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8120" windowWidth="29040" windowHeight="17520" tabRatio="275" firstSheet="0" activeTab="0" autoFilterDateGrouping="1"/>
  </bookViews>
  <sheets>
    <sheet name="Bemenet" sheetId="1" state="visible" r:id="rId1"/>
    <sheet name="Szabalyok" sheetId="2" state="visible" r:id="rId2"/>
    <sheet name="Szamitas" sheetId="3" state="visible" r:id="rId3"/>
  </sheets>
  <definedNames>
    <definedName name="_xlnm._FilterDatabase" localSheetId="2" hidden="1">'Szamitas'!$A$1:$K$11701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.mm\.dd"/>
    <numFmt numFmtId="165" formatCode="0.0"/>
    <numFmt numFmtId="166" formatCode="yyyy\.mm\.dd;@"/>
    <numFmt numFmtId="167" formatCode="#\ ###"/>
    <numFmt numFmtId="168" formatCode="#\ ###\ ###\ ###"/>
    <numFmt numFmtId="169" formatCode="yyyy.mm.dd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6" tint="0.7999816888943144"/>
        <bgColor indexed="64"/>
      </patternFill>
    </fill>
  </fills>
  <borders count="6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/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2">
    <xf numFmtId="0" fontId="3" fillId="0" borderId="0"/>
    <xf numFmtId="43" fontId="3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3" borderId="0" pivotButton="0" quotePrefix="0" xfId="0"/>
    <xf numFmtId="164" fontId="0" fillId="0" borderId="1" pivotButton="0" quotePrefix="0" xfId="0"/>
    <xf numFmtId="3" fontId="0" fillId="0" borderId="1" pivotButton="0" quotePrefix="0" xfId="0"/>
    <xf numFmtId="0" fontId="0" fillId="0" borderId="1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1" pivotButton="0" quotePrefix="0" xfId="0"/>
    <xf numFmtId="0" fontId="1" fillId="2" borderId="1" applyAlignment="1" pivotButton="0" quotePrefix="0" xfId="0">
      <alignment horizontal="center" wrapText="1"/>
    </xf>
    <xf numFmtId="166" fontId="0" fillId="0" borderId="0" pivotButton="0" quotePrefix="0" xfId="0"/>
    <xf numFmtId="2" fontId="0" fillId="0" borderId="0" pivotButton="0" quotePrefix="0" xfId="0"/>
    <xf numFmtId="0" fontId="5" fillId="2" borderId="2" applyAlignment="1" pivotButton="0" quotePrefix="0" xfId="0">
      <alignment horizontal="center" wrapText="1"/>
    </xf>
    <xf numFmtId="2" fontId="0" fillId="0" borderId="0" pivotButton="0" quotePrefix="0" xfId="1"/>
    <xf numFmtId="0" fontId="6" fillId="3" borderId="0" pivotButton="0" quotePrefix="0" xfId="0"/>
    <xf numFmtId="167" fontId="0" fillId="0" borderId="0" pivotButton="0" quotePrefix="0" xfId="1"/>
    <xf numFmtId="168" fontId="0" fillId="0" borderId="0" pivotButton="0" quotePrefix="0" xfId="1"/>
    <xf numFmtId="0" fontId="4" fillId="0" borderId="0" pivotButton="0" quotePrefix="0" xfId="0"/>
    <xf numFmtId="168" fontId="4" fillId="0" borderId="0" pivotButton="0" quotePrefix="0" xfId="1"/>
    <xf numFmtId="168" fontId="5" fillId="2" borderId="4" applyAlignment="1" pivotButton="0" quotePrefix="0" xfId="1">
      <alignment horizontal="center" wrapText="1"/>
    </xf>
    <xf numFmtId="0" fontId="5" fillId="2" borderId="4" applyAlignment="1" pivotButton="0" quotePrefix="0" xfId="0">
      <alignment horizontal="center" wrapText="1"/>
    </xf>
    <xf numFmtId="166" fontId="5" fillId="2" borderId="4" applyAlignment="1" pivotButton="0" quotePrefix="0" xfId="0">
      <alignment horizontal="center" wrapText="1"/>
    </xf>
    <xf numFmtId="166" fontId="1" fillId="2" borderId="4" applyAlignment="1" pivotButton="0" quotePrefix="0" xfId="0">
      <alignment horizontal="center" wrapText="1"/>
    </xf>
    <xf numFmtId="168" fontId="1" fillId="2" borderId="4" applyAlignment="1" pivotButton="0" quotePrefix="0" xfId="1">
      <alignment horizontal="center" wrapText="1"/>
    </xf>
    <xf numFmtId="167" fontId="1" fillId="2" borderId="4" applyAlignment="1" pivotButton="0" quotePrefix="0" xfId="1">
      <alignment horizontal="center" wrapText="1"/>
    </xf>
    <xf numFmtId="2" fontId="5" fillId="2" borderId="4" applyAlignment="1" pivotButton="0" quotePrefix="0" xfId="1">
      <alignment horizontal="center" wrapText="1"/>
    </xf>
    <xf numFmtId="0" fontId="0" fillId="0" borderId="3" pivotButton="0" quotePrefix="0" xfId="0"/>
    <xf numFmtId="166" fontId="0" fillId="0" borderId="3" pivotButton="0" quotePrefix="0" xfId="0"/>
    <xf numFmtId="168" fontId="0" fillId="0" borderId="3" pivotButton="0" quotePrefix="0" xfId="1"/>
    <xf numFmtId="167" fontId="0" fillId="0" borderId="3" pivotButton="0" quotePrefix="0" xfId="1"/>
    <xf numFmtId="168" fontId="4" fillId="0" borderId="3" pivotButton="0" quotePrefix="0" xfId="1"/>
    <xf numFmtId="2" fontId="0" fillId="0" borderId="3" pivotButton="0" quotePrefix="0" xfId="0"/>
    <xf numFmtId="0" fontId="1" fillId="2" borderId="4" applyAlignment="1" pivotButton="0" quotePrefix="0" xfId="0">
      <alignment horizontal="center"/>
    </xf>
    <xf numFmtId="3" fontId="0" fillId="0" borderId="5" pivotButton="0" quotePrefix="0" xfId="0"/>
    <xf numFmtId="0" fontId="0" fillId="0" borderId="5" pivotButton="0" quotePrefix="0" xfId="0"/>
    <xf numFmtId="3" fontId="0" fillId="4" borderId="3" pivotButton="0" quotePrefix="0" xfId="0"/>
    <xf numFmtId="0" fontId="0" fillId="4" borderId="3" pivotButton="0" quotePrefix="0" xfId="0"/>
    <xf numFmtId="168" fontId="0" fillId="0" borderId="3" pivotButton="0" quotePrefix="0" xfId="1"/>
    <xf numFmtId="164" fontId="4" fillId="0" borderId="1" pivotButton="0" quotePrefix="0" xfId="0"/>
    <xf numFmtId="165" fontId="4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4" borderId="3" pivotButton="0" quotePrefix="0" xfId="0"/>
    <xf numFmtId="169" fontId="0" fillId="0" borderId="1" pivotButton="0" quotePrefix="0" xfId="0"/>
    <xf numFmtId="169" fontId="4" fillId="0" borderId="1" pivotButton="0" quotePrefix="0" xfId="0"/>
    <xf numFmtId="169" fontId="0" fillId="0" borderId="0" pivotButton="0" quotePrefix="0" xfId="0"/>
    <xf numFmtId="169" fontId="0" fillId="0" borderId="1" pivotButton="0" quotePrefix="0" xfId="0"/>
    <xf numFmtId="169" fontId="4" fillId="0" borderId="1" pivotButton="0" quotePrefix="0" xfId="0"/>
    <xf numFmtId="169" fontId="0" fillId="0" borderId="0" pivotButton="0" quotePrefix="0" xfId="0"/>
  </cellXfs>
  <cellStyles count="2">
    <cellStyle name="Normal" xfId="0" builtinId="0"/>
    <cellStyle name="Comma" xfId="1" builtinId="3"/>
  </cellStyles>
  <dxfs count="2">
    <dxf>
      <font>
        <b val="1"/>
        <color theme="0"/>
      </font>
      <fill>
        <patternFill>
          <bgColor theme="3"/>
        </patternFill>
      </fill>
    </dxf>
    <dxf>
      <font>
        <color theme="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6" tint="-0.499984740745262"/>
    <outlinePr summaryBelow="1" summaryRight="1"/>
    <pageSetUpPr/>
  </sheetPr>
  <dimension ref="A1:U3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5"/>
  <cols>
    <col width="14" customWidth="1" style="43" min="1" max="2"/>
    <col width="12" customWidth="1" min="3" max="3"/>
    <col width="38" customWidth="1" min="4" max="4"/>
    <col hidden="1" width="13" customWidth="1" min="5" max="5"/>
    <col hidden="1" width="72" customWidth="1" min="6" max="6"/>
    <col hidden="1" width="13" customWidth="1" min="7" max="7"/>
    <col width="2.81640625" customWidth="1" min="8" max="8"/>
    <col width="46.90625" bestFit="1" customWidth="1" min="9" max="9"/>
    <col width="5.26953125" customWidth="1" min="10" max="10"/>
    <col width="12.36328125" customWidth="1" style="11" min="11" max="11"/>
    <col width="9.90625" bestFit="1" customWidth="1" style="11" min="12" max="12"/>
    <col width="7.1796875" bestFit="1" customWidth="1" style="17" min="13" max="13"/>
    <col width="26.54296875" customWidth="1" style="16" min="14" max="14"/>
    <col width="8.6328125" bestFit="1" customWidth="1" style="17" min="15" max="15"/>
    <col width="12.1796875" bestFit="1" customWidth="1" style="19" min="16" max="16"/>
    <col width="9.90625" bestFit="1" customWidth="1" style="14" min="17" max="17"/>
    <col width="12.1796875" bestFit="1" customWidth="1" style="19" min="18" max="18"/>
    <col width="12.1796875" bestFit="1" customWidth="1" style="17" min="19" max="20"/>
    <col width="9.90625" bestFit="1" customWidth="1" min="21" max="21"/>
  </cols>
  <sheetData>
    <row r="1" ht="29" customHeight="1">
      <c r="A1" s="33" t="inlineStr">
        <is>
          <t>Tol datum</t>
        </is>
      </c>
      <c r="B1" s="33" t="inlineStr">
        <is>
          <t>Ig datum</t>
        </is>
      </c>
      <c r="C1" s="33" t="inlineStr">
        <is>
          <t>Napi osszeg</t>
        </is>
      </c>
      <c r="D1" s="33" t="inlineStr">
        <is>
          <t>Jogcim</t>
        </is>
      </c>
      <c r="E1" s="2" t="inlineStr">
        <is>
          <t>_parsed_tol</t>
        </is>
      </c>
      <c r="F1" s="2" t="inlineStr">
        <is>
          <t>_parsed_ig</t>
        </is>
      </c>
      <c r="G1" s="2" t="inlineStr">
        <is>
          <t>_parsed_napi</t>
        </is>
      </c>
      <c r="I1" s="3" t="inlineStr">
        <is>
          <t>Hasznalat</t>
        </is>
      </c>
      <c r="J1" s="15" t="inlineStr">
        <is>
          <t>Sorsz</t>
        </is>
      </c>
      <c r="K1" s="22" t="inlineStr">
        <is>
          <t>A - tol</t>
        </is>
      </c>
      <c r="L1" s="23" t="inlineStr">
        <is>
          <t>B - ig</t>
        </is>
      </c>
      <c r="M1" s="20" t="inlineStr">
        <is>
          <t>C - napi összeg</t>
        </is>
      </c>
      <c r="N1" s="25" t="inlineStr">
        <is>
          <t>D - jogcim</t>
        </is>
      </c>
      <c r="O1" s="24" t="inlineStr">
        <is>
          <t>E - napok</t>
        </is>
      </c>
      <c r="P1" s="20" t="inlineStr">
        <is>
          <t>F - járulékalap</t>
        </is>
      </c>
      <c r="Q1" s="26" t="inlineStr">
        <is>
          <t xml:space="preserve">G - járulék % </t>
        </is>
      </c>
      <c r="R1" s="20" t="inlineStr">
        <is>
          <t>H - járulék</t>
        </is>
      </c>
      <c r="S1" s="20" t="inlineStr">
        <is>
          <t xml:space="preserve">I - éves osszeg --&gt; </t>
        </is>
      </c>
      <c r="T1" s="20" t="inlineStr">
        <is>
          <t xml:space="preserve">J - éves jarulék --&gt; </t>
        </is>
      </c>
      <c r="U1" s="21" t="inlineStr">
        <is>
          <t xml:space="preserve"> &lt;-- Év</t>
        </is>
      </c>
    </row>
    <row r="2">
      <c r="C2" s="36" t="n"/>
      <c r="D2" s="37" t="n"/>
      <c r="E2" s="7">
        <f>IF($A2="","",IF(ISNUMBER($A2),INT($A2),DATE(VALUE(LEFT(SUBSTITUTE(TRIM($A2),".",""),4)),VALUE(MID(SUBSTITUTE(TRIM($A2),".",""),5,2)),VALUE(MID(SUBSTITUTE(TRIM($A2),".",""),7,2)))))</f>
        <v/>
      </c>
      <c r="F2" s="7">
        <f>IF($B2="","",IF(ISNUMBER($B2),INT($B2),DATE(VALUE(LEFT(SUBSTITUTE(TRIM($B2),".",""),4)),VALUE(MID(SUBSTITUTE(TRIM($B2),".",""),5,2)),VALUE(MID(SUBSTITUTE(TRIM($B2),".",""),7,2)))))</f>
        <v/>
      </c>
      <c r="G2" s="8">
        <f>IF($C2="","",IF(ISNUMBER($C2),$C2,VALUE(SUBSTITUTE(SUBSTITUTE($C2," ",""),",","."))))</f>
        <v/>
      </c>
      <c r="I2" t="inlineStr">
        <is>
          <t>1) A:D oszlopba ird a sorokat.</t>
        </is>
      </c>
      <c r="J2" s="27" t="n">
        <v>1</v>
      </c>
      <c r="K2" s="28">
        <f>IFERROR(VLOOKUP($J2,Szamitas!$A$2:$L$11701,2,FALSE),"")</f>
        <v/>
      </c>
      <c r="L2" s="28">
        <f>IFERROR(VLOOKUP($J2,Szamitas!$A$2:$L$11701,3,FALSE),"")</f>
        <v/>
      </c>
      <c r="M2" s="38">
        <f>IFERROR(VLOOKUP($J2,Szamitas!$A$2:$L$11701,4,FALSE),"")</f>
        <v/>
      </c>
      <c r="N2" s="30">
        <f>IFERROR(VLOOKUP($J2,Szamitas!$A$2:$L$11701,5,FALSE),"")</f>
        <v/>
      </c>
      <c r="O2" s="38">
        <f>IFERROR(VLOOKUP($J2,Szamitas!$A$2:$L$11701,6,FALSE),"")</f>
        <v/>
      </c>
      <c r="P2" s="31">
        <f>IFERROR(VLOOKUP($J2,Szamitas!$A$2:$L$11701,7,FALSE),"")</f>
        <v/>
      </c>
      <c r="Q2" s="32">
        <f>IFERROR(VLOOKUP($J2,Szamitas!$A$2:$L$11701,8,FALSE),"")</f>
        <v/>
      </c>
      <c r="R2" s="31">
        <f>IFERROR(VLOOKUP($J2,Szamitas!$A$2:$L$11701,9,FALSE),"")</f>
        <v/>
      </c>
      <c r="S2" s="38">
        <f>IFERROR(VLOOKUP($J2,Szamitas!$A$2:$L$11701,10,FALSE),"")</f>
        <v/>
      </c>
      <c r="T2" s="38">
        <f>IFERROR(VLOOKUP($J2,Szamitas!$A$2:$L$11701,11,FALSE),"")</f>
        <v/>
      </c>
      <c r="U2" s="27">
        <f>IFERROR(VLOOKUP($J2,Szamitas!$A$2:$L$11701,12,FALSE),"")</f>
        <v/>
      </c>
    </row>
    <row r="3">
      <c r="C3" s="36" t="n"/>
      <c r="D3" s="37" t="n"/>
      <c r="E3" s="7">
        <f>IF($A3="","",IF(ISNUMBER($A3),INT($A3),DATE(VALUE(LEFT(SUBSTITUTE(TRIM($A3),".",""),4)),VALUE(MID(SUBSTITUTE(TRIM($A3),".",""),5,2)),VALUE(MID(SUBSTITUTE(TRIM($A3),".",""),7,2)))))</f>
        <v/>
      </c>
      <c r="F3" s="7">
        <f>IF($B3="","",IF(ISNUMBER($B3),INT($B3),DATE(VALUE(LEFT(SUBSTITUTE(TRIM($B3),".",""),4)),VALUE(MID(SUBSTITUTE(TRIM($B3),".",""),5,2)),VALUE(MID(SUBSTITUTE(TRIM($B3),".",""),7,2)))))</f>
        <v/>
      </c>
      <c r="G3" s="8">
        <f>IF($C3="","",IF(ISNUMBER($C3),$C3,VALUE(SUBSTITUTE(SUBSTITUTE($C3," ",""),",","."))))</f>
        <v/>
      </c>
      <c r="I3" t="inlineStr">
        <is>
          <t>2) Datum lehet valodi datum vagy YYYY.MM.DD(.).</t>
        </is>
      </c>
      <c r="J3" s="27" t="n">
        <v>2</v>
      </c>
      <c r="K3" s="28">
        <f>IFERROR(VLOOKUP($J3,Szamitas!$A$2:$L$11701,2,FALSE),"")</f>
        <v/>
      </c>
      <c r="L3" s="28">
        <f>IFERROR(VLOOKUP($J3,Szamitas!$A$2:$L$11701,3,FALSE),"")</f>
        <v/>
      </c>
      <c r="M3" s="38">
        <f>IFERROR(VLOOKUP($J3,Szamitas!$A$2:$L$11701,4,FALSE),"")</f>
        <v/>
      </c>
      <c r="N3" s="30">
        <f>IFERROR(VLOOKUP($J3,Szamitas!$A$2:$L$11701,5,FALSE),"")</f>
        <v/>
      </c>
      <c r="O3" s="38">
        <f>IFERROR(VLOOKUP($J3,Szamitas!$A$2:$L$11701,6,FALSE),"")</f>
        <v/>
      </c>
      <c r="P3" s="31">
        <f>IFERROR(VLOOKUP($J3,Szamitas!$A$2:$L$11701,7,FALSE),"")</f>
        <v/>
      </c>
      <c r="Q3" s="32">
        <f>IFERROR(VLOOKUP($J3,Szamitas!$A$2:$L$11701,8,FALSE),"")</f>
        <v/>
      </c>
      <c r="R3" s="31">
        <f>IFERROR(VLOOKUP($J3,Szamitas!$A$2:$L$11701,9,FALSE),"")</f>
        <v/>
      </c>
      <c r="S3" s="38">
        <f>IFERROR(VLOOKUP($J3,Szamitas!$A$2:$L$11701,10,FALSE),"")</f>
        <v/>
      </c>
      <c r="T3" s="38">
        <f>IFERROR(VLOOKUP($J3,Szamitas!$A$2:$L$11701,11,FALSE),"")</f>
        <v/>
      </c>
      <c r="U3" s="27">
        <f>IFERROR(VLOOKUP($J3,Szamitas!$A$2:$L$11701,12,FALSE),"")</f>
        <v/>
      </c>
    </row>
    <row r="4">
      <c r="C4" s="36" t="n"/>
      <c r="D4" s="37" t="n"/>
      <c r="E4" s="7">
        <f>IF($A4="","",IF(ISNUMBER($A4),INT($A4),DATE(VALUE(LEFT(SUBSTITUTE(TRIM($A4),".",""),4)),VALUE(MID(SUBSTITUTE(TRIM($A4),".",""),5,2)),VALUE(MID(SUBSTITUTE(TRIM($A4),".",""),7,2)))))</f>
        <v/>
      </c>
      <c r="F4" s="7">
        <f>IF($B4="","",IF(ISNUMBER($B4),INT($B4),DATE(VALUE(LEFT(SUBSTITUTE(TRIM($B4),".",""),4)),VALUE(MID(SUBSTITUTE(TRIM($B4),".",""),5,2)),VALUE(MID(SUBSTITUTE(TRIM($B4),".",""),7,2)))))</f>
        <v/>
      </c>
      <c r="G4" s="8">
        <f>IF($C4="","",IF(ISNUMBER($C4),$C4,VALUE(SUBSTITUTE(SUBSTITUTE($C4," ",""),",","."))))</f>
        <v/>
      </c>
      <c r="I4" t="inlineStr">
        <is>
          <t>3) Szamitas a 'Szamitas' lapon automatikus.</t>
        </is>
      </c>
      <c r="J4" s="27" t="n">
        <v>3</v>
      </c>
      <c r="K4" s="28">
        <f>IFERROR(VLOOKUP($J4,Szamitas!$A$2:$L$11701,2,FALSE),"")</f>
        <v/>
      </c>
      <c r="L4" s="28">
        <f>IFERROR(VLOOKUP($J4,Szamitas!$A$2:$L$11701,3,FALSE),"")</f>
        <v/>
      </c>
      <c r="M4" s="38">
        <f>IFERROR(VLOOKUP($J4,Szamitas!$A$2:$L$11701,4,FALSE),"")</f>
        <v/>
      </c>
      <c r="N4" s="30">
        <f>IFERROR(VLOOKUP($J4,Szamitas!$A$2:$L$11701,5,FALSE),"")</f>
        <v/>
      </c>
      <c r="O4" s="38">
        <f>IFERROR(VLOOKUP($J4,Szamitas!$A$2:$L$11701,6,FALSE),"")</f>
        <v/>
      </c>
      <c r="P4" s="31">
        <f>IFERROR(VLOOKUP($J4,Szamitas!$A$2:$L$11701,7,FALSE),"")</f>
        <v/>
      </c>
      <c r="Q4" s="32">
        <f>IFERROR(VLOOKUP($J4,Szamitas!$A$2:$L$11701,8,FALSE),"")</f>
        <v/>
      </c>
      <c r="R4" s="31">
        <f>IFERROR(VLOOKUP($J4,Szamitas!$A$2:$L$11701,9,FALSE),"")</f>
        <v/>
      </c>
      <c r="S4" s="38">
        <f>IFERROR(VLOOKUP($J4,Szamitas!$A$2:$L$11701,10,FALSE),"")</f>
        <v/>
      </c>
      <c r="T4" s="38">
        <f>IFERROR(VLOOKUP($J4,Szamitas!$A$2:$L$11701,11,FALSE),"")</f>
        <v/>
      </c>
      <c r="U4" s="27">
        <f>IFERROR(VLOOKUP($J4,Szamitas!$A$2:$L$11701,12,FALSE),"")</f>
        <v/>
      </c>
    </row>
    <row r="5">
      <c r="C5" s="36" t="n"/>
      <c r="D5" s="37" t="n"/>
      <c r="E5" s="7">
        <f>IF($A5="","",IF(ISNUMBER($A5),INT($A5),DATE(VALUE(LEFT(SUBSTITUTE(TRIM($A5),".",""),4)),VALUE(MID(SUBSTITUTE(TRIM($A5),".",""),5,2)),VALUE(MID(SUBSTITUTE(TRIM($A5),".",""),7,2)))))</f>
        <v/>
      </c>
      <c r="F5" s="7">
        <f>IF($B5="","",IF(ISNUMBER($B5),INT($B5),DATE(VALUE(LEFT(SUBSTITUTE(TRIM($B5),".",""),4)),VALUE(MID(SUBSTITUTE(TRIM($B5),".",""),5,2)),VALUE(MID(SUBSTITUTE(TRIM($B5),".",""),7,2)))))</f>
        <v/>
      </c>
      <c r="G5" s="8">
        <f>IF($C5="","",IF(ISNUMBER($C5),$C5,VALUE(SUBSTITUTE(SUBSTITUTE($C5," ",""),",","."))))</f>
        <v/>
      </c>
      <c r="I5" t="inlineStr">
        <is>
          <t>4) Makro nincs, csak kepletek.</t>
        </is>
      </c>
      <c r="J5" s="27" t="n">
        <v>4</v>
      </c>
      <c r="K5" s="28">
        <f>IFERROR(VLOOKUP($J5,Szamitas!$A$2:$L$11701,2,FALSE),"")</f>
        <v/>
      </c>
      <c r="L5" s="28">
        <f>IFERROR(VLOOKUP($J5,Szamitas!$A$2:$L$11701,3,FALSE),"")</f>
        <v/>
      </c>
      <c r="M5" s="38">
        <f>IFERROR(VLOOKUP($J5,Szamitas!$A$2:$L$11701,4,FALSE),"")</f>
        <v/>
      </c>
      <c r="N5" s="30">
        <f>IFERROR(VLOOKUP($J5,Szamitas!$A$2:$L$11701,5,FALSE),"")</f>
        <v/>
      </c>
      <c r="O5" s="38">
        <f>IFERROR(VLOOKUP($J5,Szamitas!$A$2:$L$11701,6,FALSE),"")</f>
        <v/>
      </c>
      <c r="P5" s="31">
        <f>IFERROR(VLOOKUP($J5,Szamitas!$A$2:$L$11701,7,FALSE),"")</f>
        <v/>
      </c>
      <c r="Q5" s="32">
        <f>IFERROR(VLOOKUP($J5,Szamitas!$A$2:$L$11701,8,FALSE),"")</f>
        <v/>
      </c>
      <c r="R5" s="31">
        <f>IFERROR(VLOOKUP($J5,Szamitas!$A$2:$L$11701,9,FALSE),"")</f>
        <v/>
      </c>
      <c r="S5" s="38">
        <f>IFERROR(VLOOKUP($J5,Szamitas!$A$2:$L$11701,10,FALSE),"")</f>
        <v/>
      </c>
      <c r="T5" s="38">
        <f>IFERROR(VLOOKUP($J5,Szamitas!$A$2:$L$11701,11,FALSE),"")</f>
        <v/>
      </c>
      <c r="U5" s="27">
        <f>IFERROR(VLOOKUP($J5,Szamitas!$A$2:$L$11701,12,FALSE),"")</f>
        <v/>
      </c>
    </row>
    <row r="6">
      <c r="C6" s="36" t="n"/>
      <c r="D6" s="37" t="n"/>
      <c r="E6" s="7">
        <f>IF($A6="","",IF(ISNUMBER($A6),INT($A6),DATE(VALUE(LEFT(SUBSTITUTE(TRIM($A6),".",""),4)),VALUE(MID(SUBSTITUTE(TRIM($A6),".",""),5,2)),VALUE(MID(SUBSTITUTE(TRIM($A6),".",""),7,2)))))</f>
        <v/>
      </c>
      <c r="F6" s="7">
        <f>IF($B6="","",IF(ISNUMBER($B6),INT($B6),DATE(VALUE(LEFT(SUBSTITUTE(TRIM($B6),".",""),4)),VALUE(MID(SUBSTITUTE(TRIM($B6),".",""),5,2)),VALUE(MID(SUBSTITUTE(TRIM($B6),".",""),7,2)))))</f>
        <v/>
      </c>
      <c r="G6" s="8">
        <f>IF($C6="","",IF(ISNUMBER($C6),$C6,VALUE(SUBSTITUTE(SUBSTITUTE($C6," ",""),",","."))))</f>
        <v/>
      </c>
      <c r="I6" s="18" t="inlineStr">
        <is>
          <t>5) Kizárólag a Bemenet lap A2:D100 celláiba írj.</t>
        </is>
      </c>
      <c r="J6" s="27" t="n">
        <v>5</v>
      </c>
      <c r="K6" s="28">
        <f>IFERROR(VLOOKUP($J6,Szamitas!$A$2:$L$11701,2,FALSE),"")</f>
        <v/>
      </c>
      <c r="L6" s="28">
        <f>IFERROR(VLOOKUP($J6,Szamitas!$A$2:$L$11701,3,FALSE),"")</f>
        <v/>
      </c>
      <c r="M6" s="38">
        <f>IFERROR(VLOOKUP($J6,Szamitas!$A$2:$L$11701,4,FALSE),"")</f>
        <v/>
      </c>
      <c r="N6" s="30">
        <f>IFERROR(VLOOKUP($J6,Szamitas!$A$2:$L$11701,5,FALSE),"")</f>
        <v/>
      </c>
      <c r="O6" s="38">
        <f>IFERROR(VLOOKUP($J6,Szamitas!$A$2:$L$11701,6,FALSE),"")</f>
        <v/>
      </c>
      <c r="P6" s="31">
        <f>IFERROR(VLOOKUP($J6,Szamitas!$A$2:$L$11701,7,FALSE),"")</f>
        <v/>
      </c>
      <c r="Q6" s="32">
        <f>IFERROR(VLOOKUP($J6,Szamitas!$A$2:$L$11701,8,FALSE),"")</f>
        <v/>
      </c>
      <c r="R6" s="31">
        <f>IFERROR(VLOOKUP($J6,Szamitas!$A$2:$L$11701,9,FALSE),"")</f>
        <v/>
      </c>
      <c r="S6" s="38">
        <f>IFERROR(VLOOKUP($J6,Szamitas!$A$2:$L$11701,10,FALSE),"")</f>
        <v/>
      </c>
      <c r="T6" s="38">
        <f>IFERROR(VLOOKUP($J6,Szamitas!$A$2:$L$11701,11,FALSE),"")</f>
        <v/>
      </c>
      <c r="U6" s="27">
        <f>IFERROR(VLOOKUP($J6,Szamitas!$A$2:$L$11701,12,FALSE),"")</f>
        <v/>
      </c>
    </row>
    <row r="7">
      <c r="C7" s="36" t="n"/>
      <c r="D7" s="37" t="n"/>
      <c r="E7" s="7">
        <f>IF($A7="","",IF(ISNUMBER($A7),INT($A7),DATE(VALUE(LEFT(SUBSTITUTE(TRIM($A7),".",""),4)),VALUE(MID(SUBSTITUTE(TRIM($A7),".",""),5,2)),VALUE(MID(SUBSTITUTE(TRIM($A7),".",""),7,2)))))</f>
        <v/>
      </c>
      <c r="F7" s="7">
        <f>IF($B7="","",IF(ISNUMBER($B7),INT($B7),DATE(VALUE(LEFT(SUBSTITUTE(TRIM($B7),".",""),4)),VALUE(MID(SUBSTITUTE(TRIM($B7),".",""),5,2)),VALUE(MID(SUBSTITUTE(TRIM($B7),".",""),7,2)))))</f>
        <v/>
      </c>
      <c r="G7" s="8">
        <f>IF($C7="","",IF(ISNUMBER($C7),$C7,VALUE(SUBSTITUTE(SUBSTITUTE($C7," ",""),",","."))))</f>
        <v/>
      </c>
      <c r="J7" s="27" t="n">
        <v>6</v>
      </c>
      <c r="K7" s="28">
        <f>IFERROR(VLOOKUP($J7,Szamitas!$A$2:$L$11701,2,FALSE),"")</f>
        <v/>
      </c>
      <c r="L7" s="28">
        <f>IFERROR(VLOOKUP($J7,Szamitas!$A$2:$L$11701,3,FALSE),"")</f>
        <v/>
      </c>
      <c r="M7" s="38">
        <f>IFERROR(VLOOKUP($J7,Szamitas!$A$2:$L$11701,4,FALSE),"")</f>
        <v/>
      </c>
      <c r="N7" s="30">
        <f>IFERROR(VLOOKUP($J7,Szamitas!$A$2:$L$11701,5,FALSE),"")</f>
        <v/>
      </c>
      <c r="O7" s="38">
        <f>IFERROR(VLOOKUP($J7,Szamitas!$A$2:$L$11701,6,FALSE),"")</f>
        <v/>
      </c>
      <c r="P7" s="31">
        <f>IFERROR(VLOOKUP($J7,Szamitas!$A$2:$L$11701,7,FALSE),"")</f>
        <v/>
      </c>
      <c r="Q7" s="32">
        <f>IFERROR(VLOOKUP($J7,Szamitas!$A$2:$L$11701,8,FALSE),"")</f>
        <v/>
      </c>
      <c r="R7" s="31">
        <f>IFERROR(VLOOKUP($J7,Szamitas!$A$2:$L$11701,9,FALSE),"")</f>
        <v/>
      </c>
      <c r="S7" s="38">
        <f>IFERROR(VLOOKUP($J7,Szamitas!$A$2:$L$11701,10,FALSE),"")</f>
        <v/>
      </c>
      <c r="T7" s="38">
        <f>IFERROR(VLOOKUP($J7,Szamitas!$A$2:$L$11701,11,FALSE),"")</f>
        <v/>
      </c>
      <c r="U7" s="27">
        <f>IFERROR(VLOOKUP($J7,Szamitas!$A$2:$L$11701,12,FALSE),"")</f>
        <v/>
      </c>
    </row>
    <row r="8">
      <c r="C8" s="36" t="n"/>
      <c r="D8" s="37" t="n"/>
      <c r="E8" s="7">
        <f>IF($A8="","",IF(ISNUMBER($A8),INT($A8),DATE(VALUE(LEFT(SUBSTITUTE(TRIM($A8),".",""),4)),VALUE(MID(SUBSTITUTE(TRIM($A8),".",""),5,2)),VALUE(MID(SUBSTITUTE(TRIM($A8),".",""),7,2)))))</f>
        <v/>
      </c>
      <c r="F8" s="7">
        <f>IF($B8="","",IF(ISNUMBER($B8),INT($B8),DATE(VALUE(LEFT(SUBSTITUTE(TRIM($B8),".",""),4)),VALUE(MID(SUBSTITUTE(TRIM($B8),".",""),5,2)),VALUE(MID(SUBSTITUTE(TRIM($B8),".",""),7,2)))))</f>
        <v/>
      </c>
      <c r="G8" s="8">
        <f>IF($C8="","",IF(ISNUMBER($C8),$C8,VALUE(SUBSTITUTE(SUBSTITUTE($C8," ",""),",","."))))</f>
        <v/>
      </c>
      <c r="I8" t="inlineStr">
        <is>
          <t>6) A kimutatás összesítőjét itt látod a jobb oldalon K:T</t>
        </is>
      </c>
      <c r="J8" s="27" t="n">
        <v>7</v>
      </c>
      <c r="K8" s="28">
        <f>IFERROR(VLOOKUP($J8,Szamitas!$A$2:$L$11701,2,FALSE),"")</f>
        <v/>
      </c>
      <c r="L8" s="28">
        <f>IFERROR(VLOOKUP($J8,Szamitas!$A$2:$L$11701,3,FALSE),"")</f>
        <v/>
      </c>
      <c r="M8" s="38">
        <f>IFERROR(VLOOKUP($J8,Szamitas!$A$2:$L$11701,4,FALSE),"")</f>
        <v/>
      </c>
      <c r="N8" s="30">
        <f>IFERROR(VLOOKUP($J8,Szamitas!$A$2:$L$11701,5,FALSE),"")</f>
        <v/>
      </c>
      <c r="O8" s="38">
        <f>IFERROR(VLOOKUP($J8,Szamitas!$A$2:$L$11701,6,FALSE),"")</f>
        <v/>
      </c>
      <c r="P8" s="31">
        <f>IFERROR(VLOOKUP($J8,Szamitas!$A$2:$L$11701,7,FALSE),"")</f>
        <v/>
      </c>
      <c r="Q8" s="32">
        <f>IFERROR(VLOOKUP($J8,Szamitas!$A$2:$L$11701,8,FALSE),"")</f>
        <v/>
      </c>
      <c r="R8" s="31">
        <f>IFERROR(VLOOKUP($J8,Szamitas!$A$2:$L$11701,9,FALSE),"")</f>
        <v/>
      </c>
      <c r="S8" s="38">
        <f>IFERROR(VLOOKUP($J8,Szamitas!$A$2:$L$11701,10,FALSE),"")</f>
        <v/>
      </c>
      <c r="T8" s="38">
        <f>IFERROR(VLOOKUP($J8,Szamitas!$A$2:$L$11701,11,FALSE),"")</f>
        <v/>
      </c>
      <c r="U8" s="27">
        <f>IFERROR(VLOOKUP($J8,Szamitas!$A$2:$L$11701,12,FALSE),"")</f>
        <v/>
      </c>
    </row>
    <row r="9">
      <c r="C9" s="36" t="n"/>
      <c r="D9" s="37" t="n"/>
      <c r="E9" s="7">
        <f>IF($A9="","",IF(ISNUMBER($A9),INT($A9),DATE(VALUE(LEFT(SUBSTITUTE(TRIM($A9),".",""),4)),VALUE(MID(SUBSTITUTE(TRIM($A9),".",""),5,2)),VALUE(MID(SUBSTITUTE(TRIM($A9),".",""),7,2)))))</f>
        <v/>
      </c>
      <c r="F9" s="7">
        <f>IF($B9="","",IF(ISNUMBER($B9),INT($B9),DATE(VALUE(LEFT(SUBSTITUTE(TRIM($B9),".",""),4)),VALUE(MID(SUBSTITUTE(TRIM($B9),".",""),5,2)),VALUE(MID(SUBSTITUTE(TRIM($B9),".",""),7,2)))))</f>
        <v/>
      </c>
      <c r="G9" s="8">
        <f>IF($C9="","",IF(ISNUMBER($C9),$C9,VALUE(SUBSTITUTE(SUBSTITUTE($C9," ",""),",","."))))</f>
        <v/>
      </c>
      <c r="J9" s="27" t="n">
        <v>8</v>
      </c>
      <c r="K9" s="28">
        <f>IFERROR(VLOOKUP($J9,Szamitas!$A$2:$L$11701,2,FALSE),"")</f>
        <v/>
      </c>
      <c r="L9" s="28">
        <f>IFERROR(VLOOKUP($J9,Szamitas!$A$2:$L$11701,3,FALSE),"")</f>
        <v/>
      </c>
      <c r="M9" s="38">
        <f>IFERROR(VLOOKUP($J9,Szamitas!$A$2:$L$11701,4,FALSE),"")</f>
        <v/>
      </c>
      <c r="N9" s="30">
        <f>IFERROR(VLOOKUP($J9,Szamitas!$A$2:$L$11701,5,FALSE),"")</f>
        <v/>
      </c>
      <c r="O9" s="38">
        <f>IFERROR(VLOOKUP($J9,Szamitas!$A$2:$L$11701,6,FALSE),"")</f>
        <v/>
      </c>
      <c r="P9" s="31">
        <f>IFERROR(VLOOKUP($J9,Szamitas!$A$2:$L$11701,7,FALSE),"")</f>
        <v/>
      </c>
      <c r="Q9" s="32">
        <f>IFERROR(VLOOKUP($J9,Szamitas!$A$2:$L$11701,8,FALSE),"")</f>
        <v/>
      </c>
      <c r="R9" s="31">
        <f>IFERROR(VLOOKUP($J9,Szamitas!$A$2:$L$11701,9,FALSE),"")</f>
        <v/>
      </c>
      <c r="S9" s="38">
        <f>IFERROR(VLOOKUP($J9,Szamitas!$A$2:$L$11701,10,FALSE),"")</f>
        <v/>
      </c>
      <c r="T9" s="38">
        <f>IFERROR(VLOOKUP($J9,Szamitas!$A$2:$L$11701,11,FALSE),"")</f>
        <v/>
      </c>
      <c r="U9" s="27">
        <f>IFERROR(VLOOKUP($J9,Szamitas!$A$2:$L$11701,12,FALSE),"")</f>
        <v/>
      </c>
    </row>
    <row r="10">
      <c r="C10" s="36" t="n"/>
      <c r="D10" s="37" t="n"/>
      <c r="E10" s="7">
        <f>IF($A10="","",IF(ISNUMBER($A10),INT($A10),DATE(VALUE(LEFT(SUBSTITUTE(TRIM($A10),".",""),4)),VALUE(MID(SUBSTITUTE(TRIM($A10),".",""),5,2)),VALUE(MID(SUBSTITUTE(TRIM($A10),".",""),7,2)))))</f>
        <v/>
      </c>
      <c r="F10" s="7">
        <f>IF($B10="","",IF(ISNUMBER($B10),INT($B10),DATE(VALUE(LEFT(SUBSTITUTE(TRIM($B10),".",""),4)),VALUE(MID(SUBSTITUTE(TRIM($B10),".",""),5,2)),VALUE(MID(SUBSTITUTE(TRIM($B10),".",""),7,2)))))</f>
        <v/>
      </c>
      <c r="G10" s="8">
        <f>IF($C10="","",IF(ISNUMBER($C10),$C10,VALUE(SUBSTITUTE(SUBSTITUTE($C10," ",""),",","."))))</f>
        <v/>
      </c>
      <c r="J10" s="27" t="n">
        <v>9</v>
      </c>
      <c r="K10" s="28">
        <f>IFERROR(VLOOKUP($J10,Szamitas!$A$2:$L$11701,2,FALSE),"")</f>
        <v/>
      </c>
      <c r="L10" s="28">
        <f>IFERROR(VLOOKUP($J10,Szamitas!$A$2:$L$11701,3,FALSE),"")</f>
        <v/>
      </c>
      <c r="M10" s="38">
        <f>IFERROR(VLOOKUP($J10,Szamitas!$A$2:$L$11701,4,FALSE),"")</f>
        <v/>
      </c>
      <c r="N10" s="30">
        <f>IFERROR(VLOOKUP($J10,Szamitas!$A$2:$L$11701,5,FALSE),"")</f>
        <v/>
      </c>
      <c r="O10" s="38">
        <f>IFERROR(VLOOKUP($J10,Szamitas!$A$2:$L$11701,6,FALSE),"")</f>
        <v/>
      </c>
      <c r="P10" s="31">
        <f>IFERROR(VLOOKUP($J10,Szamitas!$A$2:$L$11701,7,FALSE),"")</f>
        <v/>
      </c>
      <c r="Q10" s="32">
        <f>IFERROR(VLOOKUP($J10,Szamitas!$A$2:$L$11701,8,FALSE),"")</f>
        <v/>
      </c>
      <c r="R10" s="31">
        <f>IFERROR(VLOOKUP($J10,Szamitas!$A$2:$L$11701,9,FALSE),"")</f>
        <v/>
      </c>
      <c r="S10" s="38">
        <f>IFERROR(VLOOKUP($J10,Szamitas!$A$2:$L$11701,10,FALSE),"")</f>
        <v/>
      </c>
      <c r="T10" s="38">
        <f>IFERROR(VLOOKUP($J10,Szamitas!$A$2:$L$11701,11,FALSE),"")</f>
        <v/>
      </c>
      <c r="U10" s="27">
        <f>IFERROR(VLOOKUP($J10,Szamitas!$A$2:$L$11701,12,FALSE),"")</f>
        <v/>
      </c>
    </row>
    <row r="11">
      <c r="C11" s="36" t="n"/>
      <c r="D11" s="37" t="n"/>
      <c r="E11" s="7">
        <f>IF($A11="","",IF(ISNUMBER($A11),INT($A11),DATE(VALUE(LEFT(SUBSTITUTE(TRIM($A11),".",""),4)),VALUE(MID(SUBSTITUTE(TRIM($A11),".",""),5,2)),VALUE(MID(SUBSTITUTE(TRIM($A11),".",""),7,2)))))</f>
        <v/>
      </c>
      <c r="F11" s="7">
        <f>IF($B11="","",IF(ISNUMBER($B11),INT($B11),DATE(VALUE(LEFT(SUBSTITUTE(TRIM($B11),".",""),4)),VALUE(MID(SUBSTITUTE(TRIM($B11),".",""),5,2)),VALUE(MID(SUBSTITUTE(TRIM($B11),".",""),7,2)))))</f>
        <v/>
      </c>
      <c r="G11" s="8">
        <f>IF($C11="","",IF(ISNUMBER($C11),$C11,VALUE(SUBSTITUTE(SUBSTITUTE($C11," ",""),",","."))))</f>
        <v/>
      </c>
      <c r="J11" s="27" t="n">
        <v>10</v>
      </c>
      <c r="K11" s="28">
        <f>IFERROR(VLOOKUP($J11,Szamitas!$A$2:$L$11701,2,FALSE),"")</f>
        <v/>
      </c>
      <c r="L11" s="28">
        <f>IFERROR(VLOOKUP($J11,Szamitas!$A$2:$L$11701,3,FALSE),"")</f>
        <v/>
      </c>
      <c r="M11" s="38">
        <f>IFERROR(VLOOKUP($J11,Szamitas!$A$2:$L$11701,4,FALSE),"")</f>
        <v/>
      </c>
      <c r="N11" s="30">
        <f>IFERROR(VLOOKUP($J11,Szamitas!$A$2:$L$11701,5,FALSE),"")</f>
        <v/>
      </c>
      <c r="O11" s="38">
        <f>IFERROR(VLOOKUP($J11,Szamitas!$A$2:$L$11701,6,FALSE),"")</f>
        <v/>
      </c>
      <c r="P11" s="31">
        <f>IFERROR(VLOOKUP($J11,Szamitas!$A$2:$L$11701,7,FALSE),"")</f>
        <v/>
      </c>
      <c r="Q11" s="32">
        <f>IFERROR(VLOOKUP($J11,Szamitas!$A$2:$L$11701,8,FALSE),"")</f>
        <v/>
      </c>
      <c r="R11" s="31">
        <f>IFERROR(VLOOKUP($J11,Szamitas!$A$2:$L$11701,9,FALSE),"")</f>
        <v/>
      </c>
      <c r="S11" s="38">
        <f>IFERROR(VLOOKUP($J11,Szamitas!$A$2:$L$11701,10,FALSE),"")</f>
        <v/>
      </c>
      <c r="T11" s="38">
        <f>IFERROR(VLOOKUP($J11,Szamitas!$A$2:$L$11701,11,FALSE),"")</f>
        <v/>
      </c>
      <c r="U11" s="27">
        <f>IFERROR(VLOOKUP($J11,Szamitas!$A$2:$L$11701,12,FALSE),"")</f>
        <v/>
      </c>
    </row>
    <row r="12">
      <c r="C12" s="36" t="n"/>
      <c r="D12" s="37" t="n"/>
      <c r="E12" s="7">
        <f>IF($A12="","",IF(ISNUMBER($A12),INT($A12),DATE(VALUE(LEFT(SUBSTITUTE(TRIM($A12),".",""),4)),VALUE(MID(SUBSTITUTE(TRIM($A12),".",""),5,2)),VALUE(MID(SUBSTITUTE(TRIM($A12),".",""),7,2)))))</f>
        <v/>
      </c>
      <c r="F12" s="7">
        <f>IF($B12="","",IF(ISNUMBER($B12),INT($B12),DATE(VALUE(LEFT(SUBSTITUTE(TRIM($B12),".",""),4)),VALUE(MID(SUBSTITUTE(TRIM($B12),".",""),5,2)),VALUE(MID(SUBSTITUTE(TRIM($B12),".",""),7,2)))))</f>
        <v/>
      </c>
      <c r="G12" s="8">
        <f>IF($C12="","",IF(ISNUMBER($C12),$C12,VALUE(SUBSTITUTE(SUBSTITUTE($C12," ",""),",","."))))</f>
        <v/>
      </c>
      <c r="J12" s="27" t="n">
        <v>11</v>
      </c>
      <c r="K12" s="28">
        <f>IFERROR(VLOOKUP($J12,Szamitas!$A$2:$L$11701,2,FALSE),"")</f>
        <v/>
      </c>
      <c r="L12" s="28">
        <f>IFERROR(VLOOKUP($J12,Szamitas!$A$2:$L$11701,3,FALSE),"")</f>
        <v/>
      </c>
      <c r="M12" s="38">
        <f>IFERROR(VLOOKUP($J12,Szamitas!$A$2:$L$11701,4,FALSE),"")</f>
        <v/>
      </c>
      <c r="N12" s="30">
        <f>IFERROR(VLOOKUP($J12,Szamitas!$A$2:$L$11701,5,FALSE),"")</f>
        <v/>
      </c>
      <c r="O12" s="38">
        <f>IFERROR(VLOOKUP($J12,Szamitas!$A$2:$L$11701,6,FALSE),"")</f>
        <v/>
      </c>
      <c r="P12" s="31">
        <f>IFERROR(VLOOKUP($J12,Szamitas!$A$2:$L$11701,7,FALSE),"")</f>
        <v/>
      </c>
      <c r="Q12" s="32">
        <f>IFERROR(VLOOKUP($J12,Szamitas!$A$2:$L$11701,8,FALSE),"")</f>
        <v/>
      </c>
      <c r="R12" s="31">
        <f>IFERROR(VLOOKUP($J12,Szamitas!$A$2:$L$11701,9,FALSE),"")</f>
        <v/>
      </c>
      <c r="S12" s="38">
        <f>IFERROR(VLOOKUP($J12,Szamitas!$A$2:$L$11701,10,FALSE),"")</f>
        <v/>
      </c>
      <c r="T12" s="38">
        <f>IFERROR(VLOOKUP($J12,Szamitas!$A$2:$L$11701,11,FALSE),"")</f>
        <v/>
      </c>
      <c r="U12" s="27">
        <f>IFERROR(VLOOKUP($J12,Szamitas!$A$2:$L$11701,12,FALSE),"")</f>
        <v/>
      </c>
    </row>
    <row r="13">
      <c r="C13" s="36" t="n"/>
      <c r="D13" s="37" t="n"/>
      <c r="E13" s="7">
        <f>IF($A13="","",IF(ISNUMBER($A13),INT($A13),DATE(VALUE(LEFT(SUBSTITUTE(TRIM($A13),".",""),4)),VALUE(MID(SUBSTITUTE(TRIM($A13),".",""),5,2)),VALUE(MID(SUBSTITUTE(TRIM($A13),".",""),7,2)))))</f>
        <v/>
      </c>
      <c r="F13" s="7">
        <f>IF($B13="","",IF(ISNUMBER($B13),INT($B13),DATE(VALUE(LEFT(SUBSTITUTE(TRIM($B13),".",""),4)),VALUE(MID(SUBSTITUTE(TRIM($B13),".",""),5,2)),VALUE(MID(SUBSTITUTE(TRIM($B13),".",""),7,2)))))</f>
        <v/>
      </c>
      <c r="G13" s="8">
        <f>IF($C13="","",IF(ISNUMBER($C13),$C13,VALUE(SUBSTITUTE(SUBSTITUTE($C13," ",""),",","."))))</f>
        <v/>
      </c>
      <c r="J13" s="27" t="n">
        <v>12</v>
      </c>
      <c r="K13" s="28">
        <f>IFERROR(VLOOKUP($J13,Szamitas!$A$2:$L$11701,2,FALSE),"")</f>
        <v/>
      </c>
      <c r="L13" s="28">
        <f>IFERROR(VLOOKUP($J13,Szamitas!$A$2:$L$11701,3,FALSE),"")</f>
        <v/>
      </c>
      <c r="M13" s="38">
        <f>IFERROR(VLOOKUP($J13,Szamitas!$A$2:$L$11701,4,FALSE),"")</f>
        <v/>
      </c>
      <c r="N13" s="30">
        <f>IFERROR(VLOOKUP($J13,Szamitas!$A$2:$L$11701,5,FALSE),"")</f>
        <v/>
      </c>
      <c r="O13" s="38">
        <f>IFERROR(VLOOKUP($J13,Szamitas!$A$2:$L$11701,6,FALSE),"")</f>
        <v/>
      </c>
      <c r="P13" s="31">
        <f>IFERROR(VLOOKUP($J13,Szamitas!$A$2:$L$11701,7,FALSE),"")</f>
        <v/>
      </c>
      <c r="Q13" s="32">
        <f>IFERROR(VLOOKUP($J13,Szamitas!$A$2:$L$11701,8,FALSE),"")</f>
        <v/>
      </c>
      <c r="R13" s="31">
        <f>IFERROR(VLOOKUP($J13,Szamitas!$A$2:$L$11701,9,FALSE),"")</f>
        <v/>
      </c>
      <c r="S13" s="38">
        <f>IFERROR(VLOOKUP($J13,Szamitas!$A$2:$L$11701,10,FALSE),"")</f>
        <v/>
      </c>
      <c r="T13" s="38">
        <f>IFERROR(VLOOKUP($J13,Szamitas!$A$2:$L$11701,11,FALSE),"")</f>
        <v/>
      </c>
      <c r="U13" s="27">
        <f>IFERROR(VLOOKUP($J13,Szamitas!$A$2:$L$11701,12,FALSE),"")</f>
        <v/>
      </c>
    </row>
    <row r="14">
      <c r="C14" s="36" t="n"/>
      <c r="D14" s="37" t="n"/>
      <c r="E14" s="7">
        <f>IF($A14="","",IF(ISNUMBER($A14),INT($A14),DATE(VALUE(LEFT(SUBSTITUTE(TRIM($A14),".",""),4)),VALUE(MID(SUBSTITUTE(TRIM($A14),".",""),5,2)),VALUE(MID(SUBSTITUTE(TRIM($A14),".",""),7,2)))))</f>
        <v/>
      </c>
      <c r="F14" s="7">
        <f>IF($B14="","",IF(ISNUMBER($B14),INT($B14),DATE(VALUE(LEFT(SUBSTITUTE(TRIM($B14),".",""),4)),VALUE(MID(SUBSTITUTE(TRIM($B14),".",""),5,2)),VALUE(MID(SUBSTITUTE(TRIM($B14),".",""),7,2)))))</f>
        <v/>
      </c>
      <c r="G14" s="8">
        <f>IF($C14="","",IF(ISNUMBER($C14),$C14,VALUE(SUBSTITUTE(SUBSTITUTE($C14," ",""),",","."))))</f>
        <v/>
      </c>
      <c r="J14" s="27" t="n">
        <v>13</v>
      </c>
      <c r="K14" s="28">
        <f>IFERROR(VLOOKUP($J14,Szamitas!$A$2:$L$11701,2,FALSE),"")</f>
        <v/>
      </c>
      <c r="L14" s="28">
        <f>IFERROR(VLOOKUP($J14,Szamitas!$A$2:$L$11701,3,FALSE),"")</f>
        <v/>
      </c>
      <c r="M14" s="38">
        <f>IFERROR(VLOOKUP($J14,Szamitas!$A$2:$L$11701,4,FALSE),"")</f>
        <v/>
      </c>
      <c r="N14" s="30">
        <f>IFERROR(VLOOKUP($J14,Szamitas!$A$2:$L$11701,5,FALSE),"")</f>
        <v/>
      </c>
      <c r="O14" s="38">
        <f>IFERROR(VLOOKUP($J14,Szamitas!$A$2:$L$11701,6,FALSE),"")</f>
        <v/>
      </c>
      <c r="P14" s="31">
        <f>IFERROR(VLOOKUP($J14,Szamitas!$A$2:$L$11701,7,FALSE),"")</f>
        <v/>
      </c>
      <c r="Q14" s="32">
        <f>IFERROR(VLOOKUP($J14,Szamitas!$A$2:$L$11701,8,FALSE),"")</f>
        <v/>
      </c>
      <c r="R14" s="31">
        <f>IFERROR(VLOOKUP($J14,Szamitas!$A$2:$L$11701,9,FALSE),"")</f>
        <v/>
      </c>
      <c r="S14" s="38">
        <f>IFERROR(VLOOKUP($J14,Szamitas!$A$2:$L$11701,10,FALSE),"")</f>
        <v/>
      </c>
      <c r="T14" s="38">
        <f>IFERROR(VLOOKUP($J14,Szamitas!$A$2:$L$11701,11,FALSE),"")</f>
        <v/>
      </c>
      <c r="U14" s="27">
        <f>IFERROR(VLOOKUP($J14,Szamitas!$A$2:$L$11701,12,FALSE),"")</f>
        <v/>
      </c>
    </row>
    <row r="15">
      <c r="C15" s="36" t="n"/>
      <c r="D15" s="37" t="n"/>
      <c r="E15" s="7">
        <f>IF($A15="","",IF(ISNUMBER($A15),INT($A15),DATE(VALUE(LEFT(SUBSTITUTE(TRIM($A15),".",""),4)),VALUE(MID(SUBSTITUTE(TRIM($A15),".",""),5,2)),VALUE(MID(SUBSTITUTE(TRIM($A15),".",""),7,2)))))</f>
        <v/>
      </c>
      <c r="F15" s="7">
        <f>IF($B15="","",IF(ISNUMBER($B15),INT($B15),DATE(VALUE(LEFT(SUBSTITUTE(TRIM($B15),".",""),4)),VALUE(MID(SUBSTITUTE(TRIM($B15),".",""),5,2)),VALUE(MID(SUBSTITUTE(TRIM($B15),".",""),7,2)))))</f>
        <v/>
      </c>
      <c r="G15" s="8">
        <f>IF($C15="","",IF(ISNUMBER($C15),$C15,VALUE(SUBSTITUTE(SUBSTITUTE($C15," ",""),",","."))))</f>
        <v/>
      </c>
      <c r="J15" s="27" t="n">
        <v>14</v>
      </c>
      <c r="K15" s="28">
        <f>IFERROR(VLOOKUP($J15,Szamitas!$A$2:$L$11701,2,FALSE),"")</f>
        <v/>
      </c>
      <c r="L15" s="28">
        <f>IFERROR(VLOOKUP($J15,Szamitas!$A$2:$L$11701,3,FALSE),"")</f>
        <v/>
      </c>
      <c r="M15" s="38">
        <f>IFERROR(VLOOKUP($J15,Szamitas!$A$2:$L$11701,4,FALSE),"")</f>
        <v/>
      </c>
      <c r="N15" s="30">
        <f>IFERROR(VLOOKUP($J15,Szamitas!$A$2:$L$11701,5,FALSE),"")</f>
        <v/>
      </c>
      <c r="O15" s="38">
        <f>IFERROR(VLOOKUP($J15,Szamitas!$A$2:$L$11701,6,FALSE),"")</f>
        <v/>
      </c>
      <c r="P15" s="31">
        <f>IFERROR(VLOOKUP($J15,Szamitas!$A$2:$L$11701,7,FALSE),"")</f>
        <v/>
      </c>
      <c r="Q15" s="32">
        <f>IFERROR(VLOOKUP($J15,Szamitas!$A$2:$L$11701,8,FALSE),"")</f>
        <v/>
      </c>
      <c r="R15" s="31">
        <f>IFERROR(VLOOKUP($J15,Szamitas!$A$2:$L$11701,9,FALSE),"")</f>
        <v/>
      </c>
      <c r="S15" s="38">
        <f>IFERROR(VLOOKUP($J15,Szamitas!$A$2:$L$11701,10,FALSE),"")</f>
        <v/>
      </c>
      <c r="T15" s="38">
        <f>IFERROR(VLOOKUP($J15,Szamitas!$A$2:$L$11701,11,FALSE),"")</f>
        <v/>
      </c>
      <c r="U15" s="27">
        <f>IFERROR(VLOOKUP($J15,Szamitas!$A$2:$L$11701,12,FALSE),"")</f>
        <v/>
      </c>
    </row>
    <row r="16">
      <c r="C16" s="36" t="n"/>
      <c r="D16" s="37" t="n"/>
      <c r="E16" s="7">
        <f>IF($A16="","",IF(ISNUMBER($A16),INT($A16),DATE(VALUE(LEFT(SUBSTITUTE(TRIM($A16),".",""),4)),VALUE(MID(SUBSTITUTE(TRIM($A16),".",""),5,2)),VALUE(MID(SUBSTITUTE(TRIM($A16),".",""),7,2)))))</f>
        <v/>
      </c>
      <c r="F16" s="7">
        <f>IF($B16="","",IF(ISNUMBER($B16),INT($B16),DATE(VALUE(LEFT(SUBSTITUTE(TRIM($B16),".",""),4)),VALUE(MID(SUBSTITUTE(TRIM($B16),".",""),5,2)),VALUE(MID(SUBSTITUTE(TRIM($B16),".",""),7,2)))))</f>
        <v/>
      </c>
      <c r="G16" s="8">
        <f>IF($C16="","",IF(ISNUMBER($C16),$C16,VALUE(SUBSTITUTE(SUBSTITUTE($C16," ",""),",","."))))</f>
        <v/>
      </c>
      <c r="J16" s="27" t="n">
        <v>15</v>
      </c>
      <c r="K16" s="28">
        <f>IFERROR(VLOOKUP($J16,Szamitas!$A$2:$L$11701,2,FALSE),"")</f>
        <v/>
      </c>
      <c r="L16" s="28">
        <f>IFERROR(VLOOKUP($J16,Szamitas!$A$2:$L$11701,3,FALSE),"")</f>
        <v/>
      </c>
      <c r="M16" s="38">
        <f>IFERROR(VLOOKUP($J16,Szamitas!$A$2:$L$11701,4,FALSE),"")</f>
        <v/>
      </c>
      <c r="N16" s="30">
        <f>IFERROR(VLOOKUP($J16,Szamitas!$A$2:$L$11701,5,FALSE),"")</f>
        <v/>
      </c>
      <c r="O16" s="38">
        <f>IFERROR(VLOOKUP($J16,Szamitas!$A$2:$L$11701,6,FALSE),"")</f>
        <v/>
      </c>
      <c r="P16" s="31">
        <f>IFERROR(VLOOKUP($J16,Szamitas!$A$2:$L$11701,7,FALSE),"")</f>
        <v/>
      </c>
      <c r="Q16" s="32">
        <f>IFERROR(VLOOKUP($J16,Szamitas!$A$2:$L$11701,8,FALSE),"")</f>
        <v/>
      </c>
      <c r="R16" s="31">
        <f>IFERROR(VLOOKUP($J16,Szamitas!$A$2:$L$11701,9,FALSE),"")</f>
        <v/>
      </c>
      <c r="S16" s="38">
        <f>IFERROR(VLOOKUP($J16,Szamitas!$A$2:$L$11701,10,FALSE),"")</f>
        <v/>
      </c>
      <c r="T16" s="38">
        <f>IFERROR(VLOOKUP($J16,Szamitas!$A$2:$L$11701,11,FALSE),"")</f>
        <v/>
      </c>
      <c r="U16" s="27">
        <f>IFERROR(VLOOKUP($J16,Szamitas!$A$2:$L$11701,12,FALSE),"")</f>
        <v/>
      </c>
    </row>
    <row r="17">
      <c r="C17" s="36" t="n"/>
      <c r="D17" s="37" t="n"/>
      <c r="E17" s="7">
        <f>IF($A17="","",IF(ISNUMBER($A17),INT($A17),DATE(VALUE(LEFT(SUBSTITUTE(TRIM($A17),".",""),4)),VALUE(MID(SUBSTITUTE(TRIM($A17),".",""),5,2)),VALUE(MID(SUBSTITUTE(TRIM($A17),".",""),7,2)))))</f>
        <v/>
      </c>
      <c r="F17" s="7">
        <f>IF($B17="","",IF(ISNUMBER($B17),INT($B17),DATE(VALUE(LEFT(SUBSTITUTE(TRIM($B17),".",""),4)),VALUE(MID(SUBSTITUTE(TRIM($B17),".",""),5,2)),VALUE(MID(SUBSTITUTE(TRIM($B17),".",""),7,2)))))</f>
        <v/>
      </c>
      <c r="G17" s="8">
        <f>IF($C17="","",IF(ISNUMBER($C17),$C17,VALUE(SUBSTITUTE(SUBSTITUTE($C17," ",""),",","."))))</f>
        <v/>
      </c>
      <c r="J17" s="27" t="n">
        <v>16</v>
      </c>
      <c r="K17" s="28">
        <f>IFERROR(VLOOKUP($J17,Szamitas!$A$2:$L$11701,2,FALSE),"")</f>
        <v/>
      </c>
      <c r="L17" s="28">
        <f>IFERROR(VLOOKUP($J17,Szamitas!$A$2:$L$11701,3,FALSE),"")</f>
        <v/>
      </c>
      <c r="M17" s="38">
        <f>IFERROR(VLOOKUP($J17,Szamitas!$A$2:$L$11701,4,FALSE),"")</f>
        <v/>
      </c>
      <c r="N17" s="30">
        <f>IFERROR(VLOOKUP($J17,Szamitas!$A$2:$L$11701,5,FALSE),"")</f>
        <v/>
      </c>
      <c r="O17" s="38">
        <f>IFERROR(VLOOKUP($J17,Szamitas!$A$2:$L$11701,6,FALSE),"")</f>
        <v/>
      </c>
      <c r="P17" s="31">
        <f>IFERROR(VLOOKUP($J17,Szamitas!$A$2:$L$11701,7,FALSE),"")</f>
        <v/>
      </c>
      <c r="Q17" s="32">
        <f>IFERROR(VLOOKUP($J17,Szamitas!$A$2:$L$11701,8,FALSE),"")</f>
        <v/>
      </c>
      <c r="R17" s="31">
        <f>IFERROR(VLOOKUP($J17,Szamitas!$A$2:$L$11701,9,FALSE),"")</f>
        <v/>
      </c>
      <c r="S17" s="38">
        <f>IFERROR(VLOOKUP($J17,Szamitas!$A$2:$L$11701,10,FALSE),"")</f>
        <v/>
      </c>
      <c r="T17" s="38">
        <f>IFERROR(VLOOKUP($J17,Szamitas!$A$2:$L$11701,11,FALSE),"")</f>
        <v/>
      </c>
      <c r="U17" s="27">
        <f>IFERROR(VLOOKUP($J17,Szamitas!$A$2:$L$11701,12,FALSE),"")</f>
        <v/>
      </c>
    </row>
    <row r="18">
      <c r="C18" s="36" t="n"/>
      <c r="D18" s="37" t="n"/>
      <c r="E18" s="7">
        <f>IF($A18="","",IF(ISNUMBER($A18),INT($A18),DATE(VALUE(LEFT(SUBSTITUTE(TRIM($A18),".",""),4)),VALUE(MID(SUBSTITUTE(TRIM($A18),".",""),5,2)),VALUE(MID(SUBSTITUTE(TRIM($A18),".",""),7,2)))))</f>
        <v/>
      </c>
      <c r="F18" s="7">
        <f>IF($B18="","",IF(ISNUMBER($B18),INT($B18),DATE(VALUE(LEFT(SUBSTITUTE(TRIM($B18),".",""),4)),VALUE(MID(SUBSTITUTE(TRIM($B18),".",""),5,2)),VALUE(MID(SUBSTITUTE(TRIM($B18),".",""),7,2)))))</f>
        <v/>
      </c>
      <c r="G18" s="8">
        <f>IF($C18="","",IF(ISNUMBER($C18),$C18,VALUE(SUBSTITUTE(SUBSTITUTE($C18," ",""),",","."))))</f>
        <v/>
      </c>
      <c r="J18" s="27" t="n">
        <v>17</v>
      </c>
      <c r="K18" s="28">
        <f>IFERROR(VLOOKUP($J18,Szamitas!$A$2:$L$11701,2,FALSE),"")</f>
        <v/>
      </c>
      <c r="L18" s="28">
        <f>IFERROR(VLOOKUP($J18,Szamitas!$A$2:$L$11701,3,FALSE),"")</f>
        <v/>
      </c>
      <c r="M18" s="38">
        <f>IFERROR(VLOOKUP($J18,Szamitas!$A$2:$L$11701,4,FALSE),"")</f>
        <v/>
      </c>
      <c r="N18" s="30">
        <f>IFERROR(VLOOKUP($J18,Szamitas!$A$2:$L$11701,5,FALSE),"")</f>
        <v/>
      </c>
      <c r="O18" s="38">
        <f>IFERROR(VLOOKUP($J18,Szamitas!$A$2:$L$11701,6,FALSE),"")</f>
        <v/>
      </c>
      <c r="P18" s="31">
        <f>IFERROR(VLOOKUP($J18,Szamitas!$A$2:$L$11701,7,FALSE),"")</f>
        <v/>
      </c>
      <c r="Q18" s="32">
        <f>IFERROR(VLOOKUP($J18,Szamitas!$A$2:$L$11701,8,FALSE),"")</f>
        <v/>
      </c>
      <c r="R18" s="31">
        <f>IFERROR(VLOOKUP($J18,Szamitas!$A$2:$L$11701,9,FALSE),"")</f>
        <v/>
      </c>
      <c r="S18" s="38">
        <f>IFERROR(VLOOKUP($J18,Szamitas!$A$2:$L$11701,10,FALSE),"")</f>
        <v/>
      </c>
      <c r="T18" s="38">
        <f>IFERROR(VLOOKUP($J18,Szamitas!$A$2:$L$11701,11,FALSE),"")</f>
        <v/>
      </c>
      <c r="U18" s="27">
        <f>IFERROR(VLOOKUP($J18,Szamitas!$A$2:$L$11701,12,FALSE),"")</f>
        <v/>
      </c>
    </row>
    <row r="19">
      <c r="C19" s="36" t="n"/>
      <c r="D19" s="37" t="n"/>
      <c r="E19" s="7">
        <f>IF($A19="","",IF(ISNUMBER($A19),INT($A19),DATE(VALUE(LEFT(SUBSTITUTE(TRIM($A19),".",""),4)),VALUE(MID(SUBSTITUTE(TRIM($A19),".",""),5,2)),VALUE(MID(SUBSTITUTE(TRIM($A19),".",""),7,2)))))</f>
        <v/>
      </c>
      <c r="F19" s="7">
        <f>IF($B19="","",IF(ISNUMBER($B19),INT($B19),DATE(VALUE(LEFT(SUBSTITUTE(TRIM($B19),".",""),4)),VALUE(MID(SUBSTITUTE(TRIM($B19),".",""),5,2)),VALUE(MID(SUBSTITUTE(TRIM($B19),".",""),7,2)))))</f>
        <v/>
      </c>
      <c r="G19" s="8">
        <f>IF($C19="","",IF(ISNUMBER($C19),$C19,VALUE(SUBSTITUTE(SUBSTITUTE($C19," ",""),",","."))))</f>
        <v/>
      </c>
      <c r="J19" s="27" t="n">
        <v>18</v>
      </c>
      <c r="K19" s="28">
        <f>IFERROR(VLOOKUP($J19,Szamitas!$A$2:$L$11701,2,FALSE),"")</f>
        <v/>
      </c>
      <c r="L19" s="28">
        <f>IFERROR(VLOOKUP($J19,Szamitas!$A$2:$L$11701,3,FALSE),"")</f>
        <v/>
      </c>
      <c r="M19" s="38">
        <f>IFERROR(VLOOKUP($J19,Szamitas!$A$2:$L$11701,4,FALSE),"")</f>
        <v/>
      </c>
      <c r="N19" s="30">
        <f>IFERROR(VLOOKUP($J19,Szamitas!$A$2:$L$11701,5,FALSE),"")</f>
        <v/>
      </c>
      <c r="O19" s="38">
        <f>IFERROR(VLOOKUP($J19,Szamitas!$A$2:$L$11701,6,FALSE),"")</f>
        <v/>
      </c>
      <c r="P19" s="31">
        <f>IFERROR(VLOOKUP($J19,Szamitas!$A$2:$L$11701,7,FALSE),"")</f>
        <v/>
      </c>
      <c r="Q19" s="32">
        <f>IFERROR(VLOOKUP($J19,Szamitas!$A$2:$L$11701,8,FALSE),"")</f>
        <v/>
      </c>
      <c r="R19" s="31">
        <f>IFERROR(VLOOKUP($J19,Szamitas!$A$2:$L$11701,9,FALSE),"")</f>
        <v/>
      </c>
      <c r="S19" s="38">
        <f>IFERROR(VLOOKUP($J19,Szamitas!$A$2:$L$11701,10,FALSE),"")</f>
        <v/>
      </c>
      <c r="T19" s="38">
        <f>IFERROR(VLOOKUP($J19,Szamitas!$A$2:$L$11701,11,FALSE),"")</f>
        <v/>
      </c>
      <c r="U19" s="27">
        <f>IFERROR(VLOOKUP($J19,Szamitas!$A$2:$L$11701,12,FALSE),"")</f>
        <v/>
      </c>
    </row>
    <row r="20">
      <c r="C20" s="36" t="n"/>
      <c r="D20" s="37" t="n"/>
      <c r="E20" s="7">
        <f>IF($A20="","",IF(ISNUMBER($A20),INT($A20),DATE(VALUE(LEFT(SUBSTITUTE(TRIM($A20),".",""),4)),VALUE(MID(SUBSTITUTE(TRIM($A20),".",""),5,2)),VALUE(MID(SUBSTITUTE(TRIM($A20),".",""),7,2)))))</f>
        <v/>
      </c>
      <c r="F20" s="7">
        <f>IF($B20="","",IF(ISNUMBER($B20),INT($B20),DATE(VALUE(LEFT(SUBSTITUTE(TRIM($B20),".",""),4)),VALUE(MID(SUBSTITUTE(TRIM($B20),".",""),5,2)),VALUE(MID(SUBSTITUTE(TRIM($B20),".",""),7,2)))))</f>
        <v/>
      </c>
      <c r="G20" s="8">
        <f>IF($C20="","",IF(ISNUMBER($C20),$C20,VALUE(SUBSTITUTE(SUBSTITUTE($C20," ",""),",","."))))</f>
        <v/>
      </c>
      <c r="J20" s="27" t="n">
        <v>19</v>
      </c>
      <c r="K20" s="28">
        <f>IFERROR(VLOOKUP($J20,Szamitas!$A$2:$L$11701,2,FALSE),"")</f>
        <v/>
      </c>
      <c r="L20" s="28">
        <f>IFERROR(VLOOKUP($J20,Szamitas!$A$2:$L$11701,3,FALSE),"")</f>
        <v/>
      </c>
      <c r="M20" s="38">
        <f>IFERROR(VLOOKUP($J20,Szamitas!$A$2:$L$11701,4,FALSE),"")</f>
        <v/>
      </c>
      <c r="N20" s="30">
        <f>IFERROR(VLOOKUP($J20,Szamitas!$A$2:$L$11701,5,FALSE),"")</f>
        <v/>
      </c>
      <c r="O20" s="38">
        <f>IFERROR(VLOOKUP($J20,Szamitas!$A$2:$L$11701,6,FALSE),"")</f>
        <v/>
      </c>
      <c r="P20" s="31">
        <f>IFERROR(VLOOKUP($J20,Szamitas!$A$2:$L$11701,7,FALSE),"")</f>
        <v/>
      </c>
      <c r="Q20" s="32">
        <f>IFERROR(VLOOKUP($J20,Szamitas!$A$2:$L$11701,8,FALSE),"")</f>
        <v/>
      </c>
      <c r="R20" s="31">
        <f>IFERROR(VLOOKUP($J20,Szamitas!$A$2:$L$11701,9,FALSE),"")</f>
        <v/>
      </c>
      <c r="S20" s="38">
        <f>IFERROR(VLOOKUP($J20,Szamitas!$A$2:$L$11701,10,FALSE),"")</f>
        <v/>
      </c>
      <c r="T20" s="38">
        <f>IFERROR(VLOOKUP($J20,Szamitas!$A$2:$L$11701,11,FALSE),"")</f>
        <v/>
      </c>
      <c r="U20" s="27">
        <f>IFERROR(VLOOKUP($J20,Szamitas!$A$2:$L$11701,12,FALSE),"")</f>
        <v/>
      </c>
    </row>
    <row r="21">
      <c r="C21" s="36" t="n"/>
      <c r="D21" s="37" t="n"/>
      <c r="E21" s="7">
        <f>IF($A21="","",IF(ISNUMBER($A21),INT($A21),DATE(VALUE(LEFT(SUBSTITUTE(TRIM($A21),".",""),4)),VALUE(MID(SUBSTITUTE(TRIM($A21),".",""),5,2)),VALUE(MID(SUBSTITUTE(TRIM($A21),".",""),7,2)))))</f>
        <v/>
      </c>
      <c r="F21" s="7">
        <f>IF($B21="","",IF(ISNUMBER($B21),INT($B21),DATE(VALUE(LEFT(SUBSTITUTE(TRIM($B21),".",""),4)),VALUE(MID(SUBSTITUTE(TRIM($B21),".",""),5,2)),VALUE(MID(SUBSTITUTE(TRIM($B21),".",""),7,2)))))</f>
        <v/>
      </c>
      <c r="G21" s="8">
        <f>IF($C21="","",IF(ISNUMBER($C21),$C21,VALUE(SUBSTITUTE(SUBSTITUTE($C21," ",""),",","."))))</f>
        <v/>
      </c>
      <c r="J21" s="27" t="n">
        <v>20</v>
      </c>
      <c r="K21" s="28">
        <f>IFERROR(VLOOKUP($J21,Szamitas!$A$2:$L$11701,2,FALSE),"")</f>
        <v/>
      </c>
      <c r="L21" s="28">
        <f>IFERROR(VLOOKUP($J21,Szamitas!$A$2:$L$11701,3,FALSE),"")</f>
        <v/>
      </c>
      <c r="M21" s="38">
        <f>IFERROR(VLOOKUP($J21,Szamitas!$A$2:$L$11701,4,FALSE),"")</f>
        <v/>
      </c>
      <c r="N21" s="30">
        <f>IFERROR(VLOOKUP($J21,Szamitas!$A$2:$L$11701,5,FALSE),"")</f>
        <v/>
      </c>
      <c r="O21" s="38">
        <f>IFERROR(VLOOKUP($J21,Szamitas!$A$2:$L$11701,6,FALSE),"")</f>
        <v/>
      </c>
      <c r="P21" s="31">
        <f>IFERROR(VLOOKUP($J21,Szamitas!$A$2:$L$11701,7,FALSE),"")</f>
        <v/>
      </c>
      <c r="Q21" s="32">
        <f>IFERROR(VLOOKUP($J21,Szamitas!$A$2:$L$11701,8,FALSE),"")</f>
        <v/>
      </c>
      <c r="R21" s="31">
        <f>IFERROR(VLOOKUP($J21,Szamitas!$A$2:$L$11701,9,FALSE),"")</f>
        <v/>
      </c>
      <c r="S21" s="38">
        <f>IFERROR(VLOOKUP($J21,Szamitas!$A$2:$L$11701,10,FALSE),"")</f>
        <v/>
      </c>
      <c r="T21" s="38">
        <f>IFERROR(VLOOKUP($J21,Szamitas!$A$2:$L$11701,11,FALSE),"")</f>
        <v/>
      </c>
      <c r="U21" s="27">
        <f>IFERROR(VLOOKUP($J21,Szamitas!$A$2:$L$11701,12,FALSE),"")</f>
        <v/>
      </c>
    </row>
    <row r="22">
      <c r="C22" s="36" t="n"/>
      <c r="D22" s="37" t="n"/>
      <c r="E22" s="7">
        <f>IF($A22="","",IF(ISNUMBER($A22),INT($A22),DATE(VALUE(LEFT(SUBSTITUTE(TRIM($A22),".",""),4)),VALUE(MID(SUBSTITUTE(TRIM($A22),".",""),5,2)),VALUE(MID(SUBSTITUTE(TRIM($A22),".",""),7,2)))))</f>
        <v/>
      </c>
      <c r="F22" s="7">
        <f>IF($B22="","",IF(ISNUMBER($B22),INT($B22),DATE(VALUE(LEFT(SUBSTITUTE(TRIM($B22),".",""),4)),VALUE(MID(SUBSTITUTE(TRIM($B22),".",""),5,2)),VALUE(MID(SUBSTITUTE(TRIM($B22),".",""),7,2)))))</f>
        <v/>
      </c>
      <c r="G22" s="8">
        <f>IF($C22="","",IF(ISNUMBER($C22),$C22,VALUE(SUBSTITUTE(SUBSTITUTE($C22," ",""),",","."))))</f>
        <v/>
      </c>
      <c r="J22" s="27" t="n">
        <v>21</v>
      </c>
      <c r="K22" s="28">
        <f>IFERROR(VLOOKUP($J22,Szamitas!$A$2:$L$11701,2,FALSE),"")</f>
        <v/>
      </c>
      <c r="L22" s="28">
        <f>IFERROR(VLOOKUP($J22,Szamitas!$A$2:$L$11701,3,FALSE),"")</f>
        <v/>
      </c>
      <c r="M22" s="38">
        <f>IFERROR(VLOOKUP($J22,Szamitas!$A$2:$L$11701,4,FALSE),"")</f>
        <v/>
      </c>
      <c r="N22" s="30">
        <f>IFERROR(VLOOKUP($J22,Szamitas!$A$2:$L$11701,5,FALSE),"")</f>
        <v/>
      </c>
      <c r="O22" s="38">
        <f>IFERROR(VLOOKUP($J22,Szamitas!$A$2:$L$11701,6,FALSE),"")</f>
        <v/>
      </c>
      <c r="P22" s="31">
        <f>IFERROR(VLOOKUP($J22,Szamitas!$A$2:$L$11701,7,FALSE),"")</f>
        <v/>
      </c>
      <c r="Q22" s="32">
        <f>IFERROR(VLOOKUP($J22,Szamitas!$A$2:$L$11701,8,FALSE),"")</f>
        <v/>
      </c>
      <c r="R22" s="31">
        <f>IFERROR(VLOOKUP($J22,Szamitas!$A$2:$L$11701,9,FALSE),"")</f>
        <v/>
      </c>
      <c r="S22" s="38">
        <f>IFERROR(VLOOKUP($J22,Szamitas!$A$2:$L$11701,10,FALSE),"")</f>
        <v/>
      </c>
      <c r="T22" s="38">
        <f>IFERROR(VLOOKUP($J22,Szamitas!$A$2:$L$11701,11,FALSE),"")</f>
        <v/>
      </c>
      <c r="U22" s="27">
        <f>IFERROR(VLOOKUP($J22,Szamitas!$A$2:$L$11701,12,FALSE),"")</f>
        <v/>
      </c>
    </row>
    <row r="23">
      <c r="C23" s="36" t="n"/>
      <c r="D23" s="37" t="n"/>
      <c r="E23" s="7">
        <f>IF($A23="","",IF(ISNUMBER($A23),INT($A23),DATE(VALUE(LEFT(SUBSTITUTE(TRIM($A23),".",""),4)),VALUE(MID(SUBSTITUTE(TRIM($A23),".",""),5,2)),VALUE(MID(SUBSTITUTE(TRIM($A23),".",""),7,2)))))</f>
        <v/>
      </c>
      <c r="F23" s="7">
        <f>IF($B23="","",IF(ISNUMBER($B23),INT($B23),DATE(VALUE(LEFT(SUBSTITUTE(TRIM($B23),".",""),4)),VALUE(MID(SUBSTITUTE(TRIM($B23),".",""),5,2)),VALUE(MID(SUBSTITUTE(TRIM($B23),".",""),7,2)))))</f>
        <v/>
      </c>
      <c r="G23" s="8">
        <f>IF($C23="","",IF(ISNUMBER($C23),$C23,VALUE(SUBSTITUTE(SUBSTITUTE($C23," ",""),",","."))))</f>
        <v/>
      </c>
      <c r="J23" s="27" t="n">
        <v>22</v>
      </c>
      <c r="K23" s="28">
        <f>IFERROR(VLOOKUP($J23,Szamitas!$A$2:$L$11701,2,FALSE),"")</f>
        <v/>
      </c>
      <c r="L23" s="28">
        <f>IFERROR(VLOOKUP($J23,Szamitas!$A$2:$L$11701,3,FALSE),"")</f>
        <v/>
      </c>
      <c r="M23" s="38">
        <f>IFERROR(VLOOKUP($J23,Szamitas!$A$2:$L$11701,4,FALSE),"")</f>
        <v/>
      </c>
      <c r="N23" s="30">
        <f>IFERROR(VLOOKUP($J23,Szamitas!$A$2:$L$11701,5,FALSE),"")</f>
        <v/>
      </c>
      <c r="O23" s="38">
        <f>IFERROR(VLOOKUP($J23,Szamitas!$A$2:$L$11701,6,FALSE),"")</f>
        <v/>
      </c>
      <c r="P23" s="31">
        <f>IFERROR(VLOOKUP($J23,Szamitas!$A$2:$L$11701,7,FALSE),"")</f>
        <v/>
      </c>
      <c r="Q23" s="32">
        <f>IFERROR(VLOOKUP($J23,Szamitas!$A$2:$L$11701,8,FALSE),"")</f>
        <v/>
      </c>
      <c r="R23" s="31">
        <f>IFERROR(VLOOKUP($J23,Szamitas!$A$2:$L$11701,9,FALSE),"")</f>
        <v/>
      </c>
      <c r="S23" s="38">
        <f>IFERROR(VLOOKUP($J23,Szamitas!$A$2:$L$11701,10,FALSE),"")</f>
        <v/>
      </c>
      <c r="T23" s="38">
        <f>IFERROR(VLOOKUP($J23,Szamitas!$A$2:$L$11701,11,FALSE),"")</f>
        <v/>
      </c>
      <c r="U23" s="27">
        <f>IFERROR(VLOOKUP($J23,Szamitas!$A$2:$L$11701,12,FALSE),"")</f>
        <v/>
      </c>
    </row>
    <row r="24">
      <c r="C24" s="36" t="n"/>
      <c r="D24" s="37" t="n"/>
      <c r="E24" s="7">
        <f>IF($A24="","",IF(ISNUMBER($A24),INT($A24),DATE(VALUE(LEFT(SUBSTITUTE(TRIM($A24),".",""),4)),VALUE(MID(SUBSTITUTE(TRIM($A24),".",""),5,2)),VALUE(MID(SUBSTITUTE(TRIM($A24),".",""),7,2)))))</f>
        <v/>
      </c>
      <c r="F24" s="7">
        <f>IF($B24="","",IF(ISNUMBER($B24),INT($B24),DATE(VALUE(LEFT(SUBSTITUTE(TRIM($B24),".",""),4)),VALUE(MID(SUBSTITUTE(TRIM($B24),".",""),5,2)),VALUE(MID(SUBSTITUTE(TRIM($B24),".",""),7,2)))))</f>
        <v/>
      </c>
      <c r="G24" s="8">
        <f>IF($C24="","",IF(ISNUMBER($C24),$C24,VALUE(SUBSTITUTE(SUBSTITUTE($C24," ",""),",","."))))</f>
        <v/>
      </c>
      <c r="J24" s="27" t="n">
        <v>23</v>
      </c>
      <c r="K24" s="28">
        <f>IFERROR(VLOOKUP($J24,Szamitas!$A$2:$L$11701,2,FALSE),"")</f>
        <v/>
      </c>
      <c r="L24" s="28">
        <f>IFERROR(VLOOKUP($J24,Szamitas!$A$2:$L$11701,3,FALSE),"")</f>
        <v/>
      </c>
      <c r="M24" s="38">
        <f>IFERROR(VLOOKUP($J24,Szamitas!$A$2:$L$11701,4,FALSE),"")</f>
        <v/>
      </c>
      <c r="N24" s="30">
        <f>IFERROR(VLOOKUP($J24,Szamitas!$A$2:$L$11701,5,FALSE),"")</f>
        <v/>
      </c>
      <c r="O24" s="38">
        <f>IFERROR(VLOOKUP($J24,Szamitas!$A$2:$L$11701,6,FALSE),"")</f>
        <v/>
      </c>
      <c r="P24" s="31">
        <f>IFERROR(VLOOKUP($J24,Szamitas!$A$2:$L$11701,7,FALSE),"")</f>
        <v/>
      </c>
      <c r="Q24" s="32">
        <f>IFERROR(VLOOKUP($J24,Szamitas!$A$2:$L$11701,8,FALSE),"")</f>
        <v/>
      </c>
      <c r="R24" s="31">
        <f>IFERROR(VLOOKUP($J24,Szamitas!$A$2:$L$11701,9,FALSE),"")</f>
        <v/>
      </c>
      <c r="S24" s="38">
        <f>IFERROR(VLOOKUP($J24,Szamitas!$A$2:$L$11701,10,FALSE),"")</f>
        <v/>
      </c>
      <c r="T24" s="38">
        <f>IFERROR(VLOOKUP($J24,Szamitas!$A$2:$L$11701,11,FALSE),"")</f>
        <v/>
      </c>
      <c r="U24" s="27">
        <f>IFERROR(VLOOKUP($J24,Szamitas!$A$2:$L$11701,12,FALSE),"")</f>
        <v/>
      </c>
    </row>
    <row r="25">
      <c r="C25" s="36" t="n"/>
      <c r="D25" s="37" t="n"/>
      <c r="E25" s="7">
        <f>IF($A25="","",IF(ISNUMBER($A25),INT($A25),DATE(VALUE(LEFT(SUBSTITUTE(TRIM($A25),".",""),4)),VALUE(MID(SUBSTITUTE(TRIM($A25),".",""),5,2)),VALUE(MID(SUBSTITUTE(TRIM($A25),".",""),7,2)))))</f>
        <v/>
      </c>
      <c r="F25" s="7">
        <f>IF($B25="","",IF(ISNUMBER($B25),INT($B25),DATE(VALUE(LEFT(SUBSTITUTE(TRIM($B25),".",""),4)),VALUE(MID(SUBSTITUTE(TRIM($B25),".",""),5,2)),VALUE(MID(SUBSTITUTE(TRIM($B25),".",""),7,2)))))</f>
        <v/>
      </c>
      <c r="G25" s="8">
        <f>IF($C25="","",IF(ISNUMBER($C25),$C25,VALUE(SUBSTITUTE(SUBSTITUTE($C25," ",""),",","."))))</f>
        <v/>
      </c>
      <c r="J25" s="27" t="n">
        <v>24</v>
      </c>
      <c r="K25" s="28">
        <f>IFERROR(VLOOKUP($J25,Szamitas!$A$2:$L$11701,2,FALSE),"")</f>
        <v/>
      </c>
      <c r="L25" s="28">
        <f>IFERROR(VLOOKUP($J25,Szamitas!$A$2:$L$11701,3,FALSE),"")</f>
        <v/>
      </c>
      <c r="M25" s="38">
        <f>IFERROR(VLOOKUP($J25,Szamitas!$A$2:$L$11701,4,FALSE),"")</f>
        <v/>
      </c>
      <c r="N25" s="30">
        <f>IFERROR(VLOOKUP($J25,Szamitas!$A$2:$L$11701,5,FALSE),"")</f>
        <v/>
      </c>
      <c r="O25" s="38">
        <f>IFERROR(VLOOKUP($J25,Szamitas!$A$2:$L$11701,6,FALSE),"")</f>
        <v/>
      </c>
      <c r="P25" s="31">
        <f>IFERROR(VLOOKUP($J25,Szamitas!$A$2:$L$11701,7,FALSE),"")</f>
        <v/>
      </c>
      <c r="Q25" s="32">
        <f>IFERROR(VLOOKUP($J25,Szamitas!$A$2:$L$11701,8,FALSE),"")</f>
        <v/>
      </c>
      <c r="R25" s="31">
        <f>IFERROR(VLOOKUP($J25,Szamitas!$A$2:$L$11701,9,FALSE),"")</f>
        <v/>
      </c>
      <c r="S25" s="38">
        <f>IFERROR(VLOOKUP($J25,Szamitas!$A$2:$L$11701,10,FALSE),"")</f>
        <v/>
      </c>
      <c r="T25" s="38">
        <f>IFERROR(VLOOKUP($J25,Szamitas!$A$2:$L$11701,11,FALSE),"")</f>
        <v/>
      </c>
      <c r="U25" s="27">
        <f>IFERROR(VLOOKUP($J25,Szamitas!$A$2:$L$11701,12,FALSE),"")</f>
        <v/>
      </c>
    </row>
    <row r="26">
      <c r="C26" s="36" t="n"/>
      <c r="D26" s="37" t="n"/>
      <c r="E26" s="7">
        <f>IF($A26="","",IF(ISNUMBER($A26),INT($A26),DATE(VALUE(LEFT(SUBSTITUTE(TRIM($A26),".",""),4)),VALUE(MID(SUBSTITUTE(TRIM($A26),".",""),5,2)),VALUE(MID(SUBSTITUTE(TRIM($A26),".",""),7,2)))))</f>
        <v/>
      </c>
      <c r="F26" s="7">
        <f>IF($B26="","",IF(ISNUMBER($B26),INT($B26),DATE(VALUE(LEFT(SUBSTITUTE(TRIM($B26),".",""),4)),VALUE(MID(SUBSTITUTE(TRIM($B26),".",""),5,2)),VALUE(MID(SUBSTITUTE(TRIM($B26),".",""),7,2)))))</f>
        <v/>
      </c>
      <c r="G26" s="8">
        <f>IF($C26="","",IF(ISNUMBER($C26),$C26,VALUE(SUBSTITUTE(SUBSTITUTE($C26," ",""),",","."))))</f>
        <v/>
      </c>
      <c r="J26" s="27" t="n">
        <v>25</v>
      </c>
      <c r="K26" s="28">
        <f>IFERROR(VLOOKUP($J26,Szamitas!$A$2:$L$11701,2,FALSE),"")</f>
        <v/>
      </c>
      <c r="L26" s="28">
        <f>IFERROR(VLOOKUP($J26,Szamitas!$A$2:$L$11701,3,FALSE),"")</f>
        <v/>
      </c>
      <c r="M26" s="38">
        <f>IFERROR(VLOOKUP($J26,Szamitas!$A$2:$L$11701,4,FALSE),"")</f>
        <v/>
      </c>
      <c r="N26" s="30">
        <f>IFERROR(VLOOKUP($J26,Szamitas!$A$2:$L$11701,5,FALSE),"")</f>
        <v/>
      </c>
      <c r="O26" s="38">
        <f>IFERROR(VLOOKUP($J26,Szamitas!$A$2:$L$11701,6,FALSE),"")</f>
        <v/>
      </c>
      <c r="P26" s="31">
        <f>IFERROR(VLOOKUP($J26,Szamitas!$A$2:$L$11701,7,FALSE),"")</f>
        <v/>
      </c>
      <c r="Q26" s="32">
        <f>IFERROR(VLOOKUP($J26,Szamitas!$A$2:$L$11701,8,FALSE),"")</f>
        <v/>
      </c>
      <c r="R26" s="31">
        <f>IFERROR(VLOOKUP($J26,Szamitas!$A$2:$L$11701,9,FALSE),"")</f>
        <v/>
      </c>
      <c r="S26" s="38">
        <f>IFERROR(VLOOKUP($J26,Szamitas!$A$2:$L$11701,10,FALSE),"")</f>
        <v/>
      </c>
      <c r="T26" s="38">
        <f>IFERROR(VLOOKUP($J26,Szamitas!$A$2:$L$11701,11,FALSE),"")</f>
        <v/>
      </c>
      <c r="U26" s="27">
        <f>IFERROR(VLOOKUP($J26,Szamitas!$A$2:$L$11701,12,FALSE),"")</f>
        <v/>
      </c>
    </row>
    <row r="27">
      <c r="C27" s="36" t="n"/>
      <c r="D27" s="37" t="n"/>
      <c r="E27" s="7">
        <f>IF($A27="","",IF(ISNUMBER($A27),INT($A27),DATE(VALUE(LEFT(SUBSTITUTE(TRIM($A27),".",""),4)),VALUE(MID(SUBSTITUTE(TRIM($A27),".",""),5,2)),VALUE(MID(SUBSTITUTE(TRIM($A27),".",""),7,2)))))</f>
        <v/>
      </c>
      <c r="F27" s="7">
        <f>IF($B27="","",IF(ISNUMBER($B27),INT($B27),DATE(VALUE(LEFT(SUBSTITUTE(TRIM($B27),".",""),4)),VALUE(MID(SUBSTITUTE(TRIM($B27),".",""),5,2)),VALUE(MID(SUBSTITUTE(TRIM($B27),".",""),7,2)))))</f>
        <v/>
      </c>
      <c r="G27" s="8">
        <f>IF($C27="","",IF(ISNUMBER($C27),$C27,VALUE(SUBSTITUTE(SUBSTITUTE($C27," ",""),",","."))))</f>
        <v/>
      </c>
      <c r="J27" s="27" t="n">
        <v>26</v>
      </c>
      <c r="K27" s="28">
        <f>IFERROR(VLOOKUP($J27,Szamitas!$A$2:$L$11701,2,FALSE),"")</f>
        <v/>
      </c>
      <c r="L27" s="28">
        <f>IFERROR(VLOOKUP($J27,Szamitas!$A$2:$L$11701,3,FALSE),"")</f>
        <v/>
      </c>
      <c r="M27" s="38">
        <f>IFERROR(VLOOKUP($J27,Szamitas!$A$2:$L$11701,4,FALSE),"")</f>
        <v/>
      </c>
      <c r="N27" s="30">
        <f>IFERROR(VLOOKUP($J27,Szamitas!$A$2:$L$11701,5,FALSE),"")</f>
        <v/>
      </c>
      <c r="O27" s="38">
        <f>IFERROR(VLOOKUP($J27,Szamitas!$A$2:$L$11701,6,FALSE),"")</f>
        <v/>
      </c>
      <c r="P27" s="31">
        <f>IFERROR(VLOOKUP($J27,Szamitas!$A$2:$L$11701,7,FALSE),"")</f>
        <v/>
      </c>
      <c r="Q27" s="32">
        <f>IFERROR(VLOOKUP($J27,Szamitas!$A$2:$L$11701,8,FALSE),"")</f>
        <v/>
      </c>
      <c r="R27" s="31">
        <f>IFERROR(VLOOKUP($J27,Szamitas!$A$2:$L$11701,9,FALSE),"")</f>
        <v/>
      </c>
      <c r="S27" s="38">
        <f>IFERROR(VLOOKUP($J27,Szamitas!$A$2:$L$11701,10,FALSE),"")</f>
        <v/>
      </c>
      <c r="T27" s="38">
        <f>IFERROR(VLOOKUP($J27,Szamitas!$A$2:$L$11701,11,FALSE),"")</f>
        <v/>
      </c>
      <c r="U27" s="27">
        <f>IFERROR(VLOOKUP($J27,Szamitas!$A$2:$L$11701,12,FALSE),"")</f>
        <v/>
      </c>
    </row>
    <row r="28">
      <c r="C28" s="36" t="n"/>
      <c r="D28" s="37" t="n"/>
      <c r="E28" s="7">
        <f>IF($A28="","",IF(ISNUMBER($A28),INT($A28),DATE(VALUE(LEFT(SUBSTITUTE(TRIM($A28),".",""),4)),VALUE(MID(SUBSTITUTE(TRIM($A28),".",""),5,2)),VALUE(MID(SUBSTITUTE(TRIM($A28),".",""),7,2)))))</f>
        <v/>
      </c>
      <c r="F28" s="7">
        <f>IF($B28="","",IF(ISNUMBER($B28),INT($B28),DATE(VALUE(LEFT(SUBSTITUTE(TRIM($B28),".",""),4)),VALUE(MID(SUBSTITUTE(TRIM($B28),".",""),5,2)),VALUE(MID(SUBSTITUTE(TRIM($B28),".",""),7,2)))))</f>
        <v/>
      </c>
      <c r="G28" s="8">
        <f>IF($C28="","",IF(ISNUMBER($C28),$C28,VALUE(SUBSTITUTE(SUBSTITUTE($C28," ",""),",","."))))</f>
        <v/>
      </c>
      <c r="J28" s="27" t="n">
        <v>27</v>
      </c>
      <c r="K28" s="28">
        <f>IFERROR(VLOOKUP($J28,Szamitas!$A$2:$L$11701,2,FALSE),"")</f>
        <v/>
      </c>
      <c r="L28" s="28">
        <f>IFERROR(VLOOKUP($J28,Szamitas!$A$2:$L$11701,3,FALSE),"")</f>
        <v/>
      </c>
      <c r="M28" s="38">
        <f>IFERROR(VLOOKUP($J28,Szamitas!$A$2:$L$11701,4,FALSE),"")</f>
        <v/>
      </c>
      <c r="N28" s="30">
        <f>IFERROR(VLOOKUP($J28,Szamitas!$A$2:$L$11701,5,FALSE),"")</f>
        <v/>
      </c>
      <c r="O28" s="38">
        <f>IFERROR(VLOOKUP($J28,Szamitas!$A$2:$L$11701,6,FALSE),"")</f>
        <v/>
      </c>
      <c r="P28" s="31">
        <f>IFERROR(VLOOKUP($J28,Szamitas!$A$2:$L$11701,7,FALSE),"")</f>
        <v/>
      </c>
      <c r="Q28" s="32">
        <f>IFERROR(VLOOKUP($J28,Szamitas!$A$2:$L$11701,8,FALSE),"")</f>
        <v/>
      </c>
      <c r="R28" s="31">
        <f>IFERROR(VLOOKUP($J28,Szamitas!$A$2:$L$11701,9,FALSE),"")</f>
        <v/>
      </c>
      <c r="S28" s="38">
        <f>IFERROR(VLOOKUP($J28,Szamitas!$A$2:$L$11701,10,FALSE),"")</f>
        <v/>
      </c>
      <c r="T28" s="38">
        <f>IFERROR(VLOOKUP($J28,Szamitas!$A$2:$L$11701,11,FALSE),"")</f>
        <v/>
      </c>
      <c r="U28" s="27">
        <f>IFERROR(VLOOKUP($J28,Szamitas!$A$2:$L$11701,12,FALSE),"")</f>
        <v/>
      </c>
    </row>
    <row r="29">
      <c r="C29" s="36" t="n"/>
      <c r="D29" s="37" t="n"/>
      <c r="E29" s="7">
        <f>IF($A29="","",IF(ISNUMBER($A29),INT($A29),DATE(VALUE(LEFT(SUBSTITUTE(TRIM($A29),".",""),4)),VALUE(MID(SUBSTITUTE(TRIM($A29),".",""),5,2)),VALUE(MID(SUBSTITUTE(TRIM($A29),".",""),7,2)))))</f>
        <v/>
      </c>
      <c r="F29" s="7">
        <f>IF($B29="","",IF(ISNUMBER($B29),INT($B29),DATE(VALUE(LEFT(SUBSTITUTE(TRIM($B29),".",""),4)),VALUE(MID(SUBSTITUTE(TRIM($B29),".",""),5,2)),VALUE(MID(SUBSTITUTE(TRIM($B29),".",""),7,2)))))</f>
        <v/>
      </c>
      <c r="G29" s="8">
        <f>IF($C29="","",IF(ISNUMBER($C29),$C29,VALUE(SUBSTITUTE(SUBSTITUTE($C29," ",""),",","."))))</f>
        <v/>
      </c>
      <c r="J29" s="27" t="n">
        <v>28</v>
      </c>
      <c r="K29" s="28">
        <f>IFERROR(VLOOKUP($J29,Szamitas!$A$2:$L$11701,2,FALSE),"")</f>
        <v/>
      </c>
      <c r="L29" s="28">
        <f>IFERROR(VLOOKUP($J29,Szamitas!$A$2:$L$11701,3,FALSE),"")</f>
        <v/>
      </c>
      <c r="M29" s="38">
        <f>IFERROR(VLOOKUP($J29,Szamitas!$A$2:$L$11701,4,FALSE),"")</f>
        <v/>
      </c>
      <c r="N29" s="30">
        <f>IFERROR(VLOOKUP($J29,Szamitas!$A$2:$L$11701,5,FALSE),"")</f>
        <v/>
      </c>
      <c r="O29" s="38">
        <f>IFERROR(VLOOKUP($J29,Szamitas!$A$2:$L$11701,6,FALSE),"")</f>
        <v/>
      </c>
      <c r="P29" s="31">
        <f>IFERROR(VLOOKUP($J29,Szamitas!$A$2:$L$11701,7,FALSE),"")</f>
        <v/>
      </c>
      <c r="Q29" s="32">
        <f>IFERROR(VLOOKUP($J29,Szamitas!$A$2:$L$11701,8,FALSE),"")</f>
        <v/>
      </c>
      <c r="R29" s="31">
        <f>IFERROR(VLOOKUP($J29,Szamitas!$A$2:$L$11701,9,FALSE),"")</f>
        <v/>
      </c>
      <c r="S29" s="38">
        <f>IFERROR(VLOOKUP($J29,Szamitas!$A$2:$L$11701,10,FALSE),"")</f>
        <v/>
      </c>
      <c r="T29" s="38">
        <f>IFERROR(VLOOKUP($J29,Szamitas!$A$2:$L$11701,11,FALSE),"")</f>
        <v/>
      </c>
      <c r="U29" s="27">
        <f>IFERROR(VLOOKUP($J29,Szamitas!$A$2:$L$11701,12,FALSE),"")</f>
        <v/>
      </c>
    </row>
    <row r="30">
      <c r="C30" s="36" t="n"/>
      <c r="D30" s="37" t="n"/>
      <c r="E30" s="7">
        <f>IF($A30="","",IF(ISNUMBER($A30),INT($A30),DATE(VALUE(LEFT(SUBSTITUTE(TRIM($A30),".",""),4)),VALUE(MID(SUBSTITUTE(TRIM($A30),".",""),5,2)),VALUE(MID(SUBSTITUTE(TRIM($A30),".",""),7,2)))))</f>
        <v/>
      </c>
      <c r="F30" s="7">
        <f>IF($B30="","",IF(ISNUMBER($B30),INT($B30),DATE(VALUE(LEFT(SUBSTITUTE(TRIM($B30),".",""),4)),VALUE(MID(SUBSTITUTE(TRIM($B30),".",""),5,2)),VALUE(MID(SUBSTITUTE(TRIM($B30),".",""),7,2)))))</f>
        <v/>
      </c>
      <c r="G30" s="8">
        <f>IF($C30="","",IF(ISNUMBER($C30),$C30,VALUE(SUBSTITUTE(SUBSTITUTE($C30," ",""),",","."))))</f>
        <v/>
      </c>
      <c r="J30" s="27" t="n">
        <v>29</v>
      </c>
      <c r="K30" s="28">
        <f>IFERROR(VLOOKUP($J30,Szamitas!$A$2:$L$11701,2,FALSE),"")</f>
        <v/>
      </c>
      <c r="L30" s="28">
        <f>IFERROR(VLOOKUP($J30,Szamitas!$A$2:$L$11701,3,FALSE),"")</f>
        <v/>
      </c>
      <c r="M30" s="38">
        <f>IFERROR(VLOOKUP($J30,Szamitas!$A$2:$L$11701,4,FALSE),"")</f>
        <v/>
      </c>
      <c r="N30" s="30">
        <f>IFERROR(VLOOKUP($J30,Szamitas!$A$2:$L$11701,5,FALSE),"")</f>
        <v/>
      </c>
      <c r="O30" s="38">
        <f>IFERROR(VLOOKUP($J30,Szamitas!$A$2:$L$11701,6,FALSE),"")</f>
        <v/>
      </c>
      <c r="P30" s="31">
        <f>IFERROR(VLOOKUP($J30,Szamitas!$A$2:$L$11701,7,FALSE),"")</f>
        <v/>
      </c>
      <c r="Q30" s="32">
        <f>IFERROR(VLOOKUP($J30,Szamitas!$A$2:$L$11701,8,FALSE),"")</f>
        <v/>
      </c>
      <c r="R30" s="31">
        <f>IFERROR(VLOOKUP($J30,Szamitas!$A$2:$L$11701,9,FALSE),"")</f>
        <v/>
      </c>
      <c r="S30" s="38">
        <f>IFERROR(VLOOKUP($J30,Szamitas!$A$2:$L$11701,10,FALSE),"")</f>
        <v/>
      </c>
      <c r="T30" s="38">
        <f>IFERROR(VLOOKUP($J30,Szamitas!$A$2:$L$11701,11,FALSE),"")</f>
        <v/>
      </c>
      <c r="U30" s="27">
        <f>IFERROR(VLOOKUP($J30,Szamitas!$A$2:$L$11701,12,FALSE),"")</f>
        <v/>
      </c>
    </row>
    <row r="31">
      <c r="C31" s="36" t="n"/>
      <c r="D31" s="37" t="n"/>
      <c r="E31" s="7">
        <f>IF($A31="","",IF(ISNUMBER($A31),INT($A31),DATE(VALUE(LEFT(SUBSTITUTE(TRIM($A31),".",""),4)),VALUE(MID(SUBSTITUTE(TRIM($A31),".",""),5,2)),VALUE(MID(SUBSTITUTE(TRIM($A31),".",""),7,2)))))</f>
        <v/>
      </c>
      <c r="F31" s="7">
        <f>IF($B31="","",IF(ISNUMBER($B31),INT($B31),DATE(VALUE(LEFT(SUBSTITUTE(TRIM($B31),".",""),4)),VALUE(MID(SUBSTITUTE(TRIM($B31),".",""),5,2)),VALUE(MID(SUBSTITUTE(TRIM($B31),".",""),7,2)))))</f>
        <v/>
      </c>
      <c r="G31" s="8">
        <f>IF($C31="","",IF(ISNUMBER($C31),$C31,VALUE(SUBSTITUTE(SUBSTITUTE($C31," ",""),",","."))))</f>
        <v/>
      </c>
      <c r="J31" s="27" t="n">
        <v>30</v>
      </c>
      <c r="K31" s="28">
        <f>IFERROR(VLOOKUP($J31,Szamitas!$A$2:$L$11701,2,FALSE),"")</f>
        <v/>
      </c>
      <c r="L31" s="28">
        <f>IFERROR(VLOOKUP($J31,Szamitas!$A$2:$L$11701,3,FALSE),"")</f>
        <v/>
      </c>
      <c r="M31" s="38">
        <f>IFERROR(VLOOKUP($J31,Szamitas!$A$2:$L$11701,4,FALSE),"")</f>
        <v/>
      </c>
      <c r="N31" s="30">
        <f>IFERROR(VLOOKUP($J31,Szamitas!$A$2:$L$11701,5,FALSE),"")</f>
        <v/>
      </c>
      <c r="O31" s="38">
        <f>IFERROR(VLOOKUP($J31,Szamitas!$A$2:$L$11701,6,FALSE),"")</f>
        <v/>
      </c>
      <c r="P31" s="31">
        <f>IFERROR(VLOOKUP($J31,Szamitas!$A$2:$L$11701,7,FALSE),"")</f>
        <v/>
      </c>
      <c r="Q31" s="32">
        <f>IFERROR(VLOOKUP($J31,Szamitas!$A$2:$L$11701,8,FALSE),"")</f>
        <v/>
      </c>
      <c r="R31" s="31">
        <f>IFERROR(VLOOKUP($J31,Szamitas!$A$2:$L$11701,9,FALSE),"")</f>
        <v/>
      </c>
      <c r="S31" s="38">
        <f>IFERROR(VLOOKUP($J31,Szamitas!$A$2:$L$11701,10,FALSE),"")</f>
        <v/>
      </c>
      <c r="T31" s="38">
        <f>IFERROR(VLOOKUP($J31,Szamitas!$A$2:$L$11701,11,FALSE),"")</f>
        <v/>
      </c>
      <c r="U31" s="27">
        <f>IFERROR(VLOOKUP($J31,Szamitas!$A$2:$L$11701,12,FALSE),"")</f>
        <v/>
      </c>
    </row>
    <row r="32">
      <c r="C32" s="36" t="n"/>
      <c r="D32" s="37" t="n"/>
      <c r="E32" s="7">
        <f>IF($A32="","",IF(ISNUMBER($A32),INT($A32),DATE(VALUE(LEFT(SUBSTITUTE(TRIM($A32),".",""),4)),VALUE(MID(SUBSTITUTE(TRIM($A32),".",""),5,2)),VALUE(MID(SUBSTITUTE(TRIM($A32),".",""),7,2)))))</f>
        <v/>
      </c>
      <c r="F32" s="7">
        <f>IF($B32="","",IF(ISNUMBER($B32),INT($B32),DATE(VALUE(LEFT(SUBSTITUTE(TRIM($B32),".",""),4)),VALUE(MID(SUBSTITUTE(TRIM($B32),".",""),5,2)),VALUE(MID(SUBSTITUTE(TRIM($B32),".",""),7,2)))))</f>
        <v/>
      </c>
      <c r="G32" s="8">
        <f>IF($C32="","",IF(ISNUMBER($C32),$C32,VALUE(SUBSTITUTE(SUBSTITUTE($C32," ",""),",","."))))</f>
        <v/>
      </c>
      <c r="J32" s="27" t="n">
        <v>31</v>
      </c>
      <c r="K32" s="28">
        <f>IFERROR(VLOOKUP($J32,Szamitas!$A$2:$L$11701,2,FALSE),"")</f>
        <v/>
      </c>
      <c r="L32" s="28">
        <f>IFERROR(VLOOKUP($J32,Szamitas!$A$2:$L$11701,3,FALSE),"")</f>
        <v/>
      </c>
      <c r="M32" s="38">
        <f>IFERROR(VLOOKUP($J32,Szamitas!$A$2:$L$11701,4,FALSE),"")</f>
        <v/>
      </c>
      <c r="N32" s="30">
        <f>IFERROR(VLOOKUP($J32,Szamitas!$A$2:$L$11701,5,FALSE),"")</f>
        <v/>
      </c>
      <c r="O32" s="38">
        <f>IFERROR(VLOOKUP($J32,Szamitas!$A$2:$L$11701,6,FALSE),"")</f>
        <v/>
      </c>
      <c r="P32" s="31">
        <f>IFERROR(VLOOKUP($J32,Szamitas!$A$2:$L$11701,7,FALSE),"")</f>
        <v/>
      </c>
      <c r="Q32" s="32">
        <f>IFERROR(VLOOKUP($J32,Szamitas!$A$2:$L$11701,8,FALSE),"")</f>
        <v/>
      </c>
      <c r="R32" s="31">
        <f>IFERROR(VLOOKUP($J32,Szamitas!$A$2:$L$11701,9,FALSE),"")</f>
        <v/>
      </c>
      <c r="S32" s="38">
        <f>IFERROR(VLOOKUP($J32,Szamitas!$A$2:$L$11701,10,FALSE),"")</f>
        <v/>
      </c>
      <c r="T32" s="38">
        <f>IFERROR(VLOOKUP($J32,Szamitas!$A$2:$L$11701,11,FALSE),"")</f>
        <v/>
      </c>
      <c r="U32" s="27">
        <f>IFERROR(VLOOKUP($J32,Szamitas!$A$2:$L$11701,12,FALSE),"")</f>
        <v/>
      </c>
    </row>
    <row r="33">
      <c r="C33" s="36" t="n"/>
      <c r="D33" s="37" t="n"/>
      <c r="E33" s="7">
        <f>IF($A33="","",IF(ISNUMBER($A33),INT($A33),DATE(VALUE(LEFT(SUBSTITUTE(TRIM($A33),".",""),4)),VALUE(MID(SUBSTITUTE(TRIM($A33),".",""),5,2)),VALUE(MID(SUBSTITUTE(TRIM($A33),".",""),7,2)))))</f>
        <v/>
      </c>
      <c r="F33" s="7">
        <f>IF($B33="","",IF(ISNUMBER($B33),INT($B33),DATE(VALUE(LEFT(SUBSTITUTE(TRIM($B33),".",""),4)),VALUE(MID(SUBSTITUTE(TRIM($B33),".",""),5,2)),VALUE(MID(SUBSTITUTE(TRIM($B33),".",""),7,2)))))</f>
        <v/>
      </c>
      <c r="G33" s="8">
        <f>IF($C33="","",IF(ISNUMBER($C33),$C33,VALUE(SUBSTITUTE(SUBSTITUTE($C33," ",""),",","."))))</f>
        <v/>
      </c>
      <c r="J33" s="27" t="n">
        <v>32</v>
      </c>
      <c r="K33" s="28">
        <f>IFERROR(VLOOKUP($J33,Szamitas!$A$2:$L$11701,2,FALSE),"")</f>
        <v/>
      </c>
      <c r="L33" s="28">
        <f>IFERROR(VLOOKUP($J33,Szamitas!$A$2:$L$11701,3,FALSE),"")</f>
        <v/>
      </c>
      <c r="M33" s="38">
        <f>IFERROR(VLOOKUP($J33,Szamitas!$A$2:$L$11701,4,FALSE),"")</f>
        <v/>
      </c>
      <c r="N33" s="30">
        <f>IFERROR(VLOOKUP($J33,Szamitas!$A$2:$L$11701,5,FALSE),"")</f>
        <v/>
      </c>
      <c r="O33" s="38">
        <f>IFERROR(VLOOKUP($J33,Szamitas!$A$2:$L$11701,6,FALSE),"")</f>
        <v/>
      </c>
      <c r="P33" s="31">
        <f>IFERROR(VLOOKUP($J33,Szamitas!$A$2:$L$11701,7,FALSE),"")</f>
        <v/>
      </c>
      <c r="Q33" s="32">
        <f>IFERROR(VLOOKUP($J33,Szamitas!$A$2:$L$11701,8,FALSE),"")</f>
        <v/>
      </c>
      <c r="R33" s="31">
        <f>IFERROR(VLOOKUP($J33,Szamitas!$A$2:$L$11701,9,FALSE),"")</f>
        <v/>
      </c>
      <c r="S33" s="38">
        <f>IFERROR(VLOOKUP($J33,Szamitas!$A$2:$L$11701,10,FALSE),"")</f>
        <v/>
      </c>
      <c r="T33" s="38">
        <f>IFERROR(VLOOKUP($J33,Szamitas!$A$2:$L$11701,11,FALSE),"")</f>
        <v/>
      </c>
      <c r="U33" s="27">
        <f>IFERROR(VLOOKUP($J33,Szamitas!$A$2:$L$11701,12,FALSE),"")</f>
        <v/>
      </c>
    </row>
    <row r="34">
      <c r="C34" s="36" t="n"/>
      <c r="D34" s="37" t="n"/>
      <c r="E34" s="7">
        <f>IF($A34="","",IF(ISNUMBER($A34),INT($A34),DATE(VALUE(LEFT(SUBSTITUTE(TRIM($A34),".",""),4)),VALUE(MID(SUBSTITUTE(TRIM($A34),".",""),5,2)),VALUE(MID(SUBSTITUTE(TRIM($A34),".",""),7,2)))))</f>
        <v/>
      </c>
      <c r="F34" s="7">
        <f>IF($B34="","",IF(ISNUMBER($B34),INT($B34),DATE(VALUE(LEFT(SUBSTITUTE(TRIM($B34),".",""),4)),VALUE(MID(SUBSTITUTE(TRIM($B34),".",""),5,2)),VALUE(MID(SUBSTITUTE(TRIM($B34),".",""),7,2)))))</f>
        <v/>
      </c>
      <c r="G34" s="8">
        <f>IF($C34="","",IF(ISNUMBER($C34),$C34,VALUE(SUBSTITUTE(SUBSTITUTE($C34," ",""),",","."))))</f>
        <v/>
      </c>
      <c r="J34" s="27" t="n">
        <v>33</v>
      </c>
      <c r="K34" s="28">
        <f>IFERROR(VLOOKUP($J34,Szamitas!$A$2:$L$11701,2,FALSE),"")</f>
        <v/>
      </c>
      <c r="L34" s="28">
        <f>IFERROR(VLOOKUP($J34,Szamitas!$A$2:$L$11701,3,FALSE),"")</f>
        <v/>
      </c>
      <c r="M34" s="38">
        <f>IFERROR(VLOOKUP($J34,Szamitas!$A$2:$L$11701,4,FALSE),"")</f>
        <v/>
      </c>
      <c r="N34" s="30">
        <f>IFERROR(VLOOKUP($J34,Szamitas!$A$2:$L$11701,5,FALSE),"")</f>
        <v/>
      </c>
      <c r="O34" s="38">
        <f>IFERROR(VLOOKUP($J34,Szamitas!$A$2:$L$11701,6,FALSE),"")</f>
        <v/>
      </c>
      <c r="P34" s="31">
        <f>IFERROR(VLOOKUP($J34,Szamitas!$A$2:$L$11701,7,FALSE),"")</f>
        <v/>
      </c>
      <c r="Q34" s="32">
        <f>IFERROR(VLOOKUP($J34,Szamitas!$A$2:$L$11701,8,FALSE),"")</f>
        <v/>
      </c>
      <c r="R34" s="31">
        <f>IFERROR(VLOOKUP($J34,Szamitas!$A$2:$L$11701,9,FALSE),"")</f>
        <v/>
      </c>
      <c r="S34" s="38">
        <f>IFERROR(VLOOKUP($J34,Szamitas!$A$2:$L$11701,10,FALSE),"")</f>
        <v/>
      </c>
      <c r="T34" s="38">
        <f>IFERROR(VLOOKUP($J34,Szamitas!$A$2:$L$11701,11,FALSE),"")</f>
        <v/>
      </c>
      <c r="U34" s="27">
        <f>IFERROR(VLOOKUP($J34,Szamitas!$A$2:$L$11701,12,FALSE),"")</f>
        <v/>
      </c>
    </row>
    <row r="35">
      <c r="C35" s="36" t="n"/>
      <c r="D35" s="37" t="n"/>
      <c r="E35" s="7">
        <f>IF($A35="","",IF(ISNUMBER($A35),INT($A35),DATE(VALUE(LEFT(SUBSTITUTE(TRIM($A35),".",""),4)),VALUE(MID(SUBSTITUTE(TRIM($A35),".",""),5,2)),VALUE(MID(SUBSTITUTE(TRIM($A35),".",""),7,2)))))</f>
        <v/>
      </c>
      <c r="F35" s="7">
        <f>IF($B35="","",IF(ISNUMBER($B35),INT($B35),DATE(VALUE(LEFT(SUBSTITUTE(TRIM($B35),".",""),4)),VALUE(MID(SUBSTITUTE(TRIM($B35),".",""),5,2)),VALUE(MID(SUBSTITUTE(TRIM($B35),".",""),7,2)))))</f>
        <v/>
      </c>
      <c r="G35" s="8">
        <f>IF($C35="","",IF(ISNUMBER($C35),$C35,VALUE(SUBSTITUTE(SUBSTITUTE($C35," ",""),",","."))))</f>
        <v/>
      </c>
      <c r="J35" s="27" t="n">
        <v>34</v>
      </c>
      <c r="K35" s="28">
        <f>IFERROR(VLOOKUP($J35,Szamitas!$A$2:$L$11701,2,FALSE),"")</f>
        <v/>
      </c>
      <c r="L35" s="28">
        <f>IFERROR(VLOOKUP($J35,Szamitas!$A$2:$L$11701,3,FALSE),"")</f>
        <v/>
      </c>
      <c r="M35" s="38">
        <f>IFERROR(VLOOKUP($J35,Szamitas!$A$2:$L$11701,4,FALSE),"")</f>
        <v/>
      </c>
      <c r="N35" s="30">
        <f>IFERROR(VLOOKUP($J35,Szamitas!$A$2:$L$11701,5,FALSE),"")</f>
        <v/>
      </c>
      <c r="O35" s="38">
        <f>IFERROR(VLOOKUP($J35,Szamitas!$A$2:$L$11701,6,FALSE),"")</f>
        <v/>
      </c>
      <c r="P35" s="31">
        <f>IFERROR(VLOOKUP($J35,Szamitas!$A$2:$L$11701,7,FALSE),"")</f>
        <v/>
      </c>
      <c r="Q35" s="32">
        <f>IFERROR(VLOOKUP($J35,Szamitas!$A$2:$L$11701,8,FALSE),"")</f>
        <v/>
      </c>
      <c r="R35" s="31">
        <f>IFERROR(VLOOKUP($J35,Szamitas!$A$2:$L$11701,9,FALSE),"")</f>
        <v/>
      </c>
      <c r="S35" s="38">
        <f>IFERROR(VLOOKUP($J35,Szamitas!$A$2:$L$11701,10,FALSE),"")</f>
        <v/>
      </c>
      <c r="T35" s="38">
        <f>IFERROR(VLOOKUP($J35,Szamitas!$A$2:$L$11701,11,FALSE),"")</f>
        <v/>
      </c>
      <c r="U35" s="27">
        <f>IFERROR(VLOOKUP($J35,Szamitas!$A$2:$L$11701,12,FALSE),"")</f>
        <v/>
      </c>
    </row>
    <row r="36">
      <c r="C36" s="36" t="n"/>
      <c r="D36" s="37" t="n"/>
      <c r="E36" s="7">
        <f>IF($A36="","",IF(ISNUMBER($A36),INT($A36),DATE(VALUE(LEFT(SUBSTITUTE(TRIM($A36),".",""),4)),VALUE(MID(SUBSTITUTE(TRIM($A36),".",""),5,2)),VALUE(MID(SUBSTITUTE(TRIM($A36),".",""),7,2)))))</f>
        <v/>
      </c>
      <c r="F36" s="7">
        <f>IF($B36="","",IF(ISNUMBER($B36),INT($B36),DATE(VALUE(LEFT(SUBSTITUTE(TRIM($B36),".",""),4)),VALUE(MID(SUBSTITUTE(TRIM($B36),".",""),5,2)),VALUE(MID(SUBSTITUTE(TRIM($B36),".",""),7,2)))))</f>
        <v/>
      </c>
      <c r="G36" s="8">
        <f>IF($C36="","",IF(ISNUMBER($C36),$C36,VALUE(SUBSTITUTE(SUBSTITUTE($C36," ",""),",","."))))</f>
        <v/>
      </c>
      <c r="J36" s="27" t="n">
        <v>35</v>
      </c>
      <c r="K36" s="28">
        <f>IFERROR(VLOOKUP($J36,Szamitas!$A$2:$L$11701,2,FALSE),"")</f>
        <v/>
      </c>
      <c r="L36" s="28">
        <f>IFERROR(VLOOKUP($J36,Szamitas!$A$2:$L$11701,3,FALSE),"")</f>
        <v/>
      </c>
      <c r="M36" s="38">
        <f>IFERROR(VLOOKUP($J36,Szamitas!$A$2:$L$11701,4,FALSE),"")</f>
        <v/>
      </c>
      <c r="N36" s="30">
        <f>IFERROR(VLOOKUP($J36,Szamitas!$A$2:$L$11701,5,FALSE),"")</f>
        <v/>
      </c>
      <c r="O36" s="38">
        <f>IFERROR(VLOOKUP($J36,Szamitas!$A$2:$L$11701,6,FALSE),"")</f>
        <v/>
      </c>
      <c r="P36" s="31">
        <f>IFERROR(VLOOKUP($J36,Szamitas!$A$2:$L$11701,7,FALSE),"")</f>
        <v/>
      </c>
      <c r="Q36" s="32">
        <f>IFERROR(VLOOKUP($J36,Szamitas!$A$2:$L$11701,8,FALSE),"")</f>
        <v/>
      </c>
      <c r="R36" s="31">
        <f>IFERROR(VLOOKUP($J36,Szamitas!$A$2:$L$11701,9,FALSE),"")</f>
        <v/>
      </c>
      <c r="S36" s="38">
        <f>IFERROR(VLOOKUP($J36,Szamitas!$A$2:$L$11701,10,FALSE),"")</f>
        <v/>
      </c>
      <c r="T36" s="38">
        <f>IFERROR(VLOOKUP($J36,Szamitas!$A$2:$L$11701,11,FALSE),"")</f>
        <v/>
      </c>
      <c r="U36" s="27">
        <f>IFERROR(VLOOKUP($J36,Szamitas!$A$2:$L$11701,12,FALSE),"")</f>
        <v/>
      </c>
    </row>
    <row r="37">
      <c r="C37" s="36" t="n"/>
      <c r="D37" s="37" t="n"/>
      <c r="E37" s="7">
        <f>IF($A37="","",IF(ISNUMBER($A37),INT($A37),DATE(VALUE(LEFT(SUBSTITUTE(TRIM($A37),".",""),4)),VALUE(MID(SUBSTITUTE(TRIM($A37),".",""),5,2)),VALUE(MID(SUBSTITUTE(TRIM($A37),".",""),7,2)))))</f>
        <v/>
      </c>
      <c r="F37" s="7">
        <f>IF($B37="","",IF(ISNUMBER($B37),INT($B37),DATE(VALUE(LEFT(SUBSTITUTE(TRIM($B37),".",""),4)),VALUE(MID(SUBSTITUTE(TRIM($B37),".",""),5,2)),VALUE(MID(SUBSTITUTE(TRIM($B37),".",""),7,2)))))</f>
        <v/>
      </c>
      <c r="G37" s="8">
        <f>IF($C37="","",IF(ISNUMBER($C37),$C37,VALUE(SUBSTITUTE(SUBSTITUTE($C37," ",""),",","."))))</f>
        <v/>
      </c>
      <c r="J37" s="27" t="n">
        <v>36</v>
      </c>
      <c r="K37" s="28">
        <f>IFERROR(VLOOKUP($J37,Szamitas!$A$2:$L$11701,2,FALSE),"")</f>
        <v/>
      </c>
      <c r="L37" s="28">
        <f>IFERROR(VLOOKUP($J37,Szamitas!$A$2:$L$11701,3,FALSE),"")</f>
        <v/>
      </c>
      <c r="M37" s="38">
        <f>IFERROR(VLOOKUP($J37,Szamitas!$A$2:$L$11701,4,FALSE),"")</f>
        <v/>
      </c>
      <c r="N37" s="30">
        <f>IFERROR(VLOOKUP($J37,Szamitas!$A$2:$L$11701,5,FALSE),"")</f>
        <v/>
      </c>
      <c r="O37" s="38">
        <f>IFERROR(VLOOKUP($J37,Szamitas!$A$2:$L$11701,6,FALSE),"")</f>
        <v/>
      </c>
      <c r="P37" s="31">
        <f>IFERROR(VLOOKUP($J37,Szamitas!$A$2:$L$11701,7,FALSE),"")</f>
        <v/>
      </c>
      <c r="Q37" s="32">
        <f>IFERROR(VLOOKUP($J37,Szamitas!$A$2:$L$11701,8,FALSE),"")</f>
        <v/>
      </c>
      <c r="R37" s="31">
        <f>IFERROR(VLOOKUP($J37,Szamitas!$A$2:$L$11701,9,FALSE),"")</f>
        <v/>
      </c>
      <c r="S37" s="38">
        <f>IFERROR(VLOOKUP($J37,Szamitas!$A$2:$L$11701,10,FALSE),"")</f>
        <v/>
      </c>
      <c r="T37" s="38">
        <f>IFERROR(VLOOKUP($J37,Szamitas!$A$2:$L$11701,11,FALSE),"")</f>
        <v/>
      </c>
      <c r="U37" s="27">
        <f>IFERROR(VLOOKUP($J37,Szamitas!$A$2:$L$11701,12,FALSE),"")</f>
        <v/>
      </c>
    </row>
    <row r="38">
      <c r="C38" s="36" t="n"/>
      <c r="D38" s="37" t="n"/>
      <c r="E38" s="7">
        <f>IF($A38="","",IF(ISNUMBER($A38),INT($A38),DATE(VALUE(LEFT(SUBSTITUTE(TRIM($A38),".",""),4)),VALUE(MID(SUBSTITUTE(TRIM($A38),".",""),5,2)),VALUE(MID(SUBSTITUTE(TRIM($A38),".",""),7,2)))))</f>
        <v/>
      </c>
      <c r="F38" s="7">
        <f>IF($B38="","",IF(ISNUMBER($B38),INT($B38),DATE(VALUE(LEFT(SUBSTITUTE(TRIM($B38),".",""),4)),VALUE(MID(SUBSTITUTE(TRIM($B38),".",""),5,2)),VALUE(MID(SUBSTITUTE(TRIM($B38),".",""),7,2)))))</f>
        <v/>
      </c>
      <c r="G38" s="8">
        <f>IF($C38="","",IF(ISNUMBER($C38),$C38,VALUE(SUBSTITUTE(SUBSTITUTE($C38," ",""),",","."))))</f>
        <v/>
      </c>
      <c r="J38" s="27" t="n">
        <v>37</v>
      </c>
      <c r="K38" s="28">
        <f>IFERROR(VLOOKUP($J38,Szamitas!$A$2:$L$11701,2,FALSE),"")</f>
        <v/>
      </c>
      <c r="L38" s="28">
        <f>IFERROR(VLOOKUP($J38,Szamitas!$A$2:$L$11701,3,FALSE),"")</f>
        <v/>
      </c>
      <c r="M38" s="38">
        <f>IFERROR(VLOOKUP($J38,Szamitas!$A$2:$L$11701,4,FALSE),"")</f>
        <v/>
      </c>
      <c r="N38" s="30">
        <f>IFERROR(VLOOKUP($J38,Szamitas!$A$2:$L$11701,5,FALSE),"")</f>
        <v/>
      </c>
      <c r="O38" s="38">
        <f>IFERROR(VLOOKUP($J38,Szamitas!$A$2:$L$11701,6,FALSE),"")</f>
        <v/>
      </c>
      <c r="P38" s="31">
        <f>IFERROR(VLOOKUP($J38,Szamitas!$A$2:$L$11701,7,FALSE),"")</f>
        <v/>
      </c>
      <c r="Q38" s="32">
        <f>IFERROR(VLOOKUP($J38,Szamitas!$A$2:$L$11701,8,FALSE),"")</f>
        <v/>
      </c>
      <c r="R38" s="31">
        <f>IFERROR(VLOOKUP($J38,Szamitas!$A$2:$L$11701,9,FALSE),"")</f>
        <v/>
      </c>
      <c r="S38" s="38">
        <f>IFERROR(VLOOKUP($J38,Szamitas!$A$2:$L$11701,10,FALSE),"")</f>
        <v/>
      </c>
      <c r="T38" s="38">
        <f>IFERROR(VLOOKUP($J38,Szamitas!$A$2:$L$11701,11,FALSE),"")</f>
        <v/>
      </c>
      <c r="U38" s="27">
        <f>IFERROR(VLOOKUP($J38,Szamitas!$A$2:$L$11701,12,FALSE),"")</f>
        <v/>
      </c>
    </row>
    <row r="39">
      <c r="C39" s="36" t="n"/>
      <c r="D39" s="37" t="n"/>
      <c r="E39" s="7">
        <f>IF($A39="","",IF(ISNUMBER($A39),INT($A39),DATE(VALUE(LEFT(SUBSTITUTE(TRIM($A39),".",""),4)),VALUE(MID(SUBSTITUTE(TRIM($A39),".",""),5,2)),VALUE(MID(SUBSTITUTE(TRIM($A39),".",""),7,2)))))</f>
        <v/>
      </c>
      <c r="F39" s="7">
        <f>IF($B39="","",IF(ISNUMBER($B39),INT($B39),DATE(VALUE(LEFT(SUBSTITUTE(TRIM($B39),".",""),4)),VALUE(MID(SUBSTITUTE(TRIM($B39),".",""),5,2)),VALUE(MID(SUBSTITUTE(TRIM($B39),".",""),7,2)))))</f>
        <v/>
      </c>
      <c r="G39" s="8">
        <f>IF($C39="","",IF(ISNUMBER($C39),$C39,VALUE(SUBSTITUTE(SUBSTITUTE($C39," ",""),",","."))))</f>
        <v/>
      </c>
      <c r="J39" s="27" t="n">
        <v>38</v>
      </c>
      <c r="K39" s="28">
        <f>IFERROR(VLOOKUP($J39,Szamitas!$A$2:$L$11701,2,FALSE),"")</f>
        <v/>
      </c>
      <c r="L39" s="28">
        <f>IFERROR(VLOOKUP($J39,Szamitas!$A$2:$L$11701,3,FALSE),"")</f>
        <v/>
      </c>
      <c r="M39" s="38">
        <f>IFERROR(VLOOKUP($J39,Szamitas!$A$2:$L$11701,4,FALSE),"")</f>
        <v/>
      </c>
      <c r="N39" s="30">
        <f>IFERROR(VLOOKUP($J39,Szamitas!$A$2:$L$11701,5,FALSE),"")</f>
        <v/>
      </c>
      <c r="O39" s="38">
        <f>IFERROR(VLOOKUP($J39,Szamitas!$A$2:$L$11701,6,FALSE),"")</f>
        <v/>
      </c>
      <c r="P39" s="31">
        <f>IFERROR(VLOOKUP($J39,Szamitas!$A$2:$L$11701,7,FALSE),"")</f>
        <v/>
      </c>
      <c r="Q39" s="32">
        <f>IFERROR(VLOOKUP($J39,Szamitas!$A$2:$L$11701,8,FALSE),"")</f>
        <v/>
      </c>
      <c r="R39" s="31">
        <f>IFERROR(VLOOKUP($J39,Szamitas!$A$2:$L$11701,9,FALSE),"")</f>
        <v/>
      </c>
      <c r="S39" s="38">
        <f>IFERROR(VLOOKUP($J39,Szamitas!$A$2:$L$11701,10,FALSE),"")</f>
        <v/>
      </c>
      <c r="T39" s="38">
        <f>IFERROR(VLOOKUP($J39,Szamitas!$A$2:$L$11701,11,FALSE),"")</f>
        <v/>
      </c>
      <c r="U39" s="27">
        <f>IFERROR(VLOOKUP($J39,Szamitas!$A$2:$L$11701,12,FALSE),"")</f>
        <v/>
      </c>
    </row>
    <row r="40">
      <c r="C40" s="36" t="n"/>
      <c r="D40" s="37" t="n"/>
      <c r="E40" s="7">
        <f>IF($A40="","",IF(ISNUMBER($A40),INT($A40),DATE(VALUE(LEFT(SUBSTITUTE(TRIM($A40),".",""),4)),VALUE(MID(SUBSTITUTE(TRIM($A40),".",""),5,2)),VALUE(MID(SUBSTITUTE(TRIM($A40),".",""),7,2)))))</f>
        <v/>
      </c>
      <c r="F40" s="7">
        <f>IF($B40="","",IF(ISNUMBER($B40),INT($B40),DATE(VALUE(LEFT(SUBSTITUTE(TRIM($B40),".",""),4)),VALUE(MID(SUBSTITUTE(TRIM($B40),".",""),5,2)),VALUE(MID(SUBSTITUTE(TRIM($B40),".",""),7,2)))))</f>
        <v/>
      </c>
      <c r="G40" s="8">
        <f>IF($C40="","",IF(ISNUMBER($C40),$C40,VALUE(SUBSTITUTE(SUBSTITUTE($C40," ",""),",","."))))</f>
        <v/>
      </c>
      <c r="J40" s="27" t="n">
        <v>39</v>
      </c>
      <c r="K40" s="28">
        <f>IFERROR(VLOOKUP($J40,Szamitas!$A$2:$L$11701,2,FALSE),"")</f>
        <v/>
      </c>
      <c r="L40" s="28">
        <f>IFERROR(VLOOKUP($J40,Szamitas!$A$2:$L$11701,3,FALSE),"")</f>
        <v/>
      </c>
      <c r="M40" s="38">
        <f>IFERROR(VLOOKUP($J40,Szamitas!$A$2:$L$11701,4,FALSE),"")</f>
        <v/>
      </c>
      <c r="N40" s="30">
        <f>IFERROR(VLOOKUP($J40,Szamitas!$A$2:$L$11701,5,FALSE),"")</f>
        <v/>
      </c>
      <c r="O40" s="38">
        <f>IFERROR(VLOOKUP($J40,Szamitas!$A$2:$L$11701,6,FALSE),"")</f>
        <v/>
      </c>
      <c r="P40" s="31">
        <f>IFERROR(VLOOKUP($J40,Szamitas!$A$2:$L$11701,7,FALSE),"")</f>
        <v/>
      </c>
      <c r="Q40" s="32">
        <f>IFERROR(VLOOKUP($J40,Szamitas!$A$2:$L$11701,8,FALSE),"")</f>
        <v/>
      </c>
      <c r="R40" s="31">
        <f>IFERROR(VLOOKUP($J40,Szamitas!$A$2:$L$11701,9,FALSE),"")</f>
        <v/>
      </c>
      <c r="S40" s="38">
        <f>IFERROR(VLOOKUP($J40,Szamitas!$A$2:$L$11701,10,FALSE),"")</f>
        <v/>
      </c>
      <c r="T40" s="38">
        <f>IFERROR(VLOOKUP($J40,Szamitas!$A$2:$L$11701,11,FALSE),"")</f>
        <v/>
      </c>
      <c r="U40" s="27">
        <f>IFERROR(VLOOKUP($J40,Szamitas!$A$2:$L$11701,12,FALSE),"")</f>
        <v/>
      </c>
    </row>
    <row r="41">
      <c r="C41" s="36" t="n"/>
      <c r="D41" s="37" t="n"/>
      <c r="E41" s="7">
        <f>IF($A41="","",IF(ISNUMBER($A41),INT($A41),DATE(VALUE(LEFT(SUBSTITUTE(TRIM($A41),".",""),4)),VALUE(MID(SUBSTITUTE(TRIM($A41),".",""),5,2)),VALUE(MID(SUBSTITUTE(TRIM($A41),".",""),7,2)))))</f>
        <v/>
      </c>
      <c r="F41" s="7">
        <f>IF($B41="","",IF(ISNUMBER($B41),INT($B41),DATE(VALUE(LEFT(SUBSTITUTE(TRIM($B41),".",""),4)),VALUE(MID(SUBSTITUTE(TRIM($B41),".",""),5,2)),VALUE(MID(SUBSTITUTE(TRIM($B41),".",""),7,2)))))</f>
        <v/>
      </c>
      <c r="G41" s="8">
        <f>IF($C41="","",IF(ISNUMBER($C41),$C41,VALUE(SUBSTITUTE(SUBSTITUTE($C41," ",""),",","."))))</f>
        <v/>
      </c>
      <c r="J41" s="27" t="n">
        <v>40</v>
      </c>
      <c r="K41" s="28">
        <f>IFERROR(VLOOKUP($J41,Szamitas!$A$2:$L$11701,2,FALSE),"")</f>
        <v/>
      </c>
      <c r="L41" s="28">
        <f>IFERROR(VLOOKUP($J41,Szamitas!$A$2:$L$11701,3,FALSE),"")</f>
        <v/>
      </c>
      <c r="M41" s="38">
        <f>IFERROR(VLOOKUP($J41,Szamitas!$A$2:$L$11701,4,FALSE),"")</f>
        <v/>
      </c>
      <c r="N41" s="30">
        <f>IFERROR(VLOOKUP($J41,Szamitas!$A$2:$L$11701,5,FALSE),"")</f>
        <v/>
      </c>
      <c r="O41" s="38">
        <f>IFERROR(VLOOKUP($J41,Szamitas!$A$2:$L$11701,6,FALSE),"")</f>
        <v/>
      </c>
      <c r="P41" s="31">
        <f>IFERROR(VLOOKUP($J41,Szamitas!$A$2:$L$11701,7,FALSE),"")</f>
        <v/>
      </c>
      <c r="Q41" s="32">
        <f>IFERROR(VLOOKUP($J41,Szamitas!$A$2:$L$11701,8,FALSE),"")</f>
        <v/>
      </c>
      <c r="R41" s="31">
        <f>IFERROR(VLOOKUP($J41,Szamitas!$A$2:$L$11701,9,FALSE),"")</f>
        <v/>
      </c>
      <c r="S41" s="38">
        <f>IFERROR(VLOOKUP($J41,Szamitas!$A$2:$L$11701,10,FALSE),"")</f>
        <v/>
      </c>
      <c r="T41" s="38">
        <f>IFERROR(VLOOKUP($J41,Szamitas!$A$2:$L$11701,11,FALSE),"")</f>
        <v/>
      </c>
      <c r="U41" s="27">
        <f>IFERROR(VLOOKUP($J41,Szamitas!$A$2:$L$11701,12,FALSE),"")</f>
        <v/>
      </c>
    </row>
    <row r="42">
      <c r="C42" s="36" t="n"/>
      <c r="D42" s="37" t="n"/>
      <c r="E42" s="7">
        <f>IF($A42="","",IF(ISNUMBER($A42),INT($A42),DATE(VALUE(LEFT(SUBSTITUTE(TRIM($A42),".",""),4)),VALUE(MID(SUBSTITUTE(TRIM($A42),".",""),5,2)),VALUE(MID(SUBSTITUTE(TRIM($A42),".",""),7,2)))))</f>
        <v/>
      </c>
      <c r="F42" s="7">
        <f>IF($B42="","",IF(ISNUMBER($B42),INT($B42),DATE(VALUE(LEFT(SUBSTITUTE(TRIM($B42),".",""),4)),VALUE(MID(SUBSTITUTE(TRIM($B42),".",""),5,2)),VALUE(MID(SUBSTITUTE(TRIM($B42),".",""),7,2)))))</f>
        <v/>
      </c>
      <c r="G42" s="8">
        <f>IF($C42="","",IF(ISNUMBER($C42),$C42,VALUE(SUBSTITUTE(SUBSTITUTE($C42," ",""),",","."))))</f>
        <v/>
      </c>
      <c r="J42" s="27" t="n">
        <v>41</v>
      </c>
      <c r="K42" s="28">
        <f>IFERROR(VLOOKUP($J42,Szamitas!$A$2:$L$11701,2,FALSE),"")</f>
        <v/>
      </c>
      <c r="L42" s="28">
        <f>IFERROR(VLOOKUP($J42,Szamitas!$A$2:$L$11701,3,FALSE),"")</f>
        <v/>
      </c>
      <c r="M42" s="38">
        <f>IFERROR(VLOOKUP($J42,Szamitas!$A$2:$L$11701,4,FALSE),"")</f>
        <v/>
      </c>
      <c r="N42" s="30">
        <f>IFERROR(VLOOKUP($J42,Szamitas!$A$2:$L$11701,5,FALSE),"")</f>
        <v/>
      </c>
      <c r="O42" s="38">
        <f>IFERROR(VLOOKUP($J42,Szamitas!$A$2:$L$11701,6,FALSE),"")</f>
        <v/>
      </c>
      <c r="P42" s="31">
        <f>IFERROR(VLOOKUP($J42,Szamitas!$A$2:$L$11701,7,FALSE),"")</f>
        <v/>
      </c>
      <c r="Q42" s="32">
        <f>IFERROR(VLOOKUP($J42,Szamitas!$A$2:$L$11701,8,FALSE),"")</f>
        <v/>
      </c>
      <c r="R42" s="31">
        <f>IFERROR(VLOOKUP($J42,Szamitas!$A$2:$L$11701,9,FALSE),"")</f>
        <v/>
      </c>
      <c r="S42" s="38">
        <f>IFERROR(VLOOKUP($J42,Szamitas!$A$2:$L$11701,10,FALSE),"")</f>
        <v/>
      </c>
      <c r="T42" s="38">
        <f>IFERROR(VLOOKUP($J42,Szamitas!$A$2:$L$11701,11,FALSE),"")</f>
        <v/>
      </c>
      <c r="U42" s="27">
        <f>IFERROR(VLOOKUP($J42,Szamitas!$A$2:$L$11701,12,FALSE),"")</f>
        <v/>
      </c>
    </row>
    <row r="43">
      <c r="C43" s="36" t="n"/>
      <c r="D43" s="37" t="n"/>
      <c r="E43" s="7">
        <f>IF($A43="","",IF(ISNUMBER($A43),INT($A43),DATE(VALUE(LEFT(SUBSTITUTE(TRIM($A43),".",""),4)),VALUE(MID(SUBSTITUTE(TRIM($A43),".",""),5,2)),VALUE(MID(SUBSTITUTE(TRIM($A43),".",""),7,2)))))</f>
        <v/>
      </c>
      <c r="F43" s="7">
        <f>IF($B43="","",IF(ISNUMBER($B43),INT($B43),DATE(VALUE(LEFT(SUBSTITUTE(TRIM($B43),".",""),4)),VALUE(MID(SUBSTITUTE(TRIM($B43),".",""),5,2)),VALUE(MID(SUBSTITUTE(TRIM($B43),".",""),7,2)))))</f>
        <v/>
      </c>
      <c r="G43" s="8">
        <f>IF($C43="","",IF(ISNUMBER($C43),$C43,VALUE(SUBSTITUTE(SUBSTITUTE($C43," ",""),",","."))))</f>
        <v/>
      </c>
      <c r="J43" s="27" t="n">
        <v>42</v>
      </c>
      <c r="K43" s="28">
        <f>IFERROR(VLOOKUP($J43,Szamitas!$A$2:$L$11701,2,FALSE),"")</f>
        <v/>
      </c>
      <c r="L43" s="28">
        <f>IFERROR(VLOOKUP($J43,Szamitas!$A$2:$L$11701,3,FALSE),"")</f>
        <v/>
      </c>
      <c r="M43" s="38">
        <f>IFERROR(VLOOKUP($J43,Szamitas!$A$2:$L$11701,4,FALSE),"")</f>
        <v/>
      </c>
      <c r="N43" s="30">
        <f>IFERROR(VLOOKUP($J43,Szamitas!$A$2:$L$11701,5,FALSE),"")</f>
        <v/>
      </c>
      <c r="O43" s="38">
        <f>IFERROR(VLOOKUP($J43,Szamitas!$A$2:$L$11701,6,FALSE),"")</f>
        <v/>
      </c>
      <c r="P43" s="31">
        <f>IFERROR(VLOOKUP($J43,Szamitas!$A$2:$L$11701,7,FALSE),"")</f>
        <v/>
      </c>
      <c r="Q43" s="32">
        <f>IFERROR(VLOOKUP($J43,Szamitas!$A$2:$L$11701,8,FALSE),"")</f>
        <v/>
      </c>
      <c r="R43" s="31">
        <f>IFERROR(VLOOKUP($J43,Szamitas!$A$2:$L$11701,9,FALSE),"")</f>
        <v/>
      </c>
      <c r="S43" s="38">
        <f>IFERROR(VLOOKUP($J43,Szamitas!$A$2:$L$11701,10,FALSE),"")</f>
        <v/>
      </c>
      <c r="T43" s="38">
        <f>IFERROR(VLOOKUP($J43,Szamitas!$A$2:$L$11701,11,FALSE),"")</f>
        <v/>
      </c>
      <c r="U43" s="27">
        <f>IFERROR(VLOOKUP($J43,Szamitas!$A$2:$L$11701,12,FALSE),"")</f>
        <v/>
      </c>
    </row>
    <row r="44">
      <c r="C44" s="36" t="n"/>
      <c r="D44" s="37" t="n"/>
      <c r="E44" s="7">
        <f>IF($A44="","",IF(ISNUMBER($A44),INT($A44),DATE(VALUE(LEFT(SUBSTITUTE(TRIM($A44),".",""),4)),VALUE(MID(SUBSTITUTE(TRIM($A44),".",""),5,2)),VALUE(MID(SUBSTITUTE(TRIM($A44),".",""),7,2)))))</f>
        <v/>
      </c>
      <c r="F44" s="7">
        <f>IF($B44="","",IF(ISNUMBER($B44),INT($B44),DATE(VALUE(LEFT(SUBSTITUTE(TRIM($B44),".",""),4)),VALUE(MID(SUBSTITUTE(TRIM($B44),".",""),5,2)),VALUE(MID(SUBSTITUTE(TRIM($B44),".",""),7,2)))))</f>
        <v/>
      </c>
      <c r="G44" s="8">
        <f>IF($C44="","",IF(ISNUMBER($C44),$C44,VALUE(SUBSTITUTE(SUBSTITUTE($C44," ",""),",","."))))</f>
        <v/>
      </c>
      <c r="J44" s="27" t="n">
        <v>43</v>
      </c>
      <c r="K44" s="28">
        <f>IFERROR(VLOOKUP($J44,Szamitas!$A$2:$L$11701,2,FALSE),"")</f>
        <v/>
      </c>
      <c r="L44" s="28">
        <f>IFERROR(VLOOKUP($J44,Szamitas!$A$2:$L$11701,3,FALSE),"")</f>
        <v/>
      </c>
      <c r="M44" s="38">
        <f>IFERROR(VLOOKUP($J44,Szamitas!$A$2:$L$11701,4,FALSE),"")</f>
        <v/>
      </c>
      <c r="N44" s="30">
        <f>IFERROR(VLOOKUP($J44,Szamitas!$A$2:$L$11701,5,FALSE),"")</f>
        <v/>
      </c>
      <c r="O44" s="38">
        <f>IFERROR(VLOOKUP($J44,Szamitas!$A$2:$L$11701,6,FALSE),"")</f>
        <v/>
      </c>
      <c r="P44" s="31">
        <f>IFERROR(VLOOKUP($J44,Szamitas!$A$2:$L$11701,7,FALSE),"")</f>
        <v/>
      </c>
      <c r="Q44" s="32">
        <f>IFERROR(VLOOKUP($J44,Szamitas!$A$2:$L$11701,8,FALSE),"")</f>
        <v/>
      </c>
      <c r="R44" s="31">
        <f>IFERROR(VLOOKUP($J44,Szamitas!$A$2:$L$11701,9,FALSE),"")</f>
        <v/>
      </c>
      <c r="S44" s="38">
        <f>IFERROR(VLOOKUP($J44,Szamitas!$A$2:$L$11701,10,FALSE),"")</f>
        <v/>
      </c>
      <c r="T44" s="38">
        <f>IFERROR(VLOOKUP($J44,Szamitas!$A$2:$L$11701,11,FALSE),"")</f>
        <v/>
      </c>
      <c r="U44" s="27">
        <f>IFERROR(VLOOKUP($J44,Szamitas!$A$2:$L$11701,12,FALSE),"")</f>
        <v/>
      </c>
    </row>
    <row r="45">
      <c r="C45" s="36" t="n"/>
      <c r="D45" s="37" t="n"/>
      <c r="E45" s="7">
        <f>IF($A45="","",IF(ISNUMBER($A45),INT($A45),DATE(VALUE(LEFT(SUBSTITUTE(TRIM($A45),".",""),4)),VALUE(MID(SUBSTITUTE(TRIM($A45),".",""),5,2)),VALUE(MID(SUBSTITUTE(TRIM($A45),".",""),7,2)))))</f>
        <v/>
      </c>
      <c r="F45" s="7">
        <f>IF($B45="","",IF(ISNUMBER($B45),INT($B45),DATE(VALUE(LEFT(SUBSTITUTE(TRIM($B45),".",""),4)),VALUE(MID(SUBSTITUTE(TRIM($B45),".",""),5,2)),VALUE(MID(SUBSTITUTE(TRIM($B45),".",""),7,2)))))</f>
        <v/>
      </c>
      <c r="G45" s="8">
        <f>IF($C45="","",IF(ISNUMBER($C45),$C45,VALUE(SUBSTITUTE(SUBSTITUTE($C45," ",""),",","."))))</f>
        <v/>
      </c>
      <c r="J45" s="27" t="n">
        <v>44</v>
      </c>
      <c r="K45" s="28">
        <f>IFERROR(VLOOKUP($J45,Szamitas!$A$2:$L$11701,2,FALSE),"")</f>
        <v/>
      </c>
      <c r="L45" s="28">
        <f>IFERROR(VLOOKUP($J45,Szamitas!$A$2:$L$11701,3,FALSE),"")</f>
        <v/>
      </c>
      <c r="M45" s="38">
        <f>IFERROR(VLOOKUP($J45,Szamitas!$A$2:$L$11701,4,FALSE),"")</f>
        <v/>
      </c>
      <c r="N45" s="30">
        <f>IFERROR(VLOOKUP($J45,Szamitas!$A$2:$L$11701,5,FALSE),"")</f>
        <v/>
      </c>
      <c r="O45" s="38">
        <f>IFERROR(VLOOKUP($J45,Szamitas!$A$2:$L$11701,6,FALSE),"")</f>
        <v/>
      </c>
      <c r="P45" s="31">
        <f>IFERROR(VLOOKUP($J45,Szamitas!$A$2:$L$11701,7,FALSE),"")</f>
        <v/>
      </c>
      <c r="Q45" s="32">
        <f>IFERROR(VLOOKUP($J45,Szamitas!$A$2:$L$11701,8,FALSE),"")</f>
        <v/>
      </c>
      <c r="R45" s="31">
        <f>IFERROR(VLOOKUP($J45,Szamitas!$A$2:$L$11701,9,FALSE),"")</f>
        <v/>
      </c>
      <c r="S45" s="38">
        <f>IFERROR(VLOOKUP($J45,Szamitas!$A$2:$L$11701,10,FALSE),"")</f>
        <v/>
      </c>
      <c r="T45" s="38">
        <f>IFERROR(VLOOKUP($J45,Szamitas!$A$2:$L$11701,11,FALSE),"")</f>
        <v/>
      </c>
      <c r="U45" s="27">
        <f>IFERROR(VLOOKUP($J45,Szamitas!$A$2:$L$11701,12,FALSE),"")</f>
        <v/>
      </c>
    </row>
    <row r="46">
      <c r="C46" s="36" t="n"/>
      <c r="D46" s="37" t="n"/>
      <c r="E46" s="7">
        <f>IF($A46="","",IF(ISNUMBER($A46),INT($A46),DATE(VALUE(LEFT(SUBSTITUTE(TRIM($A46),".",""),4)),VALUE(MID(SUBSTITUTE(TRIM($A46),".",""),5,2)),VALUE(MID(SUBSTITUTE(TRIM($A46),".",""),7,2)))))</f>
        <v/>
      </c>
      <c r="F46" s="7">
        <f>IF($B46="","",IF(ISNUMBER($B46),INT($B46),DATE(VALUE(LEFT(SUBSTITUTE(TRIM($B46),".",""),4)),VALUE(MID(SUBSTITUTE(TRIM($B46),".",""),5,2)),VALUE(MID(SUBSTITUTE(TRIM($B46),".",""),7,2)))))</f>
        <v/>
      </c>
      <c r="G46" s="8">
        <f>IF($C46="","",IF(ISNUMBER($C46),$C46,VALUE(SUBSTITUTE(SUBSTITUTE($C46," ",""),",","."))))</f>
        <v/>
      </c>
      <c r="J46" s="27" t="n">
        <v>45</v>
      </c>
      <c r="K46" s="28">
        <f>IFERROR(VLOOKUP($J46,Szamitas!$A$2:$L$11701,2,FALSE),"")</f>
        <v/>
      </c>
      <c r="L46" s="28">
        <f>IFERROR(VLOOKUP($J46,Szamitas!$A$2:$L$11701,3,FALSE),"")</f>
        <v/>
      </c>
      <c r="M46" s="38">
        <f>IFERROR(VLOOKUP($J46,Szamitas!$A$2:$L$11701,4,FALSE),"")</f>
        <v/>
      </c>
      <c r="N46" s="30">
        <f>IFERROR(VLOOKUP($J46,Szamitas!$A$2:$L$11701,5,FALSE),"")</f>
        <v/>
      </c>
      <c r="O46" s="38">
        <f>IFERROR(VLOOKUP($J46,Szamitas!$A$2:$L$11701,6,FALSE),"")</f>
        <v/>
      </c>
      <c r="P46" s="31">
        <f>IFERROR(VLOOKUP($J46,Szamitas!$A$2:$L$11701,7,FALSE),"")</f>
        <v/>
      </c>
      <c r="Q46" s="32">
        <f>IFERROR(VLOOKUP($J46,Szamitas!$A$2:$L$11701,8,FALSE),"")</f>
        <v/>
      </c>
      <c r="R46" s="31">
        <f>IFERROR(VLOOKUP($J46,Szamitas!$A$2:$L$11701,9,FALSE),"")</f>
        <v/>
      </c>
      <c r="S46" s="38">
        <f>IFERROR(VLOOKUP($J46,Szamitas!$A$2:$L$11701,10,FALSE),"")</f>
        <v/>
      </c>
      <c r="T46" s="38">
        <f>IFERROR(VLOOKUP($J46,Szamitas!$A$2:$L$11701,11,FALSE),"")</f>
        <v/>
      </c>
      <c r="U46" s="27">
        <f>IFERROR(VLOOKUP($J46,Szamitas!$A$2:$L$11701,12,FALSE),"")</f>
        <v/>
      </c>
    </row>
    <row r="47">
      <c r="C47" s="36" t="n"/>
      <c r="D47" s="37" t="n"/>
      <c r="E47" s="7">
        <f>IF($A47="","",IF(ISNUMBER($A47),INT($A47),DATE(VALUE(LEFT(SUBSTITUTE(TRIM($A47),".",""),4)),VALUE(MID(SUBSTITUTE(TRIM($A47),".",""),5,2)),VALUE(MID(SUBSTITUTE(TRIM($A47),".",""),7,2)))))</f>
        <v/>
      </c>
      <c r="F47" s="7">
        <f>IF($B47="","",IF(ISNUMBER($B47),INT($B47),DATE(VALUE(LEFT(SUBSTITUTE(TRIM($B47),".",""),4)),VALUE(MID(SUBSTITUTE(TRIM($B47),".",""),5,2)),VALUE(MID(SUBSTITUTE(TRIM($B47),".",""),7,2)))))</f>
        <v/>
      </c>
      <c r="G47" s="8">
        <f>IF($C47="","",IF(ISNUMBER($C47),$C47,VALUE(SUBSTITUTE(SUBSTITUTE($C47," ",""),",","."))))</f>
        <v/>
      </c>
      <c r="J47" s="27" t="n">
        <v>46</v>
      </c>
      <c r="K47" s="28">
        <f>IFERROR(VLOOKUP($J47,Szamitas!$A$2:$L$11701,2,FALSE),"")</f>
        <v/>
      </c>
      <c r="L47" s="28">
        <f>IFERROR(VLOOKUP($J47,Szamitas!$A$2:$L$11701,3,FALSE),"")</f>
        <v/>
      </c>
      <c r="M47" s="38">
        <f>IFERROR(VLOOKUP($J47,Szamitas!$A$2:$L$11701,4,FALSE),"")</f>
        <v/>
      </c>
      <c r="N47" s="30">
        <f>IFERROR(VLOOKUP($J47,Szamitas!$A$2:$L$11701,5,FALSE),"")</f>
        <v/>
      </c>
      <c r="O47" s="38">
        <f>IFERROR(VLOOKUP($J47,Szamitas!$A$2:$L$11701,6,FALSE),"")</f>
        <v/>
      </c>
      <c r="P47" s="31">
        <f>IFERROR(VLOOKUP($J47,Szamitas!$A$2:$L$11701,7,FALSE),"")</f>
        <v/>
      </c>
      <c r="Q47" s="32">
        <f>IFERROR(VLOOKUP($J47,Szamitas!$A$2:$L$11701,8,FALSE),"")</f>
        <v/>
      </c>
      <c r="R47" s="31">
        <f>IFERROR(VLOOKUP($J47,Szamitas!$A$2:$L$11701,9,FALSE),"")</f>
        <v/>
      </c>
      <c r="S47" s="38">
        <f>IFERROR(VLOOKUP($J47,Szamitas!$A$2:$L$11701,10,FALSE),"")</f>
        <v/>
      </c>
      <c r="T47" s="38">
        <f>IFERROR(VLOOKUP($J47,Szamitas!$A$2:$L$11701,11,FALSE),"")</f>
        <v/>
      </c>
      <c r="U47" s="27">
        <f>IFERROR(VLOOKUP($J47,Szamitas!$A$2:$L$11701,12,FALSE),"")</f>
        <v/>
      </c>
    </row>
    <row r="48">
      <c r="C48" s="36" t="n"/>
      <c r="D48" s="37" t="n"/>
      <c r="E48" s="7">
        <f>IF($A48="","",IF(ISNUMBER($A48),INT($A48),DATE(VALUE(LEFT(SUBSTITUTE(TRIM($A48),".",""),4)),VALUE(MID(SUBSTITUTE(TRIM($A48),".",""),5,2)),VALUE(MID(SUBSTITUTE(TRIM($A48),".",""),7,2)))))</f>
        <v/>
      </c>
      <c r="F48" s="7">
        <f>IF($B48="","",IF(ISNUMBER($B48),INT($B48),DATE(VALUE(LEFT(SUBSTITUTE(TRIM($B48),".",""),4)),VALUE(MID(SUBSTITUTE(TRIM($B48),".",""),5,2)),VALUE(MID(SUBSTITUTE(TRIM($B48),".",""),7,2)))))</f>
        <v/>
      </c>
      <c r="G48" s="8">
        <f>IF($C48="","",IF(ISNUMBER($C48),$C48,VALUE(SUBSTITUTE(SUBSTITUTE($C48," ",""),",","."))))</f>
        <v/>
      </c>
      <c r="J48" s="27" t="n">
        <v>47</v>
      </c>
      <c r="K48" s="28">
        <f>IFERROR(VLOOKUP($J48,Szamitas!$A$2:$L$11701,2,FALSE),"")</f>
        <v/>
      </c>
      <c r="L48" s="28">
        <f>IFERROR(VLOOKUP($J48,Szamitas!$A$2:$L$11701,3,FALSE),"")</f>
        <v/>
      </c>
      <c r="M48" s="38">
        <f>IFERROR(VLOOKUP($J48,Szamitas!$A$2:$L$11701,4,FALSE),"")</f>
        <v/>
      </c>
      <c r="N48" s="30">
        <f>IFERROR(VLOOKUP($J48,Szamitas!$A$2:$L$11701,5,FALSE),"")</f>
        <v/>
      </c>
      <c r="O48" s="38">
        <f>IFERROR(VLOOKUP($J48,Szamitas!$A$2:$L$11701,6,FALSE),"")</f>
        <v/>
      </c>
      <c r="P48" s="31">
        <f>IFERROR(VLOOKUP($J48,Szamitas!$A$2:$L$11701,7,FALSE),"")</f>
        <v/>
      </c>
      <c r="Q48" s="32">
        <f>IFERROR(VLOOKUP($J48,Szamitas!$A$2:$L$11701,8,FALSE),"")</f>
        <v/>
      </c>
      <c r="R48" s="31">
        <f>IFERROR(VLOOKUP($J48,Szamitas!$A$2:$L$11701,9,FALSE),"")</f>
        <v/>
      </c>
      <c r="S48" s="38">
        <f>IFERROR(VLOOKUP($J48,Szamitas!$A$2:$L$11701,10,FALSE),"")</f>
        <v/>
      </c>
      <c r="T48" s="38">
        <f>IFERROR(VLOOKUP($J48,Szamitas!$A$2:$L$11701,11,FALSE),"")</f>
        <v/>
      </c>
      <c r="U48" s="27">
        <f>IFERROR(VLOOKUP($J48,Szamitas!$A$2:$L$11701,12,FALSE),"")</f>
        <v/>
      </c>
    </row>
    <row r="49">
      <c r="C49" s="36" t="n"/>
      <c r="D49" s="37" t="n"/>
      <c r="E49" s="7">
        <f>IF($A49="","",IF(ISNUMBER($A49),INT($A49),DATE(VALUE(LEFT(SUBSTITUTE(TRIM($A49),".",""),4)),VALUE(MID(SUBSTITUTE(TRIM($A49),".",""),5,2)),VALUE(MID(SUBSTITUTE(TRIM($A49),".",""),7,2)))))</f>
        <v/>
      </c>
      <c r="F49" s="7">
        <f>IF($B49="","",IF(ISNUMBER($B49),INT($B49),DATE(VALUE(LEFT(SUBSTITUTE(TRIM($B49),".",""),4)),VALUE(MID(SUBSTITUTE(TRIM($B49),".",""),5,2)),VALUE(MID(SUBSTITUTE(TRIM($B49),".",""),7,2)))))</f>
        <v/>
      </c>
      <c r="G49" s="8">
        <f>IF($C49="","",IF(ISNUMBER($C49),$C49,VALUE(SUBSTITUTE(SUBSTITUTE($C49," ",""),",","."))))</f>
        <v/>
      </c>
      <c r="J49" s="27" t="n">
        <v>48</v>
      </c>
      <c r="K49" s="28">
        <f>IFERROR(VLOOKUP($J49,Szamitas!$A$2:$L$11701,2,FALSE),"")</f>
        <v/>
      </c>
      <c r="L49" s="28">
        <f>IFERROR(VLOOKUP($J49,Szamitas!$A$2:$L$11701,3,FALSE),"")</f>
        <v/>
      </c>
      <c r="M49" s="38">
        <f>IFERROR(VLOOKUP($J49,Szamitas!$A$2:$L$11701,4,FALSE),"")</f>
        <v/>
      </c>
      <c r="N49" s="30">
        <f>IFERROR(VLOOKUP($J49,Szamitas!$A$2:$L$11701,5,FALSE),"")</f>
        <v/>
      </c>
      <c r="O49" s="38">
        <f>IFERROR(VLOOKUP($J49,Szamitas!$A$2:$L$11701,6,FALSE),"")</f>
        <v/>
      </c>
      <c r="P49" s="31">
        <f>IFERROR(VLOOKUP($J49,Szamitas!$A$2:$L$11701,7,FALSE),"")</f>
        <v/>
      </c>
      <c r="Q49" s="32">
        <f>IFERROR(VLOOKUP($J49,Szamitas!$A$2:$L$11701,8,FALSE),"")</f>
        <v/>
      </c>
      <c r="R49" s="31">
        <f>IFERROR(VLOOKUP($J49,Szamitas!$A$2:$L$11701,9,FALSE),"")</f>
        <v/>
      </c>
      <c r="S49" s="38">
        <f>IFERROR(VLOOKUP($J49,Szamitas!$A$2:$L$11701,10,FALSE),"")</f>
        <v/>
      </c>
      <c r="T49" s="38">
        <f>IFERROR(VLOOKUP($J49,Szamitas!$A$2:$L$11701,11,FALSE),"")</f>
        <v/>
      </c>
      <c r="U49" s="27">
        <f>IFERROR(VLOOKUP($J49,Szamitas!$A$2:$L$11701,12,FALSE),"")</f>
        <v/>
      </c>
    </row>
    <row r="50">
      <c r="C50" s="36" t="n"/>
      <c r="D50" s="37" t="n"/>
      <c r="E50" s="7">
        <f>IF($A50="","",IF(ISNUMBER($A50),INT($A50),DATE(VALUE(LEFT(SUBSTITUTE(TRIM($A50),".",""),4)),VALUE(MID(SUBSTITUTE(TRIM($A50),".",""),5,2)),VALUE(MID(SUBSTITUTE(TRIM($A50),".",""),7,2)))))</f>
        <v/>
      </c>
      <c r="F50" s="7">
        <f>IF($B50="","",IF(ISNUMBER($B50),INT($B50),DATE(VALUE(LEFT(SUBSTITUTE(TRIM($B50),".",""),4)),VALUE(MID(SUBSTITUTE(TRIM($B50),".",""),5,2)),VALUE(MID(SUBSTITUTE(TRIM($B50),".",""),7,2)))))</f>
        <v/>
      </c>
      <c r="G50" s="8">
        <f>IF($C50="","",IF(ISNUMBER($C50),$C50,VALUE(SUBSTITUTE(SUBSTITUTE($C50," ",""),",","."))))</f>
        <v/>
      </c>
      <c r="J50" s="27" t="n">
        <v>49</v>
      </c>
      <c r="K50" s="28">
        <f>IFERROR(VLOOKUP($J50,Szamitas!$A$2:$L$11701,2,FALSE),"")</f>
        <v/>
      </c>
      <c r="L50" s="28">
        <f>IFERROR(VLOOKUP($J50,Szamitas!$A$2:$L$11701,3,FALSE),"")</f>
        <v/>
      </c>
      <c r="M50" s="38">
        <f>IFERROR(VLOOKUP($J50,Szamitas!$A$2:$L$11701,4,FALSE),"")</f>
        <v/>
      </c>
      <c r="N50" s="30">
        <f>IFERROR(VLOOKUP($J50,Szamitas!$A$2:$L$11701,5,FALSE),"")</f>
        <v/>
      </c>
      <c r="O50" s="38">
        <f>IFERROR(VLOOKUP($J50,Szamitas!$A$2:$L$11701,6,FALSE),"")</f>
        <v/>
      </c>
      <c r="P50" s="31">
        <f>IFERROR(VLOOKUP($J50,Szamitas!$A$2:$L$11701,7,FALSE),"")</f>
        <v/>
      </c>
      <c r="Q50" s="32">
        <f>IFERROR(VLOOKUP($J50,Szamitas!$A$2:$L$11701,8,FALSE),"")</f>
        <v/>
      </c>
      <c r="R50" s="31">
        <f>IFERROR(VLOOKUP($J50,Szamitas!$A$2:$L$11701,9,FALSE),"")</f>
        <v/>
      </c>
      <c r="S50" s="38">
        <f>IFERROR(VLOOKUP($J50,Szamitas!$A$2:$L$11701,10,FALSE),"")</f>
        <v/>
      </c>
      <c r="T50" s="38">
        <f>IFERROR(VLOOKUP($J50,Szamitas!$A$2:$L$11701,11,FALSE),"")</f>
        <v/>
      </c>
      <c r="U50" s="27">
        <f>IFERROR(VLOOKUP($J50,Szamitas!$A$2:$L$11701,12,FALSE),"")</f>
        <v/>
      </c>
    </row>
    <row r="51">
      <c r="C51" s="36" t="n"/>
      <c r="D51" s="37" t="n"/>
      <c r="E51" s="7">
        <f>IF($A51="","",IF(ISNUMBER($A51),INT($A51),DATE(VALUE(LEFT(SUBSTITUTE(TRIM($A51),".",""),4)),VALUE(MID(SUBSTITUTE(TRIM($A51),".",""),5,2)),VALUE(MID(SUBSTITUTE(TRIM($A51),".",""),7,2)))))</f>
        <v/>
      </c>
      <c r="F51" s="7">
        <f>IF($B51="","",IF(ISNUMBER($B51),INT($B51),DATE(VALUE(LEFT(SUBSTITUTE(TRIM($B51),".",""),4)),VALUE(MID(SUBSTITUTE(TRIM($B51),".",""),5,2)),VALUE(MID(SUBSTITUTE(TRIM($B51),".",""),7,2)))))</f>
        <v/>
      </c>
      <c r="G51" s="8">
        <f>IF($C51="","",IF(ISNUMBER($C51),$C51,VALUE(SUBSTITUTE(SUBSTITUTE($C51," ",""),",","."))))</f>
        <v/>
      </c>
      <c r="J51" s="27" t="n">
        <v>50</v>
      </c>
      <c r="K51" s="28">
        <f>IFERROR(VLOOKUP($J51,Szamitas!$A$2:$L$11701,2,FALSE),"")</f>
        <v/>
      </c>
      <c r="L51" s="28">
        <f>IFERROR(VLOOKUP($J51,Szamitas!$A$2:$L$11701,3,FALSE),"")</f>
        <v/>
      </c>
      <c r="M51" s="38">
        <f>IFERROR(VLOOKUP($J51,Szamitas!$A$2:$L$11701,4,FALSE),"")</f>
        <v/>
      </c>
      <c r="N51" s="30">
        <f>IFERROR(VLOOKUP($J51,Szamitas!$A$2:$L$11701,5,FALSE),"")</f>
        <v/>
      </c>
      <c r="O51" s="38">
        <f>IFERROR(VLOOKUP($J51,Szamitas!$A$2:$L$11701,6,FALSE),"")</f>
        <v/>
      </c>
      <c r="P51" s="31">
        <f>IFERROR(VLOOKUP($J51,Szamitas!$A$2:$L$11701,7,FALSE),"")</f>
        <v/>
      </c>
      <c r="Q51" s="32">
        <f>IFERROR(VLOOKUP($J51,Szamitas!$A$2:$L$11701,8,FALSE),"")</f>
        <v/>
      </c>
      <c r="R51" s="31">
        <f>IFERROR(VLOOKUP($J51,Szamitas!$A$2:$L$11701,9,FALSE),"")</f>
        <v/>
      </c>
      <c r="S51" s="38">
        <f>IFERROR(VLOOKUP($J51,Szamitas!$A$2:$L$11701,10,FALSE),"")</f>
        <v/>
      </c>
      <c r="T51" s="38">
        <f>IFERROR(VLOOKUP($J51,Szamitas!$A$2:$L$11701,11,FALSE),"")</f>
        <v/>
      </c>
      <c r="U51" s="27">
        <f>IFERROR(VLOOKUP($J51,Szamitas!$A$2:$L$11701,12,FALSE),"")</f>
        <v/>
      </c>
    </row>
    <row r="52">
      <c r="C52" s="36" t="n"/>
      <c r="D52" s="37" t="n"/>
      <c r="E52" s="7">
        <f>IF($A52="","",IF(ISNUMBER($A52),INT($A52),DATE(VALUE(LEFT(SUBSTITUTE(TRIM($A52),".",""),4)),VALUE(MID(SUBSTITUTE(TRIM($A52),".",""),5,2)),VALUE(MID(SUBSTITUTE(TRIM($A52),".",""),7,2)))))</f>
        <v/>
      </c>
      <c r="F52" s="7">
        <f>IF($B52="","",IF(ISNUMBER($B52),INT($B52),DATE(VALUE(LEFT(SUBSTITUTE(TRIM($B52),".",""),4)),VALUE(MID(SUBSTITUTE(TRIM($B52),".",""),5,2)),VALUE(MID(SUBSTITUTE(TRIM($B52),".",""),7,2)))))</f>
        <v/>
      </c>
      <c r="G52" s="8">
        <f>IF($C52="","",IF(ISNUMBER($C52),$C52,VALUE(SUBSTITUTE(SUBSTITUTE($C52," ",""),",","."))))</f>
        <v/>
      </c>
      <c r="J52" s="27" t="n">
        <v>51</v>
      </c>
      <c r="K52" s="28">
        <f>IFERROR(VLOOKUP($J52,Szamitas!$A$2:$L$11701,2,FALSE),"")</f>
        <v/>
      </c>
      <c r="L52" s="28">
        <f>IFERROR(VLOOKUP($J52,Szamitas!$A$2:$L$11701,3,FALSE),"")</f>
        <v/>
      </c>
      <c r="M52" s="38">
        <f>IFERROR(VLOOKUP($J52,Szamitas!$A$2:$L$11701,4,FALSE),"")</f>
        <v/>
      </c>
      <c r="N52" s="30">
        <f>IFERROR(VLOOKUP($J52,Szamitas!$A$2:$L$11701,5,FALSE),"")</f>
        <v/>
      </c>
      <c r="O52" s="38">
        <f>IFERROR(VLOOKUP($J52,Szamitas!$A$2:$L$11701,6,FALSE),"")</f>
        <v/>
      </c>
      <c r="P52" s="31">
        <f>IFERROR(VLOOKUP($J52,Szamitas!$A$2:$L$11701,7,FALSE),"")</f>
        <v/>
      </c>
      <c r="Q52" s="32">
        <f>IFERROR(VLOOKUP($J52,Szamitas!$A$2:$L$11701,8,FALSE),"")</f>
        <v/>
      </c>
      <c r="R52" s="31">
        <f>IFERROR(VLOOKUP($J52,Szamitas!$A$2:$L$11701,9,FALSE),"")</f>
        <v/>
      </c>
      <c r="S52" s="38">
        <f>IFERROR(VLOOKUP($J52,Szamitas!$A$2:$L$11701,10,FALSE),"")</f>
        <v/>
      </c>
      <c r="T52" s="38">
        <f>IFERROR(VLOOKUP($J52,Szamitas!$A$2:$L$11701,11,FALSE),"")</f>
        <v/>
      </c>
      <c r="U52" s="27">
        <f>IFERROR(VLOOKUP($J52,Szamitas!$A$2:$L$11701,12,FALSE),"")</f>
        <v/>
      </c>
    </row>
    <row r="53">
      <c r="C53" s="36" t="n"/>
      <c r="D53" s="37" t="n"/>
      <c r="E53" s="7">
        <f>IF($A53="","",IF(ISNUMBER($A53),INT($A53),DATE(VALUE(LEFT(SUBSTITUTE(TRIM($A53),".",""),4)),VALUE(MID(SUBSTITUTE(TRIM($A53),".",""),5,2)),VALUE(MID(SUBSTITUTE(TRIM($A53),".",""),7,2)))))</f>
        <v/>
      </c>
      <c r="F53" s="7">
        <f>IF($B53="","",IF(ISNUMBER($B53),INT($B53),DATE(VALUE(LEFT(SUBSTITUTE(TRIM($B53),".",""),4)),VALUE(MID(SUBSTITUTE(TRIM($B53),".",""),5,2)),VALUE(MID(SUBSTITUTE(TRIM($B53),".",""),7,2)))))</f>
        <v/>
      </c>
      <c r="G53" s="8">
        <f>IF($C53="","",IF(ISNUMBER($C53),$C53,VALUE(SUBSTITUTE(SUBSTITUTE($C53," ",""),",","."))))</f>
        <v/>
      </c>
      <c r="J53" s="27" t="n">
        <v>52</v>
      </c>
      <c r="K53" s="28">
        <f>IFERROR(VLOOKUP($J53,Szamitas!$A$2:$L$11701,2,FALSE),"")</f>
        <v/>
      </c>
      <c r="L53" s="28">
        <f>IFERROR(VLOOKUP($J53,Szamitas!$A$2:$L$11701,3,FALSE),"")</f>
        <v/>
      </c>
      <c r="M53" s="38">
        <f>IFERROR(VLOOKUP($J53,Szamitas!$A$2:$L$11701,4,FALSE),"")</f>
        <v/>
      </c>
      <c r="N53" s="30">
        <f>IFERROR(VLOOKUP($J53,Szamitas!$A$2:$L$11701,5,FALSE),"")</f>
        <v/>
      </c>
      <c r="O53" s="38">
        <f>IFERROR(VLOOKUP($J53,Szamitas!$A$2:$L$11701,6,FALSE),"")</f>
        <v/>
      </c>
      <c r="P53" s="31">
        <f>IFERROR(VLOOKUP($J53,Szamitas!$A$2:$L$11701,7,FALSE),"")</f>
        <v/>
      </c>
      <c r="Q53" s="32">
        <f>IFERROR(VLOOKUP($J53,Szamitas!$A$2:$L$11701,8,FALSE),"")</f>
        <v/>
      </c>
      <c r="R53" s="31">
        <f>IFERROR(VLOOKUP($J53,Szamitas!$A$2:$L$11701,9,FALSE),"")</f>
        <v/>
      </c>
      <c r="S53" s="38">
        <f>IFERROR(VLOOKUP($J53,Szamitas!$A$2:$L$11701,10,FALSE),"")</f>
        <v/>
      </c>
      <c r="T53" s="38">
        <f>IFERROR(VLOOKUP($J53,Szamitas!$A$2:$L$11701,11,FALSE),"")</f>
        <v/>
      </c>
      <c r="U53" s="27">
        <f>IFERROR(VLOOKUP($J53,Szamitas!$A$2:$L$11701,12,FALSE),"")</f>
        <v/>
      </c>
    </row>
    <row r="54">
      <c r="C54" s="36" t="n"/>
      <c r="D54" s="37" t="n"/>
      <c r="E54" s="7">
        <f>IF($A54="","",IF(ISNUMBER($A54),INT($A54),DATE(VALUE(LEFT(SUBSTITUTE(TRIM($A54),".",""),4)),VALUE(MID(SUBSTITUTE(TRIM($A54),".",""),5,2)),VALUE(MID(SUBSTITUTE(TRIM($A54),".",""),7,2)))))</f>
        <v/>
      </c>
      <c r="F54" s="7">
        <f>IF($B54="","",IF(ISNUMBER($B54),INT($B54),DATE(VALUE(LEFT(SUBSTITUTE(TRIM($B54),".",""),4)),VALUE(MID(SUBSTITUTE(TRIM($B54),".",""),5,2)),VALUE(MID(SUBSTITUTE(TRIM($B54),".",""),7,2)))))</f>
        <v/>
      </c>
      <c r="G54" s="8">
        <f>IF($C54="","",IF(ISNUMBER($C54),$C54,VALUE(SUBSTITUTE(SUBSTITUTE($C54," ",""),",","."))))</f>
        <v/>
      </c>
      <c r="J54" s="27" t="n">
        <v>53</v>
      </c>
      <c r="K54" s="28">
        <f>IFERROR(VLOOKUP($J54,Szamitas!$A$2:$L$11701,2,FALSE),"")</f>
        <v/>
      </c>
      <c r="L54" s="28">
        <f>IFERROR(VLOOKUP($J54,Szamitas!$A$2:$L$11701,3,FALSE),"")</f>
        <v/>
      </c>
      <c r="M54" s="38">
        <f>IFERROR(VLOOKUP($J54,Szamitas!$A$2:$L$11701,4,FALSE),"")</f>
        <v/>
      </c>
      <c r="N54" s="30">
        <f>IFERROR(VLOOKUP($J54,Szamitas!$A$2:$L$11701,5,FALSE),"")</f>
        <v/>
      </c>
      <c r="O54" s="38">
        <f>IFERROR(VLOOKUP($J54,Szamitas!$A$2:$L$11701,6,FALSE),"")</f>
        <v/>
      </c>
      <c r="P54" s="31">
        <f>IFERROR(VLOOKUP($J54,Szamitas!$A$2:$L$11701,7,FALSE),"")</f>
        <v/>
      </c>
      <c r="Q54" s="32">
        <f>IFERROR(VLOOKUP($J54,Szamitas!$A$2:$L$11701,8,FALSE),"")</f>
        <v/>
      </c>
      <c r="R54" s="31">
        <f>IFERROR(VLOOKUP($J54,Szamitas!$A$2:$L$11701,9,FALSE),"")</f>
        <v/>
      </c>
      <c r="S54" s="38">
        <f>IFERROR(VLOOKUP($J54,Szamitas!$A$2:$L$11701,10,FALSE),"")</f>
        <v/>
      </c>
      <c r="T54" s="38">
        <f>IFERROR(VLOOKUP($J54,Szamitas!$A$2:$L$11701,11,FALSE),"")</f>
        <v/>
      </c>
      <c r="U54" s="27">
        <f>IFERROR(VLOOKUP($J54,Szamitas!$A$2:$L$11701,12,FALSE),"")</f>
        <v/>
      </c>
    </row>
    <row r="55">
      <c r="C55" s="36" t="n"/>
      <c r="D55" s="37" t="n"/>
      <c r="E55" s="7">
        <f>IF($A55="","",IF(ISNUMBER($A55),INT($A55),DATE(VALUE(LEFT(SUBSTITUTE(TRIM($A55),".",""),4)),VALUE(MID(SUBSTITUTE(TRIM($A55),".",""),5,2)),VALUE(MID(SUBSTITUTE(TRIM($A55),".",""),7,2)))))</f>
        <v/>
      </c>
      <c r="F55" s="7">
        <f>IF($B55="","",IF(ISNUMBER($B55),INT($B55),DATE(VALUE(LEFT(SUBSTITUTE(TRIM($B55),".",""),4)),VALUE(MID(SUBSTITUTE(TRIM($B55),".",""),5,2)),VALUE(MID(SUBSTITUTE(TRIM($B55),".",""),7,2)))))</f>
        <v/>
      </c>
      <c r="G55" s="8">
        <f>IF($C55="","",IF(ISNUMBER($C55),$C55,VALUE(SUBSTITUTE(SUBSTITUTE($C55," ",""),",","."))))</f>
        <v/>
      </c>
      <c r="J55" s="27" t="n">
        <v>54</v>
      </c>
      <c r="K55" s="28">
        <f>IFERROR(VLOOKUP($J55,Szamitas!$A$2:$L$11701,2,FALSE),"")</f>
        <v/>
      </c>
      <c r="L55" s="28">
        <f>IFERROR(VLOOKUP($J55,Szamitas!$A$2:$L$11701,3,FALSE),"")</f>
        <v/>
      </c>
      <c r="M55" s="38">
        <f>IFERROR(VLOOKUP($J55,Szamitas!$A$2:$L$11701,4,FALSE),"")</f>
        <v/>
      </c>
      <c r="N55" s="30">
        <f>IFERROR(VLOOKUP($J55,Szamitas!$A$2:$L$11701,5,FALSE),"")</f>
        <v/>
      </c>
      <c r="O55" s="38">
        <f>IFERROR(VLOOKUP($J55,Szamitas!$A$2:$L$11701,6,FALSE),"")</f>
        <v/>
      </c>
      <c r="P55" s="31">
        <f>IFERROR(VLOOKUP($J55,Szamitas!$A$2:$L$11701,7,FALSE),"")</f>
        <v/>
      </c>
      <c r="Q55" s="32">
        <f>IFERROR(VLOOKUP($J55,Szamitas!$A$2:$L$11701,8,FALSE),"")</f>
        <v/>
      </c>
      <c r="R55" s="31">
        <f>IFERROR(VLOOKUP($J55,Szamitas!$A$2:$L$11701,9,FALSE),"")</f>
        <v/>
      </c>
      <c r="S55" s="38">
        <f>IFERROR(VLOOKUP($J55,Szamitas!$A$2:$L$11701,10,FALSE),"")</f>
        <v/>
      </c>
      <c r="T55" s="38">
        <f>IFERROR(VLOOKUP($J55,Szamitas!$A$2:$L$11701,11,FALSE),"")</f>
        <v/>
      </c>
      <c r="U55" s="27">
        <f>IFERROR(VLOOKUP($J55,Szamitas!$A$2:$L$11701,12,FALSE),"")</f>
        <v/>
      </c>
    </row>
    <row r="56">
      <c r="C56" s="36" t="n"/>
      <c r="D56" s="37" t="n"/>
      <c r="E56" s="7">
        <f>IF($A56="","",IF(ISNUMBER($A56),INT($A56),DATE(VALUE(LEFT(SUBSTITUTE(TRIM($A56),".",""),4)),VALUE(MID(SUBSTITUTE(TRIM($A56),".",""),5,2)),VALUE(MID(SUBSTITUTE(TRIM($A56),".",""),7,2)))))</f>
        <v/>
      </c>
      <c r="F56" s="7">
        <f>IF($B56="","",IF(ISNUMBER($B56),INT($B56),DATE(VALUE(LEFT(SUBSTITUTE(TRIM($B56),".",""),4)),VALUE(MID(SUBSTITUTE(TRIM($B56),".",""),5,2)),VALUE(MID(SUBSTITUTE(TRIM($B56),".",""),7,2)))))</f>
        <v/>
      </c>
      <c r="G56" s="8">
        <f>IF($C56="","",IF(ISNUMBER($C56),$C56,VALUE(SUBSTITUTE(SUBSTITUTE($C56," ",""),",","."))))</f>
        <v/>
      </c>
      <c r="J56" s="27" t="n">
        <v>55</v>
      </c>
      <c r="K56" s="28">
        <f>IFERROR(VLOOKUP($J56,Szamitas!$A$2:$L$11701,2,FALSE),"")</f>
        <v/>
      </c>
      <c r="L56" s="28">
        <f>IFERROR(VLOOKUP($J56,Szamitas!$A$2:$L$11701,3,FALSE),"")</f>
        <v/>
      </c>
      <c r="M56" s="38">
        <f>IFERROR(VLOOKUP($J56,Szamitas!$A$2:$L$11701,4,FALSE),"")</f>
        <v/>
      </c>
      <c r="N56" s="30">
        <f>IFERROR(VLOOKUP($J56,Szamitas!$A$2:$L$11701,5,FALSE),"")</f>
        <v/>
      </c>
      <c r="O56" s="38">
        <f>IFERROR(VLOOKUP($J56,Szamitas!$A$2:$L$11701,6,FALSE),"")</f>
        <v/>
      </c>
      <c r="P56" s="31">
        <f>IFERROR(VLOOKUP($J56,Szamitas!$A$2:$L$11701,7,FALSE),"")</f>
        <v/>
      </c>
      <c r="Q56" s="32">
        <f>IFERROR(VLOOKUP($J56,Szamitas!$A$2:$L$11701,8,FALSE),"")</f>
        <v/>
      </c>
      <c r="R56" s="31">
        <f>IFERROR(VLOOKUP($J56,Szamitas!$A$2:$L$11701,9,FALSE),"")</f>
        <v/>
      </c>
      <c r="S56" s="38">
        <f>IFERROR(VLOOKUP($J56,Szamitas!$A$2:$L$11701,10,FALSE),"")</f>
        <v/>
      </c>
      <c r="T56" s="38">
        <f>IFERROR(VLOOKUP($J56,Szamitas!$A$2:$L$11701,11,FALSE),"")</f>
        <v/>
      </c>
      <c r="U56" s="27">
        <f>IFERROR(VLOOKUP($J56,Szamitas!$A$2:$L$11701,12,FALSE),"")</f>
        <v/>
      </c>
    </row>
    <row r="57">
      <c r="C57" s="36" t="n"/>
      <c r="D57" s="37" t="n"/>
      <c r="E57" s="7">
        <f>IF($A57="","",IF(ISNUMBER($A57),INT($A57),DATE(VALUE(LEFT(SUBSTITUTE(TRIM($A57),".",""),4)),VALUE(MID(SUBSTITUTE(TRIM($A57),".",""),5,2)),VALUE(MID(SUBSTITUTE(TRIM($A57),".",""),7,2)))))</f>
        <v/>
      </c>
      <c r="F57" s="7">
        <f>IF($B57="","",IF(ISNUMBER($B57),INT($B57),DATE(VALUE(LEFT(SUBSTITUTE(TRIM($B57),".",""),4)),VALUE(MID(SUBSTITUTE(TRIM($B57),".",""),5,2)),VALUE(MID(SUBSTITUTE(TRIM($B57),".",""),7,2)))))</f>
        <v/>
      </c>
      <c r="G57" s="8">
        <f>IF($C57="","",IF(ISNUMBER($C57),$C57,VALUE(SUBSTITUTE(SUBSTITUTE($C57," ",""),",","."))))</f>
        <v/>
      </c>
      <c r="J57" s="27" t="n">
        <v>56</v>
      </c>
      <c r="K57" s="28">
        <f>IFERROR(VLOOKUP($J57,Szamitas!$A$2:$L$11701,2,FALSE),"")</f>
        <v/>
      </c>
      <c r="L57" s="28">
        <f>IFERROR(VLOOKUP($J57,Szamitas!$A$2:$L$11701,3,FALSE),"")</f>
        <v/>
      </c>
      <c r="M57" s="38">
        <f>IFERROR(VLOOKUP($J57,Szamitas!$A$2:$L$11701,4,FALSE),"")</f>
        <v/>
      </c>
      <c r="N57" s="30">
        <f>IFERROR(VLOOKUP($J57,Szamitas!$A$2:$L$11701,5,FALSE),"")</f>
        <v/>
      </c>
      <c r="O57" s="38">
        <f>IFERROR(VLOOKUP($J57,Szamitas!$A$2:$L$11701,6,FALSE),"")</f>
        <v/>
      </c>
      <c r="P57" s="31">
        <f>IFERROR(VLOOKUP($J57,Szamitas!$A$2:$L$11701,7,FALSE),"")</f>
        <v/>
      </c>
      <c r="Q57" s="32">
        <f>IFERROR(VLOOKUP($J57,Szamitas!$A$2:$L$11701,8,FALSE),"")</f>
        <v/>
      </c>
      <c r="R57" s="31">
        <f>IFERROR(VLOOKUP($J57,Szamitas!$A$2:$L$11701,9,FALSE),"")</f>
        <v/>
      </c>
      <c r="S57" s="38">
        <f>IFERROR(VLOOKUP($J57,Szamitas!$A$2:$L$11701,10,FALSE),"")</f>
        <v/>
      </c>
      <c r="T57" s="38">
        <f>IFERROR(VLOOKUP($J57,Szamitas!$A$2:$L$11701,11,FALSE),"")</f>
        <v/>
      </c>
      <c r="U57" s="27">
        <f>IFERROR(VLOOKUP($J57,Szamitas!$A$2:$L$11701,12,FALSE),"")</f>
        <v/>
      </c>
    </row>
    <row r="58">
      <c r="C58" s="36" t="n"/>
      <c r="D58" s="37" t="n"/>
      <c r="E58" s="7">
        <f>IF($A58="","",IF(ISNUMBER($A58),INT($A58),DATE(VALUE(LEFT(SUBSTITUTE(TRIM($A58),".",""),4)),VALUE(MID(SUBSTITUTE(TRIM($A58),".",""),5,2)),VALUE(MID(SUBSTITUTE(TRIM($A58),".",""),7,2)))))</f>
        <v/>
      </c>
      <c r="F58" s="7">
        <f>IF($B58="","",IF(ISNUMBER($B58),INT($B58),DATE(VALUE(LEFT(SUBSTITUTE(TRIM($B58),".",""),4)),VALUE(MID(SUBSTITUTE(TRIM($B58),".",""),5,2)),VALUE(MID(SUBSTITUTE(TRIM($B58),".",""),7,2)))))</f>
        <v/>
      </c>
      <c r="G58" s="8">
        <f>IF($C58="","",IF(ISNUMBER($C58),$C58,VALUE(SUBSTITUTE(SUBSTITUTE($C58," ",""),",","."))))</f>
        <v/>
      </c>
      <c r="J58" s="27" t="n">
        <v>57</v>
      </c>
      <c r="K58" s="28">
        <f>IFERROR(VLOOKUP($J58,Szamitas!$A$2:$L$11701,2,FALSE),"")</f>
        <v/>
      </c>
      <c r="L58" s="28">
        <f>IFERROR(VLOOKUP($J58,Szamitas!$A$2:$L$11701,3,FALSE),"")</f>
        <v/>
      </c>
      <c r="M58" s="38">
        <f>IFERROR(VLOOKUP($J58,Szamitas!$A$2:$L$11701,4,FALSE),"")</f>
        <v/>
      </c>
      <c r="N58" s="30">
        <f>IFERROR(VLOOKUP($J58,Szamitas!$A$2:$L$11701,5,FALSE),"")</f>
        <v/>
      </c>
      <c r="O58" s="38">
        <f>IFERROR(VLOOKUP($J58,Szamitas!$A$2:$L$11701,6,FALSE),"")</f>
        <v/>
      </c>
      <c r="P58" s="31">
        <f>IFERROR(VLOOKUP($J58,Szamitas!$A$2:$L$11701,7,FALSE),"")</f>
        <v/>
      </c>
      <c r="Q58" s="32">
        <f>IFERROR(VLOOKUP($J58,Szamitas!$A$2:$L$11701,8,FALSE),"")</f>
        <v/>
      </c>
      <c r="R58" s="31">
        <f>IFERROR(VLOOKUP($J58,Szamitas!$A$2:$L$11701,9,FALSE),"")</f>
        <v/>
      </c>
      <c r="S58" s="38">
        <f>IFERROR(VLOOKUP($J58,Szamitas!$A$2:$L$11701,10,FALSE),"")</f>
        <v/>
      </c>
      <c r="T58" s="38">
        <f>IFERROR(VLOOKUP($J58,Szamitas!$A$2:$L$11701,11,FALSE),"")</f>
        <v/>
      </c>
      <c r="U58" s="27">
        <f>IFERROR(VLOOKUP($J58,Szamitas!$A$2:$L$11701,12,FALSE),"")</f>
        <v/>
      </c>
    </row>
    <row r="59">
      <c r="C59" s="36" t="n"/>
      <c r="D59" s="37" t="n"/>
      <c r="E59" s="7">
        <f>IF($A59="","",IF(ISNUMBER($A59),INT($A59),DATE(VALUE(LEFT(SUBSTITUTE(TRIM($A59),".",""),4)),VALUE(MID(SUBSTITUTE(TRIM($A59),".",""),5,2)),VALUE(MID(SUBSTITUTE(TRIM($A59),".",""),7,2)))))</f>
        <v/>
      </c>
      <c r="F59" s="7">
        <f>IF($B59="","",IF(ISNUMBER($B59),INT($B59),DATE(VALUE(LEFT(SUBSTITUTE(TRIM($B59),".",""),4)),VALUE(MID(SUBSTITUTE(TRIM($B59),".",""),5,2)),VALUE(MID(SUBSTITUTE(TRIM($B59),".",""),7,2)))))</f>
        <v/>
      </c>
      <c r="G59" s="8">
        <f>IF($C59="","",IF(ISNUMBER($C59),$C59,VALUE(SUBSTITUTE(SUBSTITUTE($C59," ",""),",","."))))</f>
        <v/>
      </c>
      <c r="J59" s="27" t="n">
        <v>58</v>
      </c>
      <c r="K59" s="28">
        <f>IFERROR(VLOOKUP($J59,Szamitas!$A$2:$L$11701,2,FALSE),"")</f>
        <v/>
      </c>
      <c r="L59" s="28">
        <f>IFERROR(VLOOKUP($J59,Szamitas!$A$2:$L$11701,3,FALSE),"")</f>
        <v/>
      </c>
      <c r="M59" s="38">
        <f>IFERROR(VLOOKUP($J59,Szamitas!$A$2:$L$11701,4,FALSE),"")</f>
        <v/>
      </c>
      <c r="N59" s="30">
        <f>IFERROR(VLOOKUP($J59,Szamitas!$A$2:$L$11701,5,FALSE),"")</f>
        <v/>
      </c>
      <c r="O59" s="38">
        <f>IFERROR(VLOOKUP($J59,Szamitas!$A$2:$L$11701,6,FALSE),"")</f>
        <v/>
      </c>
      <c r="P59" s="31">
        <f>IFERROR(VLOOKUP($J59,Szamitas!$A$2:$L$11701,7,FALSE),"")</f>
        <v/>
      </c>
      <c r="Q59" s="32">
        <f>IFERROR(VLOOKUP($J59,Szamitas!$A$2:$L$11701,8,FALSE),"")</f>
        <v/>
      </c>
      <c r="R59" s="31">
        <f>IFERROR(VLOOKUP($J59,Szamitas!$A$2:$L$11701,9,FALSE),"")</f>
        <v/>
      </c>
      <c r="S59" s="38">
        <f>IFERROR(VLOOKUP($J59,Szamitas!$A$2:$L$11701,10,FALSE),"")</f>
        <v/>
      </c>
      <c r="T59" s="38">
        <f>IFERROR(VLOOKUP($J59,Szamitas!$A$2:$L$11701,11,FALSE),"")</f>
        <v/>
      </c>
      <c r="U59" s="27">
        <f>IFERROR(VLOOKUP($J59,Szamitas!$A$2:$L$11701,12,FALSE),"")</f>
        <v/>
      </c>
    </row>
    <row r="60">
      <c r="C60" s="36" t="n"/>
      <c r="D60" s="37" t="n"/>
      <c r="E60" s="7">
        <f>IF($A60="","",IF(ISNUMBER($A60),INT($A60),DATE(VALUE(LEFT(SUBSTITUTE(TRIM($A60),".",""),4)),VALUE(MID(SUBSTITUTE(TRIM($A60),".",""),5,2)),VALUE(MID(SUBSTITUTE(TRIM($A60),".",""),7,2)))))</f>
        <v/>
      </c>
      <c r="F60" s="7">
        <f>IF($B60="","",IF(ISNUMBER($B60),INT($B60),DATE(VALUE(LEFT(SUBSTITUTE(TRIM($B60),".",""),4)),VALUE(MID(SUBSTITUTE(TRIM($B60),".",""),5,2)),VALUE(MID(SUBSTITUTE(TRIM($B60),".",""),7,2)))))</f>
        <v/>
      </c>
      <c r="G60" s="8">
        <f>IF($C60="","",IF(ISNUMBER($C60),$C60,VALUE(SUBSTITUTE(SUBSTITUTE($C60," ",""),",","."))))</f>
        <v/>
      </c>
      <c r="J60" s="27" t="n">
        <v>59</v>
      </c>
      <c r="K60" s="28">
        <f>IFERROR(VLOOKUP($J60,Szamitas!$A$2:$L$11701,2,FALSE),"")</f>
        <v/>
      </c>
      <c r="L60" s="28">
        <f>IFERROR(VLOOKUP($J60,Szamitas!$A$2:$L$11701,3,FALSE),"")</f>
        <v/>
      </c>
      <c r="M60" s="38">
        <f>IFERROR(VLOOKUP($J60,Szamitas!$A$2:$L$11701,4,FALSE),"")</f>
        <v/>
      </c>
      <c r="N60" s="30">
        <f>IFERROR(VLOOKUP($J60,Szamitas!$A$2:$L$11701,5,FALSE),"")</f>
        <v/>
      </c>
      <c r="O60" s="38">
        <f>IFERROR(VLOOKUP($J60,Szamitas!$A$2:$L$11701,6,FALSE),"")</f>
        <v/>
      </c>
      <c r="P60" s="31">
        <f>IFERROR(VLOOKUP($J60,Szamitas!$A$2:$L$11701,7,FALSE),"")</f>
        <v/>
      </c>
      <c r="Q60" s="32">
        <f>IFERROR(VLOOKUP($J60,Szamitas!$A$2:$L$11701,8,FALSE),"")</f>
        <v/>
      </c>
      <c r="R60" s="31">
        <f>IFERROR(VLOOKUP($J60,Szamitas!$A$2:$L$11701,9,FALSE),"")</f>
        <v/>
      </c>
      <c r="S60" s="38">
        <f>IFERROR(VLOOKUP($J60,Szamitas!$A$2:$L$11701,10,FALSE),"")</f>
        <v/>
      </c>
      <c r="T60" s="38">
        <f>IFERROR(VLOOKUP($J60,Szamitas!$A$2:$L$11701,11,FALSE),"")</f>
        <v/>
      </c>
      <c r="U60" s="27">
        <f>IFERROR(VLOOKUP($J60,Szamitas!$A$2:$L$11701,12,FALSE),"")</f>
        <v/>
      </c>
    </row>
    <row r="61">
      <c r="C61" s="36" t="n"/>
      <c r="D61" s="37" t="n"/>
      <c r="E61" s="7">
        <f>IF($A61="","",IF(ISNUMBER($A61),INT($A61),DATE(VALUE(LEFT(SUBSTITUTE(TRIM($A61),".",""),4)),VALUE(MID(SUBSTITUTE(TRIM($A61),".",""),5,2)),VALUE(MID(SUBSTITUTE(TRIM($A61),".",""),7,2)))))</f>
        <v/>
      </c>
      <c r="F61" s="7">
        <f>IF($B61="","",IF(ISNUMBER($B61),INT($B61),DATE(VALUE(LEFT(SUBSTITUTE(TRIM($B61),".",""),4)),VALUE(MID(SUBSTITUTE(TRIM($B61),".",""),5,2)),VALUE(MID(SUBSTITUTE(TRIM($B61),".",""),7,2)))))</f>
        <v/>
      </c>
      <c r="G61" s="8">
        <f>IF($C61="","",IF(ISNUMBER($C61),$C61,VALUE(SUBSTITUTE(SUBSTITUTE($C61," ",""),",","."))))</f>
        <v/>
      </c>
      <c r="J61" s="27" t="n">
        <v>60</v>
      </c>
      <c r="K61" s="28">
        <f>IFERROR(VLOOKUP($J61,Szamitas!$A$2:$L$11701,2,FALSE),"")</f>
        <v/>
      </c>
      <c r="L61" s="28">
        <f>IFERROR(VLOOKUP($J61,Szamitas!$A$2:$L$11701,3,FALSE),"")</f>
        <v/>
      </c>
      <c r="M61" s="38">
        <f>IFERROR(VLOOKUP($J61,Szamitas!$A$2:$L$11701,4,FALSE),"")</f>
        <v/>
      </c>
      <c r="N61" s="30">
        <f>IFERROR(VLOOKUP($J61,Szamitas!$A$2:$L$11701,5,FALSE),"")</f>
        <v/>
      </c>
      <c r="O61" s="38">
        <f>IFERROR(VLOOKUP($J61,Szamitas!$A$2:$L$11701,6,FALSE),"")</f>
        <v/>
      </c>
      <c r="P61" s="31">
        <f>IFERROR(VLOOKUP($J61,Szamitas!$A$2:$L$11701,7,FALSE),"")</f>
        <v/>
      </c>
      <c r="Q61" s="32">
        <f>IFERROR(VLOOKUP($J61,Szamitas!$A$2:$L$11701,8,FALSE),"")</f>
        <v/>
      </c>
      <c r="R61" s="31">
        <f>IFERROR(VLOOKUP($J61,Szamitas!$A$2:$L$11701,9,FALSE),"")</f>
        <v/>
      </c>
      <c r="S61" s="38">
        <f>IFERROR(VLOOKUP($J61,Szamitas!$A$2:$L$11701,10,FALSE),"")</f>
        <v/>
      </c>
      <c r="T61" s="38">
        <f>IFERROR(VLOOKUP($J61,Szamitas!$A$2:$L$11701,11,FALSE),"")</f>
        <v/>
      </c>
      <c r="U61" s="27">
        <f>IFERROR(VLOOKUP($J61,Szamitas!$A$2:$L$11701,12,FALSE),"")</f>
        <v/>
      </c>
    </row>
    <row r="62">
      <c r="C62" s="36" t="n"/>
      <c r="D62" s="37" t="n"/>
      <c r="E62" s="7">
        <f>IF($A62="","",IF(ISNUMBER($A62),INT($A62),DATE(VALUE(LEFT(SUBSTITUTE(TRIM($A62),".",""),4)),VALUE(MID(SUBSTITUTE(TRIM($A62),".",""),5,2)),VALUE(MID(SUBSTITUTE(TRIM($A62),".",""),7,2)))))</f>
        <v/>
      </c>
      <c r="F62" s="7">
        <f>IF($B62="","",IF(ISNUMBER($B62),INT($B62),DATE(VALUE(LEFT(SUBSTITUTE(TRIM($B62),".",""),4)),VALUE(MID(SUBSTITUTE(TRIM($B62),".",""),5,2)),VALUE(MID(SUBSTITUTE(TRIM($B62),".",""),7,2)))))</f>
        <v/>
      </c>
      <c r="G62" s="8">
        <f>IF($C62="","",IF(ISNUMBER($C62),$C62,VALUE(SUBSTITUTE(SUBSTITUTE($C62," ",""),",","."))))</f>
        <v/>
      </c>
      <c r="J62" s="27" t="n">
        <v>61</v>
      </c>
      <c r="K62" s="28">
        <f>IFERROR(VLOOKUP($J62,Szamitas!$A$2:$L$11701,2,FALSE),"")</f>
        <v/>
      </c>
      <c r="L62" s="28">
        <f>IFERROR(VLOOKUP($J62,Szamitas!$A$2:$L$11701,3,FALSE),"")</f>
        <v/>
      </c>
      <c r="M62" s="38">
        <f>IFERROR(VLOOKUP($J62,Szamitas!$A$2:$L$11701,4,FALSE),"")</f>
        <v/>
      </c>
      <c r="N62" s="30">
        <f>IFERROR(VLOOKUP($J62,Szamitas!$A$2:$L$11701,5,FALSE),"")</f>
        <v/>
      </c>
      <c r="O62" s="38">
        <f>IFERROR(VLOOKUP($J62,Szamitas!$A$2:$L$11701,6,FALSE),"")</f>
        <v/>
      </c>
      <c r="P62" s="31">
        <f>IFERROR(VLOOKUP($J62,Szamitas!$A$2:$L$11701,7,FALSE),"")</f>
        <v/>
      </c>
      <c r="Q62" s="32">
        <f>IFERROR(VLOOKUP($J62,Szamitas!$A$2:$L$11701,8,FALSE),"")</f>
        <v/>
      </c>
      <c r="R62" s="31">
        <f>IFERROR(VLOOKUP($J62,Szamitas!$A$2:$L$11701,9,FALSE),"")</f>
        <v/>
      </c>
      <c r="S62" s="38">
        <f>IFERROR(VLOOKUP($J62,Szamitas!$A$2:$L$11701,10,FALSE),"")</f>
        <v/>
      </c>
      <c r="T62" s="38">
        <f>IFERROR(VLOOKUP($J62,Szamitas!$A$2:$L$11701,11,FALSE),"")</f>
        <v/>
      </c>
      <c r="U62" s="27">
        <f>IFERROR(VLOOKUP($J62,Szamitas!$A$2:$L$11701,12,FALSE),"")</f>
        <v/>
      </c>
    </row>
    <row r="63">
      <c r="C63" s="36" t="n"/>
      <c r="D63" s="37" t="n"/>
      <c r="E63" s="7">
        <f>IF($A63="","",IF(ISNUMBER($A63),INT($A63),DATE(VALUE(LEFT(SUBSTITUTE(TRIM($A63),".",""),4)),VALUE(MID(SUBSTITUTE(TRIM($A63),".",""),5,2)),VALUE(MID(SUBSTITUTE(TRIM($A63),".",""),7,2)))))</f>
        <v/>
      </c>
      <c r="F63" s="7">
        <f>IF($B63="","",IF(ISNUMBER($B63),INT($B63),DATE(VALUE(LEFT(SUBSTITUTE(TRIM($B63),".",""),4)),VALUE(MID(SUBSTITUTE(TRIM($B63),".",""),5,2)),VALUE(MID(SUBSTITUTE(TRIM($B63),".",""),7,2)))))</f>
        <v/>
      </c>
      <c r="G63" s="8">
        <f>IF($C63="","",IF(ISNUMBER($C63),$C63,VALUE(SUBSTITUTE(SUBSTITUTE($C63," ",""),",","."))))</f>
        <v/>
      </c>
      <c r="J63" s="27" t="n">
        <v>62</v>
      </c>
      <c r="K63" s="28">
        <f>IFERROR(VLOOKUP($J63,Szamitas!$A$2:$L$11701,2,FALSE),"")</f>
        <v/>
      </c>
      <c r="L63" s="28">
        <f>IFERROR(VLOOKUP($J63,Szamitas!$A$2:$L$11701,3,FALSE),"")</f>
        <v/>
      </c>
      <c r="M63" s="38">
        <f>IFERROR(VLOOKUP($J63,Szamitas!$A$2:$L$11701,4,FALSE),"")</f>
        <v/>
      </c>
      <c r="N63" s="30">
        <f>IFERROR(VLOOKUP($J63,Szamitas!$A$2:$L$11701,5,FALSE),"")</f>
        <v/>
      </c>
      <c r="O63" s="38">
        <f>IFERROR(VLOOKUP($J63,Szamitas!$A$2:$L$11701,6,FALSE),"")</f>
        <v/>
      </c>
      <c r="P63" s="31">
        <f>IFERROR(VLOOKUP($J63,Szamitas!$A$2:$L$11701,7,FALSE),"")</f>
        <v/>
      </c>
      <c r="Q63" s="32">
        <f>IFERROR(VLOOKUP($J63,Szamitas!$A$2:$L$11701,8,FALSE),"")</f>
        <v/>
      </c>
      <c r="R63" s="31">
        <f>IFERROR(VLOOKUP($J63,Szamitas!$A$2:$L$11701,9,FALSE),"")</f>
        <v/>
      </c>
      <c r="S63" s="38">
        <f>IFERROR(VLOOKUP($J63,Szamitas!$A$2:$L$11701,10,FALSE),"")</f>
        <v/>
      </c>
      <c r="T63" s="38">
        <f>IFERROR(VLOOKUP($J63,Szamitas!$A$2:$L$11701,11,FALSE),"")</f>
        <v/>
      </c>
      <c r="U63" s="27">
        <f>IFERROR(VLOOKUP($J63,Szamitas!$A$2:$L$11701,12,FALSE),"")</f>
        <v/>
      </c>
    </row>
    <row r="64">
      <c r="C64" s="36" t="n"/>
      <c r="D64" s="37" t="n"/>
      <c r="E64" s="7">
        <f>IF($A64="","",IF(ISNUMBER($A64),INT($A64),DATE(VALUE(LEFT(SUBSTITUTE(TRIM($A64),".",""),4)),VALUE(MID(SUBSTITUTE(TRIM($A64),".",""),5,2)),VALUE(MID(SUBSTITUTE(TRIM($A64),".",""),7,2)))))</f>
        <v/>
      </c>
      <c r="F64" s="7">
        <f>IF($B64="","",IF(ISNUMBER($B64),INT($B64),DATE(VALUE(LEFT(SUBSTITUTE(TRIM($B64),".",""),4)),VALUE(MID(SUBSTITUTE(TRIM($B64),".",""),5,2)),VALUE(MID(SUBSTITUTE(TRIM($B64),".",""),7,2)))))</f>
        <v/>
      </c>
      <c r="G64" s="8">
        <f>IF($C64="","",IF(ISNUMBER($C64),$C64,VALUE(SUBSTITUTE(SUBSTITUTE($C64," ",""),",","."))))</f>
        <v/>
      </c>
      <c r="J64" s="27" t="n">
        <v>63</v>
      </c>
      <c r="K64" s="28">
        <f>IFERROR(VLOOKUP($J64,Szamitas!$A$2:$L$11701,2,FALSE),"")</f>
        <v/>
      </c>
      <c r="L64" s="28">
        <f>IFERROR(VLOOKUP($J64,Szamitas!$A$2:$L$11701,3,FALSE),"")</f>
        <v/>
      </c>
      <c r="M64" s="38">
        <f>IFERROR(VLOOKUP($J64,Szamitas!$A$2:$L$11701,4,FALSE),"")</f>
        <v/>
      </c>
      <c r="N64" s="30">
        <f>IFERROR(VLOOKUP($J64,Szamitas!$A$2:$L$11701,5,FALSE),"")</f>
        <v/>
      </c>
      <c r="O64" s="38">
        <f>IFERROR(VLOOKUP($J64,Szamitas!$A$2:$L$11701,6,FALSE),"")</f>
        <v/>
      </c>
      <c r="P64" s="31">
        <f>IFERROR(VLOOKUP($J64,Szamitas!$A$2:$L$11701,7,FALSE),"")</f>
        <v/>
      </c>
      <c r="Q64" s="32">
        <f>IFERROR(VLOOKUP($J64,Szamitas!$A$2:$L$11701,8,FALSE),"")</f>
        <v/>
      </c>
      <c r="R64" s="31">
        <f>IFERROR(VLOOKUP($J64,Szamitas!$A$2:$L$11701,9,FALSE),"")</f>
        <v/>
      </c>
      <c r="S64" s="38">
        <f>IFERROR(VLOOKUP($J64,Szamitas!$A$2:$L$11701,10,FALSE),"")</f>
        <v/>
      </c>
      <c r="T64" s="38">
        <f>IFERROR(VLOOKUP($J64,Szamitas!$A$2:$L$11701,11,FALSE),"")</f>
        <v/>
      </c>
      <c r="U64" s="27">
        <f>IFERROR(VLOOKUP($J64,Szamitas!$A$2:$L$11701,12,FALSE),"")</f>
        <v/>
      </c>
    </row>
    <row r="65">
      <c r="C65" s="36" t="n"/>
      <c r="D65" s="37" t="n"/>
      <c r="E65" s="7">
        <f>IF($A65="","",IF(ISNUMBER($A65),INT($A65),DATE(VALUE(LEFT(SUBSTITUTE(TRIM($A65),".",""),4)),VALUE(MID(SUBSTITUTE(TRIM($A65),".",""),5,2)),VALUE(MID(SUBSTITUTE(TRIM($A65),".",""),7,2)))))</f>
        <v/>
      </c>
      <c r="F65" s="7">
        <f>IF($B65="","",IF(ISNUMBER($B65),INT($B65),DATE(VALUE(LEFT(SUBSTITUTE(TRIM($B65),".",""),4)),VALUE(MID(SUBSTITUTE(TRIM($B65),".",""),5,2)),VALUE(MID(SUBSTITUTE(TRIM($B65),".",""),7,2)))))</f>
        <v/>
      </c>
      <c r="G65" s="8">
        <f>IF($C65="","",IF(ISNUMBER($C65),$C65,VALUE(SUBSTITUTE(SUBSTITUTE($C65," ",""),",","."))))</f>
        <v/>
      </c>
      <c r="J65" s="27" t="n">
        <v>64</v>
      </c>
      <c r="K65" s="28">
        <f>IFERROR(VLOOKUP($J65,Szamitas!$A$2:$L$11701,2,FALSE),"")</f>
        <v/>
      </c>
      <c r="L65" s="28">
        <f>IFERROR(VLOOKUP($J65,Szamitas!$A$2:$L$11701,3,FALSE),"")</f>
        <v/>
      </c>
      <c r="M65" s="38">
        <f>IFERROR(VLOOKUP($J65,Szamitas!$A$2:$L$11701,4,FALSE),"")</f>
        <v/>
      </c>
      <c r="N65" s="30">
        <f>IFERROR(VLOOKUP($J65,Szamitas!$A$2:$L$11701,5,FALSE),"")</f>
        <v/>
      </c>
      <c r="O65" s="38">
        <f>IFERROR(VLOOKUP($J65,Szamitas!$A$2:$L$11701,6,FALSE),"")</f>
        <v/>
      </c>
      <c r="P65" s="31">
        <f>IFERROR(VLOOKUP($J65,Szamitas!$A$2:$L$11701,7,FALSE),"")</f>
        <v/>
      </c>
      <c r="Q65" s="32">
        <f>IFERROR(VLOOKUP($J65,Szamitas!$A$2:$L$11701,8,FALSE),"")</f>
        <v/>
      </c>
      <c r="R65" s="31">
        <f>IFERROR(VLOOKUP($J65,Szamitas!$A$2:$L$11701,9,FALSE),"")</f>
        <v/>
      </c>
      <c r="S65" s="38">
        <f>IFERROR(VLOOKUP($J65,Szamitas!$A$2:$L$11701,10,FALSE),"")</f>
        <v/>
      </c>
      <c r="T65" s="38">
        <f>IFERROR(VLOOKUP($J65,Szamitas!$A$2:$L$11701,11,FALSE),"")</f>
        <v/>
      </c>
      <c r="U65" s="27">
        <f>IFERROR(VLOOKUP($J65,Szamitas!$A$2:$L$11701,12,FALSE),"")</f>
        <v/>
      </c>
    </row>
    <row r="66">
      <c r="C66" s="36" t="n"/>
      <c r="D66" s="37" t="n"/>
      <c r="E66" s="7">
        <f>IF($A66="","",IF(ISNUMBER($A66),INT($A66),DATE(VALUE(LEFT(SUBSTITUTE(TRIM($A66),".",""),4)),VALUE(MID(SUBSTITUTE(TRIM($A66),".",""),5,2)),VALUE(MID(SUBSTITUTE(TRIM($A66),".",""),7,2)))))</f>
        <v/>
      </c>
      <c r="F66" s="7">
        <f>IF($B66="","",IF(ISNUMBER($B66),INT($B66),DATE(VALUE(LEFT(SUBSTITUTE(TRIM($B66),".",""),4)),VALUE(MID(SUBSTITUTE(TRIM($B66),".",""),5,2)),VALUE(MID(SUBSTITUTE(TRIM($B66),".",""),7,2)))))</f>
        <v/>
      </c>
      <c r="G66" s="8">
        <f>IF($C66="","",IF(ISNUMBER($C66),$C66,VALUE(SUBSTITUTE(SUBSTITUTE($C66," ",""),",","."))))</f>
        <v/>
      </c>
      <c r="J66" s="27" t="n">
        <v>65</v>
      </c>
      <c r="K66" s="28">
        <f>IFERROR(VLOOKUP($J66,Szamitas!$A$2:$L$11701,2,FALSE),"")</f>
        <v/>
      </c>
      <c r="L66" s="28">
        <f>IFERROR(VLOOKUP($J66,Szamitas!$A$2:$L$11701,3,FALSE),"")</f>
        <v/>
      </c>
      <c r="M66" s="38">
        <f>IFERROR(VLOOKUP($J66,Szamitas!$A$2:$L$11701,4,FALSE),"")</f>
        <v/>
      </c>
      <c r="N66" s="30">
        <f>IFERROR(VLOOKUP($J66,Szamitas!$A$2:$L$11701,5,FALSE),"")</f>
        <v/>
      </c>
      <c r="O66" s="38">
        <f>IFERROR(VLOOKUP($J66,Szamitas!$A$2:$L$11701,6,FALSE),"")</f>
        <v/>
      </c>
      <c r="P66" s="31">
        <f>IFERROR(VLOOKUP($J66,Szamitas!$A$2:$L$11701,7,FALSE),"")</f>
        <v/>
      </c>
      <c r="Q66" s="32">
        <f>IFERROR(VLOOKUP($J66,Szamitas!$A$2:$L$11701,8,FALSE),"")</f>
        <v/>
      </c>
      <c r="R66" s="31">
        <f>IFERROR(VLOOKUP($J66,Szamitas!$A$2:$L$11701,9,FALSE),"")</f>
        <v/>
      </c>
      <c r="S66" s="38">
        <f>IFERROR(VLOOKUP($J66,Szamitas!$A$2:$L$11701,10,FALSE),"")</f>
        <v/>
      </c>
      <c r="T66" s="38">
        <f>IFERROR(VLOOKUP($J66,Szamitas!$A$2:$L$11701,11,FALSE),"")</f>
        <v/>
      </c>
      <c r="U66" s="27">
        <f>IFERROR(VLOOKUP($J66,Szamitas!$A$2:$L$11701,12,FALSE),"")</f>
        <v/>
      </c>
    </row>
    <row r="67">
      <c r="C67" s="36" t="n"/>
      <c r="D67" s="37" t="n"/>
      <c r="E67" s="7">
        <f>IF($A67="","",IF(ISNUMBER($A67),INT($A67),DATE(VALUE(LEFT(SUBSTITUTE(TRIM($A67),".",""),4)),VALUE(MID(SUBSTITUTE(TRIM($A67),".",""),5,2)),VALUE(MID(SUBSTITUTE(TRIM($A67),".",""),7,2)))))</f>
        <v/>
      </c>
      <c r="F67" s="7">
        <f>IF($B67="","",IF(ISNUMBER($B67),INT($B67),DATE(VALUE(LEFT(SUBSTITUTE(TRIM($B67),".",""),4)),VALUE(MID(SUBSTITUTE(TRIM($B67),".",""),5,2)),VALUE(MID(SUBSTITUTE(TRIM($B67),".",""),7,2)))))</f>
        <v/>
      </c>
      <c r="G67" s="8">
        <f>IF($C67="","",IF(ISNUMBER($C67),$C67,VALUE(SUBSTITUTE(SUBSTITUTE($C67," ",""),",","."))))</f>
        <v/>
      </c>
      <c r="J67" s="27" t="n">
        <v>66</v>
      </c>
      <c r="K67" s="28">
        <f>IFERROR(VLOOKUP($J67,Szamitas!$A$2:$L$11701,2,FALSE),"")</f>
        <v/>
      </c>
      <c r="L67" s="28">
        <f>IFERROR(VLOOKUP($J67,Szamitas!$A$2:$L$11701,3,FALSE),"")</f>
        <v/>
      </c>
      <c r="M67" s="38">
        <f>IFERROR(VLOOKUP($J67,Szamitas!$A$2:$L$11701,4,FALSE),"")</f>
        <v/>
      </c>
      <c r="N67" s="30">
        <f>IFERROR(VLOOKUP($J67,Szamitas!$A$2:$L$11701,5,FALSE),"")</f>
        <v/>
      </c>
      <c r="O67" s="38">
        <f>IFERROR(VLOOKUP($J67,Szamitas!$A$2:$L$11701,6,FALSE),"")</f>
        <v/>
      </c>
      <c r="P67" s="31">
        <f>IFERROR(VLOOKUP($J67,Szamitas!$A$2:$L$11701,7,FALSE),"")</f>
        <v/>
      </c>
      <c r="Q67" s="32">
        <f>IFERROR(VLOOKUP($J67,Szamitas!$A$2:$L$11701,8,FALSE),"")</f>
        <v/>
      </c>
      <c r="R67" s="31">
        <f>IFERROR(VLOOKUP($J67,Szamitas!$A$2:$L$11701,9,FALSE),"")</f>
        <v/>
      </c>
      <c r="S67" s="38">
        <f>IFERROR(VLOOKUP($J67,Szamitas!$A$2:$L$11701,10,FALSE),"")</f>
        <v/>
      </c>
      <c r="T67" s="38">
        <f>IFERROR(VLOOKUP($J67,Szamitas!$A$2:$L$11701,11,FALSE),"")</f>
        <v/>
      </c>
      <c r="U67" s="27">
        <f>IFERROR(VLOOKUP($J67,Szamitas!$A$2:$L$11701,12,FALSE),"")</f>
        <v/>
      </c>
    </row>
    <row r="68">
      <c r="C68" s="36" t="n"/>
      <c r="D68" s="37" t="n"/>
      <c r="E68" s="7">
        <f>IF($A68="","",IF(ISNUMBER($A68),INT($A68),DATE(VALUE(LEFT(SUBSTITUTE(TRIM($A68),".",""),4)),VALUE(MID(SUBSTITUTE(TRIM($A68),".",""),5,2)),VALUE(MID(SUBSTITUTE(TRIM($A68),".",""),7,2)))))</f>
        <v/>
      </c>
      <c r="F68" s="7">
        <f>IF($B68="","",IF(ISNUMBER($B68),INT($B68),DATE(VALUE(LEFT(SUBSTITUTE(TRIM($B68),".",""),4)),VALUE(MID(SUBSTITUTE(TRIM($B68),".",""),5,2)),VALUE(MID(SUBSTITUTE(TRIM($B68),".",""),7,2)))))</f>
        <v/>
      </c>
      <c r="G68" s="8">
        <f>IF($C68="","",IF(ISNUMBER($C68),$C68,VALUE(SUBSTITUTE(SUBSTITUTE($C68," ",""),",","."))))</f>
        <v/>
      </c>
      <c r="J68" s="27" t="n">
        <v>67</v>
      </c>
      <c r="K68" s="28">
        <f>IFERROR(VLOOKUP($J68,Szamitas!$A$2:$L$11701,2,FALSE),"")</f>
        <v/>
      </c>
      <c r="L68" s="28">
        <f>IFERROR(VLOOKUP($J68,Szamitas!$A$2:$L$11701,3,FALSE),"")</f>
        <v/>
      </c>
      <c r="M68" s="38">
        <f>IFERROR(VLOOKUP($J68,Szamitas!$A$2:$L$11701,4,FALSE),"")</f>
        <v/>
      </c>
      <c r="N68" s="30">
        <f>IFERROR(VLOOKUP($J68,Szamitas!$A$2:$L$11701,5,FALSE),"")</f>
        <v/>
      </c>
      <c r="O68" s="38">
        <f>IFERROR(VLOOKUP($J68,Szamitas!$A$2:$L$11701,6,FALSE),"")</f>
        <v/>
      </c>
      <c r="P68" s="31">
        <f>IFERROR(VLOOKUP($J68,Szamitas!$A$2:$L$11701,7,FALSE),"")</f>
        <v/>
      </c>
      <c r="Q68" s="32">
        <f>IFERROR(VLOOKUP($J68,Szamitas!$A$2:$L$11701,8,FALSE),"")</f>
        <v/>
      </c>
      <c r="R68" s="31">
        <f>IFERROR(VLOOKUP($J68,Szamitas!$A$2:$L$11701,9,FALSE),"")</f>
        <v/>
      </c>
      <c r="S68" s="38">
        <f>IFERROR(VLOOKUP($J68,Szamitas!$A$2:$L$11701,10,FALSE),"")</f>
        <v/>
      </c>
      <c r="T68" s="38">
        <f>IFERROR(VLOOKUP($J68,Szamitas!$A$2:$L$11701,11,FALSE),"")</f>
        <v/>
      </c>
      <c r="U68" s="27">
        <f>IFERROR(VLOOKUP($J68,Szamitas!$A$2:$L$11701,12,FALSE),"")</f>
        <v/>
      </c>
    </row>
    <row r="69">
      <c r="C69" s="36" t="n"/>
      <c r="D69" s="37" t="n"/>
      <c r="E69" s="7">
        <f>IF($A69="","",IF(ISNUMBER($A69),INT($A69),DATE(VALUE(LEFT(SUBSTITUTE(TRIM($A69),".",""),4)),VALUE(MID(SUBSTITUTE(TRIM($A69),".",""),5,2)),VALUE(MID(SUBSTITUTE(TRIM($A69),".",""),7,2)))))</f>
        <v/>
      </c>
      <c r="F69" s="7">
        <f>IF($B69="","",IF(ISNUMBER($B69),INT($B69),DATE(VALUE(LEFT(SUBSTITUTE(TRIM($B69),".",""),4)),VALUE(MID(SUBSTITUTE(TRIM($B69),".",""),5,2)),VALUE(MID(SUBSTITUTE(TRIM($B69),".",""),7,2)))))</f>
        <v/>
      </c>
      <c r="G69" s="8">
        <f>IF($C69="","",IF(ISNUMBER($C69),$C69,VALUE(SUBSTITUTE(SUBSTITUTE($C69," ",""),",","."))))</f>
        <v/>
      </c>
      <c r="J69" s="27" t="n">
        <v>68</v>
      </c>
      <c r="K69" s="28">
        <f>IFERROR(VLOOKUP($J69,Szamitas!$A$2:$L$11701,2,FALSE),"")</f>
        <v/>
      </c>
      <c r="L69" s="28">
        <f>IFERROR(VLOOKUP($J69,Szamitas!$A$2:$L$11701,3,FALSE),"")</f>
        <v/>
      </c>
      <c r="M69" s="38">
        <f>IFERROR(VLOOKUP($J69,Szamitas!$A$2:$L$11701,4,FALSE),"")</f>
        <v/>
      </c>
      <c r="N69" s="30">
        <f>IFERROR(VLOOKUP($J69,Szamitas!$A$2:$L$11701,5,FALSE),"")</f>
        <v/>
      </c>
      <c r="O69" s="38">
        <f>IFERROR(VLOOKUP($J69,Szamitas!$A$2:$L$11701,6,FALSE),"")</f>
        <v/>
      </c>
      <c r="P69" s="31">
        <f>IFERROR(VLOOKUP($J69,Szamitas!$A$2:$L$11701,7,FALSE),"")</f>
        <v/>
      </c>
      <c r="Q69" s="32">
        <f>IFERROR(VLOOKUP($J69,Szamitas!$A$2:$L$11701,8,FALSE),"")</f>
        <v/>
      </c>
      <c r="R69" s="31">
        <f>IFERROR(VLOOKUP($J69,Szamitas!$A$2:$L$11701,9,FALSE),"")</f>
        <v/>
      </c>
      <c r="S69" s="38">
        <f>IFERROR(VLOOKUP($J69,Szamitas!$A$2:$L$11701,10,FALSE),"")</f>
        <v/>
      </c>
      <c r="T69" s="38">
        <f>IFERROR(VLOOKUP($J69,Szamitas!$A$2:$L$11701,11,FALSE),"")</f>
        <v/>
      </c>
      <c r="U69" s="27">
        <f>IFERROR(VLOOKUP($J69,Szamitas!$A$2:$L$11701,12,FALSE),"")</f>
        <v/>
      </c>
    </row>
    <row r="70">
      <c r="C70" s="36" t="n"/>
      <c r="D70" s="37" t="n"/>
      <c r="E70" s="7">
        <f>IF($A70="","",IF(ISNUMBER($A70),INT($A70),DATE(VALUE(LEFT(SUBSTITUTE(TRIM($A70),".",""),4)),VALUE(MID(SUBSTITUTE(TRIM($A70),".",""),5,2)),VALUE(MID(SUBSTITUTE(TRIM($A70),".",""),7,2)))))</f>
        <v/>
      </c>
      <c r="F70" s="7">
        <f>IF($B70="","",IF(ISNUMBER($B70),INT($B70),DATE(VALUE(LEFT(SUBSTITUTE(TRIM($B70),".",""),4)),VALUE(MID(SUBSTITUTE(TRIM($B70),".",""),5,2)),VALUE(MID(SUBSTITUTE(TRIM($B70),".",""),7,2)))))</f>
        <v/>
      </c>
      <c r="G70" s="8">
        <f>IF($C70="","",IF(ISNUMBER($C70),$C70,VALUE(SUBSTITUTE(SUBSTITUTE($C70," ",""),",","."))))</f>
        <v/>
      </c>
      <c r="J70" s="27" t="n">
        <v>69</v>
      </c>
      <c r="K70" s="28">
        <f>IFERROR(VLOOKUP($J70,Szamitas!$A$2:$L$11701,2,FALSE),"")</f>
        <v/>
      </c>
      <c r="L70" s="28">
        <f>IFERROR(VLOOKUP($J70,Szamitas!$A$2:$L$11701,3,FALSE),"")</f>
        <v/>
      </c>
      <c r="M70" s="38">
        <f>IFERROR(VLOOKUP($J70,Szamitas!$A$2:$L$11701,4,FALSE),"")</f>
        <v/>
      </c>
      <c r="N70" s="30">
        <f>IFERROR(VLOOKUP($J70,Szamitas!$A$2:$L$11701,5,FALSE),"")</f>
        <v/>
      </c>
      <c r="O70" s="38">
        <f>IFERROR(VLOOKUP($J70,Szamitas!$A$2:$L$11701,6,FALSE),"")</f>
        <v/>
      </c>
      <c r="P70" s="31">
        <f>IFERROR(VLOOKUP($J70,Szamitas!$A$2:$L$11701,7,FALSE),"")</f>
        <v/>
      </c>
      <c r="Q70" s="32">
        <f>IFERROR(VLOOKUP($J70,Szamitas!$A$2:$L$11701,8,FALSE),"")</f>
        <v/>
      </c>
      <c r="R70" s="31">
        <f>IFERROR(VLOOKUP($J70,Szamitas!$A$2:$L$11701,9,FALSE),"")</f>
        <v/>
      </c>
      <c r="S70" s="38">
        <f>IFERROR(VLOOKUP($J70,Szamitas!$A$2:$L$11701,10,FALSE),"")</f>
        <v/>
      </c>
      <c r="T70" s="38">
        <f>IFERROR(VLOOKUP($J70,Szamitas!$A$2:$L$11701,11,FALSE),"")</f>
        <v/>
      </c>
      <c r="U70" s="27">
        <f>IFERROR(VLOOKUP($J70,Szamitas!$A$2:$L$11701,12,FALSE),"")</f>
        <v/>
      </c>
    </row>
    <row r="71">
      <c r="C71" s="36" t="n"/>
      <c r="D71" s="37" t="n"/>
      <c r="E71" s="7">
        <f>IF($A71="","",IF(ISNUMBER($A71),INT($A71),DATE(VALUE(LEFT(SUBSTITUTE(TRIM($A71),".",""),4)),VALUE(MID(SUBSTITUTE(TRIM($A71),".",""),5,2)),VALUE(MID(SUBSTITUTE(TRIM($A71),".",""),7,2)))))</f>
        <v/>
      </c>
      <c r="F71" s="7">
        <f>IF($B71="","",IF(ISNUMBER($B71),INT($B71),DATE(VALUE(LEFT(SUBSTITUTE(TRIM($B71),".",""),4)),VALUE(MID(SUBSTITUTE(TRIM($B71),".",""),5,2)),VALUE(MID(SUBSTITUTE(TRIM($B71),".",""),7,2)))))</f>
        <v/>
      </c>
      <c r="G71" s="8">
        <f>IF($C71="","",IF(ISNUMBER($C71),$C71,VALUE(SUBSTITUTE(SUBSTITUTE($C71," ",""),",","."))))</f>
        <v/>
      </c>
      <c r="J71" s="27" t="n">
        <v>70</v>
      </c>
      <c r="K71" s="28">
        <f>IFERROR(VLOOKUP($J71,Szamitas!$A$2:$L$11701,2,FALSE),"")</f>
        <v/>
      </c>
      <c r="L71" s="28">
        <f>IFERROR(VLOOKUP($J71,Szamitas!$A$2:$L$11701,3,FALSE),"")</f>
        <v/>
      </c>
      <c r="M71" s="38">
        <f>IFERROR(VLOOKUP($J71,Szamitas!$A$2:$L$11701,4,FALSE),"")</f>
        <v/>
      </c>
      <c r="N71" s="30">
        <f>IFERROR(VLOOKUP($J71,Szamitas!$A$2:$L$11701,5,FALSE),"")</f>
        <v/>
      </c>
      <c r="O71" s="38">
        <f>IFERROR(VLOOKUP($J71,Szamitas!$A$2:$L$11701,6,FALSE),"")</f>
        <v/>
      </c>
      <c r="P71" s="31">
        <f>IFERROR(VLOOKUP($J71,Szamitas!$A$2:$L$11701,7,FALSE),"")</f>
        <v/>
      </c>
      <c r="Q71" s="32">
        <f>IFERROR(VLOOKUP($J71,Szamitas!$A$2:$L$11701,8,FALSE),"")</f>
        <v/>
      </c>
      <c r="R71" s="31">
        <f>IFERROR(VLOOKUP($J71,Szamitas!$A$2:$L$11701,9,FALSE),"")</f>
        <v/>
      </c>
      <c r="S71" s="38">
        <f>IFERROR(VLOOKUP($J71,Szamitas!$A$2:$L$11701,10,FALSE),"")</f>
        <v/>
      </c>
      <c r="T71" s="38">
        <f>IFERROR(VLOOKUP($J71,Szamitas!$A$2:$L$11701,11,FALSE),"")</f>
        <v/>
      </c>
      <c r="U71" s="27">
        <f>IFERROR(VLOOKUP($J71,Szamitas!$A$2:$L$11701,12,FALSE),"")</f>
        <v/>
      </c>
    </row>
    <row r="72">
      <c r="C72" s="36" t="n"/>
      <c r="D72" s="37" t="n"/>
      <c r="E72" s="7">
        <f>IF($A72="","",IF(ISNUMBER($A72),INT($A72),DATE(VALUE(LEFT(SUBSTITUTE(TRIM($A72),".",""),4)),VALUE(MID(SUBSTITUTE(TRIM($A72),".",""),5,2)),VALUE(MID(SUBSTITUTE(TRIM($A72),".",""),7,2)))))</f>
        <v/>
      </c>
      <c r="F72" s="7">
        <f>IF($B72="","",IF(ISNUMBER($B72),INT($B72),DATE(VALUE(LEFT(SUBSTITUTE(TRIM($B72),".",""),4)),VALUE(MID(SUBSTITUTE(TRIM($B72),".",""),5,2)),VALUE(MID(SUBSTITUTE(TRIM($B72),".",""),7,2)))))</f>
        <v/>
      </c>
      <c r="G72" s="8">
        <f>IF($C72="","",IF(ISNUMBER($C72),$C72,VALUE(SUBSTITUTE(SUBSTITUTE($C72," ",""),",","."))))</f>
        <v/>
      </c>
      <c r="J72" s="27" t="n">
        <v>71</v>
      </c>
      <c r="K72" s="28">
        <f>IFERROR(VLOOKUP($J72,Szamitas!$A$2:$L$11701,2,FALSE),"")</f>
        <v/>
      </c>
      <c r="L72" s="28">
        <f>IFERROR(VLOOKUP($J72,Szamitas!$A$2:$L$11701,3,FALSE),"")</f>
        <v/>
      </c>
      <c r="M72" s="38">
        <f>IFERROR(VLOOKUP($J72,Szamitas!$A$2:$L$11701,4,FALSE),"")</f>
        <v/>
      </c>
      <c r="N72" s="30">
        <f>IFERROR(VLOOKUP($J72,Szamitas!$A$2:$L$11701,5,FALSE),"")</f>
        <v/>
      </c>
      <c r="O72" s="38">
        <f>IFERROR(VLOOKUP($J72,Szamitas!$A$2:$L$11701,6,FALSE),"")</f>
        <v/>
      </c>
      <c r="P72" s="31">
        <f>IFERROR(VLOOKUP($J72,Szamitas!$A$2:$L$11701,7,FALSE),"")</f>
        <v/>
      </c>
      <c r="Q72" s="32">
        <f>IFERROR(VLOOKUP($J72,Szamitas!$A$2:$L$11701,8,FALSE),"")</f>
        <v/>
      </c>
      <c r="R72" s="31">
        <f>IFERROR(VLOOKUP($J72,Szamitas!$A$2:$L$11701,9,FALSE),"")</f>
        <v/>
      </c>
      <c r="S72" s="38">
        <f>IFERROR(VLOOKUP($J72,Szamitas!$A$2:$L$11701,10,FALSE),"")</f>
        <v/>
      </c>
      <c r="T72" s="38">
        <f>IFERROR(VLOOKUP($J72,Szamitas!$A$2:$L$11701,11,FALSE),"")</f>
        <v/>
      </c>
      <c r="U72" s="27">
        <f>IFERROR(VLOOKUP($J72,Szamitas!$A$2:$L$11701,12,FALSE),"")</f>
        <v/>
      </c>
    </row>
    <row r="73">
      <c r="C73" s="36" t="n"/>
      <c r="D73" s="37" t="n"/>
      <c r="E73" s="7">
        <f>IF($A73="","",IF(ISNUMBER($A73),INT($A73),DATE(VALUE(LEFT(SUBSTITUTE(TRIM($A73),".",""),4)),VALUE(MID(SUBSTITUTE(TRIM($A73),".",""),5,2)),VALUE(MID(SUBSTITUTE(TRIM($A73),".",""),7,2)))))</f>
        <v/>
      </c>
      <c r="F73" s="7">
        <f>IF($B73="","",IF(ISNUMBER($B73),INT($B73),DATE(VALUE(LEFT(SUBSTITUTE(TRIM($B73),".",""),4)),VALUE(MID(SUBSTITUTE(TRIM($B73),".",""),5,2)),VALUE(MID(SUBSTITUTE(TRIM($B73),".",""),7,2)))))</f>
        <v/>
      </c>
      <c r="G73" s="8">
        <f>IF($C73="","",IF(ISNUMBER($C73),$C73,VALUE(SUBSTITUTE(SUBSTITUTE($C73," ",""),",","."))))</f>
        <v/>
      </c>
      <c r="J73" s="27" t="n">
        <v>72</v>
      </c>
      <c r="K73" s="28">
        <f>IFERROR(VLOOKUP($J73,Szamitas!$A$2:$L$11701,2,FALSE),"")</f>
        <v/>
      </c>
      <c r="L73" s="28">
        <f>IFERROR(VLOOKUP($J73,Szamitas!$A$2:$L$11701,3,FALSE),"")</f>
        <v/>
      </c>
      <c r="M73" s="38">
        <f>IFERROR(VLOOKUP($J73,Szamitas!$A$2:$L$11701,4,FALSE),"")</f>
        <v/>
      </c>
      <c r="N73" s="30">
        <f>IFERROR(VLOOKUP($J73,Szamitas!$A$2:$L$11701,5,FALSE),"")</f>
        <v/>
      </c>
      <c r="O73" s="38">
        <f>IFERROR(VLOOKUP($J73,Szamitas!$A$2:$L$11701,6,FALSE),"")</f>
        <v/>
      </c>
      <c r="P73" s="31">
        <f>IFERROR(VLOOKUP($J73,Szamitas!$A$2:$L$11701,7,FALSE),"")</f>
        <v/>
      </c>
      <c r="Q73" s="32">
        <f>IFERROR(VLOOKUP($J73,Szamitas!$A$2:$L$11701,8,FALSE),"")</f>
        <v/>
      </c>
      <c r="R73" s="31">
        <f>IFERROR(VLOOKUP($J73,Szamitas!$A$2:$L$11701,9,FALSE),"")</f>
        <v/>
      </c>
      <c r="S73" s="38">
        <f>IFERROR(VLOOKUP($J73,Szamitas!$A$2:$L$11701,10,FALSE),"")</f>
        <v/>
      </c>
      <c r="T73" s="38">
        <f>IFERROR(VLOOKUP($J73,Szamitas!$A$2:$L$11701,11,FALSE),"")</f>
        <v/>
      </c>
      <c r="U73" s="27">
        <f>IFERROR(VLOOKUP($J73,Szamitas!$A$2:$L$11701,12,FALSE),"")</f>
        <v/>
      </c>
    </row>
    <row r="74">
      <c r="C74" s="36" t="n"/>
      <c r="D74" s="37" t="n"/>
      <c r="E74" s="7">
        <f>IF($A74="","",IF(ISNUMBER($A74),INT($A74),DATE(VALUE(LEFT(SUBSTITUTE(TRIM($A74),".",""),4)),VALUE(MID(SUBSTITUTE(TRIM($A74),".",""),5,2)),VALUE(MID(SUBSTITUTE(TRIM($A74),".",""),7,2)))))</f>
        <v/>
      </c>
      <c r="F74" s="7">
        <f>IF($B74="","",IF(ISNUMBER($B74),INT($B74),DATE(VALUE(LEFT(SUBSTITUTE(TRIM($B74),".",""),4)),VALUE(MID(SUBSTITUTE(TRIM($B74),".",""),5,2)),VALUE(MID(SUBSTITUTE(TRIM($B74),".",""),7,2)))))</f>
        <v/>
      </c>
      <c r="G74" s="8">
        <f>IF($C74="","",IF(ISNUMBER($C74),$C74,VALUE(SUBSTITUTE(SUBSTITUTE($C74," ",""),",","."))))</f>
        <v/>
      </c>
      <c r="J74" s="27" t="n">
        <v>73</v>
      </c>
      <c r="K74" s="28">
        <f>IFERROR(VLOOKUP($J74,Szamitas!$A$2:$L$11701,2,FALSE),"")</f>
        <v/>
      </c>
      <c r="L74" s="28">
        <f>IFERROR(VLOOKUP($J74,Szamitas!$A$2:$L$11701,3,FALSE),"")</f>
        <v/>
      </c>
      <c r="M74" s="38">
        <f>IFERROR(VLOOKUP($J74,Szamitas!$A$2:$L$11701,4,FALSE),"")</f>
        <v/>
      </c>
      <c r="N74" s="30">
        <f>IFERROR(VLOOKUP($J74,Szamitas!$A$2:$L$11701,5,FALSE),"")</f>
        <v/>
      </c>
      <c r="O74" s="38">
        <f>IFERROR(VLOOKUP($J74,Szamitas!$A$2:$L$11701,6,FALSE),"")</f>
        <v/>
      </c>
      <c r="P74" s="31">
        <f>IFERROR(VLOOKUP($J74,Szamitas!$A$2:$L$11701,7,FALSE),"")</f>
        <v/>
      </c>
      <c r="Q74" s="32">
        <f>IFERROR(VLOOKUP($J74,Szamitas!$A$2:$L$11701,8,FALSE),"")</f>
        <v/>
      </c>
      <c r="R74" s="31">
        <f>IFERROR(VLOOKUP($J74,Szamitas!$A$2:$L$11701,9,FALSE),"")</f>
        <v/>
      </c>
      <c r="S74" s="38">
        <f>IFERROR(VLOOKUP($J74,Szamitas!$A$2:$L$11701,10,FALSE),"")</f>
        <v/>
      </c>
      <c r="T74" s="38">
        <f>IFERROR(VLOOKUP($J74,Szamitas!$A$2:$L$11701,11,FALSE),"")</f>
        <v/>
      </c>
      <c r="U74" s="27">
        <f>IFERROR(VLOOKUP($J74,Szamitas!$A$2:$L$11701,12,FALSE),"")</f>
        <v/>
      </c>
    </row>
    <row r="75">
      <c r="C75" s="36" t="n"/>
      <c r="D75" s="37" t="n"/>
      <c r="E75" s="7">
        <f>IF($A75="","",IF(ISNUMBER($A75),INT($A75),DATE(VALUE(LEFT(SUBSTITUTE(TRIM($A75),".",""),4)),VALUE(MID(SUBSTITUTE(TRIM($A75),".",""),5,2)),VALUE(MID(SUBSTITUTE(TRIM($A75),".",""),7,2)))))</f>
        <v/>
      </c>
      <c r="F75" s="7">
        <f>IF($B75="","",IF(ISNUMBER($B75),INT($B75),DATE(VALUE(LEFT(SUBSTITUTE(TRIM($B75),".",""),4)),VALUE(MID(SUBSTITUTE(TRIM($B75),".",""),5,2)),VALUE(MID(SUBSTITUTE(TRIM($B75),".",""),7,2)))))</f>
        <v/>
      </c>
      <c r="G75" s="8">
        <f>IF($C75="","",IF(ISNUMBER($C75),$C75,VALUE(SUBSTITUTE(SUBSTITUTE($C75," ",""),",","."))))</f>
        <v/>
      </c>
      <c r="J75" s="27" t="n">
        <v>74</v>
      </c>
      <c r="K75" s="28">
        <f>IFERROR(VLOOKUP($J75,Szamitas!$A$2:$L$11701,2,FALSE),"")</f>
        <v/>
      </c>
      <c r="L75" s="28">
        <f>IFERROR(VLOOKUP($J75,Szamitas!$A$2:$L$11701,3,FALSE),"")</f>
        <v/>
      </c>
      <c r="M75" s="38">
        <f>IFERROR(VLOOKUP($J75,Szamitas!$A$2:$L$11701,4,FALSE),"")</f>
        <v/>
      </c>
      <c r="N75" s="30">
        <f>IFERROR(VLOOKUP($J75,Szamitas!$A$2:$L$11701,5,FALSE),"")</f>
        <v/>
      </c>
      <c r="O75" s="38">
        <f>IFERROR(VLOOKUP($J75,Szamitas!$A$2:$L$11701,6,FALSE),"")</f>
        <v/>
      </c>
      <c r="P75" s="31">
        <f>IFERROR(VLOOKUP($J75,Szamitas!$A$2:$L$11701,7,FALSE),"")</f>
        <v/>
      </c>
      <c r="Q75" s="32">
        <f>IFERROR(VLOOKUP($J75,Szamitas!$A$2:$L$11701,8,FALSE),"")</f>
        <v/>
      </c>
      <c r="R75" s="31">
        <f>IFERROR(VLOOKUP($J75,Szamitas!$A$2:$L$11701,9,FALSE),"")</f>
        <v/>
      </c>
      <c r="S75" s="38">
        <f>IFERROR(VLOOKUP($J75,Szamitas!$A$2:$L$11701,10,FALSE),"")</f>
        <v/>
      </c>
      <c r="T75" s="38">
        <f>IFERROR(VLOOKUP($J75,Szamitas!$A$2:$L$11701,11,FALSE),"")</f>
        <v/>
      </c>
      <c r="U75" s="27">
        <f>IFERROR(VLOOKUP($J75,Szamitas!$A$2:$L$11701,12,FALSE),"")</f>
        <v/>
      </c>
    </row>
    <row r="76">
      <c r="C76" s="36" t="n"/>
      <c r="D76" s="37" t="n"/>
      <c r="E76" s="7">
        <f>IF($A76="","",IF(ISNUMBER($A76),INT($A76),DATE(VALUE(LEFT(SUBSTITUTE(TRIM($A76),".",""),4)),VALUE(MID(SUBSTITUTE(TRIM($A76),".",""),5,2)),VALUE(MID(SUBSTITUTE(TRIM($A76),".",""),7,2)))))</f>
        <v/>
      </c>
      <c r="F76" s="7">
        <f>IF($B76="","",IF(ISNUMBER($B76),INT($B76),DATE(VALUE(LEFT(SUBSTITUTE(TRIM($B76),".",""),4)),VALUE(MID(SUBSTITUTE(TRIM($B76),".",""),5,2)),VALUE(MID(SUBSTITUTE(TRIM($B76),".",""),7,2)))))</f>
        <v/>
      </c>
      <c r="G76" s="8">
        <f>IF($C76="","",IF(ISNUMBER($C76),$C76,VALUE(SUBSTITUTE(SUBSTITUTE($C76," ",""),",","."))))</f>
        <v/>
      </c>
      <c r="J76" s="27" t="n">
        <v>75</v>
      </c>
      <c r="K76" s="28">
        <f>IFERROR(VLOOKUP($J76,Szamitas!$A$2:$L$11701,2,FALSE),"")</f>
        <v/>
      </c>
      <c r="L76" s="28">
        <f>IFERROR(VLOOKUP($J76,Szamitas!$A$2:$L$11701,3,FALSE),"")</f>
        <v/>
      </c>
      <c r="M76" s="38">
        <f>IFERROR(VLOOKUP($J76,Szamitas!$A$2:$L$11701,4,FALSE),"")</f>
        <v/>
      </c>
      <c r="N76" s="30">
        <f>IFERROR(VLOOKUP($J76,Szamitas!$A$2:$L$11701,5,FALSE),"")</f>
        <v/>
      </c>
      <c r="O76" s="38">
        <f>IFERROR(VLOOKUP($J76,Szamitas!$A$2:$L$11701,6,FALSE),"")</f>
        <v/>
      </c>
      <c r="P76" s="31">
        <f>IFERROR(VLOOKUP($J76,Szamitas!$A$2:$L$11701,7,FALSE),"")</f>
        <v/>
      </c>
      <c r="Q76" s="32">
        <f>IFERROR(VLOOKUP($J76,Szamitas!$A$2:$L$11701,8,FALSE),"")</f>
        <v/>
      </c>
      <c r="R76" s="31">
        <f>IFERROR(VLOOKUP($J76,Szamitas!$A$2:$L$11701,9,FALSE),"")</f>
        <v/>
      </c>
      <c r="S76" s="38">
        <f>IFERROR(VLOOKUP($J76,Szamitas!$A$2:$L$11701,10,FALSE),"")</f>
        <v/>
      </c>
      <c r="T76" s="38">
        <f>IFERROR(VLOOKUP($J76,Szamitas!$A$2:$L$11701,11,FALSE),"")</f>
        <v/>
      </c>
      <c r="U76" s="27">
        <f>IFERROR(VLOOKUP($J76,Szamitas!$A$2:$L$11701,12,FALSE),"")</f>
        <v/>
      </c>
    </row>
    <row r="77">
      <c r="C77" s="36" t="n"/>
      <c r="D77" s="37" t="n"/>
      <c r="E77" s="7">
        <f>IF($A77="","",IF(ISNUMBER($A77),INT($A77),DATE(VALUE(LEFT(SUBSTITUTE(TRIM($A77),".",""),4)),VALUE(MID(SUBSTITUTE(TRIM($A77),".",""),5,2)),VALUE(MID(SUBSTITUTE(TRIM($A77),".",""),7,2)))))</f>
        <v/>
      </c>
      <c r="F77" s="7">
        <f>IF($B77="","",IF(ISNUMBER($B77),INT($B77),DATE(VALUE(LEFT(SUBSTITUTE(TRIM($B77),".",""),4)),VALUE(MID(SUBSTITUTE(TRIM($B77),".",""),5,2)),VALUE(MID(SUBSTITUTE(TRIM($B77),".",""),7,2)))))</f>
        <v/>
      </c>
      <c r="G77" s="8">
        <f>IF($C77="","",IF(ISNUMBER($C77),$C77,VALUE(SUBSTITUTE(SUBSTITUTE($C77," ",""),",","."))))</f>
        <v/>
      </c>
      <c r="J77" s="27" t="n">
        <v>76</v>
      </c>
      <c r="K77" s="28">
        <f>IFERROR(VLOOKUP($J77,Szamitas!$A$2:$L$11701,2,FALSE),"")</f>
        <v/>
      </c>
      <c r="L77" s="28">
        <f>IFERROR(VLOOKUP($J77,Szamitas!$A$2:$L$11701,3,FALSE),"")</f>
        <v/>
      </c>
      <c r="M77" s="38">
        <f>IFERROR(VLOOKUP($J77,Szamitas!$A$2:$L$11701,4,FALSE),"")</f>
        <v/>
      </c>
      <c r="N77" s="30">
        <f>IFERROR(VLOOKUP($J77,Szamitas!$A$2:$L$11701,5,FALSE),"")</f>
        <v/>
      </c>
      <c r="O77" s="38">
        <f>IFERROR(VLOOKUP($J77,Szamitas!$A$2:$L$11701,6,FALSE),"")</f>
        <v/>
      </c>
      <c r="P77" s="31">
        <f>IFERROR(VLOOKUP($J77,Szamitas!$A$2:$L$11701,7,FALSE),"")</f>
        <v/>
      </c>
      <c r="Q77" s="32">
        <f>IFERROR(VLOOKUP($J77,Szamitas!$A$2:$L$11701,8,FALSE),"")</f>
        <v/>
      </c>
      <c r="R77" s="31">
        <f>IFERROR(VLOOKUP($J77,Szamitas!$A$2:$L$11701,9,FALSE),"")</f>
        <v/>
      </c>
      <c r="S77" s="38">
        <f>IFERROR(VLOOKUP($J77,Szamitas!$A$2:$L$11701,10,FALSE),"")</f>
        <v/>
      </c>
      <c r="T77" s="38">
        <f>IFERROR(VLOOKUP($J77,Szamitas!$A$2:$L$11701,11,FALSE),"")</f>
        <v/>
      </c>
      <c r="U77" s="27">
        <f>IFERROR(VLOOKUP($J77,Szamitas!$A$2:$L$11701,12,FALSE),"")</f>
        <v/>
      </c>
    </row>
    <row r="78">
      <c r="C78" s="36" t="n"/>
      <c r="D78" s="37" t="n"/>
      <c r="E78" s="7">
        <f>IF($A78="","",IF(ISNUMBER($A78),INT($A78),DATE(VALUE(LEFT(SUBSTITUTE(TRIM($A78),".",""),4)),VALUE(MID(SUBSTITUTE(TRIM($A78),".",""),5,2)),VALUE(MID(SUBSTITUTE(TRIM($A78),".",""),7,2)))))</f>
        <v/>
      </c>
      <c r="F78" s="7">
        <f>IF($B78="","",IF(ISNUMBER($B78),INT($B78),DATE(VALUE(LEFT(SUBSTITUTE(TRIM($B78),".",""),4)),VALUE(MID(SUBSTITUTE(TRIM($B78),".",""),5,2)),VALUE(MID(SUBSTITUTE(TRIM($B78),".",""),7,2)))))</f>
        <v/>
      </c>
      <c r="G78" s="8">
        <f>IF($C78="","",IF(ISNUMBER($C78),$C78,VALUE(SUBSTITUTE(SUBSTITUTE($C78," ",""),",","."))))</f>
        <v/>
      </c>
      <c r="J78" s="27" t="n">
        <v>77</v>
      </c>
      <c r="K78" s="28">
        <f>IFERROR(VLOOKUP($J78,Szamitas!$A$2:$L$11701,2,FALSE),"")</f>
        <v/>
      </c>
      <c r="L78" s="28">
        <f>IFERROR(VLOOKUP($J78,Szamitas!$A$2:$L$11701,3,FALSE),"")</f>
        <v/>
      </c>
      <c r="M78" s="38">
        <f>IFERROR(VLOOKUP($J78,Szamitas!$A$2:$L$11701,4,FALSE),"")</f>
        <v/>
      </c>
      <c r="N78" s="30">
        <f>IFERROR(VLOOKUP($J78,Szamitas!$A$2:$L$11701,5,FALSE),"")</f>
        <v/>
      </c>
      <c r="O78" s="38">
        <f>IFERROR(VLOOKUP($J78,Szamitas!$A$2:$L$11701,6,FALSE),"")</f>
        <v/>
      </c>
      <c r="P78" s="31">
        <f>IFERROR(VLOOKUP($J78,Szamitas!$A$2:$L$11701,7,FALSE),"")</f>
        <v/>
      </c>
      <c r="Q78" s="32">
        <f>IFERROR(VLOOKUP($J78,Szamitas!$A$2:$L$11701,8,FALSE),"")</f>
        <v/>
      </c>
      <c r="R78" s="31">
        <f>IFERROR(VLOOKUP($J78,Szamitas!$A$2:$L$11701,9,FALSE),"")</f>
        <v/>
      </c>
      <c r="S78" s="38">
        <f>IFERROR(VLOOKUP($J78,Szamitas!$A$2:$L$11701,10,FALSE),"")</f>
        <v/>
      </c>
      <c r="T78" s="38">
        <f>IFERROR(VLOOKUP($J78,Szamitas!$A$2:$L$11701,11,FALSE),"")</f>
        <v/>
      </c>
      <c r="U78" s="27">
        <f>IFERROR(VLOOKUP($J78,Szamitas!$A$2:$L$11701,12,FALSE),"")</f>
        <v/>
      </c>
    </row>
    <row r="79">
      <c r="C79" s="36" t="n"/>
      <c r="D79" s="37" t="n"/>
      <c r="E79" s="7">
        <f>IF($A79="","",IF(ISNUMBER($A79),INT($A79),DATE(VALUE(LEFT(SUBSTITUTE(TRIM($A79),".",""),4)),VALUE(MID(SUBSTITUTE(TRIM($A79),".",""),5,2)),VALUE(MID(SUBSTITUTE(TRIM($A79),".",""),7,2)))))</f>
        <v/>
      </c>
      <c r="F79" s="7">
        <f>IF($B79="","",IF(ISNUMBER($B79),INT($B79),DATE(VALUE(LEFT(SUBSTITUTE(TRIM($B79),".",""),4)),VALUE(MID(SUBSTITUTE(TRIM($B79),".",""),5,2)),VALUE(MID(SUBSTITUTE(TRIM($B79),".",""),7,2)))))</f>
        <v/>
      </c>
      <c r="G79" s="8">
        <f>IF($C79="","",IF(ISNUMBER($C79),$C79,VALUE(SUBSTITUTE(SUBSTITUTE($C79," ",""),",","."))))</f>
        <v/>
      </c>
      <c r="J79" s="27" t="n">
        <v>78</v>
      </c>
      <c r="K79" s="28">
        <f>IFERROR(VLOOKUP($J79,Szamitas!$A$2:$L$11701,2,FALSE),"")</f>
        <v/>
      </c>
      <c r="L79" s="28">
        <f>IFERROR(VLOOKUP($J79,Szamitas!$A$2:$L$11701,3,FALSE),"")</f>
        <v/>
      </c>
      <c r="M79" s="38">
        <f>IFERROR(VLOOKUP($J79,Szamitas!$A$2:$L$11701,4,FALSE),"")</f>
        <v/>
      </c>
      <c r="N79" s="30">
        <f>IFERROR(VLOOKUP($J79,Szamitas!$A$2:$L$11701,5,FALSE),"")</f>
        <v/>
      </c>
      <c r="O79" s="38">
        <f>IFERROR(VLOOKUP($J79,Szamitas!$A$2:$L$11701,6,FALSE),"")</f>
        <v/>
      </c>
      <c r="P79" s="31">
        <f>IFERROR(VLOOKUP($J79,Szamitas!$A$2:$L$11701,7,FALSE),"")</f>
        <v/>
      </c>
      <c r="Q79" s="32">
        <f>IFERROR(VLOOKUP($J79,Szamitas!$A$2:$L$11701,8,FALSE),"")</f>
        <v/>
      </c>
      <c r="R79" s="31">
        <f>IFERROR(VLOOKUP($J79,Szamitas!$A$2:$L$11701,9,FALSE),"")</f>
        <v/>
      </c>
      <c r="S79" s="38">
        <f>IFERROR(VLOOKUP($J79,Szamitas!$A$2:$L$11701,10,FALSE),"")</f>
        <v/>
      </c>
      <c r="T79" s="38">
        <f>IFERROR(VLOOKUP($J79,Szamitas!$A$2:$L$11701,11,FALSE),"")</f>
        <v/>
      </c>
      <c r="U79" s="27">
        <f>IFERROR(VLOOKUP($J79,Szamitas!$A$2:$L$11701,12,FALSE),"")</f>
        <v/>
      </c>
    </row>
    <row r="80">
      <c r="C80" s="36" t="n"/>
      <c r="D80" s="37" t="n"/>
      <c r="E80" s="7">
        <f>IF($A80="","",IF(ISNUMBER($A80),INT($A80),DATE(VALUE(LEFT(SUBSTITUTE(TRIM($A80),".",""),4)),VALUE(MID(SUBSTITUTE(TRIM($A80),".",""),5,2)),VALUE(MID(SUBSTITUTE(TRIM($A80),".",""),7,2)))))</f>
        <v/>
      </c>
      <c r="F80" s="7">
        <f>IF($B80="","",IF(ISNUMBER($B80),INT($B80),DATE(VALUE(LEFT(SUBSTITUTE(TRIM($B80),".",""),4)),VALUE(MID(SUBSTITUTE(TRIM($B80),".",""),5,2)),VALUE(MID(SUBSTITUTE(TRIM($B80),".",""),7,2)))))</f>
        <v/>
      </c>
      <c r="G80" s="8">
        <f>IF($C80="","",IF(ISNUMBER($C80),$C80,VALUE(SUBSTITUTE(SUBSTITUTE($C80," ",""),",","."))))</f>
        <v/>
      </c>
      <c r="J80" s="27" t="n">
        <v>79</v>
      </c>
      <c r="K80" s="28">
        <f>IFERROR(VLOOKUP($J80,Szamitas!$A$2:$L$11701,2,FALSE),"")</f>
        <v/>
      </c>
      <c r="L80" s="28">
        <f>IFERROR(VLOOKUP($J80,Szamitas!$A$2:$L$11701,3,FALSE),"")</f>
        <v/>
      </c>
      <c r="M80" s="38">
        <f>IFERROR(VLOOKUP($J80,Szamitas!$A$2:$L$11701,4,FALSE),"")</f>
        <v/>
      </c>
      <c r="N80" s="30">
        <f>IFERROR(VLOOKUP($J80,Szamitas!$A$2:$L$11701,5,FALSE),"")</f>
        <v/>
      </c>
      <c r="O80" s="38">
        <f>IFERROR(VLOOKUP($J80,Szamitas!$A$2:$L$11701,6,FALSE),"")</f>
        <v/>
      </c>
      <c r="P80" s="31">
        <f>IFERROR(VLOOKUP($J80,Szamitas!$A$2:$L$11701,7,FALSE),"")</f>
        <v/>
      </c>
      <c r="Q80" s="32">
        <f>IFERROR(VLOOKUP($J80,Szamitas!$A$2:$L$11701,8,FALSE),"")</f>
        <v/>
      </c>
      <c r="R80" s="31">
        <f>IFERROR(VLOOKUP($J80,Szamitas!$A$2:$L$11701,9,FALSE),"")</f>
        <v/>
      </c>
      <c r="S80" s="38">
        <f>IFERROR(VLOOKUP($J80,Szamitas!$A$2:$L$11701,10,FALSE),"")</f>
        <v/>
      </c>
      <c r="T80" s="38">
        <f>IFERROR(VLOOKUP($J80,Szamitas!$A$2:$L$11701,11,FALSE),"")</f>
        <v/>
      </c>
      <c r="U80" s="27">
        <f>IFERROR(VLOOKUP($J80,Szamitas!$A$2:$L$11701,12,FALSE),"")</f>
        <v/>
      </c>
    </row>
    <row r="81">
      <c r="C81" s="36" t="n"/>
      <c r="D81" s="37" t="n"/>
      <c r="E81" s="7">
        <f>IF($A81="","",IF(ISNUMBER($A81),INT($A81),DATE(VALUE(LEFT(SUBSTITUTE(TRIM($A81),".",""),4)),VALUE(MID(SUBSTITUTE(TRIM($A81),".",""),5,2)),VALUE(MID(SUBSTITUTE(TRIM($A81),".",""),7,2)))))</f>
        <v/>
      </c>
      <c r="F81" s="7">
        <f>IF($B81="","",IF(ISNUMBER($B81),INT($B81),DATE(VALUE(LEFT(SUBSTITUTE(TRIM($B81),".",""),4)),VALUE(MID(SUBSTITUTE(TRIM($B81),".",""),5,2)),VALUE(MID(SUBSTITUTE(TRIM($B81),".",""),7,2)))))</f>
        <v/>
      </c>
      <c r="G81" s="8">
        <f>IF($C81="","",IF(ISNUMBER($C81),$C81,VALUE(SUBSTITUTE(SUBSTITUTE($C81," ",""),",","."))))</f>
        <v/>
      </c>
      <c r="J81" s="27" t="n">
        <v>80</v>
      </c>
      <c r="K81" s="28">
        <f>IFERROR(VLOOKUP($J81,Szamitas!$A$2:$L$11701,2,FALSE),"")</f>
        <v/>
      </c>
      <c r="L81" s="28">
        <f>IFERROR(VLOOKUP($J81,Szamitas!$A$2:$L$11701,3,FALSE),"")</f>
        <v/>
      </c>
      <c r="M81" s="38">
        <f>IFERROR(VLOOKUP($J81,Szamitas!$A$2:$L$11701,4,FALSE),"")</f>
        <v/>
      </c>
      <c r="N81" s="30">
        <f>IFERROR(VLOOKUP($J81,Szamitas!$A$2:$L$11701,5,FALSE),"")</f>
        <v/>
      </c>
      <c r="O81" s="38">
        <f>IFERROR(VLOOKUP($J81,Szamitas!$A$2:$L$11701,6,FALSE),"")</f>
        <v/>
      </c>
      <c r="P81" s="31">
        <f>IFERROR(VLOOKUP($J81,Szamitas!$A$2:$L$11701,7,FALSE),"")</f>
        <v/>
      </c>
      <c r="Q81" s="32">
        <f>IFERROR(VLOOKUP($J81,Szamitas!$A$2:$L$11701,8,FALSE),"")</f>
        <v/>
      </c>
      <c r="R81" s="31">
        <f>IFERROR(VLOOKUP($J81,Szamitas!$A$2:$L$11701,9,FALSE),"")</f>
        <v/>
      </c>
      <c r="S81" s="38">
        <f>IFERROR(VLOOKUP($J81,Szamitas!$A$2:$L$11701,10,FALSE),"")</f>
        <v/>
      </c>
      <c r="T81" s="38">
        <f>IFERROR(VLOOKUP($J81,Szamitas!$A$2:$L$11701,11,FALSE),"")</f>
        <v/>
      </c>
      <c r="U81" s="27">
        <f>IFERROR(VLOOKUP($J81,Szamitas!$A$2:$L$11701,12,FALSE),"")</f>
        <v/>
      </c>
    </row>
    <row r="82">
      <c r="C82" s="36" t="n"/>
      <c r="D82" s="37" t="n"/>
      <c r="E82" s="7">
        <f>IF($A82="","",IF(ISNUMBER($A82),INT($A82),DATE(VALUE(LEFT(SUBSTITUTE(TRIM($A82),".",""),4)),VALUE(MID(SUBSTITUTE(TRIM($A82),".",""),5,2)),VALUE(MID(SUBSTITUTE(TRIM($A82),".",""),7,2)))))</f>
        <v/>
      </c>
      <c r="F82" s="7">
        <f>IF($B82="","",IF(ISNUMBER($B82),INT($B82),DATE(VALUE(LEFT(SUBSTITUTE(TRIM($B82),".",""),4)),VALUE(MID(SUBSTITUTE(TRIM($B82),".",""),5,2)),VALUE(MID(SUBSTITUTE(TRIM($B82),".",""),7,2)))))</f>
        <v/>
      </c>
      <c r="G82" s="8">
        <f>IF($C82="","",IF(ISNUMBER($C82),$C82,VALUE(SUBSTITUTE(SUBSTITUTE($C82," ",""),",","."))))</f>
        <v/>
      </c>
      <c r="J82" s="27" t="n">
        <v>81</v>
      </c>
      <c r="K82" s="28">
        <f>IFERROR(VLOOKUP($J82,Szamitas!$A$2:$L$11701,2,FALSE),"")</f>
        <v/>
      </c>
      <c r="L82" s="28">
        <f>IFERROR(VLOOKUP($J82,Szamitas!$A$2:$L$11701,3,FALSE),"")</f>
        <v/>
      </c>
      <c r="M82" s="38">
        <f>IFERROR(VLOOKUP($J82,Szamitas!$A$2:$L$11701,4,FALSE),"")</f>
        <v/>
      </c>
      <c r="N82" s="30">
        <f>IFERROR(VLOOKUP($J82,Szamitas!$A$2:$L$11701,5,FALSE),"")</f>
        <v/>
      </c>
      <c r="O82" s="38">
        <f>IFERROR(VLOOKUP($J82,Szamitas!$A$2:$L$11701,6,FALSE),"")</f>
        <v/>
      </c>
      <c r="P82" s="31">
        <f>IFERROR(VLOOKUP($J82,Szamitas!$A$2:$L$11701,7,FALSE),"")</f>
        <v/>
      </c>
      <c r="Q82" s="32">
        <f>IFERROR(VLOOKUP($J82,Szamitas!$A$2:$L$11701,8,FALSE),"")</f>
        <v/>
      </c>
      <c r="R82" s="31">
        <f>IFERROR(VLOOKUP($J82,Szamitas!$A$2:$L$11701,9,FALSE),"")</f>
        <v/>
      </c>
      <c r="S82" s="38">
        <f>IFERROR(VLOOKUP($J82,Szamitas!$A$2:$L$11701,10,FALSE),"")</f>
        <v/>
      </c>
      <c r="T82" s="38">
        <f>IFERROR(VLOOKUP($J82,Szamitas!$A$2:$L$11701,11,FALSE),"")</f>
        <v/>
      </c>
      <c r="U82" s="27">
        <f>IFERROR(VLOOKUP($J82,Szamitas!$A$2:$L$11701,12,FALSE),"")</f>
        <v/>
      </c>
    </row>
    <row r="83">
      <c r="C83" s="36" t="n"/>
      <c r="D83" s="37" t="n"/>
      <c r="E83" s="7">
        <f>IF($A83="","",IF(ISNUMBER($A83),INT($A83),DATE(VALUE(LEFT(SUBSTITUTE(TRIM($A83),".",""),4)),VALUE(MID(SUBSTITUTE(TRIM($A83),".",""),5,2)),VALUE(MID(SUBSTITUTE(TRIM($A83),".",""),7,2)))))</f>
        <v/>
      </c>
      <c r="F83" s="7">
        <f>IF($B83="","",IF(ISNUMBER($B83),INT($B83),DATE(VALUE(LEFT(SUBSTITUTE(TRIM($B83),".",""),4)),VALUE(MID(SUBSTITUTE(TRIM($B83),".",""),5,2)),VALUE(MID(SUBSTITUTE(TRIM($B83),".",""),7,2)))))</f>
        <v/>
      </c>
      <c r="G83" s="8">
        <f>IF($C83="","",IF(ISNUMBER($C83),$C83,VALUE(SUBSTITUTE(SUBSTITUTE($C83," ",""),",","."))))</f>
        <v/>
      </c>
      <c r="J83" s="27" t="n">
        <v>82</v>
      </c>
      <c r="K83" s="28">
        <f>IFERROR(VLOOKUP($J83,Szamitas!$A$2:$L$11701,2,FALSE),"")</f>
        <v/>
      </c>
      <c r="L83" s="28">
        <f>IFERROR(VLOOKUP($J83,Szamitas!$A$2:$L$11701,3,FALSE),"")</f>
        <v/>
      </c>
      <c r="M83" s="38">
        <f>IFERROR(VLOOKUP($J83,Szamitas!$A$2:$L$11701,4,FALSE),"")</f>
        <v/>
      </c>
      <c r="N83" s="30">
        <f>IFERROR(VLOOKUP($J83,Szamitas!$A$2:$L$11701,5,FALSE),"")</f>
        <v/>
      </c>
      <c r="O83" s="38">
        <f>IFERROR(VLOOKUP($J83,Szamitas!$A$2:$L$11701,6,FALSE),"")</f>
        <v/>
      </c>
      <c r="P83" s="31">
        <f>IFERROR(VLOOKUP($J83,Szamitas!$A$2:$L$11701,7,FALSE),"")</f>
        <v/>
      </c>
      <c r="Q83" s="32">
        <f>IFERROR(VLOOKUP($J83,Szamitas!$A$2:$L$11701,8,FALSE),"")</f>
        <v/>
      </c>
      <c r="R83" s="31">
        <f>IFERROR(VLOOKUP($J83,Szamitas!$A$2:$L$11701,9,FALSE),"")</f>
        <v/>
      </c>
      <c r="S83" s="38">
        <f>IFERROR(VLOOKUP($J83,Szamitas!$A$2:$L$11701,10,FALSE),"")</f>
        <v/>
      </c>
      <c r="T83" s="38">
        <f>IFERROR(VLOOKUP($J83,Szamitas!$A$2:$L$11701,11,FALSE),"")</f>
        <v/>
      </c>
      <c r="U83" s="27">
        <f>IFERROR(VLOOKUP($J83,Szamitas!$A$2:$L$11701,12,FALSE),"")</f>
        <v/>
      </c>
    </row>
    <row r="84">
      <c r="C84" s="36" t="n"/>
      <c r="D84" s="37" t="n"/>
      <c r="E84" s="7">
        <f>IF($A84="","",IF(ISNUMBER($A84),INT($A84),DATE(VALUE(LEFT(SUBSTITUTE(TRIM($A84),".",""),4)),VALUE(MID(SUBSTITUTE(TRIM($A84),".",""),5,2)),VALUE(MID(SUBSTITUTE(TRIM($A84),".",""),7,2)))))</f>
        <v/>
      </c>
      <c r="F84" s="7">
        <f>IF($B84="","",IF(ISNUMBER($B84),INT($B84),DATE(VALUE(LEFT(SUBSTITUTE(TRIM($B84),".",""),4)),VALUE(MID(SUBSTITUTE(TRIM($B84),".",""),5,2)),VALUE(MID(SUBSTITUTE(TRIM($B84),".",""),7,2)))))</f>
        <v/>
      </c>
      <c r="G84" s="8">
        <f>IF($C84="","",IF(ISNUMBER($C84),$C84,VALUE(SUBSTITUTE(SUBSTITUTE($C84," ",""),",","."))))</f>
        <v/>
      </c>
      <c r="J84" s="27" t="n">
        <v>83</v>
      </c>
      <c r="K84" s="28">
        <f>IFERROR(VLOOKUP($J84,Szamitas!$A$2:$L$11701,2,FALSE),"")</f>
        <v/>
      </c>
      <c r="L84" s="28">
        <f>IFERROR(VLOOKUP($J84,Szamitas!$A$2:$L$11701,3,FALSE),"")</f>
        <v/>
      </c>
      <c r="M84" s="38">
        <f>IFERROR(VLOOKUP($J84,Szamitas!$A$2:$L$11701,4,FALSE),"")</f>
        <v/>
      </c>
      <c r="N84" s="30">
        <f>IFERROR(VLOOKUP($J84,Szamitas!$A$2:$L$11701,5,FALSE),"")</f>
        <v/>
      </c>
      <c r="O84" s="38">
        <f>IFERROR(VLOOKUP($J84,Szamitas!$A$2:$L$11701,6,FALSE),"")</f>
        <v/>
      </c>
      <c r="P84" s="31">
        <f>IFERROR(VLOOKUP($J84,Szamitas!$A$2:$L$11701,7,FALSE),"")</f>
        <v/>
      </c>
      <c r="Q84" s="32">
        <f>IFERROR(VLOOKUP($J84,Szamitas!$A$2:$L$11701,8,FALSE),"")</f>
        <v/>
      </c>
      <c r="R84" s="31">
        <f>IFERROR(VLOOKUP($J84,Szamitas!$A$2:$L$11701,9,FALSE),"")</f>
        <v/>
      </c>
      <c r="S84" s="38">
        <f>IFERROR(VLOOKUP($J84,Szamitas!$A$2:$L$11701,10,FALSE),"")</f>
        <v/>
      </c>
      <c r="T84" s="38">
        <f>IFERROR(VLOOKUP($J84,Szamitas!$A$2:$L$11701,11,FALSE),"")</f>
        <v/>
      </c>
      <c r="U84" s="27">
        <f>IFERROR(VLOOKUP($J84,Szamitas!$A$2:$L$11701,12,FALSE),"")</f>
        <v/>
      </c>
    </row>
    <row r="85">
      <c r="C85" s="36" t="n"/>
      <c r="D85" s="37" t="n"/>
      <c r="E85" s="7">
        <f>IF($A85="","",IF(ISNUMBER($A85),INT($A85),DATE(VALUE(LEFT(SUBSTITUTE(TRIM($A85),".",""),4)),VALUE(MID(SUBSTITUTE(TRIM($A85),".",""),5,2)),VALUE(MID(SUBSTITUTE(TRIM($A85),".",""),7,2)))))</f>
        <v/>
      </c>
      <c r="F85" s="7">
        <f>IF($B85="","",IF(ISNUMBER($B85),INT($B85),DATE(VALUE(LEFT(SUBSTITUTE(TRIM($B85),".",""),4)),VALUE(MID(SUBSTITUTE(TRIM($B85),".",""),5,2)),VALUE(MID(SUBSTITUTE(TRIM($B85),".",""),7,2)))))</f>
        <v/>
      </c>
      <c r="G85" s="8">
        <f>IF($C85="","",IF(ISNUMBER($C85),$C85,VALUE(SUBSTITUTE(SUBSTITUTE($C85," ",""),",","."))))</f>
        <v/>
      </c>
      <c r="J85" s="27" t="n">
        <v>84</v>
      </c>
      <c r="K85" s="28">
        <f>IFERROR(VLOOKUP($J85,Szamitas!$A$2:$L$11701,2,FALSE),"")</f>
        <v/>
      </c>
      <c r="L85" s="28">
        <f>IFERROR(VLOOKUP($J85,Szamitas!$A$2:$L$11701,3,FALSE),"")</f>
        <v/>
      </c>
      <c r="M85" s="38">
        <f>IFERROR(VLOOKUP($J85,Szamitas!$A$2:$L$11701,4,FALSE),"")</f>
        <v/>
      </c>
      <c r="N85" s="30">
        <f>IFERROR(VLOOKUP($J85,Szamitas!$A$2:$L$11701,5,FALSE),"")</f>
        <v/>
      </c>
      <c r="O85" s="38">
        <f>IFERROR(VLOOKUP($J85,Szamitas!$A$2:$L$11701,6,FALSE),"")</f>
        <v/>
      </c>
      <c r="P85" s="31">
        <f>IFERROR(VLOOKUP($J85,Szamitas!$A$2:$L$11701,7,FALSE),"")</f>
        <v/>
      </c>
      <c r="Q85" s="32">
        <f>IFERROR(VLOOKUP($J85,Szamitas!$A$2:$L$11701,8,FALSE),"")</f>
        <v/>
      </c>
      <c r="R85" s="31">
        <f>IFERROR(VLOOKUP($J85,Szamitas!$A$2:$L$11701,9,FALSE),"")</f>
        <v/>
      </c>
      <c r="S85" s="38">
        <f>IFERROR(VLOOKUP($J85,Szamitas!$A$2:$L$11701,10,FALSE),"")</f>
        <v/>
      </c>
      <c r="T85" s="38">
        <f>IFERROR(VLOOKUP($J85,Szamitas!$A$2:$L$11701,11,FALSE),"")</f>
        <v/>
      </c>
      <c r="U85" s="27">
        <f>IFERROR(VLOOKUP($J85,Szamitas!$A$2:$L$11701,12,FALSE),"")</f>
        <v/>
      </c>
    </row>
    <row r="86">
      <c r="C86" s="36" t="n"/>
      <c r="D86" s="37" t="n"/>
      <c r="E86" s="7">
        <f>IF($A86="","",IF(ISNUMBER($A86),INT($A86),DATE(VALUE(LEFT(SUBSTITUTE(TRIM($A86),".",""),4)),VALUE(MID(SUBSTITUTE(TRIM($A86),".",""),5,2)),VALUE(MID(SUBSTITUTE(TRIM($A86),".",""),7,2)))))</f>
        <v/>
      </c>
      <c r="F86" s="7">
        <f>IF($B86="","",IF(ISNUMBER($B86),INT($B86),DATE(VALUE(LEFT(SUBSTITUTE(TRIM($B86),".",""),4)),VALUE(MID(SUBSTITUTE(TRIM($B86),".",""),5,2)),VALUE(MID(SUBSTITUTE(TRIM($B86),".",""),7,2)))))</f>
        <v/>
      </c>
      <c r="G86" s="8">
        <f>IF($C86="","",IF(ISNUMBER($C86),$C86,VALUE(SUBSTITUTE(SUBSTITUTE($C86," ",""),",","."))))</f>
        <v/>
      </c>
      <c r="J86" s="27" t="n">
        <v>85</v>
      </c>
      <c r="K86" s="28">
        <f>IFERROR(VLOOKUP($J86,Szamitas!$A$2:$L$11701,2,FALSE),"")</f>
        <v/>
      </c>
      <c r="L86" s="28">
        <f>IFERROR(VLOOKUP($J86,Szamitas!$A$2:$L$11701,3,FALSE),"")</f>
        <v/>
      </c>
      <c r="M86" s="38">
        <f>IFERROR(VLOOKUP($J86,Szamitas!$A$2:$L$11701,4,FALSE),"")</f>
        <v/>
      </c>
      <c r="N86" s="30">
        <f>IFERROR(VLOOKUP($J86,Szamitas!$A$2:$L$11701,5,FALSE),"")</f>
        <v/>
      </c>
      <c r="O86" s="38">
        <f>IFERROR(VLOOKUP($J86,Szamitas!$A$2:$L$11701,6,FALSE),"")</f>
        <v/>
      </c>
      <c r="P86" s="31">
        <f>IFERROR(VLOOKUP($J86,Szamitas!$A$2:$L$11701,7,FALSE),"")</f>
        <v/>
      </c>
      <c r="Q86" s="32">
        <f>IFERROR(VLOOKUP($J86,Szamitas!$A$2:$L$11701,8,FALSE),"")</f>
        <v/>
      </c>
      <c r="R86" s="31">
        <f>IFERROR(VLOOKUP($J86,Szamitas!$A$2:$L$11701,9,FALSE),"")</f>
        <v/>
      </c>
      <c r="S86" s="38">
        <f>IFERROR(VLOOKUP($J86,Szamitas!$A$2:$L$11701,10,FALSE),"")</f>
        <v/>
      </c>
      <c r="T86" s="38">
        <f>IFERROR(VLOOKUP($J86,Szamitas!$A$2:$L$11701,11,FALSE),"")</f>
        <v/>
      </c>
      <c r="U86" s="27">
        <f>IFERROR(VLOOKUP($J86,Szamitas!$A$2:$L$11701,12,FALSE),"")</f>
        <v/>
      </c>
    </row>
    <row r="87">
      <c r="C87" s="36" t="n"/>
      <c r="D87" s="37" t="n"/>
      <c r="E87" s="7">
        <f>IF($A87="","",IF(ISNUMBER($A87),INT($A87),DATE(VALUE(LEFT(SUBSTITUTE(TRIM($A87),".",""),4)),VALUE(MID(SUBSTITUTE(TRIM($A87),".",""),5,2)),VALUE(MID(SUBSTITUTE(TRIM($A87),".",""),7,2)))))</f>
        <v/>
      </c>
      <c r="F87" s="7">
        <f>IF($B87="","",IF(ISNUMBER($B87),INT($B87),DATE(VALUE(LEFT(SUBSTITUTE(TRIM($B87),".",""),4)),VALUE(MID(SUBSTITUTE(TRIM($B87),".",""),5,2)),VALUE(MID(SUBSTITUTE(TRIM($B87),".",""),7,2)))))</f>
        <v/>
      </c>
      <c r="G87" s="8">
        <f>IF($C87="","",IF(ISNUMBER($C87),$C87,VALUE(SUBSTITUTE(SUBSTITUTE($C87," ",""),",","."))))</f>
        <v/>
      </c>
      <c r="J87" s="27" t="n">
        <v>86</v>
      </c>
      <c r="K87" s="28">
        <f>IFERROR(VLOOKUP($J87,Szamitas!$A$2:$L$11701,2,FALSE),"")</f>
        <v/>
      </c>
      <c r="L87" s="28">
        <f>IFERROR(VLOOKUP($J87,Szamitas!$A$2:$L$11701,3,FALSE),"")</f>
        <v/>
      </c>
      <c r="M87" s="38">
        <f>IFERROR(VLOOKUP($J87,Szamitas!$A$2:$L$11701,4,FALSE),"")</f>
        <v/>
      </c>
      <c r="N87" s="30">
        <f>IFERROR(VLOOKUP($J87,Szamitas!$A$2:$L$11701,5,FALSE),"")</f>
        <v/>
      </c>
      <c r="O87" s="38">
        <f>IFERROR(VLOOKUP($J87,Szamitas!$A$2:$L$11701,6,FALSE),"")</f>
        <v/>
      </c>
      <c r="P87" s="31">
        <f>IFERROR(VLOOKUP($J87,Szamitas!$A$2:$L$11701,7,FALSE),"")</f>
        <v/>
      </c>
      <c r="Q87" s="32">
        <f>IFERROR(VLOOKUP($J87,Szamitas!$A$2:$L$11701,8,FALSE),"")</f>
        <v/>
      </c>
      <c r="R87" s="31">
        <f>IFERROR(VLOOKUP($J87,Szamitas!$A$2:$L$11701,9,FALSE),"")</f>
        <v/>
      </c>
      <c r="S87" s="38">
        <f>IFERROR(VLOOKUP($J87,Szamitas!$A$2:$L$11701,10,FALSE),"")</f>
        <v/>
      </c>
      <c r="T87" s="38">
        <f>IFERROR(VLOOKUP($J87,Szamitas!$A$2:$L$11701,11,FALSE),"")</f>
        <v/>
      </c>
      <c r="U87" s="27">
        <f>IFERROR(VLOOKUP($J87,Szamitas!$A$2:$L$11701,12,FALSE),"")</f>
        <v/>
      </c>
    </row>
    <row r="88">
      <c r="C88" s="36" t="n"/>
      <c r="D88" s="37" t="n"/>
      <c r="E88" s="7">
        <f>IF($A88="","",IF(ISNUMBER($A88),INT($A88),DATE(VALUE(LEFT(SUBSTITUTE(TRIM($A88),".",""),4)),VALUE(MID(SUBSTITUTE(TRIM($A88),".",""),5,2)),VALUE(MID(SUBSTITUTE(TRIM($A88),".",""),7,2)))))</f>
        <v/>
      </c>
      <c r="F88" s="7">
        <f>IF($B88="","",IF(ISNUMBER($B88),INT($B88),DATE(VALUE(LEFT(SUBSTITUTE(TRIM($B88),".",""),4)),VALUE(MID(SUBSTITUTE(TRIM($B88),".",""),5,2)),VALUE(MID(SUBSTITUTE(TRIM($B88),".",""),7,2)))))</f>
        <v/>
      </c>
      <c r="G88" s="8">
        <f>IF($C88="","",IF(ISNUMBER($C88),$C88,VALUE(SUBSTITUTE(SUBSTITUTE($C88," ",""),",","."))))</f>
        <v/>
      </c>
      <c r="J88" s="27" t="n">
        <v>87</v>
      </c>
      <c r="K88" s="28">
        <f>IFERROR(VLOOKUP($J88,Szamitas!$A$2:$L$11701,2,FALSE),"")</f>
        <v/>
      </c>
      <c r="L88" s="28">
        <f>IFERROR(VLOOKUP($J88,Szamitas!$A$2:$L$11701,3,FALSE),"")</f>
        <v/>
      </c>
      <c r="M88" s="38">
        <f>IFERROR(VLOOKUP($J88,Szamitas!$A$2:$L$11701,4,FALSE),"")</f>
        <v/>
      </c>
      <c r="N88" s="30">
        <f>IFERROR(VLOOKUP($J88,Szamitas!$A$2:$L$11701,5,FALSE),"")</f>
        <v/>
      </c>
      <c r="O88" s="38">
        <f>IFERROR(VLOOKUP($J88,Szamitas!$A$2:$L$11701,6,FALSE),"")</f>
        <v/>
      </c>
      <c r="P88" s="31">
        <f>IFERROR(VLOOKUP($J88,Szamitas!$A$2:$L$11701,7,FALSE),"")</f>
        <v/>
      </c>
      <c r="Q88" s="32">
        <f>IFERROR(VLOOKUP($J88,Szamitas!$A$2:$L$11701,8,FALSE),"")</f>
        <v/>
      </c>
      <c r="R88" s="31">
        <f>IFERROR(VLOOKUP($J88,Szamitas!$A$2:$L$11701,9,FALSE),"")</f>
        <v/>
      </c>
      <c r="S88" s="38">
        <f>IFERROR(VLOOKUP($J88,Szamitas!$A$2:$L$11701,10,FALSE),"")</f>
        <v/>
      </c>
      <c r="T88" s="38">
        <f>IFERROR(VLOOKUP($J88,Szamitas!$A$2:$L$11701,11,FALSE),"")</f>
        <v/>
      </c>
      <c r="U88" s="27">
        <f>IFERROR(VLOOKUP($J88,Szamitas!$A$2:$L$11701,12,FALSE),"")</f>
        <v/>
      </c>
    </row>
    <row r="89">
      <c r="C89" s="36" t="n"/>
      <c r="D89" s="37" t="n"/>
      <c r="E89" s="7">
        <f>IF($A89="","",IF(ISNUMBER($A89),INT($A89),DATE(VALUE(LEFT(SUBSTITUTE(TRIM($A89),".",""),4)),VALUE(MID(SUBSTITUTE(TRIM($A89),".",""),5,2)),VALUE(MID(SUBSTITUTE(TRIM($A89),".",""),7,2)))))</f>
        <v/>
      </c>
      <c r="F89" s="7">
        <f>IF($B89="","",IF(ISNUMBER($B89),INT($B89),DATE(VALUE(LEFT(SUBSTITUTE(TRIM($B89),".",""),4)),VALUE(MID(SUBSTITUTE(TRIM($B89),".",""),5,2)),VALUE(MID(SUBSTITUTE(TRIM($B89),".",""),7,2)))))</f>
        <v/>
      </c>
      <c r="G89" s="8">
        <f>IF($C89="","",IF(ISNUMBER($C89),$C89,VALUE(SUBSTITUTE(SUBSTITUTE($C89," ",""),",","."))))</f>
        <v/>
      </c>
      <c r="J89" s="27" t="n">
        <v>88</v>
      </c>
      <c r="K89" s="28">
        <f>IFERROR(VLOOKUP($J89,Szamitas!$A$2:$L$11701,2,FALSE),"")</f>
        <v/>
      </c>
      <c r="L89" s="28">
        <f>IFERROR(VLOOKUP($J89,Szamitas!$A$2:$L$11701,3,FALSE),"")</f>
        <v/>
      </c>
      <c r="M89" s="38">
        <f>IFERROR(VLOOKUP($J89,Szamitas!$A$2:$L$11701,4,FALSE),"")</f>
        <v/>
      </c>
      <c r="N89" s="30">
        <f>IFERROR(VLOOKUP($J89,Szamitas!$A$2:$L$11701,5,FALSE),"")</f>
        <v/>
      </c>
      <c r="O89" s="38">
        <f>IFERROR(VLOOKUP($J89,Szamitas!$A$2:$L$11701,6,FALSE),"")</f>
        <v/>
      </c>
      <c r="P89" s="31">
        <f>IFERROR(VLOOKUP($J89,Szamitas!$A$2:$L$11701,7,FALSE),"")</f>
        <v/>
      </c>
      <c r="Q89" s="32">
        <f>IFERROR(VLOOKUP($J89,Szamitas!$A$2:$L$11701,8,FALSE),"")</f>
        <v/>
      </c>
      <c r="R89" s="31">
        <f>IFERROR(VLOOKUP($J89,Szamitas!$A$2:$L$11701,9,FALSE),"")</f>
        <v/>
      </c>
      <c r="S89" s="38">
        <f>IFERROR(VLOOKUP($J89,Szamitas!$A$2:$L$11701,10,FALSE),"")</f>
        <v/>
      </c>
      <c r="T89" s="38">
        <f>IFERROR(VLOOKUP($J89,Szamitas!$A$2:$L$11701,11,FALSE),"")</f>
        <v/>
      </c>
      <c r="U89" s="27">
        <f>IFERROR(VLOOKUP($J89,Szamitas!$A$2:$L$11701,12,FALSE),"")</f>
        <v/>
      </c>
    </row>
    <row r="90">
      <c r="C90" s="36" t="n"/>
      <c r="D90" s="37" t="n"/>
      <c r="E90" s="7">
        <f>IF($A90="","",IF(ISNUMBER($A90),INT($A90),DATE(VALUE(LEFT(SUBSTITUTE(TRIM($A90),".",""),4)),VALUE(MID(SUBSTITUTE(TRIM($A90),".",""),5,2)),VALUE(MID(SUBSTITUTE(TRIM($A90),".",""),7,2)))))</f>
        <v/>
      </c>
      <c r="F90" s="7">
        <f>IF($B90="","",IF(ISNUMBER($B90),INT($B90),DATE(VALUE(LEFT(SUBSTITUTE(TRIM($B90),".",""),4)),VALUE(MID(SUBSTITUTE(TRIM($B90),".",""),5,2)),VALUE(MID(SUBSTITUTE(TRIM($B90),".",""),7,2)))))</f>
        <v/>
      </c>
      <c r="G90" s="8">
        <f>IF($C90="","",IF(ISNUMBER($C90),$C90,VALUE(SUBSTITUTE(SUBSTITUTE($C90," ",""),",","."))))</f>
        <v/>
      </c>
      <c r="J90" s="27" t="n">
        <v>89</v>
      </c>
      <c r="K90" s="28">
        <f>IFERROR(VLOOKUP($J90,Szamitas!$A$2:$L$11701,2,FALSE),"")</f>
        <v/>
      </c>
      <c r="L90" s="28">
        <f>IFERROR(VLOOKUP($J90,Szamitas!$A$2:$L$11701,3,FALSE),"")</f>
        <v/>
      </c>
      <c r="M90" s="38">
        <f>IFERROR(VLOOKUP($J90,Szamitas!$A$2:$L$11701,4,FALSE),"")</f>
        <v/>
      </c>
      <c r="N90" s="30">
        <f>IFERROR(VLOOKUP($J90,Szamitas!$A$2:$L$11701,5,FALSE),"")</f>
        <v/>
      </c>
      <c r="O90" s="38">
        <f>IFERROR(VLOOKUP($J90,Szamitas!$A$2:$L$11701,6,FALSE),"")</f>
        <v/>
      </c>
      <c r="P90" s="31">
        <f>IFERROR(VLOOKUP($J90,Szamitas!$A$2:$L$11701,7,FALSE),"")</f>
        <v/>
      </c>
      <c r="Q90" s="32">
        <f>IFERROR(VLOOKUP($J90,Szamitas!$A$2:$L$11701,8,FALSE),"")</f>
        <v/>
      </c>
      <c r="R90" s="31">
        <f>IFERROR(VLOOKUP($J90,Szamitas!$A$2:$L$11701,9,FALSE),"")</f>
        <v/>
      </c>
      <c r="S90" s="38">
        <f>IFERROR(VLOOKUP($J90,Szamitas!$A$2:$L$11701,10,FALSE),"")</f>
        <v/>
      </c>
      <c r="T90" s="38">
        <f>IFERROR(VLOOKUP($J90,Szamitas!$A$2:$L$11701,11,FALSE),"")</f>
        <v/>
      </c>
      <c r="U90" s="27">
        <f>IFERROR(VLOOKUP($J90,Szamitas!$A$2:$L$11701,12,FALSE),"")</f>
        <v/>
      </c>
    </row>
    <row r="91">
      <c r="C91" s="36" t="n"/>
      <c r="D91" s="37" t="n"/>
      <c r="E91" s="7">
        <f>IF($A91="","",IF(ISNUMBER($A91),INT($A91),DATE(VALUE(LEFT(SUBSTITUTE(TRIM($A91),".",""),4)),VALUE(MID(SUBSTITUTE(TRIM($A91),".",""),5,2)),VALUE(MID(SUBSTITUTE(TRIM($A91),".",""),7,2)))))</f>
        <v/>
      </c>
      <c r="F91" s="7">
        <f>IF($B91="","",IF(ISNUMBER($B91),INT($B91),DATE(VALUE(LEFT(SUBSTITUTE(TRIM($B91),".",""),4)),VALUE(MID(SUBSTITUTE(TRIM($B91),".",""),5,2)),VALUE(MID(SUBSTITUTE(TRIM($B91),".",""),7,2)))))</f>
        <v/>
      </c>
      <c r="G91" s="8">
        <f>IF($C91="","",IF(ISNUMBER($C91),$C91,VALUE(SUBSTITUTE(SUBSTITUTE($C91," ",""),",","."))))</f>
        <v/>
      </c>
      <c r="J91" s="27" t="n">
        <v>90</v>
      </c>
      <c r="K91" s="28">
        <f>IFERROR(VLOOKUP($J91,Szamitas!$A$2:$L$11701,2,FALSE),"")</f>
        <v/>
      </c>
      <c r="L91" s="28">
        <f>IFERROR(VLOOKUP($J91,Szamitas!$A$2:$L$11701,3,FALSE),"")</f>
        <v/>
      </c>
      <c r="M91" s="38">
        <f>IFERROR(VLOOKUP($J91,Szamitas!$A$2:$L$11701,4,FALSE),"")</f>
        <v/>
      </c>
      <c r="N91" s="30">
        <f>IFERROR(VLOOKUP($J91,Szamitas!$A$2:$L$11701,5,FALSE),"")</f>
        <v/>
      </c>
      <c r="O91" s="38">
        <f>IFERROR(VLOOKUP($J91,Szamitas!$A$2:$L$11701,6,FALSE),"")</f>
        <v/>
      </c>
      <c r="P91" s="31">
        <f>IFERROR(VLOOKUP($J91,Szamitas!$A$2:$L$11701,7,FALSE),"")</f>
        <v/>
      </c>
      <c r="Q91" s="32">
        <f>IFERROR(VLOOKUP($J91,Szamitas!$A$2:$L$11701,8,FALSE),"")</f>
        <v/>
      </c>
      <c r="R91" s="31">
        <f>IFERROR(VLOOKUP($J91,Szamitas!$A$2:$L$11701,9,FALSE),"")</f>
        <v/>
      </c>
      <c r="S91" s="38">
        <f>IFERROR(VLOOKUP($J91,Szamitas!$A$2:$L$11701,10,FALSE),"")</f>
        <v/>
      </c>
      <c r="T91" s="38">
        <f>IFERROR(VLOOKUP($J91,Szamitas!$A$2:$L$11701,11,FALSE),"")</f>
        <v/>
      </c>
      <c r="U91" s="27">
        <f>IFERROR(VLOOKUP($J91,Szamitas!$A$2:$L$11701,12,FALSE),"")</f>
        <v/>
      </c>
    </row>
    <row r="92">
      <c r="C92" s="36" t="n"/>
      <c r="D92" s="37" t="n"/>
      <c r="E92" s="7">
        <f>IF($A92="","",IF(ISNUMBER($A92),INT($A92),DATE(VALUE(LEFT(SUBSTITUTE(TRIM($A92),".",""),4)),VALUE(MID(SUBSTITUTE(TRIM($A92),".",""),5,2)),VALUE(MID(SUBSTITUTE(TRIM($A92),".",""),7,2)))))</f>
        <v/>
      </c>
      <c r="F92" s="7">
        <f>IF($B92="","",IF(ISNUMBER($B92),INT($B92),DATE(VALUE(LEFT(SUBSTITUTE(TRIM($B92),".",""),4)),VALUE(MID(SUBSTITUTE(TRIM($B92),".",""),5,2)),VALUE(MID(SUBSTITUTE(TRIM($B92),".",""),7,2)))))</f>
        <v/>
      </c>
      <c r="G92" s="8">
        <f>IF($C92="","",IF(ISNUMBER($C92),$C92,VALUE(SUBSTITUTE(SUBSTITUTE($C92," ",""),",","."))))</f>
        <v/>
      </c>
      <c r="J92" s="27" t="n">
        <v>91</v>
      </c>
      <c r="K92" s="28">
        <f>IFERROR(VLOOKUP($J92,Szamitas!$A$2:$L$11701,2,FALSE),"")</f>
        <v/>
      </c>
      <c r="L92" s="28">
        <f>IFERROR(VLOOKUP($J92,Szamitas!$A$2:$L$11701,3,FALSE),"")</f>
        <v/>
      </c>
      <c r="M92" s="38">
        <f>IFERROR(VLOOKUP($J92,Szamitas!$A$2:$L$11701,4,FALSE),"")</f>
        <v/>
      </c>
      <c r="N92" s="30">
        <f>IFERROR(VLOOKUP($J92,Szamitas!$A$2:$L$11701,5,FALSE),"")</f>
        <v/>
      </c>
      <c r="O92" s="38">
        <f>IFERROR(VLOOKUP($J92,Szamitas!$A$2:$L$11701,6,FALSE),"")</f>
        <v/>
      </c>
      <c r="P92" s="31">
        <f>IFERROR(VLOOKUP($J92,Szamitas!$A$2:$L$11701,7,FALSE),"")</f>
        <v/>
      </c>
      <c r="Q92" s="32">
        <f>IFERROR(VLOOKUP($J92,Szamitas!$A$2:$L$11701,8,FALSE),"")</f>
        <v/>
      </c>
      <c r="R92" s="31">
        <f>IFERROR(VLOOKUP($J92,Szamitas!$A$2:$L$11701,9,FALSE),"")</f>
        <v/>
      </c>
      <c r="S92" s="38">
        <f>IFERROR(VLOOKUP($J92,Szamitas!$A$2:$L$11701,10,FALSE),"")</f>
        <v/>
      </c>
      <c r="T92" s="38">
        <f>IFERROR(VLOOKUP($J92,Szamitas!$A$2:$L$11701,11,FALSE),"")</f>
        <v/>
      </c>
      <c r="U92" s="27">
        <f>IFERROR(VLOOKUP($J92,Szamitas!$A$2:$L$11701,12,FALSE),"")</f>
        <v/>
      </c>
    </row>
    <row r="93">
      <c r="C93" s="36" t="n"/>
      <c r="D93" s="37" t="n"/>
      <c r="E93" s="7">
        <f>IF($A93="","",IF(ISNUMBER($A93),INT($A93),DATE(VALUE(LEFT(SUBSTITUTE(TRIM($A93),".",""),4)),VALUE(MID(SUBSTITUTE(TRIM($A93),".",""),5,2)),VALUE(MID(SUBSTITUTE(TRIM($A93),".",""),7,2)))))</f>
        <v/>
      </c>
      <c r="F93" s="7">
        <f>IF($B93="","",IF(ISNUMBER($B93),INT($B93),DATE(VALUE(LEFT(SUBSTITUTE(TRIM($B93),".",""),4)),VALUE(MID(SUBSTITUTE(TRIM($B93),".",""),5,2)),VALUE(MID(SUBSTITUTE(TRIM($B93),".",""),7,2)))))</f>
        <v/>
      </c>
      <c r="G93" s="8">
        <f>IF($C93="","",IF(ISNUMBER($C93),$C93,VALUE(SUBSTITUTE(SUBSTITUTE($C93," ",""),",","."))))</f>
        <v/>
      </c>
      <c r="J93" s="27" t="n">
        <v>92</v>
      </c>
      <c r="K93" s="28">
        <f>IFERROR(VLOOKUP($J93,Szamitas!$A$2:$L$11701,2,FALSE),"")</f>
        <v/>
      </c>
      <c r="L93" s="28">
        <f>IFERROR(VLOOKUP($J93,Szamitas!$A$2:$L$11701,3,FALSE),"")</f>
        <v/>
      </c>
      <c r="M93" s="38">
        <f>IFERROR(VLOOKUP($J93,Szamitas!$A$2:$L$11701,4,FALSE),"")</f>
        <v/>
      </c>
      <c r="N93" s="30">
        <f>IFERROR(VLOOKUP($J93,Szamitas!$A$2:$L$11701,5,FALSE),"")</f>
        <v/>
      </c>
      <c r="O93" s="38">
        <f>IFERROR(VLOOKUP($J93,Szamitas!$A$2:$L$11701,6,FALSE),"")</f>
        <v/>
      </c>
      <c r="P93" s="31">
        <f>IFERROR(VLOOKUP($J93,Szamitas!$A$2:$L$11701,7,FALSE),"")</f>
        <v/>
      </c>
      <c r="Q93" s="32">
        <f>IFERROR(VLOOKUP($J93,Szamitas!$A$2:$L$11701,8,FALSE),"")</f>
        <v/>
      </c>
      <c r="R93" s="31">
        <f>IFERROR(VLOOKUP($J93,Szamitas!$A$2:$L$11701,9,FALSE),"")</f>
        <v/>
      </c>
      <c r="S93" s="38">
        <f>IFERROR(VLOOKUP($J93,Szamitas!$A$2:$L$11701,10,FALSE),"")</f>
        <v/>
      </c>
      <c r="T93" s="38">
        <f>IFERROR(VLOOKUP($J93,Szamitas!$A$2:$L$11701,11,FALSE),"")</f>
        <v/>
      </c>
      <c r="U93" s="27">
        <f>IFERROR(VLOOKUP($J93,Szamitas!$A$2:$L$11701,12,FALSE),"")</f>
        <v/>
      </c>
    </row>
    <row r="94">
      <c r="C94" s="36" t="n"/>
      <c r="D94" s="37" t="n"/>
      <c r="E94" s="7">
        <f>IF($A94="","",IF(ISNUMBER($A94),INT($A94),DATE(VALUE(LEFT(SUBSTITUTE(TRIM($A94),".",""),4)),VALUE(MID(SUBSTITUTE(TRIM($A94),".",""),5,2)),VALUE(MID(SUBSTITUTE(TRIM($A94),".",""),7,2)))))</f>
        <v/>
      </c>
      <c r="F94" s="7">
        <f>IF($B94="","",IF(ISNUMBER($B94),INT($B94),DATE(VALUE(LEFT(SUBSTITUTE(TRIM($B94),".",""),4)),VALUE(MID(SUBSTITUTE(TRIM($B94),".",""),5,2)),VALUE(MID(SUBSTITUTE(TRIM($B94),".",""),7,2)))))</f>
        <v/>
      </c>
      <c r="G94" s="8">
        <f>IF($C94="","",IF(ISNUMBER($C94),$C94,VALUE(SUBSTITUTE(SUBSTITUTE($C94," ",""),",","."))))</f>
        <v/>
      </c>
      <c r="J94" s="27" t="n">
        <v>93</v>
      </c>
      <c r="K94" s="28">
        <f>IFERROR(VLOOKUP($J94,Szamitas!$A$2:$L$11701,2,FALSE),"")</f>
        <v/>
      </c>
      <c r="L94" s="28">
        <f>IFERROR(VLOOKUP($J94,Szamitas!$A$2:$L$11701,3,FALSE),"")</f>
        <v/>
      </c>
      <c r="M94" s="38">
        <f>IFERROR(VLOOKUP($J94,Szamitas!$A$2:$L$11701,4,FALSE),"")</f>
        <v/>
      </c>
      <c r="N94" s="30">
        <f>IFERROR(VLOOKUP($J94,Szamitas!$A$2:$L$11701,5,FALSE),"")</f>
        <v/>
      </c>
      <c r="O94" s="38">
        <f>IFERROR(VLOOKUP($J94,Szamitas!$A$2:$L$11701,6,FALSE),"")</f>
        <v/>
      </c>
      <c r="P94" s="31">
        <f>IFERROR(VLOOKUP($J94,Szamitas!$A$2:$L$11701,7,FALSE),"")</f>
        <v/>
      </c>
      <c r="Q94" s="32">
        <f>IFERROR(VLOOKUP($J94,Szamitas!$A$2:$L$11701,8,FALSE),"")</f>
        <v/>
      </c>
      <c r="R94" s="31">
        <f>IFERROR(VLOOKUP($J94,Szamitas!$A$2:$L$11701,9,FALSE),"")</f>
        <v/>
      </c>
      <c r="S94" s="38">
        <f>IFERROR(VLOOKUP($J94,Szamitas!$A$2:$L$11701,10,FALSE),"")</f>
        <v/>
      </c>
      <c r="T94" s="38">
        <f>IFERROR(VLOOKUP($J94,Szamitas!$A$2:$L$11701,11,FALSE),"")</f>
        <v/>
      </c>
      <c r="U94" s="27">
        <f>IFERROR(VLOOKUP($J94,Szamitas!$A$2:$L$11701,12,FALSE),"")</f>
        <v/>
      </c>
    </row>
    <row r="95">
      <c r="C95" s="36" t="n"/>
      <c r="D95" s="37" t="n"/>
      <c r="E95" s="7">
        <f>IF($A95="","",IF(ISNUMBER($A95),INT($A95),DATE(VALUE(LEFT(SUBSTITUTE(TRIM($A95),".",""),4)),VALUE(MID(SUBSTITUTE(TRIM($A95),".",""),5,2)),VALUE(MID(SUBSTITUTE(TRIM($A95),".",""),7,2)))))</f>
        <v/>
      </c>
      <c r="F95" s="7">
        <f>IF($B95="","",IF(ISNUMBER($B95),INT($B95),DATE(VALUE(LEFT(SUBSTITUTE(TRIM($B95),".",""),4)),VALUE(MID(SUBSTITUTE(TRIM($B95),".",""),5,2)),VALUE(MID(SUBSTITUTE(TRIM($B95),".",""),7,2)))))</f>
        <v/>
      </c>
      <c r="G95" s="8">
        <f>IF($C95="","",IF(ISNUMBER($C95),$C95,VALUE(SUBSTITUTE(SUBSTITUTE($C95," ",""),",","."))))</f>
        <v/>
      </c>
      <c r="J95" s="27" t="n">
        <v>94</v>
      </c>
      <c r="K95" s="28">
        <f>IFERROR(VLOOKUP($J95,Szamitas!$A$2:$L$11701,2,FALSE),"")</f>
        <v/>
      </c>
      <c r="L95" s="28">
        <f>IFERROR(VLOOKUP($J95,Szamitas!$A$2:$L$11701,3,FALSE),"")</f>
        <v/>
      </c>
      <c r="M95" s="38">
        <f>IFERROR(VLOOKUP($J95,Szamitas!$A$2:$L$11701,4,FALSE),"")</f>
        <v/>
      </c>
      <c r="N95" s="30">
        <f>IFERROR(VLOOKUP($J95,Szamitas!$A$2:$L$11701,5,FALSE),"")</f>
        <v/>
      </c>
      <c r="O95" s="38">
        <f>IFERROR(VLOOKUP($J95,Szamitas!$A$2:$L$11701,6,FALSE),"")</f>
        <v/>
      </c>
      <c r="P95" s="31">
        <f>IFERROR(VLOOKUP($J95,Szamitas!$A$2:$L$11701,7,FALSE),"")</f>
        <v/>
      </c>
      <c r="Q95" s="32">
        <f>IFERROR(VLOOKUP($J95,Szamitas!$A$2:$L$11701,8,FALSE),"")</f>
        <v/>
      </c>
      <c r="R95" s="31">
        <f>IFERROR(VLOOKUP($J95,Szamitas!$A$2:$L$11701,9,FALSE),"")</f>
        <v/>
      </c>
      <c r="S95" s="38">
        <f>IFERROR(VLOOKUP($J95,Szamitas!$A$2:$L$11701,10,FALSE),"")</f>
        <v/>
      </c>
      <c r="T95" s="38">
        <f>IFERROR(VLOOKUP($J95,Szamitas!$A$2:$L$11701,11,FALSE),"")</f>
        <v/>
      </c>
      <c r="U95" s="27">
        <f>IFERROR(VLOOKUP($J95,Szamitas!$A$2:$L$11701,12,FALSE),"")</f>
        <v/>
      </c>
    </row>
    <row r="96">
      <c r="C96" s="36" t="n"/>
      <c r="D96" s="37" t="n"/>
      <c r="E96" s="7">
        <f>IF($A96="","",IF(ISNUMBER($A96),INT($A96),DATE(VALUE(LEFT(SUBSTITUTE(TRIM($A96),".",""),4)),VALUE(MID(SUBSTITUTE(TRIM($A96),".",""),5,2)),VALUE(MID(SUBSTITUTE(TRIM($A96),".",""),7,2)))))</f>
        <v/>
      </c>
      <c r="F96" s="7">
        <f>IF($B96="","",IF(ISNUMBER($B96),INT($B96),DATE(VALUE(LEFT(SUBSTITUTE(TRIM($B96),".",""),4)),VALUE(MID(SUBSTITUTE(TRIM($B96),".",""),5,2)),VALUE(MID(SUBSTITUTE(TRIM($B96),".",""),7,2)))))</f>
        <v/>
      </c>
      <c r="G96" s="8">
        <f>IF($C96="","",IF(ISNUMBER($C96),$C96,VALUE(SUBSTITUTE(SUBSTITUTE($C96," ",""),",","."))))</f>
        <v/>
      </c>
      <c r="J96" s="27" t="n">
        <v>95</v>
      </c>
      <c r="K96" s="28">
        <f>IFERROR(VLOOKUP($J96,Szamitas!$A$2:$L$11701,2,FALSE),"")</f>
        <v/>
      </c>
      <c r="L96" s="28">
        <f>IFERROR(VLOOKUP($J96,Szamitas!$A$2:$L$11701,3,FALSE),"")</f>
        <v/>
      </c>
      <c r="M96" s="38">
        <f>IFERROR(VLOOKUP($J96,Szamitas!$A$2:$L$11701,4,FALSE),"")</f>
        <v/>
      </c>
      <c r="N96" s="30">
        <f>IFERROR(VLOOKUP($J96,Szamitas!$A$2:$L$11701,5,FALSE),"")</f>
        <v/>
      </c>
      <c r="O96" s="38">
        <f>IFERROR(VLOOKUP($J96,Szamitas!$A$2:$L$11701,6,FALSE),"")</f>
        <v/>
      </c>
      <c r="P96" s="31">
        <f>IFERROR(VLOOKUP($J96,Szamitas!$A$2:$L$11701,7,FALSE),"")</f>
        <v/>
      </c>
      <c r="Q96" s="32">
        <f>IFERROR(VLOOKUP($J96,Szamitas!$A$2:$L$11701,8,FALSE),"")</f>
        <v/>
      </c>
      <c r="R96" s="31">
        <f>IFERROR(VLOOKUP($J96,Szamitas!$A$2:$L$11701,9,FALSE),"")</f>
        <v/>
      </c>
      <c r="S96" s="38">
        <f>IFERROR(VLOOKUP($J96,Szamitas!$A$2:$L$11701,10,FALSE),"")</f>
        <v/>
      </c>
      <c r="T96" s="38">
        <f>IFERROR(VLOOKUP($J96,Szamitas!$A$2:$L$11701,11,FALSE),"")</f>
        <v/>
      </c>
      <c r="U96" s="27">
        <f>IFERROR(VLOOKUP($J96,Szamitas!$A$2:$L$11701,12,FALSE),"")</f>
        <v/>
      </c>
    </row>
    <row r="97">
      <c r="C97" s="36" t="n"/>
      <c r="D97" s="37" t="n"/>
      <c r="E97" s="7">
        <f>IF($A97="","",IF(ISNUMBER($A97),INT($A97),DATE(VALUE(LEFT(SUBSTITUTE(TRIM($A97),".",""),4)),VALUE(MID(SUBSTITUTE(TRIM($A97),".",""),5,2)),VALUE(MID(SUBSTITUTE(TRIM($A97),".",""),7,2)))))</f>
        <v/>
      </c>
      <c r="F97" s="7">
        <f>IF($B97="","",IF(ISNUMBER($B97),INT($B97),DATE(VALUE(LEFT(SUBSTITUTE(TRIM($B97),".",""),4)),VALUE(MID(SUBSTITUTE(TRIM($B97),".",""),5,2)),VALUE(MID(SUBSTITUTE(TRIM($B97),".",""),7,2)))))</f>
        <v/>
      </c>
      <c r="G97" s="8">
        <f>IF($C97="","",IF(ISNUMBER($C97),$C97,VALUE(SUBSTITUTE(SUBSTITUTE($C97," ",""),",","."))))</f>
        <v/>
      </c>
      <c r="J97" s="27" t="n">
        <v>96</v>
      </c>
      <c r="K97" s="28">
        <f>IFERROR(VLOOKUP($J97,Szamitas!$A$2:$L$11701,2,FALSE),"")</f>
        <v/>
      </c>
      <c r="L97" s="28">
        <f>IFERROR(VLOOKUP($J97,Szamitas!$A$2:$L$11701,3,FALSE),"")</f>
        <v/>
      </c>
      <c r="M97" s="38">
        <f>IFERROR(VLOOKUP($J97,Szamitas!$A$2:$L$11701,4,FALSE),"")</f>
        <v/>
      </c>
      <c r="N97" s="30">
        <f>IFERROR(VLOOKUP($J97,Szamitas!$A$2:$L$11701,5,FALSE),"")</f>
        <v/>
      </c>
      <c r="O97" s="38">
        <f>IFERROR(VLOOKUP($J97,Szamitas!$A$2:$L$11701,6,FALSE),"")</f>
        <v/>
      </c>
      <c r="P97" s="31">
        <f>IFERROR(VLOOKUP($J97,Szamitas!$A$2:$L$11701,7,FALSE),"")</f>
        <v/>
      </c>
      <c r="Q97" s="32">
        <f>IFERROR(VLOOKUP($J97,Szamitas!$A$2:$L$11701,8,FALSE),"")</f>
        <v/>
      </c>
      <c r="R97" s="31">
        <f>IFERROR(VLOOKUP($J97,Szamitas!$A$2:$L$11701,9,FALSE),"")</f>
        <v/>
      </c>
      <c r="S97" s="38">
        <f>IFERROR(VLOOKUP($J97,Szamitas!$A$2:$L$11701,10,FALSE),"")</f>
        <v/>
      </c>
      <c r="T97" s="38">
        <f>IFERROR(VLOOKUP($J97,Szamitas!$A$2:$L$11701,11,FALSE),"")</f>
        <v/>
      </c>
      <c r="U97" s="27">
        <f>IFERROR(VLOOKUP($J97,Szamitas!$A$2:$L$11701,12,FALSE),"")</f>
        <v/>
      </c>
    </row>
    <row r="98">
      <c r="C98" s="36" t="n"/>
      <c r="D98" s="37" t="n"/>
      <c r="E98" s="7">
        <f>IF($A98="","",IF(ISNUMBER($A98),INT($A98),DATE(VALUE(LEFT(SUBSTITUTE(TRIM($A98),".",""),4)),VALUE(MID(SUBSTITUTE(TRIM($A98),".",""),5,2)),VALUE(MID(SUBSTITUTE(TRIM($A98),".",""),7,2)))))</f>
        <v/>
      </c>
      <c r="F98" s="7">
        <f>IF($B98="","",IF(ISNUMBER($B98),INT($B98),DATE(VALUE(LEFT(SUBSTITUTE(TRIM($B98),".",""),4)),VALUE(MID(SUBSTITUTE(TRIM($B98),".",""),5,2)),VALUE(MID(SUBSTITUTE(TRIM($B98),".",""),7,2)))))</f>
        <v/>
      </c>
      <c r="G98" s="8">
        <f>IF($C98="","",IF(ISNUMBER($C98),$C98,VALUE(SUBSTITUTE(SUBSTITUTE($C98," ",""),",","."))))</f>
        <v/>
      </c>
      <c r="J98" s="27" t="n">
        <v>97</v>
      </c>
      <c r="K98" s="28">
        <f>IFERROR(VLOOKUP($J98,Szamitas!$A$2:$L$11701,2,FALSE),"")</f>
        <v/>
      </c>
      <c r="L98" s="28">
        <f>IFERROR(VLOOKUP($J98,Szamitas!$A$2:$L$11701,3,FALSE),"")</f>
        <v/>
      </c>
      <c r="M98" s="38">
        <f>IFERROR(VLOOKUP($J98,Szamitas!$A$2:$L$11701,4,FALSE),"")</f>
        <v/>
      </c>
      <c r="N98" s="30">
        <f>IFERROR(VLOOKUP($J98,Szamitas!$A$2:$L$11701,5,FALSE),"")</f>
        <v/>
      </c>
      <c r="O98" s="38">
        <f>IFERROR(VLOOKUP($J98,Szamitas!$A$2:$L$11701,6,FALSE),"")</f>
        <v/>
      </c>
      <c r="P98" s="31">
        <f>IFERROR(VLOOKUP($J98,Szamitas!$A$2:$L$11701,7,FALSE),"")</f>
        <v/>
      </c>
      <c r="Q98" s="32">
        <f>IFERROR(VLOOKUP($J98,Szamitas!$A$2:$L$11701,8,FALSE),"")</f>
        <v/>
      </c>
      <c r="R98" s="31">
        <f>IFERROR(VLOOKUP($J98,Szamitas!$A$2:$L$11701,9,FALSE),"")</f>
        <v/>
      </c>
      <c r="S98" s="38">
        <f>IFERROR(VLOOKUP($J98,Szamitas!$A$2:$L$11701,10,FALSE),"")</f>
        <v/>
      </c>
      <c r="T98" s="38">
        <f>IFERROR(VLOOKUP($J98,Szamitas!$A$2:$L$11701,11,FALSE),"")</f>
        <v/>
      </c>
      <c r="U98" s="27">
        <f>IFERROR(VLOOKUP($J98,Szamitas!$A$2:$L$11701,12,FALSE),"")</f>
        <v/>
      </c>
    </row>
    <row r="99">
      <c r="C99" s="36" t="n"/>
      <c r="D99" s="37" t="n"/>
      <c r="E99" s="7">
        <f>IF($A99="","",IF(ISNUMBER($A99),INT($A99),DATE(VALUE(LEFT(SUBSTITUTE(TRIM($A99),".",""),4)),VALUE(MID(SUBSTITUTE(TRIM($A99),".",""),5,2)),VALUE(MID(SUBSTITUTE(TRIM($A99),".",""),7,2)))))</f>
        <v/>
      </c>
      <c r="F99" s="7">
        <f>IF($B99="","",IF(ISNUMBER($B99),INT($B99),DATE(VALUE(LEFT(SUBSTITUTE(TRIM($B99),".",""),4)),VALUE(MID(SUBSTITUTE(TRIM($B99),".",""),5,2)),VALUE(MID(SUBSTITUTE(TRIM($B99),".",""),7,2)))))</f>
        <v/>
      </c>
      <c r="G99" s="8">
        <f>IF($C99="","",IF(ISNUMBER($C99),$C99,VALUE(SUBSTITUTE(SUBSTITUTE($C99," ",""),",","."))))</f>
        <v/>
      </c>
      <c r="J99" s="27" t="n">
        <v>98</v>
      </c>
      <c r="K99" s="28">
        <f>IFERROR(VLOOKUP($J99,Szamitas!$A$2:$L$11701,2,FALSE),"")</f>
        <v/>
      </c>
      <c r="L99" s="28">
        <f>IFERROR(VLOOKUP($J99,Szamitas!$A$2:$L$11701,3,FALSE),"")</f>
        <v/>
      </c>
      <c r="M99" s="38">
        <f>IFERROR(VLOOKUP($J99,Szamitas!$A$2:$L$11701,4,FALSE),"")</f>
        <v/>
      </c>
      <c r="N99" s="30">
        <f>IFERROR(VLOOKUP($J99,Szamitas!$A$2:$L$11701,5,FALSE),"")</f>
        <v/>
      </c>
      <c r="O99" s="38">
        <f>IFERROR(VLOOKUP($J99,Szamitas!$A$2:$L$11701,6,FALSE),"")</f>
        <v/>
      </c>
      <c r="P99" s="31">
        <f>IFERROR(VLOOKUP($J99,Szamitas!$A$2:$L$11701,7,FALSE),"")</f>
        <v/>
      </c>
      <c r="Q99" s="32">
        <f>IFERROR(VLOOKUP($J99,Szamitas!$A$2:$L$11701,8,FALSE),"")</f>
        <v/>
      </c>
      <c r="R99" s="31">
        <f>IFERROR(VLOOKUP($J99,Szamitas!$A$2:$L$11701,9,FALSE),"")</f>
        <v/>
      </c>
      <c r="S99" s="38">
        <f>IFERROR(VLOOKUP($J99,Szamitas!$A$2:$L$11701,10,FALSE),"")</f>
        <v/>
      </c>
      <c r="T99" s="38">
        <f>IFERROR(VLOOKUP($J99,Szamitas!$A$2:$L$11701,11,FALSE),"")</f>
        <v/>
      </c>
      <c r="U99" s="27">
        <f>IFERROR(VLOOKUP($J99,Szamitas!$A$2:$L$11701,12,FALSE),"")</f>
        <v/>
      </c>
    </row>
    <row r="100">
      <c r="C100" s="36" t="n"/>
      <c r="D100" s="37" t="n"/>
      <c r="E100" s="7">
        <f>IF($A100="","",IF(ISNUMBER($A100),INT($A100),DATE(VALUE(LEFT(SUBSTITUTE(TRIM($A100),".",""),4)),VALUE(MID(SUBSTITUTE(TRIM($A100),".",""),5,2)),VALUE(MID(SUBSTITUTE(TRIM($A100),".",""),7,2)))))</f>
        <v/>
      </c>
      <c r="F100" s="7">
        <f>IF($B100="","",IF(ISNUMBER($B100),INT($B100),DATE(VALUE(LEFT(SUBSTITUTE(TRIM($B100),".",""),4)),VALUE(MID(SUBSTITUTE(TRIM($B100),".",""),5,2)),VALUE(MID(SUBSTITUTE(TRIM($B100),".",""),7,2)))))</f>
        <v/>
      </c>
      <c r="G100" s="8">
        <f>IF($C100="","",IF(ISNUMBER($C100),$C100,VALUE(SUBSTITUTE(SUBSTITUTE($C100," ",""),",","."))))</f>
        <v/>
      </c>
      <c r="J100" s="27" t="n">
        <v>99</v>
      </c>
      <c r="K100" s="28">
        <f>IFERROR(VLOOKUP($J100,Szamitas!$A$2:$L$11701,2,FALSE),"")</f>
        <v/>
      </c>
      <c r="L100" s="28">
        <f>IFERROR(VLOOKUP($J100,Szamitas!$A$2:$L$11701,3,FALSE),"")</f>
        <v/>
      </c>
      <c r="M100" s="38">
        <f>IFERROR(VLOOKUP($J100,Szamitas!$A$2:$L$11701,4,FALSE),"")</f>
        <v/>
      </c>
      <c r="N100" s="30">
        <f>IFERROR(VLOOKUP($J100,Szamitas!$A$2:$L$11701,5,FALSE),"")</f>
        <v/>
      </c>
      <c r="O100" s="38">
        <f>IFERROR(VLOOKUP($J100,Szamitas!$A$2:$L$11701,6,FALSE),"")</f>
        <v/>
      </c>
      <c r="P100" s="31">
        <f>IFERROR(VLOOKUP($J100,Szamitas!$A$2:$L$11701,7,FALSE),"")</f>
        <v/>
      </c>
      <c r="Q100" s="32">
        <f>IFERROR(VLOOKUP($J100,Szamitas!$A$2:$L$11701,8,FALSE),"")</f>
        <v/>
      </c>
      <c r="R100" s="31">
        <f>IFERROR(VLOOKUP($J100,Szamitas!$A$2:$L$11701,9,FALSE),"")</f>
        <v/>
      </c>
      <c r="S100" s="38">
        <f>IFERROR(VLOOKUP($J100,Szamitas!$A$2:$L$11701,10,FALSE),"")</f>
        <v/>
      </c>
      <c r="T100" s="38">
        <f>IFERROR(VLOOKUP($J100,Szamitas!$A$2:$L$11701,11,FALSE),"")</f>
        <v/>
      </c>
      <c r="U100" s="27">
        <f>IFERROR(VLOOKUP($J100,Szamitas!$A$2:$L$11701,12,FALSE),"")</f>
        <v/>
      </c>
    </row>
    <row r="101">
      <c r="C101" s="34" t="n"/>
      <c r="D101" s="35" t="n"/>
      <c r="E101" s="7">
        <f>IF($A101="","",IF(ISNUMBER($A101),INT($A101),DATE(VALUE(LEFT(SUBSTITUTE(TRIM($A101),".",""),4)),VALUE(MID(SUBSTITUTE(TRIM($A101),".",""),5,2)),VALUE(MID(SUBSTITUTE(TRIM($A101),".",""),7,2)))))</f>
        <v/>
      </c>
      <c r="F101" s="7">
        <f>IF($B101="","",IF(ISNUMBER($B101),INT($B101),DATE(VALUE(LEFT(SUBSTITUTE(TRIM($B101),".",""),4)),VALUE(MID(SUBSTITUTE(TRIM($B101),".",""),5,2)),VALUE(MID(SUBSTITUTE(TRIM($B101),".",""),7,2)))))</f>
        <v/>
      </c>
      <c r="G101" s="8">
        <f>IF($C101="","",IF(ISNUMBER($C101),$C101,VALUE(SUBSTITUTE(SUBSTITUTE($C101," ",""),",","."))))</f>
        <v/>
      </c>
      <c r="J101" t="n">
        <v>100</v>
      </c>
      <c r="K101" s="11">
        <f>IFERROR(VLOOKUP($J101,Szamitas!$A$2:$L$11701,2,FALSE),"")</f>
        <v/>
      </c>
      <c r="L101" s="11">
        <f>IFERROR(VLOOKUP($J101,Szamitas!$A$2:$L$11701,3,FALSE),"")</f>
        <v/>
      </c>
      <c r="M101" s="17">
        <f>IFERROR(VLOOKUP($J101,Szamitas!$A$2:$L$11701,4,FALSE),"")</f>
        <v/>
      </c>
      <c r="N101" s="16">
        <f>IFERROR(VLOOKUP($J101,Szamitas!$A$2:$L$11701,5,FALSE),"")</f>
        <v/>
      </c>
      <c r="O101" s="17">
        <f>IFERROR(VLOOKUP($J101,Szamitas!$A$2:$L$11701,6,FALSE),"")</f>
        <v/>
      </c>
      <c r="P101" s="19">
        <f>IFERROR(VLOOKUP($J101,Szamitas!$A$2:$L$11701,7,FALSE),"")</f>
        <v/>
      </c>
      <c r="Q101" s="12">
        <f>IFERROR(VLOOKUP($J101,Szamitas!$A$2:$L$11701,8,FALSE),"")</f>
        <v/>
      </c>
      <c r="R101" s="19">
        <f>IFERROR(VLOOKUP($J101,Szamitas!$A$2:$L$11701,9,FALSE),"")</f>
        <v/>
      </c>
      <c r="S101" s="17">
        <f>IFERROR(VLOOKUP($J101,Szamitas!$A$2:$L$11701,10,FALSE),"")</f>
        <v/>
      </c>
      <c r="T101" s="17">
        <f>IFERROR(VLOOKUP($J101,Szamitas!$A$2:$L$11701,11,FALSE),"")</f>
        <v/>
      </c>
      <c r="U101">
        <f>IFERROR(VLOOKUP($J101,Szamitas!$A$2:$L$11701,12,FALSE),"")</f>
        <v/>
      </c>
    </row>
    <row r="102">
      <c r="C102" s="5" t="n"/>
      <c r="D102" s="6" t="n"/>
      <c r="E102" s="7">
        <f>IF($A102="","",IF(ISNUMBER($A102),INT($A102),DATE(VALUE(LEFT(SUBSTITUTE(TRIM($A102),".",""),4)),VALUE(MID(SUBSTITUTE(TRIM($A102),".",""),5,2)),VALUE(MID(SUBSTITUTE(TRIM($A102),".",""),7,2)))))</f>
        <v/>
      </c>
      <c r="F102" s="7">
        <f>IF($B102="","",IF(ISNUMBER($B102),INT($B102),DATE(VALUE(LEFT(SUBSTITUTE(TRIM($B102),".",""),4)),VALUE(MID(SUBSTITUTE(TRIM($B102),".",""),5,2)),VALUE(MID(SUBSTITUTE(TRIM($B102),".",""),7,2)))))</f>
        <v/>
      </c>
      <c r="G102" s="8">
        <f>IF($C102="","",IF(ISNUMBER($C102),$C102,VALUE(SUBSTITUTE(SUBSTITUTE($C102," ",""),",","."))))</f>
        <v/>
      </c>
    </row>
    <row r="103">
      <c r="C103" s="5" t="n"/>
      <c r="D103" s="6" t="n"/>
      <c r="E103" s="7">
        <f>IF($A103="","",IF(ISNUMBER($A103),INT($A103),DATE(VALUE(LEFT(SUBSTITUTE(TRIM($A103),".",""),4)),VALUE(MID(SUBSTITUTE(TRIM($A103),".",""),5,2)),VALUE(MID(SUBSTITUTE(TRIM($A103),".",""),7,2)))))</f>
        <v/>
      </c>
      <c r="F103" s="7">
        <f>IF($B103="","",IF(ISNUMBER($B103),INT($B103),DATE(VALUE(LEFT(SUBSTITUTE(TRIM($B103),".",""),4)),VALUE(MID(SUBSTITUTE(TRIM($B103),".",""),5,2)),VALUE(MID(SUBSTITUTE(TRIM($B103),".",""),7,2)))))</f>
        <v/>
      </c>
      <c r="G103" s="8">
        <f>IF($C103="","",IF(ISNUMBER($C103),$C103,VALUE(SUBSTITUTE(SUBSTITUTE($C103," ",""),",","."))))</f>
        <v/>
      </c>
    </row>
    <row r="104">
      <c r="C104" s="5" t="n"/>
      <c r="D104" s="6" t="n"/>
      <c r="E104" s="7">
        <f>IF($A104="","",IF(ISNUMBER($A104),INT($A104),DATE(VALUE(LEFT(SUBSTITUTE(TRIM($A104),".",""),4)),VALUE(MID(SUBSTITUTE(TRIM($A104),".",""),5,2)),VALUE(MID(SUBSTITUTE(TRIM($A104),".",""),7,2)))))</f>
        <v/>
      </c>
      <c r="F104" s="7">
        <f>IF($B104="","",IF(ISNUMBER($B104),INT($B104),DATE(VALUE(LEFT(SUBSTITUTE(TRIM($B104),".",""),4)),VALUE(MID(SUBSTITUTE(TRIM($B104),".",""),5,2)),VALUE(MID(SUBSTITUTE(TRIM($B104),".",""),7,2)))))</f>
        <v/>
      </c>
      <c r="G104" s="8">
        <f>IF($C104="","",IF(ISNUMBER($C104),$C104,VALUE(SUBSTITUTE(SUBSTITUTE($C104," ",""),",","."))))</f>
        <v/>
      </c>
    </row>
    <row r="105">
      <c r="C105" s="5" t="n"/>
      <c r="D105" s="6" t="n"/>
      <c r="E105" s="7">
        <f>IF($A105="","",IF(ISNUMBER($A105),INT($A105),DATE(VALUE(LEFT(SUBSTITUTE(TRIM($A105),".",""),4)),VALUE(MID(SUBSTITUTE(TRIM($A105),".",""),5,2)),VALUE(MID(SUBSTITUTE(TRIM($A105),".",""),7,2)))))</f>
        <v/>
      </c>
      <c r="F105" s="7">
        <f>IF($B105="","",IF(ISNUMBER($B105),INT($B105),DATE(VALUE(LEFT(SUBSTITUTE(TRIM($B105),".",""),4)),VALUE(MID(SUBSTITUTE(TRIM($B105),".",""),5,2)),VALUE(MID(SUBSTITUTE(TRIM($B105),".",""),7,2)))))</f>
        <v/>
      </c>
      <c r="G105" s="8">
        <f>IF($C105="","",IF(ISNUMBER($C105),$C105,VALUE(SUBSTITUTE(SUBSTITUTE($C105," ",""),",","."))))</f>
        <v/>
      </c>
    </row>
    <row r="106">
      <c r="C106" s="5" t="n"/>
      <c r="D106" s="6" t="n"/>
      <c r="E106" s="7">
        <f>IF($A106="","",IF(ISNUMBER($A106),INT($A106),DATE(VALUE(LEFT(SUBSTITUTE(TRIM($A106),".",""),4)),VALUE(MID(SUBSTITUTE(TRIM($A106),".",""),5,2)),VALUE(MID(SUBSTITUTE(TRIM($A106),".",""),7,2)))))</f>
        <v/>
      </c>
      <c r="F106" s="7">
        <f>IF($B106="","",IF(ISNUMBER($B106),INT($B106),DATE(VALUE(LEFT(SUBSTITUTE(TRIM($B106),".",""),4)),VALUE(MID(SUBSTITUTE(TRIM($B106),".",""),5,2)),VALUE(MID(SUBSTITUTE(TRIM($B106),".",""),7,2)))))</f>
        <v/>
      </c>
      <c r="G106" s="8">
        <f>IF($C106="","",IF(ISNUMBER($C106),$C106,VALUE(SUBSTITUTE(SUBSTITUTE($C106," ",""),",","."))))</f>
        <v/>
      </c>
    </row>
    <row r="107">
      <c r="C107" s="5" t="n"/>
      <c r="D107" s="6" t="n"/>
      <c r="E107" s="7">
        <f>IF($A107="","",IF(ISNUMBER($A107),INT($A107),DATE(VALUE(LEFT(SUBSTITUTE(TRIM($A107),".",""),4)),VALUE(MID(SUBSTITUTE(TRIM($A107),".",""),5,2)),VALUE(MID(SUBSTITUTE(TRIM($A107),".",""),7,2)))))</f>
        <v/>
      </c>
      <c r="F107" s="7">
        <f>IF($B107="","",IF(ISNUMBER($B107),INT($B107),DATE(VALUE(LEFT(SUBSTITUTE(TRIM($B107),".",""),4)),VALUE(MID(SUBSTITUTE(TRIM($B107),".",""),5,2)),VALUE(MID(SUBSTITUTE(TRIM($B107),".",""),7,2)))))</f>
        <v/>
      </c>
      <c r="G107" s="8">
        <f>IF($C107="","",IF(ISNUMBER($C107),$C107,VALUE(SUBSTITUTE(SUBSTITUTE($C107," ",""),",","."))))</f>
        <v/>
      </c>
    </row>
    <row r="108">
      <c r="C108" s="5" t="n"/>
      <c r="D108" s="6" t="n"/>
      <c r="E108" s="7">
        <f>IF($A108="","",IF(ISNUMBER($A108),INT($A108),DATE(VALUE(LEFT(SUBSTITUTE(TRIM($A108),".",""),4)),VALUE(MID(SUBSTITUTE(TRIM($A108),".",""),5,2)),VALUE(MID(SUBSTITUTE(TRIM($A108),".",""),7,2)))))</f>
        <v/>
      </c>
      <c r="F108" s="7">
        <f>IF($B108="","",IF(ISNUMBER($B108),INT($B108),DATE(VALUE(LEFT(SUBSTITUTE(TRIM($B108),".",""),4)),VALUE(MID(SUBSTITUTE(TRIM($B108),".",""),5,2)),VALUE(MID(SUBSTITUTE(TRIM($B108),".",""),7,2)))))</f>
        <v/>
      </c>
      <c r="G108" s="8">
        <f>IF($C108="","",IF(ISNUMBER($C108),$C108,VALUE(SUBSTITUTE(SUBSTITUTE($C108," ",""),",","."))))</f>
        <v/>
      </c>
    </row>
    <row r="109">
      <c r="C109" s="5" t="n"/>
      <c r="D109" s="6" t="n"/>
      <c r="E109" s="7">
        <f>IF($A109="","",IF(ISNUMBER($A109),INT($A109),DATE(VALUE(LEFT(SUBSTITUTE(TRIM($A109),".",""),4)),VALUE(MID(SUBSTITUTE(TRIM($A109),".",""),5,2)),VALUE(MID(SUBSTITUTE(TRIM($A109),".",""),7,2)))))</f>
        <v/>
      </c>
      <c r="F109" s="7">
        <f>IF($B109="","",IF(ISNUMBER($B109),INT($B109),DATE(VALUE(LEFT(SUBSTITUTE(TRIM($B109),".",""),4)),VALUE(MID(SUBSTITUTE(TRIM($B109),".",""),5,2)),VALUE(MID(SUBSTITUTE(TRIM($B109),".",""),7,2)))))</f>
        <v/>
      </c>
      <c r="G109" s="8">
        <f>IF($C109="","",IF(ISNUMBER($C109),$C109,VALUE(SUBSTITUTE(SUBSTITUTE($C109," ",""),",","."))))</f>
        <v/>
      </c>
    </row>
    <row r="110">
      <c r="C110" s="5" t="n"/>
      <c r="D110" s="6" t="n"/>
      <c r="E110" s="7">
        <f>IF($A110="","",IF(ISNUMBER($A110),INT($A110),DATE(VALUE(LEFT(SUBSTITUTE(TRIM($A110),".",""),4)),VALUE(MID(SUBSTITUTE(TRIM($A110),".",""),5,2)),VALUE(MID(SUBSTITUTE(TRIM($A110),".",""),7,2)))))</f>
        <v/>
      </c>
      <c r="F110" s="7">
        <f>IF($B110="","",IF(ISNUMBER($B110),INT($B110),DATE(VALUE(LEFT(SUBSTITUTE(TRIM($B110),".",""),4)),VALUE(MID(SUBSTITUTE(TRIM($B110),".",""),5,2)),VALUE(MID(SUBSTITUTE(TRIM($B110),".",""),7,2)))))</f>
        <v/>
      </c>
      <c r="G110" s="8">
        <f>IF($C110="","",IF(ISNUMBER($C110),$C110,VALUE(SUBSTITUTE(SUBSTITUTE($C110," ",""),",","."))))</f>
        <v/>
      </c>
    </row>
    <row r="111">
      <c r="C111" s="5" t="n"/>
      <c r="D111" s="6" t="n"/>
      <c r="E111" s="7">
        <f>IF($A111="","",IF(ISNUMBER($A111),INT($A111),DATE(VALUE(LEFT(SUBSTITUTE(TRIM($A111),".",""),4)),VALUE(MID(SUBSTITUTE(TRIM($A111),".",""),5,2)),VALUE(MID(SUBSTITUTE(TRIM($A111),".",""),7,2)))))</f>
        <v/>
      </c>
      <c r="F111" s="7">
        <f>IF($B111="","",IF(ISNUMBER($B111),INT($B111),DATE(VALUE(LEFT(SUBSTITUTE(TRIM($B111),".",""),4)),VALUE(MID(SUBSTITUTE(TRIM($B111),".",""),5,2)),VALUE(MID(SUBSTITUTE(TRIM($B111),".",""),7,2)))))</f>
        <v/>
      </c>
      <c r="G111" s="8">
        <f>IF($C111="","",IF(ISNUMBER($C111),$C111,VALUE(SUBSTITUTE(SUBSTITUTE($C111," ",""),",","."))))</f>
        <v/>
      </c>
    </row>
    <row r="112">
      <c r="C112" s="5" t="n"/>
      <c r="D112" s="6" t="n"/>
      <c r="E112" s="7">
        <f>IF($A112="","",IF(ISNUMBER($A112),INT($A112),DATE(VALUE(LEFT(SUBSTITUTE(TRIM($A112),".",""),4)),VALUE(MID(SUBSTITUTE(TRIM($A112),".",""),5,2)),VALUE(MID(SUBSTITUTE(TRIM($A112),".",""),7,2)))))</f>
        <v/>
      </c>
      <c r="F112" s="7">
        <f>IF($B112="","",IF(ISNUMBER($B112),INT($B112),DATE(VALUE(LEFT(SUBSTITUTE(TRIM($B112),".",""),4)),VALUE(MID(SUBSTITUTE(TRIM($B112),".",""),5,2)),VALUE(MID(SUBSTITUTE(TRIM($B112),".",""),7,2)))))</f>
        <v/>
      </c>
      <c r="G112" s="8">
        <f>IF($C112="","",IF(ISNUMBER($C112),$C112,VALUE(SUBSTITUTE(SUBSTITUTE($C112," ",""),",","."))))</f>
        <v/>
      </c>
    </row>
    <row r="113">
      <c r="C113" s="5" t="n"/>
      <c r="D113" s="6" t="n"/>
      <c r="E113" s="7">
        <f>IF($A113="","",IF(ISNUMBER($A113),INT($A113),DATE(VALUE(LEFT(SUBSTITUTE(TRIM($A113),".",""),4)),VALUE(MID(SUBSTITUTE(TRIM($A113),".",""),5,2)),VALUE(MID(SUBSTITUTE(TRIM($A113),".",""),7,2)))))</f>
        <v/>
      </c>
      <c r="F113" s="7">
        <f>IF($B113="","",IF(ISNUMBER($B113),INT($B113),DATE(VALUE(LEFT(SUBSTITUTE(TRIM($B113),".",""),4)),VALUE(MID(SUBSTITUTE(TRIM($B113),".",""),5,2)),VALUE(MID(SUBSTITUTE(TRIM($B113),".",""),7,2)))))</f>
        <v/>
      </c>
      <c r="G113" s="8">
        <f>IF($C113="","",IF(ISNUMBER($C113),$C113,VALUE(SUBSTITUTE(SUBSTITUTE($C113," ",""),",","."))))</f>
        <v/>
      </c>
    </row>
    <row r="114">
      <c r="C114" s="5" t="n"/>
      <c r="D114" s="6" t="n"/>
      <c r="E114" s="7">
        <f>IF($A114="","",IF(ISNUMBER($A114),INT($A114),DATE(VALUE(LEFT(SUBSTITUTE(TRIM($A114),".",""),4)),VALUE(MID(SUBSTITUTE(TRIM($A114),".",""),5,2)),VALUE(MID(SUBSTITUTE(TRIM($A114),".",""),7,2)))))</f>
        <v/>
      </c>
      <c r="F114" s="7">
        <f>IF($B114="","",IF(ISNUMBER($B114),INT($B114),DATE(VALUE(LEFT(SUBSTITUTE(TRIM($B114),".",""),4)),VALUE(MID(SUBSTITUTE(TRIM($B114),".",""),5,2)),VALUE(MID(SUBSTITUTE(TRIM($B114),".",""),7,2)))))</f>
        <v/>
      </c>
      <c r="G114" s="8">
        <f>IF($C114="","",IF(ISNUMBER($C114),$C114,VALUE(SUBSTITUTE(SUBSTITUTE($C114," ",""),",","."))))</f>
        <v/>
      </c>
    </row>
    <row r="115">
      <c r="C115" s="5" t="n"/>
      <c r="D115" s="6" t="n"/>
      <c r="E115" s="7">
        <f>IF($A115="","",IF(ISNUMBER($A115),INT($A115),DATE(VALUE(LEFT(SUBSTITUTE(TRIM($A115),".",""),4)),VALUE(MID(SUBSTITUTE(TRIM($A115),".",""),5,2)),VALUE(MID(SUBSTITUTE(TRIM($A115),".",""),7,2)))))</f>
        <v/>
      </c>
      <c r="F115" s="7">
        <f>IF($B115="","",IF(ISNUMBER($B115),INT($B115),DATE(VALUE(LEFT(SUBSTITUTE(TRIM($B115),".",""),4)),VALUE(MID(SUBSTITUTE(TRIM($B115),".",""),5,2)),VALUE(MID(SUBSTITUTE(TRIM($B115),".",""),7,2)))))</f>
        <v/>
      </c>
      <c r="G115" s="8">
        <f>IF($C115="","",IF(ISNUMBER($C115),$C115,VALUE(SUBSTITUTE(SUBSTITUTE($C115," ",""),",","."))))</f>
        <v/>
      </c>
    </row>
    <row r="116">
      <c r="C116" s="5" t="n"/>
      <c r="D116" s="6" t="n"/>
      <c r="E116" s="7">
        <f>IF($A116="","",IF(ISNUMBER($A116),INT($A116),DATE(VALUE(LEFT(SUBSTITUTE(TRIM($A116),".",""),4)),VALUE(MID(SUBSTITUTE(TRIM($A116),".",""),5,2)),VALUE(MID(SUBSTITUTE(TRIM($A116),".",""),7,2)))))</f>
        <v/>
      </c>
      <c r="F116" s="7">
        <f>IF($B116="","",IF(ISNUMBER($B116),INT($B116),DATE(VALUE(LEFT(SUBSTITUTE(TRIM($B116),".",""),4)),VALUE(MID(SUBSTITUTE(TRIM($B116),".",""),5,2)),VALUE(MID(SUBSTITUTE(TRIM($B116),".",""),7,2)))))</f>
        <v/>
      </c>
      <c r="G116" s="8">
        <f>IF($C116="","",IF(ISNUMBER($C116),$C116,VALUE(SUBSTITUTE(SUBSTITUTE($C116," ",""),",","."))))</f>
        <v/>
      </c>
    </row>
    <row r="117">
      <c r="C117" s="5" t="n"/>
      <c r="D117" s="6" t="n"/>
      <c r="E117" s="7">
        <f>IF($A117="","",IF(ISNUMBER($A117),INT($A117),DATE(VALUE(LEFT(SUBSTITUTE(TRIM($A117),".",""),4)),VALUE(MID(SUBSTITUTE(TRIM($A117),".",""),5,2)),VALUE(MID(SUBSTITUTE(TRIM($A117),".",""),7,2)))))</f>
        <v/>
      </c>
      <c r="F117" s="7">
        <f>IF($B117="","",IF(ISNUMBER($B117),INT($B117),DATE(VALUE(LEFT(SUBSTITUTE(TRIM($B117),".",""),4)),VALUE(MID(SUBSTITUTE(TRIM($B117),".",""),5,2)),VALUE(MID(SUBSTITUTE(TRIM($B117),".",""),7,2)))))</f>
        <v/>
      </c>
      <c r="G117" s="8">
        <f>IF($C117="","",IF(ISNUMBER($C117),$C117,VALUE(SUBSTITUTE(SUBSTITUTE($C117," ",""),",","."))))</f>
        <v/>
      </c>
    </row>
    <row r="118">
      <c r="C118" s="5" t="n"/>
      <c r="D118" s="6" t="n"/>
      <c r="E118" s="7">
        <f>IF($A118="","",IF(ISNUMBER($A118),INT($A118),DATE(VALUE(LEFT(SUBSTITUTE(TRIM($A118),".",""),4)),VALUE(MID(SUBSTITUTE(TRIM($A118),".",""),5,2)),VALUE(MID(SUBSTITUTE(TRIM($A118),".",""),7,2)))))</f>
        <v/>
      </c>
      <c r="F118" s="7">
        <f>IF($B118="","",IF(ISNUMBER($B118),INT($B118),DATE(VALUE(LEFT(SUBSTITUTE(TRIM($B118),".",""),4)),VALUE(MID(SUBSTITUTE(TRIM($B118),".",""),5,2)),VALUE(MID(SUBSTITUTE(TRIM($B118),".",""),7,2)))))</f>
        <v/>
      </c>
      <c r="G118" s="8">
        <f>IF($C118="","",IF(ISNUMBER($C118),$C118,VALUE(SUBSTITUTE(SUBSTITUTE($C118," ",""),",","."))))</f>
        <v/>
      </c>
    </row>
    <row r="119">
      <c r="C119" s="5" t="n"/>
      <c r="D119" s="6" t="n"/>
      <c r="E119" s="7">
        <f>IF($A119="","",IF(ISNUMBER($A119),INT($A119),DATE(VALUE(LEFT(SUBSTITUTE(TRIM($A119),".",""),4)),VALUE(MID(SUBSTITUTE(TRIM($A119),".",""),5,2)),VALUE(MID(SUBSTITUTE(TRIM($A119),".",""),7,2)))))</f>
        <v/>
      </c>
      <c r="F119" s="7">
        <f>IF($B119="","",IF(ISNUMBER($B119),INT($B119),DATE(VALUE(LEFT(SUBSTITUTE(TRIM($B119),".",""),4)),VALUE(MID(SUBSTITUTE(TRIM($B119),".",""),5,2)),VALUE(MID(SUBSTITUTE(TRIM($B119),".",""),7,2)))))</f>
        <v/>
      </c>
      <c r="G119" s="8">
        <f>IF($C119="","",IF(ISNUMBER($C119),$C119,VALUE(SUBSTITUTE(SUBSTITUTE($C119," ",""),",","."))))</f>
        <v/>
      </c>
    </row>
    <row r="120">
      <c r="C120" s="5" t="n"/>
      <c r="D120" s="6" t="n"/>
      <c r="E120" s="7">
        <f>IF($A120="","",IF(ISNUMBER($A120),INT($A120),DATE(VALUE(LEFT(SUBSTITUTE(TRIM($A120),".",""),4)),VALUE(MID(SUBSTITUTE(TRIM($A120),".",""),5,2)),VALUE(MID(SUBSTITUTE(TRIM($A120),".",""),7,2)))))</f>
        <v/>
      </c>
      <c r="F120" s="7">
        <f>IF($B120="","",IF(ISNUMBER($B120),INT($B120),DATE(VALUE(LEFT(SUBSTITUTE(TRIM($B120),".",""),4)),VALUE(MID(SUBSTITUTE(TRIM($B120),".",""),5,2)),VALUE(MID(SUBSTITUTE(TRIM($B120),".",""),7,2)))))</f>
        <v/>
      </c>
      <c r="G120" s="8">
        <f>IF($C120="","",IF(ISNUMBER($C120),$C120,VALUE(SUBSTITUTE(SUBSTITUTE($C120," ",""),",","."))))</f>
        <v/>
      </c>
    </row>
    <row r="121">
      <c r="C121" s="5" t="n"/>
      <c r="D121" s="6" t="n"/>
      <c r="E121" s="7">
        <f>IF($A121="","",IF(ISNUMBER($A121),INT($A121),DATE(VALUE(LEFT(SUBSTITUTE(TRIM($A121),".",""),4)),VALUE(MID(SUBSTITUTE(TRIM($A121),".",""),5,2)),VALUE(MID(SUBSTITUTE(TRIM($A121),".",""),7,2)))))</f>
        <v/>
      </c>
      <c r="F121" s="7">
        <f>IF($B121="","",IF(ISNUMBER($B121),INT($B121),DATE(VALUE(LEFT(SUBSTITUTE(TRIM($B121),".",""),4)),VALUE(MID(SUBSTITUTE(TRIM($B121),".",""),5,2)),VALUE(MID(SUBSTITUTE(TRIM($B121),".",""),7,2)))))</f>
        <v/>
      </c>
      <c r="G121" s="8">
        <f>IF($C121="","",IF(ISNUMBER($C121),$C121,VALUE(SUBSTITUTE(SUBSTITUTE($C121," ",""),",","."))))</f>
        <v/>
      </c>
    </row>
    <row r="122">
      <c r="C122" s="5" t="n"/>
      <c r="D122" s="6" t="n"/>
      <c r="E122" s="7">
        <f>IF($A122="","",IF(ISNUMBER($A122),INT($A122),DATE(VALUE(LEFT(SUBSTITUTE(TRIM($A122),".",""),4)),VALUE(MID(SUBSTITUTE(TRIM($A122),".",""),5,2)),VALUE(MID(SUBSTITUTE(TRIM($A122),".",""),7,2)))))</f>
        <v/>
      </c>
      <c r="F122" s="7">
        <f>IF($B122="","",IF(ISNUMBER($B122),INT($B122),DATE(VALUE(LEFT(SUBSTITUTE(TRIM($B122),".",""),4)),VALUE(MID(SUBSTITUTE(TRIM($B122),".",""),5,2)),VALUE(MID(SUBSTITUTE(TRIM($B122),".",""),7,2)))))</f>
        <v/>
      </c>
      <c r="G122" s="8">
        <f>IF($C122="","",IF(ISNUMBER($C122),$C122,VALUE(SUBSTITUTE(SUBSTITUTE($C122," ",""),",","."))))</f>
        <v/>
      </c>
    </row>
    <row r="123">
      <c r="C123" s="5" t="n"/>
      <c r="D123" s="6" t="n"/>
      <c r="E123" s="7">
        <f>IF($A123="","",IF(ISNUMBER($A123),INT($A123),DATE(VALUE(LEFT(SUBSTITUTE(TRIM($A123),".",""),4)),VALUE(MID(SUBSTITUTE(TRIM($A123),".",""),5,2)),VALUE(MID(SUBSTITUTE(TRIM($A123),".",""),7,2)))))</f>
        <v/>
      </c>
      <c r="F123" s="7">
        <f>IF($B123="","",IF(ISNUMBER($B123),INT($B123),DATE(VALUE(LEFT(SUBSTITUTE(TRIM($B123),".",""),4)),VALUE(MID(SUBSTITUTE(TRIM($B123),".",""),5,2)),VALUE(MID(SUBSTITUTE(TRIM($B123),".",""),7,2)))))</f>
        <v/>
      </c>
      <c r="G123" s="8">
        <f>IF($C123="","",IF(ISNUMBER($C123),$C123,VALUE(SUBSTITUTE(SUBSTITUTE($C123," ",""),",","."))))</f>
        <v/>
      </c>
    </row>
    <row r="124">
      <c r="C124" s="5" t="n"/>
      <c r="D124" s="6" t="n"/>
      <c r="E124" s="7">
        <f>IF($A124="","",IF(ISNUMBER($A124),INT($A124),DATE(VALUE(LEFT(SUBSTITUTE(TRIM($A124),".",""),4)),VALUE(MID(SUBSTITUTE(TRIM($A124),".",""),5,2)),VALUE(MID(SUBSTITUTE(TRIM($A124),".",""),7,2)))))</f>
        <v/>
      </c>
      <c r="F124" s="7">
        <f>IF($B124="","",IF(ISNUMBER($B124),INT($B124),DATE(VALUE(LEFT(SUBSTITUTE(TRIM($B124),".",""),4)),VALUE(MID(SUBSTITUTE(TRIM($B124),".",""),5,2)),VALUE(MID(SUBSTITUTE(TRIM($B124),".",""),7,2)))))</f>
        <v/>
      </c>
      <c r="G124" s="8">
        <f>IF($C124="","",IF(ISNUMBER($C124),$C124,VALUE(SUBSTITUTE(SUBSTITUTE($C124," ",""),",","."))))</f>
        <v/>
      </c>
    </row>
    <row r="125">
      <c r="C125" s="5" t="n"/>
      <c r="D125" s="6" t="n"/>
      <c r="E125" s="7">
        <f>IF($A125="","",IF(ISNUMBER($A125),INT($A125),DATE(VALUE(LEFT(SUBSTITUTE(TRIM($A125),".",""),4)),VALUE(MID(SUBSTITUTE(TRIM($A125),".",""),5,2)),VALUE(MID(SUBSTITUTE(TRIM($A125),".",""),7,2)))))</f>
        <v/>
      </c>
      <c r="F125" s="7">
        <f>IF($B125="","",IF(ISNUMBER($B125),INT($B125),DATE(VALUE(LEFT(SUBSTITUTE(TRIM($B125),".",""),4)),VALUE(MID(SUBSTITUTE(TRIM($B125),".",""),5,2)),VALUE(MID(SUBSTITUTE(TRIM($B125),".",""),7,2)))))</f>
        <v/>
      </c>
      <c r="G125" s="8">
        <f>IF($C125="","",IF(ISNUMBER($C125),$C125,VALUE(SUBSTITUTE(SUBSTITUTE($C125," ",""),",","."))))</f>
        <v/>
      </c>
    </row>
    <row r="126">
      <c r="C126" s="5" t="n"/>
      <c r="D126" s="6" t="n"/>
      <c r="E126" s="7">
        <f>IF($A126="","",IF(ISNUMBER($A126),INT($A126),DATE(VALUE(LEFT(SUBSTITUTE(TRIM($A126),".",""),4)),VALUE(MID(SUBSTITUTE(TRIM($A126),".",""),5,2)),VALUE(MID(SUBSTITUTE(TRIM($A126),".",""),7,2)))))</f>
        <v/>
      </c>
      <c r="F126" s="7">
        <f>IF($B126="","",IF(ISNUMBER($B126),INT($B126),DATE(VALUE(LEFT(SUBSTITUTE(TRIM($B126),".",""),4)),VALUE(MID(SUBSTITUTE(TRIM($B126),".",""),5,2)),VALUE(MID(SUBSTITUTE(TRIM($B126),".",""),7,2)))))</f>
        <v/>
      </c>
      <c r="G126" s="8">
        <f>IF($C126="","",IF(ISNUMBER($C126),$C126,VALUE(SUBSTITUTE(SUBSTITUTE($C126," ",""),",","."))))</f>
        <v/>
      </c>
    </row>
    <row r="127">
      <c r="C127" s="5" t="n"/>
      <c r="D127" s="6" t="n"/>
      <c r="E127" s="7">
        <f>IF($A127="","",IF(ISNUMBER($A127),INT($A127),DATE(VALUE(LEFT(SUBSTITUTE(TRIM($A127),".",""),4)),VALUE(MID(SUBSTITUTE(TRIM($A127),".",""),5,2)),VALUE(MID(SUBSTITUTE(TRIM($A127),".",""),7,2)))))</f>
        <v/>
      </c>
      <c r="F127" s="7">
        <f>IF($B127="","",IF(ISNUMBER($B127),INT($B127),DATE(VALUE(LEFT(SUBSTITUTE(TRIM($B127),".",""),4)),VALUE(MID(SUBSTITUTE(TRIM($B127),".",""),5,2)),VALUE(MID(SUBSTITUTE(TRIM($B127),".",""),7,2)))))</f>
        <v/>
      </c>
      <c r="G127" s="8">
        <f>IF($C127="","",IF(ISNUMBER($C127),$C127,VALUE(SUBSTITUTE(SUBSTITUTE($C127," ",""),",","."))))</f>
        <v/>
      </c>
    </row>
    <row r="128">
      <c r="C128" s="5" t="n"/>
      <c r="D128" s="6" t="n"/>
      <c r="E128" s="7">
        <f>IF($A128="","",IF(ISNUMBER($A128),INT($A128),DATE(VALUE(LEFT(SUBSTITUTE(TRIM($A128),".",""),4)),VALUE(MID(SUBSTITUTE(TRIM($A128),".",""),5,2)),VALUE(MID(SUBSTITUTE(TRIM($A128),".",""),7,2)))))</f>
        <v/>
      </c>
      <c r="F128" s="7">
        <f>IF($B128="","",IF(ISNUMBER($B128),INT($B128),DATE(VALUE(LEFT(SUBSTITUTE(TRIM($B128),".",""),4)),VALUE(MID(SUBSTITUTE(TRIM($B128),".",""),5,2)),VALUE(MID(SUBSTITUTE(TRIM($B128),".",""),7,2)))))</f>
        <v/>
      </c>
      <c r="G128" s="8">
        <f>IF($C128="","",IF(ISNUMBER($C128),$C128,VALUE(SUBSTITUTE(SUBSTITUTE($C128," ",""),",","."))))</f>
        <v/>
      </c>
    </row>
    <row r="129">
      <c r="C129" s="5" t="n"/>
      <c r="D129" s="6" t="n"/>
      <c r="E129" s="7">
        <f>IF($A129="","",IF(ISNUMBER($A129),INT($A129),DATE(VALUE(LEFT(SUBSTITUTE(TRIM($A129),".",""),4)),VALUE(MID(SUBSTITUTE(TRIM($A129),".",""),5,2)),VALUE(MID(SUBSTITUTE(TRIM($A129),".",""),7,2)))))</f>
        <v/>
      </c>
      <c r="F129" s="7">
        <f>IF($B129="","",IF(ISNUMBER($B129),INT($B129),DATE(VALUE(LEFT(SUBSTITUTE(TRIM($B129),".",""),4)),VALUE(MID(SUBSTITUTE(TRIM($B129),".",""),5,2)),VALUE(MID(SUBSTITUTE(TRIM($B129),".",""),7,2)))))</f>
        <v/>
      </c>
      <c r="G129" s="8">
        <f>IF($C129="","",IF(ISNUMBER($C129),$C129,VALUE(SUBSTITUTE(SUBSTITUTE($C129," ",""),",","."))))</f>
        <v/>
      </c>
    </row>
    <row r="130">
      <c r="C130" s="5" t="n"/>
      <c r="D130" s="6" t="n"/>
      <c r="E130" s="7">
        <f>IF($A130="","",IF(ISNUMBER($A130),INT($A130),DATE(VALUE(LEFT(SUBSTITUTE(TRIM($A130),".",""),4)),VALUE(MID(SUBSTITUTE(TRIM($A130),".",""),5,2)),VALUE(MID(SUBSTITUTE(TRIM($A130),".",""),7,2)))))</f>
        <v/>
      </c>
      <c r="F130" s="7">
        <f>IF($B130="","",IF(ISNUMBER($B130),INT($B130),DATE(VALUE(LEFT(SUBSTITUTE(TRIM($B130),".",""),4)),VALUE(MID(SUBSTITUTE(TRIM($B130),".",""),5,2)),VALUE(MID(SUBSTITUTE(TRIM($B130),".",""),7,2)))))</f>
        <v/>
      </c>
      <c r="G130" s="8">
        <f>IF($C130="","",IF(ISNUMBER($C130),$C130,VALUE(SUBSTITUTE(SUBSTITUTE($C130," ",""),",","."))))</f>
        <v/>
      </c>
    </row>
    <row r="131">
      <c r="C131" s="5" t="n"/>
      <c r="D131" s="6" t="n"/>
      <c r="E131" s="7">
        <f>IF($A131="","",IF(ISNUMBER($A131),INT($A131),DATE(VALUE(LEFT(SUBSTITUTE(TRIM($A131),".",""),4)),VALUE(MID(SUBSTITUTE(TRIM($A131),".",""),5,2)),VALUE(MID(SUBSTITUTE(TRIM($A131),".",""),7,2)))))</f>
        <v/>
      </c>
      <c r="F131" s="7">
        <f>IF($B131="","",IF(ISNUMBER($B131),INT($B131),DATE(VALUE(LEFT(SUBSTITUTE(TRIM($B131),".",""),4)),VALUE(MID(SUBSTITUTE(TRIM($B131),".",""),5,2)),VALUE(MID(SUBSTITUTE(TRIM($B131),".",""),7,2)))))</f>
        <v/>
      </c>
      <c r="G131" s="8">
        <f>IF($C131="","",IF(ISNUMBER($C131),$C131,VALUE(SUBSTITUTE(SUBSTITUTE($C131," ",""),",","."))))</f>
        <v/>
      </c>
    </row>
    <row r="132">
      <c r="C132" s="5" t="n"/>
      <c r="D132" s="6" t="n"/>
      <c r="E132" s="7">
        <f>IF($A132="","",IF(ISNUMBER($A132),INT($A132),DATE(VALUE(LEFT(SUBSTITUTE(TRIM($A132),".",""),4)),VALUE(MID(SUBSTITUTE(TRIM($A132),".",""),5,2)),VALUE(MID(SUBSTITUTE(TRIM($A132),".",""),7,2)))))</f>
        <v/>
      </c>
      <c r="F132" s="7">
        <f>IF($B132="","",IF(ISNUMBER($B132),INT($B132),DATE(VALUE(LEFT(SUBSTITUTE(TRIM($B132),".",""),4)),VALUE(MID(SUBSTITUTE(TRIM($B132),".",""),5,2)),VALUE(MID(SUBSTITUTE(TRIM($B132),".",""),7,2)))))</f>
        <v/>
      </c>
      <c r="G132" s="8">
        <f>IF($C132="","",IF(ISNUMBER($C132),$C132,VALUE(SUBSTITUTE(SUBSTITUTE($C132," ",""),",","."))))</f>
        <v/>
      </c>
    </row>
    <row r="133">
      <c r="C133" s="5" t="n"/>
      <c r="D133" s="6" t="n"/>
      <c r="E133" s="7">
        <f>IF($A133="","",IF(ISNUMBER($A133),INT($A133),DATE(VALUE(LEFT(SUBSTITUTE(TRIM($A133),".",""),4)),VALUE(MID(SUBSTITUTE(TRIM($A133),".",""),5,2)),VALUE(MID(SUBSTITUTE(TRIM($A133),".",""),7,2)))))</f>
        <v/>
      </c>
      <c r="F133" s="7">
        <f>IF($B133="","",IF(ISNUMBER($B133),INT($B133),DATE(VALUE(LEFT(SUBSTITUTE(TRIM($B133),".",""),4)),VALUE(MID(SUBSTITUTE(TRIM($B133),".",""),5,2)),VALUE(MID(SUBSTITUTE(TRIM($B133),".",""),7,2)))))</f>
        <v/>
      </c>
      <c r="G133" s="8">
        <f>IF($C133="","",IF(ISNUMBER($C133),$C133,VALUE(SUBSTITUTE(SUBSTITUTE($C133," ",""),",","."))))</f>
        <v/>
      </c>
    </row>
    <row r="134">
      <c r="C134" s="5" t="n"/>
      <c r="D134" s="6" t="n"/>
      <c r="E134" s="7">
        <f>IF($A134="","",IF(ISNUMBER($A134),INT($A134),DATE(VALUE(LEFT(SUBSTITUTE(TRIM($A134),".",""),4)),VALUE(MID(SUBSTITUTE(TRIM($A134),".",""),5,2)),VALUE(MID(SUBSTITUTE(TRIM($A134),".",""),7,2)))))</f>
        <v/>
      </c>
      <c r="F134" s="7">
        <f>IF($B134="","",IF(ISNUMBER($B134),INT($B134),DATE(VALUE(LEFT(SUBSTITUTE(TRIM($B134),".",""),4)),VALUE(MID(SUBSTITUTE(TRIM($B134),".",""),5,2)),VALUE(MID(SUBSTITUTE(TRIM($B134),".",""),7,2)))))</f>
        <v/>
      </c>
      <c r="G134" s="8">
        <f>IF($C134="","",IF(ISNUMBER($C134),$C134,VALUE(SUBSTITUTE(SUBSTITUTE($C134," ",""),",","."))))</f>
        <v/>
      </c>
    </row>
    <row r="135">
      <c r="C135" s="5" t="n"/>
      <c r="D135" s="6" t="n"/>
      <c r="E135" s="7">
        <f>IF($A135="","",IF(ISNUMBER($A135),INT($A135),DATE(VALUE(LEFT(SUBSTITUTE(TRIM($A135),".",""),4)),VALUE(MID(SUBSTITUTE(TRIM($A135),".",""),5,2)),VALUE(MID(SUBSTITUTE(TRIM($A135),".",""),7,2)))))</f>
        <v/>
      </c>
      <c r="F135" s="7">
        <f>IF($B135="","",IF(ISNUMBER($B135),INT($B135),DATE(VALUE(LEFT(SUBSTITUTE(TRIM($B135),".",""),4)),VALUE(MID(SUBSTITUTE(TRIM($B135),".",""),5,2)),VALUE(MID(SUBSTITUTE(TRIM($B135),".",""),7,2)))))</f>
        <v/>
      </c>
      <c r="G135" s="8">
        <f>IF($C135="","",IF(ISNUMBER($C135),$C135,VALUE(SUBSTITUTE(SUBSTITUTE($C135," ",""),",","."))))</f>
        <v/>
      </c>
    </row>
    <row r="136">
      <c r="C136" s="5" t="n"/>
      <c r="D136" s="6" t="n"/>
      <c r="E136" s="7">
        <f>IF($A136="","",IF(ISNUMBER($A136),INT($A136),DATE(VALUE(LEFT(SUBSTITUTE(TRIM($A136),".",""),4)),VALUE(MID(SUBSTITUTE(TRIM($A136),".",""),5,2)),VALUE(MID(SUBSTITUTE(TRIM($A136),".",""),7,2)))))</f>
        <v/>
      </c>
      <c r="F136" s="7">
        <f>IF($B136="","",IF(ISNUMBER($B136),INT($B136),DATE(VALUE(LEFT(SUBSTITUTE(TRIM($B136),".",""),4)),VALUE(MID(SUBSTITUTE(TRIM($B136),".",""),5,2)),VALUE(MID(SUBSTITUTE(TRIM($B136),".",""),7,2)))))</f>
        <v/>
      </c>
      <c r="G136" s="8">
        <f>IF($C136="","",IF(ISNUMBER($C136),$C136,VALUE(SUBSTITUTE(SUBSTITUTE($C136," ",""),",","."))))</f>
        <v/>
      </c>
    </row>
    <row r="137">
      <c r="C137" s="5" t="n"/>
      <c r="D137" s="6" t="n"/>
      <c r="E137" s="7">
        <f>IF($A137="","",IF(ISNUMBER($A137),INT($A137),DATE(VALUE(LEFT(SUBSTITUTE(TRIM($A137),".",""),4)),VALUE(MID(SUBSTITUTE(TRIM($A137),".",""),5,2)),VALUE(MID(SUBSTITUTE(TRIM($A137),".",""),7,2)))))</f>
        <v/>
      </c>
      <c r="F137" s="7">
        <f>IF($B137="","",IF(ISNUMBER($B137),INT($B137),DATE(VALUE(LEFT(SUBSTITUTE(TRIM($B137),".",""),4)),VALUE(MID(SUBSTITUTE(TRIM($B137),".",""),5,2)),VALUE(MID(SUBSTITUTE(TRIM($B137),".",""),7,2)))))</f>
        <v/>
      </c>
      <c r="G137" s="8">
        <f>IF($C137="","",IF(ISNUMBER($C137),$C137,VALUE(SUBSTITUTE(SUBSTITUTE($C137," ",""),",","."))))</f>
        <v/>
      </c>
    </row>
    <row r="138">
      <c r="C138" s="5" t="n"/>
      <c r="D138" s="6" t="n"/>
      <c r="E138" s="7">
        <f>IF($A138="","",IF(ISNUMBER($A138),INT($A138),DATE(VALUE(LEFT(SUBSTITUTE(TRIM($A138),".",""),4)),VALUE(MID(SUBSTITUTE(TRIM($A138),".",""),5,2)),VALUE(MID(SUBSTITUTE(TRIM($A138),".",""),7,2)))))</f>
        <v/>
      </c>
      <c r="F138" s="7">
        <f>IF($B138="","",IF(ISNUMBER($B138),INT($B138),DATE(VALUE(LEFT(SUBSTITUTE(TRIM($B138),".",""),4)),VALUE(MID(SUBSTITUTE(TRIM($B138),".",""),5,2)),VALUE(MID(SUBSTITUTE(TRIM($B138),".",""),7,2)))))</f>
        <v/>
      </c>
      <c r="G138" s="8">
        <f>IF($C138="","",IF(ISNUMBER($C138),$C138,VALUE(SUBSTITUTE(SUBSTITUTE($C138," ",""),",","."))))</f>
        <v/>
      </c>
    </row>
    <row r="139">
      <c r="C139" s="5" t="n"/>
      <c r="D139" s="6" t="n"/>
      <c r="E139" s="7">
        <f>IF($A139="","",IF(ISNUMBER($A139),INT($A139),DATE(VALUE(LEFT(SUBSTITUTE(TRIM($A139),".",""),4)),VALUE(MID(SUBSTITUTE(TRIM($A139),".",""),5,2)),VALUE(MID(SUBSTITUTE(TRIM($A139),".",""),7,2)))))</f>
        <v/>
      </c>
      <c r="F139" s="7">
        <f>IF($B139="","",IF(ISNUMBER($B139),INT($B139),DATE(VALUE(LEFT(SUBSTITUTE(TRIM($B139),".",""),4)),VALUE(MID(SUBSTITUTE(TRIM($B139),".",""),5,2)),VALUE(MID(SUBSTITUTE(TRIM($B139),".",""),7,2)))))</f>
        <v/>
      </c>
      <c r="G139" s="8">
        <f>IF($C139="","",IF(ISNUMBER($C139),$C139,VALUE(SUBSTITUTE(SUBSTITUTE($C139," ",""),",","."))))</f>
        <v/>
      </c>
    </row>
    <row r="140">
      <c r="C140" s="5" t="n"/>
      <c r="D140" s="6" t="n"/>
      <c r="E140" s="7">
        <f>IF($A140="","",IF(ISNUMBER($A140),INT($A140),DATE(VALUE(LEFT(SUBSTITUTE(TRIM($A140),".",""),4)),VALUE(MID(SUBSTITUTE(TRIM($A140),".",""),5,2)),VALUE(MID(SUBSTITUTE(TRIM($A140),".",""),7,2)))))</f>
        <v/>
      </c>
      <c r="F140" s="7">
        <f>IF($B140="","",IF(ISNUMBER($B140),INT($B140),DATE(VALUE(LEFT(SUBSTITUTE(TRIM($B140),".",""),4)),VALUE(MID(SUBSTITUTE(TRIM($B140),".",""),5,2)),VALUE(MID(SUBSTITUTE(TRIM($B140),".",""),7,2)))))</f>
        <v/>
      </c>
      <c r="G140" s="8">
        <f>IF($C140="","",IF(ISNUMBER($C140),$C140,VALUE(SUBSTITUTE(SUBSTITUTE($C140," ",""),",","."))))</f>
        <v/>
      </c>
    </row>
    <row r="141">
      <c r="C141" s="5" t="n"/>
      <c r="D141" s="6" t="n"/>
      <c r="E141" s="7">
        <f>IF($A141="","",IF(ISNUMBER($A141),INT($A141),DATE(VALUE(LEFT(SUBSTITUTE(TRIM($A141),".",""),4)),VALUE(MID(SUBSTITUTE(TRIM($A141),".",""),5,2)),VALUE(MID(SUBSTITUTE(TRIM($A141),".",""),7,2)))))</f>
        <v/>
      </c>
      <c r="F141" s="7">
        <f>IF($B141="","",IF(ISNUMBER($B141),INT($B141),DATE(VALUE(LEFT(SUBSTITUTE(TRIM($B141),".",""),4)),VALUE(MID(SUBSTITUTE(TRIM($B141),".",""),5,2)),VALUE(MID(SUBSTITUTE(TRIM($B141),".",""),7,2)))))</f>
        <v/>
      </c>
      <c r="G141" s="8">
        <f>IF($C141="","",IF(ISNUMBER($C141),$C141,VALUE(SUBSTITUTE(SUBSTITUTE($C141," ",""),",","."))))</f>
        <v/>
      </c>
    </row>
    <row r="142">
      <c r="C142" s="5" t="n"/>
      <c r="D142" s="6" t="n"/>
      <c r="E142" s="7">
        <f>IF($A142="","",IF(ISNUMBER($A142),INT($A142),DATE(VALUE(LEFT(SUBSTITUTE(TRIM($A142),".",""),4)),VALUE(MID(SUBSTITUTE(TRIM($A142),".",""),5,2)),VALUE(MID(SUBSTITUTE(TRIM($A142),".",""),7,2)))))</f>
        <v/>
      </c>
      <c r="F142" s="7">
        <f>IF($B142="","",IF(ISNUMBER($B142),INT($B142),DATE(VALUE(LEFT(SUBSTITUTE(TRIM($B142),".",""),4)),VALUE(MID(SUBSTITUTE(TRIM($B142),".",""),5,2)),VALUE(MID(SUBSTITUTE(TRIM($B142),".",""),7,2)))))</f>
        <v/>
      </c>
      <c r="G142" s="8">
        <f>IF($C142="","",IF(ISNUMBER($C142),$C142,VALUE(SUBSTITUTE(SUBSTITUTE($C142," ",""),",","."))))</f>
        <v/>
      </c>
    </row>
    <row r="143">
      <c r="C143" s="5" t="n"/>
      <c r="D143" s="6" t="n"/>
      <c r="E143" s="7">
        <f>IF($A143="","",IF(ISNUMBER($A143),INT($A143),DATE(VALUE(LEFT(SUBSTITUTE(TRIM($A143),".",""),4)),VALUE(MID(SUBSTITUTE(TRIM($A143),".",""),5,2)),VALUE(MID(SUBSTITUTE(TRIM($A143),".",""),7,2)))))</f>
        <v/>
      </c>
      <c r="F143" s="7">
        <f>IF($B143="","",IF(ISNUMBER($B143),INT($B143),DATE(VALUE(LEFT(SUBSTITUTE(TRIM($B143),".",""),4)),VALUE(MID(SUBSTITUTE(TRIM($B143),".",""),5,2)),VALUE(MID(SUBSTITUTE(TRIM($B143),".",""),7,2)))))</f>
        <v/>
      </c>
      <c r="G143" s="8">
        <f>IF($C143="","",IF(ISNUMBER($C143),$C143,VALUE(SUBSTITUTE(SUBSTITUTE($C143," ",""),",","."))))</f>
        <v/>
      </c>
    </row>
    <row r="144">
      <c r="C144" s="5" t="n"/>
      <c r="D144" s="6" t="n"/>
      <c r="E144" s="7">
        <f>IF($A144="","",IF(ISNUMBER($A144),INT($A144),DATE(VALUE(LEFT(SUBSTITUTE(TRIM($A144),".",""),4)),VALUE(MID(SUBSTITUTE(TRIM($A144),".",""),5,2)),VALUE(MID(SUBSTITUTE(TRIM($A144),".",""),7,2)))))</f>
        <v/>
      </c>
      <c r="F144" s="7">
        <f>IF($B144="","",IF(ISNUMBER($B144),INT($B144),DATE(VALUE(LEFT(SUBSTITUTE(TRIM($B144),".",""),4)),VALUE(MID(SUBSTITUTE(TRIM($B144),".",""),5,2)),VALUE(MID(SUBSTITUTE(TRIM($B144),".",""),7,2)))))</f>
        <v/>
      </c>
      <c r="G144" s="8">
        <f>IF($C144="","",IF(ISNUMBER($C144),$C144,VALUE(SUBSTITUTE(SUBSTITUTE($C144," ",""),",","."))))</f>
        <v/>
      </c>
    </row>
    <row r="145">
      <c r="C145" s="5" t="n"/>
      <c r="D145" s="6" t="n"/>
      <c r="E145" s="7">
        <f>IF($A145="","",IF(ISNUMBER($A145),INT($A145),DATE(VALUE(LEFT(SUBSTITUTE(TRIM($A145),".",""),4)),VALUE(MID(SUBSTITUTE(TRIM($A145),".",""),5,2)),VALUE(MID(SUBSTITUTE(TRIM($A145),".",""),7,2)))))</f>
        <v/>
      </c>
      <c r="F145" s="7">
        <f>IF($B145="","",IF(ISNUMBER($B145),INT($B145),DATE(VALUE(LEFT(SUBSTITUTE(TRIM($B145),".",""),4)),VALUE(MID(SUBSTITUTE(TRIM($B145),".",""),5,2)),VALUE(MID(SUBSTITUTE(TRIM($B145),".",""),7,2)))))</f>
        <v/>
      </c>
      <c r="G145" s="8">
        <f>IF($C145="","",IF(ISNUMBER($C145),$C145,VALUE(SUBSTITUTE(SUBSTITUTE($C145," ",""),",","."))))</f>
        <v/>
      </c>
    </row>
    <row r="146">
      <c r="C146" s="5" t="n"/>
      <c r="D146" s="6" t="n"/>
      <c r="E146" s="7">
        <f>IF($A146="","",IF(ISNUMBER($A146),INT($A146),DATE(VALUE(LEFT(SUBSTITUTE(TRIM($A146),".",""),4)),VALUE(MID(SUBSTITUTE(TRIM($A146),".",""),5,2)),VALUE(MID(SUBSTITUTE(TRIM($A146),".",""),7,2)))))</f>
        <v/>
      </c>
      <c r="F146" s="7">
        <f>IF($B146="","",IF(ISNUMBER($B146),INT($B146),DATE(VALUE(LEFT(SUBSTITUTE(TRIM($B146),".",""),4)),VALUE(MID(SUBSTITUTE(TRIM($B146),".",""),5,2)),VALUE(MID(SUBSTITUTE(TRIM($B146),".",""),7,2)))))</f>
        <v/>
      </c>
      <c r="G146" s="8">
        <f>IF($C146="","",IF(ISNUMBER($C146),$C146,VALUE(SUBSTITUTE(SUBSTITUTE($C146," ",""),",","."))))</f>
        <v/>
      </c>
    </row>
    <row r="147">
      <c r="C147" s="5" t="n"/>
      <c r="D147" s="6" t="n"/>
      <c r="E147" s="7">
        <f>IF($A147="","",IF(ISNUMBER($A147),INT($A147),DATE(VALUE(LEFT(SUBSTITUTE(TRIM($A147),".",""),4)),VALUE(MID(SUBSTITUTE(TRIM($A147),".",""),5,2)),VALUE(MID(SUBSTITUTE(TRIM($A147),".",""),7,2)))))</f>
        <v/>
      </c>
      <c r="F147" s="7">
        <f>IF($B147="","",IF(ISNUMBER($B147),INT($B147),DATE(VALUE(LEFT(SUBSTITUTE(TRIM($B147),".",""),4)),VALUE(MID(SUBSTITUTE(TRIM($B147),".",""),5,2)),VALUE(MID(SUBSTITUTE(TRIM($B147),".",""),7,2)))))</f>
        <v/>
      </c>
      <c r="G147" s="8">
        <f>IF($C147="","",IF(ISNUMBER($C147),$C147,VALUE(SUBSTITUTE(SUBSTITUTE($C147," ",""),",","."))))</f>
        <v/>
      </c>
    </row>
    <row r="148">
      <c r="C148" s="5" t="n"/>
      <c r="D148" s="6" t="n"/>
      <c r="E148" s="7">
        <f>IF($A148="","",IF(ISNUMBER($A148),INT($A148),DATE(VALUE(LEFT(SUBSTITUTE(TRIM($A148),".",""),4)),VALUE(MID(SUBSTITUTE(TRIM($A148),".",""),5,2)),VALUE(MID(SUBSTITUTE(TRIM($A148),".",""),7,2)))))</f>
        <v/>
      </c>
      <c r="F148" s="7">
        <f>IF($B148="","",IF(ISNUMBER($B148),INT($B148),DATE(VALUE(LEFT(SUBSTITUTE(TRIM($B148),".",""),4)),VALUE(MID(SUBSTITUTE(TRIM($B148),".",""),5,2)),VALUE(MID(SUBSTITUTE(TRIM($B148),".",""),7,2)))))</f>
        <v/>
      </c>
      <c r="G148" s="8">
        <f>IF($C148="","",IF(ISNUMBER($C148),$C148,VALUE(SUBSTITUTE(SUBSTITUTE($C148," ",""),",","."))))</f>
        <v/>
      </c>
    </row>
    <row r="149">
      <c r="C149" s="5" t="n"/>
      <c r="D149" s="6" t="n"/>
      <c r="E149" s="7">
        <f>IF($A149="","",IF(ISNUMBER($A149),INT($A149),DATE(VALUE(LEFT(SUBSTITUTE(TRIM($A149),".",""),4)),VALUE(MID(SUBSTITUTE(TRIM($A149),".",""),5,2)),VALUE(MID(SUBSTITUTE(TRIM($A149),".",""),7,2)))))</f>
        <v/>
      </c>
      <c r="F149" s="7">
        <f>IF($B149="","",IF(ISNUMBER($B149),INT($B149),DATE(VALUE(LEFT(SUBSTITUTE(TRIM($B149),".",""),4)),VALUE(MID(SUBSTITUTE(TRIM($B149),".",""),5,2)),VALUE(MID(SUBSTITUTE(TRIM($B149),".",""),7,2)))))</f>
        <v/>
      </c>
      <c r="G149" s="8">
        <f>IF($C149="","",IF(ISNUMBER($C149),$C149,VALUE(SUBSTITUTE(SUBSTITUTE($C149," ",""),",","."))))</f>
        <v/>
      </c>
    </row>
    <row r="150">
      <c r="C150" s="5" t="n"/>
      <c r="D150" s="6" t="n"/>
      <c r="E150" s="7">
        <f>IF($A150="","",IF(ISNUMBER($A150),INT($A150),DATE(VALUE(LEFT(SUBSTITUTE(TRIM($A150),".",""),4)),VALUE(MID(SUBSTITUTE(TRIM($A150),".",""),5,2)),VALUE(MID(SUBSTITUTE(TRIM($A150),".",""),7,2)))))</f>
        <v/>
      </c>
      <c r="F150" s="7">
        <f>IF($B150="","",IF(ISNUMBER($B150),INT($B150),DATE(VALUE(LEFT(SUBSTITUTE(TRIM($B150),".",""),4)),VALUE(MID(SUBSTITUTE(TRIM($B150),".",""),5,2)),VALUE(MID(SUBSTITUTE(TRIM($B150),".",""),7,2)))))</f>
        <v/>
      </c>
      <c r="G150" s="8">
        <f>IF($C150="","",IF(ISNUMBER($C150),$C150,VALUE(SUBSTITUTE(SUBSTITUTE($C150," ",""),",","."))))</f>
        <v/>
      </c>
    </row>
    <row r="151">
      <c r="C151" s="5" t="n"/>
      <c r="D151" s="6" t="n"/>
      <c r="E151" s="7">
        <f>IF($A151="","",IF(ISNUMBER($A151),INT($A151),DATE(VALUE(LEFT(SUBSTITUTE(TRIM($A151),".",""),4)),VALUE(MID(SUBSTITUTE(TRIM($A151),".",""),5,2)),VALUE(MID(SUBSTITUTE(TRIM($A151),".",""),7,2)))))</f>
        <v/>
      </c>
      <c r="F151" s="7">
        <f>IF($B151="","",IF(ISNUMBER($B151),INT($B151),DATE(VALUE(LEFT(SUBSTITUTE(TRIM($B151),".",""),4)),VALUE(MID(SUBSTITUTE(TRIM($B151),".",""),5,2)),VALUE(MID(SUBSTITUTE(TRIM($B151),".",""),7,2)))))</f>
        <v/>
      </c>
      <c r="G151" s="8">
        <f>IF($C151="","",IF(ISNUMBER($C151),$C151,VALUE(SUBSTITUTE(SUBSTITUTE($C151," ",""),",","."))))</f>
        <v/>
      </c>
    </row>
    <row r="152">
      <c r="C152" s="5" t="n"/>
      <c r="D152" s="6" t="n"/>
      <c r="E152" s="7">
        <f>IF($A152="","",IF(ISNUMBER($A152),INT($A152),DATE(VALUE(LEFT(SUBSTITUTE(TRIM($A152),".",""),4)),VALUE(MID(SUBSTITUTE(TRIM($A152),".",""),5,2)),VALUE(MID(SUBSTITUTE(TRIM($A152),".",""),7,2)))))</f>
        <v/>
      </c>
      <c r="F152" s="7">
        <f>IF($B152="","",IF(ISNUMBER($B152),INT($B152),DATE(VALUE(LEFT(SUBSTITUTE(TRIM($B152),".",""),4)),VALUE(MID(SUBSTITUTE(TRIM($B152),".",""),5,2)),VALUE(MID(SUBSTITUTE(TRIM($B152),".",""),7,2)))))</f>
        <v/>
      </c>
      <c r="G152" s="8">
        <f>IF($C152="","",IF(ISNUMBER($C152),$C152,VALUE(SUBSTITUTE(SUBSTITUTE($C152," ",""),",","."))))</f>
        <v/>
      </c>
    </row>
    <row r="153">
      <c r="C153" s="5" t="n"/>
      <c r="D153" s="6" t="n"/>
      <c r="E153" s="7">
        <f>IF($A153="","",IF(ISNUMBER($A153),INT($A153),DATE(VALUE(LEFT(SUBSTITUTE(TRIM($A153),".",""),4)),VALUE(MID(SUBSTITUTE(TRIM($A153),".",""),5,2)),VALUE(MID(SUBSTITUTE(TRIM($A153),".",""),7,2)))))</f>
        <v/>
      </c>
      <c r="F153" s="7">
        <f>IF($B153="","",IF(ISNUMBER($B153),INT($B153),DATE(VALUE(LEFT(SUBSTITUTE(TRIM($B153),".",""),4)),VALUE(MID(SUBSTITUTE(TRIM($B153),".",""),5,2)),VALUE(MID(SUBSTITUTE(TRIM($B153),".",""),7,2)))))</f>
        <v/>
      </c>
      <c r="G153" s="8">
        <f>IF($C153="","",IF(ISNUMBER($C153),$C153,VALUE(SUBSTITUTE(SUBSTITUTE($C153," ",""),",","."))))</f>
        <v/>
      </c>
    </row>
    <row r="154">
      <c r="C154" s="5" t="n"/>
      <c r="D154" s="6" t="n"/>
      <c r="E154" s="7">
        <f>IF($A154="","",IF(ISNUMBER($A154),INT($A154),DATE(VALUE(LEFT(SUBSTITUTE(TRIM($A154),".",""),4)),VALUE(MID(SUBSTITUTE(TRIM($A154),".",""),5,2)),VALUE(MID(SUBSTITUTE(TRIM($A154),".",""),7,2)))))</f>
        <v/>
      </c>
      <c r="F154" s="7">
        <f>IF($B154="","",IF(ISNUMBER($B154),INT($B154),DATE(VALUE(LEFT(SUBSTITUTE(TRIM($B154),".",""),4)),VALUE(MID(SUBSTITUTE(TRIM($B154),".",""),5,2)),VALUE(MID(SUBSTITUTE(TRIM($B154),".",""),7,2)))))</f>
        <v/>
      </c>
      <c r="G154" s="8">
        <f>IF($C154="","",IF(ISNUMBER($C154),$C154,VALUE(SUBSTITUTE(SUBSTITUTE($C154," ",""),",","."))))</f>
        <v/>
      </c>
    </row>
    <row r="155">
      <c r="C155" s="5" t="n"/>
      <c r="D155" s="6" t="n"/>
      <c r="E155" s="7">
        <f>IF($A155="","",IF(ISNUMBER($A155),INT($A155),DATE(VALUE(LEFT(SUBSTITUTE(TRIM($A155),".",""),4)),VALUE(MID(SUBSTITUTE(TRIM($A155),".",""),5,2)),VALUE(MID(SUBSTITUTE(TRIM($A155),".",""),7,2)))))</f>
        <v/>
      </c>
      <c r="F155" s="7">
        <f>IF($B155="","",IF(ISNUMBER($B155),INT($B155),DATE(VALUE(LEFT(SUBSTITUTE(TRIM($B155),".",""),4)),VALUE(MID(SUBSTITUTE(TRIM($B155),".",""),5,2)),VALUE(MID(SUBSTITUTE(TRIM($B155),".",""),7,2)))))</f>
        <v/>
      </c>
      <c r="G155" s="8">
        <f>IF($C155="","",IF(ISNUMBER($C155),$C155,VALUE(SUBSTITUTE(SUBSTITUTE($C155," ",""),",","."))))</f>
        <v/>
      </c>
    </row>
    <row r="156">
      <c r="C156" s="5" t="n"/>
      <c r="D156" s="6" t="n"/>
      <c r="E156" s="7">
        <f>IF($A156="","",IF(ISNUMBER($A156),INT($A156),DATE(VALUE(LEFT(SUBSTITUTE(TRIM($A156),".",""),4)),VALUE(MID(SUBSTITUTE(TRIM($A156),".",""),5,2)),VALUE(MID(SUBSTITUTE(TRIM($A156),".",""),7,2)))))</f>
        <v/>
      </c>
      <c r="F156" s="7">
        <f>IF($B156="","",IF(ISNUMBER($B156),INT($B156),DATE(VALUE(LEFT(SUBSTITUTE(TRIM($B156),".",""),4)),VALUE(MID(SUBSTITUTE(TRIM($B156),".",""),5,2)),VALUE(MID(SUBSTITUTE(TRIM($B156),".",""),7,2)))))</f>
        <v/>
      </c>
      <c r="G156" s="8">
        <f>IF($C156="","",IF(ISNUMBER($C156),$C156,VALUE(SUBSTITUTE(SUBSTITUTE($C156," ",""),",","."))))</f>
        <v/>
      </c>
    </row>
    <row r="157">
      <c r="C157" s="5" t="n"/>
      <c r="D157" s="6" t="n"/>
      <c r="E157" s="7">
        <f>IF($A157="","",IF(ISNUMBER($A157),INT($A157),DATE(VALUE(LEFT(SUBSTITUTE(TRIM($A157),".",""),4)),VALUE(MID(SUBSTITUTE(TRIM($A157),".",""),5,2)),VALUE(MID(SUBSTITUTE(TRIM($A157),".",""),7,2)))))</f>
        <v/>
      </c>
      <c r="F157" s="7">
        <f>IF($B157="","",IF(ISNUMBER($B157),INT($B157),DATE(VALUE(LEFT(SUBSTITUTE(TRIM($B157),".",""),4)),VALUE(MID(SUBSTITUTE(TRIM($B157),".",""),5,2)),VALUE(MID(SUBSTITUTE(TRIM($B157),".",""),7,2)))))</f>
        <v/>
      </c>
      <c r="G157" s="8">
        <f>IF($C157="","",IF(ISNUMBER($C157),$C157,VALUE(SUBSTITUTE(SUBSTITUTE($C157," ",""),",","."))))</f>
        <v/>
      </c>
    </row>
    <row r="158">
      <c r="C158" s="5" t="n"/>
      <c r="D158" s="6" t="n"/>
      <c r="E158" s="7">
        <f>IF($A158="","",IF(ISNUMBER($A158),INT($A158),DATE(VALUE(LEFT(SUBSTITUTE(TRIM($A158),".",""),4)),VALUE(MID(SUBSTITUTE(TRIM($A158),".",""),5,2)),VALUE(MID(SUBSTITUTE(TRIM($A158),".",""),7,2)))))</f>
        <v/>
      </c>
      <c r="F158" s="7">
        <f>IF($B158="","",IF(ISNUMBER($B158),INT($B158),DATE(VALUE(LEFT(SUBSTITUTE(TRIM($B158),".",""),4)),VALUE(MID(SUBSTITUTE(TRIM($B158),".",""),5,2)),VALUE(MID(SUBSTITUTE(TRIM($B158),".",""),7,2)))))</f>
        <v/>
      </c>
      <c r="G158" s="8">
        <f>IF($C158="","",IF(ISNUMBER($C158),$C158,VALUE(SUBSTITUTE(SUBSTITUTE($C158," ",""),",","."))))</f>
        <v/>
      </c>
    </row>
    <row r="159">
      <c r="C159" s="5" t="n"/>
      <c r="D159" s="6" t="n"/>
      <c r="E159" s="7">
        <f>IF($A159="","",IF(ISNUMBER($A159),INT($A159),DATE(VALUE(LEFT(SUBSTITUTE(TRIM($A159),".",""),4)),VALUE(MID(SUBSTITUTE(TRIM($A159),".",""),5,2)),VALUE(MID(SUBSTITUTE(TRIM($A159),".",""),7,2)))))</f>
        <v/>
      </c>
      <c r="F159" s="7">
        <f>IF($B159="","",IF(ISNUMBER($B159),INT($B159),DATE(VALUE(LEFT(SUBSTITUTE(TRIM($B159),".",""),4)),VALUE(MID(SUBSTITUTE(TRIM($B159),".",""),5,2)),VALUE(MID(SUBSTITUTE(TRIM($B159),".",""),7,2)))))</f>
        <v/>
      </c>
      <c r="G159" s="8">
        <f>IF($C159="","",IF(ISNUMBER($C159),$C159,VALUE(SUBSTITUTE(SUBSTITUTE($C159," ",""),",","."))))</f>
        <v/>
      </c>
    </row>
    <row r="160">
      <c r="C160" s="5" t="n"/>
      <c r="D160" s="6" t="n"/>
      <c r="E160" s="7">
        <f>IF($A160="","",IF(ISNUMBER($A160),INT($A160),DATE(VALUE(LEFT(SUBSTITUTE(TRIM($A160),".",""),4)),VALUE(MID(SUBSTITUTE(TRIM($A160),".",""),5,2)),VALUE(MID(SUBSTITUTE(TRIM($A160),".",""),7,2)))))</f>
        <v/>
      </c>
      <c r="F160" s="7">
        <f>IF($B160="","",IF(ISNUMBER($B160),INT($B160),DATE(VALUE(LEFT(SUBSTITUTE(TRIM($B160),".",""),4)),VALUE(MID(SUBSTITUTE(TRIM($B160),".",""),5,2)),VALUE(MID(SUBSTITUTE(TRIM($B160),".",""),7,2)))))</f>
        <v/>
      </c>
      <c r="G160" s="8">
        <f>IF($C160="","",IF(ISNUMBER($C160),$C160,VALUE(SUBSTITUTE(SUBSTITUTE($C160," ",""),",","."))))</f>
        <v/>
      </c>
    </row>
    <row r="161">
      <c r="C161" s="5" t="n"/>
      <c r="D161" s="6" t="n"/>
      <c r="E161" s="7">
        <f>IF($A161="","",IF(ISNUMBER($A161),INT($A161),DATE(VALUE(LEFT(SUBSTITUTE(TRIM($A161),".",""),4)),VALUE(MID(SUBSTITUTE(TRIM($A161),".",""),5,2)),VALUE(MID(SUBSTITUTE(TRIM($A161),".",""),7,2)))))</f>
        <v/>
      </c>
      <c r="F161" s="7">
        <f>IF($B161="","",IF(ISNUMBER($B161),INT($B161),DATE(VALUE(LEFT(SUBSTITUTE(TRIM($B161),".",""),4)),VALUE(MID(SUBSTITUTE(TRIM($B161),".",""),5,2)),VALUE(MID(SUBSTITUTE(TRIM($B161),".",""),7,2)))))</f>
        <v/>
      </c>
      <c r="G161" s="8">
        <f>IF($C161="","",IF(ISNUMBER($C161),$C161,VALUE(SUBSTITUTE(SUBSTITUTE($C161," ",""),",","."))))</f>
        <v/>
      </c>
    </row>
    <row r="162">
      <c r="C162" s="5" t="n"/>
      <c r="D162" s="6" t="n"/>
      <c r="E162" s="7">
        <f>IF($A162="","",IF(ISNUMBER($A162),INT($A162),DATE(VALUE(LEFT(SUBSTITUTE(TRIM($A162),".",""),4)),VALUE(MID(SUBSTITUTE(TRIM($A162),".",""),5,2)),VALUE(MID(SUBSTITUTE(TRIM($A162),".",""),7,2)))))</f>
        <v/>
      </c>
      <c r="F162" s="7">
        <f>IF($B162="","",IF(ISNUMBER($B162),INT($B162),DATE(VALUE(LEFT(SUBSTITUTE(TRIM($B162),".",""),4)),VALUE(MID(SUBSTITUTE(TRIM($B162),".",""),5,2)),VALUE(MID(SUBSTITUTE(TRIM($B162),".",""),7,2)))))</f>
        <v/>
      </c>
      <c r="G162" s="8">
        <f>IF($C162="","",IF(ISNUMBER($C162),$C162,VALUE(SUBSTITUTE(SUBSTITUTE($C162," ",""),",","."))))</f>
        <v/>
      </c>
    </row>
    <row r="163">
      <c r="C163" s="5" t="n"/>
      <c r="D163" s="6" t="n"/>
      <c r="E163" s="7">
        <f>IF($A163="","",IF(ISNUMBER($A163),INT($A163),DATE(VALUE(LEFT(SUBSTITUTE(TRIM($A163),".",""),4)),VALUE(MID(SUBSTITUTE(TRIM($A163),".",""),5,2)),VALUE(MID(SUBSTITUTE(TRIM($A163),".",""),7,2)))))</f>
        <v/>
      </c>
      <c r="F163" s="7">
        <f>IF($B163="","",IF(ISNUMBER($B163),INT($B163),DATE(VALUE(LEFT(SUBSTITUTE(TRIM($B163),".",""),4)),VALUE(MID(SUBSTITUTE(TRIM($B163),".",""),5,2)),VALUE(MID(SUBSTITUTE(TRIM($B163),".",""),7,2)))))</f>
        <v/>
      </c>
      <c r="G163" s="8">
        <f>IF($C163="","",IF(ISNUMBER($C163),$C163,VALUE(SUBSTITUTE(SUBSTITUTE($C163," ",""),",","."))))</f>
        <v/>
      </c>
    </row>
    <row r="164">
      <c r="C164" s="5" t="n"/>
      <c r="D164" s="6" t="n"/>
      <c r="E164" s="7">
        <f>IF($A164="","",IF(ISNUMBER($A164),INT($A164),DATE(VALUE(LEFT(SUBSTITUTE(TRIM($A164),".",""),4)),VALUE(MID(SUBSTITUTE(TRIM($A164),".",""),5,2)),VALUE(MID(SUBSTITUTE(TRIM($A164),".",""),7,2)))))</f>
        <v/>
      </c>
      <c r="F164" s="7">
        <f>IF($B164="","",IF(ISNUMBER($B164),INT($B164),DATE(VALUE(LEFT(SUBSTITUTE(TRIM($B164),".",""),4)),VALUE(MID(SUBSTITUTE(TRIM($B164),".",""),5,2)),VALUE(MID(SUBSTITUTE(TRIM($B164),".",""),7,2)))))</f>
        <v/>
      </c>
      <c r="G164" s="8">
        <f>IF($C164="","",IF(ISNUMBER($C164),$C164,VALUE(SUBSTITUTE(SUBSTITUTE($C164," ",""),",","."))))</f>
        <v/>
      </c>
    </row>
    <row r="165">
      <c r="C165" s="5" t="n"/>
      <c r="D165" s="6" t="n"/>
      <c r="E165" s="7">
        <f>IF($A165="","",IF(ISNUMBER($A165),INT($A165),DATE(VALUE(LEFT(SUBSTITUTE(TRIM($A165),".",""),4)),VALUE(MID(SUBSTITUTE(TRIM($A165),".",""),5,2)),VALUE(MID(SUBSTITUTE(TRIM($A165),".",""),7,2)))))</f>
        <v/>
      </c>
      <c r="F165" s="7">
        <f>IF($B165="","",IF(ISNUMBER($B165),INT($B165),DATE(VALUE(LEFT(SUBSTITUTE(TRIM($B165),".",""),4)),VALUE(MID(SUBSTITUTE(TRIM($B165),".",""),5,2)),VALUE(MID(SUBSTITUTE(TRIM($B165),".",""),7,2)))))</f>
        <v/>
      </c>
      <c r="G165" s="8">
        <f>IF($C165="","",IF(ISNUMBER($C165),$C165,VALUE(SUBSTITUTE(SUBSTITUTE($C165," ",""),",","."))))</f>
        <v/>
      </c>
    </row>
    <row r="166">
      <c r="C166" s="5" t="n"/>
      <c r="D166" s="6" t="n"/>
      <c r="E166" s="7">
        <f>IF($A166="","",IF(ISNUMBER($A166),INT($A166),DATE(VALUE(LEFT(SUBSTITUTE(TRIM($A166),".",""),4)),VALUE(MID(SUBSTITUTE(TRIM($A166),".",""),5,2)),VALUE(MID(SUBSTITUTE(TRIM($A166),".",""),7,2)))))</f>
        <v/>
      </c>
      <c r="F166" s="7">
        <f>IF($B166="","",IF(ISNUMBER($B166),INT($B166),DATE(VALUE(LEFT(SUBSTITUTE(TRIM($B166),".",""),4)),VALUE(MID(SUBSTITUTE(TRIM($B166),".",""),5,2)),VALUE(MID(SUBSTITUTE(TRIM($B166),".",""),7,2)))))</f>
        <v/>
      </c>
      <c r="G166" s="8">
        <f>IF($C166="","",IF(ISNUMBER($C166),$C166,VALUE(SUBSTITUTE(SUBSTITUTE($C166," ",""),",","."))))</f>
        <v/>
      </c>
    </row>
    <row r="167">
      <c r="C167" s="5" t="n"/>
      <c r="D167" s="6" t="n"/>
      <c r="E167" s="7">
        <f>IF($A167="","",IF(ISNUMBER($A167),INT($A167),DATE(VALUE(LEFT(SUBSTITUTE(TRIM($A167),".",""),4)),VALUE(MID(SUBSTITUTE(TRIM($A167),".",""),5,2)),VALUE(MID(SUBSTITUTE(TRIM($A167),".",""),7,2)))))</f>
        <v/>
      </c>
      <c r="F167" s="7">
        <f>IF($B167="","",IF(ISNUMBER($B167),INT($B167),DATE(VALUE(LEFT(SUBSTITUTE(TRIM($B167),".",""),4)),VALUE(MID(SUBSTITUTE(TRIM($B167),".",""),5,2)),VALUE(MID(SUBSTITUTE(TRIM($B167),".",""),7,2)))))</f>
        <v/>
      </c>
      <c r="G167" s="8">
        <f>IF($C167="","",IF(ISNUMBER($C167),$C167,VALUE(SUBSTITUTE(SUBSTITUTE($C167," ",""),",","."))))</f>
        <v/>
      </c>
    </row>
    <row r="168">
      <c r="C168" s="5" t="n"/>
      <c r="D168" s="6" t="n"/>
      <c r="E168" s="7">
        <f>IF($A168="","",IF(ISNUMBER($A168),INT($A168),DATE(VALUE(LEFT(SUBSTITUTE(TRIM($A168),".",""),4)),VALUE(MID(SUBSTITUTE(TRIM($A168),".",""),5,2)),VALUE(MID(SUBSTITUTE(TRIM($A168),".",""),7,2)))))</f>
        <v/>
      </c>
      <c r="F168" s="7">
        <f>IF($B168="","",IF(ISNUMBER($B168),INT($B168),DATE(VALUE(LEFT(SUBSTITUTE(TRIM($B168),".",""),4)),VALUE(MID(SUBSTITUTE(TRIM($B168),".",""),5,2)),VALUE(MID(SUBSTITUTE(TRIM($B168),".",""),7,2)))))</f>
        <v/>
      </c>
      <c r="G168" s="8">
        <f>IF($C168="","",IF(ISNUMBER($C168),$C168,VALUE(SUBSTITUTE(SUBSTITUTE($C168," ",""),",","."))))</f>
        <v/>
      </c>
    </row>
    <row r="169">
      <c r="C169" s="5" t="n"/>
      <c r="D169" s="6" t="n"/>
      <c r="E169" s="7">
        <f>IF($A169="","",IF(ISNUMBER($A169),INT($A169),DATE(VALUE(LEFT(SUBSTITUTE(TRIM($A169),".",""),4)),VALUE(MID(SUBSTITUTE(TRIM($A169),".",""),5,2)),VALUE(MID(SUBSTITUTE(TRIM($A169),".",""),7,2)))))</f>
        <v/>
      </c>
      <c r="F169" s="7">
        <f>IF($B169="","",IF(ISNUMBER($B169),INT($B169),DATE(VALUE(LEFT(SUBSTITUTE(TRIM($B169),".",""),4)),VALUE(MID(SUBSTITUTE(TRIM($B169),".",""),5,2)),VALUE(MID(SUBSTITUTE(TRIM($B169),".",""),7,2)))))</f>
        <v/>
      </c>
      <c r="G169" s="8">
        <f>IF($C169="","",IF(ISNUMBER($C169),$C169,VALUE(SUBSTITUTE(SUBSTITUTE($C169," ",""),",","."))))</f>
        <v/>
      </c>
    </row>
    <row r="170">
      <c r="C170" s="5" t="n"/>
      <c r="D170" s="6" t="n"/>
      <c r="E170" s="7">
        <f>IF($A170="","",IF(ISNUMBER($A170),INT($A170),DATE(VALUE(LEFT(SUBSTITUTE(TRIM($A170),".",""),4)),VALUE(MID(SUBSTITUTE(TRIM($A170),".",""),5,2)),VALUE(MID(SUBSTITUTE(TRIM($A170),".",""),7,2)))))</f>
        <v/>
      </c>
      <c r="F170" s="7">
        <f>IF($B170="","",IF(ISNUMBER($B170),INT($B170),DATE(VALUE(LEFT(SUBSTITUTE(TRIM($B170),".",""),4)),VALUE(MID(SUBSTITUTE(TRIM($B170),".",""),5,2)),VALUE(MID(SUBSTITUTE(TRIM($B170),".",""),7,2)))))</f>
        <v/>
      </c>
      <c r="G170" s="8">
        <f>IF($C170="","",IF(ISNUMBER($C170),$C170,VALUE(SUBSTITUTE(SUBSTITUTE($C170," ",""),",","."))))</f>
        <v/>
      </c>
    </row>
    <row r="171">
      <c r="C171" s="5" t="n"/>
      <c r="D171" s="6" t="n"/>
      <c r="E171" s="7">
        <f>IF($A171="","",IF(ISNUMBER($A171),INT($A171),DATE(VALUE(LEFT(SUBSTITUTE(TRIM($A171),".",""),4)),VALUE(MID(SUBSTITUTE(TRIM($A171),".",""),5,2)),VALUE(MID(SUBSTITUTE(TRIM($A171),".",""),7,2)))))</f>
        <v/>
      </c>
      <c r="F171" s="7">
        <f>IF($B171="","",IF(ISNUMBER($B171),INT($B171),DATE(VALUE(LEFT(SUBSTITUTE(TRIM($B171),".",""),4)),VALUE(MID(SUBSTITUTE(TRIM($B171),".",""),5,2)),VALUE(MID(SUBSTITUTE(TRIM($B171),".",""),7,2)))))</f>
        <v/>
      </c>
      <c r="G171" s="8">
        <f>IF($C171="","",IF(ISNUMBER($C171),$C171,VALUE(SUBSTITUTE(SUBSTITUTE($C171," ",""),",","."))))</f>
        <v/>
      </c>
    </row>
    <row r="172">
      <c r="C172" s="5" t="n"/>
      <c r="D172" s="6" t="n"/>
      <c r="E172" s="7">
        <f>IF($A172="","",IF(ISNUMBER($A172),INT($A172),DATE(VALUE(LEFT(SUBSTITUTE(TRIM($A172),".",""),4)),VALUE(MID(SUBSTITUTE(TRIM($A172),".",""),5,2)),VALUE(MID(SUBSTITUTE(TRIM($A172),".",""),7,2)))))</f>
        <v/>
      </c>
      <c r="F172" s="7">
        <f>IF($B172="","",IF(ISNUMBER($B172),INT($B172),DATE(VALUE(LEFT(SUBSTITUTE(TRIM($B172),".",""),4)),VALUE(MID(SUBSTITUTE(TRIM($B172),".",""),5,2)),VALUE(MID(SUBSTITUTE(TRIM($B172),".",""),7,2)))))</f>
        <v/>
      </c>
      <c r="G172" s="8">
        <f>IF($C172="","",IF(ISNUMBER($C172),$C172,VALUE(SUBSTITUTE(SUBSTITUTE($C172," ",""),",","."))))</f>
        <v/>
      </c>
    </row>
    <row r="173">
      <c r="C173" s="5" t="n"/>
      <c r="D173" s="6" t="n"/>
      <c r="E173" s="7">
        <f>IF($A173="","",IF(ISNUMBER($A173),INT($A173),DATE(VALUE(LEFT(SUBSTITUTE(TRIM($A173),".",""),4)),VALUE(MID(SUBSTITUTE(TRIM($A173),".",""),5,2)),VALUE(MID(SUBSTITUTE(TRIM($A173),".",""),7,2)))))</f>
        <v/>
      </c>
      <c r="F173" s="7">
        <f>IF($B173="","",IF(ISNUMBER($B173),INT($B173),DATE(VALUE(LEFT(SUBSTITUTE(TRIM($B173),".",""),4)),VALUE(MID(SUBSTITUTE(TRIM($B173),".",""),5,2)),VALUE(MID(SUBSTITUTE(TRIM($B173),".",""),7,2)))))</f>
        <v/>
      </c>
      <c r="G173" s="8">
        <f>IF($C173="","",IF(ISNUMBER($C173),$C173,VALUE(SUBSTITUTE(SUBSTITUTE($C173," ",""),",","."))))</f>
        <v/>
      </c>
    </row>
    <row r="174">
      <c r="C174" s="5" t="n"/>
      <c r="D174" s="6" t="n"/>
      <c r="E174" s="7">
        <f>IF($A174="","",IF(ISNUMBER($A174),INT($A174),DATE(VALUE(LEFT(SUBSTITUTE(TRIM($A174),".",""),4)),VALUE(MID(SUBSTITUTE(TRIM($A174),".",""),5,2)),VALUE(MID(SUBSTITUTE(TRIM($A174),".",""),7,2)))))</f>
        <v/>
      </c>
      <c r="F174" s="7">
        <f>IF($B174="","",IF(ISNUMBER($B174),INT($B174),DATE(VALUE(LEFT(SUBSTITUTE(TRIM($B174),".",""),4)),VALUE(MID(SUBSTITUTE(TRIM($B174),".",""),5,2)),VALUE(MID(SUBSTITUTE(TRIM($B174),".",""),7,2)))))</f>
        <v/>
      </c>
      <c r="G174" s="8">
        <f>IF($C174="","",IF(ISNUMBER($C174),$C174,VALUE(SUBSTITUTE(SUBSTITUTE($C174," ",""),",","."))))</f>
        <v/>
      </c>
    </row>
    <row r="175">
      <c r="C175" s="5" t="n"/>
      <c r="D175" s="6" t="n"/>
      <c r="E175" s="7">
        <f>IF($A175="","",IF(ISNUMBER($A175),INT($A175),DATE(VALUE(LEFT(SUBSTITUTE(TRIM($A175),".",""),4)),VALUE(MID(SUBSTITUTE(TRIM($A175),".",""),5,2)),VALUE(MID(SUBSTITUTE(TRIM($A175),".",""),7,2)))))</f>
        <v/>
      </c>
      <c r="F175" s="7">
        <f>IF($B175="","",IF(ISNUMBER($B175),INT($B175),DATE(VALUE(LEFT(SUBSTITUTE(TRIM($B175),".",""),4)),VALUE(MID(SUBSTITUTE(TRIM($B175),".",""),5,2)),VALUE(MID(SUBSTITUTE(TRIM($B175),".",""),7,2)))))</f>
        <v/>
      </c>
      <c r="G175" s="8">
        <f>IF($C175="","",IF(ISNUMBER($C175),$C175,VALUE(SUBSTITUTE(SUBSTITUTE($C175," ",""),",","."))))</f>
        <v/>
      </c>
    </row>
    <row r="176">
      <c r="C176" s="5" t="n"/>
      <c r="D176" s="6" t="n"/>
      <c r="E176" s="7">
        <f>IF($A176="","",IF(ISNUMBER($A176),INT($A176),DATE(VALUE(LEFT(SUBSTITUTE(TRIM($A176),".",""),4)),VALUE(MID(SUBSTITUTE(TRIM($A176),".",""),5,2)),VALUE(MID(SUBSTITUTE(TRIM($A176),".",""),7,2)))))</f>
        <v/>
      </c>
      <c r="F176" s="7">
        <f>IF($B176="","",IF(ISNUMBER($B176),INT($B176),DATE(VALUE(LEFT(SUBSTITUTE(TRIM($B176),".",""),4)),VALUE(MID(SUBSTITUTE(TRIM($B176),".",""),5,2)),VALUE(MID(SUBSTITUTE(TRIM($B176),".",""),7,2)))))</f>
        <v/>
      </c>
      <c r="G176" s="8">
        <f>IF($C176="","",IF(ISNUMBER($C176),$C176,VALUE(SUBSTITUTE(SUBSTITUTE($C176," ",""),",","."))))</f>
        <v/>
      </c>
    </row>
    <row r="177">
      <c r="C177" s="5" t="n"/>
      <c r="D177" s="6" t="n"/>
      <c r="E177" s="7">
        <f>IF($A177="","",IF(ISNUMBER($A177),INT($A177),DATE(VALUE(LEFT(SUBSTITUTE(TRIM($A177),".",""),4)),VALUE(MID(SUBSTITUTE(TRIM($A177),".",""),5,2)),VALUE(MID(SUBSTITUTE(TRIM($A177),".",""),7,2)))))</f>
        <v/>
      </c>
      <c r="F177" s="7">
        <f>IF($B177="","",IF(ISNUMBER($B177),INT($B177),DATE(VALUE(LEFT(SUBSTITUTE(TRIM($B177),".",""),4)),VALUE(MID(SUBSTITUTE(TRIM($B177),".",""),5,2)),VALUE(MID(SUBSTITUTE(TRIM($B177),".",""),7,2)))))</f>
        <v/>
      </c>
      <c r="G177" s="8">
        <f>IF($C177="","",IF(ISNUMBER($C177),$C177,VALUE(SUBSTITUTE(SUBSTITUTE($C177," ",""),",","."))))</f>
        <v/>
      </c>
    </row>
    <row r="178">
      <c r="C178" s="5" t="n"/>
      <c r="D178" s="6" t="n"/>
      <c r="E178" s="7">
        <f>IF($A178="","",IF(ISNUMBER($A178),INT($A178),DATE(VALUE(LEFT(SUBSTITUTE(TRIM($A178),".",""),4)),VALUE(MID(SUBSTITUTE(TRIM($A178),".",""),5,2)),VALUE(MID(SUBSTITUTE(TRIM($A178),".",""),7,2)))))</f>
        <v/>
      </c>
      <c r="F178" s="7">
        <f>IF($B178="","",IF(ISNUMBER($B178),INT($B178),DATE(VALUE(LEFT(SUBSTITUTE(TRIM($B178),".",""),4)),VALUE(MID(SUBSTITUTE(TRIM($B178),".",""),5,2)),VALUE(MID(SUBSTITUTE(TRIM($B178),".",""),7,2)))))</f>
        <v/>
      </c>
      <c r="G178" s="8">
        <f>IF($C178="","",IF(ISNUMBER($C178),$C178,VALUE(SUBSTITUTE(SUBSTITUTE($C178," ",""),",","."))))</f>
        <v/>
      </c>
    </row>
    <row r="179">
      <c r="C179" s="5" t="n"/>
      <c r="D179" s="6" t="n"/>
      <c r="E179" s="7">
        <f>IF($A179="","",IF(ISNUMBER($A179),INT($A179),DATE(VALUE(LEFT(SUBSTITUTE(TRIM($A179),".",""),4)),VALUE(MID(SUBSTITUTE(TRIM($A179),".",""),5,2)),VALUE(MID(SUBSTITUTE(TRIM($A179),".",""),7,2)))))</f>
        <v/>
      </c>
      <c r="F179" s="7">
        <f>IF($B179="","",IF(ISNUMBER($B179),INT($B179),DATE(VALUE(LEFT(SUBSTITUTE(TRIM($B179),".",""),4)),VALUE(MID(SUBSTITUTE(TRIM($B179),".",""),5,2)),VALUE(MID(SUBSTITUTE(TRIM($B179),".",""),7,2)))))</f>
        <v/>
      </c>
      <c r="G179" s="8">
        <f>IF($C179="","",IF(ISNUMBER($C179),$C179,VALUE(SUBSTITUTE(SUBSTITUTE($C179," ",""),",","."))))</f>
        <v/>
      </c>
    </row>
    <row r="180">
      <c r="C180" s="5" t="n"/>
      <c r="D180" s="6" t="n"/>
      <c r="E180" s="7">
        <f>IF($A180="","",IF(ISNUMBER($A180),INT($A180),DATE(VALUE(LEFT(SUBSTITUTE(TRIM($A180),".",""),4)),VALUE(MID(SUBSTITUTE(TRIM($A180),".",""),5,2)),VALUE(MID(SUBSTITUTE(TRIM($A180),".",""),7,2)))))</f>
        <v/>
      </c>
      <c r="F180" s="7">
        <f>IF($B180="","",IF(ISNUMBER($B180),INT($B180),DATE(VALUE(LEFT(SUBSTITUTE(TRIM($B180),".",""),4)),VALUE(MID(SUBSTITUTE(TRIM($B180),".",""),5,2)),VALUE(MID(SUBSTITUTE(TRIM($B180),".",""),7,2)))))</f>
        <v/>
      </c>
      <c r="G180" s="8">
        <f>IF($C180="","",IF(ISNUMBER($C180),$C180,VALUE(SUBSTITUTE(SUBSTITUTE($C180," ",""),",","."))))</f>
        <v/>
      </c>
    </row>
    <row r="181">
      <c r="C181" s="5" t="n"/>
      <c r="D181" s="6" t="n"/>
      <c r="E181" s="7">
        <f>IF($A181="","",IF(ISNUMBER($A181),INT($A181),DATE(VALUE(LEFT(SUBSTITUTE(TRIM($A181),".",""),4)),VALUE(MID(SUBSTITUTE(TRIM($A181),".",""),5,2)),VALUE(MID(SUBSTITUTE(TRIM($A181),".",""),7,2)))))</f>
        <v/>
      </c>
      <c r="F181" s="7">
        <f>IF($B181="","",IF(ISNUMBER($B181),INT($B181),DATE(VALUE(LEFT(SUBSTITUTE(TRIM($B181),".",""),4)),VALUE(MID(SUBSTITUTE(TRIM($B181),".",""),5,2)),VALUE(MID(SUBSTITUTE(TRIM($B181),".",""),7,2)))))</f>
        <v/>
      </c>
      <c r="G181" s="8">
        <f>IF($C181="","",IF(ISNUMBER($C181),$C181,VALUE(SUBSTITUTE(SUBSTITUTE($C181," ",""),",","."))))</f>
        <v/>
      </c>
    </row>
    <row r="182">
      <c r="C182" s="5" t="n"/>
      <c r="D182" s="6" t="n"/>
      <c r="E182" s="7">
        <f>IF($A182="","",IF(ISNUMBER($A182),INT($A182),DATE(VALUE(LEFT(SUBSTITUTE(TRIM($A182),".",""),4)),VALUE(MID(SUBSTITUTE(TRIM($A182),".",""),5,2)),VALUE(MID(SUBSTITUTE(TRIM($A182),".",""),7,2)))))</f>
        <v/>
      </c>
      <c r="F182" s="7">
        <f>IF($B182="","",IF(ISNUMBER($B182),INT($B182),DATE(VALUE(LEFT(SUBSTITUTE(TRIM($B182),".",""),4)),VALUE(MID(SUBSTITUTE(TRIM($B182),".",""),5,2)),VALUE(MID(SUBSTITUTE(TRIM($B182),".",""),7,2)))))</f>
        <v/>
      </c>
      <c r="G182" s="8">
        <f>IF($C182="","",IF(ISNUMBER($C182),$C182,VALUE(SUBSTITUTE(SUBSTITUTE($C182," ",""),",","."))))</f>
        <v/>
      </c>
    </row>
    <row r="183">
      <c r="C183" s="5" t="n"/>
      <c r="D183" s="6" t="n"/>
      <c r="E183" s="7">
        <f>IF($A183="","",IF(ISNUMBER($A183),INT($A183),DATE(VALUE(LEFT(SUBSTITUTE(TRIM($A183),".",""),4)),VALUE(MID(SUBSTITUTE(TRIM($A183),".",""),5,2)),VALUE(MID(SUBSTITUTE(TRIM($A183),".",""),7,2)))))</f>
        <v/>
      </c>
      <c r="F183" s="7">
        <f>IF($B183="","",IF(ISNUMBER($B183),INT($B183),DATE(VALUE(LEFT(SUBSTITUTE(TRIM($B183),".",""),4)),VALUE(MID(SUBSTITUTE(TRIM($B183),".",""),5,2)),VALUE(MID(SUBSTITUTE(TRIM($B183),".",""),7,2)))))</f>
        <v/>
      </c>
      <c r="G183" s="8">
        <f>IF($C183="","",IF(ISNUMBER($C183),$C183,VALUE(SUBSTITUTE(SUBSTITUTE($C183," ",""),",","."))))</f>
        <v/>
      </c>
    </row>
    <row r="184">
      <c r="C184" s="5" t="n"/>
      <c r="D184" s="6" t="n"/>
      <c r="E184" s="7">
        <f>IF($A184="","",IF(ISNUMBER($A184),INT($A184),DATE(VALUE(LEFT(SUBSTITUTE(TRIM($A184),".",""),4)),VALUE(MID(SUBSTITUTE(TRIM($A184),".",""),5,2)),VALUE(MID(SUBSTITUTE(TRIM($A184),".",""),7,2)))))</f>
        <v/>
      </c>
      <c r="F184" s="7">
        <f>IF($B184="","",IF(ISNUMBER($B184),INT($B184),DATE(VALUE(LEFT(SUBSTITUTE(TRIM($B184),".",""),4)),VALUE(MID(SUBSTITUTE(TRIM($B184),".",""),5,2)),VALUE(MID(SUBSTITUTE(TRIM($B184),".",""),7,2)))))</f>
        <v/>
      </c>
      <c r="G184" s="8">
        <f>IF($C184="","",IF(ISNUMBER($C184),$C184,VALUE(SUBSTITUTE(SUBSTITUTE($C184," ",""),",","."))))</f>
        <v/>
      </c>
    </row>
    <row r="185">
      <c r="C185" s="5" t="n"/>
      <c r="D185" s="6" t="n"/>
      <c r="E185" s="7">
        <f>IF($A185="","",IF(ISNUMBER($A185),INT($A185),DATE(VALUE(LEFT(SUBSTITUTE(TRIM($A185),".",""),4)),VALUE(MID(SUBSTITUTE(TRIM($A185),".",""),5,2)),VALUE(MID(SUBSTITUTE(TRIM($A185),".",""),7,2)))))</f>
        <v/>
      </c>
      <c r="F185" s="7">
        <f>IF($B185="","",IF(ISNUMBER($B185),INT($B185),DATE(VALUE(LEFT(SUBSTITUTE(TRIM($B185),".",""),4)),VALUE(MID(SUBSTITUTE(TRIM($B185),".",""),5,2)),VALUE(MID(SUBSTITUTE(TRIM($B185),".",""),7,2)))))</f>
        <v/>
      </c>
      <c r="G185" s="8">
        <f>IF($C185="","",IF(ISNUMBER($C185),$C185,VALUE(SUBSTITUTE(SUBSTITUTE($C185," ",""),",","."))))</f>
        <v/>
      </c>
    </row>
    <row r="186">
      <c r="C186" s="5" t="n"/>
      <c r="D186" s="6" t="n"/>
      <c r="E186" s="7">
        <f>IF($A186="","",IF(ISNUMBER($A186),INT($A186),DATE(VALUE(LEFT(SUBSTITUTE(TRIM($A186),".",""),4)),VALUE(MID(SUBSTITUTE(TRIM($A186),".",""),5,2)),VALUE(MID(SUBSTITUTE(TRIM($A186),".",""),7,2)))))</f>
        <v/>
      </c>
      <c r="F186" s="7">
        <f>IF($B186="","",IF(ISNUMBER($B186),INT($B186),DATE(VALUE(LEFT(SUBSTITUTE(TRIM($B186),".",""),4)),VALUE(MID(SUBSTITUTE(TRIM($B186),".",""),5,2)),VALUE(MID(SUBSTITUTE(TRIM($B186),".",""),7,2)))))</f>
        <v/>
      </c>
      <c r="G186" s="8">
        <f>IF($C186="","",IF(ISNUMBER($C186),$C186,VALUE(SUBSTITUTE(SUBSTITUTE($C186," ",""),",","."))))</f>
        <v/>
      </c>
    </row>
    <row r="187">
      <c r="C187" s="5" t="n"/>
      <c r="D187" s="6" t="n"/>
      <c r="E187" s="7">
        <f>IF($A187="","",IF(ISNUMBER($A187),INT($A187),DATE(VALUE(LEFT(SUBSTITUTE(TRIM($A187),".",""),4)),VALUE(MID(SUBSTITUTE(TRIM($A187),".",""),5,2)),VALUE(MID(SUBSTITUTE(TRIM($A187),".",""),7,2)))))</f>
        <v/>
      </c>
      <c r="F187" s="7">
        <f>IF($B187="","",IF(ISNUMBER($B187),INT($B187),DATE(VALUE(LEFT(SUBSTITUTE(TRIM($B187),".",""),4)),VALUE(MID(SUBSTITUTE(TRIM($B187),".",""),5,2)),VALUE(MID(SUBSTITUTE(TRIM($B187),".",""),7,2)))))</f>
        <v/>
      </c>
      <c r="G187" s="8">
        <f>IF($C187="","",IF(ISNUMBER($C187),$C187,VALUE(SUBSTITUTE(SUBSTITUTE($C187," ",""),",","."))))</f>
        <v/>
      </c>
    </row>
    <row r="188">
      <c r="C188" s="5" t="n"/>
      <c r="D188" s="6" t="n"/>
      <c r="E188" s="7">
        <f>IF($A188="","",IF(ISNUMBER($A188),INT($A188),DATE(VALUE(LEFT(SUBSTITUTE(TRIM($A188),".",""),4)),VALUE(MID(SUBSTITUTE(TRIM($A188),".",""),5,2)),VALUE(MID(SUBSTITUTE(TRIM($A188),".",""),7,2)))))</f>
        <v/>
      </c>
      <c r="F188" s="7">
        <f>IF($B188="","",IF(ISNUMBER($B188),INT($B188),DATE(VALUE(LEFT(SUBSTITUTE(TRIM($B188),".",""),4)),VALUE(MID(SUBSTITUTE(TRIM($B188),".",""),5,2)),VALUE(MID(SUBSTITUTE(TRIM($B188),".",""),7,2)))))</f>
        <v/>
      </c>
      <c r="G188" s="8">
        <f>IF($C188="","",IF(ISNUMBER($C188),$C188,VALUE(SUBSTITUTE(SUBSTITUTE($C188," ",""),",","."))))</f>
        <v/>
      </c>
    </row>
    <row r="189">
      <c r="C189" s="5" t="n"/>
      <c r="D189" s="6" t="n"/>
      <c r="E189" s="7">
        <f>IF($A189="","",IF(ISNUMBER($A189),INT($A189),DATE(VALUE(LEFT(SUBSTITUTE(TRIM($A189),".",""),4)),VALUE(MID(SUBSTITUTE(TRIM($A189),".",""),5,2)),VALUE(MID(SUBSTITUTE(TRIM($A189),".",""),7,2)))))</f>
        <v/>
      </c>
      <c r="F189" s="7">
        <f>IF($B189="","",IF(ISNUMBER($B189),INT($B189),DATE(VALUE(LEFT(SUBSTITUTE(TRIM($B189),".",""),4)),VALUE(MID(SUBSTITUTE(TRIM($B189),".",""),5,2)),VALUE(MID(SUBSTITUTE(TRIM($B189),".",""),7,2)))))</f>
        <v/>
      </c>
      <c r="G189" s="8">
        <f>IF($C189="","",IF(ISNUMBER($C189),$C189,VALUE(SUBSTITUTE(SUBSTITUTE($C189," ",""),",","."))))</f>
        <v/>
      </c>
    </row>
    <row r="190">
      <c r="C190" s="5" t="n"/>
      <c r="D190" s="6" t="n"/>
      <c r="E190" s="7">
        <f>IF($A190="","",IF(ISNUMBER($A190),INT($A190),DATE(VALUE(LEFT(SUBSTITUTE(TRIM($A190),".",""),4)),VALUE(MID(SUBSTITUTE(TRIM($A190),".",""),5,2)),VALUE(MID(SUBSTITUTE(TRIM($A190),".",""),7,2)))))</f>
        <v/>
      </c>
      <c r="F190" s="7">
        <f>IF($B190="","",IF(ISNUMBER($B190),INT($B190),DATE(VALUE(LEFT(SUBSTITUTE(TRIM($B190),".",""),4)),VALUE(MID(SUBSTITUTE(TRIM($B190),".",""),5,2)),VALUE(MID(SUBSTITUTE(TRIM($B190),".",""),7,2)))))</f>
        <v/>
      </c>
      <c r="G190" s="8">
        <f>IF($C190="","",IF(ISNUMBER($C190),$C190,VALUE(SUBSTITUTE(SUBSTITUTE($C190," ",""),",","."))))</f>
        <v/>
      </c>
    </row>
    <row r="191">
      <c r="C191" s="5" t="n"/>
      <c r="D191" s="6" t="n"/>
      <c r="E191" s="7">
        <f>IF($A191="","",IF(ISNUMBER($A191),INT($A191),DATE(VALUE(LEFT(SUBSTITUTE(TRIM($A191),".",""),4)),VALUE(MID(SUBSTITUTE(TRIM($A191),".",""),5,2)),VALUE(MID(SUBSTITUTE(TRIM($A191),".",""),7,2)))))</f>
        <v/>
      </c>
      <c r="F191" s="7">
        <f>IF($B191="","",IF(ISNUMBER($B191),INT($B191),DATE(VALUE(LEFT(SUBSTITUTE(TRIM($B191),".",""),4)),VALUE(MID(SUBSTITUTE(TRIM($B191),".",""),5,2)),VALUE(MID(SUBSTITUTE(TRIM($B191),".",""),7,2)))))</f>
        <v/>
      </c>
      <c r="G191" s="8">
        <f>IF($C191="","",IF(ISNUMBER($C191),$C191,VALUE(SUBSTITUTE(SUBSTITUTE($C191," ",""),",","."))))</f>
        <v/>
      </c>
    </row>
    <row r="192">
      <c r="C192" s="5" t="n"/>
      <c r="D192" s="6" t="n"/>
      <c r="E192" s="7">
        <f>IF($A192="","",IF(ISNUMBER($A192),INT($A192),DATE(VALUE(LEFT(SUBSTITUTE(TRIM($A192),".",""),4)),VALUE(MID(SUBSTITUTE(TRIM($A192),".",""),5,2)),VALUE(MID(SUBSTITUTE(TRIM($A192),".",""),7,2)))))</f>
        <v/>
      </c>
      <c r="F192" s="7">
        <f>IF($B192="","",IF(ISNUMBER($B192),INT($B192),DATE(VALUE(LEFT(SUBSTITUTE(TRIM($B192),".",""),4)),VALUE(MID(SUBSTITUTE(TRIM($B192),".",""),5,2)),VALUE(MID(SUBSTITUTE(TRIM($B192),".",""),7,2)))))</f>
        <v/>
      </c>
      <c r="G192" s="8">
        <f>IF($C192="","",IF(ISNUMBER($C192),$C192,VALUE(SUBSTITUTE(SUBSTITUTE($C192," ",""),",","."))))</f>
        <v/>
      </c>
    </row>
    <row r="193">
      <c r="C193" s="5" t="n"/>
      <c r="D193" s="6" t="n"/>
      <c r="E193" s="7">
        <f>IF($A193="","",IF(ISNUMBER($A193),INT($A193),DATE(VALUE(LEFT(SUBSTITUTE(TRIM($A193),".",""),4)),VALUE(MID(SUBSTITUTE(TRIM($A193),".",""),5,2)),VALUE(MID(SUBSTITUTE(TRIM($A193),".",""),7,2)))))</f>
        <v/>
      </c>
      <c r="F193" s="7">
        <f>IF($B193="","",IF(ISNUMBER($B193),INT($B193),DATE(VALUE(LEFT(SUBSTITUTE(TRIM($B193),".",""),4)),VALUE(MID(SUBSTITUTE(TRIM($B193),".",""),5,2)),VALUE(MID(SUBSTITUTE(TRIM($B193),".",""),7,2)))))</f>
        <v/>
      </c>
      <c r="G193" s="8">
        <f>IF($C193="","",IF(ISNUMBER($C193),$C193,VALUE(SUBSTITUTE(SUBSTITUTE($C193," ",""),",","."))))</f>
        <v/>
      </c>
    </row>
    <row r="194">
      <c r="C194" s="5" t="n"/>
      <c r="D194" s="6" t="n"/>
      <c r="E194" s="7">
        <f>IF($A194="","",IF(ISNUMBER($A194),INT($A194),DATE(VALUE(LEFT(SUBSTITUTE(TRIM($A194),".",""),4)),VALUE(MID(SUBSTITUTE(TRIM($A194),".",""),5,2)),VALUE(MID(SUBSTITUTE(TRIM($A194),".",""),7,2)))))</f>
        <v/>
      </c>
      <c r="F194" s="7">
        <f>IF($B194="","",IF(ISNUMBER($B194),INT($B194),DATE(VALUE(LEFT(SUBSTITUTE(TRIM($B194),".",""),4)),VALUE(MID(SUBSTITUTE(TRIM($B194),".",""),5,2)),VALUE(MID(SUBSTITUTE(TRIM($B194),".",""),7,2)))))</f>
        <v/>
      </c>
      <c r="G194" s="8">
        <f>IF($C194="","",IF(ISNUMBER($C194),$C194,VALUE(SUBSTITUTE(SUBSTITUTE($C194," ",""),",","."))))</f>
        <v/>
      </c>
    </row>
    <row r="195">
      <c r="C195" s="5" t="n"/>
      <c r="D195" s="6" t="n"/>
      <c r="E195" s="7">
        <f>IF($A195="","",IF(ISNUMBER($A195),INT($A195),DATE(VALUE(LEFT(SUBSTITUTE(TRIM($A195),".",""),4)),VALUE(MID(SUBSTITUTE(TRIM($A195),".",""),5,2)),VALUE(MID(SUBSTITUTE(TRIM($A195),".",""),7,2)))))</f>
        <v/>
      </c>
      <c r="F195" s="7">
        <f>IF($B195="","",IF(ISNUMBER($B195),INT($B195),DATE(VALUE(LEFT(SUBSTITUTE(TRIM($B195),".",""),4)),VALUE(MID(SUBSTITUTE(TRIM($B195),".",""),5,2)),VALUE(MID(SUBSTITUTE(TRIM($B195),".",""),7,2)))))</f>
        <v/>
      </c>
      <c r="G195" s="8">
        <f>IF($C195="","",IF(ISNUMBER($C195),$C195,VALUE(SUBSTITUTE(SUBSTITUTE($C195," ",""),",","."))))</f>
        <v/>
      </c>
    </row>
    <row r="196">
      <c r="C196" s="5" t="n"/>
      <c r="D196" s="6" t="n"/>
      <c r="E196" s="7">
        <f>IF($A196="","",IF(ISNUMBER($A196),INT($A196),DATE(VALUE(LEFT(SUBSTITUTE(TRIM($A196),".",""),4)),VALUE(MID(SUBSTITUTE(TRIM($A196),".",""),5,2)),VALUE(MID(SUBSTITUTE(TRIM($A196),".",""),7,2)))))</f>
        <v/>
      </c>
      <c r="F196" s="7">
        <f>IF($B196="","",IF(ISNUMBER($B196),INT($B196),DATE(VALUE(LEFT(SUBSTITUTE(TRIM($B196),".",""),4)),VALUE(MID(SUBSTITUTE(TRIM($B196),".",""),5,2)),VALUE(MID(SUBSTITUTE(TRIM($B196),".",""),7,2)))))</f>
        <v/>
      </c>
      <c r="G196" s="8">
        <f>IF($C196="","",IF(ISNUMBER($C196),$C196,VALUE(SUBSTITUTE(SUBSTITUTE($C196," ",""),",","."))))</f>
        <v/>
      </c>
    </row>
    <row r="197">
      <c r="C197" s="5" t="n"/>
      <c r="D197" s="6" t="n"/>
      <c r="E197" s="7">
        <f>IF($A197="","",IF(ISNUMBER($A197),INT($A197),DATE(VALUE(LEFT(SUBSTITUTE(TRIM($A197),".",""),4)),VALUE(MID(SUBSTITUTE(TRIM($A197),".",""),5,2)),VALUE(MID(SUBSTITUTE(TRIM($A197),".",""),7,2)))))</f>
        <v/>
      </c>
      <c r="F197" s="7">
        <f>IF($B197="","",IF(ISNUMBER($B197),INT($B197),DATE(VALUE(LEFT(SUBSTITUTE(TRIM($B197),".",""),4)),VALUE(MID(SUBSTITUTE(TRIM($B197),".",""),5,2)),VALUE(MID(SUBSTITUTE(TRIM($B197),".",""),7,2)))))</f>
        <v/>
      </c>
      <c r="G197" s="8">
        <f>IF($C197="","",IF(ISNUMBER($C197),$C197,VALUE(SUBSTITUTE(SUBSTITUTE($C197," ",""),",","."))))</f>
        <v/>
      </c>
    </row>
    <row r="198">
      <c r="C198" s="5" t="n"/>
      <c r="D198" s="6" t="n"/>
      <c r="E198" s="7">
        <f>IF($A198="","",IF(ISNUMBER($A198),INT($A198),DATE(VALUE(LEFT(SUBSTITUTE(TRIM($A198),".",""),4)),VALUE(MID(SUBSTITUTE(TRIM($A198),".",""),5,2)),VALUE(MID(SUBSTITUTE(TRIM($A198),".",""),7,2)))))</f>
        <v/>
      </c>
      <c r="F198" s="7">
        <f>IF($B198="","",IF(ISNUMBER($B198),INT($B198),DATE(VALUE(LEFT(SUBSTITUTE(TRIM($B198),".",""),4)),VALUE(MID(SUBSTITUTE(TRIM($B198),".",""),5,2)),VALUE(MID(SUBSTITUTE(TRIM($B198),".",""),7,2)))))</f>
        <v/>
      </c>
      <c r="G198" s="8">
        <f>IF($C198="","",IF(ISNUMBER($C198),$C198,VALUE(SUBSTITUTE(SUBSTITUTE($C198," ",""),",","."))))</f>
        <v/>
      </c>
    </row>
    <row r="199">
      <c r="C199" s="5" t="n"/>
      <c r="D199" s="6" t="n"/>
      <c r="E199" s="7">
        <f>IF($A199="","",IF(ISNUMBER($A199),INT($A199),DATE(VALUE(LEFT(SUBSTITUTE(TRIM($A199),".",""),4)),VALUE(MID(SUBSTITUTE(TRIM($A199),".",""),5,2)),VALUE(MID(SUBSTITUTE(TRIM($A199),".",""),7,2)))))</f>
        <v/>
      </c>
      <c r="F199" s="7">
        <f>IF($B199="","",IF(ISNUMBER($B199),INT($B199),DATE(VALUE(LEFT(SUBSTITUTE(TRIM($B199),".",""),4)),VALUE(MID(SUBSTITUTE(TRIM($B199),".",""),5,2)),VALUE(MID(SUBSTITUTE(TRIM($B199),".",""),7,2)))))</f>
        <v/>
      </c>
      <c r="G199" s="8">
        <f>IF($C199="","",IF(ISNUMBER($C199),$C199,VALUE(SUBSTITUTE(SUBSTITUTE($C199," ",""),",","."))))</f>
        <v/>
      </c>
    </row>
    <row r="200">
      <c r="C200" s="5" t="n"/>
      <c r="D200" s="6" t="n"/>
      <c r="E200" s="7">
        <f>IF($A200="","",IF(ISNUMBER($A200),INT($A200),DATE(VALUE(LEFT(SUBSTITUTE(TRIM($A200),".",""),4)),VALUE(MID(SUBSTITUTE(TRIM($A200),".",""),5,2)),VALUE(MID(SUBSTITUTE(TRIM($A200),".",""),7,2)))))</f>
        <v/>
      </c>
      <c r="F200" s="7">
        <f>IF($B200="","",IF(ISNUMBER($B200),INT($B200),DATE(VALUE(LEFT(SUBSTITUTE(TRIM($B200),".",""),4)),VALUE(MID(SUBSTITUTE(TRIM($B200),".",""),5,2)),VALUE(MID(SUBSTITUTE(TRIM($B200),".",""),7,2)))))</f>
        <v/>
      </c>
      <c r="G200" s="8">
        <f>IF($C200="","",IF(ISNUMBER($C200),$C200,VALUE(SUBSTITUTE(SUBSTITUTE($C200," ",""),",","."))))</f>
        <v/>
      </c>
    </row>
    <row r="201">
      <c r="C201" s="5" t="n"/>
      <c r="D201" s="6" t="n"/>
      <c r="E201" s="7">
        <f>IF($A201="","",IF(ISNUMBER($A201),INT($A201),DATE(VALUE(LEFT(SUBSTITUTE(TRIM($A201),".",""),4)),VALUE(MID(SUBSTITUTE(TRIM($A201),".",""),5,2)),VALUE(MID(SUBSTITUTE(TRIM($A201),".",""),7,2)))))</f>
        <v/>
      </c>
      <c r="F201" s="7">
        <f>IF($B201="","",IF(ISNUMBER($B201),INT($B201),DATE(VALUE(LEFT(SUBSTITUTE(TRIM($B201),".",""),4)),VALUE(MID(SUBSTITUTE(TRIM($B201),".",""),5,2)),VALUE(MID(SUBSTITUTE(TRIM($B201),".",""),7,2)))))</f>
        <v/>
      </c>
      <c r="G201" s="8">
        <f>IF($C201="","",IF(ISNUMBER($C201),$C201,VALUE(SUBSTITUTE(SUBSTITUTE($C201," ",""),",","."))))</f>
        <v/>
      </c>
    </row>
    <row r="202">
      <c r="C202" s="5" t="n"/>
      <c r="D202" s="6" t="n"/>
      <c r="E202" s="7">
        <f>IF($A202="","",IF(ISNUMBER($A202),INT($A202),DATE(VALUE(LEFT(SUBSTITUTE(TRIM($A202),".",""),4)),VALUE(MID(SUBSTITUTE(TRIM($A202),".",""),5,2)),VALUE(MID(SUBSTITUTE(TRIM($A202),".",""),7,2)))))</f>
        <v/>
      </c>
      <c r="F202" s="7">
        <f>IF($B202="","",IF(ISNUMBER($B202),INT($B202),DATE(VALUE(LEFT(SUBSTITUTE(TRIM($B202),".",""),4)),VALUE(MID(SUBSTITUTE(TRIM($B202),".",""),5,2)),VALUE(MID(SUBSTITUTE(TRIM($B202),".",""),7,2)))))</f>
        <v/>
      </c>
      <c r="G202" s="8">
        <f>IF($C202="","",IF(ISNUMBER($C202),$C202,VALUE(SUBSTITUTE(SUBSTITUTE($C202," ",""),",","."))))</f>
        <v/>
      </c>
    </row>
    <row r="203">
      <c r="C203" s="5" t="n"/>
      <c r="D203" s="6" t="n"/>
      <c r="E203" s="7">
        <f>IF($A203="","",IF(ISNUMBER($A203),INT($A203),DATE(VALUE(LEFT(SUBSTITUTE(TRIM($A203),".",""),4)),VALUE(MID(SUBSTITUTE(TRIM($A203),".",""),5,2)),VALUE(MID(SUBSTITUTE(TRIM($A203),".",""),7,2)))))</f>
        <v/>
      </c>
      <c r="F203" s="7">
        <f>IF($B203="","",IF(ISNUMBER($B203),INT($B203),DATE(VALUE(LEFT(SUBSTITUTE(TRIM($B203),".",""),4)),VALUE(MID(SUBSTITUTE(TRIM($B203),".",""),5,2)),VALUE(MID(SUBSTITUTE(TRIM($B203),".",""),7,2)))))</f>
        <v/>
      </c>
      <c r="G203" s="8">
        <f>IF($C203="","",IF(ISNUMBER($C203),$C203,VALUE(SUBSTITUTE(SUBSTITUTE($C203," ",""),",","."))))</f>
        <v/>
      </c>
    </row>
    <row r="204">
      <c r="C204" s="5" t="n"/>
      <c r="D204" s="6" t="n"/>
      <c r="E204" s="7">
        <f>IF($A204="","",IF(ISNUMBER($A204),INT($A204),DATE(VALUE(LEFT(SUBSTITUTE(TRIM($A204),".",""),4)),VALUE(MID(SUBSTITUTE(TRIM($A204),".",""),5,2)),VALUE(MID(SUBSTITUTE(TRIM($A204),".",""),7,2)))))</f>
        <v/>
      </c>
      <c r="F204" s="7">
        <f>IF($B204="","",IF(ISNUMBER($B204),INT($B204),DATE(VALUE(LEFT(SUBSTITUTE(TRIM($B204),".",""),4)),VALUE(MID(SUBSTITUTE(TRIM($B204),".",""),5,2)),VALUE(MID(SUBSTITUTE(TRIM($B204),".",""),7,2)))))</f>
        <v/>
      </c>
      <c r="G204" s="8">
        <f>IF($C204="","",IF(ISNUMBER($C204),$C204,VALUE(SUBSTITUTE(SUBSTITUTE($C204," ",""),",","."))))</f>
        <v/>
      </c>
    </row>
    <row r="205">
      <c r="C205" s="5" t="n"/>
      <c r="D205" s="6" t="n"/>
      <c r="E205" s="7">
        <f>IF($A205="","",IF(ISNUMBER($A205),INT($A205),DATE(VALUE(LEFT(SUBSTITUTE(TRIM($A205),".",""),4)),VALUE(MID(SUBSTITUTE(TRIM($A205),".",""),5,2)),VALUE(MID(SUBSTITUTE(TRIM($A205),".",""),7,2)))))</f>
        <v/>
      </c>
      <c r="F205" s="7">
        <f>IF($B205="","",IF(ISNUMBER($B205),INT($B205),DATE(VALUE(LEFT(SUBSTITUTE(TRIM($B205),".",""),4)),VALUE(MID(SUBSTITUTE(TRIM($B205),".",""),5,2)),VALUE(MID(SUBSTITUTE(TRIM($B205),".",""),7,2)))))</f>
        <v/>
      </c>
      <c r="G205" s="8">
        <f>IF($C205="","",IF(ISNUMBER($C205),$C205,VALUE(SUBSTITUTE(SUBSTITUTE($C205," ",""),",","."))))</f>
        <v/>
      </c>
    </row>
    <row r="206">
      <c r="C206" s="5" t="n"/>
      <c r="D206" s="6" t="n"/>
      <c r="E206" s="7">
        <f>IF($A206="","",IF(ISNUMBER($A206),INT($A206),DATE(VALUE(LEFT(SUBSTITUTE(TRIM($A206),".",""),4)),VALUE(MID(SUBSTITUTE(TRIM($A206),".",""),5,2)),VALUE(MID(SUBSTITUTE(TRIM($A206),".",""),7,2)))))</f>
        <v/>
      </c>
      <c r="F206" s="7">
        <f>IF($B206="","",IF(ISNUMBER($B206),INT($B206),DATE(VALUE(LEFT(SUBSTITUTE(TRIM($B206),".",""),4)),VALUE(MID(SUBSTITUTE(TRIM($B206),".",""),5,2)),VALUE(MID(SUBSTITUTE(TRIM($B206),".",""),7,2)))))</f>
        <v/>
      </c>
      <c r="G206" s="8">
        <f>IF($C206="","",IF(ISNUMBER($C206),$C206,VALUE(SUBSTITUTE(SUBSTITUTE($C206," ",""),",","."))))</f>
        <v/>
      </c>
    </row>
    <row r="207">
      <c r="C207" s="5" t="n"/>
      <c r="D207" s="6" t="n"/>
      <c r="E207" s="7">
        <f>IF($A207="","",IF(ISNUMBER($A207),INT($A207),DATE(VALUE(LEFT(SUBSTITUTE(TRIM($A207),".",""),4)),VALUE(MID(SUBSTITUTE(TRIM($A207),".",""),5,2)),VALUE(MID(SUBSTITUTE(TRIM($A207),".",""),7,2)))))</f>
        <v/>
      </c>
      <c r="F207" s="7">
        <f>IF($B207="","",IF(ISNUMBER($B207),INT($B207),DATE(VALUE(LEFT(SUBSTITUTE(TRIM($B207),".",""),4)),VALUE(MID(SUBSTITUTE(TRIM($B207),".",""),5,2)),VALUE(MID(SUBSTITUTE(TRIM($B207),".",""),7,2)))))</f>
        <v/>
      </c>
      <c r="G207" s="8">
        <f>IF($C207="","",IF(ISNUMBER($C207),$C207,VALUE(SUBSTITUTE(SUBSTITUTE($C207," ",""),",","."))))</f>
        <v/>
      </c>
    </row>
    <row r="208">
      <c r="C208" s="5" t="n"/>
      <c r="D208" s="6" t="n"/>
      <c r="E208" s="7">
        <f>IF($A208="","",IF(ISNUMBER($A208),INT($A208),DATE(VALUE(LEFT(SUBSTITUTE(TRIM($A208),".",""),4)),VALUE(MID(SUBSTITUTE(TRIM($A208),".",""),5,2)),VALUE(MID(SUBSTITUTE(TRIM($A208),".",""),7,2)))))</f>
        <v/>
      </c>
      <c r="F208" s="7">
        <f>IF($B208="","",IF(ISNUMBER($B208),INT($B208),DATE(VALUE(LEFT(SUBSTITUTE(TRIM($B208),".",""),4)),VALUE(MID(SUBSTITUTE(TRIM($B208),".",""),5,2)),VALUE(MID(SUBSTITUTE(TRIM($B208),".",""),7,2)))))</f>
        <v/>
      </c>
      <c r="G208" s="8">
        <f>IF($C208="","",IF(ISNUMBER($C208),$C208,VALUE(SUBSTITUTE(SUBSTITUTE($C208," ",""),",","."))))</f>
        <v/>
      </c>
    </row>
    <row r="209">
      <c r="C209" s="5" t="n"/>
      <c r="D209" s="6" t="n"/>
      <c r="E209" s="7">
        <f>IF($A209="","",IF(ISNUMBER($A209),INT($A209),DATE(VALUE(LEFT(SUBSTITUTE(TRIM($A209),".",""),4)),VALUE(MID(SUBSTITUTE(TRIM($A209),".",""),5,2)),VALUE(MID(SUBSTITUTE(TRIM($A209),".",""),7,2)))))</f>
        <v/>
      </c>
      <c r="F209" s="7">
        <f>IF($B209="","",IF(ISNUMBER($B209),INT($B209),DATE(VALUE(LEFT(SUBSTITUTE(TRIM($B209),".",""),4)),VALUE(MID(SUBSTITUTE(TRIM($B209),".",""),5,2)),VALUE(MID(SUBSTITUTE(TRIM($B209),".",""),7,2)))))</f>
        <v/>
      </c>
      <c r="G209" s="8">
        <f>IF($C209="","",IF(ISNUMBER($C209),$C209,VALUE(SUBSTITUTE(SUBSTITUTE($C209," ",""),",","."))))</f>
        <v/>
      </c>
    </row>
    <row r="210">
      <c r="C210" s="5" t="n"/>
      <c r="D210" s="6" t="n"/>
      <c r="E210" s="7">
        <f>IF($A210="","",IF(ISNUMBER($A210),INT($A210),DATE(VALUE(LEFT(SUBSTITUTE(TRIM($A210),".",""),4)),VALUE(MID(SUBSTITUTE(TRIM($A210),".",""),5,2)),VALUE(MID(SUBSTITUTE(TRIM($A210),".",""),7,2)))))</f>
        <v/>
      </c>
      <c r="F210" s="7">
        <f>IF($B210="","",IF(ISNUMBER($B210),INT($B210),DATE(VALUE(LEFT(SUBSTITUTE(TRIM($B210),".",""),4)),VALUE(MID(SUBSTITUTE(TRIM($B210),".",""),5,2)),VALUE(MID(SUBSTITUTE(TRIM($B210),".",""),7,2)))))</f>
        <v/>
      </c>
      <c r="G210" s="8">
        <f>IF($C210="","",IF(ISNUMBER($C210),$C210,VALUE(SUBSTITUTE(SUBSTITUTE($C210," ",""),",","."))))</f>
        <v/>
      </c>
    </row>
    <row r="211">
      <c r="C211" s="5" t="n"/>
      <c r="D211" s="6" t="n"/>
      <c r="E211" s="7">
        <f>IF($A211="","",IF(ISNUMBER($A211),INT($A211),DATE(VALUE(LEFT(SUBSTITUTE(TRIM($A211),".",""),4)),VALUE(MID(SUBSTITUTE(TRIM($A211),".",""),5,2)),VALUE(MID(SUBSTITUTE(TRIM($A211),".",""),7,2)))))</f>
        <v/>
      </c>
      <c r="F211" s="7">
        <f>IF($B211="","",IF(ISNUMBER($B211),INT($B211),DATE(VALUE(LEFT(SUBSTITUTE(TRIM($B211),".",""),4)),VALUE(MID(SUBSTITUTE(TRIM($B211),".",""),5,2)),VALUE(MID(SUBSTITUTE(TRIM($B211),".",""),7,2)))))</f>
        <v/>
      </c>
      <c r="G211" s="8">
        <f>IF($C211="","",IF(ISNUMBER($C211),$C211,VALUE(SUBSTITUTE(SUBSTITUTE($C211," ",""),",","."))))</f>
        <v/>
      </c>
    </row>
    <row r="212">
      <c r="C212" s="5" t="n"/>
      <c r="D212" s="6" t="n"/>
      <c r="E212" s="7">
        <f>IF($A212="","",IF(ISNUMBER($A212),INT($A212),DATE(VALUE(LEFT(SUBSTITUTE(TRIM($A212),".",""),4)),VALUE(MID(SUBSTITUTE(TRIM($A212),".",""),5,2)),VALUE(MID(SUBSTITUTE(TRIM($A212),".",""),7,2)))))</f>
        <v/>
      </c>
      <c r="F212" s="7">
        <f>IF($B212="","",IF(ISNUMBER($B212),INT($B212),DATE(VALUE(LEFT(SUBSTITUTE(TRIM($B212),".",""),4)),VALUE(MID(SUBSTITUTE(TRIM($B212),".",""),5,2)),VALUE(MID(SUBSTITUTE(TRIM($B212),".",""),7,2)))))</f>
        <v/>
      </c>
      <c r="G212" s="8">
        <f>IF($C212="","",IF(ISNUMBER($C212),$C212,VALUE(SUBSTITUTE(SUBSTITUTE($C212," ",""),",","."))))</f>
        <v/>
      </c>
    </row>
    <row r="213">
      <c r="C213" s="5" t="n"/>
      <c r="D213" s="6" t="n"/>
      <c r="E213" s="7">
        <f>IF($A213="","",IF(ISNUMBER($A213),INT($A213),DATE(VALUE(LEFT(SUBSTITUTE(TRIM($A213),".",""),4)),VALUE(MID(SUBSTITUTE(TRIM($A213),".",""),5,2)),VALUE(MID(SUBSTITUTE(TRIM($A213),".",""),7,2)))))</f>
        <v/>
      </c>
      <c r="F213" s="7">
        <f>IF($B213="","",IF(ISNUMBER($B213),INT($B213),DATE(VALUE(LEFT(SUBSTITUTE(TRIM($B213),".",""),4)),VALUE(MID(SUBSTITUTE(TRIM($B213),".",""),5,2)),VALUE(MID(SUBSTITUTE(TRIM($B213),".",""),7,2)))))</f>
        <v/>
      </c>
      <c r="G213" s="8">
        <f>IF($C213="","",IF(ISNUMBER($C213),$C213,VALUE(SUBSTITUTE(SUBSTITUTE($C213," ",""),",","."))))</f>
        <v/>
      </c>
    </row>
    <row r="214">
      <c r="C214" s="5" t="n"/>
      <c r="D214" s="6" t="n"/>
      <c r="E214" s="7">
        <f>IF($A214="","",IF(ISNUMBER($A214),INT($A214),DATE(VALUE(LEFT(SUBSTITUTE(TRIM($A214),".",""),4)),VALUE(MID(SUBSTITUTE(TRIM($A214),".",""),5,2)),VALUE(MID(SUBSTITUTE(TRIM($A214),".",""),7,2)))))</f>
        <v/>
      </c>
      <c r="F214" s="7">
        <f>IF($B214="","",IF(ISNUMBER($B214),INT($B214),DATE(VALUE(LEFT(SUBSTITUTE(TRIM($B214),".",""),4)),VALUE(MID(SUBSTITUTE(TRIM($B214),".",""),5,2)),VALUE(MID(SUBSTITUTE(TRIM($B214),".",""),7,2)))))</f>
        <v/>
      </c>
      <c r="G214" s="8">
        <f>IF($C214="","",IF(ISNUMBER($C214),$C214,VALUE(SUBSTITUTE(SUBSTITUTE($C214," ",""),",","."))))</f>
        <v/>
      </c>
    </row>
    <row r="215">
      <c r="C215" s="5" t="n"/>
      <c r="D215" s="6" t="n"/>
      <c r="E215" s="7">
        <f>IF($A215="","",IF(ISNUMBER($A215),INT($A215),DATE(VALUE(LEFT(SUBSTITUTE(TRIM($A215),".",""),4)),VALUE(MID(SUBSTITUTE(TRIM($A215),".",""),5,2)),VALUE(MID(SUBSTITUTE(TRIM($A215),".",""),7,2)))))</f>
        <v/>
      </c>
      <c r="F215" s="7">
        <f>IF($B215="","",IF(ISNUMBER($B215),INT($B215),DATE(VALUE(LEFT(SUBSTITUTE(TRIM($B215),".",""),4)),VALUE(MID(SUBSTITUTE(TRIM($B215),".",""),5,2)),VALUE(MID(SUBSTITUTE(TRIM($B215),".",""),7,2)))))</f>
        <v/>
      </c>
      <c r="G215" s="8">
        <f>IF($C215="","",IF(ISNUMBER($C215),$C215,VALUE(SUBSTITUTE(SUBSTITUTE($C215," ",""),",","."))))</f>
        <v/>
      </c>
    </row>
    <row r="216">
      <c r="C216" s="5" t="n"/>
      <c r="D216" s="6" t="n"/>
      <c r="E216" s="7">
        <f>IF($A216="","",IF(ISNUMBER($A216),INT($A216),DATE(VALUE(LEFT(SUBSTITUTE(TRIM($A216),".",""),4)),VALUE(MID(SUBSTITUTE(TRIM($A216),".",""),5,2)),VALUE(MID(SUBSTITUTE(TRIM($A216),".",""),7,2)))))</f>
        <v/>
      </c>
      <c r="F216" s="7">
        <f>IF($B216="","",IF(ISNUMBER($B216),INT($B216),DATE(VALUE(LEFT(SUBSTITUTE(TRIM($B216),".",""),4)),VALUE(MID(SUBSTITUTE(TRIM($B216),".",""),5,2)),VALUE(MID(SUBSTITUTE(TRIM($B216),".",""),7,2)))))</f>
        <v/>
      </c>
      <c r="G216" s="8">
        <f>IF($C216="","",IF(ISNUMBER($C216),$C216,VALUE(SUBSTITUTE(SUBSTITUTE($C216," ",""),",","."))))</f>
        <v/>
      </c>
    </row>
    <row r="217">
      <c r="C217" s="5" t="n"/>
      <c r="D217" s="6" t="n"/>
      <c r="E217" s="7">
        <f>IF($A217="","",IF(ISNUMBER($A217),INT($A217),DATE(VALUE(LEFT(SUBSTITUTE(TRIM($A217),".",""),4)),VALUE(MID(SUBSTITUTE(TRIM($A217),".",""),5,2)),VALUE(MID(SUBSTITUTE(TRIM($A217),".",""),7,2)))))</f>
        <v/>
      </c>
      <c r="F217" s="7">
        <f>IF($B217="","",IF(ISNUMBER($B217),INT($B217),DATE(VALUE(LEFT(SUBSTITUTE(TRIM($B217),".",""),4)),VALUE(MID(SUBSTITUTE(TRIM($B217),".",""),5,2)),VALUE(MID(SUBSTITUTE(TRIM($B217),".",""),7,2)))))</f>
        <v/>
      </c>
      <c r="G217" s="8">
        <f>IF($C217="","",IF(ISNUMBER($C217),$C217,VALUE(SUBSTITUTE(SUBSTITUTE($C217," ",""),",","."))))</f>
        <v/>
      </c>
    </row>
    <row r="218">
      <c r="C218" s="5" t="n"/>
      <c r="D218" s="6" t="n"/>
      <c r="E218" s="7">
        <f>IF($A218="","",IF(ISNUMBER($A218),INT($A218),DATE(VALUE(LEFT(SUBSTITUTE(TRIM($A218),".",""),4)),VALUE(MID(SUBSTITUTE(TRIM($A218),".",""),5,2)),VALUE(MID(SUBSTITUTE(TRIM($A218),".",""),7,2)))))</f>
        <v/>
      </c>
      <c r="F218" s="7">
        <f>IF($B218="","",IF(ISNUMBER($B218),INT($B218),DATE(VALUE(LEFT(SUBSTITUTE(TRIM($B218),".",""),4)),VALUE(MID(SUBSTITUTE(TRIM($B218),".",""),5,2)),VALUE(MID(SUBSTITUTE(TRIM($B218),".",""),7,2)))))</f>
        <v/>
      </c>
      <c r="G218" s="8">
        <f>IF($C218="","",IF(ISNUMBER($C218),$C218,VALUE(SUBSTITUTE(SUBSTITUTE($C218," ",""),",","."))))</f>
        <v/>
      </c>
    </row>
    <row r="219">
      <c r="C219" s="5" t="n"/>
      <c r="D219" s="6" t="n"/>
      <c r="E219" s="7">
        <f>IF($A219="","",IF(ISNUMBER($A219),INT($A219),DATE(VALUE(LEFT(SUBSTITUTE(TRIM($A219),".",""),4)),VALUE(MID(SUBSTITUTE(TRIM($A219),".",""),5,2)),VALUE(MID(SUBSTITUTE(TRIM($A219),".",""),7,2)))))</f>
        <v/>
      </c>
      <c r="F219" s="7">
        <f>IF($B219="","",IF(ISNUMBER($B219),INT($B219),DATE(VALUE(LEFT(SUBSTITUTE(TRIM($B219),".",""),4)),VALUE(MID(SUBSTITUTE(TRIM($B219),".",""),5,2)),VALUE(MID(SUBSTITUTE(TRIM($B219),".",""),7,2)))))</f>
        <v/>
      </c>
      <c r="G219" s="8">
        <f>IF($C219="","",IF(ISNUMBER($C219),$C219,VALUE(SUBSTITUTE(SUBSTITUTE($C219," ",""),",","."))))</f>
        <v/>
      </c>
    </row>
    <row r="220">
      <c r="C220" s="5" t="n"/>
      <c r="D220" s="6" t="n"/>
      <c r="E220" s="7">
        <f>IF($A220="","",IF(ISNUMBER($A220),INT($A220),DATE(VALUE(LEFT(SUBSTITUTE(TRIM($A220),".",""),4)),VALUE(MID(SUBSTITUTE(TRIM($A220),".",""),5,2)),VALUE(MID(SUBSTITUTE(TRIM($A220),".",""),7,2)))))</f>
        <v/>
      </c>
      <c r="F220" s="7">
        <f>IF($B220="","",IF(ISNUMBER($B220),INT($B220),DATE(VALUE(LEFT(SUBSTITUTE(TRIM($B220),".",""),4)),VALUE(MID(SUBSTITUTE(TRIM($B220),".",""),5,2)),VALUE(MID(SUBSTITUTE(TRIM($B220),".",""),7,2)))))</f>
        <v/>
      </c>
      <c r="G220" s="8">
        <f>IF($C220="","",IF(ISNUMBER($C220),$C220,VALUE(SUBSTITUTE(SUBSTITUTE($C220," ",""),",","."))))</f>
        <v/>
      </c>
    </row>
    <row r="221">
      <c r="C221" s="5" t="n"/>
      <c r="D221" s="6" t="n"/>
      <c r="E221" s="7">
        <f>IF($A221="","",IF(ISNUMBER($A221),INT($A221),DATE(VALUE(LEFT(SUBSTITUTE(TRIM($A221),".",""),4)),VALUE(MID(SUBSTITUTE(TRIM($A221),".",""),5,2)),VALUE(MID(SUBSTITUTE(TRIM($A221),".",""),7,2)))))</f>
        <v/>
      </c>
      <c r="F221" s="7">
        <f>IF($B221="","",IF(ISNUMBER($B221),INT($B221),DATE(VALUE(LEFT(SUBSTITUTE(TRIM($B221),".",""),4)),VALUE(MID(SUBSTITUTE(TRIM($B221),".",""),5,2)),VALUE(MID(SUBSTITUTE(TRIM($B221),".",""),7,2)))))</f>
        <v/>
      </c>
      <c r="G221" s="8">
        <f>IF($C221="","",IF(ISNUMBER($C221),$C221,VALUE(SUBSTITUTE(SUBSTITUTE($C221," ",""),",","."))))</f>
        <v/>
      </c>
    </row>
    <row r="222">
      <c r="C222" s="5" t="n"/>
      <c r="D222" s="6" t="n"/>
      <c r="E222" s="7">
        <f>IF($A222="","",IF(ISNUMBER($A222),INT($A222),DATE(VALUE(LEFT(SUBSTITUTE(TRIM($A222),".",""),4)),VALUE(MID(SUBSTITUTE(TRIM($A222),".",""),5,2)),VALUE(MID(SUBSTITUTE(TRIM($A222),".",""),7,2)))))</f>
        <v/>
      </c>
      <c r="F222" s="7">
        <f>IF($B222="","",IF(ISNUMBER($B222),INT($B222),DATE(VALUE(LEFT(SUBSTITUTE(TRIM($B222),".",""),4)),VALUE(MID(SUBSTITUTE(TRIM($B222),".",""),5,2)),VALUE(MID(SUBSTITUTE(TRIM($B222),".",""),7,2)))))</f>
        <v/>
      </c>
      <c r="G222" s="8">
        <f>IF($C222="","",IF(ISNUMBER($C222),$C222,VALUE(SUBSTITUTE(SUBSTITUTE($C222," ",""),",","."))))</f>
        <v/>
      </c>
    </row>
    <row r="223">
      <c r="C223" s="5" t="n"/>
      <c r="D223" s="6" t="n"/>
      <c r="E223" s="7">
        <f>IF($A223="","",IF(ISNUMBER($A223),INT($A223),DATE(VALUE(LEFT(SUBSTITUTE(TRIM($A223),".",""),4)),VALUE(MID(SUBSTITUTE(TRIM($A223),".",""),5,2)),VALUE(MID(SUBSTITUTE(TRIM($A223),".",""),7,2)))))</f>
        <v/>
      </c>
      <c r="F223" s="7">
        <f>IF($B223="","",IF(ISNUMBER($B223),INT($B223),DATE(VALUE(LEFT(SUBSTITUTE(TRIM($B223),".",""),4)),VALUE(MID(SUBSTITUTE(TRIM($B223),".",""),5,2)),VALUE(MID(SUBSTITUTE(TRIM($B223),".",""),7,2)))))</f>
        <v/>
      </c>
      <c r="G223" s="8">
        <f>IF($C223="","",IF(ISNUMBER($C223),$C223,VALUE(SUBSTITUTE(SUBSTITUTE($C223," ",""),",","."))))</f>
        <v/>
      </c>
    </row>
    <row r="224">
      <c r="C224" s="5" t="n"/>
      <c r="D224" s="6" t="n"/>
      <c r="E224" s="7">
        <f>IF($A224="","",IF(ISNUMBER($A224),INT($A224),DATE(VALUE(LEFT(SUBSTITUTE(TRIM($A224),".",""),4)),VALUE(MID(SUBSTITUTE(TRIM($A224),".",""),5,2)),VALUE(MID(SUBSTITUTE(TRIM($A224),".",""),7,2)))))</f>
        <v/>
      </c>
      <c r="F224" s="7">
        <f>IF($B224="","",IF(ISNUMBER($B224),INT($B224),DATE(VALUE(LEFT(SUBSTITUTE(TRIM($B224),".",""),4)),VALUE(MID(SUBSTITUTE(TRIM($B224),".",""),5,2)),VALUE(MID(SUBSTITUTE(TRIM($B224),".",""),7,2)))))</f>
        <v/>
      </c>
      <c r="G224" s="8">
        <f>IF($C224="","",IF(ISNUMBER($C224),$C224,VALUE(SUBSTITUTE(SUBSTITUTE($C224," ",""),",","."))))</f>
        <v/>
      </c>
    </row>
    <row r="225">
      <c r="C225" s="5" t="n"/>
      <c r="D225" s="6" t="n"/>
      <c r="E225" s="7">
        <f>IF($A225="","",IF(ISNUMBER($A225),INT($A225),DATE(VALUE(LEFT(SUBSTITUTE(TRIM($A225),".",""),4)),VALUE(MID(SUBSTITUTE(TRIM($A225),".",""),5,2)),VALUE(MID(SUBSTITUTE(TRIM($A225),".",""),7,2)))))</f>
        <v/>
      </c>
      <c r="F225" s="7">
        <f>IF($B225="","",IF(ISNUMBER($B225),INT($B225),DATE(VALUE(LEFT(SUBSTITUTE(TRIM($B225),".",""),4)),VALUE(MID(SUBSTITUTE(TRIM($B225),".",""),5,2)),VALUE(MID(SUBSTITUTE(TRIM($B225),".",""),7,2)))))</f>
        <v/>
      </c>
      <c r="G225" s="8">
        <f>IF($C225="","",IF(ISNUMBER($C225),$C225,VALUE(SUBSTITUTE(SUBSTITUTE($C225," ",""),",","."))))</f>
        <v/>
      </c>
    </row>
    <row r="226">
      <c r="C226" s="5" t="n"/>
      <c r="D226" s="6" t="n"/>
      <c r="E226" s="7">
        <f>IF($A226="","",IF(ISNUMBER($A226),INT($A226),DATE(VALUE(LEFT(SUBSTITUTE(TRIM($A226),".",""),4)),VALUE(MID(SUBSTITUTE(TRIM($A226),".",""),5,2)),VALUE(MID(SUBSTITUTE(TRIM($A226),".",""),7,2)))))</f>
        <v/>
      </c>
      <c r="F226" s="7">
        <f>IF($B226="","",IF(ISNUMBER($B226),INT($B226),DATE(VALUE(LEFT(SUBSTITUTE(TRIM($B226),".",""),4)),VALUE(MID(SUBSTITUTE(TRIM($B226),".",""),5,2)),VALUE(MID(SUBSTITUTE(TRIM($B226),".",""),7,2)))))</f>
        <v/>
      </c>
      <c r="G226" s="8">
        <f>IF($C226="","",IF(ISNUMBER($C226),$C226,VALUE(SUBSTITUTE(SUBSTITUTE($C226," ",""),",","."))))</f>
        <v/>
      </c>
    </row>
    <row r="227">
      <c r="C227" s="5" t="n"/>
      <c r="D227" s="6" t="n"/>
      <c r="E227" s="7">
        <f>IF($A227="","",IF(ISNUMBER($A227),INT($A227),DATE(VALUE(LEFT(SUBSTITUTE(TRIM($A227),".",""),4)),VALUE(MID(SUBSTITUTE(TRIM($A227),".",""),5,2)),VALUE(MID(SUBSTITUTE(TRIM($A227),".",""),7,2)))))</f>
        <v/>
      </c>
      <c r="F227" s="7">
        <f>IF($B227="","",IF(ISNUMBER($B227),INT($B227),DATE(VALUE(LEFT(SUBSTITUTE(TRIM($B227),".",""),4)),VALUE(MID(SUBSTITUTE(TRIM($B227),".",""),5,2)),VALUE(MID(SUBSTITUTE(TRIM($B227),".",""),7,2)))))</f>
        <v/>
      </c>
      <c r="G227" s="8">
        <f>IF($C227="","",IF(ISNUMBER($C227),$C227,VALUE(SUBSTITUTE(SUBSTITUTE($C227," ",""),",","."))))</f>
        <v/>
      </c>
    </row>
    <row r="228">
      <c r="C228" s="5" t="n"/>
      <c r="D228" s="6" t="n"/>
      <c r="E228" s="7">
        <f>IF($A228="","",IF(ISNUMBER($A228),INT($A228),DATE(VALUE(LEFT(SUBSTITUTE(TRIM($A228),".",""),4)),VALUE(MID(SUBSTITUTE(TRIM($A228),".",""),5,2)),VALUE(MID(SUBSTITUTE(TRIM($A228),".",""),7,2)))))</f>
        <v/>
      </c>
      <c r="F228" s="7">
        <f>IF($B228="","",IF(ISNUMBER($B228),INT($B228),DATE(VALUE(LEFT(SUBSTITUTE(TRIM($B228),".",""),4)),VALUE(MID(SUBSTITUTE(TRIM($B228),".",""),5,2)),VALUE(MID(SUBSTITUTE(TRIM($B228),".",""),7,2)))))</f>
        <v/>
      </c>
      <c r="G228" s="8">
        <f>IF($C228="","",IF(ISNUMBER($C228),$C228,VALUE(SUBSTITUTE(SUBSTITUTE($C228," ",""),",","."))))</f>
        <v/>
      </c>
    </row>
    <row r="229">
      <c r="C229" s="5" t="n"/>
      <c r="D229" s="6" t="n"/>
      <c r="E229" s="7">
        <f>IF($A229="","",IF(ISNUMBER($A229),INT($A229),DATE(VALUE(LEFT(SUBSTITUTE(TRIM($A229),".",""),4)),VALUE(MID(SUBSTITUTE(TRIM($A229),".",""),5,2)),VALUE(MID(SUBSTITUTE(TRIM($A229),".",""),7,2)))))</f>
        <v/>
      </c>
      <c r="F229" s="7">
        <f>IF($B229="","",IF(ISNUMBER($B229),INT($B229),DATE(VALUE(LEFT(SUBSTITUTE(TRIM($B229),".",""),4)),VALUE(MID(SUBSTITUTE(TRIM($B229),".",""),5,2)),VALUE(MID(SUBSTITUTE(TRIM($B229),".",""),7,2)))))</f>
        <v/>
      </c>
      <c r="G229" s="8">
        <f>IF($C229="","",IF(ISNUMBER($C229),$C229,VALUE(SUBSTITUTE(SUBSTITUTE($C229," ",""),",","."))))</f>
        <v/>
      </c>
    </row>
    <row r="230">
      <c r="C230" s="5" t="n"/>
      <c r="D230" s="6" t="n"/>
      <c r="E230" s="7">
        <f>IF($A230="","",IF(ISNUMBER($A230),INT($A230),DATE(VALUE(LEFT(SUBSTITUTE(TRIM($A230),".",""),4)),VALUE(MID(SUBSTITUTE(TRIM($A230),".",""),5,2)),VALUE(MID(SUBSTITUTE(TRIM($A230),".",""),7,2)))))</f>
        <v/>
      </c>
      <c r="F230" s="7">
        <f>IF($B230="","",IF(ISNUMBER($B230),INT($B230),DATE(VALUE(LEFT(SUBSTITUTE(TRIM($B230),".",""),4)),VALUE(MID(SUBSTITUTE(TRIM($B230),".",""),5,2)),VALUE(MID(SUBSTITUTE(TRIM($B230),".",""),7,2)))))</f>
        <v/>
      </c>
      <c r="G230" s="8">
        <f>IF($C230="","",IF(ISNUMBER($C230),$C230,VALUE(SUBSTITUTE(SUBSTITUTE($C230," ",""),",","."))))</f>
        <v/>
      </c>
    </row>
    <row r="231">
      <c r="C231" s="5" t="n"/>
      <c r="D231" s="6" t="n"/>
      <c r="E231" s="7">
        <f>IF($A231="","",IF(ISNUMBER($A231),INT($A231),DATE(VALUE(LEFT(SUBSTITUTE(TRIM($A231),".",""),4)),VALUE(MID(SUBSTITUTE(TRIM($A231),".",""),5,2)),VALUE(MID(SUBSTITUTE(TRIM($A231),".",""),7,2)))))</f>
        <v/>
      </c>
      <c r="F231" s="7">
        <f>IF($B231="","",IF(ISNUMBER($B231),INT($B231),DATE(VALUE(LEFT(SUBSTITUTE(TRIM($B231),".",""),4)),VALUE(MID(SUBSTITUTE(TRIM($B231),".",""),5,2)),VALUE(MID(SUBSTITUTE(TRIM($B231),".",""),7,2)))))</f>
        <v/>
      </c>
      <c r="G231" s="8">
        <f>IF($C231="","",IF(ISNUMBER($C231),$C231,VALUE(SUBSTITUTE(SUBSTITUTE($C231," ",""),",","."))))</f>
        <v/>
      </c>
    </row>
    <row r="232">
      <c r="C232" s="5" t="n"/>
      <c r="D232" s="6" t="n"/>
      <c r="E232" s="7">
        <f>IF($A232="","",IF(ISNUMBER($A232),INT($A232),DATE(VALUE(LEFT(SUBSTITUTE(TRIM($A232),".",""),4)),VALUE(MID(SUBSTITUTE(TRIM($A232),".",""),5,2)),VALUE(MID(SUBSTITUTE(TRIM($A232),".",""),7,2)))))</f>
        <v/>
      </c>
      <c r="F232" s="7">
        <f>IF($B232="","",IF(ISNUMBER($B232),INT($B232),DATE(VALUE(LEFT(SUBSTITUTE(TRIM($B232),".",""),4)),VALUE(MID(SUBSTITUTE(TRIM($B232),".",""),5,2)),VALUE(MID(SUBSTITUTE(TRIM($B232),".",""),7,2)))))</f>
        <v/>
      </c>
      <c r="G232" s="8">
        <f>IF($C232="","",IF(ISNUMBER($C232),$C232,VALUE(SUBSTITUTE(SUBSTITUTE($C232," ",""),",","."))))</f>
        <v/>
      </c>
    </row>
    <row r="233">
      <c r="C233" s="5" t="n"/>
      <c r="D233" s="6" t="n"/>
      <c r="E233" s="7">
        <f>IF($A233="","",IF(ISNUMBER($A233),INT($A233),DATE(VALUE(LEFT(SUBSTITUTE(TRIM($A233),".",""),4)),VALUE(MID(SUBSTITUTE(TRIM($A233),".",""),5,2)),VALUE(MID(SUBSTITUTE(TRIM($A233),".",""),7,2)))))</f>
        <v/>
      </c>
      <c r="F233" s="7">
        <f>IF($B233="","",IF(ISNUMBER($B233),INT($B233),DATE(VALUE(LEFT(SUBSTITUTE(TRIM($B233),".",""),4)),VALUE(MID(SUBSTITUTE(TRIM($B233),".",""),5,2)),VALUE(MID(SUBSTITUTE(TRIM($B233),".",""),7,2)))))</f>
        <v/>
      </c>
      <c r="G233" s="8">
        <f>IF($C233="","",IF(ISNUMBER($C233),$C233,VALUE(SUBSTITUTE(SUBSTITUTE($C233," ",""),",","."))))</f>
        <v/>
      </c>
    </row>
    <row r="234">
      <c r="C234" s="5" t="n"/>
      <c r="D234" s="6" t="n"/>
      <c r="E234" s="7">
        <f>IF($A234="","",IF(ISNUMBER($A234),INT($A234),DATE(VALUE(LEFT(SUBSTITUTE(TRIM($A234),".",""),4)),VALUE(MID(SUBSTITUTE(TRIM($A234),".",""),5,2)),VALUE(MID(SUBSTITUTE(TRIM($A234),".",""),7,2)))))</f>
        <v/>
      </c>
      <c r="F234" s="7">
        <f>IF($B234="","",IF(ISNUMBER($B234),INT($B234),DATE(VALUE(LEFT(SUBSTITUTE(TRIM($B234),".",""),4)),VALUE(MID(SUBSTITUTE(TRIM($B234),".",""),5,2)),VALUE(MID(SUBSTITUTE(TRIM($B234),".",""),7,2)))))</f>
        <v/>
      </c>
      <c r="G234" s="8">
        <f>IF($C234="","",IF(ISNUMBER($C234),$C234,VALUE(SUBSTITUTE(SUBSTITUTE($C234," ",""),",","."))))</f>
        <v/>
      </c>
    </row>
    <row r="235">
      <c r="C235" s="5" t="n"/>
      <c r="D235" s="6" t="n"/>
      <c r="E235" s="7">
        <f>IF($A235="","",IF(ISNUMBER($A235),INT($A235),DATE(VALUE(LEFT(SUBSTITUTE(TRIM($A235),".",""),4)),VALUE(MID(SUBSTITUTE(TRIM($A235),".",""),5,2)),VALUE(MID(SUBSTITUTE(TRIM($A235),".",""),7,2)))))</f>
        <v/>
      </c>
      <c r="F235" s="7">
        <f>IF($B235="","",IF(ISNUMBER($B235),INT($B235),DATE(VALUE(LEFT(SUBSTITUTE(TRIM($B235),".",""),4)),VALUE(MID(SUBSTITUTE(TRIM($B235),".",""),5,2)),VALUE(MID(SUBSTITUTE(TRIM($B235),".",""),7,2)))))</f>
        <v/>
      </c>
      <c r="G235" s="8">
        <f>IF($C235="","",IF(ISNUMBER($C235),$C235,VALUE(SUBSTITUTE(SUBSTITUTE($C235," ",""),",","."))))</f>
        <v/>
      </c>
    </row>
    <row r="236">
      <c r="C236" s="5" t="n"/>
      <c r="D236" s="6" t="n"/>
      <c r="E236" s="7">
        <f>IF($A236="","",IF(ISNUMBER($A236),INT($A236),DATE(VALUE(LEFT(SUBSTITUTE(TRIM($A236),".",""),4)),VALUE(MID(SUBSTITUTE(TRIM($A236),".",""),5,2)),VALUE(MID(SUBSTITUTE(TRIM($A236),".",""),7,2)))))</f>
        <v/>
      </c>
      <c r="F236" s="7">
        <f>IF($B236="","",IF(ISNUMBER($B236),INT($B236),DATE(VALUE(LEFT(SUBSTITUTE(TRIM($B236),".",""),4)),VALUE(MID(SUBSTITUTE(TRIM($B236),".",""),5,2)),VALUE(MID(SUBSTITUTE(TRIM($B236),".",""),7,2)))))</f>
        <v/>
      </c>
      <c r="G236" s="8">
        <f>IF($C236="","",IF(ISNUMBER($C236),$C236,VALUE(SUBSTITUTE(SUBSTITUTE($C236," ",""),",","."))))</f>
        <v/>
      </c>
    </row>
    <row r="237">
      <c r="C237" s="5" t="n"/>
      <c r="D237" s="6" t="n"/>
      <c r="E237" s="7">
        <f>IF($A237="","",IF(ISNUMBER($A237),INT($A237),DATE(VALUE(LEFT(SUBSTITUTE(TRIM($A237),".",""),4)),VALUE(MID(SUBSTITUTE(TRIM($A237),".",""),5,2)),VALUE(MID(SUBSTITUTE(TRIM($A237),".",""),7,2)))))</f>
        <v/>
      </c>
      <c r="F237" s="7">
        <f>IF($B237="","",IF(ISNUMBER($B237),INT($B237),DATE(VALUE(LEFT(SUBSTITUTE(TRIM($B237),".",""),4)),VALUE(MID(SUBSTITUTE(TRIM($B237),".",""),5,2)),VALUE(MID(SUBSTITUTE(TRIM($B237),".",""),7,2)))))</f>
        <v/>
      </c>
      <c r="G237" s="8">
        <f>IF($C237="","",IF(ISNUMBER($C237),$C237,VALUE(SUBSTITUTE(SUBSTITUTE($C237," ",""),",","."))))</f>
        <v/>
      </c>
    </row>
    <row r="238">
      <c r="C238" s="5" t="n"/>
      <c r="D238" s="6" t="n"/>
      <c r="E238" s="7">
        <f>IF($A238="","",IF(ISNUMBER($A238),INT($A238),DATE(VALUE(LEFT(SUBSTITUTE(TRIM($A238),".",""),4)),VALUE(MID(SUBSTITUTE(TRIM($A238),".",""),5,2)),VALUE(MID(SUBSTITUTE(TRIM($A238),".",""),7,2)))))</f>
        <v/>
      </c>
      <c r="F238" s="7">
        <f>IF($B238="","",IF(ISNUMBER($B238),INT($B238),DATE(VALUE(LEFT(SUBSTITUTE(TRIM($B238),".",""),4)),VALUE(MID(SUBSTITUTE(TRIM($B238),".",""),5,2)),VALUE(MID(SUBSTITUTE(TRIM($B238),".",""),7,2)))))</f>
        <v/>
      </c>
      <c r="G238" s="8">
        <f>IF($C238="","",IF(ISNUMBER($C238),$C238,VALUE(SUBSTITUTE(SUBSTITUTE($C238," ",""),",","."))))</f>
        <v/>
      </c>
    </row>
    <row r="239">
      <c r="C239" s="5" t="n"/>
      <c r="D239" s="6" t="n"/>
      <c r="E239" s="7">
        <f>IF($A239="","",IF(ISNUMBER($A239),INT($A239),DATE(VALUE(LEFT(SUBSTITUTE(TRIM($A239),".",""),4)),VALUE(MID(SUBSTITUTE(TRIM($A239),".",""),5,2)),VALUE(MID(SUBSTITUTE(TRIM($A239),".",""),7,2)))))</f>
        <v/>
      </c>
      <c r="F239" s="7">
        <f>IF($B239="","",IF(ISNUMBER($B239),INT($B239),DATE(VALUE(LEFT(SUBSTITUTE(TRIM($B239),".",""),4)),VALUE(MID(SUBSTITUTE(TRIM($B239),".",""),5,2)),VALUE(MID(SUBSTITUTE(TRIM($B239),".",""),7,2)))))</f>
        <v/>
      </c>
      <c r="G239" s="8">
        <f>IF($C239="","",IF(ISNUMBER($C239),$C239,VALUE(SUBSTITUTE(SUBSTITUTE($C239," ",""),",","."))))</f>
        <v/>
      </c>
    </row>
    <row r="240">
      <c r="C240" s="5" t="n"/>
      <c r="D240" s="6" t="n"/>
      <c r="E240" s="7">
        <f>IF($A240="","",IF(ISNUMBER($A240),INT($A240),DATE(VALUE(LEFT(SUBSTITUTE(TRIM($A240),".",""),4)),VALUE(MID(SUBSTITUTE(TRIM($A240),".",""),5,2)),VALUE(MID(SUBSTITUTE(TRIM($A240),".",""),7,2)))))</f>
        <v/>
      </c>
      <c r="F240" s="7">
        <f>IF($B240="","",IF(ISNUMBER($B240),INT($B240),DATE(VALUE(LEFT(SUBSTITUTE(TRIM($B240),".",""),4)),VALUE(MID(SUBSTITUTE(TRIM($B240),".",""),5,2)),VALUE(MID(SUBSTITUTE(TRIM($B240),".",""),7,2)))))</f>
        <v/>
      </c>
      <c r="G240" s="8">
        <f>IF($C240="","",IF(ISNUMBER($C240),$C240,VALUE(SUBSTITUTE(SUBSTITUTE($C240," ",""),",","."))))</f>
        <v/>
      </c>
    </row>
    <row r="241">
      <c r="C241" s="5" t="n"/>
      <c r="D241" s="6" t="n"/>
      <c r="E241" s="7">
        <f>IF($A241="","",IF(ISNUMBER($A241),INT($A241),DATE(VALUE(LEFT(SUBSTITUTE(TRIM($A241),".",""),4)),VALUE(MID(SUBSTITUTE(TRIM($A241),".",""),5,2)),VALUE(MID(SUBSTITUTE(TRIM($A241),".",""),7,2)))))</f>
        <v/>
      </c>
      <c r="F241" s="7">
        <f>IF($B241="","",IF(ISNUMBER($B241),INT($B241),DATE(VALUE(LEFT(SUBSTITUTE(TRIM($B241),".",""),4)),VALUE(MID(SUBSTITUTE(TRIM($B241),".",""),5,2)),VALUE(MID(SUBSTITUTE(TRIM($B241),".",""),7,2)))))</f>
        <v/>
      </c>
      <c r="G241" s="8">
        <f>IF($C241="","",IF(ISNUMBER($C241),$C241,VALUE(SUBSTITUTE(SUBSTITUTE($C241," ",""),",","."))))</f>
        <v/>
      </c>
    </row>
    <row r="242">
      <c r="C242" s="5" t="n"/>
      <c r="D242" s="6" t="n"/>
      <c r="E242" s="7">
        <f>IF($A242="","",IF(ISNUMBER($A242),INT($A242),DATE(VALUE(LEFT(SUBSTITUTE(TRIM($A242),".",""),4)),VALUE(MID(SUBSTITUTE(TRIM($A242),".",""),5,2)),VALUE(MID(SUBSTITUTE(TRIM($A242),".",""),7,2)))))</f>
        <v/>
      </c>
      <c r="F242" s="7">
        <f>IF($B242="","",IF(ISNUMBER($B242),INT($B242),DATE(VALUE(LEFT(SUBSTITUTE(TRIM($B242),".",""),4)),VALUE(MID(SUBSTITUTE(TRIM($B242),".",""),5,2)),VALUE(MID(SUBSTITUTE(TRIM($B242),".",""),7,2)))))</f>
        <v/>
      </c>
      <c r="G242" s="8">
        <f>IF($C242="","",IF(ISNUMBER($C242),$C242,VALUE(SUBSTITUTE(SUBSTITUTE($C242," ",""),",","."))))</f>
        <v/>
      </c>
    </row>
    <row r="243">
      <c r="C243" s="5" t="n"/>
      <c r="D243" s="6" t="n"/>
      <c r="E243" s="7">
        <f>IF($A243="","",IF(ISNUMBER($A243),INT($A243),DATE(VALUE(LEFT(SUBSTITUTE(TRIM($A243),".",""),4)),VALUE(MID(SUBSTITUTE(TRIM($A243),".",""),5,2)),VALUE(MID(SUBSTITUTE(TRIM($A243),".",""),7,2)))))</f>
        <v/>
      </c>
      <c r="F243" s="7">
        <f>IF($B243="","",IF(ISNUMBER($B243),INT($B243),DATE(VALUE(LEFT(SUBSTITUTE(TRIM($B243),".",""),4)),VALUE(MID(SUBSTITUTE(TRIM($B243),".",""),5,2)),VALUE(MID(SUBSTITUTE(TRIM($B243),".",""),7,2)))))</f>
        <v/>
      </c>
      <c r="G243" s="8">
        <f>IF($C243="","",IF(ISNUMBER($C243),$C243,VALUE(SUBSTITUTE(SUBSTITUTE($C243," ",""),",","."))))</f>
        <v/>
      </c>
    </row>
    <row r="244">
      <c r="C244" s="5" t="n"/>
      <c r="D244" s="6" t="n"/>
      <c r="E244" s="7">
        <f>IF($A244="","",IF(ISNUMBER($A244),INT($A244),DATE(VALUE(LEFT(SUBSTITUTE(TRIM($A244),".",""),4)),VALUE(MID(SUBSTITUTE(TRIM($A244),".",""),5,2)),VALUE(MID(SUBSTITUTE(TRIM($A244),".",""),7,2)))))</f>
        <v/>
      </c>
      <c r="F244" s="7">
        <f>IF($B244="","",IF(ISNUMBER($B244),INT($B244),DATE(VALUE(LEFT(SUBSTITUTE(TRIM($B244),".",""),4)),VALUE(MID(SUBSTITUTE(TRIM($B244),".",""),5,2)),VALUE(MID(SUBSTITUTE(TRIM($B244),".",""),7,2)))))</f>
        <v/>
      </c>
      <c r="G244" s="8">
        <f>IF($C244="","",IF(ISNUMBER($C244),$C244,VALUE(SUBSTITUTE(SUBSTITUTE($C244," ",""),",","."))))</f>
        <v/>
      </c>
    </row>
    <row r="245">
      <c r="C245" s="5" t="n"/>
      <c r="D245" s="6" t="n"/>
      <c r="E245" s="7">
        <f>IF($A245="","",IF(ISNUMBER($A245),INT($A245),DATE(VALUE(LEFT(SUBSTITUTE(TRIM($A245),".",""),4)),VALUE(MID(SUBSTITUTE(TRIM($A245),".",""),5,2)),VALUE(MID(SUBSTITUTE(TRIM($A245),".",""),7,2)))))</f>
        <v/>
      </c>
      <c r="F245" s="7">
        <f>IF($B245="","",IF(ISNUMBER($B245),INT($B245),DATE(VALUE(LEFT(SUBSTITUTE(TRIM($B245),".",""),4)),VALUE(MID(SUBSTITUTE(TRIM($B245),".",""),5,2)),VALUE(MID(SUBSTITUTE(TRIM($B245),".",""),7,2)))))</f>
        <v/>
      </c>
      <c r="G245" s="8">
        <f>IF($C245="","",IF(ISNUMBER($C245),$C245,VALUE(SUBSTITUTE(SUBSTITUTE($C245," ",""),",","."))))</f>
        <v/>
      </c>
    </row>
    <row r="246">
      <c r="C246" s="5" t="n"/>
      <c r="D246" s="6" t="n"/>
      <c r="E246" s="7">
        <f>IF($A246="","",IF(ISNUMBER($A246),INT($A246),DATE(VALUE(LEFT(SUBSTITUTE(TRIM($A246),".",""),4)),VALUE(MID(SUBSTITUTE(TRIM($A246),".",""),5,2)),VALUE(MID(SUBSTITUTE(TRIM($A246),".",""),7,2)))))</f>
        <v/>
      </c>
      <c r="F246" s="7">
        <f>IF($B246="","",IF(ISNUMBER($B246),INT($B246),DATE(VALUE(LEFT(SUBSTITUTE(TRIM($B246),".",""),4)),VALUE(MID(SUBSTITUTE(TRIM($B246),".",""),5,2)),VALUE(MID(SUBSTITUTE(TRIM($B246),".",""),7,2)))))</f>
        <v/>
      </c>
      <c r="G246" s="8">
        <f>IF($C246="","",IF(ISNUMBER($C246),$C246,VALUE(SUBSTITUTE(SUBSTITUTE($C246," ",""),",","."))))</f>
        <v/>
      </c>
    </row>
    <row r="247">
      <c r="C247" s="5" t="n"/>
      <c r="D247" s="6" t="n"/>
      <c r="E247" s="7">
        <f>IF($A247="","",IF(ISNUMBER($A247),INT($A247),DATE(VALUE(LEFT(SUBSTITUTE(TRIM($A247),".",""),4)),VALUE(MID(SUBSTITUTE(TRIM($A247),".",""),5,2)),VALUE(MID(SUBSTITUTE(TRIM($A247),".",""),7,2)))))</f>
        <v/>
      </c>
      <c r="F247" s="7">
        <f>IF($B247="","",IF(ISNUMBER($B247),INT($B247),DATE(VALUE(LEFT(SUBSTITUTE(TRIM($B247),".",""),4)),VALUE(MID(SUBSTITUTE(TRIM($B247),".",""),5,2)),VALUE(MID(SUBSTITUTE(TRIM($B247),".",""),7,2)))))</f>
        <v/>
      </c>
      <c r="G247" s="8">
        <f>IF($C247="","",IF(ISNUMBER($C247),$C247,VALUE(SUBSTITUTE(SUBSTITUTE($C247," ",""),",","."))))</f>
        <v/>
      </c>
    </row>
    <row r="248">
      <c r="C248" s="5" t="n"/>
      <c r="D248" s="6" t="n"/>
      <c r="E248" s="7">
        <f>IF($A248="","",IF(ISNUMBER($A248),INT($A248),DATE(VALUE(LEFT(SUBSTITUTE(TRIM($A248),".",""),4)),VALUE(MID(SUBSTITUTE(TRIM($A248),".",""),5,2)),VALUE(MID(SUBSTITUTE(TRIM($A248),".",""),7,2)))))</f>
        <v/>
      </c>
      <c r="F248" s="7">
        <f>IF($B248="","",IF(ISNUMBER($B248),INT($B248),DATE(VALUE(LEFT(SUBSTITUTE(TRIM($B248),".",""),4)),VALUE(MID(SUBSTITUTE(TRIM($B248),".",""),5,2)),VALUE(MID(SUBSTITUTE(TRIM($B248),".",""),7,2)))))</f>
        <v/>
      </c>
      <c r="G248" s="8">
        <f>IF($C248="","",IF(ISNUMBER($C248),$C248,VALUE(SUBSTITUTE(SUBSTITUTE($C248," ",""),",","."))))</f>
        <v/>
      </c>
    </row>
    <row r="249">
      <c r="C249" s="5" t="n"/>
      <c r="D249" s="6" t="n"/>
      <c r="E249" s="7">
        <f>IF($A249="","",IF(ISNUMBER($A249),INT($A249),DATE(VALUE(LEFT(SUBSTITUTE(TRIM($A249),".",""),4)),VALUE(MID(SUBSTITUTE(TRIM($A249),".",""),5,2)),VALUE(MID(SUBSTITUTE(TRIM($A249),".",""),7,2)))))</f>
        <v/>
      </c>
      <c r="F249" s="7">
        <f>IF($B249="","",IF(ISNUMBER($B249),INT($B249),DATE(VALUE(LEFT(SUBSTITUTE(TRIM($B249),".",""),4)),VALUE(MID(SUBSTITUTE(TRIM($B249),".",""),5,2)),VALUE(MID(SUBSTITUTE(TRIM($B249),".",""),7,2)))))</f>
        <v/>
      </c>
      <c r="G249" s="8">
        <f>IF($C249="","",IF(ISNUMBER($C249),$C249,VALUE(SUBSTITUTE(SUBSTITUTE($C249," ",""),",","."))))</f>
        <v/>
      </c>
    </row>
    <row r="250">
      <c r="C250" s="5" t="n"/>
      <c r="D250" s="6" t="n"/>
      <c r="E250" s="7">
        <f>IF($A250="","",IF(ISNUMBER($A250),INT($A250),DATE(VALUE(LEFT(SUBSTITUTE(TRIM($A250),".",""),4)),VALUE(MID(SUBSTITUTE(TRIM($A250),".",""),5,2)),VALUE(MID(SUBSTITUTE(TRIM($A250),".",""),7,2)))))</f>
        <v/>
      </c>
      <c r="F250" s="7">
        <f>IF($B250="","",IF(ISNUMBER($B250),INT($B250),DATE(VALUE(LEFT(SUBSTITUTE(TRIM($B250),".",""),4)),VALUE(MID(SUBSTITUTE(TRIM($B250),".",""),5,2)),VALUE(MID(SUBSTITUTE(TRIM($B250),".",""),7,2)))))</f>
        <v/>
      </c>
      <c r="G250" s="8">
        <f>IF($C250="","",IF(ISNUMBER($C250),$C250,VALUE(SUBSTITUTE(SUBSTITUTE($C250," ",""),",","."))))</f>
        <v/>
      </c>
    </row>
    <row r="251">
      <c r="C251" s="5" t="n"/>
      <c r="D251" s="6" t="n"/>
      <c r="E251" s="7">
        <f>IF($A251="","",IF(ISNUMBER($A251),INT($A251),DATE(VALUE(LEFT(SUBSTITUTE(TRIM($A251),".",""),4)),VALUE(MID(SUBSTITUTE(TRIM($A251),".",""),5,2)),VALUE(MID(SUBSTITUTE(TRIM($A251),".",""),7,2)))))</f>
        <v/>
      </c>
      <c r="F251" s="7">
        <f>IF($B251="","",IF(ISNUMBER($B251),INT($B251),DATE(VALUE(LEFT(SUBSTITUTE(TRIM($B251),".",""),4)),VALUE(MID(SUBSTITUTE(TRIM($B251),".",""),5,2)),VALUE(MID(SUBSTITUTE(TRIM($B251),".",""),7,2)))))</f>
        <v/>
      </c>
      <c r="G251" s="8">
        <f>IF($C251="","",IF(ISNUMBER($C251),$C251,VALUE(SUBSTITUTE(SUBSTITUTE($C251," ",""),",","."))))</f>
        <v/>
      </c>
    </row>
    <row r="252">
      <c r="C252" s="5" t="n"/>
      <c r="D252" s="6" t="n"/>
      <c r="E252" s="7">
        <f>IF($A252="","",IF(ISNUMBER($A252),INT($A252),DATE(VALUE(LEFT(SUBSTITUTE(TRIM($A252),".",""),4)),VALUE(MID(SUBSTITUTE(TRIM($A252),".",""),5,2)),VALUE(MID(SUBSTITUTE(TRIM($A252),".",""),7,2)))))</f>
        <v/>
      </c>
      <c r="F252" s="7">
        <f>IF($B252="","",IF(ISNUMBER($B252),INT($B252),DATE(VALUE(LEFT(SUBSTITUTE(TRIM($B252),".",""),4)),VALUE(MID(SUBSTITUTE(TRIM($B252),".",""),5,2)),VALUE(MID(SUBSTITUTE(TRIM($B252),".",""),7,2)))))</f>
        <v/>
      </c>
      <c r="G252" s="8">
        <f>IF($C252="","",IF(ISNUMBER($C252),$C252,VALUE(SUBSTITUTE(SUBSTITUTE($C252," ",""),",","."))))</f>
        <v/>
      </c>
    </row>
    <row r="253">
      <c r="C253" s="5" t="n"/>
      <c r="D253" s="6" t="n"/>
      <c r="E253" s="7">
        <f>IF($A253="","",IF(ISNUMBER($A253),INT($A253),DATE(VALUE(LEFT(SUBSTITUTE(TRIM($A253),".",""),4)),VALUE(MID(SUBSTITUTE(TRIM($A253),".",""),5,2)),VALUE(MID(SUBSTITUTE(TRIM($A253),".",""),7,2)))))</f>
        <v/>
      </c>
      <c r="F253" s="7">
        <f>IF($B253="","",IF(ISNUMBER($B253),INT($B253),DATE(VALUE(LEFT(SUBSTITUTE(TRIM($B253),".",""),4)),VALUE(MID(SUBSTITUTE(TRIM($B253),".",""),5,2)),VALUE(MID(SUBSTITUTE(TRIM($B253),".",""),7,2)))))</f>
        <v/>
      </c>
      <c r="G253" s="8">
        <f>IF($C253="","",IF(ISNUMBER($C253),$C253,VALUE(SUBSTITUTE(SUBSTITUTE($C253," ",""),",","."))))</f>
        <v/>
      </c>
    </row>
    <row r="254">
      <c r="C254" s="5" t="n"/>
      <c r="D254" s="6" t="n"/>
      <c r="E254" s="7">
        <f>IF($A254="","",IF(ISNUMBER($A254),INT($A254),DATE(VALUE(LEFT(SUBSTITUTE(TRIM($A254),".",""),4)),VALUE(MID(SUBSTITUTE(TRIM($A254),".",""),5,2)),VALUE(MID(SUBSTITUTE(TRIM($A254),".",""),7,2)))))</f>
        <v/>
      </c>
      <c r="F254" s="7">
        <f>IF($B254="","",IF(ISNUMBER($B254),INT($B254),DATE(VALUE(LEFT(SUBSTITUTE(TRIM($B254),".",""),4)),VALUE(MID(SUBSTITUTE(TRIM($B254),".",""),5,2)),VALUE(MID(SUBSTITUTE(TRIM($B254),".",""),7,2)))))</f>
        <v/>
      </c>
      <c r="G254" s="8">
        <f>IF($C254="","",IF(ISNUMBER($C254),$C254,VALUE(SUBSTITUTE(SUBSTITUTE($C254," ",""),",","."))))</f>
        <v/>
      </c>
    </row>
    <row r="255">
      <c r="C255" s="5" t="n"/>
      <c r="D255" s="6" t="n"/>
      <c r="E255" s="7">
        <f>IF($A255="","",IF(ISNUMBER($A255),INT($A255),DATE(VALUE(LEFT(SUBSTITUTE(TRIM($A255),".",""),4)),VALUE(MID(SUBSTITUTE(TRIM($A255),".",""),5,2)),VALUE(MID(SUBSTITUTE(TRIM($A255),".",""),7,2)))))</f>
        <v/>
      </c>
      <c r="F255" s="7">
        <f>IF($B255="","",IF(ISNUMBER($B255),INT($B255),DATE(VALUE(LEFT(SUBSTITUTE(TRIM($B255),".",""),4)),VALUE(MID(SUBSTITUTE(TRIM($B255),".",""),5,2)),VALUE(MID(SUBSTITUTE(TRIM($B255),".",""),7,2)))))</f>
        <v/>
      </c>
      <c r="G255" s="8">
        <f>IF($C255="","",IF(ISNUMBER($C255),$C255,VALUE(SUBSTITUTE(SUBSTITUTE($C255," ",""),",","."))))</f>
        <v/>
      </c>
    </row>
    <row r="256">
      <c r="C256" s="5" t="n"/>
      <c r="D256" s="6" t="n"/>
      <c r="E256" s="7">
        <f>IF($A256="","",IF(ISNUMBER($A256),INT($A256),DATE(VALUE(LEFT(SUBSTITUTE(TRIM($A256),".",""),4)),VALUE(MID(SUBSTITUTE(TRIM($A256),".",""),5,2)),VALUE(MID(SUBSTITUTE(TRIM($A256),".",""),7,2)))))</f>
        <v/>
      </c>
      <c r="F256" s="7">
        <f>IF($B256="","",IF(ISNUMBER($B256),INT($B256),DATE(VALUE(LEFT(SUBSTITUTE(TRIM($B256),".",""),4)),VALUE(MID(SUBSTITUTE(TRIM($B256),".",""),5,2)),VALUE(MID(SUBSTITUTE(TRIM($B256),".",""),7,2)))))</f>
        <v/>
      </c>
      <c r="G256" s="8">
        <f>IF($C256="","",IF(ISNUMBER($C256),$C256,VALUE(SUBSTITUTE(SUBSTITUTE($C256," ",""),",","."))))</f>
        <v/>
      </c>
    </row>
    <row r="257">
      <c r="C257" s="5" t="n"/>
      <c r="D257" s="6" t="n"/>
      <c r="E257" s="7">
        <f>IF($A257="","",IF(ISNUMBER($A257),INT($A257),DATE(VALUE(LEFT(SUBSTITUTE(TRIM($A257),".",""),4)),VALUE(MID(SUBSTITUTE(TRIM($A257),".",""),5,2)),VALUE(MID(SUBSTITUTE(TRIM($A257),".",""),7,2)))))</f>
        <v/>
      </c>
      <c r="F257" s="7">
        <f>IF($B257="","",IF(ISNUMBER($B257),INT($B257),DATE(VALUE(LEFT(SUBSTITUTE(TRIM($B257),".",""),4)),VALUE(MID(SUBSTITUTE(TRIM($B257),".",""),5,2)),VALUE(MID(SUBSTITUTE(TRIM($B257),".",""),7,2)))))</f>
        <v/>
      </c>
      <c r="G257" s="8">
        <f>IF($C257="","",IF(ISNUMBER($C257),$C257,VALUE(SUBSTITUTE(SUBSTITUTE($C257," ",""),",","."))))</f>
        <v/>
      </c>
    </row>
    <row r="258">
      <c r="C258" s="5" t="n"/>
      <c r="D258" s="6" t="n"/>
      <c r="E258" s="7">
        <f>IF($A258="","",IF(ISNUMBER($A258),INT($A258),DATE(VALUE(LEFT(SUBSTITUTE(TRIM($A258),".",""),4)),VALUE(MID(SUBSTITUTE(TRIM($A258),".",""),5,2)),VALUE(MID(SUBSTITUTE(TRIM($A258),".",""),7,2)))))</f>
        <v/>
      </c>
      <c r="F258" s="7">
        <f>IF($B258="","",IF(ISNUMBER($B258),INT($B258),DATE(VALUE(LEFT(SUBSTITUTE(TRIM($B258),".",""),4)),VALUE(MID(SUBSTITUTE(TRIM($B258),".",""),5,2)),VALUE(MID(SUBSTITUTE(TRIM($B258),".",""),7,2)))))</f>
        <v/>
      </c>
      <c r="G258" s="8">
        <f>IF($C258="","",IF(ISNUMBER($C258),$C258,VALUE(SUBSTITUTE(SUBSTITUTE($C258," ",""),",","."))))</f>
        <v/>
      </c>
    </row>
    <row r="259">
      <c r="C259" s="5" t="n"/>
      <c r="D259" s="6" t="n"/>
      <c r="E259" s="7">
        <f>IF($A259="","",IF(ISNUMBER($A259),INT($A259),DATE(VALUE(LEFT(SUBSTITUTE(TRIM($A259),".",""),4)),VALUE(MID(SUBSTITUTE(TRIM($A259),".",""),5,2)),VALUE(MID(SUBSTITUTE(TRIM($A259),".",""),7,2)))))</f>
        <v/>
      </c>
      <c r="F259" s="7">
        <f>IF($B259="","",IF(ISNUMBER($B259),INT($B259),DATE(VALUE(LEFT(SUBSTITUTE(TRIM($B259),".",""),4)),VALUE(MID(SUBSTITUTE(TRIM($B259),".",""),5,2)),VALUE(MID(SUBSTITUTE(TRIM($B259),".",""),7,2)))))</f>
        <v/>
      </c>
      <c r="G259" s="8">
        <f>IF($C259="","",IF(ISNUMBER($C259),$C259,VALUE(SUBSTITUTE(SUBSTITUTE($C259," ",""),",","."))))</f>
        <v/>
      </c>
    </row>
    <row r="260">
      <c r="C260" s="5" t="n"/>
      <c r="D260" s="6" t="n"/>
      <c r="E260" s="7">
        <f>IF($A260="","",IF(ISNUMBER($A260),INT($A260),DATE(VALUE(LEFT(SUBSTITUTE(TRIM($A260),".",""),4)),VALUE(MID(SUBSTITUTE(TRIM($A260),".",""),5,2)),VALUE(MID(SUBSTITUTE(TRIM($A260),".",""),7,2)))))</f>
        <v/>
      </c>
      <c r="F260" s="7">
        <f>IF($B260="","",IF(ISNUMBER($B260),INT($B260),DATE(VALUE(LEFT(SUBSTITUTE(TRIM($B260),".",""),4)),VALUE(MID(SUBSTITUTE(TRIM($B260),".",""),5,2)),VALUE(MID(SUBSTITUTE(TRIM($B260),".",""),7,2)))))</f>
        <v/>
      </c>
      <c r="G260" s="8">
        <f>IF($C260="","",IF(ISNUMBER($C260),$C260,VALUE(SUBSTITUTE(SUBSTITUTE($C260," ",""),",","."))))</f>
        <v/>
      </c>
    </row>
    <row r="261">
      <c r="C261" s="5" t="n"/>
      <c r="D261" s="6" t="n"/>
      <c r="E261" s="7">
        <f>IF($A261="","",IF(ISNUMBER($A261),INT($A261),DATE(VALUE(LEFT(SUBSTITUTE(TRIM($A261),".",""),4)),VALUE(MID(SUBSTITUTE(TRIM($A261),".",""),5,2)),VALUE(MID(SUBSTITUTE(TRIM($A261),".",""),7,2)))))</f>
        <v/>
      </c>
      <c r="F261" s="7">
        <f>IF($B261="","",IF(ISNUMBER($B261),INT($B261),DATE(VALUE(LEFT(SUBSTITUTE(TRIM($B261),".",""),4)),VALUE(MID(SUBSTITUTE(TRIM($B261),".",""),5,2)),VALUE(MID(SUBSTITUTE(TRIM($B261),".",""),7,2)))))</f>
        <v/>
      </c>
      <c r="G261" s="8">
        <f>IF($C261="","",IF(ISNUMBER($C261),$C261,VALUE(SUBSTITUTE(SUBSTITUTE($C261," ",""),",","."))))</f>
        <v/>
      </c>
    </row>
    <row r="262">
      <c r="C262" s="5" t="n"/>
      <c r="D262" s="6" t="n"/>
      <c r="E262" s="7">
        <f>IF($A262="","",IF(ISNUMBER($A262),INT($A262),DATE(VALUE(LEFT(SUBSTITUTE(TRIM($A262),".",""),4)),VALUE(MID(SUBSTITUTE(TRIM($A262),".",""),5,2)),VALUE(MID(SUBSTITUTE(TRIM($A262),".",""),7,2)))))</f>
        <v/>
      </c>
      <c r="F262" s="7">
        <f>IF($B262="","",IF(ISNUMBER($B262),INT($B262),DATE(VALUE(LEFT(SUBSTITUTE(TRIM($B262),".",""),4)),VALUE(MID(SUBSTITUTE(TRIM($B262),".",""),5,2)),VALUE(MID(SUBSTITUTE(TRIM($B262),".",""),7,2)))))</f>
        <v/>
      </c>
      <c r="G262" s="8">
        <f>IF($C262="","",IF(ISNUMBER($C262),$C262,VALUE(SUBSTITUTE(SUBSTITUTE($C262," ",""),",","."))))</f>
        <v/>
      </c>
    </row>
    <row r="263">
      <c r="C263" s="5" t="n"/>
      <c r="D263" s="6" t="n"/>
      <c r="E263" s="7">
        <f>IF($A263="","",IF(ISNUMBER($A263),INT($A263),DATE(VALUE(LEFT(SUBSTITUTE(TRIM($A263),".",""),4)),VALUE(MID(SUBSTITUTE(TRIM($A263),".",""),5,2)),VALUE(MID(SUBSTITUTE(TRIM($A263),".",""),7,2)))))</f>
        <v/>
      </c>
      <c r="F263" s="7">
        <f>IF($B263="","",IF(ISNUMBER($B263),INT($B263),DATE(VALUE(LEFT(SUBSTITUTE(TRIM($B263),".",""),4)),VALUE(MID(SUBSTITUTE(TRIM($B263),".",""),5,2)),VALUE(MID(SUBSTITUTE(TRIM($B263),".",""),7,2)))))</f>
        <v/>
      </c>
      <c r="G263" s="8">
        <f>IF($C263="","",IF(ISNUMBER($C263),$C263,VALUE(SUBSTITUTE(SUBSTITUTE($C263," ",""),",","."))))</f>
        <v/>
      </c>
    </row>
    <row r="264">
      <c r="C264" s="5" t="n"/>
      <c r="D264" s="6" t="n"/>
      <c r="E264" s="7">
        <f>IF($A264="","",IF(ISNUMBER($A264),INT($A264),DATE(VALUE(LEFT(SUBSTITUTE(TRIM($A264),".",""),4)),VALUE(MID(SUBSTITUTE(TRIM($A264),".",""),5,2)),VALUE(MID(SUBSTITUTE(TRIM($A264),".",""),7,2)))))</f>
        <v/>
      </c>
      <c r="F264" s="7">
        <f>IF($B264="","",IF(ISNUMBER($B264),INT($B264),DATE(VALUE(LEFT(SUBSTITUTE(TRIM($B264),".",""),4)),VALUE(MID(SUBSTITUTE(TRIM($B264),".",""),5,2)),VALUE(MID(SUBSTITUTE(TRIM($B264),".",""),7,2)))))</f>
        <v/>
      </c>
      <c r="G264" s="8">
        <f>IF($C264="","",IF(ISNUMBER($C264),$C264,VALUE(SUBSTITUTE(SUBSTITUTE($C264," ",""),",","."))))</f>
        <v/>
      </c>
    </row>
    <row r="265">
      <c r="C265" s="5" t="n"/>
      <c r="D265" s="6" t="n"/>
      <c r="E265" s="7">
        <f>IF($A265="","",IF(ISNUMBER($A265),INT($A265),DATE(VALUE(LEFT(SUBSTITUTE(TRIM($A265),".",""),4)),VALUE(MID(SUBSTITUTE(TRIM($A265),".",""),5,2)),VALUE(MID(SUBSTITUTE(TRIM($A265),".",""),7,2)))))</f>
        <v/>
      </c>
      <c r="F265" s="7">
        <f>IF($B265="","",IF(ISNUMBER($B265),INT($B265),DATE(VALUE(LEFT(SUBSTITUTE(TRIM($B265),".",""),4)),VALUE(MID(SUBSTITUTE(TRIM($B265),".",""),5,2)),VALUE(MID(SUBSTITUTE(TRIM($B265),".",""),7,2)))))</f>
        <v/>
      </c>
      <c r="G265" s="8">
        <f>IF($C265="","",IF(ISNUMBER($C265),$C265,VALUE(SUBSTITUTE(SUBSTITUTE($C265," ",""),",","."))))</f>
        <v/>
      </c>
    </row>
    <row r="266">
      <c r="C266" s="5" t="n"/>
      <c r="D266" s="6" t="n"/>
      <c r="E266" s="7">
        <f>IF($A266="","",IF(ISNUMBER($A266),INT($A266),DATE(VALUE(LEFT(SUBSTITUTE(TRIM($A266),".",""),4)),VALUE(MID(SUBSTITUTE(TRIM($A266),".",""),5,2)),VALUE(MID(SUBSTITUTE(TRIM($A266),".",""),7,2)))))</f>
        <v/>
      </c>
      <c r="F266" s="7">
        <f>IF($B266="","",IF(ISNUMBER($B266),INT($B266),DATE(VALUE(LEFT(SUBSTITUTE(TRIM($B266),".",""),4)),VALUE(MID(SUBSTITUTE(TRIM($B266),".",""),5,2)),VALUE(MID(SUBSTITUTE(TRIM($B266),".",""),7,2)))))</f>
        <v/>
      </c>
      <c r="G266" s="8">
        <f>IF($C266="","",IF(ISNUMBER($C266),$C266,VALUE(SUBSTITUTE(SUBSTITUTE($C266," ",""),",","."))))</f>
        <v/>
      </c>
    </row>
    <row r="267">
      <c r="C267" s="5" t="n"/>
      <c r="D267" s="6" t="n"/>
      <c r="E267" s="7">
        <f>IF($A267="","",IF(ISNUMBER($A267),INT($A267),DATE(VALUE(LEFT(SUBSTITUTE(TRIM($A267),".",""),4)),VALUE(MID(SUBSTITUTE(TRIM($A267),".",""),5,2)),VALUE(MID(SUBSTITUTE(TRIM($A267),".",""),7,2)))))</f>
        <v/>
      </c>
      <c r="F267" s="7">
        <f>IF($B267="","",IF(ISNUMBER($B267),INT($B267),DATE(VALUE(LEFT(SUBSTITUTE(TRIM($B267),".",""),4)),VALUE(MID(SUBSTITUTE(TRIM($B267),".",""),5,2)),VALUE(MID(SUBSTITUTE(TRIM($B267),".",""),7,2)))))</f>
        <v/>
      </c>
      <c r="G267" s="8">
        <f>IF($C267="","",IF(ISNUMBER($C267),$C267,VALUE(SUBSTITUTE(SUBSTITUTE($C267," ",""),",","."))))</f>
        <v/>
      </c>
    </row>
    <row r="268">
      <c r="C268" s="5" t="n"/>
      <c r="D268" s="6" t="n"/>
      <c r="E268" s="7">
        <f>IF($A268="","",IF(ISNUMBER($A268),INT($A268),DATE(VALUE(LEFT(SUBSTITUTE(TRIM($A268),".",""),4)),VALUE(MID(SUBSTITUTE(TRIM($A268),".",""),5,2)),VALUE(MID(SUBSTITUTE(TRIM($A268),".",""),7,2)))))</f>
        <v/>
      </c>
      <c r="F268" s="7">
        <f>IF($B268="","",IF(ISNUMBER($B268),INT($B268),DATE(VALUE(LEFT(SUBSTITUTE(TRIM($B268),".",""),4)),VALUE(MID(SUBSTITUTE(TRIM($B268),".",""),5,2)),VALUE(MID(SUBSTITUTE(TRIM($B268),".",""),7,2)))))</f>
        <v/>
      </c>
      <c r="G268" s="8">
        <f>IF($C268="","",IF(ISNUMBER($C268),$C268,VALUE(SUBSTITUTE(SUBSTITUTE($C268," ",""),",","."))))</f>
        <v/>
      </c>
    </row>
    <row r="269">
      <c r="C269" s="5" t="n"/>
      <c r="D269" s="6" t="n"/>
      <c r="E269" s="7">
        <f>IF($A269="","",IF(ISNUMBER($A269),INT($A269),DATE(VALUE(LEFT(SUBSTITUTE(TRIM($A269),".",""),4)),VALUE(MID(SUBSTITUTE(TRIM($A269),".",""),5,2)),VALUE(MID(SUBSTITUTE(TRIM($A269),".",""),7,2)))))</f>
        <v/>
      </c>
      <c r="F269" s="7">
        <f>IF($B269="","",IF(ISNUMBER($B269),INT($B269),DATE(VALUE(LEFT(SUBSTITUTE(TRIM($B269),".",""),4)),VALUE(MID(SUBSTITUTE(TRIM($B269),".",""),5,2)),VALUE(MID(SUBSTITUTE(TRIM($B269),".",""),7,2)))))</f>
        <v/>
      </c>
      <c r="G269" s="8">
        <f>IF($C269="","",IF(ISNUMBER($C269),$C269,VALUE(SUBSTITUTE(SUBSTITUTE($C269," ",""),",","."))))</f>
        <v/>
      </c>
    </row>
    <row r="270">
      <c r="C270" s="5" t="n"/>
      <c r="D270" s="6" t="n"/>
      <c r="E270" s="7">
        <f>IF($A270="","",IF(ISNUMBER($A270),INT($A270),DATE(VALUE(LEFT(SUBSTITUTE(TRIM($A270),".",""),4)),VALUE(MID(SUBSTITUTE(TRIM($A270),".",""),5,2)),VALUE(MID(SUBSTITUTE(TRIM($A270),".",""),7,2)))))</f>
        <v/>
      </c>
      <c r="F270" s="7">
        <f>IF($B270="","",IF(ISNUMBER($B270),INT($B270),DATE(VALUE(LEFT(SUBSTITUTE(TRIM($B270),".",""),4)),VALUE(MID(SUBSTITUTE(TRIM($B270),".",""),5,2)),VALUE(MID(SUBSTITUTE(TRIM($B270),".",""),7,2)))))</f>
        <v/>
      </c>
      <c r="G270" s="8">
        <f>IF($C270="","",IF(ISNUMBER($C270),$C270,VALUE(SUBSTITUTE(SUBSTITUTE($C270," ",""),",","."))))</f>
        <v/>
      </c>
    </row>
    <row r="271">
      <c r="C271" s="5" t="n"/>
      <c r="D271" s="6" t="n"/>
      <c r="E271" s="7">
        <f>IF($A271="","",IF(ISNUMBER($A271),INT($A271),DATE(VALUE(LEFT(SUBSTITUTE(TRIM($A271),".",""),4)),VALUE(MID(SUBSTITUTE(TRIM($A271),".",""),5,2)),VALUE(MID(SUBSTITUTE(TRIM($A271),".",""),7,2)))))</f>
        <v/>
      </c>
      <c r="F271" s="7">
        <f>IF($B271="","",IF(ISNUMBER($B271),INT($B271),DATE(VALUE(LEFT(SUBSTITUTE(TRIM($B271),".",""),4)),VALUE(MID(SUBSTITUTE(TRIM($B271),".",""),5,2)),VALUE(MID(SUBSTITUTE(TRIM($B271),".",""),7,2)))))</f>
        <v/>
      </c>
      <c r="G271" s="8">
        <f>IF($C271="","",IF(ISNUMBER($C271),$C271,VALUE(SUBSTITUTE(SUBSTITUTE($C271," ",""),",","."))))</f>
        <v/>
      </c>
    </row>
    <row r="272">
      <c r="C272" s="5" t="n"/>
      <c r="D272" s="6" t="n"/>
      <c r="E272" s="7">
        <f>IF($A272="","",IF(ISNUMBER($A272),INT($A272),DATE(VALUE(LEFT(SUBSTITUTE(TRIM($A272),".",""),4)),VALUE(MID(SUBSTITUTE(TRIM($A272),".",""),5,2)),VALUE(MID(SUBSTITUTE(TRIM($A272),".",""),7,2)))))</f>
        <v/>
      </c>
      <c r="F272" s="7">
        <f>IF($B272="","",IF(ISNUMBER($B272),INT($B272),DATE(VALUE(LEFT(SUBSTITUTE(TRIM($B272),".",""),4)),VALUE(MID(SUBSTITUTE(TRIM($B272),".",""),5,2)),VALUE(MID(SUBSTITUTE(TRIM($B272),".",""),7,2)))))</f>
        <v/>
      </c>
      <c r="G272" s="8">
        <f>IF($C272="","",IF(ISNUMBER($C272),$C272,VALUE(SUBSTITUTE(SUBSTITUTE($C272," ",""),",","."))))</f>
        <v/>
      </c>
    </row>
    <row r="273">
      <c r="C273" s="5" t="n"/>
      <c r="D273" s="6" t="n"/>
      <c r="E273" s="7">
        <f>IF($A273="","",IF(ISNUMBER($A273),INT($A273),DATE(VALUE(LEFT(SUBSTITUTE(TRIM($A273),".",""),4)),VALUE(MID(SUBSTITUTE(TRIM($A273),".",""),5,2)),VALUE(MID(SUBSTITUTE(TRIM($A273),".",""),7,2)))))</f>
        <v/>
      </c>
      <c r="F273" s="7">
        <f>IF($B273="","",IF(ISNUMBER($B273),INT($B273),DATE(VALUE(LEFT(SUBSTITUTE(TRIM($B273),".",""),4)),VALUE(MID(SUBSTITUTE(TRIM($B273),".",""),5,2)),VALUE(MID(SUBSTITUTE(TRIM($B273),".",""),7,2)))))</f>
        <v/>
      </c>
      <c r="G273" s="8">
        <f>IF($C273="","",IF(ISNUMBER($C273),$C273,VALUE(SUBSTITUTE(SUBSTITUTE($C273," ",""),",","."))))</f>
        <v/>
      </c>
    </row>
    <row r="274">
      <c r="C274" s="5" t="n"/>
      <c r="D274" s="6" t="n"/>
      <c r="E274" s="7">
        <f>IF($A274="","",IF(ISNUMBER($A274),INT($A274),DATE(VALUE(LEFT(SUBSTITUTE(TRIM($A274),".",""),4)),VALUE(MID(SUBSTITUTE(TRIM($A274),".",""),5,2)),VALUE(MID(SUBSTITUTE(TRIM($A274),".",""),7,2)))))</f>
        <v/>
      </c>
      <c r="F274" s="7">
        <f>IF($B274="","",IF(ISNUMBER($B274),INT($B274),DATE(VALUE(LEFT(SUBSTITUTE(TRIM($B274),".",""),4)),VALUE(MID(SUBSTITUTE(TRIM($B274),".",""),5,2)),VALUE(MID(SUBSTITUTE(TRIM($B274),".",""),7,2)))))</f>
        <v/>
      </c>
      <c r="G274" s="8">
        <f>IF($C274="","",IF(ISNUMBER($C274),$C274,VALUE(SUBSTITUTE(SUBSTITUTE($C274," ",""),",","."))))</f>
        <v/>
      </c>
    </row>
    <row r="275">
      <c r="C275" s="5" t="n"/>
      <c r="D275" s="6" t="n"/>
      <c r="E275" s="7">
        <f>IF($A275="","",IF(ISNUMBER($A275),INT($A275),DATE(VALUE(LEFT(SUBSTITUTE(TRIM($A275),".",""),4)),VALUE(MID(SUBSTITUTE(TRIM($A275),".",""),5,2)),VALUE(MID(SUBSTITUTE(TRIM($A275),".",""),7,2)))))</f>
        <v/>
      </c>
      <c r="F275" s="7">
        <f>IF($B275="","",IF(ISNUMBER($B275),INT($B275),DATE(VALUE(LEFT(SUBSTITUTE(TRIM($B275),".",""),4)),VALUE(MID(SUBSTITUTE(TRIM($B275),".",""),5,2)),VALUE(MID(SUBSTITUTE(TRIM($B275),".",""),7,2)))))</f>
        <v/>
      </c>
      <c r="G275" s="8">
        <f>IF($C275="","",IF(ISNUMBER($C275),$C275,VALUE(SUBSTITUTE(SUBSTITUTE($C275," ",""),",","."))))</f>
        <v/>
      </c>
    </row>
    <row r="276">
      <c r="C276" s="5" t="n"/>
      <c r="D276" s="6" t="n"/>
      <c r="E276" s="7">
        <f>IF($A276="","",IF(ISNUMBER($A276),INT($A276),DATE(VALUE(LEFT(SUBSTITUTE(TRIM($A276),".",""),4)),VALUE(MID(SUBSTITUTE(TRIM($A276),".",""),5,2)),VALUE(MID(SUBSTITUTE(TRIM($A276),".",""),7,2)))))</f>
        <v/>
      </c>
      <c r="F276" s="7">
        <f>IF($B276="","",IF(ISNUMBER($B276),INT($B276),DATE(VALUE(LEFT(SUBSTITUTE(TRIM($B276),".",""),4)),VALUE(MID(SUBSTITUTE(TRIM($B276),".",""),5,2)),VALUE(MID(SUBSTITUTE(TRIM($B276),".",""),7,2)))))</f>
        <v/>
      </c>
      <c r="G276" s="8">
        <f>IF($C276="","",IF(ISNUMBER($C276),$C276,VALUE(SUBSTITUTE(SUBSTITUTE($C276," ",""),",","."))))</f>
        <v/>
      </c>
    </row>
    <row r="277">
      <c r="C277" s="5" t="n"/>
      <c r="D277" s="6" t="n"/>
      <c r="E277" s="7">
        <f>IF($A277="","",IF(ISNUMBER($A277),INT($A277),DATE(VALUE(LEFT(SUBSTITUTE(TRIM($A277),".",""),4)),VALUE(MID(SUBSTITUTE(TRIM($A277),".",""),5,2)),VALUE(MID(SUBSTITUTE(TRIM($A277),".",""),7,2)))))</f>
        <v/>
      </c>
      <c r="F277" s="7">
        <f>IF($B277="","",IF(ISNUMBER($B277),INT($B277),DATE(VALUE(LEFT(SUBSTITUTE(TRIM($B277),".",""),4)),VALUE(MID(SUBSTITUTE(TRIM($B277),".",""),5,2)),VALUE(MID(SUBSTITUTE(TRIM($B277),".",""),7,2)))))</f>
        <v/>
      </c>
      <c r="G277" s="8">
        <f>IF($C277="","",IF(ISNUMBER($C277),$C277,VALUE(SUBSTITUTE(SUBSTITUTE($C277," ",""),",","."))))</f>
        <v/>
      </c>
    </row>
    <row r="278">
      <c r="C278" s="5" t="n"/>
      <c r="D278" s="6" t="n"/>
      <c r="E278" s="7">
        <f>IF($A278="","",IF(ISNUMBER($A278),INT($A278),DATE(VALUE(LEFT(SUBSTITUTE(TRIM($A278),".",""),4)),VALUE(MID(SUBSTITUTE(TRIM($A278),".",""),5,2)),VALUE(MID(SUBSTITUTE(TRIM($A278),".",""),7,2)))))</f>
        <v/>
      </c>
      <c r="F278" s="7">
        <f>IF($B278="","",IF(ISNUMBER($B278),INT($B278),DATE(VALUE(LEFT(SUBSTITUTE(TRIM($B278),".",""),4)),VALUE(MID(SUBSTITUTE(TRIM($B278),".",""),5,2)),VALUE(MID(SUBSTITUTE(TRIM($B278),".",""),7,2)))))</f>
        <v/>
      </c>
      <c r="G278" s="8">
        <f>IF($C278="","",IF(ISNUMBER($C278),$C278,VALUE(SUBSTITUTE(SUBSTITUTE($C278," ",""),",","."))))</f>
        <v/>
      </c>
    </row>
    <row r="279">
      <c r="C279" s="5" t="n"/>
      <c r="D279" s="6" t="n"/>
      <c r="E279" s="7">
        <f>IF($A279="","",IF(ISNUMBER($A279),INT($A279),DATE(VALUE(LEFT(SUBSTITUTE(TRIM($A279),".",""),4)),VALUE(MID(SUBSTITUTE(TRIM($A279),".",""),5,2)),VALUE(MID(SUBSTITUTE(TRIM($A279),".",""),7,2)))))</f>
        <v/>
      </c>
      <c r="F279" s="7">
        <f>IF($B279="","",IF(ISNUMBER($B279),INT($B279),DATE(VALUE(LEFT(SUBSTITUTE(TRIM($B279),".",""),4)),VALUE(MID(SUBSTITUTE(TRIM($B279),".",""),5,2)),VALUE(MID(SUBSTITUTE(TRIM($B279),".",""),7,2)))))</f>
        <v/>
      </c>
      <c r="G279" s="8">
        <f>IF($C279="","",IF(ISNUMBER($C279),$C279,VALUE(SUBSTITUTE(SUBSTITUTE($C279," ",""),",","."))))</f>
        <v/>
      </c>
    </row>
    <row r="280">
      <c r="C280" s="5" t="n"/>
      <c r="D280" s="6" t="n"/>
      <c r="E280" s="7">
        <f>IF($A280="","",IF(ISNUMBER($A280),INT($A280),DATE(VALUE(LEFT(SUBSTITUTE(TRIM($A280),".",""),4)),VALUE(MID(SUBSTITUTE(TRIM($A280),".",""),5,2)),VALUE(MID(SUBSTITUTE(TRIM($A280),".",""),7,2)))))</f>
        <v/>
      </c>
      <c r="F280" s="7">
        <f>IF($B280="","",IF(ISNUMBER($B280),INT($B280),DATE(VALUE(LEFT(SUBSTITUTE(TRIM($B280),".",""),4)),VALUE(MID(SUBSTITUTE(TRIM($B280),".",""),5,2)),VALUE(MID(SUBSTITUTE(TRIM($B280),".",""),7,2)))))</f>
        <v/>
      </c>
      <c r="G280" s="8">
        <f>IF($C280="","",IF(ISNUMBER($C280),$C280,VALUE(SUBSTITUTE(SUBSTITUTE($C280," ",""),",","."))))</f>
        <v/>
      </c>
    </row>
    <row r="281">
      <c r="C281" s="5" t="n"/>
      <c r="D281" s="6" t="n"/>
      <c r="E281" s="7">
        <f>IF($A281="","",IF(ISNUMBER($A281),INT($A281),DATE(VALUE(LEFT(SUBSTITUTE(TRIM($A281),".",""),4)),VALUE(MID(SUBSTITUTE(TRIM($A281),".",""),5,2)),VALUE(MID(SUBSTITUTE(TRIM($A281),".",""),7,2)))))</f>
        <v/>
      </c>
      <c r="F281" s="7">
        <f>IF($B281="","",IF(ISNUMBER($B281),INT($B281),DATE(VALUE(LEFT(SUBSTITUTE(TRIM($B281),".",""),4)),VALUE(MID(SUBSTITUTE(TRIM($B281),".",""),5,2)),VALUE(MID(SUBSTITUTE(TRIM($B281),".",""),7,2)))))</f>
        <v/>
      </c>
      <c r="G281" s="8">
        <f>IF($C281="","",IF(ISNUMBER($C281),$C281,VALUE(SUBSTITUTE(SUBSTITUTE($C281," ",""),",","."))))</f>
        <v/>
      </c>
    </row>
    <row r="282">
      <c r="C282" s="5" t="n"/>
      <c r="D282" s="6" t="n"/>
      <c r="E282" s="7">
        <f>IF($A282="","",IF(ISNUMBER($A282),INT($A282),DATE(VALUE(LEFT(SUBSTITUTE(TRIM($A282),".",""),4)),VALUE(MID(SUBSTITUTE(TRIM($A282),".",""),5,2)),VALUE(MID(SUBSTITUTE(TRIM($A282),".",""),7,2)))))</f>
        <v/>
      </c>
      <c r="F282" s="7">
        <f>IF($B282="","",IF(ISNUMBER($B282),INT($B282),DATE(VALUE(LEFT(SUBSTITUTE(TRIM($B282),".",""),4)),VALUE(MID(SUBSTITUTE(TRIM($B282),".",""),5,2)),VALUE(MID(SUBSTITUTE(TRIM($B282),".",""),7,2)))))</f>
        <v/>
      </c>
      <c r="G282" s="8">
        <f>IF($C282="","",IF(ISNUMBER($C282),$C282,VALUE(SUBSTITUTE(SUBSTITUTE($C282," ",""),",","."))))</f>
        <v/>
      </c>
    </row>
    <row r="283">
      <c r="C283" s="5" t="n"/>
      <c r="D283" s="6" t="n"/>
      <c r="E283" s="7">
        <f>IF($A283="","",IF(ISNUMBER($A283),INT($A283),DATE(VALUE(LEFT(SUBSTITUTE(TRIM($A283),".",""),4)),VALUE(MID(SUBSTITUTE(TRIM($A283),".",""),5,2)),VALUE(MID(SUBSTITUTE(TRIM($A283),".",""),7,2)))))</f>
        <v/>
      </c>
      <c r="F283" s="7">
        <f>IF($B283="","",IF(ISNUMBER($B283),INT($B283),DATE(VALUE(LEFT(SUBSTITUTE(TRIM($B283),".",""),4)),VALUE(MID(SUBSTITUTE(TRIM($B283),".",""),5,2)),VALUE(MID(SUBSTITUTE(TRIM($B283),".",""),7,2)))))</f>
        <v/>
      </c>
      <c r="G283" s="8">
        <f>IF($C283="","",IF(ISNUMBER($C283),$C283,VALUE(SUBSTITUTE(SUBSTITUTE($C283," ",""),",","."))))</f>
        <v/>
      </c>
    </row>
    <row r="284">
      <c r="C284" s="5" t="n"/>
      <c r="D284" s="6" t="n"/>
      <c r="E284" s="7">
        <f>IF($A284="","",IF(ISNUMBER($A284),INT($A284),DATE(VALUE(LEFT(SUBSTITUTE(TRIM($A284),".",""),4)),VALUE(MID(SUBSTITUTE(TRIM($A284),".",""),5,2)),VALUE(MID(SUBSTITUTE(TRIM($A284),".",""),7,2)))))</f>
        <v/>
      </c>
      <c r="F284" s="7">
        <f>IF($B284="","",IF(ISNUMBER($B284),INT($B284),DATE(VALUE(LEFT(SUBSTITUTE(TRIM($B284),".",""),4)),VALUE(MID(SUBSTITUTE(TRIM($B284),".",""),5,2)),VALUE(MID(SUBSTITUTE(TRIM($B284),".",""),7,2)))))</f>
        <v/>
      </c>
      <c r="G284" s="8">
        <f>IF($C284="","",IF(ISNUMBER($C284),$C284,VALUE(SUBSTITUTE(SUBSTITUTE($C284," ",""),",","."))))</f>
        <v/>
      </c>
    </row>
    <row r="285">
      <c r="C285" s="5" t="n"/>
      <c r="D285" s="6" t="n"/>
      <c r="E285" s="7">
        <f>IF($A285="","",IF(ISNUMBER($A285),INT($A285),DATE(VALUE(LEFT(SUBSTITUTE(TRIM($A285),".",""),4)),VALUE(MID(SUBSTITUTE(TRIM($A285),".",""),5,2)),VALUE(MID(SUBSTITUTE(TRIM($A285),".",""),7,2)))))</f>
        <v/>
      </c>
      <c r="F285" s="7">
        <f>IF($B285="","",IF(ISNUMBER($B285),INT($B285),DATE(VALUE(LEFT(SUBSTITUTE(TRIM($B285),".",""),4)),VALUE(MID(SUBSTITUTE(TRIM($B285),".",""),5,2)),VALUE(MID(SUBSTITUTE(TRIM($B285),".",""),7,2)))))</f>
        <v/>
      </c>
      <c r="G285" s="8">
        <f>IF($C285="","",IF(ISNUMBER($C285),$C285,VALUE(SUBSTITUTE(SUBSTITUTE($C285," ",""),",","."))))</f>
        <v/>
      </c>
    </row>
    <row r="286">
      <c r="C286" s="5" t="n"/>
      <c r="D286" s="6" t="n"/>
      <c r="E286" s="7">
        <f>IF($A286="","",IF(ISNUMBER($A286),INT($A286),DATE(VALUE(LEFT(SUBSTITUTE(TRIM($A286),".",""),4)),VALUE(MID(SUBSTITUTE(TRIM($A286),".",""),5,2)),VALUE(MID(SUBSTITUTE(TRIM($A286),".",""),7,2)))))</f>
        <v/>
      </c>
      <c r="F286" s="7">
        <f>IF($B286="","",IF(ISNUMBER($B286),INT($B286),DATE(VALUE(LEFT(SUBSTITUTE(TRIM($B286),".",""),4)),VALUE(MID(SUBSTITUTE(TRIM($B286),".",""),5,2)),VALUE(MID(SUBSTITUTE(TRIM($B286),".",""),7,2)))))</f>
        <v/>
      </c>
      <c r="G286" s="8">
        <f>IF($C286="","",IF(ISNUMBER($C286),$C286,VALUE(SUBSTITUTE(SUBSTITUTE($C286," ",""),",","."))))</f>
        <v/>
      </c>
    </row>
    <row r="287">
      <c r="C287" s="5" t="n"/>
      <c r="D287" s="6" t="n"/>
      <c r="E287" s="7">
        <f>IF($A287="","",IF(ISNUMBER($A287),INT($A287),DATE(VALUE(LEFT(SUBSTITUTE(TRIM($A287),".",""),4)),VALUE(MID(SUBSTITUTE(TRIM($A287),".",""),5,2)),VALUE(MID(SUBSTITUTE(TRIM($A287),".",""),7,2)))))</f>
        <v/>
      </c>
      <c r="F287" s="7">
        <f>IF($B287="","",IF(ISNUMBER($B287),INT($B287),DATE(VALUE(LEFT(SUBSTITUTE(TRIM($B287),".",""),4)),VALUE(MID(SUBSTITUTE(TRIM($B287),".",""),5,2)),VALUE(MID(SUBSTITUTE(TRIM($B287),".",""),7,2)))))</f>
        <v/>
      </c>
      <c r="G287" s="8">
        <f>IF($C287="","",IF(ISNUMBER($C287),$C287,VALUE(SUBSTITUTE(SUBSTITUTE($C287," ",""),",","."))))</f>
        <v/>
      </c>
    </row>
    <row r="288">
      <c r="C288" s="5" t="n"/>
      <c r="D288" s="6" t="n"/>
      <c r="E288" s="7">
        <f>IF($A288="","",IF(ISNUMBER($A288),INT($A288),DATE(VALUE(LEFT(SUBSTITUTE(TRIM($A288),".",""),4)),VALUE(MID(SUBSTITUTE(TRIM($A288),".",""),5,2)),VALUE(MID(SUBSTITUTE(TRIM($A288),".",""),7,2)))))</f>
        <v/>
      </c>
      <c r="F288" s="7">
        <f>IF($B288="","",IF(ISNUMBER($B288),INT($B288),DATE(VALUE(LEFT(SUBSTITUTE(TRIM($B288),".",""),4)),VALUE(MID(SUBSTITUTE(TRIM($B288),".",""),5,2)),VALUE(MID(SUBSTITUTE(TRIM($B288),".",""),7,2)))))</f>
        <v/>
      </c>
      <c r="G288" s="8">
        <f>IF($C288="","",IF(ISNUMBER($C288),$C288,VALUE(SUBSTITUTE(SUBSTITUTE($C288," ",""),",","."))))</f>
        <v/>
      </c>
    </row>
    <row r="289">
      <c r="C289" s="5" t="n"/>
      <c r="D289" s="6" t="n"/>
      <c r="E289" s="7">
        <f>IF($A289="","",IF(ISNUMBER($A289),INT($A289),DATE(VALUE(LEFT(SUBSTITUTE(TRIM($A289),".",""),4)),VALUE(MID(SUBSTITUTE(TRIM($A289),".",""),5,2)),VALUE(MID(SUBSTITUTE(TRIM($A289),".",""),7,2)))))</f>
        <v/>
      </c>
      <c r="F289" s="7">
        <f>IF($B289="","",IF(ISNUMBER($B289),INT($B289),DATE(VALUE(LEFT(SUBSTITUTE(TRIM($B289),".",""),4)),VALUE(MID(SUBSTITUTE(TRIM($B289),".",""),5,2)),VALUE(MID(SUBSTITUTE(TRIM($B289),".",""),7,2)))))</f>
        <v/>
      </c>
      <c r="G289" s="8">
        <f>IF($C289="","",IF(ISNUMBER($C289),$C289,VALUE(SUBSTITUTE(SUBSTITUTE($C289," ",""),",","."))))</f>
        <v/>
      </c>
    </row>
    <row r="290">
      <c r="C290" s="5" t="n"/>
      <c r="D290" s="6" t="n"/>
      <c r="E290" s="7">
        <f>IF($A290="","",IF(ISNUMBER($A290),INT($A290),DATE(VALUE(LEFT(SUBSTITUTE(TRIM($A290),".",""),4)),VALUE(MID(SUBSTITUTE(TRIM($A290),".",""),5,2)),VALUE(MID(SUBSTITUTE(TRIM($A290),".",""),7,2)))))</f>
        <v/>
      </c>
      <c r="F290" s="7">
        <f>IF($B290="","",IF(ISNUMBER($B290),INT($B290),DATE(VALUE(LEFT(SUBSTITUTE(TRIM($B290),".",""),4)),VALUE(MID(SUBSTITUTE(TRIM($B290),".",""),5,2)),VALUE(MID(SUBSTITUTE(TRIM($B290),".",""),7,2)))))</f>
        <v/>
      </c>
      <c r="G290" s="8">
        <f>IF($C290="","",IF(ISNUMBER($C290),$C290,VALUE(SUBSTITUTE(SUBSTITUTE($C290," ",""),",","."))))</f>
        <v/>
      </c>
    </row>
    <row r="291">
      <c r="C291" s="5" t="n"/>
      <c r="D291" s="6" t="n"/>
      <c r="E291" s="7">
        <f>IF($A291="","",IF(ISNUMBER($A291),INT($A291),DATE(VALUE(LEFT(SUBSTITUTE(TRIM($A291),".",""),4)),VALUE(MID(SUBSTITUTE(TRIM($A291),".",""),5,2)),VALUE(MID(SUBSTITUTE(TRIM($A291),".",""),7,2)))))</f>
        <v/>
      </c>
      <c r="F291" s="7">
        <f>IF($B291="","",IF(ISNUMBER($B291),INT($B291),DATE(VALUE(LEFT(SUBSTITUTE(TRIM($B291),".",""),4)),VALUE(MID(SUBSTITUTE(TRIM($B291),".",""),5,2)),VALUE(MID(SUBSTITUTE(TRIM($B291),".",""),7,2)))))</f>
        <v/>
      </c>
      <c r="G291" s="8">
        <f>IF($C291="","",IF(ISNUMBER($C291),$C291,VALUE(SUBSTITUTE(SUBSTITUTE($C291," ",""),",","."))))</f>
        <v/>
      </c>
    </row>
    <row r="292">
      <c r="C292" s="5" t="n"/>
      <c r="D292" s="6" t="n"/>
      <c r="E292" s="7">
        <f>IF($A292="","",IF(ISNUMBER($A292),INT($A292),DATE(VALUE(LEFT(SUBSTITUTE(TRIM($A292),".",""),4)),VALUE(MID(SUBSTITUTE(TRIM($A292),".",""),5,2)),VALUE(MID(SUBSTITUTE(TRIM($A292),".",""),7,2)))))</f>
        <v/>
      </c>
      <c r="F292" s="7">
        <f>IF($B292="","",IF(ISNUMBER($B292),INT($B292),DATE(VALUE(LEFT(SUBSTITUTE(TRIM($B292),".",""),4)),VALUE(MID(SUBSTITUTE(TRIM($B292),".",""),5,2)),VALUE(MID(SUBSTITUTE(TRIM($B292),".",""),7,2)))))</f>
        <v/>
      </c>
      <c r="G292" s="8">
        <f>IF($C292="","",IF(ISNUMBER($C292),$C292,VALUE(SUBSTITUTE(SUBSTITUTE($C292," ",""),",","."))))</f>
        <v/>
      </c>
    </row>
    <row r="293">
      <c r="C293" s="5" t="n"/>
      <c r="D293" s="6" t="n"/>
      <c r="E293" s="7">
        <f>IF($A293="","",IF(ISNUMBER($A293),INT($A293),DATE(VALUE(LEFT(SUBSTITUTE(TRIM($A293),".",""),4)),VALUE(MID(SUBSTITUTE(TRIM($A293),".",""),5,2)),VALUE(MID(SUBSTITUTE(TRIM($A293),".",""),7,2)))))</f>
        <v/>
      </c>
      <c r="F293" s="7">
        <f>IF($B293="","",IF(ISNUMBER($B293),INT($B293),DATE(VALUE(LEFT(SUBSTITUTE(TRIM($B293),".",""),4)),VALUE(MID(SUBSTITUTE(TRIM($B293),".",""),5,2)),VALUE(MID(SUBSTITUTE(TRIM($B293),".",""),7,2)))))</f>
        <v/>
      </c>
      <c r="G293" s="8">
        <f>IF($C293="","",IF(ISNUMBER($C293),$C293,VALUE(SUBSTITUTE(SUBSTITUTE($C293," ",""),",","."))))</f>
        <v/>
      </c>
    </row>
    <row r="294">
      <c r="C294" s="5" t="n"/>
      <c r="D294" s="6" t="n"/>
      <c r="E294" s="7">
        <f>IF($A294="","",IF(ISNUMBER($A294),INT($A294),DATE(VALUE(LEFT(SUBSTITUTE(TRIM($A294),".",""),4)),VALUE(MID(SUBSTITUTE(TRIM($A294),".",""),5,2)),VALUE(MID(SUBSTITUTE(TRIM($A294),".",""),7,2)))))</f>
        <v/>
      </c>
      <c r="F294" s="7">
        <f>IF($B294="","",IF(ISNUMBER($B294),INT($B294),DATE(VALUE(LEFT(SUBSTITUTE(TRIM($B294),".",""),4)),VALUE(MID(SUBSTITUTE(TRIM($B294),".",""),5,2)),VALUE(MID(SUBSTITUTE(TRIM($B294),".",""),7,2)))))</f>
        <v/>
      </c>
      <c r="G294" s="8">
        <f>IF($C294="","",IF(ISNUMBER($C294),$C294,VALUE(SUBSTITUTE(SUBSTITUTE($C294," ",""),",","."))))</f>
        <v/>
      </c>
    </row>
    <row r="295">
      <c r="C295" s="5" t="n"/>
      <c r="D295" s="6" t="n"/>
      <c r="E295" s="7">
        <f>IF($A295="","",IF(ISNUMBER($A295),INT($A295),DATE(VALUE(LEFT(SUBSTITUTE(TRIM($A295),".",""),4)),VALUE(MID(SUBSTITUTE(TRIM($A295),".",""),5,2)),VALUE(MID(SUBSTITUTE(TRIM($A295),".",""),7,2)))))</f>
        <v/>
      </c>
      <c r="F295" s="7">
        <f>IF($B295="","",IF(ISNUMBER($B295),INT($B295),DATE(VALUE(LEFT(SUBSTITUTE(TRIM($B295),".",""),4)),VALUE(MID(SUBSTITUTE(TRIM($B295),".",""),5,2)),VALUE(MID(SUBSTITUTE(TRIM($B295),".",""),7,2)))))</f>
        <v/>
      </c>
      <c r="G295" s="8">
        <f>IF($C295="","",IF(ISNUMBER($C295),$C295,VALUE(SUBSTITUTE(SUBSTITUTE($C295," ",""),",","."))))</f>
        <v/>
      </c>
    </row>
    <row r="296">
      <c r="C296" s="5" t="n"/>
      <c r="D296" s="6" t="n"/>
      <c r="E296" s="7">
        <f>IF($A296="","",IF(ISNUMBER($A296),INT($A296),DATE(VALUE(LEFT(SUBSTITUTE(TRIM($A296),".",""),4)),VALUE(MID(SUBSTITUTE(TRIM($A296),".",""),5,2)),VALUE(MID(SUBSTITUTE(TRIM($A296),".",""),7,2)))))</f>
        <v/>
      </c>
      <c r="F296" s="7">
        <f>IF($B296="","",IF(ISNUMBER($B296),INT($B296),DATE(VALUE(LEFT(SUBSTITUTE(TRIM($B296),".",""),4)),VALUE(MID(SUBSTITUTE(TRIM($B296),".",""),5,2)),VALUE(MID(SUBSTITUTE(TRIM($B296),".",""),7,2)))))</f>
        <v/>
      </c>
      <c r="G296" s="8">
        <f>IF($C296="","",IF(ISNUMBER($C296),$C296,VALUE(SUBSTITUTE(SUBSTITUTE($C296," ",""),",","."))))</f>
        <v/>
      </c>
    </row>
    <row r="297">
      <c r="C297" s="5" t="n"/>
      <c r="D297" s="6" t="n"/>
      <c r="E297" s="7">
        <f>IF($A297="","",IF(ISNUMBER($A297),INT($A297),DATE(VALUE(LEFT(SUBSTITUTE(TRIM($A297),".",""),4)),VALUE(MID(SUBSTITUTE(TRIM($A297),".",""),5,2)),VALUE(MID(SUBSTITUTE(TRIM($A297),".",""),7,2)))))</f>
        <v/>
      </c>
      <c r="F297" s="7">
        <f>IF($B297="","",IF(ISNUMBER($B297),INT($B297),DATE(VALUE(LEFT(SUBSTITUTE(TRIM($B297),".",""),4)),VALUE(MID(SUBSTITUTE(TRIM($B297),".",""),5,2)),VALUE(MID(SUBSTITUTE(TRIM($B297),".",""),7,2)))))</f>
        <v/>
      </c>
      <c r="G297" s="8">
        <f>IF($C297="","",IF(ISNUMBER($C297),$C297,VALUE(SUBSTITUTE(SUBSTITUTE($C297," ",""),",","."))))</f>
        <v/>
      </c>
    </row>
    <row r="298">
      <c r="C298" s="5" t="n"/>
      <c r="D298" s="6" t="n"/>
      <c r="E298" s="7">
        <f>IF($A298="","",IF(ISNUMBER($A298),INT($A298),DATE(VALUE(LEFT(SUBSTITUTE(TRIM($A298),".",""),4)),VALUE(MID(SUBSTITUTE(TRIM($A298),".",""),5,2)),VALUE(MID(SUBSTITUTE(TRIM($A298),".",""),7,2)))))</f>
        <v/>
      </c>
      <c r="F298" s="7">
        <f>IF($B298="","",IF(ISNUMBER($B298),INT($B298),DATE(VALUE(LEFT(SUBSTITUTE(TRIM($B298),".",""),4)),VALUE(MID(SUBSTITUTE(TRIM($B298),".",""),5,2)),VALUE(MID(SUBSTITUTE(TRIM($B298),".",""),7,2)))))</f>
        <v/>
      </c>
      <c r="G298" s="8">
        <f>IF($C298="","",IF(ISNUMBER($C298),$C298,VALUE(SUBSTITUTE(SUBSTITUTE($C298," ",""),",","."))))</f>
        <v/>
      </c>
    </row>
    <row r="299">
      <c r="C299" s="5" t="n"/>
      <c r="D299" s="6" t="n"/>
      <c r="E299" s="7">
        <f>IF($A299="","",IF(ISNUMBER($A299),INT($A299),DATE(VALUE(LEFT(SUBSTITUTE(TRIM($A299),".",""),4)),VALUE(MID(SUBSTITUTE(TRIM($A299),".",""),5,2)),VALUE(MID(SUBSTITUTE(TRIM($A299),".",""),7,2)))))</f>
        <v/>
      </c>
      <c r="F299" s="7">
        <f>IF($B299="","",IF(ISNUMBER($B299),INT($B299),DATE(VALUE(LEFT(SUBSTITUTE(TRIM($B299),".",""),4)),VALUE(MID(SUBSTITUTE(TRIM($B299),".",""),5,2)),VALUE(MID(SUBSTITUTE(TRIM($B299),".",""),7,2)))))</f>
        <v/>
      </c>
      <c r="G299" s="8">
        <f>IF($C299="","",IF(ISNUMBER($C299),$C299,VALUE(SUBSTITUTE(SUBSTITUTE($C299," ",""),",","."))))</f>
        <v/>
      </c>
    </row>
    <row r="300">
      <c r="C300" s="5" t="n"/>
      <c r="D300" s="6" t="n"/>
      <c r="E300" s="7">
        <f>IF($A300="","",IF(ISNUMBER($A300),INT($A300),DATE(VALUE(LEFT(SUBSTITUTE(TRIM($A300),".",""),4)),VALUE(MID(SUBSTITUTE(TRIM($A300),".",""),5,2)),VALUE(MID(SUBSTITUTE(TRIM($A300),".",""),7,2)))))</f>
        <v/>
      </c>
      <c r="F300" s="7">
        <f>IF($B300="","",IF(ISNUMBER($B300),INT($B300),DATE(VALUE(LEFT(SUBSTITUTE(TRIM($B300),".",""),4)),VALUE(MID(SUBSTITUTE(TRIM($B300),".",""),5,2)),VALUE(MID(SUBSTITUTE(TRIM($B300),".",""),7,2)))))</f>
        <v/>
      </c>
      <c r="G300" s="8">
        <f>IF($C300="","",IF(ISNUMBER($C300),$C300,VALUE(SUBSTITUTE(SUBSTITUTE($C300," ",""),",","."))))</f>
        <v/>
      </c>
    </row>
    <row r="301">
      <c r="C301" s="5" t="n"/>
      <c r="D301" s="6" t="n"/>
      <c r="E301" s="7">
        <f>IF($A301="","",IF(ISNUMBER($A301),INT($A301),DATE(VALUE(LEFT(SUBSTITUTE(TRIM($A301),".",""),4)),VALUE(MID(SUBSTITUTE(TRIM($A301),".",""),5,2)),VALUE(MID(SUBSTITUTE(TRIM($A301),".",""),7,2)))))</f>
        <v/>
      </c>
      <c r="F301" s="7">
        <f>IF($B301="","",IF(ISNUMBER($B301),INT($B301),DATE(VALUE(LEFT(SUBSTITUTE(TRIM($B301),".",""),4)),VALUE(MID(SUBSTITUTE(TRIM($B301),".",""),5,2)),VALUE(MID(SUBSTITUTE(TRIM($B301),".",""),7,2)))))</f>
        <v/>
      </c>
      <c r="G301" s="8">
        <f>IF($C301="","",IF(ISNUMBER($C301),$C301,VALUE(SUBSTITUTE(SUBSTITUTE($C301," ",""),",","."))))</f>
        <v/>
      </c>
    </row>
  </sheetData>
  <conditionalFormatting sqref="J2:J101">
    <cfRule type="expression" priority="3" dxfId="1">
      <formula>K2=""</formula>
    </cfRule>
  </conditionalFormatting>
  <conditionalFormatting sqref="S2:U100">
    <cfRule type="expression" priority="1" dxfId="0">
      <formula>$S2&lt;&gt;""</formula>
    </cfRule>
  </conditionalFormatting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E26" sqref="E26"/>
    </sheetView>
  </sheetViews>
  <sheetFormatPr baseColWidth="8" defaultRowHeight="14.5"/>
  <cols>
    <col width="14" customWidth="1" min="1" max="2"/>
    <col width="12" customWidth="1" min="3" max="3"/>
    <col width="72" customWidth="1" min="5" max="5"/>
  </cols>
  <sheetData>
    <row r="1">
      <c r="A1" s="1" t="inlineStr">
        <is>
          <t>Tol</t>
        </is>
      </c>
      <c r="B1" s="1" t="inlineStr">
        <is>
          <t>Ig</t>
        </is>
      </c>
      <c r="C1" s="1" t="inlineStr">
        <is>
          <t>Jarulek %</t>
        </is>
      </c>
      <c r="E1" s="3" t="inlineStr">
        <is>
          <t>Megjegyzes</t>
        </is>
      </c>
    </row>
    <row r="2">
      <c r="A2" s="47" t="n">
        <v>32143</v>
      </c>
      <c r="B2" s="47" t="n">
        <v>32508</v>
      </c>
      <c r="C2" s="42" t="n">
        <v>10</v>
      </c>
      <c r="E2" s="18" t="inlineStr">
        <is>
          <t>A szabalytabla modosithato; a Szamitas lap automatikusan frissul ez alapján</t>
        </is>
      </c>
    </row>
    <row r="3">
      <c r="A3" s="47" t="n">
        <v>32509</v>
      </c>
      <c r="B3" s="47" t="n">
        <v>32873</v>
      </c>
      <c r="C3" s="42" t="n">
        <v>10</v>
      </c>
    </row>
    <row r="4">
      <c r="A4" s="47" t="n">
        <v>32874</v>
      </c>
      <c r="B4" s="47" t="n">
        <v>33238</v>
      </c>
      <c r="C4" s="42" t="n">
        <v>10</v>
      </c>
    </row>
    <row r="5">
      <c r="A5" s="47" t="n">
        <v>33239</v>
      </c>
      <c r="B5" s="47" t="n">
        <v>33603</v>
      </c>
      <c r="C5" s="42" t="n">
        <v>10</v>
      </c>
    </row>
    <row r="6">
      <c r="A6" s="47" t="n">
        <v>33604</v>
      </c>
      <c r="B6" s="47" t="n">
        <v>33663</v>
      </c>
      <c r="C6" s="42" t="n">
        <v>10</v>
      </c>
    </row>
    <row r="7">
      <c r="A7" s="47" t="n">
        <v>33664</v>
      </c>
      <c r="B7" s="47" t="n">
        <v>33969</v>
      </c>
      <c r="C7" s="42" t="n">
        <v>6</v>
      </c>
    </row>
    <row r="8">
      <c r="A8" s="47" t="n">
        <v>33970</v>
      </c>
      <c r="B8" s="47" t="n">
        <v>34334</v>
      </c>
      <c r="C8" s="42" t="n">
        <v>6</v>
      </c>
    </row>
    <row r="9">
      <c r="A9" s="47" t="n">
        <v>34335</v>
      </c>
      <c r="B9" s="47" t="n">
        <v>34699</v>
      </c>
      <c r="C9" s="42" t="n">
        <v>6</v>
      </c>
    </row>
    <row r="10">
      <c r="A10" s="47" t="n">
        <v>34700</v>
      </c>
      <c r="B10" s="47" t="n">
        <v>35064</v>
      </c>
      <c r="C10" s="42" t="n">
        <v>6</v>
      </c>
    </row>
    <row r="11">
      <c r="A11" s="47" t="n">
        <v>35065</v>
      </c>
      <c r="B11" s="47" t="n">
        <v>35430</v>
      </c>
      <c r="C11" s="42" t="n">
        <v>6</v>
      </c>
    </row>
    <row r="12">
      <c r="A12" s="47" t="n">
        <v>35431</v>
      </c>
      <c r="B12" s="47" t="n">
        <v>35795</v>
      </c>
      <c r="C12" s="42" t="n">
        <v>6</v>
      </c>
    </row>
    <row r="13">
      <c r="A13" s="47" t="n">
        <v>35796</v>
      </c>
      <c r="B13" s="47" t="n">
        <v>36160</v>
      </c>
      <c r="C13" s="42" t="n">
        <v>7</v>
      </c>
    </row>
    <row r="14">
      <c r="A14" s="47" t="n">
        <v>36161</v>
      </c>
      <c r="B14" s="47" t="n">
        <v>36525</v>
      </c>
      <c r="C14" s="42" t="n">
        <v>8</v>
      </c>
    </row>
    <row r="15">
      <c r="A15" s="47" t="n">
        <v>36526</v>
      </c>
      <c r="B15" s="47" t="n">
        <v>36891</v>
      </c>
      <c r="C15" s="42" t="n">
        <v>8</v>
      </c>
    </row>
    <row r="16">
      <c r="A16" s="47" t="n">
        <v>36892</v>
      </c>
      <c r="B16" s="47" t="n">
        <v>37256</v>
      </c>
      <c r="C16" s="42" t="n">
        <v>8</v>
      </c>
    </row>
    <row r="17">
      <c r="A17" s="47" t="n">
        <v>37257</v>
      </c>
      <c r="B17" s="47" t="n">
        <v>37621</v>
      </c>
      <c r="C17" s="42" t="n">
        <v>8</v>
      </c>
    </row>
    <row r="18">
      <c r="A18" s="47" t="n">
        <v>37622</v>
      </c>
      <c r="B18" s="47" t="n">
        <v>37986</v>
      </c>
      <c r="C18" s="42" t="n">
        <v>8.5</v>
      </c>
    </row>
    <row r="19">
      <c r="A19" s="47" t="n">
        <v>37987</v>
      </c>
      <c r="B19" s="47" t="n">
        <v>38352</v>
      </c>
      <c r="C19" s="42" t="n">
        <v>8.5</v>
      </c>
    </row>
    <row r="20">
      <c r="A20" s="47" t="n">
        <v>38353</v>
      </c>
      <c r="B20" s="47" t="n">
        <v>38717</v>
      </c>
      <c r="C20" s="42" t="n">
        <v>8.5</v>
      </c>
    </row>
    <row r="21">
      <c r="A21" s="47" t="n">
        <v>38718</v>
      </c>
      <c r="B21" s="47" t="n">
        <v>39082</v>
      </c>
      <c r="C21" s="42" t="n">
        <v>8.5</v>
      </c>
    </row>
    <row r="22">
      <c r="A22" s="47" t="n">
        <v>39083</v>
      </c>
      <c r="B22" s="47" t="n">
        <v>39447</v>
      </c>
      <c r="C22" s="42" t="n">
        <v>8.5</v>
      </c>
    </row>
    <row r="23">
      <c r="A23" s="47" t="n">
        <v>39448</v>
      </c>
      <c r="B23" s="47" t="n">
        <v>39813</v>
      </c>
      <c r="C23" s="42" t="n">
        <v>9.5</v>
      </c>
    </row>
    <row r="24">
      <c r="A24" s="47" t="n">
        <v>39814</v>
      </c>
      <c r="B24" s="47" t="n">
        <v>40178</v>
      </c>
      <c r="C24" s="42" t="n">
        <v>9.5</v>
      </c>
    </row>
    <row r="25">
      <c r="A25" s="47" t="n">
        <v>40179</v>
      </c>
      <c r="B25" s="47" t="n">
        <v>40543</v>
      </c>
      <c r="C25" s="42" t="n">
        <v>9.5</v>
      </c>
    </row>
    <row r="26">
      <c r="A26" s="48" t="n">
        <v>40544</v>
      </c>
      <c r="B26" s="48" t="n">
        <v>40908</v>
      </c>
      <c r="C26" s="40" t="n">
        <v>10</v>
      </c>
    </row>
    <row r="27">
      <c r="A27" s="47" t="n">
        <v>40909</v>
      </c>
      <c r="B27" s="47" t="n">
        <v>41274</v>
      </c>
      <c r="C27" s="42" t="n">
        <v>10</v>
      </c>
    </row>
    <row r="28">
      <c r="A28" s="47" t="n">
        <v>41275</v>
      </c>
      <c r="B28" s="47" t="n">
        <v>41639</v>
      </c>
      <c r="C28" s="42" t="n">
        <v>10</v>
      </c>
    </row>
    <row r="29">
      <c r="A29" s="47" t="n">
        <v>41640</v>
      </c>
      <c r="B29" s="47" t="n">
        <v>42004</v>
      </c>
      <c r="C29" s="42" t="n">
        <v>10</v>
      </c>
    </row>
    <row r="30">
      <c r="A30" s="47" t="n">
        <v>42005</v>
      </c>
      <c r="B30" s="47" t="n">
        <v>42369</v>
      </c>
      <c r="C30" s="42" t="n">
        <v>10</v>
      </c>
    </row>
    <row r="31">
      <c r="A31" s="47" t="n">
        <v>42370</v>
      </c>
      <c r="B31" s="47" t="n">
        <v>42735</v>
      </c>
      <c r="C31" s="42" t="n">
        <v>10</v>
      </c>
    </row>
    <row r="32">
      <c r="A32" s="47" t="n">
        <v>42736</v>
      </c>
      <c r="B32" s="47" t="n">
        <v>43100</v>
      </c>
      <c r="C32" s="42" t="n">
        <v>10</v>
      </c>
    </row>
    <row r="33">
      <c r="A33" s="47" t="n">
        <v>43101</v>
      </c>
      <c r="B33" s="47" t="n">
        <v>43465</v>
      </c>
      <c r="C33" s="42" t="n">
        <v>10</v>
      </c>
    </row>
    <row r="34">
      <c r="A34" s="47" t="n">
        <v>43466</v>
      </c>
      <c r="B34" s="47" t="n">
        <v>43830</v>
      </c>
      <c r="C34" s="42" t="n">
        <v>10</v>
      </c>
    </row>
    <row r="35">
      <c r="A35" s="47" t="n">
        <v>43831</v>
      </c>
      <c r="B35" s="47" t="n">
        <v>44196</v>
      </c>
      <c r="C35" s="42" t="n">
        <v>10</v>
      </c>
    </row>
    <row r="36">
      <c r="A36" s="47" t="n">
        <v>44197</v>
      </c>
      <c r="B36" s="47" t="n">
        <v>44561</v>
      </c>
      <c r="C36" s="42" t="n">
        <v>10</v>
      </c>
    </row>
    <row r="37">
      <c r="A37" s="47" t="n">
        <v>44562</v>
      </c>
      <c r="B37" s="47" t="n">
        <v>44926</v>
      </c>
      <c r="C37" s="42" t="n">
        <v>10</v>
      </c>
    </row>
    <row r="38">
      <c r="A38" s="49" t="n">
        <v>44927</v>
      </c>
      <c r="B38" s="49" t="n">
        <v>45291</v>
      </c>
      <c r="C38" t="n">
        <v>10</v>
      </c>
    </row>
    <row r="39">
      <c r="A39" s="49" t="n">
        <v>45292</v>
      </c>
      <c r="B39" s="49" t="n">
        <v>45657</v>
      </c>
      <c r="C39" t="n">
        <v>10</v>
      </c>
    </row>
    <row r="40">
      <c r="A40" s="49" t="n">
        <v>45658</v>
      </c>
      <c r="B40" s="49" t="n">
        <v>46022</v>
      </c>
      <c r="C40" t="n">
        <v>10</v>
      </c>
    </row>
    <row r="41">
      <c r="A41" s="49" t="n"/>
      <c r="B41" s="49" t="n"/>
    </row>
    <row r="42">
      <c r="A42" s="49" t="n"/>
      <c r="B42" s="49" t="n"/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Q12301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4" customWidth="1" min="2" max="3"/>
    <col width="12" customWidth="1" min="4" max="4"/>
    <col width="34" customWidth="1" min="5" max="5"/>
    <col width="10" customWidth="1" min="6" max="6"/>
    <col width="14" customWidth="1" min="7" max="7"/>
    <col width="21" customWidth="1" min="8" max="8"/>
    <col width="14" customWidth="1" min="9" max="11"/>
    <col width="8" customWidth="1" min="12" max="12"/>
    <col width="8.453125" bestFit="1" customWidth="1" min="13" max="13"/>
    <col width="7.1796875" bestFit="1" customWidth="1" min="14" max="14"/>
    <col width="6.6328125" bestFit="1" customWidth="1" min="15" max="15"/>
    <col width="82" customWidth="1" min="17" max="17"/>
  </cols>
  <sheetData>
    <row r="1" ht="29" customHeight="1">
      <c r="A1" t="n">
        <v>0</v>
      </c>
      <c r="B1" s="10" t="inlineStr">
        <is>
          <t>A - tol</t>
        </is>
      </c>
      <c r="C1" s="10" t="inlineStr">
        <is>
          <t>B - ig</t>
        </is>
      </c>
      <c r="D1" s="10" t="inlineStr">
        <is>
          <t>C - napi osszeg</t>
        </is>
      </c>
      <c r="E1" s="10" t="inlineStr">
        <is>
          <t>D - jogcim</t>
        </is>
      </c>
      <c r="F1" s="10" t="inlineStr">
        <is>
          <t>E - napok</t>
        </is>
      </c>
      <c r="G1" s="10" t="inlineStr">
        <is>
          <t>F - jarulekalap</t>
        </is>
      </c>
      <c r="H1" s="10" t="inlineStr">
        <is>
          <t>G - jarulek % (felulirhato)</t>
        </is>
      </c>
      <c r="I1" s="10" t="inlineStr">
        <is>
          <t>H - jarulek</t>
        </is>
      </c>
      <c r="J1" s="10" t="inlineStr">
        <is>
          <t>I - eves osszeg</t>
        </is>
      </c>
      <c r="K1" s="10" t="inlineStr">
        <is>
          <t>J - eves jarulek</t>
        </is>
      </c>
      <c r="L1" s="10" t="inlineStr">
        <is>
          <t>Ev</t>
        </is>
      </c>
      <c r="M1" s="10" t="inlineStr">
        <is>
          <t>Input sor</t>
        </is>
      </c>
      <c r="N1" s="10" t="inlineStr">
        <is>
          <t>Szabaly sor</t>
        </is>
      </c>
      <c r="O1" s="10" t="inlineStr">
        <is>
          <t>Alap %</t>
        </is>
      </c>
      <c r="P1" s="13" t="inlineStr">
        <is>
          <t>sor</t>
        </is>
      </c>
      <c r="Q1" s="3" t="inlineStr">
        <is>
          <t>Dokumentacio</t>
        </is>
      </c>
    </row>
    <row r="2">
      <c r="A2">
        <f>IF(P2=0,0,P2)</f>
        <v/>
      </c>
      <c r="B2" s="41">
        <f>IF($M2&gt;300,"",IF(OR(INDEX(Bemenet!$E$2:$E$301,$M2)="",INDEX(Bemenet!$F$2:$F$301,$M2)=""),"",MAX(INDEX(Bemenet!$E$2:$E$301,$M2),INDEX(Szabalyok!$A:$A,$N2))))</f>
        <v/>
      </c>
      <c r="C2" s="41">
        <f>IF($B2="","",MIN(INDEX(Bemenet!$F$2:$F$301,$M2),INDEX(Szabalyok!$B:$B,$N2)))</f>
        <v/>
      </c>
      <c r="D2" s="5">
        <f>IF(AND($B2&lt;&gt;"",$C2&lt;&gt;"",$B2&lt;=$C2),INDEX(Bemenet!$G$2:$G$301,$M2),"")</f>
        <v/>
      </c>
      <c r="E2" s="6">
        <f>IF(AND($B2&lt;&gt;"",$C2&lt;&gt;"",$B2&lt;=$C2),INDEX(Bemenet!$D$2:$D$301,$M2),"")</f>
        <v/>
      </c>
      <c r="F2" s="5">
        <f>IF(AND($B2&lt;&gt;"",$C2&lt;&gt;"",$B2&lt;=$C2),$C2-$B2+1,"")</f>
        <v/>
      </c>
      <c r="G2" s="5">
        <f>IF($F2="","",$F2*$D2)</f>
        <v/>
      </c>
      <c r="H2" s="42">
        <f>IF($G2="","",$O2)</f>
        <v/>
      </c>
      <c r="I2" s="5">
        <f>IF($G2="","",$G2*IF($H2="",$O2,$H2)/100)</f>
        <v/>
      </c>
      <c r="J2" s="5">
        <f>IF(OR($L2="",NOT(COUNTIFS($L$2:$L2,$L2)=1)),"",SUMIFS($G:$G,$L:$L,$L2))</f>
        <v/>
      </c>
      <c r="K2" s="5">
        <f>IF(OR($L2="",NOT(COUNTIFS($L$2:$L2,$L2)=1)),"",SUMIFS($I:$I,$L:$L,$L2))</f>
        <v/>
      </c>
      <c r="L2" s="6">
        <f>IF($B2="","",YEAR($B2))</f>
        <v/>
      </c>
      <c r="M2" s="6">
        <f>INT((ROW()-2)/39)+1</f>
        <v/>
      </c>
      <c r="N2" s="6">
        <f>MOD(ROW()-2,39)+2</f>
        <v/>
      </c>
      <c r="O2" s="42">
        <f>IF(AND($B2&lt;&gt;"",$C2&lt;&gt;"",$B2&lt;=$C2),INDEX(Szabalyok!$C:$C,$N2),"")</f>
        <v/>
      </c>
      <c r="P2">
        <f>IF(D2="",0,1)</f>
        <v/>
      </c>
      <c r="Q2" s="18" t="inlineStr">
        <is>
          <t>Ebbe a táblázatba ne írj semmit, ne változtass semmin, automatikusan számol</t>
        </is>
      </c>
    </row>
    <row r="3">
      <c r="A3">
        <f>IF(P3=P2,0,P3)</f>
        <v/>
      </c>
      <c r="B3" s="41">
        <f>IF($M3&gt;300,"",IF(OR(INDEX(Bemenet!$E$2:$E$301,$M3)="",INDEX(Bemenet!$F$2:$F$301,$M3)=""),"",MAX(INDEX(Bemenet!$E$2:$E$301,$M3),INDEX(Szabalyok!$A:$A,$N3))))</f>
        <v/>
      </c>
      <c r="C3" s="41">
        <f>IF($B3="","",MIN(INDEX(Bemenet!$F$2:$F$301,$M3),INDEX(Szabalyok!$B:$B,$N3)))</f>
        <v/>
      </c>
      <c r="D3" s="5">
        <f>IF(AND($B3&lt;&gt;"",$C3&lt;&gt;"",$B3&lt;=$C3),INDEX(Bemenet!$G$2:$G$301,$M3),"")</f>
        <v/>
      </c>
      <c r="E3" s="6">
        <f>IF(AND($B3&lt;&gt;"",$C3&lt;&gt;"",$B3&lt;=$C3),INDEX(Bemenet!$D$2:$D$301,$M3),"")</f>
        <v/>
      </c>
      <c r="F3" s="5">
        <f>IF(AND($B3&lt;&gt;"",$C3&lt;&gt;"",$B3&lt;=$C3),$C3-$B3+1,"")</f>
        <v/>
      </c>
      <c r="G3" s="5">
        <f>IF($F3="","",$F3*$D3)</f>
        <v/>
      </c>
      <c r="H3" s="42">
        <f>IF($G3="","",$O3)</f>
        <v/>
      </c>
      <c r="I3" s="5">
        <f>IF($G3="","",$G3*IF($H3="",$O3,$H3)/100)</f>
        <v/>
      </c>
      <c r="J3" s="5">
        <f>IF(OR($L3="",NOT(COUNTIFS($L$2:$L3,$L3)=1)),"",SUMIFS($G:$G,$L:$L,$L3))</f>
        <v/>
      </c>
      <c r="K3" s="5">
        <f>IF(OR($L3="",NOT(COUNTIFS($L$2:$L3,$L3)=1)),"",SUMIFS($I:$I,$L:$L,$L3))</f>
        <v/>
      </c>
      <c r="L3" s="6">
        <f>IF($B3="","",YEAR($B3))</f>
        <v/>
      </c>
      <c r="M3" s="6">
        <f>INT((ROW()-2)/39)+1</f>
        <v/>
      </c>
      <c r="N3" s="6">
        <f>MOD(ROW()-2,39)+2</f>
        <v/>
      </c>
      <c r="O3" s="42">
        <f>IF(AND($B3&lt;&gt;"",$C3&lt;&gt;"",$B3&lt;=$C3),INDEX(Szabalyok!$C:$C,$N3),"")</f>
        <v/>
      </c>
      <c r="P3">
        <f>IF(D3="",P2,P2+1)</f>
        <v/>
      </c>
    </row>
    <row r="4">
      <c r="A4">
        <f>IF(P4=P3,0,P4)</f>
        <v/>
      </c>
      <c r="B4" s="41">
        <f>IF($M4&gt;300,"",IF(OR(INDEX(Bemenet!$E$2:$E$301,$M4)="",INDEX(Bemenet!$F$2:$F$301,$M4)=""),"",MAX(INDEX(Bemenet!$E$2:$E$301,$M4),INDEX(Szabalyok!$A:$A,$N4))))</f>
        <v/>
      </c>
      <c r="C4" s="41">
        <f>IF($B4="","",MIN(INDEX(Bemenet!$F$2:$F$301,$M4),INDEX(Szabalyok!$B:$B,$N4)))</f>
        <v/>
      </c>
      <c r="D4" s="5">
        <f>IF(AND($B4&lt;&gt;"",$C4&lt;&gt;"",$B4&lt;=$C4),INDEX(Bemenet!$G$2:$G$301,$M4),"")</f>
        <v/>
      </c>
      <c r="E4" s="6">
        <f>IF(AND($B4&lt;&gt;"",$C4&lt;&gt;"",$B4&lt;=$C4),INDEX(Bemenet!$D$2:$D$301,$M4),"")</f>
        <v/>
      </c>
      <c r="F4" s="5">
        <f>IF(AND($B4&lt;&gt;"",$C4&lt;&gt;"",$B4&lt;=$C4),$C4-$B4+1,"")</f>
        <v/>
      </c>
      <c r="G4" s="5">
        <f>IF($F4="","",$F4*$D4)</f>
        <v/>
      </c>
      <c r="H4" s="42">
        <f>IF($G4="","",$O4)</f>
        <v/>
      </c>
      <c r="I4" s="5">
        <f>IF($G4="","",$G4*IF($H4="",$O4,$H4)/100)</f>
        <v/>
      </c>
      <c r="J4" s="5">
        <f>IF(OR($L4="",NOT(COUNTIFS($L$2:$L4,$L4)=1)),"",SUMIFS($G:$G,$L:$L,$L4))</f>
        <v/>
      </c>
      <c r="K4" s="5">
        <f>IF(OR($L4="",NOT(COUNTIFS($L$2:$L4,$L4)=1)),"",SUMIFS($I:$I,$L:$L,$L4))</f>
        <v/>
      </c>
      <c r="L4" s="6">
        <f>IF($B4="","",YEAR($B4))</f>
        <v/>
      </c>
      <c r="M4" s="6">
        <f>INT((ROW()-2)/39)+1</f>
        <v/>
      </c>
      <c r="N4" s="6">
        <f>MOD(ROW()-2,39)+2</f>
        <v/>
      </c>
      <c r="O4" s="42">
        <f>IF(AND($B4&lt;&gt;"",$C4&lt;&gt;"",$B4&lt;=$C4),INDEX(Szabalyok!$C:$C,$N4),"")</f>
        <v/>
      </c>
      <c r="P4">
        <f>IF(D4="",P3,P3+1)</f>
        <v/>
      </c>
    </row>
    <row r="5">
      <c r="A5">
        <f>IF(P5=P4,0,P5)</f>
        <v/>
      </c>
      <c r="B5" s="41">
        <f>IF($M5&gt;300,"",IF(OR(INDEX(Bemenet!$E$2:$E$301,$M5)="",INDEX(Bemenet!$F$2:$F$301,$M5)=""),"",MAX(INDEX(Bemenet!$E$2:$E$301,$M5),INDEX(Szabalyok!$A:$A,$N5))))</f>
        <v/>
      </c>
      <c r="C5" s="41">
        <f>IF($B5="","",MIN(INDEX(Bemenet!$F$2:$F$301,$M5),INDEX(Szabalyok!$B:$B,$N5)))</f>
        <v/>
      </c>
      <c r="D5" s="5">
        <f>IF(AND($B5&lt;&gt;"",$C5&lt;&gt;"",$B5&lt;=$C5),INDEX(Bemenet!$G$2:$G$301,$M5),"")</f>
        <v/>
      </c>
      <c r="E5" s="6">
        <f>IF(AND($B5&lt;&gt;"",$C5&lt;&gt;"",$B5&lt;=$C5),INDEX(Bemenet!$D$2:$D$301,$M5),"")</f>
        <v/>
      </c>
      <c r="F5" s="5">
        <f>IF(AND($B5&lt;&gt;"",$C5&lt;&gt;"",$B5&lt;=$C5),$C5-$B5+1,"")</f>
        <v/>
      </c>
      <c r="G5" s="5">
        <f>IF($F5="","",$F5*$D5)</f>
        <v/>
      </c>
      <c r="H5" s="42">
        <f>IF($G5="","",$O5)</f>
        <v/>
      </c>
      <c r="I5" s="5">
        <f>IF($G5="","",$G5*IF($H5="",$O5,$H5)/100)</f>
        <v/>
      </c>
      <c r="J5" s="5">
        <f>IF(OR($L5="",NOT(COUNTIFS($L$2:$L5,$L5)=1)),"",SUMIFS($G:$G,$L:$L,$L5))</f>
        <v/>
      </c>
      <c r="K5" s="5">
        <f>IF(OR($L5="",NOT(COUNTIFS($L$2:$L5,$L5)=1)),"",SUMIFS($I:$I,$L:$L,$L5))</f>
        <v/>
      </c>
      <c r="L5" s="6">
        <f>IF($B5="","",YEAR($B5))</f>
        <v/>
      </c>
      <c r="M5" s="6">
        <f>INT((ROW()-2)/39)+1</f>
        <v/>
      </c>
      <c r="N5" s="6">
        <f>MOD(ROW()-2,39)+2</f>
        <v/>
      </c>
      <c r="O5" s="42">
        <f>IF(AND($B5&lt;&gt;"",$C5&lt;&gt;"",$B5&lt;=$C5),INDEX(Szabalyok!$C:$C,$N5),"")</f>
        <v/>
      </c>
      <c r="P5">
        <f>IF(D5="",P4,P4+1)</f>
        <v/>
      </c>
    </row>
    <row r="6">
      <c r="A6">
        <f>IF(P6=P5,0,P6)</f>
        <v/>
      </c>
      <c r="B6" s="41">
        <f>IF($M6&gt;300,"",IF(OR(INDEX(Bemenet!$E$2:$E$301,$M6)="",INDEX(Bemenet!$F$2:$F$301,$M6)=""),"",MAX(INDEX(Bemenet!$E$2:$E$301,$M6),INDEX(Szabalyok!$A:$A,$N6))))</f>
        <v/>
      </c>
      <c r="C6" s="41">
        <f>IF($B6="","",MIN(INDEX(Bemenet!$F$2:$F$301,$M6),INDEX(Szabalyok!$B:$B,$N6)))</f>
        <v/>
      </c>
      <c r="D6" s="5">
        <f>IF(AND($B6&lt;&gt;"",$C6&lt;&gt;"",$B6&lt;=$C6),INDEX(Bemenet!$G$2:$G$301,$M6),"")</f>
        <v/>
      </c>
      <c r="E6" s="6">
        <f>IF(AND($B6&lt;&gt;"",$C6&lt;&gt;"",$B6&lt;=$C6),INDEX(Bemenet!$D$2:$D$301,$M6),"")</f>
        <v/>
      </c>
      <c r="F6" s="5">
        <f>IF(AND($B6&lt;&gt;"",$C6&lt;&gt;"",$B6&lt;=$C6),$C6-$B6+1,"")</f>
        <v/>
      </c>
      <c r="G6" s="5">
        <f>IF($F6="","",$F6*$D6)</f>
        <v/>
      </c>
      <c r="H6" s="42">
        <f>IF($G6="","",$O6)</f>
        <v/>
      </c>
      <c r="I6" s="5">
        <f>IF($G6="","",$G6*IF($H6="",$O6,$H6)/100)</f>
        <v/>
      </c>
      <c r="J6" s="5">
        <f>IF(OR($L6="",NOT(COUNTIFS($L$2:$L6,$L6)=1)),"",SUMIFS($G:$G,$L:$L,$L6))</f>
        <v/>
      </c>
      <c r="K6" s="5">
        <f>IF(OR($L6="",NOT(COUNTIFS($L$2:$L6,$L6)=1)),"",SUMIFS($I:$I,$L:$L,$L6))</f>
        <v/>
      </c>
      <c r="L6" s="6">
        <f>IF($B6="","",YEAR($B6))</f>
        <v/>
      </c>
      <c r="M6" s="6">
        <f>INT((ROW()-2)/39)+1</f>
        <v/>
      </c>
      <c r="N6" s="6">
        <f>MOD(ROW()-2,39)+2</f>
        <v/>
      </c>
      <c r="O6" s="42">
        <f>IF(AND($B6&lt;&gt;"",$C6&lt;&gt;"",$B6&lt;=$C6),INDEX(Szabalyok!$C:$C,$N6),"")</f>
        <v/>
      </c>
      <c r="P6">
        <f>IF(D6="",P5,P5+1)</f>
        <v/>
      </c>
    </row>
    <row r="7">
      <c r="A7">
        <f>IF(P7=P6,0,P7)</f>
        <v/>
      </c>
      <c r="B7" s="41">
        <f>IF($M7&gt;300,"",IF(OR(INDEX(Bemenet!$E$2:$E$301,$M7)="",INDEX(Bemenet!$F$2:$F$301,$M7)=""),"",MAX(INDEX(Bemenet!$E$2:$E$301,$M7),INDEX(Szabalyok!$A:$A,$N7))))</f>
        <v/>
      </c>
      <c r="C7" s="41">
        <f>IF($B7="","",MIN(INDEX(Bemenet!$F$2:$F$301,$M7),INDEX(Szabalyok!$B:$B,$N7)))</f>
        <v/>
      </c>
      <c r="D7" s="5">
        <f>IF(AND($B7&lt;&gt;"",$C7&lt;&gt;"",$B7&lt;=$C7),INDEX(Bemenet!$G$2:$G$301,$M7),"")</f>
        <v/>
      </c>
      <c r="E7" s="6">
        <f>IF(AND($B7&lt;&gt;"",$C7&lt;&gt;"",$B7&lt;=$C7),INDEX(Bemenet!$D$2:$D$301,$M7),"")</f>
        <v/>
      </c>
      <c r="F7" s="5">
        <f>IF(AND($B7&lt;&gt;"",$C7&lt;&gt;"",$B7&lt;=$C7),$C7-$B7+1,"")</f>
        <v/>
      </c>
      <c r="G7" s="5">
        <f>IF($F7="","",$F7*$D7)</f>
        <v/>
      </c>
      <c r="H7" s="42">
        <f>IF($G7="","",$O7)</f>
        <v/>
      </c>
      <c r="I7" s="5">
        <f>IF($G7="","",$G7*IF($H7="",$O7,$H7)/100)</f>
        <v/>
      </c>
      <c r="J7" s="5">
        <f>IF(OR($L7="",NOT(COUNTIFS($L$2:$L7,$L7)=1)),"",SUMIFS($G:$G,$L:$L,$L7))</f>
        <v/>
      </c>
      <c r="K7" s="5">
        <f>IF(OR($L7="",NOT(COUNTIFS($L$2:$L7,$L7)=1)),"",SUMIFS($I:$I,$L:$L,$L7))</f>
        <v/>
      </c>
      <c r="L7" s="6">
        <f>IF($B7="","",YEAR($B7))</f>
        <v/>
      </c>
      <c r="M7" s="6">
        <f>INT((ROW()-2)/39)+1</f>
        <v/>
      </c>
      <c r="N7" s="6">
        <f>MOD(ROW()-2,39)+2</f>
        <v/>
      </c>
      <c r="O7" s="42">
        <f>IF(AND($B7&lt;&gt;"",$C7&lt;&gt;"",$B7&lt;=$C7),INDEX(Szabalyok!$C:$C,$N7),"")</f>
        <v/>
      </c>
      <c r="P7">
        <f>IF(D7="",P6,P6+1)</f>
        <v/>
      </c>
    </row>
    <row r="8">
      <c r="A8">
        <f>IF(P8=P7,0,P8)</f>
        <v/>
      </c>
      <c r="B8" s="41">
        <f>IF($M8&gt;300,"",IF(OR(INDEX(Bemenet!$E$2:$E$301,$M8)="",INDEX(Bemenet!$F$2:$F$301,$M8)=""),"",MAX(INDEX(Bemenet!$E$2:$E$301,$M8),INDEX(Szabalyok!$A:$A,$N8))))</f>
        <v/>
      </c>
      <c r="C8" s="41">
        <f>IF($B8="","",MIN(INDEX(Bemenet!$F$2:$F$301,$M8),INDEX(Szabalyok!$B:$B,$N8)))</f>
        <v/>
      </c>
      <c r="D8" s="5">
        <f>IF(AND($B8&lt;&gt;"",$C8&lt;&gt;"",$B8&lt;=$C8),INDEX(Bemenet!$G$2:$G$301,$M8),"")</f>
        <v/>
      </c>
      <c r="E8" s="6">
        <f>IF(AND($B8&lt;&gt;"",$C8&lt;&gt;"",$B8&lt;=$C8),INDEX(Bemenet!$D$2:$D$301,$M8),"")</f>
        <v/>
      </c>
      <c r="F8" s="5">
        <f>IF(AND($B8&lt;&gt;"",$C8&lt;&gt;"",$B8&lt;=$C8),$C8-$B8+1,"")</f>
        <v/>
      </c>
      <c r="G8" s="5">
        <f>IF($F8="","",$F8*$D8)</f>
        <v/>
      </c>
      <c r="H8" s="42">
        <f>IF($G8="","",$O8)</f>
        <v/>
      </c>
      <c r="I8" s="5">
        <f>IF($G8="","",$G8*IF($H8="",$O8,$H8)/100)</f>
        <v/>
      </c>
      <c r="J8" s="5">
        <f>IF(OR($L8="",NOT(COUNTIFS($L$2:$L8,$L8)=1)),"",SUMIFS($G:$G,$L:$L,$L8))</f>
        <v/>
      </c>
      <c r="K8" s="5">
        <f>IF(OR($L8="",NOT(COUNTIFS($L$2:$L8,$L8)=1)),"",SUMIFS($I:$I,$L:$L,$L8))</f>
        <v/>
      </c>
      <c r="L8" s="6">
        <f>IF($B8="","",YEAR($B8))</f>
        <v/>
      </c>
      <c r="M8" s="6">
        <f>INT((ROW()-2)/39)+1</f>
        <v/>
      </c>
      <c r="N8" s="6">
        <f>MOD(ROW()-2,39)+2</f>
        <v/>
      </c>
      <c r="O8" s="42">
        <f>IF(AND($B8&lt;&gt;"",$C8&lt;&gt;"",$B8&lt;=$C8),INDEX(Szabalyok!$C:$C,$N8),"")</f>
        <v/>
      </c>
      <c r="P8">
        <f>IF(D8="",P7,P7+1)</f>
        <v/>
      </c>
    </row>
    <row r="9">
      <c r="A9">
        <f>IF(P9=P8,0,P9)</f>
        <v/>
      </c>
      <c r="B9" s="41">
        <f>IF($M9&gt;300,"",IF(OR(INDEX(Bemenet!$E$2:$E$301,$M9)="",INDEX(Bemenet!$F$2:$F$301,$M9)=""),"",MAX(INDEX(Bemenet!$E$2:$E$301,$M9),INDEX(Szabalyok!$A:$A,$N9))))</f>
        <v/>
      </c>
      <c r="C9" s="41">
        <f>IF($B9="","",MIN(INDEX(Bemenet!$F$2:$F$301,$M9),INDEX(Szabalyok!$B:$B,$N9)))</f>
        <v/>
      </c>
      <c r="D9" s="5">
        <f>IF(AND($B9&lt;&gt;"",$C9&lt;&gt;"",$B9&lt;=$C9),INDEX(Bemenet!$G$2:$G$301,$M9),"")</f>
        <v/>
      </c>
      <c r="E9" s="6">
        <f>IF(AND($B9&lt;&gt;"",$C9&lt;&gt;"",$B9&lt;=$C9),INDEX(Bemenet!$D$2:$D$301,$M9),"")</f>
        <v/>
      </c>
      <c r="F9" s="5">
        <f>IF(AND($B9&lt;&gt;"",$C9&lt;&gt;"",$B9&lt;=$C9),$C9-$B9+1,"")</f>
        <v/>
      </c>
      <c r="G9" s="5">
        <f>IF($F9="","",$F9*$D9)</f>
        <v/>
      </c>
      <c r="H9" s="42">
        <f>IF($G9="","",$O9)</f>
        <v/>
      </c>
      <c r="I9" s="5">
        <f>IF($G9="","",$G9*IF($H9="",$O9,$H9)/100)</f>
        <v/>
      </c>
      <c r="J9" s="5">
        <f>IF(OR($L9="",NOT(COUNTIFS($L$2:$L9,$L9)=1)),"",SUMIFS($G:$G,$L:$L,$L9))</f>
        <v/>
      </c>
      <c r="K9" s="5">
        <f>IF(OR($L9="",NOT(COUNTIFS($L$2:$L9,$L9)=1)),"",SUMIFS($I:$I,$L:$L,$L9))</f>
        <v/>
      </c>
      <c r="L9" s="6">
        <f>IF($B9="","",YEAR($B9))</f>
        <v/>
      </c>
      <c r="M9" s="6">
        <f>INT((ROW()-2)/39)+1</f>
        <v/>
      </c>
      <c r="N9" s="6">
        <f>MOD(ROW()-2,39)+2</f>
        <v/>
      </c>
      <c r="O9" s="42">
        <f>IF(AND($B9&lt;&gt;"",$C9&lt;&gt;"",$B9&lt;=$C9),INDEX(Szabalyok!$C:$C,$N9),"")</f>
        <v/>
      </c>
      <c r="P9">
        <f>IF(D9="",P8,P8+1)</f>
        <v/>
      </c>
    </row>
    <row r="10">
      <c r="A10">
        <f>IF(P10=P9,0,P10)</f>
        <v/>
      </c>
      <c r="B10" s="41">
        <f>IF($M10&gt;300,"",IF(OR(INDEX(Bemenet!$E$2:$E$301,$M10)="",INDEX(Bemenet!$F$2:$F$301,$M10)=""),"",MAX(INDEX(Bemenet!$E$2:$E$301,$M10),INDEX(Szabalyok!$A:$A,$N10))))</f>
        <v/>
      </c>
      <c r="C10" s="41">
        <f>IF($B10="","",MIN(INDEX(Bemenet!$F$2:$F$301,$M10),INDEX(Szabalyok!$B:$B,$N10)))</f>
        <v/>
      </c>
      <c r="D10" s="5">
        <f>IF(AND($B10&lt;&gt;"",$C10&lt;&gt;"",$B10&lt;=$C10),INDEX(Bemenet!$G$2:$G$301,$M10),"")</f>
        <v/>
      </c>
      <c r="E10" s="6">
        <f>IF(AND($B10&lt;&gt;"",$C10&lt;&gt;"",$B10&lt;=$C10),INDEX(Bemenet!$D$2:$D$301,$M10),"")</f>
        <v/>
      </c>
      <c r="F10" s="5">
        <f>IF(AND($B10&lt;&gt;"",$C10&lt;&gt;"",$B10&lt;=$C10),$C10-$B10+1,"")</f>
        <v/>
      </c>
      <c r="G10" s="5">
        <f>IF($F10="","",$F10*$D10)</f>
        <v/>
      </c>
      <c r="H10" s="42">
        <f>IF($G10="","",$O10)</f>
        <v/>
      </c>
      <c r="I10" s="5">
        <f>IF($G10="","",$G10*IF($H10="",$O10,$H10)/100)</f>
        <v/>
      </c>
      <c r="J10" s="5">
        <f>IF(OR($L10="",NOT(COUNTIFS($L$2:$L10,$L10)=1)),"",SUMIFS($G:$G,$L:$L,$L10))</f>
        <v/>
      </c>
      <c r="K10" s="5">
        <f>IF(OR($L10="",NOT(COUNTIFS($L$2:$L10,$L10)=1)),"",SUMIFS($I:$I,$L:$L,$L10))</f>
        <v/>
      </c>
      <c r="L10" s="6">
        <f>IF($B10="","",YEAR($B10))</f>
        <v/>
      </c>
      <c r="M10" s="6">
        <f>INT((ROW()-2)/39)+1</f>
        <v/>
      </c>
      <c r="N10" s="6">
        <f>MOD(ROW()-2,39)+2</f>
        <v/>
      </c>
      <c r="O10" s="42">
        <f>IF(AND($B10&lt;&gt;"",$C10&lt;&gt;"",$B10&lt;=$C10),INDEX(Szabalyok!$C:$C,$N10),"")</f>
        <v/>
      </c>
      <c r="P10">
        <f>IF(D10="",P9,P9+1)</f>
        <v/>
      </c>
    </row>
    <row r="11">
      <c r="A11">
        <f>IF(P11=P10,0,P11)</f>
        <v/>
      </c>
      <c r="B11" s="41">
        <f>IF($M11&gt;300,"",IF(OR(INDEX(Bemenet!$E$2:$E$301,$M11)="",INDEX(Bemenet!$F$2:$F$301,$M11)=""),"",MAX(INDEX(Bemenet!$E$2:$E$301,$M11),INDEX(Szabalyok!$A:$A,$N11))))</f>
        <v/>
      </c>
      <c r="C11" s="41">
        <f>IF($B11="","",MIN(INDEX(Bemenet!$F$2:$F$301,$M11),INDEX(Szabalyok!$B:$B,$N11)))</f>
        <v/>
      </c>
      <c r="D11" s="5">
        <f>IF(AND($B11&lt;&gt;"",$C11&lt;&gt;"",$B11&lt;=$C11),INDEX(Bemenet!$G$2:$G$301,$M11),"")</f>
        <v/>
      </c>
      <c r="E11" s="6">
        <f>IF(AND($B11&lt;&gt;"",$C11&lt;&gt;"",$B11&lt;=$C11),INDEX(Bemenet!$D$2:$D$301,$M11),"")</f>
        <v/>
      </c>
      <c r="F11" s="5">
        <f>IF(AND($B11&lt;&gt;"",$C11&lt;&gt;"",$B11&lt;=$C11),$C11-$B11+1,"")</f>
        <v/>
      </c>
      <c r="G11" s="5">
        <f>IF($F11="","",$F11*$D11)</f>
        <v/>
      </c>
      <c r="H11" s="42">
        <f>IF($G11="","",$O11)</f>
        <v/>
      </c>
      <c r="I11" s="5">
        <f>IF($G11="","",$G11*IF($H11="",$O11,$H11)/100)</f>
        <v/>
      </c>
      <c r="J11" s="5">
        <f>IF(OR($L11="",NOT(COUNTIFS($L$2:$L11,$L11)=1)),"",SUMIFS($G:$G,$L:$L,$L11))</f>
        <v/>
      </c>
      <c r="K11" s="5">
        <f>IF(OR($L11="",NOT(COUNTIFS($L$2:$L11,$L11)=1)),"",SUMIFS($I:$I,$L:$L,$L11))</f>
        <v/>
      </c>
      <c r="L11" s="6">
        <f>IF($B11="","",YEAR($B11))</f>
        <v/>
      </c>
      <c r="M11" s="6">
        <f>INT((ROW()-2)/39)+1</f>
        <v/>
      </c>
      <c r="N11" s="6">
        <f>MOD(ROW()-2,39)+2</f>
        <v/>
      </c>
      <c r="O11" s="42">
        <f>IF(AND($B11&lt;&gt;"",$C11&lt;&gt;"",$B11&lt;=$C11),INDEX(Szabalyok!$C:$C,$N11),"")</f>
        <v/>
      </c>
      <c r="P11">
        <f>IF(D11="",P10,P10+1)</f>
        <v/>
      </c>
    </row>
    <row r="12">
      <c r="A12">
        <f>IF(P12=P11,0,P12)</f>
        <v/>
      </c>
      <c r="B12" s="41">
        <f>IF($M12&gt;300,"",IF(OR(INDEX(Bemenet!$E$2:$E$301,$M12)="",INDEX(Bemenet!$F$2:$F$301,$M12)=""),"",MAX(INDEX(Bemenet!$E$2:$E$301,$M12),INDEX(Szabalyok!$A:$A,$N12))))</f>
        <v/>
      </c>
      <c r="C12" s="41">
        <f>IF($B12="","",MIN(INDEX(Bemenet!$F$2:$F$301,$M12),INDEX(Szabalyok!$B:$B,$N12)))</f>
        <v/>
      </c>
      <c r="D12" s="5">
        <f>IF(AND($B12&lt;&gt;"",$C12&lt;&gt;"",$B12&lt;=$C12),INDEX(Bemenet!$G$2:$G$301,$M12),"")</f>
        <v/>
      </c>
      <c r="E12" s="6">
        <f>IF(AND($B12&lt;&gt;"",$C12&lt;&gt;"",$B12&lt;=$C12),INDEX(Bemenet!$D$2:$D$301,$M12),"")</f>
        <v/>
      </c>
      <c r="F12" s="5">
        <f>IF(AND($B12&lt;&gt;"",$C12&lt;&gt;"",$B12&lt;=$C12),$C12-$B12+1,"")</f>
        <v/>
      </c>
      <c r="G12" s="5">
        <f>IF($F12="","",$F12*$D12)</f>
        <v/>
      </c>
      <c r="H12" s="42">
        <f>IF($G12="","",$O12)</f>
        <v/>
      </c>
      <c r="I12" s="5">
        <f>IF($G12="","",$G12*IF($H12="",$O12,$H12)/100)</f>
        <v/>
      </c>
      <c r="J12" s="5">
        <f>IF(OR($L12="",NOT(COUNTIFS($L$2:$L12,$L12)=1)),"",SUMIFS($G:$G,$L:$L,$L12))</f>
        <v/>
      </c>
      <c r="K12" s="5">
        <f>IF(OR($L12="",NOT(COUNTIFS($L$2:$L12,$L12)=1)),"",SUMIFS($I:$I,$L:$L,$L12))</f>
        <v/>
      </c>
      <c r="L12" s="6">
        <f>IF($B12="","",YEAR($B12))</f>
        <v/>
      </c>
      <c r="M12" s="6">
        <f>INT((ROW()-2)/39)+1</f>
        <v/>
      </c>
      <c r="N12" s="6">
        <f>MOD(ROW()-2,39)+2</f>
        <v/>
      </c>
      <c r="O12" s="42">
        <f>IF(AND($B12&lt;&gt;"",$C12&lt;&gt;"",$B12&lt;=$C12),INDEX(Szabalyok!$C:$C,$N12),"")</f>
        <v/>
      </c>
      <c r="P12">
        <f>IF(D12="",P11,P11+1)</f>
        <v/>
      </c>
    </row>
    <row r="13">
      <c r="A13">
        <f>IF(P13=P12,0,P13)</f>
        <v/>
      </c>
      <c r="B13" s="41">
        <f>IF($M13&gt;300,"",IF(OR(INDEX(Bemenet!$E$2:$E$301,$M13)="",INDEX(Bemenet!$F$2:$F$301,$M13)=""),"",MAX(INDEX(Bemenet!$E$2:$E$301,$M13),INDEX(Szabalyok!$A:$A,$N13))))</f>
        <v/>
      </c>
      <c r="C13" s="41">
        <f>IF($B13="","",MIN(INDEX(Bemenet!$F$2:$F$301,$M13),INDEX(Szabalyok!$B:$B,$N13)))</f>
        <v/>
      </c>
      <c r="D13" s="5">
        <f>IF(AND($B13&lt;&gt;"",$C13&lt;&gt;"",$B13&lt;=$C13),INDEX(Bemenet!$G$2:$G$301,$M13),"")</f>
        <v/>
      </c>
      <c r="E13" s="6">
        <f>IF(AND($B13&lt;&gt;"",$C13&lt;&gt;"",$B13&lt;=$C13),INDEX(Bemenet!$D$2:$D$301,$M13),"")</f>
        <v/>
      </c>
      <c r="F13" s="5">
        <f>IF(AND($B13&lt;&gt;"",$C13&lt;&gt;"",$B13&lt;=$C13),$C13-$B13+1,"")</f>
        <v/>
      </c>
      <c r="G13" s="5">
        <f>IF($F13="","",$F13*$D13)</f>
        <v/>
      </c>
      <c r="H13" s="42">
        <f>IF($G13="","",$O13)</f>
        <v/>
      </c>
      <c r="I13" s="5">
        <f>IF($G13="","",$G13*IF($H13="",$O13,$H13)/100)</f>
        <v/>
      </c>
      <c r="J13" s="5">
        <f>IF(OR($L13="",NOT(COUNTIFS($L$2:$L13,$L13)=1)),"",SUMIFS($G:$G,$L:$L,$L13))</f>
        <v/>
      </c>
      <c r="K13" s="5">
        <f>IF(OR($L13="",NOT(COUNTIFS($L$2:$L13,$L13)=1)),"",SUMIFS($I:$I,$L:$L,$L13))</f>
        <v/>
      </c>
      <c r="L13" s="6">
        <f>IF($B13="","",YEAR($B13))</f>
        <v/>
      </c>
      <c r="M13" s="6">
        <f>INT((ROW()-2)/39)+1</f>
        <v/>
      </c>
      <c r="N13" s="6">
        <f>MOD(ROW()-2,39)+2</f>
        <v/>
      </c>
      <c r="O13" s="42">
        <f>IF(AND($B13&lt;&gt;"",$C13&lt;&gt;"",$B13&lt;=$C13),INDEX(Szabalyok!$C:$C,$N13),"")</f>
        <v/>
      </c>
      <c r="P13">
        <f>IF(D13="",P12,P12+1)</f>
        <v/>
      </c>
    </row>
    <row r="14">
      <c r="A14">
        <f>IF(P14=P13,0,P14)</f>
        <v/>
      </c>
      <c r="B14" s="41">
        <f>IF($M14&gt;300,"",IF(OR(INDEX(Bemenet!$E$2:$E$301,$M14)="",INDEX(Bemenet!$F$2:$F$301,$M14)=""),"",MAX(INDEX(Bemenet!$E$2:$E$301,$M14),INDEX(Szabalyok!$A:$A,$N14))))</f>
        <v/>
      </c>
      <c r="C14" s="41">
        <f>IF($B14="","",MIN(INDEX(Bemenet!$F$2:$F$301,$M14),INDEX(Szabalyok!$B:$B,$N14)))</f>
        <v/>
      </c>
      <c r="D14" s="5">
        <f>IF(AND($B14&lt;&gt;"",$C14&lt;&gt;"",$B14&lt;=$C14),INDEX(Bemenet!$G$2:$G$301,$M14),"")</f>
        <v/>
      </c>
      <c r="E14" s="6">
        <f>IF(AND($B14&lt;&gt;"",$C14&lt;&gt;"",$B14&lt;=$C14),INDEX(Bemenet!$D$2:$D$301,$M14),"")</f>
        <v/>
      </c>
      <c r="F14" s="5">
        <f>IF(AND($B14&lt;&gt;"",$C14&lt;&gt;"",$B14&lt;=$C14),$C14-$B14+1,"")</f>
        <v/>
      </c>
      <c r="G14" s="5">
        <f>IF($F14="","",$F14*$D14)</f>
        <v/>
      </c>
      <c r="H14" s="42">
        <f>IF($G14="","",$O14)</f>
        <v/>
      </c>
      <c r="I14" s="5">
        <f>IF($G14="","",$G14*IF($H14="",$O14,$H14)/100)</f>
        <v/>
      </c>
      <c r="J14" s="5">
        <f>IF(OR($L14="",NOT(COUNTIFS($L$2:$L14,$L14)=1)),"",SUMIFS($G:$G,$L:$L,$L14))</f>
        <v/>
      </c>
      <c r="K14" s="5">
        <f>IF(OR($L14="",NOT(COUNTIFS($L$2:$L14,$L14)=1)),"",SUMIFS($I:$I,$L:$L,$L14))</f>
        <v/>
      </c>
      <c r="L14" s="6">
        <f>IF($B14="","",YEAR($B14))</f>
        <v/>
      </c>
      <c r="M14" s="6">
        <f>INT((ROW()-2)/39)+1</f>
        <v/>
      </c>
      <c r="N14" s="6">
        <f>MOD(ROW()-2,39)+2</f>
        <v/>
      </c>
      <c r="O14" s="42">
        <f>IF(AND($B14&lt;&gt;"",$C14&lt;&gt;"",$B14&lt;=$C14),INDEX(Szabalyok!$C:$C,$N14),"")</f>
        <v/>
      </c>
      <c r="P14">
        <f>IF(D14="",P13,P13+1)</f>
        <v/>
      </c>
    </row>
    <row r="15">
      <c r="A15">
        <f>IF(P15=P14,0,P15)</f>
        <v/>
      </c>
      <c r="B15" s="41">
        <f>IF($M15&gt;300,"",IF(OR(INDEX(Bemenet!$E$2:$E$301,$M15)="",INDEX(Bemenet!$F$2:$F$301,$M15)=""),"",MAX(INDEX(Bemenet!$E$2:$E$301,$M15),INDEX(Szabalyok!$A:$A,$N15))))</f>
        <v/>
      </c>
      <c r="C15" s="41">
        <f>IF($B15="","",MIN(INDEX(Bemenet!$F$2:$F$301,$M15),INDEX(Szabalyok!$B:$B,$N15)))</f>
        <v/>
      </c>
      <c r="D15" s="5">
        <f>IF(AND($B15&lt;&gt;"",$C15&lt;&gt;"",$B15&lt;=$C15),INDEX(Bemenet!$G$2:$G$301,$M15),"")</f>
        <v/>
      </c>
      <c r="E15" s="6">
        <f>IF(AND($B15&lt;&gt;"",$C15&lt;&gt;"",$B15&lt;=$C15),INDEX(Bemenet!$D$2:$D$301,$M15),"")</f>
        <v/>
      </c>
      <c r="F15" s="5">
        <f>IF(AND($B15&lt;&gt;"",$C15&lt;&gt;"",$B15&lt;=$C15),$C15-$B15+1,"")</f>
        <v/>
      </c>
      <c r="G15" s="5">
        <f>IF($F15="","",$F15*$D15)</f>
        <v/>
      </c>
      <c r="H15" s="42">
        <f>IF($G15="","",$O15)</f>
        <v/>
      </c>
      <c r="I15" s="5">
        <f>IF($G15="","",$G15*IF($H15="",$O15,$H15)/100)</f>
        <v/>
      </c>
      <c r="J15" s="5">
        <f>IF(OR($L15="",NOT(COUNTIFS($L$2:$L15,$L15)=1)),"",SUMIFS($G:$G,$L:$L,$L15))</f>
        <v/>
      </c>
      <c r="K15" s="5">
        <f>IF(OR($L15="",NOT(COUNTIFS($L$2:$L15,$L15)=1)),"",SUMIFS($I:$I,$L:$L,$L15))</f>
        <v/>
      </c>
      <c r="L15" s="6">
        <f>IF($B15="","",YEAR($B15))</f>
        <v/>
      </c>
      <c r="M15" s="6">
        <f>INT((ROW()-2)/39)+1</f>
        <v/>
      </c>
      <c r="N15" s="6">
        <f>MOD(ROW()-2,39)+2</f>
        <v/>
      </c>
      <c r="O15" s="42">
        <f>IF(AND($B15&lt;&gt;"",$C15&lt;&gt;"",$B15&lt;=$C15),INDEX(Szabalyok!$C:$C,$N15),"")</f>
        <v/>
      </c>
      <c r="P15">
        <f>IF(D15="",P14,P14+1)</f>
        <v/>
      </c>
    </row>
    <row r="16">
      <c r="A16">
        <f>IF(P16=P15,0,P16)</f>
        <v/>
      </c>
      <c r="B16" s="41">
        <f>IF($M16&gt;300,"",IF(OR(INDEX(Bemenet!$E$2:$E$301,$M16)="",INDEX(Bemenet!$F$2:$F$301,$M16)=""),"",MAX(INDEX(Bemenet!$E$2:$E$301,$M16),INDEX(Szabalyok!$A:$A,$N16))))</f>
        <v/>
      </c>
      <c r="C16" s="41">
        <f>IF($B16="","",MIN(INDEX(Bemenet!$F$2:$F$301,$M16),INDEX(Szabalyok!$B:$B,$N16)))</f>
        <v/>
      </c>
      <c r="D16" s="5">
        <f>IF(AND($B16&lt;&gt;"",$C16&lt;&gt;"",$B16&lt;=$C16),INDEX(Bemenet!$G$2:$G$301,$M16),"")</f>
        <v/>
      </c>
      <c r="E16" s="6">
        <f>IF(AND($B16&lt;&gt;"",$C16&lt;&gt;"",$B16&lt;=$C16),INDEX(Bemenet!$D$2:$D$301,$M16),"")</f>
        <v/>
      </c>
      <c r="F16" s="5">
        <f>IF(AND($B16&lt;&gt;"",$C16&lt;&gt;"",$B16&lt;=$C16),$C16-$B16+1,"")</f>
        <v/>
      </c>
      <c r="G16" s="5">
        <f>IF($F16="","",$F16*$D16)</f>
        <v/>
      </c>
      <c r="H16" s="42">
        <f>IF($G16="","",$O16)</f>
        <v/>
      </c>
      <c r="I16" s="5">
        <f>IF($G16="","",$G16*IF($H16="",$O16,$H16)/100)</f>
        <v/>
      </c>
      <c r="J16" s="5">
        <f>IF(OR($L16="",NOT(COUNTIFS($L$2:$L16,$L16)=1)),"",SUMIFS($G:$G,$L:$L,$L16))</f>
        <v/>
      </c>
      <c r="K16" s="5">
        <f>IF(OR($L16="",NOT(COUNTIFS($L$2:$L16,$L16)=1)),"",SUMIFS($I:$I,$L:$L,$L16))</f>
        <v/>
      </c>
      <c r="L16" s="6">
        <f>IF($B16="","",YEAR($B16))</f>
        <v/>
      </c>
      <c r="M16" s="6">
        <f>INT((ROW()-2)/39)+1</f>
        <v/>
      </c>
      <c r="N16" s="6">
        <f>MOD(ROW()-2,39)+2</f>
        <v/>
      </c>
      <c r="O16" s="42">
        <f>IF(AND($B16&lt;&gt;"",$C16&lt;&gt;"",$B16&lt;=$C16),INDEX(Szabalyok!$C:$C,$N16),"")</f>
        <v/>
      </c>
      <c r="P16">
        <f>IF(D16="",P15,P15+1)</f>
        <v/>
      </c>
    </row>
    <row r="17">
      <c r="A17">
        <f>IF(P17=P16,0,P17)</f>
        <v/>
      </c>
      <c r="B17" s="41">
        <f>IF($M17&gt;300,"",IF(OR(INDEX(Bemenet!$E$2:$E$301,$M17)="",INDEX(Bemenet!$F$2:$F$301,$M17)=""),"",MAX(INDEX(Bemenet!$E$2:$E$301,$M17),INDEX(Szabalyok!$A:$A,$N17))))</f>
        <v/>
      </c>
      <c r="C17" s="41">
        <f>IF($B17="","",MIN(INDEX(Bemenet!$F$2:$F$301,$M17),INDEX(Szabalyok!$B:$B,$N17)))</f>
        <v/>
      </c>
      <c r="D17" s="5">
        <f>IF(AND($B17&lt;&gt;"",$C17&lt;&gt;"",$B17&lt;=$C17),INDEX(Bemenet!$G$2:$G$301,$M17),"")</f>
        <v/>
      </c>
      <c r="E17" s="6">
        <f>IF(AND($B17&lt;&gt;"",$C17&lt;&gt;"",$B17&lt;=$C17),INDEX(Bemenet!$D$2:$D$301,$M17),"")</f>
        <v/>
      </c>
      <c r="F17" s="5">
        <f>IF(AND($B17&lt;&gt;"",$C17&lt;&gt;"",$B17&lt;=$C17),$C17-$B17+1,"")</f>
        <v/>
      </c>
      <c r="G17" s="5">
        <f>IF($F17="","",$F17*$D17)</f>
        <v/>
      </c>
      <c r="H17" s="42">
        <f>IF($G17="","",$O17)</f>
        <v/>
      </c>
      <c r="I17" s="5">
        <f>IF($G17="","",$G17*IF($H17="",$O17,$H17)/100)</f>
        <v/>
      </c>
      <c r="J17" s="5">
        <f>IF(OR($L17="",NOT(COUNTIFS($L$2:$L17,$L17)=1)),"",SUMIFS($G:$G,$L:$L,$L17))</f>
        <v/>
      </c>
      <c r="K17" s="5">
        <f>IF(OR($L17="",NOT(COUNTIFS($L$2:$L17,$L17)=1)),"",SUMIFS($I:$I,$L:$L,$L17))</f>
        <v/>
      </c>
      <c r="L17" s="6">
        <f>IF($B17="","",YEAR($B17))</f>
        <v/>
      </c>
      <c r="M17" s="6">
        <f>INT((ROW()-2)/39)+1</f>
        <v/>
      </c>
      <c r="N17" s="6">
        <f>MOD(ROW()-2,39)+2</f>
        <v/>
      </c>
      <c r="O17" s="42">
        <f>IF(AND($B17&lt;&gt;"",$C17&lt;&gt;"",$B17&lt;=$C17),INDEX(Szabalyok!$C:$C,$N17),"")</f>
        <v/>
      </c>
      <c r="P17">
        <f>IF(D17="",P16,P16+1)</f>
        <v/>
      </c>
    </row>
    <row r="18">
      <c r="A18">
        <f>IF(P18=P17,0,P18)</f>
        <v/>
      </c>
      <c r="B18" s="41">
        <f>IF($M18&gt;300,"",IF(OR(INDEX(Bemenet!$E$2:$E$301,$M18)="",INDEX(Bemenet!$F$2:$F$301,$M18)=""),"",MAX(INDEX(Bemenet!$E$2:$E$301,$M18),INDEX(Szabalyok!$A:$A,$N18))))</f>
        <v/>
      </c>
      <c r="C18" s="41">
        <f>IF($B18="","",MIN(INDEX(Bemenet!$F$2:$F$301,$M18),INDEX(Szabalyok!$B:$B,$N18)))</f>
        <v/>
      </c>
      <c r="D18" s="5">
        <f>IF(AND($B18&lt;&gt;"",$C18&lt;&gt;"",$B18&lt;=$C18),INDEX(Bemenet!$G$2:$G$301,$M18),"")</f>
        <v/>
      </c>
      <c r="E18" s="6">
        <f>IF(AND($B18&lt;&gt;"",$C18&lt;&gt;"",$B18&lt;=$C18),INDEX(Bemenet!$D$2:$D$301,$M18),"")</f>
        <v/>
      </c>
      <c r="F18" s="5">
        <f>IF(AND($B18&lt;&gt;"",$C18&lt;&gt;"",$B18&lt;=$C18),$C18-$B18+1,"")</f>
        <v/>
      </c>
      <c r="G18" s="5">
        <f>IF($F18="","",$F18*$D18)</f>
        <v/>
      </c>
      <c r="H18" s="42">
        <f>IF($G18="","",$O18)</f>
        <v/>
      </c>
      <c r="I18" s="5">
        <f>IF($G18="","",$G18*IF($H18="",$O18,$H18)/100)</f>
        <v/>
      </c>
      <c r="J18" s="5">
        <f>IF(OR($L18="",NOT(COUNTIFS($L$2:$L18,$L18)=1)),"",SUMIFS($G:$G,$L:$L,$L18))</f>
        <v/>
      </c>
      <c r="K18" s="5">
        <f>IF(OR($L18="",NOT(COUNTIFS($L$2:$L18,$L18)=1)),"",SUMIFS($I:$I,$L:$L,$L18))</f>
        <v/>
      </c>
      <c r="L18" s="6">
        <f>IF($B18="","",YEAR($B18))</f>
        <v/>
      </c>
      <c r="M18" s="6">
        <f>INT((ROW()-2)/39)+1</f>
        <v/>
      </c>
      <c r="N18" s="6">
        <f>MOD(ROW()-2,39)+2</f>
        <v/>
      </c>
      <c r="O18" s="42">
        <f>IF(AND($B18&lt;&gt;"",$C18&lt;&gt;"",$B18&lt;=$C18),INDEX(Szabalyok!$C:$C,$N18),"")</f>
        <v/>
      </c>
      <c r="P18">
        <f>IF(D18="",P17,P17+1)</f>
        <v/>
      </c>
    </row>
    <row r="19">
      <c r="A19">
        <f>IF(P19=P18,0,P19)</f>
        <v/>
      </c>
      <c r="B19" s="41">
        <f>IF($M19&gt;300,"",IF(OR(INDEX(Bemenet!$E$2:$E$301,$M19)="",INDEX(Bemenet!$F$2:$F$301,$M19)=""),"",MAX(INDEX(Bemenet!$E$2:$E$301,$M19),INDEX(Szabalyok!$A:$A,$N19))))</f>
        <v/>
      </c>
      <c r="C19" s="41">
        <f>IF($B19="","",MIN(INDEX(Bemenet!$F$2:$F$301,$M19),INDEX(Szabalyok!$B:$B,$N19)))</f>
        <v/>
      </c>
      <c r="D19" s="5">
        <f>IF(AND($B19&lt;&gt;"",$C19&lt;&gt;"",$B19&lt;=$C19),INDEX(Bemenet!$G$2:$G$301,$M19),"")</f>
        <v/>
      </c>
      <c r="E19" s="6">
        <f>IF(AND($B19&lt;&gt;"",$C19&lt;&gt;"",$B19&lt;=$C19),INDEX(Bemenet!$D$2:$D$301,$M19),"")</f>
        <v/>
      </c>
      <c r="F19" s="5">
        <f>IF(AND($B19&lt;&gt;"",$C19&lt;&gt;"",$B19&lt;=$C19),$C19-$B19+1,"")</f>
        <v/>
      </c>
      <c r="G19" s="5">
        <f>IF($F19="","",$F19*$D19)</f>
        <v/>
      </c>
      <c r="H19" s="42">
        <f>IF($G19="","",$O19)</f>
        <v/>
      </c>
      <c r="I19" s="5">
        <f>IF($G19="","",$G19*IF($H19="",$O19,$H19)/100)</f>
        <v/>
      </c>
      <c r="J19" s="5">
        <f>IF(OR($L19="",NOT(COUNTIFS($L$2:$L19,$L19)=1)),"",SUMIFS($G:$G,$L:$L,$L19))</f>
        <v/>
      </c>
      <c r="K19" s="5">
        <f>IF(OR($L19="",NOT(COUNTIFS($L$2:$L19,$L19)=1)),"",SUMIFS($I:$I,$L:$L,$L19))</f>
        <v/>
      </c>
      <c r="L19" s="6">
        <f>IF($B19="","",YEAR($B19))</f>
        <v/>
      </c>
      <c r="M19" s="6">
        <f>INT((ROW()-2)/39)+1</f>
        <v/>
      </c>
      <c r="N19" s="6">
        <f>MOD(ROW()-2,39)+2</f>
        <v/>
      </c>
      <c r="O19" s="42">
        <f>IF(AND($B19&lt;&gt;"",$C19&lt;&gt;"",$B19&lt;=$C19),INDEX(Szabalyok!$C:$C,$N19),"")</f>
        <v/>
      </c>
      <c r="P19">
        <f>IF(D19="",P18,P18+1)</f>
        <v/>
      </c>
    </row>
    <row r="20">
      <c r="A20">
        <f>IF(P20=P19,0,P20)</f>
        <v/>
      </c>
      <c r="B20" s="41">
        <f>IF($M20&gt;300,"",IF(OR(INDEX(Bemenet!$E$2:$E$301,$M20)="",INDEX(Bemenet!$F$2:$F$301,$M20)=""),"",MAX(INDEX(Bemenet!$E$2:$E$301,$M20),INDEX(Szabalyok!$A:$A,$N20))))</f>
        <v/>
      </c>
      <c r="C20" s="41">
        <f>IF($B20="","",MIN(INDEX(Bemenet!$F$2:$F$301,$M20),INDEX(Szabalyok!$B:$B,$N20)))</f>
        <v/>
      </c>
      <c r="D20" s="5">
        <f>IF(AND($B20&lt;&gt;"",$C20&lt;&gt;"",$B20&lt;=$C20),INDEX(Bemenet!$G$2:$G$301,$M20),"")</f>
        <v/>
      </c>
      <c r="E20" s="6">
        <f>IF(AND($B20&lt;&gt;"",$C20&lt;&gt;"",$B20&lt;=$C20),INDEX(Bemenet!$D$2:$D$301,$M20),"")</f>
        <v/>
      </c>
      <c r="F20" s="5">
        <f>IF(AND($B20&lt;&gt;"",$C20&lt;&gt;"",$B20&lt;=$C20),$C20-$B20+1,"")</f>
        <v/>
      </c>
      <c r="G20" s="5">
        <f>IF($F20="","",$F20*$D20)</f>
        <v/>
      </c>
      <c r="H20" s="42">
        <f>IF($G20="","",$O20)</f>
        <v/>
      </c>
      <c r="I20" s="5">
        <f>IF($G20="","",$G20*IF($H20="",$O20,$H20)/100)</f>
        <v/>
      </c>
      <c r="J20" s="5">
        <f>IF(OR($L20="",NOT(COUNTIFS($L$2:$L20,$L20)=1)),"",SUMIFS($G:$G,$L:$L,$L20))</f>
        <v/>
      </c>
      <c r="K20" s="5">
        <f>IF(OR($L20="",NOT(COUNTIFS($L$2:$L20,$L20)=1)),"",SUMIFS($I:$I,$L:$L,$L20))</f>
        <v/>
      </c>
      <c r="L20" s="6">
        <f>IF($B20="","",YEAR($B20))</f>
        <v/>
      </c>
      <c r="M20" s="6">
        <f>INT((ROW()-2)/39)+1</f>
        <v/>
      </c>
      <c r="N20" s="6">
        <f>MOD(ROW()-2,39)+2</f>
        <v/>
      </c>
      <c r="O20" s="42">
        <f>IF(AND($B20&lt;&gt;"",$C20&lt;&gt;"",$B20&lt;=$C20),INDEX(Szabalyok!$C:$C,$N20),"")</f>
        <v/>
      </c>
      <c r="P20">
        <f>IF(D20="",P19,P19+1)</f>
        <v/>
      </c>
    </row>
    <row r="21">
      <c r="A21">
        <f>IF(P21=P20,0,P21)</f>
        <v/>
      </c>
      <c r="B21" s="41">
        <f>IF($M21&gt;300,"",IF(OR(INDEX(Bemenet!$E$2:$E$301,$M21)="",INDEX(Bemenet!$F$2:$F$301,$M21)=""),"",MAX(INDEX(Bemenet!$E$2:$E$301,$M21),INDEX(Szabalyok!$A:$A,$N21))))</f>
        <v/>
      </c>
      <c r="C21" s="41">
        <f>IF($B21="","",MIN(INDEX(Bemenet!$F$2:$F$301,$M21),INDEX(Szabalyok!$B:$B,$N21)))</f>
        <v/>
      </c>
      <c r="D21" s="5">
        <f>IF(AND($B21&lt;&gt;"",$C21&lt;&gt;"",$B21&lt;=$C21),INDEX(Bemenet!$G$2:$G$301,$M21),"")</f>
        <v/>
      </c>
      <c r="E21" s="6">
        <f>IF(AND($B21&lt;&gt;"",$C21&lt;&gt;"",$B21&lt;=$C21),INDEX(Bemenet!$D$2:$D$301,$M21),"")</f>
        <v/>
      </c>
      <c r="F21" s="5">
        <f>IF(AND($B21&lt;&gt;"",$C21&lt;&gt;"",$B21&lt;=$C21),$C21-$B21+1,"")</f>
        <v/>
      </c>
      <c r="G21" s="5">
        <f>IF($F21="","",$F21*$D21)</f>
        <v/>
      </c>
      <c r="H21" s="42">
        <f>IF($G21="","",$O21)</f>
        <v/>
      </c>
      <c r="I21" s="5">
        <f>IF($G21="","",$G21*IF($H21="",$O21,$H21)/100)</f>
        <v/>
      </c>
      <c r="J21" s="5">
        <f>IF(OR($L21="",NOT(COUNTIFS($L$2:$L21,$L21)=1)),"",SUMIFS($G:$G,$L:$L,$L21))</f>
        <v/>
      </c>
      <c r="K21" s="5">
        <f>IF(OR($L21="",NOT(COUNTIFS($L$2:$L21,$L21)=1)),"",SUMIFS($I:$I,$L:$L,$L21))</f>
        <v/>
      </c>
      <c r="L21" s="6">
        <f>IF($B21="","",YEAR($B21))</f>
        <v/>
      </c>
      <c r="M21" s="6">
        <f>INT((ROW()-2)/39)+1</f>
        <v/>
      </c>
      <c r="N21" s="6">
        <f>MOD(ROW()-2,39)+2</f>
        <v/>
      </c>
      <c r="O21" s="42">
        <f>IF(AND($B21&lt;&gt;"",$C21&lt;&gt;"",$B21&lt;=$C21),INDEX(Szabalyok!$C:$C,$N21),"")</f>
        <v/>
      </c>
      <c r="P21">
        <f>IF(D21="",P20,P20+1)</f>
        <v/>
      </c>
    </row>
    <row r="22">
      <c r="A22">
        <f>IF(P22=P21,0,P22)</f>
        <v/>
      </c>
      <c r="B22" s="41">
        <f>IF($M22&gt;300,"",IF(OR(INDEX(Bemenet!$E$2:$E$301,$M22)="",INDEX(Bemenet!$F$2:$F$301,$M22)=""),"",MAX(INDEX(Bemenet!$E$2:$E$301,$M22),INDEX(Szabalyok!$A:$A,$N22))))</f>
        <v/>
      </c>
      <c r="C22" s="41">
        <f>IF($B22="","",MIN(INDEX(Bemenet!$F$2:$F$301,$M22),INDEX(Szabalyok!$B:$B,$N22)))</f>
        <v/>
      </c>
      <c r="D22" s="5">
        <f>IF(AND($B22&lt;&gt;"",$C22&lt;&gt;"",$B22&lt;=$C22),INDEX(Bemenet!$G$2:$G$301,$M22),"")</f>
        <v/>
      </c>
      <c r="E22" s="6">
        <f>IF(AND($B22&lt;&gt;"",$C22&lt;&gt;"",$B22&lt;=$C22),INDEX(Bemenet!$D$2:$D$301,$M22),"")</f>
        <v/>
      </c>
      <c r="F22" s="5">
        <f>IF(AND($B22&lt;&gt;"",$C22&lt;&gt;"",$B22&lt;=$C22),$C22-$B22+1,"")</f>
        <v/>
      </c>
      <c r="G22" s="5">
        <f>IF($F22="","",$F22*$D22)</f>
        <v/>
      </c>
      <c r="H22" s="42">
        <f>IF($G22="","",$O22)</f>
        <v/>
      </c>
      <c r="I22" s="5">
        <f>IF($G22="","",$G22*IF($H22="",$O22,$H22)/100)</f>
        <v/>
      </c>
      <c r="J22" s="5">
        <f>IF(OR($L22="",NOT(COUNTIFS($L$2:$L22,$L22)=1)),"",SUMIFS($G:$G,$L:$L,$L22))</f>
        <v/>
      </c>
      <c r="K22" s="5">
        <f>IF(OR($L22="",NOT(COUNTIFS($L$2:$L22,$L22)=1)),"",SUMIFS($I:$I,$L:$L,$L22))</f>
        <v/>
      </c>
      <c r="L22" s="6">
        <f>IF($B22="","",YEAR($B22))</f>
        <v/>
      </c>
      <c r="M22" s="6">
        <f>INT((ROW()-2)/39)+1</f>
        <v/>
      </c>
      <c r="N22" s="6">
        <f>MOD(ROW()-2,39)+2</f>
        <v/>
      </c>
      <c r="O22" s="42">
        <f>IF(AND($B22&lt;&gt;"",$C22&lt;&gt;"",$B22&lt;=$C22),INDEX(Szabalyok!$C:$C,$N22),"")</f>
        <v/>
      </c>
      <c r="P22">
        <f>IF(D22="",P21,P21+1)</f>
        <v/>
      </c>
    </row>
    <row r="23">
      <c r="A23">
        <f>IF(P23=P22,0,P23)</f>
        <v/>
      </c>
      <c r="B23" s="41">
        <f>IF($M23&gt;300,"",IF(OR(INDEX(Bemenet!$E$2:$E$301,$M23)="",INDEX(Bemenet!$F$2:$F$301,$M23)=""),"",MAX(INDEX(Bemenet!$E$2:$E$301,$M23),INDEX(Szabalyok!$A:$A,$N23))))</f>
        <v/>
      </c>
      <c r="C23" s="41">
        <f>IF($B23="","",MIN(INDEX(Bemenet!$F$2:$F$301,$M23),INDEX(Szabalyok!$B:$B,$N23)))</f>
        <v/>
      </c>
      <c r="D23" s="5">
        <f>IF(AND($B23&lt;&gt;"",$C23&lt;&gt;"",$B23&lt;=$C23),INDEX(Bemenet!$G$2:$G$301,$M23),"")</f>
        <v/>
      </c>
      <c r="E23" s="6">
        <f>IF(AND($B23&lt;&gt;"",$C23&lt;&gt;"",$B23&lt;=$C23),INDEX(Bemenet!$D$2:$D$301,$M23),"")</f>
        <v/>
      </c>
      <c r="F23" s="5">
        <f>IF(AND($B23&lt;&gt;"",$C23&lt;&gt;"",$B23&lt;=$C23),$C23-$B23+1,"")</f>
        <v/>
      </c>
      <c r="G23" s="5">
        <f>IF($F23="","",$F23*$D23)</f>
        <v/>
      </c>
      <c r="H23" s="42">
        <f>IF($G23="","",$O23)</f>
        <v/>
      </c>
      <c r="I23" s="5">
        <f>IF($G23="","",$G23*IF($H23="",$O23,$H23)/100)</f>
        <v/>
      </c>
      <c r="J23" s="5">
        <f>IF(OR($L23="",NOT(COUNTIFS($L$2:$L23,$L23)=1)),"",SUMIFS($G:$G,$L:$L,$L23))</f>
        <v/>
      </c>
      <c r="K23" s="5">
        <f>IF(OR($L23="",NOT(COUNTIFS($L$2:$L23,$L23)=1)),"",SUMIFS($I:$I,$L:$L,$L23))</f>
        <v/>
      </c>
      <c r="L23" s="6">
        <f>IF($B23="","",YEAR($B23))</f>
        <v/>
      </c>
      <c r="M23" s="6">
        <f>INT((ROW()-2)/39)+1</f>
        <v/>
      </c>
      <c r="N23" s="6">
        <f>MOD(ROW()-2,39)+2</f>
        <v/>
      </c>
      <c r="O23" s="42">
        <f>IF(AND($B23&lt;&gt;"",$C23&lt;&gt;"",$B23&lt;=$C23),INDEX(Szabalyok!$C:$C,$N23),"")</f>
        <v/>
      </c>
      <c r="P23">
        <f>IF(D23="",P22,P22+1)</f>
        <v/>
      </c>
    </row>
    <row r="24">
      <c r="A24">
        <f>IF(P24=P23,0,P24)</f>
        <v/>
      </c>
      <c r="B24" s="41">
        <f>IF($M24&gt;300,"",IF(OR(INDEX(Bemenet!$E$2:$E$301,$M24)="",INDEX(Bemenet!$F$2:$F$301,$M24)=""),"",MAX(INDEX(Bemenet!$E$2:$E$301,$M24),INDEX(Szabalyok!$A:$A,$N24))))</f>
        <v/>
      </c>
      <c r="C24" s="41">
        <f>IF($B24="","",MIN(INDEX(Bemenet!$F$2:$F$301,$M24),INDEX(Szabalyok!$B:$B,$N24)))</f>
        <v/>
      </c>
      <c r="D24" s="5">
        <f>IF(AND($B24&lt;&gt;"",$C24&lt;&gt;"",$B24&lt;=$C24),INDEX(Bemenet!$G$2:$G$301,$M24),"")</f>
        <v/>
      </c>
      <c r="E24" s="6">
        <f>IF(AND($B24&lt;&gt;"",$C24&lt;&gt;"",$B24&lt;=$C24),INDEX(Bemenet!$D$2:$D$301,$M24),"")</f>
        <v/>
      </c>
      <c r="F24" s="5">
        <f>IF(AND($B24&lt;&gt;"",$C24&lt;&gt;"",$B24&lt;=$C24),$C24-$B24+1,"")</f>
        <v/>
      </c>
      <c r="G24" s="5">
        <f>IF($F24="","",$F24*$D24)</f>
        <v/>
      </c>
      <c r="H24" s="42">
        <f>IF($G24="","",$O24)</f>
        <v/>
      </c>
      <c r="I24" s="5">
        <f>IF($G24="","",$G24*IF($H24="",$O24,$H24)/100)</f>
        <v/>
      </c>
      <c r="J24" s="5">
        <f>IF(OR($L24="",NOT(COUNTIFS($L$2:$L24,$L24)=1)),"",SUMIFS($G:$G,$L:$L,$L24))</f>
        <v/>
      </c>
      <c r="K24" s="5">
        <f>IF(OR($L24="",NOT(COUNTIFS($L$2:$L24,$L24)=1)),"",SUMIFS($I:$I,$L:$L,$L24))</f>
        <v/>
      </c>
      <c r="L24" s="6">
        <f>IF($B24="","",YEAR($B24))</f>
        <v/>
      </c>
      <c r="M24" s="6">
        <f>INT((ROW()-2)/39)+1</f>
        <v/>
      </c>
      <c r="N24" s="6">
        <f>MOD(ROW()-2,39)+2</f>
        <v/>
      </c>
      <c r="O24" s="42">
        <f>IF(AND($B24&lt;&gt;"",$C24&lt;&gt;"",$B24&lt;=$C24),INDEX(Szabalyok!$C:$C,$N24),"")</f>
        <v/>
      </c>
      <c r="P24">
        <f>IF(D24="",P23,P23+1)</f>
        <v/>
      </c>
    </row>
    <row r="25">
      <c r="A25">
        <f>IF(P25=P24,0,P25)</f>
        <v/>
      </c>
      <c r="B25" s="41">
        <f>IF($M25&gt;300,"",IF(OR(INDEX(Bemenet!$E$2:$E$301,$M25)="",INDEX(Bemenet!$F$2:$F$301,$M25)=""),"",MAX(INDEX(Bemenet!$E$2:$E$301,$M25),INDEX(Szabalyok!$A:$A,$N25))))</f>
        <v/>
      </c>
      <c r="C25" s="41">
        <f>IF($B25="","",MIN(INDEX(Bemenet!$F$2:$F$301,$M25),INDEX(Szabalyok!$B:$B,$N25)))</f>
        <v/>
      </c>
      <c r="D25" s="5">
        <f>IF(AND($B25&lt;&gt;"",$C25&lt;&gt;"",$B25&lt;=$C25),INDEX(Bemenet!$G$2:$G$301,$M25),"")</f>
        <v/>
      </c>
      <c r="E25" s="6">
        <f>IF(AND($B25&lt;&gt;"",$C25&lt;&gt;"",$B25&lt;=$C25),INDEX(Bemenet!$D$2:$D$301,$M25),"")</f>
        <v/>
      </c>
      <c r="F25" s="5">
        <f>IF(AND($B25&lt;&gt;"",$C25&lt;&gt;"",$B25&lt;=$C25),$C25-$B25+1,"")</f>
        <v/>
      </c>
      <c r="G25" s="5">
        <f>IF($F25="","",$F25*$D25)</f>
        <v/>
      </c>
      <c r="H25" s="42">
        <f>IF($G25="","",$O25)</f>
        <v/>
      </c>
      <c r="I25" s="5">
        <f>IF($G25="","",$G25*IF($H25="",$O25,$H25)/100)</f>
        <v/>
      </c>
      <c r="J25" s="5">
        <f>IF(OR($L25="",NOT(COUNTIFS($L$2:$L25,$L25)=1)),"",SUMIFS($G:$G,$L:$L,$L25))</f>
        <v/>
      </c>
      <c r="K25" s="5">
        <f>IF(OR($L25="",NOT(COUNTIFS($L$2:$L25,$L25)=1)),"",SUMIFS($I:$I,$L:$L,$L25))</f>
        <v/>
      </c>
      <c r="L25" s="6">
        <f>IF($B25="","",YEAR($B25))</f>
        <v/>
      </c>
      <c r="M25" s="6">
        <f>INT((ROW()-2)/39)+1</f>
        <v/>
      </c>
      <c r="N25" s="6">
        <f>MOD(ROW()-2,39)+2</f>
        <v/>
      </c>
      <c r="O25" s="42">
        <f>IF(AND($B25&lt;&gt;"",$C25&lt;&gt;"",$B25&lt;=$C25),INDEX(Szabalyok!$C:$C,$N25),"")</f>
        <v/>
      </c>
      <c r="P25">
        <f>IF(D25="",P24,P24+1)</f>
        <v/>
      </c>
    </row>
    <row r="26">
      <c r="A26">
        <f>IF(P26=P25,0,P26)</f>
        <v/>
      </c>
      <c r="B26" s="41">
        <f>IF($M26&gt;300,"",IF(OR(INDEX(Bemenet!$E$2:$E$301,$M26)="",INDEX(Bemenet!$F$2:$F$301,$M26)=""),"",MAX(INDEX(Bemenet!$E$2:$E$301,$M26),INDEX(Szabalyok!$A:$A,$N26))))</f>
        <v/>
      </c>
      <c r="C26" s="41">
        <f>IF($B26="","",MIN(INDEX(Bemenet!$F$2:$F$301,$M26),INDEX(Szabalyok!$B:$B,$N26)))</f>
        <v/>
      </c>
      <c r="D26" s="5">
        <f>IF(AND($B26&lt;&gt;"",$C26&lt;&gt;"",$B26&lt;=$C26),INDEX(Bemenet!$G$2:$G$301,$M26),"")</f>
        <v/>
      </c>
      <c r="E26" s="6">
        <f>IF(AND($B26&lt;&gt;"",$C26&lt;&gt;"",$B26&lt;=$C26),INDEX(Bemenet!$D$2:$D$301,$M26),"")</f>
        <v/>
      </c>
      <c r="F26" s="5">
        <f>IF(AND($B26&lt;&gt;"",$C26&lt;&gt;"",$B26&lt;=$C26),$C26-$B26+1,"")</f>
        <v/>
      </c>
      <c r="G26" s="5">
        <f>IF($F26="","",$F26*$D26)</f>
        <v/>
      </c>
      <c r="H26" s="42">
        <f>IF($G26="","",$O26)</f>
        <v/>
      </c>
      <c r="I26" s="5">
        <f>IF($G26="","",$G26*IF($H26="",$O26,$H26)/100)</f>
        <v/>
      </c>
      <c r="J26" s="5">
        <f>IF(OR($L26="",NOT(COUNTIFS($L$2:$L26,$L26)=1)),"",SUMIFS($G:$G,$L:$L,$L26))</f>
        <v/>
      </c>
      <c r="K26" s="5">
        <f>IF(OR($L26="",NOT(COUNTIFS($L$2:$L26,$L26)=1)),"",SUMIFS($I:$I,$L:$L,$L26))</f>
        <v/>
      </c>
      <c r="L26" s="6">
        <f>IF($B26="","",YEAR($B26))</f>
        <v/>
      </c>
      <c r="M26" s="6">
        <f>INT((ROW()-2)/39)+1</f>
        <v/>
      </c>
      <c r="N26" s="6">
        <f>MOD(ROW()-2,39)+2</f>
        <v/>
      </c>
      <c r="O26" s="42">
        <f>IF(AND($B26&lt;&gt;"",$C26&lt;&gt;"",$B26&lt;=$C26),INDEX(Szabalyok!$C:$C,$N26),"")</f>
        <v/>
      </c>
      <c r="P26">
        <f>IF(D26="",P25,P25+1)</f>
        <v/>
      </c>
    </row>
    <row r="27">
      <c r="A27">
        <f>IF(P27=P26,0,P27)</f>
        <v/>
      </c>
      <c r="B27" s="41">
        <f>IF($M27&gt;300,"",IF(OR(INDEX(Bemenet!$E$2:$E$301,$M27)="",INDEX(Bemenet!$F$2:$F$301,$M27)=""),"",MAX(INDEX(Bemenet!$E$2:$E$301,$M27),INDEX(Szabalyok!$A:$A,$N27))))</f>
        <v/>
      </c>
      <c r="C27" s="41">
        <f>IF($B27="","",MIN(INDEX(Bemenet!$F$2:$F$301,$M27),INDEX(Szabalyok!$B:$B,$N27)))</f>
        <v/>
      </c>
      <c r="D27" s="5">
        <f>IF(AND($B27&lt;&gt;"",$C27&lt;&gt;"",$B27&lt;=$C27),INDEX(Bemenet!$G$2:$G$301,$M27),"")</f>
        <v/>
      </c>
      <c r="E27" s="6">
        <f>IF(AND($B27&lt;&gt;"",$C27&lt;&gt;"",$B27&lt;=$C27),INDEX(Bemenet!$D$2:$D$301,$M27),"")</f>
        <v/>
      </c>
      <c r="F27" s="5">
        <f>IF(AND($B27&lt;&gt;"",$C27&lt;&gt;"",$B27&lt;=$C27),$C27-$B27+1,"")</f>
        <v/>
      </c>
      <c r="G27" s="5">
        <f>IF($F27="","",$F27*$D27)</f>
        <v/>
      </c>
      <c r="H27" s="42">
        <f>IF($G27="","",$O27)</f>
        <v/>
      </c>
      <c r="I27" s="5">
        <f>IF($G27="","",$G27*IF($H27="",$O27,$H27)/100)</f>
        <v/>
      </c>
      <c r="J27" s="5">
        <f>IF(OR($L27="",NOT(COUNTIFS($L$2:$L27,$L27)=1)),"",SUMIFS($G:$G,$L:$L,$L27))</f>
        <v/>
      </c>
      <c r="K27" s="5">
        <f>IF(OR($L27="",NOT(COUNTIFS($L$2:$L27,$L27)=1)),"",SUMIFS($I:$I,$L:$L,$L27))</f>
        <v/>
      </c>
      <c r="L27" s="6">
        <f>IF($B27="","",YEAR($B27))</f>
        <v/>
      </c>
      <c r="M27" s="6">
        <f>INT((ROW()-2)/39)+1</f>
        <v/>
      </c>
      <c r="N27" s="6">
        <f>MOD(ROW()-2,39)+2</f>
        <v/>
      </c>
      <c r="O27" s="42">
        <f>IF(AND($B27&lt;&gt;"",$C27&lt;&gt;"",$B27&lt;=$C27),INDEX(Szabalyok!$C:$C,$N27),"")</f>
        <v/>
      </c>
      <c r="P27">
        <f>IF(D27="",P26,P26+1)</f>
        <v/>
      </c>
    </row>
    <row r="28">
      <c r="A28">
        <f>IF(P28=P27,0,P28)</f>
        <v/>
      </c>
      <c r="B28" s="41">
        <f>IF($M28&gt;300,"",IF(OR(INDEX(Bemenet!$E$2:$E$301,$M28)="",INDEX(Bemenet!$F$2:$F$301,$M28)=""),"",MAX(INDEX(Bemenet!$E$2:$E$301,$M28),INDEX(Szabalyok!$A:$A,$N28))))</f>
        <v/>
      </c>
      <c r="C28" s="41">
        <f>IF($B28="","",MIN(INDEX(Bemenet!$F$2:$F$301,$M28),INDEX(Szabalyok!$B:$B,$N28)))</f>
        <v/>
      </c>
      <c r="D28" s="5">
        <f>IF(AND($B28&lt;&gt;"",$C28&lt;&gt;"",$B28&lt;=$C28),INDEX(Bemenet!$G$2:$G$301,$M28),"")</f>
        <v/>
      </c>
      <c r="E28" s="6">
        <f>IF(AND($B28&lt;&gt;"",$C28&lt;&gt;"",$B28&lt;=$C28),INDEX(Bemenet!$D$2:$D$301,$M28),"")</f>
        <v/>
      </c>
      <c r="F28" s="5">
        <f>IF(AND($B28&lt;&gt;"",$C28&lt;&gt;"",$B28&lt;=$C28),$C28-$B28+1,"")</f>
        <v/>
      </c>
      <c r="G28" s="5">
        <f>IF($F28="","",$F28*$D28)</f>
        <v/>
      </c>
      <c r="H28" s="42">
        <f>IF($G28="","",$O28)</f>
        <v/>
      </c>
      <c r="I28" s="5">
        <f>IF($G28="","",$G28*IF($H28="",$O28,$H28)/100)</f>
        <v/>
      </c>
      <c r="J28" s="5">
        <f>IF(OR($L28="",NOT(COUNTIFS($L$2:$L28,$L28)=1)),"",SUMIFS($G:$G,$L:$L,$L28))</f>
        <v/>
      </c>
      <c r="K28" s="5">
        <f>IF(OR($L28="",NOT(COUNTIFS($L$2:$L28,$L28)=1)),"",SUMIFS($I:$I,$L:$L,$L28))</f>
        <v/>
      </c>
      <c r="L28" s="6">
        <f>IF($B28="","",YEAR($B28))</f>
        <v/>
      </c>
      <c r="M28" s="6">
        <f>INT((ROW()-2)/39)+1</f>
        <v/>
      </c>
      <c r="N28" s="6">
        <f>MOD(ROW()-2,39)+2</f>
        <v/>
      </c>
      <c r="O28" s="42">
        <f>IF(AND($B28&lt;&gt;"",$C28&lt;&gt;"",$B28&lt;=$C28),INDEX(Szabalyok!$C:$C,$N28),"")</f>
        <v/>
      </c>
      <c r="P28">
        <f>IF(D28="",P27,P27+1)</f>
        <v/>
      </c>
    </row>
    <row r="29">
      <c r="A29">
        <f>IF(P29=P28,0,P29)</f>
        <v/>
      </c>
      <c r="B29" s="41">
        <f>IF($M29&gt;300,"",IF(OR(INDEX(Bemenet!$E$2:$E$301,$M29)="",INDEX(Bemenet!$F$2:$F$301,$M29)=""),"",MAX(INDEX(Bemenet!$E$2:$E$301,$M29),INDEX(Szabalyok!$A:$A,$N29))))</f>
        <v/>
      </c>
      <c r="C29" s="41">
        <f>IF($B29="","",MIN(INDEX(Bemenet!$F$2:$F$301,$M29),INDEX(Szabalyok!$B:$B,$N29)))</f>
        <v/>
      </c>
      <c r="D29" s="5">
        <f>IF(AND($B29&lt;&gt;"",$C29&lt;&gt;"",$B29&lt;=$C29),INDEX(Bemenet!$G$2:$G$301,$M29),"")</f>
        <v/>
      </c>
      <c r="E29" s="6">
        <f>IF(AND($B29&lt;&gt;"",$C29&lt;&gt;"",$B29&lt;=$C29),INDEX(Bemenet!$D$2:$D$301,$M29),"")</f>
        <v/>
      </c>
      <c r="F29" s="5">
        <f>IF(AND($B29&lt;&gt;"",$C29&lt;&gt;"",$B29&lt;=$C29),$C29-$B29+1,"")</f>
        <v/>
      </c>
      <c r="G29" s="5">
        <f>IF($F29="","",$F29*$D29)</f>
        <v/>
      </c>
      <c r="H29" s="42">
        <f>IF($G29="","",$O29)</f>
        <v/>
      </c>
      <c r="I29" s="5">
        <f>IF($G29="","",$G29*IF($H29="",$O29,$H29)/100)</f>
        <v/>
      </c>
      <c r="J29" s="5">
        <f>IF(OR($L29="",NOT(COUNTIFS($L$2:$L29,$L29)=1)),"",SUMIFS($G:$G,$L:$L,$L29))</f>
        <v/>
      </c>
      <c r="K29" s="5">
        <f>IF(OR($L29="",NOT(COUNTIFS($L$2:$L29,$L29)=1)),"",SUMIFS($I:$I,$L:$L,$L29))</f>
        <v/>
      </c>
      <c r="L29" s="6">
        <f>IF($B29="","",YEAR($B29))</f>
        <v/>
      </c>
      <c r="M29" s="6">
        <f>INT((ROW()-2)/39)+1</f>
        <v/>
      </c>
      <c r="N29" s="6">
        <f>MOD(ROW()-2,39)+2</f>
        <v/>
      </c>
      <c r="O29" s="42">
        <f>IF(AND($B29&lt;&gt;"",$C29&lt;&gt;"",$B29&lt;=$C29),INDEX(Szabalyok!$C:$C,$N29),"")</f>
        <v/>
      </c>
      <c r="P29">
        <f>IF(D29="",P28,P28+1)</f>
        <v/>
      </c>
    </row>
    <row r="30">
      <c r="A30">
        <f>IF(P30=P29,0,P30)</f>
        <v/>
      </c>
      <c r="B30" s="41">
        <f>IF($M30&gt;300,"",IF(OR(INDEX(Bemenet!$E$2:$E$301,$M30)="",INDEX(Bemenet!$F$2:$F$301,$M30)=""),"",MAX(INDEX(Bemenet!$E$2:$E$301,$M30),INDEX(Szabalyok!$A:$A,$N30))))</f>
        <v/>
      </c>
      <c r="C30" s="41">
        <f>IF($B30="","",MIN(INDEX(Bemenet!$F$2:$F$301,$M30),INDEX(Szabalyok!$B:$B,$N30)))</f>
        <v/>
      </c>
      <c r="D30" s="5">
        <f>IF(AND($B30&lt;&gt;"",$C30&lt;&gt;"",$B30&lt;=$C30),INDEX(Bemenet!$G$2:$G$301,$M30),"")</f>
        <v/>
      </c>
      <c r="E30" s="6">
        <f>IF(AND($B30&lt;&gt;"",$C30&lt;&gt;"",$B30&lt;=$C30),INDEX(Bemenet!$D$2:$D$301,$M30),"")</f>
        <v/>
      </c>
      <c r="F30" s="5">
        <f>IF(AND($B30&lt;&gt;"",$C30&lt;&gt;"",$B30&lt;=$C30),$C30-$B30+1,"")</f>
        <v/>
      </c>
      <c r="G30" s="5">
        <f>IF($F30="","",$F30*$D30)</f>
        <v/>
      </c>
      <c r="H30" s="42">
        <f>IF($G30="","",$O30)</f>
        <v/>
      </c>
      <c r="I30" s="5">
        <f>IF($G30="","",$G30*IF($H30="",$O30,$H30)/100)</f>
        <v/>
      </c>
      <c r="J30" s="5">
        <f>IF(OR($L30="",NOT(COUNTIFS($L$2:$L30,$L30)=1)),"",SUMIFS($G:$G,$L:$L,$L30))</f>
        <v/>
      </c>
      <c r="K30" s="5">
        <f>IF(OR($L30="",NOT(COUNTIFS($L$2:$L30,$L30)=1)),"",SUMIFS($I:$I,$L:$L,$L30))</f>
        <v/>
      </c>
      <c r="L30" s="6">
        <f>IF($B30="","",YEAR($B30))</f>
        <v/>
      </c>
      <c r="M30" s="6">
        <f>INT((ROW()-2)/39)+1</f>
        <v/>
      </c>
      <c r="N30" s="6">
        <f>MOD(ROW()-2,39)+2</f>
        <v/>
      </c>
      <c r="O30" s="42">
        <f>IF(AND($B30&lt;&gt;"",$C30&lt;&gt;"",$B30&lt;=$C30),INDEX(Szabalyok!$C:$C,$N30),"")</f>
        <v/>
      </c>
      <c r="P30">
        <f>IF(D30="",P29,P29+1)</f>
        <v/>
      </c>
    </row>
    <row r="31">
      <c r="A31">
        <f>IF(P31=P30,0,P31)</f>
        <v/>
      </c>
      <c r="B31" s="41">
        <f>IF($M31&gt;300,"",IF(OR(INDEX(Bemenet!$E$2:$E$301,$M31)="",INDEX(Bemenet!$F$2:$F$301,$M31)=""),"",MAX(INDEX(Bemenet!$E$2:$E$301,$M31),INDEX(Szabalyok!$A:$A,$N31))))</f>
        <v/>
      </c>
      <c r="C31" s="41">
        <f>IF($B31="","",MIN(INDEX(Bemenet!$F$2:$F$301,$M31),INDEX(Szabalyok!$B:$B,$N31)))</f>
        <v/>
      </c>
      <c r="D31" s="5">
        <f>IF(AND($B31&lt;&gt;"",$C31&lt;&gt;"",$B31&lt;=$C31),INDEX(Bemenet!$G$2:$G$301,$M31),"")</f>
        <v/>
      </c>
      <c r="E31" s="6">
        <f>IF(AND($B31&lt;&gt;"",$C31&lt;&gt;"",$B31&lt;=$C31),INDEX(Bemenet!$D$2:$D$301,$M31),"")</f>
        <v/>
      </c>
      <c r="F31" s="5">
        <f>IF(AND($B31&lt;&gt;"",$C31&lt;&gt;"",$B31&lt;=$C31),$C31-$B31+1,"")</f>
        <v/>
      </c>
      <c r="G31" s="5">
        <f>IF($F31="","",$F31*$D31)</f>
        <v/>
      </c>
      <c r="H31" s="42">
        <f>IF($G31="","",$O31)</f>
        <v/>
      </c>
      <c r="I31" s="5">
        <f>IF($G31="","",$G31*IF($H31="",$O31,$H31)/100)</f>
        <v/>
      </c>
      <c r="J31" s="5">
        <f>IF(OR($L31="",NOT(COUNTIFS($L$2:$L31,$L31)=1)),"",SUMIFS($G:$G,$L:$L,$L31))</f>
        <v/>
      </c>
      <c r="K31" s="5">
        <f>IF(OR($L31="",NOT(COUNTIFS($L$2:$L31,$L31)=1)),"",SUMIFS($I:$I,$L:$L,$L31))</f>
        <v/>
      </c>
      <c r="L31" s="6">
        <f>IF($B31="","",YEAR($B31))</f>
        <v/>
      </c>
      <c r="M31" s="6">
        <f>INT((ROW()-2)/39)+1</f>
        <v/>
      </c>
      <c r="N31" s="6">
        <f>MOD(ROW()-2,39)+2</f>
        <v/>
      </c>
      <c r="O31" s="42">
        <f>IF(AND($B31&lt;&gt;"",$C31&lt;&gt;"",$B31&lt;=$C31),INDEX(Szabalyok!$C:$C,$N31),"")</f>
        <v/>
      </c>
      <c r="P31">
        <f>IF(D31="",P30,P30+1)</f>
        <v/>
      </c>
    </row>
    <row r="32">
      <c r="A32">
        <f>IF(P32=P31,0,P32)</f>
        <v/>
      </c>
      <c r="B32" s="41">
        <f>IF($M32&gt;300,"",IF(OR(INDEX(Bemenet!$E$2:$E$301,$M32)="",INDEX(Bemenet!$F$2:$F$301,$M32)=""),"",MAX(INDEX(Bemenet!$E$2:$E$301,$M32),INDEX(Szabalyok!$A:$A,$N32))))</f>
        <v/>
      </c>
      <c r="C32" s="41">
        <f>IF($B32="","",MIN(INDEX(Bemenet!$F$2:$F$301,$M32),INDEX(Szabalyok!$B:$B,$N32)))</f>
        <v/>
      </c>
      <c r="D32" s="5">
        <f>IF(AND($B32&lt;&gt;"",$C32&lt;&gt;"",$B32&lt;=$C32),INDEX(Bemenet!$G$2:$G$301,$M32),"")</f>
        <v/>
      </c>
      <c r="E32" s="6">
        <f>IF(AND($B32&lt;&gt;"",$C32&lt;&gt;"",$B32&lt;=$C32),INDEX(Bemenet!$D$2:$D$301,$M32),"")</f>
        <v/>
      </c>
      <c r="F32" s="5">
        <f>IF(AND($B32&lt;&gt;"",$C32&lt;&gt;"",$B32&lt;=$C32),$C32-$B32+1,"")</f>
        <v/>
      </c>
      <c r="G32" s="5">
        <f>IF($F32="","",$F32*$D32)</f>
        <v/>
      </c>
      <c r="H32" s="42">
        <f>IF($G32="","",$O32)</f>
        <v/>
      </c>
      <c r="I32" s="5">
        <f>IF($G32="","",$G32*IF($H32="",$O32,$H32)/100)</f>
        <v/>
      </c>
      <c r="J32" s="5">
        <f>IF(OR($L32="",NOT(COUNTIFS($L$2:$L32,$L32)=1)),"",SUMIFS($G:$G,$L:$L,$L32))</f>
        <v/>
      </c>
      <c r="K32" s="5">
        <f>IF(OR($L32="",NOT(COUNTIFS($L$2:$L32,$L32)=1)),"",SUMIFS($I:$I,$L:$L,$L32))</f>
        <v/>
      </c>
      <c r="L32" s="6">
        <f>IF($B32="","",YEAR($B32))</f>
        <v/>
      </c>
      <c r="M32" s="6">
        <f>INT((ROW()-2)/39)+1</f>
        <v/>
      </c>
      <c r="N32" s="6">
        <f>MOD(ROW()-2,39)+2</f>
        <v/>
      </c>
      <c r="O32" s="42">
        <f>IF(AND($B32&lt;&gt;"",$C32&lt;&gt;"",$B32&lt;=$C32),INDEX(Szabalyok!$C:$C,$N32),"")</f>
        <v/>
      </c>
      <c r="P32">
        <f>IF(D32="",P31,P31+1)</f>
        <v/>
      </c>
    </row>
    <row r="33">
      <c r="A33">
        <f>IF(P33=P32,0,P33)</f>
        <v/>
      </c>
      <c r="B33" s="41">
        <f>IF($M33&gt;300,"",IF(OR(INDEX(Bemenet!$E$2:$E$301,$M33)="",INDEX(Bemenet!$F$2:$F$301,$M33)=""),"",MAX(INDEX(Bemenet!$E$2:$E$301,$M33),INDEX(Szabalyok!$A:$A,$N33))))</f>
        <v/>
      </c>
      <c r="C33" s="41">
        <f>IF($B33="","",MIN(INDEX(Bemenet!$F$2:$F$301,$M33),INDEX(Szabalyok!$B:$B,$N33)))</f>
        <v/>
      </c>
      <c r="D33" s="5">
        <f>IF(AND($B33&lt;&gt;"",$C33&lt;&gt;"",$B33&lt;=$C33),INDEX(Bemenet!$G$2:$G$301,$M33),"")</f>
        <v/>
      </c>
      <c r="E33" s="6">
        <f>IF(AND($B33&lt;&gt;"",$C33&lt;&gt;"",$B33&lt;=$C33),INDEX(Bemenet!$D$2:$D$301,$M33),"")</f>
        <v/>
      </c>
      <c r="F33" s="5">
        <f>IF(AND($B33&lt;&gt;"",$C33&lt;&gt;"",$B33&lt;=$C33),$C33-$B33+1,"")</f>
        <v/>
      </c>
      <c r="G33" s="5">
        <f>IF($F33="","",$F33*$D33)</f>
        <v/>
      </c>
      <c r="H33" s="42">
        <f>IF($G33="","",$O33)</f>
        <v/>
      </c>
      <c r="I33" s="5">
        <f>IF($G33="","",$G33*IF($H33="",$O33,$H33)/100)</f>
        <v/>
      </c>
      <c r="J33" s="5">
        <f>IF(OR($L33="",NOT(COUNTIFS($L$2:$L33,$L33)=1)),"",SUMIFS($G:$G,$L:$L,$L33))</f>
        <v/>
      </c>
      <c r="K33" s="5">
        <f>IF(OR($L33="",NOT(COUNTIFS($L$2:$L33,$L33)=1)),"",SUMIFS($I:$I,$L:$L,$L33))</f>
        <v/>
      </c>
      <c r="L33" s="6">
        <f>IF($B33="","",YEAR($B33))</f>
        <v/>
      </c>
      <c r="M33" s="6">
        <f>INT((ROW()-2)/39)+1</f>
        <v/>
      </c>
      <c r="N33" s="6">
        <f>MOD(ROW()-2,39)+2</f>
        <v/>
      </c>
      <c r="O33" s="42">
        <f>IF(AND($B33&lt;&gt;"",$C33&lt;&gt;"",$B33&lt;=$C33),INDEX(Szabalyok!$C:$C,$N33),"")</f>
        <v/>
      </c>
      <c r="P33">
        <f>IF(D33="",P32,P32+1)</f>
        <v/>
      </c>
    </row>
    <row r="34">
      <c r="A34">
        <f>IF(P34=P33,0,P34)</f>
        <v/>
      </c>
      <c r="B34" s="41">
        <f>IF($M34&gt;300,"",IF(OR(INDEX(Bemenet!$E$2:$E$301,$M34)="",INDEX(Bemenet!$F$2:$F$301,$M34)=""),"",MAX(INDEX(Bemenet!$E$2:$E$301,$M34),INDEX(Szabalyok!$A:$A,$N34))))</f>
        <v/>
      </c>
      <c r="C34" s="41">
        <f>IF($B34="","",MIN(INDEX(Bemenet!$F$2:$F$301,$M34),INDEX(Szabalyok!$B:$B,$N34)))</f>
        <v/>
      </c>
      <c r="D34" s="5">
        <f>IF(AND($B34&lt;&gt;"",$C34&lt;&gt;"",$B34&lt;=$C34),INDEX(Bemenet!$G$2:$G$301,$M34),"")</f>
        <v/>
      </c>
      <c r="E34" s="6">
        <f>IF(AND($B34&lt;&gt;"",$C34&lt;&gt;"",$B34&lt;=$C34),INDEX(Bemenet!$D$2:$D$301,$M34),"")</f>
        <v/>
      </c>
      <c r="F34" s="5">
        <f>IF(AND($B34&lt;&gt;"",$C34&lt;&gt;"",$B34&lt;=$C34),$C34-$B34+1,"")</f>
        <v/>
      </c>
      <c r="G34" s="5">
        <f>IF($F34="","",$F34*$D34)</f>
        <v/>
      </c>
      <c r="H34" s="42">
        <f>IF($G34="","",$O34)</f>
        <v/>
      </c>
      <c r="I34" s="5">
        <f>IF($G34="","",$G34*IF($H34="",$O34,$H34)/100)</f>
        <v/>
      </c>
      <c r="J34" s="5">
        <f>IF(OR($L34="",NOT(COUNTIFS($L$2:$L34,$L34)=1)),"",SUMIFS($G:$G,$L:$L,$L34))</f>
        <v/>
      </c>
      <c r="K34" s="5">
        <f>IF(OR($L34="",NOT(COUNTIFS($L$2:$L34,$L34)=1)),"",SUMIFS($I:$I,$L:$L,$L34))</f>
        <v/>
      </c>
      <c r="L34" s="6">
        <f>IF($B34="","",YEAR($B34))</f>
        <v/>
      </c>
      <c r="M34" s="6">
        <f>INT((ROW()-2)/39)+1</f>
        <v/>
      </c>
      <c r="N34" s="6">
        <f>MOD(ROW()-2,39)+2</f>
        <v/>
      </c>
      <c r="O34" s="42">
        <f>IF(AND($B34&lt;&gt;"",$C34&lt;&gt;"",$B34&lt;=$C34),INDEX(Szabalyok!$C:$C,$N34),"")</f>
        <v/>
      </c>
      <c r="P34">
        <f>IF(D34="",P33,P33+1)</f>
        <v/>
      </c>
    </row>
    <row r="35">
      <c r="A35">
        <f>IF(P35=P34,0,P35)</f>
        <v/>
      </c>
      <c r="B35" s="41">
        <f>IF($M35&gt;300,"",IF(OR(INDEX(Bemenet!$E$2:$E$301,$M35)="",INDEX(Bemenet!$F$2:$F$301,$M35)=""),"",MAX(INDEX(Bemenet!$E$2:$E$301,$M35),INDEX(Szabalyok!$A:$A,$N35))))</f>
        <v/>
      </c>
      <c r="C35" s="41">
        <f>IF($B35="","",MIN(INDEX(Bemenet!$F$2:$F$301,$M35),INDEX(Szabalyok!$B:$B,$N35)))</f>
        <v/>
      </c>
      <c r="D35" s="5">
        <f>IF(AND($B35&lt;&gt;"",$C35&lt;&gt;"",$B35&lt;=$C35),INDEX(Bemenet!$G$2:$G$301,$M35),"")</f>
        <v/>
      </c>
      <c r="E35" s="6">
        <f>IF(AND($B35&lt;&gt;"",$C35&lt;&gt;"",$B35&lt;=$C35),INDEX(Bemenet!$D$2:$D$301,$M35),"")</f>
        <v/>
      </c>
      <c r="F35" s="5">
        <f>IF(AND($B35&lt;&gt;"",$C35&lt;&gt;"",$B35&lt;=$C35),$C35-$B35+1,"")</f>
        <v/>
      </c>
      <c r="G35" s="5">
        <f>IF($F35="","",$F35*$D35)</f>
        <v/>
      </c>
      <c r="H35" s="42">
        <f>IF($G35="","",$O35)</f>
        <v/>
      </c>
      <c r="I35" s="5">
        <f>IF($G35="","",$G35*IF($H35="",$O35,$H35)/100)</f>
        <v/>
      </c>
      <c r="J35" s="5">
        <f>IF(OR($L35="",NOT(COUNTIFS($L$2:$L35,$L35)=1)),"",SUMIFS($G:$G,$L:$L,$L35))</f>
        <v/>
      </c>
      <c r="K35" s="5">
        <f>IF(OR($L35="",NOT(COUNTIFS($L$2:$L35,$L35)=1)),"",SUMIFS($I:$I,$L:$L,$L35))</f>
        <v/>
      </c>
      <c r="L35" s="6">
        <f>IF($B35="","",YEAR($B35))</f>
        <v/>
      </c>
      <c r="M35" s="6">
        <f>INT((ROW()-2)/39)+1</f>
        <v/>
      </c>
      <c r="N35" s="6">
        <f>MOD(ROW()-2,39)+2</f>
        <v/>
      </c>
      <c r="O35" s="42">
        <f>IF(AND($B35&lt;&gt;"",$C35&lt;&gt;"",$B35&lt;=$C35),INDEX(Szabalyok!$C:$C,$N35),"")</f>
        <v/>
      </c>
      <c r="P35">
        <f>IF(D35="",P34,P34+1)</f>
        <v/>
      </c>
    </row>
    <row r="36">
      <c r="A36">
        <f>IF(P36=P35,0,P36)</f>
        <v/>
      </c>
      <c r="B36" s="41">
        <f>IF($M36&gt;300,"",IF(OR(INDEX(Bemenet!$E$2:$E$301,$M36)="",INDEX(Bemenet!$F$2:$F$301,$M36)=""),"",MAX(INDEX(Bemenet!$E$2:$E$301,$M36),INDEX(Szabalyok!$A:$A,$N36))))</f>
        <v/>
      </c>
      <c r="C36" s="41">
        <f>IF($B36="","",MIN(INDEX(Bemenet!$F$2:$F$301,$M36),INDEX(Szabalyok!$B:$B,$N36)))</f>
        <v/>
      </c>
      <c r="D36" s="5">
        <f>IF(AND($B36&lt;&gt;"",$C36&lt;&gt;"",$B36&lt;=$C36),INDEX(Bemenet!$G$2:$G$301,$M36),"")</f>
        <v/>
      </c>
      <c r="E36" s="6">
        <f>IF(AND($B36&lt;&gt;"",$C36&lt;&gt;"",$B36&lt;=$C36),INDEX(Bemenet!$D$2:$D$301,$M36),"")</f>
        <v/>
      </c>
      <c r="F36" s="5">
        <f>IF(AND($B36&lt;&gt;"",$C36&lt;&gt;"",$B36&lt;=$C36),$C36-$B36+1,"")</f>
        <v/>
      </c>
      <c r="G36" s="5">
        <f>IF($F36="","",$F36*$D36)</f>
        <v/>
      </c>
      <c r="H36" s="42">
        <f>IF($G36="","",$O36)</f>
        <v/>
      </c>
      <c r="I36" s="5">
        <f>IF($G36="","",$G36*IF($H36="",$O36,$H36)/100)</f>
        <v/>
      </c>
      <c r="J36" s="5">
        <f>IF(OR($L36="",NOT(COUNTIFS($L$2:$L36,$L36)=1)),"",SUMIFS($G:$G,$L:$L,$L36))</f>
        <v/>
      </c>
      <c r="K36" s="5">
        <f>IF(OR($L36="",NOT(COUNTIFS($L$2:$L36,$L36)=1)),"",SUMIFS($I:$I,$L:$L,$L36))</f>
        <v/>
      </c>
      <c r="L36" s="6">
        <f>IF($B36="","",YEAR($B36))</f>
        <v/>
      </c>
      <c r="M36" s="6">
        <f>INT((ROW()-2)/39)+1</f>
        <v/>
      </c>
      <c r="N36" s="6">
        <f>MOD(ROW()-2,39)+2</f>
        <v/>
      </c>
      <c r="O36" s="42">
        <f>IF(AND($B36&lt;&gt;"",$C36&lt;&gt;"",$B36&lt;=$C36),INDEX(Szabalyok!$C:$C,$N36),"")</f>
        <v/>
      </c>
      <c r="P36">
        <f>IF(D36="",P35,P35+1)</f>
        <v/>
      </c>
    </row>
    <row r="37">
      <c r="A37">
        <f>IF(P37=P36,0,P37)</f>
        <v/>
      </c>
      <c r="B37" s="41">
        <f>IF($M37&gt;300,"",IF(OR(INDEX(Bemenet!$E$2:$E$301,$M37)="",INDEX(Bemenet!$F$2:$F$301,$M37)=""),"",MAX(INDEX(Bemenet!$E$2:$E$301,$M37),INDEX(Szabalyok!$A:$A,$N37))))</f>
        <v/>
      </c>
      <c r="C37" s="41">
        <f>IF($B37="","",MIN(INDEX(Bemenet!$F$2:$F$301,$M37),INDEX(Szabalyok!$B:$B,$N37)))</f>
        <v/>
      </c>
      <c r="D37" s="5">
        <f>IF(AND($B37&lt;&gt;"",$C37&lt;&gt;"",$B37&lt;=$C37),INDEX(Bemenet!$G$2:$G$301,$M37),"")</f>
        <v/>
      </c>
      <c r="E37" s="6">
        <f>IF(AND($B37&lt;&gt;"",$C37&lt;&gt;"",$B37&lt;=$C37),INDEX(Bemenet!$D$2:$D$301,$M37),"")</f>
        <v/>
      </c>
      <c r="F37" s="5">
        <f>IF(AND($B37&lt;&gt;"",$C37&lt;&gt;"",$B37&lt;=$C37),$C37-$B37+1,"")</f>
        <v/>
      </c>
      <c r="G37" s="5">
        <f>IF($F37="","",$F37*$D37)</f>
        <v/>
      </c>
      <c r="H37" s="42">
        <f>IF($G37="","",$O37)</f>
        <v/>
      </c>
      <c r="I37" s="5">
        <f>IF($G37="","",$G37*IF($H37="",$O37,$H37)/100)</f>
        <v/>
      </c>
      <c r="J37" s="5">
        <f>IF(OR($L37="",NOT(COUNTIFS($L$2:$L37,$L37)=1)),"",SUMIFS($G:$G,$L:$L,$L37))</f>
        <v/>
      </c>
      <c r="K37" s="5">
        <f>IF(OR($L37="",NOT(COUNTIFS($L$2:$L37,$L37)=1)),"",SUMIFS($I:$I,$L:$L,$L37))</f>
        <v/>
      </c>
      <c r="L37" s="6">
        <f>IF($B37="","",YEAR($B37))</f>
        <v/>
      </c>
      <c r="M37" s="6">
        <f>INT((ROW()-2)/39)+1</f>
        <v/>
      </c>
      <c r="N37" s="6">
        <f>MOD(ROW()-2,39)+2</f>
        <v/>
      </c>
      <c r="O37" s="42">
        <f>IF(AND($B37&lt;&gt;"",$C37&lt;&gt;"",$B37&lt;=$C37),INDEX(Szabalyok!$C:$C,$N37),"")</f>
        <v/>
      </c>
      <c r="P37">
        <f>IF(D37="",P36,P36+1)</f>
        <v/>
      </c>
    </row>
    <row r="38">
      <c r="A38">
        <f>IF(P38=P37,0,P38)</f>
        <v/>
      </c>
      <c r="B38" s="41">
        <f>IF($M38&gt;300,"",IF(OR(INDEX(Bemenet!$E$2:$E$301,$M38)="",INDEX(Bemenet!$F$2:$F$301,$M38)=""),"",MAX(INDEX(Bemenet!$E$2:$E$301,$M38),INDEX(Szabalyok!$A:$A,$N38))))</f>
        <v/>
      </c>
      <c r="C38" s="41">
        <f>IF($B38="","",MIN(INDEX(Bemenet!$F$2:$F$301,$M38),INDEX(Szabalyok!$B:$B,$N38)))</f>
        <v/>
      </c>
      <c r="D38" s="5">
        <f>IF(AND($B38&lt;&gt;"",$C38&lt;&gt;"",$B38&lt;=$C38),INDEX(Bemenet!$G$2:$G$301,$M38),"")</f>
        <v/>
      </c>
      <c r="E38" s="6">
        <f>IF(AND($B38&lt;&gt;"",$C38&lt;&gt;"",$B38&lt;=$C38),INDEX(Bemenet!$D$2:$D$301,$M38),"")</f>
        <v/>
      </c>
      <c r="F38" s="5">
        <f>IF(AND($B38&lt;&gt;"",$C38&lt;&gt;"",$B38&lt;=$C38),$C38-$B38+1,"")</f>
        <v/>
      </c>
      <c r="G38" s="5">
        <f>IF($F38="","",$F38*$D38)</f>
        <v/>
      </c>
      <c r="H38" s="42">
        <f>IF($G38="","",$O38)</f>
        <v/>
      </c>
      <c r="I38" s="5">
        <f>IF($G38="","",$G38*IF($H38="",$O38,$H38)/100)</f>
        <v/>
      </c>
      <c r="J38" s="5">
        <f>IF(OR($L38="",NOT(COUNTIFS($L$2:$L38,$L38)=1)),"",SUMIFS($G:$G,$L:$L,$L38))</f>
        <v/>
      </c>
      <c r="K38" s="5">
        <f>IF(OR($L38="",NOT(COUNTIFS($L$2:$L38,$L38)=1)),"",SUMIFS($I:$I,$L:$L,$L38))</f>
        <v/>
      </c>
      <c r="L38" s="6">
        <f>IF($B38="","",YEAR($B38))</f>
        <v/>
      </c>
      <c r="M38" s="6">
        <f>INT((ROW()-2)/39)+1</f>
        <v/>
      </c>
      <c r="N38" s="6">
        <f>MOD(ROW()-2,39)+2</f>
        <v/>
      </c>
      <c r="O38" s="42">
        <f>IF(AND($B38&lt;&gt;"",$C38&lt;&gt;"",$B38&lt;=$C38),INDEX(Szabalyok!$C:$C,$N38),"")</f>
        <v/>
      </c>
      <c r="P38">
        <f>IF(D38="",P37,P37+1)</f>
        <v/>
      </c>
    </row>
    <row r="39">
      <c r="A39">
        <f>IF(P39=P38,0,P39)</f>
        <v/>
      </c>
      <c r="B39" s="41">
        <f>IF($M39&gt;300,"",IF(OR(INDEX(Bemenet!$E$2:$E$301,$M39)="",INDEX(Bemenet!$F$2:$F$301,$M39)=""),"",MAX(INDEX(Bemenet!$E$2:$E$301,$M39),INDEX(Szabalyok!$A:$A,$N39))))</f>
        <v/>
      </c>
      <c r="C39" s="41">
        <f>IF($B39="","",MIN(INDEX(Bemenet!$F$2:$F$301,$M39),INDEX(Szabalyok!$B:$B,$N39)))</f>
        <v/>
      </c>
      <c r="D39" s="5">
        <f>IF(AND($B39&lt;&gt;"",$C39&lt;&gt;"",$B39&lt;=$C39),INDEX(Bemenet!$G$2:$G$301,$M39),"")</f>
        <v/>
      </c>
      <c r="E39" s="6">
        <f>IF(AND($B39&lt;&gt;"",$C39&lt;&gt;"",$B39&lt;=$C39),INDEX(Bemenet!$D$2:$D$301,$M39),"")</f>
        <v/>
      </c>
      <c r="F39" s="5">
        <f>IF(AND($B39&lt;&gt;"",$C39&lt;&gt;"",$B39&lt;=$C39),$C39-$B39+1,"")</f>
        <v/>
      </c>
      <c r="G39" s="5">
        <f>IF($F39="","",$F39*$D39)</f>
        <v/>
      </c>
      <c r="H39" s="42">
        <f>IF($G39="","",$O39)</f>
        <v/>
      </c>
      <c r="I39" s="5">
        <f>IF($G39="","",$G39*IF($H39="",$O39,$H39)/100)</f>
        <v/>
      </c>
      <c r="J39" s="5">
        <f>IF(OR($L39="",NOT(COUNTIFS($L$2:$L39,$L39)=1)),"",SUMIFS($G:$G,$L:$L,$L39))</f>
        <v/>
      </c>
      <c r="K39" s="5">
        <f>IF(OR($L39="",NOT(COUNTIFS($L$2:$L39,$L39)=1)),"",SUMIFS($I:$I,$L:$L,$L39))</f>
        <v/>
      </c>
      <c r="L39" s="6">
        <f>IF($B39="","",YEAR($B39))</f>
        <v/>
      </c>
      <c r="M39" s="6">
        <f>INT((ROW()-2)/39)+1</f>
        <v/>
      </c>
      <c r="N39" s="6">
        <f>MOD(ROW()-2,39)+2</f>
        <v/>
      </c>
      <c r="O39" s="42">
        <f>IF(AND($B39&lt;&gt;"",$C39&lt;&gt;"",$B39&lt;=$C39),INDEX(Szabalyok!$C:$C,$N39),"")</f>
        <v/>
      </c>
      <c r="P39">
        <f>IF(D39="",P38,P38+1)</f>
        <v/>
      </c>
    </row>
    <row r="40">
      <c r="A40">
        <f>IF(P40=P39,0,P40)</f>
        <v/>
      </c>
      <c r="B40" s="41">
        <f>IF($M40&gt;300,"",IF(OR(INDEX(Bemenet!$E$2:$E$301,$M40)="",INDEX(Bemenet!$F$2:$F$301,$M40)=""),"",MAX(INDEX(Bemenet!$E$2:$E$301,$M40),INDEX(Szabalyok!$A:$A,$N40))))</f>
        <v/>
      </c>
      <c r="C40" s="41">
        <f>IF($B40="","",MIN(INDEX(Bemenet!$F$2:$F$301,$M40),INDEX(Szabalyok!$B:$B,$N40)))</f>
        <v/>
      </c>
      <c r="D40" s="5">
        <f>IF(AND($B40&lt;&gt;"",$C40&lt;&gt;"",$B40&lt;=$C40),INDEX(Bemenet!$G$2:$G$301,$M40),"")</f>
        <v/>
      </c>
      <c r="E40" s="6">
        <f>IF(AND($B40&lt;&gt;"",$C40&lt;&gt;"",$B40&lt;=$C40),INDEX(Bemenet!$D$2:$D$301,$M40),"")</f>
        <v/>
      </c>
      <c r="F40" s="5">
        <f>IF(AND($B40&lt;&gt;"",$C40&lt;&gt;"",$B40&lt;=$C40),$C40-$B40+1,"")</f>
        <v/>
      </c>
      <c r="G40" s="5">
        <f>IF($F40="","",$F40*$D40)</f>
        <v/>
      </c>
      <c r="H40" s="42">
        <f>IF($G40="","",$O40)</f>
        <v/>
      </c>
      <c r="I40" s="5">
        <f>IF($G40="","",$G40*IF($H40="",$O40,$H40)/100)</f>
        <v/>
      </c>
      <c r="J40" s="5">
        <f>IF(OR($L40="",NOT(COUNTIFS($L$2:$L40,$L40)=1)),"",SUMIFS($G:$G,$L:$L,$L40))</f>
        <v/>
      </c>
      <c r="K40" s="5">
        <f>IF(OR($L40="",NOT(COUNTIFS($L$2:$L40,$L40)=1)),"",SUMIFS($I:$I,$L:$L,$L40))</f>
        <v/>
      </c>
      <c r="L40" s="6">
        <f>IF($B40="","",YEAR($B40))</f>
        <v/>
      </c>
      <c r="M40" s="6">
        <f>INT((ROW()-2)/39)+1</f>
        <v/>
      </c>
      <c r="N40" s="6">
        <f>MOD(ROW()-2,39)+2</f>
        <v/>
      </c>
      <c r="O40" s="42">
        <f>IF(AND($B40&lt;&gt;"",$C40&lt;&gt;"",$B40&lt;=$C40),INDEX(Szabalyok!$C:$C,$N40),"")</f>
        <v/>
      </c>
      <c r="P40">
        <f>IF(D40="",P39,P39+1)</f>
        <v/>
      </c>
    </row>
    <row r="41">
      <c r="A41">
        <f>IF(P41=P40,0,P41)</f>
        <v/>
      </c>
      <c r="B41" s="41">
        <f>IF($M41&gt;300,"",IF(OR(INDEX(Bemenet!$E$2:$E$301,$M41)="",INDEX(Bemenet!$F$2:$F$301,$M41)=""),"",MAX(INDEX(Bemenet!$E$2:$E$301,$M41),INDEX(Szabalyok!$A:$A,$N41))))</f>
        <v/>
      </c>
      <c r="C41" s="41">
        <f>IF($B41="","",MIN(INDEX(Bemenet!$F$2:$F$301,$M41),INDEX(Szabalyok!$B:$B,$N41)))</f>
        <v/>
      </c>
      <c r="D41" s="5">
        <f>IF(AND($B41&lt;&gt;"",$C41&lt;&gt;"",$B41&lt;=$C41),INDEX(Bemenet!$G$2:$G$301,$M41),"")</f>
        <v/>
      </c>
      <c r="E41" s="6">
        <f>IF(AND($B41&lt;&gt;"",$C41&lt;&gt;"",$B41&lt;=$C41),INDEX(Bemenet!$D$2:$D$301,$M41),"")</f>
        <v/>
      </c>
      <c r="F41" s="5">
        <f>IF(AND($B41&lt;&gt;"",$C41&lt;&gt;"",$B41&lt;=$C41),$C41-$B41+1,"")</f>
        <v/>
      </c>
      <c r="G41" s="5">
        <f>IF($F41="","",$F41*$D41)</f>
        <v/>
      </c>
      <c r="H41" s="42">
        <f>IF($G41="","",$O41)</f>
        <v/>
      </c>
      <c r="I41" s="5">
        <f>IF($G41="","",$G41*IF($H41="",$O41,$H41)/100)</f>
        <v/>
      </c>
      <c r="J41" s="5">
        <f>IF(OR($L41="",NOT(COUNTIFS($L$2:$L41,$L41)=1)),"",SUMIFS($G:$G,$L:$L,$L41))</f>
        <v/>
      </c>
      <c r="K41" s="5">
        <f>IF(OR($L41="",NOT(COUNTIFS($L$2:$L41,$L41)=1)),"",SUMIFS($I:$I,$L:$L,$L41))</f>
        <v/>
      </c>
      <c r="L41" s="6">
        <f>IF($B41="","",YEAR($B41))</f>
        <v/>
      </c>
      <c r="M41" s="6">
        <f>INT((ROW()-2)/39)+1</f>
        <v/>
      </c>
      <c r="N41" s="6">
        <f>MOD(ROW()-2,39)+2</f>
        <v/>
      </c>
      <c r="O41" s="42">
        <f>IF(AND($B41&lt;&gt;"",$C41&lt;&gt;"",$B41&lt;=$C41),INDEX(Szabalyok!$C:$C,$N41),"")</f>
        <v/>
      </c>
      <c r="P41">
        <f>IF(D41="",P40,P40+1)</f>
        <v/>
      </c>
    </row>
    <row r="42">
      <c r="A42">
        <f>IF(P42=P41,0,P42)</f>
        <v/>
      </c>
      <c r="B42" s="41">
        <f>IF($M42&gt;300,"",IF(OR(INDEX(Bemenet!$E$2:$E$301,$M42)="",INDEX(Bemenet!$F$2:$F$301,$M42)=""),"",MAX(INDEX(Bemenet!$E$2:$E$301,$M42),INDEX(Szabalyok!$A:$A,$N42))))</f>
        <v/>
      </c>
      <c r="C42" s="41">
        <f>IF($B42="","",MIN(INDEX(Bemenet!$F$2:$F$301,$M42),INDEX(Szabalyok!$B:$B,$N42)))</f>
        <v/>
      </c>
      <c r="D42" s="5">
        <f>IF(AND($B42&lt;&gt;"",$C42&lt;&gt;"",$B42&lt;=$C42),INDEX(Bemenet!$G$2:$G$301,$M42),"")</f>
        <v/>
      </c>
      <c r="E42" s="6">
        <f>IF(AND($B42&lt;&gt;"",$C42&lt;&gt;"",$B42&lt;=$C42),INDEX(Bemenet!$D$2:$D$301,$M42),"")</f>
        <v/>
      </c>
      <c r="F42" s="5">
        <f>IF(AND($B42&lt;&gt;"",$C42&lt;&gt;"",$B42&lt;=$C42),$C42-$B42+1,"")</f>
        <v/>
      </c>
      <c r="G42" s="5">
        <f>IF($F42="","",$F42*$D42)</f>
        <v/>
      </c>
      <c r="H42" s="42">
        <f>IF($G42="","",$O42)</f>
        <v/>
      </c>
      <c r="I42" s="5">
        <f>IF($G42="","",$G42*IF($H42="",$O42,$H42)/100)</f>
        <v/>
      </c>
      <c r="J42" s="5">
        <f>IF(OR($L42="",NOT(COUNTIFS($L$2:$L42,$L42)=1)),"",SUMIFS($G:$G,$L:$L,$L42))</f>
        <v/>
      </c>
      <c r="K42" s="5">
        <f>IF(OR($L42="",NOT(COUNTIFS($L$2:$L42,$L42)=1)),"",SUMIFS($I:$I,$L:$L,$L42))</f>
        <v/>
      </c>
      <c r="L42" s="6">
        <f>IF($B42="","",YEAR($B42))</f>
        <v/>
      </c>
      <c r="M42" s="6">
        <f>INT((ROW()-2)/39)+1</f>
        <v/>
      </c>
      <c r="N42" s="6">
        <f>MOD(ROW()-2,39)+2</f>
        <v/>
      </c>
      <c r="O42" s="42">
        <f>IF(AND($B42&lt;&gt;"",$C42&lt;&gt;"",$B42&lt;=$C42),INDEX(Szabalyok!$C:$C,$N42),"")</f>
        <v/>
      </c>
      <c r="P42">
        <f>IF(D42="",P41,P41+1)</f>
        <v/>
      </c>
    </row>
    <row r="43">
      <c r="A43">
        <f>IF(P43=P42,0,P43)</f>
        <v/>
      </c>
      <c r="B43" s="41">
        <f>IF($M43&gt;300,"",IF(OR(INDEX(Bemenet!$E$2:$E$301,$M43)="",INDEX(Bemenet!$F$2:$F$301,$M43)=""),"",MAX(INDEX(Bemenet!$E$2:$E$301,$M43),INDEX(Szabalyok!$A:$A,$N43))))</f>
        <v/>
      </c>
      <c r="C43" s="41">
        <f>IF($B43="","",MIN(INDEX(Bemenet!$F$2:$F$301,$M43),INDEX(Szabalyok!$B:$B,$N43)))</f>
        <v/>
      </c>
      <c r="D43" s="5">
        <f>IF(AND($B43&lt;&gt;"",$C43&lt;&gt;"",$B43&lt;=$C43),INDEX(Bemenet!$G$2:$G$301,$M43),"")</f>
        <v/>
      </c>
      <c r="E43" s="6">
        <f>IF(AND($B43&lt;&gt;"",$C43&lt;&gt;"",$B43&lt;=$C43),INDEX(Bemenet!$D$2:$D$301,$M43),"")</f>
        <v/>
      </c>
      <c r="F43" s="5">
        <f>IF(AND($B43&lt;&gt;"",$C43&lt;&gt;"",$B43&lt;=$C43),$C43-$B43+1,"")</f>
        <v/>
      </c>
      <c r="G43" s="5">
        <f>IF($F43="","",$F43*$D43)</f>
        <v/>
      </c>
      <c r="H43" s="42">
        <f>IF($G43="","",$O43)</f>
        <v/>
      </c>
      <c r="I43" s="5">
        <f>IF($G43="","",$G43*IF($H43="",$O43,$H43)/100)</f>
        <v/>
      </c>
      <c r="J43" s="5">
        <f>IF(OR($L43="",NOT(COUNTIFS($L$2:$L43,$L43)=1)),"",SUMIFS($G:$G,$L:$L,$L43))</f>
        <v/>
      </c>
      <c r="K43" s="5">
        <f>IF(OR($L43="",NOT(COUNTIFS($L$2:$L43,$L43)=1)),"",SUMIFS($I:$I,$L:$L,$L43))</f>
        <v/>
      </c>
      <c r="L43" s="6">
        <f>IF($B43="","",YEAR($B43))</f>
        <v/>
      </c>
      <c r="M43" s="6">
        <f>INT((ROW()-2)/39)+1</f>
        <v/>
      </c>
      <c r="N43" s="6">
        <f>MOD(ROW()-2,39)+2</f>
        <v/>
      </c>
      <c r="O43" s="42">
        <f>IF(AND($B43&lt;&gt;"",$C43&lt;&gt;"",$B43&lt;=$C43),INDEX(Szabalyok!$C:$C,$N43),"")</f>
        <v/>
      </c>
      <c r="P43">
        <f>IF(D43="",P42,P42+1)</f>
        <v/>
      </c>
    </row>
    <row r="44">
      <c r="A44">
        <f>IF(P44=P43,0,P44)</f>
        <v/>
      </c>
      <c r="B44" s="41">
        <f>IF($M44&gt;300,"",IF(OR(INDEX(Bemenet!$E$2:$E$301,$M44)="",INDEX(Bemenet!$F$2:$F$301,$M44)=""),"",MAX(INDEX(Bemenet!$E$2:$E$301,$M44),INDEX(Szabalyok!$A:$A,$N44))))</f>
        <v/>
      </c>
      <c r="C44" s="41">
        <f>IF($B44="","",MIN(INDEX(Bemenet!$F$2:$F$301,$M44),INDEX(Szabalyok!$B:$B,$N44)))</f>
        <v/>
      </c>
      <c r="D44" s="5">
        <f>IF(AND($B44&lt;&gt;"",$C44&lt;&gt;"",$B44&lt;=$C44),INDEX(Bemenet!$G$2:$G$301,$M44),"")</f>
        <v/>
      </c>
      <c r="E44" s="6">
        <f>IF(AND($B44&lt;&gt;"",$C44&lt;&gt;"",$B44&lt;=$C44),INDEX(Bemenet!$D$2:$D$301,$M44),"")</f>
        <v/>
      </c>
      <c r="F44" s="5">
        <f>IF(AND($B44&lt;&gt;"",$C44&lt;&gt;"",$B44&lt;=$C44),$C44-$B44+1,"")</f>
        <v/>
      </c>
      <c r="G44" s="5">
        <f>IF($F44="","",$F44*$D44)</f>
        <v/>
      </c>
      <c r="H44" s="42">
        <f>IF($G44="","",$O44)</f>
        <v/>
      </c>
      <c r="I44" s="5">
        <f>IF($G44="","",$G44*IF($H44="",$O44,$H44)/100)</f>
        <v/>
      </c>
      <c r="J44" s="5">
        <f>IF(OR($L44="",NOT(COUNTIFS($L$2:$L44,$L44)=1)),"",SUMIFS($G:$G,$L:$L,$L44))</f>
        <v/>
      </c>
      <c r="K44" s="5">
        <f>IF(OR($L44="",NOT(COUNTIFS($L$2:$L44,$L44)=1)),"",SUMIFS($I:$I,$L:$L,$L44))</f>
        <v/>
      </c>
      <c r="L44" s="6">
        <f>IF($B44="","",YEAR($B44))</f>
        <v/>
      </c>
      <c r="M44" s="6">
        <f>INT((ROW()-2)/39)+1</f>
        <v/>
      </c>
      <c r="N44" s="6">
        <f>MOD(ROW()-2,39)+2</f>
        <v/>
      </c>
      <c r="O44" s="42">
        <f>IF(AND($B44&lt;&gt;"",$C44&lt;&gt;"",$B44&lt;=$C44),INDEX(Szabalyok!$C:$C,$N44),"")</f>
        <v/>
      </c>
      <c r="P44">
        <f>IF(D44="",P43,P43+1)</f>
        <v/>
      </c>
    </row>
    <row r="45">
      <c r="A45">
        <f>IF(P45=P44,0,P45)</f>
        <v/>
      </c>
      <c r="B45" s="41">
        <f>IF($M45&gt;300,"",IF(OR(INDEX(Bemenet!$E$2:$E$301,$M45)="",INDEX(Bemenet!$F$2:$F$301,$M45)=""),"",MAX(INDEX(Bemenet!$E$2:$E$301,$M45),INDEX(Szabalyok!$A:$A,$N45))))</f>
        <v/>
      </c>
      <c r="C45" s="41">
        <f>IF($B45="","",MIN(INDEX(Bemenet!$F$2:$F$301,$M45),INDEX(Szabalyok!$B:$B,$N45)))</f>
        <v/>
      </c>
      <c r="D45" s="5">
        <f>IF(AND($B45&lt;&gt;"",$C45&lt;&gt;"",$B45&lt;=$C45),INDEX(Bemenet!$G$2:$G$301,$M45),"")</f>
        <v/>
      </c>
      <c r="E45" s="6">
        <f>IF(AND($B45&lt;&gt;"",$C45&lt;&gt;"",$B45&lt;=$C45),INDEX(Bemenet!$D$2:$D$301,$M45),"")</f>
        <v/>
      </c>
      <c r="F45" s="5">
        <f>IF(AND($B45&lt;&gt;"",$C45&lt;&gt;"",$B45&lt;=$C45),$C45-$B45+1,"")</f>
        <v/>
      </c>
      <c r="G45" s="5">
        <f>IF($F45="","",$F45*$D45)</f>
        <v/>
      </c>
      <c r="H45" s="42">
        <f>IF($G45="","",$O45)</f>
        <v/>
      </c>
      <c r="I45" s="5">
        <f>IF($G45="","",$G45*IF($H45="",$O45,$H45)/100)</f>
        <v/>
      </c>
      <c r="J45" s="5">
        <f>IF(OR($L45="",NOT(COUNTIFS($L$2:$L45,$L45)=1)),"",SUMIFS($G:$G,$L:$L,$L45))</f>
        <v/>
      </c>
      <c r="K45" s="5">
        <f>IF(OR($L45="",NOT(COUNTIFS($L$2:$L45,$L45)=1)),"",SUMIFS($I:$I,$L:$L,$L45))</f>
        <v/>
      </c>
      <c r="L45" s="6">
        <f>IF($B45="","",YEAR($B45))</f>
        <v/>
      </c>
      <c r="M45" s="6">
        <f>INT((ROW()-2)/39)+1</f>
        <v/>
      </c>
      <c r="N45" s="6">
        <f>MOD(ROW()-2,39)+2</f>
        <v/>
      </c>
      <c r="O45" s="42">
        <f>IF(AND($B45&lt;&gt;"",$C45&lt;&gt;"",$B45&lt;=$C45),INDEX(Szabalyok!$C:$C,$N45),"")</f>
        <v/>
      </c>
      <c r="P45">
        <f>IF(D45="",P44,P44+1)</f>
        <v/>
      </c>
    </row>
    <row r="46">
      <c r="A46">
        <f>IF(P46=P45,0,P46)</f>
        <v/>
      </c>
      <c r="B46" s="41">
        <f>IF($M46&gt;300,"",IF(OR(INDEX(Bemenet!$E$2:$E$301,$M46)="",INDEX(Bemenet!$F$2:$F$301,$M46)=""),"",MAX(INDEX(Bemenet!$E$2:$E$301,$M46),INDEX(Szabalyok!$A:$A,$N46))))</f>
        <v/>
      </c>
      <c r="C46" s="41">
        <f>IF($B46="","",MIN(INDEX(Bemenet!$F$2:$F$301,$M46),INDEX(Szabalyok!$B:$B,$N46)))</f>
        <v/>
      </c>
      <c r="D46" s="5">
        <f>IF(AND($B46&lt;&gt;"",$C46&lt;&gt;"",$B46&lt;=$C46),INDEX(Bemenet!$G$2:$G$301,$M46),"")</f>
        <v/>
      </c>
      <c r="E46" s="6">
        <f>IF(AND($B46&lt;&gt;"",$C46&lt;&gt;"",$B46&lt;=$C46),INDEX(Bemenet!$D$2:$D$301,$M46),"")</f>
        <v/>
      </c>
      <c r="F46" s="5">
        <f>IF(AND($B46&lt;&gt;"",$C46&lt;&gt;"",$B46&lt;=$C46),$C46-$B46+1,"")</f>
        <v/>
      </c>
      <c r="G46" s="5">
        <f>IF($F46="","",$F46*$D46)</f>
        <v/>
      </c>
      <c r="H46" s="42">
        <f>IF($G46="","",$O46)</f>
        <v/>
      </c>
      <c r="I46" s="5">
        <f>IF($G46="","",$G46*IF($H46="",$O46,$H46)/100)</f>
        <v/>
      </c>
      <c r="J46" s="5">
        <f>IF(OR($L46="",NOT(COUNTIFS($L$2:$L46,$L46)=1)),"",SUMIFS($G:$G,$L:$L,$L46))</f>
        <v/>
      </c>
      <c r="K46" s="5">
        <f>IF(OR($L46="",NOT(COUNTIFS($L$2:$L46,$L46)=1)),"",SUMIFS($I:$I,$L:$L,$L46))</f>
        <v/>
      </c>
      <c r="L46" s="6">
        <f>IF($B46="","",YEAR($B46))</f>
        <v/>
      </c>
      <c r="M46" s="6">
        <f>INT((ROW()-2)/39)+1</f>
        <v/>
      </c>
      <c r="N46" s="6">
        <f>MOD(ROW()-2,39)+2</f>
        <v/>
      </c>
      <c r="O46" s="42">
        <f>IF(AND($B46&lt;&gt;"",$C46&lt;&gt;"",$B46&lt;=$C46),INDEX(Szabalyok!$C:$C,$N46),"")</f>
        <v/>
      </c>
      <c r="P46">
        <f>IF(D46="",P45,P45+1)</f>
        <v/>
      </c>
    </row>
    <row r="47">
      <c r="A47">
        <f>IF(P47=P46,0,P47)</f>
        <v/>
      </c>
      <c r="B47" s="41">
        <f>IF($M47&gt;300,"",IF(OR(INDEX(Bemenet!$E$2:$E$301,$M47)="",INDEX(Bemenet!$F$2:$F$301,$M47)=""),"",MAX(INDEX(Bemenet!$E$2:$E$301,$M47),INDEX(Szabalyok!$A:$A,$N47))))</f>
        <v/>
      </c>
      <c r="C47" s="41">
        <f>IF($B47="","",MIN(INDEX(Bemenet!$F$2:$F$301,$M47),INDEX(Szabalyok!$B:$B,$N47)))</f>
        <v/>
      </c>
      <c r="D47" s="5">
        <f>IF(AND($B47&lt;&gt;"",$C47&lt;&gt;"",$B47&lt;=$C47),INDEX(Bemenet!$G$2:$G$301,$M47),"")</f>
        <v/>
      </c>
      <c r="E47" s="6">
        <f>IF(AND($B47&lt;&gt;"",$C47&lt;&gt;"",$B47&lt;=$C47),INDEX(Bemenet!$D$2:$D$301,$M47),"")</f>
        <v/>
      </c>
      <c r="F47" s="5">
        <f>IF(AND($B47&lt;&gt;"",$C47&lt;&gt;"",$B47&lt;=$C47),$C47-$B47+1,"")</f>
        <v/>
      </c>
      <c r="G47" s="5">
        <f>IF($F47="","",$F47*$D47)</f>
        <v/>
      </c>
      <c r="H47" s="42">
        <f>IF($G47="","",$O47)</f>
        <v/>
      </c>
      <c r="I47" s="5">
        <f>IF($G47="","",$G47*IF($H47="",$O47,$H47)/100)</f>
        <v/>
      </c>
      <c r="J47" s="5">
        <f>IF(OR($L47="",NOT(COUNTIFS($L$2:$L47,$L47)=1)),"",SUMIFS($G:$G,$L:$L,$L47))</f>
        <v/>
      </c>
      <c r="K47" s="5">
        <f>IF(OR($L47="",NOT(COUNTIFS($L$2:$L47,$L47)=1)),"",SUMIFS($I:$I,$L:$L,$L47))</f>
        <v/>
      </c>
      <c r="L47" s="6">
        <f>IF($B47="","",YEAR($B47))</f>
        <v/>
      </c>
      <c r="M47" s="6">
        <f>INT((ROW()-2)/39)+1</f>
        <v/>
      </c>
      <c r="N47" s="6">
        <f>MOD(ROW()-2,39)+2</f>
        <v/>
      </c>
      <c r="O47" s="42">
        <f>IF(AND($B47&lt;&gt;"",$C47&lt;&gt;"",$B47&lt;=$C47),INDEX(Szabalyok!$C:$C,$N47),"")</f>
        <v/>
      </c>
      <c r="P47">
        <f>IF(D47="",P46,P46+1)</f>
        <v/>
      </c>
    </row>
    <row r="48">
      <c r="A48">
        <f>IF(P48=P47,0,P48)</f>
        <v/>
      </c>
      <c r="B48" s="41">
        <f>IF($M48&gt;300,"",IF(OR(INDEX(Bemenet!$E$2:$E$301,$M48)="",INDEX(Bemenet!$F$2:$F$301,$M48)=""),"",MAX(INDEX(Bemenet!$E$2:$E$301,$M48),INDEX(Szabalyok!$A:$A,$N48))))</f>
        <v/>
      </c>
      <c r="C48" s="41">
        <f>IF($B48="","",MIN(INDEX(Bemenet!$F$2:$F$301,$M48),INDEX(Szabalyok!$B:$B,$N48)))</f>
        <v/>
      </c>
      <c r="D48" s="5">
        <f>IF(AND($B48&lt;&gt;"",$C48&lt;&gt;"",$B48&lt;=$C48),INDEX(Bemenet!$G$2:$G$301,$M48),"")</f>
        <v/>
      </c>
      <c r="E48" s="6">
        <f>IF(AND($B48&lt;&gt;"",$C48&lt;&gt;"",$B48&lt;=$C48),INDEX(Bemenet!$D$2:$D$301,$M48),"")</f>
        <v/>
      </c>
      <c r="F48" s="5">
        <f>IF(AND($B48&lt;&gt;"",$C48&lt;&gt;"",$B48&lt;=$C48),$C48-$B48+1,"")</f>
        <v/>
      </c>
      <c r="G48" s="5">
        <f>IF($F48="","",$F48*$D48)</f>
        <v/>
      </c>
      <c r="H48" s="42">
        <f>IF($G48="","",$O48)</f>
        <v/>
      </c>
      <c r="I48" s="5">
        <f>IF($G48="","",$G48*IF($H48="",$O48,$H48)/100)</f>
        <v/>
      </c>
      <c r="J48" s="5">
        <f>IF(OR($L48="",NOT(COUNTIFS($L$2:$L48,$L48)=1)),"",SUMIFS($G:$G,$L:$L,$L48))</f>
        <v/>
      </c>
      <c r="K48" s="5">
        <f>IF(OR($L48="",NOT(COUNTIFS($L$2:$L48,$L48)=1)),"",SUMIFS($I:$I,$L:$L,$L48))</f>
        <v/>
      </c>
      <c r="L48" s="6">
        <f>IF($B48="","",YEAR($B48))</f>
        <v/>
      </c>
      <c r="M48" s="6">
        <f>INT((ROW()-2)/39)+1</f>
        <v/>
      </c>
      <c r="N48" s="6">
        <f>MOD(ROW()-2,39)+2</f>
        <v/>
      </c>
      <c r="O48" s="42">
        <f>IF(AND($B48&lt;&gt;"",$C48&lt;&gt;"",$B48&lt;=$C48),INDEX(Szabalyok!$C:$C,$N48),"")</f>
        <v/>
      </c>
      <c r="P48">
        <f>IF(D48="",P47,P47+1)</f>
        <v/>
      </c>
    </row>
    <row r="49">
      <c r="A49">
        <f>IF(P49=P48,0,P49)</f>
        <v/>
      </c>
      <c r="B49" s="41">
        <f>IF($M49&gt;300,"",IF(OR(INDEX(Bemenet!$E$2:$E$301,$M49)="",INDEX(Bemenet!$F$2:$F$301,$M49)=""),"",MAX(INDEX(Bemenet!$E$2:$E$301,$M49),INDEX(Szabalyok!$A:$A,$N49))))</f>
        <v/>
      </c>
      <c r="C49" s="41">
        <f>IF($B49="","",MIN(INDEX(Bemenet!$F$2:$F$301,$M49),INDEX(Szabalyok!$B:$B,$N49)))</f>
        <v/>
      </c>
      <c r="D49" s="5">
        <f>IF(AND($B49&lt;&gt;"",$C49&lt;&gt;"",$B49&lt;=$C49),INDEX(Bemenet!$G$2:$G$301,$M49),"")</f>
        <v/>
      </c>
      <c r="E49" s="6">
        <f>IF(AND($B49&lt;&gt;"",$C49&lt;&gt;"",$B49&lt;=$C49),INDEX(Bemenet!$D$2:$D$301,$M49),"")</f>
        <v/>
      </c>
      <c r="F49" s="5">
        <f>IF(AND($B49&lt;&gt;"",$C49&lt;&gt;"",$B49&lt;=$C49),$C49-$B49+1,"")</f>
        <v/>
      </c>
      <c r="G49" s="5">
        <f>IF($F49="","",$F49*$D49)</f>
        <v/>
      </c>
      <c r="H49" s="42">
        <f>IF($G49="","",$O49)</f>
        <v/>
      </c>
      <c r="I49" s="5">
        <f>IF($G49="","",$G49*IF($H49="",$O49,$H49)/100)</f>
        <v/>
      </c>
      <c r="J49" s="5">
        <f>IF(OR($L49="",NOT(COUNTIFS($L$2:$L49,$L49)=1)),"",SUMIFS($G:$G,$L:$L,$L49))</f>
        <v/>
      </c>
      <c r="K49" s="5">
        <f>IF(OR($L49="",NOT(COUNTIFS($L$2:$L49,$L49)=1)),"",SUMIFS($I:$I,$L:$L,$L49))</f>
        <v/>
      </c>
      <c r="L49" s="6">
        <f>IF($B49="","",YEAR($B49))</f>
        <v/>
      </c>
      <c r="M49" s="6">
        <f>INT((ROW()-2)/39)+1</f>
        <v/>
      </c>
      <c r="N49" s="6">
        <f>MOD(ROW()-2,39)+2</f>
        <v/>
      </c>
      <c r="O49" s="42">
        <f>IF(AND($B49&lt;&gt;"",$C49&lt;&gt;"",$B49&lt;=$C49),INDEX(Szabalyok!$C:$C,$N49),"")</f>
        <v/>
      </c>
      <c r="P49">
        <f>IF(D49="",P48,P48+1)</f>
        <v/>
      </c>
    </row>
    <row r="50">
      <c r="A50">
        <f>IF(P50=P49,0,P50)</f>
        <v/>
      </c>
      <c r="B50" s="41">
        <f>IF($M50&gt;300,"",IF(OR(INDEX(Bemenet!$E$2:$E$301,$M50)="",INDEX(Bemenet!$F$2:$F$301,$M50)=""),"",MAX(INDEX(Bemenet!$E$2:$E$301,$M50),INDEX(Szabalyok!$A:$A,$N50))))</f>
        <v/>
      </c>
      <c r="C50" s="41">
        <f>IF($B50="","",MIN(INDEX(Bemenet!$F$2:$F$301,$M50),INDEX(Szabalyok!$B:$B,$N50)))</f>
        <v/>
      </c>
      <c r="D50" s="5">
        <f>IF(AND($B50&lt;&gt;"",$C50&lt;&gt;"",$B50&lt;=$C50),INDEX(Bemenet!$G$2:$G$301,$M50),"")</f>
        <v/>
      </c>
      <c r="E50" s="6">
        <f>IF(AND($B50&lt;&gt;"",$C50&lt;&gt;"",$B50&lt;=$C50),INDEX(Bemenet!$D$2:$D$301,$M50),"")</f>
        <v/>
      </c>
      <c r="F50" s="5">
        <f>IF(AND($B50&lt;&gt;"",$C50&lt;&gt;"",$B50&lt;=$C50),$C50-$B50+1,"")</f>
        <v/>
      </c>
      <c r="G50" s="5">
        <f>IF($F50="","",$F50*$D50)</f>
        <v/>
      </c>
      <c r="H50" s="42">
        <f>IF($G50="","",$O50)</f>
        <v/>
      </c>
      <c r="I50" s="5">
        <f>IF($G50="","",$G50*IF($H50="",$O50,$H50)/100)</f>
        <v/>
      </c>
      <c r="J50" s="5">
        <f>IF(OR($L50="",NOT(COUNTIFS($L$2:$L50,$L50)=1)),"",SUMIFS($G:$G,$L:$L,$L50))</f>
        <v/>
      </c>
      <c r="K50" s="5">
        <f>IF(OR($L50="",NOT(COUNTIFS($L$2:$L50,$L50)=1)),"",SUMIFS($I:$I,$L:$L,$L50))</f>
        <v/>
      </c>
      <c r="L50" s="6">
        <f>IF($B50="","",YEAR($B50))</f>
        <v/>
      </c>
      <c r="M50" s="6">
        <f>INT((ROW()-2)/39)+1</f>
        <v/>
      </c>
      <c r="N50" s="6">
        <f>MOD(ROW()-2,39)+2</f>
        <v/>
      </c>
      <c r="O50" s="42">
        <f>IF(AND($B50&lt;&gt;"",$C50&lt;&gt;"",$B50&lt;=$C50),INDEX(Szabalyok!$C:$C,$N50),"")</f>
        <v/>
      </c>
      <c r="P50">
        <f>IF(D50="",P49,P49+1)</f>
        <v/>
      </c>
    </row>
    <row r="51">
      <c r="A51">
        <f>IF(P51=P50,0,P51)</f>
        <v/>
      </c>
      <c r="B51" s="41">
        <f>IF($M51&gt;300,"",IF(OR(INDEX(Bemenet!$E$2:$E$301,$M51)="",INDEX(Bemenet!$F$2:$F$301,$M51)=""),"",MAX(INDEX(Bemenet!$E$2:$E$301,$M51),INDEX(Szabalyok!$A:$A,$N51))))</f>
        <v/>
      </c>
      <c r="C51" s="41">
        <f>IF($B51="","",MIN(INDEX(Bemenet!$F$2:$F$301,$M51),INDEX(Szabalyok!$B:$B,$N51)))</f>
        <v/>
      </c>
      <c r="D51" s="5">
        <f>IF(AND($B51&lt;&gt;"",$C51&lt;&gt;"",$B51&lt;=$C51),INDEX(Bemenet!$G$2:$G$301,$M51),"")</f>
        <v/>
      </c>
      <c r="E51" s="6">
        <f>IF(AND($B51&lt;&gt;"",$C51&lt;&gt;"",$B51&lt;=$C51),INDEX(Bemenet!$D$2:$D$301,$M51),"")</f>
        <v/>
      </c>
      <c r="F51" s="5">
        <f>IF(AND($B51&lt;&gt;"",$C51&lt;&gt;"",$B51&lt;=$C51),$C51-$B51+1,"")</f>
        <v/>
      </c>
      <c r="G51" s="5">
        <f>IF($F51="","",$F51*$D51)</f>
        <v/>
      </c>
      <c r="H51" s="42">
        <f>IF($G51="","",$O51)</f>
        <v/>
      </c>
      <c r="I51" s="5">
        <f>IF($G51="","",$G51*IF($H51="",$O51,$H51)/100)</f>
        <v/>
      </c>
      <c r="J51" s="5">
        <f>IF(OR($L51="",NOT(COUNTIFS($L$2:$L51,$L51)=1)),"",SUMIFS($G:$G,$L:$L,$L51))</f>
        <v/>
      </c>
      <c r="K51" s="5">
        <f>IF(OR($L51="",NOT(COUNTIFS($L$2:$L51,$L51)=1)),"",SUMIFS($I:$I,$L:$L,$L51))</f>
        <v/>
      </c>
      <c r="L51" s="6">
        <f>IF($B51="","",YEAR($B51))</f>
        <v/>
      </c>
      <c r="M51" s="6">
        <f>INT((ROW()-2)/39)+1</f>
        <v/>
      </c>
      <c r="N51" s="6">
        <f>MOD(ROW()-2,39)+2</f>
        <v/>
      </c>
      <c r="O51" s="42">
        <f>IF(AND($B51&lt;&gt;"",$C51&lt;&gt;"",$B51&lt;=$C51),INDEX(Szabalyok!$C:$C,$N51),"")</f>
        <v/>
      </c>
      <c r="P51">
        <f>IF(D51="",P50,P50+1)</f>
        <v/>
      </c>
    </row>
    <row r="52">
      <c r="A52">
        <f>IF(P52=P51,0,P52)</f>
        <v/>
      </c>
      <c r="B52" s="41">
        <f>IF($M52&gt;300,"",IF(OR(INDEX(Bemenet!$E$2:$E$301,$M52)="",INDEX(Bemenet!$F$2:$F$301,$M52)=""),"",MAX(INDEX(Bemenet!$E$2:$E$301,$M52),INDEX(Szabalyok!$A:$A,$N52))))</f>
        <v/>
      </c>
      <c r="C52" s="41">
        <f>IF($B52="","",MIN(INDEX(Bemenet!$F$2:$F$301,$M52),INDEX(Szabalyok!$B:$B,$N52)))</f>
        <v/>
      </c>
      <c r="D52" s="5">
        <f>IF(AND($B52&lt;&gt;"",$C52&lt;&gt;"",$B52&lt;=$C52),INDEX(Bemenet!$G$2:$G$301,$M52),"")</f>
        <v/>
      </c>
      <c r="E52" s="6">
        <f>IF(AND($B52&lt;&gt;"",$C52&lt;&gt;"",$B52&lt;=$C52),INDEX(Bemenet!$D$2:$D$301,$M52),"")</f>
        <v/>
      </c>
      <c r="F52" s="5">
        <f>IF(AND($B52&lt;&gt;"",$C52&lt;&gt;"",$B52&lt;=$C52),$C52-$B52+1,"")</f>
        <v/>
      </c>
      <c r="G52" s="5">
        <f>IF($F52="","",$F52*$D52)</f>
        <v/>
      </c>
      <c r="H52" s="42">
        <f>IF($G52="","",$O52)</f>
        <v/>
      </c>
      <c r="I52" s="5">
        <f>IF($G52="","",$G52*IF($H52="",$O52,$H52)/100)</f>
        <v/>
      </c>
      <c r="J52" s="5">
        <f>IF(OR($L52="",NOT(COUNTIFS($L$2:$L52,$L52)=1)),"",SUMIFS($G:$G,$L:$L,$L52))</f>
        <v/>
      </c>
      <c r="K52" s="5">
        <f>IF(OR($L52="",NOT(COUNTIFS($L$2:$L52,$L52)=1)),"",SUMIFS($I:$I,$L:$L,$L52))</f>
        <v/>
      </c>
      <c r="L52" s="6">
        <f>IF($B52="","",YEAR($B52))</f>
        <v/>
      </c>
      <c r="M52" s="6">
        <f>INT((ROW()-2)/39)+1</f>
        <v/>
      </c>
      <c r="N52" s="6">
        <f>MOD(ROW()-2,39)+2</f>
        <v/>
      </c>
      <c r="O52" s="42">
        <f>IF(AND($B52&lt;&gt;"",$C52&lt;&gt;"",$B52&lt;=$C52),INDEX(Szabalyok!$C:$C,$N52),"")</f>
        <v/>
      </c>
      <c r="P52">
        <f>IF(D52="",P51,P51+1)</f>
        <v/>
      </c>
    </row>
    <row r="53">
      <c r="A53">
        <f>IF(P53=P52,0,P53)</f>
        <v/>
      </c>
      <c r="B53" s="41">
        <f>IF($M53&gt;300,"",IF(OR(INDEX(Bemenet!$E$2:$E$301,$M53)="",INDEX(Bemenet!$F$2:$F$301,$M53)=""),"",MAX(INDEX(Bemenet!$E$2:$E$301,$M53),INDEX(Szabalyok!$A:$A,$N53))))</f>
        <v/>
      </c>
      <c r="C53" s="41">
        <f>IF($B53="","",MIN(INDEX(Bemenet!$F$2:$F$301,$M53),INDEX(Szabalyok!$B:$B,$N53)))</f>
        <v/>
      </c>
      <c r="D53" s="5">
        <f>IF(AND($B53&lt;&gt;"",$C53&lt;&gt;"",$B53&lt;=$C53),INDEX(Bemenet!$G$2:$G$301,$M53),"")</f>
        <v/>
      </c>
      <c r="E53" s="6">
        <f>IF(AND($B53&lt;&gt;"",$C53&lt;&gt;"",$B53&lt;=$C53),INDEX(Bemenet!$D$2:$D$301,$M53),"")</f>
        <v/>
      </c>
      <c r="F53" s="5">
        <f>IF(AND($B53&lt;&gt;"",$C53&lt;&gt;"",$B53&lt;=$C53),$C53-$B53+1,"")</f>
        <v/>
      </c>
      <c r="G53" s="5">
        <f>IF($F53="","",$F53*$D53)</f>
        <v/>
      </c>
      <c r="H53" s="42">
        <f>IF($G53="","",$O53)</f>
        <v/>
      </c>
      <c r="I53" s="5">
        <f>IF($G53="","",$G53*IF($H53="",$O53,$H53)/100)</f>
        <v/>
      </c>
      <c r="J53" s="5">
        <f>IF(OR($L53="",NOT(COUNTIFS($L$2:$L53,$L53)=1)),"",SUMIFS($G:$G,$L:$L,$L53))</f>
        <v/>
      </c>
      <c r="K53" s="5">
        <f>IF(OR($L53="",NOT(COUNTIFS($L$2:$L53,$L53)=1)),"",SUMIFS($I:$I,$L:$L,$L53))</f>
        <v/>
      </c>
      <c r="L53" s="6">
        <f>IF($B53="","",YEAR($B53))</f>
        <v/>
      </c>
      <c r="M53" s="6">
        <f>INT((ROW()-2)/39)+1</f>
        <v/>
      </c>
      <c r="N53" s="6">
        <f>MOD(ROW()-2,39)+2</f>
        <v/>
      </c>
      <c r="O53" s="42">
        <f>IF(AND($B53&lt;&gt;"",$C53&lt;&gt;"",$B53&lt;=$C53),INDEX(Szabalyok!$C:$C,$N53),"")</f>
        <v/>
      </c>
      <c r="P53">
        <f>IF(D53="",P52,P52+1)</f>
        <v/>
      </c>
    </row>
    <row r="54">
      <c r="A54">
        <f>IF(P54=P53,0,P54)</f>
        <v/>
      </c>
      <c r="B54" s="41">
        <f>IF($M54&gt;300,"",IF(OR(INDEX(Bemenet!$E$2:$E$301,$M54)="",INDEX(Bemenet!$F$2:$F$301,$M54)=""),"",MAX(INDEX(Bemenet!$E$2:$E$301,$M54),INDEX(Szabalyok!$A:$A,$N54))))</f>
        <v/>
      </c>
      <c r="C54" s="41">
        <f>IF($B54="","",MIN(INDEX(Bemenet!$F$2:$F$301,$M54),INDEX(Szabalyok!$B:$B,$N54)))</f>
        <v/>
      </c>
      <c r="D54" s="5">
        <f>IF(AND($B54&lt;&gt;"",$C54&lt;&gt;"",$B54&lt;=$C54),INDEX(Bemenet!$G$2:$G$301,$M54),"")</f>
        <v/>
      </c>
      <c r="E54" s="6">
        <f>IF(AND($B54&lt;&gt;"",$C54&lt;&gt;"",$B54&lt;=$C54),INDEX(Bemenet!$D$2:$D$301,$M54),"")</f>
        <v/>
      </c>
      <c r="F54" s="5">
        <f>IF(AND($B54&lt;&gt;"",$C54&lt;&gt;"",$B54&lt;=$C54),$C54-$B54+1,"")</f>
        <v/>
      </c>
      <c r="G54" s="5">
        <f>IF($F54="","",$F54*$D54)</f>
        <v/>
      </c>
      <c r="H54" s="42">
        <f>IF($G54="","",$O54)</f>
        <v/>
      </c>
      <c r="I54" s="5">
        <f>IF($G54="","",$G54*IF($H54="",$O54,$H54)/100)</f>
        <v/>
      </c>
      <c r="J54" s="5">
        <f>IF(OR($L54="",NOT(COUNTIFS($L$2:$L54,$L54)=1)),"",SUMIFS($G:$G,$L:$L,$L54))</f>
        <v/>
      </c>
      <c r="K54" s="5">
        <f>IF(OR($L54="",NOT(COUNTIFS($L$2:$L54,$L54)=1)),"",SUMIFS($I:$I,$L:$L,$L54))</f>
        <v/>
      </c>
      <c r="L54" s="6">
        <f>IF($B54="","",YEAR($B54))</f>
        <v/>
      </c>
      <c r="M54" s="6">
        <f>INT((ROW()-2)/39)+1</f>
        <v/>
      </c>
      <c r="N54" s="6">
        <f>MOD(ROW()-2,39)+2</f>
        <v/>
      </c>
      <c r="O54" s="42">
        <f>IF(AND($B54&lt;&gt;"",$C54&lt;&gt;"",$B54&lt;=$C54),INDEX(Szabalyok!$C:$C,$N54),"")</f>
        <v/>
      </c>
      <c r="P54">
        <f>IF(D54="",P53,P53+1)</f>
        <v/>
      </c>
    </row>
    <row r="55">
      <c r="A55">
        <f>IF(P55=P54,0,P55)</f>
        <v/>
      </c>
      <c r="B55" s="41">
        <f>IF($M55&gt;300,"",IF(OR(INDEX(Bemenet!$E$2:$E$301,$M55)="",INDEX(Bemenet!$F$2:$F$301,$M55)=""),"",MAX(INDEX(Bemenet!$E$2:$E$301,$M55),INDEX(Szabalyok!$A:$A,$N55))))</f>
        <v/>
      </c>
      <c r="C55" s="41">
        <f>IF($B55="","",MIN(INDEX(Bemenet!$F$2:$F$301,$M55),INDEX(Szabalyok!$B:$B,$N55)))</f>
        <v/>
      </c>
      <c r="D55" s="5">
        <f>IF(AND($B55&lt;&gt;"",$C55&lt;&gt;"",$B55&lt;=$C55),INDEX(Bemenet!$G$2:$G$301,$M55),"")</f>
        <v/>
      </c>
      <c r="E55" s="6">
        <f>IF(AND($B55&lt;&gt;"",$C55&lt;&gt;"",$B55&lt;=$C55),INDEX(Bemenet!$D$2:$D$301,$M55),"")</f>
        <v/>
      </c>
      <c r="F55" s="5">
        <f>IF(AND($B55&lt;&gt;"",$C55&lt;&gt;"",$B55&lt;=$C55),$C55-$B55+1,"")</f>
        <v/>
      </c>
      <c r="G55" s="5">
        <f>IF($F55="","",$F55*$D55)</f>
        <v/>
      </c>
      <c r="H55" s="42">
        <f>IF($G55="","",$O55)</f>
        <v/>
      </c>
      <c r="I55" s="5">
        <f>IF($G55="","",$G55*IF($H55="",$O55,$H55)/100)</f>
        <v/>
      </c>
      <c r="J55" s="5">
        <f>IF(OR($L55="",NOT(COUNTIFS($L$2:$L55,$L55)=1)),"",SUMIFS($G:$G,$L:$L,$L55))</f>
        <v/>
      </c>
      <c r="K55" s="5">
        <f>IF(OR($L55="",NOT(COUNTIFS($L$2:$L55,$L55)=1)),"",SUMIFS($I:$I,$L:$L,$L55))</f>
        <v/>
      </c>
      <c r="L55" s="6">
        <f>IF($B55="","",YEAR($B55))</f>
        <v/>
      </c>
      <c r="M55" s="6">
        <f>INT((ROW()-2)/39)+1</f>
        <v/>
      </c>
      <c r="N55" s="6">
        <f>MOD(ROW()-2,39)+2</f>
        <v/>
      </c>
      <c r="O55" s="42">
        <f>IF(AND($B55&lt;&gt;"",$C55&lt;&gt;"",$B55&lt;=$C55),INDEX(Szabalyok!$C:$C,$N55),"")</f>
        <v/>
      </c>
      <c r="P55">
        <f>IF(D55="",P54,P54+1)</f>
        <v/>
      </c>
    </row>
    <row r="56">
      <c r="A56">
        <f>IF(P56=P55,0,P56)</f>
        <v/>
      </c>
      <c r="B56" s="41">
        <f>IF($M56&gt;300,"",IF(OR(INDEX(Bemenet!$E$2:$E$301,$M56)="",INDEX(Bemenet!$F$2:$F$301,$M56)=""),"",MAX(INDEX(Bemenet!$E$2:$E$301,$M56),INDEX(Szabalyok!$A:$A,$N56))))</f>
        <v/>
      </c>
      <c r="C56" s="41">
        <f>IF($B56="","",MIN(INDEX(Bemenet!$F$2:$F$301,$M56),INDEX(Szabalyok!$B:$B,$N56)))</f>
        <v/>
      </c>
      <c r="D56" s="5">
        <f>IF(AND($B56&lt;&gt;"",$C56&lt;&gt;"",$B56&lt;=$C56),INDEX(Bemenet!$G$2:$G$301,$M56),"")</f>
        <v/>
      </c>
      <c r="E56" s="6">
        <f>IF(AND($B56&lt;&gt;"",$C56&lt;&gt;"",$B56&lt;=$C56),INDEX(Bemenet!$D$2:$D$301,$M56),"")</f>
        <v/>
      </c>
      <c r="F56" s="5">
        <f>IF(AND($B56&lt;&gt;"",$C56&lt;&gt;"",$B56&lt;=$C56),$C56-$B56+1,"")</f>
        <v/>
      </c>
      <c r="G56" s="5">
        <f>IF($F56="","",$F56*$D56)</f>
        <v/>
      </c>
      <c r="H56" s="42">
        <f>IF($G56="","",$O56)</f>
        <v/>
      </c>
      <c r="I56" s="5">
        <f>IF($G56="","",$G56*IF($H56="",$O56,$H56)/100)</f>
        <v/>
      </c>
      <c r="J56" s="5">
        <f>IF(OR($L56="",NOT(COUNTIFS($L$2:$L56,$L56)=1)),"",SUMIFS($G:$G,$L:$L,$L56))</f>
        <v/>
      </c>
      <c r="K56" s="5">
        <f>IF(OR($L56="",NOT(COUNTIFS($L$2:$L56,$L56)=1)),"",SUMIFS($I:$I,$L:$L,$L56))</f>
        <v/>
      </c>
      <c r="L56" s="6">
        <f>IF($B56="","",YEAR($B56))</f>
        <v/>
      </c>
      <c r="M56" s="6">
        <f>INT((ROW()-2)/39)+1</f>
        <v/>
      </c>
      <c r="N56" s="6">
        <f>MOD(ROW()-2,39)+2</f>
        <v/>
      </c>
      <c r="O56" s="42">
        <f>IF(AND($B56&lt;&gt;"",$C56&lt;&gt;"",$B56&lt;=$C56),INDEX(Szabalyok!$C:$C,$N56),"")</f>
        <v/>
      </c>
      <c r="P56">
        <f>IF(D56="",P55,P55+1)</f>
        <v/>
      </c>
    </row>
    <row r="57">
      <c r="A57">
        <f>IF(P57=P56,0,P57)</f>
        <v/>
      </c>
      <c r="B57" s="41">
        <f>IF($M57&gt;300,"",IF(OR(INDEX(Bemenet!$E$2:$E$301,$M57)="",INDEX(Bemenet!$F$2:$F$301,$M57)=""),"",MAX(INDEX(Bemenet!$E$2:$E$301,$M57),INDEX(Szabalyok!$A:$A,$N57))))</f>
        <v/>
      </c>
      <c r="C57" s="41">
        <f>IF($B57="","",MIN(INDEX(Bemenet!$F$2:$F$301,$M57),INDEX(Szabalyok!$B:$B,$N57)))</f>
        <v/>
      </c>
      <c r="D57" s="5">
        <f>IF(AND($B57&lt;&gt;"",$C57&lt;&gt;"",$B57&lt;=$C57),INDEX(Bemenet!$G$2:$G$301,$M57),"")</f>
        <v/>
      </c>
      <c r="E57" s="6">
        <f>IF(AND($B57&lt;&gt;"",$C57&lt;&gt;"",$B57&lt;=$C57),INDEX(Bemenet!$D$2:$D$301,$M57),"")</f>
        <v/>
      </c>
      <c r="F57" s="5">
        <f>IF(AND($B57&lt;&gt;"",$C57&lt;&gt;"",$B57&lt;=$C57),$C57-$B57+1,"")</f>
        <v/>
      </c>
      <c r="G57" s="5">
        <f>IF($F57="","",$F57*$D57)</f>
        <v/>
      </c>
      <c r="H57" s="42">
        <f>IF($G57="","",$O57)</f>
        <v/>
      </c>
      <c r="I57" s="5">
        <f>IF($G57="","",$G57*IF($H57="",$O57,$H57)/100)</f>
        <v/>
      </c>
      <c r="J57" s="5">
        <f>IF(OR($L57="",NOT(COUNTIFS($L$2:$L57,$L57)=1)),"",SUMIFS($G:$G,$L:$L,$L57))</f>
        <v/>
      </c>
      <c r="K57" s="5">
        <f>IF(OR($L57="",NOT(COUNTIFS($L$2:$L57,$L57)=1)),"",SUMIFS($I:$I,$L:$L,$L57))</f>
        <v/>
      </c>
      <c r="L57" s="6">
        <f>IF($B57="","",YEAR($B57))</f>
        <v/>
      </c>
      <c r="M57" s="6">
        <f>INT((ROW()-2)/39)+1</f>
        <v/>
      </c>
      <c r="N57" s="6">
        <f>MOD(ROW()-2,39)+2</f>
        <v/>
      </c>
      <c r="O57" s="42">
        <f>IF(AND($B57&lt;&gt;"",$C57&lt;&gt;"",$B57&lt;=$C57),INDEX(Szabalyok!$C:$C,$N57),"")</f>
        <v/>
      </c>
      <c r="P57">
        <f>IF(D57="",P56,P56+1)</f>
        <v/>
      </c>
    </row>
    <row r="58">
      <c r="A58">
        <f>IF(P58=P57,0,P58)</f>
        <v/>
      </c>
      <c r="B58" s="41">
        <f>IF($M58&gt;300,"",IF(OR(INDEX(Bemenet!$E$2:$E$301,$M58)="",INDEX(Bemenet!$F$2:$F$301,$M58)=""),"",MAX(INDEX(Bemenet!$E$2:$E$301,$M58),INDEX(Szabalyok!$A:$A,$N58))))</f>
        <v/>
      </c>
      <c r="C58" s="41">
        <f>IF($B58="","",MIN(INDEX(Bemenet!$F$2:$F$301,$M58),INDEX(Szabalyok!$B:$B,$N58)))</f>
        <v/>
      </c>
      <c r="D58" s="5">
        <f>IF(AND($B58&lt;&gt;"",$C58&lt;&gt;"",$B58&lt;=$C58),INDEX(Bemenet!$G$2:$G$301,$M58),"")</f>
        <v/>
      </c>
      <c r="E58" s="6">
        <f>IF(AND($B58&lt;&gt;"",$C58&lt;&gt;"",$B58&lt;=$C58),INDEX(Bemenet!$D$2:$D$301,$M58),"")</f>
        <v/>
      </c>
      <c r="F58" s="5">
        <f>IF(AND($B58&lt;&gt;"",$C58&lt;&gt;"",$B58&lt;=$C58),$C58-$B58+1,"")</f>
        <v/>
      </c>
      <c r="G58" s="5">
        <f>IF($F58="","",$F58*$D58)</f>
        <v/>
      </c>
      <c r="H58" s="42">
        <f>IF($G58="","",$O58)</f>
        <v/>
      </c>
      <c r="I58" s="5">
        <f>IF($G58="","",$G58*IF($H58="",$O58,$H58)/100)</f>
        <v/>
      </c>
      <c r="J58" s="5">
        <f>IF(OR($L58="",NOT(COUNTIFS($L$2:$L58,$L58)=1)),"",SUMIFS($G:$G,$L:$L,$L58))</f>
        <v/>
      </c>
      <c r="K58" s="5">
        <f>IF(OR($L58="",NOT(COUNTIFS($L$2:$L58,$L58)=1)),"",SUMIFS($I:$I,$L:$L,$L58))</f>
        <v/>
      </c>
      <c r="L58" s="6">
        <f>IF($B58="","",YEAR($B58))</f>
        <v/>
      </c>
      <c r="M58" s="6">
        <f>INT((ROW()-2)/39)+1</f>
        <v/>
      </c>
      <c r="N58" s="6">
        <f>MOD(ROW()-2,39)+2</f>
        <v/>
      </c>
      <c r="O58" s="42">
        <f>IF(AND($B58&lt;&gt;"",$C58&lt;&gt;"",$B58&lt;=$C58),INDEX(Szabalyok!$C:$C,$N58),"")</f>
        <v/>
      </c>
      <c r="P58">
        <f>IF(D58="",P57,P57+1)</f>
        <v/>
      </c>
    </row>
    <row r="59">
      <c r="A59">
        <f>IF(P59=P58,0,P59)</f>
        <v/>
      </c>
      <c r="B59" s="41">
        <f>IF($M59&gt;300,"",IF(OR(INDEX(Bemenet!$E$2:$E$301,$M59)="",INDEX(Bemenet!$F$2:$F$301,$M59)=""),"",MAX(INDEX(Bemenet!$E$2:$E$301,$M59),INDEX(Szabalyok!$A:$A,$N59))))</f>
        <v/>
      </c>
      <c r="C59" s="41">
        <f>IF($B59="","",MIN(INDEX(Bemenet!$F$2:$F$301,$M59),INDEX(Szabalyok!$B:$B,$N59)))</f>
        <v/>
      </c>
      <c r="D59" s="5">
        <f>IF(AND($B59&lt;&gt;"",$C59&lt;&gt;"",$B59&lt;=$C59),INDEX(Bemenet!$G$2:$G$301,$M59),"")</f>
        <v/>
      </c>
      <c r="E59" s="6">
        <f>IF(AND($B59&lt;&gt;"",$C59&lt;&gt;"",$B59&lt;=$C59),INDEX(Bemenet!$D$2:$D$301,$M59),"")</f>
        <v/>
      </c>
      <c r="F59" s="5">
        <f>IF(AND($B59&lt;&gt;"",$C59&lt;&gt;"",$B59&lt;=$C59),$C59-$B59+1,"")</f>
        <v/>
      </c>
      <c r="G59" s="5">
        <f>IF($F59="","",$F59*$D59)</f>
        <v/>
      </c>
      <c r="H59" s="42">
        <f>IF($G59="","",$O59)</f>
        <v/>
      </c>
      <c r="I59" s="5">
        <f>IF($G59="","",$G59*IF($H59="",$O59,$H59)/100)</f>
        <v/>
      </c>
      <c r="J59" s="5">
        <f>IF(OR($L59="",NOT(COUNTIFS($L$2:$L59,$L59)=1)),"",SUMIFS($G:$G,$L:$L,$L59))</f>
        <v/>
      </c>
      <c r="K59" s="5">
        <f>IF(OR($L59="",NOT(COUNTIFS($L$2:$L59,$L59)=1)),"",SUMIFS($I:$I,$L:$L,$L59))</f>
        <v/>
      </c>
      <c r="L59" s="6">
        <f>IF($B59="","",YEAR($B59))</f>
        <v/>
      </c>
      <c r="M59" s="6">
        <f>INT((ROW()-2)/39)+1</f>
        <v/>
      </c>
      <c r="N59" s="6">
        <f>MOD(ROW()-2,39)+2</f>
        <v/>
      </c>
      <c r="O59" s="42">
        <f>IF(AND($B59&lt;&gt;"",$C59&lt;&gt;"",$B59&lt;=$C59),INDEX(Szabalyok!$C:$C,$N59),"")</f>
        <v/>
      </c>
      <c r="P59">
        <f>IF(D59="",P58,P58+1)</f>
        <v/>
      </c>
    </row>
    <row r="60">
      <c r="A60">
        <f>IF(P60=P59,0,P60)</f>
        <v/>
      </c>
      <c r="B60" s="41">
        <f>IF($M60&gt;300,"",IF(OR(INDEX(Bemenet!$E$2:$E$301,$M60)="",INDEX(Bemenet!$F$2:$F$301,$M60)=""),"",MAX(INDEX(Bemenet!$E$2:$E$301,$M60),INDEX(Szabalyok!$A:$A,$N60))))</f>
        <v/>
      </c>
      <c r="C60" s="41">
        <f>IF($B60="","",MIN(INDEX(Bemenet!$F$2:$F$301,$M60),INDEX(Szabalyok!$B:$B,$N60)))</f>
        <v/>
      </c>
      <c r="D60" s="5">
        <f>IF(AND($B60&lt;&gt;"",$C60&lt;&gt;"",$B60&lt;=$C60),INDEX(Bemenet!$G$2:$G$301,$M60),"")</f>
        <v/>
      </c>
      <c r="E60" s="6">
        <f>IF(AND($B60&lt;&gt;"",$C60&lt;&gt;"",$B60&lt;=$C60),INDEX(Bemenet!$D$2:$D$301,$M60),"")</f>
        <v/>
      </c>
      <c r="F60" s="5">
        <f>IF(AND($B60&lt;&gt;"",$C60&lt;&gt;"",$B60&lt;=$C60),$C60-$B60+1,"")</f>
        <v/>
      </c>
      <c r="G60" s="5">
        <f>IF($F60="","",$F60*$D60)</f>
        <v/>
      </c>
      <c r="H60" s="42">
        <f>IF($G60="","",$O60)</f>
        <v/>
      </c>
      <c r="I60" s="5">
        <f>IF($G60="","",$G60*IF($H60="",$O60,$H60)/100)</f>
        <v/>
      </c>
      <c r="J60" s="5">
        <f>IF(OR($L60="",NOT(COUNTIFS($L$2:$L60,$L60)=1)),"",SUMIFS($G:$G,$L:$L,$L60))</f>
        <v/>
      </c>
      <c r="K60" s="5">
        <f>IF(OR($L60="",NOT(COUNTIFS($L$2:$L60,$L60)=1)),"",SUMIFS($I:$I,$L:$L,$L60))</f>
        <v/>
      </c>
      <c r="L60" s="6">
        <f>IF($B60="","",YEAR($B60))</f>
        <v/>
      </c>
      <c r="M60" s="6">
        <f>INT((ROW()-2)/39)+1</f>
        <v/>
      </c>
      <c r="N60" s="6">
        <f>MOD(ROW()-2,39)+2</f>
        <v/>
      </c>
      <c r="O60" s="42">
        <f>IF(AND($B60&lt;&gt;"",$C60&lt;&gt;"",$B60&lt;=$C60),INDEX(Szabalyok!$C:$C,$N60),"")</f>
        <v/>
      </c>
      <c r="P60">
        <f>IF(D60="",P59,P59+1)</f>
        <v/>
      </c>
    </row>
    <row r="61">
      <c r="A61">
        <f>IF(P61=P60,0,P61)</f>
        <v/>
      </c>
      <c r="B61" s="41">
        <f>IF($M61&gt;300,"",IF(OR(INDEX(Bemenet!$E$2:$E$301,$M61)="",INDEX(Bemenet!$F$2:$F$301,$M61)=""),"",MAX(INDEX(Bemenet!$E$2:$E$301,$M61),INDEX(Szabalyok!$A:$A,$N61))))</f>
        <v/>
      </c>
      <c r="C61" s="41">
        <f>IF($B61="","",MIN(INDEX(Bemenet!$F$2:$F$301,$M61),INDEX(Szabalyok!$B:$B,$N61)))</f>
        <v/>
      </c>
      <c r="D61" s="5">
        <f>IF(AND($B61&lt;&gt;"",$C61&lt;&gt;"",$B61&lt;=$C61),INDEX(Bemenet!$G$2:$G$301,$M61),"")</f>
        <v/>
      </c>
      <c r="E61" s="6">
        <f>IF(AND($B61&lt;&gt;"",$C61&lt;&gt;"",$B61&lt;=$C61),INDEX(Bemenet!$D$2:$D$301,$M61),"")</f>
        <v/>
      </c>
      <c r="F61" s="5">
        <f>IF(AND($B61&lt;&gt;"",$C61&lt;&gt;"",$B61&lt;=$C61),$C61-$B61+1,"")</f>
        <v/>
      </c>
      <c r="G61" s="5">
        <f>IF($F61="","",$F61*$D61)</f>
        <v/>
      </c>
      <c r="H61" s="42">
        <f>IF($G61="","",$O61)</f>
        <v/>
      </c>
      <c r="I61" s="5">
        <f>IF($G61="","",$G61*IF($H61="",$O61,$H61)/100)</f>
        <v/>
      </c>
      <c r="J61" s="5">
        <f>IF(OR($L61="",NOT(COUNTIFS($L$2:$L61,$L61)=1)),"",SUMIFS($G:$G,$L:$L,$L61))</f>
        <v/>
      </c>
      <c r="K61" s="5">
        <f>IF(OR($L61="",NOT(COUNTIFS($L$2:$L61,$L61)=1)),"",SUMIFS($I:$I,$L:$L,$L61))</f>
        <v/>
      </c>
      <c r="L61" s="6">
        <f>IF($B61="","",YEAR($B61))</f>
        <v/>
      </c>
      <c r="M61" s="6">
        <f>INT((ROW()-2)/39)+1</f>
        <v/>
      </c>
      <c r="N61" s="6">
        <f>MOD(ROW()-2,39)+2</f>
        <v/>
      </c>
      <c r="O61" s="42">
        <f>IF(AND($B61&lt;&gt;"",$C61&lt;&gt;"",$B61&lt;=$C61),INDEX(Szabalyok!$C:$C,$N61),"")</f>
        <v/>
      </c>
      <c r="P61">
        <f>IF(D61="",P60,P60+1)</f>
        <v/>
      </c>
    </row>
    <row r="62">
      <c r="A62">
        <f>IF(P62=P61,0,P62)</f>
        <v/>
      </c>
      <c r="B62" s="41">
        <f>IF($M62&gt;300,"",IF(OR(INDEX(Bemenet!$E$2:$E$301,$M62)="",INDEX(Bemenet!$F$2:$F$301,$M62)=""),"",MAX(INDEX(Bemenet!$E$2:$E$301,$M62),INDEX(Szabalyok!$A:$A,$N62))))</f>
        <v/>
      </c>
      <c r="C62" s="41">
        <f>IF($B62="","",MIN(INDEX(Bemenet!$F$2:$F$301,$M62),INDEX(Szabalyok!$B:$B,$N62)))</f>
        <v/>
      </c>
      <c r="D62" s="5">
        <f>IF(AND($B62&lt;&gt;"",$C62&lt;&gt;"",$B62&lt;=$C62),INDEX(Bemenet!$G$2:$G$301,$M62),"")</f>
        <v/>
      </c>
      <c r="E62" s="6">
        <f>IF(AND($B62&lt;&gt;"",$C62&lt;&gt;"",$B62&lt;=$C62),INDEX(Bemenet!$D$2:$D$301,$M62),"")</f>
        <v/>
      </c>
      <c r="F62" s="5">
        <f>IF(AND($B62&lt;&gt;"",$C62&lt;&gt;"",$B62&lt;=$C62),$C62-$B62+1,"")</f>
        <v/>
      </c>
      <c r="G62" s="5">
        <f>IF($F62="","",$F62*$D62)</f>
        <v/>
      </c>
      <c r="H62" s="42">
        <f>IF($G62="","",$O62)</f>
        <v/>
      </c>
      <c r="I62" s="5">
        <f>IF($G62="","",$G62*IF($H62="",$O62,$H62)/100)</f>
        <v/>
      </c>
      <c r="J62" s="5">
        <f>IF(OR($L62="",NOT(COUNTIFS($L$2:$L62,$L62)=1)),"",SUMIFS($G:$G,$L:$L,$L62))</f>
        <v/>
      </c>
      <c r="K62" s="5">
        <f>IF(OR($L62="",NOT(COUNTIFS($L$2:$L62,$L62)=1)),"",SUMIFS($I:$I,$L:$L,$L62))</f>
        <v/>
      </c>
      <c r="L62" s="6">
        <f>IF($B62="","",YEAR($B62))</f>
        <v/>
      </c>
      <c r="M62" s="6">
        <f>INT((ROW()-2)/39)+1</f>
        <v/>
      </c>
      <c r="N62" s="6">
        <f>MOD(ROW()-2,39)+2</f>
        <v/>
      </c>
      <c r="O62" s="42">
        <f>IF(AND($B62&lt;&gt;"",$C62&lt;&gt;"",$B62&lt;=$C62),INDEX(Szabalyok!$C:$C,$N62),"")</f>
        <v/>
      </c>
      <c r="P62">
        <f>IF(D62="",P61,P61+1)</f>
        <v/>
      </c>
    </row>
    <row r="63">
      <c r="A63">
        <f>IF(P63=P62,0,P63)</f>
        <v/>
      </c>
      <c r="B63" s="41">
        <f>IF($M63&gt;300,"",IF(OR(INDEX(Bemenet!$E$2:$E$301,$M63)="",INDEX(Bemenet!$F$2:$F$301,$M63)=""),"",MAX(INDEX(Bemenet!$E$2:$E$301,$M63),INDEX(Szabalyok!$A:$A,$N63))))</f>
        <v/>
      </c>
      <c r="C63" s="41">
        <f>IF($B63="","",MIN(INDEX(Bemenet!$F$2:$F$301,$M63),INDEX(Szabalyok!$B:$B,$N63)))</f>
        <v/>
      </c>
      <c r="D63" s="5">
        <f>IF(AND($B63&lt;&gt;"",$C63&lt;&gt;"",$B63&lt;=$C63),INDEX(Bemenet!$G$2:$G$301,$M63),"")</f>
        <v/>
      </c>
      <c r="E63" s="6">
        <f>IF(AND($B63&lt;&gt;"",$C63&lt;&gt;"",$B63&lt;=$C63),INDEX(Bemenet!$D$2:$D$301,$M63),"")</f>
        <v/>
      </c>
      <c r="F63" s="5">
        <f>IF(AND($B63&lt;&gt;"",$C63&lt;&gt;"",$B63&lt;=$C63),$C63-$B63+1,"")</f>
        <v/>
      </c>
      <c r="G63" s="5">
        <f>IF($F63="","",$F63*$D63)</f>
        <v/>
      </c>
      <c r="H63" s="42">
        <f>IF($G63="","",$O63)</f>
        <v/>
      </c>
      <c r="I63" s="5">
        <f>IF($G63="","",$G63*IF($H63="",$O63,$H63)/100)</f>
        <v/>
      </c>
      <c r="J63" s="5">
        <f>IF(OR($L63="",NOT(COUNTIFS($L$2:$L63,$L63)=1)),"",SUMIFS($G:$G,$L:$L,$L63))</f>
        <v/>
      </c>
      <c r="K63" s="5">
        <f>IF(OR($L63="",NOT(COUNTIFS($L$2:$L63,$L63)=1)),"",SUMIFS($I:$I,$L:$L,$L63))</f>
        <v/>
      </c>
      <c r="L63" s="6">
        <f>IF($B63="","",YEAR($B63))</f>
        <v/>
      </c>
      <c r="M63" s="6">
        <f>INT((ROW()-2)/39)+1</f>
        <v/>
      </c>
      <c r="N63" s="6">
        <f>MOD(ROW()-2,39)+2</f>
        <v/>
      </c>
      <c r="O63" s="42">
        <f>IF(AND($B63&lt;&gt;"",$C63&lt;&gt;"",$B63&lt;=$C63),INDEX(Szabalyok!$C:$C,$N63),"")</f>
        <v/>
      </c>
      <c r="P63">
        <f>IF(D63="",P62,P62+1)</f>
        <v/>
      </c>
    </row>
    <row r="64">
      <c r="A64">
        <f>IF(P64=P63,0,P64)</f>
        <v/>
      </c>
      <c r="B64" s="41">
        <f>IF($M64&gt;300,"",IF(OR(INDEX(Bemenet!$E$2:$E$301,$M64)="",INDEX(Bemenet!$F$2:$F$301,$M64)=""),"",MAX(INDEX(Bemenet!$E$2:$E$301,$M64),INDEX(Szabalyok!$A:$A,$N64))))</f>
        <v/>
      </c>
      <c r="C64" s="41">
        <f>IF($B64="","",MIN(INDEX(Bemenet!$F$2:$F$301,$M64),INDEX(Szabalyok!$B:$B,$N64)))</f>
        <v/>
      </c>
      <c r="D64" s="5">
        <f>IF(AND($B64&lt;&gt;"",$C64&lt;&gt;"",$B64&lt;=$C64),INDEX(Bemenet!$G$2:$G$301,$M64),"")</f>
        <v/>
      </c>
      <c r="E64" s="6">
        <f>IF(AND($B64&lt;&gt;"",$C64&lt;&gt;"",$B64&lt;=$C64),INDEX(Bemenet!$D$2:$D$301,$M64),"")</f>
        <v/>
      </c>
      <c r="F64" s="5">
        <f>IF(AND($B64&lt;&gt;"",$C64&lt;&gt;"",$B64&lt;=$C64),$C64-$B64+1,"")</f>
        <v/>
      </c>
      <c r="G64" s="5">
        <f>IF($F64="","",$F64*$D64)</f>
        <v/>
      </c>
      <c r="H64" s="42">
        <f>IF($G64="","",$O64)</f>
        <v/>
      </c>
      <c r="I64" s="5">
        <f>IF($G64="","",$G64*IF($H64="",$O64,$H64)/100)</f>
        <v/>
      </c>
      <c r="J64" s="5">
        <f>IF(OR($L64="",NOT(COUNTIFS($L$2:$L64,$L64)=1)),"",SUMIFS($G:$G,$L:$L,$L64))</f>
        <v/>
      </c>
      <c r="K64" s="5">
        <f>IF(OR($L64="",NOT(COUNTIFS($L$2:$L64,$L64)=1)),"",SUMIFS($I:$I,$L:$L,$L64))</f>
        <v/>
      </c>
      <c r="L64" s="6">
        <f>IF($B64="","",YEAR($B64))</f>
        <v/>
      </c>
      <c r="M64" s="6">
        <f>INT((ROW()-2)/39)+1</f>
        <v/>
      </c>
      <c r="N64" s="6">
        <f>MOD(ROW()-2,39)+2</f>
        <v/>
      </c>
      <c r="O64" s="42">
        <f>IF(AND($B64&lt;&gt;"",$C64&lt;&gt;"",$B64&lt;=$C64),INDEX(Szabalyok!$C:$C,$N64),"")</f>
        <v/>
      </c>
      <c r="P64">
        <f>IF(D64="",P63,P63+1)</f>
        <v/>
      </c>
    </row>
    <row r="65">
      <c r="A65">
        <f>IF(P65=P64,0,P65)</f>
        <v/>
      </c>
      <c r="B65" s="41">
        <f>IF($M65&gt;300,"",IF(OR(INDEX(Bemenet!$E$2:$E$301,$M65)="",INDEX(Bemenet!$F$2:$F$301,$M65)=""),"",MAX(INDEX(Bemenet!$E$2:$E$301,$M65),INDEX(Szabalyok!$A:$A,$N65))))</f>
        <v/>
      </c>
      <c r="C65" s="41">
        <f>IF($B65="","",MIN(INDEX(Bemenet!$F$2:$F$301,$M65),INDEX(Szabalyok!$B:$B,$N65)))</f>
        <v/>
      </c>
      <c r="D65" s="5">
        <f>IF(AND($B65&lt;&gt;"",$C65&lt;&gt;"",$B65&lt;=$C65),INDEX(Bemenet!$G$2:$G$301,$M65),"")</f>
        <v/>
      </c>
      <c r="E65" s="6">
        <f>IF(AND($B65&lt;&gt;"",$C65&lt;&gt;"",$B65&lt;=$C65),INDEX(Bemenet!$D$2:$D$301,$M65),"")</f>
        <v/>
      </c>
      <c r="F65" s="5">
        <f>IF(AND($B65&lt;&gt;"",$C65&lt;&gt;"",$B65&lt;=$C65),$C65-$B65+1,"")</f>
        <v/>
      </c>
      <c r="G65" s="5">
        <f>IF($F65="","",$F65*$D65)</f>
        <v/>
      </c>
      <c r="H65" s="42">
        <f>IF($G65="","",$O65)</f>
        <v/>
      </c>
      <c r="I65" s="5">
        <f>IF($G65="","",$G65*IF($H65="",$O65,$H65)/100)</f>
        <v/>
      </c>
      <c r="J65" s="5">
        <f>IF(OR($L65="",NOT(COUNTIFS($L$2:$L65,$L65)=1)),"",SUMIFS($G:$G,$L:$L,$L65))</f>
        <v/>
      </c>
      <c r="K65" s="5">
        <f>IF(OR($L65="",NOT(COUNTIFS($L$2:$L65,$L65)=1)),"",SUMIFS($I:$I,$L:$L,$L65))</f>
        <v/>
      </c>
      <c r="L65" s="6">
        <f>IF($B65="","",YEAR($B65))</f>
        <v/>
      </c>
      <c r="M65" s="6">
        <f>INT((ROW()-2)/39)+1</f>
        <v/>
      </c>
      <c r="N65" s="6">
        <f>MOD(ROW()-2,39)+2</f>
        <v/>
      </c>
      <c r="O65" s="42">
        <f>IF(AND($B65&lt;&gt;"",$C65&lt;&gt;"",$B65&lt;=$C65),INDEX(Szabalyok!$C:$C,$N65),"")</f>
        <v/>
      </c>
      <c r="P65">
        <f>IF(D65="",P64,P64+1)</f>
        <v/>
      </c>
    </row>
    <row r="66">
      <c r="A66">
        <f>IF(P66=P65,0,P66)</f>
        <v/>
      </c>
      <c r="B66" s="41">
        <f>IF($M66&gt;300,"",IF(OR(INDEX(Bemenet!$E$2:$E$301,$M66)="",INDEX(Bemenet!$F$2:$F$301,$M66)=""),"",MAX(INDEX(Bemenet!$E$2:$E$301,$M66),INDEX(Szabalyok!$A:$A,$N66))))</f>
        <v/>
      </c>
      <c r="C66" s="41">
        <f>IF($B66="","",MIN(INDEX(Bemenet!$F$2:$F$301,$M66),INDEX(Szabalyok!$B:$B,$N66)))</f>
        <v/>
      </c>
      <c r="D66" s="5">
        <f>IF(AND($B66&lt;&gt;"",$C66&lt;&gt;"",$B66&lt;=$C66),INDEX(Bemenet!$G$2:$G$301,$M66),"")</f>
        <v/>
      </c>
      <c r="E66" s="6">
        <f>IF(AND($B66&lt;&gt;"",$C66&lt;&gt;"",$B66&lt;=$C66),INDEX(Bemenet!$D$2:$D$301,$M66),"")</f>
        <v/>
      </c>
      <c r="F66" s="5">
        <f>IF(AND($B66&lt;&gt;"",$C66&lt;&gt;"",$B66&lt;=$C66),$C66-$B66+1,"")</f>
        <v/>
      </c>
      <c r="G66" s="5">
        <f>IF($F66="","",$F66*$D66)</f>
        <v/>
      </c>
      <c r="H66" s="42">
        <f>IF($G66="","",$O66)</f>
        <v/>
      </c>
      <c r="I66" s="5">
        <f>IF($G66="","",$G66*IF($H66="",$O66,$H66)/100)</f>
        <v/>
      </c>
      <c r="J66" s="5">
        <f>IF(OR($L66="",NOT(COUNTIFS($L$2:$L66,$L66)=1)),"",SUMIFS($G:$G,$L:$L,$L66))</f>
        <v/>
      </c>
      <c r="K66" s="5">
        <f>IF(OR($L66="",NOT(COUNTIFS($L$2:$L66,$L66)=1)),"",SUMIFS($I:$I,$L:$L,$L66))</f>
        <v/>
      </c>
      <c r="L66" s="6">
        <f>IF($B66="","",YEAR($B66))</f>
        <v/>
      </c>
      <c r="M66" s="6">
        <f>INT((ROW()-2)/39)+1</f>
        <v/>
      </c>
      <c r="N66" s="6">
        <f>MOD(ROW()-2,39)+2</f>
        <v/>
      </c>
      <c r="O66" s="42">
        <f>IF(AND($B66&lt;&gt;"",$C66&lt;&gt;"",$B66&lt;=$C66),INDEX(Szabalyok!$C:$C,$N66),"")</f>
        <v/>
      </c>
      <c r="P66">
        <f>IF(D66="",P65,P65+1)</f>
        <v/>
      </c>
    </row>
    <row r="67">
      <c r="A67">
        <f>IF(P67=P66,0,P67)</f>
        <v/>
      </c>
      <c r="B67" s="41">
        <f>IF($M67&gt;300,"",IF(OR(INDEX(Bemenet!$E$2:$E$301,$M67)="",INDEX(Bemenet!$F$2:$F$301,$M67)=""),"",MAX(INDEX(Bemenet!$E$2:$E$301,$M67),INDEX(Szabalyok!$A:$A,$N67))))</f>
        <v/>
      </c>
      <c r="C67" s="41">
        <f>IF($B67="","",MIN(INDEX(Bemenet!$F$2:$F$301,$M67),INDEX(Szabalyok!$B:$B,$N67)))</f>
        <v/>
      </c>
      <c r="D67" s="5">
        <f>IF(AND($B67&lt;&gt;"",$C67&lt;&gt;"",$B67&lt;=$C67),INDEX(Bemenet!$G$2:$G$301,$M67),"")</f>
        <v/>
      </c>
      <c r="E67" s="6">
        <f>IF(AND($B67&lt;&gt;"",$C67&lt;&gt;"",$B67&lt;=$C67),INDEX(Bemenet!$D$2:$D$301,$M67),"")</f>
        <v/>
      </c>
      <c r="F67" s="5">
        <f>IF(AND($B67&lt;&gt;"",$C67&lt;&gt;"",$B67&lt;=$C67),$C67-$B67+1,"")</f>
        <v/>
      </c>
      <c r="G67" s="5">
        <f>IF($F67="","",$F67*$D67)</f>
        <v/>
      </c>
      <c r="H67" s="42">
        <f>IF($G67="","",$O67)</f>
        <v/>
      </c>
      <c r="I67" s="5">
        <f>IF($G67="","",$G67*IF($H67="",$O67,$H67)/100)</f>
        <v/>
      </c>
      <c r="J67" s="5">
        <f>IF(OR($L67="",NOT(COUNTIFS($L$2:$L67,$L67)=1)),"",SUMIFS($G:$G,$L:$L,$L67))</f>
        <v/>
      </c>
      <c r="K67" s="5">
        <f>IF(OR($L67="",NOT(COUNTIFS($L$2:$L67,$L67)=1)),"",SUMIFS($I:$I,$L:$L,$L67))</f>
        <v/>
      </c>
      <c r="L67" s="6">
        <f>IF($B67="","",YEAR($B67))</f>
        <v/>
      </c>
      <c r="M67" s="6">
        <f>INT((ROW()-2)/39)+1</f>
        <v/>
      </c>
      <c r="N67" s="6">
        <f>MOD(ROW()-2,39)+2</f>
        <v/>
      </c>
      <c r="O67" s="42">
        <f>IF(AND($B67&lt;&gt;"",$C67&lt;&gt;"",$B67&lt;=$C67),INDEX(Szabalyok!$C:$C,$N67),"")</f>
        <v/>
      </c>
      <c r="P67">
        <f>IF(D67="",P66,P66+1)</f>
        <v/>
      </c>
    </row>
    <row r="68">
      <c r="A68">
        <f>IF(P68=P67,0,P68)</f>
        <v/>
      </c>
      <c r="B68" s="41">
        <f>IF($M68&gt;300,"",IF(OR(INDEX(Bemenet!$E$2:$E$301,$M68)="",INDEX(Bemenet!$F$2:$F$301,$M68)=""),"",MAX(INDEX(Bemenet!$E$2:$E$301,$M68),INDEX(Szabalyok!$A:$A,$N68))))</f>
        <v/>
      </c>
      <c r="C68" s="41">
        <f>IF($B68="","",MIN(INDEX(Bemenet!$F$2:$F$301,$M68),INDEX(Szabalyok!$B:$B,$N68)))</f>
        <v/>
      </c>
      <c r="D68" s="5">
        <f>IF(AND($B68&lt;&gt;"",$C68&lt;&gt;"",$B68&lt;=$C68),INDEX(Bemenet!$G$2:$G$301,$M68),"")</f>
        <v/>
      </c>
      <c r="E68" s="6">
        <f>IF(AND($B68&lt;&gt;"",$C68&lt;&gt;"",$B68&lt;=$C68),INDEX(Bemenet!$D$2:$D$301,$M68),"")</f>
        <v/>
      </c>
      <c r="F68" s="5">
        <f>IF(AND($B68&lt;&gt;"",$C68&lt;&gt;"",$B68&lt;=$C68),$C68-$B68+1,"")</f>
        <v/>
      </c>
      <c r="G68" s="5">
        <f>IF($F68="","",$F68*$D68)</f>
        <v/>
      </c>
      <c r="H68" s="42">
        <f>IF($G68="","",$O68)</f>
        <v/>
      </c>
      <c r="I68" s="5">
        <f>IF($G68="","",$G68*IF($H68="",$O68,$H68)/100)</f>
        <v/>
      </c>
      <c r="J68" s="5">
        <f>IF(OR($L68="",NOT(COUNTIFS($L$2:$L68,$L68)=1)),"",SUMIFS($G:$G,$L:$L,$L68))</f>
        <v/>
      </c>
      <c r="K68" s="5">
        <f>IF(OR($L68="",NOT(COUNTIFS($L$2:$L68,$L68)=1)),"",SUMIFS($I:$I,$L:$L,$L68))</f>
        <v/>
      </c>
      <c r="L68" s="6">
        <f>IF($B68="","",YEAR($B68))</f>
        <v/>
      </c>
      <c r="M68" s="6">
        <f>INT((ROW()-2)/39)+1</f>
        <v/>
      </c>
      <c r="N68" s="6">
        <f>MOD(ROW()-2,39)+2</f>
        <v/>
      </c>
      <c r="O68" s="42">
        <f>IF(AND($B68&lt;&gt;"",$C68&lt;&gt;"",$B68&lt;=$C68),INDEX(Szabalyok!$C:$C,$N68),"")</f>
        <v/>
      </c>
      <c r="P68">
        <f>IF(D68="",P67,P67+1)</f>
        <v/>
      </c>
    </row>
    <row r="69">
      <c r="A69">
        <f>IF(P69=P68,0,P69)</f>
        <v/>
      </c>
      <c r="B69" s="41">
        <f>IF($M69&gt;300,"",IF(OR(INDEX(Bemenet!$E$2:$E$301,$M69)="",INDEX(Bemenet!$F$2:$F$301,$M69)=""),"",MAX(INDEX(Bemenet!$E$2:$E$301,$M69),INDEX(Szabalyok!$A:$A,$N69))))</f>
        <v/>
      </c>
      <c r="C69" s="41">
        <f>IF($B69="","",MIN(INDEX(Bemenet!$F$2:$F$301,$M69),INDEX(Szabalyok!$B:$B,$N69)))</f>
        <v/>
      </c>
      <c r="D69" s="5">
        <f>IF(AND($B69&lt;&gt;"",$C69&lt;&gt;"",$B69&lt;=$C69),INDEX(Bemenet!$G$2:$G$301,$M69),"")</f>
        <v/>
      </c>
      <c r="E69" s="6">
        <f>IF(AND($B69&lt;&gt;"",$C69&lt;&gt;"",$B69&lt;=$C69),INDEX(Bemenet!$D$2:$D$301,$M69),"")</f>
        <v/>
      </c>
      <c r="F69" s="5">
        <f>IF(AND($B69&lt;&gt;"",$C69&lt;&gt;"",$B69&lt;=$C69),$C69-$B69+1,"")</f>
        <v/>
      </c>
      <c r="G69" s="5">
        <f>IF($F69="","",$F69*$D69)</f>
        <v/>
      </c>
      <c r="H69" s="42">
        <f>IF($G69="","",$O69)</f>
        <v/>
      </c>
      <c r="I69" s="5">
        <f>IF($G69="","",$G69*IF($H69="",$O69,$H69)/100)</f>
        <v/>
      </c>
      <c r="J69" s="5">
        <f>IF(OR($L69="",NOT(COUNTIFS($L$2:$L69,$L69)=1)),"",SUMIFS($G:$G,$L:$L,$L69))</f>
        <v/>
      </c>
      <c r="K69" s="5">
        <f>IF(OR($L69="",NOT(COUNTIFS($L$2:$L69,$L69)=1)),"",SUMIFS($I:$I,$L:$L,$L69))</f>
        <v/>
      </c>
      <c r="L69" s="6">
        <f>IF($B69="","",YEAR($B69))</f>
        <v/>
      </c>
      <c r="M69" s="6">
        <f>INT((ROW()-2)/39)+1</f>
        <v/>
      </c>
      <c r="N69" s="6">
        <f>MOD(ROW()-2,39)+2</f>
        <v/>
      </c>
      <c r="O69" s="42">
        <f>IF(AND($B69&lt;&gt;"",$C69&lt;&gt;"",$B69&lt;=$C69),INDEX(Szabalyok!$C:$C,$N69),"")</f>
        <v/>
      </c>
      <c r="P69">
        <f>IF(D69="",P68,P68+1)</f>
        <v/>
      </c>
    </row>
    <row r="70">
      <c r="A70">
        <f>IF(P70=P69,0,P70)</f>
        <v/>
      </c>
      <c r="B70" s="41">
        <f>IF($M70&gt;300,"",IF(OR(INDEX(Bemenet!$E$2:$E$301,$M70)="",INDEX(Bemenet!$F$2:$F$301,$M70)=""),"",MAX(INDEX(Bemenet!$E$2:$E$301,$M70),INDEX(Szabalyok!$A:$A,$N70))))</f>
        <v/>
      </c>
      <c r="C70" s="41">
        <f>IF($B70="","",MIN(INDEX(Bemenet!$F$2:$F$301,$M70),INDEX(Szabalyok!$B:$B,$N70)))</f>
        <v/>
      </c>
      <c r="D70" s="5">
        <f>IF(AND($B70&lt;&gt;"",$C70&lt;&gt;"",$B70&lt;=$C70),INDEX(Bemenet!$G$2:$G$301,$M70),"")</f>
        <v/>
      </c>
      <c r="E70" s="6">
        <f>IF(AND($B70&lt;&gt;"",$C70&lt;&gt;"",$B70&lt;=$C70),INDEX(Bemenet!$D$2:$D$301,$M70),"")</f>
        <v/>
      </c>
      <c r="F70" s="5">
        <f>IF(AND($B70&lt;&gt;"",$C70&lt;&gt;"",$B70&lt;=$C70),$C70-$B70+1,"")</f>
        <v/>
      </c>
      <c r="G70" s="5">
        <f>IF($F70="","",$F70*$D70)</f>
        <v/>
      </c>
      <c r="H70" s="42">
        <f>IF($G70="","",$O70)</f>
        <v/>
      </c>
      <c r="I70" s="5">
        <f>IF($G70="","",$G70*IF($H70="",$O70,$H70)/100)</f>
        <v/>
      </c>
      <c r="J70" s="5">
        <f>IF(OR($L70="",NOT(COUNTIFS($L$2:$L70,$L70)=1)),"",SUMIFS($G:$G,$L:$L,$L70))</f>
        <v/>
      </c>
      <c r="K70" s="5">
        <f>IF(OR($L70="",NOT(COUNTIFS($L$2:$L70,$L70)=1)),"",SUMIFS($I:$I,$L:$L,$L70))</f>
        <v/>
      </c>
      <c r="L70" s="6">
        <f>IF($B70="","",YEAR($B70))</f>
        <v/>
      </c>
      <c r="M70" s="6">
        <f>INT((ROW()-2)/39)+1</f>
        <v/>
      </c>
      <c r="N70" s="6">
        <f>MOD(ROW()-2,39)+2</f>
        <v/>
      </c>
      <c r="O70" s="42">
        <f>IF(AND($B70&lt;&gt;"",$C70&lt;&gt;"",$B70&lt;=$C70),INDEX(Szabalyok!$C:$C,$N70),"")</f>
        <v/>
      </c>
      <c r="P70">
        <f>IF(D70="",P69,P69+1)</f>
        <v/>
      </c>
    </row>
    <row r="71">
      <c r="A71">
        <f>IF(P71=P70,0,P71)</f>
        <v/>
      </c>
      <c r="B71" s="41">
        <f>IF($M71&gt;300,"",IF(OR(INDEX(Bemenet!$E$2:$E$301,$M71)="",INDEX(Bemenet!$F$2:$F$301,$M71)=""),"",MAX(INDEX(Bemenet!$E$2:$E$301,$M71),INDEX(Szabalyok!$A:$A,$N71))))</f>
        <v/>
      </c>
      <c r="C71" s="41">
        <f>IF($B71="","",MIN(INDEX(Bemenet!$F$2:$F$301,$M71),INDEX(Szabalyok!$B:$B,$N71)))</f>
        <v/>
      </c>
      <c r="D71" s="5">
        <f>IF(AND($B71&lt;&gt;"",$C71&lt;&gt;"",$B71&lt;=$C71),INDEX(Bemenet!$G$2:$G$301,$M71),"")</f>
        <v/>
      </c>
      <c r="E71" s="6">
        <f>IF(AND($B71&lt;&gt;"",$C71&lt;&gt;"",$B71&lt;=$C71),INDEX(Bemenet!$D$2:$D$301,$M71),"")</f>
        <v/>
      </c>
      <c r="F71" s="5">
        <f>IF(AND($B71&lt;&gt;"",$C71&lt;&gt;"",$B71&lt;=$C71),$C71-$B71+1,"")</f>
        <v/>
      </c>
      <c r="G71" s="5">
        <f>IF($F71="","",$F71*$D71)</f>
        <v/>
      </c>
      <c r="H71" s="42">
        <f>IF($G71="","",$O71)</f>
        <v/>
      </c>
      <c r="I71" s="5">
        <f>IF($G71="","",$G71*IF($H71="",$O71,$H71)/100)</f>
        <v/>
      </c>
      <c r="J71" s="5">
        <f>IF(OR($L71="",NOT(COUNTIFS($L$2:$L71,$L71)=1)),"",SUMIFS($G:$G,$L:$L,$L71))</f>
        <v/>
      </c>
      <c r="K71" s="5">
        <f>IF(OR($L71="",NOT(COUNTIFS($L$2:$L71,$L71)=1)),"",SUMIFS($I:$I,$L:$L,$L71))</f>
        <v/>
      </c>
      <c r="L71" s="6">
        <f>IF($B71="","",YEAR($B71))</f>
        <v/>
      </c>
      <c r="M71" s="6">
        <f>INT((ROW()-2)/39)+1</f>
        <v/>
      </c>
      <c r="N71" s="6">
        <f>MOD(ROW()-2,39)+2</f>
        <v/>
      </c>
      <c r="O71" s="42">
        <f>IF(AND($B71&lt;&gt;"",$C71&lt;&gt;"",$B71&lt;=$C71),INDEX(Szabalyok!$C:$C,$N71),"")</f>
        <v/>
      </c>
      <c r="P71">
        <f>IF(D71="",P70,P70+1)</f>
        <v/>
      </c>
    </row>
    <row r="72">
      <c r="A72">
        <f>IF(P72=P71,0,P72)</f>
        <v/>
      </c>
      <c r="B72" s="41">
        <f>IF($M72&gt;300,"",IF(OR(INDEX(Bemenet!$E$2:$E$301,$M72)="",INDEX(Bemenet!$F$2:$F$301,$M72)=""),"",MAX(INDEX(Bemenet!$E$2:$E$301,$M72),INDEX(Szabalyok!$A:$A,$N72))))</f>
        <v/>
      </c>
      <c r="C72" s="41">
        <f>IF($B72="","",MIN(INDEX(Bemenet!$F$2:$F$301,$M72),INDEX(Szabalyok!$B:$B,$N72)))</f>
        <v/>
      </c>
      <c r="D72" s="5">
        <f>IF(AND($B72&lt;&gt;"",$C72&lt;&gt;"",$B72&lt;=$C72),INDEX(Bemenet!$G$2:$G$301,$M72),"")</f>
        <v/>
      </c>
      <c r="E72" s="6">
        <f>IF(AND($B72&lt;&gt;"",$C72&lt;&gt;"",$B72&lt;=$C72),INDEX(Bemenet!$D$2:$D$301,$M72),"")</f>
        <v/>
      </c>
      <c r="F72" s="5">
        <f>IF(AND($B72&lt;&gt;"",$C72&lt;&gt;"",$B72&lt;=$C72),$C72-$B72+1,"")</f>
        <v/>
      </c>
      <c r="G72" s="5">
        <f>IF($F72="","",$F72*$D72)</f>
        <v/>
      </c>
      <c r="H72" s="42">
        <f>IF($G72="","",$O72)</f>
        <v/>
      </c>
      <c r="I72" s="5">
        <f>IF($G72="","",$G72*IF($H72="",$O72,$H72)/100)</f>
        <v/>
      </c>
      <c r="J72" s="5">
        <f>IF(OR($L72="",NOT(COUNTIFS($L$2:$L72,$L72)=1)),"",SUMIFS($G:$G,$L:$L,$L72))</f>
        <v/>
      </c>
      <c r="K72" s="5">
        <f>IF(OR($L72="",NOT(COUNTIFS($L$2:$L72,$L72)=1)),"",SUMIFS($I:$I,$L:$L,$L72))</f>
        <v/>
      </c>
      <c r="L72" s="6">
        <f>IF($B72="","",YEAR($B72))</f>
        <v/>
      </c>
      <c r="M72" s="6">
        <f>INT((ROW()-2)/39)+1</f>
        <v/>
      </c>
      <c r="N72" s="6">
        <f>MOD(ROW()-2,39)+2</f>
        <v/>
      </c>
      <c r="O72" s="42">
        <f>IF(AND($B72&lt;&gt;"",$C72&lt;&gt;"",$B72&lt;=$C72),INDEX(Szabalyok!$C:$C,$N72),"")</f>
        <v/>
      </c>
      <c r="P72">
        <f>IF(D72="",P71,P71+1)</f>
        <v/>
      </c>
    </row>
    <row r="73">
      <c r="A73">
        <f>IF(P73=P72,0,P73)</f>
        <v/>
      </c>
      <c r="B73" s="41">
        <f>IF($M73&gt;300,"",IF(OR(INDEX(Bemenet!$E$2:$E$301,$M73)="",INDEX(Bemenet!$F$2:$F$301,$M73)=""),"",MAX(INDEX(Bemenet!$E$2:$E$301,$M73),INDEX(Szabalyok!$A:$A,$N73))))</f>
        <v/>
      </c>
      <c r="C73" s="41">
        <f>IF($B73="","",MIN(INDEX(Bemenet!$F$2:$F$301,$M73),INDEX(Szabalyok!$B:$B,$N73)))</f>
        <v/>
      </c>
      <c r="D73" s="5">
        <f>IF(AND($B73&lt;&gt;"",$C73&lt;&gt;"",$B73&lt;=$C73),INDEX(Bemenet!$G$2:$G$301,$M73),"")</f>
        <v/>
      </c>
      <c r="E73" s="6">
        <f>IF(AND($B73&lt;&gt;"",$C73&lt;&gt;"",$B73&lt;=$C73),INDEX(Bemenet!$D$2:$D$301,$M73),"")</f>
        <v/>
      </c>
      <c r="F73" s="5">
        <f>IF(AND($B73&lt;&gt;"",$C73&lt;&gt;"",$B73&lt;=$C73),$C73-$B73+1,"")</f>
        <v/>
      </c>
      <c r="G73" s="5">
        <f>IF($F73="","",$F73*$D73)</f>
        <v/>
      </c>
      <c r="H73" s="42">
        <f>IF($G73="","",$O73)</f>
        <v/>
      </c>
      <c r="I73" s="5">
        <f>IF($G73="","",$G73*IF($H73="",$O73,$H73)/100)</f>
        <v/>
      </c>
      <c r="J73" s="5">
        <f>IF(OR($L73="",NOT(COUNTIFS($L$2:$L73,$L73)=1)),"",SUMIFS($G:$G,$L:$L,$L73))</f>
        <v/>
      </c>
      <c r="K73" s="5">
        <f>IF(OR($L73="",NOT(COUNTIFS($L$2:$L73,$L73)=1)),"",SUMIFS($I:$I,$L:$L,$L73))</f>
        <v/>
      </c>
      <c r="L73" s="6">
        <f>IF($B73="","",YEAR($B73))</f>
        <v/>
      </c>
      <c r="M73" s="6">
        <f>INT((ROW()-2)/39)+1</f>
        <v/>
      </c>
      <c r="N73" s="6">
        <f>MOD(ROW()-2,39)+2</f>
        <v/>
      </c>
      <c r="O73" s="42">
        <f>IF(AND($B73&lt;&gt;"",$C73&lt;&gt;"",$B73&lt;=$C73),INDEX(Szabalyok!$C:$C,$N73),"")</f>
        <v/>
      </c>
      <c r="P73">
        <f>IF(D73="",P72,P72+1)</f>
        <v/>
      </c>
    </row>
    <row r="74">
      <c r="A74">
        <f>IF(P74=P73,0,P74)</f>
        <v/>
      </c>
      <c r="B74" s="41">
        <f>IF($M74&gt;300,"",IF(OR(INDEX(Bemenet!$E$2:$E$301,$M74)="",INDEX(Bemenet!$F$2:$F$301,$M74)=""),"",MAX(INDEX(Bemenet!$E$2:$E$301,$M74),INDEX(Szabalyok!$A:$A,$N74))))</f>
        <v/>
      </c>
      <c r="C74" s="41">
        <f>IF($B74="","",MIN(INDEX(Bemenet!$F$2:$F$301,$M74),INDEX(Szabalyok!$B:$B,$N74)))</f>
        <v/>
      </c>
      <c r="D74" s="5">
        <f>IF(AND($B74&lt;&gt;"",$C74&lt;&gt;"",$B74&lt;=$C74),INDEX(Bemenet!$G$2:$G$301,$M74),"")</f>
        <v/>
      </c>
      <c r="E74" s="6">
        <f>IF(AND($B74&lt;&gt;"",$C74&lt;&gt;"",$B74&lt;=$C74),INDEX(Bemenet!$D$2:$D$301,$M74),"")</f>
        <v/>
      </c>
      <c r="F74" s="5">
        <f>IF(AND($B74&lt;&gt;"",$C74&lt;&gt;"",$B74&lt;=$C74),$C74-$B74+1,"")</f>
        <v/>
      </c>
      <c r="G74" s="5">
        <f>IF($F74="","",$F74*$D74)</f>
        <v/>
      </c>
      <c r="H74" s="42">
        <f>IF($G74="","",$O74)</f>
        <v/>
      </c>
      <c r="I74" s="5">
        <f>IF($G74="","",$G74*IF($H74="",$O74,$H74)/100)</f>
        <v/>
      </c>
      <c r="J74" s="5">
        <f>IF(OR($L74="",NOT(COUNTIFS($L$2:$L74,$L74)=1)),"",SUMIFS($G:$G,$L:$L,$L74))</f>
        <v/>
      </c>
      <c r="K74" s="5">
        <f>IF(OR($L74="",NOT(COUNTIFS($L$2:$L74,$L74)=1)),"",SUMIFS($I:$I,$L:$L,$L74))</f>
        <v/>
      </c>
      <c r="L74" s="6">
        <f>IF($B74="","",YEAR($B74))</f>
        <v/>
      </c>
      <c r="M74" s="6">
        <f>INT((ROW()-2)/39)+1</f>
        <v/>
      </c>
      <c r="N74" s="6">
        <f>MOD(ROW()-2,39)+2</f>
        <v/>
      </c>
      <c r="O74" s="42">
        <f>IF(AND($B74&lt;&gt;"",$C74&lt;&gt;"",$B74&lt;=$C74),INDEX(Szabalyok!$C:$C,$N74),"")</f>
        <v/>
      </c>
      <c r="P74">
        <f>IF(D74="",P73,P73+1)</f>
        <v/>
      </c>
    </row>
    <row r="75">
      <c r="A75">
        <f>IF(P75=P74,0,P75)</f>
        <v/>
      </c>
      <c r="B75" s="41">
        <f>IF($M75&gt;300,"",IF(OR(INDEX(Bemenet!$E$2:$E$301,$M75)="",INDEX(Bemenet!$F$2:$F$301,$M75)=""),"",MAX(INDEX(Bemenet!$E$2:$E$301,$M75),INDEX(Szabalyok!$A:$A,$N75))))</f>
        <v/>
      </c>
      <c r="C75" s="41">
        <f>IF($B75="","",MIN(INDEX(Bemenet!$F$2:$F$301,$M75),INDEX(Szabalyok!$B:$B,$N75)))</f>
        <v/>
      </c>
      <c r="D75" s="5">
        <f>IF(AND($B75&lt;&gt;"",$C75&lt;&gt;"",$B75&lt;=$C75),INDEX(Bemenet!$G$2:$G$301,$M75),"")</f>
        <v/>
      </c>
      <c r="E75" s="6">
        <f>IF(AND($B75&lt;&gt;"",$C75&lt;&gt;"",$B75&lt;=$C75),INDEX(Bemenet!$D$2:$D$301,$M75),"")</f>
        <v/>
      </c>
      <c r="F75" s="5">
        <f>IF(AND($B75&lt;&gt;"",$C75&lt;&gt;"",$B75&lt;=$C75),$C75-$B75+1,"")</f>
        <v/>
      </c>
      <c r="G75" s="5">
        <f>IF($F75="","",$F75*$D75)</f>
        <v/>
      </c>
      <c r="H75" s="42">
        <f>IF($G75="","",$O75)</f>
        <v/>
      </c>
      <c r="I75" s="5">
        <f>IF($G75="","",$G75*IF($H75="",$O75,$H75)/100)</f>
        <v/>
      </c>
      <c r="J75" s="5">
        <f>IF(OR($L75="",NOT(COUNTIFS($L$2:$L75,$L75)=1)),"",SUMIFS($G:$G,$L:$L,$L75))</f>
        <v/>
      </c>
      <c r="K75" s="5">
        <f>IF(OR($L75="",NOT(COUNTIFS($L$2:$L75,$L75)=1)),"",SUMIFS($I:$I,$L:$L,$L75))</f>
        <v/>
      </c>
      <c r="L75" s="6">
        <f>IF($B75="","",YEAR($B75))</f>
        <v/>
      </c>
      <c r="M75" s="6">
        <f>INT((ROW()-2)/39)+1</f>
        <v/>
      </c>
      <c r="N75" s="6">
        <f>MOD(ROW()-2,39)+2</f>
        <v/>
      </c>
      <c r="O75" s="42">
        <f>IF(AND($B75&lt;&gt;"",$C75&lt;&gt;"",$B75&lt;=$C75),INDEX(Szabalyok!$C:$C,$N75),"")</f>
        <v/>
      </c>
      <c r="P75">
        <f>IF(D75="",P74,P74+1)</f>
        <v/>
      </c>
    </row>
    <row r="76">
      <c r="A76">
        <f>IF(P76=P75,0,P76)</f>
        <v/>
      </c>
      <c r="B76" s="41">
        <f>IF($M76&gt;300,"",IF(OR(INDEX(Bemenet!$E$2:$E$301,$M76)="",INDEX(Bemenet!$F$2:$F$301,$M76)=""),"",MAX(INDEX(Bemenet!$E$2:$E$301,$M76),INDEX(Szabalyok!$A:$A,$N76))))</f>
        <v/>
      </c>
      <c r="C76" s="41">
        <f>IF($B76="","",MIN(INDEX(Bemenet!$F$2:$F$301,$M76),INDEX(Szabalyok!$B:$B,$N76)))</f>
        <v/>
      </c>
      <c r="D76" s="5">
        <f>IF(AND($B76&lt;&gt;"",$C76&lt;&gt;"",$B76&lt;=$C76),INDEX(Bemenet!$G$2:$G$301,$M76),"")</f>
        <v/>
      </c>
      <c r="E76" s="6">
        <f>IF(AND($B76&lt;&gt;"",$C76&lt;&gt;"",$B76&lt;=$C76),INDEX(Bemenet!$D$2:$D$301,$M76),"")</f>
        <v/>
      </c>
      <c r="F76" s="5">
        <f>IF(AND($B76&lt;&gt;"",$C76&lt;&gt;"",$B76&lt;=$C76),$C76-$B76+1,"")</f>
        <v/>
      </c>
      <c r="G76" s="5">
        <f>IF($F76="","",$F76*$D76)</f>
        <v/>
      </c>
      <c r="H76" s="42">
        <f>IF($G76="","",$O76)</f>
        <v/>
      </c>
      <c r="I76" s="5">
        <f>IF($G76="","",$G76*IF($H76="",$O76,$H76)/100)</f>
        <v/>
      </c>
      <c r="J76" s="5">
        <f>IF(OR($L76="",NOT(COUNTIFS($L$2:$L76,$L76)=1)),"",SUMIFS($G:$G,$L:$L,$L76))</f>
        <v/>
      </c>
      <c r="K76" s="5">
        <f>IF(OR($L76="",NOT(COUNTIFS($L$2:$L76,$L76)=1)),"",SUMIFS($I:$I,$L:$L,$L76))</f>
        <v/>
      </c>
      <c r="L76" s="6">
        <f>IF($B76="","",YEAR($B76))</f>
        <v/>
      </c>
      <c r="M76" s="6">
        <f>INT((ROW()-2)/39)+1</f>
        <v/>
      </c>
      <c r="N76" s="6">
        <f>MOD(ROW()-2,39)+2</f>
        <v/>
      </c>
      <c r="O76" s="42">
        <f>IF(AND($B76&lt;&gt;"",$C76&lt;&gt;"",$B76&lt;=$C76),INDEX(Szabalyok!$C:$C,$N76),"")</f>
        <v/>
      </c>
      <c r="P76">
        <f>IF(D76="",P75,P75+1)</f>
        <v/>
      </c>
    </row>
    <row r="77">
      <c r="A77">
        <f>IF(P77=P76,0,P77)</f>
        <v/>
      </c>
      <c r="B77" s="41">
        <f>IF($M77&gt;300,"",IF(OR(INDEX(Bemenet!$E$2:$E$301,$M77)="",INDEX(Bemenet!$F$2:$F$301,$M77)=""),"",MAX(INDEX(Bemenet!$E$2:$E$301,$M77),INDEX(Szabalyok!$A:$A,$N77))))</f>
        <v/>
      </c>
      <c r="C77" s="41">
        <f>IF($B77="","",MIN(INDEX(Bemenet!$F$2:$F$301,$M77),INDEX(Szabalyok!$B:$B,$N77)))</f>
        <v/>
      </c>
      <c r="D77" s="5">
        <f>IF(AND($B77&lt;&gt;"",$C77&lt;&gt;"",$B77&lt;=$C77),INDEX(Bemenet!$G$2:$G$301,$M77),"")</f>
        <v/>
      </c>
      <c r="E77" s="6">
        <f>IF(AND($B77&lt;&gt;"",$C77&lt;&gt;"",$B77&lt;=$C77),INDEX(Bemenet!$D$2:$D$301,$M77),"")</f>
        <v/>
      </c>
      <c r="F77" s="5">
        <f>IF(AND($B77&lt;&gt;"",$C77&lt;&gt;"",$B77&lt;=$C77),$C77-$B77+1,"")</f>
        <v/>
      </c>
      <c r="G77" s="5">
        <f>IF($F77="","",$F77*$D77)</f>
        <v/>
      </c>
      <c r="H77" s="42">
        <f>IF($G77="","",$O77)</f>
        <v/>
      </c>
      <c r="I77" s="5">
        <f>IF($G77="","",$G77*IF($H77="",$O77,$H77)/100)</f>
        <v/>
      </c>
      <c r="J77" s="5">
        <f>IF(OR($L77="",NOT(COUNTIFS($L$2:$L77,$L77)=1)),"",SUMIFS($G:$G,$L:$L,$L77))</f>
        <v/>
      </c>
      <c r="K77" s="5">
        <f>IF(OR($L77="",NOT(COUNTIFS($L$2:$L77,$L77)=1)),"",SUMIFS($I:$I,$L:$L,$L77))</f>
        <v/>
      </c>
      <c r="L77" s="6">
        <f>IF($B77="","",YEAR($B77))</f>
        <v/>
      </c>
      <c r="M77" s="6">
        <f>INT((ROW()-2)/39)+1</f>
        <v/>
      </c>
      <c r="N77" s="6">
        <f>MOD(ROW()-2,39)+2</f>
        <v/>
      </c>
      <c r="O77" s="42">
        <f>IF(AND($B77&lt;&gt;"",$C77&lt;&gt;"",$B77&lt;=$C77),INDEX(Szabalyok!$C:$C,$N77),"")</f>
        <v/>
      </c>
      <c r="P77">
        <f>IF(D77="",P76,P76+1)</f>
        <v/>
      </c>
    </row>
    <row r="78">
      <c r="A78">
        <f>IF(P78=P77,0,P78)</f>
        <v/>
      </c>
      <c r="B78" s="41">
        <f>IF($M78&gt;300,"",IF(OR(INDEX(Bemenet!$E$2:$E$301,$M78)="",INDEX(Bemenet!$F$2:$F$301,$M78)=""),"",MAX(INDEX(Bemenet!$E$2:$E$301,$M78),INDEX(Szabalyok!$A:$A,$N78))))</f>
        <v/>
      </c>
      <c r="C78" s="41">
        <f>IF($B78="","",MIN(INDEX(Bemenet!$F$2:$F$301,$M78),INDEX(Szabalyok!$B:$B,$N78)))</f>
        <v/>
      </c>
      <c r="D78" s="5">
        <f>IF(AND($B78&lt;&gt;"",$C78&lt;&gt;"",$B78&lt;=$C78),INDEX(Bemenet!$G$2:$G$301,$M78),"")</f>
        <v/>
      </c>
      <c r="E78" s="6">
        <f>IF(AND($B78&lt;&gt;"",$C78&lt;&gt;"",$B78&lt;=$C78),INDEX(Bemenet!$D$2:$D$301,$M78),"")</f>
        <v/>
      </c>
      <c r="F78" s="5">
        <f>IF(AND($B78&lt;&gt;"",$C78&lt;&gt;"",$B78&lt;=$C78),$C78-$B78+1,"")</f>
        <v/>
      </c>
      <c r="G78" s="5">
        <f>IF($F78="","",$F78*$D78)</f>
        <v/>
      </c>
      <c r="H78" s="42">
        <f>IF($G78="","",$O78)</f>
        <v/>
      </c>
      <c r="I78" s="5">
        <f>IF($G78="","",$G78*IF($H78="",$O78,$H78)/100)</f>
        <v/>
      </c>
      <c r="J78" s="5">
        <f>IF(OR($L78="",NOT(COUNTIFS($L$2:$L78,$L78)=1)),"",SUMIFS($G:$G,$L:$L,$L78))</f>
        <v/>
      </c>
      <c r="K78" s="5">
        <f>IF(OR($L78="",NOT(COUNTIFS($L$2:$L78,$L78)=1)),"",SUMIFS($I:$I,$L:$L,$L78))</f>
        <v/>
      </c>
      <c r="L78" s="6">
        <f>IF($B78="","",YEAR($B78))</f>
        <v/>
      </c>
      <c r="M78" s="6">
        <f>INT((ROW()-2)/39)+1</f>
        <v/>
      </c>
      <c r="N78" s="6">
        <f>MOD(ROW()-2,39)+2</f>
        <v/>
      </c>
      <c r="O78" s="42">
        <f>IF(AND($B78&lt;&gt;"",$C78&lt;&gt;"",$B78&lt;=$C78),INDEX(Szabalyok!$C:$C,$N78),"")</f>
        <v/>
      </c>
      <c r="P78">
        <f>IF(D78="",P77,P77+1)</f>
        <v/>
      </c>
    </row>
    <row r="79">
      <c r="A79">
        <f>IF(P79=P78,0,P79)</f>
        <v/>
      </c>
      <c r="B79" s="41">
        <f>IF($M79&gt;300,"",IF(OR(INDEX(Bemenet!$E$2:$E$301,$M79)="",INDEX(Bemenet!$F$2:$F$301,$M79)=""),"",MAX(INDEX(Bemenet!$E$2:$E$301,$M79),INDEX(Szabalyok!$A:$A,$N79))))</f>
        <v/>
      </c>
      <c r="C79" s="41">
        <f>IF($B79="","",MIN(INDEX(Bemenet!$F$2:$F$301,$M79),INDEX(Szabalyok!$B:$B,$N79)))</f>
        <v/>
      </c>
      <c r="D79" s="5">
        <f>IF(AND($B79&lt;&gt;"",$C79&lt;&gt;"",$B79&lt;=$C79),INDEX(Bemenet!$G$2:$G$301,$M79),"")</f>
        <v/>
      </c>
      <c r="E79" s="6">
        <f>IF(AND($B79&lt;&gt;"",$C79&lt;&gt;"",$B79&lt;=$C79),INDEX(Bemenet!$D$2:$D$301,$M79),"")</f>
        <v/>
      </c>
      <c r="F79" s="5">
        <f>IF(AND($B79&lt;&gt;"",$C79&lt;&gt;"",$B79&lt;=$C79),$C79-$B79+1,"")</f>
        <v/>
      </c>
      <c r="G79" s="5">
        <f>IF($F79="","",$F79*$D79)</f>
        <v/>
      </c>
      <c r="H79" s="42">
        <f>IF($G79="","",$O79)</f>
        <v/>
      </c>
      <c r="I79" s="5">
        <f>IF($G79="","",$G79*IF($H79="",$O79,$H79)/100)</f>
        <v/>
      </c>
      <c r="J79" s="5">
        <f>IF(OR($L79="",NOT(COUNTIFS($L$2:$L79,$L79)=1)),"",SUMIFS($G:$G,$L:$L,$L79))</f>
        <v/>
      </c>
      <c r="K79" s="5">
        <f>IF(OR($L79="",NOT(COUNTIFS($L$2:$L79,$L79)=1)),"",SUMIFS($I:$I,$L:$L,$L79))</f>
        <v/>
      </c>
      <c r="L79" s="6">
        <f>IF($B79="","",YEAR($B79))</f>
        <v/>
      </c>
      <c r="M79" s="6">
        <f>INT((ROW()-2)/39)+1</f>
        <v/>
      </c>
      <c r="N79" s="6">
        <f>MOD(ROW()-2,39)+2</f>
        <v/>
      </c>
      <c r="O79" s="42">
        <f>IF(AND($B79&lt;&gt;"",$C79&lt;&gt;"",$B79&lt;=$C79),INDEX(Szabalyok!$C:$C,$N79),"")</f>
        <v/>
      </c>
      <c r="P79">
        <f>IF(D79="",P78,P78+1)</f>
        <v/>
      </c>
    </row>
    <row r="80">
      <c r="A80">
        <f>IF(P80=P79,0,P80)</f>
        <v/>
      </c>
      <c r="B80" s="41">
        <f>IF($M80&gt;300,"",IF(OR(INDEX(Bemenet!$E$2:$E$301,$M80)="",INDEX(Bemenet!$F$2:$F$301,$M80)=""),"",MAX(INDEX(Bemenet!$E$2:$E$301,$M80),INDEX(Szabalyok!$A:$A,$N80))))</f>
        <v/>
      </c>
      <c r="C80" s="41">
        <f>IF($B80="","",MIN(INDEX(Bemenet!$F$2:$F$301,$M80),INDEX(Szabalyok!$B:$B,$N80)))</f>
        <v/>
      </c>
      <c r="D80" s="5">
        <f>IF(AND($B80&lt;&gt;"",$C80&lt;&gt;"",$B80&lt;=$C80),INDEX(Bemenet!$G$2:$G$301,$M80),"")</f>
        <v/>
      </c>
      <c r="E80" s="6">
        <f>IF(AND($B80&lt;&gt;"",$C80&lt;&gt;"",$B80&lt;=$C80),INDEX(Bemenet!$D$2:$D$301,$M80),"")</f>
        <v/>
      </c>
      <c r="F80" s="5">
        <f>IF(AND($B80&lt;&gt;"",$C80&lt;&gt;"",$B80&lt;=$C80),$C80-$B80+1,"")</f>
        <v/>
      </c>
      <c r="G80" s="5">
        <f>IF($F80="","",$F80*$D80)</f>
        <v/>
      </c>
      <c r="H80" s="42">
        <f>IF($G80="","",$O80)</f>
        <v/>
      </c>
      <c r="I80" s="5">
        <f>IF($G80="","",$G80*IF($H80="",$O80,$H80)/100)</f>
        <v/>
      </c>
      <c r="J80" s="5">
        <f>IF(OR($L80="",NOT(COUNTIFS($L$2:$L80,$L80)=1)),"",SUMIFS($G:$G,$L:$L,$L80))</f>
        <v/>
      </c>
      <c r="K80" s="5">
        <f>IF(OR($L80="",NOT(COUNTIFS($L$2:$L80,$L80)=1)),"",SUMIFS($I:$I,$L:$L,$L80))</f>
        <v/>
      </c>
      <c r="L80" s="6">
        <f>IF($B80="","",YEAR($B80))</f>
        <v/>
      </c>
      <c r="M80" s="6">
        <f>INT((ROW()-2)/39)+1</f>
        <v/>
      </c>
      <c r="N80" s="6">
        <f>MOD(ROW()-2,39)+2</f>
        <v/>
      </c>
      <c r="O80" s="42">
        <f>IF(AND($B80&lt;&gt;"",$C80&lt;&gt;"",$B80&lt;=$C80),INDEX(Szabalyok!$C:$C,$N80),"")</f>
        <v/>
      </c>
      <c r="P80">
        <f>IF(D80="",P79,P79+1)</f>
        <v/>
      </c>
    </row>
    <row r="81">
      <c r="A81">
        <f>IF(P81=P80,0,P81)</f>
        <v/>
      </c>
      <c r="B81" s="41">
        <f>IF($M81&gt;300,"",IF(OR(INDEX(Bemenet!$E$2:$E$301,$M81)="",INDEX(Bemenet!$F$2:$F$301,$M81)=""),"",MAX(INDEX(Bemenet!$E$2:$E$301,$M81),INDEX(Szabalyok!$A:$A,$N81))))</f>
        <v/>
      </c>
      <c r="C81" s="41">
        <f>IF($B81="","",MIN(INDEX(Bemenet!$F$2:$F$301,$M81),INDEX(Szabalyok!$B:$B,$N81)))</f>
        <v/>
      </c>
      <c r="D81" s="5">
        <f>IF(AND($B81&lt;&gt;"",$C81&lt;&gt;"",$B81&lt;=$C81),INDEX(Bemenet!$G$2:$G$301,$M81),"")</f>
        <v/>
      </c>
      <c r="E81" s="6">
        <f>IF(AND($B81&lt;&gt;"",$C81&lt;&gt;"",$B81&lt;=$C81),INDEX(Bemenet!$D$2:$D$301,$M81),"")</f>
        <v/>
      </c>
      <c r="F81" s="5">
        <f>IF(AND($B81&lt;&gt;"",$C81&lt;&gt;"",$B81&lt;=$C81),$C81-$B81+1,"")</f>
        <v/>
      </c>
      <c r="G81" s="5">
        <f>IF($F81="","",$F81*$D81)</f>
        <v/>
      </c>
      <c r="H81" s="42">
        <f>IF($G81="","",$O81)</f>
        <v/>
      </c>
      <c r="I81" s="5">
        <f>IF($G81="","",$G81*IF($H81="",$O81,$H81)/100)</f>
        <v/>
      </c>
      <c r="J81" s="5">
        <f>IF(OR($L81="",NOT(COUNTIFS($L$2:$L81,$L81)=1)),"",SUMIFS($G:$G,$L:$L,$L81))</f>
        <v/>
      </c>
      <c r="K81" s="5">
        <f>IF(OR($L81="",NOT(COUNTIFS($L$2:$L81,$L81)=1)),"",SUMIFS($I:$I,$L:$L,$L81))</f>
        <v/>
      </c>
      <c r="L81" s="6">
        <f>IF($B81="","",YEAR($B81))</f>
        <v/>
      </c>
      <c r="M81" s="6">
        <f>INT((ROW()-2)/39)+1</f>
        <v/>
      </c>
      <c r="N81" s="6">
        <f>MOD(ROW()-2,39)+2</f>
        <v/>
      </c>
      <c r="O81" s="42">
        <f>IF(AND($B81&lt;&gt;"",$C81&lt;&gt;"",$B81&lt;=$C81),INDEX(Szabalyok!$C:$C,$N81),"")</f>
        <v/>
      </c>
      <c r="P81">
        <f>IF(D81="",P80,P80+1)</f>
        <v/>
      </c>
    </row>
    <row r="82">
      <c r="A82">
        <f>IF(P82=P81,0,P82)</f>
        <v/>
      </c>
      <c r="B82" s="41">
        <f>IF($M82&gt;300,"",IF(OR(INDEX(Bemenet!$E$2:$E$301,$M82)="",INDEX(Bemenet!$F$2:$F$301,$M82)=""),"",MAX(INDEX(Bemenet!$E$2:$E$301,$M82),INDEX(Szabalyok!$A:$A,$N82))))</f>
        <v/>
      </c>
      <c r="C82" s="41">
        <f>IF($B82="","",MIN(INDEX(Bemenet!$F$2:$F$301,$M82),INDEX(Szabalyok!$B:$B,$N82)))</f>
        <v/>
      </c>
      <c r="D82" s="5">
        <f>IF(AND($B82&lt;&gt;"",$C82&lt;&gt;"",$B82&lt;=$C82),INDEX(Bemenet!$G$2:$G$301,$M82),"")</f>
        <v/>
      </c>
      <c r="E82" s="6">
        <f>IF(AND($B82&lt;&gt;"",$C82&lt;&gt;"",$B82&lt;=$C82),INDEX(Bemenet!$D$2:$D$301,$M82),"")</f>
        <v/>
      </c>
      <c r="F82" s="5">
        <f>IF(AND($B82&lt;&gt;"",$C82&lt;&gt;"",$B82&lt;=$C82),$C82-$B82+1,"")</f>
        <v/>
      </c>
      <c r="G82" s="5">
        <f>IF($F82="","",$F82*$D82)</f>
        <v/>
      </c>
      <c r="H82" s="42">
        <f>IF($G82="","",$O82)</f>
        <v/>
      </c>
      <c r="I82" s="5">
        <f>IF($G82="","",$G82*IF($H82="",$O82,$H82)/100)</f>
        <v/>
      </c>
      <c r="J82" s="5">
        <f>IF(OR($L82="",NOT(COUNTIFS($L$2:$L82,$L82)=1)),"",SUMIFS($G:$G,$L:$L,$L82))</f>
        <v/>
      </c>
      <c r="K82" s="5">
        <f>IF(OR($L82="",NOT(COUNTIFS($L$2:$L82,$L82)=1)),"",SUMIFS($I:$I,$L:$L,$L82))</f>
        <v/>
      </c>
      <c r="L82" s="6">
        <f>IF($B82="","",YEAR($B82))</f>
        <v/>
      </c>
      <c r="M82" s="6">
        <f>INT((ROW()-2)/39)+1</f>
        <v/>
      </c>
      <c r="N82" s="6">
        <f>MOD(ROW()-2,39)+2</f>
        <v/>
      </c>
      <c r="O82" s="42">
        <f>IF(AND($B82&lt;&gt;"",$C82&lt;&gt;"",$B82&lt;=$C82),INDEX(Szabalyok!$C:$C,$N82),"")</f>
        <v/>
      </c>
      <c r="P82">
        <f>IF(D82="",P81,P81+1)</f>
        <v/>
      </c>
    </row>
    <row r="83">
      <c r="A83">
        <f>IF(P83=P82,0,P83)</f>
        <v/>
      </c>
      <c r="B83" s="41">
        <f>IF($M83&gt;300,"",IF(OR(INDEX(Bemenet!$E$2:$E$301,$M83)="",INDEX(Bemenet!$F$2:$F$301,$M83)=""),"",MAX(INDEX(Bemenet!$E$2:$E$301,$M83),INDEX(Szabalyok!$A:$A,$N83))))</f>
        <v/>
      </c>
      <c r="C83" s="41">
        <f>IF($B83="","",MIN(INDEX(Bemenet!$F$2:$F$301,$M83),INDEX(Szabalyok!$B:$B,$N83)))</f>
        <v/>
      </c>
      <c r="D83" s="5">
        <f>IF(AND($B83&lt;&gt;"",$C83&lt;&gt;"",$B83&lt;=$C83),INDEX(Bemenet!$G$2:$G$301,$M83),"")</f>
        <v/>
      </c>
      <c r="E83" s="6">
        <f>IF(AND($B83&lt;&gt;"",$C83&lt;&gt;"",$B83&lt;=$C83),INDEX(Bemenet!$D$2:$D$301,$M83),"")</f>
        <v/>
      </c>
      <c r="F83" s="5">
        <f>IF(AND($B83&lt;&gt;"",$C83&lt;&gt;"",$B83&lt;=$C83),$C83-$B83+1,"")</f>
        <v/>
      </c>
      <c r="G83" s="5">
        <f>IF($F83="","",$F83*$D83)</f>
        <v/>
      </c>
      <c r="H83" s="42">
        <f>IF($G83="","",$O83)</f>
        <v/>
      </c>
      <c r="I83" s="5">
        <f>IF($G83="","",$G83*IF($H83="",$O83,$H83)/100)</f>
        <v/>
      </c>
      <c r="J83" s="5">
        <f>IF(OR($L83="",NOT(COUNTIFS($L$2:$L83,$L83)=1)),"",SUMIFS($G:$G,$L:$L,$L83))</f>
        <v/>
      </c>
      <c r="K83" s="5">
        <f>IF(OR($L83="",NOT(COUNTIFS($L$2:$L83,$L83)=1)),"",SUMIFS($I:$I,$L:$L,$L83))</f>
        <v/>
      </c>
      <c r="L83" s="6">
        <f>IF($B83="","",YEAR($B83))</f>
        <v/>
      </c>
      <c r="M83" s="6">
        <f>INT((ROW()-2)/39)+1</f>
        <v/>
      </c>
      <c r="N83" s="6">
        <f>MOD(ROW()-2,39)+2</f>
        <v/>
      </c>
      <c r="O83" s="42">
        <f>IF(AND($B83&lt;&gt;"",$C83&lt;&gt;"",$B83&lt;=$C83),INDEX(Szabalyok!$C:$C,$N83),"")</f>
        <v/>
      </c>
      <c r="P83">
        <f>IF(D83="",P82,P82+1)</f>
        <v/>
      </c>
    </row>
    <row r="84">
      <c r="A84">
        <f>IF(P84=P83,0,P84)</f>
        <v/>
      </c>
      <c r="B84" s="41">
        <f>IF($M84&gt;300,"",IF(OR(INDEX(Bemenet!$E$2:$E$301,$M84)="",INDEX(Bemenet!$F$2:$F$301,$M84)=""),"",MAX(INDEX(Bemenet!$E$2:$E$301,$M84),INDEX(Szabalyok!$A:$A,$N84))))</f>
        <v/>
      </c>
      <c r="C84" s="41">
        <f>IF($B84="","",MIN(INDEX(Bemenet!$F$2:$F$301,$M84),INDEX(Szabalyok!$B:$B,$N84)))</f>
        <v/>
      </c>
      <c r="D84" s="5">
        <f>IF(AND($B84&lt;&gt;"",$C84&lt;&gt;"",$B84&lt;=$C84),INDEX(Bemenet!$G$2:$G$301,$M84),"")</f>
        <v/>
      </c>
      <c r="E84" s="6">
        <f>IF(AND($B84&lt;&gt;"",$C84&lt;&gt;"",$B84&lt;=$C84),INDEX(Bemenet!$D$2:$D$301,$M84),"")</f>
        <v/>
      </c>
      <c r="F84" s="5">
        <f>IF(AND($B84&lt;&gt;"",$C84&lt;&gt;"",$B84&lt;=$C84),$C84-$B84+1,"")</f>
        <v/>
      </c>
      <c r="G84" s="5">
        <f>IF($F84="","",$F84*$D84)</f>
        <v/>
      </c>
      <c r="H84" s="42">
        <f>IF($G84="","",$O84)</f>
        <v/>
      </c>
      <c r="I84" s="5">
        <f>IF($G84="","",$G84*IF($H84="",$O84,$H84)/100)</f>
        <v/>
      </c>
      <c r="J84" s="5">
        <f>IF(OR($L84="",NOT(COUNTIFS($L$2:$L84,$L84)=1)),"",SUMIFS($G:$G,$L:$L,$L84))</f>
        <v/>
      </c>
      <c r="K84" s="5">
        <f>IF(OR($L84="",NOT(COUNTIFS($L$2:$L84,$L84)=1)),"",SUMIFS($I:$I,$L:$L,$L84))</f>
        <v/>
      </c>
      <c r="L84" s="6">
        <f>IF($B84="","",YEAR($B84))</f>
        <v/>
      </c>
      <c r="M84" s="6">
        <f>INT((ROW()-2)/39)+1</f>
        <v/>
      </c>
      <c r="N84" s="6">
        <f>MOD(ROW()-2,39)+2</f>
        <v/>
      </c>
      <c r="O84" s="42">
        <f>IF(AND($B84&lt;&gt;"",$C84&lt;&gt;"",$B84&lt;=$C84),INDEX(Szabalyok!$C:$C,$N84),"")</f>
        <v/>
      </c>
      <c r="P84">
        <f>IF(D84="",P83,P83+1)</f>
        <v/>
      </c>
    </row>
    <row r="85">
      <c r="A85">
        <f>IF(P85=P84,0,P85)</f>
        <v/>
      </c>
      <c r="B85" s="41">
        <f>IF($M85&gt;300,"",IF(OR(INDEX(Bemenet!$E$2:$E$301,$M85)="",INDEX(Bemenet!$F$2:$F$301,$M85)=""),"",MAX(INDEX(Bemenet!$E$2:$E$301,$M85),INDEX(Szabalyok!$A:$A,$N85))))</f>
        <v/>
      </c>
      <c r="C85" s="41">
        <f>IF($B85="","",MIN(INDEX(Bemenet!$F$2:$F$301,$M85),INDEX(Szabalyok!$B:$B,$N85)))</f>
        <v/>
      </c>
      <c r="D85" s="5">
        <f>IF(AND($B85&lt;&gt;"",$C85&lt;&gt;"",$B85&lt;=$C85),INDEX(Bemenet!$G$2:$G$301,$M85),"")</f>
        <v/>
      </c>
      <c r="E85" s="6">
        <f>IF(AND($B85&lt;&gt;"",$C85&lt;&gt;"",$B85&lt;=$C85),INDEX(Bemenet!$D$2:$D$301,$M85),"")</f>
        <v/>
      </c>
      <c r="F85" s="5">
        <f>IF(AND($B85&lt;&gt;"",$C85&lt;&gt;"",$B85&lt;=$C85),$C85-$B85+1,"")</f>
        <v/>
      </c>
      <c r="G85" s="5">
        <f>IF($F85="","",$F85*$D85)</f>
        <v/>
      </c>
      <c r="H85" s="42">
        <f>IF($G85="","",$O85)</f>
        <v/>
      </c>
      <c r="I85" s="5">
        <f>IF($G85="","",$G85*IF($H85="",$O85,$H85)/100)</f>
        <v/>
      </c>
      <c r="J85" s="5">
        <f>IF(OR($L85="",NOT(COUNTIFS($L$2:$L85,$L85)=1)),"",SUMIFS($G:$G,$L:$L,$L85))</f>
        <v/>
      </c>
      <c r="K85" s="5">
        <f>IF(OR($L85="",NOT(COUNTIFS($L$2:$L85,$L85)=1)),"",SUMIFS($I:$I,$L:$L,$L85))</f>
        <v/>
      </c>
      <c r="L85" s="6">
        <f>IF($B85="","",YEAR($B85))</f>
        <v/>
      </c>
      <c r="M85" s="6">
        <f>INT((ROW()-2)/39)+1</f>
        <v/>
      </c>
      <c r="N85" s="6">
        <f>MOD(ROW()-2,39)+2</f>
        <v/>
      </c>
      <c r="O85" s="42">
        <f>IF(AND($B85&lt;&gt;"",$C85&lt;&gt;"",$B85&lt;=$C85),INDEX(Szabalyok!$C:$C,$N85),"")</f>
        <v/>
      </c>
      <c r="P85">
        <f>IF(D85="",P84,P84+1)</f>
        <v/>
      </c>
    </row>
    <row r="86">
      <c r="A86">
        <f>IF(P86=P85,0,P86)</f>
        <v/>
      </c>
      <c r="B86" s="41">
        <f>IF($M86&gt;300,"",IF(OR(INDEX(Bemenet!$E$2:$E$301,$M86)="",INDEX(Bemenet!$F$2:$F$301,$M86)=""),"",MAX(INDEX(Bemenet!$E$2:$E$301,$M86),INDEX(Szabalyok!$A:$A,$N86))))</f>
        <v/>
      </c>
      <c r="C86" s="41">
        <f>IF($B86="","",MIN(INDEX(Bemenet!$F$2:$F$301,$M86),INDEX(Szabalyok!$B:$B,$N86)))</f>
        <v/>
      </c>
      <c r="D86" s="5">
        <f>IF(AND($B86&lt;&gt;"",$C86&lt;&gt;"",$B86&lt;=$C86),INDEX(Bemenet!$G$2:$G$301,$M86),"")</f>
        <v/>
      </c>
      <c r="E86" s="6">
        <f>IF(AND($B86&lt;&gt;"",$C86&lt;&gt;"",$B86&lt;=$C86),INDEX(Bemenet!$D$2:$D$301,$M86),"")</f>
        <v/>
      </c>
      <c r="F86" s="5">
        <f>IF(AND($B86&lt;&gt;"",$C86&lt;&gt;"",$B86&lt;=$C86),$C86-$B86+1,"")</f>
        <v/>
      </c>
      <c r="G86" s="5">
        <f>IF($F86="","",$F86*$D86)</f>
        <v/>
      </c>
      <c r="H86" s="42">
        <f>IF($G86="","",$O86)</f>
        <v/>
      </c>
      <c r="I86" s="5">
        <f>IF($G86="","",$G86*IF($H86="",$O86,$H86)/100)</f>
        <v/>
      </c>
      <c r="J86" s="5">
        <f>IF(OR($L86="",NOT(COUNTIFS($L$2:$L86,$L86)=1)),"",SUMIFS($G:$G,$L:$L,$L86))</f>
        <v/>
      </c>
      <c r="K86" s="5">
        <f>IF(OR($L86="",NOT(COUNTIFS($L$2:$L86,$L86)=1)),"",SUMIFS($I:$I,$L:$L,$L86))</f>
        <v/>
      </c>
      <c r="L86" s="6">
        <f>IF($B86="","",YEAR($B86))</f>
        <v/>
      </c>
      <c r="M86" s="6">
        <f>INT((ROW()-2)/39)+1</f>
        <v/>
      </c>
      <c r="N86" s="6">
        <f>MOD(ROW()-2,39)+2</f>
        <v/>
      </c>
      <c r="O86" s="42">
        <f>IF(AND($B86&lt;&gt;"",$C86&lt;&gt;"",$B86&lt;=$C86),INDEX(Szabalyok!$C:$C,$N86),"")</f>
        <v/>
      </c>
      <c r="P86">
        <f>IF(D86="",P85,P85+1)</f>
        <v/>
      </c>
    </row>
    <row r="87">
      <c r="A87">
        <f>IF(P87=P86,0,P87)</f>
        <v/>
      </c>
      <c r="B87" s="41">
        <f>IF($M87&gt;300,"",IF(OR(INDEX(Bemenet!$E$2:$E$301,$M87)="",INDEX(Bemenet!$F$2:$F$301,$M87)=""),"",MAX(INDEX(Bemenet!$E$2:$E$301,$M87),INDEX(Szabalyok!$A:$A,$N87))))</f>
        <v/>
      </c>
      <c r="C87" s="41">
        <f>IF($B87="","",MIN(INDEX(Bemenet!$F$2:$F$301,$M87),INDEX(Szabalyok!$B:$B,$N87)))</f>
        <v/>
      </c>
      <c r="D87" s="5">
        <f>IF(AND($B87&lt;&gt;"",$C87&lt;&gt;"",$B87&lt;=$C87),INDEX(Bemenet!$G$2:$G$301,$M87),"")</f>
        <v/>
      </c>
      <c r="E87" s="6">
        <f>IF(AND($B87&lt;&gt;"",$C87&lt;&gt;"",$B87&lt;=$C87),INDEX(Bemenet!$D$2:$D$301,$M87),"")</f>
        <v/>
      </c>
      <c r="F87" s="5">
        <f>IF(AND($B87&lt;&gt;"",$C87&lt;&gt;"",$B87&lt;=$C87),$C87-$B87+1,"")</f>
        <v/>
      </c>
      <c r="G87" s="5">
        <f>IF($F87="","",$F87*$D87)</f>
        <v/>
      </c>
      <c r="H87" s="42">
        <f>IF($G87="","",$O87)</f>
        <v/>
      </c>
      <c r="I87" s="5">
        <f>IF($G87="","",$G87*IF($H87="",$O87,$H87)/100)</f>
        <v/>
      </c>
      <c r="J87" s="5">
        <f>IF(OR($L87="",NOT(COUNTIFS($L$2:$L87,$L87)=1)),"",SUMIFS($G:$G,$L:$L,$L87))</f>
        <v/>
      </c>
      <c r="K87" s="5">
        <f>IF(OR($L87="",NOT(COUNTIFS($L$2:$L87,$L87)=1)),"",SUMIFS($I:$I,$L:$L,$L87))</f>
        <v/>
      </c>
      <c r="L87" s="6">
        <f>IF($B87="","",YEAR($B87))</f>
        <v/>
      </c>
      <c r="M87" s="6">
        <f>INT((ROW()-2)/39)+1</f>
        <v/>
      </c>
      <c r="N87" s="6">
        <f>MOD(ROW()-2,39)+2</f>
        <v/>
      </c>
      <c r="O87" s="42">
        <f>IF(AND($B87&lt;&gt;"",$C87&lt;&gt;"",$B87&lt;=$C87),INDEX(Szabalyok!$C:$C,$N87),"")</f>
        <v/>
      </c>
      <c r="P87">
        <f>IF(D87="",P86,P86+1)</f>
        <v/>
      </c>
    </row>
    <row r="88">
      <c r="A88">
        <f>IF(P88=P87,0,P88)</f>
        <v/>
      </c>
      <c r="B88" s="41">
        <f>IF($M88&gt;300,"",IF(OR(INDEX(Bemenet!$E$2:$E$301,$M88)="",INDEX(Bemenet!$F$2:$F$301,$M88)=""),"",MAX(INDEX(Bemenet!$E$2:$E$301,$M88),INDEX(Szabalyok!$A:$A,$N88))))</f>
        <v/>
      </c>
      <c r="C88" s="41">
        <f>IF($B88="","",MIN(INDEX(Bemenet!$F$2:$F$301,$M88),INDEX(Szabalyok!$B:$B,$N88)))</f>
        <v/>
      </c>
      <c r="D88" s="5">
        <f>IF(AND($B88&lt;&gt;"",$C88&lt;&gt;"",$B88&lt;=$C88),INDEX(Bemenet!$G$2:$G$301,$M88),"")</f>
        <v/>
      </c>
      <c r="E88" s="6">
        <f>IF(AND($B88&lt;&gt;"",$C88&lt;&gt;"",$B88&lt;=$C88),INDEX(Bemenet!$D$2:$D$301,$M88),"")</f>
        <v/>
      </c>
      <c r="F88" s="5">
        <f>IF(AND($B88&lt;&gt;"",$C88&lt;&gt;"",$B88&lt;=$C88),$C88-$B88+1,"")</f>
        <v/>
      </c>
      <c r="G88" s="5">
        <f>IF($F88="","",$F88*$D88)</f>
        <v/>
      </c>
      <c r="H88" s="42">
        <f>IF($G88="","",$O88)</f>
        <v/>
      </c>
      <c r="I88" s="5">
        <f>IF($G88="","",$G88*IF($H88="",$O88,$H88)/100)</f>
        <v/>
      </c>
      <c r="J88" s="5">
        <f>IF(OR($L88="",NOT(COUNTIFS($L$2:$L88,$L88)=1)),"",SUMIFS($G:$G,$L:$L,$L88))</f>
        <v/>
      </c>
      <c r="K88" s="5">
        <f>IF(OR($L88="",NOT(COUNTIFS($L$2:$L88,$L88)=1)),"",SUMIFS($I:$I,$L:$L,$L88))</f>
        <v/>
      </c>
      <c r="L88" s="6">
        <f>IF($B88="","",YEAR($B88))</f>
        <v/>
      </c>
      <c r="M88" s="6">
        <f>INT((ROW()-2)/39)+1</f>
        <v/>
      </c>
      <c r="N88" s="6">
        <f>MOD(ROW()-2,39)+2</f>
        <v/>
      </c>
      <c r="O88" s="42">
        <f>IF(AND($B88&lt;&gt;"",$C88&lt;&gt;"",$B88&lt;=$C88),INDEX(Szabalyok!$C:$C,$N88),"")</f>
        <v/>
      </c>
      <c r="P88">
        <f>IF(D88="",P87,P87+1)</f>
        <v/>
      </c>
    </row>
    <row r="89">
      <c r="A89">
        <f>IF(P89=P88,0,P89)</f>
        <v/>
      </c>
      <c r="B89" s="41">
        <f>IF($M89&gt;300,"",IF(OR(INDEX(Bemenet!$E$2:$E$301,$M89)="",INDEX(Bemenet!$F$2:$F$301,$M89)=""),"",MAX(INDEX(Bemenet!$E$2:$E$301,$M89),INDEX(Szabalyok!$A:$A,$N89))))</f>
        <v/>
      </c>
      <c r="C89" s="41">
        <f>IF($B89="","",MIN(INDEX(Bemenet!$F$2:$F$301,$M89),INDEX(Szabalyok!$B:$B,$N89)))</f>
        <v/>
      </c>
      <c r="D89" s="5">
        <f>IF(AND($B89&lt;&gt;"",$C89&lt;&gt;"",$B89&lt;=$C89),INDEX(Bemenet!$G$2:$G$301,$M89),"")</f>
        <v/>
      </c>
      <c r="E89" s="6">
        <f>IF(AND($B89&lt;&gt;"",$C89&lt;&gt;"",$B89&lt;=$C89),INDEX(Bemenet!$D$2:$D$301,$M89),"")</f>
        <v/>
      </c>
      <c r="F89" s="5">
        <f>IF(AND($B89&lt;&gt;"",$C89&lt;&gt;"",$B89&lt;=$C89),$C89-$B89+1,"")</f>
        <v/>
      </c>
      <c r="G89" s="5">
        <f>IF($F89="","",$F89*$D89)</f>
        <v/>
      </c>
      <c r="H89" s="42">
        <f>IF($G89="","",$O89)</f>
        <v/>
      </c>
      <c r="I89" s="5">
        <f>IF($G89="","",$G89*IF($H89="",$O89,$H89)/100)</f>
        <v/>
      </c>
      <c r="J89" s="5">
        <f>IF(OR($L89="",NOT(COUNTIFS($L$2:$L89,$L89)=1)),"",SUMIFS($G:$G,$L:$L,$L89))</f>
        <v/>
      </c>
      <c r="K89" s="5">
        <f>IF(OR($L89="",NOT(COUNTIFS($L$2:$L89,$L89)=1)),"",SUMIFS($I:$I,$L:$L,$L89))</f>
        <v/>
      </c>
      <c r="L89" s="6">
        <f>IF($B89="","",YEAR($B89))</f>
        <v/>
      </c>
      <c r="M89" s="6">
        <f>INT((ROW()-2)/39)+1</f>
        <v/>
      </c>
      <c r="N89" s="6">
        <f>MOD(ROW()-2,39)+2</f>
        <v/>
      </c>
      <c r="O89" s="42">
        <f>IF(AND($B89&lt;&gt;"",$C89&lt;&gt;"",$B89&lt;=$C89),INDEX(Szabalyok!$C:$C,$N89),"")</f>
        <v/>
      </c>
      <c r="P89">
        <f>IF(D89="",P88,P88+1)</f>
        <v/>
      </c>
    </row>
    <row r="90">
      <c r="A90">
        <f>IF(P90=P89,0,P90)</f>
        <v/>
      </c>
      <c r="B90" s="41">
        <f>IF($M90&gt;300,"",IF(OR(INDEX(Bemenet!$E$2:$E$301,$M90)="",INDEX(Bemenet!$F$2:$F$301,$M90)=""),"",MAX(INDEX(Bemenet!$E$2:$E$301,$M90),INDEX(Szabalyok!$A:$A,$N90))))</f>
        <v/>
      </c>
      <c r="C90" s="41">
        <f>IF($B90="","",MIN(INDEX(Bemenet!$F$2:$F$301,$M90),INDEX(Szabalyok!$B:$B,$N90)))</f>
        <v/>
      </c>
      <c r="D90" s="5">
        <f>IF(AND($B90&lt;&gt;"",$C90&lt;&gt;"",$B90&lt;=$C90),INDEX(Bemenet!$G$2:$G$301,$M90),"")</f>
        <v/>
      </c>
      <c r="E90" s="6">
        <f>IF(AND($B90&lt;&gt;"",$C90&lt;&gt;"",$B90&lt;=$C90),INDEX(Bemenet!$D$2:$D$301,$M90),"")</f>
        <v/>
      </c>
      <c r="F90" s="5">
        <f>IF(AND($B90&lt;&gt;"",$C90&lt;&gt;"",$B90&lt;=$C90),$C90-$B90+1,"")</f>
        <v/>
      </c>
      <c r="G90" s="5">
        <f>IF($F90="","",$F90*$D90)</f>
        <v/>
      </c>
      <c r="H90" s="42">
        <f>IF($G90="","",$O90)</f>
        <v/>
      </c>
      <c r="I90" s="5">
        <f>IF($G90="","",$G90*IF($H90="",$O90,$H90)/100)</f>
        <v/>
      </c>
      <c r="J90" s="5">
        <f>IF(OR($L90="",NOT(COUNTIFS($L$2:$L90,$L90)=1)),"",SUMIFS($G:$G,$L:$L,$L90))</f>
        <v/>
      </c>
      <c r="K90" s="5">
        <f>IF(OR($L90="",NOT(COUNTIFS($L$2:$L90,$L90)=1)),"",SUMIFS($I:$I,$L:$L,$L90))</f>
        <v/>
      </c>
      <c r="L90" s="6">
        <f>IF($B90="","",YEAR($B90))</f>
        <v/>
      </c>
      <c r="M90" s="6">
        <f>INT((ROW()-2)/39)+1</f>
        <v/>
      </c>
      <c r="N90" s="6">
        <f>MOD(ROW()-2,39)+2</f>
        <v/>
      </c>
      <c r="O90" s="42">
        <f>IF(AND($B90&lt;&gt;"",$C90&lt;&gt;"",$B90&lt;=$C90),INDEX(Szabalyok!$C:$C,$N90),"")</f>
        <v/>
      </c>
      <c r="P90">
        <f>IF(D90="",P89,P89+1)</f>
        <v/>
      </c>
    </row>
    <row r="91">
      <c r="A91">
        <f>IF(P91=P90,0,P91)</f>
        <v/>
      </c>
      <c r="B91" s="41">
        <f>IF($M91&gt;300,"",IF(OR(INDEX(Bemenet!$E$2:$E$301,$M91)="",INDEX(Bemenet!$F$2:$F$301,$M91)=""),"",MAX(INDEX(Bemenet!$E$2:$E$301,$M91),INDEX(Szabalyok!$A:$A,$N91))))</f>
        <v/>
      </c>
      <c r="C91" s="41">
        <f>IF($B91="","",MIN(INDEX(Bemenet!$F$2:$F$301,$M91),INDEX(Szabalyok!$B:$B,$N91)))</f>
        <v/>
      </c>
      <c r="D91" s="5">
        <f>IF(AND($B91&lt;&gt;"",$C91&lt;&gt;"",$B91&lt;=$C91),INDEX(Bemenet!$G$2:$G$301,$M91),"")</f>
        <v/>
      </c>
      <c r="E91" s="6">
        <f>IF(AND($B91&lt;&gt;"",$C91&lt;&gt;"",$B91&lt;=$C91),INDEX(Bemenet!$D$2:$D$301,$M91),"")</f>
        <v/>
      </c>
      <c r="F91" s="5">
        <f>IF(AND($B91&lt;&gt;"",$C91&lt;&gt;"",$B91&lt;=$C91),$C91-$B91+1,"")</f>
        <v/>
      </c>
      <c r="G91" s="5">
        <f>IF($F91="","",$F91*$D91)</f>
        <v/>
      </c>
      <c r="H91" s="42">
        <f>IF($G91="","",$O91)</f>
        <v/>
      </c>
      <c r="I91" s="5">
        <f>IF($G91="","",$G91*IF($H91="",$O91,$H91)/100)</f>
        <v/>
      </c>
      <c r="J91" s="5">
        <f>IF(OR($L91="",NOT(COUNTIFS($L$2:$L91,$L91)=1)),"",SUMIFS($G:$G,$L:$L,$L91))</f>
        <v/>
      </c>
      <c r="K91" s="5">
        <f>IF(OR($L91="",NOT(COUNTIFS($L$2:$L91,$L91)=1)),"",SUMIFS($I:$I,$L:$L,$L91))</f>
        <v/>
      </c>
      <c r="L91" s="6">
        <f>IF($B91="","",YEAR($B91))</f>
        <v/>
      </c>
      <c r="M91" s="6">
        <f>INT((ROW()-2)/39)+1</f>
        <v/>
      </c>
      <c r="N91" s="6">
        <f>MOD(ROW()-2,39)+2</f>
        <v/>
      </c>
      <c r="O91" s="42">
        <f>IF(AND($B91&lt;&gt;"",$C91&lt;&gt;"",$B91&lt;=$C91),INDEX(Szabalyok!$C:$C,$N91),"")</f>
        <v/>
      </c>
      <c r="P91">
        <f>IF(D91="",P90,P90+1)</f>
        <v/>
      </c>
    </row>
    <row r="92">
      <c r="A92">
        <f>IF(P92=P91,0,P92)</f>
        <v/>
      </c>
      <c r="B92" s="41">
        <f>IF($M92&gt;300,"",IF(OR(INDEX(Bemenet!$E$2:$E$301,$M92)="",INDEX(Bemenet!$F$2:$F$301,$M92)=""),"",MAX(INDEX(Bemenet!$E$2:$E$301,$M92),INDEX(Szabalyok!$A:$A,$N92))))</f>
        <v/>
      </c>
      <c r="C92" s="41">
        <f>IF($B92="","",MIN(INDEX(Bemenet!$F$2:$F$301,$M92),INDEX(Szabalyok!$B:$B,$N92)))</f>
        <v/>
      </c>
      <c r="D92" s="5">
        <f>IF(AND($B92&lt;&gt;"",$C92&lt;&gt;"",$B92&lt;=$C92),INDEX(Bemenet!$G$2:$G$301,$M92),"")</f>
        <v/>
      </c>
      <c r="E92" s="6">
        <f>IF(AND($B92&lt;&gt;"",$C92&lt;&gt;"",$B92&lt;=$C92),INDEX(Bemenet!$D$2:$D$301,$M92),"")</f>
        <v/>
      </c>
      <c r="F92" s="5">
        <f>IF(AND($B92&lt;&gt;"",$C92&lt;&gt;"",$B92&lt;=$C92),$C92-$B92+1,"")</f>
        <v/>
      </c>
      <c r="G92" s="5">
        <f>IF($F92="","",$F92*$D92)</f>
        <v/>
      </c>
      <c r="H92" s="42">
        <f>IF($G92="","",$O92)</f>
        <v/>
      </c>
      <c r="I92" s="5">
        <f>IF($G92="","",$G92*IF($H92="",$O92,$H92)/100)</f>
        <v/>
      </c>
      <c r="J92" s="5">
        <f>IF(OR($L92="",NOT(COUNTIFS($L$2:$L92,$L92)=1)),"",SUMIFS($G:$G,$L:$L,$L92))</f>
        <v/>
      </c>
      <c r="K92" s="5">
        <f>IF(OR($L92="",NOT(COUNTIFS($L$2:$L92,$L92)=1)),"",SUMIFS($I:$I,$L:$L,$L92))</f>
        <v/>
      </c>
      <c r="L92" s="6">
        <f>IF($B92="","",YEAR($B92))</f>
        <v/>
      </c>
      <c r="M92" s="6">
        <f>INT((ROW()-2)/39)+1</f>
        <v/>
      </c>
      <c r="N92" s="6">
        <f>MOD(ROW()-2,39)+2</f>
        <v/>
      </c>
      <c r="O92" s="42">
        <f>IF(AND($B92&lt;&gt;"",$C92&lt;&gt;"",$B92&lt;=$C92),INDEX(Szabalyok!$C:$C,$N92),"")</f>
        <v/>
      </c>
      <c r="P92">
        <f>IF(D92="",P91,P91+1)</f>
        <v/>
      </c>
    </row>
    <row r="93">
      <c r="A93">
        <f>IF(P93=P92,0,P93)</f>
        <v/>
      </c>
      <c r="B93" s="41">
        <f>IF($M93&gt;300,"",IF(OR(INDEX(Bemenet!$E$2:$E$301,$M93)="",INDEX(Bemenet!$F$2:$F$301,$M93)=""),"",MAX(INDEX(Bemenet!$E$2:$E$301,$M93),INDEX(Szabalyok!$A:$A,$N93))))</f>
        <v/>
      </c>
      <c r="C93" s="41">
        <f>IF($B93="","",MIN(INDEX(Bemenet!$F$2:$F$301,$M93),INDEX(Szabalyok!$B:$B,$N93)))</f>
        <v/>
      </c>
      <c r="D93" s="5">
        <f>IF(AND($B93&lt;&gt;"",$C93&lt;&gt;"",$B93&lt;=$C93),INDEX(Bemenet!$G$2:$G$301,$M93),"")</f>
        <v/>
      </c>
      <c r="E93" s="6">
        <f>IF(AND($B93&lt;&gt;"",$C93&lt;&gt;"",$B93&lt;=$C93),INDEX(Bemenet!$D$2:$D$301,$M93),"")</f>
        <v/>
      </c>
      <c r="F93" s="5">
        <f>IF(AND($B93&lt;&gt;"",$C93&lt;&gt;"",$B93&lt;=$C93),$C93-$B93+1,"")</f>
        <v/>
      </c>
      <c r="G93" s="5">
        <f>IF($F93="","",$F93*$D93)</f>
        <v/>
      </c>
      <c r="H93" s="42">
        <f>IF($G93="","",$O93)</f>
        <v/>
      </c>
      <c r="I93" s="5">
        <f>IF($G93="","",$G93*IF($H93="",$O93,$H93)/100)</f>
        <v/>
      </c>
      <c r="J93" s="5">
        <f>IF(OR($L93="",NOT(COUNTIFS($L$2:$L93,$L93)=1)),"",SUMIFS($G:$G,$L:$L,$L93))</f>
        <v/>
      </c>
      <c r="K93" s="5">
        <f>IF(OR($L93="",NOT(COUNTIFS($L$2:$L93,$L93)=1)),"",SUMIFS($I:$I,$L:$L,$L93))</f>
        <v/>
      </c>
      <c r="L93" s="6">
        <f>IF($B93="","",YEAR($B93))</f>
        <v/>
      </c>
      <c r="M93" s="6">
        <f>INT((ROW()-2)/39)+1</f>
        <v/>
      </c>
      <c r="N93" s="6">
        <f>MOD(ROW()-2,39)+2</f>
        <v/>
      </c>
      <c r="O93" s="42">
        <f>IF(AND($B93&lt;&gt;"",$C93&lt;&gt;"",$B93&lt;=$C93),INDEX(Szabalyok!$C:$C,$N93),"")</f>
        <v/>
      </c>
      <c r="P93">
        <f>IF(D93="",P92,P92+1)</f>
        <v/>
      </c>
    </row>
    <row r="94">
      <c r="A94">
        <f>IF(P94=P93,0,P94)</f>
        <v/>
      </c>
      <c r="B94" s="41">
        <f>IF($M94&gt;300,"",IF(OR(INDEX(Bemenet!$E$2:$E$301,$M94)="",INDEX(Bemenet!$F$2:$F$301,$M94)=""),"",MAX(INDEX(Bemenet!$E$2:$E$301,$M94),INDEX(Szabalyok!$A:$A,$N94))))</f>
        <v/>
      </c>
      <c r="C94" s="41">
        <f>IF($B94="","",MIN(INDEX(Bemenet!$F$2:$F$301,$M94),INDEX(Szabalyok!$B:$B,$N94)))</f>
        <v/>
      </c>
      <c r="D94" s="5">
        <f>IF(AND($B94&lt;&gt;"",$C94&lt;&gt;"",$B94&lt;=$C94),INDEX(Bemenet!$G$2:$G$301,$M94),"")</f>
        <v/>
      </c>
      <c r="E94" s="6">
        <f>IF(AND($B94&lt;&gt;"",$C94&lt;&gt;"",$B94&lt;=$C94),INDEX(Bemenet!$D$2:$D$301,$M94),"")</f>
        <v/>
      </c>
      <c r="F94" s="5">
        <f>IF(AND($B94&lt;&gt;"",$C94&lt;&gt;"",$B94&lt;=$C94),$C94-$B94+1,"")</f>
        <v/>
      </c>
      <c r="G94" s="5">
        <f>IF($F94="","",$F94*$D94)</f>
        <v/>
      </c>
      <c r="H94" s="42">
        <f>IF($G94="","",$O94)</f>
        <v/>
      </c>
      <c r="I94" s="5">
        <f>IF($G94="","",$G94*IF($H94="",$O94,$H94)/100)</f>
        <v/>
      </c>
      <c r="J94" s="5">
        <f>IF(OR($L94="",NOT(COUNTIFS($L$2:$L94,$L94)=1)),"",SUMIFS($G:$G,$L:$L,$L94))</f>
        <v/>
      </c>
      <c r="K94" s="5">
        <f>IF(OR($L94="",NOT(COUNTIFS($L$2:$L94,$L94)=1)),"",SUMIFS($I:$I,$L:$L,$L94))</f>
        <v/>
      </c>
      <c r="L94" s="6">
        <f>IF($B94="","",YEAR($B94))</f>
        <v/>
      </c>
      <c r="M94" s="6">
        <f>INT((ROW()-2)/39)+1</f>
        <v/>
      </c>
      <c r="N94" s="6">
        <f>MOD(ROW()-2,39)+2</f>
        <v/>
      </c>
      <c r="O94" s="42">
        <f>IF(AND($B94&lt;&gt;"",$C94&lt;&gt;"",$B94&lt;=$C94),INDEX(Szabalyok!$C:$C,$N94),"")</f>
        <v/>
      </c>
      <c r="P94">
        <f>IF(D94="",P93,P93+1)</f>
        <v/>
      </c>
    </row>
    <row r="95">
      <c r="A95">
        <f>IF(P95=P94,0,P95)</f>
        <v/>
      </c>
      <c r="B95" s="41">
        <f>IF($M95&gt;300,"",IF(OR(INDEX(Bemenet!$E$2:$E$301,$M95)="",INDEX(Bemenet!$F$2:$F$301,$M95)=""),"",MAX(INDEX(Bemenet!$E$2:$E$301,$M95),INDEX(Szabalyok!$A:$A,$N95))))</f>
        <v/>
      </c>
      <c r="C95" s="41">
        <f>IF($B95="","",MIN(INDEX(Bemenet!$F$2:$F$301,$M95),INDEX(Szabalyok!$B:$B,$N95)))</f>
        <v/>
      </c>
      <c r="D95" s="5">
        <f>IF(AND($B95&lt;&gt;"",$C95&lt;&gt;"",$B95&lt;=$C95),INDEX(Bemenet!$G$2:$G$301,$M95),"")</f>
        <v/>
      </c>
      <c r="E95" s="6">
        <f>IF(AND($B95&lt;&gt;"",$C95&lt;&gt;"",$B95&lt;=$C95),INDEX(Bemenet!$D$2:$D$301,$M95),"")</f>
        <v/>
      </c>
      <c r="F95" s="5">
        <f>IF(AND($B95&lt;&gt;"",$C95&lt;&gt;"",$B95&lt;=$C95),$C95-$B95+1,"")</f>
        <v/>
      </c>
      <c r="G95" s="5">
        <f>IF($F95="","",$F95*$D95)</f>
        <v/>
      </c>
      <c r="H95" s="42">
        <f>IF($G95="","",$O95)</f>
        <v/>
      </c>
      <c r="I95" s="5">
        <f>IF($G95="","",$G95*IF($H95="",$O95,$H95)/100)</f>
        <v/>
      </c>
      <c r="J95" s="5">
        <f>IF(OR($L95="",NOT(COUNTIFS($L$2:$L95,$L95)=1)),"",SUMIFS($G:$G,$L:$L,$L95))</f>
        <v/>
      </c>
      <c r="K95" s="5">
        <f>IF(OR($L95="",NOT(COUNTIFS($L$2:$L95,$L95)=1)),"",SUMIFS($I:$I,$L:$L,$L95))</f>
        <v/>
      </c>
      <c r="L95" s="6">
        <f>IF($B95="","",YEAR($B95))</f>
        <v/>
      </c>
      <c r="M95" s="6">
        <f>INT((ROW()-2)/39)+1</f>
        <v/>
      </c>
      <c r="N95" s="6">
        <f>MOD(ROW()-2,39)+2</f>
        <v/>
      </c>
      <c r="O95" s="42">
        <f>IF(AND($B95&lt;&gt;"",$C95&lt;&gt;"",$B95&lt;=$C95),INDEX(Szabalyok!$C:$C,$N95),"")</f>
        <v/>
      </c>
      <c r="P95">
        <f>IF(D95="",P94,P94+1)</f>
        <v/>
      </c>
    </row>
    <row r="96">
      <c r="A96">
        <f>IF(P96=P95,0,P96)</f>
        <v/>
      </c>
      <c r="B96" s="41">
        <f>IF($M96&gt;300,"",IF(OR(INDEX(Bemenet!$E$2:$E$301,$M96)="",INDEX(Bemenet!$F$2:$F$301,$M96)=""),"",MAX(INDEX(Bemenet!$E$2:$E$301,$M96),INDEX(Szabalyok!$A:$A,$N96))))</f>
        <v/>
      </c>
      <c r="C96" s="41">
        <f>IF($B96="","",MIN(INDEX(Bemenet!$F$2:$F$301,$M96),INDEX(Szabalyok!$B:$B,$N96)))</f>
        <v/>
      </c>
      <c r="D96" s="5">
        <f>IF(AND($B96&lt;&gt;"",$C96&lt;&gt;"",$B96&lt;=$C96),INDEX(Bemenet!$G$2:$G$301,$M96),"")</f>
        <v/>
      </c>
      <c r="E96" s="6">
        <f>IF(AND($B96&lt;&gt;"",$C96&lt;&gt;"",$B96&lt;=$C96),INDEX(Bemenet!$D$2:$D$301,$M96),"")</f>
        <v/>
      </c>
      <c r="F96" s="5">
        <f>IF(AND($B96&lt;&gt;"",$C96&lt;&gt;"",$B96&lt;=$C96),$C96-$B96+1,"")</f>
        <v/>
      </c>
      <c r="G96" s="5">
        <f>IF($F96="","",$F96*$D96)</f>
        <v/>
      </c>
      <c r="H96" s="42">
        <f>IF($G96="","",$O96)</f>
        <v/>
      </c>
      <c r="I96" s="5">
        <f>IF($G96="","",$G96*IF($H96="",$O96,$H96)/100)</f>
        <v/>
      </c>
      <c r="J96" s="5">
        <f>IF(OR($L96="",NOT(COUNTIFS($L$2:$L96,$L96)=1)),"",SUMIFS($G:$G,$L:$L,$L96))</f>
        <v/>
      </c>
      <c r="K96" s="5">
        <f>IF(OR($L96="",NOT(COUNTIFS($L$2:$L96,$L96)=1)),"",SUMIFS($I:$I,$L:$L,$L96))</f>
        <v/>
      </c>
      <c r="L96" s="6">
        <f>IF($B96="","",YEAR($B96))</f>
        <v/>
      </c>
      <c r="M96" s="6">
        <f>INT((ROW()-2)/39)+1</f>
        <v/>
      </c>
      <c r="N96" s="6">
        <f>MOD(ROW()-2,39)+2</f>
        <v/>
      </c>
      <c r="O96" s="42">
        <f>IF(AND($B96&lt;&gt;"",$C96&lt;&gt;"",$B96&lt;=$C96),INDEX(Szabalyok!$C:$C,$N96),"")</f>
        <v/>
      </c>
      <c r="P96">
        <f>IF(D96="",P95,P95+1)</f>
        <v/>
      </c>
    </row>
    <row r="97">
      <c r="A97">
        <f>IF(P97=P96,0,P97)</f>
        <v/>
      </c>
      <c r="B97" s="41">
        <f>IF($M97&gt;300,"",IF(OR(INDEX(Bemenet!$E$2:$E$301,$M97)="",INDEX(Bemenet!$F$2:$F$301,$M97)=""),"",MAX(INDEX(Bemenet!$E$2:$E$301,$M97),INDEX(Szabalyok!$A:$A,$N97))))</f>
        <v/>
      </c>
      <c r="C97" s="41">
        <f>IF($B97="","",MIN(INDEX(Bemenet!$F$2:$F$301,$M97),INDEX(Szabalyok!$B:$B,$N97)))</f>
        <v/>
      </c>
      <c r="D97" s="5">
        <f>IF(AND($B97&lt;&gt;"",$C97&lt;&gt;"",$B97&lt;=$C97),INDEX(Bemenet!$G$2:$G$301,$M97),"")</f>
        <v/>
      </c>
      <c r="E97" s="6">
        <f>IF(AND($B97&lt;&gt;"",$C97&lt;&gt;"",$B97&lt;=$C97),INDEX(Bemenet!$D$2:$D$301,$M97),"")</f>
        <v/>
      </c>
      <c r="F97" s="5">
        <f>IF(AND($B97&lt;&gt;"",$C97&lt;&gt;"",$B97&lt;=$C97),$C97-$B97+1,"")</f>
        <v/>
      </c>
      <c r="G97" s="5">
        <f>IF($F97="","",$F97*$D97)</f>
        <v/>
      </c>
      <c r="H97" s="42">
        <f>IF($G97="","",$O97)</f>
        <v/>
      </c>
      <c r="I97" s="5">
        <f>IF($G97="","",$G97*IF($H97="",$O97,$H97)/100)</f>
        <v/>
      </c>
      <c r="J97" s="5">
        <f>IF(OR($L97="",NOT(COUNTIFS($L$2:$L97,$L97)=1)),"",SUMIFS($G:$G,$L:$L,$L97))</f>
        <v/>
      </c>
      <c r="K97" s="5">
        <f>IF(OR($L97="",NOT(COUNTIFS($L$2:$L97,$L97)=1)),"",SUMIFS($I:$I,$L:$L,$L97))</f>
        <v/>
      </c>
      <c r="L97" s="6">
        <f>IF($B97="","",YEAR($B97))</f>
        <v/>
      </c>
      <c r="M97" s="6">
        <f>INT((ROW()-2)/39)+1</f>
        <v/>
      </c>
      <c r="N97" s="6">
        <f>MOD(ROW()-2,39)+2</f>
        <v/>
      </c>
      <c r="O97" s="42">
        <f>IF(AND($B97&lt;&gt;"",$C97&lt;&gt;"",$B97&lt;=$C97),INDEX(Szabalyok!$C:$C,$N97),"")</f>
        <v/>
      </c>
      <c r="P97">
        <f>IF(D97="",P96,P96+1)</f>
        <v/>
      </c>
    </row>
    <row r="98">
      <c r="A98">
        <f>IF(P98=P97,0,P98)</f>
        <v/>
      </c>
      <c r="B98" s="41">
        <f>IF($M98&gt;300,"",IF(OR(INDEX(Bemenet!$E$2:$E$301,$M98)="",INDEX(Bemenet!$F$2:$F$301,$M98)=""),"",MAX(INDEX(Bemenet!$E$2:$E$301,$M98),INDEX(Szabalyok!$A:$A,$N98))))</f>
        <v/>
      </c>
      <c r="C98" s="41">
        <f>IF($B98="","",MIN(INDEX(Bemenet!$F$2:$F$301,$M98),INDEX(Szabalyok!$B:$B,$N98)))</f>
        <v/>
      </c>
      <c r="D98" s="5">
        <f>IF(AND($B98&lt;&gt;"",$C98&lt;&gt;"",$B98&lt;=$C98),INDEX(Bemenet!$G$2:$G$301,$M98),"")</f>
        <v/>
      </c>
      <c r="E98" s="6">
        <f>IF(AND($B98&lt;&gt;"",$C98&lt;&gt;"",$B98&lt;=$C98),INDEX(Bemenet!$D$2:$D$301,$M98),"")</f>
        <v/>
      </c>
      <c r="F98" s="5">
        <f>IF(AND($B98&lt;&gt;"",$C98&lt;&gt;"",$B98&lt;=$C98),$C98-$B98+1,"")</f>
        <v/>
      </c>
      <c r="G98" s="5">
        <f>IF($F98="","",$F98*$D98)</f>
        <v/>
      </c>
      <c r="H98" s="42">
        <f>IF($G98="","",$O98)</f>
        <v/>
      </c>
      <c r="I98" s="5">
        <f>IF($G98="","",$G98*IF($H98="",$O98,$H98)/100)</f>
        <v/>
      </c>
      <c r="J98" s="5">
        <f>IF(OR($L98="",NOT(COUNTIFS($L$2:$L98,$L98)=1)),"",SUMIFS($G:$G,$L:$L,$L98))</f>
        <v/>
      </c>
      <c r="K98" s="5">
        <f>IF(OR($L98="",NOT(COUNTIFS($L$2:$L98,$L98)=1)),"",SUMIFS($I:$I,$L:$L,$L98))</f>
        <v/>
      </c>
      <c r="L98" s="6">
        <f>IF($B98="","",YEAR($B98))</f>
        <v/>
      </c>
      <c r="M98" s="6">
        <f>INT((ROW()-2)/39)+1</f>
        <v/>
      </c>
      <c r="N98" s="6">
        <f>MOD(ROW()-2,39)+2</f>
        <v/>
      </c>
      <c r="O98" s="42">
        <f>IF(AND($B98&lt;&gt;"",$C98&lt;&gt;"",$B98&lt;=$C98),INDEX(Szabalyok!$C:$C,$N98),"")</f>
        <v/>
      </c>
      <c r="P98">
        <f>IF(D98="",P97,P97+1)</f>
        <v/>
      </c>
    </row>
    <row r="99">
      <c r="A99">
        <f>IF(P99=P98,0,P99)</f>
        <v/>
      </c>
      <c r="B99" s="41">
        <f>IF($M99&gt;300,"",IF(OR(INDEX(Bemenet!$E$2:$E$301,$M99)="",INDEX(Bemenet!$F$2:$F$301,$M99)=""),"",MAX(INDEX(Bemenet!$E$2:$E$301,$M99),INDEX(Szabalyok!$A:$A,$N99))))</f>
        <v/>
      </c>
      <c r="C99" s="41">
        <f>IF($B99="","",MIN(INDEX(Bemenet!$F$2:$F$301,$M99),INDEX(Szabalyok!$B:$B,$N99)))</f>
        <v/>
      </c>
      <c r="D99" s="5">
        <f>IF(AND($B99&lt;&gt;"",$C99&lt;&gt;"",$B99&lt;=$C99),INDEX(Bemenet!$G$2:$G$301,$M99),"")</f>
        <v/>
      </c>
      <c r="E99" s="6">
        <f>IF(AND($B99&lt;&gt;"",$C99&lt;&gt;"",$B99&lt;=$C99),INDEX(Bemenet!$D$2:$D$301,$M99),"")</f>
        <v/>
      </c>
      <c r="F99" s="5">
        <f>IF(AND($B99&lt;&gt;"",$C99&lt;&gt;"",$B99&lt;=$C99),$C99-$B99+1,"")</f>
        <v/>
      </c>
      <c r="G99" s="5">
        <f>IF($F99="","",$F99*$D99)</f>
        <v/>
      </c>
      <c r="H99" s="42">
        <f>IF($G99="","",$O99)</f>
        <v/>
      </c>
      <c r="I99" s="5">
        <f>IF($G99="","",$G99*IF($H99="",$O99,$H99)/100)</f>
        <v/>
      </c>
      <c r="J99" s="5">
        <f>IF(OR($L99="",NOT(COUNTIFS($L$2:$L99,$L99)=1)),"",SUMIFS($G:$G,$L:$L,$L99))</f>
        <v/>
      </c>
      <c r="K99" s="5">
        <f>IF(OR($L99="",NOT(COUNTIFS($L$2:$L99,$L99)=1)),"",SUMIFS($I:$I,$L:$L,$L99))</f>
        <v/>
      </c>
      <c r="L99" s="6">
        <f>IF($B99="","",YEAR($B99))</f>
        <v/>
      </c>
      <c r="M99" s="6">
        <f>INT((ROW()-2)/39)+1</f>
        <v/>
      </c>
      <c r="N99" s="6">
        <f>MOD(ROW()-2,39)+2</f>
        <v/>
      </c>
      <c r="O99" s="42">
        <f>IF(AND($B99&lt;&gt;"",$C99&lt;&gt;"",$B99&lt;=$C99),INDEX(Szabalyok!$C:$C,$N99),"")</f>
        <v/>
      </c>
      <c r="P99">
        <f>IF(D99="",P98,P98+1)</f>
        <v/>
      </c>
    </row>
    <row r="100">
      <c r="A100">
        <f>IF(P100=P99,0,P100)</f>
        <v/>
      </c>
      <c r="B100" s="41">
        <f>IF($M100&gt;300,"",IF(OR(INDEX(Bemenet!$E$2:$E$301,$M100)="",INDEX(Bemenet!$F$2:$F$301,$M100)=""),"",MAX(INDEX(Bemenet!$E$2:$E$301,$M100),INDEX(Szabalyok!$A:$A,$N100))))</f>
        <v/>
      </c>
      <c r="C100" s="41">
        <f>IF($B100="","",MIN(INDEX(Bemenet!$F$2:$F$301,$M100),INDEX(Szabalyok!$B:$B,$N100)))</f>
        <v/>
      </c>
      <c r="D100" s="5">
        <f>IF(AND($B100&lt;&gt;"",$C100&lt;&gt;"",$B100&lt;=$C100),INDEX(Bemenet!$G$2:$G$301,$M100),"")</f>
        <v/>
      </c>
      <c r="E100" s="6">
        <f>IF(AND($B100&lt;&gt;"",$C100&lt;&gt;"",$B100&lt;=$C100),INDEX(Bemenet!$D$2:$D$301,$M100),"")</f>
        <v/>
      </c>
      <c r="F100" s="5">
        <f>IF(AND($B100&lt;&gt;"",$C100&lt;&gt;"",$B100&lt;=$C100),$C100-$B100+1,"")</f>
        <v/>
      </c>
      <c r="G100" s="5">
        <f>IF($F100="","",$F100*$D100)</f>
        <v/>
      </c>
      <c r="H100" s="42">
        <f>IF($G100="","",$O100)</f>
        <v/>
      </c>
      <c r="I100" s="5">
        <f>IF($G100="","",$G100*IF($H100="",$O100,$H100)/100)</f>
        <v/>
      </c>
      <c r="J100" s="5">
        <f>IF(OR($L100="",NOT(COUNTIFS($L$2:$L100,$L100)=1)),"",SUMIFS($G:$G,$L:$L,$L100))</f>
        <v/>
      </c>
      <c r="K100" s="5">
        <f>IF(OR($L100="",NOT(COUNTIFS($L$2:$L100,$L100)=1)),"",SUMIFS($I:$I,$L:$L,$L100))</f>
        <v/>
      </c>
      <c r="L100" s="6">
        <f>IF($B100="","",YEAR($B100))</f>
        <v/>
      </c>
      <c r="M100" s="6">
        <f>INT((ROW()-2)/39)+1</f>
        <v/>
      </c>
      <c r="N100" s="6">
        <f>MOD(ROW()-2,39)+2</f>
        <v/>
      </c>
      <c r="O100" s="42">
        <f>IF(AND($B100&lt;&gt;"",$C100&lt;&gt;"",$B100&lt;=$C100),INDEX(Szabalyok!$C:$C,$N100),"")</f>
        <v/>
      </c>
      <c r="P100">
        <f>IF(D100="",P99,P99+1)</f>
        <v/>
      </c>
    </row>
    <row r="101">
      <c r="A101">
        <f>IF(P101=P100,0,P101)</f>
        <v/>
      </c>
      <c r="B101" s="41">
        <f>IF($M101&gt;300,"",IF(OR(INDEX(Bemenet!$E$2:$E$301,$M101)="",INDEX(Bemenet!$F$2:$F$301,$M101)=""),"",MAX(INDEX(Bemenet!$E$2:$E$301,$M101),INDEX(Szabalyok!$A:$A,$N101))))</f>
        <v/>
      </c>
      <c r="C101" s="41">
        <f>IF($B101="","",MIN(INDEX(Bemenet!$F$2:$F$301,$M101),INDEX(Szabalyok!$B:$B,$N101)))</f>
        <v/>
      </c>
      <c r="D101" s="5">
        <f>IF(AND($B101&lt;&gt;"",$C101&lt;&gt;"",$B101&lt;=$C101),INDEX(Bemenet!$G$2:$G$301,$M101),"")</f>
        <v/>
      </c>
      <c r="E101" s="6">
        <f>IF(AND($B101&lt;&gt;"",$C101&lt;&gt;"",$B101&lt;=$C101),INDEX(Bemenet!$D$2:$D$301,$M101),"")</f>
        <v/>
      </c>
      <c r="F101" s="5">
        <f>IF(AND($B101&lt;&gt;"",$C101&lt;&gt;"",$B101&lt;=$C101),$C101-$B101+1,"")</f>
        <v/>
      </c>
      <c r="G101" s="5">
        <f>IF($F101="","",$F101*$D101)</f>
        <v/>
      </c>
      <c r="H101" s="42">
        <f>IF($G101="","",$O101)</f>
        <v/>
      </c>
      <c r="I101" s="5">
        <f>IF($G101="","",$G101*IF($H101="",$O101,$H101)/100)</f>
        <v/>
      </c>
      <c r="J101" s="5">
        <f>IF(OR($L101="",NOT(COUNTIFS($L$2:$L101,$L101)=1)),"",SUMIFS($G:$G,$L:$L,$L101))</f>
        <v/>
      </c>
      <c r="K101" s="5">
        <f>IF(OR($L101="",NOT(COUNTIFS($L$2:$L101,$L101)=1)),"",SUMIFS($I:$I,$L:$L,$L101))</f>
        <v/>
      </c>
      <c r="L101" s="6">
        <f>IF($B101="","",YEAR($B101))</f>
        <v/>
      </c>
      <c r="M101" s="6">
        <f>INT((ROW()-2)/39)+1</f>
        <v/>
      </c>
      <c r="N101" s="6">
        <f>MOD(ROW()-2,39)+2</f>
        <v/>
      </c>
      <c r="O101" s="42">
        <f>IF(AND($B101&lt;&gt;"",$C101&lt;&gt;"",$B101&lt;=$C101),INDEX(Szabalyok!$C:$C,$N101),"")</f>
        <v/>
      </c>
      <c r="P101">
        <f>IF(D101="",P100,P100+1)</f>
        <v/>
      </c>
    </row>
    <row r="102">
      <c r="A102">
        <f>IF(P102=P101,0,P102)</f>
        <v/>
      </c>
      <c r="B102" s="41">
        <f>IF($M102&gt;300,"",IF(OR(INDEX(Bemenet!$E$2:$E$301,$M102)="",INDEX(Bemenet!$F$2:$F$301,$M102)=""),"",MAX(INDEX(Bemenet!$E$2:$E$301,$M102),INDEX(Szabalyok!$A:$A,$N102))))</f>
        <v/>
      </c>
      <c r="C102" s="41">
        <f>IF($B102="","",MIN(INDEX(Bemenet!$F$2:$F$301,$M102),INDEX(Szabalyok!$B:$B,$N102)))</f>
        <v/>
      </c>
      <c r="D102" s="5">
        <f>IF(AND($B102&lt;&gt;"",$C102&lt;&gt;"",$B102&lt;=$C102),INDEX(Bemenet!$G$2:$G$301,$M102),"")</f>
        <v/>
      </c>
      <c r="E102" s="6">
        <f>IF(AND($B102&lt;&gt;"",$C102&lt;&gt;"",$B102&lt;=$C102),INDEX(Bemenet!$D$2:$D$301,$M102),"")</f>
        <v/>
      </c>
      <c r="F102" s="5">
        <f>IF(AND($B102&lt;&gt;"",$C102&lt;&gt;"",$B102&lt;=$C102),$C102-$B102+1,"")</f>
        <v/>
      </c>
      <c r="G102" s="5">
        <f>IF($F102="","",$F102*$D102)</f>
        <v/>
      </c>
      <c r="H102" s="42">
        <f>IF($G102="","",$O102)</f>
        <v/>
      </c>
      <c r="I102" s="5">
        <f>IF($G102="","",$G102*IF($H102="",$O102,$H102)/100)</f>
        <v/>
      </c>
      <c r="J102" s="5">
        <f>IF(OR($L102="",NOT(COUNTIFS($L$2:$L102,$L102)=1)),"",SUMIFS($G:$G,$L:$L,$L102))</f>
        <v/>
      </c>
      <c r="K102" s="5">
        <f>IF(OR($L102="",NOT(COUNTIFS($L$2:$L102,$L102)=1)),"",SUMIFS($I:$I,$L:$L,$L102))</f>
        <v/>
      </c>
      <c r="L102" s="6">
        <f>IF($B102="","",YEAR($B102))</f>
        <v/>
      </c>
      <c r="M102" s="6">
        <f>INT((ROW()-2)/39)+1</f>
        <v/>
      </c>
      <c r="N102" s="6">
        <f>MOD(ROW()-2,39)+2</f>
        <v/>
      </c>
      <c r="O102" s="42">
        <f>IF(AND($B102&lt;&gt;"",$C102&lt;&gt;"",$B102&lt;=$C102),INDEX(Szabalyok!$C:$C,$N102),"")</f>
        <v/>
      </c>
      <c r="P102">
        <f>IF(D102="",P101,P101+1)</f>
        <v/>
      </c>
    </row>
    <row r="103">
      <c r="A103">
        <f>IF(P103=P102,0,P103)</f>
        <v/>
      </c>
      <c r="B103" s="41">
        <f>IF($M103&gt;300,"",IF(OR(INDEX(Bemenet!$E$2:$E$301,$M103)="",INDEX(Bemenet!$F$2:$F$301,$M103)=""),"",MAX(INDEX(Bemenet!$E$2:$E$301,$M103),INDEX(Szabalyok!$A:$A,$N103))))</f>
        <v/>
      </c>
      <c r="C103" s="41">
        <f>IF($B103="","",MIN(INDEX(Bemenet!$F$2:$F$301,$M103),INDEX(Szabalyok!$B:$B,$N103)))</f>
        <v/>
      </c>
      <c r="D103" s="5">
        <f>IF(AND($B103&lt;&gt;"",$C103&lt;&gt;"",$B103&lt;=$C103),INDEX(Bemenet!$G$2:$G$301,$M103),"")</f>
        <v/>
      </c>
      <c r="E103" s="6">
        <f>IF(AND($B103&lt;&gt;"",$C103&lt;&gt;"",$B103&lt;=$C103),INDEX(Bemenet!$D$2:$D$301,$M103),"")</f>
        <v/>
      </c>
      <c r="F103" s="5">
        <f>IF(AND($B103&lt;&gt;"",$C103&lt;&gt;"",$B103&lt;=$C103),$C103-$B103+1,"")</f>
        <v/>
      </c>
      <c r="G103" s="5">
        <f>IF($F103="","",$F103*$D103)</f>
        <v/>
      </c>
      <c r="H103" s="42">
        <f>IF($G103="","",$O103)</f>
        <v/>
      </c>
      <c r="I103" s="5">
        <f>IF($G103="","",$G103*IF($H103="",$O103,$H103)/100)</f>
        <v/>
      </c>
      <c r="J103" s="5">
        <f>IF(OR($L103="",NOT(COUNTIFS($L$2:$L103,$L103)=1)),"",SUMIFS($G:$G,$L:$L,$L103))</f>
        <v/>
      </c>
      <c r="K103" s="5">
        <f>IF(OR($L103="",NOT(COUNTIFS($L$2:$L103,$L103)=1)),"",SUMIFS($I:$I,$L:$L,$L103))</f>
        <v/>
      </c>
      <c r="L103" s="6">
        <f>IF($B103="","",YEAR($B103))</f>
        <v/>
      </c>
      <c r="M103" s="6">
        <f>INT((ROW()-2)/39)+1</f>
        <v/>
      </c>
      <c r="N103" s="6">
        <f>MOD(ROW()-2,39)+2</f>
        <v/>
      </c>
      <c r="O103" s="42">
        <f>IF(AND($B103&lt;&gt;"",$C103&lt;&gt;"",$B103&lt;=$C103),INDEX(Szabalyok!$C:$C,$N103),"")</f>
        <v/>
      </c>
      <c r="P103">
        <f>IF(D103="",P102,P102+1)</f>
        <v/>
      </c>
    </row>
    <row r="104">
      <c r="A104">
        <f>IF(P104=P103,0,P104)</f>
        <v/>
      </c>
      <c r="B104" s="41">
        <f>IF($M104&gt;300,"",IF(OR(INDEX(Bemenet!$E$2:$E$301,$M104)="",INDEX(Bemenet!$F$2:$F$301,$M104)=""),"",MAX(INDEX(Bemenet!$E$2:$E$301,$M104),INDEX(Szabalyok!$A:$A,$N104))))</f>
        <v/>
      </c>
      <c r="C104" s="41">
        <f>IF($B104="","",MIN(INDEX(Bemenet!$F$2:$F$301,$M104),INDEX(Szabalyok!$B:$B,$N104)))</f>
        <v/>
      </c>
      <c r="D104" s="5">
        <f>IF(AND($B104&lt;&gt;"",$C104&lt;&gt;"",$B104&lt;=$C104),INDEX(Bemenet!$G$2:$G$301,$M104),"")</f>
        <v/>
      </c>
      <c r="E104" s="6">
        <f>IF(AND($B104&lt;&gt;"",$C104&lt;&gt;"",$B104&lt;=$C104),INDEX(Bemenet!$D$2:$D$301,$M104),"")</f>
        <v/>
      </c>
      <c r="F104" s="5">
        <f>IF(AND($B104&lt;&gt;"",$C104&lt;&gt;"",$B104&lt;=$C104),$C104-$B104+1,"")</f>
        <v/>
      </c>
      <c r="G104" s="5">
        <f>IF($F104="","",$F104*$D104)</f>
        <v/>
      </c>
      <c r="H104" s="42">
        <f>IF($G104="","",$O104)</f>
        <v/>
      </c>
      <c r="I104" s="5">
        <f>IF($G104="","",$G104*IF($H104="",$O104,$H104)/100)</f>
        <v/>
      </c>
      <c r="J104" s="5">
        <f>IF(OR($L104="",NOT(COUNTIFS($L$2:$L104,$L104)=1)),"",SUMIFS($G:$G,$L:$L,$L104))</f>
        <v/>
      </c>
      <c r="K104" s="5">
        <f>IF(OR($L104="",NOT(COUNTIFS($L$2:$L104,$L104)=1)),"",SUMIFS($I:$I,$L:$L,$L104))</f>
        <v/>
      </c>
      <c r="L104" s="6">
        <f>IF($B104="","",YEAR($B104))</f>
        <v/>
      </c>
      <c r="M104" s="6">
        <f>INT((ROW()-2)/39)+1</f>
        <v/>
      </c>
      <c r="N104" s="6">
        <f>MOD(ROW()-2,39)+2</f>
        <v/>
      </c>
      <c r="O104" s="42">
        <f>IF(AND($B104&lt;&gt;"",$C104&lt;&gt;"",$B104&lt;=$C104),INDEX(Szabalyok!$C:$C,$N104),"")</f>
        <v/>
      </c>
      <c r="P104">
        <f>IF(D104="",P103,P103+1)</f>
        <v/>
      </c>
    </row>
    <row r="105">
      <c r="A105">
        <f>IF(P105=P104,0,P105)</f>
        <v/>
      </c>
      <c r="B105" s="41">
        <f>IF($M105&gt;300,"",IF(OR(INDEX(Bemenet!$E$2:$E$301,$M105)="",INDEX(Bemenet!$F$2:$F$301,$M105)=""),"",MAX(INDEX(Bemenet!$E$2:$E$301,$M105),INDEX(Szabalyok!$A:$A,$N105))))</f>
        <v/>
      </c>
      <c r="C105" s="41">
        <f>IF($B105="","",MIN(INDEX(Bemenet!$F$2:$F$301,$M105),INDEX(Szabalyok!$B:$B,$N105)))</f>
        <v/>
      </c>
      <c r="D105" s="5">
        <f>IF(AND($B105&lt;&gt;"",$C105&lt;&gt;"",$B105&lt;=$C105),INDEX(Bemenet!$G$2:$G$301,$M105),"")</f>
        <v/>
      </c>
      <c r="E105" s="6">
        <f>IF(AND($B105&lt;&gt;"",$C105&lt;&gt;"",$B105&lt;=$C105),INDEX(Bemenet!$D$2:$D$301,$M105),"")</f>
        <v/>
      </c>
      <c r="F105" s="5">
        <f>IF(AND($B105&lt;&gt;"",$C105&lt;&gt;"",$B105&lt;=$C105),$C105-$B105+1,"")</f>
        <v/>
      </c>
      <c r="G105" s="5">
        <f>IF($F105="","",$F105*$D105)</f>
        <v/>
      </c>
      <c r="H105" s="42">
        <f>IF($G105="","",$O105)</f>
        <v/>
      </c>
      <c r="I105" s="5">
        <f>IF($G105="","",$G105*IF($H105="",$O105,$H105)/100)</f>
        <v/>
      </c>
      <c r="J105" s="5">
        <f>IF(OR($L105="",NOT(COUNTIFS($L$2:$L105,$L105)=1)),"",SUMIFS($G:$G,$L:$L,$L105))</f>
        <v/>
      </c>
      <c r="K105" s="5">
        <f>IF(OR($L105="",NOT(COUNTIFS($L$2:$L105,$L105)=1)),"",SUMIFS($I:$I,$L:$L,$L105))</f>
        <v/>
      </c>
      <c r="L105" s="6">
        <f>IF($B105="","",YEAR($B105))</f>
        <v/>
      </c>
      <c r="M105" s="6">
        <f>INT((ROW()-2)/39)+1</f>
        <v/>
      </c>
      <c r="N105" s="6">
        <f>MOD(ROW()-2,39)+2</f>
        <v/>
      </c>
      <c r="O105" s="42">
        <f>IF(AND($B105&lt;&gt;"",$C105&lt;&gt;"",$B105&lt;=$C105),INDEX(Szabalyok!$C:$C,$N105),"")</f>
        <v/>
      </c>
      <c r="P105">
        <f>IF(D105="",P104,P104+1)</f>
        <v/>
      </c>
    </row>
    <row r="106">
      <c r="A106">
        <f>IF(P106=P105,0,P106)</f>
        <v/>
      </c>
      <c r="B106" s="41">
        <f>IF($M106&gt;300,"",IF(OR(INDEX(Bemenet!$E$2:$E$301,$M106)="",INDEX(Bemenet!$F$2:$F$301,$M106)=""),"",MAX(INDEX(Bemenet!$E$2:$E$301,$M106),INDEX(Szabalyok!$A:$A,$N106))))</f>
        <v/>
      </c>
      <c r="C106" s="41">
        <f>IF($B106="","",MIN(INDEX(Bemenet!$F$2:$F$301,$M106),INDEX(Szabalyok!$B:$B,$N106)))</f>
        <v/>
      </c>
      <c r="D106" s="5">
        <f>IF(AND($B106&lt;&gt;"",$C106&lt;&gt;"",$B106&lt;=$C106),INDEX(Bemenet!$G$2:$G$301,$M106),"")</f>
        <v/>
      </c>
      <c r="E106" s="6">
        <f>IF(AND($B106&lt;&gt;"",$C106&lt;&gt;"",$B106&lt;=$C106),INDEX(Bemenet!$D$2:$D$301,$M106),"")</f>
        <v/>
      </c>
      <c r="F106" s="5">
        <f>IF(AND($B106&lt;&gt;"",$C106&lt;&gt;"",$B106&lt;=$C106),$C106-$B106+1,"")</f>
        <v/>
      </c>
      <c r="G106" s="5">
        <f>IF($F106="","",$F106*$D106)</f>
        <v/>
      </c>
      <c r="H106" s="42">
        <f>IF($G106="","",$O106)</f>
        <v/>
      </c>
      <c r="I106" s="5">
        <f>IF($G106="","",$G106*IF($H106="",$O106,$H106)/100)</f>
        <v/>
      </c>
      <c r="J106" s="5">
        <f>IF(OR($L106="",NOT(COUNTIFS($L$2:$L106,$L106)=1)),"",SUMIFS($G:$G,$L:$L,$L106))</f>
        <v/>
      </c>
      <c r="K106" s="5">
        <f>IF(OR($L106="",NOT(COUNTIFS($L$2:$L106,$L106)=1)),"",SUMIFS($I:$I,$L:$L,$L106))</f>
        <v/>
      </c>
      <c r="L106" s="6">
        <f>IF($B106="","",YEAR($B106))</f>
        <v/>
      </c>
      <c r="M106" s="6">
        <f>INT((ROW()-2)/39)+1</f>
        <v/>
      </c>
      <c r="N106" s="6">
        <f>MOD(ROW()-2,39)+2</f>
        <v/>
      </c>
      <c r="O106" s="42">
        <f>IF(AND($B106&lt;&gt;"",$C106&lt;&gt;"",$B106&lt;=$C106),INDEX(Szabalyok!$C:$C,$N106),"")</f>
        <v/>
      </c>
      <c r="P106">
        <f>IF(D106="",P105,P105+1)</f>
        <v/>
      </c>
    </row>
    <row r="107">
      <c r="A107">
        <f>IF(P107=P106,0,P107)</f>
        <v/>
      </c>
      <c r="B107" s="41">
        <f>IF($M107&gt;300,"",IF(OR(INDEX(Bemenet!$E$2:$E$301,$M107)="",INDEX(Bemenet!$F$2:$F$301,$M107)=""),"",MAX(INDEX(Bemenet!$E$2:$E$301,$M107),INDEX(Szabalyok!$A:$A,$N107))))</f>
        <v/>
      </c>
      <c r="C107" s="41">
        <f>IF($B107="","",MIN(INDEX(Bemenet!$F$2:$F$301,$M107),INDEX(Szabalyok!$B:$B,$N107)))</f>
        <v/>
      </c>
      <c r="D107" s="5">
        <f>IF(AND($B107&lt;&gt;"",$C107&lt;&gt;"",$B107&lt;=$C107),INDEX(Bemenet!$G$2:$G$301,$M107),"")</f>
        <v/>
      </c>
      <c r="E107" s="6">
        <f>IF(AND($B107&lt;&gt;"",$C107&lt;&gt;"",$B107&lt;=$C107),INDEX(Bemenet!$D$2:$D$301,$M107),"")</f>
        <v/>
      </c>
      <c r="F107" s="5">
        <f>IF(AND($B107&lt;&gt;"",$C107&lt;&gt;"",$B107&lt;=$C107),$C107-$B107+1,"")</f>
        <v/>
      </c>
      <c r="G107" s="5">
        <f>IF($F107="","",$F107*$D107)</f>
        <v/>
      </c>
      <c r="H107" s="42">
        <f>IF($G107="","",$O107)</f>
        <v/>
      </c>
      <c r="I107" s="5">
        <f>IF($G107="","",$G107*IF($H107="",$O107,$H107)/100)</f>
        <v/>
      </c>
      <c r="J107" s="5">
        <f>IF(OR($L107="",NOT(COUNTIFS($L$2:$L107,$L107)=1)),"",SUMIFS($G:$G,$L:$L,$L107))</f>
        <v/>
      </c>
      <c r="K107" s="5">
        <f>IF(OR($L107="",NOT(COUNTIFS($L$2:$L107,$L107)=1)),"",SUMIFS($I:$I,$L:$L,$L107))</f>
        <v/>
      </c>
      <c r="L107" s="6">
        <f>IF($B107="","",YEAR($B107))</f>
        <v/>
      </c>
      <c r="M107" s="6">
        <f>INT((ROW()-2)/39)+1</f>
        <v/>
      </c>
      <c r="N107" s="6">
        <f>MOD(ROW()-2,39)+2</f>
        <v/>
      </c>
      <c r="O107" s="42">
        <f>IF(AND($B107&lt;&gt;"",$C107&lt;&gt;"",$B107&lt;=$C107),INDEX(Szabalyok!$C:$C,$N107),"")</f>
        <v/>
      </c>
      <c r="P107">
        <f>IF(D107="",P106,P106+1)</f>
        <v/>
      </c>
    </row>
    <row r="108">
      <c r="A108">
        <f>IF(P108=P107,0,P108)</f>
        <v/>
      </c>
      <c r="B108" s="41">
        <f>IF($M108&gt;300,"",IF(OR(INDEX(Bemenet!$E$2:$E$301,$M108)="",INDEX(Bemenet!$F$2:$F$301,$M108)=""),"",MAX(INDEX(Bemenet!$E$2:$E$301,$M108),INDEX(Szabalyok!$A:$A,$N108))))</f>
        <v/>
      </c>
      <c r="C108" s="41">
        <f>IF($B108="","",MIN(INDEX(Bemenet!$F$2:$F$301,$M108),INDEX(Szabalyok!$B:$B,$N108)))</f>
        <v/>
      </c>
      <c r="D108" s="5">
        <f>IF(AND($B108&lt;&gt;"",$C108&lt;&gt;"",$B108&lt;=$C108),INDEX(Bemenet!$G$2:$G$301,$M108),"")</f>
        <v/>
      </c>
      <c r="E108" s="6">
        <f>IF(AND($B108&lt;&gt;"",$C108&lt;&gt;"",$B108&lt;=$C108),INDEX(Bemenet!$D$2:$D$301,$M108),"")</f>
        <v/>
      </c>
      <c r="F108" s="5">
        <f>IF(AND($B108&lt;&gt;"",$C108&lt;&gt;"",$B108&lt;=$C108),$C108-$B108+1,"")</f>
        <v/>
      </c>
      <c r="G108" s="5">
        <f>IF($F108="","",$F108*$D108)</f>
        <v/>
      </c>
      <c r="H108" s="42">
        <f>IF($G108="","",$O108)</f>
        <v/>
      </c>
      <c r="I108" s="5">
        <f>IF($G108="","",$G108*IF($H108="",$O108,$H108)/100)</f>
        <v/>
      </c>
      <c r="J108" s="5">
        <f>IF(OR($L108="",NOT(COUNTIFS($L$2:$L108,$L108)=1)),"",SUMIFS($G:$G,$L:$L,$L108))</f>
        <v/>
      </c>
      <c r="K108" s="5">
        <f>IF(OR($L108="",NOT(COUNTIFS($L$2:$L108,$L108)=1)),"",SUMIFS($I:$I,$L:$L,$L108))</f>
        <v/>
      </c>
      <c r="L108" s="6">
        <f>IF($B108="","",YEAR($B108))</f>
        <v/>
      </c>
      <c r="M108" s="6">
        <f>INT((ROW()-2)/39)+1</f>
        <v/>
      </c>
      <c r="N108" s="6">
        <f>MOD(ROW()-2,39)+2</f>
        <v/>
      </c>
      <c r="O108" s="42">
        <f>IF(AND($B108&lt;&gt;"",$C108&lt;&gt;"",$B108&lt;=$C108),INDEX(Szabalyok!$C:$C,$N108),"")</f>
        <v/>
      </c>
      <c r="P108">
        <f>IF(D108="",P107,P107+1)</f>
        <v/>
      </c>
    </row>
    <row r="109">
      <c r="A109">
        <f>IF(P109=P108,0,P109)</f>
        <v/>
      </c>
      <c r="B109" s="41">
        <f>IF($M109&gt;300,"",IF(OR(INDEX(Bemenet!$E$2:$E$301,$M109)="",INDEX(Bemenet!$F$2:$F$301,$M109)=""),"",MAX(INDEX(Bemenet!$E$2:$E$301,$M109),INDEX(Szabalyok!$A:$A,$N109))))</f>
        <v/>
      </c>
      <c r="C109" s="41">
        <f>IF($B109="","",MIN(INDEX(Bemenet!$F$2:$F$301,$M109),INDEX(Szabalyok!$B:$B,$N109)))</f>
        <v/>
      </c>
      <c r="D109" s="5">
        <f>IF(AND($B109&lt;&gt;"",$C109&lt;&gt;"",$B109&lt;=$C109),INDEX(Bemenet!$G$2:$G$301,$M109),"")</f>
        <v/>
      </c>
      <c r="E109" s="6">
        <f>IF(AND($B109&lt;&gt;"",$C109&lt;&gt;"",$B109&lt;=$C109),INDEX(Bemenet!$D$2:$D$301,$M109),"")</f>
        <v/>
      </c>
      <c r="F109" s="5">
        <f>IF(AND($B109&lt;&gt;"",$C109&lt;&gt;"",$B109&lt;=$C109),$C109-$B109+1,"")</f>
        <v/>
      </c>
      <c r="G109" s="5">
        <f>IF($F109="","",$F109*$D109)</f>
        <v/>
      </c>
      <c r="H109" s="42">
        <f>IF($G109="","",$O109)</f>
        <v/>
      </c>
      <c r="I109" s="5">
        <f>IF($G109="","",$G109*IF($H109="",$O109,$H109)/100)</f>
        <v/>
      </c>
      <c r="J109" s="5">
        <f>IF(OR($L109="",NOT(COUNTIFS($L$2:$L109,$L109)=1)),"",SUMIFS($G:$G,$L:$L,$L109))</f>
        <v/>
      </c>
      <c r="K109" s="5">
        <f>IF(OR($L109="",NOT(COUNTIFS($L$2:$L109,$L109)=1)),"",SUMIFS($I:$I,$L:$L,$L109))</f>
        <v/>
      </c>
      <c r="L109" s="6">
        <f>IF($B109="","",YEAR($B109))</f>
        <v/>
      </c>
      <c r="M109" s="6">
        <f>INT((ROW()-2)/39)+1</f>
        <v/>
      </c>
      <c r="N109" s="6">
        <f>MOD(ROW()-2,39)+2</f>
        <v/>
      </c>
      <c r="O109" s="42">
        <f>IF(AND($B109&lt;&gt;"",$C109&lt;&gt;"",$B109&lt;=$C109),INDEX(Szabalyok!$C:$C,$N109),"")</f>
        <v/>
      </c>
      <c r="P109">
        <f>IF(D109="",P108,P108+1)</f>
        <v/>
      </c>
    </row>
    <row r="110">
      <c r="A110">
        <f>IF(P110=P109,0,P110)</f>
        <v/>
      </c>
      <c r="B110" s="41">
        <f>IF($M110&gt;300,"",IF(OR(INDEX(Bemenet!$E$2:$E$301,$M110)="",INDEX(Bemenet!$F$2:$F$301,$M110)=""),"",MAX(INDEX(Bemenet!$E$2:$E$301,$M110),INDEX(Szabalyok!$A:$A,$N110))))</f>
        <v/>
      </c>
      <c r="C110" s="41">
        <f>IF($B110="","",MIN(INDEX(Bemenet!$F$2:$F$301,$M110),INDEX(Szabalyok!$B:$B,$N110)))</f>
        <v/>
      </c>
      <c r="D110" s="5">
        <f>IF(AND($B110&lt;&gt;"",$C110&lt;&gt;"",$B110&lt;=$C110),INDEX(Bemenet!$G$2:$G$301,$M110),"")</f>
        <v/>
      </c>
      <c r="E110" s="6">
        <f>IF(AND($B110&lt;&gt;"",$C110&lt;&gt;"",$B110&lt;=$C110),INDEX(Bemenet!$D$2:$D$301,$M110),"")</f>
        <v/>
      </c>
      <c r="F110" s="5">
        <f>IF(AND($B110&lt;&gt;"",$C110&lt;&gt;"",$B110&lt;=$C110),$C110-$B110+1,"")</f>
        <v/>
      </c>
      <c r="G110" s="5">
        <f>IF($F110="","",$F110*$D110)</f>
        <v/>
      </c>
      <c r="H110" s="42">
        <f>IF($G110="","",$O110)</f>
        <v/>
      </c>
      <c r="I110" s="5">
        <f>IF($G110="","",$G110*IF($H110="",$O110,$H110)/100)</f>
        <v/>
      </c>
      <c r="J110" s="5">
        <f>IF(OR($L110="",NOT(COUNTIFS($L$2:$L110,$L110)=1)),"",SUMIFS($G:$G,$L:$L,$L110))</f>
        <v/>
      </c>
      <c r="K110" s="5">
        <f>IF(OR($L110="",NOT(COUNTIFS($L$2:$L110,$L110)=1)),"",SUMIFS($I:$I,$L:$L,$L110))</f>
        <v/>
      </c>
      <c r="L110" s="6">
        <f>IF($B110="","",YEAR($B110))</f>
        <v/>
      </c>
      <c r="M110" s="6">
        <f>INT((ROW()-2)/39)+1</f>
        <v/>
      </c>
      <c r="N110" s="6">
        <f>MOD(ROW()-2,39)+2</f>
        <v/>
      </c>
      <c r="O110" s="42">
        <f>IF(AND($B110&lt;&gt;"",$C110&lt;&gt;"",$B110&lt;=$C110),INDEX(Szabalyok!$C:$C,$N110),"")</f>
        <v/>
      </c>
      <c r="P110">
        <f>IF(D110="",P109,P109+1)</f>
        <v/>
      </c>
    </row>
    <row r="111">
      <c r="A111">
        <f>IF(P111=P110,0,P111)</f>
        <v/>
      </c>
      <c r="B111" s="41">
        <f>IF($M111&gt;300,"",IF(OR(INDEX(Bemenet!$E$2:$E$301,$M111)="",INDEX(Bemenet!$F$2:$F$301,$M111)=""),"",MAX(INDEX(Bemenet!$E$2:$E$301,$M111),INDEX(Szabalyok!$A:$A,$N111))))</f>
        <v/>
      </c>
      <c r="C111" s="41">
        <f>IF($B111="","",MIN(INDEX(Bemenet!$F$2:$F$301,$M111),INDEX(Szabalyok!$B:$B,$N111)))</f>
        <v/>
      </c>
      <c r="D111" s="5">
        <f>IF(AND($B111&lt;&gt;"",$C111&lt;&gt;"",$B111&lt;=$C111),INDEX(Bemenet!$G$2:$G$301,$M111),"")</f>
        <v/>
      </c>
      <c r="E111" s="6">
        <f>IF(AND($B111&lt;&gt;"",$C111&lt;&gt;"",$B111&lt;=$C111),INDEX(Bemenet!$D$2:$D$301,$M111),"")</f>
        <v/>
      </c>
      <c r="F111" s="5">
        <f>IF(AND($B111&lt;&gt;"",$C111&lt;&gt;"",$B111&lt;=$C111),$C111-$B111+1,"")</f>
        <v/>
      </c>
      <c r="G111" s="5">
        <f>IF($F111="","",$F111*$D111)</f>
        <v/>
      </c>
      <c r="H111" s="42">
        <f>IF($G111="","",$O111)</f>
        <v/>
      </c>
      <c r="I111" s="5">
        <f>IF($G111="","",$G111*IF($H111="",$O111,$H111)/100)</f>
        <v/>
      </c>
      <c r="J111" s="5">
        <f>IF(OR($L111="",NOT(COUNTIFS($L$2:$L111,$L111)=1)),"",SUMIFS($G:$G,$L:$L,$L111))</f>
        <v/>
      </c>
      <c r="K111" s="5">
        <f>IF(OR($L111="",NOT(COUNTIFS($L$2:$L111,$L111)=1)),"",SUMIFS($I:$I,$L:$L,$L111))</f>
        <v/>
      </c>
      <c r="L111" s="6">
        <f>IF($B111="","",YEAR($B111))</f>
        <v/>
      </c>
      <c r="M111" s="6">
        <f>INT((ROW()-2)/39)+1</f>
        <v/>
      </c>
      <c r="N111" s="6">
        <f>MOD(ROW()-2,39)+2</f>
        <v/>
      </c>
      <c r="O111" s="42">
        <f>IF(AND($B111&lt;&gt;"",$C111&lt;&gt;"",$B111&lt;=$C111),INDEX(Szabalyok!$C:$C,$N111),"")</f>
        <v/>
      </c>
      <c r="P111">
        <f>IF(D111="",P110,P110+1)</f>
        <v/>
      </c>
    </row>
    <row r="112">
      <c r="A112">
        <f>IF(P112=P111,0,P112)</f>
        <v/>
      </c>
      <c r="B112" s="41">
        <f>IF($M112&gt;300,"",IF(OR(INDEX(Bemenet!$E$2:$E$301,$M112)="",INDEX(Bemenet!$F$2:$F$301,$M112)=""),"",MAX(INDEX(Bemenet!$E$2:$E$301,$M112),INDEX(Szabalyok!$A:$A,$N112))))</f>
        <v/>
      </c>
      <c r="C112" s="41">
        <f>IF($B112="","",MIN(INDEX(Bemenet!$F$2:$F$301,$M112),INDEX(Szabalyok!$B:$B,$N112)))</f>
        <v/>
      </c>
      <c r="D112" s="5">
        <f>IF(AND($B112&lt;&gt;"",$C112&lt;&gt;"",$B112&lt;=$C112),INDEX(Bemenet!$G$2:$G$301,$M112),"")</f>
        <v/>
      </c>
      <c r="E112" s="6">
        <f>IF(AND($B112&lt;&gt;"",$C112&lt;&gt;"",$B112&lt;=$C112),INDEX(Bemenet!$D$2:$D$301,$M112),"")</f>
        <v/>
      </c>
      <c r="F112" s="5">
        <f>IF(AND($B112&lt;&gt;"",$C112&lt;&gt;"",$B112&lt;=$C112),$C112-$B112+1,"")</f>
        <v/>
      </c>
      <c r="G112" s="5">
        <f>IF($F112="","",$F112*$D112)</f>
        <v/>
      </c>
      <c r="H112" s="42">
        <f>IF($G112="","",$O112)</f>
        <v/>
      </c>
      <c r="I112" s="5">
        <f>IF($G112="","",$G112*IF($H112="",$O112,$H112)/100)</f>
        <v/>
      </c>
      <c r="J112" s="5">
        <f>IF(OR($L112="",NOT(COUNTIFS($L$2:$L112,$L112)=1)),"",SUMIFS($G:$G,$L:$L,$L112))</f>
        <v/>
      </c>
      <c r="K112" s="5">
        <f>IF(OR($L112="",NOT(COUNTIFS($L$2:$L112,$L112)=1)),"",SUMIFS($I:$I,$L:$L,$L112))</f>
        <v/>
      </c>
      <c r="L112" s="6">
        <f>IF($B112="","",YEAR($B112))</f>
        <v/>
      </c>
      <c r="M112" s="6">
        <f>INT((ROW()-2)/39)+1</f>
        <v/>
      </c>
      <c r="N112" s="6">
        <f>MOD(ROW()-2,39)+2</f>
        <v/>
      </c>
      <c r="O112" s="42">
        <f>IF(AND($B112&lt;&gt;"",$C112&lt;&gt;"",$B112&lt;=$C112),INDEX(Szabalyok!$C:$C,$N112),"")</f>
        <v/>
      </c>
      <c r="P112">
        <f>IF(D112="",P111,P111+1)</f>
        <v/>
      </c>
    </row>
    <row r="113">
      <c r="A113">
        <f>IF(P113=P112,0,P113)</f>
        <v/>
      </c>
      <c r="B113" s="41">
        <f>IF($M113&gt;300,"",IF(OR(INDEX(Bemenet!$E$2:$E$301,$M113)="",INDEX(Bemenet!$F$2:$F$301,$M113)=""),"",MAX(INDEX(Bemenet!$E$2:$E$301,$M113),INDEX(Szabalyok!$A:$A,$N113))))</f>
        <v/>
      </c>
      <c r="C113" s="41">
        <f>IF($B113="","",MIN(INDEX(Bemenet!$F$2:$F$301,$M113),INDEX(Szabalyok!$B:$B,$N113)))</f>
        <v/>
      </c>
      <c r="D113" s="5">
        <f>IF(AND($B113&lt;&gt;"",$C113&lt;&gt;"",$B113&lt;=$C113),INDEX(Bemenet!$G$2:$G$301,$M113),"")</f>
        <v/>
      </c>
      <c r="E113" s="6">
        <f>IF(AND($B113&lt;&gt;"",$C113&lt;&gt;"",$B113&lt;=$C113),INDEX(Bemenet!$D$2:$D$301,$M113),"")</f>
        <v/>
      </c>
      <c r="F113" s="5">
        <f>IF(AND($B113&lt;&gt;"",$C113&lt;&gt;"",$B113&lt;=$C113),$C113-$B113+1,"")</f>
        <v/>
      </c>
      <c r="G113" s="5">
        <f>IF($F113="","",$F113*$D113)</f>
        <v/>
      </c>
      <c r="H113" s="42">
        <f>IF($G113="","",$O113)</f>
        <v/>
      </c>
      <c r="I113" s="5">
        <f>IF($G113="","",$G113*IF($H113="",$O113,$H113)/100)</f>
        <v/>
      </c>
      <c r="J113" s="5">
        <f>IF(OR($L113="",NOT(COUNTIFS($L$2:$L113,$L113)=1)),"",SUMIFS($G:$G,$L:$L,$L113))</f>
        <v/>
      </c>
      <c r="K113" s="5">
        <f>IF(OR($L113="",NOT(COUNTIFS($L$2:$L113,$L113)=1)),"",SUMIFS($I:$I,$L:$L,$L113))</f>
        <v/>
      </c>
      <c r="L113" s="6">
        <f>IF($B113="","",YEAR($B113))</f>
        <v/>
      </c>
      <c r="M113" s="6">
        <f>INT((ROW()-2)/39)+1</f>
        <v/>
      </c>
      <c r="N113" s="6">
        <f>MOD(ROW()-2,39)+2</f>
        <v/>
      </c>
      <c r="O113" s="42">
        <f>IF(AND($B113&lt;&gt;"",$C113&lt;&gt;"",$B113&lt;=$C113),INDEX(Szabalyok!$C:$C,$N113),"")</f>
        <v/>
      </c>
      <c r="P113">
        <f>IF(D113="",P112,P112+1)</f>
        <v/>
      </c>
    </row>
    <row r="114">
      <c r="A114">
        <f>IF(P114=P113,0,P114)</f>
        <v/>
      </c>
      <c r="B114" s="41">
        <f>IF($M114&gt;300,"",IF(OR(INDEX(Bemenet!$E$2:$E$301,$M114)="",INDEX(Bemenet!$F$2:$F$301,$M114)=""),"",MAX(INDEX(Bemenet!$E$2:$E$301,$M114),INDEX(Szabalyok!$A:$A,$N114))))</f>
        <v/>
      </c>
      <c r="C114" s="41">
        <f>IF($B114="","",MIN(INDEX(Bemenet!$F$2:$F$301,$M114),INDEX(Szabalyok!$B:$B,$N114)))</f>
        <v/>
      </c>
      <c r="D114" s="5">
        <f>IF(AND($B114&lt;&gt;"",$C114&lt;&gt;"",$B114&lt;=$C114),INDEX(Bemenet!$G$2:$G$301,$M114),"")</f>
        <v/>
      </c>
      <c r="E114" s="6">
        <f>IF(AND($B114&lt;&gt;"",$C114&lt;&gt;"",$B114&lt;=$C114),INDEX(Bemenet!$D$2:$D$301,$M114),"")</f>
        <v/>
      </c>
      <c r="F114" s="5">
        <f>IF(AND($B114&lt;&gt;"",$C114&lt;&gt;"",$B114&lt;=$C114),$C114-$B114+1,"")</f>
        <v/>
      </c>
      <c r="G114" s="5">
        <f>IF($F114="","",$F114*$D114)</f>
        <v/>
      </c>
      <c r="H114" s="42">
        <f>IF($G114="","",$O114)</f>
        <v/>
      </c>
      <c r="I114" s="5">
        <f>IF($G114="","",$G114*IF($H114="",$O114,$H114)/100)</f>
        <v/>
      </c>
      <c r="J114" s="5">
        <f>IF(OR($L114="",NOT(COUNTIFS($L$2:$L114,$L114)=1)),"",SUMIFS($G:$G,$L:$L,$L114))</f>
        <v/>
      </c>
      <c r="K114" s="5">
        <f>IF(OR($L114="",NOT(COUNTIFS($L$2:$L114,$L114)=1)),"",SUMIFS($I:$I,$L:$L,$L114))</f>
        <v/>
      </c>
      <c r="L114" s="6">
        <f>IF($B114="","",YEAR($B114))</f>
        <v/>
      </c>
      <c r="M114" s="6">
        <f>INT((ROW()-2)/39)+1</f>
        <v/>
      </c>
      <c r="N114" s="6">
        <f>MOD(ROW()-2,39)+2</f>
        <v/>
      </c>
      <c r="O114" s="42">
        <f>IF(AND($B114&lt;&gt;"",$C114&lt;&gt;"",$B114&lt;=$C114),INDEX(Szabalyok!$C:$C,$N114),"")</f>
        <v/>
      </c>
      <c r="P114">
        <f>IF(D114="",P113,P113+1)</f>
        <v/>
      </c>
    </row>
    <row r="115">
      <c r="A115">
        <f>IF(P115=P114,0,P115)</f>
        <v/>
      </c>
      <c r="B115" s="41">
        <f>IF($M115&gt;300,"",IF(OR(INDEX(Bemenet!$E$2:$E$301,$M115)="",INDEX(Bemenet!$F$2:$F$301,$M115)=""),"",MAX(INDEX(Bemenet!$E$2:$E$301,$M115),INDEX(Szabalyok!$A:$A,$N115))))</f>
        <v/>
      </c>
      <c r="C115" s="41">
        <f>IF($B115="","",MIN(INDEX(Bemenet!$F$2:$F$301,$M115),INDEX(Szabalyok!$B:$B,$N115)))</f>
        <v/>
      </c>
      <c r="D115" s="5">
        <f>IF(AND($B115&lt;&gt;"",$C115&lt;&gt;"",$B115&lt;=$C115),INDEX(Bemenet!$G$2:$G$301,$M115),"")</f>
        <v/>
      </c>
      <c r="E115" s="6">
        <f>IF(AND($B115&lt;&gt;"",$C115&lt;&gt;"",$B115&lt;=$C115),INDEX(Bemenet!$D$2:$D$301,$M115),"")</f>
        <v/>
      </c>
      <c r="F115" s="5">
        <f>IF(AND($B115&lt;&gt;"",$C115&lt;&gt;"",$B115&lt;=$C115),$C115-$B115+1,"")</f>
        <v/>
      </c>
      <c r="G115" s="5">
        <f>IF($F115="","",$F115*$D115)</f>
        <v/>
      </c>
      <c r="H115" s="42">
        <f>IF($G115="","",$O115)</f>
        <v/>
      </c>
      <c r="I115" s="5">
        <f>IF($G115="","",$G115*IF($H115="",$O115,$H115)/100)</f>
        <v/>
      </c>
      <c r="J115" s="5">
        <f>IF(OR($L115="",NOT(COUNTIFS($L$2:$L115,$L115)=1)),"",SUMIFS($G:$G,$L:$L,$L115))</f>
        <v/>
      </c>
      <c r="K115" s="5">
        <f>IF(OR($L115="",NOT(COUNTIFS($L$2:$L115,$L115)=1)),"",SUMIFS($I:$I,$L:$L,$L115))</f>
        <v/>
      </c>
      <c r="L115" s="6">
        <f>IF($B115="","",YEAR($B115))</f>
        <v/>
      </c>
      <c r="M115" s="6">
        <f>INT((ROW()-2)/39)+1</f>
        <v/>
      </c>
      <c r="N115" s="6">
        <f>MOD(ROW()-2,39)+2</f>
        <v/>
      </c>
      <c r="O115" s="42">
        <f>IF(AND($B115&lt;&gt;"",$C115&lt;&gt;"",$B115&lt;=$C115),INDEX(Szabalyok!$C:$C,$N115),"")</f>
        <v/>
      </c>
      <c r="P115">
        <f>IF(D115="",P114,P114+1)</f>
        <v/>
      </c>
    </row>
    <row r="116">
      <c r="A116">
        <f>IF(P116=P115,0,P116)</f>
        <v/>
      </c>
      <c r="B116" s="41">
        <f>IF($M116&gt;300,"",IF(OR(INDEX(Bemenet!$E$2:$E$301,$M116)="",INDEX(Bemenet!$F$2:$F$301,$M116)=""),"",MAX(INDEX(Bemenet!$E$2:$E$301,$M116),INDEX(Szabalyok!$A:$A,$N116))))</f>
        <v/>
      </c>
      <c r="C116" s="41">
        <f>IF($B116="","",MIN(INDEX(Bemenet!$F$2:$F$301,$M116),INDEX(Szabalyok!$B:$B,$N116)))</f>
        <v/>
      </c>
      <c r="D116" s="5">
        <f>IF(AND($B116&lt;&gt;"",$C116&lt;&gt;"",$B116&lt;=$C116),INDEX(Bemenet!$G$2:$G$301,$M116),"")</f>
        <v/>
      </c>
      <c r="E116" s="6">
        <f>IF(AND($B116&lt;&gt;"",$C116&lt;&gt;"",$B116&lt;=$C116),INDEX(Bemenet!$D$2:$D$301,$M116),"")</f>
        <v/>
      </c>
      <c r="F116" s="5">
        <f>IF(AND($B116&lt;&gt;"",$C116&lt;&gt;"",$B116&lt;=$C116),$C116-$B116+1,"")</f>
        <v/>
      </c>
      <c r="G116" s="5">
        <f>IF($F116="","",$F116*$D116)</f>
        <v/>
      </c>
      <c r="H116" s="42">
        <f>IF($G116="","",$O116)</f>
        <v/>
      </c>
      <c r="I116" s="5">
        <f>IF($G116="","",$G116*IF($H116="",$O116,$H116)/100)</f>
        <v/>
      </c>
      <c r="J116" s="5">
        <f>IF(OR($L116="",NOT(COUNTIFS($L$2:$L116,$L116)=1)),"",SUMIFS($G:$G,$L:$L,$L116))</f>
        <v/>
      </c>
      <c r="K116" s="5">
        <f>IF(OR($L116="",NOT(COUNTIFS($L$2:$L116,$L116)=1)),"",SUMIFS($I:$I,$L:$L,$L116))</f>
        <v/>
      </c>
      <c r="L116" s="6">
        <f>IF($B116="","",YEAR($B116))</f>
        <v/>
      </c>
      <c r="M116" s="6">
        <f>INT((ROW()-2)/39)+1</f>
        <v/>
      </c>
      <c r="N116" s="6">
        <f>MOD(ROW()-2,39)+2</f>
        <v/>
      </c>
      <c r="O116" s="42">
        <f>IF(AND($B116&lt;&gt;"",$C116&lt;&gt;"",$B116&lt;=$C116),INDEX(Szabalyok!$C:$C,$N116),"")</f>
        <v/>
      </c>
      <c r="P116">
        <f>IF(D116="",P115,P115+1)</f>
        <v/>
      </c>
    </row>
    <row r="117">
      <c r="A117">
        <f>IF(P117=P116,0,P117)</f>
        <v/>
      </c>
      <c r="B117" s="41">
        <f>IF($M117&gt;300,"",IF(OR(INDEX(Bemenet!$E$2:$E$301,$M117)="",INDEX(Bemenet!$F$2:$F$301,$M117)=""),"",MAX(INDEX(Bemenet!$E$2:$E$301,$M117),INDEX(Szabalyok!$A:$A,$N117))))</f>
        <v/>
      </c>
      <c r="C117" s="41">
        <f>IF($B117="","",MIN(INDEX(Bemenet!$F$2:$F$301,$M117),INDEX(Szabalyok!$B:$B,$N117)))</f>
        <v/>
      </c>
      <c r="D117" s="5">
        <f>IF(AND($B117&lt;&gt;"",$C117&lt;&gt;"",$B117&lt;=$C117),INDEX(Bemenet!$G$2:$G$301,$M117),"")</f>
        <v/>
      </c>
      <c r="E117" s="6">
        <f>IF(AND($B117&lt;&gt;"",$C117&lt;&gt;"",$B117&lt;=$C117),INDEX(Bemenet!$D$2:$D$301,$M117),"")</f>
        <v/>
      </c>
      <c r="F117" s="5">
        <f>IF(AND($B117&lt;&gt;"",$C117&lt;&gt;"",$B117&lt;=$C117),$C117-$B117+1,"")</f>
        <v/>
      </c>
      <c r="G117" s="5">
        <f>IF($F117="","",$F117*$D117)</f>
        <v/>
      </c>
      <c r="H117" s="42">
        <f>IF($G117="","",$O117)</f>
        <v/>
      </c>
      <c r="I117" s="5">
        <f>IF($G117="","",$G117*IF($H117="",$O117,$H117)/100)</f>
        <v/>
      </c>
      <c r="J117" s="5">
        <f>IF(OR($L117="",NOT(COUNTIFS($L$2:$L117,$L117)=1)),"",SUMIFS($G:$G,$L:$L,$L117))</f>
        <v/>
      </c>
      <c r="K117" s="5">
        <f>IF(OR($L117="",NOT(COUNTIFS($L$2:$L117,$L117)=1)),"",SUMIFS($I:$I,$L:$L,$L117))</f>
        <v/>
      </c>
      <c r="L117" s="6">
        <f>IF($B117="","",YEAR($B117))</f>
        <v/>
      </c>
      <c r="M117" s="6">
        <f>INT((ROW()-2)/39)+1</f>
        <v/>
      </c>
      <c r="N117" s="6">
        <f>MOD(ROW()-2,39)+2</f>
        <v/>
      </c>
      <c r="O117" s="42">
        <f>IF(AND($B117&lt;&gt;"",$C117&lt;&gt;"",$B117&lt;=$C117),INDEX(Szabalyok!$C:$C,$N117),"")</f>
        <v/>
      </c>
      <c r="P117">
        <f>IF(D117="",P116,P116+1)</f>
        <v/>
      </c>
    </row>
    <row r="118">
      <c r="A118">
        <f>IF(P118=P117,0,P118)</f>
        <v/>
      </c>
      <c r="B118" s="41">
        <f>IF($M118&gt;300,"",IF(OR(INDEX(Bemenet!$E$2:$E$301,$M118)="",INDEX(Bemenet!$F$2:$F$301,$M118)=""),"",MAX(INDEX(Bemenet!$E$2:$E$301,$M118),INDEX(Szabalyok!$A:$A,$N118))))</f>
        <v/>
      </c>
      <c r="C118" s="41">
        <f>IF($B118="","",MIN(INDEX(Bemenet!$F$2:$F$301,$M118),INDEX(Szabalyok!$B:$B,$N118)))</f>
        <v/>
      </c>
      <c r="D118" s="5">
        <f>IF(AND($B118&lt;&gt;"",$C118&lt;&gt;"",$B118&lt;=$C118),INDEX(Bemenet!$G$2:$G$301,$M118),"")</f>
        <v/>
      </c>
      <c r="E118" s="6">
        <f>IF(AND($B118&lt;&gt;"",$C118&lt;&gt;"",$B118&lt;=$C118),INDEX(Bemenet!$D$2:$D$301,$M118),"")</f>
        <v/>
      </c>
      <c r="F118" s="5">
        <f>IF(AND($B118&lt;&gt;"",$C118&lt;&gt;"",$B118&lt;=$C118),$C118-$B118+1,"")</f>
        <v/>
      </c>
      <c r="G118" s="5">
        <f>IF($F118="","",$F118*$D118)</f>
        <v/>
      </c>
      <c r="H118" s="42">
        <f>IF($G118="","",$O118)</f>
        <v/>
      </c>
      <c r="I118" s="5">
        <f>IF($G118="","",$G118*IF($H118="",$O118,$H118)/100)</f>
        <v/>
      </c>
      <c r="J118" s="5">
        <f>IF(OR($L118="",NOT(COUNTIFS($L$2:$L118,$L118)=1)),"",SUMIFS($G:$G,$L:$L,$L118))</f>
        <v/>
      </c>
      <c r="K118" s="5">
        <f>IF(OR($L118="",NOT(COUNTIFS($L$2:$L118,$L118)=1)),"",SUMIFS($I:$I,$L:$L,$L118))</f>
        <v/>
      </c>
      <c r="L118" s="6">
        <f>IF($B118="","",YEAR($B118))</f>
        <v/>
      </c>
      <c r="M118" s="6">
        <f>INT((ROW()-2)/39)+1</f>
        <v/>
      </c>
      <c r="N118" s="6">
        <f>MOD(ROW()-2,39)+2</f>
        <v/>
      </c>
      <c r="O118" s="42">
        <f>IF(AND($B118&lt;&gt;"",$C118&lt;&gt;"",$B118&lt;=$C118),INDEX(Szabalyok!$C:$C,$N118),"")</f>
        <v/>
      </c>
      <c r="P118">
        <f>IF(D118="",P117,P117+1)</f>
        <v/>
      </c>
    </row>
    <row r="119">
      <c r="A119">
        <f>IF(P119=P118,0,P119)</f>
        <v/>
      </c>
      <c r="B119" s="41">
        <f>IF($M119&gt;300,"",IF(OR(INDEX(Bemenet!$E$2:$E$301,$M119)="",INDEX(Bemenet!$F$2:$F$301,$M119)=""),"",MAX(INDEX(Bemenet!$E$2:$E$301,$M119),INDEX(Szabalyok!$A:$A,$N119))))</f>
        <v/>
      </c>
      <c r="C119" s="41">
        <f>IF($B119="","",MIN(INDEX(Bemenet!$F$2:$F$301,$M119),INDEX(Szabalyok!$B:$B,$N119)))</f>
        <v/>
      </c>
      <c r="D119" s="5">
        <f>IF(AND($B119&lt;&gt;"",$C119&lt;&gt;"",$B119&lt;=$C119),INDEX(Bemenet!$G$2:$G$301,$M119),"")</f>
        <v/>
      </c>
      <c r="E119" s="6">
        <f>IF(AND($B119&lt;&gt;"",$C119&lt;&gt;"",$B119&lt;=$C119),INDEX(Bemenet!$D$2:$D$301,$M119),"")</f>
        <v/>
      </c>
      <c r="F119" s="5">
        <f>IF(AND($B119&lt;&gt;"",$C119&lt;&gt;"",$B119&lt;=$C119),$C119-$B119+1,"")</f>
        <v/>
      </c>
      <c r="G119" s="5">
        <f>IF($F119="","",$F119*$D119)</f>
        <v/>
      </c>
      <c r="H119" s="42">
        <f>IF($G119="","",$O119)</f>
        <v/>
      </c>
      <c r="I119" s="5">
        <f>IF($G119="","",$G119*IF($H119="",$O119,$H119)/100)</f>
        <v/>
      </c>
      <c r="J119" s="5">
        <f>IF(OR($L119="",NOT(COUNTIFS($L$2:$L119,$L119)=1)),"",SUMIFS($G:$G,$L:$L,$L119))</f>
        <v/>
      </c>
      <c r="K119" s="5">
        <f>IF(OR($L119="",NOT(COUNTIFS($L$2:$L119,$L119)=1)),"",SUMIFS($I:$I,$L:$L,$L119))</f>
        <v/>
      </c>
      <c r="L119" s="6">
        <f>IF($B119="","",YEAR($B119))</f>
        <v/>
      </c>
      <c r="M119" s="6">
        <f>INT((ROW()-2)/39)+1</f>
        <v/>
      </c>
      <c r="N119" s="6">
        <f>MOD(ROW()-2,39)+2</f>
        <v/>
      </c>
      <c r="O119" s="42">
        <f>IF(AND($B119&lt;&gt;"",$C119&lt;&gt;"",$B119&lt;=$C119),INDEX(Szabalyok!$C:$C,$N119),"")</f>
        <v/>
      </c>
      <c r="P119">
        <f>IF(D119="",P118,P118+1)</f>
        <v/>
      </c>
    </row>
    <row r="120">
      <c r="A120">
        <f>IF(P120=P119,0,P120)</f>
        <v/>
      </c>
      <c r="B120" s="41">
        <f>IF($M120&gt;300,"",IF(OR(INDEX(Bemenet!$E$2:$E$301,$M120)="",INDEX(Bemenet!$F$2:$F$301,$M120)=""),"",MAX(INDEX(Bemenet!$E$2:$E$301,$M120),INDEX(Szabalyok!$A:$A,$N120))))</f>
        <v/>
      </c>
      <c r="C120" s="41">
        <f>IF($B120="","",MIN(INDEX(Bemenet!$F$2:$F$301,$M120),INDEX(Szabalyok!$B:$B,$N120)))</f>
        <v/>
      </c>
      <c r="D120" s="5">
        <f>IF(AND($B120&lt;&gt;"",$C120&lt;&gt;"",$B120&lt;=$C120),INDEX(Bemenet!$G$2:$G$301,$M120),"")</f>
        <v/>
      </c>
      <c r="E120" s="6">
        <f>IF(AND($B120&lt;&gt;"",$C120&lt;&gt;"",$B120&lt;=$C120),INDEX(Bemenet!$D$2:$D$301,$M120),"")</f>
        <v/>
      </c>
      <c r="F120" s="5">
        <f>IF(AND($B120&lt;&gt;"",$C120&lt;&gt;"",$B120&lt;=$C120),$C120-$B120+1,"")</f>
        <v/>
      </c>
      <c r="G120" s="5">
        <f>IF($F120="","",$F120*$D120)</f>
        <v/>
      </c>
      <c r="H120" s="42">
        <f>IF($G120="","",$O120)</f>
        <v/>
      </c>
      <c r="I120" s="5">
        <f>IF($G120="","",$G120*IF($H120="",$O120,$H120)/100)</f>
        <v/>
      </c>
      <c r="J120" s="5">
        <f>IF(OR($L120="",NOT(COUNTIFS($L$2:$L120,$L120)=1)),"",SUMIFS($G:$G,$L:$L,$L120))</f>
        <v/>
      </c>
      <c r="K120" s="5">
        <f>IF(OR($L120="",NOT(COUNTIFS($L$2:$L120,$L120)=1)),"",SUMIFS($I:$I,$L:$L,$L120))</f>
        <v/>
      </c>
      <c r="L120" s="6">
        <f>IF($B120="","",YEAR($B120))</f>
        <v/>
      </c>
      <c r="M120" s="6">
        <f>INT((ROW()-2)/39)+1</f>
        <v/>
      </c>
      <c r="N120" s="6">
        <f>MOD(ROW()-2,39)+2</f>
        <v/>
      </c>
      <c r="O120" s="42">
        <f>IF(AND($B120&lt;&gt;"",$C120&lt;&gt;"",$B120&lt;=$C120),INDEX(Szabalyok!$C:$C,$N120),"")</f>
        <v/>
      </c>
      <c r="P120">
        <f>IF(D120="",P119,P119+1)</f>
        <v/>
      </c>
    </row>
    <row r="121">
      <c r="A121">
        <f>IF(P121=P120,0,P121)</f>
        <v/>
      </c>
      <c r="B121" s="41">
        <f>IF($M121&gt;300,"",IF(OR(INDEX(Bemenet!$E$2:$E$301,$M121)="",INDEX(Bemenet!$F$2:$F$301,$M121)=""),"",MAX(INDEX(Bemenet!$E$2:$E$301,$M121),INDEX(Szabalyok!$A:$A,$N121))))</f>
        <v/>
      </c>
      <c r="C121" s="41">
        <f>IF($B121="","",MIN(INDEX(Bemenet!$F$2:$F$301,$M121),INDEX(Szabalyok!$B:$B,$N121)))</f>
        <v/>
      </c>
      <c r="D121" s="5">
        <f>IF(AND($B121&lt;&gt;"",$C121&lt;&gt;"",$B121&lt;=$C121),INDEX(Bemenet!$G$2:$G$301,$M121),"")</f>
        <v/>
      </c>
      <c r="E121" s="6">
        <f>IF(AND($B121&lt;&gt;"",$C121&lt;&gt;"",$B121&lt;=$C121),INDEX(Bemenet!$D$2:$D$301,$M121),"")</f>
        <v/>
      </c>
      <c r="F121" s="5">
        <f>IF(AND($B121&lt;&gt;"",$C121&lt;&gt;"",$B121&lt;=$C121),$C121-$B121+1,"")</f>
        <v/>
      </c>
      <c r="G121" s="5">
        <f>IF($F121="","",$F121*$D121)</f>
        <v/>
      </c>
      <c r="H121" s="42">
        <f>IF($G121="","",$O121)</f>
        <v/>
      </c>
      <c r="I121" s="5">
        <f>IF($G121="","",$G121*IF($H121="",$O121,$H121)/100)</f>
        <v/>
      </c>
      <c r="J121" s="5">
        <f>IF(OR($L121="",NOT(COUNTIFS($L$2:$L121,$L121)=1)),"",SUMIFS($G:$G,$L:$L,$L121))</f>
        <v/>
      </c>
      <c r="K121" s="5">
        <f>IF(OR($L121="",NOT(COUNTIFS($L$2:$L121,$L121)=1)),"",SUMIFS($I:$I,$L:$L,$L121))</f>
        <v/>
      </c>
      <c r="L121" s="6">
        <f>IF($B121="","",YEAR($B121))</f>
        <v/>
      </c>
      <c r="M121" s="6">
        <f>INT((ROW()-2)/39)+1</f>
        <v/>
      </c>
      <c r="N121" s="6">
        <f>MOD(ROW()-2,39)+2</f>
        <v/>
      </c>
      <c r="O121" s="42">
        <f>IF(AND($B121&lt;&gt;"",$C121&lt;&gt;"",$B121&lt;=$C121),INDEX(Szabalyok!$C:$C,$N121),"")</f>
        <v/>
      </c>
      <c r="P121">
        <f>IF(D121="",P120,P120+1)</f>
        <v/>
      </c>
    </row>
    <row r="122">
      <c r="A122">
        <f>IF(P122=P121,0,P122)</f>
        <v/>
      </c>
      <c r="B122" s="41">
        <f>IF($M122&gt;300,"",IF(OR(INDEX(Bemenet!$E$2:$E$301,$M122)="",INDEX(Bemenet!$F$2:$F$301,$M122)=""),"",MAX(INDEX(Bemenet!$E$2:$E$301,$M122),INDEX(Szabalyok!$A:$A,$N122))))</f>
        <v/>
      </c>
      <c r="C122" s="41">
        <f>IF($B122="","",MIN(INDEX(Bemenet!$F$2:$F$301,$M122),INDEX(Szabalyok!$B:$B,$N122)))</f>
        <v/>
      </c>
      <c r="D122" s="5">
        <f>IF(AND($B122&lt;&gt;"",$C122&lt;&gt;"",$B122&lt;=$C122),INDEX(Bemenet!$G$2:$G$301,$M122),"")</f>
        <v/>
      </c>
      <c r="E122" s="6">
        <f>IF(AND($B122&lt;&gt;"",$C122&lt;&gt;"",$B122&lt;=$C122),INDEX(Bemenet!$D$2:$D$301,$M122),"")</f>
        <v/>
      </c>
      <c r="F122" s="5">
        <f>IF(AND($B122&lt;&gt;"",$C122&lt;&gt;"",$B122&lt;=$C122),$C122-$B122+1,"")</f>
        <v/>
      </c>
      <c r="G122" s="5">
        <f>IF($F122="","",$F122*$D122)</f>
        <v/>
      </c>
      <c r="H122" s="42">
        <f>IF($G122="","",$O122)</f>
        <v/>
      </c>
      <c r="I122" s="5">
        <f>IF($G122="","",$G122*IF($H122="",$O122,$H122)/100)</f>
        <v/>
      </c>
      <c r="J122" s="5">
        <f>IF(OR($L122="",NOT(COUNTIFS($L$2:$L122,$L122)=1)),"",SUMIFS($G:$G,$L:$L,$L122))</f>
        <v/>
      </c>
      <c r="K122" s="5">
        <f>IF(OR($L122="",NOT(COUNTIFS($L$2:$L122,$L122)=1)),"",SUMIFS($I:$I,$L:$L,$L122))</f>
        <v/>
      </c>
      <c r="L122" s="6">
        <f>IF($B122="","",YEAR($B122))</f>
        <v/>
      </c>
      <c r="M122" s="6">
        <f>INT((ROW()-2)/39)+1</f>
        <v/>
      </c>
      <c r="N122" s="6">
        <f>MOD(ROW()-2,39)+2</f>
        <v/>
      </c>
      <c r="O122" s="42">
        <f>IF(AND($B122&lt;&gt;"",$C122&lt;&gt;"",$B122&lt;=$C122),INDEX(Szabalyok!$C:$C,$N122),"")</f>
        <v/>
      </c>
      <c r="P122">
        <f>IF(D122="",P121,P121+1)</f>
        <v/>
      </c>
    </row>
    <row r="123">
      <c r="A123">
        <f>IF(P123=P122,0,P123)</f>
        <v/>
      </c>
      <c r="B123" s="41">
        <f>IF($M123&gt;300,"",IF(OR(INDEX(Bemenet!$E$2:$E$301,$M123)="",INDEX(Bemenet!$F$2:$F$301,$M123)=""),"",MAX(INDEX(Bemenet!$E$2:$E$301,$M123),INDEX(Szabalyok!$A:$A,$N123))))</f>
        <v/>
      </c>
      <c r="C123" s="41">
        <f>IF($B123="","",MIN(INDEX(Bemenet!$F$2:$F$301,$M123),INDEX(Szabalyok!$B:$B,$N123)))</f>
        <v/>
      </c>
      <c r="D123" s="5">
        <f>IF(AND($B123&lt;&gt;"",$C123&lt;&gt;"",$B123&lt;=$C123),INDEX(Bemenet!$G$2:$G$301,$M123),"")</f>
        <v/>
      </c>
      <c r="E123" s="6">
        <f>IF(AND($B123&lt;&gt;"",$C123&lt;&gt;"",$B123&lt;=$C123),INDEX(Bemenet!$D$2:$D$301,$M123),"")</f>
        <v/>
      </c>
      <c r="F123" s="5">
        <f>IF(AND($B123&lt;&gt;"",$C123&lt;&gt;"",$B123&lt;=$C123),$C123-$B123+1,"")</f>
        <v/>
      </c>
      <c r="G123" s="5">
        <f>IF($F123="","",$F123*$D123)</f>
        <v/>
      </c>
      <c r="H123" s="42">
        <f>IF($G123="","",$O123)</f>
        <v/>
      </c>
      <c r="I123" s="5">
        <f>IF($G123="","",$G123*IF($H123="",$O123,$H123)/100)</f>
        <v/>
      </c>
      <c r="J123" s="5">
        <f>IF(OR($L123="",NOT(COUNTIFS($L$2:$L123,$L123)=1)),"",SUMIFS($G:$G,$L:$L,$L123))</f>
        <v/>
      </c>
      <c r="K123" s="5">
        <f>IF(OR($L123="",NOT(COUNTIFS($L$2:$L123,$L123)=1)),"",SUMIFS($I:$I,$L:$L,$L123))</f>
        <v/>
      </c>
      <c r="L123" s="6">
        <f>IF($B123="","",YEAR($B123))</f>
        <v/>
      </c>
      <c r="M123" s="6">
        <f>INT((ROW()-2)/39)+1</f>
        <v/>
      </c>
      <c r="N123" s="6">
        <f>MOD(ROW()-2,39)+2</f>
        <v/>
      </c>
      <c r="O123" s="42">
        <f>IF(AND($B123&lt;&gt;"",$C123&lt;&gt;"",$B123&lt;=$C123),INDEX(Szabalyok!$C:$C,$N123),"")</f>
        <v/>
      </c>
      <c r="P123">
        <f>IF(D123="",P122,P122+1)</f>
        <v/>
      </c>
    </row>
    <row r="124">
      <c r="A124">
        <f>IF(P124=P123,0,P124)</f>
        <v/>
      </c>
      <c r="B124" s="41">
        <f>IF($M124&gt;300,"",IF(OR(INDEX(Bemenet!$E$2:$E$301,$M124)="",INDEX(Bemenet!$F$2:$F$301,$M124)=""),"",MAX(INDEX(Bemenet!$E$2:$E$301,$M124),INDEX(Szabalyok!$A:$A,$N124))))</f>
        <v/>
      </c>
      <c r="C124" s="41">
        <f>IF($B124="","",MIN(INDEX(Bemenet!$F$2:$F$301,$M124),INDEX(Szabalyok!$B:$B,$N124)))</f>
        <v/>
      </c>
      <c r="D124" s="5">
        <f>IF(AND($B124&lt;&gt;"",$C124&lt;&gt;"",$B124&lt;=$C124),INDEX(Bemenet!$G$2:$G$301,$M124),"")</f>
        <v/>
      </c>
      <c r="E124" s="6">
        <f>IF(AND($B124&lt;&gt;"",$C124&lt;&gt;"",$B124&lt;=$C124),INDEX(Bemenet!$D$2:$D$301,$M124),"")</f>
        <v/>
      </c>
      <c r="F124" s="5">
        <f>IF(AND($B124&lt;&gt;"",$C124&lt;&gt;"",$B124&lt;=$C124),$C124-$B124+1,"")</f>
        <v/>
      </c>
      <c r="G124" s="5">
        <f>IF($F124="","",$F124*$D124)</f>
        <v/>
      </c>
      <c r="H124" s="42">
        <f>IF($G124="","",$O124)</f>
        <v/>
      </c>
      <c r="I124" s="5">
        <f>IF($G124="","",$G124*IF($H124="",$O124,$H124)/100)</f>
        <v/>
      </c>
      <c r="J124" s="5">
        <f>IF(OR($L124="",NOT(COUNTIFS($L$2:$L124,$L124)=1)),"",SUMIFS($G:$G,$L:$L,$L124))</f>
        <v/>
      </c>
      <c r="K124" s="5">
        <f>IF(OR($L124="",NOT(COUNTIFS($L$2:$L124,$L124)=1)),"",SUMIFS($I:$I,$L:$L,$L124))</f>
        <v/>
      </c>
      <c r="L124" s="6">
        <f>IF($B124="","",YEAR($B124))</f>
        <v/>
      </c>
      <c r="M124" s="6">
        <f>INT((ROW()-2)/39)+1</f>
        <v/>
      </c>
      <c r="N124" s="6">
        <f>MOD(ROW()-2,39)+2</f>
        <v/>
      </c>
      <c r="O124" s="42">
        <f>IF(AND($B124&lt;&gt;"",$C124&lt;&gt;"",$B124&lt;=$C124),INDEX(Szabalyok!$C:$C,$N124),"")</f>
        <v/>
      </c>
      <c r="P124">
        <f>IF(D124="",P123,P123+1)</f>
        <v/>
      </c>
    </row>
    <row r="125">
      <c r="A125">
        <f>IF(P125=P124,0,P125)</f>
        <v/>
      </c>
      <c r="B125" s="41">
        <f>IF($M125&gt;300,"",IF(OR(INDEX(Bemenet!$E$2:$E$301,$M125)="",INDEX(Bemenet!$F$2:$F$301,$M125)=""),"",MAX(INDEX(Bemenet!$E$2:$E$301,$M125),INDEX(Szabalyok!$A:$A,$N125))))</f>
        <v/>
      </c>
      <c r="C125" s="41">
        <f>IF($B125="","",MIN(INDEX(Bemenet!$F$2:$F$301,$M125),INDEX(Szabalyok!$B:$B,$N125)))</f>
        <v/>
      </c>
      <c r="D125" s="5">
        <f>IF(AND($B125&lt;&gt;"",$C125&lt;&gt;"",$B125&lt;=$C125),INDEX(Bemenet!$G$2:$G$301,$M125),"")</f>
        <v/>
      </c>
      <c r="E125" s="6">
        <f>IF(AND($B125&lt;&gt;"",$C125&lt;&gt;"",$B125&lt;=$C125),INDEX(Bemenet!$D$2:$D$301,$M125),"")</f>
        <v/>
      </c>
      <c r="F125" s="5">
        <f>IF(AND($B125&lt;&gt;"",$C125&lt;&gt;"",$B125&lt;=$C125),$C125-$B125+1,"")</f>
        <v/>
      </c>
      <c r="G125" s="5">
        <f>IF($F125="","",$F125*$D125)</f>
        <v/>
      </c>
      <c r="H125" s="42">
        <f>IF($G125="","",$O125)</f>
        <v/>
      </c>
      <c r="I125" s="5">
        <f>IF($G125="","",$G125*IF($H125="",$O125,$H125)/100)</f>
        <v/>
      </c>
      <c r="J125" s="5">
        <f>IF(OR($L125="",NOT(COUNTIFS($L$2:$L125,$L125)=1)),"",SUMIFS($G:$G,$L:$L,$L125))</f>
        <v/>
      </c>
      <c r="K125" s="5">
        <f>IF(OR($L125="",NOT(COUNTIFS($L$2:$L125,$L125)=1)),"",SUMIFS($I:$I,$L:$L,$L125))</f>
        <v/>
      </c>
      <c r="L125" s="6">
        <f>IF($B125="","",YEAR($B125))</f>
        <v/>
      </c>
      <c r="M125" s="6">
        <f>INT((ROW()-2)/39)+1</f>
        <v/>
      </c>
      <c r="N125" s="6">
        <f>MOD(ROW()-2,39)+2</f>
        <v/>
      </c>
      <c r="O125" s="42">
        <f>IF(AND($B125&lt;&gt;"",$C125&lt;&gt;"",$B125&lt;=$C125),INDEX(Szabalyok!$C:$C,$N125),"")</f>
        <v/>
      </c>
      <c r="P125">
        <f>IF(D125="",P124,P124+1)</f>
        <v/>
      </c>
    </row>
    <row r="126">
      <c r="A126">
        <f>IF(P126=P125,0,P126)</f>
        <v/>
      </c>
      <c r="B126" s="41">
        <f>IF($M126&gt;300,"",IF(OR(INDEX(Bemenet!$E$2:$E$301,$M126)="",INDEX(Bemenet!$F$2:$F$301,$M126)=""),"",MAX(INDEX(Bemenet!$E$2:$E$301,$M126),INDEX(Szabalyok!$A:$A,$N126))))</f>
        <v/>
      </c>
      <c r="C126" s="41">
        <f>IF($B126="","",MIN(INDEX(Bemenet!$F$2:$F$301,$M126),INDEX(Szabalyok!$B:$B,$N126)))</f>
        <v/>
      </c>
      <c r="D126" s="5">
        <f>IF(AND($B126&lt;&gt;"",$C126&lt;&gt;"",$B126&lt;=$C126),INDEX(Bemenet!$G$2:$G$301,$M126),"")</f>
        <v/>
      </c>
      <c r="E126" s="6">
        <f>IF(AND($B126&lt;&gt;"",$C126&lt;&gt;"",$B126&lt;=$C126),INDEX(Bemenet!$D$2:$D$301,$M126),"")</f>
        <v/>
      </c>
      <c r="F126" s="5">
        <f>IF(AND($B126&lt;&gt;"",$C126&lt;&gt;"",$B126&lt;=$C126),$C126-$B126+1,"")</f>
        <v/>
      </c>
      <c r="G126" s="5">
        <f>IF($F126="","",$F126*$D126)</f>
        <v/>
      </c>
      <c r="H126" s="42">
        <f>IF($G126="","",$O126)</f>
        <v/>
      </c>
      <c r="I126" s="5">
        <f>IF($G126="","",$G126*IF($H126="",$O126,$H126)/100)</f>
        <v/>
      </c>
      <c r="J126" s="5">
        <f>IF(OR($L126="",NOT(COUNTIFS($L$2:$L126,$L126)=1)),"",SUMIFS($G:$G,$L:$L,$L126))</f>
        <v/>
      </c>
      <c r="K126" s="5">
        <f>IF(OR($L126="",NOT(COUNTIFS($L$2:$L126,$L126)=1)),"",SUMIFS($I:$I,$L:$L,$L126))</f>
        <v/>
      </c>
      <c r="L126" s="6">
        <f>IF($B126="","",YEAR($B126))</f>
        <v/>
      </c>
      <c r="M126" s="6">
        <f>INT((ROW()-2)/39)+1</f>
        <v/>
      </c>
      <c r="N126" s="6">
        <f>MOD(ROW()-2,39)+2</f>
        <v/>
      </c>
      <c r="O126" s="42">
        <f>IF(AND($B126&lt;&gt;"",$C126&lt;&gt;"",$B126&lt;=$C126),INDEX(Szabalyok!$C:$C,$N126),"")</f>
        <v/>
      </c>
      <c r="P126">
        <f>IF(D126="",P125,P125+1)</f>
        <v/>
      </c>
    </row>
    <row r="127">
      <c r="A127">
        <f>IF(P127=P126,0,P127)</f>
        <v/>
      </c>
      <c r="B127" s="41">
        <f>IF($M127&gt;300,"",IF(OR(INDEX(Bemenet!$E$2:$E$301,$M127)="",INDEX(Bemenet!$F$2:$F$301,$M127)=""),"",MAX(INDEX(Bemenet!$E$2:$E$301,$M127),INDEX(Szabalyok!$A:$A,$N127))))</f>
        <v/>
      </c>
      <c r="C127" s="41">
        <f>IF($B127="","",MIN(INDEX(Bemenet!$F$2:$F$301,$M127),INDEX(Szabalyok!$B:$B,$N127)))</f>
        <v/>
      </c>
      <c r="D127" s="5">
        <f>IF(AND($B127&lt;&gt;"",$C127&lt;&gt;"",$B127&lt;=$C127),INDEX(Bemenet!$G$2:$G$301,$M127),"")</f>
        <v/>
      </c>
      <c r="E127" s="6">
        <f>IF(AND($B127&lt;&gt;"",$C127&lt;&gt;"",$B127&lt;=$C127),INDEX(Bemenet!$D$2:$D$301,$M127),"")</f>
        <v/>
      </c>
      <c r="F127" s="5">
        <f>IF(AND($B127&lt;&gt;"",$C127&lt;&gt;"",$B127&lt;=$C127),$C127-$B127+1,"")</f>
        <v/>
      </c>
      <c r="G127" s="5">
        <f>IF($F127="","",$F127*$D127)</f>
        <v/>
      </c>
      <c r="H127" s="42">
        <f>IF($G127="","",$O127)</f>
        <v/>
      </c>
      <c r="I127" s="5">
        <f>IF($G127="","",$G127*IF($H127="",$O127,$H127)/100)</f>
        <v/>
      </c>
      <c r="J127" s="5">
        <f>IF(OR($L127="",NOT(COUNTIFS($L$2:$L127,$L127)=1)),"",SUMIFS($G:$G,$L:$L,$L127))</f>
        <v/>
      </c>
      <c r="K127" s="5">
        <f>IF(OR($L127="",NOT(COUNTIFS($L$2:$L127,$L127)=1)),"",SUMIFS($I:$I,$L:$L,$L127))</f>
        <v/>
      </c>
      <c r="L127" s="6">
        <f>IF($B127="","",YEAR($B127))</f>
        <v/>
      </c>
      <c r="M127" s="6">
        <f>INT((ROW()-2)/39)+1</f>
        <v/>
      </c>
      <c r="N127" s="6">
        <f>MOD(ROW()-2,39)+2</f>
        <v/>
      </c>
      <c r="O127" s="42">
        <f>IF(AND($B127&lt;&gt;"",$C127&lt;&gt;"",$B127&lt;=$C127),INDEX(Szabalyok!$C:$C,$N127),"")</f>
        <v/>
      </c>
      <c r="P127">
        <f>IF(D127="",P126,P126+1)</f>
        <v/>
      </c>
    </row>
    <row r="128">
      <c r="A128">
        <f>IF(P128=P127,0,P128)</f>
        <v/>
      </c>
      <c r="B128" s="41">
        <f>IF($M128&gt;300,"",IF(OR(INDEX(Bemenet!$E$2:$E$301,$M128)="",INDEX(Bemenet!$F$2:$F$301,$M128)=""),"",MAX(INDEX(Bemenet!$E$2:$E$301,$M128),INDEX(Szabalyok!$A:$A,$N128))))</f>
        <v/>
      </c>
      <c r="C128" s="41">
        <f>IF($B128="","",MIN(INDEX(Bemenet!$F$2:$F$301,$M128),INDEX(Szabalyok!$B:$B,$N128)))</f>
        <v/>
      </c>
      <c r="D128" s="5">
        <f>IF(AND($B128&lt;&gt;"",$C128&lt;&gt;"",$B128&lt;=$C128),INDEX(Bemenet!$G$2:$G$301,$M128),"")</f>
        <v/>
      </c>
      <c r="E128" s="6">
        <f>IF(AND($B128&lt;&gt;"",$C128&lt;&gt;"",$B128&lt;=$C128),INDEX(Bemenet!$D$2:$D$301,$M128),"")</f>
        <v/>
      </c>
      <c r="F128" s="5">
        <f>IF(AND($B128&lt;&gt;"",$C128&lt;&gt;"",$B128&lt;=$C128),$C128-$B128+1,"")</f>
        <v/>
      </c>
      <c r="G128" s="5">
        <f>IF($F128="","",$F128*$D128)</f>
        <v/>
      </c>
      <c r="H128" s="42">
        <f>IF($G128="","",$O128)</f>
        <v/>
      </c>
      <c r="I128" s="5">
        <f>IF($G128="","",$G128*IF($H128="",$O128,$H128)/100)</f>
        <v/>
      </c>
      <c r="J128" s="5">
        <f>IF(OR($L128="",NOT(COUNTIFS($L$2:$L128,$L128)=1)),"",SUMIFS($G:$G,$L:$L,$L128))</f>
        <v/>
      </c>
      <c r="K128" s="5">
        <f>IF(OR($L128="",NOT(COUNTIFS($L$2:$L128,$L128)=1)),"",SUMIFS($I:$I,$L:$L,$L128))</f>
        <v/>
      </c>
      <c r="L128" s="6">
        <f>IF($B128="","",YEAR($B128))</f>
        <v/>
      </c>
      <c r="M128" s="6">
        <f>INT((ROW()-2)/39)+1</f>
        <v/>
      </c>
      <c r="N128" s="6">
        <f>MOD(ROW()-2,39)+2</f>
        <v/>
      </c>
      <c r="O128" s="42">
        <f>IF(AND($B128&lt;&gt;"",$C128&lt;&gt;"",$B128&lt;=$C128),INDEX(Szabalyok!$C:$C,$N128),"")</f>
        <v/>
      </c>
      <c r="P128">
        <f>IF(D128="",P127,P127+1)</f>
        <v/>
      </c>
    </row>
    <row r="129">
      <c r="A129">
        <f>IF(P129=P128,0,P129)</f>
        <v/>
      </c>
      <c r="B129" s="41">
        <f>IF($M129&gt;300,"",IF(OR(INDEX(Bemenet!$E$2:$E$301,$M129)="",INDEX(Bemenet!$F$2:$F$301,$M129)=""),"",MAX(INDEX(Bemenet!$E$2:$E$301,$M129),INDEX(Szabalyok!$A:$A,$N129))))</f>
        <v/>
      </c>
      <c r="C129" s="41">
        <f>IF($B129="","",MIN(INDEX(Bemenet!$F$2:$F$301,$M129),INDEX(Szabalyok!$B:$B,$N129)))</f>
        <v/>
      </c>
      <c r="D129" s="5">
        <f>IF(AND($B129&lt;&gt;"",$C129&lt;&gt;"",$B129&lt;=$C129),INDEX(Bemenet!$G$2:$G$301,$M129),"")</f>
        <v/>
      </c>
      <c r="E129" s="6">
        <f>IF(AND($B129&lt;&gt;"",$C129&lt;&gt;"",$B129&lt;=$C129),INDEX(Bemenet!$D$2:$D$301,$M129),"")</f>
        <v/>
      </c>
      <c r="F129" s="5">
        <f>IF(AND($B129&lt;&gt;"",$C129&lt;&gt;"",$B129&lt;=$C129),$C129-$B129+1,"")</f>
        <v/>
      </c>
      <c r="G129" s="5">
        <f>IF($F129="","",$F129*$D129)</f>
        <v/>
      </c>
      <c r="H129" s="42">
        <f>IF($G129="","",$O129)</f>
        <v/>
      </c>
      <c r="I129" s="5">
        <f>IF($G129="","",$G129*IF($H129="",$O129,$H129)/100)</f>
        <v/>
      </c>
      <c r="J129" s="5">
        <f>IF(OR($L129="",NOT(COUNTIFS($L$2:$L129,$L129)=1)),"",SUMIFS($G:$G,$L:$L,$L129))</f>
        <v/>
      </c>
      <c r="K129" s="5">
        <f>IF(OR($L129="",NOT(COUNTIFS($L$2:$L129,$L129)=1)),"",SUMIFS($I:$I,$L:$L,$L129))</f>
        <v/>
      </c>
      <c r="L129" s="6">
        <f>IF($B129="","",YEAR($B129))</f>
        <v/>
      </c>
      <c r="M129" s="6">
        <f>INT((ROW()-2)/39)+1</f>
        <v/>
      </c>
      <c r="N129" s="6">
        <f>MOD(ROW()-2,39)+2</f>
        <v/>
      </c>
      <c r="O129" s="42">
        <f>IF(AND($B129&lt;&gt;"",$C129&lt;&gt;"",$B129&lt;=$C129),INDEX(Szabalyok!$C:$C,$N129),"")</f>
        <v/>
      </c>
      <c r="P129">
        <f>IF(D129="",P128,P128+1)</f>
        <v/>
      </c>
    </row>
    <row r="130">
      <c r="A130">
        <f>IF(P130=P129,0,P130)</f>
        <v/>
      </c>
      <c r="B130" s="41">
        <f>IF($M130&gt;300,"",IF(OR(INDEX(Bemenet!$E$2:$E$301,$M130)="",INDEX(Bemenet!$F$2:$F$301,$M130)=""),"",MAX(INDEX(Bemenet!$E$2:$E$301,$M130),INDEX(Szabalyok!$A:$A,$N130))))</f>
        <v/>
      </c>
      <c r="C130" s="41">
        <f>IF($B130="","",MIN(INDEX(Bemenet!$F$2:$F$301,$M130),INDEX(Szabalyok!$B:$B,$N130)))</f>
        <v/>
      </c>
      <c r="D130" s="5">
        <f>IF(AND($B130&lt;&gt;"",$C130&lt;&gt;"",$B130&lt;=$C130),INDEX(Bemenet!$G$2:$G$301,$M130),"")</f>
        <v/>
      </c>
      <c r="E130" s="6">
        <f>IF(AND($B130&lt;&gt;"",$C130&lt;&gt;"",$B130&lt;=$C130),INDEX(Bemenet!$D$2:$D$301,$M130),"")</f>
        <v/>
      </c>
      <c r="F130" s="5">
        <f>IF(AND($B130&lt;&gt;"",$C130&lt;&gt;"",$B130&lt;=$C130),$C130-$B130+1,"")</f>
        <v/>
      </c>
      <c r="G130" s="5">
        <f>IF($F130="","",$F130*$D130)</f>
        <v/>
      </c>
      <c r="H130" s="42">
        <f>IF($G130="","",$O130)</f>
        <v/>
      </c>
      <c r="I130" s="5">
        <f>IF($G130="","",$G130*IF($H130="",$O130,$H130)/100)</f>
        <v/>
      </c>
      <c r="J130" s="5">
        <f>IF(OR($L130="",NOT(COUNTIFS($L$2:$L130,$L130)=1)),"",SUMIFS($G:$G,$L:$L,$L130))</f>
        <v/>
      </c>
      <c r="K130" s="5">
        <f>IF(OR($L130="",NOT(COUNTIFS($L$2:$L130,$L130)=1)),"",SUMIFS($I:$I,$L:$L,$L130))</f>
        <v/>
      </c>
      <c r="L130" s="6">
        <f>IF($B130="","",YEAR($B130))</f>
        <v/>
      </c>
      <c r="M130" s="6">
        <f>INT((ROW()-2)/39)+1</f>
        <v/>
      </c>
      <c r="N130" s="6">
        <f>MOD(ROW()-2,39)+2</f>
        <v/>
      </c>
      <c r="O130" s="42">
        <f>IF(AND($B130&lt;&gt;"",$C130&lt;&gt;"",$B130&lt;=$C130),INDEX(Szabalyok!$C:$C,$N130),"")</f>
        <v/>
      </c>
      <c r="P130">
        <f>IF(D130="",P129,P129+1)</f>
        <v/>
      </c>
    </row>
    <row r="131">
      <c r="A131">
        <f>IF(P131=P130,0,P131)</f>
        <v/>
      </c>
      <c r="B131" s="41">
        <f>IF($M131&gt;300,"",IF(OR(INDEX(Bemenet!$E$2:$E$301,$M131)="",INDEX(Bemenet!$F$2:$F$301,$M131)=""),"",MAX(INDEX(Bemenet!$E$2:$E$301,$M131),INDEX(Szabalyok!$A:$A,$N131))))</f>
        <v/>
      </c>
      <c r="C131" s="41">
        <f>IF($B131="","",MIN(INDEX(Bemenet!$F$2:$F$301,$M131),INDEX(Szabalyok!$B:$B,$N131)))</f>
        <v/>
      </c>
      <c r="D131" s="5">
        <f>IF(AND($B131&lt;&gt;"",$C131&lt;&gt;"",$B131&lt;=$C131),INDEX(Bemenet!$G$2:$G$301,$M131),"")</f>
        <v/>
      </c>
      <c r="E131" s="6">
        <f>IF(AND($B131&lt;&gt;"",$C131&lt;&gt;"",$B131&lt;=$C131),INDEX(Bemenet!$D$2:$D$301,$M131),"")</f>
        <v/>
      </c>
      <c r="F131" s="5">
        <f>IF(AND($B131&lt;&gt;"",$C131&lt;&gt;"",$B131&lt;=$C131),$C131-$B131+1,"")</f>
        <v/>
      </c>
      <c r="G131" s="5">
        <f>IF($F131="","",$F131*$D131)</f>
        <v/>
      </c>
      <c r="H131" s="42">
        <f>IF($G131="","",$O131)</f>
        <v/>
      </c>
      <c r="I131" s="5">
        <f>IF($G131="","",$G131*IF($H131="",$O131,$H131)/100)</f>
        <v/>
      </c>
      <c r="J131" s="5">
        <f>IF(OR($L131="",NOT(COUNTIFS($L$2:$L131,$L131)=1)),"",SUMIFS($G:$G,$L:$L,$L131))</f>
        <v/>
      </c>
      <c r="K131" s="5">
        <f>IF(OR($L131="",NOT(COUNTIFS($L$2:$L131,$L131)=1)),"",SUMIFS($I:$I,$L:$L,$L131))</f>
        <v/>
      </c>
      <c r="L131" s="6">
        <f>IF($B131="","",YEAR($B131))</f>
        <v/>
      </c>
      <c r="M131" s="6">
        <f>INT((ROW()-2)/39)+1</f>
        <v/>
      </c>
      <c r="N131" s="6">
        <f>MOD(ROW()-2,39)+2</f>
        <v/>
      </c>
      <c r="O131" s="42">
        <f>IF(AND($B131&lt;&gt;"",$C131&lt;&gt;"",$B131&lt;=$C131),INDEX(Szabalyok!$C:$C,$N131),"")</f>
        <v/>
      </c>
      <c r="P131">
        <f>IF(D131="",P130,P130+1)</f>
        <v/>
      </c>
    </row>
    <row r="132">
      <c r="A132">
        <f>IF(P132=P131,0,P132)</f>
        <v/>
      </c>
      <c r="B132" s="41">
        <f>IF($M132&gt;300,"",IF(OR(INDEX(Bemenet!$E$2:$E$301,$M132)="",INDEX(Bemenet!$F$2:$F$301,$M132)=""),"",MAX(INDEX(Bemenet!$E$2:$E$301,$M132),INDEX(Szabalyok!$A:$A,$N132))))</f>
        <v/>
      </c>
      <c r="C132" s="41">
        <f>IF($B132="","",MIN(INDEX(Bemenet!$F$2:$F$301,$M132),INDEX(Szabalyok!$B:$B,$N132)))</f>
        <v/>
      </c>
      <c r="D132" s="5">
        <f>IF(AND($B132&lt;&gt;"",$C132&lt;&gt;"",$B132&lt;=$C132),INDEX(Bemenet!$G$2:$G$301,$M132),"")</f>
        <v/>
      </c>
      <c r="E132" s="6">
        <f>IF(AND($B132&lt;&gt;"",$C132&lt;&gt;"",$B132&lt;=$C132),INDEX(Bemenet!$D$2:$D$301,$M132),"")</f>
        <v/>
      </c>
      <c r="F132" s="5">
        <f>IF(AND($B132&lt;&gt;"",$C132&lt;&gt;"",$B132&lt;=$C132),$C132-$B132+1,"")</f>
        <v/>
      </c>
      <c r="G132" s="5">
        <f>IF($F132="","",$F132*$D132)</f>
        <v/>
      </c>
      <c r="H132" s="42">
        <f>IF($G132="","",$O132)</f>
        <v/>
      </c>
      <c r="I132" s="5">
        <f>IF($G132="","",$G132*IF($H132="",$O132,$H132)/100)</f>
        <v/>
      </c>
      <c r="J132" s="5">
        <f>IF(OR($L132="",NOT(COUNTIFS($L$2:$L132,$L132)=1)),"",SUMIFS($G:$G,$L:$L,$L132))</f>
        <v/>
      </c>
      <c r="K132" s="5">
        <f>IF(OR($L132="",NOT(COUNTIFS($L$2:$L132,$L132)=1)),"",SUMIFS($I:$I,$L:$L,$L132))</f>
        <v/>
      </c>
      <c r="L132" s="6">
        <f>IF($B132="","",YEAR($B132))</f>
        <v/>
      </c>
      <c r="M132" s="6">
        <f>INT((ROW()-2)/39)+1</f>
        <v/>
      </c>
      <c r="N132" s="6">
        <f>MOD(ROW()-2,39)+2</f>
        <v/>
      </c>
      <c r="O132" s="42">
        <f>IF(AND($B132&lt;&gt;"",$C132&lt;&gt;"",$B132&lt;=$C132),INDEX(Szabalyok!$C:$C,$N132),"")</f>
        <v/>
      </c>
      <c r="P132">
        <f>IF(D132="",P131,P131+1)</f>
        <v/>
      </c>
    </row>
    <row r="133">
      <c r="A133">
        <f>IF(P133=P132,0,P133)</f>
        <v/>
      </c>
      <c r="B133" s="41">
        <f>IF($M133&gt;300,"",IF(OR(INDEX(Bemenet!$E$2:$E$301,$M133)="",INDEX(Bemenet!$F$2:$F$301,$M133)=""),"",MAX(INDEX(Bemenet!$E$2:$E$301,$M133),INDEX(Szabalyok!$A:$A,$N133))))</f>
        <v/>
      </c>
      <c r="C133" s="41">
        <f>IF($B133="","",MIN(INDEX(Bemenet!$F$2:$F$301,$M133),INDEX(Szabalyok!$B:$B,$N133)))</f>
        <v/>
      </c>
      <c r="D133" s="5">
        <f>IF(AND($B133&lt;&gt;"",$C133&lt;&gt;"",$B133&lt;=$C133),INDEX(Bemenet!$G$2:$G$301,$M133),"")</f>
        <v/>
      </c>
      <c r="E133" s="6">
        <f>IF(AND($B133&lt;&gt;"",$C133&lt;&gt;"",$B133&lt;=$C133),INDEX(Bemenet!$D$2:$D$301,$M133),"")</f>
        <v/>
      </c>
      <c r="F133" s="5">
        <f>IF(AND($B133&lt;&gt;"",$C133&lt;&gt;"",$B133&lt;=$C133),$C133-$B133+1,"")</f>
        <v/>
      </c>
      <c r="G133" s="5">
        <f>IF($F133="","",$F133*$D133)</f>
        <v/>
      </c>
      <c r="H133" s="42">
        <f>IF($G133="","",$O133)</f>
        <v/>
      </c>
      <c r="I133" s="5">
        <f>IF($G133="","",$G133*IF($H133="",$O133,$H133)/100)</f>
        <v/>
      </c>
      <c r="J133" s="5">
        <f>IF(OR($L133="",NOT(COUNTIFS($L$2:$L133,$L133)=1)),"",SUMIFS($G:$G,$L:$L,$L133))</f>
        <v/>
      </c>
      <c r="K133" s="5">
        <f>IF(OR($L133="",NOT(COUNTIFS($L$2:$L133,$L133)=1)),"",SUMIFS($I:$I,$L:$L,$L133))</f>
        <v/>
      </c>
      <c r="L133" s="6">
        <f>IF($B133="","",YEAR($B133))</f>
        <v/>
      </c>
      <c r="M133" s="6">
        <f>INT((ROW()-2)/39)+1</f>
        <v/>
      </c>
      <c r="N133" s="6">
        <f>MOD(ROW()-2,39)+2</f>
        <v/>
      </c>
      <c r="O133" s="42">
        <f>IF(AND($B133&lt;&gt;"",$C133&lt;&gt;"",$B133&lt;=$C133),INDEX(Szabalyok!$C:$C,$N133),"")</f>
        <v/>
      </c>
      <c r="P133">
        <f>IF(D133="",P132,P132+1)</f>
        <v/>
      </c>
    </row>
    <row r="134">
      <c r="A134">
        <f>IF(P134=P133,0,P134)</f>
        <v/>
      </c>
      <c r="B134" s="41">
        <f>IF($M134&gt;300,"",IF(OR(INDEX(Bemenet!$E$2:$E$301,$M134)="",INDEX(Bemenet!$F$2:$F$301,$M134)=""),"",MAX(INDEX(Bemenet!$E$2:$E$301,$M134),INDEX(Szabalyok!$A:$A,$N134))))</f>
        <v/>
      </c>
      <c r="C134" s="41">
        <f>IF($B134="","",MIN(INDEX(Bemenet!$F$2:$F$301,$M134),INDEX(Szabalyok!$B:$B,$N134)))</f>
        <v/>
      </c>
      <c r="D134" s="5">
        <f>IF(AND($B134&lt;&gt;"",$C134&lt;&gt;"",$B134&lt;=$C134),INDEX(Bemenet!$G$2:$G$301,$M134),"")</f>
        <v/>
      </c>
      <c r="E134" s="6">
        <f>IF(AND($B134&lt;&gt;"",$C134&lt;&gt;"",$B134&lt;=$C134),INDEX(Bemenet!$D$2:$D$301,$M134),"")</f>
        <v/>
      </c>
      <c r="F134" s="5">
        <f>IF(AND($B134&lt;&gt;"",$C134&lt;&gt;"",$B134&lt;=$C134),$C134-$B134+1,"")</f>
        <v/>
      </c>
      <c r="G134" s="5">
        <f>IF($F134="","",$F134*$D134)</f>
        <v/>
      </c>
      <c r="H134" s="42">
        <f>IF($G134="","",$O134)</f>
        <v/>
      </c>
      <c r="I134" s="5">
        <f>IF($G134="","",$G134*IF($H134="",$O134,$H134)/100)</f>
        <v/>
      </c>
      <c r="J134" s="5">
        <f>IF(OR($L134="",NOT(COUNTIFS($L$2:$L134,$L134)=1)),"",SUMIFS($G:$G,$L:$L,$L134))</f>
        <v/>
      </c>
      <c r="K134" s="5">
        <f>IF(OR($L134="",NOT(COUNTIFS($L$2:$L134,$L134)=1)),"",SUMIFS($I:$I,$L:$L,$L134))</f>
        <v/>
      </c>
      <c r="L134" s="6">
        <f>IF($B134="","",YEAR($B134))</f>
        <v/>
      </c>
      <c r="M134" s="6">
        <f>INT((ROW()-2)/39)+1</f>
        <v/>
      </c>
      <c r="N134" s="6">
        <f>MOD(ROW()-2,39)+2</f>
        <v/>
      </c>
      <c r="O134" s="42">
        <f>IF(AND($B134&lt;&gt;"",$C134&lt;&gt;"",$B134&lt;=$C134),INDEX(Szabalyok!$C:$C,$N134),"")</f>
        <v/>
      </c>
      <c r="P134">
        <f>IF(D134="",P133,P133+1)</f>
        <v/>
      </c>
    </row>
    <row r="135">
      <c r="A135">
        <f>IF(P135=P134,0,P135)</f>
        <v/>
      </c>
      <c r="B135" s="41">
        <f>IF($M135&gt;300,"",IF(OR(INDEX(Bemenet!$E$2:$E$301,$M135)="",INDEX(Bemenet!$F$2:$F$301,$M135)=""),"",MAX(INDEX(Bemenet!$E$2:$E$301,$M135),INDEX(Szabalyok!$A:$A,$N135))))</f>
        <v/>
      </c>
      <c r="C135" s="41">
        <f>IF($B135="","",MIN(INDEX(Bemenet!$F$2:$F$301,$M135),INDEX(Szabalyok!$B:$B,$N135)))</f>
        <v/>
      </c>
      <c r="D135" s="5">
        <f>IF(AND($B135&lt;&gt;"",$C135&lt;&gt;"",$B135&lt;=$C135),INDEX(Bemenet!$G$2:$G$301,$M135),"")</f>
        <v/>
      </c>
      <c r="E135" s="6">
        <f>IF(AND($B135&lt;&gt;"",$C135&lt;&gt;"",$B135&lt;=$C135),INDEX(Bemenet!$D$2:$D$301,$M135),"")</f>
        <v/>
      </c>
      <c r="F135" s="5">
        <f>IF(AND($B135&lt;&gt;"",$C135&lt;&gt;"",$B135&lt;=$C135),$C135-$B135+1,"")</f>
        <v/>
      </c>
      <c r="G135" s="5">
        <f>IF($F135="","",$F135*$D135)</f>
        <v/>
      </c>
      <c r="H135" s="42">
        <f>IF($G135="","",$O135)</f>
        <v/>
      </c>
      <c r="I135" s="5">
        <f>IF($G135="","",$G135*IF($H135="",$O135,$H135)/100)</f>
        <v/>
      </c>
      <c r="J135" s="5">
        <f>IF(OR($L135="",NOT(COUNTIFS($L$2:$L135,$L135)=1)),"",SUMIFS($G:$G,$L:$L,$L135))</f>
        <v/>
      </c>
      <c r="K135" s="5">
        <f>IF(OR($L135="",NOT(COUNTIFS($L$2:$L135,$L135)=1)),"",SUMIFS($I:$I,$L:$L,$L135))</f>
        <v/>
      </c>
      <c r="L135" s="6">
        <f>IF($B135="","",YEAR($B135))</f>
        <v/>
      </c>
      <c r="M135" s="6">
        <f>INT((ROW()-2)/39)+1</f>
        <v/>
      </c>
      <c r="N135" s="6">
        <f>MOD(ROW()-2,39)+2</f>
        <v/>
      </c>
      <c r="O135" s="42">
        <f>IF(AND($B135&lt;&gt;"",$C135&lt;&gt;"",$B135&lt;=$C135),INDEX(Szabalyok!$C:$C,$N135),"")</f>
        <v/>
      </c>
      <c r="P135">
        <f>IF(D135="",P134,P134+1)</f>
        <v/>
      </c>
    </row>
    <row r="136">
      <c r="A136">
        <f>IF(P136=P135,0,P136)</f>
        <v/>
      </c>
      <c r="B136" s="41">
        <f>IF($M136&gt;300,"",IF(OR(INDEX(Bemenet!$E$2:$E$301,$M136)="",INDEX(Bemenet!$F$2:$F$301,$M136)=""),"",MAX(INDEX(Bemenet!$E$2:$E$301,$M136),INDEX(Szabalyok!$A:$A,$N136))))</f>
        <v/>
      </c>
      <c r="C136" s="41">
        <f>IF($B136="","",MIN(INDEX(Bemenet!$F$2:$F$301,$M136),INDEX(Szabalyok!$B:$B,$N136)))</f>
        <v/>
      </c>
      <c r="D136" s="5">
        <f>IF(AND($B136&lt;&gt;"",$C136&lt;&gt;"",$B136&lt;=$C136),INDEX(Bemenet!$G$2:$G$301,$M136),"")</f>
        <v/>
      </c>
      <c r="E136" s="6">
        <f>IF(AND($B136&lt;&gt;"",$C136&lt;&gt;"",$B136&lt;=$C136),INDEX(Bemenet!$D$2:$D$301,$M136),"")</f>
        <v/>
      </c>
      <c r="F136" s="5">
        <f>IF(AND($B136&lt;&gt;"",$C136&lt;&gt;"",$B136&lt;=$C136),$C136-$B136+1,"")</f>
        <v/>
      </c>
      <c r="G136" s="5">
        <f>IF($F136="","",$F136*$D136)</f>
        <v/>
      </c>
      <c r="H136" s="42">
        <f>IF($G136="","",$O136)</f>
        <v/>
      </c>
      <c r="I136" s="5">
        <f>IF($G136="","",$G136*IF($H136="",$O136,$H136)/100)</f>
        <v/>
      </c>
      <c r="J136" s="5">
        <f>IF(OR($L136="",NOT(COUNTIFS($L$2:$L136,$L136)=1)),"",SUMIFS($G:$G,$L:$L,$L136))</f>
        <v/>
      </c>
      <c r="K136" s="5">
        <f>IF(OR($L136="",NOT(COUNTIFS($L$2:$L136,$L136)=1)),"",SUMIFS($I:$I,$L:$L,$L136))</f>
        <v/>
      </c>
      <c r="L136" s="6">
        <f>IF($B136="","",YEAR($B136))</f>
        <v/>
      </c>
      <c r="M136" s="6">
        <f>INT((ROW()-2)/39)+1</f>
        <v/>
      </c>
      <c r="N136" s="6">
        <f>MOD(ROW()-2,39)+2</f>
        <v/>
      </c>
      <c r="O136" s="42">
        <f>IF(AND($B136&lt;&gt;"",$C136&lt;&gt;"",$B136&lt;=$C136),INDEX(Szabalyok!$C:$C,$N136),"")</f>
        <v/>
      </c>
      <c r="P136">
        <f>IF(D136="",P135,P135+1)</f>
        <v/>
      </c>
    </row>
    <row r="137">
      <c r="A137">
        <f>IF(P137=P136,0,P137)</f>
        <v/>
      </c>
      <c r="B137" s="41">
        <f>IF($M137&gt;300,"",IF(OR(INDEX(Bemenet!$E$2:$E$301,$M137)="",INDEX(Bemenet!$F$2:$F$301,$M137)=""),"",MAX(INDEX(Bemenet!$E$2:$E$301,$M137),INDEX(Szabalyok!$A:$A,$N137))))</f>
        <v/>
      </c>
      <c r="C137" s="41">
        <f>IF($B137="","",MIN(INDEX(Bemenet!$F$2:$F$301,$M137),INDEX(Szabalyok!$B:$B,$N137)))</f>
        <v/>
      </c>
      <c r="D137" s="5">
        <f>IF(AND($B137&lt;&gt;"",$C137&lt;&gt;"",$B137&lt;=$C137),INDEX(Bemenet!$G$2:$G$301,$M137),"")</f>
        <v/>
      </c>
      <c r="E137" s="6">
        <f>IF(AND($B137&lt;&gt;"",$C137&lt;&gt;"",$B137&lt;=$C137),INDEX(Bemenet!$D$2:$D$301,$M137),"")</f>
        <v/>
      </c>
      <c r="F137" s="5">
        <f>IF(AND($B137&lt;&gt;"",$C137&lt;&gt;"",$B137&lt;=$C137),$C137-$B137+1,"")</f>
        <v/>
      </c>
      <c r="G137" s="5">
        <f>IF($F137="","",$F137*$D137)</f>
        <v/>
      </c>
      <c r="H137" s="42">
        <f>IF($G137="","",$O137)</f>
        <v/>
      </c>
      <c r="I137" s="5">
        <f>IF($G137="","",$G137*IF($H137="",$O137,$H137)/100)</f>
        <v/>
      </c>
      <c r="J137" s="5">
        <f>IF(OR($L137="",NOT(COUNTIFS($L$2:$L137,$L137)=1)),"",SUMIFS($G:$G,$L:$L,$L137))</f>
        <v/>
      </c>
      <c r="K137" s="5">
        <f>IF(OR($L137="",NOT(COUNTIFS($L$2:$L137,$L137)=1)),"",SUMIFS($I:$I,$L:$L,$L137))</f>
        <v/>
      </c>
      <c r="L137" s="6">
        <f>IF($B137="","",YEAR($B137))</f>
        <v/>
      </c>
      <c r="M137" s="6">
        <f>INT((ROW()-2)/39)+1</f>
        <v/>
      </c>
      <c r="N137" s="6">
        <f>MOD(ROW()-2,39)+2</f>
        <v/>
      </c>
      <c r="O137" s="42">
        <f>IF(AND($B137&lt;&gt;"",$C137&lt;&gt;"",$B137&lt;=$C137),INDEX(Szabalyok!$C:$C,$N137),"")</f>
        <v/>
      </c>
      <c r="P137">
        <f>IF(D137="",P136,P136+1)</f>
        <v/>
      </c>
    </row>
    <row r="138">
      <c r="A138">
        <f>IF(P138=P137,0,P138)</f>
        <v/>
      </c>
      <c r="B138" s="41">
        <f>IF($M138&gt;300,"",IF(OR(INDEX(Bemenet!$E$2:$E$301,$M138)="",INDEX(Bemenet!$F$2:$F$301,$M138)=""),"",MAX(INDEX(Bemenet!$E$2:$E$301,$M138),INDEX(Szabalyok!$A:$A,$N138))))</f>
        <v/>
      </c>
      <c r="C138" s="41">
        <f>IF($B138="","",MIN(INDEX(Bemenet!$F$2:$F$301,$M138),INDEX(Szabalyok!$B:$B,$N138)))</f>
        <v/>
      </c>
      <c r="D138" s="5">
        <f>IF(AND($B138&lt;&gt;"",$C138&lt;&gt;"",$B138&lt;=$C138),INDEX(Bemenet!$G$2:$G$301,$M138),"")</f>
        <v/>
      </c>
      <c r="E138" s="6">
        <f>IF(AND($B138&lt;&gt;"",$C138&lt;&gt;"",$B138&lt;=$C138),INDEX(Bemenet!$D$2:$D$301,$M138),"")</f>
        <v/>
      </c>
      <c r="F138" s="5">
        <f>IF(AND($B138&lt;&gt;"",$C138&lt;&gt;"",$B138&lt;=$C138),$C138-$B138+1,"")</f>
        <v/>
      </c>
      <c r="G138" s="5">
        <f>IF($F138="","",$F138*$D138)</f>
        <v/>
      </c>
      <c r="H138" s="42">
        <f>IF($G138="","",$O138)</f>
        <v/>
      </c>
      <c r="I138" s="5">
        <f>IF($G138="","",$G138*IF($H138="",$O138,$H138)/100)</f>
        <v/>
      </c>
      <c r="J138" s="5">
        <f>IF(OR($L138="",NOT(COUNTIFS($L$2:$L138,$L138)=1)),"",SUMIFS($G:$G,$L:$L,$L138))</f>
        <v/>
      </c>
      <c r="K138" s="5">
        <f>IF(OR($L138="",NOT(COUNTIFS($L$2:$L138,$L138)=1)),"",SUMIFS($I:$I,$L:$L,$L138))</f>
        <v/>
      </c>
      <c r="L138" s="6">
        <f>IF($B138="","",YEAR($B138))</f>
        <v/>
      </c>
      <c r="M138" s="6">
        <f>INT((ROW()-2)/39)+1</f>
        <v/>
      </c>
      <c r="N138" s="6">
        <f>MOD(ROW()-2,39)+2</f>
        <v/>
      </c>
      <c r="O138" s="42">
        <f>IF(AND($B138&lt;&gt;"",$C138&lt;&gt;"",$B138&lt;=$C138),INDEX(Szabalyok!$C:$C,$N138),"")</f>
        <v/>
      </c>
      <c r="P138">
        <f>IF(D138="",P137,P137+1)</f>
        <v/>
      </c>
    </row>
    <row r="139">
      <c r="A139">
        <f>IF(P139=P138,0,P139)</f>
        <v/>
      </c>
      <c r="B139" s="41">
        <f>IF($M139&gt;300,"",IF(OR(INDEX(Bemenet!$E$2:$E$301,$M139)="",INDEX(Bemenet!$F$2:$F$301,$M139)=""),"",MAX(INDEX(Bemenet!$E$2:$E$301,$M139),INDEX(Szabalyok!$A:$A,$N139))))</f>
        <v/>
      </c>
      <c r="C139" s="41">
        <f>IF($B139="","",MIN(INDEX(Bemenet!$F$2:$F$301,$M139),INDEX(Szabalyok!$B:$B,$N139)))</f>
        <v/>
      </c>
      <c r="D139" s="5">
        <f>IF(AND($B139&lt;&gt;"",$C139&lt;&gt;"",$B139&lt;=$C139),INDEX(Bemenet!$G$2:$G$301,$M139),"")</f>
        <v/>
      </c>
      <c r="E139" s="6">
        <f>IF(AND($B139&lt;&gt;"",$C139&lt;&gt;"",$B139&lt;=$C139),INDEX(Bemenet!$D$2:$D$301,$M139),"")</f>
        <v/>
      </c>
      <c r="F139" s="5">
        <f>IF(AND($B139&lt;&gt;"",$C139&lt;&gt;"",$B139&lt;=$C139),$C139-$B139+1,"")</f>
        <v/>
      </c>
      <c r="G139" s="5">
        <f>IF($F139="","",$F139*$D139)</f>
        <v/>
      </c>
      <c r="H139" s="42">
        <f>IF($G139="","",$O139)</f>
        <v/>
      </c>
      <c r="I139" s="5">
        <f>IF($G139="","",$G139*IF($H139="",$O139,$H139)/100)</f>
        <v/>
      </c>
      <c r="J139" s="5">
        <f>IF(OR($L139="",NOT(COUNTIFS($L$2:$L139,$L139)=1)),"",SUMIFS($G:$G,$L:$L,$L139))</f>
        <v/>
      </c>
      <c r="K139" s="5">
        <f>IF(OR($L139="",NOT(COUNTIFS($L$2:$L139,$L139)=1)),"",SUMIFS($I:$I,$L:$L,$L139))</f>
        <v/>
      </c>
      <c r="L139" s="6">
        <f>IF($B139="","",YEAR($B139))</f>
        <v/>
      </c>
      <c r="M139" s="6">
        <f>INT((ROW()-2)/39)+1</f>
        <v/>
      </c>
      <c r="N139" s="6">
        <f>MOD(ROW()-2,39)+2</f>
        <v/>
      </c>
      <c r="O139" s="42">
        <f>IF(AND($B139&lt;&gt;"",$C139&lt;&gt;"",$B139&lt;=$C139),INDEX(Szabalyok!$C:$C,$N139),"")</f>
        <v/>
      </c>
      <c r="P139">
        <f>IF(D139="",P138,P138+1)</f>
        <v/>
      </c>
    </row>
    <row r="140">
      <c r="A140">
        <f>IF(P140=P139,0,P140)</f>
        <v/>
      </c>
      <c r="B140" s="41">
        <f>IF($M140&gt;300,"",IF(OR(INDEX(Bemenet!$E$2:$E$301,$M140)="",INDEX(Bemenet!$F$2:$F$301,$M140)=""),"",MAX(INDEX(Bemenet!$E$2:$E$301,$M140),INDEX(Szabalyok!$A:$A,$N140))))</f>
        <v/>
      </c>
      <c r="C140" s="41">
        <f>IF($B140="","",MIN(INDEX(Bemenet!$F$2:$F$301,$M140),INDEX(Szabalyok!$B:$B,$N140)))</f>
        <v/>
      </c>
      <c r="D140" s="5">
        <f>IF(AND($B140&lt;&gt;"",$C140&lt;&gt;"",$B140&lt;=$C140),INDEX(Bemenet!$G$2:$G$301,$M140),"")</f>
        <v/>
      </c>
      <c r="E140" s="6">
        <f>IF(AND($B140&lt;&gt;"",$C140&lt;&gt;"",$B140&lt;=$C140),INDEX(Bemenet!$D$2:$D$301,$M140),"")</f>
        <v/>
      </c>
      <c r="F140" s="5">
        <f>IF(AND($B140&lt;&gt;"",$C140&lt;&gt;"",$B140&lt;=$C140),$C140-$B140+1,"")</f>
        <v/>
      </c>
      <c r="G140" s="5">
        <f>IF($F140="","",$F140*$D140)</f>
        <v/>
      </c>
      <c r="H140" s="42">
        <f>IF($G140="","",$O140)</f>
        <v/>
      </c>
      <c r="I140" s="5">
        <f>IF($G140="","",$G140*IF($H140="",$O140,$H140)/100)</f>
        <v/>
      </c>
      <c r="J140" s="5">
        <f>IF(OR($L140="",NOT(COUNTIFS($L$2:$L140,$L140)=1)),"",SUMIFS($G:$G,$L:$L,$L140))</f>
        <v/>
      </c>
      <c r="K140" s="5">
        <f>IF(OR($L140="",NOT(COUNTIFS($L$2:$L140,$L140)=1)),"",SUMIFS($I:$I,$L:$L,$L140))</f>
        <v/>
      </c>
      <c r="L140" s="6">
        <f>IF($B140="","",YEAR($B140))</f>
        <v/>
      </c>
      <c r="M140" s="6">
        <f>INT((ROW()-2)/39)+1</f>
        <v/>
      </c>
      <c r="N140" s="6">
        <f>MOD(ROW()-2,39)+2</f>
        <v/>
      </c>
      <c r="O140" s="42">
        <f>IF(AND($B140&lt;&gt;"",$C140&lt;&gt;"",$B140&lt;=$C140),INDEX(Szabalyok!$C:$C,$N140),"")</f>
        <v/>
      </c>
      <c r="P140">
        <f>IF(D140="",P139,P139+1)</f>
        <v/>
      </c>
    </row>
    <row r="141">
      <c r="A141">
        <f>IF(P141=P140,0,P141)</f>
        <v/>
      </c>
      <c r="B141" s="41">
        <f>IF($M141&gt;300,"",IF(OR(INDEX(Bemenet!$E$2:$E$301,$M141)="",INDEX(Bemenet!$F$2:$F$301,$M141)=""),"",MAX(INDEX(Bemenet!$E$2:$E$301,$M141),INDEX(Szabalyok!$A:$A,$N141))))</f>
        <v/>
      </c>
      <c r="C141" s="41">
        <f>IF($B141="","",MIN(INDEX(Bemenet!$F$2:$F$301,$M141),INDEX(Szabalyok!$B:$B,$N141)))</f>
        <v/>
      </c>
      <c r="D141" s="5">
        <f>IF(AND($B141&lt;&gt;"",$C141&lt;&gt;"",$B141&lt;=$C141),INDEX(Bemenet!$G$2:$G$301,$M141),"")</f>
        <v/>
      </c>
      <c r="E141" s="6">
        <f>IF(AND($B141&lt;&gt;"",$C141&lt;&gt;"",$B141&lt;=$C141),INDEX(Bemenet!$D$2:$D$301,$M141),"")</f>
        <v/>
      </c>
      <c r="F141" s="5">
        <f>IF(AND($B141&lt;&gt;"",$C141&lt;&gt;"",$B141&lt;=$C141),$C141-$B141+1,"")</f>
        <v/>
      </c>
      <c r="G141" s="5">
        <f>IF($F141="","",$F141*$D141)</f>
        <v/>
      </c>
      <c r="H141" s="42">
        <f>IF($G141="","",$O141)</f>
        <v/>
      </c>
      <c r="I141" s="5">
        <f>IF($G141="","",$G141*IF($H141="",$O141,$H141)/100)</f>
        <v/>
      </c>
      <c r="J141" s="5">
        <f>IF(OR($L141="",NOT(COUNTIFS($L$2:$L141,$L141)=1)),"",SUMIFS($G:$G,$L:$L,$L141))</f>
        <v/>
      </c>
      <c r="K141" s="5">
        <f>IF(OR($L141="",NOT(COUNTIFS($L$2:$L141,$L141)=1)),"",SUMIFS($I:$I,$L:$L,$L141))</f>
        <v/>
      </c>
      <c r="L141" s="6">
        <f>IF($B141="","",YEAR($B141))</f>
        <v/>
      </c>
      <c r="M141" s="6">
        <f>INT((ROW()-2)/39)+1</f>
        <v/>
      </c>
      <c r="N141" s="6">
        <f>MOD(ROW()-2,39)+2</f>
        <v/>
      </c>
      <c r="O141" s="42">
        <f>IF(AND($B141&lt;&gt;"",$C141&lt;&gt;"",$B141&lt;=$C141),INDEX(Szabalyok!$C:$C,$N141),"")</f>
        <v/>
      </c>
      <c r="P141">
        <f>IF(D141="",P140,P140+1)</f>
        <v/>
      </c>
    </row>
    <row r="142">
      <c r="A142">
        <f>IF(P142=P141,0,P142)</f>
        <v/>
      </c>
      <c r="B142" s="41">
        <f>IF($M142&gt;300,"",IF(OR(INDEX(Bemenet!$E$2:$E$301,$M142)="",INDEX(Bemenet!$F$2:$F$301,$M142)=""),"",MAX(INDEX(Bemenet!$E$2:$E$301,$M142),INDEX(Szabalyok!$A:$A,$N142))))</f>
        <v/>
      </c>
      <c r="C142" s="41">
        <f>IF($B142="","",MIN(INDEX(Bemenet!$F$2:$F$301,$M142),INDEX(Szabalyok!$B:$B,$N142)))</f>
        <v/>
      </c>
      <c r="D142" s="5">
        <f>IF(AND($B142&lt;&gt;"",$C142&lt;&gt;"",$B142&lt;=$C142),INDEX(Bemenet!$G$2:$G$301,$M142),"")</f>
        <v/>
      </c>
      <c r="E142" s="6">
        <f>IF(AND($B142&lt;&gt;"",$C142&lt;&gt;"",$B142&lt;=$C142),INDEX(Bemenet!$D$2:$D$301,$M142),"")</f>
        <v/>
      </c>
      <c r="F142" s="5">
        <f>IF(AND($B142&lt;&gt;"",$C142&lt;&gt;"",$B142&lt;=$C142),$C142-$B142+1,"")</f>
        <v/>
      </c>
      <c r="G142" s="5">
        <f>IF($F142="","",$F142*$D142)</f>
        <v/>
      </c>
      <c r="H142" s="42">
        <f>IF($G142="","",$O142)</f>
        <v/>
      </c>
      <c r="I142" s="5">
        <f>IF($G142="","",$G142*IF($H142="",$O142,$H142)/100)</f>
        <v/>
      </c>
      <c r="J142" s="5">
        <f>IF(OR($L142="",NOT(COUNTIFS($L$2:$L142,$L142)=1)),"",SUMIFS($G:$G,$L:$L,$L142))</f>
        <v/>
      </c>
      <c r="K142" s="5">
        <f>IF(OR($L142="",NOT(COUNTIFS($L$2:$L142,$L142)=1)),"",SUMIFS($I:$I,$L:$L,$L142))</f>
        <v/>
      </c>
      <c r="L142" s="6">
        <f>IF($B142="","",YEAR($B142))</f>
        <v/>
      </c>
      <c r="M142" s="6">
        <f>INT((ROW()-2)/39)+1</f>
        <v/>
      </c>
      <c r="N142" s="6">
        <f>MOD(ROW()-2,39)+2</f>
        <v/>
      </c>
      <c r="O142" s="42">
        <f>IF(AND($B142&lt;&gt;"",$C142&lt;&gt;"",$B142&lt;=$C142),INDEX(Szabalyok!$C:$C,$N142),"")</f>
        <v/>
      </c>
      <c r="P142">
        <f>IF(D142="",P141,P141+1)</f>
        <v/>
      </c>
    </row>
    <row r="143">
      <c r="A143">
        <f>IF(P143=P142,0,P143)</f>
        <v/>
      </c>
      <c r="B143" s="41">
        <f>IF($M143&gt;300,"",IF(OR(INDEX(Bemenet!$E$2:$E$301,$M143)="",INDEX(Bemenet!$F$2:$F$301,$M143)=""),"",MAX(INDEX(Bemenet!$E$2:$E$301,$M143),INDEX(Szabalyok!$A:$A,$N143))))</f>
        <v/>
      </c>
      <c r="C143" s="41">
        <f>IF($B143="","",MIN(INDEX(Bemenet!$F$2:$F$301,$M143),INDEX(Szabalyok!$B:$B,$N143)))</f>
        <v/>
      </c>
      <c r="D143" s="5">
        <f>IF(AND($B143&lt;&gt;"",$C143&lt;&gt;"",$B143&lt;=$C143),INDEX(Bemenet!$G$2:$G$301,$M143),"")</f>
        <v/>
      </c>
      <c r="E143" s="6">
        <f>IF(AND($B143&lt;&gt;"",$C143&lt;&gt;"",$B143&lt;=$C143),INDEX(Bemenet!$D$2:$D$301,$M143),"")</f>
        <v/>
      </c>
      <c r="F143" s="5">
        <f>IF(AND($B143&lt;&gt;"",$C143&lt;&gt;"",$B143&lt;=$C143),$C143-$B143+1,"")</f>
        <v/>
      </c>
      <c r="G143" s="5">
        <f>IF($F143="","",$F143*$D143)</f>
        <v/>
      </c>
      <c r="H143" s="42">
        <f>IF($G143="","",$O143)</f>
        <v/>
      </c>
      <c r="I143" s="5">
        <f>IF($G143="","",$G143*IF($H143="",$O143,$H143)/100)</f>
        <v/>
      </c>
      <c r="J143" s="5">
        <f>IF(OR($L143="",NOT(COUNTIFS($L$2:$L143,$L143)=1)),"",SUMIFS($G:$G,$L:$L,$L143))</f>
        <v/>
      </c>
      <c r="K143" s="5">
        <f>IF(OR($L143="",NOT(COUNTIFS($L$2:$L143,$L143)=1)),"",SUMIFS($I:$I,$L:$L,$L143))</f>
        <v/>
      </c>
      <c r="L143" s="6">
        <f>IF($B143="","",YEAR($B143))</f>
        <v/>
      </c>
      <c r="M143" s="6">
        <f>INT((ROW()-2)/39)+1</f>
        <v/>
      </c>
      <c r="N143" s="6">
        <f>MOD(ROW()-2,39)+2</f>
        <v/>
      </c>
      <c r="O143" s="42">
        <f>IF(AND($B143&lt;&gt;"",$C143&lt;&gt;"",$B143&lt;=$C143),INDEX(Szabalyok!$C:$C,$N143),"")</f>
        <v/>
      </c>
      <c r="P143">
        <f>IF(D143="",P142,P142+1)</f>
        <v/>
      </c>
    </row>
    <row r="144">
      <c r="A144">
        <f>IF(P144=P143,0,P144)</f>
        <v/>
      </c>
      <c r="B144" s="41">
        <f>IF($M144&gt;300,"",IF(OR(INDEX(Bemenet!$E$2:$E$301,$M144)="",INDEX(Bemenet!$F$2:$F$301,$M144)=""),"",MAX(INDEX(Bemenet!$E$2:$E$301,$M144),INDEX(Szabalyok!$A:$A,$N144))))</f>
        <v/>
      </c>
      <c r="C144" s="41">
        <f>IF($B144="","",MIN(INDEX(Bemenet!$F$2:$F$301,$M144),INDEX(Szabalyok!$B:$B,$N144)))</f>
        <v/>
      </c>
      <c r="D144" s="5">
        <f>IF(AND($B144&lt;&gt;"",$C144&lt;&gt;"",$B144&lt;=$C144),INDEX(Bemenet!$G$2:$G$301,$M144),"")</f>
        <v/>
      </c>
      <c r="E144" s="6">
        <f>IF(AND($B144&lt;&gt;"",$C144&lt;&gt;"",$B144&lt;=$C144),INDEX(Bemenet!$D$2:$D$301,$M144),"")</f>
        <v/>
      </c>
      <c r="F144" s="5">
        <f>IF(AND($B144&lt;&gt;"",$C144&lt;&gt;"",$B144&lt;=$C144),$C144-$B144+1,"")</f>
        <v/>
      </c>
      <c r="G144" s="5">
        <f>IF($F144="","",$F144*$D144)</f>
        <v/>
      </c>
      <c r="H144" s="42">
        <f>IF($G144="","",$O144)</f>
        <v/>
      </c>
      <c r="I144" s="5">
        <f>IF($G144="","",$G144*IF($H144="",$O144,$H144)/100)</f>
        <v/>
      </c>
      <c r="J144" s="5">
        <f>IF(OR($L144="",NOT(COUNTIFS($L$2:$L144,$L144)=1)),"",SUMIFS($G:$G,$L:$L,$L144))</f>
        <v/>
      </c>
      <c r="K144" s="5">
        <f>IF(OR($L144="",NOT(COUNTIFS($L$2:$L144,$L144)=1)),"",SUMIFS($I:$I,$L:$L,$L144))</f>
        <v/>
      </c>
      <c r="L144" s="6">
        <f>IF($B144="","",YEAR($B144))</f>
        <v/>
      </c>
      <c r="M144" s="6">
        <f>INT((ROW()-2)/39)+1</f>
        <v/>
      </c>
      <c r="N144" s="6">
        <f>MOD(ROW()-2,39)+2</f>
        <v/>
      </c>
      <c r="O144" s="42">
        <f>IF(AND($B144&lt;&gt;"",$C144&lt;&gt;"",$B144&lt;=$C144),INDEX(Szabalyok!$C:$C,$N144),"")</f>
        <v/>
      </c>
      <c r="P144">
        <f>IF(D144="",P143,P143+1)</f>
        <v/>
      </c>
    </row>
    <row r="145">
      <c r="A145">
        <f>IF(P145=P144,0,P145)</f>
        <v/>
      </c>
      <c r="B145" s="41">
        <f>IF($M145&gt;300,"",IF(OR(INDEX(Bemenet!$E$2:$E$301,$M145)="",INDEX(Bemenet!$F$2:$F$301,$M145)=""),"",MAX(INDEX(Bemenet!$E$2:$E$301,$M145),INDEX(Szabalyok!$A:$A,$N145))))</f>
        <v/>
      </c>
      <c r="C145" s="41">
        <f>IF($B145="","",MIN(INDEX(Bemenet!$F$2:$F$301,$M145),INDEX(Szabalyok!$B:$B,$N145)))</f>
        <v/>
      </c>
      <c r="D145" s="5">
        <f>IF(AND($B145&lt;&gt;"",$C145&lt;&gt;"",$B145&lt;=$C145),INDEX(Bemenet!$G$2:$G$301,$M145),"")</f>
        <v/>
      </c>
      <c r="E145" s="6">
        <f>IF(AND($B145&lt;&gt;"",$C145&lt;&gt;"",$B145&lt;=$C145),INDEX(Bemenet!$D$2:$D$301,$M145),"")</f>
        <v/>
      </c>
      <c r="F145" s="5">
        <f>IF(AND($B145&lt;&gt;"",$C145&lt;&gt;"",$B145&lt;=$C145),$C145-$B145+1,"")</f>
        <v/>
      </c>
      <c r="G145" s="5">
        <f>IF($F145="","",$F145*$D145)</f>
        <v/>
      </c>
      <c r="H145" s="42">
        <f>IF($G145="","",$O145)</f>
        <v/>
      </c>
      <c r="I145" s="5">
        <f>IF($G145="","",$G145*IF($H145="",$O145,$H145)/100)</f>
        <v/>
      </c>
      <c r="J145" s="5">
        <f>IF(OR($L145="",NOT(COUNTIFS($L$2:$L145,$L145)=1)),"",SUMIFS($G:$G,$L:$L,$L145))</f>
        <v/>
      </c>
      <c r="K145" s="5">
        <f>IF(OR($L145="",NOT(COUNTIFS($L$2:$L145,$L145)=1)),"",SUMIFS($I:$I,$L:$L,$L145))</f>
        <v/>
      </c>
      <c r="L145" s="6">
        <f>IF($B145="","",YEAR($B145))</f>
        <v/>
      </c>
      <c r="M145" s="6">
        <f>INT((ROW()-2)/39)+1</f>
        <v/>
      </c>
      <c r="N145" s="6">
        <f>MOD(ROW()-2,39)+2</f>
        <v/>
      </c>
      <c r="O145" s="42">
        <f>IF(AND($B145&lt;&gt;"",$C145&lt;&gt;"",$B145&lt;=$C145),INDEX(Szabalyok!$C:$C,$N145),"")</f>
        <v/>
      </c>
      <c r="P145">
        <f>IF(D145="",P144,P144+1)</f>
        <v/>
      </c>
    </row>
    <row r="146">
      <c r="A146">
        <f>IF(P146=P145,0,P146)</f>
        <v/>
      </c>
      <c r="B146" s="41">
        <f>IF($M146&gt;300,"",IF(OR(INDEX(Bemenet!$E$2:$E$301,$M146)="",INDEX(Bemenet!$F$2:$F$301,$M146)=""),"",MAX(INDEX(Bemenet!$E$2:$E$301,$M146),INDEX(Szabalyok!$A:$A,$N146))))</f>
        <v/>
      </c>
      <c r="C146" s="41">
        <f>IF($B146="","",MIN(INDEX(Bemenet!$F$2:$F$301,$M146),INDEX(Szabalyok!$B:$B,$N146)))</f>
        <v/>
      </c>
      <c r="D146" s="5">
        <f>IF(AND($B146&lt;&gt;"",$C146&lt;&gt;"",$B146&lt;=$C146),INDEX(Bemenet!$G$2:$G$301,$M146),"")</f>
        <v/>
      </c>
      <c r="E146" s="6">
        <f>IF(AND($B146&lt;&gt;"",$C146&lt;&gt;"",$B146&lt;=$C146),INDEX(Bemenet!$D$2:$D$301,$M146),"")</f>
        <v/>
      </c>
      <c r="F146" s="5">
        <f>IF(AND($B146&lt;&gt;"",$C146&lt;&gt;"",$B146&lt;=$C146),$C146-$B146+1,"")</f>
        <v/>
      </c>
      <c r="G146" s="5">
        <f>IF($F146="","",$F146*$D146)</f>
        <v/>
      </c>
      <c r="H146" s="42">
        <f>IF($G146="","",$O146)</f>
        <v/>
      </c>
      <c r="I146" s="5">
        <f>IF($G146="","",$G146*IF($H146="",$O146,$H146)/100)</f>
        <v/>
      </c>
      <c r="J146" s="5">
        <f>IF(OR($L146="",NOT(COUNTIFS($L$2:$L146,$L146)=1)),"",SUMIFS($G:$G,$L:$L,$L146))</f>
        <v/>
      </c>
      <c r="K146" s="5">
        <f>IF(OR($L146="",NOT(COUNTIFS($L$2:$L146,$L146)=1)),"",SUMIFS($I:$I,$L:$L,$L146))</f>
        <v/>
      </c>
      <c r="L146" s="6">
        <f>IF($B146="","",YEAR($B146))</f>
        <v/>
      </c>
      <c r="M146" s="6">
        <f>INT((ROW()-2)/39)+1</f>
        <v/>
      </c>
      <c r="N146" s="6">
        <f>MOD(ROW()-2,39)+2</f>
        <v/>
      </c>
      <c r="O146" s="42">
        <f>IF(AND($B146&lt;&gt;"",$C146&lt;&gt;"",$B146&lt;=$C146),INDEX(Szabalyok!$C:$C,$N146),"")</f>
        <v/>
      </c>
      <c r="P146">
        <f>IF(D146="",P145,P145+1)</f>
        <v/>
      </c>
    </row>
    <row r="147">
      <c r="A147">
        <f>IF(P147=P146,0,P147)</f>
        <v/>
      </c>
      <c r="B147" s="41">
        <f>IF($M147&gt;300,"",IF(OR(INDEX(Bemenet!$E$2:$E$301,$M147)="",INDEX(Bemenet!$F$2:$F$301,$M147)=""),"",MAX(INDEX(Bemenet!$E$2:$E$301,$M147),INDEX(Szabalyok!$A:$A,$N147))))</f>
        <v/>
      </c>
      <c r="C147" s="41">
        <f>IF($B147="","",MIN(INDEX(Bemenet!$F$2:$F$301,$M147),INDEX(Szabalyok!$B:$B,$N147)))</f>
        <v/>
      </c>
      <c r="D147" s="5">
        <f>IF(AND($B147&lt;&gt;"",$C147&lt;&gt;"",$B147&lt;=$C147),INDEX(Bemenet!$G$2:$G$301,$M147),"")</f>
        <v/>
      </c>
      <c r="E147" s="6">
        <f>IF(AND($B147&lt;&gt;"",$C147&lt;&gt;"",$B147&lt;=$C147),INDEX(Bemenet!$D$2:$D$301,$M147),"")</f>
        <v/>
      </c>
      <c r="F147" s="5">
        <f>IF(AND($B147&lt;&gt;"",$C147&lt;&gt;"",$B147&lt;=$C147),$C147-$B147+1,"")</f>
        <v/>
      </c>
      <c r="G147" s="5">
        <f>IF($F147="","",$F147*$D147)</f>
        <v/>
      </c>
      <c r="H147" s="42">
        <f>IF($G147="","",$O147)</f>
        <v/>
      </c>
      <c r="I147" s="5">
        <f>IF($G147="","",$G147*IF($H147="",$O147,$H147)/100)</f>
        <v/>
      </c>
      <c r="J147" s="5">
        <f>IF(OR($L147="",NOT(COUNTIFS($L$2:$L147,$L147)=1)),"",SUMIFS($G:$G,$L:$L,$L147))</f>
        <v/>
      </c>
      <c r="K147" s="5">
        <f>IF(OR($L147="",NOT(COUNTIFS($L$2:$L147,$L147)=1)),"",SUMIFS($I:$I,$L:$L,$L147))</f>
        <v/>
      </c>
      <c r="L147" s="6">
        <f>IF($B147="","",YEAR($B147))</f>
        <v/>
      </c>
      <c r="M147" s="6">
        <f>INT((ROW()-2)/39)+1</f>
        <v/>
      </c>
      <c r="N147" s="6">
        <f>MOD(ROW()-2,39)+2</f>
        <v/>
      </c>
      <c r="O147" s="42">
        <f>IF(AND($B147&lt;&gt;"",$C147&lt;&gt;"",$B147&lt;=$C147),INDEX(Szabalyok!$C:$C,$N147),"")</f>
        <v/>
      </c>
      <c r="P147">
        <f>IF(D147="",P146,P146+1)</f>
        <v/>
      </c>
    </row>
    <row r="148">
      <c r="A148">
        <f>IF(P148=P147,0,P148)</f>
        <v/>
      </c>
      <c r="B148" s="41">
        <f>IF($M148&gt;300,"",IF(OR(INDEX(Bemenet!$E$2:$E$301,$M148)="",INDEX(Bemenet!$F$2:$F$301,$M148)=""),"",MAX(INDEX(Bemenet!$E$2:$E$301,$M148),INDEX(Szabalyok!$A:$A,$N148))))</f>
        <v/>
      </c>
      <c r="C148" s="41">
        <f>IF($B148="","",MIN(INDEX(Bemenet!$F$2:$F$301,$M148),INDEX(Szabalyok!$B:$B,$N148)))</f>
        <v/>
      </c>
      <c r="D148" s="5">
        <f>IF(AND($B148&lt;&gt;"",$C148&lt;&gt;"",$B148&lt;=$C148),INDEX(Bemenet!$G$2:$G$301,$M148),"")</f>
        <v/>
      </c>
      <c r="E148" s="6">
        <f>IF(AND($B148&lt;&gt;"",$C148&lt;&gt;"",$B148&lt;=$C148),INDEX(Bemenet!$D$2:$D$301,$M148),"")</f>
        <v/>
      </c>
      <c r="F148" s="5">
        <f>IF(AND($B148&lt;&gt;"",$C148&lt;&gt;"",$B148&lt;=$C148),$C148-$B148+1,"")</f>
        <v/>
      </c>
      <c r="G148" s="5">
        <f>IF($F148="","",$F148*$D148)</f>
        <v/>
      </c>
      <c r="H148" s="42">
        <f>IF($G148="","",$O148)</f>
        <v/>
      </c>
      <c r="I148" s="5">
        <f>IF($G148="","",$G148*IF($H148="",$O148,$H148)/100)</f>
        <v/>
      </c>
      <c r="J148" s="5">
        <f>IF(OR($L148="",NOT(COUNTIFS($L$2:$L148,$L148)=1)),"",SUMIFS($G:$G,$L:$L,$L148))</f>
        <v/>
      </c>
      <c r="K148" s="5">
        <f>IF(OR($L148="",NOT(COUNTIFS($L$2:$L148,$L148)=1)),"",SUMIFS($I:$I,$L:$L,$L148))</f>
        <v/>
      </c>
      <c r="L148" s="6">
        <f>IF($B148="","",YEAR($B148))</f>
        <v/>
      </c>
      <c r="M148" s="6">
        <f>INT((ROW()-2)/39)+1</f>
        <v/>
      </c>
      <c r="N148" s="6">
        <f>MOD(ROW()-2,39)+2</f>
        <v/>
      </c>
      <c r="O148" s="42">
        <f>IF(AND($B148&lt;&gt;"",$C148&lt;&gt;"",$B148&lt;=$C148),INDEX(Szabalyok!$C:$C,$N148),"")</f>
        <v/>
      </c>
      <c r="P148">
        <f>IF(D148="",P147,P147+1)</f>
        <v/>
      </c>
    </row>
    <row r="149">
      <c r="A149">
        <f>IF(P149=P148,0,P149)</f>
        <v/>
      </c>
      <c r="B149" s="41">
        <f>IF($M149&gt;300,"",IF(OR(INDEX(Bemenet!$E$2:$E$301,$M149)="",INDEX(Bemenet!$F$2:$F$301,$M149)=""),"",MAX(INDEX(Bemenet!$E$2:$E$301,$M149),INDEX(Szabalyok!$A:$A,$N149))))</f>
        <v/>
      </c>
      <c r="C149" s="41">
        <f>IF($B149="","",MIN(INDEX(Bemenet!$F$2:$F$301,$M149),INDEX(Szabalyok!$B:$B,$N149)))</f>
        <v/>
      </c>
      <c r="D149" s="5">
        <f>IF(AND($B149&lt;&gt;"",$C149&lt;&gt;"",$B149&lt;=$C149),INDEX(Bemenet!$G$2:$G$301,$M149),"")</f>
        <v/>
      </c>
      <c r="E149" s="6">
        <f>IF(AND($B149&lt;&gt;"",$C149&lt;&gt;"",$B149&lt;=$C149),INDEX(Bemenet!$D$2:$D$301,$M149),"")</f>
        <v/>
      </c>
      <c r="F149" s="5">
        <f>IF(AND($B149&lt;&gt;"",$C149&lt;&gt;"",$B149&lt;=$C149),$C149-$B149+1,"")</f>
        <v/>
      </c>
      <c r="G149" s="5">
        <f>IF($F149="","",$F149*$D149)</f>
        <v/>
      </c>
      <c r="H149" s="42">
        <f>IF($G149="","",$O149)</f>
        <v/>
      </c>
      <c r="I149" s="5">
        <f>IF($G149="","",$G149*IF($H149="",$O149,$H149)/100)</f>
        <v/>
      </c>
      <c r="J149" s="5">
        <f>IF(OR($L149="",NOT(COUNTIFS($L$2:$L149,$L149)=1)),"",SUMIFS($G:$G,$L:$L,$L149))</f>
        <v/>
      </c>
      <c r="K149" s="5">
        <f>IF(OR($L149="",NOT(COUNTIFS($L$2:$L149,$L149)=1)),"",SUMIFS($I:$I,$L:$L,$L149))</f>
        <v/>
      </c>
      <c r="L149" s="6">
        <f>IF($B149="","",YEAR($B149))</f>
        <v/>
      </c>
      <c r="M149" s="6">
        <f>INT((ROW()-2)/39)+1</f>
        <v/>
      </c>
      <c r="N149" s="6">
        <f>MOD(ROW()-2,39)+2</f>
        <v/>
      </c>
      <c r="O149" s="42">
        <f>IF(AND($B149&lt;&gt;"",$C149&lt;&gt;"",$B149&lt;=$C149),INDEX(Szabalyok!$C:$C,$N149),"")</f>
        <v/>
      </c>
      <c r="P149">
        <f>IF(D149="",P148,P148+1)</f>
        <v/>
      </c>
    </row>
    <row r="150">
      <c r="A150">
        <f>IF(P150=P149,0,P150)</f>
        <v/>
      </c>
      <c r="B150" s="41">
        <f>IF($M150&gt;300,"",IF(OR(INDEX(Bemenet!$E$2:$E$301,$M150)="",INDEX(Bemenet!$F$2:$F$301,$M150)=""),"",MAX(INDEX(Bemenet!$E$2:$E$301,$M150),INDEX(Szabalyok!$A:$A,$N150))))</f>
        <v/>
      </c>
      <c r="C150" s="41">
        <f>IF($B150="","",MIN(INDEX(Bemenet!$F$2:$F$301,$M150),INDEX(Szabalyok!$B:$B,$N150)))</f>
        <v/>
      </c>
      <c r="D150" s="5">
        <f>IF(AND($B150&lt;&gt;"",$C150&lt;&gt;"",$B150&lt;=$C150),INDEX(Bemenet!$G$2:$G$301,$M150),"")</f>
        <v/>
      </c>
      <c r="E150" s="6">
        <f>IF(AND($B150&lt;&gt;"",$C150&lt;&gt;"",$B150&lt;=$C150),INDEX(Bemenet!$D$2:$D$301,$M150),"")</f>
        <v/>
      </c>
      <c r="F150" s="5">
        <f>IF(AND($B150&lt;&gt;"",$C150&lt;&gt;"",$B150&lt;=$C150),$C150-$B150+1,"")</f>
        <v/>
      </c>
      <c r="G150" s="5">
        <f>IF($F150="","",$F150*$D150)</f>
        <v/>
      </c>
      <c r="H150" s="42">
        <f>IF($G150="","",$O150)</f>
        <v/>
      </c>
      <c r="I150" s="5">
        <f>IF($G150="","",$G150*IF($H150="",$O150,$H150)/100)</f>
        <v/>
      </c>
      <c r="J150" s="5">
        <f>IF(OR($L150="",NOT(COUNTIFS($L$2:$L150,$L150)=1)),"",SUMIFS($G:$G,$L:$L,$L150))</f>
        <v/>
      </c>
      <c r="K150" s="5">
        <f>IF(OR($L150="",NOT(COUNTIFS($L$2:$L150,$L150)=1)),"",SUMIFS($I:$I,$L:$L,$L150))</f>
        <v/>
      </c>
      <c r="L150" s="6">
        <f>IF($B150="","",YEAR($B150))</f>
        <v/>
      </c>
      <c r="M150" s="6">
        <f>INT((ROW()-2)/39)+1</f>
        <v/>
      </c>
      <c r="N150" s="6">
        <f>MOD(ROW()-2,39)+2</f>
        <v/>
      </c>
      <c r="O150" s="42">
        <f>IF(AND($B150&lt;&gt;"",$C150&lt;&gt;"",$B150&lt;=$C150),INDEX(Szabalyok!$C:$C,$N150),"")</f>
        <v/>
      </c>
      <c r="P150">
        <f>IF(D150="",P149,P149+1)</f>
        <v/>
      </c>
    </row>
    <row r="151">
      <c r="A151">
        <f>IF(P151=P150,0,P151)</f>
        <v/>
      </c>
      <c r="B151" s="41">
        <f>IF($M151&gt;300,"",IF(OR(INDEX(Bemenet!$E$2:$E$301,$M151)="",INDEX(Bemenet!$F$2:$F$301,$M151)=""),"",MAX(INDEX(Bemenet!$E$2:$E$301,$M151),INDEX(Szabalyok!$A:$A,$N151))))</f>
        <v/>
      </c>
      <c r="C151" s="41">
        <f>IF($B151="","",MIN(INDEX(Bemenet!$F$2:$F$301,$M151),INDEX(Szabalyok!$B:$B,$N151)))</f>
        <v/>
      </c>
      <c r="D151" s="5">
        <f>IF(AND($B151&lt;&gt;"",$C151&lt;&gt;"",$B151&lt;=$C151),INDEX(Bemenet!$G$2:$G$301,$M151),"")</f>
        <v/>
      </c>
      <c r="E151" s="6">
        <f>IF(AND($B151&lt;&gt;"",$C151&lt;&gt;"",$B151&lt;=$C151),INDEX(Bemenet!$D$2:$D$301,$M151),"")</f>
        <v/>
      </c>
      <c r="F151" s="5">
        <f>IF(AND($B151&lt;&gt;"",$C151&lt;&gt;"",$B151&lt;=$C151),$C151-$B151+1,"")</f>
        <v/>
      </c>
      <c r="G151" s="5">
        <f>IF($F151="","",$F151*$D151)</f>
        <v/>
      </c>
      <c r="H151" s="42">
        <f>IF($G151="","",$O151)</f>
        <v/>
      </c>
      <c r="I151" s="5">
        <f>IF($G151="","",$G151*IF($H151="",$O151,$H151)/100)</f>
        <v/>
      </c>
      <c r="J151" s="5">
        <f>IF(OR($L151="",NOT(COUNTIFS($L$2:$L151,$L151)=1)),"",SUMIFS($G:$G,$L:$L,$L151))</f>
        <v/>
      </c>
      <c r="K151" s="5">
        <f>IF(OR($L151="",NOT(COUNTIFS($L$2:$L151,$L151)=1)),"",SUMIFS($I:$I,$L:$L,$L151))</f>
        <v/>
      </c>
      <c r="L151" s="6">
        <f>IF($B151="","",YEAR($B151))</f>
        <v/>
      </c>
      <c r="M151" s="6">
        <f>INT((ROW()-2)/39)+1</f>
        <v/>
      </c>
      <c r="N151" s="6">
        <f>MOD(ROW()-2,39)+2</f>
        <v/>
      </c>
      <c r="O151" s="42">
        <f>IF(AND($B151&lt;&gt;"",$C151&lt;&gt;"",$B151&lt;=$C151),INDEX(Szabalyok!$C:$C,$N151),"")</f>
        <v/>
      </c>
      <c r="P151">
        <f>IF(D151="",P150,P150+1)</f>
        <v/>
      </c>
    </row>
    <row r="152">
      <c r="A152">
        <f>IF(P152=P151,0,P152)</f>
        <v/>
      </c>
      <c r="B152" s="41">
        <f>IF($M152&gt;300,"",IF(OR(INDEX(Bemenet!$E$2:$E$301,$M152)="",INDEX(Bemenet!$F$2:$F$301,$M152)=""),"",MAX(INDEX(Bemenet!$E$2:$E$301,$M152),INDEX(Szabalyok!$A:$A,$N152))))</f>
        <v/>
      </c>
      <c r="C152" s="41">
        <f>IF($B152="","",MIN(INDEX(Bemenet!$F$2:$F$301,$M152),INDEX(Szabalyok!$B:$B,$N152)))</f>
        <v/>
      </c>
      <c r="D152" s="5">
        <f>IF(AND($B152&lt;&gt;"",$C152&lt;&gt;"",$B152&lt;=$C152),INDEX(Bemenet!$G$2:$G$301,$M152),"")</f>
        <v/>
      </c>
      <c r="E152" s="6">
        <f>IF(AND($B152&lt;&gt;"",$C152&lt;&gt;"",$B152&lt;=$C152),INDEX(Bemenet!$D$2:$D$301,$M152),"")</f>
        <v/>
      </c>
      <c r="F152" s="5">
        <f>IF(AND($B152&lt;&gt;"",$C152&lt;&gt;"",$B152&lt;=$C152),$C152-$B152+1,"")</f>
        <v/>
      </c>
      <c r="G152" s="5">
        <f>IF($F152="","",$F152*$D152)</f>
        <v/>
      </c>
      <c r="H152" s="42">
        <f>IF($G152="","",$O152)</f>
        <v/>
      </c>
      <c r="I152" s="5">
        <f>IF($G152="","",$G152*IF($H152="",$O152,$H152)/100)</f>
        <v/>
      </c>
      <c r="J152" s="5">
        <f>IF(OR($L152="",NOT(COUNTIFS($L$2:$L152,$L152)=1)),"",SUMIFS($G:$G,$L:$L,$L152))</f>
        <v/>
      </c>
      <c r="K152" s="5">
        <f>IF(OR($L152="",NOT(COUNTIFS($L$2:$L152,$L152)=1)),"",SUMIFS($I:$I,$L:$L,$L152))</f>
        <v/>
      </c>
      <c r="L152" s="6">
        <f>IF($B152="","",YEAR($B152))</f>
        <v/>
      </c>
      <c r="M152" s="6">
        <f>INT((ROW()-2)/39)+1</f>
        <v/>
      </c>
      <c r="N152" s="6">
        <f>MOD(ROW()-2,39)+2</f>
        <v/>
      </c>
      <c r="O152" s="42">
        <f>IF(AND($B152&lt;&gt;"",$C152&lt;&gt;"",$B152&lt;=$C152),INDEX(Szabalyok!$C:$C,$N152),"")</f>
        <v/>
      </c>
      <c r="P152">
        <f>IF(D152="",P151,P151+1)</f>
        <v/>
      </c>
    </row>
    <row r="153">
      <c r="A153">
        <f>IF(P153=P152,0,P153)</f>
        <v/>
      </c>
      <c r="B153" s="41">
        <f>IF($M153&gt;300,"",IF(OR(INDEX(Bemenet!$E$2:$E$301,$M153)="",INDEX(Bemenet!$F$2:$F$301,$M153)=""),"",MAX(INDEX(Bemenet!$E$2:$E$301,$M153),INDEX(Szabalyok!$A:$A,$N153))))</f>
        <v/>
      </c>
      <c r="C153" s="41">
        <f>IF($B153="","",MIN(INDEX(Bemenet!$F$2:$F$301,$M153),INDEX(Szabalyok!$B:$B,$N153)))</f>
        <v/>
      </c>
      <c r="D153" s="5">
        <f>IF(AND($B153&lt;&gt;"",$C153&lt;&gt;"",$B153&lt;=$C153),INDEX(Bemenet!$G$2:$G$301,$M153),"")</f>
        <v/>
      </c>
      <c r="E153" s="6">
        <f>IF(AND($B153&lt;&gt;"",$C153&lt;&gt;"",$B153&lt;=$C153),INDEX(Bemenet!$D$2:$D$301,$M153),"")</f>
        <v/>
      </c>
      <c r="F153" s="5">
        <f>IF(AND($B153&lt;&gt;"",$C153&lt;&gt;"",$B153&lt;=$C153),$C153-$B153+1,"")</f>
        <v/>
      </c>
      <c r="G153" s="5">
        <f>IF($F153="","",$F153*$D153)</f>
        <v/>
      </c>
      <c r="H153" s="42">
        <f>IF($G153="","",$O153)</f>
        <v/>
      </c>
      <c r="I153" s="5">
        <f>IF($G153="","",$G153*IF($H153="",$O153,$H153)/100)</f>
        <v/>
      </c>
      <c r="J153" s="5">
        <f>IF(OR($L153="",NOT(COUNTIFS($L$2:$L153,$L153)=1)),"",SUMIFS($G:$G,$L:$L,$L153))</f>
        <v/>
      </c>
      <c r="K153" s="5">
        <f>IF(OR($L153="",NOT(COUNTIFS($L$2:$L153,$L153)=1)),"",SUMIFS($I:$I,$L:$L,$L153))</f>
        <v/>
      </c>
      <c r="L153" s="6">
        <f>IF($B153="","",YEAR($B153))</f>
        <v/>
      </c>
      <c r="M153" s="6">
        <f>INT((ROW()-2)/39)+1</f>
        <v/>
      </c>
      <c r="N153" s="6">
        <f>MOD(ROW()-2,39)+2</f>
        <v/>
      </c>
      <c r="O153" s="42">
        <f>IF(AND($B153&lt;&gt;"",$C153&lt;&gt;"",$B153&lt;=$C153),INDEX(Szabalyok!$C:$C,$N153),"")</f>
        <v/>
      </c>
      <c r="P153">
        <f>IF(D153="",P152,P152+1)</f>
        <v/>
      </c>
    </row>
    <row r="154">
      <c r="A154">
        <f>IF(P154=P153,0,P154)</f>
        <v/>
      </c>
      <c r="B154" s="41">
        <f>IF($M154&gt;300,"",IF(OR(INDEX(Bemenet!$E$2:$E$301,$M154)="",INDEX(Bemenet!$F$2:$F$301,$M154)=""),"",MAX(INDEX(Bemenet!$E$2:$E$301,$M154),INDEX(Szabalyok!$A:$A,$N154))))</f>
        <v/>
      </c>
      <c r="C154" s="41">
        <f>IF($B154="","",MIN(INDEX(Bemenet!$F$2:$F$301,$M154),INDEX(Szabalyok!$B:$B,$N154)))</f>
        <v/>
      </c>
      <c r="D154" s="5">
        <f>IF(AND($B154&lt;&gt;"",$C154&lt;&gt;"",$B154&lt;=$C154),INDEX(Bemenet!$G$2:$G$301,$M154),"")</f>
        <v/>
      </c>
      <c r="E154" s="6">
        <f>IF(AND($B154&lt;&gt;"",$C154&lt;&gt;"",$B154&lt;=$C154),INDEX(Bemenet!$D$2:$D$301,$M154),"")</f>
        <v/>
      </c>
      <c r="F154" s="5">
        <f>IF(AND($B154&lt;&gt;"",$C154&lt;&gt;"",$B154&lt;=$C154),$C154-$B154+1,"")</f>
        <v/>
      </c>
      <c r="G154" s="5">
        <f>IF($F154="","",$F154*$D154)</f>
        <v/>
      </c>
      <c r="H154" s="42">
        <f>IF($G154="","",$O154)</f>
        <v/>
      </c>
      <c r="I154" s="5">
        <f>IF($G154="","",$G154*IF($H154="",$O154,$H154)/100)</f>
        <v/>
      </c>
      <c r="J154" s="5">
        <f>IF(OR($L154="",NOT(COUNTIFS($L$2:$L154,$L154)=1)),"",SUMIFS($G:$G,$L:$L,$L154))</f>
        <v/>
      </c>
      <c r="K154" s="5">
        <f>IF(OR($L154="",NOT(COUNTIFS($L$2:$L154,$L154)=1)),"",SUMIFS($I:$I,$L:$L,$L154))</f>
        <v/>
      </c>
      <c r="L154" s="6">
        <f>IF($B154="","",YEAR($B154))</f>
        <v/>
      </c>
      <c r="M154" s="6">
        <f>INT((ROW()-2)/39)+1</f>
        <v/>
      </c>
      <c r="N154" s="6">
        <f>MOD(ROW()-2,39)+2</f>
        <v/>
      </c>
      <c r="O154" s="42">
        <f>IF(AND($B154&lt;&gt;"",$C154&lt;&gt;"",$B154&lt;=$C154),INDEX(Szabalyok!$C:$C,$N154),"")</f>
        <v/>
      </c>
      <c r="P154">
        <f>IF(D154="",P153,P153+1)</f>
        <v/>
      </c>
    </row>
    <row r="155">
      <c r="A155">
        <f>IF(P155=P154,0,P155)</f>
        <v/>
      </c>
      <c r="B155" s="41">
        <f>IF($M155&gt;300,"",IF(OR(INDEX(Bemenet!$E$2:$E$301,$M155)="",INDEX(Bemenet!$F$2:$F$301,$M155)=""),"",MAX(INDEX(Bemenet!$E$2:$E$301,$M155),INDEX(Szabalyok!$A:$A,$N155))))</f>
        <v/>
      </c>
      <c r="C155" s="41">
        <f>IF($B155="","",MIN(INDEX(Bemenet!$F$2:$F$301,$M155),INDEX(Szabalyok!$B:$B,$N155)))</f>
        <v/>
      </c>
      <c r="D155" s="5">
        <f>IF(AND($B155&lt;&gt;"",$C155&lt;&gt;"",$B155&lt;=$C155),INDEX(Bemenet!$G$2:$G$301,$M155),"")</f>
        <v/>
      </c>
      <c r="E155" s="6">
        <f>IF(AND($B155&lt;&gt;"",$C155&lt;&gt;"",$B155&lt;=$C155),INDEX(Bemenet!$D$2:$D$301,$M155),"")</f>
        <v/>
      </c>
      <c r="F155" s="5">
        <f>IF(AND($B155&lt;&gt;"",$C155&lt;&gt;"",$B155&lt;=$C155),$C155-$B155+1,"")</f>
        <v/>
      </c>
      <c r="G155" s="5">
        <f>IF($F155="","",$F155*$D155)</f>
        <v/>
      </c>
      <c r="H155" s="42">
        <f>IF($G155="","",$O155)</f>
        <v/>
      </c>
      <c r="I155" s="5">
        <f>IF($G155="","",$G155*IF($H155="",$O155,$H155)/100)</f>
        <v/>
      </c>
      <c r="J155" s="5">
        <f>IF(OR($L155="",NOT(COUNTIFS($L$2:$L155,$L155)=1)),"",SUMIFS($G:$G,$L:$L,$L155))</f>
        <v/>
      </c>
      <c r="K155" s="5">
        <f>IF(OR($L155="",NOT(COUNTIFS($L$2:$L155,$L155)=1)),"",SUMIFS($I:$I,$L:$L,$L155))</f>
        <v/>
      </c>
      <c r="L155" s="6">
        <f>IF($B155="","",YEAR($B155))</f>
        <v/>
      </c>
      <c r="M155" s="6">
        <f>INT((ROW()-2)/39)+1</f>
        <v/>
      </c>
      <c r="N155" s="6">
        <f>MOD(ROW()-2,39)+2</f>
        <v/>
      </c>
      <c r="O155" s="42">
        <f>IF(AND($B155&lt;&gt;"",$C155&lt;&gt;"",$B155&lt;=$C155),INDEX(Szabalyok!$C:$C,$N155),"")</f>
        <v/>
      </c>
      <c r="P155">
        <f>IF(D155="",P154,P154+1)</f>
        <v/>
      </c>
    </row>
    <row r="156">
      <c r="A156">
        <f>IF(P156=P155,0,P156)</f>
        <v/>
      </c>
      <c r="B156" s="41">
        <f>IF($M156&gt;300,"",IF(OR(INDEX(Bemenet!$E$2:$E$301,$M156)="",INDEX(Bemenet!$F$2:$F$301,$M156)=""),"",MAX(INDEX(Bemenet!$E$2:$E$301,$M156),INDEX(Szabalyok!$A:$A,$N156))))</f>
        <v/>
      </c>
      <c r="C156" s="41">
        <f>IF($B156="","",MIN(INDEX(Bemenet!$F$2:$F$301,$M156),INDEX(Szabalyok!$B:$B,$N156)))</f>
        <v/>
      </c>
      <c r="D156" s="5">
        <f>IF(AND($B156&lt;&gt;"",$C156&lt;&gt;"",$B156&lt;=$C156),INDEX(Bemenet!$G$2:$G$301,$M156),"")</f>
        <v/>
      </c>
      <c r="E156" s="6">
        <f>IF(AND($B156&lt;&gt;"",$C156&lt;&gt;"",$B156&lt;=$C156),INDEX(Bemenet!$D$2:$D$301,$M156),"")</f>
        <v/>
      </c>
      <c r="F156" s="5">
        <f>IF(AND($B156&lt;&gt;"",$C156&lt;&gt;"",$B156&lt;=$C156),$C156-$B156+1,"")</f>
        <v/>
      </c>
      <c r="G156" s="5">
        <f>IF($F156="","",$F156*$D156)</f>
        <v/>
      </c>
      <c r="H156" s="42">
        <f>IF($G156="","",$O156)</f>
        <v/>
      </c>
      <c r="I156" s="5">
        <f>IF($G156="","",$G156*IF($H156="",$O156,$H156)/100)</f>
        <v/>
      </c>
      <c r="J156" s="5">
        <f>IF(OR($L156="",NOT(COUNTIFS($L$2:$L156,$L156)=1)),"",SUMIFS($G:$G,$L:$L,$L156))</f>
        <v/>
      </c>
      <c r="K156" s="5">
        <f>IF(OR($L156="",NOT(COUNTIFS($L$2:$L156,$L156)=1)),"",SUMIFS($I:$I,$L:$L,$L156))</f>
        <v/>
      </c>
      <c r="L156" s="6">
        <f>IF($B156="","",YEAR($B156))</f>
        <v/>
      </c>
      <c r="M156" s="6">
        <f>INT((ROW()-2)/39)+1</f>
        <v/>
      </c>
      <c r="N156" s="6">
        <f>MOD(ROW()-2,39)+2</f>
        <v/>
      </c>
      <c r="O156" s="42">
        <f>IF(AND($B156&lt;&gt;"",$C156&lt;&gt;"",$B156&lt;=$C156),INDEX(Szabalyok!$C:$C,$N156),"")</f>
        <v/>
      </c>
      <c r="P156">
        <f>IF(D156="",P155,P155+1)</f>
        <v/>
      </c>
    </row>
    <row r="157">
      <c r="A157">
        <f>IF(P157=P156,0,P157)</f>
        <v/>
      </c>
      <c r="B157" s="41">
        <f>IF($M157&gt;300,"",IF(OR(INDEX(Bemenet!$E$2:$E$301,$M157)="",INDEX(Bemenet!$F$2:$F$301,$M157)=""),"",MAX(INDEX(Bemenet!$E$2:$E$301,$M157),INDEX(Szabalyok!$A:$A,$N157))))</f>
        <v/>
      </c>
      <c r="C157" s="41">
        <f>IF($B157="","",MIN(INDEX(Bemenet!$F$2:$F$301,$M157),INDEX(Szabalyok!$B:$B,$N157)))</f>
        <v/>
      </c>
      <c r="D157" s="5">
        <f>IF(AND($B157&lt;&gt;"",$C157&lt;&gt;"",$B157&lt;=$C157),INDEX(Bemenet!$G$2:$G$301,$M157),"")</f>
        <v/>
      </c>
      <c r="E157" s="6">
        <f>IF(AND($B157&lt;&gt;"",$C157&lt;&gt;"",$B157&lt;=$C157),INDEX(Bemenet!$D$2:$D$301,$M157),"")</f>
        <v/>
      </c>
      <c r="F157" s="5">
        <f>IF(AND($B157&lt;&gt;"",$C157&lt;&gt;"",$B157&lt;=$C157),$C157-$B157+1,"")</f>
        <v/>
      </c>
      <c r="G157" s="5">
        <f>IF($F157="","",$F157*$D157)</f>
        <v/>
      </c>
      <c r="H157" s="42">
        <f>IF($G157="","",$O157)</f>
        <v/>
      </c>
      <c r="I157" s="5">
        <f>IF($G157="","",$G157*IF($H157="",$O157,$H157)/100)</f>
        <v/>
      </c>
      <c r="J157" s="5">
        <f>IF(OR($L157="",NOT(COUNTIFS($L$2:$L157,$L157)=1)),"",SUMIFS($G:$G,$L:$L,$L157))</f>
        <v/>
      </c>
      <c r="K157" s="5">
        <f>IF(OR($L157="",NOT(COUNTIFS($L$2:$L157,$L157)=1)),"",SUMIFS($I:$I,$L:$L,$L157))</f>
        <v/>
      </c>
      <c r="L157" s="6">
        <f>IF($B157="","",YEAR($B157))</f>
        <v/>
      </c>
      <c r="M157" s="6">
        <f>INT((ROW()-2)/39)+1</f>
        <v/>
      </c>
      <c r="N157" s="6">
        <f>MOD(ROW()-2,39)+2</f>
        <v/>
      </c>
      <c r="O157" s="42">
        <f>IF(AND($B157&lt;&gt;"",$C157&lt;&gt;"",$B157&lt;=$C157),INDEX(Szabalyok!$C:$C,$N157),"")</f>
        <v/>
      </c>
      <c r="P157">
        <f>IF(D157="",P156,P156+1)</f>
        <v/>
      </c>
    </row>
    <row r="158">
      <c r="A158">
        <f>IF(P158=P157,0,P158)</f>
        <v/>
      </c>
      <c r="B158" s="41">
        <f>IF($M158&gt;300,"",IF(OR(INDEX(Bemenet!$E$2:$E$301,$M158)="",INDEX(Bemenet!$F$2:$F$301,$M158)=""),"",MAX(INDEX(Bemenet!$E$2:$E$301,$M158),INDEX(Szabalyok!$A:$A,$N158))))</f>
        <v/>
      </c>
      <c r="C158" s="41">
        <f>IF($B158="","",MIN(INDEX(Bemenet!$F$2:$F$301,$M158),INDEX(Szabalyok!$B:$B,$N158)))</f>
        <v/>
      </c>
      <c r="D158" s="5">
        <f>IF(AND($B158&lt;&gt;"",$C158&lt;&gt;"",$B158&lt;=$C158),INDEX(Bemenet!$G$2:$G$301,$M158),"")</f>
        <v/>
      </c>
      <c r="E158" s="6">
        <f>IF(AND($B158&lt;&gt;"",$C158&lt;&gt;"",$B158&lt;=$C158),INDEX(Bemenet!$D$2:$D$301,$M158),"")</f>
        <v/>
      </c>
      <c r="F158" s="5">
        <f>IF(AND($B158&lt;&gt;"",$C158&lt;&gt;"",$B158&lt;=$C158),$C158-$B158+1,"")</f>
        <v/>
      </c>
      <c r="G158" s="5">
        <f>IF($F158="","",$F158*$D158)</f>
        <v/>
      </c>
      <c r="H158" s="42">
        <f>IF($G158="","",$O158)</f>
        <v/>
      </c>
      <c r="I158" s="5">
        <f>IF($G158="","",$G158*IF($H158="",$O158,$H158)/100)</f>
        <v/>
      </c>
      <c r="J158" s="5">
        <f>IF(OR($L158="",NOT(COUNTIFS($L$2:$L158,$L158)=1)),"",SUMIFS($G:$G,$L:$L,$L158))</f>
        <v/>
      </c>
      <c r="K158" s="5">
        <f>IF(OR($L158="",NOT(COUNTIFS($L$2:$L158,$L158)=1)),"",SUMIFS($I:$I,$L:$L,$L158))</f>
        <v/>
      </c>
      <c r="L158" s="6">
        <f>IF($B158="","",YEAR($B158))</f>
        <v/>
      </c>
      <c r="M158" s="6">
        <f>INT((ROW()-2)/39)+1</f>
        <v/>
      </c>
      <c r="N158" s="6">
        <f>MOD(ROW()-2,39)+2</f>
        <v/>
      </c>
      <c r="O158" s="42">
        <f>IF(AND($B158&lt;&gt;"",$C158&lt;&gt;"",$B158&lt;=$C158),INDEX(Szabalyok!$C:$C,$N158),"")</f>
        <v/>
      </c>
      <c r="P158">
        <f>IF(D158="",P157,P157+1)</f>
        <v/>
      </c>
    </row>
    <row r="159">
      <c r="A159">
        <f>IF(P159=P158,0,P159)</f>
        <v/>
      </c>
      <c r="B159" s="41">
        <f>IF($M159&gt;300,"",IF(OR(INDEX(Bemenet!$E$2:$E$301,$M159)="",INDEX(Bemenet!$F$2:$F$301,$M159)=""),"",MAX(INDEX(Bemenet!$E$2:$E$301,$M159),INDEX(Szabalyok!$A:$A,$N159))))</f>
        <v/>
      </c>
      <c r="C159" s="41">
        <f>IF($B159="","",MIN(INDEX(Bemenet!$F$2:$F$301,$M159),INDEX(Szabalyok!$B:$B,$N159)))</f>
        <v/>
      </c>
      <c r="D159" s="5">
        <f>IF(AND($B159&lt;&gt;"",$C159&lt;&gt;"",$B159&lt;=$C159),INDEX(Bemenet!$G$2:$G$301,$M159),"")</f>
        <v/>
      </c>
      <c r="E159" s="6">
        <f>IF(AND($B159&lt;&gt;"",$C159&lt;&gt;"",$B159&lt;=$C159),INDEX(Bemenet!$D$2:$D$301,$M159),"")</f>
        <v/>
      </c>
      <c r="F159" s="5">
        <f>IF(AND($B159&lt;&gt;"",$C159&lt;&gt;"",$B159&lt;=$C159),$C159-$B159+1,"")</f>
        <v/>
      </c>
      <c r="G159" s="5">
        <f>IF($F159="","",$F159*$D159)</f>
        <v/>
      </c>
      <c r="H159" s="42">
        <f>IF($G159="","",$O159)</f>
        <v/>
      </c>
      <c r="I159" s="5">
        <f>IF($G159="","",$G159*IF($H159="",$O159,$H159)/100)</f>
        <v/>
      </c>
      <c r="J159" s="5">
        <f>IF(OR($L159="",NOT(COUNTIFS($L$2:$L159,$L159)=1)),"",SUMIFS($G:$G,$L:$L,$L159))</f>
        <v/>
      </c>
      <c r="K159" s="5">
        <f>IF(OR($L159="",NOT(COUNTIFS($L$2:$L159,$L159)=1)),"",SUMIFS($I:$I,$L:$L,$L159))</f>
        <v/>
      </c>
      <c r="L159" s="6">
        <f>IF($B159="","",YEAR($B159))</f>
        <v/>
      </c>
      <c r="M159" s="6">
        <f>INT((ROW()-2)/39)+1</f>
        <v/>
      </c>
      <c r="N159" s="6">
        <f>MOD(ROW()-2,39)+2</f>
        <v/>
      </c>
      <c r="O159" s="42">
        <f>IF(AND($B159&lt;&gt;"",$C159&lt;&gt;"",$B159&lt;=$C159),INDEX(Szabalyok!$C:$C,$N159),"")</f>
        <v/>
      </c>
      <c r="P159">
        <f>IF(D159="",P158,P158+1)</f>
        <v/>
      </c>
    </row>
    <row r="160">
      <c r="A160">
        <f>IF(P160=P159,0,P160)</f>
        <v/>
      </c>
      <c r="B160" s="41">
        <f>IF($M160&gt;300,"",IF(OR(INDEX(Bemenet!$E$2:$E$301,$M160)="",INDEX(Bemenet!$F$2:$F$301,$M160)=""),"",MAX(INDEX(Bemenet!$E$2:$E$301,$M160),INDEX(Szabalyok!$A:$A,$N160))))</f>
        <v/>
      </c>
      <c r="C160" s="41">
        <f>IF($B160="","",MIN(INDEX(Bemenet!$F$2:$F$301,$M160),INDEX(Szabalyok!$B:$B,$N160)))</f>
        <v/>
      </c>
      <c r="D160" s="5">
        <f>IF(AND($B160&lt;&gt;"",$C160&lt;&gt;"",$B160&lt;=$C160),INDEX(Bemenet!$G$2:$G$301,$M160),"")</f>
        <v/>
      </c>
      <c r="E160" s="6">
        <f>IF(AND($B160&lt;&gt;"",$C160&lt;&gt;"",$B160&lt;=$C160),INDEX(Bemenet!$D$2:$D$301,$M160),"")</f>
        <v/>
      </c>
      <c r="F160" s="5">
        <f>IF(AND($B160&lt;&gt;"",$C160&lt;&gt;"",$B160&lt;=$C160),$C160-$B160+1,"")</f>
        <v/>
      </c>
      <c r="G160" s="5">
        <f>IF($F160="","",$F160*$D160)</f>
        <v/>
      </c>
      <c r="H160" s="42">
        <f>IF($G160="","",$O160)</f>
        <v/>
      </c>
      <c r="I160" s="5">
        <f>IF($G160="","",$G160*IF($H160="",$O160,$H160)/100)</f>
        <v/>
      </c>
      <c r="J160" s="5">
        <f>IF(OR($L160="",NOT(COUNTIFS($L$2:$L160,$L160)=1)),"",SUMIFS($G:$G,$L:$L,$L160))</f>
        <v/>
      </c>
      <c r="K160" s="5">
        <f>IF(OR($L160="",NOT(COUNTIFS($L$2:$L160,$L160)=1)),"",SUMIFS($I:$I,$L:$L,$L160))</f>
        <v/>
      </c>
      <c r="L160" s="6">
        <f>IF($B160="","",YEAR($B160))</f>
        <v/>
      </c>
      <c r="M160" s="6">
        <f>INT((ROW()-2)/39)+1</f>
        <v/>
      </c>
      <c r="N160" s="6">
        <f>MOD(ROW()-2,39)+2</f>
        <v/>
      </c>
      <c r="O160" s="42">
        <f>IF(AND($B160&lt;&gt;"",$C160&lt;&gt;"",$B160&lt;=$C160),INDEX(Szabalyok!$C:$C,$N160),"")</f>
        <v/>
      </c>
      <c r="P160">
        <f>IF(D160="",P159,P159+1)</f>
        <v/>
      </c>
    </row>
    <row r="161">
      <c r="A161">
        <f>IF(P161=P160,0,P161)</f>
        <v/>
      </c>
      <c r="B161" s="41">
        <f>IF($M161&gt;300,"",IF(OR(INDEX(Bemenet!$E$2:$E$301,$M161)="",INDEX(Bemenet!$F$2:$F$301,$M161)=""),"",MAX(INDEX(Bemenet!$E$2:$E$301,$M161),INDEX(Szabalyok!$A:$A,$N161))))</f>
        <v/>
      </c>
      <c r="C161" s="41">
        <f>IF($B161="","",MIN(INDEX(Bemenet!$F$2:$F$301,$M161),INDEX(Szabalyok!$B:$B,$N161)))</f>
        <v/>
      </c>
      <c r="D161" s="5">
        <f>IF(AND($B161&lt;&gt;"",$C161&lt;&gt;"",$B161&lt;=$C161),INDEX(Bemenet!$G$2:$G$301,$M161),"")</f>
        <v/>
      </c>
      <c r="E161" s="6">
        <f>IF(AND($B161&lt;&gt;"",$C161&lt;&gt;"",$B161&lt;=$C161),INDEX(Bemenet!$D$2:$D$301,$M161),"")</f>
        <v/>
      </c>
      <c r="F161" s="5">
        <f>IF(AND($B161&lt;&gt;"",$C161&lt;&gt;"",$B161&lt;=$C161),$C161-$B161+1,"")</f>
        <v/>
      </c>
      <c r="G161" s="5">
        <f>IF($F161="","",$F161*$D161)</f>
        <v/>
      </c>
      <c r="H161" s="42">
        <f>IF($G161="","",$O161)</f>
        <v/>
      </c>
      <c r="I161" s="5">
        <f>IF($G161="","",$G161*IF($H161="",$O161,$H161)/100)</f>
        <v/>
      </c>
      <c r="J161" s="5">
        <f>IF(OR($L161="",NOT(COUNTIFS($L$2:$L161,$L161)=1)),"",SUMIFS($G:$G,$L:$L,$L161))</f>
        <v/>
      </c>
      <c r="K161" s="5">
        <f>IF(OR($L161="",NOT(COUNTIFS($L$2:$L161,$L161)=1)),"",SUMIFS($I:$I,$L:$L,$L161))</f>
        <v/>
      </c>
      <c r="L161" s="6">
        <f>IF($B161="","",YEAR($B161))</f>
        <v/>
      </c>
      <c r="M161" s="6">
        <f>INT((ROW()-2)/39)+1</f>
        <v/>
      </c>
      <c r="N161" s="6">
        <f>MOD(ROW()-2,39)+2</f>
        <v/>
      </c>
      <c r="O161" s="42">
        <f>IF(AND($B161&lt;&gt;"",$C161&lt;&gt;"",$B161&lt;=$C161),INDEX(Szabalyok!$C:$C,$N161),"")</f>
        <v/>
      </c>
      <c r="P161">
        <f>IF(D161="",P160,P160+1)</f>
        <v/>
      </c>
    </row>
    <row r="162">
      <c r="A162">
        <f>IF(P162=P161,0,P162)</f>
        <v/>
      </c>
      <c r="B162" s="41">
        <f>IF($M162&gt;300,"",IF(OR(INDEX(Bemenet!$E$2:$E$301,$M162)="",INDEX(Bemenet!$F$2:$F$301,$M162)=""),"",MAX(INDEX(Bemenet!$E$2:$E$301,$M162),INDEX(Szabalyok!$A:$A,$N162))))</f>
        <v/>
      </c>
      <c r="C162" s="41">
        <f>IF($B162="","",MIN(INDEX(Bemenet!$F$2:$F$301,$M162),INDEX(Szabalyok!$B:$B,$N162)))</f>
        <v/>
      </c>
      <c r="D162" s="5">
        <f>IF(AND($B162&lt;&gt;"",$C162&lt;&gt;"",$B162&lt;=$C162),INDEX(Bemenet!$G$2:$G$301,$M162),"")</f>
        <v/>
      </c>
      <c r="E162" s="6">
        <f>IF(AND($B162&lt;&gt;"",$C162&lt;&gt;"",$B162&lt;=$C162),INDEX(Bemenet!$D$2:$D$301,$M162),"")</f>
        <v/>
      </c>
      <c r="F162" s="5">
        <f>IF(AND($B162&lt;&gt;"",$C162&lt;&gt;"",$B162&lt;=$C162),$C162-$B162+1,"")</f>
        <v/>
      </c>
      <c r="G162" s="5">
        <f>IF($F162="","",$F162*$D162)</f>
        <v/>
      </c>
      <c r="H162" s="42">
        <f>IF($G162="","",$O162)</f>
        <v/>
      </c>
      <c r="I162" s="5">
        <f>IF($G162="","",$G162*IF($H162="",$O162,$H162)/100)</f>
        <v/>
      </c>
      <c r="J162" s="5">
        <f>IF(OR($L162="",NOT(COUNTIFS($L$2:$L162,$L162)=1)),"",SUMIFS($G:$G,$L:$L,$L162))</f>
        <v/>
      </c>
      <c r="K162" s="5">
        <f>IF(OR($L162="",NOT(COUNTIFS($L$2:$L162,$L162)=1)),"",SUMIFS($I:$I,$L:$L,$L162))</f>
        <v/>
      </c>
      <c r="L162" s="6">
        <f>IF($B162="","",YEAR($B162))</f>
        <v/>
      </c>
      <c r="M162" s="6">
        <f>INT((ROW()-2)/39)+1</f>
        <v/>
      </c>
      <c r="N162" s="6">
        <f>MOD(ROW()-2,39)+2</f>
        <v/>
      </c>
      <c r="O162" s="42">
        <f>IF(AND($B162&lt;&gt;"",$C162&lt;&gt;"",$B162&lt;=$C162),INDEX(Szabalyok!$C:$C,$N162),"")</f>
        <v/>
      </c>
      <c r="P162">
        <f>IF(D162="",P161,P161+1)</f>
        <v/>
      </c>
    </row>
    <row r="163">
      <c r="A163">
        <f>IF(P163=P162,0,P163)</f>
        <v/>
      </c>
      <c r="B163" s="41">
        <f>IF($M163&gt;300,"",IF(OR(INDEX(Bemenet!$E$2:$E$301,$M163)="",INDEX(Bemenet!$F$2:$F$301,$M163)=""),"",MAX(INDEX(Bemenet!$E$2:$E$301,$M163),INDEX(Szabalyok!$A:$A,$N163))))</f>
        <v/>
      </c>
      <c r="C163" s="41">
        <f>IF($B163="","",MIN(INDEX(Bemenet!$F$2:$F$301,$M163),INDEX(Szabalyok!$B:$B,$N163)))</f>
        <v/>
      </c>
      <c r="D163" s="5">
        <f>IF(AND($B163&lt;&gt;"",$C163&lt;&gt;"",$B163&lt;=$C163),INDEX(Bemenet!$G$2:$G$301,$M163),"")</f>
        <v/>
      </c>
      <c r="E163" s="6">
        <f>IF(AND($B163&lt;&gt;"",$C163&lt;&gt;"",$B163&lt;=$C163),INDEX(Bemenet!$D$2:$D$301,$M163),"")</f>
        <v/>
      </c>
      <c r="F163" s="5">
        <f>IF(AND($B163&lt;&gt;"",$C163&lt;&gt;"",$B163&lt;=$C163),$C163-$B163+1,"")</f>
        <v/>
      </c>
      <c r="G163" s="5">
        <f>IF($F163="","",$F163*$D163)</f>
        <v/>
      </c>
      <c r="H163" s="42">
        <f>IF($G163="","",$O163)</f>
        <v/>
      </c>
      <c r="I163" s="5">
        <f>IF($G163="","",$G163*IF($H163="",$O163,$H163)/100)</f>
        <v/>
      </c>
      <c r="J163" s="5">
        <f>IF(OR($L163="",NOT(COUNTIFS($L$2:$L163,$L163)=1)),"",SUMIFS($G:$G,$L:$L,$L163))</f>
        <v/>
      </c>
      <c r="K163" s="5">
        <f>IF(OR($L163="",NOT(COUNTIFS($L$2:$L163,$L163)=1)),"",SUMIFS($I:$I,$L:$L,$L163))</f>
        <v/>
      </c>
      <c r="L163" s="6">
        <f>IF($B163="","",YEAR($B163))</f>
        <v/>
      </c>
      <c r="M163" s="6">
        <f>INT((ROW()-2)/39)+1</f>
        <v/>
      </c>
      <c r="N163" s="6">
        <f>MOD(ROW()-2,39)+2</f>
        <v/>
      </c>
      <c r="O163" s="42">
        <f>IF(AND($B163&lt;&gt;"",$C163&lt;&gt;"",$B163&lt;=$C163),INDEX(Szabalyok!$C:$C,$N163),"")</f>
        <v/>
      </c>
      <c r="P163">
        <f>IF(D163="",P162,P162+1)</f>
        <v/>
      </c>
    </row>
    <row r="164">
      <c r="A164">
        <f>IF(P164=P163,0,P164)</f>
        <v/>
      </c>
      <c r="B164" s="41">
        <f>IF($M164&gt;300,"",IF(OR(INDEX(Bemenet!$E$2:$E$301,$M164)="",INDEX(Bemenet!$F$2:$F$301,$M164)=""),"",MAX(INDEX(Bemenet!$E$2:$E$301,$M164),INDEX(Szabalyok!$A:$A,$N164))))</f>
        <v/>
      </c>
      <c r="C164" s="41">
        <f>IF($B164="","",MIN(INDEX(Bemenet!$F$2:$F$301,$M164),INDEX(Szabalyok!$B:$B,$N164)))</f>
        <v/>
      </c>
      <c r="D164" s="5">
        <f>IF(AND($B164&lt;&gt;"",$C164&lt;&gt;"",$B164&lt;=$C164),INDEX(Bemenet!$G$2:$G$301,$M164),"")</f>
        <v/>
      </c>
      <c r="E164" s="6">
        <f>IF(AND($B164&lt;&gt;"",$C164&lt;&gt;"",$B164&lt;=$C164),INDEX(Bemenet!$D$2:$D$301,$M164),"")</f>
        <v/>
      </c>
      <c r="F164" s="5">
        <f>IF(AND($B164&lt;&gt;"",$C164&lt;&gt;"",$B164&lt;=$C164),$C164-$B164+1,"")</f>
        <v/>
      </c>
      <c r="G164" s="5">
        <f>IF($F164="","",$F164*$D164)</f>
        <v/>
      </c>
      <c r="H164" s="42">
        <f>IF($G164="","",$O164)</f>
        <v/>
      </c>
      <c r="I164" s="5">
        <f>IF($G164="","",$G164*IF($H164="",$O164,$H164)/100)</f>
        <v/>
      </c>
      <c r="J164" s="5">
        <f>IF(OR($L164="",NOT(COUNTIFS($L$2:$L164,$L164)=1)),"",SUMIFS($G:$G,$L:$L,$L164))</f>
        <v/>
      </c>
      <c r="K164" s="5">
        <f>IF(OR($L164="",NOT(COUNTIFS($L$2:$L164,$L164)=1)),"",SUMIFS($I:$I,$L:$L,$L164))</f>
        <v/>
      </c>
      <c r="L164" s="6">
        <f>IF($B164="","",YEAR($B164))</f>
        <v/>
      </c>
      <c r="M164" s="6">
        <f>INT((ROW()-2)/39)+1</f>
        <v/>
      </c>
      <c r="N164" s="6">
        <f>MOD(ROW()-2,39)+2</f>
        <v/>
      </c>
      <c r="O164" s="42">
        <f>IF(AND($B164&lt;&gt;"",$C164&lt;&gt;"",$B164&lt;=$C164),INDEX(Szabalyok!$C:$C,$N164),"")</f>
        <v/>
      </c>
      <c r="P164">
        <f>IF(D164="",P163,P163+1)</f>
        <v/>
      </c>
    </row>
    <row r="165">
      <c r="A165">
        <f>IF(P165=P164,0,P165)</f>
        <v/>
      </c>
      <c r="B165" s="41">
        <f>IF($M165&gt;300,"",IF(OR(INDEX(Bemenet!$E$2:$E$301,$M165)="",INDEX(Bemenet!$F$2:$F$301,$M165)=""),"",MAX(INDEX(Bemenet!$E$2:$E$301,$M165),INDEX(Szabalyok!$A:$A,$N165))))</f>
        <v/>
      </c>
      <c r="C165" s="41">
        <f>IF($B165="","",MIN(INDEX(Bemenet!$F$2:$F$301,$M165),INDEX(Szabalyok!$B:$B,$N165)))</f>
        <v/>
      </c>
      <c r="D165" s="5">
        <f>IF(AND($B165&lt;&gt;"",$C165&lt;&gt;"",$B165&lt;=$C165),INDEX(Bemenet!$G$2:$G$301,$M165),"")</f>
        <v/>
      </c>
      <c r="E165" s="6">
        <f>IF(AND($B165&lt;&gt;"",$C165&lt;&gt;"",$B165&lt;=$C165),INDEX(Bemenet!$D$2:$D$301,$M165),"")</f>
        <v/>
      </c>
      <c r="F165" s="5">
        <f>IF(AND($B165&lt;&gt;"",$C165&lt;&gt;"",$B165&lt;=$C165),$C165-$B165+1,"")</f>
        <v/>
      </c>
      <c r="G165" s="5">
        <f>IF($F165="","",$F165*$D165)</f>
        <v/>
      </c>
      <c r="H165" s="42">
        <f>IF($G165="","",$O165)</f>
        <v/>
      </c>
      <c r="I165" s="5">
        <f>IF($G165="","",$G165*IF($H165="",$O165,$H165)/100)</f>
        <v/>
      </c>
      <c r="J165" s="5">
        <f>IF(OR($L165="",NOT(COUNTIFS($L$2:$L165,$L165)=1)),"",SUMIFS($G:$G,$L:$L,$L165))</f>
        <v/>
      </c>
      <c r="K165" s="5">
        <f>IF(OR($L165="",NOT(COUNTIFS($L$2:$L165,$L165)=1)),"",SUMIFS($I:$I,$L:$L,$L165))</f>
        <v/>
      </c>
      <c r="L165" s="6">
        <f>IF($B165="","",YEAR($B165))</f>
        <v/>
      </c>
      <c r="M165" s="6">
        <f>INT((ROW()-2)/39)+1</f>
        <v/>
      </c>
      <c r="N165" s="6">
        <f>MOD(ROW()-2,39)+2</f>
        <v/>
      </c>
      <c r="O165" s="42">
        <f>IF(AND($B165&lt;&gt;"",$C165&lt;&gt;"",$B165&lt;=$C165),INDEX(Szabalyok!$C:$C,$N165),"")</f>
        <v/>
      </c>
      <c r="P165">
        <f>IF(D165="",P164,P164+1)</f>
        <v/>
      </c>
    </row>
    <row r="166">
      <c r="A166">
        <f>IF(P166=P165,0,P166)</f>
        <v/>
      </c>
      <c r="B166" s="41">
        <f>IF($M166&gt;300,"",IF(OR(INDEX(Bemenet!$E$2:$E$301,$M166)="",INDEX(Bemenet!$F$2:$F$301,$M166)=""),"",MAX(INDEX(Bemenet!$E$2:$E$301,$M166),INDEX(Szabalyok!$A:$A,$N166))))</f>
        <v/>
      </c>
      <c r="C166" s="41">
        <f>IF($B166="","",MIN(INDEX(Bemenet!$F$2:$F$301,$M166),INDEX(Szabalyok!$B:$B,$N166)))</f>
        <v/>
      </c>
      <c r="D166" s="5">
        <f>IF(AND($B166&lt;&gt;"",$C166&lt;&gt;"",$B166&lt;=$C166),INDEX(Bemenet!$G$2:$G$301,$M166),"")</f>
        <v/>
      </c>
      <c r="E166" s="6">
        <f>IF(AND($B166&lt;&gt;"",$C166&lt;&gt;"",$B166&lt;=$C166),INDEX(Bemenet!$D$2:$D$301,$M166),"")</f>
        <v/>
      </c>
      <c r="F166" s="5">
        <f>IF(AND($B166&lt;&gt;"",$C166&lt;&gt;"",$B166&lt;=$C166),$C166-$B166+1,"")</f>
        <v/>
      </c>
      <c r="G166" s="5">
        <f>IF($F166="","",$F166*$D166)</f>
        <v/>
      </c>
      <c r="H166" s="42">
        <f>IF($G166="","",$O166)</f>
        <v/>
      </c>
      <c r="I166" s="5">
        <f>IF($G166="","",$G166*IF($H166="",$O166,$H166)/100)</f>
        <v/>
      </c>
      <c r="J166" s="5">
        <f>IF(OR($L166="",NOT(COUNTIFS($L$2:$L166,$L166)=1)),"",SUMIFS($G:$G,$L:$L,$L166))</f>
        <v/>
      </c>
      <c r="K166" s="5">
        <f>IF(OR($L166="",NOT(COUNTIFS($L$2:$L166,$L166)=1)),"",SUMIFS($I:$I,$L:$L,$L166))</f>
        <v/>
      </c>
      <c r="L166" s="6">
        <f>IF($B166="","",YEAR($B166))</f>
        <v/>
      </c>
      <c r="M166" s="6">
        <f>INT((ROW()-2)/39)+1</f>
        <v/>
      </c>
      <c r="N166" s="6">
        <f>MOD(ROW()-2,39)+2</f>
        <v/>
      </c>
      <c r="O166" s="42">
        <f>IF(AND($B166&lt;&gt;"",$C166&lt;&gt;"",$B166&lt;=$C166),INDEX(Szabalyok!$C:$C,$N166),"")</f>
        <v/>
      </c>
      <c r="P166">
        <f>IF(D166="",P165,P165+1)</f>
        <v/>
      </c>
    </row>
    <row r="167">
      <c r="A167">
        <f>IF(P167=P166,0,P167)</f>
        <v/>
      </c>
      <c r="B167" s="41">
        <f>IF($M167&gt;300,"",IF(OR(INDEX(Bemenet!$E$2:$E$301,$M167)="",INDEX(Bemenet!$F$2:$F$301,$M167)=""),"",MAX(INDEX(Bemenet!$E$2:$E$301,$M167),INDEX(Szabalyok!$A:$A,$N167))))</f>
        <v/>
      </c>
      <c r="C167" s="41">
        <f>IF($B167="","",MIN(INDEX(Bemenet!$F$2:$F$301,$M167),INDEX(Szabalyok!$B:$B,$N167)))</f>
        <v/>
      </c>
      <c r="D167" s="5">
        <f>IF(AND($B167&lt;&gt;"",$C167&lt;&gt;"",$B167&lt;=$C167),INDEX(Bemenet!$G$2:$G$301,$M167),"")</f>
        <v/>
      </c>
      <c r="E167" s="6">
        <f>IF(AND($B167&lt;&gt;"",$C167&lt;&gt;"",$B167&lt;=$C167),INDEX(Bemenet!$D$2:$D$301,$M167),"")</f>
        <v/>
      </c>
      <c r="F167" s="5">
        <f>IF(AND($B167&lt;&gt;"",$C167&lt;&gt;"",$B167&lt;=$C167),$C167-$B167+1,"")</f>
        <v/>
      </c>
      <c r="G167" s="5">
        <f>IF($F167="","",$F167*$D167)</f>
        <v/>
      </c>
      <c r="H167" s="42">
        <f>IF($G167="","",$O167)</f>
        <v/>
      </c>
      <c r="I167" s="5">
        <f>IF($G167="","",$G167*IF($H167="",$O167,$H167)/100)</f>
        <v/>
      </c>
      <c r="J167" s="5">
        <f>IF(OR($L167="",NOT(COUNTIFS($L$2:$L167,$L167)=1)),"",SUMIFS($G:$G,$L:$L,$L167))</f>
        <v/>
      </c>
      <c r="K167" s="5">
        <f>IF(OR($L167="",NOT(COUNTIFS($L$2:$L167,$L167)=1)),"",SUMIFS($I:$I,$L:$L,$L167))</f>
        <v/>
      </c>
      <c r="L167" s="6">
        <f>IF($B167="","",YEAR($B167))</f>
        <v/>
      </c>
      <c r="M167" s="6">
        <f>INT((ROW()-2)/39)+1</f>
        <v/>
      </c>
      <c r="N167" s="6">
        <f>MOD(ROW()-2,39)+2</f>
        <v/>
      </c>
      <c r="O167" s="42">
        <f>IF(AND($B167&lt;&gt;"",$C167&lt;&gt;"",$B167&lt;=$C167),INDEX(Szabalyok!$C:$C,$N167),"")</f>
        <v/>
      </c>
      <c r="P167">
        <f>IF(D167="",P166,P166+1)</f>
        <v/>
      </c>
    </row>
    <row r="168">
      <c r="A168">
        <f>IF(P168=P167,0,P168)</f>
        <v/>
      </c>
      <c r="B168" s="41">
        <f>IF($M168&gt;300,"",IF(OR(INDEX(Bemenet!$E$2:$E$301,$M168)="",INDEX(Bemenet!$F$2:$F$301,$M168)=""),"",MAX(INDEX(Bemenet!$E$2:$E$301,$M168),INDEX(Szabalyok!$A:$A,$N168))))</f>
        <v/>
      </c>
      <c r="C168" s="41">
        <f>IF($B168="","",MIN(INDEX(Bemenet!$F$2:$F$301,$M168),INDEX(Szabalyok!$B:$B,$N168)))</f>
        <v/>
      </c>
      <c r="D168" s="5">
        <f>IF(AND($B168&lt;&gt;"",$C168&lt;&gt;"",$B168&lt;=$C168),INDEX(Bemenet!$G$2:$G$301,$M168),"")</f>
        <v/>
      </c>
      <c r="E168" s="6">
        <f>IF(AND($B168&lt;&gt;"",$C168&lt;&gt;"",$B168&lt;=$C168),INDEX(Bemenet!$D$2:$D$301,$M168),"")</f>
        <v/>
      </c>
      <c r="F168" s="5">
        <f>IF(AND($B168&lt;&gt;"",$C168&lt;&gt;"",$B168&lt;=$C168),$C168-$B168+1,"")</f>
        <v/>
      </c>
      <c r="G168" s="5">
        <f>IF($F168="","",$F168*$D168)</f>
        <v/>
      </c>
      <c r="H168" s="42">
        <f>IF($G168="","",$O168)</f>
        <v/>
      </c>
      <c r="I168" s="5">
        <f>IF($G168="","",$G168*IF($H168="",$O168,$H168)/100)</f>
        <v/>
      </c>
      <c r="J168" s="5">
        <f>IF(OR($L168="",NOT(COUNTIFS($L$2:$L168,$L168)=1)),"",SUMIFS($G:$G,$L:$L,$L168))</f>
        <v/>
      </c>
      <c r="K168" s="5">
        <f>IF(OR($L168="",NOT(COUNTIFS($L$2:$L168,$L168)=1)),"",SUMIFS($I:$I,$L:$L,$L168))</f>
        <v/>
      </c>
      <c r="L168" s="6">
        <f>IF($B168="","",YEAR($B168))</f>
        <v/>
      </c>
      <c r="M168" s="6">
        <f>INT((ROW()-2)/39)+1</f>
        <v/>
      </c>
      <c r="N168" s="6">
        <f>MOD(ROW()-2,39)+2</f>
        <v/>
      </c>
      <c r="O168" s="42">
        <f>IF(AND($B168&lt;&gt;"",$C168&lt;&gt;"",$B168&lt;=$C168),INDEX(Szabalyok!$C:$C,$N168),"")</f>
        <v/>
      </c>
      <c r="P168">
        <f>IF(D168="",P167,P167+1)</f>
        <v/>
      </c>
    </row>
    <row r="169">
      <c r="A169">
        <f>IF(P169=P168,0,P169)</f>
        <v/>
      </c>
      <c r="B169" s="41">
        <f>IF($M169&gt;300,"",IF(OR(INDEX(Bemenet!$E$2:$E$301,$M169)="",INDEX(Bemenet!$F$2:$F$301,$M169)=""),"",MAX(INDEX(Bemenet!$E$2:$E$301,$M169),INDEX(Szabalyok!$A:$A,$N169))))</f>
        <v/>
      </c>
      <c r="C169" s="41">
        <f>IF($B169="","",MIN(INDEX(Bemenet!$F$2:$F$301,$M169),INDEX(Szabalyok!$B:$B,$N169)))</f>
        <v/>
      </c>
      <c r="D169" s="5">
        <f>IF(AND($B169&lt;&gt;"",$C169&lt;&gt;"",$B169&lt;=$C169),INDEX(Bemenet!$G$2:$G$301,$M169),"")</f>
        <v/>
      </c>
      <c r="E169" s="6">
        <f>IF(AND($B169&lt;&gt;"",$C169&lt;&gt;"",$B169&lt;=$C169),INDEX(Bemenet!$D$2:$D$301,$M169),"")</f>
        <v/>
      </c>
      <c r="F169" s="5">
        <f>IF(AND($B169&lt;&gt;"",$C169&lt;&gt;"",$B169&lt;=$C169),$C169-$B169+1,"")</f>
        <v/>
      </c>
      <c r="G169" s="5">
        <f>IF($F169="","",$F169*$D169)</f>
        <v/>
      </c>
      <c r="H169" s="42">
        <f>IF($G169="","",$O169)</f>
        <v/>
      </c>
      <c r="I169" s="5">
        <f>IF($G169="","",$G169*IF($H169="",$O169,$H169)/100)</f>
        <v/>
      </c>
      <c r="J169" s="5">
        <f>IF(OR($L169="",NOT(COUNTIFS($L$2:$L169,$L169)=1)),"",SUMIFS($G:$G,$L:$L,$L169))</f>
        <v/>
      </c>
      <c r="K169" s="5">
        <f>IF(OR($L169="",NOT(COUNTIFS($L$2:$L169,$L169)=1)),"",SUMIFS($I:$I,$L:$L,$L169))</f>
        <v/>
      </c>
      <c r="L169" s="6">
        <f>IF($B169="","",YEAR($B169))</f>
        <v/>
      </c>
      <c r="M169" s="6">
        <f>INT((ROW()-2)/39)+1</f>
        <v/>
      </c>
      <c r="N169" s="6">
        <f>MOD(ROW()-2,39)+2</f>
        <v/>
      </c>
      <c r="O169" s="42">
        <f>IF(AND($B169&lt;&gt;"",$C169&lt;&gt;"",$B169&lt;=$C169),INDEX(Szabalyok!$C:$C,$N169),"")</f>
        <v/>
      </c>
      <c r="P169">
        <f>IF(D169="",P168,P168+1)</f>
        <v/>
      </c>
    </row>
    <row r="170">
      <c r="A170">
        <f>IF(P170=P169,0,P170)</f>
        <v/>
      </c>
      <c r="B170" s="41">
        <f>IF($M170&gt;300,"",IF(OR(INDEX(Bemenet!$E$2:$E$301,$M170)="",INDEX(Bemenet!$F$2:$F$301,$M170)=""),"",MAX(INDEX(Bemenet!$E$2:$E$301,$M170),INDEX(Szabalyok!$A:$A,$N170))))</f>
        <v/>
      </c>
      <c r="C170" s="41">
        <f>IF($B170="","",MIN(INDEX(Bemenet!$F$2:$F$301,$M170),INDEX(Szabalyok!$B:$B,$N170)))</f>
        <v/>
      </c>
      <c r="D170" s="5">
        <f>IF(AND($B170&lt;&gt;"",$C170&lt;&gt;"",$B170&lt;=$C170),INDEX(Bemenet!$G$2:$G$301,$M170),"")</f>
        <v/>
      </c>
      <c r="E170" s="6">
        <f>IF(AND($B170&lt;&gt;"",$C170&lt;&gt;"",$B170&lt;=$C170),INDEX(Bemenet!$D$2:$D$301,$M170),"")</f>
        <v/>
      </c>
      <c r="F170" s="5">
        <f>IF(AND($B170&lt;&gt;"",$C170&lt;&gt;"",$B170&lt;=$C170),$C170-$B170+1,"")</f>
        <v/>
      </c>
      <c r="G170" s="5">
        <f>IF($F170="","",$F170*$D170)</f>
        <v/>
      </c>
      <c r="H170" s="42">
        <f>IF($G170="","",$O170)</f>
        <v/>
      </c>
      <c r="I170" s="5">
        <f>IF($G170="","",$G170*IF($H170="",$O170,$H170)/100)</f>
        <v/>
      </c>
      <c r="J170" s="5">
        <f>IF(OR($L170="",NOT(COUNTIFS($L$2:$L170,$L170)=1)),"",SUMIFS($G:$G,$L:$L,$L170))</f>
        <v/>
      </c>
      <c r="K170" s="5">
        <f>IF(OR($L170="",NOT(COUNTIFS($L$2:$L170,$L170)=1)),"",SUMIFS($I:$I,$L:$L,$L170))</f>
        <v/>
      </c>
      <c r="L170" s="6">
        <f>IF($B170="","",YEAR($B170))</f>
        <v/>
      </c>
      <c r="M170" s="6">
        <f>INT((ROW()-2)/39)+1</f>
        <v/>
      </c>
      <c r="N170" s="6">
        <f>MOD(ROW()-2,39)+2</f>
        <v/>
      </c>
      <c r="O170" s="42">
        <f>IF(AND($B170&lt;&gt;"",$C170&lt;&gt;"",$B170&lt;=$C170),INDEX(Szabalyok!$C:$C,$N170),"")</f>
        <v/>
      </c>
      <c r="P170">
        <f>IF(D170="",P169,P169+1)</f>
        <v/>
      </c>
    </row>
    <row r="171">
      <c r="A171">
        <f>IF(P171=P170,0,P171)</f>
        <v/>
      </c>
      <c r="B171" s="41">
        <f>IF($M171&gt;300,"",IF(OR(INDEX(Bemenet!$E$2:$E$301,$M171)="",INDEX(Bemenet!$F$2:$F$301,$M171)=""),"",MAX(INDEX(Bemenet!$E$2:$E$301,$M171),INDEX(Szabalyok!$A:$A,$N171))))</f>
        <v/>
      </c>
      <c r="C171" s="41">
        <f>IF($B171="","",MIN(INDEX(Bemenet!$F$2:$F$301,$M171),INDEX(Szabalyok!$B:$B,$N171)))</f>
        <v/>
      </c>
      <c r="D171" s="5">
        <f>IF(AND($B171&lt;&gt;"",$C171&lt;&gt;"",$B171&lt;=$C171),INDEX(Bemenet!$G$2:$G$301,$M171),"")</f>
        <v/>
      </c>
      <c r="E171" s="6">
        <f>IF(AND($B171&lt;&gt;"",$C171&lt;&gt;"",$B171&lt;=$C171),INDEX(Bemenet!$D$2:$D$301,$M171),"")</f>
        <v/>
      </c>
      <c r="F171" s="5">
        <f>IF(AND($B171&lt;&gt;"",$C171&lt;&gt;"",$B171&lt;=$C171),$C171-$B171+1,"")</f>
        <v/>
      </c>
      <c r="G171" s="5">
        <f>IF($F171="","",$F171*$D171)</f>
        <v/>
      </c>
      <c r="H171" s="42">
        <f>IF($G171="","",$O171)</f>
        <v/>
      </c>
      <c r="I171" s="5">
        <f>IF($G171="","",$G171*IF($H171="",$O171,$H171)/100)</f>
        <v/>
      </c>
      <c r="J171" s="5">
        <f>IF(OR($L171="",NOT(COUNTIFS($L$2:$L171,$L171)=1)),"",SUMIFS($G:$G,$L:$L,$L171))</f>
        <v/>
      </c>
      <c r="K171" s="5">
        <f>IF(OR($L171="",NOT(COUNTIFS($L$2:$L171,$L171)=1)),"",SUMIFS($I:$I,$L:$L,$L171))</f>
        <v/>
      </c>
      <c r="L171" s="6">
        <f>IF($B171="","",YEAR($B171))</f>
        <v/>
      </c>
      <c r="M171" s="6">
        <f>INT((ROW()-2)/39)+1</f>
        <v/>
      </c>
      <c r="N171" s="6">
        <f>MOD(ROW()-2,39)+2</f>
        <v/>
      </c>
      <c r="O171" s="42">
        <f>IF(AND($B171&lt;&gt;"",$C171&lt;&gt;"",$B171&lt;=$C171),INDEX(Szabalyok!$C:$C,$N171),"")</f>
        <v/>
      </c>
      <c r="P171">
        <f>IF(D171="",P170,P170+1)</f>
        <v/>
      </c>
    </row>
    <row r="172">
      <c r="A172">
        <f>IF(P172=P171,0,P172)</f>
        <v/>
      </c>
      <c r="B172" s="41">
        <f>IF($M172&gt;300,"",IF(OR(INDEX(Bemenet!$E$2:$E$301,$M172)="",INDEX(Bemenet!$F$2:$F$301,$M172)=""),"",MAX(INDEX(Bemenet!$E$2:$E$301,$M172),INDEX(Szabalyok!$A:$A,$N172))))</f>
        <v/>
      </c>
      <c r="C172" s="41">
        <f>IF($B172="","",MIN(INDEX(Bemenet!$F$2:$F$301,$M172),INDEX(Szabalyok!$B:$B,$N172)))</f>
        <v/>
      </c>
      <c r="D172" s="5">
        <f>IF(AND($B172&lt;&gt;"",$C172&lt;&gt;"",$B172&lt;=$C172),INDEX(Bemenet!$G$2:$G$301,$M172),"")</f>
        <v/>
      </c>
      <c r="E172" s="6">
        <f>IF(AND($B172&lt;&gt;"",$C172&lt;&gt;"",$B172&lt;=$C172),INDEX(Bemenet!$D$2:$D$301,$M172),"")</f>
        <v/>
      </c>
      <c r="F172" s="5">
        <f>IF(AND($B172&lt;&gt;"",$C172&lt;&gt;"",$B172&lt;=$C172),$C172-$B172+1,"")</f>
        <v/>
      </c>
      <c r="G172" s="5">
        <f>IF($F172="","",$F172*$D172)</f>
        <v/>
      </c>
      <c r="H172" s="42">
        <f>IF($G172="","",$O172)</f>
        <v/>
      </c>
      <c r="I172" s="5">
        <f>IF($G172="","",$G172*IF($H172="",$O172,$H172)/100)</f>
        <v/>
      </c>
      <c r="J172" s="5">
        <f>IF(OR($L172="",NOT(COUNTIFS($L$2:$L172,$L172)=1)),"",SUMIFS($G:$G,$L:$L,$L172))</f>
        <v/>
      </c>
      <c r="K172" s="5">
        <f>IF(OR($L172="",NOT(COUNTIFS($L$2:$L172,$L172)=1)),"",SUMIFS($I:$I,$L:$L,$L172))</f>
        <v/>
      </c>
      <c r="L172" s="6">
        <f>IF($B172="","",YEAR($B172))</f>
        <v/>
      </c>
      <c r="M172" s="6">
        <f>INT((ROW()-2)/39)+1</f>
        <v/>
      </c>
      <c r="N172" s="6">
        <f>MOD(ROW()-2,39)+2</f>
        <v/>
      </c>
      <c r="O172" s="42">
        <f>IF(AND($B172&lt;&gt;"",$C172&lt;&gt;"",$B172&lt;=$C172),INDEX(Szabalyok!$C:$C,$N172),"")</f>
        <v/>
      </c>
      <c r="P172">
        <f>IF(D172="",P171,P171+1)</f>
        <v/>
      </c>
    </row>
    <row r="173">
      <c r="A173">
        <f>IF(P173=P172,0,P173)</f>
        <v/>
      </c>
      <c r="B173" s="41">
        <f>IF($M173&gt;300,"",IF(OR(INDEX(Bemenet!$E$2:$E$301,$M173)="",INDEX(Bemenet!$F$2:$F$301,$M173)=""),"",MAX(INDEX(Bemenet!$E$2:$E$301,$M173),INDEX(Szabalyok!$A:$A,$N173))))</f>
        <v/>
      </c>
      <c r="C173" s="41">
        <f>IF($B173="","",MIN(INDEX(Bemenet!$F$2:$F$301,$M173),INDEX(Szabalyok!$B:$B,$N173)))</f>
        <v/>
      </c>
      <c r="D173" s="5">
        <f>IF(AND($B173&lt;&gt;"",$C173&lt;&gt;"",$B173&lt;=$C173),INDEX(Bemenet!$G$2:$G$301,$M173),"")</f>
        <v/>
      </c>
      <c r="E173" s="6">
        <f>IF(AND($B173&lt;&gt;"",$C173&lt;&gt;"",$B173&lt;=$C173),INDEX(Bemenet!$D$2:$D$301,$M173),"")</f>
        <v/>
      </c>
      <c r="F173" s="5">
        <f>IF(AND($B173&lt;&gt;"",$C173&lt;&gt;"",$B173&lt;=$C173),$C173-$B173+1,"")</f>
        <v/>
      </c>
      <c r="G173" s="5">
        <f>IF($F173="","",$F173*$D173)</f>
        <v/>
      </c>
      <c r="H173" s="42">
        <f>IF($G173="","",$O173)</f>
        <v/>
      </c>
      <c r="I173" s="5">
        <f>IF($G173="","",$G173*IF($H173="",$O173,$H173)/100)</f>
        <v/>
      </c>
      <c r="J173" s="5">
        <f>IF(OR($L173="",NOT(COUNTIFS($L$2:$L173,$L173)=1)),"",SUMIFS($G:$G,$L:$L,$L173))</f>
        <v/>
      </c>
      <c r="K173" s="5">
        <f>IF(OR($L173="",NOT(COUNTIFS($L$2:$L173,$L173)=1)),"",SUMIFS($I:$I,$L:$L,$L173))</f>
        <v/>
      </c>
      <c r="L173" s="6">
        <f>IF($B173="","",YEAR($B173))</f>
        <v/>
      </c>
      <c r="M173" s="6">
        <f>INT((ROW()-2)/39)+1</f>
        <v/>
      </c>
      <c r="N173" s="6">
        <f>MOD(ROW()-2,39)+2</f>
        <v/>
      </c>
      <c r="O173" s="42">
        <f>IF(AND($B173&lt;&gt;"",$C173&lt;&gt;"",$B173&lt;=$C173),INDEX(Szabalyok!$C:$C,$N173),"")</f>
        <v/>
      </c>
      <c r="P173">
        <f>IF(D173="",P172,P172+1)</f>
        <v/>
      </c>
    </row>
    <row r="174">
      <c r="A174">
        <f>IF(P174=P173,0,P174)</f>
        <v/>
      </c>
      <c r="B174" s="41">
        <f>IF($M174&gt;300,"",IF(OR(INDEX(Bemenet!$E$2:$E$301,$M174)="",INDEX(Bemenet!$F$2:$F$301,$M174)=""),"",MAX(INDEX(Bemenet!$E$2:$E$301,$M174),INDEX(Szabalyok!$A:$A,$N174))))</f>
        <v/>
      </c>
      <c r="C174" s="41">
        <f>IF($B174="","",MIN(INDEX(Bemenet!$F$2:$F$301,$M174),INDEX(Szabalyok!$B:$B,$N174)))</f>
        <v/>
      </c>
      <c r="D174" s="5">
        <f>IF(AND($B174&lt;&gt;"",$C174&lt;&gt;"",$B174&lt;=$C174),INDEX(Bemenet!$G$2:$G$301,$M174),"")</f>
        <v/>
      </c>
      <c r="E174" s="6">
        <f>IF(AND($B174&lt;&gt;"",$C174&lt;&gt;"",$B174&lt;=$C174),INDEX(Bemenet!$D$2:$D$301,$M174),"")</f>
        <v/>
      </c>
      <c r="F174" s="5">
        <f>IF(AND($B174&lt;&gt;"",$C174&lt;&gt;"",$B174&lt;=$C174),$C174-$B174+1,"")</f>
        <v/>
      </c>
      <c r="G174" s="5">
        <f>IF($F174="","",$F174*$D174)</f>
        <v/>
      </c>
      <c r="H174" s="42">
        <f>IF($G174="","",$O174)</f>
        <v/>
      </c>
      <c r="I174" s="5">
        <f>IF($G174="","",$G174*IF($H174="",$O174,$H174)/100)</f>
        <v/>
      </c>
      <c r="J174" s="5">
        <f>IF(OR($L174="",NOT(COUNTIFS($L$2:$L174,$L174)=1)),"",SUMIFS($G:$G,$L:$L,$L174))</f>
        <v/>
      </c>
      <c r="K174" s="5">
        <f>IF(OR($L174="",NOT(COUNTIFS($L$2:$L174,$L174)=1)),"",SUMIFS($I:$I,$L:$L,$L174))</f>
        <v/>
      </c>
      <c r="L174" s="6">
        <f>IF($B174="","",YEAR($B174))</f>
        <v/>
      </c>
      <c r="M174" s="6">
        <f>INT((ROW()-2)/39)+1</f>
        <v/>
      </c>
      <c r="N174" s="6">
        <f>MOD(ROW()-2,39)+2</f>
        <v/>
      </c>
      <c r="O174" s="42">
        <f>IF(AND($B174&lt;&gt;"",$C174&lt;&gt;"",$B174&lt;=$C174),INDEX(Szabalyok!$C:$C,$N174),"")</f>
        <v/>
      </c>
      <c r="P174">
        <f>IF(D174="",P173,P173+1)</f>
        <v/>
      </c>
    </row>
    <row r="175">
      <c r="A175">
        <f>IF(P175=P174,0,P175)</f>
        <v/>
      </c>
      <c r="B175" s="41">
        <f>IF($M175&gt;300,"",IF(OR(INDEX(Bemenet!$E$2:$E$301,$M175)="",INDEX(Bemenet!$F$2:$F$301,$M175)=""),"",MAX(INDEX(Bemenet!$E$2:$E$301,$M175),INDEX(Szabalyok!$A:$A,$N175))))</f>
        <v/>
      </c>
      <c r="C175" s="41">
        <f>IF($B175="","",MIN(INDEX(Bemenet!$F$2:$F$301,$M175),INDEX(Szabalyok!$B:$B,$N175)))</f>
        <v/>
      </c>
      <c r="D175" s="5">
        <f>IF(AND($B175&lt;&gt;"",$C175&lt;&gt;"",$B175&lt;=$C175),INDEX(Bemenet!$G$2:$G$301,$M175),"")</f>
        <v/>
      </c>
      <c r="E175" s="6">
        <f>IF(AND($B175&lt;&gt;"",$C175&lt;&gt;"",$B175&lt;=$C175),INDEX(Bemenet!$D$2:$D$301,$M175),"")</f>
        <v/>
      </c>
      <c r="F175" s="5">
        <f>IF(AND($B175&lt;&gt;"",$C175&lt;&gt;"",$B175&lt;=$C175),$C175-$B175+1,"")</f>
        <v/>
      </c>
      <c r="G175" s="5">
        <f>IF($F175="","",$F175*$D175)</f>
        <v/>
      </c>
      <c r="H175" s="42">
        <f>IF($G175="","",$O175)</f>
        <v/>
      </c>
      <c r="I175" s="5">
        <f>IF($G175="","",$G175*IF($H175="",$O175,$H175)/100)</f>
        <v/>
      </c>
      <c r="J175" s="5">
        <f>IF(OR($L175="",NOT(COUNTIFS($L$2:$L175,$L175)=1)),"",SUMIFS($G:$G,$L:$L,$L175))</f>
        <v/>
      </c>
      <c r="K175" s="5">
        <f>IF(OR($L175="",NOT(COUNTIFS($L$2:$L175,$L175)=1)),"",SUMIFS($I:$I,$L:$L,$L175))</f>
        <v/>
      </c>
      <c r="L175" s="6">
        <f>IF($B175="","",YEAR($B175))</f>
        <v/>
      </c>
      <c r="M175" s="6">
        <f>INT((ROW()-2)/39)+1</f>
        <v/>
      </c>
      <c r="N175" s="6">
        <f>MOD(ROW()-2,39)+2</f>
        <v/>
      </c>
      <c r="O175" s="42">
        <f>IF(AND($B175&lt;&gt;"",$C175&lt;&gt;"",$B175&lt;=$C175),INDEX(Szabalyok!$C:$C,$N175),"")</f>
        <v/>
      </c>
      <c r="P175">
        <f>IF(D175="",P174,P174+1)</f>
        <v/>
      </c>
    </row>
    <row r="176">
      <c r="A176">
        <f>IF(P176=P175,0,P176)</f>
        <v/>
      </c>
      <c r="B176" s="41">
        <f>IF($M176&gt;300,"",IF(OR(INDEX(Bemenet!$E$2:$E$301,$M176)="",INDEX(Bemenet!$F$2:$F$301,$M176)=""),"",MAX(INDEX(Bemenet!$E$2:$E$301,$M176),INDEX(Szabalyok!$A:$A,$N176))))</f>
        <v/>
      </c>
      <c r="C176" s="41">
        <f>IF($B176="","",MIN(INDEX(Bemenet!$F$2:$F$301,$M176),INDEX(Szabalyok!$B:$B,$N176)))</f>
        <v/>
      </c>
      <c r="D176" s="5">
        <f>IF(AND($B176&lt;&gt;"",$C176&lt;&gt;"",$B176&lt;=$C176),INDEX(Bemenet!$G$2:$G$301,$M176),"")</f>
        <v/>
      </c>
      <c r="E176" s="6">
        <f>IF(AND($B176&lt;&gt;"",$C176&lt;&gt;"",$B176&lt;=$C176),INDEX(Bemenet!$D$2:$D$301,$M176),"")</f>
        <v/>
      </c>
      <c r="F176" s="5">
        <f>IF(AND($B176&lt;&gt;"",$C176&lt;&gt;"",$B176&lt;=$C176),$C176-$B176+1,"")</f>
        <v/>
      </c>
      <c r="G176" s="5">
        <f>IF($F176="","",$F176*$D176)</f>
        <v/>
      </c>
      <c r="H176" s="42">
        <f>IF($G176="","",$O176)</f>
        <v/>
      </c>
      <c r="I176" s="5">
        <f>IF($G176="","",$G176*IF($H176="",$O176,$H176)/100)</f>
        <v/>
      </c>
      <c r="J176" s="5">
        <f>IF(OR($L176="",NOT(COUNTIFS($L$2:$L176,$L176)=1)),"",SUMIFS($G:$G,$L:$L,$L176))</f>
        <v/>
      </c>
      <c r="K176" s="5">
        <f>IF(OR($L176="",NOT(COUNTIFS($L$2:$L176,$L176)=1)),"",SUMIFS($I:$I,$L:$L,$L176))</f>
        <v/>
      </c>
      <c r="L176" s="6">
        <f>IF($B176="","",YEAR($B176))</f>
        <v/>
      </c>
      <c r="M176" s="6">
        <f>INT((ROW()-2)/39)+1</f>
        <v/>
      </c>
      <c r="N176" s="6">
        <f>MOD(ROW()-2,39)+2</f>
        <v/>
      </c>
      <c r="O176" s="42">
        <f>IF(AND($B176&lt;&gt;"",$C176&lt;&gt;"",$B176&lt;=$C176),INDEX(Szabalyok!$C:$C,$N176),"")</f>
        <v/>
      </c>
      <c r="P176">
        <f>IF(D176="",P175,P175+1)</f>
        <v/>
      </c>
    </row>
    <row r="177">
      <c r="A177">
        <f>IF(P177=P176,0,P177)</f>
        <v/>
      </c>
      <c r="B177" s="41">
        <f>IF($M177&gt;300,"",IF(OR(INDEX(Bemenet!$E$2:$E$301,$M177)="",INDEX(Bemenet!$F$2:$F$301,$M177)=""),"",MAX(INDEX(Bemenet!$E$2:$E$301,$M177),INDEX(Szabalyok!$A:$A,$N177))))</f>
        <v/>
      </c>
      <c r="C177" s="41">
        <f>IF($B177="","",MIN(INDEX(Bemenet!$F$2:$F$301,$M177),INDEX(Szabalyok!$B:$B,$N177)))</f>
        <v/>
      </c>
      <c r="D177" s="5">
        <f>IF(AND($B177&lt;&gt;"",$C177&lt;&gt;"",$B177&lt;=$C177),INDEX(Bemenet!$G$2:$G$301,$M177),"")</f>
        <v/>
      </c>
      <c r="E177" s="6">
        <f>IF(AND($B177&lt;&gt;"",$C177&lt;&gt;"",$B177&lt;=$C177),INDEX(Bemenet!$D$2:$D$301,$M177),"")</f>
        <v/>
      </c>
      <c r="F177" s="5">
        <f>IF(AND($B177&lt;&gt;"",$C177&lt;&gt;"",$B177&lt;=$C177),$C177-$B177+1,"")</f>
        <v/>
      </c>
      <c r="G177" s="5">
        <f>IF($F177="","",$F177*$D177)</f>
        <v/>
      </c>
      <c r="H177" s="42">
        <f>IF($G177="","",$O177)</f>
        <v/>
      </c>
      <c r="I177" s="5">
        <f>IF($G177="","",$G177*IF($H177="",$O177,$H177)/100)</f>
        <v/>
      </c>
      <c r="J177" s="5">
        <f>IF(OR($L177="",NOT(COUNTIFS($L$2:$L177,$L177)=1)),"",SUMIFS($G:$G,$L:$L,$L177))</f>
        <v/>
      </c>
      <c r="K177" s="5">
        <f>IF(OR($L177="",NOT(COUNTIFS($L$2:$L177,$L177)=1)),"",SUMIFS($I:$I,$L:$L,$L177))</f>
        <v/>
      </c>
      <c r="L177" s="6">
        <f>IF($B177="","",YEAR($B177))</f>
        <v/>
      </c>
      <c r="M177" s="6">
        <f>INT((ROW()-2)/39)+1</f>
        <v/>
      </c>
      <c r="N177" s="6">
        <f>MOD(ROW()-2,39)+2</f>
        <v/>
      </c>
      <c r="O177" s="42">
        <f>IF(AND($B177&lt;&gt;"",$C177&lt;&gt;"",$B177&lt;=$C177),INDEX(Szabalyok!$C:$C,$N177),"")</f>
        <v/>
      </c>
      <c r="P177">
        <f>IF(D177="",P176,P176+1)</f>
        <v/>
      </c>
    </row>
    <row r="178">
      <c r="A178">
        <f>IF(P178=P177,0,P178)</f>
        <v/>
      </c>
      <c r="B178" s="41">
        <f>IF($M178&gt;300,"",IF(OR(INDEX(Bemenet!$E$2:$E$301,$M178)="",INDEX(Bemenet!$F$2:$F$301,$M178)=""),"",MAX(INDEX(Bemenet!$E$2:$E$301,$M178),INDEX(Szabalyok!$A:$A,$N178))))</f>
        <v/>
      </c>
      <c r="C178" s="41">
        <f>IF($B178="","",MIN(INDEX(Bemenet!$F$2:$F$301,$M178),INDEX(Szabalyok!$B:$B,$N178)))</f>
        <v/>
      </c>
      <c r="D178" s="5">
        <f>IF(AND($B178&lt;&gt;"",$C178&lt;&gt;"",$B178&lt;=$C178),INDEX(Bemenet!$G$2:$G$301,$M178),"")</f>
        <v/>
      </c>
      <c r="E178" s="6">
        <f>IF(AND($B178&lt;&gt;"",$C178&lt;&gt;"",$B178&lt;=$C178),INDEX(Bemenet!$D$2:$D$301,$M178),"")</f>
        <v/>
      </c>
      <c r="F178" s="5">
        <f>IF(AND($B178&lt;&gt;"",$C178&lt;&gt;"",$B178&lt;=$C178),$C178-$B178+1,"")</f>
        <v/>
      </c>
      <c r="G178" s="5">
        <f>IF($F178="","",$F178*$D178)</f>
        <v/>
      </c>
      <c r="H178" s="42">
        <f>IF($G178="","",$O178)</f>
        <v/>
      </c>
      <c r="I178" s="5">
        <f>IF($G178="","",$G178*IF($H178="",$O178,$H178)/100)</f>
        <v/>
      </c>
      <c r="J178" s="5">
        <f>IF(OR($L178="",NOT(COUNTIFS($L$2:$L178,$L178)=1)),"",SUMIFS($G:$G,$L:$L,$L178))</f>
        <v/>
      </c>
      <c r="K178" s="5">
        <f>IF(OR($L178="",NOT(COUNTIFS($L$2:$L178,$L178)=1)),"",SUMIFS($I:$I,$L:$L,$L178))</f>
        <v/>
      </c>
      <c r="L178" s="6">
        <f>IF($B178="","",YEAR($B178))</f>
        <v/>
      </c>
      <c r="M178" s="6">
        <f>INT((ROW()-2)/39)+1</f>
        <v/>
      </c>
      <c r="N178" s="6">
        <f>MOD(ROW()-2,39)+2</f>
        <v/>
      </c>
      <c r="O178" s="42">
        <f>IF(AND($B178&lt;&gt;"",$C178&lt;&gt;"",$B178&lt;=$C178),INDEX(Szabalyok!$C:$C,$N178),"")</f>
        <v/>
      </c>
      <c r="P178">
        <f>IF(D178="",P177,P177+1)</f>
        <v/>
      </c>
    </row>
    <row r="179">
      <c r="A179">
        <f>IF(P179=P178,0,P179)</f>
        <v/>
      </c>
      <c r="B179" s="41">
        <f>IF($M179&gt;300,"",IF(OR(INDEX(Bemenet!$E$2:$E$301,$M179)="",INDEX(Bemenet!$F$2:$F$301,$M179)=""),"",MAX(INDEX(Bemenet!$E$2:$E$301,$M179),INDEX(Szabalyok!$A:$A,$N179))))</f>
        <v/>
      </c>
      <c r="C179" s="41">
        <f>IF($B179="","",MIN(INDEX(Bemenet!$F$2:$F$301,$M179),INDEX(Szabalyok!$B:$B,$N179)))</f>
        <v/>
      </c>
      <c r="D179" s="5">
        <f>IF(AND($B179&lt;&gt;"",$C179&lt;&gt;"",$B179&lt;=$C179),INDEX(Bemenet!$G$2:$G$301,$M179),"")</f>
        <v/>
      </c>
      <c r="E179" s="6">
        <f>IF(AND($B179&lt;&gt;"",$C179&lt;&gt;"",$B179&lt;=$C179),INDEX(Bemenet!$D$2:$D$301,$M179),"")</f>
        <v/>
      </c>
      <c r="F179" s="5">
        <f>IF(AND($B179&lt;&gt;"",$C179&lt;&gt;"",$B179&lt;=$C179),$C179-$B179+1,"")</f>
        <v/>
      </c>
      <c r="G179" s="5">
        <f>IF($F179="","",$F179*$D179)</f>
        <v/>
      </c>
      <c r="H179" s="42">
        <f>IF($G179="","",$O179)</f>
        <v/>
      </c>
      <c r="I179" s="5">
        <f>IF($G179="","",$G179*IF($H179="",$O179,$H179)/100)</f>
        <v/>
      </c>
      <c r="J179" s="5">
        <f>IF(OR($L179="",NOT(COUNTIFS($L$2:$L179,$L179)=1)),"",SUMIFS($G:$G,$L:$L,$L179))</f>
        <v/>
      </c>
      <c r="K179" s="5">
        <f>IF(OR($L179="",NOT(COUNTIFS($L$2:$L179,$L179)=1)),"",SUMIFS($I:$I,$L:$L,$L179))</f>
        <v/>
      </c>
      <c r="L179" s="6">
        <f>IF($B179="","",YEAR($B179))</f>
        <v/>
      </c>
      <c r="M179" s="6">
        <f>INT((ROW()-2)/39)+1</f>
        <v/>
      </c>
      <c r="N179" s="6">
        <f>MOD(ROW()-2,39)+2</f>
        <v/>
      </c>
      <c r="O179" s="42">
        <f>IF(AND($B179&lt;&gt;"",$C179&lt;&gt;"",$B179&lt;=$C179),INDEX(Szabalyok!$C:$C,$N179),"")</f>
        <v/>
      </c>
      <c r="P179">
        <f>IF(D179="",P178,P178+1)</f>
        <v/>
      </c>
    </row>
    <row r="180">
      <c r="A180">
        <f>IF(P180=P179,0,P180)</f>
        <v/>
      </c>
      <c r="B180" s="41">
        <f>IF($M180&gt;300,"",IF(OR(INDEX(Bemenet!$E$2:$E$301,$M180)="",INDEX(Bemenet!$F$2:$F$301,$M180)=""),"",MAX(INDEX(Bemenet!$E$2:$E$301,$M180),INDEX(Szabalyok!$A:$A,$N180))))</f>
        <v/>
      </c>
      <c r="C180" s="41">
        <f>IF($B180="","",MIN(INDEX(Bemenet!$F$2:$F$301,$M180),INDEX(Szabalyok!$B:$B,$N180)))</f>
        <v/>
      </c>
      <c r="D180" s="5">
        <f>IF(AND($B180&lt;&gt;"",$C180&lt;&gt;"",$B180&lt;=$C180),INDEX(Bemenet!$G$2:$G$301,$M180),"")</f>
        <v/>
      </c>
      <c r="E180" s="6">
        <f>IF(AND($B180&lt;&gt;"",$C180&lt;&gt;"",$B180&lt;=$C180),INDEX(Bemenet!$D$2:$D$301,$M180),"")</f>
        <v/>
      </c>
      <c r="F180" s="5">
        <f>IF(AND($B180&lt;&gt;"",$C180&lt;&gt;"",$B180&lt;=$C180),$C180-$B180+1,"")</f>
        <v/>
      </c>
      <c r="G180" s="5">
        <f>IF($F180="","",$F180*$D180)</f>
        <v/>
      </c>
      <c r="H180" s="42">
        <f>IF($G180="","",$O180)</f>
        <v/>
      </c>
      <c r="I180" s="5">
        <f>IF($G180="","",$G180*IF($H180="",$O180,$H180)/100)</f>
        <v/>
      </c>
      <c r="J180" s="5">
        <f>IF(OR($L180="",NOT(COUNTIFS($L$2:$L180,$L180)=1)),"",SUMIFS($G:$G,$L:$L,$L180))</f>
        <v/>
      </c>
      <c r="K180" s="5">
        <f>IF(OR($L180="",NOT(COUNTIFS($L$2:$L180,$L180)=1)),"",SUMIFS($I:$I,$L:$L,$L180))</f>
        <v/>
      </c>
      <c r="L180" s="6">
        <f>IF($B180="","",YEAR($B180))</f>
        <v/>
      </c>
      <c r="M180" s="6">
        <f>INT((ROW()-2)/39)+1</f>
        <v/>
      </c>
      <c r="N180" s="6">
        <f>MOD(ROW()-2,39)+2</f>
        <v/>
      </c>
      <c r="O180" s="42">
        <f>IF(AND($B180&lt;&gt;"",$C180&lt;&gt;"",$B180&lt;=$C180),INDEX(Szabalyok!$C:$C,$N180),"")</f>
        <v/>
      </c>
      <c r="P180">
        <f>IF(D180="",P179,P179+1)</f>
        <v/>
      </c>
    </row>
    <row r="181">
      <c r="A181">
        <f>IF(P181=P180,0,P181)</f>
        <v/>
      </c>
      <c r="B181" s="41">
        <f>IF($M181&gt;300,"",IF(OR(INDEX(Bemenet!$E$2:$E$301,$M181)="",INDEX(Bemenet!$F$2:$F$301,$M181)=""),"",MAX(INDEX(Bemenet!$E$2:$E$301,$M181),INDEX(Szabalyok!$A:$A,$N181))))</f>
        <v/>
      </c>
      <c r="C181" s="41">
        <f>IF($B181="","",MIN(INDEX(Bemenet!$F$2:$F$301,$M181),INDEX(Szabalyok!$B:$B,$N181)))</f>
        <v/>
      </c>
      <c r="D181" s="5">
        <f>IF(AND($B181&lt;&gt;"",$C181&lt;&gt;"",$B181&lt;=$C181),INDEX(Bemenet!$G$2:$G$301,$M181),"")</f>
        <v/>
      </c>
      <c r="E181" s="6">
        <f>IF(AND($B181&lt;&gt;"",$C181&lt;&gt;"",$B181&lt;=$C181),INDEX(Bemenet!$D$2:$D$301,$M181),"")</f>
        <v/>
      </c>
      <c r="F181" s="5">
        <f>IF(AND($B181&lt;&gt;"",$C181&lt;&gt;"",$B181&lt;=$C181),$C181-$B181+1,"")</f>
        <v/>
      </c>
      <c r="G181" s="5">
        <f>IF($F181="","",$F181*$D181)</f>
        <v/>
      </c>
      <c r="H181" s="42">
        <f>IF($G181="","",$O181)</f>
        <v/>
      </c>
      <c r="I181" s="5">
        <f>IF($G181="","",$G181*IF($H181="",$O181,$H181)/100)</f>
        <v/>
      </c>
      <c r="J181" s="5">
        <f>IF(OR($L181="",NOT(COUNTIFS($L$2:$L181,$L181)=1)),"",SUMIFS($G:$G,$L:$L,$L181))</f>
        <v/>
      </c>
      <c r="K181" s="5">
        <f>IF(OR($L181="",NOT(COUNTIFS($L$2:$L181,$L181)=1)),"",SUMIFS($I:$I,$L:$L,$L181))</f>
        <v/>
      </c>
      <c r="L181" s="6">
        <f>IF($B181="","",YEAR($B181))</f>
        <v/>
      </c>
      <c r="M181" s="6">
        <f>INT((ROW()-2)/39)+1</f>
        <v/>
      </c>
      <c r="N181" s="6">
        <f>MOD(ROW()-2,39)+2</f>
        <v/>
      </c>
      <c r="O181" s="42">
        <f>IF(AND($B181&lt;&gt;"",$C181&lt;&gt;"",$B181&lt;=$C181),INDEX(Szabalyok!$C:$C,$N181),"")</f>
        <v/>
      </c>
      <c r="P181">
        <f>IF(D181="",P180,P180+1)</f>
        <v/>
      </c>
    </row>
    <row r="182">
      <c r="A182">
        <f>IF(P182=P181,0,P182)</f>
        <v/>
      </c>
      <c r="B182" s="41">
        <f>IF($M182&gt;300,"",IF(OR(INDEX(Bemenet!$E$2:$E$301,$M182)="",INDEX(Bemenet!$F$2:$F$301,$M182)=""),"",MAX(INDEX(Bemenet!$E$2:$E$301,$M182),INDEX(Szabalyok!$A:$A,$N182))))</f>
        <v/>
      </c>
      <c r="C182" s="41">
        <f>IF($B182="","",MIN(INDEX(Bemenet!$F$2:$F$301,$M182),INDEX(Szabalyok!$B:$B,$N182)))</f>
        <v/>
      </c>
      <c r="D182" s="5">
        <f>IF(AND($B182&lt;&gt;"",$C182&lt;&gt;"",$B182&lt;=$C182),INDEX(Bemenet!$G$2:$G$301,$M182),"")</f>
        <v/>
      </c>
      <c r="E182" s="6">
        <f>IF(AND($B182&lt;&gt;"",$C182&lt;&gt;"",$B182&lt;=$C182),INDEX(Bemenet!$D$2:$D$301,$M182),"")</f>
        <v/>
      </c>
      <c r="F182" s="5">
        <f>IF(AND($B182&lt;&gt;"",$C182&lt;&gt;"",$B182&lt;=$C182),$C182-$B182+1,"")</f>
        <v/>
      </c>
      <c r="G182" s="5">
        <f>IF($F182="","",$F182*$D182)</f>
        <v/>
      </c>
      <c r="H182" s="42">
        <f>IF($G182="","",$O182)</f>
        <v/>
      </c>
      <c r="I182" s="5">
        <f>IF($G182="","",$G182*IF($H182="",$O182,$H182)/100)</f>
        <v/>
      </c>
      <c r="J182" s="5">
        <f>IF(OR($L182="",NOT(COUNTIFS($L$2:$L182,$L182)=1)),"",SUMIFS($G:$G,$L:$L,$L182))</f>
        <v/>
      </c>
      <c r="K182" s="5">
        <f>IF(OR($L182="",NOT(COUNTIFS($L$2:$L182,$L182)=1)),"",SUMIFS($I:$I,$L:$L,$L182))</f>
        <v/>
      </c>
      <c r="L182" s="6">
        <f>IF($B182="","",YEAR($B182))</f>
        <v/>
      </c>
      <c r="M182" s="6">
        <f>INT((ROW()-2)/39)+1</f>
        <v/>
      </c>
      <c r="N182" s="6">
        <f>MOD(ROW()-2,39)+2</f>
        <v/>
      </c>
      <c r="O182" s="42">
        <f>IF(AND($B182&lt;&gt;"",$C182&lt;&gt;"",$B182&lt;=$C182),INDEX(Szabalyok!$C:$C,$N182),"")</f>
        <v/>
      </c>
      <c r="P182">
        <f>IF(D182="",P181,P181+1)</f>
        <v/>
      </c>
    </row>
    <row r="183">
      <c r="A183">
        <f>IF(P183=P182,0,P183)</f>
        <v/>
      </c>
      <c r="B183" s="41">
        <f>IF($M183&gt;300,"",IF(OR(INDEX(Bemenet!$E$2:$E$301,$M183)="",INDEX(Bemenet!$F$2:$F$301,$M183)=""),"",MAX(INDEX(Bemenet!$E$2:$E$301,$M183),INDEX(Szabalyok!$A:$A,$N183))))</f>
        <v/>
      </c>
      <c r="C183" s="41">
        <f>IF($B183="","",MIN(INDEX(Bemenet!$F$2:$F$301,$M183),INDEX(Szabalyok!$B:$B,$N183)))</f>
        <v/>
      </c>
      <c r="D183" s="5">
        <f>IF(AND($B183&lt;&gt;"",$C183&lt;&gt;"",$B183&lt;=$C183),INDEX(Bemenet!$G$2:$G$301,$M183),"")</f>
        <v/>
      </c>
      <c r="E183" s="6">
        <f>IF(AND($B183&lt;&gt;"",$C183&lt;&gt;"",$B183&lt;=$C183),INDEX(Bemenet!$D$2:$D$301,$M183),"")</f>
        <v/>
      </c>
      <c r="F183" s="5">
        <f>IF(AND($B183&lt;&gt;"",$C183&lt;&gt;"",$B183&lt;=$C183),$C183-$B183+1,"")</f>
        <v/>
      </c>
      <c r="G183" s="5">
        <f>IF($F183="","",$F183*$D183)</f>
        <v/>
      </c>
      <c r="H183" s="42">
        <f>IF($G183="","",$O183)</f>
        <v/>
      </c>
      <c r="I183" s="5">
        <f>IF($G183="","",$G183*IF($H183="",$O183,$H183)/100)</f>
        <v/>
      </c>
      <c r="J183" s="5">
        <f>IF(OR($L183="",NOT(COUNTIFS($L$2:$L183,$L183)=1)),"",SUMIFS($G:$G,$L:$L,$L183))</f>
        <v/>
      </c>
      <c r="K183" s="5">
        <f>IF(OR($L183="",NOT(COUNTIFS($L$2:$L183,$L183)=1)),"",SUMIFS($I:$I,$L:$L,$L183))</f>
        <v/>
      </c>
      <c r="L183" s="6">
        <f>IF($B183="","",YEAR($B183))</f>
        <v/>
      </c>
      <c r="M183" s="6">
        <f>INT((ROW()-2)/39)+1</f>
        <v/>
      </c>
      <c r="N183" s="6">
        <f>MOD(ROW()-2,39)+2</f>
        <v/>
      </c>
      <c r="O183" s="42">
        <f>IF(AND($B183&lt;&gt;"",$C183&lt;&gt;"",$B183&lt;=$C183),INDEX(Szabalyok!$C:$C,$N183),"")</f>
        <v/>
      </c>
      <c r="P183">
        <f>IF(D183="",P182,P182+1)</f>
        <v/>
      </c>
    </row>
    <row r="184">
      <c r="A184">
        <f>IF(P184=P183,0,P184)</f>
        <v/>
      </c>
      <c r="B184" s="41">
        <f>IF($M184&gt;300,"",IF(OR(INDEX(Bemenet!$E$2:$E$301,$M184)="",INDEX(Bemenet!$F$2:$F$301,$M184)=""),"",MAX(INDEX(Bemenet!$E$2:$E$301,$M184),INDEX(Szabalyok!$A:$A,$N184))))</f>
        <v/>
      </c>
      <c r="C184" s="41">
        <f>IF($B184="","",MIN(INDEX(Bemenet!$F$2:$F$301,$M184),INDEX(Szabalyok!$B:$B,$N184)))</f>
        <v/>
      </c>
      <c r="D184" s="5">
        <f>IF(AND($B184&lt;&gt;"",$C184&lt;&gt;"",$B184&lt;=$C184),INDEX(Bemenet!$G$2:$G$301,$M184),"")</f>
        <v/>
      </c>
      <c r="E184" s="6">
        <f>IF(AND($B184&lt;&gt;"",$C184&lt;&gt;"",$B184&lt;=$C184),INDEX(Bemenet!$D$2:$D$301,$M184),"")</f>
        <v/>
      </c>
      <c r="F184" s="5">
        <f>IF(AND($B184&lt;&gt;"",$C184&lt;&gt;"",$B184&lt;=$C184),$C184-$B184+1,"")</f>
        <v/>
      </c>
      <c r="G184" s="5">
        <f>IF($F184="","",$F184*$D184)</f>
        <v/>
      </c>
      <c r="H184" s="42">
        <f>IF($G184="","",$O184)</f>
        <v/>
      </c>
      <c r="I184" s="5">
        <f>IF($G184="","",$G184*IF($H184="",$O184,$H184)/100)</f>
        <v/>
      </c>
      <c r="J184" s="5">
        <f>IF(OR($L184="",NOT(COUNTIFS($L$2:$L184,$L184)=1)),"",SUMIFS($G:$G,$L:$L,$L184))</f>
        <v/>
      </c>
      <c r="K184" s="5">
        <f>IF(OR($L184="",NOT(COUNTIFS($L$2:$L184,$L184)=1)),"",SUMIFS($I:$I,$L:$L,$L184))</f>
        <v/>
      </c>
      <c r="L184" s="6">
        <f>IF($B184="","",YEAR($B184))</f>
        <v/>
      </c>
      <c r="M184" s="6">
        <f>INT((ROW()-2)/39)+1</f>
        <v/>
      </c>
      <c r="N184" s="6">
        <f>MOD(ROW()-2,39)+2</f>
        <v/>
      </c>
      <c r="O184" s="42">
        <f>IF(AND($B184&lt;&gt;"",$C184&lt;&gt;"",$B184&lt;=$C184),INDEX(Szabalyok!$C:$C,$N184),"")</f>
        <v/>
      </c>
      <c r="P184">
        <f>IF(D184="",P183,P183+1)</f>
        <v/>
      </c>
    </row>
    <row r="185">
      <c r="A185">
        <f>IF(P185=P184,0,P185)</f>
        <v/>
      </c>
      <c r="B185" s="41">
        <f>IF($M185&gt;300,"",IF(OR(INDEX(Bemenet!$E$2:$E$301,$M185)="",INDEX(Bemenet!$F$2:$F$301,$M185)=""),"",MAX(INDEX(Bemenet!$E$2:$E$301,$M185),INDEX(Szabalyok!$A:$A,$N185))))</f>
        <v/>
      </c>
      <c r="C185" s="41">
        <f>IF($B185="","",MIN(INDEX(Bemenet!$F$2:$F$301,$M185),INDEX(Szabalyok!$B:$B,$N185)))</f>
        <v/>
      </c>
      <c r="D185" s="5">
        <f>IF(AND($B185&lt;&gt;"",$C185&lt;&gt;"",$B185&lt;=$C185),INDEX(Bemenet!$G$2:$G$301,$M185),"")</f>
        <v/>
      </c>
      <c r="E185" s="6">
        <f>IF(AND($B185&lt;&gt;"",$C185&lt;&gt;"",$B185&lt;=$C185),INDEX(Bemenet!$D$2:$D$301,$M185),"")</f>
        <v/>
      </c>
      <c r="F185" s="5">
        <f>IF(AND($B185&lt;&gt;"",$C185&lt;&gt;"",$B185&lt;=$C185),$C185-$B185+1,"")</f>
        <v/>
      </c>
      <c r="G185" s="5">
        <f>IF($F185="","",$F185*$D185)</f>
        <v/>
      </c>
      <c r="H185" s="42">
        <f>IF($G185="","",$O185)</f>
        <v/>
      </c>
      <c r="I185" s="5">
        <f>IF($G185="","",$G185*IF($H185="",$O185,$H185)/100)</f>
        <v/>
      </c>
      <c r="J185" s="5">
        <f>IF(OR($L185="",NOT(COUNTIFS($L$2:$L185,$L185)=1)),"",SUMIFS($G:$G,$L:$L,$L185))</f>
        <v/>
      </c>
      <c r="K185" s="5">
        <f>IF(OR($L185="",NOT(COUNTIFS($L$2:$L185,$L185)=1)),"",SUMIFS($I:$I,$L:$L,$L185))</f>
        <v/>
      </c>
      <c r="L185" s="6">
        <f>IF($B185="","",YEAR($B185))</f>
        <v/>
      </c>
      <c r="M185" s="6">
        <f>INT((ROW()-2)/39)+1</f>
        <v/>
      </c>
      <c r="N185" s="6">
        <f>MOD(ROW()-2,39)+2</f>
        <v/>
      </c>
      <c r="O185" s="42">
        <f>IF(AND($B185&lt;&gt;"",$C185&lt;&gt;"",$B185&lt;=$C185),INDEX(Szabalyok!$C:$C,$N185),"")</f>
        <v/>
      </c>
      <c r="P185">
        <f>IF(D185="",P184,P184+1)</f>
        <v/>
      </c>
    </row>
    <row r="186">
      <c r="A186">
        <f>IF(P186=P185,0,P186)</f>
        <v/>
      </c>
      <c r="B186" s="41">
        <f>IF($M186&gt;300,"",IF(OR(INDEX(Bemenet!$E$2:$E$301,$M186)="",INDEX(Bemenet!$F$2:$F$301,$M186)=""),"",MAX(INDEX(Bemenet!$E$2:$E$301,$M186),INDEX(Szabalyok!$A:$A,$N186))))</f>
        <v/>
      </c>
      <c r="C186" s="41">
        <f>IF($B186="","",MIN(INDEX(Bemenet!$F$2:$F$301,$M186),INDEX(Szabalyok!$B:$B,$N186)))</f>
        <v/>
      </c>
      <c r="D186" s="5">
        <f>IF(AND($B186&lt;&gt;"",$C186&lt;&gt;"",$B186&lt;=$C186),INDEX(Bemenet!$G$2:$G$301,$M186),"")</f>
        <v/>
      </c>
      <c r="E186" s="6">
        <f>IF(AND($B186&lt;&gt;"",$C186&lt;&gt;"",$B186&lt;=$C186),INDEX(Bemenet!$D$2:$D$301,$M186),"")</f>
        <v/>
      </c>
      <c r="F186" s="5">
        <f>IF(AND($B186&lt;&gt;"",$C186&lt;&gt;"",$B186&lt;=$C186),$C186-$B186+1,"")</f>
        <v/>
      </c>
      <c r="G186" s="5">
        <f>IF($F186="","",$F186*$D186)</f>
        <v/>
      </c>
      <c r="H186" s="42">
        <f>IF($G186="","",$O186)</f>
        <v/>
      </c>
      <c r="I186" s="5">
        <f>IF($G186="","",$G186*IF($H186="",$O186,$H186)/100)</f>
        <v/>
      </c>
      <c r="J186" s="5">
        <f>IF(OR($L186="",NOT(COUNTIFS($L$2:$L186,$L186)=1)),"",SUMIFS($G:$G,$L:$L,$L186))</f>
        <v/>
      </c>
      <c r="K186" s="5">
        <f>IF(OR($L186="",NOT(COUNTIFS($L$2:$L186,$L186)=1)),"",SUMIFS($I:$I,$L:$L,$L186))</f>
        <v/>
      </c>
      <c r="L186" s="6">
        <f>IF($B186="","",YEAR($B186))</f>
        <v/>
      </c>
      <c r="M186" s="6">
        <f>INT((ROW()-2)/39)+1</f>
        <v/>
      </c>
      <c r="N186" s="6">
        <f>MOD(ROW()-2,39)+2</f>
        <v/>
      </c>
      <c r="O186" s="42">
        <f>IF(AND($B186&lt;&gt;"",$C186&lt;&gt;"",$B186&lt;=$C186),INDEX(Szabalyok!$C:$C,$N186),"")</f>
        <v/>
      </c>
      <c r="P186">
        <f>IF(D186="",P185,P185+1)</f>
        <v/>
      </c>
    </row>
    <row r="187">
      <c r="A187">
        <f>IF(P187=P186,0,P187)</f>
        <v/>
      </c>
      <c r="B187" s="41">
        <f>IF($M187&gt;300,"",IF(OR(INDEX(Bemenet!$E$2:$E$301,$M187)="",INDEX(Bemenet!$F$2:$F$301,$M187)=""),"",MAX(INDEX(Bemenet!$E$2:$E$301,$M187),INDEX(Szabalyok!$A:$A,$N187))))</f>
        <v/>
      </c>
      <c r="C187" s="41">
        <f>IF($B187="","",MIN(INDEX(Bemenet!$F$2:$F$301,$M187),INDEX(Szabalyok!$B:$B,$N187)))</f>
        <v/>
      </c>
      <c r="D187" s="5">
        <f>IF(AND($B187&lt;&gt;"",$C187&lt;&gt;"",$B187&lt;=$C187),INDEX(Bemenet!$G$2:$G$301,$M187),"")</f>
        <v/>
      </c>
      <c r="E187" s="6">
        <f>IF(AND($B187&lt;&gt;"",$C187&lt;&gt;"",$B187&lt;=$C187),INDEX(Bemenet!$D$2:$D$301,$M187),"")</f>
        <v/>
      </c>
      <c r="F187" s="5">
        <f>IF(AND($B187&lt;&gt;"",$C187&lt;&gt;"",$B187&lt;=$C187),$C187-$B187+1,"")</f>
        <v/>
      </c>
      <c r="G187" s="5">
        <f>IF($F187="","",$F187*$D187)</f>
        <v/>
      </c>
      <c r="H187" s="42">
        <f>IF($G187="","",$O187)</f>
        <v/>
      </c>
      <c r="I187" s="5">
        <f>IF($G187="","",$G187*IF($H187="",$O187,$H187)/100)</f>
        <v/>
      </c>
      <c r="J187" s="5">
        <f>IF(OR($L187="",NOT(COUNTIFS($L$2:$L187,$L187)=1)),"",SUMIFS($G:$G,$L:$L,$L187))</f>
        <v/>
      </c>
      <c r="K187" s="5">
        <f>IF(OR($L187="",NOT(COUNTIFS($L$2:$L187,$L187)=1)),"",SUMIFS($I:$I,$L:$L,$L187))</f>
        <v/>
      </c>
      <c r="L187" s="6">
        <f>IF($B187="","",YEAR($B187))</f>
        <v/>
      </c>
      <c r="M187" s="6">
        <f>INT((ROW()-2)/39)+1</f>
        <v/>
      </c>
      <c r="N187" s="6">
        <f>MOD(ROW()-2,39)+2</f>
        <v/>
      </c>
      <c r="O187" s="42">
        <f>IF(AND($B187&lt;&gt;"",$C187&lt;&gt;"",$B187&lt;=$C187),INDEX(Szabalyok!$C:$C,$N187),"")</f>
        <v/>
      </c>
      <c r="P187">
        <f>IF(D187="",P186,P186+1)</f>
        <v/>
      </c>
    </row>
    <row r="188">
      <c r="A188">
        <f>IF(P188=P187,0,P188)</f>
        <v/>
      </c>
      <c r="B188" s="41">
        <f>IF($M188&gt;300,"",IF(OR(INDEX(Bemenet!$E$2:$E$301,$M188)="",INDEX(Bemenet!$F$2:$F$301,$M188)=""),"",MAX(INDEX(Bemenet!$E$2:$E$301,$M188),INDEX(Szabalyok!$A:$A,$N188))))</f>
        <v/>
      </c>
      <c r="C188" s="41">
        <f>IF($B188="","",MIN(INDEX(Bemenet!$F$2:$F$301,$M188),INDEX(Szabalyok!$B:$B,$N188)))</f>
        <v/>
      </c>
      <c r="D188" s="5">
        <f>IF(AND($B188&lt;&gt;"",$C188&lt;&gt;"",$B188&lt;=$C188),INDEX(Bemenet!$G$2:$G$301,$M188),"")</f>
        <v/>
      </c>
      <c r="E188" s="6">
        <f>IF(AND($B188&lt;&gt;"",$C188&lt;&gt;"",$B188&lt;=$C188),INDEX(Bemenet!$D$2:$D$301,$M188),"")</f>
        <v/>
      </c>
      <c r="F188" s="5">
        <f>IF(AND($B188&lt;&gt;"",$C188&lt;&gt;"",$B188&lt;=$C188),$C188-$B188+1,"")</f>
        <v/>
      </c>
      <c r="G188" s="5">
        <f>IF($F188="","",$F188*$D188)</f>
        <v/>
      </c>
      <c r="H188" s="42">
        <f>IF($G188="","",$O188)</f>
        <v/>
      </c>
      <c r="I188" s="5">
        <f>IF($G188="","",$G188*IF($H188="",$O188,$H188)/100)</f>
        <v/>
      </c>
      <c r="J188" s="5">
        <f>IF(OR($L188="",NOT(COUNTIFS($L$2:$L188,$L188)=1)),"",SUMIFS($G:$G,$L:$L,$L188))</f>
        <v/>
      </c>
      <c r="K188" s="5">
        <f>IF(OR($L188="",NOT(COUNTIFS($L$2:$L188,$L188)=1)),"",SUMIFS($I:$I,$L:$L,$L188))</f>
        <v/>
      </c>
      <c r="L188" s="6">
        <f>IF($B188="","",YEAR($B188))</f>
        <v/>
      </c>
      <c r="M188" s="6">
        <f>INT((ROW()-2)/39)+1</f>
        <v/>
      </c>
      <c r="N188" s="6">
        <f>MOD(ROW()-2,39)+2</f>
        <v/>
      </c>
      <c r="O188" s="42">
        <f>IF(AND($B188&lt;&gt;"",$C188&lt;&gt;"",$B188&lt;=$C188),INDEX(Szabalyok!$C:$C,$N188),"")</f>
        <v/>
      </c>
      <c r="P188">
        <f>IF(D188="",P187,P187+1)</f>
        <v/>
      </c>
    </row>
    <row r="189">
      <c r="A189">
        <f>IF(P189=P188,0,P189)</f>
        <v/>
      </c>
      <c r="B189" s="41">
        <f>IF($M189&gt;300,"",IF(OR(INDEX(Bemenet!$E$2:$E$301,$M189)="",INDEX(Bemenet!$F$2:$F$301,$M189)=""),"",MAX(INDEX(Bemenet!$E$2:$E$301,$M189),INDEX(Szabalyok!$A:$A,$N189))))</f>
        <v/>
      </c>
      <c r="C189" s="41">
        <f>IF($B189="","",MIN(INDEX(Bemenet!$F$2:$F$301,$M189),INDEX(Szabalyok!$B:$B,$N189)))</f>
        <v/>
      </c>
      <c r="D189" s="5">
        <f>IF(AND($B189&lt;&gt;"",$C189&lt;&gt;"",$B189&lt;=$C189),INDEX(Bemenet!$G$2:$G$301,$M189),"")</f>
        <v/>
      </c>
      <c r="E189" s="6">
        <f>IF(AND($B189&lt;&gt;"",$C189&lt;&gt;"",$B189&lt;=$C189),INDEX(Bemenet!$D$2:$D$301,$M189),"")</f>
        <v/>
      </c>
      <c r="F189" s="5">
        <f>IF(AND($B189&lt;&gt;"",$C189&lt;&gt;"",$B189&lt;=$C189),$C189-$B189+1,"")</f>
        <v/>
      </c>
      <c r="G189" s="5">
        <f>IF($F189="","",$F189*$D189)</f>
        <v/>
      </c>
      <c r="H189" s="42">
        <f>IF($G189="","",$O189)</f>
        <v/>
      </c>
      <c r="I189" s="5">
        <f>IF($G189="","",$G189*IF($H189="",$O189,$H189)/100)</f>
        <v/>
      </c>
      <c r="J189" s="5">
        <f>IF(OR($L189="",NOT(COUNTIFS($L$2:$L189,$L189)=1)),"",SUMIFS($G:$G,$L:$L,$L189))</f>
        <v/>
      </c>
      <c r="K189" s="5">
        <f>IF(OR($L189="",NOT(COUNTIFS($L$2:$L189,$L189)=1)),"",SUMIFS($I:$I,$L:$L,$L189))</f>
        <v/>
      </c>
      <c r="L189" s="6">
        <f>IF($B189="","",YEAR($B189))</f>
        <v/>
      </c>
      <c r="M189" s="6">
        <f>INT((ROW()-2)/39)+1</f>
        <v/>
      </c>
      <c r="N189" s="6">
        <f>MOD(ROW()-2,39)+2</f>
        <v/>
      </c>
      <c r="O189" s="42">
        <f>IF(AND($B189&lt;&gt;"",$C189&lt;&gt;"",$B189&lt;=$C189),INDEX(Szabalyok!$C:$C,$N189),"")</f>
        <v/>
      </c>
      <c r="P189">
        <f>IF(D189="",P188,P188+1)</f>
        <v/>
      </c>
    </row>
    <row r="190">
      <c r="A190">
        <f>IF(P190=P189,0,P190)</f>
        <v/>
      </c>
      <c r="B190" s="41">
        <f>IF($M190&gt;300,"",IF(OR(INDEX(Bemenet!$E$2:$E$301,$M190)="",INDEX(Bemenet!$F$2:$F$301,$M190)=""),"",MAX(INDEX(Bemenet!$E$2:$E$301,$M190),INDEX(Szabalyok!$A:$A,$N190))))</f>
        <v/>
      </c>
      <c r="C190" s="41">
        <f>IF($B190="","",MIN(INDEX(Bemenet!$F$2:$F$301,$M190),INDEX(Szabalyok!$B:$B,$N190)))</f>
        <v/>
      </c>
      <c r="D190" s="5">
        <f>IF(AND($B190&lt;&gt;"",$C190&lt;&gt;"",$B190&lt;=$C190),INDEX(Bemenet!$G$2:$G$301,$M190),"")</f>
        <v/>
      </c>
      <c r="E190" s="6">
        <f>IF(AND($B190&lt;&gt;"",$C190&lt;&gt;"",$B190&lt;=$C190),INDEX(Bemenet!$D$2:$D$301,$M190),"")</f>
        <v/>
      </c>
      <c r="F190" s="5">
        <f>IF(AND($B190&lt;&gt;"",$C190&lt;&gt;"",$B190&lt;=$C190),$C190-$B190+1,"")</f>
        <v/>
      </c>
      <c r="G190" s="5">
        <f>IF($F190="","",$F190*$D190)</f>
        <v/>
      </c>
      <c r="H190" s="42">
        <f>IF($G190="","",$O190)</f>
        <v/>
      </c>
      <c r="I190" s="5">
        <f>IF($G190="","",$G190*IF($H190="",$O190,$H190)/100)</f>
        <v/>
      </c>
      <c r="J190" s="5">
        <f>IF(OR($L190="",NOT(COUNTIFS($L$2:$L190,$L190)=1)),"",SUMIFS($G:$G,$L:$L,$L190))</f>
        <v/>
      </c>
      <c r="K190" s="5">
        <f>IF(OR($L190="",NOT(COUNTIFS($L$2:$L190,$L190)=1)),"",SUMIFS($I:$I,$L:$L,$L190))</f>
        <v/>
      </c>
      <c r="L190" s="6">
        <f>IF($B190="","",YEAR($B190))</f>
        <v/>
      </c>
      <c r="M190" s="6">
        <f>INT((ROW()-2)/39)+1</f>
        <v/>
      </c>
      <c r="N190" s="6">
        <f>MOD(ROW()-2,39)+2</f>
        <v/>
      </c>
      <c r="O190" s="42">
        <f>IF(AND($B190&lt;&gt;"",$C190&lt;&gt;"",$B190&lt;=$C190),INDEX(Szabalyok!$C:$C,$N190),"")</f>
        <v/>
      </c>
      <c r="P190">
        <f>IF(D190="",P189,P189+1)</f>
        <v/>
      </c>
    </row>
    <row r="191">
      <c r="A191">
        <f>IF(P191=P190,0,P191)</f>
        <v/>
      </c>
      <c r="B191" s="41">
        <f>IF($M191&gt;300,"",IF(OR(INDEX(Bemenet!$E$2:$E$301,$M191)="",INDEX(Bemenet!$F$2:$F$301,$M191)=""),"",MAX(INDEX(Bemenet!$E$2:$E$301,$M191),INDEX(Szabalyok!$A:$A,$N191))))</f>
        <v/>
      </c>
      <c r="C191" s="41">
        <f>IF($B191="","",MIN(INDEX(Bemenet!$F$2:$F$301,$M191),INDEX(Szabalyok!$B:$B,$N191)))</f>
        <v/>
      </c>
      <c r="D191" s="5">
        <f>IF(AND($B191&lt;&gt;"",$C191&lt;&gt;"",$B191&lt;=$C191),INDEX(Bemenet!$G$2:$G$301,$M191),"")</f>
        <v/>
      </c>
      <c r="E191" s="6">
        <f>IF(AND($B191&lt;&gt;"",$C191&lt;&gt;"",$B191&lt;=$C191),INDEX(Bemenet!$D$2:$D$301,$M191),"")</f>
        <v/>
      </c>
      <c r="F191" s="5">
        <f>IF(AND($B191&lt;&gt;"",$C191&lt;&gt;"",$B191&lt;=$C191),$C191-$B191+1,"")</f>
        <v/>
      </c>
      <c r="G191" s="5">
        <f>IF($F191="","",$F191*$D191)</f>
        <v/>
      </c>
      <c r="H191" s="42">
        <f>IF($G191="","",$O191)</f>
        <v/>
      </c>
      <c r="I191" s="5">
        <f>IF($G191="","",$G191*IF($H191="",$O191,$H191)/100)</f>
        <v/>
      </c>
      <c r="J191" s="5">
        <f>IF(OR($L191="",NOT(COUNTIFS($L$2:$L191,$L191)=1)),"",SUMIFS($G:$G,$L:$L,$L191))</f>
        <v/>
      </c>
      <c r="K191" s="5">
        <f>IF(OR($L191="",NOT(COUNTIFS($L$2:$L191,$L191)=1)),"",SUMIFS($I:$I,$L:$L,$L191))</f>
        <v/>
      </c>
      <c r="L191" s="6">
        <f>IF($B191="","",YEAR($B191))</f>
        <v/>
      </c>
      <c r="M191" s="6">
        <f>INT((ROW()-2)/39)+1</f>
        <v/>
      </c>
      <c r="N191" s="6">
        <f>MOD(ROW()-2,39)+2</f>
        <v/>
      </c>
      <c r="O191" s="42">
        <f>IF(AND($B191&lt;&gt;"",$C191&lt;&gt;"",$B191&lt;=$C191),INDEX(Szabalyok!$C:$C,$N191),"")</f>
        <v/>
      </c>
      <c r="P191">
        <f>IF(D191="",P190,P190+1)</f>
        <v/>
      </c>
    </row>
    <row r="192">
      <c r="A192">
        <f>IF(P192=P191,0,P192)</f>
        <v/>
      </c>
      <c r="B192" s="41">
        <f>IF($M192&gt;300,"",IF(OR(INDEX(Bemenet!$E$2:$E$301,$M192)="",INDEX(Bemenet!$F$2:$F$301,$M192)=""),"",MAX(INDEX(Bemenet!$E$2:$E$301,$M192),INDEX(Szabalyok!$A:$A,$N192))))</f>
        <v/>
      </c>
      <c r="C192" s="41">
        <f>IF($B192="","",MIN(INDEX(Bemenet!$F$2:$F$301,$M192),INDEX(Szabalyok!$B:$B,$N192)))</f>
        <v/>
      </c>
      <c r="D192" s="5">
        <f>IF(AND($B192&lt;&gt;"",$C192&lt;&gt;"",$B192&lt;=$C192),INDEX(Bemenet!$G$2:$G$301,$M192),"")</f>
        <v/>
      </c>
      <c r="E192" s="6">
        <f>IF(AND($B192&lt;&gt;"",$C192&lt;&gt;"",$B192&lt;=$C192),INDEX(Bemenet!$D$2:$D$301,$M192),"")</f>
        <v/>
      </c>
      <c r="F192" s="5">
        <f>IF(AND($B192&lt;&gt;"",$C192&lt;&gt;"",$B192&lt;=$C192),$C192-$B192+1,"")</f>
        <v/>
      </c>
      <c r="G192" s="5">
        <f>IF($F192="","",$F192*$D192)</f>
        <v/>
      </c>
      <c r="H192" s="42">
        <f>IF($G192="","",$O192)</f>
        <v/>
      </c>
      <c r="I192" s="5">
        <f>IF($G192="","",$G192*IF($H192="",$O192,$H192)/100)</f>
        <v/>
      </c>
      <c r="J192" s="5">
        <f>IF(OR($L192="",NOT(COUNTIFS($L$2:$L192,$L192)=1)),"",SUMIFS($G:$G,$L:$L,$L192))</f>
        <v/>
      </c>
      <c r="K192" s="5">
        <f>IF(OR($L192="",NOT(COUNTIFS($L$2:$L192,$L192)=1)),"",SUMIFS($I:$I,$L:$L,$L192))</f>
        <v/>
      </c>
      <c r="L192" s="6">
        <f>IF($B192="","",YEAR($B192))</f>
        <v/>
      </c>
      <c r="M192" s="6">
        <f>INT((ROW()-2)/39)+1</f>
        <v/>
      </c>
      <c r="N192" s="6">
        <f>MOD(ROW()-2,39)+2</f>
        <v/>
      </c>
      <c r="O192" s="42">
        <f>IF(AND($B192&lt;&gt;"",$C192&lt;&gt;"",$B192&lt;=$C192),INDEX(Szabalyok!$C:$C,$N192),"")</f>
        <v/>
      </c>
      <c r="P192">
        <f>IF(D192="",P191,P191+1)</f>
        <v/>
      </c>
    </row>
    <row r="193">
      <c r="A193">
        <f>IF(P193=P192,0,P193)</f>
        <v/>
      </c>
      <c r="B193" s="41">
        <f>IF($M193&gt;300,"",IF(OR(INDEX(Bemenet!$E$2:$E$301,$M193)="",INDEX(Bemenet!$F$2:$F$301,$M193)=""),"",MAX(INDEX(Bemenet!$E$2:$E$301,$M193),INDEX(Szabalyok!$A:$A,$N193))))</f>
        <v/>
      </c>
      <c r="C193" s="41">
        <f>IF($B193="","",MIN(INDEX(Bemenet!$F$2:$F$301,$M193),INDEX(Szabalyok!$B:$B,$N193)))</f>
        <v/>
      </c>
      <c r="D193" s="5">
        <f>IF(AND($B193&lt;&gt;"",$C193&lt;&gt;"",$B193&lt;=$C193),INDEX(Bemenet!$G$2:$G$301,$M193),"")</f>
        <v/>
      </c>
      <c r="E193" s="6">
        <f>IF(AND($B193&lt;&gt;"",$C193&lt;&gt;"",$B193&lt;=$C193),INDEX(Bemenet!$D$2:$D$301,$M193),"")</f>
        <v/>
      </c>
      <c r="F193" s="5">
        <f>IF(AND($B193&lt;&gt;"",$C193&lt;&gt;"",$B193&lt;=$C193),$C193-$B193+1,"")</f>
        <v/>
      </c>
      <c r="G193" s="5">
        <f>IF($F193="","",$F193*$D193)</f>
        <v/>
      </c>
      <c r="H193" s="42">
        <f>IF($G193="","",$O193)</f>
        <v/>
      </c>
      <c r="I193" s="5">
        <f>IF($G193="","",$G193*IF($H193="",$O193,$H193)/100)</f>
        <v/>
      </c>
      <c r="J193" s="5">
        <f>IF(OR($L193="",NOT(COUNTIFS($L$2:$L193,$L193)=1)),"",SUMIFS($G:$G,$L:$L,$L193))</f>
        <v/>
      </c>
      <c r="K193" s="5">
        <f>IF(OR($L193="",NOT(COUNTIFS($L$2:$L193,$L193)=1)),"",SUMIFS($I:$I,$L:$L,$L193))</f>
        <v/>
      </c>
      <c r="L193" s="6">
        <f>IF($B193="","",YEAR($B193))</f>
        <v/>
      </c>
      <c r="M193" s="6">
        <f>INT((ROW()-2)/39)+1</f>
        <v/>
      </c>
      <c r="N193" s="6">
        <f>MOD(ROW()-2,39)+2</f>
        <v/>
      </c>
      <c r="O193" s="42">
        <f>IF(AND($B193&lt;&gt;"",$C193&lt;&gt;"",$B193&lt;=$C193),INDEX(Szabalyok!$C:$C,$N193),"")</f>
        <v/>
      </c>
      <c r="P193">
        <f>IF(D193="",P192,P192+1)</f>
        <v/>
      </c>
    </row>
    <row r="194">
      <c r="A194">
        <f>IF(P194=P193,0,P194)</f>
        <v/>
      </c>
      <c r="B194" s="41">
        <f>IF($M194&gt;300,"",IF(OR(INDEX(Bemenet!$E$2:$E$301,$M194)="",INDEX(Bemenet!$F$2:$F$301,$M194)=""),"",MAX(INDEX(Bemenet!$E$2:$E$301,$M194),INDEX(Szabalyok!$A:$A,$N194))))</f>
        <v/>
      </c>
      <c r="C194" s="41">
        <f>IF($B194="","",MIN(INDEX(Bemenet!$F$2:$F$301,$M194),INDEX(Szabalyok!$B:$B,$N194)))</f>
        <v/>
      </c>
      <c r="D194" s="5">
        <f>IF(AND($B194&lt;&gt;"",$C194&lt;&gt;"",$B194&lt;=$C194),INDEX(Bemenet!$G$2:$G$301,$M194),"")</f>
        <v/>
      </c>
      <c r="E194" s="6">
        <f>IF(AND($B194&lt;&gt;"",$C194&lt;&gt;"",$B194&lt;=$C194),INDEX(Bemenet!$D$2:$D$301,$M194),"")</f>
        <v/>
      </c>
      <c r="F194" s="5">
        <f>IF(AND($B194&lt;&gt;"",$C194&lt;&gt;"",$B194&lt;=$C194),$C194-$B194+1,"")</f>
        <v/>
      </c>
      <c r="G194" s="5">
        <f>IF($F194="","",$F194*$D194)</f>
        <v/>
      </c>
      <c r="H194" s="42">
        <f>IF($G194="","",$O194)</f>
        <v/>
      </c>
      <c r="I194" s="5">
        <f>IF($G194="","",$G194*IF($H194="",$O194,$H194)/100)</f>
        <v/>
      </c>
      <c r="J194" s="5">
        <f>IF(OR($L194="",NOT(COUNTIFS($L$2:$L194,$L194)=1)),"",SUMIFS($G:$G,$L:$L,$L194))</f>
        <v/>
      </c>
      <c r="K194" s="5">
        <f>IF(OR($L194="",NOT(COUNTIFS($L$2:$L194,$L194)=1)),"",SUMIFS($I:$I,$L:$L,$L194))</f>
        <v/>
      </c>
      <c r="L194" s="6">
        <f>IF($B194="","",YEAR($B194))</f>
        <v/>
      </c>
      <c r="M194" s="6">
        <f>INT((ROW()-2)/39)+1</f>
        <v/>
      </c>
      <c r="N194" s="6">
        <f>MOD(ROW()-2,39)+2</f>
        <v/>
      </c>
      <c r="O194" s="42">
        <f>IF(AND($B194&lt;&gt;"",$C194&lt;&gt;"",$B194&lt;=$C194),INDEX(Szabalyok!$C:$C,$N194),"")</f>
        <v/>
      </c>
      <c r="P194">
        <f>IF(D194="",P193,P193+1)</f>
        <v/>
      </c>
    </row>
    <row r="195">
      <c r="A195">
        <f>IF(P195=P194,0,P195)</f>
        <v/>
      </c>
      <c r="B195" s="41">
        <f>IF($M195&gt;300,"",IF(OR(INDEX(Bemenet!$E$2:$E$301,$M195)="",INDEX(Bemenet!$F$2:$F$301,$M195)=""),"",MAX(INDEX(Bemenet!$E$2:$E$301,$M195),INDEX(Szabalyok!$A:$A,$N195))))</f>
        <v/>
      </c>
      <c r="C195" s="41">
        <f>IF($B195="","",MIN(INDEX(Bemenet!$F$2:$F$301,$M195),INDEX(Szabalyok!$B:$B,$N195)))</f>
        <v/>
      </c>
      <c r="D195" s="5">
        <f>IF(AND($B195&lt;&gt;"",$C195&lt;&gt;"",$B195&lt;=$C195),INDEX(Bemenet!$G$2:$G$301,$M195),"")</f>
        <v/>
      </c>
      <c r="E195" s="6">
        <f>IF(AND($B195&lt;&gt;"",$C195&lt;&gt;"",$B195&lt;=$C195),INDEX(Bemenet!$D$2:$D$301,$M195),"")</f>
        <v/>
      </c>
      <c r="F195" s="5">
        <f>IF(AND($B195&lt;&gt;"",$C195&lt;&gt;"",$B195&lt;=$C195),$C195-$B195+1,"")</f>
        <v/>
      </c>
      <c r="G195" s="5">
        <f>IF($F195="","",$F195*$D195)</f>
        <v/>
      </c>
      <c r="H195" s="42">
        <f>IF($G195="","",$O195)</f>
        <v/>
      </c>
      <c r="I195" s="5">
        <f>IF($G195="","",$G195*IF($H195="",$O195,$H195)/100)</f>
        <v/>
      </c>
      <c r="J195" s="5">
        <f>IF(OR($L195="",NOT(COUNTIFS($L$2:$L195,$L195)=1)),"",SUMIFS($G:$G,$L:$L,$L195))</f>
        <v/>
      </c>
      <c r="K195" s="5">
        <f>IF(OR($L195="",NOT(COUNTIFS($L$2:$L195,$L195)=1)),"",SUMIFS($I:$I,$L:$L,$L195))</f>
        <v/>
      </c>
      <c r="L195" s="6">
        <f>IF($B195="","",YEAR($B195))</f>
        <v/>
      </c>
      <c r="M195" s="6">
        <f>INT((ROW()-2)/39)+1</f>
        <v/>
      </c>
      <c r="N195" s="6">
        <f>MOD(ROW()-2,39)+2</f>
        <v/>
      </c>
      <c r="O195" s="42">
        <f>IF(AND($B195&lt;&gt;"",$C195&lt;&gt;"",$B195&lt;=$C195),INDEX(Szabalyok!$C:$C,$N195),"")</f>
        <v/>
      </c>
      <c r="P195">
        <f>IF(D195="",P194,P194+1)</f>
        <v/>
      </c>
    </row>
    <row r="196">
      <c r="A196">
        <f>IF(P196=P195,0,P196)</f>
        <v/>
      </c>
      <c r="B196" s="41">
        <f>IF($M196&gt;300,"",IF(OR(INDEX(Bemenet!$E$2:$E$301,$M196)="",INDEX(Bemenet!$F$2:$F$301,$M196)=""),"",MAX(INDEX(Bemenet!$E$2:$E$301,$M196),INDEX(Szabalyok!$A:$A,$N196))))</f>
        <v/>
      </c>
      <c r="C196" s="41">
        <f>IF($B196="","",MIN(INDEX(Bemenet!$F$2:$F$301,$M196),INDEX(Szabalyok!$B:$B,$N196)))</f>
        <v/>
      </c>
      <c r="D196" s="5">
        <f>IF(AND($B196&lt;&gt;"",$C196&lt;&gt;"",$B196&lt;=$C196),INDEX(Bemenet!$G$2:$G$301,$M196),"")</f>
        <v/>
      </c>
      <c r="E196" s="6">
        <f>IF(AND($B196&lt;&gt;"",$C196&lt;&gt;"",$B196&lt;=$C196),INDEX(Bemenet!$D$2:$D$301,$M196),"")</f>
        <v/>
      </c>
      <c r="F196" s="5">
        <f>IF(AND($B196&lt;&gt;"",$C196&lt;&gt;"",$B196&lt;=$C196),$C196-$B196+1,"")</f>
        <v/>
      </c>
      <c r="G196" s="5">
        <f>IF($F196="","",$F196*$D196)</f>
        <v/>
      </c>
      <c r="H196" s="42">
        <f>IF($G196="","",$O196)</f>
        <v/>
      </c>
      <c r="I196" s="5">
        <f>IF($G196="","",$G196*IF($H196="",$O196,$H196)/100)</f>
        <v/>
      </c>
      <c r="J196" s="5">
        <f>IF(OR($L196="",NOT(COUNTIFS($L$2:$L196,$L196)=1)),"",SUMIFS($G:$G,$L:$L,$L196))</f>
        <v/>
      </c>
      <c r="K196" s="5">
        <f>IF(OR($L196="",NOT(COUNTIFS($L$2:$L196,$L196)=1)),"",SUMIFS($I:$I,$L:$L,$L196))</f>
        <v/>
      </c>
      <c r="L196" s="6">
        <f>IF($B196="","",YEAR($B196))</f>
        <v/>
      </c>
      <c r="M196" s="6">
        <f>INT((ROW()-2)/39)+1</f>
        <v/>
      </c>
      <c r="N196" s="6">
        <f>MOD(ROW()-2,39)+2</f>
        <v/>
      </c>
      <c r="O196" s="42">
        <f>IF(AND($B196&lt;&gt;"",$C196&lt;&gt;"",$B196&lt;=$C196),INDEX(Szabalyok!$C:$C,$N196),"")</f>
        <v/>
      </c>
      <c r="P196">
        <f>IF(D196="",P195,P195+1)</f>
        <v/>
      </c>
    </row>
    <row r="197">
      <c r="A197">
        <f>IF(P197=P196,0,P197)</f>
        <v/>
      </c>
      <c r="B197" s="41">
        <f>IF($M197&gt;300,"",IF(OR(INDEX(Bemenet!$E$2:$E$301,$M197)="",INDEX(Bemenet!$F$2:$F$301,$M197)=""),"",MAX(INDEX(Bemenet!$E$2:$E$301,$M197),INDEX(Szabalyok!$A:$A,$N197))))</f>
        <v/>
      </c>
      <c r="C197" s="41">
        <f>IF($B197="","",MIN(INDEX(Bemenet!$F$2:$F$301,$M197),INDEX(Szabalyok!$B:$B,$N197)))</f>
        <v/>
      </c>
      <c r="D197" s="5">
        <f>IF(AND($B197&lt;&gt;"",$C197&lt;&gt;"",$B197&lt;=$C197),INDEX(Bemenet!$G$2:$G$301,$M197),"")</f>
        <v/>
      </c>
      <c r="E197" s="6">
        <f>IF(AND($B197&lt;&gt;"",$C197&lt;&gt;"",$B197&lt;=$C197),INDEX(Bemenet!$D$2:$D$301,$M197),"")</f>
        <v/>
      </c>
      <c r="F197" s="5">
        <f>IF(AND($B197&lt;&gt;"",$C197&lt;&gt;"",$B197&lt;=$C197),$C197-$B197+1,"")</f>
        <v/>
      </c>
      <c r="G197" s="5">
        <f>IF($F197="","",$F197*$D197)</f>
        <v/>
      </c>
      <c r="H197" s="42">
        <f>IF($G197="","",$O197)</f>
        <v/>
      </c>
      <c r="I197" s="5">
        <f>IF($G197="","",$G197*IF($H197="",$O197,$H197)/100)</f>
        <v/>
      </c>
      <c r="J197" s="5">
        <f>IF(OR($L197="",NOT(COUNTIFS($L$2:$L197,$L197)=1)),"",SUMIFS($G:$G,$L:$L,$L197))</f>
        <v/>
      </c>
      <c r="K197" s="5">
        <f>IF(OR($L197="",NOT(COUNTIFS($L$2:$L197,$L197)=1)),"",SUMIFS($I:$I,$L:$L,$L197))</f>
        <v/>
      </c>
      <c r="L197" s="6">
        <f>IF($B197="","",YEAR($B197))</f>
        <v/>
      </c>
      <c r="M197" s="6">
        <f>INT((ROW()-2)/39)+1</f>
        <v/>
      </c>
      <c r="N197" s="6">
        <f>MOD(ROW()-2,39)+2</f>
        <v/>
      </c>
      <c r="O197" s="42">
        <f>IF(AND($B197&lt;&gt;"",$C197&lt;&gt;"",$B197&lt;=$C197),INDEX(Szabalyok!$C:$C,$N197),"")</f>
        <v/>
      </c>
      <c r="P197">
        <f>IF(D197="",P196,P196+1)</f>
        <v/>
      </c>
    </row>
    <row r="198">
      <c r="A198">
        <f>IF(P198=P197,0,P198)</f>
        <v/>
      </c>
      <c r="B198" s="41">
        <f>IF($M198&gt;300,"",IF(OR(INDEX(Bemenet!$E$2:$E$301,$M198)="",INDEX(Bemenet!$F$2:$F$301,$M198)=""),"",MAX(INDEX(Bemenet!$E$2:$E$301,$M198),INDEX(Szabalyok!$A:$A,$N198))))</f>
        <v/>
      </c>
      <c r="C198" s="41">
        <f>IF($B198="","",MIN(INDEX(Bemenet!$F$2:$F$301,$M198),INDEX(Szabalyok!$B:$B,$N198)))</f>
        <v/>
      </c>
      <c r="D198" s="5">
        <f>IF(AND($B198&lt;&gt;"",$C198&lt;&gt;"",$B198&lt;=$C198),INDEX(Bemenet!$G$2:$G$301,$M198),"")</f>
        <v/>
      </c>
      <c r="E198" s="6">
        <f>IF(AND($B198&lt;&gt;"",$C198&lt;&gt;"",$B198&lt;=$C198),INDEX(Bemenet!$D$2:$D$301,$M198),"")</f>
        <v/>
      </c>
      <c r="F198" s="5">
        <f>IF(AND($B198&lt;&gt;"",$C198&lt;&gt;"",$B198&lt;=$C198),$C198-$B198+1,"")</f>
        <v/>
      </c>
      <c r="G198" s="5">
        <f>IF($F198="","",$F198*$D198)</f>
        <v/>
      </c>
      <c r="H198" s="42">
        <f>IF($G198="","",$O198)</f>
        <v/>
      </c>
      <c r="I198" s="5">
        <f>IF($G198="","",$G198*IF($H198="",$O198,$H198)/100)</f>
        <v/>
      </c>
      <c r="J198" s="5">
        <f>IF(OR($L198="",NOT(COUNTIFS($L$2:$L198,$L198)=1)),"",SUMIFS($G:$G,$L:$L,$L198))</f>
        <v/>
      </c>
      <c r="K198" s="5">
        <f>IF(OR($L198="",NOT(COUNTIFS($L$2:$L198,$L198)=1)),"",SUMIFS($I:$I,$L:$L,$L198))</f>
        <v/>
      </c>
      <c r="L198" s="6">
        <f>IF($B198="","",YEAR($B198))</f>
        <v/>
      </c>
      <c r="M198" s="6">
        <f>INT((ROW()-2)/39)+1</f>
        <v/>
      </c>
      <c r="N198" s="6">
        <f>MOD(ROW()-2,39)+2</f>
        <v/>
      </c>
      <c r="O198" s="42">
        <f>IF(AND($B198&lt;&gt;"",$C198&lt;&gt;"",$B198&lt;=$C198),INDEX(Szabalyok!$C:$C,$N198),"")</f>
        <v/>
      </c>
      <c r="P198">
        <f>IF(D198="",P197,P197+1)</f>
        <v/>
      </c>
    </row>
    <row r="199">
      <c r="A199">
        <f>IF(P199=P198,0,P199)</f>
        <v/>
      </c>
      <c r="B199" s="41">
        <f>IF($M199&gt;300,"",IF(OR(INDEX(Bemenet!$E$2:$E$301,$M199)="",INDEX(Bemenet!$F$2:$F$301,$M199)=""),"",MAX(INDEX(Bemenet!$E$2:$E$301,$M199),INDEX(Szabalyok!$A:$A,$N199))))</f>
        <v/>
      </c>
      <c r="C199" s="41">
        <f>IF($B199="","",MIN(INDEX(Bemenet!$F$2:$F$301,$M199),INDEX(Szabalyok!$B:$B,$N199)))</f>
        <v/>
      </c>
      <c r="D199" s="5">
        <f>IF(AND($B199&lt;&gt;"",$C199&lt;&gt;"",$B199&lt;=$C199),INDEX(Bemenet!$G$2:$G$301,$M199),"")</f>
        <v/>
      </c>
      <c r="E199" s="6">
        <f>IF(AND($B199&lt;&gt;"",$C199&lt;&gt;"",$B199&lt;=$C199),INDEX(Bemenet!$D$2:$D$301,$M199),"")</f>
        <v/>
      </c>
      <c r="F199" s="5">
        <f>IF(AND($B199&lt;&gt;"",$C199&lt;&gt;"",$B199&lt;=$C199),$C199-$B199+1,"")</f>
        <v/>
      </c>
      <c r="G199" s="5">
        <f>IF($F199="","",$F199*$D199)</f>
        <v/>
      </c>
      <c r="H199" s="42">
        <f>IF($G199="","",$O199)</f>
        <v/>
      </c>
      <c r="I199" s="5">
        <f>IF($G199="","",$G199*IF($H199="",$O199,$H199)/100)</f>
        <v/>
      </c>
      <c r="J199" s="5">
        <f>IF(OR($L199="",NOT(COUNTIFS($L$2:$L199,$L199)=1)),"",SUMIFS($G:$G,$L:$L,$L199))</f>
        <v/>
      </c>
      <c r="K199" s="5">
        <f>IF(OR($L199="",NOT(COUNTIFS($L$2:$L199,$L199)=1)),"",SUMIFS($I:$I,$L:$L,$L199))</f>
        <v/>
      </c>
      <c r="L199" s="6">
        <f>IF($B199="","",YEAR($B199))</f>
        <v/>
      </c>
      <c r="M199" s="6">
        <f>INT((ROW()-2)/39)+1</f>
        <v/>
      </c>
      <c r="N199" s="6">
        <f>MOD(ROW()-2,39)+2</f>
        <v/>
      </c>
      <c r="O199" s="42">
        <f>IF(AND($B199&lt;&gt;"",$C199&lt;&gt;"",$B199&lt;=$C199),INDEX(Szabalyok!$C:$C,$N199),"")</f>
        <v/>
      </c>
      <c r="P199">
        <f>IF(D199="",P198,P198+1)</f>
        <v/>
      </c>
    </row>
    <row r="200">
      <c r="A200">
        <f>IF(P200=P199,0,P200)</f>
        <v/>
      </c>
      <c r="B200" s="41">
        <f>IF($M200&gt;300,"",IF(OR(INDEX(Bemenet!$E$2:$E$301,$M200)="",INDEX(Bemenet!$F$2:$F$301,$M200)=""),"",MAX(INDEX(Bemenet!$E$2:$E$301,$M200),INDEX(Szabalyok!$A:$A,$N200))))</f>
        <v/>
      </c>
      <c r="C200" s="41">
        <f>IF($B200="","",MIN(INDEX(Bemenet!$F$2:$F$301,$M200),INDEX(Szabalyok!$B:$B,$N200)))</f>
        <v/>
      </c>
      <c r="D200" s="5">
        <f>IF(AND($B200&lt;&gt;"",$C200&lt;&gt;"",$B200&lt;=$C200),INDEX(Bemenet!$G$2:$G$301,$M200),"")</f>
        <v/>
      </c>
      <c r="E200" s="6">
        <f>IF(AND($B200&lt;&gt;"",$C200&lt;&gt;"",$B200&lt;=$C200),INDEX(Bemenet!$D$2:$D$301,$M200),"")</f>
        <v/>
      </c>
      <c r="F200" s="5">
        <f>IF(AND($B200&lt;&gt;"",$C200&lt;&gt;"",$B200&lt;=$C200),$C200-$B200+1,"")</f>
        <v/>
      </c>
      <c r="G200" s="5">
        <f>IF($F200="","",$F200*$D200)</f>
        <v/>
      </c>
      <c r="H200" s="42">
        <f>IF($G200="","",$O200)</f>
        <v/>
      </c>
      <c r="I200" s="5">
        <f>IF($G200="","",$G200*IF($H200="",$O200,$H200)/100)</f>
        <v/>
      </c>
      <c r="J200" s="5">
        <f>IF(OR($L200="",NOT(COUNTIFS($L$2:$L200,$L200)=1)),"",SUMIFS($G:$G,$L:$L,$L200))</f>
        <v/>
      </c>
      <c r="K200" s="5">
        <f>IF(OR($L200="",NOT(COUNTIFS($L$2:$L200,$L200)=1)),"",SUMIFS($I:$I,$L:$L,$L200))</f>
        <v/>
      </c>
      <c r="L200" s="6">
        <f>IF($B200="","",YEAR($B200))</f>
        <v/>
      </c>
      <c r="M200" s="6">
        <f>INT((ROW()-2)/39)+1</f>
        <v/>
      </c>
      <c r="N200" s="6">
        <f>MOD(ROW()-2,39)+2</f>
        <v/>
      </c>
      <c r="O200" s="42">
        <f>IF(AND($B200&lt;&gt;"",$C200&lt;&gt;"",$B200&lt;=$C200),INDEX(Szabalyok!$C:$C,$N200),"")</f>
        <v/>
      </c>
      <c r="P200">
        <f>IF(D200="",P199,P199+1)</f>
        <v/>
      </c>
    </row>
    <row r="201">
      <c r="A201">
        <f>IF(P201=P200,0,P201)</f>
        <v/>
      </c>
      <c r="B201" s="41">
        <f>IF($M201&gt;300,"",IF(OR(INDEX(Bemenet!$E$2:$E$301,$M201)="",INDEX(Bemenet!$F$2:$F$301,$M201)=""),"",MAX(INDEX(Bemenet!$E$2:$E$301,$M201),INDEX(Szabalyok!$A:$A,$N201))))</f>
        <v/>
      </c>
      <c r="C201" s="41">
        <f>IF($B201="","",MIN(INDEX(Bemenet!$F$2:$F$301,$M201),INDEX(Szabalyok!$B:$B,$N201)))</f>
        <v/>
      </c>
      <c r="D201" s="5">
        <f>IF(AND($B201&lt;&gt;"",$C201&lt;&gt;"",$B201&lt;=$C201),INDEX(Bemenet!$G$2:$G$301,$M201),"")</f>
        <v/>
      </c>
      <c r="E201" s="6">
        <f>IF(AND($B201&lt;&gt;"",$C201&lt;&gt;"",$B201&lt;=$C201),INDEX(Bemenet!$D$2:$D$301,$M201),"")</f>
        <v/>
      </c>
      <c r="F201" s="5">
        <f>IF(AND($B201&lt;&gt;"",$C201&lt;&gt;"",$B201&lt;=$C201),$C201-$B201+1,"")</f>
        <v/>
      </c>
      <c r="G201" s="5">
        <f>IF($F201="","",$F201*$D201)</f>
        <v/>
      </c>
      <c r="H201" s="42">
        <f>IF($G201="","",$O201)</f>
        <v/>
      </c>
      <c r="I201" s="5">
        <f>IF($G201="","",$G201*IF($H201="",$O201,$H201)/100)</f>
        <v/>
      </c>
      <c r="J201" s="5">
        <f>IF(OR($L201="",NOT(COUNTIFS($L$2:$L201,$L201)=1)),"",SUMIFS($G:$G,$L:$L,$L201))</f>
        <v/>
      </c>
      <c r="K201" s="5">
        <f>IF(OR($L201="",NOT(COUNTIFS($L$2:$L201,$L201)=1)),"",SUMIFS($I:$I,$L:$L,$L201))</f>
        <v/>
      </c>
      <c r="L201" s="6">
        <f>IF($B201="","",YEAR($B201))</f>
        <v/>
      </c>
      <c r="M201" s="6">
        <f>INT((ROW()-2)/39)+1</f>
        <v/>
      </c>
      <c r="N201" s="6">
        <f>MOD(ROW()-2,39)+2</f>
        <v/>
      </c>
      <c r="O201" s="42">
        <f>IF(AND($B201&lt;&gt;"",$C201&lt;&gt;"",$B201&lt;=$C201),INDEX(Szabalyok!$C:$C,$N201),"")</f>
        <v/>
      </c>
      <c r="P201">
        <f>IF(D201="",P200,P200+1)</f>
        <v/>
      </c>
    </row>
    <row r="202">
      <c r="A202">
        <f>IF(P202=P201,0,P202)</f>
        <v/>
      </c>
      <c r="B202" s="41">
        <f>IF($M202&gt;300,"",IF(OR(INDEX(Bemenet!$E$2:$E$301,$M202)="",INDEX(Bemenet!$F$2:$F$301,$M202)=""),"",MAX(INDEX(Bemenet!$E$2:$E$301,$M202),INDEX(Szabalyok!$A:$A,$N202))))</f>
        <v/>
      </c>
      <c r="C202" s="41">
        <f>IF($B202="","",MIN(INDEX(Bemenet!$F$2:$F$301,$M202),INDEX(Szabalyok!$B:$B,$N202)))</f>
        <v/>
      </c>
      <c r="D202" s="5">
        <f>IF(AND($B202&lt;&gt;"",$C202&lt;&gt;"",$B202&lt;=$C202),INDEX(Bemenet!$G$2:$G$301,$M202),"")</f>
        <v/>
      </c>
      <c r="E202" s="6">
        <f>IF(AND($B202&lt;&gt;"",$C202&lt;&gt;"",$B202&lt;=$C202),INDEX(Bemenet!$D$2:$D$301,$M202),"")</f>
        <v/>
      </c>
      <c r="F202" s="5">
        <f>IF(AND($B202&lt;&gt;"",$C202&lt;&gt;"",$B202&lt;=$C202),$C202-$B202+1,"")</f>
        <v/>
      </c>
      <c r="G202" s="5">
        <f>IF($F202="","",$F202*$D202)</f>
        <v/>
      </c>
      <c r="H202" s="42">
        <f>IF($G202="","",$O202)</f>
        <v/>
      </c>
      <c r="I202" s="5">
        <f>IF($G202="","",$G202*IF($H202="",$O202,$H202)/100)</f>
        <v/>
      </c>
      <c r="J202" s="5">
        <f>IF(OR($L202="",NOT(COUNTIFS($L$2:$L202,$L202)=1)),"",SUMIFS($G:$G,$L:$L,$L202))</f>
        <v/>
      </c>
      <c r="K202" s="5">
        <f>IF(OR($L202="",NOT(COUNTIFS($L$2:$L202,$L202)=1)),"",SUMIFS($I:$I,$L:$L,$L202))</f>
        <v/>
      </c>
      <c r="L202" s="6">
        <f>IF($B202="","",YEAR($B202))</f>
        <v/>
      </c>
      <c r="M202" s="6">
        <f>INT((ROW()-2)/39)+1</f>
        <v/>
      </c>
      <c r="N202" s="6">
        <f>MOD(ROW()-2,39)+2</f>
        <v/>
      </c>
      <c r="O202" s="42">
        <f>IF(AND($B202&lt;&gt;"",$C202&lt;&gt;"",$B202&lt;=$C202),INDEX(Szabalyok!$C:$C,$N202),"")</f>
        <v/>
      </c>
      <c r="P202">
        <f>IF(D202="",P201,P201+1)</f>
        <v/>
      </c>
    </row>
    <row r="203">
      <c r="A203">
        <f>IF(P203=P202,0,P203)</f>
        <v/>
      </c>
      <c r="B203" s="41">
        <f>IF($M203&gt;300,"",IF(OR(INDEX(Bemenet!$E$2:$E$301,$M203)="",INDEX(Bemenet!$F$2:$F$301,$M203)=""),"",MAX(INDEX(Bemenet!$E$2:$E$301,$M203),INDEX(Szabalyok!$A:$A,$N203))))</f>
        <v/>
      </c>
      <c r="C203" s="41">
        <f>IF($B203="","",MIN(INDEX(Bemenet!$F$2:$F$301,$M203),INDEX(Szabalyok!$B:$B,$N203)))</f>
        <v/>
      </c>
      <c r="D203" s="5">
        <f>IF(AND($B203&lt;&gt;"",$C203&lt;&gt;"",$B203&lt;=$C203),INDEX(Bemenet!$G$2:$G$301,$M203),"")</f>
        <v/>
      </c>
      <c r="E203" s="6">
        <f>IF(AND($B203&lt;&gt;"",$C203&lt;&gt;"",$B203&lt;=$C203),INDEX(Bemenet!$D$2:$D$301,$M203),"")</f>
        <v/>
      </c>
      <c r="F203" s="5">
        <f>IF(AND($B203&lt;&gt;"",$C203&lt;&gt;"",$B203&lt;=$C203),$C203-$B203+1,"")</f>
        <v/>
      </c>
      <c r="G203" s="5">
        <f>IF($F203="","",$F203*$D203)</f>
        <v/>
      </c>
      <c r="H203" s="42">
        <f>IF($G203="","",$O203)</f>
        <v/>
      </c>
      <c r="I203" s="5">
        <f>IF($G203="","",$G203*IF($H203="",$O203,$H203)/100)</f>
        <v/>
      </c>
      <c r="J203" s="5">
        <f>IF(OR($L203="",NOT(COUNTIFS($L$2:$L203,$L203)=1)),"",SUMIFS($G:$G,$L:$L,$L203))</f>
        <v/>
      </c>
      <c r="K203" s="5">
        <f>IF(OR($L203="",NOT(COUNTIFS($L$2:$L203,$L203)=1)),"",SUMIFS($I:$I,$L:$L,$L203))</f>
        <v/>
      </c>
      <c r="L203" s="6">
        <f>IF($B203="","",YEAR($B203))</f>
        <v/>
      </c>
      <c r="M203" s="6">
        <f>INT((ROW()-2)/39)+1</f>
        <v/>
      </c>
      <c r="N203" s="6">
        <f>MOD(ROW()-2,39)+2</f>
        <v/>
      </c>
      <c r="O203" s="42">
        <f>IF(AND($B203&lt;&gt;"",$C203&lt;&gt;"",$B203&lt;=$C203),INDEX(Szabalyok!$C:$C,$N203),"")</f>
        <v/>
      </c>
      <c r="P203">
        <f>IF(D203="",P202,P202+1)</f>
        <v/>
      </c>
    </row>
    <row r="204">
      <c r="A204">
        <f>IF(P204=P203,0,P204)</f>
        <v/>
      </c>
      <c r="B204" s="41">
        <f>IF($M204&gt;300,"",IF(OR(INDEX(Bemenet!$E$2:$E$301,$M204)="",INDEX(Bemenet!$F$2:$F$301,$M204)=""),"",MAX(INDEX(Bemenet!$E$2:$E$301,$M204),INDEX(Szabalyok!$A:$A,$N204))))</f>
        <v/>
      </c>
      <c r="C204" s="41">
        <f>IF($B204="","",MIN(INDEX(Bemenet!$F$2:$F$301,$M204),INDEX(Szabalyok!$B:$B,$N204)))</f>
        <v/>
      </c>
      <c r="D204" s="5">
        <f>IF(AND($B204&lt;&gt;"",$C204&lt;&gt;"",$B204&lt;=$C204),INDEX(Bemenet!$G$2:$G$301,$M204),"")</f>
        <v/>
      </c>
      <c r="E204" s="6">
        <f>IF(AND($B204&lt;&gt;"",$C204&lt;&gt;"",$B204&lt;=$C204),INDEX(Bemenet!$D$2:$D$301,$M204),"")</f>
        <v/>
      </c>
      <c r="F204" s="5">
        <f>IF(AND($B204&lt;&gt;"",$C204&lt;&gt;"",$B204&lt;=$C204),$C204-$B204+1,"")</f>
        <v/>
      </c>
      <c r="G204" s="5">
        <f>IF($F204="","",$F204*$D204)</f>
        <v/>
      </c>
      <c r="H204" s="42">
        <f>IF($G204="","",$O204)</f>
        <v/>
      </c>
      <c r="I204" s="5">
        <f>IF($G204="","",$G204*IF($H204="",$O204,$H204)/100)</f>
        <v/>
      </c>
      <c r="J204" s="5">
        <f>IF(OR($L204="",NOT(COUNTIFS($L$2:$L204,$L204)=1)),"",SUMIFS($G:$G,$L:$L,$L204))</f>
        <v/>
      </c>
      <c r="K204" s="5">
        <f>IF(OR($L204="",NOT(COUNTIFS($L$2:$L204,$L204)=1)),"",SUMIFS($I:$I,$L:$L,$L204))</f>
        <v/>
      </c>
      <c r="L204" s="6">
        <f>IF($B204="","",YEAR($B204))</f>
        <v/>
      </c>
      <c r="M204" s="6">
        <f>INT((ROW()-2)/39)+1</f>
        <v/>
      </c>
      <c r="N204" s="6">
        <f>MOD(ROW()-2,39)+2</f>
        <v/>
      </c>
      <c r="O204" s="42">
        <f>IF(AND($B204&lt;&gt;"",$C204&lt;&gt;"",$B204&lt;=$C204),INDEX(Szabalyok!$C:$C,$N204),"")</f>
        <v/>
      </c>
      <c r="P204">
        <f>IF(D204="",P203,P203+1)</f>
        <v/>
      </c>
    </row>
    <row r="205">
      <c r="A205">
        <f>IF(P205=P204,0,P205)</f>
        <v/>
      </c>
      <c r="B205" s="41">
        <f>IF($M205&gt;300,"",IF(OR(INDEX(Bemenet!$E$2:$E$301,$M205)="",INDEX(Bemenet!$F$2:$F$301,$M205)=""),"",MAX(INDEX(Bemenet!$E$2:$E$301,$M205),INDEX(Szabalyok!$A:$A,$N205))))</f>
        <v/>
      </c>
      <c r="C205" s="41">
        <f>IF($B205="","",MIN(INDEX(Bemenet!$F$2:$F$301,$M205),INDEX(Szabalyok!$B:$B,$N205)))</f>
        <v/>
      </c>
      <c r="D205" s="5">
        <f>IF(AND($B205&lt;&gt;"",$C205&lt;&gt;"",$B205&lt;=$C205),INDEX(Bemenet!$G$2:$G$301,$M205),"")</f>
        <v/>
      </c>
      <c r="E205" s="6">
        <f>IF(AND($B205&lt;&gt;"",$C205&lt;&gt;"",$B205&lt;=$C205),INDEX(Bemenet!$D$2:$D$301,$M205),"")</f>
        <v/>
      </c>
      <c r="F205" s="5">
        <f>IF(AND($B205&lt;&gt;"",$C205&lt;&gt;"",$B205&lt;=$C205),$C205-$B205+1,"")</f>
        <v/>
      </c>
      <c r="G205" s="5">
        <f>IF($F205="","",$F205*$D205)</f>
        <v/>
      </c>
      <c r="H205" s="42">
        <f>IF($G205="","",$O205)</f>
        <v/>
      </c>
      <c r="I205" s="5">
        <f>IF($G205="","",$G205*IF($H205="",$O205,$H205)/100)</f>
        <v/>
      </c>
      <c r="J205" s="5">
        <f>IF(OR($L205="",NOT(COUNTIFS($L$2:$L205,$L205)=1)),"",SUMIFS($G:$G,$L:$L,$L205))</f>
        <v/>
      </c>
      <c r="K205" s="5">
        <f>IF(OR($L205="",NOT(COUNTIFS($L$2:$L205,$L205)=1)),"",SUMIFS($I:$I,$L:$L,$L205))</f>
        <v/>
      </c>
      <c r="L205" s="6">
        <f>IF($B205="","",YEAR($B205))</f>
        <v/>
      </c>
      <c r="M205" s="6">
        <f>INT((ROW()-2)/39)+1</f>
        <v/>
      </c>
      <c r="N205" s="6">
        <f>MOD(ROW()-2,39)+2</f>
        <v/>
      </c>
      <c r="O205" s="42">
        <f>IF(AND($B205&lt;&gt;"",$C205&lt;&gt;"",$B205&lt;=$C205),INDEX(Szabalyok!$C:$C,$N205),"")</f>
        <v/>
      </c>
      <c r="P205">
        <f>IF(D205="",P204,P204+1)</f>
        <v/>
      </c>
    </row>
    <row r="206">
      <c r="A206">
        <f>IF(P206=P205,0,P206)</f>
        <v/>
      </c>
      <c r="B206" s="41">
        <f>IF($M206&gt;300,"",IF(OR(INDEX(Bemenet!$E$2:$E$301,$M206)="",INDEX(Bemenet!$F$2:$F$301,$M206)=""),"",MAX(INDEX(Bemenet!$E$2:$E$301,$M206),INDEX(Szabalyok!$A:$A,$N206))))</f>
        <v/>
      </c>
      <c r="C206" s="41">
        <f>IF($B206="","",MIN(INDEX(Bemenet!$F$2:$F$301,$M206),INDEX(Szabalyok!$B:$B,$N206)))</f>
        <v/>
      </c>
      <c r="D206" s="5">
        <f>IF(AND($B206&lt;&gt;"",$C206&lt;&gt;"",$B206&lt;=$C206),INDEX(Bemenet!$G$2:$G$301,$M206),"")</f>
        <v/>
      </c>
      <c r="E206" s="6">
        <f>IF(AND($B206&lt;&gt;"",$C206&lt;&gt;"",$B206&lt;=$C206),INDEX(Bemenet!$D$2:$D$301,$M206),"")</f>
        <v/>
      </c>
      <c r="F206" s="5">
        <f>IF(AND($B206&lt;&gt;"",$C206&lt;&gt;"",$B206&lt;=$C206),$C206-$B206+1,"")</f>
        <v/>
      </c>
      <c r="G206" s="5">
        <f>IF($F206="","",$F206*$D206)</f>
        <v/>
      </c>
      <c r="H206" s="42">
        <f>IF($G206="","",$O206)</f>
        <v/>
      </c>
      <c r="I206" s="5">
        <f>IF($G206="","",$G206*IF($H206="",$O206,$H206)/100)</f>
        <v/>
      </c>
      <c r="J206" s="5">
        <f>IF(OR($L206="",NOT(COUNTIFS($L$2:$L206,$L206)=1)),"",SUMIFS($G:$G,$L:$L,$L206))</f>
        <v/>
      </c>
      <c r="K206" s="5">
        <f>IF(OR($L206="",NOT(COUNTIFS($L$2:$L206,$L206)=1)),"",SUMIFS($I:$I,$L:$L,$L206))</f>
        <v/>
      </c>
      <c r="L206" s="6">
        <f>IF($B206="","",YEAR($B206))</f>
        <v/>
      </c>
      <c r="M206" s="6">
        <f>INT((ROW()-2)/39)+1</f>
        <v/>
      </c>
      <c r="N206" s="6">
        <f>MOD(ROW()-2,39)+2</f>
        <v/>
      </c>
      <c r="O206" s="42">
        <f>IF(AND($B206&lt;&gt;"",$C206&lt;&gt;"",$B206&lt;=$C206),INDEX(Szabalyok!$C:$C,$N206),"")</f>
        <v/>
      </c>
      <c r="P206">
        <f>IF(D206="",P205,P205+1)</f>
        <v/>
      </c>
    </row>
    <row r="207">
      <c r="A207">
        <f>IF(P207=P206,0,P207)</f>
        <v/>
      </c>
      <c r="B207" s="41">
        <f>IF($M207&gt;300,"",IF(OR(INDEX(Bemenet!$E$2:$E$301,$M207)="",INDEX(Bemenet!$F$2:$F$301,$M207)=""),"",MAX(INDEX(Bemenet!$E$2:$E$301,$M207),INDEX(Szabalyok!$A:$A,$N207))))</f>
        <v/>
      </c>
      <c r="C207" s="41">
        <f>IF($B207="","",MIN(INDEX(Bemenet!$F$2:$F$301,$M207),INDEX(Szabalyok!$B:$B,$N207)))</f>
        <v/>
      </c>
      <c r="D207" s="5">
        <f>IF(AND($B207&lt;&gt;"",$C207&lt;&gt;"",$B207&lt;=$C207),INDEX(Bemenet!$G$2:$G$301,$M207),"")</f>
        <v/>
      </c>
      <c r="E207" s="6">
        <f>IF(AND($B207&lt;&gt;"",$C207&lt;&gt;"",$B207&lt;=$C207),INDEX(Bemenet!$D$2:$D$301,$M207),"")</f>
        <v/>
      </c>
      <c r="F207" s="5">
        <f>IF(AND($B207&lt;&gt;"",$C207&lt;&gt;"",$B207&lt;=$C207),$C207-$B207+1,"")</f>
        <v/>
      </c>
      <c r="G207" s="5">
        <f>IF($F207="","",$F207*$D207)</f>
        <v/>
      </c>
      <c r="H207" s="42">
        <f>IF($G207="","",$O207)</f>
        <v/>
      </c>
      <c r="I207" s="5">
        <f>IF($G207="","",$G207*IF($H207="",$O207,$H207)/100)</f>
        <v/>
      </c>
      <c r="J207" s="5">
        <f>IF(OR($L207="",NOT(COUNTIFS($L$2:$L207,$L207)=1)),"",SUMIFS($G:$G,$L:$L,$L207))</f>
        <v/>
      </c>
      <c r="K207" s="5">
        <f>IF(OR($L207="",NOT(COUNTIFS($L$2:$L207,$L207)=1)),"",SUMIFS($I:$I,$L:$L,$L207))</f>
        <v/>
      </c>
      <c r="L207" s="6">
        <f>IF($B207="","",YEAR($B207))</f>
        <v/>
      </c>
      <c r="M207" s="6">
        <f>INT((ROW()-2)/39)+1</f>
        <v/>
      </c>
      <c r="N207" s="6">
        <f>MOD(ROW()-2,39)+2</f>
        <v/>
      </c>
      <c r="O207" s="42">
        <f>IF(AND($B207&lt;&gt;"",$C207&lt;&gt;"",$B207&lt;=$C207),INDEX(Szabalyok!$C:$C,$N207),"")</f>
        <v/>
      </c>
      <c r="P207">
        <f>IF(D207="",P206,P206+1)</f>
        <v/>
      </c>
    </row>
    <row r="208">
      <c r="A208">
        <f>IF(P208=P207,0,P208)</f>
        <v/>
      </c>
      <c r="B208" s="41">
        <f>IF($M208&gt;300,"",IF(OR(INDEX(Bemenet!$E$2:$E$301,$M208)="",INDEX(Bemenet!$F$2:$F$301,$M208)=""),"",MAX(INDEX(Bemenet!$E$2:$E$301,$M208),INDEX(Szabalyok!$A:$A,$N208))))</f>
        <v/>
      </c>
      <c r="C208" s="41">
        <f>IF($B208="","",MIN(INDEX(Bemenet!$F$2:$F$301,$M208),INDEX(Szabalyok!$B:$B,$N208)))</f>
        <v/>
      </c>
      <c r="D208" s="5">
        <f>IF(AND($B208&lt;&gt;"",$C208&lt;&gt;"",$B208&lt;=$C208),INDEX(Bemenet!$G$2:$G$301,$M208),"")</f>
        <v/>
      </c>
      <c r="E208" s="6">
        <f>IF(AND($B208&lt;&gt;"",$C208&lt;&gt;"",$B208&lt;=$C208),INDEX(Bemenet!$D$2:$D$301,$M208),"")</f>
        <v/>
      </c>
      <c r="F208" s="5">
        <f>IF(AND($B208&lt;&gt;"",$C208&lt;&gt;"",$B208&lt;=$C208),$C208-$B208+1,"")</f>
        <v/>
      </c>
      <c r="G208" s="5">
        <f>IF($F208="","",$F208*$D208)</f>
        <v/>
      </c>
      <c r="H208" s="42">
        <f>IF($G208="","",$O208)</f>
        <v/>
      </c>
      <c r="I208" s="5">
        <f>IF($G208="","",$G208*IF($H208="",$O208,$H208)/100)</f>
        <v/>
      </c>
      <c r="J208" s="5">
        <f>IF(OR($L208="",NOT(COUNTIFS($L$2:$L208,$L208)=1)),"",SUMIFS($G:$G,$L:$L,$L208))</f>
        <v/>
      </c>
      <c r="K208" s="5">
        <f>IF(OR($L208="",NOT(COUNTIFS($L$2:$L208,$L208)=1)),"",SUMIFS($I:$I,$L:$L,$L208))</f>
        <v/>
      </c>
      <c r="L208" s="6">
        <f>IF($B208="","",YEAR($B208))</f>
        <v/>
      </c>
      <c r="M208" s="6">
        <f>INT((ROW()-2)/39)+1</f>
        <v/>
      </c>
      <c r="N208" s="6">
        <f>MOD(ROW()-2,39)+2</f>
        <v/>
      </c>
      <c r="O208" s="42">
        <f>IF(AND($B208&lt;&gt;"",$C208&lt;&gt;"",$B208&lt;=$C208),INDEX(Szabalyok!$C:$C,$N208),"")</f>
        <v/>
      </c>
      <c r="P208">
        <f>IF(D208="",P207,P207+1)</f>
        <v/>
      </c>
    </row>
    <row r="209">
      <c r="A209">
        <f>IF(P209=P208,0,P209)</f>
        <v/>
      </c>
      <c r="B209" s="41">
        <f>IF($M209&gt;300,"",IF(OR(INDEX(Bemenet!$E$2:$E$301,$M209)="",INDEX(Bemenet!$F$2:$F$301,$M209)=""),"",MAX(INDEX(Bemenet!$E$2:$E$301,$M209),INDEX(Szabalyok!$A:$A,$N209))))</f>
        <v/>
      </c>
      <c r="C209" s="41">
        <f>IF($B209="","",MIN(INDEX(Bemenet!$F$2:$F$301,$M209),INDEX(Szabalyok!$B:$B,$N209)))</f>
        <v/>
      </c>
      <c r="D209" s="5">
        <f>IF(AND($B209&lt;&gt;"",$C209&lt;&gt;"",$B209&lt;=$C209),INDEX(Bemenet!$G$2:$G$301,$M209),"")</f>
        <v/>
      </c>
      <c r="E209" s="6">
        <f>IF(AND($B209&lt;&gt;"",$C209&lt;&gt;"",$B209&lt;=$C209),INDEX(Bemenet!$D$2:$D$301,$M209),"")</f>
        <v/>
      </c>
      <c r="F209" s="5">
        <f>IF(AND($B209&lt;&gt;"",$C209&lt;&gt;"",$B209&lt;=$C209),$C209-$B209+1,"")</f>
        <v/>
      </c>
      <c r="G209" s="5">
        <f>IF($F209="","",$F209*$D209)</f>
        <v/>
      </c>
      <c r="H209" s="42">
        <f>IF($G209="","",$O209)</f>
        <v/>
      </c>
      <c r="I209" s="5">
        <f>IF($G209="","",$G209*IF($H209="",$O209,$H209)/100)</f>
        <v/>
      </c>
      <c r="J209" s="5">
        <f>IF(OR($L209="",NOT(COUNTIFS($L$2:$L209,$L209)=1)),"",SUMIFS($G:$G,$L:$L,$L209))</f>
        <v/>
      </c>
      <c r="K209" s="5">
        <f>IF(OR($L209="",NOT(COUNTIFS($L$2:$L209,$L209)=1)),"",SUMIFS($I:$I,$L:$L,$L209))</f>
        <v/>
      </c>
      <c r="L209" s="6">
        <f>IF($B209="","",YEAR($B209))</f>
        <v/>
      </c>
      <c r="M209" s="6">
        <f>INT((ROW()-2)/39)+1</f>
        <v/>
      </c>
      <c r="N209" s="6">
        <f>MOD(ROW()-2,39)+2</f>
        <v/>
      </c>
      <c r="O209" s="42">
        <f>IF(AND($B209&lt;&gt;"",$C209&lt;&gt;"",$B209&lt;=$C209),INDEX(Szabalyok!$C:$C,$N209),"")</f>
        <v/>
      </c>
      <c r="P209">
        <f>IF(D209="",P208,P208+1)</f>
        <v/>
      </c>
    </row>
    <row r="210">
      <c r="A210">
        <f>IF(P210=P209,0,P210)</f>
        <v/>
      </c>
      <c r="B210" s="41">
        <f>IF($M210&gt;300,"",IF(OR(INDEX(Bemenet!$E$2:$E$301,$M210)="",INDEX(Bemenet!$F$2:$F$301,$M210)=""),"",MAX(INDEX(Bemenet!$E$2:$E$301,$M210),INDEX(Szabalyok!$A:$A,$N210))))</f>
        <v/>
      </c>
      <c r="C210" s="41">
        <f>IF($B210="","",MIN(INDEX(Bemenet!$F$2:$F$301,$M210),INDEX(Szabalyok!$B:$B,$N210)))</f>
        <v/>
      </c>
      <c r="D210" s="5">
        <f>IF(AND($B210&lt;&gt;"",$C210&lt;&gt;"",$B210&lt;=$C210),INDEX(Bemenet!$G$2:$G$301,$M210),"")</f>
        <v/>
      </c>
      <c r="E210" s="6">
        <f>IF(AND($B210&lt;&gt;"",$C210&lt;&gt;"",$B210&lt;=$C210),INDEX(Bemenet!$D$2:$D$301,$M210),"")</f>
        <v/>
      </c>
      <c r="F210" s="5">
        <f>IF(AND($B210&lt;&gt;"",$C210&lt;&gt;"",$B210&lt;=$C210),$C210-$B210+1,"")</f>
        <v/>
      </c>
      <c r="G210" s="5">
        <f>IF($F210="","",$F210*$D210)</f>
        <v/>
      </c>
      <c r="H210" s="42">
        <f>IF($G210="","",$O210)</f>
        <v/>
      </c>
      <c r="I210" s="5">
        <f>IF($G210="","",$G210*IF($H210="",$O210,$H210)/100)</f>
        <v/>
      </c>
      <c r="J210" s="5">
        <f>IF(OR($L210="",NOT(COUNTIFS($L$2:$L210,$L210)=1)),"",SUMIFS($G:$G,$L:$L,$L210))</f>
        <v/>
      </c>
      <c r="K210" s="5">
        <f>IF(OR($L210="",NOT(COUNTIFS($L$2:$L210,$L210)=1)),"",SUMIFS($I:$I,$L:$L,$L210))</f>
        <v/>
      </c>
      <c r="L210" s="6">
        <f>IF($B210="","",YEAR($B210))</f>
        <v/>
      </c>
      <c r="M210" s="6">
        <f>INT((ROW()-2)/39)+1</f>
        <v/>
      </c>
      <c r="N210" s="6">
        <f>MOD(ROW()-2,39)+2</f>
        <v/>
      </c>
      <c r="O210" s="42">
        <f>IF(AND($B210&lt;&gt;"",$C210&lt;&gt;"",$B210&lt;=$C210),INDEX(Szabalyok!$C:$C,$N210),"")</f>
        <v/>
      </c>
      <c r="P210">
        <f>IF(D210="",P209,P209+1)</f>
        <v/>
      </c>
    </row>
    <row r="211">
      <c r="A211">
        <f>IF(P211=P210,0,P211)</f>
        <v/>
      </c>
      <c r="B211" s="41">
        <f>IF($M211&gt;300,"",IF(OR(INDEX(Bemenet!$E$2:$E$301,$M211)="",INDEX(Bemenet!$F$2:$F$301,$M211)=""),"",MAX(INDEX(Bemenet!$E$2:$E$301,$M211),INDEX(Szabalyok!$A:$A,$N211))))</f>
        <v/>
      </c>
      <c r="C211" s="41">
        <f>IF($B211="","",MIN(INDEX(Bemenet!$F$2:$F$301,$M211),INDEX(Szabalyok!$B:$B,$N211)))</f>
        <v/>
      </c>
      <c r="D211" s="5">
        <f>IF(AND($B211&lt;&gt;"",$C211&lt;&gt;"",$B211&lt;=$C211),INDEX(Bemenet!$G$2:$G$301,$M211),"")</f>
        <v/>
      </c>
      <c r="E211" s="6">
        <f>IF(AND($B211&lt;&gt;"",$C211&lt;&gt;"",$B211&lt;=$C211),INDEX(Bemenet!$D$2:$D$301,$M211),"")</f>
        <v/>
      </c>
      <c r="F211" s="5">
        <f>IF(AND($B211&lt;&gt;"",$C211&lt;&gt;"",$B211&lt;=$C211),$C211-$B211+1,"")</f>
        <v/>
      </c>
      <c r="G211" s="5">
        <f>IF($F211="","",$F211*$D211)</f>
        <v/>
      </c>
      <c r="H211" s="42">
        <f>IF($G211="","",$O211)</f>
        <v/>
      </c>
      <c r="I211" s="5">
        <f>IF($G211="","",$G211*IF($H211="",$O211,$H211)/100)</f>
        <v/>
      </c>
      <c r="J211" s="5">
        <f>IF(OR($L211="",NOT(COUNTIFS($L$2:$L211,$L211)=1)),"",SUMIFS($G:$G,$L:$L,$L211))</f>
        <v/>
      </c>
      <c r="K211" s="5">
        <f>IF(OR($L211="",NOT(COUNTIFS($L$2:$L211,$L211)=1)),"",SUMIFS($I:$I,$L:$L,$L211))</f>
        <v/>
      </c>
      <c r="L211" s="6">
        <f>IF($B211="","",YEAR($B211))</f>
        <v/>
      </c>
      <c r="M211" s="6">
        <f>INT((ROW()-2)/39)+1</f>
        <v/>
      </c>
      <c r="N211" s="6">
        <f>MOD(ROW()-2,39)+2</f>
        <v/>
      </c>
      <c r="O211" s="42">
        <f>IF(AND($B211&lt;&gt;"",$C211&lt;&gt;"",$B211&lt;=$C211),INDEX(Szabalyok!$C:$C,$N211),"")</f>
        <v/>
      </c>
      <c r="P211">
        <f>IF(D211="",P210,P210+1)</f>
        <v/>
      </c>
    </row>
    <row r="212">
      <c r="A212">
        <f>IF(P212=P211,0,P212)</f>
        <v/>
      </c>
      <c r="B212" s="41">
        <f>IF($M212&gt;300,"",IF(OR(INDEX(Bemenet!$E$2:$E$301,$M212)="",INDEX(Bemenet!$F$2:$F$301,$M212)=""),"",MAX(INDEX(Bemenet!$E$2:$E$301,$M212),INDEX(Szabalyok!$A:$A,$N212))))</f>
        <v/>
      </c>
      <c r="C212" s="41">
        <f>IF($B212="","",MIN(INDEX(Bemenet!$F$2:$F$301,$M212),INDEX(Szabalyok!$B:$B,$N212)))</f>
        <v/>
      </c>
      <c r="D212" s="5">
        <f>IF(AND($B212&lt;&gt;"",$C212&lt;&gt;"",$B212&lt;=$C212),INDEX(Bemenet!$G$2:$G$301,$M212),"")</f>
        <v/>
      </c>
      <c r="E212" s="6">
        <f>IF(AND($B212&lt;&gt;"",$C212&lt;&gt;"",$B212&lt;=$C212),INDEX(Bemenet!$D$2:$D$301,$M212),"")</f>
        <v/>
      </c>
      <c r="F212" s="5">
        <f>IF(AND($B212&lt;&gt;"",$C212&lt;&gt;"",$B212&lt;=$C212),$C212-$B212+1,"")</f>
        <v/>
      </c>
      <c r="G212" s="5">
        <f>IF($F212="","",$F212*$D212)</f>
        <v/>
      </c>
      <c r="H212" s="42">
        <f>IF($G212="","",$O212)</f>
        <v/>
      </c>
      <c r="I212" s="5">
        <f>IF($G212="","",$G212*IF($H212="",$O212,$H212)/100)</f>
        <v/>
      </c>
      <c r="J212" s="5">
        <f>IF(OR($L212="",NOT(COUNTIFS($L$2:$L212,$L212)=1)),"",SUMIFS($G:$G,$L:$L,$L212))</f>
        <v/>
      </c>
      <c r="K212" s="5">
        <f>IF(OR($L212="",NOT(COUNTIFS($L$2:$L212,$L212)=1)),"",SUMIFS($I:$I,$L:$L,$L212))</f>
        <v/>
      </c>
      <c r="L212" s="6">
        <f>IF($B212="","",YEAR($B212))</f>
        <v/>
      </c>
      <c r="M212" s="6">
        <f>INT((ROW()-2)/39)+1</f>
        <v/>
      </c>
      <c r="N212" s="6">
        <f>MOD(ROW()-2,39)+2</f>
        <v/>
      </c>
      <c r="O212" s="42">
        <f>IF(AND($B212&lt;&gt;"",$C212&lt;&gt;"",$B212&lt;=$C212),INDEX(Szabalyok!$C:$C,$N212),"")</f>
        <v/>
      </c>
      <c r="P212">
        <f>IF(D212="",P211,P211+1)</f>
        <v/>
      </c>
    </row>
    <row r="213">
      <c r="A213">
        <f>IF(P213=P212,0,P213)</f>
        <v/>
      </c>
      <c r="B213" s="41">
        <f>IF($M213&gt;300,"",IF(OR(INDEX(Bemenet!$E$2:$E$301,$M213)="",INDEX(Bemenet!$F$2:$F$301,$M213)=""),"",MAX(INDEX(Bemenet!$E$2:$E$301,$M213),INDEX(Szabalyok!$A:$A,$N213))))</f>
        <v/>
      </c>
      <c r="C213" s="41">
        <f>IF($B213="","",MIN(INDEX(Bemenet!$F$2:$F$301,$M213),INDEX(Szabalyok!$B:$B,$N213)))</f>
        <v/>
      </c>
      <c r="D213" s="5">
        <f>IF(AND($B213&lt;&gt;"",$C213&lt;&gt;"",$B213&lt;=$C213),INDEX(Bemenet!$G$2:$G$301,$M213),"")</f>
        <v/>
      </c>
      <c r="E213" s="6">
        <f>IF(AND($B213&lt;&gt;"",$C213&lt;&gt;"",$B213&lt;=$C213),INDEX(Bemenet!$D$2:$D$301,$M213),"")</f>
        <v/>
      </c>
      <c r="F213" s="5">
        <f>IF(AND($B213&lt;&gt;"",$C213&lt;&gt;"",$B213&lt;=$C213),$C213-$B213+1,"")</f>
        <v/>
      </c>
      <c r="G213" s="5">
        <f>IF($F213="","",$F213*$D213)</f>
        <v/>
      </c>
      <c r="H213" s="42">
        <f>IF($G213="","",$O213)</f>
        <v/>
      </c>
      <c r="I213" s="5">
        <f>IF($G213="","",$G213*IF($H213="",$O213,$H213)/100)</f>
        <v/>
      </c>
      <c r="J213" s="5">
        <f>IF(OR($L213="",NOT(COUNTIFS($L$2:$L213,$L213)=1)),"",SUMIFS($G:$G,$L:$L,$L213))</f>
        <v/>
      </c>
      <c r="K213" s="5">
        <f>IF(OR($L213="",NOT(COUNTIFS($L$2:$L213,$L213)=1)),"",SUMIFS($I:$I,$L:$L,$L213))</f>
        <v/>
      </c>
      <c r="L213" s="6">
        <f>IF($B213="","",YEAR($B213))</f>
        <v/>
      </c>
      <c r="M213" s="6">
        <f>INT((ROW()-2)/39)+1</f>
        <v/>
      </c>
      <c r="N213" s="6">
        <f>MOD(ROW()-2,39)+2</f>
        <v/>
      </c>
      <c r="O213" s="42">
        <f>IF(AND($B213&lt;&gt;"",$C213&lt;&gt;"",$B213&lt;=$C213),INDEX(Szabalyok!$C:$C,$N213),"")</f>
        <v/>
      </c>
      <c r="P213">
        <f>IF(D213="",P212,P212+1)</f>
        <v/>
      </c>
    </row>
    <row r="214">
      <c r="A214">
        <f>IF(P214=P213,0,P214)</f>
        <v/>
      </c>
      <c r="B214" s="41">
        <f>IF($M214&gt;300,"",IF(OR(INDEX(Bemenet!$E$2:$E$301,$M214)="",INDEX(Bemenet!$F$2:$F$301,$M214)=""),"",MAX(INDEX(Bemenet!$E$2:$E$301,$M214),INDEX(Szabalyok!$A:$A,$N214))))</f>
        <v/>
      </c>
      <c r="C214" s="41">
        <f>IF($B214="","",MIN(INDEX(Bemenet!$F$2:$F$301,$M214),INDEX(Szabalyok!$B:$B,$N214)))</f>
        <v/>
      </c>
      <c r="D214" s="5">
        <f>IF(AND($B214&lt;&gt;"",$C214&lt;&gt;"",$B214&lt;=$C214),INDEX(Bemenet!$G$2:$G$301,$M214),"")</f>
        <v/>
      </c>
      <c r="E214" s="6">
        <f>IF(AND($B214&lt;&gt;"",$C214&lt;&gt;"",$B214&lt;=$C214),INDEX(Bemenet!$D$2:$D$301,$M214),"")</f>
        <v/>
      </c>
      <c r="F214" s="5">
        <f>IF(AND($B214&lt;&gt;"",$C214&lt;&gt;"",$B214&lt;=$C214),$C214-$B214+1,"")</f>
        <v/>
      </c>
      <c r="G214" s="5">
        <f>IF($F214="","",$F214*$D214)</f>
        <v/>
      </c>
      <c r="H214" s="42">
        <f>IF($G214="","",$O214)</f>
        <v/>
      </c>
      <c r="I214" s="5">
        <f>IF($G214="","",$G214*IF($H214="",$O214,$H214)/100)</f>
        <v/>
      </c>
      <c r="J214" s="5">
        <f>IF(OR($L214="",NOT(COUNTIFS($L$2:$L214,$L214)=1)),"",SUMIFS($G:$G,$L:$L,$L214))</f>
        <v/>
      </c>
      <c r="K214" s="5">
        <f>IF(OR($L214="",NOT(COUNTIFS($L$2:$L214,$L214)=1)),"",SUMIFS($I:$I,$L:$L,$L214))</f>
        <v/>
      </c>
      <c r="L214" s="6">
        <f>IF($B214="","",YEAR($B214))</f>
        <v/>
      </c>
      <c r="M214" s="6">
        <f>INT((ROW()-2)/39)+1</f>
        <v/>
      </c>
      <c r="N214" s="6">
        <f>MOD(ROW()-2,39)+2</f>
        <v/>
      </c>
      <c r="O214" s="42">
        <f>IF(AND($B214&lt;&gt;"",$C214&lt;&gt;"",$B214&lt;=$C214),INDEX(Szabalyok!$C:$C,$N214),"")</f>
        <v/>
      </c>
      <c r="P214">
        <f>IF(D214="",P213,P213+1)</f>
        <v/>
      </c>
    </row>
    <row r="215">
      <c r="A215">
        <f>IF(P215=P214,0,P215)</f>
        <v/>
      </c>
      <c r="B215" s="41">
        <f>IF($M215&gt;300,"",IF(OR(INDEX(Bemenet!$E$2:$E$301,$M215)="",INDEX(Bemenet!$F$2:$F$301,$M215)=""),"",MAX(INDEX(Bemenet!$E$2:$E$301,$M215),INDEX(Szabalyok!$A:$A,$N215))))</f>
        <v/>
      </c>
      <c r="C215" s="41">
        <f>IF($B215="","",MIN(INDEX(Bemenet!$F$2:$F$301,$M215),INDEX(Szabalyok!$B:$B,$N215)))</f>
        <v/>
      </c>
      <c r="D215" s="5">
        <f>IF(AND($B215&lt;&gt;"",$C215&lt;&gt;"",$B215&lt;=$C215),INDEX(Bemenet!$G$2:$G$301,$M215),"")</f>
        <v/>
      </c>
      <c r="E215" s="6">
        <f>IF(AND($B215&lt;&gt;"",$C215&lt;&gt;"",$B215&lt;=$C215),INDEX(Bemenet!$D$2:$D$301,$M215),"")</f>
        <v/>
      </c>
      <c r="F215" s="5">
        <f>IF(AND($B215&lt;&gt;"",$C215&lt;&gt;"",$B215&lt;=$C215),$C215-$B215+1,"")</f>
        <v/>
      </c>
      <c r="G215" s="5">
        <f>IF($F215="","",$F215*$D215)</f>
        <v/>
      </c>
      <c r="H215" s="42">
        <f>IF($G215="","",$O215)</f>
        <v/>
      </c>
      <c r="I215" s="5">
        <f>IF($G215="","",$G215*IF($H215="",$O215,$H215)/100)</f>
        <v/>
      </c>
      <c r="J215" s="5">
        <f>IF(OR($L215="",NOT(COUNTIFS($L$2:$L215,$L215)=1)),"",SUMIFS($G:$G,$L:$L,$L215))</f>
        <v/>
      </c>
      <c r="K215" s="5">
        <f>IF(OR($L215="",NOT(COUNTIFS($L$2:$L215,$L215)=1)),"",SUMIFS($I:$I,$L:$L,$L215))</f>
        <v/>
      </c>
      <c r="L215" s="6">
        <f>IF($B215="","",YEAR($B215))</f>
        <v/>
      </c>
      <c r="M215" s="6">
        <f>INT((ROW()-2)/39)+1</f>
        <v/>
      </c>
      <c r="N215" s="6">
        <f>MOD(ROW()-2,39)+2</f>
        <v/>
      </c>
      <c r="O215" s="42">
        <f>IF(AND($B215&lt;&gt;"",$C215&lt;&gt;"",$B215&lt;=$C215),INDEX(Szabalyok!$C:$C,$N215),"")</f>
        <v/>
      </c>
      <c r="P215">
        <f>IF(D215="",P214,P214+1)</f>
        <v/>
      </c>
    </row>
    <row r="216">
      <c r="A216">
        <f>IF(P216=P215,0,P216)</f>
        <v/>
      </c>
      <c r="B216" s="41">
        <f>IF($M216&gt;300,"",IF(OR(INDEX(Bemenet!$E$2:$E$301,$M216)="",INDEX(Bemenet!$F$2:$F$301,$M216)=""),"",MAX(INDEX(Bemenet!$E$2:$E$301,$M216),INDEX(Szabalyok!$A:$A,$N216))))</f>
        <v/>
      </c>
      <c r="C216" s="41">
        <f>IF($B216="","",MIN(INDEX(Bemenet!$F$2:$F$301,$M216),INDEX(Szabalyok!$B:$B,$N216)))</f>
        <v/>
      </c>
      <c r="D216" s="5">
        <f>IF(AND($B216&lt;&gt;"",$C216&lt;&gt;"",$B216&lt;=$C216),INDEX(Bemenet!$G$2:$G$301,$M216),"")</f>
        <v/>
      </c>
      <c r="E216" s="6">
        <f>IF(AND($B216&lt;&gt;"",$C216&lt;&gt;"",$B216&lt;=$C216),INDEX(Bemenet!$D$2:$D$301,$M216),"")</f>
        <v/>
      </c>
      <c r="F216" s="5">
        <f>IF(AND($B216&lt;&gt;"",$C216&lt;&gt;"",$B216&lt;=$C216),$C216-$B216+1,"")</f>
        <v/>
      </c>
      <c r="G216" s="5">
        <f>IF($F216="","",$F216*$D216)</f>
        <v/>
      </c>
      <c r="H216" s="42">
        <f>IF($G216="","",$O216)</f>
        <v/>
      </c>
      <c r="I216" s="5">
        <f>IF($G216="","",$G216*IF($H216="",$O216,$H216)/100)</f>
        <v/>
      </c>
      <c r="J216" s="5">
        <f>IF(OR($L216="",NOT(COUNTIFS($L$2:$L216,$L216)=1)),"",SUMIFS($G:$G,$L:$L,$L216))</f>
        <v/>
      </c>
      <c r="K216" s="5">
        <f>IF(OR($L216="",NOT(COUNTIFS($L$2:$L216,$L216)=1)),"",SUMIFS($I:$I,$L:$L,$L216))</f>
        <v/>
      </c>
      <c r="L216" s="6">
        <f>IF($B216="","",YEAR($B216))</f>
        <v/>
      </c>
      <c r="M216" s="6">
        <f>INT((ROW()-2)/39)+1</f>
        <v/>
      </c>
      <c r="N216" s="6">
        <f>MOD(ROW()-2,39)+2</f>
        <v/>
      </c>
      <c r="O216" s="42">
        <f>IF(AND($B216&lt;&gt;"",$C216&lt;&gt;"",$B216&lt;=$C216),INDEX(Szabalyok!$C:$C,$N216),"")</f>
        <v/>
      </c>
      <c r="P216">
        <f>IF(D216="",P215,P215+1)</f>
        <v/>
      </c>
    </row>
    <row r="217">
      <c r="A217">
        <f>IF(P217=P216,0,P217)</f>
        <v/>
      </c>
      <c r="B217" s="41">
        <f>IF($M217&gt;300,"",IF(OR(INDEX(Bemenet!$E$2:$E$301,$M217)="",INDEX(Bemenet!$F$2:$F$301,$M217)=""),"",MAX(INDEX(Bemenet!$E$2:$E$301,$M217),INDEX(Szabalyok!$A:$A,$N217))))</f>
        <v/>
      </c>
      <c r="C217" s="41">
        <f>IF($B217="","",MIN(INDEX(Bemenet!$F$2:$F$301,$M217),INDEX(Szabalyok!$B:$B,$N217)))</f>
        <v/>
      </c>
      <c r="D217" s="5">
        <f>IF(AND($B217&lt;&gt;"",$C217&lt;&gt;"",$B217&lt;=$C217),INDEX(Bemenet!$G$2:$G$301,$M217),"")</f>
        <v/>
      </c>
      <c r="E217" s="6">
        <f>IF(AND($B217&lt;&gt;"",$C217&lt;&gt;"",$B217&lt;=$C217),INDEX(Bemenet!$D$2:$D$301,$M217),"")</f>
        <v/>
      </c>
      <c r="F217" s="5">
        <f>IF(AND($B217&lt;&gt;"",$C217&lt;&gt;"",$B217&lt;=$C217),$C217-$B217+1,"")</f>
        <v/>
      </c>
      <c r="G217" s="5">
        <f>IF($F217="","",$F217*$D217)</f>
        <v/>
      </c>
      <c r="H217" s="42">
        <f>IF($G217="","",$O217)</f>
        <v/>
      </c>
      <c r="I217" s="5">
        <f>IF($G217="","",$G217*IF($H217="",$O217,$H217)/100)</f>
        <v/>
      </c>
      <c r="J217" s="5">
        <f>IF(OR($L217="",NOT(COUNTIFS($L$2:$L217,$L217)=1)),"",SUMIFS($G:$G,$L:$L,$L217))</f>
        <v/>
      </c>
      <c r="K217" s="5">
        <f>IF(OR($L217="",NOT(COUNTIFS($L$2:$L217,$L217)=1)),"",SUMIFS($I:$I,$L:$L,$L217))</f>
        <v/>
      </c>
      <c r="L217" s="6">
        <f>IF($B217="","",YEAR($B217))</f>
        <v/>
      </c>
      <c r="M217" s="6">
        <f>INT((ROW()-2)/39)+1</f>
        <v/>
      </c>
      <c r="N217" s="6">
        <f>MOD(ROW()-2,39)+2</f>
        <v/>
      </c>
      <c r="O217" s="42">
        <f>IF(AND($B217&lt;&gt;"",$C217&lt;&gt;"",$B217&lt;=$C217),INDEX(Szabalyok!$C:$C,$N217),"")</f>
        <v/>
      </c>
      <c r="P217">
        <f>IF(D217="",P216,P216+1)</f>
        <v/>
      </c>
    </row>
    <row r="218">
      <c r="A218">
        <f>IF(P218=P217,0,P218)</f>
        <v/>
      </c>
      <c r="B218" s="41">
        <f>IF($M218&gt;300,"",IF(OR(INDEX(Bemenet!$E$2:$E$301,$M218)="",INDEX(Bemenet!$F$2:$F$301,$M218)=""),"",MAX(INDEX(Bemenet!$E$2:$E$301,$M218),INDEX(Szabalyok!$A:$A,$N218))))</f>
        <v/>
      </c>
      <c r="C218" s="41">
        <f>IF($B218="","",MIN(INDEX(Bemenet!$F$2:$F$301,$M218),INDEX(Szabalyok!$B:$B,$N218)))</f>
        <v/>
      </c>
      <c r="D218" s="5">
        <f>IF(AND($B218&lt;&gt;"",$C218&lt;&gt;"",$B218&lt;=$C218),INDEX(Bemenet!$G$2:$G$301,$M218),"")</f>
        <v/>
      </c>
      <c r="E218" s="6">
        <f>IF(AND($B218&lt;&gt;"",$C218&lt;&gt;"",$B218&lt;=$C218),INDEX(Bemenet!$D$2:$D$301,$M218),"")</f>
        <v/>
      </c>
      <c r="F218" s="5">
        <f>IF(AND($B218&lt;&gt;"",$C218&lt;&gt;"",$B218&lt;=$C218),$C218-$B218+1,"")</f>
        <v/>
      </c>
      <c r="G218" s="5">
        <f>IF($F218="","",$F218*$D218)</f>
        <v/>
      </c>
      <c r="H218" s="42">
        <f>IF($G218="","",$O218)</f>
        <v/>
      </c>
      <c r="I218" s="5">
        <f>IF($G218="","",$G218*IF($H218="",$O218,$H218)/100)</f>
        <v/>
      </c>
      <c r="J218" s="5">
        <f>IF(OR($L218="",NOT(COUNTIFS($L$2:$L218,$L218)=1)),"",SUMIFS($G:$G,$L:$L,$L218))</f>
        <v/>
      </c>
      <c r="K218" s="5">
        <f>IF(OR($L218="",NOT(COUNTIFS($L$2:$L218,$L218)=1)),"",SUMIFS($I:$I,$L:$L,$L218))</f>
        <v/>
      </c>
      <c r="L218" s="6">
        <f>IF($B218="","",YEAR($B218))</f>
        <v/>
      </c>
      <c r="M218" s="6">
        <f>INT((ROW()-2)/39)+1</f>
        <v/>
      </c>
      <c r="N218" s="6">
        <f>MOD(ROW()-2,39)+2</f>
        <v/>
      </c>
      <c r="O218" s="42">
        <f>IF(AND($B218&lt;&gt;"",$C218&lt;&gt;"",$B218&lt;=$C218),INDEX(Szabalyok!$C:$C,$N218),"")</f>
        <v/>
      </c>
      <c r="P218">
        <f>IF(D218="",P217,P217+1)</f>
        <v/>
      </c>
    </row>
    <row r="219">
      <c r="A219">
        <f>IF(P219=P218,0,P219)</f>
        <v/>
      </c>
      <c r="B219" s="41">
        <f>IF($M219&gt;300,"",IF(OR(INDEX(Bemenet!$E$2:$E$301,$M219)="",INDEX(Bemenet!$F$2:$F$301,$M219)=""),"",MAX(INDEX(Bemenet!$E$2:$E$301,$M219),INDEX(Szabalyok!$A:$A,$N219))))</f>
        <v/>
      </c>
      <c r="C219" s="41">
        <f>IF($B219="","",MIN(INDEX(Bemenet!$F$2:$F$301,$M219),INDEX(Szabalyok!$B:$B,$N219)))</f>
        <v/>
      </c>
      <c r="D219" s="5">
        <f>IF(AND($B219&lt;&gt;"",$C219&lt;&gt;"",$B219&lt;=$C219),INDEX(Bemenet!$G$2:$G$301,$M219),"")</f>
        <v/>
      </c>
      <c r="E219" s="6">
        <f>IF(AND($B219&lt;&gt;"",$C219&lt;&gt;"",$B219&lt;=$C219),INDEX(Bemenet!$D$2:$D$301,$M219),"")</f>
        <v/>
      </c>
      <c r="F219" s="5">
        <f>IF(AND($B219&lt;&gt;"",$C219&lt;&gt;"",$B219&lt;=$C219),$C219-$B219+1,"")</f>
        <v/>
      </c>
      <c r="G219" s="5">
        <f>IF($F219="","",$F219*$D219)</f>
        <v/>
      </c>
      <c r="H219" s="42">
        <f>IF($G219="","",$O219)</f>
        <v/>
      </c>
      <c r="I219" s="5">
        <f>IF($G219="","",$G219*IF($H219="",$O219,$H219)/100)</f>
        <v/>
      </c>
      <c r="J219" s="5">
        <f>IF(OR($L219="",NOT(COUNTIFS($L$2:$L219,$L219)=1)),"",SUMIFS($G:$G,$L:$L,$L219))</f>
        <v/>
      </c>
      <c r="K219" s="5">
        <f>IF(OR($L219="",NOT(COUNTIFS($L$2:$L219,$L219)=1)),"",SUMIFS($I:$I,$L:$L,$L219))</f>
        <v/>
      </c>
      <c r="L219" s="6">
        <f>IF($B219="","",YEAR($B219))</f>
        <v/>
      </c>
      <c r="M219" s="6">
        <f>INT((ROW()-2)/39)+1</f>
        <v/>
      </c>
      <c r="N219" s="6">
        <f>MOD(ROW()-2,39)+2</f>
        <v/>
      </c>
      <c r="O219" s="42">
        <f>IF(AND($B219&lt;&gt;"",$C219&lt;&gt;"",$B219&lt;=$C219),INDEX(Szabalyok!$C:$C,$N219),"")</f>
        <v/>
      </c>
      <c r="P219">
        <f>IF(D219="",P218,P218+1)</f>
        <v/>
      </c>
    </row>
    <row r="220">
      <c r="A220">
        <f>IF(P220=P219,0,P220)</f>
        <v/>
      </c>
      <c r="B220" s="41">
        <f>IF($M220&gt;300,"",IF(OR(INDEX(Bemenet!$E$2:$E$301,$M220)="",INDEX(Bemenet!$F$2:$F$301,$M220)=""),"",MAX(INDEX(Bemenet!$E$2:$E$301,$M220),INDEX(Szabalyok!$A:$A,$N220))))</f>
        <v/>
      </c>
      <c r="C220" s="41">
        <f>IF($B220="","",MIN(INDEX(Bemenet!$F$2:$F$301,$M220),INDEX(Szabalyok!$B:$B,$N220)))</f>
        <v/>
      </c>
      <c r="D220" s="5">
        <f>IF(AND($B220&lt;&gt;"",$C220&lt;&gt;"",$B220&lt;=$C220),INDEX(Bemenet!$G$2:$G$301,$M220),"")</f>
        <v/>
      </c>
      <c r="E220" s="6">
        <f>IF(AND($B220&lt;&gt;"",$C220&lt;&gt;"",$B220&lt;=$C220),INDEX(Bemenet!$D$2:$D$301,$M220),"")</f>
        <v/>
      </c>
      <c r="F220" s="5">
        <f>IF(AND($B220&lt;&gt;"",$C220&lt;&gt;"",$B220&lt;=$C220),$C220-$B220+1,"")</f>
        <v/>
      </c>
      <c r="G220" s="5">
        <f>IF($F220="","",$F220*$D220)</f>
        <v/>
      </c>
      <c r="H220" s="42">
        <f>IF($G220="","",$O220)</f>
        <v/>
      </c>
      <c r="I220" s="5">
        <f>IF($G220="","",$G220*IF($H220="",$O220,$H220)/100)</f>
        <v/>
      </c>
      <c r="J220" s="5">
        <f>IF(OR($L220="",NOT(COUNTIFS($L$2:$L220,$L220)=1)),"",SUMIFS($G:$G,$L:$L,$L220))</f>
        <v/>
      </c>
      <c r="K220" s="5">
        <f>IF(OR($L220="",NOT(COUNTIFS($L$2:$L220,$L220)=1)),"",SUMIFS($I:$I,$L:$L,$L220))</f>
        <v/>
      </c>
      <c r="L220" s="6">
        <f>IF($B220="","",YEAR($B220))</f>
        <v/>
      </c>
      <c r="M220" s="6">
        <f>INT((ROW()-2)/39)+1</f>
        <v/>
      </c>
      <c r="N220" s="6">
        <f>MOD(ROW()-2,39)+2</f>
        <v/>
      </c>
      <c r="O220" s="42">
        <f>IF(AND($B220&lt;&gt;"",$C220&lt;&gt;"",$B220&lt;=$C220),INDEX(Szabalyok!$C:$C,$N220),"")</f>
        <v/>
      </c>
      <c r="P220">
        <f>IF(D220="",P219,P219+1)</f>
        <v/>
      </c>
    </row>
    <row r="221">
      <c r="A221">
        <f>IF(P221=P220,0,P221)</f>
        <v/>
      </c>
      <c r="B221" s="41">
        <f>IF($M221&gt;300,"",IF(OR(INDEX(Bemenet!$E$2:$E$301,$M221)="",INDEX(Bemenet!$F$2:$F$301,$M221)=""),"",MAX(INDEX(Bemenet!$E$2:$E$301,$M221),INDEX(Szabalyok!$A:$A,$N221))))</f>
        <v/>
      </c>
      <c r="C221" s="41">
        <f>IF($B221="","",MIN(INDEX(Bemenet!$F$2:$F$301,$M221),INDEX(Szabalyok!$B:$B,$N221)))</f>
        <v/>
      </c>
      <c r="D221" s="5">
        <f>IF(AND($B221&lt;&gt;"",$C221&lt;&gt;"",$B221&lt;=$C221),INDEX(Bemenet!$G$2:$G$301,$M221),"")</f>
        <v/>
      </c>
      <c r="E221" s="6">
        <f>IF(AND($B221&lt;&gt;"",$C221&lt;&gt;"",$B221&lt;=$C221),INDEX(Bemenet!$D$2:$D$301,$M221),"")</f>
        <v/>
      </c>
      <c r="F221" s="5">
        <f>IF(AND($B221&lt;&gt;"",$C221&lt;&gt;"",$B221&lt;=$C221),$C221-$B221+1,"")</f>
        <v/>
      </c>
      <c r="G221" s="5">
        <f>IF($F221="","",$F221*$D221)</f>
        <v/>
      </c>
      <c r="H221" s="42">
        <f>IF($G221="","",$O221)</f>
        <v/>
      </c>
      <c r="I221" s="5">
        <f>IF($G221="","",$G221*IF($H221="",$O221,$H221)/100)</f>
        <v/>
      </c>
      <c r="J221" s="5">
        <f>IF(OR($L221="",NOT(COUNTIFS($L$2:$L221,$L221)=1)),"",SUMIFS($G:$G,$L:$L,$L221))</f>
        <v/>
      </c>
      <c r="K221" s="5">
        <f>IF(OR($L221="",NOT(COUNTIFS($L$2:$L221,$L221)=1)),"",SUMIFS($I:$I,$L:$L,$L221))</f>
        <v/>
      </c>
      <c r="L221" s="6">
        <f>IF($B221="","",YEAR($B221))</f>
        <v/>
      </c>
      <c r="M221" s="6">
        <f>INT((ROW()-2)/39)+1</f>
        <v/>
      </c>
      <c r="N221" s="6">
        <f>MOD(ROW()-2,39)+2</f>
        <v/>
      </c>
      <c r="O221" s="42">
        <f>IF(AND($B221&lt;&gt;"",$C221&lt;&gt;"",$B221&lt;=$C221),INDEX(Szabalyok!$C:$C,$N221),"")</f>
        <v/>
      </c>
      <c r="P221">
        <f>IF(D221="",P220,P220+1)</f>
        <v/>
      </c>
    </row>
    <row r="222">
      <c r="A222">
        <f>IF(P222=P221,0,P222)</f>
        <v/>
      </c>
      <c r="B222" s="41">
        <f>IF($M222&gt;300,"",IF(OR(INDEX(Bemenet!$E$2:$E$301,$M222)="",INDEX(Bemenet!$F$2:$F$301,$M222)=""),"",MAX(INDEX(Bemenet!$E$2:$E$301,$M222),INDEX(Szabalyok!$A:$A,$N222))))</f>
        <v/>
      </c>
      <c r="C222" s="41">
        <f>IF($B222="","",MIN(INDEX(Bemenet!$F$2:$F$301,$M222),INDEX(Szabalyok!$B:$B,$N222)))</f>
        <v/>
      </c>
      <c r="D222" s="5">
        <f>IF(AND($B222&lt;&gt;"",$C222&lt;&gt;"",$B222&lt;=$C222),INDEX(Bemenet!$G$2:$G$301,$M222),"")</f>
        <v/>
      </c>
      <c r="E222" s="6">
        <f>IF(AND($B222&lt;&gt;"",$C222&lt;&gt;"",$B222&lt;=$C222),INDEX(Bemenet!$D$2:$D$301,$M222),"")</f>
        <v/>
      </c>
      <c r="F222" s="5">
        <f>IF(AND($B222&lt;&gt;"",$C222&lt;&gt;"",$B222&lt;=$C222),$C222-$B222+1,"")</f>
        <v/>
      </c>
      <c r="G222" s="5">
        <f>IF($F222="","",$F222*$D222)</f>
        <v/>
      </c>
      <c r="H222" s="42">
        <f>IF($G222="","",$O222)</f>
        <v/>
      </c>
      <c r="I222" s="5">
        <f>IF($G222="","",$G222*IF($H222="",$O222,$H222)/100)</f>
        <v/>
      </c>
      <c r="J222" s="5">
        <f>IF(OR($L222="",NOT(COUNTIFS($L$2:$L222,$L222)=1)),"",SUMIFS($G:$G,$L:$L,$L222))</f>
        <v/>
      </c>
      <c r="K222" s="5">
        <f>IF(OR($L222="",NOT(COUNTIFS($L$2:$L222,$L222)=1)),"",SUMIFS($I:$I,$L:$L,$L222))</f>
        <v/>
      </c>
      <c r="L222" s="6">
        <f>IF($B222="","",YEAR($B222))</f>
        <v/>
      </c>
      <c r="M222" s="6">
        <f>INT((ROW()-2)/39)+1</f>
        <v/>
      </c>
      <c r="N222" s="6">
        <f>MOD(ROW()-2,39)+2</f>
        <v/>
      </c>
      <c r="O222" s="42">
        <f>IF(AND($B222&lt;&gt;"",$C222&lt;&gt;"",$B222&lt;=$C222),INDEX(Szabalyok!$C:$C,$N222),"")</f>
        <v/>
      </c>
      <c r="P222">
        <f>IF(D222="",P221,P221+1)</f>
        <v/>
      </c>
    </row>
    <row r="223">
      <c r="A223">
        <f>IF(P223=P222,0,P223)</f>
        <v/>
      </c>
      <c r="B223" s="41">
        <f>IF($M223&gt;300,"",IF(OR(INDEX(Bemenet!$E$2:$E$301,$M223)="",INDEX(Bemenet!$F$2:$F$301,$M223)=""),"",MAX(INDEX(Bemenet!$E$2:$E$301,$M223),INDEX(Szabalyok!$A:$A,$N223))))</f>
        <v/>
      </c>
      <c r="C223" s="41">
        <f>IF($B223="","",MIN(INDEX(Bemenet!$F$2:$F$301,$M223),INDEX(Szabalyok!$B:$B,$N223)))</f>
        <v/>
      </c>
      <c r="D223" s="5">
        <f>IF(AND($B223&lt;&gt;"",$C223&lt;&gt;"",$B223&lt;=$C223),INDEX(Bemenet!$G$2:$G$301,$M223),"")</f>
        <v/>
      </c>
      <c r="E223" s="6">
        <f>IF(AND($B223&lt;&gt;"",$C223&lt;&gt;"",$B223&lt;=$C223),INDEX(Bemenet!$D$2:$D$301,$M223),"")</f>
        <v/>
      </c>
      <c r="F223" s="5">
        <f>IF(AND($B223&lt;&gt;"",$C223&lt;&gt;"",$B223&lt;=$C223),$C223-$B223+1,"")</f>
        <v/>
      </c>
      <c r="G223" s="5">
        <f>IF($F223="","",$F223*$D223)</f>
        <v/>
      </c>
      <c r="H223" s="42">
        <f>IF($G223="","",$O223)</f>
        <v/>
      </c>
      <c r="I223" s="5">
        <f>IF($G223="","",$G223*IF($H223="",$O223,$H223)/100)</f>
        <v/>
      </c>
      <c r="J223" s="5">
        <f>IF(OR($L223="",NOT(COUNTIFS($L$2:$L223,$L223)=1)),"",SUMIFS($G:$G,$L:$L,$L223))</f>
        <v/>
      </c>
      <c r="K223" s="5">
        <f>IF(OR($L223="",NOT(COUNTIFS($L$2:$L223,$L223)=1)),"",SUMIFS($I:$I,$L:$L,$L223))</f>
        <v/>
      </c>
      <c r="L223" s="6">
        <f>IF($B223="","",YEAR($B223))</f>
        <v/>
      </c>
      <c r="M223" s="6">
        <f>INT((ROW()-2)/39)+1</f>
        <v/>
      </c>
      <c r="N223" s="6">
        <f>MOD(ROW()-2,39)+2</f>
        <v/>
      </c>
      <c r="O223" s="42">
        <f>IF(AND($B223&lt;&gt;"",$C223&lt;&gt;"",$B223&lt;=$C223),INDEX(Szabalyok!$C:$C,$N223),"")</f>
        <v/>
      </c>
      <c r="P223">
        <f>IF(D223="",P222,P222+1)</f>
        <v/>
      </c>
    </row>
    <row r="224">
      <c r="A224">
        <f>IF(P224=P223,0,P224)</f>
        <v/>
      </c>
      <c r="B224" s="41">
        <f>IF($M224&gt;300,"",IF(OR(INDEX(Bemenet!$E$2:$E$301,$M224)="",INDEX(Bemenet!$F$2:$F$301,$M224)=""),"",MAX(INDEX(Bemenet!$E$2:$E$301,$M224),INDEX(Szabalyok!$A:$A,$N224))))</f>
        <v/>
      </c>
      <c r="C224" s="41">
        <f>IF($B224="","",MIN(INDEX(Bemenet!$F$2:$F$301,$M224),INDEX(Szabalyok!$B:$B,$N224)))</f>
        <v/>
      </c>
      <c r="D224" s="5">
        <f>IF(AND($B224&lt;&gt;"",$C224&lt;&gt;"",$B224&lt;=$C224),INDEX(Bemenet!$G$2:$G$301,$M224),"")</f>
        <v/>
      </c>
      <c r="E224" s="6">
        <f>IF(AND($B224&lt;&gt;"",$C224&lt;&gt;"",$B224&lt;=$C224),INDEX(Bemenet!$D$2:$D$301,$M224),"")</f>
        <v/>
      </c>
      <c r="F224" s="5">
        <f>IF(AND($B224&lt;&gt;"",$C224&lt;&gt;"",$B224&lt;=$C224),$C224-$B224+1,"")</f>
        <v/>
      </c>
      <c r="G224" s="5">
        <f>IF($F224="","",$F224*$D224)</f>
        <v/>
      </c>
      <c r="H224" s="42">
        <f>IF($G224="","",$O224)</f>
        <v/>
      </c>
      <c r="I224" s="5">
        <f>IF($G224="","",$G224*IF($H224="",$O224,$H224)/100)</f>
        <v/>
      </c>
      <c r="J224" s="5">
        <f>IF(OR($L224="",NOT(COUNTIFS($L$2:$L224,$L224)=1)),"",SUMIFS($G:$G,$L:$L,$L224))</f>
        <v/>
      </c>
      <c r="K224" s="5">
        <f>IF(OR($L224="",NOT(COUNTIFS($L$2:$L224,$L224)=1)),"",SUMIFS($I:$I,$L:$L,$L224))</f>
        <v/>
      </c>
      <c r="L224" s="6">
        <f>IF($B224="","",YEAR($B224))</f>
        <v/>
      </c>
      <c r="M224" s="6">
        <f>INT((ROW()-2)/39)+1</f>
        <v/>
      </c>
      <c r="N224" s="6">
        <f>MOD(ROW()-2,39)+2</f>
        <v/>
      </c>
      <c r="O224" s="42">
        <f>IF(AND($B224&lt;&gt;"",$C224&lt;&gt;"",$B224&lt;=$C224),INDEX(Szabalyok!$C:$C,$N224),"")</f>
        <v/>
      </c>
      <c r="P224">
        <f>IF(D224="",P223,P223+1)</f>
        <v/>
      </c>
    </row>
    <row r="225">
      <c r="A225">
        <f>IF(P225=P224,0,P225)</f>
        <v/>
      </c>
      <c r="B225" s="41">
        <f>IF($M225&gt;300,"",IF(OR(INDEX(Bemenet!$E$2:$E$301,$M225)="",INDEX(Bemenet!$F$2:$F$301,$M225)=""),"",MAX(INDEX(Bemenet!$E$2:$E$301,$M225),INDEX(Szabalyok!$A:$A,$N225))))</f>
        <v/>
      </c>
      <c r="C225" s="41">
        <f>IF($B225="","",MIN(INDEX(Bemenet!$F$2:$F$301,$M225),INDEX(Szabalyok!$B:$B,$N225)))</f>
        <v/>
      </c>
      <c r="D225" s="5">
        <f>IF(AND($B225&lt;&gt;"",$C225&lt;&gt;"",$B225&lt;=$C225),INDEX(Bemenet!$G$2:$G$301,$M225),"")</f>
        <v/>
      </c>
      <c r="E225" s="6">
        <f>IF(AND($B225&lt;&gt;"",$C225&lt;&gt;"",$B225&lt;=$C225),INDEX(Bemenet!$D$2:$D$301,$M225),"")</f>
        <v/>
      </c>
      <c r="F225" s="5">
        <f>IF(AND($B225&lt;&gt;"",$C225&lt;&gt;"",$B225&lt;=$C225),$C225-$B225+1,"")</f>
        <v/>
      </c>
      <c r="G225" s="5">
        <f>IF($F225="","",$F225*$D225)</f>
        <v/>
      </c>
      <c r="H225" s="42">
        <f>IF($G225="","",$O225)</f>
        <v/>
      </c>
      <c r="I225" s="5">
        <f>IF($G225="","",$G225*IF($H225="",$O225,$H225)/100)</f>
        <v/>
      </c>
      <c r="J225" s="5">
        <f>IF(OR($L225="",NOT(COUNTIFS($L$2:$L225,$L225)=1)),"",SUMIFS($G:$G,$L:$L,$L225))</f>
        <v/>
      </c>
      <c r="K225" s="5">
        <f>IF(OR($L225="",NOT(COUNTIFS($L$2:$L225,$L225)=1)),"",SUMIFS($I:$I,$L:$L,$L225))</f>
        <v/>
      </c>
      <c r="L225" s="6">
        <f>IF($B225="","",YEAR($B225))</f>
        <v/>
      </c>
      <c r="M225" s="6">
        <f>INT((ROW()-2)/39)+1</f>
        <v/>
      </c>
      <c r="N225" s="6">
        <f>MOD(ROW()-2,39)+2</f>
        <v/>
      </c>
      <c r="O225" s="42">
        <f>IF(AND($B225&lt;&gt;"",$C225&lt;&gt;"",$B225&lt;=$C225),INDEX(Szabalyok!$C:$C,$N225),"")</f>
        <v/>
      </c>
      <c r="P225">
        <f>IF(D225="",P224,P224+1)</f>
        <v/>
      </c>
    </row>
    <row r="226">
      <c r="A226">
        <f>IF(P226=P225,0,P226)</f>
        <v/>
      </c>
      <c r="B226" s="41">
        <f>IF($M226&gt;300,"",IF(OR(INDEX(Bemenet!$E$2:$E$301,$M226)="",INDEX(Bemenet!$F$2:$F$301,$M226)=""),"",MAX(INDEX(Bemenet!$E$2:$E$301,$M226),INDEX(Szabalyok!$A:$A,$N226))))</f>
        <v/>
      </c>
      <c r="C226" s="41">
        <f>IF($B226="","",MIN(INDEX(Bemenet!$F$2:$F$301,$M226),INDEX(Szabalyok!$B:$B,$N226)))</f>
        <v/>
      </c>
      <c r="D226" s="5">
        <f>IF(AND($B226&lt;&gt;"",$C226&lt;&gt;"",$B226&lt;=$C226),INDEX(Bemenet!$G$2:$G$301,$M226),"")</f>
        <v/>
      </c>
      <c r="E226" s="6">
        <f>IF(AND($B226&lt;&gt;"",$C226&lt;&gt;"",$B226&lt;=$C226),INDEX(Bemenet!$D$2:$D$301,$M226),"")</f>
        <v/>
      </c>
      <c r="F226" s="5">
        <f>IF(AND($B226&lt;&gt;"",$C226&lt;&gt;"",$B226&lt;=$C226),$C226-$B226+1,"")</f>
        <v/>
      </c>
      <c r="G226" s="5">
        <f>IF($F226="","",$F226*$D226)</f>
        <v/>
      </c>
      <c r="H226" s="42">
        <f>IF($G226="","",$O226)</f>
        <v/>
      </c>
      <c r="I226" s="5">
        <f>IF($G226="","",$G226*IF($H226="",$O226,$H226)/100)</f>
        <v/>
      </c>
      <c r="J226" s="5">
        <f>IF(OR($L226="",NOT(COUNTIFS($L$2:$L226,$L226)=1)),"",SUMIFS($G:$G,$L:$L,$L226))</f>
        <v/>
      </c>
      <c r="K226" s="5">
        <f>IF(OR($L226="",NOT(COUNTIFS($L$2:$L226,$L226)=1)),"",SUMIFS($I:$I,$L:$L,$L226))</f>
        <v/>
      </c>
      <c r="L226" s="6">
        <f>IF($B226="","",YEAR($B226))</f>
        <v/>
      </c>
      <c r="M226" s="6">
        <f>INT((ROW()-2)/39)+1</f>
        <v/>
      </c>
      <c r="N226" s="6">
        <f>MOD(ROW()-2,39)+2</f>
        <v/>
      </c>
      <c r="O226" s="42">
        <f>IF(AND($B226&lt;&gt;"",$C226&lt;&gt;"",$B226&lt;=$C226),INDEX(Szabalyok!$C:$C,$N226),"")</f>
        <v/>
      </c>
      <c r="P226">
        <f>IF(D226="",P225,P225+1)</f>
        <v/>
      </c>
    </row>
    <row r="227">
      <c r="A227">
        <f>IF(P227=P226,0,P227)</f>
        <v/>
      </c>
      <c r="B227" s="41">
        <f>IF($M227&gt;300,"",IF(OR(INDEX(Bemenet!$E$2:$E$301,$M227)="",INDEX(Bemenet!$F$2:$F$301,$M227)=""),"",MAX(INDEX(Bemenet!$E$2:$E$301,$M227),INDEX(Szabalyok!$A:$A,$N227))))</f>
        <v/>
      </c>
      <c r="C227" s="41">
        <f>IF($B227="","",MIN(INDEX(Bemenet!$F$2:$F$301,$M227),INDEX(Szabalyok!$B:$B,$N227)))</f>
        <v/>
      </c>
      <c r="D227" s="5">
        <f>IF(AND($B227&lt;&gt;"",$C227&lt;&gt;"",$B227&lt;=$C227),INDEX(Bemenet!$G$2:$G$301,$M227),"")</f>
        <v/>
      </c>
      <c r="E227" s="6">
        <f>IF(AND($B227&lt;&gt;"",$C227&lt;&gt;"",$B227&lt;=$C227),INDEX(Bemenet!$D$2:$D$301,$M227),"")</f>
        <v/>
      </c>
      <c r="F227" s="5">
        <f>IF(AND($B227&lt;&gt;"",$C227&lt;&gt;"",$B227&lt;=$C227),$C227-$B227+1,"")</f>
        <v/>
      </c>
      <c r="G227" s="5">
        <f>IF($F227="","",$F227*$D227)</f>
        <v/>
      </c>
      <c r="H227" s="42">
        <f>IF($G227="","",$O227)</f>
        <v/>
      </c>
      <c r="I227" s="5">
        <f>IF($G227="","",$G227*IF($H227="",$O227,$H227)/100)</f>
        <v/>
      </c>
      <c r="J227" s="5">
        <f>IF(OR($L227="",NOT(COUNTIFS($L$2:$L227,$L227)=1)),"",SUMIFS($G:$G,$L:$L,$L227))</f>
        <v/>
      </c>
      <c r="K227" s="5">
        <f>IF(OR($L227="",NOT(COUNTIFS($L$2:$L227,$L227)=1)),"",SUMIFS($I:$I,$L:$L,$L227))</f>
        <v/>
      </c>
      <c r="L227" s="6">
        <f>IF($B227="","",YEAR($B227))</f>
        <v/>
      </c>
      <c r="M227" s="6">
        <f>INT((ROW()-2)/39)+1</f>
        <v/>
      </c>
      <c r="N227" s="6">
        <f>MOD(ROW()-2,39)+2</f>
        <v/>
      </c>
      <c r="O227" s="42">
        <f>IF(AND($B227&lt;&gt;"",$C227&lt;&gt;"",$B227&lt;=$C227),INDEX(Szabalyok!$C:$C,$N227),"")</f>
        <v/>
      </c>
      <c r="P227">
        <f>IF(D227="",P226,P226+1)</f>
        <v/>
      </c>
    </row>
    <row r="228">
      <c r="A228">
        <f>IF(P228=P227,0,P228)</f>
        <v/>
      </c>
      <c r="B228" s="41">
        <f>IF($M228&gt;300,"",IF(OR(INDEX(Bemenet!$E$2:$E$301,$M228)="",INDEX(Bemenet!$F$2:$F$301,$M228)=""),"",MAX(INDEX(Bemenet!$E$2:$E$301,$M228),INDEX(Szabalyok!$A:$A,$N228))))</f>
        <v/>
      </c>
      <c r="C228" s="41">
        <f>IF($B228="","",MIN(INDEX(Bemenet!$F$2:$F$301,$M228),INDEX(Szabalyok!$B:$B,$N228)))</f>
        <v/>
      </c>
      <c r="D228" s="5">
        <f>IF(AND($B228&lt;&gt;"",$C228&lt;&gt;"",$B228&lt;=$C228),INDEX(Bemenet!$G$2:$G$301,$M228),"")</f>
        <v/>
      </c>
      <c r="E228" s="6">
        <f>IF(AND($B228&lt;&gt;"",$C228&lt;&gt;"",$B228&lt;=$C228),INDEX(Bemenet!$D$2:$D$301,$M228),"")</f>
        <v/>
      </c>
      <c r="F228" s="5">
        <f>IF(AND($B228&lt;&gt;"",$C228&lt;&gt;"",$B228&lt;=$C228),$C228-$B228+1,"")</f>
        <v/>
      </c>
      <c r="G228" s="5">
        <f>IF($F228="","",$F228*$D228)</f>
        <v/>
      </c>
      <c r="H228" s="42">
        <f>IF($G228="","",$O228)</f>
        <v/>
      </c>
      <c r="I228" s="5">
        <f>IF($G228="","",$G228*IF($H228="",$O228,$H228)/100)</f>
        <v/>
      </c>
      <c r="J228" s="5">
        <f>IF(OR($L228="",NOT(COUNTIFS($L$2:$L228,$L228)=1)),"",SUMIFS($G:$G,$L:$L,$L228))</f>
        <v/>
      </c>
      <c r="K228" s="5">
        <f>IF(OR($L228="",NOT(COUNTIFS($L$2:$L228,$L228)=1)),"",SUMIFS($I:$I,$L:$L,$L228))</f>
        <v/>
      </c>
      <c r="L228" s="6">
        <f>IF($B228="","",YEAR($B228))</f>
        <v/>
      </c>
      <c r="M228" s="6">
        <f>INT((ROW()-2)/39)+1</f>
        <v/>
      </c>
      <c r="N228" s="6">
        <f>MOD(ROW()-2,39)+2</f>
        <v/>
      </c>
      <c r="O228" s="42">
        <f>IF(AND($B228&lt;&gt;"",$C228&lt;&gt;"",$B228&lt;=$C228),INDEX(Szabalyok!$C:$C,$N228),"")</f>
        <v/>
      </c>
      <c r="P228">
        <f>IF(D228="",P227,P227+1)</f>
        <v/>
      </c>
    </row>
    <row r="229">
      <c r="A229">
        <f>IF(P229=P228,0,P229)</f>
        <v/>
      </c>
      <c r="B229" s="41">
        <f>IF($M229&gt;300,"",IF(OR(INDEX(Bemenet!$E$2:$E$301,$M229)="",INDEX(Bemenet!$F$2:$F$301,$M229)=""),"",MAX(INDEX(Bemenet!$E$2:$E$301,$M229),INDEX(Szabalyok!$A:$A,$N229))))</f>
        <v/>
      </c>
      <c r="C229" s="41">
        <f>IF($B229="","",MIN(INDEX(Bemenet!$F$2:$F$301,$M229),INDEX(Szabalyok!$B:$B,$N229)))</f>
        <v/>
      </c>
      <c r="D229" s="5">
        <f>IF(AND($B229&lt;&gt;"",$C229&lt;&gt;"",$B229&lt;=$C229),INDEX(Bemenet!$G$2:$G$301,$M229),"")</f>
        <v/>
      </c>
      <c r="E229" s="6">
        <f>IF(AND($B229&lt;&gt;"",$C229&lt;&gt;"",$B229&lt;=$C229),INDEX(Bemenet!$D$2:$D$301,$M229),"")</f>
        <v/>
      </c>
      <c r="F229" s="5">
        <f>IF(AND($B229&lt;&gt;"",$C229&lt;&gt;"",$B229&lt;=$C229),$C229-$B229+1,"")</f>
        <v/>
      </c>
      <c r="G229" s="5">
        <f>IF($F229="","",$F229*$D229)</f>
        <v/>
      </c>
      <c r="H229" s="42">
        <f>IF($G229="","",$O229)</f>
        <v/>
      </c>
      <c r="I229" s="5">
        <f>IF($G229="","",$G229*IF($H229="",$O229,$H229)/100)</f>
        <v/>
      </c>
      <c r="J229" s="5">
        <f>IF(OR($L229="",NOT(COUNTIFS($L$2:$L229,$L229)=1)),"",SUMIFS($G:$G,$L:$L,$L229))</f>
        <v/>
      </c>
      <c r="K229" s="5">
        <f>IF(OR($L229="",NOT(COUNTIFS($L$2:$L229,$L229)=1)),"",SUMIFS($I:$I,$L:$L,$L229))</f>
        <v/>
      </c>
      <c r="L229" s="6">
        <f>IF($B229="","",YEAR($B229))</f>
        <v/>
      </c>
      <c r="M229" s="6">
        <f>INT((ROW()-2)/39)+1</f>
        <v/>
      </c>
      <c r="N229" s="6">
        <f>MOD(ROW()-2,39)+2</f>
        <v/>
      </c>
      <c r="O229" s="42">
        <f>IF(AND($B229&lt;&gt;"",$C229&lt;&gt;"",$B229&lt;=$C229),INDEX(Szabalyok!$C:$C,$N229),"")</f>
        <v/>
      </c>
      <c r="P229">
        <f>IF(D229="",P228,P228+1)</f>
        <v/>
      </c>
    </row>
    <row r="230">
      <c r="A230">
        <f>IF(P230=P229,0,P230)</f>
        <v/>
      </c>
      <c r="B230" s="41">
        <f>IF($M230&gt;300,"",IF(OR(INDEX(Bemenet!$E$2:$E$301,$M230)="",INDEX(Bemenet!$F$2:$F$301,$M230)=""),"",MAX(INDEX(Bemenet!$E$2:$E$301,$M230),INDEX(Szabalyok!$A:$A,$N230))))</f>
        <v/>
      </c>
      <c r="C230" s="41">
        <f>IF($B230="","",MIN(INDEX(Bemenet!$F$2:$F$301,$M230),INDEX(Szabalyok!$B:$B,$N230)))</f>
        <v/>
      </c>
      <c r="D230" s="5">
        <f>IF(AND($B230&lt;&gt;"",$C230&lt;&gt;"",$B230&lt;=$C230),INDEX(Bemenet!$G$2:$G$301,$M230),"")</f>
        <v/>
      </c>
      <c r="E230" s="6">
        <f>IF(AND($B230&lt;&gt;"",$C230&lt;&gt;"",$B230&lt;=$C230),INDEX(Bemenet!$D$2:$D$301,$M230),"")</f>
        <v/>
      </c>
      <c r="F230" s="5">
        <f>IF(AND($B230&lt;&gt;"",$C230&lt;&gt;"",$B230&lt;=$C230),$C230-$B230+1,"")</f>
        <v/>
      </c>
      <c r="G230" s="5">
        <f>IF($F230="","",$F230*$D230)</f>
        <v/>
      </c>
      <c r="H230" s="42">
        <f>IF($G230="","",$O230)</f>
        <v/>
      </c>
      <c r="I230" s="5">
        <f>IF($G230="","",$G230*IF($H230="",$O230,$H230)/100)</f>
        <v/>
      </c>
      <c r="J230" s="5">
        <f>IF(OR($L230="",NOT(COUNTIFS($L$2:$L230,$L230)=1)),"",SUMIFS($G:$G,$L:$L,$L230))</f>
        <v/>
      </c>
      <c r="K230" s="5">
        <f>IF(OR($L230="",NOT(COUNTIFS($L$2:$L230,$L230)=1)),"",SUMIFS($I:$I,$L:$L,$L230))</f>
        <v/>
      </c>
      <c r="L230" s="6">
        <f>IF($B230="","",YEAR($B230))</f>
        <v/>
      </c>
      <c r="M230" s="6">
        <f>INT((ROW()-2)/39)+1</f>
        <v/>
      </c>
      <c r="N230" s="6">
        <f>MOD(ROW()-2,39)+2</f>
        <v/>
      </c>
      <c r="O230" s="42">
        <f>IF(AND($B230&lt;&gt;"",$C230&lt;&gt;"",$B230&lt;=$C230),INDEX(Szabalyok!$C:$C,$N230),"")</f>
        <v/>
      </c>
      <c r="P230">
        <f>IF(D230="",P229,P229+1)</f>
        <v/>
      </c>
    </row>
    <row r="231">
      <c r="A231">
        <f>IF(P231=P230,0,P231)</f>
        <v/>
      </c>
      <c r="B231" s="41">
        <f>IF($M231&gt;300,"",IF(OR(INDEX(Bemenet!$E$2:$E$301,$M231)="",INDEX(Bemenet!$F$2:$F$301,$M231)=""),"",MAX(INDEX(Bemenet!$E$2:$E$301,$M231),INDEX(Szabalyok!$A:$A,$N231))))</f>
        <v/>
      </c>
      <c r="C231" s="41">
        <f>IF($B231="","",MIN(INDEX(Bemenet!$F$2:$F$301,$M231),INDEX(Szabalyok!$B:$B,$N231)))</f>
        <v/>
      </c>
      <c r="D231" s="5">
        <f>IF(AND($B231&lt;&gt;"",$C231&lt;&gt;"",$B231&lt;=$C231),INDEX(Bemenet!$G$2:$G$301,$M231),"")</f>
        <v/>
      </c>
      <c r="E231" s="6">
        <f>IF(AND($B231&lt;&gt;"",$C231&lt;&gt;"",$B231&lt;=$C231),INDEX(Bemenet!$D$2:$D$301,$M231),"")</f>
        <v/>
      </c>
      <c r="F231" s="5">
        <f>IF(AND($B231&lt;&gt;"",$C231&lt;&gt;"",$B231&lt;=$C231),$C231-$B231+1,"")</f>
        <v/>
      </c>
      <c r="G231" s="5">
        <f>IF($F231="","",$F231*$D231)</f>
        <v/>
      </c>
      <c r="H231" s="42">
        <f>IF($G231="","",$O231)</f>
        <v/>
      </c>
      <c r="I231" s="5">
        <f>IF($G231="","",$G231*IF($H231="",$O231,$H231)/100)</f>
        <v/>
      </c>
      <c r="J231" s="5">
        <f>IF(OR($L231="",NOT(COUNTIFS($L$2:$L231,$L231)=1)),"",SUMIFS($G:$G,$L:$L,$L231))</f>
        <v/>
      </c>
      <c r="K231" s="5">
        <f>IF(OR($L231="",NOT(COUNTIFS($L$2:$L231,$L231)=1)),"",SUMIFS($I:$I,$L:$L,$L231))</f>
        <v/>
      </c>
      <c r="L231" s="6">
        <f>IF($B231="","",YEAR($B231))</f>
        <v/>
      </c>
      <c r="M231" s="6">
        <f>INT((ROW()-2)/39)+1</f>
        <v/>
      </c>
      <c r="N231" s="6">
        <f>MOD(ROW()-2,39)+2</f>
        <v/>
      </c>
      <c r="O231" s="42">
        <f>IF(AND($B231&lt;&gt;"",$C231&lt;&gt;"",$B231&lt;=$C231),INDEX(Szabalyok!$C:$C,$N231),"")</f>
        <v/>
      </c>
      <c r="P231">
        <f>IF(D231="",P230,P230+1)</f>
        <v/>
      </c>
    </row>
    <row r="232">
      <c r="A232">
        <f>IF(P232=P231,0,P232)</f>
        <v/>
      </c>
      <c r="B232" s="41">
        <f>IF($M232&gt;300,"",IF(OR(INDEX(Bemenet!$E$2:$E$301,$M232)="",INDEX(Bemenet!$F$2:$F$301,$M232)=""),"",MAX(INDEX(Bemenet!$E$2:$E$301,$M232),INDEX(Szabalyok!$A:$A,$N232))))</f>
        <v/>
      </c>
      <c r="C232" s="41">
        <f>IF($B232="","",MIN(INDEX(Bemenet!$F$2:$F$301,$M232),INDEX(Szabalyok!$B:$B,$N232)))</f>
        <v/>
      </c>
      <c r="D232" s="5">
        <f>IF(AND($B232&lt;&gt;"",$C232&lt;&gt;"",$B232&lt;=$C232),INDEX(Bemenet!$G$2:$G$301,$M232),"")</f>
        <v/>
      </c>
      <c r="E232" s="6">
        <f>IF(AND($B232&lt;&gt;"",$C232&lt;&gt;"",$B232&lt;=$C232),INDEX(Bemenet!$D$2:$D$301,$M232),"")</f>
        <v/>
      </c>
      <c r="F232" s="5">
        <f>IF(AND($B232&lt;&gt;"",$C232&lt;&gt;"",$B232&lt;=$C232),$C232-$B232+1,"")</f>
        <v/>
      </c>
      <c r="G232" s="5">
        <f>IF($F232="","",$F232*$D232)</f>
        <v/>
      </c>
      <c r="H232" s="42">
        <f>IF($G232="","",$O232)</f>
        <v/>
      </c>
      <c r="I232" s="5">
        <f>IF($G232="","",$G232*IF($H232="",$O232,$H232)/100)</f>
        <v/>
      </c>
      <c r="J232" s="5">
        <f>IF(OR($L232="",NOT(COUNTIFS($L$2:$L232,$L232)=1)),"",SUMIFS($G:$G,$L:$L,$L232))</f>
        <v/>
      </c>
      <c r="K232" s="5">
        <f>IF(OR($L232="",NOT(COUNTIFS($L$2:$L232,$L232)=1)),"",SUMIFS($I:$I,$L:$L,$L232))</f>
        <v/>
      </c>
      <c r="L232" s="6">
        <f>IF($B232="","",YEAR($B232))</f>
        <v/>
      </c>
      <c r="M232" s="6">
        <f>INT((ROW()-2)/39)+1</f>
        <v/>
      </c>
      <c r="N232" s="6">
        <f>MOD(ROW()-2,39)+2</f>
        <v/>
      </c>
      <c r="O232" s="42">
        <f>IF(AND($B232&lt;&gt;"",$C232&lt;&gt;"",$B232&lt;=$C232),INDEX(Szabalyok!$C:$C,$N232),"")</f>
        <v/>
      </c>
      <c r="P232">
        <f>IF(D232="",P231,P231+1)</f>
        <v/>
      </c>
    </row>
    <row r="233">
      <c r="A233">
        <f>IF(P233=P232,0,P233)</f>
        <v/>
      </c>
      <c r="B233" s="41">
        <f>IF($M233&gt;300,"",IF(OR(INDEX(Bemenet!$E$2:$E$301,$M233)="",INDEX(Bemenet!$F$2:$F$301,$M233)=""),"",MAX(INDEX(Bemenet!$E$2:$E$301,$M233),INDEX(Szabalyok!$A:$A,$N233))))</f>
        <v/>
      </c>
      <c r="C233" s="41">
        <f>IF($B233="","",MIN(INDEX(Bemenet!$F$2:$F$301,$M233),INDEX(Szabalyok!$B:$B,$N233)))</f>
        <v/>
      </c>
      <c r="D233" s="5">
        <f>IF(AND($B233&lt;&gt;"",$C233&lt;&gt;"",$B233&lt;=$C233),INDEX(Bemenet!$G$2:$G$301,$M233),"")</f>
        <v/>
      </c>
      <c r="E233" s="6">
        <f>IF(AND($B233&lt;&gt;"",$C233&lt;&gt;"",$B233&lt;=$C233),INDEX(Bemenet!$D$2:$D$301,$M233),"")</f>
        <v/>
      </c>
      <c r="F233" s="5">
        <f>IF(AND($B233&lt;&gt;"",$C233&lt;&gt;"",$B233&lt;=$C233),$C233-$B233+1,"")</f>
        <v/>
      </c>
      <c r="G233" s="5">
        <f>IF($F233="","",$F233*$D233)</f>
        <v/>
      </c>
      <c r="H233" s="42">
        <f>IF($G233="","",$O233)</f>
        <v/>
      </c>
      <c r="I233" s="5">
        <f>IF($G233="","",$G233*IF($H233="",$O233,$H233)/100)</f>
        <v/>
      </c>
      <c r="J233" s="5">
        <f>IF(OR($L233="",NOT(COUNTIFS($L$2:$L233,$L233)=1)),"",SUMIFS($G:$G,$L:$L,$L233))</f>
        <v/>
      </c>
      <c r="K233" s="5">
        <f>IF(OR($L233="",NOT(COUNTIFS($L$2:$L233,$L233)=1)),"",SUMIFS($I:$I,$L:$L,$L233))</f>
        <v/>
      </c>
      <c r="L233" s="6">
        <f>IF($B233="","",YEAR($B233))</f>
        <v/>
      </c>
      <c r="M233" s="6">
        <f>INT((ROW()-2)/39)+1</f>
        <v/>
      </c>
      <c r="N233" s="6">
        <f>MOD(ROW()-2,39)+2</f>
        <v/>
      </c>
      <c r="O233" s="42">
        <f>IF(AND($B233&lt;&gt;"",$C233&lt;&gt;"",$B233&lt;=$C233),INDEX(Szabalyok!$C:$C,$N233),"")</f>
        <v/>
      </c>
      <c r="P233">
        <f>IF(D233="",P232,P232+1)</f>
        <v/>
      </c>
    </row>
    <row r="234">
      <c r="A234">
        <f>IF(P234=P233,0,P234)</f>
        <v/>
      </c>
      <c r="B234" s="41">
        <f>IF($M234&gt;300,"",IF(OR(INDEX(Bemenet!$E$2:$E$301,$M234)="",INDEX(Bemenet!$F$2:$F$301,$M234)=""),"",MAX(INDEX(Bemenet!$E$2:$E$301,$M234),INDEX(Szabalyok!$A:$A,$N234))))</f>
        <v/>
      </c>
      <c r="C234" s="41">
        <f>IF($B234="","",MIN(INDEX(Bemenet!$F$2:$F$301,$M234),INDEX(Szabalyok!$B:$B,$N234)))</f>
        <v/>
      </c>
      <c r="D234" s="5">
        <f>IF(AND($B234&lt;&gt;"",$C234&lt;&gt;"",$B234&lt;=$C234),INDEX(Bemenet!$G$2:$G$301,$M234),"")</f>
        <v/>
      </c>
      <c r="E234" s="6">
        <f>IF(AND($B234&lt;&gt;"",$C234&lt;&gt;"",$B234&lt;=$C234),INDEX(Bemenet!$D$2:$D$301,$M234),"")</f>
        <v/>
      </c>
      <c r="F234" s="5">
        <f>IF(AND($B234&lt;&gt;"",$C234&lt;&gt;"",$B234&lt;=$C234),$C234-$B234+1,"")</f>
        <v/>
      </c>
      <c r="G234" s="5">
        <f>IF($F234="","",$F234*$D234)</f>
        <v/>
      </c>
      <c r="H234" s="42">
        <f>IF($G234="","",$O234)</f>
        <v/>
      </c>
      <c r="I234" s="5">
        <f>IF($G234="","",$G234*IF($H234="",$O234,$H234)/100)</f>
        <v/>
      </c>
      <c r="J234" s="5">
        <f>IF(OR($L234="",NOT(COUNTIFS($L$2:$L234,$L234)=1)),"",SUMIFS($G:$G,$L:$L,$L234))</f>
        <v/>
      </c>
      <c r="K234" s="5">
        <f>IF(OR($L234="",NOT(COUNTIFS($L$2:$L234,$L234)=1)),"",SUMIFS($I:$I,$L:$L,$L234))</f>
        <v/>
      </c>
      <c r="L234" s="6">
        <f>IF($B234="","",YEAR($B234))</f>
        <v/>
      </c>
      <c r="M234" s="6">
        <f>INT((ROW()-2)/39)+1</f>
        <v/>
      </c>
      <c r="N234" s="6">
        <f>MOD(ROW()-2,39)+2</f>
        <v/>
      </c>
      <c r="O234" s="42">
        <f>IF(AND($B234&lt;&gt;"",$C234&lt;&gt;"",$B234&lt;=$C234),INDEX(Szabalyok!$C:$C,$N234),"")</f>
        <v/>
      </c>
      <c r="P234">
        <f>IF(D234="",P233,P233+1)</f>
        <v/>
      </c>
    </row>
    <row r="235">
      <c r="A235">
        <f>IF(P235=P234,0,P235)</f>
        <v/>
      </c>
      <c r="B235" s="41">
        <f>IF($M235&gt;300,"",IF(OR(INDEX(Bemenet!$E$2:$E$301,$M235)="",INDEX(Bemenet!$F$2:$F$301,$M235)=""),"",MAX(INDEX(Bemenet!$E$2:$E$301,$M235),INDEX(Szabalyok!$A:$A,$N235))))</f>
        <v/>
      </c>
      <c r="C235" s="41">
        <f>IF($B235="","",MIN(INDEX(Bemenet!$F$2:$F$301,$M235),INDEX(Szabalyok!$B:$B,$N235)))</f>
        <v/>
      </c>
      <c r="D235" s="5">
        <f>IF(AND($B235&lt;&gt;"",$C235&lt;&gt;"",$B235&lt;=$C235),INDEX(Bemenet!$G$2:$G$301,$M235),"")</f>
        <v/>
      </c>
      <c r="E235" s="6">
        <f>IF(AND($B235&lt;&gt;"",$C235&lt;&gt;"",$B235&lt;=$C235),INDEX(Bemenet!$D$2:$D$301,$M235),"")</f>
        <v/>
      </c>
      <c r="F235" s="5">
        <f>IF(AND($B235&lt;&gt;"",$C235&lt;&gt;"",$B235&lt;=$C235),$C235-$B235+1,"")</f>
        <v/>
      </c>
      <c r="G235" s="5">
        <f>IF($F235="","",$F235*$D235)</f>
        <v/>
      </c>
      <c r="H235" s="42">
        <f>IF($G235="","",$O235)</f>
        <v/>
      </c>
      <c r="I235" s="5">
        <f>IF($G235="","",$G235*IF($H235="",$O235,$H235)/100)</f>
        <v/>
      </c>
      <c r="J235" s="5">
        <f>IF(OR($L235="",NOT(COUNTIFS($L$2:$L235,$L235)=1)),"",SUMIFS($G:$G,$L:$L,$L235))</f>
        <v/>
      </c>
      <c r="K235" s="5">
        <f>IF(OR($L235="",NOT(COUNTIFS($L$2:$L235,$L235)=1)),"",SUMIFS($I:$I,$L:$L,$L235))</f>
        <v/>
      </c>
      <c r="L235" s="6">
        <f>IF($B235="","",YEAR($B235))</f>
        <v/>
      </c>
      <c r="M235" s="6">
        <f>INT((ROW()-2)/39)+1</f>
        <v/>
      </c>
      <c r="N235" s="6">
        <f>MOD(ROW()-2,39)+2</f>
        <v/>
      </c>
      <c r="O235" s="42">
        <f>IF(AND($B235&lt;&gt;"",$C235&lt;&gt;"",$B235&lt;=$C235),INDEX(Szabalyok!$C:$C,$N235),"")</f>
        <v/>
      </c>
      <c r="P235">
        <f>IF(D235="",P234,P234+1)</f>
        <v/>
      </c>
    </row>
    <row r="236">
      <c r="A236">
        <f>IF(P236=P235,0,P236)</f>
        <v/>
      </c>
      <c r="B236" s="41">
        <f>IF($M236&gt;300,"",IF(OR(INDEX(Bemenet!$E$2:$E$301,$M236)="",INDEX(Bemenet!$F$2:$F$301,$M236)=""),"",MAX(INDEX(Bemenet!$E$2:$E$301,$M236),INDEX(Szabalyok!$A:$A,$N236))))</f>
        <v/>
      </c>
      <c r="C236" s="41">
        <f>IF($B236="","",MIN(INDEX(Bemenet!$F$2:$F$301,$M236),INDEX(Szabalyok!$B:$B,$N236)))</f>
        <v/>
      </c>
      <c r="D236" s="5">
        <f>IF(AND($B236&lt;&gt;"",$C236&lt;&gt;"",$B236&lt;=$C236),INDEX(Bemenet!$G$2:$G$301,$M236),"")</f>
        <v/>
      </c>
      <c r="E236" s="6">
        <f>IF(AND($B236&lt;&gt;"",$C236&lt;&gt;"",$B236&lt;=$C236),INDEX(Bemenet!$D$2:$D$301,$M236),"")</f>
        <v/>
      </c>
      <c r="F236" s="5">
        <f>IF(AND($B236&lt;&gt;"",$C236&lt;&gt;"",$B236&lt;=$C236),$C236-$B236+1,"")</f>
        <v/>
      </c>
      <c r="G236" s="5">
        <f>IF($F236="","",$F236*$D236)</f>
        <v/>
      </c>
      <c r="H236" s="42">
        <f>IF($G236="","",$O236)</f>
        <v/>
      </c>
      <c r="I236" s="5">
        <f>IF($G236="","",$G236*IF($H236="",$O236,$H236)/100)</f>
        <v/>
      </c>
      <c r="J236" s="5">
        <f>IF(OR($L236="",NOT(COUNTIFS($L$2:$L236,$L236)=1)),"",SUMIFS($G:$G,$L:$L,$L236))</f>
        <v/>
      </c>
      <c r="K236" s="5">
        <f>IF(OR($L236="",NOT(COUNTIFS($L$2:$L236,$L236)=1)),"",SUMIFS($I:$I,$L:$L,$L236))</f>
        <v/>
      </c>
      <c r="L236" s="6">
        <f>IF($B236="","",YEAR($B236))</f>
        <v/>
      </c>
      <c r="M236" s="6">
        <f>INT((ROW()-2)/39)+1</f>
        <v/>
      </c>
      <c r="N236" s="6">
        <f>MOD(ROW()-2,39)+2</f>
        <v/>
      </c>
      <c r="O236" s="42">
        <f>IF(AND($B236&lt;&gt;"",$C236&lt;&gt;"",$B236&lt;=$C236),INDEX(Szabalyok!$C:$C,$N236),"")</f>
        <v/>
      </c>
      <c r="P236">
        <f>IF(D236="",P235,P235+1)</f>
        <v/>
      </c>
    </row>
    <row r="237">
      <c r="A237">
        <f>IF(P237=P236,0,P237)</f>
        <v/>
      </c>
      <c r="B237" s="41">
        <f>IF($M237&gt;300,"",IF(OR(INDEX(Bemenet!$E$2:$E$301,$M237)="",INDEX(Bemenet!$F$2:$F$301,$M237)=""),"",MAX(INDEX(Bemenet!$E$2:$E$301,$M237),INDEX(Szabalyok!$A:$A,$N237))))</f>
        <v/>
      </c>
      <c r="C237" s="41">
        <f>IF($B237="","",MIN(INDEX(Bemenet!$F$2:$F$301,$M237),INDEX(Szabalyok!$B:$B,$N237)))</f>
        <v/>
      </c>
      <c r="D237" s="5">
        <f>IF(AND($B237&lt;&gt;"",$C237&lt;&gt;"",$B237&lt;=$C237),INDEX(Bemenet!$G$2:$G$301,$M237),"")</f>
        <v/>
      </c>
      <c r="E237" s="6">
        <f>IF(AND($B237&lt;&gt;"",$C237&lt;&gt;"",$B237&lt;=$C237),INDEX(Bemenet!$D$2:$D$301,$M237),"")</f>
        <v/>
      </c>
      <c r="F237" s="5">
        <f>IF(AND($B237&lt;&gt;"",$C237&lt;&gt;"",$B237&lt;=$C237),$C237-$B237+1,"")</f>
        <v/>
      </c>
      <c r="G237" s="5">
        <f>IF($F237="","",$F237*$D237)</f>
        <v/>
      </c>
      <c r="H237" s="42">
        <f>IF($G237="","",$O237)</f>
        <v/>
      </c>
      <c r="I237" s="5">
        <f>IF($G237="","",$G237*IF($H237="",$O237,$H237)/100)</f>
        <v/>
      </c>
      <c r="J237" s="5">
        <f>IF(OR($L237="",NOT(COUNTIFS($L$2:$L237,$L237)=1)),"",SUMIFS($G:$G,$L:$L,$L237))</f>
        <v/>
      </c>
      <c r="K237" s="5">
        <f>IF(OR($L237="",NOT(COUNTIFS($L$2:$L237,$L237)=1)),"",SUMIFS($I:$I,$L:$L,$L237))</f>
        <v/>
      </c>
      <c r="L237" s="6">
        <f>IF($B237="","",YEAR($B237))</f>
        <v/>
      </c>
      <c r="M237" s="6">
        <f>INT((ROW()-2)/39)+1</f>
        <v/>
      </c>
      <c r="N237" s="6">
        <f>MOD(ROW()-2,39)+2</f>
        <v/>
      </c>
      <c r="O237" s="42">
        <f>IF(AND($B237&lt;&gt;"",$C237&lt;&gt;"",$B237&lt;=$C237),INDEX(Szabalyok!$C:$C,$N237),"")</f>
        <v/>
      </c>
      <c r="P237">
        <f>IF(D237="",P236,P236+1)</f>
        <v/>
      </c>
    </row>
    <row r="238">
      <c r="A238">
        <f>IF(P238=P237,0,P238)</f>
        <v/>
      </c>
      <c r="B238" s="41">
        <f>IF($M238&gt;300,"",IF(OR(INDEX(Bemenet!$E$2:$E$301,$M238)="",INDEX(Bemenet!$F$2:$F$301,$M238)=""),"",MAX(INDEX(Bemenet!$E$2:$E$301,$M238),INDEX(Szabalyok!$A:$A,$N238))))</f>
        <v/>
      </c>
      <c r="C238" s="41">
        <f>IF($B238="","",MIN(INDEX(Bemenet!$F$2:$F$301,$M238),INDEX(Szabalyok!$B:$B,$N238)))</f>
        <v/>
      </c>
      <c r="D238" s="5">
        <f>IF(AND($B238&lt;&gt;"",$C238&lt;&gt;"",$B238&lt;=$C238),INDEX(Bemenet!$G$2:$G$301,$M238),"")</f>
        <v/>
      </c>
      <c r="E238" s="6">
        <f>IF(AND($B238&lt;&gt;"",$C238&lt;&gt;"",$B238&lt;=$C238),INDEX(Bemenet!$D$2:$D$301,$M238),"")</f>
        <v/>
      </c>
      <c r="F238" s="5">
        <f>IF(AND($B238&lt;&gt;"",$C238&lt;&gt;"",$B238&lt;=$C238),$C238-$B238+1,"")</f>
        <v/>
      </c>
      <c r="G238" s="5">
        <f>IF($F238="","",$F238*$D238)</f>
        <v/>
      </c>
      <c r="H238" s="42">
        <f>IF($G238="","",$O238)</f>
        <v/>
      </c>
      <c r="I238" s="5">
        <f>IF($G238="","",$G238*IF($H238="",$O238,$H238)/100)</f>
        <v/>
      </c>
      <c r="J238" s="5">
        <f>IF(OR($L238="",NOT(COUNTIFS($L$2:$L238,$L238)=1)),"",SUMIFS($G:$G,$L:$L,$L238))</f>
        <v/>
      </c>
      <c r="K238" s="5">
        <f>IF(OR($L238="",NOT(COUNTIFS($L$2:$L238,$L238)=1)),"",SUMIFS($I:$I,$L:$L,$L238))</f>
        <v/>
      </c>
      <c r="L238" s="6">
        <f>IF($B238="","",YEAR($B238))</f>
        <v/>
      </c>
      <c r="M238" s="6">
        <f>INT((ROW()-2)/39)+1</f>
        <v/>
      </c>
      <c r="N238" s="6">
        <f>MOD(ROW()-2,39)+2</f>
        <v/>
      </c>
      <c r="O238" s="42">
        <f>IF(AND($B238&lt;&gt;"",$C238&lt;&gt;"",$B238&lt;=$C238),INDEX(Szabalyok!$C:$C,$N238),"")</f>
        <v/>
      </c>
      <c r="P238">
        <f>IF(D238="",P237,P237+1)</f>
        <v/>
      </c>
    </row>
    <row r="239">
      <c r="A239">
        <f>IF(P239=P238,0,P239)</f>
        <v/>
      </c>
      <c r="B239" s="41">
        <f>IF($M239&gt;300,"",IF(OR(INDEX(Bemenet!$E$2:$E$301,$M239)="",INDEX(Bemenet!$F$2:$F$301,$M239)=""),"",MAX(INDEX(Bemenet!$E$2:$E$301,$M239),INDEX(Szabalyok!$A:$A,$N239))))</f>
        <v/>
      </c>
      <c r="C239" s="41">
        <f>IF($B239="","",MIN(INDEX(Bemenet!$F$2:$F$301,$M239),INDEX(Szabalyok!$B:$B,$N239)))</f>
        <v/>
      </c>
      <c r="D239" s="5">
        <f>IF(AND($B239&lt;&gt;"",$C239&lt;&gt;"",$B239&lt;=$C239),INDEX(Bemenet!$G$2:$G$301,$M239),"")</f>
        <v/>
      </c>
      <c r="E239" s="6">
        <f>IF(AND($B239&lt;&gt;"",$C239&lt;&gt;"",$B239&lt;=$C239),INDEX(Bemenet!$D$2:$D$301,$M239),"")</f>
        <v/>
      </c>
      <c r="F239" s="5">
        <f>IF(AND($B239&lt;&gt;"",$C239&lt;&gt;"",$B239&lt;=$C239),$C239-$B239+1,"")</f>
        <v/>
      </c>
      <c r="G239" s="5">
        <f>IF($F239="","",$F239*$D239)</f>
        <v/>
      </c>
      <c r="H239" s="42">
        <f>IF($G239="","",$O239)</f>
        <v/>
      </c>
      <c r="I239" s="5">
        <f>IF($G239="","",$G239*IF($H239="",$O239,$H239)/100)</f>
        <v/>
      </c>
      <c r="J239" s="5">
        <f>IF(OR($L239="",NOT(COUNTIFS($L$2:$L239,$L239)=1)),"",SUMIFS($G:$G,$L:$L,$L239))</f>
        <v/>
      </c>
      <c r="K239" s="5">
        <f>IF(OR($L239="",NOT(COUNTIFS($L$2:$L239,$L239)=1)),"",SUMIFS($I:$I,$L:$L,$L239))</f>
        <v/>
      </c>
      <c r="L239" s="6">
        <f>IF($B239="","",YEAR($B239))</f>
        <v/>
      </c>
      <c r="M239" s="6">
        <f>INT((ROW()-2)/39)+1</f>
        <v/>
      </c>
      <c r="N239" s="6">
        <f>MOD(ROW()-2,39)+2</f>
        <v/>
      </c>
      <c r="O239" s="42">
        <f>IF(AND($B239&lt;&gt;"",$C239&lt;&gt;"",$B239&lt;=$C239),INDEX(Szabalyok!$C:$C,$N239),"")</f>
        <v/>
      </c>
      <c r="P239">
        <f>IF(D239="",P238,P238+1)</f>
        <v/>
      </c>
    </row>
    <row r="240">
      <c r="A240">
        <f>IF(P240=P239,0,P240)</f>
        <v/>
      </c>
      <c r="B240" s="41">
        <f>IF($M240&gt;300,"",IF(OR(INDEX(Bemenet!$E$2:$E$301,$M240)="",INDEX(Bemenet!$F$2:$F$301,$M240)=""),"",MAX(INDEX(Bemenet!$E$2:$E$301,$M240),INDEX(Szabalyok!$A:$A,$N240))))</f>
        <v/>
      </c>
      <c r="C240" s="41">
        <f>IF($B240="","",MIN(INDEX(Bemenet!$F$2:$F$301,$M240),INDEX(Szabalyok!$B:$B,$N240)))</f>
        <v/>
      </c>
      <c r="D240" s="5">
        <f>IF(AND($B240&lt;&gt;"",$C240&lt;&gt;"",$B240&lt;=$C240),INDEX(Bemenet!$G$2:$G$301,$M240),"")</f>
        <v/>
      </c>
      <c r="E240" s="6">
        <f>IF(AND($B240&lt;&gt;"",$C240&lt;&gt;"",$B240&lt;=$C240),INDEX(Bemenet!$D$2:$D$301,$M240),"")</f>
        <v/>
      </c>
      <c r="F240" s="5">
        <f>IF(AND($B240&lt;&gt;"",$C240&lt;&gt;"",$B240&lt;=$C240),$C240-$B240+1,"")</f>
        <v/>
      </c>
      <c r="G240" s="5">
        <f>IF($F240="","",$F240*$D240)</f>
        <v/>
      </c>
      <c r="H240" s="42">
        <f>IF($G240="","",$O240)</f>
        <v/>
      </c>
      <c r="I240" s="5">
        <f>IF($G240="","",$G240*IF($H240="",$O240,$H240)/100)</f>
        <v/>
      </c>
      <c r="J240" s="5">
        <f>IF(OR($L240="",NOT(COUNTIFS($L$2:$L240,$L240)=1)),"",SUMIFS($G:$G,$L:$L,$L240))</f>
        <v/>
      </c>
      <c r="K240" s="5">
        <f>IF(OR($L240="",NOT(COUNTIFS($L$2:$L240,$L240)=1)),"",SUMIFS($I:$I,$L:$L,$L240))</f>
        <v/>
      </c>
      <c r="L240" s="6">
        <f>IF($B240="","",YEAR($B240))</f>
        <v/>
      </c>
      <c r="M240" s="6">
        <f>INT((ROW()-2)/39)+1</f>
        <v/>
      </c>
      <c r="N240" s="6">
        <f>MOD(ROW()-2,39)+2</f>
        <v/>
      </c>
      <c r="O240" s="42">
        <f>IF(AND($B240&lt;&gt;"",$C240&lt;&gt;"",$B240&lt;=$C240),INDEX(Szabalyok!$C:$C,$N240),"")</f>
        <v/>
      </c>
      <c r="P240">
        <f>IF(D240="",P239,P239+1)</f>
        <v/>
      </c>
    </row>
    <row r="241">
      <c r="A241">
        <f>IF(P241=P240,0,P241)</f>
        <v/>
      </c>
      <c r="B241" s="41">
        <f>IF($M241&gt;300,"",IF(OR(INDEX(Bemenet!$E$2:$E$301,$M241)="",INDEX(Bemenet!$F$2:$F$301,$M241)=""),"",MAX(INDEX(Bemenet!$E$2:$E$301,$M241),INDEX(Szabalyok!$A:$A,$N241))))</f>
        <v/>
      </c>
      <c r="C241" s="41">
        <f>IF($B241="","",MIN(INDEX(Bemenet!$F$2:$F$301,$M241),INDEX(Szabalyok!$B:$B,$N241)))</f>
        <v/>
      </c>
      <c r="D241" s="5">
        <f>IF(AND($B241&lt;&gt;"",$C241&lt;&gt;"",$B241&lt;=$C241),INDEX(Bemenet!$G$2:$G$301,$M241),"")</f>
        <v/>
      </c>
      <c r="E241" s="6">
        <f>IF(AND($B241&lt;&gt;"",$C241&lt;&gt;"",$B241&lt;=$C241),INDEX(Bemenet!$D$2:$D$301,$M241),"")</f>
        <v/>
      </c>
      <c r="F241" s="5">
        <f>IF(AND($B241&lt;&gt;"",$C241&lt;&gt;"",$B241&lt;=$C241),$C241-$B241+1,"")</f>
        <v/>
      </c>
      <c r="G241" s="5">
        <f>IF($F241="","",$F241*$D241)</f>
        <v/>
      </c>
      <c r="H241" s="42">
        <f>IF($G241="","",$O241)</f>
        <v/>
      </c>
      <c r="I241" s="5">
        <f>IF($G241="","",$G241*IF($H241="",$O241,$H241)/100)</f>
        <v/>
      </c>
      <c r="J241" s="5">
        <f>IF(OR($L241="",NOT(COUNTIFS($L$2:$L241,$L241)=1)),"",SUMIFS($G:$G,$L:$L,$L241))</f>
        <v/>
      </c>
      <c r="K241" s="5">
        <f>IF(OR($L241="",NOT(COUNTIFS($L$2:$L241,$L241)=1)),"",SUMIFS($I:$I,$L:$L,$L241))</f>
        <v/>
      </c>
      <c r="L241" s="6">
        <f>IF($B241="","",YEAR($B241))</f>
        <v/>
      </c>
      <c r="M241" s="6">
        <f>INT((ROW()-2)/39)+1</f>
        <v/>
      </c>
      <c r="N241" s="6">
        <f>MOD(ROW()-2,39)+2</f>
        <v/>
      </c>
      <c r="O241" s="42">
        <f>IF(AND($B241&lt;&gt;"",$C241&lt;&gt;"",$B241&lt;=$C241),INDEX(Szabalyok!$C:$C,$N241),"")</f>
        <v/>
      </c>
      <c r="P241">
        <f>IF(D241="",P240,P240+1)</f>
        <v/>
      </c>
    </row>
    <row r="242">
      <c r="A242">
        <f>IF(P242=P241,0,P242)</f>
        <v/>
      </c>
      <c r="B242" s="41">
        <f>IF($M242&gt;300,"",IF(OR(INDEX(Bemenet!$E$2:$E$301,$M242)="",INDEX(Bemenet!$F$2:$F$301,$M242)=""),"",MAX(INDEX(Bemenet!$E$2:$E$301,$M242),INDEX(Szabalyok!$A:$A,$N242))))</f>
        <v/>
      </c>
      <c r="C242" s="41">
        <f>IF($B242="","",MIN(INDEX(Bemenet!$F$2:$F$301,$M242),INDEX(Szabalyok!$B:$B,$N242)))</f>
        <v/>
      </c>
      <c r="D242" s="5">
        <f>IF(AND($B242&lt;&gt;"",$C242&lt;&gt;"",$B242&lt;=$C242),INDEX(Bemenet!$G$2:$G$301,$M242),"")</f>
        <v/>
      </c>
      <c r="E242" s="6">
        <f>IF(AND($B242&lt;&gt;"",$C242&lt;&gt;"",$B242&lt;=$C242),INDEX(Bemenet!$D$2:$D$301,$M242),"")</f>
        <v/>
      </c>
      <c r="F242" s="5">
        <f>IF(AND($B242&lt;&gt;"",$C242&lt;&gt;"",$B242&lt;=$C242),$C242-$B242+1,"")</f>
        <v/>
      </c>
      <c r="G242" s="5">
        <f>IF($F242="","",$F242*$D242)</f>
        <v/>
      </c>
      <c r="H242" s="42">
        <f>IF($G242="","",$O242)</f>
        <v/>
      </c>
      <c r="I242" s="5">
        <f>IF($G242="","",$G242*IF($H242="",$O242,$H242)/100)</f>
        <v/>
      </c>
      <c r="J242" s="5">
        <f>IF(OR($L242="",NOT(COUNTIFS($L$2:$L242,$L242)=1)),"",SUMIFS($G:$G,$L:$L,$L242))</f>
        <v/>
      </c>
      <c r="K242" s="5">
        <f>IF(OR($L242="",NOT(COUNTIFS($L$2:$L242,$L242)=1)),"",SUMIFS($I:$I,$L:$L,$L242))</f>
        <v/>
      </c>
      <c r="L242" s="6">
        <f>IF($B242="","",YEAR($B242))</f>
        <v/>
      </c>
      <c r="M242" s="6">
        <f>INT((ROW()-2)/39)+1</f>
        <v/>
      </c>
      <c r="N242" s="6">
        <f>MOD(ROW()-2,39)+2</f>
        <v/>
      </c>
      <c r="O242" s="42">
        <f>IF(AND($B242&lt;&gt;"",$C242&lt;&gt;"",$B242&lt;=$C242),INDEX(Szabalyok!$C:$C,$N242),"")</f>
        <v/>
      </c>
      <c r="P242">
        <f>IF(D242="",P241,P241+1)</f>
        <v/>
      </c>
    </row>
    <row r="243">
      <c r="A243">
        <f>IF(P243=P242,0,P243)</f>
        <v/>
      </c>
      <c r="B243" s="41">
        <f>IF($M243&gt;300,"",IF(OR(INDEX(Bemenet!$E$2:$E$301,$M243)="",INDEX(Bemenet!$F$2:$F$301,$M243)=""),"",MAX(INDEX(Bemenet!$E$2:$E$301,$M243),INDEX(Szabalyok!$A:$A,$N243))))</f>
        <v/>
      </c>
      <c r="C243" s="41">
        <f>IF($B243="","",MIN(INDEX(Bemenet!$F$2:$F$301,$M243),INDEX(Szabalyok!$B:$B,$N243)))</f>
        <v/>
      </c>
      <c r="D243" s="5">
        <f>IF(AND($B243&lt;&gt;"",$C243&lt;&gt;"",$B243&lt;=$C243),INDEX(Bemenet!$G$2:$G$301,$M243),"")</f>
        <v/>
      </c>
      <c r="E243" s="6">
        <f>IF(AND($B243&lt;&gt;"",$C243&lt;&gt;"",$B243&lt;=$C243),INDEX(Bemenet!$D$2:$D$301,$M243),"")</f>
        <v/>
      </c>
      <c r="F243" s="5">
        <f>IF(AND($B243&lt;&gt;"",$C243&lt;&gt;"",$B243&lt;=$C243),$C243-$B243+1,"")</f>
        <v/>
      </c>
      <c r="G243" s="5">
        <f>IF($F243="","",$F243*$D243)</f>
        <v/>
      </c>
      <c r="H243" s="42">
        <f>IF($G243="","",$O243)</f>
        <v/>
      </c>
      <c r="I243" s="5">
        <f>IF($G243="","",$G243*IF($H243="",$O243,$H243)/100)</f>
        <v/>
      </c>
      <c r="J243" s="5">
        <f>IF(OR($L243="",NOT(COUNTIFS($L$2:$L243,$L243)=1)),"",SUMIFS($G:$G,$L:$L,$L243))</f>
        <v/>
      </c>
      <c r="K243" s="5">
        <f>IF(OR($L243="",NOT(COUNTIFS($L$2:$L243,$L243)=1)),"",SUMIFS($I:$I,$L:$L,$L243))</f>
        <v/>
      </c>
      <c r="L243" s="6">
        <f>IF($B243="","",YEAR($B243))</f>
        <v/>
      </c>
      <c r="M243" s="6">
        <f>INT((ROW()-2)/39)+1</f>
        <v/>
      </c>
      <c r="N243" s="6">
        <f>MOD(ROW()-2,39)+2</f>
        <v/>
      </c>
      <c r="O243" s="42">
        <f>IF(AND($B243&lt;&gt;"",$C243&lt;&gt;"",$B243&lt;=$C243),INDEX(Szabalyok!$C:$C,$N243),"")</f>
        <v/>
      </c>
      <c r="P243">
        <f>IF(D243="",P242,P242+1)</f>
        <v/>
      </c>
    </row>
    <row r="244">
      <c r="A244">
        <f>IF(P244=P243,0,P244)</f>
        <v/>
      </c>
      <c r="B244" s="41">
        <f>IF($M244&gt;300,"",IF(OR(INDEX(Bemenet!$E$2:$E$301,$M244)="",INDEX(Bemenet!$F$2:$F$301,$M244)=""),"",MAX(INDEX(Bemenet!$E$2:$E$301,$M244),INDEX(Szabalyok!$A:$A,$N244))))</f>
        <v/>
      </c>
      <c r="C244" s="41">
        <f>IF($B244="","",MIN(INDEX(Bemenet!$F$2:$F$301,$M244),INDEX(Szabalyok!$B:$B,$N244)))</f>
        <v/>
      </c>
      <c r="D244" s="5">
        <f>IF(AND($B244&lt;&gt;"",$C244&lt;&gt;"",$B244&lt;=$C244),INDEX(Bemenet!$G$2:$G$301,$M244),"")</f>
        <v/>
      </c>
      <c r="E244" s="6">
        <f>IF(AND($B244&lt;&gt;"",$C244&lt;&gt;"",$B244&lt;=$C244),INDEX(Bemenet!$D$2:$D$301,$M244),"")</f>
        <v/>
      </c>
      <c r="F244" s="5">
        <f>IF(AND($B244&lt;&gt;"",$C244&lt;&gt;"",$B244&lt;=$C244),$C244-$B244+1,"")</f>
        <v/>
      </c>
      <c r="G244" s="5">
        <f>IF($F244="","",$F244*$D244)</f>
        <v/>
      </c>
      <c r="H244" s="42">
        <f>IF($G244="","",$O244)</f>
        <v/>
      </c>
      <c r="I244" s="5">
        <f>IF($G244="","",$G244*IF($H244="",$O244,$H244)/100)</f>
        <v/>
      </c>
      <c r="J244" s="5">
        <f>IF(OR($L244="",NOT(COUNTIFS($L$2:$L244,$L244)=1)),"",SUMIFS($G:$G,$L:$L,$L244))</f>
        <v/>
      </c>
      <c r="K244" s="5">
        <f>IF(OR($L244="",NOT(COUNTIFS($L$2:$L244,$L244)=1)),"",SUMIFS($I:$I,$L:$L,$L244))</f>
        <v/>
      </c>
      <c r="L244" s="6">
        <f>IF($B244="","",YEAR($B244))</f>
        <v/>
      </c>
      <c r="M244" s="6">
        <f>INT((ROW()-2)/39)+1</f>
        <v/>
      </c>
      <c r="N244" s="6">
        <f>MOD(ROW()-2,39)+2</f>
        <v/>
      </c>
      <c r="O244" s="42">
        <f>IF(AND($B244&lt;&gt;"",$C244&lt;&gt;"",$B244&lt;=$C244),INDEX(Szabalyok!$C:$C,$N244),"")</f>
        <v/>
      </c>
      <c r="P244">
        <f>IF(D244="",P243,P243+1)</f>
        <v/>
      </c>
    </row>
    <row r="245">
      <c r="A245">
        <f>IF(P245=P244,0,P245)</f>
        <v/>
      </c>
      <c r="B245" s="41">
        <f>IF($M245&gt;300,"",IF(OR(INDEX(Bemenet!$E$2:$E$301,$M245)="",INDEX(Bemenet!$F$2:$F$301,$M245)=""),"",MAX(INDEX(Bemenet!$E$2:$E$301,$M245),INDEX(Szabalyok!$A:$A,$N245))))</f>
        <v/>
      </c>
      <c r="C245" s="41">
        <f>IF($B245="","",MIN(INDEX(Bemenet!$F$2:$F$301,$M245),INDEX(Szabalyok!$B:$B,$N245)))</f>
        <v/>
      </c>
      <c r="D245" s="5">
        <f>IF(AND($B245&lt;&gt;"",$C245&lt;&gt;"",$B245&lt;=$C245),INDEX(Bemenet!$G$2:$G$301,$M245),"")</f>
        <v/>
      </c>
      <c r="E245" s="6">
        <f>IF(AND($B245&lt;&gt;"",$C245&lt;&gt;"",$B245&lt;=$C245),INDEX(Bemenet!$D$2:$D$301,$M245),"")</f>
        <v/>
      </c>
      <c r="F245" s="5">
        <f>IF(AND($B245&lt;&gt;"",$C245&lt;&gt;"",$B245&lt;=$C245),$C245-$B245+1,"")</f>
        <v/>
      </c>
      <c r="G245" s="5">
        <f>IF($F245="","",$F245*$D245)</f>
        <v/>
      </c>
      <c r="H245" s="42">
        <f>IF($G245="","",$O245)</f>
        <v/>
      </c>
      <c r="I245" s="5">
        <f>IF($G245="","",$G245*IF($H245="",$O245,$H245)/100)</f>
        <v/>
      </c>
      <c r="J245" s="5">
        <f>IF(OR($L245="",NOT(COUNTIFS($L$2:$L245,$L245)=1)),"",SUMIFS($G:$G,$L:$L,$L245))</f>
        <v/>
      </c>
      <c r="K245" s="5">
        <f>IF(OR($L245="",NOT(COUNTIFS($L$2:$L245,$L245)=1)),"",SUMIFS($I:$I,$L:$L,$L245))</f>
        <v/>
      </c>
      <c r="L245" s="6">
        <f>IF($B245="","",YEAR($B245))</f>
        <v/>
      </c>
      <c r="M245" s="6">
        <f>INT((ROW()-2)/39)+1</f>
        <v/>
      </c>
      <c r="N245" s="6">
        <f>MOD(ROW()-2,39)+2</f>
        <v/>
      </c>
      <c r="O245" s="42">
        <f>IF(AND($B245&lt;&gt;"",$C245&lt;&gt;"",$B245&lt;=$C245),INDEX(Szabalyok!$C:$C,$N245),"")</f>
        <v/>
      </c>
      <c r="P245">
        <f>IF(D245="",P244,P244+1)</f>
        <v/>
      </c>
    </row>
    <row r="246">
      <c r="A246">
        <f>IF(P246=P245,0,P246)</f>
        <v/>
      </c>
      <c r="B246" s="41">
        <f>IF($M246&gt;300,"",IF(OR(INDEX(Bemenet!$E$2:$E$301,$M246)="",INDEX(Bemenet!$F$2:$F$301,$M246)=""),"",MAX(INDEX(Bemenet!$E$2:$E$301,$M246),INDEX(Szabalyok!$A:$A,$N246))))</f>
        <v/>
      </c>
      <c r="C246" s="41">
        <f>IF($B246="","",MIN(INDEX(Bemenet!$F$2:$F$301,$M246),INDEX(Szabalyok!$B:$B,$N246)))</f>
        <v/>
      </c>
      <c r="D246" s="5">
        <f>IF(AND($B246&lt;&gt;"",$C246&lt;&gt;"",$B246&lt;=$C246),INDEX(Bemenet!$G$2:$G$301,$M246),"")</f>
        <v/>
      </c>
      <c r="E246" s="6">
        <f>IF(AND($B246&lt;&gt;"",$C246&lt;&gt;"",$B246&lt;=$C246),INDEX(Bemenet!$D$2:$D$301,$M246),"")</f>
        <v/>
      </c>
      <c r="F246" s="5">
        <f>IF(AND($B246&lt;&gt;"",$C246&lt;&gt;"",$B246&lt;=$C246),$C246-$B246+1,"")</f>
        <v/>
      </c>
      <c r="G246" s="5">
        <f>IF($F246="","",$F246*$D246)</f>
        <v/>
      </c>
      <c r="H246" s="42">
        <f>IF($G246="","",$O246)</f>
        <v/>
      </c>
      <c r="I246" s="5">
        <f>IF($G246="","",$G246*IF($H246="",$O246,$H246)/100)</f>
        <v/>
      </c>
      <c r="J246" s="5">
        <f>IF(OR($L246="",NOT(COUNTIFS($L$2:$L246,$L246)=1)),"",SUMIFS($G:$G,$L:$L,$L246))</f>
        <v/>
      </c>
      <c r="K246" s="5">
        <f>IF(OR($L246="",NOT(COUNTIFS($L$2:$L246,$L246)=1)),"",SUMIFS($I:$I,$L:$L,$L246))</f>
        <v/>
      </c>
      <c r="L246" s="6">
        <f>IF($B246="","",YEAR($B246))</f>
        <v/>
      </c>
      <c r="M246" s="6">
        <f>INT((ROW()-2)/39)+1</f>
        <v/>
      </c>
      <c r="N246" s="6">
        <f>MOD(ROW()-2,39)+2</f>
        <v/>
      </c>
      <c r="O246" s="42">
        <f>IF(AND($B246&lt;&gt;"",$C246&lt;&gt;"",$B246&lt;=$C246),INDEX(Szabalyok!$C:$C,$N246),"")</f>
        <v/>
      </c>
      <c r="P246">
        <f>IF(D246="",P245,P245+1)</f>
        <v/>
      </c>
    </row>
    <row r="247">
      <c r="A247">
        <f>IF(P247=P246,0,P247)</f>
        <v/>
      </c>
      <c r="B247" s="41">
        <f>IF($M247&gt;300,"",IF(OR(INDEX(Bemenet!$E$2:$E$301,$M247)="",INDEX(Bemenet!$F$2:$F$301,$M247)=""),"",MAX(INDEX(Bemenet!$E$2:$E$301,$M247),INDEX(Szabalyok!$A:$A,$N247))))</f>
        <v/>
      </c>
      <c r="C247" s="41">
        <f>IF($B247="","",MIN(INDEX(Bemenet!$F$2:$F$301,$M247),INDEX(Szabalyok!$B:$B,$N247)))</f>
        <v/>
      </c>
      <c r="D247" s="5">
        <f>IF(AND($B247&lt;&gt;"",$C247&lt;&gt;"",$B247&lt;=$C247),INDEX(Bemenet!$G$2:$G$301,$M247),"")</f>
        <v/>
      </c>
      <c r="E247" s="6">
        <f>IF(AND($B247&lt;&gt;"",$C247&lt;&gt;"",$B247&lt;=$C247),INDEX(Bemenet!$D$2:$D$301,$M247),"")</f>
        <v/>
      </c>
      <c r="F247" s="5">
        <f>IF(AND($B247&lt;&gt;"",$C247&lt;&gt;"",$B247&lt;=$C247),$C247-$B247+1,"")</f>
        <v/>
      </c>
      <c r="G247" s="5">
        <f>IF($F247="","",$F247*$D247)</f>
        <v/>
      </c>
      <c r="H247" s="42">
        <f>IF($G247="","",$O247)</f>
        <v/>
      </c>
      <c r="I247" s="5">
        <f>IF($G247="","",$G247*IF($H247="",$O247,$H247)/100)</f>
        <v/>
      </c>
      <c r="J247" s="5">
        <f>IF(OR($L247="",NOT(COUNTIFS($L$2:$L247,$L247)=1)),"",SUMIFS($G:$G,$L:$L,$L247))</f>
        <v/>
      </c>
      <c r="K247" s="5">
        <f>IF(OR($L247="",NOT(COUNTIFS($L$2:$L247,$L247)=1)),"",SUMIFS($I:$I,$L:$L,$L247))</f>
        <v/>
      </c>
      <c r="L247" s="6">
        <f>IF($B247="","",YEAR($B247))</f>
        <v/>
      </c>
      <c r="M247" s="6">
        <f>INT((ROW()-2)/39)+1</f>
        <v/>
      </c>
      <c r="N247" s="6">
        <f>MOD(ROW()-2,39)+2</f>
        <v/>
      </c>
      <c r="O247" s="42">
        <f>IF(AND($B247&lt;&gt;"",$C247&lt;&gt;"",$B247&lt;=$C247),INDEX(Szabalyok!$C:$C,$N247),"")</f>
        <v/>
      </c>
      <c r="P247">
        <f>IF(D247="",P246,P246+1)</f>
        <v/>
      </c>
    </row>
    <row r="248">
      <c r="A248">
        <f>IF(P248=P247,0,P248)</f>
        <v/>
      </c>
      <c r="B248" s="41">
        <f>IF($M248&gt;300,"",IF(OR(INDEX(Bemenet!$E$2:$E$301,$M248)="",INDEX(Bemenet!$F$2:$F$301,$M248)=""),"",MAX(INDEX(Bemenet!$E$2:$E$301,$M248),INDEX(Szabalyok!$A:$A,$N248))))</f>
        <v/>
      </c>
      <c r="C248" s="41">
        <f>IF($B248="","",MIN(INDEX(Bemenet!$F$2:$F$301,$M248),INDEX(Szabalyok!$B:$B,$N248)))</f>
        <v/>
      </c>
      <c r="D248" s="5">
        <f>IF(AND($B248&lt;&gt;"",$C248&lt;&gt;"",$B248&lt;=$C248),INDEX(Bemenet!$G$2:$G$301,$M248),"")</f>
        <v/>
      </c>
      <c r="E248" s="6">
        <f>IF(AND($B248&lt;&gt;"",$C248&lt;&gt;"",$B248&lt;=$C248),INDEX(Bemenet!$D$2:$D$301,$M248),"")</f>
        <v/>
      </c>
      <c r="F248" s="5">
        <f>IF(AND($B248&lt;&gt;"",$C248&lt;&gt;"",$B248&lt;=$C248),$C248-$B248+1,"")</f>
        <v/>
      </c>
      <c r="G248" s="5">
        <f>IF($F248="","",$F248*$D248)</f>
        <v/>
      </c>
      <c r="H248" s="42">
        <f>IF($G248="","",$O248)</f>
        <v/>
      </c>
      <c r="I248" s="5">
        <f>IF($G248="","",$G248*IF($H248="",$O248,$H248)/100)</f>
        <v/>
      </c>
      <c r="J248" s="5">
        <f>IF(OR($L248="",NOT(COUNTIFS($L$2:$L248,$L248)=1)),"",SUMIFS($G:$G,$L:$L,$L248))</f>
        <v/>
      </c>
      <c r="K248" s="5">
        <f>IF(OR($L248="",NOT(COUNTIFS($L$2:$L248,$L248)=1)),"",SUMIFS($I:$I,$L:$L,$L248))</f>
        <v/>
      </c>
      <c r="L248" s="6">
        <f>IF($B248="","",YEAR($B248))</f>
        <v/>
      </c>
      <c r="M248" s="6">
        <f>INT((ROW()-2)/39)+1</f>
        <v/>
      </c>
      <c r="N248" s="6">
        <f>MOD(ROW()-2,39)+2</f>
        <v/>
      </c>
      <c r="O248" s="42">
        <f>IF(AND($B248&lt;&gt;"",$C248&lt;&gt;"",$B248&lt;=$C248),INDEX(Szabalyok!$C:$C,$N248),"")</f>
        <v/>
      </c>
      <c r="P248">
        <f>IF(D248="",P247,P247+1)</f>
        <v/>
      </c>
    </row>
    <row r="249">
      <c r="A249">
        <f>IF(P249=P248,0,P249)</f>
        <v/>
      </c>
      <c r="B249" s="41">
        <f>IF($M249&gt;300,"",IF(OR(INDEX(Bemenet!$E$2:$E$301,$M249)="",INDEX(Bemenet!$F$2:$F$301,$M249)=""),"",MAX(INDEX(Bemenet!$E$2:$E$301,$M249),INDEX(Szabalyok!$A:$A,$N249))))</f>
        <v/>
      </c>
      <c r="C249" s="41">
        <f>IF($B249="","",MIN(INDEX(Bemenet!$F$2:$F$301,$M249),INDEX(Szabalyok!$B:$B,$N249)))</f>
        <v/>
      </c>
      <c r="D249" s="5">
        <f>IF(AND($B249&lt;&gt;"",$C249&lt;&gt;"",$B249&lt;=$C249),INDEX(Bemenet!$G$2:$G$301,$M249),"")</f>
        <v/>
      </c>
      <c r="E249" s="6">
        <f>IF(AND($B249&lt;&gt;"",$C249&lt;&gt;"",$B249&lt;=$C249),INDEX(Bemenet!$D$2:$D$301,$M249),"")</f>
        <v/>
      </c>
      <c r="F249" s="5">
        <f>IF(AND($B249&lt;&gt;"",$C249&lt;&gt;"",$B249&lt;=$C249),$C249-$B249+1,"")</f>
        <v/>
      </c>
      <c r="G249" s="5">
        <f>IF($F249="","",$F249*$D249)</f>
        <v/>
      </c>
      <c r="H249" s="42">
        <f>IF($G249="","",$O249)</f>
        <v/>
      </c>
      <c r="I249" s="5">
        <f>IF($G249="","",$G249*IF($H249="",$O249,$H249)/100)</f>
        <v/>
      </c>
      <c r="J249" s="5">
        <f>IF(OR($L249="",NOT(COUNTIFS($L$2:$L249,$L249)=1)),"",SUMIFS($G:$G,$L:$L,$L249))</f>
        <v/>
      </c>
      <c r="K249" s="5">
        <f>IF(OR($L249="",NOT(COUNTIFS($L$2:$L249,$L249)=1)),"",SUMIFS($I:$I,$L:$L,$L249))</f>
        <v/>
      </c>
      <c r="L249" s="6">
        <f>IF($B249="","",YEAR($B249))</f>
        <v/>
      </c>
      <c r="M249" s="6">
        <f>INT((ROW()-2)/39)+1</f>
        <v/>
      </c>
      <c r="N249" s="6">
        <f>MOD(ROW()-2,39)+2</f>
        <v/>
      </c>
      <c r="O249" s="42">
        <f>IF(AND($B249&lt;&gt;"",$C249&lt;&gt;"",$B249&lt;=$C249),INDEX(Szabalyok!$C:$C,$N249),"")</f>
        <v/>
      </c>
      <c r="P249">
        <f>IF(D249="",P248,P248+1)</f>
        <v/>
      </c>
    </row>
    <row r="250">
      <c r="A250">
        <f>IF(P250=P249,0,P250)</f>
        <v/>
      </c>
      <c r="B250" s="41">
        <f>IF($M250&gt;300,"",IF(OR(INDEX(Bemenet!$E$2:$E$301,$M250)="",INDEX(Bemenet!$F$2:$F$301,$M250)=""),"",MAX(INDEX(Bemenet!$E$2:$E$301,$M250),INDEX(Szabalyok!$A:$A,$N250))))</f>
        <v/>
      </c>
      <c r="C250" s="41">
        <f>IF($B250="","",MIN(INDEX(Bemenet!$F$2:$F$301,$M250),INDEX(Szabalyok!$B:$B,$N250)))</f>
        <v/>
      </c>
      <c r="D250" s="5">
        <f>IF(AND($B250&lt;&gt;"",$C250&lt;&gt;"",$B250&lt;=$C250),INDEX(Bemenet!$G$2:$G$301,$M250),"")</f>
        <v/>
      </c>
      <c r="E250" s="6">
        <f>IF(AND($B250&lt;&gt;"",$C250&lt;&gt;"",$B250&lt;=$C250),INDEX(Bemenet!$D$2:$D$301,$M250),"")</f>
        <v/>
      </c>
      <c r="F250" s="5">
        <f>IF(AND($B250&lt;&gt;"",$C250&lt;&gt;"",$B250&lt;=$C250),$C250-$B250+1,"")</f>
        <v/>
      </c>
      <c r="G250" s="5">
        <f>IF($F250="","",$F250*$D250)</f>
        <v/>
      </c>
      <c r="H250" s="42">
        <f>IF($G250="","",$O250)</f>
        <v/>
      </c>
      <c r="I250" s="5">
        <f>IF($G250="","",$G250*IF($H250="",$O250,$H250)/100)</f>
        <v/>
      </c>
      <c r="J250" s="5">
        <f>IF(OR($L250="",NOT(COUNTIFS($L$2:$L250,$L250)=1)),"",SUMIFS($G:$G,$L:$L,$L250))</f>
        <v/>
      </c>
      <c r="K250" s="5">
        <f>IF(OR($L250="",NOT(COUNTIFS($L$2:$L250,$L250)=1)),"",SUMIFS($I:$I,$L:$L,$L250))</f>
        <v/>
      </c>
      <c r="L250" s="6">
        <f>IF($B250="","",YEAR($B250))</f>
        <v/>
      </c>
      <c r="M250" s="6">
        <f>INT((ROW()-2)/39)+1</f>
        <v/>
      </c>
      <c r="N250" s="6">
        <f>MOD(ROW()-2,39)+2</f>
        <v/>
      </c>
      <c r="O250" s="42">
        <f>IF(AND($B250&lt;&gt;"",$C250&lt;&gt;"",$B250&lt;=$C250),INDEX(Szabalyok!$C:$C,$N250),"")</f>
        <v/>
      </c>
      <c r="P250">
        <f>IF(D250="",P249,P249+1)</f>
        <v/>
      </c>
    </row>
    <row r="251">
      <c r="A251">
        <f>IF(P251=P250,0,P251)</f>
        <v/>
      </c>
      <c r="B251" s="41">
        <f>IF($M251&gt;300,"",IF(OR(INDEX(Bemenet!$E$2:$E$301,$M251)="",INDEX(Bemenet!$F$2:$F$301,$M251)=""),"",MAX(INDEX(Bemenet!$E$2:$E$301,$M251),INDEX(Szabalyok!$A:$A,$N251))))</f>
        <v/>
      </c>
      <c r="C251" s="41">
        <f>IF($B251="","",MIN(INDEX(Bemenet!$F$2:$F$301,$M251),INDEX(Szabalyok!$B:$B,$N251)))</f>
        <v/>
      </c>
      <c r="D251" s="5">
        <f>IF(AND($B251&lt;&gt;"",$C251&lt;&gt;"",$B251&lt;=$C251),INDEX(Bemenet!$G$2:$G$301,$M251),"")</f>
        <v/>
      </c>
      <c r="E251" s="6">
        <f>IF(AND($B251&lt;&gt;"",$C251&lt;&gt;"",$B251&lt;=$C251),INDEX(Bemenet!$D$2:$D$301,$M251),"")</f>
        <v/>
      </c>
      <c r="F251" s="5">
        <f>IF(AND($B251&lt;&gt;"",$C251&lt;&gt;"",$B251&lt;=$C251),$C251-$B251+1,"")</f>
        <v/>
      </c>
      <c r="G251" s="5">
        <f>IF($F251="","",$F251*$D251)</f>
        <v/>
      </c>
      <c r="H251" s="42">
        <f>IF($G251="","",$O251)</f>
        <v/>
      </c>
      <c r="I251" s="5">
        <f>IF($G251="","",$G251*IF($H251="",$O251,$H251)/100)</f>
        <v/>
      </c>
      <c r="J251" s="5">
        <f>IF(OR($L251="",NOT(COUNTIFS($L$2:$L251,$L251)=1)),"",SUMIFS($G:$G,$L:$L,$L251))</f>
        <v/>
      </c>
      <c r="K251" s="5">
        <f>IF(OR($L251="",NOT(COUNTIFS($L$2:$L251,$L251)=1)),"",SUMIFS($I:$I,$L:$L,$L251))</f>
        <v/>
      </c>
      <c r="L251" s="6">
        <f>IF($B251="","",YEAR($B251))</f>
        <v/>
      </c>
      <c r="M251" s="6">
        <f>INT((ROW()-2)/39)+1</f>
        <v/>
      </c>
      <c r="N251" s="6">
        <f>MOD(ROW()-2,39)+2</f>
        <v/>
      </c>
      <c r="O251" s="42">
        <f>IF(AND($B251&lt;&gt;"",$C251&lt;&gt;"",$B251&lt;=$C251),INDEX(Szabalyok!$C:$C,$N251),"")</f>
        <v/>
      </c>
      <c r="P251">
        <f>IF(D251="",P250,P250+1)</f>
        <v/>
      </c>
    </row>
    <row r="252">
      <c r="A252">
        <f>IF(P252=P251,0,P252)</f>
        <v/>
      </c>
      <c r="B252" s="41">
        <f>IF($M252&gt;300,"",IF(OR(INDEX(Bemenet!$E$2:$E$301,$M252)="",INDEX(Bemenet!$F$2:$F$301,$M252)=""),"",MAX(INDEX(Bemenet!$E$2:$E$301,$M252),INDEX(Szabalyok!$A:$A,$N252))))</f>
        <v/>
      </c>
      <c r="C252" s="41">
        <f>IF($B252="","",MIN(INDEX(Bemenet!$F$2:$F$301,$M252),INDEX(Szabalyok!$B:$B,$N252)))</f>
        <v/>
      </c>
      <c r="D252" s="5">
        <f>IF(AND($B252&lt;&gt;"",$C252&lt;&gt;"",$B252&lt;=$C252),INDEX(Bemenet!$G$2:$G$301,$M252),"")</f>
        <v/>
      </c>
      <c r="E252" s="6">
        <f>IF(AND($B252&lt;&gt;"",$C252&lt;&gt;"",$B252&lt;=$C252),INDEX(Bemenet!$D$2:$D$301,$M252),"")</f>
        <v/>
      </c>
      <c r="F252" s="5">
        <f>IF(AND($B252&lt;&gt;"",$C252&lt;&gt;"",$B252&lt;=$C252),$C252-$B252+1,"")</f>
        <v/>
      </c>
      <c r="G252" s="5">
        <f>IF($F252="","",$F252*$D252)</f>
        <v/>
      </c>
      <c r="H252" s="42">
        <f>IF($G252="","",$O252)</f>
        <v/>
      </c>
      <c r="I252" s="5">
        <f>IF($G252="","",$G252*IF($H252="",$O252,$H252)/100)</f>
        <v/>
      </c>
      <c r="J252" s="5">
        <f>IF(OR($L252="",NOT(COUNTIFS($L$2:$L252,$L252)=1)),"",SUMIFS($G:$G,$L:$L,$L252))</f>
        <v/>
      </c>
      <c r="K252" s="5">
        <f>IF(OR($L252="",NOT(COUNTIFS($L$2:$L252,$L252)=1)),"",SUMIFS($I:$I,$L:$L,$L252))</f>
        <v/>
      </c>
      <c r="L252" s="6">
        <f>IF($B252="","",YEAR($B252))</f>
        <v/>
      </c>
      <c r="M252" s="6">
        <f>INT((ROW()-2)/39)+1</f>
        <v/>
      </c>
      <c r="N252" s="6">
        <f>MOD(ROW()-2,39)+2</f>
        <v/>
      </c>
      <c r="O252" s="42">
        <f>IF(AND($B252&lt;&gt;"",$C252&lt;&gt;"",$B252&lt;=$C252),INDEX(Szabalyok!$C:$C,$N252),"")</f>
        <v/>
      </c>
      <c r="P252">
        <f>IF(D252="",P251,P251+1)</f>
        <v/>
      </c>
    </row>
    <row r="253">
      <c r="A253">
        <f>IF(P253=P252,0,P253)</f>
        <v/>
      </c>
      <c r="B253" s="41">
        <f>IF($M253&gt;300,"",IF(OR(INDEX(Bemenet!$E$2:$E$301,$M253)="",INDEX(Bemenet!$F$2:$F$301,$M253)=""),"",MAX(INDEX(Bemenet!$E$2:$E$301,$M253),INDEX(Szabalyok!$A:$A,$N253))))</f>
        <v/>
      </c>
      <c r="C253" s="41">
        <f>IF($B253="","",MIN(INDEX(Bemenet!$F$2:$F$301,$M253),INDEX(Szabalyok!$B:$B,$N253)))</f>
        <v/>
      </c>
      <c r="D253" s="5">
        <f>IF(AND($B253&lt;&gt;"",$C253&lt;&gt;"",$B253&lt;=$C253),INDEX(Bemenet!$G$2:$G$301,$M253),"")</f>
        <v/>
      </c>
      <c r="E253" s="6">
        <f>IF(AND($B253&lt;&gt;"",$C253&lt;&gt;"",$B253&lt;=$C253),INDEX(Bemenet!$D$2:$D$301,$M253),"")</f>
        <v/>
      </c>
      <c r="F253" s="5">
        <f>IF(AND($B253&lt;&gt;"",$C253&lt;&gt;"",$B253&lt;=$C253),$C253-$B253+1,"")</f>
        <v/>
      </c>
      <c r="G253" s="5">
        <f>IF($F253="","",$F253*$D253)</f>
        <v/>
      </c>
      <c r="H253" s="42">
        <f>IF($G253="","",$O253)</f>
        <v/>
      </c>
      <c r="I253" s="5">
        <f>IF($G253="","",$G253*IF($H253="",$O253,$H253)/100)</f>
        <v/>
      </c>
      <c r="J253" s="5">
        <f>IF(OR($L253="",NOT(COUNTIFS($L$2:$L253,$L253)=1)),"",SUMIFS($G:$G,$L:$L,$L253))</f>
        <v/>
      </c>
      <c r="K253" s="5">
        <f>IF(OR($L253="",NOT(COUNTIFS($L$2:$L253,$L253)=1)),"",SUMIFS($I:$I,$L:$L,$L253))</f>
        <v/>
      </c>
      <c r="L253" s="6">
        <f>IF($B253="","",YEAR($B253))</f>
        <v/>
      </c>
      <c r="M253" s="6">
        <f>INT((ROW()-2)/39)+1</f>
        <v/>
      </c>
      <c r="N253" s="6">
        <f>MOD(ROW()-2,39)+2</f>
        <v/>
      </c>
      <c r="O253" s="42">
        <f>IF(AND($B253&lt;&gt;"",$C253&lt;&gt;"",$B253&lt;=$C253),INDEX(Szabalyok!$C:$C,$N253),"")</f>
        <v/>
      </c>
      <c r="P253">
        <f>IF(D253="",P252,P252+1)</f>
        <v/>
      </c>
    </row>
    <row r="254">
      <c r="A254">
        <f>IF(P254=P253,0,P254)</f>
        <v/>
      </c>
      <c r="B254" s="41">
        <f>IF($M254&gt;300,"",IF(OR(INDEX(Bemenet!$E$2:$E$301,$M254)="",INDEX(Bemenet!$F$2:$F$301,$M254)=""),"",MAX(INDEX(Bemenet!$E$2:$E$301,$M254),INDEX(Szabalyok!$A:$A,$N254))))</f>
        <v/>
      </c>
      <c r="C254" s="41">
        <f>IF($B254="","",MIN(INDEX(Bemenet!$F$2:$F$301,$M254),INDEX(Szabalyok!$B:$B,$N254)))</f>
        <v/>
      </c>
      <c r="D254" s="5">
        <f>IF(AND($B254&lt;&gt;"",$C254&lt;&gt;"",$B254&lt;=$C254),INDEX(Bemenet!$G$2:$G$301,$M254),"")</f>
        <v/>
      </c>
      <c r="E254" s="6">
        <f>IF(AND($B254&lt;&gt;"",$C254&lt;&gt;"",$B254&lt;=$C254),INDEX(Bemenet!$D$2:$D$301,$M254),"")</f>
        <v/>
      </c>
      <c r="F254" s="5">
        <f>IF(AND($B254&lt;&gt;"",$C254&lt;&gt;"",$B254&lt;=$C254),$C254-$B254+1,"")</f>
        <v/>
      </c>
      <c r="G254" s="5">
        <f>IF($F254="","",$F254*$D254)</f>
        <v/>
      </c>
      <c r="H254" s="42">
        <f>IF($G254="","",$O254)</f>
        <v/>
      </c>
      <c r="I254" s="5">
        <f>IF($G254="","",$G254*IF($H254="",$O254,$H254)/100)</f>
        <v/>
      </c>
      <c r="J254" s="5">
        <f>IF(OR($L254="",NOT(COUNTIFS($L$2:$L254,$L254)=1)),"",SUMIFS($G:$G,$L:$L,$L254))</f>
        <v/>
      </c>
      <c r="K254" s="5">
        <f>IF(OR($L254="",NOT(COUNTIFS($L$2:$L254,$L254)=1)),"",SUMIFS($I:$I,$L:$L,$L254))</f>
        <v/>
      </c>
      <c r="L254" s="6">
        <f>IF($B254="","",YEAR($B254))</f>
        <v/>
      </c>
      <c r="M254" s="6">
        <f>INT((ROW()-2)/39)+1</f>
        <v/>
      </c>
      <c r="N254" s="6">
        <f>MOD(ROW()-2,39)+2</f>
        <v/>
      </c>
      <c r="O254" s="42">
        <f>IF(AND($B254&lt;&gt;"",$C254&lt;&gt;"",$B254&lt;=$C254),INDEX(Szabalyok!$C:$C,$N254),"")</f>
        <v/>
      </c>
      <c r="P254">
        <f>IF(D254="",P253,P253+1)</f>
        <v/>
      </c>
    </row>
    <row r="255">
      <c r="A255">
        <f>IF(P255=P254,0,P255)</f>
        <v/>
      </c>
      <c r="B255" s="41">
        <f>IF($M255&gt;300,"",IF(OR(INDEX(Bemenet!$E$2:$E$301,$M255)="",INDEX(Bemenet!$F$2:$F$301,$M255)=""),"",MAX(INDEX(Bemenet!$E$2:$E$301,$M255),INDEX(Szabalyok!$A:$A,$N255))))</f>
        <v/>
      </c>
      <c r="C255" s="41">
        <f>IF($B255="","",MIN(INDEX(Bemenet!$F$2:$F$301,$M255),INDEX(Szabalyok!$B:$B,$N255)))</f>
        <v/>
      </c>
      <c r="D255" s="5">
        <f>IF(AND($B255&lt;&gt;"",$C255&lt;&gt;"",$B255&lt;=$C255),INDEX(Bemenet!$G$2:$G$301,$M255),"")</f>
        <v/>
      </c>
      <c r="E255" s="6">
        <f>IF(AND($B255&lt;&gt;"",$C255&lt;&gt;"",$B255&lt;=$C255),INDEX(Bemenet!$D$2:$D$301,$M255),"")</f>
        <v/>
      </c>
      <c r="F255" s="5">
        <f>IF(AND($B255&lt;&gt;"",$C255&lt;&gt;"",$B255&lt;=$C255),$C255-$B255+1,"")</f>
        <v/>
      </c>
      <c r="G255" s="5">
        <f>IF($F255="","",$F255*$D255)</f>
        <v/>
      </c>
      <c r="H255" s="42">
        <f>IF($G255="","",$O255)</f>
        <v/>
      </c>
      <c r="I255" s="5">
        <f>IF($G255="","",$G255*IF($H255="",$O255,$H255)/100)</f>
        <v/>
      </c>
      <c r="J255" s="5">
        <f>IF(OR($L255="",NOT(COUNTIFS($L$2:$L255,$L255)=1)),"",SUMIFS($G:$G,$L:$L,$L255))</f>
        <v/>
      </c>
      <c r="K255" s="5">
        <f>IF(OR($L255="",NOT(COUNTIFS($L$2:$L255,$L255)=1)),"",SUMIFS($I:$I,$L:$L,$L255))</f>
        <v/>
      </c>
      <c r="L255" s="6">
        <f>IF($B255="","",YEAR($B255))</f>
        <v/>
      </c>
      <c r="M255" s="6">
        <f>INT((ROW()-2)/39)+1</f>
        <v/>
      </c>
      <c r="N255" s="6">
        <f>MOD(ROW()-2,39)+2</f>
        <v/>
      </c>
      <c r="O255" s="42">
        <f>IF(AND($B255&lt;&gt;"",$C255&lt;&gt;"",$B255&lt;=$C255),INDEX(Szabalyok!$C:$C,$N255),"")</f>
        <v/>
      </c>
      <c r="P255">
        <f>IF(D255="",P254,P254+1)</f>
        <v/>
      </c>
    </row>
    <row r="256">
      <c r="A256">
        <f>IF(P256=P255,0,P256)</f>
        <v/>
      </c>
      <c r="B256" s="41">
        <f>IF($M256&gt;300,"",IF(OR(INDEX(Bemenet!$E$2:$E$301,$M256)="",INDEX(Bemenet!$F$2:$F$301,$M256)=""),"",MAX(INDEX(Bemenet!$E$2:$E$301,$M256),INDEX(Szabalyok!$A:$A,$N256))))</f>
        <v/>
      </c>
      <c r="C256" s="41">
        <f>IF($B256="","",MIN(INDEX(Bemenet!$F$2:$F$301,$M256),INDEX(Szabalyok!$B:$B,$N256)))</f>
        <v/>
      </c>
      <c r="D256" s="5">
        <f>IF(AND($B256&lt;&gt;"",$C256&lt;&gt;"",$B256&lt;=$C256),INDEX(Bemenet!$G$2:$G$301,$M256),"")</f>
        <v/>
      </c>
      <c r="E256" s="6">
        <f>IF(AND($B256&lt;&gt;"",$C256&lt;&gt;"",$B256&lt;=$C256),INDEX(Bemenet!$D$2:$D$301,$M256),"")</f>
        <v/>
      </c>
      <c r="F256" s="5">
        <f>IF(AND($B256&lt;&gt;"",$C256&lt;&gt;"",$B256&lt;=$C256),$C256-$B256+1,"")</f>
        <v/>
      </c>
      <c r="G256" s="5">
        <f>IF($F256="","",$F256*$D256)</f>
        <v/>
      </c>
      <c r="H256" s="42">
        <f>IF($G256="","",$O256)</f>
        <v/>
      </c>
      <c r="I256" s="5">
        <f>IF($G256="","",$G256*IF($H256="",$O256,$H256)/100)</f>
        <v/>
      </c>
      <c r="J256" s="5">
        <f>IF(OR($L256="",NOT(COUNTIFS($L$2:$L256,$L256)=1)),"",SUMIFS($G:$G,$L:$L,$L256))</f>
        <v/>
      </c>
      <c r="K256" s="5">
        <f>IF(OR($L256="",NOT(COUNTIFS($L$2:$L256,$L256)=1)),"",SUMIFS($I:$I,$L:$L,$L256))</f>
        <v/>
      </c>
      <c r="L256" s="6">
        <f>IF($B256="","",YEAR($B256))</f>
        <v/>
      </c>
      <c r="M256" s="6">
        <f>INT((ROW()-2)/39)+1</f>
        <v/>
      </c>
      <c r="N256" s="6">
        <f>MOD(ROW()-2,39)+2</f>
        <v/>
      </c>
      <c r="O256" s="42">
        <f>IF(AND($B256&lt;&gt;"",$C256&lt;&gt;"",$B256&lt;=$C256),INDEX(Szabalyok!$C:$C,$N256),"")</f>
        <v/>
      </c>
      <c r="P256">
        <f>IF(D256="",P255,P255+1)</f>
        <v/>
      </c>
    </row>
    <row r="257">
      <c r="A257">
        <f>IF(P257=P256,0,P257)</f>
        <v/>
      </c>
      <c r="B257" s="41">
        <f>IF($M257&gt;300,"",IF(OR(INDEX(Bemenet!$E$2:$E$301,$M257)="",INDEX(Bemenet!$F$2:$F$301,$M257)=""),"",MAX(INDEX(Bemenet!$E$2:$E$301,$M257),INDEX(Szabalyok!$A:$A,$N257))))</f>
        <v/>
      </c>
      <c r="C257" s="41">
        <f>IF($B257="","",MIN(INDEX(Bemenet!$F$2:$F$301,$M257),INDEX(Szabalyok!$B:$B,$N257)))</f>
        <v/>
      </c>
      <c r="D257" s="5">
        <f>IF(AND($B257&lt;&gt;"",$C257&lt;&gt;"",$B257&lt;=$C257),INDEX(Bemenet!$G$2:$G$301,$M257),"")</f>
        <v/>
      </c>
      <c r="E257" s="6">
        <f>IF(AND($B257&lt;&gt;"",$C257&lt;&gt;"",$B257&lt;=$C257),INDEX(Bemenet!$D$2:$D$301,$M257),"")</f>
        <v/>
      </c>
      <c r="F257" s="5">
        <f>IF(AND($B257&lt;&gt;"",$C257&lt;&gt;"",$B257&lt;=$C257),$C257-$B257+1,"")</f>
        <v/>
      </c>
      <c r="G257" s="5">
        <f>IF($F257="","",$F257*$D257)</f>
        <v/>
      </c>
      <c r="H257" s="42">
        <f>IF($G257="","",$O257)</f>
        <v/>
      </c>
      <c r="I257" s="5">
        <f>IF($G257="","",$G257*IF($H257="",$O257,$H257)/100)</f>
        <v/>
      </c>
      <c r="J257" s="5">
        <f>IF(OR($L257="",NOT(COUNTIFS($L$2:$L257,$L257)=1)),"",SUMIFS($G:$G,$L:$L,$L257))</f>
        <v/>
      </c>
      <c r="K257" s="5">
        <f>IF(OR($L257="",NOT(COUNTIFS($L$2:$L257,$L257)=1)),"",SUMIFS($I:$I,$L:$L,$L257))</f>
        <v/>
      </c>
      <c r="L257" s="6">
        <f>IF($B257="","",YEAR($B257))</f>
        <v/>
      </c>
      <c r="M257" s="6">
        <f>INT((ROW()-2)/39)+1</f>
        <v/>
      </c>
      <c r="N257" s="6">
        <f>MOD(ROW()-2,39)+2</f>
        <v/>
      </c>
      <c r="O257" s="42">
        <f>IF(AND($B257&lt;&gt;"",$C257&lt;&gt;"",$B257&lt;=$C257),INDEX(Szabalyok!$C:$C,$N257),"")</f>
        <v/>
      </c>
      <c r="P257">
        <f>IF(D257="",P256,P256+1)</f>
        <v/>
      </c>
    </row>
    <row r="258">
      <c r="A258">
        <f>IF(P258=P257,0,P258)</f>
        <v/>
      </c>
      <c r="B258" s="41">
        <f>IF($M258&gt;300,"",IF(OR(INDEX(Bemenet!$E$2:$E$301,$M258)="",INDEX(Bemenet!$F$2:$F$301,$M258)=""),"",MAX(INDEX(Bemenet!$E$2:$E$301,$M258),INDEX(Szabalyok!$A:$A,$N258))))</f>
        <v/>
      </c>
      <c r="C258" s="41">
        <f>IF($B258="","",MIN(INDEX(Bemenet!$F$2:$F$301,$M258),INDEX(Szabalyok!$B:$B,$N258)))</f>
        <v/>
      </c>
      <c r="D258" s="5">
        <f>IF(AND($B258&lt;&gt;"",$C258&lt;&gt;"",$B258&lt;=$C258),INDEX(Bemenet!$G$2:$G$301,$M258),"")</f>
        <v/>
      </c>
      <c r="E258" s="6">
        <f>IF(AND($B258&lt;&gt;"",$C258&lt;&gt;"",$B258&lt;=$C258),INDEX(Bemenet!$D$2:$D$301,$M258),"")</f>
        <v/>
      </c>
      <c r="F258" s="5">
        <f>IF(AND($B258&lt;&gt;"",$C258&lt;&gt;"",$B258&lt;=$C258),$C258-$B258+1,"")</f>
        <v/>
      </c>
      <c r="G258" s="5">
        <f>IF($F258="","",$F258*$D258)</f>
        <v/>
      </c>
      <c r="H258" s="42">
        <f>IF($G258="","",$O258)</f>
        <v/>
      </c>
      <c r="I258" s="5">
        <f>IF($G258="","",$G258*IF($H258="",$O258,$H258)/100)</f>
        <v/>
      </c>
      <c r="J258" s="5">
        <f>IF(OR($L258="",NOT(COUNTIFS($L$2:$L258,$L258)=1)),"",SUMIFS($G:$G,$L:$L,$L258))</f>
        <v/>
      </c>
      <c r="K258" s="5">
        <f>IF(OR($L258="",NOT(COUNTIFS($L$2:$L258,$L258)=1)),"",SUMIFS($I:$I,$L:$L,$L258))</f>
        <v/>
      </c>
      <c r="L258" s="6">
        <f>IF($B258="","",YEAR($B258))</f>
        <v/>
      </c>
      <c r="M258" s="6">
        <f>INT((ROW()-2)/39)+1</f>
        <v/>
      </c>
      <c r="N258" s="6">
        <f>MOD(ROW()-2,39)+2</f>
        <v/>
      </c>
      <c r="O258" s="42">
        <f>IF(AND($B258&lt;&gt;"",$C258&lt;&gt;"",$B258&lt;=$C258),INDEX(Szabalyok!$C:$C,$N258),"")</f>
        <v/>
      </c>
      <c r="P258">
        <f>IF(D258="",P257,P257+1)</f>
        <v/>
      </c>
    </row>
    <row r="259">
      <c r="A259">
        <f>IF(P259=P258,0,P259)</f>
        <v/>
      </c>
      <c r="B259" s="41">
        <f>IF($M259&gt;300,"",IF(OR(INDEX(Bemenet!$E$2:$E$301,$M259)="",INDEX(Bemenet!$F$2:$F$301,$M259)=""),"",MAX(INDEX(Bemenet!$E$2:$E$301,$M259),INDEX(Szabalyok!$A:$A,$N259))))</f>
        <v/>
      </c>
      <c r="C259" s="41">
        <f>IF($B259="","",MIN(INDEX(Bemenet!$F$2:$F$301,$M259),INDEX(Szabalyok!$B:$B,$N259)))</f>
        <v/>
      </c>
      <c r="D259" s="5">
        <f>IF(AND($B259&lt;&gt;"",$C259&lt;&gt;"",$B259&lt;=$C259),INDEX(Bemenet!$G$2:$G$301,$M259),"")</f>
        <v/>
      </c>
      <c r="E259" s="6">
        <f>IF(AND($B259&lt;&gt;"",$C259&lt;&gt;"",$B259&lt;=$C259),INDEX(Bemenet!$D$2:$D$301,$M259),"")</f>
        <v/>
      </c>
      <c r="F259" s="5">
        <f>IF(AND($B259&lt;&gt;"",$C259&lt;&gt;"",$B259&lt;=$C259),$C259-$B259+1,"")</f>
        <v/>
      </c>
      <c r="G259" s="5">
        <f>IF($F259="","",$F259*$D259)</f>
        <v/>
      </c>
      <c r="H259" s="42">
        <f>IF($G259="","",$O259)</f>
        <v/>
      </c>
      <c r="I259" s="5">
        <f>IF($G259="","",$G259*IF($H259="",$O259,$H259)/100)</f>
        <v/>
      </c>
      <c r="J259" s="5">
        <f>IF(OR($L259="",NOT(COUNTIFS($L$2:$L259,$L259)=1)),"",SUMIFS($G:$G,$L:$L,$L259))</f>
        <v/>
      </c>
      <c r="K259" s="5">
        <f>IF(OR($L259="",NOT(COUNTIFS($L$2:$L259,$L259)=1)),"",SUMIFS($I:$I,$L:$L,$L259))</f>
        <v/>
      </c>
      <c r="L259" s="6">
        <f>IF($B259="","",YEAR($B259))</f>
        <v/>
      </c>
      <c r="M259" s="6">
        <f>INT((ROW()-2)/39)+1</f>
        <v/>
      </c>
      <c r="N259" s="6">
        <f>MOD(ROW()-2,39)+2</f>
        <v/>
      </c>
      <c r="O259" s="42">
        <f>IF(AND($B259&lt;&gt;"",$C259&lt;&gt;"",$B259&lt;=$C259),INDEX(Szabalyok!$C:$C,$N259),"")</f>
        <v/>
      </c>
      <c r="P259">
        <f>IF(D259="",P258,P258+1)</f>
        <v/>
      </c>
    </row>
    <row r="260">
      <c r="A260">
        <f>IF(P260=P259,0,P260)</f>
        <v/>
      </c>
      <c r="B260" s="41">
        <f>IF($M260&gt;300,"",IF(OR(INDEX(Bemenet!$E$2:$E$301,$M260)="",INDEX(Bemenet!$F$2:$F$301,$M260)=""),"",MAX(INDEX(Bemenet!$E$2:$E$301,$M260),INDEX(Szabalyok!$A:$A,$N260))))</f>
        <v/>
      </c>
      <c r="C260" s="41">
        <f>IF($B260="","",MIN(INDEX(Bemenet!$F$2:$F$301,$M260),INDEX(Szabalyok!$B:$B,$N260)))</f>
        <v/>
      </c>
      <c r="D260" s="5">
        <f>IF(AND($B260&lt;&gt;"",$C260&lt;&gt;"",$B260&lt;=$C260),INDEX(Bemenet!$G$2:$G$301,$M260),"")</f>
        <v/>
      </c>
      <c r="E260" s="6">
        <f>IF(AND($B260&lt;&gt;"",$C260&lt;&gt;"",$B260&lt;=$C260),INDEX(Bemenet!$D$2:$D$301,$M260),"")</f>
        <v/>
      </c>
      <c r="F260" s="5">
        <f>IF(AND($B260&lt;&gt;"",$C260&lt;&gt;"",$B260&lt;=$C260),$C260-$B260+1,"")</f>
        <v/>
      </c>
      <c r="G260" s="5">
        <f>IF($F260="","",$F260*$D260)</f>
        <v/>
      </c>
      <c r="H260" s="42">
        <f>IF($G260="","",$O260)</f>
        <v/>
      </c>
      <c r="I260" s="5">
        <f>IF($G260="","",$G260*IF($H260="",$O260,$H260)/100)</f>
        <v/>
      </c>
      <c r="J260" s="5">
        <f>IF(OR($L260="",NOT(COUNTIFS($L$2:$L260,$L260)=1)),"",SUMIFS($G:$G,$L:$L,$L260))</f>
        <v/>
      </c>
      <c r="K260" s="5">
        <f>IF(OR($L260="",NOT(COUNTIFS($L$2:$L260,$L260)=1)),"",SUMIFS($I:$I,$L:$L,$L260))</f>
        <v/>
      </c>
      <c r="L260" s="6">
        <f>IF($B260="","",YEAR($B260))</f>
        <v/>
      </c>
      <c r="M260" s="6">
        <f>INT((ROW()-2)/39)+1</f>
        <v/>
      </c>
      <c r="N260" s="6">
        <f>MOD(ROW()-2,39)+2</f>
        <v/>
      </c>
      <c r="O260" s="42">
        <f>IF(AND($B260&lt;&gt;"",$C260&lt;&gt;"",$B260&lt;=$C260),INDEX(Szabalyok!$C:$C,$N260),"")</f>
        <v/>
      </c>
      <c r="P260">
        <f>IF(D260="",P259,P259+1)</f>
        <v/>
      </c>
    </row>
    <row r="261">
      <c r="A261">
        <f>IF(P261=P260,0,P261)</f>
        <v/>
      </c>
      <c r="B261" s="41">
        <f>IF($M261&gt;300,"",IF(OR(INDEX(Bemenet!$E$2:$E$301,$M261)="",INDEX(Bemenet!$F$2:$F$301,$M261)=""),"",MAX(INDEX(Bemenet!$E$2:$E$301,$M261),INDEX(Szabalyok!$A:$A,$N261))))</f>
        <v/>
      </c>
      <c r="C261" s="41">
        <f>IF($B261="","",MIN(INDEX(Bemenet!$F$2:$F$301,$M261),INDEX(Szabalyok!$B:$B,$N261)))</f>
        <v/>
      </c>
      <c r="D261" s="5">
        <f>IF(AND($B261&lt;&gt;"",$C261&lt;&gt;"",$B261&lt;=$C261),INDEX(Bemenet!$G$2:$G$301,$M261),"")</f>
        <v/>
      </c>
      <c r="E261" s="6">
        <f>IF(AND($B261&lt;&gt;"",$C261&lt;&gt;"",$B261&lt;=$C261),INDEX(Bemenet!$D$2:$D$301,$M261),"")</f>
        <v/>
      </c>
      <c r="F261" s="5">
        <f>IF(AND($B261&lt;&gt;"",$C261&lt;&gt;"",$B261&lt;=$C261),$C261-$B261+1,"")</f>
        <v/>
      </c>
      <c r="G261" s="5">
        <f>IF($F261="","",$F261*$D261)</f>
        <v/>
      </c>
      <c r="H261" s="42">
        <f>IF($G261="","",$O261)</f>
        <v/>
      </c>
      <c r="I261" s="5">
        <f>IF($G261="","",$G261*IF($H261="",$O261,$H261)/100)</f>
        <v/>
      </c>
      <c r="J261" s="5">
        <f>IF(OR($L261="",NOT(COUNTIFS($L$2:$L261,$L261)=1)),"",SUMIFS($G:$G,$L:$L,$L261))</f>
        <v/>
      </c>
      <c r="K261" s="5">
        <f>IF(OR($L261="",NOT(COUNTIFS($L$2:$L261,$L261)=1)),"",SUMIFS($I:$I,$L:$L,$L261))</f>
        <v/>
      </c>
      <c r="L261" s="6">
        <f>IF($B261="","",YEAR($B261))</f>
        <v/>
      </c>
      <c r="M261" s="6">
        <f>INT((ROW()-2)/39)+1</f>
        <v/>
      </c>
      <c r="N261" s="6">
        <f>MOD(ROW()-2,39)+2</f>
        <v/>
      </c>
      <c r="O261" s="42">
        <f>IF(AND($B261&lt;&gt;"",$C261&lt;&gt;"",$B261&lt;=$C261),INDEX(Szabalyok!$C:$C,$N261),"")</f>
        <v/>
      </c>
      <c r="P261">
        <f>IF(D261="",P260,P260+1)</f>
        <v/>
      </c>
    </row>
    <row r="262">
      <c r="A262">
        <f>IF(P262=P261,0,P262)</f>
        <v/>
      </c>
      <c r="B262" s="41">
        <f>IF($M262&gt;300,"",IF(OR(INDEX(Bemenet!$E$2:$E$301,$M262)="",INDEX(Bemenet!$F$2:$F$301,$M262)=""),"",MAX(INDEX(Bemenet!$E$2:$E$301,$M262),INDEX(Szabalyok!$A:$A,$N262))))</f>
        <v/>
      </c>
      <c r="C262" s="41">
        <f>IF($B262="","",MIN(INDEX(Bemenet!$F$2:$F$301,$M262),INDEX(Szabalyok!$B:$B,$N262)))</f>
        <v/>
      </c>
      <c r="D262" s="5">
        <f>IF(AND($B262&lt;&gt;"",$C262&lt;&gt;"",$B262&lt;=$C262),INDEX(Bemenet!$G$2:$G$301,$M262),"")</f>
        <v/>
      </c>
      <c r="E262" s="6">
        <f>IF(AND($B262&lt;&gt;"",$C262&lt;&gt;"",$B262&lt;=$C262),INDEX(Bemenet!$D$2:$D$301,$M262),"")</f>
        <v/>
      </c>
      <c r="F262" s="5">
        <f>IF(AND($B262&lt;&gt;"",$C262&lt;&gt;"",$B262&lt;=$C262),$C262-$B262+1,"")</f>
        <v/>
      </c>
      <c r="G262" s="5">
        <f>IF($F262="","",$F262*$D262)</f>
        <v/>
      </c>
      <c r="H262" s="42">
        <f>IF($G262="","",$O262)</f>
        <v/>
      </c>
      <c r="I262" s="5">
        <f>IF($G262="","",$G262*IF($H262="",$O262,$H262)/100)</f>
        <v/>
      </c>
      <c r="J262" s="5">
        <f>IF(OR($L262="",NOT(COUNTIFS($L$2:$L262,$L262)=1)),"",SUMIFS($G:$G,$L:$L,$L262))</f>
        <v/>
      </c>
      <c r="K262" s="5">
        <f>IF(OR($L262="",NOT(COUNTIFS($L$2:$L262,$L262)=1)),"",SUMIFS($I:$I,$L:$L,$L262))</f>
        <v/>
      </c>
      <c r="L262" s="6">
        <f>IF($B262="","",YEAR($B262))</f>
        <v/>
      </c>
      <c r="M262" s="6">
        <f>INT((ROW()-2)/39)+1</f>
        <v/>
      </c>
      <c r="N262" s="6">
        <f>MOD(ROW()-2,39)+2</f>
        <v/>
      </c>
      <c r="O262" s="42">
        <f>IF(AND($B262&lt;&gt;"",$C262&lt;&gt;"",$B262&lt;=$C262),INDEX(Szabalyok!$C:$C,$N262),"")</f>
        <v/>
      </c>
      <c r="P262">
        <f>IF(D262="",P261,P261+1)</f>
        <v/>
      </c>
    </row>
    <row r="263">
      <c r="A263">
        <f>IF(P263=P262,0,P263)</f>
        <v/>
      </c>
      <c r="B263" s="41">
        <f>IF($M263&gt;300,"",IF(OR(INDEX(Bemenet!$E$2:$E$301,$M263)="",INDEX(Bemenet!$F$2:$F$301,$M263)=""),"",MAX(INDEX(Bemenet!$E$2:$E$301,$M263),INDEX(Szabalyok!$A:$A,$N263))))</f>
        <v/>
      </c>
      <c r="C263" s="41">
        <f>IF($B263="","",MIN(INDEX(Bemenet!$F$2:$F$301,$M263),INDEX(Szabalyok!$B:$B,$N263)))</f>
        <v/>
      </c>
      <c r="D263" s="5">
        <f>IF(AND($B263&lt;&gt;"",$C263&lt;&gt;"",$B263&lt;=$C263),INDEX(Bemenet!$G$2:$G$301,$M263),"")</f>
        <v/>
      </c>
      <c r="E263" s="6">
        <f>IF(AND($B263&lt;&gt;"",$C263&lt;&gt;"",$B263&lt;=$C263),INDEX(Bemenet!$D$2:$D$301,$M263),"")</f>
        <v/>
      </c>
      <c r="F263" s="5">
        <f>IF(AND($B263&lt;&gt;"",$C263&lt;&gt;"",$B263&lt;=$C263),$C263-$B263+1,"")</f>
        <v/>
      </c>
      <c r="G263" s="5">
        <f>IF($F263="","",$F263*$D263)</f>
        <v/>
      </c>
      <c r="H263" s="42">
        <f>IF($G263="","",$O263)</f>
        <v/>
      </c>
      <c r="I263" s="5">
        <f>IF($G263="","",$G263*IF($H263="",$O263,$H263)/100)</f>
        <v/>
      </c>
      <c r="J263" s="5">
        <f>IF(OR($L263="",NOT(COUNTIFS($L$2:$L263,$L263)=1)),"",SUMIFS($G:$G,$L:$L,$L263))</f>
        <v/>
      </c>
      <c r="K263" s="5">
        <f>IF(OR($L263="",NOT(COUNTIFS($L$2:$L263,$L263)=1)),"",SUMIFS($I:$I,$L:$L,$L263))</f>
        <v/>
      </c>
      <c r="L263" s="6">
        <f>IF($B263="","",YEAR($B263))</f>
        <v/>
      </c>
      <c r="M263" s="6">
        <f>INT((ROW()-2)/39)+1</f>
        <v/>
      </c>
      <c r="N263" s="6">
        <f>MOD(ROW()-2,39)+2</f>
        <v/>
      </c>
      <c r="O263" s="42">
        <f>IF(AND($B263&lt;&gt;"",$C263&lt;&gt;"",$B263&lt;=$C263),INDEX(Szabalyok!$C:$C,$N263),"")</f>
        <v/>
      </c>
      <c r="P263">
        <f>IF(D263="",P262,P262+1)</f>
        <v/>
      </c>
    </row>
    <row r="264">
      <c r="A264">
        <f>IF(P264=P263,0,P264)</f>
        <v/>
      </c>
      <c r="B264" s="41">
        <f>IF($M264&gt;300,"",IF(OR(INDEX(Bemenet!$E$2:$E$301,$M264)="",INDEX(Bemenet!$F$2:$F$301,$M264)=""),"",MAX(INDEX(Bemenet!$E$2:$E$301,$M264),INDEX(Szabalyok!$A:$A,$N264))))</f>
        <v/>
      </c>
      <c r="C264" s="41">
        <f>IF($B264="","",MIN(INDEX(Bemenet!$F$2:$F$301,$M264),INDEX(Szabalyok!$B:$B,$N264)))</f>
        <v/>
      </c>
      <c r="D264" s="5">
        <f>IF(AND($B264&lt;&gt;"",$C264&lt;&gt;"",$B264&lt;=$C264),INDEX(Bemenet!$G$2:$G$301,$M264),"")</f>
        <v/>
      </c>
      <c r="E264" s="6">
        <f>IF(AND($B264&lt;&gt;"",$C264&lt;&gt;"",$B264&lt;=$C264),INDEX(Bemenet!$D$2:$D$301,$M264),"")</f>
        <v/>
      </c>
      <c r="F264" s="5">
        <f>IF(AND($B264&lt;&gt;"",$C264&lt;&gt;"",$B264&lt;=$C264),$C264-$B264+1,"")</f>
        <v/>
      </c>
      <c r="G264" s="5">
        <f>IF($F264="","",$F264*$D264)</f>
        <v/>
      </c>
      <c r="H264" s="42">
        <f>IF($G264="","",$O264)</f>
        <v/>
      </c>
      <c r="I264" s="5">
        <f>IF($G264="","",$G264*IF($H264="",$O264,$H264)/100)</f>
        <v/>
      </c>
      <c r="J264" s="5">
        <f>IF(OR($L264="",NOT(COUNTIFS($L$2:$L264,$L264)=1)),"",SUMIFS($G:$G,$L:$L,$L264))</f>
        <v/>
      </c>
      <c r="K264" s="5">
        <f>IF(OR($L264="",NOT(COUNTIFS($L$2:$L264,$L264)=1)),"",SUMIFS($I:$I,$L:$L,$L264))</f>
        <v/>
      </c>
      <c r="L264" s="6">
        <f>IF($B264="","",YEAR($B264))</f>
        <v/>
      </c>
      <c r="M264" s="6">
        <f>INT((ROW()-2)/39)+1</f>
        <v/>
      </c>
      <c r="N264" s="6">
        <f>MOD(ROW()-2,39)+2</f>
        <v/>
      </c>
      <c r="O264" s="42">
        <f>IF(AND($B264&lt;&gt;"",$C264&lt;&gt;"",$B264&lt;=$C264),INDEX(Szabalyok!$C:$C,$N264),"")</f>
        <v/>
      </c>
      <c r="P264">
        <f>IF(D264="",P263,P263+1)</f>
        <v/>
      </c>
    </row>
    <row r="265">
      <c r="A265">
        <f>IF(P265=P264,0,P265)</f>
        <v/>
      </c>
      <c r="B265" s="41">
        <f>IF($M265&gt;300,"",IF(OR(INDEX(Bemenet!$E$2:$E$301,$M265)="",INDEX(Bemenet!$F$2:$F$301,$M265)=""),"",MAX(INDEX(Bemenet!$E$2:$E$301,$M265),INDEX(Szabalyok!$A:$A,$N265))))</f>
        <v/>
      </c>
      <c r="C265" s="41">
        <f>IF($B265="","",MIN(INDEX(Bemenet!$F$2:$F$301,$M265),INDEX(Szabalyok!$B:$B,$N265)))</f>
        <v/>
      </c>
      <c r="D265" s="5">
        <f>IF(AND($B265&lt;&gt;"",$C265&lt;&gt;"",$B265&lt;=$C265),INDEX(Bemenet!$G$2:$G$301,$M265),"")</f>
        <v/>
      </c>
      <c r="E265" s="6">
        <f>IF(AND($B265&lt;&gt;"",$C265&lt;&gt;"",$B265&lt;=$C265),INDEX(Bemenet!$D$2:$D$301,$M265),"")</f>
        <v/>
      </c>
      <c r="F265" s="5">
        <f>IF(AND($B265&lt;&gt;"",$C265&lt;&gt;"",$B265&lt;=$C265),$C265-$B265+1,"")</f>
        <v/>
      </c>
      <c r="G265" s="5">
        <f>IF($F265="","",$F265*$D265)</f>
        <v/>
      </c>
      <c r="H265" s="42">
        <f>IF($G265="","",$O265)</f>
        <v/>
      </c>
      <c r="I265" s="5">
        <f>IF($G265="","",$G265*IF($H265="",$O265,$H265)/100)</f>
        <v/>
      </c>
      <c r="J265" s="5">
        <f>IF(OR($L265="",NOT(COUNTIFS($L$2:$L265,$L265)=1)),"",SUMIFS($G:$G,$L:$L,$L265))</f>
        <v/>
      </c>
      <c r="K265" s="5">
        <f>IF(OR($L265="",NOT(COUNTIFS($L$2:$L265,$L265)=1)),"",SUMIFS($I:$I,$L:$L,$L265))</f>
        <v/>
      </c>
      <c r="L265" s="6">
        <f>IF($B265="","",YEAR($B265))</f>
        <v/>
      </c>
      <c r="M265" s="6">
        <f>INT((ROW()-2)/39)+1</f>
        <v/>
      </c>
      <c r="N265" s="6">
        <f>MOD(ROW()-2,39)+2</f>
        <v/>
      </c>
      <c r="O265" s="42">
        <f>IF(AND($B265&lt;&gt;"",$C265&lt;&gt;"",$B265&lt;=$C265),INDEX(Szabalyok!$C:$C,$N265),"")</f>
        <v/>
      </c>
      <c r="P265">
        <f>IF(D265="",P264,P264+1)</f>
        <v/>
      </c>
    </row>
    <row r="266">
      <c r="A266">
        <f>IF(P266=P265,0,P266)</f>
        <v/>
      </c>
      <c r="B266" s="41">
        <f>IF($M266&gt;300,"",IF(OR(INDEX(Bemenet!$E$2:$E$301,$M266)="",INDEX(Bemenet!$F$2:$F$301,$M266)=""),"",MAX(INDEX(Bemenet!$E$2:$E$301,$M266),INDEX(Szabalyok!$A:$A,$N266))))</f>
        <v/>
      </c>
      <c r="C266" s="41">
        <f>IF($B266="","",MIN(INDEX(Bemenet!$F$2:$F$301,$M266),INDEX(Szabalyok!$B:$B,$N266)))</f>
        <v/>
      </c>
      <c r="D266" s="5">
        <f>IF(AND($B266&lt;&gt;"",$C266&lt;&gt;"",$B266&lt;=$C266),INDEX(Bemenet!$G$2:$G$301,$M266),"")</f>
        <v/>
      </c>
      <c r="E266" s="6">
        <f>IF(AND($B266&lt;&gt;"",$C266&lt;&gt;"",$B266&lt;=$C266),INDEX(Bemenet!$D$2:$D$301,$M266),"")</f>
        <v/>
      </c>
      <c r="F266" s="5">
        <f>IF(AND($B266&lt;&gt;"",$C266&lt;&gt;"",$B266&lt;=$C266),$C266-$B266+1,"")</f>
        <v/>
      </c>
      <c r="G266" s="5">
        <f>IF($F266="","",$F266*$D266)</f>
        <v/>
      </c>
      <c r="H266" s="42">
        <f>IF($G266="","",$O266)</f>
        <v/>
      </c>
      <c r="I266" s="5">
        <f>IF($G266="","",$G266*IF($H266="",$O266,$H266)/100)</f>
        <v/>
      </c>
      <c r="J266" s="5">
        <f>IF(OR($L266="",NOT(COUNTIFS($L$2:$L266,$L266)=1)),"",SUMIFS($G:$G,$L:$L,$L266))</f>
        <v/>
      </c>
      <c r="K266" s="5">
        <f>IF(OR($L266="",NOT(COUNTIFS($L$2:$L266,$L266)=1)),"",SUMIFS($I:$I,$L:$L,$L266))</f>
        <v/>
      </c>
      <c r="L266" s="6">
        <f>IF($B266="","",YEAR($B266))</f>
        <v/>
      </c>
      <c r="M266" s="6">
        <f>INT((ROW()-2)/39)+1</f>
        <v/>
      </c>
      <c r="N266" s="6">
        <f>MOD(ROW()-2,39)+2</f>
        <v/>
      </c>
      <c r="O266" s="42">
        <f>IF(AND($B266&lt;&gt;"",$C266&lt;&gt;"",$B266&lt;=$C266),INDEX(Szabalyok!$C:$C,$N266),"")</f>
        <v/>
      </c>
      <c r="P266">
        <f>IF(D266="",P265,P265+1)</f>
        <v/>
      </c>
    </row>
    <row r="267">
      <c r="A267">
        <f>IF(P267=P266,0,P267)</f>
        <v/>
      </c>
      <c r="B267" s="41">
        <f>IF($M267&gt;300,"",IF(OR(INDEX(Bemenet!$E$2:$E$301,$M267)="",INDEX(Bemenet!$F$2:$F$301,$M267)=""),"",MAX(INDEX(Bemenet!$E$2:$E$301,$M267),INDEX(Szabalyok!$A:$A,$N267))))</f>
        <v/>
      </c>
      <c r="C267" s="41">
        <f>IF($B267="","",MIN(INDEX(Bemenet!$F$2:$F$301,$M267),INDEX(Szabalyok!$B:$B,$N267)))</f>
        <v/>
      </c>
      <c r="D267" s="5">
        <f>IF(AND($B267&lt;&gt;"",$C267&lt;&gt;"",$B267&lt;=$C267),INDEX(Bemenet!$G$2:$G$301,$M267),"")</f>
        <v/>
      </c>
      <c r="E267" s="6">
        <f>IF(AND($B267&lt;&gt;"",$C267&lt;&gt;"",$B267&lt;=$C267),INDEX(Bemenet!$D$2:$D$301,$M267),"")</f>
        <v/>
      </c>
      <c r="F267" s="5">
        <f>IF(AND($B267&lt;&gt;"",$C267&lt;&gt;"",$B267&lt;=$C267),$C267-$B267+1,"")</f>
        <v/>
      </c>
      <c r="G267" s="5">
        <f>IF($F267="","",$F267*$D267)</f>
        <v/>
      </c>
      <c r="H267" s="42">
        <f>IF($G267="","",$O267)</f>
        <v/>
      </c>
      <c r="I267" s="5">
        <f>IF($G267="","",$G267*IF($H267="",$O267,$H267)/100)</f>
        <v/>
      </c>
      <c r="J267" s="5">
        <f>IF(OR($L267="",NOT(COUNTIFS($L$2:$L267,$L267)=1)),"",SUMIFS($G:$G,$L:$L,$L267))</f>
        <v/>
      </c>
      <c r="K267" s="5">
        <f>IF(OR($L267="",NOT(COUNTIFS($L$2:$L267,$L267)=1)),"",SUMIFS($I:$I,$L:$L,$L267))</f>
        <v/>
      </c>
      <c r="L267" s="6">
        <f>IF($B267="","",YEAR($B267))</f>
        <v/>
      </c>
      <c r="M267" s="6">
        <f>INT((ROW()-2)/39)+1</f>
        <v/>
      </c>
      <c r="N267" s="6">
        <f>MOD(ROW()-2,39)+2</f>
        <v/>
      </c>
      <c r="O267" s="42">
        <f>IF(AND($B267&lt;&gt;"",$C267&lt;&gt;"",$B267&lt;=$C267),INDEX(Szabalyok!$C:$C,$N267),"")</f>
        <v/>
      </c>
      <c r="P267">
        <f>IF(D267="",P266,P266+1)</f>
        <v/>
      </c>
    </row>
    <row r="268">
      <c r="A268">
        <f>IF(P268=P267,0,P268)</f>
        <v/>
      </c>
      <c r="B268" s="41">
        <f>IF($M268&gt;300,"",IF(OR(INDEX(Bemenet!$E$2:$E$301,$M268)="",INDEX(Bemenet!$F$2:$F$301,$M268)=""),"",MAX(INDEX(Bemenet!$E$2:$E$301,$M268),INDEX(Szabalyok!$A:$A,$N268))))</f>
        <v/>
      </c>
      <c r="C268" s="41">
        <f>IF($B268="","",MIN(INDEX(Bemenet!$F$2:$F$301,$M268),INDEX(Szabalyok!$B:$B,$N268)))</f>
        <v/>
      </c>
      <c r="D268" s="5">
        <f>IF(AND($B268&lt;&gt;"",$C268&lt;&gt;"",$B268&lt;=$C268),INDEX(Bemenet!$G$2:$G$301,$M268),"")</f>
        <v/>
      </c>
      <c r="E268" s="6">
        <f>IF(AND($B268&lt;&gt;"",$C268&lt;&gt;"",$B268&lt;=$C268),INDEX(Bemenet!$D$2:$D$301,$M268),"")</f>
        <v/>
      </c>
      <c r="F268" s="5">
        <f>IF(AND($B268&lt;&gt;"",$C268&lt;&gt;"",$B268&lt;=$C268),$C268-$B268+1,"")</f>
        <v/>
      </c>
      <c r="G268" s="5">
        <f>IF($F268="","",$F268*$D268)</f>
        <v/>
      </c>
      <c r="H268" s="42">
        <f>IF($G268="","",$O268)</f>
        <v/>
      </c>
      <c r="I268" s="5">
        <f>IF($G268="","",$G268*IF($H268="",$O268,$H268)/100)</f>
        <v/>
      </c>
      <c r="J268" s="5">
        <f>IF(OR($L268="",NOT(COUNTIFS($L$2:$L268,$L268)=1)),"",SUMIFS($G:$G,$L:$L,$L268))</f>
        <v/>
      </c>
      <c r="K268" s="5">
        <f>IF(OR($L268="",NOT(COUNTIFS($L$2:$L268,$L268)=1)),"",SUMIFS($I:$I,$L:$L,$L268))</f>
        <v/>
      </c>
      <c r="L268" s="6">
        <f>IF($B268="","",YEAR($B268))</f>
        <v/>
      </c>
      <c r="M268" s="6">
        <f>INT((ROW()-2)/39)+1</f>
        <v/>
      </c>
      <c r="N268" s="6">
        <f>MOD(ROW()-2,39)+2</f>
        <v/>
      </c>
      <c r="O268" s="42">
        <f>IF(AND($B268&lt;&gt;"",$C268&lt;&gt;"",$B268&lt;=$C268),INDEX(Szabalyok!$C:$C,$N268),"")</f>
        <v/>
      </c>
      <c r="P268">
        <f>IF(D268="",P267,P267+1)</f>
        <v/>
      </c>
    </row>
    <row r="269">
      <c r="A269">
        <f>IF(P269=P268,0,P269)</f>
        <v/>
      </c>
      <c r="B269" s="41">
        <f>IF($M269&gt;300,"",IF(OR(INDEX(Bemenet!$E$2:$E$301,$M269)="",INDEX(Bemenet!$F$2:$F$301,$M269)=""),"",MAX(INDEX(Bemenet!$E$2:$E$301,$M269),INDEX(Szabalyok!$A:$A,$N269))))</f>
        <v/>
      </c>
      <c r="C269" s="41">
        <f>IF($B269="","",MIN(INDEX(Bemenet!$F$2:$F$301,$M269),INDEX(Szabalyok!$B:$B,$N269)))</f>
        <v/>
      </c>
      <c r="D269" s="5">
        <f>IF(AND($B269&lt;&gt;"",$C269&lt;&gt;"",$B269&lt;=$C269),INDEX(Bemenet!$G$2:$G$301,$M269),"")</f>
        <v/>
      </c>
      <c r="E269" s="6">
        <f>IF(AND($B269&lt;&gt;"",$C269&lt;&gt;"",$B269&lt;=$C269),INDEX(Bemenet!$D$2:$D$301,$M269),"")</f>
        <v/>
      </c>
      <c r="F269" s="5">
        <f>IF(AND($B269&lt;&gt;"",$C269&lt;&gt;"",$B269&lt;=$C269),$C269-$B269+1,"")</f>
        <v/>
      </c>
      <c r="G269" s="5">
        <f>IF($F269="","",$F269*$D269)</f>
        <v/>
      </c>
      <c r="H269" s="42">
        <f>IF($G269="","",$O269)</f>
        <v/>
      </c>
      <c r="I269" s="5">
        <f>IF($G269="","",$G269*IF($H269="",$O269,$H269)/100)</f>
        <v/>
      </c>
      <c r="J269" s="5">
        <f>IF(OR($L269="",NOT(COUNTIFS($L$2:$L269,$L269)=1)),"",SUMIFS($G:$G,$L:$L,$L269))</f>
        <v/>
      </c>
      <c r="K269" s="5">
        <f>IF(OR($L269="",NOT(COUNTIFS($L$2:$L269,$L269)=1)),"",SUMIFS($I:$I,$L:$L,$L269))</f>
        <v/>
      </c>
      <c r="L269" s="6">
        <f>IF($B269="","",YEAR($B269))</f>
        <v/>
      </c>
      <c r="M269" s="6">
        <f>INT((ROW()-2)/39)+1</f>
        <v/>
      </c>
      <c r="N269" s="6">
        <f>MOD(ROW()-2,39)+2</f>
        <v/>
      </c>
      <c r="O269" s="42">
        <f>IF(AND($B269&lt;&gt;"",$C269&lt;&gt;"",$B269&lt;=$C269),INDEX(Szabalyok!$C:$C,$N269),"")</f>
        <v/>
      </c>
      <c r="P269">
        <f>IF(D269="",P268,P268+1)</f>
        <v/>
      </c>
    </row>
    <row r="270">
      <c r="A270">
        <f>IF(P270=P269,0,P270)</f>
        <v/>
      </c>
      <c r="B270" s="41">
        <f>IF($M270&gt;300,"",IF(OR(INDEX(Bemenet!$E$2:$E$301,$M270)="",INDEX(Bemenet!$F$2:$F$301,$M270)=""),"",MAX(INDEX(Bemenet!$E$2:$E$301,$M270),INDEX(Szabalyok!$A:$A,$N270))))</f>
        <v/>
      </c>
      <c r="C270" s="41">
        <f>IF($B270="","",MIN(INDEX(Bemenet!$F$2:$F$301,$M270),INDEX(Szabalyok!$B:$B,$N270)))</f>
        <v/>
      </c>
      <c r="D270" s="5">
        <f>IF(AND($B270&lt;&gt;"",$C270&lt;&gt;"",$B270&lt;=$C270),INDEX(Bemenet!$G$2:$G$301,$M270),"")</f>
        <v/>
      </c>
      <c r="E270" s="6">
        <f>IF(AND($B270&lt;&gt;"",$C270&lt;&gt;"",$B270&lt;=$C270),INDEX(Bemenet!$D$2:$D$301,$M270),"")</f>
        <v/>
      </c>
      <c r="F270" s="5">
        <f>IF(AND($B270&lt;&gt;"",$C270&lt;&gt;"",$B270&lt;=$C270),$C270-$B270+1,"")</f>
        <v/>
      </c>
      <c r="G270" s="5">
        <f>IF($F270="","",$F270*$D270)</f>
        <v/>
      </c>
      <c r="H270" s="42">
        <f>IF($G270="","",$O270)</f>
        <v/>
      </c>
      <c r="I270" s="5">
        <f>IF($G270="","",$G270*IF($H270="",$O270,$H270)/100)</f>
        <v/>
      </c>
      <c r="J270" s="5">
        <f>IF(OR($L270="",NOT(COUNTIFS($L$2:$L270,$L270)=1)),"",SUMIFS($G:$G,$L:$L,$L270))</f>
        <v/>
      </c>
      <c r="K270" s="5">
        <f>IF(OR($L270="",NOT(COUNTIFS($L$2:$L270,$L270)=1)),"",SUMIFS($I:$I,$L:$L,$L270))</f>
        <v/>
      </c>
      <c r="L270" s="6">
        <f>IF($B270="","",YEAR($B270))</f>
        <v/>
      </c>
      <c r="M270" s="6">
        <f>INT((ROW()-2)/39)+1</f>
        <v/>
      </c>
      <c r="N270" s="6">
        <f>MOD(ROW()-2,39)+2</f>
        <v/>
      </c>
      <c r="O270" s="42">
        <f>IF(AND($B270&lt;&gt;"",$C270&lt;&gt;"",$B270&lt;=$C270),INDEX(Szabalyok!$C:$C,$N270),"")</f>
        <v/>
      </c>
      <c r="P270">
        <f>IF(D270="",P269,P269+1)</f>
        <v/>
      </c>
    </row>
    <row r="271">
      <c r="A271">
        <f>IF(P271=P270,0,P271)</f>
        <v/>
      </c>
      <c r="B271" s="41">
        <f>IF($M271&gt;300,"",IF(OR(INDEX(Bemenet!$E$2:$E$301,$M271)="",INDEX(Bemenet!$F$2:$F$301,$M271)=""),"",MAX(INDEX(Bemenet!$E$2:$E$301,$M271),INDEX(Szabalyok!$A:$A,$N271))))</f>
        <v/>
      </c>
      <c r="C271" s="41">
        <f>IF($B271="","",MIN(INDEX(Bemenet!$F$2:$F$301,$M271),INDEX(Szabalyok!$B:$B,$N271)))</f>
        <v/>
      </c>
      <c r="D271" s="5">
        <f>IF(AND($B271&lt;&gt;"",$C271&lt;&gt;"",$B271&lt;=$C271),INDEX(Bemenet!$G$2:$G$301,$M271),"")</f>
        <v/>
      </c>
      <c r="E271" s="6">
        <f>IF(AND($B271&lt;&gt;"",$C271&lt;&gt;"",$B271&lt;=$C271),INDEX(Bemenet!$D$2:$D$301,$M271),"")</f>
        <v/>
      </c>
      <c r="F271" s="5">
        <f>IF(AND($B271&lt;&gt;"",$C271&lt;&gt;"",$B271&lt;=$C271),$C271-$B271+1,"")</f>
        <v/>
      </c>
      <c r="G271" s="5">
        <f>IF($F271="","",$F271*$D271)</f>
        <v/>
      </c>
      <c r="H271" s="42">
        <f>IF($G271="","",$O271)</f>
        <v/>
      </c>
      <c r="I271" s="5">
        <f>IF($G271="","",$G271*IF($H271="",$O271,$H271)/100)</f>
        <v/>
      </c>
      <c r="J271" s="5">
        <f>IF(OR($L271="",NOT(COUNTIFS($L$2:$L271,$L271)=1)),"",SUMIFS($G:$G,$L:$L,$L271))</f>
        <v/>
      </c>
      <c r="K271" s="5">
        <f>IF(OR($L271="",NOT(COUNTIFS($L$2:$L271,$L271)=1)),"",SUMIFS($I:$I,$L:$L,$L271))</f>
        <v/>
      </c>
      <c r="L271" s="6">
        <f>IF($B271="","",YEAR($B271))</f>
        <v/>
      </c>
      <c r="M271" s="6">
        <f>INT((ROW()-2)/39)+1</f>
        <v/>
      </c>
      <c r="N271" s="6">
        <f>MOD(ROW()-2,39)+2</f>
        <v/>
      </c>
      <c r="O271" s="42">
        <f>IF(AND($B271&lt;&gt;"",$C271&lt;&gt;"",$B271&lt;=$C271),INDEX(Szabalyok!$C:$C,$N271),"")</f>
        <v/>
      </c>
      <c r="P271">
        <f>IF(D271="",P270,P270+1)</f>
        <v/>
      </c>
    </row>
    <row r="272">
      <c r="A272">
        <f>IF(P272=P271,0,P272)</f>
        <v/>
      </c>
      <c r="B272" s="41">
        <f>IF($M272&gt;300,"",IF(OR(INDEX(Bemenet!$E$2:$E$301,$M272)="",INDEX(Bemenet!$F$2:$F$301,$M272)=""),"",MAX(INDEX(Bemenet!$E$2:$E$301,$M272),INDEX(Szabalyok!$A:$A,$N272))))</f>
        <v/>
      </c>
      <c r="C272" s="41">
        <f>IF($B272="","",MIN(INDEX(Bemenet!$F$2:$F$301,$M272),INDEX(Szabalyok!$B:$B,$N272)))</f>
        <v/>
      </c>
      <c r="D272" s="5">
        <f>IF(AND($B272&lt;&gt;"",$C272&lt;&gt;"",$B272&lt;=$C272),INDEX(Bemenet!$G$2:$G$301,$M272),"")</f>
        <v/>
      </c>
      <c r="E272" s="6">
        <f>IF(AND($B272&lt;&gt;"",$C272&lt;&gt;"",$B272&lt;=$C272),INDEX(Bemenet!$D$2:$D$301,$M272),"")</f>
        <v/>
      </c>
      <c r="F272" s="5">
        <f>IF(AND($B272&lt;&gt;"",$C272&lt;&gt;"",$B272&lt;=$C272),$C272-$B272+1,"")</f>
        <v/>
      </c>
      <c r="G272" s="5">
        <f>IF($F272="","",$F272*$D272)</f>
        <v/>
      </c>
      <c r="H272" s="42">
        <f>IF($G272="","",$O272)</f>
        <v/>
      </c>
      <c r="I272" s="5">
        <f>IF($G272="","",$G272*IF($H272="",$O272,$H272)/100)</f>
        <v/>
      </c>
      <c r="J272" s="5">
        <f>IF(OR($L272="",NOT(COUNTIFS($L$2:$L272,$L272)=1)),"",SUMIFS($G:$G,$L:$L,$L272))</f>
        <v/>
      </c>
      <c r="K272" s="5">
        <f>IF(OR($L272="",NOT(COUNTIFS($L$2:$L272,$L272)=1)),"",SUMIFS($I:$I,$L:$L,$L272))</f>
        <v/>
      </c>
      <c r="L272" s="6">
        <f>IF($B272="","",YEAR($B272))</f>
        <v/>
      </c>
      <c r="M272" s="6">
        <f>INT((ROW()-2)/39)+1</f>
        <v/>
      </c>
      <c r="N272" s="6">
        <f>MOD(ROW()-2,39)+2</f>
        <v/>
      </c>
      <c r="O272" s="42">
        <f>IF(AND($B272&lt;&gt;"",$C272&lt;&gt;"",$B272&lt;=$C272),INDEX(Szabalyok!$C:$C,$N272),"")</f>
        <v/>
      </c>
      <c r="P272">
        <f>IF(D272="",P271,P271+1)</f>
        <v/>
      </c>
    </row>
    <row r="273">
      <c r="A273">
        <f>IF(P273=P272,0,P273)</f>
        <v/>
      </c>
      <c r="B273" s="41">
        <f>IF($M273&gt;300,"",IF(OR(INDEX(Bemenet!$E$2:$E$301,$M273)="",INDEX(Bemenet!$F$2:$F$301,$M273)=""),"",MAX(INDEX(Bemenet!$E$2:$E$301,$M273),INDEX(Szabalyok!$A:$A,$N273))))</f>
        <v/>
      </c>
      <c r="C273" s="41">
        <f>IF($B273="","",MIN(INDEX(Bemenet!$F$2:$F$301,$M273),INDEX(Szabalyok!$B:$B,$N273)))</f>
        <v/>
      </c>
      <c r="D273" s="5">
        <f>IF(AND($B273&lt;&gt;"",$C273&lt;&gt;"",$B273&lt;=$C273),INDEX(Bemenet!$G$2:$G$301,$M273),"")</f>
        <v/>
      </c>
      <c r="E273" s="6">
        <f>IF(AND($B273&lt;&gt;"",$C273&lt;&gt;"",$B273&lt;=$C273),INDEX(Bemenet!$D$2:$D$301,$M273),"")</f>
        <v/>
      </c>
      <c r="F273" s="5">
        <f>IF(AND($B273&lt;&gt;"",$C273&lt;&gt;"",$B273&lt;=$C273),$C273-$B273+1,"")</f>
        <v/>
      </c>
      <c r="G273" s="5">
        <f>IF($F273="","",$F273*$D273)</f>
        <v/>
      </c>
      <c r="H273" s="42">
        <f>IF($G273="","",$O273)</f>
        <v/>
      </c>
      <c r="I273" s="5">
        <f>IF($G273="","",$G273*IF($H273="",$O273,$H273)/100)</f>
        <v/>
      </c>
      <c r="J273" s="5">
        <f>IF(OR($L273="",NOT(COUNTIFS($L$2:$L273,$L273)=1)),"",SUMIFS($G:$G,$L:$L,$L273))</f>
        <v/>
      </c>
      <c r="K273" s="5">
        <f>IF(OR($L273="",NOT(COUNTIFS($L$2:$L273,$L273)=1)),"",SUMIFS($I:$I,$L:$L,$L273))</f>
        <v/>
      </c>
      <c r="L273" s="6">
        <f>IF($B273="","",YEAR($B273))</f>
        <v/>
      </c>
      <c r="M273" s="6">
        <f>INT((ROW()-2)/39)+1</f>
        <v/>
      </c>
      <c r="N273" s="6">
        <f>MOD(ROW()-2,39)+2</f>
        <v/>
      </c>
      <c r="O273" s="42">
        <f>IF(AND($B273&lt;&gt;"",$C273&lt;&gt;"",$B273&lt;=$C273),INDEX(Szabalyok!$C:$C,$N273),"")</f>
        <v/>
      </c>
      <c r="P273">
        <f>IF(D273="",P272,P272+1)</f>
        <v/>
      </c>
    </row>
    <row r="274">
      <c r="A274">
        <f>IF(P274=P273,0,P274)</f>
        <v/>
      </c>
      <c r="B274" s="41">
        <f>IF($M274&gt;300,"",IF(OR(INDEX(Bemenet!$E$2:$E$301,$M274)="",INDEX(Bemenet!$F$2:$F$301,$M274)=""),"",MAX(INDEX(Bemenet!$E$2:$E$301,$M274),INDEX(Szabalyok!$A:$A,$N274))))</f>
        <v/>
      </c>
      <c r="C274" s="41">
        <f>IF($B274="","",MIN(INDEX(Bemenet!$F$2:$F$301,$M274),INDEX(Szabalyok!$B:$B,$N274)))</f>
        <v/>
      </c>
      <c r="D274" s="5">
        <f>IF(AND($B274&lt;&gt;"",$C274&lt;&gt;"",$B274&lt;=$C274),INDEX(Bemenet!$G$2:$G$301,$M274),"")</f>
        <v/>
      </c>
      <c r="E274" s="6">
        <f>IF(AND($B274&lt;&gt;"",$C274&lt;&gt;"",$B274&lt;=$C274),INDEX(Bemenet!$D$2:$D$301,$M274),"")</f>
        <v/>
      </c>
      <c r="F274" s="5">
        <f>IF(AND($B274&lt;&gt;"",$C274&lt;&gt;"",$B274&lt;=$C274),$C274-$B274+1,"")</f>
        <v/>
      </c>
      <c r="G274" s="5">
        <f>IF($F274="","",$F274*$D274)</f>
        <v/>
      </c>
      <c r="H274" s="42">
        <f>IF($G274="","",$O274)</f>
        <v/>
      </c>
      <c r="I274" s="5">
        <f>IF($G274="","",$G274*IF($H274="",$O274,$H274)/100)</f>
        <v/>
      </c>
      <c r="J274" s="5">
        <f>IF(OR($L274="",NOT(COUNTIFS($L$2:$L274,$L274)=1)),"",SUMIFS($G:$G,$L:$L,$L274))</f>
        <v/>
      </c>
      <c r="K274" s="5">
        <f>IF(OR($L274="",NOT(COUNTIFS($L$2:$L274,$L274)=1)),"",SUMIFS($I:$I,$L:$L,$L274))</f>
        <v/>
      </c>
      <c r="L274" s="6">
        <f>IF($B274="","",YEAR($B274))</f>
        <v/>
      </c>
      <c r="M274" s="6">
        <f>INT((ROW()-2)/39)+1</f>
        <v/>
      </c>
      <c r="N274" s="6">
        <f>MOD(ROW()-2,39)+2</f>
        <v/>
      </c>
      <c r="O274" s="42">
        <f>IF(AND($B274&lt;&gt;"",$C274&lt;&gt;"",$B274&lt;=$C274),INDEX(Szabalyok!$C:$C,$N274),"")</f>
        <v/>
      </c>
      <c r="P274">
        <f>IF(D274="",P273,P273+1)</f>
        <v/>
      </c>
    </row>
    <row r="275">
      <c r="A275">
        <f>IF(P275=P274,0,P275)</f>
        <v/>
      </c>
      <c r="B275" s="41">
        <f>IF($M275&gt;300,"",IF(OR(INDEX(Bemenet!$E$2:$E$301,$M275)="",INDEX(Bemenet!$F$2:$F$301,$M275)=""),"",MAX(INDEX(Bemenet!$E$2:$E$301,$M275),INDEX(Szabalyok!$A:$A,$N275))))</f>
        <v/>
      </c>
      <c r="C275" s="41">
        <f>IF($B275="","",MIN(INDEX(Bemenet!$F$2:$F$301,$M275),INDEX(Szabalyok!$B:$B,$N275)))</f>
        <v/>
      </c>
      <c r="D275" s="5">
        <f>IF(AND($B275&lt;&gt;"",$C275&lt;&gt;"",$B275&lt;=$C275),INDEX(Bemenet!$G$2:$G$301,$M275),"")</f>
        <v/>
      </c>
      <c r="E275" s="6">
        <f>IF(AND($B275&lt;&gt;"",$C275&lt;&gt;"",$B275&lt;=$C275),INDEX(Bemenet!$D$2:$D$301,$M275),"")</f>
        <v/>
      </c>
      <c r="F275" s="5">
        <f>IF(AND($B275&lt;&gt;"",$C275&lt;&gt;"",$B275&lt;=$C275),$C275-$B275+1,"")</f>
        <v/>
      </c>
      <c r="G275" s="5">
        <f>IF($F275="","",$F275*$D275)</f>
        <v/>
      </c>
      <c r="H275" s="42">
        <f>IF($G275="","",$O275)</f>
        <v/>
      </c>
      <c r="I275" s="5">
        <f>IF($G275="","",$G275*IF($H275="",$O275,$H275)/100)</f>
        <v/>
      </c>
      <c r="J275" s="5">
        <f>IF(OR($L275="",NOT(COUNTIFS($L$2:$L275,$L275)=1)),"",SUMIFS($G:$G,$L:$L,$L275))</f>
        <v/>
      </c>
      <c r="K275" s="5">
        <f>IF(OR($L275="",NOT(COUNTIFS($L$2:$L275,$L275)=1)),"",SUMIFS($I:$I,$L:$L,$L275))</f>
        <v/>
      </c>
      <c r="L275" s="6">
        <f>IF($B275="","",YEAR($B275))</f>
        <v/>
      </c>
      <c r="M275" s="6">
        <f>INT((ROW()-2)/39)+1</f>
        <v/>
      </c>
      <c r="N275" s="6">
        <f>MOD(ROW()-2,39)+2</f>
        <v/>
      </c>
      <c r="O275" s="42">
        <f>IF(AND($B275&lt;&gt;"",$C275&lt;&gt;"",$B275&lt;=$C275),INDEX(Szabalyok!$C:$C,$N275),"")</f>
        <v/>
      </c>
      <c r="P275">
        <f>IF(D275="",P274,P274+1)</f>
        <v/>
      </c>
    </row>
    <row r="276">
      <c r="A276">
        <f>IF(P276=P275,0,P276)</f>
        <v/>
      </c>
      <c r="B276" s="41">
        <f>IF($M276&gt;300,"",IF(OR(INDEX(Bemenet!$E$2:$E$301,$M276)="",INDEX(Bemenet!$F$2:$F$301,$M276)=""),"",MAX(INDEX(Bemenet!$E$2:$E$301,$M276),INDEX(Szabalyok!$A:$A,$N276))))</f>
        <v/>
      </c>
      <c r="C276" s="41">
        <f>IF($B276="","",MIN(INDEX(Bemenet!$F$2:$F$301,$M276),INDEX(Szabalyok!$B:$B,$N276)))</f>
        <v/>
      </c>
      <c r="D276" s="5">
        <f>IF(AND($B276&lt;&gt;"",$C276&lt;&gt;"",$B276&lt;=$C276),INDEX(Bemenet!$G$2:$G$301,$M276),"")</f>
        <v/>
      </c>
      <c r="E276" s="6">
        <f>IF(AND($B276&lt;&gt;"",$C276&lt;&gt;"",$B276&lt;=$C276),INDEX(Bemenet!$D$2:$D$301,$M276),"")</f>
        <v/>
      </c>
      <c r="F276" s="5">
        <f>IF(AND($B276&lt;&gt;"",$C276&lt;&gt;"",$B276&lt;=$C276),$C276-$B276+1,"")</f>
        <v/>
      </c>
      <c r="G276" s="5">
        <f>IF($F276="","",$F276*$D276)</f>
        <v/>
      </c>
      <c r="H276" s="42">
        <f>IF($G276="","",$O276)</f>
        <v/>
      </c>
      <c r="I276" s="5">
        <f>IF($G276="","",$G276*IF($H276="",$O276,$H276)/100)</f>
        <v/>
      </c>
      <c r="J276" s="5">
        <f>IF(OR($L276="",NOT(COUNTIFS($L$2:$L276,$L276)=1)),"",SUMIFS($G:$G,$L:$L,$L276))</f>
        <v/>
      </c>
      <c r="K276" s="5">
        <f>IF(OR($L276="",NOT(COUNTIFS($L$2:$L276,$L276)=1)),"",SUMIFS($I:$I,$L:$L,$L276))</f>
        <v/>
      </c>
      <c r="L276" s="6">
        <f>IF($B276="","",YEAR($B276))</f>
        <v/>
      </c>
      <c r="M276" s="6">
        <f>INT((ROW()-2)/39)+1</f>
        <v/>
      </c>
      <c r="N276" s="6">
        <f>MOD(ROW()-2,39)+2</f>
        <v/>
      </c>
      <c r="O276" s="42">
        <f>IF(AND($B276&lt;&gt;"",$C276&lt;&gt;"",$B276&lt;=$C276),INDEX(Szabalyok!$C:$C,$N276),"")</f>
        <v/>
      </c>
      <c r="P276">
        <f>IF(D276="",P275,P275+1)</f>
        <v/>
      </c>
    </row>
    <row r="277">
      <c r="A277">
        <f>IF(P277=P276,0,P277)</f>
        <v/>
      </c>
      <c r="B277" s="41">
        <f>IF($M277&gt;300,"",IF(OR(INDEX(Bemenet!$E$2:$E$301,$M277)="",INDEX(Bemenet!$F$2:$F$301,$M277)=""),"",MAX(INDEX(Bemenet!$E$2:$E$301,$M277),INDEX(Szabalyok!$A:$A,$N277))))</f>
        <v/>
      </c>
      <c r="C277" s="41">
        <f>IF($B277="","",MIN(INDEX(Bemenet!$F$2:$F$301,$M277),INDEX(Szabalyok!$B:$B,$N277)))</f>
        <v/>
      </c>
      <c r="D277" s="5">
        <f>IF(AND($B277&lt;&gt;"",$C277&lt;&gt;"",$B277&lt;=$C277),INDEX(Bemenet!$G$2:$G$301,$M277),"")</f>
        <v/>
      </c>
      <c r="E277" s="6">
        <f>IF(AND($B277&lt;&gt;"",$C277&lt;&gt;"",$B277&lt;=$C277),INDEX(Bemenet!$D$2:$D$301,$M277),"")</f>
        <v/>
      </c>
      <c r="F277" s="5">
        <f>IF(AND($B277&lt;&gt;"",$C277&lt;&gt;"",$B277&lt;=$C277),$C277-$B277+1,"")</f>
        <v/>
      </c>
      <c r="G277" s="5">
        <f>IF($F277="","",$F277*$D277)</f>
        <v/>
      </c>
      <c r="H277" s="42">
        <f>IF($G277="","",$O277)</f>
        <v/>
      </c>
      <c r="I277" s="5">
        <f>IF($G277="","",$G277*IF($H277="",$O277,$H277)/100)</f>
        <v/>
      </c>
      <c r="J277" s="5">
        <f>IF(OR($L277="",NOT(COUNTIFS($L$2:$L277,$L277)=1)),"",SUMIFS($G:$G,$L:$L,$L277))</f>
        <v/>
      </c>
      <c r="K277" s="5">
        <f>IF(OR($L277="",NOT(COUNTIFS($L$2:$L277,$L277)=1)),"",SUMIFS($I:$I,$L:$L,$L277))</f>
        <v/>
      </c>
      <c r="L277" s="6">
        <f>IF($B277="","",YEAR($B277))</f>
        <v/>
      </c>
      <c r="M277" s="6">
        <f>INT((ROW()-2)/39)+1</f>
        <v/>
      </c>
      <c r="N277" s="6">
        <f>MOD(ROW()-2,39)+2</f>
        <v/>
      </c>
      <c r="O277" s="42">
        <f>IF(AND($B277&lt;&gt;"",$C277&lt;&gt;"",$B277&lt;=$C277),INDEX(Szabalyok!$C:$C,$N277),"")</f>
        <v/>
      </c>
      <c r="P277">
        <f>IF(D277="",P276,P276+1)</f>
        <v/>
      </c>
    </row>
    <row r="278">
      <c r="A278">
        <f>IF(P278=P277,0,P278)</f>
        <v/>
      </c>
      <c r="B278" s="41">
        <f>IF($M278&gt;300,"",IF(OR(INDEX(Bemenet!$E$2:$E$301,$M278)="",INDEX(Bemenet!$F$2:$F$301,$M278)=""),"",MAX(INDEX(Bemenet!$E$2:$E$301,$M278),INDEX(Szabalyok!$A:$A,$N278))))</f>
        <v/>
      </c>
      <c r="C278" s="41">
        <f>IF($B278="","",MIN(INDEX(Bemenet!$F$2:$F$301,$M278),INDEX(Szabalyok!$B:$B,$N278)))</f>
        <v/>
      </c>
      <c r="D278" s="5">
        <f>IF(AND($B278&lt;&gt;"",$C278&lt;&gt;"",$B278&lt;=$C278),INDEX(Bemenet!$G$2:$G$301,$M278),"")</f>
        <v/>
      </c>
      <c r="E278" s="6">
        <f>IF(AND($B278&lt;&gt;"",$C278&lt;&gt;"",$B278&lt;=$C278),INDEX(Bemenet!$D$2:$D$301,$M278),"")</f>
        <v/>
      </c>
      <c r="F278" s="5">
        <f>IF(AND($B278&lt;&gt;"",$C278&lt;&gt;"",$B278&lt;=$C278),$C278-$B278+1,"")</f>
        <v/>
      </c>
      <c r="G278" s="5">
        <f>IF($F278="","",$F278*$D278)</f>
        <v/>
      </c>
      <c r="H278" s="42">
        <f>IF($G278="","",$O278)</f>
        <v/>
      </c>
      <c r="I278" s="5">
        <f>IF($G278="","",$G278*IF($H278="",$O278,$H278)/100)</f>
        <v/>
      </c>
      <c r="J278" s="5">
        <f>IF(OR($L278="",NOT(COUNTIFS($L$2:$L278,$L278)=1)),"",SUMIFS($G:$G,$L:$L,$L278))</f>
        <v/>
      </c>
      <c r="K278" s="5">
        <f>IF(OR($L278="",NOT(COUNTIFS($L$2:$L278,$L278)=1)),"",SUMIFS($I:$I,$L:$L,$L278))</f>
        <v/>
      </c>
      <c r="L278" s="6">
        <f>IF($B278="","",YEAR($B278))</f>
        <v/>
      </c>
      <c r="M278" s="6">
        <f>INT((ROW()-2)/39)+1</f>
        <v/>
      </c>
      <c r="N278" s="6">
        <f>MOD(ROW()-2,39)+2</f>
        <v/>
      </c>
      <c r="O278" s="42">
        <f>IF(AND($B278&lt;&gt;"",$C278&lt;&gt;"",$B278&lt;=$C278),INDEX(Szabalyok!$C:$C,$N278),"")</f>
        <v/>
      </c>
      <c r="P278">
        <f>IF(D278="",P277,P277+1)</f>
        <v/>
      </c>
    </row>
    <row r="279">
      <c r="A279">
        <f>IF(P279=P278,0,P279)</f>
        <v/>
      </c>
      <c r="B279" s="41">
        <f>IF($M279&gt;300,"",IF(OR(INDEX(Bemenet!$E$2:$E$301,$M279)="",INDEX(Bemenet!$F$2:$F$301,$M279)=""),"",MAX(INDEX(Bemenet!$E$2:$E$301,$M279),INDEX(Szabalyok!$A:$A,$N279))))</f>
        <v/>
      </c>
      <c r="C279" s="41">
        <f>IF($B279="","",MIN(INDEX(Bemenet!$F$2:$F$301,$M279),INDEX(Szabalyok!$B:$B,$N279)))</f>
        <v/>
      </c>
      <c r="D279" s="5">
        <f>IF(AND($B279&lt;&gt;"",$C279&lt;&gt;"",$B279&lt;=$C279),INDEX(Bemenet!$G$2:$G$301,$M279),"")</f>
        <v/>
      </c>
      <c r="E279" s="6">
        <f>IF(AND($B279&lt;&gt;"",$C279&lt;&gt;"",$B279&lt;=$C279),INDEX(Bemenet!$D$2:$D$301,$M279),"")</f>
        <v/>
      </c>
      <c r="F279" s="5">
        <f>IF(AND($B279&lt;&gt;"",$C279&lt;&gt;"",$B279&lt;=$C279),$C279-$B279+1,"")</f>
        <v/>
      </c>
      <c r="G279" s="5">
        <f>IF($F279="","",$F279*$D279)</f>
        <v/>
      </c>
      <c r="H279" s="42">
        <f>IF($G279="","",$O279)</f>
        <v/>
      </c>
      <c r="I279" s="5">
        <f>IF($G279="","",$G279*IF($H279="",$O279,$H279)/100)</f>
        <v/>
      </c>
      <c r="J279" s="5">
        <f>IF(OR($L279="",NOT(COUNTIFS($L$2:$L279,$L279)=1)),"",SUMIFS($G:$G,$L:$L,$L279))</f>
        <v/>
      </c>
      <c r="K279" s="5">
        <f>IF(OR($L279="",NOT(COUNTIFS($L$2:$L279,$L279)=1)),"",SUMIFS($I:$I,$L:$L,$L279))</f>
        <v/>
      </c>
      <c r="L279" s="6">
        <f>IF($B279="","",YEAR($B279))</f>
        <v/>
      </c>
      <c r="M279" s="6">
        <f>INT((ROW()-2)/39)+1</f>
        <v/>
      </c>
      <c r="N279" s="6">
        <f>MOD(ROW()-2,39)+2</f>
        <v/>
      </c>
      <c r="O279" s="42">
        <f>IF(AND($B279&lt;&gt;"",$C279&lt;&gt;"",$B279&lt;=$C279),INDEX(Szabalyok!$C:$C,$N279),"")</f>
        <v/>
      </c>
      <c r="P279">
        <f>IF(D279="",P278,P278+1)</f>
        <v/>
      </c>
    </row>
    <row r="280">
      <c r="A280">
        <f>IF(P280=P279,0,P280)</f>
        <v/>
      </c>
      <c r="B280" s="41">
        <f>IF($M280&gt;300,"",IF(OR(INDEX(Bemenet!$E$2:$E$301,$M280)="",INDEX(Bemenet!$F$2:$F$301,$M280)=""),"",MAX(INDEX(Bemenet!$E$2:$E$301,$M280),INDEX(Szabalyok!$A:$A,$N280))))</f>
        <v/>
      </c>
      <c r="C280" s="41">
        <f>IF($B280="","",MIN(INDEX(Bemenet!$F$2:$F$301,$M280),INDEX(Szabalyok!$B:$B,$N280)))</f>
        <v/>
      </c>
      <c r="D280" s="5">
        <f>IF(AND($B280&lt;&gt;"",$C280&lt;&gt;"",$B280&lt;=$C280),INDEX(Bemenet!$G$2:$G$301,$M280),"")</f>
        <v/>
      </c>
      <c r="E280" s="6">
        <f>IF(AND($B280&lt;&gt;"",$C280&lt;&gt;"",$B280&lt;=$C280),INDEX(Bemenet!$D$2:$D$301,$M280),"")</f>
        <v/>
      </c>
      <c r="F280" s="5">
        <f>IF(AND($B280&lt;&gt;"",$C280&lt;&gt;"",$B280&lt;=$C280),$C280-$B280+1,"")</f>
        <v/>
      </c>
      <c r="G280" s="5">
        <f>IF($F280="","",$F280*$D280)</f>
        <v/>
      </c>
      <c r="H280" s="42">
        <f>IF($G280="","",$O280)</f>
        <v/>
      </c>
      <c r="I280" s="5">
        <f>IF($G280="","",$G280*IF($H280="",$O280,$H280)/100)</f>
        <v/>
      </c>
      <c r="J280" s="5">
        <f>IF(OR($L280="",NOT(COUNTIFS($L$2:$L280,$L280)=1)),"",SUMIFS($G:$G,$L:$L,$L280))</f>
        <v/>
      </c>
      <c r="K280" s="5">
        <f>IF(OR($L280="",NOT(COUNTIFS($L$2:$L280,$L280)=1)),"",SUMIFS($I:$I,$L:$L,$L280))</f>
        <v/>
      </c>
      <c r="L280" s="6">
        <f>IF($B280="","",YEAR($B280))</f>
        <v/>
      </c>
      <c r="M280" s="6">
        <f>INT((ROW()-2)/39)+1</f>
        <v/>
      </c>
      <c r="N280" s="6">
        <f>MOD(ROW()-2,39)+2</f>
        <v/>
      </c>
      <c r="O280" s="42">
        <f>IF(AND($B280&lt;&gt;"",$C280&lt;&gt;"",$B280&lt;=$C280),INDEX(Szabalyok!$C:$C,$N280),"")</f>
        <v/>
      </c>
      <c r="P280">
        <f>IF(D280="",P279,P279+1)</f>
        <v/>
      </c>
    </row>
    <row r="281">
      <c r="A281">
        <f>IF(P281=P280,0,P281)</f>
        <v/>
      </c>
      <c r="B281" s="41">
        <f>IF($M281&gt;300,"",IF(OR(INDEX(Bemenet!$E$2:$E$301,$M281)="",INDEX(Bemenet!$F$2:$F$301,$M281)=""),"",MAX(INDEX(Bemenet!$E$2:$E$301,$M281),INDEX(Szabalyok!$A:$A,$N281))))</f>
        <v/>
      </c>
      <c r="C281" s="41">
        <f>IF($B281="","",MIN(INDEX(Bemenet!$F$2:$F$301,$M281),INDEX(Szabalyok!$B:$B,$N281)))</f>
        <v/>
      </c>
      <c r="D281" s="5">
        <f>IF(AND($B281&lt;&gt;"",$C281&lt;&gt;"",$B281&lt;=$C281),INDEX(Bemenet!$G$2:$G$301,$M281),"")</f>
        <v/>
      </c>
      <c r="E281" s="6">
        <f>IF(AND($B281&lt;&gt;"",$C281&lt;&gt;"",$B281&lt;=$C281),INDEX(Bemenet!$D$2:$D$301,$M281),"")</f>
        <v/>
      </c>
      <c r="F281" s="5">
        <f>IF(AND($B281&lt;&gt;"",$C281&lt;&gt;"",$B281&lt;=$C281),$C281-$B281+1,"")</f>
        <v/>
      </c>
      <c r="G281" s="5">
        <f>IF($F281="","",$F281*$D281)</f>
        <v/>
      </c>
      <c r="H281" s="42">
        <f>IF($G281="","",$O281)</f>
        <v/>
      </c>
      <c r="I281" s="5">
        <f>IF($G281="","",$G281*IF($H281="",$O281,$H281)/100)</f>
        <v/>
      </c>
      <c r="J281" s="5">
        <f>IF(OR($L281="",NOT(COUNTIFS($L$2:$L281,$L281)=1)),"",SUMIFS($G:$G,$L:$L,$L281))</f>
        <v/>
      </c>
      <c r="K281" s="5">
        <f>IF(OR($L281="",NOT(COUNTIFS($L$2:$L281,$L281)=1)),"",SUMIFS($I:$I,$L:$L,$L281))</f>
        <v/>
      </c>
      <c r="L281" s="6">
        <f>IF($B281="","",YEAR($B281))</f>
        <v/>
      </c>
      <c r="M281" s="6">
        <f>INT((ROW()-2)/39)+1</f>
        <v/>
      </c>
      <c r="N281" s="6">
        <f>MOD(ROW()-2,39)+2</f>
        <v/>
      </c>
      <c r="O281" s="42">
        <f>IF(AND($B281&lt;&gt;"",$C281&lt;&gt;"",$B281&lt;=$C281),INDEX(Szabalyok!$C:$C,$N281),"")</f>
        <v/>
      </c>
      <c r="P281">
        <f>IF(D281="",P280,P280+1)</f>
        <v/>
      </c>
    </row>
    <row r="282">
      <c r="A282">
        <f>IF(P282=P281,0,P282)</f>
        <v/>
      </c>
      <c r="B282" s="41">
        <f>IF($M282&gt;300,"",IF(OR(INDEX(Bemenet!$E$2:$E$301,$M282)="",INDEX(Bemenet!$F$2:$F$301,$M282)=""),"",MAX(INDEX(Bemenet!$E$2:$E$301,$M282),INDEX(Szabalyok!$A:$A,$N282))))</f>
        <v/>
      </c>
      <c r="C282" s="41">
        <f>IF($B282="","",MIN(INDEX(Bemenet!$F$2:$F$301,$M282),INDEX(Szabalyok!$B:$B,$N282)))</f>
        <v/>
      </c>
      <c r="D282" s="5">
        <f>IF(AND($B282&lt;&gt;"",$C282&lt;&gt;"",$B282&lt;=$C282),INDEX(Bemenet!$G$2:$G$301,$M282),"")</f>
        <v/>
      </c>
      <c r="E282" s="6">
        <f>IF(AND($B282&lt;&gt;"",$C282&lt;&gt;"",$B282&lt;=$C282),INDEX(Bemenet!$D$2:$D$301,$M282),"")</f>
        <v/>
      </c>
      <c r="F282" s="5">
        <f>IF(AND($B282&lt;&gt;"",$C282&lt;&gt;"",$B282&lt;=$C282),$C282-$B282+1,"")</f>
        <v/>
      </c>
      <c r="G282" s="5">
        <f>IF($F282="","",$F282*$D282)</f>
        <v/>
      </c>
      <c r="H282" s="42">
        <f>IF($G282="","",$O282)</f>
        <v/>
      </c>
      <c r="I282" s="5">
        <f>IF($G282="","",$G282*IF($H282="",$O282,$H282)/100)</f>
        <v/>
      </c>
      <c r="J282" s="5">
        <f>IF(OR($L282="",NOT(COUNTIFS($L$2:$L282,$L282)=1)),"",SUMIFS($G:$G,$L:$L,$L282))</f>
        <v/>
      </c>
      <c r="K282" s="5">
        <f>IF(OR($L282="",NOT(COUNTIFS($L$2:$L282,$L282)=1)),"",SUMIFS($I:$I,$L:$L,$L282))</f>
        <v/>
      </c>
      <c r="L282" s="6">
        <f>IF($B282="","",YEAR($B282))</f>
        <v/>
      </c>
      <c r="M282" s="6">
        <f>INT((ROW()-2)/39)+1</f>
        <v/>
      </c>
      <c r="N282" s="6">
        <f>MOD(ROW()-2,39)+2</f>
        <v/>
      </c>
      <c r="O282" s="42">
        <f>IF(AND($B282&lt;&gt;"",$C282&lt;&gt;"",$B282&lt;=$C282),INDEX(Szabalyok!$C:$C,$N282),"")</f>
        <v/>
      </c>
      <c r="P282">
        <f>IF(D282="",P281,P281+1)</f>
        <v/>
      </c>
    </row>
    <row r="283">
      <c r="A283">
        <f>IF(P283=P282,0,P283)</f>
        <v/>
      </c>
      <c r="B283" s="41">
        <f>IF($M283&gt;300,"",IF(OR(INDEX(Bemenet!$E$2:$E$301,$M283)="",INDEX(Bemenet!$F$2:$F$301,$M283)=""),"",MAX(INDEX(Bemenet!$E$2:$E$301,$M283),INDEX(Szabalyok!$A:$A,$N283))))</f>
        <v/>
      </c>
      <c r="C283" s="41">
        <f>IF($B283="","",MIN(INDEX(Bemenet!$F$2:$F$301,$M283),INDEX(Szabalyok!$B:$B,$N283)))</f>
        <v/>
      </c>
      <c r="D283" s="5">
        <f>IF(AND($B283&lt;&gt;"",$C283&lt;&gt;"",$B283&lt;=$C283),INDEX(Bemenet!$G$2:$G$301,$M283),"")</f>
        <v/>
      </c>
      <c r="E283" s="6">
        <f>IF(AND($B283&lt;&gt;"",$C283&lt;&gt;"",$B283&lt;=$C283),INDEX(Bemenet!$D$2:$D$301,$M283),"")</f>
        <v/>
      </c>
      <c r="F283" s="5">
        <f>IF(AND($B283&lt;&gt;"",$C283&lt;&gt;"",$B283&lt;=$C283),$C283-$B283+1,"")</f>
        <v/>
      </c>
      <c r="G283" s="5">
        <f>IF($F283="","",$F283*$D283)</f>
        <v/>
      </c>
      <c r="H283" s="42">
        <f>IF($G283="","",$O283)</f>
        <v/>
      </c>
      <c r="I283" s="5">
        <f>IF($G283="","",$G283*IF($H283="",$O283,$H283)/100)</f>
        <v/>
      </c>
      <c r="J283" s="5">
        <f>IF(OR($L283="",NOT(COUNTIFS($L$2:$L283,$L283)=1)),"",SUMIFS($G:$G,$L:$L,$L283))</f>
        <v/>
      </c>
      <c r="K283" s="5">
        <f>IF(OR($L283="",NOT(COUNTIFS($L$2:$L283,$L283)=1)),"",SUMIFS($I:$I,$L:$L,$L283))</f>
        <v/>
      </c>
      <c r="L283" s="6">
        <f>IF($B283="","",YEAR($B283))</f>
        <v/>
      </c>
      <c r="M283" s="6">
        <f>INT((ROW()-2)/39)+1</f>
        <v/>
      </c>
      <c r="N283" s="6">
        <f>MOD(ROW()-2,39)+2</f>
        <v/>
      </c>
      <c r="O283" s="42">
        <f>IF(AND($B283&lt;&gt;"",$C283&lt;&gt;"",$B283&lt;=$C283),INDEX(Szabalyok!$C:$C,$N283),"")</f>
        <v/>
      </c>
      <c r="P283">
        <f>IF(D283="",P282,P282+1)</f>
        <v/>
      </c>
    </row>
    <row r="284">
      <c r="A284">
        <f>IF(P284=P283,0,P284)</f>
        <v/>
      </c>
      <c r="B284" s="41">
        <f>IF($M284&gt;300,"",IF(OR(INDEX(Bemenet!$E$2:$E$301,$M284)="",INDEX(Bemenet!$F$2:$F$301,$M284)=""),"",MAX(INDEX(Bemenet!$E$2:$E$301,$M284),INDEX(Szabalyok!$A:$A,$N284))))</f>
        <v/>
      </c>
      <c r="C284" s="41">
        <f>IF($B284="","",MIN(INDEX(Bemenet!$F$2:$F$301,$M284),INDEX(Szabalyok!$B:$B,$N284)))</f>
        <v/>
      </c>
      <c r="D284" s="5">
        <f>IF(AND($B284&lt;&gt;"",$C284&lt;&gt;"",$B284&lt;=$C284),INDEX(Bemenet!$G$2:$G$301,$M284),"")</f>
        <v/>
      </c>
      <c r="E284" s="6">
        <f>IF(AND($B284&lt;&gt;"",$C284&lt;&gt;"",$B284&lt;=$C284),INDEX(Bemenet!$D$2:$D$301,$M284),"")</f>
        <v/>
      </c>
      <c r="F284" s="5">
        <f>IF(AND($B284&lt;&gt;"",$C284&lt;&gt;"",$B284&lt;=$C284),$C284-$B284+1,"")</f>
        <v/>
      </c>
      <c r="G284" s="5">
        <f>IF($F284="","",$F284*$D284)</f>
        <v/>
      </c>
      <c r="H284" s="42">
        <f>IF($G284="","",$O284)</f>
        <v/>
      </c>
      <c r="I284" s="5">
        <f>IF($G284="","",$G284*IF($H284="",$O284,$H284)/100)</f>
        <v/>
      </c>
      <c r="J284" s="5">
        <f>IF(OR($L284="",NOT(COUNTIFS($L$2:$L284,$L284)=1)),"",SUMIFS($G:$G,$L:$L,$L284))</f>
        <v/>
      </c>
      <c r="K284" s="5">
        <f>IF(OR($L284="",NOT(COUNTIFS($L$2:$L284,$L284)=1)),"",SUMIFS($I:$I,$L:$L,$L284))</f>
        <v/>
      </c>
      <c r="L284" s="6">
        <f>IF($B284="","",YEAR($B284))</f>
        <v/>
      </c>
      <c r="M284" s="6">
        <f>INT((ROW()-2)/39)+1</f>
        <v/>
      </c>
      <c r="N284" s="6">
        <f>MOD(ROW()-2,39)+2</f>
        <v/>
      </c>
      <c r="O284" s="42">
        <f>IF(AND($B284&lt;&gt;"",$C284&lt;&gt;"",$B284&lt;=$C284),INDEX(Szabalyok!$C:$C,$N284),"")</f>
        <v/>
      </c>
      <c r="P284">
        <f>IF(D284="",P283,P283+1)</f>
        <v/>
      </c>
    </row>
    <row r="285">
      <c r="A285">
        <f>IF(P285=P284,0,P285)</f>
        <v/>
      </c>
      <c r="B285" s="41">
        <f>IF($M285&gt;300,"",IF(OR(INDEX(Bemenet!$E$2:$E$301,$M285)="",INDEX(Bemenet!$F$2:$F$301,$M285)=""),"",MAX(INDEX(Bemenet!$E$2:$E$301,$M285),INDEX(Szabalyok!$A:$A,$N285))))</f>
        <v/>
      </c>
      <c r="C285" s="41">
        <f>IF($B285="","",MIN(INDEX(Bemenet!$F$2:$F$301,$M285),INDEX(Szabalyok!$B:$B,$N285)))</f>
        <v/>
      </c>
      <c r="D285" s="5">
        <f>IF(AND($B285&lt;&gt;"",$C285&lt;&gt;"",$B285&lt;=$C285),INDEX(Bemenet!$G$2:$G$301,$M285),"")</f>
        <v/>
      </c>
      <c r="E285" s="6">
        <f>IF(AND($B285&lt;&gt;"",$C285&lt;&gt;"",$B285&lt;=$C285),INDEX(Bemenet!$D$2:$D$301,$M285),"")</f>
        <v/>
      </c>
      <c r="F285" s="5">
        <f>IF(AND($B285&lt;&gt;"",$C285&lt;&gt;"",$B285&lt;=$C285),$C285-$B285+1,"")</f>
        <v/>
      </c>
      <c r="G285" s="5">
        <f>IF($F285="","",$F285*$D285)</f>
        <v/>
      </c>
      <c r="H285" s="42">
        <f>IF($G285="","",$O285)</f>
        <v/>
      </c>
      <c r="I285" s="5">
        <f>IF($G285="","",$G285*IF($H285="",$O285,$H285)/100)</f>
        <v/>
      </c>
      <c r="J285" s="5">
        <f>IF(OR($L285="",NOT(COUNTIFS($L$2:$L285,$L285)=1)),"",SUMIFS($G:$G,$L:$L,$L285))</f>
        <v/>
      </c>
      <c r="K285" s="5">
        <f>IF(OR($L285="",NOT(COUNTIFS($L$2:$L285,$L285)=1)),"",SUMIFS($I:$I,$L:$L,$L285))</f>
        <v/>
      </c>
      <c r="L285" s="6">
        <f>IF($B285="","",YEAR($B285))</f>
        <v/>
      </c>
      <c r="M285" s="6">
        <f>INT((ROW()-2)/39)+1</f>
        <v/>
      </c>
      <c r="N285" s="6">
        <f>MOD(ROW()-2,39)+2</f>
        <v/>
      </c>
      <c r="O285" s="42">
        <f>IF(AND($B285&lt;&gt;"",$C285&lt;&gt;"",$B285&lt;=$C285),INDEX(Szabalyok!$C:$C,$N285),"")</f>
        <v/>
      </c>
      <c r="P285">
        <f>IF(D285="",P284,P284+1)</f>
        <v/>
      </c>
    </row>
    <row r="286">
      <c r="A286">
        <f>IF(P286=P285,0,P286)</f>
        <v/>
      </c>
      <c r="B286" s="41">
        <f>IF($M286&gt;300,"",IF(OR(INDEX(Bemenet!$E$2:$E$301,$M286)="",INDEX(Bemenet!$F$2:$F$301,$M286)=""),"",MAX(INDEX(Bemenet!$E$2:$E$301,$M286),INDEX(Szabalyok!$A:$A,$N286))))</f>
        <v/>
      </c>
      <c r="C286" s="41">
        <f>IF($B286="","",MIN(INDEX(Bemenet!$F$2:$F$301,$M286),INDEX(Szabalyok!$B:$B,$N286)))</f>
        <v/>
      </c>
      <c r="D286" s="5">
        <f>IF(AND($B286&lt;&gt;"",$C286&lt;&gt;"",$B286&lt;=$C286),INDEX(Bemenet!$G$2:$G$301,$M286),"")</f>
        <v/>
      </c>
      <c r="E286" s="6">
        <f>IF(AND($B286&lt;&gt;"",$C286&lt;&gt;"",$B286&lt;=$C286),INDEX(Bemenet!$D$2:$D$301,$M286),"")</f>
        <v/>
      </c>
      <c r="F286" s="5">
        <f>IF(AND($B286&lt;&gt;"",$C286&lt;&gt;"",$B286&lt;=$C286),$C286-$B286+1,"")</f>
        <v/>
      </c>
      <c r="G286" s="5">
        <f>IF($F286="","",$F286*$D286)</f>
        <v/>
      </c>
      <c r="H286" s="42">
        <f>IF($G286="","",$O286)</f>
        <v/>
      </c>
      <c r="I286" s="5">
        <f>IF($G286="","",$G286*IF($H286="",$O286,$H286)/100)</f>
        <v/>
      </c>
      <c r="J286" s="5">
        <f>IF(OR($L286="",NOT(COUNTIFS($L$2:$L286,$L286)=1)),"",SUMIFS($G:$G,$L:$L,$L286))</f>
        <v/>
      </c>
      <c r="K286" s="5">
        <f>IF(OR($L286="",NOT(COUNTIFS($L$2:$L286,$L286)=1)),"",SUMIFS($I:$I,$L:$L,$L286))</f>
        <v/>
      </c>
      <c r="L286" s="6">
        <f>IF($B286="","",YEAR($B286))</f>
        <v/>
      </c>
      <c r="M286" s="6">
        <f>INT((ROW()-2)/39)+1</f>
        <v/>
      </c>
      <c r="N286" s="6">
        <f>MOD(ROW()-2,39)+2</f>
        <v/>
      </c>
      <c r="O286" s="42">
        <f>IF(AND($B286&lt;&gt;"",$C286&lt;&gt;"",$B286&lt;=$C286),INDEX(Szabalyok!$C:$C,$N286),"")</f>
        <v/>
      </c>
      <c r="P286">
        <f>IF(D286="",P285,P285+1)</f>
        <v/>
      </c>
    </row>
    <row r="287">
      <c r="A287">
        <f>IF(P287=P286,0,P287)</f>
        <v/>
      </c>
      <c r="B287" s="41">
        <f>IF($M287&gt;300,"",IF(OR(INDEX(Bemenet!$E$2:$E$301,$M287)="",INDEX(Bemenet!$F$2:$F$301,$M287)=""),"",MAX(INDEX(Bemenet!$E$2:$E$301,$M287),INDEX(Szabalyok!$A:$A,$N287))))</f>
        <v/>
      </c>
      <c r="C287" s="41">
        <f>IF($B287="","",MIN(INDEX(Bemenet!$F$2:$F$301,$M287),INDEX(Szabalyok!$B:$B,$N287)))</f>
        <v/>
      </c>
      <c r="D287" s="5">
        <f>IF(AND($B287&lt;&gt;"",$C287&lt;&gt;"",$B287&lt;=$C287),INDEX(Bemenet!$G$2:$G$301,$M287),"")</f>
        <v/>
      </c>
      <c r="E287" s="6">
        <f>IF(AND($B287&lt;&gt;"",$C287&lt;&gt;"",$B287&lt;=$C287),INDEX(Bemenet!$D$2:$D$301,$M287),"")</f>
        <v/>
      </c>
      <c r="F287" s="5">
        <f>IF(AND($B287&lt;&gt;"",$C287&lt;&gt;"",$B287&lt;=$C287),$C287-$B287+1,"")</f>
        <v/>
      </c>
      <c r="G287" s="5">
        <f>IF($F287="","",$F287*$D287)</f>
        <v/>
      </c>
      <c r="H287" s="42">
        <f>IF($G287="","",$O287)</f>
        <v/>
      </c>
      <c r="I287" s="5">
        <f>IF($G287="","",$G287*IF($H287="",$O287,$H287)/100)</f>
        <v/>
      </c>
      <c r="J287" s="5">
        <f>IF(OR($L287="",NOT(COUNTIFS($L$2:$L287,$L287)=1)),"",SUMIFS($G:$G,$L:$L,$L287))</f>
        <v/>
      </c>
      <c r="K287" s="5">
        <f>IF(OR($L287="",NOT(COUNTIFS($L$2:$L287,$L287)=1)),"",SUMIFS($I:$I,$L:$L,$L287))</f>
        <v/>
      </c>
      <c r="L287" s="6">
        <f>IF($B287="","",YEAR($B287))</f>
        <v/>
      </c>
      <c r="M287" s="6">
        <f>INT((ROW()-2)/39)+1</f>
        <v/>
      </c>
      <c r="N287" s="6">
        <f>MOD(ROW()-2,39)+2</f>
        <v/>
      </c>
      <c r="O287" s="42">
        <f>IF(AND($B287&lt;&gt;"",$C287&lt;&gt;"",$B287&lt;=$C287),INDEX(Szabalyok!$C:$C,$N287),"")</f>
        <v/>
      </c>
      <c r="P287">
        <f>IF(D287="",P286,P286+1)</f>
        <v/>
      </c>
    </row>
    <row r="288">
      <c r="A288">
        <f>IF(P288=P287,0,P288)</f>
        <v/>
      </c>
      <c r="B288" s="41">
        <f>IF($M288&gt;300,"",IF(OR(INDEX(Bemenet!$E$2:$E$301,$M288)="",INDEX(Bemenet!$F$2:$F$301,$M288)=""),"",MAX(INDEX(Bemenet!$E$2:$E$301,$M288),INDEX(Szabalyok!$A:$A,$N288))))</f>
        <v/>
      </c>
      <c r="C288" s="41">
        <f>IF($B288="","",MIN(INDEX(Bemenet!$F$2:$F$301,$M288),INDEX(Szabalyok!$B:$B,$N288)))</f>
        <v/>
      </c>
      <c r="D288" s="5">
        <f>IF(AND($B288&lt;&gt;"",$C288&lt;&gt;"",$B288&lt;=$C288),INDEX(Bemenet!$G$2:$G$301,$M288),"")</f>
        <v/>
      </c>
      <c r="E288" s="6">
        <f>IF(AND($B288&lt;&gt;"",$C288&lt;&gt;"",$B288&lt;=$C288),INDEX(Bemenet!$D$2:$D$301,$M288),"")</f>
        <v/>
      </c>
      <c r="F288" s="5">
        <f>IF(AND($B288&lt;&gt;"",$C288&lt;&gt;"",$B288&lt;=$C288),$C288-$B288+1,"")</f>
        <v/>
      </c>
      <c r="G288" s="5">
        <f>IF($F288="","",$F288*$D288)</f>
        <v/>
      </c>
      <c r="H288" s="42">
        <f>IF($G288="","",$O288)</f>
        <v/>
      </c>
      <c r="I288" s="5">
        <f>IF($G288="","",$G288*IF($H288="",$O288,$H288)/100)</f>
        <v/>
      </c>
      <c r="J288" s="5">
        <f>IF(OR($L288="",NOT(COUNTIFS($L$2:$L288,$L288)=1)),"",SUMIFS($G:$G,$L:$L,$L288))</f>
        <v/>
      </c>
      <c r="K288" s="5">
        <f>IF(OR($L288="",NOT(COUNTIFS($L$2:$L288,$L288)=1)),"",SUMIFS($I:$I,$L:$L,$L288))</f>
        <v/>
      </c>
      <c r="L288" s="6">
        <f>IF($B288="","",YEAR($B288))</f>
        <v/>
      </c>
      <c r="M288" s="6">
        <f>INT((ROW()-2)/39)+1</f>
        <v/>
      </c>
      <c r="N288" s="6">
        <f>MOD(ROW()-2,39)+2</f>
        <v/>
      </c>
      <c r="O288" s="42">
        <f>IF(AND($B288&lt;&gt;"",$C288&lt;&gt;"",$B288&lt;=$C288),INDEX(Szabalyok!$C:$C,$N288),"")</f>
        <v/>
      </c>
      <c r="P288">
        <f>IF(D288="",P287,P287+1)</f>
        <v/>
      </c>
    </row>
    <row r="289">
      <c r="A289">
        <f>IF(P289=P288,0,P289)</f>
        <v/>
      </c>
      <c r="B289" s="41">
        <f>IF($M289&gt;300,"",IF(OR(INDEX(Bemenet!$E$2:$E$301,$M289)="",INDEX(Bemenet!$F$2:$F$301,$M289)=""),"",MAX(INDEX(Bemenet!$E$2:$E$301,$M289),INDEX(Szabalyok!$A:$A,$N289))))</f>
        <v/>
      </c>
      <c r="C289" s="41">
        <f>IF($B289="","",MIN(INDEX(Bemenet!$F$2:$F$301,$M289),INDEX(Szabalyok!$B:$B,$N289)))</f>
        <v/>
      </c>
      <c r="D289" s="5">
        <f>IF(AND($B289&lt;&gt;"",$C289&lt;&gt;"",$B289&lt;=$C289),INDEX(Bemenet!$G$2:$G$301,$M289),"")</f>
        <v/>
      </c>
      <c r="E289" s="6">
        <f>IF(AND($B289&lt;&gt;"",$C289&lt;&gt;"",$B289&lt;=$C289),INDEX(Bemenet!$D$2:$D$301,$M289),"")</f>
        <v/>
      </c>
      <c r="F289" s="5">
        <f>IF(AND($B289&lt;&gt;"",$C289&lt;&gt;"",$B289&lt;=$C289),$C289-$B289+1,"")</f>
        <v/>
      </c>
      <c r="G289" s="5">
        <f>IF($F289="","",$F289*$D289)</f>
        <v/>
      </c>
      <c r="H289" s="42">
        <f>IF($G289="","",$O289)</f>
        <v/>
      </c>
      <c r="I289" s="5">
        <f>IF($G289="","",$G289*IF($H289="",$O289,$H289)/100)</f>
        <v/>
      </c>
      <c r="J289" s="5">
        <f>IF(OR($L289="",NOT(COUNTIFS($L$2:$L289,$L289)=1)),"",SUMIFS($G:$G,$L:$L,$L289))</f>
        <v/>
      </c>
      <c r="K289" s="5">
        <f>IF(OR($L289="",NOT(COUNTIFS($L$2:$L289,$L289)=1)),"",SUMIFS($I:$I,$L:$L,$L289))</f>
        <v/>
      </c>
      <c r="L289" s="6">
        <f>IF($B289="","",YEAR($B289))</f>
        <v/>
      </c>
      <c r="M289" s="6">
        <f>INT((ROW()-2)/39)+1</f>
        <v/>
      </c>
      <c r="N289" s="6">
        <f>MOD(ROW()-2,39)+2</f>
        <v/>
      </c>
      <c r="O289" s="42">
        <f>IF(AND($B289&lt;&gt;"",$C289&lt;&gt;"",$B289&lt;=$C289),INDEX(Szabalyok!$C:$C,$N289),"")</f>
        <v/>
      </c>
      <c r="P289">
        <f>IF(D289="",P288,P288+1)</f>
        <v/>
      </c>
    </row>
    <row r="290">
      <c r="A290">
        <f>IF(P290=P289,0,P290)</f>
        <v/>
      </c>
      <c r="B290" s="41">
        <f>IF($M290&gt;300,"",IF(OR(INDEX(Bemenet!$E$2:$E$301,$M290)="",INDEX(Bemenet!$F$2:$F$301,$M290)=""),"",MAX(INDEX(Bemenet!$E$2:$E$301,$M290),INDEX(Szabalyok!$A:$A,$N290))))</f>
        <v/>
      </c>
      <c r="C290" s="41">
        <f>IF($B290="","",MIN(INDEX(Bemenet!$F$2:$F$301,$M290),INDEX(Szabalyok!$B:$B,$N290)))</f>
        <v/>
      </c>
      <c r="D290" s="5">
        <f>IF(AND($B290&lt;&gt;"",$C290&lt;&gt;"",$B290&lt;=$C290),INDEX(Bemenet!$G$2:$G$301,$M290),"")</f>
        <v/>
      </c>
      <c r="E290" s="6">
        <f>IF(AND($B290&lt;&gt;"",$C290&lt;&gt;"",$B290&lt;=$C290),INDEX(Bemenet!$D$2:$D$301,$M290),"")</f>
        <v/>
      </c>
      <c r="F290" s="5">
        <f>IF(AND($B290&lt;&gt;"",$C290&lt;&gt;"",$B290&lt;=$C290),$C290-$B290+1,"")</f>
        <v/>
      </c>
      <c r="G290" s="5">
        <f>IF($F290="","",$F290*$D290)</f>
        <v/>
      </c>
      <c r="H290" s="42">
        <f>IF($G290="","",$O290)</f>
        <v/>
      </c>
      <c r="I290" s="5">
        <f>IF($G290="","",$G290*IF($H290="",$O290,$H290)/100)</f>
        <v/>
      </c>
      <c r="J290" s="5">
        <f>IF(OR($L290="",NOT(COUNTIFS($L$2:$L290,$L290)=1)),"",SUMIFS($G:$G,$L:$L,$L290))</f>
        <v/>
      </c>
      <c r="K290" s="5">
        <f>IF(OR($L290="",NOT(COUNTIFS($L$2:$L290,$L290)=1)),"",SUMIFS($I:$I,$L:$L,$L290))</f>
        <v/>
      </c>
      <c r="L290" s="6">
        <f>IF($B290="","",YEAR($B290))</f>
        <v/>
      </c>
      <c r="M290" s="6">
        <f>INT((ROW()-2)/39)+1</f>
        <v/>
      </c>
      <c r="N290" s="6">
        <f>MOD(ROW()-2,39)+2</f>
        <v/>
      </c>
      <c r="O290" s="42">
        <f>IF(AND($B290&lt;&gt;"",$C290&lt;&gt;"",$B290&lt;=$C290),INDEX(Szabalyok!$C:$C,$N290),"")</f>
        <v/>
      </c>
      <c r="P290">
        <f>IF(D290="",P289,P289+1)</f>
        <v/>
      </c>
    </row>
    <row r="291">
      <c r="A291">
        <f>IF(P291=P290,0,P291)</f>
        <v/>
      </c>
      <c r="B291" s="41">
        <f>IF($M291&gt;300,"",IF(OR(INDEX(Bemenet!$E$2:$E$301,$M291)="",INDEX(Bemenet!$F$2:$F$301,$M291)=""),"",MAX(INDEX(Bemenet!$E$2:$E$301,$M291),INDEX(Szabalyok!$A:$A,$N291))))</f>
        <v/>
      </c>
      <c r="C291" s="41">
        <f>IF($B291="","",MIN(INDEX(Bemenet!$F$2:$F$301,$M291),INDEX(Szabalyok!$B:$B,$N291)))</f>
        <v/>
      </c>
      <c r="D291" s="5">
        <f>IF(AND($B291&lt;&gt;"",$C291&lt;&gt;"",$B291&lt;=$C291),INDEX(Bemenet!$G$2:$G$301,$M291),"")</f>
        <v/>
      </c>
      <c r="E291" s="6">
        <f>IF(AND($B291&lt;&gt;"",$C291&lt;&gt;"",$B291&lt;=$C291),INDEX(Bemenet!$D$2:$D$301,$M291),"")</f>
        <v/>
      </c>
      <c r="F291" s="5">
        <f>IF(AND($B291&lt;&gt;"",$C291&lt;&gt;"",$B291&lt;=$C291),$C291-$B291+1,"")</f>
        <v/>
      </c>
      <c r="G291" s="5">
        <f>IF($F291="","",$F291*$D291)</f>
        <v/>
      </c>
      <c r="H291" s="42">
        <f>IF($G291="","",$O291)</f>
        <v/>
      </c>
      <c r="I291" s="5">
        <f>IF($G291="","",$G291*IF($H291="",$O291,$H291)/100)</f>
        <v/>
      </c>
      <c r="J291" s="5">
        <f>IF(OR($L291="",NOT(COUNTIFS($L$2:$L291,$L291)=1)),"",SUMIFS($G:$G,$L:$L,$L291))</f>
        <v/>
      </c>
      <c r="K291" s="5">
        <f>IF(OR($L291="",NOT(COUNTIFS($L$2:$L291,$L291)=1)),"",SUMIFS($I:$I,$L:$L,$L291))</f>
        <v/>
      </c>
      <c r="L291" s="6">
        <f>IF($B291="","",YEAR($B291))</f>
        <v/>
      </c>
      <c r="M291" s="6">
        <f>INT((ROW()-2)/39)+1</f>
        <v/>
      </c>
      <c r="N291" s="6">
        <f>MOD(ROW()-2,39)+2</f>
        <v/>
      </c>
      <c r="O291" s="42">
        <f>IF(AND($B291&lt;&gt;"",$C291&lt;&gt;"",$B291&lt;=$C291),INDEX(Szabalyok!$C:$C,$N291),"")</f>
        <v/>
      </c>
      <c r="P291">
        <f>IF(D291="",P290,P290+1)</f>
        <v/>
      </c>
    </row>
    <row r="292">
      <c r="A292">
        <f>IF(P292=P291,0,P292)</f>
        <v/>
      </c>
      <c r="B292" s="41">
        <f>IF($M292&gt;300,"",IF(OR(INDEX(Bemenet!$E$2:$E$301,$M292)="",INDEX(Bemenet!$F$2:$F$301,$M292)=""),"",MAX(INDEX(Bemenet!$E$2:$E$301,$M292),INDEX(Szabalyok!$A:$A,$N292))))</f>
        <v/>
      </c>
      <c r="C292" s="41">
        <f>IF($B292="","",MIN(INDEX(Bemenet!$F$2:$F$301,$M292),INDEX(Szabalyok!$B:$B,$N292)))</f>
        <v/>
      </c>
      <c r="D292" s="5">
        <f>IF(AND($B292&lt;&gt;"",$C292&lt;&gt;"",$B292&lt;=$C292),INDEX(Bemenet!$G$2:$G$301,$M292),"")</f>
        <v/>
      </c>
      <c r="E292" s="6">
        <f>IF(AND($B292&lt;&gt;"",$C292&lt;&gt;"",$B292&lt;=$C292),INDEX(Bemenet!$D$2:$D$301,$M292),"")</f>
        <v/>
      </c>
      <c r="F292" s="5">
        <f>IF(AND($B292&lt;&gt;"",$C292&lt;&gt;"",$B292&lt;=$C292),$C292-$B292+1,"")</f>
        <v/>
      </c>
      <c r="G292" s="5">
        <f>IF($F292="","",$F292*$D292)</f>
        <v/>
      </c>
      <c r="H292" s="42">
        <f>IF($G292="","",$O292)</f>
        <v/>
      </c>
      <c r="I292" s="5">
        <f>IF($G292="","",$G292*IF($H292="",$O292,$H292)/100)</f>
        <v/>
      </c>
      <c r="J292" s="5">
        <f>IF(OR($L292="",NOT(COUNTIFS($L$2:$L292,$L292)=1)),"",SUMIFS($G:$G,$L:$L,$L292))</f>
        <v/>
      </c>
      <c r="K292" s="5">
        <f>IF(OR($L292="",NOT(COUNTIFS($L$2:$L292,$L292)=1)),"",SUMIFS($I:$I,$L:$L,$L292))</f>
        <v/>
      </c>
      <c r="L292" s="6">
        <f>IF($B292="","",YEAR($B292))</f>
        <v/>
      </c>
      <c r="M292" s="6">
        <f>INT((ROW()-2)/39)+1</f>
        <v/>
      </c>
      <c r="N292" s="6">
        <f>MOD(ROW()-2,39)+2</f>
        <v/>
      </c>
      <c r="O292" s="42">
        <f>IF(AND($B292&lt;&gt;"",$C292&lt;&gt;"",$B292&lt;=$C292),INDEX(Szabalyok!$C:$C,$N292),"")</f>
        <v/>
      </c>
      <c r="P292">
        <f>IF(D292="",P291,P291+1)</f>
        <v/>
      </c>
    </row>
    <row r="293">
      <c r="A293">
        <f>IF(P293=P292,0,P293)</f>
        <v/>
      </c>
      <c r="B293" s="41">
        <f>IF($M293&gt;300,"",IF(OR(INDEX(Bemenet!$E$2:$E$301,$M293)="",INDEX(Bemenet!$F$2:$F$301,$M293)=""),"",MAX(INDEX(Bemenet!$E$2:$E$301,$M293),INDEX(Szabalyok!$A:$A,$N293))))</f>
        <v/>
      </c>
      <c r="C293" s="41">
        <f>IF($B293="","",MIN(INDEX(Bemenet!$F$2:$F$301,$M293),INDEX(Szabalyok!$B:$B,$N293)))</f>
        <v/>
      </c>
      <c r="D293" s="5">
        <f>IF(AND($B293&lt;&gt;"",$C293&lt;&gt;"",$B293&lt;=$C293),INDEX(Bemenet!$G$2:$G$301,$M293),"")</f>
        <v/>
      </c>
      <c r="E293" s="6">
        <f>IF(AND($B293&lt;&gt;"",$C293&lt;&gt;"",$B293&lt;=$C293),INDEX(Bemenet!$D$2:$D$301,$M293),"")</f>
        <v/>
      </c>
      <c r="F293" s="5">
        <f>IF(AND($B293&lt;&gt;"",$C293&lt;&gt;"",$B293&lt;=$C293),$C293-$B293+1,"")</f>
        <v/>
      </c>
      <c r="G293" s="5">
        <f>IF($F293="","",$F293*$D293)</f>
        <v/>
      </c>
      <c r="H293" s="42">
        <f>IF($G293="","",$O293)</f>
        <v/>
      </c>
      <c r="I293" s="5">
        <f>IF($G293="","",$G293*IF($H293="",$O293,$H293)/100)</f>
        <v/>
      </c>
      <c r="J293" s="5">
        <f>IF(OR($L293="",NOT(COUNTIFS($L$2:$L293,$L293)=1)),"",SUMIFS($G:$G,$L:$L,$L293))</f>
        <v/>
      </c>
      <c r="K293" s="5">
        <f>IF(OR($L293="",NOT(COUNTIFS($L$2:$L293,$L293)=1)),"",SUMIFS($I:$I,$L:$L,$L293))</f>
        <v/>
      </c>
      <c r="L293" s="6">
        <f>IF($B293="","",YEAR($B293))</f>
        <v/>
      </c>
      <c r="M293" s="6">
        <f>INT((ROW()-2)/39)+1</f>
        <v/>
      </c>
      <c r="N293" s="6">
        <f>MOD(ROW()-2,39)+2</f>
        <v/>
      </c>
      <c r="O293" s="42">
        <f>IF(AND($B293&lt;&gt;"",$C293&lt;&gt;"",$B293&lt;=$C293),INDEX(Szabalyok!$C:$C,$N293),"")</f>
        <v/>
      </c>
      <c r="P293">
        <f>IF(D293="",P292,P292+1)</f>
        <v/>
      </c>
    </row>
    <row r="294">
      <c r="A294">
        <f>IF(P294=P293,0,P294)</f>
        <v/>
      </c>
      <c r="B294" s="41">
        <f>IF($M294&gt;300,"",IF(OR(INDEX(Bemenet!$E$2:$E$301,$M294)="",INDEX(Bemenet!$F$2:$F$301,$M294)=""),"",MAX(INDEX(Bemenet!$E$2:$E$301,$M294),INDEX(Szabalyok!$A:$A,$N294))))</f>
        <v/>
      </c>
      <c r="C294" s="41">
        <f>IF($B294="","",MIN(INDEX(Bemenet!$F$2:$F$301,$M294),INDEX(Szabalyok!$B:$B,$N294)))</f>
        <v/>
      </c>
      <c r="D294" s="5">
        <f>IF(AND($B294&lt;&gt;"",$C294&lt;&gt;"",$B294&lt;=$C294),INDEX(Bemenet!$G$2:$G$301,$M294),"")</f>
        <v/>
      </c>
      <c r="E294" s="6">
        <f>IF(AND($B294&lt;&gt;"",$C294&lt;&gt;"",$B294&lt;=$C294),INDEX(Bemenet!$D$2:$D$301,$M294),"")</f>
        <v/>
      </c>
      <c r="F294" s="5">
        <f>IF(AND($B294&lt;&gt;"",$C294&lt;&gt;"",$B294&lt;=$C294),$C294-$B294+1,"")</f>
        <v/>
      </c>
      <c r="G294" s="5">
        <f>IF($F294="","",$F294*$D294)</f>
        <v/>
      </c>
      <c r="H294" s="42">
        <f>IF($G294="","",$O294)</f>
        <v/>
      </c>
      <c r="I294" s="5">
        <f>IF($G294="","",$G294*IF($H294="",$O294,$H294)/100)</f>
        <v/>
      </c>
      <c r="J294" s="5">
        <f>IF(OR($L294="",NOT(COUNTIFS($L$2:$L294,$L294)=1)),"",SUMIFS($G:$G,$L:$L,$L294))</f>
        <v/>
      </c>
      <c r="K294" s="5">
        <f>IF(OR($L294="",NOT(COUNTIFS($L$2:$L294,$L294)=1)),"",SUMIFS($I:$I,$L:$L,$L294))</f>
        <v/>
      </c>
      <c r="L294" s="6">
        <f>IF($B294="","",YEAR($B294))</f>
        <v/>
      </c>
      <c r="M294" s="6">
        <f>INT((ROW()-2)/39)+1</f>
        <v/>
      </c>
      <c r="N294" s="6">
        <f>MOD(ROW()-2,39)+2</f>
        <v/>
      </c>
      <c r="O294" s="42">
        <f>IF(AND($B294&lt;&gt;"",$C294&lt;&gt;"",$B294&lt;=$C294),INDEX(Szabalyok!$C:$C,$N294),"")</f>
        <v/>
      </c>
      <c r="P294">
        <f>IF(D294="",P293,P293+1)</f>
        <v/>
      </c>
    </row>
    <row r="295">
      <c r="A295">
        <f>IF(P295=P294,0,P295)</f>
        <v/>
      </c>
      <c r="B295" s="41">
        <f>IF($M295&gt;300,"",IF(OR(INDEX(Bemenet!$E$2:$E$301,$M295)="",INDEX(Bemenet!$F$2:$F$301,$M295)=""),"",MAX(INDEX(Bemenet!$E$2:$E$301,$M295),INDEX(Szabalyok!$A:$A,$N295))))</f>
        <v/>
      </c>
      <c r="C295" s="41">
        <f>IF($B295="","",MIN(INDEX(Bemenet!$F$2:$F$301,$M295),INDEX(Szabalyok!$B:$B,$N295)))</f>
        <v/>
      </c>
      <c r="D295" s="5">
        <f>IF(AND($B295&lt;&gt;"",$C295&lt;&gt;"",$B295&lt;=$C295),INDEX(Bemenet!$G$2:$G$301,$M295),"")</f>
        <v/>
      </c>
      <c r="E295" s="6">
        <f>IF(AND($B295&lt;&gt;"",$C295&lt;&gt;"",$B295&lt;=$C295),INDEX(Bemenet!$D$2:$D$301,$M295),"")</f>
        <v/>
      </c>
      <c r="F295" s="5">
        <f>IF(AND($B295&lt;&gt;"",$C295&lt;&gt;"",$B295&lt;=$C295),$C295-$B295+1,"")</f>
        <v/>
      </c>
      <c r="G295" s="5">
        <f>IF($F295="","",$F295*$D295)</f>
        <v/>
      </c>
      <c r="H295" s="42">
        <f>IF($G295="","",$O295)</f>
        <v/>
      </c>
      <c r="I295" s="5">
        <f>IF($G295="","",$G295*IF($H295="",$O295,$H295)/100)</f>
        <v/>
      </c>
      <c r="J295" s="5">
        <f>IF(OR($L295="",NOT(COUNTIFS($L$2:$L295,$L295)=1)),"",SUMIFS($G:$G,$L:$L,$L295))</f>
        <v/>
      </c>
      <c r="K295" s="5">
        <f>IF(OR($L295="",NOT(COUNTIFS($L$2:$L295,$L295)=1)),"",SUMIFS($I:$I,$L:$L,$L295))</f>
        <v/>
      </c>
      <c r="L295" s="6">
        <f>IF($B295="","",YEAR($B295))</f>
        <v/>
      </c>
      <c r="M295" s="6">
        <f>INT((ROW()-2)/39)+1</f>
        <v/>
      </c>
      <c r="N295" s="6">
        <f>MOD(ROW()-2,39)+2</f>
        <v/>
      </c>
      <c r="O295" s="42">
        <f>IF(AND($B295&lt;&gt;"",$C295&lt;&gt;"",$B295&lt;=$C295),INDEX(Szabalyok!$C:$C,$N295),"")</f>
        <v/>
      </c>
      <c r="P295">
        <f>IF(D295="",P294,P294+1)</f>
        <v/>
      </c>
    </row>
    <row r="296">
      <c r="A296">
        <f>IF(P296=P295,0,P296)</f>
        <v/>
      </c>
      <c r="B296" s="41">
        <f>IF($M296&gt;300,"",IF(OR(INDEX(Bemenet!$E$2:$E$301,$M296)="",INDEX(Bemenet!$F$2:$F$301,$M296)=""),"",MAX(INDEX(Bemenet!$E$2:$E$301,$M296),INDEX(Szabalyok!$A:$A,$N296))))</f>
        <v/>
      </c>
      <c r="C296" s="41">
        <f>IF($B296="","",MIN(INDEX(Bemenet!$F$2:$F$301,$M296),INDEX(Szabalyok!$B:$B,$N296)))</f>
        <v/>
      </c>
      <c r="D296" s="5">
        <f>IF(AND($B296&lt;&gt;"",$C296&lt;&gt;"",$B296&lt;=$C296),INDEX(Bemenet!$G$2:$G$301,$M296),"")</f>
        <v/>
      </c>
      <c r="E296" s="6">
        <f>IF(AND($B296&lt;&gt;"",$C296&lt;&gt;"",$B296&lt;=$C296),INDEX(Bemenet!$D$2:$D$301,$M296),"")</f>
        <v/>
      </c>
      <c r="F296" s="5">
        <f>IF(AND($B296&lt;&gt;"",$C296&lt;&gt;"",$B296&lt;=$C296),$C296-$B296+1,"")</f>
        <v/>
      </c>
      <c r="G296" s="5">
        <f>IF($F296="","",$F296*$D296)</f>
        <v/>
      </c>
      <c r="H296" s="42">
        <f>IF($G296="","",$O296)</f>
        <v/>
      </c>
      <c r="I296" s="5">
        <f>IF($G296="","",$G296*IF($H296="",$O296,$H296)/100)</f>
        <v/>
      </c>
      <c r="J296" s="5">
        <f>IF(OR($L296="",NOT(COUNTIFS($L$2:$L296,$L296)=1)),"",SUMIFS($G:$G,$L:$L,$L296))</f>
        <v/>
      </c>
      <c r="K296" s="5">
        <f>IF(OR($L296="",NOT(COUNTIFS($L$2:$L296,$L296)=1)),"",SUMIFS($I:$I,$L:$L,$L296))</f>
        <v/>
      </c>
      <c r="L296" s="6">
        <f>IF($B296="","",YEAR($B296))</f>
        <v/>
      </c>
      <c r="M296" s="6">
        <f>INT((ROW()-2)/39)+1</f>
        <v/>
      </c>
      <c r="N296" s="6">
        <f>MOD(ROW()-2,39)+2</f>
        <v/>
      </c>
      <c r="O296" s="42">
        <f>IF(AND($B296&lt;&gt;"",$C296&lt;&gt;"",$B296&lt;=$C296),INDEX(Szabalyok!$C:$C,$N296),"")</f>
        <v/>
      </c>
      <c r="P296">
        <f>IF(D296="",P295,P295+1)</f>
        <v/>
      </c>
    </row>
    <row r="297">
      <c r="A297">
        <f>IF(P297=P296,0,P297)</f>
        <v/>
      </c>
      <c r="B297" s="41">
        <f>IF($M297&gt;300,"",IF(OR(INDEX(Bemenet!$E$2:$E$301,$M297)="",INDEX(Bemenet!$F$2:$F$301,$M297)=""),"",MAX(INDEX(Bemenet!$E$2:$E$301,$M297),INDEX(Szabalyok!$A:$A,$N297))))</f>
        <v/>
      </c>
      <c r="C297" s="41">
        <f>IF($B297="","",MIN(INDEX(Bemenet!$F$2:$F$301,$M297),INDEX(Szabalyok!$B:$B,$N297)))</f>
        <v/>
      </c>
      <c r="D297" s="5">
        <f>IF(AND($B297&lt;&gt;"",$C297&lt;&gt;"",$B297&lt;=$C297),INDEX(Bemenet!$G$2:$G$301,$M297),"")</f>
        <v/>
      </c>
      <c r="E297" s="6">
        <f>IF(AND($B297&lt;&gt;"",$C297&lt;&gt;"",$B297&lt;=$C297),INDEX(Bemenet!$D$2:$D$301,$M297),"")</f>
        <v/>
      </c>
      <c r="F297" s="5">
        <f>IF(AND($B297&lt;&gt;"",$C297&lt;&gt;"",$B297&lt;=$C297),$C297-$B297+1,"")</f>
        <v/>
      </c>
      <c r="G297" s="5">
        <f>IF($F297="","",$F297*$D297)</f>
        <v/>
      </c>
      <c r="H297" s="42">
        <f>IF($G297="","",$O297)</f>
        <v/>
      </c>
      <c r="I297" s="5">
        <f>IF($G297="","",$G297*IF($H297="",$O297,$H297)/100)</f>
        <v/>
      </c>
      <c r="J297" s="5">
        <f>IF(OR($L297="",NOT(COUNTIFS($L$2:$L297,$L297)=1)),"",SUMIFS($G:$G,$L:$L,$L297))</f>
        <v/>
      </c>
      <c r="K297" s="5">
        <f>IF(OR($L297="",NOT(COUNTIFS($L$2:$L297,$L297)=1)),"",SUMIFS($I:$I,$L:$L,$L297))</f>
        <v/>
      </c>
      <c r="L297" s="6">
        <f>IF($B297="","",YEAR($B297))</f>
        <v/>
      </c>
      <c r="M297" s="6">
        <f>INT((ROW()-2)/39)+1</f>
        <v/>
      </c>
      <c r="N297" s="6">
        <f>MOD(ROW()-2,39)+2</f>
        <v/>
      </c>
      <c r="O297" s="42">
        <f>IF(AND($B297&lt;&gt;"",$C297&lt;&gt;"",$B297&lt;=$C297),INDEX(Szabalyok!$C:$C,$N297),"")</f>
        <v/>
      </c>
      <c r="P297">
        <f>IF(D297="",P296,P296+1)</f>
        <v/>
      </c>
    </row>
    <row r="298">
      <c r="A298">
        <f>IF(P298=P297,0,P298)</f>
        <v/>
      </c>
      <c r="B298" s="41">
        <f>IF($M298&gt;300,"",IF(OR(INDEX(Bemenet!$E$2:$E$301,$M298)="",INDEX(Bemenet!$F$2:$F$301,$M298)=""),"",MAX(INDEX(Bemenet!$E$2:$E$301,$M298),INDEX(Szabalyok!$A:$A,$N298))))</f>
        <v/>
      </c>
      <c r="C298" s="41">
        <f>IF($B298="","",MIN(INDEX(Bemenet!$F$2:$F$301,$M298),INDEX(Szabalyok!$B:$B,$N298)))</f>
        <v/>
      </c>
      <c r="D298" s="5">
        <f>IF(AND($B298&lt;&gt;"",$C298&lt;&gt;"",$B298&lt;=$C298),INDEX(Bemenet!$G$2:$G$301,$M298),"")</f>
        <v/>
      </c>
      <c r="E298" s="6">
        <f>IF(AND($B298&lt;&gt;"",$C298&lt;&gt;"",$B298&lt;=$C298),INDEX(Bemenet!$D$2:$D$301,$M298),"")</f>
        <v/>
      </c>
      <c r="F298" s="5">
        <f>IF(AND($B298&lt;&gt;"",$C298&lt;&gt;"",$B298&lt;=$C298),$C298-$B298+1,"")</f>
        <v/>
      </c>
      <c r="G298" s="5">
        <f>IF($F298="","",$F298*$D298)</f>
        <v/>
      </c>
      <c r="H298" s="42">
        <f>IF($G298="","",$O298)</f>
        <v/>
      </c>
      <c r="I298" s="5">
        <f>IF($G298="","",$G298*IF($H298="",$O298,$H298)/100)</f>
        <v/>
      </c>
      <c r="J298" s="5">
        <f>IF(OR($L298="",NOT(COUNTIFS($L$2:$L298,$L298)=1)),"",SUMIFS($G:$G,$L:$L,$L298))</f>
        <v/>
      </c>
      <c r="K298" s="5">
        <f>IF(OR($L298="",NOT(COUNTIFS($L$2:$L298,$L298)=1)),"",SUMIFS($I:$I,$L:$L,$L298))</f>
        <v/>
      </c>
      <c r="L298" s="6">
        <f>IF($B298="","",YEAR($B298))</f>
        <v/>
      </c>
      <c r="M298" s="6">
        <f>INT((ROW()-2)/39)+1</f>
        <v/>
      </c>
      <c r="N298" s="6">
        <f>MOD(ROW()-2,39)+2</f>
        <v/>
      </c>
      <c r="O298" s="42">
        <f>IF(AND($B298&lt;&gt;"",$C298&lt;&gt;"",$B298&lt;=$C298),INDEX(Szabalyok!$C:$C,$N298),"")</f>
        <v/>
      </c>
      <c r="P298">
        <f>IF(D298="",P297,P297+1)</f>
        <v/>
      </c>
    </row>
    <row r="299">
      <c r="A299">
        <f>IF(P299=P298,0,P299)</f>
        <v/>
      </c>
      <c r="B299" s="41">
        <f>IF($M299&gt;300,"",IF(OR(INDEX(Bemenet!$E$2:$E$301,$M299)="",INDEX(Bemenet!$F$2:$F$301,$M299)=""),"",MAX(INDEX(Bemenet!$E$2:$E$301,$M299),INDEX(Szabalyok!$A:$A,$N299))))</f>
        <v/>
      </c>
      <c r="C299" s="41">
        <f>IF($B299="","",MIN(INDEX(Bemenet!$F$2:$F$301,$M299),INDEX(Szabalyok!$B:$B,$N299)))</f>
        <v/>
      </c>
      <c r="D299" s="5">
        <f>IF(AND($B299&lt;&gt;"",$C299&lt;&gt;"",$B299&lt;=$C299),INDEX(Bemenet!$G$2:$G$301,$M299),"")</f>
        <v/>
      </c>
      <c r="E299" s="6">
        <f>IF(AND($B299&lt;&gt;"",$C299&lt;&gt;"",$B299&lt;=$C299),INDEX(Bemenet!$D$2:$D$301,$M299),"")</f>
        <v/>
      </c>
      <c r="F299" s="5">
        <f>IF(AND($B299&lt;&gt;"",$C299&lt;&gt;"",$B299&lt;=$C299),$C299-$B299+1,"")</f>
        <v/>
      </c>
      <c r="G299" s="5">
        <f>IF($F299="","",$F299*$D299)</f>
        <v/>
      </c>
      <c r="H299" s="42">
        <f>IF($G299="","",$O299)</f>
        <v/>
      </c>
      <c r="I299" s="5">
        <f>IF($G299="","",$G299*IF($H299="",$O299,$H299)/100)</f>
        <v/>
      </c>
      <c r="J299" s="5">
        <f>IF(OR($L299="",NOT(COUNTIFS($L$2:$L299,$L299)=1)),"",SUMIFS($G:$G,$L:$L,$L299))</f>
        <v/>
      </c>
      <c r="K299" s="5">
        <f>IF(OR($L299="",NOT(COUNTIFS($L$2:$L299,$L299)=1)),"",SUMIFS($I:$I,$L:$L,$L299))</f>
        <v/>
      </c>
      <c r="L299" s="6">
        <f>IF($B299="","",YEAR($B299))</f>
        <v/>
      </c>
      <c r="M299" s="6">
        <f>INT((ROW()-2)/39)+1</f>
        <v/>
      </c>
      <c r="N299" s="6">
        <f>MOD(ROW()-2,39)+2</f>
        <v/>
      </c>
      <c r="O299" s="42">
        <f>IF(AND($B299&lt;&gt;"",$C299&lt;&gt;"",$B299&lt;=$C299),INDEX(Szabalyok!$C:$C,$N299),"")</f>
        <v/>
      </c>
      <c r="P299">
        <f>IF(D299="",P298,P298+1)</f>
        <v/>
      </c>
    </row>
    <row r="300">
      <c r="A300">
        <f>IF(P300=P299,0,P300)</f>
        <v/>
      </c>
      <c r="B300" s="41">
        <f>IF($M300&gt;300,"",IF(OR(INDEX(Bemenet!$E$2:$E$301,$M300)="",INDEX(Bemenet!$F$2:$F$301,$M300)=""),"",MAX(INDEX(Bemenet!$E$2:$E$301,$M300),INDEX(Szabalyok!$A:$A,$N300))))</f>
        <v/>
      </c>
      <c r="C300" s="41">
        <f>IF($B300="","",MIN(INDEX(Bemenet!$F$2:$F$301,$M300),INDEX(Szabalyok!$B:$B,$N300)))</f>
        <v/>
      </c>
      <c r="D300" s="5">
        <f>IF(AND($B300&lt;&gt;"",$C300&lt;&gt;"",$B300&lt;=$C300),INDEX(Bemenet!$G$2:$G$301,$M300),"")</f>
        <v/>
      </c>
      <c r="E300" s="6">
        <f>IF(AND($B300&lt;&gt;"",$C300&lt;&gt;"",$B300&lt;=$C300),INDEX(Bemenet!$D$2:$D$301,$M300),"")</f>
        <v/>
      </c>
      <c r="F300" s="5">
        <f>IF(AND($B300&lt;&gt;"",$C300&lt;&gt;"",$B300&lt;=$C300),$C300-$B300+1,"")</f>
        <v/>
      </c>
      <c r="G300" s="5">
        <f>IF($F300="","",$F300*$D300)</f>
        <v/>
      </c>
      <c r="H300" s="42">
        <f>IF($G300="","",$O300)</f>
        <v/>
      </c>
      <c r="I300" s="5">
        <f>IF($G300="","",$G300*IF($H300="",$O300,$H300)/100)</f>
        <v/>
      </c>
      <c r="J300" s="5">
        <f>IF(OR($L300="",NOT(COUNTIFS($L$2:$L300,$L300)=1)),"",SUMIFS($G:$G,$L:$L,$L300))</f>
        <v/>
      </c>
      <c r="K300" s="5">
        <f>IF(OR($L300="",NOT(COUNTIFS($L$2:$L300,$L300)=1)),"",SUMIFS($I:$I,$L:$L,$L300))</f>
        <v/>
      </c>
      <c r="L300" s="6">
        <f>IF($B300="","",YEAR($B300))</f>
        <v/>
      </c>
      <c r="M300" s="6">
        <f>INT((ROW()-2)/39)+1</f>
        <v/>
      </c>
      <c r="N300" s="6">
        <f>MOD(ROW()-2,39)+2</f>
        <v/>
      </c>
      <c r="O300" s="42">
        <f>IF(AND($B300&lt;&gt;"",$C300&lt;&gt;"",$B300&lt;=$C300),INDEX(Szabalyok!$C:$C,$N300),"")</f>
        <v/>
      </c>
      <c r="P300">
        <f>IF(D300="",P299,P299+1)</f>
        <v/>
      </c>
    </row>
    <row r="301">
      <c r="A301">
        <f>IF(P301=P300,0,P301)</f>
        <v/>
      </c>
      <c r="B301" s="41">
        <f>IF($M301&gt;300,"",IF(OR(INDEX(Bemenet!$E$2:$E$301,$M301)="",INDEX(Bemenet!$F$2:$F$301,$M301)=""),"",MAX(INDEX(Bemenet!$E$2:$E$301,$M301),INDEX(Szabalyok!$A:$A,$N301))))</f>
        <v/>
      </c>
      <c r="C301" s="41">
        <f>IF($B301="","",MIN(INDEX(Bemenet!$F$2:$F$301,$M301),INDEX(Szabalyok!$B:$B,$N301)))</f>
        <v/>
      </c>
      <c r="D301" s="5">
        <f>IF(AND($B301&lt;&gt;"",$C301&lt;&gt;"",$B301&lt;=$C301),INDEX(Bemenet!$G$2:$G$301,$M301),"")</f>
        <v/>
      </c>
      <c r="E301" s="6">
        <f>IF(AND($B301&lt;&gt;"",$C301&lt;&gt;"",$B301&lt;=$C301),INDEX(Bemenet!$D$2:$D$301,$M301),"")</f>
        <v/>
      </c>
      <c r="F301" s="5">
        <f>IF(AND($B301&lt;&gt;"",$C301&lt;&gt;"",$B301&lt;=$C301),$C301-$B301+1,"")</f>
        <v/>
      </c>
      <c r="G301" s="5">
        <f>IF($F301="","",$F301*$D301)</f>
        <v/>
      </c>
      <c r="H301" s="42">
        <f>IF($G301="","",$O301)</f>
        <v/>
      </c>
      <c r="I301" s="5">
        <f>IF($G301="","",$G301*IF($H301="",$O301,$H301)/100)</f>
        <v/>
      </c>
      <c r="J301" s="5">
        <f>IF(OR($L301="",NOT(COUNTIFS($L$2:$L301,$L301)=1)),"",SUMIFS($G:$G,$L:$L,$L301))</f>
        <v/>
      </c>
      <c r="K301" s="5">
        <f>IF(OR($L301="",NOT(COUNTIFS($L$2:$L301,$L301)=1)),"",SUMIFS($I:$I,$L:$L,$L301))</f>
        <v/>
      </c>
      <c r="L301" s="6">
        <f>IF($B301="","",YEAR($B301))</f>
        <v/>
      </c>
      <c r="M301" s="6">
        <f>INT((ROW()-2)/39)+1</f>
        <v/>
      </c>
      <c r="N301" s="6">
        <f>MOD(ROW()-2,39)+2</f>
        <v/>
      </c>
      <c r="O301" s="42">
        <f>IF(AND($B301&lt;&gt;"",$C301&lt;&gt;"",$B301&lt;=$C301),INDEX(Szabalyok!$C:$C,$N301),"")</f>
        <v/>
      </c>
      <c r="P301">
        <f>IF(D301="",P300,P300+1)</f>
        <v/>
      </c>
    </row>
    <row r="302">
      <c r="A302">
        <f>IF(P302=P301,0,P302)</f>
        <v/>
      </c>
      <c r="B302" s="41">
        <f>IF($M302&gt;300,"",IF(OR(INDEX(Bemenet!$E$2:$E$301,$M302)="",INDEX(Bemenet!$F$2:$F$301,$M302)=""),"",MAX(INDEX(Bemenet!$E$2:$E$301,$M302),INDEX(Szabalyok!$A:$A,$N302))))</f>
        <v/>
      </c>
      <c r="C302" s="41">
        <f>IF($B302="","",MIN(INDEX(Bemenet!$F$2:$F$301,$M302),INDEX(Szabalyok!$B:$B,$N302)))</f>
        <v/>
      </c>
      <c r="D302" s="5">
        <f>IF(AND($B302&lt;&gt;"",$C302&lt;&gt;"",$B302&lt;=$C302),INDEX(Bemenet!$G$2:$G$301,$M302),"")</f>
        <v/>
      </c>
      <c r="E302" s="6">
        <f>IF(AND($B302&lt;&gt;"",$C302&lt;&gt;"",$B302&lt;=$C302),INDEX(Bemenet!$D$2:$D$301,$M302),"")</f>
        <v/>
      </c>
      <c r="F302" s="5">
        <f>IF(AND($B302&lt;&gt;"",$C302&lt;&gt;"",$B302&lt;=$C302),$C302-$B302+1,"")</f>
        <v/>
      </c>
      <c r="G302" s="5">
        <f>IF($F302="","",$F302*$D302)</f>
        <v/>
      </c>
      <c r="H302" s="42">
        <f>IF($G302="","",$O302)</f>
        <v/>
      </c>
      <c r="I302" s="5">
        <f>IF($G302="","",$G302*IF($H302="",$O302,$H302)/100)</f>
        <v/>
      </c>
      <c r="J302" s="5">
        <f>IF(OR($L302="",NOT(COUNTIFS($L$2:$L302,$L302)=1)),"",SUMIFS($G:$G,$L:$L,$L302))</f>
        <v/>
      </c>
      <c r="K302" s="5">
        <f>IF(OR($L302="",NOT(COUNTIFS($L$2:$L302,$L302)=1)),"",SUMIFS($I:$I,$L:$L,$L302))</f>
        <v/>
      </c>
      <c r="L302" s="6">
        <f>IF($B302="","",YEAR($B302))</f>
        <v/>
      </c>
      <c r="M302" s="6">
        <f>INT((ROW()-2)/39)+1</f>
        <v/>
      </c>
      <c r="N302" s="6">
        <f>MOD(ROW()-2,39)+2</f>
        <v/>
      </c>
      <c r="O302" s="42">
        <f>IF(AND($B302&lt;&gt;"",$C302&lt;&gt;"",$B302&lt;=$C302),INDEX(Szabalyok!$C:$C,$N302),"")</f>
        <v/>
      </c>
      <c r="P302">
        <f>IF(D302="",P301,P301+1)</f>
        <v/>
      </c>
    </row>
    <row r="303">
      <c r="A303">
        <f>IF(P303=P302,0,P303)</f>
        <v/>
      </c>
      <c r="B303" s="41">
        <f>IF($M303&gt;300,"",IF(OR(INDEX(Bemenet!$E$2:$E$301,$M303)="",INDEX(Bemenet!$F$2:$F$301,$M303)=""),"",MAX(INDEX(Bemenet!$E$2:$E$301,$M303),INDEX(Szabalyok!$A:$A,$N303))))</f>
        <v/>
      </c>
      <c r="C303" s="41">
        <f>IF($B303="","",MIN(INDEX(Bemenet!$F$2:$F$301,$M303),INDEX(Szabalyok!$B:$B,$N303)))</f>
        <v/>
      </c>
      <c r="D303" s="5">
        <f>IF(AND($B303&lt;&gt;"",$C303&lt;&gt;"",$B303&lt;=$C303),INDEX(Bemenet!$G$2:$G$301,$M303),"")</f>
        <v/>
      </c>
      <c r="E303" s="6">
        <f>IF(AND($B303&lt;&gt;"",$C303&lt;&gt;"",$B303&lt;=$C303),INDEX(Bemenet!$D$2:$D$301,$M303),"")</f>
        <v/>
      </c>
      <c r="F303" s="5">
        <f>IF(AND($B303&lt;&gt;"",$C303&lt;&gt;"",$B303&lt;=$C303),$C303-$B303+1,"")</f>
        <v/>
      </c>
      <c r="G303" s="5">
        <f>IF($F303="","",$F303*$D303)</f>
        <v/>
      </c>
      <c r="H303" s="42">
        <f>IF($G303="","",$O303)</f>
        <v/>
      </c>
      <c r="I303" s="5">
        <f>IF($G303="","",$G303*IF($H303="",$O303,$H303)/100)</f>
        <v/>
      </c>
      <c r="J303" s="5">
        <f>IF(OR($L303="",NOT(COUNTIFS($L$2:$L303,$L303)=1)),"",SUMIFS($G:$G,$L:$L,$L303))</f>
        <v/>
      </c>
      <c r="K303" s="5">
        <f>IF(OR($L303="",NOT(COUNTIFS($L$2:$L303,$L303)=1)),"",SUMIFS($I:$I,$L:$L,$L303))</f>
        <v/>
      </c>
      <c r="L303" s="6">
        <f>IF($B303="","",YEAR($B303))</f>
        <v/>
      </c>
      <c r="M303" s="6">
        <f>INT((ROW()-2)/39)+1</f>
        <v/>
      </c>
      <c r="N303" s="6">
        <f>MOD(ROW()-2,39)+2</f>
        <v/>
      </c>
      <c r="O303" s="42">
        <f>IF(AND($B303&lt;&gt;"",$C303&lt;&gt;"",$B303&lt;=$C303),INDEX(Szabalyok!$C:$C,$N303),"")</f>
        <v/>
      </c>
      <c r="P303">
        <f>IF(D303="",P302,P302+1)</f>
        <v/>
      </c>
    </row>
    <row r="304">
      <c r="A304">
        <f>IF(P304=P303,0,P304)</f>
        <v/>
      </c>
      <c r="B304" s="41">
        <f>IF($M304&gt;300,"",IF(OR(INDEX(Bemenet!$E$2:$E$301,$M304)="",INDEX(Bemenet!$F$2:$F$301,$M304)=""),"",MAX(INDEX(Bemenet!$E$2:$E$301,$M304),INDEX(Szabalyok!$A:$A,$N304))))</f>
        <v/>
      </c>
      <c r="C304" s="41">
        <f>IF($B304="","",MIN(INDEX(Bemenet!$F$2:$F$301,$M304),INDEX(Szabalyok!$B:$B,$N304)))</f>
        <v/>
      </c>
      <c r="D304" s="5">
        <f>IF(AND($B304&lt;&gt;"",$C304&lt;&gt;"",$B304&lt;=$C304),INDEX(Bemenet!$G$2:$G$301,$M304),"")</f>
        <v/>
      </c>
      <c r="E304" s="6">
        <f>IF(AND($B304&lt;&gt;"",$C304&lt;&gt;"",$B304&lt;=$C304),INDEX(Bemenet!$D$2:$D$301,$M304),"")</f>
        <v/>
      </c>
      <c r="F304" s="5">
        <f>IF(AND($B304&lt;&gt;"",$C304&lt;&gt;"",$B304&lt;=$C304),$C304-$B304+1,"")</f>
        <v/>
      </c>
      <c r="G304" s="5">
        <f>IF($F304="","",$F304*$D304)</f>
        <v/>
      </c>
      <c r="H304" s="42">
        <f>IF($G304="","",$O304)</f>
        <v/>
      </c>
      <c r="I304" s="5">
        <f>IF($G304="","",$G304*IF($H304="",$O304,$H304)/100)</f>
        <v/>
      </c>
      <c r="J304" s="5">
        <f>IF(OR($L304="",NOT(COUNTIFS($L$2:$L304,$L304)=1)),"",SUMIFS($G:$G,$L:$L,$L304))</f>
        <v/>
      </c>
      <c r="K304" s="5">
        <f>IF(OR($L304="",NOT(COUNTIFS($L$2:$L304,$L304)=1)),"",SUMIFS($I:$I,$L:$L,$L304))</f>
        <v/>
      </c>
      <c r="L304" s="6">
        <f>IF($B304="","",YEAR($B304))</f>
        <v/>
      </c>
      <c r="M304" s="6">
        <f>INT((ROW()-2)/39)+1</f>
        <v/>
      </c>
      <c r="N304" s="6">
        <f>MOD(ROW()-2,39)+2</f>
        <v/>
      </c>
      <c r="O304" s="42">
        <f>IF(AND($B304&lt;&gt;"",$C304&lt;&gt;"",$B304&lt;=$C304),INDEX(Szabalyok!$C:$C,$N304),"")</f>
        <v/>
      </c>
      <c r="P304">
        <f>IF(D304="",P303,P303+1)</f>
        <v/>
      </c>
    </row>
    <row r="305">
      <c r="A305">
        <f>IF(P305=P304,0,P305)</f>
        <v/>
      </c>
      <c r="B305" s="41">
        <f>IF($M305&gt;300,"",IF(OR(INDEX(Bemenet!$E$2:$E$301,$M305)="",INDEX(Bemenet!$F$2:$F$301,$M305)=""),"",MAX(INDEX(Bemenet!$E$2:$E$301,$M305),INDEX(Szabalyok!$A:$A,$N305))))</f>
        <v/>
      </c>
      <c r="C305" s="41">
        <f>IF($B305="","",MIN(INDEX(Bemenet!$F$2:$F$301,$M305),INDEX(Szabalyok!$B:$B,$N305)))</f>
        <v/>
      </c>
      <c r="D305" s="5">
        <f>IF(AND($B305&lt;&gt;"",$C305&lt;&gt;"",$B305&lt;=$C305),INDEX(Bemenet!$G$2:$G$301,$M305),"")</f>
        <v/>
      </c>
      <c r="E305" s="6">
        <f>IF(AND($B305&lt;&gt;"",$C305&lt;&gt;"",$B305&lt;=$C305),INDEX(Bemenet!$D$2:$D$301,$M305),"")</f>
        <v/>
      </c>
      <c r="F305" s="5">
        <f>IF(AND($B305&lt;&gt;"",$C305&lt;&gt;"",$B305&lt;=$C305),$C305-$B305+1,"")</f>
        <v/>
      </c>
      <c r="G305" s="5">
        <f>IF($F305="","",$F305*$D305)</f>
        <v/>
      </c>
      <c r="H305" s="42">
        <f>IF($G305="","",$O305)</f>
        <v/>
      </c>
      <c r="I305" s="5">
        <f>IF($G305="","",$G305*IF($H305="",$O305,$H305)/100)</f>
        <v/>
      </c>
      <c r="J305" s="5">
        <f>IF(OR($L305="",NOT(COUNTIFS($L$2:$L305,$L305)=1)),"",SUMIFS($G:$G,$L:$L,$L305))</f>
        <v/>
      </c>
      <c r="K305" s="5">
        <f>IF(OR($L305="",NOT(COUNTIFS($L$2:$L305,$L305)=1)),"",SUMIFS($I:$I,$L:$L,$L305))</f>
        <v/>
      </c>
      <c r="L305" s="6">
        <f>IF($B305="","",YEAR($B305))</f>
        <v/>
      </c>
      <c r="M305" s="6">
        <f>INT((ROW()-2)/39)+1</f>
        <v/>
      </c>
      <c r="N305" s="6">
        <f>MOD(ROW()-2,39)+2</f>
        <v/>
      </c>
      <c r="O305" s="42">
        <f>IF(AND($B305&lt;&gt;"",$C305&lt;&gt;"",$B305&lt;=$C305),INDEX(Szabalyok!$C:$C,$N305),"")</f>
        <v/>
      </c>
      <c r="P305">
        <f>IF(D305="",P304,P304+1)</f>
        <v/>
      </c>
    </row>
    <row r="306">
      <c r="A306">
        <f>IF(P306=P305,0,P306)</f>
        <v/>
      </c>
      <c r="B306" s="41">
        <f>IF($M306&gt;300,"",IF(OR(INDEX(Bemenet!$E$2:$E$301,$M306)="",INDEX(Bemenet!$F$2:$F$301,$M306)=""),"",MAX(INDEX(Bemenet!$E$2:$E$301,$M306),INDEX(Szabalyok!$A:$A,$N306))))</f>
        <v/>
      </c>
      <c r="C306" s="41">
        <f>IF($B306="","",MIN(INDEX(Bemenet!$F$2:$F$301,$M306),INDEX(Szabalyok!$B:$B,$N306)))</f>
        <v/>
      </c>
      <c r="D306" s="5">
        <f>IF(AND($B306&lt;&gt;"",$C306&lt;&gt;"",$B306&lt;=$C306),INDEX(Bemenet!$G$2:$G$301,$M306),"")</f>
        <v/>
      </c>
      <c r="E306" s="6">
        <f>IF(AND($B306&lt;&gt;"",$C306&lt;&gt;"",$B306&lt;=$C306),INDEX(Bemenet!$D$2:$D$301,$M306),"")</f>
        <v/>
      </c>
      <c r="F306" s="5">
        <f>IF(AND($B306&lt;&gt;"",$C306&lt;&gt;"",$B306&lt;=$C306),$C306-$B306+1,"")</f>
        <v/>
      </c>
      <c r="G306" s="5">
        <f>IF($F306="","",$F306*$D306)</f>
        <v/>
      </c>
      <c r="H306" s="42">
        <f>IF($G306="","",$O306)</f>
        <v/>
      </c>
      <c r="I306" s="5">
        <f>IF($G306="","",$G306*IF($H306="",$O306,$H306)/100)</f>
        <v/>
      </c>
      <c r="J306" s="5">
        <f>IF(OR($L306="",NOT(COUNTIFS($L$2:$L306,$L306)=1)),"",SUMIFS($G:$G,$L:$L,$L306))</f>
        <v/>
      </c>
      <c r="K306" s="5">
        <f>IF(OR($L306="",NOT(COUNTIFS($L$2:$L306,$L306)=1)),"",SUMIFS($I:$I,$L:$L,$L306))</f>
        <v/>
      </c>
      <c r="L306" s="6">
        <f>IF($B306="","",YEAR($B306))</f>
        <v/>
      </c>
      <c r="M306" s="6">
        <f>INT((ROW()-2)/39)+1</f>
        <v/>
      </c>
      <c r="N306" s="6">
        <f>MOD(ROW()-2,39)+2</f>
        <v/>
      </c>
      <c r="O306" s="42">
        <f>IF(AND($B306&lt;&gt;"",$C306&lt;&gt;"",$B306&lt;=$C306),INDEX(Szabalyok!$C:$C,$N306),"")</f>
        <v/>
      </c>
      <c r="P306">
        <f>IF(D306="",P305,P305+1)</f>
        <v/>
      </c>
    </row>
    <row r="307">
      <c r="A307">
        <f>IF(P307=P306,0,P307)</f>
        <v/>
      </c>
      <c r="B307" s="41">
        <f>IF($M307&gt;300,"",IF(OR(INDEX(Bemenet!$E$2:$E$301,$M307)="",INDEX(Bemenet!$F$2:$F$301,$M307)=""),"",MAX(INDEX(Bemenet!$E$2:$E$301,$M307),INDEX(Szabalyok!$A:$A,$N307))))</f>
        <v/>
      </c>
      <c r="C307" s="41">
        <f>IF($B307="","",MIN(INDEX(Bemenet!$F$2:$F$301,$M307),INDEX(Szabalyok!$B:$B,$N307)))</f>
        <v/>
      </c>
      <c r="D307" s="5">
        <f>IF(AND($B307&lt;&gt;"",$C307&lt;&gt;"",$B307&lt;=$C307),INDEX(Bemenet!$G$2:$G$301,$M307),"")</f>
        <v/>
      </c>
      <c r="E307" s="6">
        <f>IF(AND($B307&lt;&gt;"",$C307&lt;&gt;"",$B307&lt;=$C307),INDEX(Bemenet!$D$2:$D$301,$M307),"")</f>
        <v/>
      </c>
      <c r="F307" s="5">
        <f>IF(AND($B307&lt;&gt;"",$C307&lt;&gt;"",$B307&lt;=$C307),$C307-$B307+1,"")</f>
        <v/>
      </c>
      <c r="G307" s="5">
        <f>IF($F307="","",$F307*$D307)</f>
        <v/>
      </c>
      <c r="H307" s="42">
        <f>IF($G307="","",$O307)</f>
        <v/>
      </c>
      <c r="I307" s="5">
        <f>IF($G307="","",$G307*IF($H307="",$O307,$H307)/100)</f>
        <v/>
      </c>
      <c r="J307" s="5">
        <f>IF(OR($L307="",NOT(COUNTIFS($L$2:$L307,$L307)=1)),"",SUMIFS($G:$G,$L:$L,$L307))</f>
        <v/>
      </c>
      <c r="K307" s="5">
        <f>IF(OR($L307="",NOT(COUNTIFS($L$2:$L307,$L307)=1)),"",SUMIFS($I:$I,$L:$L,$L307))</f>
        <v/>
      </c>
      <c r="L307" s="6">
        <f>IF($B307="","",YEAR($B307))</f>
        <v/>
      </c>
      <c r="M307" s="6">
        <f>INT((ROW()-2)/39)+1</f>
        <v/>
      </c>
      <c r="N307" s="6">
        <f>MOD(ROW()-2,39)+2</f>
        <v/>
      </c>
      <c r="O307" s="42">
        <f>IF(AND($B307&lt;&gt;"",$C307&lt;&gt;"",$B307&lt;=$C307),INDEX(Szabalyok!$C:$C,$N307),"")</f>
        <v/>
      </c>
      <c r="P307">
        <f>IF(D307="",P306,P306+1)</f>
        <v/>
      </c>
    </row>
    <row r="308">
      <c r="A308">
        <f>IF(P308=P307,0,P308)</f>
        <v/>
      </c>
      <c r="B308" s="41">
        <f>IF($M308&gt;300,"",IF(OR(INDEX(Bemenet!$E$2:$E$301,$M308)="",INDEX(Bemenet!$F$2:$F$301,$M308)=""),"",MAX(INDEX(Bemenet!$E$2:$E$301,$M308),INDEX(Szabalyok!$A:$A,$N308))))</f>
        <v/>
      </c>
      <c r="C308" s="41">
        <f>IF($B308="","",MIN(INDEX(Bemenet!$F$2:$F$301,$M308),INDEX(Szabalyok!$B:$B,$N308)))</f>
        <v/>
      </c>
      <c r="D308" s="5">
        <f>IF(AND($B308&lt;&gt;"",$C308&lt;&gt;"",$B308&lt;=$C308),INDEX(Bemenet!$G$2:$G$301,$M308),"")</f>
        <v/>
      </c>
      <c r="E308" s="6">
        <f>IF(AND($B308&lt;&gt;"",$C308&lt;&gt;"",$B308&lt;=$C308),INDEX(Bemenet!$D$2:$D$301,$M308),"")</f>
        <v/>
      </c>
      <c r="F308" s="5">
        <f>IF(AND($B308&lt;&gt;"",$C308&lt;&gt;"",$B308&lt;=$C308),$C308-$B308+1,"")</f>
        <v/>
      </c>
      <c r="G308" s="5">
        <f>IF($F308="","",$F308*$D308)</f>
        <v/>
      </c>
      <c r="H308" s="42">
        <f>IF($G308="","",$O308)</f>
        <v/>
      </c>
      <c r="I308" s="5">
        <f>IF($G308="","",$G308*IF($H308="",$O308,$H308)/100)</f>
        <v/>
      </c>
      <c r="J308" s="5">
        <f>IF(OR($L308="",NOT(COUNTIFS($L$2:$L308,$L308)=1)),"",SUMIFS($G:$G,$L:$L,$L308))</f>
        <v/>
      </c>
      <c r="K308" s="5">
        <f>IF(OR($L308="",NOT(COUNTIFS($L$2:$L308,$L308)=1)),"",SUMIFS($I:$I,$L:$L,$L308))</f>
        <v/>
      </c>
      <c r="L308" s="6">
        <f>IF($B308="","",YEAR($B308))</f>
        <v/>
      </c>
      <c r="M308" s="6">
        <f>INT((ROW()-2)/39)+1</f>
        <v/>
      </c>
      <c r="N308" s="6">
        <f>MOD(ROW()-2,39)+2</f>
        <v/>
      </c>
      <c r="O308" s="42">
        <f>IF(AND($B308&lt;&gt;"",$C308&lt;&gt;"",$B308&lt;=$C308),INDEX(Szabalyok!$C:$C,$N308),"")</f>
        <v/>
      </c>
      <c r="P308">
        <f>IF(D308="",P307,P307+1)</f>
        <v/>
      </c>
    </row>
    <row r="309">
      <c r="A309">
        <f>IF(P309=P308,0,P309)</f>
        <v/>
      </c>
      <c r="B309" s="41">
        <f>IF($M309&gt;300,"",IF(OR(INDEX(Bemenet!$E$2:$E$301,$M309)="",INDEX(Bemenet!$F$2:$F$301,$M309)=""),"",MAX(INDEX(Bemenet!$E$2:$E$301,$M309),INDEX(Szabalyok!$A:$A,$N309))))</f>
        <v/>
      </c>
      <c r="C309" s="41">
        <f>IF($B309="","",MIN(INDEX(Bemenet!$F$2:$F$301,$M309),INDEX(Szabalyok!$B:$B,$N309)))</f>
        <v/>
      </c>
      <c r="D309" s="5">
        <f>IF(AND($B309&lt;&gt;"",$C309&lt;&gt;"",$B309&lt;=$C309),INDEX(Bemenet!$G$2:$G$301,$M309),"")</f>
        <v/>
      </c>
      <c r="E309" s="6">
        <f>IF(AND($B309&lt;&gt;"",$C309&lt;&gt;"",$B309&lt;=$C309),INDEX(Bemenet!$D$2:$D$301,$M309),"")</f>
        <v/>
      </c>
      <c r="F309" s="5">
        <f>IF(AND($B309&lt;&gt;"",$C309&lt;&gt;"",$B309&lt;=$C309),$C309-$B309+1,"")</f>
        <v/>
      </c>
      <c r="G309" s="5">
        <f>IF($F309="","",$F309*$D309)</f>
        <v/>
      </c>
      <c r="H309" s="42">
        <f>IF($G309="","",$O309)</f>
        <v/>
      </c>
      <c r="I309" s="5">
        <f>IF($G309="","",$G309*IF($H309="",$O309,$H309)/100)</f>
        <v/>
      </c>
      <c r="J309" s="5">
        <f>IF(OR($L309="",NOT(COUNTIFS($L$2:$L309,$L309)=1)),"",SUMIFS($G:$G,$L:$L,$L309))</f>
        <v/>
      </c>
      <c r="K309" s="5">
        <f>IF(OR($L309="",NOT(COUNTIFS($L$2:$L309,$L309)=1)),"",SUMIFS($I:$I,$L:$L,$L309))</f>
        <v/>
      </c>
      <c r="L309" s="6">
        <f>IF($B309="","",YEAR($B309))</f>
        <v/>
      </c>
      <c r="M309" s="6">
        <f>INT((ROW()-2)/39)+1</f>
        <v/>
      </c>
      <c r="N309" s="6">
        <f>MOD(ROW()-2,39)+2</f>
        <v/>
      </c>
      <c r="O309" s="42">
        <f>IF(AND($B309&lt;&gt;"",$C309&lt;&gt;"",$B309&lt;=$C309),INDEX(Szabalyok!$C:$C,$N309),"")</f>
        <v/>
      </c>
      <c r="P309">
        <f>IF(D309="",P308,P308+1)</f>
        <v/>
      </c>
    </row>
    <row r="310">
      <c r="A310">
        <f>IF(P310=P309,0,P310)</f>
        <v/>
      </c>
      <c r="B310" s="41">
        <f>IF($M310&gt;300,"",IF(OR(INDEX(Bemenet!$E$2:$E$301,$M310)="",INDEX(Bemenet!$F$2:$F$301,$M310)=""),"",MAX(INDEX(Bemenet!$E$2:$E$301,$M310),INDEX(Szabalyok!$A:$A,$N310))))</f>
        <v/>
      </c>
      <c r="C310" s="41">
        <f>IF($B310="","",MIN(INDEX(Bemenet!$F$2:$F$301,$M310),INDEX(Szabalyok!$B:$B,$N310)))</f>
        <v/>
      </c>
      <c r="D310" s="5">
        <f>IF(AND($B310&lt;&gt;"",$C310&lt;&gt;"",$B310&lt;=$C310),INDEX(Bemenet!$G$2:$G$301,$M310),"")</f>
        <v/>
      </c>
      <c r="E310" s="6">
        <f>IF(AND($B310&lt;&gt;"",$C310&lt;&gt;"",$B310&lt;=$C310),INDEX(Bemenet!$D$2:$D$301,$M310),"")</f>
        <v/>
      </c>
      <c r="F310" s="5">
        <f>IF(AND($B310&lt;&gt;"",$C310&lt;&gt;"",$B310&lt;=$C310),$C310-$B310+1,"")</f>
        <v/>
      </c>
      <c r="G310" s="5">
        <f>IF($F310="","",$F310*$D310)</f>
        <v/>
      </c>
      <c r="H310" s="42">
        <f>IF($G310="","",$O310)</f>
        <v/>
      </c>
      <c r="I310" s="5">
        <f>IF($G310="","",$G310*IF($H310="",$O310,$H310)/100)</f>
        <v/>
      </c>
      <c r="J310" s="5">
        <f>IF(OR($L310="",NOT(COUNTIFS($L$2:$L310,$L310)=1)),"",SUMIFS($G:$G,$L:$L,$L310))</f>
        <v/>
      </c>
      <c r="K310" s="5">
        <f>IF(OR($L310="",NOT(COUNTIFS($L$2:$L310,$L310)=1)),"",SUMIFS($I:$I,$L:$L,$L310))</f>
        <v/>
      </c>
      <c r="L310" s="6">
        <f>IF($B310="","",YEAR($B310))</f>
        <v/>
      </c>
      <c r="M310" s="6">
        <f>INT((ROW()-2)/39)+1</f>
        <v/>
      </c>
      <c r="N310" s="6">
        <f>MOD(ROW()-2,39)+2</f>
        <v/>
      </c>
      <c r="O310" s="42">
        <f>IF(AND($B310&lt;&gt;"",$C310&lt;&gt;"",$B310&lt;=$C310),INDEX(Szabalyok!$C:$C,$N310),"")</f>
        <v/>
      </c>
      <c r="P310">
        <f>IF(D310="",P309,P309+1)</f>
        <v/>
      </c>
    </row>
    <row r="311">
      <c r="A311">
        <f>IF(P311=P310,0,P311)</f>
        <v/>
      </c>
      <c r="B311" s="41">
        <f>IF($M311&gt;300,"",IF(OR(INDEX(Bemenet!$E$2:$E$301,$M311)="",INDEX(Bemenet!$F$2:$F$301,$M311)=""),"",MAX(INDEX(Bemenet!$E$2:$E$301,$M311),INDEX(Szabalyok!$A:$A,$N311))))</f>
        <v/>
      </c>
      <c r="C311" s="41">
        <f>IF($B311="","",MIN(INDEX(Bemenet!$F$2:$F$301,$M311),INDEX(Szabalyok!$B:$B,$N311)))</f>
        <v/>
      </c>
      <c r="D311" s="5">
        <f>IF(AND($B311&lt;&gt;"",$C311&lt;&gt;"",$B311&lt;=$C311),INDEX(Bemenet!$G$2:$G$301,$M311),"")</f>
        <v/>
      </c>
      <c r="E311" s="6">
        <f>IF(AND($B311&lt;&gt;"",$C311&lt;&gt;"",$B311&lt;=$C311),INDEX(Bemenet!$D$2:$D$301,$M311),"")</f>
        <v/>
      </c>
      <c r="F311" s="5">
        <f>IF(AND($B311&lt;&gt;"",$C311&lt;&gt;"",$B311&lt;=$C311),$C311-$B311+1,"")</f>
        <v/>
      </c>
      <c r="G311" s="5">
        <f>IF($F311="","",$F311*$D311)</f>
        <v/>
      </c>
      <c r="H311" s="42">
        <f>IF($G311="","",$O311)</f>
        <v/>
      </c>
      <c r="I311" s="5">
        <f>IF($G311="","",$G311*IF($H311="",$O311,$H311)/100)</f>
        <v/>
      </c>
      <c r="J311" s="5">
        <f>IF(OR($L311="",NOT(COUNTIFS($L$2:$L311,$L311)=1)),"",SUMIFS($G:$G,$L:$L,$L311))</f>
        <v/>
      </c>
      <c r="K311" s="5">
        <f>IF(OR($L311="",NOT(COUNTIFS($L$2:$L311,$L311)=1)),"",SUMIFS($I:$I,$L:$L,$L311))</f>
        <v/>
      </c>
      <c r="L311" s="6">
        <f>IF($B311="","",YEAR($B311))</f>
        <v/>
      </c>
      <c r="M311" s="6">
        <f>INT((ROW()-2)/39)+1</f>
        <v/>
      </c>
      <c r="N311" s="6">
        <f>MOD(ROW()-2,39)+2</f>
        <v/>
      </c>
      <c r="O311" s="42">
        <f>IF(AND($B311&lt;&gt;"",$C311&lt;&gt;"",$B311&lt;=$C311),INDEX(Szabalyok!$C:$C,$N311),"")</f>
        <v/>
      </c>
      <c r="P311">
        <f>IF(D311="",P310,P310+1)</f>
        <v/>
      </c>
    </row>
    <row r="312">
      <c r="A312">
        <f>IF(P312=P311,0,P312)</f>
        <v/>
      </c>
      <c r="B312" s="41">
        <f>IF($M312&gt;300,"",IF(OR(INDEX(Bemenet!$E$2:$E$301,$M312)="",INDEX(Bemenet!$F$2:$F$301,$M312)=""),"",MAX(INDEX(Bemenet!$E$2:$E$301,$M312),INDEX(Szabalyok!$A:$A,$N312))))</f>
        <v/>
      </c>
      <c r="C312" s="41">
        <f>IF($B312="","",MIN(INDEX(Bemenet!$F$2:$F$301,$M312),INDEX(Szabalyok!$B:$B,$N312)))</f>
        <v/>
      </c>
      <c r="D312" s="5">
        <f>IF(AND($B312&lt;&gt;"",$C312&lt;&gt;"",$B312&lt;=$C312),INDEX(Bemenet!$G$2:$G$301,$M312),"")</f>
        <v/>
      </c>
      <c r="E312" s="6">
        <f>IF(AND($B312&lt;&gt;"",$C312&lt;&gt;"",$B312&lt;=$C312),INDEX(Bemenet!$D$2:$D$301,$M312),"")</f>
        <v/>
      </c>
      <c r="F312" s="5">
        <f>IF(AND($B312&lt;&gt;"",$C312&lt;&gt;"",$B312&lt;=$C312),$C312-$B312+1,"")</f>
        <v/>
      </c>
      <c r="G312" s="5">
        <f>IF($F312="","",$F312*$D312)</f>
        <v/>
      </c>
      <c r="H312" s="42">
        <f>IF($G312="","",$O312)</f>
        <v/>
      </c>
      <c r="I312" s="5">
        <f>IF($G312="","",$G312*IF($H312="",$O312,$H312)/100)</f>
        <v/>
      </c>
      <c r="J312" s="5">
        <f>IF(OR($L312="",NOT(COUNTIFS($L$2:$L312,$L312)=1)),"",SUMIFS($G:$G,$L:$L,$L312))</f>
        <v/>
      </c>
      <c r="K312" s="5">
        <f>IF(OR($L312="",NOT(COUNTIFS($L$2:$L312,$L312)=1)),"",SUMIFS($I:$I,$L:$L,$L312))</f>
        <v/>
      </c>
      <c r="L312" s="6">
        <f>IF($B312="","",YEAR($B312))</f>
        <v/>
      </c>
      <c r="M312" s="6">
        <f>INT((ROW()-2)/39)+1</f>
        <v/>
      </c>
      <c r="N312" s="6">
        <f>MOD(ROW()-2,39)+2</f>
        <v/>
      </c>
      <c r="O312" s="42">
        <f>IF(AND($B312&lt;&gt;"",$C312&lt;&gt;"",$B312&lt;=$C312),INDEX(Szabalyok!$C:$C,$N312),"")</f>
        <v/>
      </c>
      <c r="P312">
        <f>IF(D312="",P311,P311+1)</f>
        <v/>
      </c>
    </row>
    <row r="313">
      <c r="A313">
        <f>IF(P313=P312,0,P313)</f>
        <v/>
      </c>
      <c r="B313" s="41">
        <f>IF($M313&gt;300,"",IF(OR(INDEX(Bemenet!$E$2:$E$301,$M313)="",INDEX(Bemenet!$F$2:$F$301,$M313)=""),"",MAX(INDEX(Bemenet!$E$2:$E$301,$M313),INDEX(Szabalyok!$A:$A,$N313))))</f>
        <v/>
      </c>
      <c r="C313" s="41">
        <f>IF($B313="","",MIN(INDEX(Bemenet!$F$2:$F$301,$M313),INDEX(Szabalyok!$B:$B,$N313)))</f>
        <v/>
      </c>
      <c r="D313" s="5">
        <f>IF(AND($B313&lt;&gt;"",$C313&lt;&gt;"",$B313&lt;=$C313),INDEX(Bemenet!$G$2:$G$301,$M313),"")</f>
        <v/>
      </c>
      <c r="E313" s="6">
        <f>IF(AND($B313&lt;&gt;"",$C313&lt;&gt;"",$B313&lt;=$C313),INDEX(Bemenet!$D$2:$D$301,$M313),"")</f>
        <v/>
      </c>
      <c r="F313" s="5">
        <f>IF(AND($B313&lt;&gt;"",$C313&lt;&gt;"",$B313&lt;=$C313),$C313-$B313+1,"")</f>
        <v/>
      </c>
      <c r="G313" s="5">
        <f>IF($F313="","",$F313*$D313)</f>
        <v/>
      </c>
      <c r="H313" s="42">
        <f>IF($G313="","",$O313)</f>
        <v/>
      </c>
      <c r="I313" s="5">
        <f>IF($G313="","",$G313*IF($H313="",$O313,$H313)/100)</f>
        <v/>
      </c>
      <c r="J313" s="5">
        <f>IF(OR($L313="",NOT(COUNTIFS($L$2:$L313,$L313)=1)),"",SUMIFS($G:$G,$L:$L,$L313))</f>
        <v/>
      </c>
      <c r="K313" s="5">
        <f>IF(OR($L313="",NOT(COUNTIFS($L$2:$L313,$L313)=1)),"",SUMIFS($I:$I,$L:$L,$L313))</f>
        <v/>
      </c>
      <c r="L313" s="6">
        <f>IF($B313="","",YEAR($B313))</f>
        <v/>
      </c>
      <c r="M313" s="6">
        <f>INT((ROW()-2)/39)+1</f>
        <v/>
      </c>
      <c r="N313" s="6">
        <f>MOD(ROW()-2,39)+2</f>
        <v/>
      </c>
      <c r="O313" s="42">
        <f>IF(AND($B313&lt;&gt;"",$C313&lt;&gt;"",$B313&lt;=$C313),INDEX(Szabalyok!$C:$C,$N313),"")</f>
        <v/>
      </c>
      <c r="P313">
        <f>IF(D313="",P312,P312+1)</f>
        <v/>
      </c>
    </row>
    <row r="314">
      <c r="A314">
        <f>IF(P314=P313,0,P314)</f>
        <v/>
      </c>
      <c r="B314" s="41">
        <f>IF($M314&gt;300,"",IF(OR(INDEX(Bemenet!$E$2:$E$301,$M314)="",INDEX(Bemenet!$F$2:$F$301,$M314)=""),"",MAX(INDEX(Bemenet!$E$2:$E$301,$M314),INDEX(Szabalyok!$A:$A,$N314))))</f>
        <v/>
      </c>
      <c r="C314" s="41">
        <f>IF($B314="","",MIN(INDEX(Bemenet!$F$2:$F$301,$M314),INDEX(Szabalyok!$B:$B,$N314)))</f>
        <v/>
      </c>
      <c r="D314" s="5">
        <f>IF(AND($B314&lt;&gt;"",$C314&lt;&gt;"",$B314&lt;=$C314),INDEX(Bemenet!$G$2:$G$301,$M314),"")</f>
        <v/>
      </c>
      <c r="E314" s="6">
        <f>IF(AND($B314&lt;&gt;"",$C314&lt;&gt;"",$B314&lt;=$C314),INDEX(Bemenet!$D$2:$D$301,$M314),"")</f>
        <v/>
      </c>
      <c r="F314" s="5">
        <f>IF(AND($B314&lt;&gt;"",$C314&lt;&gt;"",$B314&lt;=$C314),$C314-$B314+1,"")</f>
        <v/>
      </c>
      <c r="G314" s="5">
        <f>IF($F314="","",$F314*$D314)</f>
        <v/>
      </c>
      <c r="H314" s="42">
        <f>IF($G314="","",$O314)</f>
        <v/>
      </c>
      <c r="I314" s="5">
        <f>IF($G314="","",$G314*IF($H314="",$O314,$H314)/100)</f>
        <v/>
      </c>
      <c r="J314" s="5">
        <f>IF(OR($L314="",NOT(COUNTIFS($L$2:$L314,$L314)=1)),"",SUMIFS($G:$G,$L:$L,$L314))</f>
        <v/>
      </c>
      <c r="K314" s="5">
        <f>IF(OR($L314="",NOT(COUNTIFS($L$2:$L314,$L314)=1)),"",SUMIFS($I:$I,$L:$L,$L314))</f>
        <v/>
      </c>
      <c r="L314" s="6">
        <f>IF($B314="","",YEAR($B314))</f>
        <v/>
      </c>
      <c r="M314" s="6">
        <f>INT((ROW()-2)/39)+1</f>
        <v/>
      </c>
      <c r="N314" s="6">
        <f>MOD(ROW()-2,39)+2</f>
        <v/>
      </c>
      <c r="O314" s="42">
        <f>IF(AND($B314&lt;&gt;"",$C314&lt;&gt;"",$B314&lt;=$C314),INDEX(Szabalyok!$C:$C,$N314),"")</f>
        <v/>
      </c>
      <c r="P314">
        <f>IF(D314="",P313,P313+1)</f>
        <v/>
      </c>
    </row>
    <row r="315">
      <c r="A315">
        <f>IF(P315=P314,0,P315)</f>
        <v/>
      </c>
      <c r="B315" s="41">
        <f>IF($M315&gt;300,"",IF(OR(INDEX(Bemenet!$E$2:$E$301,$M315)="",INDEX(Bemenet!$F$2:$F$301,$M315)=""),"",MAX(INDEX(Bemenet!$E$2:$E$301,$M315),INDEX(Szabalyok!$A:$A,$N315))))</f>
        <v/>
      </c>
      <c r="C315" s="41">
        <f>IF($B315="","",MIN(INDEX(Bemenet!$F$2:$F$301,$M315),INDEX(Szabalyok!$B:$B,$N315)))</f>
        <v/>
      </c>
      <c r="D315" s="5">
        <f>IF(AND($B315&lt;&gt;"",$C315&lt;&gt;"",$B315&lt;=$C315),INDEX(Bemenet!$G$2:$G$301,$M315),"")</f>
        <v/>
      </c>
      <c r="E315" s="6">
        <f>IF(AND($B315&lt;&gt;"",$C315&lt;&gt;"",$B315&lt;=$C315),INDEX(Bemenet!$D$2:$D$301,$M315),"")</f>
        <v/>
      </c>
      <c r="F315" s="5">
        <f>IF(AND($B315&lt;&gt;"",$C315&lt;&gt;"",$B315&lt;=$C315),$C315-$B315+1,"")</f>
        <v/>
      </c>
      <c r="G315" s="5">
        <f>IF($F315="","",$F315*$D315)</f>
        <v/>
      </c>
      <c r="H315" s="42">
        <f>IF($G315="","",$O315)</f>
        <v/>
      </c>
      <c r="I315" s="5">
        <f>IF($G315="","",$G315*IF($H315="",$O315,$H315)/100)</f>
        <v/>
      </c>
      <c r="J315" s="5">
        <f>IF(OR($L315="",NOT(COUNTIFS($L$2:$L315,$L315)=1)),"",SUMIFS($G:$G,$L:$L,$L315))</f>
        <v/>
      </c>
      <c r="K315" s="5">
        <f>IF(OR($L315="",NOT(COUNTIFS($L$2:$L315,$L315)=1)),"",SUMIFS($I:$I,$L:$L,$L315))</f>
        <v/>
      </c>
      <c r="L315" s="6">
        <f>IF($B315="","",YEAR($B315))</f>
        <v/>
      </c>
      <c r="M315" s="6">
        <f>INT((ROW()-2)/39)+1</f>
        <v/>
      </c>
      <c r="N315" s="6">
        <f>MOD(ROW()-2,39)+2</f>
        <v/>
      </c>
      <c r="O315" s="42">
        <f>IF(AND($B315&lt;&gt;"",$C315&lt;&gt;"",$B315&lt;=$C315),INDEX(Szabalyok!$C:$C,$N315),"")</f>
        <v/>
      </c>
      <c r="P315">
        <f>IF(D315="",P314,P314+1)</f>
        <v/>
      </c>
    </row>
    <row r="316">
      <c r="A316">
        <f>IF(P316=P315,0,P316)</f>
        <v/>
      </c>
      <c r="B316" s="41">
        <f>IF($M316&gt;300,"",IF(OR(INDEX(Bemenet!$E$2:$E$301,$M316)="",INDEX(Bemenet!$F$2:$F$301,$M316)=""),"",MAX(INDEX(Bemenet!$E$2:$E$301,$M316),INDEX(Szabalyok!$A:$A,$N316))))</f>
        <v/>
      </c>
      <c r="C316" s="41">
        <f>IF($B316="","",MIN(INDEX(Bemenet!$F$2:$F$301,$M316),INDEX(Szabalyok!$B:$B,$N316)))</f>
        <v/>
      </c>
      <c r="D316" s="5">
        <f>IF(AND($B316&lt;&gt;"",$C316&lt;&gt;"",$B316&lt;=$C316),INDEX(Bemenet!$G$2:$G$301,$M316),"")</f>
        <v/>
      </c>
      <c r="E316" s="6">
        <f>IF(AND($B316&lt;&gt;"",$C316&lt;&gt;"",$B316&lt;=$C316),INDEX(Bemenet!$D$2:$D$301,$M316),"")</f>
        <v/>
      </c>
      <c r="F316" s="5">
        <f>IF(AND($B316&lt;&gt;"",$C316&lt;&gt;"",$B316&lt;=$C316),$C316-$B316+1,"")</f>
        <v/>
      </c>
      <c r="G316" s="5">
        <f>IF($F316="","",$F316*$D316)</f>
        <v/>
      </c>
      <c r="H316" s="42">
        <f>IF($G316="","",$O316)</f>
        <v/>
      </c>
      <c r="I316" s="5">
        <f>IF($G316="","",$G316*IF($H316="",$O316,$H316)/100)</f>
        <v/>
      </c>
      <c r="J316" s="5">
        <f>IF(OR($L316="",NOT(COUNTIFS($L$2:$L316,$L316)=1)),"",SUMIFS($G:$G,$L:$L,$L316))</f>
        <v/>
      </c>
      <c r="K316" s="5">
        <f>IF(OR($L316="",NOT(COUNTIFS($L$2:$L316,$L316)=1)),"",SUMIFS($I:$I,$L:$L,$L316))</f>
        <v/>
      </c>
      <c r="L316" s="6">
        <f>IF($B316="","",YEAR($B316))</f>
        <v/>
      </c>
      <c r="M316" s="6">
        <f>INT((ROW()-2)/39)+1</f>
        <v/>
      </c>
      <c r="N316" s="6">
        <f>MOD(ROW()-2,39)+2</f>
        <v/>
      </c>
      <c r="O316" s="42">
        <f>IF(AND($B316&lt;&gt;"",$C316&lt;&gt;"",$B316&lt;=$C316),INDEX(Szabalyok!$C:$C,$N316),"")</f>
        <v/>
      </c>
      <c r="P316">
        <f>IF(D316="",P315,P315+1)</f>
        <v/>
      </c>
    </row>
    <row r="317">
      <c r="A317">
        <f>IF(P317=P316,0,P317)</f>
        <v/>
      </c>
      <c r="B317" s="41">
        <f>IF($M317&gt;300,"",IF(OR(INDEX(Bemenet!$E$2:$E$301,$M317)="",INDEX(Bemenet!$F$2:$F$301,$M317)=""),"",MAX(INDEX(Bemenet!$E$2:$E$301,$M317),INDEX(Szabalyok!$A:$A,$N317))))</f>
        <v/>
      </c>
      <c r="C317" s="41">
        <f>IF($B317="","",MIN(INDEX(Bemenet!$F$2:$F$301,$M317),INDEX(Szabalyok!$B:$B,$N317)))</f>
        <v/>
      </c>
      <c r="D317" s="5">
        <f>IF(AND($B317&lt;&gt;"",$C317&lt;&gt;"",$B317&lt;=$C317),INDEX(Bemenet!$G$2:$G$301,$M317),"")</f>
        <v/>
      </c>
      <c r="E317" s="6">
        <f>IF(AND($B317&lt;&gt;"",$C317&lt;&gt;"",$B317&lt;=$C317),INDEX(Bemenet!$D$2:$D$301,$M317),"")</f>
        <v/>
      </c>
      <c r="F317" s="5">
        <f>IF(AND($B317&lt;&gt;"",$C317&lt;&gt;"",$B317&lt;=$C317),$C317-$B317+1,"")</f>
        <v/>
      </c>
      <c r="G317" s="5">
        <f>IF($F317="","",$F317*$D317)</f>
        <v/>
      </c>
      <c r="H317" s="42">
        <f>IF($G317="","",$O317)</f>
        <v/>
      </c>
      <c r="I317" s="5">
        <f>IF($G317="","",$G317*IF($H317="",$O317,$H317)/100)</f>
        <v/>
      </c>
      <c r="J317" s="5">
        <f>IF(OR($L317="",NOT(COUNTIFS($L$2:$L317,$L317)=1)),"",SUMIFS($G:$G,$L:$L,$L317))</f>
        <v/>
      </c>
      <c r="K317" s="5">
        <f>IF(OR($L317="",NOT(COUNTIFS($L$2:$L317,$L317)=1)),"",SUMIFS($I:$I,$L:$L,$L317))</f>
        <v/>
      </c>
      <c r="L317" s="6">
        <f>IF($B317="","",YEAR($B317))</f>
        <v/>
      </c>
      <c r="M317" s="6">
        <f>INT((ROW()-2)/39)+1</f>
        <v/>
      </c>
      <c r="N317" s="6">
        <f>MOD(ROW()-2,39)+2</f>
        <v/>
      </c>
      <c r="O317" s="42">
        <f>IF(AND($B317&lt;&gt;"",$C317&lt;&gt;"",$B317&lt;=$C317),INDEX(Szabalyok!$C:$C,$N317),"")</f>
        <v/>
      </c>
      <c r="P317">
        <f>IF(D317="",P316,P316+1)</f>
        <v/>
      </c>
    </row>
    <row r="318">
      <c r="A318">
        <f>IF(P318=P317,0,P318)</f>
        <v/>
      </c>
      <c r="B318" s="41">
        <f>IF($M318&gt;300,"",IF(OR(INDEX(Bemenet!$E$2:$E$301,$M318)="",INDEX(Bemenet!$F$2:$F$301,$M318)=""),"",MAX(INDEX(Bemenet!$E$2:$E$301,$M318),INDEX(Szabalyok!$A:$A,$N318))))</f>
        <v/>
      </c>
      <c r="C318" s="41">
        <f>IF($B318="","",MIN(INDEX(Bemenet!$F$2:$F$301,$M318),INDEX(Szabalyok!$B:$B,$N318)))</f>
        <v/>
      </c>
      <c r="D318" s="5">
        <f>IF(AND($B318&lt;&gt;"",$C318&lt;&gt;"",$B318&lt;=$C318),INDEX(Bemenet!$G$2:$G$301,$M318),"")</f>
        <v/>
      </c>
      <c r="E318" s="6">
        <f>IF(AND($B318&lt;&gt;"",$C318&lt;&gt;"",$B318&lt;=$C318),INDEX(Bemenet!$D$2:$D$301,$M318),"")</f>
        <v/>
      </c>
      <c r="F318" s="5">
        <f>IF(AND($B318&lt;&gt;"",$C318&lt;&gt;"",$B318&lt;=$C318),$C318-$B318+1,"")</f>
        <v/>
      </c>
      <c r="G318" s="5">
        <f>IF($F318="","",$F318*$D318)</f>
        <v/>
      </c>
      <c r="H318" s="42">
        <f>IF($G318="","",$O318)</f>
        <v/>
      </c>
      <c r="I318" s="5">
        <f>IF($G318="","",$G318*IF($H318="",$O318,$H318)/100)</f>
        <v/>
      </c>
      <c r="J318" s="5">
        <f>IF(OR($L318="",NOT(COUNTIFS($L$2:$L318,$L318)=1)),"",SUMIFS($G:$G,$L:$L,$L318))</f>
        <v/>
      </c>
      <c r="K318" s="5">
        <f>IF(OR($L318="",NOT(COUNTIFS($L$2:$L318,$L318)=1)),"",SUMIFS($I:$I,$L:$L,$L318))</f>
        <v/>
      </c>
      <c r="L318" s="6">
        <f>IF($B318="","",YEAR($B318))</f>
        <v/>
      </c>
      <c r="M318" s="6">
        <f>INT((ROW()-2)/39)+1</f>
        <v/>
      </c>
      <c r="N318" s="6">
        <f>MOD(ROW()-2,39)+2</f>
        <v/>
      </c>
      <c r="O318" s="42">
        <f>IF(AND($B318&lt;&gt;"",$C318&lt;&gt;"",$B318&lt;=$C318),INDEX(Szabalyok!$C:$C,$N318),"")</f>
        <v/>
      </c>
      <c r="P318">
        <f>IF(D318="",P317,P317+1)</f>
        <v/>
      </c>
    </row>
    <row r="319">
      <c r="A319">
        <f>IF(P319=P318,0,P319)</f>
        <v/>
      </c>
      <c r="B319" s="41">
        <f>IF($M319&gt;300,"",IF(OR(INDEX(Bemenet!$E$2:$E$301,$M319)="",INDEX(Bemenet!$F$2:$F$301,$M319)=""),"",MAX(INDEX(Bemenet!$E$2:$E$301,$M319),INDEX(Szabalyok!$A:$A,$N319))))</f>
        <v/>
      </c>
      <c r="C319" s="41">
        <f>IF($B319="","",MIN(INDEX(Bemenet!$F$2:$F$301,$M319),INDEX(Szabalyok!$B:$B,$N319)))</f>
        <v/>
      </c>
      <c r="D319" s="5">
        <f>IF(AND($B319&lt;&gt;"",$C319&lt;&gt;"",$B319&lt;=$C319),INDEX(Bemenet!$G$2:$G$301,$M319),"")</f>
        <v/>
      </c>
      <c r="E319" s="6">
        <f>IF(AND($B319&lt;&gt;"",$C319&lt;&gt;"",$B319&lt;=$C319),INDEX(Bemenet!$D$2:$D$301,$M319),"")</f>
        <v/>
      </c>
      <c r="F319" s="5">
        <f>IF(AND($B319&lt;&gt;"",$C319&lt;&gt;"",$B319&lt;=$C319),$C319-$B319+1,"")</f>
        <v/>
      </c>
      <c r="G319" s="5">
        <f>IF($F319="","",$F319*$D319)</f>
        <v/>
      </c>
      <c r="H319" s="42">
        <f>IF($G319="","",$O319)</f>
        <v/>
      </c>
      <c r="I319" s="5">
        <f>IF($G319="","",$G319*IF($H319="",$O319,$H319)/100)</f>
        <v/>
      </c>
      <c r="J319" s="5">
        <f>IF(OR($L319="",NOT(COUNTIFS($L$2:$L319,$L319)=1)),"",SUMIFS($G:$G,$L:$L,$L319))</f>
        <v/>
      </c>
      <c r="K319" s="5">
        <f>IF(OR($L319="",NOT(COUNTIFS($L$2:$L319,$L319)=1)),"",SUMIFS($I:$I,$L:$L,$L319))</f>
        <v/>
      </c>
      <c r="L319" s="6">
        <f>IF($B319="","",YEAR($B319))</f>
        <v/>
      </c>
      <c r="M319" s="6">
        <f>INT((ROW()-2)/39)+1</f>
        <v/>
      </c>
      <c r="N319" s="6">
        <f>MOD(ROW()-2,39)+2</f>
        <v/>
      </c>
      <c r="O319" s="42">
        <f>IF(AND($B319&lt;&gt;"",$C319&lt;&gt;"",$B319&lt;=$C319),INDEX(Szabalyok!$C:$C,$N319),"")</f>
        <v/>
      </c>
      <c r="P319">
        <f>IF(D319="",P318,P318+1)</f>
        <v/>
      </c>
    </row>
    <row r="320">
      <c r="A320">
        <f>IF(P320=P319,0,P320)</f>
        <v/>
      </c>
      <c r="B320" s="41">
        <f>IF($M320&gt;300,"",IF(OR(INDEX(Bemenet!$E$2:$E$301,$M320)="",INDEX(Bemenet!$F$2:$F$301,$M320)=""),"",MAX(INDEX(Bemenet!$E$2:$E$301,$M320),INDEX(Szabalyok!$A:$A,$N320))))</f>
        <v/>
      </c>
      <c r="C320" s="41">
        <f>IF($B320="","",MIN(INDEX(Bemenet!$F$2:$F$301,$M320),INDEX(Szabalyok!$B:$B,$N320)))</f>
        <v/>
      </c>
      <c r="D320" s="5">
        <f>IF(AND($B320&lt;&gt;"",$C320&lt;&gt;"",$B320&lt;=$C320),INDEX(Bemenet!$G$2:$G$301,$M320),"")</f>
        <v/>
      </c>
      <c r="E320" s="6">
        <f>IF(AND($B320&lt;&gt;"",$C320&lt;&gt;"",$B320&lt;=$C320),INDEX(Bemenet!$D$2:$D$301,$M320),"")</f>
        <v/>
      </c>
      <c r="F320" s="5">
        <f>IF(AND($B320&lt;&gt;"",$C320&lt;&gt;"",$B320&lt;=$C320),$C320-$B320+1,"")</f>
        <v/>
      </c>
      <c r="G320" s="5">
        <f>IF($F320="","",$F320*$D320)</f>
        <v/>
      </c>
      <c r="H320" s="42">
        <f>IF($G320="","",$O320)</f>
        <v/>
      </c>
      <c r="I320" s="5">
        <f>IF($G320="","",$G320*IF($H320="",$O320,$H320)/100)</f>
        <v/>
      </c>
      <c r="J320" s="5">
        <f>IF(OR($L320="",NOT(COUNTIFS($L$2:$L320,$L320)=1)),"",SUMIFS($G:$G,$L:$L,$L320))</f>
        <v/>
      </c>
      <c r="K320" s="5">
        <f>IF(OR($L320="",NOT(COUNTIFS($L$2:$L320,$L320)=1)),"",SUMIFS($I:$I,$L:$L,$L320))</f>
        <v/>
      </c>
      <c r="L320" s="6">
        <f>IF($B320="","",YEAR($B320))</f>
        <v/>
      </c>
      <c r="M320" s="6">
        <f>INT((ROW()-2)/39)+1</f>
        <v/>
      </c>
      <c r="N320" s="6">
        <f>MOD(ROW()-2,39)+2</f>
        <v/>
      </c>
      <c r="O320" s="42">
        <f>IF(AND($B320&lt;&gt;"",$C320&lt;&gt;"",$B320&lt;=$C320),INDEX(Szabalyok!$C:$C,$N320),"")</f>
        <v/>
      </c>
      <c r="P320">
        <f>IF(D320="",P319,P319+1)</f>
        <v/>
      </c>
    </row>
    <row r="321">
      <c r="A321">
        <f>IF(P321=P320,0,P321)</f>
        <v/>
      </c>
      <c r="B321" s="41">
        <f>IF($M321&gt;300,"",IF(OR(INDEX(Bemenet!$E$2:$E$301,$M321)="",INDEX(Bemenet!$F$2:$F$301,$M321)=""),"",MAX(INDEX(Bemenet!$E$2:$E$301,$M321),INDEX(Szabalyok!$A:$A,$N321))))</f>
        <v/>
      </c>
      <c r="C321" s="41">
        <f>IF($B321="","",MIN(INDEX(Bemenet!$F$2:$F$301,$M321),INDEX(Szabalyok!$B:$B,$N321)))</f>
        <v/>
      </c>
      <c r="D321" s="5">
        <f>IF(AND($B321&lt;&gt;"",$C321&lt;&gt;"",$B321&lt;=$C321),INDEX(Bemenet!$G$2:$G$301,$M321),"")</f>
        <v/>
      </c>
      <c r="E321" s="6">
        <f>IF(AND($B321&lt;&gt;"",$C321&lt;&gt;"",$B321&lt;=$C321),INDEX(Bemenet!$D$2:$D$301,$M321),"")</f>
        <v/>
      </c>
      <c r="F321" s="5">
        <f>IF(AND($B321&lt;&gt;"",$C321&lt;&gt;"",$B321&lt;=$C321),$C321-$B321+1,"")</f>
        <v/>
      </c>
      <c r="G321" s="5">
        <f>IF($F321="","",$F321*$D321)</f>
        <v/>
      </c>
      <c r="H321" s="42">
        <f>IF($G321="","",$O321)</f>
        <v/>
      </c>
      <c r="I321" s="5">
        <f>IF($G321="","",$G321*IF($H321="",$O321,$H321)/100)</f>
        <v/>
      </c>
      <c r="J321" s="5">
        <f>IF(OR($L321="",NOT(COUNTIFS($L$2:$L321,$L321)=1)),"",SUMIFS($G:$G,$L:$L,$L321))</f>
        <v/>
      </c>
      <c r="K321" s="5">
        <f>IF(OR($L321="",NOT(COUNTIFS($L$2:$L321,$L321)=1)),"",SUMIFS($I:$I,$L:$L,$L321))</f>
        <v/>
      </c>
      <c r="L321" s="6">
        <f>IF($B321="","",YEAR($B321))</f>
        <v/>
      </c>
      <c r="M321" s="6">
        <f>INT((ROW()-2)/39)+1</f>
        <v/>
      </c>
      <c r="N321" s="6">
        <f>MOD(ROW()-2,39)+2</f>
        <v/>
      </c>
      <c r="O321" s="42">
        <f>IF(AND($B321&lt;&gt;"",$C321&lt;&gt;"",$B321&lt;=$C321),INDEX(Szabalyok!$C:$C,$N321),"")</f>
        <v/>
      </c>
      <c r="P321">
        <f>IF(D321="",P320,P320+1)</f>
        <v/>
      </c>
    </row>
    <row r="322">
      <c r="A322">
        <f>IF(P322=P321,0,P322)</f>
        <v/>
      </c>
      <c r="B322" s="41">
        <f>IF($M322&gt;300,"",IF(OR(INDEX(Bemenet!$E$2:$E$301,$M322)="",INDEX(Bemenet!$F$2:$F$301,$M322)=""),"",MAX(INDEX(Bemenet!$E$2:$E$301,$M322),INDEX(Szabalyok!$A:$A,$N322))))</f>
        <v/>
      </c>
      <c r="C322" s="41">
        <f>IF($B322="","",MIN(INDEX(Bemenet!$F$2:$F$301,$M322),INDEX(Szabalyok!$B:$B,$N322)))</f>
        <v/>
      </c>
      <c r="D322" s="5">
        <f>IF(AND($B322&lt;&gt;"",$C322&lt;&gt;"",$B322&lt;=$C322),INDEX(Bemenet!$G$2:$G$301,$M322),"")</f>
        <v/>
      </c>
      <c r="E322" s="6">
        <f>IF(AND($B322&lt;&gt;"",$C322&lt;&gt;"",$B322&lt;=$C322),INDEX(Bemenet!$D$2:$D$301,$M322),"")</f>
        <v/>
      </c>
      <c r="F322" s="5">
        <f>IF(AND($B322&lt;&gt;"",$C322&lt;&gt;"",$B322&lt;=$C322),$C322-$B322+1,"")</f>
        <v/>
      </c>
      <c r="G322" s="5">
        <f>IF($F322="","",$F322*$D322)</f>
        <v/>
      </c>
      <c r="H322" s="42">
        <f>IF($G322="","",$O322)</f>
        <v/>
      </c>
      <c r="I322" s="5">
        <f>IF($G322="","",$G322*IF($H322="",$O322,$H322)/100)</f>
        <v/>
      </c>
      <c r="J322" s="5">
        <f>IF(OR($L322="",NOT(COUNTIFS($L$2:$L322,$L322)=1)),"",SUMIFS($G:$G,$L:$L,$L322))</f>
        <v/>
      </c>
      <c r="K322" s="5">
        <f>IF(OR($L322="",NOT(COUNTIFS($L$2:$L322,$L322)=1)),"",SUMIFS($I:$I,$L:$L,$L322))</f>
        <v/>
      </c>
      <c r="L322" s="6">
        <f>IF($B322="","",YEAR($B322))</f>
        <v/>
      </c>
      <c r="M322" s="6">
        <f>INT((ROW()-2)/39)+1</f>
        <v/>
      </c>
      <c r="N322" s="6">
        <f>MOD(ROW()-2,39)+2</f>
        <v/>
      </c>
      <c r="O322" s="42">
        <f>IF(AND($B322&lt;&gt;"",$C322&lt;&gt;"",$B322&lt;=$C322),INDEX(Szabalyok!$C:$C,$N322),"")</f>
        <v/>
      </c>
      <c r="P322">
        <f>IF(D322="",P321,P321+1)</f>
        <v/>
      </c>
    </row>
    <row r="323">
      <c r="A323">
        <f>IF(P323=P322,0,P323)</f>
        <v/>
      </c>
      <c r="B323" s="41">
        <f>IF($M323&gt;300,"",IF(OR(INDEX(Bemenet!$E$2:$E$301,$M323)="",INDEX(Bemenet!$F$2:$F$301,$M323)=""),"",MAX(INDEX(Bemenet!$E$2:$E$301,$M323),INDEX(Szabalyok!$A:$A,$N323))))</f>
        <v/>
      </c>
      <c r="C323" s="41">
        <f>IF($B323="","",MIN(INDEX(Bemenet!$F$2:$F$301,$M323),INDEX(Szabalyok!$B:$B,$N323)))</f>
        <v/>
      </c>
      <c r="D323" s="5">
        <f>IF(AND($B323&lt;&gt;"",$C323&lt;&gt;"",$B323&lt;=$C323),INDEX(Bemenet!$G$2:$G$301,$M323),"")</f>
        <v/>
      </c>
      <c r="E323" s="6">
        <f>IF(AND($B323&lt;&gt;"",$C323&lt;&gt;"",$B323&lt;=$C323),INDEX(Bemenet!$D$2:$D$301,$M323),"")</f>
        <v/>
      </c>
      <c r="F323" s="5">
        <f>IF(AND($B323&lt;&gt;"",$C323&lt;&gt;"",$B323&lt;=$C323),$C323-$B323+1,"")</f>
        <v/>
      </c>
      <c r="G323" s="5">
        <f>IF($F323="","",$F323*$D323)</f>
        <v/>
      </c>
      <c r="H323" s="42">
        <f>IF($G323="","",$O323)</f>
        <v/>
      </c>
      <c r="I323" s="5">
        <f>IF($G323="","",$G323*IF($H323="",$O323,$H323)/100)</f>
        <v/>
      </c>
      <c r="J323" s="5">
        <f>IF(OR($L323="",NOT(COUNTIFS($L$2:$L323,$L323)=1)),"",SUMIFS($G:$G,$L:$L,$L323))</f>
        <v/>
      </c>
      <c r="K323" s="5">
        <f>IF(OR($L323="",NOT(COUNTIFS($L$2:$L323,$L323)=1)),"",SUMIFS($I:$I,$L:$L,$L323))</f>
        <v/>
      </c>
      <c r="L323" s="6">
        <f>IF($B323="","",YEAR($B323))</f>
        <v/>
      </c>
      <c r="M323" s="6">
        <f>INT((ROW()-2)/39)+1</f>
        <v/>
      </c>
      <c r="N323" s="6">
        <f>MOD(ROW()-2,39)+2</f>
        <v/>
      </c>
      <c r="O323" s="42">
        <f>IF(AND($B323&lt;&gt;"",$C323&lt;&gt;"",$B323&lt;=$C323),INDEX(Szabalyok!$C:$C,$N323),"")</f>
        <v/>
      </c>
      <c r="P323">
        <f>IF(D323="",P322,P322+1)</f>
        <v/>
      </c>
    </row>
    <row r="324">
      <c r="A324">
        <f>IF(P324=P323,0,P324)</f>
        <v/>
      </c>
      <c r="B324" s="41">
        <f>IF($M324&gt;300,"",IF(OR(INDEX(Bemenet!$E$2:$E$301,$M324)="",INDEX(Bemenet!$F$2:$F$301,$M324)=""),"",MAX(INDEX(Bemenet!$E$2:$E$301,$M324),INDEX(Szabalyok!$A:$A,$N324))))</f>
        <v/>
      </c>
      <c r="C324" s="41">
        <f>IF($B324="","",MIN(INDEX(Bemenet!$F$2:$F$301,$M324),INDEX(Szabalyok!$B:$B,$N324)))</f>
        <v/>
      </c>
      <c r="D324" s="5">
        <f>IF(AND($B324&lt;&gt;"",$C324&lt;&gt;"",$B324&lt;=$C324),INDEX(Bemenet!$G$2:$G$301,$M324),"")</f>
        <v/>
      </c>
      <c r="E324" s="6">
        <f>IF(AND($B324&lt;&gt;"",$C324&lt;&gt;"",$B324&lt;=$C324),INDEX(Bemenet!$D$2:$D$301,$M324),"")</f>
        <v/>
      </c>
      <c r="F324" s="5">
        <f>IF(AND($B324&lt;&gt;"",$C324&lt;&gt;"",$B324&lt;=$C324),$C324-$B324+1,"")</f>
        <v/>
      </c>
      <c r="G324" s="5">
        <f>IF($F324="","",$F324*$D324)</f>
        <v/>
      </c>
      <c r="H324" s="42">
        <f>IF($G324="","",$O324)</f>
        <v/>
      </c>
      <c r="I324" s="5">
        <f>IF($G324="","",$G324*IF($H324="",$O324,$H324)/100)</f>
        <v/>
      </c>
      <c r="J324" s="5">
        <f>IF(OR($L324="",NOT(COUNTIFS($L$2:$L324,$L324)=1)),"",SUMIFS($G:$G,$L:$L,$L324))</f>
        <v/>
      </c>
      <c r="K324" s="5">
        <f>IF(OR($L324="",NOT(COUNTIFS($L$2:$L324,$L324)=1)),"",SUMIFS($I:$I,$L:$L,$L324))</f>
        <v/>
      </c>
      <c r="L324" s="6">
        <f>IF($B324="","",YEAR($B324))</f>
        <v/>
      </c>
      <c r="M324" s="6">
        <f>INT((ROW()-2)/39)+1</f>
        <v/>
      </c>
      <c r="N324" s="6">
        <f>MOD(ROW()-2,39)+2</f>
        <v/>
      </c>
      <c r="O324" s="42">
        <f>IF(AND($B324&lt;&gt;"",$C324&lt;&gt;"",$B324&lt;=$C324),INDEX(Szabalyok!$C:$C,$N324),"")</f>
        <v/>
      </c>
      <c r="P324">
        <f>IF(D324="",P323,P323+1)</f>
        <v/>
      </c>
    </row>
    <row r="325">
      <c r="A325">
        <f>IF(P325=P324,0,P325)</f>
        <v/>
      </c>
      <c r="B325" s="41">
        <f>IF($M325&gt;300,"",IF(OR(INDEX(Bemenet!$E$2:$E$301,$M325)="",INDEX(Bemenet!$F$2:$F$301,$M325)=""),"",MAX(INDEX(Bemenet!$E$2:$E$301,$M325),INDEX(Szabalyok!$A:$A,$N325))))</f>
        <v/>
      </c>
      <c r="C325" s="41">
        <f>IF($B325="","",MIN(INDEX(Bemenet!$F$2:$F$301,$M325),INDEX(Szabalyok!$B:$B,$N325)))</f>
        <v/>
      </c>
      <c r="D325" s="5">
        <f>IF(AND($B325&lt;&gt;"",$C325&lt;&gt;"",$B325&lt;=$C325),INDEX(Bemenet!$G$2:$G$301,$M325),"")</f>
        <v/>
      </c>
      <c r="E325" s="6">
        <f>IF(AND($B325&lt;&gt;"",$C325&lt;&gt;"",$B325&lt;=$C325),INDEX(Bemenet!$D$2:$D$301,$M325),"")</f>
        <v/>
      </c>
      <c r="F325" s="5">
        <f>IF(AND($B325&lt;&gt;"",$C325&lt;&gt;"",$B325&lt;=$C325),$C325-$B325+1,"")</f>
        <v/>
      </c>
      <c r="G325" s="5">
        <f>IF($F325="","",$F325*$D325)</f>
        <v/>
      </c>
      <c r="H325" s="42">
        <f>IF($G325="","",$O325)</f>
        <v/>
      </c>
      <c r="I325" s="5">
        <f>IF($G325="","",$G325*IF($H325="",$O325,$H325)/100)</f>
        <v/>
      </c>
      <c r="J325" s="5">
        <f>IF(OR($L325="",NOT(COUNTIFS($L$2:$L325,$L325)=1)),"",SUMIFS($G:$G,$L:$L,$L325))</f>
        <v/>
      </c>
      <c r="K325" s="5">
        <f>IF(OR($L325="",NOT(COUNTIFS($L$2:$L325,$L325)=1)),"",SUMIFS($I:$I,$L:$L,$L325))</f>
        <v/>
      </c>
      <c r="L325" s="6">
        <f>IF($B325="","",YEAR($B325))</f>
        <v/>
      </c>
      <c r="M325" s="6">
        <f>INT((ROW()-2)/39)+1</f>
        <v/>
      </c>
      <c r="N325" s="6">
        <f>MOD(ROW()-2,39)+2</f>
        <v/>
      </c>
      <c r="O325" s="42">
        <f>IF(AND($B325&lt;&gt;"",$C325&lt;&gt;"",$B325&lt;=$C325),INDEX(Szabalyok!$C:$C,$N325),"")</f>
        <v/>
      </c>
      <c r="P325">
        <f>IF(D325="",P324,P324+1)</f>
        <v/>
      </c>
    </row>
    <row r="326">
      <c r="A326">
        <f>IF(P326=P325,0,P326)</f>
        <v/>
      </c>
      <c r="B326" s="41">
        <f>IF($M326&gt;300,"",IF(OR(INDEX(Bemenet!$E$2:$E$301,$M326)="",INDEX(Bemenet!$F$2:$F$301,$M326)=""),"",MAX(INDEX(Bemenet!$E$2:$E$301,$M326),INDEX(Szabalyok!$A:$A,$N326))))</f>
        <v/>
      </c>
      <c r="C326" s="41">
        <f>IF($B326="","",MIN(INDEX(Bemenet!$F$2:$F$301,$M326),INDEX(Szabalyok!$B:$B,$N326)))</f>
        <v/>
      </c>
      <c r="D326" s="5">
        <f>IF(AND($B326&lt;&gt;"",$C326&lt;&gt;"",$B326&lt;=$C326),INDEX(Bemenet!$G$2:$G$301,$M326),"")</f>
        <v/>
      </c>
      <c r="E326" s="6">
        <f>IF(AND($B326&lt;&gt;"",$C326&lt;&gt;"",$B326&lt;=$C326),INDEX(Bemenet!$D$2:$D$301,$M326),"")</f>
        <v/>
      </c>
      <c r="F326" s="5">
        <f>IF(AND($B326&lt;&gt;"",$C326&lt;&gt;"",$B326&lt;=$C326),$C326-$B326+1,"")</f>
        <v/>
      </c>
      <c r="G326" s="5">
        <f>IF($F326="","",$F326*$D326)</f>
        <v/>
      </c>
      <c r="H326" s="42">
        <f>IF($G326="","",$O326)</f>
        <v/>
      </c>
      <c r="I326" s="5">
        <f>IF($G326="","",$G326*IF($H326="",$O326,$H326)/100)</f>
        <v/>
      </c>
      <c r="J326" s="5">
        <f>IF(OR($L326="",NOT(COUNTIFS($L$2:$L326,$L326)=1)),"",SUMIFS($G:$G,$L:$L,$L326))</f>
        <v/>
      </c>
      <c r="K326" s="5">
        <f>IF(OR($L326="",NOT(COUNTIFS($L$2:$L326,$L326)=1)),"",SUMIFS($I:$I,$L:$L,$L326))</f>
        <v/>
      </c>
      <c r="L326" s="6">
        <f>IF($B326="","",YEAR($B326))</f>
        <v/>
      </c>
      <c r="M326" s="6">
        <f>INT((ROW()-2)/39)+1</f>
        <v/>
      </c>
      <c r="N326" s="6">
        <f>MOD(ROW()-2,39)+2</f>
        <v/>
      </c>
      <c r="O326" s="42">
        <f>IF(AND($B326&lt;&gt;"",$C326&lt;&gt;"",$B326&lt;=$C326),INDEX(Szabalyok!$C:$C,$N326),"")</f>
        <v/>
      </c>
      <c r="P326">
        <f>IF(D326="",P325,P325+1)</f>
        <v/>
      </c>
    </row>
    <row r="327">
      <c r="A327">
        <f>IF(P327=P326,0,P327)</f>
        <v/>
      </c>
      <c r="B327" s="41">
        <f>IF($M327&gt;300,"",IF(OR(INDEX(Bemenet!$E$2:$E$301,$M327)="",INDEX(Bemenet!$F$2:$F$301,$M327)=""),"",MAX(INDEX(Bemenet!$E$2:$E$301,$M327),INDEX(Szabalyok!$A:$A,$N327))))</f>
        <v/>
      </c>
      <c r="C327" s="41">
        <f>IF($B327="","",MIN(INDEX(Bemenet!$F$2:$F$301,$M327),INDEX(Szabalyok!$B:$B,$N327)))</f>
        <v/>
      </c>
      <c r="D327" s="5">
        <f>IF(AND($B327&lt;&gt;"",$C327&lt;&gt;"",$B327&lt;=$C327),INDEX(Bemenet!$G$2:$G$301,$M327),"")</f>
        <v/>
      </c>
      <c r="E327" s="6">
        <f>IF(AND($B327&lt;&gt;"",$C327&lt;&gt;"",$B327&lt;=$C327),INDEX(Bemenet!$D$2:$D$301,$M327),"")</f>
        <v/>
      </c>
      <c r="F327" s="5">
        <f>IF(AND($B327&lt;&gt;"",$C327&lt;&gt;"",$B327&lt;=$C327),$C327-$B327+1,"")</f>
        <v/>
      </c>
      <c r="G327" s="5">
        <f>IF($F327="","",$F327*$D327)</f>
        <v/>
      </c>
      <c r="H327" s="42">
        <f>IF($G327="","",$O327)</f>
        <v/>
      </c>
      <c r="I327" s="5">
        <f>IF($G327="","",$G327*IF($H327="",$O327,$H327)/100)</f>
        <v/>
      </c>
      <c r="J327" s="5">
        <f>IF(OR($L327="",NOT(COUNTIFS($L$2:$L327,$L327)=1)),"",SUMIFS($G:$G,$L:$L,$L327))</f>
        <v/>
      </c>
      <c r="K327" s="5">
        <f>IF(OR($L327="",NOT(COUNTIFS($L$2:$L327,$L327)=1)),"",SUMIFS($I:$I,$L:$L,$L327))</f>
        <v/>
      </c>
      <c r="L327" s="6">
        <f>IF($B327="","",YEAR($B327))</f>
        <v/>
      </c>
      <c r="M327" s="6">
        <f>INT((ROW()-2)/39)+1</f>
        <v/>
      </c>
      <c r="N327" s="6">
        <f>MOD(ROW()-2,39)+2</f>
        <v/>
      </c>
      <c r="O327" s="42">
        <f>IF(AND($B327&lt;&gt;"",$C327&lt;&gt;"",$B327&lt;=$C327),INDEX(Szabalyok!$C:$C,$N327),"")</f>
        <v/>
      </c>
      <c r="P327">
        <f>IF(D327="",P326,P326+1)</f>
        <v/>
      </c>
    </row>
    <row r="328">
      <c r="A328">
        <f>IF(P328=P327,0,P328)</f>
        <v/>
      </c>
      <c r="B328" s="41">
        <f>IF($M328&gt;300,"",IF(OR(INDEX(Bemenet!$E$2:$E$301,$M328)="",INDEX(Bemenet!$F$2:$F$301,$M328)=""),"",MAX(INDEX(Bemenet!$E$2:$E$301,$M328),INDEX(Szabalyok!$A:$A,$N328))))</f>
        <v/>
      </c>
      <c r="C328" s="41">
        <f>IF($B328="","",MIN(INDEX(Bemenet!$F$2:$F$301,$M328),INDEX(Szabalyok!$B:$B,$N328)))</f>
        <v/>
      </c>
      <c r="D328" s="5">
        <f>IF(AND($B328&lt;&gt;"",$C328&lt;&gt;"",$B328&lt;=$C328),INDEX(Bemenet!$G$2:$G$301,$M328),"")</f>
        <v/>
      </c>
      <c r="E328" s="6">
        <f>IF(AND($B328&lt;&gt;"",$C328&lt;&gt;"",$B328&lt;=$C328),INDEX(Bemenet!$D$2:$D$301,$M328),"")</f>
        <v/>
      </c>
      <c r="F328" s="5">
        <f>IF(AND($B328&lt;&gt;"",$C328&lt;&gt;"",$B328&lt;=$C328),$C328-$B328+1,"")</f>
        <v/>
      </c>
      <c r="G328" s="5">
        <f>IF($F328="","",$F328*$D328)</f>
        <v/>
      </c>
      <c r="H328" s="42">
        <f>IF($G328="","",$O328)</f>
        <v/>
      </c>
      <c r="I328" s="5">
        <f>IF($G328="","",$G328*IF($H328="",$O328,$H328)/100)</f>
        <v/>
      </c>
      <c r="J328" s="5">
        <f>IF(OR($L328="",NOT(COUNTIFS($L$2:$L328,$L328)=1)),"",SUMIFS($G:$G,$L:$L,$L328))</f>
        <v/>
      </c>
      <c r="K328" s="5">
        <f>IF(OR($L328="",NOT(COUNTIFS($L$2:$L328,$L328)=1)),"",SUMIFS($I:$I,$L:$L,$L328))</f>
        <v/>
      </c>
      <c r="L328" s="6">
        <f>IF($B328="","",YEAR($B328))</f>
        <v/>
      </c>
      <c r="M328" s="6">
        <f>INT((ROW()-2)/39)+1</f>
        <v/>
      </c>
      <c r="N328" s="6">
        <f>MOD(ROW()-2,39)+2</f>
        <v/>
      </c>
      <c r="O328" s="42">
        <f>IF(AND($B328&lt;&gt;"",$C328&lt;&gt;"",$B328&lt;=$C328),INDEX(Szabalyok!$C:$C,$N328),"")</f>
        <v/>
      </c>
      <c r="P328">
        <f>IF(D328="",P327,P327+1)</f>
        <v/>
      </c>
    </row>
    <row r="329">
      <c r="A329">
        <f>IF(P329=P328,0,P329)</f>
        <v/>
      </c>
      <c r="B329" s="41">
        <f>IF($M329&gt;300,"",IF(OR(INDEX(Bemenet!$E$2:$E$301,$M329)="",INDEX(Bemenet!$F$2:$F$301,$M329)=""),"",MAX(INDEX(Bemenet!$E$2:$E$301,$M329),INDEX(Szabalyok!$A:$A,$N329))))</f>
        <v/>
      </c>
      <c r="C329" s="41">
        <f>IF($B329="","",MIN(INDEX(Bemenet!$F$2:$F$301,$M329),INDEX(Szabalyok!$B:$B,$N329)))</f>
        <v/>
      </c>
      <c r="D329" s="5">
        <f>IF(AND($B329&lt;&gt;"",$C329&lt;&gt;"",$B329&lt;=$C329),INDEX(Bemenet!$G$2:$G$301,$M329),"")</f>
        <v/>
      </c>
      <c r="E329" s="6">
        <f>IF(AND($B329&lt;&gt;"",$C329&lt;&gt;"",$B329&lt;=$C329),INDEX(Bemenet!$D$2:$D$301,$M329),"")</f>
        <v/>
      </c>
      <c r="F329" s="5">
        <f>IF(AND($B329&lt;&gt;"",$C329&lt;&gt;"",$B329&lt;=$C329),$C329-$B329+1,"")</f>
        <v/>
      </c>
      <c r="G329" s="5">
        <f>IF($F329="","",$F329*$D329)</f>
        <v/>
      </c>
      <c r="H329" s="42">
        <f>IF($G329="","",$O329)</f>
        <v/>
      </c>
      <c r="I329" s="5">
        <f>IF($G329="","",$G329*IF($H329="",$O329,$H329)/100)</f>
        <v/>
      </c>
      <c r="J329" s="5">
        <f>IF(OR($L329="",NOT(COUNTIFS($L$2:$L329,$L329)=1)),"",SUMIFS($G:$G,$L:$L,$L329))</f>
        <v/>
      </c>
      <c r="K329" s="5">
        <f>IF(OR($L329="",NOT(COUNTIFS($L$2:$L329,$L329)=1)),"",SUMIFS($I:$I,$L:$L,$L329))</f>
        <v/>
      </c>
      <c r="L329" s="6">
        <f>IF($B329="","",YEAR($B329))</f>
        <v/>
      </c>
      <c r="M329" s="6">
        <f>INT((ROW()-2)/39)+1</f>
        <v/>
      </c>
      <c r="N329" s="6">
        <f>MOD(ROW()-2,39)+2</f>
        <v/>
      </c>
      <c r="O329" s="42">
        <f>IF(AND($B329&lt;&gt;"",$C329&lt;&gt;"",$B329&lt;=$C329),INDEX(Szabalyok!$C:$C,$N329),"")</f>
        <v/>
      </c>
      <c r="P329">
        <f>IF(D329="",P328,P328+1)</f>
        <v/>
      </c>
    </row>
    <row r="330">
      <c r="A330">
        <f>IF(P330=P329,0,P330)</f>
        <v/>
      </c>
      <c r="B330" s="41">
        <f>IF($M330&gt;300,"",IF(OR(INDEX(Bemenet!$E$2:$E$301,$M330)="",INDEX(Bemenet!$F$2:$F$301,$M330)=""),"",MAX(INDEX(Bemenet!$E$2:$E$301,$M330),INDEX(Szabalyok!$A:$A,$N330))))</f>
        <v/>
      </c>
      <c r="C330" s="41">
        <f>IF($B330="","",MIN(INDEX(Bemenet!$F$2:$F$301,$M330),INDEX(Szabalyok!$B:$B,$N330)))</f>
        <v/>
      </c>
      <c r="D330" s="5">
        <f>IF(AND($B330&lt;&gt;"",$C330&lt;&gt;"",$B330&lt;=$C330),INDEX(Bemenet!$G$2:$G$301,$M330),"")</f>
        <v/>
      </c>
      <c r="E330" s="6">
        <f>IF(AND($B330&lt;&gt;"",$C330&lt;&gt;"",$B330&lt;=$C330),INDEX(Bemenet!$D$2:$D$301,$M330),"")</f>
        <v/>
      </c>
      <c r="F330" s="5">
        <f>IF(AND($B330&lt;&gt;"",$C330&lt;&gt;"",$B330&lt;=$C330),$C330-$B330+1,"")</f>
        <v/>
      </c>
      <c r="G330" s="5">
        <f>IF($F330="","",$F330*$D330)</f>
        <v/>
      </c>
      <c r="H330" s="42">
        <f>IF($G330="","",$O330)</f>
        <v/>
      </c>
      <c r="I330" s="5">
        <f>IF($G330="","",$G330*IF($H330="",$O330,$H330)/100)</f>
        <v/>
      </c>
      <c r="J330" s="5">
        <f>IF(OR($L330="",NOT(COUNTIFS($L$2:$L330,$L330)=1)),"",SUMIFS($G:$G,$L:$L,$L330))</f>
        <v/>
      </c>
      <c r="K330" s="5">
        <f>IF(OR($L330="",NOT(COUNTIFS($L$2:$L330,$L330)=1)),"",SUMIFS($I:$I,$L:$L,$L330))</f>
        <v/>
      </c>
      <c r="L330" s="6">
        <f>IF($B330="","",YEAR($B330))</f>
        <v/>
      </c>
      <c r="M330" s="6">
        <f>INT((ROW()-2)/39)+1</f>
        <v/>
      </c>
      <c r="N330" s="6">
        <f>MOD(ROW()-2,39)+2</f>
        <v/>
      </c>
      <c r="O330" s="42">
        <f>IF(AND($B330&lt;&gt;"",$C330&lt;&gt;"",$B330&lt;=$C330),INDEX(Szabalyok!$C:$C,$N330),"")</f>
        <v/>
      </c>
      <c r="P330">
        <f>IF(D330="",P329,P329+1)</f>
        <v/>
      </c>
    </row>
    <row r="331">
      <c r="A331">
        <f>IF(P331=P330,0,P331)</f>
        <v/>
      </c>
      <c r="B331" s="41">
        <f>IF($M331&gt;300,"",IF(OR(INDEX(Bemenet!$E$2:$E$301,$M331)="",INDEX(Bemenet!$F$2:$F$301,$M331)=""),"",MAX(INDEX(Bemenet!$E$2:$E$301,$M331),INDEX(Szabalyok!$A:$A,$N331))))</f>
        <v/>
      </c>
      <c r="C331" s="41">
        <f>IF($B331="","",MIN(INDEX(Bemenet!$F$2:$F$301,$M331),INDEX(Szabalyok!$B:$B,$N331)))</f>
        <v/>
      </c>
      <c r="D331" s="5">
        <f>IF(AND($B331&lt;&gt;"",$C331&lt;&gt;"",$B331&lt;=$C331),INDEX(Bemenet!$G$2:$G$301,$M331),"")</f>
        <v/>
      </c>
      <c r="E331" s="6">
        <f>IF(AND($B331&lt;&gt;"",$C331&lt;&gt;"",$B331&lt;=$C331),INDEX(Bemenet!$D$2:$D$301,$M331),"")</f>
        <v/>
      </c>
      <c r="F331" s="5">
        <f>IF(AND($B331&lt;&gt;"",$C331&lt;&gt;"",$B331&lt;=$C331),$C331-$B331+1,"")</f>
        <v/>
      </c>
      <c r="G331" s="5">
        <f>IF($F331="","",$F331*$D331)</f>
        <v/>
      </c>
      <c r="H331" s="42">
        <f>IF($G331="","",$O331)</f>
        <v/>
      </c>
      <c r="I331" s="5">
        <f>IF($G331="","",$G331*IF($H331="",$O331,$H331)/100)</f>
        <v/>
      </c>
      <c r="J331" s="5">
        <f>IF(OR($L331="",NOT(COUNTIFS($L$2:$L331,$L331)=1)),"",SUMIFS($G:$G,$L:$L,$L331))</f>
        <v/>
      </c>
      <c r="K331" s="5">
        <f>IF(OR($L331="",NOT(COUNTIFS($L$2:$L331,$L331)=1)),"",SUMIFS($I:$I,$L:$L,$L331))</f>
        <v/>
      </c>
      <c r="L331" s="6">
        <f>IF($B331="","",YEAR($B331))</f>
        <v/>
      </c>
      <c r="M331" s="6">
        <f>INT((ROW()-2)/39)+1</f>
        <v/>
      </c>
      <c r="N331" s="6">
        <f>MOD(ROW()-2,39)+2</f>
        <v/>
      </c>
      <c r="O331" s="42">
        <f>IF(AND($B331&lt;&gt;"",$C331&lt;&gt;"",$B331&lt;=$C331),INDEX(Szabalyok!$C:$C,$N331),"")</f>
        <v/>
      </c>
      <c r="P331">
        <f>IF(D331="",P330,P330+1)</f>
        <v/>
      </c>
    </row>
    <row r="332">
      <c r="A332">
        <f>IF(P332=P331,0,P332)</f>
        <v/>
      </c>
      <c r="B332" s="41">
        <f>IF($M332&gt;300,"",IF(OR(INDEX(Bemenet!$E$2:$E$301,$M332)="",INDEX(Bemenet!$F$2:$F$301,$M332)=""),"",MAX(INDEX(Bemenet!$E$2:$E$301,$M332),INDEX(Szabalyok!$A:$A,$N332))))</f>
        <v/>
      </c>
      <c r="C332" s="41">
        <f>IF($B332="","",MIN(INDEX(Bemenet!$F$2:$F$301,$M332),INDEX(Szabalyok!$B:$B,$N332)))</f>
        <v/>
      </c>
      <c r="D332" s="5">
        <f>IF(AND($B332&lt;&gt;"",$C332&lt;&gt;"",$B332&lt;=$C332),INDEX(Bemenet!$G$2:$G$301,$M332),"")</f>
        <v/>
      </c>
      <c r="E332" s="6">
        <f>IF(AND($B332&lt;&gt;"",$C332&lt;&gt;"",$B332&lt;=$C332),INDEX(Bemenet!$D$2:$D$301,$M332),"")</f>
        <v/>
      </c>
      <c r="F332" s="5">
        <f>IF(AND($B332&lt;&gt;"",$C332&lt;&gt;"",$B332&lt;=$C332),$C332-$B332+1,"")</f>
        <v/>
      </c>
      <c r="G332" s="5">
        <f>IF($F332="","",$F332*$D332)</f>
        <v/>
      </c>
      <c r="H332" s="42">
        <f>IF($G332="","",$O332)</f>
        <v/>
      </c>
      <c r="I332" s="5">
        <f>IF($G332="","",$G332*IF($H332="",$O332,$H332)/100)</f>
        <v/>
      </c>
      <c r="J332" s="5">
        <f>IF(OR($L332="",NOT(COUNTIFS($L$2:$L332,$L332)=1)),"",SUMIFS($G:$G,$L:$L,$L332))</f>
        <v/>
      </c>
      <c r="K332" s="5">
        <f>IF(OR($L332="",NOT(COUNTIFS($L$2:$L332,$L332)=1)),"",SUMIFS($I:$I,$L:$L,$L332))</f>
        <v/>
      </c>
      <c r="L332" s="6">
        <f>IF($B332="","",YEAR($B332))</f>
        <v/>
      </c>
      <c r="M332" s="6">
        <f>INT((ROW()-2)/39)+1</f>
        <v/>
      </c>
      <c r="N332" s="6">
        <f>MOD(ROW()-2,39)+2</f>
        <v/>
      </c>
      <c r="O332" s="42">
        <f>IF(AND($B332&lt;&gt;"",$C332&lt;&gt;"",$B332&lt;=$C332),INDEX(Szabalyok!$C:$C,$N332),"")</f>
        <v/>
      </c>
      <c r="P332">
        <f>IF(D332="",P331,P331+1)</f>
        <v/>
      </c>
    </row>
    <row r="333">
      <c r="A333">
        <f>IF(P333=P332,0,P333)</f>
        <v/>
      </c>
      <c r="B333" s="41">
        <f>IF($M333&gt;300,"",IF(OR(INDEX(Bemenet!$E$2:$E$301,$M333)="",INDEX(Bemenet!$F$2:$F$301,$M333)=""),"",MAX(INDEX(Bemenet!$E$2:$E$301,$M333),INDEX(Szabalyok!$A:$A,$N333))))</f>
        <v/>
      </c>
      <c r="C333" s="41">
        <f>IF($B333="","",MIN(INDEX(Bemenet!$F$2:$F$301,$M333),INDEX(Szabalyok!$B:$B,$N333)))</f>
        <v/>
      </c>
      <c r="D333" s="5">
        <f>IF(AND($B333&lt;&gt;"",$C333&lt;&gt;"",$B333&lt;=$C333),INDEX(Bemenet!$G$2:$G$301,$M333),"")</f>
        <v/>
      </c>
      <c r="E333" s="6">
        <f>IF(AND($B333&lt;&gt;"",$C333&lt;&gt;"",$B333&lt;=$C333),INDEX(Bemenet!$D$2:$D$301,$M333),"")</f>
        <v/>
      </c>
      <c r="F333" s="5">
        <f>IF(AND($B333&lt;&gt;"",$C333&lt;&gt;"",$B333&lt;=$C333),$C333-$B333+1,"")</f>
        <v/>
      </c>
      <c r="G333" s="5">
        <f>IF($F333="","",$F333*$D333)</f>
        <v/>
      </c>
      <c r="H333" s="42">
        <f>IF($G333="","",$O333)</f>
        <v/>
      </c>
      <c r="I333" s="5">
        <f>IF($G333="","",$G333*IF($H333="",$O333,$H333)/100)</f>
        <v/>
      </c>
      <c r="J333" s="5">
        <f>IF(OR($L333="",NOT(COUNTIFS($L$2:$L333,$L333)=1)),"",SUMIFS($G:$G,$L:$L,$L333))</f>
        <v/>
      </c>
      <c r="K333" s="5">
        <f>IF(OR($L333="",NOT(COUNTIFS($L$2:$L333,$L333)=1)),"",SUMIFS($I:$I,$L:$L,$L333))</f>
        <v/>
      </c>
      <c r="L333" s="6">
        <f>IF($B333="","",YEAR($B333))</f>
        <v/>
      </c>
      <c r="M333" s="6">
        <f>INT((ROW()-2)/39)+1</f>
        <v/>
      </c>
      <c r="N333" s="6">
        <f>MOD(ROW()-2,39)+2</f>
        <v/>
      </c>
      <c r="O333" s="42">
        <f>IF(AND($B333&lt;&gt;"",$C333&lt;&gt;"",$B333&lt;=$C333),INDEX(Szabalyok!$C:$C,$N333),"")</f>
        <v/>
      </c>
      <c r="P333">
        <f>IF(D333="",P332,P332+1)</f>
        <v/>
      </c>
    </row>
    <row r="334">
      <c r="A334">
        <f>IF(P334=P333,0,P334)</f>
        <v/>
      </c>
      <c r="B334" s="41">
        <f>IF($M334&gt;300,"",IF(OR(INDEX(Bemenet!$E$2:$E$301,$M334)="",INDEX(Bemenet!$F$2:$F$301,$M334)=""),"",MAX(INDEX(Bemenet!$E$2:$E$301,$M334),INDEX(Szabalyok!$A:$A,$N334))))</f>
        <v/>
      </c>
      <c r="C334" s="41">
        <f>IF($B334="","",MIN(INDEX(Bemenet!$F$2:$F$301,$M334),INDEX(Szabalyok!$B:$B,$N334)))</f>
        <v/>
      </c>
      <c r="D334" s="5">
        <f>IF(AND($B334&lt;&gt;"",$C334&lt;&gt;"",$B334&lt;=$C334),INDEX(Bemenet!$G$2:$G$301,$M334),"")</f>
        <v/>
      </c>
      <c r="E334" s="6">
        <f>IF(AND($B334&lt;&gt;"",$C334&lt;&gt;"",$B334&lt;=$C334),INDEX(Bemenet!$D$2:$D$301,$M334),"")</f>
        <v/>
      </c>
      <c r="F334" s="5">
        <f>IF(AND($B334&lt;&gt;"",$C334&lt;&gt;"",$B334&lt;=$C334),$C334-$B334+1,"")</f>
        <v/>
      </c>
      <c r="G334" s="5">
        <f>IF($F334="","",$F334*$D334)</f>
        <v/>
      </c>
      <c r="H334" s="42">
        <f>IF($G334="","",$O334)</f>
        <v/>
      </c>
      <c r="I334" s="5">
        <f>IF($G334="","",$G334*IF($H334="",$O334,$H334)/100)</f>
        <v/>
      </c>
      <c r="J334" s="5">
        <f>IF(OR($L334="",NOT(COUNTIFS($L$2:$L334,$L334)=1)),"",SUMIFS($G:$G,$L:$L,$L334))</f>
        <v/>
      </c>
      <c r="K334" s="5">
        <f>IF(OR($L334="",NOT(COUNTIFS($L$2:$L334,$L334)=1)),"",SUMIFS($I:$I,$L:$L,$L334))</f>
        <v/>
      </c>
      <c r="L334" s="6">
        <f>IF($B334="","",YEAR($B334))</f>
        <v/>
      </c>
      <c r="M334" s="6">
        <f>INT((ROW()-2)/39)+1</f>
        <v/>
      </c>
      <c r="N334" s="6">
        <f>MOD(ROW()-2,39)+2</f>
        <v/>
      </c>
      <c r="O334" s="42">
        <f>IF(AND($B334&lt;&gt;"",$C334&lt;&gt;"",$B334&lt;=$C334),INDEX(Szabalyok!$C:$C,$N334),"")</f>
        <v/>
      </c>
      <c r="P334">
        <f>IF(D334="",P333,P333+1)</f>
        <v/>
      </c>
    </row>
    <row r="335">
      <c r="A335">
        <f>IF(P335=P334,0,P335)</f>
        <v/>
      </c>
      <c r="B335" s="41">
        <f>IF($M335&gt;300,"",IF(OR(INDEX(Bemenet!$E$2:$E$301,$M335)="",INDEX(Bemenet!$F$2:$F$301,$M335)=""),"",MAX(INDEX(Bemenet!$E$2:$E$301,$M335),INDEX(Szabalyok!$A:$A,$N335))))</f>
        <v/>
      </c>
      <c r="C335" s="41">
        <f>IF($B335="","",MIN(INDEX(Bemenet!$F$2:$F$301,$M335),INDEX(Szabalyok!$B:$B,$N335)))</f>
        <v/>
      </c>
      <c r="D335" s="5">
        <f>IF(AND($B335&lt;&gt;"",$C335&lt;&gt;"",$B335&lt;=$C335),INDEX(Bemenet!$G$2:$G$301,$M335),"")</f>
        <v/>
      </c>
      <c r="E335" s="6">
        <f>IF(AND($B335&lt;&gt;"",$C335&lt;&gt;"",$B335&lt;=$C335),INDEX(Bemenet!$D$2:$D$301,$M335),"")</f>
        <v/>
      </c>
      <c r="F335" s="5">
        <f>IF(AND($B335&lt;&gt;"",$C335&lt;&gt;"",$B335&lt;=$C335),$C335-$B335+1,"")</f>
        <v/>
      </c>
      <c r="G335" s="5">
        <f>IF($F335="","",$F335*$D335)</f>
        <v/>
      </c>
      <c r="H335" s="42">
        <f>IF($G335="","",$O335)</f>
        <v/>
      </c>
      <c r="I335" s="5">
        <f>IF($G335="","",$G335*IF($H335="",$O335,$H335)/100)</f>
        <v/>
      </c>
      <c r="J335" s="5">
        <f>IF(OR($L335="",NOT(COUNTIFS($L$2:$L335,$L335)=1)),"",SUMIFS($G:$G,$L:$L,$L335))</f>
        <v/>
      </c>
      <c r="K335" s="5">
        <f>IF(OR($L335="",NOT(COUNTIFS($L$2:$L335,$L335)=1)),"",SUMIFS($I:$I,$L:$L,$L335))</f>
        <v/>
      </c>
      <c r="L335" s="6">
        <f>IF($B335="","",YEAR($B335))</f>
        <v/>
      </c>
      <c r="M335" s="6">
        <f>INT((ROW()-2)/39)+1</f>
        <v/>
      </c>
      <c r="N335" s="6">
        <f>MOD(ROW()-2,39)+2</f>
        <v/>
      </c>
      <c r="O335" s="42">
        <f>IF(AND($B335&lt;&gt;"",$C335&lt;&gt;"",$B335&lt;=$C335),INDEX(Szabalyok!$C:$C,$N335),"")</f>
        <v/>
      </c>
      <c r="P335">
        <f>IF(D335="",P334,P334+1)</f>
        <v/>
      </c>
    </row>
    <row r="336">
      <c r="A336">
        <f>IF(P336=P335,0,P336)</f>
        <v/>
      </c>
      <c r="B336" s="41">
        <f>IF($M336&gt;300,"",IF(OR(INDEX(Bemenet!$E$2:$E$301,$M336)="",INDEX(Bemenet!$F$2:$F$301,$M336)=""),"",MAX(INDEX(Bemenet!$E$2:$E$301,$M336),INDEX(Szabalyok!$A:$A,$N336))))</f>
        <v/>
      </c>
      <c r="C336" s="41">
        <f>IF($B336="","",MIN(INDEX(Bemenet!$F$2:$F$301,$M336),INDEX(Szabalyok!$B:$B,$N336)))</f>
        <v/>
      </c>
      <c r="D336" s="5">
        <f>IF(AND($B336&lt;&gt;"",$C336&lt;&gt;"",$B336&lt;=$C336),INDEX(Bemenet!$G$2:$G$301,$M336),"")</f>
        <v/>
      </c>
      <c r="E336" s="6">
        <f>IF(AND($B336&lt;&gt;"",$C336&lt;&gt;"",$B336&lt;=$C336),INDEX(Bemenet!$D$2:$D$301,$M336),"")</f>
        <v/>
      </c>
      <c r="F336" s="5">
        <f>IF(AND($B336&lt;&gt;"",$C336&lt;&gt;"",$B336&lt;=$C336),$C336-$B336+1,"")</f>
        <v/>
      </c>
      <c r="G336" s="5">
        <f>IF($F336="","",$F336*$D336)</f>
        <v/>
      </c>
      <c r="H336" s="42">
        <f>IF($G336="","",$O336)</f>
        <v/>
      </c>
      <c r="I336" s="5">
        <f>IF($G336="","",$G336*IF($H336="",$O336,$H336)/100)</f>
        <v/>
      </c>
      <c r="J336" s="5">
        <f>IF(OR($L336="",NOT(COUNTIFS($L$2:$L336,$L336)=1)),"",SUMIFS($G:$G,$L:$L,$L336))</f>
        <v/>
      </c>
      <c r="K336" s="5">
        <f>IF(OR($L336="",NOT(COUNTIFS($L$2:$L336,$L336)=1)),"",SUMIFS($I:$I,$L:$L,$L336))</f>
        <v/>
      </c>
      <c r="L336" s="6">
        <f>IF($B336="","",YEAR($B336))</f>
        <v/>
      </c>
      <c r="M336" s="6">
        <f>INT((ROW()-2)/39)+1</f>
        <v/>
      </c>
      <c r="N336" s="6">
        <f>MOD(ROW()-2,39)+2</f>
        <v/>
      </c>
      <c r="O336" s="42">
        <f>IF(AND($B336&lt;&gt;"",$C336&lt;&gt;"",$B336&lt;=$C336),INDEX(Szabalyok!$C:$C,$N336),"")</f>
        <v/>
      </c>
      <c r="P336">
        <f>IF(D336="",P335,P335+1)</f>
        <v/>
      </c>
    </row>
    <row r="337">
      <c r="A337">
        <f>IF(P337=P336,0,P337)</f>
        <v/>
      </c>
      <c r="B337" s="41">
        <f>IF($M337&gt;300,"",IF(OR(INDEX(Bemenet!$E$2:$E$301,$M337)="",INDEX(Bemenet!$F$2:$F$301,$M337)=""),"",MAX(INDEX(Bemenet!$E$2:$E$301,$M337),INDEX(Szabalyok!$A:$A,$N337))))</f>
        <v/>
      </c>
      <c r="C337" s="41">
        <f>IF($B337="","",MIN(INDEX(Bemenet!$F$2:$F$301,$M337),INDEX(Szabalyok!$B:$B,$N337)))</f>
        <v/>
      </c>
      <c r="D337" s="5">
        <f>IF(AND($B337&lt;&gt;"",$C337&lt;&gt;"",$B337&lt;=$C337),INDEX(Bemenet!$G$2:$G$301,$M337),"")</f>
        <v/>
      </c>
      <c r="E337" s="6">
        <f>IF(AND($B337&lt;&gt;"",$C337&lt;&gt;"",$B337&lt;=$C337),INDEX(Bemenet!$D$2:$D$301,$M337),"")</f>
        <v/>
      </c>
      <c r="F337" s="5">
        <f>IF(AND($B337&lt;&gt;"",$C337&lt;&gt;"",$B337&lt;=$C337),$C337-$B337+1,"")</f>
        <v/>
      </c>
      <c r="G337" s="5">
        <f>IF($F337="","",$F337*$D337)</f>
        <v/>
      </c>
      <c r="H337" s="42">
        <f>IF($G337="","",$O337)</f>
        <v/>
      </c>
      <c r="I337" s="5">
        <f>IF($G337="","",$G337*IF($H337="",$O337,$H337)/100)</f>
        <v/>
      </c>
      <c r="J337" s="5">
        <f>IF(OR($L337="",NOT(COUNTIFS($L$2:$L337,$L337)=1)),"",SUMIFS($G:$G,$L:$L,$L337))</f>
        <v/>
      </c>
      <c r="K337" s="5">
        <f>IF(OR($L337="",NOT(COUNTIFS($L$2:$L337,$L337)=1)),"",SUMIFS($I:$I,$L:$L,$L337))</f>
        <v/>
      </c>
      <c r="L337" s="6">
        <f>IF($B337="","",YEAR($B337))</f>
        <v/>
      </c>
      <c r="M337" s="6">
        <f>INT((ROW()-2)/39)+1</f>
        <v/>
      </c>
      <c r="N337" s="6">
        <f>MOD(ROW()-2,39)+2</f>
        <v/>
      </c>
      <c r="O337" s="42">
        <f>IF(AND($B337&lt;&gt;"",$C337&lt;&gt;"",$B337&lt;=$C337),INDEX(Szabalyok!$C:$C,$N337),"")</f>
        <v/>
      </c>
      <c r="P337">
        <f>IF(D337="",P336,P336+1)</f>
        <v/>
      </c>
    </row>
    <row r="338">
      <c r="A338">
        <f>IF(P338=P337,0,P338)</f>
        <v/>
      </c>
      <c r="B338" s="41">
        <f>IF($M338&gt;300,"",IF(OR(INDEX(Bemenet!$E$2:$E$301,$M338)="",INDEX(Bemenet!$F$2:$F$301,$M338)=""),"",MAX(INDEX(Bemenet!$E$2:$E$301,$M338),INDEX(Szabalyok!$A:$A,$N338))))</f>
        <v/>
      </c>
      <c r="C338" s="41">
        <f>IF($B338="","",MIN(INDEX(Bemenet!$F$2:$F$301,$M338),INDEX(Szabalyok!$B:$B,$N338)))</f>
        <v/>
      </c>
      <c r="D338" s="5">
        <f>IF(AND($B338&lt;&gt;"",$C338&lt;&gt;"",$B338&lt;=$C338),INDEX(Bemenet!$G$2:$G$301,$M338),"")</f>
        <v/>
      </c>
      <c r="E338" s="6">
        <f>IF(AND($B338&lt;&gt;"",$C338&lt;&gt;"",$B338&lt;=$C338),INDEX(Bemenet!$D$2:$D$301,$M338),"")</f>
        <v/>
      </c>
      <c r="F338" s="5">
        <f>IF(AND($B338&lt;&gt;"",$C338&lt;&gt;"",$B338&lt;=$C338),$C338-$B338+1,"")</f>
        <v/>
      </c>
      <c r="G338" s="5">
        <f>IF($F338="","",$F338*$D338)</f>
        <v/>
      </c>
      <c r="H338" s="42">
        <f>IF($G338="","",$O338)</f>
        <v/>
      </c>
      <c r="I338" s="5">
        <f>IF($G338="","",$G338*IF($H338="",$O338,$H338)/100)</f>
        <v/>
      </c>
      <c r="J338" s="5">
        <f>IF(OR($L338="",NOT(COUNTIFS($L$2:$L338,$L338)=1)),"",SUMIFS($G:$G,$L:$L,$L338))</f>
        <v/>
      </c>
      <c r="K338" s="5">
        <f>IF(OR($L338="",NOT(COUNTIFS($L$2:$L338,$L338)=1)),"",SUMIFS($I:$I,$L:$L,$L338))</f>
        <v/>
      </c>
      <c r="L338" s="6">
        <f>IF($B338="","",YEAR($B338))</f>
        <v/>
      </c>
      <c r="M338" s="6">
        <f>INT((ROW()-2)/39)+1</f>
        <v/>
      </c>
      <c r="N338" s="6">
        <f>MOD(ROW()-2,39)+2</f>
        <v/>
      </c>
      <c r="O338" s="42">
        <f>IF(AND($B338&lt;&gt;"",$C338&lt;&gt;"",$B338&lt;=$C338),INDEX(Szabalyok!$C:$C,$N338),"")</f>
        <v/>
      </c>
      <c r="P338">
        <f>IF(D338="",P337,P337+1)</f>
        <v/>
      </c>
    </row>
    <row r="339">
      <c r="A339">
        <f>IF(P339=P338,0,P339)</f>
        <v/>
      </c>
      <c r="B339" s="41">
        <f>IF($M339&gt;300,"",IF(OR(INDEX(Bemenet!$E$2:$E$301,$M339)="",INDEX(Bemenet!$F$2:$F$301,$M339)=""),"",MAX(INDEX(Bemenet!$E$2:$E$301,$M339),INDEX(Szabalyok!$A:$A,$N339))))</f>
        <v/>
      </c>
      <c r="C339" s="41">
        <f>IF($B339="","",MIN(INDEX(Bemenet!$F$2:$F$301,$M339),INDEX(Szabalyok!$B:$B,$N339)))</f>
        <v/>
      </c>
      <c r="D339" s="5">
        <f>IF(AND($B339&lt;&gt;"",$C339&lt;&gt;"",$B339&lt;=$C339),INDEX(Bemenet!$G$2:$G$301,$M339),"")</f>
        <v/>
      </c>
      <c r="E339" s="6">
        <f>IF(AND($B339&lt;&gt;"",$C339&lt;&gt;"",$B339&lt;=$C339),INDEX(Bemenet!$D$2:$D$301,$M339),"")</f>
        <v/>
      </c>
      <c r="F339" s="5">
        <f>IF(AND($B339&lt;&gt;"",$C339&lt;&gt;"",$B339&lt;=$C339),$C339-$B339+1,"")</f>
        <v/>
      </c>
      <c r="G339" s="5">
        <f>IF($F339="","",$F339*$D339)</f>
        <v/>
      </c>
      <c r="H339" s="42">
        <f>IF($G339="","",$O339)</f>
        <v/>
      </c>
      <c r="I339" s="5">
        <f>IF($G339="","",$G339*IF($H339="",$O339,$H339)/100)</f>
        <v/>
      </c>
      <c r="J339" s="5">
        <f>IF(OR($L339="",NOT(COUNTIFS($L$2:$L339,$L339)=1)),"",SUMIFS($G:$G,$L:$L,$L339))</f>
        <v/>
      </c>
      <c r="K339" s="5">
        <f>IF(OR($L339="",NOT(COUNTIFS($L$2:$L339,$L339)=1)),"",SUMIFS($I:$I,$L:$L,$L339))</f>
        <v/>
      </c>
      <c r="L339" s="6">
        <f>IF($B339="","",YEAR($B339))</f>
        <v/>
      </c>
      <c r="M339" s="6">
        <f>INT((ROW()-2)/39)+1</f>
        <v/>
      </c>
      <c r="N339" s="6">
        <f>MOD(ROW()-2,39)+2</f>
        <v/>
      </c>
      <c r="O339" s="42">
        <f>IF(AND($B339&lt;&gt;"",$C339&lt;&gt;"",$B339&lt;=$C339),INDEX(Szabalyok!$C:$C,$N339),"")</f>
        <v/>
      </c>
      <c r="P339">
        <f>IF(D339="",P338,P338+1)</f>
        <v/>
      </c>
    </row>
    <row r="340">
      <c r="A340">
        <f>IF(P340=P339,0,P340)</f>
        <v/>
      </c>
      <c r="B340" s="41">
        <f>IF($M340&gt;300,"",IF(OR(INDEX(Bemenet!$E$2:$E$301,$M340)="",INDEX(Bemenet!$F$2:$F$301,$M340)=""),"",MAX(INDEX(Bemenet!$E$2:$E$301,$M340),INDEX(Szabalyok!$A:$A,$N340))))</f>
        <v/>
      </c>
      <c r="C340" s="41">
        <f>IF($B340="","",MIN(INDEX(Bemenet!$F$2:$F$301,$M340),INDEX(Szabalyok!$B:$B,$N340)))</f>
        <v/>
      </c>
      <c r="D340" s="5">
        <f>IF(AND($B340&lt;&gt;"",$C340&lt;&gt;"",$B340&lt;=$C340),INDEX(Bemenet!$G$2:$G$301,$M340),"")</f>
        <v/>
      </c>
      <c r="E340" s="6">
        <f>IF(AND($B340&lt;&gt;"",$C340&lt;&gt;"",$B340&lt;=$C340),INDEX(Bemenet!$D$2:$D$301,$M340),"")</f>
        <v/>
      </c>
      <c r="F340" s="5">
        <f>IF(AND($B340&lt;&gt;"",$C340&lt;&gt;"",$B340&lt;=$C340),$C340-$B340+1,"")</f>
        <v/>
      </c>
      <c r="G340" s="5">
        <f>IF($F340="","",$F340*$D340)</f>
        <v/>
      </c>
      <c r="H340" s="42">
        <f>IF($G340="","",$O340)</f>
        <v/>
      </c>
      <c r="I340" s="5">
        <f>IF($G340="","",$G340*IF($H340="",$O340,$H340)/100)</f>
        <v/>
      </c>
      <c r="J340" s="5">
        <f>IF(OR($L340="",NOT(COUNTIFS($L$2:$L340,$L340)=1)),"",SUMIFS($G:$G,$L:$L,$L340))</f>
        <v/>
      </c>
      <c r="K340" s="5">
        <f>IF(OR($L340="",NOT(COUNTIFS($L$2:$L340,$L340)=1)),"",SUMIFS($I:$I,$L:$L,$L340))</f>
        <v/>
      </c>
      <c r="L340" s="6">
        <f>IF($B340="","",YEAR($B340))</f>
        <v/>
      </c>
      <c r="M340" s="6">
        <f>INT((ROW()-2)/39)+1</f>
        <v/>
      </c>
      <c r="N340" s="6">
        <f>MOD(ROW()-2,39)+2</f>
        <v/>
      </c>
      <c r="O340" s="42">
        <f>IF(AND($B340&lt;&gt;"",$C340&lt;&gt;"",$B340&lt;=$C340),INDEX(Szabalyok!$C:$C,$N340),"")</f>
        <v/>
      </c>
      <c r="P340">
        <f>IF(D340="",P339,P339+1)</f>
        <v/>
      </c>
    </row>
    <row r="341">
      <c r="A341">
        <f>IF(P341=P340,0,P341)</f>
        <v/>
      </c>
      <c r="B341" s="41">
        <f>IF($M341&gt;300,"",IF(OR(INDEX(Bemenet!$E$2:$E$301,$M341)="",INDEX(Bemenet!$F$2:$F$301,$M341)=""),"",MAX(INDEX(Bemenet!$E$2:$E$301,$M341),INDEX(Szabalyok!$A:$A,$N341))))</f>
        <v/>
      </c>
      <c r="C341" s="41">
        <f>IF($B341="","",MIN(INDEX(Bemenet!$F$2:$F$301,$M341),INDEX(Szabalyok!$B:$B,$N341)))</f>
        <v/>
      </c>
      <c r="D341" s="5">
        <f>IF(AND($B341&lt;&gt;"",$C341&lt;&gt;"",$B341&lt;=$C341),INDEX(Bemenet!$G$2:$G$301,$M341),"")</f>
        <v/>
      </c>
      <c r="E341" s="6">
        <f>IF(AND($B341&lt;&gt;"",$C341&lt;&gt;"",$B341&lt;=$C341),INDEX(Bemenet!$D$2:$D$301,$M341),"")</f>
        <v/>
      </c>
      <c r="F341" s="5">
        <f>IF(AND($B341&lt;&gt;"",$C341&lt;&gt;"",$B341&lt;=$C341),$C341-$B341+1,"")</f>
        <v/>
      </c>
      <c r="G341" s="5">
        <f>IF($F341="","",$F341*$D341)</f>
        <v/>
      </c>
      <c r="H341" s="42">
        <f>IF($G341="","",$O341)</f>
        <v/>
      </c>
      <c r="I341" s="5">
        <f>IF($G341="","",$G341*IF($H341="",$O341,$H341)/100)</f>
        <v/>
      </c>
      <c r="J341" s="5">
        <f>IF(OR($L341="",NOT(COUNTIFS($L$2:$L341,$L341)=1)),"",SUMIFS($G:$G,$L:$L,$L341))</f>
        <v/>
      </c>
      <c r="K341" s="5">
        <f>IF(OR($L341="",NOT(COUNTIFS($L$2:$L341,$L341)=1)),"",SUMIFS($I:$I,$L:$L,$L341))</f>
        <v/>
      </c>
      <c r="L341" s="6">
        <f>IF($B341="","",YEAR($B341))</f>
        <v/>
      </c>
      <c r="M341" s="6">
        <f>INT((ROW()-2)/39)+1</f>
        <v/>
      </c>
      <c r="N341" s="6">
        <f>MOD(ROW()-2,39)+2</f>
        <v/>
      </c>
      <c r="O341" s="42">
        <f>IF(AND($B341&lt;&gt;"",$C341&lt;&gt;"",$B341&lt;=$C341),INDEX(Szabalyok!$C:$C,$N341),"")</f>
        <v/>
      </c>
      <c r="P341">
        <f>IF(D341="",P340,P340+1)</f>
        <v/>
      </c>
    </row>
    <row r="342">
      <c r="A342">
        <f>IF(P342=P341,0,P342)</f>
        <v/>
      </c>
      <c r="B342" s="41">
        <f>IF($M342&gt;300,"",IF(OR(INDEX(Bemenet!$E$2:$E$301,$M342)="",INDEX(Bemenet!$F$2:$F$301,$M342)=""),"",MAX(INDEX(Bemenet!$E$2:$E$301,$M342),INDEX(Szabalyok!$A:$A,$N342))))</f>
        <v/>
      </c>
      <c r="C342" s="41">
        <f>IF($B342="","",MIN(INDEX(Bemenet!$F$2:$F$301,$M342),INDEX(Szabalyok!$B:$B,$N342)))</f>
        <v/>
      </c>
      <c r="D342" s="5">
        <f>IF(AND($B342&lt;&gt;"",$C342&lt;&gt;"",$B342&lt;=$C342),INDEX(Bemenet!$G$2:$G$301,$M342),"")</f>
        <v/>
      </c>
      <c r="E342" s="6">
        <f>IF(AND($B342&lt;&gt;"",$C342&lt;&gt;"",$B342&lt;=$C342),INDEX(Bemenet!$D$2:$D$301,$M342),"")</f>
        <v/>
      </c>
      <c r="F342" s="5">
        <f>IF(AND($B342&lt;&gt;"",$C342&lt;&gt;"",$B342&lt;=$C342),$C342-$B342+1,"")</f>
        <v/>
      </c>
      <c r="G342" s="5">
        <f>IF($F342="","",$F342*$D342)</f>
        <v/>
      </c>
      <c r="H342" s="42">
        <f>IF($G342="","",$O342)</f>
        <v/>
      </c>
      <c r="I342" s="5">
        <f>IF($G342="","",$G342*IF($H342="",$O342,$H342)/100)</f>
        <v/>
      </c>
      <c r="J342" s="5">
        <f>IF(OR($L342="",NOT(COUNTIFS($L$2:$L342,$L342)=1)),"",SUMIFS($G:$G,$L:$L,$L342))</f>
        <v/>
      </c>
      <c r="K342" s="5">
        <f>IF(OR($L342="",NOT(COUNTIFS($L$2:$L342,$L342)=1)),"",SUMIFS($I:$I,$L:$L,$L342))</f>
        <v/>
      </c>
      <c r="L342" s="6">
        <f>IF($B342="","",YEAR($B342))</f>
        <v/>
      </c>
      <c r="M342" s="6">
        <f>INT((ROW()-2)/39)+1</f>
        <v/>
      </c>
      <c r="N342" s="6">
        <f>MOD(ROW()-2,39)+2</f>
        <v/>
      </c>
      <c r="O342" s="42">
        <f>IF(AND($B342&lt;&gt;"",$C342&lt;&gt;"",$B342&lt;=$C342),INDEX(Szabalyok!$C:$C,$N342),"")</f>
        <v/>
      </c>
      <c r="P342">
        <f>IF(D342="",P341,P341+1)</f>
        <v/>
      </c>
    </row>
    <row r="343">
      <c r="A343">
        <f>IF(P343=P342,0,P343)</f>
        <v/>
      </c>
      <c r="B343" s="41">
        <f>IF($M343&gt;300,"",IF(OR(INDEX(Bemenet!$E$2:$E$301,$M343)="",INDEX(Bemenet!$F$2:$F$301,$M343)=""),"",MAX(INDEX(Bemenet!$E$2:$E$301,$M343),INDEX(Szabalyok!$A:$A,$N343))))</f>
        <v/>
      </c>
      <c r="C343" s="41">
        <f>IF($B343="","",MIN(INDEX(Bemenet!$F$2:$F$301,$M343),INDEX(Szabalyok!$B:$B,$N343)))</f>
        <v/>
      </c>
      <c r="D343" s="5">
        <f>IF(AND($B343&lt;&gt;"",$C343&lt;&gt;"",$B343&lt;=$C343),INDEX(Bemenet!$G$2:$G$301,$M343),"")</f>
        <v/>
      </c>
      <c r="E343" s="6">
        <f>IF(AND($B343&lt;&gt;"",$C343&lt;&gt;"",$B343&lt;=$C343),INDEX(Bemenet!$D$2:$D$301,$M343),"")</f>
        <v/>
      </c>
      <c r="F343" s="5">
        <f>IF(AND($B343&lt;&gt;"",$C343&lt;&gt;"",$B343&lt;=$C343),$C343-$B343+1,"")</f>
        <v/>
      </c>
      <c r="G343" s="5">
        <f>IF($F343="","",$F343*$D343)</f>
        <v/>
      </c>
      <c r="H343" s="42">
        <f>IF($G343="","",$O343)</f>
        <v/>
      </c>
      <c r="I343" s="5">
        <f>IF($G343="","",$G343*IF($H343="",$O343,$H343)/100)</f>
        <v/>
      </c>
      <c r="J343" s="5">
        <f>IF(OR($L343="",NOT(COUNTIFS($L$2:$L343,$L343)=1)),"",SUMIFS($G:$G,$L:$L,$L343))</f>
        <v/>
      </c>
      <c r="K343" s="5">
        <f>IF(OR($L343="",NOT(COUNTIFS($L$2:$L343,$L343)=1)),"",SUMIFS($I:$I,$L:$L,$L343))</f>
        <v/>
      </c>
      <c r="L343" s="6">
        <f>IF($B343="","",YEAR($B343))</f>
        <v/>
      </c>
      <c r="M343" s="6">
        <f>INT((ROW()-2)/39)+1</f>
        <v/>
      </c>
      <c r="N343" s="6">
        <f>MOD(ROW()-2,39)+2</f>
        <v/>
      </c>
      <c r="O343" s="42">
        <f>IF(AND($B343&lt;&gt;"",$C343&lt;&gt;"",$B343&lt;=$C343),INDEX(Szabalyok!$C:$C,$N343),"")</f>
        <v/>
      </c>
      <c r="P343">
        <f>IF(D343="",P342,P342+1)</f>
        <v/>
      </c>
    </row>
    <row r="344">
      <c r="A344">
        <f>IF(P344=P343,0,P344)</f>
        <v/>
      </c>
      <c r="B344" s="41">
        <f>IF($M344&gt;300,"",IF(OR(INDEX(Bemenet!$E$2:$E$301,$M344)="",INDEX(Bemenet!$F$2:$F$301,$M344)=""),"",MAX(INDEX(Bemenet!$E$2:$E$301,$M344),INDEX(Szabalyok!$A:$A,$N344))))</f>
        <v/>
      </c>
      <c r="C344" s="41">
        <f>IF($B344="","",MIN(INDEX(Bemenet!$F$2:$F$301,$M344),INDEX(Szabalyok!$B:$B,$N344)))</f>
        <v/>
      </c>
      <c r="D344" s="5">
        <f>IF(AND($B344&lt;&gt;"",$C344&lt;&gt;"",$B344&lt;=$C344),INDEX(Bemenet!$G$2:$G$301,$M344),"")</f>
        <v/>
      </c>
      <c r="E344" s="6">
        <f>IF(AND($B344&lt;&gt;"",$C344&lt;&gt;"",$B344&lt;=$C344),INDEX(Bemenet!$D$2:$D$301,$M344),"")</f>
        <v/>
      </c>
      <c r="F344" s="5">
        <f>IF(AND($B344&lt;&gt;"",$C344&lt;&gt;"",$B344&lt;=$C344),$C344-$B344+1,"")</f>
        <v/>
      </c>
      <c r="G344" s="5">
        <f>IF($F344="","",$F344*$D344)</f>
        <v/>
      </c>
      <c r="H344" s="42">
        <f>IF($G344="","",$O344)</f>
        <v/>
      </c>
      <c r="I344" s="5">
        <f>IF($G344="","",$G344*IF($H344="",$O344,$H344)/100)</f>
        <v/>
      </c>
      <c r="J344" s="5">
        <f>IF(OR($L344="",NOT(COUNTIFS($L$2:$L344,$L344)=1)),"",SUMIFS($G:$G,$L:$L,$L344))</f>
        <v/>
      </c>
      <c r="K344" s="5">
        <f>IF(OR($L344="",NOT(COUNTIFS($L$2:$L344,$L344)=1)),"",SUMIFS($I:$I,$L:$L,$L344))</f>
        <v/>
      </c>
      <c r="L344" s="6">
        <f>IF($B344="","",YEAR($B344))</f>
        <v/>
      </c>
      <c r="M344" s="6">
        <f>INT((ROW()-2)/39)+1</f>
        <v/>
      </c>
      <c r="N344" s="6">
        <f>MOD(ROW()-2,39)+2</f>
        <v/>
      </c>
      <c r="O344" s="42">
        <f>IF(AND($B344&lt;&gt;"",$C344&lt;&gt;"",$B344&lt;=$C344),INDEX(Szabalyok!$C:$C,$N344),"")</f>
        <v/>
      </c>
      <c r="P344">
        <f>IF(D344="",P343,P343+1)</f>
        <v/>
      </c>
    </row>
    <row r="345">
      <c r="A345">
        <f>IF(P345=P344,0,P345)</f>
        <v/>
      </c>
      <c r="B345" s="41">
        <f>IF($M345&gt;300,"",IF(OR(INDEX(Bemenet!$E$2:$E$301,$M345)="",INDEX(Bemenet!$F$2:$F$301,$M345)=""),"",MAX(INDEX(Bemenet!$E$2:$E$301,$M345),INDEX(Szabalyok!$A:$A,$N345))))</f>
        <v/>
      </c>
      <c r="C345" s="41">
        <f>IF($B345="","",MIN(INDEX(Bemenet!$F$2:$F$301,$M345),INDEX(Szabalyok!$B:$B,$N345)))</f>
        <v/>
      </c>
      <c r="D345" s="5">
        <f>IF(AND($B345&lt;&gt;"",$C345&lt;&gt;"",$B345&lt;=$C345),INDEX(Bemenet!$G$2:$G$301,$M345),"")</f>
        <v/>
      </c>
      <c r="E345" s="6">
        <f>IF(AND($B345&lt;&gt;"",$C345&lt;&gt;"",$B345&lt;=$C345),INDEX(Bemenet!$D$2:$D$301,$M345),"")</f>
        <v/>
      </c>
      <c r="F345" s="5">
        <f>IF(AND($B345&lt;&gt;"",$C345&lt;&gt;"",$B345&lt;=$C345),$C345-$B345+1,"")</f>
        <v/>
      </c>
      <c r="G345" s="5">
        <f>IF($F345="","",$F345*$D345)</f>
        <v/>
      </c>
      <c r="H345" s="42">
        <f>IF($G345="","",$O345)</f>
        <v/>
      </c>
      <c r="I345" s="5">
        <f>IF($G345="","",$G345*IF($H345="",$O345,$H345)/100)</f>
        <v/>
      </c>
      <c r="J345" s="5">
        <f>IF(OR($L345="",NOT(COUNTIFS($L$2:$L345,$L345)=1)),"",SUMIFS($G:$G,$L:$L,$L345))</f>
        <v/>
      </c>
      <c r="K345" s="5">
        <f>IF(OR($L345="",NOT(COUNTIFS($L$2:$L345,$L345)=1)),"",SUMIFS($I:$I,$L:$L,$L345))</f>
        <v/>
      </c>
      <c r="L345" s="6">
        <f>IF($B345="","",YEAR($B345))</f>
        <v/>
      </c>
      <c r="M345" s="6">
        <f>INT((ROW()-2)/39)+1</f>
        <v/>
      </c>
      <c r="N345" s="6">
        <f>MOD(ROW()-2,39)+2</f>
        <v/>
      </c>
      <c r="O345" s="42">
        <f>IF(AND($B345&lt;&gt;"",$C345&lt;&gt;"",$B345&lt;=$C345),INDEX(Szabalyok!$C:$C,$N345),"")</f>
        <v/>
      </c>
      <c r="P345">
        <f>IF(D345="",P344,P344+1)</f>
        <v/>
      </c>
    </row>
    <row r="346">
      <c r="A346">
        <f>IF(P346=P345,0,P346)</f>
        <v/>
      </c>
      <c r="B346" s="41">
        <f>IF($M346&gt;300,"",IF(OR(INDEX(Bemenet!$E$2:$E$301,$M346)="",INDEX(Bemenet!$F$2:$F$301,$M346)=""),"",MAX(INDEX(Bemenet!$E$2:$E$301,$M346),INDEX(Szabalyok!$A:$A,$N346))))</f>
        <v/>
      </c>
      <c r="C346" s="41">
        <f>IF($B346="","",MIN(INDEX(Bemenet!$F$2:$F$301,$M346),INDEX(Szabalyok!$B:$B,$N346)))</f>
        <v/>
      </c>
      <c r="D346" s="5">
        <f>IF(AND($B346&lt;&gt;"",$C346&lt;&gt;"",$B346&lt;=$C346),INDEX(Bemenet!$G$2:$G$301,$M346),"")</f>
        <v/>
      </c>
      <c r="E346" s="6">
        <f>IF(AND($B346&lt;&gt;"",$C346&lt;&gt;"",$B346&lt;=$C346),INDEX(Bemenet!$D$2:$D$301,$M346),"")</f>
        <v/>
      </c>
      <c r="F346" s="5">
        <f>IF(AND($B346&lt;&gt;"",$C346&lt;&gt;"",$B346&lt;=$C346),$C346-$B346+1,"")</f>
        <v/>
      </c>
      <c r="G346" s="5">
        <f>IF($F346="","",$F346*$D346)</f>
        <v/>
      </c>
      <c r="H346" s="42">
        <f>IF($G346="","",$O346)</f>
        <v/>
      </c>
      <c r="I346" s="5">
        <f>IF($G346="","",$G346*IF($H346="",$O346,$H346)/100)</f>
        <v/>
      </c>
      <c r="J346" s="5">
        <f>IF(OR($L346="",NOT(COUNTIFS($L$2:$L346,$L346)=1)),"",SUMIFS($G:$G,$L:$L,$L346))</f>
        <v/>
      </c>
      <c r="K346" s="5">
        <f>IF(OR($L346="",NOT(COUNTIFS($L$2:$L346,$L346)=1)),"",SUMIFS($I:$I,$L:$L,$L346))</f>
        <v/>
      </c>
      <c r="L346" s="6">
        <f>IF($B346="","",YEAR($B346))</f>
        <v/>
      </c>
      <c r="M346" s="6">
        <f>INT((ROW()-2)/39)+1</f>
        <v/>
      </c>
      <c r="N346" s="6">
        <f>MOD(ROW()-2,39)+2</f>
        <v/>
      </c>
      <c r="O346" s="42">
        <f>IF(AND($B346&lt;&gt;"",$C346&lt;&gt;"",$B346&lt;=$C346),INDEX(Szabalyok!$C:$C,$N346),"")</f>
        <v/>
      </c>
      <c r="P346">
        <f>IF(D346="",P345,P345+1)</f>
        <v/>
      </c>
    </row>
    <row r="347">
      <c r="A347">
        <f>IF(P347=P346,0,P347)</f>
        <v/>
      </c>
      <c r="B347" s="41">
        <f>IF($M347&gt;300,"",IF(OR(INDEX(Bemenet!$E$2:$E$301,$M347)="",INDEX(Bemenet!$F$2:$F$301,$M347)=""),"",MAX(INDEX(Bemenet!$E$2:$E$301,$M347),INDEX(Szabalyok!$A:$A,$N347))))</f>
        <v/>
      </c>
      <c r="C347" s="41">
        <f>IF($B347="","",MIN(INDEX(Bemenet!$F$2:$F$301,$M347),INDEX(Szabalyok!$B:$B,$N347)))</f>
        <v/>
      </c>
      <c r="D347" s="5">
        <f>IF(AND($B347&lt;&gt;"",$C347&lt;&gt;"",$B347&lt;=$C347),INDEX(Bemenet!$G$2:$G$301,$M347),"")</f>
        <v/>
      </c>
      <c r="E347" s="6">
        <f>IF(AND($B347&lt;&gt;"",$C347&lt;&gt;"",$B347&lt;=$C347),INDEX(Bemenet!$D$2:$D$301,$M347),"")</f>
        <v/>
      </c>
      <c r="F347" s="5">
        <f>IF(AND($B347&lt;&gt;"",$C347&lt;&gt;"",$B347&lt;=$C347),$C347-$B347+1,"")</f>
        <v/>
      </c>
      <c r="G347" s="5">
        <f>IF($F347="","",$F347*$D347)</f>
        <v/>
      </c>
      <c r="H347" s="42">
        <f>IF($G347="","",$O347)</f>
        <v/>
      </c>
      <c r="I347" s="5">
        <f>IF($G347="","",$G347*IF($H347="",$O347,$H347)/100)</f>
        <v/>
      </c>
      <c r="J347" s="5">
        <f>IF(OR($L347="",NOT(COUNTIFS($L$2:$L347,$L347)=1)),"",SUMIFS($G:$G,$L:$L,$L347))</f>
        <v/>
      </c>
      <c r="K347" s="5">
        <f>IF(OR($L347="",NOT(COUNTIFS($L$2:$L347,$L347)=1)),"",SUMIFS($I:$I,$L:$L,$L347))</f>
        <v/>
      </c>
      <c r="L347" s="6">
        <f>IF($B347="","",YEAR($B347))</f>
        <v/>
      </c>
      <c r="M347" s="6">
        <f>INT((ROW()-2)/39)+1</f>
        <v/>
      </c>
      <c r="N347" s="6">
        <f>MOD(ROW()-2,39)+2</f>
        <v/>
      </c>
      <c r="O347" s="42">
        <f>IF(AND($B347&lt;&gt;"",$C347&lt;&gt;"",$B347&lt;=$C347),INDEX(Szabalyok!$C:$C,$N347),"")</f>
        <v/>
      </c>
      <c r="P347">
        <f>IF(D347="",P346,P346+1)</f>
        <v/>
      </c>
    </row>
    <row r="348">
      <c r="A348">
        <f>IF(P348=P347,0,P348)</f>
        <v/>
      </c>
      <c r="B348" s="41">
        <f>IF($M348&gt;300,"",IF(OR(INDEX(Bemenet!$E$2:$E$301,$M348)="",INDEX(Bemenet!$F$2:$F$301,$M348)=""),"",MAX(INDEX(Bemenet!$E$2:$E$301,$M348),INDEX(Szabalyok!$A:$A,$N348))))</f>
        <v/>
      </c>
      <c r="C348" s="41">
        <f>IF($B348="","",MIN(INDEX(Bemenet!$F$2:$F$301,$M348),INDEX(Szabalyok!$B:$B,$N348)))</f>
        <v/>
      </c>
      <c r="D348" s="5">
        <f>IF(AND($B348&lt;&gt;"",$C348&lt;&gt;"",$B348&lt;=$C348),INDEX(Bemenet!$G$2:$G$301,$M348),"")</f>
        <v/>
      </c>
      <c r="E348" s="6">
        <f>IF(AND($B348&lt;&gt;"",$C348&lt;&gt;"",$B348&lt;=$C348),INDEX(Bemenet!$D$2:$D$301,$M348),"")</f>
        <v/>
      </c>
      <c r="F348" s="5">
        <f>IF(AND($B348&lt;&gt;"",$C348&lt;&gt;"",$B348&lt;=$C348),$C348-$B348+1,"")</f>
        <v/>
      </c>
      <c r="G348" s="5">
        <f>IF($F348="","",$F348*$D348)</f>
        <v/>
      </c>
      <c r="H348" s="42">
        <f>IF($G348="","",$O348)</f>
        <v/>
      </c>
      <c r="I348" s="5">
        <f>IF($G348="","",$G348*IF($H348="",$O348,$H348)/100)</f>
        <v/>
      </c>
      <c r="J348" s="5">
        <f>IF(OR($L348="",NOT(COUNTIFS($L$2:$L348,$L348)=1)),"",SUMIFS($G:$G,$L:$L,$L348))</f>
        <v/>
      </c>
      <c r="K348" s="5">
        <f>IF(OR($L348="",NOT(COUNTIFS($L$2:$L348,$L348)=1)),"",SUMIFS($I:$I,$L:$L,$L348))</f>
        <v/>
      </c>
      <c r="L348" s="6">
        <f>IF($B348="","",YEAR($B348))</f>
        <v/>
      </c>
      <c r="M348" s="6">
        <f>INT((ROW()-2)/39)+1</f>
        <v/>
      </c>
      <c r="N348" s="6">
        <f>MOD(ROW()-2,39)+2</f>
        <v/>
      </c>
      <c r="O348" s="42">
        <f>IF(AND($B348&lt;&gt;"",$C348&lt;&gt;"",$B348&lt;=$C348),INDEX(Szabalyok!$C:$C,$N348),"")</f>
        <v/>
      </c>
      <c r="P348">
        <f>IF(D348="",P347,P347+1)</f>
        <v/>
      </c>
    </row>
    <row r="349">
      <c r="A349">
        <f>IF(P349=P348,0,P349)</f>
        <v/>
      </c>
      <c r="B349" s="41">
        <f>IF($M349&gt;300,"",IF(OR(INDEX(Bemenet!$E$2:$E$301,$M349)="",INDEX(Bemenet!$F$2:$F$301,$M349)=""),"",MAX(INDEX(Bemenet!$E$2:$E$301,$M349),INDEX(Szabalyok!$A:$A,$N349))))</f>
        <v/>
      </c>
      <c r="C349" s="41">
        <f>IF($B349="","",MIN(INDEX(Bemenet!$F$2:$F$301,$M349),INDEX(Szabalyok!$B:$B,$N349)))</f>
        <v/>
      </c>
      <c r="D349" s="5">
        <f>IF(AND($B349&lt;&gt;"",$C349&lt;&gt;"",$B349&lt;=$C349),INDEX(Bemenet!$G$2:$G$301,$M349),"")</f>
        <v/>
      </c>
      <c r="E349" s="6">
        <f>IF(AND($B349&lt;&gt;"",$C349&lt;&gt;"",$B349&lt;=$C349),INDEX(Bemenet!$D$2:$D$301,$M349),"")</f>
        <v/>
      </c>
      <c r="F349" s="5">
        <f>IF(AND($B349&lt;&gt;"",$C349&lt;&gt;"",$B349&lt;=$C349),$C349-$B349+1,"")</f>
        <v/>
      </c>
      <c r="G349" s="5">
        <f>IF($F349="","",$F349*$D349)</f>
        <v/>
      </c>
      <c r="H349" s="42">
        <f>IF($G349="","",$O349)</f>
        <v/>
      </c>
      <c r="I349" s="5">
        <f>IF($G349="","",$G349*IF($H349="",$O349,$H349)/100)</f>
        <v/>
      </c>
      <c r="J349" s="5">
        <f>IF(OR($L349="",NOT(COUNTIFS($L$2:$L349,$L349)=1)),"",SUMIFS($G:$G,$L:$L,$L349))</f>
        <v/>
      </c>
      <c r="K349" s="5">
        <f>IF(OR($L349="",NOT(COUNTIFS($L$2:$L349,$L349)=1)),"",SUMIFS($I:$I,$L:$L,$L349))</f>
        <v/>
      </c>
      <c r="L349" s="6">
        <f>IF($B349="","",YEAR($B349))</f>
        <v/>
      </c>
      <c r="M349" s="6">
        <f>INT((ROW()-2)/39)+1</f>
        <v/>
      </c>
      <c r="N349" s="6">
        <f>MOD(ROW()-2,39)+2</f>
        <v/>
      </c>
      <c r="O349" s="42">
        <f>IF(AND($B349&lt;&gt;"",$C349&lt;&gt;"",$B349&lt;=$C349),INDEX(Szabalyok!$C:$C,$N349),"")</f>
        <v/>
      </c>
      <c r="P349">
        <f>IF(D349="",P348,P348+1)</f>
        <v/>
      </c>
    </row>
    <row r="350">
      <c r="A350">
        <f>IF(P350=P349,0,P350)</f>
        <v/>
      </c>
      <c r="B350" s="41">
        <f>IF($M350&gt;300,"",IF(OR(INDEX(Bemenet!$E$2:$E$301,$M350)="",INDEX(Bemenet!$F$2:$F$301,$M350)=""),"",MAX(INDEX(Bemenet!$E$2:$E$301,$M350),INDEX(Szabalyok!$A:$A,$N350))))</f>
        <v/>
      </c>
      <c r="C350" s="41">
        <f>IF($B350="","",MIN(INDEX(Bemenet!$F$2:$F$301,$M350),INDEX(Szabalyok!$B:$B,$N350)))</f>
        <v/>
      </c>
      <c r="D350" s="5">
        <f>IF(AND($B350&lt;&gt;"",$C350&lt;&gt;"",$B350&lt;=$C350),INDEX(Bemenet!$G$2:$G$301,$M350),"")</f>
        <v/>
      </c>
      <c r="E350" s="6">
        <f>IF(AND($B350&lt;&gt;"",$C350&lt;&gt;"",$B350&lt;=$C350),INDEX(Bemenet!$D$2:$D$301,$M350),"")</f>
        <v/>
      </c>
      <c r="F350" s="5">
        <f>IF(AND($B350&lt;&gt;"",$C350&lt;&gt;"",$B350&lt;=$C350),$C350-$B350+1,"")</f>
        <v/>
      </c>
      <c r="G350" s="5">
        <f>IF($F350="","",$F350*$D350)</f>
        <v/>
      </c>
      <c r="H350" s="42">
        <f>IF($G350="","",$O350)</f>
        <v/>
      </c>
      <c r="I350" s="5">
        <f>IF($G350="","",$G350*IF($H350="",$O350,$H350)/100)</f>
        <v/>
      </c>
      <c r="J350" s="5">
        <f>IF(OR($L350="",NOT(COUNTIFS($L$2:$L350,$L350)=1)),"",SUMIFS($G:$G,$L:$L,$L350))</f>
        <v/>
      </c>
      <c r="K350" s="5">
        <f>IF(OR($L350="",NOT(COUNTIFS($L$2:$L350,$L350)=1)),"",SUMIFS($I:$I,$L:$L,$L350))</f>
        <v/>
      </c>
      <c r="L350" s="6">
        <f>IF($B350="","",YEAR($B350))</f>
        <v/>
      </c>
      <c r="M350" s="6">
        <f>INT((ROW()-2)/39)+1</f>
        <v/>
      </c>
      <c r="N350" s="6">
        <f>MOD(ROW()-2,39)+2</f>
        <v/>
      </c>
      <c r="O350" s="42">
        <f>IF(AND($B350&lt;&gt;"",$C350&lt;&gt;"",$B350&lt;=$C350),INDEX(Szabalyok!$C:$C,$N350),"")</f>
        <v/>
      </c>
      <c r="P350">
        <f>IF(D350="",P349,P349+1)</f>
        <v/>
      </c>
    </row>
    <row r="351">
      <c r="A351">
        <f>IF(P351=P350,0,P351)</f>
        <v/>
      </c>
      <c r="B351" s="41">
        <f>IF($M351&gt;300,"",IF(OR(INDEX(Bemenet!$E$2:$E$301,$M351)="",INDEX(Bemenet!$F$2:$F$301,$M351)=""),"",MAX(INDEX(Bemenet!$E$2:$E$301,$M351),INDEX(Szabalyok!$A:$A,$N351))))</f>
        <v/>
      </c>
      <c r="C351" s="41">
        <f>IF($B351="","",MIN(INDEX(Bemenet!$F$2:$F$301,$M351),INDEX(Szabalyok!$B:$B,$N351)))</f>
        <v/>
      </c>
      <c r="D351" s="5">
        <f>IF(AND($B351&lt;&gt;"",$C351&lt;&gt;"",$B351&lt;=$C351),INDEX(Bemenet!$G$2:$G$301,$M351),"")</f>
        <v/>
      </c>
      <c r="E351" s="6">
        <f>IF(AND($B351&lt;&gt;"",$C351&lt;&gt;"",$B351&lt;=$C351),INDEX(Bemenet!$D$2:$D$301,$M351),"")</f>
        <v/>
      </c>
      <c r="F351" s="5">
        <f>IF(AND($B351&lt;&gt;"",$C351&lt;&gt;"",$B351&lt;=$C351),$C351-$B351+1,"")</f>
        <v/>
      </c>
      <c r="G351" s="5">
        <f>IF($F351="","",$F351*$D351)</f>
        <v/>
      </c>
      <c r="H351" s="42">
        <f>IF($G351="","",$O351)</f>
        <v/>
      </c>
      <c r="I351" s="5">
        <f>IF($G351="","",$G351*IF($H351="",$O351,$H351)/100)</f>
        <v/>
      </c>
      <c r="J351" s="5">
        <f>IF(OR($L351="",NOT(COUNTIFS($L$2:$L351,$L351)=1)),"",SUMIFS($G:$G,$L:$L,$L351))</f>
        <v/>
      </c>
      <c r="K351" s="5">
        <f>IF(OR($L351="",NOT(COUNTIFS($L$2:$L351,$L351)=1)),"",SUMIFS($I:$I,$L:$L,$L351))</f>
        <v/>
      </c>
      <c r="L351" s="6">
        <f>IF($B351="","",YEAR($B351))</f>
        <v/>
      </c>
      <c r="M351" s="6">
        <f>INT((ROW()-2)/39)+1</f>
        <v/>
      </c>
      <c r="N351" s="6">
        <f>MOD(ROW()-2,39)+2</f>
        <v/>
      </c>
      <c r="O351" s="42">
        <f>IF(AND($B351&lt;&gt;"",$C351&lt;&gt;"",$B351&lt;=$C351),INDEX(Szabalyok!$C:$C,$N351),"")</f>
        <v/>
      </c>
      <c r="P351">
        <f>IF(D351="",P350,P350+1)</f>
        <v/>
      </c>
    </row>
    <row r="352">
      <c r="A352">
        <f>IF(P352=P351,0,P352)</f>
        <v/>
      </c>
      <c r="B352" s="41">
        <f>IF($M352&gt;300,"",IF(OR(INDEX(Bemenet!$E$2:$E$301,$M352)="",INDEX(Bemenet!$F$2:$F$301,$M352)=""),"",MAX(INDEX(Bemenet!$E$2:$E$301,$M352),INDEX(Szabalyok!$A:$A,$N352))))</f>
        <v/>
      </c>
      <c r="C352" s="41">
        <f>IF($B352="","",MIN(INDEX(Bemenet!$F$2:$F$301,$M352),INDEX(Szabalyok!$B:$B,$N352)))</f>
        <v/>
      </c>
      <c r="D352" s="5">
        <f>IF(AND($B352&lt;&gt;"",$C352&lt;&gt;"",$B352&lt;=$C352),INDEX(Bemenet!$G$2:$G$301,$M352),"")</f>
        <v/>
      </c>
      <c r="E352" s="6">
        <f>IF(AND($B352&lt;&gt;"",$C352&lt;&gt;"",$B352&lt;=$C352),INDEX(Bemenet!$D$2:$D$301,$M352),"")</f>
        <v/>
      </c>
      <c r="F352" s="5">
        <f>IF(AND($B352&lt;&gt;"",$C352&lt;&gt;"",$B352&lt;=$C352),$C352-$B352+1,"")</f>
        <v/>
      </c>
      <c r="G352" s="5">
        <f>IF($F352="","",$F352*$D352)</f>
        <v/>
      </c>
      <c r="H352" s="42">
        <f>IF($G352="","",$O352)</f>
        <v/>
      </c>
      <c r="I352" s="5">
        <f>IF($G352="","",$G352*IF($H352="",$O352,$H352)/100)</f>
        <v/>
      </c>
      <c r="J352" s="5">
        <f>IF(OR($L352="",NOT(COUNTIFS($L$2:$L352,$L352)=1)),"",SUMIFS($G:$G,$L:$L,$L352))</f>
        <v/>
      </c>
      <c r="K352" s="5">
        <f>IF(OR($L352="",NOT(COUNTIFS($L$2:$L352,$L352)=1)),"",SUMIFS($I:$I,$L:$L,$L352))</f>
        <v/>
      </c>
      <c r="L352" s="6">
        <f>IF($B352="","",YEAR($B352))</f>
        <v/>
      </c>
      <c r="M352" s="6">
        <f>INT((ROW()-2)/39)+1</f>
        <v/>
      </c>
      <c r="N352" s="6">
        <f>MOD(ROW()-2,39)+2</f>
        <v/>
      </c>
      <c r="O352" s="42">
        <f>IF(AND($B352&lt;&gt;"",$C352&lt;&gt;"",$B352&lt;=$C352),INDEX(Szabalyok!$C:$C,$N352),"")</f>
        <v/>
      </c>
      <c r="P352">
        <f>IF(D352="",P351,P351+1)</f>
        <v/>
      </c>
    </row>
    <row r="353">
      <c r="A353">
        <f>IF(P353=P352,0,P353)</f>
        <v/>
      </c>
      <c r="B353" s="41">
        <f>IF($M353&gt;300,"",IF(OR(INDEX(Bemenet!$E$2:$E$301,$M353)="",INDEX(Bemenet!$F$2:$F$301,$M353)=""),"",MAX(INDEX(Bemenet!$E$2:$E$301,$M353),INDEX(Szabalyok!$A:$A,$N353))))</f>
        <v/>
      </c>
      <c r="C353" s="41">
        <f>IF($B353="","",MIN(INDEX(Bemenet!$F$2:$F$301,$M353),INDEX(Szabalyok!$B:$B,$N353)))</f>
        <v/>
      </c>
      <c r="D353" s="5">
        <f>IF(AND($B353&lt;&gt;"",$C353&lt;&gt;"",$B353&lt;=$C353),INDEX(Bemenet!$G$2:$G$301,$M353),"")</f>
        <v/>
      </c>
      <c r="E353" s="6">
        <f>IF(AND($B353&lt;&gt;"",$C353&lt;&gt;"",$B353&lt;=$C353),INDEX(Bemenet!$D$2:$D$301,$M353),"")</f>
        <v/>
      </c>
      <c r="F353" s="5">
        <f>IF(AND($B353&lt;&gt;"",$C353&lt;&gt;"",$B353&lt;=$C353),$C353-$B353+1,"")</f>
        <v/>
      </c>
      <c r="G353" s="5">
        <f>IF($F353="","",$F353*$D353)</f>
        <v/>
      </c>
      <c r="H353" s="42">
        <f>IF($G353="","",$O353)</f>
        <v/>
      </c>
      <c r="I353" s="5">
        <f>IF($G353="","",$G353*IF($H353="",$O353,$H353)/100)</f>
        <v/>
      </c>
      <c r="J353" s="5">
        <f>IF(OR($L353="",NOT(COUNTIFS($L$2:$L353,$L353)=1)),"",SUMIFS($G:$G,$L:$L,$L353))</f>
        <v/>
      </c>
      <c r="K353" s="5">
        <f>IF(OR($L353="",NOT(COUNTIFS($L$2:$L353,$L353)=1)),"",SUMIFS($I:$I,$L:$L,$L353))</f>
        <v/>
      </c>
      <c r="L353" s="6">
        <f>IF($B353="","",YEAR($B353))</f>
        <v/>
      </c>
      <c r="M353" s="6">
        <f>INT((ROW()-2)/39)+1</f>
        <v/>
      </c>
      <c r="N353" s="6">
        <f>MOD(ROW()-2,39)+2</f>
        <v/>
      </c>
      <c r="O353" s="42">
        <f>IF(AND($B353&lt;&gt;"",$C353&lt;&gt;"",$B353&lt;=$C353),INDEX(Szabalyok!$C:$C,$N353),"")</f>
        <v/>
      </c>
      <c r="P353">
        <f>IF(D353="",P352,P352+1)</f>
        <v/>
      </c>
    </row>
    <row r="354">
      <c r="A354">
        <f>IF(P354=P353,0,P354)</f>
        <v/>
      </c>
      <c r="B354" s="41">
        <f>IF($M354&gt;300,"",IF(OR(INDEX(Bemenet!$E$2:$E$301,$M354)="",INDEX(Bemenet!$F$2:$F$301,$M354)=""),"",MAX(INDEX(Bemenet!$E$2:$E$301,$M354),INDEX(Szabalyok!$A:$A,$N354))))</f>
        <v/>
      </c>
      <c r="C354" s="41">
        <f>IF($B354="","",MIN(INDEX(Bemenet!$F$2:$F$301,$M354),INDEX(Szabalyok!$B:$B,$N354)))</f>
        <v/>
      </c>
      <c r="D354" s="5">
        <f>IF(AND($B354&lt;&gt;"",$C354&lt;&gt;"",$B354&lt;=$C354),INDEX(Bemenet!$G$2:$G$301,$M354),"")</f>
        <v/>
      </c>
      <c r="E354" s="6">
        <f>IF(AND($B354&lt;&gt;"",$C354&lt;&gt;"",$B354&lt;=$C354),INDEX(Bemenet!$D$2:$D$301,$M354),"")</f>
        <v/>
      </c>
      <c r="F354" s="5">
        <f>IF(AND($B354&lt;&gt;"",$C354&lt;&gt;"",$B354&lt;=$C354),$C354-$B354+1,"")</f>
        <v/>
      </c>
      <c r="G354" s="5">
        <f>IF($F354="","",$F354*$D354)</f>
        <v/>
      </c>
      <c r="H354" s="42">
        <f>IF($G354="","",$O354)</f>
        <v/>
      </c>
      <c r="I354" s="5">
        <f>IF($G354="","",$G354*IF($H354="",$O354,$H354)/100)</f>
        <v/>
      </c>
      <c r="J354" s="5">
        <f>IF(OR($L354="",NOT(COUNTIFS($L$2:$L354,$L354)=1)),"",SUMIFS($G:$G,$L:$L,$L354))</f>
        <v/>
      </c>
      <c r="K354" s="5">
        <f>IF(OR($L354="",NOT(COUNTIFS($L$2:$L354,$L354)=1)),"",SUMIFS($I:$I,$L:$L,$L354))</f>
        <v/>
      </c>
      <c r="L354" s="6">
        <f>IF($B354="","",YEAR($B354))</f>
        <v/>
      </c>
      <c r="M354" s="6">
        <f>INT((ROW()-2)/39)+1</f>
        <v/>
      </c>
      <c r="N354" s="6">
        <f>MOD(ROW()-2,39)+2</f>
        <v/>
      </c>
      <c r="O354" s="42">
        <f>IF(AND($B354&lt;&gt;"",$C354&lt;&gt;"",$B354&lt;=$C354),INDEX(Szabalyok!$C:$C,$N354),"")</f>
        <v/>
      </c>
      <c r="P354">
        <f>IF(D354="",P353,P353+1)</f>
        <v/>
      </c>
    </row>
    <row r="355">
      <c r="A355">
        <f>IF(P355=P354,0,P355)</f>
        <v/>
      </c>
      <c r="B355" s="41">
        <f>IF($M355&gt;300,"",IF(OR(INDEX(Bemenet!$E$2:$E$301,$M355)="",INDEX(Bemenet!$F$2:$F$301,$M355)=""),"",MAX(INDEX(Bemenet!$E$2:$E$301,$M355),INDEX(Szabalyok!$A:$A,$N355))))</f>
        <v/>
      </c>
      <c r="C355" s="41">
        <f>IF($B355="","",MIN(INDEX(Bemenet!$F$2:$F$301,$M355),INDEX(Szabalyok!$B:$B,$N355)))</f>
        <v/>
      </c>
      <c r="D355" s="5">
        <f>IF(AND($B355&lt;&gt;"",$C355&lt;&gt;"",$B355&lt;=$C355),INDEX(Bemenet!$G$2:$G$301,$M355),"")</f>
        <v/>
      </c>
      <c r="E355" s="6">
        <f>IF(AND($B355&lt;&gt;"",$C355&lt;&gt;"",$B355&lt;=$C355),INDEX(Bemenet!$D$2:$D$301,$M355),"")</f>
        <v/>
      </c>
      <c r="F355" s="5">
        <f>IF(AND($B355&lt;&gt;"",$C355&lt;&gt;"",$B355&lt;=$C355),$C355-$B355+1,"")</f>
        <v/>
      </c>
      <c r="G355" s="5">
        <f>IF($F355="","",$F355*$D355)</f>
        <v/>
      </c>
      <c r="H355" s="42">
        <f>IF($G355="","",$O355)</f>
        <v/>
      </c>
      <c r="I355" s="5">
        <f>IF($G355="","",$G355*IF($H355="",$O355,$H355)/100)</f>
        <v/>
      </c>
      <c r="J355" s="5">
        <f>IF(OR($L355="",NOT(COUNTIFS($L$2:$L355,$L355)=1)),"",SUMIFS($G:$G,$L:$L,$L355))</f>
        <v/>
      </c>
      <c r="K355" s="5">
        <f>IF(OR($L355="",NOT(COUNTIFS($L$2:$L355,$L355)=1)),"",SUMIFS($I:$I,$L:$L,$L355))</f>
        <v/>
      </c>
      <c r="L355" s="6">
        <f>IF($B355="","",YEAR($B355))</f>
        <v/>
      </c>
      <c r="M355" s="6">
        <f>INT((ROW()-2)/39)+1</f>
        <v/>
      </c>
      <c r="N355" s="6">
        <f>MOD(ROW()-2,39)+2</f>
        <v/>
      </c>
      <c r="O355" s="42">
        <f>IF(AND($B355&lt;&gt;"",$C355&lt;&gt;"",$B355&lt;=$C355),INDEX(Szabalyok!$C:$C,$N355),"")</f>
        <v/>
      </c>
      <c r="P355">
        <f>IF(D355="",P354,P354+1)</f>
        <v/>
      </c>
    </row>
    <row r="356">
      <c r="A356">
        <f>IF(P356=P355,0,P356)</f>
        <v/>
      </c>
      <c r="B356" s="41">
        <f>IF($M356&gt;300,"",IF(OR(INDEX(Bemenet!$E$2:$E$301,$M356)="",INDEX(Bemenet!$F$2:$F$301,$M356)=""),"",MAX(INDEX(Bemenet!$E$2:$E$301,$M356),INDEX(Szabalyok!$A:$A,$N356))))</f>
        <v/>
      </c>
      <c r="C356" s="41">
        <f>IF($B356="","",MIN(INDEX(Bemenet!$F$2:$F$301,$M356),INDEX(Szabalyok!$B:$B,$N356)))</f>
        <v/>
      </c>
      <c r="D356" s="5">
        <f>IF(AND($B356&lt;&gt;"",$C356&lt;&gt;"",$B356&lt;=$C356),INDEX(Bemenet!$G$2:$G$301,$M356),"")</f>
        <v/>
      </c>
      <c r="E356" s="6">
        <f>IF(AND($B356&lt;&gt;"",$C356&lt;&gt;"",$B356&lt;=$C356),INDEX(Bemenet!$D$2:$D$301,$M356),"")</f>
        <v/>
      </c>
      <c r="F356" s="5">
        <f>IF(AND($B356&lt;&gt;"",$C356&lt;&gt;"",$B356&lt;=$C356),$C356-$B356+1,"")</f>
        <v/>
      </c>
      <c r="G356" s="5">
        <f>IF($F356="","",$F356*$D356)</f>
        <v/>
      </c>
      <c r="H356" s="42">
        <f>IF($G356="","",$O356)</f>
        <v/>
      </c>
      <c r="I356" s="5">
        <f>IF($G356="","",$G356*IF($H356="",$O356,$H356)/100)</f>
        <v/>
      </c>
      <c r="J356" s="5">
        <f>IF(OR($L356="",NOT(COUNTIFS($L$2:$L356,$L356)=1)),"",SUMIFS($G:$G,$L:$L,$L356))</f>
        <v/>
      </c>
      <c r="K356" s="5">
        <f>IF(OR($L356="",NOT(COUNTIFS($L$2:$L356,$L356)=1)),"",SUMIFS($I:$I,$L:$L,$L356))</f>
        <v/>
      </c>
      <c r="L356" s="6">
        <f>IF($B356="","",YEAR($B356))</f>
        <v/>
      </c>
      <c r="M356" s="6">
        <f>INT((ROW()-2)/39)+1</f>
        <v/>
      </c>
      <c r="N356" s="6">
        <f>MOD(ROW()-2,39)+2</f>
        <v/>
      </c>
      <c r="O356" s="42">
        <f>IF(AND($B356&lt;&gt;"",$C356&lt;&gt;"",$B356&lt;=$C356),INDEX(Szabalyok!$C:$C,$N356),"")</f>
        <v/>
      </c>
      <c r="P356">
        <f>IF(D356="",P355,P355+1)</f>
        <v/>
      </c>
    </row>
    <row r="357">
      <c r="A357">
        <f>IF(P357=P356,0,P357)</f>
        <v/>
      </c>
      <c r="B357" s="41">
        <f>IF($M357&gt;300,"",IF(OR(INDEX(Bemenet!$E$2:$E$301,$M357)="",INDEX(Bemenet!$F$2:$F$301,$M357)=""),"",MAX(INDEX(Bemenet!$E$2:$E$301,$M357),INDEX(Szabalyok!$A:$A,$N357))))</f>
        <v/>
      </c>
      <c r="C357" s="41">
        <f>IF($B357="","",MIN(INDEX(Bemenet!$F$2:$F$301,$M357),INDEX(Szabalyok!$B:$B,$N357)))</f>
        <v/>
      </c>
      <c r="D357" s="5">
        <f>IF(AND($B357&lt;&gt;"",$C357&lt;&gt;"",$B357&lt;=$C357),INDEX(Bemenet!$G$2:$G$301,$M357),"")</f>
        <v/>
      </c>
      <c r="E357" s="6">
        <f>IF(AND($B357&lt;&gt;"",$C357&lt;&gt;"",$B357&lt;=$C357),INDEX(Bemenet!$D$2:$D$301,$M357),"")</f>
        <v/>
      </c>
      <c r="F357" s="5">
        <f>IF(AND($B357&lt;&gt;"",$C357&lt;&gt;"",$B357&lt;=$C357),$C357-$B357+1,"")</f>
        <v/>
      </c>
      <c r="G357" s="5">
        <f>IF($F357="","",$F357*$D357)</f>
        <v/>
      </c>
      <c r="H357" s="42">
        <f>IF($G357="","",$O357)</f>
        <v/>
      </c>
      <c r="I357" s="5">
        <f>IF($G357="","",$G357*IF($H357="",$O357,$H357)/100)</f>
        <v/>
      </c>
      <c r="J357" s="5">
        <f>IF(OR($L357="",NOT(COUNTIFS($L$2:$L357,$L357)=1)),"",SUMIFS($G:$G,$L:$L,$L357))</f>
        <v/>
      </c>
      <c r="K357" s="5">
        <f>IF(OR($L357="",NOT(COUNTIFS($L$2:$L357,$L357)=1)),"",SUMIFS($I:$I,$L:$L,$L357))</f>
        <v/>
      </c>
      <c r="L357" s="6">
        <f>IF($B357="","",YEAR($B357))</f>
        <v/>
      </c>
      <c r="M357" s="6">
        <f>INT((ROW()-2)/39)+1</f>
        <v/>
      </c>
      <c r="N357" s="6">
        <f>MOD(ROW()-2,39)+2</f>
        <v/>
      </c>
      <c r="O357" s="42">
        <f>IF(AND($B357&lt;&gt;"",$C357&lt;&gt;"",$B357&lt;=$C357),INDEX(Szabalyok!$C:$C,$N357),"")</f>
        <v/>
      </c>
      <c r="P357">
        <f>IF(D357="",P356,P356+1)</f>
        <v/>
      </c>
    </row>
    <row r="358">
      <c r="A358">
        <f>IF(P358=P357,0,P358)</f>
        <v/>
      </c>
      <c r="B358" s="41">
        <f>IF($M358&gt;300,"",IF(OR(INDEX(Bemenet!$E$2:$E$301,$M358)="",INDEX(Bemenet!$F$2:$F$301,$M358)=""),"",MAX(INDEX(Bemenet!$E$2:$E$301,$M358),INDEX(Szabalyok!$A:$A,$N358))))</f>
        <v/>
      </c>
      <c r="C358" s="41">
        <f>IF($B358="","",MIN(INDEX(Bemenet!$F$2:$F$301,$M358),INDEX(Szabalyok!$B:$B,$N358)))</f>
        <v/>
      </c>
      <c r="D358" s="5">
        <f>IF(AND($B358&lt;&gt;"",$C358&lt;&gt;"",$B358&lt;=$C358),INDEX(Bemenet!$G$2:$G$301,$M358),"")</f>
        <v/>
      </c>
      <c r="E358" s="6">
        <f>IF(AND($B358&lt;&gt;"",$C358&lt;&gt;"",$B358&lt;=$C358),INDEX(Bemenet!$D$2:$D$301,$M358),"")</f>
        <v/>
      </c>
      <c r="F358" s="5">
        <f>IF(AND($B358&lt;&gt;"",$C358&lt;&gt;"",$B358&lt;=$C358),$C358-$B358+1,"")</f>
        <v/>
      </c>
      <c r="G358" s="5">
        <f>IF($F358="","",$F358*$D358)</f>
        <v/>
      </c>
      <c r="H358" s="42">
        <f>IF($G358="","",$O358)</f>
        <v/>
      </c>
      <c r="I358" s="5">
        <f>IF($G358="","",$G358*IF($H358="",$O358,$H358)/100)</f>
        <v/>
      </c>
      <c r="J358" s="5">
        <f>IF(OR($L358="",NOT(COUNTIFS($L$2:$L358,$L358)=1)),"",SUMIFS($G:$G,$L:$L,$L358))</f>
        <v/>
      </c>
      <c r="K358" s="5">
        <f>IF(OR($L358="",NOT(COUNTIFS($L$2:$L358,$L358)=1)),"",SUMIFS($I:$I,$L:$L,$L358))</f>
        <v/>
      </c>
      <c r="L358" s="6">
        <f>IF($B358="","",YEAR($B358))</f>
        <v/>
      </c>
      <c r="M358" s="6">
        <f>INT((ROW()-2)/39)+1</f>
        <v/>
      </c>
      <c r="N358" s="6">
        <f>MOD(ROW()-2,39)+2</f>
        <v/>
      </c>
      <c r="O358" s="42">
        <f>IF(AND($B358&lt;&gt;"",$C358&lt;&gt;"",$B358&lt;=$C358),INDEX(Szabalyok!$C:$C,$N358),"")</f>
        <v/>
      </c>
      <c r="P358">
        <f>IF(D358="",P357,P357+1)</f>
        <v/>
      </c>
    </row>
    <row r="359">
      <c r="A359">
        <f>IF(P359=P358,0,P359)</f>
        <v/>
      </c>
      <c r="B359" s="41">
        <f>IF($M359&gt;300,"",IF(OR(INDEX(Bemenet!$E$2:$E$301,$M359)="",INDEX(Bemenet!$F$2:$F$301,$M359)=""),"",MAX(INDEX(Bemenet!$E$2:$E$301,$M359),INDEX(Szabalyok!$A:$A,$N359))))</f>
        <v/>
      </c>
      <c r="C359" s="41">
        <f>IF($B359="","",MIN(INDEX(Bemenet!$F$2:$F$301,$M359),INDEX(Szabalyok!$B:$B,$N359)))</f>
        <v/>
      </c>
      <c r="D359" s="5">
        <f>IF(AND($B359&lt;&gt;"",$C359&lt;&gt;"",$B359&lt;=$C359),INDEX(Bemenet!$G$2:$G$301,$M359),"")</f>
        <v/>
      </c>
      <c r="E359" s="6">
        <f>IF(AND($B359&lt;&gt;"",$C359&lt;&gt;"",$B359&lt;=$C359),INDEX(Bemenet!$D$2:$D$301,$M359),"")</f>
        <v/>
      </c>
      <c r="F359" s="5">
        <f>IF(AND($B359&lt;&gt;"",$C359&lt;&gt;"",$B359&lt;=$C359),$C359-$B359+1,"")</f>
        <v/>
      </c>
      <c r="G359" s="5">
        <f>IF($F359="","",$F359*$D359)</f>
        <v/>
      </c>
      <c r="H359" s="42">
        <f>IF($G359="","",$O359)</f>
        <v/>
      </c>
      <c r="I359" s="5">
        <f>IF($G359="","",$G359*IF($H359="",$O359,$H359)/100)</f>
        <v/>
      </c>
      <c r="J359" s="5">
        <f>IF(OR($L359="",NOT(COUNTIFS($L$2:$L359,$L359)=1)),"",SUMIFS($G:$G,$L:$L,$L359))</f>
        <v/>
      </c>
      <c r="K359" s="5">
        <f>IF(OR($L359="",NOT(COUNTIFS($L$2:$L359,$L359)=1)),"",SUMIFS($I:$I,$L:$L,$L359))</f>
        <v/>
      </c>
      <c r="L359" s="6">
        <f>IF($B359="","",YEAR($B359))</f>
        <v/>
      </c>
      <c r="M359" s="6">
        <f>INT((ROW()-2)/39)+1</f>
        <v/>
      </c>
      <c r="N359" s="6">
        <f>MOD(ROW()-2,39)+2</f>
        <v/>
      </c>
      <c r="O359" s="42">
        <f>IF(AND($B359&lt;&gt;"",$C359&lt;&gt;"",$B359&lt;=$C359),INDEX(Szabalyok!$C:$C,$N359),"")</f>
        <v/>
      </c>
      <c r="P359">
        <f>IF(D359="",P358,P358+1)</f>
        <v/>
      </c>
    </row>
    <row r="360">
      <c r="A360">
        <f>IF(P360=P359,0,P360)</f>
        <v/>
      </c>
      <c r="B360" s="41">
        <f>IF($M360&gt;300,"",IF(OR(INDEX(Bemenet!$E$2:$E$301,$M360)="",INDEX(Bemenet!$F$2:$F$301,$M360)=""),"",MAX(INDEX(Bemenet!$E$2:$E$301,$M360),INDEX(Szabalyok!$A:$A,$N360))))</f>
        <v/>
      </c>
      <c r="C360" s="41">
        <f>IF($B360="","",MIN(INDEX(Bemenet!$F$2:$F$301,$M360),INDEX(Szabalyok!$B:$B,$N360)))</f>
        <v/>
      </c>
      <c r="D360" s="5">
        <f>IF(AND($B360&lt;&gt;"",$C360&lt;&gt;"",$B360&lt;=$C360),INDEX(Bemenet!$G$2:$G$301,$M360),"")</f>
        <v/>
      </c>
      <c r="E360" s="6">
        <f>IF(AND($B360&lt;&gt;"",$C360&lt;&gt;"",$B360&lt;=$C360),INDEX(Bemenet!$D$2:$D$301,$M360),"")</f>
        <v/>
      </c>
      <c r="F360" s="5">
        <f>IF(AND($B360&lt;&gt;"",$C360&lt;&gt;"",$B360&lt;=$C360),$C360-$B360+1,"")</f>
        <v/>
      </c>
      <c r="G360" s="5">
        <f>IF($F360="","",$F360*$D360)</f>
        <v/>
      </c>
      <c r="H360" s="42">
        <f>IF($G360="","",$O360)</f>
        <v/>
      </c>
      <c r="I360" s="5">
        <f>IF($G360="","",$G360*IF($H360="",$O360,$H360)/100)</f>
        <v/>
      </c>
      <c r="J360" s="5">
        <f>IF(OR($L360="",NOT(COUNTIFS($L$2:$L360,$L360)=1)),"",SUMIFS($G:$G,$L:$L,$L360))</f>
        <v/>
      </c>
      <c r="K360" s="5">
        <f>IF(OR($L360="",NOT(COUNTIFS($L$2:$L360,$L360)=1)),"",SUMIFS($I:$I,$L:$L,$L360))</f>
        <v/>
      </c>
      <c r="L360" s="6">
        <f>IF($B360="","",YEAR($B360))</f>
        <v/>
      </c>
      <c r="M360" s="6">
        <f>INT((ROW()-2)/39)+1</f>
        <v/>
      </c>
      <c r="N360" s="6">
        <f>MOD(ROW()-2,39)+2</f>
        <v/>
      </c>
      <c r="O360" s="42">
        <f>IF(AND($B360&lt;&gt;"",$C360&lt;&gt;"",$B360&lt;=$C360),INDEX(Szabalyok!$C:$C,$N360),"")</f>
        <v/>
      </c>
      <c r="P360">
        <f>IF(D360="",P359,P359+1)</f>
        <v/>
      </c>
    </row>
    <row r="361">
      <c r="A361">
        <f>IF(P361=P360,0,P361)</f>
        <v/>
      </c>
      <c r="B361" s="41">
        <f>IF($M361&gt;300,"",IF(OR(INDEX(Bemenet!$E$2:$E$301,$M361)="",INDEX(Bemenet!$F$2:$F$301,$M361)=""),"",MAX(INDEX(Bemenet!$E$2:$E$301,$M361),INDEX(Szabalyok!$A:$A,$N361))))</f>
        <v/>
      </c>
      <c r="C361" s="41">
        <f>IF($B361="","",MIN(INDEX(Bemenet!$F$2:$F$301,$M361),INDEX(Szabalyok!$B:$B,$N361)))</f>
        <v/>
      </c>
      <c r="D361" s="5">
        <f>IF(AND($B361&lt;&gt;"",$C361&lt;&gt;"",$B361&lt;=$C361),INDEX(Bemenet!$G$2:$G$301,$M361),"")</f>
        <v/>
      </c>
      <c r="E361" s="6">
        <f>IF(AND($B361&lt;&gt;"",$C361&lt;&gt;"",$B361&lt;=$C361),INDEX(Bemenet!$D$2:$D$301,$M361),"")</f>
        <v/>
      </c>
      <c r="F361" s="5">
        <f>IF(AND($B361&lt;&gt;"",$C361&lt;&gt;"",$B361&lt;=$C361),$C361-$B361+1,"")</f>
        <v/>
      </c>
      <c r="G361" s="5">
        <f>IF($F361="","",$F361*$D361)</f>
        <v/>
      </c>
      <c r="H361" s="42">
        <f>IF($G361="","",$O361)</f>
        <v/>
      </c>
      <c r="I361" s="5">
        <f>IF($G361="","",$G361*IF($H361="",$O361,$H361)/100)</f>
        <v/>
      </c>
      <c r="J361" s="5">
        <f>IF(OR($L361="",NOT(COUNTIFS($L$2:$L361,$L361)=1)),"",SUMIFS($G:$G,$L:$L,$L361))</f>
        <v/>
      </c>
      <c r="K361" s="5">
        <f>IF(OR($L361="",NOT(COUNTIFS($L$2:$L361,$L361)=1)),"",SUMIFS($I:$I,$L:$L,$L361))</f>
        <v/>
      </c>
      <c r="L361" s="6">
        <f>IF($B361="","",YEAR($B361))</f>
        <v/>
      </c>
      <c r="M361" s="6">
        <f>INT((ROW()-2)/39)+1</f>
        <v/>
      </c>
      <c r="N361" s="6">
        <f>MOD(ROW()-2,39)+2</f>
        <v/>
      </c>
      <c r="O361" s="42">
        <f>IF(AND($B361&lt;&gt;"",$C361&lt;&gt;"",$B361&lt;=$C361),INDEX(Szabalyok!$C:$C,$N361),"")</f>
        <v/>
      </c>
      <c r="P361">
        <f>IF(D361="",P360,P360+1)</f>
        <v/>
      </c>
    </row>
    <row r="362">
      <c r="A362">
        <f>IF(P362=P361,0,P362)</f>
        <v/>
      </c>
      <c r="B362" s="41">
        <f>IF($M362&gt;300,"",IF(OR(INDEX(Bemenet!$E$2:$E$301,$M362)="",INDEX(Bemenet!$F$2:$F$301,$M362)=""),"",MAX(INDEX(Bemenet!$E$2:$E$301,$M362),INDEX(Szabalyok!$A:$A,$N362))))</f>
        <v/>
      </c>
      <c r="C362" s="41">
        <f>IF($B362="","",MIN(INDEX(Bemenet!$F$2:$F$301,$M362),INDEX(Szabalyok!$B:$B,$N362)))</f>
        <v/>
      </c>
      <c r="D362" s="5">
        <f>IF(AND($B362&lt;&gt;"",$C362&lt;&gt;"",$B362&lt;=$C362),INDEX(Bemenet!$G$2:$G$301,$M362),"")</f>
        <v/>
      </c>
      <c r="E362" s="6">
        <f>IF(AND($B362&lt;&gt;"",$C362&lt;&gt;"",$B362&lt;=$C362),INDEX(Bemenet!$D$2:$D$301,$M362),"")</f>
        <v/>
      </c>
      <c r="F362" s="5">
        <f>IF(AND($B362&lt;&gt;"",$C362&lt;&gt;"",$B362&lt;=$C362),$C362-$B362+1,"")</f>
        <v/>
      </c>
      <c r="G362" s="5">
        <f>IF($F362="","",$F362*$D362)</f>
        <v/>
      </c>
      <c r="H362" s="42">
        <f>IF($G362="","",$O362)</f>
        <v/>
      </c>
      <c r="I362" s="5">
        <f>IF($G362="","",$G362*IF($H362="",$O362,$H362)/100)</f>
        <v/>
      </c>
      <c r="J362" s="5">
        <f>IF(OR($L362="",NOT(COUNTIFS($L$2:$L362,$L362)=1)),"",SUMIFS($G:$G,$L:$L,$L362))</f>
        <v/>
      </c>
      <c r="K362" s="5">
        <f>IF(OR($L362="",NOT(COUNTIFS($L$2:$L362,$L362)=1)),"",SUMIFS($I:$I,$L:$L,$L362))</f>
        <v/>
      </c>
      <c r="L362" s="6">
        <f>IF($B362="","",YEAR($B362))</f>
        <v/>
      </c>
      <c r="M362" s="6">
        <f>INT((ROW()-2)/39)+1</f>
        <v/>
      </c>
      <c r="N362" s="6">
        <f>MOD(ROW()-2,39)+2</f>
        <v/>
      </c>
      <c r="O362" s="42">
        <f>IF(AND($B362&lt;&gt;"",$C362&lt;&gt;"",$B362&lt;=$C362),INDEX(Szabalyok!$C:$C,$N362),"")</f>
        <v/>
      </c>
      <c r="P362">
        <f>IF(D362="",P361,P361+1)</f>
        <v/>
      </c>
    </row>
    <row r="363">
      <c r="A363">
        <f>IF(P363=P362,0,P363)</f>
        <v/>
      </c>
      <c r="B363" s="41">
        <f>IF($M363&gt;300,"",IF(OR(INDEX(Bemenet!$E$2:$E$301,$M363)="",INDEX(Bemenet!$F$2:$F$301,$M363)=""),"",MAX(INDEX(Bemenet!$E$2:$E$301,$M363),INDEX(Szabalyok!$A:$A,$N363))))</f>
        <v/>
      </c>
      <c r="C363" s="41">
        <f>IF($B363="","",MIN(INDEX(Bemenet!$F$2:$F$301,$M363),INDEX(Szabalyok!$B:$B,$N363)))</f>
        <v/>
      </c>
      <c r="D363" s="5">
        <f>IF(AND($B363&lt;&gt;"",$C363&lt;&gt;"",$B363&lt;=$C363),INDEX(Bemenet!$G$2:$G$301,$M363),"")</f>
        <v/>
      </c>
      <c r="E363" s="6">
        <f>IF(AND($B363&lt;&gt;"",$C363&lt;&gt;"",$B363&lt;=$C363),INDEX(Bemenet!$D$2:$D$301,$M363),"")</f>
        <v/>
      </c>
      <c r="F363" s="5">
        <f>IF(AND($B363&lt;&gt;"",$C363&lt;&gt;"",$B363&lt;=$C363),$C363-$B363+1,"")</f>
        <v/>
      </c>
      <c r="G363" s="5">
        <f>IF($F363="","",$F363*$D363)</f>
        <v/>
      </c>
      <c r="H363" s="42">
        <f>IF($G363="","",$O363)</f>
        <v/>
      </c>
      <c r="I363" s="5">
        <f>IF($G363="","",$G363*IF($H363="",$O363,$H363)/100)</f>
        <v/>
      </c>
      <c r="J363" s="5">
        <f>IF(OR($L363="",NOT(COUNTIFS($L$2:$L363,$L363)=1)),"",SUMIFS($G:$G,$L:$L,$L363))</f>
        <v/>
      </c>
      <c r="K363" s="5">
        <f>IF(OR($L363="",NOT(COUNTIFS($L$2:$L363,$L363)=1)),"",SUMIFS($I:$I,$L:$L,$L363))</f>
        <v/>
      </c>
      <c r="L363" s="6">
        <f>IF($B363="","",YEAR($B363))</f>
        <v/>
      </c>
      <c r="M363" s="6">
        <f>INT((ROW()-2)/39)+1</f>
        <v/>
      </c>
      <c r="N363" s="6">
        <f>MOD(ROW()-2,39)+2</f>
        <v/>
      </c>
      <c r="O363" s="42">
        <f>IF(AND($B363&lt;&gt;"",$C363&lt;&gt;"",$B363&lt;=$C363),INDEX(Szabalyok!$C:$C,$N363),"")</f>
        <v/>
      </c>
      <c r="P363">
        <f>IF(D363="",P362,P362+1)</f>
        <v/>
      </c>
    </row>
    <row r="364">
      <c r="A364">
        <f>IF(P364=P363,0,P364)</f>
        <v/>
      </c>
      <c r="B364" s="41">
        <f>IF($M364&gt;300,"",IF(OR(INDEX(Bemenet!$E$2:$E$301,$M364)="",INDEX(Bemenet!$F$2:$F$301,$M364)=""),"",MAX(INDEX(Bemenet!$E$2:$E$301,$M364),INDEX(Szabalyok!$A:$A,$N364))))</f>
        <v/>
      </c>
      <c r="C364" s="41">
        <f>IF($B364="","",MIN(INDEX(Bemenet!$F$2:$F$301,$M364),INDEX(Szabalyok!$B:$B,$N364)))</f>
        <v/>
      </c>
      <c r="D364" s="5">
        <f>IF(AND($B364&lt;&gt;"",$C364&lt;&gt;"",$B364&lt;=$C364),INDEX(Bemenet!$G$2:$G$301,$M364),"")</f>
        <v/>
      </c>
      <c r="E364" s="6">
        <f>IF(AND($B364&lt;&gt;"",$C364&lt;&gt;"",$B364&lt;=$C364),INDEX(Bemenet!$D$2:$D$301,$M364),"")</f>
        <v/>
      </c>
      <c r="F364" s="5">
        <f>IF(AND($B364&lt;&gt;"",$C364&lt;&gt;"",$B364&lt;=$C364),$C364-$B364+1,"")</f>
        <v/>
      </c>
      <c r="G364" s="5">
        <f>IF($F364="","",$F364*$D364)</f>
        <v/>
      </c>
      <c r="H364" s="42">
        <f>IF($G364="","",$O364)</f>
        <v/>
      </c>
      <c r="I364" s="5">
        <f>IF($G364="","",$G364*IF($H364="",$O364,$H364)/100)</f>
        <v/>
      </c>
      <c r="J364" s="5">
        <f>IF(OR($L364="",NOT(COUNTIFS($L$2:$L364,$L364)=1)),"",SUMIFS($G:$G,$L:$L,$L364))</f>
        <v/>
      </c>
      <c r="K364" s="5">
        <f>IF(OR($L364="",NOT(COUNTIFS($L$2:$L364,$L364)=1)),"",SUMIFS($I:$I,$L:$L,$L364))</f>
        <v/>
      </c>
      <c r="L364" s="6">
        <f>IF($B364="","",YEAR($B364))</f>
        <v/>
      </c>
      <c r="M364" s="6">
        <f>INT((ROW()-2)/39)+1</f>
        <v/>
      </c>
      <c r="N364" s="6">
        <f>MOD(ROW()-2,39)+2</f>
        <v/>
      </c>
      <c r="O364" s="42">
        <f>IF(AND($B364&lt;&gt;"",$C364&lt;&gt;"",$B364&lt;=$C364),INDEX(Szabalyok!$C:$C,$N364),"")</f>
        <v/>
      </c>
      <c r="P364">
        <f>IF(D364="",P363,P363+1)</f>
        <v/>
      </c>
    </row>
    <row r="365">
      <c r="A365">
        <f>IF(P365=P364,0,P365)</f>
        <v/>
      </c>
      <c r="B365" s="41">
        <f>IF($M365&gt;300,"",IF(OR(INDEX(Bemenet!$E$2:$E$301,$M365)="",INDEX(Bemenet!$F$2:$F$301,$M365)=""),"",MAX(INDEX(Bemenet!$E$2:$E$301,$M365),INDEX(Szabalyok!$A:$A,$N365))))</f>
        <v/>
      </c>
      <c r="C365" s="41">
        <f>IF($B365="","",MIN(INDEX(Bemenet!$F$2:$F$301,$M365),INDEX(Szabalyok!$B:$B,$N365)))</f>
        <v/>
      </c>
      <c r="D365" s="5">
        <f>IF(AND($B365&lt;&gt;"",$C365&lt;&gt;"",$B365&lt;=$C365),INDEX(Bemenet!$G$2:$G$301,$M365),"")</f>
        <v/>
      </c>
      <c r="E365" s="6">
        <f>IF(AND($B365&lt;&gt;"",$C365&lt;&gt;"",$B365&lt;=$C365),INDEX(Bemenet!$D$2:$D$301,$M365),"")</f>
        <v/>
      </c>
      <c r="F365" s="5">
        <f>IF(AND($B365&lt;&gt;"",$C365&lt;&gt;"",$B365&lt;=$C365),$C365-$B365+1,"")</f>
        <v/>
      </c>
      <c r="G365" s="5">
        <f>IF($F365="","",$F365*$D365)</f>
        <v/>
      </c>
      <c r="H365" s="42">
        <f>IF($G365="","",$O365)</f>
        <v/>
      </c>
      <c r="I365" s="5">
        <f>IF($G365="","",$G365*IF($H365="",$O365,$H365)/100)</f>
        <v/>
      </c>
      <c r="J365" s="5">
        <f>IF(OR($L365="",NOT(COUNTIFS($L$2:$L365,$L365)=1)),"",SUMIFS($G:$G,$L:$L,$L365))</f>
        <v/>
      </c>
      <c r="K365" s="5">
        <f>IF(OR($L365="",NOT(COUNTIFS($L$2:$L365,$L365)=1)),"",SUMIFS($I:$I,$L:$L,$L365))</f>
        <v/>
      </c>
      <c r="L365" s="6">
        <f>IF($B365="","",YEAR($B365))</f>
        <v/>
      </c>
      <c r="M365" s="6">
        <f>INT((ROW()-2)/39)+1</f>
        <v/>
      </c>
      <c r="N365" s="6">
        <f>MOD(ROW()-2,39)+2</f>
        <v/>
      </c>
      <c r="O365" s="42">
        <f>IF(AND($B365&lt;&gt;"",$C365&lt;&gt;"",$B365&lt;=$C365),INDEX(Szabalyok!$C:$C,$N365),"")</f>
        <v/>
      </c>
      <c r="P365">
        <f>IF(D365="",P364,P364+1)</f>
        <v/>
      </c>
    </row>
    <row r="366">
      <c r="A366">
        <f>IF(P366=P365,0,P366)</f>
        <v/>
      </c>
      <c r="B366" s="41">
        <f>IF($M366&gt;300,"",IF(OR(INDEX(Bemenet!$E$2:$E$301,$M366)="",INDEX(Bemenet!$F$2:$F$301,$M366)=""),"",MAX(INDEX(Bemenet!$E$2:$E$301,$M366),INDEX(Szabalyok!$A:$A,$N366))))</f>
        <v/>
      </c>
      <c r="C366" s="41">
        <f>IF($B366="","",MIN(INDEX(Bemenet!$F$2:$F$301,$M366),INDEX(Szabalyok!$B:$B,$N366)))</f>
        <v/>
      </c>
      <c r="D366" s="5">
        <f>IF(AND($B366&lt;&gt;"",$C366&lt;&gt;"",$B366&lt;=$C366),INDEX(Bemenet!$G$2:$G$301,$M366),"")</f>
        <v/>
      </c>
      <c r="E366" s="6">
        <f>IF(AND($B366&lt;&gt;"",$C366&lt;&gt;"",$B366&lt;=$C366),INDEX(Bemenet!$D$2:$D$301,$M366),"")</f>
        <v/>
      </c>
      <c r="F366" s="5">
        <f>IF(AND($B366&lt;&gt;"",$C366&lt;&gt;"",$B366&lt;=$C366),$C366-$B366+1,"")</f>
        <v/>
      </c>
      <c r="G366" s="5">
        <f>IF($F366="","",$F366*$D366)</f>
        <v/>
      </c>
      <c r="H366" s="42">
        <f>IF($G366="","",$O366)</f>
        <v/>
      </c>
      <c r="I366" s="5">
        <f>IF($G366="","",$G366*IF($H366="",$O366,$H366)/100)</f>
        <v/>
      </c>
      <c r="J366" s="5">
        <f>IF(OR($L366="",NOT(COUNTIFS($L$2:$L366,$L366)=1)),"",SUMIFS($G:$G,$L:$L,$L366))</f>
        <v/>
      </c>
      <c r="K366" s="5">
        <f>IF(OR($L366="",NOT(COUNTIFS($L$2:$L366,$L366)=1)),"",SUMIFS($I:$I,$L:$L,$L366))</f>
        <v/>
      </c>
      <c r="L366" s="6">
        <f>IF($B366="","",YEAR($B366))</f>
        <v/>
      </c>
      <c r="M366" s="6">
        <f>INT((ROW()-2)/39)+1</f>
        <v/>
      </c>
      <c r="N366" s="6">
        <f>MOD(ROW()-2,39)+2</f>
        <v/>
      </c>
      <c r="O366" s="42">
        <f>IF(AND($B366&lt;&gt;"",$C366&lt;&gt;"",$B366&lt;=$C366),INDEX(Szabalyok!$C:$C,$N366),"")</f>
        <v/>
      </c>
      <c r="P366">
        <f>IF(D366="",P365,P365+1)</f>
        <v/>
      </c>
    </row>
    <row r="367">
      <c r="A367">
        <f>IF(P367=P366,0,P367)</f>
        <v/>
      </c>
      <c r="B367" s="41">
        <f>IF($M367&gt;300,"",IF(OR(INDEX(Bemenet!$E$2:$E$301,$M367)="",INDEX(Bemenet!$F$2:$F$301,$M367)=""),"",MAX(INDEX(Bemenet!$E$2:$E$301,$M367),INDEX(Szabalyok!$A:$A,$N367))))</f>
        <v/>
      </c>
      <c r="C367" s="41">
        <f>IF($B367="","",MIN(INDEX(Bemenet!$F$2:$F$301,$M367),INDEX(Szabalyok!$B:$B,$N367)))</f>
        <v/>
      </c>
      <c r="D367" s="5">
        <f>IF(AND($B367&lt;&gt;"",$C367&lt;&gt;"",$B367&lt;=$C367),INDEX(Bemenet!$G$2:$G$301,$M367),"")</f>
        <v/>
      </c>
      <c r="E367" s="6">
        <f>IF(AND($B367&lt;&gt;"",$C367&lt;&gt;"",$B367&lt;=$C367),INDEX(Bemenet!$D$2:$D$301,$M367),"")</f>
        <v/>
      </c>
      <c r="F367" s="5">
        <f>IF(AND($B367&lt;&gt;"",$C367&lt;&gt;"",$B367&lt;=$C367),$C367-$B367+1,"")</f>
        <v/>
      </c>
      <c r="G367" s="5">
        <f>IF($F367="","",$F367*$D367)</f>
        <v/>
      </c>
      <c r="H367" s="42">
        <f>IF($G367="","",$O367)</f>
        <v/>
      </c>
      <c r="I367" s="5">
        <f>IF($G367="","",$G367*IF($H367="",$O367,$H367)/100)</f>
        <v/>
      </c>
      <c r="J367" s="5">
        <f>IF(OR($L367="",NOT(COUNTIFS($L$2:$L367,$L367)=1)),"",SUMIFS($G:$G,$L:$L,$L367))</f>
        <v/>
      </c>
      <c r="K367" s="5">
        <f>IF(OR($L367="",NOT(COUNTIFS($L$2:$L367,$L367)=1)),"",SUMIFS($I:$I,$L:$L,$L367))</f>
        <v/>
      </c>
      <c r="L367" s="6">
        <f>IF($B367="","",YEAR($B367))</f>
        <v/>
      </c>
      <c r="M367" s="6">
        <f>INT((ROW()-2)/39)+1</f>
        <v/>
      </c>
      <c r="N367" s="6">
        <f>MOD(ROW()-2,39)+2</f>
        <v/>
      </c>
      <c r="O367" s="42">
        <f>IF(AND($B367&lt;&gt;"",$C367&lt;&gt;"",$B367&lt;=$C367),INDEX(Szabalyok!$C:$C,$N367),"")</f>
        <v/>
      </c>
      <c r="P367">
        <f>IF(D367="",P366,P366+1)</f>
        <v/>
      </c>
    </row>
    <row r="368">
      <c r="A368">
        <f>IF(P368=P367,0,P368)</f>
        <v/>
      </c>
      <c r="B368" s="41">
        <f>IF($M368&gt;300,"",IF(OR(INDEX(Bemenet!$E$2:$E$301,$M368)="",INDEX(Bemenet!$F$2:$F$301,$M368)=""),"",MAX(INDEX(Bemenet!$E$2:$E$301,$M368),INDEX(Szabalyok!$A:$A,$N368))))</f>
        <v/>
      </c>
      <c r="C368" s="41">
        <f>IF($B368="","",MIN(INDEX(Bemenet!$F$2:$F$301,$M368),INDEX(Szabalyok!$B:$B,$N368)))</f>
        <v/>
      </c>
      <c r="D368" s="5">
        <f>IF(AND($B368&lt;&gt;"",$C368&lt;&gt;"",$B368&lt;=$C368),INDEX(Bemenet!$G$2:$G$301,$M368),"")</f>
        <v/>
      </c>
      <c r="E368" s="6">
        <f>IF(AND($B368&lt;&gt;"",$C368&lt;&gt;"",$B368&lt;=$C368),INDEX(Bemenet!$D$2:$D$301,$M368),"")</f>
        <v/>
      </c>
      <c r="F368" s="5">
        <f>IF(AND($B368&lt;&gt;"",$C368&lt;&gt;"",$B368&lt;=$C368),$C368-$B368+1,"")</f>
        <v/>
      </c>
      <c r="G368" s="5">
        <f>IF($F368="","",$F368*$D368)</f>
        <v/>
      </c>
      <c r="H368" s="42">
        <f>IF($G368="","",$O368)</f>
        <v/>
      </c>
      <c r="I368" s="5">
        <f>IF($G368="","",$G368*IF($H368="",$O368,$H368)/100)</f>
        <v/>
      </c>
      <c r="J368" s="5">
        <f>IF(OR($L368="",NOT(COUNTIFS($L$2:$L368,$L368)=1)),"",SUMIFS($G:$G,$L:$L,$L368))</f>
        <v/>
      </c>
      <c r="K368" s="5">
        <f>IF(OR($L368="",NOT(COUNTIFS($L$2:$L368,$L368)=1)),"",SUMIFS($I:$I,$L:$L,$L368))</f>
        <v/>
      </c>
      <c r="L368" s="6">
        <f>IF($B368="","",YEAR($B368))</f>
        <v/>
      </c>
      <c r="M368" s="6">
        <f>INT((ROW()-2)/39)+1</f>
        <v/>
      </c>
      <c r="N368" s="6">
        <f>MOD(ROW()-2,39)+2</f>
        <v/>
      </c>
      <c r="O368" s="42">
        <f>IF(AND($B368&lt;&gt;"",$C368&lt;&gt;"",$B368&lt;=$C368),INDEX(Szabalyok!$C:$C,$N368),"")</f>
        <v/>
      </c>
      <c r="P368">
        <f>IF(D368="",P367,P367+1)</f>
        <v/>
      </c>
    </row>
    <row r="369">
      <c r="A369">
        <f>IF(P369=P368,0,P369)</f>
        <v/>
      </c>
      <c r="B369" s="41">
        <f>IF($M369&gt;300,"",IF(OR(INDEX(Bemenet!$E$2:$E$301,$M369)="",INDEX(Bemenet!$F$2:$F$301,$M369)=""),"",MAX(INDEX(Bemenet!$E$2:$E$301,$M369),INDEX(Szabalyok!$A:$A,$N369))))</f>
        <v/>
      </c>
      <c r="C369" s="41">
        <f>IF($B369="","",MIN(INDEX(Bemenet!$F$2:$F$301,$M369),INDEX(Szabalyok!$B:$B,$N369)))</f>
        <v/>
      </c>
      <c r="D369" s="5">
        <f>IF(AND($B369&lt;&gt;"",$C369&lt;&gt;"",$B369&lt;=$C369),INDEX(Bemenet!$G$2:$G$301,$M369),"")</f>
        <v/>
      </c>
      <c r="E369" s="6">
        <f>IF(AND($B369&lt;&gt;"",$C369&lt;&gt;"",$B369&lt;=$C369),INDEX(Bemenet!$D$2:$D$301,$M369),"")</f>
        <v/>
      </c>
      <c r="F369" s="5">
        <f>IF(AND($B369&lt;&gt;"",$C369&lt;&gt;"",$B369&lt;=$C369),$C369-$B369+1,"")</f>
        <v/>
      </c>
      <c r="G369" s="5">
        <f>IF($F369="","",$F369*$D369)</f>
        <v/>
      </c>
      <c r="H369" s="42">
        <f>IF($G369="","",$O369)</f>
        <v/>
      </c>
      <c r="I369" s="5">
        <f>IF($G369="","",$G369*IF($H369="",$O369,$H369)/100)</f>
        <v/>
      </c>
      <c r="J369" s="5">
        <f>IF(OR($L369="",NOT(COUNTIFS($L$2:$L369,$L369)=1)),"",SUMIFS($G:$G,$L:$L,$L369))</f>
        <v/>
      </c>
      <c r="K369" s="5">
        <f>IF(OR($L369="",NOT(COUNTIFS($L$2:$L369,$L369)=1)),"",SUMIFS($I:$I,$L:$L,$L369))</f>
        <v/>
      </c>
      <c r="L369" s="6">
        <f>IF($B369="","",YEAR($B369))</f>
        <v/>
      </c>
      <c r="M369" s="6">
        <f>INT((ROW()-2)/39)+1</f>
        <v/>
      </c>
      <c r="N369" s="6">
        <f>MOD(ROW()-2,39)+2</f>
        <v/>
      </c>
      <c r="O369" s="42">
        <f>IF(AND($B369&lt;&gt;"",$C369&lt;&gt;"",$B369&lt;=$C369),INDEX(Szabalyok!$C:$C,$N369),"")</f>
        <v/>
      </c>
      <c r="P369">
        <f>IF(D369="",P368,P368+1)</f>
        <v/>
      </c>
    </row>
    <row r="370">
      <c r="A370">
        <f>IF(P370=P369,0,P370)</f>
        <v/>
      </c>
      <c r="B370" s="41">
        <f>IF($M370&gt;300,"",IF(OR(INDEX(Bemenet!$E$2:$E$301,$M370)="",INDEX(Bemenet!$F$2:$F$301,$M370)=""),"",MAX(INDEX(Bemenet!$E$2:$E$301,$M370),INDEX(Szabalyok!$A:$A,$N370))))</f>
        <v/>
      </c>
      <c r="C370" s="41">
        <f>IF($B370="","",MIN(INDEX(Bemenet!$F$2:$F$301,$M370),INDEX(Szabalyok!$B:$B,$N370)))</f>
        <v/>
      </c>
      <c r="D370" s="5">
        <f>IF(AND($B370&lt;&gt;"",$C370&lt;&gt;"",$B370&lt;=$C370),INDEX(Bemenet!$G$2:$G$301,$M370),"")</f>
        <v/>
      </c>
      <c r="E370" s="6">
        <f>IF(AND($B370&lt;&gt;"",$C370&lt;&gt;"",$B370&lt;=$C370),INDEX(Bemenet!$D$2:$D$301,$M370),"")</f>
        <v/>
      </c>
      <c r="F370" s="5">
        <f>IF(AND($B370&lt;&gt;"",$C370&lt;&gt;"",$B370&lt;=$C370),$C370-$B370+1,"")</f>
        <v/>
      </c>
      <c r="G370" s="5">
        <f>IF($F370="","",$F370*$D370)</f>
        <v/>
      </c>
      <c r="H370" s="42">
        <f>IF($G370="","",$O370)</f>
        <v/>
      </c>
      <c r="I370" s="5">
        <f>IF($G370="","",$G370*IF($H370="",$O370,$H370)/100)</f>
        <v/>
      </c>
      <c r="J370" s="5">
        <f>IF(OR($L370="",NOT(COUNTIFS($L$2:$L370,$L370)=1)),"",SUMIFS($G:$G,$L:$L,$L370))</f>
        <v/>
      </c>
      <c r="K370" s="5">
        <f>IF(OR($L370="",NOT(COUNTIFS($L$2:$L370,$L370)=1)),"",SUMIFS($I:$I,$L:$L,$L370))</f>
        <v/>
      </c>
      <c r="L370" s="6">
        <f>IF($B370="","",YEAR($B370))</f>
        <v/>
      </c>
      <c r="M370" s="6">
        <f>INT((ROW()-2)/39)+1</f>
        <v/>
      </c>
      <c r="N370" s="6">
        <f>MOD(ROW()-2,39)+2</f>
        <v/>
      </c>
      <c r="O370" s="42">
        <f>IF(AND($B370&lt;&gt;"",$C370&lt;&gt;"",$B370&lt;=$C370),INDEX(Szabalyok!$C:$C,$N370),"")</f>
        <v/>
      </c>
      <c r="P370">
        <f>IF(D370="",P369,P369+1)</f>
        <v/>
      </c>
    </row>
    <row r="371">
      <c r="A371">
        <f>IF(P371=P370,0,P371)</f>
        <v/>
      </c>
      <c r="B371" s="41">
        <f>IF($M371&gt;300,"",IF(OR(INDEX(Bemenet!$E$2:$E$301,$M371)="",INDEX(Bemenet!$F$2:$F$301,$M371)=""),"",MAX(INDEX(Bemenet!$E$2:$E$301,$M371),INDEX(Szabalyok!$A:$A,$N371))))</f>
        <v/>
      </c>
      <c r="C371" s="41">
        <f>IF($B371="","",MIN(INDEX(Bemenet!$F$2:$F$301,$M371),INDEX(Szabalyok!$B:$B,$N371)))</f>
        <v/>
      </c>
      <c r="D371" s="5">
        <f>IF(AND($B371&lt;&gt;"",$C371&lt;&gt;"",$B371&lt;=$C371),INDEX(Bemenet!$G$2:$G$301,$M371),"")</f>
        <v/>
      </c>
      <c r="E371" s="6">
        <f>IF(AND($B371&lt;&gt;"",$C371&lt;&gt;"",$B371&lt;=$C371),INDEX(Bemenet!$D$2:$D$301,$M371),"")</f>
        <v/>
      </c>
      <c r="F371" s="5">
        <f>IF(AND($B371&lt;&gt;"",$C371&lt;&gt;"",$B371&lt;=$C371),$C371-$B371+1,"")</f>
        <v/>
      </c>
      <c r="G371" s="5">
        <f>IF($F371="","",$F371*$D371)</f>
        <v/>
      </c>
      <c r="H371" s="42">
        <f>IF($G371="","",$O371)</f>
        <v/>
      </c>
      <c r="I371" s="5">
        <f>IF($G371="","",$G371*IF($H371="",$O371,$H371)/100)</f>
        <v/>
      </c>
      <c r="J371" s="5">
        <f>IF(OR($L371="",NOT(COUNTIFS($L$2:$L371,$L371)=1)),"",SUMIFS($G:$G,$L:$L,$L371))</f>
        <v/>
      </c>
      <c r="K371" s="5">
        <f>IF(OR($L371="",NOT(COUNTIFS($L$2:$L371,$L371)=1)),"",SUMIFS($I:$I,$L:$L,$L371))</f>
        <v/>
      </c>
      <c r="L371" s="6">
        <f>IF($B371="","",YEAR($B371))</f>
        <v/>
      </c>
      <c r="M371" s="6">
        <f>INT((ROW()-2)/39)+1</f>
        <v/>
      </c>
      <c r="N371" s="6">
        <f>MOD(ROW()-2,39)+2</f>
        <v/>
      </c>
      <c r="O371" s="42">
        <f>IF(AND($B371&lt;&gt;"",$C371&lt;&gt;"",$B371&lt;=$C371),INDEX(Szabalyok!$C:$C,$N371),"")</f>
        <v/>
      </c>
      <c r="P371">
        <f>IF(D371="",P370,P370+1)</f>
        <v/>
      </c>
    </row>
    <row r="372">
      <c r="A372">
        <f>IF(P372=P371,0,P372)</f>
        <v/>
      </c>
      <c r="B372" s="41">
        <f>IF($M372&gt;300,"",IF(OR(INDEX(Bemenet!$E$2:$E$301,$M372)="",INDEX(Bemenet!$F$2:$F$301,$M372)=""),"",MAX(INDEX(Bemenet!$E$2:$E$301,$M372),INDEX(Szabalyok!$A:$A,$N372))))</f>
        <v/>
      </c>
      <c r="C372" s="41">
        <f>IF($B372="","",MIN(INDEX(Bemenet!$F$2:$F$301,$M372),INDEX(Szabalyok!$B:$B,$N372)))</f>
        <v/>
      </c>
      <c r="D372" s="5">
        <f>IF(AND($B372&lt;&gt;"",$C372&lt;&gt;"",$B372&lt;=$C372),INDEX(Bemenet!$G$2:$G$301,$M372),"")</f>
        <v/>
      </c>
      <c r="E372" s="6">
        <f>IF(AND($B372&lt;&gt;"",$C372&lt;&gt;"",$B372&lt;=$C372),INDEX(Bemenet!$D$2:$D$301,$M372),"")</f>
        <v/>
      </c>
      <c r="F372" s="5">
        <f>IF(AND($B372&lt;&gt;"",$C372&lt;&gt;"",$B372&lt;=$C372),$C372-$B372+1,"")</f>
        <v/>
      </c>
      <c r="G372" s="5">
        <f>IF($F372="","",$F372*$D372)</f>
        <v/>
      </c>
      <c r="H372" s="42">
        <f>IF($G372="","",$O372)</f>
        <v/>
      </c>
      <c r="I372" s="5">
        <f>IF($G372="","",$G372*IF($H372="",$O372,$H372)/100)</f>
        <v/>
      </c>
      <c r="J372" s="5">
        <f>IF(OR($L372="",NOT(COUNTIFS($L$2:$L372,$L372)=1)),"",SUMIFS($G:$G,$L:$L,$L372))</f>
        <v/>
      </c>
      <c r="K372" s="5">
        <f>IF(OR($L372="",NOT(COUNTIFS($L$2:$L372,$L372)=1)),"",SUMIFS($I:$I,$L:$L,$L372))</f>
        <v/>
      </c>
      <c r="L372" s="6">
        <f>IF($B372="","",YEAR($B372))</f>
        <v/>
      </c>
      <c r="M372" s="6">
        <f>INT((ROW()-2)/39)+1</f>
        <v/>
      </c>
      <c r="N372" s="6">
        <f>MOD(ROW()-2,39)+2</f>
        <v/>
      </c>
      <c r="O372" s="42">
        <f>IF(AND($B372&lt;&gt;"",$C372&lt;&gt;"",$B372&lt;=$C372),INDEX(Szabalyok!$C:$C,$N372),"")</f>
        <v/>
      </c>
      <c r="P372">
        <f>IF(D372="",P371,P371+1)</f>
        <v/>
      </c>
    </row>
    <row r="373">
      <c r="A373">
        <f>IF(P373=P372,0,P373)</f>
        <v/>
      </c>
      <c r="B373" s="41">
        <f>IF($M373&gt;300,"",IF(OR(INDEX(Bemenet!$E$2:$E$301,$M373)="",INDEX(Bemenet!$F$2:$F$301,$M373)=""),"",MAX(INDEX(Bemenet!$E$2:$E$301,$M373),INDEX(Szabalyok!$A:$A,$N373))))</f>
        <v/>
      </c>
      <c r="C373" s="41">
        <f>IF($B373="","",MIN(INDEX(Bemenet!$F$2:$F$301,$M373),INDEX(Szabalyok!$B:$B,$N373)))</f>
        <v/>
      </c>
      <c r="D373" s="5">
        <f>IF(AND($B373&lt;&gt;"",$C373&lt;&gt;"",$B373&lt;=$C373),INDEX(Bemenet!$G$2:$G$301,$M373),"")</f>
        <v/>
      </c>
      <c r="E373" s="6">
        <f>IF(AND($B373&lt;&gt;"",$C373&lt;&gt;"",$B373&lt;=$C373),INDEX(Bemenet!$D$2:$D$301,$M373),"")</f>
        <v/>
      </c>
      <c r="F373" s="5">
        <f>IF(AND($B373&lt;&gt;"",$C373&lt;&gt;"",$B373&lt;=$C373),$C373-$B373+1,"")</f>
        <v/>
      </c>
      <c r="G373" s="5">
        <f>IF($F373="","",$F373*$D373)</f>
        <v/>
      </c>
      <c r="H373" s="42">
        <f>IF($G373="","",$O373)</f>
        <v/>
      </c>
      <c r="I373" s="5">
        <f>IF($G373="","",$G373*IF($H373="",$O373,$H373)/100)</f>
        <v/>
      </c>
      <c r="J373" s="5">
        <f>IF(OR($L373="",NOT(COUNTIFS($L$2:$L373,$L373)=1)),"",SUMIFS($G:$G,$L:$L,$L373))</f>
        <v/>
      </c>
      <c r="K373" s="5">
        <f>IF(OR($L373="",NOT(COUNTIFS($L$2:$L373,$L373)=1)),"",SUMIFS($I:$I,$L:$L,$L373))</f>
        <v/>
      </c>
      <c r="L373" s="6">
        <f>IF($B373="","",YEAR($B373))</f>
        <v/>
      </c>
      <c r="M373" s="6">
        <f>INT((ROW()-2)/39)+1</f>
        <v/>
      </c>
      <c r="N373" s="6">
        <f>MOD(ROW()-2,39)+2</f>
        <v/>
      </c>
      <c r="O373" s="42">
        <f>IF(AND($B373&lt;&gt;"",$C373&lt;&gt;"",$B373&lt;=$C373),INDEX(Szabalyok!$C:$C,$N373),"")</f>
        <v/>
      </c>
      <c r="P373">
        <f>IF(D373="",P372,P372+1)</f>
        <v/>
      </c>
    </row>
    <row r="374">
      <c r="A374">
        <f>IF(P374=P373,0,P374)</f>
        <v/>
      </c>
      <c r="B374" s="41">
        <f>IF($M374&gt;300,"",IF(OR(INDEX(Bemenet!$E$2:$E$301,$M374)="",INDEX(Bemenet!$F$2:$F$301,$M374)=""),"",MAX(INDEX(Bemenet!$E$2:$E$301,$M374),INDEX(Szabalyok!$A:$A,$N374))))</f>
        <v/>
      </c>
      <c r="C374" s="41">
        <f>IF($B374="","",MIN(INDEX(Bemenet!$F$2:$F$301,$M374),INDEX(Szabalyok!$B:$B,$N374)))</f>
        <v/>
      </c>
      <c r="D374" s="5">
        <f>IF(AND($B374&lt;&gt;"",$C374&lt;&gt;"",$B374&lt;=$C374),INDEX(Bemenet!$G$2:$G$301,$M374),"")</f>
        <v/>
      </c>
      <c r="E374" s="6">
        <f>IF(AND($B374&lt;&gt;"",$C374&lt;&gt;"",$B374&lt;=$C374),INDEX(Bemenet!$D$2:$D$301,$M374),"")</f>
        <v/>
      </c>
      <c r="F374" s="5">
        <f>IF(AND($B374&lt;&gt;"",$C374&lt;&gt;"",$B374&lt;=$C374),$C374-$B374+1,"")</f>
        <v/>
      </c>
      <c r="G374" s="5">
        <f>IF($F374="","",$F374*$D374)</f>
        <v/>
      </c>
      <c r="H374" s="42">
        <f>IF($G374="","",$O374)</f>
        <v/>
      </c>
      <c r="I374" s="5">
        <f>IF($G374="","",$G374*IF($H374="",$O374,$H374)/100)</f>
        <v/>
      </c>
      <c r="J374" s="5">
        <f>IF(OR($L374="",NOT(COUNTIFS($L$2:$L374,$L374)=1)),"",SUMIFS($G:$G,$L:$L,$L374))</f>
        <v/>
      </c>
      <c r="K374" s="5">
        <f>IF(OR($L374="",NOT(COUNTIFS($L$2:$L374,$L374)=1)),"",SUMIFS($I:$I,$L:$L,$L374))</f>
        <v/>
      </c>
      <c r="L374" s="6">
        <f>IF($B374="","",YEAR($B374))</f>
        <v/>
      </c>
      <c r="M374" s="6">
        <f>INT((ROW()-2)/39)+1</f>
        <v/>
      </c>
      <c r="N374" s="6">
        <f>MOD(ROW()-2,39)+2</f>
        <v/>
      </c>
      <c r="O374" s="42">
        <f>IF(AND($B374&lt;&gt;"",$C374&lt;&gt;"",$B374&lt;=$C374),INDEX(Szabalyok!$C:$C,$N374),"")</f>
        <v/>
      </c>
      <c r="P374">
        <f>IF(D374="",P373,P373+1)</f>
        <v/>
      </c>
    </row>
    <row r="375">
      <c r="A375">
        <f>IF(P375=P374,0,P375)</f>
        <v/>
      </c>
      <c r="B375" s="41">
        <f>IF($M375&gt;300,"",IF(OR(INDEX(Bemenet!$E$2:$E$301,$M375)="",INDEX(Bemenet!$F$2:$F$301,$M375)=""),"",MAX(INDEX(Bemenet!$E$2:$E$301,$M375),INDEX(Szabalyok!$A:$A,$N375))))</f>
        <v/>
      </c>
      <c r="C375" s="41">
        <f>IF($B375="","",MIN(INDEX(Bemenet!$F$2:$F$301,$M375),INDEX(Szabalyok!$B:$B,$N375)))</f>
        <v/>
      </c>
      <c r="D375" s="5">
        <f>IF(AND($B375&lt;&gt;"",$C375&lt;&gt;"",$B375&lt;=$C375),INDEX(Bemenet!$G$2:$G$301,$M375),"")</f>
        <v/>
      </c>
      <c r="E375" s="6">
        <f>IF(AND($B375&lt;&gt;"",$C375&lt;&gt;"",$B375&lt;=$C375),INDEX(Bemenet!$D$2:$D$301,$M375),"")</f>
        <v/>
      </c>
      <c r="F375" s="5">
        <f>IF(AND($B375&lt;&gt;"",$C375&lt;&gt;"",$B375&lt;=$C375),$C375-$B375+1,"")</f>
        <v/>
      </c>
      <c r="G375" s="5">
        <f>IF($F375="","",$F375*$D375)</f>
        <v/>
      </c>
      <c r="H375" s="42">
        <f>IF($G375="","",$O375)</f>
        <v/>
      </c>
      <c r="I375" s="5">
        <f>IF($G375="","",$G375*IF($H375="",$O375,$H375)/100)</f>
        <v/>
      </c>
      <c r="J375" s="5">
        <f>IF(OR($L375="",NOT(COUNTIFS($L$2:$L375,$L375)=1)),"",SUMIFS($G:$G,$L:$L,$L375))</f>
        <v/>
      </c>
      <c r="K375" s="5">
        <f>IF(OR($L375="",NOT(COUNTIFS($L$2:$L375,$L375)=1)),"",SUMIFS($I:$I,$L:$L,$L375))</f>
        <v/>
      </c>
      <c r="L375" s="6">
        <f>IF($B375="","",YEAR($B375))</f>
        <v/>
      </c>
      <c r="M375" s="6">
        <f>INT((ROW()-2)/39)+1</f>
        <v/>
      </c>
      <c r="N375" s="6">
        <f>MOD(ROW()-2,39)+2</f>
        <v/>
      </c>
      <c r="O375" s="42">
        <f>IF(AND($B375&lt;&gt;"",$C375&lt;&gt;"",$B375&lt;=$C375),INDEX(Szabalyok!$C:$C,$N375),"")</f>
        <v/>
      </c>
      <c r="P375">
        <f>IF(D375="",P374,P374+1)</f>
        <v/>
      </c>
    </row>
    <row r="376">
      <c r="A376">
        <f>IF(P376=P375,0,P376)</f>
        <v/>
      </c>
      <c r="B376" s="41">
        <f>IF($M376&gt;300,"",IF(OR(INDEX(Bemenet!$E$2:$E$301,$M376)="",INDEX(Bemenet!$F$2:$F$301,$M376)=""),"",MAX(INDEX(Bemenet!$E$2:$E$301,$M376),INDEX(Szabalyok!$A:$A,$N376))))</f>
        <v/>
      </c>
      <c r="C376" s="41">
        <f>IF($B376="","",MIN(INDEX(Bemenet!$F$2:$F$301,$M376),INDEX(Szabalyok!$B:$B,$N376)))</f>
        <v/>
      </c>
      <c r="D376" s="5">
        <f>IF(AND($B376&lt;&gt;"",$C376&lt;&gt;"",$B376&lt;=$C376),INDEX(Bemenet!$G$2:$G$301,$M376),"")</f>
        <v/>
      </c>
      <c r="E376" s="6">
        <f>IF(AND($B376&lt;&gt;"",$C376&lt;&gt;"",$B376&lt;=$C376),INDEX(Bemenet!$D$2:$D$301,$M376),"")</f>
        <v/>
      </c>
      <c r="F376" s="5">
        <f>IF(AND($B376&lt;&gt;"",$C376&lt;&gt;"",$B376&lt;=$C376),$C376-$B376+1,"")</f>
        <v/>
      </c>
      <c r="G376" s="5">
        <f>IF($F376="","",$F376*$D376)</f>
        <v/>
      </c>
      <c r="H376" s="42">
        <f>IF($G376="","",$O376)</f>
        <v/>
      </c>
      <c r="I376" s="5">
        <f>IF($G376="","",$G376*IF($H376="",$O376,$H376)/100)</f>
        <v/>
      </c>
      <c r="J376" s="5">
        <f>IF(OR($L376="",NOT(COUNTIFS($L$2:$L376,$L376)=1)),"",SUMIFS($G:$G,$L:$L,$L376))</f>
        <v/>
      </c>
      <c r="K376" s="5">
        <f>IF(OR($L376="",NOT(COUNTIFS($L$2:$L376,$L376)=1)),"",SUMIFS($I:$I,$L:$L,$L376))</f>
        <v/>
      </c>
      <c r="L376" s="6">
        <f>IF($B376="","",YEAR($B376))</f>
        <v/>
      </c>
      <c r="M376" s="6">
        <f>INT((ROW()-2)/39)+1</f>
        <v/>
      </c>
      <c r="N376" s="6">
        <f>MOD(ROW()-2,39)+2</f>
        <v/>
      </c>
      <c r="O376" s="42">
        <f>IF(AND($B376&lt;&gt;"",$C376&lt;&gt;"",$B376&lt;=$C376),INDEX(Szabalyok!$C:$C,$N376),"")</f>
        <v/>
      </c>
      <c r="P376">
        <f>IF(D376="",P375,P375+1)</f>
        <v/>
      </c>
    </row>
    <row r="377">
      <c r="A377">
        <f>IF(P377=P376,0,P377)</f>
        <v/>
      </c>
      <c r="B377" s="41">
        <f>IF($M377&gt;300,"",IF(OR(INDEX(Bemenet!$E$2:$E$301,$M377)="",INDEX(Bemenet!$F$2:$F$301,$M377)=""),"",MAX(INDEX(Bemenet!$E$2:$E$301,$M377),INDEX(Szabalyok!$A:$A,$N377))))</f>
        <v/>
      </c>
      <c r="C377" s="41">
        <f>IF($B377="","",MIN(INDEX(Bemenet!$F$2:$F$301,$M377),INDEX(Szabalyok!$B:$B,$N377)))</f>
        <v/>
      </c>
      <c r="D377" s="5">
        <f>IF(AND($B377&lt;&gt;"",$C377&lt;&gt;"",$B377&lt;=$C377),INDEX(Bemenet!$G$2:$G$301,$M377),"")</f>
        <v/>
      </c>
      <c r="E377" s="6">
        <f>IF(AND($B377&lt;&gt;"",$C377&lt;&gt;"",$B377&lt;=$C377),INDEX(Bemenet!$D$2:$D$301,$M377),"")</f>
        <v/>
      </c>
      <c r="F377" s="5">
        <f>IF(AND($B377&lt;&gt;"",$C377&lt;&gt;"",$B377&lt;=$C377),$C377-$B377+1,"")</f>
        <v/>
      </c>
      <c r="G377" s="5">
        <f>IF($F377="","",$F377*$D377)</f>
        <v/>
      </c>
      <c r="H377" s="42">
        <f>IF($G377="","",$O377)</f>
        <v/>
      </c>
      <c r="I377" s="5">
        <f>IF($G377="","",$G377*IF($H377="",$O377,$H377)/100)</f>
        <v/>
      </c>
      <c r="J377" s="5">
        <f>IF(OR($L377="",NOT(COUNTIFS($L$2:$L377,$L377)=1)),"",SUMIFS($G:$G,$L:$L,$L377))</f>
        <v/>
      </c>
      <c r="K377" s="5">
        <f>IF(OR($L377="",NOT(COUNTIFS($L$2:$L377,$L377)=1)),"",SUMIFS($I:$I,$L:$L,$L377))</f>
        <v/>
      </c>
      <c r="L377" s="6">
        <f>IF($B377="","",YEAR($B377))</f>
        <v/>
      </c>
      <c r="M377" s="6">
        <f>INT((ROW()-2)/39)+1</f>
        <v/>
      </c>
      <c r="N377" s="6">
        <f>MOD(ROW()-2,39)+2</f>
        <v/>
      </c>
      <c r="O377" s="42">
        <f>IF(AND($B377&lt;&gt;"",$C377&lt;&gt;"",$B377&lt;=$C377),INDEX(Szabalyok!$C:$C,$N377),"")</f>
        <v/>
      </c>
      <c r="P377">
        <f>IF(D377="",P376,P376+1)</f>
        <v/>
      </c>
    </row>
    <row r="378">
      <c r="A378">
        <f>IF(P378=P377,0,P378)</f>
        <v/>
      </c>
      <c r="B378" s="41">
        <f>IF($M378&gt;300,"",IF(OR(INDEX(Bemenet!$E$2:$E$301,$M378)="",INDEX(Bemenet!$F$2:$F$301,$M378)=""),"",MAX(INDEX(Bemenet!$E$2:$E$301,$M378),INDEX(Szabalyok!$A:$A,$N378))))</f>
        <v/>
      </c>
      <c r="C378" s="41">
        <f>IF($B378="","",MIN(INDEX(Bemenet!$F$2:$F$301,$M378),INDEX(Szabalyok!$B:$B,$N378)))</f>
        <v/>
      </c>
      <c r="D378" s="5">
        <f>IF(AND($B378&lt;&gt;"",$C378&lt;&gt;"",$B378&lt;=$C378),INDEX(Bemenet!$G$2:$G$301,$M378),"")</f>
        <v/>
      </c>
      <c r="E378" s="6">
        <f>IF(AND($B378&lt;&gt;"",$C378&lt;&gt;"",$B378&lt;=$C378),INDEX(Bemenet!$D$2:$D$301,$M378),"")</f>
        <v/>
      </c>
      <c r="F378" s="5">
        <f>IF(AND($B378&lt;&gt;"",$C378&lt;&gt;"",$B378&lt;=$C378),$C378-$B378+1,"")</f>
        <v/>
      </c>
      <c r="G378" s="5">
        <f>IF($F378="","",$F378*$D378)</f>
        <v/>
      </c>
      <c r="H378" s="42">
        <f>IF($G378="","",$O378)</f>
        <v/>
      </c>
      <c r="I378" s="5">
        <f>IF($G378="","",$G378*IF($H378="",$O378,$H378)/100)</f>
        <v/>
      </c>
      <c r="J378" s="5">
        <f>IF(OR($L378="",NOT(COUNTIFS($L$2:$L378,$L378)=1)),"",SUMIFS($G:$G,$L:$L,$L378))</f>
        <v/>
      </c>
      <c r="K378" s="5">
        <f>IF(OR($L378="",NOT(COUNTIFS($L$2:$L378,$L378)=1)),"",SUMIFS($I:$I,$L:$L,$L378))</f>
        <v/>
      </c>
      <c r="L378" s="6">
        <f>IF($B378="","",YEAR($B378))</f>
        <v/>
      </c>
      <c r="M378" s="6">
        <f>INT((ROW()-2)/39)+1</f>
        <v/>
      </c>
      <c r="N378" s="6">
        <f>MOD(ROW()-2,39)+2</f>
        <v/>
      </c>
      <c r="O378" s="42">
        <f>IF(AND($B378&lt;&gt;"",$C378&lt;&gt;"",$B378&lt;=$C378),INDEX(Szabalyok!$C:$C,$N378),"")</f>
        <v/>
      </c>
      <c r="P378">
        <f>IF(D378="",P377,P377+1)</f>
        <v/>
      </c>
    </row>
    <row r="379">
      <c r="A379">
        <f>IF(P379=P378,0,P379)</f>
        <v/>
      </c>
      <c r="B379" s="41">
        <f>IF($M379&gt;300,"",IF(OR(INDEX(Bemenet!$E$2:$E$301,$M379)="",INDEX(Bemenet!$F$2:$F$301,$M379)=""),"",MAX(INDEX(Bemenet!$E$2:$E$301,$M379),INDEX(Szabalyok!$A:$A,$N379))))</f>
        <v/>
      </c>
      <c r="C379" s="41">
        <f>IF($B379="","",MIN(INDEX(Bemenet!$F$2:$F$301,$M379),INDEX(Szabalyok!$B:$B,$N379)))</f>
        <v/>
      </c>
      <c r="D379" s="5">
        <f>IF(AND($B379&lt;&gt;"",$C379&lt;&gt;"",$B379&lt;=$C379),INDEX(Bemenet!$G$2:$G$301,$M379),"")</f>
        <v/>
      </c>
      <c r="E379" s="6">
        <f>IF(AND($B379&lt;&gt;"",$C379&lt;&gt;"",$B379&lt;=$C379),INDEX(Bemenet!$D$2:$D$301,$M379),"")</f>
        <v/>
      </c>
      <c r="F379" s="5">
        <f>IF(AND($B379&lt;&gt;"",$C379&lt;&gt;"",$B379&lt;=$C379),$C379-$B379+1,"")</f>
        <v/>
      </c>
      <c r="G379" s="5">
        <f>IF($F379="","",$F379*$D379)</f>
        <v/>
      </c>
      <c r="H379" s="42">
        <f>IF($G379="","",$O379)</f>
        <v/>
      </c>
      <c r="I379" s="5">
        <f>IF($G379="","",$G379*IF($H379="",$O379,$H379)/100)</f>
        <v/>
      </c>
      <c r="J379" s="5">
        <f>IF(OR($L379="",NOT(COUNTIFS($L$2:$L379,$L379)=1)),"",SUMIFS($G:$G,$L:$L,$L379))</f>
        <v/>
      </c>
      <c r="K379" s="5">
        <f>IF(OR($L379="",NOT(COUNTIFS($L$2:$L379,$L379)=1)),"",SUMIFS($I:$I,$L:$L,$L379))</f>
        <v/>
      </c>
      <c r="L379" s="6">
        <f>IF($B379="","",YEAR($B379))</f>
        <v/>
      </c>
      <c r="M379" s="6">
        <f>INT((ROW()-2)/39)+1</f>
        <v/>
      </c>
      <c r="N379" s="6">
        <f>MOD(ROW()-2,39)+2</f>
        <v/>
      </c>
      <c r="O379" s="42">
        <f>IF(AND($B379&lt;&gt;"",$C379&lt;&gt;"",$B379&lt;=$C379),INDEX(Szabalyok!$C:$C,$N379),"")</f>
        <v/>
      </c>
      <c r="P379">
        <f>IF(D379="",P378,P378+1)</f>
        <v/>
      </c>
    </row>
    <row r="380">
      <c r="A380">
        <f>IF(P380=P379,0,P380)</f>
        <v/>
      </c>
      <c r="B380" s="41">
        <f>IF($M380&gt;300,"",IF(OR(INDEX(Bemenet!$E$2:$E$301,$M380)="",INDEX(Bemenet!$F$2:$F$301,$M380)=""),"",MAX(INDEX(Bemenet!$E$2:$E$301,$M380),INDEX(Szabalyok!$A:$A,$N380))))</f>
        <v/>
      </c>
      <c r="C380" s="41">
        <f>IF($B380="","",MIN(INDEX(Bemenet!$F$2:$F$301,$M380),INDEX(Szabalyok!$B:$B,$N380)))</f>
        <v/>
      </c>
      <c r="D380" s="5">
        <f>IF(AND($B380&lt;&gt;"",$C380&lt;&gt;"",$B380&lt;=$C380),INDEX(Bemenet!$G$2:$G$301,$M380),"")</f>
        <v/>
      </c>
      <c r="E380" s="6">
        <f>IF(AND($B380&lt;&gt;"",$C380&lt;&gt;"",$B380&lt;=$C380),INDEX(Bemenet!$D$2:$D$301,$M380),"")</f>
        <v/>
      </c>
      <c r="F380" s="5">
        <f>IF(AND($B380&lt;&gt;"",$C380&lt;&gt;"",$B380&lt;=$C380),$C380-$B380+1,"")</f>
        <v/>
      </c>
      <c r="G380" s="5">
        <f>IF($F380="","",$F380*$D380)</f>
        <v/>
      </c>
      <c r="H380" s="42">
        <f>IF($G380="","",$O380)</f>
        <v/>
      </c>
      <c r="I380" s="5">
        <f>IF($G380="","",$G380*IF($H380="",$O380,$H380)/100)</f>
        <v/>
      </c>
      <c r="J380" s="5">
        <f>IF(OR($L380="",NOT(COUNTIFS($L$2:$L380,$L380)=1)),"",SUMIFS($G:$G,$L:$L,$L380))</f>
        <v/>
      </c>
      <c r="K380" s="5">
        <f>IF(OR($L380="",NOT(COUNTIFS($L$2:$L380,$L380)=1)),"",SUMIFS($I:$I,$L:$L,$L380))</f>
        <v/>
      </c>
      <c r="L380" s="6">
        <f>IF($B380="","",YEAR($B380))</f>
        <v/>
      </c>
      <c r="M380" s="6">
        <f>INT((ROW()-2)/39)+1</f>
        <v/>
      </c>
      <c r="N380" s="6">
        <f>MOD(ROW()-2,39)+2</f>
        <v/>
      </c>
      <c r="O380" s="42">
        <f>IF(AND($B380&lt;&gt;"",$C380&lt;&gt;"",$B380&lt;=$C380),INDEX(Szabalyok!$C:$C,$N380),"")</f>
        <v/>
      </c>
      <c r="P380">
        <f>IF(D380="",P379,P379+1)</f>
        <v/>
      </c>
    </row>
    <row r="381">
      <c r="A381">
        <f>IF(P381=P380,0,P381)</f>
        <v/>
      </c>
      <c r="B381" s="41">
        <f>IF($M381&gt;300,"",IF(OR(INDEX(Bemenet!$E$2:$E$301,$M381)="",INDEX(Bemenet!$F$2:$F$301,$M381)=""),"",MAX(INDEX(Bemenet!$E$2:$E$301,$M381),INDEX(Szabalyok!$A:$A,$N381))))</f>
        <v/>
      </c>
      <c r="C381" s="41">
        <f>IF($B381="","",MIN(INDEX(Bemenet!$F$2:$F$301,$M381),INDEX(Szabalyok!$B:$B,$N381)))</f>
        <v/>
      </c>
      <c r="D381" s="5">
        <f>IF(AND($B381&lt;&gt;"",$C381&lt;&gt;"",$B381&lt;=$C381),INDEX(Bemenet!$G$2:$G$301,$M381),"")</f>
        <v/>
      </c>
      <c r="E381" s="6">
        <f>IF(AND($B381&lt;&gt;"",$C381&lt;&gt;"",$B381&lt;=$C381),INDEX(Bemenet!$D$2:$D$301,$M381),"")</f>
        <v/>
      </c>
      <c r="F381" s="5">
        <f>IF(AND($B381&lt;&gt;"",$C381&lt;&gt;"",$B381&lt;=$C381),$C381-$B381+1,"")</f>
        <v/>
      </c>
      <c r="G381" s="5">
        <f>IF($F381="","",$F381*$D381)</f>
        <v/>
      </c>
      <c r="H381" s="42">
        <f>IF($G381="","",$O381)</f>
        <v/>
      </c>
      <c r="I381" s="5">
        <f>IF($G381="","",$G381*IF($H381="",$O381,$H381)/100)</f>
        <v/>
      </c>
      <c r="J381" s="5">
        <f>IF(OR($L381="",NOT(COUNTIFS($L$2:$L381,$L381)=1)),"",SUMIFS($G:$G,$L:$L,$L381))</f>
        <v/>
      </c>
      <c r="K381" s="5">
        <f>IF(OR($L381="",NOT(COUNTIFS($L$2:$L381,$L381)=1)),"",SUMIFS($I:$I,$L:$L,$L381))</f>
        <v/>
      </c>
      <c r="L381" s="6">
        <f>IF($B381="","",YEAR($B381))</f>
        <v/>
      </c>
      <c r="M381" s="6">
        <f>INT((ROW()-2)/39)+1</f>
        <v/>
      </c>
      <c r="N381" s="6">
        <f>MOD(ROW()-2,39)+2</f>
        <v/>
      </c>
      <c r="O381" s="42">
        <f>IF(AND($B381&lt;&gt;"",$C381&lt;&gt;"",$B381&lt;=$C381),INDEX(Szabalyok!$C:$C,$N381),"")</f>
        <v/>
      </c>
      <c r="P381">
        <f>IF(D381="",P380,P380+1)</f>
        <v/>
      </c>
    </row>
    <row r="382">
      <c r="A382">
        <f>IF(P382=P381,0,P382)</f>
        <v/>
      </c>
      <c r="B382" s="41">
        <f>IF($M382&gt;300,"",IF(OR(INDEX(Bemenet!$E$2:$E$301,$M382)="",INDEX(Bemenet!$F$2:$F$301,$M382)=""),"",MAX(INDEX(Bemenet!$E$2:$E$301,$M382),INDEX(Szabalyok!$A:$A,$N382))))</f>
        <v/>
      </c>
      <c r="C382" s="41">
        <f>IF($B382="","",MIN(INDEX(Bemenet!$F$2:$F$301,$M382),INDEX(Szabalyok!$B:$B,$N382)))</f>
        <v/>
      </c>
      <c r="D382" s="5">
        <f>IF(AND($B382&lt;&gt;"",$C382&lt;&gt;"",$B382&lt;=$C382),INDEX(Bemenet!$G$2:$G$301,$M382),"")</f>
        <v/>
      </c>
      <c r="E382" s="6">
        <f>IF(AND($B382&lt;&gt;"",$C382&lt;&gt;"",$B382&lt;=$C382),INDEX(Bemenet!$D$2:$D$301,$M382),"")</f>
        <v/>
      </c>
      <c r="F382" s="5">
        <f>IF(AND($B382&lt;&gt;"",$C382&lt;&gt;"",$B382&lt;=$C382),$C382-$B382+1,"")</f>
        <v/>
      </c>
      <c r="G382" s="5">
        <f>IF($F382="","",$F382*$D382)</f>
        <v/>
      </c>
      <c r="H382" s="42">
        <f>IF($G382="","",$O382)</f>
        <v/>
      </c>
      <c r="I382" s="5">
        <f>IF($G382="","",$G382*IF($H382="",$O382,$H382)/100)</f>
        <v/>
      </c>
      <c r="J382" s="5">
        <f>IF(OR($L382="",NOT(COUNTIFS($L$2:$L382,$L382)=1)),"",SUMIFS($G:$G,$L:$L,$L382))</f>
        <v/>
      </c>
      <c r="K382" s="5">
        <f>IF(OR($L382="",NOT(COUNTIFS($L$2:$L382,$L382)=1)),"",SUMIFS($I:$I,$L:$L,$L382))</f>
        <v/>
      </c>
      <c r="L382" s="6">
        <f>IF($B382="","",YEAR($B382))</f>
        <v/>
      </c>
      <c r="M382" s="6">
        <f>INT((ROW()-2)/39)+1</f>
        <v/>
      </c>
      <c r="N382" s="6">
        <f>MOD(ROW()-2,39)+2</f>
        <v/>
      </c>
      <c r="O382" s="42">
        <f>IF(AND($B382&lt;&gt;"",$C382&lt;&gt;"",$B382&lt;=$C382),INDEX(Szabalyok!$C:$C,$N382),"")</f>
        <v/>
      </c>
      <c r="P382">
        <f>IF(D382="",P381,P381+1)</f>
        <v/>
      </c>
    </row>
    <row r="383">
      <c r="A383">
        <f>IF(P383=P382,0,P383)</f>
        <v/>
      </c>
      <c r="B383" s="41">
        <f>IF($M383&gt;300,"",IF(OR(INDEX(Bemenet!$E$2:$E$301,$M383)="",INDEX(Bemenet!$F$2:$F$301,$M383)=""),"",MAX(INDEX(Bemenet!$E$2:$E$301,$M383),INDEX(Szabalyok!$A:$A,$N383))))</f>
        <v/>
      </c>
      <c r="C383" s="41">
        <f>IF($B383="","",MIN(INDEX(Bemenet!$F$2:$F$301,$M383),INDEX(Szabalyok!$B:$B,$N383)))</f>
        <v/>
      </c>
      <c r="D383" s="5">
        <f>IF(AND($B383&lt;&gt;"",$C383&lt;&gt;"",$B383&lt;=$C383),INDEX(Bemenet!$G$2:$G$301,$M383),"")</f>
        <v/>
      </c>
      <c r="E383" s="6">
        <f>IF(AND($B383&lt;&gt;"",$C383&lt;&gt;"",$B383&lt;=$C383),INDEX(Bemenet!$D$2:$D$301,$M383),"")</f>
        <v/>
      </c>
      <c r="F383" s="5">
        <f>IF(AND($B383&lt;&gt;"",$C383&lt;&gt;"",$B383&lt;=$C383),$C383-$B383+1,"")</f>
        <v/>
      </c>
      <c r="G383" s="5">
        <f>IF($F383="","",$F383*$D383)</f>
        <v/>
      </c>
      <c r="H383" s="42">
        <f>IF($G383="","",$O383)</f>
        <v/>
      </c>
      <c r="I383" s="5">
        <f>IF($G383="","",$G383*IF($H383="",$O383,$H383)/100)</f>
        <v/>
      </c>
      <c r="J383" s="5">
        <f>IF(OR($L383="",NOT(COUNTIFS($L$2:$L383,$L383)=1)),"",SUMIFS($G:$G,$L:$L,$L383))</f>
        <v/>
      </c>
      <c r="K383" s="5">
        <f>IF(OR($L383="",NOT(COUNTIFS($L$2:$L383,$L383)=1)),"",SUMIFS($I:$I,$L:$L,$L383))</f>
        <v/>
      </c>
      <c r="L383" s="6">
        <f>IF($B383="","",YEAR($B383))</f>
        <v/>
      </c>
      <c r="M383" s="6">
        <f>INT((ROW()-2)/39)+1</f>
        <v/>
      </c>
      <c r="N383" s="6">
        <f>MOD(ROW()-2,39)+2</f>
        <v/>
      </c>
      <c r="O383" s="42">
        <f>IF(AND($B383&lt;&gt;"",$C383&lt;&gt;"",$B383&lt;=$C383),INDEX(Szabalyok!$C:$C,$N383),"")</f>
        <v/>
      </c>
      <c r="P383">
        <f>IF(D383="",P382,P382+1)</f>
        <v/>
      </c>
    </row>
    <row r="384">
      <c r="A384">
        <f>IF(P384=P383,0,P384)</f>
        <v/>
      </c>
      <c r="B384" s="41">
        <f>IF($M384&gt;300,"",IF(OR(INDEX(Bemenet!$E$2:$E$301,$M384)="",INDEX(Bemenet!$F$2:$F$301,$M384)=""),"",MAX(INDEX(Bemenet!$E$2:$E$301,$M384),INDEX(Szabalyok!$A:$A,$N384))))</f>
        <v/>
      </c>
      <c r="C384" s="41">
        <f>IF($B384="","",MIN(INDEX(Bemenet!$F$2:$F$301,$M384),INDEX(Szabalyok!$B:$B,$N384)))</f>
        <v/>
      </c>
      <c r="D384" s="5">
        <f>IF(AND($B384&lt;&gt;"",$C384&lt;&gt;"",$B384&lt;=$C384),INDEX(Bemenet!$G$2:$G$301,$M384),"")</f>
        <v/>
      </c>
      <c r="E384" s="6">
        <f>IF(AND($B384&lt;&gt;"",$C384&lt;&gt;"",$B384&lt;=$C384),INDEX(Bemenet!$D$2:$D$301,$M384),"")</f>
        <v/>
      </c>
      <c r="F384" s="5">
        <f>IF(AND($B384&lt;&gt;"",$C384&lt;&gt;"",$B384&lt;=$C384),$C384-$B384+1,"")</f>
        <v/>
      </c>
      <c r="G384" s="5">
        <f>IF($F384="","",$F384*$D384)</f>
        <v/>
      </c>
      <c r="H384" s="42">
        <f>IF($G384="","",$O384)</f>
        <v/>
      </c>
      <c r="I384" s="5">
        <f>IF($G384="","",$G384*IF($H384="",$O384,$H384)/100)</f>
        <v/>
      </c>
      <c r="J384" s="5">
        <f>IF(OR($L384="",NOT(COUNTIFS($L$2:$L384,$L384)=1)),"",SUMIFS($G:$G,$L:$L,$L384))</f>
        <v/>
      </c>
      <c r="K384" s="5">
        <f>IF(OR($L384="",NOT(COUNTIFS($L$2:$L384,$L384)=1)),"",SUMIFS($I:$I,$L:$L,$L384))</f>
        <v/>
      </c>
      <c r="L384" s="6">
        <f>IF($B384="","",YEAR($B384))</f>
        <v/>
      </c>
      <c r="M384" s="6">
        <f>INT((ROW()-2)/39)+1</f>
        <v/>
      </c>
      <c r="N384" s="6">
        <f>MOD(ROW()-2,39)+2</f>
        <v/>
      </c>
      <c r="O384" s="42">
        <f>IF(AND($B384&lt;&gt;"",$C384&lt;&gt;"",$B384&lt;=$C384),INDEX(Szabalyok!$C:$C,$N384),"")</f>
        <v/>
      </c>
      <c r="P384">
        <f>IF(D384="",P383,P383+1)</f>
        <v/>
      </c>
    </row>
    <row r="385">
      <c r="A385">
        <f>IF(P385=P384,0,P385)</f>
        <v/>
      </c>
      <c r="B385" s="41">
        <f>IF($M385&gt;300,"",IF(OR(INDEX(Bemenet!$E$2:$E$301,$M385)="",INDEX(Bemenet!$F$2:$F$301,$M385)=""),"",MAX(INDEX(Bemenet!$E$2:$E$301,$M385),INDEX(Szabalyok!$A:$A,$N385))))</f>
        <v/>
      </c>
      <c r="C385" s="41">
        <f>IF($B385="","",MIN(INDEX(Bemenet!$F$2:$F$301,$M385),INDEX(Szabalyok!$B:$B,$N385)))</f>
        <v/>
      </c>
      <c r="D385" s="5">
        <f>IF(AND($B385&lt;&gt;"",$C385&lt;&gt;"",$B385&lt;=$C385),INDEX(Bemenet!$G$2:$G$301,$M385),"")</f>
        <v/>
      </c>
      <c r="E385" s="6">
        <f>IF(AND($B385&lt;&gt;"",$C385&lt;&gt;"",$B385&lt;=$C385),INDEX(Bemenet!$D$2:$D$301,$M385),"")</f>
        <v/>
      </c>
      <c r="F385" s="5">
        <f>IF(AND($B385&lt;&gt;"",$C385&lt;&gt;"",$B385&lt;=$C385),$C385-$B385+1,"")</f>
        <v/>
      </c>
      <c r="G385" s="5">
        <f>IF($F385="","",$F385*$D385)</f>
        <v/>
      </c>
      <c r="H385" s="42">
        <f>IF($G385="","",$O385)</f>
        <v/>
      </c>
      <c r="I385" s="5">
        <f>IF($G385="","",$G385*IF($H385="",$O385,$H385)/100)</f>
        <v/>
      </c>
      <c r="J385" s="5">
        <f>IF(OR($L385="",NOT(COUNTIFS($L$2:$L385,$L385)=1)),"",SUMIFS($G:$G,$L:$L,$L385))</f>
        <v/>
      </c>
      <c r="K385" s="5">
        <f>IF(OR($L385="",NOT(COUNTIFS($L$2:$L385,$L385)=1)),"",SUMIFS($I:$I,$L:$L,$L385))</f>
        <v/>
      </c>
      <c r="L385" s="6">
        <f>IF($B385="","",YEAR($B385))</f>
        <v/>
      </c>
      <c r="M385" s="6">
        <f>INT((ROW()-2)/39)+1</f>
        <v/>
      </c>
      <c r="N385" s="6">
        <f>MOD(ROW()-2,39)+2</f>
        <v/>
      </c>
      <c r="O385" s="42">
        <f>IF(AND($B385&lt;&gt;"",$C385&lt;&gt;"",$B385&lt;=$C385),INDEX(Szabalyok!$C:$C,$N385),"")</f>
        <v/>
      </c>
      <c r="P385">
        <f>IF(D385="",P384,P384+1)</f>
        <v/>
      </c>
    </row>
    <row r="386">
      <c r="A386">
        <f>IF(P386=P385,0,P386)</f>
        <v/>
      </c>
      <c r="B386" s="41">
        <f>IF($M386&gt;300,"",IF(OR(INDEX(Bemenet!$E$2:$E$301,$M386)="",INDEX(Bemenet!$F$2:$F$301,$M386)=""),"",MAX(INDEX(Bemenet!$E$2:$E$301,$M386),INDEX(Szabalyok!$A:$A,$N386))))</f>
        <v/>
      </c>
      <c r="C386" s="41">
        <f>IF($B386="","",MIN(INDEX(Bemenet!$F$2:$F$301,$M386),INDEX(Szabalyok!$B:$B,$N386)))</f>
        <v/>
      </c>
      <c r="D386" s="5">
        <f>IF(AND($B386&lt;&gt;"",$C386&lt;&gt;"",$B386&lt;=$C386),INDEX(Bemenet!$G$2:$G$301,$M386),"")</f>
        <v/>
      </c>
      <c r="E386" s="6">
        <f>IF(AND($B386&lt;&gt;"",$C386&lt;&gt;"",$B386&lt;=$C386),INDEX(Bemenet!$D$2:$D$301,$M386),"")</f>
        <v/>
      </c>
      <c r="F386" s="5">
        <f>IF(AND($B386&lt;&gt;"",$C386&lt;&gt;"",$B386&lt;=$C386),$C386-$B386+1,"")</f>
        <v/>
      </c>
      <c r="G386" s="5">
        <f>IF($F386="","",$F386*$D386)</f>
        <v/>
      </c>
      <c r="H386" s="42">
        <f>IF($G386="","",$O386)</f>
        <v/>
      </c>
      <c r="I386" s="5">
        <f>IF($G386="","",$G386*IF($H386="",$O386,$H386)/100)</f>
        <v/>
      </c>
      <c r="J386" s="5">
        <f>IF(OR($L386="",NOT(COUNTIFS($L$2:$L386,$L386)=1)),"",SUMIFS($G:$G,$L:$L,$L386))</f>
        <v/>
      </c>
      <c r="K386" s="5">
        <f>IF(OR($L386="",NOT(COUNTIFS($L$2:$L386,$L386)=1)),"",SUMIFS($I:$I,$L:$L,$L386))</f>
        <v/>
      </c>
      <c r="L386" s="6">
        <f>IF($B386="","",YEAR($B386))</f>
        <v/>
      </c>
      <c r="M386" s="6">
        <f>INT((ROW()-2)/39)+1</f>
        <v/>
      </c>
      <c r="N386" s="6">
        <f>MOD(ROW()-2,39)+2</f>
        <v/>
      </c>
      <c r="O386" s="42">
        <f>IF(AND($B386&lt;&gt;"",$C386&lt;&gt;"",$B386&lt;=$C386),INDEX(Szabalyok!$C:$C,$N386),"")</f>
        <v/>
      </c>
      <c r="P386">
        <f>IF(D386="",P385,P385+1)</f>
        <v/>
      </c>
    </row>
    <row r="387">
      <c r="A387">
        <f>IF(P387=P386,0,P387)</f>
        <v/>
      </c>
      <c r="B387" s="41">
        <f>IF($M387&gt;300,"",IF(OR(INDEX(Bemenet!$E$2:$E$301,$M387)="",INDEX(Bemenet!$F$2:$F$301,$M387)=""),"",MAX(INDEX(Bemenet!$E$2:$E$301,$M387),INDEX(Szabalyok!$A:$A,$N387))))</f>
        <v/>
      </c>
      <c r="C387" s="41">
        <f>IF($B387="","",MIN(INDEX(Bemenet!$F$2:$F$301,$M387),INDEX(Szabalyok!$B:$B,$N387)))</f>
        <v/>
      </c>
      <c r="D387" s="5">
        <f>IF(AND($B387&lt;&gt;"",$C387&lt;&gt;"",$B387&lt;=$C387),INDEX(Bemenet!$G$2:$G$301,$M387),"")</f>
        <v/>
      </c>
      <c r="E387" s="6">
        <f>IF(AND($B387&lt;&gt;"",$C387&lt;&gt;"",$B387&lt;=$C387),INDEX(Bemenet!$D$2:$D$301,$M387),"")</f>
        <v/>
      </c>
      <c r="F387" s="5">
        <f>IF(AND($B387&lt;&gt;"",$C387&lt;&gt;"",$B387&lt;=$C387),$C387-$B387+1,"")</f>
        <v/>
      </c>
      <c r="G387" s="5">
        <f>IF($F387="","",$F387*$D387)</f>
        <v/>
      </c>
      <c r="H387" s="42">
        <f>IF($G387="","",$O387)</f>
        <v/>
      </c>
      <c r="I387" s="5">
        <f>IF($G387="","",$G387*IF($H387="",$O387,$H387)/100)</f>
        <v/>
      </c>
      <c r="J387" s="5">
        <f>IF(OR($L387="",NOT(COUNTIFS($L$2:$L387,$L387)=1)),"",SUMIFS($G:$G,$L:$L,$L387))</f>
        <v/>
      </c>
      <c r="K387" s="5">
        <f>IF(OR($L387="",NOT(COUNTIFS($L$2:$L387,$L387)=1)),"",SUMIFS($I:$I,$L:$L,$L387))</f>
        <v/>
      </c>
      <c r="L387" s="6">
        <f>IF($B387="","",YEAR($B387))</f>
        <v/>
      </c>
      <c r="M387" s="6">
        <f>INT((ROW()-2)/39)+1</f>
        <v/>
      </c>
      <c r="N387" s="6">
        <f>MOD(ROW()-2,39)+2</f>
        <v/>
      </c>
      <c r="O387" s="42">
        <f>IF(AND($B387&lt;&gt;"",$C387&lt;&gt;"",$B387&lt;=$C387),INDEX(Szabalyok!$C:$C,$N387),"")</f>
        <v/>
      </c>
      <c r="P387">
        <f>IF(D387="",P386,P386+1)</f>
        <v/>
      </c>
    </row>
    <row r="388">
      <c r="A388">
        <f>IF(P388=P387,0,P388)</f>
        <v/>
      </c>
      <c r="B388" s="41">
        <f>IF($M388&gt;300,"",IF(OR(INDEX(Bemenet!$E$2:$E$301,$M388)="",INDEX(Bemenet!$F$2:$F$301,$M388)=""),"",MAX(INDEX(Bemenet!$E$2:$E$301,$M388),INDEX(Szabalyok!$A:$A,$N388))))</f>
        <v/>
      </c>
      <c r="C388" s="41">
        <f>IF($B388="","",MIN(INDEX(Bemenet!$F$2:$F$301,$M388),INDEX(Szabalyok!$B:$B,$N388)))</f>
        <v/>
      </c>
      <c r="D388" s="5">
        <f>IF(AND($B388&lt;&gt;"",$C388&lt;&gt;"",$B388&lt;=$C388),INDEX(Bemenet!$G$2:$G$301,$M388),"")</f>
        <v/>
      </c>
      <c r="E388" s="6">
        <f>IF(AND($B388&lt;&gt;"",$C388&lt;&gt;"",$B388&lt;=$C388),INDEX(Bemenet!$D$2:$D$301,$M388),"")</f>
        <v/>
      </c>
      <c r="F388" s="5">
        <f>IF(AND($B388&lt;&gt;"",$C388&lt;&gt;"",$B388&lt;=$C388),$C388-$B388+1,"")</f>
        <v/>
      </c>
      <c r="G388" s="5">
        <f>IF($F388="","",$F388*$D388)</f>
        <v/>
      </c>
      <c r="H388" s="42">
        <f>IF($G388="","",$O388)</f>
        <v/>
      </c>
      <c r="I388" s="5">
        <f>IF($G388="","",$G388*IF($H388="",$O388,$H388)/100)</f>
        <v/>
      </c>
      <c r="J388" s="5">
        <f>IF(OR($L388="",NOT(COUNTIFS($L$2:$L388,$L388)=1)),"",SUMIFS($G:$G,$L:$L,$L388))</f>
        <v/>
      </c>
      <c r="K388" s="5">
        <f>IF(OR($L388="",NOT(COUNTIFS($L$2:$L388,$L388)=1)),"",SUMIFS($I:$I,$L:$L,$L388))</f>
        <v/>
      </c>
      <c r="L388" s="6">
        <f>IF($B388="","",YEAR($B388))</f>
        <v/>
      </c>
      <c r="M388" s="6">
        <f>INT((ROW()-2)/39)+1</f>
        <v/>
      </c>
      <c r="N388" s="6">
        <f>MOD(ROW()-2,39)+2</f>
        <v/>
      </c>
      <c r="O388" s="42">
        <f>IF(AND($B388&lt;&gt;"",$C388&lt;&gt;"",$B388&lt;=$C388),INDEX(Szabalyok!$C:$C,$N388),"")</f>
        <v/>
      </c>
      <c r="P388">
        <f>IF(D388="",P387,P387+1)</f>
        <v/>
      </c>
    </row>
    <row r="389">
      <c r="A389">
        <f>IF(P389=P388,0,P389)</f>
        <v/>
      </c>
      <c r="B389" s="41">
        <f>IF($M389&gt;300,"",IF(OR(INDEX(Bemenet!$E$2:$E$301,$M389)="",INDEX(Bemenet!$F$2:$F$301,$M389)=""),"",MAX(INDEX(Bemenet!$E$2:$E$301,$M389),INDEX(Szabalyok!$A:$A,$N389))))</f>
        <v/>
      </c>
      <c r="C389" s="41">
        <f>IF($B389="","",MIN(INDEX(Bemenet!$F$2:$F$301,$M389),INDEX(Szabalyok!$B:$B,$N389)))</f>
        <v/>
      </c>
      <c r="D389" s="5">
        <f>IF(AND($B389&lt;&gt;"",$C389&lt;&gt;"",$B389&lt;=$C389),INDEX(Bemenet!$G$2:$G$301,$M389),"")</f>
        <v/>
      </c>
      <c r="E389" s="6">
        <f>IF(AND($B389&lt;&gt;"",$C389&lt;&gt;"",$B389&lt;=$C389),INDEX(Bemenet!$D$2:$D$301,$M389),"")</f>
        <v/>
      </c>
      <c r="F389" s="5">
        <f>IF(AND($B389&lt;&gt;"",$C389&lt;&gt;"",$B389&lt;=$C389),$C389-$B389+1,"")</f>
        <v/>
      </c>
      <c r="G389" s="5">
        <f>IF($F389="","",$F389*$D389)</f>
        <v/>
      </c>
      <c r="H389" s="42">
        <f>IF($G389="","",$O389)</f>
        <v/>
      </c>
      <c r="I389" s="5">
        <f>IF($G389="","",$G389*IF($H389="",$O389,$H389)/100)</f>
        <v/>
      </c>
      <c r="J389" s="5">
        <f>IF(OR($L389="",NOT(COUNTIFS($L$2:$L389,$L389)=1)),"",SUMIFS($G:$G,$L:$L,$L389))</f>
        <v/>
      </c>
      <c r="K389" s="5">
        <f>IF(OR($L389="",NOT(COUNTIFS($L$2:$L389,$L389)=1)),"",SUMIFS($I:$I,$L:$L,$L389))</f>
        <v/>
      </c>
      <c r="L389" s="6">
        <f>IF($B389="","",YEAR($B389))</f>
        <v/>
      </c>
      <c r="M389" s="6">
        <f>INT((ROW()-2)/39)+1</f>
        <v/>
      </c>
      <c r="N389" s="6">
        <f>MOD(ROW()-2,39)+2</f>
        <v/>
      </c>
      <c r="O389" s="42">
        <f>IF(AND($B389&lt;&gt;"",$C389&lt;&gt;"",$B389&lt;=$C389),INDEX(Szabalyok!$C:$C,$N389),"")</f>
        <v/>
      </c>
      <c r="P389">
        <f>IF(D389="",P388,P388+1)</f>
        <v/>
      </c>
    </row>
    <row r="390">
      <c r="A390">
        <f>IF(P390=P389,0,P390)</f>
        <v/>
      </c>
      <c r="B390" s="41">
        <f>IF($M390&gt;300,"",IF(OR(INDEX(Bemenet!$E$2:$E$301,$M390)="",INDEX(Bemenet!$F$2:$F$301,$M390)=""),"",MAX(INDEX(Bemenet!$E$2:$E$301,$M390),INDEX(Szabalyok!$A:$A,$N390))))</f>
        <v/>
      </c>
      <c r="C390" s="41">
        <f>IF($B390="","",MIN(INDEX(Bemenet!$F$2:$F$301,$M390),INDEX(Szabalyok!$B:$B,$N390)))</f>
        <v/>
      </c>
      <c r="D390" s="5">
        <f>IF(AND($B390&lt;&gt;"",$C390&lt;&gt;"",$B390&lt;=$C390),INDEX(Bemenet!$G$2:$G$301,$M390),"")</f>
        <v/>
      </c>
      <c r="E390" s="6">
        <f>IF(AND($B390&lt;&gt;"",$C390&lt;&gt;"",$B390&lt;=$C390),INDEX(Bemenet!$D$2:$D$301,$M390),"")</f>
        <v/>
      </c>
      <c r="F390" s="5">
        <f>IF(AND($B390&lt;&gt;"",$C390&lt;&gt;"",$B390&lt;=$C390),$C390-$B390+1,"")</f>
        <v/>
      </c>
      <c r="G390" s="5">
        <f>IF($F390="","",$F390*$D390)</f>
        <v/>
      </c>
      <c r="H390" s="42">
        <f>IF($G390="","",$O390)</f>
        <v/>
      </c>
      <c r="I390" s="5">
        <f>IF($G390="","",$G390*IF($H390="",$O390,$H390)/100)</f>
        <v/>
      </c>
      <c r="J390" s="5">
        <f>IF(OR($L390="",NOT(COUNTIFS($L$2:$L390,$L390)=1)),"",SUMIFS($G:$G,$L:$L,$L390))</f>
        <v/>
      </c>
      <c r="K390" s="5">
        <f>IF(OR($L390="",NOT(COUNTIFS($L$2:$L390,$L390)=1)),"",SUMIFS($I:$I,$L:$L,$L390))</f>
        <v/>
      </c>
      <c r="L390" s="6">
        <f>IF($B390="","",YEAR($B390))</f>
        <v/>
      </c>
      <c r="M390" s="6">
        <f>INT((ROW()-2)/39)+1</f>
        <v/>
      </c>
      <c r="N390" s="6">
        <f>MOD(ROW()-2,39)+2</f>
        <v/>
      </c>
      <c r="O390" s="42">
        <f>IF(AND($B390&lt;&gt;"",$C390&lt;&gt;"",$B390&lt;=$C390),INDEX(Szabalyok!$C:$C,$N390),"")</f>
        <v/>
      </c>
      <c r="P390">
        <f>IF(D390="",P389,P389+1)</f>
        <v/>
      </c>
    </row>
    <row r="391">
      <c r="A391">
        <f>IF(P391=P390,0,P391)</f>
        <v/>
      </c>
      <c r="B391" s="41">
        <f>IF($M391&gt;300,"",IF(OR(INDEX(Bemenet!$E$2:$E$301,$M391)="",INDEX(Bemenet!$F$2:$F$301,$M391)=""),"",MAX(INDEX(Bemenet!$E$2:$E$301,$M391),INDEX(Szabalyok!$A:$A,$N391))))</f>
        <v/>
      </c>
      <c r="C391" s="41">
        <f>IF($B391="","",MIN(INDEX(Bemenet!$F$2:$F$301,$M391),INDEX(Szabalyok!$B:$B,$N391)))</f>
        <v/>
      </c>
      <c r="D391" s="5">
        <f>IF(AND($B391&lt;&gt;"",$C391&lt;&gt;"",$B391&lt;=$C391),INDEX(Bemenet!$G$2:$G$301,$M391),"")</f>
        <v/>
      </c>
      <c r="E391" s="6">
        <f>IF(AND($B391&lt;&gt;"",$C391&lt;&gt;"",$B391&lt;=$C391),INDEX(Bemenet!$D$2:$D$301,$M391),"")</f>
        <v/>
      </c>
      <c r="F391" s="5">
        <f>IF(AND($B391&lt;&gt;"",$C391&lt;&gt;"",$B391&lt;=$C391),$C391-$B391+1,"")</f>
        <v/>
      </c>
      <c r="G391" s="5">
        <f>IF($F391="","",$F391*$D391)</f>
        <v/>
      </c>
      <c r="H391" s="42">
        <f>IF($G391="","",$O391)</f>
        <v/>
      </c>
      <c r="I391" s="5">
        <f>IF($G391="","",$G391*IF($H391="",$O391,$H391)/100)</f>
        <v/>
      </c>
      <c r="J391" s="5">
        <f>IF(OR($L391="",NOT(COUNTIFS($L$2:$L391,$L391)=1)),"",SUMIFS($G:$G,$L:$L,$L391))</f>
        <v/>
      </c>
      <c r="K391" s="5">
        <f>IF(OR($L391="",NOT(COUNTIFS($L$2:$L391,$L391)=1)),"",SUMIFS($I:$I,$L:$L,$L391))</f>
        <v/>
      </c>
      <c r="L391" s="6">
        <f>IF($B391="","",YEAR($B391))</f>
        <v/>
      </c>
      <c r="M391" s="6">
        <f>INT((ROW()-2)/39)+1</f>
        <v/>
      </c>
      <c r="N391" s="6">
        <f>MOD(ROW()-2,39)+2</f>
        <v/>
      </c>
      <c r="O391" s="42">
        <f>IF(AND($B391&lt;&gt;"",$C391&lt;&gt;"",$B391&lt;=$C391),INDEX(Szabalyok!$C:$C,$N391),"")</f>
        <v/>
      </c>
      <c r="P391">
        <f>IF(D391="",P390,P390+1)</f>
        <v/>
      </c>
    </row>
    <row r="392">
      <c r="A392">
        <f>IF(P392=P391,0,P392)</f>
        <v/>
      </c>
      <c r="B392" s="41">
        <f>IF($M392&gt;300,"",IF(OR(INDEX(Bemenet!$E$2:$E$301,$M392)="",INDEX(Bemenet!$F$2:$F$301,$M392)=""),"",MAX(INDEX(Bemenet!$E$2:$E$301,$M392),INDEX(Szabalyok!$A:$A,$N392))))</f>
        <v/>
      </c>
      <c r="C392" s="41">
        <f>IF($B392="","",MIN(INDEX(Bemenet!$F$2:$F$301,$M392),INDEX(Szabalyok!$B:$B,$N392)))</f>
        <v/>
      </c>
      <c r="D392" s="5">
        <f>IF(AND($B392&lt;&gt;"",$C392&lt;&gt;"",$B392&lt;=$C392),INDEX(Bemenet!$G$2:$G$301,$M392),"")</f>
        <v/>
      </c>
      <c r="E392" s="6">
        <f>IF(AND($B392&lt;&gt;"",$C392&lt;&gt;"",$B392&lt;=$C392),INDEX(Bemenet!$D$2:$D$301,$M392),"")</f>
        <v/>
      </c>
      <c r="F392" s="5">
        <f>IF(AND($B392&lt;&gt;"",$C392&lt;&gt;"",$B392&lt;=$C392),$C392-$B392+1,"")</f>
        <v/>
      </c>
      <c r="G392" s="5">
        <f>IF($F392="","",$F392*$D392)</f>
        <v/>
      </c>
      <c r="H392" s="42">
        <f>IF($G392="","",$O392)</f>
        <v/>
      </c>
      <c r="I392" s="5">
        <f>IF($G392="","",$G392*IF($H392="",$O392,$H392)/100)</f>
        <v/>
      </c>
      <c r="J392" s="5">
        <f>IF(OR($L392="",NOT(COUNTIFS($L$2:$L392,$L392)=1)),"",SUMIFS($G:$G,$L:$L,$L392))</f>
        <v/>
      </c>
      <c r="K392" s="5">
        <f>IF(OR($L392="",NOT(COUNTIFS($L$2:$L392,$L392)=1)),"",SUMIFS($I:$I,$L:$L,$L392))</f>
        <v/>
      </c>
      <c r="L392" s="6">
        <f>IF($B392="","",YEAR($B392))</f>
        <v/>
      </c>
      <c r="M392" s="6">
        <f>INT((ROW()-2)/39)+1</f>
        <v/>
      </c>
      <c r="N392" s="6">
        <f>MOD(ROW()-2,39)+2</f>
        <v/>
      </c>
      <c r="O392" s="42">
        <f>IF(AND($B392&lt;&gt;"",$C392&lt;&gt;"",$B392&lt;=$C392),INDEX(Szabalyok!$C:$C,$N392),"")</f>
        <v/>
      </c>
      <c r="P392">
        <f>IF(D392="",P391,P391+1)</f>
        <v/>
      </c>
    </row>
    <row r="393">
      <c r="A393">
        <f>IF(P393=P392,0,P393)</f>
        <v/>
      </c>
      <c r="B393" s="41">
        <f>IF($M393&gt;300,"",IF(OR(INDEX(Bemenet!$E$2:$E$301,$M393)="",INDEX(Bemenet!$F$2:$F$301,$M393)=""),"",MAX(INDEX(Bemenet!$E$2:$E$301,$M393),INDEX(Szabalyok!$A:$A,$N393))))</f>
        <v/>
      </c>
      <c r="C393" s="41">
        <f>IF($B393="","",MIN(INDEX(Bemenet!$F$2:$F$301,$M393),INDEX(Szabalyok!$B:$B,$N393)))</f>
        <v/>
      </c>
      <c r="D393" s="5">
        <f>IF(AND($B393&lt;&gt;"",$C393&lt;&gt;"",$B393&lt;=$C393),INDEX(Bemenet!$G$2:$G$301,$M393),"")</f>
        <v/>
      </c>
      <c r="E393" s="6">
        <f>IF(AND($B393&lt;&gt;"",$C393&lt;&gt;"",$B393&lt;=$C393),INDEX(Bemenet!$D$2:$D$301,$M393),"")</f>
        <v/>
      </c>
      <c r="F393" s="5">
        <f>IF(AND($B393&lt;&gt;"",$C393&lt;&gt;"",$B393&lt;=$C393),$C393-$B393+1,"")</f>
        <v/>
      </c>
      <c r="G393" s="5">
        <f>IF($F393="","",$F393*$D393)</f>
        <v/>
      </c>
      <c r="H393" s="42">
        <f>IF($G393="","",$O393)</f>
        <v/>
      </c>
      <c r="I393" s="5">
        <f>IF($G393="","",$G393*IF($H393="",$O393,$H393)/100)</f>
        <v/>
      </c>
      <c r="J393" s="5">
        <f>IF(OR($L393="",NOT(COUNTIFS($L$2:$L393,$L393)=1)),"",SUMIFS($G:$G,$L:$L,$L393))</f>
        <v/>
      </c>
      <c r="K393" s="5">
        <f>IF(OR($L393="",NOT(COUNTIFS($L$2:$L393,$L393)=1)),"",SUMIFS($I:$I,$L:$L,$L393))</f>
        <v/>
      </c>
      <c r="L393" s="6">
        <f>IF($B393="","",YEAR($B393))</f>
        <v/>
      </c>
      <c r="M393" s="6">
        <f>INT((ROW()-2)/39)+1</f>
        <v/>
      </c>
      <c r="N393" s="6">
        <f>MOD(ROW()-2,39)+2</f>
        <v/>
      </c>
      <c r="O393" s="42">
        <f>IF(AND($B393&lt;&gt;"",$C393&lt;&gt;"",$B393&lt;=$C393),INDEX(Szabalyok!$C:$C,$N393),"")</f>
        <v/>
      </c>
      <c r="P393">
        <f>IF(D393="",P392,P392+1)</f>
        <v/>
      </c>
    </row>
    <row r="394">
      <c r="A394">
        <f>IF(P394=P393,0,P394)</f>
        <v/>
      </c>
      <c r="B394" s="41">
        <f>IF($M394&gt;300,"",IF(OR(INDEX(Bemenet!$E$2:$E$301,$M394)="",INDEX(Bemenet!$F$2:$F$301,$M394)=""),"",MAX(INDEX(Bemenet!$E$2:$E$301,$M394),INDEX(Szabalyok!$A:$A,$N394))))</f>
        <v/>
      </c>
      <c r="C394" s="41">
        <f>IF($B394="","",MIN(INDEX(Bemenet!$F$2:$F$301,$M394),INDEX(Szabalyok!$B:$B,$N394)))</f>
        <v/>
      </c>
      <c r="D394" s="5">
        <f>IF(AND($B394&lt;&gt;"",$C394&lt;&gt;"",$B394&lt;=$C394),INDEX(Bemenet!$G$2:$G$301,$M394),"")</f>
        <v/>
      </c>
      <c r="E394" s="6">
        <f>IF(AND($B394&lt;&gt;"",$C394&lt;&gt;"",$B394&lt;=$C394),INDEX(Bemenet!$D$2:$D$301,$M394),"")</f>
        <v/>
      </c>
      <c r="F394" s="5">
        <f>IF(AND($B394&lt;&gt;"",$C394&lt;&gt;"",$B394&lt;=$C394),$C394-$B394+1,"")</f>
        <v/>
      </c>
      <c r="G394" s="5">
        <f>IF($F394="","",$F394*$D394)</f>
        <v/>
      </c>
      <c r="H394" s="42">
        <f>IF($G394="","",$O394)</f>
        <v/>
      </c>
      <c r="I394" s="5">
        <f>IF($G394="","",$G394*IF($H394="",$O394,$H394)/100)</f>
        <v/>
      </c>
      <c r="J394" s="5">
        <f>IF(OR($L394="",NOT(COUNTIFS($L$2:$L394,$L394)=1)),"",SUMIFS($G:$G,$L:$L,$L394))</f>
        <v/>
      </c>
      <c r="K394" s="5">
        <f>IF(OR($L394="",NOT(COUNTIFS($L$2:$L394,$L394)=1)),"",SUMIFS($I:$I,$L:$L,$L394))</f>
        <v/>
      </c>
      <c r="L394" s="6">
        <f>IF($B394="","",YEAR($B394))</f>
        <v/>
      </c>
      <c r="M394" s="6">
        <f>INT((ROW()-2)/39)+1</f>
        <v/>
      </c>
      <c r="N394" s="6">
        <f>MOD(ROW()-2,39)+2</f>
        <v/>
      </c>
      <c r="O394" s="42">
        <f>IF(AND($B394&lt;&gt;"",$C394&lt;&gt;"",$B394&lt;=$C394),INDEX(Szabalyok!$C:$C,$N394),"")</f>
        <v/>
      </c>
      <c r="P394">
        <f>IF(D394="",P393,P393+1)</f>
        <v/>
      </c>
    </row>
    <row r="395">
      <c r="A395">
        <f>IF(P395=P394,0,P395)</f>
        <v/>
      </c>
      <c r="B395" s="41">
        <f>IF($M395&gt;300,"",IF(OR(INDEX(Bemenet!$E$2:$E$301,$M395)="",INDEX(Bemenet!$F$2:$F$301,$M395)=""),"",MAX(INDEX(Bemenet!$E$2:$E$301,$M395),INDEX(Szabalyok!$A:$A,$N395))))</f>
        <v/>
      </c>
      <c r="C395" s="41">
        <f>IF($B395="","",MIN(INDEX(Bemenet!$F$2:$F$301,$M395),INDEX(Szabalyok!$B:$B,$N395)))</f>
        <v/>
      </c>
      <c r="D395" s="5">
        <f>IF(AND($B395&lt;&gt;"",$C395&lt;&gt;"",$B395&lt;=$C395),INDEX(Bemenet!$G$2:$G$301,$M395),"")</f>
        <v/>
      </c>
      <c r="E395" s="6">
        <f>IF(AND($B395&lt;&gt;"",$C395&lt;&gt;"",$B395&lt;=$C395),INDEX(Bemenet!$D$2:$D$301,$M395),"")</f>
        <v/>
      </c>
      <c r="F395" s="5">
        <f>IF(AND($B395&lt;&gt;"",$C395&lt;&gt;"",$B395&lt;=$C395),$C395-$B395+1,"")</f>
        <v/>
      </c>
      <c r="G395" s="5">
        <f>IF($F395="","",$F395*$D395)</f>
        <v/>
      </c>
      <c r="H395" s="42">
        <f>IF($G395="","",$O395)</f>
        <v/>
      </c>
      <c r="I395" s="5">
        <f>IF($G395="","",$G395*IF($H395="",$O395,$H395)/100)</f>
        <v/>
      </c>
      <c r="J395" s="5">
        <f>IF(OR($L395="",NOT(COUNTIFS($L$2:$L395,$L395)=1)),"",SUMIFS($G:$G,$L:$L,$L395))</f>
        <v/>
      </c>
      <c r="K395" s="5">
        <f>IF(OR($L395="",NOT(COUNTIFS($L$2:$L395,$L395)=1)),"",SUMIFS($I:$I,$L:$L,$L395))</f>
        <v/>
      </c>
      <c r="L395" s="6">
        <f>IF($B395="","",YEAR($B395))</f>
        <v/>
      </c>
      <c r="M395" s="6">
        <f>INT((ROW()-2)/39)+1</f>
        <v/>
      </c>
      <c r="N395" s="6">
        <f>MOD(ROW()-2,39)+2</f>
        <v/>
      </c>
      <c r="O395" s="42">
        <f>IF(AND($B395&lt;&gt;"",$C395&lt;&gt;"",$B395&lt;=$C395),INDEX(Szabalyok!$C:$C,$N395),"")</f>
        <v/>
      </c>
      <c r="P395">
        <f>IF(D395="",P394,P394+1)</f>
        <v/>
      </c>
    </row>
    <row r="396">
      <c r="A396">
        <f>IF(P396=P395,0,P396)</f>
        <v/>
      </c>
      <c r="B396" s="41">
        <f>IF($M396&gt;300,"",IF(OR(INDEX(Bemenet!$E$2:$E$301,$M396)="",INDEX(Bemenet!$F$2:$F$301,$M396)=""),"",MAX(INDEX(Bemenet!$E$2:$E$301,$M396),INDEX(Szabalyok!$A:$A,$N396))))</f>
        <v/>
      </c>
      <c r="C396" s="41">
        <f>IF($B396="","",MIN(INDEX(Bemenet!$F$2:$F$301,$M396),INDEX(Szabalyok!$B:$B,$N396)))</f>
        <v/>
      </c>
      <c r="D396" s="5">
        <f>IF(AND($B396&lt;&gt;"",$C396&lt;&gt;"",$B396&lt;=$C396),INDEX(Bemenet!$G$2:$G$301,$M396),"")</f>
        <v/>
      </c>
      <c r="E396" s="6">
        <f>IF(AND($B396&lt;&gt;"",$C396&lt;&gt;"",$B396&lt;=$C396),INDEX(Bemenet!$D$2:$D$301,$M396),"")</f>
        <v/>
      </c>
      <c r="F396" s="5">
        <f>IF(AND($B396&lt;&gt;"",$C396&lt;&gt;"",$B396&lt;=$C396),$C396-$B396+1,"")</f>
        <v/>
      </c>
      <c r="G396" s="5">
        <f>IF($F396="","",$F396*$D396)</f>
        <v/>
      </c>
      <c r="H396" s="42">
        <f>IF($G396="","",$O396)</f>
        <v/>
      </c>
      <c r="I396" s="5">
        <f>IF($G396="","",$G396*IF($H396="",$O396,$H396)/100)</f>
        <v/>
      </c>
      <c r="J396" s="5">
        <f>IF(OR($L396="",NOT(COUNTIFS($L$2:$L396,$L396)=1)),"",SUMIFS($G:$G,$L:$L,$L396))</f>
        <v/>
      </c>
      <c r="K396" s="5">
        <f>IF(OR($L396="",NOT(COUNTIFS($L$2:$L396,$L396)=1)),"",SUMIFS($I:$I,$L:$L,$L396))</f>
        <v/>
      </c>
      <c r="L396" s="6">
        <f>IF($B396="","",YEAR($B396))</f>
        <v/>
      </c>
      <c r="M396" s="6">
        <f>INT((ROW()-2)/39)+1</f>
        <v/>
      </c>
      <c r="N396" s="6">
        <f>MOD(ROW()-2,39)+2</f>
        <v/>
      </c>
      <c r="O396" s="42">
        <f>IF(AND($B396&lt;&gt;"",$C396&lt;&gt;"",$B396&lt;=$C396),INDEX(Szabalyok!$C:$C,$N396),"")</f>
        <v/>
      </c>
      <c r="P396">
        <f>IF(D396="",P395,P395+1)</f>
        <v/>
      </c>
    </row>
    <row r="397">
      <c r="A397">
        <f>IF(P397=P396,0,P397)</f>
        <v/>
      </c>
      <c r="B397" s="41">
        <f>IF($M397&gt;300,"",IF(OR(INDEX(Bemenet!$E$2:$E$301,$M397)="",INDEX(Bemenet!$F$2:$F$301,$M397)=""),"",MAX(INDEX(Bemenet!$E$2:$E$301,$M397),INDEX(Szabalyok!$A:$A,$N397))))</f>
        <v/>
      </c>
      <c r="C397" s="41">
        <f>IF($B397="","",MIN(INDEX(Bemenet!$F$2:$F$301,$M397),INDEX(Szabalyok!$B:$B,$N397)))</f>
        <v/>
      </c>
      <c r="D397" s="5">
        <f>IF(AND($B397&lt;&gt;"",$C397&lt;&gt;"",$B397&lt;=$C397),INDEX(Bemenet!$G$2:$G$301,$M397),"")</f>
        <v/>
      </c>
      <c r="E397" s="6">
        <f>IF(AND($B397&lt;&gt;"",$C397&lt;&gt;"",$B397&lt;=$C397),INDEX(Bemenet!$D$2:$D$301,$M397),"")</f>
        <v/>
      </c>
      <c r="F397" s="5">
        <f>IF(AND($B397&lt;&gt;"",$C397&lt;&gt;"",$B397&lt;=$C397),$C397-$B397+1,"")</f>
        <v/>
      </c>
      <c r="G397" s="5">
        <f>IF($F397="","",$F397*$D397)</f>
        <v/>
      </c>
      <c r="H397" s="42">
        <f>IF($G397="","",$O397)</f>
        <v/>
      </c>
      <c r="I397" s="5">
        <f>IF($G397="","",$G397*IF($H397="",$O397,$H397)/100)</f>
        <v/>
      </c>
      <c r="J397" s="5">
        <f>IF(OR($L397="",NOT(COUNTIFS($L$2:$L397,$L397)=1)),"",SUMIFS($G:$G,$L:$L,$L397))</f>
        <v/>
      </c>
      <c r="K397" s="5">
        <f>IF(OR($L397="",NOT(COUNTIFS($L$2:$L397,$L397)=1)),"",SUMIFS($I:$I,$L:$L,$L397))</f>
        <v/>
      </c>
      <c r="L397" s="6">
        <f>IF($B397="","",YEAR($B397))</f>
        <v/>
      </c>
      <c r="M397" s="6">
        <f>INT((ROW()-2)/39)+1</f>
        <v/>
      </c>
      <c r="N397" s="6">
        <f>MOD(ROW()-2,39)+2</f>
        <v/>
      </c>
      <c r="O397" s="42">
        <f>IF(AND($B397&lt;&gt;"",$C397&lt;&gt;"",$B397&lt;=$C397),INDEX(Szabalyok!$C:$C,$N397),"")</f>
        <v/>
      </c>
      <c r="P397">
        <f>IF(D397="",P396,P396+1)</f>
        <v/>
      </c>
    </row>
    <row r="398">
      <c r="A398">
        <f>IF(P398=P397,0,P398)</f>
        <v/>
      </c>
      <c r="B398" s="41">
        <f>IF($M398&gt;300,"",IF(OR(INDEX(Bemenet!$E$2:$E$301,$M398)="",INDEX(Bemenet!$F$2:$F$301,$M398)=""),"",MAX(INDEX(Bemenet!$E$2:$E$301,$M398),INDEX(Szabalyok!$A:$A,$N398))))</f>
        <v/>
      </c>
      <c r="C398" s="41">
        <f>IF($B398="","",MIN(INDEX(Bemenet!$F$2:$F$301,$M398),INDEX(Szabalyok!$B:$B,$N398)))</f>
        <v/>
      </c>
      <c r="D398" s="5">
        <f>IF(AND($B398&lt;&gt;"",$C398&lt;&gt;"",$B398&lt;=$C398),INDEX(Bemenet!$G$2:$G$301,$M398),"")</f>
        <v/>
      </c>
      <c r="E398" s="6">
        <f>IF(AND($B398&lt;&gt;"",$C398&lt;&gt;"",$B398&lt;=$C398),INDEX(Bemenet!$D$2:$D$301,$M398),"")</f>
        <v/>
      </c>
      <c r="F398" s="5">
        <f>IF(AND($B398&lt;&gt;"",$C398&lt;&gt;"",$B398&lt;=$C398),$C398-$B398+1,"")</f>
        <v/>
      </c>
      <c r="G398" s="5">
        <f>IF($F398="","",$F398*$D398)</f>
        <v/>
      </c>
      <c r="H398" s="42">
        <f>IF($G398="","",$O398)</f>
        <v/>
      </c>
      <c r="I398" s="5">
        <f>IF($G398="","",$G398*IF($H398="",$O398,$H398)/100)</f>
        <v/>
      </c>
      <c r="J398" s="5">
        <f>IF(OR($L398="",NOT(COUNTIFS($L$2:$L398,$L398)=1)),"",SUMIFS($G:$G,$L:$L,$L398))</f>
        <v/>
      </c>
      <c r="K398" s="5">
        <f>IF(OR($L398="",NOT(COUNTIFS($L$2:$L398,$L398)=1)),"",SUMIFS($I:$I,$L:$L,$L398))</f>
        <v/>
      </c>
      <c r="L398" s="6">
        <f>IF($B398="","",YEAR($B398))</f>
        <v/>
      </c>
      <c r="M398" s="6">
        <f>INT((ROW()-2)/39)+1</f>
        <v/>
      </c>
      <c r="N398" s="6">
        <f>MOD(ROW()-2,39)+2</f>
        <v/>
      </c>
      <c r="O398" s="42">
        <f>IF(AND($B398&lt;&gt;"",$C398&lt;&gt;"",$B398&lt;=$C398),INDEX(Szabalyok!$C:$C,$N398),"")</f>
        <v/>
      </c>
      <c r="P398">
        <f>IF(D398="",P397,P397+1)</f>
        <v/>
      </c>
    </row>
    <row r="399">
      <c r="A399">
        <f>IF(P399=P398,0,P399)</f>
        <v/>
      </c>
      <c r="B399" s="41">
        <f>IF($M399&gt;300,"",IF(OR(INDEX(Bemenet!$E$2:$E$301,$M399)="",INDEX(Bemenet!$F$2:$F$301,$M399)=""),"",MAX(INDEX(Bemenet!$E$2:$E$301,$M399),INDEX(Szabalyok!$A:$A,$N399))))</f>
        <v/>
      </c>
      <c r="C399" s="41">
        <f>IF($B399="","",MIN(INDEX(Bemenet!$F$2:$F$301,$M399),INDEX(Szabalyok!$B:$B,$N399)))</f>
        <v/>
      </c>
      <c r="D399" s="5">
        <f>IF(AND($B399&lt;&gt;"",$C399&lt;&gt;"",$B399&lt;=$C399),INDEX(Bemenet!$G$2:$G$301,$M399),"")</f>
        <v/>
      </c>
      <c r="E399" s="6">
        <f>IF(AND($B399&lt;&gt;"",$C399&lt;&gt;"",$B399&lt;=$C399),INDEX(Bemenet!$D$2:$D$301,$M399),"")</f>
        <v/>
      </c>
      <c r="F399" s="5">
        <f>IF(AND($B399&lt;&gt;"",$C399&lt;&gt;"",$B399&lt;=$C399),$C399-$B399+1,"")</f>
        <v/>
      </c>
      <c r="G399" s="5">
        <f>IF($F399="","",$F399*$D399)</f>
        <v/>
      </c>
      <c r="H399" s="42">
        <f>IF($G399="","",$O399)</f>
        <v/>
      </c>
      <c r="I399" s="5">
        <f>IF($G399="","",$G399*IF($H399="",$O399,$H399)/100)</f>
        <v/>
      </c>
      <c r="J399" s="5">
        <f>IF(OR($L399="",NOT(COUNTIFS($L$2:$L399,$L399)=1)),"",SUMIFS($G:$G,$L:$L,$L399))</f>
        <v/>
      </c>
      <c r="K399" s="5">
        <f>IF(OR($L399="",NOT(COUNTIFS($L$2:$L399,$L399)=1)),"",SUMIFS($I:$I,$L:$L,$L399))</f>
        <v/>
      </c>
      <c r="L399" s="6">
        <f>IF($B399="","",YEAR($B399))</f>
        <v/>
      </c>
      <c r="M399" s="6">
        <f>INT((ROW()-2)/39)+1</f>
        <v/>
      </c>
      <c r="N399" s="6">
        <f>MOD(ROW()-2,39)+2</f>
        <v/>
      </c>
      <c r="O399" s="42">
        <f>IF(AND($B399&lt;&gt;"",$C399&lt;&gt;"",$B399&lt;=$C399),INDEX(Szabalyok!$C:$C,$N399),"")</f>
        <v/>
      </c>
      <c r="P399">
        <f>IF(D399="",P398,P398+1)</f>
        <v/>
      </c>
    </row>
    <row r="400">
      <c r="A400">
        <f>IF(P400=P399,0,P400)</f>
        <v/>
      </c>
      <c r="B400" s="41">
        <f>IF($M400&gt;300,"",IF(OR(INDEX(Bemenet!$E$2:$E$301,$M400)="",INDEX(Bemenet!$F$2:$F$301,$M400)=""),"",MAX(INDEX(Bemenet!$E$2:$E$301,$M400),INDEX(Szabalyok!$A:$A,$N400))))</f>
        <v/>
      </c>
      <c r="C400" s="41">
        <f>IF($B400="","",MIN(INDEX(Bemenet!$F$2:$F$301,$M400),INDEX(Szabalyok!$B:$B,$N400)))</f>
        <v/>
      </c>
      <c r="D400" s="5">
        <f>IF(AND($B400&lt;&gt;"",$C400&lt;&gt;"",$B400&lt;=$C400),INDEX(Bemenet!$G$2:$G$301,$M400),"")</f>
        <v/>
      </c>
      <c r="E400" s="6">
        <f>IF(AND($B400&lt;&gt;"",$C400&lt;&gt;"",$B400&lt;=$C400),INDEX(Bemenet!$D$2:$D$301,$M400),"")</f>
        <v/>
      </c>
      <c r="F400" s="5">
        <f>IF(AND($B400&lt;&gt;"",$C400&lt;&gt;"",$B400&lt;=$C400),$C400-$B400+1,"")</f>
        <v/>
      </c>
      <c r="G400" s="5">
        <f>IF($F400="","",$F400*$D400)</f>
        <v/>
      </c>
      <c r="H400" s="42">
        <f>IF($G400="","",$O400)</f>
        <v/>
      </c>
      <c r="I400" s="5">
        <f>IF($G400="","",$G400*IF($H400="",$O400,$H400)/100)</f>
        <v/>
      </c>
      <c r="J400" s="5">
        <f>IF(OR($L400="",NOT(COUNTIFS($L$2:$L400,$L400)=1)),"",SUMIFS($G:$G,$L:$L,$L400))</f>
        <v/>
      </c>
      <c r="K400" s="5">
        <f>IF(OR($L400="",NOT(COUNTIFS($L$2:$L400,$L400)=1)),"",SUMIFS($I:$I,$L:$L,$L400))</f>
        <v/>
      </c>
      <c r="L400" s="6">
        <f>IF($B400="","",YEAR($B400))</f>
        <v/>
      </c>
      <c r="M400" s="6">
        <f>INT((ROW()-2)/39)+1</f>
        <v/>
      </c>
      <c r="N400" s="6">
        <f>MOD(ROW()-2,39)+2</f>
        <v/>
      </c>
      <c r="O400" s="42">
        <f>IF(AND($B400&lt;&gt;"",$C400&lt;&gt;"",$B400&lt;=$C400),INDEX(Szabalyok!$C:$C,$N400),"")</f>
        <v/>
      </c>
      <c r="P400">
        <f>IF(D400="",P399,P399+1)</f>
        <v/>
      </c>
    </row>
    <row r="401">
      <c r="A401">
        <f>IF(P401=P400,0,P401)</f>
        <v/>
      </c>
      <c r="B401" s="41">
        <f>IF($M401&gt;300,"",IF(OR(INDEX(Bemenet!$E$2:$E$301,$M401)="",INDEX(Bemenet!$F$2:$F$301,$M401)=""),"",MAX(INDEX(Bemenet!$E$2:$E$301,$M401),INDEX(Szabalyok!$A:$A,$N401))))</f>
        <v/>
      </c>
      <c r="C401" s="41">
        <f>IF($B401="","",MIN(INDEX(Bemenet!$F$2:$F$301,$M401),INDEX(Szabalyok!$B:$B,$N401)))</f>
        <v/>
      </c>
      <c r="D401" s="5">
        <f>IF(AND($B401&lt;&gt;"",$C401&lt;&gt;"",$B401&lt;=$C401),INDEX(Bemenet!$G$2:$G$301,$M401),"")</f>
        <v/>
      </c>
      <c r="E401" s="6">
        <f>IF(AND($B401&lt;&gt;"",$C401&lt;&gt;"",$B401&lt;=$C401),INDEX(Bemenet!$D$2:$D$301,$M401),"")</f>
        <v/>
      </c>
      <c r="F401" s="5">
        <f>IF(AND($B401&lt;&gt;"",$C401&lt;&gt;"",$B401&lt;=$C401),$C401-$B401+1,"")</f>
        <v/>
      </c>
      <c r="G401" s="5">
        <f>IF($F401="","",$F401*$D401)</f>
        <v/>
      </c>
      <c r="H401" s="42">
        <f>IF($G401="","",$O401)</f>
        <v/>
      </c>
      <c r="I401" s="5">
        <f>IF($G401="","",$G401*IF($H401="",$O401,$H401)/100)</f>
        <v/>
      </c>
      <c r="J401" s="5">
        <f>IF(OR($L401="",NOT(COUNTIFS($L$2:$L401,$L401)=1)),"",SUMIFS($G:$G,$L:$L,$L401))</f>
        <v/>
      </c>
      <c r="K401" s="5">
        <f>IF(OR($L401="",NOT(COUNTIFS($L$2:$L401,$L401)=1)),"",SUMIFS($I:$I,$L:$L,$L401))</f>
        <v/>
      </c>
      <c r="L401" s="6">
        <f>IF($B401="","",YEAR($B401))</f>
        <v/>
      </c>
      <c r="M401" s="6">
        <f>INT((ROW()-2)/39)+1</f>
        <v/>
      </c>
      <c r="N401" s="6">
        <f>MOD(ROW()-2,39)+2</f>
        <v/>
      </c>
      <c r="O401" s="42">
        <f>IF(AND($B401&lt;&gt;"",$C401&lt;&gt;"",$B401&lt;=$C401),INDEX(Szabalyok!$C:$C,$N401),"")</f>
        <v/>
      </c>
      <c r="P401">
        <f>IF(D401="",P400,P400+1)</f>
        <v/>
      </c>
    </row>
    <row r="402">
      <c r="A402">
        <f>IF(P402=P401,0,P402)</f>
        <v/>
      </c>
      <c r="B402" s="41">
        <f>IF($M402&gt;300,"",IF(OR(INDEX(Bemenet!$E$2:$E$301,$M402)="",INDEX(Bemenet!$F$2:$F$301,$M402)=""),"",MAX(INDEX(Bemenet!$E$2:$E$301,$M402),INDEX(Szabalyok!$A:$A,$N402))))</f>
        <v/>
      </c>
      <c r="C402" s="41">
        <f>IF($B402="","",MIN(INDEX(Bemenet!$F$2:$F$301,$M402),INDEX(Szabalyok!$B:$B,$N402)))</f>
        <v/>
      </c>
      <c r="D402" s="5">
        <f>IF(AND($B402&lt;&gt;"",$C402&lt;&gt;"",$B402&lt;=$C402),INDEX(Bemenet!$G$2:$G$301,$M402),"")</f>
        <v/>
      </c>
      <c r="E402" s="6">
        <f>IF(AND($B402&lt;&gt;"",$C402&lt;&gt;"",$B402&lt;=$C402),INDEX(Bemenet!$D$2:$D$301,$M402),"")</f>
        <v/>
      </c>
      <c r="F402" s="5">
        <f>IF(AND($B402&lt;&gt;"",$C402&lt;&gt;"",$B402&lt;=$C402),$C402-$B402+1,"")</f>
        <v/>
      </c>
      <c r="G402" s="5">
        <f>IF($F402="","",$F402*$D402)</f>
        <v/>
      </c>
      <c r="H402" s="42">
        <f>IF($G402="","",$O402)</f>
        <v/>
      </c>
      <c r="I402" s="5">
        <f>IF($G402="","",$G402*IF($H402="",$O402,$H402)/100)</f>
        <v/>
      </c>
      <c r="J402" s="5">
        <f>IF(OR($L402="",NOT(COUNTIFS($L$2:$L402,$L402)=1)),"",SUMIFS($G:$G,$L:$L,$L402))</f>
        <v/>
      </c>
      <c r="K402" s="5">
        <f>IF(OR($L402="",NOT(COUNTIFS($L$2:$L402,$L402)=1)),"",SUMIFS($I:$I,$L:$L,$L402))</f>
        <v/>
      </c>
      <c r="L402" s="6">
        <f>IF($B402="","",YEAR($B402))</f>
        <v/>
      </c>
      <c r="M402" s="6">
        <f>INT((ROW()-2)/39)+1</f>
        <v/>
      </c>
      <c r="N402" s="6">
        <f>MOD(ROW()-2,39)+2</f>
        <v/>
      </c>
      <c r="O402" s="42">
        <f>IF(AND($B402&lt;&gt;"",$C402&lt;&gt;"",$B402&lt;=$C402),INDEX(Szabalyok!$C:$C,$N402),"")</f>
        <v/>
      </c>
      <c r="P402">
        <f>IF(D402="",P401,P401+1)</f>
        <v/>
      </c>
    </row>
    <row r="403">
      <c r="A403">
        <f>IF(P403=P402,0,P403)</f>
        <v/>
      </c>
      <c r="B403" s="41">
        <f>IF($M403&gt;300,"",IF(OR(INDEX(Bemenet!$E$2:$E$301,$M403)="",INDEX(Bemenet!$F$2:$F$301,$M403)=""),"",MAX(INDEX(Bemenet!$E$2:$E$301,$M403),INDEX(Szabalyok!$A:$A,$N403))))</f>
        <v/>
      </c>
      <c r="C403" s="41">
        <f>IF($B403="","",MIN(INDEX(Bemenet!$F$2:$F$301,$M403),INDEX(Szabalyok!$B:$B,$N403)))</f>
        <v/>
      </c>
      <c r="D403" s="5">
        <f>IF(AND($B403&lt;&gt;"",$C403&lt;&gt;"",$B403&lt;=$C403),INDEX(Bemenet!$G$2:$G$301,$M403),"")</f>
        <v/>
      </c>
      <c r="E403" s="6">
        <f>IF(AND($B403&lt;&gt;"",$C403&lt;&gt;"",$B403&lt;=$C403),INDEX(Bemenet!$D$2:$D$301,$M403),"")</f>
        <v/>
      </c>
      <c r="F403" s="5">
        <f>IF(AND($B403&lt;&gt;"",$C403&lt;&gt;"",$B403&lt;=$C403),$C403-$B403+1,"")</f>
        <v/>
      </c>
      <c r="G403" s="5">
        <f>IF($F403="","",$F403*$D403)</f>
        <v/>
      </c>
      <c r="H403" s="42">
        <f>IF($G403="","",$O403)</f>
        <v/>
      </c>
      <c r="I403" s="5">
        <f>IF($G403="","",$G403*IF($H403="",$O403,$H403)/100)</f>
        <v/>
      </c>
      <c r="J403" s="5">
        <f>IF(OR($L403="",NOT(COUNTIFS($L$2:$L403,$L403)=1)),"",SUMIFS($G:$G,$L:$L,$L403))</f>
        <v/>
      </c>
      <c r="K403" s="5">
        <f>IF(OR($L403="",NOT(COUNTIFS($L$2:$L403,$L403)=1)),"",SUMIFS($I:$I,$L:$L,$L403))</f>
        <v/>
      </c>
      <c r="L403" s="6">
        <f>IF($B403="","",YEAR($B403))</f>
        <v/>
      </c>
      <c r="M403" s="6">
        <f>INT((ROW()-2)/39)+1</f>
        <v/>
      </c>
      <c r="N403" s="6">
        <f>MOD(ROW()-2,39)+2</f>
        <v/>
      </c>
      <c r="O403" s="42">
        <f>IF(AND($B403&lt;&gt;"",$C403&lt;&gt;"",$B403&lt;=$C403),INDEX(Szabalyok!$C:$C,$N403),"")</f>
        <v/>
      </c>
      <c r="P403">
        <f>IF(D403="",P402,P402+1)</f>
        <v/>
      </c>
    </row>
    <row r="404">
      <c r="A404">
        <f>IF(P404=P403,0,P404)</f>
        <v/>
      </c>
      <c r="B404" s="41">
        <f>IF($M404&gt;300,"",IF(OR(INDEX(Bemenet!$E$2:$E$301,$M404)="",INDEX(Bemenet!$F$2:$F$301,$M404)=""),"",MAX(INDEX(Bemenet!$E$2:$E$301,$M404),INDEX(Szabalyok!$A:$A,$N404))))</f>
        <v/>
      </c>
      <c r="C404" s="41">
        <f>IF($B404="","",MIN(INDEX(Bemenet!$F$2:$F$301,$M404),INDEX(Szabalyok!$B:$B,$N404)))</f>
        <v/>
      </c>
      <c r="D404" s="5">
        <f>IF(AND($B404&lt;&gt;"",$C404&lt;&gt;"",$B404&lt;=$C404),INDEX(Bemenet!$G$2:$G$301,$M404),"")</f>
        <v/>
      </c>
      <c r="E404" s="6">
        <f>IF(AND($B404&lt;&gt;"",$C404&lt;&gt;"",$B404&lt;=$C404),INDEX(Bemenet!$D$2:$D$301,$M404),"")</f>
        <v/>
      </c>
      <c r="F404" s="5">
        <f>IF(AND($B404&lt;&gt;"",$C404&lt;&gt;"",$B404&lt;=$C404),$C404-$B404+1,"")</f>
        <v/>
      </c>
      <c r="G404" s="5">
        <f>IF($F404="","",$F404*$D404)</f>
        <v/>
      </c>
      <c r="H404" s="42">
        <f>IF($G404="","",$O404)</f>
        <v/>
      </c>
      <c r="I404" s="5">
        <f>IF($G404="","",$G404*IF($H404="",$O404,$H404)/100)</f>
        <v/>
      </c>
      <c r="J404" s="5">
        <f>IF(OR($L404="",NOT(COUNTIFS($L$2:$L404,$L404)=1)),"",SUMIFS($G:$G,$L:$L,$L404))</f>
        <v/>
      </c>
      <c r="K404" s="5">
        <f>IF(OR($L404="",NOT(COUNTIFS($L$2:$L404,$L404)=1)),"",SUMIFS($I:$I,$L:$L,$L404))</f>
        <v/>
      </c>
      <c r="L404" s="6">
        <f>IF($B404="","",YEAR($B404))</f>
        <v/>
      </c>
      <c r="M404" s="6">
        <f>INT((ROW()-2)/39)+1</f>
        <v/>
      </c>
      <c r="N404" s="6">
        <f>MOD(ROW()-2,39)+2</f>
        <v/>
      </c>
      <c r="O404" s="42">
        <f>IF(AND($B404&lt;&gt;"",$C404&lt;&gt;"",$B404&lt;=$C404),INDEX(Szabalyok!$C:$C,$N404),"")</f>
        <v/>
      </c>
      <c r="P404">
        <f>IF(D404="",P403,P403+1)</f>
        <v/>
      </c>
    </row>
    <row r="405">
      <c r="A405">
        <f>IF(P405=P404,0,P405)</f>
        <v/>
      </c>
      <c r="B405" s="41">
        <f>IF($M405&gt;300,"",IF(OR(INDEX(Bemenet!$E$2:$E$301,$M405)="",INDEX(Bemenet!$F$2:$F$301,$M405)=""),"",MAX(INDEX(Bemenet!$E$2:$E$301,$M405),INDEX(Szabalyok!$A:$A,$N405))))</f>
        <v/>
      </c>
      <c r="C405" s="41">
        <f>IF($B405="","",MIN(INDEX(Bemenet!$F$2:$F$301,$M405),INDEX(Szabalyok!$B:$B,$N405)))</f>
        <v/>
      </c>
      <c r="D405" s="5">
        <f>IF(AND($B405&lt;&gt;"",$C405&lt;&gt;"",$B405&lt;=$C405),INDEX(Bemenet!$G$2:$G$301,$M405),"")</f>
        <v/>
      </c>
      <c r="E405" s="6">
        <f>IF(AND($B405&lt;&gt;"",$C405&lt;&gt;"",$B405&lt;=$C405),INDEX(Bemenet!$D$2:$D$301,$M405),"")</f>
        <v/>
      </c>
      <c r="F405" s="5">
        <f>IF(AND($B405&lt;&gt;"",$C405&lt;&gt;"",$B405&lt;=$C405),$C405-$B405+1,"")</f>
        <v/>
      </c>
      <c r="G405" s="5">
        <f>IF($F405="","",$F405*$D405)</f>
        <v/>
      </c>
      <c r="H405" s="42">
        <f>IF($G405="","",$O405)</f>
        <v/>
      </c>
      <c r="I405" s="5">
        <f>IF($G405="","",$G405*IF($H405="",$O405,$H405)/100)</f>
        <v/>
      </c>
      <c r="J405" s="5">
        <f>IF(OR($L405="",NOT(COUNTIFS($L$2:$L405,$L405)=1)),"",SUMIFS($G:$G,$L:$L,$L405))</f>
        <v/>
      </c>
      <c r="K405" s="5">
        <f>IF(OR($L405="",NOT(COUNTIFS($L$2:$L405,$L405)=1)),"",SUMIFS($I:$I,$L:$L,$L405))</f>
        <v/>
      </c>
      <c r="L405" s="6">
        <f>IF($B405="","",YEAR($B405))</f>
        <v/>
      </c>
      <c r="M405" s="6">
        <f>INT((ROW()-2)/39)+1</f>
        <v/>
      </c>
      <c r="N405" s="6">
        <f>MOD(ROW()-2,39)+2</f>
        <v/>
      </c>
      <c r="O405" s="42">
        <f>IF(AND($B405&lt;&gt;"",$C405&lt;&gt;"",$B405&lt;=$C405),INDEX(Szabalyok!$C:$C,$N405),"")</f>
        <v/>
      </c>
      <c r="P405">
        <f>IF(D405="",P404,P404+1)</f>
        <v/>
      </c>
    </row>
    <row r="406">
      <c r="A406">
        <f>IF(P406=P405,0,P406)</f>
        <v/>
      </c>
      <c r="B406" s="41">
        <f>IF($M406&gt;300,"",IF(OR(INDEX(Bemenet!$E$2:$E$301,$M406)="",INDEX(Bemenet!$F$2:$F$301,$M406)=""),"",MAX(INDEX(Bemenet!$E$2:$E$301,$M406),INDEX(Szabalyok!$A:$A,$N406))))</f>
        <v/>
      </c>
      <c r="C406" s="41">
        <f>IF($B406="","",MIN(INDEX(Bemenet!$F$2:$F$301,$M406),INDEX(Szabalyok!$B:$B,$N406)))</f>
        <v/>
      </c>
      <c r="D406" s="5">
        <f>IF(AND($B406&lt;&gt;"",$C406&lt;&gt;"",$B406&lt;=$C406),INDEX(Bemenet!$G$2:$G$301,$M406),"")</f>
        <v/>
      </c>
      <c r="E406" s="6">
        <f>IF(AND($B406&lt;&gt;"",$C406&lt;&gt;"",$B406&lt;=$C406),INDEX(Bemenet!$D$2:$D$301,$M406),"")</f>
        <v/>
      </c>
      <c r="F406" s="5">
        <f>IF(AND($B406&lt;&gt;"",$C406&lt;&gt;"",$B406&lt;=$C406),$C406-$B406+1,"")</f>
        <v/>
      </c>
      <c r="G406" s="5">
        <f>IF($F406="","",$F406*$D406)</f>
        <v/>
      </c>
      <c r="H406" s="42">
        <f>IF($G406="","",$O406)</f>
        <v/>
      </c>
      <c r="I406" s="5">
        <f>IF($G406="","",$G406*IF($H406="",$O406,$H406)/100)</f>
        <v/>
      </c>
      <c r="J406" s="5">
        <f>IF(OR($L406="",NOT(COUNTIFS($L$2:$L406,$L406)=1)),"",SUMIFS($G:$G,$L:$L,$L406))</f>
        <v/>
      </c>
      <c r="K406" s="5">
        <f>IF(OR($L406="",NOT(COUNTIFS($L$2:$L406,$L406)=1)),"",SUMIFS($I:$I,$L:$L,$L406))</f>
        <v/>
      </c>
      <c r="L406" s="6">
        <f>IF($B406="","",YEAR($B406))</f>
        <v/>
      </c>
      <c r="M406" s="6">
        <f>INT((ROW()-2)/39)+1</f>
        <v/>
      </c>
      <c r="N406" s="6">
        <f>MOD(ROW()-2,39)+2</f>
        <v/>
      </c>
      <c r="O406" s="42">
        <f>IF(AND($B406&lt;&gt;"",$C406&lt;&gt;"",$B406&lt;=$C406),INDEX(Szabalyok!$C:$C,$N406),"")</f>
        <v/>
      </c>
      <c r="P406">
        <f>IF(D406="",P405,P405+1)</f>
        <v/>
      </c>
    </row>
    <row r="407">
      <c r="A407">
        <f>IF(P407=P406,0,P407)</f>
        <v/>
      </c>
      <c r="B407" s="41">
        <f>IF($M407&gt;300,"",IF(OR(INDEX(Bemenet!$E$2:$E$301,$M407)="",INDEX(Bemenet!$F$2:$F$301,$M407)=""),"",MAX(INDEX(Bemenet!$E$2:$E$301,$M407),INDEX(Szabalyok!$A:$A,$N407))))</f>
        <v/>
      </c>
      <c r="C407" s="41">
        <f>IF($B407="","",MIN(INDEX(Bemenet!$F$2:$F$301,$M407),INDEX(Szabalyok!$B:$B,$N407)))</f>
        <v/>
      </c>
      <c r="D407" s="5">
        <f>IF(AND($B407&lt;&gt;"",$C407&lt;&gt;"",$B407&lt;=$C407),INDEX(Bemenet!$G$2:$G$301,$M407),"")</f>
        <v/>
      </c>
      <c r="E407" s="6">
        <f>IF(AND($B407&lt;&gt;"",$C407&lt;&gt;"",$B407&lt;=$C407),INDEX(Bemenet!$D$2:$D$301,$M407),"")</f>
        <v/>
      </c>
      <c r="F407" s="5">
        <f>IF(AND($B407&lt;&gt;"",$C407&lt;&gt;"",$B407&lt;=$C407),$C407-$B407+1,"")</f>
        <v/>
      </c>
      <c r="G407" s="5">
        <f>IF($F407="","",$F407*$D407)</f>
        <v/>
      </c>
      <c r="H407" s="42">
        <f>IF($G407="","",$O407)</f>
        <v/>
      </c>
      <c r="I407" s="5">
        <f>IF($G407="","",$G407*IF($H407="",$O407,$H407)/100)</f>
        <v/>
      </c>
      <c r="J407" s="5">
        <f>IF(OR($L407="",NOT(COUNTIFS($L$2:$L407,$L407)=1)),"",SUMIFS($G:$G,$L:$L,$L407))</f>
        <v/>
      </c>
      <c r="K407" s="5">
        <f>IF(OR($L407="",NOT(COUNTIFS($L$2:$L407,$L407)=1)),"",SUMIFS($I:$I,$L:$L,$L407))</f>
        <v/>
      </c>
      <c r="L407" s="6">
        <f>IF($B407="","",YEAR($B407))</f>
        <v/>
      </c>
      <c r="M407" s="6">
        <f>INT((ROW()-2)/39)+1</f>
        <v/>
      </c>
      <c r="N407" s="6">
        <f>MOD(ROW()-2,39)+2</f>
        <v/>
      </c>
      <c r="O407" s="42">
        <f>IF(AND($B407&lt;&gt;"",$C407&lt;&gt;"",$B407&lt;=$C407),INDEX(Szabalyok!$C:$C,$N407),"")</f>
        <v/>
      </c>
      <c r="P407">
        <f>IF(D407="",P406,P406+1)</f>
        <v/>
      </c>
    </row>
    <row r="408">
      <c r="A408">
        <f>IF(P408=P407,0,P408)</f>
        <v/>
      </c>
      <c r="B408" s="41">
        <f>IF($M408&gt;300,"",IF(OR(INDEX(Bemenet!$E$2:$E$301,$M408)="",INDEX(Bemenet!$F$2:$F$301,$M408)=""),"",MAX(INDEX(Bemenet!$E$2:$E$301,$M408),INDEX(Szabalyok!$A:$A,$N408))))</f>
        <v/>
      </c>
      <c r="C408" s="41">
        <f>IF($B408="","",MIN(INDEX(Bemenet!$F$2:$F$301,$M408),INDEX(Szabalyok!$B:$B,$N408)))</f>
        <v/>
      </c>
      <c r="D408" s="5">
        <f>IF(AND($B408&lt;&gt;"",$C408&lt;&gt;"",$B408&lt;=$C408),INDEX(Bemenet!$G$2:$G$301,$M408),"")</f>
        <v/>
      </c>
      <c r="E408" s="6">
        <f>IF(AND($B408&lt;&gt;"",$C408&lt;&gt;"",$B408&lt;=$C408),INDEX(Bemenet!$D$2:$D$301,$M408),"")</f>
        <v/>
      </c>
      <c r="F408" s="5">
        <f>IF(AND($B408&lt;&gt;"",$C408&lt;&gt;"",$B408&lt;=$C408),$C408-$B408+1,"")</f>
        <v/>
      </c>
      <c r="G408" s="5">
        <f>IF($F408="","",$F408*$D408)</f>
        <v/>
      </c>
      <c r="H408" s="42">
        <f>IF($G408="","",$O408)</f>
        <v/>
      </c>
      <c r="I408" s="5">
        <f>IF($G408="","",$G408*IF($H408="",$O408,$H408)/100)</f>
        <v/>
      </c>
      <c r="J408" s="5">
        <f>IF(OR($L408="",NOT(COUNTIFS($L$2:$L408,$L408)=1)),"",SUMIFS($G:$G,$L:$L,$L408))</f>
        <v/>
      </c>
      <c r="K408" s="5">
        <f>IF(OR($L408="",NOT(COUNTIFS($L$2:$L408,$L408)=1)),"",SUMIFS($I:$I,$L:$L,$L408))</f>
        <v/>
      </c>
      <c r="L408" s="6">
        <f>IF($B408="","",YEAR($B408))</f>
        <v/>
      </c>
      <c r="M408" s="6">
        <f>INT((ROW()-2)/39)+1</f>
        <v/>
      </c>
      <c r="N408" s="6">
        <f>MOD(ROW()-2,39)+2</f>
        <v/>
      </c>
      <c r="O408" s="42">
        <f>IF(AND($B408&lt;&gt;"",$C408&lt;&gt;"",$B408&lt;=$C408),INDEX(Szabalyok!$C:$C,$N408),"")</f>
        <v/>
      </c>
      <c r="P408">
        <f>IF(D408="",P407,P407+1)</f>
        <v/>
      </c>
    </row>
    <row r="409">
      <c r="A409">
        <f>IF(P409=P408,0,P409)</f>
        <v/>
      </c>
      <c r="B409" s="41">
        <f>IF($M409&gt;300,"",IF(OR(INDEX(Bemenet!$E$2:$E$301,$M409)="",INDEX(Bemenet!$F$2:$F$301,$M409)=""),"",MAX(INDEX(Bemenet!$E$2:$E$301,$M409),INDEX(Szabalyok!$A:$A,$N409))))</f>
        <v/>
      </c>
      <c r="C409" s="41">
        <f>IF($B409="","",MIN(INDEX(Bemenet!$F$2:$F$301,$M409),INDEX(Szabalyok!$B:$B,$N409)))</f>
        <v/>
      </c>
      <c r="D409" s="5">
        <f>IF(AND($B409&lt;&gt;"",$C409&lt;&gt;"",$B409&lt;=$C409),INDEX(Bemenet!$G$2:$G$301,$M409),"")</f>
        <v/>
      </c>
      <c r="E409" s="6">
        <f>IF(AND($B409&lt;&gt;"",$C409&lt;&gt;"",$B409&lt;=$C409),INDEX(Bemenet!$D$2:$D$301,$M409),"")</f>
        <v/>
      </c>
      <c r="F409" s="5">
        <f>IF(AND($B409&lt;&gt;"",$C409&lt;&gt;"",$B409&lt;=$C409),$C409-$B409+1,"")</f>
        <v/>
      </c>
      <c r="G409" s="5">
        <f>IF($F409="","",$F409*$D409)</f>
        <v/>
      </c>
      <c r="H409" s="42">
        <f>IF($G409="","",$O409)</f>
        <v/>
      </c>
      <c r="I409" s="5">
        <f>IF($G409="","",$G409*IF($H409="",$O409,$H409)/100)</f>
        <v/>
      </c>
      <c r="J409" s="5">
        <f>IF(OR($L409="",NOT(COUNTIFS($L$2:$L409,$L409)=1)),"",SUMIFS($G:$G,$L:$L,$L409))</f>
        <v/>
      </c>
      <c r="K409" s="5">
        <f>IF(OR($L409="",NOT(COUNTIFS($L$2:$L409,$L409)=1)),"",SUMIFS($I:$I,$L:$L,$L409))</f>
        <v/>
      </c>
      <c r="L409" s="6">
        <f>IF($B409="","",YEAR($B409))</f>
        <v/>
      </c>
      <c r="M409" s="6">
        <f>INT((ROW()-2)/39)+1</f>
        <v/>
      </c>
      <c r="N409" s="6">
        <f>MOD(ROW()-2,39)+2</f>
        <v/>
      </c>
      <c r="O409" s="42">
        <f>IF(AND($B409&lt;&gt;"",$C409&lt;&gt;"",$B409&lt;=$C409),INDEX(Szabalyok!$C:$C,$N409),"")</f>
        <v/>
      </c>
      <c r="P409">
        <f>IF(D409="",P408,P408+1)</f>
        <v/>
      </c>
    </row>
    <row r="410">
      <c r="A410">
        <f>IF(P410=P409,0,P410)</f>
        <v/>
      </c>
      <c r="B410" s="41">
        <f>IF($M410&gt;300,"",IF(OR(INDEX(Bemenet!$E$2:$E$301,$M410)="",INDEX(Bemenet!$F$2:$F$301,$M410)=""),"",MAX(INDEX(Bemenet!$E$2:$E$301,$M410),INDEX(Szabalyok!$A:$A,$N410))))</f>
        <v/>
      </c>
      <c r="C410" s="41">
        <f>IF($B410="","",MIN(INDEX(Bemenet!$F$2:$F$301,$M410),INDEX(Szabalyok!$B:$B,$N410)))</f>
        <v/>
      </c>
      <c r="D410" s="5">
        <f>IF(AND($B410&lt;&gt;"",$C410&lt;&gt;"",$B410&lt;=$C410),INDEX(Bemenet!$G$2:$G$301,$M410),"")</f>
        <v/>
      </c>
      <c r="E410" s="6">
        <f>IF(AND($B410&lt;&gt;"",$C410&lt;&gt;"",$B410&lt;=$C410),INDEX(Bemenet!$D$2:$D$301,$M410),"")</f>
        <v/>
      </c>
      <c r="F410" s="5">
        <f>IF(AND($B410&lt;&gt;"",$C410&lt;&gt;"",$B410&lt;=$C410),$C410-$B410+1,"")</f>
        <v/>
      </c>
      <c r="G410" s="5">
        <f>IF($F410="","",$F410*$D410)</f>
        <v/>
      </c>
      <c r="H410" s="42">
        <f>IF($G410="","",$O410)</f>
        <v/>
      </c>
      <c r="I410" s="5">
        <f>IF($G410="","",$G410*IF($H410="",$O410,$H410)/100)</f>
        <v/>
      </c>
      <c r="J410" s="5">
        <f>IF(OR($L410="",NOT(COUNTIFS($L$2:$L410,$L410)=1)),"",SUMIFS($G:$G,$L:$L,$L410))</f>
        <v/>
      </c>
      <c r="K410" s="5">
        <f>IF(OR($L410="",NOT(COUNTIFS($L$2:$L410,$L410)=1)),"",SUMIFS($I:$I,$L:$L,$L410))</f>
        <v/>
      </c>
      <c r="L410" s="6">
        <f>IF($B410="","",YEAR($B410))</f>
        <v/>
      </c>
      <c r="M410" s="6">
        <f>INT((ROW()-2)/39)+1</f>
        <v/>
      </c>
      <c r="N410" s="6">
        <f>MOD(ROW()-2,39)+2</f>
        <v/>
      </c>
      <c r="O410" s="42">
        <f>IF(AND($B410&lt;&gt;"",$C410&lt;&gt;"",$B410&lt;=$C410),INDEX(Szabalyok!$C:$C,$N410),"")</f>
        <v/>
      </c>
      <c r="P410">
        <f>IF(D410="",P409,P409+1)</f>
        <v/>
      </c>
    </row>
    <row r="411">
      <c r="A411">
        <f>IF(P411=P410,0,P411)</f>
        <v/>
      </c>
      <c r="B411" s="41">
        <f>IF($M411&gt;300,"",IF(OR(INDEX(Bemenet!$E$2:$E$301,$M411)="",INDEX(Bemenet!$F$2:$F$301,$M411)=""),"",MAX(INDEX(Bemenet!$E$2:$E$301,$M411),INDEX(Szabalyok!$A:$A,$N411))))</f>
        <v/>
      </c>
      <c r="C411" s="41">
        <f>IF($B411="","",MIN(INDEX(Bemenet!$F$2:$F$301,$M411),INDEX(Szabalyok!$B:$B,$N411)))</f>
        <v/>
      </c>
      <c r="D411" s="5">
        <f>IF(AND($B411&lt;&gt;"",$C411&lt;&gt;"",$B411&lt;=$C411),INDEX(Bemenet!$G$2:$G$301,$M411),"")</f>
        <v/>
      </c>
      <c r="E411" s="6">
        <f>IF(AND($B411&lt;&gt;"",$C411&lt;&gt;"",$B411&lt;=$C411),INDEX(Bemenet!$D$2:$D$301,$M411),"")</f>
        <v/>
      </c>
      <c r="F411" s="5">
        <f>IF(AND($B411&lt;&gt;"",$C411&lt;&gt;"",$B411&lt;=$C411),$C411-$B411+1,"")</f>
        <v/>
      </c>
      <c r="G411" s="5">
        <f>IF($F411="","",$F411*$D411)</f>
        <v/>
      </c>
      <c r="H411" s="42">
        <f>IF($G411="","",$O411)</f>
        <v/>
      </c>
      <c r="I411" s="5">
        <f>IF($G411="","",$G411*IF($H411="",$O411,$H411)/100)</f>
        <v/>
      </c>
      <c r="J411" s="5">
        <f>IF(OR($L411="",NOT(COUNTIFS($L$2:$L411,$L411)=1)),"",SUMIFS($G:$G,$L:$L,$L411))</f>
        <v/>
      </c>
      <c r="K411" s="5">
        <f>IF(OR($L411="",NOT(COUNTIFS($L$2:$L411,$L411)=1)),"",SUMIFS($I:$I,$L:$L,$L411))</f>
        <v/>
      </c>
      <c r="L411" s="6">
        <f>IF($B411="","",YEAR($B411))</f>
        <v/>
      </c>
      <c r="M411" s="6">
        <f>INT((ROW()-2)/39)+1</f>
        <v/>
      </c>
      <c r="N411" s="6">
        <f>MOD(ROW()-2,39)+2</f>
        <v/>
      </c>
      <c r="O411" s="42">
        <f>IF(AND($B411&lt;&gt;"",$C411&lt;&gt;"",$B411&lt;=$C411),INDEX(Szabalyok!$C:$C,$N411),"")</f>
        <v/>
      </c>
      <c r="P411">
        <f>IF(D411="",P410,P410+1)</f>
        <v/>
      </c>
    </row>
    <row r="412">
      <c r="A412">
        <f>IF(P412=P411,0,P412)</f>
        <v/>
      </c>
      <c r="B412" s="41">
        <f>IF($M412&gt;300,"",IF(OR(INDEX(Bemenet!$E$2:$E$301,$M412)="",INDEX(Bemenet!$F$2:$F$301,$M412)=""),"",MAX(INDEX(Bemenet!$E$2:$E$301,$M412),INDEX(Szabalyok!$A:$A,$N412))))</f>
        <v/>
      </c>
      <c r="C412" s="41">
        <f>IF($B412="","",MIN(INDEX(Bemenet!$F$2:$F$301,$M412),INDEX(Szabalyok!$B:$B,$N412)))</f>
        <v/>
      </c>
      <c r="D412" s="5">
        <f>IF(AND($B412&lt;&gt;"",$C412&lt;&gt;"",$B412&lt;=$C412),INDEX(Bemenet!$G$2:$G$301,$M412),"")</f>
        <v/>
      </c>
      <c r="E412" s="6">
        <f>IF(AND($B412&lt;&gt;"",$C412&lt;&gt;"",$B412&lt;=$C412),INDEX(Bemenet!$D$2:$D$301,$M412),"")</f>
        <v/>
      </c>
      <c r="F412" s="5">
        <f>IF(AND($B412&lt;&gt;"",$C412&lt;&gt;"",$B412&lt;=$C412),$C412-$B412+1,"")</f>
        <v/>
      </c>
      <c r="G412" s="5">
        <f>IF($F412="","",$F412*$D412)</f>
        <v/>
      </c>
      <c r="H412" s="42">
        <f>IF($G412="","",$O412)</f>
        <v/>
      </c>
      <c r="I412" s="5">
        <f>IF($G412="","",$G412*IF($H412="",$O412,$H412)/100)</f>
        <v/>
      </c>
      <c r="J412" s="5">
        <f>IF(OR($L412="",NOT(COUNTIFS($L$2:$L412,$L412)=1)),"",SUMIFS($G:$G,$L:$L,$L412))</f>
        <v/>
      </c>
      <c r="K412" s="5">
        <f>IF(OR($L412="",NOT(COUNTIFS($L$2:$L412,$L412)=1)),"",SUMIFS($I:$I,$L:$L,$L412))</f>
        <v/>
      </c>
      <c r="L412" s="6">
        <f>IF($B412="","",YEAR($B412))</f>
        <v/>
      </c>
      <c r="M412" s="6">
        <f>INT((ROW()-2)/39)+1</f>
        <v/>
      </c>
      <c r="N412" s="6">
        <f>MOD(ROW()-2,39)+2</f>
        <v/>
      </c>
      <c r="O412" s="42">
        <f>IF(AND($B412&lt;&gt;"",$C412&lt;&gt;"",$B412&lt;=$C412),INDEX(Szabalyok!$C:$C,$N412),"")</f>
        <v/>
      </c>
      <c r="P412">
        <f>IF(D412="",P411,P411+1)</f>
        <v/>
      </c>
    </row>
    <row r="413">
      <c r="A413">
        <f>IF(P413=P412,0,P413)</f>
        <v/>
      </c>
      <c r="B413" s="41">
        <f>IF($M413&gt;300,"",IF(OR(INDEX(Bemenet!$E$2:$E$301,$M413)="",INDEX(Bemenet!$F$2:$F$301,$M413)=""),"",MAX(INDEX(Bemenet!$E$2:$E$301,$M413),INDEX(Szabalyok!$A:$A,$N413))))</f>
        <v/>
      </c>
      <c r="C413" s="41">
        <f>IF($B413="","",MIN(INDEX(Bemenet!$F$2:$F$301,$M413),INDEX(Szabalyok!$B:$B,$N413)))</f>
        <v/>
      </c>
      <c r="D413" s="5">
        <f>IF(AND($B413&lt;&gt;"",$C413&lt;&gt;"",$B413&lt;=$C413),INDEX(Bemenet!$G$2:$G$301,$M413),"")</f>
        <v/>
      </c>
      <c r="E413" s="6">
        <f>IF(AND($B413&lt;&gt;"",$C413&lt;&gt;"",$B413&lt;=$C413),INDEX(Bemenet!$D$2:$D$301,$M413),"")</f>
        <v/>
      </c>
      <c r="F413" s="5">
        <f>IF(AND($B413&lt;&gt;"",$C413&lt;&gt;"",$B413&lt;=$C413),$C413-$B413+1,"")</f>
        <v/>
      </c>
      <c r="G413" s="5">
        <f>IF($F413="","",$F413*$D413)</f>
        <v/>
      </c>
      <c r="H413" s="42">
        <f>IF($G413="","",$O413)</f>
        <v/>
      </c>
      <c r="I413" s="5">
        <f>IF($G413="","",$G413*IF($H413="",$O413,$H413)/100)</f>
        <v/>
      </c>
      <c r="J413" s="5">
        <f>IF(OR($L413="",NOT(COUNTIFS($L$2:$L413,$L413)=1)),"",SUMIFS($G:$G,$L:$L,$L413))</f>
        <v/>
      </c>
      <c r="K413" s="5">
        <f>IF(OR($L413="",NOT(COUNTIFS($L$2:$L413,$L413)=1)),"",SUMIFS($I:$I,$L:$L,$L413))</f>
        <v/>
      </c>
      <c r="L413" s="6">
        <f>IF($B413="","",YEAR($B413))</f>
        <v/>
      </c>
      <c r="M413" s="6">
        <f>INT((ROW()-2)/39)+1</f>
        <v/>
      </c>
      <c r="N413" s="6">
        <f>MOD(ROW()-2,39)+2</f>
        <v/>
      </c>
      <c r="O413" s="42">
        <f>IF(AND($B413&lt;&gt;"",$C413&lt;&gt;"",$B413&lt;=$C413),INDEX(Szabalyok!$C:$C,$N413),"")</f>
        <v/>
      </c>
      <c r="P413">
        <f>IF(D413="",P412,P412+1)</f>
        <v/>
      </c>
    </row>
    <row r="414">
      <c r="A414">
        <f>IF(P414=P413,0,P414)</f>
        <v/>
      </c>
      <c r="B414" s="41">
        <f>IF($M414&gt;300,"",IF(OR(INDEX(Bemenet!$E$2:$E$301,$M414)="",INDEX(Bemenet!$F$2:$F$301,$M414)=""),"",MAX(INDEX(Bemenet!$E$2:$E$301,$M414),INDEX(Szabalyok!$A:$A,$N414))))</f>
        <v/>
      </c>
      <c r="C414" s="41">
        <f>IF($B414="","",MIN(INDEX(Bemenet!$F$2:$F$301,$M414),INDEX(Szabalyok!$B:$B,$N414)))</f>
        <v/>
      </c>
      <c r="D414" s="5">
        <f>IF(AND($B414&lt;&gt;"",$C414&lt;&gt;"",$B414&lt;=$C414),INDEX(Bemenet!$G$2:$G$301,$M414),"")</f>
        <v/>
      </c>
      <c r="E414" s="6">
        <f>IF(AND($B414&lt;&gt;"",$C414&lt;&gt;"",$B414&lt;=$C414),INDEX(Bemenet!$D$2:$D$301,$M414),"")</f>
        <v/>
      </c>
      <c r="F414" s="5">
        <f>IF(AND($B414&lt;&gt;"",$C414&lt;&gt;"",$B414&lt;=$C414),$C414-$B414+1,"")</f>
        <v/>
      </c>
      <c r="G414" s="5">
        <f>IF($F414="","",$F414*$D414)</f>
        <v/>
      </c>
      <c r="H414" s="42">
        <f>IF($G414="","",$O414)</f>
        <v/>
      </c>
      <c r="I414" s="5">
        <f>IF($G414="","",$G414*IF($H414="",$O414,$H414)/100)</f>
        <v/>
      </c>
      <c r="J414" s="5">
        <f>IF(OR($L414="",NOT(COUNTIFS($L$2:$L414,$L414)=1)),"",SUMIFS($G:$G,$L:$L,$L414))</f>
        <v/>
      </c>
      <c r="K414" s="5">
        <f>IF(OR($L414="",NOT(COUNTIFS($L$2:$L414,$L414)=1)),"",SUMIFS($I:$I,$L:$L,$L414))</f>
        <v/>
      </c>
      <c r="L414" s="6">
        <f>IF($B414="","",YEAR($B414))</f>
        <v/>
      </c>
      <c r="M414" s="6">
        <f>INT((ROW()-2)/39)+1</f>
        <v/>
      </c>
      <c r="N414" s="6">
        <f>MOD(ROW()-2,39)+2</f>
        <v/>
      </c>
      <c r="O414" s="42">
        <f>IF(AND($B414&lt;&gt;"",$C414&lt;&gt;"",$B414&lt;=$C414),INDEX(Szabalyok!$C:$C,$N414),"")</f>
        <v/>
      </c>
      <c r="P414">
        <f>IF(D414="",P413,P413+1)</f>
        <v/>
      </c>
    </row>
    <row r="415">
      <c r="A415">
        <f>IF(P415=P414,0,P415)</f>
        <v/>
      </c>
      <c r="B415" s="41">
        <f>IF($M415&gt;300,"",IF(OR(INDEX(Bemenet!$E$2:$E$301,$M415)="",INDEX(Bemenet!$F$2:$F$301,$M415)=""),"",MAX(INDEX(Bemenet!$E$2:$E$301,$M415),INDEX(Szabalyok!$A:$A,$N415))))</f>
        <v/>
      </c>
      <c r="C415" s="41">
        <f>IF($B415="","",MIN(INDEX(Bemenet!$F$2:$F$301,$M415),INDEX(Szabalyok!$B:$B,$N415)))</f>
        <v/>
      </c>
      <c r="D415" s="5">
        <f>IF(AND($B415&lt;&gt;"",$C415&lt;&gt;"",$B415&lt;=$C415),INDEX(Bemenet!$G$2:$G$301,$M415),"")</f>
        <v/>
      </c>
      <c r="E415" s="6">
        <f>IF(AND($B415&lt;&gt;"",$C415&lt;&gt;"",$B415&lt;=$C415),INDEX(Bemenet!$D$2:$D$301,$M415),"")</f>
        <v/>
      </c>
      <c r="F415" s="5">
        <f>IF(AND($B415&lt;&gt;"",$C415&lt;&gt;"",$B415&lt;=$C415),$C415-$B415+1,"")</f>
        <v/>
      </c>
      <c r="G415" s="5">
        <f>IF($F415="","",$F415*$D415)</f>
        <v/>
      </c>
      <c r="H415" s="42">
        <f>IF($G415="","",$O415)</f>
        <v/>
      </c>
      <c r="I415" s="5">
        <f>IF($G415="","",$G415*IF($H415="",$O415,$H415)/100)</f>
        <v/>
      </c>
      <c r="J415" s="5">
        <f>IF(OR($L415="",NOT(COUNTIFS($L$2:$L415,$L415)=1)),"",SUMIFS($G:$G,$L:$L,$L415))</f>
        <v/>
      </c>
      <c r="K415" s="5">
        <f>IF(OR($L415="",NOT(COUNTIFS($L$2:$L415,$L415)=1)),"",SUMIFS($I:$I,$L:$L,$L415))</f>
        <v/>
      </c>
      <c r="L415" s="6">
        <f>IF($B415="","",YEAR($B415))</f>
        <v/>
      </c>
      <c r="M415" s="6">
        <f>INT((ROW()-2)/39)+1</f>
        <v/>
      </c>
      <c r="N415" s="6">
        <f>MOD(ROW()-2,39)+2</f>
        <v/>
      </c>
      <c r="O415" s="42">
        <f>IF(AND($B415&lt;&gt;"",$C415&lt;&gt;"",$B415&lt;=$C415),INDEX(Szabalyok!$C:$C,$N415),"")</f>
        <v/>
      </c>
      <c r="P415">
        <f>IF(D415="",P414,P414+1)</f>
        <v/>
      </c>
    </row>
    <row r="416">
      <c r="A416">
        <f>IF(P416=P415,0,P416)</f>
        <v/>
      </c>
      <c r="B416" s="41">
        <f>IF($M416&gt;300,"",IF(OR(INDEX(Bemenet!$E$2:$E$301,$M416)="",INDEX(Bemenet!$F$2:$F$301,$M416)=""),"",MAX(INDEX(Bemenet!$E$2:$E$301,$M416),INDEX(Szabalyok!$A:$A,$N416))))</f>
        <v/>
      </c>
      <c r="C416" s="41">
        <f>IF($B416="","",MIN(INDEX(Bemenet!$F$2:$F$301,$M416),INDEX(Szabalyok!$B:$B,$N416)))</f>
        <v/>
      </c>
      <c r="D416" s="5">
        <f>IF(AND($B416&lt;&gt;"",$C416&lt;&gt;"",$B416&lt;=$C416),INDEX(Bemenet!$G$2:$G$301,$M416),"")</f>
        <v/>
      </c>
      <c r="E416" s="6">
        <f>IF(AND($B416&lt;&gt;"",$C416&lt;&gt;"",$B416&lt;=$C416),INDEX(Bemenet!$D$2:$D$301,$M416),"")</f>
        <v/>
      </c>
      <c r="F416" s="5">
        <f>IF(AND($B416&lt;&gt;"",$C416&lt;&gt;"",$B416&lt;=$C416),$C416-$B416+1,"")</f>
        <v/>
      </c>
      <c r="G416" s="5">
        <f>IF($F416="","",$F416*$D416)</f>
        <v/>
      </c>
      <c r="H416" s="42">
        <f>IF($G416="","",$O416)</f>
        <v/>
      </c>
      <c r="I416" s="5">
        <f>IF($G416="","",$G416*IF($H416="",$O416,$H416)/100)</f>
        <v/>
      </c>
      <c r="J416" s="5">
        <f>IF(OR($L416="",NOT(COUNTIFS($L$2:$L416,$L416)=1)),"",SUMIFS($G:$G,$L:$L,$L416))</f>
        <v/>
      </c>
      <c r="K416" s="5">
        <f>IF(OR($L416="",NOT(COUNTIFS($L$2:$L416,$L416)=1)),"",SUMIFS($I:$I,$L:$L,$L416))</f>
        <v/>
      </c>
      <c r="L416" s="6">
        <f>IF($B416="","",YEAR($B416))</f>
        <v/>
      </c>
      <c r="M416" s="6">
        <f>INT((ROW()-2)/39)+1</f>
        <v/>
      </c>
      <c r="N416" s="6">
        <f>MOD(ROW()-2,39)+2</f>
        <v/>
      </c>
      <c r="O416" s="42">
        <f>IF(AND($B416&lt;&gt;"",$C416&lt;&gt;"",$B416&lt;=$C416),INDEX(Szabalyok!$C:$C,$N416),"")</f>
        <v/>
      </c>
      <c r="P416">
        <f>IF(D416="",P415,P415+1)</f>
        <v/>
      </c>
    </row>
    <row r="417">
      <c r="A417">
        <f>IF(P417=P416,0,P417)</f>
        <v/>
      </c>
      <c r="B417" s="41">
        <f>IF($M417&gt;300,"",IF(OR(INDEX(Bemenet!$E$2:$E$301,$M417)="",INDEX(Bemenet!$F$2:$F$301,$M417)=""),"",MAX(INDEX(Bemenet!$E$2:$E$301,$M417),INDEX(Szabalyok!$A:$A,$N417))))</f>
        <v/>
      </c>
      <c r="C417" s="41">
        <f>IF($B417="","",MIN(INDEX(Bemenet!$F$2:$F$301,$M417),INDEX(Szabalyok!$B:$B,$N417)))</f>
        <v/>
      </c>
      <c r="D417" s="5">
        <f>IF(AND($B417&lt;&gt;"",$C417&lt;&gt;"",$B417&lt;=$C417),INDEX(Bemenet!$G$2:$G$301,$M417),"")</f>
        <v/>
      </c>
      <c r="E417" s="6">
        <f>IF(AND($B417&lt;&gt;"",$C417&lt;&gt;"",$B417&lt;=$C417),INDEX(Bemenet!$D$2:$D$301,$M417),"")</f>
        <v/>
      </c>
      <c r="F417" s="5">
        <f>IF(AND($B417&lt;&gt;"",$C417&lt;&gt;"",$B417&lt;=$C417),$C417-$B417+1,"")</f>
        <v/>
      </c>
      <c r="G417" s="5">
        <f>IF($F417="","",$F417*$D417)</f>
        <v/>
      </c>
      <c r="H417" s="42">
        <f>IF($G417="","",$O417)</f>
        <v/>
      </c>
      <c r="I417" s="5">
        <f>IF($G417="","",$G417*IF($H417="",$O417,$H417)/100)</f>
        <v/>
      </c>
      <c r="J417" s="5">
        <f>IF(OR($L417="",NOT(COUNTIFS($L$2:$L417,$L417)=1)),"",SUMIFS($G:$G,$L:$L,$L417))</f>
        <v/>
      </c>
      <c r="K417" s="5">
        <f>IF(OR($L417="",NOT(COUNTIFS($L$2:$L417,$L417)=1)),"",SUMIFS($I:$I,$L:$L,$L417))</f>
        <v/>
      </c>
      <c r="L417" s="6">
        <f>IF($B417="","",YEAR($B417))</f>
        <v/>
      </c>
      <c r="M417" s="6">
        <f>INT((ROW()-2)/39)+1</f>
        <v/>
      </c>
      <c r="N417" s="6">
        <f>MOD(ROW()-2,39)+2</f>
        <v/>
      </c>
      <c r="O417" s="42">
        <f>IF(AND($B417&lt;&gt;"",$C417&lt;&gt;"",$B417&lt;=$C417),INDEX(Szabalyok!$C:$C,$N417),"")</f>
        <v/>
      </c>
      <c r="P417">
        <f>IF(D417="",P416,P416+1)</f>
        <v/>
      </c>
    </row>
    <row r="418">
      <c r="A418">
        <f>IF(P418=P417,0,P418)</f>
        <v/>
      </c>
      <c r="B418" s="41">
        <f>IF($M418&gt;300,"",IF(OR(INDEX(Bemenet!$E$2:$E$301,$M418)="",INDEX(Bemenet!$F$2:$F$301,$M418)=""),"",MAX(INDEX(Bemenet!$E$2:$E$301,$M418),INDEX(Szabalyok!$A:$A,$N418))))</f>
        <v/>
      </c>
      <c r="C418" s="41">
        <f>IF($B418="","",MIN(INDEX(Bemenet!$F$2:$F$301,$M418),INDEX(Szabalyok!$B:$B,$N418)))</f>
        <v/>
      </c>
      <c r="D418" s="5">
        <f>IF(AND($B418&lt;&gt;"",$C418&lt;&gt;"",$B418&lt;=$C418),INDEX(Bemenet!$G$2:$G$301,$M418),"")</f>
        <v/>
      </c>
      <c r="E418" s="6">
        <f>IF(AND($B418&lt;&gt;"",$C418&lt;&gt;"",$B418&lt;=$C418),INDEX(Bemenet!$D$2:$D$301,$M418),"")</f>
        <v/>
      </c>
      <c r="F418" s="5">
        <f>IF(AND($B418&lt;&gt;"",$C418&lt;&gt;"",$B418&lt;=$C418),$C418-$B418+1,"")</f>
        <v/>
      </c>
      <c r="G418" s="5">
        <f>IF($F418="","",$F418*$D418)</f>
        <v/>
      </c>
      <c r="H418" s="42">
        <f>IF($G418="","",$O418)</f>
        <v/>
      </c>
      <c r="I418" s="5">
        <f>IF($G418="","",$G418*IF($H418="",$O418,$H418)/100)</f>
        <v/>
      </c>
      <c r="J418" s="5">
        <f>IF(OR($L418="",NOT(COUNTIFS($L$2:$L418,$L418)=1)),"",SUMIFS($G:$G,$L:$L,$L418))</f>
        <v/>
      </c>
      <c r="K418" s="5">
        <f>IF(OR($L418="",NOT(COUNTIFS($L$2:$L418,$L418)=1)),"",SUMIFS($I:$I,$L:$L,$L418))</f>
        <v/>
      </c>
      <c r="L418" s="6">
        <f>IF($B418="","",YEAR($B418))</f>
        <v/>
      </c>
      <c r="M418" s="6">
        <f>INT((ROW()-2)/39)+1</f>
        <v/>
      </c>
      <c r="N418" s="6">
        <f>MOD(ROW()-2,39)+2</f>
        <v/>
      </c>
      <c r="O418" s="42">
        <f>IF(AND($B418&lt;&gt;"",$C418&lt;&gt;"",$B418&lt;=$C418),INDEX(Szabalyok!$C:$C,$N418),"")</f>
        <v/>
      </c>
      <c r="P418">
        <f>IF(D418="",P417,P417+1)</f>
        <v/>
      </c>
    </row>
    <row r="419">
      <c r="A419">
        <f>IF(P419=P418,0,P419)</f>
        <v/>
      </c>
      <c r="B419" s="41">
        <f>IF($M419&gt;300,"",IF(OR(INDEX(Bemenet!$E$2:$E$301,$M419)="",INDEX(Bemenet!$F$2:$F$301,$M419)=""),"",MAX(INDEX(Bemenet!$E$2:$E$301,$M419),INDEX(Szabalyok!$A:$A,$N419))))</f>
        <v/>
      </c>
      <c r="C419" s="41">
        <f>IF($B419="","",MIN(INDEX(Bemenet!$F$2:$F$301,$M419),INDEX(Szabalyok!$B:$B,$N419)))</f>
        <v/>
      </c>
      <c r="D419" s="5">
        <f>IF(AND($B419&lt;&gt;"",$C419&lt;&gt;"",$B419&lt;=$C419),INDEX(Bemenet!$G$2:$G$301,$M419),"")</f>
        <v/>
      </c>
      <c r="E419" s="6">
        <f>IF(AND($B419&lt;&gt;"",$C419&lt;&gt;"",$B419&lt;=$C419),INDEX(Bemenet!$D$2:$D$301,$M419),"")</f>
        <v/>
      </c>
      <c r="F419" s="5">
        <f>IF(AND($B419&lt;&gt;"",$C419&lt;&gt;"",$B419&lt;=$C419),$C419-$B419+1,"")</f>
        <v/>
      </c>
      <c r="G419" s="5">
        <f>IF($F419="","",$F419*$D419)</f>
        <v/>
      </c>
      <c r="H419" s="42">
        <f>IF($G419="","",$O419)</f>
        <v/>
      </c>
      <c r="I419" s="5">
        <f>IF($G419="","",$G419*IF($H419="",$O419,$H419)/100)</f>
        <v/>
      </c>
      <c r="J419" s="5">
        <f>IF(OR($L419="",NOT(COUNTIFS($L$2:$L419,$L419)=1)),"",SUMIFS($G:$G,$L:$L,$L419))</f>
        <v/>
      </c>
      <c r="K419" s="5">
        <f>IF(OR($L419="",NOT(COUNTIFS($L$2:$L419,$L419)=1)),"",SUMIFS($I:$I,$L:$L,$L419))</f>
        <v/>
      </c>
      <c r="L419" s="6">
        <f>IF($B419="","",YEAR($B419))</f>
        <v/>
      </c>
      <c r="M419" s="6">
        <f>INT((ROW()-2)/39)+1</f>
        <v/>
      </c>
      <c r="N419" s="6">
        <f>MOD(ROW()-2,39)+2</f>
        <v/>
      </c>
      <c r="O419" s="42">
        <f>IF(AND($B419&lt;&gt;"",$C419&lt;&gt;"",$B419&lt;=$C419),INDEX(Szabalyok!$C:$C,$N419),"")</f>
        <v/>
      </c>
      <c r="P419">
        <f>IF(D419="",P418,P418+1)</f>
        <v/>
      </c>
    </row>
    <row r="420">
      <c r="A420">
        <f>IF(P420=P419,0,P420)</f>
        <v/>
      </c>
      <c r="B420" s="41">
        <f>IF($M420&gt;300,"",IF(OR(INDEX(Bemenet!$E$2:$E$301,$M420)="",INDEX(Bemenet!$F$2:$F$301,$M420)=""),"",MAX(INDEX(Bemenet!$E$2:$E$301,$M420),INDEX(Szabalyok!$A:$A,$N420))))</f>
        <v/>
      </c>
      <c r="C420" s="41">
        <f>IF($B420="","",MIN(INDEX(Bemenet!$F$2:$F$301,$M420),INDEX(Szabalyok!$B:$B,$N420)))</f>
        <v/>
      </c>
      <c r="D420" s="5">
        <f>IF(AND($B420&lt;&gt;"",$C420&lt;&gt;"",$B420&lt;=$C420),INDEX(Bemenet!$G$2:$G$301,$M420),"")</f>
        <v/>
      </c>
      <c r="E420" s="6">
        <f>IF(AND($B420&lt;&gt;"",$C420&lt;&gt;"",$B420&lt;=$C420),INDEX(Bemenet!$D$2:$D$301,$M420),"")</f>
        <v/>
      </c>
      <c r="F420" s="5">
        <f>IF(AND($B420&lt;&gt;"",$C420&lt;&gt;"",$B420&lt;=$C420),$C420-$B420+1,"")</f>
        <v/>
      </c>
      <c r="G420" s="5">
        <f>IF($F420="","",$F420*$D420)</f>
        <v/>
      </c>
      <c r="H420" s="42">
        <f>IF($G420="","",$O420)</f>
        <v/>
      </c>
      <c r="I420" s="5">
        <f>IF($G420="","",$G420*IF($H420="",$O420,$H420)/100)</f>
        <v/>
      </c>
      <c r="J420" s="5">
        <f>IF(OR($L420="",NOT(COUNTIFS($L$2:$L420,$L420)=1)),"",SUMIFS($G:$G,$L:$L,$L420))</f>
        <v/>
      </c>
      <c r="K420" s="5">
        <f>IF(OR($L420="",NOT(COUNTIFS($L$2:$L420,$L420)=1)),"",SUMIFS($I:$I,$L:$L,$L420))</f>
        <v/>
      </c>
      <c r="L420" s="6">
        <f>IF($B420="","",YEAR($B420))</f>
        <v/>
      </c>
      <c r="M420" s="6">
        <f>INT((ROW()-2)/39)+1</f>
        <v/>
      </c>
      <c r="N420" s="6">
        <f>MOD(ROW()-2,39)+2</f>
        <v/>
      </c>
      <c r="O420" s="42">
        <f>IF(AND($B420&lt;&gt;"",$C420&lt;&gt;"",$B420&lt;=$C420),INDEX(Szabalyok!$C:$C,$N420),"")</f>
        <v/>
      </c>
      <c r="P420">
        <f>IF(D420="",P419,P419+1)</f>
        <v/>
      </c>
    </row>
    <row r="421">
      <c r="A421">
        <f>IF(P421=P420,0,P421)</f>
        <v/>
      </c>
      <c r="B421" s="41">
        <f>IF($M421&gt;300,"",IF(OR(INDEX(Bemenet!$E$2:$E$301,$M421)="",INDEX(Bemenet!$F$2:$F$301,$M421)=""),"",MAX(INDEX(Bemenet!$E$2:$E$301,$M421),INDEX(Szabalyok!$A:$A,$N421))))</f>
        <v/>
      </c>
      <c r="C421" s="41">
        <f>IF($B421="","",MIN(INDEX(Bemenet!$F$2:$F$301,$M421),INDEX(Szabalyok!$B:$B,$N421)))</f>
        <v/>
      </c>
      <c r="D421" s="5">
        <f>IF(AND($B421&lt;&gt;"",$C421&lt;&gt;"",$B421&lt;=$C421),INDEX(Bemenet!$G$2:$G$301,$M421),"")</f>
        <v/>
      </c>
      <c r="E421" s="6">
        <f>IF(AND($B421&lt;&gt;"",$C421&lt;&gt;"",$B421&lt;=$C421),INDEX(Bemenet!$D$2:$D$301,$M421),"")</f>
        <v/>
      </c>
      <c r="F421" s="5">
        <f>IF(AND($B421&lt;&gt;"",$C421&lt;&gt;"",$B421&lt;=$C421),$C421-$B421+1,"")</f>
        <v/>
      </c>
      <c r="G421" s="5">
        <f>IF($F421="","",$F421*$D421)</f>
        <v/>
      </c>
      <c r="H421" s="42">
        <f>IF($G421="","",$O421)</f>
        <v/>
      </c>
      <c r="I421" s="5">
        <f>IF($G421="","",$G421*IF($H421="",$O421,$H421)/100)</f>
        <v/>
      </c>
      <c r="J421" s="5">
        <f>IF(OR($L421="",NOT(COUNTIFS($L$2:$L421,$L421)=1)),"",SUMIFS($G:$G,$L:$L,$L421))</f>
        <v/>
      </c>
      <c r="K421" s="5">
        <f>IF(OR($L421="",NOT(COUNTIFS($L$2:$L421,$L421)=1)),"",SUMIFS($I:$I,$L:$L,$L421))</f>
        <v/>
      </c>
      <c r="L421" s="6">
        <f>IF($B421="","",YEAR($B421))</f>
        <v/>
      </c>
      <c r="M421" s="6">
        <f>INT((ROW()-2)/39)+1</f>
        <v/>
      </c>
      <c r="N421" s="6">
        <f>MOD(ROW()-2,39)+2</f>
        <v/>
      </c>
      <c r="O421" s="42">
        <f>IF(AND($B421&lt;&gt;"",$C421&lt;&gt;"",$B421&lt;=$C421),INDEX(Szabalyok!$C:$C,$N421),"")</f>
        <v/>
      </c>
      <c r="P421">
        <f>IF(D421="",P420,P420+1)</f>
        <v/>
      </c>
    </row>
    <row r="422">
      <c r="A422">
        <f>IF(P422=P421,0,P422)</f>
        <v/>
      </c>
      <c r="B422" s="41">
        <f>IF($M422&gt;300,"",IF(OR(INDEX(Bemenet!$E$2:$E$301,$M422)="",INDEX(Bemenet!$F$2:$F$301,$M422)=""),"",MAX(INDEX(Bemenet!$E$2:$E$301,$M422),INDEX(Szabalyok!$A:$A,$N422))))</f>
        <v/>
      </c>
      <c r="C422" s="41">
        <f>IF($B422="","",MIN(INDEX(Bemenet!$F$2:$F$301,$M422),INDEX(Szabalyok!$B:$B,$N422)))</f>
        <v/>
      </c>
      <c r="D422" s="5">
        <f>IF(AND($B422&lt;&gt;"",$C422&lt;&gt;"",$B422&lt;=$C422),INDEX(Bemenet!$G$2:$G$301,$M422),"")</f>
        <v/>
      </c>
      <c r="E422" s="6">
        <f>IF(AND($B422&lt;&gt;"",$C422&lt;&gt;"",$B422&lt;=$C422),INDEX(Bemenet!$D$2:$D$301,$M422),"")</f>
        <v/>
      </c>
      <c r="F422" s="5">
        <f>IF(AND($B422&lt;&gt;"",$C422&lt;&gt;"",$B422&lt;=$C422),$C422-$B422+1,"")</f>
        <v/>
      </c>
      <c r="G422" s="5">
        <f>IF($F422="","",$F422*$D422)</f>
        <v/>
      </c>
      <c r="H422" s="42">
        <f>IF($G422="","",$O422)</f>
        <v/>
      </c>
      <c r="I422" s="5">
        <f>IF($G422="","",$G422*IF($H422="",$O422,$H422)/100)</f>
        <v/>
      </c>
      <c r="J422" s="5">
        <f>IF(OR($L422="",NOT(COUNTIFS($L$2:$L422,$L422)=1)),"",SUMIFS($G:$G,$L:$L,$L422))</f>
        <v/>
      </c>
      <c r="K422" s="5">
        <f>IF(OR($L422="",NOT(COUNTIFS($L$2:$L422,$L422)=1)),"",SUMIFS($I:$I,$L:$L,$L422))</f>
        <v/>
      </c>
      <c r="L422" s="6">
        <f>IF($B422="","",YEAR($B422))</f>
        <v/>
      </c>
      <c r="M422" s="6">
        <f>INT((ROW()-2)/39)+1</f>
        <v/>
      </c>
      <c r="N422" s="6">
        <f>MOD(ROW()-2,39)+2</f>
        <v/>
      </c>
      <c r="O422" s="42">
        <f>IF(AND($B422&lt;&gt;"",$C422&lt;&gt;"",$B422&lt;=$C422),INDEX(Szabalyok!$C:$C,$N422),"")</f>
        <v/>
      </c>
      <c r="P422">
        <f>IF(D422="",P421,P421+1)</f>
        <v/>
      </c>
    </row>
    <row r="423">
      <c r="A423">
        <f>IF(P423=P422,0,P423)</f>
        <v/>
      </c>
      <c r="B423" s="41">
        <f>IF($M423&gt;300,"",IF(OR(INDEX(Bemenet!$E$2:$E$301,$M423)="",INDEX(Bemenet!$F$2:$F$301,$M423)=""),"",MAX(INDEX(Bemenet!$E$2:$E$301,$M423),INDEX(Szabalyok!$A:$A,$N423))))</f>
        <v/>
      </c>
      <c r="C423" s="41">
        <f>IF($B423="","",MIN(INDEX(Bemenet!$F$2:$F$301,$M423),INDEX(Szabalyok!$B:$B,$N423)))</f>
        <v/>
      </c>
      <c r="D423" s="5">
        <f>IF(AND($B423&lt;&gt;"",$C423&lt;&gt;"",$B423&lt;=$C423),INDEX(Bemenet!$G$2:$G$301,$M423),"")</f>
        <v/>
      </c>
      <c r="E423" s="6">
        <f>IF(AND($B423&lt;&gt;"",$C423&lt;&gt;"",$B423&lt;=$C423),INDEX(Bemenet!$D$2:$D$301,$M423),"")</f>
        <v/>
      </c>
      <c r="F423" s="5">
        <f>IF(AND($B423&lt;&gt;"",$C423&lt;&gt;"",$B423&lt;=$C423),$C423-$B423+1,"")</f>
        <v/>
      </c>
      <c r="G423" s="5">
        <f>IF($F423="","",$F423*$D423)</f>
        <v/>
      </c>
      <c r="H423" s="42">
        <f>IF($G423="","",$O423)</f>
        <v/>
      </c>
      <c r="I423" s="5">
        <f>IF($G423="","",$G423*IF($H423="",$O423,$H423)/100)</f>
        <v/>
      </c>
      <c r="J423" s="5">
        <f>IF(OR($L423="",NOT(COUNTIFS($L$2:$L423,$L423)=1)),"",SUMIFS($G:$G,$L:$L,$L423))</f>
        <v/>
      </c>
      <c r="K423" s="5">
        <f>IF(OR($L423="",NOT(COUNTIFS($L$2:$L423,$L423)=1)),"",SUMIFS($I:$I,$L:$L,$L423))</f>
        <v/>
      </c>
      <c r="L423" s="6">
        <f>IF($B423="","",YEAR($B423))</f>
        <v/>
      </c>
      <c r="M423" s="6">
        <f>INT((ROW()-2)/39)+1</f>
        <v/>
      </c>
      <c r="N423" s="6">
        <f>MOD(ROW()-2,39)+2</f>
        <v/>
      </c>
      <c r="O423" s="42">
        <f>IF(AND($B423&lt;&gt;"",$C423&lt;&gt;"",$B423&lt;=$C423),INDEX(Szabalyok!$C:$C,$N423),"")</f>
        <v/>
      </c>
      <c r="P423">
        <f>IF(D423="",P422,P422+1)</f>
        <v/>
      </c>
    </row>
    <row r="424">
      <c r="A424">
        <f>IF(P424=P423,0,P424)</f>
        <v/>
      </c>
      <c r="B424" s="41">
        <f>IF($M424&gt;300,"",IF(OR(INDEX(Bemenet!$E$2:$E$301,$M424)="",INDEX(Bemenet!$F$2:$F$301,$M424)=""),"",MAX(INDEX(Bemenet!$E$2:$E$301,$M424),INDEX(Szabalyok!$A:$A,$N424))))</f>
        <v/>
      </c>
      <c r="C424" s="41">
        <f>IF($B424="","",MIN(INDEX(Bemenet!$F$2:$F$301,$M424),INDEX(Szabalyok!$B:$B,$N424)))</f>
        <v/>
      </c>
      <c r="D424" s="5">
        <f>IF(AND($B424&lt;&gt;"",$C424&lt;&gt;"",$B424&lt;=$C424),INDEX(Bemenet!$G$2:$G$301,$M424),"")</f>
        <v/>
      </c>
      <c r="E424" s="6">
        <f>IF(AND($B424&lt;&gt;"",$C424&lt;&gt;"",$B424&lt;=$C424),INDEX(Bemenet!$D$2:$D$301,$M424),"")</f>
        <v/>
      </c>
      <c r="F424" s="5">
        <f>IF(AND($B424&lt;&gt;"",$C424&lt;&gt;"",$B424&lt;=$C424),$C424-$B424+1,"")</f>
        <v/>
      </c>
      <c r="G424" s="5">
        <f>IF($F424="","",$F424*$D424)</f>
        <v/>
      </c>
      <c r="H424" s="42">
        <f>IF($G424="","",$O424)</f>
        <v/>
      </c>
      <c r="I424" s="5">
        <f>IF($G424="","",$G424*IF($H424="",$O424,$H424)/100)</f>
        <v/>
      </c>
      <c r="J424" s="5">
        <f>IF(OR($L424="",NOT(COUNTIFS($L$2:$L424,$L424)=1)),"",SUMIFS($G:$G,$L:$L,$L424))</f>
        <v/>
      </c>
      <c r="K424" s="5">
        <f>IF(OR($L424="",NOT(COUNTIFS($L$2:$L424,$L424)=1)),"",SUMIFS($I:$I,$L:$L,$L424))</f>
        <v/>
      </c>
      <c r="L424" s="6">
        <f>IF($B424="","",YEAR($B424))</f>
        <v/>
      </c>
      <c r="M424" s="6">
        <f>INT((ROW()-2)/39)+1</f>
        <v/>
      </c>
      <c r="N424" s="6">
        <f>MOD(ROW()-2,39)+2</f>
        <v/>
      </c>
      <c r="O424" s="42">
        <f>IF(AND($B424&lt;&gt;"",$C424&lt;&gt;"",$B424&lt;=$C424),INDEX(Szabalyok!$C:$C,$N424),"")</f>
        <v/>
      </c>
      <c r="P424">
        <f>IF(D424="",P423,P423+1)</f>
        <v/>
      </c>
    </row>
    <row r="425">
      <c r="A425">
        <f>IF(P425=P424,0,P425)</f>
        <v/>
      </c>
      <c r="B425" s="41">
        <f>IF($M425&gt;300,"",IF(OR(INDEX(Bemenet!$E$2:$E$301,$M425)="",INDEX(Bemenet!$F$2:$F$301,$M425)=""),"",MAX(INDEX(Bemenet!$E$2:$E$301,$M425),INDEX(Szabalyok!$A:$A,$N425))))</f>
        <v/>
      </c>
      <c r="C425" s="41">
        <f>IF($B425="","",MIN(INDEX(Bemenet!$F$2:$F$301,$M425),INDEX(Szabalyok!$B:$B,$N425)))</f>
        <v/>
      </c>
      <c r="D425" s="5">
        <f>IF(AND($B425&lt;&gt;"",$C425&lt;&gt;"",$B425&lt;=$C425),INDEX(Bemenet!$G$2:$G$301,$M425),"")</f>
        <v/>
      </c>
      <c r="E425" s="6">
        <f>IF(AND($B425&lt;&gt;"",$C425&lt;&gt;"",$B425&lt;=$C425),INDEX(Bemenet!$D$2:$D$301,$M425),"")</f>
        <v/>
      </c>
      <c r="F425" s="5">
        <f>IF(AND($B425&lt;&gt;"",$C425&lt;&gt;"",$B425&lt;=$C425),$C425-$B425+1,"")</f>
        <v/>
      </c>
      <c r="G425" s="5">
        <f>IF($F425="","",$F425*$D425)</f>
        <v/>
      </c>
      <c r="H425" s="42">
        <f>IF($G425="","",$O425)</f>
        <v/>
      </c>
      <c r="I425" s="5">
        <f>IF($G425="","",$G425*IF($H425="",$O425,$H425)/100)</f>
        <v/>
      </c>
      <c r="J425" s="5">
        <f>IF(OR($L425="",NOT(COUNTIFS($L$2:$L425,$L425)=1)),"",SUMIFS($G:$G,$L:$L,$L425))</f>
        <v/>
      </c>
      <c r="K425" s="5">
        <f>IF(OR($L425="",NOT(COUNTIFS($L$2:$L425,$L425)=1)),"",SUMIFS($I:$I,$L:$L,$L425))</f>
        <v/>
      </c>
      <c r="L425" s="6">
        <f>IF($B425="","",YEAR($B425))</f>
        <v/>
      </c>
      <c r="M425" s="6">
        <f>INT((ROW()-2)/39)+1</f>
        <v/>
      </c>
      <c r="N425" s="6">
        <f>MOD(ROW()-2,39)+2</f>
        <v/>
      </c>
      <c r="O425" s="42">
        <f>IF(AND($B425&lt;&gt;"",$C425&lt;&gt;"",$B425&lt;=$C425),INDEX(Szabalyok!$C:$C,$N425),"")</f>
        <v/>
      </c>
      <c r="P425">
        <f>IF(D425="",P424,P424+1)</f>
        <v/>
      </c>
    </row>
    <row r="426">
      <c r="A426">
        <f>IF(P426=P425,0,P426)</f>
        <v/>
      </c>
      <c r="B426" s="41">
        <f>IF($M426&gt;300,"",IF(OR(INDEX(Bemenet!$E$2:$E$301,$M426)="",INDEX(Bemenet!$F$2:$F$301,$M426)=""),"",MAX(INDEX(Bemenet!$E$2:$E$301,$M426),INDEX(Szabalyok!$A:$A,$N426))))</f>
        <v/>
      </c>
      <c r="C426" s="41">
        <f>IF($B426="","",MIN(INDEX(Bemenet!$F$2:$F$301,$M426),INDEX(Szabalyok!$B:$B,$N426)))</f>
        <v/>
      </c>
      <c r="D426" s="5">
        <f>IF(AND($B426&lt;&gt;"",$C426&lt;&gt;"",$B426&lt;=$C426),INDEX(Bemenet!$G$2:$G$301,$M426),"")</f>
        <v/>
      </c>
      <c r="E426" s="6">
        <f>IF(AND($B426&lt;&gt;"",$C426&lt;&gt;"",$B426&lt;=$C426),INDEX(Bemenet!$D$2:$D$301,$M426),"")</f>
        <v/>
      </c>
      <c r="F426" s="5">
        <f>IF(AND($B426&lt;&gt;"",$C426&lt;&gt;"",$B426&lt;=$C426),$C426-$B426+1,"")</f>
        <v/>
      </c>
      <c r="G426" s="5">
        <f>IF($F426="","",$F426*$D426)</f>
        <v/>
      </c>
      <c r="H426" s="42">
        <f>IF($G426="","",$O426)</f>
        <v/>
      </c>
      <c r="I426" s="5">
        <f>IF($G426="","",$G426*IF($H426="",$O426,$H426)/100)</f>
        <v/>
      </c>
      <c r="J426" s="5">
        <f>IF(OR($L426="",NOT(COUNTIFS($L$2:$L426,$L426)=1)),"",SUMIFS($G:$G,$L:$L,$L426))</f>
        <v/>
      </c>
      <c r="K426" s="5">
        <f>IF(OR($L426="",NOT(COUNTIFS($L$2:$L426,$L426)=1)),"",SUMIFS($I:$I,$L:$L,$L426))</f>
        <v/>
      </c>
      <c r="L426" s="6">
        <f>IF($B426="","",YEAR($B426))</f>
        <v/>
      </c>
      <c r="M426" s="6">
        <f>INT((ROW()-2)/39)+1</f>
        <v/>
      </c>
      <c r="N426" s="6">
        <f>MOD(ROW()-2,39)+2</f>
        <v/>
      </c>
      <c r="O426" s="42">
        <f>IF(AND($B426&lt;&gt;"",$C426&lt;&gt;"",$B426&lt;=$C426),INDEX(Szabalyok!$C:$C,$N426),"")</f>
        <v/>
      </c>
      <c r="P426">
        <f>IF(D426="",P425,P425+1)</f>
        <v/>
      </c>
    </row>
    <row r="427">
      <c r="A427">
        <f>IF(P427=P426,0,P427)</f>
        <v/>
      </c>
      <c r="B427" s="41">
        <f>IF($M427&gt;300,"",IF(OR(INDEX(Bemenet!$E$2:$E$301,$M427)="",INDEX(Bemenet!$F$2:$F$301,$M427)=""),"",MAX(INDEX(Bemenet!$E$2:$E$301,$M427),INDEX(Szabalyok!$A:$A,$N427))))</f>
        <v/>
      </c>
      <c r="C427" s="41">
        <f>IF($B427="","",MIN(INDEX(Bemenet!$F$2:$F$301,$M427),INDEX(Szabalyok!$B:$B,$N427)))</f>
        <v/>
      </c>
      <c r="D427" s="5">
        <f>IF(AND($B427&lt;&gt;"",$C427&lt;&gt;"",$B427&lt;=$C427),INDEX(Bemenet!$G$2:$G$301,$M427),"")</f>
        <v/>
      </c>
      <c r="E427" s="6">
        <f>IF(AND($B427&lt;&gt;"",$C427&lt;&gt;"",$B427&lt;=$C427),INDEX(Bemenet!$D$2:$D$301,$M427),"")</f>
        <v/>
      </c>
      <c r="F427" s="5">
        <f>IF(AND($B427&lt;&gt;"",$C427&lt;&gt;"",$B427&lt;=$C427),$C427-$B427+1,"")</f>
        <v/>
      </c>
      <c r="G427" s="5">
        <f>IF($F427="","",$F427*$D427)</f>
        <v/>
      </c>
      <c r="H427" s="42">
        <f>IF($G427="","",$O427)</f>
        <v/>
      </c>
      <c r="I427" s="5">
        <f>IF($G427="","",$G427*IF($H427="",$O427,$H427)/100)</f>
        <v/>
      </c>
      <c r="J427" s="5">
        <f>IF(OR($L427="",NOT(COUNTIFS($L$2:$L427,$L427)=1)),"",SUMIFS($G:$G,$L:$L,$L427))</f>
        <v/>
      </c>
      <c r="K427" s="5">
        <f>IF(OR($L427="",NOT(COUNTIFS($L$2:$L427,$L427)=1)),"",SUMIFS($I:$I,$L:$L,$L427))</f>
        <v/>
      </c>
      <c r="L427" s="6">
        <f>IF($B427="","",YEAR($B427))</f>
        <v/>
      </c>
      <c r="M427" s="6">
        <f>INT((ROW()-2)/39)+1</f>
        <v/>
      </c>
      <c r="N427" s="6">
        <f>MOD(ROW()-2,39)+2</f>
        <v/>
      </c>
      <c r="O427" s="42">
        <f>IF(AND($B427&lt;&gt;"",$C427&lt;&gt;"",$B427&lt;=$C427),INDEX(Szabalyok!$C:$C,$N427),"")</f>
        <v/>
      </c>
      <c r="P427">
        <f>IF(D427="",P426,P426+1)</f>
        <v/>
      </c>
    </row>
    <row r="428">
      <c r="A428">
        <f>IF(P428=P427,0,P428)</f>
        <v/>
      </c>
      <c r="B428" s="41">
        <f>IF($M428&gt;300,"",IF(OR(INDEX(Bemenet!$E$2:$E$301,$M428)="",INDEX(Bemenet!$F$2:$F$301,$M428)=""),"",MAX(INDEX(Bemenet!$E$2:$E$301,$M428),INDEX(Szabalyok!$A:$A,$N428))))</f>
        <v/>
      </c>
      <c r="C428" s="41">
        <f>IF($B428="","",MIN(INDEX(Bemenet!$F$2:$F$301,$M428),INDEX(Szabalyok!$B:$B,$N428)))</f>
        <v/>
      </c>
      <c r="D428" s="5">
        <f>IF(AND($B428&lt;&gt;"",$C428&lt;&gt;"",$B428&lt;=$C428),INDEX(Bemenet!$G$2:$G$301,$M428),"")</f>
        <v/>
      </c>
      <c r="E428" s="6">
        <f>IF(AND($B428&lt;&gt;"",$C428&lt;&gt;"",$B428&lt;=$C428),INDEX(Bemenet!$D$2:$D$301,$M428),"")</f>
        <v/>
      </c>
      <c r="F428" s="5">
        <f>IF(AND($B428&lt;&gt;"",$C428&lt;&gt;"",$B428&lt;=$C428),$C428-$B428+1,"")</f>
        <v/>
      </c>
      <c r="G428" s="5">
        <f>IF($F428="","",$F428*$D428)</f>
        <v/>
      </c>
      <c r="H428" s="42">
        <f>IF($G428="","",$O428)</f>
        <v/>
      </c>
      <c r="I428" s="5">
        <f>IF($G428="","",$G428*IF($H428="",$O428,$H428)/100)</f>
        <v/>
      </c>
      <c r="J428" s="5">
        <f>IF(OR($L428="",NOT(COUNTIFS($L$2:$L428,$L428)=1)),"",SUMIFS($G:$G,$L:$L,$L428))</f>
        <v/>
      </c>
      <c r="K428" s="5">
        <f>IF(OR($L428="",NOT(COUNTIFS($L$2:$L428,$L428)=1)),"",SUMIFS($I:$I,$L:$L,$L428))</f>
        <v/>
      </c>
      <c r="L428" s="6">
        <f>IF($B428="","",YEAR($B428))</f>
        <v/>
      </c>
      <c r="M428" s="6">
        <f>INT((ROW()-2)/39)+1</f>
        <v/>
      </c>
      <c r="N428" s="6">
        <f>MOD(ROW()-2,39)+2</f>
        <v/>
      </c>
      <c r="O428" s="42">
        <f>IF(AND($B428&lt;&gt;"",$C428&lt;&gt;"",$B428&lt;=$C428),INDEX(Szabalyok!$C:$C,$N428),"")</f>
        <v/>
      </c>
      <c r="P428">
        <f>IF(D428="",P427,P427+1)</f>
        <v/>
      </c>
    </row>
    <row r="429">
      <c r="A429">
        <f>IF(P429=P428,0,P429)</f>
        <v/>
      </c>
      <c r="B429" s="41">
        <f>IF($M429&gt;300,"",IF(OR(INDEX(Bemenet!$E$2:$E$301,$M429)="",INDEX(Bemenet!$F$2:$F$301,$M429)=""),"",MAX(INDEX(Bemenet!$E$2:$E$301,$M429),INDEX(Szabalyok!$A:$A,$N429))))</f>
        <v/>
      </c>
      <c r="C429" s="41">
        <f>IF($B429="","",MIN(INDEX(Bemenet!$F$2:$F$301,$M429),INDEX(Szabalyok!$B:$B,$N429)))</f>
        <v/>
      </c>
      <c r="D429" s="5">
        <f>IF(AND($B429&lt;&gt;"",$C429&lt;&gt;"",$B429&lt;=$C429),INDEX(Bemenet!$G$2:$G$301,$M429),"")</f>
        <v/>
      </c>
      <c r="E429" s="6">
        <f>IF(AND($B429&lt;&gt;"",$C429&lt;&gt;"",$B429&lt;=$C429),INDEX(Bemenet!$D$2:$D$301,$M429),"")</f>
        <v/>
      </c>
      <c r="F429" s="5">
        <f>IF(AND($B429&lt;&gt;"",$C429&lt;&gt;"",$B429&lt;=$C429),$C429-$B429+1,"")</f>
        <v/>
      </c>
      <c r="G429" s="5">
        <f>IF($F429="","",$F429*$D429)</f>
        <v/>
      </c>
      <c r="H429" s="42">
        <f>IF($G429="","",$O429)</f>
        <v/>
      </c>
      <c r="I429" s="5">
        <f>IF($G429="","",$G429*IF($H429="",$O429,$H429)/100)</f>
        <v/>
      </c>
      <c r="J429" s="5">
        <f>IF(OR($L429="",NOT(COUNTIFS($L$2:$L429,$L429)=1)),"",SUMIFS($G:$G,$L:$L,$L429))</f>
        <v/>
      </c>
      <c r="K429" s="5">
        <f>IF(OR($L429="",NOT(COUNTIFS($L$2:$L429,$L429)=1)),"",SUMIFS($I:$I,$L:$L,$L429))</f>
        <v/>
      </c>
      <c r="L429" s="6">
        <f>IF($B429="","",YEAR($B429))</f>
        <v/>
      </c>
      <c r="M429" s="6">
        <f>INT((ROW()-2)/39)+1</f>
        <v/>
      </c>
      <c r="N429" s="6">
        <f>MOD(ROW()-2,39)+2</f>
        <v/>
      </c>
      <c r="O429" s="42">
        <f>IF(AND($B429&lt;&gt;"",$C429&lt;&gt;"",$B429&lt;=$C429),INDEX(Szabalyok!$C:$C,$N429),"")</f>
        <v/>
      </c>
      <c r="P429">
        <f>IF(D429="",P428,P428+1)</f>
        <v/>
      </c>
    </row>
    <row r="430">
      <c r="A430">
        <f>IF(P430=P429,0,P430)</f>
        <v/>
      </c>
      <c r="B430" s="41">
        <f>IF($M430&gt;300,"",IF(OR(INDEX(Bemenet!$E$2:$E$301,$M430)="",INDEX(Bemenet!$F$2:$F$301,$M430)=""),"",MAX(INDEX(Bemenet!$E$2:$E$301,$M430),INDEX(Szabalyok!$A:$A,$N430))))</f>
        <v/>
      </c>
      <c r="C430" s="41">
        <f>IF($B430="","",MIN(INDEX(Bemenet!$F$2:$F$301,$M430),INDEX(Szabalyok!$B:$B,$N430)))</f>
        <v/>
      </c>
      <c r="D430" s="5">
        <f>IF(AND($B430&lt;&gt;"",$C430&lt;&gt;"",$B430&lt;=$C430),INDEX(Bemenet!$G$2:$G$301,$M430),"")</f>
        <v/>
      </c>
      <c r="E430" s="6">
        <f>IF(AND($B430&lt;&gt;"",$C430&lt;&gt;"",$B430&lt;=$C430),INDEX(Bemenet!$D$2:$D$301,$M430),"")</f>
        <v/>
      </c>
      <c r="F430" s="5">
        <f>IF(AND($B430&lt;&gt;"",$C430&lt;&gt;"",$B430&lt;=$C430),$C430-$B430+1,"")</f>
        <v/>
      </c>
      <c r="G430" s="5">
        <f>IF($F430="","",$F430*$D430)</f>
        <v/>
      </c>
      <c r="H430" s="42">
        <f>IF($G430="","",$O430)</f>
        <v/>
      </c>
      <c r="I430" s="5">
        <f>IF($G430="","",$G430*IF($H430="",$O430,$H430)/100)</f>
        <v/>
      </c>
      <c r="J430" s="5">
        <f>IF(OR($L430="",NOT(COUNTIFS($L$2:$L430,$L430)=1)),"",SUMIFS($G:$G,$L:$L,$L430))</f>
        <v/>
      </c>
      <c r="K430" s="5">
        <f>IF(OR($L430="",NOT(COUNTIFS($L$2:$L430,$L430)=1)),"",SUMIFS($I:$I,$L:$L,$L430))</f>
        <v/>
      </c>
      <c r="L430" s="6">
        <f>IF($B430="","",YEAR($B430))</f>
        <v/>
      </c>
      <c r="M430" s="6">
        <f>INT((ROW()-2)/39)+1</f>
        <v/>
      </c>
      <c r="N430" s="6">
        <f>MOD(ROW()-2,39)+2</f>
        <v/>
      </c>
      <c r="O430" s="42">
        <f>IF(AND($B430&lt;&gt;"",$C430&lt;&gt;"",$B430&lt;=$C430),INDEX(Szabalyok!$C:$C,$N430),"")</f>
        <v/>
      </c>
      <c r="P430">
        <f>IF(D430="",P429,P429+1)</f>
        <v/>
      </c>
    </row>
    <row r="431">
      <c r="A431">
        <f>IF(P431=P430,0,P431)</f>
        <v/>
      </c>
      <c r="B431" s="41">
        <f>IF($M431&gt;300,"",IF(OR(INDEX(Bemenet!$E$2:$E$301,$M431)="",INDEX(Bemenet!$F$2:$F$301,$M431)=""),"",MAX(INDEX(Bemenet!$E$2:$E$301,$M431),INDEX(Szabalyok!$A:$A,$N431))))</f>
        <v/>
      </c>
      <c r="C431" s="41">
        <f>IF($B431="","",MIN(INDEX(Bemenet!$F$2:$F$301,$M431),INDEX(Szabalyok!$B:$B,$N431)))</f>
        <v/>
      </c>
      <c r="D431" s="5">
        <f>IF(AND($B431&lt;&gt;"",$C431&lt;&gt;"",$B431&lt;=$C431),INDEX(Bemenet!$G$2:$G$301,$M431),"")</f>
        <v/>
      </c>
      <c r="E431" s="6">
        <f>IF(AND($B431&lt;&gt;"",$C431&lt;&gt;"",$B431&lt;=$C431),INDEX(Bemenet!$D$2:$D$301,$M431),"")</f>
        <v/>
      </c>
      <c r="F431" s="5">
        <f>IF(AND($B431&lt;&gt;"",$C431&lt;&gt;"",$B431&lt;=$C431),$C431-$B431+1,"")</f>
        <v/>
      </c>
      <c r="G431" s="5">
        <f>IF($F431="","",$F431*$D431)</f>
        <v/>
      </c>
      <c r="H431" s="42">
        <f>IF($G431="","",$O431)</f>
        <v/>
      </c>
      <c r="I431" s="5">
        <f>IF($G431="","",$G431*IF($H431="",$O431,$H431)/100)</f>
        <v/>
      </c>
      <c r="J431" s="5">
        <f>IF(OR($L431="",NOT(COUNTIFS($L$2:$L431,$L431)=1)),"",SUMIFS($G:$G,$L:$L,$L431))</f>
        <v/>
      </c>
      <c r="K431" s="5">
        <f>IF(OR($L431="",NOT(COUNTIFS($L$2:$L431,$L431)=1)),"",SUMIFS($I:$I,$L:$L,$L431))</f>
        <v/>
      </c>
      <c r="L431" s="6">
        <f>IF($B431="","",YEAR($B431))</f>
        <v/>
      </c>
      <c r="M431" s="6">
        <f>INT((ROW()-2)/39)+1</f>
        <v/>
      </c>
      <c r="N431" s="6">
        <f>MOD(ROW()-2,39)+2</f>
        <v/>
      </c>
      <c r="O431" s="42">
        <f>IF(AND($B431&lt;&gt;"",$C431&lt;&gt;"",$B431&lt;=$C431),INDEX(Szabalyok!$C:$C,$N431),"")</f>
        <v/>
      </c>
      <c r="P431">
        <f>IF(D431="",P430,P430+1)</f>
        <v/>
      </c>
    </row>
    <row r="432">
      <c r="A432">
        <f>IF(P432=P431,0,P432)</f>
        <v/>
      </c>
      <c r="B432" s="41">
        <f>IF($M432&gt;300,"",IF(OR(INDEX(Bemenet!$E$2:$E$301,$M432)="",INDEX(Bemenet!$F$2:$F$301,$M432)=""),"",MAX(INDEX(Bemenet!$E$2:$E$301,$M432),INDEX(Szabalyok!$A:$A,$N432))))</f>
        <v/>
      </c>
      <c r="C432" s="41">
        <f>IF($B432="","",MIN(INDEX(Bemenet!$F$2:$F$301,$M432),INDEX(Szabalyok!$B:$B,$N432)))</f>
        <v/>
      </c>
      <c r="D432" s="5">
        <f>IF(AND($B432&lt;&gt;"",$C432&lt;&gt;"",$B432&lt;=$C432),INDEX(Bemenet!$G$2:$G$301,$M432),"")</f>
        <v/>
      </c>
      <c r="E432" s="6">
        <f>IF(AND($B432&lt;&gt;"",$C432&lt;&gt;"",$B432&lt;=$C432),INDEX(Bemenet!$D$2:$D$301,$M432),"")</f>
        <v/>
      </c>
      <c r="F432" s="5">
        <f>IF(AND($B432&lt;&gt;"",$C432&lt;&gt;"",$B432&lt;=$C432),$C432-$B432+1,"")</f>
        <v/>
      </c>
      <c r="G432" s="5">
        <f>IF($F432="","",$F432*$D432)</f>
        <v/>
      </c>
      <c r="H432" s="42">
        <f>IF($G432="","",$O432)</f>
        <v/>
      </c>
      <c r="I432" s="5">
        <f>IF($G432="","",$G432*IF($H432="",$O432,$H432)/100)</f>
        <v/>
      </c>
      <c r="J432" s="5">
        <f>IF(OR($L432="",NOT(COUNTIFS($L$2:$L432,$L432)=1)),"",SUMIFS($G:$G,$L:$L,$L432))</f>
        <v/>
      </c>
      <c r="K432" s="5">
        <f>IF(OR($L432="",NOT(COUNTIFS($L$2:$L432,$L432)=1)),"",SUMIFS($I:$I,$L:$L,$L432))</f>
        <v/>
      </c>
      <c r="L432" s="6">
        <f>IF($B432="","",YEAR($B432))</f>
        <v/>
      </c>
      <c r="M432" s="6">
        <f>INT((ROW()-2)/39)+1</f>
        <v/>
      </c>
      <c r="N432" s="6">
        <f>MOD(ROW()-2,39)+2</f>
        <v/>
      </c>
      <c r="O432" s="42">
        <f>IF(AND($B432&lt;&gt;"",$C432&lt;&gt;"",$B432&lt;=$C432),INDEX(Szabalyok!$C:$C,$N432),"")</f>
        <v/>
      </c>
      <c r="P432">
        <f>IF(D432="",P431,P431+1)</f>
        <v/>
      </c>
    </row>
    <row r="433">
      <c r="A433">
        <f>IF(P433=P432,0,P433)</f>
        <v/>
      </c>
      <c r="B433" s="41">
        <f>IF($M433&gt;300,"",IF(OR(INDEX(Bemenet!$E$2:$E$301,$M433)="",INDEX(Bemenet!$F$2:$F$301,$M433)=""),"",MAX(INDEX(Bemenet!$E$2:$E$301,$M433),INDEX(Szabalyok!$A:$A,$N433))))</f>
        <v/>
      </c>
      <c r="C433" s="41">
        <f>IF($B433="","",MIN(INDEX(Bemenet!$F$2:$F$301,$M433),INDEX(Szabalyok!$B:$B,$N433)))</f>
        <v/>
      </c>
      <c r="D433" s="5">
        <f>IF(AND($B433&lt;&gt;"",$C433&lt;&gt;"",$B433&lt;=$C433),INDEX(Bemenet!$G$2:$G$301,$M433),"")</f>
        <v/>
      </c>
      <c r="E433" s="6">
        <f>IF(AND($B433&lt;&gt;"",$C433&lt;&gt;"",$B433&lt;=$C433),INDEX(Bemenet!$D$2:$D$301,$M433),"")</f>
        <v/>
      </c>
      <c r="F433" s="5">
        <f>IF(AND($B433&lt;&gt;"",$C433&lt;&gt;"",$B433&lt;=$C433),$C433-$B433+1,"")</f>
        <v/>
      </c>
      <c r="G433" s="5">
        <f>IF($F433="","",$F433*$D433)</f>
        <v/>
      </c>
      <c r="H433" s="42">
        <f>IF($G433="","",$O433)</f>
        <v/>
      </c>
      <c r="I433" s="5">
        <f>IF($G433="","",$G433*IF($H433="",$O433,$H433)/100)</f>
        <v/>
      </c>
      <c r="J433" s="5">
        <f>IF(OR($L433="",NOT(COUNTIFS($L$2:$L433,$L433)=1)),"",SUMIFS($G:$G,$L:$L,$L433))</f>
        <v/>
      </c>
      <c r="K433" s="5">
        <f>IF(OR($L433="",NOT(COUNTIFS($L$2:$L433,$L433)=1)),"",SUMIFS($I:$I,$L:$L,$L433))</f>
        <v/>
      </c>
      <c r="L433" s="6">
        <f>IF($B433="","",YEAR($B433))</f>
        <v/>
      </c>
      <c r="M433" s="6">
        <f>INT((ROW()-2)/39)+1</f>
        <v/>
      </c>
      <c r="N433" s="6">
        <f>MOD(ROW()-2,39)+2</f>
        <v/>
      </c>
      <c r="O433" s="42">
        <f>IF(AND($B433&lt;&gt;"",$C433&lt;&gt;"",$B433&lt;=$C433),INDEX(Szabalyok!$C:$C,$N433),"")</f>
        <v/>
      </c>
      <c r="P433">
        <f>IF(D433="",P432,P432+1)</f>
        <v/>
      </c>
    </row>
    <row r="434">
      <c r="A434">
        <f>IF(P434=P433,0,P434)</f>
        <v/>
      </c>
      <c r="B434" s="41">
        <f>IF($M434&gt;300,"",IF(OR(INDEX(Bemenet!$E$2:$E$301,$M434)="",INDEX(Bemenet!$F$2:$F$301,$M434)=""),"",MAX(INDEX(Bemenet!$E$2:$E$301,$M434),INDEX(Szabalyok!$A:$A,$N434))))</f>
        <v/>
      </c>
      <c r="C434" s="41">
        <f>IF($B434="","",MIN(INDEX(Bemenet!$F$2:$F$301,$M434),INDEX(Szabalyok!$B:$B,$N434)))</f>
        <v/>
      </c>
      <c r="D434" s="5">
        <f>IF(AND($B434&lt;&gt;"",$C434&lt;&gt;"",$B434&lt;=$C434),INDEX(Bemenet!$G$2:$G$301,$M434),"")</f>
        <v/>
      </c>
      <c r="E434" s="6">
        <f>IF(AND($B434&lt;&gt;"",$C434&lt;&gt;"",$B434&lt;=$C434),INDEX(Bemenet!$D$2:$D$301,$M434),"")</f>
        <v/>
      </c>
      <c r="F434" s="5">
        <f>IF(AND($B434&lt;&gt;"",$C434&lt;&gt;"",$B434&lt;=$C434),$C434-$B434+1,"")</f>
        <v/>
      </c>
      <c r="G434" s="5">
        <f>IF($F434="","",$F434*$D434)</f>
        <v/>
      </c>
      <c r="H434" s="42">
        <f>IF($G434="","",$O434)</f>
        <v/>
      </c>
      <c r="I434" s="5">
        <f>IF($G434="","",$G434*IF($H434="",$O434,$H434)/100)</f>
        <v/>
      </c>
      <c r="J434" s="5">
        <f>IF(OR($L434="",NOT(COUNTIFS($L$2:$L434,$L434)=1)),"",SUMIFS($G:$G,$L:$L,$L434))</f>
        <v/>
      </c>
      <c r="K434" s="5">
        <f>IF(OR($L434="",NOT(COUNTIFS($L$2:$L434,$L434)=1)),"",SUMIFS($I:$I,$L:$L,$L434))</f>
        <v/>
      </c>
      <c r="L434" s="6">
        <f>IF($B434="","",YEAR($B434))</f>
        <v/>
      </c>
      <c r="M434" s="6">
        <f>INT((ROW()-2)/39)+1</f>
        <v/>
      </c>
      <c r="N434" s="6">
        <f>MOD(ROW()-2,39)+2</f>
        <v/>
      </c>
      <c r="O434" s="42">
        <f>IF(AND($B434&lt;&gt;"",$C434&lt;&gt;"",$B434&lt;=$C434),INDEX(Szabalyok!$C:$C,$N434),"")</f>
        <v/>
      </c>
      <c r="P434">
        <f>IF(D434="",P433,P433+1)</f>
        <v/>
      </c>
    </row>
    <row r="435">
      <c r="A435">
        <f>IF(P435=P434,0,P435)</f>
        <v/>
      </c>
      <c r="B435" s="41">
        <f>IF($M435&gt;300,"",IF(OR(INDEX(Bemenet!$E$2:$E$301,$M435)="",INDEX(Bemenet!$F$2:$F$301,$M435)=""),"",MAX(INDEX(Bemenet!$E$2:$E$301,$M435),INDEX(Szabalyok!$A:$A,$N435))))</f>
        <v/>
      </c>
      <c r="C435" s="41">
        <f>IF($B435="","",MIN(INDEX(Bemenet!$F$2:$F$301,$M435),INDEX(Szabalyok!$B:$B,$N435)))</f>
        <v/>
      </c>
      <c r="D435" s="5">
        <f>IF(AND($B435&lt;&gt;"",$C435&lt;&gt;"",$B435&lt;=$C435),INDEX(Bemenet!$G$2:$G$301,$M435),"")</f>
        <v/>
      </c>
      <c r="E435" s="6">
        <f>IF(AND($B435&lt;&gt;"",$C435&lt;&gt;"",$B435&lt;=$C435),INDEX(Bemenet!$D$2:$D$301,$M435),"")</f>
        <v/>
      </c>
      <c r="F435" s="5">
        <f>IF(AND($B435&lt;&gt;"",$C435&lt;&gt;"",$B435&lt;=$C435),$C435-$B435+1,"")</f>
        <v/>
      </c>
      <c r="G435" s="5">
        <f>IF($F435="","",$F435*$D435)</f>
        <v/>
      </c>
      <c r="H435" s="42">
        <f>IF($G435="","",$O435)</f>
        <v/>
      </c>
      <c r="I435" s="5">
        <f>IF($G435="","",$G435*IF($H435="",$O435,$H435)/100)</f>
        <v/>
      </c>
      <c r="J435" s="5">
        <f>IF(OR($L435="",NOT(COUNTIFS($L$2:$L435,$L435)=1)),"",SUMIFS($G:$G,$L:$L,$L435))</f>
        <v/>
      </c>
      <c r="K435" s="5">
        <f>IF(OR($L435="",NOT(COUNTIFS($L$2:$L435,$L435)=1)),"",SUMIFS($I:$I,$L:$L,$L435))</f>
        <v/>
      </c>
      <c r="L435" s="6">
        <f>IF($B435="","",YEAR($B435))</f>
        <v/>
      </c>
      <c r="M435" s="6">
        <f>INT((ROW()-2)/39)+1</f>
        <v/>
      </c>
      <c r="N435" s="6">
        <f>MOD(ROW()-2,39)+2</f>
        <v/>
      </c>
      <c r="O435" s="42">
        <f>IF(AND($B435&lt;&gt;"",$C435&lt;&gt;"",$B435&lt;=$C435),INDEX(Szabalyok!$C:$C,$N435),"")</f>
        <v/>
      </c>
      <c r="P435">
        <f>IF(D435="",P434,P434+1)</f>
        <v/>
      </c>
    </row>
    <row r="436">
      <c r="A436">
        <f>IF(P436=P435,0,P436)</f>
        <v/>
      </c>
      <c r="B436" s="41">
        <f>IF($M436&gt;300,"",IF(OR(INDEX(Bemenet!$E$2:$E$301,$M436)="",INDEX(Bemenet!$F$2:$F$301,$M436)=""),"",MAX(INDEX(Bemenet!$E$2:$E$301,$M436),INDEX(Szabalyok!$A:$A,$N436))))</f>
        <v/>
      </c>
      <c r="C436" s="41">
        <f>IF($B436="","",MIN(INDEX(Bemenet!$F$2:$F$301,$M436),INDEX(Szabalyok!$B:$B,$N436)))</f>
        <v/>
      </c>
      <c r="D436" s="5">
        <f>IF(AND($B436&lt;&gt;"",$C436&lt;&gt;"",$B436&lt;=$C436),INDEX(Bemenet!$G$2:$G$301,$M436),"")</f>
        <v/>
      </c>
      <c r="E436" s="6">
        <f>IF(AND($B436&lt;&gt;"",$C436&lt;&gt;"",$B436&lt;=$C436),INDEX(Bemenet!$D$2:$D$301,$M436),"")</f>
        <v/>
      </c>
      <c r="F436" s="5">
        <f>IF(AND($B436&lt;&gt;"",$C436&lt;&gt;"",$B436&lt;=$C436),$C436-$B436+1,"")</f>
        <v/>
      </c>
      <c r="G436" s="5">
        <f>IF($F436="","",$F436*$D436)</f>
        <v/>
      </c>
      <c r="H436" s="42">
        <f>IF($G436="","",$O436)</f>
        <v/>
      </c>
      <c r="I436" s="5">
        <f>IF($G436="","",$G436*IF($H436="",$O436,$H436)/100)</f>
        <v/>
      </c>
      <c r="J436" s="5">
        <f>IF(OR($L436="",NOT(COUNTIFS($L$2:$L436,$L436)=1)),"",SUMIFS($G:$G,$L:$L,$L436))</f>
        <v/>
      </c>
      <c r="K436" s="5">
        <f>IF(OR($L436="",NOT(COUNTIFS($L$2:$L436,$L436)=1)),"",SUMIFS($I:$I,$L:$L,$L436))</f>
        <v/>
      </c>
      <c r="L436" s="6">
        <f>IF($B436="","",YEAR($B436))</f>
        <v/>
      </c>
      <c r="M436" s="6">
        <f>INT((ROW()-2)/39)+1</f>
        <v/>
      </c>
      <c r="N436" s="6">
        <f>MOD(ROW()-2,39)+2</f>
        <v/>
      </c>
      <c r="O436" s="42">
        <f>IF(AND($B436&lt;&gt;"",$C436&lt;&gt;"",$B436&lt;=$C436),INDEX(Szabalyok!$C:$C,$N436),"")</f>
        <v/>
      </c>
      <c r="P436">
        <f>IF(D436="",P435,P435+1)</f>
        <v/>
      </c>
    </row>
    <row r="437">
      <c r="A437">
        <f>IF(P437=P436,0,P437)</f>
        <v/>
      </c>
      <c r="B437" s="41">
        <f>IF($M437&gt;300,"",IF(OR(INDEX(Bemenet!$E$2:$E$301,$M437)="",INDEX(Bemenet!$F$2:$F$301,$M437)=""),"",MAX(INDEX(Bemenet!$E$2:$E$301,$M437),INDEX(Szabalyok!$A:$A,$N437))))</f>
        <v/>
      </c>
      <c r="C437" s="41">
        <f>IF($B437="","",MIN(INDEX(Bemenet!$F$2:$F$301,$M437),INDEX(Szabalyok!$B:$B,$N437)))</f>
        <v/>
      </c>
      <c r="D437" s="5">
        <f>IF(AND($B437&lt;&gt;"",$C437&lt;&gt;"",$B437&lt;=$C437),INDEX(Bemenet!$G$2:$G$301,$M437),"")</f>
        <v/>
      </c>
      <c r="E437" s="6">
        <f>IF(AND($B437&lt;&gt;"",$C437&lt;&gt;"",$B437&lt;=$C437),INDEX(Bemenet!$D$2:$D$301,$M437),"")</f>
        <v/>
      </c>
      <c r="F437" s="5">
        <f>IF(AND($B437&lt;&gt;"",$C437&lt;&gt;"",$B437&lt;=$C437),$C437-$B437+1,"")</f>
        <v/>
      </c>
      <c r="G437" s="5">
        <f>IF($F437="","",$F437*$D437)</f>
        <v/>
      </c>
      <c r="H437" s="42">
        <f>IF($G437="","",$O437)</f>
        <v/>
      </c>
      <c r="I437" s="5">
        <f>IF($G437="","",$G437*IF($H437="",$O437,$H437)/100)</f>
        <v/>
      </c>
      <c r="J437" s="5">
        <f>IF(OR($L437="",NOT(COUNTIFS($L$2:$L437,$L437)=1)),"",SUMIFS($G:$G,$L:$L,$L437))</f>
        <v/>
      </c>
      <c r="K437" s="5">
        <f>IF(OR($L437="",NOT(COUNTIFS($L$2:$L437,$L437)=1)),"",SUMIFS($I:$I,$L:$L,$L437))</f>
        <v/>
      </c>
      <c r="L437" s="6">
        <f>IF($B437="","",YEAR($B437))</f>
        <v/>
      </c>
      <c r="M437" s="6">
        <f>INT((ROW()-2)/39)+1</f>
        <v/>
      </c>
      <c r="N437" s="6">
        <f>MOD(ROW()-2,39)+2</f>
        <v/>
      </c>
      <c r="O437" s="42">
        <f>IF(AND($B437&lt;&gt;"",$C437&lt;&gt;"",$B437&lt;=$C437),INDEX(Szabalyok!$C:$C,$N437),"")</f>
        <v/>
      </c>
      <c r="P437">
        <f>IF(D437="",P436,P436+1)</f>
        <v/>
      </c>
    </row>
    <row r="438">
      <c r="A438">
        <f>IF(P438=P437,0,P438)</f>
        <v/>
      </c>
      <c r="B438" s="41">
        <f>IF($M438&gt;300,"",IF(OR(INDEX(Bemenet!$E$2:$E$301,$M438)="",INDEX(Bemenet!$F$2:$F$301,$M438)=""),"",MAX(INDEX(Bemenet!$E$2:$E$301,$M438),INDEX(Szabalyok!$A:$A,$N438))))</f>
        <v/>
      </c>
      <c r="C438" s="41">
        <f>IF($B438="","",MIN(INDEX(Bemenet!$F$2:$F$301,$M438),INDEX(Szabalyok!$B:$B,$N438)))</f>
        <v/>
      </c>
      <c r="D438" s="5">
        <f>IF(AND($B438&lt;&gt;"",$C438&lt;&gt;"",$B438&lt;=$C438),INDEX(Bemenet!$G$2:$G$301,$M438),"")</f>
        <v/>
      </c>
      <c r="E438" s="6">
        <f>IF(AND($B438&lt;&gt;"",$C438&lt;&gt;"",$B438&lt;=$C438),INDEX(Bemenet!$D$2:$D$301,$M438),"")</f>
        <v/>
      </c>
      <c r="F438" s="5">
        <f>IF(AND($B438&lt;&gt;"",$C438&lt;&gt;"",$B438&lt;=$C438),$C438-$B438+1,"")</f>
        <v/>
      </c>
      <c r="G438" s="5">
        <f>IF($F438="","",$F438*$D438)</f>
        <v/>
      </c>
      <c r="H438" s="42">
        <f>IF($G438="","",$O438)</f>
        <v/>
      </c>
      <c r="I438" s="5">
        <f>IF($G438="","",$G438*IF($H438="",$O438,$H438)/100)</f>
        <v/>
      </c>
      <c r="J438" s="5">
        <f>IF(OR($L438="",NOT(COUNTIFS($L$2:$L438,$L438)=1)),"",SUMIFS($G:$G,$L:$L,$L438))</f>
        <v/>
      </c>
      <c r="K438" s="5">
        <f>IF(OR($L438="",NOT(COUNTIFS($L$2:$L438,$L438)=1)),"",SUMIFS($I:$I,$L:$L,$L438))</f>
        <v/>
      </c>
      <c r="L438" s="6">
        <f>IF($B438="","",YEAR($B438))</f>
        <v/>
      </c>
      <c r="M438" s="6">
        <f>INT((ROW()-2)/39)+1</f>
        <v/>
      </c>
      <c r="N438" s="6">
        <f>MOD(ROW()-2,39)+2</f>
        <v/>
      </c>
      <c r="O438" s="42">
        <f>IF(AND($B438&lt;&gt;"",$C438&lt;&gt;"",$B438&lt;=$C438),INDEX(Szabalyok!$C:$C,$N438),"")</f>
        <v/>
      </c>
      <c r="P438">
        <f>IF(D438="",P437,P437+1)</f>
        <v/>
      </c>
    </row>
    <row r="439">
      <c r="A439">
        <f>IF(P439=P438,0,P439)</f>
        <v/>
      </c>
      <c r="B439" s="41">
        <f>IF($M439&gt;300,"",IF(OR(INDEX(Bemenet!$E$2:$E$301,$M439)="",INDEX(Bemenet!$F$2:$F$301,$M439)=""),"",MAX(INDEX(Bemenet!$E$2:$E$301,$M439),INDEX(Szabalyok!$A:$A,$N439))))</f>
        <v/>
      </c>
      <c r="C439" s="41">
        <f>IF($B439="","",MIN(INDEX(Bemenet!$F$2:$F$301,$M439),INDEX(Szabalyok!$B:$B,$N439)))</f>
        <v/>
      </c>
      <c r="D439" s="5">
        <f>IF(AND($B439&lt;&gt;"",$C439&lt;&gt;"",$B439&lt;=$C439),INDEX(Bemenet!$G$2:$G$301,$M439),"")</f>
        <v/>
      </c>
      <c r="E439" s="6">
        <f>IF(AND($B439&lt;&gt;"",$C439&lt;&gt;"",$B439&lt;=$C439),INDEX(Bemenet!$D$2:$D$301,$M439),"")</f>
        <v/>
      </c>
      <c r="F439" s="5">
        <f>IF(AND($B439&lt;&gt;"",$C439&lt;&gt;"",$B439&lt;=$C439),$C439-$B439+1,"")</f>
        <v/>
      </c>
      <c r="G439" s="5">
        <f>IF($F439="","",$F439*$D439)</f>
        <v/>
      </c>
      <c r="H439" s="42">
        <f>IF($G439="","",$O439)</f>
        <v/>
      </c>
      <c r="I439" s="5">
        <f>IF($G439="","",$G439*IF($H439="",$O439,$H439)/100)</f>
        <v/>
      </c>
      <c r="J439" s="5">
        <f>IF(OR($L439="",NOT(COUNTIFS($L$2:$L439,$L439)=1)),"",SUMIFS($G:$G,$L:$L,$L439))</f>
        <v/>
      </c>
      <c r="K439" s="5">
        <f>IF(OR($L439="",NOT(COUNTIFS($L$2:$L439,$L439)=1)),"",SUMIFS($I:$I,$L:$L,$L439))</f>
        <v/>
      </c>
      <c r="L439" s="6">
        <f>IF($B439="","",YEAR($B439))</f>
        <v/>
      </c>
      <c r="M439" s="6">
        <f>INT((ROW()-2)/39)+1</f>
        <v/>
      </c>
      <c r="N439" s="6">
        <f>MOD(ROW()-2,39)+2</f>
        <v/>
      </c>
      <c r="O439" s="42">
        <f>IF(AND($B439&lt;&gt;"",$C439&lt;&gt;"",$B439&lt;=$C439),INDEX(Szabalyok!$C:$C,$N439),"")</f>
        <v/>
      </c>
      <c r="P439">
        <f>IF(D439="",P438,P438+1)</f>
        <v/>
      </c>
    </row>
    <row r="440">
      <c r="A440">
        <f>IF(P440=P439,0,P440)</f>
        <v/>
      </c>
      <c r="B440" s="41">
        <f>IF($M440&gt;300,"",IF(OR(INDEX(Bemenet!$E$2:$E$301,$M440)="",INDEX(Bemenet!$F$2:$F$301,$M440)=""),"",MAX(INDEX(Bemenet!$E$2:$E$301,$M440),INDEX(Szabalyok!$A:$A,$N440))))</f>
        <v/>
      </c>
      <c r="C440" s="41">
        <f>IF($B440="","",MIN(INDEX(Bemenet!$F$2:$F$301,$M440),INDEX(Szabalyok!$B:$B,$N440)))</f>
        <v/>
      </c>
      <c r="D440" s="5">
        <f>IF(AND($B440&lt;&gt;"",$C440&lt;&gt;"",$B440&lt;=$C440),INDEX(Bemenet!$G$2:$G$301,$M440),"")</f>
        <v/>
      </c>
      <c r="E440" s="6">
        <f>IF(AND($B440&lt;&gt;"",$C440&lt;&gt;"",$B440&lt;=$C440),INDEX(Bemenet!$D$2:$D$301,$M440),"")</f>
        <v/>
      </c>
      <c r="F440" s="5">
        <f>IF(AND($B440&lt;&gt;"",$C440&lt;&gt;"",$B440&lt;=$C440),$C440-$B440+1,"")</f>
        <v/>
      </c>
      <c r="G440" s="5">
        <f>IF($F440="","",$F440*$D440)</f>
        <v/>
      </c>
      <c r="H440" s="42">
        <f>IF($G440="","",$O440)</f>
        <v/>
      </c>
      <c r="I440" s="5">
        <f>IF($G440="","",$G440*IF($H440="",$O440,$H440)/100)</f>
        <v/>
      </c>
      <c r="J440" s="5">
        <f>IF(OR($L440="",NOT(COUNTIFS($L$2:$L440,$L440)=1)),"",SUMIFS($G:$G,$L:$L,$L440))</f>
        <v/>
      </c>
      <c r="K440" s="5">
        <f>IF(OR($L440="",NOT(COUNTIFS($L$2:$L440,$L440)=1)),"",SUMIFS($I:$I,$L:$L,$L440))</f>
        <v/>
      </c>
      <c r="L440" s="6">
        <f>IF($B440="","",YEAR($B440))</f>
        <v/>
      </c>
      <c r="M440" s="6">
        <f>INT((ROW()-2)/39)+1</f>
        <v/>
      </c>
      <c r="N440" s="6">
        <f>MOD(ROW()-2,39)+2</f>
        <v/>
      </c>
      <c r="O440" s="42">
        <f>IF(AND($B440&lt;&gt;"",$C440&lt;&gt;"",$B440&lt;=$C440),INDEX(Szabalyok!$C:$C,$N440),"")</f>
        <v/>
      </c>
      <c r="P440">
        <f>IF(D440="",P439,P439+1)</f>
        <v/>
      </c>
    </row>
    <row r="441">
      <c r="A441">
        <f>IF(P441=P440,0,P441)</f>
        <v/>
      </c>
      <c r="B441" s="41">
        <f>IF($M441&gt;300,"",IF(OR(INDEX(Bemenet!$E$2:$E$301,$M441)="",INDEX(Bemenet!$F$2:$F$301,$M441)=""),"",MAX(INDEX(Bemenet!$E$2:$E$301,$M441),INDEX(Szabalyok!$A:$A,$N441))))</f>
        <v/>
      </c>
      <c r="C441" s="41">
        <f>IF($B441="","",MIN(INDEX(Bemenet!$F$2:$F$301,$M441),INDEX(Szabalyok!$B:$B,$N441)))</f>
        <v/>
      </c>
      <c r="D441" s="5">
        <f>IF(AND($B441&lt;&gt;"",$C441&lt;&gt;"",$B441&lt;=$C441),INDEX(Bemenet!$G$2:$G$301,$M441),"")</f>
        <v/>
      </c>
      <c r="E441" s="6">
        <f>IF(AND($B441&lt;&gt;"",$C441&lt;&gt;"",$B441&lt;=$C441),INDEX(Bemenet!$D$2:$D$301,$M441),"")</f>
        <v/>
      </c>
      <c r="F441" s="5">
        <f>IF(AND($B441&lt;&gt;"",$C441&lt;&gt;"",$B441&lt;=$C441),$C441-$B441+1,"")</f>
        <v/>
      </c>
      <c r="G441" s="5">
        <f>IF($F441="","",$F441*$D441)</f>
        <v/>
      </c>
      <c r="H441" s="42">
        <f>IF($G441="","",$O441)</f>
        <v/>
      </c>
      <c r="I441" s="5">
        <f>IF($G441="","",$G441*IF($H441="",$O441,$H441)/100)</f>
        <v/>
      </c>
      <c r="J441" s="5">
        <f>IF(OR($L441="",NOT(COUNTIFS($L$2:$L441,$L441)=1)),"",SUMIFS($G:$G,$L:$L,$L441))</f>
        <v/>
      </c>
      <c r="K441" s="5">
        <f>IF(OR($L441="",NOT(COUNTIFS($L$2:$L441,$L441)=1)),"",SUMIFS($I:$I,$L:$L,$L441))</f>
        <v/>
      </c>
      <c r="L441" s="6">
        <f>IF($B441="","",YEAR($B441))</f>
        <v/>
      </c>
      <c r="M441" s="6">
        <f>INT((ROW()-2)/39)+1</f>
        <v/>
      </c>
      <c r="N441" s="6">
        <f>MOD(ROW()-2,39)+2</f>
        <v/>
      </c>
      <c r="O441" s="42">
        <f>IF(AND($B441&lt;&gt;"",$C441&lt;&gt;"",$B441&lt;=$C441),INDEX(Szabalyok!$C:$C,$N441),"")</f>
        <v/>
      </c>
      <c r="P441">
        <f>IF(D441="",P440,P440+1)</f>
        <v/>
      </c>
    </row>
    <row r="442">
      <c r="A442">
        <f>IF(P442=P441,0,P442)</f>
        <v/>
      </c>
      <c r="B442" s="41">
        <f>IF($M442&gt;300,"",IF(OR(INDEX(Bemenet!$E$2:$E$301,$M442)="",INDEX(Bemenet!$F$2:$F$301,$M442)=""),"",MAX(INDEX(Bemenet!$E$2:$E$301,$M442),INDEX(Szabalyok!$A:$A,$N442))))</f>
        <v/>
      </c>
      <c r="C442" s="41">
        <f>IF($B442="","",MIN(INDEX(Bemenet!$F$2:$F$301,$M442),INDEX(Szabalyok!$B:$B,$N442)))</f>
        <v/>
      </c>
      <c r="D442" s="5">
        <f>IF(AND($B442&lt;&gt;"",$C442&lt;&gt;"",$B442&lt;=$C442),INDEX(Bemenet!$G$2:$G$301,$M442),"")</f>
        <v/>
      </c>
      <c r="E442" s="6">
        <f>IF(AND($B442&lt;&gt;"",$C442&lt;&gt;"",$B442&lt;=$C442),INDEX(Bemenet!$D$2:$D$301,$M442),"")</f>
        <v/>
      </c>
      <c r="F442" s="5">
        <f>IF(AND($B442&lt;&gt;"",$C442&lt;&gt;"",$B442&lt;=$C442),$C442-$B442+1,"")</f>
        <v/>
      </c>
      <c r="G442" s="5">
        <f>IF($F442="","",$F442*$D442)</f>
        <v/>
      </c>
      <c r="H442" s="42">
        <f>IF($G442="","",$O442)</f>
        <v/>
      </c>
      <c r="I442" s="5">
        <f>IF($G442="","",$G442*IF($H442="",$O442,$H442)/100)</f>
        <v/>
      </c>
      <c r="J442" s="5">
        <f>IF(OR($L442="",NOT(COUNTIFS($L$2:$L442,$L442)=1)),"",SUMIFS($G:$G,$L:$L,$L442))</f>
        <v/>
      </c>
      <c r="K442" s="5">
        <f>IF(OR($L442="",NOT(COUNTIFS($L$2:$L442,$L442)=1)),"",SUMIFS($I:$I,$L:$L,$L442))</f>
        <v/>
      </c>
      <c r="L442" s="6">
        <f>IF($B442="","",YEAR($B442))</f>
        <v/>
      </c>
      <c r="M442" s="6">
        <f>INT((ROW()-2)/39)+1</f>
        <v/>
      </c>
      <c r="N442" s="6">
        <f>MOD(ROW()-2,39)+2</f>
        <v/>
      </c>
      <c r="O442" s="42">
        <f>IF(AND($B442&lt;&gt;"",$C442&lt;&gt;"",$B442&lt;=$C442),INDEX(Szabalyok!$C:$C,$N442),"")</f>
        <v/>
      </c>
      <c r="P442">
        <f>IF(D442="",P441,P441+1)</f>
        <v/>
      </c>
    </row>
    <row r="443">
      <c r="A443">
        <f>IF(P443=P442,0,P443)</f>
        <v/>
      </c>
      <c r="B443" s="41">
        <f>IF($M443&gt;300,"",IF(OR(INDEX(Bemenet!$E$2:$E$301,$M443)="",INDEX(Bemenet!$F$2:$F$301,$M443)=""),"",MAX(INDEX(Bemenet!$E$2:$E$301,$M443),INDEX(Szabalyok!$A:$A,$N443))))</f>
        <v/>
      </c>
      <c r="C443" s="41">
        <f>IF($B443="","",MIN(INDEX(Bemenet!$F$2:$F$301,$M443),INDEX(Szabalyok!$B:$B,$N443)))</f>
        <v/>
      </c>
      <c r="D443" s="5">
        <f>IF(AND($B443&lt;&gt;"",$C443&lt;&gt;"",$B443&lt;=$C443),INDEX(Bemenet!$G$2:$G$301,$M443),"")</f>
        <v/>
      </c>
      <c r="E443" s="6">
        <f>IF(AND($B443&lt;&gt;"",$C443&lt;&gt;"",$B443&lt;=$C443),INDEX(Bemenet!$D$2:$D$301,$M443),"")</f>
        <v/>
      </c>
      <c r="F443" s="5">
        <f>IF(AND($B443&lt;&gt;"",$C443&lt;&gt;"",$B443&lt;=$C443),$C443-$B443+1,"")</f>
        <v/>
      </c>
      <c r="G443" s="5">
        <f>IF($F443="","",$F443*$D443)</f>
        <v/>
      </c>
      <c r="H443" s="42">
        <f>IF($G443="","",$O443)</f>
        <v/>
      </c>
      <c r="I443" s="5">
        <f>IF($G443="","",$G443*IF($H443="",$O443,$H443)/100)</f>
        <v/>
      </c>
      <c r="J443" s="5">
        <f>IF(OR($L443="",NOT(COUNTIFS($L$2:$L443,$L443)=1)),"",SUMIFS($G:$G,$L:$L,$L443))</f>
        <v/>
      </c>
      <c r="K443" s="5">
        <f>IF(OR($L443="",NOT(COUNTIFS($L$2:$L443,$L443)=1)),"",SUMIFS($I:$I,$L:$L,$L443))</f>
        <v/>
      </c>
      <c r="L443" s="6">
        <f>IF($B443="","",YEAR($B443))</f>
        <v/>
      </c>
      <c r="M443" s="6">
        <f>INT((ROW()-2)/39)+1</f>
        <v/>
      </c>
      <c r="N443" s="6">
        <f>MOD(ROW()-2,39)+2</f>
        <v/>
      </c>
      <c r="O443" s="42">
        <f>IF(AND($B443&lt;&gt;"",$C443&lt;&gt;"",$B443&lt;=$C443),INDEX(Szabalyok!$C:$C,$N443),"")</f>
        <v/>
      </c>
      <c r="P443">
        <f>IF(D443="",P442,P442+1)</f>
        <v/>
      </c>
    </row>
    <row r="444">
      <c r="A444">
        <f>IF(P444=P443,0,P444)</f>
        <v/>
      </c>
      <c r="B444" s="41">
        <f>IF($M444&gt;300,"",IF(OR(INDEX(Bemenet!$E$2:$E$301,$M444)="",INDEX(Bemenet!$F$2:$F$301,$M444)=""),"",MAX(INDEX(Bemenet!$E$2:$E$301,$M444),INDEX(Szabalyok!$A:$A,$N444))))</f>
        <v/>
      </c>
      <c r="C444" s="41">
        <f>IF($B444="","",MIN(INDEX(Bemenet!$F$2:$F$301,$M444),INDEX(Szabalyok!$B:$B,$N444)))</f>
        <v/>
      </c>
      <c r="D444" s="5">
        <f>IF(AND($B444&lt;&gt;"",$C444&lt;&gt;"",$B444&lt;=$C444),INDEX(Bemenet!$G$2:$G$301,$M444),"")</f>
        <v/>
      </c>
      <c r="E444" s="6">
        <f>IF(AND($B444&lt;&gt;"",$C444&lt;&gt;"",$B444&lt;=$C444),INDEX(Bemenet!$D$2:$D$301,$M444),"")</f>
        <v/>
      </c>
      <c r="F444" s="5">
        <f>IF(AND($B444&lt;&gt;"",$C444&lt;&gt;"",$B444&lt;=$C444),$C444-$B444+1,"")</f>
        <v/>
      </c>
      <c r="G444" s="5">
        <f>IF($F444="","",$F444*$D444)</f>
        <v/>
      </c>
      <c r="H444" s="42">
        <f>IF($G444="","",$O444)</f>
        <v/>
      </c>
      <c r="I444" s="5">
        <f>IF($G444="","",$G444*IF($H444="",$O444,$H444)/100)</f>
        <v/>
      </c>
      <c r="J444" s="5">
        <f>IF(OR($L444="",NOT(COUNTIFS($L$2:$L444,$L444)=1)),"",SUMIFS($G:$G,$L:$L,$L444))</f>
        <v/>
      </c>
      <c r="K444" s="5">
        <f>IF(OR($L444="",NOT(COUNTIFS($L$2:$L444,$L444)=1)),"",SUMIFS($I:$I,$L:$L,$L444))</f>
        <v/>
      </c>
      <c r="L444" s="6">
        <f>IF($B444="","",YEAR($B444))</f>
        <v/>
      </c>
      <c r="M444" s="6">
        <f>INT((ROW()-2)/39)+1</f>
        <v/>
      </c>
      <c r="N444" s="6">
        <f>MOD(ROW()-2,39)+2</f>
        <v/>
      </c>
      <c r="O444" s="42">
        <f>IF(AND($B444&lt;&gt;"",$C444&lt;&gt;"",$B444&lt;=$C444),INDEX(Szabalyok!$C:$C,$N444),"")</f>
        <v/>
      </c>
      <c r="P444">
        <f>IF(D444="",P443,P443+1)</f>
        <v/>
      </c>
    </row>
    <row r="445">
      <c r="A445">
        <f>IF(P445=P444,0,P445)</f>
        <v/>
      </c>
      <c r="B445" s="41">
        <f>IF($M445&gt;300,"",IF(OR(INDEX(Bemenet!$E$2:$E$301,$M445)="",INDEX(Bemenet!$F$2:$F$301,$M445)=""),"",MAX(INDEX(Bemenet!$E$2:$E$301,$M445),INDEX(Szabalyok!$A:$A,$N445))))</f>
        <v/>
      </c>
      <c r="C445" s="41">
        <f>IF($B445="","",MIN(INDEX(Bemenet!$F$2:$F$301,$M445),INDEX(Szabalyok!$B:$B,$N445)))</f>
        <v/>
      </c>
      <c r="D445" s="5">
        <f>IF(AND($B445&lt;&gt;"",$C445&lt;&gt;"",$B445&lt;=$C445),INDEX(Bemenet!$G$2:$G$301,$M445),"")</f>
        <v/>
      </c>
      <c r="E445" s="6">
        <f>IF(AND($B445&lt;&gt;"",$C445&lt;&gt;"",$B445&lt;=$C445),INDEX(Bemenet!$D$2:$D$301,$M445),"")</f>
        <v/>
      </c>
      <c r="F445" s="5">
        <f>IF(AND($B445&lt;&gt;"",$C445&lt;&gt;"",$B445&lt;=$C445),$C445-$B445+1,"")</f>
        <v/>
      </c>
      <c r="G445" s="5">
        <f>IF($F445="","",$F445*$D445)</f>
        <v/>
      </c>
      <c r="H445" s="42">
        <f>IF($G445="","",$O445)</f>
        <v/>
      </c>
      <c r="I445" s="5">
        <f>IF($G445="","",$G445*IF($H445="",$O445,$H445)/100)</f>
        <v/>
      </c>
      <c r="J445" s="5">
        <f>IF(OR($L445="",NOT(COUNTIFS($L$2:$L445,$L445)=1)),"",SUMIFS($G:$G,$L:$L,$L445))</f>
        <v/>
      </c>
      <c r="K445" s="5">
        <f>IF(OR($L445="",NOT(COUNTIFS($L$2:$L445,$L445)=1)),"",SUMIFS($I:$I,$L:$L,$L445))</f>
        <v/>
      </c>
      <c r="L445" s="6">
        <f>IF($B445="","",YEAR($B445))</f>
        <v/>
      </c>
      <c r="M445" s="6">
        <f>INT((ROW()-2)/39)+1</f>
        <v/>
      </c>
      <c r="N445" s="6">
        <f>MOD(ROW()-2,39)+2</f>
        <v/>
      </c>
      <c r="O445" s="42">
        <f>IF(AND($B445&lt;&gt;"",$C445&lt;&gt;"",$B445&lt;=$C445),INDEX(Szabalyok!$C:$C,$N445),"")</f>
        <v/>
      </c>
      <c r="P445">
        <f>IF(D445="",P444,P444+1)</f>
        <v/>
      </c>
    </row>
    <row r="446">
      <c r="A446">
        <f>IF(P446=P445,0,P446)</f>
        <v/>
      </c>
      <c r="B446" s="41">
        <f>IF($M446&gt;300,"",IF(OR(INDEX(Bemenet!$E$2:$E$301,$M446)="",INDEX(Bemenet!$F$2:$F$301,$M446)=""),"",MAX(INDEX(Bemenet!$E$2:$E$301,$M446),INDEX(Szabalyok!$A:$A,$N446))))</f>
        <v/>
      </c>
      <c r="C446" s="41">
        <f>IF($B446="","",MIN(INDEX(Bemenet!$F$2:$F$301,$M446),INDEX(Szabalyok!$B:$B,$N446)))</f>
        <v/>
      </c>
      <c r="D446" s="5">
        <f>IF(AND($B446&lt;&gt;"",$C446&lt;&gt;"",$B446&lt;=$C446),INDEX(Bemenet!$G$2:$G$301,$M446),"")</f>
        <v/>
      </c>
      <c r="E446" s="6">
        <f>IF(AND($B446&lt;&gt;"",$C446&lt;&gt;"",$B446&lt;=$C446),INDEX(Bemenet!$D$2:$D$301,$M446),"")</f>
        <v/>
      </c>
      <c r="F446" s="5">
        <f>IF(AND($B446&lt;&gt;"",$C446&lt;&gt;"",$B446&lt;=$C446),$C446-$B446+1,"")</f>
        <v/>
      </c>
      <c r="G446" s="5">
        <f>IF($F446="","",$F446*$D446)</f>
        <v/>
      </c>
      <c r="H446" s="42">
        <f>IF($G446="","",$O446)</f>
        <v/>
      </c>
      <c r="I446" s="5">
        <f>IF($G446="","",$G446*IF($H446="",$O446,$H446)/100)</f>
        <v/>
      </c>
      <c r="J446" s="5">
        <f>IF(OR($L446="",NOT(COUNTIFS($L$2:$L446,$L446)=1)),"",SUMIFS($G:$G,$L:$L,$L446))</f>
        <v/>
      </c>
      <c r="K446" s="5">
        <f>IF(OR($L446="",NOT(COUNTIFS($L$2:$L446,$L446)=1)),"",SUMIFS($I:$I,$L:$L,$L446))</f>
        <v/>
      </c>
      <c r="L446" s="6">
        <f>IF($B446="","",YEAR($B446))</f>
        <v/>
      </c>
      <c r="M446" s="6">
        <f>INT((ROW()-2)/39)+1</f>
        <v/>
      </c>
      <c r="N446" s="6">
        <f>MOD(ROW()-2,39)+2</f>
        <v/>
      </c>
      <c r="O446" s="42">
        <f>IF(AND($B446&lt;&gt;"",$C446&lt;&gt;"",$B446&lt;=$C446),INDEX(Szabalyok!$C:$C,$N446),"")</f>
        <v/>
      </c>
      <c r="P446">
        <f>IF(D446="",P445,P445+1)</f>
        <v/>
      </c>
    </row>
    <row r="447">
      <c r="A447">
        <f>IF(P447=P446,0,P447)</f>
        <v/>
      </c>
      <c r="B447" s="41">
        <f>IF($M447&gt;300,"",IF(OR(INDEX(Bemenet!$E$2:$E$301,$M447)="",INDEX(Bemenet!$F$2:$F$301,$M447)=""),"",MAX(INDEX(Bemenet!$E$2:$E$301,$M447),INDEX(Szabalyok!$A:$A,$N447))))</f>
        <v/>
      </c>
      <c r="C447" s="41">
        <f>IF($B447="","",MIN(INDEX(Bemenet!$F$2:$F$301,$M447),INDEX(Szabalyok!$B:$B,$N447)))</f>
        <v/>
      </c>
      <c r="D447" s="5">
        <f>IF(AND($B447&lt;&gt;"",$C447&lt;&gt;"",$B447&lt;=$C447),INDEX(Bemenet!$G$2:$G$301,$M447),"")</f>
        <v/>
      </c>
      <c r="E447" s="6">
        <f>IF(AND($B447&lt;&gt;"",$C447&lt;&gt;"",$B447&lt;=$C447),INDEX(Bemenet!$D$2:$D$301,$M447),"")</f>
        <v/>
      </c>
      <c r="F447" s="5">
        <f>IF(AND($B447&lt;&gt;"",$C447&lt;&gt;"",$B447&lt;=$C447),$C447-$B447+1,"")</f>
        <v/>
      </c>
      <c r="G447" s="5">
        <f>IF($F447="","",$F447*$D447)</f>
        <v/>
      </c>
      <c r="H447" s="42">
        <f>IF($G447="","",$O447)</f>
        <v/>
      </c>
      <c r="I447" s="5">
        <f>IF($G447="","",$G447*IF($H447="",$O447,$H447)/100)</f>
        <v/>
      </c>
      <c r="J447" s="5">
        <f>IF(OR($L447="",NOT(COUNTIFS($L$2:$L447,$L447)=1)),"",SUMIFS($G:$G,$L:$L,$L447))</f>
        <v/>
      </c>
      <c r="K447" s="5">
        <f>IF(OR($L447="",NOT(COUNTIFS($L$2:$L447,$L447)=1)),"",SUMIFS($I:$I,$L:$L,$L447))</f>
        <v/>
      </c>
      <c r="L447" s="6">
        <f>IF($B447="","",YEAR($B447))</f>
        <v/>
      </c>
      <c r="M447" s="6">
        <f>INT((ROW()-2)/39)+1</f>
        <v/>
      </c>
      <c r="N447" s="6">
        <f>MOD(ROW()-2,39)+2</f>
        <v/>
      </c>
      <c r="O447" s="42">
        <f>IF(AND($B447&lt;&gt;"",$C447&lt;&gt;"",$B447&lt;=$C447),INDEX(Szabalyok!$C:$C,$N447),"")</f>
        <v/>
      </c>
      <c r="P447">
        <f>IF(D447="",P446,P446+1)</f>
        <v/>
      </c>
    </row>
    <row r="448">
      <c r="A448">
        <f>IF(P448=P447,0,P448)</f>
        <v/>
      </c>
      <c r="B448" s="41">
        <f>IF($M448&gt;300,"",IF(OR(INDEX(Bemenet!$E$2:$E$301,$M448)="",INDEX(Bemenet!$F$2:$F$301,$M448)=""),"",MAX(INDEX(Bemenet!$E$2:$E$301,$M448),INDEX(Szabalyok!$A:$A,$N448))))</f>
        <v/>
      </c>
      <c r="C448" s="41">
        <f>IF($B448="","",MIN(INDEX(Bemenet!$F$2:$F$301,$M448),INDEX(Szabalyok!$B:$B,$N448)))</f>
        <v/>
      </c>
      <c r="D448" s="5">
        <f>IF(AND($B448&lt;&gt;"",$C448&lt;&gt;"",$B448&lt;=$C448),INDEX(Bemenet!$G$2:$G$301,$M448),"")</f>
        <v/>
      </c>
      <c r="E448" s="6">
        <f>IF(AND($B448&lt;&gt;"",$C448&lt;&gt;"",$B448&lt;=$C448),INDEX(Bemenet!$D$2:$D$301,$M448),"")</f>
        <v/>
      </c>
      <c r="F448" s="5">
        <f>IF(AND($B448&lt;&gt;"",$C448&lt;&gt;"",$B448&lt;=$C448),$C448-$B448+1,"")</f>
        <v/>
      </c>
      <c r="G448" s="5">
        <f>IF($F448="","",$F448*$D448)</f>
        <v/>
      </c>
      <c r="H448" s="42">
        <f>IF($G448="","",$O448)</f>
        <v/>
      </c>
      <c r="I448" s="5">
        <f>IF($G448="","",$G448*IF($H448="",$O448,$H448)/100)</f>
        <v/>
      </c>
      <c r="J448" s="5">
        <f>IF(OR($L448="",NOT(COUNTIFS($L$2:$L448,$L448)=1)),"",SUMIFS($G:$G,$L:$L,$L448))</f>
        <v/>
      </c>
      <c r="K448" s="5">
        <f>IF(OR($L448="",NOT(COUNTIFS($L$2:$L448,$L448)=1)),"",SUMIFS($I:$I,$L:$L,$L448))</f>
        <v/>
      </c>
      <c r="L448" s="6">
        <f>IF($B448="","",YEAR($B448))</f>
        <v/>
      </c>
      <c r="M448" s="6">
        <f>INT((ROW()-2)/39)+1</f>
        <v/>
      </c>
      <c r="N448" s="6">
        <f>MOD(ROW()-2,39)+2</f>
        <v/>
      </c>
      <c r="O448" s="42">
        <f>IF(AND($B448&lt;&gt;"",$C448&lt;&gt;"",$B448&lt;=$C448),INDEX(Szabalyok!$C:$C,$N448),"")</f>
        <v/>
      </c>
      <c r="P448">
        <f>IF(D448="",P447,P447+1)</f>
        <v/>
      </c>
    </row>
    <row r="449">
      <c r="A449">
        <f>IF(P449=P448,0,P449)</f>
        <v/>
      </c>
      <c r="B449" s="41">
        <f>IF($M449&gt;300,"",IF(OR(INDEX(Bemenet!$E$2:$E$301,$M449)="",INDEX(Bemenet!$F$2:$F$301,$M449)=""),"",MAX(INDEX(Bemenet!$E$2:$E$301,$M449),INDEX(Szabalyok!$A:$A,$N449))))</f>
        <v/>
      </c>
      <c r="C449" s="41">
        <f>IF($B449="","",MIN(INDEX(Bemenet!$F$2:$F$301,$M449),INDEX(Szabalyok!$B:$B,$N449)))</f>
        <v/>
      </c>
      <c r="D449" s="5">
        <f>IF(AND($B449&lt;&gt;"",$C449&lt;&gt;"",$B449&lt;=$C449),INDEX(Bemenet!$G$2:$G$301,$M449),"")</f>
        <v/>
      </c>
      <c r="E449" s="6">
        <f>IF(AND($B449&lt;&gt;"",$C449&lt;&gt;"",$B449&lt;=$C449),INDEX(Bemenet!$D$2:$D$301,$M449),"")</f>
        <v/>
      </c>
      <c r="F449" s="5">
        <f>IF(AND($B449&lt;&gt;"",$C449&lt;&gt;"",$B449&lt;=$C449),$C449-$B449+1,"")</f>
        <v/>
      </c>
      <c r="G449" s="5">
        <f>IF($F449="","",$F449*$D449)</f>
        <v/>
      </c>
      <c r="H449" s="42">
        <f>IF($G449="","",$O449)</f>
        <v/>
      </c>
      <c r="I449" s="5">
        <f>IF($G449="","",$G449*IF($H449="",$O449,$H449)/100)</f>
        <v/>
      </c>
      <c r="J449" s="5">
        <f>IF(OR($L449="",NOT(COUNTIFS($L$2:$L449,$L449)=1)),"",SUMIFS($G:$G,$L:$L,$L449))</f>
        <v/>
      </c>
      <c r="K449" s="5">
        <f>IF(OR($L449="",NOT(COUNTIFS($L$2:$L449,$L449)=1)),"",SUMIFS($I:$I,$L:$L,$L449))</f>
        <v/>
      </c>
      <c r="L449" s="6">
        <f>IF($B449="","",YEAR($B449))</f>
        <v/>
      </c>
      <c r="M449" s="6">
        <f>INT((ROW()-2)/39)+1</f>
        <v/>
      </c>
      <c r="N449" s="6">
        <f>MOD(ROW()-2,39)+2</f>
        <v/>
      </c>
      <c r="O449" s="42">
        <f>IF(AND($B449&lt;&gt;"",$C449&lt;&gt;"",$B449&lt;=$C449),INDEX(Szabalyok!$C:$C,$N449),"")</f>
        <v/>
      </c>
      <c r="P449">
        <f>IF(D449="",P448,P448+1)</f>
        <v/>
      </c>
    </row>
    <row r="450">
      <c r="A450">
        <f>IF(P450=P449,0,P450)</f>
        <v/>
      </c>
      <c r="B450" s="41">
        <f>IF($M450&gt;300,"",IF(OR(INDEX(Bemenet!$E$2:$E$301,$M450)="",INDEX(Bemenet!$F$2:$F$301,$M450)=""),"",MAX(INDEX(Bemenet!$E$2:$E$301,$M450),INDEX(Szabalyok!$A:$A,$N450))))</f>
        <v/>
      </c>
      <c r="C450" s="41">
        <f>IF($B450="","",MIN(INDEX(Bemenet!$F$2:$F$301,$M450),INDEX(Szabalyok!$B:$B,$N450)))</f>
        <v/>
      </c>
      <c r="D450" s="5">
        <f>IF(AND($B450&lt;&gt;"",$C450&lt;&gt;"",$B450&lt;=$C450),INDEX(Bemenet!$G$2:$G$301,$M450),"")</f>
        <v/>
      </c>
      <c r="E450" s="6">
        <f>IF(AND($B450&lt;&gt;"",$C450&lt;&gt;"",$B450&lt;=$C450),INDEX(Bemenet!$D$2:$D$301,$M450),"")</f>
        <v/>
      </c>
      <c r="F450" s="5">
        <f>IF(AND($B450&lt;&gt;"",$C450&lt;&gt;"",$B450&lt;=$C450),$C450-$B450+1,"")</f>
        <v/>
      </c>
      <c r="G450" s="5">
        <f>IF($F450="","",$F450*$D450)</f>
        <v/>
      </c>
      <c r="H450" s="42">
        <f>IF($G450="","",$O450)</f>
        <v/>
      </c>
      <c r="I450" s="5">
        <f>IF($G450="","",$G450*IF($H450="",$O450,$H450)/100)</f>
        <v/>
      </c>
      <c r="J450" s="5">
        <f>IF(OR($L450="",NOT(COUNTIFS($L$2:$L450,$L450)=1)),"",SUMIFS($G:$G,$L:$L,$L450))</f>
        <v/>
      </c>
      <c r="K450" s="5">
        <f>IF(OR($L450="",NOT(COUNTIFS($L$2:$L450,$L450)=1)),"",SUMIFS($I:$I,$L:$L,$L450))</f>
        <v/>
      </c>
      <c r="L450" s="6">
        <f>IF($B450="","",YEAR($B450))</f>
        <v/>
      </c>
      <c r="M450" s="6">
        <f>INT((ROW()-2)/39)+1</f>
        <v/>
      </c>
      <c r="N450" s="6">
        <f>MOD(ROW()-2,39)+2</f>
        <v/>
      </c>
      <c r="O450" s="42">
        <f>IF(AND($B450&lt;&gt;"",$C450&lt;&gt;"",$B450&lt;=$C450),INDEX(Szabalyok!$C:$C,$N450),"")</f>
        <v/>
      </c>
      <c r="P450">
        <f>IF(D450="",P449,P449+1)</f>
        <v/>
      </c>
    </row>
    <row r="451">
      <c r="A451">
        <f>IF(P451=P450,0,P451)</f>
        <v/>
      </c>
      <c r="B451" s="41">
        <f>IF($M451&gt;300,"",IF(OR(INDEX(Bemenet!$E$2:$E$301,$M451)="",INDEX(Bemenet!$F$2:$F$301,$M451)=""),"",MAX(INDEX(Bemenet!$E$2:$E$301,$M451),INDEX(Szabalyok!$A:$A,$N451))))</f>
        <v/>
      </c>
      <c r="C451" s="41">
        <f>IF($B451="","",MIN(INDEX(Bemenet!$F$2:$F$301,$M451),INDEX(Szabalyok!$B:$B,$N451)))</f>
        <v/>
      </c>
      <c r="D451" s="5">
        <f>IF(AND($B451&lt;&gt;"",$C451&lt;&gt;"",$B451&lt;=$C451),INDEX(Bemenet!$G$2:$G$301,$M451),"")</f>
        <v/>
      </c>
      <c r="E451" s="6">
        <f>IF(AND($B451&lt;&gt;"",$C451&lt;&gt;"",$B451&lt;=$C451),INDEX(Bemenet!$D$2:$D$301,$M451),"")</f>
        <v/>
      </c>
      <c r="F451" s="5">
        <f>IF(AND($B451&lt;&gt;"",$C451&lt;&gt;"",$B451&lt;=$C451),$C451-$B451+1,"")</f>
        <v/>
      </c>
      <c r="G451" s="5">
        <f>IF($F451="","",$F451*$D451)</f>
        <v/>
      </c>
      <c r="H451" s="42">
        <f>IF($G451="","",$O451)</f>
        <v/>
      </c>
      <c r="I451" s="5">
        <f>IF($G451="","",$G451*IF($H451="",$O451,$H451)/100)</f>
        <v/>
      </c>
      <c r="J451" s="5">
        <f>IF(OR($L451="",NOT(COUNTIFS($L$2:$L451,$L451)=1)),"",SUMIFS($G:$G,$L:$L,$L451))</f>
        <v/>
      </c>
      <c r="K451" s="5">
        <f>IF(OR($L451="",NOT(COUNTIFS($L$2:$L451,$L451)=1)),"",SUMIFS($I:$I,$L:$L,$L451))</f>
        <v/>
      </c>
      <c r="L451" s="6">
        <f>IF($B451="","",YEAR($B451))</f>
        <v/>
      </c>
      <c r="M451" s="6">
        <f>INT((ROW()-2)/39)+1</f>
        <v/>
      </c>
      <c r="N451" s="6">
        <f>MOD(ROW()-2,39)+2</f>
        <v/>
      </c>
      <c r="O451" s="42">
        <f>IF(AND($B451&lt;&gt;"",$C451&lt;&gt;"",$B451&lt;=$C451),INDEX(Szabalyok!$C:$C,$N451),"")</f>
        <v/>
      </c>
      <c r="P451">
        <f>IF(D451="",P450,P450+1)</f>
        <v/>
      </c>
    </row>
    <row r="452">
      <c r="A452">
        <f>IF(P452=P451,0,P452)</f>
        <v/>
      </c>
      <c r="B452" s="41">
        <f>IF($M452&gt;300,"",IF(OR(INDEX(Bemenet!$E$2:$E$301,$M452)="",INDEX(Bemenet!$F$2:$F$301,$M452)=""),"",MAX(INDEX(Bemenet!$E$2:$E$301,$M452),INDEX(Szabalyok!$A:$A,$N452))))</f>
        <v/>
      </c>
      <c r="C452" s="41">
        <f>IF($B452="","",MIN(INDEX(Bemenet!$F$2:$F$301,$M452),INDEX(Szabalyok!$B:$B,$N452)))</f>
        <v/>
      </c>
      <c r="D452" s="5">
        <f>IF(AND($B452&lt;&gt;"",$C452&lt;&gt;"",$B452&lt;=$C452),INDEX(Bemenet!$G$2:$G$301,$M452),"")</f>
        <v/>
      </c>
      <c r="E452" s="6">
        <f>IF(AND($B452&lt;&gt;"",$C452&lt;&gt;"",$B452&lt;=$C452),INDEX(Bemenet!$D$2:$D$301,$M452),"")</f>
        <v/>
      </c>
      <c r="F452" s="5">
        <f>IF(AND($B452&lt;&gt;"",$C452&lt;&gt;"",$B452&lt;=$C452),$C452-$B452+1,"")</f>
        <v/>
      </c>
      <c r="G452" s="5">
        <f>IF($F452="","",$F452*$D452)</f>
        <v/>
      </c>
      <c r="H452" s="42">
        <f>IF($G452="","",$O452)</f>
        <v/>
      </c>
      <c r="I452" s="5">
        <f>IF($G452="","",$G452*IF($H452="",$O452,$H452)/100)</f>
        <v/>
      </c>
      <c r="J452" s="5">
        <f>IF(OR($L452="",NOT(COUNTIFS($L$2:$L452,$L452)=1)),"",SUMIFS($G:$G,$L:$L,$L452))</f>
        <v/>
      </c>
      <c r="K452" s="5">
        <f>IF(OR($L452="",NOT(COUNTIFS($L$2:$L452,$L452)=1)),"",SUMIFS($I:$I,$L:$L,$L452))</f>
        <v/>
      </c>
      <c r="L452" s="6">
        <f>IF($B452="","",YEAR($B452))</f>
        <v/>
      </c>
      <c r="M452" s="6">
        <f>INT((ROW()-2)/39)+1</f>
        <v/>
      </c>
      <c r="N452" s="6">
        <f>MOD(ROW()-2,39)+2</f>
        <v/>
      </c>
      <c r="O452" s="42">
        <f>IF(AND($B452&lt;&gt;"",$C452&lt;&gt;"",$B452&lt;=$C452),INDEX(Szabalyok!$C:$C,$N452),"")</f>
        <v/>
      </c>
      <c r="P452">
        <f>IF(D452="",P451,P451+1)</f>
        <v/>
      </c>
    </row>
    <row r="453">
      <c r="A453">
        <f>IF(P453=P452,0,P453)</f>
        <v/>
      </c>
      <c r="B453" s="41">
        <f>IF($M453&gt;300,"",IF(OR(INDEX(Bemenet!$E$2:$E$301,$M453)="",INDEX(Bemenet!$F$2:$F$301,$M453)=""),"",MAX(INDEX(Bemenet!$E$2:$E$301,$M453),INDEX(Szabalyok!$A:$A,$N453))))</f>
        <v/>
      </c>
      <c r="C453" s="41">
        <f>IF($B453="","",MIN(INDEX(Bemenet!$F$2:$F$301,$M453),INDEX(Szabalyok!$B:$B,$N453)))</f>
        <v/>
      </c>
      <c r="D453" s="5">
        <f>IF(AND($B453&lt;&gt;"",$C453&lt;&gt;"",$B453&lt;=$C453),INDEX(Bemenet!$G$2:$G$301,$M453),"")</f>
        <v/>
      </c>
      <c r="E453" s="6">
        <f>IF(AND($B453&lt;&gt;"",$C453&lt;&gt;"",$B453&lt;=$C453),INDEX(Bemenet!$D$2:$D$301,$M453),"")</f>
        <v/>
      </c>
      <c r="F453" s="5">
        <f>IF(AND($B453&lt;&gt;"",$C453&lt;&gt;"",$B453&lt;=$C453),$C453-$B453+1,"")</f>
        <v/>
      </c>
      <c r="G453" s="5">
        <f>IF($F453="","",$F453*$D453)</f>
        <v/>
      </c>
      <c r="H453" s="42">
        <f>IF($G453="","",$O453)</f>
        <v/>
      </c>
      <c r="I453" s="5">
        <f>IF($G453="","",$G453*IF($H453="",$O453,$H453)/100)</f>
        <v/>
      </c>
      <c r="J453" s="5">
        <f>IF(OR($L453="",NOT(COUNTIFS($L$2:$L453,$L453)=1)),"",SUMIFS($G:$G,$L:$L,$L453))</f>
        <v/>
      </c>
      <c r="K453" s="5">
        <f>IF(OR($L453="",NOT(COUNTIFS($L$2:$L453,$L453)=1)),"",SUMIFS($I:$I,$L:$L,$L453))</f>
        <v/>
      </c>
      <c r="L453" s="6">
        <f>IF($B453="","",YEAR($B453))</f>
        <v/>
      </c>
      <c r="M453" s="6">
        <f>INT((ROW()-2)/39)+1</f>
        <v/>
      </c>
      <c r="N453" s="6">
        <f>MOD(ROW()-2,39)+2</f>
        <v/>
      </c>
      <c r="O453" s="42">
        <f>IF(AND($B453&lt;&gt;"",$C453&lt;&gt;"",$B453&lt;=$C453),INDEX(Szabalyok!$C:$C,$N453),"")</f>
        <v/>
      </c>
      <c r="P453">
        <f>IF(D453="",P452,P452+1)</f>
        <v/>
      </c>
    </row>
    <row r="454">
      <c r="A454">
        <f>IF(P454=P453,0,P454)</f>
        <v/>
      </c>
      <c r="B454" s="41">
        <f>IF($M454&gt;300,"",IF(OR(INDEX(Bemenet!$E$2:$E$301,$M454)="",INDEX(Bemenet!$F$2:$F$301,$M454)=""),"",MAX(INDEX(Bemenet!$E$2:$E$301,$M454),INDEX(Szabalyok!$A:$A,$N454))))</f>
        <v/>
      </c>
      <c r="C454" s="41">
        <f>IF($B454="","",MIN(INDEX(Bemenet!$F$2:$F$301,$M454),INDEX(Szabalyok!$B:$B,$N454)))</f>
        <v/>
      </c>
      <c r="D454" s="5">
        <f>IF(AND($B454&lt;&gt;"",$C454&lt;&gt;"",$B454&lt;=$C454),INDEX(Bemenet!$G$2:$G$301,$M454),"")</f>
        <v/>
      </c>
      <c r="E454" s="6">
        <f>IF(AND($B454&lt;&gt;"",$C454&lt;&gt;"",$B454&lt;=$C454),INDEX(Bemenet!$D$2:$D$301,$M454),"")</f>
        <v/>
      </c>
      <c r="F454" s="5">
        <f>IF(AND($B454&lt;&gt;"",$C454&lt;&gt;"",$B454&lt;=$C454),$C454-$B454+1,"")</f>
        <v/>
      </c>
      <c r="G454" s="5">
        <f>IF($F454="","",$F454*$D454)</f>
        <v/>
      </c>
      <c r="H454" s="42">
        <f>IF($G454="","",$O454)</f>
        <v/>
      </c>
      <c r="I454" s="5">
        <f>IF($G454="","",$G454*IF($H454="",$O454,$H454)/100)</f>
        <v/>
      </c>
      <c r="J454" s="5">
        <f>IF(OR($L454="",NOT(COUNTIFS($L$2:$L454,$L454)=1)),"",SUMIFS($G:$G,$L:$L,$L454))</f>
        <v/>
      </c>
      <c r="K454" s="5">
        <f>IF(OR($L454="",NOT(COUNTIFS($L$2:$L454,$L454)=1)),"",SUMIFS($I:$I,$L:$L,$L454))</f>
        <v/>
      </c>
      <c r="L454" s="6">
        <f>IF($B454="","",YEAR($B454))</f>
        <v/>
      </c>
      <c r="M454" s="6">
        <f>INT((ROW()-2)/39)+1</f>
        <v/>
      </c>
      <c r="N454" s="6">
        <f>MOD(ROW()-2,39)+2</f>
        <v/>
      </c>
      <c r="O454" s="42">
        <f>IF(AND($B454&lt;&gt;"",$C454&lt;&gt;"",$B454&lt;=$C454),INDEX(Szabalyok!$C:$C,$N454),"")</f>
        <v/>
      </c>
      <c r="P454">
        <f>IF(D454="",P453,P453+1)</f>
        <v/>
      </c>
    </row>
    <row r="455">
      <c r="A455">
        <f>IF(P455=P454,0,P455)</f>
        <v/>
      </c>
      <c r="B455" s="41">
        <f>IF($M455&gt;300,"",IF(OR(INDEX(Bemenet!$E$2:$E$301,$M455)="",INDEX(Bemenet!$F$2:$F$301,$M455)=""),"",MAX(INDEX(Bemenet!$E$2:$E$301,$M455),INDEX(Szabalyok!$A:$A,$N455))))</f>
        <v/>
      </c>
      <c r="C455" s="41">
        <f>IF($B455="","",MIN(INDEX(Bemenet!$F$2:$F$301,$M455),INDEX(Szabalyok!$B:$B,$N455)))</f>
        <v/>
      </c>
      <c r="D455" s="5">
        <f>IF(AND($B455&lt;&gt;"",$C455&lt;&gt;"",$B455&lt;=$C455),INDEX(Bemenet!$G$2:$G$301,$M455),"")</f>
        <v/>
      </c>
      <c r="E455" s="6">
        <f>IF(AND($B455&lt;&gt;"",$C455&lt;&gt;"",$B455&lt;=$C455),INDEX(Bemenet!$D$2:$D$301,$M455),"")</f>
        <v/>
      </c>
      <c r="F455" s="5">
        <f>IF(AND($B455&lt;&gt;"",$C455&lt;&gt;"",$B455&lt;=$C455),$C455-$B455+1,"")</f>
        <v/>
      </c>
      <c r="G455" s="5">
        <f>IF($F455="","",$F455*$D455)</f>
        <v/>
      </c>
      <c r="H455" s="42">
        <f>IF($G455="","",$O455)</f>
        <v/>
      </c>
      <c r="I455" s="5">
        <f>IF($G455="","",$G455*IF($H455="",$O455,$H455)/100)</f>
        <v/>
      </c>
      <c r="J455" s="5">
        <f>IF(OR($L455="",NOT(COUNTIFS($L$2:$L455,$L455)=1)),"",SUMIFS($G:$G,$L:$L,$L455))</f>
        <v/>
      </c>
      <c r="K455" s="5">
        <f>IF(OR($L455="",NOT(COUNTIFS($L$2:$L455,$L455)=1)),"",SUMIFS($I:$I,$L:$L,$L455))</f>
        <v/>
      </c>
      <c r="L455" s="6">
        <f>IF($B455="","",YEAR($B455))</f>
        <v/>
      </c>
      <c r="M455" s="6">
        <f>INT((ROW()-2)/39)+1</f>
        <v/>
      </c>
      <c r="N455" s="6">
        <f>MOD(ROW()-2,39)+2</f>
        <v/>
      </c>
      <c r="O455" s="42">
        <f>IF(AND($B455&lt;&gt;"",$C455&lt;&gt;"",$B455&lt;=$C455),INDEX(Szabalyok!$C:$C,$N455),"")</f>
        <v/>
      </c>
      <c r="P455">
        <f>IF(D455="",P454,P454+1)</f>
        <v/>
      </c>
    </row>
    <row r="456">
      <c r="A456">
        <f>IF(P456=P455,0,P456)</f>
        <v/>
      </c>
      <c r="B456" s="41">
        <f>IF($M456&gt;300,"",IF(OR(INDEX(Bemenet!$E$2:$E$301,$M456)="",INDEX(Bemenet!$F$2:$F$301,$M456)=""),"",MAX(INDEX(Bemenet!$E$2:$E$301,$M456),INDEX(Szabalyok!$A:$A,$N456))))</f>
        <v/>
      </c>
      <c r="C456" s="41">
        <f>IF($B456="","",MIN(INDEX(Bemenet!$F$2:$F$301,$M456),INDEX(Szabalyok!$B:$B,$N456)))</f>
        <v/>
      </c>
      <c r="D456" s="5">
        <f>IF(AND($B456&lt;&gt;"",$C456&lt;&gt;"",$B456&lt;=$C456),INDEX(Bemenet!$G$2:$G$301,$M456),"")</f>
        <v/>
      </c>
      <c r="E456" s="6">
        <f>IF(AND($B456&lt;&gt;"",$C456&lt;&gt;"",$B456&lt;=$C456),INDEX(Bemenet!$D$2:$D$301,$M456),"")</f>
        <v/>
      </c>
      <c r="F456" s="5">
        <f>IF(AND($B456&lt;&gt;"",$C456&lt;&gt;"",$B456&lt;=$C456),$C456-$B456+1,"")</f>
        <v/>
      </c>
      <c r="G456" s="5">
        <f>IF($F456="","",$F456*$D456)</f>
        <v/>
      </c>
      <c r="H456" s="42">
        <f>IF($G456="","",$O456)</f>
        <v/>
      </c>
      <c r="I456" s="5">
        <f>IF($G456="","",$G456*IF($H456="",$O456,$H456)/100)</f>
        <v/>
      </c>
      <c r="J456" s="5">
        <f>IF(OR($L456="",NOT(COUNTIFS($L$2:$L456,$L456)=1)),"",SUMIFS($G:$G,$L:$L,$L456))</f>
        <v/>
      </c>
      <c r="K456" s="5">
        <f>IF(OR($L456="",NOT(COUNTIFS($L$2:$L456,$L456)=1)),"",SUMIFS($I:$I,$L:$L,$L456))</f>
        <v/>
      </c>
      <c r="L456" s="6">
        <f>IF($B456="","",YEAR($B456))</f>
        <v/>
      </c>
      <c r="M456" s="6">
        <f>INT((ROW()-2)/39)+1</f>
        <v/>
      </c>
      <c r="N456" s="6">
        <f>MOD(ROW()-2,39)+2</f>
        <v/>
      </c>
      <c r="O456" s="42">
        <f>IF(AND($B456&lt;&gt;"",$C456&lt;&gt;"",$B456&lt;=$C456),INDEX(Szabalyok!$C:$C,$N456),"")</f>
        <v/>
      </c>
      <c r="P456">
        <f>IF(D456="",P455,P455+1)</f>
        <v/>
      </c>
    </row>
    <row r="457">
      <c r="A457">
        <f>IF(P457=P456,0,P457)</f>
        <v/>
      </c>
      <c r="B457" s="41">
        <f>IF($M457&gt;300,"",IF(OR(INDEX(Bemenet!$E$2:$E$301,$M457)="",INDEX(Bemenet!$F$2:$F$301,$M457)=""),"",MAX(INDEX(Bemenet!$E$2:$E$301,$M457),INDEX(Szabalyok!$A:$A,$N457))))</f>
        <v/>
      </c>
      <c r="C457" s="41">
        <f>IF($B457="","",MIN(INDEX(Bemenet!$F$2:$F$301,$M457),INDEX(Szabalyok!$B:$B,$N457)))</f>
        <v/>
      </c>
      <c r="D457" s="5">
        <f>IF(AND($B457&lt;&gt;"",$C457&lt;&gt;"",$B457&lt;=$C457),INDEX(Bemenet!$G$2:$G$301,$M457),"")</f>
        <v/>
      </c>
      <c r="E457" s="6">
        <f>IF(AND($B457&lt;&gt;"",$C457&lt;&gt;"",$B457&lt;=$C457),INDEX(Bemenet!$D$2:$D$301,$M457),"")</f>
        <v/>
      </c>
      <c r="F457" s="5">
        <f>IF(AND($B457&lt;&gt;"",$C457&lt;&gt;"",$B457&lt;=$C457),$C457-$B457+1,"")</f>
        <v/>
      </c>
      <c r="G457" s="5">
        <f>IF($F457="","",$F457*$D457)</f>
        <v/>
      </c>
      <c r="H457" s="42">
        <f>IF($G457="","",$O457)</f>
        <v/>
      </c>
      <c r="I457" s="5">
        <f>IF($G457="","",$G457*IF($H457="",$O457,$H457)/100)</f>
        <v/>
      </c>
      <c r="J457" s="5">
        <f>IF(OR($L457="",NOT(COUNTIFS($L$2:$L457,$L457)=1)),"",SUMIFS($G:$G,$L:$L,$L457))</f>
        <v/>
      </c>
      <c r="K457" s="5">
        <f>IF(OR($L457="",NOT(COUNTIFS($L$2:$L457,$L457)=1)),"",SUMIFS($I:$I,$L:$L,$L457))</f>
        <v/>
      </c>
      <c r="L457" s="6">
        <f>IF($B457="","",YEAR($B457))</f>
        <v/>
      </c>
      <c r="M457" s="6">
        <f>INT((ROW()-2)/39)+1</f>
        <v/>
      </c>
      <c r="N457" s="6">
        <f>MOD(ROW()-2,39)+2</f>
        <v/>
      </c>
      <c r="O457" s="42">
        <f>IF(AND($B457&lt;&gt;"",$C457&lt;&gt;"",$B457&lt;=$C457),INDEX(Szabalyok!$C:$C,$N457),"")</f>
        <v/>
      </c>
      <c r="P457">
        <f>IF(D457="",P456,P456+1)</f>
        <v/>
      </c>
    </row>
    <row r="458">
      <c r="A458">
        <f>IF(P458=P457,0,P458)</f>
        <v/>
      </c>
      <c r="B458" s="41">
        <f>IF($M458&gt;300,"",IF(OR(INDEX(Bemenet!$E$2:$E$301,$M458)="",INDEX(Bemenet!$F$2:$F$301,$M458)=""),"",MAX(INDEX(Bemenet!$E$2:$E$301,$M458),INDEX(Szabalyok!$A:$A,$N458))))</f>
        <v/>
      </c>
      <c r="C458" s="41">
        <f>IF($B458="","",MIN(INDEX(Bemenet!$F$2:$F$301,$M458),INDEX(Szabalyok!$B:$B,$N458)))</f>
        <v/>
      </c>
      <c r="D458" s="5">
        <f>IF(AND($B458&lt;&gt;"",$C458&lt;&gt;"",$B458&lt;=$C458),INDEX(Bemenet!$G$2:$G$301,$M458),"")</f>
        <v/>
      </c>
      <c r="E458" s="6">
        <f>IF(AND($B458&lt;&gt;"",$C458&lt;&gt;"",$B458&lt;=$C458),INDEX(Bemenet!$D$2:$D$301,$M458),"")</f>
        <v/>
      </c>
      <c r="F458" s="5">
        <f>IF(AND($B458&lt;&gt;"",$C458&lt;&gt;"",$B458&lt;=$C458),$C458-$B458+1,"")</f>
        <v/>
      </c>
      <c r="G458" s="5">
        <f>IF($F458="","",$F458*$D458)</f>
        <v/>
      </c>
      <c r="H458" s="42">
        <f>IF($G458="","",$O458)</f>
        <v/>
      </c>
      <c r="I458" s="5">
        <f>IF($G458="","",$G458*IF($H458="",$O458,$H458)/100)</f>
        <v/>
      </c>
      <c r="J458" s="5">
        <f>IF(OR($L458="",NOT(COUNTIFS($L$2:$L458,$L458)=1)),"",SUMIFS($G:$G,$L:$L,$L458))</f>
        <v/>
      </c>
      <c r="K458" s="5">
        <f>IF(OR($L458="",NOT(COUNTIFS($L$2:$L458,$L458)=1)),"",SUMIFS($I:$I,$L:$L,$L458))</f>
        <v/>
      </c>
      <c r="L458" s="6">
        <f>IF($B458="","",YEAR($B458))</f>
        <v/>
      </c>
      <c r="M458" s="6">
        <f>INT((ROW()-2)/39)+1</f>
        <v/>
      </c>
      <c r="N458" s="6">
        <f>MOD(ROW()-2,39)+2</f>
        <v/>
      </c>
      <c r="O458" s="42">
        <f>IF(AND($B458&lt;&gt;"",$C458&lt;&gt;"",$B458&lt;=$C458),INDEX(Szabalyok!$C:$C,$N458),"")</f>
        <v/>
      </c>
      <c r="P458">
        <f>IF(D458="",P457,P457+1)</f>
        <v/>
      </c>
    </row>
    <row r="459">
      <c r="A459">
        <f>IF(P459=P458,0,P459)</f>
        <v/>
      </c>
      <c r="B459" s="41">
        <f>IF($M459&gt;300,"",IF(OR(INDEX(Bemenet!$E$2:$E$301,$M459)="",INDEX(Bemenet!$F$2:$F$301,$M459)=""),"",MAX(INDEX(Bemenet!$E$2:$E$301,$M459),INDEX(Szabalyok!$A:$A,$N459))))</f>
        <v/>
      </c>
      <c r="C459" s="41">
        <f>IF($B459="","",MIN(INDEX(Bemenet!$F$2:$F$301,$M459),INDEX(Szabalyok!$B:$B,$N459)))</f>
        <v/>
      </c>
      <c r="D459" s="5">
        <f>IF(AND($B459&lt;&gt;"",$C459&lt;&gt;"",$B459&lt;=$C459),INDEX(Bemenet!$G$2:$G$301,$M459),"")</f>
        <v/>
      </c>
      <c r="E459" s="6">
        <f>IF(AND($B459&lt;&gt;"",$C459&lt;&gt;"",$B459&lt;=$C459),INDEX(Bemenet!$D$2:$D$301,$M459),"")</f>
        <v/>
      </c>
      <c r="F459" s="5">
        <f>IF(AND($B459&lt;&gt;"",$C459&lt;&gt;"",$B459&lt;=$C459),$C459-$B459+1,"")</f>
        <v/>
      </c>
      <c r="G459" s="5">
        <f>IF($F459="","",$F459*$D459)</f>
        <v/>
      </c>
      <c r="H459" s="42">
        <f>IF($G459="","",$O459)</f>
        <v/>
      </c>
      <c r="I459" s="5">
        <f>IF($G459="","",$G459*IF($H459="",$O459,$H459)/100)</f>
        <v/>
      </c>
      <c r="J459" s="5">
        <f>IF(OR($L459="",NOT(COUNTIFS($L$2:$L459,$L459)=1)),"",SUMIFS($G:$G,$L:$L,$L459))</f>
        <v/>
      </c>
      <c r="K459" s="5">
        <f>IF(OR($L459="",NOT(COUNTIFS($L$2:$L459,$L459)=1)),"",SUMIFS($I:$I,$L:$L,$L459))</f>
        <v/>
      </c>
      <c r="L459" s="6">
        <f>IF($B459="","",YEAR($B459))</f>
        <v/>
      </c>
      <c r="M459" s="6">
        <f>INT((ROW()-2)/39)+1</f>
        <v/>
      </c>
      <c r="N459" s="6">
        <f>MOD(ROW()-2,39)+2</f>
        <v/>
      </c>
      <c r="O459" s="42">
        <f>IF(AND($B459&lt;&gt;"",$C459&lt;&gt;"",$B459&lt;=$C459),INDEX(Szabalyok!$C:$C,$N459),"")</f>
        <v/>
      </c>
      <c r="P459">
        <f>IF(D459="",P458,P458+1)</f>
        <v/>
      </c>
    </row>
    <row r="460">
      <c r="A460">
        <f>IF(P460=P459,0,P460)</f>
        <v/>
      </c>
      <c r="B460" s="41">
        <f>IF($M460&gt;300,"",IF(OR(INDEX(Bemenet!$E$2:$E$301,$M460)="",INDEX(Bemenet!$F$2:$F$301,$M460)=""),"",MAX(INDEX(Bemenet!$E$2:$E$301,$M460),INDEX(Szabalyok!$A:$A,$N460))))</f>
        <v/>
      </c>
      <c r="C460" s="41">
        <f>IF($B460="","",MIN(INDEX(Bemenet!$F$2:$F$301,$M460),INDEX(Szabalyok!$B:$B,$N460)))</f>
        <v/>
      </c>
      <c r="D460" s="5">
        <f>IF(AND($B460&lt;&gt;"",$C460&lt;&gt;"",$B460&lt;=$C460),INDEX(Bemenet!$G$2:$G$301,$M460),"")</f>
        <v/>
      </c>
      <c r="E460" s="6">
        <f>IF(AND($B460&lt;&gt;"",$C460&lt;&gt;"",$B460&lt;=$C460),INDEX(Bemenet!$D$2:$D$301,$M460),"")</f>
        <v/>
      </c>
      <c r="F460" s="5">
        <f>IF(AND($B460&lt;&gt;"",$C460&lt;&gt;"",$B460&lt;=$C460),$C460-$B460+1,"")</f>
        <v/>
      </c>
      <c r="G460" s="5">
        <f>IF($F460="","",$F460*$D460)</f>
        <v/>
      </c>
      <c r="H460" s="42">
        <f>IF($G460="","",$O460)</f>
        <v/>
      </c>
      <c r="I460" s="5">
        <f>IF($G460="","",$G460*IF($H460="",$O460,$H460)/100)</f>
        <v/>
      </c>
      <c r="J460" s="5">
        <f>IF(OR($L460="",NOT(COUNTIFS($L$2:$L460,$L460)=1)),"",SUMIFS($G:$G,$L:$L,$L460))</f>
        <v/>
      </c>
      <c r="K460" s="5">
        <f>IF(OR($L460="",NOT(COUNTIFS($L$2:$L460,$L460)=1)),"",SUMIFS($I:$I,$L:$L,$L460))</f>
        <v/>
      </c>
      <c r="L460" s="6">
        <f>IF($B460="","",YEAR($B460))</f>
        <v/>
      </c>
      <c r="M460" s="6">
        <f>INT((ROW()-2)/39)+1</f>
        <v/>
      </c>
      <c r="N460" s="6">
        <f>MOD(ROW()-2,39)+2</f>
        <v/>
      </c>
      <c r="O460" s="42">
        <f>IF(AND($B460&lt;&gt;"",$C460&lt;&gt;"",$B460&lt;=$C460),INDEX(Szabalyok!$C:$C,$N460),"")</f>
        <v/>
      </c>
      <c r="P460">
        <f>IF(D460="",P459,P459+1)</f>
        <v/>
      </c>
    </row>
    <row r="461">
      <c r="A461">
        <f>IF(P461=P460,0,P461)</f>
        <v/>
      </c>
      <c r="B461" s="41">
        <f>IF($M461&gt;300,"",IF(OR(INDEX(Bemenet!$E$2:$E$301,$M461)="",INDEX(Bemenet!$F$2:$F$301,$M461)=""),"",MAX(INDEX(Bemenet!$E$2:$E$301,$M461),INDEX(Szabalyok!$A:$A,$N461))))</f>
        <v/>
      </c>
      <c r="C461" s="41">
        <f>IF($B461="","",MIN(INDEX(Bemenet!$F$2:$F$301,$M461),INDEX(Szabalyok!$B:$B,$N461)))</f>
        <v/>
      </c>
      <c r="D461" s="5">
        <f>IF(AND($B461&lt;&gt;"",$C461&lt;&gt;"",$B461&lt;=$C461),INDEX(Bemenet!$G$2:$G$301,$M461),"")</f>
        <v/>
      </c>
      <c r="E461" s="6">
        <f>IF(AND($B461&lt;&gt;"",$C461&lt;&gt;"",$B461&lt;=$C461),INDEX(Bemenet!$D$2:$D$301,$M461),"")</f>
        <v/>
      </c>
      <c r="F461" s="5">
        <f>IF(AND($B461&lt;&gt;"",$C461&lt;&gt;"",$B461&lt;=$C461),$C461-$B461+1,"")</f>
        <v/>
      </c>
      <c r="G461" s="5">
        <f>IF($F461="","",$F461*$D461)</f>
        <v/>
      </c>
      <c r="H461" s="42">
        <f>IF($G461="","",$O461)</f>
        <v/>
      </c>
      <c r="I461" s="5">
        <f>IF($G461="","",$G461*IF($H461="",$O461,$H461)/100)</f>
        <v/>
      </c>
      <c r="J461" s="5">
        <f>IF(OR($L461="",NOT(COUNTIFS($L$2:$L461,$L461)=1)),"",SUMIFS($G:$G,$L:$L,$L461))</f>
        <v/>
      </c>
      <c r="K461" s="5">
        <f>IF(OR($L461="",NOT(COUNTIFS($L$2:$L461,$L461)=1)),"",SUMIFS($I:$I,$L:$L,$L461))</f>
        <v/>
      </c>
      <c r="L461" s="6">
        <f>IF($B461="","",YEAR($B461))</f>
        <v/>
      </c>
      <c r="M461" s="6">
        <f>INT((ROW()-2)/39)+1</f>
        <v/>
      </c>
      <c r="N461" s="6">
        <f>MOD(ROW()-2,39)+2</f>
        <v/>
      </c>
      <c r="O461" s="42">
        <f>IF(AND($B461&lt;&gt;"",$C461&lt;&gt;"",$B461&lt;=$C461),INDEX(Szabalyok!$C:$C,$N461),"")</f>
        <v/>
      </c>
      <c r="P461">
        <f>IF(D461="",P460,P460+1)</f>
        <v/>
      </c>
    </row>
    <row r="462">
      <c r="A462">
        <f>IF(P462=P461,0,P462)</f>
        <v/>
      </c>
      <c r="B462" s="41">
        <f>IF($M462&gt;300,"",IF(OR(INDEX(Bemenet!$E$2:$E$301,$M462)="",INDEX(Bemenet!$F$2:$F$301,$M462)=""),"",MAX(INDEX(Bemenet!$E$2:$E$301,$M462),INDEX(Szabalyok!$A:$A,$N462))))</f>
        <v/>
      </c>
      <c r="C462" s="41">
        <f>IF($B462="","",MIN(INDEX(Bemenet!$F$2:$F$301,$M462),INDEX(Szabalyok!$B:$B,$N462)))</f>
        <v/>
      </c>
      <c r="D462" s="5">
        <f>IF(AND($B462&lt;&gt;"",$C462&lt;&gt;"",$B462&lt;=$C462),INDEX(Bemenet!$G$2:$G$301,$M462),"")</f>
        <v/>
      </c>
      <c r="E462" s="6">
        <f>IF(AND($B462&lt;&gt;"",$C462&lt;&gt;"",$B462&lt;=$C462),INDEX(Bemenet!$D$2:$D$301,$M462),"")</f>
        <v/>
      </c>
      <c r="F462" s="5">
        <f>IF(AND($B462&lt;&gt;"",$C462&lt;&gt;"",$B462&lt;=$C462),$C462-$B462+1,"")</f>
        <v/>
      </c>
      <c r="G462" s="5">
        <f>IF($F462="","",$F462*$D462)</f>
        <v/>
      </c>
      <c r="H462" s="42">
        <f>IF($G462="","",$O462)</f>
        <v/>
      </c>
      <c r="I462" s="5">
        <f>IF($G462="","",$G462*IF($H462="",$O462,$H462)/100)</f>
        <v/>
      </c>
      <c r="J462" s="5">
        <f>IF(OR($L462="",NOT(COUNTIFS($L$2:$L462,$L462)=1)),"",SUMIFS($G:$G,$L:$L,$L462))</f>
        <v/>
      </c>
      <c r="K462" s="5">
        <f>IF(OR($L462="",NOT(COUNTIFS($L$2:$L462,$L462)=1)),"",SUMIFS($I:$I,$L:$L,$L462))</f>
        <v/>
      </c>
      <c r="L462" s="6">
        <f>IF($B462="","",YEAR($B462))</f>
        <v/>
      </c>
      <c r="M462" s="6">
        <f>INT((ROW()-2)/39)+1</f>
        <v/>
      </c>
      <c r="N462" s="6">
        <f>MOD(ROW()-2,39)+2</f>
        <v/>
      </c>
      <c r="O462" s="42">
        <f>IF(AND($B462&lt;&gt;"",$C462&lt;&gt;"",$B462&lt;=$C462),INDEX(Szabalyok!$C:$C,$N462),"")</f>
        <v/>
      </c>
      <c r="P462">
        <f>IF(D462="",P461,P461+1)</f>
        <v/>
      </c>
    </row>
    <row r="463">
      <c r="A463">
        <f>IF(P463=P462,0,P463)</f>
        <v/>
      </c>
      <c r="B463" s="41">
        <f>IF($M463&gt;300,"",IF(OR(INDEX(Bemenet!$E$2:$E$301,$M463)="",INDEX(Bemenet!$F$2:$F$301,$M463)=""),"",MAX(INDEX(Bemenet!$E$2:$E$301,$M463),INDEX(Szabalyok!$A:$A,$N463))))</f>
        <v/>
      </c>
      <c r="C463" s="41">
        <f>IF($B463="","",MIN(INDEX(Bemenet!$F$2:$F$301,$M463),INDEX(Szabalyok!$B:$B,$N463)))</f>
        <v/>
      </c>
      <c r="D463" s="5">
        <f>IF(AND($B463&lt;&gt;"",$C463&lt;&gt;"",$B463&lt;=$C463),INDEX(Bemenet!$G$2:$G$301,$M463),"")</f>
        <v/>
      </c>
      <c r="E463" s="6">
        <f>IF(AND($B463&lt;&gt;"",$C463&lt;&gt;"",$B463&lt;=$C463),INDEX(Bemenet!$D$2:$D$301,$M463),"")</f>
        <v/>
      </c>
      <c r="F463" s="5">
        <f>IF(AND($B463&lt;&gt;"",$C463&lt;&gt;"",$B463&lt;=$C463),$C463-$B463+1,"")</f>
        <v/>
      </c>
      <c r="G463" s="5">
        <f>IF($F463="","",$F463*$D463)</f>
        <v/>
      </c>
      <c r="H463" s="42">
        <f>IF($G463="","",$O463)</f>
        <v/>
      </c>
      <c r="I463" s="5">
        <f>IF($G463="","",$G463*IF($H463="",$O463,$H463)/100)</f>
        <v/>
      </c>
      <c r="J463" s="5">
        <f>IF(OR($L463="",NOT(COUNTIFS($L$2:$L463,$L463)=1)),"",SUMIFS($G:$G,$L:$L,$L463))</f>
        <v/>
      </c>
      <c r="K463" s="5">
        <f>IF(OR($L463="",NOT(COUNTIFS($L$2:$L463,$L463)=1)),"",SUMIFS($I:$I,$L:$L,$L463))</f>
        <v/>
      </c>
      <c r="L463" s="6">
        <f>IF($B463="","",YEAR($B463))</f>
        <v/>
      </c>
      <c r="M463" s="6">
        <f>INT((ROW()-2)/39)+1</f>
        <v/>
      </c>
      <c r="N463" s="6">
        <f>MOD(ROW()-2,39)+2</f>
        <v/>
      </c>
      <c r="O463" s="42">
        <f>IF(AND($B463&lt;&gt;"",$C463&lt;&gt;"",$B463&lt;=$C463),INDEX(Szabalyok!$C:$C,$N463),"")</f>
        <v/>
      </c>
      <c r="P463">
        <f>IF(D463="",P462,P462+1)</f>
        <v/>
      </c>
    </row>
    <row r="464">
      <c r="A464">
        <f>IF(P464=P463,0,P464)</f>
        <v/>
      </c>
      <c r="B464" s="41">
        <f>IF($M464&gt;300,"",IF(OR(INDEX(Bemenet!$E$2:$E$301,$M464)="",INDEX(Bemenet!$F$2:$F$301,$M464)=""),"",MAX(INDEX(Bemenet!$E$2:$E$301,$M464),INDEX(Szabalyok!$A:$A,$N464))))</f>
        <v/>
      </c>
      <c r="C464" s="41">
        <f>IF($B464="","",MIN(INDEX(Bemenet!$F$2:$F$301,$M464),INDEX(Szabalyok!$B:$B,$N464)))</f>
        <v/>
      </c>
      <c r="D464" s="5">
        <f>IF(AND($B464&lt;&gt;"",$C464&lt;&gt;"",$B464&lt;=$C464),INDEX(Bemenet!$G$2:$G$301,$M464),"")</f>
        <v/>
      </c>
      <c r="E464" s="6">
        <f>IF(AND($B464&lt;&gt;"",$C464&lt;&gt;"",$B464&lt;=$C464),INDEX(Bemenet!$D$2:$D$301,$M464),"")</f>
        <v/>
      </c>
      <c r="F464" s="5">
        <f>IF(AND($B464&lt;&gt;"",$C464&lt;&gt;"",$B464&lt;=$C464),$C464-$B464+1,"")</f>
        <v/>
      </c>
      <c r="G464" s="5">
        <f>IF($F464="","",$F464*$D464)</f>
        <v/>
      </c>
      <c r="H464" s="42">
        <f>IF($G464="","",$O464)</f>
        <v/>
      </c>
      <c r="I464" s="5">
        <f>IF($G464="","",$G464*IF($H464="",$O464,$H464)/100)</f>
        <v/>
      </c>
      <c r="J464" s="5">
        <f>IF(OR($L464="",NOT(COUNTIFS($L$2:$L464,$L464)=1)),"",SUMIFS($G:$G,$L:$L,$L464))</f>
        <v/>
      </c>
      <c r="K464" s="5">
        <f>IF(OR($L464="",NOT(COUNTIFS($L$2:$L464,$L464)=1)),"",SUMIFS($I:$I,$L:$L,$L464))</f>
        <v/>
      </c>
      <c r="L464" s="6">
        <f>IF($B464="","",YEAR($B464))</f>
        <v/>
      </c>
      <c r="M464" s="6">
        <f>INT((ROW()-2)/39)+1</f>
        <v/>
      </c>
      <c r="N464" s="6">
        <f>MOD(ROW()-2,39)+2</f>
        <v/>
      </c>
      <c r="O464" s="42">
        <f>IF(AND($B464&lt;&gt;"",$C464&lt;&gt;"",$B464&lt;=$C464),INDEX(Szabalyok!$C:$C,$N464),"")</f>
        <v/>
      </c>
      <c r="P464">
        <f>IF(D464="",P463,P463+1)</f>
        <v/>
      </c>
    </row>
    <row r="465">
      <c r="A465">
        <f>IF(P465=P464,0,P465)</f>
        <v/>
      </c>
      <c r="B465" s="41">
        <f>IF($M465&gt;300,"",IF(OR(INDEX(Bemenet!$E$2:$E$301,$M465)="",INDEX(Bemenet!$F$2:$F$301,$M465)=""),"",MAX(INDEX(Bemenet!$E$2:$E$301,$M465),INDEX(Szabalyok!$A:$A,$N465))))</f>
        <v/>
      </c>
      <c r="C465" s="41">
        <f>IF($B465="","",MIN(INDEX(Bemenet!$F$2:$F$301,$M465),INDEX(Szabalyok!$B:$B,$N465)))</f>
        <v/>
      </c>
      <c r="D465" s="5">
        <f>IF(AND($B465&lt;&gt;"",$C465&lt;&gt;"",$B465&lt;=$C465),INDEX(Bemenet!$G$2:$G$301,$M465),"")</f>
        <v/>
      </c>
      <c r="E465" s="6">
        <f>IF(AND($B465&lt;&gt;"",$C465&lt;&gt;"",$B465&lt;=$C465),INDEX(Bemenet!$D$2:$D$301,$M465),"")</f>
        <v/>
      </c>
      <c r="F465" s="5">
        <f>IF(AND($B465&lt;&gt;"",$C465&lt;&gt;"",$B465&lt;=$C465),$C465-$B465+1,"")</f>
        <v/>
      </c>
      <c r="G465" s="5">
        <f>IF($F465="","",$F465*$D465)</f>
        <v/>
      </c>
      <c r="H465" s="42">
        <f>IF($G465="","",$O465)</f>
        <v/>
      </c>
      <c r="I465" s="5">
        <f>IF($G465="","",$G465*IF($H465="",$O465,$H465)/100)</f>
        <v/>
      </c>
      <c r="J465" s="5">
        <f>IF(OR($L465="",NOT(COUNTIFS($L$2:$L465,$L465)=1)),"",SUMIFS($G:$G,$L:$L,$L465))</f>
        <v/>
      </c>
      <c r="K465" s="5">
        <f>IF(OR($L465="",NOT(COUNTIFS($L$2:$L465,$L465)=1)),"",SUMIFS($I:$I,$L:$L,$L465))</f>
        <v/>
      </c>
      <c r="L465" s="6">
        <f>IF($B465="","",YEAR($B465))</f>
        <v/>
      </c>
      <c r="M465" s="6">
        <f>INT((ROW()-2)/39)+1</f>
        <v/>
      </c>
      <c r="N465" s="6">
        <f>MOD(ROW()-2,39)+2</f>
        <v/>
      </c>
      <c r="O465" s="42">
        <f>IF(AND($B465&lt;&gt;"",$C465&lt;&gt;"",$B465&lt;=$C465),INDEX(Szabalyok!$C:$C,$N465),"")</f>
        <v/>
      </c>
      <c r="P465">
        <f>IF(D465="",P464,P464+1)</f>
        <v/>
      </c>
    </row>
    <row r="466">
      <c r="A466">
        <f>IF(P466=P465,0,P466)</f>
        <v/>
      </c>
      <c r="B466" s="41">
        <f>IF($M466&gt;300,"",IF(OR(INDEX(Bemenet!$E$2:$E$301,$M466)="",INDEX(Bemenet!$F$2:$F$301,$M466)=""),"",MAX(INDEX(Bemenet!$E$2:$E$301,$M466),INDEX(Szabalyok!$A:$A,$N466))))</f>
        <v/>
      </c>
      <c r="C466" s="41">
        <f>IF($B466="","",MIN(INDEX(Bemenet!$F$2:$F$301,$M466),INDEX(Szabalyok!$B:$B,$N466)))</f>
        <v/>
      </c>
      <c r="D466" s="5">
        <f>IF(AND($B466&lt;&gt;"",$C466&lt;&gt;"",$B466&lt;=$C466),INDEX(Bemenet!$G$2:$G$301,$M466),"")</f>
        <v/>
      </c>
      <c r="E466" s="6">
        <f>IF(AND($B466&lt;&gt;"",$C466&lt;&gt;"",$B466&lt;=$C466),INDEX(Bemenet!$D$2:$D$301,$M466),"")</f>
        <v/>
      </c>
      <c r="F466" s="5">
        <f>IF(AND($B466&lt;&gt;"",$C466&lt;&gt;"",$B466&lt;=$C466),$C466-$B466+1,"")</f>
        <v/>
      </c>
      <c r="G466" s="5">
        <f>IF($F466="","",$F466*$D466)</f>
        <v/>
      </c>
      <c r="H466" s="42">
        <f>IF($G466="","",$O466)</f>
        <v/>
      </c>
      <c r="I466" s="5">
        <f>IF($G466="","",$G466*IF($H466="",$O466,$H466)/100)</f>
        <v/>
      </c>
      <c r="J466" s="5">
        <f>IF(OR($L466="",NOT(COUNTIFS($L$2:$L466,$L466)=1)),"",SUMIFS($G:$G,$L:$L,$L466))</f>
        <v/>
      </c>
      <c r="K466" s="5">
        <f>IF(OR($L466="",NOT(COUNTIFS($L$2:$L466,$L466)=1)),"",SUMIFS($I:$I,$L:$L,$L466))</f>
        <v/>
      </c>
      <c r="L466" s="6">
        <f>IF($B466="","",YEAR($B466))</f>
        <v/>
      </c>
      <c r="M466" s="6">
        <f>INT((ROW()-2)/39)+1</f>
        <v/>
      </c>
      <c r="N466" s="6">
        <f>MOD(ROW()-2,39)+2</f>
        <v/>
      </c>
      <c r="O466" s="42">
        <f>IF(AND($B466&lt;&gt;"",$C466&lt;&gt;"",$B466&lt;=$C466),INDEX(Szabalyok!$C:$C,$N466),"")</f>
        <v/>
      </c>
      <c r="P466">
        <f>IF(D466="",P465,P465+1)</f>
        <v/>
      </c>
    </row>
    <row r="467">
      <c r="A467">
        <f>IF(P467=P466,0,P467)</f>
        <v/>
      </c>
      <c r="B467" s="41">
        <f>IF($M467&gt;300,"",IF(OR(INDEX(Bemenet!$E$2:$E$301,$M467)="",INDEX(Bemenet!$F$2:$F$301,$M467)=""),"",MAX(INDEX(Bemenet!$E$2:$E$301,$M467),INDEX(Szabalyok!$A:$A,$N467))))</f>
        <v/>
      </c>
      <c r="C467" s="41">
        <f>IF($B467="","",MIN(INDEX(Bemenet!$F$2:$F$301,$M467),INDEX(Szabalyok!$B:$B,$N467)))</f>
        <v/>
      </c>
      <c r="D467" s="5">
        <f>IF(AND($B467&lt;&gt;"",$C467&lt;&gt;"",$B467&lt;=$C467),INDEX(Bemenet!$G$2:$G$301,$M467),"")</f>
        <v/>
      </c>
      <c r="E467" s="6">
        <f>IF(AND($B467&lt;&gt;"",$C467&lt;&gt;"",$B467&lt;=$C467),INDEX(Bemenet!$D$2:$D$301,$M467),"")</f>
        <v/>
      </c>
      <c r="F467" s="5">
        <f>IF(AND($B467&lt;&gt;"",$C467&lt;&gt;"",$B467&lt;=$C467),$C467-$B467+1,"")</f>
        <v/>
      </c>
      <c r="G467" s="5">
        <f>IF($F467="","",$F467*$D467)</f>
        <v/>
      </c>
      <c r="H467" s="42">
        <f>IF($G467="","",$O467)</f>
        <v/>
      </c>
      <c r="I467" s="5">
        <f>IF($G467="","",$G467*IF($H467="",$O467,$H467)/100)</f>
        <v/>
      </c>
      <c r="J467" s="5">
        <f>IF(OR($L467="",NOT(COUNTIFS($L$2:$L467,$L467)=1)),"",SUMIFS($G:$G,$L:$L,$L467))</f>
        <v/>
      </c>
      <c r="K467" s="5">
        <f>IF(OR($L467="",NOT(COUNTIFS($L$2:$L467,$L467)=1)),"",SUMIFS($I:$I,$L:$L,$L467))</f>
        <v/>
      </c>
      <c r="L467" s="6">
        <f>IF($B467="","",YEAR($B467))</f>
        <v/>
      </c>
      <c r="M467" s="6">
        <f>INT((ROW()-2)/39)+1</f>
        <v/>
      </c>
      <c r="N467" s="6">
        <f>MOD(ROW()-2,39)+2</f>
        <v/>
      </c>
      <c r="O467" s="42">
        <f>IF(AND($B467&lt;&gt;"",$C467&lt;&gt;"",$B467&lt;=$C467),INDEX(Szabalyok!$C:$C,$N467),"")</f>
        <v/>
      </c>
      <c r="P467">
        <f>IF(D467="",P466,P466+1)</f>
        <v/>
      </c>
    </row>
    <row r="468">
      <c r="A468">
        <f>IF(P468=P467,0,P468)</f>
        <v/>
      </c>
      <c r="B468" s="41">
        <f>IF($M468&gt;300,"",IF(OR(INDEX(Bemenet!$E$2:$E$301,$M468)="",INDEX(Bemenet!$F$2:$F$301,$M468)=""),"",MAX(INDEX(Bemenet!$E$2:$E$301,$M468),INDEX(Szabalyok!$A:$A,$N468))))</f>
        <v/>
      </c>
      <c r="C468" s="41">
        <f>IF($B468="","",MIN(INDEX(Bemenet!$F$2:$F$301,$M468),INDEX(Szabalyok!$B:$B,$N468)))</f>
        <v/>
      </c>
      <c r="D468" s="5">
        <f>IF(AND($B468&lt;&gt;"",$C468&lt;&gt;"",$B468&lt;=$C468),INDEX(Bemenet!$G$2:$G$301,$M468),"")</f>
        <v/>
      </c>
      <c r="E468" s="6">
        <f>IF(AND($B468&lt;&gt;"",$C468&lt;&gt;"",$B468&lt;=$C468),INDEX(Bemenet!$D$2:$D$301,$M468),"")</f>
        <v/>
      </c>
      <c r="F468" s="5">
        <f>IF(AND($B468&lt;&gt;"",$C468&lt;&gt;"",$B468&lt;=$C468),$C468-$B468+1,"")</f>
        <v/>
      </c>
      <c r="G468" s="5">
        <f>IF($F468="","",$F468*$D468)</f>
        <v/>
      </c>
      <c r="H468" s="42">
        <f>IF($G468="","",$O468)</f>
        <v/>
      </c>
      <c r="I468" s="5">
        <f>IF($G468="","",$G468*IF($H468="",$O468,$H468)/100)</f>
        <v/>
      </c>
      <c r="J468" s="5">
        <f>IF(OR($L468="",NOT(COUNTIFS($L$2:$L468,$L468)=1)),"",SUMIFS($G:$G,$L:$L,$L468))</f>
        <v/>
      </c>
      <c r="K468" s="5">
        <f>IF(OR($L468="",NOT(COUNTIFS($L$2:$L468,$L468)=1)),"",SUMIFS($I:$I,$L:$L,$L468))</f>
        <v/>
      </c>
      <c r="L468" s="6">
        <f>IF($B468="","",YEAR($B468))</f>
        <v/>
      </c>
      <c r="M468" s="6">
        <f>INT((ROW()-2)/39)+1</f>
        <v/>
      </c>
      <c r="N468" s="6">
        <f>MOD(ROW()-2,39)+2</f>
        <v/>
      </c>
      <c r="O468" s="42">
        <f>IF(AND($B468&lt;&gt;"",$C468&lt;&gt;"",$B468&lt;=$C468),INDEX(Szabalyok!$C:$C,$N468),"")</f>
        <v/>
      </c>
      <c r="P468">
        <f>IF(D468="",P467,P467+1)</f>
        <v/>
      </c>
    </row>
    <row r="469">
      <c r="A469">
        <f>IF(P469=P468,0,P469)</f>
        <v/>
      </c>
      <c r="B469" s="41">
        <f>IF($M469&gt;300,"",IF(OR(INDEX(Bemenet!$E$2:$E$301,$M469)="",INDEX(Bemenet!$F$2:$F$301,$M469)=""),"",MAX(INDEX(Bemenet!$E$2:$E$301,$M469),INDEX(Szabalyok!$A:$A,$N469))))</f>
        <v/>
      </c>
      <c r="C469" s="41">
        <f>IF($B469="","",MIN(INDEX(Bemenet!$F$2:$F$301,$M469),INDEX(Szabalyok!$B:$B,$N469)))</f>
        <v/>
      </c>
      <c r="D469" s="5">
        <f>IF(AND($B469&lt;&gt;"",$C469&lt;&gt;"",$B469&lt;=$C469),INDEX(Bemenet!$G$2:$G$301,$M469),"")</f>
        <v/>
      </c>
      <c r="E469" s="6">
        <f>IF(AND($B469&lt;&gt;"",$C469&lt;&gt;"",$B469&lt;=$C469),INDEX(Bemenet!$D$2:$D$301,$M469),"")</f>
        <v/>
      </c>
      <c r="F469" s="5">
        <f>IF(AND($B469&lt;&gt;"",$C469&lt;&gt;"",$B469&lt;=$C469),$C469-$B469+1,"")</f>
        <v/>
      </c>
      <c r="G469" s="5">
        <f>IF($F469="","",$F469*$D469)</f>
        <v/>
      </c>
      <c r="H469" s="42">
        <f>IF($G469="","",$O469)</f>
        <v/>
      </c>
      <c r="I469" s="5">
        <f>IF($G469="","",$G469*IF($H469="",$O469,$H469)/100)</f>
        <v/>
      </c>
      <c r="J469" s="5">
        <f>IF(OR($L469="",NOT(COUNTIFS($L$2:$L469,$L469)=1)),"",SUMIFS($G:$G,$L:$L,$L469))</f>
        <v/>
      </c>
      <c r="K469" s="5">
        <f>IF(OR($L469="",NOT(COUNTIFS($L$2:$L469,$L469)=1)),"",SUMIFS($I:$I,$L:$L,$L469))</f>
        <v/>
      </c>
      <c r="L469" s="6">
        <f>IF($B469="","",YEAR($B469))</f>
        <v/>
      </c>
      <c r="M469" s="6">
        <f>INT((ROW()-2)/39)+1</f>
        <v/>
      </c>
      <c r="N469" s="6">
        <f>MOD(ROW()-2,39)+2</f>
        <v/>
      </c>
      <c r="O469" s="42">
        <f>IF(AND($B469&lt;&gt;"",$C469&lt;&gt;"",$B469&lt;=$C469),INDEX(Szabalyok!$C:$C,$N469),"")</f>
        <v/>
      </c>
      <c r="P469">
        <f>IF(D469="",P468,P468+1)</f>
        <v/>
      </c>
    </row>
    <row r="470">
      <c r="A470">
        <f>IF(P470=P469,0,P470)</f>
        <v/>
      </c>
      <c r="B470" s="41">
        <f>IF($M470&gt;300,"",IF(OR(INDEX(Bemenet!$E$2:$E$301,$M470)="",INDEX(Bemenet!$F$2:$F$301,$M470)=""),"",MAX(INDEX(Bemenet!$E$2:$E$301,$M470),INDEX(Szabalyok!$A:$A,$N470))))</f>
        <v/>
      </c>
      <c r="C470" s="41">
        <f>IF($B470="","",MIN(INDEX(Bemenet!$F$2:$F$301,$M470),INDEX(Szabalyok!$B:$B,$N470)))</f>
        <v/>
      </c>
      <c r="D470" s="5">
        <f>IF(AND($B470&lt;&gt;"",$C470&lt;&gt;"",$B470&lt;=$C470),INDEX(Bemenet!$G$2:$G$301,$M470),"")</f>
        <v/>
      </c>
      <c r="E470" s="6">
        <f>IF(AND($B470&lt;&gt;"",$C470&lt;&gt;"",$B470&lt;=$C470),INDEX(Bemenet!$D$2:$D$301,$M470),"")</f>
        <v/>
      </c>
      <c r="F470" s="5">
        <f>IF(AND($B470&lt;&gt;"",$C470&lt;&gt;"",$B470&lt;=$C470),$C470-$B470+1,"")</f>
        <v/>
      </c>
      <c r="G470" s="5">
        <f>IF($F470="","",$F470*$D470)</f>
        <v/>
      </c>
      <c r="H470" s="42">
        <f>IF($G470="","",$O470)</f>
        <v/>
      </c>
      <c r="I470" s="5">
        <f>IF($G470="","",$G470*IF($H470="",$O470,$H470)/100)</f>
        <v/>
      </c>
      <c r="J470" s="5">
        <f>IF(OR($L470="",NOT(COUNTIFS($L$2:$L470,$L470)=1)),"",SUMIFS($G:$G,$L:$L,$L470))</f>
        <v/>
      </c>
      <c r="K470" s="5">
        <f>IF(OR($L470="",NOT(COUNTIFS($L$2:$L470,$L470)=1)),"",SUMIFS($I:$I,$L:$L,$L470))</f>
        <v/>
      </c>
      <c r="L470" s="6">
        <f>IF($B470="","",YEAR($B470))</f>
        <v/>
      </c>
      <c r="M470" s="6">
        <f>INT((ROW()-2)/39)+1</f>
        <v/>
      </c>
      <c r="N470" s="6">
        <f>MOD(ROW()-2,39)+2</f>
        <v/>
      </c>
      <c r="O470" s="42">
        <f>IF(AND($B470&lt;&gt;"",$C470&lt;&gt;"",$B470&lt;=$C470),INDEX(Szabalyok!$C:$C,$N470),"")</f>
        <v/>
      </c>
      <c r="P470">
        <f>IF(D470="",P469,P469+1)</f>
        <v/>
      </c>
    </row>
    <row r="471">
      <c r="A471">
        <f>IF(P471=P470,0,P471)</f>
        <v/>
      </c>
      <c r="B471" s="41">
        <f>IF($M471&gt;300,"",IF(OR(INDEX(Bemenet!$E$2:$E$301,$M471)="",INDEX(Bemenet!$F$2:$F$301,$M471)=""),"",MAX(INDEX(Bemenet!$E$2:$E$301,$M471),INDEX(Szabalyok!$A:$A,$N471))))</f>
        <v/>
      </c>
      <c r="C471" s="41">
        <f>IF($B471="","",MIN(INDEX(Bemenet!$F$2:$F$301,$M471),INDEX(Szabalyok!$B:$B,$N471)))</f>
        <v/>
      </c>
      <c r="D471" s="5">
        <f>IF(AND($B471&lt;&gt;"",$C471&lt;&gt;"",$B471&lt;=$C471),INDEX(Bemenet!$G$2:$G$301,$M471),"")</f>
        <v/>
      </c>
      <c r="E471" s="6">
        <f>IF(AND($B471&lt;&gt;"",$C471&lt;&gt;"",$B471&lt;=$C471),INDEX(Bemenet!$D$2:$D$301,$M471),"")</f>
        <v/>
      </c>
      <c r="F471" s="5">
        <f>IF(AND($B471&lt;&gt;"",$C471&lt;&gt;"",$B471&lt;=$C471),$C471-$B471+1,"")</f>
        <v/>
      </c>
      <c r="G471" s="5">
        <f>IF($F471="","",$F471*$D471)</f>
        <v/>
      </c>
      <c r="H471" s="42">
        <f>IF($G471="","",$O471)</f>
        <v/>
      </c>
      <c r="I471" s="5">
        <f>IF($G471="","",$G471*IF($H471="",$O471,$H471)/100)</f>
        <v/>
      </c>
      <c r="J471" s="5">
        <f>IF(OR($L471="",NOT(COUNTIFS($L$2:$L471,$L471)=1)),"",SUMIFS($G:$G,$L:$L,$L471))</f>
        <v/>
      </c>
      <c r="K471" s="5">
        <f>IF(OR($L471="",NOT(COUNTIFS($L$2:$L471,$L471)=1)),"",SUMIFS($I:$I,$L:$L,$L471))</f>
        <v/>
      </c>
      <c r="L471" s="6">
        <f>IF($B471="","",YEAR($B471))</f>
        <v/>
      </c>
      <c r="M471" s="6">
        <f>INT((ROW()-2)/39)+1</f>
        <v/>
      </c>
      <c r="N471" s="6">
        <f>MOD(ROW()-2,39)+2</f>
        <v/>
      </c>
      <c r="O471" s="42">
        <f>IF(AND($B471&lt;&gt;"",$C471&lt;&gt;"",$B471&lt;=$C471),INDEX(Szabalyok!$C:$C,$N471),"")</f>
        <v/>
      </c>
      <c r="P471">
        <f>IF(D471="",P470,P470+1)</f>
        <v/>
      </c>
    </row>
    <row r="472">
      <c r="A472">
        <f>IF(P472=P471,0,P472)</f>
        <v/>
      </c>
      <c r="B472" s="41">
        <f>IF($M472&gt;300,"",IF(OR(INDEX(Bemenet!$E$2:$E$301,$M472)="",INDEX(Bemenet!$F$2:$F$301,$M472)=""),"",MAX(INDEX(Bemenet!$E$2:$E$301,$M472),INDEX(Szabalyok!$A:$A,$N472))))</f>
        <v/>
      </c>
      <c r="C472" s="41">
        <f>IF($B472="","",MIN(INDEX(Bemenet!$F$2:$F$301,$M472),INDEX(Szabalyok!$B:$B,$N472)))</f>
        <v/>
      </c>
      <c r="D472" s="5">
        <f>IF(AND($B472&lt;&gt;"",$C472&lt;&gt;"",$B472&lt;=$C472),INDEX(Bemenet!$G$2:$G$301,$M472),"")</f>
        <v/>
      </c>
      <c r="E472" s="6">
        <f>IF(AND($B472&lt;&gt;"",$C472&lt;&gt;"",$B472&lt;=$C472),INDEX(Bemenet!$D$2:$D$301,$M472),"")</f>
        <v/>
      </c>
      <c r="F472" s="5">
        <f>IF(AND($B472&lt;&gt;"",$C472&lt;&gt;"",$B472&lt;=$C472),$C472-$B472+1,"")</f>
        <v/>
      </c>
      <c r="G472" s="5">
        <f>IF($F472="","",$F472*$D472)</f>
        <v/>
      </c>
      <c r="H472" s="42">
        <f>IF($G472="","",$O472)</f>
        <v/>
      </c>
      <c r="I472" s="5">
        <f>IF($G472="","",$G472*IF($H472="",$O472,$H472)/100)</f>
        <v/>
      </c>
      <c r="J472" s="5">
        <f>IF(OR($L472="",NOT(COUNTIFS($L$2:$L472,$L472)=1)),"",SUMIFS($G:$G,$L:$L,$L472))</f>
        <v/>
      </c>
      <c r="K472" s="5">
        <f>IF(OR($L472="",NOT(COUNTIFS($L$2:$L472,$L472)=1)),"",SUMIFS($I:$I,$L:$L,$L472))</f>
        <v/>
      </c>
      <c r="L472" s="6">
        <f>IF($B472="","",YEAR($B472))</f>
        <v/>
      </c>
      <c r="M472" s="6">
        <f>INT((ROW()-2)/39)+1</f>
        <v/>
      </c>
      <c r="N472" s="6">
        <f>MOD(ROW()-2,39)+2</f>
        <v/>
      </c>
      <c r="O472" s="42">
        <f>IF(AND($B472&lt;&gt;"",$C472&lt;&gt;"",$B472&lt;=$C472),INDEX(Szabalyok!$C:$C,$N472),"")</f>
        <v/>
      </c>
      <c r="P472">
        <f>IF(D472="",P471,P471+1)</f>
        <v/>
      </c>
    </row>
    <row r="473">
      <c r="A473">
        <f>IF(P473=P472,0,P473)</f>
        <v/>
      </c>
      <c r="B473" s="41">
        <f>IF($M473&gt;300,"",IF(OR(INDEX(Bemenet!$E$2:$E$301,$M473)="",INDEX(Bemenet!$F$2:$F$301,$M473)=""),"",MAX(INDEX(Bemenet!$E$2:$E$301,$M473),INDEX(Szabalyok!$A:$A,$N473))))</f>
        <v/>
      </c>
      <c r="C473" s="41">
        <f>IF($B473="","",MIN(INDEX(Bemenet!$F$2:$F$301,$M473),INDEX(Szabalyok!$B:$B,$N473)))</f>
        <v/>
      </c>
      <c r="D473" s="5">
        <f>IF(AND($B473&lt;&gt;"",$C473&lt;&gt;"",$B473&lt;=$C473),INDEX(Bemenet!$G$2:$G$301,$M473),"")</f>
        <v/>
      </c>
      <c r="E473" s="6">
        <f>IF(AND($B473&lt;&gt;"",$C473&lt;&gt;"",$B473&lt;=$C473),INDEX(Bemenet!$D$2:$D$301,$M473),"")</f>
        <v/>
      </c>
      <c r="F473" s="5">
        <f>IF(AND($B473&lt;&gt;"",$C473&lt;&gt;"",$B473&lt;=$C473),$C473-$B473+1,"")</f>
        <v/>
      </c>
      <c r="G473" s="5">
        <f>IF($F473="","",$F473*$D473)</f>
        <v/>
      </c>
      <c r="H473" s="42">
        <f>IF($G473="","",$O473)</f>
        <v/>
      </c>
      <c r="I473" s="5">
        <f>IF($G473="","",$G473*IF($H473="",$O473,$H473)/100)</f>
        <v/>
      </c>
      <c r="J473" s="5">
        <f>IF(OR($L473="",NOT(COUNTIFS($L$2:$L473,$L473)=1)),"",SUMIFS($G:$G,$L:$L,$L473))</f>
        <v/>
      </c>
      <c r="K473" s="5">
        <f>IF(OR($L473="",NOT(COUNTIFS($L$2:$L473,$L473)=1)),"",SUMIFS($I:$I,$L:$L,$L473))</f>
        <v/>
      </c>
      <c r="L473" s="6">
        <f>IF($B473="","",YEAR($B473))</f>
        <v/>
      </c>
      <c r="M473" s="6">
        <f>INT((ROW()-2)/39)+1</f>
        <v/>
      </c>
      <c r="N473" s="6">
        <f>MOD(ROW()-2,39)+2</f>
        <v/>
      </c>
      <c r="O473" s="42">
        <f>IF(AND($B473&lt;&gt;"",$C473&lt;&gt;"",$B473&lt;=$C473),INDEX(Szabalyok!$C:$C,$N473),"")</f>
        <v/>
      </c>
      <c r="P473">
        <f>IF(D473="",P472,P472+1)</f>
        <v/>
      </c>
    </row>
    <row r="474">
      <c r="A474">
        <f>IF(P474=P473,0,P474)</f>
        <v/>
      </c>
      <c r="B474" s="41">
        <f>IF($M474&gt;300,"",IF(OR(INDEX(Bemenet!$E$2:$E$301,$M474)="",INDEX(Bemenet!$F$2:$F$301,$M474)=""),"",MAX(INDEX(Bemenet!$E$2:$E$301,$M474),INDEX(Szabalyok!$A:$A,$N474))))</f>
        <v/>
      </c>
      <c r="C474" s="41">
        <f>IF($B474="","",MIN(INDEX(Bemenet!$F$2:$F$301,$M474),INDEX(Szabalyok!$B:$B,$N474)))</f>
        <v/>
      </c>
      <c r="D474" s="5">
        <f>IF(AND($B474&lt;&gt;"",$C474&lt;&gt;"",$B474&lt;=$C474),INDEX(Bemenet!$G$2:$G$301,$M474),"")</f>
        <v/>
      </c>
      <c r="E474" s="6">
        <f>IF(AND($B474&lt;&gt;"",$C474&lt;&gt;"",$B474&lt;=$C474),INDEX(Bemenet!$D$2:$D$301,$M474),"")</f>
        <v/>
      </c>
      <c r="F474" s="5">
        <f>IF(AND($B474&lt;&gt;"",$C474&lt;&gt;"",$B474&lt;=$C474),$C474-$B474+1,"")</f>
        <v/>
      </c>
      <c r="G474" s="5">
        <f>IF($F474="","",$F474*$D474)</f>
        <v/>
      </c>
      <c r="H474" s="42">
        <f>IF($G474="","",$O474)</f>
        <v/>
      </c>
      <c r="I474" s="5">
        <f>IF($G474="","",$G474*IF($H474="",$O474,$H474)/100)</f>
        <v/>
      </c>
      <c r="J474" s="5">
        <f>IF(OR($L474="",NOT(COUNTIFS($L$2:$L474,$L474)=1)),"",SUMIFS($G:$G,$L:$L,$L474))</f>
        <v/>
      </c>
      <c r="K474" s="5">
        <f>IF(OR($L474="",NOT(COUNTIFS($L$2:$L474,$L474)=1)),"",SUMIFS($I:$I,$L:$L,$L474))</f>
        <v/>
      </c>
      <c r="L474" s="6">
        <f>IF($B474="","",YEAR($B474))</f>
        <v/>
      </c>
      <c r="M474" s="6">
        <f>INT((ROW()-2)/39)+1</f>
        <v/>
      </c>
      <c r="N474" s="6">
        <f>MOD(ROW()-2,39)+2</f>
        <v/>
      </c>
      <c r="O474" s="42">
        <f>IF(AND($B474&lt;&gt;"",$C474&lt;&gt;"",$B474&lt;=$C474),INDEX(Szabalyok!$C:$C,$N474),"")</f>
        <v/>
      </c>
      <c r="P474">
        <f>IF(D474="",P473,P473+1)</f>
        <v/>
      </c>
    </row>
    <row r="475">
      <c r="A475">
        <f>IF(P475=P474,0,P475)</f>
        <v/>
      </c>
      <c r="B475" s="41">
        <f>IF($M475&gt;300,"",IF(OR(INDEX(Bemenet!$E$2:$E$301,$M475)="",INDEX(Bemenet!$F$2:$F$301,$M475)=""),"",MAX(INDEX(Bemenet!$E$2:$E$301,$M475),INDEX(Szabalyok!$A:$A,$N475))))</f>
        <v/>
      </c>
      <c r="C475" s="41">
        <f>IF($B475="","",MIN(INDEX(Bemenet!$F$2:$F$301,$M475),INDEX(Szabalyok!$B:$B,$N475)))</f>
        <v/>
      </c>
      <c r="D475" s="5">
        <f>IF(AND($B475&lt;&gt;"",$C475&lt;&gt;"",$B475&lt;=$C475),INDEX(Bemenet!$G$2:$G$301,$M475),"")</f>
        <v/>
      </c>
      <c r="E475" s="6">
        <f>IF(AND($B475&lt;&gt;"",$C475&lt;&gt;"",$B475&lt;=$C475),INDEX(Bemenet!$D$2:$D$301,$M475),"")</f>
        <v/>
      </c>
      <c r="F475" s="5">
        <f>IF(AND($B475&lt;&gt;"",$C475&lt;&gt;"",$B475&lt;=$C475),$C475-$B475+1,"")</f>
        <v/>
      </c>
      <c r="G475" s="5">
        <f>IF($F475="","",$F475*$D475)</f>
        <v/>
      </c>
      <c r="H475" s="42">
        <f>IF($G475="","",$O475)</f>
        <v/>
      </c>
      <c r="I475" s="5">
        <f>IF($G475="","",$G475*IF($H475="",$O475,$H475)/100)</f>
        <v/>
      </c>
      <c r="J475" s="5">
        <f>IF(OR($L475="",NOT(COUNTIFS($L$2:$L475,$L475)=1)),"",SUMIFS($G:$G,$L:$L,$L475))</f>
        <v/>
      </c>
      <c r="K475" s="5">
        <f>IF(OR($L475="",NOT(COUNTIFS($L$2:$L475,$L475)=1)),"",SUMIFS($I:$I,$L:$L,$L475))</f>
        <v/>
      </c>
      <c r="L475" s="6">
        <f>IF($B475="","",YEAR($B475))</f>
        <v/>
      </c>
      <c r="M475" s="6">
        <f>INT((ROW()-2)/39)+1</f>
        <v/>
      </c>
      <c r="N475" s="6">
        <f>MOD(ROW()-2,39)+2</f>
        <v/>
      </c>
      <c r="O475" s="42">
        <f>IF(AND($B475&lt;&gt;"",$C475&lt;&gt;"",$B475&lt;=$C475),INDEX(Szabalyok!$C:$C,$N475),"")</f>
        <v/>
      </c>
      <c r="P475">
        <f>IF(D475="",P474,P474+1)</f>
        <v/>
      </c>
    </row>
    <row r="476">
      <c r="A476">
        <f>IF(P476=P475,0,P476)</f>
        <v/>
      </c>
      <c r="B476" s="41">
        <f>IF($M476&gt;300,"",IF(OR(INDEX(Bemenet!$E$2:$E$301,$M476)="",INDEX(Bemenet!$F$2:$F$301,$M476)=""),"",MAX(INDEX(Bemenet!$E$2:$E$301,$M476),INDEX(Szabalyok!$A:$A,$N476))))</f>
        <v/>
      </c>
      <c r="C476" s="41">
        <f>IF($B476="","",MIN(INDEX(Bemenet!$F$2:$F$301,$M476),INDEX(Szabalyok!$B:$B,$N476)))</f>
        <v/>
      </c>
      <c r="D476" s="5">
        <f>IF(AND($B476&lt;&gt;"",$C476&lt;&gt;"",$B476&lt;=$C476),INDEX(Bemenet!$G$2:$G$301,$M476),"")</f>
        <v/>
      </c>
      <c r="E476" s="6">
        <f>IF(AND($B476&lt;&gt;"",$C476&lt;&gt;"",$B476&lt;=$C476),INDEX(Bemenet!$D$2:$D$301,$M476),"")</f>
        <v/>
      </c>
      <c r="F476" s="5">
        <f>IF(AND($B476&lt;&gt;"",$C476&lt;&gt;"",$B476&lt;=$C476),$C476-$B476+1,"")</f>
        <v/>
      </c>
      <c r="G476" s="5">
        <f>IF($F476="","",$F476*$D476)</f>
        <v/>
      </c>
      <c r="H476" s="42">
        <f>IF($G476="","",$O476)</f>
        <v/>
      </c>
      <c r="I476" s="5">
        <f>IF($G476="","",$G476*IF($H476="",$O476,$H476)/100)</f>
        <v/>
      </c>
      <c r="J476" s="5">
        <f>IF(OR($L476="",NOT(COUNTIFS($L$2:$L476,$L476)=1)),"",SUMIFS($G:$G,$L:$L,$L476))</f>
        <v/>
      </c>
      <c r="K476" s="5">
        <f>IF(OR($L476="",NOT(COUNTIFS($L$2:$L476,$L476)=1)),"",SUMIFS($I:$I,$L:$L,$L476))</f>
        <v/>
      </c>
      <c r="L476" s="6">
        <f>IF($B476="","",YEAR($B476))</f>
        <v/>
      </c>
      <c r="M476" s="6">
        <f>INT((ROW()-2)/39)+1</f>
        <v/>
      </c>
      <c r="N476" s="6">
        <f>MOD(ROW()-2,39)+2</f>
        <v/>
      </c>
      <c r="O476" s="42">
        <f>IF(AND($B476&lt;&gt;"",$C476&lt;&gt;"",$B476&lt;=$C476),INDEX(Szabalyok!$C:$C,$N476),"")</f>
        <v/>
      </c>
      <c r="P476">
        <f>IF(D476="",P475,P475+1)</f>
        <v/>
      </c>
    </row>
    <row r="477">
      <c r="A477">
        <f>IF(P477=P476,0,P477)</f>
        <v/>
      </c>
      <c r="B477" s="41">
        <f>IF($M477&gt;300,"",IF(OR(INDEX(Bemenet!$E$2:$E$301,$M477)="",INDEX(Bemenet!$F$2:$F$301,$M477)=""),"",MAX(INDEX(Bemenet!$E$2:$E$301,$M477),INDEX(Szabalyok!$A:$A,$N477))))</f>
        <v/>
      </c>
      <c r="C477" s="41">
        <f>IF($B477="","",MIN(INDEX(Bemenet!$F$2:$F$301,$M477),INDEX(Szabalyok!$B:$B,$N477)))</f>
        <v/>
      </c>
      <c r="D477" s="5">
        <f>IF(AND($B477&lt;&gt;"",$C477&lt;&gt;"",$B477&lt;=$C477),INDEX(Bemenet!$G$2:$G$301,$M477),"")</f>
        <v/>
      </c>
      <c r="E477" s="6">
        <f>IF(AND($B477&lt;&gt;"",$C477&lt;&gt;"",$B477&lt;=$C477),INDEX(Bemenet!$D$2:$D$301,$M477),"")</f>
        <v/>
      </c>
      <c r="F477" s="5">
        <f>IF(AND($B477&lt;&gt;"",$C477&lt;&gt;"",$B477&lt;=$C477),$C477-$B477+1,"")</f>
        <v/>
      </c>
      <c r="G477" s="5">
        <f>IF($F477="","",$F477*$D477)</f>
        <v/>
      </c>
      <c r="H477" s="42">
        <f>IF($G477="","",$O477)</f>
        <v/>
      </c>
      <c r="I477" s="5">
        <f>IF($G477="","",$G477*IF($H477="",$O477,$H477)/100)</f>
        <v/>
      </c>
      <c r="J477" s="5">
        <f>IF(OR($L477="",NOT(COUNTIFS($L$2:$L477,$L477)=1)),"",SUMIFS($G:$G,$L:$L,$L477))</f>
        <v/>
      </c>
      <c r="K477" s="5">
        <f>IF(OR($L477="",NOT(COUNTIFS($L$2:$L477,$L477)=1)),"",SUMIFS($I:$I,$L:$L,$L477))</f>
        <v/>
      </c>
      <c r="L477" s="6">
        <f>IF($B477="","",YEAR($B477))</f>
        <v/>
      </c>
      <c r="M477" s="6">
        <f>INT((ROW()-2)/39)+1</f>
        <v/>
      </c>
      <c r="N477" s="6">
        <f>MOD(ROW()-2,39)+2</f>
        <v/>
      </c>
      <c r="O477" s="42">
        <f>IF(AND($B477&lt;&gt;"",$C477&lt;&gt;"",$B477&lt;=$C477),INDEX(Szabalyok!$C:$C,$N477),"")</f>
        <v/>
      </c>
      <c r="P477">
        <f>IF(D477="",P476,P476+1)</f>
        <v/>
      </c>
    </row>
    <row r="478">
      <c r="A478">
        <f>IF(P478=P477,0,P478)</f>
        <v/>
      </c>
      <c r="B478" s="41">
        <f>IF($M478&gt;300,"",IF(OR(INDEX(Bemenet!$E$2:$E$301,$M478)="",INDEX(Bemenet!$F$2:$F$301,$M478)=""),"",MAX(INDEX(Bemenet!$E$2:$E$301,$M478),INDEX(Szabalyok!$A:$A,$N478))))</f>
        <v/>
      </c>
      <c r="C478" s="41">
        <f>IF($B478="","",MIN(INDEX(Bemenet!$F$2:$F$301,$M478),INDEX(Szabalyok!$B:$B,$N478)))</f>
        <v/>
      </c>
      <c r="D478" s="5">
        <f>IF(AND($B478&lt;&gt;"",$C478&lt;&gt;"",$B478&lt;=$C478),INDEX(Bemenet!$G$2:$G$301,$M478),"")</f>
        <v/>
      </c>
      <c r="E478" s="6">
        <f>IF(AND($B478&lt;&gt;"",$C478&lt;&gt;"",$B478&lt;=$C478),INDEX(Bemenet!$D$2:$D$301,$M478),"")</f>
        <v/>
      </c>
      <c r="F478" s="5">
        <f>IF(AND($B478&lt;&gt;"",$C478&lt;&gt;"",$B478&lt;=$C478),$C478-$B478+1,"")</f>
        <v/>
      </c>
      <c r="G478" s="5">
        <f>IF($F478="","",$F478*$D478)</f>
        <v/>
      </c>
      <c r="H478" s="42">
        <f>IF($G478="","",$O478)</f>
        <v/>
      </c>
      <c r="I478" s="5">
        <f>IF($G478="","",$G478*IF($H478="",$O478,$H478)/100)</f>
        <v/>
      </c>
      <c r="J478" s="5">
        <f>IF(OR($L478="",NOT(COUNTIFS($L$2:$L478,$L478)=1)),"",SUMIFS($G:$G,$L:$L,$L478))</f>
        <v/>
      </c>
      <c r="K478" s="5">
        <f>IF(OR($L478="",NOT(COUNTIFS($L$2:$L478,$L478)=1)),"",SUMIFS($I:$I,$L:$L,$L478))</f>
        <v/>
      </c>
      <c r="L478" s="6">
        <f>IF($B478="","",YEAR($B478))</f>
        <v/>
      </c>
      <c r="M478" s="6">
        <f>INT((ROW()-2)/39)+1</f>
        <v/>
      </c>
      <c r="N478" s="6">
        <f>MOD(ROW()-2,39)+2</f>
        <v/>
      </c>
      <c r="O478" s="42">
        <f>IF(AND($B478&lt;&gt;"",$C478&lt;&gt;"",$B478&lt;=$C478),INDEX(Szabalyok!$C:$C,$N478),"")</f>
        <v/>
      </c>
      <c r="P478">
        <f>IF(D478="",P477,P477+1)</f>
        <v/>
      </c>
    </row>
    <row r="479">
      <c r="A479">
        <f>IF(P479=P478,0,P479)</f>
        <v/>
      </c>
      <c r="B479" s="41">
        <f>IF($M479&gt;300,"",IF(OR(INDEX(Bemenet!$E$2:$E$301,$M479)="",INDEX(Bemenet!$F$2:$F$301,$M479)=""),"",MAX(INDEX(Bemenet!$E$2:$E$301,$M479),INDEX(Szabalyok!$A:$A,$N479))))</f>
        <v/>
      </c>
      <c r="C479" s="41">
        <f>IF($B479="","",MIN(INDEX(Bemenet!$F$2:$F$301,$M479),INDEX(Szabalyok!$B:$B,$N479)))</f>
        <v/>
      </c>
      <c r="D479" s="5">
        <f>IF(AND($B479&lt;&gt;"",$C479&lt;&gt;"",$B479&lt;=$C479),INDEX(Bemenet!$G$2:$G$301,$M479),"")</f>
        <v/>
      </c>
      <c r="E479" s="6">
        <f>IF(AND($B479&lt;&gt;"",$C479&lt;&gt;"",$B479&lt;=$C479),INDEX(Bemenet!$D$2:$D$301,$M479),"")</f>
        <v/>
      </c>
      <c r="F479" s="5">
        <f>IF(AND($B479&lt;&gt;"",$C479&lt;&gt;"",$B479&lt;=$C479),$C479-$B479+1,"")</f>
        <v/>
      </c>
      <c r="G479" s="5">
        <f>IF($F479="","",$F479*$D479)</f>
        <v/>
      </c>
      <c r="H479" s="42">
        <f>IF($G479="","",$O479)</f>
        <v/>
      </c>
      <c r="I479" s="5">
        <f>IF($G479="","",$G479*IF($H479="",$O479,$H479)/100)</f>
        <v/>
      </c>
      <c r="J479" s="5">
        <f>IF(OR($L479="",NOT(COUNTIFS($L$2:$L479,$L479)=1)),"",SUMIFS($G:$G,$L:$L,$L479))</f>
        <v/>
      </c>
      <c r="K479" s="5">
        <f>IF(OR($L479="",NOT(COUNTIFS($L$2:$L479,$L479)=1)),"",SUMIFS($I:$I,$L:$L,$L479))</f>
        <v/>
      </c>
      <c r="L479" s="6">
        <f>IF($B479="","",YEAR($B479))</f>
        <v/>
      </c>
      <c r="M479" s="6">
        <f>INT((ROW()-2)/39)+1</f>
        <v/>
      </c>
      <c r="N479" s="6">
        <f>MOD(ROW()-2,39)+2</f>
        <v/>
      </c>
      <c r="O479" s="42">
        <f>IF(AND($B479&lt;&gt;"",$C479&lt;&gt;"",$B479&lt;=$C479),INDEX(Szabalyok!$C:$C,$N479),"")</f>
        <v/>
      </c>
      <c r="P479">
        <f>IF(D479="",P478,P478+1)</f>
        <v/>
      </c>
    </row>
    <row r="480">
      <c r="A480">
        <f>IF(P480=P479,0,P480)</f>
        <v/>
      </c>
      <c r="B480" s="41">
        <f>IF($M480&gt;300,"",IF(OR(INDEX(Bemenet!$E$2:$E$301,$M480)="",INDEX(Bemenet!$F$2:$F$301,$M480)=""),"",MAX(INDEX(Bemenet!$E$2:$E$301,$M480),INDEX(Szabalyok!$A:$A,$N480))))</f>
        <v/>
      </c>
      <c r="C480" s="41">
        <f>IF($B480="","",MIN(INDEX(Bemenet!$F$2:$F$301,$M480),INDEX(Szabalyok!$B:$B,$N480)))</f>
        <v/>
      </c>
      <c r="D480" s="5">
        <f>IF(AND($B480&lt;&gt;"",$C480&lt;&gt;"",$B480&lt;=$C480),INDEX(Bemenet!$G$2:$G$301,$M480),"")</f>
        <v/>
      </c>
      <c r="E480" s="6">
        <f>IF(AND($B480&lt;&gt;"",$C480&lt;&gt;"",$B480&lt;=$C480),INDEX(Bemenet!$D$2:$D$301,$M480),"")</f>
        <v/>
      </c>
      <c r="F480" s="5">
        <f>IF(AND($B480&lt;&gt;"",$C480&lt;&gt;"",$B480&lt;=$C480),$C480-$B480+1,"")</f>
        <v/>
      </c>
      <c r="G480" s="5">
        <f>IF($F480="","",$F480*$D480)</f>
        <v/>
      </c>
      <c r="H480" s="42">
        <f>IF($G480="","",$O480)</f>
        <v/>
      </c>
      <c r="I480" s="5">
        <f>IF($G480="","",$G480*IF($H480="",$O480,$H480)/100)</f>
        <v/>
      </c>
      <c r="J480" s="5">
        <f>IF(OR($L480="",NOT(COUNTIFS($L$2:$L480,$L480)=1)),"",SUMIFS($G:$G,$L:$L,$L480))</f>
        <v/>
      </c>
      <c r="K480" s="5">
        <f>IF(OR($L480="",NOT(COUNTIFS($L$2:$L480,$L480)=1)),"",SUMIFS($I:$I,$L:$L,$L480))</f>
        <v/>
      </c>
      <c r="L480" s="6">
        <f>IF($B480="","",YEAR($B480))</f>
        <v/>
      </c>
      <c r="M480" s="6">
        <f>INT((ROW()-2)/39)+1</f>
        <v/>
      </c>
      <c r="N480" s="6">
        <f>MOD(ROW()-2,39)+2</f>
        <v/>
      </c>
      <c r="O480" s="42">
        <f>IF(AND($B480&lt;&gt;"",$C480&lt;&gt;"",$B480&lt;=$C480),INDEX(Szabalyok!$C:$C,$N480),"")</f>
        <v/>
      </c>
      <c r="P480">
        <f>IF(D480="",P479,P479+1)</f>
        <v/>
      </c>
    </row>
    <row r="481">
      <c r="A481">
        <f>IF(P481=P480,0,P481)</f>
        <v/>
      </c>
      <c r="B481" s="41">
        <f>IF($M481&gt;300,"",IF(OR(INDEX(Bemenet!$E$2:$E$301,$M481)="",INDEX(Bemenet!$F$2:$F$301,$M481)=""),"",MAX(INDEX(Bemenet!$E$2:$E$301,$M481),INDEX(Szabalyok!$A:$A,$N481))))</f>
        <v/>
      </c>
      <c r="C481" s="41">
        <f>IF($B481="","",MIN(INDEX(Bemenet!$F$2:$F$301,$M481),INDEX(Szabalyok!$B:$B,$N481)))</f>
        <v/>
      </c>
      <c r="D481" s="5">
        <f>IF(AND($B481&lt;&gt;"",$C481&lt;&gt;"",$B481&lt;=$C481),INDEX(Bemenet!$G$2:$G$301,$M481),"")</f>
        <v/>
      </c>
      <c r="E481" s="6">
        <f>IF(AND($B481&lt;&gt;"",$C481&lt;&gt;"",$B481&lt;=$C481),INDEX(Bemenet!$D$2:$D$301,$M481),"")</f>
        <v/>
      </c>
      <c r="F481" s="5">
        <f>IF(AND($B481&lt;&gt;"",$C481&lt;&gt;"",$B481&lt;=$C481),$C481-$B481+1,"")</f>
        <v/>
      </c>
      <c r="G481" s="5">
        <f>IF($F481="","",$F481*$D481)</f>
        <v/>
      </c>
      <c r="H481" s="42">
        <f>IF($G481="","",$O481)</f>
        <v/>
      </c>
      <c r="I481" s="5">
        <f>IF($G481="","",$G481*IF($H481="",$O481,$H481)/100)</f>
        <v/>
      </c>
      <c r="J481" s="5">
        <f>IF(OR($L481="",NOT(COUNTIFS($L$2:$L481,$L481)=1)),"",SUMIFS($G:$G,$L:$L,$L481))</f>
        <v/>
      </c>
      <c r="K481" s="5">
        <f>IF(OR($L481="",NOT(COUNTIFS($L$2:$L481,$L481)=1)),"",SUMIFS($I:$I,$L:$L,$L481))</f>
        <v/>
      </c>
      <c r="L481" s="6">
        <f>IF($B481="","",YEAR($B481))</f>
        <v/>
      </c>
      <c r="M481" s="6">
        <f>INT((ROW()-2)/39)+1</f>
        <v/>
      </c>
      <c r="N481" s="6">
        <f>MOD(ROW()-2,39)+2</f>
        <v/>
      </c>
      <c r="O481" s="42">
        <f>IF(AND($B481&lt;&gt;"",$C481&lt;&gt;"",$B481&lt;=$C481),INDEX(Szabalyok!$C:$C,$N481),"")</f>
        <v/>
      </c>
      <c r="P481">
        <f>IF(D481="",P480,P480+1)</f>
        <v/>
      </c>
    </row>
    <row r="482">
      <c r="A482">
        <f>IF(P482=P481,0,P482)</f>
        <v/>
      </c>
      <c r="B482" s="41">
        <f>IF($M482&gt;300,"",IF(OR(INDEX(Bemenet!$E$2:$E$301,$M482)="",INDEX(Bemenet!$F$2:$F$301,$M482)=""),"",MAX(INDEX(Bemenet!$E$2:$E$301,$M482),INDEX(Szabalyok!$A:$A,$N482))))</f>
        <v/>
      </c>
      <c r="C482" s="41">
        <f>IF($B482="","",MIN(INDEX(Bemenet!$F$2:$F$301,$M482),INDEX(Szabalyok!$B:$B,$N482)))</f>
        <v/>
      </c>
      <c r="D482" s="5">
        <f>IF(AND($B482&lt;&gt;"",$C482&lt;&gt;"",$B482&lt;=$C482),INDEX(Bemenet!$G$2:$G$301,$M482),"")</f>
        <v/>
      </c>
      <c r="E482" s="6">
        <f>IF(AND($B482&lt;&gt;"",$C482&lt;&gt;"",$B482&lt;=$C482),INDEX(Bemenet!$D$2:$D$301,$M482),"")</f>
        <v/>
      </c>
      <c r="F482" s="5">
        <f>IF(AND($B482&lt;&gt;"",$C482&lt;&gt;"",$B482&lt;=$C482),$C482-$B482+1,"")</f>
        <v/>
      </c>
      <c r="G482" s="5">
        <f>IF($F482="","",$F482*$D482)</f>
        <v/>
      </c>
      <c r="H482" s="42">
        <f>IF($G482="","",$O482)</f>
        <v/>
      </c>
      <c r="I482" s="5">
        <f>IF($G482="","",$G482*IF($H482="",$O482,$H482)/100)</f>
        <v/>
      </c>
      <c r="J482" s="5">
        <f>IF(OR($L482="",NOT(COUNTIFS($L$2:$L482,$L482)=1)),"",SUMIFS($G:$G,$L:$L,$L482))</f>
        <v/>
      </c>
      <c r="K482" s="5">
        <f>IF(OR($L482="",NOT(COUNTIFS($L$2:$L482,$L482)=1)),"",SUMIFS($I:$I,$L:$L,$L482))</f>
        <v/>
      </c>
      <c r="L482" s="6">
        <f>IF($B482="","",YEAR($B482))</f>
        <v/>
      </c>
      <c r="M482" s="6">
        <f>INT((ROW()-2)/39)+1</f>
        <v/>
      </c>
      <c r="N482" s="6">
        <f>MOD(ROW()-2,39)+2</f>
        <v/>
      </c>
      <c r="O482" s="42">
        <f>IF(AND($B482&lt;&gt;"",$C482&lt;&gt;"",$B482&lt;=$C482),INDEX(Szabalyok!$C:$C,$N482),"")</f>
        <v/>
      </c>
      <c r="P482">
        <f>IF(D482="",P481,P481+1)</f>
        <v/>
      </c>
    </row>
    <row r="483">
      <c r="A483">
        <f>IF(P483=P482,0,P483)</f>
        <v/>
      </c>
      <c r="B483" s="41">
        <f>IF($M483&gt;300,"",IF(OR(INDEX(Bemenet!$E$2:$E$301,$M483)="",INDEX(Bemenet!$F$2:$F$301,$M483)=""),"",MAX(INDEX(Bemenet!$E$2:$E$301,$M483),INDEX(Szabalyok!$A:$A,$N483))))</f>
        <v/>
      </c>
      <c r="C483" s="41">
        <f>IF($B483="","",MIN(INDEX(Bemenet!$F$2:$F$301,$M483),INDEX(Szabalyok!$B:$B,$N483)))</f>
        <v/>
      </c>
      <c r="D483" s="5">
        <f>IF(AND($B483&lt;&gt;"",$C483&lt;&gt;"",$B483&lt;=$C483),INDEX(Bemenet!$G$2:$G$301,$M483),"")</f>
        <v/>
      </c>
      <c r="E483" s="6">
        <f>IF(AND($B483&lt;&gt;"",$C483&lt;&gt;"",$B483&lt;=$C483),INDEX(Bemenet!$D$2:$D$301,$M483),"")</f>
        <v/>
      </c>
      <c r="F483" s="5">
        <f>IF(AND($B483&lt;&gt;"",$C483&lt;&gt;"",$B483&lt;=$C483),$C483-$B483+1,"")</f>
        <v/>
      </c>
      <c r="G483" s="5">
        <f>IF($F483="","",$F483*$D483)</f>
        <v/>
      </c>
      <c r="H483" s="42">
        <f>IF($G483="","",$O483)</f>
        <v/>
      </c>
      <c r="I483" s="5">
        <f>IF($G483="","",$G483*IF($H483="",$O483,$H483)/100)</f>
        <v/>
      </c>
      <c r="J483" s="5">
        <f>IF(OR($L483="",NOT(COUNTIFS($L$2:$L483,$L483)=1)),"",SUMIFS($G:$G,$L:$L,$L483))</f>
        <v/>
      </c>
      <c r="K483" s="5">
        <f>IF(OR($L483="",NOT(COUNTIFS($L$2:$L483,$L483)=1)),"",SUMIFS($I:$I,$L:$L,$L483))</f>
        <v/>
      </c>
      <c r="L483" s="6">
        <f>IF($B483="","",YEAR($B483))</f>
        <v/>
      </c>
      <c r="M483" s="6">
        <f>INT((ROW()-2)/39)+1</f>
        <v/>
      </c>
      <c r="N483" s="6">
        <f>MOD(ROW()-2,39)+2</f>
        <v/>
      </c>
      <c r="O483" s="42">
        <f>IF(AND($B483&lt;&gt;"",$C483&lt;&gt;"",$B483&lt;=$C483),INDEX(Szabalyok!$C:$C,$N483),"")</f>
        <v/>
      </c>
      <c r="P483">
        <f>IF(D483="",P482,P482+1)</f>
        <v/>
      </c>
    </row>
    <row r="484">
      <c r="A484">
        <f>IF(P484=P483,0,P484)</f>
        <v/>
      </c>
      <c r="B484" s="41">
        <f>IF($M484&gt;300,"",IF(OR(INDEX(Bemenet!$E$2:$E$301,$M484)="",INDEX(Bemenet!$F$2:$F$301,$M484)=""),"",MAX(INDEX(Bemenet!$E$2:$E$301,$M484),INDEX(Szabalyok!$A:$A,$N484))))</f>
        <v/>
      </c>
      <c r="C484" s="41">
        <f>IF($B484="","",MIN(INDEX(Bemenet!$F$2:$F$301,$M484),INDEX(Szabalyok!$B:$B,$N484)))</f>
        <v/>
      </c>
      <c r="D484" s="5">
        <f>IF(AND($B484&lt;&gt;"",$C484&lt;&gt;"",$B484&lt;=$C484),INDEX(Bemenet!$G$2:$G$301,$M484),"")</f>
        <v/>
      </c>
      <c r="E484" s="6">
        <f>IF(AND($B484&lt;&gt;"",$C484&lt;&gt;"",$B484&lt;=$C484),INDEX(Bemenet!$D$2:$D$301,$M484),"")</f>
        <v/>
      </c>
      <c r="F484" s="5">
        <f>IF(AND($B484&lt;&gt;"",$C484&lt;&gt;"",$B484&lt;=$C484),$C484-$B484+1,"")</f>
        <v/>
      </c>
      <c r="G484" s="5">
        <f>IF($F484="","",$F484*$D484)</f>
        <v/>
      </c>
      <c r="H484" s="42">
        <f>IF($G484="","",$O484)</f>
        <v/>
      </c>
      <c r="I484" s="5">
        <f>IF($G484="","",$G484*IF($H484="",$O484,$H484)/100)</f>
        <v/>
      </c>
      <c r="J484" s="5">
        <f>IF(OR($L484="",NOT(COUNTIFS($L$2:$L484,$L484)=1)),"",SUMIFS($G:$G,$L:$L,$L484))</f>
        <v/>
      </c>
      <c r="K484" s="5">
        <f>IF(OR($L484="",NOT(COUNTIFS($L$2:$L484,$L484)=1)),"",SUMIFS($I:$I,$L:$L,$L484))</f>
        <v/>
      </c>
      <c r="L484" s="6">
        <f>IF($B484="","",YEAR($B484))</f>
        <v/>
      </c>
      <c r="M484" s="6">
        <f>INT((ROW()-2)/39)+1</f>
        <v/>
      </c>
      <c r="N484" s="6">
        <f>MOD(ROW()-2,39)+2</f>
        <v/>
      </c>
      <c r="O484" s="42">
        <f>IF(AND($B484&lt;&gt;"",$C484&lt;&gt;"",$B484&lt;=$C484),INDEX(Szabalyok!$C:$C,$N484),"")</f>
        <v/>
      </c>
      <c r="P484">
        <f>IF(D484="",P483,P483+1)</f>
        <v/>
      </c>
    </row>
    <row r="485">
      <c r="A485">
        <f>IF(P485=P484,0,P485)</f>
        <v/>
      </c>
      <c r="B485" s="41">
        <f>IF($M485&gt;300,"",IF(OR(INDEX(Bemenet!$E$2:$E$301,$M485)="",INDEX(Bemenet!$F$2:$F$301,$M485)=""),"",MAX(INDEX(Bemenet!$E$2:$E$301,$M485),INDEX(Szabalyok!$A:$A,$N485))))</f>
        <v/>
      </c>
      <c r="C485" s="41">
        <f>IF($B485="","",MIN(INDEX(Bemenet!$F$2:$F$301,$M485),INDEX(Szabalyok!$B:$B,$N485)))</f>
        <v/>
      </c>
      <c r="D485" s="5">
        <f>IF(AND($B485&lt;&gt;"",$C485&lt;&gt;"",$B485&lt;=$C485),INDEX(Bemenet!$G$2:$G$301,$M485),"")</f>
        <v/>
      </c>
      <c r="E485" s="6">
        <f>IF(AND($B485&lt;&gt;"",$C485&lt;&gt;"",$B485&lt;=$C485),INDEX(Bemenet!$D$2:$D$301,$M485),"")</f>
        <v/>
      </c>
      <c r="F485" s="5">
        <f>IF(AND($B485&lt;&gt;"",$C485&lt;&gt;"",$B485&lt;=$C485),$C485-$B485+1,"")</f>
        <v/>
      </c>
      <c r="G485" s="5">
        <f>IF($F485="","",$F485*$D485)</f>
        <v/>
      </c>
      <c r="H485" s="42">
        <f>IF($G485="","",$O485)</f>
        <v/>
      </c>
      <c r="I485" s="5">
        <f>IF($G485="","",$G485*IF($H485="",$O485,$H485)/100)</f>
        <v/>
      </c>
      <c r="J485" s="5">
        <f>IF(OR($L485="",NOT(COUNTIFS($L$2:$L485,$L485)=1)),"",SUMIFS($G:$G,$L:$L,$L485))</f>
        <v/>
      </c>
      <c r="K485" s="5">
        <f>IF(OR($L485="",NOT(COUNTIFS($L$2:$L485,$L485)=1)),"",SUMIFS($I:$I,$L:$L,$L485))</f>
        <v/>
      </c>
      <c r="L485" s="6">
        <f>IF($B485="","",YEAR($B485))</f>
        <v/>
      </c>
      <c r="M485" s="6">
        <f>INT((ROW()-2)/39)+1</f>
        <v/>
      </c>
      <c r="N485" s="6">
        <f>MOD(ROW()-2,39)+2</f>
        <v/>
      </c>
      <c r="O485" s="42">
        <f>IF(AND($B485&lt;&gt;"",$C485&lt;&gt;"",$B485&lt;=$C485),INDEX(Szabalyok!$C:$C,$N485),"")</f>
        <v/>
      </c>
      <c r="P485">
        <f>IF(D485="",P484,P484+1)</f>
        <v/>
      </c>
    </row>
    <row r="486">
      <c r="A486">
        <f>IF(P486=P485,0,P486)</f>
        <v/>
      </c>
      <c r="B486" s="41">
        <f>IF($M486&gt;300,"",IF(OR(INDEX(Bemenet!$E$2:$E$301,$M486)="",INDEX(Bemenet!$F$2:$F$301,$M486)=""),"",MAX(INDEX(Bemenet!$E$2:$E$301,$M486),INDEX(Szabalyok!$A:$A,$N486))))</f>
        <v/>
      </c>
      <c r="C486" s="41">
        <f>IF($B486="","",MIN(INDEX(Bemenet!$F$2:$F$301,$M486),INDEX(Szabalyok!$B:$B,$N486)))</f>
        <v/>
      </c>
      <c r="D486" s="5">
        <f>IF(AND($B486&lt;&gt;"",$C486&lt;&gt;"",$B486&lt;=$C486),INDEX(Bemenet!$G$2:$G$301,$M486),"")</f>
        <v/>
      </c>
      <c r="E486" s="6">
        <f>IF(AND($B486&lt;&gt;"",$C486&lt;&gt;"",$B486&lt;=$C486),INDEX(Bemenet!$D$2:$D$301,$M486),"")</f>
        <v/>
      </c>
      <c r="F486" s="5">
        <f>IF(AND($B486&lt;&gt;"",$C486&lt;&gt;"",$B486&lt;=$C486),$C486-$B486+1,"")</f>
        <v/>
      </c>
      <c r="G486" s="5">
        <f>IF($F486="","",$F486*$D486)</f>
        <v/>
      </c>
      <c r="H486" s="42">
        <f>IF($G486="","",$O486)</f>
        <v/>
      </c>
      <c r="I486" s="5">
        <f>IF($G486="","",$G486*IF($H486="",$O486,$H486)/100)</f>
        <v/>
      </c>
      <c r="J486" s="5">
        <f>IF(OR($L486="",NOT(COUNTIFS($L$2:$L486,$L486)=1)),"",SUMIFS($G:$G,$L:$L,$L486))</f>
        <v/>
      </c>
      <c r="K486" s="5">
        <f>IF(OR($L486="",NOT(COUNTIFS($L$2:$L486,$L486)=1)),"",SUMIFS($I:$I,$L:$L,$L486))</f>
        <v/>
      </c>
      <c r="L486" s="6">
        <f>IF($B486="","",YEAR($B486))</f>
        <v/>
      </c>
      <c r="M486" s="6">
        <f>INT((ROW()-2)/39)+1</f>
        <v/>
      </c>
      <c r="N486" s="6">
        <f>MOD(ROW()-2,39)+2</f>
        <v/>
      </c>
      <c r="O486" s="42">
        <f>IF(AND($B486&lt;&gt;"",$C486&lt;&gt;"",$B486&lt;=$C486),INDEX(Szabalyok!$C:$C,$N486),"")</f>
        <v/>
      </c>
      <c r="P486">
        <f>IF(D486="",P485,P485+1)</f>
        <v/>
      </c>
    </row>
    <row r="487">
      <c r="A487">
        <f>IF(P487=P486,0,P487)</f>
        <v/>
      </c>
      <c r="B487" s="41">
        <f>IF($M487&gt;300,"",IF(OR(INDEX(Bemenet!$E$2:$E$301,$M487)="",INDEX(Bemenet!$F$2:$F$301,$M487)=""),"",MAX(INDEX(Bemenet!$E$2:$E$301,$M487),INDEX(Szabalyok!$A:$A,$N487))))</f>
        <v/>
      </c>
      <c r="C487" s="41">
        <f>IF($B487="","",MIN(INDEX(Bemenet!$F$2:$F$301,$M487),INDEX(Szabalyok!$B:$B,$N487)))</f>
        <v/>
      </c>
      <c r="D487" s="5">
        <f>IF(AND($B487&lt;&gt;"",$C487&lt;&gt;"",$B487&lt;=$C487),INDEX(Bemenet!$G$2:$G$301,$M487),"")</f>
        <v/>
      </c>
      <c r="E487" s="6">
        <f>IF(AND($B487&lt;&gt;"",$C487&lt;&gt;"",$B487&lt;=$C487),INDEX(Bemenet!$D$2:$D$301,$M487),"")</f>
        <v/>
      </c>
      <c r="F487" s="5">
        <f>IF(AND($B487&lt;&gt;"",$C487&lt;&gt;"",$B487&lt;=$C487),$C487-$B487+1,"")</f>
        <v/>
      </c>
      <c r="G487" s="5">
        <f>IF($F487="","",$F487*$D487)</f>
        <v/>
      </c>
      <c r="H487" s="42">
        <f>IF($G487="","",$O487)</f>
        <v/>
      </c>
      <c r="I487" s="5">
        <f>IF($G487="","",$G487*IF($H487="",$O487,$H487)/100)</f>
        <v/>
      </c>
      <c r="J487" s="5">
        <f>IF(OR($L487="",NOT(COUNTIFS($L$2:$L487,$L487)=1)),"",SUMIFS($G:$G,$L:$L,$L487))</f>
        <v/>
      </c>
      <c r="K487" s="5">
        <f>IF(OR($L487="",NOT(COUNTIFS($L$2:$L487,$L487)=1)),"",SUMIFS($I:$I,$L:$L,$L487))</f>
        <v/>
      </c>
      <c r="L487" s="6">
        <f>IF($B487="","",YEAR($B487))</f>
        <v/>
      </c>
      <c r="M487" s="6">
        <f>INT((ROW()-2)/39)+1</f>
        <v/>
      </c>
      <c r="N487" s="6">
        <f>MOD(ROW()-2,39)+2</f>
        <v/>
      </c>
      <c r="O487" s="42">
        <f>IF(AND($B487&lt;&gt;"",$C487&lt;&gt;"",$B487&lt;=$C487),INDEX(Szabalyok!$C:$C,$N487),"")</f>
        <v/>
      </c>
      <c r="P487">
        <f>IF(D487="",P486,P486+1)</f>
        <v/>
      </c>
    </row>
    <row r="488">
      <c r="A488">
        <f>IF(P488=P487,0,P488)</f>
        <v/>
      </c>
      <c r="B488" s="41">
        <f>IF($M488&gt;300,"",IF(OR(INDEX(Bemenet!$E$2:$E$301,$M488)="",INDEX(Bemenet!$F$2:$F$301,$M488)=""),"",MAX(INDEX(Bemenet!$E$2:$E$301,$M488),INDEX(Szabalyok!$A:$A,$N488))))</f>
        <v/>
      </c>
      <c r="C488" s="41">
        <f>IF($B488="","",MIN(INDEX(Bemenet!$F$2:$F$301,$M488),INDEX(Szabalyok!$B:$B,$N488)))</f>
        <v/>
      </c>
      <c r="D488" s="5">
        <f>IF(AND($B488&lt;&gt;"",$C488&lt;&gt;"",$B488&lt;=$C488),INDEX(Bemenet!$G$2:$G$301,$M488),"")</f>
        <v/>
      </c>
      <c r="E488" s="6">
        <f>IF(AND($B488&lt;&gt;"",$C488&lt;&gt;"",$B488&lt;=$C488),INDEX(Bemenet!$D$2:$D$301,$M488),"")</f>
        <v/>
      </c>
      <c r="F488" s="5">
        <f>IF(AND($B488&lt;&gt;"",$C488&lt;&gt;"",$B488&lt;=$C488),$C488-$B488+1,"")</f>
        <v/>
      </c>
      <c r="G488" s="5">
        <f>IF($F488="","",$F488*$D488)</f>
        <v/>
      </c>
      <c r="H488" s="42">
        <f>IF($G488="","",$O488)</f>
        <v/>
      </c>
      <c r="I488" s="5">
        <f>IF($G488="","",$G488*IF($H488="",$O488,$H488)/100)</f>
        <v/>
      </c>
      <c r="J488" s="5">
        <f>IF(OR($L488="",NOT(COUNTIFS($L$2:$L488,$L488)=1)),"",SUMIFS($G:$G,$L:$L,$L488))</f>
        <v/>
      </c>
      <c r="K488" s="5">
        <f>IF(OR($L488="",NOT(COUNTIFS($L$2:$L488,$L488)=1)),"",SUMIFS($I:$I,$L:$L,$L488))</f>
        <v/>
      </c>
      <c r="L488" s="6">
        <f>IF($B488="","",YEAR($B488))</f>
        <v/>
      </c>
      <c r="M488" s="6">
        <f>INT((ROW()-2)/39)+1</f>
        <v/>
      </c>
      <c r="N488" s="6">
        <f>MOD(ROW()-2,39)+2</f>
        <v/>
      </c>
      <c r="O488" s="42">
        <f>IF(AND($B488&lt;&gt;"",$C488&lt;&gt;"",$B488&lt;=$C488),INDEX(Szabalyok!$C:$C,$N488),"")</f>
        <v/>
      </c>
      <c r="P488">
        <f>IF(D488="",P487,P487+1)</f>
        <v/>
      </c>
    </row>
    <row r="489">
      <c r="A489">
        <f>IF(P489=P488,0,P489)</f>
        <v/>
      </c>
      <c r="B489" s="41">
        <f>IF($M489&gt;300,"",IF(OR(INDEX(Bemenet!$E$2:$E$301,$M489)="",INDEX(Bemenet!$F$2:$F$301,$M489)=""),"",MAX(INDEX(Bemenet!$E$2:$E$301,$M489),INDEX(Szabalyok!$A:$A,$N489))))</f>
        <v/>
      </c>
      <c r="C489" s="41">
        <f>IF($B489="","",MIN(INDEX(Bemenet!$F$2:$F$301,$M489),INDEX(Szabalyok!$B:$B,$N489)))</f>
        <v/>
      </c>
      <c r="D489" s="5">
        <f>IF(AND($B489&lt;&gt;"",$C489&lt;&gt;"",$B489&lt;=$C489),INDEX(Bemenet!$G$2:$G$301,$M489),"")</f>
        <v/>
      </c>
      <c r="E489" s="6">
        <f>IF(AND($B489&lt;&gt;"",$C489&lt;&gt;"",$B489&lt;=$C489),INDEX(Bemenet!$D$2:$D$301,$M489),"")</f>
        <v/>
      </c>
      <c r="F489" s="5">
        <f>IF(AND($B489&lt;&gt;"",$C489&lt;&gt;"",$B489&lt;=$C489),$C489-$B489+1,"")</f>
        <v/>
      </c>
      <c r="G489" s="5">
        <f>IF($F489="","",$F489*$D489)</f>
        <v/>
      </c>
      <c r="H489" s="42">
        <f>IF($G489="","",$O489)</f>
        <v/>
      </c>
      <c r="I489" s="5">
        <f>IF($G489="","",$G489*IF($H489="",$O489,$H489)/100)</f>
        <v/>
      </c>
      <c r="J489" s="5">
        <f>IF(OR($L489="",NOT(COUNTIFS($L$2:$L489,$L489)=1)),"",SUMIFS($G:$G,$L:$L,$L489))</f>
        <v/>
      </c>
      <c r="K489" s="5">
        <f>IF(OR($L489="",NOT(COUNTIFS($L$2:$L489,$L489)=1)),"",SUMIFS($I:$I,$L:$L,$L489))</f>
        <v/>
      </c>
      <c r="L489" s="6">
        <f>IF($B489="","",YEAR($B489))</f>
        <v/>
      </c>
      <c r="M489" s="6">
        <f>INT((ROW()-2)/39)+1</f>
        <v/>
      </c>
      <c r="N489" s="6">
        <f>MOD(ROW()-2,39)+2</f>
        <v/>
      </c>
      <c r="O489" s="42">
        <f>IF(AND($B489&lt;&gt;"",$C489&lt;&gt;"",$B489&lt;=$C489),INDEX(Szabalyok!$C:$C,$N489),"")</f>
        <v/>
      </c>
      <c r="P489">
        <f>IF(D489="",P488,P488+1)</f>
        <v/>
      </c>
    </row>
    <row r="490">
      <c r="A490">
        <f>IF(P490=P489,0,P490)</f>
        <v/>
      </c>
      <c r="B490" s="41">
        <f>IF($M490&gt;300,"",IF(OR(INDEX(Bemenet!$E$2:$E$301,$M490)="",INDEX(Bemenet!$F$2:$F$301,$M490)=""),"",MAX(INDEX(Bemenet!$E$2:$E$301,$M490),INDEX(Szabalyok!$A:$A,$N490))))</f>
        <v/>
      </c>
      <c r="C490" s="41">
        <f>IF($B490="","",MIN(INDEX(Bemenet!$F$2:$F$301,$M490),INDEX(Szabalyok!$B:$B,$N490)))</f>
        <v/>
      </c>
      <c r="D490" s="5">
        <f>IF(AND($B490&lt;&gt;"",$C490&lt;&gt;"",$B490&lt;=$C490),INDEX(Bemenet!$G$2:$G$301,$M490),"")</f>
        <v/>
      </c>
      <c r="E490" s="6">
        <f>IF(AND($B490&lt;&gt;"",$C490&lt;&gt;"",$B490&lt;=$C490),INDEX(Bemenet!$D$2:$D$301,$M490),"")</f>
        <v/>
      </c>
      <c r="F490" s="5">
        <f>IF(AND($B490&lt;&gt;"",$C490&lt;&gt;"",$B490&lt;=$C490),$C490-$B490+1,"")</f>
        <v/>
      </c>
      <c r="G490" s="5">
        <f>IF($F490="","",$F490*$D490)</f>
        <v/>
      </c>
      <c r="H490" s="42">
        <f>IF($G490="","",$O490)</f>
        <v/>
      </c>
      <c r="I490" s="5">
        <f>IF($G490="","",$G490*IF($H490="",$O490,$H490)/100)</f>
        <v/>
      </c>
      <c r="J490" s="5">
        <f>IF(OR($L490="",NOT(COUNTIFS($L$2:$L490,$L490)=1)),"",SUMIFS($G:$G,$L:$L,$L490))</f>
        <v/>
      </c>
      <c r="K490" s="5">
        <f>IF(OR($L490="",NOT(COUNTIFS($L$2:$L490,$L490)=1)),"",SUMIFS($I:$I,$L:$L,$L490))</f>
        <v/>
      </c>
      <c r="L490" s="6">
        <f>IF($B490="","",YEAR($B490))</f>
        <v/>
      </c>
      <c r="M490" s="6">
        <f>INT((ROW()-2)/39)+1</f>
        <v/>
      </c>
      <c r="N490" s="6">
        <f>MOD(ROW()-2,39)+2</f>
        <v/>
      </c>
      <c r="O490" s="42">
        <f>IF(AND($B490&lt;&gt;"",$C490&lt;&gt;"",$B490&lt;=$C490),INDEX(Szabalyok!$C:$C,$N490),"")</f>
        <v/>
      </c>
      <c r="P490">
        <f>IF(D490="",P489,P489+1)</f>
        <v/>
      </c>
    </row>
    <row r="491">
      <c r="A491">
        <f>IF(P491=P490,0,P491)</f>
        <v/>
      </c>
      <c r="B491" s="41">
        <f>IF($M491&gt;300,"",IF(OR(INDEX(Bemenet!$E$2:$E$301,$M491)="",INDEX(Bemenet!$F$2:$F$301,$M491)=""),"",MAX(INDEX(Bemenet!$E$2:$E$301,$M491),INDEX(Szabalyok!$A:$A,$N491))))</f>
        <v/>
      </c>
      <c r="C491" s="41">
        <f>IF($B491="","",MIN(INDEX(Bemenet!$F$2:$F$301,$M491),INDEX(Szabalyok!$B:$B,$N491)))</f>
        <v/>
      </c>
      <c r="D491" s="5">
        <f>IF(AND($B491&lt;&gt;"",$C491&lt;&gt;"",$B491&lt;=$C491),INDEX(Bemenet!$G$2:$G$301,$M491),"")</f>
        <v/>
      </c>
      <c r="E491" s="6">
        <f>IF(AND($B491&lt;&gt;"",$C491&lt;&gt;"",$B491&lt;=$C491),INDEX(Bemenet!$D$2:$D$301,$M491),"")</f>
        <v/>
      </c>
      <c r="F491" s="5">
        <f>IF(AND($B491&lt;&gt;"",$C491&lt;&gt;"",$B491&lt;=$C491),$C491-$B491+1,"")</f>
        <v/>
      </c>
      <c r="G491" s="5">
        <f>IF($F491="","",$F491*$D491)</f>
        <v/>
      </c>
      <c r="H491" s="42">
        <f>IF($G491="","",$O491)</f>
        <v/>
      </c>
      <c r="I491" s="5">
        <f>IF($G491="","",$G491*IF($H491="",$O491,$H491)/100)</f>
        <v/>
      </c>
      <c r="J491" s="5">
        <f>IF(OR($L491="",NOT(COUNTIFS($L$2:$L491,$L491)=1)),"",SUMIFS($G:$G,$L:$L,$L491))</f>
        <v/>
      </c>
      <c r="K491" s="5">
        <f>IF(OR($L491="",NOT(COUNTIFS($L$2:$L491,$L491)=1)),"",SUMIFS($I:$I,$L:$L,$L491))</f>
        <v/>
      </c>
      <c r="L491" s="6">
        <f>IF($B491="","",YEAR($B491))</f>
        <v/>
      </c>
      <c r="M491" s="6">
        <f>INT((ROW()-2)/39)+1</f>
        <v/>
      </c>
      <c r="N491" s="6">
        <f>MOD(ROW()-2,39)+2</f>
        <v/>
      </c>
      <c r="O491" s="42">
        <f>IF(AND($B491&lt;&gt;"",$C491&lt;&gt;"",$B491&lt;=$C491),INDEX(Szabalyok!$C:$C,$N491),"")</f>
        <v/>
      </c>
      <c r="P491">
        <f>IF(D491="",P490,P490+1)</f>
        <v/>
      </c>
    </row>
    <row r="492">
      <c r="A492">
        <f>IF(P492=P491,0,P492)</f>
        <v/>
      </c>
      <c r="B492" s="41">
        <f>IF($M492&gt;300,"",IF(OR(INDEX(Bemenet!$E$2:$E$301,$M492)="",INDEX(Bemenet!$F$2:$F$301,$M492)=""),"",MAX(INDEX(Bemenet!$E$2:$E$301,$M492),INDEX(Szabalyok!$A:$A,$N492))))</f>
        <v/>
      </c>
      <c r="C492" s="41">
        <f>IF($B492="","",MIN(INDEX(Bemenet!$F$2:$F$301,$M492),INDEX(Szabalyok!$B:$B,$N492)))</f>
        <v/>
      </c>
      <c r="D492" s="5">
        <f>IF(AND($B492&lt;&gt;"",$C492&lt;&gt;"",$B492&lt;=$C492),INDEX(Bemenet!$G$2:$G$301,$M492),"")</f>
        <v/>
      </c>
      <c r="E492" s="6">
        <f>IF(AND($B492&lt;&gt;"",$C492&lt;&gt;"",$B492&lt;=$C492),INDEX(Bemenet!$D$2:$D$301,$M492),"")</f>
        <v/>
      </c>
      <c r="F492" s="5">
        <f>IF(AND($B492&lt;&gt;"",$C492&lt;&gt;"",$B492&lt;=$C492),$C492-$B492+1,"")</f>
        <v/>
      </c>
      <c r="G492" s="5">
        <f>IF($F492="","",$F492*$D492)</f>
        <v/>
      </c>
      <c r="H492" s="42">
        <f>IF($G492="","",$O492)</f>
        <v/>
      </c>
      <c r="I492" s="5">
        <f>IF($G492="","",$G492*IF($H492="",$O492,$H492)/100)</f>
        <v/>
      </c>
      <c r="J492" s="5">
        <f>IF(OR($L492="",NOT(COUNTIFS($L$2:$L492,$L492)=1)),"",SUMIFS($G:$G,$L:$L,$L492))</f>
        <v/>
      </c>
      <c r="K492" s="5">
        <f>IF(OR($L492="",NOT(COUNTIFS($L$2:$L492,$L492)=1)),"",SUMIFS($I:$I,$L:$L,$L492))</f>
        <v/>
      </c>
      <c r="L492" s="6">
        <f>IF($B492="","",YEAR($B492))</f>
        <v/>
      </c>
      <c r="M492" s="6">
        <f>INT((ROW()-2)/39)+1</f>
        <v/>
      </c>
      <c r="N492" s="6">
        <f>MOD(ROW()-2,39)+2</f>
        <v/>
      </c>
      <c r="O492" s="42">
        <f>IF(AND($B492&lt;&gt;"",$C492&lt;&gt;"",$B492&lt;=$C492),INDEX(Szabalyok!$C:$C,$N492),"")</f>
        <v/>
      </c>
      <c r="P492">
        <f>IF(D492="",P491,P491+1)</f>
        <v/>
      </c>
    </row>
    <row r="493">
      <c r="A493">
        <f>IF(P493=P492,0,P493)</f>
        <v/>
      </c>
      <c r="B493" s="41">
        <f>IF($M493&gt;300,"",IF(OR(INDEX(Bemenet!$E$2:$E$301,$M493)="",INDEX(Bemenet!$F$2:$F$301,$M493)=""),"",MAX(INDEX(Bemenet!$E$2:$E$301,$M493),INDEX(Szabalyok!$A:$A,$N493))))</f>
        <v/>
      </c>
      <c r="C493" s="41">
        <f>IF($B493="","",MIN(INDEX(Bemenet!$F$2:$F$301,$M493),INDEX(Szabalyok!$B:$B,$N493)))</f>
        <v/>
      </c>
      <c r="D493" s="5">
        <f>IF(AND($B493&lt;&gt;"",$C493&lt;&gt;"",$B493&lt;=$C493),INDEX(Bemenet!$G$2:$G$301,$M493),"")</f>
        <v/>
      </c>
      <c r="E493" s="6">
        <f>IF(AND($B493&lt;&gt;"",$C493&lt;&gt;"",$B493&lt;=$C493),INDEX(Bemenet!$D$2:$D$301,$M493),"")</f>
        <v/>
      </c>
      <c r="F493" s="5">
        <f>IF(AND($B493&lt;&gt;"",$C493&lt;&gt;"",$B493&lt;=$C493),$C493-$B493+1,"")</f>
        <v/>
      </c>
      <c r="G493" s="5">
        <f>IF($F493="","",$F493*$D493)</f>
        <v/>
      </c>
      <c r="H493" s="42">
        <f>IF($G493="","",$O493)</f>
        <v/>
      </c>
      <c r="I493" s="5">
        <f>IF($G493="","",$G493*IF($H493="",$O493,$H493)/100)</f>
        <v/>
      </c>
      <c r="J493" s="5">
        <f>IF(OR($L493="",NOT(COUNTIFS($L$2:$L493,$L493)=1)),"",SUMIFS($G:$G,$L:$L,$L493))</f>
        <v/>
      </c>
      <c r="K493" s="5">
        <f>IF(OR($L493="",NOT(COUNTIFS($L$2:$L493,$L493)=1)),"",SUMIFS($I:$I,$L:$L,$L493))</f>
        <v/>
      </c>
      <c r="L493" s="6">
        <f>IF($B493="","",YEAR($B493))</f>
        <v/>
      </c>
      <c r="M493" s="6">
        <f>INT((ROW()-2)/39)+1</f>
        <v/>
      </c>
      <c r="N493" s="6">
        <f>MOD(ROW()-2,39)+2</f>
        <v/>
      </c>
      <c r="O493" s="42">
        <f>IF(AND($B493&lt;&gt;"",$C493&lt;&gt;"",$B493&lt;=$C493),INDEX(Szabalyok!$C:$C,$N493),"")</f>
        <v/>
      </c>
      <c r="P493">
        <f>IF(D493="",P492,P492+1)</f>
        <v/>
      </c>
    </row>
    <row r="494">
      <c r="A494">
        <f>IF(P494=P493,0,P494)</f>
        <v/>
      </c>
      <c r="B494" s="41">
        <f>IF($M494&gt;300,"",IF(OR(INDEX(Bemenet!$E$2:$E$301,$M494)="",INDEX(Bemenet!$F$2:$F$301,$M494)=""),"",MAX(INDEX(Bemenet!$E$2:$E$301,$M494),INDEX(Szabalyok!$A:$A,$N494))))</f>
        <v/>
      </c>
      <c r="C494" s="41">
        <f>IF($B494="","",MIN(INDEX(Bemenet!$F$2:$F$301,$M494),INDEX(Szabalyok!$B:$B,$N494)))</f>
        <v/>
      </c>
      <c r="D494" s="5">
        <f>IF(AND($B494&lt;&gt;"",$C494&lt;&gt;"",$B494&lt;=$C494),INDEX(Bemenet!$G$2:$G$301,$M494),"")</f>
        <v/>
      </c>
      <c r="E494" s="6">
        <f>IF(AND($B494&lt;&gt;"",$C494&lt;&gt;"",$B494&lt;=$C494),INDEX(Bemenet!$D$2:$D$301,$M494),"")</f>
        <v/>
      </c>
      <c r="F494" s="5">
        <f>IF(AND($B494&lt;&gt;"",$C494&lt;&gt;"",$B494&lt;=$C494),$C494-$B494+1,"")</f>
        <v/>
      </c>
      <c r="G494" s="5">
        <f>IF($F494="","",$F494*$D494)</f>
        <v/>
      </c>
      <c r="H494" s="42">
        <f>IF($G494="","",$O494)</f>
        <v/>
      </c>
      <c r="I494" s="5">
        <f>IF($G494="","",$G494*IF($H494="",$O494,$H494)/100)</f>
        <v/>
      </c>
      <c r="J494" s="5">
        <f>IF(OR($L494="",NOT(COUNTIFS($L$2:$L494,$L494)=1)),"",SUMIFS($G:$G,$L:$L,$L494))</f>
        <v/>
      </c>
      <c r="K494" s="5">
        <f>IF(OR($L494="",NOT(COUNTIFS($L$2:$L494,$L494)=1)),"",SUMIFS($I:$I,$L:$L,$L494))</f>
        <v/>
      </c>
      <c r="L494" s="6">
        <f>IF($B494="","",YEAR($B494))</f>
        <v/>
      </c>
      <c r="M494" s="6">
        <f>INT((ROW()-2)/39)+1</f>
        <v/>
      </c>
      <c r="N494" s="6">
        <f>MOD(ROW()-2,39)+2</f>
        <v/>
      </c>
      <c r="O494" s="42">
        <f>IF(AND($B494&lt;&gt;"",$C494&lt;&gt;"",$B494&lt;=$C494),INDEX(Szabalyok!$C:$C,$N494),"")</f>
        <v/>
      </c>
      <c r="P494">
        <f>IF(D494="",P493,P493+1)</f>
        <v/>
      </c>
    </row>
    <row r="495">
      <c r="A495">
        <f>IF(P495=P494,0,P495)</f>
        <v/>
      </c>
      <c r="B495" s="41">
        <f>IF($M495&gt;300,"",IF(OR(INDEX(Bemenet!$E$2:$E$301,$M495)="",INDEX(Bemenet!$F$2:$F$301,$M495)=""),"",MAX(INDEX(Bemenet!$E$2:$E$301,$M495),INDEX(Szabalyok!$A:$A,$N495))))</f>
        <v/>
      </c>
      <c r="C495" s="41">
        <f>IF($B495="","",MIN(INDEX(Bemenet!$F$2:$F$301,$M495),INDEX(Szabalyok!$B:$B,$N495)))</f>
        <v/>
      </c>
      <c r="D495" s="5">
        <f>IF(AND($B495&lt;&gt;"",$C495&lt;&gt;"",$B495&lt;=$C495),INDEX(Bemenet!$G$2:$G$301,$M495),"")</f>
        <v/>
      </c>
      <c r="E495" s="6">
        <f>IF(AND($B495&lt;&gt;"",$C495&lt;&gt;"",$B495&lt;=$C495),INDEX(Bemenet!$D$2:$D$301,$M495),"")</f>
        <v/>
      </c>
      <c r="F495" s="5">
        <f>IF(AND($B495&lt;&gt;"",$C495&lt;&gt;"",$B495&lt;=$C495),$C495-$B495+1,"")</f>
        <v/>
      </c>
      <c r="G495" s="5">
        <f>IF($F495="","",$F495*$D495)</f>
        <v/>
      </c>
      <c r="H495" s="42">
        <f>IF($G495="","",$O495)</f>
        <v/>
      </c>
      <c r="I495" s="5">
        <f>IF($G495="","",$G495*IF($H495="",$O495,$H495)/100)</f>
        <v/>
      </c>
      <c r="J495" s="5">
        <f>IF(OR($L495="",NOT(COUNTIFS($L$2:$L495,$L495)=1)),"",SUMIFS($G:$G,$L:$L,$L495))</f>
        <v/>
      </c>
      <c r="K495" s="5">
        <f>IF(OR($L495="",NOT(COUNTIFS($L$2:$L495,$L495)=1)),"",SUMIFS($I:$I,$L:$L,$L495))</f>
        <v/>
      </c>
      <c r="L495" s="6">
        <f>IF($B495="","",YEAR($B495))</f>
        <v/>
      </c>
      <c r="M495" s="6">
        <f>INT((ROW()-2)/39)+1</f>
        <v/>
      </c>
      <c r="N495" s="6">
        <f>MOD(ROW()-2,39)+2</f>
        <v/>
      </c>
      <c r="O495" s="42">
        <f>IF(AND($B495&lt;&gt;"",$C495&lt;&gt;"",$B495&lt;=$C495),INDEX(Szabalyok!$C:$C,$N495),"")</f>
        <v/>
      </c>
      <c r="P495">
        <f>IF(D495="",P494,P494+1)</f>
        <v/>
      </c>
    </row>
    <row r="496">
      <c r="A496">
        <f>IF(P496=P495,0,P496)</f>
        <v/>
      </c>
      <c r="B496" s="41">
        <f>IF($M496&gt;300,"",IF(OR(INDEX(Bemenet!$E$2:$E$301,$M496)="",INDEX(Bemenet!$F$2:$F$301,$M496)=""),"",MAX(INDEX(Bemenet!$E$2:$E$301,$M496),INDEX(Szabalyok!$A:$A,$N496))))</f>
        <v/>
      </c>
      <c r="C496" s="41">
        <f>IF($B496="","",MIN(INDEX(Bemenet!$F$2:$F$301,$M496),INDEX(Szabalyok!$B:$B,$N496)))</f>
        <v/>
      </c>
      <c r="D496" s="5">
        <f>IF(AND($B496&lt;&gt;"",$C496&lt;&gt;"",$B496&lt;=$C496),INDEX(Bemenet!$G$2:$G$301,$M496),"")</f>
        <v/>
      </c>
      <c r="E496" s="6">
        <f>IF(AND($B496&lt;&gt;"",$C496&lt;&gt;"",$B496&lt;=$C496),INDEX(Bemenet!$D$2:$D$301,$M496),"")</f>
        <v/>
      </c>
      <c r="F496" s="5">
        <f>IF(AND($B496&lt;&gt;"",$C496&lt;&gt;"",$B496&lt;=$C496),$C496-$B496+1,"")</f>
        <v/>
      </c>
      <c r="G496" s="5">
        <f>IF($F496="","",$F496*$D496)</f>
        <v/>
      </c>
      <c r="H496" s="42">
        <f>IF($G496="","",$O496)</f>
        <v/>
      </c>
      <c r="I496" s="5">
        <f>IF($G496="","",$G496*IF($H496="",$O496,$H496)/100)</f>
        <v/>
      </c>
      <c r="J496" s="5">
        <f>IF(OR($L496="",NOT(COUNTIFS($L$2:$L496,$L496)=1)),"",SUMIFS($G:$G,$L:$L,$L496))</f>
        <v/>
      </c>
      <c r="K496" s="5">
        <f>IF(OR($L496="",NOT(COUNTIFS($L$2:$L496,$L496)=1)),"",SUMIFS($I:$I,$L:$L,$L496))</f>
        <v/>
      </c>
      <c r="L496" s="6">
        <f>IF($B496="","",YEAR($B496))</f>
        <v/>
      </c>
      <c r="M496" s="6">
        <f>INT((ROW()-2)/39)+1</f>
        <v/>
      </c>
      <c r="N496" s="6">
        <f>MOD(ROW()-2,39)+2</f>
        <v/>
      </c>
      <c r="O496" s="42">
        <f>IF(AND($B496&lt;&gt;"",$C496&lt;&gt;"",$B496&lt;=$C496),INDEX(Szabalyok!$C:$C,$N496),"")</f>
        <v/>
      </c>
      <c r="P496">
        <f>IF(D496="",P495,P495+1)</f>
        <v/>
      </c>
    </row>
    <row r="497">
      <c r="A497">
        <f>IF(P497=P496,0,P497)</f>
        <v/>
      </c>
      <c r="B497" s="41">
        <f>IF($M497&gt;300,"",IF(OR(INDEX(Bemenet!$E$2:$E$301,$M497)="",INDEX(Bemenet!$F$2:$F$301,$M497)=""),"",MAX(INDEX(Bemenet!$E$2:$E$301,$M497),INDEX(Szabalyok!$A:$A,$N497))))</f>
        <v/>
      </c>
      <c r="C497" s="41">
        <f>IF($B497="","",MIN(INDEX(Bemenet!$F$2:$F$301,$M497),INDEX(Szabalyok!$B:$B,$N497)))</f>
        <v/>
      </c>
      <c r="D497" s="5">
        <f>IF(AND($B497&lt;&gt;"",$C497&lt;&gt;"",$B497&lt;=$C497),INDEX(Bemenet!$G$2:$G$301,$M497),"")</f>
        <v/>
      </c>
      <c r="E497" s="6">
        <f>IF(AND($B497&lt;&gt;"",$C497&lt;&gt;"",$B497&lt;=$C497),INDEX(Bemenet!$D$2:$D$301,$M497),"")</f>
        <v/>
      </c>
      <c r="F497" s="5">
        <f>IF(AND($B497&lt;&gt;"",$C497&lt;&gt;"",$B497&lt;=$C497),$C497-$B497+1,"")</f>
        <v/>
      </c>
      <c r="G497" s="5">
        <f>IF($F497="","",$F497*$D497)</f>
        <v/>
      </c>
      <c r="H497" s="42">
        <f>IF($G497="","",$O497)</f>
        <v/>
      </c>
      <c r="I497" s="5">
        <f>IF($G497="","",$G497*IF($H497="",$O497,$H497)/100)</f>
        <v/>
      </c>
      <c r="J497" s="5">
        <f>IF(OR($L497="",NOT(COUNTIFS($L$2:$L497,$L497)=1)),"",SUMIFS($G:$G,$L:$L,$L497))</f>
        <v/>
      </c>
      <c r="K497" s="5">
        <f>IF(OR($L497="",NOT(COUNTIFS($L$2:$L497,$L497)=1)),"",SUMIFS($I:$I,$L:$L,$L497))</f>
        <v/>
      </c>
      <c r="L497" s="6">
        <f>IF($B497="","",YEAR($B497))</f>
        <v/>
      </c>
      <c r="M497" s="6">
        <f>INT((ROW()-2)/39)+1</f>
        <v/>
      </c>
      <c r="N497" s="6">
        <f>MOD(ROW()-2,39)+2</f>
        <v/>
      </c>
      <c r="O497" s="42">
        <f>IF(AND($B497&lt;&gt;"",$C497&lt;&gt;"",$B497&lt;=$C497),INDEX(Szabalyok!$C:$C,$N497),"")</f>
        <v/>
      </c>
      <c r="P497">
        <f>IF(D497="",P496,P496+1)</f>
        <v/>
      </c>
    </row>
    <row r="498">
      <c r="A498">
        <f>IF(P498=P497,0,P498)</f>
        <v/>
      </c>
      <c r="B498" s="41">
        <f>IF($M498&gt;300,"",IF(OR(INDEX(Bemenet!$E$2:$E$301,$M498)="",INDEX(Bemenet!$F$2:$F$301,$M498)=""),"",MAX(INDEX(Bemenet!$E$2:$E$301,$M498),INDEX(Szabalyok!$A:$A,$N498))))</f>
        <v/>
      </c>
      <c r="C498" s="41">
        <f>IF($B498="","",MIN(INDEX(Bemenet!$F$2:$F$301,$M498),INDEX(Szabalyok!$B:$B,$N498)))</f>
        <v/>
      </c>
      <c r="D498" s="5">
        <f>IF(AND($B498&lt;&gt;"",$C498&lt;&gt;"",$B498&lt;=$C498),INDEX(Bemenet!$G$2:$G$301,$M498),"")</f>
        <v/>
      </c>
      <c r="E498" s="6">
        <f>IF(AND($B498&lt;&gt;"",$C498&lt;&gt;"",$B498&lt;=$C498),INDEX(Bemenet!$D$2:$D$301,$M498),"")</f>
        <v/>
      </c>
      <c r="F498" s="5">
        <f>IF(AND($B498&lt;&gt;"",$C498&lt;&gt;"",$B498&lt;=$C498),$C498-$B498+1,"")</f>
        <v/>
      </c>
      <c r="G498" s="5">
        <f>IF($F498="","",$F498*$D498)</f>
        <v/>
      </c>
      <c r="H498" s="42">
        <f>IF($G498="","",$O498)</f>
        <v/>
      </c>
      <c r="I498" s="5">
        <f>IF($G498="","",$G498*IF($H498="",$O498,$H498)/100)</f>
        <v/>
      </c>
      <c r="J498" s="5">
        <f>IF(OR($L498="",NOT(COUNTIFS($L$2:$L498,$L498)=1)),"",SUMIFS($G:$G,$L:$L,$L498))</f>
        <v/>
      </c>
      <c r="K498" s="5">
        <f>IF(OR($L498="",NOT(COUNTIFS($L$2:$L498,$L498)=1)),"",SUMIFS($I:$I,$L:$L,$L498))</f>
        <v/>
      </c>
      <c r="L498" s="6">
        <f>IF($B498="","",YEAR($B498))</f>
        <v/>
      </c>
      <c r="M498" s="6">
        <f>INT((ROW()-2)/39)+1</f>
        <v/>
      </c>
      <c r="N498" s="6">
        <f>MOD(ROW()-2,39)+2</f>
        <v/>
      </c>
      <c r="O498" s="42">
        <f>IF(AND($B498&lt;&gt;"",$C498&lt;&gt;"",$B498&lt;=$C498),INDEX(Szabalyok!$C:$C,$N498),"")</f>
        <v/>
      </c>
      <c r="P498">
        <f>IF(D498="",P497,P497+1)</f>
        <v/>
      </c>
    </row>
    <row r="499">
      <c r="A499">
        <f>IF(P499=P498,0,P499)</f>
        <v/>
      </c>
      <c r="B499" s="41">
        <f>IF($M499&gt;300,"",IF(OR(INDEX(Bemenet!$E$2:$E$301,$M499)="",INDEX(Bemenet!$F$2:$F$301,$M499)=""),"",MAX(INDEX(Bemenet!$E$2:$E$301,$M499),INDEX(Szabalyok!$A:$A,$N499))))</f>
        <v/>
      </c>
      <c r="C499" s="41">
        <f>IF($B499="","",MIN(INDEX(Bemenet!$F$2:$F$301,$M499),INDEX(Szabalyok!$B:$B,$N499)))</f>
        <v/>
      </c>
      <c r="D499" s="5">
        <f>IF(AND($B499&lt;&gt;"",$C499&lt;&gt;"",$B499&lt;=$C499),INDEX(Bemenet!$G$2:$G$301,$M499),"")</f>
        <v/>
      </c>
      <c r="E499" s="6">
        <f>IF(AND($B499&lt;&gt;"",$C499&lt;&gt;"",$B499&lt;=$C499),INDEX(Bemenet!$D$2:$D$301,$M499),"")</f>
        <v/>
      </c>
      <c r="F499" s="5">
        <f>IF(AND($B499&lt;&gt;"",$C499&lt;&gt;"",$B499&lt;=$C499),$C499-$B499+1,"")</f>
        <v/>
      </c>
      <c r="G499" s="5">
        <f>IF($F499="","",$F499*$D499)</f>
        <v/>
      </c>
      <c r="H499" s="42">
        <f>IF($G499="","",$O499)</f>
        <v/>
      </c>
      <c r="I499" s="5">
        <f>IF($G499="","",$G499*IF($H499="",$O499,$H499)/100)</f>
        <v/>
      </c>
      <c r="J499" s="5">
        <f>IF(OR($L499="",NOT(COUNTIFS($L$2:$L499,$L499)=1)),"",SUMIFS($G:$G,$L:$L,$L499))</f>
        <v/>
      </c>
      <c r="K499" s="5">
        <f>IF(OR($L499="",NOT(COUNTIFS($L$2:$L499,$L499)=1)),"",SUMIFS($I:$I,$L:$L,$L499))</f>
        <v/>
      </c>
      <c r="L499" s="6">
        <f>IF($B499="","",YEAR($B499))</f>
        <v/>
      </c>
      <c r="M499" s="6">
        <f>INT((ROW()-2)/39)+1</f>
        <v/>
      </c>
      <c r="N499" s="6">
        <f>MOD(ROW()-2,39)+2</f>
        <v/>
      </c>
      <c r="O499" s="42">
        <f>IF(AND($B499&lt;&gt;"",$C499&lt;&gt;"",$B499&lt;=$C499),INDEX(Szabalyok!$C:$C,$N499),"")</f>
        <v/>
      </c>
      <c r="P499">
        <f>IF(D499="",P498,P498+1)</f>
        <v/>
      </c>
    </row>
    <row r="500">
      <c r="A500">
        <f>IF(P500=P499,0,P500)</f>
        <v/>
      </c>
      <c r="B500" s="41">
        <f>IF($M500&gt;300,"",IF(OR(INDEX(Bemenet!$E$2:$E$301,$M500)="",INDEX(Bemenet!$F$2:$F$301,$M500)=""),"",MAX(INDEX(Bemenet!$E$2:$E$301,$M500),INDEX(Szabalyok!$A:$A,$N500))))</f>
        <v/>
      </c>
      <c r="C500" s="41">
        <f>IF($B500="","",MIN(INDEX(Bemenet!$F$2:$F$301,$M500),INDEX(Szabalyok!$B:$B,$N500)))</f>
        <v/>
      </c>
      <c r="D500" s="5">
        <f>IF(AND($B500&lt;&gt;"",$C500&lt;&gt;"",$B500&lt;=$C500),INDEX(Bemenet!$G$2:$G$301,$M500),"")</f>
        <v/>
      </c>
      <c r="E500" s="6">
        <f>IF(AND($B500&lt;&gt;"",$C500&lt;&gt;"",$B500&lt;=$C500),INDEX(Bemenet!$D$2:$D$301,$M500),"")</f>
        <v/>
      </c>
      <c r="F500" s="5">
        <f>IF(AND($B500&lt;&gt;"",$C500&lt;&gt;"",$B500&lt;=$C500),$C500-$B500+1,"")</f>
        <v/>
      </c>
      <c r="G500" s="5">
        <f>IF($F500="","",$F500*$D500)</f>
        <v/>
      </c>
      <c r="H500" s="42">
        <f>IF($G500="","",$O500)</f>
        <v/>
      </c>
      <c r="I500" s="5">
        <f>IF($G500="","",$G500*IF($H500="",$O500,$H500)/100)</f>
        <v/>
      </c>
      <c r="J500" s="5">
        <f>IF(OR($L500="",NOT(COUNTIFS($L$2:$L500,$L500)=1)),"",SUMIFS($G:$G,$L:$L,$L500))</f>
        <v/>
      </c>
      <c r="K500" s="5">
        <f>IF(OR($L500="",NOT(COUNTIFS($L$2:$L500,$L500)=1)),"",SUMIFS($I:$I,$L:$L,$L500))</f>
        <v/>
      </c>
      <c r="L500" s="6">
        <f>IF($B500="","",YEAR($B500))</f>
        <v/>
      </c>
      <c r="M500" s="6">
        <f>INT((ROW()-2)/39)+1</f>
        <v/>
      </c>
      <c r="N500" s="6">
        <f>MOD(ROW()-2,39)+2</f>
        <v/>
      </c>
      <c r="O500" s="42">
        <f>IF(AND($B500&lt;&gt;"",$C500&lt;&gt;"",$B500&lt;=$C500),INDEX(Szabalyok!$C:$C,$N500),"")</f>
        <v/>
      </c>
      <c r="P500">
        <f>IF(D500="",P499,P499+1)</f>
        <v/>
      </c>
    </row>
    <row r="501">
      <c r="A501">
        <f>IF(P501=P500,0,P501)</f>
        <v/>
      </c>
      <c r="B501" s="41">
        <f>IF($M501&gt;300,"",IF(OR(INDEX(Bemenet!$E$2:$E$301,$M501)="",INDEX(Bemenet!$F$2:$F$301,$M501)=""),"",MAX(INDEX(Bemenet!$E$2:$E$301,$M501),INDEX(Szabalyok!$A:$A,$N501))))</f>
        <v/>
      </c>
      <c r="C501" s="41">
        <f>IF($B501="","",MIN(INDEX(Bemenet!$F$2:$F$301,$M501),INDEX(Szabalyok!$B:$B,$N501)))</f>
        <v/>
      </c>
      <c r="D501" s="5">
        <f>IF(AND($B501&lt;&gt;"",$C501&lt;&gt;"",$B501&lt;=$C501),INDEX(Bemenet!$G$2:$G$301,$M501),"")</f>
        <v/>
      </c>
      <c r="E501" s="6">
        <f>IF(AND($B501&lt;&gt;"",$C501&lt;&gt;"",$B501&lt;=$C501),INDEX(Bemenet!$D$2:$D$301,$M501),"")</f>
        <v/>
      </c>
      <c r="F501" s="5">
        <f>IF(AND($B501&lt;&gt;"",$C501&lt;&gt;"",$B501&lt;=$C501),$C501-$B501+1,"")</f>
        <v/>
      </c>
      <c r="G501" s="5">
        <f>IF($F501="","",$F501*$D501)</f>
        <v/>
      </c>
      <c r="H501" s="42">
        <f>IF($G501="","",$O501)</f>
        <v/>
      </c>
      <c r="I501" s="5">
        <f>IF($G501="","",$G501*IF($H501="",$O501,$H501)/100)</f>
        <v/>
      </c>
      <c r="J501" s="5">
        <f>IF(OR($L501="",NOT(COUNTIFS($L$2:$L501,$L501)=1)),"",SUMIFS($G:$G,$L:$L,$L501))</f>
        <v/>
      </c>
      <c r="K501" s="5">
        <f>IF(OR($L501="",NOT(COUNTIFS($L$2:$L501,$L501)=1)),"",SUMIFS($I:$I,$L:$L,$L501))</f>
        <v/>
      </c>
      <c r="L501" s="6">
        <f>IF($B501="","",YEAR($B501))</f>
        <v/>
      </c>
      <c r="M501" s="6">
        <f>INT((ROW()-2)/39)+1</f>
        <v/>
      </c>
      <c r="N501" s="6">
        <f>MOD(ROW()-2,39)+2</f>
        <v/>
      </c>
      <c r="O501" s="42">
        <f>IF(AND($B501&lt;&gt;"",$C501&lt;&gt;"",$B501&lt;=$C501),INDEX(Szabalyok!$C:$C,$N501),"")</f>
        <v/>
      </c>
      <c r="P501">
        <f>IF(D501="",P500,P500+1)</f>
        <v/>
      </c>
    </row>
    <row r="502">
      <c r="A502">
        <f>IF(P502=P501,0,P502)</f>
        <v/>
      </c>
      <c r="B502" s="41">
        <f>IF($M502&gt;300,"",IF(OR(INDEX(Bemenet!$E$2:$E$301,$M502)="",INDEX(Bemenet!$F$2:$F$301,$M502)=""),"",MAX(INDEX(Bemenet!$E$2:$E$301,$M502),INDEX(Szabalyok!$A:$A,$N502))))</f>
        <v/>
      </c>
      <c r="C502" s="41">
        <f>IF($B502="","",MIN(INDEX(Bemenet!$F$2:$F$301,$M502),INDEX(Szabalyok!$B:$B,$N502)))</f>
        <v/>
      </c>
      <c r="D502" s="5">
        <f>IF(AND($B502&lt;&gt;"",$C502&lt;&gt;"",$B502&lt;=$C502),INDEX(Bemenet!$G$2:$G$301,$M502),"")</f>
        <v/>
      </c>
      <c r="E502" s="6">
        <f>IF(AND($B502&lt;&gt;"",$C502&lt;&gt;"",$B502&lt;=$C502),INDEX(Bemenet!$D$2:$D$301,$M502),"")</f>
        <v/>
      </c>
      <c r="F502" s="5">
        <f>IF(AND($B502&lt;&gt;"",$C502&lt;&gt;"",$B502&lt;=$C502),$C502-$B502+1,"")</f>
        <v/>
      </c>
      <c r="G502" s="5">
        <f>IF($F502="","",$F502*$D502)</f>
        <v/>
      </c>
      <c r="H502" s="42">
        <f>IF($G502="","",$O502)</f>
        <v/>
      </c>
      <c r="I502" s="5">
        <f>IF($G502="","",$G502*IF($H502="",$O502,$H502)/100)</f>
        <v/>
      </c>
      <c r="J502" s="5">
        <f>IF(OR($L502="",NOT(COUNTIFS($L$2:$L502,$L502)=1)),"",SUMIFS($G:$G,$L:$L,$L502))</f>
        <v/>
      </c>
      <c r="K502" s="5">
        <f>IF(OR($L502="",NOT(COUNTIFS($L$2:$L502,$L502)=1)),"",SUMIFS($I:$I,$L:$L,$L502))</f>
        <v/>
      </c>
      <c r="L502" s="6">
        <f>IF($B502="","",YEAR($B502))</f>
        <v/>
      </c>
      <c r="M502" s="6">
        <f>INT((ROW()-2)/39)+1</f>
        <v/>
      </c>
      <c r="N502" s="6">
        <f>MOD(ROW()-2,39)+2</f>
        <v/>
      </c>
      <c r="O502" s="42">
        <f>IF(AND($B502&lt;&gt;"",$C502&lt;&gt;"",$B502&lt;=$C502),INDEX(Szabalyok!$C:$C,$N502),"")</f>
        <v/>
      </c>
      <c r="P502">
        <f>IF(D502="",P501,P501+1)</f>
        <v/>
      </c>
    </row>
    <row r="503">
      <c r="A503">
        <f>IF(P503=P502,0,P503)</f>
        <v/>
      </c>
      <c r="B503" s="41">
        <f>IF($M503&gt;300,"",IF(OR(INDEX(Bemenet!$E$2:$E$301,$M503)="",INDEX(Bemenet!$F$2:$F$301,$M503)=""),"",MAX(INDEX(Bemenet!$E$2:$E$301,$M503),INDEX(Szabalyok!$A:$A,$N503))))</f>
        <v/>
      </c>
      <c r="C503" s="41">
        <f>IF($B503="","",MIN(INDEX(Bemenet!$F$2:$F$301,$M503),INDEX(Szabalyok!$B:$B,$N503)))</f>
        <v/>
      </c>
      <c r="D503" s="5">
        <f>IF(AND($B503&lt;&gt;"",$C503&lt;&gt;"",$B503&lt;=$C503),INDEX(Bemenet!$G$2:$G$301,$M503),"")</f>
        <v/>
      </c>
      <c r="E503" s="6">
        <f>IF(AND($B503&lt;&gt;"",$C503&lt;&gt;"",$B503&lt;=$C503),INDEX(Bemenet!$D$2:$D$301,$M503),"")</f>
        <v/>
      </c>
      <c r="F503" s="5">
        <f>IF(AND($B503&lt;&gt;"",$C503&lt;&gt;"",$B503&lt;=$C503),$C503-$B503+1,"")</f>
        <v/>
      </c>
      <c r="G503" s="5">
        <f>IF($F503="","",$F503*$D503)</f>
        <v/>
      </c>
      <c r="H503" s="42">
        <f>IF($G503="","",$O503)</f>
        <v/>
      </c>
      <c r="I503" s="5">
        <f>IF($G503="","",$G503*IF($H503="",$O503,$H503)/100)</f>
        <v/>
      </c>
      <c r="J503" s="5">
        <f>IF(OR($L503="",NOT(COUNTIFS($L$2:$L503,$L503)=1)),"",SUMIFS($G:$G,$L:$L,$L503))</f>
        <v/>
      </c>
      <c r="K503" s="5">
        <f>IF(OR($L503="",NOT(COUNTIFS($L$2:$L503,$L503)=1)),"",SUMIFS($I:$I,$L:$L,$L503))</f>
        <v/>
      </c>
      <c r="L503" s="6">
        <f>IF($B503="","",YEAR($B503))</f>
        <v/>
      </c>
      <c r="M503" s="6">
        <f>INT((ROW()-2)/39)+1</f>
        <v/>
      </c>
      <c r="N503" s="6">
        <f>MOD(ROW()-2,39)+2</f>
        <v/>
      </c>
      <c r="O503" s="42">
        <f>IF(AND($B503&lt;&gt;"",$C503&lt;&gt;"",$B503&lt;=$C503),INDEX(Szabalyok!$C:$C,$N503),"")</f>
        <v/>
      </c>
      <c r="P503">
        <f>IF(D503="",P502,P502+1)</f>
        <v/>
      </c>
    </row>
    <row r="504">
      <c r="A504">
        <f>IF(P504=P503,0,P504)</f>
        <v/>
      </c>
      <c r="B504" s="41">
        <f>IF($M504&gt;300,"",IF(OR(INDEX(Bemenet!$E$2:$E$301,$M504)="",INDEX(Bemenet!$F$2:$F$301,$M504)=""),"",MAX(INDEX(Bemenet!$E$2:$E$301,$M504),INDEX(Szabalyok!$A:$A,$N504))))</f>
        <v/>
      </c>
      <c r="C504" s="41">
        <f>IF($B504="","",MIN(INDEX(Bemenet!$F$2:$F$301,$M504),INDEX(Szabalyok!$B:$B,$N504)))</f>
        <v/>
      </c>
      <c r="D504" s="5">
        <f>IF(AND($B504&lt;&gt;"",$C504&lt;&gt;"",$B504&lt;=$C504),INDEX(Bemenet!$G$2:$G$301,$M504),"")</f>
        <v/>
      </c>
      <c r="E504" s="6">
        <f>IF(AND($B504&lt;&gt;"",$C504&lt;&gt;"",$B504&lt;=$C504),INDEX(Bemenet!$D$2:$D$301,$M504),"")</f>
        <v/>
      </c>
      <c r="F504" s="5">
        <f>IF(AND($B504&lt;&gt;"",$C504&lt;&gt;"",$B504&lt;=$C504),$C504-$B504+1,"")</f>
        <v/>
      </c>
      <c r="G504" s="5">
        <f>IF($F504="","",$F504*$D504)</f>
        <v/>
      </c>
      <c r="H504" s="42">
        <f>IF($G504="","",$O504)</f>
        <v/>
      </c>
      <c r="I504" s="5">
        <f>IF($G504="","",$G504*IF($H504="",$O504,$H504)/100)</f>
        <v/>
      </c>
      <c r="J504" s="5">
        <f>IF(OR($L504="",NOT(COUNTIFS($L$2:$L504,$L504)=1)),"",SUMIFS($G:$G,$L:$L,$L504))</f>
        <v/>
      </c>
      <c r="K504" s="5">
        <f>IF(OR($L504="",NOT(COUNTIFS($L$2:$L504,$L504)=1)),"",SUMIFS($I:$I,$L:$L,$L504))</f>
        <v/>
      </c>
      <c r="L504" s="6">
        <f>IF($B504="","",YEAR($B504))</f>
        <v/>
      </c>
      <c r="M504" s="6">
        <f>INT((ROW()-2)/39)+1</f>
        <v/>
      </c>
      <c r="N504" s="6">
        <f>MOD(ROW()-2,39)+2</f>
        <v/>
      </c>
      <c r="O504" s="42">
        <f>IF(AND($B504&lt;&gt;"",$C504&lt;&gt;"",$B504&lt;=$C504),INDEX(Szabalyok!$C:$C,$N504),"")</f>
        <v/>
      </c>
      <c r="P504">
        <f>IF(D504="",P503,P503+1)</f>
        <v/>
      </c>
    </row>
    <row r="505">
      <c r="A505">
        <f>IF(P505=P504,0,P505)</f>
        <v/>
      </c>
      <c r="B505" s="41">
        <f>IF($M505&gt;300,"",IF(OR(INDEX(Bemenet!$E$2:$E$301,$M505)="",INDEX(Bemenet!$F$2:$F$301,$M505)=""),"",MAX(INDEX(Bemenet!$E$2:$E$301,$M505),INDEX(Szabalyok!$A:$A,$N505))))</f>
        <v/>
      </c>
      <c r="C505" s="41">
        <f>IF($B505="","",MIN(INDEX(Bemenet!$F$2:$F$301,$M505),INDEX(Szabalyok!$B:$B,$N505)))</f>
        <v/>
      </c>
      <c r="D505" s="5">
        <f>IF(AND($B505&lt;&gt;"",$C505&lt;&gt;"",$B505&lt;=$C505),INDEX(Bemenet!$G$2:$G$301,$M505),"")</f>
        <v/>
      </c>
      <c r="E505" s="6">
        <f>IF(AND($B505&lt;&gt;"",$C505&lt;&gt;"",$B505&lt;=$C505),INDEX(Bemenet!$D$2:$D$301,$M505),"")</f>
        <v/>
      </c>
      <c r="F505" s="5">
        <f>IF(AND($B505&lt;&gt;"",$C505&lt;&gt;"",$B505&lt;=$C505),$C505-$B505+1,"")</f>
        <v/>
      </c>
      <c r="G505" s="5">
        <f>IF($F505="","",$F505*$D505)</f>
        <v/>
      </c>
      <c r="H505" s="42">
        <f>IF($G505="","",$O505)</f>
        <v/>
      </c>
      <c r="I505" s="5">
        <f>IF($G505="","",$G505*IF($H505="",$O505,$H505)/100)</f>
        <v/>
      </c>
      <c r="J505" s="5">
        <f>IF(OR($L505="",NOT(COUNTIFS($L$2:$L505,$L505)=1)),"",SUMIFS($G:$G,$L:$L,$L505))</f>
        <v/>
      </c>
      <c r="K505" s="5">
        <f>IF(OR($L505="",NOT(COUNTIFS($L$2:$L505,$L505)=1)),"",SUMIFS($I:$I,$L:$L,$L505))</f>
        <v/>
      </c>
      <c r="L505" s="6">
        <f>IF($B505="","",YEAR($B505))</f>
        <v/>
      </c>
      <c r="M505" s="6">
        <f>INT((ROW()-2)/39)+1</f>
        <v/>
      </c>
      <c r="N505" s="6">
        <f>MOD(ROW()-2,39)+2</f>
        <v/>
      </c>
      <c r="O505" s="42">
        <f>IF(AND($B505&lt;&gt;"",$C505&lt;&gt;"",$B505&lt;=$C505),INDEX(Szabalyok!$C:$C,$N505),"")</f>
        <v/>
      </c>
      <c r="P505">
        <f>IF(D505="",P504,P504+1)</f>
        <v/>
      </c>
    </row>
    <row r="506">
      <c r="A506">
        <f>IF(P506=P505,0,P506)</f>
        <v/>
      </c>
      <c r="B506" s="41">
        <f>IF($M506&gt;300,"",IF(OR(INDEX(Bemenet!$E$2:$E$301,$M506)="",INDEX(Bemenet!$F$2:$F$301,$M506)=""),"",MAX(INDEX(Bemenet!$E$2:$E$301,$M506),INDEX(Szabalyok!$A:$A,$N506))))</f>
        <v/>
      </c>
      <c r="C506" s="41">
        <f>IF($B506="","",MIN(INDEX(Bemenet!$F$2:$F$301,$M506),INDEX(Szabalyok!$B:$B,$N506)))</f>
        <v/>
      </c>
      <c r="D506" s="5">
        <f>IF(AND($B506&lt;&gt;"",$C506&lt;&gt;"",$B506&lt;=$C506),INDEX(Bemenet!$G$2:$G$301,$M506),"")</f>
        <v/>
      </c>
      <c r="E506" s="6">
        <f>IF(AND($B506&lt;&gt;"",$C506&lt;&gt;"",$B506&lt;=$C506),INDEX(Bemenet!$D$2:$D$301,$M506),"")</f>
        <v/>
      </c>
      <c r="F506" s="5">
        <f>IF(AND($B506&lt;&gt;"",$C506&lt;&gt;"",$B506&lt;=$C506),$C506-$B506+1,"")</f>
        <v/>
      </c>
      <c r="G506" s="5">
        <f>IF($F506="","",$F506*$D506)</f>
        <v/>
      </c>
      <c r="H506" s="42">
        <f>IF($G506="","",$O506)</f>
        <v/>
      </c>
      <c r="I506" s="5">
        <f>IF($G506="","",$G506*IF($H506="",$O506,$H506)/100)</f>
        <v/>
      </c>
      <c r="J506" s="5">
        <f>IF(OR($L506="",NOT(COUNTIFS($L$2:$L506,$L506)=1)),"",SUMIFS($G:$G,$L:$L,$L506))</f>
        <v/>
      </c>
      <c r="K506" s="5">
        <f>IF(OR($L506="",NOT(COUNTIFS($L$2:$L506,$L506)=1)),"",SUMIFS($I:$I,$L:$L,$L506))</f>
        <v/>
      </c>
      <c r="L506" s="6">
        <f>IF($B506="","",YEAR($B506))</f>
        <v/>
      </c>
      <c r="M506" s="6">
        <f>INT((ROW()-2)/39)+1</f>
        <v/>
      </c>
      <c r="N506" s="6">
        <f>MOD(ROW()-2,39)+2</f>
        <v/>
      </c>
      <c r="O506" s="42">
        <f>IF(AND($B506&lt;&gt;"",$C506&lt;&gt;"",$B506&lt;=$C506),INDEX(Szabalyok!$C:$C,$N506),"")</f>
        <v/>
      </c>
      <c r="P506">
        <f>IF(D506="",P505,P505+1)</f>
        <v/>
      </c>
    </row>
    <row r="507">
      <c r="A507">
        <f>IF(P507=P506,0,P507)</f>
        <v/>
      </c>
      <c r="B507" s="41">
        <f>IF($M507&gt;300,"",IF(OR(INDEX(Bemenet!$E$2:$E$301,$M507)="",INDEX(Bemenet!$F$2:$F$301,$M507)=""),"",MAX(INDEX(Bemenet!$E$2:$E$301,$M507),INDEX(Szabalyok!$A:$A,$N507))))</f>
        <v/>
      </c>
      <c r="C507" s="41">
        <f>IF($B507="","",MIN(INDEX(Bemenet!$F$2:$F$301,$M507),INDEX(Szabalyok!$B:$B,$N507)))</f>
        <v/>
      </c>
      <c r="D507" s="5">
        <f>IF(AND($B507&lt;&gt;"",$C507&lt;&gt;"",$B507&lt;=$C507),INDEX(Bemenet!$G$2:$G$301,$M507),"")</f>
        <v/>
      </c>
      <c r="E507" s="6">
        <f>IF(AND($B507&lt;&gt;"",$C507&lt;&gt;"",$B507&lt;=$C507),INDEX(Bemenet!$D$2:$D$301,$M507),"")</f>
        <v/>
      </c>
      <c r="F507" s="5">
        <f>IF(AND($B507&lt;&gt;"",$C507&lt;&gt;"",$B507&lt;=$C507),$C507-$B507+1,"")</f>
        <v/>
      </c>
      <c r="G507" s="5">
        <f>IF($F507="","",$F507*$D507)</f>
        <v/>
      </c>
      <c r="H507" s="42">
        <f>IF($G507="","",$O507)</f>
        <v/>
      </c>
      <c r="I507" s="5">
        <f>IF($G507="","",$G507*IF($H507="",$O507,$H507)/100)</f>
        <v/>
      </c>
      <c r="J507" s="5">
        <f>IF(OR($L507="",NOT(COUNTIFS($L$2:$L507,$L507)=1)),"",SUMIFS($G:$G,$L:$L,$L507))</f>
        <v/>
      </c>
      <c r="K507" s="5">
        <f>IF(OR($L507="",NOT(COUNTIFS($L$2:$L507,$L507)=1)),"",SUMIFS($I:$I,$L:$L,$L507))</f>
        <v/>
      </c>
      <c r="L507" s="6">
        <f>IF($B507="","",YEAR($B507))</f>
        <v/>
      </c>
      <c r="M507" s="6">
        <f>INT((ROW()-2)/39)+1</f>
        <v/>
      </c>
      <c r="N507" s="6">
        <f>MOD(ROW()-2,39)+2</f>
        <v/>
      </c>
      <c r="O507" s="42">
        <f>IF(AND($B507&lt;&gt;"",$C507&lt;&gt;"",$B507&lt;=$C507),INDEX(Szabalyok!$C:$C,$N507),"")</f>
        <v/>
      </c>
      <c r="P507">
        <f>IF(D507="",P506,P506+1)</f>
        <v/>
      </c>
    </row>
    <row r="508">
      <c r="A508">
        <f>IF(P508=P507,0,P508)</f>
        <v/>
      </c>
      <c r="B508" s="41">
        <f>IF($M508&gt;300,"",IF(OR(INDEX(Bemenet!$E$2:$E$301,$M508)="",INDEX(Bemenet!$F$2:$F$301,$M508)=""),"",MAX(INDEX(Bemenet!$E$2:$E$301,$M508),INDEX(Szabalyok!$A:$A,$N508))))</f>
        <v/>
      </c>
      <c r="C508" s="41">
        <f>IF($B508="","",MIN(INDEX(Bemenet!$F$2:$F$301,$M508),INDEX(Szabalyok!$B:$B,$N508)))</f>
        <v/>
      </c>
      <c r="D508" s="5">
        <f>IF(AND($B508&lt;&gt;"",$C508&lt;&gt;"",$B508&lt;=$C508),INDEX(Bemenet!$G$2:$G$301,$M508),"")</f>
        <v/>
      </c>
      <c r="E508" s="6">
        <f>IF(AND($B508&lt;&gt;"",$C508&lt;&gt;"",$B508&lt;=$C508),INDEX(Bemenet!$D$2:$D$301,$M508),"")</f>
        <v/>
      </c>
      <c r="F508" s="5">
        <f>IF(AND($B508&lt;&gt;"",$C508&lt;&gt;"",$B508&lt;=$C508),$C508-$B508+1,"")</f>
        <v/>
      </c>
      <c r="G508" s="5">
        <f>IF($F508="","",$F508*$D508)</f>
        <v/>
      </c>
      <c r="H508" s="42">
        <f>IF($G508="","",$O508)</f>
        <v/>
      </c>
      <c r="I508" s="5">
        <f>IF($G508="","",$G508*IF($H508="",$O508,$H508)/100)</f>
        <v/>
      </c>
      <c r="J508" s="5">
        <f>IF(OR($L508="",NOT(COUNTIFS($L$2:$L508,$L508)=1)),"",SUMIFS($G:$G,$L:$L,$L508))</f>
        <v/>
      </c>
      <c r="K508" s="5">
        <f>IF(OR($L508="",NOT(COUNTIFS($L$2:$L508,$L508)=1)),"",SUMIFS($I:$I,$L:$L,$L508))</f>
        <v/>
      </c>
      <c r="L508" s="6">
        <f>IF($B508="","",YEAR($B508))</f>
        <v/>
      </c>
      <c r="M508" s="6">
        <f>INT((ROW()-2)/39)+1</f>
        <v/>
      </c>
      <c r="N508" s="6">
        <f>MOD(ROW()-2,39)+2</f>
        <v/>
      </c>
      <c r="O508" s="42">
        <f>IF(AND($B508&lt;&gt;"",$C508&lt;&gt;"",$B508&lt;=$C508),INDEX(Szabalyok!$C:$C,$N508),"")</f>
        <v/>
      </c>
      <c r="P508">
        <f>IF(D508="",P507,P507+1)</f>
        <v/>
      </c>
    </row>
    <row r="509">
      <c r="A509">
        <f>IF(P509=P508,0,P509)</f>
        <v/>
      </c>
      <c r="B509" s="41">
        <f>IF($M509&gt;300,"",IF(OR(INDEX(Bemenet!$E$2:$E$301,$M509)="",INDEX(Bemenet!$F$2:$F$301,$M509)=""),"",MAX(INDEX(Bemenet!$E$2:$E$301,$M509),INDEX(Szabalyok!$A:$A,$N509))))</f>
        <v/>
      </c>
      <c r="C509" s="41">
        <f>IF($B509="","",MIN(INDEX(Bemenet!$F$2:$F$301,$M509),INDEX(Szabalyok!$B:$B,$N509)))</f>
        <v/>
      </c>
      <c r="D509" s="5">
        <f>IF(AND($B509&lt;&gt;"",$C509&lt;&gt;"",$B509&lt;=$C509),INDEX(Bemenet!$G$2:$G$301,$M509),"")</f>
        <v/>
      </c>
      <c r="E509" s="6">
        <f>IF(AND($B509&lt;&gt;"",$C509&lt;&gt;"",$B509&lt;=$C509),INDEX(Bemenet!$D$2:$D$301,$M509),"")</f>
        <v/>
      </c>
      <c r="F509" s="5">
        <f>IF(AND($B509&lt;&gt;"",$C509&lt;&gt;"",$B509&lt;=$C509),$C509-$B509+1,"")</f>
        <v/>
      </c>
      <c r="G509" s="5">
        <f>IF($F509="","",$F509*$D509)</f>
        <v/>
      </c>
      <c r="H509" s="42">
        <f>IF($G509="","",$O509)</f>
        <v/>
      </c>
      <c r="I509" s="5">
        <f>IF($G509="","",$G509*IF($H509="",$O509,$H509)/100)</f>
        <v/>
      </c>
      <c r="J509" s="5">
        <f>IF(OR($L509="",NOT(COUNTIFS($L$2:$L509,$L509)=1)),"",SUMIFS($G:$G,$L:$L,$L509))</f>
        <v/>
      </c>
      <c r="K509" s="5">
        <f>IF(OR($L509="",NOT(COUNTIFS($L$2:$L509,$L509)=1)),"",SUMIFS($I:$I,$L:$L,$L509))</f>
        <v/>
      </c>
      <c r="L509" s="6">
        <f>IF($B509="","",YEAR($B509))</f>
        <v/>
      </c>
      <c r="M509" s="6">
        <f>INT((ROW()-2)/39)+1</f>
        <v/>
      </c>
      <c r="N509" s="6">
        <f>MOD(ROW()-2,39)+2</f>
        <v/>
      </c>
      <c r="O509" s="42">
        <f>IF(AND($B509&lt;&gt;"",$C509&lt;&gt;"",$B509&lt;=$C509),INDEX(Szabalyok!$C:$C,$N509),"")</f>
        <v/>
      </c>
      <c r="P509">
        <f>IF(D509="",P508,P508+1)</f>
        <v/>
      </c>
    </row>
    <row r="510">
      <c r="A510">
        <f>IF(P510=P509,0,P510)</f>
        <v/>
      </c>
      <c r="B510" s="41">
        <f>IF($M510&gt;300,"",IF(OR(INDEX(Bemenet!$E$2:$E$301,$M510)="",INDEX(Bemenet!$F$2:$F$301,$M510)=""),"",MAX(INDEX(Bemenet!$E$2:$E$301,$M510),INDEX(Szabalyok!$A:$A,$N510))))</f>
        <v/>
      </c>
      <c r="C510" s="41">
        <f>IF($B510="","",MIN(INDEX(Bemenet!$F$2:$F$301,$M510),INDEX(Szabalyok!$B:$B,$N510)))</f>
        <v/>
      </c>
      <c r="D510" s="5">
        <f>IF(AND($B510&lt;&gt;"",$C510&lt;&gt;"",$B510&lt;=$C510),INDEX(Bemenet!$G$2:$G$301,$M510),"")</f>
        <v/>
      </c>
      <c r="E510" s="6">
        <f>IF(AND($B510&lt;&gt;"",$C510&lt;&gt;"",$B510&lt;=$C510),INDEX(Bemenet!$D$2:$D$301,$M510),"")</f>
        <v/>
      </c>
      <c r="F510" s="5">
        <f>IF(AND($B510&lt;&gt;"",$C510&lt;&gt;"",$B510&lt;=$C510),$C510-$B510+1,"")</f>
        <v/>
      </c>
      <c r="G510" s="5">
        <f>IF($F510="","",$F510*$D510)</f>
        <v/>
      </c>
      <c r="H510" s="42">
        <f>IF($G510="","",$O510)</f>
        <v/>
      </c>
      <c r="I510" s="5">
        <f>IF($G510="","",$G510*IF($H510="",$O510,$H510)/100)</f>
        <v/>
      </c>
      <c r="J510" s="5">
        <f>IF(OR($L510="",NOT(COUNTIFS($L$2:$L510,$L510)=1)),"",SUMIFS($G:$G,$L:$L,$L510))</f>
        <v/>
      </c>
      <c r="K510" s="5">
        <f>IF(OR($L510="",NOT(COUNTIFS($L$2:$L510,$L510)=1)),"",SUMIFS($I:$I,$L:$L,$L510))</f>
        <v/>
      </c>
      <c r="L510" s="6">
        <f>IF($B510="","",YEAR($B510))</f>
        <v/>
      </c>
      <c r="M510" s="6">
        <f>INT((ROW()-2)/39)+1</f>
        <v/>
      </c>
      <c r="N510" s="6">
        <f>MOD(ROW()-2,39)+2</f>
        <v/>
      </c>
      <c r="O510" s="42">
        <f>IF(AND($B510&lt;&gt;"",$C510&lt;&gt;"",$B510&lt;=$C510),INDEX(Szabalyok!$C:$C,$N510),"")</f>
        <v/>
      </c>
      <c r="P510">
        <f>IF(D510="",P509,P509+1)</f>
        <v/>
      </c>
    </row>
    <row r="511">
      <c r="A511">
        <f>IF(P511=P510,0,P511)</f>
        <v/>
      </c>
      <c r="B511" s="41">
        <f>IF($M511&gt;300,"",IF(OR(INDEX(Bemenet!$E$2:$E$301,$M511)="",INDEX(Bemenet!$F$2:$F$301,$M511)=""),"",MAX(INDEX(Bemenet!$E$2:$E$301,$M511),INDEX(Szabalyok!$A:$A,$N511))))</f>
        <v/>
      </c>
      <c r="C511" s="41">
        <f>IF($B511="","",MIN(INDEX(Bemenet!$F$2:$F$301,$M511),INDEX(Szabalyok!$B:$B,$N511)))</f>
        <v/>
      </c>
      <c r="D511" s="5">
        <f>IF(AND($B511&lt;&gt;"",$C511&lt;&gt;"",$B511&lt;=$C511),INDEX(Bemenet!$G$2:$G$301,$M511),"")</f>
        <v/>
      </c>
      <c r="E511" s="6">
        <f>IF(AND($B511&lt;&gt;"",$C511&lt;&gt;"",$B511&lt;=$C511),INDEX(Bemenet!$D$2:$D$301,$M511),"")</f>
        <v/>
      </c>
      <c r="F511" s="5">
        <f>IF(AND($B511&lt;&gt;"",$C511&lt;&gt;"",$B511&lt;=$C511),$C511-$B511+1,"")</f>
        <v/>
      </c>
      <c r="G511" s="5">
        <f>IF($F511="","",$F511*$D511)</f>
        <v/>
      </c>
      <c r="H511" s="42">
        <f>IF($G511="","",$O511)</f>
        <v/>
      </c>
      <c r="I511" s="5">
        <f>IF($G511="","",$G511*IF($H511="",$O511,$H511)/100)</f>
        <v/>
      </c>
      <c r="J511" s="5">
        <f>IF(OR($L511="",NOT(COUNTIFS($L$2:$L511,$L511)=1)),"",SUMIFS($G:$G,$L:$L,$L511))</f>
        <v/>
      </c>
      <c r="K511" s="5">
        <f>IF(OR($L511="",NOT(COUNTIFS($L$2:$L511,$L511)=1)),"",SUMIFS($I:$I,$L:$L,$L511))</f>
        <v/>
      </c>
      <c r="L511" s="6">
        <f>IF($B511="","",YEAR($B511))</f>
        <v/>
      </c>
      <c r="M511" s="6">
        <f>INT((ROW()-2)/39)+1</f>
        <v/>
      </c>
      <c r="N511" s="6">
        <f>MOD(ROW()-2,39)+2</f>
        <v/>
      </c>
      <c r="O511" s="42">
        <f>IF(AND($B511&lt;&gt;"",$C511&lt;&gt;"",$B511&lt;=$C511),INDEX(Szabalyok!$C:$C,$N511),"")</f>
        <v/>
      </c>
      <c r="P511">
        <f>IF(D511="",P510,P510+1)</f>
        <v/>
      </c>
    </row>
    <row r="512">
      <c r="A512">
        <f>IF(P512=P511,0,P512)</f>
        <v/>
      </c>
      <c r="B512" s="41">
        <f>IF($M512&gt;300,"",IF(OR(INDEX(Bemenet!$E$2:$E$301,$M512)="",INDEX(Bemenet!$F$2:$F$301,$M512)=""),"",MAX(INDEX(Bemenet!$E$2:$E$301,$M512),INDEX(Szabalyok!$A:$A,$N512))))</f>
        <v/>
      </c>
      <c r="C512" s="41">
        <f>IF($B512="","",MIN(INDEX(Bemenet!$F$2:$F$301,$M512),INDEX(Szabalyok!$B:$B,$N512)))</f>
        <v/>
      </c>
      <c r="D512" s="5">
        <f>IF(AND($B512&lt;&gt;"",$C512&lt;&gt;"",$B512&lt;=$C512),INDEX(Bemenet!$G$2:$G$301,$M512),"")</f>
        <v/>
      </c>
      <c r="E512" s="6">
        <f>IF(AND($B512&lt;&gt;"",$C512&lt;&gt;"",$B512&lt;=$C512),INDEX(Bemenet!$D$2:$D$301,$M512),"")</f>
        <v/>
      </c>
      <c r="F512" s="5">
        <f>IF(AND($B512&lt;&gt;"",$C512&lt;&gt;"",$B512&lt;=$C512),$C512-$B512+1,"")</f>
        <v/>
      </c>
      <c r="G512" s="5">
        <f>IF($F512="","",$F512*$D512)</f>
        <v/>
      </c>
      <c r="H512" s="42">
        <f>IF($G512="","",$O512)</f>
        <v/>
      </c>
      <c r="I512" s="5">
        <f>IF($G512="","",$G512*IF($H512="",$O512,$H512)/100)</f>
        <v/>
      </c>
      <c r="J512" s="5">
        <f>IF(OR($L512="",NOT(COUNTIFS($L$2:$L512,$L512)=1)),"",SUMIFS($G:$G,$L:$L,$L512))</f>
        <v/>
      </c>
      <c r="K512" s="5">
        <f>IF(OR($L512="",NOT(COUNTIFS($L$2:$L512,$L512)=1)),"",SUMIFS($I:$I,$L:$L,$L512))</f>
        <v/>
      </c>
      <c r="L512" s="6">
        <f>IF($B512="","",YEAR($B512))</f>
        <v/>
      </c>
      <c r="M512" s="6">
        <f>INT((ROW()-2)/39)+1</f>
        <v/>
      </c>
      <c r="N512" s="6">
        <f>MOD(ROW()-2,39)+2</f>
        <v/>
      </c>
      <c r="O512" s="42">
        <f>IF(AND($B512&lt;&gt;"",$C512&lt;&gt;"",$B512&lt;=$C512),INDEX(Szabalyok!$C:$C,$N512),"")</f>
        <v/>
      </c>
      <c r="P512">
        <f>IF(D512="",P511,P511+1)</f>
        <v/>
      </c>
    </row>
    <row r="513">
      <c r="A513">
        <f>IF(P513=P512,0,P513)</f>
        <v/>
      </c>
      <c r="B513" s="41">
        <f>IF($M513&gt;300,"",IF(OR(INDEX(Bemenet!$E$2:$E$301,$M513)="",INDEX(Bemenet!$F$2:$F$301,$M513)=""),"",MAX(INDEX(Bemenet!$E$2:$E$301,$M513),INDEX(Szabalyok!$A:$A,$N513))))</f>
        <v/>
      </c>
      <c r="C513" s="41">
        <f>IF($B513="","",MIN(INDEX(Bemenet!$F$2:$F$301,$M513),INDEX(Szabalyok!$B:$B,$N513)))</f>
        <v/>
      </c>
      <c r="D513" s="5">
        <f>IF(AND($B513&lt;&gt;"",$C513&lt;&gt;"",$B513&lt;=$C513),INDEX(Bemenet!$G$2:$G$301,$M513),"")</f>
        <v/>
      </c>
      <c r="E513" s="6">
        <f>IF(AND($B513&lt;&gt;"",$C513&lt;&gt;"",$B513&lt;=$C513),INDEX(Bemenet!$D$2:$D$301,$M513),"")</f>
        <v/>
      </c>
      <c r="F513" s="5">
        <f>IF(AND($B513&lt;&gt;"",$C513&lt;&gt;"",$B513&lt;=$C513),$C513-$B513+1,"")</f>
        <v/>
      </c>
      <c r="G513" s="5">
        <f>IF($F513="","",$F513*$D513)</f>
        <v/>
      </c>
      <c r="H513" s="42">
        <f>IF($G513="","",$O513)</f>
        <v/>
      </c>
      <c r="I513" s="5">
        <f>IF($G513="","",$G513*IF($H513="",$O513,$H513)/100)</f>
        <v/>
      </c>
      <c r="J513" s="5">
        <f>IF(OR($L513="",NOT(COUNTIFS($L$2:$L513,$L513)=1)),"",SUMIFS($G:$G,$L:$L,$L513))</f>
        <v/>
      </c>
      <c r="K513" s="5">
        <f>IF(OR($L513="",NOT(COUNTIFS($L$2:$L513,$L513)=1)),"",SUMIFS($I:$I,$L:$L,$L513))</f>
        <v/>
      </c>
      <c r="L513" s="6">
        <f>IF($B513="","",YEAR($B513))</f>
        <v/>
      </c>
      <c r="M513" s="6">
        <f>INT((ROW()-2)/39)+1</f>
        <v/>
      </c>
      <c r="N513" s="6">
        <f>MOD(ROW()-2,39)+2</f>
        <v/>
      </c>
      <c r="O513" s="42">
        <f>IF(AND($B513&lt;&gt;"",$C513&lt;&gt;"",$B513&lt;=$C513),INDEX(Szabalyok!$C:$C,$N513),"")</f>
        <v/>
      </c>
      <c r="P513">
        <f>IF(D513="",P512,P512+1)</f>
        <v/>
      </c>
    </row>
    <row r="514">
      <c r="A514">
        <f>IF(P514=P513,0,P514)</f>
        <v/>
      </c>
      <c r="B514" s="41">
        <f>IF($M514&gt;300,"",IF(OR(INDEX(Bemenet!$E$2:$E$301,$M514)="",INDEX(Bemenet!$F$2:$F$301,$M514)=""),"",MAX(INDEX(Bemenet!$E$2:$E$301,$M514),INDEX(Szabalyok!$A:$A,$N514))))</f>
        <v/>
      </c>
      <c r="C514" s="41">
        <f>IF($B514="","",MIN(INDEX(Bemenet!$F$2:$F$301,$M514),INDEX(Szabalyok!$B:$B,$N514)))</f>
        <v/>
      </c>
      <c r="D514" s="5">
        <f>IF(AND($B514&lt;&gt;"",$C514&lt;&gt;"",$B514&lt;=$C514),INDEX(Bemenet!$G$2:$G$301,$M514),"")</f>
        <v/>
      </c>
      <c r="E514" s="6">
        <f>IF(AND($B514&lt;&gt;"",$C514&lt;&gt;"",$B514&lt;=$C514),INDEX(Bemenet!$D$2:$D$301,$M514),"")</f>
        <v/>
      </c>
      <c r="F514" s="5">
        <f>IF(AND($B514&lt;&gt;"",$C514&lt;&gt;"",$B514&lt;=$C514),$C514-$B514+1,"")</f>
        <v/>
      </c>
      <c r="G514" s="5">
        <f>IF($F514="","",$F514*$D514)</f>
        <v/>
      </c>
      <c r="H514" s="42">
        <f>IF($G514="","",$O514)</f>
        <v/>
      </c>
      <c r="I514" s="5">
        <f>IF($G514="","",$G514*IF($H514="",$O514,$H514)/100)</f>
        <v/>
      </c>
      <c r="J514" s="5">
        <f>IF(OR($L514="",NOT(COUNTIFS($L$2:$L514,$L514)=1)),"",SUMIFS($G:$G,$L:$L,$L514))</f>
        <v/>
      </c>
      <c r="K514" s="5">
        <f>IF(OR($L514="",NOT(COUNTIFS($L$2:$L514,$L514)=1)),"",SUMIFS($I:$I,$L:$L,$L514))</f>
        <v/>
      </c>
      <c r="L514" s="6">
        <f>IF($B514="","",YEAR($B514))</f>
        <v/>
      </c>
      <c r="M514" s="6">
        <f>INT((ROW()-2)/39)+1</f>
        <v/>
      </c>
      <c r="N514" s="6">
        <f>MOD(ROW()-2,39)+2</f>
        <v/>
      </c>
      <c r="O514" s="42">
        <f>IF(AND($B514&lt;&gt;"",$C514&lt;&gt;"",$B514&lt;=$C514),INDEX(Szabalyok!$C:$C,$N514),"")</f>
        <v/>
      </c>
      <c r="P514">
        <f>IF(D514="",P513,P513+1)</f>
        <v/>
      </c>
    </row>
    <row r="515">
      <c r="A515">
        <f>IF(P515=P514,0,P515)</f>
        <v/>
      </c>
      <c r="B515" s="41">
        <f>IF($M515&gt;300,"",IF(OR(INDEX(Bemenet!$E$2:$E$301,$M515)="",INDEX(Bemenet!$F$2:$F$301,$M515)=""),"",MAX(INDEX(Bemenet!$E$2:$E$301,$M515),INDEX(Szabalyok!$A:$A,$N515))))</f>
        <v/>
      </c>
      <c r="C515" s="41">
        <f>IF($B515="","",MIN(INDEX(Bemenet!$F$2:$F$301,$M515),INDEX(Szabalyok!$B:$B,$N515)))</f>
        <v/>
      </c>
      <c r="D515" s="5">
        <f>IF(AND($B515&lt;&gt;"",$C515&lt;&gt;"",$B515&lt;=$C515),INDEX(Bemenet!$G$2:$G$301,$M515),"")</f>
        <v/>
      </c>
      <c r="E515" s="6">
        <f>IF(AND($B515&lt;&gt;"",$C515&lt;&gt;"",$B515&lt;=$C515),INDEX(Bemenet!$D$2:$D$301,$M515),"")</f>
        <v/>
      </c>
      <c r="F515" s="5">
        <f>IF(AND($B515&lt;&gt;"",$C515&lt;&gt;"",$B515&lt;=$C515),$C515-$B515+1,"")</f>
        <v/>
      </c>
      <c r="G515" s="5">
        <f>IF($F515="","",$F515*$D515)</f>
        <v/>
      </c>
      <c r="H515" s="42">
        <f>IF($G515="","",$O515)</f>
        <v/>
      </c>
      <c r="I515" s="5">
        <f>IF($G515="","",$G515*IF($H515="",$O515,$H515)/100)</f>
        <v/>
      </c>
      <c r="J515" s="5">
        <f>IF(OR($L515="",NOT(COUNTIFS($L$2:$L515,$L515)=1)),"",SUMIFS($G:$G,$L:$L,$L515))</f>
        <v/>
      </c>
      <c r="K515" s="5">
        <f>IF(OR($L515="",NOT(COUNTIFS($L$2:$L515,$L515)=1)),"",SUMIFS($I:$I,$L:$L,$L515))</f>
        <v/>
      </c>
      <c r="L515" s="6">
        <f>IF($B515="","",YEAR($B515))</f>
        <v/>
      </c>
      <c r="M515" s="6">
        <f>INT((ROW()-2)/39)+1</f>
        <v/>
      </c>
      <c r="N515" s="6">
        <f>MOD(ROW()-2,39)+2</f>
        <v/>
      </c>
      <c r="O515" s="42">
        <f>IF(AND($B515&lt;&gt;"",$C515&lt;&gt;"",$B515&lt;=$C515),INDEX(Szabalyok!$C:$C,$N515),"")</f>
        <v/>
      </c>
      <c r="P515">
        <f>IF(D515="",P514,P514+1)</f>
        <v/>
      </c>
    </row>
    <row r="516">
      <c r="A516">
        <f>IF(P516=P515,0,P516)</f>
        <v/>
      </c>
      <c r="B516" s="41">
        <f>IF($M516&gt;300,"",IF(OR(INDEX(Bemenet!$E$2:$E$301,$M516)="",INDEX(Bemenet!$F$2:$F$301,$M516)=""),"",MAX(INDEX(Bemenet!$E$2:$E$301,$M516),INDEX(Szabalyok!$A:$A,$N516))))</f>
        <v/>
      </c>
      <c r="C516" s="41">
        <f>IF($B516="","",MIN(INDEX(Bemenet!$F$2:$F$301,$M516),INDEX(Szabalyok!$B:$B,$N516)))</f>
        <v/>
      </c>
      <c r="D516" s="5">
        <f>IF(AND($B516&lt;&gt;"",$C516&lt;&gt;"",$B516&lt;=$C516),INDEX(Bemenet!$G$2:$G$301,$M516),"")</f>
        <v/>
      </c>
      <c r="E516" s="6">
        <f>IF(AND($B516&lt;&gt;"",$C516&lt;&gt;"",$B516&lt;=$C516),INDEX(Bemenet!$D$2:$D$301,$M516),"")</f>
        <v/>
      </c>
      <c r="F516" s="5">
        <f>IF(AND($B516&lt;&gt;"",$C516&lt;&gt;"",$B516&lt;=$C516),$C516-$B516+1,"")</f>
        <v/>
      </c>
      <c r="G516" s="5">
        <f>IF($F516="","",$F516*$D516)</f>
        <v/>
      </c>
      <c r="H516" s="42">
        <f>IF($G516="","",$O516)</f>
        <v/>
      </c>
      <c r="I516" s="5">
        <f>IF($G516="","",$G516*IF($H516="",$O516,$H516)/100)</f>
        <v/>
      </c>
      <c r="J516" s="5">
        <f>IF(OR($L516="",NOT(COUNTIFS($L$2:$L516,$L516)=1)),"",SUMIFS($G:$G,$L:$L,$L516))</f>
        <v/>
      </c>
      <c r="K516" s="5">
        <f>IF(OR($L516="",NOT(COUNTIFS($L$2:$L516,$L516)=1)),"",SUMIFS($I:$I,$L:$L,$L516))</f>
        <v/>
      </c>
      <c r="L516" s="6">
        <f>IF($B516="","",YEAR($B516))</f>
        <v/>
      </c>
      <c r="M516" s="6">
        <f>INT((ROW()-2)/39)+1</f>
        <v/>
      </c>
      <c r="N516" s="6">
        <f>MOD(ROW()-2,39)+2</f>
        <v/>
      </c>
      <c r="O516" s="42">
        <f>IF(AND($B516&lt;&gt;"",$C516&lt;&gt;"",$B516&lt;=$C516),INDEX(Szabalyok!$C:$C,$N516),"")</f>
        <v/>
      </c>
      <c r="P516">
        <f>IF(D516="",P515,P515+1)</f>
        <v/>
      </c>
    </row>
    <row r="517">
      <c r="A517">
        <f>IF(P517=P516,0,P517)</f>
        <v/>
      </c>
      <c r="B517" s="41">
        <f>IF($M517&gt;300,"",IF(OR(INDEX(Bemenet!$E$2:$E$301,$M517)="",INDEX(Bemenet!$F$2:$F$301,$M517)=""),"",MAX(INDEX(Bemenet!$E$2:$E$301,$M517),INDEX(Szabalyok!$A:$A,$N517))))</f>
        <v/>
      </c>
      <c r="C517" s="41">
        <f>IF($B517="","",MIN(INDEX(Bemenet!$F$2:$F$301,$M517),INDEX(Szabalyok!$B:$B,$N517)))</f>
        <v/>
      </c>
      <c r="D517" s="5">
        <f>IF(AND($B517&lt;&gt;"",$C517&lt;&gt;"",$B517&lt;=$C517),INDEX(Bemenet!$G$2:$G$301,$M517),"")</f>
        <v/>
      </c>
      <c r="E517" s="6">
        <f>IF(AND($B517&lt;&gt;"",$C517&lt;&gt;"",$B517&lt;=$C517),INDEX(Bemenet!$D$2:$D$301,$M517),"")</f>
        <v/>
      </c>
      <c r="F517" s="5">
        <f>IF(AND($B517&lt;&gt;"",$C517&lt;&gt;"",$B517&lt;=$C517),$C517-$B517+1,"")</f>
        <v/>
      </c>
      <c r="G517" s="5">
        <f>IF($F517="","",$F517*$D517)</f>
        <v/>
      </c>
      <c r="H517" s="42">
        <f>IF($G517="","",$O517)</f>
        <v/>
      </c>
      <c r="I517" s="5">
        <f>IF($G517="","",$G517*IF($H517="",$O517,$H517)/100)</f>
        <v/>
      </c>
      <c r="J517" s="5">
        <f>IF(OR($L517="",NOT(COUNTIFS($L$2:$L517,$L517)=1)),"",SUMIFS($G:$G,$L:$L,$L517))</f>
        <v/>
      </c>
      <c r="K517" s="5">
        <f>IF(OR($L517="",NOT(COUNTIFS($L$2:$L517,$L517)=1)),"",SUMIFS($I:$I,$L:$L,$L517))</f>
        <v/>
      </c>
      <c r="L517" s="6">
        <f>IF($B517="","",YEAR($B517))</f>
        <v/>
      </c>
      <c r="M517" s="6">
        <f>INT((ROW()-2)/39)+1</f>
        <v/>
      </c>
      <c r="N517" s="6">
        <f>MOD(ROW()-2,39)+2</f>
        <v/>
      </c>
      <c r="O517" s="42">
        <f>IF(AND($B517&lt;&gt;"",$C517&lt;&gt;"",$B517&lt;=$C517),INDEX(Szabalyok!$C:$C,$N517),"")</f>
        <v/>
      </c>
      <c r="P517">
        <f>IF(D517="",P516,P516+1)</f>
        <v/>
      </c>
    </row>
    <row r="518">
      <c r="A518">
        <f>IF(P518=P517,0,P518)</f>
        <v/>
      </c>
      <c r="B518" s="41">
        <f>IF($M518&gt;300,"",IF(OR(INDEX(Bemenet!$E$2:$E$301,$M518)="",INDEX(Bemenet!$F$2:$F$301,$M518)=""),"",MAX(INDEX(Bemenet!$E$2:$E$301,$M518),INDEX(Szabalyok!$A:$A,$N518))))</f>
        <v/>
      </c>
      <c r="C518" s="41">
        <f>IF($B518="","",MIN(INDEX(Bemenet!$F$2:$F$301,$M518),INDEX(Szabalyok!$B:$B,$N518)))</f>
        <v/>
      </c>
      <c r="D518" s="5">
        <f>IF(AND($B518&lt;&gt;"",$C518&lt;&gt;"",$B518&lt;=$C518),INDEX(Bemenet!$G$2:$G$301,$M518),"")</f>
        <v/>
      </c>
      <c r="E518" s="6">
        <f>IF(AND($B518&lt;&gt;"",$C518&lt;&gt;"",$B518&lt;=$C518),INDEX(Bemenet!$D$2:$D$301,$M518),"")</f>
        <v/>
      </c>
      <c r="F518" s="5">
        <f>IF(AND($B518&lt;&gt;"",$C518&lt;&gt;"",$B518&lt;=$C518),$C518-$B518+1,"")</f>
        <v/>
      </c>
      <c r="G518" s="5">
        <f>IF($F518="","",$F518*$D518)</f>
        <v/>
      </c>
      <c r="H518" s="42">
        <f>IF($G518="","",$O518)</f>
        <v/>
      </c>
      <c r="I518" s="5">
        <f>IF($G518="","",$G518*IF($H518="",$O518,$H518)/100)</f>
        <v/>
      </c>
      <c r="J518" s="5">
        <f>IF(OR($L518="",NOT(COUNTIFS($L$2:$L518,$L518)=1)),"",SUMIFS($G:$G,$L:$L,$L518))</f>
        <v/>
      </c>
      <c r="K518" s="5">
        <f>IF(OR($L518="",NOT(COUNTIFS($L$2:$L518,$L518)=1)),"",SUMIFS($I:$I,$L:$L,$L518))</f>
        <v/>
      </c>
      <c r="L518" s="6">
        <f>IF($B518="","",YEAR($B518))</f>
        <v/>
      </c>
      <c r="M518" s="6">
        <f>INT((ROW()-2)/39)+1</f>
        <v/>
      </c>
      <c r="N518" s="6">
        <f>MOD(ROW()-2,39)+2</f>
        <v/>
      </c>
      <c r="O518" s="42">
        <f>IF(AND($B518&lt;&gt;"",$C518&lt;&gt;"",$B518&lt;=$C518),INDEX(Szabalyok!$C:$C,$N518),"")</f>
        <v/>
      </c>
      <c r="P518">
        <f>IF(D518="",P517,P517+1)</f>
        <v/>
      </c>
    </row>
    <row r="519">
      <c r="A519">
        <f>IF(P519=P518,0,P519)</f>
        <v/>
      </c>
      <c r="B519" s="41">
        <f>IF($M519&gt;300,"",IF(OR(INDEX(Bemenet!$E$2:$E$301,$M519)="",INDEX(Bemenet!$F$2:$F$301,$M519)=""),"",MAX(INDEX(Bemenet!$E$2:$E$301,$M519),INDEX(Szabalyok!$A:$A,$N519))))</f>
        <v/>
      </c>
      <c r="C519" s="41">
        <f>IF($B519="","",MIN(INDEX(Bemenet!$F$2:$F$301,$M519),INDEX(Szabalyok!$B:$B,$N519)))</f>
        <v/>
      </c>
      <c r="D519" s="5">
        <f>IF(AND($B519&lt;&gt;"",$C519&lt;&gt;"",$B519&lt;=$C519),INDEX(Bemenet!$G$2:$G$301,$M519),"")</f>
        <v/>
      </c>
      <c r="E519" s="6">
        <f>IF(AND($B519&lt;&gt;"",$C519&lt;&gt;"",$B519&lt;=$C519),INDEX(Bemenet!$D$2:$D$301,$M519),"")</f>
        <v/>
      </c>
      <c r="F519" s="5">
        <f>IF(AND($B519&lt;&gt;"",$C519&lt;&gt;"",$B519&lt;=$C519),$C519-$B519+1,"")</f>
        <v/>
      </c>
      <c r="G519" s="5">
        <f>IF($F519="","",$F519*$D519)</f>
        <v/>
      </c>
      <c r="H519" s="42">
        <f>IF($G519="","",$O519)</f>
        <v/>
      </c>
      <c r="I519" s="5">
        <f>IF($G519="","",$G519*IF($H519="",$O519,$H519)/100)</f>
        <v/>
      </c>
      <c r="J519" s="5">
        <f>IF(OR($L519="",NOT(COUNTIFS($L$2:$L519,$L519)=1)),"",SUMIFS($G:$G,$L:$L,$L519))</f>
        <v/>
      </c>
      <c r="K519" s="5">
        <f>IF(OR($L519="",NOT(COUNTIFS($L$2:$L519,$L519)=1)),"",SUMIFS($I:$I,$L:$L,$L519))</f>
        <v/>
      </c>
      <c r="L519" s="6">
        <f>IF($B519="","",YEAR($B519))</f>
        <v/>
      </c>
      <c r="M519" s="6">
        <f>INT((ROW()-2)/39)+1</f>
        <v/>
      </c>
      <c r="N519" s="6">
        <f>MOD(ROW()-2,39)+2</f>
        <v/>
      </c>
      <c r="O519" s="42">
        <f>IF(AND($B519&lt;&gt;"",$C519&lt;&gt;"",$B519&lt;=$C519),INDEX(Szabalyok!$C:$C,$N519),"")</f>
        <v/>
      </c>
      <c r="P519">
        <f>IF(D519="",P518,P518+1)</f>
        <v/>
      </c>
    </row>
    <row r="520">
      <c r="A520">
        <f>IF(P520=P519,0,P520)</f>
        <v/>
      </c>
      <c r="B520" s="41">
        <f>IF($M520&gt;300,"",IF(OR(INDEX(Bemenet!$E$2:$E$301,$M520)="",INDEX(Bemenet!$F$2:$F$301,$M520)=""),"",MAX(INDEX(Bemenet!$E$2:$E$301,$M520),INDEX(Szabalyok!$A:$A,$N520))))</f>
        <v/>
      </c>
      <c r="C520" s="41">
        <f>IF($B520="","",MIN(INDEX(Bemenet!$F$2:$F$301,$M520),INDEX(Szabalyok!$B:$B,$N520)))</f>
        <v/>
      </c>
      <c r="D520" s="5">
        <f>IF(AND($B520&lt;&gt;"",$C520&lt;&gt;"",$B520&lt;=$C520),INDEX(Bemenet!$G$2:$G$301,$M520),"")</f>
        <v/>
      </c>
      <c r="E520" s="6">
        <f>IF(AND($B520&lt;&gt;"",$C520&lt;&gt;"",$B520&lt;=$C520),INDEX(Bemenet!$D$2:$D$301,$M520),"")</f>
        <v/>
      </c>
      <c r="F520" s="5">
        <f>IF(AND($B520&lt;&gt;"",$C520&lt;&gt;"",$B520&lt;=$C520),$C520-$B520+1,"")</f>
        <v/>
      </c>
      <c r="G520" s="5">
        <f>IF($F520="","",$F520*$D520)</f>
        <v/>
      </c>
      <c r="H520" s="42">
        <f>IF($G520="","",$O520)</f>
        <v/>
      </c>
      <c r="I520" s="5">
        <f>IF($G520="","",$G520*IF($H520="",$O520,$H520)/100)</f>
        <v/>
      </c>
      <c r="J520" s="5">
        <f>IF(OR($L520="",NOT(COUNTIFS($L$2:$L520,$L520)=1)),"",SUMIFS($G:$G,$L:$L,$L520))</f>
        <v/>
      </c>
      <c r="K520" s="5">
        <f>IF(OR($L520="",NOT(COUNTIFS($L$2:$L520,$L520)=1)),"",SUMIFS($I:$I,$L:$L,$L520))</f>
        <v/>
      </c>
      <c r="L520" s="6">
        <f>IF($B520="","",YEAR($B520))</f>
        <v/>
      </c>
      <c r="M520" s="6">
        <f>INT((ROW()-2)/39)+1</f>
        <v/>
      </c>
      <c r="N520" s="6">
        <f>MOD(ROW()-2,39)+2</f>
        <v/>
      </c>
      <c r="O520" s="42">
        <f>IF(AND($B520&lt;&gt;"",$C520&lt;&gt;"",$B520&lt;=$C520),INDEX(Szabalyok!$C:$C,$N520),"")</f>
        <v/>
      </c>
      <c r="P520">
        <f>IF(D520="",P519,P519+1)</f>
        <v/>
      </c>
    </row>
    <row r="521">
      <c r="A521">
        <f>IF(P521=P520,0,P521)</f>
        <v/>
      </c>
      <c r="B521" s="41">
        <f>IF($M521&gt;300,"",IF(OR(INDEX(Bemenet!$E$2:$E$301,$M521)="",INDEX(Bemenet!$F$2:$F$301,$M521)=""),"",MAX(INDEX(Bemenet!$E$2:$E$301,$M521),INDEX(Szabalyok!$A:$A,$N521))))</f>
        <v/>
      </c>
      <c r="C521" s="41">
        <f>IF($B521="","",MIN(INDEX(Bemenet!$F$2:$F$301,$M521),INDEX(Szabalyok!$B:$B,$N521)))</f>
        <v/>
      </c>
      <c r="D521" s="5">
        <f>IF(AND($B521&lt;&gt;"",$C521&lt;&gt;"",$B521&lt;=$C521),INDEX(Bemenet!$G$2:$G$301,$M521),"")</f>
        <v/>
      </c>
      <c r="E521" s="6">
        <f>IF(AND($B521&lt;&gt;"",$C521&lt;&gt;"",$B521&lt;=$C521),INDEX(Bemenet!$D$2:$D$301,$M521),"")</f>
        <v/>
      </c>
      <c r="F521" s="5">
        <f>IF(AND($B521&lt;&gt;"",$C521&lt;&gt;"",$B521&lt;=$C521),$C521-$B521+1,"")</f>
        <v/>
      </c>
      <c r="G521" s="5">
        <f>IF($F521="","",$F521*$D521)</f>
        <v/>
      </c>
      <c r="H521" s="42">
        <f>IF($G521="","",$O521)</f>
        <v/>
      </c>
      <c r="I521" s="5">
        <f>IF($G521="","",$G521*IF($H521="",$O521,$H521)/100)</f>
        <v/>
      </c>
      <c r="J521" s="5">
        <f>IF(OR($L521="",NOT(COUNTIFS($L$2:$L521,$L521)=1)),"",SUMIFS($G:$G,$L:$L,$L521))</f>
        <v/>
      </c>
      <c r="K521" s="5">
        <f>IF(OR($L521="",NOT(COUNTIFS($L$2:$L521,$L521)=1)),"",SUMIFS($I:$I,$L:$L,$L521))</f>
        <v/>
      </c>
      <c r="L521" s="6">
        <f>IF($B521="","",YEAR($B521))</f>
        <v/>
      </c>
      <c r="M521" s="6">
        <f>INT((ROW()-2)/39)+1</f>
        <v/>
      </c>
      <c r="N521" s="6">
        <f>MOD(ROW()-2,39)+2</f>
        <v/>
      </c>
      <c r="O521" s="42">
        <f>IF(AND($B521&lt;&gt;"",$C521&lt;&gt;"",$B521&lt;=$C521),INDEX(Szabalyok!$C:$C,$N521),"")</f>
        <v/>
      </c>
      <c r="P521">
        <f>IF(D521="",P520,P520+1)</f>
        <v/>
      </c>
    </row>
    <row r="522">
      <c r="A522">
        <f>IF(P522=P521,0,P522)</f>
        <v/>
      </c>
      <c r="B522" s="41">
        <f>IF($M522&gt;300,"",IF(OR(INDEX(Bemenet!$E$2:$E$301,$M522)="",INDEX(Bemenet!$F$2:$F$301,$M522)=""),"",MAX(INDEX(Bemenet!$E$2:$E$301,$M522),INDEX(Szabalyok!$A:$A,$N522))))</f>
        <v/>
      </c>
      <c r="C522" s="41">
        <f>IF($B522="","",MIN(INDEX(Bemenet!$F$2:$F$301,$M522),INDEX(Szabalyok!$B:$B,$N522)))</f>
        <v/>
      </c>
      <c r="D522" s="5">
        <f>IF(AND($B522&lt;&gt;"",$C522&lt;&gt;"",$B522&lt;=$C522),INDEX(Bemenet!$G$2:$G$301,$M522),"")</f>
        <v/>
      </c>
      <c r="E522" s="6">
        <f>IF(AND($B522&lt;&gt;"",$C522&lt;&gt;"",$B522&lt;=$C522),INDEX(Bemenet!$D$2:$D$301,$M522),"")</f>
        <v/>
      </c>
      <c r="F522" s="5">
        <f>IF(AND($B522&lt;&gt;"",$C522&lt;&gt;"",$B522&lt;=$C522),$C522-$B522+1,"")</f>
        <v/>
      </c>
      <c r="G522" s="5">
        <f>IF($F522="","",$F522*$D522)</f>
        <v/>
      </c>
      <c r="H522" s="42">
        <f>IF($G522="","",$O522)</f>
        <v/>
      </c>
      <c r="I522" s="5">
        <f>IF($G522="","",$G522*IF($H522="",$O522,$H522)/100)</f>
        <v/>
      </c>
      <c r="J522" s="5">
        <f>IF(OR($L522="",NOT(COUNTIFS($L$2:$L522,$L522)=1)),"",SUMIFS($G:$G,$L:$L,$L522))</f>
        <v/>
      </c>
      <c r="K522" s="5">
        <f>IF(OR($L522="",NOT(COUNTIFS($L$2:$L522,$L522)=1)),"",SUMIFS($I:$I,$L:$L,$L522))</f>
        <v/>
      </c>
      <c r="L522" s="6">
        <f>IF($B522="","",YEAR($B522))</f>
        <v/>
      </c>
      <c r="M522" s="6">
        <f>INT((ROW()-2)/39)+1</f>
        <v/>
      </c>
      <c r="N522" s="6">
        <f>MOD(ROW()-2,39)+2</f>
        <v/>
      </c>
      <c r="O522" s="42">
        <f>IF(AND($B522&lt;&gt;"",$C522&lt;&gt;"",$B522&lt;=$C522),INDEX(Szabalyok!$C:$C,$N522),"")</f>
        <v/>
      </c>
      <c r="P522">
        <f>IF(D522="",P521,P521+1)</f>
        <v/>
      </c>
    </row>
    <row r="523">
      <c r="A523">
        <f>IF(P523=P522,0,P523)</f>
        <v/>
      </c>
      <c r="B523" s="41">
        <f>IF($M523&gt;300,"",IF(OR(INDEX(Bemenet!$E$2:$E$301,$M523)="",INDEX(Bemenet!$F$2:$F$301,$M523)=""),"",MAX(INDEX(Bemenet!$E$2:$E$301,$M523),INDEX(Szabalyok!$A:$A,$N523))))</f>
        <v/>
      </c>
      <c r="C523" s="41">
        <f>IF($B523="","",MIN(INDEX(Bemenet!$F$2:$F$301,$M523),INDEX(Szabalyok!$B:$B,$N523)))</f>
        <v/>
      </c>
      <c r="D523" s="5">
        <f>IF(AND($B523&lt;&gt;"",$C523&lt;&gt;"",$B523&lt;=$C523),INDEX(Bemenet!$G$2:$G$301,$M523),"")</f>
        <v/>
      </c>
      <c r="E523" s="6">
        <f>IF(AND($B523&lt;&gt;"",$C523&lt;&gt;"",$B523&lt;=$C523),INDEX(Bemenet!$D$2:$D$301,$M523),"")</f>
        <v/>
      </c>
      <c r="F523" s="5">
        <f>IF(AND($B523&lt;&gt;"",$C523&lt;&gt;"",$B523&lt;=$C523),$C523-$B523+1,"")</f>
        <v/>
      </c>
      <c r="G523" s="5">
        <f>IF($F523="","",$F523*$D523)</f>
        <v/>
      </c>
      <c r="H523" s="42">
        <f>IF($G523="","",$O523)</f>
        <v/>
      </c>
      <c r="I523" s="5">
        <f>IF($G523="","",$G523*IF($H523="",$O523,$H523)/100)</f>
        <v/>
      </c>
      <c r="J523" s="5">
        <f>IF(OR($L523="",NOT(COUNTIFS($L$2:$L523,$L523)=1)),"",SUMIFS($G:$G,$L:$L,$L523))</f>
        <v/>
      </c>
      <c r="K523" s="5">
        <f>IF(OR($L523="",NOT(COUNTIFS($L$2:$L523,$L523)=1)),"",SUMIFS($I:$I,$L:$L,$L523))</f>
        <v/>
      </c>
      <c r="L523" s="6">
        <f>IF($B523="","",YEAR($B523))</f>
        <v/>
      </c>
      <c r="M523" s="6">
        <f>INT((ROW()-2)/39)+1</f>
        <v/>
      </c>
      <c r="N523" s="6">
        <f>MOD(ROW()-2,39)+2</f>
        <v/>
      </c>
      <c r="O523" s="42">
        <f>IF(AND($B523&lt;&gt;"",$C523&lt;&gt;"",$B523&lt;=$C523),INDEX(Szabalyok!$C:$C,$N523),"")</f>
        <v/>
      </c>
      <c r="P523">
        <f>IF(D523="",P522,P522+1)</f>
        <v/>
      </c>
    </row>
    <row r="524">
      <c r="A524">
        <f>IF(P524=P523,0,P524)</f>
        <v/>
      </c>
      <c r="B524" s="41">
        <f>IF($M524&gt;300,"",IF(OR(INDEX(Bemenet!$E$2:$E$301,$M524)="",INDEX(Bemenet!$F$2:$F$301,$M524)=""),"",MAX(INDEX(Bemenet!$E$2:$E$301,$M524),INDEX(Szabalyok!$A:$A,$N524))))</f>
        <v/>
      </c>
      <c r="C524" s="41">
        <f>IF($B524="","",MIN(INDEX(Bemenet!$F$2:$F$301,$M524),INDEX(Szabalyok!$B:$B,$N524)))</f>
        <v/>
      </c>
      <c r="D524" s="5">
        <f>IF(AND($B524&lt;&gt;"",$C524&lt;&gt;"",$B524&lt;=$C524),INDEX(Bemenet!$G$2:$G$301,$M524),"")</f>
        <v/>
      </c>
      <c r="E524" s="6">
        <f>IF(AND($B524&lt;&gt;"",$C524&lt;&gt;"",$B524&lt;=$C524),INDEX(Bemenet!$D$2:$D$301,$M524),"")</f>
        <v/>
      </c>
      <c r="F524" s="5">
        <f>IF(AND($B524&lt;&gt;"",$C524&lt;&gt;"",$B524&lt;=$C524),$C524-$B524+1,"")</f>
        <v/>
      </c>
      <c r="G524" s="5">
        <f>IF($F524="","",$F524*$D524)</f>
        <v/>
      </c>
      <c r="H524" s="42">
        <f>IF($G524="","",$O524)</f>
        <v/>
      </c>
      <c r="I524" s="5">
        <f>IF($G524="","",$G524*IF($H524="",$O524,$H524)/100)</f>
        <v/>
      </c>
      <c r="J524" s="5">
        <f>IF(OR($L524="",NOT(COUNTIFS($L$2:$L524,$L524)=1)),"",SUMIFS($G:$G,$L:$L,$L524))</f>
        <v/>
      </c>
      <c r="K524" s="5">
        <f>IF(OR($L524="",NOT(COUNTIFS($L$2:$L524,$L524)=1)),"",SUMIFS($I:$I,$L:$L,$L524))</f>
        <v/>
      </c>
      <c r="L524" s="6">
        <f>IF($B524="","",YEAR($B524))</f>
        <v/>
      </c>
      <c r="M524" s="6">
        <f>INT((ROW()-2)/39)+1</f>
        <v/>
      </c>
      <c r="N524" s="6">
        <f>MOD(ROW()-2,39)+2</f>
        <v/>
      </c>
      <c r="O524" s="42">
        <f>IF(AND($B524&lt;&gt;"",$C524&lt;&gt;"",$B524&lt;=$C524),INDEX(Szabalyok!$C:$C,$N524),"")</f>
        <v/>
      </c>
      <c r="P524">
        <f>IF(D524="",P523,P523+1)</f>
        <v/>
      </c>
    </row>
    <row r="525">
      <c r="A525">
        <f>IF(P525=P524,0,P525)</f>
        <v/>
      </c>
      <c r="B525" s="41">
        <f>IF($M525&gt;300,"",IF(OR(INDEX(Bemenet!$E$2:$E$301,$M525)="",INDEX(Bemenet!$F$2:$F$301,$M525)=""),"",MAX(INDEX(Bemenet!$E$2:$E$301,$M525),INDEX(Szabalyok!$A:$A,$N525))))</f>
        <v/>
      </c>
      <c r="C525" s="41">
        <f>IF($B525="","",MIN(INDEX(Bemenet!$F$2:$F$301,$M525),INDEX(Szabalyok!$B:$B,$N525)))</f>
        <v/>
      </c>
      <c r="D525" s="5">
        <f>IF(AND($B525&lt;&gt;"",$C525&lt;&gt;"",$B525&lt;=$C525),INDEX(Bemenet!$G$2:$G$301,$M525),"")</f>
        <v/>
      </c>
      <c r="E525" s="6">
        <f>IF(AND($B525&lt;&gt;"",$C525&lt;&gt;"",$B525&lt;=$C525),INDEX(Bemenet!$D$2:$D$301,$M525),"")</f>
        <v/>
      </c>
      <c r="F525" s="5">
        <f>IF(AND($B525&lt;&gt;"",$C525&lt;&gt;"",$B525&lt;=$C525),$C525-$B525+1,"")</f>
        <v/>
      </c>
      <c r="G525" s="5">
        <f>IF($F525="","",$F525*$D525)</f>
        <v/>
      </c>
      <c r="H525" s="42">
        <f>IF($G525="","",$O525)</f>
        <v/>
      </c>
      <c r="I525" s="5">
        <f>IF($G525="","",$G525*IF($H525="",$O525,$H525)/100)</f>
        <v/>
      </c>
      <c r="J525" s="5">
        <f>IF(OR($L525="",NOT(COUNTIFS($L$2:$L525,$L525)=1)),"",SUMIFS($G:$G,$L:$L,$L525))</f>
        <v/>
      </c>
      <c r="K525" s="5">
        <f>IF(OR($L525="",NOT(COUNTIFS($L$2:$L525,$L525)=1)),"",SUMIFS($I:$I,$L:$L,$L525))</f>
        <v/>
      </c>
      <c r="L525" s="6">
        <f>IF($B525="","",YEAR($B525))</f>
        <v/>
      </c>
      <c r="M525" s="6">
        <f>INT((ROW()-2)/39)+1</f>
        <v/>
      </c>
      <c r="N525" s="6">
        <f>MOD(ROW()-2,39)+2</f>
        <v/>
      </c>
      <c r="O525" s="42">
        <f>IF(AND($B525&lt;&gt;"",$C525&lt;&gt;"",$B525&lt;=$C525),INDEX(Szabalyok!$C:$C,$N525),"")</f>
        <v/>
      </c>
      <c r="P525">
        <f>IF(D525="",P524,P524+1)</f>
        <v/>
      </c>
    </row>
    <row r="526">
      <c r="A526">
        <f>IF(P526=P525,0,P526)</f>
        <v/>
      </c>
      <c r="B526" s="41">
        <f>IF($M526&gt;300,"",IF(OR(INDEX(Bemenet!$E$2:$E$301,$M526)="",INDEX(Bemenet!$F$2:$F$301,$M526)=""),"",MAX(INDEX(Bemenet!$E$2:$E$301,$M526),INDEX(Szabalyok!$A:$A,$N526))))</f>
        <v/>
      </c>
      <c r="C526" s="41">
        <f>IF($B526="","",MIN(INDEX(Bemenet!$F$2:$F$301,$M526),INDEX(Szabalyok!$B:$B,$N526)))</f>
        <v/>
      </c>
      <c r="D526" s="5">
        <f>IF(AND($B526&lt;&gt;"",$C526&lt;&gt;"",$B526&lt;=$C526),INDEX(Bemenet!$G$2:$G$301,$M526),"")</f>
        <v/>
      </c>
      <c r="E526" s="6">
        <f>IF(AND($B526&lt;&gt;"",$C526&lt;&gt;"",$B526&lt;=$C526),INDEX(Bemenet!$D$2:$D$301,$M526),"")</f>
        <v/>
      </c>
      <c r="F526" s="5">
        <f>IF(AND($B526&lt;&gt;"",$C526&lt;&gt;"",$B526&lt;=$C526),$C526-$B526+1,"")</f>
        <v/>
      </c>
      <c r="G526" s="5">
        <f>IF($F526="","",$F526*$D526)</f>
        <v/>
      </c>
      <c r="H526" s="42">
        <f>IF($G526="","",$O526)</f>
        <v/>
      </c>
      <c r="I526" s="5">
        <f>IF($G526="","",$G526*IF($H526="",$O526,$H526)/100)</f>
        <v/>
      </c>
      <c r="J526" s="5">
        <f>IF(OR($L526="",NOT(COUNTIFS($L$2:$L526,$L526)=1)),"",SUMIFS($G:$G,$L:$L,$L526))</f>
        <v/>
      </c>
      <c r="K526" s="5">
        <f>IF(OR($L526="",NOT(COUNTIFS($L$2:$L526,$L526)=1)),"",SUMIFS($I:$I,$L:$L,$L526))</f>
        <v/>
      </c>
      <c r="L526" s="6">
        <f>IF($B526="","",YEAR($B526))</f>
        <v/>
      </c>
      <c r="M526" s="6">
        <f>INT((ROW()-2)/39)+1</f>
        <v/>
      </c>
      <c r="N526" s="6">
        <f>MOD(ROW()-2,39)+2</f>
        <v/>
      </c>
      <c r="O526" s="42">
        <f>IF(AND($B526&lt;&gt;"",$C526&lt;&gt;"",$B526&lt;=$C526),INDEX(Szabalyok!$C:$C,$N526),"")</f>
        <v/>
      </c>
      <c r="P526">
        <f>IF(D526="",P525,P525+1)</f>
        <v/>
      </c>
    </row>
    <row r="527">
      <c r="A527">
        <f>IF(P527=P526,0,P527)</f>
        <v/>
      </c>
      <c r="B527" s="41">
        <f>IF($M527&gt;300,"",IF(OR(INDEX(Bemenet!$E$2:$E$301,$M527)="",INDEX(Bemenet!$F$2:$F$301,$M527)=""),"",MAX(INDEX(Bemenet!$E$2:$E$301,$M527),INDEX(Szabalyok!$A:$A,$N527))))</f>
        <v/>
      </c>
      <c r="C527" s="41">
        <f>IF($B527="","",MIN(INDEX(Bemenet!$F$2:$F$301,$M527),INDEX(Szabalyok!$B:$B,$N527)))</f>
        <v/>
      </c>
      <c r="D527" s="5">
        <f>IF(AND($B527&lt;&gt;"",$C527&lt;&gt;"",$B527&lt;=$C527),INDEX(Bemenet!$G$2:$G$301,$M527),"")</f>
        <v/>
      </c>
      <c r="E527" s="6">
        <f>IF(AND($B527&lt;&gt;"",$C527&lt;&gt;"",$B527&lt;=$C527),INDEX(Bemenet!$D$2:$D$301,$M527),"")</f>
        <v/>
      </c>
      <c r="F527" s="5">
        <f>IF(AND($B527&lt;&gt;"",$C527&lt;&gt;"",$B527&lt;=$C527),$C527-$B527+1,"")</f>
        <v/>
      </c>
      <c r="G527" s="5">
        <f>IF($F527="","",$F527*$D527)</f>
        <v/>
      </c>
      <c r="H527" s="42">
        <f>IF($G527="","",$O527)</f>
        <v/>
      </c>
      <c r="I527" s="5">
        <f>IF($G527="","",$G527*IF($H527="",$O527,$H527)/100)</f>
        <v/>
      </c>
      <c r="J527" s="5">
        <f>IF(OR($L527="",NOT(COUNTIFS($L$2:$L527,$L527)=1)),"",SUMIFS($G:$G,$L:$L,$L527))</f>
        <v/>
      </c>
      <c r="K527" s="5">
        <f>IF(OR($L527="",NOT(COUNTIFS($L$2:$L527,$L527)=1)),"",SUMIFS($I:$I,$L:$L,$L527))</f>
        <v/>
      </c>
      <c r="L527" s="6">
        <f>IF($B527="","",YEAR($B527))</f>
        <v/>
      </c>
      <c r="M527" s="6">
        <f>INT((ROW()-2)/39)+1</f>
        <v/>
      </c>
      <c r="N527" s="6">
        <f>MOD(ROW()-2,39)+2</f>
        <v/>
      </c>
      <c r="O527" s="42">
        <f>IF(AND($B527&lt;&gt;"",$C527&lt;&gt;"",$B527&lt;=$C527),INDEX(Szabalyok!$C:$C,$N527),"")</f>
        <v/>
      </c>
      <c r="P527">
        <f>IF(D527="",P526,P526+1)</f>
        <v/>
      </c>
    </row>
    <row r="528">
      <c r="A528">
        <f>IF(P528=P527,0,P528)</f>
        <v/>
      </c>
      <c r="B528" s="41">
        <f>IF($M528&gt;300,"",IF(OR(INDEX(Bemenet!$E$2:$E$301,$M528)="",INDEX(Bemenet!$F$2:$F$301,$M528)=""),"",MAX(INDEX(Bemenet!$E$2:$E$301,$M528),INDEX(Szabalyok!$A:$A,$N528))))</f>
        <v/>
      </c>
      <c r="C528" s="41">
        <f>IF($B528="","",MIN(INDEX(Bemenet!$F$2:$F$301,$M528),INDEX(Szabalyok!$B:$B,$N528)))</f>
        <v/>
      </c>
      <c r="D528" s="5">
        <f>IF(AND($B528&lt;&gt;"",$C528&lt;&gt;"",$B528&lt;=$C528),INDEX(Bemenet!$G$2:$G$301,$M528),"")</f>
        <v/>
      </c>
      <c r="E528" s="6">
        <f>IF(AND($B528&lt;&gt;"",$C528&lt;&gt;"",$B528&lt;=$C528),INDEX(Bemenet!$D$2:$D$301,$M528),"")</f>
        <v/>
      </c>
      <c r="F528" s="5">
        <f>IF(AND($B528&lt;&gt;"",$C528&lt;&gt;"",$B528&lt;=$C528),$C528-$B528+1,"")</f>
        <v/>
      </c>
      <c r="G528" s="5">
        <f>IF($F528="","",$F528*$D528)</f>
        <v/>
      </c>
      <c r="H528" s="42">
        <f>IF($G528="","",$O528)</f>
        <v/>
      </c>
      <c r="I528" s="5">
        <f>IF($G528="","",$G528*IF($H528="",$O528,$H528)/100)</f>
        <v/>
      </c>
      <c r="J528" s="5">
        <f>IF(OR($L528="",NOT(COUNTIFS($L$2:$L528,$L528)=1)),"",SUMIFS($G:$G,$L:$L,$L528))</f>
        <v/>
      </c>
      <c r="K528" s="5">
        <f>IF(OR($L528="",NOT(COUNTIFS($L$2:$L528,$L528)=1)),"",SUMIFS($I:$I,$L:$L,$L528))</f>
        <v/>
      </c>
      <c r="L528" s="6">
        <f>IF($B528="","",YEAR($B528))</f>
        <v/>
      </c>
      <c r="M528" s="6">
        <f>INT((ROW()-2)/39)+1</f>
        <v/>
      </c>
      <c r="N528" s="6">
        <f>MOD(ROW()-2,39)+2</f>
        <v/>
      </c>
      <c r="O528" s="42">
        <f>IF(AND($B528&lt;&gt;"",$C528&lt;&gt;"",$B528&lt;=$C528),INDEX(Szabalyok!$C:$C,$N528),"")</f>
        <v/>
      </c>
      <c r="P528">
        <f>IF(D528="",P527,P527+1)</f>
        <v/>
      </c>
    </row>
    <row r="529">
      <c r="A529">
        <f>IF(P529=P528,0,P529)</f>
        <v/>
      </c>
      <c r="B529" s="41">
        <f>IF($M529&gt;300,"",IF(OR(INDEX(Bemenet!$E$2:$E$301,$M529)="",INDEX(Bemenet!$F$2:$F$301,$M529)=""),"",MAX(INDEX(Bemenet!$E$2:$E$301,$M529),INDEX(Szabalyok!$A:$A,$N529))))</f>
        <v/>
      </c>
      <c r="C529" s="41">
        <f>IF($B529="","",MIN(INDEX(Bemenet!$F$2:$F$301,$M529),INDEX(Szabalyok!$B:$B,$N529)))</f>
        <v/>
      </c>
      <c r="D529" s="5">
        <f>IF(AND($B529&lt;&gt;"",$C529&lt;&gt;"",$B529&lt;=$C529),INDEX(Bemenet!$G$2:$G$301,$M529),"")</f>
        <v/>
      </c>
      <c r="E529" s="6">
        <f>IF(AND($B529&lt;&gt;"",$C529&lt;&gt;"",$B529&lt;=$C529),INDEX(Bemenet!$D$2:$D$301,$M529),"")</f>
        <v/>
      </c>
      <c r="F529" s="5">
        <f>IF(AND($B529&lt;&gt;"",$C529&lt;&gt;"",$B529&lt;=$C529),$C529-$B529+1,"")</f>
        <v/>
      </c>
      <c r="G529" s="5">
        <f>IF($F529="","",$F529*$D529)</f>
        <v/>
      </c>
      <c r="H529" s="42">
        <f>IF($G529="","",$O529)</f>
        <v/>
      </c>
      <c r="I529" s="5">
        <f>IF($G529="","",$G529*IF($H529="",$O529,$H529)/100)</f>
        <v/>
      </c>
      <c r="J529" s="5">
        <f>IF(OR($L529="",NOT(COUNTIFS($L$2:$L529,$L529)=1)),"",SUMIFS($G:$G,$L:$L,$L529))</f>
        <v/>
      </c>
      <c r="K529" s="5">
        <f>IF(OR($L529="",NOT(COUNTIFS($L$2:$L529,$L529)=1)),"",SUMIFS($I:$I,$L:$L,$L529))</f>
        <v/>
      </c>
      <c r="L529" s="6">
        <f>IF($B529="","",YEAR($B529))</f>
        <v/>
      </c>
      <c r="M529" s="6">
        <f>INT((ROW()-2)/39)+1</f>
        <v/>
      </c>
      <c r="N529" s="6">
        <f>MOD(ROW()-2,39)+2</f>
        <v/>
      </c>
      <c r="O529" s="42">
        <f>IF(AND($B529&lt;&gt;"",$C529&lt;&gt;"",$B529&lt;=$C529),INDEX(Szabalyok!$C:$C,$N529),"")</f>
        <v/>
      </c>
      <c r="P529">
        <f>IF(D529="",P528,P528+1)</f>
        <v/>
      </c>
    </row>
    <row r="530">
      <c r="A530">
        <f>IF(P530=P529,0,P530)</f>
        <v/>
      </c>
      <c r="B530" s="41">
        <f>IF($M530&gt;300,"",IF(OR(INDEX(Bemenet!$E$2:$E$301,$M530)="",INDEX(Bemenet!$F$2:$F$301,$M530)=""),"",MAX(INDEX(Bemenet!$E$2:$E$301,$M530),INDEX(Szabalyok!$A:$A,$N530))))</f>
        <v/>
      </c>
      <c r="C530" s="41">
        <f>IF($B530="","",MIN(INDEX(Bemenet!$F$2:$F$301,$M530),INDEX(Szabalyok!$B:$B,$N530)))</f>
        <v/>
      </c>
      <c r="D530" s="5">
        <f>IF(AND($B530&lt;&gt;"",$C530&lt;&gt;"",$B530&lt;=$C530),INDEX(Bemenet!$G$2:$G$301,$M530),"")</f>
        <v/>
      </c>
      <c r="E530" s="6">
        <f>IF(AND($B530&lt;&gt;"",$C530&lt;&gt;"",$B530&lt;=$C530),INDEX(Bemenet!$D$2:$D$301,$M530),"")</f>
        <v/>
      </c>
      <c r="F530" s="5">
        <f>IF(AND($B530&lt;&gt;"",$C530&lt;&gt;"",$B530&lt;=$C530),$C530-$B530+1,"")</f>
        <v/>
      </c>
      <c r="G530" s="5">
        <f>IF($F530="","",$F530*$D530)</f>
        <v/>
      </c>
      <c r="H530" s="42">
        <f>IF($G530="","",$O530)</f>
        <v/>
      </c>
      <c r="I530" s="5">
        <f>IF($G530="","",$G530*IF($H530="",$O530,$H530)/100)</f>
        <v/>
      </c>
      <c r="J530" s="5">
        <f>IF(OR($L530="",NOT(COUNTIFS($L$2:$L530,$L530)=1)),"",SUMIFS($G:$G,$L:$L,$L530))</f>
        <v/>
      </c>
      <c r="K530" s="5">
        <f>IF(OR($L530="",NOT(COUNTIFS($L$2:$L530,$L530)=1)),"",SUMIFS($I:$I,$L:$L,$L530))</f>
        <v/>
      </c>
      <c r="L530" s="6">
        <f>IF($B530="","",YEAR($B530))</f>
        <v/>
      </c>
      <c r="M530" s="6">
        <f>INT((ROW()-2)/39)+1</f>
        <v/>
      </c>
      <c r="N530" s="6">
        <f>MOD(ROW()-2,39)+2</f>
        <v/>
      </c>
      <c r="O530" s="42">
        <f>IF(AND($B530&lt;&gt;"",$C530&lt;&gt;"",$B530&lt;=$C530),INDEX(Szabalyok!$C:$C,$N530),"")</f>
        <v/>
      </c>
      <c r="P530">
        <f>IF(D530="",P529,P529+1)</f>
        <v/>
      </c>
    </row>
    <row r="531">
      <c r="A531">
        <f>IF(P531=P530,0,P531)</f>
        <v/>
      </c>
      <c r="B531" s="41">
        <f>IF($M531&gt;300,"",IF(OR(INDEX(Bemenet!$E$2:$E$301,$M531)="",INDEX(Bemenet!$F$2:$F$301,$M531)=""),"",MAX(INDEX(Bemenet!$E$2:$E$301,$M531),INDEX(Szabalyok!$A:$A,$N531))))</f>
        <v/>
      </c>
      <c r="C531" s="41">
        <f>IF($B531="","",MIN(INDEX(Bemenet!$F$2:$F$301,$M531),INDEX(Szabalyok!$B:$B,$N531)))</f>
        <v/>
      </c>
      <c r="D531" s="5">
        <f>IF(AND($B531&lt;&gt;"",$C531&lt;&gt;"",$B531&lt;=$C531),INDEX(Bemenet!$G$2:$G$301,$M531),"")</f>
        <v/>
      </c>
      <c r="E531" s="6">
        <f>IF(AND($B531&lt;&gt;"",$C531&lt;&gt;"",$B531&lt;=$C531),INDEX(Bemenet!$D$2:$D$301,$M531),"")</f>
        <v/>
      </c>
      <c r="F531" s="5">
        <f>IF(AND($B531&lt;&gt;"",$C531&lt;&gt;"",$B531&lt;=$C531),$C531-$B531+1,"")</f>
        <v/>
      </c>
      <c r="G531" s="5">
        <f>IF($F531="","",$F531*$D531)</f>
        <v/>
      </c>
      <c r="H531" s="42">
        <f>IF($G531="","",$O531)</f>
        <v/>
      </c>
      <c r="I531" s="5">
        <f>IF($G531="","",$G531*IF($H531="",$O531,$H531)/100)</f>
        <v/>
      </c>
      <c r="J531" s="5">
        <f>IF(OR($L531="",NOT(COUNTIFS($L$2:$L531,$L531)=1)),"",SUMIFS($G:$G,$L:$L,$L531))</f>
        <v/>
      </c>
      <c r="K531" s="5">
        <f>IF(OR($L531="",NOT(COUNTIFS($L$2:$L531,$L531)=1)),"",SUMIFS($I:$I,$L:$L,$L531))</f>
        <v/>
      </c>
      <c r="L531" s="6">
        <f>IF($B531="","",YEAR($B531))</f>
        <v/>
      </c>
      <c r="M531" s="6">
        <f>INT((ROW()-2)/39)+1</f>
        <v/>
      </c>
      <c r="N531" s="6">
        <f>MOD(ROW()-2,39)+2</f>
        <v/>
      </c>
      <c r="O531" s="42">
        <f>IF(AND($B531&lt;&gt;"",$C531&lt;&gt;"",$B531&lt;=$C531),INDEX(Szabalyok!$C:$C,$N531),"")</f>
        <v/>
      </c>
      <c r="P531">
        <f>IF(D531="",P530,P530+1)</f>
        <v/>
      </c>
    </row>
    <row r="532">
      <c r="A532">
        <f>IF(P532=P531,0,P532)</f>
        <v/>
      </c>
      <c r="B532" s="41">
        <f>IF($M532&gt;300,"",IF(OR(INDEX(Bemenet!$E$2:$E$301,$M532)="",INDEX(Bemenet!$F$2:$F$301,$M532)=""),"",MAX(INDEX(Bemenet!$E$2:$E$301,$M532),INDEX(Szabalyok!$A:$A,$N532))))</f>
        <v/>
      </c>
      <c r="C532" s="41">
        <f>IF($B532="","",MIN(INDEX(Bemenet!$F$2:$F$301,$M532),INDEX(Szabalyok!$B:$B,$N532)))</f>
        <v/>
      </c>
      <c r="D532" s="5">
        <f>IF(AND($B532&lt;&gt;"",$C532&lt;&gt;"",$B532&lt;=$C532),INDEX(Bemenet!$G$2:$G$301,$M532),"")</f>
        <v/>
      </c>
      <c r="E532" s="6">
        <f>IF(AND($B532&lt;&gt;"",$C532&lt;&gt;"",$B532&lt;=$C532),INDEX(Bemenet!$D$2:$D$301,$M532),"")</f>
        <v/>
      </c>
      <c r="F532" s="5">
        <f>IF(AND($B532&lt;&gt;"",$C532&lt;&gt;"",$B532&lt;=$C532),$C532-$B532+1,"")</f>
        <v/>
      </c>
      <c r="G532" s="5">
        <f>IF($F532="","",$F532*$D532)</f>
        <v/>
      </c>
      <c r="H532" s="42">
        <f>IF($G532="","",$O532)</f>
        <v/>
      </c>
      <c r="I532" s="5">
        <f>IF($G532="","",$G532*IF($H532="",$O532,$H532)/100)</f>
        <v/>
      </c>
      <c r="J532" s="5">
        <f>IF(OR($L532="",NOT(COUNTIFS($L$2:$L532,$L532)=1)),"",SUMIFS($G:$G,$L:$L,$L532))</f>
        <v/>
      </c>
      <c r="K532" s="5">
        <f>IF(OR($L532="",NOT(COUNTIFS($L$2:$L532,$L532)=1)),"",SUMIFS($I:$I,$L:$L,$L532))</f>
        <v/>
      </c>
      <c r="L532" s="6">
        <f>IF($B532="","",YEAR($B532))</f>
        <v/>
      </c>
      <c r="M532" s="6">
        <f>INT((ROW()-2)/39)+1</f>
        <v/>
      </c>
      <c r="N532" s="6">
        <f>MOD(ROW()-2,39)+2</f>
        <v/>
      </c>
      <c r="O532" s="42">
        <f>IF(AND($B532&lt;&gt;"",$C532&lt;&gt;"",$B532&lt;=$C532),INDEX(Szabalyok!$C:$C,$N532),"")</f>
        <v/>
      </c>
      <c r="P532">
        <f>IF(D532="",P531,P531+1)</f>
        <v/>
      </c>
    </row>
    <row r="533">
      <c r="A533">
        <f>IF(P533=P532,0,P533)</f>
        <v/>
      </c>
      <c r="B533" s="41">
        <f>IF($M533&gt;300,"",IF(OR(INDEX(Bemenet!$E$2:$E$301,$M533)="",INDEX(Bemenet!$F$2:$F$301,$M533)=""),"",MAX(INDEX(Bemenet!$E$2:$E$301,$M533),INDEX(Szabalyok!$A:$A,$N533))))</f>
        <v/>
      </c>
      <c r="C533" s="41">
        <f>IF($B533="","",MIN(INDEX(Bemenet!$F$2:$F$301,$M533),INDEX(Szabalyok!$B:$B,$N533)))</f>
        <v/>
      </c>
      <c r="D533" s="5">
        <f>IF(AND($B533&lt;&gt;"",$C533&lt;&gt;"",$B533&lt;=$C533),INDEX(Bemenet!$G$2:$G$301,$M533),"")</f>
        <v/>
      </c>
      <c r="E533" s="6">
        <f>IF(AND($B533&lt;&gt;"",$C533&lt;&gt;"",$B533&lt;=$C533),INDEX(Bemenet!$D$2:$D$301,$M533),"")</f>
        <v/>
      </c>
      <c r="F533" s="5">
        <f>IF(AND($B533&lt;&gt;"",$C533&lt;&gt;"",$B533&lt;=$C533),$C533-$B533+1,"")</f>
        <v/>
      </c>
      <c r="G533" s="5">
        <f>IF($F533="","",$F533*$D533)</f>
        <v/>
      </c>
      <c r="H533" s="42">
        <f>IF($G533="","",$O533)</f>
        <v/>
      </c>
      <c r="I533" s="5">
        <f>IF($G533="","",$G533*IF($H533="",$O533,$H533)/100)</f>
        <v/>
      </c>
      <c r="J533" s="5">
        <f>IF(OR($L533="",NOT(COUNTIFS($L$2:$L533,$L533)=1)),"",SUMIFS($G:$G,$L:$L,$L533))</f>
        <v/>
      </c>
      <c r="K533" s="5">
        <f>IF(OR($L533="",NOT(COUNTIFS($L$2:$L533,$L533)=1)),"",SUMIFS($I:$I,$L:$L,$L533))</f>
        <v/>
      </c>
      <c r="L533" s="6">
        <f>IF($B533="","",YEAR($B533))</f>
        <v/>
      </c>
      <c r="M533" s="6">
        <f>INT((ROW()-2)/39)+1</f>
        <v/>
      </c>
      <c r="N533" s="6">
        <f>MOD(ROW()-2,39)+2</f>
        <v/>
      </c>
      <c r="O533" s="42">
        <f>IF(AND($B533&lt;&gt;"",$C533&lt;&gt;"",$B533&lt;=$C533),INDEX(Szabalyok!$C:$C,$N533),"")</f>
        <v/>
      </c>
      <c r="P533">
        <f>IF(D533="",P532,P532+1)</f>
        <v/>
      </c>
    </row>
    <row r="534">
      <c r="A534">
        <f>IF(P534=P533,0,P534)</f>
        <v/>
      </c>
      <c r="B534" s="41">
        <f>IF($M534&gt;300,"",IF(OR(INDEX(Bemenet!$E$2:$E$301,$M534)="",INDEX(Bemenet!$F$2:$F$301,$M534)=""),"",MAX(INDEX(Bemenet!$E$2:$E$301,$M534),INDEX(Szabalyok!$A:$A,$N534))))</f>
        <v/>
      </c>
      <c r="C534" s="41">
        <f>IF($B534="","",MIN(INDEX(Bemenet!$F$2:$F$301,$M534),INDEX(Szabalyok!$B:$B,$N534)))</f>
        <v/>
      </c>
      <c r="D534" s="5">
        <f>IF(AND($B534&lt;&gt;"",$C534&lt;&gt;"",$B534&lt;=$C534),INDEX(Bemenet!$G$2:$G$301,$M534),"")</f>
        <v/>
      </c>
      <c r="E534" s="6">
        <f>IF(AND($B534&lt;&gt;"",$C534&lt;&gt;"",$B534&lt;=$C534),INDEX(Bemenet!$D$2:$D$301,$M534),"")</f>
        <v/>
      </c>
      <c r="F534" s="5">
        <f>IF(AND($B534&lt;&gt;"",$C534&lt;&gt;"",$B534&lt;=$C534),$C534-$B534+1,"")</f>
        <v/>
      </c>
      <c r="G534" s="5">
        <f>IF($F534="","",$F534*$D534)</f>
        <v/>
      </c>
      <c r="H534" s="42">
        <f>IF($G534="","",$O534)</f>
        <v/>
      </c>
      <c r="I534" s="5">
        <f>IF($G534="","",$G534*IF($H534="",$O534,$H534)/100)</f>
        <v/>
      </c>
      <c r="J534" s="5">
        <f>IF(OR($L534="",NOT(COUNTIFS($L$2:$L534,$L534)=1)),"",SUMIFS($G:$G,$L:$L,$L534))</f>
        <v/>
      </c>
      <c r="K534" s="5">
        <f>IF(OR($L534="",NOT(COUNTIFS($L$2:$L534,$L534)=1)),"",SUMIFS($I:$I,$L:$L,$L534))</f>
        <v/>
      </c>
      <c r="L534" s="6">
        <f>IF($B534="","",YEAR($B534))</f>
        <v/>
      </c>
      <c r="M534" s="6">
        <f>INT((ROW()-2)/39)+1</f>
        <v/>
      </c>
      <c r="N534" s="6">
        <f>MOD(ROW()-2,39)+2</f>
        <v/>
      </c>
      <c r="O534" s="42">
        <f>IF(AND($B534&lt;&gt;"",$C534&lt;&gt;"",$B534&lt;=$C534),INDEX(Szabalyok!$C:$C,$N534),"")</f>
        <v/>
      </c>
      <c r="P534">
        <f>IF(D534="",P533,P533+1)</f>
        <v/>
      </c>
    </row>
    <row r="535">
      <c r="A535">
        <f>IF(P535=P534,0,P535)</f>
        <v/>
      </c>
      <c r="B535" s="41">
        <f>IF($M535&gt;300,"",IF(OR(INDEX(Bemenet!$E$2:$E$301,$M535)="",INDEX(Bemenet!$F$2:$F$301,$M535)=""),"",MAX(INDEX(Bemenet!$E$2:$E$301,$M535),INDEX(Szabalyok!$A:$A,$N535))))</f>
        <v/>
      </c>
      <c r="C535" s="41">
        <f>IF($B535="","",MIN(INDEX(Bemenet!$F$2:$F$301,$M535),INDEX(Szabalyok!$B:$B,$N535)))</f>
        <v/>
      </c>
      <c r="D535" s="5">
        <f>IF(AND($B535&lt;&gt;"",$C535&lt;&gt;"",$B535&lt;=$C535),INDEX(Bemenet!$G$2:$G$301,$M535),"")</f>
        <v/>
      </c>
      <c r="E535" s="6">
        <f>IF(AND($B535&lt;&gt;"",$C535&lt;&gt;"",$B535&lt;=$C535),INDEX(Bemenet!$D$2:$D$301,$M535),"")</f>
        <v/>
      </c>
      <c r="F535" s="5">
        <f>IF(AND($B535&lt;&gt;"",$C535&lt;&gt;"",$B535&lt;=$C535),$C535-$B535+1,"")</f>
        <v/>
      </c>
      <c r="G535" s="5">
        <f>IF($F535="","",$F535*$D535)</f>
        <v/>
      </c>
      <c r="H535" s="42">
        <f>IF($G535="","",$O535)</f>
        <v/>
      </c>
      <c r="I535" s="5">
        <f>IF($G535="","",$G535*IF($H535="",$O535,$H535)/100)</f>
        <v/>
      </c>
      <c r="J535" s="5">
        <f>IF(OR($L535="",NOT(COUNTIFS($L$2:$L535,$L535)=1)),"",SUMIFS($G:$G,$L:$L,$L535))</f>
        <v/>
      </c>
      <c r="K535" s="5">
        <f>IF(OR($L535="",NOT(COUNTIFS($L$2:$L535,$L535)=1)),"",SUMIFS($I:$I,$L:$L,$L535))</f>
        <v/>
      </c>
      <c r="L535" s="6">
        <f>IF($B535="","",YEAR($B535))</f>
        <v/>
      </c>
      <c r="M535" s="6">
        <f>INT((ROW()-2)/39)+1</f>
        <v/>
      </c>
      <c r="N535" s="6">
        <f>MOD(ROW()-2,39)+2</f>
        <v/>
      </c>
      <c r="O535" s="42">
        <f>IF(AND($B535&lt;&gt;"",$C535&lt;&gt;"",$B535&lt;=$C535),INDEX(Szabalyok!$C:$C,$N535),"")</f>
        <v/>
      </c>
      <c r="P535">
        <f>IF(D535="",P534,P534+1)</f>
        <v/>
      </c>
    </row>
    <row r="536">
      <c r="A536">
        <f>IF(P536=P535,0,P536)</f>
        <v/>
      </c>
      <c r="B536" s="41">
        <f>IF($M536&gt;300,"",IF(OR(INDEX(Bemenet!$E$2:$E$301,$M536)="",INDEX(Bemenet!$F$2:$F$301,$M536)=""),"",MAX(INDEX(Bemenet!$E$2:$E$301,$M536),INDEX(Szabalyok!$A:$A,$N536))))</f>
        <v/>
      </c>
      <c r="C536" s="41">
        <f>IF($B536="","",MIN(INDEX(Bemenet!$F$2:$F$301,$M536),INDEX(Szabalyok!$B:$B,$N536)))</f>
        <v/>
      </c>
      <c r="D536" s="5">
        <f>IF(AND($B536&lt;&gt;"",$C536&lt;&gt;"",$B536&lt;=$C536),INDEX(Bemenet!$G$2:$G$301,$M536),"")</f>
        <v/>
      </c>
      <c r="E536" s="6">
        <f>IF(AND($B536&lt;&gt;"",$C536&lt;&gt;"",$B536&lt;=$C536),INDEX(Bemenet!$D$2:$D$301,$M536),"")</f>
        <v/>
      </c>
      <c r="F536" s="5">
        <f>IF(AND($B536&lt;&gt;"",$C536&lt;&gt;"",$B536&lt;=$C536),$C536-$B536+1,"")</f>
        <v/>
      </c>
      <c r="G536" s="5">
        <f>IF($F536="","",$F536*$D536)</f>
        <v/>
      </c>
      <c r="H536" s="42">
        <f>IF($G536="","",$O536)</f>
        <v/>
      </c>
      <c r="I536" s="5">
        <f>IF($G536="","",$G536*IF($H536="",$O536,$H536)/100)</f>
        <v/>
      </c>
      <c r="J536" s="5">
        <f>IF(OR($L536="",NOT(COUNTIFS($L$2:$L536,$L536)=1)),"",SUMIFS($G:$G,$L:$L,$L536))</f>
        <v/>
      </c>
      <c r="K536" s="5">
        <f>IF(OR($L536="",NOT(COUNTIFS($L$2:$L536,$L536)=1)),"",SUMIFS($I:$I,$L:$L,$L536))</f>
        <v/>
      </c>
      <c r="L536" s="6">
        <f>IF($B536="","",YEAR($B536))</f>
        <v/>
      </c>
      <c r="M536" s="6">
        <f>INT((ROW()-2)/39)+1</f>
        <v/>
      </c>
      <c r="N536" s="6">
        <f>MOD(ROW()-2,39)+2</f>
        <v/>
      </c>
      <c r="O536" s="42">
        <f>IF(AND($B536&lt;&gt;"",$C536&lt;&gt;"",$B536&lt;=$C536),INDEX(Szabalyok!$C:$C,$N536),"")</f>
        <v/>
      </c>
      <c r="P536">
        <f>IF(D536="",P535,P535+1)</f>
        <v/>
      </c>
    </row>
    <row r="537">
      <c r="A537">
        <f>IF(P537=P536,0,P537)</f>
        <v/>
      </c>
      <c r="B537" s="41">
        <f>IF($M537&gt;300,"",IF(OR(INDEX(Bemenet!$E$2:$E$301,$M537)="",INDEX(Bemenet!$F$2:$F$301,$M537)=""),"",MAX(INDEX(Bemenet!$E$2:$E$301,$M537),INDEX(Szabalyok!$A:$A,$N537))))</f>
        <v/>
      </c>
      <c r="C537" s="41">
        <f>IF($B537="","",MIN(INDEX(Bemenet!$F$2:$F$301,$M537),INDEX(Szabalyok!$B:$B,$N537)))</f>
        <v/>
      </c>
      <c r="D537" s="5">
        <f>IF(AND($B537&lt;&gt;"",$C537&lt;&gt;"",$B537&lt;=$C537),INDEX(Bemenet!$G$2:$G$301,$M537),"")</f>
        <v/>
      </c>
      <c r="E537" s="6">
        <f>IF(AND($B537&lt;&gt;"",$C537&lt;&gt;"",$B537&lt;=$C537),INDEX(Bemenet!$D$2:$D$301,$M537),"")</f>
        <v/>
      </c>
      <c r="F537" s="5">
        <f>IF(AND($B537&lt;&gt;"",$C537&lt;&gt;"",$B537&lt;=$C537),$C537-$B537+1,"")</f>
        <v/>
      </c>
      <c r="G537" s="5">
        <f>IF($F537="","",$F537*$D537)</f>
        <v/>
      </c>
      <c r="H537" s="42">
        <f>IF($G537="","",$O537)</f>
        <v/>
      </c>
      <c r="I537" s="5">
        <f>IF($G537="","",$G537*IF($H537="",$O537,$H537)/100)</f>
        <v/>
      </c>
      <c r="J537" s="5">
        <f>IF(OR($L537="",NOT(COUNTIFS($L$2:$L537,$L537)=1)),"",SUMIFS($G:$G,$L:$L,$L537))</f>
        <v/>
      </c>
      <c r="K537" s="5">
        <f>IF(OR($L537="",NOT(COUNTIFS($L$2:$L537,$L537)=1)),"",SUMIFS($I:$I,$L:$L,$L537))</f>
        <v/>
      </c>
      <c r="L537" s="6">
        <f>IF($B537="","",YEAR($B537))</f>
        <v/>
      </c>
      <c r="M537" s="6">
        <f>INT((ROW()-2)/39)+1</f>
        <v/>
      </c>
      <c r="N537" s="6">
        <f>MOD(ROW()-2,39)+2</f>
        <v/>
      </c>
      <c r="O537" s="42">
        <f>IF(AND($B537&lt;&gt;"",$C537&lt;&gt;"",$B537&lt;=$C537),INDEX(Szabalyok!$C:$C,$N537),"")</f>
        <v/>
      </c>
      <c r="P537">
        <f>IF(D537="",P536,P536+1)</f>
        <v/>
      </c>
    </row>
    <row r="538">
      <c r="A538">
        <f>IF(P538=P537,0,P538)</f>
        <v/>
      </c>
      <c r="B538" s="41">
        <f>IF($M538&gt;300,"",IF(OR(INDEX(Bemenet!$E$2:$E$301,$M538)="",INDEX(Bemenet!$F$2:$F$301,$M538)=""),"",MAX(INDEX(Bemenet!$E$2:$E$301,$M538),INDEX(Szabalyok!$A:$A,$N538))))</f>
        <v/>
      </c>
      <c r="C538" s="41">
        <f>IF($B538="","",MIN(INDEX(Bemenet!$F$2:$F$301,$M538),INDEX(Szabalyok!$B:$B,$N538)))</f>
        <v/>
      </c>
      <c r="D538" s="5">
        <f>IF(AND($B538&lt;&gt;"",$C538&lt;&gt;"",$B538&lt;=$C538),INDEX(Bemenet!$G$2:$G$301,$M538),"")</f>
        <v/>
      </c>
      <c r="E538" s="6">
        <f>IF(AND($B538&lt;&gt;"",$C538&lt;&gt;"",$B538&lt;=$C538),INDEX(Bemenet!$D$2:$D$301,$M538),"")</f>
        <v/>
      </c>
      <c r="F538" s="5">
        <f>IF(AND($B538&lt;&gt;"",$C538&lt;&gt;"",$B538&lt;=$C538),$C538-$B538+1,"")</f>
        <v/>
      </c>
      <c r="G538" s="5">
        <f>IF($F538="","",$F538*$D538)</f>
        <v/>
      </c>
      <c r="H538" s="42">
        <f>IF($G538="","",$O538)</f>
        <v/>
      </c>
      <c r="I538" s="5">
        <f>IF($G538="","",$G538*IF($H538="",$O538,$H538)/100)</f>
        <v/>
      </c>
      <c r="J538" s="5">
        <f>IF(OR($L538="",NOT(COUNTIFS($L$2:$L538,$L538)=1)),"",SUMIFS($G:$G,$L:$L,$L538))</f>
        <v/>
      </c>
      <c r="K538" s="5">
        <f>IF(OR($L538="",NOT(COUNTIFS($L$2:$L538,$L538)=1)),"",SUMIFS($I:$I,$L:$L,$L538))</f>
        <v/>
      </c>
      <c r="L538" s="6">
        <f>IF($B538="","",YEAR($B538))</f>
        <v/>
      </c>
      <c r="M538" s="6">
        <f>INT((ROW()-2)/39)+1</f>
        <v/>
      </c>
      <c r="N538" s="6">
        <f>MOD(ROW()-2,39)+2</f>
        <v/>
      </c>
      <c r="O538" s="42">
        <f>IF(AND($B538&lt;&gt;"",$C538&lt;&gt;"",$B538&lt;=$C538),INDEX(Szabalyok!$C:$C,$N538),"")</f>
        <v/>
      </c>
      <c r="P538">
        <f>IF(D538="",P537,P537+1)</f>
        <v/>
      </c>
    </row>
    <row r="539">
      <c r="A539">
        <f>IF(P539=P538,0,P539)</f>
        <v/>
      </c>
      <c r="B539" s="41">
        <f>IF($M539&gt;300,"",IF(OR(INDEX(Bemenet!$E$2:$E$301,$M539)="",INDEX(Bemenet!$F$2:$F$301,$M539)=""),"",MAX(INDEX(Bemenet!$E$2:$E$301,$M539),INDEX(Szabalyok!$A:$A,$N539))))</f>
        <v/>
      </c>
      <c r="C539" s="41">
        <f>IF($B539="","",MIN(INDEX(Bemenet!$F$2:$F$301,$M539),INDEX(Szabalyok!$B:$B,$N539)))</f>
        <v/>
      </c>
      <c r="D539" s="5">
        <f>IF(AND($B539&lt;&gt;"",$C539&lt;&gt;"",$B539&lt;=$C539),INDEX(Bemenet!$G$2:$G$301,$M539),"")</f>
        <v/>
      </c>
      <c r="E539" s="6">
        <f>IF(AND($B539&lt;&gt;"",$C539&lt;&gt;"",$B539&lt;=$C539),INDEX(Bemenet!$D$2:$D$301,$M539),"")</f>
        <v/>
      </c>
      <c r="F539" s="5">
        <f>IF(AND($B539&lt;&gt;"",$C539&lt;&gt;"",$B539&lt;=$C539),$C539-$B539+1,"")</f>
        <v/>
      </c>
      <c r="G539" s="5">
        <f>IF($F539="","",$F539*$D539)</f>
        <v/>
      </c>
      <c r="H539" s="42">
        <f>IF($G539="","",$O539)</f>
        <v/>
      </c>
      <c r="I539" s="5">
        <f>IF($G539="","",$G539*IF($H539="",$O539,$H539)/100)</f>
        <v/>
      </c>
      <c r="J539" s="5">
        <f>IF(OR($L539="",NOT(COUNTIFS($L$2:$L539,$L539)=1)),"",SUMIFS($G:$G,$L:$L,$L539))</f>
        <v/>
      </c>
      <c r="K539" s="5">
        <f>IF(OR($L539="",NOT(COUNTIFS($L$2:$L539,$L539)=1)),"",SUMIFS($I:$I,$L:$L,$L539))</f>
        <v/>
      </c>
      <c r="L539" s="6">
        <f>IF($B539="","",YEAR($B539))</f>
        <v/>
      </c>
      <c r="M539" s="6">
        <f>INT((ROW()-2)/39)+1</f>
        <v/>
      </c>
      <c r="N539" s="6">
        <f>MOD(ROW()-2,39)+2</f>
        <v/>
      </c>
      <c r="O539" s="42">
        <f>IF(AND($B539&lt;&gt;"",$C539&lt;&gt;"",$B539&lt;=$C539),INDEX(Szabalyok!$C:$C,$N539),"")</f>
        <v/>
      </c>
      <c r="P539">
        <f>IF(D539="",P538,P538+1)</f>
        <v/>
      </c>
    </row>
    <row r="540">
      <c r="A540">
        <f>IF(P540=P539,0,P540)</f>
        <v/>
      </c>
      <c r="B540" s="41">
        <f>IF($M540&gt;300,"",IF(OR(INDEX(Bemenet!$E$2:$E$301,$M540)="",INDEX(Bemenet!$F$2:$F$301,$M540)=""),"",MAX(INDEX(Bemenet!$E$2:$E$301,$M540),INDEX(Szabalyok!$A:$A,$N540))))</f>
        <v/>
      </c>
      <c r="C540" s="41">
        <f>IF($B540="","",MIN(INDEX(Bemenet!$F$2:$F$301,$M540),INDEX(Szabalyok!$B:$B,$N540)))</f>
        <v/>
      </c>
      <c r="D540" s="5">
        <f>IF(AND($B540&lt;&gt;"",$C540&lt;&gt;"",$B540&lt;=$C540),INDEX(Bemenet!$G$2:$G$301,$M540),"")</f>
        <v/>
      </c>
      <c r="E540" s="6">
        <f>IF(AND($B540&lt;&gt;"",$C540&lt;&gt;"",$B540&lt;=$C540),INDEX(Bemenet!$D$2:$D$301,$M540),"")</f>
        <v/>
      </c>
      <c r="F540" s="5">
        <f>IF(AND($B540&lt;&gt;"",$C540&lt;&gt;"",$B540&lt;=$C540),$C540-$B540+1,"")</f>
        <v/>
      </c>
      <c r="G540" s="5">
        <f>IF($F540="","",$F540*$D540)</f>
        <v/>
      </c>
      <c r="H540" s="42">
        <f>IF($G540="","",$O540)</f>
        <v/>
      </c>
      <c r="I540" s="5">
        <f>IF($G540="","",$G540*IF($H540="",$O540,$H540)/100)</f>
        <v/>
      </c>
      <c r="J540" s="5">
        <f>IF(OR($L540="",NOT(COUNTIFS($L$2:$L540,$L540)=1)),"",SUMIFS($G:$G,$L:$L,$L540))</f>
        <v/>
      </c>
      <c r="K540" s="5">
        <f>IF(OR($L540="",NOT(COUNTIFS($L$2:$L540,$L540)=1)),"",SUMIFS($I:$I,$L:$L,$L540))</f>
        <v/>
      </c>
      <c r="L540" s="6">
        <f>IF($B540="","",YEAR($B540))</f>
        <v/>
      </c>
      <c r="M540" s="6">
        <f>INT((ROW()-2)/39)+1</f>
        <v/>
      </c>
      <c r="N540" s="6">
        <f>MOD(ROW()-2,39)+2</f>
        <v/>
      </c>
      <c r="O540" s="42">
        <f>IF(AND($B540&lt;&gt;"",$C540&lt;&gt;"",$B540&lt;=$C540),INDEX(Szabalyok!$C:$C,$N540),"")</f>
        <v/>
      </c>
      <c r="P540">
        <f>IF(D540="",P539,P539+1)</f>
        <v/>
      </c>
    </row>
    <row r="541">
      <c r="A541">
        <f>IF(P541=P540,0,P541)</f>
        <v/>
      </c>
      <c r="B541" s="41">
        <f>IF($M541&gt;300,"",IF(OR(INDEX(Bemenet!$E$2:$E$301,$M541)="",INDEX(Bemenet!$F$2:$F$301,$M541)=""),"",MAX(INDEX(Bemenet!$E$2:$E$301,$M541),INDEX(Szabalyok!$A:$A,$N541))))</f>
        <v/>
      </c>
      <c r="C541" s="41">
        <f>IF($B541="","",MIN(INDEX(Bemenet!$F$2:$F$301,$M541),INDEX(Szabalyok!$B:$B,$N541)))</f>
        <v/>
      </c>
      <c r="D541" s="5">
        <f>IF(AND($B541&lt;&gt;"",$C541&lt;&gt;"",$B541&lt;=$C541),INDEX(Bemenet!$G$2:$G$301,$M541),"")</f>
        <v/>
      </c>
      <c r="E541" s="6">
        <f>IF(AND($B541&lt;&gt;"",$C541&lt;&gt;"",$B541&lt;=$C541),INDEX(Bemenet!$D$2:$D$301,$M541),"")</f>
        <v/>
      </c>
      <c r="F541" s="5">
        <f>IF(AND($B541&lt;&gt;"",$C541&lt;&gt;"",$B541&lt;=$C541),$C541-$B541+1,"")</f>
        <v/>
      </c>
      <c r="G541" s="5">
        <f>IF($F541="","",$F541*$D541)</f>
        <v/>
      </c>
      <c r="H541" s="42">
        <f>IF($G541="","",$O541)</f>
        <v/>
      </c>
      <c r="I541" s="5">
        <f>IF($G541="","",$G541*IF($H541="",$O541,$H541)/100)</f>
        <v/>
      </c>
      <c r="J541" s="5">
        <f>IF(OR($L541="",NOT(COUNTIFS($L$2:$L541,$L541)=1)),"",SUMIFS($G:$G,$L:$L,$L541))</f>
        <v/>
      </c>
      <c r="K541" s="5">
        <f>IF(OR($L541="",NOT(COUNTIFS($L$2:$L541,$L541)=1)),"",SUMIFS($I:$I,$L:$L,$L541))</f>
        <v/>
      </c>
      <c r="L541" s="6">
        <f>IF($B541="","",YEAR($B541))</f>
        <v/>
      </c>
      <c r="M541" s="6">
        <f>INT((ROW()-2)/39)+1</f>
        <v/>
      </c>
      <c r="N541" s="6">
        <f>MOD(ROW()-2,39)+2</f>
        <v/>
      </c>
      <c r="O541" s="42">
        <f>IF(AND($B541&lt;&gt;"",$C541&lt;&gt;"",$B541&lt;=$C541),INDEX(Szabalyok!$C:$C,$N541),"")</f>
        <v/>
      </c>
      <c r="P541">
        <f>IF(D541="",P540,P540+1)</f>
        <v/>
      </c>
    </row>
    <row r="542">
      <c r="A542">
        <f>IF(P542=P541,0,P542)</f>
        <v/>
      </c>
      <c r="B542" s="41">
        <f>IF($M542&gt;300,"",IF(OR(INDEX(Bemenet!$E$2:$E$301,$M542)="",INDEX(Bemenet!$F$2:$F$301,$M542)=""),"",MAX(INDEX(Bemenet!$E$2:$E$301,$M542),INDEX(Szabalyok!$A:$A,$N542))))</f>
        <v/>
      </c>
      <c r="C542" s="41">
        <f>IF($B542="","",MIN(INDEX(Bemenet!$F$2:$F$301,$M542),INDEX(Szabalyok!$B:$B,$N542)))</f>
        <v/>
      </c>
      <c r="D542" s="5">
        <f>IF(AND($B542&lt;&gt;"",$C542&lt;&gt;"",$B542&lt;=$C542),INDEX(Bemenet!$G$2:$G$301,$M542),"")</f>
        <v/>
      </c>
      <c r="E542" s="6">
        <f>IF(AND($B542&lt;&gt;"",$C542&lt;&gt;"",$B542&lt;=$C542),INDEX(Bemenet!$D$2:$D$301,$M542),"")</f>
        <v/>
      </c>
      <c r="F542" s="5">
        <f>IF(AND($B542&lt;&gt;"",$C542&lt;&gt;"",$B542&lt;=$C542),$C542-$B542+1,"")</f>
        <v/>
      </c>
      <c r="G542" s="5">
        <f>IF($F542="","",$F542*$D542)</f>
        <v/>
      </c>
      <c r="H542" s="42">
        <f>IF($G542="","",$O542)</f>
        <v/>
      </c>
      <c r="I542" s="5">
        <f>IF($G542="","",$G542*IF($H542="",$O542,$H542)/100)</f>
        <v/>
      </c>
      <c r="J542" s="5">
        <f>IF(OR($L542="",NOT(COUNTIFS($L$2:$L542,$L542)=1)),"",SUMIFS($G:$G,$L:$L,$L542))</f>
        <v/>
      </c>
      <c r="K542" s="5">
        <f>IF(OR($L542="",NOT(COUNTIFS($L$2:$L542,$L542)=1)),"",SUMIFS($I:$I,$L:$L,$L542))</f>
        <v/>
      </c>
      <c r="L542" s="6">
        <f>IF($B542="","",YEAR($B542))</f>
        <v/>
      </c>
      <c r="M542" s="6">
        <f>INT((ROW()-2)/39)+1</f>
        <v/>
      </c>
      <c r="N542" s="6">
        <f>MOD(ROW()-2,39)+2</f>
        <v/>
      </c>
      <c r="O542" s="42">
        <f>IF(AND($B542&lt;&gt;"",$C542&lt;&gt;"",$B542&lt;=$C542),INDEX(Szabalyok!$C:$C,$N542),"")</f>
        <v/>
      </c>
      <c r="P542">
        <f>IF(D542="",P541,P541+1)</f>
        <v/>
      </c>
    </row>
    <row r="543">
      <c r="A543">
        <f>IF(P543=P542,0,P543)</f>
        <v/>
      </c>
      <c r="B543" s="41">
        <f>IF($M543&gt;300,"",IF(OR(INDEX(Bemenet!$E$2:$E$301,$M543)="",INDEX(Bemenet!$F$2:$F$301,$M543)=""),"",MAX(INDEX(Bemenet!$E$2:$E$301,$M543),INDEX(Szabalyok!$A:$A,$N543))))</f>
        <v/>
      </c>
      <c r="C543" s="41">
        <f>IF($B543="","",MIN(INDEX(Bemenet!$F$2:$F$301,$M543),INDEX(Szabalyok!$B:$B,$N543)))</f>
        <v/>
      </c>
      <c r="D543" s="5">
        <f>IF(AND($B543&lt;&gt;"",$C543&lt;&gt;"",$B543&lt;=$C543),INDEX(Bemenet!$G$2:$G$301,$M543),"")</f>
        <v/>
      </c>
      <c r="E543" s="6">
        <f>IF(AND($B543&lt;&gt;"",$C543&lt;&gt;"",$B543&lt;=$C543),INDEX(Bemenet!$D$2:$D$301,$M543),"")</f>
        <v/>
      </c>
      <c r="F543" s="5">
        <f>IF(AND($B543&lt;&gt;"",$C543&lt;&gt;"",$B543&lt;=$C543),$C543-$B543+1,"")</f>
        <v/>
      </c>
      <c r="G543" s="5">
        <f>IF($F543="","",$F543*$D543)</f>
        <v/>
      </c>
      <c r="H543" s="42">
        <f>IF($G543="","",$O543)</f>
        <v/>
      </c>
      <c r="I543" s="5">
        <f>IF($G543="","",$G543*IF($H543="",$O543,$H543)/100)</f>
        <v/>
      </c>
      <c r="J543" s="5">
        <f>IF(OR($L543="",NOT(COUNTIFS($L$2:$L543,$L543)=1)),"",SUMIFS($G:$G,$L:$L,$L543))</f>
        <v/>
      </c>
      <c r="K543" s="5">
        <f>IF(OR($L543="",NOT(COUNTIFS($L$2:$L543,$L543)=1)),"",SUMIFS($I:$I,$L:$L,$L543))</f>
        <v/>
      </c>
      <c r="L543" s="6">
        <f>IF($B543="","",YEAR($B543))</f>
        <v/>
      </c>
      <c r="M543" s="6">
        <f>INT((ROW()-2)/39)+1</f>
        <v/>
      </c>
      <c r="N543" s="6">
        <f>MOD(ROW()-2,39)+2</f>
        <v/>
      </c>
      <c r="O543" s="42">
        <f>IF(AND($B543&lt;&gt;"",$C543&lt;&gt;"",$B543&lt;=$C543),INDEX(Szabalyok!$C:$C,$N543),"")</f>
        <v/>
      </c>
      <c r="P543">
        <f>IF(D543="",P542,P542+1)</f>
        <v/>
      </c>
    </row>
    <row r="544">
      <c r="A544">
        <f>IF(P544=P543,0,P544)</f>
        <v/>
      </c>
      <c r="B544" s="41">
        <f>IF($M544&gt;300,"",IF(OR(INDEX(Bemenet!$E$2:$E$301,$M544)="",INDEX(Bemenet!$F$2:$F$301,$M544)=""),"",MAX(INDEX(Bemenet!$E$2:$E$301,$M544),INDEX(Szabalyok!$A:$A,$N544))))</f>
        <v/>
      </c>
      <c r="C544" s="41">
        <f>IF($B544="","",MIN(INDEX(Bemenet!$F$2:$F$301,$M544),INDEX(Szabalyok!$B:$B,$N544)))</f>
        <v/>
      </c>
      <c r="D544" s="5">
        <f>IF(AND($B544&lt;&gt;"",$C544&lt;&gt;"",$B544&lt;=$C544),INDEX(Bemenet!$G$2:$G$301,$M544),"")</f>
        <v/>
      </c>
      <c r="E544" s="6">
        <f>IF(AND($B544&lt;&gt;"",$C544&lt;&gt;"",$B544&lt;=$C544),INDEX(Bemenet!$D$2:$D$301,$M544),"")</f>
        <v/>
      </c>
      <c r="F544" s="5">
        <f>IF(AND($B544&lt;&gt;"",$C544&lt;&gt;"",$B544&lt;=$C544),$C544-$B544+1,"")</f>
        <v/>
      </c>
      <c r="G544" s="5">
        <f>IF($F544="","",$F544*$D544)</f>
        <v/>
      </c>
      <c r="H544" s="42">
        <f>IF($G544="","",$O544)</f>
        <v/>
      </c>
      <c r="I544" s="5">
        <f>IF($G544="","",$G544*IF($H544="",$O544,$H544)/100)</f>
        <v/>
      </c>
      <c r="J544" s="5">
        <f>IF(OR($L544="",NOT(COUNTIFS($L$2:$L544,$L544)=1)),"",SUMIFS($G:$G,$L:$L,$L544))</f>
        <v/>
      </c>
      <c r="K544" s="5">
        <f>IF(OR($L544="",NOT(COUNTIFS($L$2:$L544,$L544)=1)),"",SUMIFS($I:$I,$L:$L,$L544))</f>
        <v/>
      </c>
      <c r="L544" s="6">
        <f>IF($B544="","",YEAR($B544))</f>
        <v/>
      </c>
      <c r="M544" s="6">
        <f>INT((ROW()-2)/39)+1</f>
        <v/>
      </c>
      <c r="N544" s="6">
        <f>MOD(ROW()-2,39)+2</f>
        <v/>
      </c>
      <c r="O544" s="42">
        <f>IF(AND($B544&lt;&gt;"",$C544&lt;&gt;"",$B544&lt;=$C544),INDEX(Szabalyok!$C:$C,$N544),"")</f>
        <v/>
      </c>
      <c r="P544">
        <f>IF(D544="",P543,P543+1)</f>
        <v/>
      </c>
    </row>
    <row r="545">
      <c r="A545">
        <f>IF(P545=P544,0,P545)</f>
        <v/>
      </c>
      <c r="B545" s="41">
        <f>IF($M545&gt;300,"",IF(OR(INDEX(Bemenet!$E$2:$E$301,$M545)="",INDEX(Bemenet!$F$2:$F$301,$M545)=""),"",MAX(INDEX(Bemenet!$E$2:$E$301,$M545),INDEX(Szabalyok!$A:$A,$N545))))</f>
        <v/>
      </c>
      <c r="C545" s="41">
        <f>IF($B545="","",MIN(INDEX(Bemenet!$F$2:$F$301,$M545),INDEX(Szabalyok!$B:$B,$N545)))</f>
        <v/>
      </c>
      <c r="D545" s="5">
        <f>IF(AND($B545&lt;&gt;"",$C545&lt;&gt;"",$B545&lt;=$C545),INDEX(Bemenet!$G$2:$G$301,$M545),"")</f>
        <v/>
      </c>
      <c r="E545" s="6">
        <f>IF(AND($B545&lt;&gt;"",$C545&lt;&gt;"",$B545&lt;=$C545),INDEX(Bemenet!$D$2:$D$301,$M545),"")</f>
        <v/>
      </c>
      <c r="F545" s="5">
        <f>IF(AND($B545&lt;&gt;"",$C545&lt;&gt;"",$B545&lt;=$C545),$C545-$B545+1,"")</f>
        <v/>
      </c>
      <c r="G545" s="5">
        <f>IF($F545="","",$F545*$D545)</f>
        <v/>
      </c>
      <c r="H545" s="42">
        <f>IF($G545="","",$O545)</f>
        <v/>
      </c>
      <c r="I545" s="5">
        <f>IF($G545="","",$G545*IF($H545="",$O545,$H545)/100)</f>
        <v/>
      </c>
      <c r="J545" s="5">
        <f>IF(OR($L545="",NOT(COUNTIFS($L$2:$L545,$L545)=1)),"",SUMIFS($G:$G,$L:$L,$L545))</f>
        <v/>
      </c>
      <c r="K545" s="5">
        <f>IF(OR($L545="",NOT(COUNTIFS($L$2:$L545,$L545)=1)),"",SUMIFS($I:$I,$L:$L,$L545))</f>
        <v/>
      </c>
      <c r="L545" s="6">
        <f>IF($B545="","",YEAR($B545))</f>
        <v/>
      </c>
      <c r="M545" s="6">
        <f>INT((ROW()-2)/39)+1</f>
        <v/>
      </c>
      <c r="N545" s="6">
        <f>MOD(ROW()-2,39)+2</f>
        <v/>
      </c>
      <c r="O545" s="42">
        <f>IF(AND($B545&lt;&gt;"",$C545&lt;&gt;"",$B545&lt;=$C545),INDEX(Szabalyok!$C:$C,$N545),"")</f>
        <v/>
      </c>
      <c r="P545">
        <f>IF(D545="",P544,P544+1)</f>
        <v/>
      </c>
    </row>
    <row r="546">
      <c r="A546">
        <f>IF(P546=P545,0,P546)</f>
        <v/>
      </c>
      <c r="B546" s="41">
        <f>IF($M546&gt;300,"",IF(OR(INDEX(Bemenet!$E$2:$E$301,$M546)="",INDEX(Bemenet!$F$2:$F$301,$M546)=""),"",MAX(INDEX(Bemenet!$E$2:$E$301,$M546),INDEX(Szabalyok!$A:$A,$N546))))</f>
        <v/>
      </c>
      <c r="C546" s="41">
        <f>IF($B546="","",MIN(INDEX(Bemenet!$F$2:$F$301,$M546),INDEX(Szabalyok!$B:$B,$N546)))</f>
        <v/>
      </c>
      <c r="D546" s="5">
        <f>IF(AND($B546&lt;&gt;"",$C546&lt;&gt;"",$B546&lt;=$C546),INDEX(Bemenet!$G$2:$G$301,$M546),"")</f>
        <v/>
      </c>
      <c r="E546" s="6">
        <f>IF(AND($B546&lt;&gt;"",$C546&lt;&gt;"",$B546&lt;=$C546),INDEX(Bemenet!$D$2:$D$301,$M546),"")</f>
        <v/>
      </c>
      <c r="F546" s="5">
        <f>IF(AND($B546&lt;&gt;"",$C546&lt;&gt;"",$B546&lt;=$C546),$C546-$B546+1,"")</f>
        <v/>
      </c>
      <c r="G546" s="5">
        <f>IF($F546="","",$F546*$D546)</f>
        <v/>
      </c>
      <c r="H546" s="42">
        <f>IF($G546="","",$O546)</f>
        <v/>
      </c>
      <c r="I546" s="5">
        <f>IF($G546="","",$G546*IF($H546="",$O546,$H546)/100)</f>
        <v/>
      </c>
      <c r="J546" s="5">
        <f>IF(OR($L546="",NOT(COUNTIFS($L$2:$L546,$L546)=1)),"",SUMIFS($G:$G,$L:$L,$L546))</f>
        <v/>
      </c>
      <c r="K546" s="5">
        <f>IF(OR($L546="",NOT(COUNTIFS($L$2:$L546,$L546)=1)),"",SUMIFS($I:$I,$L:$L,$L546))</f>
        <v/>
      </c>
      <c r="L546" s="6">
        <f>IF($B546="","",YEAR($B546))</f>
        <v/>
      </c>
      <c r="M546" s="6">
        <f>INT((ROW()-2)/39)+1</f>
        <v/>
      </c>
      <c r="N546" s="6">
        <f>MOD(ROW()-2,39)+2</f>
        <v/>
      </c>
      <c r="O546" s="42">
        <f>IF(AND($B546&lt;&gt;"",$C546&lt;&gt;"",$B546&lt;=$C546),INDEX(Szabalyok!$C:$C,$N546),"")</f>
        <v/>
      </c>
      <c r="P546">
        <f>IF(D546="",P545,P545+1)</f>
        <v/>
      </c>
    </row>
    <row r="547">
      <c r="A547">
        <f>IF(P547=P546,0,P547)</f>
        <v/>
      </c>
      <c r="B547" s="41">
        <f>IF($M547&gt;300,"",IF(OR(INDEX(Bemenet!$E$2:$E$301,$M547)="",INDEX(Bemenet!$F$2:$F$301,$M547)=""),"",MAX(INDEX(Bemenet!$E$2:$E$301,$M547),INDEX(Szabalyok!$A:$A,$N547))))</f>
        <v/>
      </c>
      <c r="C547" s="41">
        <f>IF($B547="","",MIN(INDEX(Bemenet!$F$2:$F$301,$M547),INDEX(Szabalyok!$B:$B,$N547)))</f>
        <v/>
      </c>
      <c r="D547" s="5">
        <f>IF(AND($B547&lt;&gt;"",$C547&lt;&gt;"",$B547&lt;=$C547),INDEX(Bemenet!$G$2:$G$301,$M547),"")</f>
        <v/>
      </c>
      <c r="E547" s="6">
        <f>IF(AND($B547&lt;&gt;"",$C547&lt;&gt;"",$B547&lt;=$C547),INDEX(Bemenet!$D$2:$D$301,$M547),"")</f>
        <v/>
      </c>
      <c r="F547" s="5">
        <f>IF(AND($B547&lt;&gt;"",$C547&lt;&gt;"",$B547&lt;=$C547),$C547-$B547+1,"")</f>
        <v/>
      </c>
      <c r="G547" s="5">
        <f>IF($F547="","",$F547*$D547)</f>
        <v/>
      </c>
      <c r="H547" s="42">
        <f>IF($G547="","",$O547)</f>
        <v/>
      </c>
      <c r="I547" s="5">
        <f>IF($G547="","",$G547*IF($H547="",$O547,$H547)/100)</f>
        <v/>
      </c>
      <c r="J547" s="5">
        <f>IF(OR($L547="",NOT(COUNTIFS($L$2:$L547,$L547)=1)),"",SUMIFS($G:$G,$L:$L,$L547))</f>
        <v/>
      </c>
      <c r="K547" s="5">
        <f>IF(OR($L547="",NOT(COUNTIFS($L$2:$L547,$L547)=1)),"",SUMIFS($I:$I,$L:$L,$L547))</f>
        <v/>
      </c>
      <c r="L547" s="6">
        <f>IF($B547="","",YEAR($B547))</f>
        <v/>
      </c>
      <c r="M547" s="6">
        <f>INT((ROW()-2)/39)+1</f>
        <v/>
      </c>
      <c r="N547" s="6">
        <f>MOD(ROW()-2,39)+2</f>
        <v/>
      </c>
      <c r="O547" s="42">
        <f>IF(AND($B547&lt;&gt;"",$C547&lt;&gt;"",$B547&lt;=$C547),INDEX(Szabalyok!$C:$C,$N547),"")</f>
        <v/>
      </c>
      <c r="P547">
        <f>IF(D547="",P546,P546+1)</f>
        <v/>
      </c>
    </row>
    <row r="548">
      <c r="A548">
        <f>IF(P548=P547,0,P548)</f>
        <v/>
      </c>
      <c r="B548" s="41">
        <f>IF($M548&gt;300,"",IF(OR(INDEX(Bemenet!$E$2:$E$301,$M548)="",INDEX(Bemenet!$F$2:$F$301,$M548)=""),"",MAX(INDEX(Bemenet!$E$2:$E$301,$M548),INDEX(Szabalyok!$A:$A,$N548))))</f>
        <v/>
      </c>
      <c r="C548" s="41">
        <f>IF($B548="","",MIN(INDEX(Bemenet!$F$2:$F$301,$M548),INDEX(Szabalyok!$B:$B,$N548)))</f>
        <v/>
      </c>
      <c r="D548" s="5">
        <f>IF(AND($B548&lt;&gt;"",$C548&lt;&gt;"",$B548&lt;=$C548),INDEX(Bemenet!$G$2:$G$301,$M548),"")</f>
        <v/>
      </c>
      <c r="E548" s="6">
        <f>IF(AND($B548&lt;&gt;"",$C548&lt;&gt;"",$B548&lt;=$C548),INDEX(Bemenet!$D$2:$D$301,$M548),"")</f>
        <v/>
      </c>
      <c r="F548" s="5">
        <f>IF(AND($B548&lt;&gt;"",$C548&lt;&gt;"",$B548&lt;=$C548),$C548-$B548+1,"")</f>
        <v/>
      </c>
      <c r="G548" s="5">
        <f>IF($F548="","",$F548*$D548)</f>
        <v/>
      </c>
      <c r="H548" s="42">
        <f>IF($G548="","",$O548)</f>
        <v/>
      </c>
      <c r="I548" s="5">
        <f>IF($G548="","",$G548*IF($H548="",$O548,$H548)/100)</f>
        <v/>
      </c>
      <c r="J548" s="5">
        <f>IF(OR($L548="",NOT(COUNTIFS($L$2:$L548,$L548)=1)),"",SUMIFS($G:$G,$L:$L,$L548))</f>
        <v/>
      </c>
      <c r="K548" s="5">
        <f>IF(OR($L548="",NOT(COUNTIFS($L$2:$L548,$L548)=1)),"",SUMIFS($I:$I,$L:$L,$L548))</f>
        <v/>
      </c>
      <c r="L548" s="6">
        <f>IF($B548="","",YEAR($B548))</f>
        <v/>
      </c>
      <c r="M548" s="6">
        <f>INT((ROW()-2)/39)+1</f>
        <v/>
      </c>
      <c r="N548" s="6">
        <f>MOD(ROW()-2,39)+2</f>
        <v/>
      </c>
      <c r="O548" s="42">
        <f>IF(AND($B548&lt;&gt;"",$C548&lt;&gt;"",$B548&lt;=$C548),INDEX(Szabalyok!$C:$C,$N548),"")</f>
        <v/>
      </c>
      <c r="P548">
        <f>IF(D548="",P547,P547+1)</f>
        <v/>
      </c>
    </row>
    <row r="549">
      <c r="A549">
        <f>IF(P549=P548,0,P549)</f>
        <v/>
      </c>
      <c r="B549" s="41">
        <f>IF($M549&gt;300,"",IF(OR(INDEX(Bemenet!$E$2:$E$301,$M549)="",INDEX(Bemenet!$F$2:$F$301,$M549)=""),"",MAX(INDEX(Bemenet!$E$2:$E$301,$M549),INDEX(Szabalyok!$A:$A,$N549))))</f>
        <v/>
      </c>
      <c r="C549" s="41">
        <f>IF($B549="","",MIN(INDEX(Bemenet!$F$2:$F$301,$M549),INDEX(Szabalyok!$B:$B,$N549)))</f>
        <v/>
      </c>
      <c r="D549" s="5">
        <f>IF(AND($B549&lt;&gt;"",$C549&lt;&gt;"",$B549&lt;=$C549),INDEX(Bemenet!$G$2:$G$301,$M549),"")</f>
        <v/>
      </c>
      <c r="E549" s="6">
        <f>IF(AND($B549&lt;&gt;"",$C549&lt;&gt;"",$B549&lt;=$C549),INDEX(Bemenet!$D$2:$D$301,$M549),"")</f>
        <v/>
      </c>
      <c r="F549" s="5">
        <f>IF(AND($B549&lt;&gt;"",$C549&lt;&gt;"",$B549&lt;=$C549),$C549-$B549+1,"")</f>
        <v/>
      </c>
      <c r="G549" s="5">
        <f>IF($F549="","",$F549*$D549)</f>
        <v/>
      </c>
      <c r="H549" s="42">
        <f>IF($G549="","",$O549)</f>
        <v/>
      </c>
      <c r="I549" s="5">
        <f>IF($G549="","",$G549*IF($H549="",$O549,$H549)/100)</f>
        <v/>
      </c>
      <c r="J549" s="5">
        <f>IF(OR($L549="",NOT(COUNTIFS($L$2:$L549,$L549)=1)),"",SUMIFS($G:$G,$L:$L,$L549))</f>
        <v/>
      </c>
      <c r="K549" s="5">
        <f>IF(OR($L549="",NOT(COUNTIFS($L$2:$L549,$L549)=1)),"",SUMIFS($I:$I,$L:$L,$L549))</f>
        <v/>
      </c>
      <c r="L549" s="6">
        <f>IF($B549="","",YEAR($B549))</f>
        <v/>
      </c>
      <c r="M549" s="6">
        <f>INT((ROW()-2)/39)+1</f>
        <v/>
      </c>
      <c r="N549" s="6">
        <f>MOD(ROW()-2,39)+2</f>
        <v/>
      </c>
      <c r="O549" s="42">
        <f>IF(AND($B549&lt;&gt;"",$C549&lt;&gt;"",$B549&lt;=$C549),INDEX(Szabalyok!$C:$C,$N549),"")</f>
        <v/>
      </c>
      <c r="P549">
        <f>IF(D549="",P548,P548+1)</f>
        <v/>
      </c>
    </row>
    <row r="550">
      <c r="A550">
        <f>IF(P550=P549,0,P550)</f>
        <v/>
      </c>
      <c r="B550" s="41">
        <f>IF($M550&gt;300,"",IF(OR(INDEX(Bemenet!$E$2:$E$301,$M550)="",INDEX(Bemenet!$F$2:$F$301,$M550)=""),"",MAX(INDEX(Bemenet!$E$2:$E$301,$M550),INDEX(Szabalyok!$A:$A,$N550))))</f>
        <v/>
      </c>
      <c r="C550" s="41">
        <f>IF($B550="","",MIN(INDEX(Bemenet!$F$2:$F$301,$M550),INDEX(Szabalyok!$B:$B,$N550)))</f>
        <v/>
      </c>
      <c r="D550" s="5">
        <f>IF(AND($B550&lt;&gt;"",$C550&lt;&gt;"",$B550&lt;=$C550),INDEX(Bemenet!$G$2:$G$301,$M550),"")</f>
        <v/>
      </c>
      <c r="E550" s="6">
        <f>IF(AND($B550&lt;&gt;"",$C550&lt;&gt;"",$B550&lt;=$C550),INDEX(Bemenet!$D$2:$D$301,$M550),"")</f>
        <v/>
      </c>
      <c r="F550" s="5">
        <f>IF(AND($B550&lt;&gt;"",$C550&lt;&gt;"",$B550&lt;=$C550),$C550-$B550+1,"")</f>
        <v/>
      </c>
      <c r="G550" s="5">
        <f>IF($F550="","",$F550*$D550)</f>
        <v/>
      </c>
      <c r="H550" s="42">
        <f>IF($G550="","",$O550)</f>
        <v/>
      </c>
      <c r="I550" s="5">
        <f>IF($G550="","",$G550*IF($H550="",$O550,$H550)/100)</f>
        <v/>
      </c>
      <c r="J550" s="5">
        <f>IF(OR($L550="",NOT(COUNTIFS($L$2:$L550,$L550)=1)),"",SUMIFS($G:$G,$L:$L,$L550))</f>
        <v/>
      </c>
      <c r="K550" s="5">
        <f>IF(OR($L550="",NOT(COUNTIFS($L$2:$L550,$L550)=1)),"",SUMIFS($I:$I,$L:$L,$L550))</f>
        <v/>
      </c>
      <c r="L550" s="6">
        <f>IF($B550="","",YEAR($B550))</f>
        <v/>
      </c>
      <c r="M550" s="6">
        <f>INT((ROW()-2)/39)+1</f>
        <v/>
      </c>
      <c r="N550" s="6">
        <f>MOD(ROW()-2,39)+2</f>
        <v/>
      </c>
      <c r="O550" s="42">
        <f>IF(AND($B550&lt;&gt;"",$C550&lt;&gt;"",$B550&lt;=$C550),INDEX(Szabalyok!$C:$C,$N550),"")</f>
        <v/>
      </c>
      <c r="P550">
        <f>IF(D550="",P549,P549+1)</f>
        <v/>
      </c>
    </row>
    <row r="551">
      <c r="A551">
        <f>IF(P551=P550,0,P551)</f>
        <v/>
      </c>
      <c r="B551" s="41">
        <f>IF($M551&gt;300,"",IF(OR(INDEX(Bemenet!$E$2:$E$301,$M551)="",INDEX(Bemenet!$F$2:$F$301,$M551)=""),"",MAX(INDEX(Bemenet!$E$2:$E$301,$M551),INDEX(Szabalyok!$A:$A,$N551))))</f>
        <v/>
      </c>
      <c r="C551" s="41">
        <f>IF($B551="","",MIN(INDEX(Bemenet!$F$2:$F$301,$M551),INDEX(Szabalyok!$B:$B,$N551)))</f>
        <v/>
      </c>
      <c r="D551" s="5">
        <f>IF(AND($B551&lt;&gt;"",$C551&lt;&gt;"",$B551&lt;=$C551),INDEX(Bemenet!$G$2:$G$301,$M551),"")</f>
        <v/>
      </c>
      <c r="E551" s="6">
        <f>IF(AND($B551&lt;&gt;"",$C551&lt;&gt;"",$B551&lt;=$C551),INDEX(Bemenet!$D$2:$D$301,$M551),"")</f>
        <v/>
      </c>
      <c r="F551" s="5">
        <f>IF(AND($B551&lt;&gt;"",$C551&lt;&gt;"",$B551&lt;=$C551),$C551-$B551+1,"")</f>
        <v/>
      </c>
      <c r="G551" s="5">
        <f>IF($F551="","",$F551*$D551)</f>
        <v/>
      </c>
      <c r="H551" s="42">
        <f>IF($G551="","",$O551)</f>
        <v/>
      </c>
      <c r="I551" s="5">
        <f>IF($G551="","",$G551*IF($H551="",$O551,$H551)/100)</f>
        <v/>
      </c>
      <c r="J551" s="5">
        <f>IF(OR($L551="",NOT(COUNTIFS($L$2:$L551,$L551)=1)),"",SUMIFS($G:$G,$L:$L,$L551))</f>
        <v/>
      </c>
      <c r="K551" s="5">
        <f>IF(OR($L551="",NOT(COUNTIFS($L$2:$L551,$L551)=1)),"",SUMIFS($I:$I,$L:$L,$L551))</f>
        <v/>
      </c>
      <c r="L551" s="6">
        <f>IF($B551="","",YEAR($B551))</f>
        <v/>
      </c>
      <c r="M551" s="6">
        <f>INT((ROW()-2)/39)+1</f>
        <v/>
      </c>
      <c r="N551" s="6">
        <f>MOD(ROW()-2,39)+2</f>
        <v/>
      </c>
      <c r="O551" s="42">
        <f>IF(AND($B551&lt;&gt;"",$C551&lt;&gt;"",$B551&lt;=$C551),INDEX(Szabalyok!$C:$C,$N551),"")</f>
        <v/>
      </c>
      <c r="P551">
        <f>IF(D551="",P550,P550+1)</f>
        <v/>
      </c>
    </row>
    <row r="552">
      <c r="A552">
        <f>IF(P552=P551,0,P552)</f>
        <v/>
      </c>
      <c r="B552" s="41">
        <f>IF($M552&gt;300,"",IF(OR(INDEX(Bemenet!$E$2:$E$301,$M552)="",INDEX(Bemenet!$F$2:$F$301,$M552)=""),"",MAX(INDEX(Bemenet!$E$2:$E$301,$M552),INDEX(Szabalyok!$A:$A,$N552))))</f>
        <v/>
      </c>
      <c r="C552" s="41">
        <f>IF($B552="","",MIN(INDEX(Bemenet!$F$2:$F$301,$M552),INDEX(Szabalyok!$B:$B,$N552)))</f>
        <v/>
      </c>
      <c r="D552" s="5">
        <f>IF(AND($B552&lt;&gt;"",$C552&lt;&gt;"",$B552&lt;=$C552),INDEX(Bemenet!$G$2:$G$301,$M552),"")</f>
        <v/>
      </c>
      <c r="E552" s="6">
        <f>IF(AND($B552&lt;&gt;"",$C552&lt;&gt;"",$B552&lt;=$C552),INDEX(Bemenet!$D$2:$D$301,$M552),"")</f>
        <v/>
      </c>
      <c r="F552" s="5">
        <f>IF(AND($B552&lt;&gt;"",$C552&lt;&gt;"",$B552&lt;=$C552),$C552-$B552+1,"")</f>
        <v/>
      </c>
      <c r="G552" s="5">
        <f>IF($F552="","",$F552*$D552)</f>
        <v/>
      </c>
      <c r="H552" s="42">
        <f>IF($G552="","",$O552)</f>
        <v/>
      </c>
      <c r="I552" s="5">
        <f>IF($G552="","",$G552*IF($H552="",$O552,$H552)/100)</f>
        <v/>
      </c>
      <c r="J552" s="5">
        <f>IF(OR($L552="",NOT(COUNTIFS($L$2:$L552,$L552)=1)),"",SUMIFS($G:$G,$L:$L,$L552))</f>
        <v/>
      </c>
      <c r="K552" s="5">
        <f>IF(OR($L552="",NOT(COUNTIFS($L$2:$L552,$L552)=1)),"",SUMIFS($I:$I,$L:$L,$L552))</f>
        <v/>
      </c>
      <c r="L552" s="6">
        <f>IF($B552="","",YEAR($B552))</f>
        <v/>
      </c>
      <c r="M552" s="6">
        <f>INT((ROW()-2)/39)+1</f>
        <v/>
      </c>
      <c r="N552" s="6">
        <f>MOD(ROW()-2,39)+2</f>
        <v/>
      </c>
      <c r="O552" s="42">
        <f>IF(AND($B552&lt;&gt;"",$C552&lt;&gt;"",$B552&lt;=$C552),INDEX(Szabalyok!$C:$C,$N552),"")</f>
        <v/>
      </c>
      <c r="P552">
        <f>IF(D552="",P551,P551+1)</f>
        <v/>
      </c>
    </row>
    <row r="553">
      <c r="A553">
        <f>IF(P553=P552,0,P553)</f>
        <v/>
      </c>
      <c r="B553" s="41">
        <f>IF($M553&gt;300,"",IF(OR(INDEX(Bemenet!$E$2:$E$301,$M553)="",INDEX(Bemenet!$F$2:$F$301,$M553)=""),"",MAX(INDEX(Bemenet!$E$2:$E$301,$M553),INDEX(Szabalyok!$A:$A,$N553))))</f>
        <v/>
      </c>
      <c r="C553" s="41">
        <f>IF($B553="","",MIN(INDEX(Bemenet!$F$2:$F$301,$M553),INDEX(Szabalyok!$B:$B,$N553)))</f>
        <v/>
      </c>
      <c r="D553" s="5">
        <f>IF(AND($B553&lt;&gt;"",$C553&lt;&gt;"",$B553&lt;=$C553),INDEX(Bemenet!$G$2:$G$301,$M553),"")</f>
        <v/>
      </c>
      <c r="E553" s="6">
        <f>IF(AND($B553&lt;&gt;"",$C553&lt;&gt;"",$B553&lt;=$C553),INDEX(Bemenet!$D$2:$D$301,$M553),"")</f>
        <v/>
      </c>
      <c r="F553" s="5">
        <f>IF(AND($B553&lt;&gt;"",$C553&lt;&gt;"",$B553&lt;=$C553),$C553-$B553+1,"")</f>
        <v/>
      </c>
      <c r="G553" s="5">
        <f>IF($F553="","",$F553*$D553)</f>
        <v/>
      </c>
      <c r="H553" s="42">
        <f>IF($G553="","",$O553)</f>
        <v/>
      </c>
      <c r="I553" s="5">
        <f>IF($G553="","",$G553*IF($H553="",$O553,$H553)/100)</f>
        <v/>
      </c>
      <c r="J553" s="5">
        <f>IF(OR($L553="",NOT(COUNTIFS($L$2:$L553,$L553)=1)),"",SUMIFS($G:$G,$L:$L,$L553))</f>
        <v/>
      </c>
      <c r="K553" s="5">
        <f>IF(OR($L553="",NOT(COUNTIFS($L$2:$L553,$L553)=1)),"",SUMIFS($I:$I,$L:$L,$L553))</f>
        <v/>
      </c>
      <c r="L553" s="6">
        <f>IF($B553="","",YEAR($B553))</f>
        <v/>
      </c>
      <c r="M553" s="6">
        <f>INT((ROW()-2)/39)+1</f>
        <v/>
      </c>
      <c r="N553" s="6">
        <f>MOD(ROW()-2,39)+2</f>
        <v/>
      </c>
      <c r="O553" s="42">
        <f>IF(AND($B553&lt;&gt;"",$C553&lt;&gt;"",$B553&lt;=$C553),INDEX(Szabalyok!$C:$C,$N553),"")</f>
        <v/>
      </c>
      <c r="P553">
        <f>IF(D553="",P552,P552+1)</f>
        <v/>
      </c>
    </row>
    <row r="554">
      <c r="A554">
        <f>IF(P554=P553,0,P554)</f>
        <v/>
      </c>
      <c r="B554" s="41">
        <f>IF($M554&gt;300,"",IF(OR(INDEX(Bemenet!$E$2:$E$301,$M554)="",INDEX(Bemenet!$F$2:$F$301,$M554)=""),"",MAX(INDEX(Bemenet!$E$2:$E$301,$M554),INDEX(Szabalyok!$A:$A,$N554))))</f>
        <v/>
      </c>
      <c r="C554" s="41">
        <f>IF($B554="","",MIN(INDEX(Bemenet!$F$2:$F$301,$M554),INDEX(Szabalyok!$B:$B,$N554)))</f>
        <v/>
      </c>
      <c r="D554" s="5">
        <f>IF(AND($B554&lt;&gt;"",$C554&lt;&gt;"",$B554&lt;=$C554),INDEX(Bemenet!$G$2:$G$301,$M554),"")</f>
        <v/>
      </c>
      <c r="E554" s="6">
        <f>IF(AND($B554&lt;&gt;"",$C554&lt;&gt;"",$B554&lt;=$C554),INDEX(Bemenet!$D$2:$D$301,$M554),"")</f>
        <v/>
      </c>
      <c r="F554" s="5">
        <f>IF(AND($B554&lt;&gt;"",$C554&lt;&gt;"",$B554&lt;=$C554),$C554-$B554+1,"")</f>
        <v/>
      </c>
      <c r="G554" s="5">
        <f>IF($F554="","",$F554*$D554)</f>
        <v/>
      </c>
      <c r="H554" s="42">
        <f>IF($G554="","",$O554)</f>
        <v/>
      </c>
      <c r="I554" s="5">
        <f>IF($G554="","",$G554*IF($H554="",$O554,$H554)/100)</f>
        <v/>
      </c>
      <c r="J554" s="5">
        <f>IF(OR($L554="",NOT(COUNTIFS($L$2:$L554,$L554)=1)),"",SUMIFS($G:$G,$L:$L,$L554))</f>
        <v/>
      </c>
      <c r="K554" s="5">
        <f>IF(OR($L554="",NOT(COUNTIFS($L$2:$L554,$L554)=1)),"",SUMIFS($I:$I,$L:$L,$L554))</f>
        <v/>
      </c>
      <c r="L554" s="6">
        <f>IF($B554="","",YEAR($B554))</f>
        <v/>
      </c>
      <c r="M554" s="6">
        <f>INT((ROW()-2)/39)+1</f>
        <v/>
      </c>
      <c r="N554" s="6">
        <f>MOD(ROW()-2,39)+2</f>
        <v/>
      </c>
      <c r="O554" s="42">
        <f>IF(AND($B554&lt;&gt;"",$C554&lt;&gt;"",$B554&lt;=$C554),INDEX(Szabalyok!$C:$C,$N554),"")</f>
        <v/>
      </c>
      <c r="P554">
        <f>IF(D554="",P553,P553+1)</f>
        <v/>
      </c>
    </row>
    <row r="555">
      <c r="A555">
        <f>IF(P555=P554,0,P555)</f>
        <v/>
      </c>
      <c r="B555" s="41">
        <f>IF($M555&gt;300,"",IF(OR(INDEX(Bemenet!$E$2:$E$301,$M555)="",INDEX(Bemenet!$F$2:$F$301,$M555)=""),"",MAX(INDEX(Bemenet!$E$2:$E$301,$M555),INDEX(Szabalyok!$A:$A,$N555))))</f>
        <v/>
      </c>
      <c r="C555" s="41">
        <f>IF($B555="","",MIN(INDEX(Bemenet!$F$2:$F$301,$M555),INDEX(Szabalyok!$B:$B,$N555)))</f>
        <v/>
      </c>
      <c r="D555" s="5">
        <f>IF(AND($B555&lt;&gt;"",$C555&lt;&gt;"",$B555&lt;=$C555),INDEX(Bemenet!$G$2:$G$301,$M555),"")</f>
        <v/>
      </c>
      <c r="E555" s="6">
        <f>IF(AND($B555&lt;&gt;"",$C555&lt;&gt;"",$B555&lt;=$C555),INDEX(Bemenet!$D$2:$D$301,$M555),"")</f>
        <v/>
      </c>
      <c r="F555" s="5">
        <f>IF(AND($B555&lt;&gt;"",$C555&lt;&gt;"",$B555&lt;=$C555),$C555-$B555+1,"")</f>
        <v/>
      </c>
      <c r="G555" s="5">
        <f>IF($F555="","",$F555*$D555)</f>
        <v/>
      </c>
      <c r="H555" s="42">
        <f>IF($G555="","",$O555)</f>
        <v/>
      </c>
      <c r="I555" s="5">
        <f>IF($G555="","",$G555*IF($H555="",$O555,$H555)/100)</f>
        <v/>
      </c>
      <c r="J555" s="5">
        <f>IF(OR($L555="",NOT(COUNTIFS($L$2:$L555,$L555)=1)),"",SUMIFS($G:$G,$L:$L,$L555))</f>
        <v/>
      </c>
      <c r="K555" s="5">
        <f>IF(OR($L555="",NOT(COUNTIFS($L$2:$L555,$L555)=1)),"",SUMIFS($I:$I,$L:$L,$L555))</f>
        <v/>
      </c>
      <c r="L555" s="6">
        <f>IF($B555="","",YEAR($B555))</f>
        <v/>
      </c>
      <c r="M555" s="6">
        <f>INT((ROW()-2)/39)+1</f>
        <v/>
      </c>
      <c r="N555" s="6">
        <f>MOD(ROW()-2,39)+2</f>
        <v/>
      </c>
      <c r="O555" s="42">
        <f>IF(AND($B555&lt;&gt;"",$C555&lt;&gt;"",$B555&lt;=$C555),INDEX(Szabalyok!$C:$C,$N555),"")</f>
        <v/>
      </c>
      <c r="P555">
        <f>IF(D555="",P554,P554+1)</f>
        <v/>
      </c>
    </row>
    <row r="556">
      <c r="A556">
        <f>IF(P556=P555,0,P556)</f>
        <v/>
      </c>
      <c r="B556" s="41">
        <f>IF($M556&gt;300,"",IF(OR(INDEX(Bemenet!$E$2:$E$301,$M556)="",INDEX(Bemenet!$F$2:$F$301,$M556)=""),"",MAX(INDEX(Bemenet!$E$2:$E$301,$M556),INDEX(Szabalyok!$A:$A,$N556))))</f>
        <v/>
      </c>
      <c r="C556" s="41">
        <f>IF($B556="","",MIN(INDEX(Bemenet!$F$2:$F$301,$M556),INDEX(Szabalyok!$B:$B,$N556)))</f>
        <v/>
      </c>
      <c r="D556" s="5">
        <f>IF(AND($B556&lt;&gt;"",$C556&lt;&gt;"",$B556&lt;=$C556),INDEX(Bemenet!$G$2:$G$301,$M556),"")</f>
        <v/>
      </c>
      <c r="E556" s="6">
        <f>IF(AND($B556&lt;&gt;"",$C556&lt;&gt;"",$B556&lt;=$C556),INDEX(Bemenet!$D$2:$D$301,$M556),"")</f>
        <v/>
      </c>
      <c r="F556" s="5">
        <f>IF(AND($B556&lt;&gt;"",$C556&lt;&gt;"",$B556&lt;=$C556),$C556-$B556+1,"")</f>
        <v/>
      </c>
      <c r="G556" s="5">
        <f>IF($F556="","",$F556*$D556)</f>
        <v/>
      </c>
      <c r="H556" s="42">
        <f>IF($G556="","",$O556)</f>
        <v/>
      </c>
      <c r="I556" s="5">
        <f>IF($G556="","",$G556*IF($H556="",$O556,$H556)/100)</f>
        <v/>
      </c>
      <c r="J556" s="5">
        <f>IF(OR($L556="",NOT(COUNTIFS($L$2:$L556,$L556)=1)),"",SUMIFS($G:$G,$L:$L,$L556))</f>
        <v/>
      </c>
      <c r="K556" s="5">
        <f>IF(OR($L556="",NOT(COUNTIFS($L$2:$L556,$L556)=1)),"",SUMIFS($I:$I,$L:$L,$L556))</f>
        <v/>
      </c>
      <c r="L556" s="6">
        <f>IF($B556="","",YEAR($B556))</f>
        <v/>
      </c>
      <c r="M556" s="6">
        <f>INT((ROW()-2)/39)+1</f>
        <v/>
      </c>
      <c r="N556" s="6">
        <f>MOD(ROW()-2,39)+2</f>
        <v/>
      </c>
      <c r="O556" s="42">
        <f>IF(AND($B556&lt;&gt;"",$C556&lt;&gt;"",$B556&lt;=$C556),INDEX(Szabalyok!$C:$C,$N556),"")</f>
        <v/>
      </c>
      <c r="P556">
        <f>IF(D556="",P555,P555+1)</f>
        <v/>
      </c>
    </row>
    <row r="557">
      <c r="A557">
        <f>IF(P557=P556,0,P557)</f>
        <v/>
      </c>
      <c r="B557" s="41">
        <f>IF($M557&gt;300,"",IF(OR(INDEX(Bemenet!$E$2:$E$301,$M557)="",INDEX(Bemenet!$F$2:$F$301,$M557)=""),"",MAX(INDEX(Bemenet!$E$2:$E$301,$M557),INDEX(Szabalyok!$A:$A,$N557))))</f>
        <v/>
      </c>
      <c r="C557" s="41">
        <f>IF($B557="","",MIN(INDEX(Bemenet!$F$2:$F$301,$M557),INDEX(Szabalyok!$B:$B,$N557)))</f>
        <v/>
      </c>
      <c r="D557" s="5">
        <f>IF(AND($B557&lt;&gt;"",$C557&lt;&gt;"",$B557&lt;=$C557),INDEX(Bemenet!$G$2:$G$301,$M557),"")</f>
        <v/>
      </c>
      <c r="E557" s="6">
        <f>IF(AND($B557&lt;&gt;"",$C557&lt;&gt;"",$B557&lt;=$C557),INDEX(Bemenet!$D$2:$D$301,$M557),"")</f>
        <v/>
      </c>
      <c r="F557" s="5">
        <f>IF(AND($B557&lt;&gt;"",$C557&lt;&gt;"",$B557&lt;=$C557),$C557-$B557+1,"")</f>
        <v/>
      </c>
      <c r="G557" s="5">
        <f>IF($F557="","",$F557*$D557)</f>
        <v/>
      </c>
      <c r="H557" s="42">
        <f>IF($G557="","",$O557)</f>
        <v/>
      </c>
      <c r="I557" s="5">
        <f>IF($G557="","",$G557*IF($H557="",$O557,$H557)/100)</f>
        <v/>
      </c>
      <c r="J557" s="5">
        <f>IF(OR($L557="",NOT(COUNTIFS($L$2:$L557,$L557)=1)),"",SUMIFS($G:$G,$L:$L,$L557))</f>
        <v/>
      </c>
      <c r="K557" s="5">
        <f>IF(OR($L557="",NOT(COUNTIFS($L$2:$L557,$L557)=1)),"",SUMIFS($I:$I,$L:$L,$L557))</f>
        <v/>
      </c>
      <c r="L557" s="6">
        <f>IF($B557="","",YEAR($B557))</f>
        <v/>
      </c>
      <c r="M557" s="6">
        <f>INT((ROW()-2)/39)+1</f>
        <v/>
      </c>
      <c r="N557" s="6">
        <f>MOD(ROW()-2,39)+2</f>
        <v/>
      </c>
      <c r="O557" s="42">
        <f>IF(AND($B557&lt;&gt;"",$C557&lt;&gt;"",$B557&lt;=$C557),INDEX(Szabalyok!$C:$C,$N557),"")</f>
        <v/>
      </c>
      <c r="P557">
        <f>IF(D557="",P556,P556+1)</f>
        <v/>
      </c>
    </row>
    <row r="558">
      <c r="A558">
        <f>IF(P558=P557,0,P558)</f>
        <v/>
      </c>
      <c r="B558" s="41">
        <f>IF($M558&gt;300,"",IF(OR(INDEX(Bemenet!$E$2:$E$301,$M558)="",INDEX(Bemenet!$F$2:$F$301,$M558)=""),"",MAX(INDEX(Bemenet!$E$2:$E$301,$M558),INDEX(Szabalyok!$A:$A,$N558))))</f>
        <v/>
      </c>
      <c r="C558" s="41">
        <f>IF($B558="","",MIN(INDEX(Bemenet!$F$2:$F$301,$M558),INDEX(Szabalyok!$B:$B,$N558)))</f>
        <v/>
      </c>
      <c r="D558" s="5">
        <f>IF(AND($B558&lt;&gt;"",$C558&lt;&gt;"",$B558&lt;=$C558),INDEX(Bemenet!$G$2:$G$301,$M558),"")</f>
        <v/>
      </c>
      <c r="E558" s="6">
        <f>IF(AND($B558&lt;&gt;"",$C558&lt;&gt;"",$B558&lt;=$C558),INDEX(Bemenet!$D$2:$D$301,$M558),"")</f>
        <v/>
      </c>
      <c r="F558" s="5">
        <f>IF(AND($B558&lt;&gt;"",$C558&lt;&gt;"",$B558&lt;=$C558),$C558-$B558+1,"")</f>
        <v/>
      </c>
      <c r="G558" s="5">
        <f>IF($F558="","",$F558*$D558)</f>
        <v/>
      </c>
      <c r="H558" s="42">
        <f>IF($G558="","",$O558)</f>
        <v/>
      </c>
      <c r="I558" s="5">
        <f>IF($G558="","",$G558*IF($H558="",$O558,$H558)/100)</f>
        <v/>
      </c>
      <c r="J558" s="5">
        <f>IF(OR($L558="",NOT(COUNTIFS($L$2:$L558,$L558)=1)),"",SUMIFS($G:$G,$L:$L,$L558))</f>
        <v/>
      </c>
      <c r="K558" s="5">
        <f>IF(OR($L558="",NOT(COUNTIFS($L$2:$L558,$L558)=1)),"",SUMIFS($I:$I,$L:$L,$L558))</f>
        <v/>
      </c>
      <c r="L558" s="6">
        <f>IF($B558="","",YEAR($B558))</f>
        <v/>
      </c>
      <c r="M558" s="6">
        <f>INT((ROW()-2)/39)+1</f>
        <v/>
      </c>
      <c r="N558" s="6">
        <f>MOD(ROW()-2,39)+2</f>
        <v/>
      </c>
      <c r="O558" s="42">
        <f>IF(AND($B558&lt;&gt;"",$C558&lt;&gt;"",$B558&lt;=$C558),INDEX(Szabalyok!$C:$C,$N558),"")</f>
        <v/>
      </c>
      <c r="P558">
        <f>IF(D558="",P557,P557+1)</f>
        <v/>
      </c>
    </row>
    <row r="559">
      <c r="A559">
        <f>IF(P559=P558,0,P559)</f>
        <v/>
      </c>
      <c r="B559" s="41">
        <f>IF($M559&gt;300,"",IF(OR(INDEX(Bemenet!$E$2:$E$301,$M559)="",INDEX(Bemenet!$F$2:$F$301,$M559)=""),"",MAX(INDEX(Bemenet!$E$2:$E$301,$M559),INDEX(Szabalyok!$A:$A,$N559))))</f>
        <v/>
      </c>
      <c r="C559" s="41">
        <f>IF($B559="","",MIN(INDEX(Bemenet!$F$2:$F$301,$M559),INDEX(Szabalyok!$B:$B,$N559)))</f>
        <v/>
      </c>
      <c r="D559" s="5">
        <f>IF(AND($B559&lt;&gt;"",$C559&lt;&gt;"",$B559&lt;=$C559),INDEX(Bemenet!$G$2:$G$301,$M559),"")</f>
        <v/>
      </c>
      <c r="E559" s="6">
        <f>IF(AND($B559&lt;&gt;"",$C559&lt;&gt;"",$B559&lt;=$C559),INDEX(Bemenet!$D$2:$D$301,$M559),"")</f>
        <v/>
      </c>
      <c r="F559" s="5">
        <f>IF(AND($B559&lt;&gt;"",$C559&lt;&gt;"",$B559&lt;=$C559),$C559-$B559+1,"")</f>
        <v/>
      </c>
      <c r="G559" s="5">
        <f>IF($F559="","",$F559*$D559)</f>
        <v/>
      </c>
      <c r="H559" s="42">
        <f>IF($G559="","",$O559)</f>
        <v/>
      </c>
      <c r="I559" s="5">
        <f>IF($G559="","",$G559*IF($H559="",$O559,$H559)/100)</f>
        <v/>
      </c>
      <c r="J559" s="5">
        <f>IF(OR($L559="",NOT(COUNTIFS($L$2:$L559,$L559)=1)),"",SUMIFS($G:$G,$L:$L,$L559))</f>
        <v/>
      </c>
      <c r="K559" s="5">
        <f>IF(OR($L559="",NOT(COUNTIFS($L$2:$L559,$L559)=1)),"",SUMIFS($I:$I,$L:$L,$L559))</f>
        <v/>
      </c>
      <c r="L559" s="6">
        <f>IF($B559="","",YEAR($B559))</f>
        <v/>
      </c>
      <c r="M559" s="6">
        <f>INT((ROW()-2)/39)+1</f>
        <v/>
      </c>
      <c r="N559" s="6">
        <f>MOD(ROW()-2,39)+2</f>
        <v/>
      </c>
      <c r="O559" s="42">
        <f>IF(AND($B559&lt;&gt;"",$C559&lt;&gt;"",$B559&lt;=$C559),INDEX(Szabalyok!$C:$C,$N559),"")</f>
        <v/>
      </c>
      <c r="P559">
        <f>IF(D559="",P558,P558+1)</f>
        <v/>
      </c>
    </row>
    <row r="560">
      <c r="A560">
        <f>IF(P560=P559,0,P560)</f>
        <v/>
      </c>
      <c r="B560" s="41">
        <f>IF($M560&gt;300,"",IF(OR(INDEX(Bemenet!$E$2:$E$301,$M560)="",INDEX(Bemenet!$F$2:$F$301,$M560)=""),"",MAX(INDEX(Bemenet!$E$2:$E$301,$M560),INDEX(Szabalyok!$A:$A,$N560))))</f>
        <v/>
      </c>
      <c r="C560" s="41">
        <f>IF($B560="","",MIN(INDEX(Bemenet!$F$2:$F$301,$M560),INDEX(Szabalyok!$B:$B,$N560)))</f>
        <v/>
      </c>
      <c r="D560" s="5">
        <f>IF(AND($B560&lt;&gt;"",$C560&lt;&gt;"",$B560&lt;=$C560),INDEX(Bemenet!$G$2:$G$301,$M560),"")</f>
        <v/>
      </c>
      <c r="E560" s="6">
        <f>IF(AND($B560&lt;&gt;"",$C560&lt;&gt;"",$B560&lt;=$C560),INDEX(Bemenet!$D$2:$D$301,$M560),"")</f>
        <v/>
      </c>
      <c r="F560" s="5">
        <f>IF(AND($B560&lt;&gt;"",$C560&lt;&gt;"",$B560&lt;=$C560),$C560-$B560+1,"")</f>
        <v/>
      </c>
      <c r="G560" s="5">
        <f>IF($F560="","",$F560*$D560)</f>
        <v/>
      </c>
      <c r="H560" s="42">
        <f>IF($G560="","",$O560)</f>
        <v/>
      </c>
      <c r="I560" s="5">
        <f>IF($G560="","",$G560*IF($H560="",$O560,$H560)/100)</f>
        <v/>
      </c>
      <c r="J560" s="5">
        <f>IF(OR($L560="",NOT(COUNTIFS($L$2:$L560,$L560)=1)),"",SUMIFS($G:$G,$L:$L,$L560))</f>
        <v/>
      </c>
      <c r="K560" s="5">
        <f>IF(OR($L560="",NOT(COUNTIFS($L$2:$L560,$L560)=1)),"",SUMIFS($I:$I,$L:$L,$L560))</f>
        <v/>
      </c>
      <c r="L560" s="6">
        <f>IF($B560="","",YEAR($B560))</f>
        <v/>
      </c>
      <c r="M560" s="6">
        <f>INT((ROW()-2)/39)+1</f>
        <v/>
      </c>
      <c r="N560" s="6">
        <f>MOD(ROW()-2,39)+2</f>
        <v/>
      </c>
      <c r="O560" s="42">
        <f>IF(AND($B560&lt;&gt;"",$C560&lt;&gt;"",$B560&lt;=$C560),INDEX(Szabalyok!$C:$C,$N560),"")</f>
        <v/>
      </c>
      <c r="P560">
        <f>IF(D560="",P559,P559+1)</f>
        <v/>
      </c>
    </row>
    <row r="561">
      <c r="A561">
        <f>IF(P561=P560,0,P561)</f>
        <v/>
      </c>
      <c r="B561" s="41">
        <f>IF($M561&gt;300,"",IF(OR(INDEX(Bemenet!$E$2:$E$301,$M561)="",INDEX(Bemenet!$F$2:$F$301,$M561)=""),"",MAX(INDEX(Bemenet!$E$2:$E$301,$M561),INDEX(Szabalyok!$A:$A,$N561))))</f>
        <v/>
      </c>
      <c r="C561" s="41">
        <f>IF($B561="","",MIN(INDEX(Bemenet!$F$2:$F$301,$M561),INDEX(Szabalyok!$B:$B,$N561)))</f>
        <v/>
      </c>
      <c r="D561" s="5">
        <f>IF(AND($B561&lt;&gt;"",$C561&lt;&gt;"",$B561&lt;=$C561),INDEX(Bemenet!$G$2:$G$301,$M561),"")</f>
        <v/>
      </c>
      <c r="E561" s="6">
        <f>IF(AND($B561&lt;&gt;"",$C561&lt;&gt;"",$B561&lt;=$C561),INDEX(Bemenet!$D$2:$D$301,$M561),"")</f>
        <v/>
      </c>
      <c r="F561" s="5">
        <f>IF(AND($B561&lt;&gt;"",$C561&lt;&gt;"",$B561&lt;=$C561),$C561-$B561+1,"")</f>
        <v/>
      </c>
      <c r="G561" s="5">
        <f>IF($F561="","",$F561*$D561)</f>
        <v/>
      </c>
      <c r="H561" s="42">
        <f>IF($G561="","",$O561)</f>
        <v/>
      </c>
      <c r="I561" s="5">
        <f>IF($G561="","",$G561*IF($H561="",$O561,$H561)/100)</f>
        <v/>
      </c>
      <c r="J561" s="5">
        <f>IF(OR($L561="",NOT(COUNTIFS($L$2:$L561,$L561)=1)),"",SUMIFS($G:$G,$L:$L,$L561))</f>
        <v/>
      </c>
      <c r="K561" s="5">
        <f>IF(OR($L561="",NOT(COUNTIFS($L$2:$L561,$L561)=1)),"",SUMIFS($I:$I,$L:$L,$L561))</f>
        <v/>
      </c>
      <c r="L561" s="6">
        <f>IF($B561="","",YEAR($B561))</f>
        <v/>
      </c>
      <c r="M561" s="6">
        <f>INT((ROW()-2)/39)+1</f>
        <v/>
      </c>
      <c r="N561" s="6">
        <f>MOD(ROW()-2,39)+2</f>
        <v/>
      </c>
      <c r="O561" s="42">
        <f>IF(AND($B561&lt;&gt;"",$C561&lt;&gt;"",$B561&lt;=$C561),INDEX(Szabalyok!$C:$C,$N561),"")</f>
        <v/>
      </c>
      <c r="P561">
        <f>IF(D561="",P560,P560+1)</f>
        <v/>
      </c>
    </row>
    <row r="562">
      <c r="A562">
        <f>IF(P562=P561,0,P562)</f>
        <v/>
      </c>
      <c r="B562" s="41">
        <f>IF($M562&gt;300,"",IF(OR(INDEX(Bemenet!$E$2:$E$301,$M562)="",INDEX(Bemenet!$F$2:$F$301,$M562)=""),"",MAX(INDEX(Bemenet!$E$2:$E$301,$M562),INDEX(Szabalyok!$A:$A,$N562))))</f>
        <v/>
      </c>
      <c r="C562" s="41">
        <f>IF($B562="","",MIN(INDEX(Bemenet!$F$2:$F$301,$M562),INDEX(Szabalyok!$B:$B,$N562)))</f>
        <v/>
      </c>
      <c r="D562" s="5">
        <f>IF(AND($B562&lt;&gt;"",$C562&lt;&gt;"",$B562&lt;=$C562),INDEX(Bemenet!$G$2:$G$301,$M562),"")</f>
        <v/>
      </c>
      <c r="E562" s="6">
        <f>IF(AND($B562&lt;&gt;"",$C562&lt;&gt;"",$B562&lt;=$C562),INDEX(Bemenet!$D$2:$D$301,$M562),"")</f>
        <v/>
      </c>
      <c r="F562" s="5">
        <f>IF(AND($B562&lt;&gt;"",$C562&lt;&gt;"",$B562&lt;=$C562),$C562-$B562+1,"")</f>
        <v/>
      </c>
      <c r="G562" s="5">
        <f>IF($F562="","",$F562*$D562)</f>
        <v/>
      </c>
      <c r="H562" s="42">
        <f>IF($G562="","",$O562)</f>
        <v/>
      </c>
      <c r="I562" s="5">
        <f>IF($G562="","",$G562*IF($H562="",$O562,$H562)/100)</f>
        <v/>
      </c>
      <c r="J562" s="5">
        <f>IF(OR($L562="",NOT(COUNTIFS($L$2:$L562,$L562)=1)),"",SUMIFS($G:$G,$L:$L,$L562))</f>
        <v/>
      </c>
      <c r="K562" s="5">
        <f>IF(OR($L562="",NOT(COUNTIFS($L$2:$L562,$L562)=1)),"",SUMIFS($I:$I,$L:$L,$L562))</f>
        <v/>
      </c>
      <c r="L562" s="6">
        <f>IF($B562="","",YEAR($B562))</f>
        <v/>
      </c>
      <c r="M562" s="6">
        <f>INT((ROW()-2)/39)+1</f>
        <v/>
      </c>
      <c r="N562" s="6">
        <f>MOD(ROW()-2,39)+2</f>
        <v/>
      </c>
      <c r="O562" s="42">
        <f>IF(AND($B562&lt;&gt;"",$C562&lt;&gt;"",$B562&lt;=$C562),INDEX(Szabalyok!$C:$C,$N562),"")</f>
        <v/>
      </c>
      <c r="P562">
        <f>IF(D562="",P561,P561+1)</f>
        <v/>
      </c>
    </row>
    <row r="563">
      <c r="A563">
        <f>IF(P563=P562,0,P563)</f>
        <v/>
      </c>
      <c r="B563" s="41">
        <f>IF($M563&gt;300,"",IF(OR(INDEX(Bemenet!$E$2:$E$301,$M563)="",INDEX(Bemenet!$F$2:$F$301,$M563)=""),"",MAX(INDEX(Bemenet!$E$2:$E$301,$M563),INDEX(Szabalyok!$A:$A,$N563))))</f>
        <v/>
      </c>
      <c r="C563" s="41">
        <f>IF($B563="","",MIN(INDEX(Bemenet!$F$2:$F$301,$M563),INDEX(Szabalyok!$B:$B,$N563)))</f>
        <v/>
      </c>
      <c r="D563" s="5">
        <f>IF(AND($B563&lt;&gt;"",$C563&lt;&gt;"",$B563&lt;=$C563),INDEX(Bemenet!$G$2:$G$301,$M563),"")</f>
        <v/>
      </c>
      <c r="E563" s="6">
        <f>IF(AND($B563&lt;&gt;"",$C563&lt;&gt;"",$B563&lt;=$C563),INDEX(Bemenet!$D$2:$D$301,$M563),"")</f>
        <v/>
      </c>
      <c r="F563" s="5">
        <f>IF(AND($B563&lt;&gt;"",$C563&lt;&gt;"",$B563&lt;=$C563),$C563-$B563+1,"")</f>
        <v/>
      </c>
      <c r="G563" s="5">
        <f>IF($F563="","",$F563*$D563)</f>
        <v/>
      </c>
      <c r="H563" s="42">
        <f>IF($G563="","",$O563)</f>
        <v/>
      </c>
      <c r="I563" s="5">
        <f>IF($G563="","",$G563*IF($H563="",$O563,$H563)/100)</f>
        <v/>
      </c>
      <c r="J563" s="5">
        <f>IF(OR($L563="",NOT(COUNTIFS($L$2:$L563,$L563)=1)),"",SUMIFS($G:$G,$L:$L,$L563))</f>
        <v/>
      </c>
      <c r="K563" s="5">
        <f>IF(OR($L563="",NOT(COUNTIFS($L$2:$L563,$L563)=1)),"",SUMIFS($I:$I,$L:$L,$L563))</f>
        <v/>
      </c>
      <c r="L563" s="6">
        <f>IF($B563="","",YEAR($B563))</f>
        <v/>
      </c>
      <c r="M563" s="6">
        <f>INT((ROW()-2)/39)+1</f>
        <v/>
      </c>
      <c r="N563" s="6">
        <f>MOD(ROW()-2,39)+2</f>
        <v/>
      </c>
      <c r="O563" s="42">
        <f>IF(AND($B563&lt;&gt;"",$C563&lt;&gt;"",$B563&lt;=$C563),INDEX(Szabalyok!$C:$C,$N563),"")</f>
        <v/>
      </c>
      <c r="P563">
        <f>IF(D563="",P562,P562+1)</f>
        <v/>
      </c>
    </row>
    <row r="564">
      <c r="A564">
        <f>IF(P564=P563,0,P564)</f>
        <v/>
      </c>
      <c r="B564" s="41">
        <f>IF($M564&gt;300,"",IF(OR(INDEX(Bemenet!$E$2:$E$301,$M564)="",INDEX(Bemenet!$F$2:$F$301,$M564)=""),"",MAX(INDEX(Bemenet!$E$2:$E$301,$M564),INDEX(Szabalyok!$A:$A,$N564))))</f>
        <v/>
      </c>
      <c r="C564" s="41">
        <f>IF($B564="","",MIN(INDEX(Bemenet!$F$2:$F$301,$M564),INDEX(Szabalyok!$B:$B,$N564)))</f>
        <v/>
      </c>
      <c r="D564" s="5">
        <f>IF(AND($B564&lt;&gt;"",$C564&lt;&gt;"",$B564&lt;=$C564),INDEX(Bemenet!$G$2:$G$301,$M564),"")</f>
        <v/>
      </c>
      <c r="E564" s="6">
        <f>IF(AND($B564&lt;&gt;"",$C564&lt;&gt;"",$B564&lt;=$C564),INDEX(Bemenet!$D$2:$D$301,$M564),"")</f>
        <v/>
      </c>
      <c r="F564" s="5">
        <f>IF(AND($B564&lt;&gt;"",$C564&lt;&gt;"",$B564&lt;=$C564),$C564-$B564+1,"")</f>
        <v/>
      </c>
      <c r="G564" s="5">
        <f>IF($F564="","",$F564*$D564)</f>
        <v/>
      </c>
      <c r="H564" s="42">
        <f>IF($G564="","",$O564)</f>
        <v/>
      </c>
      <c r="I564" s="5">
        <f>IF($G564="","",$G564*IF($H564="",$O564,$H564)/100)</f>
        <v/>
      </c>
      <c r="J564" s="5">
        <f>IF(OR($L564="",NOT(COUNTIFS($L$2:$L564,$L564)=1)),"",SUMIFS($G:$G,$L:$L,$L564))</f>
        <v/>
      </c>
      <c r="K564" s="5">
        <f>IF(OR($L564="",NOT(COUNTIFS($L$2:$L564,$L564)=1)),"",SUMIFS($I:$I,$L:$L,$L564))</f>
        <v/>
      </c>
      <c r="L564" s="6">
        <f>IF($B564="","",YEAR($B564))</f>
        <v/>
      </c>
      <c r="M564" s="6">
        <f>INT((ROW()-2)/39)+1</f>
        <v/>
      </c>
      <c r="N564" s="6">
        <f>MOD(ROW()-2,39)+2</f>
        <v/>
      </c>
      <c r="O564" s="42">
        <f>IF(AND($B564&lt;&gt;"",$C564&lt;&gt;"",$B564&lt;=$C564),INDEX(Szabalyok!$C:$C,$N564),"")</f>
        <v/>
      </c>
      <c r="P564">
        <f>IF(D564="",P563,P563+1)</f>
        <v/>
      </c>
    </row>
    <row r="565">
      <c r="A565">
        <f>IF(P565=P564,0,P565)</f>
        <v/>
      </c>
      <c r="B565" s="41">
        <f>IF($M565&gt;300,"",IF(OR(INDEX(Bemenet!$E$2:$E$301,$M565)="",INDEX(Bemenet!$F$2:$F$301,$M565)=""),"",MAX(INDEX(Bemenet!$E$2:$E$301,$M565),INDEX(Szabalyok!$A:$A,$N565))))</f>
        <v/>
      </c>
      <c r="C565" s="41">
        <f>IF($B565="","",MIN(INDEX(Bemenet!$F$2:$F$301,$M565),INDEX(Szabalyok!$B:$B,$N565)))</f>
        <v/>
      </c>
      <c r="D565" s="5">
        <f>IF(AND($B565&lt;&gt;"",$C565&lt;&gt;"",$B565&lt;=$C565),INDEX(Bemenet!$G$2:$G$301,$M565),"")</f>
        <v/>
      </c>
      <c r="E565" s="6">
        <f>IF(AND($B565&lt;&gt;"",$C565&lt;&gt;"",$B565&lt;=$C565),INDEX(Bemenet!$D$2:$D$301,$M565),"")</f>
        <v/>
      </c>
      <c r="F565" s="5">
        <f>IF(AND($B565&lt;&gt;"",$C565&lt;&gt;"",$B565&lt;=$C565),$C565-$B565+1,"")</f>
        <v/>
      </c>
      <c r="G565" s="5">
        <f>IF($F565="","",$F565*$D565)</f>
        <v/>
      </c>
      <c r="H565" s="42">
        <f>IF($G565="","",$O565)</f>
        <v/>
      </c>
      <c r="I565" s="5">
        <f>IF($G565="","",$G565*IF($H565="",$O565,$H565)/100)</f>
        <v/>
      </c>
      <c r="J565" s="5">
        <f>IF(OR($L565="",NOT(COUNTIFS($L$2:$L565,$L565)=1)),"",SUMIFS($G:$G,$L:$L,$L565))</f>
        <v/>
      </c>
      <c r="K565" s="5">
        <f>IF(OR($L565="",NOT(COUNTIFS($L$2:$L565,$L565)=1)),"",SUMIFS($I:$I,$L:$L,$L565))</f>
        <v/>
      </c>
      <c r="L565" s="6">
        <f>IF($B565="","",YEAR($B565))</f>
        <v/>
      </c>
      <c r="M565" s="6">
        <f>INT((ROW()-2)/39)+1</f>
        <v/>
      </c>
      <c r="N565" s="6">
        <f>MOD(ROW()-2,39)+2</f>
        <v/>
      </c>
      <c r="O565" s="42">
        <f>IF(AND($B565&lt;&gt;"",$C565&lt;&gt;"",$B565&lt;=$C565),INDEX(Szabalyok!$C:$C,$N565),"")</f>
        <v/>
      </c>
      <c r="P565">
        <f>IF(D565="",P564,P564+1)</f>
        <v/>
      </c>
    </row>
    <row r="566">
      <c r="A566">
        <f>IF(P566=P565,0,P566)</f>
        <v/>
      </c>
      <c r="B566" s="41">
        <f>IF($M566&gt;300,"",IF(OR(INDEX(Bemenet!$E$2:$E$301,$M566)="",INDEX(Bemenet!$F$2:$F$301,$M566)=""),"",MAX(INDEX(Bemenet!$E$2:$E$301,$M566),INDEX(Szabalyok!$A:$A,$N566))))</f>
        <v/>
      </c>
      <c r="C566" s="41">
        <f>IF($B566="","",MIN(INDEX(Bemenet!$F$2:$F$301,$M566),INDEX(Szabalyok!$B:$B,$N566)))</f>
        <v/>
      </c>
      <c r="D566" s="5">
        <f>IF(AND($B566&lt;&gt;"",$C566&lt;&gt;"",$B566&lt;=$C566),INDEX(Bemenet!$G$2:$G$301,$M566),"")</f>
        <v/>
      </c>
      <c r="E566" s="6">
        <f>IF(AND($B566&lt;&gt;"",$C566&lt;&gt;"",$B566&lt;=$C566),INDEX(Bemenet!$D$2:$D$301,$M566),"")</f>
        <v/>
      </c>
      <c r="F566" s="5">
        <f>IF(AND($B566&lt;&gt;"",$C566&lt;&gt;"",$B566&lt;=$C566),$C566-$B566+1,"")</f>
        <v/>
      </c>
      <c r="G566" s="5">
        <f>IF($F566="","",$F566*$D566)</f>
        <v/>
      </c>
      <c r="H566" s="42">
        <f>IF($G566="","",$O566)</f>
        <v/>
      </c>
      <c r="I566" s="5">
        <f>IF($G566="","",$G566*IF($H566="",$O566,$H566)/100)</f>
        <v/>
      </c>
      <c r="J566" s="5">
        <f>IF(OR($L566="",NOT(COUNTIFS($L$2:$L566,$L566)=1)),"",SUMIFS($G:$G,$L:$L,$L566))</f>
        <v/>
      </c>
      <c r="K566" s="5">
        <f>IF(OR($L566="",NOT(COUNTIFS($L$2:$L566,$L566)=1)),"",SUMIFS($I:$I,$L:$L,$L566))</f>
        <v/>
      </c>
      <c r="L566" s="6">
        <f>IF($B566="","",YEAR($B566))</f>
        <v/>
      </c>
      <c r="M566" s="6">
        <f>INT((ROW()-2)/39)+1</f>
        <v/>
      </c>
      <c r="N566" s="6">
        <f>MOD(ROW()-2,39)+2</f>
        <v/>
      </c>
      <c r="O566" s="42">
        <f>IF(AND($B566&lt;&gt;"",$C566&lt;&gt;"",$B566&lt;=$C566),INDEX(Szabalyok!$C:$C,$N566),"")</f>
        <v/>
      </c>
      <c r="P566">
        <f>IF(D566="",P565,P565+1)</f>
        <v/>
      </c>
    </row>
    <row r="567">
      <c r="A567">
        <f>IF(P567=P566,0,P567)</f>
        <v/>
      </c>
      <c r="B567" s="41">
        <f>IF($M567&gt;300,"",IF(OR(INDEX(Bemenet!$E$2:$E$301,$M567)="",INDEX(Bemenet!$F$2:$F$301,$M567)=""),"",MAX(INDEX(Bemenet!$E$2:$E$301,$M567),INDEX(Szabalyok!$A:$A,$N567))))</f>
        <v/>
      </c>
      <c r="C567" s="41">
        <f>IF($B567="","",MIN(INDEX(Bemenet!$F$2:$F$301,$M567),INDEX(Szabalyok!$B:$B,$N567)))</f>
        <v/>
      </c>
      <c r="D567" s="5">
        <f>IF(AND($B567&lt;&gt;"",$C567&lt;&gt;"",$B567&lt;=$C567),INDEX(Bemenet!$G$2:$G$301,$M567),"")</f>
        <v/>
      </c>
      <c r="E567" s="6">
        <f>IF(AND($B567&lt;&gt;"",$C567&lt;&gt;"",$B567&lt;=$C567),INDEX(Bemenet!$D$2:$D$301,$M567),"")</f>
        <v/>
      </c>
      <c r="F567" s="5">
        <f>IF(AND($B567&lt;&gt;"",$C567&lt;&gt;"",$B567&lt;=$C567),$C567-$B567+1,"")</f>
        <v/>
      </c>
      <c r="G567" s="5">
        <f>IF($F567="","",$F567*$D567)</f>
        <v/>
      </c>
      <c r="H567" s="42">
        <f>IF($G567="","",$O567)</f>
        <v/>
      </c>
      <c r="I567" s="5">
        <f>IF($G567="","",$G567*IF($H567="",$O567,$H567)/100)</f>
        <v/>
      </c>
      <c r="J567" s="5">
        <f>IF(OR($L567="",NOT(COUNTIFS($L$2:$L567,$L567)=1)),"",SUMIFS($G:$G,$L:$L,$L567))</f>
        <v/>
      </c>
      <c r="K567" s="5">
        <f>IF(OR($L567="",NOT(COUNTIFS($L$2:$L567,$L567)=1)),"",SUMIFS($I:$I,$L:$L,$L567))</f>
        <v/>
      </c>
      <c r="L567" s="6">
        <f>IF($B567="","",YEAR($B567))</f>
        <v/>
      </c>
      <c r="M567" s="6">
        <f>INT((ROW()-2)/39)+1</f>
        <v/>
      </c>
      <c r="N567" s="6">
        <f>MOD(ROW()-2,39)+2</f>
        <v/>
      </c>
      <c r="O567" s="42">
        <f>IF(AND($B567&lt;&gt;"",$C567&lt;&gt;"",$B567&lt;=$C567),INDEX(Szabalyok!$C:$C,$N567),"")</f>
        <v/>
      </c>
      <c r="P567">
        <f>IF(D567="",P566,P566+1)</f>
        <v/>
      </c>
    </row>
    <row r="568">
      <c r="A568">
        <f>IF(P568=P567,0,P568)</f>
        <v/>
      </c>
      <c r="B568" s="41">
        <f>IF($M568&gt;300,"",IF(OR(INDEX(Bemenet!$E$2:$E$301,$M568)="",INDEX(Bemenet!$F$2:$F$301,$M568)=""),"",MAX(INDEX(Bemenet!$E$2:$E$301,$M568),INDEX(Szabalyok!$A:$A,$N568))))</f>
        <v/>
      </c>
      <c r="C568" s="41">
        <f>IF($B568="","",MIN(INDEX(Bemenet!$F$2:$F$301,$M568),INDEX(Szabalyok!$B:$B,$N568)))</f>
        <v/>
      </c>
      <c r="D568" s="5">
        <f>IF(AND($B568&lt;&gt;"",$C568&lt;&gt;"",$B568&lt;=$C568),INDEX(Bemenet!$G$2:$G$301,$M568),"")</f>
        <v/>
      </c>
      <c r="E568" s="6">
        <f>IF(AND($B568&lt;&gt;"",$C568&lt;&gt;"",$B568&lt;=$C568),INDEX(Bemenet!$D$2:$D$301,$M568),"")</f>
        <v/>
      </c>
      <c r="F568" s="5">
        <f>IF(AND($B568&lt;&gt;"",$C568&lt;&gt;"",$B568&lt;=$C568),$C568-$B568+1,"")</f>
        <v/>
      </c>
      <c r="G568" s="5">
        <f>IF($F568="","",$F568*$D568)</f>
        <v/>
      </c>
      <c r="H568" s="42">
        <f>IF($G568="","",$O568)</f>
        <v/>
      </c>
      <c r="I568" s="5">
        <f>IF($G568="","",$G568*IF($H568="",$O568,$H568)/100)</f>
        <v/>
      </c>
      <c r="J568" s="5">
        <f>IF(OR($L568="",NOT(COUNTIFS($L$2:$L568,$L568)=1)),"",SUMIFS($G:$G,$L:$L,$L568))</f>
        <v/>
      </c>
      <c r="K568" s="5">
        <f>IF(OR($L568="",NOT(COUNTIFS($L$2:$L568,$L568)=1)),"",SUMIFS($I:$I,$L:$L,$L568))</f>
        <v/>
      </c>
      <c r="L568" s="6">
        <f>IF($B568="","",YEAR($B568))</f>
        <v/>
      </c>
      <c r="M568" s="6">
        <f>INT((ROW()-2)/39)+1</f>
        <v/>
      </c>
      <c r="N568" s="6">
        <f>MOD(ROW()-2,39)+2</f>
        <v/>
      </c>
      <c r="O568" s="42">
        <f>IF(AND($B568&lt;&gt;"",$C568&lt;&gt;"",$B568&lt;=$C568),INDEX(Szabalyok!$C:$C,$N568),"")</f>
        <v/>
      </c>
      <c r="P568">
        <f>IF(D568="",P567,P567+1)</f>
        <v/>
      </c>
    </row>
    <row r="569">
      <c r="A569">
        <f>IF(P569=P568,0,P569)</f>
        <v/>
      </c>
      <c r="B569" s="41">
        <f>IF($M569&gt;300,"",IF(OR(INDEX(Bemenet!$E$2:$E$301,$M569)="",INDEX(Bemenet!$F$2:$F$301,$M569)=""),"",MAX(INDEX(Bemenet!$E$2:$E$301,$M569),INDEX(Szabalyok!$A:$A,$N569))))</f>
        <v/>
      </c>
      <c r="C569" s="41">
        <f>IF($B569="","",MIN(INDEX(Bemenet!$F$2:$F$301,$M569),INDEX(Szabalyok!$B:$B,$N569)))</f>
        <v/>
      </c>
      <c r="D569" s="5">
        <f>IF(AND($B569&lt;&gt;"",$C569&lt;&gt;"",$B569&lt;=$C569),INDEX(Bemenet!$G$2:$G$301,$M569),"")</f>
        <v/>
      </c>
      <c r="E569" s="6">
        <f>IF(AND($B569&lt;&gt;"",$C569&lt;&gt;"",$B569&lt;=$C569),INDEX(Bemenet!$D$2:$D$301,$M569),"")</f>
        <v/>
      </c>
      <c r="F569" s="5">
        <f>IF(AND($B569&lt;&gt;"",$C569&lt;&gt;"",$B569&lt;=$C569),$C569-$B569+1,"")</f>
        <v/>
      </c>
      <c r="G569" s="5">
        <f>IF($F569="","",$F569*$D569)</f>
        <v/>
      </c>
      <c r="H569" s="42">
        <f>IF($G569="","",$O569)</f>
        <v/>
      </c>
      <c r="I569" s="5">
        <f>IF($G569="","",$G569*IF($H569="",$O569,$H569)/100)</f>
        <v/>
      </c>
      <c r="J569" s="5">
        <f>IF(OR($L569="",NOT(COUNTIFS($L$2:$L569,$L569)=1)),"",SUMIFS($G:$G,$L:$L,$L569))</f>
        <v/>
      </c>
      <c r="K569" s="5">
        <f>IF(OR($L569="",NOT(COUNTIFS($L$2:$L569,$L569)=1)),"",SUMIFS($I:$I,$L:$L,$L569))</f>
        <v/>
      </c>
      <c r="L569" s="6">
        <f>IF($B569="","",YEAR($B569))</f>
        <v/>
      </c>
      <c r="M569" s="6">
        <f>INT((ROW()-2)/39)+1</f>
        <v/>
      </c>
      <c r="N569" s="6">
        <f>MOD(ROW()-2,39)+2</f>
        <v/>
      </c>
      <c r="O569" s="42">
        <f>IF(AND($B569&lt;&gt;"",$C569&lt;&gt;"",$B569&lt;=$C569),INDEX(Szabalyok!$C:$C,$N569),"")</f>
        <v/>
      </c>
      <c r="P569">
        <f>IF(D569="",P568,P568+1)</f>
        <v/>
      </c>
    </row>
    <row r="570">
      <c r="A570">
        <f>IF(P570=P569,0,P570)</f>
        <v/>
      </c>
      <c r="B570" s="41">
        <f>IF($M570&gt;300,"",IF(OR(INDEX(Bemenet!$E$2:$E$301,$M570)="",INDEX(Bemenet!$F$2:$F$301,$M570)=""),"",MAX(INDEX(Bemenet!$E$2:$E$301,$M570),INDEX(Szabalyok!$A:$A,$N570))))</f>
        <v/>
      </c>
      <c r="C570" s="41">
        <f>IF($B570="","",MIN(INDEX(Bemenet!$F$2:$F$301,$M570),INDEX(Szabalyok!$B:$B,$N570)))</f>
        <v/>
      </c>
      <c r="D570" s="5">
        <f>IF(AND($B570&lt;&gt;"",$C570&lt;&gt;"",$B570&lt;=$C570),INDEX(Bemenet!$G$2:$G$301,$M570),"")</f>
        <v/>
      </c>
      <c r="E570" s="6">
        <f>IF(AND($B570&lt;&gt;"",$C570&lt;&gt;"",$B570&lt;=$C570),INDEX(Bemenet!$D$2:$D$301,$M570),"")</f>
        <v/>
      </c>
      <c r="F570" s="5">
        <f>IF(AND($B570&lt;&gt;"",$C570&lt;&gt;"",$B570&lt;=$C570),$C570-$B570+1,"")</f>
        <v/>
      </c>
      <c r="G570" s="5">
        <f>IF($F570="","",$F570*$D570)</f>
        <v/>
      </c>
      <c r="H570" s="42">
        <f>IF($G570="","",$O570)</f>
        <v/>
      </c>
      <c r="I570" s="5">
        <f>IF($G570="","",$G570*IF($H570="",$O570,$H570)/100)</f>
        <v/>
      </c>
      <c r="J570" s="5">
        <f>IF(OR($L570="",NOT(COUNTIFS($L$2:$L570,$L570)=1)),"",SUMIFS($G:$G,$L:$L,$L570))</f>
        <v/>
      </c>
      <c r="K570" s="5">
        <f>IF(OR($L570="",NOT(COUNTIFS($L$2:$L570,$L570)=1)),"",SUMIFS($I:$I,$L:$L,$L570))</f>
        <v/>
      </c>
      <c r="L570" s="6">
        <f>IF($B570="","",YEAR($B570))</f>
        <v/>
      </c>
      <c r="M570" s="6">
        <f>INT((ROW()-2)/39)+1</f>
        <v/>
      </c>
      <c r="N570" s="6">
        <f>MOD(ROW()-2,39)+2</f>
        <v/>
      </c>
      <c r="O570" s="42">
        <f>IF(AND($B570&lt;&gt;"",$C570&lt;&gt;"",$B570&lt;=$C570),INDEX(Szabalyok!$C:$C,$N570),"")</f>
        <v/>
      </c>
      <c r="P570">
        <f>IF(D570="",P569,P569+1)</f>
        <v/>
      </c>
    </row>
    <row r="571">
      <c r="A571">
        <f>IF(P571=P570,0,P571)</f>
        <v/>
      </c>
      <c r="B571" s="41">
        <f>IF($M571&gt;300,"",IF(OR(INDEX(Bemenet!$E$2:$E$301,$M571)="",INDEX(Bemenet!$F$2:$F$301,$M571)=""),"",MAX(INDEX(Bemenet!$E$2:$E$301,$M571),INDEX(Szabalyok!$A:$A,$N571))))</f>
        <v/>
      </c>
      <c r="C571" s="41">
        <f>IF($B571="","",MIN(INDEX(Bemenet!$F$2:$F$301,$M571),INDEX(Szabalyok!$B:$B,$N571)))</f>
        <v/>
      </c>
      <c r="D571" s="5">
        <f>IF(AND($B571&lt;&gt;"",$C571&lt;&gt;"",$B571&lt;=$C571),INDEX(Bemenet!$G$2:$G$301,$M571),"")</f>
        <v/>
      </c>
      <c r="E571" s="6">
        <f>IF(AND($B571&lt;&gt;"",$C571&lt;&gt;"",$B571&lt;=$C571),INDEX(Bemenet!$D$2:$D$301,$M571),"")</f>
        <v/>
      </c>
      <c r="F571" s="5">
        <f>IF(AND($B571&lt;&gt;"",$C571&lt;&gt;"",$B571&lt;=$C571),$C571-$B571+1,"")</f>
        <v/>
      </c>
      <c r="G571" s="5">
        <f>IF($F571="","",$F571*$D571)</f>
        <v/>
      </c>
      <c r="H571" s="42">
        <f>IF($G571="","",$O571)</f>
        <v/>
      </c>
      <c r="I571" s="5">
        <f>IF($G571="","",$G571*IF($H571="",$O571,$H571)/100)</f>
        <v/>
      </c>
      <c r="J571" s="5">
        <f>IF(OR($L571="",NOT(COUNTIFS($L$2:$L571,$L571)=1)),"",SUMIFS($G:$G,$L:$L,$L571))</f>
        <v/>
      </c>
      <c r="K571" s="5">
        <f>IF(OR($L571="",NOT(COUNTIFS($L$2:$L571,$L571)=1)),"",SUMIFS($I:$I,$L:$L,$L571))</f>
        <v/>
      </c>
      <c r="L571" s="6">
        <f>IF($B571="","",YEAR($B571))</f>
        <v/>
      </c>
      <c r="M571" s="6">
        <f>INT((ROW()-2)/39)+1</f>
        <v/>
      </c>
      <c r="N571" s="6">
        <f>MOD(ROW()-2,39)+2</f>
        <v/>
      </c>
      <c r="O571" s="42">
        <f>IF(AND($B571&lt;&gt;"",$C571&lt;&gt;"",$B571&lt;=$C571),INDEX(Szabalyok!$C:$C,$N571),"")</f>
        <v/>
      </c>
      <c r="P571">
        <f>IF(D571="",P570,P570+1)</f>
        <v/>
      </c>
    </row>
    <row r="572">
      <c r="A572">
        <f>IF(P572=P571,0,P572)</f>
        <v/>
      </c>
      <c r="B572" s="41">
        <f>IF($M572&gt;300,"",IF(OR(INDEX(Bemenet!$E$2:$E$301,$M572)="",INDEX(Bemenet!$F$2:$F$301,$M572)=""),"",MAX(INDEX(Bemenet!$E$2:$E$301,$M572),INDEX(Szabalyok!$A:$A,$N572))))</f>
        <v/>
      </c>
      <c r="C572" s="41">
        <f>IF($B572="","",MIN(INDEX(Bemenet!$F$2:$F$301,$M572),INDEX(Szabalyok!$B:$B,$N572)))</f>
        <v/>
      </c>
      <c r="D572" s="5">
        <f>IF(AND($B572&lt;&gt;"",$C572&lt;&gt;"",$B572&lt;=$C572),INDEX(Bemenet!$G$2:$G$301,$M572),"")</f>
        <v/>
      </c>
      <c r="E572" s="6">
        <f>IF(AND($B572&lt;&gt;"",$C572&lt;&gt;"",$B572&lt;=$C572),INDEX(Bemenet!$D$2:$D$301,$M572),"")</f>
        <v/>
      </c>
      <c r="F572" s="5">
        <f>IF(AND($B572&lt;&gt;"",$C572&lt;&gt;"",$B572&lt;=$C572),$C572-$B572+1,"")</f>
        <v/>
      </c>
      <c r="G572" s="5">
        <f>IF($F572="","",$F572*$D572)</f>
        <v/>
      </c>
      <c r="H572" s="42">
        <f>IF($G572="","",$O572)</f>
        <v/>
      </c>
      <c r="I572" s="5">
        <f>IF($G572="","",$G572*IF($H572="",$O572,$H572)/100)</f>
        <v/>
      </c>
      <c r="J572" s="5">
        <f>IF(OR($L572="",NOT(COUNTIFS($L$2:$L572,$L572)=1)),"",SUMIFS($G:$G,$L:$L,$L572))</f>
        <v/>
      </c>
      <c r="K572" s="5">
        <f>IF(OR($L572="",NOT(COUNTIFS($L$2:$L572,$L572)=1)),"",SUMIFS($I:$I,$L:$L,$L572))</f>
        <v/>
      </c>
      <c r="L572" s="6">
        <f>IF($B572="","",YEAR($B572))</f>
        <v/>
      </c>
      <c r="M572" s="6">
        <f>INT((ROW()-2)/39)+1</f>
        <v/>
      </c>
      <c r="N572" s="6">
        <f>MOD(ROW()-2,39)+2</f>
        <v/>
      </c>
      <c r="O572" s="42">
        <f>IF(AND($B572&lt;&gt;"",$C572&lt;&gt;"",$B572&lt;=$C572),INDEX(Szabalyok!$C:$C,$N572),"")</f>
        <v/>
      </c>
      <c r="P572">
        <f>IF(D572="",P571,P571+1)</f>
        <v/>
      </c>
    </row>
    <row r="573">
      <c r="A573">
        <f>IF(P573=P572,0,P573)</f>
        <v/>
      </c>
      <c r="B573" s="41">
        <f>IF($M573&gt;300,"",IF(OR(INDEX(Bemenet!$E$2:$E$301,$M573)="",INDEX(Bemenet!$F$2:$F$301,$M573)=""),"",MAX(INDEX(Bemenet!$E$2:$E$301,$M573),INDEX(Szabalyok!$A:$A,$N573))))</f>
        <v/>
      </c>
      <c r="C573" s="41">
        <f>IF($B573="","",MIN(INDEX(Bemenet!$F$2:$F$301,$M573),INDEX(Szabalyok!$B:$B,$N573)))</f>
        <v/>
      </c>
      <c r="D573" s="5">
        <f>IF(AND($B573&lt;&gt;"",$C573&lt;&gt;"",$B573&lt;=$C573),INDEX(Bemenet!$G$2:$G$301,$M573),"")</f>
        <v/>
      </c>
      <c r="E573" s="6">
        <f>IF(AND($B573&lt;&gt;"",$C573&lt;&gt;"",$B573&lt;=$C573),INDEX(Bemenet!$D$2:$D$301,$M573),"")</f>
        <v/>
      </c>
      <c r="F573" s="5">
        <f>IF(AND($B573&lt;&gt;"",$C573&lt;&gt;"",$B573&lt;=$C573),$C573-$B573+1,"")</f>
        <v/>
      </c>
      <c r="G573" s="5">
        <f>IF($F573="","",$F573*$D573)</f>
        <v/>
      </c>
      <c r="H573" s="42">
        <f>IF($G573="","",$O573)</f>
        <v/>
      </c>
      <c r="I573" s="5">
        <f>IF($G573="","",$G573*IF($H573="",$O573,$H573)/100)</f>
        <v/>
      </c>
      <c r="J573" s="5">
        <f>IF(OR($L573="",NOT(COUNTIFS($L$2:$L573,$L573)=1)),"",SUMIFS($G:$G,$L:$L,$L573))</f>
        <v/>
      </c>
      <c r="K573" s="5">
        <f>IF(OR($L573="",NOT(COUNTIFS($L$2:$L573,$L573)=1)),"",SUMIFS($I:$I,$L:$L,$L573))</f>
        <v/>
      </c>
      <c r="L573" s="6">
        <f>IF($B573="","",YEAR($B573))</f>
        <v/>
      </c>
      <c r="M573" s="6">
        <f>INT((ROW()-2)/39)+1</f>
        <v/>
      </c>
      <c r="N573" s="6">
        <f>MOD(ROW()-2,39)+2</f>
        <v/>
      </c>
      <c r="O573" s="42">
        <f>IF(AND($B573&lt;&gt;"",$C573&lt;&gt;"",$B573&lt;=$C573),INDEX(Szabalyok!$C:$C,$N573),"")</f>
        <v/>
      </c>
      <c r="P573">
        <f>IF(D573="",P572,P572+1)</f>
        <v/>
      </c>
    </row>
    <row r="574">
      <c r="A574">
        <f>IF(P574=P573,0,P574)</f>
        <v/>
      </c>
      <c r="B574" s="41">
        <f>IF($M574&gt;300,"",IF(OR(INDEX(Bemenet!$E$2:$E$301,$M574)="",INDEX(Bemenet!$F$2:$F$301,$M574)=""),"",MAX(INDEX(Bemenet!$E$2:$E$301,$M574),INDEX(Szabalyok!$A:$A,$N574))))</f>
        <v/>
      </c>
      <c r="C574" s="41">
        <f>IF($B574="","",MIN(INDEX(Bemenet!$F$2:$F$301,$M574),INDEX(Szabalyok!$B:$B,$N574)))</f>
        <v/>
      </c>
      <c r="D574" s="5">
        <f>IF(AND($B574&lt;&gt;"",$C574&lt;&gt;"",$B574&lt;=$C574),INDEX(Bemenet!$G$2:$G$301,$M574),"")</f>
        <v/>
      </c>
      <c r="E574" s="6">
        <f>IF(AND($B574&lt;&gt;"",$C574&lt;&gt;"",$B574&lt;=$C574),INDEX(Bemenet!$D$2:$D$301,$M574),"")</f>
        <v/>
      </c>
      <c r="F574" s="5">
        <f>IF(AND($B574&lt;&gt;"",$C574&lt;&gt;"",$B574&lt;=$C574),$C574-$B574+1,"")</f>
        <v/>
      </c>
      <c r="G574" s="5">
        <f>IF($F574="","",$F574*$D574)</f>
        <v/>
      </c>
      <c r="H574" s="42">
        <f>IF($G574="","",$O574)</f>
        <v/>
      </c>
      <c r="I574" s="5">
        <f>IF($G574="","",$G574*IF($H574="",$O574,$H574)/100)</f>
        <v/>
      </c>
      <c r="J574" s="5">
        <f>IF(OR($L574="",NOT(COUNTIFS($L$2:$L574,$L574)=1)),"",SUMIFS($G:$G,$L:$L,$L574))</f>
        <v/>
      </c>
      <c r="K574" s="5">
        <f>IF(OR($L574="",NOT(COUNTIFS($L$2:$L574,$L574)=1)),"",SUMIFS($I:$I,$L:$L,$L574))</f>
        <v/>
      </c>
      <c r="L574" s="6">
        <f>IF($B574="","",YEAR($B574))</f>
        <v/>
      </c>
      <c r="M574" s="6">
        <f>INT((ROW()-2)/39)+1</f>
        <v/>
      </c>
      <c r="N574" s="6">
        <f>MOD(ROW()-2,39)+2</f>
        <v/>
      </c>
      <c r="O574" s="42">
        <f>IF(AND($B574&lt;&gt;"",$C574&lt;&gt;"",$B574&lt;=$C574),INDEX(Szabalyok!$C:$C,$N574),"")</f>
        <v/>
      </c>
      <c r="P574">
        <f>IF(D574="",P573,P573+1)</f>
        <v/>
      </c>
    </row>
    <row r="575">
      <c r="A575">
        <f>IF(P575=P574,0,P575)</f>
        <v/>
      </c>
      <c r="B575" s="41">
        <f>IF($M575&gt;300,"",IF(OR(INDEX(Bemenet!$E$2:$E$301,$M575)="",INDEX(Bemenet!$F$2:$F$301,$M575)=""),"",MAX(INDEX(Bemenet!$E$2:$E$301,$M575),INDEX(Szabalyok!$A:$A,$N575))))</f>
        <v/>
      </c>
      <c r="C575" s="41">
        <f>IF($B575="","",MIN(INDEX(Bemenet!$F$2:$F$301,$M575),INDEX(Szabalyok!$B:$B,$N575)))</f>
        <v/>
      </c>
      <c r="D575" s="5">
        <f>IF(AND($B575&lt;&gt;"",$C575&lt;&gt;"",$B575&lt;=$C575),INDEX(Bemenet!$G$2:$G$301,$M575),"")</f>
        <v/>
      </c>
      <c r="E575" s="6">
        <f>IF(AND($B575&lt;&gt;"",$C575&lt;&gt;"",$B575&lt;=$C575),INDEX(Bemenet!$D$2:$D$301,$M575),"")</f>
        <v/>
      </c>
      <c r="F575" s="5">
        <f>IF(AND($B575&lt;&gt;"",$C575&lt;&gt;"",$B575&lt;=$C575),$C575-$B575+1,"")</f>
        <v/>
      </c>
      <c r="G575" s="5">
        <f>IF($F575="","",$F575*$D575)</f>
        <v/>
      </c>
      <c r="H575" s="42">
        <f>IF($G575="","",$O575)</f>
        <v/>
      </c>
      <c r="I575" s="5">
        <f>IF($G575="","",$G575*IF($H575="",$O575,$H575)/100)</f>
        <v/>
      </c>
      <c r="J575" s="5">
        <f>IF(OR($L575="",NOT(COUNTIFS($L$2:$L575,$L575)=1)),"",SUMIFS($G:$G,$L:$L,$L575))</f>
        <v/>
      </c>
      <c r="K575" s="5">
        <f>IF(OR($L575="",NOT(COUNTIFS($L$2:$L575,$L575)=1)),"",SUMIFS($I:$I,$L:$L,$L575))</f>
        <v/>
      </c>
      <c r="L575" s="6">
        <f>IF($B575="","",YEAR($B575))</f>
        <v/>
      </c>
      <c r="M575" s="6">
        <f>INT((ROW()-2)/39)+1</f>
        <v/>
      </c>
      <c r="N575" s="6">
        <f>MOD(ROW()-2,39)+2</f>
        <v/>
      </c>
      <c r="O575" s="42">
        <f>IF(AND($B575&lt;&gt;"",$C575&lt;&gt;"",$B575&lt;=$C575),INDEX(Szabalyok!$C:$C,$N575),"")</f>
        <v/>
      </c>
      <c r="P575">
        <f>IF(D575="",P574,P574+1)</f>
        <v/>
      </c>
    </row>
    <row r="576">
      <c r="A576">
        <f>IF(P576=P575,0,P576)</f>
        <v/>
      </c>
      <c r="B576" s="41">
        <f>IF($M576&gt;300,"",IF(OR(INDEX(Bemenet!$E$2:$E$301,$M576)="",INDEX(Bemenet!$F$2:$F$301,$M576)=""),"",MAX(INDEX(Bemenet!$E$2:$E$301,$M576),INDEX(Szabalyok!$A:$A,$N576))))</f>
        <v/>
      </c>
      <c r="C576" s="41">
        <f>IF($B576="","",MIN(INDEX(Bemenet!$F$2:$F$301,$M576),INDEX(Szabalyok!$B:$B,$N576)))</f>
        <v/>
      </c>
      <c r="D576" s="5">
        <f>IF(AND($B576&lt;&gt;"",$C576&lt;&gt;"",$B576&lt;=$C576),INDEX(Bemenet!$G$2:$G$301,$M576),"")</f>
        <v/>
      </c>
      <c r="E576" s="6">
        <f>IF(AND($B576&lt;&gt;"",$C576&lt;&gt;"",$B576&lt;=$C576),INDEX(Bemenet!$D$2:$D$301,$M576),"")</f>
        <v/>
      </c>
      <c r="F576" s="5">
        <f>IF(AND($B576&lt;&gt;"",$C576&lt;&gt;"",$B576&lt;=$C576),$C576-$B576+1,"")</f>
        <v/>
      </c>
      <c r="G576" s="5">
        <f>IF($F576="","",$F576*$D576)</f>
        <v/>
      </c>
      <c r="H576" s="42">
        <f>IF($G576="","",$O576)</f>
        <v/>
      </c>
      <c r="I576" s="5">
        <f>IF($G576="","",$G576*IF($H576="",$O576,$H576)/100)</f>
        <v/>
      </c>
      <c r="J576" s="5">
        <f>IF(OR($L576="",NOT(COUNTIFS($L$2:$L576,$L576)=1)),"",SUMIFS($G:$G,$L:$L,$L576))</f>
        <v/>
      </c>
      <c r="K576" s="5">
        <f>IF(OR($L576="",NOT(COUNTIFS($L$2:$L576,$L576)=1)),"",SUMIFS($I:$I,$L:$L,$L576))</f>
        <v/>
      </c>
      <c r="L576" s="6">
        <f>IF($B576="","",YEAR($B576))</f>
        <v/>
      </c>
      <c r="M576" s="6">
        <f>INT((ROW()-2)/39)+1</f>
        <v/>
      </c>
      <c r="N576" s="6">
        <f>MOD(ROW()-2,39)+2</f>
        <v/>
      </c>
      <c r="O576" s="42">
        <f>IF(AND($B576&lt;&gt;"",$C576&lt;&gt;"",$B576&lt;=$C576),INDEX(Szabalyok!$C:$C,$N576),"")</f>
        <v/>
      </c>
      <c r="P576">
        <f>IF(D576="",P575,P575+1)</f>
        <v/>
      </c>
    </row>
    <row r="577">
      <c r="A577">
        <f>IF(P577=P576,0,P577)</f>
        <v/>
      </c>
      <c r="B577" s="41">
        <f>IF($M577&gt;300,"",IF(OR(INDEX(Bemenet!$E$2:$E$301,$M577)="",INDEX(Bemenet!$F$2:$F$301,$M577)=""),"",MAX(INDEX(Bemenet!$E$2:$E$301,$M577),INDEX(Szabalyok!$A:$A,$N577))))</f>
        <v/>
      </c>
      <c r="C577" s="41">
        <f>IF($B577="","",MIN(INDEX(Bemenet!$F$2:$F$301,$M577),INDEX(Szabalyok!$B:$B,$N577)))</f>
        <v/>
      </c>
      <c r="D577" s="5">
        <f>IF(AND($B577&lt;&gt;"",$C577&lt;&gt;"",$B577&lt;=$C577),INDEX(Bemenet!$G$2:$G$301,$M577),"")</f>
        <v/>
      </c>
      <c r="E577" s="6">
        <f>IF(AND($B577&lt;&gt;"",$C577&lt;&gt;"",$B577&lt;=$C577),INDEX(Bemenet!$D$2:$D$301,$M577),"")</f>
        <v/>
      </c>
      <c r="F577" s="5">
        <f>IF(AND($B577&lt;&gt;"",$C577&lt;&gt;"",$B577&lt;=$C577),$C577-$B577+1,"")</f>
        <v/>
      </c>
      <c r="G577" s="5">
        <f>IF($F577="","",$F577*$D577)</f>
        <v/>
      </c>
      <c r="H577" s="42">
        <f>IF($G577="","",$O577)</f>
        <v/>
      </c>
      <c r="I577" s="5">
        <f>IF($G577="","",$G577*IF($H577="",$O577,$H577)/100)</f>
        <v/>
      </c>
      <c r="J577" s="5">
        <f>IF(OR($L577="",NOT(COUNTIFS($L$2:$L577,$L577)=1)),"",SUMIFS($G:$G,$L:$L,$L577))</f>
        <v/>
      </c>
      <c r="K577" s="5">
        <f>IF(OR($L577="",NOT(COUNTIFS($L$2:$L577,$L577)=1)),"",SUMIFS($I:$I,$L:$L,$L577))</f>
        <v/>
      </c>
      <c r="L577" s="6">
        <f>IF($B577="","",YEAR($B577))</f>
        <v/>
      </c>
      <c r="M577" s="6">
        <f>INT((ROW()-2)/39)+1</f>
        <v/>
      </c>
      <c r="N577" s="6">
        <f>MOD(ROW()-2,39)+2</f>
        <v/>
      </c>
      <c r="O577" s="42">
        <f>IF(AND($B577&lt;&gt;"",$C577&lt;&gt;"",$B577&lt;=$C577),INDEX(Szabalyok!$C:$C,$N577),"")</f>
        <v/>
      </c>
      <c r="P577">
        <f>IF(D577="",P576,P576+1)</f>
        <v/>
      </c>
    </row>
    <row r="578">
      <c r="A578">
        <f>IF(P578=P577,0,P578)</f>
        <v/>
      </c>
      <c r="B578" s="41">
        <f>IF($M578&gt;300,"",IF(OR(INDEX(Bemenet!$E$2:$E$301,$M578)="",INDEX(Bemenet!$F$2:$F$301,$M578)=""),"",MAX(INDEX(Bemenet!$E$2:$E$301,$M578),INDEX(Szabalyok!$A:$A,$N578))))</f>
        <v/>
      </c>
      <c r="C578" s="41">
        <f>IF($B578="","",MIN(INDEX(Bemenet!$F$2:$F$301,$M578),INDEX(Szabalyok!$B:$B,$N578)))</f>
        <v/>
      </c>
      <c r="D578" s="5">
        <f>IF(AND($B578&lt;&gt;"",$C578&lt;&gt;"",$B578&lt;=$C578),INDEX(Bemenet!$G$2:$G$301,$M578),"")</f>
        <v/>
      </c>
      <c r="E578" s="6">
        <f>IF(AND($B578&lt;&gt;"",$C578&lt;&gt;"",$B578&lt;=$C578),INDEX(Bemenet!$D$2:$D$301,$M578),"")</f>
        <v/>
      </c>
      <c r="F578" s="5">
        <f>IF(AND($B578&lt;&gt;"",$C578&lt;&gt;"",$B578&lt;=$C578),$C578-$B578+1,"")</f>
        <v/>
      </c>
      <c r="G578" s="5">
        <f>IF($F578="","",$F578*$D578)</f>
        <v/>
      </c>
      <c r="H578" s="42">
        <f>IF($G578="","",$O578)</f>
        <v/>
      </c>
      <c r="I578" s="5">
        <f>IF($G578="","",$G578*IF($H578="",$O578,$H578)/100)</f>
        <v/>
      </c>
      <c r="J578" s="5">
        <f>IF(OR($L578="",NOT(COUNTIFS($L$2:$L578,$L578)=1)),"",SUMIFS($G:$G,$L:$L,$L578))</f>
        <v/>
      </c>
      <c r="K578" s="5">
        <f>IF(OR($L578="",NOT(COUNTIFS($L$2:$L578,$L578)=1)),"",SUMIFS($I:$I,$L:$L,$L578))</f>
        <v/>
      </c>
      <c r="L578" s="6">
        <f>IF($B578="","",YEAR($B578))</f>
        <v/>
      </c>
      <c r="M578" s="6">
        <f>INT((ROW()-2)/39)+1</f>
        <v/>
      </c>
      <c r="N578" s="6">
        <f>MOD(ROW()-2,39)+2</f>
        <v/>
      </c>
      <c r="O578" s="42">
        <f>IF(AND($B578&lt;&gt;"",$C578&lt;&gt;"",$B578&lt;=$C578),INDEX(Szabalyok!$C:$C,$N578),"")</f>
        <v/>
      </c>
      <c r="P578">
        <f>IF(D578="",P577,P577+1)</f>
        <v/>
      </c>
    </row>
    <row r="579">
      <c r="A579">
        <f>IF(P579=P578,0,P579)</f>
        <v/>
      </c>
      <c r="B579" s="41">
        <f>IF($M579&gt;300,"",IF(OR(INDEX(Bemenet!$E$2:$E$301,$M579)="",INDEX(Bemenet!$F$2:$F$301,$M579)=""),"",MAX(INDEX(Bemenet!$E$2:$E$301,$M579),INDEX(Szabalyok!$A:$A,$N579))))</f>
        <v/>
      </c>
      <c r="C579" s="41">
        <f>IF($B579="","",MIN(INDEX(Bemenet!$F$2:$F$301,$M579),INDEX(Szabalyok!$B:$B,$N579)))</f>
        <v/>
      </c>
      <c r="D579" s="5">
        <f>IF(AND($B579&lt;&gt;"",$C579&lt;&gt;"",$B579&lt;=$C579),INDEX(Bemenet!$G$2:$G$301,$M579),"")</f>
        <v/>
      </c>
      <c r="E579" s="6">
        <f>IF(AND($B579&lt;&gt;"",$C579&lt;&gt;"",$B579&lt;=$C579),INDEX(Bemenet!$D$2:$D$301,$M579),"")</f>
        <v/>
      </c>
      <c r="F579" s="5">
        <f>IF(AND($B579&lt;&gt;"",$C579&lt;&gt;"",$B579&lt;=$C579),$C579-$B579+1,"")</f>
        <v/>
      </c>
      <c r="G579" s="5">
        <f>IF($F579="","",$F579*$D579)</f>
        <v/>
      </c>
      <c r="H579" s="42">
        <f>IF($G579="","",$O579)</f>
        <v/>
      </c>
      <c r="I579" s="5">
        <f>IF($G579="","",$G579*IF($H579="",$O579,$H579)/100)</f>
        <v/>
      </c>
      <c r="J579" s="5">
        <f>IF(OR($L579="",NOT(COUNTIFS($L$2:$L579,$L579)=1)),"",SUMIFS($G:$G,$L:$L,$L579))</f>
        <v/>
      </c>
      <c r="K579" s="5">
        <f>IF(OR($L579="",NOT(COUNTIFS($L$2:$L579,$L579)=1)),"",SUMIFS($I:$I,$L:$L,$L579))</f>
        <v/>
      </c>
      <c r="L579" s="6">
        <f>IF($B579="","",YEAR($B579))</f>
        <v/>
      </c>
      <c r="M579" s="6">
        <f>INT((ROW()-2)/39)+1</f>
        <v/>
      </c>
      <c r="N579" s="6">
        <f>MOD(ROW()-2,39)+2</f>
        <v/>
      </c>
      <c r="O579" s="42">
        <f>IF(AND($B579&lt;&gt;"",$C579&lt;&gt;"",$B579&lt;=$C579),INDEX(Szabalyok!$C:$C,$N579),"")</f>
        <v/>
      </c>
      <c r="P579">
        <f>IF(D579="",P578,P578+1)</f>
        <v/>
      </c>
    </row>
    <row r="580">
      <c r="A580">
        <f>IF(P580=P579,0,P580)</f>
        <v/>
      </c>
      <c r="B580" s="41">
        <f>IF($M580&gt;300,"",IF(OR(INDEX(Bemenet!$E$2:$E$301,$M580)="",INDEX(Bemenet!$F$2:$F$301,$M580)=""),"",MAX(INDEX(Bemenet!$E$2:$E$301,$M580),INDEX(Szabalyok!$A:$A,$N580))))</f>
        <v/>
      </c>
      <c r="C580" s="41">
        <f>IF($B580="","",MIN(INDEX(Bemenet!$F$2:$F$301,$M580),INDEX(Szabalyok!$B:$B,$N580)))</f>
        <v/>
      </c>
      <c r="D580" s="5">
        <f>IF(AND($B580&lt;&gt;"",$C580&lt;&gt;"",$B580&lt;=$C580),INDEX(Bemenet!$G$2:$G$301,$M580),"")</f>
        <v/>
      </c>
      <c r="E580" s="6">
        <f>IF(AND($B580&lt;&gt;"",$C580&lt;&gt;"",$B580&lt;=$C580),INDEX(Bemenet!$D$2:$D$301,$M580),"")</f>
        <v/>
      </c>
      <c r="F580" s="5">
        <f>IF(AND($B580&lt;&gt;"",$C580&lt;&gt;"",$B580&lt;=$C580),$C580-$B580+1,"")</f>
        <v/>
      </c>
      <c r="G580" s="5">
        <f>IF($F580="","",$F580*$D580)</f>
        <v/>
      </c>
      <c r="H580" s="42">
        <f>IF($G580="","",$O580)</f>
        <v/>
      </c>
      <c r="I580" s="5">
        <f>IF($G580="","",$G580*IF($H580="",$O580,$H580)/100)</f>
        <v/>
      </c>
      <c r="J580" s="5">
        <f>IF(OR($L580="",NOT(COUNTIFS($L$2:$L580,$L580)=1)),"",SUMIFS($G:$G,$L:$L,$L580))</f>
        <v/>
      </c>
      <c r="K580" s="5">
        <f>IF(OR($L580="",NOT(COUNTIFS($L$2:$L580,$L580)=1)),"",SUMIFS($I:$I,$L:$L,$L580))</f>
        <v/>
      </c>
      <c r="L580" s="6">
        <f>IF($B580="","",YEAR($B580))</f>
        <v/>
      </c>
      <c r="M580" s="6">
        <f>INT((ROW()-2)/39)+1</f>
        <v/>
      </c>
      <c r="N580" s="6">
        <f>MOD(ROW()-2,39)+2</f>
        <v/>
      </c>
      <c r="O580" s="42">
        <f>IF(AND($B580&lt;&gt;"",$C580&lt;&gt;"",$B580&lt;=$C580),INDEX(Szabalyok!$C:$C,$N580),"")</f>
        <v/>
      </c>
      <c r="P580">
        <f>IF(D580="",P579,P579+1)</f>
        <v/>
      </c>
    </row>
    <row r="581">
      <c r="A581">
        <f>IF(P581=P580,0,P581)</f>
        <v/>
      </c>
      <c r="B581" s="41">
        <f>IF($M581&gt;300,"",IF(OR(INDEX(Bemenet!$E$2:$E$301,$M581)="",INDEX(Bemenet!$F$2:$F$301,$M581)=""),"",MAX(INDEX(Bemenet!$E$2:$E$301,$M581),INDEX(Szabalyok!$A:$A,$N581))))</f>
        <v/>
      </c>
      <c r="C581" s="41">
        <f>IF($B581="","",MIN(INDEX(Bemenet!$F$2:$F$301,$M581),INDEX(Szabalyok!$B:$B,$N581)))</f>
        <v/>
      </c>
      <c r="D581" s="5">
        <f>IF(AND($B581&lt;&gt;"",$C581&lt;&gt;"",$B581&lt;=$C581),INDEX(Bemenet!$G$2:$G$301,$M581),"")</f>
        <v/>
      </c>
      <c r="E581" s="6">
        <f>IF(AND($B581&lt;&gt;"",$C581&lt;&gt;"",$B581&lt;=$C581),INDEX(Bemenet!$D$2:$D$301,$M581),"")</f>
        <v/>
      </c>
      <c r="F581" s="5">
        <f>IF(AND($B581&lt;&gt;"",$C581&lt;&gt;"",$B581&lt;=$C581),$C581-$B581+1,"")</f>
        <v/>
      </c>
      <c r="G581" s="5">
        <f>IF($F581="","",$F581*$D581)</f>
        <v/>
      </c>
      <c r="H581" s="42">
        <f>IF($G581="","",$O581)</f>
        <v/>
      </c>
      <c r="I581" s="5">
        <f>IF($G581="","",$G581*IF($H581="",$O581,$H581)/100)</f>
        <v/>
      </c>
      <c r="J581" s="5">
        <f>IF(OR($L581="",NOT(COUNTIFS($L$2:$L581,$L581)=1)),"",SUMIFS($G:$G,$L:$L,$L581))</f>
        <v/>
      </c>
      <c r="K581" s="5">
        <f>IF(OR($L581="",NOT(COUNTIFS($L$2:$L581,$L581)=1)),"",SUMIFS($I:$I,$L:$L,$L581))</f>
        <v/>
      </c>
      <c r="L581" s="6">
        <f>IF($B581="","",YEAR($B581))</f>
        <v/>
      </c>
      <c r="M581" s="6">
        <f>INT((ROW()-2)/39)+1</f>
        <v/>
      </c>
      <c r="N581" s="6">
        <f>MOD(ROW()-2,39)+2</f>
        <v/>
      </c>
      <c r="O581" s="42">
        <f>IF(AND($B581&lt;&gt;"",$C581&lt;&gt;"",$B581&lt;=$C581),INDEX(Szabalyok!$C:$C,$N581),"")</f>
        <v/>
      </c>
      <c r="P581">
        <f>IF(D581="",P580,P580+1)</f>
        <v/>
      </c>
    </row>
    <row r="582">
      <c r="A582">
        <f>IF(P582=P581,0,P582)</f>
        <v/>
      </c>
      <c r="B582" s="41">
        <f>IF($M582&gt;300,"",IF(OR(INDEX(Bemenet!$E$2:$E$301,$M582)="",INDEX(Bemenet!$F$2:$F$301,$M582)=""),"",MAX(INDEX(Bemenet!$E$2:$E$301,$M582),INDEX(Szabalyok!$A:$A,$N582))))</f>
        <v/>
      </c>
      <c r="C582" s="41">
        <f>IF($B582="","",MIN(INDEX(Bemenet!$F$2:$F$301,$M582),INDEX(Szabalyok!$B:$B,$N582)))</f>
        <v/>
      </c>
      <c r="D582" s="5">
        <f>IF(AND($B582&lt;&gt;"",$C582&lt;&gt;"",$B582&lt;=$C582),INDEX(Bemenet!$G$2:$G$301,$M582),"")</f>
        <v/>
      </c>
      <c r="E582" s="6">
        <f>IF(AND($B582&lt;&gt;"",$C582&lt;&gt;"",$B582&lt;=$C582),INDEX(Bemenet!$D$2:$D$301,$M582),"")</f>
        <v/>
      </c>
      <c r="F582" s="5">
        <f>IF(AND($B582&lt;&gt;"",$C582&lt;&gt;"",$B582&lt;=$C582),$C582-$B582+1,"")</f>
        <v/>
      </c>
      <c r="G582" s="5">
        <f>IF($F582="","",$F582*$D582)</f>
        <v/>
      </c>
      <c r="H582" s="42">
        <f>IF($G582="","",$O582)</f>
        <v/>
      </c>
      <c r="I582" s="5">
        <f>IF($G582="","",$G582*IF($H582="",$O582,$H582)/100)</f>
        <v/>
      </c>
      <c r="J582" s="5">
        <f>IF(OR($L582="",NOT(COUNTIFS($L$2:$L582,$L582)=1)),"",SUMIFS($G:$G,$L:$L,$L582))</f>
        <v/>
      </c>
      <c r="K582" s="5">
        <f>IF(OR($L582="",NOT(COUNTIFS($L$2:$L582,$L582)=1)),"",SUMIFS($I:$I,$L:$L,$L582))</f>
        <v/>
      </c>
      <c r="L582" s="6">
        <f>IF($B582="","",YEAR($B582))</f>
        <v/>
      </c>
      <c r="M582" s="6">
        <f>INT((ROW()-2)/39)+1</f>
        <v/>
      </c>
      <c r="N582" s="6">
        <f>MOD(ROW()-2,39)+2</f>
        <v/>
      </c>
      <c r="O582" s="42">
        <f>IF(AND($B582&lt;&gt;"",$C582&lt;&gt;"",$B582&lt;=$C582),INDEX(Szabalyok!$C:$C,$N582),"")</f>
        <v/>
      </c>
      <c r="P582">
        <f>IF(D582="",P581,P581+1)</f>
        <v/>
      </c>
    </row>
    <row r="583">
      <c r="A583">
        <f>IF(P583=P582,0,P583)</f>
        <v/>
      </c>
      <c r="B583" s="41">
        <f>IF($M583&gt;300,"",IF(OR(INDEX(Bemenet!$E$2:$E$301,$M583)="",INDEX(Bemenet!$F$2:$F$301,$M583)=""),"",MAX(INDEX(Bemenet!$E$2:$E$301,$M583),INDEX(Szabalyok!$A:$A,$N583))))</f>
        <v/>
      </c>
      <c r="C583" s="41">
        <f>IF($B583="","",MIN(INDEX(Bemenet!$F$2:$F$301,$M583),INDEX(Szabalyok!$B:$B,$N583)))</f>
        <v/>
      </c>
      <c r="D583" s="5">
        <f>IF(AND($B583&lt;&gt;"",$C583&lt;&gt;"",$B583&lt;=$C583),INDEX(Bemenet!$G$2:$G$301,$M583),"")</f>
        <v/>
      </c>
      <c r="E583" s="6">
        <f>IF(AND($B583&lt;&gt;"",$C583&lt;&gt;"",$B583&lt;=$C583),INDEX(Bemenet!$D$2:$D$301,$M583),"")</f>
        <v/>
      </c>
      <c r="F583" s="5">
        <f>IF(AND($B583&lt;&gt;"",$C583&lt;&gt;"",$B583&lt;=$C583),$C583-$B583+1,"")</f>
        <v/>
      </c>
      <c r="G583" s="5">
        <f>IF($F583="","",$F583*$D583)</f>
        <v/>
      </c>
      <c r="H583" s="42">
        <f>IF($G583="","",$O583)</f>
        <v/>
      </c>
      <c r="I583" s="5">
        <f>IF($G583="","",$G583*IF($H583="",$O583,$H583)/100)</f>
        <v/>
      </c>
      <c r="J583" s="5">
        <f>IF(OR($L583="",NOT(COUNTIFS($L$2:$L583,$L583)=1)),"",SUMIFS($G:$G,$L:$L,$L583))</f>
        <v/>
      </c>
      <c r="K583" s="5">
        <f>IF(OR($L583="",NOT(COUNTIFS($L$2:$L583,$L583)=1)),"",SUMIFS($I:$I,$L:$L,$L583))</f>
        <v/>
      </c>
      <c r="L583" s="6">
        <f>IF($B583="","",YEAR($B583))</f>
        <v/>
      </c>
      <c r="M583" s="6">
        <f>INT((ROW()-2)/39)+1</f>
        <v/>
      </c>
      <c r="N583" s="6">
        <f>MOD(ROW()-2,39)+2</f>
        <v/>
      </c>
      <c r="O583" s="42">
        <f>IF(AND($B583&lt;&gt;"",$C583&lt;&gt;"",$B583&lt;=$C583),INDEX(Szabalyok!$C:$C,$N583),"")</f>
        <v/>
      </c>
      <c r="P583">
        <f>IF(D583="",P582,P582+1)</f>
        <v/>
      </c>
    </row>
    <row r="584">
      <c r="A584">
        <f>IF(P584=P583,0,P584)</f>
        <v/>
      </c>
      <c r="B584" s="41">
        <f>IF($M584&gt;300,"",IF(OR(INDEX(Bemenet!$E$2:$E$301,$M584)="",INDEX(Bemenet!$F$2:$F$301,$M584)=""),"",MAX(INDEX(Bemenet!$E$2:$E$301,$M584),INDEX(Szabalyok!$A:$A,$N584))))</f>
        <v/>
      </c>
      <c r="C584" s="41">
        <f>IF($B584="","",MIN(INDEX(Bemenet!$F$2:$F$301,$M584),INDEX(Szabalyok!$B:$B,$N584)))</f>
        <v/>
      </c>
      <c r="D584" s="5">
        <f>IF(AND($B584&lt;&gt;"",$C584&lt;&gt;"",$B584&lt;=$C584),INDEX(Bemenet!$G$2:$G$301,$M584),"")</f>
        <v/>
      </c>
      <c r="E584" s="6">
        <f>IF(AND($B584&lt;&gt;"",$C584&lt;&gt;"",$B584&lt;=$C584),INDEX(Bemenet!$D$2:$D$301,$M584),"")</f>
        <v/>
      </c>
      <c r="F584" s="5">
        <f>IF(AND($B584&lt;&gt;"",$C584&lt;&gt;"",$B584&lt;=$C584),$C584-$B584+1,"")</f>
        <v/>
      </c>
      <c r="G584" s="5">
        <f>IF($F584="","",$F584*$D584)</f>
        <v/>
      </c>
      <c r="H584" s="42">
        <f>IF($G584="","",$O584)</f>
        <v/>
      </c>
      <c r="I584" s="5">
        <f>IF($G584="","",$G584*IF($H584="",$O584,$H584)/100)</f>
        <v/>
      </c>
      <c r="J584" s="5">
        <f>IF(OR($L584="",NOT(COUNTIFS($L$2:$L584,$L584)=1)),"",SUMIFS($G:$G,$L:$L,$L584))</f>
        <v/>
      </c>
      <c r="K584" s="5">
        <f>IF(OR($L584="",NOT(COUNTIFS($L$2:$L584,$L584)=1)),"",SUMIFS($I:$I,$L:$L,$L584))</f>
        <v/>
      </c>
      <c r="L584" s="6">
        <f>IF($B584="","",YEAR($B584))</f>
        <v/>
      </c>
      <c r="M584" s="6">
        <f>INT((ROW()-2)/39)+1</f>
        <v/>
      </c>
      <c r="N584" s="6">
        <f>MOD(ROW()-2,39)+2</f>
        <v/>
      </c>
      <c r="O584" s="42">
        <f>IF(AND($B584&lt;&gt;"",$C584&lt;&gt;"",$B584&lt;=$C584),INDEX(Szabalyok!$C:$C,$N584),"")</f>
        <v/>
      </c>
      <c r="P584">
        <f>IF(D584="",P583,P583+1)</f>
        <v/>
      </c>
    </row>
    <row r="585">
      <c r="A585">
        <f>IF(P585=P584,0,P585)</f>
        <v/>
      </c>
      <c r="B585" s="41">
        <f>IF($M585&gt;300,"",IF(OR(INDEX(Bemenet!$E$2:$E$301,$M585)="",INDEX(Bemenet!$F$2:$F$301,$M585)=""),"",MAX(INDEX(Bemenet!$E$2:$E$301,$M585),INDEX(Szabalyok!$A:$A,$N585))))</f>
        <v/>
      </c>
      <c r="C585" s="41">
        <f>IF($B585="","",MIN(INDEX(Bemenet!$F$2:$F$301,$M585),INDEX(Szabalyok!$B:$B,$N585)))</f>
        <v/>
      </c>
      <c r="D585" s="5">
        <f>IF(AND($B585&lt;&gt;"",$C585&lt;&gt;"",$B585&lt;=$C585),INDEX(Bemenet!$G$2:$G$301,$M585),"")</f>
        <v/>
      </c>
      <c r="E585" s="6">
        <f>IF(AND($B585&lt;&gt;"",$C585&lt;&gt;"",$B585&lt;=$C585),INDEX(Bemenet!$D$2:$D$301,$M585),"")</f>
        <v/>
      </c>
      <c r="F585" s="5">
        <f>IF(AND($B585&lt;&gt;"",$C585&lt;&gt;"",$B585&lt;=$C585),$C585-$B585+1,"")</f>
        <v/>
      </c>
      <c r="G585" s="5">
        <f>IF($F585="","",$F585*$D585)</f>
        <v/>
      </c>
      <c r="H585" s="42">
        <f>IF($G585="","",$O585)</f>
        <v/>
      </c>
      <c r="I585" s="5">
        <f>IF($G585="","",$G585*IF($H585="",$O585,$H585)/100)</f>
        <v/>
      </c>
      <c r="J585" s="5">
        <f>IF(OR($L585="",NOT(COUNTIFS($L$2:$L585,$L585)=1)),"",SUMIFS($G:$G,$L:$L,$L585))</f>
        <v/>
      </c>
      <c r="K585" s="5">
        <f>IF(OR($L585="",NOT(COUNTIFS($L$2:$L585,$L585)=1)),"",SUMIFS($I:$I,$L:$L,$L585))</f>
        <v/>
      </c>
      <c r="L585" s="6">
        <f>IF($B585="","",YEAR($B585))</f>
        <v/>
      </c>
      <c r="M585" s="6">
        <f>INT((ROW()-2)/39)+1</f>
        <v/>
      </c>
      <c r="N585" s="6">
        <f>MOD(ROW()-2,39)+2</f>
        <v/>
      </c>
      <c r="O585" s="42">
        <f>IF(AND($B585&lt;&gt;"",$C585&lt;&gt;"",$B585&lt;=$C585),INDEX(Szabalyok!$C:$C,$N585),"")</f>
        <v/>
      </c>
      <c r="P585">
        <f>IF(D585="",P584,P584+1)</f>
        <v/>
      </c>
    </row>
    <row r="586">
      <c r="A586">
        <f>IF(P586=P585,0,P586)</f>
        <v/>
      </c>
      <c r="B586" s="41">
        <f>IF($M586&gt;300,"",IF(OR(INDEX(Bemenet!$E$2:$E$301,$M586)="",INDEX(Bemenet!$F$2:$F$301,$M586)=""),"",MAX(INDEX(Bemenet!$E$2:$E$301,$M586),INDEX(Szabalyok!$A:$A,$N586))))</f>
        <v/>
      </c>
      <c r="C586" s="41">
        <f>IF($B586="","",MIN(INDEX(Bemenet!$F$2:$F$301,$M586),INDEX(Szabalyok!$B:$B,$N586)))</f>
        <v/>
      </c>
      <c r="D586" s="5">
        <f>IF(AND($B586&lt;&gt;"",$C586&lt;&gt;"",$B586&lt;=$C586),INDEX(Bemenet!$G$2:$G$301,$M586),"")</f>
        <v/>
      </c>
      <c r="E586" s="6">
        <f>IF(AND($B586&lt;&gt;"",$C586&lt;&gt;"",$B586&lt;=$C586),INDEX(Bemenet!$D$2:$D$301,$M586),"")</f>
        <v/>
      </c>
      <c r="F586" s="5">
        <f>IF(AND($B586&lt;&gt;"",$C586&lt;&gt;"",$B586&lt;=$C586),$C586-$B586+1,"")</f>
        <v/>
      </c>
      <c r="G586" s="5">
        <f>IF($F586="","",$F586*$D586)</f>
        <v/>
      </c>
      <c r="H586" s="42">
        <f>IF($G586="","",$O586)</f>
        <v/>
      </c>
      <c r="I586" s="5">
        <f>IF($G586="","",$G586*IF($H586="",$O586,$H586)/100)</f>
        <v/>
      </c>
      <c r="J586" s="5">
        <f>IF(OR($L586="",NOT(COUNTIFS($L$2:$L586,$L586)=1)),"",SUMIFS($G:$G,$L:$L,$L586))</f>
        <v/>
      </c>
      <c r="K586" s="5">
        <f>IF(OR($L586="",NOT(COUNTIFS($L$2:$L586,$L586)=1)),"",SUMIFS($I:$I,$L:$L,$L586))</f>
        <v/>
      </c>
      <c r="L586" s="6">
        <f>IF($B586="","",YEAR($B586))</f>
        <v/>
      </c>
      <c r="M586" s="6">
        <f>INT((ROW()-2)/39)+1</f>
        <v/>
      </c>
      <c r="N586" s="6">
        <f>MOD(ROW()-2,39)+2</f>
        <v/>
      </c>
      <c r="O586" s="42">
        <f>IF(AND($B586&lt;&gt;"",$C586&lt;&gt;"",$B586&lt;=$C586),INDEX(Szabalyok!$C:$C,$N586),"")</f>
        <v/>
      </c>
      <c r="P586">
        <f>IF(D586="",P585,P585+1)</f>
        <v/>
      </c>
    </row>
    <row r="587">
      <c r="A587">
        <f>IF(P587=P586,0,P587)</f>
        <v/>
      </c>
      <c r="B587" s="41">
        <f>IF($M587&gt;300,"",IF(OR(INDEX(Bemenet!$E$2:$E$301,$M587)="",INDEX(Bemenet!$F$2:$F$301,$M587)=""),"",MAX(INDEX(Bemenet!$E$2:$E$301,$M587),INDEX(Szabalyok!$A:$A,$N587))))</f>
        <v/>
      </c>
      <c r="C587" s="41">
        <f>IF($B587="","",MIN(INDEX(Bemenet!$F$2:$F$301,$M587),INDEX(Szabalyok!$B:$B,$N587)))</f>
        <v/>
      </c>
      <c r="D587" s="5">
        <f>IF(AND($B587&lt;&gt;"",$C587&lt;&gt;"",$B587&lt;=$C587),INDEX(Bemenet!$G$2:$G$301,$M587),"")</f>
        <v/>
      </c>
      <c r="E587" s="6">
        <f>IF(AND($B587&lt;&gt;"",$C587&lt;&gt;"",$B587&lt;=$C587),INDEX(Bemenet!$D$2:$D$301,$M587),"")</f>
        <v/>
      </c>
      <c r="F587" s="5">
        <f>IF(AND($B587&lt;&gt;"",$C587&lt;&gt;"",$B587&lt;=$C587),$C587-$B587+1,"")</f>
        <v/>
      </c>
      <c r="G587" s="5">
        <f>IF($F587="","",$F587*$D587)</f>
        <v/>
      </c>
      <c r="H587" s="42">
        <f>IF($G587="","",$O587)</f>
        <v/>
      </c>
      <c r="I587" s="5">
        <f>IF($G587="","",$G587*IF($H587="",$O587,$H587)/100)</f>
        <v/>
      </c>
      <c r="J587" s="5">
        <f>IF(OR($L587="",NOT(COUNTIFS($L$2:$L587,$L587)=1)),"",SUMIFS($G:$G,$L:$L,$L587))</f>
        <v/>
      </c>
      <c r="K587" s="5">
        <f>IF(OR($L587="",NOT(COUNTIFS($L$2:$L587,$L587)=1)),"",SUMIFS($I:$I,$L:$L,$L587))</f>
        <v/>
      </c>
      <c r="L587" s="6">
        <f>IF($B587="","",YEAR($B587))</f>
        <v/>
      </c>
      <c r="M587" s="6">
        <f>INT((ROW()-2)/39)+1</f>
        <v/>
      </c>
      <c r="N587" s="6">
        <f>MOD(ROW()-2,39)+2</f>
        <v/>
      </c>
      <c r="O587" s="42">
        <f>IF(AND($B587&lt;&gt;"",$C587&lt;&gt;"",$B587&lt;=$C587),INDEX(Szabalyok!$C:$C,$N587),"")</f>
        <v/>
      </c>
      <c r="P587">
        <f>IF(D587="",P586,P586+1)</f>
        <v/>
      </c>
    </row>
    <row r="588">
      <c r="A588">
        <f>IF(P588=P587,0,P588)</f>
        <v/>
      </c>
      <c r="B588" s="41">
        <f>IF($M588&gt;300,"",IF(OR(INDEX(Bemenet!$E$2:$E$301,$M588)="",INDEX(Bemenet!$F$2:$F$301,$M588)=""),"",MAX(INDEX(Bemenet!$E$2:$E$301,$M588),INDEX(Szabalyok!$A:$A,$N588))))</f>
        <v/>
      </c>
      <c r="C588" s="41">
        <f>IF($B588="","",MIN(INDEX(Bemenet!$F$2:$F$301,$M588),INDEX(Szabalyok!$B:$B,$N588)))</f>
        <v/>
      </c>
      <c r="D588" s="5">
        <f>IF(AND($B588&lt;&gt;"",$C588&lt;&gt;"",$B588&lt;=$C588),INDEX(Bemenet!$G$2:$G$301,$M588),"")</f>
        <v/>
      </c>
      <c r="E588" s="6">
        <f>IF(AND($B588&lt;&gt;"",$C588&lt;&gt;"",$B588&lt;=$C588),INDEX(Bemenet!$D$2:$D$301,$M588),"")</f>
        <v/>
      </c>
      <c r="F588" s="5">
        <f>IF(AND($B588&lt;&gt;"",$C588&lt;&gt;"",$B588&lt;=$C588),$C588-$B588+1,"")</f>
        <v/>
      </c>
      <c r="G588" s="5">
        <f>IF($F588="","",$F588*$D588)</f>
        <v/>
      </c>
      <c r="H588" s="42">
        <f>IF($G588="","",$O588)</f>
        <v/>
      </c>
      <c r="I588" s="5">
        <f>IF($G588="","",$G588*IF($H588="",$O588,$H588)/100)</f>
        <v/>
      </c>
      <c r="J588" s="5">
        <f>IF(OR($L588="",NOT(COUNTIFS($L$2:$L588,$L588)=1)),"",SUMIFS($G:$G,$L:$L,$L588))</f>
        <v/>
      </c>
      <c r="K588" s="5">
        <f>IF(OR($L588="",NOT(COUNTIFS($L$2:$L588,$L588)=1)),"",SUMIFS($I:$I,$L:$L,$L588))</f>
        <v/>
      </c>
      <c r="L588" s="6">
        <f>IF($B588="","",YEAR($B588))</f>
        <v/>
      </c>
      <c r="M588" s="6">
        <f>INT((ROW()-2)/39)+1</f>
        <v/>
      </c>
      <c r="N588" s="6">
        <f>MOD(ROW()-2,39)+2</f>
        <v/>
      </c>
      <c r="O588" s="42">
        <f>IF(AND($B588&lt;&gt;"",$C588&lt;&gt;"",$B588&lt;=$C588),INDEX(Szabalyok!$C:$C,$N588),"")</f>
        <v/>
      </c>
      <c r="P588">
        <f>IF(D588="",P587,P587+1)</f>
        <v/>
      </c>
    </row>
    <row r="589">
      <c r="A589">
        <f>IF(P589=P588,0,P589)</f>
        <v/>
      </c>
      <c r="B589" s="41">
        <f>IF($M589&gt;300,"",IF(OR(INDEX(Bemenet!$E$2:$E$301,$M589)="",INDEX(Bemenet!$F$2:$F$301,$M589)=""),"",MAX(INDEX(Bemenet!$E$2:$E$301,$M589),INDEX(Szabalyok!$A:$A,$N589))))</f>
        <v/>
      </c>
      <c r="C589" s="41">
        <f>IF($B589="","",MIN(INDEX(Bemenet!$F$2:$F$301,$M589),INDEX(Szabalyok!$B:$B,$N589)))</f>
        <v/>
      </c>
      <c r="D589" s="5">
        <f>IF(AND($B589&lt;&gt;"",$C589&lt;&gt;"",$B589&lt;=$C589),INDEX(Bemenet!$G$2:$G$301,$M589),"")</f>
        <v/>
      </c>
      <c r="E589" s="6">
        <f>IF(AND($B589&lt;&gt;"",$C589&lt;&gt;"",$B589&lt;=$C589),INDEX(Bemenet!$D$2:$D$301,$M589),"")</f>
        <v/>
      </c>
      <c r="F589" s="5">
        <f>IF(AND($B589&lt;&gt;"",$C589&lt;&gt;"",$B589&lt;=$C589),$C589-$B589+1,"")</f>
        <v/>
      </c>
      <c r="G589" s="5">
        <f>IF($F589="","",$F589*$D589)</f>
        <v/>
      </c>
      <c r="H589" s="42">
        <f>IF($G589="","",$O589)</f>
        <v/>
      </c>
      <c r="I589" s="5">
        <f>IF($G589="","",$G589*IF($H589="",$O589,$H589)/100)</f>
        <v/>
      </c>
      <c r="J589" s="5">
        <f>IF(OR($L589="",NOT(COUNTIFS($L$2:$L589,$L589)=1)),"",SUMIFS($G:$G,$L:$L,$L589))</f>
        <v/>
      </c>
      <c r="K589" s="5">
        <f>IF(OR($L589="",NOT(COUNTIFS($L$2:$L589,$L589)=1)),"",SUMIFS($I:$I,$L:$L,$L589))</f>
        <v/>
      </c>
      <c r="L589" s="6">
        <f>IF($B589="","",YEAR($B589))</f>
        <v/>
      </c>
      <c r="M589" s="6">
        <f>INT((ROW()-2)/39)+1</f>
        <v/>
      </c>
      <c r="N589" s="6">
        <f>MOD(ROW()-2,39)+2</f>
        <v/>
      </c>
      <c r="O589" s="42">
        <f>IF(AND($B589&lt;&gt;"",$C589&lt;&gt;"",$B589&lt;=$C589),INDEX(Szabalyok!$C:$C,$N589),"")</f>
        <v/>
      </c>
      <c r="P589">
        <f>IF(D589="",P588,P588+1)</f>
        <v/>
      </c>
    </row>
    <row r="590">
      <c r="A590">
        <f>IF(P590=P589,0,P590)</f>
        <v/>
      </c>
      <c r="B590" s="41">
        <f>IF($M590&gt;300,"",IF(OR(INDEX(Bemenet!$E$2:$E$301,$M590)="",INDEX(Bemenet!$F$2:$F$301,$M590)=""),"",MAX(INDEX(Bemenet!$E$2:$E$301,$M590),INDEX(Szabalyok!$A:$A,$N590))))</f>
        <v/>
      </c>
      <c r="C590" s="41">
        <f>IF($B590="","",MIN(INDEX(Bemenet!$F$2:$F$301,$M590),INDEX(Szabalyok!$B:$B,$N590)))</f>
        <v/>
      </c>
      <c r="D590" s="5">
        <f>IF(AND($B590&lt;&gt;"",$C590&lt;&gt;"",$B590&lt;=$C590),INDEX(Bemenet!$G$2:$G$301,$M590),"")</f>
        <v/>
      </c>
      <c r="E590" s="6">
        <f>IF(AND($B590&lt;&gt;"",$C590&lt;&gt;"",$B590&lt;=$C590),INDEX(Bemenet!$D$2:$D$301,$M590),"")</f>
        <v/>
      </c>
      <c r="F590" s="5">
        <f>IF(AND($B590&lt;&gt;"",$C590&lt;&gt;"",$B590&lt;=$C590),$C590-$B590+1,"")</f>
        <v/>
      </c>
      <c r="G590" s="5">
        <f>IF($F590="","",$F590*$D590)</f>
        <v/>
      </c>
      <c r="H590" s="42">
        <f>IF($G590="","",$O590)</f>
        <v/>
      </c>
      <c r="I590" s="5">
        <f>IF($G590="","",$G590*IF($H590="",$O590,$H590)/100)</f>
        <v/>
      </c>
      <c r="J590" s="5">
        <f>IF(OR($L590="",NOT(COUNTIFS($L$2:$L590,$L590)=1)),"",SUMIFS($G:$G,$L:$L,$L590))</f>
        <v/>
      </c>
      <c r="K590" s="5">
        <f>IF(OR($L590="",NOT(COUNTIFS($L$2:$L590,$L590)=1)),"",SUMIFS($I:$I,$L:$L,$L590))</f>
        <v/>
      </c>
      <c r="L590" s="6">
        <f>IF($B590="","",YEAR($B590))</f>
        <v/>
      </c>
      <c r="M590" s="6">
        <f>INT((ROW()-2)/39)+1</f>
        <v/>
      </c>
      <c r="N590" s="6">
        <f>MOD(ROW()-2,39)+2</f>
        <v/>
      </c>
      <c r="O590" s="42">
        <f>IF(AND($B590&lt;&gt;"",$C590&lt;&gt;"",$B590&lt;=$C590),INDEX(Szabalyok!$C:$C,$N590),"")</f>
        <v/>
      </c>
      <c r="P590">
        <f>IF(D590="",P589,P589+1)</f>
        <v/>
      </c>
    </row>
    <row r="591">
      <c r="A591">
        <f>IF(P591=P590,0,P591)</f>
        <v/>
      </c>
      <c r="B591" s="41">
        <f>IF($M591&gt;300,"",IF(OR(INDEX(Bemenet!$E$2:$E$301,$M591)="",INDEX(Bemenet!$F$2:$F$301,$M591)=""),"",MAX(INDEX(Bemenet!$E$2:$E$301,$M591),INDEX(Szabalyok!$A:$A,$N591))))</f>
        <v/>
      </c>
      <c r="C591" s="41">
        <f>IF($B591="","",MIN(INDEX(Bemenet!$F$2:$F$301,$M591),INDEX(Szabalyok!$B:$B,$N591)))</f>
        <v/>
      </c>
      <c r="D591" s="5">
        <f>IF(AND($B591&lt;&gt;"",$C591&lt;&gt;"",$B591&lt;=$C591),INDEX(Bemenet!$G$2:$G$301,$M591),"")</f>
        <v/>
      </c>
      <c r="E591" s="6">
        <f>IF(AND($B591&lt;&gt;"",$C591&lt;&gt;"",$B591&lt;=$C591),INDEX(Bemenet!$D$2:$D$301,$M591),"")</f>
        <v/>
      </c>
      <c r="F591" s="5">
        <f>IF(AND($B591&lt;&gt;"",$C591&lt;&gt;"",$B591&lt;=$C591),$C591-$B591+1,"")</f>
        <v/>
      </c>
      <c r="G591" s="5">
        <f>IF($F591="","",$F591*$D591)</f>
        <v/>
      </c>
      <c r="H591" s="42">
        <f>IF($G591="","",$O591)</f>
        <v/>
      </c>
      <c r="I591" s="5">
        <f>IF($G591="","",$G591*IF($H591="",$O591,$H591)/100)</f>
        <v/>
      </c>
      <c r="J591" s="5">
        <f>IF(OR($L591="",NOT(COUNTIFS($L$2:$L591,$L591)=1)),"",SUMIFS($G:$G,$L:$L,$L591))</f>
        <v/>
      </c>
      <c r="K591" s="5">
        <f>IF(OR($L591="",NOT(COUNTIFS($L$2:$L591,$L591)=1)),"",SUMIFS($I:$I,$L:$L,$L591))</f>
        <v/>
      </c>
      <c r="L591" s="6">
        <f>IF($B591="","",YEAR($B591))</f>
        <v/>
      </c>
      <c r="M591" s="6">
        <f>INT((ROW()-2)/39)+1</f>
        <v/>
      </c>
      <c r="N591" s="6">
        <f>MOD(ROW()-2,39)+2</f>
        <v/>
      </c>
      <c r="O591" s="42">
        <f>IF(AND($B591&lt;&gt;"",$C591&lt;&gt;"",$B591&lt;=$C591),INDEX(Szabalyok!$C:$C,$N591),"")</f>
        <v/>
      </c>
      <c r="P591">
        <f>IF(D591="",P590,P590+1)</f>
        <v/>
      </c>
    </row>
    <row r="592">
      <c r="A592">
        <f>IF(P592=P591,0,P592)</f>
        <v/>
      </c>
      <c r="B592" s="41">
        <f>IF($M592&gt;300,"",IF(OR(INDEX(Bemenet!$E$2:$E$301,$M592)="",INDEX(Bemenet!$F$2:$F$301,$M592)=""),"",MAX(INDEX(Bemenet!$E$2:$E$301,$M592),INDEX(Szabalyok!$A:$A,$N592))))</f>
        <v/>
      </c>
      <c r="C592" s="41">
        <f>IF($B592="","",MIN(INDEX(Bemenet!$F$2:$F$301,$M592),INDEX(Szabalyok!$B:$B,$N592)))</f>
        <v/>
      </c>
      <c r="D592" s="5">
        <f>IF(AND($B592&lt;&gt;"",$C592&lt;&gt;"",$B592&lt;=$C592),INDEX(Bemenet!$G$2:$G$301,$M592),"")</f>
        <v/>
      </c>
      <c r="E592" s="6">
        <f>IF(AND($B592&lt;&gt;"",$C592&lt;&gt;"",$B592&lt;=$C592),INDEX(Bemenet!$D$2:$D$301,$M592),"")</f>
        <v/>
      </c>
      <c r="F592" s="5">
        <f>IF(AND($B592&lt;&gt;"",$C592&lt;&gt;"",$B592&lt;=$C592),$C592-$B592+1,"")</f>
        <v/>
      </c>
      <c r="G592" s="5">
        <f>IF($F592="","",$F592*$D592)</f>
        <v/>
      </c>
      <c r="H592" s="42">
        <f>IF($G592="","",$O592)</f>
        <v/>
      </c>
      <c r="I592" s="5">
        <f>IF($G592="","",$G592*IF($H592="",$O592,$H592)/100)</f>
        <v/>
      </c>
      <c r="J592" s="5">
        <f>IF(OR($L592="",NOT(COUNTIFS($L$2:$L592,$L592)=1)),"",SUMIFS($G:$G,$L:$L,$L592))</f>
        <v/>
      </c>
      <c r="K592" s="5">
        <f>IF(OR($L592="",NOT(COUNTIFS($L$2:$L592,$L592)=1)),"",SUMIFS($I:$I,$L:$L,$L592))</f>
        <v/>
      </c>
      <c r="L592" s="6">
        <f>IF($B592="","",YEAR($B592))</f>
        <v/>
      </c>
      <c r="M592" s="6">
        <f>INT((ROW()-2)/39)+1</f>
        <v/>
      </c>
      <c r="N592" s="6">
        <f>MOD(ROW()-2,39)+2</f>
        <v/>
      </c>
      <c r="O592" s="42">
        <f>IF(AND($B592&lt;&gt;"",$C592&lt;&gt;"",$B592&lt;=$C592),INDEX(Szabalyok!$C:$C,$N592),"")</f>
        <v/>
      </c>
      <c r="P592">
        <f>IF(D592="",P591,P591+1)</f>
        <v/>
      </c>
    </row>
    <row r="593">
      <c r="A593">
        <f>IF(P593=P592,0,P593)</f>
        <v/>
      </c>
      <c r="B593" s="41">
        <f>IF($M593&gt;300,"",IF(OR(INDEX(Bemenet!$E$2:$E$301,$M593)="",INDEX(Bemenet!$F$2:$F$301,$M593)=""),"",MAX(INDEX(Bemenet!$E$2:$E$301,$M593),INDEX(Szabalyok!$A:$A,$N593))))</f>
        <v/>
      </c>
      <c r="C593" s="41">
        <f>IF($B593="","",MIN(INDEX(Bemenet!$F$2:$F$301,$M593),INDEX(Szabalyok!$B:$B,$N593)))</f>
        <v/>
      </c>
      <c r="D593" s="5">
        <f>IF(AND($B593&lt;&gt;"",$C593&lt;&gt;"",$B593&lt;=$C593),INDEX(Bemenet!$G$2:$G$301,$M593),"")</f>
        <v/>
      </c>
      <c r="E593" s="6">
        <f>IF(AND($B593&lt;&gt;"",$C593&lt;&gt;"",$B593&lt;=$C593),INDEX(Bemenet!$D$2:$D$301,$M593),"")</f>
        <v/>
      </c>
      <c r="F593" s="5">
        <f>IF(AND($B593&lt;&gt;"",$C593&lt;&gt;"",$B593&lt;=$C593),$C593-$B593+1,"")</f>
        <v/>
      </c>
      <c r="G593" s="5">
        <f>IF($F593="","",$F593*$D593)</f>
        <v/>
      </c>
      <c r="H593" s="42">
        <f>IF($G593="","",$O593)</f>
        <v/>
      </c>
      <c r="I593" s="5">
        <f>IF($G593="","",$G593*IF($H593="",$O593,$H593)/100)</f>
        <v/>
      </c>
      <c r="J593" s="5">
        <f>IF(OR($L593="",NOT(COUNTIFS($L$2:$L593,$L593)=1)),"",SUMIFS($G:$G,$L:$L,$L593))</f>
        <v/>
      </c>
      <c r="K593" s="5">
        <f>IF(OR($L593="",NOT(COUNTIFS($L$2:$L593,$L593)=1)),"",SUMIFS($I:$I,$L:$L,$L593))</f>
        <v/>
      </c>
      <c r="L593" s="6">
        <f>IF($B593="","",YEAR($B593))</f>
        <v/>
      </c>
      <c r="M593" s="6">
        <f>INT((ROW()-2)/39)+1</f>
        <v/>
      </c>
      <c r="N593" s="6">
        <f>MOD(ROW()-2,39)+2</f>
        <v/>
      </c>
      <c r="O593" s="42">
        <f>IF(AND($B593&lt;&gt;"",$C593&lt;&gt;"",$B593&lt;=$C593),INDEX(Szabalyok!$C:$C,$N593),"")</f>
        <v/>
      </c>
      <c r="P593">
        <f>IF(D593="",P592,P592+1)</f>
        <v/>
      </c>
    </row>
    <row r="594">
      <c r="A594">
        <f>IF(P594=P593,0,P594)</f>
        <v/>
      </c>
      <c r="B594" s="41">
        <f>IF($M594&gt;300,"",IF(OR(INDEX(Bemenet!$E$2:$E$301,$M594)="",INDEX(Bemenet!$F$2:$F$301,$M594)=""),"",MAX(INDEX(Bemenet!$E$2:$E$301,$M594),INDEX(Szabalyok!$A:$A,$N594))))</f>
        <v/>
      </c>
      <c r="C594" s="41">
        <f>IF($B594="","",MIN(INDEX(Bemenet!$F$2:$F$301,$M594),INDEX(Szabalyok!$B:$B,$N594)))</f>
        <v/>
      </c>
      <c r="D594" s="5">
        <f>IF(AND($B594&lt;&gt;"",$C594&lt;&gt;"",$B594&lt;=$C594),INDEX(Bemenet!$G$2:$G$301,$M594),"")</f>
        <v/>
      </c>
      <c r="E594" s="6">
        <f>IF(AND($B594&lt;&gt;"",$C594&lt;&gt;"",$B594&lt;=$C594),INDEX(Bemenet!$D$2:$D$301,$M594),"")</f>
        <v/>
      </c>
      <c r="F594" s="5">
        <f>IF(AND($B594&lt;&gt;"",$C594&lt;&gt;"",$B594&lt;=$C594),$C594-$B594+1,"")</f>
        <v/>
      </c>
      <c r="G594" s="5">
        <f>IF($F594="","",$F594*$D594)</f>
        <v/>
      </c>
      <c r="H594" s="42">
        <f>IF($G594="","",$O594)</f>
        <v/>
      </c>
      <c r="I594" s="5">
        <f>IF($G594="","",$G594*IF($H594="",$O594,$H594)/100)</f>
        <v/>
      </c>
      <c r="J594" s="5">
        <f>IF(OR($L594="",NOT(COUNTIFS($L$2:$L594,$L594)=1)),"",SUMIFS($G:$G,$L:$L,$L594))</f>
        <v/>
      </c>
      <c r="K594" s="5">
        <f>IF(OR($L594="",NOT(COUNTIFS($L$2:$L594,$L594)=1)),"",SUMIFS($I:$I,$L:$L,$L594))</f>
        <v/>
      </c>
      <c r="L594" s="6">
        <f>IF($B594="","",YEAR($B594))</f>
        <v/>
      </c>
      <c r="M594" s="6">
        <f>INT((ROW()-2)/39)+1</f>
        <v/>
      </c>
      <c r="N594" s="6">
        <f>MOD(ROW()-2,39)+2</f>
        <v/>
      </c>
      <c r="O594" s="42">
        <f>IF(AND($B594&lt;&gt;"",$C594&lt;&gt;"",$B594&lt;=$C594),INDEX(Szabalyok!$C:$C,$N594),"")</f>
        <v/>
      </c>
      <c r="P594">
        <f>IF(D594="",P593,P593+1)</f>
        <v/>
      </c>
    </row>
    <row r="595">
      <c r="A595">
        <f>IF(P595=P594,0,P595)</f>
        <v/>
      </c>
      <c r="B595" s="41">
        <f>IF($M595&gt;300,"",IF(OR(INDEX(Bemenet!$E$2:$E$301,$M595)="",INDEX(Bemenet!$F$2:$F$301,$M595)=""),"",MAX(INDEX(Bemenet!$E$2:$E$301,$M595),INDEX(Szabalyok!$A:$A,$N595))))</f>
        <v/>
      </c>
      <c r="C595" s="41">
        <f>IF($B595="","",MIN(INDEX(Bemenet!$F$2:$F$301,$M595),INDEX(Szabalyok!$B:$B,$N595)))</f>
        <v/>
      </c>
      <c r="D595" s="5">
        <f>IF(AND($B595&lt;&gt;"",$C595&lt;&gt;"",$B595&lt;=$C595),INDEX(Bemenet!$G$2:$G$301,$M595),"")</f>
        <v/>
      </c>
      <c r="E595" s="6">
        <f>IF(AND($B595&lt;&gt;"",$C595&lt;&gt;"",$B595&lt;=$C595),INDEX(Bemenet!$D$2:$D$301,$M595),"")</f>
        <v/>
      </c>
      <c r="F595" s="5">
        <f>IF(AND($B595&lt;&gt;"",$C595&lt;&gt;"",$B595&lt;=$C595),$C595-$B595+1,"")</f>
        <v/>
      </c>
      <c r="G595" s="5">
        <f>IF($F595="","",$F595*$D595)</f>
        <v/>
      </c>
      <c r="H595" s="42">
        <f>IF($G595="","",$O595)</f>
        <v/>
      </c>
      <c r="I595" s="5">
        <f>IF($G595="","",$G595*IF($H595="",$O595,$H595)/100)</f>
        <v/>
      </c>
      <c r="J595" s="5">
        <f>IF(OR($L595="",NOT(COUNTIFS($L$2:$L595,$L595)=1)),"",SUMIFS($G:$G,$L:$L,$L595))</f>
        <v/>
      </c>
      <c r="K595" s="5">
        <f>IF(OR($L595="",NOT(COUNTIFS($L$2:$L595,$L595)=1)),"",SUMIFS($I:$I,$L:$L,$L595))</f>
        <v/>
      </c>
      <c r="L595" s="6">
        <f>IF($B595="","",YEAR($B595))</f>
        <v/>
      </c>
      <c r="M595" s="6">
        <f>INT((ROW()-2)/39)+1</f>
        <v/>
      </c>
      <c r="N595" s="6">
        <f>MOD(ROW()-2,39)+2</f>
        <v/>
      </c>
      <c r="O595" s="42">
        <f>IF(AND($B595&lt;&gt;"",$C595&lt;&gt;"",$B595&lt;=$C595),INDEX(Szabalyok!$C:$C,$N595),"")</f>
        <v/>
      </c>
      <c r="P595">
        <f>IF(D595="",P594,P594+1)</f>
        <v/>
      </c>
    </row>
    <row r="596">
      <c r="A596">
        <f>IF(P596=P595,0,P596)</f>
        <v/>
      </c>
      <c r="B596" s="41">
        <f>IF($M596&gt;300,"",IF(OR(INDEX(Bemenet!$E$2:$E$301,$M596)="",INDEX(Bemenet!$F$2:$F$301,$M596)=""),"",MAX(INDEX(Bemenet!$E$2:$E$301,$M596),INDEX(Szabalyok!$A:$A,$N596))))</f>
        <v/>
      </c>
      <c r="C596" s="41">
        <f>IF($B596="","",MIN(INDEX(Bemenet!$F$2:$F$301,$M596),INDEX(Szabalyok!$B:$B,$N596)))</f>
        <v/>
      </c>
      <c r="D596" s="5">
        <f>IF(AND($B596&lt;&gt;"",$C596&lt;&gt;"",$B596&lt;=$C596),INDEX(Bemenet!$G$2:$G$301,$M596),"")</f>
        <v/>
      </c>
      <c r="E596" s="6">
        <f>IF(AND($B596&lt;&gt;"",$C596&lt;&gt;"",$B596&lt;=$C596),INDEX(Bemenet!$D$2:$D$301,$M596),"")</f>
        <v/>
      </c>
      <c r="F596" s="5">
        <f>IF(AND($B596&lt;&gt;"",$C596&lt;&gt;"",$B596&lt;=$C596),$C596-$B596+1,"")</f>
        <v/>
      </c>
      <c r="G596" s="5">
        <f>IF($F596="","",$F596*$D596)</f>
        <v/>
      </c>
      <c r="H596" s="42">
        <f>IF($G596="","",$O596)</f>
        <v/>
      </c>
      <c r="I596" s="5">
        <f>IF($G596="","",$G596*IF($H596="",$O596,$H596)/100)</f>
        <v/>
      </c>
      <c r="J596" s="5">
        <f>IF(OR($L596="",NOT(COUNTIFS($L$2:$L596,$L596)=1)),"",SUMIFS($G:$G,$L:$L,$L596))</f>
        <v/>
      </c>
      <c r="K596" s="5">
        <f>IF(OR($L596="",NOT(COUNTIFS($L$2:$L596,$L596)=1)),"",SUMIFS($I:$I,$L:$L,$L596))</f>
        <v/>
      </c>
      <c r="L596" s="6">
        <f>IF($B596="","",YEAR($B596))</f>
        <v/>
      </c>
      <c r="M596" s="6">
        <f>INT((ROW()-2)/39)+1</f>
        <v/>
      </c>
      <c r="N596" s="6">
        <f>MOD(ROW()-2,39)+2</f>
        <v/>
      </c>
      <c r="O596" s="42">
        <f>IF(AND($B596&lt;&gt;"",$C596&lt;&gt;"",$B596&lt;=$C596),INDEX(Szabalyok!$C:$C,$N596),"")</f>
        <v/>
      </c>
      <c r="P596">
        <f>IF(D596="",P595,P595+1)</f>
        <v/>
      </c>
    </row>
    <row r="597">
      <c r="A597">
        <f>IF(P597=P596,0,P597)</f>
        <v/>
      </c>
      <c r="B597" s="41">
        <f>IF($M597&gt;300,"",IF(OR(INDEX(Bemenet!$E$2:$E$301,$M597)="",INDEX(Bemenet!$F$2:$F$301,$M597)=""),"",MAX(INDEX(Bemenet!$E$2:$E$301,$M597),INDEX(Szabalyok!$A:$A,$N597))))</f>
        <v/>
      </c>
      <c r="C597" s="41">
        <f>IF($B597="","",MIN(INDEX(Bemenet!$F$2:$F$301,$M597),INDEX(Szabalyok!$B:$B,$N597)))</f>
        <v/>
      </c>
      <c r="D597" s="5">
        <f>IF(AND($B597&lt;&gt;"",$C597&lt;&gt;"",$B597&lt;=$C597),INDEX(Bemenet!$G$2:$G$301,$M597),"")</f>
        <v/>
      </c>
      <c r="E597" s="6">
        <f>IF(AND($B597&lt;&gt;"",$C597&lt;&gt;"",$B597&lt;=$C597),INDEX(Bemenet!$D$2:$D$301,$M597),"")</f>
        <v/>
      </c>
      <c r="F597" s="5">
        <f>IF(AND($B597&lt;&gt;"",$C597&lt;&gt;"",$B597&lt;=$C597),$C597-$B597+1,"")</f>
        <v/>
      </c>
      <c r="G597" s="5">
        <f>IF($F597="","",$F597*$D597)</f>
        <v/>
      </c>
      <c r="H597" s="42">
        <f>IF($G597="","",$O597)</f>
        <v/>
      </c>
      <c r="I597" s="5">
        <f>IF($G597="","",$G597*IF($H597="",$O597,$H597)/100)</f>
        <v/>
      </c>
      <c r="J597" s="5">
        <f>IF(OR($L597="",NOT(COUNTIFS($L$2:$L597,$L597)=1)),"",SUMIFS($G:$G,$L:$L,$L597))</f>
        <v/>
      </c>
      <c r="K597" s="5">
        <f>IF(OR($L597="",NOT(COUNTIFS($L$2:$L597,$L597)=1)),"",SUMIFS($I:$I,$L:$L,$L597))</f>
        <v/>
      </c>
      <c r="L597" s="6">
        <f>IF($B597="","",YEAR($B597))</f>
        <v/>
      </c>
      <c r="M597" s="6">
        <f>INT((ROW()-2)/39)+1</f>
        <v/>
      </c>
      <c r="N597" s="6">
        <f>MOD(ROW()-2,39)+2</f>
        <v/>
      </c>
      <c r="O597" s="42">
        <f>IF(AND($B597&lt;&gt;"",$C597&lt;&gt;"",$B597&lt;=$C597),INDEX(Szabalyok!$C:$C,$N597),"")</f>
        <v/>
      </c>
      <c r="P597">
        <f>IF(D597="",P596,P596+1)</f>
        <v/>
      </c>
    </row>
    <row r="598">
      <c r="A598">
        <f>IF(P598=P597,0,P598)</f>
        <v/>
      </c>
      <c r="B598" s="41">
        <f>IF($M598&gt;300,"",IF(OR(INDEX(Bemenet!$E$2:$E$301,$M598)="",INDEX(Bemenet!$F$2:$F$301,$M598)=""),"",MAX(INDEX(Bemenet!$E$2:$E$301,$M598),INDEX(Szabalyok!$A:$A,$N598))))</f>
        <v/>
      </c>
      <c r="C598" s="41">
        <f>IF($B598="","",MIN(INDEX(Bemenet!$F$2:$F$301,$M598),INDEX(Szabalyok!$B:$B,$N598)))</f>
        <v/>
      </c>
      <c r="D598" s="5">
        <f>IF(AND($B598&lt;&gt;"",$C598&lt;&gt;"",$B598&lt;=$C598),INDEX(Bemenet!$G$2:$G$301,$M598),"")</f>
        <v/>
      </c>
      <c r="E598" s="6">
        <f>IF(AND($B598&lt;&gt;"",$C598&lt;&gt;"",$B598&lt;=$C598),INDEX(Bemenet!$D$2:$D$301,$M598),"")</f>
        <v/>
      </c>
      <c r="F598" s="5">
        <f>IF(AND($B598&lt;&gt;"",$C598&lt;&gt;"",$B598&lt;=$C598),$C598-$B598+1,"")</f>
        <v/>
      </c>
      <c r="G598" s="5">
        <f>IF($F598="","",$F598*$D598)</f>
        <v/>
      </c>
      <c r="H598" s="42">
        <f>IF($G598="","",$O598)</f>
        <v/>
      </c>
      <c r="I598" s="5">
        <f>IF($G598="","",$G598*IF($H598="",$O598,$H598)/100)</f>
        <v/>
      </c>
      <c r="J598" s="5">
        <f>IF(OR($L598="",NOT(COUNTIFS($L$2:$L598,$L598)=1)),"",SUMIFS($G:$G,$L:$L,$L598))</f>
        <v/>
      </c>
      <c r="K598" s="5">
        <f>IF(OR($L598="",NOT(COUNTIFS($L$2:$L598,$L598)=1)),"",SUMIFS($I:$I,$L:$L,$L598))</f>
        <v/>
      </c>
      <c r="L598" s="6">
        <f>IF($B598="","",YEAR($B598))</f>
        <v/>
      </c>
      <c r="M598" s="6">
        <f>INT((ROW()-2)/39)+1</f>
        <v/>
      </c>
      <c r="N598" s="6">
        <f>MOD(ROW()-2,39)+2</f>
        <v/>
      </c>
      <c r="O598" s="42">
        <f>IF(AND($B598&lt;&gt;"",$C598&lt;&gt;"",$B598&lt;=$C598),INDEX(Szabalyok!$C:$C,$N598),"")</f>
        <v/>
      </c>
      <c r="P598">
        <f>IF(D598="",P597,P597+1)</f>
        <v/>
      </c>
    </row>
    <row r="599">
      <c r="A599">
        <f>IF(P599=P598,0,P599)</f>
        <v/>
      </c>
      <c r="B599" s="41">
        <f>IF($M599&gt;300,"",IF(OR(INDEX(Bemenet!$E$2:$E$301,$M599)="",INDEX(Bemenet!$F$2:$F$301,$M599)=""),"",MAX(INDEX(Bemenet!$E$2:$E$301,$M599),INDEX(Szabalyok!$A:$A,$N599))))</f>
        <v/>
      </c>
      <c r="C599" s="41">
        <f>IF($B599="","",MIN(INDEX(Bemenet!$F$2:$F$301,$M599),INDEX(Szabalyok!$B:$B,$N599)))</f>
        <v/>
      </c>
      <c r="D599" s="5">
        <f>IF(AND($B599&lt;&gt;"",$C599&lt;&gt;"",$B599&lt;=$C599),INDEX(Bemenet!$G$2:$G$301,$M599),"")</f>
        <v/>
      </c>
      <c r="E599" s="6">
        <f>IF(AND($B599&lt;&gt;"",$C599&lt;&gt;"",$B599&lt;=$C599),INDEX(Bemenet!$D$2:$D$301,$M599),"")</f>
        <v/>
      </c>
      <c r="F599" s="5">
        <f>IF(AND($B599&lt;&gt;"",$C599&lt;&gt;"",$B599&lt;=$C599),$C599-$B599+1,"")</f>
        <v/>
      </c>
      <c r="G599" s="5">
        <f>IF($F599="","",$F599*$D599)</f>
        <v/>
      </c>
      <c r="H599" s="42">
        <f>IF($G599="","",$O599)</f>
        <v/>
      </c>
      <c r="I599" s="5">
        <f>IF($G599="","",$G599*IF($H599="",$O599,$H599)/100)</f>
        <v/>
      </c>
      <c r="J599" s="5">
        <f>IF(OR($L599="",NOT(COUNTIFS($L$2:$L599,$L599)=1)),"",SUMIFS($G:$G,$L:$L,$L599))</f>
        <v/>
      </c>
      <c r="K599" s="5">
        <f>IF(OR($L599="",NOT(COUNTIFS($L$2:$L599,$L599)=1)),"",SUMIFS($I:$I,$L:$L,$L599))</f>
        <v/>
      </c>
      <c r="L599" s="6">
        <f>IF($B599="","",YEAR($B599))</f>
        <v/>
      </c>
      <c r="M599" s="6">
        <f>INT((ROW()-2)/39)+1</f>
        <v/>
      </c>
      <c r="N599" s="6">
        <f>MOD(ROW()-2,39)+2</f>
        <v/>
      </c>
      <c r="O599" s="42">
        <f>IF(AND($B599&lt;&gt;"",$C599&lt;&gt;"",$B599&lt;=$C599),INDEX(Szabalyok!$C:$C,$N599),"")</f>
        <v/>
      </c>
      <c r="P599">
        <f>IF(D599="",P598,P598+1)</f>
        <v/>
      </c>
    </row>
    <row r="600">
      <c r="A600">
        <f>IF(P600=P599,0,P600)</f>
        <v/>
      </c>
      <c r="B600" s="41">
        <f>IF($M600&gt;300,"",IF(OR(INDEX(Bemenet!$E$2:$E$301,$M600)="",INDEX(Bemenet!$F$2:$F$301,$M600)=""),"",MAX(INDEX(Bemenet!$E$2:$E$301,$M600),INDEX(Szabalyok!$A:$A,$N600))))</f>
        <v/>
      </c>
      <c r="C600" s="41">
        <f>IF($B600="","",MIN(INDEX(Bemenet!$F$2:$F$301,$M600),INDEX(Szabalyok!$B:$B,$N600)))</f>
        <v/>
      </c>
      <c r="D600" s="5">
        <f>IF(AND($B600&lt;&gt;"",$C600&lt;&gt;"",$B600&lt;=$C600),INDEX(Bemenet!$G$2:$G$301,$M600),"")</f>
        <v/>
      </c>
      <c r="E600" s="6">
        <f>IF(AND($B600&lt;&gt;"",$C600&lt;&gt;"",$B600&lt;=$C600),INDEX(Bemenet!$D$2:$D$301,$M600),"")</f>
        <v/>
      </c>
      <c r="F600" s="5">
        <f>IF(AND($B600&lt;&gt;"",$C600&lt;&gt;"",$B600&lt;=$C600),$C600-$B600+1,"")</f>
        <v/>
      </c>
      <c r="G600" s="5">
        <f>IF($F600="","",$F600*$D600)</f>
        <v/>
      </c>
      <c r="H600" s="42">
        <f>IF($G600="","",$O600)</f>
        <v/>
      </c>
      <c r="I600" s="5">
        <f>IF($G600="","",$G600*IF($H600="",$O600,$H600)/100)</f>
        <v/>
      </c>
      <c r="J600" s="5">
        <f>IF(OR($L600="",NOT(COUNTIFS($L$2:$L600,$L600)=1)),"",SUMIFS($G:$G,$L:$L,$L600))</f>
        <v/>
      </c>
      <c r="K600" s="5">
        <f>IF(OR($L600="",NOT(COUNTIFS($L$2:$L600,$L600)=1)),"",SUMIFS($I:$I,$L:$L,$L600))</f>
        <v/>
      </c>
      <c r="L600" s="6">
        <f>IF($B600="","",YEAR($B600))</f>
        <v/>
      </c>
      <c r="M600" s="6">
        <f>INT((ROW()-2)/39)+1</f>
        <v/>
      </c>
      <c r="N600" s="6">
        <f>MOD(ROW()-2,39)+2</f>
        <v/>
      </c>
      <c r="O600" s="42">
        <f>IF(AND($B600&lt;&gt;"",$C600&lt;&gt;"",$B600&lt;=$C600),INDEX(Szabalyok!$C:$C,$N600),"")</f>
        <v/>
      </c>
      <c r="P600">
        <f>IF(D600="",P599,P599+1)</f>
        <v/>
      </c>
    </row>
    <row r="601">
      <c r="A601">
        <f>IF(P601=P600,0,P601)</f>
        <v/>
      </c>
      <c r="B601" s="41">
        <f>IF($M601&gt;300,"",IF(OR(INDEX(Bemenet!$E$2:$E$301,$M601)="",INDEX(Bemenet!$F$2:$F$301,$M601)=""),"",MAX(INDEX(Bemenet!$E$2:$E$301,$M601),INDEX(Szabalyok!$A:$A,$N601))))</f>
        <v/>
      </c>
      <c r="C601" s="41">
        <f>IF($B601="","",MIN(INDEX(Bemenet!$F$2:$F$301,$M601),INDEX(Szabalyok!$B:$B,$N601)))</f>
        <v/>
      </c>
      <c r="D601" s="5">
        <f>IF(AND($B601&lt;&gt;"",$C601&lt;&gt;"",$B601&lt;=$C601),INDEX(Bemenet!$G$2:$G$301,$M601),"")</f>
        <v/>
      </c>
      <c r="E601" s="6">
        <f>IF(AND($B601&lt;&gt;"",$C601&lt;&gt;"",$B601&lt;=$C601),INDEX(Bemenet!$D$2:$D$301,$M601),"")</f>
        <v/>
      </c>
      <c r="F601" s="5">
        <f>IF(AND($B601&lt;&gt;"",$C601&lt;&gt;"",$B601&lt;=$C601),$C601-$B601+1,"")</f>
        <v/>
      </c>
      <c r="G601" s="5">
        <f>IF($F601="","",$F601*$D601)</f>
        <v/>
      </c>
      <c r="H601" s="42">
        <f>IF($G601="","",$O601)</f>
        <v/>
      </c>
      <c r="I601" s="5">
        <f>IF($G601="","",$G601*IF($H601="",$O601,$H601)/100)</f>
        <v/>
      </c>
      <c r="J601" s="5">
        <f>IF(OR($L601="",NOT(COUNTIFS($L$2:$L601,$L601)=1)),"",SUMIFS($G:$G,$L:$L,$L601))</f>
        <v/>
      </c>
      <c r="K601" s="5">
        <f>IF(OR($L601="",NOT(COUNTIFS($L$2:$L601,$L601)=1)),"",SUMIFS($I:$I,$L:$L,$L601))</f>
        <v/>
      </c>
      <c r="L601" s="6">
        <f>IF($B601="","",YEAR($B601))</f>
        <v/>
      </c>
      <c r="M601" s="6">
        <f>INT((ROW()-2)/39)+1</f>
        <v/>
      </c>
      <c r="N601" s="6">
        <f>MOD(ROW()-2,39)+2</f>
        <v/>
      </c>
      <c r="O601" s="42">
        <f>IF(AND($B601&lt;&gt;"",$C601&lt;&gt;"",$B601&lt;=$C601),INDEX(Szabalyok!$C:$C,$N601),"")</f>
        <v/>
      </c>
      <c r="P601">
        <f>IF(D601="",P600,P600+1)</f>
        <v/>
      </c>
    </row>
    <row r="602">
      <c r="A602">
        <f>IF(P602=P601,0,P602)</f>
        <v/>
      </c>
      <c r="B602" s="41">
        <f>IF($M602&gt;300,"",IF(OR(INDEX(Bemenet!$E$2:$E$301,$M602)="",INDEX(Bemenet!$F$2:$F$301,$M602)=""),"",MAX(INDEX(Bemenet!$E$2:$E$301,$M602),INDEX(Szabalyok!$A:$A,$N602))))</f>
        <v/>
      </c>
      <c r="C602" s="41">
        <f>IF($B602="","",MIN(INDEX(Bemenet!$F$2:$F$301,$M602),INDEX(Szabalyok!$B:$B,$N602)))</f>
        <v/>
      </c>
      <c r="D602" s="5">
        <f>IF(AND($B602&lt;&gt;"",$C602&lt;&gt;"",$B602&lt;=$C602),INDEX(Bemenet!$G$2:$G$301,$M602),"")</f>
        <v/>
      </c>
      <c r="E602" s="6">
        <f>IF(AND($B602&lt;&gt;"",$C602&lt;&gt;"",$B602&lt;=$C602),INDEX(Bemenet!$D$2:$D$301,$M602),"")</f>
        <v/>
      </c>
      <c r="F602" s="5">
        <f>IF(AND($B602&lt;&gt;"",$C602&lt;&gt;"",$B602&lt;=$C602),$C602-$B602+1,"")</f>
        <v/>
      </c>
      <c r="G602" s="5">
        <f>IF($F602="","",$F602*$D602)</f>
        <v/>
      </c>
      <c r="H602" s="42">
        <f>IF($G602="","",$O602)</f>
        <v/>
      </c>
      <c r="I602" s="5">
        <f>IF($G602="","",$G602*IF($H602="",$O602,$H602)/100)</f>
        <v/>
      </c>
      <c r="J602" s="5">
        <f>IF(OR($L602="",NOT(COUNTIFS($L$2:$L602,$L602)=1)),"",SUMIFS($G:$G,$L:$L,$L602))</f>
        <v/>
      </c>
      <c r="K602" s="5">
        <f>IF(OR($L602="",NOT(COUNTIFS($L$2:$L602,$L602)=1)),"",SUMIFS($I:$I,$L:$L,$L602))</f>
        <v/>
      </c>
      <c r="L602" s="6">
        <f>IF($B602="","",YEAR($B602))</f>
        <v/>
      </c>
      <c r="M602" s="6">
        <f>INT((ROW()-2)/39)+1</f>
        <v/>
      </c>
      <c r="N602" s="6">
        <f>MOD(ROW()-2,39)+2</f>
        <v/>
      </c>
      <c r="O602" s="42">
        <f>IF(AND($B602&lt;&gt;"",$C602&lt;&gt;"",$B602&lt;=$C602),INDEX(Szabalyok!$C:$C,$N602),"")</f>
        <v/>
      </c>
      <c r="P602">
        <f>IF(D602="",P601,P601+1)</f>
        <v/>
      </c>
    </row>
    <row r="603">
      <c r="A603">
        <f>IF(P603=P602,0,P603)</f>
        <v/>
      </c>
      <c r="B603" s="41">
        <f>IF($M603&gt;300,"",IF(OR(INDEX(Bemenet!$E$2:$E$301,$M603)="",INDEX(Bemenet!$F$2:$F$301,$M603)=""),"",MAX(INDEX(Bemenet!$E$2:$E$301,$M603),INDEX(Szabalyok!$A:$A,$N603))))</f>
        <v/>
      </c>
      <c r="C603" s="41">
        <f>IF($B603="","",MIN(INDEX(Bemenet!$F$2:$F$301,$M603),INDEX(Szabalyok!$B:$B,$N603)))</f>
        <v/>
      </c>
      <c r="D603" s="5">
        <f>IF(AND($B603&lt;&gt;"",$C603&lt;&gt;"",$B603&lt;=$C603),INDEX(Bemenet!$G$2:$G$301,$M603),"")</f>
        <v/>
      </c>
      <c r="E603" s="6">
        <f>IF(AND($B603&lt;&gt;"",$C603&lt;&gt;"",$B603&lt;=$C603),INDEX(Bemenet!$D$2:$D$301,$M603),"")</f>
        <v/>
      </c>
      <c r="F603" s="5">
        <f>IF(AND($B603&lt;&gt;"",$C603&lt;&gt;"",$B603&lt;=$C603),$C603-$B603+1,"")</f>
        <v/>
      </c>
      <c r="G603" s="5">
        <f>IF($F603="","",$F603*$D603)</f>
        <v/>
      </c>
      <c r="H603" s="42">
        <f>IF($G603="","",$O603)</f>
        <v/>
      </c>
      <c r="I603" s="5">
        <f>IF($G603="","",$G603*IF($H603="",$O603,$H603)/100)</f>
        <v/>
      </c>
      <c r="J603" s="5">
        <f>IF(OR($L603="",NOT(COUNTIFS($L$2:$L603,$L603)=1)),"",SUMIFS($G:$G,$L:$L,$L603))</f>
        <v/>
      </c>
      <c r="K603" s="5">
        <f>IF(OR($L603="",NOT(COUNTIFS($L$2:$L603,$L603)=1)),"",SUMIFS($I:$I,$L:$L,$L603))</f>
        <v/>
      </c>
      <c r="L603" s="6">
        <f>IF($B603="","",YEAR($B603))</f>
        <v/>
      </c>
      <c r="M603" s="6">
        <f>INT((ROW()-2)/39)+1</f>
        <v/>
      </c>
      <c r="N603" s="6">
        <f>MOD(ROW()-2,39)+2</f>
        <v/>
      </c>
      <c r="O603" s="42">
        <f>IF(AND($B603&lt;&gt;"",$C603&lt;&gt;"",$B603&lt;=$C603),INDEX(Szabalyok!$C:$C,$N603),"")</f>
        <v/>
      </c>
      <c r="P603">
        <f>IF(D603="",P602,P602+1)</f>
        <v/>
      </c>
    </row>
    <row r="604">
      <c r="A604">
        <f>IF(P604=P603,0,P604)</f>
        <v/>
      </c>
      <c r="B604" s="41">
        <f>IF($M604&gt;300,"",IF(OR(INDEX(Bemenet!$E$2:$E$301,$M604)="",INDEX(Bemenet!$F$2:$F$301,$M604)=""),"",MAX(INDEX(Bemenet!$E$2:$E$301,$M604),INDEX(Szabalyok!$A:$A,$N604))))</f>
        <v/>
      </c>
      <c r="C604" s="41">
        <f>IF($B604="","",MIN(INDEX(Bemenet!$F$2:$F$301,$M604),INDEX(Szabalyok!$B:$B,$N604)))</f>
        <v/>
      </c>
      <c r="D604" s="5">
        <f>IF(AND($B604&lt;&gt;"",$C604&lt;&gt;"",$B604&lt;=$C604),INDEX(Bemenet!$G$2:$G$301,$M604),"")</f>
        <v/>
      </c>
      <c r="E604" s="6">
        <f>IF(AND($B604&lt;&gt;"",$C604&lt;&gt;"",$B604&lt;=$C604),INDEX(Bemenet!$D$2:$D$301,$M604),"")</f>
        <v/>
      </c>
      <c r="F604" s="5">
        <f>IF(AND($B604&lt;&gt;"",$C604&lt;&gt;"",$B604&lt;=$C604),$C604-$B604+1,"")</f>
        <v/>
      </c>
      <c r="G604" s="5">
        <f>IF($F604="","",$F604*$D604)</f>
        <v/>
      </c>
      <c r="H604" s="42">
        <f>IF($G604="","",$O604)</f>
        <v/>
      </c>
      <c r="I604" s="5">
        <f>IF($G604="","",$G604*IF($H604="",$O604,$H604)/100)</f>
        <v/>
      </c>
      <c r="J604" s="5">
        <f>IF(OR($L604="",NOT(COUNTIFS($L$2:$L604,$L604)=1)),"",SUMIFS($G:$G,$L:$L,$L604))</f>
        <v/>
      </c>
      <c r="K604" s="5">
        <f>IF(OR($L604="",NOT(COUNTIFS($L$2:$L604,$L604)=1)),"",SUMIFS($I:$I,$L:$L,$L604))</f>
        <v/>
      </c>
      <c r="L604" s="6">
        <f>IF($B604="","",YEAR($B604))</f>
        <v/>
      </c>
      <c r="M604" s="6">
        <f>INT((ROW()-2)/39)+1</f>
        <v/>
      </c>
      <c r="N604" s="6">
        <f>MOD(ROW()-2,39)+2</f>
        <v/>
      </c>
      <c r="O604" s="42">
        <f>IF(AND($B604&lt;&gt;"",$C604&lt;&gt;"",$B604&lt;=$C604),INDEX(Szabalyok!$C:$C,$N604),"")</f>
        <v/>
      </c>
      <c r="P604">
        <f>IF(D604="",P603,P603+1)</f>
        <v/>
      </c>
    </row>
    <row r="605">
      <c r="A605">
        <f>IF(P605=P604,0,P605)</f>
        <v/>
      </c>
      <c r="B605" s="41">
        <f>IF($M605&gt;300,"",IF(OR(INDEX(Bemenet!$E$2:$E$301,$M605)="",INDEX(Bemenet!$F$2:$F$301,$M605)=""),"",MAX(INDEX(Bemenet!$E$2:$E$301,$M605),INDEX(Szabalyok!$A:$A,$N605))))</f>
        <v/>
      </c>
      <c r="C605" s="41">
        <f>IF($B605="","",MIN(INDEX(Bemenet!$F$2:$F$301,$M605),INDEX(Szabalyok!$B:$B,$N605)))</f>
        <v/>
      </c>
      <c r="D605" s="5">
        <f>IF(AND($B605&lt;&gt;"",$C605&lt;&gt;"",$B605&lt;=$C605),INDEX(Bemenet!$G$2:$G$301,$M605),"")</f>
        <v/>
      </c>
      <c r="E605" s="6">
        <f>IF(AND($B605&lt;&gt;"",$C605&lt;&gt;"",$B605&lt;=$C605),INDEX(Bemenet!$D$2:$D$301,$M605),"")</f>
        <v/>
      </c>
      <c r="F605" s="5">
        <f>IF(AND($B605&lt;&gt;"",$C605&lt;&gt;"",$B605&lt;=$C605),$C605-$B605+1,"")</f>
        <v/>
      </c>
      <c r="G605" s="5">
        <f>IF($F605="","",$F605*$D605)</f>
        <v/>
      </c>
      <c r="H605" s="42">
        <f>IF($G605="","",$O605)</f>
        <v/>
      </c>
      <c r="I605" s="5">
        <f>IF($G605="","",$G605*IF($H605="",$O605,$H605)/100)</f>
        <v/>
      </c>
      <c r="J605" s="5">
        <f>IF(OR($L605="",NOT(COUNTIFS($L$2:$L605,$L605)=1)),"",SUMIFS($G:$G,$L:$L,$L605))</f>
        <v/>
      </c>
      <c r="K605" s="5">
        <f>IF(OR($L605="",NOT(COUNTIFS($L$2:$L605,$L605)=1)),"",SUMIFS($I:$I,$L:$L,$L605))</f>
        <v/>
      </c>
      <c r="L605" s="6">
        <f>IF($B605="","",YEAR($B605))</f>
        <v/>
      </c>
      <c r="M605" s="6">
        <f>INT((ROW()-2)/39)+1</f>
        <v/>
      </c>
      <c r="N605" s="6">
        <f>MOD(ROW()-2,39)+2</f>
        <v/>
      </c>
      <c r="O605" s="42">
        <f>IF(AND($B605&lt;&gt;"",$C605&lt;&gt;"",$B605&lt;=$C605),INDEX(Szabalyok!$C:$C,$N605),"")</f>
        <v/>
      </c>
      <c r="P605">
        <f>IF(D605="",P604,P604+1)</f>
        <v/>
      </c>
    </row>
    <row r="606">
      <c r="A606">
        <f>IF(P606=P605,0,P606)</f>
        <v/>
      </c>
      <c r="B606" s="41">
        <f>IF($M606&gt;300,"",IF(OR(INDEX(Bemenet!$E$2:$E$301,$M606)="",INDEX(Bemenet!$F$2:$F$301,$M606)=""),"",MAX(INDEX(Bemenet!$E$2:$E$301,$M606),INDEX(Szabalyok!$A:$A,$N606))))</f>
        <v/>
      </c>
      <c r="C606" s="41">
        <f>IF($B606="","",MIN(INDEX(Bemenet!$F$2:$F$301,$M606),INDEX(Szabalyok!$B:$B,$N606)))</f>
        <v/>
      </c>
      <c r="D606" s="5">
        <f>IF(AND($B606&lt;&gt;"",$C606&lt;&gt;"",$B606&lt;=$C606),INDEX(Bemenet!$G$2:$G$301,$M606),"")</f>
        <v/>
      </c>
      <c r="E606" s="6">
        <f>IF(AND($B606&lt;&gt;"",$C606&lt;&gt;"",$B606&lt;=$C606),INDEX(Bemenet!$D$2:$D$301,$M606),"")</f>
        <v/>
      </c>
      <c r="F606" s="5">
        <f>IF(AND($B606&lt;&gt;"",$C606&lt;&gt;"",$B606&lt;=$C606),$C606-$B606+1,"")</f>
        <v/>
      </c>
      <c r="G606" s="5">
        <f>IF($F606="","",$F606*$D606)</f>
        <v/>
      </c>
      <c r="H606" s="42">
        <f>IF($G606="","",$O606)</f>
        <v/>
      </c>
      <c r="I606" s="5">
        <f>IF($G606="","",$G606*IF($H606="",$O606,$H606)/100)</f>
        <v/>
      </c>
      <c r="J606" s="5">
        <f>IF(OR($L606="",NOT(COUNTIFS($L$2:$L606,$L606)=1)),"",SUMIFS($G:$G,$L:$L,$L606))</f>
        <v/>
      </c>
      <c r="K606" s="5">
        <f>IF(OR($L606="",NOT(COUNTIFS($L$2:$L606,$L606)=1)),"",SUMIFS($I:$I,$L:$L,$L606))</f>
        <v/>
      </c>
      <c r="L606" s="6">
        <f>IF($B606="","",YEAR($B606))</f>
        <v/>
      </c>
      <c r="M606" s="6">
        <f>INT((ROW()-2)/39)+1</f>
        <v/>
      </c>
      <c r="N606" s="6">
        <f>MOD(ROW()-2,39)+2</f>
        <v/>
      </c>
      <c r="O606" s="42">
        <f>IF(AND($B606&lt;&gt;"",$C606&lt;&gt;"",$B606&lt;=$C606),INDEX(Szabalyok!$C:$C,$N606),"")</f>
        <v/>
      </c>
      <c r="P606">
        <f>IF(D606="",P605,P605+1)</f>
        <v/>
      </c>
    </row>
    <row r="607">
      <c r="A607">
        <f>IF(P607=P606,0,P607)</f>
        <v/>
      </c>
      <c r="B607" s="41">
        <f>IF($M607&gt;300,"",IF(OR(INDEX(Bemenet!$E$2:$E$301,$M607)="",INDEX(Bemenet!$F$2:$F$301,$M607)=""),"",MAX(INDEX(Bemenet!$E$2:$E$301,$M607),INDEX(Szabalyok!$A:$A,$N607))))</f>
        <v/>
      </c>
      <c r="C607" s="41">
        <f>IF($B607="","",MIN(INDEX(Bemenet!$F$2:$F$301,$M607),INDEX(Szabalyok!$B:$B,$N607)))</f>
        <v/>
      </c>
      <c r="D607" s="5">
        <f>IF(AND($B607&lt;&gt;"",$C607&lt;&gt;"",$B607&lt;=$C607),INDEX(Bemenet!$G$2:$G$301,$M607),"")</f>
        <v/>
      </c>
      <c r="E607" s="6">
        <f>IF(AND($B607&lt;&gt;"",$C607&lt;&gt;"",$B607&lt;=$C607),INDEX(Bemenet!$D$2:$D$301,$M607),"")</f>
        <v/>
      </c>
      <c r="F607" s="5">
        <f>IF(AND($B607&lt;&gt;"",$C607&lt;&gt;"",$B607&lt;=$C607),$C607-$B607+1,"")</f>
        <v/>
      </c>
      <c r="G607" s="5">
        <f>IF($F607="","",$F607*$D607)</f>
        <v/>
      </c>
      <c r="H607" s="42">
        <f>IF($G607="","",$O607)</f>
        <v/>
      </c>
      <c r="I607" s="5">
        <f>IF($G607="","",$G607*IF($H607="",$O607,$H607)/100)</f>
        <v/>
      </c>
      <c r="J607" s="5">
        <f>IF(OR($L607="",NOT(COUNTIFS($L$2:$L607,$L607)=1)),"",SUMIFS($G:$G,$L:$L,$L607))</f>
        <v/>
      </c>
      <c r="K607" s="5">
        <f>IF(OR($L607="",NOT(COUNTIFS($L$2:$L607,$L607)=1)),"",SUMIFS($I:$I,$L:$L,$L607))</f>
        <v/>
      </c>
      <c r="L607" s="6">
        <f>IF($B607="","",YEAR($B607))</f>
        <v/>
      </c>
      <c r="M607" s="6">
        <f>INT((ROW()-2)/39)+1</f>
        <v/>
      </c>
      <c r="N607" s="6">
        <f>MOD(ROW()-2,39)+2</f>
        <v/>
      </c>
      <c r="O607" s="42">
        <f>IF(AND($B607&lt;&gt;"",$C607&lt;&gt;"",$B607&lt;=$C607),INDEX(Szabalyok!$C:$C,$N607),"")</f>
        <v/>
      </c>
      <c r="P607">
        <f>IF(D607="",P606,P606+1)</f>
        <v/>
      </c>
    </row>
    <row r="608">
      <c r="A608">
        <f>IF(P608=P607,0,P608)</f>
        <v/>
      </c>
      <c r="B608" s="41">
        <f>IF($M608&gt;300,"",IF(OR(INDEX(Bemenet!$E$2:$E$301,$M608)="",INDEX(Bemenet!$F$2:$F$301,$M608)=""),"",MAX(INDEX(Bemenet!$E$2:$E$301,$M608),INDEX(Szabalyok!$A:$A,$N608))))</f>
        <v/>
      </c>
      <c r="C608" s="41">
        <f>IF($B608="","",MIN(INDEX(Bemenet!$F$2:$F$301,$M608),INDEX(Szabalyok!$B:$B,$N608)))</f>
        <v/>
      </c>
      <c r="D608" s="5">
        <f>IF(AND($B608&lt;&gt;"",$C608&lt;&gt;"",$B608&lt;=$C608),INDEX(Bemenet!$G$2:$G$301,$M608),"")</f>
        <v/>
      </c>
      <c r="E608" s="6">
        <f>IF(AND($B608&lt;&gt;"",$C608&lt;&gt;"",$B608&lt;=$C608),INDEX(Bemenet!$D$2:$D$301,$M608),"")</f>
        <v/>
      </c>
      <c r="F608" s="5">
        <f>IF(AND($B608&lt;&gt;"",$C608&lt;&gt;"",$B608&lt;=$C608),$C608-$B608+1,"")</f>
        <v/>
      </c>
      <c r="G608" s="5">
        <f>IF($F608="","",$F608*$D608)</f>
        <v/>
      </c>
      <c r="H608" s="42">
        <f>IF($G608="","",$O608)</f>
        <v/>
      </c>
      <c r="I608" s="5">
        <f>IF($G608="","",$G608*IF($H608="",$O608,$H608)/100)</f>
        <v/>
      </c>
      <c r="J608" s="5">
        <f>IF(OR($L608="",NOT(COUNTIFS($L$2:$L608,$L608)=1)),"",SUMIFS($G:$G,$L:$L,$L608))</f>
        <v/>
      </c>
      <c r="K608" s="5">
        <f>IF(OR($L608="",NOT(COUNTIFS($L$2:$L608,$L608)=1)),"",SUMIFS($I:$I,$L:$L,$L608))</f>
        <v/>
      </c>
      <c r="L608" s="6">
        <f>IF($B608="","",YEAR($B608))</f>
        <v/>
      </c>
      <c r="M608" s="6">
        <f>INT((ROW()-2)/39)+1</f>
        <v/>
      </c>
      <c r="N608" s="6">
        <f>MOD(ROW()-2,39)+2</f>
        <v/>
      </c>
      <c r="O608" s="42">
        <f>IF(AND($B608&lt;&gt;"",$C608&lt;&gt;"",$B608&lt;=$C608),INDEX(Szabalyok!$C:$C,$N608),"")</f>
        <v/>
      </c>
      <c r="P608">
        <f>IF(D608="",P607,P607+1)</f>
        <v/>
      </c>
    </row>
    <row r="609">
      <c r="A609">
        <f>IF(P609=P608,0,P609)</f>
        <v/>
      </c>
      <c r="B609" s="41">
        <f>IF($M609&gt;300,"",IF(OR(INDEX(Bemenet!$E$2:$E$301,$M609)="",INDEX(Bemenet!$F$2:$F$301,$M609)=""),"",MAX(INDEX(Bemenet!$E$2:$E$301,$M609),INDEX(Szabalyok!$A:$A,$N609))))</f>
        <v/>
      </c>
      <c r="C609" s="41">
        <f>IF($B609="","",MIN(INDEX(Bemenet!$F$2:$F$301,$M609),INDEX(Szabalyok!$B:$B,$N609)))</f>
        <v/>
      </c>
      <c r="D609" s="5">
        <f>IF(AND($B609&lt;&gt;"",$C609&lt;&gt;"",$B609&lt;=$C609),INDEX(Bemenet!$G$2:$G$301,$M609),"")</f>
        <v/>
      </c>
      <c r="E609" s="6">
        <f>IF(AND($B609&lt;&gt;"",$C609&lt;&gt;"",$B609&lt;=$C609),INDEX(Bemenet!$D$2:$D$301,$M609),"")</f>
        <v/>
      </c>
      <c r="F609" s="5">
        <f>IF(AND($B609&lt;&gt;"",$C609&lt;&gt;"",$B609&lt;=$C609),$C609-$B609+1,"")</f>
        <v/>
      </c>
      <c r="G609" s="5">
        <f>IF($F609="","",$F609*$D609)</f>
        <v/>
      </c>
      <c r="H609" s="42">
        <f>IF($G609="","",$O609)</f>
        <v/>
      </c>
      <c r="I609" s="5">
        <f>IF($G609="","",$G609*IF($H609="",$O609,$H609)/100)</f>
        <v/>
      </c>
      <c r="J609" s="5">
        <f>IF(OR($L609="",NOT(COUNTIFS($L$2:$L609,$L609)=1)),"",SUMIFS($G:$G,$L:$L,$L609))</f>
        <v/>
      </c>
      <c r="K609" s="5">
        <f>IF(OR($L609="",NOT(COUNTIFS($L$2:$L609,$L609)=1)),"",SUMIFS($I:$I,$L:$L,$L609))</f>
        <v/>
      </c>
      <c r="L609" s="6">
        <f>IF($B609="","",YEAR($B609))</f>
        <v/>
      </c>
      <c r="M609" s="6">
        <f>INT((ROW()-2)/39)+1</f>
        <v/>
      </c>
      <c r="N609" s="6">
        <f>MOD(ROW()-2,39)+2</f>
        <v/>
      </c>
      <c r="O609" s="42">
        <f>IF(AND($B609&lt;&gt;"",$C609&lt;&gt;"",$B609&lt;=$C609),INDEX(Szabalyok!$C:$C,$N609),"")</f>
        <v/>
      </c>
      <c r="P609">
        <f>IF(D609="",P608,P608+1)</f>
        <v/>
      </c>
    </row>
    <row r="610">
      <c r="A610">
        <f>IF(P610=P609,0,P610)</f>
        <v/>
      </c>
      <c r="B610" s="41">
        <f>IF($M610&gt;300,"",IF(OR(INDEX(Bemenet!$E$2:$E$301,$M610)="",INDEX(Bemenet!$F$2:$F$301,$M610)=""),"",MAX(INDEX(Bemenet!$E$2:$E$301,$M610),INDEX(Szabalyok!$A:$A,$N610))))</f>
        <v/>
      </c>
      <c r="C610" s="41">
        <f>IF($B610="","",MIN(INDEX(Bemenet!$F$2:$F$301,$M610),INDEX(Szabalyok!$B:$B,$N610)))</f>
        <v/>
      </c>
      <c r="D610" s="5">
        <f>IF(AND($B610&lt;&gt;"",$C610&lt;&gt;"",$B610&lt;=$C610),INDEX(Bemenet!$G$2:$G$301,$M610),"")</f>
        <v/>
      </c>
      <c r="E610" s="6">
        <f>IF(AND($B610&lt;&gt;"",$C610&lt;&gt;"",$B610&lt;=$C610),INDEX(Bemenet!$D$2:$D$301,$M610),"")</f>
        <v/>
      </c>
      <c r="F610" s="5">
        <f>IF(AND($B610&lt;&gt;"",$C610&lt;&gt;"",$B610&lt;=$C610),$C610-$B610+1,"")</f>
        <v/>
      </c>
      <c r="G610" s="5">
        <f>IF($F610="","",$F610*$D610)</f>
        <v/>
      </c>
      <c r="H610" s="42">
        <f>IF($G610="","",$O610)</f>
        <v/>
      </c>
      <c r="I610" s="5">
        <f>IF($G610="","",$G610*IF($H610="",$O610,$H610)/100)</f>
        <v/>
      </c>
      <c r="J610" s="5">
        <f>IF(OR($L610="",NOT(COUNTIFS($L$2:$L610,$L610)=1)),"",SUMIFS($G:$G,$L:$L,$L610))</f>
        <v/>
      </c>
      <c r="K610" s="5">
        <f>IF(OR($L610="",NOT(COUNTIFS($L$2:$L610,$L610)=1)),"",SUMIFS($I:$I,$L:$L,$L610))</f>
        <v/>
      </c>
      <c r="L610" s="6">
        <f>IF($B610="","",YEAR($B610))</f>
        <v/>
      </c>
      <c r="M610" s="6">
        <f>INT((ROW()-2)/39)+1</f>
        <v/>
      </c>
      <c r="N610" s="6">
        <f>MOD(ROW()-2,39)+2</f>
        <v/>
      </c>
      <c r="O610" s="42">
        <f>IF(AND($B610&lt;&gt;"",$C610&lt;&gt;"",$B610&lt;=$C610),INDEX(Szabalyok!$C:$C,$N610),"")</f>
        <v/>
      </c>
      <c r="P610">
        <f>IF(D610="",P609,P609+1)</f>
        <v/>
      </c>
    </row>
    <row r="611">
      <c r="A611">
        <f>IF(P611=P610,0,P611)</f>
        <v/>
      </c>
      <c r="B611" s="41">
        <f>IF($M611&gt;300,"",IF(OR(INDEX(Bemenet!$E$2:$E$301,$M611)="",INDEX(Bemenet!$F$2:$F$301,$M611)=""),"",MAX(INDEX(Bemenet!$E$2:$E$301,$M611),INDEX(Szabalyok!$A:$A,$N611))))</f>
        <v/>
      </c>
      <c r="C611" s="41">
        <f>IF($B611="","",MIN(INDEX(Bemenet!$F$2:$F$301,$M611),INDEX(Szabalyok!$B:$B,$N611)))</f>
        <v/>
      </c>
      <c r="D611" s="5">
        <f>IF(AND($B611&lt;&gt;"",$C611&lt;&gt;"",$B611&lt;=$C611),INDEX(Bemenet!$G$2:$G$301,$M611),"")</f>
        <v/>
      </c>
      <c r="E611" s="6">
        <f>IF(AND($B611&lt;&gt;"",$C611&lt;&gt;"",$B611&lt;=$C611),INDEX(Bemenet!$D$2:$D$301,$M611),"")</f>
        <v/>
      </c>
      <c r="F611" s="5">
        <f>IF(AND($B611&lt;&gt;"",$C611&lt;&gt;"",$B611&lt;=$C611),$C611-$B611+1,"")</f>
        <v/>
      </c>
      <c r="G611" s="5">
        <f>IF($F611="","",$F611*$D611)</f>
        <v/>
      </c>
      <c r="H611" s="42">
        <f>IF($G611="","",$O611)</f>
        <v/>
      </c>
      <c r="I611" s="5">
        <f>IF($G611="","",$G611*IF($H611="",$O611,$H611)/100)</f>
        <v/>
      </c>
      <c r="J611" s="5">
        <f>IF(OR($L611="",NOT(COUNTIFS($L$2:$L611,$L611)=1)),"",SUMIFS($G:$G,$L:$L,$L611))</f>
        <v/>
      </c>
      <c r="K611" s="5">
        <f>IF(OR($L611="",NOT(COUNTIFS($L$2:$L611,$L611)=1)),"",SUMIFS($I:$I,$L:$L,$L611))</f>
        <v/>
      </c>
      <c r="L611" s="6">
        <f>IF($B611="","",YEAR($B611))</f>
        <v/>
      </c>
      <c r="M611" s="6">
        <f>INT((ROW()-2)/39)+1</f>
        <v/>
      </c>
      <c r="N611" s="6">
        <f>MOD(ROW()-2,39)+2</f>
        <v/>
      </c>
      <c r="O611" s="42">
        <f>IF(AND($B611&lt;&gt;"",$C611&lt;&gt;"",$B611&lt;=$C611),INDEX(Szabalyok!$C:$C,$N611),"")</f>
        <v/>
      </c>
      <c r="P611">
        <f>IF(D611="",P610,P610+1)</f>
        <v/>
      </c>
    </row>
    <row r="612">
      <c r="A612">
        <f>IF(P612=P611,0,P612)</f>
        <v/>
      </c>
      <c r="B612" s="41">
        <f>IF($M612&gt;300,"",IF(OR(INDEX(Bemenet!$E$2:$E$301,$M612)="",INDEX(Bemenet!$F$2:$F$301,$M612)=""),"",MAX(INDEX(Bemenet!$E$2:$E$301,$M612),INDEX(Szabalyok!$A:$A,$N612))))</f>
        <v/>
      </c>
      <c r="C612" s="41">
        <f>IF($B612="","",MIN(INDEX(Bemenet!$F$2:$F$301,$M612),INDEX(Szabalyok!$B:$B,$N612)))</f>
        <v/>
      </c>
      <c r="D612" s="5">
        <f>IF(AND($B612&lt;&gt;"",$C612&lt;&gt;"",$B612&lt;=$C612),INDEX(Bemenet!$G$2:$G$301,$M612),"")</f>
        <v/>
      </c>
      <c r="E612" s="6">
        <f>IF(AND($B612&lt;&gt;"",$C612&lt;&gt;"",$B612&lt;=$C612),INDEX(Bemenet!$D$2:$D$301,$M612),"")</f>
        <v/>
      </c>
      <c r="F612" s="5">
        <f>IF(AND($B612&lt;&gt;"",$C612&lt;&gt;"",$B612&lt;=$C612),$C612-$B612+1,"")</f>
        <v/>
      </c>
      <c r="G612" s="5">
        <f>IF($F612="","",$F612*$D612)</f>
        <v/>
      </c>
      <c r="H612" s="42">
        <f>IF($G612="","",$O612)</f>
        <v/>
      </c>
      <c r="I612" s="5">
        <f>IF($G612="","",$G612*IF($H612="",$O612,$H612)/100)</f>
        <v/>
      </c>
      <c r="J612" s="5">
        <f>IF(OR($L612="",NOT(COUNTIFS($L$2:$L612,$L612)=1)),"",SUMIFS($G:$G,$L:$L,$L612))</f>
        <v/>
      </c>
      <c r="K612" s="5">
        <f>IF(OR($L612="",NOT(COUNTIFS($L$2:$L612,$L612)=1)),"",SUMIFS($I:$I,$L:$L,$L612))</f>
        <v/>
      </c>
      <c r="L612" s="6">
        <f>IF($B612="","",YEAR($B612))</f>
        <v/>
      </c>
      <c r="M612" s="6">
        <f>INT((ROW()-2)/39)+1</f>
        <v/>
      </c>
      <c r="N612" s="6">
        <f>MOD(ROW()-2,39)+2</f>
        <v/>
      </c>
      <c r="O612" s="42">
        <f>IF(AND($B612&lt;&gt;"",$C612&lt;&gt;"",$B612&lt;=$C612),INDEX(Szabalyok!$C:$C,$N612),"")</f>
        <v/>
      </c>
      <c r="P612">
        <f>IF(D612="",P611,P611+1)</f>
        <v/>
      </c>
    </row>
    <row r="613">
      <c r="A613">
        <f>IF(P613=P612,0,P613)</f>
        <v/>
      </c>
      <c r="B613" s="41">
        <f>IF($M613&gt;300,"",IF(OR(INDEX(Bemenet!$E$2:$E$301,$M613)="",INDEX(Bemenet!$F$2:$F$301,$M613)=""),"",MAX(INDEX(Bemenet!$E$2:$E$301,$M613),INDEX(Szabalyok!$A:$A,$N613))))</f>
        <v/>
      </c>
      <c r="C613" s="41">
        <f>IF($B613="","",MIN(INDEX(Bemenet!$F$2:$F$301,$M613),INDEX(Szabalyok!$B:$B,$N613)))</f>
        <v/>
      </c>
      <c r="D613" s="5">
        <f>IF(AND($B613&lt;&gt;"",$C613&lt;&gt;"",$B613&lt;=$C613),INDEX(Bemenet!$G$2:$G$301,$M613),"")</f>
        <v/>
      </c>
      <c r="E613" s="6">
        <f>IF(AND($B613&lt;&gt;"",$C613&lt;&gt;"",$B613&lt;=$C613),INDEX(Bemenet!$D$2:$D$301,$M613),"")</f>
        <v/>
      </c>
      <c r="F613" s="5">
        <f>IF(AND($B613&lt;&gt;"",$C613&lt;&gt;"",$B613&lt;=$C613),$C613-$B613+1,"")</f>
        <v/>
      </c>
      <c r="G613" s="5">
        <f>IF($F613="","",$F613*$D613)</f>
        <v/>
      </c>
      <c r="H613" s="42">
        <f>IF($G613="","",$O613)</f>
        <v/>
      </c>
      <c r="I613" s="5">
        <f>IF($G613="","",$G613*IF($H613="",$O613,$H613)/100)</f>
        <v/>
      </c>
      <c r="J613" s="5">
        <f>IF(OR($L613="",NOT(COUNTIFS($L$2:$L613,$L613)=1)),"",SUMIFS($G:$G,$L:$L,$L613))</f>
        <v/>
      </c>
      <c r="K613" s="5">
        <f>IF(OR($L613="",NOT(COUNTIFS($L$2:$L613,$L613)=1)),"",SUMIFS($I:$I,$L:$L,$L613))</f>
        <v/>
      </c>
      <c r="L613" s="6">
        <f>IF($B613="","",YEAR($B613))</f>
        <v/>
      </c>
      <c r="M613" s="6">
        <f>INT((ROW()-2)/39)+1</f>
        <v/>
      </c>
      <c r="N613" s="6">
        <f>MOD(ROW()-2,39)+2</f>
        <v/>
      </c>
      <c r="O613" s="42">
        <f>IF(AND($B613&lt;&gt;"",$C613&lt;&gt;"",$B613&lt;=$C613),INDEX(Szabalyok!$C:$C,$N613),"")</f>
        <v/>
      </c>
      <c r="P613">
        <f>IF(D613="",P612,P612+1)</f>
        <v/>
      </c>
    </row>
    <row r="614">
      <c r="A614">
        <f>IF(P614=P613,0,P614)</f>
        <v/>
      </c>
      <c r="B614" s="41">
        <f>IF($M614&gt;300,"",IF(OR(INDEX(Bemenet!$E$2:$E$301,$M614)="",INDEX(Bemenet!$F$2:$F$301,$M614)=""),"",MAX(INDEX(Bemenet!$E$2:$E$301,$M614),INDEX(Szabalyok!$A:$A,$N614))))</f>
        <v/>
      </c>
      <c r="C614" s="41">
        <f>IF($B614="","",MIN(INDEX(Bemenet!$F$2:$F$301,$M614),INDEX(Szabalyok!$B:$B,$N614)))</f>
        <v/>
      </c>
      <c r="D614" s="5">
        <f>IF(AND($B614&lt;&gt;"",$C614&lt;&gt;"",$B614&lt;=$C614),INDEX(Bemenet!$G$2:$G$301,$M614),"")</f>
        <v/>
      </c>
      <c r="E614" s="6">
        <f>IF(AND($B614&lt;&gt;"",$C614&lt;&gt;"",$B614&lt;=$C614),INDEX(Bemenet!$D$2:$D$301,$M614),"")</f>
        <v/>
      </c>
      <c r="F614" s="5">
        <f>IF(AND($B614&lt;&gt;"",$C614&lt;&gt;"",$B614&lt;=$C614),$C614-$B614+1,"")</f>
        <v/>
      </c>
      <c r="G614" s="5">
        <f>IF($F614="","",$F614*$D614)</f>
        <v/>
      </c>
      <c r="H614" s="42">
        <f>IF($G614="","",$O614)</f>
        <v/>
      </c>
      <c r="I614" s="5">
        <f>IF($G614="","",$G614*IF($H614="",$O614,$H614)/100)</f>
        <v/>
      </c>
      <c r="J614" s="5">
        <f>IF(OR($L614="",NOT(COUNTIFS($L$2:$L614,$L614)=1)),"",SUMIFS($G:$G,$L:$L,$L614))</f>
        <v/>
      </c>
      <c r="K614" s="5">
        <f>IF(OR($L614="",NOT(COUNTIFS($L$2:$L614,$L614)=1)),"",SUMIFS($I:$I,$L:$L,$L614))</f>
        <v/>
      </c>
      <c r="L614" s="6">
        <f>IF($B614="","",YEAR($B614))</f>
        <v/>
      </c>
      <c r="M614" s="6">
        <f>INT((ROW()-2)/39)+1</f>
        <v/>
      </c>
      <c r="N614" s="6">
        <f>MOD(ROW()-2,39)+2</f>
        <v/>
      </c>
      <c r="O614" s="42">
        <f>IF(AND($B614&lt;&gt;"",$C614&lt;&gt;"",$B614&lt;=$C614),INDEX(Szabalyok!$C:$C,$N614),"")</f>
        <v/>
      </c>
      <c r="P614">
        <f>IF(D614="",P613,P613+1)</f>
        <v/>
      </c>
    </row>
    <row r="615">
      <c r="A615">
        <f>IF(P615=P614,0,P615)</f>
        <v/>
      </c>
      <c r="B615" s="41">
        <f>IF($M615&gt;300,"",IF(OR(INDEX(Bemenet!$E$2:$E$301,$M615)="",INDEX(Bemenet!$F$2:$F$301,$M615)=""),"",MAX(INDEX(Bemenet!$E$2:$E$301,$M615),INDEX(Szabalyok!$A:$A,$N615))))</f>
        <v/>
      </c>
      <c r="C615" s="41">
        <f>IF($B615="","",MIN(INDEX(Bemenet!$F$2:$F$301,$M615),INDEX(Szabalyok!$B:$B,$N615)))</f>
        <v/>
      </c>
      <c r="D615" s="5">
        <f>IF(AND($B615&lt;&gt;"",$C615&lt;&gt;"",$B615&lt;=$C615),INDEX(Bemenet!$G$2:$G$301,$M615),"")</f>
        <v/>
      </c>
      <c r="E615" s="6">
        <f>IF(AND($B615&lt;&gt;"",$C615&lt;&gt;"",$B615&lt;=$C615),INDEX(Bemenet!$D$2:$D$301,$M615),"")</f>
        <v/>
      </c>
      <c r="F615" s="5">
        <f>IF(AND($B615&lt;&gt;"",$C615&lt;&gt;"",$B615&lt;=$C615),$C615-$B615+1,"")</f>
        <v/>
      </c>
      <c r="G615" s="5">
        <f>IF($F615="","",$F615*$D615)</f>
        <v/>
      </c>
      <c r="H615" s="42">
        <f>IF($G615="","",$O615)</f>
        <v/>
      </c>
      <c r="I615" s="5">
        <f>IF($G615="","",$G615*IF($H615="",$O615,$H615)/100)</f>
        <v/>
      </c>
      <c r="J615" s="5">
        <f>IF(OR($L615="",NOT(COUNTIFS($L$2:$L615,$L615)=1)),"",SUMIFS($G:$G,$L:$L,$L615))</f>
        <v/>
      </c>
      <c r="K615" s="5">
        <f>IF(OR($L615="",NOT(COUNTIFS($L$2:$L615,$L615)=1)),"",SUMIFS($I:$I,$L:$L,$L615))</f>
        <v/>
      </c>
      <c r="L615" s="6">
        <f>IF($B615="","",YEAR($B615))</f>
        <v/>
      </c>
      <c r="M615" s="6">
        <f>INT((ROW()-2)/39)+1</f>
        <v/>
      </c>
      <c r="N615" s="6">
        <f>MOD(ROW()-2,39)+2</f>
        <v/>
      </c>
      <c r="O615" s="42">
        <f>IF(AND($B615&lt;&gt;"",$C615&lt;&gt;"",$B615&lt;=$C615),INDEX(Szabalyok!$C:$C,$N615),"")</f>
        <v/>
      </c>
      <c r="P615">
        <f>IF(D615="",P614,P614+1)</f>
        <v/>
      </c>
    </row>
    <row r="616">
      <c r="A616">
        <f>IF(P616=P615,0,P616)</f>
        <v/>
      </c>
      <c r="B616" s="41">
        <f>IF($M616&gt;300,"",IF(OR(INDEX(Bemenet!$E$2:$E$301,$M616)="",INDEX(Bemenet!$F$2:$F$301,$M616)=""),"",MAX(INDEX(Bemenet!$E$2:$E$301,$M616),INDEX(Szabalyok!$A:$A,$N616))))</f>
        <v/>
      </c>
      <c r="C616" s="41">
        <f>IF($B616="","",MIN(INDEX(Bemenet!$F$2:$F$301,$M616),INDEX(Szabalyok!$B:$B,$N616)))</f>
        <v/>
      </c>
      <c r="D616" s="5">
        <f>IF(AND($B616&lt;&gt;"",$C616&lt;&gt;"",$B616&lt;=$C616),INDEX(Bemenet!$G$2:$G$301,$M616),"")</f>
        <v/>
      </c>
      <c r="E616" s="6">
        <f>IF(AND($B616&lt;&gt;"",$C616&lt;&gt;"",$B616&lt;=$C616),INDEX(Bemenet!$D$2:$D$301,$M616),"")</f>
        <v/>
      </c>
      <c r="F616" s="5">
        <f>IF(AND($B616&lt;&gt;"",$C616&lt;&gt;"",$B616&lt;=$C616),$C616-$B616+1,"")</f>
        <v/>
      </c>
      <c r="G616" s="5">
        <f>IF($F616="","",$F616*$D616)</f>
        <v/>
      </c>
      <c r="H616" s="42">
        <f>IF($G616="","",$O616)</f>
        <v/>
      </c>
      <c r="I616" s="5">
        <f>IF($G616="","",$G616*IF($H616="",$O616,$H616)/100)</f>
        <v/>
      </c>
      <c r="J616" s="5">
        <f>IF(OR($L616="",NOT(COUNTIFS($L$2:$L616,$L616)=1)),"",SUMIFS($G:$G,$L:$L,$L616))</f>
        <v/>
      </c>
      <c r="K616" s="5">
        <f>IF(OR($L616="",NOT(COUNTIFS($L$2:$L616,$L616)=1)),"",SUMIFS($I:$I,$L:$L,$L616))</f>
        <v/>
      </c>
      <c r="L616" s="6">
        <f>IF($B616="","",YEAR($B616))</f>
        <v/>
      </c>
      <c r="M616" s="6">
        <f>INT((ROW()-2)/39)+1</f>
        <v/>
      </c>
      <c r="N616" s="6">
        <f>MOD(ROW()-2,39)+2</f>
        <v/>
      </c>
      <c r="O616" s="42">
        <f>IF(AND($B616&lt;&gt;"",$C616&lt;&gt;"",$B616&lt;=$C616),INDEX(Szabalyok!$C:$C,$N616),"")</f>
        <v/>
      </c>
      <c r="P616">
        <f>IF(D616="",P615,P615+1)</f>
        <v/>
      </c>
    </row>
    <row r="617">
      <c r="A617">
        <f>IF(P617=P616,0,P617)</f>
        <v/>
      </c>
      <c r="B617" s="41">
        <f>IF($M617&gt;300,"",IF(OR(INDEX(Bemenet!$E$2:$E$301,$M617)="",INDEX(Bemenet!$F$2:$F$301,$M617)=""),"",MAX(INDEX(Bemenet!$E$2:$E$301,$M617),INDEX(Szabalyok!$A:$A,$N617))))</f>
        <v/>
      </c>
      <c r="C617" s="41">
        <f>IF($B617="","",MIN(INDEX(Bemenet!$F$2:$F$301,$M617),INDEX(Szabalyok!$B:$B,$N617)))</f>
        <v/>
      </c>
      <c r="D617" s="5">
        <f>IF(AND($B617&lt;&gt;"",$C617&lt;&gt;"",$B617&lt;=$C617),INDEX(Bemenet!$G$2:$G$301,$M617),"")</f>
        <v/>
      </c>
      <c r="E617" s="6">
        <f>IF(AND($B617&lt;&gt;"",$C617&lt;&gt;"",$B617&lt;=$C617),INDEX(Bemenet!$D$2:$D$301,$M617),"")</f>
        <v/>
      </c>
      <c r="F617" s="5">
        <f>IF(AND($B617&lt;&gt;"",$C617&lt;&gt;"",$B617&lt;=$C617),$C617-$B617+1,"")</f>
        <v/>
      </c>
      <c r="G617" s="5">
        <f>IF($F617="","",$F617*$D617)</f>
        <v/>
      </c>
      <c r="H617" s="42">
        <f>IF($G617="","",$O617)</f>
        <v/>
      </c>
      <c r="I617" s="5">
        <f>IF($G617="","",$G617*IF($H617="",$O617,$H617)/100)</f>
        <v/>
      </c>
      <c r="J617" s="5">
        <f>IF(OR($L617="",NOT(COUNTIFS($L$2:$L617,$L617)=1)),"",SUMIFS($G:$G,$L:$L,$L617))</f>
        <v/>
      </c>
      <c r="K617" s="5">
        <f>IF(OR($L617="",NOT(COUNTIFS($L$2:$L617,$L617)=1)),"",SUMIFS($I:$I,$L:$L,$L617))</f>
        <v/>
      </c>
      <c r="L617" s="6">
        <f>IF($B617="","",YEAR($B617))</f>
        <v/>
      </c>
      <c r="M617" s="6">
        <f>INT((ROW()-2)/39)+1</f>
        <v/>
      </c>
      <c r="N617" s="6">
        <f>MOD(ROW()-2,39)+2</f>
        <v/>
      </c>
      <c r="O617" s="42">
        <f>IF(AND($B617&lt;&gt;"",$C617&lt;&gt;"",$B617&lt;=$C617),INDEX(Szabalyok!$C:$C,$N617),"")</f>
        <v/>
      </c>
      <c r="P617">
        <f>IF(D617="",P616,P616+1)</f>
        <v/>
      </c>
    </row>
    <row r="618">
      <c r="A618">
        <f>IF(P618=P617,0,P618)</f>
        <v/>
      </c>
      <c r="B618" s="41">
        <f>IF($M618&gt;300,"",IF(OR(INDEX(Bemenet!$E$2:$E$301,$M618)="",INDEX(Bemenet!$F$2:$F$301,$M618)=""),"",MAX(INDEX(Bemenet!$E$2:$E$301,$M618),INDEX(Szabalyok!$A:$A,$N618))))</f>
        <v/>
      </c>
      <c r="C618" s="41">
        <f>IF($B618="","",MIN(INDEX(Bemenet!$F$2:$F$301,$M618),INDEX(Szabalyok!$B:$B,$N618)))</f>
        <v/>
      </c>
      <c r="D618" s="5">
        <f>IF(AND($B618&lt;&gt;"",$C618&lt;&gt;"",$B618&lt;=$C618),INDEX(Bemenet!$G$2:$G$301,$M618),"")</f>
        <v/>
      </c>
      <c r="E618" s="6">
        <f>IF(AND($B618&lt;&gt;"",$C618&lt;&gt;"",$B618&lt;=$C618),INDEX(Bemenet!$D$2:$D$301,$M618),"")</f>
        <v/>
      </c>
      <c r="F618" s="5">
        <f>IF(AND($B618&lt;&gt;"",$C618&lt;&gt;"",$B618&lt;=$C618),$C618-$B618+1,"")</f>
        <v/>
      </c>
      <c r="G618" s="5">
        <f>IF($F618="","",$F618*$D618)</f>
        <v/>
      </c>
      <c r="H618" s="42">
        <f>IF($G618="","",$O618)</f>
        <v/>
      </c>
      <c r="I618" s="5">
        <f>IF($G618="","",$G618*IF($H618="",$O618,$H618)/100)</f>
        <v/>
      </c>
      <c r="J618" s="5">
        <f>IF(OR($L618="",NOT(COUNTIFS($L$2:$L618,$L618)=1)),"",SUMIFS($G:$G,$L:$L,$L618))</f>
        <v/>
      </c>
      <c r="K618" s="5">
        <f>IF(OR($L618="",NOT(COUNTIFS($L$2:$L618,$L618)=1)),"",SUMIFS($I:$I,$L:$L,$L618))</f>
        <v/>
      </c>
      <c r="L618" s="6">
        <f>IF($B618="","",YEAR($B618))</f>
        <v/>
      </c>
      <c r="M618" s="6">
        <f>INT((ROW()-2)/39)+1</f>
        <v/>
      </c>
      <c r="N618" s="6">
        <f>MOD(ROW()-2,39)+2</f>
        <v/>
      </c>
      <c r="O618" s="42">
        <f>IF(AND($B618&lt;&gt;"",$C618&lt;&gt;"",$B618&lt;=$C618),INDEX(Szabalyok!$C:$C,$N618),"")</f>
        <v/>
      </c>
      <c r="P618">
        <f>IF(D618="",P617,P617+1)</f>
        <v/>
      </c>
    </row>
    <row r="619">
      <c r="A619">
        <f>IF(P619=P618,0,P619)</f>
        <v/>
      </c>
      <c r="B619" s="41">
        <f>IF($M619&gt;300,"",IF(OR(INDEX(Bemenet!$E$2:$E$301,$M619)="",INDEX(Bemenet!$F$2:$F$301,$M619)=""),"",MAX(INDEX(Bemenet!$E$2:$E$301,$M619),INDEX(Szabalyok!$A:$A,$N619))))</f>
        <v/>
      </c>
      <c r="C619" s="41">
        <f>IF($B619="","",MIN(INDEX(Bemenet!$F$2:$F$301,$M619),INDEX(Szabalyok!$B:$B,$N619)))</f>
        <v/>
      </c>
      <c r="D619" s="5">
        <f>IF(AND($B619&lt;&gt;"",$C619&lt;&gt;"",$B619&lt;=$C619),INDEX(Bemenet!$G$2:$G$301,$M619),"")</f>
        <v/>
      </c>
      <c r="E619" s="6">
        <f>IF(AND($B619&lt;&gt;"",$C619&lt;&gt;"",$B619&lt;=$C619),INDEX(Bemenet!$D$2:$D$301,$M619),"")</f>
        <v/>
      </c>
      <c r="F619" s="5">
        <f>IF(AND($B619&lt;&gt;"",$C619&lt;&gt;"",$B619&lt;=$C619),$C619-$B619+1,"")</f>
        <v/>
      </c>
      <c r="G619" s="5">
        <f>IF($F619="","",$F619*$D619)</f>
        <v/>
      </c>
      <c r="H619" s="42">
        <f>IF($G619="","",$O619)</f>
        <v/>
      </c>
      <c r="I619" s="5">
        <f>IF($G619="","",$G619*IF($H619="",$O619,$H619)/100)</f>
        <v/>
      </c>
      <c r="J619" s="5">
        <f>IF(OR($L619="",NOT(COUNTIFS($L$2:$L619,$L619)=1)),"",SUMIFS($G:$G,$L:$L,$L619))</f>
        <v/>
      </c>
      <c r="K619" s="5">
        <f>IF(OR($L619="",NOT(COUNTIFS($L$2:$L619,$L619)=1)),"",SUMIFS($I:$I,$L:$L,$L619))</f>
        <v/>
      </c>
      <c r="L619" s="6">
        <f>IF($B619="","",YEAR($B619))</f>
        <v/>
      </c>
      <c r="M619" s="6">
        <f>INT((ROW()-2)/39)+1</f>
        <v/>
      </c>
      <c r="N619" s="6">
        <f>MOD(ROW()-2,39)+2</f>
        <v/>
      </c>
      <c r="O619" s="42">
        <f>IF(AND($B619&lt;&gt;"",$C619&lt;&gt;"",$B619&lt;=$C619),INDEX(Szabalyok!$C:$C,$N619),"")</f>
        <v/>
      </c>
      <c r="P619">
        <f>IF(D619="",P618,P618+1)</f>
        <v/>
      </c>
    </row>
    <row r="620">
      <c r="A620">
        <f>IF(P620=P619,0,P620)</f>
        <v/>
      </c>
      <c r="B620" s="41">
        <f>IF($M620&gt;300,"",IF(OR(INDEX(Bemenet!$E$2:$E$301,$M620)="",INDEX(Bemenet!$F$2:$F$301,$M620)=""),"",MAX(INDEX(Bemenet!$E$2:$E$301,$M620),INDEX(Szabalyok!$A:$A,$N620))))</f>
        <v/>
      </c>
      <c r="C620" s="41">
        <f>IF($B620="","",MIN(INDEX(Bemenet!$F$2:$F$301,$M620),INDEX(Szabalyok!$B:$B,$N620)))</f>
        <v/>
      </c>
      <c r="D620" s="5">
        <f>IF(AND($B620&lt;&gt;"",$C620&lt;&gt;"",$B620&lt;=$C620),INDEX(Bemenet!$G$2:$G$301,$M620),"")</f>
        <v/>
      </c>
      <c r="E620" s="6">
        <f>IF(AND($B620&lt;&gt;"",$C620&lt;&gt;"",$B620&lt;=$C620),INDEX(Bemenet!$D$2:$D$301,$M620),"")</f>
        <v/>
      </c>
      <c r="F620" s="5">
        <f>IF(AND($B620&lt;&gt;"",$C620&lt;&gt;"",$B620&lt;=$C620),$C620-$B620+1,"")</f>
        <v/>
      </c>
      <c r="G620" s="5">
        <f>IF($F620="","",$F620*$D620)</f>
        <v/>
      </c>
      <c r="H620" s="42">
        <f>IF($G620="","",$O620)</f>
        <v/>
      </c>
      <c r="I620" s="5">
        <f>IF($G620="","",$G620*IF($H620="",$O620,$H620)/100)</f>
        <v/>
      </c>
      <c r="J620" s="5">
        <f>IF(OR($L620="",NOT(COUNTIFS($L$2:$L620,$L620)=1)),"",SUMIFS($G:$G,$L:$L,$L620))</f>
        <v/>
      </c>
      <c r="K620" s="5">
        <f>IF(OR($L620="",NOT(COUNTIFS($L$2:$L620,$L620)=1)),"",SUMIFS($I:$I,$L:$L,$L620))</f>
        <v/>
      </c>
      <c r="L620" s="6">
        <f>IF($B620="","",YEAR($B620))</f>
        <v/>
      </c>
      <c r="M620" s="6">
        <f>INT((ROW()-2)/39)+1</f>
        <v/>
      </c>
      <c r="N620" s="6">
        <f>MOD(ROW()-2,39)+2</f>
        <v/>
      </c>
      <c r="O620" s="42">
        <f>IF(AND($B620&lt;&gt;"",$C620&lt;&gt;"",$B620&lt;=$C620),INDEX(Szabalyok!$C:$C,$N620),"")</f>
        <v/>
      </c>
      <c r="P620">
        <f>IF(D620="",P619,P619+1)</f>
        <v/>
      </c>
    </row>
    <row r="621">
      <c r="A621">
        <f>IF(P621=P620,0,P621)</f>
        <v/>
      </c>
      <c r="B621" s="41">
        <f>IF($M621&gt;300,"",IF(OR(INDEX(Bemenet!$E$2:$E$301,$M621)="",INDEX(Bemenet!$F$2:$F$301,$M621)=""),"",MAX(INDEX(Bemenet!$E$2:$E$301,$M621),INDEX(Szabalyok!$A:$A,$N621))))</f>
        <v/>
      </c>
      <c r="C621" s="41">
        <f>IF($B621="","",MIN(INDEX(Bemenet!$F$2:$F$301,$M621),INDEX(Szabalyok!$B:$B,$N621)))</f>
        <v/>
      </c>
      <c r="D621" s="5">
        <f>IF(AND($B621&lt;&gt;"",$C621&lt;&gt;"",$B621&lt;=$C621),INDEX(Bemenet!$G$2:$G$301,$M621),"")</f>
        <v/>
      </c>
      <c r="E621" s="6">
        <f>IF(AND($B621&lt;&gt;"",$C621&lt;&gt;"",$B621&lt;=$C621),INDEX(Bemenet!$D$2:$D$301,$M621),"")</f>
        <v/>
      </c>
      <c r="F621" s="5">
        <f>IF(AND($B621&lt;&gt;"",$C621&lt;&gt;"",$B621&lt;=$C621),$C621-$B621+1,"")</f>
        <v/>
      </c>
      <c r="G621" s="5">
        <f>IF($F621="","",$F621*$D621)</f>
        <v/>
      </c>
      <c r="H621" s="42">
        <f>IF($G621="","",$O621)</f>
        <v/>
      </c>
      <c r="I621" s="5">
        <f>IF($G621="","",$G621*IF($H621="",$O621,$H621)/100)</f>
        <v/>
      </c>
      <c r="J621" s="5">
        <f>IF(OR($L621="",NOT(COUNTIFS($L$2:$L621,$L621)=1)),"",SUMIFS($G:$G,$L:$L,$L621))</f>
        <v/>
      </c>
      <c r="K621" s="5">
        <f>IF(OR($L621="",NOT(COUNTIFS($L$2:$L621,$L621)=1)),"",SUMIFS($I:$I,$L:$L,$L621))</f>
        <v/>
      </c>
      <c r="L621" s="6">
        <f>IF($B621="","",YEAR($B621))</f>
        <v/>
      </c>
      <c r="M621" s="6">
        <f>INT((ROW()-2)/39)+1</f>
        <v/>
      </c>
      <c r="N621" s="6">
        <f>MOD(ROW()-2,39)+2</f>
        <v/>
      </c>
      <c r="O621" s="42">
        <f>IF(AND($B621&lt;&gt;"",$C621&lt;&gt;"",$B621&lt;=$C621),INDEX(Szabalyok!$C:$C,$N621),"")</f>
        <v/>
      </c>
      <c r="P621">
        <f>IF(D621="",P620,P620+1)</f>
        <v/>
      </c>
    </row>
    <row r="622">
      <c r="A622">
        <f>IF(P622=P621,0,P622)</f>
        <v/>
      </c>
      <c r="B622" s="41">
        <f>IF($M622&gt;300,"",IF(OR(INDEX(Bemenet!$E$2:$E$301,$M622)="",INDEX(Bemenet!$F$2:$F$301,$M622)=""),"",MAX(INDEX(Bemenet!$E$2:$E$301,$M622),INDEX(Szabalyok!$A:$A,$N622))))</f>
        <v/>
      </c>
      <c r="C622" s="41">
        <f>IF($B622="","",MIN(INDEX(Bemenet!$F$2:$F$301,$M622),INDEX(Szabalyok!$B:$B,$N622)))</f>
        <v/>
      </c>
      <c r="D622" s="5">
        <f>IF(AND($B622&lt;&gt;"",$C622&lt;&gt;"",$B622&lt;=$C622),INDEX(Bemenet!$G$2:$G$301,$M622),"")</f>
        <v/>
      </c>
      <c r="E622" s="6">
        <f>IF(AND($B622&lt;&gt;"",$C622&lt;&gt;"",$B622&lt;=$C622),INDEX(Bemenet!$D$2:$D$301,$M622),"")</f>
        <v/>
      </c>
      <c r="F622" s="5">
        <f>IF(AND($B622&lt;&gt;"",$C622&lt;&gt;"",$B622&lt;=$C622),$C622-$B622+1,"")</f>
        <v/>
      </c>
      <c r="G622" s="5">
        <f>IF($F622="","",$F622*$D622)</f>
        <v/>
      </c>
      <c r="H622" s="42">
        <f>IF($G622="","",$O622)</f>
        <v/>
      </c>
      <c r="I622" s="5">
        <f>IF($G622="","",$G622*IF($H622="",$O622,$H622)/100)</f>
        <v/>
      </c>
      <c r="J622" s="5">
        <f>IF(OR($L622="",NOT(COUNTIFS($L$2:$L622,$L622)=1)),"",SUMIFS($G:$G,$L:$L,$L622))</f>
        <v/>
      </c>
      <c r="K622" s="5">
        <f>IF(OR($L622="",NOT(COUNTIFS($L$2:$L622,$L622)=1)),"",SUMIFS($I:$I,$L:$L,$L622))</f>
        <v/>
      </c>
      <c r="L622" s="6">
        <f>IF($B622="","",YEAR($B622))</f>
        <v/>
      </c>
      <c r="M622" s="6">
        <f>INT((ROW()-2)/39)+1</f>
        <v/>
      </c>
      <c r="N622" s="6">
        <f>MOD(ROW()-2,39)+2</f>
        <v/>
      </c>
      <c r="O622" s="42">
        <f>IF(AND($B622&lt;&gt;"",$C622&lt;&gt;"",$B622&lt;=$C622),INDEX(Szabalyok!$C:$C,$N622),"")</f>
        <v/>
      </c>
      <c r="P622">
        <f>IF(D622="",P621,P621+1)</f>
        <v/>
      </c>
    </row>
    <row r="623">
      <c r="A623">
        <f>IF(P623=P622,0,P623)</f>
        <v/>
      </c>
      <c r="B623" s="41">
        <f>IF($M623&gt;300,"",IF(OR(INDEX(Bemenet!$E$2:$E$301,$M623)="",INDEX(Bemenet!$F$2:$F$301,$M623)=""),"",MAX(INDEX(Bemenet!$E$2:$E$301,$M623),INDEX(Szabalyok!$A:$A,$N623))))</f>
        <v/>
      </c>
      <c r="C623" s="41">
        <f>IF($B623="","",MIN(INDEX(Bemenet!$F$2:$F$301,$M623),INDEX(Szabalyok!$B:$B,$N623)))</f>
        <v/>
      </c>
      <c r="D623" s="5">
        <f>IF(AND($B623&lt;&gt;"",$C623&lt;&gt;"",$B623&lt;=$C623),INDEX(Bemenet!$G$2:$G$301,$M623),"")</f>
        <v/>
      </c>
      <c r="E623" s="6">
        <f>IF(AND($B623&lt;&gt;"",$C623&lt;&gt;"",$B623&lt;=$C623),INDEX(Bemenet!$D$2:$D$301,$M623),"")</f>
        <v/>
      </c>
      <c r="F623" s="5">
        <f>IF(AND($B623&lt;&gt;"",$C623&lt;&gt;"",$B623&lt;=$C623),$C623-$B623+1,"")</f>
        <v/>
      </c>
      <c r="G623" s="5">
        <f>IF($F623="","",$F623*$D623)</f>
        <v/>
      </c>
      <c r="H623" s="42">
        <f>IF($G623="","",$O623)</f>
        <v/>
      </c>
      <c r="I623" s="5">
        <f>IF($G623="","",$G623*IF($H623="",$O623,$H623)/100)</f>
        <v/>
      </c>
      <c r="J623" s="5">
        <f>IF(OR($L623="",NOT(COUNTIFS($L$2:$L623,$L623)=1)),"",SUMIFS($G:$G,$L:$L,$L623))</f>
        <v/>
      </c>
      <c r="K623" s="5">
        <f>IF(OR($L623="",NOT(COUNTIFS($L$2:$L623,$L623)=1)),"",SUMIFS($I:$I,$L:$L,$L623))</f>
        <v/>
      </c>
      <c r="L623" s="6">
        <f>IF($B623="","",YEAR($B623))</f>
        <v/>
      </c>
      <c r="M623" s="6">
        <f>INT((ROW()-2)/39)+1</f>
        <v/>
      </c>
      <c r="N623" s="6">
        <f>MOD(ROW()-2,39)+2</f>
        <v/>
      </c>
      <c r="O623" s="42">
        <f>IF(AND($B623&lt;&gt;"",$C623&lt;&gt;"",$B623&lt;=$C623),INDEX(Szabalyok!$C:$C,$N623),"")</f>
        <v/>
      </c>
      <c r="P623">
        <f>IF(D623="",P622,P622+1)</f>
        <v/>
      </c>
    </row>
    <row r="624">
      <c r="A624">
        <f>IF(P624=P623,0,P624)</f>
        <v/>
      </c>
      <c r="B624" s="41">
        <f>IF($M624&gt;300,"",IF(OR(INDEX(Bemenet!$E$2:$E$301,$M624)="",INDEX(Bemenet!$F$2:$F$301,$M624)=""),"",MAX(INDEX(Bemenet!$E$2:$E$301,$M624),INDEX(Szabalyok!$A:$A,$N624))))</f>
        <v/>
      </c>
      <c r="C624" s="41">
        <f>IF($B624="","",MIN(INDEX(Bemenet!$F$2:$F$301,$M624),INDEX(Szabalyok!$B:$B,$N624)))</f>
        <v/>
      </c>
      <c r="D624" s="5">
        <f>IF(AND($B624&lt;&gt;"",$C624&lt;&gt;"",$B624&lt;=$C624),INDEX(Bemenet!$G$2:$G$301,$M624),"")</f>
        <v/>
      </c>
      <c r="E624" s="6">
        <f>IF(AND($B624&lt;&gt;"",$C624&lt;&gt;"",$B624&lt;=$C624),INDEX(Bemenet!$D$2:$D$301,$M624),"")</f>
        <v/>
      </c>
      <c r="F624" s="5">
        <f>IF(AND($B624&lt;&gt;"",$C624&lt;&gt;"",$B624&lt;=$C624),$C624-$B624+1,"")</f>
        <v/>
      </c>
      <c r="G624" s="5">
        <f>IF($F624="","",$F624*$D624)</f>
        <v/>
      </c>
      <c r="H624" s="42">
        <f>IF($G624="","",$O624)</f>
        <v/>
      </c>
      <c r="I624" s="5">
        <f>IF($G624="","",$G624*IF($H624="",$O624,$H624)/100)</f>
        <v/>
      </c>
      <c r="J624" s="5">
        <f>IF(OR($L624="",NOT(COUNTIFS($L$2:$L624,$L624)=1)),"",SUMIFS($G:$G,$L:$L,$L624))</f>
        <v/>
      </c>
      <c r="K624" s="5">
        <f>IF(OR($L624="",NOT(COUNTIFS($L$2:$L624,$L624)=1)),"",SUMIFS($I:$I,$L:$L,$L624))</f>
        <v/>
      </c>
      <c r="L624" s="6">
        <f>IF($B624="","",YEAR($B624))</f>
        <v/>
      </c>
      <c r="M624" s="6">
        <f>INT((ROW()-2)/39)+1</f>
        <v/>
      </c>
      <c r="N624" s="6">
        <f>MOD(ROW()-2,39)+2</f>
        <v/>
      </c>
      <c r="O624" s="42">
        <f>IF(AND($B624&lt;&gt;"",$C624&lt;&gt;"",$B624&lt;=$C624),INDEX(Szabalyok!$C:$C,$N624),"")</f>
        <v/>
      </c>
      <c r="P624">
        <f>IF(D624="",P623,P623+1)</f>
        <v/>
      </c>
    </row>
    <row r="625">
      <c r="A625">
        <f>IF(P625=P624,0,P625)</f>
        <v/>
      </c>
      <c r="B625" s="41">
        <f>IF($M625&gt;300,"",IF(OR(INDEX(Bemenet!$E$2:$E$301,$M625)="",INDEX(Bemenet!$F$2:$F$301,$M625)=""),"",MAX(INDEX(Bemenet!$E$2:$E$301,$M625),INDEX(Szabalyok!$A:$A,$N625))))</f>
        <v/>
      </c>
      <c r="C625" s="41">
        <f>IF($B625="","",MIN(INDEX(Bemenet!$F$2:$F$301,$M625),INDEX(Szabalyok!$B:$B,$N625)))</f>
        <v/>
      </c>
      <c r="D625" s="5">
        <f>IF(AND($B625&lt;&gt;"",$C625&lt;&gt;"",$B625&lt;=$C625),INDEX(Bemenet!$G$2:$G$301,$M625),"")</f>
        <v/>
      </c>
      <c r="E625" s="6">
        <f>IF(AND($B625&lt;&gt;"",$C625&lt;&gt;"",$B625&lt;=$C625),INDEX(Bemenet!$D$2:$D$301,$M625),"")</f>
        <v/>
      </c>
      <c r="F625" s="5">
        <f>IF(AND($B625&lt;&gt;"",$C625&lt;&gt;"",$B625&lt;=$C625),$C625-$B625+1,"")</f>
        <v/>
      </c>
      <c r="G625" s="5">
        <f>IF($F625="","",$F625*$D625)</f>
        <v/>
      </c>
      <c r="H625" s="42">
        <f>IF($G625="","",$O625)</f>
        <v/>
      </c>
      <c r="I625" s="5">
        <f>IF($G625="","",$G625*IF($H625="",$O625,$H625)/100)</f>
        <v/>
      </c>
      <c r="J625" s="5">
        <f>IF(OR($L625="",NOT(COUNTIFS($L$2:$L625,$L625)=1)),"",SUMIFS($G:$G,$L:$L,$L625))</f>
        <v/>
      </c>
      <c r="K625" s="5">
        <f>IF(OR($L625="",NOT(COUNTIFS($L$2:$L625,$L625)=1)),"",SUMIFS($I:$I,$L:$L,$L625))</f>
        <v/>
      </c>
      <c r="L625" s="6">
        <f>IF($B625="","",YEAR($B625))</f>
        <v/>
      </c>
      <c r="M625" s="6">
        <f>INT((ROW()-2)/39)+1</f>
        <v/>
      </c>
      <c r="N625" s="6">
        <f>MOD(ROW()-2,39)+2</f>
        <v/>
      </c>
      <c r="O625" s="42">
        <f>IF(AND($B625&lt;&gt;"",$C625&lt;&gt;"",$B625&lt;=$C625),INDEX(Szabalyok!$C:$C,$N625),"")</f>
        <v/>
      </c>
      <c r="P625">
        <f>IF(D625="",P624,P624+1)</f>
        <v/>
      </c>
    </row>
    <row r="626">
      <c r="A626">
        <f>IF(P626=P625,0,P626)</f>
        <v/>
      </c>
      <c r="B626" s="41">
        <f>IF($M626&gt;300,"",IF(OR(INDEX(Bemenet!$E$2:$E$301,$M626)="",INDEX(Bemenet!$F$2:$F$301,$M626)=""),"",MAX(INDEX(Bemenet!$E$2:$E$301,$M626),INDEX(Szabalyok!$A:$A,$N626))))</f>
        <v/>
      </c>
      <c r="C626" s="41">
        <f>IF($B626="","",MIN(INDEX(Bemenet!$F$2:$F$301,$M626),INDEX(Szabalyok!$B:$B,$N626)))</f>
        <v/>
      </c>
      <c r="D626" s="5">
        <f>IF(AND($B626&lt;&gt;"",$C626&lt;&gt;"",$B626&lt;=$C626),INDEX(Bemenet!$G$2:$G$301,$M626),"")</f>
        <v/>
      </c>
      <c r="E626" s="6">
        <f>IF(AND($B626&lt;&gt;"",$C626&lt;&gt;"",$B626&lt;=$C626),INDEX(Bemenet!$D$2:$D$301,$M626),"")</f>
        <v/>
      </c>
      <c r="F626" s="5">
        <f>IF(AND($B626&lt;&gt;"",$C626&lt;&gt;"",$B626&lt;=$C626),$C626-$B626+1,"")</f>
        <v/>
      </c>
      <c r="G626" s="5">
        <f>IF($F626="","",$F626*$D626)</f>
        <v/>
      </c>
      <c r="H626" s="42">
        <f>IF($G626="","",$O626)</f>
        <v/>
      </c>
      <c r="I626" s="5">
        <f>IF($G626="","",$G626*IF($H626="",$O626,$H626)/100)</f>
        <v/>
      </c>
      <c r="J626" s="5">
        <f>IF(OR($L626="",NOT(COUNTIFS($L$2:$L626,$L626)=1)),"",SUMIFS($G:$G,$L:$L,$L626))</f>
        <v/>
      </c>
      <c r="K626" s="5">
        <f>IF(OR($L626="",NOT(COUNTIFS($L$2:$L626,$L626)=1)),"",SUMIFS($I:$I,$L:$L,$L626))</f>
        <v/>
      </c>
      <c r="L626" s="6">
        <f>IF($B626="","",YEAR($B626))</f>
        <v/>
      </c>
      <c r="M626" s="6">
        <f>INT((ROW()-2)/39)+1</f>
        <v/>
      </c>
      <c r="N626" s="6">
        <f>MOD(ROW()-2,39)+2</f>
        <v/>
      </c>
      <c r="O626" s="42">
        <f>IF(AND($B626&lt;&gt;"",$C626&lt;&gt;"",$B626&lt;=$C626),INDEX(Szabalyok!$C:$C,$N626),"")</f>
        <v/>
      </c>
      <c r="P626">
        <f>IF(D626="",P625,P625+1)</f>
        <v/>
      </c>
    </row>
    <row r="627">
      <c r="A627">
        <f>IF(P627=P626,0,P627)</f>
        <v/>
      </c>
      <c r="B627" s="41">
        <f>IF($M627&gt;300,"",IF(OR(INDEX(Bemenet!$E$2:$E$301,$M627)="",INDEX(Bemenet!$F$2:$F$301,$M627)=""),"",MAX(INDEX(Bemenet!$E$2:$E$301,$M627),INDEX(Szabalyok!$A:$A,$N627))))</f>
        <v/>
      </c>
      <c r="C627" s="41">
        <f>IF($B627="","",MIN(INDEX(Bemenet!$F$2:$F$301,$M627),INDEX(Szabalyok!$B:$B,$N627)))</f>
        <v/>
      </c>
      <c r="D627" s="5">
        <f>IF(AND($B627&lt;&gt;"",$C627&lt;&gt;"",$B627&lt;=$C627),INDEX(Bemenet!$G$2:$G$301,$M627),"")</f>
        <v/>
      </c>
      <c r="E627" s="6">
        <f>IF(AND($B627&lt;&gt;"",$C627&lt;&gt;"",$B627&lt;=$C627),INDEX(Bemenet!$D$2:$D$301,$M627),"")</f>
        <v/>
      </c>
      <c r="F627" s="5">
        <f>IF(AND($B627&lt;&gt;"",$C627&lt;&gt;"",$B627&lt;=$C627),$C627-$B627+1,"")</f>
        <v/>
      </c>
      <c r="G627" s="5">
        <f>IF($F627="","",$F627*$D627)</f>
        <v/>
      </c>
      <c r="H627" s="42">
        <f>IF($G627="","",$O627)</f>
        <v/>
      </c>
      <c r="I627" s="5">
        <f>IF($G627="","",$G627*IF($H627="",$O627,$H627)/100)</f>
        <v/>
      </c>
      <c r="J627" s="5">
        <f>IF(OR($L627="",NOT(COUNTIFS($L$2:$L627,$L627)=1)),"",SUMIFS($G:$G,$L:$L,$L627))</f>
        <v/>
      </c>
      <c r="K627" s="5">
        <f>IF(OR($L627="",NOT(COUNTIFS($L$2:$L627,$L627)=1)),"",SUMIFS($I:$I,$L:$L,$L627))</f>
        <v/>
      </c>
      <c r="L627" s="6">
        <f>IF($B627="","",YEAR($B627))</f>
        <v/>
      </c>
      <c r="M627" s="6">
        <f>INT((ROW()-2)/39)+1</f>
        <v/>
      </c>
      <c r="N627" s="6">
        <f>MOD(ROW()-2,39)+2</f>
        <v/>
      </c>
      <c r="O627" s="42">
        <f>IF(AND($B627&lt;&gt;"",$C627&lt;&gt;"",$B627&lt;=$C627),INDEX(Szabalyok!$C:$C,$N627),"")</f>
        <v/>
      </c>
      <c r="P627">
        <f>IF(D627="",P626,P626+1)</f>
        <v/>
      </c>
    </row>
    <row r="628">
      <c r="A628">
        <f>IF(P628=P627,0,P628)</f>
        <v/>
      </c>
      <c r="B628" s="41">
        <f>IF($M628&gt;300,"",IF(OR(INDEX(Bemenet!$E$2:$E$301,$M628)="",INDEX(Bemenet!$F$2:$F$301,$M628)=""),"",MAX(INDEX(Bemenet!$E$2:$E$301,$M628),INDEX(Szabalyok!$A:$A,$N628))))</f>
        <v/>
      </c>
      <c r="C628" s="41">
        <f>IF($B628="","",MIN(INDEX(Bemenet!$F$2:$F$301,$M628),INDEX(Szabalyok!$B:$B,$N628)))</f>
        <v/>
      </c>
      <c r="D628" s="5">
        <f>IF(AND($B628&lt;&gt;"",$C628&lt;&gt;"",$B628&lt;=$C628),INDEX(Bemenet!$G$2:$G$301,$M628),"")</f>
        <v/>
      </c>
      <c r="E628" s="6">
        <f>IF(AND($B628&lt;&gt;"",$C628&lt;&gt;"",$B628&lt;=$C628),INDEX(Bemenet!$D$2:$D$301,$M628),"")</f>
        <v/>
      </c>
      <c r="F628" s="5">
        <f>IF(AND($B628&lt;&gt;"",$C628&lt;&gt;"",$B628&lt;=$C628),$C628-$B628+1,"")</f>
        <v/>
      </c>
      <c r="G628" s="5">
        <f>IF($F628="","",$F628*$D628)</f>
        <v/>
      </c>
      <c r="H628" s="42">
        <f>IF($G628="","",$O628)</f>
        <v/>
      </c>
      <c r="I628" s="5">
        <f>IF($G628="","",$G628*IF($H628="",$O628,$H628)/100)</f>
        <v/>
      </c>
      <c r="J628" s="5">
        <f>IF(OR($L628="",NOT(COUNTIFS($L$2:$L628,$L628)=1)),"",SUMIFS($G:$G,$L:$L,$L628))</f>
        <v/>
      </c>
      <c r="K628" s="5">
        <f>IF(OR($L628="",NOT(COUNTIFS($L$2:$L628,$L628)=1)),"",SUMIFS($I:$I,$L:$L,$L628))</f>
        <v/>
      </c>
      <c r="L628" s="6">
        <f>IF($B628="","",YEAR($B628))</f>
        <v/>
      </c>
      <c r="M628" s="6">
        <f>INT((ROW()-2)/39)+1</f>
        <v/>
      </c>
      <c r="N628" s="6">
        <f>MOD(ROW()-2,39)+2</f>
        <v/>
      </c>
      <c r="O628" s="42">
        <f>IF(AND($B628&lt;&gt;"",$C628&lt;&gt;"",$B628&lt;=$C628),INDEX(Szabalyok!$C:$C,$N628),"")</f>
        <v/>
      </c>
      <c r="P628">
        <f>IF(D628="",P627,P627+1)</f>
        <v/>
      </c>
    </row>
    <row r="629">
      <c r="A629">
        <f>IF(P629=P628,0,P629)</f>
        <v/>
      </c>
      <c r="B629" s="41">
        <f>IF($M629&gt;300,"",IF(OR(INDEX(Bemenet!$E$2:$E$301,$M629)="",INDEX(Bemenet!$F$2:$F$301,$M629)=""),"",MAX(INDEX(Bemenet!$E$2:$E$301,$M629),INDEX(Szabalyok!$A:$A,$N629))))</f>
        <v/>
      </c>
      <c r="C629" s="41">
        <f>IF($B629="","",MIN(INDEX(Bemenet!$F$2:$F$301,$M629),INDEX(Szabalyok!$B:$B,$N629)))</f>
        <v/>
      </c>
      <c r="D629" s="5">
        <f>IF(AND($B629&lt;&gt;"",$C629&lt;&gt;"",$B629&lt;=$C629),INDEX(Bemenet!$G$2:$G$301,$M629),"")</f>
        <v/>
      </c>
      <c r="E629" s="6">
        <f>IF(AND($B629&lt;&gt;"",$C629&lt;&gt;"",$B629&lt;=$C629),INDEX(Bemenet!$D$2:$D$301,$M629),"")</f>
        <v/>
      </c>
      <c r="F629" s="5">
        <f>IF(AND($B629&lt;&gt;"",$C629&lt;&gt;"",$B629&lt;=$C629),$C629-$B629+1,"")</f>
        <v/>
      </c>
      <c r="G629" s="5">
        <f>IF($F629="","",$F629*$D629)</f>
        <v/>
      </c>
      <c r="H629" s="42">
        <f>IF($G629="","",$O629)</f>
        <v/>
      </c>
      <c r="I629" s="5">
        <f>IF($G629="","",$G629*IF($H629="",$O629,$H629)/100)</f>
        <v/>
      </c>
      <c r="J629" s="5">
        <f>IF(OR($L629="",NOT(COUNTIFS($L$2:$L629,$L629)=1)),"",SUMIFS($G:$G,$L:$L,$L629))</f>
        <v/>
      </c>
      <c r="K629" s="5">
        <f>IF(OR($L629="",NOT(COUNTIFS($L$2:$L629,$L629)=1)),"",SUMIFS($I:$I,$L:$L,$L629))</f>
        <v/>
      </c>
      <c r="L629" s="6">
        <f>IF($B629="","",YEAR($B629))</f>
        <v/>
      </c>
      <c r="M629" s="6">
        <f>INT((ROW()-2)/39)+1</f>
        <v/>
      </c>
      <c r="N629" s="6">
        <f>MOD(ROW()-2,39)+2</f>
        <v/>
      </c>
      <c r="O629" s="42">
        <f>IF(AND($B629&lt;&gt;"",$C629&lt;&gt;"",$B629&lt;=$C629),INDEX(Szabalyok!$C:$C,$N629),"")</f>
        <v/>
      </c>
      <c r="P629">
        <f>IF(D629="",P628,P628+1)</f>
        <v/>
      </c>
    </row>
    <row r="630">
      <c r="A630">
        <f>IF(P630=P629,0,P630)</f>
        <v/>
      </c>
      <c r="B630" s="41">
        <f>IF($M630&gt;300,"",IF(OR(INDEX(Bemenet!$E$2:$E$301,$M630)="",INDEX(Bemenet!$F$2:$F$301,$M630)=""),"",MAX(INDEX(Bemenet!$E$2:$E$301,$M630),INDEX(Szabalyok!$A:$A,$N630))))</f>
        <v/>
      </c>
      <c r="C630" s="41">
        <f>IF($B630="","",MIN(INDEX(Bemenet!$F$2:$F$301,$M630),INDEX(Szabalyok!$B:$B,$N630)))</f>
        <v/>
      </c>
      <c r="D630" s="5">
        <f>IF(AND($B630&lt;&gt;"",$C630&lt;&gt;"",$B630&lt;=$C630),INDEX(Bemenet!$G$2:$G$301,$M630),"")</f>
        <v/>
      </c>
      <c r="E630" s="6">
        <f>IF(AND($B630&lt;&gt;"",$C630&lt;&gt;"",$B630&lt;=$C630),INDEX(Bemenet!$D$2:$D$301,$M630),"")</f>
        <v/>
      </c>
      <c r="F630" s="5">
        <f>IF(AND($B630&lt;&gt;"",$C630&lt;&gt;"",$B630&lt;=$C630),$C630-$B630+1,"")</f>
        <v/>
      </c>
      <c r="G630" s="5">
        <f>IF($F630="","",$F630*$D630)</f>
        <v/>
      </c>
      <c r="H630" s="42">
        <f>IF($G630="","",$O630)</f>
        <v/>
      </c>
      <c r="I630" s="5">
        <f>IF($G630="","",$G630*IF($H630="",$O630,$H630)/100)</f>
        <v/>
      </c>
      <c r="J630" s="5">
        <f>IF(OR($L630="",NOT(COUNTIFS($L$2:$L630,$L630)=1)),"",SUMIFS($G:$G,$L:$L,$L630))</f>
        <v/>
      </c>
      <c r="K630" s="5">
        <f>IF(OR($L630="",NOT(COUNTIFS($L$2:$L630,$L630)=1)),"",SUMIFS($I:$I,$L:$L,$L630))</f>
        <v/>
      </c>
      <c r="L630" s="6">
        <f>IF($B630="","",YEAR($B630))</f>
        <v/>
      </c>
      <c r="M630" s="6">
        <f>INT((ROW()-2)/39)+1</f>
        <v/>
      </c>
      <c r="N630" s="6">
        <f>MOD(ROW()-2,39)+2</f>
        <v/>
      </c>
      <c r="O630" s="42">
        <f>IF(AND($B630&lt;&gt;"",$C630&lt;&gt;"",$B630&lt;=$C630),INDEX(Szabalyok!$C:$C,$N630),"")</f>
        <v/>
      </c>
      <c r="P630">
        <f>IF(D630="",P629,P629+1)</f>
        <v/>
      </c>
    </row>
    <row r="631">
      <c r="A631">
        <f>IF(P631=P630,0,P631)</f>
        <v/>
      </c>
      <c r="B631" s="41">
        <f>IF($M631&gt;300,"",IF(OR(INDEX(Bemenet!$E$2:$E$301,$M631)="",INDEX(Bemenet!$F$2:$F$301,$M631)=""),"",MAX(INDEX(Bemenet!$E$2:$E$301,$M631),INDEX(Szabalyok!$A:$A,$N631))))</f>
        <v/>
      </c>
      <c r="C631" s="41">
        <f>IF($B631="","",MIN(INDEX(Bemenet!$F$2:$F$301,$M631),INDEX(Szabalyok!$B:$B,$N631)))</f>
        <v/>
      </c>
      <c r="D631" s="5">
        <f>IF(AND($B631&lt;&gt;"",$C631&lt;&gt;"",$B631&lt;=$C631),INDEX(Bemenet!$G$2:$G$301,$M631),"")</f>
        <v/>
      </c>
      <c r="E631" s="6">
        <f>IF(AND($B631&lt;&gt;"",$C631&lt;&gt;"",$B631&lt;=$C631),INDEX(Bemenet!$D$2:$D$301,$M631),"")</f>
        <v/>
      </c>
      <c r="F631" s="5">
        <f>IF(AND($B631&lt;&gt;"",$C631&lt;&gt;"",$B631&lt;=$C631),$C631-$B631+1,"")</f>
        <v/>
      </c>
      <c r="G631" s="5">
        <f>IF($F631="","",$F631*$D631)</f>
        <v/>
      </c>
      <c r="H631" s="42">
        <f>IF($G631="","",$O631)</f>
        <v/>
      </c>
      <c r="I631" s="5">
        <f>IF($G631="","",$G631*IF($H631="",$O631,$H631)/100)</f>
        <v/>
      </c>
      <c r="J631" s="5">
        <f>IF(OR($L631="",NOT(COUNTIFS($L$2:$L631,$L631)=1)),"",SUMIFS($G:$G,$L:$L,$L631))</f>
        <v/>
      </c>
      <c r="K631" s="5">
        <f>IF(OR($L631="",NOT(COUNTIFS($L$2:$L631,$L631)=1)),"",SUMIFS($I:$I,$L:$L,$L631))</f>
        <v/>
      </c>
      <c r="L631" s="6">
        <f>IF($B631="","",YEAR($B631))</f>
        <v/>
      </c>
      <c r="M631" s="6">
        <f>INT((ROW()-2)/39)+1</f>
        <v/>
      </c>
      <c r="N631" s="6">
        <f>MOD(ROW()-2,39)+2</f>
        <v/>
      </c>
      <c r="O631" s="42">
        <f>IF(AND($B631&lt;&gt;"",$C631&lt;&gt;"",$B631&lt;=$C631),INDEX(Szabalyok!$C:$C,$N631),"")</f>
        <v/>
      </c>
      <c r="P631">
        <f>IF(D631="",P630,P630+1)</f>
        <v/>
      </c>
    </row>
    <row r="632">
      <c r="A632">
        <f>IF(P632=P631,0,P632)</f>
        <v/>
      </c>
      <c r="B632" s="41">
        <f>IF($M632&gt;300,"",IF(OR(INDEX(Bemenet!$E$2:$E$301,$M632)="",INDEX(Bemenet!$F$2:$F$301,$M632)=""),"",MAX(INDEX(Bemenet!$E$2:$E$301,$M632),INDEX(Szabalyok!$A:$A,$N632))))</f>
        <v/>
      </c>
      <c r="C632" s="41">
        <f>IF($B632="","",MIN(INDEX(Bemenet!$F$2:$F$301,$M632),INDEX(Szabalyok!$B:$B,$N632)))</f>
        <v/>
      </c>
      <c r="D632" s="5">
        <f>IF(AND($B632&lt;&gt;"",$C632&lt;&gt;"",$B632&lt;=$C632),INDEX(Bemenet!$G$2:$G$301,$M632),"")</f>
        <v/>
      </c>
      <c r="E632" s="6">
        <f>IF(AND($B632&lt;&gt;"",$C632&lt;&gt;"",$B632&lt;=$C632),INDEX(Bemenet!$D$2:$D$301,$M632),"")</f>
        <v/>
      </c>
      <c r="F632" s="5">
        <f>IF(AND($B632&lt;&gt;"",$C632&lt;&gt;"",$B632&lt;=$C632),$C632-$B632+1,"")</f>
        <v/>
      </c>
      <c r="G632" s="5">
        <f>IF($F632="","",$F632*$D632)</f>
        <v/>
      </c>
      <c r="H632" s="42">
        <f>IF($G632="","",$O632)</f>
        <v/>
      </c>
      <c r="I632" s="5">
        <f>IF($G632="","",$G632*IF($H632="",$O632,$H632)/100)</f>
        <v/>
      </c>
      <c r="J632" s="5">
        <f>IF(OR($L632="",NOT(COUNTIFS($L$2:$L632,$L632)=1)),"",SUMIFS($G:$G,$L:$L,$L632))</f>
        <v/>
      </c>
      <c r="K632" s="5">
        <f>IF(OR($L632="",NOT(COUNTIFS($L$2:$L632,$L632)=1)),"",SUMIFS($I:$I,$L:$L,$L632))</f>
        <v/>
      </c>
      <c r="L632" s="6">
        <f>IF($B632="","",YEAR($B632))</f>
        <v/>
      </c>
      <c r="M632" s="6">
        <f>INT((ROW()-2)/39)+1</f>
        <v/>
      </c>
      <c r="N632" s="6">
        <f>MOD(ROW()-2,39)+2</f>
        <v/>
      </c>
      <c r="O632" s="42">
        <f>IF(AND($B632&lt;&gt;"",$C632&lt;&gt;"",$B632&lt;=$C632),INDEX(Szabalyok!$C:$C,$N632),"")</f>
        <v/>
      </c>
      <c r="P632">
        <f>IF(D632="",P631,P631+1)</f>
        <v/>
      </c>
    </row>
    <row r="633">
      <c r="A633">
        <f>IF(P633=P632,0,P633)</f>
        <v/>
      </c>
      <c r="B633" s="41">
        <f>IF($M633&gt;300,"",IF(OR(INDEX(Bemenet!$E$2:$E$301,$M633)="",INDEX(Bemenet!$F$2:$F$301,$M633)=""),"",MAX(INDEX(Bemenet!$E$2:$E$301,$M633),INDEX(Szabalyok!$A:$A,$N633))))</f>
        <v/>
      </c>
      <c r="C633" s="41">
        <f>IF($B633="","",MIN(INDEX(Bemenet!$F$2:$F$301,$M633),INDEX(Szabalyok!$B:$B,$N633)))</f>
        <v/>
      </c>
      <c r="D633" s="5">
        <f>IF(AND($B633&lt;&gt;"",$C633&lt;&gt;"",$B633&lt;=$C633),INDEX(Bemenet!$G$2:$G$301,$M633),"")</f>
        <v/>
      </c>
      <c r="E633" s="6">
        <f>IF(AND($B633&lt;&gt;"",$C633&lt;&gt;"",$B633&lt;=$C633),INDEX(Bemenet!$D$2:$D$301,$M633),"")</f>
        <v/>
      </c>
      <c r="F633" s="5">
        <f>IF(AND($B633&lt;&gt;"",$C633&lt;&gt;"",$B633&lt;=$C633),$C633-$B633+1,"")</f>
        <v/>
      </c>
      <c r="G633" s="5">
        <f>IF($F633="","",$F633*$D633)</f>
        <v/>
      </c>
      <c r="H633" s="42">
        <f>IF($G633="","",$O633)</f>
        <v/>
      </c>
      <c r="I633" s="5">
        <f>IF($G633="","",$G633*IF($H633="",$O633,$H633)/100)</f>
        <v/>
      </c>
      <c r="J633" s="5">
        <f>IF(OR($L633="",NOT(COUNTIFS($L$2:$L633,$L633)=1)),"",SUMIFS($G:$G,$L:$L,$L633))</f>
        <v/>
      </c>
      <c r="K633" s="5">
        <f>IF(OR($L633="",NOT(COUNTIFS($L$2:$L633,$L633)=1)),"",SUMIFS($I:$I,$L:$L,$L633))</f>
        <v/>
      </c>
      <c r="L633" s="6">
        <f>IF($B633="","",YEAR($B633))</f>
        <v/>
      </c>
      <c r="M633" s="6">
        <f>INT((ROW()-2)/39)+1</f>
        <v/>
      </c>
      <c r="N633" s="6">
        <f>MOD(ROW()-2,39)+2</f>
        <v/>
      </c>
      <c r="O633" s="42">
        <f>IF(AND($B633&lt;&gt;"",$C633&lt;&gt;"",$B633&lt;=$C633),INDEX(Szabalyok!$C:$C,$N633),"")</f>
        <v/>
      </c>
      <c r="P633">
        <f>IF(D633="",P632,P632+1)</f>
        <v/>
      </c>
    </row>
    <row r="634">
      <c r="A634">
        <f>IF(P634=P633,0,P634)</f>
        <v/>
      </c>
      <c r="B634" s="41">
        <f>IF($M634&gt;300,"",IF(OR(INDEX(Bemenet!$E$2:$E$301,$M634)="",INDEX(Bemenet!$F$2:$F$301,$M634)=""),"",MAX(INDEX(Bemenet!$E$2:$E$301,$M634),INDEX(Szabalyok!$A:$A,$N634))))</f>
        <v/>
      </c>
      <c r="C634" s="41">
        <f>IF($B634="","",MIN(INDEX(Bemenet!$F$2:$F$301,$M634),INDEX(Szabalyok!$B:$B,$N634)))</f>
        <v/>
      </c>
      <c r="D634" s="5">
        <f>IF(AND($B634&lt;&gt;"",$C634&lt;&gt;"",$B634&lt;=$C634),INDEX(Bemenet!$G$2:$G$301,$M634),"")</f>
        <v/>
      </c>
      <c r="E634" s="6">
        <f>IF(AND($B634&lt;&gt;"",$C634&lt;&gt;"",$B634&lt;=$C634),INDEX(Bemenet!$D$2:$D$301,$M634),"")</f>
        <v/>
      </c>
      <c r="F634" s="5">
        <f>IF(AND($B634&lt;&gt;"",$C634&lt;&gt;"",$B634&lt;=$C634),$C634-$B634+1,"")</f>
        <v/>
      </c>
      <c r="G634" s="5">
        <f>IF($F634="","",$F634*$D634)</f>
        <v/>
      </c>
      <c r="H634" s="42">
        <f>IF($G634="","",$O634)</f>
        <v/>
      </c>
      <c r="I634" s="5">
        <f>IF($G634="","",$G634*IF($H634="",$O634,$H634)/100)</f>
        <v/>
      </c>
      <c r="J634" s="5">
        <f>IF(OR($L634="",NOT(COUNTIFS($L$2:$L634,$L634)=1)),"",SUMIFS($G:$G,$L:$L,$L634))</f>
        <v/>
      </c>
      <c r="K634" s="5">
        <f>IF(OR($L634="",NOT(COUNTIFS($L$2:$L634,$L634)=1)),"",SUMIFS($I:$I,$L:$L,$L634))</f>
        <v/>
      </c>
      <c r="L634" s="6">
        <f>IF($B634="","",YEAR($B634))</f>
        <v/>
      </c>
      <c r="M634" s="6">
        <f>INT((ROW()-2)/39)+1</f>
        <v/>
      </c>
      <c r="N634" s="6">
        <f>MOD(ROW()-2,39)+2</f>
        <v/>
      </c>
      <c r="O634" s="42">
        <f>IF(AND($B634&lt;&gt;"",$C634&lt;&gt;"",$B634&lt;=$C634),INDEX(Szabalyok!$C:$C,$N634),"")</f>
        <v/>
      </c>
      <c r="P634">
        <f>IF(D634="",P633,P633+1)</f>
        <v/>
      </c>
    </row>
    <row r="635">
      <c r="A635">
        <f>IF(P635=P634,0,P635)</f>
        <v/>
      </c>
      <c r="B635" s="41">
        <f>IF($M635&gt;300,"",IF(OR(INDEX(Bemenet!$E$2:$E$301,$M635)="",INDEX(Bemenet!$F$2:$F$301,$M635)=""),"",MAX(INDEX(Bemenet!$E$2:$E$301,$M635),INDEX(Szabalyok!$A:$A,$N635))))</f>
        <v/>
      </c>
      <c r="C635" s="41">
        <f>IF($B635="","",MIN(INDEX(Bemenet!$F$2:$F$301,$M635),INDEX(Szabalyok!$B:$B,$N635)))</f>
        <v/>
      </c>
      <c r="D635" s="5">
        <f>IF(AND($B635&lt;&gt;"",$C635&lt;&gt;"",$B635&lt;=$C635),INDEX(Bemenet!$G$2:$G$301,$M635),"")</f>
        <v/>
      </c>
      <c r="E635" s="6">
        <f>IF(AND($B635&lt;&gt;"",$C635&lt;&gt;"",$B635&lt;=$C635),INDEX(Bemenet!$D$2:$D$301,$M635),"")</f>
        <v/>
      </c>
      <c r="F635" s="5">
        <f>IF(AND($B635&lt;&gt;"",$C635&lt;&gt;"",$B635&lt;=$C635),$C635-$B635+1,"")</f>
        <v/>
      </c>
      <c r="G635" s="5">
        <f>IF($F635="","",$F635*$D635)</f>
        <v/>
      </c>
      <c r="H635" s="42">
        <f>IF($G635="","",$O635)</f>
        <v/>
      </c>
      <c r="I635" s="5">
        <f>IF($G635="","",$G635*IF($H635="",$O635,$H635)/100)</f>
        <v/>
      </c>
      <c r="J635" s="5">
        <f>IF(OR($L635="",NOT(COUNTIFS($L$2:$L635,$L635)=1)),"",SUMIFS($G:$G,$L:$L,$L635))</f>
        <v/>
      </c>
      <c r="K635" s="5">
        <f>IF(OR($L635="",NOT(COUNTIFS($L$2:$L635,$L635)=1)),"",SUMIFS($I:$I,$L:$L,$L635))</f>
        <v/>
      </c>
      <c r="L635" s="6">
        <f>IF($B635="","",YEAR($B635))</f>
        <v/>
      </c>
      <c r="M635" s="6">
        <f>INT((ROW()-2)/39)+1</f>
        <v/>
      </c>
      <c r="N635" s="6">
        <f>MOD(ROW()-2,39)+2</f>
        <v/>
      </c>
      <c r="O635" s="42">
        <f>IF(AND($B635&lt;&gt;"",$C635&lt;&gt;"",$B635&lt;=$C635),INDEX(Szabalyok!$C:$C,$N635),"")</f>
        <v/>
      </c>
      <c r="P635">
        <f>IF(D635="",P634,P634+1)</f>
        <v/>
      </c>
    </row>
    <row r="636">
      <c r="A636">
        <f>IF(P636=P635,0,P636)</f>
        <v/>
      </c>
      <c r="B636" s="41">
        <f>IF($M636&gt;300,"",IF(OR(INDEX(Bemenet!$E$2:$E$301,$M636)="",INDEX(Bemenet!$F$2:$F$301,$M636)=""),"",MAX(INDEX(Bemenet!$E$2:$E$301,$M636),INDEX(Szabalyok!$A:$A,$N636))))</f>
        <v/>
      </c>
      <c r="C636" s="41">
        <f>IF($B636="","",MIN(INDEX(Bemenet!$F$2:$F$301,$M636),INDEX(Szabalyok!$B:$B,$N636)))</f>
        <v/>
      </c>
      <c r="D636" s="5">
        <f>IF(AND($B636&lt;&gt;"",$C636&lt;&gt;"",$B636&lt;=$C636),INDEX(Bemenet!$G$2:$G$301,$M636),"")</f>
        <v/>
      </c>
      <c r="E636" s="6">
        <f>IF(AND($B636&lt;&gt;"",$C636&lt;&gt;"",$B636&lt;=$C636),INDEX(Bemenet!$D$2:$D$301,$M636),"")</f>
        <v/>
      </c>
      <c r="F636" s="5">
        <f>IF(AND($B636&lt;&gt;"",$C636&lt;&gt;"",$B636&lt;=$C636),$C636-$B636+1,"")</f>
        <v/>
      </c>
      <c r="G636" s="5">
        <f>IF($F636="","",$F636*$D636)</f>
        <v/>
      </c>
      <c r="H636" s="42">
        <f>IF($G636="","",$O636)</f>
        <v/>
      </c>
      <c r="I636" s="5">
        <f>IF($G636="","",$G636*IF($H636="",$O636,$H636)/100)</f>
        <v/>
      </c>
      <c r="J636" s="5">
        <f>IF(OR($L636="",NOT(COUNTIFS($L$2:$L636,$L636)=1)),"",SUMIFS($G:$G,$L:$L,$L636))</f>
        <v/>
      </c>
      <c r="K636" s="5">
        <f>IF(OR($L636="",NOT(COUNTIFS($L$2:$L636,$L636)=1)),"",SUMIFS($I:$I,$L:$L,$L636))</f>
        <v/>
      </c>
      <c r="L636" s="6">
        <f>IF($B636="","",YEAR($B636))</f>
        <v/>
      </c>
      <c r="M636" s="6">
        <f>INT((ROW()-2)/39)+1</f>
        <v/>
      </c>
      <c r="N636" s="6">
        <f>MOD(ROW()-2,39)+2</f>
        <v/>
      </c>
      <c r="O636" s="42">
        <f>IF(AND($B636&lt;&gt;"",$C636&lt;&gt;"",$B636&lt;=$C636),INDEX(Szabalyok!$C:$C,$N636),"")</f>
        <v/>
      </c>
      <c r="P636">
        <f>IF(D636="",P635,P635+1)</f>
        <v/>
      </c>
    </row>
    <row r="637">
      <c r="A637">
        <f>IF(P637=P636,0,P637)</f>
        <v/>
      </c>
      <c r="B637" s="41">
        <f>IF($M637&gt;300,"",IF(OR(INDEX(Bemenet!$E$2:$E$301,$M637)="",INDEX(Bemenet!$F$2:$F$301,$M637)=""),"",MAX(INDEX(Bemenet!$E$2:$E$301,$M637),INDEX(Szabalyok!$A:$A,$N637))))</f>
        <v/>
      </c>
      <c r="C637" s="41">
        <f>IF($B637="","",MIN(INDEX(Bemenet!$F$2:$F$301,$M637),INDEX(Szabalyok!$B:$B,$N637)))</f>
        <v/>
      </c>
      <c r="D637" s="5">
        <f>IF(AND($B637&lt;&gt;"",$C637&lt;&gt;"",$B637&lt;=$C637),INDEX(Bemenet!$G$2:$G$301,$M637),"")</f>
        <v/>
      </c>
      <c r="E637" s="6">
        <f>IF(AND($B637&lt;&gt;"",$C637&lt;&gt;"",$B637&lt;=$C637),INDEX(Bemenet!$D$2:$D$301,$M637),"")</f>
        <v/>
      </c>
      <c r="F637" s="5">
        <f>IF(AND($B637&lt;&gt;"",$C637&lt;&gt;"",$B637&lt;=$C637),$C637-$B637+1,"")</f>
        <v/>
      </c>
      <c r="G637" s="5">
        <f>IF($F637="","",$F637*$D637)</f>
        <v/>
      </c>
      <c r="H637" s="42">
        <f>IF($G637="","",$O637)</f>
        <v/>
      </c>
      <c r="I637" s="5">
        <f>IF($G637="","",$G637*IF($H637="",$O637,$H637)/100)</f>
        <v/>
      </c>
      <c r="J637" s="5">
        <f>IF(OR($L637="",NOT(COUNTIFS($L$2:$L637,$L637)=1)),"",SUMIFS($G:$G,$L:$L,$L637))</f>
        <v/>
      </c>
      <c r="K637" s="5">
        <f>IF(OR($L637="",NOT(COUNTIFS($L$2:$L637,$L637)=1)),"",SUMIFS($I:$I,$L:$L,$L637))</f>
        <v/>
      </c>
      <c r="L637" s="6">
        <f>IF($B637="","",YEAR($B637))</f>
        <v/>
      </c>
      <c r="M637" s="6">
        <f>INT((ROW()-2)/39)+1</f>
        <v/>
      </c>
      <c r="N637" s="6">
        <f>MOD(ROW()-2,39)+2</f>
        <v/>
      </c>
      <c r="O637" s="42">
        <f>IF(AND($B637&lt;&gt;"",$C637&lt;&gt;"",$B637&lt;=$C637),INDEX(Szabalyok!$C:$C,$N637),"")</f>
        <v/>
      </c>
      <c r="P637">
        <f>IF(D637="",P636,P636+1)</f>
        <v/>
      </c>
    </row>
    <row r="638">
      <c r="A638">
        <f>IF(P638=P637,0,P638)</f>
        <v/>
      </c>
      <c r="B638" s="41">
        <f>IF($M638&gt;300,"",IF(OR(INDEX(Bemenet!$E$2:$E$301,$M638)="",INDEX(Bemenet!$F$2:$F$301,$M638)=""),"",MAX(INDEX(Bemenet!$E$2:$E$301,$M638),INDEX(Szabalyok!$A:$A,$N638))))</f>
        <v/>
      </c>
      <c r="C638" s="41">
        <f>IF($B638="","",MIN(INDEX(Bemenet!$F$2:$F$301,$M638),INDEX(Szabalyok!$B:$B,$N638)))</f>
        <v/>
      </c>
      <c r="D638" s="5">
        <f>IF(AND($B638&lt;&gt;"",$C638&lt;&gt;"",$B638&lt;=$C638),INDEX(Bemenet!$G$2:$G$301,$M638),"")</f>
        <v/>
      </c>
      <c r="E638" s="6">
        <f>IF(AND($B638&lt;&gt;"",$C638&lt;&gt;"",$B638&lt;=$C638),INDEX(Bemenet!$D$2:$D$301,$M638),"")</f>
        <v/>
      </c>
      <c r="F638" s="5">
        <f>IF(AND($B638&lt;&gt;"",$C638&lt;&gt;"",$B638&lt;=$C638),$C638-$B638+1,"")</f>
        <v/>
      </c>
      <c r="G638" s="5">
        <f>IF($F638="","",$F638*$D638)</f>
        <v/>
      </c>
      <c r="H638" s="42">
        <f>IF($G638="","",$O638)</f>
        <v/>
      </c>
      <c r="I638" s="5">
        <f>IF($G638="","",$G638*IF($H638="",$O638,$H638)/100)</f>
        <v/>
      </c>
      <c r="J638" s="5">
        <f>IF(OR($L638="",NOT(COUNTIFS($L$2:$L638,$L638)=1)),"",SUMIFS($G:$G,$L:$L,$L638))</f>
        <v/>
      </c>
      <c r="K638" s="5">
        <f>IF(OR($L638="",NOT(COUNTIFS($L$2:$L638,$L638)=1)),"",SUMIFS($I:$I,$L:$L,$L638))</f>
        <v/>
      </c>
      <c r="L638" s="6">
        <f>IF($B638="","",YEAR($B638))</f>
        <v/>
      </c>
      <c r="M638" s="6">
        <f>INT((ROW()-2)/39)+1</f>
        <v/>
      </c>
      <c r="N638" s="6">
        <f>MOD(ROW()-2,39)+2</f>
        <v/>
      </c>
      <c r="O638" s="42">
        <f>IF(AND($B638&lt;&gt;"",$C638&lt;&gt;"",$B638&lt;=$C638),INDEX(Szabalyok!$C:$C,$N638),"")</f>
        <v/>
      </c>
      <c r="P638">
        <f>IF(D638="",P637,P637+1)</f>
        <v/>
      </c>
    </row>
    <row r="639">
      <c r="A639">
        <f>IF(P639=P638,0,P639)</f>
        <v/>
      </c>
      <c r="B639" s="41">
        <f>IF($M639&gt;300,"",IF(OR(INDEX(Bemenet!$E$2:$E$301,$M639)="",INDEX(Bemenet!$F$2:$F$301,$M639)=""),"",MAX(INDEX(Bemenet!$E$2:$E$301,$M639),INDEX(Szabalyok!$A:$A,$N639))))</f>
        <v/>
      </c>
      <c r="C639" s="41">
        <f>IF($B639="","",MIN(INDEX(Bemenet!$F$2:$F$301,$M639),INDEX(Szabalyok!$B:$B,$N639)))</f>
        <v/>
      </c>
      <c r="D639" s="5">
        <f>IF(AND($B639&lt;&gt;"",$C639&lt;&gt;"",$B639&lt;=$C639),INDEX(Bemenet!$G$2:$G$301,$M639),"")</f>
        <v/>
      </c>
      <c r="E639" s="6">
        <f>IF(AND($B639&lt;&gt;"",$C639&lt;&gt;"",$B639&lt;=$C639),INDEX(Bemenet!$D$2:$D$301,$M639),"")</f>
        <v/>
      </c>
      <c r="F639" s="5">
        <f>IF(AND($B639&lt;&gt;"",$C639&lt;&gt;"",$B639&lt;=$C639),$C639-$B639+1,"")</f>
        <v/>
      </c>
      <c r="G639" s="5">
        <f>IF($F639="","",$F639*$D639)</f>
        <v/>
      </c>
      <c r="H639" s="42">
        <f>IF($G639="","",$O639)</f>
        <v/>
      </c>
      <c r="I639" s="5">
        <f>IF($G639="","",$G639*IF($H639="",$O639,$H639)/100)</f>
        <v/>
      </c>
      <c r="J639" s="5">
        <f>IF(OR($L639="",NOT(COUNTIFS($L$2:$L639,$L639)=1)),"",SUMIFS($G:$G,$L:$L,$L639))</f>
        <v/>
      </c>
      <c r="K639" s="5">
        <f>IF(OR($L639="",NOT(COUNTIFS($L$2:$L639,$L639)=1)),"",SUMIFS($I:$I,$L:$L,$L639))</f>
        <v/>
      </c>
      <c r="L639" s="6">
        <f>IF($B639="","",YEAR($B639))</f>
        <v/>
      </c>
      <c r="M639" s="6">
        <f>INT((ROW()-2)/39)+1</f>
        <v/>
      </c>
      <c r="N639" s="6">
        <f>MOD(ROW()-2,39)+2</f>
        <v/>
      </c>
      <c r="O639" s="42">
        <f>IF(AND($B639&lt;&gt;"",$C639&lt;&gt;"",$B639&lt;=$C639),INDEX(Szabalyok!$C:$C,$N639),"")</f>
        <v/>
      </c>
      <c r="P639">
        <f>IF(D639="",P638,P638+1)</f>
        <v/>
      </c>
    </row>
    <row r="640">
      <c r="A640">
        <f>IF(P640=P639,0,P640)</f>
        <v/>
      </c>
      <c r="B640" s="41">
        <f>IF($M640&gt;300,"",IF(OR(INDEX(Bemenet!$E$2:$E$301,$M640)="",INDEX(Bemenet!$F$2:$F$301,$M640)=""),"",MAX(INDEX(Bemenet!$E$2:$E$301,$M640),INDEX(Szabalyok!$A:$A,$N640))))</f>
        <v/>
      </c>
      <c r="C640" s="41">
        <f>IF($B640="","",MIN(INDEX(Bemenet!$F$2:$F$301,$M640),INDEX(Szabalyok!$B:$B,$N640)))</f>
        <v/>
      </c>
      <c r="D640" s="5">
        <f>IF(AND($B640&lt;&gt;"",$C640&lt;&gt;"",$B640&lt;=$C640),INDEX(Bemenet!$G$2:$G$301,$M640),"")</f>
        <v/>
      </c>
      <c r="E640" s="6">
        <f>IF(AND($B640&lt;&gt;"",$C640&lt;&gt;"",$B640&lt;=$C640),INDEX(Bemenet!$D$2:$D$301,$M640),"")</f>
        <v/>
      </c>
      <c r="F640" s="5">
        <f>IF(AND($B640&lt;&gt;"",$C640&lt;&gt;"",$B640&lt;=$C640),$C640-$B640+1,"")</f>
        <v/>
      </c>
      <c r="G640" s="5">
        <f>IF($F640="","",$F640*$D640)</f>
        <v/>
      </c>
      <c r="H640" s="42">
        <f>IF($G640="","",$O640)</f>
        <v/>
      </c>
      <c r="I640" s="5">
        <f>IF($G640="","",$G640*IF($H640="",$O640,$H640)/100)</f>
        <v/>
      </c>
      <c r="J640" s="5">
        <f>IF(OR($L640="",NOT(COUNTIFS($L$2:$L640,$L640)=1)),"",SUMIFS($G:$G,$L:$L,$L640))</f>
        <v/>
      </c>
      <c r="K640" s="5">
        <f>IF(OR($L640="",NOT(COUNTIFS($L$2:$L640,$L640)=1)),"",SUMIFS($I:$I,$L:$L,$L640))</f>
        <v/>
      </c>
      <c r="L640" s="6">
        <f>IF($B640="","",YEAR($B640))</f>
        <v/>
      </c>
      <c r="M640" s="6">
        <f>INT((ROW()-2)/39)+1</f>
        <v/>
      </c>
      <c r="N640" s="6">
        <f>MOD(ROW()-2,39)+2</f>
        <v/>
      </c>
      <c r="O640" s="42">
        <f>IF(AND($B640&lt;&gt;"",$C640&lt;&gt;"",$B640&lt;=$C640),INDEX(Szabalyok!$C:$C,$N640),"")</f>
        <v/>
      </c>
      <c r="P640">
        <f>IF(D640="",P639,P639+1)</f>
        <v/>
      </c>
    </row>
    <row r="641">
      <c r="A641">
        <f>IF(P641=P640,0,P641)</f>
        <v/>
      </c>
      <c r="B641" s="41">
        <f>IF($M641&gt;300,"",IF(OR(INDEX(Bemenet!$E$2:$E$301,$M641)="",INDEX(Bemenet!$F$2:$F$301,$M641)=""),"",MAX(INDEX(Bemenet!$E$2:$E$301,$M641),INDEX(Szabalyok!$A:$A,$N641))))</f>
        <v/>
      </c>
      <c r="C641" s="41">
        <f>IF($B641="","",MIN(INDEX(Bemenet!$F$2:$F$301,$M641),INDEX(Szabalyok!$B:$B,$N641)))</f>
        <v/>
      </c>
      <c r="D641" s="5">
        <f>IF(AND($B641&lt;&gt;"",$C641&lt;&gt;"",$B641&lt;=$C641),INDEX(Bemenet!$G$2:$G$301,$M641),"")</f>
        <v/>
      </c>
      <c r="E641" s="6">
        <f>IF(AND($B641&lt;&gt;"",$C641&lt;&gt;"",$B641&lt;=$C641),INDEX(Bemenet!$D$2:$D$301,$M641),"")</f>
        <v/>
      </c>
      <c r="F641" s="5">
        <f>IF(AND($B641&lt;&gt;"",$C641&lt;&gt;"",$B641&lt;=$C641),$C641-$B641+1,"")</f>
        <v/>
      </c>
      <c r="G641" s="5">
        <f>IF($F641="","",$F641*$D641)</f>
        <v/>
      </c>
      <c r="H641" s="42">
        <f>IF($G641="","",$O641)</f>
        <v/>
      </c>
      <c r="I641" s="5">
        <f>IF($G641="","",$G641*IF($H641="",$O641,$H641)/100)</f>
        <v/>
      </c>
      <c r="J641" s="5">
        <f>IF(OR($L641="",NOT(COUNTIFS($L$2:$L641,$L641)=1)),"",SUMIFS($G:$G,$L:$L,$L641))</f>
        <v/>
      </c>
      <c r="K641" s="5">
        <f>IF(OR($L641="",NOT(COUNTIFS($L$2:$L641,$L641)=1)),"",SUMIFS($I:$I,$L:$L,$L641))</f>
        <v/>
      </c>
      <c r="L641" s="6">
        <f>IF($B641="","",YEAR($B641))</f>
        <v/>
      </c>
      <c r="M641" s="6">
        <f>INT((ROW()-2)/39)+1</f>
        <v/>
      </c>
      <c r="N641" s="6">
        <f>MOD(ROW()-2,39)+2</f>
        <v/>
      </c>
      <c r="O641" s="42">
        <f>IF(AND($B641&lt;&gt;"",$C641&lt;&gt;"",$B641&lt;=$C641),INDEX(Szabalyok!$C:$C,$N641),"")</f>
        <v/>
      </c>
      <c r="P641">
        <f>IF(D641="",P640,P640+1)</f>
        <v/>
      </c>
    </row>
    <row r="642">
      <c r="A642">
        <f>IF(P642=P641,0,P642)</f>
        <v/>
      </c>
      <c r="B642" s="41">
        <f>IF($M642&gt;300,"",IF(OR(INDEX(Bemenet!$E$2:$E$301,$M642)="",INDEX(Bemenet!$F$2:$F$301,$M642)=""),"",MAX(INDEX(Bemenet!$E$2:$E$301,$M642),INDEX(Szabalyok!$A:$A,$N642))))</f>
        <v/>
      </c>
      <c r="C642" s="41">
        <f>IF($B642="","",MIN(INDEX(Bemenet!$F$2:$F$301,$M642),INDEX(Szabalyok!$B:$B,$N642)))</f>
        <v/>
      </c>
      <c r="D642" s="5">
        <f>IF(AND($B642&lt;&gt;"",$C642&lt;&gt;"",$B642&lt;=$C642),INDEX(Bemenet!$G$2:$G$301,$M642),"")</f>
        <v/>
      </c>
      <c r="E642" s="6">
        <f>IF(AND($B642&lt;&gt;"",$C642&lt;&gt;"",$B642&lt;=$C642),INDEX(Bemenet!$D$2:$D$301,$M642),"")</f>
        <v/>
      </c>
      <c r="F642" s="5">
        <f>IF(AND($B642&lt;&gt;"",$C642&lt;&gt;"",$B642&lt;=$C642),$C642-$B642+1,"")</f>
        <v/>
      </c>
      <c r="G642" s="5">
        <f>IF($F642="","",$F642*$D642)</f>
        <v/>
      </c>
      <c r="H642" s="42">
        <f>IF($G642="","",$O642)</f>
        <v/>
      </c>
      <c r="I642" s="5">
        <f>IF($G642="","",$G642*IF($H642="",$O642,$H642)/100)</f>
        <v/>
      </c>
      <c r="J642" s="5">
        <f>IF(OR($L642="",NOT(COUNTIFS($L$2:$L642,$L642)=1)),"",SUMIFS($G:$G,$L:$L,$L642))</f>
        <v/>
      </c>
      <c r="K642" s="5">
        <f>IF(OR($L642="",NOT(COUNTIFS($L$2:$L642,$L642)=1)),"",SUMIFS($I:$I,$L:$L,$L642))</f>
        <v/>
      </c>
      <c r="L642" s="6">
        <f>IF($B642="","",YEAR($B642))</f>
        <v/>
      </c>
      <c r="M642" s="6">
        <f>INT((ROW()-2)/39)+1</f>
        <v/>
      </c>
      <c r="N642" s="6">
        <f>MOD(ROW()-2,39)+2</f>
        <v/>
      </c>
      <c r="O642" s="42">
        <f>IF(AND($B642&lt;&gt;"",$C642&lt;&gt;"",$B642&lt;=$C642),INDEX(Szabalyok!$C:$C,$N642),"")</f>
        <v/>
      </c>
      <c r="P642">
        <f>IF(D642="",P641,P641+1)</f>
        <v/>
      </c>
    </row>
    <row r="643">
      <c r="A643">
        <f>IF(P643=P642,0,P643)</f>
        <v/>
      </c>
      <c r="B643" s="41">
        <f>IF($M643&gt;300,"",IF(OR(INDEX(Bemenet!$E$2:$E$301,$M643)="",INDEX(Bemenet!$F$2:$F$301,$M643)=""),"",MAX(INDEX(Bemenet!$E$2:$E$301,$M643),INDEX(Szabalyok!$A:$A,$N643))))</f>
        <v/>
      </c>
      <c r="C643" s="41">
        <f>IF($B643="","",MIN(INDEX(Bemenet!$F$2:$F$301,$M643),INDEX(Szabalyok!$B:$B,$N643)))</f>
        <v/>
      </c>
      <c r="D643" s="5">
        <f>IF(AND($B643&lt;&gt;"",$C643&lt;&gt;"",$B643&lt;=$C643),INDEX(Bemenet!$G$2:$G$301,$M643),"")</f>
        <v/>
      </c>
      <c r="E643" s="6">
        <f>IF(AND($B643&lt;&gt;"",$C643&lt;&gt;"",$B643&lt;=$C643),INDEX(Bemenet!$D$2:$D$301,$M643),"")</f>
        <v/>
      </c>
      <c r="F643" s="5">
        <f>IF(AND($B643&lt;&gt;"",$C643&lt;&gt;"",$B643&lt;=$C643),$C643-$B643+1,"")</f>
        <v/>
      </c>
      <c r="G643" s="5">
        <f>IF($F643="","",$F643*$D643)</f>
        <v/>
      </c>
      <c r="H643" s="42">
        <f>IF($G643="","",$O643)</f>
        <v/>
      </c>
      <c r="I643" s="5">
        <f>IF($G643="","",$G643*IF($H643="",$O643,$H643)/100)</f>
        <v/>
      </c>
      <c r="J643" s="5">
        <f>IF(OR($L643="",NOT(COUNTIFS($L$2:$L643,$L643)=1)),"",SUMIFS($G:$G,$L:$L,$L643))</f>
        <v/>
      </c>
      <c r="K643" s="5">
        <f>IF(OR($L643="",NOT(COUNTIFS($L$2:$L643,$L643)=1)),"",SUMIFS($I:$I,$L:$L,$L643))</f>
        <v/>
      </c>
      <c r="L643" s="6">
        <f>IF($B643="","",YEAR($B643))</f>
        <v/>
      </c>
      <c r="M643" s="6">
        <f>INT((ROW()-2)/39)+1</f>
        <v/>
      </c>
      <c r="N643" s="6">
        <f>MOD(ROW()-2,39)+2</f>
        <v/>
      </c>
      <c r="O643" s="42">
        <f>IF(AND($B643&lt;&gt;"",$C643&lt;&gt;"",$B643&lt;=$C643),INDEX(Szabalyok!$C:$C,$N643),"")</f>
        <v/>
      </c>
      <c r="P643">
        <f>IF(D643="",P642,P642+1)</f>
        <v/>
      </c>
    </row>
    <row r="644">
      <c r="A644">
        <f>IF(P644=P643,0,P644)</f>
        <v/>
      </c>
      <c r="B644" s="41">
        <f>IF($M644&gt;300,"",IF(OR(INDEX(Bemenet!$E$2:$E$301,$M644)="",INDEX(Bemenet!$F$2:$F$301,$M644)=""),"",MAX(INDEX(Bemenet!$E$2:$E$301,$M644),INDEX(Szabalyok!$A:$A,$N644))))</f>
        <v/>
      </c>
      <c r="C644" s="41">
        <f>IF($B644="","",MIN(INDEX(Bemenet!$F$2:$F$301,$M644),INDEX(Szabalyok!$B:$B,$N644)))</f>
        <v/>
      </c>
      <c r="D644" s="5">
        <f>IF(AND($B644&lt;&gt;"",$C644&lt;&gt;"",$B644&lt;=$C644),INDEX(Bemenet!$G$2:$G$301,$M644),"")</f>
        <v/>
      </c>
      <c r="E644" s="6">
        <f>IF(AND($B644&lt;&gt;"",$C644&lt;&gt;"",$B644&lt;=$C644),INDEX(Bemenet!$D$2:$D$301,$M644),"")</f>
        <v/>
      </c>
      <c r="F644" s="5">
        <f>IF(AND($B644&lt;&gt;"",$C644&lt;&gt;"",$B644&lt;=$C644),$C644-$B644+1,"")</f>
        <v/>
      </c>
      <c r="G644" s="5">
        <f>IF($F644="","",$F644*$D644)</f>
        <v/>
      </c>
      <c r="H644" s="42">
        <f>IF($G644="","",$O644)</f>
        <v/>
      </c>
      <c r="I644" s="5">
        <f>IF($G644="","",$G644*IF($H644="",$O644,$H644)/100)</f>
        <v/>
      </c>
      <c r="J644" s="5">
        <f>IF(OR($L644="",NOT(COUNTIFS($L$2:$L644,$L644)=1)),"",SUMIFS($G:$G,$L:$L,$L644))</f>
        <v/>
      </c>
      <c r="K644" s="5">
        <f>IF(OR($L644="",NOT(COUNTIFS($L$2:$L644,$L644)=1)),"",SUMIFS($I:$I,$L:$L,$L644))</f>
        <v/>
      </c>
      <c r="L644" s="6">
        <f>IF($B644="","",YEAR($B644))</f>
        <v/>
      </c>
      <c r="M644" s="6">
        <f>INT((ROW()-2)/39)+1</f>
        <v/>
      </c>
      <c r="N644" s="6">
        <f>MOD(ROW()-2,39)+2</f>
        <v/>
      </c>
      <c r="O644" s="42">
        <f>IF(AND($B644&lt;&gt;"",$C644&lt;&gt;"",$B644&lt;=$C644),INDEX(Szabalyok!$C:$C,$N644),"")</f>
        <v/>
      </c>
      <c r="P644">
        <f>IF(D644="",P643,P643+1)</f>
        <v/>
      </c>
    </row>
    <row r="645">
      <c r="A645">
        <f>IF(P645=P644,0,P645)</f>
        <v/>
      </c>
      <c r="B645" s="41">
        <f>IF($M645&gt;300,"",IF(OR(INDEX(Bemenet!$E$2:$E$301,$M645)="",INDEX(Bemenet!$F$2:$F$301,$M645)=""),"",MAX(INDEX(Bemenet!$E$2:$E$301,$M645),INDEX(Szabalyok!$A:$A,$N645))))</f>
        <v/>
      </c>
      <c r="C645" s="41">
        <f>IF($B645="","",MIN(INDEX(Bemenet!$F$2:$F$301,$M645),INDEX(Szabalyok!$B:$B,$N645)))</f>
        <v/>
      </c>
      <c r="D645" s="5">
        <f>IF(AND($B645&lt;&gt;"",$C645&lt;&gt;"",$B645&lt;=$C645),INDEX(Bemenet!$G$2:$G$301,$M645),"")</f>
        <v/>
      </c>
      <c r="E645" s="6">
        <f>IF(AND($B645&lt;&gt;"",$C645&lt;&gt;"",$B645&lt;=$C645),INDEX(Bemenet!$D$2:$D$301,$M645),"")</f>
        <v/>
      </c>
      <c r="F645" s="5">
        <f>IF(AND($B645&lt;&gt;"",$C645&lt;&gt;"",$B645&lt;=$C645),$C645-$B645+1,"")</f>
        <v/>
      </c>
      <c r="G645" s="5">
        <f>IF($F645="","",$F645*$D645)</f>
        <v/>
      </c>
      <c r="H645" s="42">
        <f>IF($G645="","",$O645)</f>
        <v/>
      </c>
      <c r="I645" s="5">
        <f>IF($G645="","",$G645*IF($H645="",$O645,$H645)/100)</f>
        <v/>
      </c>
      <c r="J645" s="5">
        <f>IF(OR($L645="",NOT(COUNTIFS($L$2:$L645,$L645)=1)),"",SUMIFS($G:$G,$L:$L,$L645))</f>
        <v/>
      </c>
      <c r="K645" s="5">
        <f>IF(OR($L645="",NOT(COUNTIFS($L$2:$L645,$L645)=1)),"",SUMIFS($I:$I,$L:$L,$L645))</f>
        <v/>
      </c>
      <c r="L645" s="6">
        <f>IF($B645="","",YEAR($B645))</f>
        <v/>
      </c>
      <c r="M645" s="6">
        <f>INT((ROW()-2)/39)+1</f>
        <v/>
      </c>
      <c r="N645" s="6">
        <f>MOD(ROW()-2,39)+2</f>
        <v/>
      </c>
      <c r="O645" s="42">
        <f>IF(AND($B645&lt;&gt;"",$C645&lt;&gt;"",$B645&lt;=$C645),INDEX(Szabalyok!$C:$C,$N645),"")</f>
        <v/>
      </c>
      <c r="P645">
        <f>IF(D645="",P644,P644+1)</f>
        <v/>
      </c>
    </row>
    <row r="646">
      <c r="A646">
        <f>IF(P646=P645,0,P646)</f>
        <v/>
      </c>
      <c r="B646" s="41">
        <f>IF($M646&gt;300,"",IF(OR(INDEX(Bemenet!$E$2:$E$301,$M646)="",INDEX(Bemenet!$F$2:$F$301,$M646)=""),"",MAX(INDEX(Bemenet!$E$2:$E$301,$M646),INDEX(Szabalyok!$A:$A,$N646))))</f>
        <v/>
      </c>
      <c r="C646" s="41">
        <f>IF($B646="","",MIN(INDEX(Bemenet!$F$2:$F$301,$M646),INDEX(Szabalyok!$B:$B,$N646)))</f>
        <v/>
      </c>
      <c r="D646" s="5">
        <f>IF(AND($B646&lt;&gt;"",$C646&lt;&gt;"",$B646&lt;=$C646),INDEX(Bemenet!$G$2:$G$301,$M646),"")</f>
        <v/>
      </c>
      <c r="E646" s="6">
        <f>IF(AND($B646&lt;&gt;"",$C646&lt;&gt;"",$B646&lt;=$C646),INDEX(Bemenet!$D$2:$D$301,$M646),"")</f>
        <v/>
      </c>
      <c r="F646" s="5">
        <f>IF(AND($B646&lt;&gt;"",$C646&lt;&gt;"",$B646&lt;=$C646),$C646-$B646+1,"")</f>
        <v/>
      </c>
      <c r="G646" s="5">
        <f>IF($F646="","",$F646*$D646)</f>
        <v/>
      </c>
      <c r="H646" s="42">
        <f>IF($G646="","",$O646)</f>
        <v/>
      </c>
      <c r="I646" s="5">
        <f>IF($G646="","",$G646*IF($H646="",$O646,$H646)/100)</f>
        <v/>
      </c>
      <c r="J646" s="5">
        <f>IF(OR($L646="",NOT(COUNTIFS($L$2:$L646,$L646)=1)),"",SUMIFS($G:$G,$L:$L,$L646))</f>
        <v/>
      </c>
      <c r="K646" s="5">
        <f>IF(OR($L646="",NOT(COUNTIFS($L$2:$L646,$L646)=1)),"",SUMIFS($I:$I,$L:$L,$L646))</f>
        <v/>
      </c>
      <c r="L646" s="6">
        <f>IF($B646="","",YEAR($B646))</f>
        <v/>
      </c>
      <c r="M646" s="6">
        <f>INT((ROW()-2)/39)+1</f>
        <v/>
      </c>
      <c r="N646" s="6">
        <f>MOD(ROW()-2,39)+2</f>
        <v/>
      </c>
      <c r="O646" s="42">
        <f>IF(AND($B646&lt;&gt;"",$C646&lt;&gt;"",$B646&lt;=$C646),INDEX(Szabalyok!$C:$C,$N646),"")</f>
        <v/>
      </c>
      <c r="P646">
        <f>IF(D646="",P645,P645+1)</f>
        <v/>
      </c>
    </row>
    <row r="647">
      <c r="A647">
        <f>IF(P647=P646,0,P647)</f>
        <v/>
      </c>
      <c r="B647" s="41">
        <f>IF($M647&gt;300,"",IF(OR(INDEX(Bemenet!$E$2:$E$301,$M647)="",INDEX(Bemenet!$F$2:$F$301,$M647)=""),"",MAX(INDEX(Bemenet!$E$2:$E$301,$M647),INDEX(Szabalyok!$A:$A,$N647))))</f>
        <v/>
      </c>
      <c r="C647" s="41">
        <f>IF($B647="","",MIN(INDEX(Bemenet!$F$2:$F$301,$M647),INDEX(Szabalyok!$B:$B,$N647)))</f>
        <v/>
      </c>
      <c r="D647" s="5">
        <f>IF(AND($B647&lt;&gt;"",$C647&lt;&gt;"",$B647&lt;=$C647),INDEX(Bemenet!$G$2:$G$301,$M647),"")</f>
        <v/>
      </c>
      <c r="E647" s="6">
        <f>IF(AND($B647&lt;&gt;"",$C647&lt;&gt;"",$B647&lt;=$C647),INDEX(Bemenet!$D$2:$D$301,$M647),"")</f>
        <v/>
      </c>
      <c r="F647" s="5">
        <f>IF(AND($B647&lt;&gt;"",$C647&lt;&gt;"",$B647&lt;=$C647),$C647-$B647+1,"")</f>
        <v/>
      </c>
      <c r="G647" s="5">
        <f>IF($F647="","",$F647*$D647)</f>
        <v/>
      </c>
      <c r="H647" s="42">
        <f>IF($G647="","",$O647)</f>
        <v/>
      </c>
      <c r="I647" s="5">
        <f>IF($G647="","",$G647*IF($H647="",$O647,$H647)/100)</f>
        <v/>
      </c>
      <c r="J647" s="5">
        <f>IF(OR($L647="",NOT(COUNTIFS($L$2:$L647,$L647)=1)),"",SUMIFS($G:$G,$L:$L,$L647))</f>
        <v/>
      </c>
      <c r="K647" s="5">
        <f>IF(OR($L647="",NOT(COUNTIFS($L$2:$L647,$L647)=1)),"",SUMIFS($I:$I,$L:$L,$L647))</f>
        <v/>
      </c>
      <c r="L647" s="6">
        <f>IF($B647="","",YEAR($B647))</f>
        <v/>
      </c>
      <c r="M647" s="6">
        <f>INT((ROW()-2)/39)+1</f>
        <v/>
      </c>
      <c r="N647" s="6">
        <f>MOD(ROW()-2,39)+2</f>
        <v/>
      </c>
      <c r="O647" s="42">
        <f>IF(AND($B647&lt;&gt;"",$C647&lt;&gt;"",$B647&lt;=$C647),INDEX(Szabalyok!$C:$C,$N647),"")</f>
        <v/>
      </c>
      <c r="P647">
        <f>IF(D647="",P646,P646+1)</f>
        <v/>
      </c>
    </row>
    <row r="648">
      <c r="A648">
        <f>IF(P648=P647,0,P648)</f>
        <v/>
      </c>
      <c r="B648" s="41">
        <f>IF($M648&gt;300,"",IF(OR(INDEX(Bemenet!$E$2:$E$301,$M648)="",INDEX(Bemenet!$F$2:$F$301,$M648)=""),"",MAX(INDEX(Bemenet!$E$2:$E$301,$M648),INDEX(Szabalyok!$A:$A,$N648))))</f>
        <v/>
      </c>
      <c r="C648" s="41">
        <f>IF($B648="","",MIN(INDEX(Bemenet!$F$2:$F$301,$M648),INDEX(Szabalyok!$B:$B,$N648)))</f>
        <v/>
      </c>
      <c r="D648" s="5">
        <f>IF(AND($B648&lt;&gt;"",$C648&lt;&gt;"",$B648&lt;=$C648),INDEX(Bemenet!$G$2:$G$301,$M648),"")</f>
        <v/>
      </c>
      <c r="E648" s="6">
        <f>IF(AND($B648&lt;&gt;"",$C648&lt;&gt;"",$B648&lt;=$C648),INDEX(Bemenet!$D$2:$D$301,$M648),"")</f>
        <v/>
      </c>
      <c r="F648" s="5">
        <f>IF(AND($B648&lt;&gt;"",$C648&lt;&gt;"",$B648&lt;=$C648),$C648-$B648+1,"")</f>
        <v/>
      </c>
      <c r="G648" s="5">
        <f>IF($F648="","",$F648*$D648)</f>
        <v/>
      </c>
      <c r="H648" s="42">
        <f>IF($G648="","",$O648)</f>
        <v/>
      </c>
      <c r="I648" s="5">
        <f>IF($G648="","",$G648*IF($H648="",$O648,$H648)/100)</f>
        <v/>
      </c>
      <c r="J648" s="5">
        <f>IF(OR($L648="",NOT(COUNTIFS($L$2:$L648,$L648)=1)),"",SUMIFS($G:$G,$L:$L,$L648))</f>
        <v/>
      </c>
      <c r="K648" s="5">
        <f>IF(OR($L648="",NOT(COUNTIFS($L$2:$L648,$L648)=1)),"",SUMIFS($I:$I,$L:$L,$L648))</f>
        <v/>
      </c>
      <c r="L648" s="6">
        <f>IF($B648="","",YEAR($B648))</f>
        <v/>
      </c>
      <c r="M648" s="6">
        <f>INT((ROW()-2)/39)+1</f>
        <v/>
      </c>
      <c r="N648" s="6">
        <f>MOD(ROW()-2,39)+2</f>
        <v/>
      </c>
      <c r="O648" s="42">
        <f>IF(AND($B648&lt;&gt;"",$C648&lt;&gt;"",$B648&lt;=$C648),INDEX(Szabalyok!$C:$C,$N648),"")</f>
        <v/>
      </c>
      <c r="P648">
        <f>IF(D648="",P647,P647+1)</f>
        <v/>
      </c>
    </row>
    <row r="649">
      <c r="A649">
        <f>IF(P649=P648,0,P649)</f>
        <v/>
      </c>
      <c r="B649" s="41">
        <f>IF($M649&gt;300,"",IF(OR(INDEX(Bemenet!$E$2:$E$301,$M649)="",INDEX(Bemenet!$F$2:$F$301,$M649)=""),"",MAX(INDEX(Bemenet!$E$2:$E$301,$M649),INDEX(Szabalyok!$A:$A,$N649))))</f>
        <v/>
      </c>
      <c r="C649" s="41">
        <f>IF($B649="","",MIN(INDEX(Bemenet!$F$2:$F$301,$M649),INDEX(Szabalyok!$B:$B,$N649)))</f>
        <v/>
      </c>
      <c r="D649" s="5">
        <f>IF(AND($B649&lt;&gt;"",$C649&lt;&gt;"",$B649&lt;=$C649),INDEX(Bemenet!$G$2:$G$301,$M649),"")</f>
        <v/>
      </c>
      <c r="E649" s="6">
        <f>IF(AND($B649&lt;&gt;"",$C649&lt;&gt;"",$B649&lt;=$C649),INDEX(Bemenet!$D$2:$D$301,$M649),"")</f>
        <v/>
      </c>
      <c r="F649" s="5">
        <f>IF(AND($B649&lt;&gt;"",$C649&lt;&gt;"",$B649&lt;=$C649),$C649-$B649+1,"")</f>
        <v/>
      </c>
      <c r="G649" s="5">
        <f>IF($F649="","",$F649*$D649)</f>
        <v/>
      </c>
      <c r="H649" s="42">
        <f>IF($G649="","",$O649)</f>
        <v/>
      </c>
      <c r="I649" s="5">
        <f>IF($G649="","",$G649*IF($H649="",$O649,$H649)/100)</f>
        <v/>
      </c>
      <c r="J649" s="5">
        <f>IF(OR($L649="",NOT(COUNTIFS($L$2:$L649,$L649)=1)),"",SUMIFS($G:$G,$L:$L,$L649))</f>
        <v/>
      </c>
      <c r="K649" s="5">
        <f>IF(OR($L649="",NOT(COUNTIFS($L$2:$L649,$L649)=1)),"",SUMIFS($I:$I,$L:$L,$L649))</f>
        <v/>
      </c>
      <c r="L649" s="6">
        <f>IF($B649="","",YEAR($B649))</f>
        <v/>
      </c>
      <c r="M649" s="6">
        <f>INT((ROW()-2)/39)+1</f>
        <v/>
      </c>
      <c r="N649" s="6">
        <f>MOD(ROW()-2,39)+2</f>
        <v/>
      </c>
      <c r="O649" s="42">
        <f>IF(AND($B649&lt;&gt;"",$C649&lt;&gt;"",$B649&lt;=$C649),INDEX(Szabalyok!$C:$C,$N649),"")</f>
        <v/>
      </c>
      <c r="P649">
        <f>IF(D649="",P648,P648+1)</f>
        <v/>
      </c>
    </row>
    <row r="650">
      <c r="A650">
        <f>IF(P650=P649,0,P650)</f>
        <v/>
      </c>
      <c r="B650" s="41">
        <f>IF($M650&gt;300,"",IF(OR(INDEX(Bemenet!$E$2:$E$301,$M650)="",INDEX(Bemenet!$F$2:$F$301,$M650)=""),"",MAX(INDEX(Bemenet!$E$2:$E$301,$M650),INDEX(Szabalyok!$A:$A,$N650))))</f>
        <v/>
      </c>
      <c r="C650" s="41">
        <f>IF($B650="","",MIN(INDEX(Bemenet!$F$2:$F$301,$M650),INDEX(Szabalyok!$B:$B,$N650)))</f>
        <v/>
      </c>
      <c r="D650" s="5">
        <f>IF(AND($B650&lt;&gt;"",$C650&lt;&gt;"",$B650&lt;=$C650),INDEX(Bemenet!$G$2:$G$301,$M650),"")</f>
        <v/>
      </c>
      <c r="E650" s="6">
        <f>IF(AND($B650&lt;&gt;"",$C650&lt;&gt;"",$B650&lt;=$C650),INDEX(Bemenet!$D$2:$D$301,$M650),"")</f>
        <v/>
      </c>
      <c r="F650" s="5">
        <f>IF(AND($B650&lt;&gt;"",$C650&lt;&gt;"",$B650&lt;=$C650),$C650-$B650+1,"")</f>
        <v/>
      </c>
      <c r="G650" s="5">
        <f>IF($F650="","",$F650*$D650)</f>
        <v/>
      </c>
      <c r="H650" s="42">
        <f>IF($G650="","",$O650)</f>
        <v/>
      </c>
      <c r="I650" s="5">
        <f>IF($G650="","",$G650*IF($H650="",$O650,$H650)/100)</f>
        <v/>
      </c>
      <c r="J650" s="5">
        <f>IF(OR($L650="",NOT(COUNTIFS($L$2:$L650,$L650)=1)),"",SUMIFS($G:$G,$L:$L,$L650))</f>
        <v/>
      </c>
      <c r="K650" s="5">
        <f>IF(OR($L650="",NOT(COUNTIFS($L$2:$L650,$L650)=1)),"",SUMIFS($I:$I,$L:$L,$L650))</f>
        <v/>
      </c>
      <c r="L650" s="6">
        <f>IF($B650="","",YEAR($B650))</f>
        <v/>
      </c>
      <c r="M650" s="6">
        <f>INT((ROW()-2)/39)+1</f>
        <v/>
      </c>
      <c r="N650" s="6">
        <f>MOD(ROW()-2,39)+2</f>
        <v/>
      </c>
      <c r="O650" s="42">
        <f>IF(AND($B650&lt;&gt;"",$C650&lt;&gt;"",$B650&lt;=$C650),INDEX(Szabalyok!$C:$C,$N650),"")</f>
        <v/>
      </c>
      <c r="P650">
        <f>IF(D650="",P649,P649+1)</f>
        <v/>
      </c>
    </row>
    <row r="651">
      <c r="A651">
        <f>IF(P651=P650,0,P651)</f>
        <v/>
      </c>
      <c r="B651" s="41">
        <f>IF($M651&gt;300,"",IF(OR(INDEX(Bemenet!$E$2:$E$301,$M651)="",INDEX(Bemenet!$F$2:$F$301,$M651)=""),"",MAX(INDEX(Bemenet!$E$2:$E$301,$M651),INDEX(Szabalyok!$A:$A,$N651))))</f>
        <v/>
      </c>
      <c r="C651" s="41">
        <f>IF($B651="","",MIN(INDEX(Bemenet!$F$2:$F$301,$M651),INDEX(Szabalyok!$B:$B,$N651)))</f>
        <v/>
      </c>
      <c r="D651" s="5">
        <f>IF(AND($B651&lt;&gt;"",$C651&lt;&gt;"",$B651&lt;=$C651),INDEX(Bemenet!$G$2:$G$301,$M651),"")</f>
        <v/>
      </c>
      <c r="E651" s="6">
        <f>IF(AND($B651&lt;&gt;"",$C651&lt;&gt;"",$B651&lt;=$C651),INDEX(Bemenet!$D$2:$D$301,$M651),"")</f>
        <v/>
      </c>
      <c r="F651" s="5">
        <f>IF(AND($B651&lt;&gt;"",$C651&lt;&gt;"",$B651&lt;=$C651),$C651-$B651+1,"")</f>
        <v/>
      </c>
      <c r="G651" s="5">
        <f>IF($F651="","",$F651*$D651)</f>
        <v/>
      </c>
      <c r="H651" s="42">
        <f>IF($G651="","",$O651)</f>
        <v/>
      </c>
      <c r="I651" s="5">
        <f>IF($G651="","",$G651*IF($H651="",$O651,$H651)/100)</f>
        <v/>
      </c>
      <c r="J651" s="5">
        <f>IF(OR($L651="",NOT(COUNTIFS($L$2:$L651,$L651)=1)),"",SUMIFS($G:$G,$L:$L,$L651))</f>
        <v/>
      </c>
      <c r="K651" s="5">
        <f>IF(OR($L651="",NOT(COUNTIFS($L$2:$L651,$L651)=1)),"",SUMIFS($I:$I,$L:$L,$L651))</f>
        <v/>
      </c>
      <c r="L651" s="6">
        <f>IF($B651="","",YEAR($B651))</f>
        <v/>
      </c>
      <c r="M651" s="6">
        <f>INT((ROW()-2)/39)+1</f>
        <v/>
      </c>
      <c r="N651" s="6">
        <f>MOD(ROW()-2,39)+2</f>
        <v/>
      </c>
      <c r="O651" s="42">
        <f>IF(AND($B651&lt;&gt;"",$C651&lt;&gt;"",$B651&lt;=$C651),INDEX(Szabalyok!$C:$C,$N651),"")</f>
        <v/>
      </c>
      <c r="P651">
        <f>IF(D651="",P650,P650+1)</f>
        <v/>
      </c>
    </row>
    <row r="652">
      <c r="A652">
        <f>IF(P652=P651,0,P652)</f>
        <v/>
      </c>
      <c r="B652" s="41">
        <f>IF($M652&gt;300,"",IF(OR(INDEX(Bemenet!$E$2:$E$301,$M652)="",INDEX(Bemenet!$F$2:$F$301,$M652)=""),"",MAX(INDEX(Bemenet!$E$2:$E$301,$M652),INDEX(Szabalyok!$A:$A,$N652))))</f>
        <v/>
      </c>
      <c r="C652" s="41">
        <f>IF($B652="","",MIN(INDEX(Bemenet!$F$2:$F$301,$M652),INDEX(Szabalyok!$B:$B,$N652)))</f>
        <v/>
      </c>
      <c r="D652" s="5">
        <f>IF(AND($B652&lt;&gt;"",$C652&lt;&gt;"",$B652&lt;=$C652),INDEX(Bemenet!$G$2:$G$301,$M652),"")</f>
        <v/>
      </c>
      <c r="E652" s="6">
        <f>IF(AND($B652&lt;&gt;"",$C652&lt;&gt;"",$B652&lt;=$C652),INDEX(Bemenet!$D$2:$D$301,$M652),"")</f>
        <v/>
      </c>
      <c r="F652" s="5">
        <f>IF(AND($B652&lt;&gt;"",$C652&lt;&gt;"",$B652&lt;=$C652),$C652-$B652+1,"")</f>
        <v/>
      </c>
      <c r="G652" s="5">
        <f>IF($F652="","",$F652*$D652)</f>
        <v/>
      </c>
      <c r="H652" s="42">
        <f>IF($G652="","",$O652)</f>
        <v/>
      </c>
      <c r="I652" s="5">
        <f>IF($G652="","",$G652*IF($H652="",$O652,$H652)/100)</f>
        <v/>
      </c>
      <c r="J652" s="5">
        <f>IF(OR($L652="",NOT(COUNTIFS($L$2:$L652,$L652)=1)),"",SUMIFS($G:$G,$L:$L,$L652))</f>
        <v/>
      </c>
      <c r="K652" s="5">
        <f>IF(OR($L652="",NOT(COUNTIFS($L$2:$L652,$L652)=1)),"",SUMIFS($I:$I,$L:$L,$L652))</f>
        <v/>
      </c>
      <c r="L652" s="6">
        <f>IF($B652="","",YEAR($B652))</f>
        <v/>
      </c>
      <c r="M652" s="6">
        <f>INT((ROW()-2)/39)+1</f>
        <v/>
      </c>
      <c r="N652" s="6">
        <f>MOD(ROW()-2,39)+2</f>
        <v/>
      </c>
      <c r="O652" s="42">
        <f>IF(AND($B652&lt;&gt;"",$C652&lt;&gt;"",$B652&lt;=$C652),INDEX(Szabalyok!$C:$C,$N652),"")</f>
        <v/>
      </c>
      <c r="P652">
        <f>IF(D652="",P651,P651+1)</f>
        <v/>
      </c>
    </row>
    <row r="653">
      <c r="A653">
        <f>IF(P653=P652,0,P653)</f>
        <v/>
      </c>
      <c r="B653" s="41">
        <f>IF($M653&gt;300,"",IF(OR(INDEX(Bemenet!$E$2:$E$301,$M653)="",INDEX(Bemenet!$F$2:$F$301,$M653)=""),"",MAX(INDEX(Bemenet!$E$2:$E$301,$M653),INDEX(Szabalyok!$A:$A,$N653))))</f>
        <v/>
      </c>
      <c r="C653" s="41">
        <f>IF($B653="","",MIN(INDEX(Bemenet!$F$2:$F$301,$M653),INDEX(Szabalyok!$B:$B,$N653)))</f>
        <v/>
      </c>
      <c r="D653" s="5">
        <f>IF(AND($B653&lt;&gt;"",$C653&lt;&gt;"",$B653&lt;=$C653),INDEX(Bemenet!$G$2:$G$301,$M653),"")</f>
        <v/>
      </c>
      <c r="E653" s="6">
        <f>IF(AND($B653&lt;&gt;"",$C653&lt;&gt;"",$B653&lt;=$C653),INDEX(Bemenet!$D$2:$D$301,$M653),"")</f>
        <v/>
      </c>
      <c r="F653" s="5">
        <f>IF(AND($B653&lt;&gt;"",$C653&lt;&gt;"",$B653&lt;=$C653),$C653-$B653+1,"")</f>
        <v/>
      </c>
      <c r="G653" s="5">
        <f>IF($F653="","",$F653*$D653)</f>
        <v/>
      </c>
      <c r="H653" s="42">
        <f>IF($G653="","",$O653)</f>
        <v/>
      </c>
      <c r="I653" s="5">
        <f>IF($G653="","",$G653*IF($H653="",$O653,$H653)/100)</f>
        <v/>
      </c>
      <c r="J653" s="5">
        <f>IF(OR($L653="",NOT(COUNTIFS($L$2:$L653,$L653)=1)),"",SUMIFS($G:$G,$L:$L,$L653))</f>
        <v/>
      </c>
      <c r="K653" s="5">
        <f>IF(OR($L653="",NOT(COUNTIFS($L$2:$L653,$L653)=1)),"",SUMIFS($I:$I,$L:$L,$L653))</f>
        <v/>
      </c>
      <c r="L653" s="6">
        <f>IF($B653="","",YEAR($B653))</f>
        <v/>
      </c>
      <c r="M653" s="6">
        <f>INT((ROW()-2)/39)+1</f>
        <v/>
      </c>
      <c r="N653" s="6">
        <f>MOD(ROW()-2,39)+2</f>
        <v/>
      </c>
      <c r="O653" s="42">
        <f>IF(AND($B653&lt;&gt;"",$C653&lt;&gt;"",$B653&lt;=$C653),INDEX(Szabalyok!$C:$C,$N653),"")</f>
        <v/>
      </c>
      <c r="P653">
        <f>IF(D653="",P652,P652+1)</f>
        <v/>
      </c>
    </row>
    <row r="654">
      <c r="A654">
        <f>IF(P654=P653,0,P654)</f>
        <v/>
      </c>
      <c r="B654" s="41">
        <f>IF($M654&gt;300,"",IF(OR(INDEX(Bemenet!$E$2:$E$301,$M654)="",INDEX(Bemenet!$F$2:$F$301,$M654)=""),"",MAX(INDEX(Bemenet!$E$2:$E$301,$M654),INDEX(Szabalyok!$A:$A,$N654))))</f>
        <v/>
      </c>
      <c r="C654" s="41">
        <f>IF($B654="","",MIN(INDEX(Bemenet!$F$2:$F$301,$M654),INDEX(Szabalyok!$B:$B,$N654)))</f>
        <v/>
      </c>
      <c r="D654" s="5">
        <f>IF(AND($B654&lt;&gt;"",$C654&lt;&gt;"",$B654&lt;=$C654),INDEX(Bemenet!$G$2:$G$301,$M654),"")</f>
        <v/>
      </c>
      <c r="E654" s="6">
        <f>IF(AND($B654&lt;&gt;"",$C654&lt;&gt;"",$B654&lt;=$C654),INDEX(Bemenet!$D$2:$D$301,$M654),"")</f>
        <v/>
      </c>
      <c r="F654" s="5">
        <f>IF(AND($B654&lt;&gt;"",$C654&lt;&gt;"",$B654&lt;=$C654),$C654-$B654+1,"")</f>
        <v/>
      </c>
      <c r="G654" s="5">
        <f>IF($F654="","",$F654*$D654)</f>
        <v/>
      </c>
      <c r="H654" s="42">
        <f>IF($G654="","",$O654)</f>
        <v/>
      </c>
      <c r="I654" s="5">
        <f>IF($G654="","",$G654*IF($H654="",$O654,$H654)/100)</f>
        <v/>
      </c>
      <c r="J654" s="5">
        <f>IF(OR($L654="",NOT(COUNTIFS($L$2:$L654,$L654)=1)),"",SUMIFS($G:$G,$L:$L,$L654))</f>
        <v/>
      </c>
      <c r="K654" s="5">
        <f>IF(OR($L654="",NOT(COUNTIFS($L$2:$L654,$L654)=1)),"",SUMIFS($I:$I,$L:$L,$L654))</f>
        <v/>
      </c>
      <c r="L654" s="6">
        <f>IF($B654="","",YEAR($B654))</f>
        <v/>
      </c>
      <c r="M654" s="6">
        <f>INT((ROW()-2)/39)+1</f>
        <v/>
      </c>
      <c r="N654" s="6">
        <f>MOD(ROW()-2,39)+2</f>
        <v/>
      </c>
      <c r="O654" s="42">
        <f>IF(AND($B654&lt;&gt;"",$C654&lt;&gt;"",$B654&lt;=$C654),INDEX(Szabalyok!$C:$C,$N654),"")</f>
        <v/>
      </c>
      <c r="P654">
        <f>IF(D654="",P653,P653+1)</f>
        <v/>
      </c>
    </row>
    <row r="655">
      <c r="A655">
        <f>IF(P655=P654,0,P655)</f>
        <v/>
      </c>
      <c r="B655" s="41">
        <f>IF($M655&gt;300,"",IF(OR(INDEX(Bemenet!$E$2:$E$301,$M655)="",INDEX(Bemenet!$F$2:$F$301,$M655)=""),"",MAX(INDEX(Bemenet!$E$2:$E$301,$M655),INDEX(Szabalyok!$A:$A,$N655))))</f>
        <v/>
      </c>
      <c r="C655" s="41">
        <f>IF($B655="","",MIN(INDEX(Bemenet!$F$2:$F$301,$M655),INDEX(Szabalyok!$B:$B,$N655)))</f>
        <v/>
      </c>
      <c r="D655" s="5">
        <f>IF(AND($B655&lt;&gt;"",$C655&lt;&gt;"",$B655&lt;=$C655),INDEX(Bemenet!$G$2:$G$301,$M655),"")</f>
        <v/>
      </c>
      <c r="E655" s="6">
        <f>IF(AND($B655&lt;&gt;"",$C655&lt;&gt;"",$B655&lt;=$C655),INDEX(Bemenet!$D$2:$D$301,$M655),"")</f>
        <v/>
      </c>
      <c r="F655" s="5">
        <f>IF(AND($B655&lt;&gt;"",$C655&lt;&gt;"",$B655&lt;=$C655),$C655-$B655+1,"")</f>
        <v/>
      </c>
      <c r="G655" s="5">
        <f>IF($F655="","",$F655*$D655)</f>
        <v/>
      </c>
      <c r="H655" s="42">
        <f>IF($G655="","",$O655)</f>
        <v/>
      </c>
      <c r="I655" s="5">
        <f>IF($G655="","",$G655*IF($H655="",$O655,$H655)/100)</f>
        <v/>
      </c>
      <c r="J655" s="5">
        <f>IF(OR($L655="",NOT(COUNTIFS($L$2:$L655,$L655)=1)),"",SUMIFS($G:$G,$L:$L,$L655))</f>
        <v/>
      </c>
      <c r="K655" s="5">
        <f>IF(OR($L655="",NOT(COUNTIFS($L$2:$L655,$L655)=1)),"",SUMIFS($I:$I,$L:$L,$L655))</f>
        <v/>
      </c>
      <c r="L655" s="6">
        <f>IF($B655="","",YEAR($B655))</f>
        <v/>
      </c>
      <c r="M655" s="6">
        <f>INT((ROW()-2)/39)+1</f>
        <v/>
      </c>
      <c r="N655" s="6">
        <f>MOD(ROW()-2,39)+2</f>
        <v/>
      </c>
      <c r="O655" s="42">
        <f>IF(AND($B655&lt;&gt;"",$C655&lt;&gt;"",$B655&lt;=$C655),INDEX(Szabalyok!$C:$C,$N655),"")</f>
        <v/>
      </c>
      <c r="P655">
        <f>IF(D655="",P654,P654+1)</f>
        <v/>
      </c>
    </row>
    <row r="656">
      <c r="A656">
        <f>IF(P656=P655,0,P656)</f>
        <v/>
      </c>
      <c r="B656" s="41">
        <f>IF($M656&gt;300,"",IF(OR(INDEX(Bemenet!$E$2:$E$301,$M656)="",INDEX(Bemenet!$F$2:$F$301,$M656)=""),"",MAX(INDEX(Bemenet!$E$2:$E$301,$M656),INDEX(Szabalyok!$A:$A,$N656))))</f>
        <v/>
      </c>
      <c r="C656" s="41">
        <f>IF($B656="","",MIN(INDEX(Bemenet!$F$2:$F$301,$M656),INDEX(Szabalyok!$B:$B,$N656)))</f>
        <v/>
      </c>
      <c r="D656" s="5">
        <f>IF(AND($B656&lt;&gt;"",$C656&lt;&gt;"",$B656&lt;=$C656),INDEX(Bemenet!$G$2:$G$301,$M656),"")</f>
        <v/>
      </c>
      <c r="E656" s="6">
        <f>IF(AND($B656&lt;&gt;"",$C656&lt;&gt;"",$B656&lt;=$C656),INDEX(Bemenet!$D$2:$D$301,$M656),"")</f>
        <v/>
      </c>
      <c r="F656" s="5">
        <f>IF(AND($B656&lt;&gt;"",$C656&lt;&gt;"",$B656&lt;=$C656),$C656-$B656+1,"")</f>
        <v/>
      </c>
      <c r="G656" s="5">
        <f>IF($F656="","",$F656*$D656)</f>
        <v/>
      </c>
      <c r="H656" s="42">
        <f>IF($G656="","",$O656)</f>
        <v/>
      </c>
      <c r="I656" s="5">
        <f>IF($G656="","",$G656*IF($H656="",$O656,$H656)/100)</f>
        <v/>
      </c>
      <c r="J656" s="5">
        <f>IF(OR($L656="",NOT(COUNTIFS($L$2:$L656,$L656)=1)),"",SUMIFS($G:$G,$L:$L,$L656))</f>
        <v/>
      </c>
      <c r="K656" s="5">
        <f>IF(OR($L656="",NOT(COUNTIFS($L$2:$L656,$L656)=1)),"",SUMIFS($I:$I,$L:$L,$L656))</f>
        <v/>
      </c>
      <c r="L656" s="6">
        <f>IF($B656="","",YEAR($B656))</f>
        <v/>
      </c>
      <c r="M656" s="6">
        <f>INT((ROW()-2)/39)+1</f>
        <v/>
      </c>
      <c r="N656" s="6">
        <f>MOD(ROW()-2,39)+2</f>
        <v/>
      </c>
      <c r="O656" s="42">
        <f>IF(AND($B656&lt;&gt;"",$C656&lt;&gt;"",$B656&lt;=$C656),INDEX(Szabalyok!$C:$C,$N656),"")</f>
        <v/>
      </c>
      <c r="P656">
        <f>IF(D656="",P655,P655+1)</f>
        <v/>
      </c>
    </row>
    <row r="657">
      <c r="A657">
        <f>IF(P657=P656,0,P657)</f>
        <v/>
      </c>
      <c r="B657" s="41">
        <f>IF($M657&gt;300,"",IF(OR(INDEX(Bemenet!$E$2:$E$301,$M657)="",INDEX(Bemenet!$F$2:$F$301,$M657)=""),"",MAX(INDEX(Bemenet!$E$2:$E$301,$M657),INDEX(Szabalyok!$A:$A,$N657))))</f>
        <v/>
      </c>
      <c r="C657" s="41">
        <f>IF($B657="","",MIN(INDEX(Bemenet!$F$2:$F$301,$M657),INDEX(Szabalyok!$B:$B,$N657)))</f>
        <v/>
      </c>
      <c r="D657" s="5">
        <f>IF(AND($B657&lt;&gt;"",$C657&lt;&gt;"",$B657&lt;=$C657),INDEX(Bemenet!$G$2:$G$301,$M657),"")</f>
        <v/>
      </c>
      <c r="E657" s="6">
        <f>IF(AND($B657&lt;&gt;"",$C657&lt;&gt;"",$B657&lt;=$C657),INDEX(Bemenet!$D$2:$D$301,$M657),"")</f>
        <v/>
      </c>
      <c r="F657" s="5">
        <f>IF(AND($B657&lt;&gt;"",$C657&lt;&gt;"",$B657&lt;=$C657),$C657-$B657+1,"")</f>
        <v/>
      </c>
      <c r="G657" s="5">
        <f>IF($F657="","",$F657*$D657)</f>
        <v/>
      </c>
      <c r="H657" s="42">
        <f>IF($G657="","",$O657)</f>
        <v/>
      </c>
      <c r="I657" s="5">
        <f>IF($G657="","",$G657*IF($H657="",$O657,$H657)/100)</f>
        <v/>
      </c>
      <c r="J657" s="5">
        <f>IF(OR($L657="",NOT(COUNTIFS($L$2:$L657,$L657)=1)),"",SUMIFS($G:$G,$L:$L,$L657))</f>
        <v/>
      </c>
      <c r="K657" s="5">
        <f>IF(OR($L657="",NOT(COUNTIFS($L$2:$L657,$L657)=1)),"",SUMIFS($I:$I,$L:$L,$L657))</f>
        <v/>
      </c>
      <c r="L657" s="6">
        <f>IF($B657="","",YEAR($B657))</f>
        <v/>
      </c>
      <c r="M657" s="6">
        <f>INT((ROW()-2)/39)+1</f>
        <v/>
      </c>
      <c r="N657" s="6">
        <f>MOD(ROW()-2,39)+2</f>
        <v/>
      </c>
      <c r="O657" s="42">
        <f>IF(AND($B657&lt;&gt;"",$C657&lt;&gt;"",$B657&lt;=$C657),INDEX(Szabalyok!$C:$C,$N657),"")</f>
        <v/>
      </c>
      <c r="P657">
        <f>IF(D657="",P656,P656+1)</f>
        <v/>
      </c>
    </row>
    <row r="658">
      <c r="A658">
        <f>IF(P658=P657,0,P658)</f>
        <v/>
      </c>
      <c r="B658" s="41">
        <f>IF($M658&gt;300,"",IF(OR(INDEX(Bemenet!$E$2:$E$301,$M658)="",INDEX(Bemenet!$F$2:$F$301,$M658)=""),"",MAX(INDEX(Bemenet!$E$2:$E$301,$M658),INDEX(Szabalyok!$A:$A,$N658))))</f>
        <v/>
      </c>
      <c r="C658" s="41">
        <f>IF($B658="","",MIN(INDEX(Bemenet!$F$2:$F$301,$M658),INDEX(Szabalyok!$B:$B,$N658)))</f>
        <v/>
      </c>
      <c r="D658" s="5">
        <f>IF(AND($B658&lt;&gt;"",$C658&lt;&gt;"",$B658&lt;=$C658),INDEX(Bemenet!$G$2:$G$301,$M658),"")</f>
        <v/>
      </c>
      <c r="E658" s="6">
        <f>IF(AND($B658&lt;&gt;"",$C658&lt;&gt;"",$B658&lt;=$C658),INDEX(Bemenet!$D$2:$D$301,$M658),"")</f>
        <v/>
      </c>
      <c r="F658" s="5">
        <f>IF(AND($B658&lt;&gt;"",$C658&lt;&gt;"",$B658&lt;=$C658),$C658-$B658+1,"")</f>
        <v/>
      </c>
      <c r="G658" s="5">
        <f>IF($F658="","",$F658*$D658)</f>
        <v/>
      </c>
      <c r="H658" s="42">
        <f>IF($G658="","",$O658)</f>
        <v/>
      </c>
      <c r="I658" s="5">
        <f>IF($G658="","",$G658*IF($H658="",$O658,$H658)/100)</f>
        <v/>
      </c>
      <c r="J658" s="5">
        <f>IF(OR($L658="",NOT(COUNTIFS($L$2:$L658,$L658)=1)),"",SUMIFS($G:$G,$L:$L,$L658))</f>
        <v/>
      </c>
      <c r="K658" s="5">
        <f>IF(OR($L658="",NOT(COUNTIFS($L$2:$L658,$L658)=1)),"",SUMIFS($I:$I,$L:$L,$L658))</f>
        <v/>
      </c>
      <c r="L658" s="6">
        <f>IF($B658="","",YEAR($B658))</f>
        <v/>
      </c>
      <c r="M658" s="6">
        <f>INT((ROW()-2)/39)+1</f>
        <v/>
      </c>
      <c r="N658" s="6">
        <f>MOD(ROW()-2,39)+2</f>
        <v/>
      </c>
      <c r="O658" s="42">
        <f>IF(AND($B658&lt;&gt;"",$C658&lt;&gt;"",$B658&lt;=$C658),INDEX(Szabalyok!$C:$C,$N658),"")</f>
        <v/>
      </c>
      <c r="P658">
        <f>IF(D658="",P657,P657+1)</f>
        <v/>
      </c>
    </row>
    <row r="659">
      <c r="A659">
        <f>IF(P659=P658,0,P659)</f>
        <v/>
      </c>
      <c r="B659" s="41">
        <f>IF($M659&gt;300,"",IF(OR(INDEX(Bemenet!$E$2:$E$301,$M659)="",INDEX(Bemenet!$F$2:$F$301,$M659)=""),"",MAX(INDEX(Bemenet!$E$2:$E$301,$M659),INDEX(Szabalyok!$A:$A,$N659))))</f>
        <v/>
      </c>
      <c r="C659" s="41">
        <f>IF($B659="","",MIN(INDEX(Bemenet!$F$2:$F$301,$M659),INDEX(Szabalyok!$B:$B,$N659)))</f>
        <v/>
      </c>
      <c r="D659" s="5">
        <f>IF(AND($B659&lt;&gt;"",$C659&lt;&gt;"",$B659&lt;=$C659),INDEX(Bemenet!$G$2:$G$301,$M659),"")</f>
        <v/>
      </c>
      <c r="E659" s="6">
        <f>IF(AND($B659&lt;&gt;"",$C659&lt;&gt;"",$B659&lt;=$C659),INDEX(Bemenet!$D$2:$D$301,$M659),"")</f>
        <v/>
      </c>
      <c r="F659" s="5">
        <f>IF(AND($B659&lt;&gt;"",$C659&lt;&gt;"",$B659&lt;=$C659),$C659-$B659+1,"")</f>
        <v/>
      </c>
      <c r="G659" s="5">
        <f>IF($F659="","",$F659*$D659)</f>
        <v/>
      </c>
      <c r="H659" s="42">
        <f>IF($G659="","",$O659)</f>
        <v/>
      </c>
      <c r="I659" s="5">
        <f>IF($G659="","",$G659*IF($H659="",$O659,$H659)/100)</f>
        <v/>
      </c>
      <c r="J659" s="5">
        <f>IF(OR($L659="",NOT(COUNTIFS($L$2:$L659,$L659)=1)),"",SUMIFS($G:$G,$L:$L,$L659))</f>
        <v/>
      </c>
      <c r="K659" s="5">
        <f>IF(OR($L659="",NOT(COUNTIFS($L$2:$L659,$L659)=1)),"",SUMIFS($I:$I,$L:$L,$L659))</f>
        <v/>
      </c>
      <c r="L659" s="6">
        <f>IF($B659="","",YEAR($B659))</f>
        <v/>
      </c>
      <c r="M659" s="6">
        <f>INT((ROW()-2)/39)+1</f>
        <v/>
      </c>
      <c r="N659" s="6">
        <f>MOD(ROW()-2,39)+2</f>
        <v/>
      </c>
      <c r="O659" s="42">
        <f>IF(AND($B659&lt;&gt;"",$C659&lt;&gt;"",$B659&lt;=$C659),INDEX(Szabalyok!$C:$C,$N659),"")</f>
        <v/>
      </c>
      <c r="P659">
        <f>IF(D659="",P658,P658+1)</f>
        <v/>
      </c>
    </row>
    <row r="660">
      <c r="A660">
        <f>IF(P660=P659,0,P660)</f>
        <v/>
      </c>
      <c r="B660" s="41">
        <f>IF($M660&gt;300,"",IF(OR(INDEX(Bemenet!$E$2:$E$301,$M660)="",INDEX(Bemenet!$F$2:$F$301,$M660)=""),"",MAX(INDEX(Bemenet!$E$2:$E$301,$M660),INDEX(Szabalyok!$A:$A,$N660))))</f>
        <v/>
      </c>
      <c r="C660" s="41">
        <f>IF($B660="","",MIN(INDEX(Bemenet!$F$2:$F$301,$M660),INDEX(Szabalyok!$B:$B,$N660)))</f>
        <v/>
      </c>
      <c r="D660" s="5">
        <f>IF(AND($B660&lt;&gt;"",$C660&lt;&gt;"",$B660&lt;=$C660),INDEX(Bemenet!$G$2:$G$301,$M660),"")</f>
        <v/>
      </c>
      <c r="E660" s="6">
        <f>IF(AND($B660&lt;&gt;"",$C660&lt;&gt;"",$B660&lt;=$C660),INDEX(Bemenet!$D$2:$D$301,$M660),"")</f>
        <v/>
      </c>
      <c r="F660" s="5">
        <f>IF(AND($B660&lt;&gt;"",$C660&lt;&gt;"",$B660&lt;=$C660),$C660-$B660+1,"")</f>
        <v/>
      </c>
      <c r="G660" s="5">
        <f>IF($F660="","",$F660*$D660)</f>
        <v/>
      </c>
      <c r="H660" s="42">
        <f>IF($G660="","",$O660)</f>
        <v/>
      </c>
      <c r="I660" s="5">
        <f>IF($G660="","",$G660*IF($H660="",$O660,$H660)/100)</f>
        <v/>
      </c>
      <c r="J660" s="5">
        <f>IF(OR($L660="",NOT(COUNTIFS($L$2:$L660,$L660)=1)),"",SUMIFS($G:$G,$L:$L,$L660))</f>
        <v/>
      </c>
      <c r="K660" s="5">
        <f>IF(OR($L660="",NOT(COUNTIFS($L$2:$L660,$L660)=1)),"",SUMIFS($I:$I,$L:$L,$L660))</f>
        <v/>
      </c>
      <c r="L660" s="6">
        <f>IF($B660="","",YEAR($B660))</f>
        <v/>
      </c>
      <c r="M660" s="6">
        <f>INT((ROW()-2)/39)+1</f>
        <v/>
      </c>
      <c r="N660" s="6">
        <f>MOD(ROW()-2,39)+2</f>
        <v/>
      </c>
      <c r="O660" s="42">
        <f>IF(AND($B660&lt;&gt;"",$C660&lt;&gt;"",$B660&lt;=$C660),INDEX(Szabalyok!$C:$C,$N660),"")</f>
        <v/>
      </c>
      <c r="P660">
        <f>IF(D660="",P659,P659+1)</f>
        <v/>
      </c>
    </row>
    <row r="661">
      <c r="A661">
        <f>IF(P661=P660,0,P661)</f>
        <v/>
      </c>
      <c r="B661" s="41">
        <f>IF($M661&gt;300,"",IF(OR(INDEX(Bemenet!$E$2:$E$301,$M661)="",INDEX(Bemenet!$F$2:$F$301,$M661)=""),"",MAX(INDEX(Bemenet!$E$2:$E$301,$M661),INDEX(Szabalyok!$A:$A,$N661))))</f>
        <v/>
      </c>
      <c r="C661" s="41">
        <f>IF($B661="","",MIN(INDEX(Bemenet!$F$2:$F$301,$M661),INDEX(Szabalyok!$B:$B,$N661)))</f>
        <v/>
      </c>
      <c r="D661" s="5">
        <f>IF(AND($B661&lt;&gt;"",$C661&lt;&gt;"",$B661&lt;=$C661),INDEX(Bemenet!$G$2:$G$301,$M661),"")</f>
        <v/>
      </c>
      <c r="E661" s="6">
        <f>IF(AND($B661&lt;&gt;"",$C661&lt;&gt;"",$B661&lt;=$C661),INDEX(Bemenet!$D$2:$D$301,$M661),"")</f>
        <v/>
      </c>
      <c r="F661" s="5">
        <f>IF(AND($B661&lt;&gt;"",$C661&lt;&gt;"",$B661&lt;=$C661),$C661-$B661+1,"")</f>
        <v/>
      </c>
      <c r="G661" s="5">
        <f>IF($F661="","",$F661*$D661)</f>
        <v/>
      </c>
      <c r="H661" s="42">
        <f>IF($G661="","",$O661)</f>
        <v/>
      </c>
      <c r="I661" s="5">
        <f>IF($G661="","",$G661*IF($H661="",$O661,$H661)/100)</f>
        <v/>
      </c>
      <c r="J661" s="5">
        <f>IF(OR($L661="",NOT(COUNTIFS($L$2:$L661,$L661)=1)),"",SUMIFS($G:$G,$L:$L,$L661))</f>
        <v/>
      </c>
      <c r="K661" s="5">
        <f>IF(OR($L661="",NOT(COUNTIFS($L$2:$L661,$L661)=1)),"",SUMIFS($I:$I,$L:$L,$L661))</f>
        <v/>
      </c>
      <c r="L661" s="6">
        <f>IF($B661="","",YEAR($B661))</f>
        <v/>
      </c>
      <c r="M661" s="6">
        <f>INT((ROW()-2)/39)+1</f>
        <v/>
      </c>
      <c r="N661" s="6">
        <f>MOD(ROW()-2,39)+2</f>
        <v/>
      </c>
      <c r="O661" s="42">
        <f>IF(AND($B661&lt;&gt;"",$C661&lt;&gt;"",$B661&lt;=$C661),INDEX(Szabalyok!$C:$C,$N661),"")</f>
        <v/>
      </c>
      <c r="P661">
        <f>IF(D661="",P660,P660+1)</f>
        <v/>
      </c>
    </row>
    <row r="662">
      <c r="A662">
        <f>IF(P662=P661,0,P662)</f>
        <v/>
      </c>
      <c r="B662" s="41">
        <f>IF($M662&gt;300,"",IF(OR(INDEX(Bemenet!$E$2:$E$301,$M662)="",INDEX(Bemenet!$F$2:$F$301,$M662)=""),"",MAX(INDEX(Bemenet!$E$2:$E$301,$M662),INDEX(Szabalyok!$A:$A,$N662))))</f>
        <v/>
      </c>
      <c r="C662" s="41">
        <f>IF($B662="","",MIN(INDEX(Bemenet!$F$2:$F$301,$M662),INDEX(Szabalyok!$B:$B,$N662)))</f>
        <v/>
      </c>
      <c r="D662" s="5">
        <f>IF(AND($B662&lt;&gt;"",$C662&lt;&gt;"",$B662&lt;=$C662),INDEX(Bemenet!$G$2:$G$301,$M662),"")</f>
        <v/>
      </c>
      <c r="E662" s="6">
        <f>IF(AND($B662&lt;&gt;"",$C662&lt;&gt;"",$B662&lt;=$C662),INDEX(Bemenet!$D$2:$D$301,$M662),"")</f>
        <v/>
      </c>
      <c r="F662" s="5">
        <f>IF(AND($B662&lt;&gt;"",$C662&lt;&gt;"",$B662&lt;=$C662),$C662-$B662+1,"")</f>
        <v/>
      </c>
      <c r="G662" s="5">
        <f>IF($F662="","",$F662*$D662)</f>
        <v/>
      </c>
      <c r="H662" s="42">
        <f>IF($G662="","",$O662)</f>
        <v/>
      </c>
      <c r="I662" s="5">
        <f>IF($G662="","",$G662*IF($H662="",$O662,$H662)/100)</f>
        <v/>
      </c>
      <c r="J662" s="5">
        <f>IF(OR($L662="",NOT(COUNTIFS($L$2:$L662,$L662)=1)),"",SUMIFS($G:$G,$L:$L,$L662))</f>
        <v/>
      </c>
      <c r="K662" s="5">
        <f>IF(OR($L662="",NOT(COUNTIFS($L$2:$L662,$L662)=1)),"",SUMIFS($I:$I,$L:$L,$L662))</f>
        <v/>
      </c>
      <c r="L662" s="6">
        <f>IF($B662="","",YEAR($B662))</f>
        <v/>
      </c>
      <c r="M662" s="6">
        <f>INT((ROW()-2)/39)+1</f>
        <v/>
      </c>
      <c r="N662" s="6">
        <f>MOD(ROW()-2,39)+2</f>
        <v/>
      </c>
      <c r="O662" s="42">
        <f>IF(AND($B662&lt;&gt;"",$C662&lt;&gt;"",$B662&lt;=$C662),INDEX(Szabalyok!$C:$C,$N662),"")</f>
        <v/>
      </c>
      <c r="P662">
        <f>IF(D662="",P661,P661+1)</f>
        <v/>
      </c>
    </row>
    <row r="663">
      <c r="A663">
        <f>IF(P663=P662,0,P663)</f>
        <v/>
      </c>
      <c r="B663" s="41">
        <f>IF($M663&gt;300,"",IF(OR(INDEX(Bemenet!$E$2:$E$301,$M663)="",INDEX(Bemenet!$F$2:$F$301,$M663)=""),"",MAX(INDEX(Bemenet!$E$2:$E$301,$M663),INDEX(Szabalyok!$A:$A,$N663))))</f>
        <v/>
      </c>
      <c r="C663" s="41">
        <f>IF($B663="","",MIN(INDEX(Bemenet!$F$2:$F$301,$M663),INDEX(Szabalyok!$B:$B,$N663)))</f>
        <v/>
      </c>
      <c r="D663" s="5">
        <f>IF(AND($B663&lt;&gt;"",$C663&lt;&gt;"",$B663&lt;=$C663),INDEX(Bemenet!$G$2:$G$301,$M663),"")</f>
        <v/>
      </c>
      <c r="E663" s="6">
        <f>IF(AND($B663&lt;&gt;"",$C663&lt;&gt;"",$B663&lt;=$C663),INDEX(Bemenet!$D$2:$D$301,$M663),"")</f>
        <v/>
      </c>
      <c r="F663" s="5">
        <f>IF(AND($B663&lt;&gt;"",$C663&lt;&gt;"",$B663&lt;=$C663),$C663-$B663+1,"")</f>
        <v/>
      </c>
      <c r="G663" s="5">
        <f>IF($F663="","",$F663*$D663)</f>
        <v/>
      </c>
      <c r="H663" s="42">
        <f>IF($G663="","",$O663)</f>
        <v/>
      </c>
      <c r="I663" s="5">
        <f>IF($G663="","",$G663*IF($H663="",$O663,$H663)/100)</f>
        <v/>
      </c>
      <c r="J663" s="5">
        <f>IF(OR($L663="",NOT(COUNTIFS($L$2:$L663,$L663)=1)),"",SUMIFS($G:$G,$L:$L,$L663))</f>
        <v/>
      </c>
      <c r="K663" s="5">
        <f>IF(OR($L663="",NOT(COUNTIFS($L$2:$L663,$L663)=1)),"",SUMIFS($I:$I,$L:$L,$L663))</f>
        <v/>
      </c>
      <c r="L663" s="6">
        <f>IF($B663="","",YEAR($B663))</f>
        <v/>
      </c>
      <c r="M663" s="6">
        <f>INT((ROW()-2)/39)+1</f>
        <v/>
      </c>
      <c r="N663" s="6">
        <f>MOD(ROW()-2,39)+2</f>
        <v/>
      </c>
      <c r="O663" s="42">
        <f>IF(AND($B663&lt;&gt;"",$C663&lt;&gt;"",$B663&lt;=$C663),INDEX(Szabalyok!$C:$C,$N663),"")</f>
        <v/>
      </c>
      <c r="P663">
        <f>IF(D663="",P662,P662+1)</f>
        <v/>
      </c>
    </row>
    <row r="664">
      <c r="A664">
        <f>IF(P664=P663,0,P664)</f>
        <v/>
      </c>
      <c r="B664" s="41">
        <f>IF($M664&gt;300,"",IF(OR(INDEX(Bemenet!$E$2:$E$301,$M664)="",INDEX(Bemenet!$F$2:$F$301,$M664)=""),"",MAX(INDEX(Bemenet!$E$2:$E$301,$M664),INDEX(Szabalyok!$A:$A,$N664))))</f>
        <v/>
      </c>
      <c r="C664" s="41">
        <f>IF($B664="","",MIN(INDEX(Bemenet!$F$2:$F$301,$M664),INDEX(Szabalyok!$B:$B,$N664)))</f>
        <v/>
      </c>
      <c r="D664" s="5">
        <f>IF(AND($B664&lt;&gt;"",$C664&lt;&gt;"",$B664&lt;=$C664),INDEX(Bemenet!$G$2:$G$301,$M664),"")</f>
        <v/>
      </c>
      <c r="E664" s="6">
        <f>IF(AND($B664&lt;&gt;"",$C664&lt;&gt;"",$B664&lt;=$C664),INDEX(Bemenet!$D$2:$D$301,$M664),"")</f>
        <v/>
      </c>
      <c r="F664" s="5">
        <f>IF(AND($B664&lt;&gt;"",$C664&lt;&gt;"",$B664&lt;=$C664),$C664-$B664+1,"")</f>
        <v/>
      </c>
      <c r="G664" s="5">
        <f>IF($F664="","",$F664*$D664)</f>
        <v/>
      </c>
      <c r="H664" s="42">
        <f>IF($G664="","",$O664)</f>
        <v/>
      </c>
      <c r="I664" s="5">
        <f>IF($G664="","",$G664*IF($H664="",$O664,$H664)/100)</f>
        <v/>
      </c>
      <c r="J664" s="5">
        <f>IF(OR($L664="",NOT(COUNTIFS($L$2:$L664,$L664)=1)),"",SUMIFS($G:$G,$L:$L,$L664))</f>
        <v/>
      </c>
      <c r="K664" s="5">
        <f>IF(OR($L664="",NOT(COUNTIFS($L$2:$L664,$L664)=1)),"",SUMIFS($I:$I,$L:$L,$L664))</f>
        <v/>
      </c>
      <c r="L664" s="6">
        <f>IF($B664="","",YEAR($B664))</f>
        <v/>
      </c>
      <c r="M664" s="6">
        <f>INT((ROW()-2)/39)+1</f>
        <v/>
      </c>
      <c r="N664" s="6">
        <f>MOD(ROW()-2,39)+2</f>
        <v/>
      </c>
      <c r="O664" s="42">
        <f>IF(AND($B664&lt;&gt;"",$C664&lt;&gt;"",$B664&lt;=$C664),INDEX(Szabalyok!$C:$C,$N664),"")</f>
        <v/>
      </c>
      <c r="P664">
        <f>IF(D664="",P663,P663+1)</f>
        <v/>
      </c>
    </row>
    <row r="665">
      <c r="A665">
        <f>IF(P665=P664,0,P665)</f>
        <v/>
      </c>
      <c r="B665" s="41">
        <f>IF($M665&gt;300,"",IF(OR(INDEX(Bemenet!$E$2:$E$301,$M665)="",INDEX(Bemenet!$F$2:$F$301,$M665)=""),"",MAX(INDEX(Bemenet!$E$2:$E$301,$M665),INDEX(Szabalyok!$A:$A,$N665))))</f>
        <v/>
      </c>
      <c r="C665" s="41">
        <f>IF($B665="","",MIN(INDEX(Bemenet!$F$2:$F$301,$M665),INDEX(Szabalyok!$B:$B,$N665)))</f>
        <v/>
      </c>
      <c r="D665" s="5">
        <f>IF(AND($B665&lt;&gt;"",$C665&lt;&gt;"",$B665&lt;=$C665),INDEX(Bemenet!$G$2:$G$301,$M665),"")</f>
        <v/>
      </c>
      <c r="E665" s="6">
        <f>IF(AND($B665&lt;&gt;"",$C665&lt;&gt;"",$B665&lt;=$C665),INDEX(Bemenet!$D$2:$D$301,$M665),"")</f>
        <v/>
      </c>
      <c r="F665" s="5">
        <f>IF(AND($B665&lt;&gt;"",$C665&lt;&gt;"",$B665&lt;=$C665),$C665-$B665+1,"")</f>
        <v/>
      </c>
      <c r="G665" s="5">
        <f>IF($F665="","",$F665*$D665)</f>
        <v/>
      </c>
      <c r="H665" s="42">
        <f>IF($G665="","",$O665)</f>
        <v/>
      </c>
      <c r="I665" s="5">
        <f>IF($G665="","",$G665*IF($H665="",$O665,$H665)/100)</f>
        <v/>
      </c>
      <c r="J665" s="5">
        <f>IF(OR($L665="",NOT(COUNTIFS($L$2:$L665,$L665)=1)),"",SUMIFS($G:$G,$L:$L,$L665))</f>
        <v/>
      </c>
      <c r="K665" s="5">
        <f>IF(OR($L665="",NOT(COUNTIFS($L$2:$L665,$L665)=1)),"",SUMIFS($I:$I,$L:$L,$L665))</f>
        <v/>
      </c>
      <c r="L665" s="6">
        <f>IF($B665="","",YEAR($B665))</f>
        <v/>
      </c>
      <c r="M665" s="6">
        <f>INT((ROW()-2)/39)+1</f>
        <v/>
      </c>
      <c r="N665" s="6">
        <f>MOD(ROW()-2,39)+2</f>
        <v/>
      </c>
      <c r="O665" s="42">
        <f>IF(AND($B665&lt;&gt;"",$C665&lt;&gt;"",$B665&lt;=$C665),INDEX(Szabalyok!$C:$C,$N665),"")</f>
        <v/>
      </c>
      <c r="P665">
        <f>IF(D665="",P664,P664+1)</f>
        <v/>
      </c>
    </row>
    <row r="666">
      <c r="A666">
        <f>IF(P666=P665,0,P666)</f>
        <v/>
      </c>
      <c r="B666" s="41">
        <f>IF($M666&gt;300,"",IF(OR(INDEX(Bemenet!$E$2:$E$301,$M666)="",INDEX(Bemenet!$F$2:$F$301,$M666)=""),"",MAX(INDEX(Bemenet!$E$2:$E$301,$M666),INDEX(Szabalyok!$A:$A,$N666))))</f>
        <v/>
      </c>
      <c r="C666" s="41">
        <f>IF($B666="","",MIN(INDEX(Bemenet!$F$2:$F$301,$M666),INDEX(Szabalyok!$B:$B,$N666)))</f>
        <v/>
      </c>
      <c r="D666" s="5">
        <f>IF(AND($B666&lt;&gt;"",$C666&lt;&gt;"",$B666&lt;=$C666),INDEX(Bemenet!$G$2:$G$301,$M666),"")</f>
        <v/>
      </c>
      <c r="E666" s="6">
        <f>IF(AND($B666&lt;&gt;"",$C666&lt;&gt;"",$B666&lt;=$C666),INDEX(Bemenet!$D$2:$D$301,$M666),"")</f>
        <v/>
      </c>
      <c r="F666" s="5">
        <f>IF(AND($B666&lt;&gt;"",$C666&lt;&gt;"",$B666&lt;=$C666),$C666-$B666+1,"")</f>
        <v/>
      </c>
      <c r="G666" s="5">
        <f>IF($F666="","",$F666*$D666)</f>
        <v/>
      </c>
      <c r="H666" s="42">
        <f>IF($G666="","",$O666)</f>
        <v/>
      </c>
      <c r="I666" s="5">
        <f>IF($G666="","",$G666*IF($H666="",$O666,$H666)/100)</f>
        <v/>
      </c>
      <c r="J666" s="5">
        <f>IF(OR($L666="",NOT(COUNTIFS($L$2:$L666,$L666)=1)),"",SUMIFS($G:$G,$L:$L,$L666))</f>
        <v/>
      </c>
      <c r="K666" s="5">
        <f>IF(OR($L666="",NOT(COUNTIFS($L$2:$L666,$L666)=1)),"",SUMIFS($I:$I,$L:$L,$L666))</f>
        <v/>
      </c>
      <c r="L666" s="6">
        <f>IF($B666="","",YEAR($B666))</f>
        <v/>
      </c>
      <c r="M666" s="6">
        <f>INT((ROW()-2)/39)+1</f>
        <v/>
      </c>
      <c r="N666" s="6">
        <f>MOD(ROW()-2,39)+2</f>
        <v/>
      </c>
      <c r="O666" s="42">
        <f>IF(AND($B666&lt;&gt;"",$C666&lt;&gt;"",$B666&lt;=$C666),INDEX(Szabalyok!$C:$C,$N666),"")</f>
        <v/>
      </c>
      <c r="P666">
        <f>IF(D666="",P665,P665+1)</f>
        <v/>
      </c>
    </row>
    <row r="667">
      <c r="A667">
        <f>IF(P667=P666,0,P667)</f>
        <v/>
      </c>
      <c r="B667" s="41">
        <f>IF($M667&gt;300,"",IF(OR(INDEX(Bemenet!$E$2:$E$301,$M667)="",INDEX(Bemenet!$F$2:$F$301,$M667)=""),"",MAX(INDEX(Bemenet!$E$2:$E$301,$M667),INDEX(Szabalyok!$A:$A,$N667))))</f>
        <v/>
      </c>
      <c r="C667" s="41">
        <f>IF($B667="","",MIN(INDEX(Bemenet!$F$2:$F$301,$M667),INDEX(Szabalyok!$B:$B,$N667)))</f>
        <v/>
      </c>
      <c r="D667" s="5">
        <f>IF(AND($B667&lt;&gt;"",$C667&lt;&gt;"",$B667&lt;=$C667),INDEX(Bemenet!$G$2:$G$301,$M667),"")</f>
        <v/>
      </c>
      <c r="E667" s="6">
        <f>IF(AND($B667&lt;&gt;"",$C667&lt;&gt;"",$B667&lt;=$C667),INDEX(Bemenet!$D$2:$D$301,$M667),"")</f>
        <v/>
      </c>
      <c r="F667" s="5">
        <f>IF(AND($B667&lt;&gt;"",$C667&lt;&gt;"",$B667&lt;=$C667),$C667-$B667+1,"")</f>
        <v/>
      </c>
      <c r="G667" s="5">
        <f>IF($F667="","",$F667*$D667)</f>
        <v/>
      </c>
      <c r="H667" s="42">
        <f>IF($G667="","",$O667)</f>
        <v/>
      </c>
      <c r="I667" s="5">
        <f>IF($G667="","",$G667*IF($H667="",$O667,$H667)/100)</f>
        <v/>
      </c>
      <c r="J667" s="5">
        <f>IF(OR($L667="",NOT(COUNTIFS($L$2:$L667,$L667)=1)),"",SUMIFS($G:$G,$L:$L,$L667))</f>
        <v/>
      </c>
      <c r="K667" s="5">
        <f>IF(OR($L667="",NOT(COUNTIFS($L$2:$L667,$L667)=1)),"",SUMIFS($I:$I,$L:$L,$L667))</f>
        <v/>
      </c>
      <c r="L667" s="6">
        <f>IF($B667="","",YEAR($B667))</f>
        <v/>
      </c>
      <c r="M667" s="6">
        <f>INT((ROW()-2)/39)+1</f>
        <v/>
      </c>
      <c r="N667" s="6">
        <f>MOD(ROW()-2,39)+2</f>
        <v/>
      </c>
      <c r="O667" s="42">
        <f>IF(AND($B667&lt;&gt;"",$C667&lt;&gt;"",$B667&lt;=$C667),INDEX(Szabalyok!$C:$C,$N667),"")</f>
        <v/>
      </c>
      <c r="P667">
        <f>IF(D667="",P666,P666+1)</f>
        <v/>
      </c>
    </row>
    <row r="668">
      <c r="A668">
        <f>IF(P668=P667,0,P668)</f>
        <v/>
      </c>
      <c r="B668" s="41">
        <f>IF($M668&gt;300,"",IF(OR(INDEX(Bemenet!$E$2:$E$301,$M668)="",INDEX(Bemenet!$F$2:$F$301,$M668)=""),"",MAX(INDEX(Bemenet!$E$2:$E$301,$M668),INDEX(Szabalyok!$A:$A,$N668))))</f>
        <v/>
      </c>
      <c r="C668" s="41">
        <f>IF($B668="","",MIN(INDEX(Bemenet!$F$2:$F$301,$M668),INDEX(Szabalyok!$B:$B,$N668)))</f>
        <v/>
      </c>
      <c r="D668" s="5">
        <f>IF(AND($B668&lt;&gt;"",$C668&lt;&gt;"",$B668&lt;=$C668),INDEX(Bemenet!$G$2:$G$301,$M668),"")</f>
        <v/>
      </c>
      <c r="E668" s="6">
        <f>IF(AND($B668&lt;&gt;"",$C668&lt;&gt;"",$B668&lt;=$C668),INDEX(Bemenet!$D$2:$D$301,$M668),"")</f>
        <v/>
      </c>
      <c r="F668" s="5">
        <f>IF(AND($B668&lt;&gt;"",$C668&lt;&gt;"",$B668&lt;=$C668),$C668-$B668+1,"")</f>
        <v/>
      </c>
      <c r="G668" s="5">
        <f>IF($F668="","",$F668*$D668)</f>
        <v/>
      </c>
      <c r="H668" s="42">
        <f>IF($G668="","",$O668)</f>
        <v/>
      </c>
      <c r="I668" s="5">
        <f>IF($G668="","",$G668*IF($H668="",$O668,$H668)/100)</f>
        <v/>
      </c>
      <c r="J668" s="5">
        <f>IF(OR($L668="",NOT(COUNTIFS($L$2:$L668,$L668)=1)),"",SUMIFS($G:$G,$L:$L,$L668))</f>
        <v/>
      </c>
      <c r="K668" s="5">
        <f>IF(OR($L668="",NOT(COUNTIFS($L$2:$L668,$L668)=1)),"",SUMIFS($I:$I,$L:$L,$L668))</f>
        <v/>
      </c>
      <c r="L668" s="6">
        <f>IF($B668="","",YEAR($B668))</f>
        <v/>
      </c>
      <c r="M668" s="6">
        <f>INT((ROW()-2)/39)+1</f>
        <v/>
      </c>
      <c r="N668" s="6">
        <f>MOD(ROW()-2,39)+2</f>
        <v/>
      </c>
      <c r="O668" s="42">
        <f>IF(AND($B668&lt;&gt;"",$C668&lt;&gt;"",$B668&lt;=$C668),INDEX(Szabalyok!$C:$C,$N668),"")</f>
        <v/>
      </c>
      <c r="P668">
        <f>IF(D668="",P667,P667+1)</f>
        <v/>
      </c>
    </row>
    <row r="669">
      <c r="A669">
        <f>IF(P669=P668,0,P669)</f>
        <v/>
      </c>
      <c r="B669" s="41">
        <f>IF($M669&gt;300,"",IF(OR(INDEX(Bemenet!$E$2:$E$301,$M669)="",INDEX(Bemenet!$F$2:$F$301,$M669)=""),"",MAX(INDEX(Bemenet!$E$2:$E$301,$M669),INDEX(Szabalyok!$A:$A,$N669))))</f>
        <v/>
      </c>
      <c r="C669" s="41">
        <f>IF($B669="","",MIN(INDEX(Bemenet!$F$2:$F$301,$M669),INDEX(Szabalyok!$B:$B,$N669)))</f>
        <v/>
      </c>
      <c r="D669" s="5">
        <f>IF(AND($B669&lt;&gt;"",$C669&lt;&gt;"",$B669&lt;=$C669),INDEX(Bemenet!$G$2:$G$301,$M669),"")</f>
        <v/>
      </c>
      <c r="E669" s="6">
        <f>IF(AND($B669&lt;&gt;"",$C669&lt;&gt;"",$B669&lt;=$C669),INDEX(Bemenet!$D$2:$D$301,$M669),"")</f>
        <v/>
      </c>
      <c r="F669" s="5">
        <f>IF(AND($B669&lt;&gt;"",$C669&lt;&gt;"",$B669&lt;=$C669),$C669-$B669+1,"")</f>
        <v/>
      </c>
      <c r="G669" s="5">
        <f>IF($F669="","",$F669*$D669)</f>
        <v/>
      </c>
      <c r="H669" s="42">
        <f>IF($G669="","",$O669)</f>
        <v/>
      </c>
      <c r="I669" s="5">
        <f>IF($G669="","",$G669*IF($H669="",$O669,$H669)/100)</f>
        <v/>
      </c>
      <c r="J669" s="5">
        <f>IF(OR($L669="",NOT(COUNTIFS($L$2:$L669,$L669)=1)),"",SUMIFS($G:$G,$L:$L,$L669))</f>
        <v/>
      </c>
      <c r="K669" s="5">
        <f>IF(OR($L669="",NOT(COUNTIFS($L$2:$L669,$L669)=1)),"",SUMIFS($I:$I,$L:$L,$L669))</f>
        <v/>
      </c>
      <c r="L669" s="6">
        <f>IF($B669="","",YEAR($B669))</f>
        <v/>
      </c>
      <c r="M669" s="6">
        <f>INT((ROW()-2)/39)+1</f>
        <v/>
      </c>
      <c r="N669" s="6">
        <f>MOD(ROW()-2,39)+2</f>
        <v/>
      </c>
      <c r="O669" s="42">
        <f>IF(AND($B669&lt;&gt;"",$C669&lt;&gt;"",$B669&lt;=$C669),INDEX(Szabalyok!$C:$C,$N669),"")</f>
        <v/>
      </c>
      <c r="P669">
        <f>IF(D669="",P668,P668+1)</f>
        <v/>
      </c>
    </row>
    <row r="670">
      <c r="A670">
        <f>IF(P670=P669,0,P670)</f>
        <v/>
      </c>
      <c r="B670" s="41">
        <f>IF($M670&gt;300,"",IF(OR(INDEX(Bemenet!$E$2:$E$301,$M670)="",INDEX(Bemenet!$F$2:$F$301,$M670)=""),"",MAX(INDEX(Bemenet!$E$2:$E$301,$M670),INDEX(Szabalyok!$A:$A,$N670))))</f>
        <v/>
      </c>
      <c r="C670" s="41">
        <f>IF($B670="","",MIN(INDEX(Bemenet!$F$2:$F$301,$M670),INDEX(Szabalyok!$B:$B,$N670)))</f>
        <v/>
      </c>
      <c r="D670" s="5">
        <f>IF(AND($B670&lt;&gt;"",$C670&lt;&gt;"",$B670&lt;=$C670),INDEX(Bemenet!$G$2:$G$301,$M670),"")</f>
        <v/>
      </c>
      <c r="E670" s="6">
        <f>IF(AND($B670&lt;&gt;"",$C670&lt;&gt;"",$B670&lt;=$C670),INDEX(Bemenet!$D$2:$D$301,$M670),"")</f>
        <v/>
      </c>
      <c r="F670" s="5">
        <f>IF(AND($B670&lt;&gt;"",$C670&lt;&gt;"",$B670&lt;=$C670),$C670-$B670+1,"")</f>
        <v/>
      </c>
      <c r="G670" s="5">
        <f>IF($F670="","",$F670*$D670)</f>
        <v/>
      </c>
      <c r="H670" s="42">
        <f>IF($G670="","",$O670)</f>
        <v/>
      </c>
      <c r="I670" s="5">
        <f>IF($G670="","",$G670*IF($H670="",$O670,$H670)/100)</f>
        <v/>
      </c>
      <c r="J670" s="5">
        <f>IF(OR($L670="",NOT(COUNTIFS($L$2:$L670,$L670)=1)),"",SUMIFS($G:$G,$L:$L,$L670))</f>
        <v/>
      </c>
      <c r="K670" s="5">
        <f>IF(OR($L670="",NOT(COUNTIFS($L$2:$L670,$L670)=1)),"",SUMIFS($I:$I,$L:$L,$L670))</f>
        <v/>
      </c>
      <c r="L670" s="6">
        <f>IF($B670="","",YEAR($B670))</f>
        <v/>
      </c>
      <c r="M670" s="6">
        <f>INT((ROW()-2)/39)+1</f>
        <v/>
      </c>
      <c r="N670" s="6">
        <f>MOD(ROW()-2,39)+2</f>
        <v/>
      </c>
      <c r="O670" s="42">
        <f>IF(AND($B670&lt;&gt;"",$C670&lt;&gt;"",$B670&lt;=$C670),INDEX(Szabalyok!$C:$C,$N670),"")</f>
        <v/>
      </c>
      <c r="P670">
        <f>IF(D670="",P669,P669+1)</f>
        <v/>
      </c>
    </row>
    <row r="671">
      <c r="A671">
        <f>IF(P671=P670,0,P671)</f>
        <v/>
      </c>
      <c r="B671" s="41">
        <f>IF($M671&gt;300,"",IF(OR(INDEX(Bemenet!$E$2:$E$301,$M671)="",INDEX(Bemenet!$F$2:$F$301,$M671)=""),"",MAX(INDEX(Bemenet!$E$2:$E$301,$M671),INDEX(Szabalyok!$A:$A,$N671))))</f>
        <v/>
      </c>
      <c r="C671" s="41">
        <f>IF($B671="","",MIN(INDEX(Bemenet!$F$2:$F$301,$M671),INDEX(Szabalyok!$B:$B,$N671)))</f>
        <v/>
      </c>
      <c r="D671" s="5">
        <f>IF(AND($B671&lt;&gt;"",$C671&lt;&gt;"",$B671&lt;=$C671),INDEX(Bemenet!$G$2:$G$301,$M671),"")</f>
        <v/>
      </c>
      <c r="E671" s="6">
        <f>IF(AND($B671&lt;&gt;"",$C671&lt;&gt;"",$B671&lt;=$C671),INDEX(Bemenet!$D$2:$D$301,$M671),"")</f>
        <v/>
      </c>
      <c r="F671" s="5">
        <f>IF(AND($B671&lt;&gt;"",$C671&lt;&gt;"",$B671&lt;=$C671),$C671-$B671+1,"")</f>
        <v/>
      </c>
      <c r="G671" s="5">
        <f>IF($F671="","",$F671*$D671)</f>
        <v/>
      </c>
      <c r="H671" s="42">
        <f>IF($G671="","",$O671)</f>
        <v/>
      </c>
      <c r="I671" s="5">
        <f>IF($G671="","",$G671*IF($H671="",$O671,$H671)/100)</f>
        <v/>
      </c>
      <c r="J671" s="5">
        <f>IF(OR($L671="",NOT(COUNTIFS($L$2:$L671,$L671)=1)),"",SUMIFS($G:$G,$L:$L,$L671))</f>
        <v/>
      </c>
      <c r="K671" s="5">
        <f>IF(OR($L671="",NOT(COUNTIFS($L$2:$L671,$L671)=1)),"",SUMIFS($I:$I,$L:$L,$L671))</f>
        <v/>
      </c>
      <c r="L671" s="6">
        <f>IF($B671="","",YEAR($B671))</f>
        <v/>
      </c>
      <c r="M671" s="6">
        <f>INT((ROW()-2)/39)+1</f>
        <v/>
      </c>
      <c r="N671" s="6">
        <f>MOD(ROW()-2,39)+2</f>
        <v/>
      </c>
      <c r="O671" s="42">
        <f>IF(AND($B671&lt;&gt;"",$C671&lt;&gt;"",$B671&lt;=$C671),INDEX(Szabalyok!$C:$C,$N671),"")</f>
        <v/>
      </c>
      <c r="P671">
        <f>IF(D671="",P670,P670+1)</f>
        <v/>
      </c>
    </row>
    <row r="672">
      <c r="A672">
        <f>IF(P672=P671,0,P672)</f>
        <v/>
      </c>
      <c r="B672" s="41">
        <f>IF($M672&gt;300,"",IF(OR(INDEX(Bemenet!$E$2:$E$301,$M672)="",INDEX(Bemenet!$F$2:$F$301,$M672)=""),"",MAX(INDEX(Bemenet!$E$2:$E$301,$M672),INDEX(Szabalyok!$A:$A,$N672))))</f>
        <v/>
      </c>
      <c r="C672" s="41">
        <f>IF($B672="","",MIN(INDEX(Bemenet!$F$2:$F$301,$M672),INDEX(Szabalyok!$B:$B,$N672)))</f>
        <v/>
      </c>
      <c r="D672" s="5">
        <f>IF(AND($B672&lt;&gt;"",$C672&lt;&gt;"",$B672&lt;=$C672),INDEX(Bemenet!$G$2:$G$301,$M672),"")</f>
        <v/>
      </c>
      <c r="E672" s="6">
        <f>IF(AND($B672&lt;&gt;"",$C672&lt;&gt;"",$B672&lt;=$C672),INDEX(Bemenet!$D$2:$D$301,$M672),"")</f>
        <v/>
      </c>
      <c r="F672" s="5">
        <f>IF(AND($B672&lt;&gt;"",$C672&lt;&gt;"",$B672&lt;=$C672),$C672-$B672+1,"")</f>
        <v/>
      </c>
      <c r="G672" s="5">
        <f>IF($F672="","",$F672*$D672)</f>
        <v/>
      </c>
      <c r="H672" s="42">
        <f>IF($G672="","",$O672)</f>
        <v/>
      </c>
      <c r="I672" s="5">
        <f>IF($G672="","",$G672*IF($H672="",$O672,$H672)/100)</f>
        <v/>
      </c>
      <c r="J672" s="5">
        <f>IF(OR($L672="",NOT(COUNTIFS($L$2:$L672,$L672)=1)),"",SUMIFS($G:$G,$L:$L,$L672))</f>
        <v/>
      </c>
      <c r="K672" s="5">
        <f>IF(OR($L672="",NOT(COUNTIFS($L$2:$L672,$L672)=1)),"",SUMIFS($I:$I,$L:$L,$L672))</f>
        <v/>
      </c>
      <c r="L672" s="6">
        <f>IF($B672="","",YEAR($B672))</f>
        <v/>
      </c>
      <c r="M672" s="6">
        <f>INT((ROW()-2)/39)+1</f>
        <v/>
      </c>
      <c r="N672" s="6">
        <f>MOD(ROW()-2,39)+2</f>
        <v/>
      </c>
      <c r="O672" s="42">
        <f>IF(AND($B672&lt;&gt;"",$C672&lt;&gt;"",$B672&lt;=$C672),INDEX(Szabalyok!$C:$C,$N672),"")</f>
        <v/>
      </c>
      <c r="P672">
        <f>IF(D672="",P671,P671+1)</f>
        <v/>
      </c>
    </row>
    <row r="673">
      <c r="A673">
        <f>IF(P673=P672,0,P673)</f>
        <v/>
      </c>
      <c r="B673" s="41">
        <f>IF($M673&gt;300,"",IF(OR(INDEX(Bemenet!$E$2:$E$301,$M673)="",INDEX(Bemenet!$F$2:$F$301,$M673)=""),"",MAX(INDEX(Bemenet!$E$2:$E$301,$M673),INDEX(Szabalyok!$A:$A,$N673))))</f>
        <v/>
      </c>
      <c r="C673" s="41">
        <f>IF($B673="","",MIN(INDEX(Bemenet!$F$2:$F$301,$M673),INDEX(Szabalyok!$B:$B,$N673)))</f>
        <v/>
      </c>
      <c r="D673" s="5">
        <f>IF(AND($B673&lt;&gt;"",$C673&lt;&gt;"",$B673&lt;=$C673),INDEX(Bemenet!$G$2:$G$301,$M673),"")</f>
        <v/>
      </c>
      <c r="E673" s="6">
        <f>IF(AND($B673&lt;&gt;"",$C673&lt;&gt;"",$B673&lt;=$C673),INDEX(Bemenet!$D$2:$D$301,$M673),"")</f>
        <v/>
      </c>
      <c r="F673" s="5">
        <f>IF(AND($B673&lt;&gt;"",$C673&lt;&gt;"",$B673&lt;=$C673),$C673-$B673+1,"")</f>
        <v/>
      </c>
      <c r="G673" s="5">
        <f>IF($F673="","",$F673*$D673)</f>
        <v/>
      </c>
      <c r="H673" s="42">
        <f>IF($G673="","",$O673)</f>
        <v/>
      </c>
      <c r="I673" s="5">
        <f>IF($G673="","",$G673*IF($H673="",$O673,$H673)/100)</f>
        <v/>
      </c>
      <c r="J673" s="5">
        <f>IF(OR($L673="",NOT(COUNTIFS($L$2:$L673,$L673)=1)),"",SUMIFS($G:$G,$L:$L,$L673))</f>
        <v/>
      </c>
      <c r="K673" s="5">
        <f>IF(OR($L673="",NOT(COUNTIFS($L$2:$L673,$L673)=1)),"",SUMIFS($I:$I,$L:$L,$L673))</f>
        <v/>
      </c>
      <c r="L673" s="6">
        <f>IF($B673="","",YEAR($B673))</f>
        <v/>
      </c>
      <c r="M673" s="6">
        <f>INT((ROW()-2)/39)+1</f>
        <v/>
      </c>
      <c r="N673" s="6">
        <f>MOD(ROW()-2,39)+2</f>
        <v/>
      </c>
      <c r="O673" s="42">
        <f>IF(AND($B673&lt;&gt;"",$C673&lt;&gt;"",$B673&lt;=$C673),INDEX(Szabalyok!$C:$C,$N673),"")</f>
        <v/>
      </c>
      <c r="P673">
        <f>IF(D673="",P672,P672+1)</f>
        <v/>
      </c>
    </row>
    <row r="674">
      <c r="A674">
        <f>IF(P674=P673,0,P674)</f>
        <v/>
      </c>
      <c r="B674" s="41">
        <f>IF($M674&gt;300,"",IF(OR(INDEX(Bemenet!$E$2:$E$301,$M674)="",INDEX(Bemenet!$F$2:$F$301,$M674)=""),"",MAX(INDEX(Bemenet!$E$2:$E$301,$M674),INDEX(Szabalyok!$A:$A,$N674))))</f>
        <v/>
      </c>
      <c r="C674" s="41">
        <f>IF($B674="","",MIN(INDEX(Bemenet!$F$2:$F$301,$M674),INDEX(Szabalyok!$B:$B,$N674)))</f>
        <v/>
      </c>
      <c r="D674" s="5">
        <f>IF(AND($B674&lt;&gt;"",$C674&lt;&gt;"",$B674&lt;=$C674),INDEX(Bemenet!$G$2:$G$301,$M674),"")</f>
        <v/>
      </c>
      <c r="E674" s="6">
        <f>IF(AND($B674&lt;&gt;"",$C674&lt;&gt;"",$B674&lt;=$C674),INDEX(Bemenet!$D$2:$D$301,$M674),"")</f>
        <v/>
      </c>
      <c r="F674" s="5">
        <f>IF(AND($B674&lt;&gt;"",$C674&lt;&gt;"",$B674&lt;=$C674),$C674-$B674+1,"")</f>
        <v/>
      </c>
      <c r="G674" s="5">
        <f>IF($F674="","",$F674*$D674)</f>
        <v/>
      </c>
      <c r="H674" s="42">
        <f>IF($G674="","",$O674)</f>
        <v/>
      </c>
      <c r="I674" s="5">
        <f>IF($G674="","",$G674*IF($H674="",$O674,$H674)/100)</f>
        <v/>
      </c>
      <c r="J674" s="5">
        <f>IF(OR($L674="",NOT(COUNTIFS($L$2:$L674,$L674)=1)),"",SUMIFS($G:$G,$L:$L,$L674))</f>
        <v/>
      </c>
      <c r="K674" s="5">
        <f>IF(OR($L674="",NOT(COUNTIFS($L$2:$L674,$L674)=1)),"",SUMIFS($I:$I,$L:$L,$L674))</f>
        <v/>
      </c>
      <c r="L674" s="6">
        <f>IF($B674="","",YEAR($B674))</f>
        <v/>
      </c>
      <c r="M674" s="6">
        <f>INT((ROW()-2)/39)+1</f>
        <v/>
      </c>
      <c r="N674" s="6">
        <f>MOD(ROW()-2,39)+2</f>
        <v/>
      </c>
      <c r="O674" s="42">
        <f>IF(AND($B674&lt;&gt;"",$C674&lt;&gt;"",$B674&lt;=$C674),INDEX(Szabalyok!$C:$C,$N674),"")</f>
        <v/>
      </c>
      <c r="P674">
        <f>IF(D674="",P673,P673+1)</f>
        <v/>
      </c>
    </row>
    <row r="675">
      <c r="A675">
        <f>IF(P675=P674,0,P675)</f>
        <v/>
      </c>
      <c r="B675" s="41">
        <f>IF($M675&gt;300,"",IF(OR(INDEX(Bemenet!$E$2:$E$301,$M675)="",INDEX(Bemenet!$F$2:$F$301,$M675)=""),"",MAX(INDEX(Bemenet!$E$2:$E$301,$M675),INDEX(Szabalyok!$A:$A,$N675))))</f>
        <v/>
      </c>
      <c r="C675" s="41">
        <f>IF($B675="","",MIN(INDEX(Bemenet!$F$2:$F$301,$M675),INDEX(Szabalyok!$B:$B,$N675)))</f>
        <v/>
      </c>
      <c r="D675" s="5">
        <f>IF(AND($B675&lt;&gt;"",$C675&lt;&gt;"",$B675&lt;=$C675),INDEX(Bemenet!$G$2:$G$301,$M675),"")</f>
        <v/>
      </c>
      <c r="E675" s="6">
        <f>IF(AND($B675&lt;&gt;"",$C675&lt;&gt;"",$B675&lt;=$C675),INDEX(Bemenet!$D$2:$D$301,$M675),"")</f>
        <v/>
      </c>
      <c r="F675" s="5">
        <f>IF(AND($B675&lt;&gt;"",$C675&lt;&gt;"",$B675&lt;=$C675),$C675-$B675+1,"")</f>
        <v/>
      </c>
      <c r="G675" s="5">
        <f>IF($F675="","",$F675*$D675)</f>
        <v/>
      </c>
      <c r="H675" s="42">
        <f>IF($G675="","",$O675)</f>
        <v/>
      </c>
      <c r="I675" s="5">
        <f>IF($G675="","",$G675*IF($H675="",$O675,$H675)/100)</f>
        <v/>
      </c>
      <c r="J675" s="5">
        <f>IF(OR($L675="",NOT(COUNTIFS($L$2:$L675,$L675)=1)),"",SUMIFS($G:$G,$L:$L,$L675))</f>
        <v/>
      </c>
      <c r="K675" s="5">
        <f>IF(OR($L675="",NOT(COUNTIFS($L$2:$L675,$L675)=1)),"",SUMIFS($I:$I,$L:$L,$L675))</f>
        <v/>
      </c>
      <c r="L675" s="6">
        <f>IF($B675="","",YEAR($B675))</f>
        <v/>
      </c>
      <c r="M675" s="6">
        <f>INT((ROW()-2)/39)+1</f>
        <v/>
      </c>
      <c r="N675" s="6">
        <f>MOD(ROW()-2,39)+2</f>
        <v/>
      </c>
      <c r="O675" s="42">
        <f>IF(AND($B675&lt;&gt;"",$C675&lt;&gt;"",$B675&lt;=$C675),INDEX(Szabalyok!$C:$C,$N675),"")</f>
        <v/>
      </c>
      <c r="P675">
        <f>IF(D675="",P674,P674+1)</f>
        <v/>
      </c>
    </row>
    <row r="676">
      <c r="A676">
        <f>IF(P676=P675,0,P676)</f>
        <v/>
      </c>
      <c r="B676" s="41">
        <f>IF($M676&gt;300,"",IF(OR(INDEX(Bemenet!$E$2:$E$301,$M676)="",INDEX(Bemenet!$F$2:$F$301,$M676)=""),"",MAX(INDEX(Bemenet!$E$2:$E$301,$M676),INDEX(Szabalyok!$A:$A,$N676))))</f>
        <v/>
      </c>
      <c r="C676" s="41">
        <f>IF($B676="","",MIN(INDEX(Bemenet!$F$2:$F$301,$M676),INDEX(Szabalyok!$B:$B,$N676)))</f>
        <v/>
      </c>
      <c r="D676" s="5">
        <f>IF(AND($B676&lt;&gt;"",$C676&lt;&gt;"",$B676&lt;=$C676),INDEX(Bemenet!$G$2:$G$301,$M676),"")</f>
        <v/>
      </c>
      <c r="E676" s="6">
        <f>IF(AND($B676&lt;&gt;"",$C676&lt;&gt;"",$B676&lt;=$C676),INDEX(Bemenet!$D$2:$D$301,$M676),"")</f>
        <v/>
      </c>
      <c r="F676" s="5">
        <f>IF(AND($B676&lt;&gt;"",$C676&lt;&gt;"",$B676&lt;=$C676),$C676-$B676+1,"")</f>
        <v/>
      </c>
      <c r="G676" s="5">
        <f>IF($F676="","",$F676*$D676)</f>
        <v/>
      </c>
      <c r="H676" s="42">
        <f>IF($G676="","",$O676)</f>
        <v/>
      </c>
      <c r="I676" s="5">
        <f>IF($G676="","",$G676*IF($H676="",$O676,$H676)/100)</f>
        <v/>
      </c>
      <c r="J676" s="5">
        <f>IF(OR($L676="",NOT(COUNTIFS($L$2:$L676,$L676)=1)),"",SUMIFS($G:$G,$L:$L,$L676))</f>
        <v/>
      </c>
      <c r="K676" s="5">
        <f>IF(OR($L676="",NOT(COUNTIFS($L$2:$L676,$L676)=1)),"",SUMIFS($I:$I,$L:$L,$L676))</f>
        <v/>
      </c>
      <c r="L676" s="6">
        <f>IF($B676="","",YEAR($B676))</f>
        <v/>
      </c>
      <c r="M676" s="6">
        <f>INT((ROW()-2)/39)+1</f>
        <v/>
      </c>
      <c r="N676" s="6">
        <f>MOD(ROW()-2,39)+2</f>
        <v/>
      </c>
      <c r="O676" s="42">
        <f>IF(AND($B676&lt;&gt;"",$C676&lt;&gt;"",$B676&lt;=$C676),INDEX(Szabalyok!$C:$C,$N676),"")</f>
        <v/>
      </c>
      <c r="P676">
        <f>IF(D676="",P675,P675+1)</f>
        <v/>
      </c>
    </row>
    <row r="677">
      <c r="A677">
        <f>IF(P677=P676,0,P677)</f>
        <v/>
      </c>
      <c r="B677" s="41">
        <f>IF($M677&gt;300,"",IF(OR(INDEX(Bemenet!$E$2:$E$301,$M677)="",INDEX(Bemenet!$F$2:$F$301,$M677)=""),"",MAX(INDEX(Bemenet!$E$2:$E$301,$M677),INDEX(Szabalyok!$A:$A,$N677))))</f>
        <v/>
      </c>
      <c r="C677" s="41">
        <f>IF($B677="","",MIN(INDEX(Bemenet!$F$2:$F$301,$M677),INDEX(Szabalyok!$B:$B,$N677)))</f>
        <v/>
      </c>
      <c r="D677" s="5">
        <f>IF(AND($B677&lt;&gt;"",$C677&lt;&gt;"",$B677&lt;=$C677),INDEX(Bemenet!$G$2:$G$301,$M677),"")</f>
        <v/>
      </c>
      <c r="E677" s="6">
        <f>IF(AND($B677&lt;&gt;"",$C677&lt;&gt;"",$B677&lt;=$C677),INDEX(Bemenet!$D$2:$D$301,$M677),"")</f>
        <v/>
      </c>
      <c r="F677" s="5">
        <f>IF(AND($B677&lt;&gt;"",$C677&lt;&gt;"",$B677&lt;=$C677),$C677-$B677+1,"")</f>
        <v/>
      </c>
      <c r="G677" s="5">
        <f>IF($F677="","",$F677*$D677)</f>
        <v/>
      </c>
      <c r="H677" s="42">
        <f>IF($G677="","",$O677)</f>
        <v/>
      </c>
      <c r="I677" s="5">
        <f>IF($G677="","",$G677*IF($H677="",$O677,$H677)/100)</f>
        <v/>
      </c>
      <c r="J677" s="5">
        <f>IF(OR($L677="",NOT(COUNTIFS($L$2:$L677,$L677)=1)),"",SUMIFS($G:$G,$L:$L,$L677))</f>
        <v/>
      </c>
      <c r="K677" s="5">
        <f>IF(OR($L677="",NOT(COUNTIFS($L$2:$L677,$L677)=1)),"",SUMIFS($I:$I,$L:$L,$L677))</f>
        <v/>
      </c>
      <c r="L677" s="6">
        <f>IF($B677="","",YEAR($B677))</f>
        <v/>
      </c>
      <c r="M677" s="6">
        <f>INT((ROW()-2)/39)+1</f>
        <v/>
      </c>
      <c r="N677" s="6">
        <f>MOD(ROW()-2,39)+2</f>
        <v/>
      </c>
      <c r="O677" s="42">
        <f>IF(AND($B677&lt;&gt;"",$C677&lt;&gt;"",$B677&lt;=$C677),INDEX(Szabalyok!$C:$C,$N677),"")</f>
        <v/>
      </c>
      <c r="P677">
        <f>IF(D677="",P676,P676+1)</f>
        <v/>
      </c>
    </row>
    <row r="678">
      <c r="A678">
        <f>IF(P678=P677,0,P678)</f>
        <v/>
      </c>
      <c r="B678" s="41">
        <f>IF($M678&gt;300,"",IF(OR(INDEX(Bemenet!$E$2:$E$301,$M678)="",INDEX(Bemenet!$F$2:$F$301,$M678)=""),"",MAX(INDEX(Bemenet!$E$2:$E$301,$M678),INDEX(Szabalyok!$A:$A,$N678))))</f>
        <v/>
      </c>
      <c r="C678" s="41">
        <f>IF($B678="","",MIN(INDEX(Bemenet!$F$2:$F$301,$M678),INDEX(Szabalyok!$B:$B,$N678)))</f>
        <v/>
      </c>
      <c r="D678" s="5">
        <f>IF(AND($B678&lt;&gt;"",$C678&lt;&gt;"",$B678&lt;=$C678),INDEX(Bemenet!$G$2:$G$301,$M678),"")</f>
        <v/>
      </c>
      <c r="E678" s="6">
        <f>IF(AND($B678&lt;&gt;"",$C678&lt;&gt;"",$B678&lt;=$C678),INDEX(Bemenet!$D$2:$D$301,$M678),"")</f>
        <v/>
      </c>
      <c r="F678" s="5">
        <f>IF(AND($B678&lt;&gt;"",$C678&lt;&gt;"",$B678&lt;=$C678),$C678-$B678+1,"")</f>
        <v/>
      </c>
      <c r="G678" s="5">
        <f>IF($F678="","",$F678*$D678)</f>
        <v/>
      </c>
      <c r="H678" s="42">
        <f>IF($G678="","",$O678)</f>
        <v/>
      </c>
      <c r="I678" s="5">
        <f>IF($G678="","",$G678*IF($H678="",$O678,$H678)/100)</f>
        <v/>
      </c>
      <c r="J678" s="5">
        <f>IF(OR($L678="",NOT(COUNTIFS($L$2:$L678,$L678)=1)),"",SUMIFS($G:$G,$L:$L,$L678))</f>
        <v/>
      </c>
      <c r="K678" s="5">
        <f>IF(OR($L678="",NOT(COUNTIFS($L$2:$L678,$L678)=1)),"",SUMIFS($I:$I,$L:$L,$L678))</f>
        <v/>
      </c>
      <c r="L678" s="6">
        <f>IF($B678="","",YEAR($B678))</f>
        <v/>
      </c>
      <c r="M678" s="6">
        <f>INT((ROW()-2)/39)+1</f>
        <v/>
      </c>
      <c r="N678" s="6">
        <f>MOD(ROW()-2,39)+2</f>
        <v/>
      </c>
      <c r="O678" s="42">
        <f>IF(AND($B678&lt;&gt;"",$C678&lt;&gt;"",$B678&lt;=$C678),INDEX(Szabalyok!$C:$C,$N678),"")</f>
        <v/>
      </c>
      <c r="P678">
        <f>IF(D678="",P677,P677+1)</f>
        <v/>
      </c>
    </row>
    <row r="679">
      <c r="A679">
        <f>IF(P679=P678,0,P679)</f>
        <v/>
      </c>
      <c r="B679" s="41">
        <f>IF($M679&gt;300,"",IF(OR(INDEX(Bemenet!$E$2:$E$301,$M679)="",INDEX(Bemenet!$F$2:$F$301,$M679)=""),"",MAX(INDEX(Bemenet!$E$2:$E$301,$M679),INDEX(Szabalyok!$A:$A,$N679))))</f>
        <v/>
      </c>
      <c r="C679" s="41">
        <f>IF($B679="","",MIN(INDEX(Bemenet!$F$2:$F$301,$M679),INDEX(Szabalyok!$B:$B,$N679)))</f>
        <v/>
      </c>
      <c r="D679" s="5">
        <f>IF(AND($B679&lt;&gt;"",$C679&lt;&gt;"",$B679&lt;=$C679),INDEX(Bemenet!$G$2:$G$301,$M679),"")</f>
        <v/>
      </c>
      <c r="E679" s="6">
        <f>IF(AND($B679&lt;&gt;"",$C679&lt;&gt;"",$B679&lt;=$C679),INDEX(Bemenet!$D$2:$D$301,$M679),"")</f>
        <v/>
      </c>
      <c r="F679" s="5">
        <f>IF(AND($B679&lt;&gt;"",$C679&lt;&gt;"",$B679&lt;=$C679),$C679-$B679+1,"")</f>
        <v/>
      </c>
      <c r="G679" s="5">
        <f>IF($F679="","",$F679*$D679)</f>
        <v/>
      </c>
      <c r="H679" s="42">
        <f>IF($G679="","",$O679)</f>
        <v/>
      </c>
      <c r="I679" s="5">
        <f>IF($G679="","",$G679*IF($H679="",$O679,$H679)/100)</f>
        <v/>
      </c>
      <c r="J679" s="5">
        <f>IF(OR($L679="",NOT(COUNTIFS($L$2:$L679,$L679)=1)),"",SUMIFS($G:$G,$L:$L,$L679))</f>
        <v/>
      </c>
      <c r="K679" s="5">
        <f>IF(OR($L679="",NOT(COUNTIFS($L$2:$L679,$L679)=1)),"",SUMIFS($I:$I,$L:$L,$L679))</f>
        <v/>
      </c>
      <c r="L679" s="6">
        <f>IF($B679="","",YEAR($B679))</f>
        <v/>
      </c>
      <c r="M679" s="6">
        <f>INT((ROW()-2)/39)+1</f>
        <v/>
      </c>
      <c r="N679" s="6">
        <f>MOD(ROW()-2,39)+2</f>
        <v/>
      </c>
      <c r="O679" s="42">
        <f>IF(AND($B679&lt;&gt;"",$C679&lt;&gt;"",$B679&lt;=$C679),INDEX(Szabalyok!$C:$C,$N679),"")</f>
        <v/>
      </c>
      <c r="P679">
        <f>IF(D679="",P678,P678+1)</f>
        <v/>
      </c>
    </row>
    <row r="680">
      <c r="A680">
        <f>IF(P680=P679,0,P680)</f>
        <v/>
      </c>
      <c r="B680" s="41">
        <f>IF($M680&gt;300,"",IF(OR(INDEX(Bemenet!$E$2:$E$301,$M680)="",INDEX(Bemenet!$F$2:$F$301,$M680)=""),"",MAX(INDEX(Bemenet!$E$2:$E$301,$M680),INDEX(Szabalyok!$A:$A,$N680))))</f>
        <v/>
      </c>
      <c r="C680" s="41">
        <f>IF($B680="","",MIN(INDEX(Bemenet!$F$2:$F$301,$M680),INDEX(Szabalyok!$B:$B,$N680)))</f>
        <v/>
      </c>
      <c r="D680" s="5">
        <f>IF(AND($B680&lt;&gt;"",$C680&lt;&gt;"",$B680&lt;=$C680),INDEX(Bemenet!$G$2:$G$301,$M680),"")</f>
        <v/>
      </c>
      <c r="E680" s="6">
        <f>IF(AND($B680&lt;&gt;"",$C680&lt;&gt;"",$B680&lt;=$C680),INDEX(Bemenet!$D$2:$D$301,$M680),"")</f>
        <v/>
      </c>
      <c r="F680" s="5">
        <f>IF(AND($B680&lt;&gt;"",$C680&lt;&gt;"",$B680&lt;=$C680),$C680-$B680+1,"")</f>
        <v/>
      </c>
      <c r="G680" s="5">
        <f>IF($F680="","",$F680*$D680)</f>
        <v/>
      </c>
      <c r="H680" s="42">
        <f>IF($G680="","",$O680)</f>
        <v/>
      </c>
      <c r="I680" s="5">
        <f>IF($G680="","",$G680*IF($H680="",$O680,$H680)/100)</f>
        <v/>
      </c>
      <c r="J680" s="5">
        <f>IF(OR($L680="",NOT(COUNTIFS($L$2:$L680,$L680)=1)),"",SUMIFS($G:$G,$L:$L,$L680))</f>
        <v/>
      </c>
      <c r="K680" s="5">
        <f>IF(OR($L680="",NOT(COUNTIFS($L$2:$L680,$L680)=1)),"",SUMIFS($I:$I,$L:$L,$L680))</f>
        <v/>
      </c>
      <c r="L680" s="6">
        <f>IF($B680="","",YEAR($B680))</f>
        <v/>
      </c>
      <c r="M680" s="6">
        <f>INT((ROW()-2)/39)+1</f>
        <v/>
      </c>
      <c r="N680" s="6">
        <f>MOD(ROW()-2,39)+2</f>
        <v/>
      </c>
      <c r="O680" s="42">
        <f>IF(AND($B680&lt;&gt;"",$C680&lt;&gt;"",$B680&lt;=$C680),INDEX(Szabalyok!$C:$C,$N680),"")</f>
        <v/>
      </c>
      <c r="P680">
        <f>IF(D680="",P679,P679+1)</f>
        <v/>
      </c>
    </row>
    <row r="681">
      <c r="A681">
        <f>IF(P681=P680,0,P681)</f>
        <v/>
      </c>
      <c r="B681" s="41">
        <f>IF($M681&gt;300,"",IF(OR(INDEX(Bemenet!$E$2:$E$301,$M681)="",INDEX(Bemenet!$F$2:$F$301,$M681)=""),"",MAX(INDEX(Bemenet!$E$2:$E$301,$M681),INDEX(Szabalyok!$A:$A,$N681))))</f>
        <v/>
      </c>
      <c r="C681" s="41">
        <f>IF($B681="","",MIN(INDEX(Bemenet!$F$2:$F$301,$M681),INDEX(Szabalyok!$B:$B,$N681)))</f>
        <v/>
      </c>
      <c r="D681" s="5">
        <f>IF(AND($B681&lt;&gt;"",$C681&lt;&gt;"",$B681&lt;=$C681),INDEX(Bemenet!$G$2:$G$301,$M681),"")</f>
        <v/>
      </c>
      <c r="E681" s="6">
        <f>IF(AND($B681&lt;&gt;"",$C681&lt;&gt;"",$B681&lt;=$C681),INDEX(Bemenet!$D$2:$D$301,$M681),"")</f>
        <v/>
      </c>
      <c r="F681" s="5">
        <f>IF(AND($B681&lt;&gt;"",$C681&lt;&gt;"",$B681&lt;=$C681),$C681-$B681+1,"")</f>
        <v/>
      </c>
      <c r="G681" s="5">
        <f>IF($F681="","",$F681*$D681)</f>
        <v/>
      </c>
      <c r="H681" s="42">
        <f>IF($G681="","",$O681)</f>
        <v/>
      </c>
      <c r="I681" s="5">
        <f>IF($G681="","",$G681*IF($H681="",$O681,$H681)/100)</f>
        <v/>
      </c>
      <c r="J681" s="5">
        <f>IF(OR($L681="",NOT(COUNTIFS($L$2:$L681,$L681)=1)),"",SUMIFS($G:$G,$L:$L,$L681))</f>
        <v/>
      </c>
      <c r="K681" s="5">
        <f>IF(OR($L681="",NOT(COUNTIFS($L$2:$L681,$L681)=1)),"",SUMIFS($I:$I,$L:$L,$L681))</f>
        <v/>
      </c>
      <c r="L681" s="6">
        <f>IF($B681="","",YEAR($B681))</f>
        <v/>
      </c>
      <c r="M681" s="6">
        <f>INT((ROW()-2)/39)+1</f>
        <v/>
      </c>
      <c r="N681" s="6">
        <f>MOD(ROW()-2,39)+2</f>
        <v/>
      </c>
      <c r="O681" s="42">
        <f>IF(AND($B681&lt;&gt;"",$C681&lt;&gt;"",$B681&lt;=$C681),INDEX(Szabalyok!$C:$C,$N681),"")</f>
        <v/>
      </c>
      <c r="P681">
        <f>IF(D681="",P680,P680+1)</f>
        <v/>
      </c>
    </row>
    <row r="682">
      <c r="A682">
        <f>IF(P682=P681,0,P682)</f>
        <v/>
      </c>
      <c r="B682" s="41">
        <f>IF($M682&gt;300,"",IF(OR(INDEX(Bemenet!$E$2:$E$301,$M682)="",INDEX(Bemenet!$F$2:$F$301,$M682)=""),"",MAX(INDEX(Bemenet!$E$2:$E$301,$M682),INDEX(Szabalyok!$A:$A,$N682))))</f>
        <v/>
      </c>
      <c r="C682" s="41">
        <f>IF($B682="","",MIN(INDEX(Bemenet!$F$2:$F$301,$M682),INDEX(Szabalyok!$B:$B,$N682)))</f>
        <v/>
      </c>
      <c r="D682" s="5">
        <f>IF(AND($B682&lt;&gt;"",$C682&lt;&gt;"",$B682&lt;=$C682),INDEX(Bemenet!$G$2:$G$301,$M682),"")</f>
        <v/>
      </c>
      <c r="E682" s="6">
        <f>IF(AND($B682&lt;&gt;"",$C682&lt;&gt;"",$B682&lt;=$C682),INDEX(Bemenet!$D$2:$D$301,$M682),"")</f>
        <v/>
      </c>
      <c r="F682" s="5">
        <f>IF(AND($B682&lt;&gt;"",$C682&lt;&gt;"",$B682&lt;=$C682),$C682-$B682+1,"")</f>
        <v/>
      </c>
      <c r="G682" s="5">
        <f>IF($F682="","",$F682*$D682)</f>
        <v/>
      </c>
      <c r="H682" s="42">
        <f>IF($G682="","",$O682)</f>
        <v/>
      </c>
      <c r="I682" s="5">
        <f>IF($G682="","",$G682*IF($H682="",$O682,$H682)/100)</f>
        <v/>
      </c>
      <c r="J682" s="5">
        <f>IF(OR($L682="",NOT(COUNTIFS($L$2:$L682,$L682)=1)),"",SUMIFS($G:$G,$L:$L,$L682))</f>
        <v/>
      </c>
      <c r="K682" s="5">
        <f>IF(OR($L682="",NOT(COUNTIFS($L$2:$L682,$L682)=1)),"",SUMIFS($I:$I,$L:$L,$L682))</f>
        <v/>
      </c>
      <c r="L682" s="6">
        <f>IF($B682="","",YEAR($B682))</f>
        <v/>
      </c>
      <c r="M682" s="6">
        <f>INT((ROW()-2)/39)+1</f>
        <v/>
      </c>
      <c r="N682" s="6">
        <f>MOD(ROW()-2,39)+2</f>
        <v/>
      </c>
      <c r="O682" s="42">
        <f>IF(AND($B682&lt;&gt;"",$C682&lt;&gt;"",$B682&lt;=$C682),INDEX(Szabalyok!$C:$C,$N682),"")</f>
        <v/>
      </c>
      <c r="P682">
        <f>IF(D682="",P681,P681+1)</f>
        <v/>
      </c>
    </row>
    <row r="683">
      <c r="A683">
        <f>IF(P683=P682,0,P683)</f>
        <v/>
      </c>
      <c r="B683" s="41">
        <f>IF($M683&gt;300,"",IF(OR(INDEX(Bemenet!$E$2:$E$301,$M683)="",INDEX(Bemenet!$F$2:$F$301,$M683)=""),"",MAX(INDEX(Bemenet!$E$2:$E$301,$M683),INDEX(Szabalyok!$A:$A,$N683))))</f>
        <v/>
      </c>
      <c r="C683" s="41">
        <f>IF($B683="","",MIN(INDEX(Bemenet!$F$2:$F$301,$M683),INDEX(Szabalyok!$B:$B,$N683)))</f>
        <v/>
      </c>
      <c r="D683" s="5">
        <f>IF(AND($B683&lt;&gt;"",$C683&lt;&gt;"",$B683&lt;=$C683),INDEX(Bemenet!$G$2:$G$301,$M683),"")</f>
        <v/>
      </c>
      <c r="E683" s="6">
        <f>IF(AND($B683&lt;&gt;"",$C683&lt;&gt;"",$B683&lt;=$C683),INDEX(Bemenet!$D$2:$D$301,$M683),"")</f>
        <v/>
      </c>
      <c r="F683" s="5">
        <f>IF(AND($B683&lt;&gt;"",$C683&lt;&gt;"",$B683&lt;=$C683),$C683-$B683+1,"")</f>
        <v/>
      </c>
      <c r="G683" s="5">
        <f>IF($F683="","",$F683*$D683)</f>
        <v/>
      </c>
      <c r="H683" s="42">
        <f>IF($G683="","",$O683)</f>
        <v/>
      </c>
      <c r="I683" s="5">
        <f>IF($G683="","",$G683*IF($H683="",$O683,$H683)/100)</f>
        <v/>
      </c>
      <c r="J683" s="5">
        <f>IF(OR($L683="",NOT(COUNTIFS($L$2:$L683,$L683)=1)),"",SUMIFS($G:$G,$L:$L,$L683))</f>
        <v/>
      </c>
      <c r="K683" s="5">
        <f>IF(OR($L683="",NOT(COUNTIFS($L$2:$L683,$L683)=1)),"",SUMIFS($I:$I,$L:$L,$L683))</f>
        <v/>
      </c>
      <c r="L683" s="6">
        <f>IF($B683="","",YEAR($B683))</f>
        <v/>
      </c>
      <c r="M683" s="6">
        <f>INT((ROW()-2)/39)+1</f>
        <v/>
      </c>
      <c r="N683" s="6">
        <f>MOD(ROW()-2,39)+2</f>
        <v/>
      </c>
      <c r="O683" s="42">
        <f>IF(AND($B683&lt;&gt;"",$C683&lt;&gt;"",$B683&lt;=$C683),INDEX(Szabalyok!$C:$C,$N683),"")</f>
        <v/>
      </c>
      <c r="P683">
        <f>IF(D683="",P682,P682+1)</f>
        <v/>
      </c>
    </row>
    <row r="684">
      <c r="A684">
        <f>IF(P684=P683,0,P684)</f>
        <v/>
      </c>
      <c r="B684" s="41">
        <f>IF($M684&gt;300,"",IF(OR(INDEX(Bemenet!$E$2:$E$301,$M684)="",INDEX(Bemenet!$F$2:$F$301,$M684)=""),"",MAX(INDEX(Bemenet!$E$2:$E$301,$M684),INDEX(Szabalyok!$A:$A,$N684))))</f>
        <v/>
      </c>
      <c r="C684" s="41">
        <f>IF($B684="","",MIN(INDEX(Bemenet!$F$2:$F$301,$M684),INDEX(Szabalyok!$B:$B,$N684)))</f>
        <v/>
      </c>
      <c r="D684" s="5">
        <f>IF(AND($B684&lt;&gt;"",$C684&lt;&gt;"",$B684&lt;=$C684),INDEX(Bemenet!$G$2:$G$301,$M684),"")</f>
        <v/>
      </c>
      <c r="E684" s="6">
        <f>IF(AND($B684&lt;&gt;"",$C684&lt;&gt;"",$B684&lt;=$C684),INDEX(Bemenet!$D$2:$D$301,$M684),"")</f>
        <v/>
      </c>
      <c r="F684" s="5">
        <f>IF(AND($B684&lt;&gt;"",$C684&lt;&gt;"",$B684&lt;=$C684),$C684-$B684+1,"")</f>
        <v/>
      </c>
      <c r="G684" s="5">
        <f>IF($F684="","",$F684*$D684)</f>
        <v/>
      </c>
      <c r="H684" s="42">
        <f>IF($G684="","",$O684)</f>
        <v/>
      </c>
      <c r="I684" s="5">
        <f>IF($G684="","",$G684*IF($H684="",$O684,$H684)/100)</f>
        <v/>
      </c>
      <c r="J684" s="5">
        <f>IF(OR($L684="",NOT(COUNTIFS($L$2:$L684,$L684)=1)),"",SUMIFS($G:$G,$L:$L,$L684))</f>
        <v/>
      </c>
      <c r="K684" s="5">
        <f>IF(OR($L684="",NOT(COUNTIFS($L$2:$L684,$L684)=1)),"",SUMIFS($I:$I,$L:$L,$L684))</f>
        <v/>
      </c>
      <c r="L684" s="6">
        <f>IF($B684="","",YEAR($B684))</f>
        <v/>
      </c>
      <c r="M684" s="6">
        <f>INT((ROW()-2)/39)+1</f>
        <v/>
      </c>
      <c r="N684" s="6">
        <f>MOD(ROW()-2,39)+2</f>
        <v/>
      </c>
      <c r="O684" s="42">
        <f>IF(AND($B684&lt;&gt;"",$C684&lt;&gt;"",$B684&lt;=$C684),INDEX(Szabalyok!$C:$C,$N684),"")</f>
        <v/>
      </c>
      <c r="P684">
        <f>IF(D684="",P683,P683+1)</f>
        <v/>
      </c>
    </row>
    <row r="685">
      <c r="A685">
        <f>IF(P685=P684,0,P685)</f>
        <v/>
      </c>
      <c r="B685" s="41">
        <f>IF($M685&gt;300,"",IF(OR(INDEX(Bemenet!$E$2:$E$301,$M685)="",INDEX(Bemenet!$F$2:$F$301,$M685)=""),"",MAX(INDEX(Bemenet!$E$2:$E$301,$M685),INDEX(Szabalyok!$A:$A,$N685))))</f>
        <v/>
      </c>
      <c r="C685" s="41">
        <f>IF($B685="","",MIN(INDEX(Bemenet!$F$2:$F$301,$M685),INDEX(Szabalyok!$B:$B,$N685)))</f>
        <v/>
      </c>
      <c r="D685" s="5">
        <f>IF(AND($B685&lt;&gt;"",$C685&lt;&gt;"",$B685&lt;=$C685),INDEX(Bemenet!$G$2:$G$301,$M685),"")</f>
        <v/>
      </c>
      <c r="E685" s="6">
        <f>IF(AND($B685&lt;&gt;"",$C685&lt;&gt;"",$B685&lt;=$C685),INDEX(Bemenet!$D$2:$D$301,$M685),"")</f>
        <v/>
      </c>
      <c r="F685" s="5">
        <f>IF(AND($B685&lt;&gt;"",$C685&lt;&gt;"",$B685&lt;=$C685),$C685-$B685+1,"")</f>
        <v/>
      </c>
      <c r="G685" s="5">
        <f>IF($F685="","",$F685*$D685)</f>
        <v/>
      </c>
      <c r="H685" s="42">
        <f>IF($G685="","",$O685)</f>
        <v/>
      </c>
      <c r="I685" s="5">
        <f>IF($G685="","",$G685*IF($H685="",$O685,$H685)/100)</f>
        <v/>
      </c>
      <c r="J685" s="5">
        <f>IF(OR($L685="",NOT(COUNTIFS($L$2:$L685,$L685)=1)),"",SUMIFS($G:$G,$L:$L,$L685))</f>
        <v/>
      </c>
      <c r="K685" s="5">
        <f>IF(OR($L685="",NOT(COUNTIFS($L$2:$L685,$L685)=1)),"",SUMIFS($I:$I,$L:$L,$L685))</f>
        <v/>
      </c>
      <c r="L685" s="6">
        <f>IF($B685="","",YEAR($B685))</f>
        <v/>
      </c>
      <c r="M685" s="6">
        <f>INT((ROW()-2)/39)+1</f>
        <v/>
      </c>
      <c r="N685" s="6">
        <f>MOD(ROW()-2,39)+2</f>
        <v/>
      </c>
      <c r="O685" s="42">
        <f>IF(AND($B685&lt;&gt;"",$C685&lt;&gt;"",$B685&lt;=$C685),INDEX(Szabalyok!$C:$C,$N685),"")</f>
        <v/>
      </c>
      <c r="P685">
        <f>IF(D685="",P684,P684+1)</f>
        <v/>
      </c>
    </row>
    <row r="686">
      <c r="A686">
        <f>IF(P686=P685,0,P686)</f>
        <v/>
      </c>
      <c r="B686" s="41">
        <f>IF($M686&gt;300,"",IF(OR(INDEX(Bemenet!$E$2:$E$301,$M686)="",INDEX(Bemenet!$F$2:$F$301,$M686)=""),"",MAX(INDEX(Bemenet!$E$2:$E$301,$M686),INDEX(Szabalyok!$A:$A,$N686))))</f>
        <v/>
      </c>
      <c r="C686" s="41">
        <f>IF($B686="","",MIN(INDEX(Bemenet!$F$2:$F$301,$M686),INDEX(Szabalyok!$B:$B,$N686)))</f>
        <v/>
      </c>
      <c r="D686" s="5">
        <f>IF(AND($B686&lt;&gt;"",$C686&lt;&gt;"",$B686&lt;=$C686),INDEX(Bemenet!$G$2:$G$301,$M686),"")</f>
        <v/>
      </c>
      <c r="E686" s="6">
        <f>IF(AND($B686&lt;&gt;"",$C686&lt;&gt;"",$B686&lt;=$C686),INDEX(Bemenet!$D$2:$D$301,$M686),"")</f>
        <v/>
      </c>
      <c r="F686" s="5">
        <f>IF(AND($B686&lt;&gt;"",$C686&lt;&gt;"",$B686&lt;=$C686),$C686-$B686+1,"")</f>
        <v/>
      </c>
      <c r="G686" s="5">
        <f>IF($F686="","",$F686*$D686)</f>
        <v/>
      </c>
      <c r="H686" s="42">
        <f>IF($G686="","",$O686)</f>
        <v/>
      </c>
      <c r="I686" s="5">
        <f>IF($G686="","",$G686*IF($H686="",$O686,$H686)/100)</f>
        <v/>
      </c>
      <c r="J686" s="5">
        <f>IF(OR($L686="",NOT(COUNTIFS($L$2:$L686,$L686)=1)),"",SUMIFS($G:$G,$L:$L,$L686))</f>
        <v/>
      </c>
      <c r="K686" s="5">
        <f>IF(OR($L686="",NOT(COUNTIFS($L$2:$L686,$L686)=1)),"",SUMIFS($I:$I,$L:$L,$L686))</f>
        <v/>
      </c>
      <c r="L686" s="6">
        <f>IF($B686="","",YEAR($B686))</f>
        <v/>
      </c>
      <c r="M686" s="6">
        <f>INT((ROW()-2)/39)+1</f>
        <v/>
      </c>
      <c r="N686" s="6">
        <f>MOD(ROW()-2,39)+2</f>
        <v/>
      </c>
      <c r="O686" s="42">
        <f>IF(AND($B686&lt;&gt;"",$C686&lt;&gt;"",$B686&lt;=$C686),INDEX(Szabalyok!$C:$C,$N686),"")</f>
        <v/>
      </c>
      <c r="P686">
        <f>IF(D686="",P685,P685+1)</f>
        <v/>
      </c>
    </row>
    <row r="687">
      <c r="A687">
        <f>IF(P687=P686,0,P687)</f>
        <v/>
      </c>
      <c r="B687" s="41">
        <f>IF($M687&gt;300,"",IF(OR(INDEX(Bemenet!$E$2:$E$301,$M687)="",INDEX(Bemenet!$F$2:$F$301,$M687)=""),"",MAX(INDEX(Bemenet!$E$2:$E$301,$M687),INDEX(Szabalyok!$A:$A,$N687))))</f>
        <v/>
      </c>
      <c r="C687" s="41">
        <f>IF($B687="","",MIN(INDEX(Bemenet!$F$2:$F$301,$M687),INDEX(Szabalyok!$B:$B,$N687)))</f>
        <v/>
      </c>
      <c r="D687" s="5">
        <f>IF(AND($B687&lt;&gt;"",$C687&lt;&gt;"",$B687&lt;=$C687),INDEX(Bemenet!$G$2:$G$301,$M687),"")</f>
        <v/>
      </c>
      <c r="E687" s="6">
        <f>IF(AND($B687&lt;&gt;"",$C687&lt;&gt;"",$B687&lt;=$C687),INDEX(Bemenet!$D$2:$D$301,$M687),"")</f>
        <v/>
      </c>
      <c r="F687" s="5">
        <f>IF(AND($B687&lt;&gt;"",$C687&lt;&gt;"",$B687&lt;=$C687),$C687-$B687+1,"")</f>
        <v/>
      </c>
      <c r="G687" s="5">
        <f>IF($F687="","",$F687*$D687)</f>
        <v/>
      </c>
      <c r="H687" s="42">
        <f>IF($G687="","",$O687)</f>
        <v/>
      </c>
      <c r="I687" s="5">
        <f>IF($G687="","",$G687*IF($H687="",$O687,$H687)/100)</f>
        <v/>
      </c>
      <c r="J687" s="5">
        <f>IF(OR($L687="",NOT(COUNTIFS($L$2:$L687,$L687)=1)),"",SUMIFS($G:$G,$L:$L,$L687))</f>
        <v/>
      </c>
      <c r="K687" s="5">
        <f>IF(OR($L687="",NOT(COUNTIFS($L$2:$L687,$L687)=1)),"",SUMIFS($I:$I,$L:$L,$L687))</f>
        <v/>
      </c>
      <c r="L687" s="6">
        <f>IF($B687="","",YEAR($B687))</f>
        <v/>
      </c>
      <c r="M687" s="6">
        <f>INT((ROW()-2)/39)+1</f>
        <v/>
      </c>
      <c r="N687" s="6">
        <f>MOD(ROW()-2,39)+2</f>
        <v/>
      </c>
      <c r="O687" s="42">
        <f>IF(AND($B687&lt;&gt;"",$C687&lt;&gt;"",$B687&lt;=$C687),INDEX(Szabalyok!$C:$C,$N687),"")</f>
        <v/>
      </c>
      <c r="P687">
        <f>IF(D687="",P686,P686+1)</f>
        <v/>
      </c>
    </row>
    <row r="688">
      <c r="A688">
        <f>IF(P688=P687,0,P688)</f>
        <v/>
      </c>
      <c r="B688" s="41">
        <f>IF($M688&gt;300,"",IF(OR(INDEX(Bemenet!$E$2:$E$301,$M688)="",INDEX(Bemenet!$F$2:$F$301,$M688)=""),"",MAX(INDEX(Bemenet!$E$2:$E$301,$M688),INDEX(Szabalyok!$A:$A,$N688))))</f>
        <v/>
      </c>
      <c r="C688" s="41">
        <f>IF($B688="","",MIN(INDEX(Bemenet!$F$2:$F$301,$M688),INDEX(Szabalyok!$B:$B,$N688)))</f>
        <v/>
      </c>
      <c r="D688" s="5">
        <f>IF(AND($B688&lt;&gt;"",$C688&lt;&gt;"",$B688&lt;=$C688),INDEX(Bemenet!$G$2:$G$301,$M688),"")</f>
        <v/>
      </c>
      <c r="E688" s="6">
        <f>IF(AND($B688&lt;&gt;"",$C688&lt;&gt;"",$B688&lt;=$C688),INDEX(Bemenet!$D$2:$D$301,$M688),"")</f>
        <v/>
      </c>
      <c r="F688" s="5">
        <f>IF(AND($B688&lt;&gt;"",$C688&lt;&gt;"",$B688&lt;=$C688),$C688-$B688+1,"")</f>
        <v/>
      </c>
      <c r="G688" s="5">
        <f>IF($F688="","",$F688*$D688)</f>
        <v/>
      </c>
      <c r="H688" s="42">
        <f>IF($G688="","",$O688)</f>
        <v/>
      </c>
      <c r="I688" s="5">
        <f>IF($G688="","",$G688*IF($H688="",$O688,$H688)/100)</f>
        <v/>
      </c>
      <c r="J688" s="5">
        <f>IF(OR($L688="",NOT(COUNTIFS($L$2:$L688,$L688)=1)),"",SUMIFS($G:$G,$L:$L,$L688))</f>
        <v/>
      </c>
      <c r="K688" s="5">
        <f>IF(OR($L688="",NOT(COUNTIFS($L$2:$L688,$L688)=1)),"",SUMIFS($I:$I,$L:$L,$L688))</f>
        <v/>
      </c>
      <c r="L688" s="6">
        <f>IF($B688="","",YEAR($B688))</f>
        <v/>
      </c>
      <c r="M688" s="6">
        <f>INT((ROW()-2)/39)+1</f>
        <v/>
      </c>
      <c r="N688" s="6">
        <f>MOD(ROW()-2,39)+2</f>
        <v/>
      </c>
      <c r="O688" s="42">
        <f>IF(AND($B688&lt;&gt;"",$C688&lt;&gt;"",$B688&lt;=$C688),INDEX(Szabalyok!$C:$C,$N688),"")</f>
        <v/>
      </c>
      <c r="P688">
        <f>IF(D688="",P687,P687+1)</f>
        <v/>
      </c>
    </row>
    <row r="689">
      <c r="A689">
        <f>IF(P689=P688,0,P689)</f>
        <v/>
      </c>
      <c r="B689" s="41">
        <f>IF($M689&gt;300,"",IF(OR(INDEX(Bemenet!$E$2:$E$301,$M689)="",INDEX(Bemenet!$F$2:$F$301,$M689)=""),"",MAX(INDEX(Bemenet!$E$2:$E$301,$M689),INDEX(Szabalyok!$A:$A,$N689))))</f>
        <v/>
      </c>
      <c r="C689" s="41">
        <f>IF($B689="","",MIN(INDEX(Bemenet!$F$2:$F$301,$M689),INDEX(Szabalyok!$B:$B,$N689)))</f>
        <v/>
      </c>
      <c r="D689" s="5">
        <f>IF(AND($B689&lt;&gt;"",$C689&lt;&gt;"",$B689&lt;=$C689),INDEX(Bemenet!$G$2:$G$301,$M689),"")</f>
        <v/>
      </c>
      <c r="E689" s="6">
        <f>IF(AND($B689&lt;&gt;"",$C689&lt;&gt;"",$B689&lt;=$C689),INDEX(Bemenet!$D$2:$D$301,$M689),"")</f>
        <v/>
      </c>
      <c r="F689" s="5">
        <f>IF(AND($B689&lt;&gt;"",$C689&lt;&gt;"",$B689&lt;=$C689),$C689-$B689+1,"")</f>
        <v/>
      </c>
      <c r="G689" s="5">
        <f>IF($F689="","",$F689*$D689)</f>
        <v/>
      </c>
      <c r="H689" s="42">
        <f>IF($G689="","",$O689)</f>
        <v/>
      </c>
      <c r="I689" s="5">
        <f>IF($G689="","",$G689*IF($H689="",$O689,$H689)/100)</f>
        <v/>
      </c>
      <c r="J689" s="5">
        <f>IF(OR($L689="",NOT(COUNTIFS($L$2:$L689,$L689)=1)),"",SUMIFS($G:$G,$L:$L,$L689))</f>
        <v/>
      </c>
      <c r="K689" s="5">
        <f>IF(OR($L689="",NOT(COUNTIFS($L$2:$L689,$L689)=1)),"",SUMIFS($I:$I,$L:$L,$L689))</f>
        <v/>
      </c>
      <c r="L689" s="6">
        <f>IF($B689="","",YEAR($B689))</f>
        <v/>
      </c>
      <c r="M689" s="6">
        <f>INT((ROW()-2)/39)+1</f>
        <v/>
      </c>
      <c r="N689" s="6">
        <f>MOD(ROW()-2,39)+2</f>
        <v/>
      </c>
      <c r="O689" s="42">
        <f>IF(AND($B689&lt;&gt;"",$C689&lt;&gt;"",$B689&lt;=$C689),INDEX(Szabalyok!$C:$C,$N689),"")</f>
        <v/>
      </c>
      <c r="P689">
        <f>IF(D689="",P688,P688+1)</f>
        <v/>
      </c>
    </row>
    <row r="690">
      <c r="A690">
        <f>IF(P690=P689,0,P690)</f>
        <v/>
      </c>
      <c r="B690" s="41">
        <f>IF($M690&gt;300,"",IF(OR(INDEX(Bemenet!$E$2:$E$301,$M690)="",INDEX(Bemenet!$F$2:$F$301,$M690)=""),"",MAX(INDEX(Bemenet!$E$2:$E$301,$M690),INDEX(Szabalyok!$A:$A,$N690))))</f>
        <v/>
      </c>
      <c r="C690" s="41">
        <f>IF($B690="","",MIN(INDEX(Bemenet!$F$2:$F$301,$M690),INDEX(Szabalyok!$B:$B,$N690)))</f>
        <v/>
      </c>
      <c r="D690" s="5">
        <f>IF(AND($B690&lt;&gt;"",$C690&lt;&gt;"",$B690&lt;=$C690),INDEX(Bemenet!$G$2:$G$301,$M690),"")</f>
        <v/>
      </c>
      <c r="E690" s="6">
        <f>IF(AND($B690&lt;&gt;"",$C690&lt;&gt;"",$B690&lt;=$C690),INDEX(Bemenet!$D$2:$D$301,$M690),"")</f>
        <v/>
      </c>
      <c r="F690" s="5">
        <f>IF(AND($B690&lt;&gt;"",$C690&lt;&gt;"",$B690&lt;=$C690),$C690-$B690+1,"")</f>
        <v/>
      </c>
      <c r="G690" s="5">
        <f>IF($F690="","",$F690*$D690)</f>
        <v/>
      </c>
      <c r="H690" s="42">
        <f>IF($G690="","",$O690)</f>
        <v/>
      </c>
      <c r="I690" s="5">
        <f>IF($G690="","",$G690*IF($H690="",$O690,$H690)/100)</f>
        <v/>
      </c>
      <c r="J690" s="5">
        <f>IF(OR($L690="",NOT(COUNTIFS($L$2:$L690,$L690)=1)),"",SUMIFS($G:$G,$L:$L,$L690))</f>
        <v/>
      </c>
      <c r="K690" s="5">
        <f>IF(OR($L690="",NOT(COUNTIFS($L$2:$L690,$L690)=1)),"",SUMIFS($I:$I,$L:$L,$L690))</f>
        <v/>
      </c>
      <c r="L690" s="6">
        <f>IF($B690="","",YEAR($B690))</f>
        <v/>
      </c>
      <c r="M690" s="6">
        <f>INT((ROW()-2)/39)+1</f>
        <v/>
      </c>
      <c r="N690" s="6">
        <f>MOD(ROW()-2,39)+2</f>
        <v/>
      </c>
      <c r="O690" s="42">
        <f>IF(AND($B690&lt;&gt;"",$C690&lt;&gt;"",$B690&lt;=$C690),INDEX(Szabalyok!$C:$C,$N690),"")</f>
        <v/>
      </c>
      <c r="P690">
        <f>IF(D690="",P689,P689+1)</f>
        <v/>
      </c>
    </row>
    <row r="691">
      <c r="A691">
        <f>IF(P691=P690,0,P691)</f>
        <v/>
      </c>
      <c r="B691" s="41">
        <f>IF($M691&gt;300,"",IF(OR(INDEX(Bemenet!$E$2:$E$301,$M691)="",INDEX(Bemenet!$F$2:$F$301,$M691)=""),"",MAX(INDEX(Bemenet!$E$2:$E$301,$M691),INDEX(Szabalyok!$A:$A,$N691))))</f>
        <v/>
      </c>
      <c r="C691" s="41">
        <f>IF($B691="","",MIN(INDEX(Bemenet!$F$2:$F$301,$M691),INDEX(Szabalyok!$B:$B,$N691)))</f>
        <v/>
      </c>
      <c r="D691" s="5">
        <f>IF(AND($B691&lt;&gt;"",$C691&lt;&gt;"",$B691&lt;=$C691),INDEX(Bemenet!$G$2:$G$301,$M691),"")</f>
        <v/>
      </c>
      <c r="E691" s="6">
        <f>IF(AND($B691&lt;&gt;"",$C691&lt;&gt;"",$B691&lt;=$C691),INDEX(Bemenet!$D$2:$D$301,$M691),"")</f>
        <v/>
      </c>
      <c r="F691" s="5">
        <f>IF(AND($B691&lt;&gt;"",$C691&lt;&gt;"",$B691&lt;=$C691),$C691-$B691+1,"")</f>
        <v/>
      </c>
      <c r="G691" s="5">
        <f>IF($F691="","",$F691*$D691)</f>
        <v/>
      </c>
      <c r="H691" s="42">
        <f>IF($G691="","",$O691)</f>
        <v/>
      </c>
      <c r="I691" s="5">
        <f>IF($G691="","",$G691*IF($H691="",$O691,$H691)/100)</f>
        <v/>
      </c>
      <c r="J691" s="5">
        <f>IF(OR($L691="",NOT(COUNTIFS($L$2:$L691,$L691)=1)),"",SUMIFS($G:$G,$L:$L,$L691))</f>
        <v/>
      </c>
      <c r="K691" s="5">
        <f>IF(OR($L691="",NOT(COUNTIFS($L$2:$L691,$L691)=1)),"",SUMIFS($I:$I,$L:$L,$L691))</f>
        <v/>
      </c>
      <c r="L691" s="6">
        <f>IF($B691="","",YEAR($B691))</f>
        <v/>
      </c>
      <c r="M691" s="6">
        <f>INT((ROW()-2)/39)+1</f>
        <v/>
      </c>
      <c r="N691" s="6">
        <f>MOD(ROW()-2,39)+2</f>
        <v/>
      </c>
      <c r="O691" s="42">
        <f>IF(AND($B691&lt;&gt;"",$C691&lt;&gt;"",$B691&lt;=$C691),INDEX(Szabalyok!$C:$C,$N691),"")</f>
        <v/>
      </c>
      <c r="P691">
        <f>IF(D691="",P690,P690+1)</f>
        <v/>
      </c>
    </row>
    <row r="692">
      <c r="A692">
        <f>IF(P692=P691,0,P692)</f>
        <v/>
      </c>
      <c r="B692" s="41">
        <f>IF($M692&gt;300,"",IF(OR(INDEX(Bemenet!$E$2:$E$301,$M692)="",INDEX(Bemenet!$F$2:$F$301,$M692)=""),"",MAX(INDEX(Bemenet!$E$2:$E$301,$M692),INDEX(Szabalyok!$A:$A,$N692))))</f>
        <v/>
      </c>
      <c r="C692" s="41">
        <f>IF($B692="","",MIN(INDEX(Bemenet!$F$2:$F$301,$M692),INDEX(Szabalyok!$B:$B,$N692)))</f>
        <v/>
      </c>
      <c r="D692" s="5">
        <f>IF(AND($B692&lt;&gt;"",$C692&lt;&gt;"",$B692&lt;=$C692),INDEX(Bemenet!$G$2:$G$301,$M692),"")</f>
        <v/>
      </c>
      <c r="E692" s="6">
        <f>IF(AND($B692&lt;&gt;"",$C692&lt;&gt;"",$B692&lt;=$C692),INDEX(Bemenet!$D$2:$D$301,$M692),"")</f>
        <v/>
      </c>
      <c r="F692" s="5">
        <f>IF(AND($B692&lt;&gt;"",$C692&lt;&gt;"",$B692&lt;=$C692),$C692-$B692+1,"")</f>
        <v/>
      </c>
      <c r="G692" s="5">
        <f>IF($F692="","",$F692*$D692)</f>
        <v/>
      </c>
      <c r="H692" s="42">
        <f>IF($G692="","",$O692)</f>
        <v/>
      </c>
      <c r="I692" s="5">
        <f>IF($G692="","",$G692*IF($H692="",$O692,$H692)/100)</f>
        <v/>
      </c>
      <c r="J692" s="5">
        <f>IF(OR($L692="",NOT(COUNTIFS($L$2:$L692,$L692)=1)),"",SUMIFS($G:$G,$L:$L,$L692))</f>
        <v/>
      </c>
      <c r="K692" s="5">
        <f>IF(OR($L692="",NOT(COUNTIFS($L$2:$L692,$L692)=1)),"",SUMIFS($I:$I,$L:$L,$L692))</f>
        <v/>
      </c>
      <c r="L692" s="6">
        <f>IF($B692="","",YEAR($B692))</f>
        <v/>
      </c>
      <c r="M692" s="6">
        <f>INT((ROW()-2)/39)+1</f>
        <v/>
      </c>
      <c r="N692" s="6">
        <f>MOD(ROW()-2,39)+2</f>
        <v/>
      </c>
      <c r="O692" s="42">
        <f>IF(AND($B692&lt;&gt;"",$C692&lt;&gt;"",$B692&lt;=$C692),INDEX(Szabalyok!$C:$C,$N692),"")</f>
        <v/>
      </c>
      <c r="P692">
        <f>IF(D692="",P691,P691+1)</f>
        <v/>
      </c>
    </row>
    <row r="693">
      <c r="A693">
        <f>IF(P693=P692,0,P693)</f>
        <v/>
      </c>
      <c r="B693" s="41">
        <f>IF($M693&gt;300,"",IF(OR(INDEX(Bemenet!$E$2:$E$301,$M693)="",INDEX(Bemenet!$F$2:$F$301,$M693)=""),"",MAX(INDEX(Bemenet!$E$2:$E$301,$M693),INDEX(Szabalyok!$A:$A,$N693))))</f>
        <v/>
      </c>
      <c r="C693" s="41">
        <f>IF($B693="","",MIN(INDEX(Bemenet!$F$2:$F$301,$M693),INDEX(Szabalyok!$B:$B,$N693)))</f>
        <v/>
      </c>
      <c r="D693" s="5">
        <f>IF(AND($B693&lt;&gt;"",$C693&lt;&gt;"",$B693&lt;=$C693),INDEX(Bemenet!$G$2:$G$301,$M693),"")</f>
        <v/>
      </c>
      <c r="E693" s="6">
        <f>IF(AND($B693&lt;&gt;"",$C693&lt;&gt;"",$B693&lt;=$C693),INDEX(Bemenet!$D$2:$D$301,$M693),"")</f>
        <v/>
      </c>
      <c r="F693" s="5">
        <f>IF(AND($B693&lt;&gt;"",$C693&lt;&gt;"",$B693&lt;=$C693),$C693-$B693+1,"")</f>
        <v/>
      </c>
      <c r="G693" s="5">
        <f>IF($F693="","",$F693*$D693)</f>
        <v/>
      </c>
      <c r="H693" s="42">
        <f>IF($G693="","",$O693)</f>
        <v/>
      </c>
      <c r="I693" s="5">
        <f>IF($G693="","",$G693*IF($H693="",$O693,$H693)/100)</f>
        <v/>
      </c>
      <c r="J693" s="5">
        <f>IF(OR($L693="",NOT(COUNTIFS($L$2:$L693,$L693)=1)),"",SUMIFS($G:$G,$L:$L,$L693))</f>
        <v/>
      </c>
      <c r="K693" s="5">
        <f>IF(OR($L693="",NOT(COUNTIFS($L$2:$L693,$L693)=1)),"",SUMIFS($I:$I,$L:$L,$L693))</f>
        <v/>
      </c>
      <c r="L693" s="6">
        <f>IF($B693="","",YEAR($B693))</f>
        <v/>
      </c>
      <c r="M693" s="6">
        <f>INT((ROW()-2)/39)+1</f>
        <v/>
      </c>
      <c r="N693" s="6">
        <f>MOD(ROW()-2,39)+2</f>
        <v/>
      </c>
      <c r="O693" s="42">
        <f>IF(AND($B693&lt;&gt;"",$C693&lt;&gt;"",$B693&lt;=$C693),INDEX(Szabalyok!$C:$C,$N693),"")</f>
        <v/>
      </c>
      <c r="P693">
        <f>IF(D693="",P692,P692+1)</f>
        <v/>
      </c>
    </row>
    <row r="694">
      <c r="A694">
        <f>IF(P694=P693,0,P694)</f>
        <v/>
      </c>
      <c r="B694" s="41">
        <f>IF($M694&gt;300,"",IF(OR(INDEX(Bemenet!$E$2:$E$301,$M694)="",INDEX(Bemenet!$F$2:$F$301,$M694)=""),"",MAX(INDEX(Bemenet!$E$2:$E$301,$M694),INDEX(Szabalyok!$A:$A,$N694))))</f>
        <v/>
      </c>
      <c r="C694" s="41">
        <f>IF($B694="","",MIN(INDEX(Bemenet!$F$2:$F$301,$M694),INDEX(Szabalyok!$B:$B,$N694)))</f>
        <v/>
      </c>
      <c r="D694" s="5">
        <f>IF(AND($B694&lt;&gt;"",$C694&lt;&gt;"",$B694&lt;=$C694),INDEX(Bemenet!$G$2:$G$301,$M694),"")</f>
        <v/>
      </c>
      <c r="E694" s="6">
        <f>IF(AND($B694&lt;&gt;"",$C694&lt;&gt;"",$B694&lt;=$C694),INDEX(Bemenet!$D$2:$D$301,$M694),"")</f>
        <v/>
      </c>
      <c r="F694" s="5">
        <f>IF(AND($B694&lt;&gt;"",$C694&lt;&gt;"",$B694&lt;=$C694),$C694-$B694+1,"")</f>
        <v/>
      </c>
      <c r="G694" s="5">
        <f>IF($F694="","",$F694*$D694)</f>
        <v/>
      </c>
      <c r="H694" s="42">
        <f>IF($G694="","",$O694)</f>
        <v/>
      </c>
      <c r="I694" s="5">
        <f>IF($G694="","",$G694*IF($H694="",$O694,$H694)/100)</f>
        <v/>
      </c>
      <c r="J694" s="5">
        <f>IF(OR($L694="",NOT(COUNTIFS($L$2:$L694,$L694)=1)),"",SUMIFS($G:$G,$L:$L,$L694))</f>
        <v/>
      </c>
      <c r="K694" s="5">
        <f>IF(OR($L694="",NOT(COUNTIFS($L$2:$L694,$L694)=1)),"",SUMIFS($I:$I,$L:$L,$L694))</f>
        <v/>
      </c>
      <c r="L694" s="6">
        <f>IF($B694="","",YEAR($B694))</f>
        <v/>
      </c>
      <c r="M694" s="6">
        <f>INT((ROW()-2)/39)+1</f>
        <v/>
      </c>
      <c r="N694" s="6">
        <f>MOD(ROW()-2,39)+2</f>
        <v/>
      </c>
      <c r="O694" s="42">
        <f>IF(AND($B694&lt;&gt;"",$C694&lt;&gt;"",$B694&lt;=$C694),INDEX(Szabalyok!$C:$C,$N694),"")</f>
        <v/>
      </c>
      <c r="P694">
        <f>IF(D694="",P693,P693+1)</f>
        <v/>
      </c>
    </row>
    <row r="695">
      <c r="A695">
        <f>IF(P695=P694,0,P695)</f>
        <v/>
      </c>
      <c r="B695" s="41">
        <f>IF($M695&gt;300,"",IF(OR(INDEX(Bemenet!$E$2:$E$301,$M695)="",INDEX(Bemenet!$F$2:$F$301,$M695)=""),"",MAX(INDEX(Bemenet!$E$2:$E$301,$M695),INDEX(Szabalyok!$A:$A,$N695))))</f>
        <v/>
      </c>
      <c r="C695" s="41">
        <f>IF($B695="","",MIN(INDEX(Bemenet!$F$2:$F$301,$M695),INDEX(Szabalyok!$B:$B,$N695)))</f>
        <v/>
      </c>
      <c r="D695" s="5">
        <f>IF(AND($B695&lt;&gt;"",$C695&lt;&gt;"",$B695&lt;=$C695),INDEX(Bemenet!$G$2:$G$301,$M695),"")</f>
        <v/>
      </c>
      <c r="E695" s="6">
        <f>IF(AND($B695&lt;&gt;"",$C695&lt;&gt;"",$B695&lt;=$C695),INDEX(Bemenet!$D$2:$D$301,$M695),"")</f>
        <v/>
      </c>
      <c r="F695" s="5">
        <f>IF(AND($B695&lt;&gt;"",$C695&lt;&gt;"",$B695&lt;=$C695),$C695-$B695+1,"")</f>
        <v/>
      </c>
      <c r="G695" s="5">
        <f>IF($F695="","",$F695*$D695)</f>
        <v/>
      </c>
      <c r="H695" s="42">
        <f>IF($G695="","",$O695)</f>
        <v/>
      </c>
      <c r="I695" s="5">
        <f>IF($G695="","",$G695*IF($H695="",$O695,$H695)/100)</f>
        <v/>
      </c>
      <c r="J695" s="5">
        <f>IF(OR($L695="",NOT(COUNTIFS($L$2:$L695,$L695)=1)),"",SUMIFS($G:$G,$L:$L,$L695))</f>
        <v/>
      </c>
      <c r="K695" s="5">
        <f>IF(OR($L695="",NOT(COUNTIFS($L$2:$L695,$L695)=1)),"",SUMIFS($I:$I,$L:$L,$L695))</f>
        <v/>
      </c>
      <c r="L695" s="6">
        <f>IF($B695="","",YEAR($B695))</f>
        <v/>
      </c>
      <c r="M695" s="6">
        <f>INT((ROW()-2)/39)+1</f>
        <v/>
      </c>
      <c r="N695" s="6">
        <f>MOD(ROW()-2,39)+2</f>
        <v/>
      </c>
      <c r="O695" s="42">
        <f>IF(AND($B695&lt;&gt;"",$C695&lt;&gt;"",$B695&lt;=$C695),INDEX(Szabalyok!$C:$C,$N695),"")</f>
        <v/>
      </c>
      <c r="P695">
        <f>IF(D695="",P694,P694+1)</f>
        <v/>
      </c>
    </row>
    <row r="696">
      <c r="A696">
        <f>IF(P696=P695,0,P696)</f>
        <v/>
      </c>
      <c r="B696" s="41">
        <f>IF($M696&gt;300,"",IF(OR(INDEX(Bemenet!$E$2:$E$301,$M696)="",INDEX(Bemenet!$F$2:$F$301,$M696)=""),"",MAX(INDEX(Bemenet!$E$2:$E$301,$M696),INDEX(Szabalyok!$A:$A,$N696))))</f>
        <v/>
      </c>
      <c r="C696" s="41">
        <f>IF($B696="","",MIN(INDEX(Bemenet!$F$2:$F$301,$M696),INDEX(Szabalyok!$B:$B,$N696)))</f>
        <v/>
      </c>
      <c r="D696" s="5">
        <f>IF(AND($B696&lt;&gt;"",$C696&lt;&gt;"",$B696&lt;=$C696),INDEX(Bemenet!$G$2:$G$301,$M696),"")</f>
        <v/>
      </c>
      <c r="E696" s="6">
        <f>IF(AND($B696&lt;&gt;"",$C696&lt;&gt;"",$B696&lt;=$C696),INDEX(Bemenet!$D$2:$D$301,$M696),"")</f>
        <v/>
      </c>
      <c r="F696" s="5">
        <f>IF(AND($B696&lt;&gt;"",$C696&lt;&gt;"",$B696&lt;=$C696),$C696-$B696+1,"")</f>
        <v/>
      </c>
      <c r="G696" s="5">
        <f>IF($F696="","",$F696*$D696)</f>
        <v/>
      </c>
      <c r="H696" s="42">
        <f>IF($G696="","",$O696)</f>
        <v/>
      </c>
      <c r="I696" s="5">
        <f>IF($G696="","",$G696*IF($H696="",$O696,$H696)/100)</f>
        <v/>
      </c>
      <c r="J696" s="5">
        <f>IF(OR($L696="",NOT(COUNTIFS($L$2:$L696,$L696)=1)),"",SUMIFS($G:$G,$L:$L,$L696))</f>
        <v/>
      </c>
      <c r="K696" s="5">
        <f>IF(OR($L696="",NOT(COUNTIFS($L$2:$L696,$L696)=1)),"",SUMIFS($I:$I,$L:$L,$L696))</f>
        <v/>
      </c>
      <c r="L696" s="6">
        <f>IF($B696="","",YEAR($B696))</f>
        <v/>
      </c>
      <c r="M696" s="6">
        <f>INT((ROW()-2)/39)+1</f>
        <v/>
      </c>
      <c r="N696" s="6">
        <f>MOD(ROW()-2,39)+2</f>
        <v/>
      </c>
      <c r="O696" s="42">
        <f>IF(AND($B696&lt;&gt;"",$C696&lt;&gt;"",$B696&lt;=$C696),INDEX(Szabalyok!$C:$C,$N696),"")</f>
        <v/>
      </c>
      <c r="P696">
        <f>IF(D696="",P695,P695+1)</f>
        <v/>
      </c>
    </row>
    <row r="697">
      <c r="A697">
        <f>IF(P697=P696,0,P697)</f>
        <v/>
      </c>
      <c r="B697" s="41">
        <f>IF($M697&gt;300,"",IF(OR(INDEX(Bemenet!$E$2:$E$301,$M697)="",INDEX(Bemenet!$F$2:$F$301,$M697)=""),"",MAX(INDEX(Bemenet!$E$2:$E$301,$M697),INDEX(Szabalyok!$A:$A,$N697))))</f>
        <v/>
      </c>
      <c r="C697" s="41">
        <f>IF($B697="","",MIN(INDEX(Bemenet!$F$2:$F$301,$M697),INDEX(Szabalyok!$B:$B,$N697)))</f>
        <v/>
      </c>
      <c r="D697" s="5">
        <f>IF(AND($B697&lt;&gt;"",$C697&lt;&gt;"",$B697&lt;=$C697),INDEX(Bemenet!$G$2:$G$301,$M697),"")</f>
        <v/>
      </c>
      <c r="E697" s="6">
        <f>IF(AND($B697&lt;&gt;"",$C697&lt;&gt;"",$B697&lt;=$C697),INDEX(Bemenet!$D$2:$D$301,$M697),"")</f>
        <v/>
      </c>
      <c r="F697" s="5">
        <f>IF(AND($B697&lt;&gt;"",$C697&lt;&gt;"",$B697&lt;=$C697),$C697-$B697+1,"")</f>
        <v/>
      </c>
      <c r="G697" s="5">
        <f>IF($F697="","",$F697*$D697)</f>
        <v/>
      </c>
      <c r="H697" s="42">
        <f>IF($G697="","",$O697)</f>
        <v/>
      </c>
      <c r="I697" s="5">
        <f>IF($G697="","",$G697*IF($H697="",$O697,$H697)/100)</f>
        <v/>
      </c>
      <c r="J697" s="5">
        <f>IF(OR($L697="",NOT(COUNTIFS($L$2:$L697,$L697)=1)),"",SUMIFS($G:$G,$L:$L,$L697))</f>
        <v/>
      </c>
      <c r="K697" s="5">
        <f>IF(OR($L697="",NOT(COUNTIFS($L$2:$L697,$L697)=1)),"",SUMIFS($I:$I,$L:$L,$L697))</f>
        <v/>
      </c>
      <c r="L697" s="6">
        <f>IF($B697="","",YEAR($B697))</f>
        <v/>
      </c>
      <c r="M697" s="6">
        <f>INT((ROW()-2)/39)+1</f>
        <v/>
      </c>
      <c r="N697" s="6">
        <f>MOD(ROW()-2,39)+2</f>
        <v/>
      </c>
      <c r="O697" s="42">
        <f>IF(AND($B697&lt;&gt;"",$C697&lt;&gt;"",$B697&lt;=$C697),INDEX(Szabalyok!$C:$C,$N697),"")</f>
        <v/>
      </c>
      <c r="P697">
        <f>IF(D697="",P696,P696+1)</f>
        <v/>
      </c>
    </row>
    <row r="698">
      <c r="A698">
        <f>IF(P698=P697,0,P698)</f>
        <v/>
      </c>
      <c r="B698" s="41">
        <f>IF($M698&gt;300,"",IF(OR(INDEX(Bemenet!$E$2:$E$301,$M698)="",INDEX(Bemenet!$F$2:$F$301,$M698)=""),"",MAX(INDEX(Bemenet!$E$2:$E$301,$M698),INDEX(Szabalyok!$A:$A,$N698))))</f>
        <v/>
      </c>
      <c r="C698" s="41">
        <f>IF($B698="","",MIN(INDEX(Bemenet!$F$2:$F$301,$M698),INDEX(Szabalyok!$B:$B,$N698)))</f>
        <v/>
      </c>
      <c r="D698" s="5">
        <f>IF(AND($B698&lt;&gt;"",$C698&lt;&gt;"",$B698&lt;=$C698),INDEX(Bemenet!$G$2:$G$301,$M698),"")</f>
        <v/>
      </c>
      <c r="E698" s="6">
        <f>IF(AND($B698&lt;&gt;"",$C698&lt;&gt;"",$B698&lt;=$C698),INDEX(Bemenet!$D$2:$D$301,$M698),"")</f>
        <v/>
      </c>
      <c r="F698" s="5">
        <f>IF(AND($B698&lt;&gt;"",$C698&lt;&gt;"",$B698&lt;=$C698),$C698-$B698+1,"")</f>
        <v/>
      </c>
      <c r="G698" s="5">
        <f>IF($F698="","",$F698*$D698)</f>
        <v/>
      </c>
      <c r="H698" s="42">
        <f>IF($G698="","",$O698)</f>
        <v/>
      </c>
      <c r="I698" s="5">
        <f>IF($G698="","",$G698*IF($H698="",$O698,$H698)/100)</f>
        <v/>
      </c>
      <c r="J698" s="5">
        <f>IF(OR($L698="",NOT(COUNTIFS($L$2:$L698,$L698)=1)),"",SUMIFS($G:$G,$L:$L,$L698))</f>
        <v/>
      </c>
      <c r="K698" s="5">
        <f>IF(OR($L698="",NOT(COUNTIFS($L$2:$L698,$L698)=1)),"",SUMIFS($I:$I,$L:$L,$L698))</f>
        <v/>
      </c>
      <c r="L698" s="6">
        <f>IF($B698="","",YEAR($B698))</f>
        <v/>
      </c>
      <c r="M698" s="6">
        <f>INT((ROW()-2)/39)+1</f>
        <v/>
      </c>
      <c r="N698" s="6">
        <f>MOD(ROW()-2,39)+2</f>
        <v/>
      </c>
      <c r="O698" s="42">
        <f>IF(AND($B698&lt;&gt;"",$C698&lt;&gt;"",$B698&lt;=$C698),INDEX(Szabalyok!$C:$C,$N698),"")</f>
        <v/>
      </c>
      <c r="P698">
        <f>IF(D698="",P697,P697+1)</f>
        <v/>
      </c>
    </row>
    <row r="699">
      <c r="A699">
        <f>IF(P699=P698,0,P699)</f>
        <v/>
      </c>
      <c r="B699" s="41">
        <f>IF($M699&gt;300,"",IF(OR(INDEX(Bemenet!$E$2:$E$301,$M699)="",INDEX(Bemenet!$F$2:$F$301,$M699)=""),"",MAX(INDEX(Bemenet!$E$2:$E$301,$M699),INDEX(Szabalyok!$A:$A,$N699))))</f>
        <v/>
      </c>
      <c r="C699" s="41">
        <f>IF($B699="","",MIN(INDEX(Bemenet!$F$2:$F$301,$M699),INDEX(Szabalyok!$B:$B,$N699)))</f>
        <v/>
      </c>
      <c r="D699" s="5">
        <f>IF(AND($B699&lt;&gt;"",$C699&lt;&gt;"",$B699&lt;=$C699),INDEX(Bemenet!$G$2:$G$301,$M699),"")</f>
        <v/>
      </c>
      <c r="E699" s="6">
        <f>IF(AND($B699&lt;&gt;"",$C699&lt;&gt;"",$B699&lt;=$C699),INDEX(Bemenet!$D$2:$D$301,$M699),"")</f>
        <v/>
      </c>
      <c r="F699" s="5">
        <f>IF(AND($B699&lt;&gt;"",$C699&lt;&gt;"",$B699&lt;=$C699),$C699-$B699+1,"")</f>
        <v/>
      </c>
      <c r="G699" s="5">
        <f>IF($F699="","",$F699*$D699)</f>
        <v/>
      </c>
      <c r="H699" s="42">
        <f>IF($G699="","",$O699)</f>
        <v/>
      </c>
      <c r="I699" s="5">
        <f>IF($G699="","",$G699*IF($H699="",$O699,$H699)/100)</f>
        <v/>
      </c>
      <c r="J699" s="5">
        <f>IF(OR($L699="",NOT(COUNTIFS($L$2:$L699,$L699)=1)),"",SUMIFS($G:$G,$L:$L,$L699))</f>
        <v/>
      </c>
      <c r="K699" s="5">
        <f>IF(OR($L699="",NOT(COUNTIFS($L$2:$L699,$L699)=1)),"",SUMIFS($I:$I,$L:$L,$L699))</f>
        <v/>
      </c>
      <c r="L699" s="6">
        <f>IF($B699="","",YEAR($B699))</f>
        <v/>
      </c>
      <c r="M699" s="6">
        <f>INT((ROW()-2)/39)+1</f>
        <v/>
      </c>
      <c r="N699" s="6">
        <f>MOD(ROW()-2,39)+2</f>
        <v/>
      </c>
      <c r="O699" s="42">
        <f>IF(AND($B699&lt;&gt;"",$C699&lt;&gt;"",$B699&lt;=$C699),INDEX(Szabalyok!$C:$C,$N699),"")</f>
        <v/>
      </c>
      <c r="P699">
        <f>IF(D699="",P698,P698+1)</f>
        <v/>
      </c>
    </row>
    <row r="700">
      <c r="A700">
        <f>IF(P700=P699,0,P700)</f>
        <v/>
      </c>
      <c r="B700" s="41">
        <f>IF($M700&gt;300,"",IF(OR(INDEX(Bemenet!$E$2:$E$301,$M700)="",INDEX(Bemenet!$F$2:$F$301,$M700)=""),"",MAX(INDEX(Bemenet!$E$2:$E$301,$M700),INDEX(Szabalyok!$A:$A,$N700))))</f>
        <v/>
      </c>
      <c r="C700" s="41">
        <f>IF($B700="","",MIN(INDEX(Bemenet!$F$2:$F$301,$M700),INDEX(Szabalyok!$B:$B,$N700)))</f>
        <v/>
      </c>
      <c r="D700" s="5">
        <f>IF(AND($B700&lt;&gt;"",$C700&lt;&gt;"",$B700&lt;=$C700),INDEX(Bemenet!$G$2:$G$301,$M700),"")</f>
        <v/>
      </c>
      <c r="E700" s="6">
        <f>IF(AND($B700&lt;&gt;"",$C700&lt;&gt;"",$B700&lt;=$C700),INDEX(Bemenet!$D$2:$D$301,$M700),"")</f>
        <v/>
      </c>
      <c r="F700" s="5">
        <f>IF(AND($B700&lt;&gt;"",$C700&lt;&gt;"",$B700&lt;=$C700),$C700-$B700+1,"")</f>
        <v/>
      </c>
      <c r="G700" s="5">
        <f>IF($F700="","",$F700*$D700)</f>
        <v/>
      </c>
      <c r="H700" s="42">
        <f>IF($G700="","",$O700)</f>
        <v/>
      </c>
      <c r="I700" s="5">
        <f>IF($G700="","",$G700*IF($H700="",$O700,$H700)/100)</f>
        <v/>
      </c>
      <c r="J700" s="5">
        <f>IF(OR($L700="",NOT(COUNTIFS($L$2:$L700,$L700)=1)),"",SUMIFS($G:$G,$L:$L,$L700))</f>
        <v/>
      </c>
      <c r="K700" s="5">
        <f>IF(OR($L700="",NOT(COUNTIFS($L$2:$L700,$L700)=1)),"",SUMIFS($I:$I,$L:$L,$L700))</f>
        <v/>
      </c>
      <c r="L700" s="6">
        <f>IF($B700="","",YEAR($B700))</f>
        <v/>
      </c>
      <c r="M700" s="6">
        <f>INT((ROW()-2)/39)+1</f>
        <v/>
      </c>
      <c r="N700" s="6">
        <f>MOD(ROW()-2,39)+2</f>
        <v/>
      </c>
      <c r="O700" s="42">
        <f>IF(AND($B700&lt;&gt;"",$C700&lt;&gt;"",$B700&lt;=$C700),INDEX(Szabalyok!$C:$C,$N700),"")</f>
        <v/>
      </c>
      <c r="P700">
        <f>IF(D700="",P699,P699+1)</f>
        <v/>
      </c>
    </row>
    <row r="701">
      <c r="A701">
        <f>IF(P701=P700,0,P701)</f>
        <v/>
      </c>
      <c r="B701" s="41">
        <f>IF($M701&gt;300,"",IF(OR(INDEX(Bemenet!$E$2:$E$301,$M701)="",INDEX(Bemenet!$F$2:$F$301,$M701)=""),"",MAX(INDEX(Bemenet!$E$2:$E$301,$M701),INDEX(Szabalyok!$A:$A,$N701))))</f>
        <v/>
      </c>
      <c r="C701" s="41">
        <f>IF($B701="","",MIN(INDEX(Bemenet!$F$2:$F$301,$M701),INDEX(Szabalyok!$B:$B,$N701)))</f>
        <v/>
      </c>
      <c r="D701" s="5">
        <f>IF(AND($B701&lt;&gt;"",$C701&lt;&gt;"",$B701&lt;=$C701),INDEX(Bemenet!$G$2:$G$301,$M701),"")</f>
        <v/>
      </c>
      <c r="E701" s="6">
        <f>IF(AND($B701&lt;&gt;"",$C701&lt;&gt;"",$B701&lt;=$C701),INDEX(Bemenet!$D$2:$D$301,$M701),"")</f>
        <v/>
      </c>
      <c r="F701" s="5">
        <f>IF(AND($B701&lt;&gt;"",$C701&lt;&gt;"",$B701&lt;=$C701),$C701-$B701+1,"")</f>
        <v/>
      </c>
      <c r="G701" s="5">
        <f>IF($F701="","",$F701*$D701)</f>
        <v/>
      </c>
      <c r="H701" s="42">
        <f>IF($G701="","",$O701)</f>
        <v/>
      </c>
      <c r="I701" s="5">
        <f>IF($G701="","",$G701*IF($H701="",$O701,$H701)/100)</f>
        <v/>
      </c>
      <c r="J701" s="5">
        <f>IF(OR($L701="",NOT(COUNTIFS($L$2:$L701,$L701)=1)),"",SUMIFS($G:$G,$L:$L,$L701))</f>
        <v/>
      </c>
      <c r="K701" s="5">
        <f>IF(OR($L701="",NOT(COUNTIFS($L$2:$L701,$L701)=1)),"",SUMIFS($I:$I,$L:$L,$L701))</f>
        <v/>
      </c>
      <c r="L701" s="6">
        <f>IF($B701="","",YEAR($B701))</f>
        <v/>
      </c>
      <c r="M701" s="6">
        <f>INT((ROW()-2)/39)+1</f>
        <v/>
      </c>
      <c r="N701" s="6">
        <f>MOD(ROW()-2,39)+2</f>
        <v/>
      </c>
      <c r="O701" s="42">
        <f>IF(AND($B701&lt;&gt;"",$C701&lt;&gt;"",$B701&lt;=$C701),INDEX(Szabalyok!$C:$C,$N701),"")</f>
        <v/>
      </c>
      <c r="P701">
        <f>IF(D701="",P700,P700+1)</f>
        <v/>
      </c>
    </row>
    <row r="702">
      <c r="A702">
        <f>IF(P702=P701,0,P702)</f>
        <v/>
      </c>
      <c r="B702" s="41">
        <f>IF($M702&gt;300,"",IF(OR(INDEX(Bemenet!$E$2:$E$301,$M702)="",INDEX(Bemenet!$F$2:$F$301,$M702)=""),"",MAX(INDEX(Bemenet!$E$2:$E$301,$M702),INDEX(Szabalyok!$A:$A,$N702))))</f>
        <v/>
      </c>
      <c r="C702" s="41">
        <f>IF($B702="","",MIN(INDEX(Bemenet!$F$2:$F$301,$M702),INDEX(Szabalyok!$B:$B,$N702)))</f>
        <v/>
      </c>
      <c r="D702" s="5">
        <f>IF(AND($B702&lt;&gt;"",$C702&lt;&gt;"",$B702&lt;=$C702),INDEX(Bemenet!$G$2:$G$301,$M702),"")</f>
        <v/>
      </c>
      <c r="E702" s="6">
        <f>IF(AND($B702&lt;&gt;"",$C702&lt;&gt;"",$B702&lt;=$C702),INDEX(Bemenet!$D$2:$D$301,$M702),"")</f>
        <v/>
      </c>
      <c r="F702" s="5">
        <f>IF(AND($B702&lt;&gt;"",$C702&lt;&gt;"",$B702&lt;=$C702),$C702-$B702+1,"")</f>
        <v/>
      </c>
      <c r="G702" s="5">
        <f>IF($F702="","",$F702*$D702)</f>
        <v/>
      </c>
      <c r="H702" s="42">
        <f>IF($G702="","",$O702)</f>
        <v/>
      </c>
      <c r="I702" s="5">
        <f>IF($G702="","",$G702*IF($H702="",$O702,$H702)/100)</f>
        <v/>
      </c>
      <c r="J702" s="5">
        <f>IF(OR($L702="",NOT(COUNTIFS($L$2:$L702,$L702)=1)),"",SUMIFS($G:$G,$L:$L,$L702))</f>
        <v/>
      </c>
      <c r="K702" s="5">
        <f>IF(OR($L702="",NOT(COUNTIFS($L$2:$L702,$L702)=1)),"",SUMIFS($I:$I,$L:$L,$L702))</f>
        <v/>
      </c>
      <c r="L702" s="6">
        <f>IF($B702="","",YEAR($B702))</f>
        <v/>
      </c>
      <c r="M702" s="6">
        <f>INT((ROW()-2)/39)+1</f>
        <v/>
      </c>
      <c r="N702" s="6">
        <f>MOD(ROW()-2,39)+2</f>
        <v/>
      </c>
      <c r="O702" s="42">
        <f>IF(AND($B702&lt;&gt;"",$C702&lt;&gt;"",$B702&lt;=$C702),INDEX(Szabalyok!$C:$C,$N702),"")</f>
        <v/>
      </c>
      <c r="P702">
        <f>IF(D702="",P701,P701+1)</f>
        <v/>
      </c>
    </row>
    <row r="703">
      <c r="A703">
        <f>IF(P703=P702,0,P703)</f>
        <v/>
      </c>
      <c r="B703" s="41">
        <f>IF($M703&gt;300,"",IF(OR(INDEX(Bemenet!$E$2:$E$301,$M703)="",INDEX(Bemenet!$F$2:$F$301,$M703)=""),"",MAX(INDEX(Bemenet!$E$2:$E$301,$M703),INDEX(Szabalyok!$A:$A,$N703))))</f>
        <v/>
      </c>
      <c r="C703" s="41">
        <f>IF($B703="","",MIN(INDEX(Bemenet!$F$2:$F$301,$M703),INDEX(Szabalyok!$B:$B,$N703)))</f>
        <v/>
      </c>
      <c r="D703" s="5">
        <f>IF(AND($B703&lt;&gt;"",$C703&lt;&gt;"",$B703&lt;=$C703),INDEX(Bemenet!$G$2:$G$301,$M703),"")</f>
        <v/>
      </c>
      <c r="E703" s="6">
        <f>IF(AND($B703&lt;&gt;"",$C703&lt;&gt;"",$B703&lt;=$C703),INDEX(Bemenet!$D$2:$D$301,$M703),"")</f>
        <v/>
      </c>
      <c r="F703" s="5">
        <f>IF(AND($B703&lt;&gt;"",$C703&lt;&gt;"",$B703&lt;=$C703),$C703-$B703+1,"")</f>
        <v/>
      </c>
      <c r="G703" s="5">
        <f>IF($F703="","",$F703*$D703)</f>
        <v/>
      </c>
      <c r="H703" s="42">
        <f>IF($G703="","",$O703)</f>
        <v/>
      </c>
      <c r="I703" s="5">
        <f>IF($G703="","",$G703*IF($H703="",$O703,$H703)/100)</f>
        <v/>
      </c>
      <c r="J703" s="5">
        <f>IF(OR($L703="",NOT(COUNTIFS($L$2:$L703,$L703)=1)),"",SUMIFS($G:$G,$L:$L,$L703))</f>
        <v/>
      </c>
      <c r="K703" s="5">
        <f>IF(OR($L703="",NOT(COUNTIFS($L$2:$L703,$L703)=1)),"",SUMIFS($I:$I,$L:$L,$L703))</f>
        <v/>
      </c>
      <c r="L703" s="6">
        <f>IF($B703="","",YEAR($B703))</f>
        <v/>
      </c>
      <c r="M703" s="6">
        <f>INT((ROW()-2)/39)+1</f>
        <v/>
      </c>
      <c r="N703" s="6">
        <f>MOD(ROW()-2,39)+2</f>
        <v/>
      </c>
      <c r="O703" s="42">
        <f>IF(AND($B703&lt;&gt;"",$C703&lt;&gt;"",$B703&lt;=$C703),INDEX(Szabalyok!$C:$C,$N703),"")</f>
        <v/>
      </c>
      <c r="P703">
        <f>IF(D703="",P702,P702+1)</f>
        <v/>
      </c>
    </row>
    <row r="704">
      <c r="A704">
        <f>IF(P704=P703,0,P704)</f>
        <v/>
      </c>
      <c r="B704" s="41">
        <f>IF($M704&gt;300,"",IF(OR(INDEX(Bemenet!$E$2:$E$301,$M704)="",INDEX(Bemenet!$F$2:$F$301,$M704)=""),"",MAX(INDEX(Bemenet!$E$2:$E$301,$M704),INDEX(Szabalyok!$A:$A,$N704))))</f>
        <v/>
      </c>
      <c r="C704" s="41">
        <f>IF($B704="","",MIN(INDEX(Bemenet!$F$2:$F$301,$M704),INDEX(Szabalyok!$B:$B,$N704)))</f>
        <v/>
      </c>
      <c r="D704" s="5">
        <f>IF(AND($B704&lt;&gt;"",$C704&lt;&gt;"",$B704&lt;=$C704),INDEX(Bemenet!$G$2:$G$301,$M704),"")</f>
        <v/>
      </c>
      <c r="E704" s="6">
        <f>IF(AND($B704&lt;&gt;"",$C704&lt;&gt;"",$B704&lt;=$C704),INDEX(Bemenet!$D$2:$D$301,$M704),"")</f>
        <v/>
      </c>
      <c r="F704" s="5">
        <f>IF(AND($B704&lt;&gt;"",$C704&lt;&gt;"",$B704&lt;=$C704),$C704-$B704+1,"")</f>
        <v/>
      </c>
      <c r="G704" s="5">
        <f>IF($F704="","",$F704*$D704)</f>
        <v/>
      </c>
      <c r="H704" s="42">
        <f>IF($G704="","",$O704)</f>
        <v/>
      </c>
      <c r="I704" s="5">
        <f>IF($G704="","",$G704*IF($H704="",$O704,$H704)/100)</f>
        <v/>
      </c>
      <c r="J704" s="5">
        <f>IF(OR($L704="",NOT(COUNTIFS($L$2:$L704,$L704)=1)),"",SUMIFS($G:$G,$L:$L,$L704))</f>
        <v/>
      </c>
      <c r="K704" s="5">
        <f>IF(OR($L704="",NOT(COUNTIFS($L$2:$L704,$L704)=1)),"",SUMIFS($I:$I,$L:$L,$L704))</f>
        <v/>
      </c>
      <c r="L704" s="6">
        <f>IF($B704="","",YEAR($B704))</f>
        <v/>
      </c>
      <c r="M704" s="6">
        <f>INT((ROW()-2)/39)+1</f>
        <v/>
      </c>
      <c r="N704" s="6">
        <f>MOD(ROW()-2,39)+2</f>
        <v/>
      </c>
      <c r="O704" s="42">
        <f>IF(AND($B704&lt;&gt;"",$C704&lt;&gt;"",$B704&lt;=$C704),INDEX(Szabalyok!$C:$C,$N704),"")</f>
        <v/>
      </c>
      <c r="P704">
        <f>IF(D704="",P703,P703+1)</f>
        <v/>
      </c>
    </row>
    <row r="705">
      <c r="A705">
        <f>IF(P705=P704,0,P705)</f>
        <v/>
      </c>
      <c r="B705" s="41">
        <f>IF($M705&gt;300,"",IF(OR(INDEX(Bemenet!$E$2:$E$301,$M705)="",INDEX(Bemenet!$F$2:$F$301,$M705)=""),"",MAX(INDEX(Bemenet!$E$2:$E$301,$M705),INDEX(Szabalyok!$A:$A,$N705))))</f>
        <v/>
      </c>
      <c r="C705" s="41">
        <f>IF($B705="","",MIN(INDEX(Bemenet!$F$2:$F$301,$M705),INDEX(Szabalyok!$B:$B,$N705)))</f>
        <v/>
      </c>
      <c r="D705" s="5">
        <f>IF(AND($B705&lt;&gt;"",$C705&lt;&gt;"",$B705&lt;=$C705),INDEX(Bemenet!$G$2:$G$301,$M705),"")</f>
        <v/>
      </c>
      <c r="E705" s="6">
        <f>IF(AND($B705&lt;&gt;"",$C705&lt;&gt;"",$B705&lt;=$C705),INDEX(Bemenet!$D$2:$D$301,$M705),"")</f>
        <v/>
      </c>
      <c r="F705" s="5">
        <f>IF(AND($B705&lt;&gt;"",$C705&lt;&gt;"",$B705&lt;=$C705),$C705-$B705+1,"")</f>
        <v/>
      </c>
      <c r="G705" s="5">
        <f>IF($F705="","",$F705*$D705)</f>
        <v/>
      </c>
      <c r="H705" s="42">
        <f>IF($G705="","",$O705)</f>
        <v/>
      </c>
      <c r="I705" s="5">
        <f>IF($G705="","",$G705*IF($H705="",$O705,$H705)/100)</f>
        <v/>
      </c>
      <c r="J705" s="5">
        <f>IF(OR($L705="",NOT(COUNTIFS($L$2:$L705,$L705)=1)),"",SUMIFS($G:$G,$L:$L,$L705))</f>
        <v/>
      </c>
      <c r="K705" s="5">
        <f>IF(OR($L705="",NOT(COUNTIFS($L$2:$L705,$L705)=1)),"",SUMIFS($I:$I,$L:$L,$L705))</f>
        <v/>
      </c>
      <c r="L705" s="6">
        <f>IF($B705="","",YEAR($B705))</f>
        <v/>
      </c>
      <c r="M705" s="6">
        <f>INT((ROW()-2)/39)+1</f>
        <v/>
      </c>
      <c r="N705" s="6">
        <f>MOD(ROW()-2,39)+2</f>
        <v/>
      </c>
      <c r="O705" s="42">
        <f>IF(AND($B705&lt;&gt;"",$C705&lt;&gt;"",$B705&lt;=$C705),INDEX(Szabalyok!$C:$C,$N705),"")</f>
        <v/>
      </c>
      <c r="P705">
        <f>IF(D705="",P704,P704+1)</f>
        <v/>
      </c>
    </row>
    <row r="706">
      <c r="A706">
        <f>IF(P706=P705,0,P706)</f>
        <v/>
      </c>
      <c r="B706" s="41">
        <f>IF($M706&gt;300,"",IF(OR(INDEX(Bemenet!$E$2:$E$301,$M706)="",INDEX(Bemenet!$F$2:$F$301,$M706)=""),"",MAX(INDEX(Bemenet!$E$2:$E$301,$M706),INDEX(Szabalyok!$A:$A,$N706))))</f>
        <v/>
      </c>
      <c r="C706" s="41">
        <f>IF($B706="","",MIN(INDEX(Bemenet!$F$2:$F$301,$M706),INDEX(Szabalyok!$B:$B,$N706)))</f>
        <v/>
      </c>
      <c r="D706" s="5">
        <f>IF(AND($B706&lt;&gt;"",$C706&lt;&gt;"",$B706&lt;=$C706),INDEX(Bemenet!$G$2:$G$301,$M706),"")</f>
        <v/>
      </c>
      <c r="E706" s="6">
        <f>IF(AND($B706&lt;&gt;"",$C706&lt;&gt;"",$B706&lt;=$C706),INDEX(Bemenet!$D$2:$D$301,$M706),"")</f>
        <v/>
      </c>
      <c r="F706" s="5">
        <f>IF(AND($B706&lt;&gt;"",$C706&lt;&gt;"",$B706&lt;=$C706),$C706-$B706+1,"")</f>
        <v/>
      </c>
      <c r="G706" s="5">
        <f>IF($F706="","",$F706*$D706)</f>
        <v/>
      </c>
      <c r="H706" s="42">
        <f>IF($G706="","",$O706)</f>
        <v/>
      </c>
      <c r="I706" s="5">
        <f>IF($G706="","",$G706*IF($H706="",$O706,$H706)/100)</f>
        <v/>
      </c>
      <c r="J706" s="5">
        <f>IF(OR($L706="",NOT(COUNTIFS($L$2:$L706,$L706)=1)),"",SUMIFS($G:$G,$L:$L,$L706))</f>
        <v/>
      </c>
      <c r="K706" s="5">
        <f>IF(OR($L706="",NOT(COUNTIFS($L$2:$L706,$L706)=1)),"",SUMIFS($I:$I,$L:$L,$L706))</f>
        <v/>
      </c>
      <c r="L706" s="6">
        <f>IF($B706="","",YEAR($B706))</f>
        <v/>
      </c>
      <c r="M706" s="6">
        <f>INT((ROW()-2)/39)+1</f>
        <v/>
      </c>
      <c r="N706" s="6">
        <f>MOD(ROW()-2,39)+2</f>
        <v/>
      </c>
      <c r="O706" s="42">
        <f>IF(AND($B706&lt;&gt;"",$C706&lt;&gt;"",$B706&lt;=$C706),INDEX(Szabalyok!$C:$C,$N706),"")</f>
        <v/>
      </c>
      <c r="P706">
        <f>IF(D706="",P705,P705+1)</f>
        <v/>
      </c>
    </row>
    <row r="707">
      <c r="A707">
        <f>IF(P707=P706,0,P707)</f>
        <v/>
      </c>
      <c r="B707" s="41">
        <f>IF($M707&gt;300,"",IF(OR(INDEX(Bemenet!$E$2:$E$301,$M707)="",INDEX(Bemenet!$F$2:$F$301,$M707)=""),"",MAX(INDEX(Bemenet!$E$2:$E$301,$M707),INDEX(Szabalyok!$A:$A,$N707))))</f>
        <v/>
      </c>
      <c r="C707" s="41">
        <f>IF($B707="","",MIN(INDEX(Bemenet!$F$2:$F$301,$M707),INDEX(Szabalyok!$B:$B,$N707)))</f>
        <v/>
      </c>
      <c r="D707" s="5">
        <f>IF(AND($B707&lt;&gt;"",$C707&lt;&gt;"",$B707&lt;=$C707),INDEX(Bemenet!$G$2:$G$301,$M707),"")</f>
        <v/>
      </c>
      <c r="E707" s="6">
        <f>IF(AND($B707&lt;&gt;"",$C707&lt;&gt;"",$B707&lt;=$C707),INDEX(Bemenet!$D$2:$D$301,$M707),"")</f>
        <v/>
      </c>
      <c r="F707" s="5">
        <f>IF(AND($B707&lt;&gt;"",$C707&lt;&gt;"",$B707&lt;=$C707),$C707-$B707+1,"")</f>
        <v/>
      </c>
      <c r="G707" s="5">
        <f>IF($F707="","",$F707*$D707)</f>
        <v/>
      </c>
      <c r="H707" s="42">
        <f>IF($G707="","",$O707)</f>
        <v/>
      </c>
      <c r="I707" s="5">
        <f>IF($G707="","",$G707*IF($H707="",$O707,$H707)/100)</f>
        <v/>
      </c>
      <c r="J707" s="5">
        <f>IF(OR($L707="",NOT(COUNTIFS($L$2:$L707,$L707)=1)),"",SUMIFS($G:$G,$L:$L,$L707))</f>
        <v/>
      </c>
      <c r="K707" s="5">
        <f>IF(OR($L707="",NOT(COUNTIFS($L$2:$L707,$L707)=1)),"",SUMIFS($I:$I,$L:$L,$L707))</f>
        <v/>
      </c>
      <c r="L707" s="6">
        <f>IF($B707="","",YEAR($B707))</f>
        <v/>
      </c>
      <c r="M707" s="6">
        <f>INT((ROW()-2)/39)+1</f>
        <v/>
      </c>
      <c r="N707" s="6">
        <f>MOD(ROW()-2,39)+2</f>
        <v/>
      </c>
      <c r="O707" s="42">
        <f>IF(AND($B707&lt;&gt;"",$C707&lt;&gt;"",$B707&lt;=$C707),INDEX(Szabalyok!$C:$C,$N707),"")</f>
        <v/>
      </c>
      <c r="P707">
        <f>IF(D707="",P706,P706+1)</f>
        <v/>
      </c>
    </row>
    <row r="708">
      <c r="A708">
        <f>IF(P708=P707,0,P708)</f>
        <v/>
      </c>
      <c r="B708" s="41">
        <f>IF($M708&gt;300,"",IF(OR(INDEX(Bemenet!$E$2:$E$301,$M708)="",INDEX(Bemenet!$F$2:$F$301,$M708)=""),"",MAX(INDEX(Bemenet!$E$2:$E$301,$M708),INDEX(Szabalyok!$A:$A,$N708))))</f>
        <v/>
      </c>
      <c r="C708" s="41">
        <f>IF($B708="","",MIN(INDEX(Bemenet!$F$2:$F$301,$M708),INDEX(Szabalyok!$B:$B,$N708)))</f>
        <v/>
      </c>
      <c r="D708" s="5">
        <f>IF(AND($B708&lt;&gt;"",$C708&lt;&gt;"",$B708&lt;=$C708),INDEX(Bemenet!$G$2:$G$301,$M708),"")</f>
        <v/>
      </c>
      <c r="E708" s="6">
        <f>IF(AND($B708&lt;&gt;"",$C708&lt;&gt;"",$B708&lt;=$C708),INDEX(Bemenet!$D$2:$D$301,$M708),"")</f>
        <v/>
      </c>
      <c r="F708" s="5">
        <f>IF(AND($B708&lt;&gt;"",$C708&lt;&gt;"",$B708&lt;=$C708),$C708-$B708+1,"")</f>
        <v/>
      </c>
      <c r="G708" s="5">
        <f>IF($F708="","",$F708*$D708)</f>
        <v/>
      </c>
      <c r="H708" s="42">
        <f>IF($G708="","",$O708)</f>
        <v/>
      </c>
      <c r="I708" s="5">
        <f>IF($G708="","",$G708*IF($H708="",$O708,$H708)/100)</f>
        <v/>
      </c>
      <c r="J708" s="5">
        <f>IF(OR($L708="",NOT(COUNTIFS($L$2:$L708,$L708)=1)),"",SUMIFS($G:$G,$L:$L,$L708))</f>
        <v/>
      </c>
      <c r="K708" s="5">
        <f>IF(OR($L708="",NOT(COUNTIFS($L$2:$L708,$L708)=1)),"",SUMIFS($I:$I,$L:$L,$L708))</f>
        <v/>
      </c>
      <c r="L708" s="6">
        <f>IF($B708="","",YEAR($B708))</f>
        <v/>
      </c>
      <c r="M708" s="6">
        <f>INT((ROW()-2)/39)+1</f>
        <v/>
      </c>
      <c r="N708" s="6">
        <f>MOD(ROW()-2,39)+2</f>
        <v/>
      </c>
      <c r="O708" s="42">
        <f>IF(AND($B708&lt;&gt;"",$C708&lt;&gt;"",$B708&lt;=$C708),INDEX(Szabalyok!$C:$C,$N708),"")</f>
        <v/>
      </c>
      <c r="P708">
        <f>IF(D708="",P707,P707+1)</f>
        <v/>
      </c>
    </row>
    <row r="709">
      <c r="A709">
        <f>IF(P709=P708,0,P709)</f>
        <v/>
      </c>
      <c r="B709" s="41">
        <f>IF($M709&gt;300,"",IF(OR(INDEX(Bemenet!$E$2:$E$301,$M709)="",INDEX(Bemenet!$F$2:$F$301,$M709)=""),"",MAX(INDEX(Bemenet!$E$2:$E$301,$M709),INDEX(Szabalyok!$A:$A,$N709))))</f>
        <v/>
      </c>
      <c r="C709" s="41">
        <f>IF($B709="","",MIN(INDEX(Bemenet!$F$2:$F$301,$M709),INDEX(Szabalyok!$B:$B,$N709)))</f>
        <v/>
      </c>
      <c r="D709" s="5">
        <f>IF(AND($B709&lt;&gt;"",$C709&lt;&gt;"",$B709&lt;=$C709),INDEX(Bemenet!$G$2:$G$301,$M709),"")</f>
        <v/>
      </c>
      <c r="E709" s="6">
        <f>IF(AND($B709&lt;&gt;"",$C709&lt;&gt;"",$B709&lt;=$C709),INDEX(Bemenet!$D$2:$D$301,$M709),"")</f>
        <v/>
      </c>
      <c r="F709" s="5">
        <f>IF(AND($B709&lt;&gt;"",$C709&lt;&gt;"",$B709&lt;=$C709),$C709-$B709+1,"")</f>
        <v/>
      </c>
      <c r="G709" s="5">
        <f>IF($F709="","",$F709*$D709)</f>
        <v/>
      </c>
      <c r="H709" s="42">
        <f>IF($G709="","",$O709)</f>
        <v/>
      </c>
      <c r="I709" s="5">
        <f>IF($G709="","",$G709*IF($H709="",$O709,$H709)/100)</f>
        <v/>
      </c>
      <c r="J709" s="5">
        <f>IF(OR($L709="",NOT(COUNTIFS($L$2:$L709,$L709)=1)),"",SUMIFS($G:$G,$L:$L,$L709))</f>
        <v/>
      </c>
      <c r="K709" s="5">
        <f>IF(OR($L709="",NOT(COUNTIFS($L$2:$L709,$L709)=1)),"",SUMIFS($I:$I,$L:$L,$L709))</f>
        <v/>
      </c>
      <c r="L709" s="6">
        <f>IF($B709="","",YEAR($B709))</f>
        <v/>
      </c>
      <c r="M709" s="6">
        <f>INT((ROW()-2)/39)+1</f>
        <v/>
      </c>
      <c r="N709" s="6">
        <f>MOD(ROW()-2,39)+2</f>
        <v/>
      </c>
      <c r="O709" s="42">
        <f>IF(AND($B709&lt;&gt;"",$C709&lt;&gt;"",$B709&lt;=$C709),INDEX(Szabalyok!$C:$C,$N709),"")</f>
        <v/>
      </c>
      <c r="P709">
        <f>IF(D709="",P708,P708+1)</f>
        <v/>
      </c>
    </row>
    <row r="710">
      <c r="A710">
        <f>IF(P710=P709,0,P710)</f>
        <v/>
      </c>
      <c r="B710" s="41">
        <f>IF($M710&gt;300,"",IF(OR(INDEX(Bemenet!$E$2:$E$301,$M710)="",INDEX(Bemenet!$F$2:$F$301,$M710)=""),"",MAX(INDEX(Bemenet!$E$2:$E$301,$M710),INDEX(Szabalyok!$A:$A,$N710))))</f>
        <v/>
      </c>
      <c r="C710" s="41">
        <f>IF($B710="","",MIN(INDEX(Bemenet!$F$2:$F$301,$M710),INDEX(Szabalyok!$B:$B,$N710)))</f>
        <v/>
      </c>
      <c r="D710" s="5">
        <f>IF(AND($B710&lt;&gt;"",$C710&lt;&gt;"",$B710&lt;=$C710),INDEX(Bemenet!$G$2:$G$301,$M710),"")</f>
        <v/>
      </c>
      <c r="E710" s="6">
        <f>IF(AND($B710&lt;&gt;"",$C710&lt;&gt;"",$B710&lt;=$C710),INDEX(Bemenet!$D$2:$D$301,$M710),"")</f>
        <v/>
      </c>
      <c r="F710" s="5">
        <f>IF(AND($B710&lt;&gt;"",$C710&lt;&gt;"",$B710&lt;=$C710),$C710-$B710+1,"")</f>
        <v/>
      </c>
      <c r="G710" s="5">
        <f>IF($F710="","",$F710*$D710)</f>
        <v/>
      </c>
      <c r="H710" s="42">
        <f>IF($G710="","",$O710)</f>
        <v/>
      </c>
      <c r="I710" s="5">
        <f>IF($G710="","",$G710*IF($H710="",$O710,$H710)/100)</f>
        <v/>
      </c>
      <c r="J710" s="5">
        <f>IF(OR($L710="",NOT(COUNTIFS($L$2:$L710,$L710)=1)),"",SUMIFS($G:$G,$L:$L,$L710))</f>
        <v/>
      </c>
      <c r="K710" s="5">
        <f>IF(OR($L710="",NOT(COUNTIFS($L$2:$L710,$L710)=1)),"",SUMIFS($I:$I,$L:$L,$L710))</f>
        <v/>
      </c>
      <c r="L710" s="6">
        <f>IF($B710="","",YEAR($B710))</f>
        <v/>
      </c>
      <c r="M710" s="6">
        <f>INT((ROW()-2)/39)+1</f>
        <v/>
      </c>
      <c r="N710" s="6">
        <f>MOD(ROW()-2,39)+2</f>
        <v/>
      </c>
      <c r="O710" s="42">
        <f>IF(AND($B710&lt;&gt;"",$C710&lt;&gt;"",$B710&lt;=$C710),INDEX(Szabalyok!$C:$C,$N710),"")</f>
        <v/>
      </c>
      <c r="P710">
        <f>IF(D710="",P709,P709+1)</f>
        <v/>
      </c>
    </row>
    <row r="711">
      <c r="A711">
        <f>IF(P711=P710,0,P711)</f>
        <v/>
      </c>
      <c r="B711" s="41">
        <f>IF($M711&gt;300,"",IF(OR(INDEX(Bemenet!$E$2:$E$301,$M711)="",INDEX(Bemenet!$F$2:$F$301,$M711)=""),"",MAX(INDEX(Bemenet!$E$2:$E$301,$M711),INDEX(Szabalyok!$A:$A,$N711))))</f>
        <v/>
      </c>
      <c r="C711" s="41">
        <f>IF($B711="","",MIN(INDEX(Bemenet!$F$2:$F$301,$M711),INDEX(Szabalyok!$B:$B,$N711)))</f>
        <v/>
      </c>
      <c r="D711" s="5">
        <f>IF(AND($B711&lt;&gt;"",$C711&lt;&gt;"",$B711&lt;=$C711),INDEX(Bemenet!$G$2:$G$301,$M711),"")</f>
        <v/>
      </c>
      <c r="E711" s="6">
        <f>IF(AND($B711&lt;&gt;"",$C711&lt;&gt;"",$B711&lt;=$C711),INDEX(Bemenet!$D$2:$D$301,$M711),"")</f>
        <v/>
      </c>
      <c r="F711" s="5">
        <f>IF(AND($B711&lt;&gt;"",$C711&lt;&gt;"",$B711&lt;=$C711),$C711-$B711+1,"")</f>
        <v/>
      </c>
      <c r="G711" s="5">
        <f>IF($F711="","",$F711*$D711)</f>
        <v/>
      </c>
      <c r="H711" s="42">
        <f>IF($G711="","",$O711)</f>
        <v/>
      </c>
      <c r="I711" s="5">
        <f>IF($G711="","",$G711*IF($H711="",$O711,$H711)/100)</f>
        <v/>
      </c>
      <c r="J711" s="5">
        <f>IF(OR($L711="",NOT(COUNTIFS($L$2:$L711,$L711)=1)),"",SUMIFS($G:$G,$L:$L,$L711))</f>
        <v/>
      </c>
      <c r="K711" s="5">
        <f>IF(OR($L711="",NOT(COUNTIFS($L$2:$L711,$L711)=1)),"",SUMIFS($I:$I,$L:$L,$L711))</f>
        <v/>
      </c>
      <c r="L711" s="6">
        <f>IF($B711="","",YEAR($B711))</f>
        <v/>
      </c>
      <c r="M711" s="6">
        <f>INT((ROW()-2)/39)+1</f>
        <v/>
      </c>
      <c r="N711" s="6">
        <f>MOD(ROW()-2,39)+2</f>
        <v/>
      </c>
      <c r="O711" s="42">
        <f>IF(AND($B711&lt;&gt;"",$C711&lt;&gt;"",$B711&lt;=$C711),INDEX(Szabalyok!$C:$C,$N711),"")</f>
        <v/>
      </c>
      <c r="P711">
        <f>IF(D711="",P710,P710+1)</f>
        <v/>
      </c>
    </row>
    <row r="712">
      <c r="A712">
        <f>IF(P712=P711,0,P712)</f>
        <v/>
      </c>
      <c r="B712" s="41">
        <f>IF($M712&gt;300,"",IF(OR(INDEX(Bemenet!$E$2:$E$301,$M712)="",INDEX(Bemenet!$F$2:$F$301,$M712)=""),"",MAX(INDEX(Bemenet!$E$2:$E$301,$M712),INDEX(Szabalyok!$A:$A,$N712))))</f>
        <v/>
      </c>
      <c r="C712" s="41">
        <f>IF($B712="","",MIN(INDEX(Bemenet!$F$2:$F$301,$M712),INDEX(Szabalyok!$B:$B,$N712)))</f>
        <v/>
      </c>
      <c r="D712" s="5">
        <f>IF(AND($B712&lt;&gt;"",$C712&lt;&gt;"",$B712&lt;=$C712),INDEX(Bemenet!$G$2:$G$301,$M712),"")</f>
        <v/>
      </c>
      <c r="E712" s="6">
        <f>IF(AND($B712&lt;&gt;"",$C712&lt;&gt;"",$B712&lt;=$C712),INDEX(Bemenet!$D$2:$D$301,$M712),"")</f>
        <v/>
      </c>
      <c r="F712" s="5">
        <f>IF(AND($B712&lt;&gt;"",$C712&lt;&gt;"",$B712&lt;=$C712),$C712-$B712+1,"")</f>
        <v/>
      </c>
      <c r="G712" s="5">
        <f>IF($F712="","",$F712*$D712)</f>
        <v/>
      </c>
      <c r="H712" s="42">
        <f>IF($G712="","",$O712)</f>
        <v/>
      </c>
      <c r="I712" s="5">
        <f>IF($G712="","",$G712*IF($H712="",$O712,$H712)/100)</f>
        <v/>
      </c>
      <c r="J712" s="5">
        <f>IF(OR($L712="",NOT(COUNTIFS($L$2:$L712,$L712)=1)),"",SUMIFS($G:$G,$L:$L,$L712))</f>
        <v/>
      </c>
      <c r="K712" s="5">
        <f>IF(OR($L712="",NOT(COUNTIFS($L$2:$L712,$L712)=1)),"",SUMIFS($I:$I,$L:$L,$L712))</f>
        <v/>
      </c>
      <c r="L712" s="6">
        <f>IF($B712="","",YEAR($B712))</f>
        <v/>
      </c>
      <c r="M712" s="6">
        <f>INT((ROW()-2)/39)+1</f>
        <v/>
      </c>
      <c r="N712" s="6">
        <f>MOD(ROW()-2,39)+2</f>
        <v/>
      </c>
      <c r="O712" s="42">
        <f>IF(AND($B712&lt;&gt;"",$C712&lt;&gt;"",$B712&lt;=$C712),INDEX(Szabalyok!$C:$C,$N712),"")</f>
        <v/>
      </c>
      <c r="P712">
        <f>IF(D712="",P711,P711+1)</f>
        <v/>
      </c>
    </row>
    <row r="713">
      <c r="A713">
        <f>IF(P713=P712,0,P713)</f>
        <v/>
      </c>
      <c r="B713" s="41">
        <f>IF($M713&gt;300,"",IF(OR(INDEX(Bemenet!$E$2:$E$301,$M713)="",INDEX(Bemenet!$F$2:$F$301,$M713)=""),"",MAX(INDEX(Bemenet!$E$2:$E$301,$M713),INDEX(Szabalyok!$A:$A,$N713))))</f>
        <v/>
      </c>
      <c r="C713" s="41">
        <f>IF($B713="","",MIN(INDEX(Bemenet!$F$2:$F$301,$M713),INDEX(Szabalyok!$B:$B,$N713)))</f>
        <v/>
      </c>
      <c r="D713" s="5">
        <f>IF(AND($B713&lt;&gt;"",$C713&lt;&gt;"",$B713&lt;=$C713),INDEX(Bemenet!$G$2:$G$301,$M713),"")</f>
        <v/>
      </c>
      <c r="E713" s="6">
        <f>IF(AND($B713&lt;&gt;"",$C713&lt;&gt;"",$B713&lt;=$C713),INDEX(Bemenet!$D$2:$D$301,$M713),"")</f>
        <v/>
      </c>
      <c r="F713" s="5">
        <f>IF(AND($B713&lt;&gt;"",$C713&lt;&gt;"",$B713&lt;=$C713),$C713-$B713+1,"")</f>
        <v/>
      </c>
      <c r="G713" s="5">
        <f>IF($F713="","",$F713*$D713)</f>
        <v/>
      </c>
      <c r="H713" s="42">
        <f>IF($G713="","",$O713)</f>
        <v/>
      </c>
      <c r="I713" s="5">
        <f>IF($G713="","",$G713*IF($H713="",$O713,$H713)/100)</f>
        <v/>
      </c>
      <c r="J713" s="5">
        <f>IF(OR($L713="",NOT(COUNTIFS($L$2:$L713,$L713)=1)),"",SUMIFS($G:$G,$L:$L,$L713))</f>
        <v/>
      </c>
      <c r="K713" s="5">
        <f>IF(OR($L713="",NOT(COUNTIFS($L$2:$L713,$L713)=1)),"",SUMIFS($I:$I,$L:$L,$L713))</f>
        <v/>
      </c>
      <c r="L713" s="6">
        <f>IF($B713="","",YEAR($B713))</f>
        <v/>
      </c>
      <c r="M713" s="6">
        <f>INT((ROW()-2)/39)+1</f>
        <v/>
      </c>
      <c r="N713" s="6">
        <f>MOD(ROW()-2,39)+2</f>
        <v/>
      </c>
      <c r="O713" s="42">
        <f>IF(AND($B713&lt;&gt;"",$C713&lt;&gt;"",$B713&lt;=$C713),INDEX(Szabalyok!$C:$C,$N713),"")</f>
        <v/>
      </c>
      <c r="P713">
        <f>IF(D713="",P712,P712+1)</f>
        <v/>
      </c>
    </row>
    <row r="714">
      <c r="A714">
        <f>IF(P714=P713,0,P714)</f>
        <v/>
      </c>
      <c r="B714" s="41">
        <f>IF($M714&gt;300,"",IF(OR(INDEX(Bemenet!$E$2:$E$301,$M714)="",INDEX(Bemenet!$F$2:$F$301,$M714)=""),"",MAX(INDEX(Bemenet!$E$2:$E$301,$M714),INDEX(Szabalyok!$A:$A,$N714))))</f>
        <v/>
      </c>
      <c r="C714" s="41">
        <f>IF($B714="","",MIN(INDEX(Bemenet!$F$2:$F$301,$M714),INDEX(Szabalyok!$B:$B,$N714)))</f>
        <v/>
      </c>
      <c r="D714" s="5">
        <f>IF(AND($B714&lt;&gt;"",$C714&lt;&gt;"",$B714&lt;=$C714),INDEX(Bemenet!$G$2:$G$301,$M714),"")</f>
        <v/>
      </c>
      <c r="E714" s="6">
        <f>IF(AND($B714&lt;&gt;"",$C714&lt;&gt;"",$B714&lt;=$C714),INDEX(Bemenet!$D$2:$D$301,$M714),"")</f>
        <v/>
      </c>
      <c r="F714" s="5">
        <f>IF(AND($B714&lt;&gt;"",$C714&lt;&gt;"",$B714&lt;=$C714),$C714-$B714+1,"")</f>
        <v/>
      </c>
      <c r="G714" s="5">
        <f>IF($F714="","",$F714*$D714)</f>
        <v/>
      </c>
      <c r="H714" s="42">
        <f>IF($G714="","",$O714)</f>
        <v/>
      </c>
      <c r="I714" s="5">
        <f>IF($G714="","",$G714*IF($H714="",$O714,$H714)/100)</f>
        <v/>
      </c>
      <c r="J714" s="5">
        <f>IF(OR($L714="",NOT(COUNTIFS($L$2:$L714,$L714)=1)),"",SUMIFS($G:$G,$L:$L,$L714))</f>
        <v/>
      </c>
      <c r="K714" s="5">
        <f>IF(OR($L714="",NOT(COUNTIFS($L$2:$L714,$L714)=1)),"",SUMIFS($I:$I,$L:$L,$L714))</f>
        <v/>
      </c>
      <c r="L714" s="6">
        <f>IF($B714="","",YEAR($B714))</f>
        <v/>
      </c>
      <c r="M714" s="6">
        <f>INT((ROW()-2)/39)+1</f>
        <v/>
      </c>
      <c r="N714" s="6">
        <f>MOD(ROW()-2,39)+2</f>
        <v/>
      </c>
      <c r="O714" s="42">
        <f>IF(AND($B714&lt;&gt;"",$C714&lt;&gt;"",$B714&lt;=$C714),INDEX(Szabalyok!$C:$C,$N714),"")</f>
        <v/>
      </c>
      <c r="P714">
        <f>IF(D714="",P713,P713+1)</f>
        <v/>
      </c>
    </row>
    <row r="715">
      <c r="A715">
        <f>IF(P715=P714,0,P715)</f>
        <v/>
      </c>
      <c r="B715" s="41">
        <f>IF($M715&gt;300,"",IF(OR(INDEX(Bemenet!$E$2:$E$301,$M715)="",INDEX(Bemenet!$F$2:$F$301,$M715)=""),"",MAX(INDEX(Bemenet!$E$2:$E$301,$M715),INDEX(Szabalyok!$A:$A,$N715))))</f>
        <v/>
      </c>
      <c r="C715" s="41">
        <f>IF($B715="","",MIN(INDEX(Bemenet!$F$2:$F$301,$M715),INDEX(Szabalyok!$B:$B,$N715)))</f>
        <v/>
      </c>
      <c r="D715" s="5">
        <f>IF(AND($B715&lt;&gt;"",$C715&lt;&gt;"",$B715&lt;=$C715),INDEX(Bemenet!$G$2:$G$301,$M715),"")</f>
        <v/>
      </c>
      <c r="E715" s="6">
        <f>IF(AND($B715&lt;&gt;"",$C715&lt;&gt;"",$B715&lt;=$C715),INDEX(Bemenet!$D$2:$D$301,$M715),"")</f>
        <v/>
      </c>
      <c r="F715" s="5">
        <f>IF(AND($B715&lt;&gt;"",$C715&lt;&gt;"",$B715&lt;=$C715),$C715-$B715+1,"")</f>
        <v/>
      </c>
      <c r="G715" s="5">
        <f>IF($F715="","",$F715*$D715)</f>
        <v/>
      </c>
      <c r="H715" s="42">
        <f>IF($G715="","",$O715)</f>
        <v/>
      </c>
      <c r="I715" s="5">
        <f>IF($G715="","",$G715*IF($H715="",$O715,$H715)/100)</f>
        <v/>
      </c>
      <c r="J715" s="5">
        <f>IF(OR($L715="",NOT(COUNTIFS($L$2:$L715,$L715)=1)),"",SUMIFS($G:$G,$L:$L,$L715))</f>
        <v/>
      </c>
      <c r="K715" s="5">
        <f>IF(OR($L715="",NOT(COUNTIFS($L$2:$L715,$L715)=1)),"",SUMIFS($I:$I,$L:$L,$L715))</f>
        <v/>
      </c>
      <c r="L715" s="6">
        <f>IF($B715="","",YEAR($B715))</f>
        <v/>
      </c>
      <c r="M715" s="6">
        <f>INT((ROW()-2)/39)+1</f>
        <v/>
      </c>
      <c r="N715" s="6">
        <f>MOD(ROW()-2,39)+2</f>
        <v/>
      </c>
      <c r="O715" s="42">
        <f>IF(AND($B715&lt;&gt;"",$C715&lt;&gt;"",$B715&lt;=$C715),INDEX(Szabalyok!$C:$C,$N715),"")</f>
        <v/>
      </c>
      <c r="P715">
        <f>IF(D715="",P714,P714+1)</f>
        <v/>
      </c>
    </row>
    <row r="716">
      <c r="A716">
        <f>IF(P716=P715,0,P716)</f>
        <v/>
      </c>
      <c r="B716" s="41">
        <f>IF($M716&gt;300,"",IF(OR(INDEX(Bemenet!$E$2:$E$301,$M716)="",INDEX(Bemenet!$F$2:$F$301,$M716)=""),"",MAX(INDEX(Bemenet!$E$2:$E$301,$M716),INDEX(Szabalyok!$A:$A,$N716))))</f>
        <v/>
      </c>
      <c r="C716" s="41">
        <f>IF($B716="","",MIN(INDEX(Bemenet!$F$2:$F$301,$M716),INDEX(Szabalyok!$B:$B,$N716)))</f>
        <v/>
      </c>
      <c r="D716" s="5">
        <f>IF(AND($B716&lt;&gt;"",$C716&lt;&gt;"",$B716&lt;=$C716),INDEX(Bemenet!$G$2:$G$301,$M716),"")</f>
        <v/>
      </c>
      <c r="E716" s="6">
        <f>IF(AND($B716&lt;&gt;"",$C716&lt;&gt;"",$B716&lt;=$C716),INDEX(Bemenet!$D$2:$D$301,$M716),"")</f>
        <v/>
      </c>
      <c r="F716" s="5">
        <f>IF(AND($B716&lt;&gt;"",$C716&lt;&gt;"",$B716&lt;=$C716),$C716-$B716+1,"")</f>
        <v/>
      </c>
      <c r="G716" s="5">
        <f>IF($F716="","",$F716*$D716)</f>
        <v/>
      </c>
      <c r="H716" s="42">
        <f>IF($G716="","",$O716)</f>
        <v/>
      </c>
      <c r="I716" s="5">
        <f>IF($G716="","",$G716*IF($H716="",$O716,$H716)/100)</f>
        <v/>
      </c>
      <c r="J716" s="5">
        <f>IF(OR($L716="",NOT(COUNTIFS($L$2:$L716,$L716)=1)),"",SUMIFS($G:$G,$L:$L,$L716))</f>
        <v/>
      </c>
      <c r="K716" s="5">
        <f>IF(OR($L716="",NOT(COUNTIFS($L$2:$L716,$L716)=1)),"",SUMIFS($I:$I,$L:$L,$L716))</f>
        <v/>
      </c>
      <c r="L716" s="6">
        <f>IF($B716="","",YEAR($B716))</f>
        <v/>
      </c>
      <c r="M716" s="6">
        <f>INT((ROW()-2)/39)+1</f>
        <v/>
      </c>
      <c r="N716" s="6">
        <f>MOD(ROW()-2,39)+2</f>
        <v/>
      </c>
      <c r="O716" s="42">
        <f>IF(AND($B716&lt;&gt;"",$C716&lt;&gt;"",$B716&lt;=$C716),INDEX(Szabalyok!$C:$C,$N716),"")</f>
        <v/>
      </c>
      <c r="P716">
        <f>IF(D716="",P715,P715+1)</f>
        <v/>
      </c>
    </row>
    <row r="717">
      <c r="A717">
        <f>IF(P717=P716,0,P717)</f>
        <v/>
      </c>
      <c r="B717" s="41">
        <f>IF($M717&gt;300,"",IF(OR(INDEX(Bemenet!$E$2:$E$301,$M717)="",INDEX(Bemenet!$F$2:$F$301,$M717)=""),"",MAX(INDEX(Bemenet!$E$2:$E$301,$M717),INDEX(Szabalyok!$A:$A,$N717))))</f>
        <v/>
      </c>
      <c r="C717" s="41">
        <f>IF($B717="","",MIN(INDEX(Bemenet!$F$2:$F$301,$M717),INDEX(Szabalyok!$B:$B,$N717)))</f>
        <v/>
      </c>
      <c r="D717" s="5">
        <f>IF(AND($B717&lt;&gt;"",$C717&lt;&gt;"",$B717&lt;=$C717),INDEX(Bemenet!$G$2:$G$301,$M717),"")</f>
        <v/>
      </c>
      <c r="E717" s="6">
        <f>IF(AND($B717&lt;&gt;"",$C717&lt;&gt;"",$B717&lt;=$C717),INDEX(Bemenet!$D$2:$D$301,$M717),"")</f>
        <v/>
      </c>
      <c r="F717" s="5">
        <f>IF(AND($B717&lt;&gt;"",$C717&lt;&gt;"",$B717&lt;=$C717),$C717-$B717+1,"")</f>
        <v/>
      </c>
      <c r="G717" s="5">
        <f>IF($F717="","",$F717*$D717)</f>
        <v/>
      </c>
      <c r="H717" s="42">
        <f>IF($G717="","",$O717)</f>
        <v/>
      </c>
      <c r="I717" s="5">
        <f>IF($G717="","",$G717*IF($H717="",$O717,$H717)/100)</f>
        <v/>
      </c>
      <c r="J717" s="5">
        <f>IF(OR($L717="",NOT(COUNTIFS($L$2:$L717,$L717)=1)),"",SUMIFS($G:$G,$L:$L,$L717))</f>
        <v/>
      </c>
      <c r="K717" s="5">
        <f>IF(OR($L717="",NOT(COUNTIFS($L$2:$L717,$L717)=1)),"",SUMIFS($I:$I,$L:$L,$L717))</f>
        <v/>
      </c>
      <c r="L717" s="6">
        <f>IF($B717="","",YEAR($B717))</f>
        <v/>
      </c>
      <c r="M717" s="6">
        <f>INT((ROW()-2)/39)+1</f>
        <v/>
      </c>
      <c r="N717" s="6">
        <f>MOD(ROW()-2,39)+2</f>
        <v/>
      </c>
      <c r="O717" s="42">
        <f>IF(AND($B717&lt;&gt;"",$C717&lt;&gt;"",$B717&lt;=$C717),INDEX(Szabalyok!$C:$C,$N717),"")</f>
        <v/>
      </c>
      <c r="P717">
        <f>IF(D717="",P716,P716+1)</f>
        <v/>
      </c>
    </row>
    <row r="718">
      <c r="A718">
        <f>IF(P718=P717,0,P718)</f>
        <v/>
      </c>
      <c r="B718" s="41">
        <f>IF($M718&gt;300,"",IF(OR(INDEX(Bemenet!$E$2:$E$301,$M718)="",INDEX(Bemenet!$F$2:$F$301,$M718)=""),"",MAX(INDEX(Bemenet!$E$2:$E$301,$M718),INDEX(Szabalyok!$A:$A,$N718))))</f>
        <v/>
      </c>
      <c r="C718" s="41">
        <f>IF($B718="","",MIN(INDEX(Bemenet!$F$2:$F$301,$M718),INDEX(Szabalyok!$B:$B,$N718)))</f>
        <v/>
      </c>
      <c r="D718" s="5">
        <f>IF(AND($B718&lt;&gt;"",$C718&lt;&gt;"",$B718&lt;=$C718),INDEX(Bemenet!$G$2:$G$301,$M718),"")</f>
        <v/>
      </c>
      <c r="E718" s="6">
        <f>IF(AND($B718&lt;&gt;"",$C718&lt;&gt;"",$B718&lt;=$C718),INDEX(Bemenet!$D$2:$D$301,$M718),"")</f>
        <v/>
      </c>
      <c r="F718" s="5">
        <f>IF(AND($B718&lt;&gt;"",$C718&lt;&gt;"",$B718&lt;=$C718),$C718-$B718+1,"")</f>
        <v/>
      </c>
      <c r="G718" s="5">
        <f>IF($F718="","",$F718*$D718)</f>
        <v/>
      </c>
      <c r="H718" s="42">
        <f>IF($G718="","",$O718)</f>
        <v/>
      </c>
      <c r="I718" s="5">
        <f>IF($G718="","",$G718*IF($H718="",$O718,$H718)/100)</f>
        <v/>
      </c>
      <c r="J718" s="5">
        <f>IF(OR($L718="",NOT(COUNTIFS($L$2:$L718,$L718)=1)),"",SUMIFS($G:$G,$L:$L,$L718))</f>
        <v/>
      </c>
      <c r="K718" s="5">
        <f>IF(OR($L718="",NOT(COUNTIFS($L$2:$L718,$L718)=1)),"",SUMIFS($I:$I,$L:$L,$L718))</f>
        <v/>
      </c>
      <c r="L718" s="6">
        <f>IF($B718="","",YEAR($B718))</f>
        <v/>
      </c>
      <c r="M718" s="6">
        <f>INT((ROW()-2)/39)+1</f>
        <v/>
      </c>
      <c r="N718" s="6">
        <f>MOD(ROW()-2,39)+2</f>
        <v/>
      </c>
      <c r="O718" s="42">
        <f>IF(AND($B718&lt;&gt;"",$C718&lt;&gt;"",$B718&lt;=$C718),INDEX(Szabalyok!$C:$C,$N718),"")</f>
        <v/>
      </c>
      <c r="P718">
        <f>IF(D718="",P717,P717+1)</f>
        <v/>
      </c>
    </row>
    <row r="719">
      <c r="A719">
        <f>IF(P719=P718,0,P719)</f>
        <v/>
      </c>
      <c r="B719" s="41">
        <f>IF($M719&gt;300,"",IF(OR(INDEX(Bemenet!$E$2:$E$301,$M719)="",INDEX(Bemenet!$F$2:$F$301,$M719)=""),"",MAX(INDEX(Bemenet!$E$2:$E$301,$M719),INDEX(Szabalyok!$A:$A,$N719))))</f>
        <v/>
      </c>
      <c r="C719" s="41">
        <f>IF($B719="","",MIN(INDEX(Bemenet!$F$2:$F$301,$M719),INDEX(Szabalyok!$B:$B,$N719)))</f>
        <v/>
      </c>
      <c r="D719" s="5">
        <f>IF(AND($B719&lt;&gt;"",$C719&lt;&gt;"",$B719&lt;=$C719),INDEX(Bemenet!$G$2:$G$301,$M719),"")</f>
        <v/>
      </c>
      <c r="E719" s="6">
        <f>IF(AND($B719&lt;&gt;"",$C719&lt;&gt;"",$B719&lt;=$C719),INDEX(Bemenet!$D$2:$D$301,$M719),"")</f>
        <v/>
      </c>
      <c r="F719" s="5">
        <f>IF(AND($B719&lt;&gt;"",$C719&lt;&gt;"",$B719&lt;=$C719),$C719-$B719+1,"")</f>
        <v/>
      </c>
      <c r="G719" s="5">
        <f>IF($F719="","",$F719*$D719)</f>
        <v/>
      </c>
      <c r="H719" s="42">
        <f>IF($G719="","",$O719)</f>
        <v/>
      </c>
      <c r="I719" s="5">
        <f>IF($G719="","",$G719*IF($H719="",$O719,$H719)/100)</f>
        <v/>
      </c>
      <c r="J719" s="5">
        <f>IF(OR($L719="",NOT(COUNTIFS($L$2:$L719,$L719)=1)),"",SUMIFS($G:$G,$L:$L,$L719))</f>
        <v/>
      </c>
      <c r="K719" s="5">
        <f>IF(OR($L719="",NOT(COUNTIFS($L$2:$L719,$L719)=1)),"",SUMIFS($I:$I,$L:$L,$L719))</f>
        <v/>
      </c>
      <c r="L719" s="6">
        <f>IF($B719="","",YEAR($B719))</f>
        <v/>
      </c>
      <c r="M719" s="6">
        <f>INT((ROW()-2)/39)+1</f>
        <v/>
      </c>
      <c r="N719" s="6">
        <f>MOD(ROW()-2,39)+2</f>
        <v/>
      </c>
      <c r="O719" s="42">
        <f>IF(AND($B719&lt;&gt;"",$C719&lt;&gt;"",$B719&lt;=$C719),INDEX(Szabalyok!$C:$C,$N719),"")</f>
        <v/>
      </c>
      <c r="P719">
        <f>IF(D719="",P718,P718+1)</f>
        <v/>
      </c>
    </row>
    <row r="720">
      <c r="A720">
        <f>IF(P720=P719,0,P720)</f>
        <v/>
      </c>
      <c r="B720" s="41">
        <f>IF($M720&gt;300,"",IF(OR(INDEX(Bemenet!$E$2:$E$301,$M720)="",INDEX(Bemenet!$F$2:$F$301,$M720)=""),"",MAX(INDEX(Bemenet!$E$2:$E$301,$M720),INDEX(Szabalyok!$A:$A,$N720))))</f>
        <v/>
      </c>
      <c r="C720" s="41">
        <f>IF($B720="","",MIN(INDEX(Bemenet!$F$2:$F$301,$M720),INDEX(Szabalyok!$B:$B,$N720)))</f>
        <v/>
      </c>
      <c r="D720" s="5">
        <f>IF(AND($B720&lt;&gt;"",$C720&lt;&gt;"",$B720&lt;=$C720),INDEX(Bemenet!$G$2:$G$301,$M720),"")</f>
        <v/>
      </c>
      <c r="E720" s="6">
        <f>IF(AND($B720&lt;&gt;"",$C720&lt;&gt;"",$B720&lt;=$C720),INDEX(Bemenet!$D$2:$D$301,$M720),"")</f>
        <v/>
      </c>
      <c r="F720" s="5">
        <f>IF(AND($B720&lt;&gt;"",$C720&lt;&gt;"",$B720&lt;=$C720),$C720-$B720+1,"")</f>
        <v/>
      </c>
      <c r="G720" s="5">
        <f>IF($F720="","",$F720*$D720)</f>
        <v/>
      </c>
      <c r="H720" s="42">
        <f>IF($G720="","",$O720)</f>
        <v/>
      </c>
      <c r="I720" s="5">
        <f>IF($G720="","",$G720*IF($H720="",$O720,$H720)/100)</f>
        <v/>
      </c>
      <c r="J720" s="5">
        <f>IF(OR($L720="",NOT(COUNTIFS($L$2:$L720,$L720)=1)),"",SUMIFS($G:$G,$L:$L,$L720))</f>
        <v/>
      </c>
      <c r="K720" s="5">
        <f>IF(OR($L720="",NOT(COUNTIFS($L$2:$L720,$L720)=1)),"",SUMIFS($I:$I,$L:$L,$L720))</f>
        <v/>
      </c>
      <c r="L720" s="6">
        <f>IF($B720="","",YEAR($B720))</f>
        <v/>
      </c>
      <c r="M720" s="6">
        <f>INT((ROW()-2)/39)+1</f>
        <v/>
      </c>
      <c r="N720" s="6">
        <f>MOD(ROW()-2,39)+2</f>
        <v/>
      </c>
      <c r="O720" s="42">
        <f>IF(AND($B720&lt;&gt;"",$C720&lt;&gt;"",$B720&lt;=$C720),INDEX(Szabalyok!$C:$C,$N720),"")</f>
        <v/>
      </c>
      <c r="P720">
        <f>IF(D720="",P719,P719+1)</f>
        <v/>
      </c>
    </row>
    <row r="721">
      <c r="A721">
        <f>IF(P721=P720,0,P721)</f>
        <v/>
      </c>
      <c r="B721" s="41">
        <f>IF($M721&gt;300,"",IF(OR(INDEX(Bemenet!$E$2:$E$301,$M721)="",INDEX(Bemenet!$F$2:$F$301,$M721)=""),"",MAX(INDEX(Bemenet!$E$2:$E$301,$M721),INDEX(Szabalyok!$A:$A,$N721))))</f>
        <v/>
      </c>
      <c r="C721" s="41">
        <f>IF($B721="","",MIN(INDEX(Bemenet!$F$2:$F$301,$M721),INDEX(Szabalyok!$B:$B,$N721)))</f>
        <v/>
      </c>
      <c r="D721" s="5">
        <f>IF(AND($B721&lt;&gt;"",$C721&lt;&gt;"",$B721&lt;=$C721),INDEX(Bemenet!$G$2:$G$301,$M721),"")</f>
        <v/>
      </c>
      <c r="E721" s="6">
        <f>IF(AND($B721&lt;&gt;"",$C721&lt;&gt;"",$B721&lt;=$C721),INDEX(Bemenet!$D$2:$D$301,$M721),"")</f>
        <v/>
      </c>
      <c r="F721" s="5">
        <f>IF(AND($B721&lt;&gt;"",$C721&lt;&gt;"",$B721&lt;=$C721),$C721-$B721+1,"")</f>
        <v/>
      </c>
      <c r="G721" s="5">
        <f>IF($F721="","",$F721*$D721)</f>
        <v/>
      </c>
      <c r="H721" s="42">
        <f>IF($G721="","",$O721)</f>
        <v/>
      </c>
      <c r="I721" s="5">
        <f>IF($G721="","",$G721*IF($H721="",$O721,$H721)/100)</f>
        <v/>
      </c>
      <c r="J721" s="5">
        <f>IF(OR($L721="",NOT(COUNTIFS($L$2:$L721,$L721)=1)),"",SUMIFS($G:$G,$L:$L,$L721))</f>
        <v/>
      </c>
      <c r="K721" s="5">
        <f>IF(OR($L721="",NOT(COUNTIFS($L$2:$L721,$L721)=1)),"",SUMIFS($I:$I,$L:$L,$L721))</f>
        <v/>
      </c>
      <c r="L721" s="6">
        <f>IF($B721="","",YEAR($B721))</f>
        <v/>
      </c>
      <c r="M721" s="6">
        <f>INT((ROW()-2)/39)+1</f>
        <v/>
      </c>
      <c r="N721" s="6">
        <f>MOD(ROW()-2,39)+2</f>
        <v/>
      </c>
      <c r="O721" s="42">
        <f>IF(AND($B721&lt;&gt;"",$C721&lt;&gt;"",$B721&lt;=$C721),INDEX(Szabalyok!$C:$C,$N721),"")</f>
        <v/>
      </c>
      <c r="P721">
        <f>IF(D721="",P720,P720+1)</f>
        <v/>
      </c>
    </row>
    <row r="722">
      <c r="A722">
        <f>IF(P722=P721,0,P722)</f>
        <v/>
      </c>
      <c r="B722" s="41">
        <f>IF($M722&gt;300,"",IF(OR(INDEX(Bemenet!$E$2:$E$301,$M722)="",INDEX(Bemenet!$F$2:$F$301,$M722)=""),"",MAX(INDEX(Bemenet!$E$2:$E$301,$M722),INDEX(Szabalyok!$A:$A,$N722))))</f>
        <v/>
      </c>
      <c r="C722" s="41">
        <f>IF($B722="","",MIN(INDEX(Bemenet!$F$2:$F$301,$M722),INDEX(Szabalyok!$B:$B,$N722)))</f>
        <v/>
      </c>
      <c r="D722" s="5">
        <f>IF(AND($B722&lt;&gt;"",$C722&lt;&gt;"",$B722&lt;=$C722),INDEX(Bemenet!$G$2:$G$301,$M722),"")</f>
        <v/>
      </c>
      <c r="E722" s="6">
        <f>IF(AND($B722&lt;&gt;"",$C722&lt;&gt;"",$B722&lt;=$C722),INDEX(Bemenet!$D$2:$D$301,$M722),"")</f>
        <v/>
      </c>
      <c r="F722" s="5">
        <f>IF(AND($B722&lt;&gt;"",$C722&lt;&gt;"",$B722&lt;=$C722),$C722-$B722+1,"")</f>
        <v/>
      </c>
      <c r="G722" s="5">
        <f>IF($F722="","",$F722*$D722)</f>
        <v/>
      </c>
      <c r="H722" s="42">
        <f>IF($G722="","",$O722)</f>
        <v/>
      </c>
      <c r="I722" s="5">
        <f>IF($G722="","",$G722*IF($H722="",$O722,$H722)/100)</f>
        <v/>
      </c>
      <c r="J722" s="5">
        <f>IF(OR($L722="",NOT(COUNTIFS($L$2:$L722,$L722)=1)),"",SUMIFS($G:$G,$L:$L,$L722))</f>
        <v/>
      </c>
      <c r="K722" s="5">
        <f>IF(OR($L722="",NOT(COUNTIFS($L$2:$L722,$L722)=1)),"",SUMIFS($I:$I,$L:$L,$L722))</f>
        <v/>
      </c>
      <c r="L722" s="6">
        <f>IF($B722="","",YEAR($B722))</f>
        <v/>
      </c>
      <c r="M722" s="6">
        <f>INT((ROW()-2)/39)+1</f>
        <v/>
      </c>
      <c r="N722" s="6">
        <f>MOD(ROW()-2,39)+2</f>
        <v/>
      </c>
      <c r="O722" s="42">
        <f>IF(AND($B722&lt;&gt;"",$C722&lt;&gt;"",$B722&lt;=$C722),INDEX(Szabalyok!$C:$C,$N722),"")</f>
        <v/>
      </c>
      <c r="P722">
        <f>IF(D722="",P721,P721+1)</f>
        <v/>
      </c>
    </row>
    <row r="723">
      <c r="A723">
        <f>IF(P723=P722,0,P723)</f>
        <v/>
      </c>
      <c r="B723" s="41">
        <f>IF($M723&gt;300,"",IF(OR(INDEX(Bemenet!$E$2:$E$301,$M723)="",INDEX(Bemenet!$F$2:$F$301,$M723)=""),"",MAX(INDEX(Bemenet!$E$2:$E$301,$M723),INDEX(Szabalyok!$A:$A,$N723))))</f>
        <v/>
      </c>
      <c r="C723" s="41">
        <f>IF($B723="","",MIN(INDEX(Bemenet!$F$2:$F$301,$M723),INDEX(Szabalyok!$B:$B,$N723)))</f>
        <v/>
      </c>
      <c r="D723" s="5">
        <f>IF(AND($B723&lt;&gt;"",$C723&lt;&gt;"",$B723&lt;=$C723),INDEX(Bemenet!$G$2:$G$301,$M723),"")</f>
        <v/>
      </c>
      <c r="E723" s="6">
        <f>IF(AND($B723&lt;&gt;"",$C723&lt;&gt;"",$B723&lt;=$C723),INDEX(Bemenet!$D$2:$D$301,$M723),"")</f>
        <v/>
      </c>
      <c r="F723" s="5">
        <f>IF(AND($B723&lt;&gt;"",$C723&lt;&gt;"",$B723&lt;=$C723),$C723-$B723+1,"")</f>
        <v/>
      </c>
      <c r="G723" s="5">
        <f>IF($F723="","",$F723*$D723)</f>
        <v/>
      </c>
      <c r="H723" s="42">
        <f>IF($G723="","",$O723)</f>
        <v/>
      </c>
      <c r="I723" s="5">
        <f>IF($G723="","",$G723*IF($H723="",$O723,$H723)/100)</f>
        <v/>
      </c>
      <c r="J723" s="5">
        <f>IF(OR($L723="",NOT(COUNTIFS($L$2:$L723,$L723)=1)),"",SUMIFS($G:$G,$L:$L,$L723))</f>
        <v/>
      </c>
      <c r="K723" s="5">
        <f>IF(OR($L723="",NOT(COUNTIFS($L$2:$L723,$L723)=1)),"",SUMIFS($I:$I,$L:$L,$L723))</f>
        <v/>
      </c>
      <c r="L723" s="6">
        <f>IF($B723="","",YEAR($B723))</f>
        <v/>
      </c>
      <c r="M723" s="6">
        <f>INT((ROW()-2)/39)+1</f>
        <v/>
      </c>
      <c r="N723" s="6">
        <f>MOD(ROW()-2,39)+2</f>
        <v/>
      </c>
      <c r="O723" s="42">
        <f>IF(AND($B723&lt;&gt;"",$C723&lt;&gt;"",$B723&lt;=$C723),INDEX(Szabalyok!$C:$C,$N723),"")</f>
        <v/>
      </c>
      <c r="P723">
        <f>IF(D723="",P722,P722+1)</f>
        <v/>
      </c>
    </row>
    <row r="724">
      <c r="A724">
        <f>IF(P724=P723,0,P724)</f>
        <v/>
      </c>
      <c r="B724" s="41">
        <f>IF($M724&gt;300,"",IF(OR(INDEX(Bemenet!$E$2:$E$301,$M724)="",INDEX(Bemenet!$F$2:$F$301,$M724)=""),"",MAX(INDEX(Bemenet!$E$2:$E$301,$M724),INDEX(Szabalyok!$A:$A,$N724))))</f>
        <v/>
      </c>
      <c r="C724" s="41">
        <f>IF($B724="","",MIN(INDEX(Bemenet!$F$2:$F$301,$M724),INDEX(Szabalyok!$B:$B,$N724)))</f>
        <v/>
      </c>
      <c r="D724" s="5">
        <f>IF(AND($B724&lt;&gt;"",$C724&lt;&gt;"",$B724&lt;=$C724),INDEX(Bemenet!$G$2:$G$301,$M724),"")</f>
        <v/>
      </c>
      <c r="E724" s="6">
        <f>IF(AND($B724&lt;&gt;"",$C724&lt;&gt;"",$B724&lt;=$C724),INDEX(Bemenet!$D$2:$D$301,$M724),"")</f>
        <v/>
      </c>
      <c r="F724" s="5">
        <f>IF(AND($B724&lt;&gt;"",$C724&lt;&gt;"",$B724&lt;=$C724),$C724-$B724+1,"")</f>
        <v/>
      </c>
      <c r="G724" s="5">
        <f>IF($F724="","",$F724*$D724)</f>
        <v/>
      </c>
      <c r="H724" s="42">
        <f>IF($G724="","",$O724)</f>
        <v/>
      </c>
      <c r="I724" s="5">
        <f>IF($G724="","",$G724*IF($H724="",$O724,$H724)/100)</f>
        <v/>
      </c>
      <c r="J724" s="5">
        <f>IF(OR($L724="",NOT(COUNTIFS($L$2:$L724,$L724)=1)),"",SUMIFS($G:$G,$L:$L,$L724))</f>
        <v/>
      </c>
      <c r="K724" s="5">
        <f>IF(OR($L724="",NOT(COUNTIFS($L$2:$L724,$L724)=1)),"",SUMIFS($I:$I,$L:$L,$L724))</f>
        <v/>
      </c>
      <c r="L724" s="6">
        <f>IF($B724="","",YEAR($B724))</f>
        <v/>
      </c>
      <c r="M724" s="6">
        <f>INT((ROW()-2)/39)+1</f>
        <v/>
      </c>
      <c r="N724" s="6">
        <f>MOD(ROW()-2,39)+2</f>
        <v/>
      </c>
      <c r="O724" s="42">
        <f>IF(AND($B724&lt;&gt;"",$C724&lt;&gt;"",$B724&lt;=$C724),INDEX(Szabalyok!$C:$C,$N724),"")</f>
        <v/>
      </c>
      <c r="P724">
        <f>IF(D724="",P723,P723+1)</f>
        <v/>
      </c>
    </row>
    <row r="725">
      <c r="A725">
        <f>IF(P725=P724,0,P725)</f>
        <v/>
      </c>
      <c r="B725" s="41">
        <f>IF($M725&gt;300,"",IF(OR(INDEX(Bemenet!$E$2:$E$301,$M725)="",INDEX(Bemenet!$F$2:$F$301,$M725)=""),"",MAX(INDEX(Bemenet!$E$2:$E$301,$M725),INDEX(Szabalyok!$A:$A,$N725))))</f>
        <v/>
      </c>
      <c r="C725" s="41">
        <f>IF($B725="","",MIN(INDEX(Bemenet!$F$2:$F$301,$M725),INDEX(Szabalyok!$B:$B,$N725)))</f>
        <v/>
      </c>
      <c r="D725" s="5">
        <f>IF(AND($B725&lt;&gt;"",$C725&lt;&gt;"",$B725&lt;=$C725),INDEX(Bemenet!$G$2:$G$301,$M725),"")</f>
        <v/>
      </c>
      <c r="E725" s="6">
        <f>IF(AND($B725&lt;&gt;"",$C725&lt;&gt;"",$B725&lt;=$C725),INDEX(Bemenet!$D$2:$D$301,$M725),"")</f>
        <v/>
      </c>
      <c r="F725" s="5">
        <f>IF(AND($B725&lt;&gt;"",$C725&lt;&gt;"",$B725&lt;=$C725),$C725-$B725+1,"")</f>
        <v/>
      </c>
      <c r="G725" s="5">
        <f>IF($F725="","",$F725*$D725)</f>
        <v/>
      </c>
      <c r="H725" s="42">
        <f>IF($G725="","",$O725)</f>
        <v/>
      </c>
      <c r="I725" s="5">
        <f>IF($G725="","",$G725*IF($H725="",$O725,$H725)/100)</f>
        <v/>
      </c>
      <c r="J725" s="5">
        <f>IF(OR($L725="",NOT(COUNTIFS($L$2:$L725,$L725)=1)),"",SUMIFS($G:$G,$L:$L,$L725))</f>
        <v/>
      </c>
      <c r="K725" s="5">
        <f>IF(OR($L725="",NOT(COUNTIFS($L$2:$L725,$L725)=1)),"",SUMIFS($I:$I,$L:$L,$L725))</f>
        <v/>
      </c>
      <c r="L725" s="6">
        <f>IF($B725="","",YEAR($B725))</f>
        <v/>
      </c>
      <c r="M725" s="6">
        <f>INT((ROW()-2)/39)+1</f>
        <v/>
      </c>
      <c r="N725" s="6">
        <f>MOD(ROW()-2,39)+2</f>
        <v/>
      </c>
      <c r="O725" s="42">
        <f>IF(AND($B725&lt;&gt;"",$C725&lt;&gt;"",$B725&lt;=$C725),INDEX(Szabalyok!$C:$C,$N725),"")</f>
        <v/>
      </c>
      <c r="P725">
        <f>IF(D725="",P724,P724+1)</f>
        <v/>
      </c>
    </row>
    <row r="726">
      <c r="A726">
        <f>IF(P726=P725,0,P726)</f>
        <v/>
      </c>
      <c r="B726" s="41">
        <f>IF($M726&gt;300,"",IF(OR(INDEX(Bemenet!$E$2:$E$301,$M726)="",INDEX(Bemenet!$F$2:$F$301,$M726)=""),"",MAX(INDEX(Bemenet!$E$2:$E$301,$M726),INDEX(Szabalyok!$A:$A,$N726))))</f>
        <v/>
      </c>
      <c r="C726" s="41">
        <f>IF($B726="","",MIN(INDEX(Bemenet!$F$2:$F$301,$M726),INDEX(Szabalyok!$B:$B,$N726)))</f>
        <v/>
      </c>
      <c r="D726" s="5">
        <f>IF(AND($B726&lt;&gt;"",$C726&lt;&gt;"",$B726&lt;=$C726),INDEX(Bemenet!$G$2:$G$301,$M726),"")</f>
        <v/>
      </c>
      <c r="E726" s="6">
        <f>IF(AND($B726&lt;&gt;"",$C726&lt;&gt;"",$B726&lt;=$C726),INDEX(Bemenet!$D$2:$D$301,$M726),"")</f>
        <v/>
      </c>
      <c r="F726" s="5">
        <f>IF(AND($B726&lt;&gt;"",$C726&lt;&gt;"",$B726&lt;=$C726),$C726-$B726+1,"")</f>
        <v/>
      </c>
      <c r="G726" s="5">
        <f>IF($F726="","",$F726*$D726)</f>
        <v/>
      </c>
      <c r="H726" s="42">
        <f>IF($G726="","",$O726)</f>
        <v/>
      </c>
      <c r="I726" s="5">
        <f>IF($G726="","",$G726*IF($H726="",$O726,$H726)/100)</f>
        <v/>
      </c>
      <c r="J726" s="5">
        <f>IF(OR($L726="",NOT(COUNTIFS($L$2:$L726,$L726)=1)),"",SUMIFS($G:$G,$L:$L,$L726))</f>
        <v/>
      </c>
      <c r="K726" s="5">
        <f>IF(OR($L726="",NOT(COUNTIFS($L$2:$L726,$L726)=1)),"",SUMIFS($I:$I,$L:$L,$L726))</f>
        <v/>
      </c>
      <c r="L726" s="6">
        <f>IF($B726="","",YEAR($B726))</f>
        <v/>
      </c>
      <c r="M726" s="6">
        <f>INT((ROW()-2)/39)+1</f>
        <v/>
      </c>
      <c r="N726" s="6">
        <f>MOD(ROW()-2,39)+2</f>
        <v/>
      </c>
      <c r="O726" s="42">
        <f>IF(AND($B726&lt;&gt;"",$C726&lt;&gt;"",$B726&lt;=$C726),INDEX(Szabalyok!$C:$C,$N726),"")</f>
        <v/>
      </c>
      <c r="P726">
        <f>IF(D726="",P725,P725+1)</f>
        <v/>
      </c>
    </row>
    <row r="727">
      <c r="A727">
        <f>IF(P727=P726,0,P727)</f>
        <v/>
      </c>
      <c r="B727" s="41">
        <f>IF($M727&gt;300,"",IF(OR(INDEX(Bemenet!$E$2:$E$301,$M727)="",INDEX(Bemenet!$F$2:$F$301,$M727)=""),"",MAX(INDEX(Bemenet!$E$2:$E$301,$M727),INDEX(Szabalyok!$A:$A,$N727))))</f>
        <v/>
      </c>
      <c r="C727" s="41">
        <f>IF($B727="","",MIN(INDEX(Bemenet!$F$2:$F$301,$M727),INDEX(Szabalyok!$B:$B,$N727)))</f>
        <v/>
      </c>
      <c r="D727" s="5">
        <f>IF(AND($B727&lt;&gt;"",$C727&lt;&gt;"",$B727&lt;=$C727),INDEX(Bemenet!$G$2:$G$301,$M727),"")</f>
        <v/>
      </c>
      <c r="E727" s="6">
        <f>IF(AND($B727&lt;&gt;"",$C727&lt;&gt;"",$B727&lt;=$C727),INDEX(Bemenet!$D$2:$D$301,$M727),"")</f>
        <v/>
      </c>
      <c r="F727" s="5">
        <f>IF(AND($B727&lt;&gt;"",$C727&lt;&gt;"",$B727&lt;=$C727),$C727-$B727+1,"")</f>
        <v/>
      </c>
      <c r="G727" s="5">
        <f>IF($F727="","",$F727*$D727)</f>
        <v/>
      </c>
      <c r="H727" s="42">
        <f>IF($G727="","",$O727)</f>
        <v/>
      </c>
      <c r="I727" s="5">
        <f>IF($G727="","",$G727*IF($H727="",$O727,$H727)/100)</f>
        <v/>
      </c>
      <c r="J727" s="5">
        <f>IF(OR($L727="",NOT(COUNTIFS($L$2:$L727,$L727)=1)),"",SUMIFS($G:$G,$L:$L,$L727))</f>
        <v/>
      </c>
      <c r="K727" s="5">
        <f>IF(OR($L727="",NOT(COUNTIFS($L$2:$L727,$L727)=1)),"",SUMIFS($I:$I,$L:$L,$L727))</f>
        <v/>
      </c>
      <c r="L727" s="6">
        <f>IF($B727="","",YEAR($B727))</f>
        <v/>
      </c>
      <c r="M727" s="6">
        <f>INT((ROW()-2)/39)+1</f>
        <v/>
      </c>
      <c r="N727" s="6">
        <f>MOD(ROW()-2,39)+2</f>
        <v/>
      </c>
      <c r="O727" s="42">
        <f>IF(AND($B727&lt;&gt;"",$C727&lt;&gt;"",$B727&lt;=$C727),INDEX(Szabalyok!$C:$C,$N727),"")</f>
        <v/>
      </c>
      <c r="P727">
        <f>IF(D727="",P726,P726+1)</f>
        <v/>
      </c>
    </row>
    <row r="728">
      <c r="A728">
        <f>IF(P728=P727,0,P728)</f>
        <v/>
      </c>
      <c r="B728" s="41">
        <f>IF($M728&gt;300,"",IF(OR(INDEX(Bemenet!$E$2:$E$301,$M728)="",INDEX(Bemenet!$F$2:$F$301,$M728)=""),"",MAX(INDEX(Bemenet!$E$2:$E$301,$M728),INDEX(Szabalyok!$A:$A,$N728))))</f>
        <v/>
      </c>
      <c r="C728" s="41">
        <f>IF($B728="","",MIN(INDEX(Bemenet!$F$2:$F$301,$M728),INDEX(Szabalyok!$B:$B,$N728)))</f>
        <v/>
      </c>
      <c r="D728" s="5">
        <f>IF(AND($B728&lt;&gt;"",$C728&lt;&gt;"",$B728&lt;=$C728),INDEX(Bemenet!$G$2:$G$301,$M728),"")</f>
        <v/>
      </c>
      <c r="E728" s="6">
        <f>IF(AND($B728&lt;&gt;"",$C728&lt;&gt;"",$B728&lt;=$C728),INDEX(Bemenet!$D$2:$D$301,$M728),"")</f>
        <v/>
      </c>
      <c r="F728" s="5">
        <f>IF(AND($B728&lt;&gt;"",$C728&lt;&gt;"",$B728&lt;=$C728),$C728-$B728+1,"")</f>
        <v/>
      </c>
      <c r="G728" s="5">
        <f>IF($F728="","",$F728*$D728)</f>
        <v/>
      </c>
      <c r="H728" s="42">
        <f>IF($G728="","",$O728)</f>
        <v/>
      </c>
      <c r="I728" s="5">
        <f>IF($G728="","",$G728*IF($H728="",$O728,$H728)/100)</f>
        <v/>
      </c>
      <c r="J728" s="5">
        <f>IF(OR($L728="",NOT(COUNTIFS($L$2:$L728,$L728)=1)),"",SUMIFS($G:$G,$L:$L,$L728))</f>
        <v/>
      </c>
      <c r="K728" s="5">
        <f>IF(OR($L728="",NOT(COUNTIFS($L$2:$L728,$L728)=1)),"",SUMIFS($I:$I,$L:$L,$L728))</f>
        <v/>
      </c>
      <c r="L728" s="6">
        <f>IF($B728="","",YEAR($B728))</f>
        <v/>
      </c>
      <c r="M728" s="6">
        <f>INT((ROW()-2)/39)+1</f>
        <v/>
      </c>
      <c r="N728" s="6">
        <f>MOD(ROW()-2,39)+2</f>
        <v/>
      </c>
      <c r="O728" s="42">
        <f>IF(AND($B728&lt;&gt;"",$C728&lt;&gt;"",$B728&lt;=$C728),INDEX(Szabalyok!$C:$C,$N728),"")</f>
        <v/>
      </c>
      <c r="P728">
        <f>IF(D728="",P727,P727+1)</f>
        <v/>
      </c>
    </row>
    <row r="729">
      <c r="A729">
        <f>IF(P729=P728,0,P729)</f>
        <v/>
      </c>
      <c r="B729" s="41">
        <f>IF($M729&gt;300,"",IF(OR(INDEX(Bemenet!$E$2:$E$301,$M729)="",INDEX(Bemenet!$F$2:$F$301,$M729)=""),"",MAX(INDEX(Bemenet!$E$2:$E$301,$M729),INDEX(Szabalyok!$A:$A,$N729))))</f>
        <v/>
      </c>
      <c r="C729" s="41">
        <f>IF($B729="","",MIN(INDEX(Bemenet!$F$2:$F$301,$M729),INDEX(Szabalyok!$B:$B,$N729)))</f>
        <v/>
      </c>
      <c r="D729" s="5">
        <f>IF(AND($B729&lt;&gt;"",$C729&lt;&gt;"",$B729&lt;=$C729),INDEX(Bemenet!$G$2:$G$301,$M729),"")</f>
        <v/>
      </c>
      <c r="E729" s="6">
        <f>IF(AND($B729&lt;&gt;"",$C729&lt;&gt;"",$B729&lt;=$C729),INDEX(Bemenet!$D$2:$D$301,$M729),"")</f>
        <v/>
      </c>
      <c r="F729" s="5">
        <f>IF(AND($B729&lt;&gt;"",$C729&lt;&gt;"",$B729&lt;=$C729),$C729-$B729+1,"")</f>
        <v/>
      </c>
      <c r="G729" s="5">
        <f>IF($F729="","",$F729*$D729)</f>
        <v/>
      </c>
      <c r="H729" s="42">
        <f>IF($G729="","",$O729)</f>
        <v/>
      </c>
      <c r="I729" s="5">
        <f>IF($G729="","",$G729*IF($H729="",$O729,$H729)/100)</f>
        <v/>
      </c>
      <c r="J729" s="5">
        <f>IF(OR($L729="",NOT(COUNTIFS($L$2:$L729,$L729)=1)),"",SUMIFS($G:$G,$L:$L,$L729))</f>
        <v/>
      </c>
      <c r="K729" s="5">
        <f>IF(OR($L729="",NOT(COUNTIFS($L$2:$L729,$L729)=1)),"",SUMIFS($I:$I,$L:$L,$L729))</f>
        <v/>
      </c>
      <c r="L729" s="6">
        <f>IF($B729="","",YEAR($B729))</f>
        <v/>
      </c>
      <c r="M729" s="6">
        <f>INT((ROW()-2)/39)+1</f>
        <v/>
      </c>
      <c r="N729" s="6">
        <f>MOD(ROW()-2,39)+2</f>
        <v/>
      </c>
      <c r="O729" s="42">
        <f>IF(AND($B729&lt;&gt;"",$C729&lt;&gt;"",$B729&lt;=$C729),INDEX(Szabalyok!$C:$C,$N729),"")</f>
        <v/>
      </c>
      <c r="P729">
        <f>IF(D729="",P728,P728+1)</f>
        <v/>
      </c>
    </row>
    <row r="730">
      <c r="A730">
        <f>IF(P730=P729,0,P730)</f>
        <v/>
      </c>
      <c r="B730" s="41">
        <f>IF($M730&gt;300,"",IF(OR(INDEX(Bemenet!$E$2:$E$301,$M730)="",INDEX(Bemenet!$F$2:$F$301,$M730)=""),"",MAX(INDEX(Bemenet!$E$2:$E$301,$M730),INDEX(Szabalyok!$A:$A,$N730))))</f>
        <v/>
      </c>
      <c r="C730" s="41">
        <f>IF($B730="","",MIN(INDEX(Bemenet!$F$2:$F$301,$M730),INDEX(Szabalyok!$B:$B,$N730)))</f>
        <v/>
      </c>
      <c r="D730" s="5">
        <f>IF(AND($B730&lt;&gt;"",$C730&lt;&gt;"",$B730&lt;=$C730),INDEX(Bemenet!$G$2:$G$301,$M730),"")</f>
        <v/>
      </c>
      <c r="E730" s="6">
        <f>IF(AND($B730&lt;&gt;"",$C730&lt;&gt;"",$B730&lt;=$C730),INDEX(Bemenet!$D$2:$D$301,$M730),"")</f>
        <v/>
      </c>
      <c r="F730" s="5">
        <f>IF(AND($B730&lt;&gt;"",$C730&lt;&gt;"",$B730&lt;=$C730),$C730-$B730+1,"")</f>
        <v/>
      </c>
      <c r="G730" s="5">
        <f>IF($F730="","",$F730*$D730)</f>
        <v/>
      </c>
      <c r="H730" s="42">
        <f>IF($G730="","",$O730)</f>
        <v/>
      </c>
      <c r="I730" s="5">
        <f>IF($G730="","",$G730*IF($H730="",$O730,$H730)/100)</f>
        <v/>
      </c>
      <c r="J730" s="5">
        <f>IF(OR($L730="",NOT(COUNTIFS($L$2:$L730,$L730)=1)),"",SUMIFS($G:$G,$L:$L,$L730))</f>
        <v/>
      </c>
      <c r="K730" s="5">
        <f>IF(OR($L730="",NOT(COUNTIFS($L$2:$L730,$L730)=1)),"",SUMIFS($I:$I,$L:$L,$L730))</f>
        <v/>
      </c>
      <c r="L730" s="6">
        <f>IF($B730="","",YEAR($B730))</f>
        <v/>
      </c>
      <c r="M730" s="6">
        <f>INT((ROW()-2)/39)+1</f>
        <v/>
      </c>
      <c r="N730" s="6">
        <f>MOD(ROW()-2,39)+2</f>
        <v/>
      </c>
      <c r="O730" s="42">
        <f>IF(AND($B730&lt;&gt;"",$C730&lt;&gt;"",$B730&lt;=$C730),INDEX(Szabalyok!$C:$C,$N730),"")</f>
        <v/>
      </c>
      <c r="P730">
        <f>IF(D730="",P729,P729+1)</f>
        <v/>
      </c>
    </row>
    <row r="731">
      <c r="A731">
        <f>IF(P731=P730,0,P731)</f>
        <v/>
      </c>
      <c r="B731" s="41">
        <f>IF($M731&gt;300,"",IF(OR(INDEX(Bemenet!$E$2:$E$301,$M731)="",INDEX(Bemenet!$F$2:$F$301,$M731)=""),"",MAX(INDEX(Bemenet!$E$2:$E$301,$M731),INDEX(Szabalyok!$A:$A,$N731))))</f>
        <v/>
      </c>
      <c r="C731" s="41">
        <f>IF($B731="","",MIN(INDEX(Bemenet!$F$2:$F$301,$M731),INDEX(Szabalyok!$B:$B,$N731)))</f>
        <v/>
      </c>
      <c r="D731" s="5">
        <f>IF(AND($B731&lt;&gt;"",$C731&lt;&gt;"",$B731&lt;=$C731),INDEX(Bemenet!$G$2:$G$301,$M731),"")</f>
        <v/>
      </c>
      <c r="E731" s="6">
        <f>IF(AND($B731&lt;&gt;"",$C731&lt;&gt;"",$B731&lt;=$C731),INDEX(Bemenet!$D$2:$D$301,$M731),"")</f>
        <v/>
      </c>
      <c r="F731" s="5">
        <f>IF(AND($B731&lt;&gt;"",$C731&lt;&gt;"",$B731&lt;=$C731),$C731-$B731+1,"")</f>
        <v/>
      </c>
      <c r="G731" s="5">
        <f>IF($F731="","",$F731*$D731)</f>
        <v/>
      </c>
      <c r="H731" s="42">
        <f>IF($G731="","",$O731)</f>
        <v/>
      </c>
      <c r="I731" s="5">
        <f>IF($G731="","",$G731*IF($H731="",$O731,$H731)/100)</f>
        <v/>
      </c>
      <c r="J731" s="5">
        <f>IF(OR($L731="",NOT(COUNTIFS($L$2:$L731,$L731)=1)),"",SUMIFS($G:$G,$L:$L,$L731))</f>
        <v/>
      </c>
      <c r="K731" s="5">
        <f>IF(OR($L731="",NOT(COUNTIFS($L$2:$L731,$L731)=1)),"",SUMIFS($I:$I,$L:$L,$L731))</f>
        <v/>
      </c>
      <c r="L731" s="6">
        <f>IF($B731="","",YEAR($B731))</f>
        <v/>
      </c>
      <c r="M731" s="6">
        <f>INT((ROW()-2)/39)+1</f>
        <v/>
      </c>
      <c r="N731" s="6">
        <f>MOD(ROW()-2,39)+2</f>
        <v/>
      </c>
      <c r="O731" s="42">
        <f>IF(AND($B731&lt;&gt;"",$C731&lt;&gt;"",$B731&lt;=$C731),INDEX(Szabalyok!$C:$C,$N731),"")</f>
        <v/>
      </c>
      <c r="P731">
        <f>IF(D731="",P730,P730+1)</f>
        <v/>
      </c>
    </row>
    <row r="732">
      <c r="A732">
        <f>IF(P732=P731,0,P732)</f>
        <v/>
      </c>
      <c r="B732" s="41">
        <f>IF($M732&gt;300,"",IF(OR(INDEX(Bemenet!$E$2:$E$301,$M732)="",INDEX(Bemenet!$F$2:$F$301,$M732)=""),"",MAX(INDEX(Bemenet!$E$2:$E$301,$M732),INDEX(Szabalyok!$A:$A,$N732))))</f>
        <v/>
      </c>
      <c r="C732" s="41">
        <f>IF($B732="","",MIN(INDEX(Bemenet!$F$2:$F$301,$M732),INDEX(Szabalyok!$B:$B,$N732)))</f>
        <v/>
      </c>
      <c r="D732" s="5">
        <f>IF(AND($B732&lt;&gt;"",$C732&lt;&gt;"",$B732&lt;=$C732),INDEX(Bemenet!$G$2:$G$301,$M732),"")</f>
        <v/>
      </c>
      <c r="E732" s="6">
        <f>IF(AND($B732&lt;&gt;"",$C732&lt;&gt;"",$B732&lt;=$C732),INDEX(Bemenet!$D$2:$D$301,$M732),"")</f>
        <v/>
      </c>
      <c r="F732" s="5">
        <f>IF(AND($B732&lt;&gt;"",$C732&lt;&gt;"",$B732&lt;=$C732),$C732-$B732+1,"")</f>
        <v/>
      </c>
      <c r="G732" s="5">
        <f>IF($F732="","",$F732*$D732)</f>
        <v/>
      </c>
      <c r="H732" s="42">
        <f>IF($G732="","",$O732)</f>
        <v/>
      </c>
      <c r="I732" s="5">
        <f>IF($G732="","",$G732*IF($H732="",$O732,$H732)/100)</f>
        <v/>
      </c>
      <c r="J732" s="5">
        <f>IF(OR($L732="",NOT(COUNTIFS($L$2:$L732,$L732)=1)),"",SUMIFS($G:$G,$L:$L,$L732))</f>
        <v/>
      </c>
      <c r="K732" s="5">
        <f>IF(OR($L732="",NOT(COUNTIFS($L$2:$L732,$L732)=1)),"",SUMIFS($I:$I,$L:$L,$L732))</f>
        <v/>
      </c>
      <c r="L732" s="6">
        <f>IF($B732="","",YEAR($B732))</f>
        <v/>
      </c>
      <c r="M732" s="6">
        <f>INT((ROW()-2)/39)+1</f>
        <v/>
      </c>
      <c r="N732" s="6">
        <f>MOD(ROW()-2,39)+2</f>
        <v/>
      </c>
      <c r="O732" s="42">
        <f>IF(AND($B732&lt;&gt;"",$C732&lt;&gt;"",$B732&lt;=$C732),INDEX(Szabalyok!$C:$C,$N732),"")</f>
        <v/>
      </c>
      <c r="P732">
        <f>IF(D732="",P731,P731+1)</f>
        <v/>
      </c>
    </row>
    <row r="733">
      <c r="A733">
        <f>IF(P733=P732,0,P733)</f>
        <v/>
      </c>
      <c r="B733" s="41">
        <f>IF($M733&gt;300,"",IF(OR(INDEX(Bemenet!$E$2:$E$301,$M733)="",INDEX(Bemenet!$F$2:$F$301,$M733)=""),"",MAX(INDEX(Bemenet!$E$2:$E$301,$M733),INDEX(Szabalyok!$A:$A,$N733))))</f>
        <v/>
      </c>
      <c r="C733" s="41">
        <f>IF($B733="","",MIN(INDEX(Bemenet!$F$2:$F$301,$M733),INDEX(Szabalyok!$B:$B,$N733)))</f>
        <v/>
      </c>
      <c r="D733" s="5">
        <f>IF(AND($B733&lt;&gt;"",$C733&lt;&gt;"",$B733&lt;=$C733),INDEX(Bemenet!$G$2:$G$301,$M733),"")</f>
        <v/>
      </c>
      <c r="E733" s="6">
        <f>IF(AND($B733&lt;&gt;"",$C733&lt;&gt;"",$B733&lt;=$C733),INDEX(Bemenet!$D$2:$D$301,$M733),"")</f>
        <v/>
      </c>
      <c r="F733" s="5">
        <f>IF(AND($B733&lt;&gt;"",$C733&lt;&gt;"",$B733&lt;=$C733),$C733-$B733+1,"")</f>
        <v/>
      </c>
      <c r="G733" s="5">
        <f>IF($F733="","",$F733*$D733)</f>
        <v/>
      </c>
      <c r="H733" s="42">
        <f>IF($G733="","",$O733)</f>
        <v/>
      </c>
      <c r="I733" s="5">
        <f>IF($G733="","",$G733*IF($H733="",$O733,$H733)/100)</f>
        <v/>
      </c>
      <c r="J733" s="5">
        <f>IF(OR($L733="",NOT(COUNTIFS($L$2:$L733,$L733)=1)),"",SUMIFS($G:$G,$L:$L,$L733))</f>
        <v/>
      </c>
      <c r="K733" s="5">
        <f>IF(OR($L733="",NOT(COUNTIFS($L$2:$L733,$L733)=1)),"",SUMIFS($I:$I,$L:$L,$L733))</f>
        <v/>
      </c>
      <c r="L733" s="6">
        <f>IF($B733="","",YEAR($B733))</f>
        <v/>
      </c>
      <c r="M733" s="6">
        <f>INT((ROW()-2)/39)+1</f>
        <v/>
      </c>
      <c r="N733" s="6">
        <f>MOD(ROW()-2,39)+2</f>
        <v/>
      </c>
      <c r="O733" s="42">
        <f>IF(AND($B733&lt;&gt;"",$C733&lt;&gt;"",$B733&lt;=$C733),INDEX(Szabalyok!$C:$C,$N733),"")</f>
        <v/>
      </c>
      <c r="P733">
        <f>IF(D733="",P732,P732+1)</f>
        <v/>
      </c>
    </row>
    <row r="734">
      <c r="A734">
        <f>IF(P734=P733,0,P734)</f>
        <v/>
      </c>
      <c r="B734" s="41">
        <f>IF($M734&gt;300,"",IF(OR(INDEX(Bemenet!$E$2:$E$301,$M734)="",INDEX(Bemenet!$F$2:$F$301,$M734)=""),"",MAX(INDEX(Bemenet!$E$2:$E$301,$M734),INDEX(Szabalyok!$A:$A,$N734))))</f>
        <v/>
      </c>
      <c r="C734" s="41">
        <f>IF($B734="","",MIN(INDEX(Bemenet!$F$2:$F$301,$M734),INDEX(Szabalyok!$B:$B,$N734)))</f>
        <v/>
      </c>
      <c r="D734" s="5">
        <f>IF(AND($B734&lt;&gt;"",$C734&lt;&gt;"",$B734&lt;=$C734),INDEX(Bemenet!$G$2:$G$301,$M734),"")</f>
        <v/>
      </c>
      <c r="E734" s="6">
        <f>IF(AND($B734&lt;&gt;"",$C734&lt;&gt;"",$B734&lt;=$C734),INDEX(Bemenet!$D$2:$D$301,$M734),"")</f>
        <v/>
      </c>
      <c r="F734" s="5">
        <f>IF(AND($B734&lt;&gt;"",$C734&lt;&gt;"",$B734&lt;=$C734),$C734-$B734+1,"")</f>
        <v/>
      </c>
      <c r="G734" s="5">
        <f>IF($F734="","",$F734*$D734)</f>
        <v/>
      </c>
      <c r="H734" s="42">
        <f>IF($G734="","",$O734)</f>
        <v/>
      </c>
      <c r="I734" s="5">
        <f>IF($G734="","",$G734*IF($H734="",$O734,$H734)/100)</f>
        <v/>
      </c>
      <c r="J734" s="5">
        <f>IF(OR($L734="",NOT(COUNTIFS($L$2:$L734,$L734)=1)),"",SUMIFS($G:$G,$L:$L,$L734))</f>
        <v/>
      </c>
      <c r="K734" s="5">
        <f>IF(OR($L734="",NOT(COUNTIFS($L$2:$L734,$L734)=1)),"",SUMIFS($I:$I,$L:$L,$L734))</f>
        <v/>
      </c>
      <c r="L734" s="6">
        <f>IF($B734="","",YEAR($B734))</f>
        <v/>
      </c>
      <c r="M734" s="6">
        <f>INT((ROW()-2)/39)+1</f>
        <v/>
      </c>
      <c r="N734" s="6">
        <f>MOD(ROW()-2,39)+2</f>
        <v/>
      </c>
      <c r="O734" s="42">
        <f>IF(AND($B734&lt;&gt;"",$C734&lt;&gt;"",$B734&lt;=$C734),INDEX(Szabalyok!$C:$C,$N734),"")</f>
        <v/>
      </c>
      <c r="P734">
        <f>IF(D734="",P733,P733+1)</f>
        <v/>
      </c>
    </row>
    <row r="735">
      <c r="A735">
        <f>IF(P735=P734,0,P735)</f>
        <v/>
      </c>
      <c r="B735" s="41">
        <f>IF($M735&gt;300,"",IF(OR(INDEX(Bemenet!$E$2:$E$301,$M735)="",INDEX(Bemenet!$F$2:$F$301,$M735)=""),"",MAX(INDEX(Bemenet!$E$2:$E$301,$M735),INDEX(Szabalyok!$A:$A,$N735))))</f>
        <v/>
      </c>
      <c r="C735" s="41">
        <f>IF($B735="","",MIN(INDEX(Bemenet!$F$2:$F$301,$M735),INDEX(Szabalyok!$B:$B,$N735)))</f>
        <v/>
      </c>
      <c r="D735" s="5">
        <f>IF(AND($B735&lt;&gt;"",$C735&lt;&gt;"",$B735&lt;=$C735),INDEX(Bemenet!$G$2:$G$301,$M735),"")</f>
        <v/>
      </c>
      <c r="E735" s="6">
        <f>IF(AND($B735&lt;&gt;"",$C735&lt;&gt;"",$B735&lt;=$C735),INDEX(Bemenet!$D$2:$D$301,$M735),"")</f>
        <v/>
      </c>
      <c r="F735" s="5">
        <f>IF(AND($B735&lt;&gt;"",$C735&lt;&gt;"",$B735&lt;=$C735),$C735-$B735+1,"")</f>
        <v/>
      </c>
      <c r="G735" s="5">
        <f>IF($F735="","",$F735*$D735)</f>
        <v/>
      </c>
      <c r="H735" s="42">
        <f>IF($G735="","",$O735)</f>
        <v/>
      </c>
      <c r="I735" s="5">
        <f>IF($G735="","",$G735*IF($H735="",$O735,$H735)/100)</f>
        <v/>
      </c>
      <c r="J735" s="5">
        <f>IF(OR($L735="",NOT(COUNTIFS($L$2:$L735,$L735)=1)),"",SUMIFS($G:$G,$L:$L,$L735))</f>
        <v/>
      </c>
      <c r="K735" s="5">
        <f>IF(OR($L735="",NOT(COUNTIFS($L$2:$L735,$L735)=1)),"",SUMIFS($I:$I,$L:$L,$L735))</f>
        <v/>
      </c>
      <c r="L735" s="6">
        <f>IF($B735="","",YEAR($B735))</f>
        <v/>
      </c>
      <c r="M735" s="6">
        <f>INT((ROW()-2)/39)+1</f>
        <v/>
      </c>
      <c r="N735" s="6">
        <f>MOD(ROW()-2,39)+2</f>
        <v/>
      </c>
      <c r="O735" s="42">
        <f>IF(AND($B735&lt;&gt;"",$C735&lt;&gt;"",$B735&lt;=$C735),INDEX(Szabalyok!$C:$C,$N735),"")</f>
        <v/>
      </c>
      <c r="P735">
        <f>IF(D735="",P734,P734+1)</f>
        <v/>
      </c>
    </row>
    <row r="736">
      <c r="A736">
        <f>IF(P736=P735,0,P736)</f>
        <v/>
      </c>
      <c r="B736" s="41">
        <f>IF($M736&gt;300,"",IF(OR(INDEX(Bemenet!$E$2:$E$301,$M736)="",INDEX(Bemenet!$F$2:$F$301,$M736)=""),"",MAX(INDEX(Bemenet!$E$2:$E$301,$M736),INDEX(Szabalyok!$A:$A,$N736))))</f>
        <v/>
      </c>
      <c r="C736" s="41">
        <f>IF($B736="","",MIN(INDEX(Bemenet!$F$2:$F$301,$M736),INDEX(Szabalyok!$B:$B,$N736)))</f>
        <v/>
      </c>
      <c r="D736" s="5">
        <f>IF(AND($B736&lt;&gt;"",$C736&lt;&gt;"",$B736&lt;=$C736),INDEX(Bemenet!$G$2:$G$301,$M736),"")</f>
        <v/>
      </c>
      <c r="E736" s="6">
        <f>IF(AND($B736&lt;&gt;"",$C736&lt;&gt;"",$B736&lt;=$C736),INDEX(Bemenet!$D$2:$D$301,$M736),"")</f>
        <v/>
      </c>
      <c r="F736" s="5">
        <f>IF(AND($B736&lt;&gt;"",$C736&lt;&gt;"",$B736&lt;=$C736),$C736-$B736+1,"")</f>
        <v/>
      </c>
      <c r="G736" s="5">
        <f>IF($F736="","",$F736*$D736)</f>
        <v/>
      </c>
      <c r="H736" s="42">
        <f>IF($G736="","",$O736)</f>
        <v/>
      </c>
      <c r="I736" s="5">
        <f>IF($G736="","",$G736*IF($H736="",$O736,$H736)/100)</f>
        <v/>
      </c>
      <c r="J736" s="5">
        <f>IF(OR($L736="",NOT(COUNTIFS($L$2:$L736,$L736)=1)),"",SUMIFS($G:$G,$L:$L,$L736))</f>
        <v/>
      </c>
      <c r="K736" s="5">
        <f>IF(OR($L736="",NOT(COUNTIFS($L$2:$L736,$L736)=1)),"",SUMIFS($I:$I,$L:$L,$L736))</f>
        <v/>
      </c>
      <c r="L736" s="6">
        <f>IF($B736="","",YEAR($B736))</f>
        <v/>
      </c>
      <c r="M736" s="6">
        <f>INT((ROW()-2)/39)+1</f>
        <v/>
      </c>
      <c r="N736" s="6">
        <f>MOD(ROW()-2,39)+2</f>
        <v/>
      </c>
      <c r="O736" s="42">
        <f>IF(AND($B736&lt;&gt;"",$C736&lt;&gt;"",$B736&lt;=$C736),INDEX(Szabalyok!$C:$C,$N736),"")</f>
        <v/>
      </c>
      <c r="P736">
        <f>IF(D736="",P735,P735+1)</f>
        <v/>
      </c>
    </row>
    <row r="737">
      <c r="A737">
        <f>IF(P737=P736,0,P737)</f>
        <v/>
      </c>
      <c r="B737" s="41">
        <f>IF($M737&gt;300,"",IF(OR(INDEX(Bemenet!$E$2:$E$301,$M737)="",INDEX(Bemenet!$F$2:$F$301,$M737)=""),"",MAX(INDEX(Bemenet!$E$2:$E$301,$M737),INDEX(Szabalyok!$A:$A,$N737))))</f>
        <v/>
      </c>
      <c r="C737" s="41">
        <f>IF($B737="","",MIN(INDEX(Bemenet!$F$2:$F$301,$M737),INDEX(Szabalyok!$B:$B,$N737)))</f>
        <v/>
      </c>
      <c r="D737" s="5">
        <f>IF(AND($B737&lt;&gt;"",$C737&lt;&gt;"",$B737&lt;=$C737),INDEX(Bemenet!$G$2:$G$301,$M737),"")</f>
        <v/>
      </c>
      <c r="E737" s="6">
        <f>IF(AND($B737&lt;&gt;"",$C737&lt;&gt;"",$B737&lt;=$C737),INDEX(Bemenet!$D$2:$D$301,$M737),"")</f>
        <v/>
      </c>
      <c r="F737" s="5">
        <f>IF(AND($B737&lt;&gt;"",$C737&lt;&gt;"",$B737&lt;=$C737),$C737-$B737+1,"")</f>
        <v/>
      </c>
      <c r="G737" s="5">
        <f>IF($F737="","",$F737*$D737)</f>
        <v/>
      </c>
      <c r="H737" s="42">
        <f>IF($G737="","",$O737)</f>
        <v/>
      </c>
      <c r="I737" s="5">
        <f>IF($G737="","",$G737*IF($H737="",$O737,$H737)/100)</f>
        <v/>
      </c>
      <c r="J737" s="5">
        <f>IF(OR($L737="",NOT(COUNTIFS($L$2:$L737,$L737)=1)),"",SUMIFS($G:$G,$L:$L,$L737))</f>
        <v/>
      </c>
      <c r="K737" s="5">
        <f>IF(OR($L737="",NOT(COUNTIFS($L$2:$L737,$L737)=1)),"",SUMIFS($I:$I,$L:$L,$L737))</f>
        <v/>
      </c>
      <c r="L737" s="6">
        <f>IF($B737="","",YEAR($B737))</f>
        <v/>
      </c>
      <c r="M737" s="6">
        <f>INT((ROW()-2)/39)+1</f>
        <v/>
      </c>
      <c r="N737" s="6">
        <f>MOD(ROW()-2,39)+2</f>
        <v/>
      </c>
      <c r="O737" s="42">
        <f>IF(AND($B737&lt;&gt;"",$C737&lt;&gt;"",$B737&lt;=$C737),INDEX(Szabalyok!$C:$C,$N737),"")</f>
        <v/>
      </c>
      <c r="P737">
        <f>IF(D737="",P736,P736+1)</f>
        <v/>
      </c>
    </row>
    <row r="738">
      <c r="A738">
        <f>IF(P738=P737,0,P738)</f>
        <v/>
      </c>
      <c r="B738" s="41">
        <f>IF($M738&gt;300,"",IF(OR(INDEX(Bemenet!$E$2:$E$301,$M738)="",INDEX(Bemenet!$F$2:$F$301,$M738)=""),"",MAX(INDEX(Bemenet!$E$2:$E$301,$M738),INDEX(Szabalyok!$A:$A,$N738))))</f>
        <v/>
      </c>
      <c r="C738" s="41">
        <f>IF($B738="","",MIN(INDEX(Bemenet!$F$2:$F$301,$M738),INDEX(Szabalyok!$B:$B,$N738)))</f>
        <v/>
      </c>
      <c r="D738" s="5">
        <f>IF(AND($B738&lt;&gt;"",$C738&lt;&gt;"",$B738&lt;=$C738),INDEX(Bemenet!$G$2:$G$301,$M738),"")</f>
        <v/>
      </c>
      <c r="E738" s="6">
        <f>IF(AND($B738&lt;&gt;"",$C738&lt;&gt;"",$B738&lt;=$C738),INDEX(Bemenet!$D$2:$D$301,$M738),"")</f>
        <v/>
      </c>
      <c r="F738" s="5">
        <f>IF(AND($B738&lt;&gt;"",$C738&lt;&gt;"",$B738&lt;=$C738),$C738-$B738+1,"")</f>
        <v/>
      </c>
      <c r="G738" s="5">
        <f>IF($F738="","",$F738*$D738)</f>
        <v/>
      </c>
      <c r="H738" s="42">
        <f>IF($G738="","",$O738)</f>
        <v/>
      </c>
      <c r="I738" s="5">
        <f>IF($G738="","",$G738*IF($H738="",$O738,$H738)/100)</f>
        <v/>
      </c>
      <c r="J738" s="5">
        <f>IF(OR($L738="",NOT(COUNTIFS($L$2:$L738,$L738)=1)),"",SUMIFS($G:$G,$L:$L,$L738))</f>
        <v/>
      </c>
      <c r="K738" s="5">
        <f>IF(OR($L738="",NOT(COUNTIFS($L$2:$L738,$L738)=1)),"",SUMIFS($I:$I,$L:$L,$L738))</f>
        <v/>
      </c>
      <c r="L738" s="6">
        <f>IF($B738="","",YEAR($B738))</f>
        <v/>
      </c>
      <c r="M738" s="6">
        <f>INT((ROW()-2)/39)+1</f>
        <v/>
      </c>
      <c r="N738" s="6">
        <f>MOD(ROW()-2,39)+2</f>
        <v/>
      </c>
      <c r="O738" s="42">
        <f>IF(AND($B738&lt;&gt;"",$C738&lt;&gt;"",$B738&lt;=$C738),INDEX(Szabalyok!$C:$C,$N738),"")</f>
        <v/>
      </c>
      <c r="P738">
        <f>IF(D738="",P737,P737+1)</f>
        <v/>
      </c>
    </row>
    <row r="739">
      <c r="A739">
        <f>IF(P739=P738,0,P739)</f>
        <v/>
      </c>
      <c r="B739" s="41">
        <f>IF($M739&gt;300,"",IF(OR(INDEX(Bemenet!$E$2:$E$301,$M739)="",INDEX(Bemenet!$F$2:$F$301,$M739)=""),"",MAX(INDEX(Bemenet!$E$2:$E$301,$M739),INDEX(Szabalyok!$A:$A,$N739))))</f>
        <v/>
      </c>
      <c r="C739" s="41">
        <f>IF($B739="","",MIN(INDEX(Bemenet!$F$2:$F$301,$M739),INDEX(Szabalyok!$B:$B,$N739)))</f>
        <v/>
      </c>
      <c r="D739" s="5">
        <f>IF(AND($B739&lt;&gt;"",$C739&lt;&gt;"",$B739&lt;=$C739),INDEX(Bemenet!$G$2:$G$301,$M739),"")</f>
        <v/>
      </c>
      <c r="E739" s="6">
        <f>IF(AND($B739&lt;&gt;"",$C739&lt;&gt;"",$B739&lt;=$C739),INDEX(Bemenet!$D$2:$D$301,$M739),"")</f>
        <v/>
      </c>
      <c r="F739" s="5">
        <f>IF(AND($B739&lt;&gt;"",$C739&lt;&gt;"",$B739&lt;=$C739),$C739-$B739+1,"")</f>
        <v/>
      </c>
      <c r="G739" s="5">
        <f>IF($F739="","",$F739*$D739)</f>
        <v/>
      </c>
      <c r="H739" s="42">
        <f>IF($G739="","",$O739)</f>
        <v/>
      </c>
      <c r="I739" s="5">
        <f>IF($G739="","",$G739*IF($H739="",$O739,$H739)/100)</f>
        <v/>
      </c>
      <c r="J739" s="5">
        <f>IF(OR($L739="",NOT(COUNTIFS($L$2:$L739,$L739)=1)),"",SUMIFS($G:$G,$L:$L,$L739))</f>
        <v/>
      </c>
      <c r="K739" s="5">
        <f>IF(OR($L739="",NOT(COUNTIFS($L$2:$L739,$L739)=1)),"",SUMIFS($I:$I,$L:$L,$L739))</f>
        <v/>
      </c>
      <c r="L739" s="6">
        <f>IF($B739="","",YEAR($B739))</f>
        <v/>
      </c>
      <c r="M739" s="6">
        <f>INT((ROW()-2)/39)+1</f>
        <v/>
      </c>
      <c r="N739" s="6">
        <f>MOD(ROW()-2,39)+2</f>
        <v/>
      </c>
      <c r="O739" s="42">
        <f>IF(AND($B739&lt;&gt;"",$C739&lt;&gt;"",$B739&lt;=$C739),INDEX(Szabalyok!$C:$C,$N739),"")</f>
        <v/>
      </c>
      <c r="P739">
        <f>IF(D739="",P738,P738+1)</f>
        <v/>
      </c>
    </row>
    <row r="740">
      <c r="A740">
        <f>IF(P740=P739,0,P740)</f>
        <v/>
      </c>
      <c r="B740" s="41">
        <f>IF($M740&gt;300,"",IF(OR(INDEX(Bemenet!$E$2:$E$301,$M740)="",INDEX(Bemenet!$F$2:$F$301,$M740)=""),"",MAX(INDEX(Bemenet!$E$2:$E$301,$M740),INDEX(Szabalyok!$A:$A,$N740))))</f>
        <v/>
      </c>
      <c r="C740" s="41">
        <f>IF($B740="","",MIN(INDEX(Bemenet!$F$2:$F$301,$M740),INDEX(Szabalyok!$B:$B,$N740)))</f>
        <v/>
      </c>
      <c r="D740" s="5">
        <f>IF(AND($B740&lt;&gt;"",$C740&lt;&gt;"",$B740&lt;=$C740),INDEX(Bemenet!$G$2:$G$301,$M740),"")</f>
        <v/>
      </c>
      <c r="E740" s="6">
        <f>IF(AND($B740&lt;&gt;"",$C740&lt;&gt;"",$B740&lt;=$C740),INDEX(Bemenet!$D$2:$D$301,$M740),"")</f>
        <v/>
      </c>
      <c r="F740" s="5">
        <f>IF(AND($B740&lt;&gt;"",$C740&lt;&gt;"",$B740&lt;=$C740),$C740-$B740+1,"")</f>
        <v/>
      </c>
      <c r="G740" s="5">
        <f>IF($F740="","",$F740*$D740)</f>
        <v/>
      </c>
      <c r="H740" s="42">
        <f>IF($G740="","",$O740)</f>
        <v/>
      </c>
      <c r="I740" s="5">
        <f>IF($G740="","",$G740*IF($H740="",$O740,$H740)/100)</f>
        <v/>
      </c>
      <c r="J740" s="5">
        <f>IF(OR($L740="",NOT(COUNTIFS($L$2:$L740,$L740)=1)),"",SUMIFS($G:$G,$L:$L,$L740))</f>
        <v/>
      </c>
      <c r="K740" s="5">
        <f>IF(OR($L740="",NOT(COUNTIFS($L$2:$L740,$L740)=1)),"",SUMIFS($I:$I,$L:$L,$L740))</f>
        <v/>
      </c>
      <c r="L740" s="6">
        <f>IF($B740="","",YEAR($B740))</f>
        <v/>
      </c>
      <c r="M740" s="6">
        <f>INT((ROW()-2)/39)+1</f>
        <v/>
      </c>
      <c r="N740" s="6">
        <f>MOD(ROW()-2,39)+2</f>
        <v/>
      </c>
      <c r="O740" s="42">
        <f>IF(AND($B740&lt;&gt;"",$C740&lt;&gt;"",$B740&lt;=$C740),INDEX(Szabalyok!$C:$C,$N740),"")</f>
        <v/>
      </c>
      <c r="P740">
        <f>IF(D740="",P739,P739+1)</f>
        <v/>
      </c>
    </row>
    <row r="741">
      <c r="A741">
        <f>IF(P741=P740,0,P741)</f>
        <v/>
      </c>
      <c r="B741" s="41">
        <f>IF($M741&gt;300,"",IF(OR(INDEX(Bemenet!$E$2:$E$301,$M741)="",INDEX(Bemenet!$F$2:$F$301,$M741)=""),"",MAX(INDEX(Bemenet!$E$2:$E$301,$M741),INDEX(Szabalyok!$A:$A,$N741))))</f>
        <v/>
      </c>
      <c r="C741" s="41">
        <f>IF($B741="","",MIN(INDEX(Bemenet!$F$2:$F$301,$M741),INDEX(Szabalyok!$B:$B,$N741)))</f>
        <v/>
      </c>
      <c r="D741" s="5">
        <f>IF(AND($B741&lt;&gt;"",$C741&lt;&gt;"",$B741&lt;=$C741),INDEX(Bemenet!$G$2:$G$301,$M741),"")</f>
        <v/>
      </c>
      <c r="E741" s="6">
        <f>IF(AND($B741&lt;&gt;"",$C741&lt;&gt;"",$B741&lt;=$C741),INDEX(Bemenet!$D$2:$D$301,$M741),"")</f>
        <v/>
      </c>
      <c r="F741" s="5">
        <f>IF(AND($B741&lt;&gt;"",$C741&lt;&gt;"",$B741&lt;=$C741),$C741-$B741+1,"")</f>
        <v/>
      </c>
      <c r="G741" s="5">
        <f>IF($F741="","",$F741*$D741)</f>
        <v/>
      </c>
      <c r="H741" s="42">
        <f>IF($G741="","",$O741)</f>
        <v/>
      </c>
      <c r="I741" s="5">
        <f>IF($G741="","",$G741*IF($H741="",$O741,$H741)/100)</f>
        <v/>
      </c>
      <c r="J741" s="5">
        <f>IF(OR($L741="",NOT(COUNTIFS($L$2:$L741,$L741)=1)),"",SUMIFS($G:$G,$L:$L,$L741))</f>
        <v/>
      </c>
      <c r="K741" s="5">
        <f>IF(OR($L741="",NOT(COUNTIFS($L$2:$L741,$L741)=1)),"",SUMIFS($I:$I,$L:$L,$L741))</f>
        <v/>
      </c>
      <c r="L741" s="6">
        <f>IF($B741="","",YEAR($B741))</f>
        <v/>
      </c>
      <c r="M741" s="6">
        <f>INT((ROW()-2)/39)+1</f>
        <v/>
      </c>
      <c r="N741" s="6">
        <f>MOD(ROW()-2,39)+2</f>
        <v/>
      </c>
      <c r="O741" s="42">
        <f>IF(AND($B741&lt;&gt;"",$C741&lt;&gt;"",$B741&lt;=$C741),INDEX(Szabalyok!$C:$C,$N741),"")</f>
        <v/>
      </c>
      <c r="P741">
        <f>IF(D741="",P740,P740+1)</f>
        <v/>
      </c>
    </row>
    <row r="742">
      <c r="A742">
        <f>IF(P742=P741,0,P742)</f>
        <v/>
      </c>
      <c r="B742" s="41">
        <f>IF($M742&gt;300,"",IF(OR(INDEX(Bemenet!$E$2:$E$301,$M742)="",INDEX(Bemenet!$F$2:$F$301,$M742)=""),"",MAX(INDEX(Bemenet!$E$2:$E$301,$M742),INDEX(Szabalyok!$A:$A,$N742))))</f>
        <v/>
      </c>
      <c r="C742" s="41">
        <f>IF($B742="","",MIN(INDEX(Bemenet!$F$2:$F$301,$M742),INDEX(Szabalyok!$B:$B,$N742)))</f>
        <v/>
      </c>
      <c r="D742" s="5">
        <f>IF(AND($B742&lt;&gt;"",$C742&lt;&gt;"",$B742&lt;=$C742),INDEX(Bemenet!$G$2:$G$301,$M742),"")</f>
        <v/>
      </c>
      <c r="E742" s="6">
        <f>IF(AND($B742&lt;&gt;"",$C742&lt;&gt;"",$B742&lt;=$C742),INDEX(Bemenet!$D$2:$D$301,$M742),"")</f>
        <v/>
      </c>
      <c r="F742" s="5">
        <f>IF(AND($B742&lt;&gt;"",$C742&lt;&gt;"",$B742&lt;=$C742),$C742-$B742+1,"")</f>
        <v/>
      </c>
      <c r="G742" s="5">
        <f>IF($F742="","",$F742*$D742)</f>
        <v/>
      </c>
      <c r="H742" s="42">
        <f>IF($G742="","",$O742)</f>
        <v/>
      </c>
      <c r="I742" s="5">
        <f>IF($G742="","",$G742*IF($H742="",$O742,$H742)/100)</f>
        <v/>
      </c>
      <c r="J742" s="5">
        <f>IF(OR($L742="",NOT(COUNTIFS($L$2:$L742,$L742)=1)),"",SUMIFS($G:$G,$L:$L,$L742))</f>
        <v/>
      </c>
      <c r="K742" s="5">
        <f>IF(OR($L742="",NOT(COUNTIFS($L$2:$L742,$L742)=1)),"",SUMIFS($I:$I,$L:$L,$L742))</f>
        <v/>
      </c>
      <c r="L742" s="6">
        <f>IF($B742="","",YEAR($B742))</f>
        <v/>
      </c>
      <c r="M742" s="6">
        <f>INT((ROW()-2)/39)+1</f>
        <v/>
      </c>
      <c r="N742" s="6">
        <f>MOD(ROW()-2,39)+2</f>
        <v/>
      </c>
      <c r="O742" s="42">
        <f>IF(AND($B742&lt;&gt;"",$C742&lt;&gt;"",$B742&lt;=$C742),INDEX(Szabalyok!$C:$C,$N742),"")</f>
        <v/>
      </c>
      <c r="P742">
        <f>IF(D742="",P741,P741+1)</f>
        <v/>
      </c>
    </row>
    <row r="743">
      <c r="A743">
        <f>IF(P743=P742,0,P743)</f>
        <v/>
      </c>
      <c r="B743" s="41">
        <f>IF($M743&gt;300,"",IF(OR(INDEX(Bemenet!$E$2:$E$301,$M743)="",INDEX(Bemenet!$F$2:$F$301,$M743)=""),"",MAX(INDEX(Bemenet!$E$2:$E$301,$M743),INDEX(Szabalyok!$A:$A,$N743))))</f>
        <v/>
      </c>
      <c r="C743" s="41">
        <f>IF($B743="","",MIN(INDEX(Bemenet!$F$2:$F$301,$M743),INDEX(Szabalyok!$B:$B,$N743)))</f>
        <v/>
      </c>
      <c r="D743" s="5">
        <f>IF(AND($B743&lt;&gt;"",$C743&lt;&gt;"",$B743&lt;=$C743),INDEX(Bemenet!$G$2:$G$301,$M743),"")</f>
        <v/>
      </c>
      <c r="E743" s="6">
        <f>IF(AND($B743&lt;&gt;"",$C743&lt;&gt;"",$B743&lt;=$C743),INDEX(Bemenet!$D$2:$D$301,$M743),"")</f>
        <v/>
      </c>
      <c r="F743" s="5">
        <f>IF(AND($B743&lt;&gt;"",$C743&lt;&gt;"",$B743&lt;=$C743),$C743-$B743+1,"")</f>
        <v/>
      </c>
      <c r="G743" s="5">
        <f>IF($F743="","",$F743*$D743)</f>
        <v/>
      </c>
      <c r="H743" s="42">
        <f>IF($G743="","",$O743)</f>
        <v/>
      </c>
      <c r="I743" s="5">
        <f>IF($G743="","",$G743*IF($H743="",$O743,$H743)/100)</f>
        <v/>
      </c>
      <c r="J743" s="5">
        <f>IF(OR($L743="",NOT(COUNTIFS($L$2:$L743,$L743)=1)),"",SUMIFS($G:$G,$L:$L,$L743))</f>
        <v/>
      </c>
      <c r="K743" s="5">
        <f>IF(OR($L743="",NOT(COUNTIFS($L$2:$L743,$L743)=1)),"",SUMIFS($I:$I,$L:$L,$L743))</f>
        <v/>
      </c>
      <c r="L743" s="6">
        <f>IF($B743="","",YEAR($B743))</f>
        <v/>
      </c>
      <c r="M743" s="6">
        <f>INT((ROW()-2)/39)+1</f>
        <v/>
      </c>
      <c r="N743" s="6">
        <f>MOD(ROW()-2,39)+2</f>
        <v/>
      </c>
      <c r="O743" s="42">
        <f>IF(AND($B743&lt;&gt;"",$C743&lt;&gt;"",$B743&lt;=$C743),INDEX(Szabalyok!$C:$C,$N743),"")</f>
        <v/>
      </c>
      <c r="P743">
        <f>IF(D743="",P742,P742+1)</f>
        <v/>
      </c>
    </row>
    <row r="744">
      <c r="A744">
        <f>IF(P744=P743,0,P744)</f>
        <v/>
      </c>
      <c r="B744" s="41">
        <f>IF($M744&gt;300,"",IF(OR(INDEX(Bemenet!$E$2:$E$301,$M744)="",INDEX(Bemenet!$F$2:$F$301,$M744)=""),"",MAX(INDEX(Bemenet!$E$2:$E$301,$M744),INDEX(Szabalyok!$A:$A,$N744))))</f>
        <v/>
      </c>
      <c r="C744" s="41">
        <f>IF($B744="","",MIN(INDEX(Bemenet!$F$2:$F$301,$M744),INDEX(Szabalyok!$B:$B,$N744)))</f>
        <v/>
      </c>
      <c r="D744" s="5">
        <f>IF(AND($B744&lt;&gt;"",$C744&lt;&gt;"",$B744&lt;=$C744),INDEX(Bemenet!$G$2:$G$301,$M744),"")</f>
        <v/>
      </c>
      <c r="E744" s="6">
        <f>IF(AND($B744&lt;&gt;"",$C744&lt;&gt;"",$B744&lt;=$C744),INDEX(Bemenet!$D$2:$D$301,$M744),"")</f>
        <v/>
      </c>
      <c r="F744" s="5">
        <f>IF(AND($B744&lt;&gt;"",$C744&lt;&gt;"",$B744&lt;=$C744),$C744-$B744+1,"")</f>
        <v/>
      </c>
      <c r="G744" s="5">
        <f>IF($F744="","",$F744*$D744)</f>
        <v/>
      </c>
      <c r="H744" s="42">
        <f>IF($G744="","",$O744)</f>
        <v/>
      </c>
      <c r="I744" s="5">
        <f>IF($G744="","",$G744*IF($H744="",$O744,$H744)/100)</f>
        <v/>
      </c>
      <c r="J744" s="5">
        <f>IF(OR($L744="",NOT(COUNTIFS($L$2:$L744,$L744)=1)),"",SUMIFS($G:$G,$L:$L,$L744))</f>
        <v/>
      </c>
      <c r="K744" s="5">
        <f>IF(OR($L744="",NOT(COUNTIFS($L$2:$L744,$L744)=1)),"",SUMIFS($I:$I,$L:$L,$L744))</f>
        <v/>
      </c>
      <c r="L744" s="6">
        <f>IF($B744="","",YEAR($B744))</f>
        <v/>
      </c>
      <c r="M744" s="6">
        <f>INT((ROW()-2)/39)+1</f>
        <v/>
      </c>
      <c r="N744" s="6">
        <f>MOD(ROW()-2,39)+2</f>
        <v/>
      </c>
      <c r="O744" s="42">
        <f>IF(AND($B744&lt;&gt;"",$C744&lt;&gt;"",$B744&lt;=$C744),INDEX(Szabalyok!$C:$C,$N744),"")</f>
        <v/>
      </c>
      <c r="P744">
        <f>IF(D744="",P743,P743+1)</f>
        <v/>
      </c>
    </row>
    <row r="745">
      <c r="A745">
        <f>IF(P745=P744,0,P745)</f>
        <v/>
      </c>
      <c r="B745" s="41">
        <f>IF($M745&gt;300,"",IF(OR(INDEX(Bemenet!$E$2:$E$301,$M745)="",INDEX(Bemenet!$F$2:$F$301,$M745)=""),"",MAX(INDEX(Bemenet!$E$2:$E$301,$M745),INDEX(Szabalyok!$A:$A,$N745))))</f>
        <v/>
      </c>
      <c r="C745" s="41">
        <f>IF($B745="","",MIN(INDEX(Bemenet!$F$2:$F$301,$M745),INDEX(Szabalyok!$B:$B,$N745)))</f>
        <v/>
      </c>
      <c r="D745" s="5">
        <f>IF(AND($B745&lt;&gt;"",$C745&lt;&gt;"",$B745&lt;=$C745),INDEX(Bemenet!$G$2:$G$301,$M745),"")</f>
        <v/>
      </c>
      <c r="E745" s="6">
        <f>IF(AND($B745&lt;&gt;"",$C745&lt;&gt;"",$B745&lt;=$C745),INDEX(Bemenet!$D$2:$D$301,$M745),"")</f>
        <v/>
      </c>
      <c r="F745" s="5">
        <f>IF(AND($B745&lt;&gt;"",$C745&lt;&gt;"",$B745&lt;=$C745),$C745-$B745+1,"")</f>
        <v/>
      </c>
      <c r="G745" s="5">
        <f>IF($F745="","",$F745*$D745)</f>
        <v/>
      </c>
      <c r="H745" s="42">
        <f>IF($G745="","",$O745)</f>
        <v/>
      </c>
      <c r="I745" s="5">
        <f>IF($G745="","",$G745*IF($H745="",$O745,$H745)/100)</f>
        <v/>
      </c>
      <c r="J745" s="5">
        <f>IF(OR($L745="",NOT(COUNTIFS($L$2:$L745,$L745)=1)),"",SUMIFS($G:$G,$L:$L,$L745))</f>
        <v/>
      </c>
      <c r="K745" s="5">
        <f>IF(OR($L745="",NOT(COUNTIFS($L$2:$L745,$L745)=1)),"",SUMIFS($I:$I,$L:$L,$L745))</f>
        <v/>
      </c>
      <c r="L745" s="6">
        <f>IF($B745="","",YEAR($B745))</f>
        <v/>
      </c>
      <c r="M745" s="6">
        <f>INT((ROW()-2)/39)+1</f>
        <v/>
      </c>
      <c r="N745" s="6">
        <f>MOD(ROW()-2,39)+2</f>
        <v/>
      </c>
      <c r="O745" s="42">
        <f>IF(AND($B745&lt;&gt;"",$C745&lt;&gt;"",$B745&lt;=$C745),INDEX(Szabalyok!$C:$C,$N745),"")</f>
        <v/>
      </c>
      <c r="P745">
        <f>IF(D745="",P744,P744+1)</f>
        <v/>
      </c>
    </row>
    <row r="746">
      <c r="A746">
        <f>IF(P746=P745,0,P746)</f>
        <v/>
      </c>
      <c r="B746" s="41">
        <f>IF($M746&gt;300,"",IF(OR(INDEX(Bemenet!$E$2:$E$301,$M746)="",INDEX(Bemenet!$F$2:$F$301,$M746)=""),"",MAX(INDEX(Bemenet!$E$2:$E$301,$M746),INDEX(Szabalyok!$A:$A,$N746))))</f>
        <v/>
      </c>
      <c r="C746" s="41">
        <f>IF($B746="","",MIN(INDEX(Bemenet!$F$2:$F$301,$M746),INDEX(Szabalyok!$B:$B,$N746)))</f>
        <v/>
      </c>
      <c r="D746" s="5">
        <f>IF(AND($B746&lt;&gt;"",$C746&lt;&gt;"",$B746&lt;=$C746),INDEX(Bemenet!$G$2:$G$301,$M746),"")</f>
        <v/>
      </c>
      <c r="E746" s="6">
        <f>IF(AND($B746&lt;&gt;"",$C746&lt;&gt;"",$B746&lt;=$C746),INDEX(Bemenet!$D$2:$D$301,$M746),"")</f>
        <v/>
      </c>
      <c r="F746" s="5">
        <f>IF(AND($B746&lt;&gt;"",$C746&lt;&gt;"",$B746&lt;=$C746),$C746-$B746+1,"")</f>
        <v/>
      </c>
      <c r="G746" s="5">
        <f>IF($F746="","",$F746*$D746)</f>
        <v/>
      </c>
      <c r="H746" s="42">
        <f>IF($G746="","",$O746)</f>
        <v/>
      </c>
      <c r="I746" s="5">
        <f>IF($G746="","",$G746*IF($H746="",$O746,$H746)/100)</f>
        <v/>
      </c>
      <c r="J746" s="5">
        <f>IF(OR($L746="",NOT(COUNTIFS($L$2:$L746,$L746)=1)),"",SUMIFS($G:$G,$L:$L,$L746))</f>
        <v/>
      </c>
      <c r="K746" s="5">
        <f>IF(OR($L746="",NOT(COUNTIFS($L$2:$L746,$L746)=1)),"",SUMIFS($I:$I,$L:$L,$L746))</f>
        <v/>
      </c>
      <c r="L746" s="6">
        <f>IF($B746="","",YEAR($B746))</f>
        <v/>
      </c>
      <c r="M746" s="6">
        <f>INT((ROW()-2)/39)+1</f>
        <v/>
      </c>
      <c r="N746" s="6">
        <f>MOD(ROW()-2,39)+2</f>
        <v/>
      </c>
      <c r="O746" s="42">
        <f>IF(AND($B746&lt;&gt;"",$C746&lt;&gt;"",$B746&lt;=$C746),INDEX(Szabalyok!$C:$C,$N746),"")</f>
        <v/>
      </c>
      <c r="P746">
        <f>IF(D746="",P745,P745+1)</f>
        <v/>
      </c>
    </row>
    <row r="747">
      <c r="A747">
        <f>IF(P747=P746,0,P747)</f>
        <v/>
      </c>
      <c r="B747" s="41">
        <f>IF($M747&gt;300,"",IF(OR(INDEX(Bemenet!$E$2:$E$301,$M747)="",INDEX(Bemenet!$F$2:$F$301,$M747)=""),"",MAX(INDEX(Bemenet!$E$2:$E$301,$M747),INDEX(Szabalyok!$A:$A,$N747))))</f>
        <v/>
      </c>
      <c r="C747" s="41">
        <f>IF($B747="","",MIN(INDEX(Bemenet!$F$2:$F$301,$M747),INDEX(Szabalyok!$B:$B,$N747)))</f>
        <v/>
      </c>
      <c r="D747" s="5">
        <f>IF(AND($B747&lt;&gt;"",$C747&lt;&gt;"",$B747&lt;=$C747),INDEX(Bemenet!$G$2:$G$301,$M747),"")</f>
        <v/>
      </c>
      <c r="E747" s="6">
        <f>IF(AND($B747&lt;&gt;"",$C747&lt;&gt;"",$B747&lt;=$C747),INDEX(Bemenet!$D$2:$D$301,$M747),"")</f>
        <v/>
      </c>
      <c r="F747" s="5">
        <f>IF(AND($B747&lt;&gt;"",$C747&lt;&gt;"",$B747&lt;=$C747),$C747-$B747+1,"")</f>
        <v/>
      </c>
      <c r="G747" s="5">
        <f>IF($F747="","",$F747*$D747)</f>
        <v/>
      </c>
      <c r="H747" s="42">
        <f>IF($G747="","",$O747)</f>
        <v/>
      </c>
      <c r="I747" s="5">
        <f>IF($G747="","",$G747*IF($H747="",$O747,$H747)/100)</f>
        <v/>
      </c>
      <c r="J747" s="5">
        <f>IF(OR($L747="",NOT(COUNTIFS($L$2:$L747,$L747)=1)),"",SUMIFS($G:$G,$L:$L,$L747))</f>
        <v/>
      </c>
      <c r="K747" s="5">
        <f>IF(OR($L747="",NOT(COUNTIFS($L$2:$L747,$L747)=1)),"",SUMIFS($I:$I,$L:$L,$L747))</f>
        <v/>
      </c>
      <c r="L747" s="6">
        <f>IF($B747="","",YEAR($B747))</f>
        <v/>
      </c>
      <c r="M747" s="6">
        <f>INT((ROW()-2)/39)+1</f>
        <v/>
      </c>
      <c r="N747" s="6">
        <f>MOD(ROW()-2,39)+2</f>
        <v/>
      </c>
      <c r="O747" s="42">
        <f>IF(AND($B747&lt;&gt;"",$C747&lt;&gt;"",$B747&lt;=$C747),INDEX(Szabalyok!$C:$C,$N747),"")</f>
        <v/>
      </c>
      <c r="P747">
        <f>IF(D747="",P746,P746+1)</f>
        <v/>
      </c>
    </row>
    <row r="748">
      <c r="A748">
        <f>IF(P748=P747,0,P748)</f>
        <v/>
      </c>
      <c r="B748" s="41">
        <f>IF($M748&gt;300,"",IF(OR(INDEX(Bemenet!$E$2:$E$301,$M748)="",INDEX(Bemenet!$F$2:$F$301,$M748)=""),"",MAX(INDEX(Bemenet!$E$2:$E$301,$M748),INDEX(Szabalyok!$A:$A,$N748))))</f>
        <v/>
      </c>
      <c r="C748" s="41">
        <f>IF($B748="","",MIN(INDEX(Bemenet!$F$2:$F$301,$M748),INDEX(Szabalyok!$B:$B,$N748)))</f>
        <v/>
      </c>
      <c r="D748" s="5">
        <f>IF(AND($B748&lt;&gt;"",$C748&lt;&gt;"",$B748&lt;=$C748),INDEX(Bemenet!$G$2:$G$301,$M748),"")</f>
        <v/>
      </c>
      <c r="E748" s="6">
        <f>IF(AND($B748&lt;&gt;"",$C748&lt;&gt;"",$B748&lt;=$C748),INDEX(Bemenet!$D$2:$D$301,$M748),"")</f>
        <v/>
      </c>
      <c r="F748" s="5">
        <f>IF(AND($B748&lt;&gt;"",$C748&lt;&gt;"",$B748&lt;=$C748),$C748-$B748+1,"")</f>
        <v/>
      </c>
      <c r="G748" s="5">
        <f>IF($F748="","",$F748*$D748)</f>
        <v/>
      </c>
      <c r="H748" s="42">
        <f>IF($G748="","",$O748)</f>
        <v/>
      </c>
      <c r="I748" s="5">
        <f>IF($G748="","",$G748*IF($H748="",$O748,$H748)/100)</f>
        <v/>
      </c>
      <c r="J748" s="5">
        <f>IF(OR($L748="",NOT(COUNTIFS($L$2:$L748,$L748)=1)),"",SUMIFS($G:$G,$L:$L,$L748))</f>
        <v/>
      </c>
      <c r="K748" s="5">
        <f>IF(OR($L748="",NOT(COUNTIFS($L$2:$L748,$L748)=1)),"",SUMIFS($I:$I,$L:$L,$L748))</f>
        <v/>
      </c>
      <c r="L748" s="6">
        <f>IF($B748="","",YEAR($B748))</f>
        <v/>
      </c>
      <c r="M748" s="6">
        <f>INT((ROW()-2)/39)+1</f>
        <v/>
      </c>
      <c r="N748" s="6">
        <f>MOD(ROW()-2,39)+2</f>
        <v/>
      </c>
      <c r="O748" s="42">
        <f>IF(AND($B748&lt;&gt;"",$C748&lt;&gt;"",$B748&lt;=$C748),INDEX(Szabalyok!$C:$C,$N748),"")</f>
        <v/>
      </c>
      <c r="P748">
        <f>IF(D748="",P747,P747+1)</f>
        <v/>
      </c>
    </row>
    <row r="749">
      <c r="A749">
        <f>IF(P749=P748,0,P749)</f>
        <v/>
      </c>
      <c r="B749" s="41">
        <f>IF($M749&gt;300,"",IF(OR(INDEX(Bemenet!$E$2:$E$301,$M749)="",INDEX(Bemenet!$F$2:$F$301,$M749)=""),"",MAX(INDEX(Bemenet!$E$2:$E$301,$M749),INDEX(Szabalyok!$A:$A,$N749))))</f>
        <v/>
      </c>
      <c r="C749" s="41">
        <f>IF($B749="","",MIN(INDEX(Bemenet!$F$2:$F$301,$M749),INDEX(Szabalyok!$B:$B,$N749)))</f>
        <v/>
      </c>
      <c r="D749" s="5">
        <f>IF(AND($B749&lt;&gt;"",$C749&lt;&gt;"",$B749&lt;=$C749),INDEX(Bemenet!$G$2:$G$301,$M749),"")</f>
        <v/>
      </c>
      <c r="E749" s="6">
        <f>IF(AND($B749&lt;&gt;"",$C749&lt;&gt;"",$B749&lt;=$C749),INDEX(Bemenet!$D$2:$D$301,$M749),"")</f>
        <v/>
      </c>
      <c r="F749" s="5">
        <f>IF(AND($B749&lt;&gt;"",$C749&lt;&gt;"",$B749&lt;=$C749),$C749-$B749+1,"")</f>
        <v/>
      </c>
      <c r="G749" s="5">
        <f>IF($F749="","",$F749*$D749)</f>
        <v/>
      </c>
      <c r="H749" s="42">
        <f>IF($G749="","",$O749)</f>
        <v/>
      </c>
      <c r="I749" s="5">
        <f>IF($G749="","",$G749*IF($H749="",$O749,$H749)/100)</f>
        <v/>
      </c>
      <c r="J749" s="5">
        <f>IF(OR($L749="",NOT(COUNTIFS($L$2:$L749,$L749)=1)),"",SUMIFS($G:$G,$L:$L,$L749))</f>
        <v/>
      </c>
      <c r="K749" s="5">
        <f>IF(OR($L749="",NOT(COUNTIFS($L$2:$L749,$L749)=1)),"",SUMIFS($I:$I,$L:$L,$L749))</f>
        <v/>
      </c>
      <c r="L749" s="6">
        <f>IF($B749="","",YEAR($B749))</f>
        <v/>
      </c>
      <c r="M749" s="6">
        <f>INT((ROW()-2)/39)+1</f>
        <v/>
      </c>
      <c r="N749" s="6">
        <f>MOD(ROW()-2,39)+2</f>
        <v/>
      </c>
      <c r="O749" s="42">
        <f>IF(AND($B749&lt;&gt;"",$C749&lt;&gt;"",$B749&lt;=$C749),INDEX(Szabalyok!$C:$C,$N749),"")</f>
        <v/>
      </c>
      <c r="P749">
        <f>IF(D749="",P748,P748+1)</f>
        <v/>
      </c>
    </row>
    <row r="750">
      <c r="A750">
        <f>IF(P750=P749,0,P750)</f>
        <v/>
      </c>
      <c r="B750" s="41">
        <f>IF($M750&gt;300,"",IF(OR(INDEX(Bemenet!$E$2:$E$301,$M750)="",INDEX(Bemenet!$F$2:$F$301,$M750)=""),"",MAX(INDEX(Bemenet!$E$2:$E$301,$M750),INDEX(Szabalyok!$A:$A,$N750))))</f>
        <v/>
      </c>
      <c r="C750" s="41">
        <f>IF($B750="","",MIN(INDEX(Bemenet!$F$2:$F$301,$M750),INDEX(Szabalyok!$B:$B,$N750)))</f>
        <v/>
      </c>
      <c r="D750" s="5">
        <f>IF(AND($B750&lt;&gt;"",$C750&lt;&gt;"",$B750&lt;=$C750),INDEX(Bemenet!$G$2:$G$301,$M750),"")</f>
        <v/>
      </c>
      <c r="E750" s="6">
        <f>IF(AND($B750&lt;&gt;"",$C750&lt;&gt;"",$B750&lt;=$C750),INDEX(Bemenet!$D$2:$D$301,$M750),"")</f>
        <v/>
      </c>
      <c r="F750" s="5">
        <f>IF(AND($B750&lt;&gt;"",$C750&lt;&gt;"",$B750&lt;=$C750),$C750-$B750+1,"")</f>
        <v/>
      </c>
      <c r="G750" s="5">
        <f>IF($F750="","",$F750*$D750)</f>
        <v/>
      </c>
      <c r="H750" s="42">
        <f>IF($G750="","",$O750)</f>
        <v/>
      </c>
      <c r="I750" s="5">
        <f>IF($G750="","",$G750*IF($H750="",$O750,$H750)/100)</f>
        <v/>
      </c>
      <c r="J750" s="5">
        <f>IF(OR($L750="",NOT(COUNTIFS($L$2:$L750,$L750)=1)),"",SUMIFS($G:$G,$L:$L,$L750))</f>
        <v/>
      </c>
      <c r="K750" s="5">
        <f>IF(OR($L750="",NOT(COUNTIFS($L$2:$L750,$L750)=1)),"",SUMIFS($I:$I,$L:$L,$L750))</f>
        <v/>
      </c>
      <c r="L750" s="6">
        <f>IF($B750="","",YEAR($B750))</f>
        <v/>
      </c>
      <c r="M750" s="6">
        <f>INT((ROW()-2)/39)+1</f>
        <v/>
      </c>
      <c r="N750" s="6">
        <f>MOD(ROW()-2,39)+2</f>
        <v/>
      </c>
      <c r="O750" s="42">
        <f>IF(AND($B750&lt;&gt;"",$C750&lt;&gt;"",$B750&lt;=$C750),INDEX(Szabalyok!$C:$C,$N750),"")</f>
        <v/>
      </c>
      <c r="P750">
        <f>IF(D750="",P749,P749+1)</f>
        <v/>
      </c>
    </row>
    <row r="751">
      <c r="A751">
        <f>IF(P751=P750,0,P751)</f>
        <v/>
      </c>
      <c r="B751" s="41">
        <f>IF($M751&gt;300,"",IF(OR(INDEX(Bemenet!$E$2:$E$301,$M751)="",INDEX(Bemenet!$F$2:$F$301,$M751)=""),"",MAX(INDEX(Bemenet!$E$2:$E$301,$M751),INDEX(Szabalyok!$A:$A,$N751))))</f>
        <v/>
      </c>
      <c r="C751" s="41">
        <f>IF($B751="","",MIN(INDEX(Bemenet!$F$2:$F$301,$M751),INDEX(Szabalyok!$B:$B,$N751)))</f>
        <v/>
      </c>
      <c r="D751" s="5">
        <f>IF(AND($B751&lt;&gt;"",$C751&lt;&gt;"",$B751&lt;=$C751),INDEX(Bemenet!$G$2:$G$301,$M751),"")</f>
        <v/>
      </c>
      <c r="E751" s="6">
        <f>IF(AND($B751&lt;&gt;"",$C751&lt;&gt;"",$B751&lt;=$C751),INDEX(Bemenet!$D$2:$D$301,$M751),"")</f>
        <v/>
      </c>
      <c r="F751" s="5">
        <f>IF(AND($B751&lt;&gt;"",$C751&lt;&gt;"",$B751&lt;=$C751),$C751-$B751+1,"")</f>
        <v/>
      </c>
      <c r="G751" s="5">
        <f>IF($F751="","",$F751*$D751)</f>
        <v/>
      </c>
      <c r="H751" s="42">
        <f>IF($G751="","",$O751)</f>
        <v/>
      </c>
      <c r="I751" s="5">
        <f>IF($G751="","",$G751*IF($H751="",$O751,$H751)/100)</f>
        <v/>
      </c>
      <c r="J751" s="5">
        <f>IF(OR($L751="",NOT(COUNTIFS($L$2:$L751,$L751)=1)),"",SUMIFS($G:$G,$L:$L,$L751))</f>
        <v/>
      </c>
      <c r="K751" s="5">
        <f>IF(OR($L751="",NOT(COUNTIFS($L$2:$L751,$L751)=1)),"",SUMIFS($I:$I,$L:$L,$L751))</f>
        <v/>
      </c>
      <c r="L751" s="6">
        <f>IF($B751="","",YEAR($B751))</f>
        <v/>
      </c>
      <c r="M751" s="6">
        <f>INT((ROW()-2)/39)+1</f>
        <v/>
      </c>
      <c r="N751" s="6">
        <f>MOD(ROW()-2,39)+2</f>
        <v/>
      </c>
      <c r="O751" s="42">
        <f>IF(AND($B751&lt;&gt;"",$C751&lt;&gt;"",$B751&lt;=$C751),INDEX(Szabalyok!$C:$C,$N751),"")</f>
        <v/>
      </c>
      <c r="P751">
        <f>IF(D751="",P750,P750+1)</f>
        <v/>
      </c>
    </row>
    <row r="752">
      <c r="A752">
        <f>IF(P752=P751,0,P752)</f>
        <v/>
      </c>
      <c r="B752" s="41">
        <f>IF($M752&gt;300,"",IF(OR(INDEX(Bemenet!$E$2:$E$301,$M752)="",INDEX(Bemenet!$F$2:$F$301,$M752)=""),"",MAX(INDEX(Bemenet!$E$2:$E$301,$M752),INDEX(Szabalyok!$A:$A,$N752))))</f>
        <v/>
      </c>
      <c r="C752" s="41">
        <f>IF($B752="","",MIN(INDEX(Bemenet!$F$2:$F$301,$M752),INDEX(Szabalyok!$B:$B,$N752)))</f>
        <v/>
      </c>
      <c r="D752" s="5">
        <f>IF(AND($B752&lt;&gt;"",$C752&lt;&gt;"",$B752&lt;=$C752),INDEX(Bemenet!$G$2:$G$301,$M752),"")</f>
        <v/>
      </c>
      <c r="E752" s="6">
        <f>IF(AND($B752&lt;&gt;"",$C752&lt;&gt;"",$B752&lt;=$C752),INDEX(Bemenet!$D$2:$D$301,$M752),"")</f>
        <v/>
      </c>
      <c r="F752" s="5">
        <f>IF(AND($B752&lt;&gt;"",$C752&lt;&gt;"",$B752&lt;=$C752),$C752-$B752+1,"")</f>
        <v/>
      </c>
      <c r="G752" s="5">
        <f>IF($F752="","",$F752*$D752)</f>
        <v/>
      </c>
      <c r="H752" s="42">
        <f>IF($G752="","",$O752)</f>
        <v/>
      </c>
      <c r="I752" s="5">
        <f>IF($G752="","",$G752*IF($H752="",$O752,$H752)/100)</f>
        <v/>
      </c>
      <c r="J752" s="5">
        <f>IF(OR($L752="",NOT(COUNTIFS($L$2:$L752,$L752)=1)),"",SUMIFS($G:$G,$L:$L,$L752))</f>
        <v/>
      </c>
      <c r="K752" s="5">
        <f>IF(OR($L752="",NOT(COUNTIFS($L$2:$L752,$L752)=1)),"",SUMIFS($I:$I,$L:$L,$L752))</f>
        <v/>
      </c>
      <c r="L752" s="6">
        <f>IF($B752="","",YEAR($B752))</f>
        <v/>
      </c>
      <c r="M752" s="6">
        <f>INT((ROW()-2)/39)+1</f>
        <v/>
      </c>
      <c r="N752" s="6">
        <f>MOD(ROW()-2,39)+2</f>
        <v/>
      </c>
      <c r="O752" s="42">
        <f>IF(AND($B752&lt;&gt;"",$C752&lt;&gt;"",$B752&lt;=$C752),INDEX(Szabalyok!$C:$C,$N752),"")</f>
        <v/>
      </c>
      <c r="P752">
        <f>IF(D752="",P751,P751+1)</f>
        <v/>
      </c>
    </row>
    <row r="753">
      <c r="A753">
        <f>IF(P753=P752,0,P753)</f>
        <v/>
      </c>
      <c r="B753" s="41">
        <f>IF($M753&gt;300,"",IF(OR(INDEX(Bemenet!$E$2:$E$301,$M753)="",INDEX(Bemenet!$F$2:$F$301,$M753)=""),"",MAX(INDEX(Bemenet!$E$2:$E$301,$M753),INDEX(Szabalyok!$A:$A,$N753))))</f>
        <v/>
      </c>
      <c r="C753" s="41">
        <f>IF($B753="","",MIN(INDEX(Bemenet!$F$2:$F$301,$M753),INDEX(Szabalyok!$B:$B,$N753)))</f>
        <v/>
      </c>
      <c r="D753" s="5">
        <f>IF(AND($B753&lt;&gt;"",$C753&lt;&gt;"",$B753&lt;=$C753),INDEX(Bemenet!$G$2:$G$301,$M753),"")</f>
        <v/>
      </c>
      <c r="E753" s="6">
        <f>IF(AND($B753&lt;&gt;"",$C753&lt;&gt;"",$B753&lt;=$C753),INDEX(Bemenet!$D$2:$D$301,$M753),"")</f>
        <v/>
      </c>
      <c r="F753" s="5">
        <f>IF(AND($B753&lt;&gt;"",$C753&lt;&gt;"",$B753&lt;=$C753),$C753-$B753+1,"")</f>
        <v/>
      </c>
      <c r="G753" s="5">
        <f>IF($F753="","",$F753*$D753)</f>
        <v/>
      </c>
      <c r="H753" s="42">
        <f>IF($G753="","",$O753)</f>
        <v/>
      </c>
      <c r="I753" s="5">
        <f>IF($G753="","",$G753*IF($H753="",$O753,$H753)/100)</f>
        <v/>
      </c>
      <c r="J753" s="5">
        <f>IF(OR($L753="",NOT(COUNTIFS($L$2:$L753,$L753)=1)),"",SUMIFS($G:$G,$L:$L,$L753))</f>
        <v/>
      </c>
      <c r="K753" s="5">
        <f>IF(OR($L753="",NOT(COUNTIFS($L$2:$L753,$L753)=1)),"",SUMIFS($I:$I,$L:$L,$L753))</f>
        <v/>
      </c>
      <c r="L753" s="6">
        <f>IF($B753="","",YEAR($B753))</f>
        <v/>
      </c>
      <c r="M753" s="6">
        <f>INT((ROW()-2)/39)+1</f>
        <v/>
      </c>
      <c r="N753" s="6">
        <f>MOD(ROW()-2,39)+2</f>
        <v/>
      </c>
      <c r="O753" s="42">
        <f>IF(AND($B753&lt;&gt;"",$C753&lt;&gt;"",$B753&lt;=$C753),INDEX(Szabalyok!$C:$C,$N753),"")</f>
        <v/>
      </c>
      <c r="P753">
        <f>IF(D753="",P752,P752+1)</f>
        <v/>
      </c>
    </row>
    <row r="754">
      <c r="A754">
        <f>IF(P754=P753,0,P754)</f>
        <v/>
      </c>
      <c r="B754" s="41">
        <f>IF($M754&gt;300,"",IF(OR(INDEX(Bemenet!$E$2:$E$301,$M754)="",INDEX(Bemenet!$F$2:$F$301,$M754)=""),"",MAX(INDEX(Bemenet!$E$2:$E$301,$M754),INDEX(Szabalyok!$A:$A,$N754))))</f>
        <v/>
      </c>
      <c r="C754" s="41">
        <f>IF($B754="","",MIN(INDEX(Bemenet!$F$2:$F$301,$M754),INDEX(Szabalyok!$B:$B,$N754)))</f>
        <v/>
      </c>
      <c r="D754" s="5">
        <f>IF(AND($B754&lt;&gt;"",$C754&lt;&gt;"",$B754&lt;=$C754),INDEX(Bemenet!$G$2:$G$301,$M754),"")</f>
        <v/>
      </c>
      <c r="E754" s="6">
        <f>IF(AND($B754&lt;&gt;"",$C754&lt;&gt;"",$B754&lt;=$C754),INDEX(Bemenet!$D$2:$D$301,$M754),"")</f>
        <v/>
      </c>
      <c r="F754" s="5">
        <f>IF(AND($B754&lt;&gt;"",$C754&lt;&gt;"",$B754&lt;=$C754),$C754-$B754+1,"")</f>
        <v/>
      </c>
      <c r="G754" s="5">
        <f>IF($F754="","",$F754*$D754)</f>
        <v/>
      </c>
      <c r="H754" s="42">
        <f>IF($G754="","",$O754)</f>
        <v/>
      </c>
      <c r="I754" s="5">
        <f>IF($G754="","",$G754*IF($H754="",$O754,$H754)/100)</f>
        <v/>
      </c>
      <c r="J754" s="5">
        <f>IF(OR($L754="",NOT(COUNTIFS($L$2:$L754,$L754)=1)),"",SUMIFS($G:$G,$L:$L,$L754))</f>
        <v/>
      </c>
      <c r="K754" s="5">
        <f>IF(OR($L754="",NOT(COUNTIFS($L$2:$L754,$L754)=1)),"",SUMIFS($I:$I,$L:$L,$L754))</f>
        <v/>
      </c>
      <c r="L754" s="6">
        <f>IF($B754="","",YEAR($B754))</f>
        <v/>
      </c>
      <c r="M754" s="6">
        <f>INT((ROW()-2)/39)+1</f>
        <v/>
      </c>
      <c r="N754" s="6">
        <f>MOD(ROW()-2,39)+2</f>
        <v/>
      </c>
      <c r="O754" s="42">
        <f>IF(AND($B754&lt;&gt;"",$C754&lt;&gt;"",$B754&lt;=$C754),INDEX(Szabalyok!$C:$C,$N754),"")</f>
        <v/>
      </c>
      <c r="P754">
        <f>IF(D754="",P753,P753+1)</f>
        <v/>
      </c>
    </row>
    <row r="755">
      <c r="A755">
        <f>IF(P755=P754,0,P755)</f>
        <v/>
      </c>
      <c r="B755" s="41">
        <f>IF($M755&gt;300,"",IF(OR(INDEX(Bemenet!$E$2:$E$301,$M755)="",INDEX(Bemenet!$F$2:$F$301,$M755)=""),"",MAX(INDEX(Bemenet!$E$2:$E$301,$M755),INDEX(Szabalyok!$A:$A,$N755))))</f>
        <v/>
      </c>
      <c r="C755" s="41">
        <f>IF($B755="","",MIN(INDEX(Bemenet!$F$2:$F$301,$M755),INDEX(Szabalyok!$B:$B,$N755)))</f>
        <v/>
      </c>
      <c r="D755" s="5">
        <f>IF(AND($B755&lt;&gt;"",$C755&lt;&gt;"",$B755&lt;=$C755),INDEX(Bemenet!$G$2:$G$301,$M755),"")</f>
        <v/>
      </c>
      <c r="E755" s="6">
        <f>IF(AND($B755&lt;&gt;"",$C755&lt;&gt;"",$B755&lt;=$C755),INDEX(Bemenet!$D$2:$D$301,$M755),"")</f>
        <v/>
      </c>
      <c r="F755" s="5">
        <f>IF(AND($B755&lt;&gt;"",$C755&lt;&gt;"",$B755&lt;=$C755),$C755-$B755+1,"")</f>
        <v/>
      </c>
      <c r="G755" s="5">
        <f>IF($F755="","",$F755*$D755)</f>
        <v/>
      </c>
      <c r="H755" s="42">
        <f>IF($G755="","",$O755)</f>
        <v/>
      </c>
      <c r="I755" s="5">
        <f>IF($G755="","",$G755*IF($H755="",$O755,$H755)/100)</f>
        <v/>
      </c>
      <c r="J755" s="5">
        <f>IF(OR($L755="",NOT(COUNTIFS($L$2:$L755,$L755)=1)),"",SUMIFS($G:$G,$L:$L,$L755))</f>
        <v/>
      </c>
      <c r="K755" s="5">
        <f>IF(OR($L755="",NOT(COUNTIFS($L$2:$L755,$L755)=1)),"",SUMIFS($I:$I,$L:$L,$L755))</f>
        <v/>
      </c>
      <c r="L755" s="6">
        <f>IF($B755="","",YEAR($B755))</f>
        <v/>
      </c>
      <c r="M755" s="6">
        <f>INT((ROW()-2)/39)+1</f>
        <v/>
      </c>
      <c r="N755" s="6">
        <f>MOD(ROW()-2,39)+2</f>
        <v/>
      </c>
      <c r="O755" s="42">
        <f>IF(AND($B755&lt;&gt;"",$C755&lt;&gt;"",$B755&lt;=$C755),INDEX(Szabalyok!$C:$C,$N755),"")</f>
        <v/>
      </c>
      <c r="P755">
        <f>IF(D755="",P754,P754+1)</f>
        <v/>
      </c>
    </row>
    <row r="756">
      <c r="A756">
        <f>IF(P756=P755,0,P756)</f>
        <v/>
      </c>
      <c r="B756" s="41">
        <f>IF($M756&gt;300,"",IF(OR(INDEX(Bemenet!$E$2:$E$301,$M756)="",INDEX(Bemenet!$F$2:$F$301,$M756)=""),"",MAX(INDEX(Bemenet!$E$2:$E$301,$M756),INDEX(Szabalyok!$A:$A,$N756))))</f>
        <v/>
      </c>
      <c r="C756" s="41">
        <f>IF($B756="","",MIN(INDEX(Bemenet!$F$2:$F$301,$M756),INDEX(Szabalyok!$B:$B,$N756)))</f>
        <v/>
      </c>
      <c r="D756" s="5">
        <f>IF(AND($B756&lt;&gt;"",$C756&lt;&gt;"",$B756&lt;=$C756),INDEX(Bemenet!$G$2:$G$301,$M756),"")</f>
        <v/>
      </c>
      <c r="E756" s="6">
        <f>IF(AND($B756&lt;&gt;"",$C756&lt;&gt;"",$B756&lt;=$C756),INDEX(Bemenet!$D$2:$D$301,$M756),"")</f>
        <v/>
      </c>
      <c r="F756" s="5">
        <f>IF(AND($B756&lt;&gt;"",$C756&lt;&gt;"",$B756&lt;=$C756),$C756-$B756+1,"")</f>
        <v/>
      </c>
      <c r="G756" s="5">
        <f>IF($F756="","",$F756*$D756)</f>
        <v/>
      </c>
      <c r="H756" s="42">
        <f>IF($G756="","",$O756)</f>
        <v/>
      </c>
      <c r="I756" s="5">
        <f>IF($G756="","",$G756*IF($H756="",$O756,$H756)/100)</f>
        <v/>
      </c>
      <c r="J756" s="5">
        <f>IF(OR($L756="",NOT(COUNTIFS($L$2:$L756,$L756)=1)),"",SUMIFS($G:$G,$L:$L,$L756))</f>
        <v/>
      </c>
      <c r="K756" s="5">
        <f>IF(OR($L756="",NOT(COUNTIFS($L$2:$L756,$L756)=1)),"",SUMIFS($I:$I,$L:$L,$L756))</f>
        <v/>
      </c>
      <c r="L756" s="6">
        <f>IF($B756="","",YEAR($B756))</f>
        <v/>
      </c>
      <c r="M756" s="6">
        <f>INT((ROW()-2)/39)+1</f>
        <v/>
      </c>
      <c r="N756" s="6">
        <f>MOD(ROW()-2,39)+2</f>
        <v/>
      </c>
      <c r="O756" s="42">
        <f>IF(AND($B756&lt;&gt;"",$C756&lt;&gt;"",$B756&lt;=$C756),INDEX(Szabalyok!$C:$C,$N756),"")</f>
        <v/>
      </c>
      <c r="P756">
        <f>IF(D756="",P755,P755+1)</f>
        <v/>
      </c>
    </row>
    <row r="757">
      <c r="A757">
        <f>IF(P757=P756,0,P757)</f>
        <v/>
      </c>
      <c r="B757" s="41">
        <f>IF($M757&gt;300,"",IF(OR(INDEX(Bemenet!$E$2:$E$301,$M757)="",INDEX(Bemenet!$F$2:$F$301,$M757)=""),"",MAX(INDEX(Bemenet!$E$2:$E$301,$M757),INDEX(Szabalyok!$A:$A,$N757))))</f>
        <v/>
      </c>
      <c r="C757" s="41">
        <f>IF($B757="","",MIN(INDEX(Bemenet!$F$2:$F$301,$M757),INDEX(Szabalyok!$B:$B,$N757)))</f>
        <v/>
      </c>
      <c r="D757" s="5">
        <f>IF(AND($B757&lt;&gt;"",$C757&lt;&gt;"",$B757&lt;=$C757),INDEX(Bemenet!$G$2:$G$301,$M757),"")</f>
        <v/>
      </c>
      <c r="E757" s="6">
        <f>IF(AND($B757&lt;&gt;"",$C757&lt;&gt;"",$B757&lt;=$C757),INDEX(Bemenet!$D$2:$D$301,$M757),"")</f>
        <v/>
      </c>
      <c r="F757" s="5">
        <f>IF(AND($B757&lt;&gt;"",$C757&lt;&gt;"",$B757&lt;=$C757),$C757-$B757+1,"")</f>
        <v/>
      </c>
      <c r="G757" s="5">
        <f>IF($F757="","",$F757*$D757)</f>
        <v/>
      </c>
      <c r="H757" s="42">
        <f>IF($G757="","",$O757)</f>
        <v/>
      </c>
      <c r="I757" s="5">
        <f>IF($G757="","",$G757*IF($H757="",$O757,$H757)/100)</f>
        <v/>
      </c>
      <c r="J757" s="5">
        <f>IF(OR($L757="",NOT(COUNTIFS($L$2:$L757,$L757)=1)),"",SUMIFS($G:$G,$L:$L,$L757))</f>
        <v/>
      </c>
      <c r="K757" s="5">
        <f>IF(OR($L757="",NOT(COUNTIFS($L$2:$L757,$L757)=1)),"",SUMIFS($I:$I,$L:$L,$L757))</f>
        <v/>
      </c>
      <c r="L757" s="6">
        <f>IF($B757="","",YEAR($B757))</f>
        <v/>
      </c>
      <c r="M757" s="6">
        <f>INT((ROW()-2)/39)+1</f>
        <v/>
      </c>
      <c r="N757" s="6">
        <f>MOD(ROW()-2,39)+2</f>
        <v/>
      </c>
      <c r="O757" s="42">
        <f>IF(AND($B757&lt;&gt;"",$C757&lt;&gt;"",$B757&lt;=$C757),INDEX(Szabalyok!$C:$C,$N757),"")</f>
        <v/>
      </c>
      <c r="P757">
        <f>IF(D757="",P756,P756+1)</f>
        <v/>
      </c>
    </row>
    <row r="758">
      <c r="A758">
        <f>IF(P758=P757,0,P758)</f>
        <v/>
      </c>
      <c r="B758" s="41">
        <f>IF($M758&gt;300,"",IF(OR(INDEX(Bemenet!$E$2:$E$301,$M758)="",INDEX(Bemenet!$F$2:$F$301,$M758)=""),"",MAX(INDEX(Bemenet!$E$2:$E$301,$M758),INDEX(Szabalyok!$A:$A,$N758))))</f>
        <v/>
      </c>
      <c r="C758" s="41">
        <f>IF($B758="","",MIN(INDEX(Bemenet!$F$2:$F$301,$M758),INDEX(Szabalyok!$B:$B,$N758)))</f>
        <v/>
      </c>
      <c r="D758" s="5">
        <f>IF(AND($B758&lt;&gt;"",$C758&lt;&gt;"",$B758&lt;=$C758),INDEX(Bemenet!$G$2:$G$301,$M758),"")</f>
        <v/>
      </c>
      <c r="E758" s="6">
        <f>IF(AND($B758&lt;&gt;"",$C758&lt;&gt;"",$B758&lt;=$C758),INDEX(Bemenet!$D$2:$D$301,$M758),"")</f>
        <v/>
      </c>
      <c r="F758" s="5">
        <f>IF(AND($B758&lt;&gt;"",$C758&lt;&gt;"",$B758&lt;=$C758),$C758-$B758+1,"")</f>
        <v/>
      </c>
      <c r="G758" s="5">
        <f>IF($F758="","",$F758*$D758)</f>
        <v/>
      </c>
      <c r="H758" s="42">
        <f>IF($G758="","",$O758)</f>
        <v/>
      </c>
      <c r="I758" s="5">
        <f>IF($G758="","",$G758*IF($H758="",$O758,$H758)/100)</f>
        <v/>
      </c>
      <c r="J758" s="5">
        <f>IF(OR($L758="",NOT(COUNTIFS($L$2:$L758,$L758)=1)),"",SUMIFS($G:$G,$L:$L,$L758))</f>
        <v/>
      </c>
      <c r="K758" s="5">
        <f>IF(OR($L758="",NOT(COUNTIFS($L$2:$L758,$L758)=1)),"",SUMIFS($I:$I,$L:$L,$L758))</f>
        <v/>
      </c>
      <c r="L758" s="6">
        <f>IF($B758="","",YEAR($B758))</f>
        <v/>
      </c>
      <c r="M758" s="6">
        <f>INT((ROW()-2)/39)+1</f>
        <v/>
      </c>
      <c r="N758" s="6">
        <f>MOD(ROW()-2,39)+2</f>
        <v/>
      </c>
      <c r="O758" s="42">
        <f>IF(AND($B758&lt;&gt;"",$C758&lt;&gt;"",$B758&lt;=$C758),INDEX(Szabalyok!$C:$C,$N758),"")</f>
        <v/>
      </c>
      <c r="P758">
        <f>IF(D758="",P757,P757+1)</f>
        <v/>
      </c>
    </row>
    <row r="759">
      <c r="A759">
        <f>IF(P759=P758,0,P759)</f>
        <v/>
      </c>
      <c r="B759" s="41">
        <f>IF($M759&gt;300,"",IF(OR(INDEX(Bemenet!$E$2:$E$301,$M759)="",INDEX(Bemenet!$F$2:$F$301,$M759)=""),"",MAX(INDEX(Bemenet!$E$2:$E$301,$M759),INDEX(Szabalyok!$A:$A,$N759))))</f>
        <v/>
      </c>
      <c r="C759" s="41">
        <f>IF($B759="","",MIN(INDEX(Bemenet!$F$2:$F$301,$M759),INDEX(Szabalyok!$B:$B,$N759)))</f>
        <v/>
      </c>
      <c r="D759" s="5">
        <f>IF(AND($B759&lt;&gt;"",$C759&lt;&gt;"",$B759&lt;=$C759),INDEX(Bemenet!$G$2:$G$301,$M759),"")</f>
        <v/>
      </c>
      <c r="E759" s="6">
        <f>IF(AND($B759&lt;&gt;"",$C759&lt;&gt;"",$B759&lt;=$C759),INDEX(Bemenet!$D$2:$D$301,$M759),"")</f>
        <v/>
      </c>
      <c r="F759" s="5">
        <f>IF(AND($B759&lt;&gt;"",$C759&lt;&gt;"",$B759&lt;=$C759),$C759-$B759+1,"")</f>
        <v/>
      </c>
      <c r="G759" s="5">
        <f>IF($F759="","",$F759*$D759)</f>
        <v/>
      </c>
      <c r="H759" s="42">
        <f>IF($G759="","",$O759)</f>
        <v/>
      </c>
      <c r="I759" s="5">
        <f>IF($G759="","",$G759*IF($H759="",$O759,$H759)/100)</f>
        <v/>
      </c>
      <c r="J759" s="5">
        <f>IF(OR($L759="",NOT(COUNTIFS($L$2:$L759,$L759)=1)),"",SUMIFS($G:$G,$L:$L,$L759))</f>
        <v/>
      </c>
      <c r="K759" s="5">
        <f>IF(OR($L759="",NOT(COUNTIFS($L$2:$L759,$L759)=1)),"",SUMIFS($I:$I,$L:$L,$L759))</f>
        <v/>
      </c>
      <c r="L759" s="6">
        <f>IF($B759="","",YEAR($B759))</f>
        <v/>
      </c>
      <c r="M759" s="6">
        <f>INT((ROW()-2)/39)+1</f>
        <v/>
      </c>
      <c r="N759" s="6">
        <f>MOD(ROW()-2,39)+2</f>
        <v/>
      </c>
      <c r="O759" s="42">
        <f>IF(AND($B759&lt;&gt;"",$C759&lt;&gt;"",$B759&lt;=$C759),INDEX(Szabalyok!$C:$C,$N759),"")</f>
        <v/>
      </c>
      <c r="P759">
        <f>IF(D759="",P758,P758+1)</f>
        <v/>
      </c>
    </row>
    <row r="760">
      <c r="A760">
        <f>IF(P760=P759,0,P760)</f>
        <v/>
      </c>
      <c r="B760" s="41">
        <f>IF($M760&gt;300,"",IF(OR(INDEX(Bemenet!$E$2:$E$301,$M760)="",INDEX(Bemenet!$F$2:$F$301,$M760)=""),"",MAX(INDEX(Bemenet!$E$2:$E$301,$M760),INDEX(Szabalyok!$A:$A,$N760))))</f>
        <v/>
      </c>
      <c r="C760" s="41">
        <f>IF($B760="","",MIN(INDEX(Bemenet!$F$2:$F$301,$M760),INDEX(Szabalyok!$B:$B,$N760)))</f>
        <v/>
      </c>
      <c r="D760" s="5">
        <f>IF(AND($B760&lt;&gt;"",$C760&lt;&gt;"",$B760&lt;=$C760),INDEX(Bemenet!$G$2:$G$301,$M760),"")</f>
        <v/>
      </c>
      <c r="E760" s="6">
        <f>IF(AND($B760&lt;&gt;"",$C760&lt;&gt;"",$B760&lt;=$C760),INDEX(Bemenet!$D$2:$D$301,$M760),"")</f>
        <v/>
      </c>
      <c r="F760" s="5">
        <f>IF(AND($B760&lt;&gt;"",$C760&lt;&gt;"",$B760&lt;=$C760),$C760-$B760+1,"")</f>
        <v/>
      </c>
      <c r="G760" s="5">
        <f>IF($F760="","",$F760*$D760)</f>
        <v/>
      </c>
      <c r="H760" s="42">
        <f>IF($G760="","",$O760)</f>
        <v/>
      </c>
      <c r="I760" s="5">
        <f>IF($G760="","",$G760*IF($H760="",$O760,$H760)/100)</f>
        <v/>
      </c>
      <c r="J760" s="5">
        <f>IF(OR($L760="",NOT(COUNTIFS($L$2:$L760,$L760)=1)),"",SUMIFS($G:$G,$L:$L,$L760))</f>
        <v/>
      </c>
      <c r="K760" s="5">
        <f>IF(OR($L760="",NOT(COUNTIFS($L$2:$L760,$L760)=1)),"",SUMIFS($I:$I,$L:$L,$L760))</f>
        <v/>
      </c>
      <c r="L760" s="6">
        <f>IF($B760="","",YEAR($B760))</f>
        <v/>
      </c>
      <c r="M760" s="6">
        <f>INT((ROW()-2)/39)+1</f>
        <v/>
      </c>
      <c r="N760" s="6">
        <f>MOD(ROW()-2,39)+2</f>
        <v/>
      </c>
      <c r="O760" s="42">
        <f>IF(AND($B760&lt;&gt;"",$C760&lt;&gt;"",$B760&lt;=$C760),INDEX(Szabalyok!$C:$C,$N760),"")</f>
        <v/>
      </c>
      <c r="P760">
        <f>IF(D760="",P759,P759+1)</f>
        <v/>
      </c>
    </row>
    <row r="761">
      <c r="A761">
        <f>IF(P761=P760,0,P761)</f>
        <v/>
      </c>
      <c r="B761" s="41">
        <f>IF($M761&gt;300,"",IF(OR(INDEX(Bemenet!$E$2:$E$301,$M761)="",INDEX(Bemenet!$F$2:$F$301,$M761)=""),"",MAX(INDEX(Bemenet!$E$2:$E$301,$M761),INDEX(Szabalyok!$A:$A,$N761))))</f>
        <v/>
      </c>
      <c r="C761" s="41">
        <f>IF($B761="","",MIN(INDEX(Bemenet!$F$2:$F$301,$M761),INDEX(Szabalyok!$B:$B,$N761)))</f>
        <v/>
      </c>
      <c r="D761" s="5">
        <f>IF(AND($B761&lt;&gt;"",$C761&lt;&gt;"",$B761&lt;=$C761),INDEX(Bemenet!$G$2:$G$301,$M761),"")</f>
        <v/>
      </c>
      <c r="E761" s="6">
        <f>IF(AND($B761&lt;&gt;"",$C761&lt;&gt;"",$B761&lt;=$C761),INDEX(Bemenet!$D$2:$D$301,$M761),"")</f>
        <v/>
      </c>
      <c r="F761" s="5">
        <f>IF(AND($B761&lt;&gt;"",$C761&lt;&gt;"",$B761&lt;=$C761),$C761-$B761+1,"")</f>
        <v/>
      </c>
      <c r="G761" s="5">
        <f>IF($F761="","",$F761*$D761)</f>
        <v/>
      </c>
      <c r="H761" s="42">
        <f>IF($G761="","",$O761)</f>
        <v/>
      </c>
      <c r="I761" s="5">
        <f>IF($G761="","",$G761*IF($H761="",$O761,$H761)/100)</f>
        <v/>
      </c>
      <c r="J761" s="5">
        <f>IF(OR($L761="",NOT(COUNTIFS($L$2:$L761,$L761)=1)),"",SUMIFS($G:$G,$L:$L,$L761))</f>
        <v/>
      </c>
      <c r="K761" s="5">
        <f>IF(OR($L761="",NOT(COUNTIFS($L$2:$L761,$L761)=1)),"",SUMIFS($I:$I,$L:$L,$L761))</f>
        <v/>
      </c>
      <c r="L761" s="6">
        <f>IF($B761="","",YEAR($B761))</f>
        <v/>
      </c>
      <c r="M761" s="6">
        <f>INT((ROW()-2)/39)+1</f>
        <v/>
      </c>
      <c r="N761" s="6">
        <f>MOD(ROW()-2,39)+2</f>
        <v/>
      </c>
      <c r="O761" s="42">
        <f>IF(AND($B761&lt;&gt;"",$C761&lt;&gt;"",$B761&lt;=$C761),INDEX(Szabalyok!$C:$C,$N761),"")</f>
        <v/>
      </c>
      <c r="P761">
        <f>IF(D761="",P760,P760+1)</f>
        <v/>
      </c>
    </row>
    <row r="762">
      <c r="A762">
        <f>IF(P762=P761,0,P762)</f>
        <v/>
      </c>
      <c r="B762" s="41">
        <f>IF($M762&gt;300,"",IF(OR(INDEX(Bemenet!$E$2:$E$301,$M762)="",INDEX(Bemenet!$F$2:$F$301,$M762)=""),"",MAX(INDEX(Bemenet!$E$2:$E$301,$M762),INDEX(Szabalyok!$A:$A,$N762))))</f>
        <v/>
      </c>
      <c r="C762" s="41">
        <f>IF($B762="","",MIN(INDEX(Bemenet!$F$2:$F$301,$M762),INDEX(Szabalyok!$B:$B,$N762)))</f>
        <v/>
      </c>
      <c r="D762" s="5">
        <f>IF(AND($B762&lt;&gt;"",$C762&lt;&gt;"",$B762&lt;=$C762),INDEX(Bemenet!$G$2:$G$301,$M762),"")</f>
        <v/>
      </c>
      <c r="E762" s="6">
        <f>IF(AND($B762&lt;&gt;"",$C762&lt;&gt;"",$B762&lt;=$C762),INDEX(Bemenet!$D$2:$D$301,$M762),"")</f>
        <v/>
      </c>
      <c r="F762" s="5">
        <f>IF(AND($B762&lt;&gt;"",$C762&lt;&gt;"",$B762&lt;=$C762),$C762-$B762+1,"")</f>
        <v/>
      </c>
      <c r="G762" s="5">
        <f>IF($F762="","",$F762*$D762)</f>
        <v/>
      </c>
      <c r="H762" s="42">
        <f>IF($G762="","",$O762)</f>
        <v/>
      </c>
      <c r="I762" s="5">
        <f>IF($G762="","",$G762*IF($H762="",$O762,$H762)/100)</f>
        <v/>
      </c>
      <c r="J762" s="5">
        <f>IF(OR($L762="",NOT(COUNTIFS($L$2:$L762,$L762)=1)),"",SUMIFS($G:$G,$L:$L,$L762))</f>
        <v/>
      </c>
      <c r="K762" s="5">
        <f>IF(OR($L762="",NOT(COUNTIFS($L$2:$L762,$L762)=1)),"",SUMIFS($I:$I,$L:$L,$L762))</f>
        <v/>
      </c>
      <c r="L762" s="6">
        <f>IF($B762="","",YEAR($B762))</f>
        <v/>
      </c>
      <c r="M762" s="6">
        <f>INT((ROW()-2)/39)+1</f>
        <v/>
      </c>
      <c r="N762" s="6">
        <f>MOD(ROW()-2,39)+2</f>
        <v/>
      </c>
      <c r="O762" s="42">
        <f>IF(AND($B762&lt;&gt;"",$C762&lt;&gt;"",$B762&lt;=$C762),INDEX(Szabalyok!$C:$C,$N762),"")</f>
        <v/>
      </c>
      <c r="P762">
        <f>IF(D762="",P761,P761+1)</f>
        <v/>
      </c>
    </row>
    <row r="763">
      <c r="A763">
        <f>IF(P763=P762,0,P763)</f>
        <v/>
      </c>
      <c r="B763" s="41">
        <f>IF($M763&gt;300,"",IF(OR(INDEX(Bemenet!$E$2:$E$301,$M763)="",INDEX(Bemenet!$F$2:$F$301,$M763)=""),"",MAX(INDEX(Bemenet!$E$2:$E$301,$M763),INDEX(Szabalyok!$A:$A,$N763))))</f>
        <v/>
      </c>
      <c r="C763" s="41">
        <f>IF($B763="","",MIN(INDEX(Bemenet!$F$2:$F$301,$M763),INDEX(Szabalyok!$B:$B,$N763)))</f>
        <v/>
      </c>
      <c r="D763" s="5">
        <f>IF(AND($B763&lt;&gt;"",$C763&lt;&gt;"",$B763&lt;=$C763),INDEX(Bemenet!$G$2:$G$301,$M763),"")</f>
        <v/>
      </c>
      <c r="E763" s="6">
        <f>IF(AND($B763&lt;&gt;"",$C763&lt;&gt;"",$B763&lt;=$C763),INDEX(Bemenet!$D$2:$D$301,$M763),"")</f>
        <v/>
      </c>
      <c r="F763" s="5">
        <f>IF(AND($B763&lt;&gt;"",$C763&lt;&gt;"",$B763&lt;=$C763),$C763-$B763+1,"")</f>
        <v/>
      </c>
      <c r="G763" s="5">
        <f>IF($F763="","",$F763*$D763)</f>
        <v/>
      </c>
      <c r="H763" s="42">
        <f>IF($G763="","",$O763)</f>
        <v/>
      </c>
      <c r="I763" s="5">
        <f>IF($G763="","",$G763*IF($H763="",$O763,$H763)/100)</f>
        <v/>
      </c>
      <c r="J763" s="5">
        <f>IF(OR($L763="",NOT(COUNTIFS($L$2:$L763,$L763)=1)),"",SUMIFS($G:$G,$L:$L,$L763))</f>
        <v/>
      </c>
      <c r="K763" s="5">
        <f>IF(OR($L763="",NOT(COUNTIFS($L$2:$L763,$L763)=1)),"",SUMIFS($I:$I,$L:$L,$L763))</f>
        <v/>
      </c>
      <c r="L763" s="6">
        <f>IF($B763="","",YEAR($B763))</f>
        <v/>
      </c>
      <c r="M763" s="6">
        <f>INT((ROW()-2)/39)+1</f>
        <v/>
      </c>
      <c r="N763" s="6">
        <f>MOD(ROW()-2,39)+2</f>
        <v/>
      </c>
      <c r="O763" s="42">
        <f>IF(AND($B763&lt;&gt;"",$C763&lt;&gt;"",$B763&lt;=$C763),INDEX(Szabalyok!$C:$C,$N763),"")</f>
        <v/>
      </c>
      <c r="P763">
        <f>IF(D763="",P762,P762+1)</f>
        <v/>
      </c>
    </row>
    <row r="764">
      <c r="A764">
        <f>IF(P764=P763,0,P764)</f>
        <v/>
      </c>
      <c r="B764" s="41">
        <f>IF($M764&gt;300,"",IF(OR(INDEX(Bemenet!$E$2:$E$301,$M764)="",INDEX(Bemenet!$F$2:$F$301,$M764)=""),"",MAX(INDEX(Bemenet!$E$2:$E$301,$M764),INDEX(Szabalyok!$A:$A,$N764))))</f>
        <v/>
      </c>
      <c r="C764" s="41">
        <f>IF($B764="","",MIN(INDEX(Bemenet!$F$2:$F$301,$M764),INDEX(Szabalyok!$B:$B,$N764)))</f>
        <v/>
      </c>
      <c r="D764" s="5">
        <f>IF(AND($B764&lt;&gt;"",$C764&lt;&gt;"",$B764&lt;=$C764),INDEX(Bemenet!$G$2:$G$301,$M764),"")</f>
        <v/>
      </c>
      <c r="E764" s="6">
        <f>IF(AND($B764&lt;&gt;"",$C764&lt;&gt;"",$B764&lt;=$C764),INDEX(Bemenet!$D$2:$D$301,$M764),"")</f>
        <v/>
      </c>
      <c r="F764" s="5">
        <f>IF(AND($B764&lt;&gt;"",$C764&lt;&gt;"",$B764&lt;=$C764),$C764-$B764+1,"")</f>
        <v/>
      </c>
      <c r="G764" s="5">
        <f>IF($F764="","",$F764*$D764)</f>
        <v/>
      </c>
      <c r="H764" s="42">
        <f>IF($G764="","",$O764)</f>
        <v/>
      </c>
      <c r="I764" s="5">
        <f>IF($G764="","",$G764*IF($H764="",$O764,$H764)/100)</f>
        <v/>
      </c>
      <c r="J764" s="5">
        <f>IF(OR($L764="",NOT(COUNTIFS($L$2:$L764,$L764)=1)),"",SUMIFS($G:$G,$L:$L,$L764))</f>
        <v/>
      </c>
      <c r="K764" s="5">
        <f>IF(OR($L764="",NOT(COUNTIFS($L$2:$L764,$L764)=1)),"",SUMIFS($I:$I,$L:$L,$L764))</f>
        <v/>
      </c>
      <c r="L764" s="6">
        <f>IF($B764="","",YEAR($B764))</f>
        <v/>
      </c>
      <c r="M764" s="6">
        <f>INT((ROW()-2)/39)+1</f>
        <v/>
      </c>
      <c r="N764" s="6">
        <f>MOD(ROW()-2,39)+2</f>
        <v/>
      </c>
      <c r="O764" s="42">
        <f>IF(AND($B764&lt;&gt;"",$C764&lt;&gt;"",$B764&lt;=$C764),INDEX(Szabalyok!$C:$C,$N764),"")</f>
        <v/>
      </c>
      <c r="P764">
        <f>IF(D764="",P763,P763+1)</f>
        <v/>
      </c>
    </row>
    <row r="765">
      <c r="A765">
        <f>IF(P765=P764,0,P765)</f>
        <v/>
      </c>
      <c r="B765" s="41">
        <f>IF($M765&gt;300,"",IF(OR(INDEX(Bemenet!$E$2:$E$301,$M765)="",INDEX(Bemenet!$F$2:$F$301,$M765)=""),"",MAX(INDEX(Bemenet!$E$2:$E$301,$M765),INDEX(Szabalyok!$A:$A,$N765))))</f>
        <v/>
      </c>
      <c r="C765" s="41">
        <f>IF($B765="","",MIN(INDEX(Bemenet!$F$2:$F$301,$M765),INDEX(Szabalyok!$B:$B,$N765)))</f>
        <v/>
      </c>
      <c r="D765" s="5">
        <f>IF(AND($B765&lt;&gt;"",$C765&lt;&gt;"",$B765&lt;=$C765),INDEX(Bemenet!$G$2:$G$301,$M765),"")</f>
        <v/>
      </c>
      <c r="E765" s="6">
        <f>IF(AND($B765&lt;&gt;"",$C765&lt;&gt;"",$B765&lt;=$C765),INDEX(Bemenet!$D$2:$D$301,$M765),"")</f>
        <v/>
      </c>
      <c r="F765" s="5">
        <f>IF(AND($B765&lt;&gt;"",$C765&lt;&gt;"",$B765&lt;=$C765),$C765-$B765+1,"")</f>
        <v/>
      </c>
      <c r="G765" s="5">
        <f>IF($F765="","",$F765*$D765)</f>
        <v/>
      </c>
      <c r="H765" s="42">
        <f>IF($G765="","",$O765)</f>
        <v/>
      </c>
      <c r="I765" s="5">
        <f>IF($G765="","",$G765*IF($H765="",$O765,$H765)/100)</f>
        <v/>
      </c>
      <c r="J765" s="5">
        <f>IF(OR($L765="",NOT(COUNTIFS($L$2:$L765,$L765)=1)),"",SUMIFS($G:$G,$L:$L,$L765))</f>
        <v/>
      </c>
      <c r="K765" s="5">
        <f>IF(OR($L765="",NOT(COUNTIFS($L$2:$L765,$L765)=1)),"",SUMIFS($I:$I,$L:$L,$L765))</f>
        <v/>
      </c>
      <c r="L765" s="6">
        <f>IF($B765="","",YEAR($B765))</f>
        <v/>
      </c>
      <c r="M765" s="6">
        <f>INT((ROW()-2)/39)+1</f>
        <v/>
      </c>
      <c r="N765" s="6">
        <f>MOD(ROW()-2,39)+2</f>
        <v/>
      </c>
      <c r="O765" s="42">
        <f>IF(AND($B765&lt;&gt;"",$C765&lt;&gt;"",$B765&lt;=$C765),INDEX(Szabalyok!$C:$C,$N765),"")</f>
        <v/>
      </c>
      <c r="P765">
        <f>IF(D765="",P764,P764+1)</f>
        <v/>
      </c>
    </row>
    <row r="766">
      <c r="A766">
        <f>IF(P766=P765,0,P766)</f>
        <v/>
      </c>
      <c r="B766" s="41">
        <f>IF($M766&gt;300,"",IF(OR(INDEX(Bemenet!$E$2:$E$301,$M766)="",INDEX(Bemenet!$F$2:$F$301,$M766)=""),"",MAX(INDEX(Bemenet!$E$2:$E$301,$M766),INDEX(Szabalyok!$A:$A,$N766))))</f>
        <v/>
      </c>
      <c r="C766" s="41">
        <f>IF($B766="","",MIN(INDEX(Bemenet!$F$2:$F$301,$M766),INDEX(Szabalyok!$B:$B,$N766)))</f>
        <v/>
      </c>
      <c r="D766" s="5">
        <f>IF(AND($B766&lt;&gt;"",$C766&lt;&gt;"",$B766&lt;=$C766),INDEX(Bemenet!$G$2:$G$301,$M766),"")</f>
        <v/>
      </c>
      <c r="E766" s="6">
        <f>IF(AND($B766&lt;&gt;"",$C766&lt;&gt;"",$B766&lt;=$C766),INDEX(Bemenet!$D$2:$D$301,$M766),"")</f>
        <v/>
      </c>
      <c r="F766" s="5">
        <f>IF(AND($B766&lt;&gt;"",$C766&lt;&gt;"",$B766&lt;=$C766),$C766-$B766+1,"")</f>
        <v/>
      </c>
      <c r="G766" s="5">
        <f>IF($F766="","",$F766*$D766)</f>
        <v/>
      </c>
      <c r="H766" s="42">
        <f>IF($G766="","",$O766)</f>
        <v/>
      </c>
      <c r="I766" s="5">
        <f>IF($G766="","",$G766*IF($H766="",$O766,$H766)/100)</f>
        <v/>
      </c>
      <c r="J766" s="5">
        <f>IF(OR($L766="",NOT(COUNTIFS($L$2:$L766,$L766)=1)),"",SUMIFS($G:$G,$L:$L,$L766))</f>
        <v/>
      </c>
      <c r="K766" s="5">
        <f>IF(OR($L766="",NOT(COUNTIFS($L$2:$L766,$L766)=1)),"",SUMIFS($I:$I,$L:$L,$L766))</f>
        <v/>
      </c>
      <c r="L766" s="6">
        <f>IF($B766="","",YEAR($B766))</f>
        <v/>
      </c>
      <c r="M766" s="6">
        <f>INT((ROW()-2)/39)+1</f>
        <v/>
      </c>
      <c r="N766" s="6">
        <f>MOD(ROW()-2,39)+2</f>
        <v/>
      </c>
      <c r="O766" s="42">
        <f>IF(AND($B766&lt;&gt;"",$C766&lt;&gt;"",$B766&lt;=$C766),INDEX(Szabalyok!$C:$C,$N766),"")</f>
        <v/>
      </c>
      <c r="P766">
        <f>IF(D766="",P765,P765+1)</f>
        <v/>
      </c>
    </row>
    <row r="767">
      <c r="A767">
        <f>IF(P767=P766,0,P767)</f>
        <v/>
      </c>
      <c r="B767" s="41">
        <f>IF($M767&gt;300,"",IF(OR(INDEX(Bemenet!$E$2:$E$301,$M767)="",INDEX(Bemenet!$F$2:$F$301,$M767)=""),"",MAX(INDEX(Bemenet!$E$2:$E$301,$M767),INDEX(Szabalyok!$A:$A,$N767))))</f>
        <v/>
      </c>
      <c r="C767" s="41">
        <f>IF($B767="","",MIN(INDEX(Bemenet!$F$2:$F$301,$M767),INDEX(Szabalyok!$B:$B,$N767)))</f>
        <v/>
      </c>
      <c r="D767" s="5">
        <f>IF(AND($B767&lt;&gt;"",$C767&lt;&gt;"",$B767&lt;=$C767),INDEX(Bemenet!$G$2:$G$301,$M767),"")</f>
        <v/>
      </c>
      <c r="E767" s="6">
        <f>IF(AND($B767&lt;&gt;"",$C767&lt;&gt;"",$B767&lt;=$C767),INDEX(Bemenet!$D$2:$D$301,$M767),"")</f>
        <v/>
      </c>
      <c r="F767" s="5">
        <f>IF(AND($B767&lt;&gt;"",$C767&lt;&gt;"",$B767&lt;=$C767),$C767-$B767+1,"")</f>
        <v/>
      </c>
      <c r="G767" s="5">
        <f>IF($F767="","",$F767*$D767)</f>
        <v/>
      </c>
      <c r="H767" s="42">
        <f>IF($G767="","",$O767)</f>
        <v/>
      </c>
      <c r="I767" s="5">
        <f>IF($G767="","",$G767*IF($H767="",$O767,$H767)/100)</f>
        <v/>
      </c>
      <c r="J767" s="5">
        <f>IF(OR($L767="",NOT(COUNTIFS($L$2:$L767,$L767)=1)),"",SUMIFS($G:$G,$L:$L,$L767))</f>
        <v/>
      </c>
      <c r="K767" s="5">
        <f>IF(OR($L767="",NOT(COUNTIFS($L$2:$L767,$L767)=1)),"",SUMIFS($I:$I,$L:$L,$L767))</f>
        <v/>
      </c>
      <c r="L767" s="6">
        <f>IF($B767="","",YEAR($B767))</f>
        <v/>
      </c>
      <c r="M767" s="6">
        <f>INT((ROW()-2)/39)+1</f>
        <v/>
      </c>
      <c r="N767" s="6">
        <f>MOD(ROW()-2,39)+2</f>
        <v/>
      </c>
      <c r="O767" s="42">
        <f>IF(AND($B767&lt;&gt;"",$C767&lt;&gt;"",$B767&lt;=$C767),INDEX(Szabalyok!$C:$C,$N767),"")</f>
        <v/>
      </c>
      <c r="P767">
        <f>IF(D767="",P766,P766+1)</f>
        <v/>
      </c>
    </row>
    <row r="768">
      <c r="A768">
        <f>IF(P768=P767,0,P768)</f>
        <v/>
      </c>
      <c r="B768" s="41">
        <f>IF($M768&gt;300,"",IF(OR(INDEX(Bemenet!$E$2:$E$301,$M768)="",INDEX(Bemenet!$F$2:$F$301,$M768)=""),"",MAX(INDEX(Bemenet!$E$2:$E$301,$M768),INDEX(Szabalyok!$A:$A,$N768))))</f>
        <v/>
      </c>
      <c r="C768" s="41">
        <f>IF($B768="","",MIN(INDEX(Bemenet!$F$2:$F$301,$M768),INDEX(Szabalyok!$B:$B,$N768)))</f>
        <v/>
      </c>
      <c r="D768" s="5">
        <f>IF(AND($B768&lt;&gt;"",$C768&lt;&gt;"",$B768&lt;=$C768),INDEX(Bemenet!$G$2:$G$301,$M768),"")</f>
        <v/>
      </c>
      <c r="E768" s="6">
        <f>IF(AND($B768&lt;&gt;"",$C768&lt;&gt;"",$B768&lt;=$C768),INDEX(Bemenet!$D$2:$D$301,$M768),"")</f>
        <v/>
      </c>
      <c r="F768" s="5">
        <f>IF(AND($B768&lt;&gt;"",$C768&lt;&gt;"",$B768&lt;=$C768),$C768-$B768+1,"")</f>
        <v/>
      </c>
      <c r="G768" s="5">
        <f>IF($F768="","",$F768*$D768)</f>
        <v/>
      </c>
      <c r="H768" s="42">
        <f>IF($G768="","",$O768)</f>
        <v/>
      </c>
      <c r="I768" s="5">
        <f>IF($G768="","",$G768*IF($H768="",$O768,$H768)/100)</f>
        <v/>
      </c>
      <c r="J768" s="5">
        <f>IF(OR($L768="",NOT(COUNTIFS($L$2:$L768,$L768)=1)),"",SUMIFS($G:$G,$L:$L,$L768))</f>
        <v/>
      </c>
      <c r="K768" s="5">
        <f>IF(OR($L768="",NOT(COUNTIFS($L$2:$L768,$L768)=1)),"",SUMIFS($I:$I,$L:$L,$L768))</f>
        <v/>
      </c>
      <c r="L768" s="6">
        <f>IF($B768="","",YEAR($B768))</f>
        <v/>
      </c>
      <c r="M768" s="6">
        <f>INT((ROW()-2)/39)+1</f>
        <v/>
      </c>
      <c r="N768" s="6">
        <f>MOD(ROW()-2,39)+2</f>
        <v/>
      </c>
      <c r="O768" s="42">
        <f>IF(AND($B768&lt;&gt;"",$C768&lt;&gt;"",$B768&lt;=$C768),INDEX(Szabalyok!$C:$C,$N768),"")</f>
        <v/>
      </c>
      <c r="P768">
        <f>IF(D768="",P767,P767+1)</f>
        <v/>
      </c>
    </row>
    <row r="769">
      <c r="A769">
        <f>IF(P769=P768,0,P769)</f>
        <v/>
      </c>
      <c r="B769" s="41">
        <f>IF($M769&gt;300,"",IF(OR(INDEX(Bemenet!$E$2:$E$301,$M769)="",INDEX(Bemenet!$F$2:$F$301,$M769)=""),"",MAX(INDEX(Bemenet!$E$2:$E$301,$M769),INDEX(Szabalyok!$A:$A,$N769))))</f>
        <v/>
      </c>
      <c r="C769" s="41">
        <f>IF($B769="","",MIN(INDEX(Bemenet!$F$2:$F$301,$M769),INDEX(Szabalyok!$B:$B,$N769)))</f>
        <v/>
      </c>
      <c r="D769" s="5">
        <f>IF(AND($B769&lt;&gt;"",$C769&lt;&gt;"",$B769&lt;=$C769),INDEX(Bemenet!$G$2:$G$301,$M769),"")</f>
        <v/>
      </c>
      <c r="E769" s="6">
        <f>IF(AND($B769&lt;&gt;"",$C769&lt;&gt;"",$B769&lt;=$C769),INDEX(Bemenet!$D$2:$D$301,$M769),"")</f>
        <v/>
      </c>
      <c r="F769" s="5">
        <f>IF(AND($B769&lt;&gt;"",$C769&lt;&gt;"",$B769&lt;=$C769),$C769-$B769+1,"")</f>
        <v/>
      </c>
      <c r="G769" s="5">
        <f>IF($F769="","",$F769*$D769)</f>
        <v/>
      </c>
      <c r="H769" s="42">
        <f>IF($G769="","",$O769)</f>
        <v/>
      </c>
      <c r="I769" s="5">
        <f>IF($G769="","",$G769*IF($H769="",$O769,$H769)/100)</f>
        <v/>
      </c>
      <c r="J769" s="5">
        <f>IF(OR($L769="",NOT(COUNTIFS($L$2:$L769,$L769)=1)),"",SUMIFS($G:$G,$L:$L,$L769))</f>
        <v/>
      </c>
      <c r="K769" s="5">
        <f>IF(OR($L769="",NOT(COUNTIFS($L$2:$L769,$L769)=1)),"",SUMIFS($I:$I,$L:$L,$L769))</f>
        <v/>
      </c>
      <c r="L769" s="6">
        <f>IF($B769="","",YEAR($B769))</f>
        <v/>
      </c>
      <c r="M769" s="6">
        <f>INT((ROW()-2)/39)+1</f>
        <v/>
      </c>
      <c r="N769" s="6">
        <f>MOD(ROW()-2,39)+2</f>
        <v/>
      </c>
      <c r="O769" s="42">
        <f>IF(AND($B769&lt;&gt;"",$C769&lt;&gt;"",$B769&lt;=$C769),INDEX(Szabalyok!$C:$C,$N769),"")</f>
        <v/>
      </c>
      <c r="P769">
        <f>IF(D769="",P768,P768+1)</f>
        <v/>
      </c>
    </row>
    <row r="770">
      <c r="A770">
        <f>IF(P770=P769,0,P770)</f>
        <v/>
      </c>
      <c r="B770" s="41">
        <f>IF($M770&gt;300,"",IF(OR(INDEX(Bemenet!$E$2:$E$301,$M770)="",INDEX(Bemenet!$F$2:$F$301,$M770)=""),"",MAX(INDEX(Bemenet!$E$2:$E$301,$M770),INDEX(Szabalyok!$A:$A,$N770))))</f>
        <v/>
      </c>
      <c r="C770" s="41">
        <f>IF($B770="","",MIN(INDEX(Bemenet!$F$2:$F$301,$M770),INDEX(Szabalyok!$B:$B,$N770)))</f>
        <v/>
      </c>
      <c r="D770" s="5">
        <f>IF(AND($B770&lt;&gt;"",$C770&lt;&gt;"",$B770&lt;=$C770),INDEX(Bemenet!$G$2:$G$301,$M770),"")</f>
        <v/>
      </c>
      <c r="E770" s="6">
        <f>IF(AND($B770&lt;&gt;"",$C770&lt;&gt;"",$B770&lt;=$C770),INDEX(Bemenet!$D$2:$D$301,$M770),"")</f>
        <v/>
      </c>
      <c r="F770" s="5">
        <f>IF(AND($B770&lt;&gt;"",$C770&lt;&gt;"",$B770&lt;=$C770),$C770-$B770+1,"")</f>
        <v/>
      </c>
      <c r="G770" s="5">
        <f>IF($F770="","",$F770*$D770)</f>
        <v/>
      </c>
      <c r="H770" s="42">
        <f>IF($G770="","",$O770)</f>
        <v/>
      </c>
      <c r="I770" s="5">
        <f>IF($G770="","",$G770*IF($H770="",$O770,$H770)/100)</f>
        <v/>
      </c>
      <c r="J770" s="5">
        <f>IF(OR($L770="",NOT(COUNTIFS($L$2:$L770,$L770)=1)),"",SUMIFS($G:$G,$L:$L,$L770))</f>
        <v/>
      </c>
      <c r="K770" s="5">
        <f>IF(OR($L770="",NOT(COUNTIFS($L$2:$L770,$L770)=1)),"",SUMIFS($I:$I,$L:$L,$L770))</f>
        <v/>
      </c>
      <c r="L770" s="6">
        <f>IF($B770="","",YEAR($B770))</f>
        <v/>
      </c>
      <c r="M770" s="6">
        <f>INT((ROW()-2)/39)+1</f>
        <v/>
      </c>
      <c r="N770" s="6">
        <f>MOD(ROW()-2,39)+2</f>
        <v/>
      </c>
      <c r="O770" s="42">
        <f>IF(AND($B770&lt;&gt;"",$C770&lt;&gt;"",$B770&lt;=$C770),INDEX(Szabalyok!$C:$C,$N770),"")</f>
        <v/>
      </c>
      <c r="P770">
        <f>IF(D770="",P769,P769+1)</f>
        <v/>
      </c>
    </row>
    <row r="771">
      <c r="A771">
        <f>IF(P771=P770,0,P771)</f>
        <v/>
      </c>
      <c r="B771" s="41">
        <f>IF($M771&gt;300,"",IF(OR(INDEX(Bemenet!$E$2:$E$301,$M771)="",INDEX(Bemenet!$F$2:$F$301,$M771)=""),"",MAX(INDEX(Bemenet!$E$2:$E$301,$M771),INDEX(Szabalyok!$A:$A,$N771))))</f>
        <v/>
      </c>
      <c r="C771" s="41">
        <f>IF($B771="","",MIN(INDEX(Bemenet!$F$2:$F$301,$M771),INDEX(Szabalyok!$B:$B,$N771)))</f>
        <v/>
      </c>
      <c r="D771" s="5">
        <f>IF(AND($B771&lt;&gt;"",$C771&lt;&gt;"",$B771&lt;=$C771),INDEX(Bemenet!$G$2:$G$301,$M771),"")</f>
        <v/>
      </c>
      <c r="E771" s="6">
        <f>IF(AND($B771&lt;&gt;"",$C771&lt;&gt;"",$B771&lt;=$C771),INDEX(Bemenet!$D$2:$D$301,$M771),"")</f>
        <v/>
      </c>
      <c r="F771" s="5">
        <f>IF(AND($B771&lt;&gt;"",$C771&lt;&gt;"",$B771&lt;=$C771),$C771-$B771+1,"")</f>
        <v/>
      </c>
      <c r="G771" s="5">
        <f>IF($F771="","",$F771*$D771)</f>
        <v/>
      </c>
      <c r="H771" s="42">
        <f>IF($G771="","",$O771)</f>
        <v/>
      </c>
      <c r="I771" s="5">
        <f>IF($G771="","",$G771*IF($H771="",$O771,$H771)/100)</f>
        <v/>
      </c>
      <c r="J771" s="5">
        <f>IF(OR($L771="",NOT(COUNTIFS($L$2:$L771,$L771)=1)),"",SUMIFS($G:$G,$L:$L,$L771))</f>
        <v/>
      </c>
      <c r="K771" s="5">
        <f>IF(OR($L771="",NOT(COUNTIFS($L$2:$L771,$L771)=1)),"",SUMIFS($I:$I,$L:$L,$L771))</f>
        <v/>
      </c>
      <c r="L771" s="6">
        <f>IF($B771="","",YEAR($B771))</f>
        <v/>
      </c>
      <c r="M771" s="6">
        <f>INT((ROW()-2)/39)+1</f>
        <v/>
      </c>
      <c r="N771" s="6">
        <f>MOD(ROW()-2,39)+2</f>
        <v/>
      </c>
      <c r="O771" s="42">
        <f>IF(AND($B771&lt;&gt;"",$C771&lt;&gt;"",$B771&lt;=$C771),INDEX(Szabalyok!$C:$C,$N771),"")</f>
        <v/>
      </c>
      <c r="P771">
        <f>IF(D771="",P770,P770+1)</f>
        <v/>
      </c>
    </row>
    <row r="772">
      <c r="A772">
        <f>IF(P772=P771,0,P772)</f>
        <v/>
      </c>
      <c r="B772" s="41">
        <f>IF($M772&gt;300,"",IF(OR(INDEX(Bemenet!$E$2:$E$301,$M772)="",INDEX(Bemenet!$F$2:$F$301,$M772)=""),"",MAX(INDEX(Bemenet!$E$2:$E$301,$M772),INDEX(Szabalyok!$A:$A,$N772))))</f>
        <v/>
      </c>
      <c r="C772" s="41">
        <f>IF($B772="","",MIN(INDEX(Bemenet!$F$2:$F$301,$M772),INDEX(Szabalyok!$B:$B,$N772)))</f>
        <v/>
      </c>
      <c r="D772" s="5">
        <f>IF(AND($B772&lt;&gt;"",$C772&lt;&gt;"",$B772&lt;=$C772),INDEX(Bemenet!$G$2:$G$301,$M772),"")</f>
        <v/>
      </c>
      <c r="E772" s="6">
        <f>IF(AND($B772&lt;&gt;"",$C772&lt;&gt;"",$B772&lt;=$C772),INDEX(Bemenet!$D$2:$D$301,$M772),"")</f>
        <v/>
      </c>
      <c r="F772" s="5">
        <f>IF(AND($B772&lt;&gt;"",$C772&lt;&gt;"",$B772&lt;=$C772),$C772-$B772+1,"")</f>
        <v/>
      </c>
      <c r="G772" s="5">
        <f>IF($F772="","",$F772*$D772)</f>
        <v/>
      </c>
      <c r="H772" s="42">
        <f>IF($G772="","",$O772)</f>
        <v/>
      </c>
      <c r="I772" s="5">
        <f>IF($G772="","",$G772*IF($H772="",$O772,$H772)/100)</f>
        <v/>
      </c>
      <c r="J772" s="5">
        <f>IF(OR($L772="",NOT(COUNTIFS($L$2:$L772,$L772)=1)),"",SUMIFS($G:$G,$L:$L,$L772))</f>
        <v/>
      </c>
      <c r="K772" s="5">
        <f>IF(OR($L772="",NOT(COUNTIFS($L$2:$L772,$L772)=1)),"",SUMIFS($I:$I,$L:$L,$L772))</f>
        <v/>
      </c>
      <c r="L772" s="6">
        <f>IF($B772="","",YEAR($B772))</f>
        <v/>
      </c>
      <c r="M772" s="6">
        <f>INT((ROW()-2)/39)+1</f>
        <v/>
      </c>
      <c r="N772" s="6">
        <f>MOD(ROW()-2,39)+2</f>
        <v/>
      </c>
      <c r="O772" s="42">
        <f>IF(AND($B772&lt;&gt;"",$C772&lt;&gt;"",$B772&lt;=$C772),INDEX(Szabalyok!$C:$C,$N772),"")</f>
        <v/>
      </c>
      <c r="P772">
        <f>IF(D772="",P771,P771+1)</f>
        <v/>
      </c>
    </row>
    <row r="773">
      <c r="A773">
        <f>IF(P773=P772,0,P773)</f>
        <v/>
      </c>
      <c r="B773" s="41">
        <f>IF($M773&gt;300,"",IF(OR(INDEX(Bemenet!$E$2:$E$301,$M773)="",INDEX(Bemenet!$F$2:$F$301,$M773)=""),"",MAX(INDEX(Bemenet!$E$2:$E$301,$M773),INDEX(Szabalyok!$A:$A,$N773))))</f>
        <v/>
      </c>
      <c r="C773" s="41">
        <f>IF($B773="","",MIN(INDEX(Bemenet!$F$2:$F$301,$M773),INDEX(Szabalyok!$B:$B,$N773)))</f>
        <v/>
      </c>
      <c r="D773" s="5">
        <f>IF(AND($B773&lt;&gt;"",$C773&lt;&gt;"",$B773&lt;=$C773),INDEX(Bemenet!$G$2:$G$301,$M773),"")</f>
        <v/>
      </c>
      <c r="E773" s="6">
        <f>IF(AND($B773&lt;&gt;"",$C773&lt;&gt;"",$B773&lt;=$C773),INDEX(Bemenet!$D$2:$D$301,$M773),"")</f>
        <v/>
      </c>
      <c r="F773" s="5">
        <f>IF(AND($B773&lt;&gt;"",$C773&lt;&gt;"",$B773&lt;=$C773),$C773-$B773+1,"")</f>
        <v/>
      </c>
      <c r="G773" s="5">
        <f>IF($F773="","",$F773*$D773)</f>
        <v/>
      </c>
      <c r="H773" s="42">
        <f>IF($G773="","",$O773)</f>
        <v/>
      </c>
      <c r="I773" s="5">
        <f>IF($G773="","",$G773*IF($H773="",$O773,$H773)/100)</f>
        <v/>
      </c>
      <c r="J773" s="5">
        <f>IF(OR($L773="",NOT(COUNTIFS($L$2:$L773,$L773)=1)),"",SUMIFS($G:$G,$L:$L,$L773))</f>
        <v/>
      </c>
      <c r="K773" s="5">
        <f>IF(OR($L773="",NOT(COUNTIFS($L$2:$L773,$L773)=1)),"",SUMIFS($I:$I,$L:$L,$L773))</f>
        <v/>
      </c>
      <c r="L773" s="6">
        <f>IF($B773="","",YEAR($B773))</f>
        <v/>
      </c>
      <c r="M773" s="6">
        <f>INT((ROW()-2)/39)+1</f>
        <v/>
      </c>
      <c r="N773" s="6">
        <f>MOD(ROW()-2,39)+2</f>
        <v/>
      </c>
      <c r="O773" s="42">
        <f>IF(AND($B773&lt;&gt;"",$C773&lt;&gt;"",$B773&lt;=$C773),INDEX(Szabalyok!$C:$C,$N773),"")</f>
        <v/>
      </c>
      <c r="P773">
        <f>IF(D773="",P772,P772+1)</f>
        <v/>
      </c>
    </row>
    <row r="774">
      <c r="A774">
        <f>IF(P774=P773,0,P774)</f>
        <v/>
      </c>
      <c r="B774" s="41">
        <f>IF($M774&gt;300,"",IF(OR(INDEX(Bemenet!$E$2:$E$301,$M774)="",INDEX(Bemenet!$F$2:$F$301,$M774)=""),"",MAX(INDEX(Bemenet!$E$2:$E$301,$M774),INDEX(Szabalyok!$A:$A,$N774))))</f>
        <v/>
      </c>
      <c r="C774" s="41">
        <f>IF($B774="","",MIN(INDEX(Bemenet!$F$2:$F$301,$M774),INDEX(Szabalyok!$B:$B,$N774)))</f>
        <v/>
      </c>
      <c r="D774" s="5">
        <f>IF(AND($B774&lt;&gt;"",$C774&lt;&gt;"",$B774&lt;=$C774),INDEX(Bemenet!$G$2:$G$301,$M774),"")</f>
        <v/>
      </c>
      <c r="E774" s="6">
        <f>IF(AND($B774&lt;&gt;"",$C774&lt;&gt;"",$B774&lt;=$C774),INDEX(Bemenet!$D$2:$D$301,$M774),"")</f>
        <v/>
      </c>
      <c r="F774" s="5">
        <f>IF(AND($B774&lt;&gt;"",$C774&lt;&gt;"",$B774&lt;=$C774),$C774-$B774+1,"")</f>
        <v/>
      </c>
      <c r="G774" s="5">
        <f>IF($F774="","",$F774*$D774)</f>
        <v/>
      </c>
      <c r="H774" s="42">
        <f>IF($G774="","",$O774)</f>
        <v/>
      </c>
      <c r="I774" s="5">
        <f>IF($G774="","",$G774*IF($H774="",$O774,$H774)/100)</f>
        <v/>
      </c>
      <c r="J774" s="5">
        <f>IF(OR($L774="",NOT(COUNTIFS($L$2:$L774,$L774)=1)),"",SUMIFS($G:$G,$L:$L,$L774))</f>
        <v/>
      </c>
      <c r="K774" s="5">
        <f>IF(OR($L774="",NOT(COUNTIFS($L$2:$L774,$L774)=1)),"",SUMIFS($I:$I,$L:$L,$L774))</f>
        <v/>
      </c>
      <c r="L774" s="6">
        <f>IF($B774="","",YEAR($B774))</f>
        <v/>
      </c>
      <c r="M774" s="6">
        <f>INT((ROW()-2)/39)+1</f>
        <v/>
      </c>
      <c r="N774" s="6">
        <f>MOD(ROW()-2,39)+2</f>
        <v/>
      </c>
      <c r="O774" s="42">
        <f>IF(AND($B774&lt;&gt;"",$C774&lt;&gt;"",$B774&lt;=$C774),INDEX(Szabalyok!$C:$C,$N774),"")</f>
        <v/>
      </c>
      <c r="P774">
        <f>IF(D774="",P773,P773+1)</f>
        <v/>
      </c>
    </row>
    <row r="775">
      <c r="A775">
        <f>IF(P775=P774,0,P775)</f>
        <v/>
      </c>
      <c r="B775" s="41">
        <f>IF($M775&gt;300,"",IF(OR(INDEX(Bemenet!$E$2:$E$301,$M775)="",INDEX(Bemenet!$F$2:$F$301,$M775)=""),"",MAX(INDEX(Bemenet!$E$2:$E$301,$M775),INDEX(Szabalyok!$A:$A,$N775))))</f>
        <v/>
      </c>
      <c r="C775" s="41">
        <f>IF($B775="","",MIN(INDEX(Bemenet!$F$2:$F$301,$M775),INDEX(Szabalyok!$B:$B,$N775)))</f>
        <v/>
      </c>
      <c r="D775" s="5">
        <f>IF(AND($B775&lt;&gt;"",$C775&lt;&gt;"",$B775&lt;=$C775),INDEX(Bemenet!$G$2:$G$301,$M775),"")</f>
        <v/>
      </c>
      <c r="E775" s="6">
        <f>IF(AND($B775&lt;&gt;"",$C775&lt;&gt;"",$B775&lt;=$C775),INDEX(Bemenet!$D$2:$D$301,$M775),"")</f>
        <v/>
      </c>
      <c r="F775" s="5">
        <f>IF(AND($B775&lt;&gt;"",$C775&lt;&gt;"",$B775&lt;=$C775),$C775-$B775+1,"")</f>
        <v/>
      </c>
      <c r="G775" s="5">
        <f>IF($F775="","",$F775*$D775)</f>
        <v/>
      </c>
      <c r="H775" s="42">
        <f>IF($G775="","",$O775)</f>
        <v/>
      </c>
      <c r="I775" s="5">
        <f>IF($G775="","",$G775*IF($H775="",$O775,$H775)/100)</f>
        <v/>
      </c>
      <c r="J775" s="5">
        <f>IF(OR($L775="",NOT(COUNTIFS($L$2:$L775,$L775)=1)),"",SUMIFS($G:$G,$L:$L,$L775))</f>
        <v/>
      </c>
      <c r="K775" s="5">
        <f>IF(OR($L775="",NOT(COUNTIFS($L$2:$L775,$L775)=1)),"",SUMIFS($I:$I,$L:$L,$L775))</f>
        <v/>
      </c>
      <c r="L775" s="6">
        <f>IF($B775="","",YEAR($B775))</f>
        <v/>
      </c>
      <c r="M775" s="6">
        <f>INT((ROW()-2)/39)+1</f>
        <v/>
      </c>
      <c r="N775" s="6">
        <f>MOD(ROW()-2,39)+2</f>
        <v/>
      </c>
      <c r="O775" s="42">
        <f>IF(AND($B775&lt;&gt;"",$C775&lt;&gt;"",$B775&lt;=$C775),INDEX(Szabalyok!$C:$C,$N775),"")</f>
        <v/>
      </c>
      <c r="P775">
        <f>IF(D775="",P774,P774+1)</f>
        <v/>
      </c>
    </row>
    <row r="776">
      <c r="A776">
        <f>IF(P776=P775,0,P776)</f>
        <v/>
      </c>
      <c r="B776" s="41">
        <f>IF($M776&gt;300,"",IF(OR(INDEX(Bemenet!$E$2:$E$301,$M776)="",INDEX(Bemenet!$F$2:$F$301,$M776)=""),"",MAX(INDEX(Bemenet!$E$2:$E$301,$M776),INDEX(Szabalyok!$A:$A,$N776))))</f>
        <v/>
      </c>
      <c r="C776" s="41">
        <f>IF($B776="","",MIN(INDEX(Bemenet!$F$2:$F$301,$M776),INDEX(Szabalyok!$B:$B,$N776)))</f>
        <v/>
      </c>
      <c r="D776" s="5">
        <f>IF(AND($B776&lt;&gt;"",$C776&lt;&gt;"",$B776&lt;=$C776),INDEX(Bemenet!$G$2:$G$301,$M776),"")</f>
        <v/>
      </c>
      <c r="E776" s="6">
        <f>IF(AND($B776&lt;&gt;"",$C776&lt;&gt;"",$B776&lt;=$C776),INDEX(Bemenet!$D$2:$D$301,$M776),"")</f>
        <v/>
      </c>
      <c r="F776" s="5">
        <f>IF(AND($B776&lt;&gt;"",$C776&lt;&gt;"",$B776&lt;=$C776),$C776-$B776+1,"")</f>
        <v/>
      </c>
      <c r="G776" s="5">
        <f>IF($F776="","",$F776*$D776)</f>
        <v/>
      </c>
      <c r="H776" s="42">
        <f>IF($G776="","",$O776)</f>
        <v/>
      </c>
      <c r="I776" s="5">
        <f>IF($G776="","",$G776*IF($H776="",$O776,$H776)/100)</f>
        <v/>
      </c>
      <c r="J776" s="5">
        <f>IF(OR($L776="",NOT(COUNTIFS($L$2:$L776,$L776)=1)),"",SUMIFS($G:$G,$L:$L,$L776))</f>
        <v/>
      </c>
      <c r="K776" s="5">
        <f>IF(OR($L776="",NOT(COUNTIFS($L$2:$L776,$L776)=1)),"",SUMIFS($I:$I,$L:$L,$L776))</f>
        <v/>
      </c>
      <c r="L776" s="6">
        <f>IF($B776="","",YEAR($B776))</f>
        <v/>
      </c>
      <c r="M776" s="6">
        <f>INT((ROW()-2)/39)+1</f>
        <v/>
      </c>
      <c r="N776" s="6">
        <f>MOD(ROW()-2,39)+2</f>
        <v/>
      </c>
      <c r="O776" s="42">
        <f>IF(AND($B776&lt;&gt;"",$C776&lt;&gt;"",$B776&lt;=$C776),INDEX(Szabalyok!$C:$C,$N776),"")</f>
        <v/>
      </c>
      <c r="P776">
        <f>IF(D776="",P775,P775+1)</f>
        <v/>
      </c>
    </row>
    <row r="777">
      <c r="A777">
        <f>IF(P777=P776,0,P777)</f>
        <v/>
      </c>
      <c r="B777" s="41">
        <f>IF($M777&gt;300,"",IF(OR(INDEX(Bemenet!$E$2:$E$301,$M777)="",INDEX(Bemenet!$F$2:$F$301,$M777)=""),"",MAX(INDEX(Bemenet!$E$2:$E$301,$M777),INDEX(Szabalyok!$A:$A,$N777))))</f>
        <v/>
      </c>
      <c r="C777" s="41">
        <f>IF($B777="","",MIN(INDEX(Bemenet!$F$2:$F$301,$M777),INDEX(Szabalyok!$B:$B,$N777)))</f>
        <v/>
      </c>
      <c r="D777" s="5">
        <f>IF(AND($B777&lt;&gt;"",$C777&lt;&gt;"",$B777&lt;=$C777),INDEX(Bemenet!$G$2:$G$301,$M777),"")</f>
        <v/>
      </c>
      <c r="E777" s="6">
        <f>IF(AND($B777&lt;&gt;"",$C777&lt;&gt;"",$B777&lt;=$C777),INDEX(Bemenet!$D$2:$D$301,$M777),"")</f>
        <v/>
      </c>
      <c r="F777" s="5">
        <f>IF(AND($B777&lt;&gt;"",$C777&lt;&gt;"",$B777&lt;=$C777),$C777-$B777+1,"")</f>
        <v/>
      </c>
      <c r="G777" s="5">
        <f>IF($F777="","",$F777*$D777)</f>
        <v/>
      </c>
      <c r="H777" s="42">
        <f>IF($G777="","",$O777)</f>
        <v/>
      </c>
      <c r="I777" s="5">
        <f>IF($G777="","",$G777*IF($H777="",$O777,$H777)/100)</f>
        <v/>
      </c>
      <c r="J777" s="5">
        <f>IF(OR($L777="",NOT(COUNTIFS($L$2:$L777,$L777)=1)),"",SUMIFS($G:$G,$L:$L,$L777))</f>
        <v/>
      </c>
      <c r="K777" s="5">
        <f>IF(OR($L777="",NOT(COUNTIFS($L$2:$L777,$L777)=1)),"",SUMIFS($I:$I,$L:$L,$L777))</f>
        <v/>
      </c>
      <c r="L777" s="6">
        <f>IF($B777="","",YEAR($B777))</f>
        <v/>
      </c>
      <c r="M777" s="6">
        <f>INT((ROW()-2)/39)+1</f>
        <v/>
      </c>
      <c r="N777" s="6">
        <f>MOD(ROW()-2,39)+2</f>
        <v/>
      </c>
      <c r="O777" s="42">
        <f>IF(AND($B777&lt;&gt;"",$C777&lt;&gt;"",$B777&lt;=$C777),INDEX(Szabalyok!$C:$C,$N777),"")</f>
        <v/>
      </c>
      <c r="P777">
        <f>IF(D777="",P776,P776+1)</f>
        <v/>
      </c>
    </row>
    <row r="778">
      <c r="A778">
        <f>IF(P778=P777,0,P778)</f>
        <v/>
      </c>
      <c r="B778" s="41">
        <f>IF($M778&gt;300,"",IF(OR(INDEX(Bemenet!$E$2:$E$301,$M778)="",INDEX(Bemenet!$F$2:$F$301,$M778)=""),"",MAX(INDEX(Bemenet!$E$2:$E$301,$M778),INDEX(Szabalyok!$A:$A,$N778))))</f>
        <v/>
      </c>
      <c r="C778" s="41">
        <f>IF($B778="","",MIN(INDEX(Bemenet!$F$2:$F$301,$M778),INDEX(Szabalyok!$B:$B,$N778)))</f>
        <v/>
      </c>
      <c r="D778" s="5">
        <f>IF(AND($B778&lt;&gt;"",$C778&lt;&gt;"",$B778&lt;=$C778),INDEX(Bemenet!$G$2:$G$301,$M778),"")</f>
        <v/>
      </c>
      <c r="E778" s="6">
        <f>IF(AND($B778&lt;&gt;"",$C778&lt;&gt;"",$B778&lt;=$C778),INDEX(Bemenet!$D$2:$D$301,$M778),"")</f>
        <v/>
      </c>
      <c r="F778" s="5">
        <f>IF(AND($B778&lt;&gt;"",$C778&lt;&gt;"",$B778&lt;=$C778),$C778-$B778+1,"")</f>
        <v/>
      </c>
      <c r="G778" s="5">
        <f>IF($F778="","",$F778*$D778)</f>
        <v/>
      </c>
      <c r="H778" s="42">
        <f>IF($G778="","",$O778)</f>
        <v/>
      </c>
      <c r="I778" s="5">
        <f>IF($G778="","",$G778*IF($H778="",$O778,$H778)/100)</f>
        <v/>
      </c>
      <c r="J778" s="5">
        <f>IF(OR($L778="",NOT(COUNTIFS($L$2:$L778,$L778)=1)),"",SUMIFS($G:$G,$L:$L,$L778))</f>
        <v/>
      </c>
      <c r="K778" s="5">
        <f>IF(OR($L778="",NOT(COUNTIFS($L$2:$L778,$L778)=1)),"",SUMIFS($I:$I,$L:$L,$L778))</f>
        <v/>
      </c>
      <c r="L778" s="6">
        <f>IF($B778="","",YEAR($B778))</f>
        <v/>
      </c>
      <c r="M778" s="6">
        <f>INT((ROW()-2)/39)+1</f>
        <v/>
      </c>
      <c r="N778" s="6">
        <f>MOD(ROW()-2,39)+2</f>
        <v/>
      </c>
      <c r="O778" s="42">
        <f>IF(AND($B778&lt;&gt;"",$C778&lt;&gt;"",$B778&lt;=$C778),INDEX(Szabalyok!$C:$C,$N778),"")</f>
        <v/>
      </c>
      <c r="P778">
        <f>IF(D778="",P777,P777+1)</f>
        <v/>
      </c>
    </row>
    <row r="779">
      <c r="A779">
        <f>IF(P779=P778,0,P779)</f>
        <v/>
      </c>
      <c r="B779" s="41">
        <f>IF($M779&gt;300,"",IF(OR(INDEX(Bemenet!$E$2:$E$301,$M779)="",INDEX(Bemenet!$F$2:$F$301,$M779)=""),"",MAX(INDEX(Bemenet!$E$2:$E$301,$M779),INDEX(Szabalyok!$A:$A,$N779))))</f>
        <v/>
      </c>
      <c r="C779" s="41">
        <f>IF($B779="","",MIN(INDEX(Bemenet!$F$2:$F$301,$M779),INDEX(Szabalyok!$B:$B,$N779)))</f>
        <v/>
      </c>
      <c r="D779" s="5">
        <f>IF(AND($B779&lt;&gt;"",$C779&lt;&gt;"",$B779&lt;=$C779),INDEX(Bemenet!$G$2:$G$301,$M779),"")</f>
        <v/>
      </c>
      <c r="E779" s="6">
        <f>IF(AND($B779&lt;&gt;"",$C779&lt;&gt;"",$B779&lt;=$C779),INDEX(Bemenet!$D$2:$D$301,$M779),"")</f>
        <v/>
      </c>
      <c r="F779" s="5">
        <f>IF(AND($B779&lt;&gt;"",$C779&lt;&gt;"",$B779&lt;=$C779),$C779-$B779+1,"")</f>
        <v/>
      </c>
      <c r="G779" s="5">
        <f>IF($F779="","",$F779*$D779)</f>
        <v/>
      </c>
      <c r="H779" s="42">
        <f>IF($G779="","",$O779)</f>
        <v/>
      </c>
      <c r="I779" s="5">
        <f>IF($G779="","",$G779*IF($H779="",$O779,$H779)/100)</f>
        <v/>
      </c>
      <c r="J779" s="5">
        <f>IF(OR($L779="",NOT(COUNTIFS($L$2:$L779,$L779)=1)),"",SUMIFS($G:$G,$L:$L,$L779))</f>
        <v/>
      </c>
      <c r="K779" s="5">
        <f>IF(OR($L779="",NOT(COUNTIFS($L$2:$L779,$L779)=1)),"",SUMIFS($I:$I,$L:$L,$L779))</f>
        <v/>
      </c>
      <c r="L779" s="6">
        <f>IF($B779="","",YEAR($B779))</f>
        <v/>
      </c>
      <c r="M779" s="6">
        <f>INT((ROW()-2)/39)+1</f>
        <v/>
      </c>
      <c r="N779" s="6">
        <f>MOD(ROW()-2,39)+2</f>
        <v/>
      </c>
      <c r="O779" s="42">
        <f>IF(AND($B779&lt;&gt;"",$C779&lt;&gt;"",$B779&lt;=$C779),INDEX(Szabalyok!$C:$C,$N779),"")</f>
        <v/>
      </c>
      <c r="P779">
        <f>IF(D779="",P778,P778+1)</f>
        <v/>
      </c>
    </row>
    <row r="780">
      <c r="A780">
        <f>IF(P780=P779,0,P780)</f>
        <v/>
      </c>
      <c r="B780" s="41">
        <f>IF($M780&gt;300,"",IF(OR(INDEX(Bemenet!$E$2:$E$301,$M780)="",INDEX(Bemenet!$F$2:$F$301,$M780)=""),"",MAX(INDEX(Bemenet!$E$2:$E$301,$M780),INDEX(Szabalyok!$A:$A,$N780))))</f>
        <v/>
      </c>
      <c r="C780" s="41">
        <f>IF($B780="","",MIN(INDEX(Bemenet!$F$2:$F$301,$M780),INDEX(Szabalyok!$B:$B,$N780)))</f>
        <v/>
      </c>
      <c r="D780" s="5">
        <f>IF(AND($B780&lt;&gt;"",$C780&lt;&gt;"",$B780&lt;=$C780),INDEX(Bemenet!$G$2:$G$301,$M780),"")</f>
        <v/>
      </c>
      <c r="E780" s="6">
        <f>IF(AND($B780&lt;&gt;"",$C780&lt;&gt;"",$B780&lt;=$C780),INDEX(Bemenet!$D$2:$D$301,$M780),"")</f>
        <v/>
      </c>
      <c r="F780" s="5">
        <f>IF(AND($B780&lt;&gt;"",$C780&lt;&gt;"",$B780&lt;=$C780),$C780-$B780+1,"")</f>
        <v/>
      </c>
      <c r="G780" s="5">
        <f>IF($F780="","",$F780*$D780)</f>
        <v/>
      </c>
      <c r="H780" s="42">
        <f>IF($G780="","",$O780)</f>
        <v/>
      </c>
      <c r="I780" s="5">
        <f>IF($G780="","",$G780*IF($H780="",$O780,$H780)/100)</f>
        <v/>
      </c>
      <c r="J780" s="5">
        <f>IF(OR($L780="",NOT(COUNTIFS($L$2:$L780,$L780)=1)),"",SUMIFS($G:$G,$L:$L,$L780))</f>
        <v/>
      </c>
      <c r="K780" s="5">
        <f>IF(OR($L780="",NOT(COUNTIFS($L$2:$L780,$L780)=1)),"",SUMIFS($I:$I,$L:$L,$L780))</f>
        <v/>
      </c>
      <c r="L780" s="6">
        <f>IF($B780="","",YEAR($B780))</f>
        <v/>
      </c>
      <c r="M780" s="6">
        <f>INT((ROW()-2)/39)+1</f>
        <v/>
      </c>
      <c r="N780" s="6">
        <f>MOD(ROW()-2,39)+2</f>
        <v/>
      </c>
      <c r="O780" s="42">
        <f>IF(AND($B780&lt;&gt;"",$C780&lt;&gt;"",$B780&lt;=$C780),INDEX(Szabalyok!$C:$C,$N780),"")</f>
        <v/>
      </c>
      <c r="P780">
        <f>IF(D780="",P779,P779+1)</f>
        <v/>
      </c>
    </row>
    <row r="781">
      <c r="A781">
        <f>IF(P781=P780,0,P781)</f>
        <v/>
      </c>
      <c r="B781" s="41">
        <f>IF($M781&gt;300,"",IF(OR(INDEX(Bemenet!$E$2:$E$301,$M781)="",INDEX(Bemenet!$F$2:$F$301,$M781)=""),"",MAX(INDEX(Bemenet!$E$2:$E$301,$M781),INDEX(Szabalyok!$A:$A,$N781))))</f>
        <v/>
      </c>
      <c r="C781" s="41">
        <f>IF($B781="","",MIN(INDEX(Bemenet!$F$2:$F$301,$M781),INDEX(Szabalyok!$B:$B,$N781)))</f>
        <v/>
      </c>
      <c r="D781" s="5">
        <f>IF(AND($B781&lt;&gt;"",$C781&lt;&gt;"",$B781&lt;=$C781),INDEX(Bemenet!$G$2:$G$301,$M781),"")</f>
        <v/>
      </c>
      <c r="E781" s="6">
        <f>IF(AND($B781&lt;&gt;"",$C781&lt;&gt;"",$B781&lt;=$C781),INDEX(Bemenet!$D$2:$D$301,$M781),"")</f>
        <v/>
      </c>
      <c r="F781" s="5">
        <f>IF(AND($B781&lt;&gt;"",$C781&lt;&gt;"",$B781&lt;=$C781),$C781-$B781+1,"")</f>
        <v/>
      </c>
      <c r="G781" s="5">
        <f>IF($F781="","",$F781*$D781)</f>
        <v/>
      </c>
      <c r="H781" s="42">
        <f>IF($G781="","",$O781)</f>
        <v/>
      </c>
      <c r="I781" s="5">
        <f>IF($G781="","",$G781*IF($H781="",$O781,$H781)/100)</f>
        <v/>
      </c>
      <c r="J781" s="5">
        <f>IF(OR($L781="",NOT(COUNTIFS($L$2:$L781,$L781)=1)),"",SUMIFS($G:$G,$L:$L,$L781))</f>
        <v/>
      </c>
      <c r="K781" s="5">
        <f>IF(OR($L781="",NOT(COUNTIFS($L$2:$L781,$L781)=1)),"",SUMIFS($I:$I,$L:$L,$L781))</f>
        <v/>
      </c>
      <c r="L781" s="6">
        <f>IF($B781="","",YEAR($B781))</f>
        <v/>
      </c>
      <c r="M781" s="6">
        <f>INT((ROW()-2)/39)+1</f>
        <v/>
      </c>
      <c r="N781" s="6">
        <f>MOD(ROW()-2,39)+2</f>
        <v/>
      </c>
      <c r="O781" s="42">
        <f>IF(AND($B781&lt;&gt;"",$C781&lt;&gt;"",$B781&lt;=$C781),INDEX(Szabalyok!$C:$C,$N781),"")</f>
        <v/>
      </c>
      <c r="P781">
        <f>IF(D781="",P780,P780+1)</f>
        <v/>
      </c>
    </row>
    <row r="782">
      <c r="A782">
        <f>IF(P782=P781,0,P782)</f>
        <v/>
      </c>
      <c r="B782" s="41">
        <f>IF($M782&gt;300,"",IF(OR(INDEX(Bemenet!$E$2:$E$301,$M782)="",INDEX(Bemenet!$F$2:$F$301,$M782)=""),"",MAX(INDEX(Bemenet!$E$2:$E$301,$M782),INDEX(Szabalyok!$A:$A,$N782))))</f>
        <v/>
      </c>
      <c r="C782" s="41">
        <f>IF($B782="","",MIN(INDEX(Bemenet!$F$2:$F$301,$M782),INDEX(Szabalyok!$B:$B,$N782)))</f>
        <v/>
      </c>
      <c r="D782" s="5">
        <f>IF(AND($B782&lt;&gt;"",$C782&lt;&gt;"",$B782&lt;=$C782),INDEX(Bemenet!$G$2:$G$301,$M782),"")</f>
        <v/>
      </c>
      <c r="E782" s="6">
        <f>IF(AND($B782&lt;&gt;"",$C782&lt;&gt;"",$B782&lt;=$C782),INDEX(Bemenet!$D$2:$D$301,$M782),"")</f>
        <v/>
      </c>
      <c r="F782" s="5">
        <f>IF(AND($B782&lt;&gt;"",$C782&lt;&gt;"",$B782&lt;=$C782),$C782-$B782+1,"")</f>
        <v/>
      </c>
      <c r="G782" s="5">
        <f>IF($F782="","",$F782*$D782)</f>
        <v/>
      </c>
      <c r="H782" s="42">
        <f>IF($G782="","",$O782)</f>
        <v/>
      </c>
      <c r="I782" s="5">
        <f>IF($G782="","",$G782*IF($H782="",$O782,$H782)/100)</f>
        <v/>
      </c>
      <c r="J782" s="5">
        <f>IF(OR($L782="",NOT(COUNTIFS($L$2:$L782,$L782)=1)),"",SUMIFS($G:$G,$L:$L,$L782))</f>
        <v/>
      </c>
      <c r="K782" s="5">
        <f>IF(OR($L782="",NOT(COUNTIFS($L$2:$L782,$L782)=1)),"",SUMIFS($I:$I,$L:$L,$L782))</f>
        <v/>
      </c>
      <c r="L782" s="6">
        <f>IF($B782="","",YEAR($B782))</f>
        <v/>
      </c>
      <c r="M782" s="6">
        <f>INT((ROW()-2)/39)+1</f>
        <v/>
      </c>
      <c r="N782" s="6">
        <f>MOD(ROW()-2,39)+2</f>
        <v/>
      </c>
      <c r="O782" s="42">
        <f>IF(AND($B782&lt;&gt;"",$C782&lt;&gt;"",$B782&lt;=$C782),INDEX(Szabalyok!$C:$C,$N782),"")</f>
        <v/>
      </c>
      <c r="P782">
        <f>IF(D782="",P781,P781+1)</f>
        <v/>
      </c>
    </row>
    <row r="783">
      <c r="A783">
        <f>IF(P783=P782,0,P783)</f>
        <v/>
      </c>
      <c r="B783" s="41">
        <f>IF($M783&gt;300,"",IF(OR(INDEX(Bemenet!$E$2:$E$301,$M783)="",INDEX(Bemenet!$F$2:$F$301,$M783)=""),"",MAX(INDEX(Bemenet!$E$2:$E$301,$M783),INDEX(Szabalyok!$A:$A,$N783))))</f>
        <v/>
      </c>
      <c r="C783" s="41">
        <f>IF($B783="","",MIN(INDEX(Bemenet!$F$2:$F$301,$M783),INDEX(Szabalyok!$B:$B,$N783)))</f>
        <v/>
      </c>
      <c r="D783" s="5">
        <f>IF(AND($B783&lt;&gt;"",$C783&lt;&gt;"",$B783&lt;=$C783),INDEX(Bemenet!$G$2:$G$301,$M783),"")</f>
        <v/>
      </c>
      <c r="E783" s="6">
        <f>IF(AND($B783&lt;&gt;"",$C783&lt;&gt;"",$B783&lt;=$C783),INDEX(Bemenet!$D$2:$D$301,$M783),"")</f>
        <v/>
      </c>
      <c r="F783" s="5">
        <f>IF(AND($B783&lt;&gt;"",$C783&lt;&gt;"",$B783&lt;=$C783),$C783-$B783+1,"")</f>
        <v/>
      </c>
      <c r="G783" s="5">
        <f>IF($F783="","",$F783*$D783)</f>
        <v/>
      </c>
      <c r="H783" s="42">
        <f>IF($G783="","",$O783)</f>
        <v/>
      </c>
      <c r="I783" s="5">
        <f>IF($G783="","",$G783*IF($H783="",$O783,$H783)/100)</f>
        <v/>
      </c>
      <c r="J783" s="5">
        <f>IF(OR($L783="",NOT(COUNTIFS($L$2:$L783,$L783)=1)),"",SUMIFS($G:$G,$L:$L,$L783))</f>
        <v/>
      </c>
      <c r="K783" s="5">
        <f>IF(OR($L783="",NOT(COUNTIFS($L$2:$L783,$L783)=1)),"",SUMIFS($I:$I,$L:$L,$L783))</f>
        <v/>
      </c>
      <c r="L783" s="6">
        <f>IF($B783="","",YEAR($B783))</f>
        <v/>
      </c>
      <c r="M783" s="6">
        <f>INT((ROW()-2)/39)+1</f>
        <v/>
      </c>
      <c r="N783" s="6">
        <f>MOD(ROW()-2,39)+2</f>
        <v/>
      </c>
      <c r="O783" s="42">
        <f>IF(AND($B783&lt;&gt;"",$C783&lt;&gt;"",$B783&lt;=$C783),INDEX(Szabalyok!$C:$C,$N783),"")</f>
        <v/>
      </c>
      <c r="P783">
        <f>IF(D783="",P782,P782+1)</f>
        <v/>
      </c>
    </row>
    <row r="784">
      <c r="A784">
        <f>IF(P784=P783,0,P784)</f>
        <v/>
      </c>
      <c r="B784" s="41">
        <f>IF($M784&gt;300,"",IF(OR(INDEX(Bemenet!$E$2:$E$301,$M784)="",INDEX(Bemenet!$F$2:$F$301,$M784)=""),"",MAX(INDEX(Bemenet!$E$2:$E$301,$M784),INDEX(Szabalyok!$A:$A,$N784))))</f>
        <v/>
      </c>
      <c r="C784" s="41">
        <f>IF($B784="","",MIN(INDEX(Bemenet!$F$2:$F$301,$M784),INDEX(Szabalyok!$B:$B,$N784)))</f>
        <v/>
      </c>
      <c r="D784" s="5">
        <f>IF(AND($B784&lt;&gt;"",$C784&lt;&gt;"",$B784&lt;=$C784),INDEX(Bemenet!$G$2:$G$301,$M784),"")</f>
        <v/>
      </c>
      <c r="E784" s="6">
        <f>IF(AND($B784&lt;&gt;"",$C784&lt;&gt;"",$B784&lt;=$C784),INDEX(Bemenet!$D$2:$D$301,$M784),"")</f>
        <v/>
      </c>
      <c r="F784" s="5">
        <f>IF(AND($B784&lt;&gt;"",$C784&lt;&gt;"",$B784&lt;=$C784),$C784-$B784+1,"")</f>
        <v/>
      </c>
      <c r="G784" s="5">
        <f>IF($F784="","",$F784*$D784)</f>
        <v/>
      </c>
      <c r="H784" s="42">
        <f>IF($G784="","",$O784)</f>
        <v/>
      </c>
      <c r="I784" s="5">
        <f>IF($G784="","",$G784*IF($H784="",$O784,$H784)/100)</f>
        <v/>
      </c>
      <c r="J784" s="5">
        <f>IF(OR($L784="",NOT(COUNTIFS($L$2:$L784,$L784)=1)),"",SUMIFS($G:$G,$L:$L,$L784))</f>
        <v/>
      </c>
      <c r="K784" s="5">
        <f>IF(OR($L784="",NOT(COUNTIFS($L$2:$L784,$L784)=1)),"",SUMIFS($I:$I,$L:$L,$L784))</f>
        <v/>
      </c>
      <c r="L784" s="6">
        <f>IF($B784="","",YEAR($B784))</f>
        <v/>
      </c>
      <c r="M784" s="6">
        <f>INT((ROW()-2)/39)+1</f>
        <v/>
      </c>
      <c r="N784" s="6">
        <f>MOD(ROW()-2,39)+2</f>
        <v/>
      </c>
      <c r="O784" s="42">
        <f>IF(AND($B784&lt;&gt;"",$C784&lt;&gt;"",$B784&lt;=$C784),INDEX(Szabalyok!$C:$C,$N784),"")</f>
        <v/>
      </c>
      <c r="P784">
        <f>IF(D784="",P783,P783+1)</f>
        <v/>
      </c>
    </row>
    <row r="785">
      <c r="A785">
        <f>IF(P785=P784,0,P785)</f>
        <v/>
      </c>
      <c r="B785" s="41">
        <f>IF($M785&gt;300,"",IF(OR(INDEX(Bemenet!$E$2:$E$301,$M785)="",INDEX(Bemenet!$F$2:$F$301,$M785)=""),"",MAX(INDEX(Bemenet!$E$2:$E$301,$M785),INDEX(Szabalyok!$A:$A,$N785))))</f>
        <v/>
      </c>
      <c r="C785" s="41">
        <f>IF($B785="","",MIN(INDEX(Bemenet!$F$2:$F$301,$M785),INDEX(Szabalyok!$B:$B,$N785)))</f>
        <v/>
      </c>
      <c r="D785" s="5">
        <f>IF(AND($B785&lt;&gt;"",$C785&lt;&gt;"",$B785&lt;=$C785),INDEX(Bemenet!$G$2:$G$301,$M785),"")</f>
        <v/>
      </c>
      <c r="E785" s="6">
        <f>IF(AND($B785&lt;&gt;"",$C785&lt;&gt;"",$B785&lt;=$C785),INDEX(Bemenet!$D$2:$D$301,$M785),"")</f>
        <v/>
      </c>
      <c r="F785" s="5">
        <f>IF(AND($B785&lt;&gt;"",$C785&lt;&gt;"",$B785&lt;=$C785),$C785-$B785+1,"")</f>
        <v/>
      </c>
      <c r="G785" s="5">
        <f>IF($F785="","",$F785*$D785)</f>
        <v/>
      </c>
      <c r="H785" s="42">
        <f>IF($G785="","",$O785)</f>
        <v/>
      </c>
      <c r="I785" s="5">
        <f>IF($G785="","",$G785*IF($H785="",$O785,$H785)/100)</f>
        <v/>
      </c>
      <c r="J785" s="5">
        <f>IF(OR($L785="",NOT(COUNTIFS($L$2:$L785,$L785)=1)),"",SUMIFS($G:$G,$L:$L,$L785))</f>
        <v/>
      </c>
      <c r="K785" s="5">
        <f>IF(OR($L785="",NOT(COUNTIFS($L$2:$L785,$L785)=1)),"",SUMIFS($I:$I,$L:$L,$L785))</f>
        <v/>
      </c>
      <c r="L785" s="6">
        <f>IF($B785="","",YEAR($B785))</f>
        <v/>
      </c>
      <c r="M785" s="6">
        <f>INT((ROW()-2)/39)+1</f>
        <v/>
      </c>
      <c r="N785" s="6">
        <f>MOD(ROW()-2,39)+2</f>
        <v/>
      </c>
      <c r="O785" s="42">
        <f>IF(AND($B785&lt;&gt;"",$C785&lt;&gt;"",$B785&lt;=$C785),INDEX(Szabalyok!$C:$C,$N785),"")</f>
        <v/>
      </c>
      <c r="P785">
        <f>IF(D785="",P784,P784+1)</f>
        <v/>
      </c>
    </row>
    <row r="786">
      <c r="A786">
        <f>IF(P786=P785,0,P786)</f>
        <v/>
      </c>
      <c r="B786" s="41">
        <f>IF($M786&gt;300,"",IF(OR(INDEX(Bemenet!$E$2:$E$301,$M786)="",INDEX(Bemenet!$F$2:$F$301,$M786)=""),"",MAX(INDEX(Bemenet!$E$2:$E$301,$M786),INDEX(Szabalyok!$A:$A,$N786))))</f>
        <v/>
      </c>
      <c r="C786" s="41">
        <f>IF($B786="","",MIN(INDEX(Bemenet!$F$2:$F$301,$M786),INDEX(Szabalyok!$B:$B,$N786)))</f>
        <v/>
      </c>
      <c r="D786" s="5">
        <f>IF(AND($B786&lt;&gt;"",$C786&lt;&gt;"",$B786&lt;=$C786),INDEX(Bemenet!$G$2:$G$301,$M786),"")</f>
        <v/>
      </c>
      <c r="E786" s="6">
        <f>IF(AND($B786&lt;&gt;"",$C786&lt;&gt;"",$B786&lt;=$C786),INDEX(Bemenet!$D$2:$D$301,$M786),"")</f>
        <v/>
      </c>
      <c r="F786" s="5">
        <f>IF(AND($B786&lt;&gt;"",$C786&lt;&gt;"",$B786&lt;=$C786),$C786-$B786+1,"")</f>
        <v/>
      </c>
      <c r="G786" s="5">
        <f>IF($F786="","",$F786*$D786)</f>
        <v/>
      </c>
      <c r="H786" s="42">
        <f>IF($G786="","",$O786)</f>
        <v/>
      </c>
      <c r="I786" s="5">
        <f>IF($G786="","",$G786*IF($H786="",$O786,$H786)/100)</f>
        <v/>
      </c>
      <c r="J786" s="5">
        <f>IF(OR($L786="",NOT(COUNTIFS($L$2:$L786,$L786)=1)),"",SUMIFS($G:$G,$L:$L,$L786))</f>
        <v/>
      </c>
      <c r="K786" s="5">
        <f>IF(OR($L786="",NOT(COUNTIFS($L$2:$L786,$L786)=1)),"",SUMIFS($I:$I,$L:$L,$L786))</f>
        <v/>
      </c>
      <c r="L786" s="6">
        <f>IF($B786="","",YEAR($B786))</f>
        <v/>
      </c>
      <c r="M786" s="6">
        <f>INT((ROW()-2)/39)+1</f>
        <v/>
      </c>
      <c r="N786" s="6">
        <f>MOD(ROW()-2,39)+2</f>
        <v/>
      </c>
      <c r="O786" s="42">
        <f>IF(AND($B786&lt;&gt;"",$C786&lt;&gt;"",$B786&lt;=$C786),INDEX(Szabalyok!$C:$C,$N786),"")</f>
        <v/>
      </c>
      <c r="P786">
        <f>IF(D786="",P785,P785+1)</f>
        <v/>
      </c>
    </row>
    <row r="787">
      <c r="A787">
        <f>IF(P787=P786,0,P787)</f>
        <v/>
      </c>
      <c r="B787" s="41">
        <f>IF($M787&gt;300,"",IF(OR(INDEX(Bemenet!$E$2:$E$301,$M787)="",INDEX(Bemenet!$F$2:$F$301,$M787)=""),"",MAX(INDEX(Bemenet!$E$2:$E$301,$M787),INDEX(Szabalyok!$A:$A,$N787))))</f>
        <v/>
      </c>
      <c r="C787" s="41">
        <f>IF($B787="","",MIN(INDEX(Bemenet!$F$2:$F$301,$M787),INDEX(Szabalyok!$B:$B,$N787)))</f>
        <v/>
      </c>
      <c r="D787" s="5">
        <f>IF(AND($B787&lt;&gt;"",$C787&lt;&gt;"",$B787&lt;=$C787),INDEX(Bemenet!$G$2:$G$301,$M787),"")</f>
        <v/>
      </c>
      <c r="E787" s="6">
        <f>IF(AND($B787&lt;&gt;"",$C787&lt;&gt;"",$B787&lt;=$C787),INDEX(Bemenet!$D$2:$D$301,$M787),"")</f>
        <v/>
      </c>
      <c r="F787" s="5">
        <f>IF(AND($B787&lt;&gt;"",$C787&lt;&gt;"",$B787&lt;=$C787),$C787-$B787+1,"")</f>
        <v/>
      </c>
      <c r="G787" s="5">
        <f>IF($F787="","",$F787*$D787)</f>
        <v/>
      </c>
      <c r="H787" s="42">
        <f>IF($G787="","",$O787)</f>
        <v/>
      </c>
      <c r="I787" s="5">
        <f>IF($G787="","",$G787*IF($H787="",$O787,$H787)/100)</f>
        <v/>
      </c>
      <c r="J787" s="5">
        <f>IF(OR($L787="",NOT(COUNTIFS($L$2:$L787,$L787)=1)),"",SUMIFS($G:$G,$L:$L,$L787))</f>
        <v/>
      </c>
      <c r="K787" s="5">
        <f>IF(OR($L787="",NOT(COUNTIFS($L$2:$L787,$L787)=1)),"",SUMIFS($I:$I,$L:$L,$L787))</f>
        <v/>
      </c>
      <c r="L787" s="6">
        <f>IF($B787="","",YEAR($B787))</f>
        <v/>
      </c>
      <c r="M787" s="6">
        <f>INT((ROW()-2)/39)+1</f>
        <v/>
      </c>
      <c r="N787" s="6">
        <f>MOD(ROW()-2,39)+2</f>
        <v/>
      </c>
      <c r="O787" s="42">
        <f>IF(AND($B787&lt;&gt;"",$C787&lt;&gt;"",$B787&lt;=$C787),INDEX(Szabalyok!$C:$C,$N787),"")</f>
        <v/>
      </c>
      <c r="P787">
        <f>IF(D787="",P786,P786+1)</f>
        <v/>
      </c>
    </row>
    <row r="788">
      <c r="A788">
        <f>IF(P788=P787,0,P788)</f>
        <v/>
      </c>
      <c r="B788" s="41">
        <f>IF($M788&gt;300,"",IF(OR(INDEX(Bemenet!$E$2:$E$301,$M788)="",INDEX(Bemenet!$F$2:$F$301,$M788)=""),"",MAX(INDEX(Bemenet!$E$2:$E$301,$M788),INDEX(Szabalyok!$A:$A,$N788))))</f>
        <v/>
      </c>
      <c r="C788" s="41">
        <f>IF($B788="","",MIN(INDEX(Bemenet!$F$2:$F$301,$M788),INDEX(Szabalyok!$B:$B,$N788)))</f>
        <v/>
      </c>
      <c r="D788" s="5">
        <f>IF(AND($B788&lt;&gt;"",$C788&lt;&gt;"",$B788&lt;=$C788),INDEX(Bemenet!$G$2:$G$301,$M788),"")</f>
        <v/>
      </c>
      <c r="E788" s="6">
        <f>IF(AND($B788&lt;&gt;"",$C788&lt;&gt;"",$B788&lt;=$C788),INDEX(Bemenet!$D$2:$D$301,$M788),"")</f>
        <v/>
      </c>
      <c r="F788" s="5">
        <f>IF(AND($B788&lt;&gt;"",$C788&lt;&gt;"",$B788&lt;=$C788),$C788-$B788+1,"")</f>
        <v/>
      </c>
      <c r="G788" s="5">
        <f>IF($F788="","",$F788*$D788)</f>
        <v/>
      </c>
      <c r="H788" s="42">
        <f>IF($G788="","",$O788)</f>
        <v/>
      </c>
      <c r="I788" s="5">
        <f>IF($G788="","",$G788*IF($H788="",$O788,$H788)/100)</f>
        <v/>
      </c>
      <c r="J788" s="5">
        <f>IF(OR($L788="",NOT(COUNTIFS($L$2:$L788,$L788)=1)),"",SUMIFS($G:$G,$L:$L,$L788))</f>
        <v/>
      </c>
      <c r="K788" s="5">
        <f>IF(OR($L788="",NOT(COUNTIFS($L$2:$L788,$L788)=1)),"",SUMIFS($I:$I,$L:$L,$L788))</f>
        <v/>
      </c>
      <c r="L788" s="6">
        <f>IF($B788="","",YEAR($B788))</f>
        <v/>
      </c>
      <c r="M788" s="6">
        <f>INT((ROW()-2)/39)+1</f>
        <v/>
      </c>
      <c r="N788" s="6">
        <f>MOD(ROW()-2,39)+2</f>
        <v/>
      </c>
      <c r="O788" s="42">
        <f>IF(AND($B788&lt;&gt;"",$C788&lt;&gt;"",$B788&lt;=$C788),INDEX(Szabalyok!$C:$C,$N788),"")</f>
        <v/>
      </c>
      <c r="P788">
        <f>IF(D788="",P787,P787+1)</f>
        <v/>
      </c>
    </row>
    <row r="789">
      <c r="A789">
        <f>IF(P789=P788,0,P789)</f>
        <v/>
      </c>
      <c r="B789" s="41">
        <f>IF($M789&gt;300,"",IF(OR(INDEX(Bemenet!$E$2:$E$301,$M789)="",INDEX(Bemenet!$F$2:$F$301,$M789)=""),"",MAX(INDEX(Bemenet!$E$2:$E$301,$M789),INDEX(Szabalyok!$A:$A,$N789))))</f>
        <v/>
      </c>
      <c r="C789" s="41">
        <f>IF($B789="","",MIN(INDEX(Bemenet!$F$2:$F$301,$M789),INDEX(Szabalyok!$B:$B,$N789)))</f>
        <v/>
      </c>
      <c r="D789" s="5">
        <f>IF(AND($B789&lt;&gt;"",$C789&lt;&gt;"",$B789&lt;=$C789),INDEX(Bemenet!$G$2:$G$301,$M789),"")</f>
        <v/>
      </c>
      <c r="E789" s="6">
        <f>IF(AND($B789&lt;&gt;"",$C789&lt;&gt;"",$B789&lt;=$C789),INDEX(Bemenet!$D$2:$D$301,$M789),"")</f>
        <v/>
      </c>
      <c r="F789" s="5">
        <f>IF(AND($B789&lt;&gt;"",$C789&lt;&gt;"",$B789&lt;=$C789),$C789-$B789+1,"")</f>
        <v/>
      </c>
      <c r="G789" s="5">
        <f>IF($F789="","",$F789*$D789)</f>
        <v/>
      </c>
      <c r="H789" s="42">
        <f>IF($G789="","",$O789)</f>
        <v/>
      </c>
      <c r="I789" s="5">
        <f>IF($G789="","",$G789*IF($H789="",$O789,$H789)/100)</f>
        <v/>
      </c>
      <c r="J789" s="5">
        <f>IF(OR($L789="",NOT(COUNTIFS($L$2:$L789,$L789)=1)),"",SUMIFS($G:$G,$L:$L,$L789))</f>
        <v/>
      </c>
      <c r="K789" s="5">
        <f>IF(OR($L789="",NOT(COUNTIFS($L$2:$L789,$L789)=1)),"",SUMIFS($I:$I,$L:$L,$L789))</f>
        <v/>
      </c>
      <c r="L789" s="6">
        <f>IF($B789="","",YEAR($B789))</f>
        <v/>
      </c>
      <c r="M789" s="6">
        <f>INT((ROW()-2)/39)+1</f>
        <v/>
      </c>
      <c r="N789" s="6">
        <f>MOD(ROW()-2,39)+2</f>
        <v/>
      </c>
      <c r="O789" s="42">
        <f>IF(AND($B789&lt;&gt;"",$C789&lt;&gt;"",$B789&lt;=$C789),INDEX(Szabalyok!$C:$C,$N789),"")</f>
        <v/>
      </c>
      <c r="P789">
        <f>IF(D789="",P788,P788+1)</f>
        <v/>
      </c>
    </row>
    <row r="790">
      <c r="A790">
        <f>IF(P790=P789,0,P790)</f>
        <v/>
      </c>
      <c r="B790" s="41">
        <f>IF($M790&gt;300,"",IF(OR(INDEX(Bemenet!$E$2:$E$301,$M790)="",INDEX(Bemenet!$F$2:$F$301,$M790)=""),"",MAX(INDEX(Bemenet!$E$2:$E$301,$M790),INDEX(Szabalyok!$A:$A,$N790))))</f>
        <v/>
      </c>
      <c r="C790" s="41">
        <f>IF($B790="","",MIN(INDEX(Bemenet!$F$2:$F$301,$M790),INDEX(Szabalyok!$B:$B,$N790)))</f>
        <v/>
      </c>
      <c r="D790" s="5">
        <f>IF(AND($B790&lt;&gt;"",$C790&lt;&gt;"",$B790&lt;=$C790),INDEX(Bemenet!$G$2:$G$301,$M790),"")</f>
        <v/>
      </c>
      <c r="E790" s="6">
        <f>IF(AND($B790&lt;&gt;"",$C790&lt;&gt;"",$B790&lt;=$C790),INDEX(Bemenet!$D$2:$D$301,$M790),"")</f>
        <v/>
      </c>
      <c r="F790" s="5">
        <f>IF(AND($B790&lt;&gt;"",$C790&lt;&gt;"",$B790&lt;=$C790),$C790-$B790+1,"")</f>
        <v/>
      </c>
      <c r="G790" s="5">
        <f>IF($F790="","",$F790*$D790)</f>
        <v/>
      </c>
      <c r="H790" s="42">
        <f>IF($G790="","",$O790)</f>
        <v/>
      </c>
      <c r="I790" s="5">
        <f>IF($G790="","",$G790*IF($H790="",$O790,$H790)/100)</f>
        <v/>
      </c>
      <c r="J790" s="5">
        <f>IF(OR($L790="",NOT(COUNTIFS($L$2:$L790,$L790)=1)),"",SUMIFS($G:$G,$L:$L,$L790))</f>
        <v/>
      </c>
      <c r="K790" s="5">
        <f>IF(OR($L790="",NOT(COUNTIFS($L$2:$L790,$L790)=1)),"",SUMIFS($I:$I,$L:$L,$L790))</f>
        <v/>
      </c>
      <c r="L790" s="6">
        <f>IF($B790="","",YEAR($B790))</f>
        <v/>
      </c>
      <c r="M790" s="6">
        <f>INT((ROW()-2)/39)+1</f>
        <v/>
      </c>
      <c r="N790" s="6">
        <f>MOD(ROW()-2,39)+2</f>
        <v/>
      </c>
      <c r="O790" s="42">
        <f>IF(AND($B790&lt;&gt;"",$C790&lt;&gt;"",$B790&lt;=$C790),INDEX(Szabalyok!$C:$C,$N790),"")</f>
        <v/>
      </c>
      <c r="P790">
        <f>IF(D790="",P789,P789+1)</f>
        <v/>
      </c>
    </row>
    <row r="791">
      <c r="A791">
        <f>IF(P791=P790,0,P791)</f>
        <v/>
      </c>
      <c r="B791" s="41">
        <f>IF($M791&gt;300,"",IF(OR(INDEX(Bemenet!$E$2:$E$301,$M791)="",INDEX(Bemenet!$F$2:$F$301,$M791)=""),"",MAX(INDEX(Bemenet!$E$2:$E$301,$M791),INDEX(Szabalyok!$A:$A,$N791))))</f>
        <v/>
      </c>
      <c r="C791" s="41">
        <f>IF($B791="","",MIN(INDEX(Bemenet!$F$2:$F$301,$M791),INDEX(Szabalyok!$B:$B,$N791)))</f>
        <v/>
      </c>
      <c r="D791" s="5">
        <f>IF(AND($B791&lt;&gt;"",$C791&lt;&gt;"",$B791&lt;=$C791),INDEX(Bemenet!$G$2:$G$301,$M791),"")</f>
        <v/>
      </c>
      <c r="E791" s="6">
        <f>IF(AND($B791&lt;&gt;"",$C791&lt;&gt;"",$B791&lt;=$C791),INDEX(Bemenet!$D$2:$D$301,$M791),"")</f>
        <v/>
      </c>
      <c r="F791" s="5">
        <f>IF(AND($B791&lt;&gt;"",$C791&lt;&gt;"",$B791&lt;=$C791),$C791-$B791+1,"")</f>
        <v/>
      </c>
      <c r="G791" s="5">
        <f>IF($F791="","",$F791*$D791)</f>
        <v/>
      </c>
      <c r="H791" s="42">
        <f>IF($G791="","",$O791)</f>
        <v/>
      </c>
      <c r="I791" s="5">
        <f>IF($G791="","",$G791*IF($H791="",$O791,$H791)/100)</f>
        <v/>
      </c>
      <c r="J791" s="5">
        <f>IF(OR($L791="",NOT(COUNTIFS($L$2:$L791,$L791)=1)),"",SUMIFS($G:$G,$L:$L,$L791))</f>
        <v/>
      </c>
      <c r="K791" s="5">
        <f>IF(OR($L791="",NOT(COUNTIFS($L$2:$L791,$L791)=1)),"",SUMIFS($I:$I,$L:$L,$L791))</f>
        <v/>
      </c>
      <c r="L791" s="6">
        <f>IF($B791="","",YEAR($B791))</f>
        <v/>
      </c>
      <c r="M791" s="6">
        <f>INT((ROW()-2)/39)+1</f>
        <v/>
      </c>
      <c r="N791" s="6">
        <f>MOD(ROW()-2,39)+2</f>
        <v/>
      </c>
      <c r="O791" s="42">
        <f>IF(AND($B791&lt;&gt;"",$C791&lt;&gt;"",$B791&lt;=$C791),INDEX(Szabalyok!$C:$C,$N791),"")</f>
        <v/>
      </c>
      <c r="P791">
        <f>IF(D791="",P790,P790+1)</f>
        <v/>
      </c>
    </row>
    <row r="792">
      <c r="A792">
        <f>IF(P792=P791,0,P792)</f>
        <v/>
      </c>
      <c r="B792" s="41">
        <f>IF($M792&gt;300,"",IF(OR(INDEX(Bemenet!$E$2:$E$301,$M792)="",INDEX(Bemenet!$F$2:$F$301,$M792)=""),"",MAX(INDEX(Bemenet!$E$2:$E$301,$M792),INDEX(Szabalyok!$A:$A,$N792))))</f>
        <v/>
      </c>
      <c r="C792" s="41">
        <f>IF($B792="","",MIN(INDEX(Bemenet!$F$2:$F$301,$M792),INDEX(Szabalyok!$B:$B,$N792)))</f>
        <v/>
      </c>
      <c r="D792" s="5">
        <f>IF(AND($B792&lt;&gt;"",$C792&lt;&gt;"",$B792&lt;=$C792),INDEX(Bemenet!$G$2:$G$301,$M792),"")</f>
        <v/>
      </c>
      <c r="E792" s="6">
        <f>IF(AND($B792&lt;&gt;"",$C792&lt;&gt;"",$B792&lt;=$C792),INDEX(Bemenet!$D$2:$D$301,$M792),"")</f>
        <v/>
      </c>
      <c r="F792" s="5">
        <f>IF(AND($B792&lt;&gt;"",$C792&lt;&gt;"",$B792&lt;=$C792),$C792-$B792+1,"")</f>
        <v/>
      </c>
      <c r="G792" s="5">
        <f>IF($F792="","",$F792*$D792)</f>
        <v/>
      </c>
      <c r="H792" s="42">
        <f>IF($G792="","",$O792)</f>
        <v/>
      </c>
      <c r="I792" s="5">
        <f>IF($G792="","",$G792*IF($H792="",$O792,$H792)/100)</f>
        <v/>
      </c>
      <c r="J792" s="5">
        <f>IF(OR($L792="",NOT(COUNTIFS($L$2:$L792,$L792)=1)),"",SUMIFS($G:$G,$L:$L,$L792))</f>
        <v/>
      </c>
      <c r="K792" s="5">
        <f>IF(OR($L792="",NOT(COUNTIFS($L$2:$L792,$L792)=1)),"",SUMIFS($I:$I,$L:$L,$L792))</f>
        <v/>
      </c>
      <c r="L792" s="6">
        <f>IF($B792="","",YEAR($B792))</f>
        <v/>
      </c>
      <c r="M792" s="6">
        <f>INT((ROW()-2)/39)+1</f>
        <v/>
      </c>
      <c r="N792" s="6">
        <f>MOD(ROW()-2,39)+2</f>
        <v/>
      </c>
      <c r="O792" s="42">
        <f>IF(AND($B792&lt;&gt;"",$C792&lt;&gt;"",$B792&lt;=$C792),INDEX(Szabalyok!$C:$C,$N792),"")</f>
        <v/>
      </c>
      <c r="P792">
        <f>IF(D792="",P791,P791+1)</f>
        <v/>
      </c>
    </row>
    <row r="793">
      <c r="A793">
        <f>IF(P793=P792,0,P793)</f>
        <v/>
      </c>
      <c r="B793" s="41">
        <f>IF($M793&gt;300,"",IF(OR(INDEX(Bemenet!$E$2:$E$301,$M793)="",INDEX(Bemenet!$F$2:$F$301,$M793)=""),"",MAX(INDEX(Bemenet!$E$2:$E$301,$M793),INDEX(Szabalyok!$A:$A,$N793))))</f>
        <v/>
      </c>
      <c r="C793" s="41">
        <f>IF($B793="","",MIN(INDEX(Bemenet!$F$2:$F$301,$M793),INDEX(Szabalyok!$B:$B,$N793)))</f>
        <v/>
      </c>
      <c r="D793" s="5">
        <f>IF(AND($B793&lt;&gt;"",$C793&lt;&gt;"",$B793&lt;=$C793),INDEX(Bemenet!$G$2:$G$301,$M793),"")</f>
        <v/>
      </c>
      <c r="E793" s="6">
        <f>IF(AND($B793&lt;&gt;"",$C793&lt;&gt;"",$B793&lt;=$C793),INDEX(Bemenet!$D$2:$D$301,$M793),"")</f>
        <v/>
      </c>
      <c r="F793" s="5">
        <f>IF(AND($B793&lt;&gt;"",$C793&lt;&gt;"",$B793&lt;=$C793),$C793-$B793+1,"")</f>
        <v/>
      </c>
      <c r="G793" s="5">
        <f>IF($F793="","",$F793*$D793)</f>
        <v/>
      </c>
      <c r="H793" s="42">
        <f>IF($G793="","",$O793)</f>
        <v/>
      </c>
      <c r="I793" s="5">
        <f>IF($G793="","",$G793*IF($H793="",$O793,$H793)/100)</f>
        <v/>
      </c>
      <c r="J793" s="5">
        <f>IF(OR($L793="",NOT(COUNTIFS($L$2:$L793,$L793)=1)),"",SUMIFS($G:$G,$L:$L,$L793))</f>
        <v/>
      </c>
      <c r="K793" s="5">
        <f>IF(OR($L793="",NOT(COUNTIFS($L$2:$L793,$L793)=1)),"",SUMIFS($I:$I,$L:$L,$L793))</f>
        <v/>
      </c>
      <c r="L793" s="6">
        <f>IF($B793="","",YEAR($B793))</f>
        <v/>
      </c>
      <c r="M793" s="6">
        <f>INT((ROW()-2)/39)+1</f>
        <v/>
      </c>
      <c r="N793" s="6">
        <f>MOD(ROW()-2,39)+2</f>
        <v/>
      </c>
      <c r="O793" s="42">
        <f>IF(AND($B793&lt;&gt;"",$C793&lt;&gt;"",$B793&lt;=$C793),INDEX(Szabalyok!$C:$C,$N793),"")</f>
        <v/>
      </c>
      <c r="P793">
        <f>IF(D793="",P792,P792+1)</f>
        <v/>
      </c>
    </row>
    <row r="794">
      <c r="A794">
        <f>IF(P794=P793,0,P794)</f>
        <v/>
      </c>
      <c r="B794" s="41">
        <f>IF($M794&gt;300,"",IF(OR(INDEX(Bemenet!$E$2:$E$301,$M794)="",INDEX(Bemenet!$F$2:$F$301,$M794)=""),"",MAX(INDEX(Bemenet!$E$2:$E$301,$M794),INDEX(Szabalyok!$A:$A,$N794))))</f>
        <v/>
      </c>
      <c r="C794" s="41">
        <f>IF($B794="","",MIN(INDEX(Bemenet!$F$2:$F$301,$M794),INDEX(Szabalyok!$B:$B,$N794)))</f>
        <v/>
      </c>
      <c r="D794" s="5">
        <f>IF(AND($B794&lt;&gt;"",$C794&lt;&gt;"",$B794&lt;=$C794),INDEX(Bemenet!$G$2:$G$301,$M794),"")</f>
        <v/>
      </c>
      <c r="E794" s="6">
        <f>IF(AND($B794&lt;&gt;"",$C794&lt;&gt;"",$B794&lt;=$C794),INDEX(Bemenet!$D$2:$D$301,$M794),"")</f>
        <v/>
      </c>
      <c r="F794" s="5">
        <f>IF(AND($B794&lt;&gt;"",$C794&lt;&gt;"",$B794&lt;=$C794),$C794-$B794+1,"")</f>
        <v/>
      </c>
      <c r="G794" s="5">
        <f>IF($F794="","",$F794*$D794)</f>
        <v/>
      </c>
      <c r="H794" s="42">
        <f>IF($G794="","",$O794)</f>
        <v/>
      </c>
      <c r="I794" s="5">
        <f>IF($G794="","",$G794*IF($H794="",$O794,$H794)/100)</f>
        <v/>
      </c>
      <c r="J794" s="5">
        <f>IF(OR($L794="",NOT(COUNTIFS($L$2:$L794,$L794)=1)),"",SUMIFS($G:$G,$L:$L,$L794))</f>
        <v/>
      </c>
      <c r="K794" s="5">
        <f>IF(OR($L794="",NOT(COUNTIFS($L$2:$L794,$L794)=1)),"",SUMIFS($I:$I,$L:$L,$L794))</f>
        <v/>
      </c>
      <c r="L794" s="6">
        <f>IF($B794="","",YEAR($B794))</f>
        <v/>
      </c>
      <c r="M794" s="6">
        <f>INT((ROW()-2)/39)+1</f>
        <v/>
      </c>
      <c r="N794" s="6">
        <f>MOD(ROW()-2,39)+2</f>
        <v/>
      </c>
      <c r="O794" s="42">
        <f>IF(AND($B794&lt;&gt;"",$C794&lt;&gt;"",$B794&lt;=$C794),INDEX(Szabalyok!$C:$C,$N794),"")</f>
        <v/>
      </c>
      <c r="P794">
        <f>IF(D794="",P793,P793+1)</f>
        <v/>
      </c>
    </row>
    <row r="795">
      <c r="A795">
        <f>IF(P795=P794,0,P795)</f>
        <v/>
      </c>
      <c r="B795" s="41">
        <f>IF($M795&gt;300,"",IF(OR(INDEX(Bemenet!$E$2:$E$301,$M795)="",INDEX(Bemenet!$F$2:$F$301,$M795)=""),"",MAX(INDEX(Bemenet!$E$2:$E$301,$M795),INDEX(Szabalyok!$A:$A,$N795))))</f>
        <v/>
      </c>
      <c r="C795" s="41">
        <f>IF($B795="","",MIN(INDEX(Bemenet!$F$2:$F$301,$M795),INDEX(Szabalyok!$B:$B,$N795)))</f>
        <v/>
      </c>
      <c r="D795" s="5">
        <f>IF(AND($B795&lt;&gt;"",$C795&lt;&gt;"",$B795&lt;=$C795),INDEX(Bemenet!$G$2:$G$301,$M795),"")</f>
        <v/>
      </c>
      <c r="E795" s="6">
        <f>IF(AND($B795&lt;&gt;"",$C795&lt;&gt;"",$B795&lt;=$C795),INDEX(Bemenet!$D$2:$D$301,$M795),"")</f>
        <v/>
      </c>
      <c r="F795" s="5">
        <f>IF(AND($B795&lt;&gt;"",$C795&lt;&gt;"",$B795&lt;=$C795),$C795-$B795+1,"")</f>
        <v/>
      </c>
      <c r="G795" s="5">
        <f>IF($F795="","",$F795*$D795)</f>
        <v/>
      </c>
      <c r="H795" s="42">
        <f>IF($G795="","",$O795)</f>
        <v/>
      </c>
      <c r="I795" s="5">
        <f>IF($G795="","",$G795*IF($H795="",$O795,$H795)/100)</f>
        <v/>
      </c>
      <c r="J795" s="5">
        <f>IF(OR($L795="",NOT(COUNTIFS($L$2:$L795,$L795)=1)),"",SUMIFS($G:$G,$L:$L,$L795))</f>
        <v/>
      </c>
      <c r="K795" s="5">
        <f>IF(OR($L795="",NOT(COUNTIFS($L$2:$L795,$L795)=1)),"",SUMIFS($I:$I,$L:$L,$L795))</f>
        <v/>
      </c>
      <c r="L795" s="6">
        <f>IF($B795="","",YEAR($B795))</f>
        <v/>
      </c>
      <c r="M795" s="6">
        <f>INT((ROW()-2)/39)+1</f>
        <v/>
      </c>
      <c r="N795" s="6">
        <f>MOD(ROW()-2,39)+2</f>
        <v/>
      </c>
      <c r="O795" s="42">
        <f>IF(AND($B795&lt;&gt;"",$C795&lt;&gt;"",$B795&lt;=$C795),INDEX(Szabalyok!$C:$C,$N795),"")</f>
        <v/>
      </c>
      <c r="P795">
        <f>IF(D795="",P794,P794+1)</f>
        <v/>
      </c>
    </row>
    <row r="796">
      <c r="A796">
        <f>IF(P796=P795,0,P796)</f>
        <v/>
      </c>
      <c r="B796" s="41">
        <f>IF($M796&gt;300,"",IF(OR(INDEX(Bemenet!$E$2:$E$301,$M796)="",INDEX(Bemenet!$F$2:$F$301,$M796)=""),"",MAX(INDEX(Bemenet!$E$2:$E$301,$M796),INDEX(Szabalyok!$A:$A,$N796))))</f>
        <v/>
      </c>
      <c r="C796" s="41">
        <f>IF($B796="","",MIN(INDEX(Bemenet!$F$2:$F$301,$M796),INDEX(Szabalyok!$B:$B,$N796)))</f>
        <v/>
      </c>
      <c r="D796" s="5">
        <f>IF(AND($B796&lt;&gt;"",$C796&lt;&gt;"",$B796&lt;=$C796),INDEX(Bemenet!$G$2:$G$301,$M796),"")</f>
        <v/>
      </c>
      <c r="E796" s="6">
        <f>IF(AND($B796&lt;&gt;"",$C796&lt;&gt;"",$B796&lt;=$C796),INDEX(Bemenet!$D$2:$D$301,$M796),"")</f>
        <v/>
      </c>
      <c r="F796" s="5">
        <f>IF(AND($B796&lt;&gt;"",$C796&lt;&gt;"",$B796&lt;=$C796),$C796-$B796+1,"")</f>
        <v/>
      </c>
      <c r="G796" s="5">
        <f>IF($F796="","",$F796*$D796)</f>
        <v/>
      </c>
      <c r="H796" s="42">
        <f>IF($G796="","",$O796)</f>
        <v/>
      </c>
      <c r="I796" s="5">
        <f>IF($G796="","",$G796*IF($H796="",$O796,$H796)/100)</f>
        <v/>
      </c>
      <c r="J796" s="5">
        <f>IF(OR($L796="",NOT(COUNTIFS($L$2:$L796,$L796)=1)),"",SUMIFS($G:$G,$L:$L,$L796))</f>
        <v/>
      </c>
      <c r="K796" s="5">
        <f>IF(OR($L796="",NOT(COUNTIFS($L$2:$L796,$L796)=1)),"",SUMIFS($I:$I,$L:$L,$L796))</f>
        <v/>
      </c>
      <c r="L796" s="6">
        <f>IF($B796="","",YEAR($B796))</f>
        <v/>
      </c>
      <c r="M796" s="6">
        <f>INT((ROW()-2)/39)+1</f>
        <v/>
      </c>
      <c r="N796" s="6">
        <f>MOD(ROW()-2,39)+2</f>
        <v/>
      </c>
      <c r="O796" s="42">
        <f>IF(AND($B796&lt;&gt;"",$C796&lt;&gt;"",$B796&lt;=$C796),INDEX(Szabalyok!$C:$C,$N796),"")</f>
        <v/>
      </c>
      <c r="P796">
        <f>IF(D796="",P795,P795+1)</f>
        <v/>
      </c>
    </row>
    <row r="797">
      <c r="A797">
        <f>IF(P797=P796,0,P797)</f>
        <v/>
      </c>
      <c r="B797" s="41">
        <f>IF($M797&gt;300,"",IF(OR(INDEX(Bemenet!$E$2:$E$301,$M797)="",INDEX(Bemenet!$F$2:$F$301,$M797)=""),"",MAX(INDEX(Bemenet!$E$2:$E$301,$M797),INDEX(Szabalyok!$A:$A,$N797))))</f>
        <v/>
      </c>
      <c r="C797" s="41">
        <f>IF($B797="","",MIN(INDEX(Bemenet!$F$2:$F$301,$M797),INDEX(Szabalyok!$B:$B,$N797)))</f>
        <v/>
      </c>
      <c r="D797" s="5">
        <f>IF(AND($B797&lt;&gt;"",$C797&lt;&gt;"",$B797&lt;=$C797),INDEX(Bemenet!$G$2:$G$301,$M797),"")</f>
        <v/>
      </c>
      <c r="E797" s="6">
        <f>IF(AND($B797&lt;&gt;"",$C797&lt;&gt;"",$B797&lt;=$C797),INDEX(Bemenet!$D$2:$D$301,$M797),"")</f>
        <v/>
      </c>
      <c r="F797" s="5">
        <f>IF(AND($B797&lt;&gt;"",$C797&lt;&gt;"",$B797&lt;=$C797),$C797-$B797+1,"")</f>
        <v/>
      </c>
      <c r="G797" s="5">
        <f>IF($F797="","",$F797*$D797)</f>
        <v/>
      </c>
      <c r="H797" s="42">
        <f>IF($G797="","",$O797)</f>
        <v/>
      </c>
      <c r="I797" s="5">
        <f>IF($G797="","",$G797*IF($H797="",$O797,$H797)/100)</f>
        <v/>
      </c>
      <c r="J797" s="5">
        <f>IF(OR($L797="",NOT(COUNTIFS($L$2:$L797,$L797)=1)),"",SUMIFS($G:$G,$L:$L,$L797))</f>
        <v/>
      </c>
      <c r="K797" s="5">
        <f>IF(OR($L797="",NOT(COUNTIFS($L$2:$L797,$L797)=1)),"",SUMIFS($I:$I,$L:$L,$L797))</f>
        <v/>
      </c>
      <c r="L797" s="6">
        <f>IF($B797="","",YEAR($B797))</f>
        <v/>
      </c>
      <c r="M797" s="6">
        <f>INT((ROW()-2)/39)+1</f>
        <v/>
      </c>
      <c r="N797" s="6">
        <f>MOD(ROW()-2,39)+2</f>
        <v/>
      </c>
      <c r="O797" s="42">
        <f>IF(AND($B797&lt;&gt;"",$C797&lt;&gt;"",$B797&lt;=$C797),INDEX(Szabalyok!$C:$C,$N797),"")</f>
        <v/>
      </c>
      <c r="P797">
        <f>IF(D797="",P796,P796+1)</f>
        <v/>
      </c>
    </row>
    <row r="798">
      <c r="A798">
        <f>IF(P798=P797,0,P798)</f>
        <v/>
      </c>
      <c r="B798" s="41">
        <f>IF($M798&gt;300,"",IF(OR(INDEX(Bemenet!$E$2:$E$301,$M798)="",INDEX(Bemenet!$F$2:$F$301,$M798)=""),"",MAX(INDEX(Bemenet!$E$2:$E$301,$M798),INDEX(Szabalyok!$A:$A,$N798))))</f>
        <v/>
      </c>
      <c r="C798" s="41">
        <f>IF($B798="","",MIN(INDEX(Bemenet!$F$2:$F$301,$M798),INDEX(Szabalyok!$B:$B,$N798)))</f>
        <v/>
      </c>
      <c r="D798" s="5">
        <f>IF(AND($B798&lt;&gt;"",$C798&lt;&gt;"",$B798&lt;=$C798),INDEX(Bemenet!$G$2:$G$301,$M798),"")</f>
        <v/>
      </c>
      <c r="E798" s="6">
        <f>IF(AND($B798&lt;&gt;"",$C798&lt;&gt;"",$B798&lt;=$C798),INDEX(Bemenet!$D$2:$D$301,$M798),"")</f>
        <v/>
      </c>
      <c r="F798" s="5">
        <f>IF(AND($B798&lt;&gt;"",$C798&lt;&gt;"",$B798&lt;=$C798),$C798-$B798+1,"")</f>
        <v/>
      </c>
      <c r="G798" s="5">
        <f>IF($F798="","",$F798*$D798)</f>
        <v/>
      </c>
      <c r="H798" s="42">
        <f>IF($G798="","",$O798)</f>
        <v/>
      </c>
      <c r="I798" s="5">
        <f>IF($G798="","",$G798*IF($H798="",$O798,$H798)/100)</f>
        <v/>
      </c>
      <c r="J798" s="5">
        <f>IF(OR($L798="",NOT(COUNTIFS($L$2:$L798,$L798)=1)),"",SUMIFS($G:$G,$L:$L,$L798))</f>
        <v/>
      </c>
      <c r="K798" s="5">
        <f>IF(OR($L798="",NOT(COUNTIFS($L$2:$L798,$L798)=1)),"",SUMIFS($I:$I,$L:$L,$L798))</f>
        <v/>
      </c>
      <c r="L798" s="6">
        <f>IF($B798="","",YEAR($B798))</f>
        <v/>
      </c>
      <c r="M798" s="6">
        <f>INT((ROW()-2)/39)+1</f>
        <v/>
      </c>
      <c r="N798" s="6">
        <f>MOD(ROW()-2,39)+2</f>
        <v/>
      </c>
      <c r="O798" s="42">
        <f>IF(AND($B798&lt;&gt;"",$C798&lt;&gt;"",$B798&lt;=$C798),INDEX(Szabalyok!$C:$C,$N798),"")</f>
        <v/>
      </c>
      <c r="P798">
        <f>IF(D798="",P797,P797+1)</f>
        <v/>
      </c>
    </row>
    <row r="799">
      <c r="A799">
        <f>IF(P799=P798,0,P799)</f>
        <v/>
      </c>
      <c r="B799" s="41">
        <f>IF($M799&gt;300,"",IF(OR(INDEX(Bemenet!$E$2:$E$301,$M799)="",INDEX(Bemenet!$F$2:$F$301,$M799)=""),"",MAX(INDEX(Bemenet!$E$2:$E$301,$M799),INDEX(Szabalyok!$A:$A,$N799))))</f>
        <v/>
      </c>
      <c r="C799" s="41">
        <f>IF($B799="","",MIN(INDEX(Bemenet!$F$2:$F$301,$M799),INDEX(Szabalyok!$B:$B,$N799)))</f>
        <v/>
      </c>
      <c r="D799" s="5">
        <f>IF(AND($B799&lt;&gt;"",$C799&lt;&gt;"",$B799&lt;=$C799),INDEX(Bemenet!$G$2:$G$301,$M799),"")</f>
        <v/>
      </c>
      <c r="E799" s="6">
        <f>IF(AND($B799&lt;&gt;"",$C799&lt;&gt;"",$B799&lt;=$C799),INDEX(Bemenet!$D$2:$D$301,$M799),"")</f>
        <v/>
      </c>
      <c r="F799" s="5">
        <f>IF(AND($B799&lt;&gt;"",$C799&lt;&gt;"",$B799&lt;=$C799),$C799-$B799+1,"")</f>
        <v/>
      </c>
      <c r="G799" s="5">
        <f>IF($F799="","",$F799*$D799)</f>
        <v/>
      </c>
      <c r="H799" s="42">
        <f>IF($G799="","",$O799)</f>
        <v/>
      </c>
      <c r="I799" s="5">
        <f>IF($G799="","",$G799*IF($H799="",$O799,$H799)/100)</f>
        <v/>
      </c>
      <c r="J799" s="5">
        <f>IF(OR($L799="",NOT(COUNTIFS($L$2:$L799,$L799)=1)),"",SUMIFS($G:$G,$L:$L,$L799))</f>
        <v/>
      </c>
      <c r="K799" s="5">
        <f>IF(OR($L799="",NOT(COUNTIFS($L$2:$L799,$L799)=1)),"",SUMIFS($I:$I,$L:$L,$L799))</f>
        <v/>
      </c>
      <c r="L799" s="6">
        <f>IF($B799="","",YEAR($B799))</f>
        <v/>
      </c>
      <c r="M799" s="6">
        <f>INT((ROW()-2)/39)+1</f>
        <v/>
      </c>
      <c r="N799" s="6">
        <f>MOD(ROW()-2,39)+2</f>
        <v/>
      </c>
      <c r="O799" s="42">
        <f>IF(AND($B799&lt;&gt;"",$C799&lt;&gt;"",$B799&lt;=$C799),INDEX(Szabalyok!$C:$C,$N799),"")</f>
        <v/>
      </c>
      <c r="P799">
        <f>IF(D799="",P798,P798+1)</f>
        <v/>
      </c>
    </row>
    <row r="800">
      <c r="A800">
        <f>IF(P800=P799,0,P800)</f>
        <v/>
      </c>
      <c r="B800" s="41">
        <f>IF($M800&gt;300,"",IF(OR(INDEX(Bemenet!$E$2:$E$301,$M800)="",INDEX(Bemenet!$F$2:$F$301,$M800)=""),"",MAX(INDEX(Bemenet!$E$2:$E$301,$M800),INDEX(Szabalyok!$A:$A,$N800))))</f>
        <v/>
      </c>
      <c r="C800" s="41">
        <f>IF($B800="","",MIN(INDEX(Bemenet!$F$2:$F$301,$M800),INDEX(Szabalyok!$B:$B,$N800)))</f>
        <v/>
      </c>
      <c r="D800" s="5">
        <f>IF(AND($B800&lt;&gt;"",$C800&lt;&gt;"",$B800&lt;=$C800),INDEX(Bemenet!$G$2:$G$301,$M800),"")</f>
        <v/>
      </c>
      <c r="E800" s="6">
        <f>IF(AND($B800&lt;&gt;"",$C800&lt;&gt;"",$B800&lt;=$C800),INDEX(Bemenet!$D$2:$D$301,$M800),"")</f>
        <v/>
      </c>
      <c r="F800" s="5">
        <f>IF(AND($B800&lt;&gt;"",$C800&lt;&gt;"",$B800&lt;=$C800),$C800-$B800+1,"")</f>
        <v/>
      </c>
      <c r="G800" s="5">
        <f>IF($F800="","",$F800*$D800)</f>
        <v/>
      </c>
      <c r="H800" s="42">
        <f>IF($G800="","",$O800)</f>
        <v/>
      </c>
      <c r="I800" s="5">
        <f>IF($G800="","",$G800*IF($H800="",$O800,$H800)/100)</f>
        <v/>
      </c>
      <c r="J800" s="5">
        <f>IF(OR($L800="",NOT(COUNTIFS($L$2:$L800,$L800)=1)),"",SUMIFS($G:$G,$L:$L,$L800))</f>
        <v/>
      </c>
      <c r="K800" s="5">
        <f>IF(OR($L800="",NOT(COUNTIFS($L$2:$L800,$L800)=1)),"",SUMIFS($I:$I,$L:$L,$L800))</f>
        <v/>
      </c>
      <c r="L800" s="6">
        <f>IF($B800="","",YEAR($B800))</f>
        <v/>
      </c>
      <c r="M800" s="6">
        <f>INT((ROW()-2)/39)+1</f>
        <v/>
      </c>
      <c r="N800" s="6">
        <f>MOD(ROW()-2,39)+2</f>
        <v/>
      </c>
      <c r="O800" s="42">
        <f>IF(AND($B800&lt;&gt;"",$C800&lt;&gt;"",$B800&lt;=$C800),INDEX(Szabalyok!$C:$C,$N800),"")</f>
        <v/>
      </c>
      <c r="P800">
        <f>IF(D800="",P799,P799+1)</f>
        <v/>
      </c>
    </row>
    <row r="801">
      <c r="A801">
        <f>IF(P801=P800,0,P801)</f>
        <v/>
      </c>
      <c r="B801" s="41">
        <f>IF($M801&gt;300,"",IF(OR(INDEX(Bemenet!$E$2:$E$301,$M801)="",INDEX(Bemenet!$F$2:$F$301,$M801)=""),"",MAX(INDEX(Bemenet!$E$2:$E$301,$M801),INDEX(Szabalyok!$A:$A,$N801))))</f>
        <v/>
      </c>
      <c r="C801" s="41">
        <f>IF($B801="","",MIN(INDEX(Bemenet!$F$2:$F$301,$M801),INDEX(Szabalyok!$B:$B,$N801)))</f>
        <v/>
      </c>
      <c r="D801" s="5">
        <f>IF(AND($B801&lt;&gt;"",$C801&lt;&gt;"",$B801&lt;=$C801),INDEX(Bemenet!$G$2:$G$301,$M801),"")</f>
        <v/>
      </c>
      <c r="E801" s="6">
        <f>IF(AND($B801&lt;&gt;"",$C801&lt;&gt;"",$B801&lt;=$C801),INDEX(Bemenet!$D$2:$D$301,$M801),"")</f>
        <v/>
      </c>
      <c r="F801" s="5">
        <f>IF(AND($B801&lt;&gt;"",$C801&lt;&gt;"",$B801&lt;=$C801),$C801-$B801+1,"")</f>
        <v/>
      </c>
      <c r="G801" s="5">
        <f>IF($F801="","",$F801*$D801)</f>
        <v/>
      </c>
      <c r="H801" s="42">
        <f>IF($G801="","",$O801)</f>
        <v/>
      </c>
      <c r="I801" s="5">
        <f>IF($G801="","",$G801*IF($H801="",$O801,$H801)/100)</f>
        <v/>
      </c>
      <c r="J801" s="5">
        <f>IF(OR($L801="",NOT(COUNTIFS($L$2:$L801,$L801)=1)),"",SUMIFS($G:$G,$L:$L,$L801))</f>
        <v/>
      </c>
      <c r="K801" s="5">
        <f>IF(OR($L801="",NOT(COUNTIFS($L$2:$L801,$L801)=1)),"",SUMIFS($I:$I,$L:$L,$L801))</f>
        <v/>
      </c>
      <c r="L801" s="6">
        <f>IF($B801="","",YEAR($B801))</f>
        <v/>
      </c>
      <c r="M801" s="6">
        <f>INT((ROW()-2)/39)+1</f>
        <v/>
      </c>
      <c r="N801" s="6">
        <f>MOD(ROW()-2,39)+2</f>
        <v/>
      </c>
      <c r="O801" s="42">
        <f>IF(AND($B801&lt;&gt;"",$C801&lt;&gt;"",$B801&lt;=$C801),INDEX(Szabalyok!$C:$C,$N801),"")</f>
        <v/>
      </c>
      <c r="P801">
        <f>IF(D801="",P800,P800+1)</f>
        <v/>
      </c>
    </row>
    <row r="802">
      <c r="A802">
        <f>IF(P802=P801,0,P802)</f>
        <v/>
      </c>
      <c r="B802" s="41">
        <f>IF($M802&gt;300,"",IF(OR(INDEX(Bemenet!$E$2:$E$301,$M802)="",INDEX(Bemenet!$F$2:$F$301,$M802)=""),"",MAX(INDEX(Bemenet!$E$2:$E$301,$M802),INDEX(Szabalyok!$A:$A,$N802))))</f>
        <v/>
      </c>
      <c r="C802" s="41">
        <f>IF($B802="","",MIN(INDEX(Bemenet!$F$2:$F$301,$M802),INDEX(Szabalyok!$B:$B,$N802)))</f>
        <v/>
      </c>
      <c r="D802" s="5">
        <f>IF(AND($B802&lt;&gt;"",$C802&lt;&gt;"",$B802&lt;=$C802),INDEX(Bemenet!$G$2:$G$301,$M802),"")</f>
        <v/>
      </c>
      <c r="E802" s="6">
        <f>IF(AND($B802&lt;&gt;"",$C802&lt;&gt;"",$B802&lt;=$C802),INDEX(Bemenet!$D$2:$D$301,$M802),"")</f>
        <v/>
      </c>
      <c r="F802" s="5">
        <f>IF(AND($B802&lt;&gt;"",$C802&lt;&gt;"",$B802&lt;=$C802),$C802-$B802+1,"")</f>
        <v/>
      </c>
      <c r="G802" s="5">
        <f>IF($F802="","",$F802*$D802)</f>
        <v/>
      </c>
      <c r="H802" s="42">
        <f>IF($G802="","",$O802)</f>
        <v/>
      </c>
      <c r="I802" s="5">
        <f>IF($G802="","",$G802*IF($H802="",$O802,$H802)/100)</f>
        <v/>
      </c>
      <c r="J802" s="5">
        <f>IF(OR($L802="",NOT(COUNTIFS($L$2:$L802,$L802)=1)),"",SUMIFS($G:$G,$L:$L,$L802))</f>
        <v/>
      </c>
      <c r="K802" s="5">
        <f>IF(OR($L802="",NOT(COUNTIFS($L$2:$L802,$L802)=1)),"",SUMIFS($I:$I,$L:$L,$L802))</f>
        <v/>
      </c>
      <c r="L802" s="6">
        <f>IF($B802="","",YEAR($B802))</f>
        <v/>
      </c>
      <c r="M802" s="6">
        <f>INT((ROW()-2)/39)+1</f>
        <v/>
      </c>
      <c r="N802" s="6">
        <f>MOD(ROW()-2,39)+2</f>
        <v/>
      </c>
      <c r="O802" s="42">
        <f>IF(AND($B802&lt;&gt;"",$C802&lt;&gt;"",$B802&lt;=$C802),INDEX(Szabalyok!$C:$C,$N802),"")</f>
        <v/>
      </c>
      <c r="P802">
        <f>IF(D802="",P801,P801+1)</f>
        <v/>
      </c>
    </row>
    <row r="803">
      <c r="A803">
        <f>IF(P803=P802,0,P803)</f>
        <v/>
      </c>
      <c r="B803" s="41">
        <f>IF($M803&gt;300,"",IF(OR(INDEX(Bemenet!$E$2:$E$301,$M803)="",INDEX(Bemenet!$F$2:$F$301,$M803)=""),"",MAX(INDEX(Bemenet!$E$2:$E$301,$M803),INDEX(Szabalyok!$A:$A,$N803))))</f>
        <v/>
      </c>
      <c r="C803" s="41">
        <f>IF($B803="","",MIN(INDEX(Bemenet!$F$2:$F$301,$M803),INDEX(Szabalyok!$B:$B,$N803)))</f>
        <v/>
      </c>
      <c r="D803" s="5">
        <f>IF(AND($B803&lt;&gt;"",$C803&lt;&gt;"",$B803&lt;=$C803),INDEX(Bemenet!$G$2:$G$301,$M803),"")</f>
        <v/>
      </c>
      <c r="E803" s="6">
        <f>IF(AND($B803&lt;&gt;"",$C803&lt;&gt;"",$B803&lt;=$C803),INDEX(Bemenet!$D$2:$D$301,$M803),"")</f>
        <v/>
      </c>
      <c r="F803" s="5">
        <f>IF(AND($B803&lt;&gt;"",$C803&lt;&gt;"",$B803&lt;=$C803),$C803-$B803+1,"")</f>
        <v/>
      </c>
      <c r="G803" s="5">
        <f>IF($F803="","",$F803*$D803)</f>
        <v/>
      </c>
      <c r="H803" s="42">
        <f>IF($G803="","",$O803)</f>
        <v/>
      </c>
      <c r="I803" s="5">
        <f>IF($G803="","",$G803*IF($H803="",$O803,$H803)/100)</f>
        <v/>
      </c>
      <c r="J803" s="5">
        <f>IF(OR($L803="",NOT(COUNTIFS($L$2:$L803,$L803)=1)),"",SUMIFS($G:$G,$L:$L,$L803))</f>
        <v/>
      </c>
      <c r="K803" s="5">
        <f>IF(OR($L803="",NOT(COUNTIFS($L$2:$L803,$L803)=1)),"",SUMIFS($I:$I,$L:$L,$L803))</f>
        <v/>
      </c>
      <c r="L803" s="6">
        <f>IF($B803="","",YEAR($B803))</f>
        <v/>
      </c>
      <c r="M803" s="6">
        <f>INT((ROW()-2)/39)+1</f>
        <v/>
      </c>
      <c r="N803" s="6">
        <f>MOD(ROW()-2,39)+2</f>
        <v/>
      </c>
      <c r="O803" s="42">
        <f>IF(AND($B803&lt;&gt;"",$C803&lt;&gt;"",$B803&lt;=$C803),INDEX(Szabalyok!$C:$C,$N803),"")</f>
        <v/>
      </c>
      <c r="P803">
        <f>IF(D803="",P802,P802+1)</f>
        <v/>
      </c>
    </row>
    <row r="804">
      <c r="A804">
        <f>IF(P804=P803,0,P804)</f>
        <v/>
      </c>
      <c r="B804" s="41">
        <f>IF($M804&gt;300,"",IF(OR(INDEX(Bemenet!$E$2:$E$301,$M804)="",INDEX(Bemenet!$F$2:$F$301,$M804)=""),"",MAX(INDEX(Bemenet!$E$2:$E$301,$M804),INDEX(Szabalyok!$A:$A,$N804))))</f>
        <v/>
      </c>
      <c r="C804" s="41">
        <f>IF($B804="","",MIN(INDEX(Bemenet!$F$2:$F$301,$M804),INDEX(Szabalyok!$B:$B,$N804)))</f>
        <v/>
      </c>
      <c r="D804" s="5">
        <f>IF(AND($B804&lt;&gt;"",$C804&lt;&gt;"",$B804&lt;=$C804),INDEX(Bemenet!$G$2:$G$301,$M804),"")</f>
        <v/>
      </c>
      <c r="E804" s="6">
        <f>IF(AND($B804&lt;&gt;"",$C804&lt;&gt;"",$B804&lt;=$C804),INDEX(Bemenet!$D$2:$D$301,$M804),"")</f>
        <v/>
      </c>
      <c r="F804" s="5">
        <f>IF(AND($B804&lt;&gt;"",$C804&lt;&gt;"",$B804&lt;=$C804),$C804-$B804+1,"")</f>
        <v/>
      </c>
      <c r="G804" s="5">
        <f>IF($F804="","",$F804*$D804)</f>
        <v/>
      </c>
      <c r="H804" s="42">
        <f>IF($G804="","",$O804)</f>
        <v/>
      </c>
      <c r="I804" s="5">
        <f>IF($G804="","",$G804*IF($H804="",$O804,$H804)/100)</f>
        <v/>
      </c>
      <c r="J804" s="5">
        <f>IF(OR($L804="",NOT(COUNTIFS($L$2:$L804,$L804)=1)),"",SUMIFS($G:$G,$L:$L,$L804))</f>
        <v/>
      </c>
      <c r="K804" s="5">
        <f>IF(OR($L804="",NOT(COUNTIFS($L$2:$L804,$L804)=1)),"",SUMIFS($I:$I,$L:$L,$L804))</f>
        <v/>
      </c>
      <c r="L804" s="6">
        <f>IF($B804="","",YEAR($B804))</f>
        <v/>
      </c>
      <c r="M804" s="6">
        <f>INT((ROW()-2)/39)+1</f>
        <v/>
      </c>
      <c r="N804" s="6">
        <f>MOD(ROW()-2,39)+2</f>
        <v/>
      </c>
      <c r="O804" s="42">
        <f>IF(AND($B804&lt;&gt;"",$C804&lt;&gt;"",$B804&lt;=$C804),INDEX(Szabalyok!$C:$C,$N804),"")</f>
        <v/>
      </c>
      <c r="P804">
        <f>IF(D804="",P803,P803+1)</f>
        <v/>
      </c>
    </row>
    <row r="805">
      <c r="A805">
        <f>IF(P805=P804,0,P805)</f>
        <v/>
      </c>
      <c r="B805" s="41">
        <f>IF($M805&gt;300,"",IF(OR(INDEX(Bemenet!$E$2:$E$301,$M805)="",INDEX(Bemenet!$F$2:$F$301,$M805)=""),"",MAX(INDEX(Bemenet!$E$2:$E$301,$M805),INDEX(Szabalyok!$A:$A,$N805))))</f>
        <v/>
      </c>
      <c r="C805" s="41">
        <f>IF($B805="","",MIN(INDEX(Bemenet!$F$2:$F$301,$M805),INDEX(Szabalyok!$B:$B,$N805)))</f>
        <v/>
      </c>
      <c r="D805" s="5">
        <f>IF(AND($B805&lt;&gt;"",$C805&lt;&gt;"",$B805&lt;=$C805),INDEX(Bemenet!$G$2:$G$301,$M805),"")</f>
        <v/>
      </c>
      <c r="E805" s="6">
        <f>IF(AND($B805&lt;&gt;"",$C805&lt;&gt;"",$B805&lt;=$C805),INDEX(Bemenet!$D$2:$D$301,$M805),"")</f>
        <v/>
      </c>
      <c r="F805" s="5">
        <f>IF(AND($B805&lt;&gt;"",$C805&lt;&gt;"",$B805&lt;=$C805),$C805-$B805+1,"")</f>
        <v/>
      </c>
      <c r="G805" s="5">
        <f>IF($F805="","",$F805*$D805)</f>
        <v/>
      </c>
      <c r="H805" s="42">
        <f>IF($G805="","",$O805)</f>
        <v/>
      </c>
      <c r="I805" s="5">
        <f>IF($G805="","",$G805*IF($H805="",$O805,$H805)/100)</f>
        <v/>
      </c>
      <c r="J805" s="5">
        <f>IF(OR($L805="",NOT(COUNTIFS($L$2:$L805,$L805)=1)),"",SUMIFS($G:$G,$L:$L,$L805))</f>
        <v/>
      </c>
      <c r="K805" s="5">
        <f>IF(OR($L805="",NOT(COUNTIFS($L$2:$L805,$L805)=1)),"",SUMIFS($I:$I,$L:$L,$L805))</f>
        <v/>
      </c>
      <c r="L805" s="6">
        <f>IF($B805="","",YEAR($B805))</f>
        <v/>
      </c>
      <c r="M805" s="6">
        <f>INT((ROW()-2)/39)+1</f>
        <v/>
      </c>
      <c r="N805" s="6">
        <f>MOD(ROW()-2,39)+2</f>
        <v/>
      </c>
      <c r="O805" s="42">
        <f>IF(AND($B805&lt;&gt;"",$C805&lt;&gt;"",$B805&lt;=$C805),INDEX(Szabalyok!$C:$C,$N805),"")</f>
        <v/>
      </c>
      <c r="P805">
        <f>IF(D805="",P804,P804+1)</f>
        <v/>
      </c>
    </row>
    <row r="806">
      <c r="A806">
        <f>IF(P806=P805,0,P806)</f>
        <v/>
      </c>
      <c r="B806" s="41">
        <f>IF($M806&gt;300,"",IF(OR(INDEX(Bemenet!$E$2:$E$301,$M806)="",INDEX(Bemenet!$F$2:$F$301,$M806)=""),"",MAX(INDEX(Bemenet!$E$2:$E$301,$M806),INDEX(Szabalyok!$A:$A,$N806))))</f>
        <v/>
      </c>
      <c r="C806" s="41">
        <f>IF($B806="","",MIN(INDEX(Bemenet!$F$2:$F$301,$M806),INDEX(Szabalyok!$B:$B,$N806)))</f>
        <v/>
      </c>
      <c r="D806" s="5">
        <f>IF(AND($B806&lt;&gt;"",$C806&lt;&gt;"",$B806&lt;=$C806),INDEX(Bemenet!$G$2:$G$301,$M806),"")</f>
        <v/>
      </c>
      <c r="E806" s="6">
        <f>IF(AND($B806&lt;&gt;"",$C806&lt;&gt;"",$B806&lt;=$C806),INDEX(Bemenet!$D$2:$D$301,$M806),"")</f>
        <v/>
      </c>
      <c r="F806" s="5">
        <f>IF(AND($B806&lt;&gt;"",$C806&lt;&gt;"",$B806&lt;=$C806),$C806-$B806+1,"")</f>
        <v/>
      </c>
      <c r="G806" s="5">
        <f>IF($F806="","",$F806*$D806)</f>
        <v/>
      </c>
      <c r="H806" s="42">
        <f>IF($G806="","",$O806)</f>
        <v/>
      </c>
      <c r="I806" s="5">
        <f>IF($G806="","",$G806*IF($H806="",$O806,$H806)/100)</f>
        <v/>
      </c>
      <c r="J806" s="5">
        <f>IF(OR($L806="",NOT(COUNTIFS($L$2:$L806,$L806)=1)),"",SUMIFS($G:$G,$L:$L,$L806))</f>
        <v/>
      </c>
      <c r="K806" s="5">
        <f>IF(OR($L806="",NOT(COUNTIFS($L$2:$L806,$L806)=1)),"",SUMIFS($I:$I,$L:$L,$L806))</f>
        <v/>
      </c>
      <c r="L806" s="6">
        <f>IF($B806="","",YEAR($B806))</f>
        <v/>
      </c>
      <c r="M806" s="6">
        <f>INT((ROW()-2)/39)+1</f>
        <v/>
      </c>
      <c r="N806" s="6">
        <f>MOD(ROW()-2,39)+2</f>
        <v/>
      </c>
      <c r="O806" s="42">
        <f>IF(AND($B806&lt;&gt;"",$C806&lt;&gt;"",$B806&lt;=$C806),INDEX(Szabalyok!$C:$C,$N806),"")</f>
        <v/>
      </c>
      <c r="P806">
        <f>IF(D806="",P805,P805+1)</f>
        <v/>
      </c>
    </row>
    <row r="807">
      <c r="A807">
        <f>IF(P807=P806,0,P807)</f>
        <v/>
      </c>
      <c r="B807" s="41">
        <f>IF($M807&gt;300,"",IF(OR(INDEX(Bemenet!$E$2:$E$301,$M807)="",INDEX(Bemenet!$F$2:$F$301,$M807)=""),"",MAX(INDEX(Bemenet!$E$2:$E$301,$M807),INDEX(Szabalyok!$A:$A,$N807))))</f>
        <v/>
      </c>
      <c r="C807" s="41">
        <f>IF($B807="","",MIN(INDEX(Bemenet!$F$2:$F$301,$M807),INDEX(Szabalyok!$B:$B,$N807)))</f>
        <v/>
      </c>
      <c r="D807" s="5">
        <f>IF(AND($B807&lt;&gt;"",$C807&lt;&gt;"",$B807&lt;=$C807),INDEX(Bemenet!$G$2:$G$301,$M807),"")</f>
        <v/>
      </c>
      <c r="E807" s="6">
        <f>IF(AND($B807&lt;&gt;"",$C807&lt;&gt;"",$B807&lt;=$C807),INDEX(Bemenet!$D$2:$D$301,$M807),"")</f>
        <v/>
      </c>
      <c r="F807" s="5">
        <f>IF(AND($B807&lt;&gt;"",$C807&lt;&gt;"",$B807&lt;=$C807),$C807-$B807+1,"")</f>
        <v/>
      </c>
      <c r="G807" s="5">
        <f>IF($F807="","",$F807*$D807)</f>
        <v/>
      </c>
      <c r="H807" s="42">
        <f>IF($G807="","",$O807)</f>
        <v/>
      </c>
      <c r="I807" s="5">
        <f>IF($G807="","",$G807*IF($H807="",$O807,$H807)/100)</f>
        <v/>
      </c>
      <c r="J807" s="5">
        <f>IF(OR($L807="",NOT(COUNTIFS($L$2:$L807,$L807)=1)),"",SUMIFS($G:$G,$L:$L,$L807))</f>
        <v/>
      </c>
      <c r="K807" s="5">
        <f>IF(OR($L807="",NOT(COUNTIFS($L$2:$L807,$L807)=1)),"",SUMIFS($I:$I,$L:$L,$L807))</f>
        <v/>
      </c>
      <c r="L807" s="6">
        <f>IF($B807="","",YEAR($B807))</f>
        <v/>
      </c>
      <c r="M807" s="6">
        <f>INT((ROW()-2)/39)+1</f>
        <v/>
      </c>
      <c r="N807" s="6">
        <f>MOD(ROW()-2,39)+2</f>
        <v/>
      </c>
      <c r="O807" s="42">
        <f>IF(AND($B807&lt;&gt;"",$C807&lt;&gt;"",$B807&lt;=$C807),INDEX(Szabalyok!$C:$C,$N807),"")</f>
        <v/>
      </c>
      <c r="P807">
        <f>IF(D807="",P806,P806+1)</f>
        <v/>
      </c>
    </row>
    <row r="808">
      <c r="A808">
        <f>IF(P808=P807,0,P808)</f>
        <v/>
      </c>
      <c r="B808" s="41">
        <f>IF($M808&gt;300,"",IF(OR(INDEX(Bemenet!$E$2:$E$301,$M808)="",INDEX(Bemenet!$F$2:$F$301,$M808)=""),"",MAX(INDEX(Bemenet!$E$2:$E$301,$M808),INDEX(Szabalyok!$A:$A,$N808))))</f>
        <v/>
      </c>
      <c r="C808" s="41">
        <f>IF($B808="","",MIN(INDEX(Bemenet!$F$2:$F$301,$M808),INDEX(Szabalyok!$B:$B,$N808)))</f>
        <v/>
      </c>
      <c r="D808" s="5">
        <f>IF(AND($B808&lt;&gt;"",$C808&lt;&gt;"",$B808&lt;=$C808),INDEX(Bemenet!$G$2:$G$301,$M808),"")</f>
        <v/>
      </c>
      <c r="E808" s="6">
        <f>IF(AND($B808&lt;&gt;"",$C808&lt;&gt;"",$B808&lt;=$C808),INDEX(Bemenet!$D$2:$D$301,$M808),"")</f>
        <v/>
      </c>
      <c r="F808" s="5">
        <f>IF(AND($B808&lt;&gt;"",$C808&lt;&gt;"",$B808&lt;=$C808),$C808-$B808+1,"")</f>
        <v/>
      </c>
      <c r="G808" s="5">
        <f>IF($F808="","",$F808*$D808)</f>
        <v/>
      </c>
      <c r="H808" s="42">
        <f>IF($G808="","",$O808)</f>
        <v/>
      </c>
      <c r="I808" s="5">
        <f>IF($G808="","",$G808*IF($H808="",$O808,$H808)/100)</f>
        <v/>
      </c>
      <c r="J808" s="5">
        <f>IF(OR($L808="",NOT(COUNTIFS($L$2:$L808,$L808)=1)),"",SUMIFS($G:$G,$L:$L,$L808))</f>
        <v/>
      </c>
      <c r="K808" s="5">
        <f>IF(OR($L808="",NOT(COUNTIFS($L$2:$L808,$L808)=1)),"",SUMIFS($I:$I,$L:$L,$L808))</f>
        <v/>
      </c>
      <c r="L808" s="6">
        <f>IF($B808="","",YEAR($B808))</f>
        <v/>
      </c>
      <c r="M808" s="6">
        <f>INT((ROW()-2)/39)+1</f>
        <v/>
      </c>
      <c r="N808" s="6">
        <f>MOD(ROW()-2,39)+2</f>
        <v/>
      </c>
      <c r="O808" s="42">
        <f>IF(AND($B808&lt;&gt;"",$C808&lt;&gt;"",$B808&lt;=$C808),INDEX(Szabalyok!$C:$C,$N808),"")</f>
        <v/>
      </c>
      <c r="P808">
        <f>IF(D808="",P807,P807+1)</f>
        <v/>
      </c>
    </row>
    <row r="809">
      <c r="A809">
        <f>IF(P809=P808,0,P809)</f>
        <v/>
      </c>
      <c r="B809" s="41">
        <f>IF($M809&gt;300,"",IF(OR(INDEX(Bemenet!$E$2:$E$301,$M809)="",INDEX(Bemenet!$F$2:$F$301,$M809)=""),"",MAX(INDEX(Bemenet!$E$2:$E$301,$M809),INDEX(Szabalyok!$A:$A,$N809))))</f>
        <v/>
      </c>
      <c r="C809" s="41">
        <f>IF($B809="","",MIN(INDEX(Bemenet!$F$2:$F$301,$M809),INDEX(Szabalyok!$B:$B,$N809)))</f>
        <v/>
      </c>
      <c r="D809" s="5">
        <f>IF(AND($B809&lt;&gt;"",$C809&lt;&gt;"",$B809&lt;=$C809),INDEX(Bemenet!$G$2:$G$301,$M809),"")</f>
        <v/>
      </c>
      <c r="E809" s="6">
        <f>IF(AND($B809&lt;&gt;"",$C809&lt;&gt;"",$B809&lt;=$C809),INDEX(Bemenet!$D$2:$D$301,$M809),"")</f>
        <v/>
      </c>
      <c r="F809" s="5">
        <f>IF(AND($B809&lt;&gt;"",$C809&lt;&gt;"",$B809&lt;=$C809),$C809-$B809+1,"")</f>
        <v/>
      </c>
      <c r="G809" s="5">
        <f>IF($F809="","",$F809*$D809)</f>
        <v/>
      </c>
      <c r="H809" s="42">
        <f>IF($G809="","",$O809)</f>
        <v/>
      </c>
      <c r="I809" s="5">
        <f>IF($G809="","",$G809*IF($H809="",$O809,$H809)/100)</f>
        <v/>
      </c>
      <c r="J809" s="5">
        <f>IF(OR($L809="",NOT(COUNTIFS($L$2:$L809,$L809)=1)),"",SUMIFS($G:$G,$L:$L,$L809))</f>
        <v/>
      </c>
      <c r="K809" s="5">
        <f>IF(OR($L809="",NOT(COUNTIFS($L$2:$L809,$L809)=1)),"",SUMIFS($I:$I,$L:$L,$L809))</f>
        <v/>
      </c>
      <c r="L809" s="6">
        <f>IF($B809="","",YEAR($B809))</f>
        <v/>
      </c>
      <c r="M809" s="6">
        <f>INT((ROW()-2)/39)+1</f>
        <v/>
      </c>
      <c r="N809" s="6">
        <f>MOD(ROW()-2,39)+2</f>
        <v/>
      </c>
      <c r="O809" s="42">
        <f>IF(AND($B809&lt;&gt;"",$C809&lt;&gt;"",$B809&lt;=$C809),INDEX(Szabalyok!$C:$C,$N809),"")</f>
        <v/>
      </c>
      <c r="P809">
        <f>IF(D809="",P808,P808+1)</f>
        <v/>
      </c>
    </row>
    <row r="810">
      <c r="A810">
        <f>IF(P810=P809,0,P810)</f>
        <v/>
      </c>
      <c r="B810" s="41">
        <f>IF($M810&gt;300,"",IF(OR(INDEX(Bemenet!$E$2:$E$301,$M810)="",INDEX(Bemenet!$F$2:$F$301,$M810)=""),"",MAX(INDEX(Bemenet!$E$2:$E$301,$M810),INDEX(Szabalyok!$A:$A,$N810))))</f>
        <v/>
      </c>
      <c r="C810" s="41">
        <f>IF($B810="","",MIN(INDEX(Bemenet!$F$2:$F$301,$M810),INDEX(Szabalyok!$B:$B,$N810)))</f>
        <v/>
      </c>
      <c r="D810" s="5">
        <f>IF(AND($B810&lt;&gt;"",$C810&lt;&gt;"",$B810&lt;=$C810),INDEX(Bemenet!$G$2:$G$301,$M810),"")</f>
        <v/>
      </c>
      <c r="E810" s="6">
        <f>IF(AND($B810&lt;&gt;"",$C810&lt;&gt;"",$B810&lt;=$C810),INDEX(Bemenet!$D$2:$D$301,$M810),"")</f>
        <v/>
      </c>
      <c r="F810" s="5">
        <f>IF(AND($B810&lt;&gt;"",$C810&lt;&gt;"",$B810&lt;=$C810),$C810-$B810+1,"")</f>
        <v/>
      </c>
      <c r="G810" s="5">
        <f>IF($F810="","",$F810*$D810)</f>
        <v/>
      </c>
      <c r="H810" s="42">
        <f>IF($G810="","",$O810)</f>
        <v/>
      </c>
      <c r="I810" s="5">
        <f>IF($G810="","",$G810*IF($H810="",$O810,$H810)/100)</f>
        <v/>
      </c>
      <c r="J810" s="5">
        <f>IF(OR($L810="",NOT(COUNTIFS($L$2:$L810,$L810)=1)),"",SUMIFS($G:$G,$L:$L,$L810))</f>
        <v/>
      </c>
      <c r="K810" s="5">
        <f>IF(OR($L810="",NOT(COUNTIFS($L$2:$L810,$L810)=1)),"",SUMIFS($I:$I,$L:$L,$L810))</f>
        <v/>
      </c>
      <c r="L810" s="6">
        <f>IF($B810="","",YEAR($B810))</f>
        <v/>
      </c>
      <c r="M810" s="6">
        <f>INT((ROW()-2)/39)+1</f>
        <v/>
      </c>
      <c r="N810" s="6">
        <f>MOD(ROW()-2,39)+2</f>
        <v/>
      </c>
      <c r="O810" s="42">
        <f>IF(AND($B810&lt;&gt;"",$C810&lt;&gt;"",$B810&lt;=$C810),INDEX(Szabalyok!$C:$C,$N810),"")</f>
        <v/>
      </c>
      <c r="P810">
        <f>IF(D810="",P809,P809+1)</f>
        <v/>
      </c>
    </row>
    <row r="811">
      <c r="A811">
        <f>IF(P811=P810,0,P811)</f>
        <v/>
      </c>
      <c r="B811" s="41">
        <f>IF($M811&gt;300,"",IF(OR(INDEX(Bemenet!$E$2:$E$301,$M811)="",INDEX(Bemenet!$F$2:$F$301,$M811)=""),"",MAX(INDEX(Bemenet!$E$2:$E$301,$M811),INDEX(Szabalyok!$A:$A,$N811))))</f>
        <v/>
      </c>
      <c r="C811" s="41">
        <f>IF($B811="","",MIN(INDEX(Bemenet!$F$2:$F$301,$M811),INDEX(Szabalyok!$B:$B,$N811)))</f>
        <v/>
      </c>
      <c r="D811" s="5">
        <f>IF(AND($B811&lt;&gt;"",$C811&lt;&gt;"",$B811&lt;=$C811),INDEX(Bemenet!$G$2:$G$301,$M811),"")</f>
        <v/>
      </c>
      <c r="E811" s="6">
        <f>IF(AND($B811&lt;&gt;"",$C811&lt;&gt;"",$B811&lt;=$C811),INDEX(Bemenet!$D$2:$D$301,$M811),"")</f>
        <v/>
      </c>
      <c r="F811" s="5">
        <f>IF(AND($B811&lt;&gt;"",$C811&lt;&gt;"",$B811&lt;=$C811),$C811-$B811+1,"")</f>
        <v/>
      </c>
      <c r="G811" s="5">
        <f>IF($F811="","",$F811*$D811)</f>
        <v/>
      </c>
      <c r="H811" s="42">
        <f>IF($G811="","",$O811)</f>
        <v/>
      </c>
      <c r="I811" s="5">
        <f>IF($G811="","",$G811*IF($H811="",$O811,$H811)/100)</f>
        <v/>
      </c>
      <c r="J811" s="5">
        <f>IF(OR($L811="",NOT(COUNTIFS($L$2:$L811,$L811)=1)),"",SUMIFS($G:$G,$L:$L,$L811))</f>
        <v/>
      </c>
      <c r="K811" s="5">
        <f>IF(OR($L811="",NOT(COUNTIFS($L$2:$L811,$L811)=1)),"",SUMIFS($I:$I,$L:$L,$L811))</f>
        <v/>
      </c>
      <c r="L811" s="6">
        <f>IF($B811="","",YEAR($B811))</f>
        <v/>
      </c>
      <c r="M811" s="6">
        <f>INT((ROW()-2)/39)+1</f>
        <v/>
      </c>
      <c r="N811" s="6">
        <f>MOD(ROW()-2,39)+2</f>
        <v/>
      </c>
      <c r="O811" s="42">
        <f>IF(AND($B811&lt;&gt;"",$C811&lt;&gt;"",$B811&lt;=$C811),INDEX(Szabalyok!$C:$C,$N811),"")</f>
        <v/>
      </c>
      <c r="P811">
        <f>IF(D811="",P810,P810+1)</f>
        <v/>
      </c>
    </row>
    <row r="812">
      <c r="A812">
        <f>IF(P812=P811,0,P812)</f>
        <v/>
      </c>
      <c r="B812" s="41">
        <f>IF($M812&gt;300,"",IF(OR(INDEX(Bemenet!$E$2:$E$301,$M812)="",INDEX(Bemenet!$F$2:$F$301,$M812)=""),"",MAX(INDEX(Bemenet!$E$2:$E$301,$M812),INDEX(Szabalyok!$A:$A,$N812))))</f>
        <v/>
      </c>
      <c r="C812" s="41">
        <f>IF($B812="","",MIN(INDEX(Bemenet!$F$2:$F$301,$M812),INDEX(Szabalyok!$B:$B,$N812)))</f>
        <v/>
      </c>
      <c r="D812" s="5">
        <f>IF(AND($B812&lt;&gt;"",$C812&lt;&gt;"",$B812&lt;=$C812),INDEX(Bemenet!$G$2:$G$301,$M812),"")</f>
        <v/>
      </c>
      <c r="E812" s="6">
        <f>IF(AND($B812&lt;&gt;"",$C812&lt;&gt;"",$B812&lt;=$C812),INDEX(Bemenet!$D$2:$D$301,$M812),"")</f>
        <v/>
      </c>
      <c r="F812" s="5">
        <f>IF(AND($B812&lt;&gt;"",$C812&lt;&gt;"",$B812&lt;=$C812),$C812-$B812+1,"")</f>
        <v/>
      </c>
      <c r="G812" s="5">
        <f>IF($F812="","",$F812*$D812)</f>
        <v/>
      </c>
      <c r="H812" s="42">
        <f>IF($G812="","",$O812)</f>
        <v/>
      </c>
      <c r="I812" s="5">
        <f>IF($G812="","",$G812*IF($H812="",$O812,$H812)/100)</f>
        <v/>
      </c>
      <c r="J812" s="5">
        <f>IF(OR($L812="",NOT(COUNTIFS($L$2:$L812,$L812)=1)),"",SUMIFS($G:$G,$L:$L,$L812))</f>
        <v/>
      </c>
      <c r="K812" s="5">
        <f>IF(OR($L812="",NOT(COUNTIFS($L$2:$L812,$L812)=1)),"",SUMIFS($I:$I,$L:$L,$L812))</f>
        <v/>
      </c>
      <c r="L812" s="6">
        <f>IF($B812="","",YEAR($B812))</f>
        <v/>
      </c>
      <c r="M812" s="6">
        <f>INT((ROW()-2)/39)+1</f>
        <v/>
      </c>
      <c r="N812" s="6">
        <f>MOD(ROW()-2,39)+2</f>
        <v/>
      </c>
      <c r="O812" s="42">
        <f>IF(AND($B812&lt;&gt;"",$C812&lt;&gt;"",$B812&lt;=$C812),INDEX(Szabalyok!$C:$C,$N812),"")</f>
        <v/>
      </c>
      <c r="P812">
        <f>IF(D812="",P811,P811+1)</f>
        <v/>
      </c>
    </row>
    <row r="813">
      <c r="A813">
        <f>IF(P813=P812,0,P813)</f>
        <v/>
      </c>
      <c r="B813" s="41">
        <f>IF($M813&gt;300,"",IF(OR(INDEX(Bemenet!$E$2:$E$301,$M813)="",INDEX(Bemenet!$F$2:$F$301,$M813)=""),"",MAX(INDEX(Bemenet!$E$2:$E$301,$M813),INDEX(Szabalyok!$A:$A,$N813))))</f>
        <v/>
      </c>
      <c r="C813" s="41">
        <f>IF($B813="","",MIN(INDEX(Bemenet!$F$2:$F$301,$M813),INDEX(Szabalyok!$B:$B,$N813)))</f>
        <v/>
      </c>
      <c r="D813" s="5">
        <f>IF(AND($B813&lt;&gt;"",$C813&lt;&gt;"",$B813&lt;=$C813),INDEX(Bemenet!$G$2:$G$301,$M813),"")</f>
        <v/>
      </c>
      <c r="E813" s="6">
        <f>IF(AND($B813&lt;&gt;"",$C813&lt;&gt;"",$B813&lt;=$C813),INDEX(Bemenet!$D$2:$D$301,$M813),"")</f>
        <v/>
      </c>
      <c r="F813" s="5">
        <f>IF(AND($B813&lt;&gt;"",$C813&lt;&gt;"",$B813&lt;=$C813),$C813-$B813+1,"")</f>
        <v/>
      </c>
      <c r="G813" s="5">
        <f>IF($F813="","",$F813*$D813)</f>
        <v/>
      </c>
      <c r="H813" s="42">
        <f>IF($G813="","",$O813)</f>
        <v/>
      </c>
      <c r="I813" s="5">
        <f>IF($G813="","",$G813*IF($H813="",$O813,$H813)/100)</f>
        <v/>
      </c>
      <c r="J813" s="5">
        <f>IF(OR($L813="",NOT(COUNTIFS($L$2:$L813,$L813)=1)),"",SUMIFS($G:$G,$L:$L,$L813))</f>
        <v/>
      </c>
      <c r="K813" s="5">
        <f>IF(OR($L813="",NOT(COUNTIFS($L$2:$L813,$L813)=1)),"",SUMIFS($I:$I,$L:$L,$L813))</f>
        <v/>
      </c>
      <c r="L813" s="6">
        <f>IF($B813="","",YEAR($B813))</f>
        <v/>
      </c>
      <c r="M813" s="6">
        <f>INT((ROW()-2)/39)+1</f>
        <v/>
      </c>
      <c r="N813" s="6">
        <f>MOD(ROW()-2,39)+2</f>
        <v/>
      </c>
      <c r="O813" s="42">
        <f>IF(AND($B813&lt;&gt;"",$C813&lt;&gt;"",$B813&lt;=$C813),INDEX(Szabalyok!$C:$C,$N813),"")</f>
        <v/>
      </c>
      <c r="P813">
        <f>IF(D813="",P812,P812+1)</f>
        <v/>
      </c>
    </row>
    <row r="814">
      <c r="A814">
        <f>IF(P814=P813,0,P814)</f>
        <v/>
      </c>
      <c r="B814" s="41">
        <f>IF($M814&gt;300,"",IF(OR(INDEX(Bemenet!$E$2:$E$301,$M814)="",INDEX(Bemenet!$F$2:$F$301,$M814)=""),"",MAX(INDEX(Bemenet!$E$2:$E$301,$M814),INDEX(Szabalyok!$A:$A,$N814))))</f>
        <v/>
      </c>
      <c r="C814" s="41">
        <f>IF($B814="","",MIN(INDEX(Bemenet!$F$2:$F$301,$M814),INDEX(Szabalyok!$B:$B,$N814)))</f>
        <v/>
      </c>
      <c r="D814" s="5">
        <f>IF(AND($B814&lt;&gt;"",$C814&lt;&gt;"",$B814&lt;=$C814),INDEX(Bemenet!$G$2:$G$301,$M814),"")</f>
        <v/>
      </c>
      <c r="E814" s="6">
        <f>IF(AND($B814&lt;&gt;"",$C814&lt;&gt;"",$B814&lt;=$C814),INDEX(Bemenet!$D$2:$D$301,$M814),"")</f>
        <v/>
      </c>
      <c r="F814" s="5">
        <f>IF(AND($B814&lt;&gt;"",$C814&lt;&gt;"",$B814&lt;=$C814),$C814-$B814+1,"")</f>
        <v/>
      </c>
      <c r="G814" s="5">
        <f>IF($F814="","",$F814*$D814)</f>
        <v/>
      </c>
      <c r="H814" s="42">
        <f>IF($G814="","",$O814)</f>
        <v/>
      </c>
      <c r="I814" s="5">
        <f>IF($G814="","",$G814*IF($H814="",$O814,$H814)/100)</f>
        <v/>
      </c>
      <c r="J814" s="5">
        <f>IF(OR($L814="",NOT(COUNTIFS($L$2:$L814,$L814)=1)),"",SUMIFS($G:$G,$L:$L,$L814))</f>
        <v/>
      </c>
      <c r="K814" s="5">
        <f>IF(OR($L814="",NOT(COUNTIFS($L$2:$L814,$L814)=1)),"",SUMIFS($I:$I,$L:$L,$L814))</f>
        <v/>
      </c>
      <c r="L814" s="6">
        <f>IF($B814="","",YEAR($B814))</f>
        <v/>
      </c>
      <c r="M814" s="6">
        <f>INT((ROW()-2)/39)+1</f>
        <v/>
      </c>
      <c r="N814" s="6">
        <f>MOD(ROW()-2,39)+2</f>
        <v/>
      </c>
      <c r="O814" s="42">
        <f>IF(AND($B814&lt;&gt;"",$C814&lt;&gt;"",$B814&lt;=$C814),INDEX(Szabalyok!$C:$C,$N814),"")</f>
        <v/>
      </c>
      <c r="P814">
        <f>IF(D814="",P813,P813+1)</f>
        <v/>
      </c>
    </row>
    <row r="815">
      <c r="A815">
        <f>IF(P815=P814,0,P815)</f>
        <v/>
      </c>
      <c r="B815" s="41">
        <f>IF($M815&gt;300,"",IF(OR(INDEX(Bemenet!$E$2:$E$301,$M815)="",INDEX(Bemenet!$F$2:$F$301,$M815)=""),"",MAX(INDEX(Bemenet!$E$2:$E$301,$M815),INDEX(Szabalyok!$A:$A,$N815))))</f>
        <v/>
      </c>
      <c r="C815" s="41">
        <f>IF($B815="","",MIN(INDEX(Bemenet!$F$2:$F$301,$M815),INDEX(Szabalyok!$B:$B,$N815)))</f>
        <v/>
      </c>
      <c r="D815" s="5">
        <f>IF(AND($B815&lt;&gt;"",$C815&lt;&gt;"",$B815&lt;=$C815),INDEX(Bemenet!$G$2:$G$301,$M815),"")</f>
        <v/>
      </c>
      <c r="E815" s="6">
        <f>IF(AND($B815&lt;&gt;"",$C815&lt;&gt;"",$B815&lt;=$C815),INDEX(Bemenet!$D$2:$D$301,$M815),"")</f>
        <v/>
      </c>
      <c r="F815" s="5">
        <f>IF(AND($B815&lt;&gt;"",$C815&lt;&gt;"",$B815&lt;=$C815),$C815-$B815+1,"")</f>
        <v/>
      </c>
      <c r="G815" s="5">
        <f>IF($F815="","",$F815*$D815)</f>
        <v/>
      </c>
      <c r="H815" s="42">
        <f>IF($G815="","",$O815)</f>
        <v/>
      </c>
      <c r="I815" s="5">
        <f>IF($G815="","",$G815*IF($H815="",$O815,$H815)/100)</f>
        <v/>
      </c>
      <c r="J815" s="5">
        <f>IF(OR($L815="",NOT(COUNTIFS($L$2:$L815,$L815)=1)),"",SUMIFS($G:$G,$L:$L,$L815))</f>
        <v/>
      </c>
      <c r="K815" s="5">
        <f>IF(OR($L815="",NOT(COUNTIFS($L$2:$L815,$L815)=1)),"",SUMIFS($I:$I,$L:$L,$L815))</f>
        <v/>
      </c>
      <c r="L815" s="6">
        <f>IF($B815="","",YEAR($B815))</f>
        <v/>
      </c>
      <c r="M815" s="6">
        <f>INT((ROW()-2)/39)+1</f>
        <v/>
      </c>
      <c r="N815" s="6">
        <f>MOD(ROW()-2,39)+2</f>
        <v/>
      </c>
      <c r="O815" s="42">
        <f>IF(AND($B815&lt;&gt;"",$C815&lt;&gt;"",$B815&lt;=$C815),INDEX(Szabalyok!$C:$C,$N815),"")</f>
        <v/>
      </c>
      <c r="P815">
        <f>IF(D815="",P814,P814+1)</f>
        <v/>
      </c>
    </row>
    <row r="816">
      <c r="A816">
        <f>IF(P816=P815,0,P816)</f>
        <v/>
      </c>
      <c r="B816" s="41">
        <f>IF($M816&gt;300,"",IF(OR(INDEX(Bemenet!$E$2:$E$301,$M816)="",INDEX(Bemenet!$F$2:$F$301,$M816)=""),"",MAX(INDEX(Bemenet!$E$2:$E$301,$M816),INDEX(Szabalyok!$A:$A,$N816))))</f>
        <v/>
      </c>
      <c r="C816" s="41">
        <f>IF($B816="","",MIN(INDEX(Bemenet!$F$2:$F$301,$M816),INDEX(Szabalyok!$B:$B,$N816)))</f>
        <v/>
      </c>
      <c r="D816" s="5">
        <f>IF(AND($B816&lt;&gt;"",$C816&lt;&gt;"",$B816&lt;=$C816),INDEX(Bemenet!$G$2:$G$301,$M816),"")</f>
        <v/>
      </c>
      <c r="E816" s="6">
        <f>IF(AND($B816&lt;&gt;"",$C816&lt;&gt;"",$B816&lt;=$C816),INDEX(Bemenet!$D$2:$D$301,$M816),"")</f>
        <v/>
      </c>
      <c r="F816" s="5">
        <f>IF(AND($B816&lt;&gt;"",$C816&lt;&gt;"",$B816&lt;=$C816),$C816-$B816+1,"")</f>
        <v/>
      </c>
      <c r="G816" s="5">
        <f>IF($F816="","",$F816*$D816)</f>
        <v/>
      </c>
      <c r="H816" s="42">
        <f>IF($G816="","",$O816)</f>
        <v/>
      </c>
      <c r="I816" s="5">
        <f>IF($G816="","",$G816*IF($H816="",$O816,$H816)/100)</f>
        <v/>
      </c>
      <c r="J816" s="5">
        <f>IF(OR($L816="",NOT(COUNTIFS($L$2:$L816,$L816)=1)),"",SUMIFS($G:$G,$L:$L,$L816))</f>
        <v/>
      </c>
      <c r="K816" s="5">
        <f>IF(OR($L816="",NOT(COUNTIFS($L$2:$L816,$L816)=1)),"",SUMIFS($I:$I,$L:$L,$L816))</f>
        <v/>
      </c>
      <c r="L816" s="6">
        <f>IF($B816="","",YEAR($B816))</f>
        <v/>
      </c>
      <c r="M816" s="6">
        <f>INT((ROW()-2)/39)+1</f>
        <v/>
      </c>
      <c r="N816" s="6">
        <f>MOD(ROW()-2,39)+2</f>
        <v/>
      </c>
      <c r="O816" s="42">
        <f>IF(AND($B816&lt;&gt;"",$C816&lt;&gt;"",$B816&lt;=$C816),INDEX(Szabalyok!$C:$C,$N816),"")</f>
        <v/>
      </c>
      <c r="P816">
        <f>IF(D816="",P815,P815+1)</f>
        <v/>
      </c>
    </row>
    <row r="817">
      <c r="A817">
        <f>IF(P817=P816,0,P817)</f>
        <v/>
      </c>
      <c r="B817" s="41">
        <f>IF($M817&gt;300,"",IF(OR(INDEX(Bemenet!$E$2:$E$301,$M817)="",INDEX(Bemenet!$F$2:$F$301,$M817)=""),"",MAX(INDEX(Bemenet!$E$2:$E$301,$M817),INDEX(Szabalyok!$A:$A,$N817))))</f>
        <v/>
      </c>
      <c r="C817" s="41">
        <f>IF($B817="","",MIN(INDEX(Bemenet!$F$2:$F$301,$M817),INDEX(Szabalyok!$B:$B,$N817)))</f>
        <v/>
      </c>
      <c r="D817" s="5">
        <f>IF(AND($B817&lt;&gt;"",$C817&lt;&gt;"",$B817&lt;=$C817),INDEX(Bemenet!$G$2:$G$301,$M817),"")</f>
        <v/>
      </c>
      <c r="E817" s="6">
        <f>IF(AND($B817&lt;&gt;"",$C817&lt;&gt;"",$B817&lt;=$C817),INDEX(Bemenet!$D$2:$D$301,$M817),"")</f>
        <v/>
      </c>
      <c r="F817" s="5">
        <f>IF(AND($B817&lt;&gt;"",$C817&lt;&gt;"",$B817&lt;=$C817),$C817-$B817+1,"")</f>
        <v/>
      </c>
      <c r="G817" s="5">
        <f>IF($F817="","",$F817*$D817)</f>
        <v/>
      </c>
      <c r="H817" s="42">
        <f>IF($G817="","",$O817)</f>
        <v/>
      </c>
      <c r="I817" s="5">
        <f>IF($G817="","",$G817*IF($H817="",$O817,$H817)/100)</f>
        <v/>
      </c>
      <c r="J817" s="5">
        <f>IF(OR($L817="",NOT(COUNTIFS($L$2:$L817,$L817)=1)),"",SUMIFS($G:$G,$L:$L,$L817))</f>
        <v/>
      </c>
      <c r="K817" s="5">
        <f>IF(OR($L817="",NOT(COUNTIFS($L$2:$L817,$L817)=1)),"",SUMIFS($I:$I,$L:$L,$L817))</f>
        <v/>
      </c>
      <c r="L817" s="6">
        <f>IF($B817="","",YEAR($B817))</f>
        <v/>
      </c>
      <c r="M817" s="6">
        <f>INT((ROW()-2)/39)+1</f>
        <v/>
      </c>
      <c r="N817" s="6">
        <f>MOD(ROW()-2,39)+2</f>
        <v/>
      </c>
      <c r="O817" s="42">
        <f>IF(AND($B817&lt;&gt;"",$C817&lt;&gt;"",$B817&lt;=$C817),INDEX(Szabalyok!$C:$C,$N817),"")</f>
        <v/>
      </c>
      <c r="P817">
        <f>IF(D817="",P816,P816+1)</f>
        <v/>
      </c>
    </row>
    <row r="818">
      <c r="A818">
        <f>IF(P818=P817,0,P818)</f>
        <v/>
      </c>
      <c r="B818" s="41">
        <f>IF($M818&gt;300,"",IF(OR(INDEX(Bemenet!$E$2:$E$301,$M818)="",INDEX(Bemenet!$F$2:$F$301,$M818)=""),"",MAX(INDEX(Bemenet!$E$2:$E$301,$M818),INDEX(Szabalyok!$A:$A,$N818))))</f>
        <v/>
      </c>
      <c r="C818" s="41">
        <f>IF($B818="","",MIN(INDEX(Bemenet!$F$2:$F$301,$M818),INDEX(Szabalyok!$B:$B,$N818)))</f>
        <v/>
      </c>
      <c r="D818" s="5">
        <f>IF(AND($B818&lt;&gt;"",$C818&lt;&gt;"",$B818&lt;=$C818),INDEX(Bemenet!$G$2:$G$301,$M818),"")</f>
        <v/>
      </c>
      <c r="E818" s="6">
        <f>IF(AND($B818&lt;&gt;"",$C818&lt;&gt;"",$B818&lt;=$C818),INDEX(Bemenet!$D$2:$D$301,$M818),"")</f>
        <v/>
      </c>
      <c r="F818" s="5">
        <f>IF(AND($B818&lt;&gt;"",$C818&lt;&gt;"",$B818&lt;=$C818),$C818-$B818+1,"")</f>
        <v/>
      </c>
      <c r="G818" s="5">
        <f>IF($F818="","",$F818*$D818)</f>
        <v/>
      </c>
      <c r="H818" s="42">
        <f>IF($G818="","",$O818)</f>
        <v/>
      </c>
      <c r="I818" s="5">
        <f>IF($G818="","",$G818*IF($H818="",$O818,$H818)/100)</f>
        <v/>
      </c>
      <c r="J818" s="5">
        <f>IF(OR($L818="",NOT(COUNTIFS($L$2:$L818,$L818)=1)),"",SUMIFS($G:$G,$L:$L,$L818))</f>
        <v/>
      </c>
      <c r="K818" s="5">
        <f>IF(OR($L818="",NOT(COUNTIFS($L$2:$L818,$L818)=1)),"",SUMIFS($I:$I,$L:$L,$L818))</f>
        <v/>
      </c>
      <c r="L818" s="6">
        <f>IF($B818="","",YEAR($B818))</f>
        <v/>
      </c>
      <c r="M818" s="6">
        <f>INT((ROW()-2)/39)+1</f>
        <v/>
      </c>
      <c r="N818" s="6">
        <f>MOD(ROW()-2,39)+2</f>
        <v/>
      </c>
      <c r="O818" s="42">
        <f>IF(AND($B818&lt;&gt;"",$C818&lt;&gt;"",$B818&lt;=$C818),INDEX(Szabalyok!$C:$C,$N818),"")</f>
        <v/>
      </c>
      <c r="P818">
        <f>IF(D818="",P817,P817+1)</f>
        <v/>
      </c>
    </row>
    <row r="819">
      <c r="A819">
        <f>IF(P819=P818,0,P819)</f>
        <v/>
      </c>
      <c r="B819" s="41">
        <f>IF($M819&gt;300,"",IF(OR(INDEX(Bemenet!$E$2:$E$301,$M819)="",INDEX(Bemenet!$F$2:$F$301,$M819)=""),"",MAX(INDEX(Bemenet!$E$2:$E$301,$M819),INDEX(Szabalyok!$A:$A,$N819))))</f>
        <v/>
      </c>
      <c r="C819" s="41">
        <f>IF($B819="","",MIN(INDEX(Bemenet!$F$2:$F$301,$M819),INDEX(Szabalyok!$B:$B,$N819)))</f>
        <v/>
      </c>
      <c r="D819" s="5">
        <f>IF(AND($B819&lt;&gt;"",$C819&lt;&gt;"",$B819&lt;=$C819),INDEX(Bemenet!$G$2:$G$301,$M819),"")</f>
        <v/>
      </c>
      <c r="E819" s="6">
        <f>IF(AND($B819&lt;&gt;"",$C819&lt;&gt;"",$B819&lt;=$C819),INDEX(Bemenet!$D$2:$D$301,$M819),"")</f>
        <v/>
      </c>
      <c r="F819" s="5">
        <f>IF(AND($B819&lt;&gt;"",$C819&lt;&gt;"",$B819&lt;=$C819),$C819-$B819+1,"")</f>
        <v/>
      </c>
      <c r="G819" s="5">
        <f>IF($F819="","",$F819*$D819)</f>
        <v/>
      </c>
      <c r="H819" s="42">
        <f>IF($G819="","",$O819)</f>
        <v/>
      </c>
      <c r="I819" s="5">
        <f>IF($G819="","",$G819*IF($H819="",$O819,$H819)/100)</f>
        <v/>
      </c>
      <c r="J819" s="5">
        <f>IF(OR($L819="",NOT(COUNTIFS($L$2:$L819,$L819)=1)),"",SUMIFS($G:$G,$L:$L,$L819))</f>
        <v/>
      </c>
      <c r="K819" s="5">
        <f>IF(OR($L819="",NOT(COUNTIFS($L$2:$L819,$L819)=1)),"",SUMIFS($I:$I,$L:$L,$L819))</f>
        <v/>
      </c>
      <c r="L819" s="6">
        <f>IF($B819="","",YEAR($B819))</f>
        <v/>
      </c>
      <c r="M819" s="6">
        <f>INT((ROW()-2)/39)+1</f>
        <v/>
      </c>
      <c r="N819" s="6">
        <f>MOD(ROW()-2,39)+2</f>
        <v/>
      </c>
      <c r="O819" s="42">
        <f>IF(AND($B819&lt;&gt;"",$C819&lt;&gt;"",$B819&lt;=$C819),INDEX(Szabalyok!$C:$C,$N819),"")</f>
        <v/>
      </c>
      <c r="P819">
        <f>IF(D819="",P818,P818+1)</f>
        <v/>
      </c>
    </row>
    <row r="820">
      <c r="A820">
        <f>IF(P820=P819,0,P820)</f>
        <v/>
      </c>
      <c r="B820" s="41">
        <f>IF($M820&gt;300,"",IF(OR(INDEX(Bemenet!$E$2:$E$301,$M820)="",INDEX(Bemenet!$F$2:$F$301,$M820)=""),"",MAX(INDEX(Bemenet!$E$2:$E$301,$M820),INDEX(Szabalyok!$A:$A,$N820))))</f>
        <v/>
      </c>
      <c r="C820" s="41">
        <f>IF($B820="","",MIN(INDEX(Bemenet!$F$2:$F$301,$M820),INDEX(Szabalyok!$B:$B,$N820)))</f>
        <v/>
      </c>
      <c r="D820" s="5">
        <f>IF(AND($B820&lt;&gt;"",$C820&lt;&gt;"",$B820&lt;=$C820),INDEX(Bemenet!$G$2:$G$301,$M820),"")</f>
        <v/>
      </c>
      <c r="E820" s="6">
        <f>IF(AND($B820&lt;&gt;"",$C820&lt;&gt;"",$B820&lt;=$C820),INDEX(Bemenet!$D$2:$D$301,$M820),"")</f>
        <v/>
      </c>
      <c r="F820" s="5">
        <f>IF(AND($B820&lt;&gt;"",$C820&lt;&gt;"",$B820&lt;=$C820),$C820-$B820+1,"")</f>
        <v/>
      </c>
      <c r="G820" s="5">
        <f>IF($F820="","",$F820*$D820)</f>
        <v/>
      </c>
      <c r="H820" s="42">
        <f>IF($G820="","",$O820)</f>
        <v/>
      </c>
      <c r="I820" s="5">
        <f>IF($G820="","",$G820*IF($H820="",$O820,$H820)/100)</f>
        <v/>
      </c>
      <c r="J820" s="5">
        <f>IF(OR($L820="",NOT(COUNTIFS($L$2:$L820,$L820)=1)),"",SUMIFS($G:$G,$L:$L,$L820))</f>
        <v/>
      </c>
      <c r="K820" s="5">
        <f>IF(OR($L820="",NOT(COUNTIFS($L$2:$L820,$L820)=1)),"",SUMIFS($I:$I,$L:$L,$L820))</f>
        <v/>
      </c>
      <c r="L820" s="6">
        <f>IF($B820="","",YEAR($B820))</f>
        <v/>
      </c>
      <c r="M820" s="6">
        <f>INT((ROW()-2)/39)+1</f>
        <v/>
      </c>
      <c r="N820" s="6">
        <f>MOD(ROW()-2,39)+2</f>
        <v/>
      </c>
      <c r="O820" s="42">
        <f>IF(AND($B820&lt;&gt;"",$C820&lt;&gt;"",$B820&lt;=$C820),INDEX(Szabalyok!$C:$C,$N820),"")</f>
        <v/>
      </c>
      <c r="P820">
        <f>IF(D820="",P819,P819+1)</f>
        <v/>
      </c>
    </row>
    <row r="821">
      <c r="A821">
        <f>IF(P821=P820,0,P821)</f>
        <v/>
      </c>
      <c r="B821" s="41">
        <f>IF($M821&gt;300,"",IF(OR(INDEX(Bemenet!$E$2:$E$301,$M821)="",INDEX(Bemenet!$F$2:$F$301,$M821)=""),"",MAX(INDEX(Bemenet!$E$2:$E$301,$M821),INDEX(Szabalyok!$A:$A,$N821))))</f>
        <v/>
      </c>
      <c r="C821" s="41">
        <f>IF($B821="","",MIN(INDEX(Bemenet!$F$2:$F$301,$M821),INDEX(Szabalyok!$B:$B,$N821)))</f>
        <v/>
      </c>
      <c r="D821" s="5">
        <f>IF(AND($B821&lt;&gt;"",$C821&lt;&gt;"",$B821&lt;=$C821),INDEX(Bemenet!$G$2:$G$301,$M821),"")</f>
        <v/>
      </c>
      <c r="E821" s="6">
        <f>IF(AND($B821&lt;&gt;"",$C821&lt;&gt;"",$B821&lt;=$C821),INDEX(Bemenet!$D$2:$D$301,$M821),"")</f>
        <v/>
      </c>
      <c r="F821" s="5">
        <f>IF(AND($B821&lt;&gt;"",$C821&lt;&gt;"",$B821&lt;=$C821),$C821-$B821+1,"")</f>
        <v/>
      </c>
      <c r="G821" s="5">
        <f>IF($F821="","",$F821*$D821)</f>
        <v/>
      </c>
      <c r="H821" s="42">
        <f>IF($G821="","",$O821)</f>
        <v/>
      </c>
      <c r="I821" s="5">
        <f>IF($G821="","",$G821*IF($H821="",$O821,$H821)/100)</f>
        <v/>
      </c>
      <c r="J821" s="5">
        <f>IF(OR($L821="",NOT(COUNTIFS($L$2:$L821,$L821)=1)),"",SUMIFS($G:$G,$L:$L,$L821))</f>
        <v/>
      </c>
      <c r="K821" s="5">
        <f>IF(OR($L821="",NOT(COUNTIFS($L$2:$L821,$L821)=1)),"",SUMIFS($I:$I,$L:$L,$L821))</f>
        <v/>
      </c>
      <c r="L821" s="6">
        <f>IF($B821="","",YEAR($B821))</f>
        <v/>
      </c>
      <c r="M821" s="6">
        <f>INT((ROW()-2)/39)+1</f>
        <v/>
      </c>
      <c r="N821" s="6">
        <f>MOD(ROW()-2,39)+2</f>
        <v/>
      </c>
      <c r="O821" s="42">
        <f>IF(AND($B821&lt;&gt;"",$C821&lt;&gt;"",$B821&lt;=$C821),INDEX(Szabalyok!$C:$C,$N821),"")</f>
        <v/>
      </c>
      <c r="P821">
        <f>IF(D821="",P820,P820+1)</f>
        <v/>
      </c>
    </row>
    <row r="822">
      <c r="A822">
        <f>IF(P822=P821,0,P822)</f>
        <v/>
      </c>
      <c r="B822" s="41">
        <f>IF($M822&gt;300,"",IF(OR(INDEX(Bemenet!$E$2:$E$301,$M822)="",INDEX(Bemenet!$F$2:$F$301,$M822)=""),"",MAX(INDEX(Bemenet!$E$2:$E$301,$M822),INDEX(Szabalyok!$A:$A,$N822))))</f>
        <v/>
      </c>
      <c r="C822" s="41">
        <f>IF($B822="","",MIN(INDEX(Bemenet!$F$2:$F$301,$M822),INDEX(Szabalyok!$B:$B,$N822)))</f>
        <v/>
      </c>
      <c r="D822" s="5">
        <f>IF(AND($B822&lt;&gt;"",$C822&lt;&gt;"",$B822&lt;=$C822),INDEX(Bemenet!$G$2:$G$301,$M822),"")</f>
        <v/>
      </c>
      <c r="E822" s="6">
        <f>IF(AND($B822&lt;&gt;"",$C822&lt;&gt;"",$B822&lt;=$C822),INDEX(Bemenet!$D$2:$D$301,$M822),"")</f>
        <v/>
      </c>
      <c r="F822" s="5">
        <f>IF(AND($B822&lt;&gt;"",$C822&lt;&gt;"",$B822&lt;=$C822),$C822-$B822+1,"")</f>
        <v/>
      </c>
      <c r="G822" s="5">
        <f>IF($F822="","",$F822*$D822)</f>
        <v/>
      </c>
      <c r="H822" s="42">
        <f>IF($G822="","",$O822)</f>
        <v/>
      </c>
      <c r="I822" s="5">
        <f>IF($G822="","",$G822*IF($H822="",$O822,$H822)/100)</f>
        <v/>
      </c>
      <c r="J822" s="5">
        <f>IF(OR($L822="",NOT(COUNTIFS($L$2:$L822,$L822)=1)),"",SUMIFS($G:$G,$L:$L,$L822))</f>
        <v/>
      </c>
      <c r="K822" s="5">
        <f>IF(OR($L822="",NOT(COUNTIFS($L$2:$L822,$L822)=1)),"",SUMIFS($I:$I,$L:$L,$L822))</f>
        <v/>
      </c>
      <c r="L822" s="6">
        <f>IF($B822="","",YEAR($B822))</f>
        <v/>
      </c>
      <c r="M822" s="6">
        <f>INT((ROW()-2)/39)+1</f>
        <v/>
      </c>
      <c r="N822" s="6">
        <f>MOD(ROW()-2,39)+2</f>
        <v/>
      </c>
      <c r="O822" s="42">
        <f>IF(AND($B822&lt;&gt;"",$C822&lt;&gt;"",$B822&lt;=$C822),INDEX(Szabalyok!$C:$C,$N822),"")</f>
        <v/>
      </c>
      <c r="P822">
        <f>IF(D822="",P821,P821+1)</f>
        <v/>
      </c>
    </row>
    <row r="823">
      <c r="A823">
        <f>IF(P823=P822,0,P823)</f>
        <v/>
      </c>
      <c r="B823" s="41">
        <f>IF($M823&gt;300,"",IF(OR(INDEX(Bemenet!$E$2:$E$301,$M823)="",INDEX(Bemenet!$F$2:$F$301,$M823)=""),"",MAX(INDEX(Bemenet!$E$2:$E$301,$M823),INDEX(Szabalyok!$A:$A,$N823))))</f>
        <v/>
      </c>
      <c r="C823" s="41">
        <f>IF($B823="","",MIN(INDEX(Bemenet!$F$2:$F$301,$M823),INDEX(Szabalyok!$B:$B,$N823)))</f>
        <v/>
      </c>
      <c r="D823" s="5">
        <f>IF(AND($B823&lt;&gt;"",$C823&lt;&gt;"",$B823&lt;=$C823),INDEX(Bemenet!$G$2:$G$301,$M823),"")</f>
        <v/>
      </c>
      <c r="E823" s="6">
        <f>IF(AND($B823&lt;&gt;"",$C823&lt;&gt;"",$B823&lt;=$C823),INDEX(Bemenet!$D$2:$D$301,$M823),"")</f>
        <v/>
      </c>
      <c r="F823" s="5">
        <f>IF(AND($B823&lt;&gt;"",$C823&lt;&gt;"",$B823&lt;=$C823),$C823-$B823+1,"")</f>
        <v/>
      </c>
      <c r="G823" s="5">
        <f>IF($F823="","",$F823*$D823)</f>
        <v/>
      </c>
      <c r="H823" s="42">
        <f>IF($G823="","",$O823)</f>
        <v/>
      </c>
      <c r="I823" s="5">
        <f>IF($G823="","",$G823*IF($H823="",$O823,$H823)/100)</f>
        <v/>
      </c>
      <c r="J823" s="5">
        <f>IF(OR($L823="",NOT(COUNTIFS($L$2:$L823,$L823)=1)),"",SUMIFS($G:$G,$L:$L,$L823))</f>
        <v/>
      </c>
      <c r="K823" s="5">
        <f>IF(OR($L823="",NOT(COUNTIFS($L$2:$L823,$L823)=1)),"",SUMIFS($I:$I,$L:$L,$L823))</f>
        <v/>
      </c>
      <c r="L823" s="6">
        <f>IF($B823="","",YEAR($B823))</f>
        <v/>
      </c>
      <c r="M823" s="6">
        <f>INT((ROW()-2)/39)+1</f>
        <v/>
      </c>
      <c r="N823" s="6">
        <f>MOD(ROW()-2,39)+2</f>
        <v/>
      </c>
      <c r="O823" s="42">
        <f>IF(AND($B823&lt;&gt;"",$C823&lt;&gt;"",$B823&lt;=$C823),INDEX(Szabalyok!$C:$C,$N823),"")</f>
        <v/>
      </c>
      <c r="P823">
        <f>IF(D823="",P822,P822+1)</f>
        <v/>
      </c>
    </row>
    <row r="824">
      <c r="A824">
        <f>IF(P824=P823,0,P824)</f>
        <v/>
      </c>
      <c r="B824" s="41">
        <f>IF($M824&gt;300,"",IF(OR(INDEX(Bemenet!$E$2:$E$301,$M824)="",INDEX(Bemenet!$F$2:$F$301,$M824)=""),"",MAX(INDEX(Bemenet!$E$2:$E$301,$M824),INDEX(Szabalyok!$A:$A,$N824))))</f>
        <v/>
      </c>
      <c r="C824" s="41">
        <f>IF($B824="","",MIN(INDEX(Bemenet!$F$2:$F$301,$M824),INDEX(Szabalyok!$B:$B,$N824)))</f>
        <v/>
      </c>
      <c r="D824" s="5">
        <f>IF(AND($B824&lt;&gt;"",$C824&lt;&gt;"",$B824&lt;=$C824),INDEX(Bemenet!$G$2:$G$301,$M824),"")</f>
        <v/>
      </c>
      <c r="E824" s="6">
        <f>IF(AND($B824&lt;&gt;"",$C824&lt;&gt;"",$B824&lt;=$C824),INDEX(Bemenet!$D$2:$D$301,$M824),"")</f>
        <v/>
      </c>
      <c r="F824" s="5">
        <f>IF(AND($B824&lt;&gt;"",$C824&lt;&gt;"",$B824&lt;=$C824),$C824-$B824+1,"")</f>
        <v/>
      </c>
      <c r="G824" s="5">
        <f>IF($F824="","",$F824*$D824)</f>
        <v/>
      </c>
      <c r="H824" s="42">
        <f>IF($G824="","",$O824)</f>
        <v/>
      </c>
      <c r="I824" s="5">
        <f>IF($G824="","",$G824*IF($H824="",$O824,$H824)/100)</f>
        <v/>
      </c>
      <c r="J824" s="5">
        <f>IF(OR($L824="",NOT(COUNTIFS($L$2:$L824,$L824)=1)),"",SUMIFS($G:$G,$L:$L,$L824))</f>
        <v/>
      </c>
      <c r="K824" s="5">
        <f>IF(OR($L824="",NOT(COUNTIFS($L$2:$L824,$L824)=1)),"",SUMIFS($I:$I,$L:$L,$L824))</f>
        <v/>
      </c>
      <c r="L824" s="6">
        <f>IF($B824="","",YEAR($B824))</f>
        <v/>
      </c>
      <c r="M824" s="6">
        <f>INT((ROW()-2)/39)+1</f>
        <v/>
      </c>
      <c r="N824" s="6">
        <f>MOD(ROW()-2,39)+2</f>
        <v/>
      </c>
      <c r="O824" s="42">
        <f>IF(AND($B824&lt;&gt;"",$C824&lt;&gt;"",$B824&lt;=$C824),INDEX(Szabalyok!$C:$C,$N824),"")</f>
        <v/>
      </c>
      <c r="P824">
        <f>IF(D824="",P823,P823+1)</f>
        <v/>
      </c>
    </row>
    <row r="825">
      <c r="A825">
        <f>IF(P825=P824,0,P825)</f>
        <v/>
      </c>
      <c r="B825" s="41">
        <f>IF($M825&gt;300,"",IF(OR(INDEX(Bemenet!$E$2:$E$301,$M825)="",INDEX(Bemenet!$F$2:$F$301,$M825)=""),"",MAX(INDEX(Bemenet!$E$2:$E$301,$M825),INDEX(Szabalyok!$A:$A,$N825))))</f>
        <v/>
      </c>
      <c r="C825" s="41">
        <f>IF($B825="","",MIN(INDEX(Bemenet!$F$2:$F$301,$M825),INDEX(Szabalyok!$B:$B,$N825)))</f>
        <v/>
      </c>
      <c r="D825" s="5">
        <f>IF(AND($B825&lt;&gt;"",$C825&lt;&gt;"",$B825&lt;=$C825),INDEX(Bemenet!$G$2:$G$301,$M825),"")</f>
        <v/>
      </c>
      <c r="E825" s="6">
        <f>IF(AND($B825&lt;&gt;"",$C825&lt;&gt;"",$B825&lt;=$C825),INDEX(Bemenet!$D$2:$D$301,$M825),"")</f>
        <v/>
      </c>
      <c r="F825" s="5">
        <f>IF(AND($B825&lt;&gt;"",$C825&lt;&gt;"",$B825&lt;=$C825),$C825-$B825+1,"")</f>
        <v/>
      </c>
      <c r="G825" s="5">
        <f>IF($F825="","",$F825*$D825)</f>
        <v/>
      </c>
      <c r="H825" s="42">
        <f>IF($G825="","",$O825)</f>
        <v/>
      </c>
      <c r="I825" s="5">
        <f>IF($G825="","",$G825*IF($H825="",$O825,$H825)/100)</f>
        <v/>
      </c>
      <c r="J825" s="5">
        <f>IF(OR($L825="",NOT(COUNTIFS($L$2:$L825,$L825)=1)),"",SUMIFS($G:$G,$L:$L,$L825))</f>
        <v/>
      </c>
      <c r="K825" s="5">
        <f>IF(OR($L825="",NOT(COUNTIFS($L$2:$L825,$L825)=1)),"",SUMIFS($I:$I,$L:$L,$L825))</f>
        <v/>
      </c>
      <c r="L825" s="6">
        <f>IF($B825="","",YEAR($B825))</f>
        <v/>
      </c>
      <c r="M825" s="6">
        <f>INT((ROW()-2)/39)+1</f>
        <v/>
      </c>
      <c r="N825" s="6">
        <f>MOD(ROW()-2,39)+2</f>
        <v/>
      </c>
      <c r="O825" s="42">
        <f>IF(AND($B825&lt;&gt;"",$C825&lt;&gt;"",$B825&lt;=$C825),INDEX(Szabalyok!$C:$C,$N825),"")</f>
        <v/>
      </c>
      <c r="P825">
        <f>IF(D825="",P824,P824+1)</f>
        <v/>
      </c>
    </row>
    <row r="826">
      <c r="A826">
        <f>IF(P826=P825,0,P826)</f>
        <v/>
      </c>
      <c r="B826" s="41">
        <f>IF($M826&gt;300,"",IF(OR(INDEX(Bemenet!$E$2:$E$301,$M826)="",INDEX(Bemenet!$F$2:$F$301,$M826)=""),"",MAX(INDEX(Bemenet!$E$2:$E$301,$M826),INDEX(Szabalyok!$A:$A,$N826))))</f>
        <v/>
      </c>
      <c r="C826" s="41">
        <f>IF($B826="","",MIN(INDEX(Bemenet!$F$2:$F$301,$M826),INDEX(Szabalyok!$B:$B,$N826)))</f>
        <v/>
      </c>
      <c r="D826" s="5">
        <f>IF(AND($B826&lt;&gt;"",$C826&lt;&gt;"",$B826&lt;=$C826),INDEX(Bemenet!$G$2:$G$301,$M826),"")</f>
        <v/>
      </c>
      <c r="E826" s="6">
        <f>IF(AND($B826&lt;&gt;"",$C826&lt;&gt;"",$B826&lt;=$C826),INDEX(Bemenet!$D$2:$D$301,$M826),"")</f>
        <v/>
      </c>
      <c r="F826" s="5">
        <f>IF(AND($B826&lt;&gt;"",$C826&lt;&gt;"",$B826&lt;=$C826),$C826-$B826+1,"")</f>
        <v/>
      </c>
      <c r="G826" s="5">
        <f>IF($F826="","",$F826*$D826)</f>
        <v/>
      </c>
      <c r="H826" s="42">
        <f>IF($G826="","",$O826)</f>
        <v/>
      </c>
      <c r="I826" s="5">
        <f>IF($G826="","",$G826*IF($H826="",$O826,$H826)/100)</f>
        <v/>
      </c>
      <c r="J826" s="5">
        <f>IF(OR($L826="",NOT(COUNTIFS($L$2:$L826,$L826)=1)),"",SUMIFS($G:$G,$L:$L,$L826))</f>
        <v/>
      </c>
      <c r="K826" s="5">
        <f>IF(OR($L826="",NOT(COUNTIFS($L$2:$L826,$L826)=1)),"",SUMIFS($I:$I,$L:$L,$L826))</f>
        <v/>
      </c>
      <c r="L826" s="6">
        <f>IF($B826="","",YEAR($B826))</f>
        <v/>
      </c>
      <c r="M826" s="6">
        <f>INT((ROW()-2)/39)+1</f>
        <v/>
      </c>
      <c r="N826" s="6">
        <f>MOD(ROW()-2,39)+2</f>
        <v/>
      </c>
      <c r="O826" s="42">
        <f>IF(AND($B826&lt;&gt;"",$C826&lt;&gt;"",$B826&lt;=$C826),INDEX(Szabalyok!$C:$C,$N826),"")</f>
        <v/>
      </c>
      <c r="P826">
        <f>IF(D826="",P825,P825+1)</f>
        <v/>
      </c>
    </row>
    <row r="827">
      <c r="A827">
        <f>IF(P827=P826,0,P827)</f>
        <v/>
      </c>
      <c r="B827" s="41">
        <f>IF($M827&gt;300,"",IF(OR(INDEX(Bemenet!$E$2:$E$301,$M827)="",INDEX(Bemenet!$F$2:$F$301,$M827)=""),"",MAX(INDEX(Bemenet!$E$2:$E$301,$M827),INDEX(Szabalyok!$A:$A,$N827))))</f>
        <v/>
      </c>
      <c r="C827" s="41">
        <f>IF($B827="","",MIN(INDEX(Bemenet!$F$2:$F$301,$M827),INDEX(Szabalyok!$B:$B,$N827)))</f>
        <v/>
      </c>
      <c r="D827" s="5">
        <f>IF(AND($B827&lt;&gt;"",$C827&lt;&gt;"",$B827&lt;=$C827),INDEX(Bemenet!$G$2:$G$301,$M827),"")</f>
        <v/>
      </c>
      <c r="E827" s="6">
        <f>IF(AND($B827&lt;&gt;"",$C827&lt;&gt;"",$B827&lt;=$C827),INDEX(Bemenet!$D$2:$D$301,$M827),"")</f>
        <v/>
      </c>
      <c r="F827" s="5">
        <f>IF(AND($B827&lt;&gt;"",$C827&lt;&gt;"",$B827&lt;=$C827),$C827-$B827+1,"")</f>
        <v/>
      </c>
      <c r="G827" s="5">
        <f>IF($F827="","",$F827*$D827)</f>
        <v/>
      </c>
      <c r="H827" s="42">
        <f>IF($G827="","",$O827)</f>
        <v/>
      </c>
      <c r="I827" s="5">
        <f>IF($G827="","",$G827*IF($H827="",$O827,$H827)/100)</f>
        <v/>
      </c>
      <c r="J827" s="5">
        <f>IF(OR($L827="",NOT(COUNTIFS($L$2:$L827,$L827)=1)),"",SUMIFS($G:$G,$L:$L,$L827))</f>
        <v/>
      </c>
      <c r="K827" s="5">
        <f>IF(OR($L827="",NOT(COUNTIFS($L$2:$L827,$L827)=1)),"",SUMIFS($I:$I,$L:$L,$L827))</f>
        <v/>
      </c>
      <c r="L827" s="6">
        <f>IF($B827="","",YEAR($B827))</f>
        <v/>
      </c>
      <c r="M827" s="6">
        <f>INT((ROW()-2)/39)+1</f>
        <v/>
      </c>
      <c r="N827" s="6">
        <f>MOD(ROW()-2,39)+2</f>
        <v/>
      </c>
      <c r="O827" s="42">
        <f>IF(AND($B827&lt;&gt;"",$C827&lt;&gt;"",$B827&lt;=$C827),INDEX(Szabalyok!$C:$C,$N827),"")</f>
        <v/>
      </c>
      <c r="P827">
        <f>IF(D827="",P826,P826+1)</f>
        <v/>
      </c>
    </row>
    <row r="828">
      <c r="A828">
        <f>IF(P828=P827,0,P828)</f>
        <v/>
      </c>
      <c r="B828" s="41">
        <f>IF($M828&gt;300,"",IF(OR(INDEX(Bemenet!$E$2:$E$301,$M828)="",INDEX(Bemenet!$F$2:$F$301,$M828)=""),"",MAX(INDEX(Bemenet!$E$2:$E$301,$M828),INDEX(Szabalyok!$A:$A,$N828))))</f>
        <v/>
      </c>
      <c r="C828" s="41">
        <f>IF($B828="","",MIN(INDEX(Bemenet!$F$2:$F$301,$M828),INDEX(Szabalyok!$B:$B,$N828)))</f>
        <v/>
      </c>
      <c r="D828" s="5">
        <f>IF(AND($B828&lt;&gt;"",$C828&lt;&gt;"",$B828&lt;=$C828),INDEX(Bemenet!$G$2:$G$301,$M828),"")</f>
        <v/>
      </c>
      <c r="E828" s="6">
        <f>IF(AND($B828&lt;&gt;"",$C828&lt;&gt;"",$B828&lt;=$C828),INDEX(Bemenet!$D$2:$D$301,$M828),"")</f>
        <v/>
      </c>
      <c r="F828" s="5">
        <f>IF(AND($B828&lt;&gt;"",$C828&lt;&gt;"",$B828&lt;=$C828),$C828-$B828+1,"")</f>
        <v/>
      </c>
      <c r="G828" s="5">
        <f>IF($F828="","",$F828*$D828)</f>
        <v/>
      </c>
      <c r="H828" s="42">
        <f>IF($G828="","",$O828)</f>
        <v/>
      </c>
      <c r="I828" s="5">
        <f>IF($G828="","",$G828*IF($H828="",$O828,$H828)/100)</f>
        <v/>
      </c>
      <c r="J828" s="5">
        <f>IF(OR($L828="",NOT(COUNTIFS($L$2:$L828,$L828)=1)),"",SUMIFS($G:$G,$L:$L,$L828))</f>
        <v/>
      </c>
      <c r="K828" s="5">
        <f>IF(OR($L828="",NOT(COUNTIFS($L$2:$L828,$L828)=1)),"",SUMIFS($I:$I,$L:$L,$L828))</f>
        <v/>
      </c>
      <c r="L828" s="6">
        <f>IF($B828="","",YEAR($B828))</f>
        <v/>
      </c>
      <c r="M828" s="6">
        <f>INT((ROW()-2)/39)+1</f>
        <v/>
      </c>
      <c r="N828" s="6">
        <f>MOD(ROW()-2,39)+2</f>
        <v/>
      </c>
      <c r="O828" s="42">
        <f>IF(AND($B828&lt;&gt;"",$C828&lt;&gt;"",$B828&lt;=$C828),INDEX(Szabalyok!$C:$C,$N828),"")</f>
        <v/>
      </c>
      <c r="P828">
        <f>IF(D828="",P827,P827+1)</f>
        <v/>
      </c>
    </row>
    <row r="829">
      <c r="A829">
        <f>IF(P829=P828,0,P829)</f>
        <v/>
      </c>
      <c r="B829" s="41">
        <f>IF($M829&gt;300,"",IF(OR(INDEX(Bemenet!$E$2:$E$301,$M829)="",INDEX(Bemenet!$F$2:$F$301,$M829)=""),"",MAX(INDEX(Bemenet!$E$2:$E$301,$M829),INDEX(Szabalyok!$A:$A,$N829))))</f>
        <v/>
      </c>
      <c r="C829" s="41">
        <f>IF($B829="","",MIN(INDEX(Bemenet!$F$2:$F$301,$M829),INDEX(Szabalyok!$B:$B,$N829)))</f>
        <v/>
      </c>
      <c r="D829" s="5">
        <f>IF(AND($B829&lt;&gt;"",$C829&lt;&gt;"",$B829&lt;=$C829),INDEX(Bemenet!$G$2:$G$301,$M829),"")</f>
        <v/>
      </c>
      <c r="E829" s="6">
        <f>IF(AND($B829&lt;&gt;"",$C829&lt;&gt;"",$B829&lt;=$C829),INDEX(Bemenet!$D$2:$D$301,$M829),"")</f>
        <v/>
      </c>
      <c r="F829" s="5">
        <f>IF(AND($B829&lt;&gt;"",$C829&lt;&gt;"",$B829&lt;=$C829),$C829-$B829+1,"")</f>
        <v/>
      </c>
      <c r="G829" s="5">
        <f>IF($F829="","",$F829*$D829)</f>
        <v/>
      </c>
      <c r="H829" s="42">
        <f>IF($G829="","",$O829)</f>
        <v/>
      </c>
      <c r="I829" s="5">
        <f>IF($G829="","",$G829*IF($H829="",$O829,$H829)/100)</f>
        <v/>
      </c>
      <c r="J829" s="5">
        <f>IF(OR($L829="",NOT(COUNTIFS($L$2:$L829,$L829)=1)),"",SUMIFS($G:$G,$L:$L,$L829))</f>
        <v/>
      </c>
      <c r="K829" s="5">
        <f>IF(OR($L829="",NOT(COUNTIFS($L$2:$L829,$L829)=1)),"",SUMIFS($I:$I,$L:$L,$L829))</f>
        <v/>
      </c>
      <c r="L829" s="6">
        <f>IF($B829="","",YEAR($B829))</f>
        <v/>
      </c>
      <c r="M829" s="6">
        <f>INT((ROW()-2)/39)+1</f>
        <v/>
      </c>
      <c r="N829" s="6">
        <f>MOD(ROW()-2,39)+2</f>
        <v/>
      </c>
      <c r="O829" s="42">
        <f>IF(AND($B829&lt;&gt;"",$C829&lt;&gt;"",$B829&lt;=$C829),INDEX(Szabalyok!$C:$C,$N829),"")</f>
        <v/>
      </c>
      <c r="P829">
        <f>IF(D829="",P828,P828+1)</f>
        <v/>
      </c>
    </row>
    <row r="830">
      <c r="A830">
        <f>IF(P830=P829,0,P830)</f>
        <v/>
      </c>
      <c r="B830" s="41">
        <f>IF($M830&gt;300,"",IF(OR(INDEX(Bemenet!$E$2:$E$301,$M830)="",INDEX(Bemenet!$F$2:$F$301,$M830)=""),"",MAX(INDEX(Bemenet!$E$2:$E$301,$M830),INDEX(Szabalyok!$A:$A,$N830))))</f>
        <v/>
      </c>
      <c r="C830" s="41">
        <f>IF($B830="","",MIN(INDEX(Bemenet!$F$2:$F$301,$M830),INDEX(Szabalyok!$B:$B,$N830)))</f>
        <v/>
      </c>
      <c r="D830" s="5">
        <f>IF(AND($B830&lt;&gt;"",$C830&lt;&gt;"",$B830&lt;=$C830),INDEX(Bemenet!$G$2:$G$301,$M830),"")</f>
        <v/>
      </c>
      <c r="E830" s="6">
        <f>IF(AND($B830&lt;&gt;"",$C830&lt;&gt;"",$B830&lt;=$C830),INDEX(Bemenet!$D$2:$D$301,$M830),"")</f>
        <v/>
      </c>
      <c r="F830" s="5">
        <f>IF(AND($B830&lt;&gt;"",$C830&lt;&gt;"",$B830&lt;=$C830),$C830-$B830+1,"")</f>
        <v/>
      </c>
      <c r="G830" s="5">
        <f>IF($F830="","",$F830*$D830)</f>
        <v/>
      </c>
      <c r="H830" s="42">
        <f>IF($G830="","",$O830)</f>
        <v/>
      </c>
      <c r="I830" s="5">
        <f>IF($G830="","",$G830*IF($H830="",$O830,$H830)/100)</f>
        <v/>
      </c>
      <c r="J830" s="5">
        <f>IF(OR($L830="",NOT(COUNTIFS($L$2:$L830,$L830)=1)),"",SUMIFS($G:$G,$L:$L,$L830))</f>
        <v/>
      </c>
      <c r="K830" s="5">
        <f>IF(OR($L830="",NOT(COUNTIFS($L$2:$L830,$L830)=1)),"",SUMIFS($I:$I,$L:$L,$L830))</f>
        <v/>
      </c>
      <c r="L830" s="6">
        <f>IF($B830="","",YEAR($B830))</f>
        <v/>
      </c>
      <c r="M830" s="6">
        <f>INT((ROW()-2)/39)+1</f>
        <v/>
      </c>
      <c r="N830" s="6">
        <f>MOD(ROW()-2,39)+2</f>
        <v/>
      </c>
      <c r="O830" s="42">
        <f>IF(AND($B830&lt;&gt;"",$C830&lt;&gt;"",$B830&lt;=$C830),INDEX(Szabalyok!$C:$C,$N830),"")</f>
        <v/>
      </c>
      <c r="P830">
        <f>IF(D830="",P829,P829+1)</f>
        <v/>
      </c>
    </row>
    <row r="831">
      <c r="A831">
        <f>IF(P831=P830,0,P831)</f>
        <v/>
      </c>
      <c r="B831" s="41">
        <f>IF($M831&gt;300,"",IF(OR(INDEX(Bemenet!$E$2:$E$301,$M831)="",INDEX(Bemenet!$F$2:$F$301,$M831)=""),"",MAX(INDEX(Bemenet!$E$2:$E$301,$M831),INDEX(Szabalyok!$A:$A,$N831))))</f>
        <v/>
      </c>
      <c r="C831" s="41">
        <f>IF($B831="","",MIN(INDEX(Bemenet!$F$2:$F$301,$M831),INDEX(Szabalyok!$B:$B,$N831)))</f>
        <v/>
      </c>
      <c r="D831" s="5">
        <f>IF(AND($B831&lt;&gt;"",$C831&lt;&gt;"",$B831&lt;=$C831),INDEX(Bemenet!$G$2:$G$301,$M831),"")</f>
        <v/>
      </c>
      <c r="E831" s="6">
        <f>IF(AND($B831&lt;&gt;"",$C831&lt;&gt;"",$B831&lt;=$C831),INDEX(Bemenet!$D$2:$D$301,$M831),"")</f>
        <v/>
      </c>
      <c r="F831" s="5">
        <f>IF(AND($B831&lt;&gt;"",$C831&lt;&gt;"",$B831&lt;=$C831),$C831-$B831+1,"")</f>
        <v/>
      </c>
      <c r="G831" s="5">
        <f>IF($F831="","",$F831*$D831)</f>
        <v/>
      </c>
      <c r="H831" s="42">
        <f>IF($G831="","",$O831)</f>
        <v/>
      </c>
      <c r="I831" s="5">
        <f>IF($G831="","",$G831*IF($H831="",$O831,$H831)/100)</f>
        <v/>
      </c>
      <c r="J831" s="5">
        <f>IF(OR($L831="",NOT(COUNTIFS($L$2:$L831,$L831)=1)),"",SUMIFS($G:$G,$L:$L,$L831))</f>
        <v/>
      </c>
      <c r="K831" s="5">
        <f>IF(OR($L831="",NOT(COUNTIFS($L$2:$L831,$L831)=1)),"",SUMIFS($I:$I,$L:$L,$L831))</f>
        <v/>
      </c>
      <c r="L831" s="6">
        <f>IF($B831="","",YEAR($B831))</f>
        <v/>
      </c>
      <c r="M831" s="6">
        <f>INT((ROW()-2)/39)+1</f>
        <v/>
      </c>
      <c r="N831" s="6">
        <f>MOD(ROW()-2,39)+2</f>
        <v/>
      </c>
      <c r="O831" s="42">
        <f>IF(AND($B831&lt;&gt;"",$C831&lt;&gt;"",$B831&lt;=$C831),INDEX(Szabalyok!$C:$C,$N831),"")</f>
        <v/>
      </c>
      <c r="P831">
        <f>IF(D831="",P830,P830+1)</f>
        <v/>
      </c>
    </row>
    <row r="832">
      <c r="A832">
        <f>IF(P832=P831,0,P832)</f>
        <v/>
      </c>
      <c r="B832" s="41">
        <f>IF($M832&gt;300,"",IF(OR(INDEX(Bemenet!$E$2:$E$301,$M832)="",INDEX(Bemenet!$F$2:$F$301,$M832)=""),"",MAX(INDEX(Bemenet!$E$2:$E$301,$M832),INDEX(Szabalyok!$A:$A,$N832))))</f>
        <v/>
      </c>
      <c r="C832" s="41">
        <f>IF($B832="","",MIN(INDEX(Bemenet!$F$2:$F$301,$M832),INDEX(Szabalyok!$B:$B,$N832)))</f>
        <v/>
      </c>
      <c r="D832" s="5">
        <f>IF(AND($B832&lt;&gt;"",$C832&lt;&gt;"",$B832&lt;=$C832),INDEX(Bemenet!$G$2:$G$301,$M832),"")</f>
        <v/>
      </c>
      <c r="E832" s="6">
        <f>IF(AND($B832&lt;&gt;"",$C832&lt;&gt;"",$B832&lt;=$C832),INDEX(Bemenet!$D$2:$D$301,$M832),"")</f>
        <v/>
      </c>
      <c r="F832" s="5">
        <f>IF(AND($B832&lt;&gt;"",$C832&lt;&gt;"",$B832&lt;=$C832),$C832-$B832+1,"")</f>
        <v/>
      </c>
      <c r="G832" s="5">
        <f>IF($F832="","",$F832*$D832)</f>
        <v/>
      </c>
      <c r="H832" s="42">
        <f>IF($G832="","",$O832)</f>
        <v/>
      </c>
      <c r="I832" s="5">
        <f>IF($G832="","",$G832*IF($H832="",$O832,$H832)/100)</f>
        <v/>
      </c>
      <c r="J832" s="5">
        <f>IF(OR($L832="",NOT(COUNTIFS($L$2:$L832,$L832)=1)),"",SUMIFS($G:$G,$L:$L,$L832))</f>
        <v/>
      </c>
      <c r="K832" s="5">
        <f>IF(OR($L832="",NOT(COUNTIFS($L$2:$L832,$L832)=1)),"",SUMIFS($I:$I,$L:$L,$L832))</f>
        <v/>
      </c>
      <c r="L832" s="6">
        <f>IF($B832="","",YEAR($B832))</f>
        <v/>
      </c>
      <c r="M832" s="6">
        <f>INT((ROW()-2)/39)+1</f>
        <v/>
      </c>
      <c r="N832" s="6">
        <f>MOD(ROW()-2,39)+2</f>
        <v/>
      </c>
      <c r="O832" s="42">
        <f>IF(AND($B832&lt;&gt;"",$C832&lt;&gt;"",$B832&lt;=$C832),INDEX(Szabalyok!$C:$C,$N832),"")</f>
        <v/>
      </c>
      <c r="P832">
        <f>IF(D832="",P831,P831+1)</f>
        <v/>
      </c>
    </row>
    <row r="833">
      <c r="A833">
        <f>IF(P833=P832,0,P833)</f>
        <v/>
      </c>
      <c r="B833" s="41">
        <f>IF($M833&gt;300,"",IF(OR(INDEX(Bemenet!$E$2:$E$301,$M833)="",INDEX(Bemenet!$F$2:$F$301,$M833)=""),"",MAX(INDEX(Bemenet!$E$2:$E$301,$M833),INDEX(Szabalyok!$A:$A,$N833))))</f>
        <v/>
      </c>
      <c r="C833" s="41">
        <f>IF($B833="","",MIN(INDEX(Bemenet!$F$2:$F$301,$M833),INDEX(Szabalyok!$B:$B,$N833)))</f>
        <v/>
      </c>
      <c r="D833" s="5">
        <f>IF(AND($B833&lt;&gt;"",$C833&lt;&gt;"",$B833&lt;=$C833),INDEX(Bemenet!$G$2:$G$301,$M833),"")</f>
        <v/>
      </c>
      <c r="E833" s="6">
        <f>IF(AND($B833&lt;&gt;"",$C833&lt;&gt;"",$B833&lt;=$C833),INDEX(Bemenet!$D$2:$D$301,$M833),"")</f>
        <v/>
      </c>
      <c r="F833" s="5">
        <f>IF(AND($B833&lt;&gt;"",$C833&lt;&gt;"",$B833&lt;=$C833),$C833-$B833+1,"")</f>
        <v/>
      </c>
      <c r="G833" s="5">
        <f>IF($F833="","",$F833*$D833)</f>
        <v/>
      </c>
      <c r="H833" s="42">
        <f>IF($G833="","",$O833)</f>
        <v/>
      </c>
      <c r="I833" s="5">
        <f>IF($G833="","",$G833*IF($H833="",$O833,$H833)/100)</f>
        <v/>
      </c>
      <c r="J833" s="5">
        <f>IF(OR($L833="",NOT(COUNTIFS($L$2:$L833,$L833)=1)),"",SUMIFS($G:$G,$L:$L,$L833))</f>
        <v/>
      </c>
      <c r="K833" s="5">
        <f>IF(OR($L833="",NOT(COUNTIFS($L$2:$L833,$L833)=1)),"",SUMIFS($I:$I,$L:$L,$L833))</f>
        <v/>
      </c>
      <c r="L833" s="6">
        <f>IF($B833="","",YEAR($B833))</f>
        <v/>
      </c>
      <c r="M833" s="6">
        <f>INT((ROW()-2)/39)+1</f>
        <v/>
      </c>
      <c r="N833" s="6">
        <f>MOD(ROW()-2,39)+2</f>
        <v/>
      </c>
      <c r="O833" s="42">
        <f>IF(AND($B833&lt;&gt;"",$C833&lt;&gt;"",$B833&lt;=$C833),INDEX(Szabalyok!$C:$C,$N833),"")</f>
        <v/>
      </c>
      <c r="P833">
        <f>IF(D833="",P832,P832+1)</f>
        <v/>
      </c>
    </row>
    <row r="834">
      <c r="A834">
        <f>IF(P834=P833,0,P834)</f>
        <v/>
      </c>
      <c r="B834" s="41">
        <f>IF($M834&gt;300,"",IF(OR(INDEX(Bemenet!$E$2:$E$301,$M834)="",INDEX(Bemenet!$F$2:$F$301,$M834)=""),"",MAX(INDEX(Bemenet!$E$2:$E$301,$M834),INDEX(Szabalyok!$A:$A,$N834))))</f>
        <v/>
      </c>
      <c r="C834" s="41">
        <f>IF($B834="","",MIN(INDEX(Bemenet!$F$2:$F$301,$M834),INDEX(Szabalyok!$B:$B,$N834)))</f>
        <v/>
      </c>
      <c r="D834" s="5">
        <f>IF(AND($B834&lt;&gt;"",$C834&lt;&gt;"",$B834&lt;=$C834),INDEX(Bemenet!$G$2:$G$301,$M834),"")</f>
        <v/>
      </c>
      <c r="E834" s="6">
        <f>IF(AND($B834&lt;&gt;"",$C834&lt;&gt;"",$B834&lt;=$C834),INDEX(Bemenet!$D$2:$D$301,$M834),"")</f>
        <v/>
      </c>
      <c r="F834" s="5">
        <f>IF(AND($B834&lt;&gt;"",$C834&lt;&gt;"",$B834&lt;=$C834),$C834-$B834+1,"")</f>
        <v/>
      </c>
      <c r="G834" s="5">
        <f>IF($F834="","",$F834*$D834)</f>
        <v/>
      </c>
      <c r="H834" s="42">
        <f>IF($G834="","",$O834)</f>
        <v/>
      </c>
      <c r="I834" s="5">
        <f>IF($G834="","",$G834*IF($H834="",$O834,$H834)/100)</f>
        <v/>
      </c>
      <c r="J834" s="5">
        <f>IF(OR($L834="",NOT(COUNTIFS($L$2:$L834,$L834)=1)),"",SUMIFS($G:$G,$L:$L,$L834))</f>
        <v/>
      </c>
      <c r="K834" s="5">
        <f>IF(OR($L834="",NOT(COUNTIFS($L$2:$L834,$L834)=1)),"",SUMIFS($I:$I,$L:$L,$L834))</f>
        <v/>
      </c>
      <c r="L834" s="6">
        <f>IF($B834="","",YEAR($B834))</f>
        <v/>
      </c>
      <c r="M834" s="6">
        <f>INT((ROW()-2)/39)+1</f>
        <v/>
      </c>
      <c r="N834" s="6">
        <f>MOD(ROW()-2,39)+2</f>
        <v/>
      </c>
      <c r="O834" s="42">
        <f>IF(AND($B834&lt;&gt;"",$C834&lt;&gt;"",$B834&lt;=$C834),INDEX(Szabalyok!$C:$C,$N834),"")</f>
        <v/>
      </c>
      <c r="P834">
        <f>IF(D834="",P833,P833+1)</f>
        <v/>
      </c>
    </row>
    <row r="835">
      <c r="A835">
        <f>IF(P835=P834,0,P835)</f>
        <v/>
      </c>
      <c r="B835" s="41">
        <f>IF($M835&gt;300,"",IF(OR(INDEX(Bemenet!$E$2:$E$301,$M835)="",INDEX(Bemenet!$F$2:$F$301,$M835)=""),"",MAX(INDEX(Bemenet!$E$2:$E$301,$M835),INDEX(Szabalyok!$A:$A,$N835))))</f>
        <v/>
      </c>
      <c r="C835" s="41">
        <f>IF($B835="","",MIN(INDEX(Bemenet!$F$2:$F$301,$M835),INDEX(Szabalyok!$B:$B,$N835)))</f>
        <v/>
      </c>
      <c r="D835" s="5">
        <f>IF(AND($B835&lt;&gt;"",$C835&lt;&gt;"",$B835&lt;=$C835),INDEX(Bemenet!$G$2:$G$301,$M835),"")</f>
        <v/>
      </c>
      <c r="E835" s="6">
        <f>IF(AND($B835&lt;&gt;"",$C835&lt;&gt;"",$B835&lt;=$C835),INDEX(Bemenet!$D$2:$D$301,$M835),"")</f>
        <v/>
      </c>
      <c r="F835" s="5">
        <f>IF(AND($B835&lt;&gt;"",$C835&lt;&gt;"",$B835&lt;=$C835),$C835-$B835+1,"")</f>
        <v/>
      </c>
      <c r="G835" s="5">
        <f>IF($F835="","",$F835*$D835)</f>
        <v/>
      </c>
      <c r="H835" s="42">
        <f>IF($G835="","",$O835)</f>
        <v/>
      </c>
      <c r="I835" s="5">
        <f>IF($G835="","",$G835*IF($H835="",$O835,$H835)/100)</f>
        <v/>
      </c>
      <c r="J835" s="5">
        <f>IF(OR($L835="",NOT(COUNTIFS($L$2:$L835,$L835)=1)),"",SUMIFS($G:$G,$L:$L,$L835))</f>
        <v/>
      </c>
      <c r="K835" s="5">
        <f>IF(OR($L835="",NOT(COUNTIFS($L$2:$L835,$L835)=1)),"",SUMIFS($I:$I,$L:$L,$L835))</f>
        <v/>
      </c>
      <c r="L835" s="6">
        <f>IF($B835="","",YEAR($B835))</f>
        <v/>
      </c>
      <c r="M835" s="6">
        <f>INT((ROW()-2)/39)+1</f>
        <v/>
      </c>
      <c r="N835" s="6">
        <f>MOD(ROW()-2,39)+2</f>
        <v/>
      </c>
      <c r="O835" s="42">
        <f>IF(AND($B835&lt;&gt;"",$C835&lt;&gt;"",$B835&lt;=$C835),INDEX(Szabalyok!$C:$C,$N835),"")</f>
        <v/>
      </c>
      <c r="P835">
        <f>IF(D835="",P834,P834+1)</f>
        <v/>
      </c>
    </row>
    <row r="836">
      <c r="A836">
        <f>IF(P836=P835,0,P836)</f>
        <v/>
      </c>
      <c r="B836" s="41">
        <f>IF($M836&gt;300,"",IF(OR(INDEX(Bemenet!$E$2:$E$301,$M836)="",INDEX(Bemenet!$F$2:$F$301,$M836)=""),"",MAX(INDEX(Bemenet!$E$2:$E$301,$M836),INDEX(Szabalyok!$A:$A,$N836))))</f>
        <v/>
      </c>
      <c r="C836" s="41">
        <f>IF($B836="","",MIN(INDEX(Bemenet!$F$2:$F$301,$M836),INDEX(Szabalyok!$B:$B,$N836)))</f>
        <v/>
      </c>
      <c r="D836" s="5">
        <f>IF(AND($B836&lt;&gt;"",$C836&lt;&gt;"",$B836&lt;=$C836),INDEX(Bemenet!$G$2:$G$301,$M836),"")</f>
        <v/>
      </c>
      <c r="E836" s="6">
        <f>IF(AND($B836&lt;&gt;"",$C836&lt;&gt;"",$B836&lt;=$C836),INDEX(Bemenet!$D$2:$D$301,$M836),"")</f>
        <v/>
      </c>
      <c r="F836" s="5">
        <f>IF(AND($B836&lt;&gt;"",$C836&lt;&gt;"",$B836&lt;=$C836),$C836-$B836+1,"")</f>
        <v/>
      </c>
      <c r="G836" s="5">
        <f>IF($F836="","",$F836*$D836)</f>
        <v/>
      </c>
      <c r="H836" s="42">
        <f>IF($G836="","",$O836)</f>
        <v/>
      </c>
      <c r="I836" s="5">
        <f>IF($G836="","",$G836*IF($H836="",$O836,$H836)/100)</f>
        <v/>
      </c>
      <c r="J836" s="5">
        <f>IF(OR($L836="",NOT(COUNTIFS($L$2:$L836,$L836)=1)),"",SUMIFS($G:$G,$L:$L,$L836))</f>
        <v/>
      </c>
      <c r="K836" s="5">
        <f>IF(OR($L836="",NOT(COUNTIFS($L$2:$L836,$L836)=1)),"",SUMIFS($I:$I,$L:$L,$L836))</f>
        <v/>
      </c>
      <c r="L836" s="6">
        <f>IF($B836="","",YEAR($B836))</f>
        <v/>
      </c>
      <c r="M836" s="6">
        <f>INT((ROW()-2)/39)+1</f>
        <v/>
      </c>
      <c r="N836" s="6">
        <f>MOD(ROW()-2,39)+2</f>
        <v/>
      </c>
      <c r="O836" s="42">
        <f>IF(AND($B836&lt;&gt;"",$C836&lt;&gt;"",$B836&lt;=$C836),INDEX(Szabalyok!$C:$C,$N836),"")</f>
        <v/>
      </c>
      <c r="P836">
        <f>IF(D836="",P835,P835+1)</f>
        <v/>
      </c>
    </row>
    <row r="837">
      <c r="A837">
        <f>IF(P837=P836,0,P837)</f>
        <v/>
      </c>
      <c r="B837" s="41">
        <f>IF($M837&gt;300,"",IF(OR(INDEX(Bemenet!$E$2:$E$301,$M837)="",INDEX(Bemenet!$F$2:$F$301,$M837)=""),"",MAX(INDEX(Bemenet!$E$2:$E$301,$M837),INDEX(Szabalyok!$A:$A,$N837))))</f>
        <v/>
      </c>
      <c r="C837" s="41">
        <f>IF($B837="","",MIN(INDEX(Bemenet!$F$2:$F$301,$M837),INDEX(Szabalyok!$B:$B,$N837)))</f>
        <v/>
      </c>
      <c r="D837" s="5">
        <f>IF(AND($B837&lt;&gt;"",$C837&lt;&gt;"",$B837&lt;=$C837),INDEX(Bemenet!$G$2:$G$301,$M837),"")</f>
        <v/>
      </c>
      <c r="E837" s="6">
        <f>IF(AND($B837&lt;&gt;"",$C837&lt;&gt;"",$B837&lt;=$C837),INDEX(Bemenet!$D$2:$D$301,$M837),"")</f>
        <v/>
      </c>
      <c r="F837" s="5">
        <f>IF(AND($B837&lt;&gt;"",$C837&lt;&gt;"",$B837&lt;=$C837),$C837-$B837+1,"")</f>
        <v/>
      </c>
      <c r="G837" s="5">
        <f>IF($F837="","",$F837*$D837)</f>
        <v/>
      </c>
      <c r="H837" s="42">
        <f>IF($G837="","",$O837)</f>
        <v/>
      </c>
      <c r="I837" s="5">
        <f>IF($G837="","",$G837*IF($H837="",$O837,$H837)/100)</f>
        <v/>
      </c>
      <c r="J837" s="5">
        <f>IF(OR($L837="",NOT(COUNTIFS($L$2:$L837,$L837)=1)),"",SUMIFS($G:$G,$L:$L,$L837))</f>
        <v/>
      </c>
      <c r="K837" s="5">
        <f>IF(OR($L837="",NOT(COUNTIFS($L$2:$L837,$L837)=1)),"",SUMIFS($I:$I,$L:$L,$L837))</f>
        <v/>
      </c>
      <c r="L837" s="6">
        <f>IF($B837="","",YEAR($B837))</f>
        <v/>
      </c>
      <c r="M837" s="6">
        <f>INT((ROW()-2)/39)+1</f>
        <v/>
      </c>
      <c r="N837" s="6">
        <f>MOD(ROW()-2,39)+2</f>
        <v/>
      </c>
      <c r="O837" s="42">
        <f>IF(AND($B837&lt;&gt;"",$C837&lt;&gt;"",$B837&lt;=$C837),INDEX(Szabalyok!$C:$C,$N837),"")</f>
        <v/>
      </c>
      <c r="P837">
        <f>IF(D837="",P836,P836+1)</f>
        <v/>
      </c>
    </row>
    <row r="838">
      <c r="A838">
        <f>IF(P838=P837,0,P838)</f>
        <v/>
      </c>
      <c r="B838" s="41">
        <f>IF($M838&gt;300,"",IF(OR(INDEX(Bemenet!$E$2:$E$301,$M838)="",INDEX(Bemenet!$F$2:$F$301,$M838)=""),"",MAX(INDEX(Bemenet!$E$2:$E$301,$M838),INDEX(Szabalyok!$A:$A,$N838))))</f>
        <v/>
      </c>
      <c r="C838" s="41">
        <f>IF($B838="","",MIN(INDEX(Bemenet!$F$2:$F$301,$M838),INDEX(Szabalyok!$B:$B,$N838)))</f>
        <v/>
      </c>
      <c r="D838" s="5">
        <f>IF(AND($B838&lt;&gt;"",$C838&lt;&gt;"",$B838&lt;=$C838),INDEX(Bemenet!$G$2:$G$301,$M838),"")</f>
        <v/>
      </c>
      <c r="E838" s="6">
        <f>IF(AND($B838&lt;&gt;"",$C838&lt;&gt;"",$B838&lt;=$C838),INDEX(Bemenet!$D$2:$D$301,$M838),"")</f>
        <v/>
      </c>
      <c r="F838" s="5">
        <f>IF(AND($B838&lt;&gt;"",$C838&lt;&gt;"",$B838&lt;=$C838),$C838-$B838+1,"")</f>
        <v/>
      </c>
      <c r="G838" s="5">
        <f>IF($F838="","",$F838*$D838)</f>
        <v/>
      </c>
      <c r="H838" s="42">
        <f>IF($G838="","",$O838)</f>
        <v/>
      </c>
      <c r="I838" s="5">
        <f>IF($G838="","",$G838*IF($H838="",$O838,$H838)/100)</f>
        <v/>
      </c>
      <c r="J838" s="5">
        <f>IF(OR($L838="",NOT(COUNTIFS($L$2:$L838,$L838)=1)),"",SUMIFS($G:$G,$L:$L,$L838))</f>
        <v/>
      </c>
      <c r="K838" s="5">
        <f>IF(OR($L838="",NOT(COUNTIFS($L$2:$L838,$L838)=1)),"",SUMIFS($I:$I,$L:$L,$L838))</f>
        <v/>
      </c>
      <c r="L838" s="6">
        <f>IF($B838="","",YEAR($B838))</f>
        <v/>
      </c>
      <c r="M838" s="6">
        <f>INT((ROW()-2)/39)+1</f>
        <v/>
      </c>
      <c r="N838" s="6">
        <f>MOD(ROW()-2,39)+2</f>
        <v/>
      </c>
      <c r="O838" s="42">
        <f>IF(AND($B838&lt;&gt;"",$C838&lt;&gt;"",$B838&lt;=$C838),INDEX(Szabalyok!$C:$C,$N838),"")</f>
        <v/>
      </c>
      <c r="P838">
        <f>IF(D838="",P837,P837+1)</f>
        <v/>
      </c>
    </row>
    <row r="839">
      <c r="A839">
        <f>IF(P839=P838,0,P839)</f>
        <v/>
      </c>
      <c r="B839" s="41">
        <f>IF($M839&gt;300,"",IF(OR(INDEX(Bemenet!$E$2:$E$301,$M839)="",INDEX(Bemenet!$F$2:$F$301,$M839)=""),"",MAX(INDEX(Bemenet!$E$2:$E$301,$M839),INDEX(Szabalyok!$A:$A,$N839))))</f>
        <v/>
      </c>
      <c r="C839" s="41">
        <f>IF($B839="","",MIN(INDEX(Bemenet!$F$2:$F$301,$M839),INDEX(Szabalyok!$B:$B,$N839)))</f>
        <v/>
      </c>
      <c r="D839" s="5">
        <f>IF(AND($B839&lt;&gt;"",$C839&lt;&gt;"",$B839&lt;=$C839),INDEX(Bemenet!$G$2:$G$301,$M839),"")</f>
        <v/>
      </c>
      <c r="E839" s="6">
        <f>IF(AND($B839&lt;&gt;"",$C839&lt;&gt;"",$B839&lt;=$C839),INDEX(Bemenet!$D$2:$D$301,$M839),"")</f>
        <v/>
      </c>
      <c r="F839" s="5">
        <f>IF(AND($B839&lt;&gt;"",$C839&lt;&gt;"",$B839&lt;=$C839),$C839-$B839+1,"")</f>
        <v/>
      </c>
      <c r="G839" s="5">
        <f>IF($F839="","",$F839*$D839)</f>
        <v/>
      </c>
      <c r="H839" s="42">
        <f>IF($G839="","",$O839)</f>
        <v/>
      </c>
      <c r="I839" s="5">
        <f>IF($G839="","",$G839*IF($H839="",$O839,$H839)/100)</f>
        <v/>
      </c>
      <c r="J839" s="5">
        <f>IF(OR($L839="",NOT(COUNTIFS($L$2:$L839,$L839)=1)),"",SUMIFS($G:$G,$L:$L,$L839))</f>
        <v/>
      </c>
      <c r="K839" s="5">
        <f>IF(OR($L839="",NOT(COUNTIFS($L$2:$L839,$L839)=1)),"",SUMIFS($I:$I,$L:$L,$L839))</f>
        <v/>
      </c>
      <c r="L839" s="6">
        <f>IF($B839="","",YEAR($B839))</f>
        <v/>
      </c>
      <c r="M839" s="6">
        <f>INT((ROW()-2)/39)+1</f>
        <v/>
      </c>
      <c r="N839" s="6">
        <f>MOD(ROW()-2,39)+2</f>
        <v/>
      </c>
      <c r="O839" s="42">
        <f>IF(AND($B839&lt;&gt;"",$C839&lt;&gt;"",$B839&lt;=$C839),INDEX(Szabalyok!$C:$C,$N839),"")</f>
        <v/>
      </c>
      <c r="P839">
        <f>IF(D839="",P838,P838+1)</f>
        <v/>
      </c>
    </row>
    <row r="840">
      <c r="A840">
        <f>IF(P840=P839,0,P840)</f>
        <v/>
      </c>
      <c r="B840" s="41">
        <f>IF($M840&gt;300,"",IF(OR(INDEX(Bemenet!$E$2:$E$301,$M840)="",INDEX(Bemenet!$F$2:$F$301,$M840)=""),"",MAX(INDEX(Bemenet!$E$2:$E$301,$M840),INDEX(Szabalyok!$A:$A,$N840))))</f>
        <v/>
      </c>
      <c r="C840" s="41">
        <f>IF($B840="","",MIN(INDEX(Bemenet!$F$2:$F$301,$M840),INDEX(Szabalyok!$B:$B,$N840)))</f>
        <v/>
      </c>
      <c r="D840" s="5">
        <f>IF(AND($B840&lt;&gt;"",$C840&lt;&gt;"",$B840&lt;=$C840),INDEX(Bemenet!$G$2:$G$301,$M840),"")</f>
        <v/>
      </c>
      <c r="E840" s="6">
        <f>IF(AND($B840&lt;&gt;"",$C840&lt;&gt;"",$B840&lt;=$C840),INDEX(Bemenet!$D$2:$D$301,$M840),"")</f>
        <v/>
      </c>
      <c r="F840" s="5">
        <f>IF(AND($B840&lt;&gt;"",$C840&lt;&gt;"",$B840&lt;=$C840),$C840-$B840+1,"")</f>
        <v/>
      </c>
      <c r="G840" s="5">
        <f>IF($F840="","",$F840*$D840)</f>
        <v/>
      </c>
      <c r="H840" s="42">
        <f>IF($G840="","",$O840)</f>
        <v/>
      </c>
      <c r="I840" s="5">
        <f>IF($G840="","",$G840*IF($H840="",$O840,$H840)/100)</f>
        <v/>
      </c>
      <c r="J840" s="5">
        <f>IF(OR($L840="",NOT(COUNTIFS($L$2:$L840,$L840)=1)),"",SUMIFS($G:$G,$L:$L,$L840))</f>
        <v/>
      </c>
      <c r="K840" s="5">
        <f>IF(OR($L840="",NOT(COUNTIFS($L$2:$L840,$L840)=1)),"",SUMIFS($I:$I,$L:$L,$L840))</f>
        <v/>
      </c>
      <c r="L840" s="6">
        <f>IF($B840="","",YEAR($B840))</f>
        <v/>
      </c>
      <c r="M840" s="6">
        <f>INT((ROW()-2)/39)+1</f>
        <v/>
      </c>
      <c r="N840" s="6">
        <f>MOD(ROW()-2,39)+2</f>
        <v/>
      </c>
      <c r="O840" s="42">
        <f>IF(AND($B840&lt;&gt;"",$C840&lt;&gt;"",$B840&lt;=$C840),INDEX(Szabalyok!$C:$C,$N840),"")</f>
        <v/>
      </c>
      <c r="P840">
        <f>IF(D840="",P839,P839+1)</f>
        <v/>
      </c>
    </row>
    <row r="841">
      <c r="A841">
        <f>IF(P841=P840,0,P841)</f>
        <v/>
      </c>
      <c r="B841" s="41">
        <f>IF($M841&gt;300,"",IF(OR(INDEX(Bemenet!$E$2:$E$301,$M841)="",INDEX(Bemenet!$F$2:$F$301,$M841)=""),"",MAX(INDEX(Bemenet!$E$2:$E$301,$M841),INDEX(Szabalyok!$A:$A,$N841))))</f>
        <v/>
      </c>
      <c r="C841" s="41">
        <f>IF($B841="","",MIN(INDEX(Bemenet!$F$2:$F$301,$M841),INDEX(Szabalyok!$B:$B,$N841)))</f>
        <v/>
      </c>
      <c r="D841" s="5">
        <f>IF(AND($B841&lt;&gt;"",$C841&lt;&gt;"",$B841&lt;=$C841),INDEX(Bemenet!$G$2:$G$301,$M841),"")</f>
        <v/>
      </c>
      <c r="E841" s="6">
        <f>IF(AND($B841&lt;&gt;"",$C841&lt;&gt;"",$B841&lt;=$C841),INDEX(Bemenet!$D$2:$D$301,$M841),"")</f>
        <v/>
      </c>
      <c r="F841" s="5">
        <f>IF(AND($B841&lt;&gt;"",$C841&lt;&gt;"",$B841&lt;=$C841),$C841-$B841+1,"")</f>
        <v/>
      </c>
      <c r="G841" s="5">
        <f>IF($F841="","",$F841*$D841)</f>
        <v/>
      </c>
      <c r="H841" s="42">
        <f>IF($G841="","",$O841)</f>
        <v/>
      </c>
      <c r="I841" s="5">
        <f>IF($G841="","",$G841*IF($H841="",$O841,$H841)/100)</f>
        <v/>
      </c>
      <c r="J841" s="5">
        <f>IF(OR($L841="",NOT(COUNTIFS($L$2:$L841,$L841)=1)),"",SUMIFS($G:$G,$L:$L,$L841))</f>
        <v/>
      </c>
      <c r="K841" s="5">
        <f>IF(OR($L841="",NOT(COUNTIFS($L$2:$L841,$L841)=1)),"",SUMIFS($I:$I,$L:$L,$L841))</f>
        <v/>
      </c>
      <c r="L841" s="6">
        <f>IF($B841="","",YEAR($B841))</f>
        <v/>
      </c>
      <c r="M841" s="6">
        <f>INT((ROW()-2)/39)+1</f>
        <v/>
      </c>
      <c r="N841" s="6">
        <f>MOD(ROW()-2,39)+2</f>
        <v/>
      </c>
      <c r="O841" s="42">
        <f>IF(AND($B841&lt;&gt;"",$C841&lt;&gt;"",$B841&lt;=$C841),INDEX(Szabalyok!$C:$C,$N841),"")</f>
        <v/>
      </c>
      <c r="P841">
        <f>IF(D841="",P840,P840+1)</f>
        <v/>
      </c>
    </row>
    <row r="842">
      <c r="A842">
        <f>IF(P842=P841,0,P842)</f>
        <v/>
      </c>
      <c r="B842" s="41">
        <f>IF($M842&gt;300,"",IF(OR(INDEX(Bemenet!$E$2:$E$301,$M842)="",INDEX(Bemenet!$F$2:$F$301,$M842)=""),"",MAX(INDEX(Bemenet!$E$2:$E$301,$M842),INDEX(Szabalyok!$A:$A,$N842))))</f>
        <v/>
      </c>
      <c r="C842" s="41">
        <f>IF($B842="","",MIN(INDEX(Bemenet!$F$2:$F$301,$M842),INDEX(Szabalyok!$B:$B,$N842)))</f>
        <v/>
      </c>
      <c r="D842" s="5">
        <f>IF(AND($B842&lt;&gt;"",$C842&lt;&gt;"",$B842&lt;=$C842),INDEX(Bemenet!$G$2:$G$301,$M842),"")</f>
        <v/>
      </c>
      <c r="E842" s="6">
        <f>IF(AND($B842&lt;&gt;"",$C842&lt;&gt;"",$B842&lt;=$C842),INDEX(Bemenet!$D$2:$D$301,$M842),"")</f>
        <v/>
      </c>
      <c r="F842" s="5">
        <f>IF(AND($B842&lt;&gt;"",$C842&lt;&gt;"",$B842&lt;=$C842),$C842-$B842+1,"")</f>
        <v/>
      </c>
      <c r="G842" s="5">
        <f>IF($F842="","",$F842*$D842)</f>
        <v/>
      </c>
      <c r="H842" s="42">
        <f>IF($G842="","",$O842)</f>
        <v/>
      </c>
      <c r="I842" s="5">
        <f>IF($G842="","",$G842*IF($H842="",$O842,$H842)/100)</f>
        <v/>
      </c>
      <c r="J842" s="5">
        <f>IF(OR($L842="",NOT(COUNTIFS($L$2:$L842,$L842)=1)),"",SUMIFS($G:$G,$L:$L,$L842))</f>
        <v/>
      </c>
      <c r="K842" s="5">
        <f>IF(OR($L842="",NOT(COUNTIFS($L$2:$L842,$L842)=1)),"",SUMIFS($I:$I,$L:$L,$L842))</f>
        <v/>
      </c>
      <c r="L842" s="6">
        <f>IF($B842="","",YEAR($B842))</f>
        <v/>
      </c>
      <c r="M842" s="6">
        <f>INT((ROW()-2)/39)+1</f>
        <v/>
      </c>
      <c r="N842" s="6">
        <f>MOD(ROW()-2,39)+2</f>
        <v/>
      </c>
      <c r="O842" s="42">
        <f>IF(AND($B842&lt;&gt;"",$C842&lt;&gt;"",$B842&lt;=$C842),INDEX(Szabalyok!$C:$C,$N842),"")</f>
        <v/>
      </c>
      <c r="P842">
        <f>IF(D842="",P841,P841+1)</f>
        <v/>
      </c>
    </row>
    <row r="843">
      <c r="A843">
        <f>IF(P843=P842,0,P843)</f>
        <v/>
      </c>
      <c r="B843" s="41">
        <f>IF($M843&gt;300,"",IF(OR(INDEX(Bemenet!$E$2:$E$301,$M843)="",INDEX(Bemenet!$F$2:$F$301,$M843)=""),"",MAX(INDEX(Bemenet!$E$2:$E$301,$M843),INDEX(Szabalyok!$A:$A,$N843))))</f>
        <v/>
      </c>
      <c r="C843" s="41">
        <f>IF($B843="","",MIN(INDEX(Bemenet!$F$2:$F$301,$M843),INDEX(Szabalyok!$B:$B,$N843)))</f>
        <v/>
      </c>
      <c r="D843" s="5">
        <f>IF(AND($B843&lt;&gt;"",$C843&lt;&gt;"",$B843&lt;=$C843),INDEX(Bemenet!$G$2:$G$301,$M843),"")</f>
        <v/>
      </c>
      <c r="E843" s="6">
        <f>IF(AND($B843&lt;&gt;"",$C843&lt;&gt;"",$B843&lt;=$C843),INDEX(Bemenet!$D$2:$D$301,$M843),"")</f>
        <v/>
      </c>
      <c r="F843" s="5">
        <f>IF(AND($B843&lt;&gt;"",$C843&lt;&gt;"",$B843&lt;=$C843),$C843-$B843+1,"")</f>
        <v/>
      </c>
      <c r="G843" s="5">
        <f>IF($F843="","",$F843*$D843)</f>
        <v/>
      </c>
      <c r="H843" s="42">
        <f>IF($G843="","",$O843)</f>
        <v/>
      </c>
      <c r="I843" s="5">
        <f>IF($G843="","",$G843*IF($H843="",$O843,$H843)/100)</f>
        <v/>
      </c>
      <c r="J843" s="5">
        <f>IF(OR($L843="",NOT(COUNTIFS($L$2:$L843,$L843)=1)),"",SUMIFS($G:$G,$L:$L,$L843))</f>
        <v/>
      </c>
      <c r="K843" s="5">
        <f>IF(OR($L843="",NOT(COUNTIFS($L$2:$L843,$L843)=1)),"",SUMIFS($I:$I,$L:$L,$L843))</f>
        <v/>
      </c>
      <c r="L843" s="6">
        <f>IF($B843="","",YEAR($B843))</f>
        <v/>
      </c>
      <c r="M843" s="6">
        <f>INT((ROW()-2)/39)+1</f>
        <v/>
      </c>
      <c r="N843" s="6">
        <f>MOD(ROW()-2,39)+2</f>
        <v/>
      </c>
      <c r="O843" s="42">
        <f>IF(AND($B843&lt;&gt;"",$C843&lt;&gt;"",$B843&lt;=$C843),INDEX(Szabalyok!$C:$C,$N843),"")</f>
        <v/>
      </c>
      <c r="P843">
        <f>IF(D843="",P842,P842+1)</f>
        <v/>
      </c>
    </row>
    <row r="844">
      <c r="A844">
        <f>IF(P844=P843,0,P844)</f>
        <v/>
      </c>
      <c r="B844" s="41">
        <f>IF($M844&gt;300,"",IF(OR(INDEX(Bemenet!$E$2:$E$301,$M844)="",INDEX(Bemenet!$F$2:$F$301,$M844)=""),"",MAX(INDEX(Bemenet!$E$2:$E$301,$M844),INDEX(Szabalyok!$A:$A,$N844))))</f>
        <v/>
      </c>
      <c r="C844" s="41">
        <f>IF($B844="","",MIN(INDEX(Bemenet!$F$2:$F$301,$M844),INDEX(Szabalyok!$B:$B,$N844)))</f>
        <v/>
      </c>
      <c r="D844" s="5">
        <f>IF(AND($B844&lt;&gt;"",$C844&lt;&gt;"",$B844&lt;=$C844),INDEX(Bemenet!$G$2:$G$301,$M844),"")</f>
        <v/>
      </c>
      <c r="E844" s="6">
        <f>IF(AND($B844&lt;&gt;"",$C844&lt;&gt;"",$B844&lt;=$C844),INDEX(Bemenet!$D$2:$D$301,$M844),"")</f>
        <v/>
      </c>
      <c r="F844" s="5">
        <f>IF(AND($B844&lt;&gt;"",$C844&lt;&gt;"",$B844&lt;=$C844),$C844-$B844+1,"")</f>
        <v/>
      </c>
      <c r="G844" s="5">
        <f>IF($F844="","",$F844*$D844)</f>
        <v/>
      </c>
      <c r="H844" s="42">
        <f>IF($G844="","",$O844)</f>
        <v/>
      </c>
      <c r="I844" s="5">
        <f>IF($G844="","",$G844*IF($H844="",$O844,$H844)/100)</f>
        <v/>
      </c>
      <c r="J844" s="5">
        <f>IF(OR($L844="",NOT(COUNTIFS($L$2:$L844,$L844)=1)),"",SUMIFS($G:$G,$L:$L,$L844))</f>
        <v/>
      </c>
      <c r="K844" s="5">
        <f>IF(OR($L844="",NOT(COUNTIFS($L$2:$L844,$L844)=1)),"",SUMIFS($I:$I,$L:$L,$L844))</f>
        <v/>
      </c>
      <c r="L844" s="6">
        <f>IF($B844="","",YEAR($B844))</f>
        <v/>
      </c>
      <c r="M844" s="6">
        <f>INT((ROW()-2)/39)+1</f>
        <v/>
      </c>
      <c r="N844" s="6">
        <f>MOD(ROW()-2,39)+2</f>
        <v/>
      </c>
      <c r="O844" s="42">
        <f>IF(AND($B844&lt;&gt;"",$C844&lt;&gt;"",$B844&lt;=$C844),INDEX(Szabalyok!$C:$C,$N844),"")</f>
        <v/>
      </c>
      <c r="P844">
        <f>IF(D844="",P843,P843+1)</f>
        <v/>
      </c>
    </row>
    <row r="845">
      <c r="A845">
        <f>IF(P845=P844,0,P845)</f>
        <v/>
      </c>
      <c r="B845" s="41">
        <f>IF($M845&gt;300,"",IF(OR(INDEX(Bemenet!$E$2:$E$301,$M845)="",INDEX(Bemenet!$F$2:$F$301,$M845)=""),"",MAX(INDEX(Bemenet!$E$2:$E$301,$M845),INDEX(Szabalyok!$A:$A,$N845))))</f>
        <v/>
      </c>
      <c r="C845" s="41">
        <f>IF($B845="","",MIN(INDEX(Bemenet!$F$2:$F$301,$M845),INDEX(Szabalyok!$B:$B,$N845)))</f>
        <v/>
      </c>
      <c r="D845" s="5">
        <f>IF(AND($B845&lt;&gt;"",$C845&lt;&gt;"",$B845&lt;=$C845),INDEX(Bemenet!$G$2:$G$301,$M845),"")</f>
        <v/>
      </c>
      <c r="E845" s="6">
        <f>IF(AND($B845&lt;&gt;"",$C845&lt;&gt;"",$B845&lt;=$C845),INDEX(Bemenet!$D$2:$D$301,$M845),"")</f>
        <v/>
      </c>
      <c r="F845" s="5">
        <f>IF(AND($B845&lt;&gt;"",$C845&lt;&gt;"",$B845&lt;=$C845),$C845-$B845+1,"")</f>
        <v/>
      </c>
      <c r="G845" s="5">
        <f>IF($F845="","",$F845*$D845)</f>
        <v/>
      </c>
      <c r="H845" s="42">
        <f>IF($G845="","",$O845)</f>
        <v/>
      </c>
      <c r="I845" s="5">
        <f>IF($G845="","",$G845*IF($H845="",$O845,$H845)/100)</f>
        <v/>
      </c>
      <c r="J845" s="5">
        <f>IF(OR($L845="",NOT(COUNTIFS($L$2:$L845,$L845)=1)),"",SUMIFS($G:$G,$L:$L,$L845))</f>
        <v/>
      </c>
      <c r="K845" s="5">
        <f>IF(OR($L845="",NOT(COUNTIFS($L$2:$L845,$L845)=1)),"",SUMIFS($I:$I,$L:$L,$L845))</f>
        <v/>
      </c>
      <c r="L845" s="6">
        <f>IF($B845="","",YEAR($B845))</f>
        <v/>
      </c>
      <c r="M845" s="6">
        <f>INT((ROW()-2)/39)+1</f>
        <v/>
      </c>
      <c r="N845" s="6">
        <f>MOD(ROW()-2,39)+2</f>
        <v/>
      </c>
      <c r="O845" s="42">
        <f>IF(AND($B845&lt;&gt;"",$C845&lt;&gt;"",$B845&lt;=$C845),INDEX(Szabalyok!$C:$C,$N845),"")</f>
        <v/>
      </c>
      <c r="P845">
        <f>IF(D845="",P844,P844+1)</f>
        <v/>
      </c>
    </row>
    <row r="846">
      <c r="A846">
        <f>IF(P846=P845,0,P846)</f>
        <v/>
      </c>
      <c r="B846" s="41">
        <f>IF($M846&gt;300,"",IF(OR(INDEX(Bemenet!$E$2:$E$301,$M846)="",INDEX(Bemenet!$F$2:$F$301,$M846)=""),"",MAX(INDEX(Bemenet!$E$2:$E$301,$M846),INDEX(Szabalyok!$A:$A,$N846))))</f>
        <v/>
      </c>
      <c r="C846" s="41">
        <f>IF($B846="","",MIN(INDEX(Bemenet!$F$2:$F$301,$M846),INDEX(Szabalyok!$B:$B,$N846)))</f>
        <v/>
      </c>
      <c r="D846" s="5">
        <f>IF(AND($B846&lt;&gt;"",$C846&lt;&gt;"",$B846&lt;=$C846),INDEX(Bemenet!$G$2:$G$301,$M846),"")</f>
        <v/>
      </c>
      <c r="E846" s="6">
        <f>IF(AND($B846&lt;&gt;"",$C846&lt;&gt;"",$B846&lt;=$C846),INDEX(Bemenet!$D$2:$D$301,$M846),"")</f>
        <v/>
      </c>
      <c r="F846" s="5">
        <f>IF(AND($B846&lt;&gt;"",$C846&lt;&gt;"",$B846&lt;=$C846),$C846-$B846+1,"")</f>
        <v/>
      </c>
      <c r="G846" s="5">
        <f>IF($F846="","",$F846*$D846)</f>
        <v/>
      </c>
      <c r="H846" s="42">
        <f>IF($G846="","",$O846)</f>
        <v/>
      </c>
      <c r="I846" s="5">
        <f>IF($G846="","",$G846*IF($H846="",$O846,$H846)/100)</f>
        <v/>
      </c>
      <c r="J846" s="5">
        <f>IF(OR($L846="",NOT(COUNTIFS($L$2:$L846,$L846)=1)),"",SUMIFS($G:$G,$L:$L,$L846))</f>
        <v/>
      </c>
      <c r="K846" s="5">
        <f>IF(OR($L846="",NOT(COUNTIFS($L$2:$L846,$L846)=1)),"",SUMIFS($I:$I,$L:$L,$L846))</f>
        <v/>
      </c>
      <c r="L846" s="6">
        <f>IF($B846="","",YEAR($B846))</f>
        <v/>
      </c>
      <c r="M846" s="6">
        <f>INT((ROW()-2)/39)+1</f>
        <v/>
      </c>
      <c r="N846" s="6">
        <f>MOD(ROW()-2,39)+2</f>
        <v/>
      </c>
      <c r="O846" s="42">
        <f>IF(AND($B846&lt;&gt;"",$C846&lt;&gt;"",$B846&lt;=$C846),INDEX(Szabalyok!$C:$C,$N846),"")</f>
        <v/>
      </c>
      <c r="P846">
        <f>IF(D846="",P845,P845+1)</f>
        <v/>
      </c>
    </row>
    <row r="847">
      <c r="A847">
        <f>IF(P847=P846,0,P847)</f>
        <v/>
      </c>
      <c r="B847" s="41">
        <f>IF($M847&gt;300,"",IF(OR(INDEX(Bemenet!$E$2:$E$301,$M847)="",INDEX(Bemenet!$F$2:$F$301,$M847)=""),"",MAX(INDEX(Bemenet!$E$2:$E$301,$M847),INDEX(Szabalyok!$A:$A,$N847))))</f>
        <v/>
      </c>
      <c r="C847" s="41">
        <f>IF($B847="","",MIN(INDEX(Bemenet!$F$2:$F$301,$M847),INDEX(Szabalyok!$B:$B,$N847)))</f>
        <v/>
      </c>
      <c r="D847" s="5">
        <f>IF(AND($B847&lt;&gt;"",$C847&lt;&gt;"",$B847&lt;=$C847),INDEX(Bemenet!$G$2:$G$301,$M847),"")</f>
        <v/>
      </c>
      <c r="E847" s="6">
        <f>IF(AND($B847&lt;&gt;"",$C847&lt;&gt;"",$B847&lt;=$C847),INDEX(Bemenet!$D$2:$D$301,$M847),"")</f>
        <v/>
      </c>
      <c r="F847" s="5">
        <f>IF(AND($B847&lt;&gt;"",$C847&lt;&gt;"",$B847&lt;=$C847),$C847-$B847+1,"")</f>
        <v/>
      </c>
      <c r="G847" s="5">
        <f>IF($F847="","",$F847*$D847)</f>
        <v/>
      </c>
      <c r="H847" s="42">
        <f>IF($G847="","",$O847)</f>
        <v/>
      </c>
      <c r="I847" s="5">
        <f>IF($G847="","",$G847*IF($H847="",$O847,$H847)/100)</f>
        <v/>
      </c>
      <c r="J847" s="5">
        <f>IF(OR($L847="",NOT(COUNTIFS($L$2:$L847,$L847)=1)),"",SUMIFS($G:$G,$L:$L,$L847))</f>
        <v/>
      </c>
      <c r="K847" s="5">
        <f>IF(OR($L847="",NOT(COUNTIFS($L$2:$L847,$L847)=1)),"",SUMIFS($I:$I,$L:$L,$L847))</f>
        <v/>
      </c>
      <c r="L847" s="6">
        <f>IF($B847="","",YEAR($B847))</f>
        <v/>
      </c>
      <c r="M847" s="6">
        <f>INT((ROW()-2)/39)+1</f>
        <v/>
      </c>
      <c r="N847" s="6">
        <f>MOD(ROW()-2,39)+2</f>
        <v/>
      </c>
      <c r="O847" s="42">
        <f>IF(AND($B847&lt;&gt;"",$C847&lt;&gt;"",$B847&lt;=$C847),INDEX(Szabalyok!$C:$C,$N847),"")</f>
        <v/>
      </c>
      <c r="P847">
        <f>IF(D847="",P846,P846+1)</f>
        <v/>
      </c>
    </row>
    <row r="848">
      <c r="A848">
        <f>IF(P848=P847,0,P848)</f>
        <v/>
      </c>
      <c r="B848" s="41">
        <f>IF($M848&gt;300,"",IF(OR(INDEX(Bemenet!$E$2:$E$301,$M848)="",INDEX(Bemenet!$F$2:$F$301,$M848)=""),"",MAX(INDEX(Bemenet!$E$2:$E$301,$M848),INDEX(Szabalyok!$A:$A,$N848))))</f>
        <v/>
      </c>
      <c r="C848" s="41">
        <f>IF($B848="","",MIN(INDEX(Bemenet!$F$2:$F$301,$M848),INDEX(Szabalyok!$B:$B,$N848)))</f>
        <v/>
      </c>
      <c r="D848" s="5">
        <f>IF(AND($B848&lt;&gt;"",$C848&lt;&gt;"",$B848&lt;=$C848),INDEX(Bemenet!$G$2:$G$301,$M848),"")</f>
        <v/>
      </c>
      <c r="E848" s="6">
        <f>IF(AND($B848&lt;&gt;"",$C848&lt;&gt;"",$B848&lt;=$C848),INDEX(Bemenet!$D$2:$D$301,$M848),"")</f>
        <v/>
      </c>
      <c r="F848" s="5">
        <f>IF(AND($B848&lt;&gt;"",$C848&lt;&gt;"",$B848&lt;=$C848),$C848-$B848+1,"")</f>
        <v/>
      </c>
      <c r="G848" s="5">
        <f>IF($F848="","",$F848*$D848)</f>
        <v/>
      </c>
      <c r="H848" s="42">
        <f>IF($G848="","",$O848)</f>
        <v/>
      </c>
      <c r="I848" s="5">
        <f>IF($G848="","",$G848*IF($H848="",$O848,$H848)/100)</f>
        <v/>
      </c>
      <c r="J848" s="5">
        <f>IF(OR($L848="",NOT(COUNTIFS($L$2:$L848,$L848)=1)),"",SUMIFS($G:$G,$L:$L,$L848))</f>
        <v/>
      </c>
      <c r="K848" s="5">
        <f>IF(OR($L848="",NOT(COUNTIFS($L$2:$L848,$L848)=1)),"",SUMIFS($I:$I,$L:$L,$L848))</f>
        <v/>
      </c>
      <c r="L848" s="6">
        <f>IF($B848="","",YEAR($B848))</f>
        <v/>
      </c>
      <c r="M848" s="6">
        <f>INT((ROW()-2)/39)+1</f>
        <v/>
      </c>
      <c r="N848" s="6">
        <f>MOD(ROW()-2,39)+2</f>
        <v/>
      </c>
      <c r="O848" s="42">
        <f>IF(AND($B848&lt;&gt;"",$C848&lt;&gt;"",$B848&lt;=$C848),INDEX(Szabalyok!$C:$C,$N848),"")</f>
        <v/>
      </c>
      <c r="P848">
        <f>IF(D848="",P847,P847+1)</f>
        <v/>
      </c>
    </row>
    <row r="849">
      <c r="A849">
        <f>IF(P849=P848,0,P849)</f>
        <v/>
      </c>
      <c r="B849" s="41">
        <f>IF($M849&gt;300,"",IF(OR(INDEX(Bemenet!$E$2:$E$301,$M849)="",INDEX(Bemenet!$F$2:$F$301,$M849)=""),"",MAX(INDEX(Bemenet!$E$2:$E$301,$M849),INDEX(Szabalyok!$A:$A,$N849))))</f>
        <v/>
      </c>
      <c r="C849" s="41">
        <f>IF($B849="","",MIN(INDEX(Bemenet!$F$2:$F$301,$M849),INDEX(Szabalyok!$B:$B,$N849)))</f>
        <v/>
      </c>
      <c r="D849" s="5">
        <f>IF(AND($B849&lt;&gt;"",$C849&lt;&gt;"",$B849&lt;=$C849),INDEX(Bemenet!$G$2:$G$301,$M849),"")</f>
        <v/>
      </c>
      <c r="E849" s="6">
        <f>IF(AND($B849&lt;&gt;"",$C849&lt;&gt;"",$B849&lt;=$C849),INDEX(Bemenet!$D$2:$D$301,$M849),"")</f>
        <v/>
      </c>
      <c r="F849" s="5">
        <f>IF(AND($B849&lt;&gt;"",$C849&lt;&gt;"",$B849&lt;=$C849),$C849-$B849+1,"")</f>
        <v/>
      </c>
      <c r="G849" s="5">
        <f>IF($F849="","",$F849*$D849)</f>
        <v/>
      </c>
      <c r="H849" s="42">
        <f>IF($G849="","",$O849)</f>
        <v/>
      </c>
      <c r="I849" s="5">
        <f>IF($G849="","",$G849*IF($H849="",$O849,$H849)/100)</f>
        <v/>
      </c>
      <c r="J849" s="5">
        <f>IF(OR($L849="",NOT(COUNTIFS($L$2:$L849,$L849)=1)),"",SUMIFS($G:$G,$L:$L,$L849))</f>
        <v/>
      </c>
      <c r="K849" s="5">
        <f>IF(OR($L849="",NOT(COUNTIFS($L$2:$L849,$L849)=1)),"",SUMIFS($I:$I,$L:$L,$L849))</f>
        <v/>
      </c>
      <c r="L849" s="6">
        <f>IF($B849="","",YEAR($B849))</f>
        <v/>
      </c>
      <c r="M849" s="6">
        <f>INT((ROW()-2)/39)+1</f>
        <v/>
      </c>
      <c r="N849" s="6">
        <f>MOD(ROW()-2,39)+2</f>
        <v/>
      </c>
      <c r="O849" s="42">
        <f>IF(AND($B849&lt;&gt;"",$C849&lt;&gt;"",$B849&lt;=$C849),INDEX(Szabalyok!$C:$C,$N849),"")</f>
        <v/>
      </c>
      <c r="P849">
        <f>IF(D849="",P848,P848+1)</f>
        <v/>
      </c>
    </row>
    <row r="850">
      <c r="A850">
        <f>IF(P850=P849,0,P850)</f>
        <v/>
      </c>
      <c r="B850" s="41">
        <f>IF($M850&gt;300,"",IF(OR(INDEX(Bemenet!$E$2:$E$301,$M850)="",INDEX(Bemenet!$F$2:$F$301,$M850)=""),"",MAX(INDEX(Bemenet!$E$2:$E$301,$M850),INDEX(Szabalyok!$A:$A,$N850))))</f>
        <v/>
      </c>
      <c r="C850" s="41">
        <f>IF($B850="","",MIN(INDEX(Bemenet!$F$2:$F$301,$M850),INDEX(Szabalyok!$B:$B,$N850)))</f>
        <v/>
      </c>
      <c r="D850" s="5">
        <f>IF(AND($B850&lt;&gt;"",$C850&lt;&gt;"",$B850&lt;=$C850),INDEX(Bemenet!$G$2:$G$301,$M850),"")</f>
        <v/>
      </c>
      <c r="E850" s="6">
        <f>IF(AND($B850&lt;&gt;"",$C850&lt;&gt;"",$B850&lt;=$C850),INDEX(Bemenet!$D$2:$D$301,$M850),"")</f>
        <v/>
      </c>
      <c r="F850" s="5">
        <f>IF(AND($B850&lt;&gt;"",$C850&lt;&gt;"",$B850&lt;=$C850),$C850-$B850+1,"")</f>
        <v/>
      </c>
      <c r="G850" s="5">
        <f>IF($F850="","",$F850*$D850)</f>
        <v/>
      </c>
      <c r="H850" s="42">
        <f>IF($G850="","",$O850)</f>
        <v/>
      </c>
      <c r="I850" s="5">
        <f>IF($G850="","",$G850*IF($H850="",$O850,$H850)/100)</f>
        <v/>
      </c>
      <c r="J850" s="5">
        <f>IF(OR($L850="",NOT(COUNTIFS($L$2:$L850,$L850)=1)),"",SUMIFS($G:$G,$L:$L,$L850))</f>
        <v/>
      </c>
      <c r="K850" s="5">
        <f>IF(OR($L850="",NOT(COUNTIFS($L$2:$L850,$L850)=1)),"",SUMIFS($I:$I,$L:$L,$L850))</f>
        <v/>
      </c>
      <c r="L850" s="6">
        <f>IF($B850="","",YEAR($B850))</f>
        <v/>
      </c>
      <c r="M850" s="6">
        <f>INT((ROW()-2)/39)+1</f>
        <v/>
      </c>
      <c r="N850" s="6">
        <f>MOD(ROW()-2,39)+2</f>
        <v/>
      </c>
      <c r="O850" s="42">
        <f>IF(AND($B850&lt;&gt;"",$C850&lt;&gt;"",$B850&lt;=$C850),INDEX(Szabalyok!$C:$C,$N850),"")</f>
        <v/>
      </c>
      <c r="P850">
        <f>IF(D850="",P849,P849+1)</f>
        <v/>
      </c>
    </row>
    <row r="851">
      <c r="A851">
        <f>IF(P851=P850,0,P851)</f>
        <v/>
      </c>
      <c r="B851" s="41">
        <f>IF($M851&gt;300,"",IF(OR(INDEX(Bemenet!$E$2:$E$301,$M851)="",INDEX(Bemenet!$F$2:$F$301,$M851)=""),"",MAX(INDEX(Bemenet!$E$2:$E$301,$M851),INDEX(Szabalyok!$A:$A,$N851))))</f>
        <v/>
      </c>
      <c r="C851" s="41">
        <f>IF($B851="","",MIN(INDEX(Bemenet!$F$2:$F$301,$M851),INDEX(Szabalyok!$B:$B,$N851)))</f>
        <v/>
      </c>
      <c r="D851" s="5">
        <f>IF(AND($B851&lt;&gt;"",$C851&lt;&gt;"",$B851&lt;=$C851),INDEX(Bemenet!$G$2:$G$301,$M851),"")</f>
        <v/>
      </c>
      <c r="E851" s="6">
        <f>IF(AND($B851&lt;&gt;"",$C851&lt;&gt;"",$B851&lt;=$C851),INDEX(Bemenet!$D$2:$D$301,$M851),"")</f>
        <v/>
      </c>
      <c r="F851" s="5">
        <f>IF(AND($B851&lt;&gt;"",$C851&lt;&gt;"",$B851&lt;=$C851),$C851-$B851+1,"")</f>
        <v/>
      </c>
      <c r="G851" s="5">
        <f>IF($F851="","",$F851*$D851)</f>
        <v/>
      </c>
      <c r="H851" s="42">
        <f>IF($G851="","",$O851)</f>
        <v/>
      </c>
      <c r="I851" s="5">
        <f>IF($G851="","",$G851*IF($H851="",$O851,$H851)/100)</f>
        <v/>
      </c>
      <c r="J851" s="5">
        <f>IF(OR($L851="",NOT(COUNTIFS($L$2:$L851,$L851)=1)),"",SUMIFS($G:$G,$L:$L,$L851))</f>
        <v/>
      </c>
      <c r="K851" s="5">
        <f>IF(OR($L851="",NOT(COUNTIFS($L$2:$L851,$L851)=1)),"",SUMIFS($I:$I,$L:$L,$L851))</f>
        <v/>
      </c>
      <c r="L851" s="6">
        <f>IF($B851="","",YEAR($B851))</f>
        <v/>
      </c>
      <c r="M851" s="6">
        <f>INT((ROW()-2)/39)+1</f>
        <v/>
      </c>
      <c r="N851" s="6">
        <f>MOD(ROW()-2,39)+2</f>
        <v/>
      </c>
      <c r="O851" s="42">
        <f>IF(AND($B851&lt;&gt;"",$C851&lt;&gt;"",$B851&lt;=$C851),INDEX(Szabalyok!$C:$C,$N851),"")</f>
        <v/>
      </c>
      <c r="P851">
        <f>IF(D851="",P850,P850+1)</f>
        <v/>
      </c>
    </row>
    <row r="852">
      <c r="A852">
        <f>IF(P852=P851,0,P852)</f>
        <v/>
      </c>
      <c r="B852" s="41">
        <f>IF($M852&gt;300,"",IF(OR(INDEX(Bemenet!$E$2:$E$301,$M852)="",INDEX(Bemenet!$F$2:$F$301,$M852)=""),"",MAX(INDEX(Bemenet!$E$2:$E$301,$M852),INDEX(Szabalyok!$A:$A,$N852))))</f>
        <v/>
      </c>
      <c r="C852" s="41">
        <f>IF($B852="","",MIN(INDEX(Bemenet!$F$2:$F$301,$M852),INDEX(Szabalyok!$B:$B,$N852)))</f>
        <v/>
      </c>
      <c r="D852" s="5">
        <f>IF(AND($B852&lt;&gt;"",$C852&lt;&gt;"",$B852&lt;=$C852),INDEX(Bemenet!$G$2:$G$301,$M852),"")</f>
        <v/>
      </c>
      <c r="E852" s="6">
        <f>IF(AND($B852&lt;&gt;"",$C852&lt;&gt;"",$B852&lt;=$C852),INDEX(Bemenet!$D$2:$D$301,$M852),"")</f>
        <v/>
      </c>
      <c r="F852" s="5">
        <f>IF(AND($B852&lt;&gt;"",$C852&lt;&gt;"",$B852&lt;=$C852),$C852-$B852+1,"")</f>
        <v/>
      </c>
      <c r="G852" s="5">
        <f>IF($F852="","",$F852*$D852)</f>
        <v/>
      </c>
      <c r="H852" s="42">
        <f>IF($G852="","",$O852)</f>
        <v/>
      </c>
      <c r="I852" s="5">
        <f>IF($G852="","",$G852*IF($H852="",$O852,$H852)/100)</f>
        <v/>
      </c>
      <c r="J852" s="5">
        <f>IF(OR($L852="",NOT(COUNTIFS($L$2:$L852,$L852)=1)),"",SUMIFS($G:$G,$L:$L,$L852))</f>
        <v/>
      </c>
      <c r="K852" s="5">
        <f>IF(OR($L852="",NOT(COUNTIFS($L$2:$L852,$L852)=1)),"",SUMIFS($I:$I,$L:$L,$L852))</f>
        <v/>
      </c>
      <c r="L852" s="6">
        <f>IF($B852="","",YEAR($B852))</f>
        <v/>
      </c>
      <c r="M852" s="6">
        <f>INT((ROW()-2)/39)+1</f>
        <v/>
      </c>
      <c r="N852" s="6">
        <f>MOD(ROW()-2,39)+2</f>
        <v/>
      </c>
      <c r="O852" s="42">
        <f>IF(AND($B852&lt;&gt;"",$C852&lt;&gt;"",$B852&lt;=$C852),INDEX(Szabalyok!$C:$C,$N852),"")</f>
        <v/>
      </c>
      <c r="P852">
        <f>IF(D852="",P851,P851+1)</f>
        <v/>
      </c>
    </row>
    <row r="853">
      <c r="A853">
        <f>IF(P853=P852,0,P853)</f>
        <v/>
      </c>
      <c r="B853" s="41">
        <f>IF($M853&gt;300,"",IF(OR(INDEX(Bemenet!$E$2:$E$301,$M853)="",INDEX(Bemenet!$F$2:$F$301,$M853)=""),"",MAX(INDEX(Bemenet!$E$2:$E$301,$M853),INDEX(Szabalyok!$A:$A,$N853))))</f>
        <v/>
      </c>
      <c r="C853" s="41">
        <f>IF($B853="","",MIN(INDEX(Bemenet!$F$2:$F$301,$M853),INDEX(Szabalyok!$B:$B,$N853)))</f>
        <v/>
      </c>
      <c r="D853" s="5">
        <f>IF(AND($B853&lt;&gt;"",$C853&lt;&gt;"",$B853&lt;=$C853),INDEX(Bemenet!$G$2:$G$301,$M853),"")</f>
        <v/>
      </c>
      <c r="E853" s="6">
        <f>IF(AND($B853&lt;&gt;"",$C853&lt;&gt;"",$B853&lt;=$C853),INDEX(Bemenet!$D$2:$D$301,$M853),"")</f>
        <v/>
      </c>
      <c r="F853" s="5">
        <f>IF(AND($B853&lt;&gt;"",$C853&lt;&gt;"",$B853&lt;=$C853),$C853-$B853+1,"")</f>
        <v/>
      </c>
      <c r="G853" s="5">
        <f>IF($F853="","",$F853*$D853)</f>
        <v/>
      </c>
      <c r="H853" s="42">
        <f>IF($G853="","",$O853)</f>
        <v/>
      </c>
      <c r="I853" s="5">
        <f>IF($G853="","",$G853*IF($H853="",$O853,$H853)/100)</f>
        <v/>
      </c>
      <c r="J853" s="5">
        <f>IF(OR($L853="",NOT(COUNTIFS($L$2:$L853,$L853)=1)),"",SUMIFS($G:$G,$L:$L,$L853))</f>
        <v/>
      </c>
      <c r="K853" s="5">
        <f>IF(OR($L853="",NOT(COUNTIFS($L$2:$L853,$L853)=1)),"",SUMIFS($I:$I,$L:$L,$L853))</f>
        <v/>
      </c>
      <c r="L853" s="6">
        <f>IF($B853="","",YEAR($B853))</f>
        <v/>
      </c>
      <c r="M853" s="6">
        <f>INT((ROW()-2)/39)+1</f>
        <v/>
      </c>
      <c r="N853" s="6">
        <f>MOD(ROW()-2,39)+2</f>
        <v/>
      </c>
      <c r="O853" s="42">
        <f>IF(AND($B853&lt;&gt;"",$C853&lt;&gt;"",$B853&lt;=$C853),INDEX(Szabalyok!$C:$C,$N853),"")</f>
        <v/>
      </c>
      <c r="P853">
        <f>IF(D853="",P852,P852+1)</f>
        <v/>
      </c>
    </row>
    <row r="854">
      <c r="A854">
        <f>IF(P854=P853,0,P854)</f>
        <v/>
      </c>
      <c r="B854" s="41">
        <f>IF($M854&gt;300,"",IF(OR(INDEX(Bemenet!$E$2:$E$301,$M854)="",INDEX(Bemenet!$F$2:$F$301,$M854)=""),"",MAX(INDEX(Bemenet!$E$2:$E$301,$M854),INDEX(Szabalyok!$A:$A,$N854))))</f>
        <v/>
      </c>
      <c r="C854" s="41">
        <f>IF($B854="","",MIN(INDEX(Bemenet!$F$2:$F$301,$M854),INDEX(Szabalyok!$B:$B,$N854)))</f>
        <v/>
      </c>
      <c r="D854" s="5">
        <f>IF(AND($B854&lt;&gt;"",$C854&lt;&gt;"",$B854&lt;=$C854),INDEX(Bemenet!$G$2:$G$301,$M854),"")</f>
        <v/>
      </c>
      <c r="E854" s="6">
        <f>IF(AND($B854&lt;&gt;"",$C854&lt;&gt;"",$B854&lt;=$C854),INDEX(Bemenet!$D$2:$D$301,$M854),"")</f>
        <v/>
      </c>
      <c r="F854" s="5">
        <f>IF(AND($B854&lt;&gt;"",$C854&lt;&gt;"",$B854&lt;=$C854),$C854-$B854+1,"")</f>
        <v/>
      </c>
      <c r="G854" s="5">
        <f>IF($F854="","",$F854*$D854)</f>
        <v/>
      </c>
      <c r="H854" s="42">
        <f>IF($G854="","",$O854)</f>
        <v/>
      </c>
      <c r="I854" s="5">
        <f>IF($G854="","",$G854*IF($H854="",$O854,$H854)/100)</f>
        <v/>
      </c>
      <c r="J854" s="5">
        <f>IF(OR($L854="",NOT(COUNTIFS($L$2:$L854,$L854)=1)),"",SUMIFS($G:$G,$L:$L,$L854))</f>
        <v/>
      </c>
      <c r="K854" s="5">
        <f>IF(OR($L854="",NOT(COUNTIFS($L$2:$L854,$L854)=1)),"",SUMIFS($I:$I,$L:$L,$L854))</f>
        <v/>
      </c>
      <c r="L854" s="6">
        <f>IF($B854="","",YEAR($B854))</f>
        <v/>
      </c>
      <c r="M854" s="6">
        <f>INT((ROW()-2)/39)+1</f>
        <v/>
      </c>
      <c r="N854" s="6">
        <f>MOD(ROW()-2,39)+2</f>
        <v/>
      </c>
      <c r="O854" s="42">
        <f>IF(AND($B854&lt;&gt;"",$C854&lt;&gt;"",$B854&lt;=$C854),INDEX(Szabalyok!$C:$C,$N854),"")</f>
        <v/>
      </c>
      <c r="P854">
        <f>IF(D854="",P853,P853+1)</f>
        <v/>
      </c>
    </row>
    <row r="855">
      <c r="A855">
        <f>IF(P855=P854,0,P855)</f>
        <v/>
      </c>
      <c r="B855" s="41">
        <f>IF($M855&gt;300,"",IF(OR(INDEX(Bemenet!$E$2:$E$301,$M855)="",INDEX(Bemenet!$F$2:$F$301,$M855)=""),"",MAX(INDEX(Bemenet!$E$2:$E$301,$M855),INDEX(Szabalyok!$A:$A,$N855))))</f>
        <v/>
      </c>
      <c r="C855" s="41">
        <f>IF($B855="","",MIN(INDEX(Bemenet!$F$2:$F$301,$M855),INDEX(Szabalyok!$B:$B,$N855)))</f>
        <v/>
      </c>
      <c r="D855" s="5">
        <f>IF(AND($B855&lt;&gt;"",$C855&lt;&gt;"",$B855&lt;=$C855),INDEX(Bemenet!$G$2:$G$301,$M855),"")</f>
        <v/>
      </c>
      <c r="E855" s="6">
        <f>IF(AND($B855&lt;&gt;"",$C855&lt;&gt;"",$B855&lt;=$C855),INDEX(Bemenet!$D$2:$D$301,$M855),"")</f>
        <v/>
      </c>
      <c r="F855" s="5">
        <f>IF(AND($B855&lt;&gt;"",$C855&lt;&gt;"",$B855&lt;=$C855),$C855-$B855+1,"")</f>
        <v/>
      </c>
      <c r="G855" s="5">
        <f>IF($F855="","",$F855*$D855)</f>
        <v/>
      </c>
      <c r="H855" s="42">
        <f>IF($G855="","",$O855)</f>
        <v/>
      </c>
      <c r="I855" s="5">
        <f>IF($G855="","",$G855*IF($H855="",$O855,$H855)/100)</f>
        <v/>
      </c>
      <c r="J855" s="5">
        <f>IF(OR($L855="",NOT(COUNTIFS($L$2:$L855,$L855)=1)),"",SUMIFS($G:$G,$L:$L,$L855))</f>
        <v/>
      </c>
      <c r="K855" s="5">
        <f>IF(OR($L855="",NOT(COUNTIFS($L$2:$L855,$L855)=1)),"",SUMIFS($I:$I,$L:$L,$L855))</f>
        <v/>
      </c>
      <c r="L855" s="6">
        <f>IF($B855="","",YEAR($B855))</f>
        <v/>
      </c>
      <c r="M855" s="6">
        <f>INT((ROW()-2)/39)+1</f>
        <v/>
      </c>
      <c r="N855" s="6">
        <f>MOD(ROW()-2,39)+2</f>
        <v/>
      </c>
      <c r="O855" s="42">
        <f>IF(AND($B855&lt;&gt;"",$C855&lt;&gt;"",$B855&lt;=$C855),INDEX(Szabalyok!$C:$C,$N855),"")</f>
        <v/>
      </c>
      <c r="P855">
        <f>IF(D855="",P854,P854+1)</f>
        <v/>
      </c>
    </row>
    <row r="856">
      <c r="A856">
        <f>IF(P856=P855,0,P856)</f>
        <v/>
      </c>
      <c r="B856" s="41">
        <f>IF($M856&gt;300,"",IF(OR(INDEX(Bemenet!$E$2:$E$301,$M856)="",INDEX(Bemenet!$F$2:$F$301,$M856)=""),"",MAX(INDEX(Bemenet!$E$2:$E$301,$M856),INDEX(Szabalyok!$A:$A,$N856))))</f>
        <v/>
      </c>
      <c r="C856" s="41">
        <f>IF($B856="","",MIN(INDEX(Bemenet!$F$2:$F$301,$M856),INDEX(Szabalyok!$B:$B,$N856)))</f>
        <v/>
      </c>
      <c r="D856" s="5">
        <f>IF(AND($B856&lt;&gt;"",$C856&lt;&gt;"",$B856&lt;=$C856),INDEX(Bemenet!$G$2:$G$301,$M856),"")</f>
        <v/>
      </c>
      <c r="E856" s="6">
        <f>IF(AND($B856&lt;&gt;"",$C856&lt;&gt;"",$B856&lt;=$C856),INDEX(Bemenet!$D$2:$D$301,$M856),"")</f>
        <v/>
      </c>
      <c r="F856" s="5">
        <f>IF(AND($B856&lt;&gt;"",$C856&lt;&gt;"",$B856&lt;=$C856),$C856-$B856+1,"")</f>
        <v/>
      </c>
      <c r="G856" s="5">
        <f>IF($F856="","",$F856*$D856)</f>
        <v/>
      </c>
      <c r="H856" s="42">
        <f>IF($G856="","",$O856)</f>
        <v/>
      </c>
      <c r="I856" s="5">
        <f>IF($G856="","",$G856*IF($H856="",$O856,$H856)/100)</f>
        <v/>
      </c>
      <c r="J856" s="5">
        <f>IF(OR($L856="",NOT(COUNTIFS($L$2:$L856,$L856)=1)),"",SUMIFS($G:$G,$L:$L,$L856))</f>
        <v/>
      </c>
      <c r="K856" s="5">
        <f>IF(OR($L856="",NOT(COUNTIFS($L$2:$L856,$L856)=1)),"",SUMIFS($I:$I,$L:$L,$L856))</f>
        <v/>
      </c>
      <c r="L856" s="6">
        <f>IF($B856="","",YEAR($B856))</f>
        <v/>
      </c>
      <c r="M856" s="6">
        <f>INT((ROW()-2)/39)+1</f>
        <v/>
      </c>
      <c r="N856" s="6">
        <f>MOD(ROW()-2,39)+2</f>
        <v/>
      </c>
      <c r="O856" s="42">
        <f>IF(AND($B856&lt;&gt;"",$C856&lt;&gt;"",$B856&lt;=$C856),INDEX(Szabalyok!$C:$C,$N856),"")</f>
        <v/>
      </c>
      <c r="P856">
        <f>IF(D856="",P855,P855+1)</f>
        <v/>
      </c>
    </row>
    <row r="857">
      <c r="A857">
        <f>IF(P857=P856,0,P857)</f>
        <v/>
      </c>
      <c r="B857" s="41">
        <f>IF($M857&gt;300,"",IF(OR(INDEX(Bemenet!$E$2:$E$301,$M857)="",INDEX(Bemenet!$F$2:$F$301,$M857)=""),"",MAX(INDEX(Bemenet!$E$2:$E$301,$M857),INDEX(Szabalyok!$A:$A,$N857))))</f>
        <v/>
      </c>
      <c r="C857" s="41">
        <f>IF($B857="","",MIN(INDEX(Bemenet!$F$2:$F$301,$M857),INDEX(Szabalyok!$B:$B,$N857)))</f>
        <v/>
      </c>
      <c r="D857" s="5">
        <f>IF(AND($B857&lt;&gt;"",$C857&lt;&gt;"",$B857&lt;=$C857),INDEX(Bemenet!$G$2:$G$301,$M857),"")</f>
        <v/>
      </c>
      <c r="E857" s="6">
        <f>IF(AND($B857&lt;&gt;"",$C857&lt;&gt;"",$B857&lt;=$C857),INDEX(Bemenet!$D$2:$D$301,$M857),"")</f>
        <v/>
      </c>
      <c r="F857" s="5">
        <f>IF(AND($B857&lt;&gt;"",$C857&lt;&gt;"",$B857&lt;=$C857),$C857-$B857+1,"")</f>
        <v/>
      </c>
      <c r="G857" s="5">
        <f>IF($F857="","",$F857*$D857)</f>
        <v/>
      </c>
      <c r="H857" s="42">
        <f>IF($G857="","",$O857)</f>
        <v/>
      </c>
      <c r="I857" s="5">
        <f>IF($G857="","",$G857*IF($H857="",$O857,$H857)/100)</f>
        <v/>
      </c>
      <c r="J857" s="5">
        <f>IF(OR($L857="",NOT(COUNTIFS($L$2:$L857,$L857)=1)),"",SUMIFS($G:$G,$L:$L,$L857))</f>
        <v/>
      </c>
      <c r="K857" s="5">
        <f>IF(OR($L857="",NOT(COUNTIFS($L$2:$L857,$L857)=1)),"",SUMIFS($I:$I,$L:$L,$L857))</f>
        <v/>
      </c>
      <c r="L857" s="6">
        <f>IF($B857="","",YEAR($B857))</f>
        <v/>
      </c>
      <c r="M857" s="6">
        <f>INT((ROW()-2)/39)+1</f>
        <v/>
      </c>
      <c r="N857" s="6">
        <f>MOD(ROW()-2,39)+2</f>
        <v/>
      </c>
      <c r="O857" s="42">
        <f>IF(AND($B857&lt;&gt;"",$C857&lt;&gt;"",$B857&lt;=$C857),INDEX(Szabalyok!$C:$C,$N857),"")</f>
        <v/>
      </c>
      <c r="P857">
        <f>IF(D857="",P856,P856+1)</f>
        <v/>
      </c>
    </row>
    <row r="858">
      <c r="A858">
        <f>IF(P858=P857,0,P858)</f>
        <v/>
      </c>
      <c r="B858" s="41">
        <f>IF($M858&gt;300,"",IF(OR(INDEX(Bemenet!$E$2:$E$301,$M858)="",INDEX(Bemenet!$F$2:$F$301,$M858)=""),"",MAX(INDEX(Bemenet!$E$2:$E$301,$M858),INDEX(Szabalyok!$A:$A,$N858))))</f>
        <v/>
      </c>
      <c r="C858" s="41">
        <f>IF($B858="","",MIN(INDEX(Bemenet!$F$2:$F$301,$M858),INDEX(Szabalyok!$B:$B,$N858)))</f>
        <v/>
      </c>
      <c r="D858" s="5">
        <f>IF(AND($B858&lt;&gt;"",$C858&lt;&gt;"",$B858&lt;=$C858),INDEX(Bemenet!$G$2:$G$301,$M858),"")</f>
        <v/>
      </c>
      <c r="E858" s="6">
        <f>IF(AND($B858&lt;&gt;"",$C858&lt;&gt;"",$B858&lt;=$C858),INDEX(Bemenet!$D$2:$D$301,$M858),"")</f>
        <v/>
      </c>
      <c r="F858" s="5">
        <f>IF(AND($B858&lt;&gt;"",$C858&lt;&gt;"",$B858&lt;=$C858),$C858-$B858+1,"")</f>
        <v/>
      </c>
      <c r="G858" s="5">
        <f>IF($F858="","",$F858*$D858)</f>
        <v/>
      </c>
      <c r="H858" s="42">
        <f>IF($G858="","",$O858)</f>
        <v/>
      </c>
      <c r="I858" s="5">
        <f>IF($G858="","",$G858*IF($H858="",$O858,$H858)/100)</f>
        <v/>
      </c>
      <c r="J858" s="5">
        <f>IF(OR($L858="",NOT(COUNTIFS($L$2:$L858,$L858)=1)),"",SUMIFS($G:$G,$L:$L,$L858))</f>
        <v/>
      </c>
      <c r="K858" s="5">
        <f>IF(OR($L858="",NOT(COUNTIFS($L$2:$L858,$L858)=1)),"",SUMIFS($I:$I,$L:$L,$L858))</f>
        <v/>
      </c>
      <c r="L858" s="6">
        <f>IF($B858="","",YEAR($B858))</f>
        <v/>
      </c>
      <c r="M858" s="6">
        <f>INT((ROW()-2)/39)+1</f>
        <v/>
      </c>
      <c r="N858" s="6">
        <f>MOD(ROW()-2,39)+2</f>
        <v/>
      </c>
      <c r="O858" s="42">
        <f>IF(AND($B858&lt;&gt;"",$C858&lt;&gt;"",$B858&lt;=$C858),INDEX(Szabalyok!$C:$C,$N858),"")</f>
        <v/>
      </c>
      <c r="P858">
        <f>IF(D858="",P857,P857+1)</f>
        <v/>
      </c>
    </row>
    <row r="859">
      <c r="A859">
        <f>IF(P859=P858,0,P859)</f>
        <v/>
      </c>
      <c r="B859" s="41">
        <f>IF($M859&gt;300,"",IF(OR(INDEX(Bemenet!$E$2:$E$301,$M859)="",INDEX(Bemenet!$F$2:$F$301,$M859)=""),"",MAX(INDEX(Bemenet!$E$2:$E$301,$M859),INDEX(Szabalyok!$A:$A,$N859))))</f>
        <v/>
      </c>
      <c r="C859" s="41">
        <f>IF($B859="","",MIN(INDEX(Bemenet!$F$2:$F$301,$M859),INDEX(Szabalyok!$B:$B,$N859)))</f>
        <v/>
      </c>
      <c r="D859" s="5">
        <f>IF(AND($B859&lt;&gt;"",$C859&lt;&gt;"",$B859&lt;=$C859),INDEX(Bemenet!$G$2:$G$301,$M859),"")</f>
        <v/>
      </c>
      <c r="E859" s="6">
        <f>IF(AND($B859&lt;&gt;"",$C859&lt;&gt;"",$B859&lt;=$C859),INDEX(Bemenet!$D$2:$D$301,$M859),"")</f>
        <v/>
      </c>
      <c r="F859" s="5">
        <f>IF(AND($B859&lt;&gt;"",$C859&lt;&gt;"",$B859&lt;=$C859),$C859-$B859+1,"")</f>
        <v/>
      </c>
      <c r="G859" s="5">
        <f>IF($F859="","",$F859*$D859)</f>
        <v/>
      </c>
      <c r="H859" s="42">
        <f>IF($G859="","",$O859)</f>
        <v/>
      </c>
      <c r="I859" s="5">
        <f>IF($G859="","",$G859*IF($H859="",$O859,$H859)/100)</f>
        <v/>
      </c>
      <c r="J859" s="5">
        <f>IF(OR($L859="",NOT(COUNTIFS($L$2:$L859,$L859)=1)),"",SUMIFS($G:$G,$L:$L,$L859))</f>
        <v/>
      </c>
      <c r="K859" s="5">
        <f>IF(OR($L859="",NOT(COUNTIFS($L$2:$L859,$L859)=1)),"",SUMIFS($I:$I,$L:$L,$L859))</f>
        <v/>
      </c>
      <c r="L859" s="6">
        <f>IF($B859="","",YEAR($B859))</f>
        <v/>
      </c>
      <c r="M859" s="6">
        <f>INT((ROW()-2)/39)+1</f>
        <v/>
      </c>
      <c r="N859" s="6">
        <f>MOD(ROW()-2,39)+2</f>
        <v/>
      </c>
      <c r="O859" s="42">
        <f>IF(AND($B859&lt;&gt;"",$C859&lt;&gt;"",$B859&lt;=$C859),INDEX(Szabalyok!$C:$C,$N859),"")</f>
        <v/>
      </c>
      <c r="P859">
        <f>IF(D859="",P858,P858+1)</f>
        <v/>
      </c>
    </row>
    <row r="860">
      <c r="A860">
        <f>IF(P860=P859,0,P860)</f>
        <v/>
      </c>
      <c r="B860" s="41">
        <f>IF($M860&gt;300,"",IF(OR(INDEX(Bemenet!$E$2:$E$301,$M860)="",INDEX(Bemenet!$F$2:$F$301,$M860)=""),"",MAX(INDEX(Bemenet!$E$2:$E$301,$M860),INDEX(Szabalyok!$A:$A,$N860))))</f>
        <v/>
      </c>
      <c r="C860" s="41">
        <f>IF($B860="","",MIN(INDEX(Bemenet!$F$2:$F$301,$M860),INDEX(Szabalyok!$B:$B,$N860)))</f>
        <v/>
      </c>
      <c r="D860" s="5">
        <f>IF(AND($B860&lt;&gt;"",$C860&lt;&gt;"",$B860&lt;=$C860),INDEX(Bemenet!$G$2:$G$301,$M860),"")</f>
        <v/>
      </c>
      <c r="E860" s="6">
        <f>IF(AND($B860&lt;&gt;"",$C860&lt;&gt;"",$B860&lt;=$C860),INDEX(Bemenet!$D$2:$D$301,$M860),"")</f>
        <v/>
      </c>
      <c r="F860" s="5">
        <f>IF(AND($B860&lt;&gt;"",$C860&lt;&gt;"",$B860&lt;=$C860),$C860-$B860+1,"")</f>
        <v/>
      </c>
      <c r="G860" s="5">
        <f>IF($F860="","",$F860*$D860)</f>
        <v/>
      </c>
      <c r="H860" s="42">
        <f>IF($G860="","",$O860)</f>
        <v/>
      </c>
      <c r="I860" s="5">
        <f>IF($G860="","",$G860*IF($H860="",$O860,$H860)/100)</f>
        <v/>
      </c>
      <c r="J860" s="5">
        <f>IF(OR($L860="",NOT(COUNTIFS($L$2:$L860,$L860)=1)),"",SUMIFS($G:$G,$L:$L,$L860))</f>
        <v/>
      </c>
      <c r="K860" s="5">
        <f>IF(OR($L860="",NOT(COUNTIFS($L$2:$L860,$L860)=1)),"",SUMIFS($I:$I,$L:$L,$L860))</f>
        <v/>
      </c>
      <c r="L860" s="6">
        <f>IF($B860="","",YEAR($B860))</f>
        <v/>
      </c>
      <c r="M860" s="6">
        <f>INT((ROW()-2)/39)+1</f>
        <v/>
      </c>
      <c r="N860" s="6">
        <f>MOD(ROW()-2,39)+2</f>
        <v/>
      </c>
      <c r="O860" s="42">
        <f>IF(AND($B860&lt;&gt;"",$C860&lt;&gt;"",$B860&lt;=$C860),INDEX(Szabalyok!$C:$C,$N860),"")</f>
        <v/>
      </c>
      <c r="P860">
        <f>IF(D860="",P859,P859+1)</f>
        <v/>
      </c>
    </row>
    <row r="861">
      <c r="A861">
        <f>IF(P861=P860,0,P861)</f>
        <v/>
      </c>
      <c r="B861" s="41">
        <f>IF($M861&gt;300,"",IF(OR(INDEX(Bemenet!$E$2:$E$301,$M861)="",INDEX(Bemenet!$F$2:$F$301,$M861)=""),"",MAX(INDEX(Bemenet!$E$2:$E$301,$M861),INDEX(Szabalyok!$A:$A,$N861))))</f>
        <v/>
      </c>
      <c r="C861" s="41">
        <f>IF($B861="","",MIN(INDEX(Bemenet!$F$2:$F$301,$M861),INDEX(Szabalyok!$B:$B,$N861)))</f>
        <v/>
      </c>
      <c r="D861" s="5">
        <f>IF(AND($B861&lt;&gt;"",$C861&lt;&gt;"",$B861&lt;=$C861),INDEX(Bemenet!$G$2:$G$301,$M861),"")</f>
        <v/>
      </c>
      <c r="E861" s="6">
        <f>IF(AND($B861&lt;&gt;"",$C861&lt;&gt;"",$B861&lt;=$C861),INDEX(Bemenet!$D$2:$D$301,$M861),"")</f>
        <v/>
      </c>
      <c r="F861" s="5">
        <f>IF(AND($B861&lt;&gt;"",$C861&lt;&gt;"",$B861&lt;=$C861),$C861-$B861+1,"")</f>
        <v/>
      </c>
      <c r="G861" s="5">
        <f>IF($F861="","",$F861*$D861)</f>
        <v/>
      </c>
      <c r="H861" s="42">
        <f>IF($G861="","",$O861)</f>
        <v/>
      </c>
      <c r="I861" s="5">
        <f>IF($G861="","",$G861*IF($H861="",$O861,$H861)/100)</f>
        <v/>
      </c>
      <c r="J861" s="5">
        <f>IF(OR($L861="",NOT(COUNTIFS($L$2:$L861,$L861)=1)),"",SUMIFS($G:$G,$L:$L,$L861))</f>
        <v/>
      </c>
      <c r="K861" s="5">
        <f>IF(OR($L861="",NOT(COUNTIFS($L$2:$L861,$L861)=1)),"",SUMIFS($I:$I,$L:$L,$L861))</f>
        <v/>
      </c>
      <c r="L861" s="6">
        <f>IF($B861="","",YEAR($B861))</f>
        <v/>
      </c>
      <c r="M861" s="6">
        <f>INT((ROW()-2)/39)+1</f>
        <v/>
      </c>
      <c r="N861" s="6">
        <f>MOD(ROW()-2,39)+2</f>
        <v/>
      </c>
      <c r="O861" s="42">
        <f>IF(AND($B861&lt;&gt;"",$C861&lt;&gt;"",$B861&lt;=$C861),INDEX(Szabalyok!$C:$C,$N861),"")</f>
        <v/>
      </c>
      <c r="P861">
        <f>IF(D861="",P860,P860+1)</f>
        <v/>
      </c>
    </row>
    <row r="862">
      <c r="A862">
        <f>IF(P862=P861,0,P862)</f>
        <v/>
      </c>
      <c r="B862" s="41">
        <f>IF($M862&gt;300,"",IF(OR(INDEX(Bemenet!$E$2:$E$301,$M862)="",INDEX(Bemenet!$F$2:$F$301,$M862)=""),"",MAX(INDEX(Bemenet!$E$2:$E$301,$M862),INDEX(Szabalyok!$A:$A,$N862))))</f>
        <v/>
      </c>
      <c r="C862" s="41">
        <f>IF($B862="","",MIN(INDEX(Bemenet!$F$2:$F$301,$M862),INDEX(Szabalyok!$B:$B,$N862)))</f>
        <v/>
      </c>
      <c r="D862" s="5">
        <f>IF(AND($B862&lt;&gt;"",$C862&lt;&gt;"",$B862&lt;=$C862),INDEX(Bemenet!$G$2:$G$301,$M862),"")</f>
        <v/>
      </c>
      <c r="E862" s="6">
        <f>IF(AND($B862&lt;&gt;"",$C862&lt;&gt;"",$B862&lt;=$C862),INDEX(Bemenet!$D$2:$D$301,$M862),"")</f>
        <v/>
      </c>
      <c r="F862" s="5">
        <f>IF(AND($B862&lt;&gt;"",$C862&lt;&gt;"",$B862&lt;=$C862),$C862-$B862+1,"")</f>
        <v/>
      </c>
      <c r="G862" s="5">
        <f>IF($F862="","",$F862*$D862)</f>
        <v/>
      </c>
      <c r="H862" s="42">
        <f>IF($G862="","",$O862)</f>
        <v/>
      </c>
      <c r="I862" s="5">
        <f>IF($G862="","",$G862*IF($H862="",$O862,$H862)/100)</f>
        <v/>
      </c>
      <c r="J862" s="5">
        <f>IF(OR($L862="",NOT(COUNTIFS($L$2:$L862,$L862)=1)),"",SUMIFS($G:$G,$L:$L,$L862))</f>
        <v/>
      </c>
      <c r="K862" s="5">
        <f>IF(OR($L862="",NOT(COUNTIFS($L$2:$L862,$L862)=1)),"",SUMIFS($I:$I,$L:$L,$L862))</f>
        <v/>
      </c>
      <c r="L862" s="6">
        <f>IF($B862="","",YEAR($B862))</f>
        <v/>
      </c>
      <c r="M862" s="6">
        <f>INT((ROW()-2)/39)+1</f>
        <v/>
      </c>
      <c r="N862" s="6">
        <f>MOD(ROW()-2,39)+2</f>
        <v/>
      </c>
      <c r="O862" s="42">
        <f>IF(AND($B862&lt;&gt;"",$C862&lt;&gt;"",$B862&lt;=$C862),INDEX(Szabalyok!$C:$C,$N862),"")</f>
        <v/>
      </c>
      <c r="P862">
        <f>IF(D862="",P861,P861+1)</f>
        <v/>
      </c>
    </row>
    <row r="863">
      <c r="A863">
        <f>IF(P863=P862,0,P863)</f>
        <v/>
      </c>
      <c r="B863" s="41">
        <f>IF($M863&gt;300,"",IF(OR(INDEX(Bemenet!$E$2:$E$301,$M863)="",INDEX(Bemenet!$F$2:$F$301,$M863)=""),"",MAX(INDEX(Bemenet!$E$2:$E$301,$M863),INDEX(Szabalyok!$A:$A,$N863))))</f>
        <v/>
      </c>
      <c r="C863" s="41">
        <f>IF($B863="","",MIN(INDEX(Bemenet!$F$2:$F$301,$M863),INDEX(Szabalyok!$B:$B,$N863)))</f>
        <v/>
      </c>
      <c r="D863" s="5">
        <f>IF(AND($B863&lt;&gt;"",$C863&lt;&gt;"",$B863&lt;=$C863),INDEX(Bemenet!$G$2:$G$301,$M863),"")</f>
        <v/>
      </c>
      <c r="E863" s="6">
        <f>IF(AND($B863&lt;&gt;"",$C863&lt;&gt;"",$B863&lt;=$C863),INDEX(Bemenet!$D$2:$D$301,$M863),"")</f>
        <v/>
      </c>
      <c r="F863" s="5">
        <f>IF(AND($B863&lt;&gt;"",$C863&lt;&gt;"",$B863&lt;=$C863),$C863-$B863+1,"")</f>
        <v/>
      </c>
      <c r="G863" s="5">
        <f>IF($F863="","",$F863*$D863)</f>
        <v/>
      </c>
      <c r="H863" s="42">
        <f>IF($G863="","",$O863)</f>
        <v/>
      </c>
      <c r="I863" s="5">
        <f>IF($G863="","",$G863*IF($H863="",$O863,$H863)/100)</f>
        <v/>
      </c>
      <c r="J863" s="5">
        <f>IF(OR($L863="",NOT(COUNTIFS($L$2:$L863,$L863)=1)),"",SUMIFS($G:$G,$L:$L,$L863))</f>
        <v/>
      </c>
      <c r="K863" s="5">
        <f>IF(OR($L863="",NOT(COUNTIFS($L$2:$L863,$L863)=1)),"",SUMIFS($I:$I,$L:$L,$L863))</f>
        <v/>
      </c>
      <c r="L863" s="6">
        <f>IF($B863="","",YEAR($B863))</f>
        <v/>
      </c>
      <c r="M863" s="6">
        <f>INT((ROW()-2)/39)+1</f>
        <v/>
      </c>
      <c r="N863" s="6">
        <f>MOD(ROW()-2,39)+2</f>
        <v/>
      </c>
      <c r="O863" s="42">
        <f>IF(AND($B863&lt;&gt;"",$C863&lt;&gt;"",$B863&lt;=$C863),INDEX(Szabalyok!$C:$C,$N863),"")</f>
        <v/>
      </c>
      <c r="P863">
        <f>IF(D863="",P862,P862+1)</f>
        <v/>
      </c>
    </row>
    <row r="864">
      <c r="A864">
        <f>IF(P864=P863,0,P864)</f>
        <v/>
      </c>
      <c r="B864" s="41">
        <f>IF($M864&gt;300,"",IF(OR(INDEX(Bemenet!$E$2:$E$301,$M864)="",INDEX(Bemenet!$F$2:$F$301,$M864)=""),"",MAX(INDEX(Bemenet!$E$2:$E$301,$M864),INDEX(Szabalyok!$A:$A,$N864))))</f>
        <v/>
      </c>
      <c r="C864" s="41">
        <f>IF($B864="","",MIN(INDEX(Bemenet!$F$2:$F$301,$M864),INDEX(Szabalyok!$B:$B,$N864)))</f>
        <v/>
      </c>
      <c r="D864" s="5">
        <f>IF(AND($B864&lt;&gt;"",$C864&lt;&gt;"",$B864&lt;=$C864),INDEX(Bemenet!$G$2:$G$301,$M864),"")</f>
        <v/>
      </c>
      <c r="E864" s="6">
        <f>IF(AND($B864&lt;&gt;"",$C864&lt;&gt;"",$B864&lt;=$C864),INDEX(Bemenet!$D$2:$D$301,$M864),"")</f>
        <v/>
      </c>
      <c r="F864" s="5">
        <f>IF(AND($B864&lt;&gt;"",$C864&lt;&gt;"",$B864&lt;=$C864),$C864-$B864+1,"")</f>
        <v/>
      </c>
      <c r="G864" s="5">
        <f>IF($F864="","",$F864*$D864)</f>
        <v/>
      </c>
      <c r="H864" s="42">
        <f>IF($G864="","",$O864)</f>
        <v/>
      </c>
      <c r="I864" s="5">
        <f>IF($G864="","",$G864*IF($H864="",$O864,$H864)/100)</f>
        <v/>
      </c>
      <c r="J864" s="5">
        <f>IF(OR($L864="",NOT(COUNTIFS($L$2:$L864,$L864)=1)),"",SUMIFS($G:$G,$L:$L,$L864))</f>
        <v/>
      </c>
      <c r="K864" s="5">
        <f>IF(OR($L864="",NOT(COUNTIFS($L$2:$L864,$L864)=1)),"",SUMIFS($I:$I,$L:$L,$L864))</f>
        <v/>
      </c>
      <c r="L864" s="6">
        <f>IF($B864="","",YEAR($B864))</f>
        <v/>
      </c>
      <c r="M864" s="6">
        <f>INT((ROW()-2)/39)+1</f>
        <v/>
      </c>
      <c r="N864" s="6">
        <f>MOD(ROW()-2,39)+2</f>
        <v/>
      </c>
      <c r="O864" s="42">
        <f>IF(AND($B864&lt;&gt;"",$C864&lt;&gt;"",$B864&lt;=$C864),INDEX(Szabalyok!$C:$C,$N864),"")</f>
        <v/>
      </c>
      <c r="P864">
        <f>IF(D864="",P863,P863+1)</f>
        <v/>
      </c>
    </row>
    <row r="865">
      <c r="A865">
        <f>IF(P865=P864,0,P865)</f>
        <v/>
      </c>
      <c r="B865" s="41">
        <f>IF($M865&gt;300,"",IF(OR(INDEX(Bemenet!$E$2:$E$301,$M865)="",INDEX(Bemenet!$F$2:$F$301,$M865)=""),"",MAX(INDEX(Bemenet!$E$2:$E$301,$M865),INDEX(Szabalyok!$A:$A,$N865))))</f>
        <v/>
      </c>
      <c r="C865" s="41">
        <f>IF($B865="","",MIN(INDEX(Bemenet!$F$2:$F$301,$M865),INDEX(Szabalyok!$B:$B,$N865)))</f>
        <v/>
      </c>
      <c r="D865" s="5">
        <f>IF(AND($B865&lt;&gt;"",$C865&lt;&gt;"",$B865&lt;=$C865),INDEX(Bemenet!$G$2:$G$301,$M865),"")</f>
        <v/>
      </c>
      <c r="E865" s="6">
        <f>IF(AND($B865&lt;&gt;"",$C865&lt;&gt;"",$B865&lt;=$C865),INDEX(Bemenet!$D$2:$D$301,$M865),"")</f>
        <v/>
      </c>
      <c r="F865" s="5">
        <f>IF(AND($B865&lt;&gt;"",$C865&lt;&gt;"",$B865&lt;=$C865),$C865-$B865+1,"")</f>
        <v/>
      </c>
      <c r="G865" s="5">
        <f>IF($F865="","",$F865*$D865)</f>
        <v/>
      </c>
      <c r="H865" s="42">
        <f>IF($G865="","",$O865)</f>
        <v/>
      </c>
      <c r="I865" s="5">
        <f>IF($G865="","",$G865*IF($H865="",$O865,$H865)/100)</f>
        <v/>
      </c>
      <c r="J865" s="5">
        <f>IF(OR($L865="",NOT(COUNTIFS($L$2:$L865,$L865)=1)),"",SUMIFS($G:$G,$L:$L,$L865))</f>
        <v/>
      </c>
      <c r="K865" s="5">
        <f>IF(OR($L865="",NOT(COUNTIFS($L$2:$L865,$L865)=1)),"",SUMIFS($I:$I,$L:$L,$L865))</f>
        <v/>
      </c>
      <c r="L865" s="6">
        <f>IF($B865="","",YEAR($B865))</f>
        <v/>
      </c>
      <c r="M865" s="6">
        <f>INT((ROW()-2)/39)+1</f>
        <v/>
      </c>
      <c r="N865" s="6">
        <f>MOD(ROW()-2,39)+2</f>
        <v/>
      </c>
      <c r="O865" s="42">
        <f>IF(AND($B865&lt;&gt;"",$C865&lt;&gt;"",$B865&lt;=$C865),INDEX(Szabalyok!$C:$C,$N865),"")</f>
        <v/>
      </c>
      <c r="P865">
        <f>IF(D865="",P864,P864+1)</f>
        <v/>
      </c>
    </row>
    <row r="866">
      <c r="A866">
        <f>IF(P866=P865,0,P866)</f>
        <v/>
      </c>
      <c r="B866" s="41">
        <f>IF($M866&gt;300,"",IF(OR(INDEX(Bemenet!$E$2:$E$301,$M866)="",INDEX(Bemenet!$F$2:$F$301,$M866)=""),"",MAX(INDEX(Bemenet!$E$2:$E$301,$M866),INDEX(Szabalyok!$A:$A,$N866))))</f>
        <v/>
      </c>
      <c r="C866" s="41">
        <f>IF($B866="","",MIN(INDEX(Bemenet!$F$2:$F$301,$M866),INDEX(Szabalyok!$B:$B,$N866)))</f>
        <v/>
      </c>
      <c r="D866" s="5">
        <f>IF(AND($B866&lt;&gt;"",$C866&lt;&gt;"",$B866&lt;=$C866),INDEX(Bemenet!$G$2:$G$301,$M866),"")</f>
        <v/>
      </c>
      <c r="E866" s="6">
        <f>IF(AND($B866&lt;&gt;"",$C866&lt;&gt;"",$B866&lt;=$C866),INDEX(Bemenet!$D$2:$D$301,$M866),"")</f>
        <v/>
      </c>
      <c r="F866" s="5">
        <f>IF(AND($B866&lt;&gt;"",$C866&lt;&gt;"",$B866&lt;=$C866),$C866-$B866+1,"")</f>
        <v/>
      </c>
      <c r="G866" s="5">
        <f>IF($F866="","",$F866*$D866)</f>
        <v/>
      </c>
      <c r="H866" s="42">
        <f>IF($G866="","",$O866)</f>
        <v/>
      </c>
      <c r="I866" s="5">
        <f>IF($G866="","",$G866*IF($H866="",$O866,$H866)/100)</f>
        <v/>
      </c>
      <c r="J866" s="5">
        <f>IF(OR($L866="",NOT(COUNTIFS($L$2:$L866,$L866)=1)),"",SUMIFS($G:$G,$L:$L,$L866))</f>
        <v/>
      </c>
      <c r="K866" s="5">
        <f>IF(OR($L866="",NOT(COUNTIFS($L$2:$L866,$L866)=1)),"",SUMIFS($I:$I,$L:$L,$L866))</f>
        <v/>
      </c>
      <c r="L866" s="6">
        <f>IF($B866="","",YEAR($B866))</f>
        <v/>
      </c>
      <c r="M866" s="6">
        <f>INT((ROW()-2)/39)+1</f>
        <v/>
      </c>
      <c r="N866" s="6">
        <f>MOD(ROW()-2,39)+2</f>
        <v/>
      </c>
      <c r="O866" s="42">
        <f>IF(AND($B866&lt;&gt;"",$C866&lt;&gt;"",$B866&lt;=$C866),INDEX(Szabalyok!$C:$C,$N866),"")</f>
        <v/>
      </c>
      <c r="P866">
        <f>IF(D866="",P865,P865+1)</f>
        <v/>
      </c>
    </row>
    <row r="867">
      <c r="A867">
        <f>IF(P867=P866,0,P867)</f>
        <v/>
      </c>
      <c r="B867" s="41">
        <f>IF($M867&gt;300,"",IF(OR(INDEX(Bemenet!$E$2:$E$301,$M867)="",INDEX(Bemenet!$F$2:$F$301,$M867)=""),"",MAX(INDEX(Bemenet!$E$2:$E$301,$M867),INDEX(Szabalyok!$A:$A,$N867))))</f>
        <v/>
      </c>
      <c r="C867" s="41">
        <f>IF($B867="","",MIN(INDEX(Bemenet!$F$2:$F$301,$M867),INDEX(Szabalyok!$B:$B,$N867)))</f>
        <v/>
      </c>
      <c r="D867" s="5">
        <f>IF(AND($B867&lt;&gt;"",$C867&lt;&gt;"",$B867&lt;=$C867),INDEX(Bemenet!$G$2:$G$301,$M867),"")</f>
        <v/>
      </c>
      <c r="E867" s="6">
        <f>IF(AND($B867&lt;&gt;"",$C867&lt;&gt;"",$B867&lt;=$C867),INDEX(Bemenet!$D$2:$D$301,$M867),"")</f>
        <v/>
      </c>
      <c r="F867" s="5">
        <f>IF(AND($B867&lt;&gt;"",$C867&lt;&gt;"",$B867&lt;=$C867),$C867-$B867+1,"")</f>
        <v/>
      </c>
      <c r="G867" s="5">
        <f>IF($F867="","",$F867*$D867)</f>
        <v/>
      </c>
      <c r="H867" s="42">
        <f>IF($G867="","",$O867)</f>
        <v/>
      </c>
      <c r="I867" s="5">
        <f>IF($G867="","",$G867*IF($H867="",$O867,$H867)/100)</f>
        <v/>
      </c>
      <c r="J867" s="5">
        <f>IF(OR($L867="",NOT(COUNTIFS($L$2:$L867,$L867)=1)),"",SUMIFS($G:$G,$L:$L,$L867))</f>
        <v/>
      </c>
      <c r="K867" s="5">
        <f>IF(OR($L867="",NOT(COUNTIFS($L$2:$L867,$L867)=1)),"",SUMIFS($I:$I,$L:$L,$L867))</f>
        <v/>
      </c>
      <c r="L867" s="6">
        <f>IF($B867="","",YEAR($B867))</f>
        <v/>
      </c>
      <c r="M867" s="6">
        <f>INT((ROW()-2)/39)+1</f>
        <v/>
      </c>
      <c r="N867" s="6">
        <f>MOD(ROW()-2,39)+2</f>
        <v/>
      </c>
      <c r="O867" s="42">
        <f>IF(AND($B867&lt;&gt;"",$C867&lt;&gt;"",$B867&lt;=$C867),INDEX(Szabalyok!$C:$C,$N867),"")</f>
        <v/>
      </c>
      <c r="P867">
        <f>IF(D867="",P866,P866+1)</f>
        <v/>
      </c>
    </row>
    <row r="868">
      <c r="A868">
        <f>IF(P868=P867,0,P868)</f>
        <v/>
      </c>
      <c r="B868" s="41">
        <f>IF($M868&gt;300,"",IF(OR(INDEX(Bemenet!$E$2:$E$301,$M868)="",INDEX(Bemenet!$F$2:$F$301,$M868)=""),"",MAX(INDEX(Bemenet!$E$2:$E$301,$M868),INDEX(Szabalyok!$A:$A,$N868))))</f>
        <v/>
      </c>
      <c r="C868" s="41">
        <f>IF($B868="","",MIN(INDEX(Bemenet!$F$2:$F$301,$M868),INDEX(Szabalyok!$B:$B,$N868)))</f>
        <v/>
      </c>
      <c r="D868" s="5">
        <f>IF(AND($B868&lt;&gt;"",$C868&lt;&gt;"",$B868&lt;=$C868),INDEX(Bemenet!$G$2:$G$301,$M868),"")</f>
        <v/>
      </c>
      <c r="E868" s="6">
        <f>IF(AND($B868&lt;&gt;"",$C868&lt;&gt;"",$B868&lt;=$C868),INDEX(Bemenet!$D$2:$D$301,$M868),"")</f>
        <v/>
      </c>
      <c r="F868" s="5">
        <f>IF(AND($B868&lt;&gt;"",$C868&lt;&gt;"",$B868&lt;=$C868),$C868-$B868+1,"")</f>
        <v/>
      </c>
      <c r="G868" s="5">
        <f>IF($F868="","",$F868*$D868)</f>
        <v/>
      </c>
      <c r="H868" s="42">
        <f>IF($G868="","",$O868)</f>
        <v/>
      </c>
      <c r="I868" s="5">
        <f>IF($G868="","",$G868*IF($H868="",$O868,$H868)/100)</f>
        <v/>
      </c>
      <c r="J868" s="5">
        <f>IF(OR($L868="",NOT(COUNTIFS($L$2:$L868,$L868)=1)),"",SUMIFS($G:$G,$L:$L,$L868))</f>
        <v/>
      </c>
      <c r="K868" s="5">
        <f>IF(OR($L868="",NOT(COUNTIFS($L$2:$L868,$L868)=1)),"",SUMIFS($I:$I,$L:$L,$L868))</f>
        <v/>
      </c>
      <c r="L868" s="6">
        <f>IF($B868="","",YEAR($B868))</f>
        <v/>
      </c>
      <c r="M868" s="6">
        <f>INT((ROW()-2)/39)+1</f>
        <v/>
      </c>
      <c r="N868" s="6">
        <f>MOD(ROW()-2,39)+2</f>
        <v/>
      </c>
      <c r="O868" s="42">
        <f>IF(AND($B868&lt;&gt;"",$C868&lt;&gt;"",$B868&lt;=$C868),INDEX(Szabalyok!$C:$C,$N868),"")</f>
        <v/>
      </c>
      <c r="P868">
        <f>IF(D868="",P867,P867+1)</f>
        <v/>
      </c>
    </row>
    <row r="869">
      <c r="A869">
        <f>IF(P869=P868,0,P869)</f>
        <v/>
      </c>
      <c r="B869" s="41">
        <f>IF($M869&gt;300,"",IF(OR(INDEX(Bemenet!$E$2:$E$301,$M869)="",INDEX(Bemenet!$F$2:$F$301,$M869)=""),"",MAX(INDEX(Bemenet!$E$2:$E$301,$M869),INDEX(Szabalyok!$A:$A,$N869))))</f>
        <v/>
      </c>
      <c r="C869" s="41">
        <f>IF($B869="","",MIN(INDEX(Bemenet!$F$2:$F$301,$M869),INDEX(Szabalyok!$B:$B,$N869)))</f>
        <v/>
      </c>
      <c r="D869" s="5">
        <f>IF(AND($B869&lt;&gt;"",$C869&lt;&gt;"",$B869&lt;=$C869),INDEX(Bemenet!$G$2:$G$301,$M869),"")</f>
        <v/>
      </c>
      <c r="E869" s="6">
        <f>IF(AND($B869&lt;&gt;"",$C869&lt;&gt;"",$B869&lt;=$C869),INDEX(Bemenet!$D$2:$D$301,$M869),"")</f>
        <v/>
      </c>
      <c r="F869" s="5">
        <f>IF(AND($B869&lt;&gt;"",$C869&lt;&gt;"",$B869&lt;=$C869),$C869-$B869+1,"")</f>
        <v/>
      </c>
      <c r="G869" s="5">
        <f>IF($F869="","",$F869*$D869)</f>
        <v/>
      </c>
      <c r="H869" s="42">
        <f>IF($G869="","",$O869)</f>
        <v/>
      </c>
      <c r="I869" s="5">
        <f>IF($G869="","",$G869*IF($H869="",$O869,$H869)/100)</f>
        <v/>
      </c>
      <c r="J869" s="5">
        <f>IF(OR($L869="",NOT(COUNTIFS($L$2:$L869,$L869)=1)),"",SUMIFS($G:$G,$L:$L,$L869))</f>
        <v/>
      </c>
      <c r="K869" s="5">
        <f>IF(OR($L869="",NOT(COUNTIFS($L$2:$L869,$L869)=1)),"",SUMIFS($I:$I,$L:$L,$L869))</f>
        <v/>
      </c>
      <c r="L869" s="6">
        <f>IF($B869="","",YEAR($B869))</f>
        <v/>
      </c>
      <c r="M869" s="6">
        <f>INT((ROW()-2)/39)+1</f>
        <v/>
      </c>
      <c r="N869" s="6">
        <f>MOD(ROW()-2,39)+2</f>
        <v/>
      </c>
      <c r="O869" s="42">
        <f>IF(AND($B869&lt;&gt;"",$C869&lt;&gt;"",$B869&lt;=$C869),INDEX(Szabalyok!$C:$C,$N869),"")</f>
        <v/>
      </c>
      <c r="P869">
        <f>IF(D869="",P868,P868+1)</f>
        <v/>
      </c>
    </row>
    <row r="870">
      <c r="A870">
        <f>IF(P870=P869,0,P870)</f>
        <v/>
      </c>
      <c r="B870" s="41">
        <f>IF($M870&gt;300,"",IF(OR(INDEX(Bemenet!$E$2:$E$301,$M870)="",INDEX(Bemenet!$F$2:$F$301,$M870)=""),"",MAX(INDEX(Bemenet!$E$2:$E$301,$M870),INDEX(Szabalyok!$A:$A,$N870))))</f>
        <v/>
      </c>
      <c r="C870" s="41">
        <f>IF($B870="","",MIN(INDEX(Bemenet!$F$2:$F$301,$M870),INDEX(Szabalyok!$B:$B,$N870)))</f>
        <v/>
      </c>
      <c r="D870" s="5">
        <f>IF(AND($B870&lt;&gt;"",$C870&lt;&gt;"",$B870&lt;=$C870),INDEX(Bemenet!$G$2:$G$301,$M870),"")</f>
        <v/>
      </c>
      <c r="E870" s="6">
        <f>IF(AND($B870&lt;&gt;"",$C870&lt;&gt;"",$B870&lt;=$C870),INDEX(Bemenet!$D$2:$D$301,$M870),"")</f>
        <v/>
      </c>
      <c r="F870" s="5">
        <f>IF(AND($B870&lt;&gt;"",$C870&lt;&gt;"",$B870&lt;=$C870),$C870-$B870+1,"")</f>
        <v/>
      </c>
      <c r="G870" s="5">
        <f>IF($F870="","",$F870*$D870)</f>
        <v/>
      </c>
      <c r="H870" s="42">
        <f>IF($G870="","",$O870)</f>
        <v/>
      </c>
      <c r="I870" s="5">
        <f>IF($G870="","",$G870*IF($H870="",$O870,$H870)/100)</f>
        <v/>
      </c>
      <c r="J870" s="5">
        <f>IF(OR($L870="",NOT(COUNTIFS($L$2:$L870,$L870)=1)),"",SUMIFS($G:$G,$L:$L,$L870))</f>
        <v/>
      </c>
      <c r="K870" s="5">
        <f>IF(OR($L870="",NOT(COUNTIFS($L$2:$L870,$L870)=1)),"",SUMIFS($I:$I,$L:$L,$L870))</f>
        <v/>
      </c>
      <c r="L870" s="6">
        <f>IF($B870="","",YEAR($B870))</f>
        <v/>
      </c>
      <c r="M870" s="6">
        <f>INT((ROW()-2)/39)+1</f>
        <v/>
      </c>
      <c r="N870" s="6">
        <f>MOD(ROW()-2,39)+2</f>
        <v/>
      </c>
      <c r="O870" s="42">
        <f>IF(AND($B870&lt;&gt;"",$C870&lt;&gt;"",$B870&lt;=$C870),INDEX(Szabalyok!$C:$C,$N870),"")</f>
        <v/>
      </c>
      <c r="P870">
        <f>IF(D870="",P869,P869+1)</f>
        <v/>
      </c>
    </row>
    <row r="871">
      <c r="A871">
        <f>IF(P871=P870,0,P871)</f>
        <v/>
      </c>
      <c r="B871" s="41">
        <f>IF($M871&gt;300,"",IF(OR(INDEX(Bemenet!$E$2:$E$301,$M871)="",INDEX(Bemenet!$F$2:$F$301,$M871)=""),"",MAX(INDEX(Bemenet!$E$2:$E$301,$M871),INDEX(Szabalyok!$A:$A,$N871))))</f>
        <v/>
      </c>
      <c r="C871" s="41">
        <f>IF($B871="","",MIN(INDEX(Bemenet!$F$2:$F$301,$M871),INDEX(Szabalyok!$B:$B,$N871)))</f>
        <v/>
      </c>
      <c r="D871" s="5">
        <f>IF(AND($B871&lt;&gt;"",$C871&lt;&gt;"",$B871&lt;=$C871),INDEX(Bemenet!$G$2:$G$301,$M871),"")</f>
        <v/>
      </c>
      <c r="E871" s="6">
        <f>IF(AND($B871&lt;&gt;"",$C871&lt;&gt;"",$B871&lt;=$C871),INDEX(Bemenet!$D$2:$D$301,$M871),"")</f>
        <v/>
      </c>
      <c r="F871" s="5">
        <f>IF(AND($B871&lt;&gt;"",$C871&lt;&gt;"",$B871&lt;=$C871),$C871-$B871+1,"")</f>
        <v/>
      </c>
      <c r="G871" s="5">
        <f>IF($F871="","",$F871*$D871)</f>
        <v/>
      </c>
      <c r="H871" s="42">
        <f>IF($G871="","",$O871)</f>
        <v/>
      </c>
      <c r="I871" s="5">
        <f>IF($G871="","",$G871*IF($H871="",$O871,$H871)/100)</f>
        <v/>
      </c>
      <c r="J871" s="5">
        <f>IF(OR($L871="",NOT(COUNTIFS($L$2:$L871,$L871)=1)),"",SUMIFS($G:$G,$L:$L,$L871))</f>
        <v/>
      </c>
      <c r="K871" s="5">
        <f>IF(OR($L871="",NOT(COUNTIFS($L$2:$L871,$L871)=1)),"",SUMIFS($I:$I,$L:$L,$L871))</f>
        <v/>
      </c>
      <c r="L871" s="6">
        <f>IF($B871="","",YEAR($B871))</f>
        <v/>
      </c>
      <c r="M871" s="6">
        <f>INT((ROW()-2)/39)+1</f>
        <v/>
      </c>
      <c r="N871" s="6">
        <f>MOD(ROW()-2,39)+2</f>
        <v/>
      </c>
      <c r="O871" s="42">
        <f>IF(AND($B871&lt;&gt;"",$C871&lt;&gt;"",$B871&lt;=$C871),INDEX(Szabalyok!$C:$C,$N871),"")</f>
        <v/>
      </c>
      <c r="P871">
        <f>IF(D871="",P870,P870+1)</f>
        <v/>
      </c>
    </row>
    <row r="872">
      <c r="A872">
        <f>IF(P872=P871,0,P872)</f>
        <v/>
      </c>
      <c r="B872" s="41">
        <f>IF($M872&gt;300,"",IF(OR(INDEX(Bemenet!$E$2:$E$301,$M872)="",INDEX(Bemenet!$F$2:$F$301,$M872)=""),"",MAX(INDEX(Bemenet!$E$2:$E$301,$M872),INDEX(Szabalyok!$A:$A,$N872))))</f>
        <v/>
      </c>
      <c r="C872" s="41">
        <f>IF($B872="","",MIN(INDEX(Bemenet!$F$2:$F$301,$M872),INDEX(Szabalyok!$B:$B,$N872)))</f>
        <v/>
      </c>
      <c r="D872" s="5">
        <f>IF(AND($B872&lt;&gt;"",$C872&lt;&gt;"",$B872&lt;=$C872),INDEX(Bemenet!$G$2:$G$301,$M872),"")</f>
        <v/>
      </c>
      <c r="E872" s="6">
        <f>IF(AND($B872&lt;&gt;"",$C872&lt;&gt;"",$B872&lt;=$C872),INDEX(Bemenet!$D$2:$D$301,$M872),"")</f>
        <v/>
      </c>
      <c r="F872" s="5">
        <f>IF(AND($B872&lt;&gt;"",$C872&lt;&gt;"",$B872&lt;=$C872),$C872-$B872+1,"")</f>
        <v/>
      </c>
      <c r="G872" s="5">
        <f>IF($F872="","",$F872*$D872)</f>
        <v/>
      </c>
      <c r="H872" s="42">
        <f>IF($G872="","",$O872)</f>
        <v/>
      </c>
      <c r="I872" s="5">
        <f>IF($G872="","",$G872*IF($H872="",$O872,$H872)/100)</f>
        <v/>
      </c>
      <c r="J872" s="5">
        <f>IF(OR($L872="",NOT(COUNTIFS($L$2:$L872,$L872)=1)),"",SUMIFS($G:$G,$L:$L,$L872))</f>
        <v/>
      </c>
      <c r="K872" s="5">
        <f>IF(OR($L872="",NOT(COUNTIFS($L$2:$L872,$L872)=1)),"",SUMIFS($I:$I,$L:$L,$L872))</f>
        <v/>
      </c>
      <c r="L872" s="6">
        <f>IF($B872="","",YEAR($B872))</f>
        <v/>
      </c>
      <c r="M872" s="6">
        <f>INT((ROW()-2)/39)+1</f>
        <v/>
      </c>
      <c r="N872" s="6">
        <f>MOD(ROW()-2,39)+2</f>
        <v/>
      </c>
      <c r="O872" s="42">
        <f>IF(AND($B872&lt;&gt;"",$C872&lt;&gt;"",$B872&lt;=$C872),INDEX(Szabalyok!$C:$C,$N872),"")</f>
        <v/>
      </c>
      <c r="P872">
        <f>IF(D872="",P871,P871+1)</f>
        <v/>
      </c>
    </row>
    <row r="873">
      <c r="A873">
        <f>IF(P873=P872,0,P873)</f>
        <v/>
      </c>
      <c r="B873" s="41">
        <f>IF($M873&gt;300,"",IF(OR(INDEX(Bemenet!$E$2:$E$301,$M873)="",INDEX(Bemenet!$F$2:$F$301,$M873)=""),"",MAX(INDEX(Bemenet!$E$2:$E$301,$M873),INDEX(Szabalyok!$A:$A,$N873))))</f>
        <v/>
      </c>
      <c r="C873" s="41">
        <f>IF($B873="","",MIN(INDEX(Bemenet!$F$2:$F$301,$M873),INDEX(Szabalyok!$B:$B,$N873)))</f>
        <v/>
      </c>
      <c r="D873" s="5">
        <f>IF(AND($B873&lt;&gt;"",$C873&lt;&gt;"",$B873&lt;=$C873),INDEX(Bemenet!$G$2:$G$301,$M873),"")</f>
        <v/>
      </c>
      <c r="E873" s="6">
        <f>IF(AND($B873&lt;&gt;"",$C873&lt;&gt;"",$B873&lt;=$C873),INDEX(Bemenet!$D$2:$D$301,$M873),"")</f>
        <v/>
      </c>
      <c r="F873" s="5">
        <f>IF(AND($B873&lt;&gt;"",$C873&lt;&gt;"",$B873&lt;=$C873),$C873-$B873+1,"")</f>
        <v/>
      </c>
      <c r="G873" s="5">
        <f>IF($F873="","",$F873*$D873)</f>
        <v/>
      </c>
      <c r="H873" s="42">
        <f>IF($G873="","",$O873)</f>
        <v/>
      </c>
      <c r="I873" s="5">
        <f>IF($G873="","",$G873*IF($H873="",$O873,$H873)/100)</f>
        <v/>
      </c>
      <c r="J873" s="5">
        <f>IF(OR($L873="",NOT(COUNTIFS($L$2:$L873,$L873)=1)),"",SUMIFS($G:$G,$L:$L,$L873))</f>
        <v/>
      </c>
      <c r="K873" s="5">
        <f>IF(OR($L873="",NOT(COUNTIFS($L$2:$L873,$L873)=1)),"",SUMIFS($I:$I,$L:$L,$L873))</f>
        <v/>
      </c>
      <c r="L873" s="6">
        <f>IF($B873="","",YEAR($B873))</f>
        <v/>
      </c>
      <c r="M873" s="6">
        <f>INT((ROW()-2)/39)+1</f>
        <v/>
      </c>
      <c r="N873" s="6">
        <f>MOD(ROW()-2,39)+2</f>
        <v/>
      </c>
      <c r="O873" s="42">
        <f>IF(AND($B873&lt;&gt;"",$C873&lt;&gt;"",$B873&lt;=$C873),INDEX(Szabalyok!$C:$C,$N873),"")</f>
        <v/>
      </c>
      <c r="P873">
        <f>IF(D873="",P872,P872+1)</f>
        <v/>
      </c>
    </row>
    <row r="874">
      <c r="A874">
        <f>IF(P874=P873,0,P874)</f>
        <v/>
      </c>
      <c r="B874" s="41">
        <f>IF($M874&gt;300,"",IF(OR(INDEX(Bemenet!$E$2:$E$301,$M874)="",INDEX(Bemenet!$F$2:$F$301,$M874)=""),"",MAX(INDEX(Bemenet!$E$2:$E$301,$M874),INDEX(Szabalyok!$A:$A,$N874))))</f>
        <v/>
      </c>
      <c r="C874" s="41">
        <f>IF($B874="","",MIN(INDEX(Bemenet!$F$2:$F$301,$M874),INDEX(Szabalyok!$B:$B,$N874)))</f>
        <v/>
      </c>
      <c r="D874" s="5">
        <f>IF(AND($B874&lt;&gt;"",$C874&lt;&gt;"",$B874&lt;=$C874),INDEX(Bemenet!$G$2:$G$301,$M874),"")</f>
        <v/>
      </c>
      <c r="E874" s="6">
        <f>IF(AND($B874&lt;&gt;"",$C874&lt;&gt;"",$B874&lt;=$C874),INDEX(Bemenet!$D$2:$D$301,$M874),"")</f>
        <v/>
      </c>
      <c r="F874" s="5">
        <f>IF(AND($B874&lt;&gt;"",$C874&lt;&gt;"",$B874&lt;=$C874),$C874-$B874+1,"")</f>
        <v/>
      </c>
      <c r="G874" s="5">
        <f>IF($F874="","",$F874*$D874)</f>
        <v/>
      </c>
      <c r="H874" s="42">
        <f>IF($G874="","",$O874)</f>
        <v/>
      </c>
      <c r="I874" s="5">
        <f>IF($G874="","",$G874*IF($H874="",$O874,$H874)/100)</f>
        <v/>
      </c>
      <c r="J874" s="5">
        <f>IF(OR($L874="",NOT(COUNTIFS($L$2:$L874,$L874)=1)),"",SUMIFS($G:$G,$L:$L,$L874))</f>
        <v/>
      </c>
      <c r="K874" s="5">
        <f>IF(OR($L874="",NOT(COUNTIFS($L$2:$L874,$L874)=1)),"",SUMIFS($I:$I,$L:$L,$L874))</f>
        <v/>
      </c>
      <c r="L874" s="6">
        <f>IF($B874="","",YEAR($B874))</f>
        <v/>
      </c>
      <c r="M874" s="6">
        <f>INT((ROW()-2)/39)+1</f>
        <v/>
      </c>
      <c r="N874" s="6">
        <f>MOD(ROW()-2,39)+2</f>
        <v/>
      </c>
      <c r="O874" s="42">
        <f>IF(AND($B874&lt;&gt;"",$C874&lt;&gt;"",$B874&lt;=$C874),INDEX(Szabalyok!$C:$C,$N874),"")</f>
        <v/>
      </c>
      <c r="P874">
        <f>IF(D874="",P873,P873+1)</f>
        <v/>
      </c>
    </row>
    <row r="875">
      <c r="A875">
        <f>IF(P875=P874,0,P875)</f>
        <v/>
      </c>
      <c r="B875" s="41">
        <f>IF($M875&gt;300,"",IF(OR(INDEX(Bemenet!$E$2:$E$301,$M875)="",INDEX(Bemenet!$F$2:$F$301,$M875)=""),"",MAX(INDEX(Bemenet!$E$2:$E$301,$M875),INDEX(Szabalyok!$A:$A,$N875))))</f>
        <v/>
      </c>
      <c r="C875" s="41">
        <f>IF($B875="","",MIN(INDEX(Bemenet!$F$2:$F$301,$M875),INDEX(Szabalyok!$B:$B,$N875)))</f>
        <v/>
      </c>
      <c r="D875" s="5">
        <f>IF(AND($B875&lt;&gt;"",$C875&lt;&gt;"",$B875&lt;=$C875),INDEX(Bemenet!$G$2:$G$301,$M875),"")</f>
        <v/>
      </c>
      <c r="E875" s="6">
        <f>IF(AND($B875&lt;&gt;"",$C875&lt;&gt;"",$B875&lt;=$C875),INDEX(Bemenet!$D$2:$D$301,$M875),"")</f>
        <v/>
      </c>
      <c r="F875" s="5">
        <f>IF(AND($B875&lt;&gt;"",$C875&lt;&gt;"",$B875&lt;=$C875),$C875-$B875+1,"")</f>
        <v/>
      </c>
      <c r="G875" s="5">
        <f>IF($F875="","",$F875*$D875)</f>
        <v/>
      </c>
      <c r="H875" s="42">
        <f>IF($G875="","",$O875)</f>
        <v/>
      </c>
      <c r="I875" s="5">
        <f>IF($G875="","",$G875*IF($H875="",$O875,$H875)/100)</f>
        <v/>
      </c>
      <c r="J875" s="5">
        <f>IF(OR($L875="",NOT(COUNTIFS($L$2:$L875,$L875)=1)),"",SUMIFS($G:$G,$L:$L,$L875))</f>
        <v/>
      </c>
      <c r="K875" s="5">
        <f>IF(OR($L875="",NOT(COUNTIFS($L$2:$L875,$L875)=1)),"",SUMIFS($I:$I,$L:$L,$L875))</f>
        <v/>
      </c>
      <c r="L875" s="6">
        <f>IF($B875="","",YEAR($B875))</f>
        <v/>
      </c>
      <c r="M875" s="6">
        <f>INT((ROW()-2)/39)+1</f>
        <v/>
      </c>
      <c r="N875" s="6">
        <f>MOD(ROW()-2,39)+2</f>
        <v/>
      </c>
      <c r="O875" s="42">
        <f>IF(AND($B875&lt;&gt;"",$C875&lt;&gt;"",$B875&lt;=$C875),INDEX(Szabalyok!$C:$C,$N875),"")</f>
        <v/>
      </c>
      <c r="P875">
        <f>IF(D875="",P874,P874+1)</f>
        <v/>
      </c>
    </row>
    <row r="876">
      <c r="A876">
        <f>IF(P876=P875,0,P876)</f>
        <v/>
      </c>
      <c r="B876" s="41">
        <f>IF($M876&gt;300,"",IF(OR(INDEX(Bemenet!$E$2:$E$301,$M876)="",INDEX(Bemenet!$F$2:$F$301,$M876)=""),"",MAX(INDEX(Bemenet!$E$2:$E$301,$M876),INDEX(Szabalyok!$A:$A,$N876))))</f>
        <v/>
      </c>
      <c r="C876" s="41">
        <f>IF($B876="","",MIN(INDEX(Bemenet!$F$2:$F$301,$M876),INDEX(Szabalyok!$B:$B,$N876)))</f>
        <v/>
      </c>
      <c r="D876" s="5">
        <f>IF(AND($B876&lt;&gt;"",$C876&lt;&gt;"",$B876&lt;=$C876),INDEX(Bemenet!$G$2:$G$301,$M876),"")</f>
        <v/>
      </c>
      <c r="E876" s="6">
        <f>IF(AND($B876&lt;&gt;"",$C876&lt;&gt;"",$B876&lt;=$C876),INDEX(Bemenet!$D$2:$D$301,$M876),"")</f>
        <v/>
      </c>
      <c r="F876" s="5">
        <f>IF(AND($B876&lt;&gt;"",$C876&lt;&gt;"",$B876&lt;=$C876),$C876-$B876+1,"")</f>
        <v/>
      </c>
      <c r="G876" s="5">
        <f>IF($F876="","",$F876*$D876)</f>
        <v/>
      </c>
      <c r="H876" s="42">
        <f>IF($G876="","",$O876)</f>
        <v/>
      </c>
      <c r="I876" s="5">
        <f>IF($G876="","",$G876*IF($H876="",$O876,$H876)/100)</f>
        <v/>
      </c>
      <c r="J876" s="5">
        <f>IF(OR($L876="",NOT(COUNTIFS($L$2:$L876,$L876)=1)),"",SUMIFS($G:$G,$L:$L,$L876))</f>
        <v/>
      </c>
      <c r="K876" s="5">
        <f>IF(OR($L876="",NOT(COUNTIFS($L$2:$L876,$L876)=1)),"",SUMIFS($I:$I,$L:$L,$L876))</f>
        <v/>
      </c>
      <c r="L876" s="6">
        <f>IF($B876="","",YEAR($B876))</f>
        <v/>
      </c>
      <c r="M876" s="6">
        <f>INT((ROW()-2)/39)+1</f>
        <v/>
      </c>
      <c r="N876" s="6">
        <f>MOD(ROW()-2,39)+2</f>
        <v/>
      </c>
      <c r="O876" s="42">
        <f>IF(AND($B876&lt;&gt;"",$C876&lt;&gt;"",$B876&lt;=$C876),INDEX(Szabalyok!$C:$C,$N876),"")</f>
        <v/>
      </c>
      <c r="P876">
        <f>IF(D876="",P875,P875+1)</f>
        <v/>
      </c>
    </row>
    <row r="877">
      <c r="A877">
        <f>IF(P877=P876,0,P877)</f>
        <v/>
      </c>
      <c r="B877" s="41">
        <f>IF($M877&gt;300,"",IF(OR(INDEX(Bemenet!$E$2:$E$301,$M877)="",INDEX(Bemenet!$F$2:$F$301,$M877)=""),"",MAX(INDEX(Bemenet!$E$2:$E$301,$M877),INDEX(Szabalyok!$A:$A,$N877))))</f>
        <v/>
      </c>
      <c r="C877" s="41">
        <f>IF($B877="","",MIN(INDEX(Bemenet!$F$2:$F$301,$M877),INDEX(Szabalyok!$B:$B,$N877)))</f>
        <v/>
      </c>
      <c r="D877" s="5">
        <f>IF(AND($B877&lt;&gt;"",$C877&lt;&gt;"",$B877&lt;=$C877),INDEX(Bemenet!$G$2:$G$301,$M877),"")</f>
        <v/>
      </c>
      <c r="E877" s="6">
        <f>IF(AND($B877&lt;&gt;"",$C877&lt;&gt;"",$B877&lt;=$C877),INDEX(Bemenet!$D$2:$D$301,$M877),"")</f>
        <v/>
      </c>
      <c r="F877" s="5">
        <f>IF(AND($B877&lt;&gt;"",$C877&lt;&gt;"",$B877&lt;=$C877),$C877-$B877+1,"")</f>
        <v/>
      </c>
      <c r="G877" s="5">
        <f>IF($F877="","",$F877*$D877)</f>
        <v/>
      </c>
      <c r="H877" s="42">
        <f>IF($G877="","",$O877)</f>
        <v/>
      </c>
      <c r="I877" s="5">
        <f>IF($G877="","",$G877*IF($H877="",$O877,$H877)/100)</f>
        <v/>
      </c>
      <c r="J877" s="5">
        <f>IF(OR($L877="",NOT(COUNTIFS($L$2:$L877,$L877)=1)),"",SUMIFS($G:$G,$L:$L,$L877))</f>
        <v/>
      </c>
      <c r="K877" s="5">
        <f>IF(OR($L877="",NOT(COUNTIFS($L$2:$L877,$L877)=1)),"",SUMIFS($I:$I,$L:$L,$L877))</f>
        <v/>
      </c>
      <c r="L877" s="6">
        <f>IF($B877="","",YEAR($B877))</f>
        <v/>
      </c>
      <c r="M877" s="6">
        <f>INT((ROW()-2)/39)+1</f>
        <v/>
      </c>
      <c r="N877" s="6">
        <f>MOD(ROW()-2,39)+2</f>
        <v/>
      </c>
      <c r="O877" s="42">
        <f>IF(AND($B877&lt;&gt;"",$C877&lt;&gt;"",$B877&lt;=$C877),INDEX(Szabalyok!$C:$C,$N877),"")</f>
        <v/>
      </c>
      <c r="P877">
        <f>IF(D877="",P876,P876+1)</f>
        <v/>
      </c>
    </row>
    <row r="878">
      <c r="A878">
        <f>IF(P878=P877,0,P878)</f>
        <v/>
      </c>
      <c r="B878" s="41">
        <f>IF($M878&gt;300,"",IF(OR(INDEX(Bemenet!$E$2:$E$301,$M878)="",INDEX(Bemenet!$F$2:$F$301,$M878)=""),"",MAX(INDEX(Bemenet!$E$2:$E$301,$M878),INDEX(Szabalyok!$A:$A,$N878))))</f>
        <v/>
      </c>
      <c r="C878" s="41">
        <f>IF($B878="","",MIN(INDEX(Bemenet!$F$2:$F$301,$M878),INDEX(Szabalyok!$B:$B,$N878)))</f>
        <v/>
      </c>
      <c r="D878" s="5">
        <f>IF(AND($B878&lt;&gt;"",$C878&lt;&gt;"",$B878&lt;=$C878),INDEX(Bemenet!$G$2:$G$301,$M878),"")</f>
        <v/>
      </c>
      <c r="E878" s="6">
        <f>IF(AND($B878&lt;&gt;"",$C878&lt;&gt;"",$B878&lt;=$C878),INDEX(Bemenet!$D$2:$D$301,$M878),"")</f>
        <v/>
      </c>
      <c r="F878" s="5">
        <f>IF(AND($B878&lt;&gt;"",$C878&lt;&gt;"",$B878&lt;=$C878),$C878-$B878+1,"")</f>
        <v/>
      </c>
      <c r="G878" s="5">
        <f>IF($F878="","",$F878*$D878)</f>
        <v/>
      </c>
      <c r="H878" s="42">
        <f>IF($G878="","",$O878)</f>
        <v/>
      </c>
      <c r="I878" s="5">
        <f>IF($G878="","",$G878*IF($H878="",$O878,$H878)/100)</f>
        <v/>
      </c>
      <c r="J878" s="5">
        <f>IF(OR($L878="",NOT(COUNTIFS($L$2:$L878,$L878)=1)),"",SUMIFS($G:$G,$L:$L,$L878))</f>
        <v/>
      </c>
      <c r="K878" s="5">
        <f>IF(OR($L878="",NOT(COUNTIFS($L$2:$L878,$L878)=1)),"",SUMIFS($I:$I,$L:$L,$L878))</f>
        <v/>
      </c>
      <c r="L878" s="6">
        <f>IF($B878="","",YEAR($B878))</f>
        <v/>
      </c>
      <c r="M878" s="6">
        <f>INT((ROW()-2)/39)+1</f>
        <v/>
      </c>
      <c r="N878" s="6">
        <f>MOD(ROW()-2,39)+2</f>
        <v/>
      </c>
      <c r="O878" s="42">
        <f>IF(AND($B878&lt;&gt;"",$C878&lt;&gt;"",$B878&lt;=$C878),INDEX(Szabalyok!$C:$C,$N878),"")</f>
        <v/>
      </c>
      <c r="P878">
        <f>IF(D878="",P877,P877+1)</f>
        <v/>
      </c>
    </row>
    <row r="879">
      <c r="A879">
        <f>IF(P879=P878,0,P879)</f>
        <v/>
      </c>
      <c r="B879" s="41">
        <f>IF($M879&gt;300,"",IF(OR(INDEX(Bemenet!$E$2:$E$301,$M879)="",INDEX(Bemenet!$F$2:$F$301,$M879)=""),"",MAX(INDEX(Bemenet!$E$2:$E$301,$M879),INDEX(Szabalyok!$A:$A,$N879))))</f>
        <v/>
      </c>
      <c r="C879" s="41">
        <f>IF($B879="","",MIN(INDEX(Bemenet!$F$2:$F$301,$M879),INDEX(Szabalyok!$B:$B,$N879)))</f>
        <v/>
      </c>
      <c r="D879" s="5">
        <f>IF(AND($B879&lt;&gt;"",$C879&lt;&gt;"",$B879&lt;=$C879),INDEX(Bemenet!$G$2:$G$301,$M879),"")</f>
        <v/>
      </c>
      <c r="E879" s="6">
        <f>IF(AND($B879&lt;&gt;"",$C879&lt;&gt;"",$B879&lt;=$C879),INDEX(Bemenet!$D$2:$D$301,$M879),"")</f>
        <v/>
      </c>
      <c r="F879" s="5">
        <f>IF(AND($B879&lt;&gt;"",$C879&lt;&gt;"",$B879&lt;=$C879),$C879-$B879+1,"")</f>
        <v/>
      </c>
      <c r="G879" s="5">
        <f>IF($F879="","",$F879*$D879)</f>
        <v/>
      </c>
      <c r="H879" s="42">
        <f>IF($G879="","",$O879)</f>
        <v/>
      </c>
      <c r="I879" s="5">
        <f>IF($G879="","",$G879*IF($H879="",$O879,$H879)/100)</f>
        <v/>
      </c>
      <c r="J879" s="5">
        <f>IF(OR($L879="",NOT(COUNTIFS($L$2:$L879,$L879)=1)),"",SUMIFS($G:$G,$L:$L,$L879))</f>
        <v/>
      </c>
      <c r="K879" s="5">
        <f>IF(OR($L879="",NOT(COUNTIFS($L$2:$L879,$L879)=1)),"",SUMIFS($I:$I,$L:$L,$L879))</f>
        <v/>
      </c>
      <c r="L879" s="6">
        <f>IF($B879="","",YEAR($B879))</f>
        <v/>
      </c>
      <c r="M879" s="6">
        <f>INT((ROW()-2)/39)+1</f>
        <v/>
      </c>
      <c r="N879" s="6">
        <f>MOD(ROW()-2,39)+2</f>
        <v/>
      </c>
      <c r="O879" s="42">
        <f>IF(AND($B879&lt;&gt;"",$C879&lt;&gt;"",$B879&lt;=$C879),INDEX(Szabalyok!$C:$C,$N879),"")</f>
        <v/>
      </c>
      <c r="P879">
        <f>IF(D879="",P878,P878+1)</f>
        <v/>
      </c>
    </row>
    <row r="880">
      <c r="A880">
        <f>IF(P880=P879,0,P880)</f>
        <v/>
      </c>
      <c r="B880" s="41">
        <f>IF($M880&gt;300,"",IF(OR(INDEX(Bemenet!$E$2:$E$301,$M880)="",INDEX(Bemenet!$F$2:$F$301,$M880)=""),"",MAX(INDEX(Bemenet!$E$2:$E$301,$M880),INDEX(Szabalyok!$A:$A,$N880))))</f>
        <v/>
      </c>
      <c r="C880" s="41">
        <f>IF($B880="","",MIN(INDEX(Bemenet!$F$2:$F$301,$M880),INDEX(Szabalyok!$B:$B,$N880)))</f>
        <v/>
      </c>
      <c r="D880" s="5">
        <f>IF(AND($B880&lt;&gt;"",$C880&lt;&gt;"",$B880&lt;=$C880),INDEX(Bemenet!$G$2:$G$301,$M880),"")</f>
        <v/>
      </c>
      <c r="E880" s="6">
        <f>IF(AND($B880&lt;&gt;"",$C880&lt;&gt;"",$B880&lt;=$C880),INDEX(Bemenet!$D$2:$D$301,$M880),"")</f>
        <v/>
      </c>
      <c r="F880" s="5">
        <f>IF(AND($B880&lt;&gt;"",$C880&lt;&gt;"",$B880&lt;=$C880),$C880-$B880+1,"")</f>
        <v/>
      </c>
      <c r="G880" s="5">
        <f>IF($F880="","",$F880*$D880)</f>
        <v/>
      </c>
      <c r="H880" s="42">
        <f>IF($G880="","",$O880)</f>
        <v/>
      </c>
      <c r="I880" s="5">
        <f>IF($G880="","",$G880*IF($H880="",$O880,$H880)/100)</f>
        <v/>
      </c>
      <c r="J880" s="5">
        <f>IF(OR($L880="",NOT(COUNTIFS($L$2:$L880,$L880)=1)),"",SUMIFS($G:$G,$L:$L,$L880))</f>
        <v/>
      </c>
      <c r="K880" s="5">
        <f>IF(OR($L880="",NOT(COUNTIFS($L$2:$L880,$L880)=1)),"",SUMIFS($I:$I,$L:$L,$L880))</f>
        <v/>
      </c>
      <c r="L880" s="6">
        <f>IF($B880="","",YEAR($B880))</f>
        <v/>
      </c>
      <c r="M880" s="6">
        <f>INT((ROW()-2)/39)+1</f>
        <v/>
      </c>
      <c r="N880" s="6">
        <f>MOD(ROW()-2,39)+2</f>
        <v/>
      </c>
      <c r="O880" s="42">
        <f>IF(AND($B880&lt;&gt;"",$C880&lt;&gt;"",$B880&lt;=$C880),INDEX(Szabalyok!$C:$C,$N880),"")</f>
        <v/>
      </c>
      <c r="P880">
        <f>IF(D880="",P879,P879+1)</f>
        <v/>
      </c>
    </row>
    <row r="881">
      <c r="A881">
        <f>IF(P881=P880,0,P881)</f>
        <v/>
      </c>
      <c r="B881" s="41">
        <f>IF($M881&gt;300,"",IF(OR(INDEX(Bemenet!$E$2:$E$301,$M881)="",INDEX(Bemenet!$F$2:$F$301,$M881)=""),"",MAX(INDEX(Bemenet!$E$2:$E$301,$M881),INDEX(Szabalyok!$A:$A,$N881))))</f>
        <v/>
      </c>
      <c r="C881" s="41">
        <f>IF($B881="","",MIN(INDEX(Bemenet!$F$2:$F$301,$M881),INDEX(Szabalyok!$B:$B,$N881)))</f>
        <v/>
      </c>
      <c r="D881" s="5">
        <f>IF(AND($B881&lt;&gt;"",$C881&lt;&gt;"",$B881&lt;=$C881),INDEX(Bemenet!$G$2:$G$301,$M881),"")</f>
        <v/>
      </c>
      <c r="E881" s="6">
        <f>IF(AND($B881&lt;&gt;"",$C881&lt;&gt;"",$B881&lt;=$C881),INDEX(Bemenet!$D$2:$D$301,$M881),"")</f>
        <v/>
      </c>
      <c r="F881" s="5">
        <f>IF(AND($B881&lt;&gt;"",$C881&lt;&gt;"",$B881&lt;=$C881),$C881-$B881+1,"")</f>
        <v/>
      </c>
      <c r="G881" s="5">
        <f>IF($F881="","",$F881*$D881)</f>
        <v/>
      </c>
      <c r="H881" s="42">
        <f>IF($G881="","",$O881)</f>
        <v/>
      </c>
      <c r="I881" s="5">
        <f>IF($G881="","",$G881*IF($H881="",$O881,$H881)/100)</f>
        <v/>
      </c>
      <c r="J881" s="5">
        <f>IF(OR($L881="",NOT(COUNTIFS($L$2:$L881,$L881)=1)),"",SUMIFS($G:$G,$L:$L,$L881))</f>
        <v/>
      </c>
      <c r="K881" s="5">
        <f>IF(OR($L881="",NOT(COUNTIFS($L$2:$L881,$L881)=1)),"",SUMIFS($I:$I,$L:$L,$L881))</f>
        <v/>
      </c>
      <c r="L881" s="6">
        <f>IF($B881="","",YEAR($B881))</f>
        <v/>
      </c>
      <c r="M881" s="6">
        <f>INT((ROW()-2)/39)+1</f>
        <v/>
      </c>
      <c r="N881" s="6">
        <f>MOD(ROW()-2,39)+2</f>
        <v/>
      </c>
      <c r="O881" s="42">
        <f>IF(AND($B881&lt;&gt;"",$C881&lt;&gt;"",$B881&lt;=$C881),INDEX(Szabalyok!$C:$C,$N881),"")</f>
        <v/>
      </c>
      <c r="P881">
        <f>IF(D881="",P880,P880+1)</f>
        <v/>
      </c>
    </row>
    <row r="882">
      <c r="A882">
        <f>IF(P882=P881,0,P882)</f>
        <v/>
      </c>
      <c r="B882" s="41">
        <f>IF($M882&gt;300,"",IF(OR(INDEX(Bemenet!$E$2:$E$301,$M882)="",INDEX(Bemenet!$F$2:$F$301,$M882)=""),"",MAX(INDEX(Bemenet!$E$2:$E$301,$M882),INDEX(Szabalyok!$A:$A,$N882))))</f>
        <v/>
      </c>
      <c r="C882" s="41">
        <f>IF($B882="","",MIN(INDEX(Bemenet!$F$2:$F$301,$M882),INDEX(Szabalyok!$B:$B,$N882)))</f>
        <v/>
      </c>
      <c r="D882" s="5">
        <f>IF(AND($B882&lt;&gt;"",$C882&lt;&gt;"",$B882&lt;=$C882),INDEX(Bemenet!$G$2:$G$301,$M882),"")</f>
        <v/>
      </c>
      <c r="E882" s="6">
        <f>IF(AND($B882&lt;&gt;"",$C882&lt;&gt;"",$B882&lt;=$C882),INDEX(Bemenet!$D$2:$D$301,$M882),"")</f>
        <v/>
      </c>
      <c r="F882" s="5">
        <f>IF(AND($B882&lt;&gt;"",$C882&lt;&gt;"",$B882&lt;=$C882),$C882-$B882+1,"")</f>
        <v/>
      </c>
      <c r="G882" s="5">
        <f>IF($F882="","",$F882*$D882)</f>
        <v/>
      </c>
      <c r="H882" s="42">
        <f>IF($G882="","",$O882)</f>
        <v/>
      </c>
      <c r="I882" s="5">
        <f>IF($G882="","",$G882*IF($H882="",$O882,$H882)/100)</f>
        <v/>
      </c>
      <c r="J882" s="5">
        <f>IF(OR($L882="",NOT(COUNTIFS($L$2:$L882,$L882)=1)),"",SUMIFS($G:$G,$L:$L,$L882))</f>
        <v/>
      </c>
      <c r="K882" s="5">
        <f>IF(OR($L882="",NOT(COUNTIFS($L$2:$L882,$L882)=1)),"",SUMIFS($I:$I,$L:$L,$L882))</f>
        <v/>
      </c>
      <c r="L882" s="6">
        <f>IF($B882="","",YEAR($B882))</f>
        <v/>
      </c>
      <c r="M882" s="6">
        <f>INT((ROW()-2)/39)+1</f>
        <v/>
      </c>
      <c r="N882" s="6">
        <f>MOD(ROW()-2,39)+2</f>
        <v/>
      </c>
      <c r="O882" s="42">
        <f>IF(AND($B882&lt;&gt;"",$C882&lt;&gt;"",$B882&lt;=$C882),INDEX(Szabalyok!$C:$C,$N882),"")</f>
        <v/>
      </c>
      <c r="P882">
        <f>IF(D882="",P881,P881+1)</f>
        <v/>
      </c>
    </row>
    <row r="883">
      <c r="A883">
        <f>IF(P883=P882,0,P883)</f>
        <v/>
      </c>
      <c r="B883" s="41">
        <f>IF($M883&gt;300,"",IF(OR(INDEX(Bemenet!$E$2:$E$301,$M883)="",INDEX(Bemenet!$F$2:$F$301,$M883)=""),"",MAX(INDEX(Bemenet!$E$2:$E$301,$M883),INDEX(Szabalyok!$A:$A,$N883))))</f>
        <v/>
      </c>
      <c r="C883" s="41">
        <f>IF($B883="","",MIN(INDEX(Bemenet!$F$2:$F$301,$M883),INDEX(Szabalyok!$B:$B,$N883)))</f>
        <v/>
      </c>
      <c r="D883" s="5">
        <f>IF(AND($B883&lt;&gt;"",$C883&lt;&gt;"",$B883&lt;=$C883),INDEX(Bemenet!$G$2:$G$301,$M883),"")</f>
        <v/>
      </c>
      <c r="E883" s="6">
        <f>IF(AND($B883&lt;&gt;"",$C883&lt;&gt;"",$B883&lt;=$C883),INDEX(Bemenet!$D$2:$D$301,$M883),"")</f>
        <v/>
      </c>
      <c r="F883" s="5">
        <f>IF(AND($B883&lt;&gt;"",$C883&lt;&gt;"",$B883&lt;=$C883),$C883-$B883+1,"")</f>
        <v/>
      </c>
      <c r="G883" s="5">
        <f>IF($F883="","",$F883*$D883)</f>
        <v/>
      </c>
      <c r="H883" s="42">
        <f>IF($G883="","",$O883)</f>
        <v/>
      </c>
      <c r="I883" s="5">
        <f>IF($G883="","",$G883*IF($H883="",$O883,$H883)/100)</f>
        <v/>
      </c>
      <c r="J883" s="5">
        <f>IF(OR($L883="",NOT(COUNTIFS($L$2:$L883,$L883)=1)),"",SUMIFS($G:$G,$L:$L,$L883))</f>
        <v/>
      </c>
      <c r="K883" s="5">
        <f>IF(OR($L883="",NOT(COUNTIFS($L$2:$L883,$L883)=1)),"",SUMIFS($I:$I,$L:$L,$L883))</f>
        <v/>
      </c>
      <c r="L883" s="6">
        <f>IF($B883="","",YEAR($B883))</f>
        <v/>
      </c>
      <c r="M883" s="6">
        <f>INT((ROW()-2)/39)+1</f>
        <v/>
      </c>
      <c r="N883" s="6">
        <f>MOD(ROW()-2,39)+2</f>
        <v/>
      </c>
      <c r="O883" s="42">
        <f>IF(AND($B883&lt;&gt;"",$C883&lt;&gt;"",$B883&lt;=$C883),INDEX(Szabalyok!$C:$C,$N883),"")</f>
        <v/>
      </c>
      <c r="P883">
        <f>IF(D883="",P882,P882+1)</f>
        <v/>
      </c>
    </row>
    <row r="884">
      <c r="A884">
        <f>IF(P884=P883,0,P884)</f>
        <v/>
      </c>
      <c r="B884" s="41">
        <f>IF($M884&gt;300,"",IF(OR(INDEX(Bemenet!$E$2:$E$301,$M884)="",INDEX(Bemenet!$F$2:$F$301,$M884)=""),"",MAX(INDEX(Bemenet!$E$2:$E$301,$M884),INDEX(Szabalyok!$A:$A,$N884))))</f>
        <v/>
      </c>
      <c r="C884" s="41">
        <f>IF($B884="","",MIN(INDEX(Bemenet!$F$2:$F$301,$M884),INDEX(Szabalyok!$B:$B,$N884)))</f>
        <v/>
      </c>
      <c r="D884" s="5">
        <f>IF(AND($B884&lt;&gt;"",$C884&lt;&gt;"",$B884&lt;=$C884),INDEX(Bemenet!$G$2:$G$301,$M884),"")</f>
        <v/>
      </c>
      <c r="E884" s="6">
        <f>IF(AND($B884&lt;&gt;"",$C884&lt;&gt;"",$B884&lt;=$C884),INDEX(Bemenet!$D$2:$D$301,$M884),"")</f>
        <v/>
      </c>
      <c r="F884" s="5">
        <f>IF(AND($B884&lt;&gt;"",$C884&lt;&gt;"",$B884&lt;=$C884),$C884-$B884+1,"")</f>
        <v/>
      </c>
      <c r="G884" s="5">
        <f>IF($F884="","",$F884*$D884)</f>
        <v/>
      </c>
      <c r="H884" s="42">
        <f>IF($G884="","",$O884)</f>
        <v/>
      </c>
      <c r="I884" s="5">
        <f>IF($G884="","",$G884*IF($H884="",$O884,$H884)/100)</f>
        <v/>
      </c>
      <c r="J884" s="5">
        <f>IF(OR($L884="",NOT(COUNTIFS($L$2:$L884,$L884)=1)),"",SUMIFS($G:$G,$L:$L,$L884))</f>
        <v/>
      </c>
      <c r="K884" s="5">
        <f>IF(OR($L884="",NOT(COUNTIFS($L$2:$L884,$L884)=1)),"",SUMIFS($I:$I,$L:$L,$L884))</f>
        <v/>
      </c>
      <c r="L884" s="6">
        <f>IF($B884="","",YEAR($B884))</f>
        <v/>
      </c>
      <c r="M884" s="6">
        <f>INT((ROW()-2)/39)+1</f>
        <v/>
      </c>
      <c r="N884" s="6">
        <f>MOD(ROW()-2,39)+2</f>
        <v/>
      </c>
      <c r="O884" s="42">
        <f>IF(AND($B884&lt;&gt;"",$C884&lt;&gt;"",$B884&lt;=$C884),INDEX(Szabalyok!$C:$C,$N884),"")</f>
        <v/>
      </c>
      <c r="P884">
        <f>IF(D884="",P883,P883+1)</f>
        <v/>
      </c>
    </row>
    <row r="885">
      <c r="A885">
        <f>IF(P885=P884,0,P885)</f>
        <v/>
      </c>
      <c r="B885" s="41">
        <f>IF($M885&gt;300,"",IF(OR(INDEX(Bemenet!$E$2:$E$301,$M885)="",INDEX(Bemenet!$F$2:$F$301,$M885)=""),"",MAX(INDEX(Bemenet!$E$2:$E$301,$M885),INDEX(Szabalyok!$A:$A,$N885))))</f>
        <v/>
      </c>
      <c r="C885" s="41">
        <f>IF($B885="","",MIN(INDEX(Bemenet!$F$2:$F$301,$M885),INDEX(Szabalyok!$B:$B,$N885)))</f>
        <v/>
      </c>
      <c r="D885" s="5">
        <f>IF(AND($B885&lt;&gt;"",$C885&lt;&gt;"",$B885&lt;=$C885),INDEX(Bemenet!$G$2:$G$301,$M885),"")</f>
        <v/>
      </c>
      <c r="E885" s="6">
        <f>IF(AND($B885&lt;&gt;"",$C885&lt;&gt;"",$B885&lt;=$C885),INDEX(Bemenet!$D$2:$D$301,$M885),"")</f>
        <v/>
      </c>
      <c r="F885" s="5">
        <f>IF(AND($B885&lt;&gt;"",$C885&lt;&gt;"",$B885&lt;=$C885),$C885-$B885+1,"")</f>
        <v/>
      </c>
      <c r="G885" s="5">
        <f>IF($F885="","",$F885*$D885)</f>
        <v/>
      </c>
      <c r="H885" s="42">
        <f>IF($G885="","",$O885)</f>
        <v/>
      </c>
      <c r="I885" s="5">
        <f>IF($G885="","",$G885*IF($H885="",$O885,$H885)/100)</f>
        <v/>
      </c>
      <c r="J885" s="5">
        <f>IF(OR($L885="",NOT(COUNTIFS($L$2:$L885,$L885)=1)),"",SUMIFS($G:$G,$L:$L,$L885))</f>
        <v/>
      </c>
      <c r="K885" s="5">
        <f>IF(OR($L885="",NOT(COUNTIFS($L$2:$L885,$L885)=1)),"",SUMIFS($I:$I,$L:$L,$L885))</f>
        <v/>
      </c>
      <c r="L885" s="6">
        <f>IF($B885="","",YEAR($B885))</f>
        <v/>
      </c>
      <c r="M885" s="6">
        <f>INT((ROW()-2)/39)+1</f>
        <v/>
      </c>
      <c r="N885" s="6">
        <f>MOD(ROW()-2,39)+2</f>
        <v/>
      </c>
      <c r="O885" s="42">
        <f>IF(AND($B885&lt;&gt;"",$C885&lt;&gt;"",$B885&lt;=$C885),INDEX(Szabalyok!$C:$C,$N885),"")</f>
        <v/>
      </c>
      <c r="P885">
        <f>IF(D885="",P884,P884+1)</f>
        <v/>
      </c>
    </row>
    <row r="886">
      <c r="A886">
        <f>IF(P886=P885,0,P886)</f>
        <v/>
      </c>
      <c r="B886" s="41">
        <f>IF($M886&gt;300,"",IF(OR(INDEX(Bemenet!$E$2:$E$301,$M886)="",INDEX(Bemenet!$F$2:$F$301,$M886)=""),"",MAX(INDEX(Bemenet!$E$2:$E$301,$M886),INDEX(Szabalyok!$A:$A,$N886))))</f>
        <v/>
      </c>
      <c r="C886" s="41">
        <f>IF($B886="","",MIN(INDEX(Bemenet!$F$2:$F$301,$M886),INDEX(Szabalyok!$B:$B,$N886)))</f>
        <v/>
      </c>
      <c r="D886" s="5">
        <f>IF(AND($B886&lt;&gt;"",$C886&lt;&gt;"",$B886&lt;=$C886),INDEX(Bemenet!$G$2:$G$301,$M886),"")</f>
        <v/>
      </c>
      <c r="E886" s="6">
        <f>IF(AND($B886&lt;&gt;"",$C886&lt;&gt;"",$B886&lt;=$C886),INDEX(Bemenet!$D$2:$D$301,$M886),"")</f>
        <v/>
      </c>
      <c r="F886" s="5">
        <f>IF(AND($B886&lt;&gt;"",$C886&lt;&gt;"",$B886&lt;=$C886),$C886-$B886+1,"")</f>
        <v/>
      </c>
      <c r="G886" s="5">
        <f>IF($F886="","",$F886*$D886)</f>
        <v/>
      </c>
      <c r="H886" s="42">
        <f>IF($G886="","",$O886)</f>
        <v/>
      </c>
      <c r="I886" s="5">
        <f>IF($G886="","",$G886*IF($H886="",$O886,$H886)/100)</f>
        <v/>
      </c>
      <c r="J886" s="5">
        <f>IF(OR($L886="",NOT(COUNTIFS($L$2:$L886,$L886)=1)),"",SUMIFS($G:$G,$L:$L,$L886))</f>
        <v/>
      </c>
      <c r="K886" s="5">
        <f>IF(OR($L886="",NOT(COUNTIFS($L$2:$L886,$L886)=1)),"",SUMIFS($I:$I,$L:$L,$L886))</f>
        <v/>
      </c>
      <c r="L886" s="6">
        <f>IF($B886="","",YEAR($B886))</f>
        <v/>
      </c>
      <c r="M886" s="6">
        <f>INT((ROW()-2)/39)+1</f>
        <v/>
      </c>
      <c r="N886" s="6">
        <f>MOD(ROW()-2,39)+2</f>
        <v/>
      </c>
      <c r="O886" s="42">
        <f>IF(AND($B886&lt;&gt;"",$C886&lt;&gt;"",$B886&lt;=$C886),INDEX(Szabalyok!$C:$C,$N886),"")</f>
        <v/>
      </c>
      <c r="P886">
        <f>IF(D886="",P885,P885+1)</f>
        <v/>
      </c>
    </row>
    <row r="887">
      <c r="A887">
        <f>IF(P887=P886,0,P887)</f>
        <v/>
      </c>
      <c r="B887" s="41">
        <f>IF($M887&gt;300,"",IF(OR(INDEX(Bemenet!$E$2:$E$301,$M887)="",INDEX(Bemenet!$F$2:$F$301,$M887)=""),"",MAX(INDEX(Bemenet!$E$2:$E$301,$M887),INDEX(Szabalyok!$A:$A,$N887))))</f>
        <v/>
      </c>
      <c r="C887" s="41">
        <f>IF($B887="","",MIN(INDEX(Bemenet!$F$2:$F$301,$M887),INDEX(Szabalyok!$B:$B,$N887)))</f>
        <v/>
      </c>
      <c r="D887" s="5">
        <f>IF(AND($B887&lt;&gt;"",$C887&lt;&gt;"",$B887&lt;=$C887),INDEX(Bemenet!$G$2:$G$301,$M887),"")</f>
        <v/>
      </c>
      <c r="E887" s="6">
        <f>IF(AND($B887&lt;&gt;"",$C887&lt;&gt;"",$B887&lt;=$C887),INDEX(Bemenet!$D$2:$D$301,$M887),"")</f>
        <v/>
      </c>
      <c r="F887" s="5">
        <f>IF(AND($B887&lt;&gt;"",$C887&lt;&gt;"",$B887&lt;=$C887),$C887-$B887+1,"")</f>
        <v/>
      </c>
      <c r="G887" s="5">
        <f>IF($F887="","",$F887*$D887)</f>
        <v/>
      </c>
      <c r="H887" s="42">
        <f>IF($G887="","",$O887)</f>
        <v/>
      </c>
      <c r="I887" s="5">
        <f>IF($G887="","",$G887*IF($H887="",$O887,$H887)/100)</f>
        <v/>
      </c>
      <c r="J887" s="5">
        <f>IF(OR($L887="",NOT(COUNTIFS($L$2:$L887,$L887)=1)),"",SUMIFS($G:$G,$L:$L,$L887))</f>
        <v/>
      </c>
      <c r="K887" s="5">
        <f>IF(OR($L887="",NOT(COUNTIFS($L$2:$L887,$L887)=1)),"",SUMIFS($I:$I,$L:$L,$L887))</f>
        <v/>
      </c>
      <c r="L887" s="6">
        <f>IF($B887="","",YEAR($B887))</f>
        <v/>
      </c>
      <c r="M887" s="6">
        <f>INT((ROW()-2)/39)+1</f>
        <v/>
      </c>
      <c r="N887" s="6">
        <f>MOD(ROW()-2,39)+2</f>
        <v/>
      </c>
      <c r="O887" s="42">
        <f>IF(AND($B887&lt;&gt;"",$C887&lt;&gt;"",$B887&lt;=$C887),INDEX(Szabalyok!$C:$C,$N887),"")</f>
        <v/>
      </c>
      <c r="P887">
        <f>IF(D887="",P886,P886+1)</f>
        <v/>
      </c>
    </row>
    <row r="888">
      <c r="A888">
        <f>IF(P888=P887,0,P888)</f>
        <v/>
      </c>
      <c r="B888" s="41">
        <f>IF($M888&gt;300,"",IF(OR(INDEX(Bemenet!$E$2:$E$301,$M888)="",INDEX(Bemenet!$F$2:$F$301,$M888)=""),"",MAX(INDEX(Bemenet!$E$2:$E$301,$M888),INDEX(Szabalyok!$A:$A,$N888))))</f>
        <v/>
      </c>
      <c r="C888" s="41">
        <f>IF($B888="","",MIN(INDEX(Bemenet!$F$2:$F$301,$M888),INDEX(Szabalyok!$B:$B,$N888)))</f>
        <v/>
      </c>
      <c r="D888" s="5">
        <f>IF(AND($B888&lt;&gt;"",$C888&lt;&gt;"",$B888&lt;=$C888),INDEX(Bemenet!$G$2:$G$301,$M888),"")</f>
        <v/>
      </c>
      <c r="E888" s="6">
        <f>IF(AND($B888&lt;&gt;"",$C888&lt;&gt;"",$B888&lt;=$C888),INDEX(Bemenet!$D$2:$D$301,$M888),"")</f>
        <v/>
      </c>
      <c r="F888" s="5">
        <f>IF(AND($B888&lt;&gt;"",$C888&lt;&gt;"",$B888&lt;=$C888),$C888-$B888+1,"")</f>
        <v/>
      </c>
      <c r="G888" s="5">
        <f>IF($F888="","",$F888*$D888)</f>
        <v/>
      </c>
      <c r="H888" s="42">
        <f>IF($G888="","",$O888)</f>
        <v/>
      </c>
      <c r="I888" s="5">
        <f>IF($G888="","",$G888*IF($H888="",$O888,$H888)/100)</f>
        <v/>
      </c>
      <c r="J888" s="5">
        <f>IF(OR($L888="",NOT(COUNTIFS($L$2:$L888,$L888)=1)),"",SUMIFS($G:$G,$L:$L,$L888))</f>
        <v/>
      </c>
      <c r="K888" s="5">
        <f>IF(OR($L888="",NOT(COUNTIFS($L$2:$L888,$L888)=1)),"",SUMIFS($I:$I,$L:$L,$L888))</f>
        <v/>
      </c>
      <c r="L888" s="6">
        <f>IF($B888="","",YEAR($B888))</f>
        <v/>
      </c>
      <c r="M888" s="6">
        <f>INT((ROW()-2)/39)+1</f>
        <v/>
      </c>
      <c r="N888" s="6">
        <f>MOD(ROW()-2,39)+2</f>
        <v/>
      </c>
      <c r="O888" s="42">
        <f>IF(AND($B888&lt;&gt;"",$C888&lt;&gt;"",$B888&lt;=$C888),INDEX(Szabalyok!$C:$C,$N888),"")</f>
        <v/>
      </c>
      <c r="P888">
        <f>IF(D888="",P887,P887+1)</f>
        <v/>
      </c>
    </row>
    <row r="889">
      <c r="A889">
        <f>IF(P889=P888,0,P889)</f>
        <v/>
      </c>
      <c r="B889" s="41">
        <f>IF($M889&gt;300,"",IF(OR(INDEX(Bemenet!$E$2:$E$301,$M889)="",INDEX(Bemenet!$F$2:$F$301,$M889)=""),"",MAX(INDEX(Bemenet!$E$2:$E$301,$M889),INDEX(Szabalyok!$A:$A,$N889))))</f>
        <v/>
      </c>
      <c r="C889" s="41">
        <f>IF($B889="","",MIN(INDEX(Bemenet!$F$2:$F$301,$M889),INDEX(Szabalyok!$B:$B,$N889)))</f>
        <v/>
      </c>
      <c r="D889" s="5">
        <f>IF(AND($B889&lt;&gt;"",$C889&lt;&gt;"",$B889&lt;=$C889),INDEX(Bemenet!$G$2:$G$301,$M889),"")</f>
        <v/>
      </c>
      <c r="E889" s="6">
        <f>IF(AND($B889&lt;&gt;"",$C889&lt;&gt;"",$B889&lt;=$C889),INDEX(Bemenet!$D$2:$D$301,$M889),"")</f>
        <v/>
      </c>
      <c r="F889" s="5">
        <f>IF(AND($B889&lt;&gt;"",$C889&lt;&gt;"",$B889&lt;=$C889),$C889-$B889+1,"")</f>
        <v/>
      </c>
      <c r="G889" s="5">
        <f>IF($F889="","",$F889*$D889)</f>
        <v/>
      </c>
      <c r="H889" s="42">
        <f>IF($G889="","",$O889)</f>
        <v/>
      </c>
      <c r="I889" s="5">
        <f>IF($G889="","",$G889*IF($H889="",$O889,$H889)/100)</f>
        <v/>
      </c>
      <c r="J889" s="5">
        <f>IF(OR($L889="",NOT(COUNTIFS($L$2:$L889,$L889)=1)),"",SUMIFS($G:$G,$L:$L,$L889))</f>
        <v/>
      </c>
      <c r="K889" s="5">
        <f>IF(OR($L889="",NOT(COUNTIFS($L$2:$L889,$L889)=1)),"",SUMIFS($I:$I,$L:$L,$L889))</f>
        <v/>
      </c>
      <c r="L889" s="6">
        <f>IF($B889="","",YEAR($B889))</f>
        <v/>
      </c>
      <c r="M889" s="6">
        <f>INT((ROW()-2)/39)+1</f>
        <v/>
      </c>
      <c r="N889" s="6">
        <f>MOD(ROW()-2,39)+2</f>
        <v/>
      </c>
      <c r="O889" s="42">
        <f>IF(AND($B889&lt;&gt;"",$C889&lt;&gt;"",$B889&lt;=$C889),INDEX(Szabalyok!$C:$C,$N889),"")</f>
        <v/>
      </c>
      <c r="P889">
        <f>IF(D889="",P888,P888+1)</f>
        <v/>
      </c>
    </row>
    <row r="890">
      <c r="A890">
        <f>IF(P890=P889,0,P890)</f>
        <v/>
      </c>
      <c r="B890" s="41">
        <f>IF($M890&gt;300,"",IF(OR(INDEX(Bemenet!$E$2:$E$301,$M890)="",INDEX(Bemenet!$F$2:$F$301,$M890)=""),"",MAX(INDEX(Bemenet!$E$2:$E$301,$M890),INDEX(Szabalyok!$A:$A,$N890))))</f>
        <v/>
      </c>
      <c r="C890" s="41">
        <f>IF($B890="","",MIN(INDEX(Bemenet!$F$2:$F$301,$M890),INDEX(Szabalyok!$B:$B,$N890)))</f>
        <v/>
      </c>
      <c r="D890" s="5">
        <f>IF(AND($B890&lt;&gt;"",$C890&lt;&gt;"",$B890&lt;=$C890),INDEX(Bemenet!$G$2:$G$301,$M890),"")</f>
        <v/>
      </c>
      <c r="E890" s="6">
        <f>IF(AND($B890&lt;&gt;"",$C890&lt;&gt;"",$B890&lt;=$C890),INDEX(Bemenet!$D$2:$D$301,$M890),"")</f>
        <v/>
      </c>
      <c r="F890" s="5">
        <f>IF(AND($B890&lt;&gt;"",$C890&lt;&gt;"",$B890&lt;=$C890),$C890-$B890+1,"")</f>
        <v/>
      </c>
      <c r="G890" s="5">
        <f>IF($F890="","",$F890*$D890)</f>
        <v/>
      </c>
      <c r="H890" s="42">
        <f>IF($G890="","",$O890)</f>
        <v/>
      </c>
      <c r="I890" s="5">
        <f>IF($G890="","",$G890*IF($H890="",$O890,$H890)/100)</f>
        <v/>
      </c>
      <c r="J890" s="5">
        <f>IF(OR($L890="",NOT(COUNTIFS($L$2:$L890,$L890)=1)),"",SUMIFS($G:$G,$L:$L,$L890))</f>
        <v/>
      </c>
      <c r="K890" s="5">
        <f>IF(OR($L890="",NOT(COUNTIFS($L$2:$L890,$L890)=1)),"",SUMIFS($I:$I,$L:$L,$L890))</f>
        <v/>
      </c>
      <c r="L890" s="6">
        <f>IF($B890="","",YEAR($B890))</f>
        <v/>
      </c>
      <c r="M890" s="6">
        <f>INT((ROW()-2)/39)+1</f>
        <v/>
      </c>
      <c r="N890" s="6">
        <f>MOD(ROW()-2,39)+2</f>
        <v/>
      </c>
      <c r="O890" s="42">
        <f>IF(AND($B890&lt;&gt;"",$C890&lt;&gt;"",$B890&lt;=$C890),INDEX(Szabalyok!$C:$C,$N890),"")</f>
        <v/>
      </c>
      <c r="P890">
        <f>IF(D890="",P889,P889+1)</f>
        <v/>
      </c>
    </row>
    <row r="891">
      <c r="A891">
        <f>IF(P891=P890,0,P891)</f>
        <v/>
      </c>
      <c r="B891" s="41">
        <f>IF($M891&gt;300,"",IF(OR(INDEX(Bemenet!$E$2:$E$301,$M891)="",INDEX(Bemenet!$F$2:$F$301,$M891)=""),"",MAX(INDEX(Bemenet!$E$2:$E$301,$M891),INDEX(Szabalyok!$A:$A,$N891))))</f>
        <v/>
      </c>
      <c r="C891" s="41">
        <f>IF($B891="","",MIN(INDEX(Bemenet!$F$2:$F$301,$M891),INDEX(Szabalyok!$B:$B,$N891)))</f>
        <v/>
      </c>
      <c r="D891" s="5">
        <f>IF(AND($B891&lt;&gt;"",$C891&lt;&gt;"",$B891&lt;=$C891),INDEX(Bemenet!$G$2:$G$301,$M891),"")</f>
        <v/>
      </c>
      <c r="E891" s="6">
        <f>IF(AND($B891&lt;&gt;"",$C891&lt;&gt;"",$B891&lt;=$C891),INDEX(Bemenet!$D$2:$D$301,$M891),"")</f>
        <v/>
      </c>
      <c r="F891" s="5">
        <f>IF(AND($B891&lt;&gt;"",$C891&lt;&gt;"",$B891&lt;=$C891),$C891-$B891+1,"")</f>
        <v/>
      </c>
      <c r="G891" s="5">
        <f>IF($F891="","",$F891*$D891)</f>
        <v/>
      </c>
      <c r="H891" s="42">
        <f>IF($G891="","",$O891)</f>
        <v/>
      </c>
      <c r="I891" s="5">
        <f>IF($G891="","",$G891*IF($H891="",$O891,$H891)/100)</f>
        <v/>
      </c>
      <c r="J891" s="5">
        <f>IF(OR($L891="",NOT(COUNTIFS($L$2:$L891,$L891)=1)),"",SUMIFS($G:$G,$L:$L,$L891))</f>
        <v/>
      </c>
      <c r="K891" s="5">
        <f>IF(OR($L891="",NOT(COUNTIFS($L$2:$L891,$L891)=1)),"",SUMIFS($I:$I,$L:$L,$L891))</f>
        <v/>
      </c>
      <c r="L891" s="6">
        <f>IF($B891="","",YEAR($B891))</f>
        <v/>
      </c>
      <c r="M891" s="6">
        <f>INT((ROW()-2)/39)+1</f>
        <v/>
      </c>
      <c r="N891" s="6">
        <f>MOD(ROW()-2,39)+2</f>
        <v/>
      </c>
      <c r="O891" s="42">
        <f>IF(AND($B891&lt;&gt;"",$C891&lt;&gt;"",$B891&lt;=$C891),INDEX(Szabalyok!$C:$C,$N891),"")</f>
        <v/>
      </c>
      <c r="P891">
        <f>IF(D891="",P890,P890+1)</f>
        <v/>
      </c>
    </row>
    <row r="892">
      <c r="A892">
        <f>IF(P892=P891,0,P892)</f>
        <v/>
      </c>
      <c r="B892" s="41">
        <f>IF($M892&gt;300,"",IF(OR(INDEX(Bemenet!$E$2:$E$301,$M892)="",INDEX(Bemenet!$F$2:$F$301,$M892)=""),"",MAX(INDEX(Bemenet!$E$2:$E$301,$M892),INDEX(Szabalyok!$A:$A,$N892))))</f>
        <v/>
      </c>
      <c r="C892" s="41">
        <f>IF($B892="","",MIN(INDEX(Bemenet!$F$2:$F$301,$M892),INDEX(Szabalyok!$B:$B,$N892)))</f>
        <v/>
      </c>
      <c r="D892" s="5">
        <f>IF(AND($B892&lt;&gt;"",$C892&lt;&gt;"",$B892&lt;=$C892),INDEX(Bemenet!$G$2:$G$301,$M892),"")</f>
        <v/>
      </c>
      <c r="E892" s="6">
        <f>IF(AND($B892&lt;&gt;"",$C892&lt;&gt;"",$B892&lt;=$C892),INDEX(Bemenet!$D$2:$D$301,$M892),"")</f>
        <v/>
      </c>
      <c r="F892" s="5">
        <f>IF(AND($B892&lt;&gt;"",$C892&lt;&gt;"",$B892&lt;=$C892),$C892-$B892+1,"")</f>
        <v/>
      </c>
      <c r="G892" s="5">
        <f>IF($F892="","",$F892*$D892)</f>
        <v/>
      </c>
      <c r="H892" s="42">
        <f>IF($G892="","",$O892)</f>
        <v/>
      </c>
      <c r="I892" s="5">
        <f>IF($G892="","",$G892*IF($H892="",$O892,$H892)/100)</f>
        <v/>
      </c>
      <c r="J892" s="5">
        <f>IF(OR($L892="",NOT(COUNTIFS($L$2:$L892,$L892)=1)),"",SUMIFS($G:$G,$L:$L,$L892))</f>
        <v/>
      </c>
      <c r="K892" s="5">
        <f>IF(OR($L892="",NOT(COUNTIFS($L$2:$L892,$L892)=1)),"",SUMIFS($I:$I,$L:$L,$L892))</f>
        <v/>
      </c>
      <c r="L892" s="6">
        <f>IF($B892="","",YEAR($B892))</f>
        <v/>
      </c>
      <c r="M892" s="6">
        <f>INT((ROW()-2)/39)+1</f>
        <v/>
      </c>
      <c r="N892" s="6">
        <f>MOD(ROW()-2,39)+2</f>
        <v/>
      </c>
      <c r="O892" s="42">
        <f>IF(AND($B892&lt;&gt;"",$C892&lt;&gt;"",$B892&lt;=$C892),INDEX(Szabalyok!$C:$C,$N892),"")</f>
        <v/>
      </c>
      <c r="P892">
        <f>IF(D892="",P891,P891+1)</f>
        <v/>
      </c>
    </row>
    <row r="893">
      <c r="A893">
        <f>IF(P893=P892,0,P893)</f>
        <v/>
      </c>
      <c r="B893" s="41">
        <f>IF($M893&gt;300,"",IF(OR(INDEX(Bemenet!$E$2:$E$301,$M893)="",INDEX(Bemenet!$F$2:$F$301,$M893)=""),"",MAX(INDEX(Bemenet!$E$2:$E$301,$M893),INDEX(Szabalyok!$A:$A,$N893))))</f>
        <v/>
      </c>
      <c r="C893" s="41">
        <f>IF($B893="","",MIN(INDEX(Bemenet!$F$2:$F$301,$M893),INDEX(Szabalyok!$B:$B,$N893)))</f>
        <v/>
      </c>
      <c r="D893" s="5">
        <f>IF(AND($B893&lt;&gt;"",$C893&lt;&gt;"",$B893&lt;=$C893),INDEX(Bemenet!$G$2:$G$301,$M893),"")</f>
        <v/>
      </c>
      <c r="E893" s="6">
        <f>IF(AND($B893&lt;&gt;"",$C893&lt;&gt;"",$B893&lt;=$C893),INDEX(Bemenet!$D$2:$D$301,$M893),"")</f>
        <v/>
      </c>
      <c r="F893" s="5">
        <f>IF(AND($B893&lt;&gt;"",$C893&lt;&gt;"",$B893&lt;=$C893),$C893-$B893+1,"")</f>
        <v/>
      </c>
      <c r="G893" s="5">
        <f>IF($F893="","",$F893*$D893)</f>
        <v/>
      </c>
      <c r="H893" s="42">
        <f>IF($G893="","",$O893)</f>
        <v/>
      </c>
      <c r="I893" s="5">
        <f>IF($G893="","",$G893*IF($H893="",$O893,$H893)/100)</f>
        <v/>
      </c>
      <c r="J893" s="5">
        <f>IF(OR($L893="",NOT(COUNTIFS($L$2:$L893,$L893)=1)),"",SUMIFS($G:$G,$L:$L,$L893))</f>
        <v/>
      </c>
      <c r="K893" s="5">
        <f>IF(OR($L893="",NOT(COUNTIFS($L$2:$L893,$L893)=1)),"",SUMIFS($I:$I,$L:$L,$L893))</f>
        <v/>
      </c>
      <c r="L893" s="6">
        <f>IF($B893="","",YEAR($B893))</f>
        <v/>
      </c>
      <c r="M893" s="6">
        <f>INT((ROW()-2)/39)+1</f>
        <v/>
      </c>
      <c r="N893" s="6">
        <f>MOD(ROW()-2,39)+2</f>
        <v/>
      </c>
      <c r="O893" s="42">
        <f>IF(AND($B893&lt;&gt;"",$C893&lt;&gt;"",$B893&lt;=$C893),INDEX(Szabalyok!$C:$C,$N893),"")</f>
        <v/>
      </c>
      <c r="P893">
        <f>IF(D893="",P892,P892+1)</f>
        <v/>
      </c>
    </row>
    <row r="894">
      <c r="A894">
        <f>IF(P894=P893,0,P894)</f>
        <v/>
      </c>
      <c r="B894" s="41">
        <f>IF($M894&gt;300,"",IF(OR(INDEX(Bemenet!$E$2:$E$301,$M894)="",INDEX(Bemenet!$F$2:$F$301,$M894)=""),"",MAX(INDEX(Bemenet!$E$2:$E$301,$M894),INDEX(Szabalyok!$A:$A,$N894))))</f>
        <v/>
      </c>
      <c r="C894" s="41">
        <f>IF($B894="","",MIN(INDEX(Bemenet!$F$2:$F$301,$M894),INDEX(Szabalyok!$B:$B,$N894)))</f>
        <v/>
      </c>
      <c r="D894" s="5">
        <f>IF(AND($B894&lt;&gt;"",$C894&lt;&gt;"",$B894&lt;=$C894),INDEX(Bemenet!$G$2:$G$301,$M894),"")</f>
        <v/>
      </c>
      <c r="E894" s="6">
        <f>IF(AND($B894&lt;&gt;"",$C894&lt;&gt;"",$B894&lt;=$C894),INDEX(Bemenet!$D$2:$D$301,$M894),"")</f>
        <v/>
      </c>
      <c r="F894" s="5">
        <f>IF(AND($B894&lt;&gt;"",$C894&lt;&gt;"",$B894&lt;=$C894),$C894-$B894+1,"")</f>
        <v/>
      </c>
      <c r="G894" s="5">
        <f>IF($F894="","",$F894*$D894)</f>
        <v/>
      </c>
      <c r="H894" s="42">
        <f>IF($G894="","",$O894)</f>
        <v/>
      </c>
      <c r="I894" s="5">
        <f>IF($G894="","",$G894*IF($H894="",$O894,$H894)/100)</f>
        <v/>
      </c>
      <c r="J894" s="5">
        <f>IF(OR($L894="",NOT(COUNTIFS($L$2:$L894,$L894)=1)),"",SUMIFS($G:$G,$L:$L,$L894))</f>
        <v/>
      </c>
      <c r="K894" s="5">
        <f>IF(OR($L894="",NOT(COUNTIFS($L$2:$L894,$L894)=1)),"",SUMIFS($I:$I,$L:$L,$L894))</f>
        <v/>
      </c>
      <c r="L894" s="6">
        <f>IF($B894="","",YEAR($B894))</f>
        <v/>
      </c>
      <c r="M894" s="6">
        <f>INT((ROW()-2)/39)+1</f>
        <v/>
      </c>
      <c r="N894" s="6">
        <f>MOD(ROW()-2,39)+2</f>
        <v/>
      </c>
      <c r="O894" s="42">
        <f>IF(AND($B894&lt;&gt;"",$C894&lt;&gt;"",$B894&lt;=$C894),INDEX(Szabalyok!$C:$C,$N894),"")</f>
        <v/>
      </c>
      <c r="P894">
        <f>IF(D894="",P893,P893+1)</f>
        <v/>
      </c>
    </row>
    <row r="895">
      <c r="A895">
        <f>IF(P895=P894,0,P895)</f>
        <v/>
      </c>
      <c r="B895" s="41">
        <f>IF($M895&gt;300,"",IF(OR(INDEX(Bemenet!$E$2:$E$301,$M895)="",INDEX(Bemenet!$F$2:$F$301,$M895)=""),"",MAX(INDEX(Bemenet!$E$2:$E$301,$M895),INDEX(Szabalyok!$A:$A,$N895))))</f>
        <v/>
      </c>
      <c r="C895" s="41">
        <f>IF($B895="","",MIN(INDEX(Bemenet!$F$2:$F$301,$M895),INDEX(Szabalyok!$B:$B,$N895)))</f>
        <v/>
      </c>
      <c r="D895" s="5">
        <f>IF(AND($B895&lt;&gt;"",$C895&lt;&gt;"",$B895&lt;=$C895),INDEX(Bemenet!$G$2:$G$301,$M895),"")</f>
        <v/>
      </c>
      <c r="E895" s="6">
        <f>IF(AND($B895&lt;&gt;"",$C895&lt;&gt;"",$B895&lt;=$C895),INDEX(Bemenet!$D$2:$D$301,$M895),"")</f>
        <v/>
      </c>
      <c r="F895" s="5">
        <f>IF(AND($B895&lt;&gt;"",$C895&lt;&gt;"",$B895&lt;=$C895),$C895-$B895+1,"")</f>
        <v/>
      </c>
      <c r="G895" s="5">
        <f>IF($F895="","",$F895*$D895)</f>
        <v/>
      </c>
      <c r="H895" s="42">
        <f>IF($G895="","",$O895)</f>
        <v/>
      </c>
      <c r="I895" s="5">
        <f>IF($G895="","",$G895*IF($H895="",$O895,$H895)/100)</f>
        <v/>
      </c>
      <c r="J895" s="5">
        <f>IF(OR($L895="",NOT(COUNTIFS($L$2:$L895,$L895)=1)),"",SUMIFS($G:$G,$L:$L,$L895))</f>
        <v/>
      </c>
      <c r="K895" s="5">
        <f>IF(OR($L895="",NOT(COUNTIFS($L$2:$L895,$L895)=1)),"",SUMIFS($I:$I,$L:$L,$L895))</f>
        <v/>
      </c>
      <c r="L895" s="6">
        <f>IF($B895="","",YEAR($B895))</f>
        <v/>
      </c>
      <c r="M895" s="6">
        <f>INT((ROW()-2)/39)+1</f>
        <v/>
      </c>
      <c r="N895" s="6">
        <f>MOD(ROW()-2,39)+2</f>
        <v/>
      </c>
      <c r="O895" s="42">
        <f>IF(AND($B895&lt;&gt;"",$C895&lt;&gt;"",$B895&lt;=$C895),INDEX(Szabalyok!$C:$C,$N895),"")</f>
        <v/>
      </c>
      <c r="P895">
        <f>IF(D895="",P894,P894+1)</f>
        <v/>
      </c>
    </row>
    <row r="896">
      <c r="A896">
        <f>IF(P896=P895,0,P896)</f>
        <v/>
      </c>
      <c r="B896" s="41">
        <f>IF($M896&gt;300,"",IF(OR(INDEX(Bemenet!$E$2:$E$301,$M896)="",INDEX(Bemenet!$F$2:$F$301,$M896)=""),"",MAX(INDEX(Bemenet!$E$2:$E$301,$M896),INDEX(Szabalyok!$A:$A,$N896))))</f>
        <v/>
      </c>
      <c r="C896" s="41">
        <f>IF($B896="","",MIN(INDEX(Bemenet!$F$2:$F$301,$M896),INDEX(Szabalyok!$B:$B,$N896)))</f>
        <v/>
      </c>
      <c r="D896" s="5">
        <f>IF(AND($B896&lt;&gt;"",$C896&lt;&gt;"",$B896&lt;=$C896),INDEX(Bemenet!$G$2:$G$301,$M896),"")</f>
        <v/>
      </c>
      <c r="E896" s="6">
        <f>IF(AND($B896&lt;&gt;"",$C896&lt;&gt;"",$B896&lt;=$C896),INDEX(Bemenet!$D$2:$D$301,$M896),"")</f>
        <v/>
      </c>
      <c r="F896" s="5">
        <f>IF(AND($B896&lt;&gt;"",$C896&lt;&gt;"",$B896&lt;=$C896),$C896-$B896+1,"")</f>
        <v/>
      </c>
      <c r="G896" s="5">
        <f>IF($F896="","",$F896*$D896)</f>
        <v/>
      </c>
      <c r="H896" s="42">
        <f>IF($G896="","",$O896)</f>
        <v/>
      </c>
      <c r="I896" s="5">
        <f>IF($G896="","",$G896*IF($H896="",$O896,$H896)/100)</f>
        <v/>
      </c>
      <c r="J896" s="5">
        <f>IF(OR($L896="",NOT(COUNTIFS($L$2:$L896,$L896)=1)),"",SUMIFS($G:$G,$L:$L,$L896))</f>
        <v/>
      </c>
      <c r="K896" s="5">
        <f>IF(OR($L896="",NOT(COUNTIFS($L$2:$L896,$L896)=1)),"",SUMIFS($I:$I,$L:$L,$L896))</f>
        <v/>
      </c>
      <c r="L896" s="6">
        <f>IF($B896="","",YEAR($B896))</f>
        <v/>
      </c>
      <c r="M896" s="6">
        <f>INT((ROW()-2)/39)+1</f>
        <v/>
      </c>
      <c r="N896" s="6">
        <f>MOD(ROW()-2,39)+2</f>
        <v/>
      </c>
      <c r="O896" s="42">
        <f>IF(AND($B896&lt;&gt;"",$C896&lt;&gt;"",$B896&lt;=$C896),INDEX(Szabalyok!$C:$C,$N896),"")</f>
        <v/>
      </c>
      <c r="P896">
        <f>IF(D896="",P895,P895+1)</f>
        <v/>
      </c>
    </row>
    <row r="897">
      <c r="A897">
        <f>IF(P897=P896,0,P897)</f>
        <v/>
      </c>
      <c r="B897" s="41">
        <f>IF($M897&gt;300,"",IF(OR(INDEX(Bemenet!$E$2:$E$301,$M897)="",INDEX(Bemenet!$F$2:$F$301,$M897)=""),"",MAX(INDEX(Bemenet!$E$2:$E$301,$M897),INDEX(Szabalyok!$A:$A,$N897))))</f>
        <v/>
      </c>
      <c r="C897" s="41">
        <f>IF($B897="","",MIN(INDEX(Bemenet!$F$2:$F$301,$M897),INDEX(Szabalyok!$B:$B,$N897)))</f>
        <v/>
      </c>
      <c r="D897" s="5">
        <f>IF(AND($B897&lt;&gt;"",$C897&lt;&gt;"",$B897&lt;=$C897),INDEX(Bemenet!$G$2:$G$301,$M897),"")</f>
        <v/>
      </c>
      <c r="E897" s="6">
        <f>IF(AND($B897&lt;&gt;"",$C897&lt;&gt;"",$B897&lt;=$C897),INDEX(Bemenet!$D$2:$D$301,$M897),"")</f>
        <v/>
      </c>
      <c r="F897" s="5">
        <f>IF(AND($B897&lt;&gt;"",$C897&lt;&gt;"",$B897&lt;=$C897),$C897-$B897+1,"")</f>
        <v/>
      </c>
      <c r="G897" s="5">
        <f>IF($F897="","",$F897*$D897)</f>
        <v/>
      </c>
      <c r="H897" s="42">
        <f>IF($G897="","",$O897)</f>
        <v/>
      </c>
      <c r="I897" s="5">
        <f>IF($G897="","",$G897*IF($H897="",$O897,$H897)/100)</f>
        <v/>
      </c>
      <c r="J897" s="5">
        <f>IF(OR($L897="",NOT(COUNTIFS($L$2:$L897,$L897)=1)),"",SUMIFS($G:$G,$L:$L,$L897))</f>
        <v/>
      </c>
      <c r="K897" s="5">
        <f>IF(OR($L897="",NOT(COUNTIFS($L$2:$L897,$L897)=1)),"",SUMIFS($I:$I,$L:$L,$L897))</f>
        <v/>
      </c>
      <c r="L897" s="6">
        <f>IF($B897="","",YEAR($B897))</f>
        <v/>
      </c>
      <c r="M897" s="6">
        <f>INT((ROW()-2)/39)+1</f>
        <v/>
      </c>
      <c r="N897" s="6">
        <f>MOD(ROW()-2,39)+2</f>
        <v/>
      </c>
      <c r="O897" s="42">
        <f>IF(AND($B897&lt;&gt;"",$C897&lt;&gt;"",$B897&lt;=$C897),INDEX(Szabalyok!$C:$C,$N897),"")</f>
        <v/>
      </c>
      <c r="P897">
        <f>IF(D897="",P896,P896+1)</f>
        <v/>
      </c>
    </row>
    <row r="898">
      <c r="A898">
        <f>IF(P898=P897,0,P898)</f>
        <v/>
      </c>
      <c r="B898" s="41">
        <f>IF($M898&gt;300,"",IF(OR(INDEX(Bemenet!$E$2:$E$301,$M898)="",INDEX(Bemenet!$F$2:$F$301,$M898)=""),"",MAX(INDEX(Bemenet!$E$2:$E$301,$M898),INDEX(Szabalyok!$A:$A,$N898))))</f>
        <v/>
      </c>
      <c r="C898" s="41">
        <f>IF($B898="","",MIN(INDEX(Bemenet!$F$2:$F$301,$M898),INDEX(Szabalyok!$B:$B,$N898)))</f>
        <v/>
      </c>
      <c r="D898" s="5">
        <f>IF(AND($B898&lt;&gt;"",$C898&lt;&gt;"",$B898&lt;=$C898),INDEX(Bemenet!$G$2:$G$301,$M898),"")</f>
        <v/>
      </c>
      <c r="E898" s="6">
        <f>IF(AND($B898&lt;&gt;"",$C898&lt;&gt;"",$B898&lt;=$C898),INDEX(Bemenet!$D$2:$D$301,$M898),"")</f>
        <v/>
      </c>
      <c r="F898" s="5">
        <f>IF(AND($B898&lt;&gt;"",$C898&lt;&gt;"",$B898&lt;=$C898),$C898-$B898+1,"")</f>
        <v/>
      </c>
      <c r="G898" s="5">
        <f>IF($F898="","",$F898*$D898)</f>
        <v/>
      </c>
      <c r="H898" s="42">
        <f>IF($G898="","",$O898)</f>
        <v/>
      </c>
      <c r="I898" s="5">
        <f>IF($G898="","",$G898*IF($H898="",$O898,$H898)/100)</f>
        <v/>
      </c>
      <c r="J898" s="5">
        <f>IF(OR($L898="",NOT(COUNTIFS($L$2:$L898,$L898)=1)),"",SUMIFS($G:$G,$L:$L,$L898))</f>
        <v/>
      </c>
      <c r="K898" s="5">
        <f>IF(OR($L898="",NOT(COUNTIFS($L$2:$L898,$L898)=1)),"",SUMIFS($I:$I,$L:$L,$L898))</f>
        <v/>
      </c>
      <c r="L898" s="6">
        <f>IF($B898="","",YEAR($B898))</f>
        <v/>
      </c>
      <c r="M898" s="6">
        <f>INT((ROW()-2)/39)+1</f>
        <v/>
      </c>
      <c r="N898" s="6">
        <f>MOD(ROW()-2,39)+2</f>
        <v/>
      </c>
      <c r="O898" s="42">
        <f>IF(AND($B898&lt;&gt;"",$C898&lt;&gt;"",$B898&lt;=$C898),INDEX(Szabalyok!$C:$C,$N898),"")</f>
        <v/>
      </c>
      <c r="P898">
        <f>IF(D898="",P897,P897+1)</f>
        <v/>
      </c>
    </row>
    <row r="899">
      <c r="A899">
        <f>IF(P899=P898,0,P899)</f>
        <v/>
      </c>
      <c r="B899" s="41">
        <f>IF($M899&gt;300,"",IF(OR(INDEX(Bemenet!$E$2:$E$301,$M899)="",INDEX(Bemenet!$F$2:$F$301,$M899)=""),"",MAX(INDEX(Bemenet!$E$2:$E$301,$M899),INDEX(Szabalyok!$A:$A,$N899))))</f>
        <v/>
      </c>
      <c r="C899" s="41">
        <f>IF($B899="","",MIN(INDEX(Bemenet!$F$2:$F$301,$M899),INDEX(Szabalyok!$B:$B,$N899)))</f>
        <v/>
      </c>
      <c r="D899" s="5">
        <f>IF(AND($B899&lt;&gt;"",$C899&lt;&gt;"",$B899&lt;=$C899),INDEX(Bemenet!$G$2:$G$301,$M899),"")</f>
        <v/>
      </c>
      <c r="E899" s="6">
        <f>IF(AND($B899&lt;&gt;"",$C899&lt;&gt;"",$B899&lt;=$C899),INDEX(Bemenet!$D$2:$D$301,$M899),"")</f>
        <v/>
      </c>
      <c r="F899" s="5">
        <f>IF(AND($B899&lt;&gt;"",$C899&lt;&gt;"",$B899&lt;=$C899),$C899-$B899+1,"")</f>
        <v/>
      </c>
      <c r="G899" s="5">
        <f>IF($F899="","",$F899*$D899)</f>
        <v/>
      </c>
      <c r="H899" s="42">
        <f>IF($G899="","",$O899)</f>
        <v/>
      </c>
      <c r="I899" s="5">
        <f>IF($G899="","",$G899*IF($H899="",$O899,$H899)/100)</f>
        <v/>
      </c>
      <c r="J899" s="5">
        <f>IF(OR($L899="",NOT(COUNTIFS($L$2:$L899,$L899)=1)),"",SUMIFS($G:$G,$L:$L,$L899))</f>
        <v/>
      </c>
      <c r="K899" s="5">
        <f>IF(OR($L899="",NOT(COUNTIFS($L$2:$L899,$L899)=1)),"",SUMIFS($I:$I,$L:$L,$L899))</f>
        <v/>
      </c>
      <c r="L899" s="6">
        <f>IF($B899="","",YEAR($B899))</f>
        <v/>
      </c>
      <c r="M899" s="6">
        <f>INT((ROW()-2)/39)+1</f>
        <v/>
      </c>
      <c r="N899" s="6">
        <f>MOD(ROW()-2,39)+2</f>
        <v/>
      </c>
      <c r="O899" s="42">
        <f>IF(AND($B899&lt;&gt;"",$C899&lt;&gt;"",$B899&lt;=$C899),INDEX(Szabalyok!$C:$C,$N899),"")</f>
        <v/>
      </c>
      <c r="P899">
        <f>IF(D899="",P898,P898+1)</f>
        <v/>
      </c>
    </row>
    <row r="900">
      <c r="A900">
        <f>IF(P900=P899,0,P900)</f>
        <v/>
      </c>
      <c r="B900" s="41">
        <f>IF($M900&gt;300,"",IF(OR(INDEX(Bemenet!$E$2:$E$301,$M900)="",INDEX(Bemenet!$F$2:$F$301,$M900)=""),"",MAX(INDEX(Bemenet!$E$2:$E$301,$M900),INDEX(Szabalyok!$A:$A,$N900))))</f>
        <v/>
      </c>
      <c r="C900" s="41">
        <f>IF($B900="","",MIN(INDEX(Bemenet!$F$2:$F$301,$M900),INDEX(Szabalyok!$B:$B,$N900)))</f>
        <v/>
      </c>
      <c r="D900" s="5">
        <f>IF(AND($B900&lt;&gt;"",$C900&lt;&gt;"",$B900&lt;=$C900),INDEX(Bemenet!$G$2:$G$301,$M900),"")</f>
        <v/>
      </c>
      <c r="E900" s="6">
        <f>IF(AND($B900&lt;&gt;"",$C900&lt;&gt;"",$B900&lt;=$C900),INDEX(Bemenet!$D$2:$D$301,$M900),"")</f>
        <v/>
      </c>
      <c r="F900" s="5">
        <f>IF(AND($B900&lt;&gt;"",$C900&lt;&gt;"",$B900&lt;=$C900),$C900-$B900+1,"")</f>
        <v/>
      </c>
      <c r="G900" s="5">
        <f>IF($F900="","",$F900*$D900)</f>
        <v/>
      </c>
      <c r="H900" s="42">
        <f>IF($G900="","",$O900)</f>
        <v/>
      </c>
      <c r="I900" s="5">
        <f>IF($G900="","",$G900*IF($H900="",$O900,$H900)/100)</f>
        <v/>
      </c>
      <c r="J900" s="5">
        <f>IF(OR($L900="",NOT(COUNTIFS($L$2:$L900,$L900)=1)),"",SUMIFS($G:$G,$L:$L,$L900))</f>
        <v/>
      </c>
      <c r="K900" s="5">
        <f>IF(OR($L900="",NOT(COUNTIFS($L$2:$L900,$L900)=1)),"",SUMIFS($I:$I,$L:$L,$L900))</f>
        <v/>
      </c>
      <c r="L900" s="6">
        <f>IF($B900="","",YEAR($B900))</f>
        <v/>
      </c>
      <c r="M900" s="6">
        <f>INT((ROW()-2)/39)+1</f>
        <v/>
      </c>
      <c r="N900" s="6">
        <f>MOD(ROW()-2,39)+2</f>
        <v/>
      </c>
      <c r="O900" s="42">
        <f>IF(AND($B900&lt;&gt;"",$C900&lt;&gt;"",$B900&lt;=$C900),INDEX(Szabalyok!$C:$C,$N900),"")</f>
        <v/>
      </c>
      <c r="P900">
        <f>IF(D900="",P899,P899+1)</f>
        <v/>
      </c>
    </row>
    <row r="901">
      <c r="A901">
        <f>IF(P901=P900,0,P901)</f>
        <v/>
      </c>
      <c r="B901" s="41">
        <f>IF($M901&gt;300,"",IF(OR(INDEX(Bemenet!$E$2:$E$301,$M901)="",INDEX(Bemenet!$F$2:$F$301,$M901)=""),"",MAX(INDEX(Bemenet!$E$2:$E$301,$M901),INDEX(Szabalyok!$A:$A,$N901))))</f>
        <v/>
      </c>
      <c r="C901" s="41">
        <f>IF($B901="","",MIN(INDEX(Bemenet!$F$2:$F$301,$M901),INDEX(Szabalyok!$B:$B,$N901)))</f>
        <v/>
      </c>
      <c r="D901" s="5">
        <f>IF(AND($B901&lt;&gt;"",$C901&lt;&gt;"",$B901&lt;=$C901),INDEX(Bemenet!$G$2:$G$301,$M901),"")</f>
        <v/>
      </c>
      <c r="E901" s="6">
        <f>IF(AND($B901&lt;&gt;"",$C901&lt;&gt;"",$B901&lt;=$C901),INDEX(Bemenet!$D$2:$D$301,$M901),"")</f>
        <v/>
      </c>
      <c r="F901" s="5">
        <f>IF(AND($B901&lt;&gt;"",$C901&lt;&gt;"",$B901&lt;=$C901),$C901-$B901+1,"")</f>
        <v/>
      </c>
      <c r="G901" s="5">
        <f>IF($F901="","",$F901*$D901)</f>
        <v/>
      </c>
      <c r="H901" s="42">
        <f>IF($G901="","",$O901)</f>
        <v/>
      </c>
      <c r="I901" s="5">
        <f>IF($G901="","",$G901*IF($H901="",$O901,$H901)/100)</f>
        <v/>
      </c>
      <c r="J901" s="5">
        <f>IF(OR($L901="",NOT(COUNTIFS($L$2:$L901,$L901)=1)),"",SUMIFS($G:$G,$L:$L,$L901))</f>
        <v/>
      </c>
      <c r="K901" s="5">
        <f>IF(OR($L901="",NOT(COUNTIFS($L$2:$L901,$L901)=1)),"",SUMIFS($I:$I,$L:$L,$L901))</f>
        <v/>
      </c>
      <c r="L901" s="6">
        <f>IF($B901="","",YEAR($B901))</f>
        <v/>
      </c>
      <c r="M901" s="6">
        <f>INT((ROW()-2)/39)+1</f>
        <v/>
      </c>
      <c r="N901" s="6">
        <f>MOD(ROW()-2,39)+2</f>
        <v/>
      </c>
      <c r="O901" s="42">
        <f>IF(AND($B901&lt;&gt;"",$C901&lt;&gt;"",$B901&lt;=$C901),INDEX(Szabalyok!$C:$C,$N901),"")</f>
        <v/>
      </c>
      <c r="P901">
        <f>IF(D901="",P900,P900+1)</f>
        <v/>
      </c>
    </row>
    <row r="902">
      <c r="A902">
        <f>IF(P902=P901,0,P902)</f>
        <v/>
      </c>
      <c r="B902" s="41">
        <f>IF($M902&gt;300,"",IF(OR(INDEX(Bemenet!$E$2:$E$301,$M902)="",INDEX(Bemenet!$F$2:$F$301,$M902)=""),"",MAX(INDEX(Bemenet!$E$2:$E$301,$M902),INDEX(Szabalyok!$A:$A,$N902))))</f>
        <v/>
      </c>
      <c r="C902" s="41">
        <f>IF($B902="","",MIN(INDEX(Bemenet!$F$2:$F$301,$M902),INDEX(Szabalyok!$B:$B,$N902)))</f>
        <v/>
      </c>
      <c r="D902" s="5">
        <f>IF(AND($B902&lt;&gt;"",$C902&lt;&gt;"",$B902&lt;=$C902),INDEX(Bemenet!$G$2:$G$301,$M902),"")</f>
        <v/>
      </c>
      <c r="E902" s="6">
        <f>IF(AND($B902&lt;&gt;"",$C902&lt;&gt;"",$B902&lt;=$C902),INDEX(Bemenet!$D$2:$D$301,$M902),"")</f>
        <v/>
      </c>
      <c r="F902" s="5">
        <f>IF(AND($B902&lt;&gt;"",$C902&lt;&gt;"",$B902&lt;=$C902),$C902-$B902+1,"")</f>
        <v/>
      </c>
      <c r="G902" s="5">
        <f>IF($F902="","",$F902*$D902)</f>
        <v/>
      </c>
      <c r="H902" s="42">
        <f>IF($G902="","",$O902)</f>
        <v/>
      </c>
      <c r="I902" s="5">
        <f>IF($G902="","",$G902*IF($H902="",$O902,$H902)/100)</f>
        <v/>
      </c>
      <c r="J902" s="5">
        <f>IF(OR($L902="",NOT(COUNTIFS($L$2:$L902,$L902)=1)),"",SUMIFS($G:$G,$L:$L,$L902))</f>
        <v/>
      </c>
      <c r="K902" s="5">
        <f>IF(OR($L902="",NOT(COUNTIFS($L$2:$L902,$L902)=1)),"",SUMIFS($I:$I,$L:$L,$L902))</f>
        <v/>
      </c>
      <c r="L902" s="6">
        <f>IF($B902="","",YEAR($B902))</f>
        <v/>
      </c>
      <c r="M902" s="6">
        <f>INT((ROW()-2)/39)+1</f>
        <v/>
      </c>
      <c r="N902" s="6">
        <f>MOD(ROW()-2,39)+2</f>
        <v/>
      </c>
      <c r="O902" s="42">
        <f>IF(AND($B902&lt;&gt;"",$C902&lt;&gt;"",$B902&lt;=$C902),INDEX(Szabalyok!$C:$C,$N902),"")</f>
        <v/>
      </c>
      <c r="P902">
        <f>IF(D902="",P901,P901+1)</f>
        <v/>
      </c>
    </row>
    <row r="903">
      <c r="A903">
        <f>IF(P903=P902,0,P903)</f>
        <v/>
      </c>
      <c r="B903" s="41">
        <f>IF($M903&gt;300,"",IF(OR(INDEX(Bemenet!$E$2:$E$301,$M903)="",INDEX(Bemenet!$F$2:$F$301,$M903)=""),"",MAX(INDEX(Bemenet!$E$2:$E$301,$M903),INDEX(Szabalyok!$A:$A,$N903))))</f>
        <v/>
      </c>
      <c r="C903" s="41">
        <f>IF($B903="","",MIN(INDEX(Bemenet!$F$2:$F$301,$M903),INDEX(Szabalyok!$B:$B,$N903)))</f>
        <v/>
      </c>
      <c r="D903" s="5">
        <f>IF(AND($B903&lt;&gt;"",$C903&lt;&gt;"",$B903&lt;=$C903),INDEX(Bemenet!$G$2:$G$301,$M903),"")</f>
        <v/>
      </c>
      <c r="E903" s="6">
        <f>IF(AND($B903&lt;&gt;"",$C903&lt;&gt;"",$B903&lt;=$C903),INDEX(Bemenet!$D$2:$D$301,$M903),"")</f>
        <v/>
      </c>
      <c r="F903" s="5">
        <f>IF(AND($B903&lt;&gt;"",$C903&lt;&gt;"",$B903&lt;=$C903),$C903-$B903+1,"")</f>
        <v/>
      </c>
      <c r="G903" s="5">
        <f>IF($F903="","",$F903*$D903)</f>
        <v/>
      </c>
      <c r="H903" s="42">
        <f>IF($G903="","",$O903)</f>
        <v/>
      </c>
      <c r="I903" s="5">
        <f>IF($G903="","",$G903*IF($H903="",$O903,$H903)/100)</f>
        <v/>
      </c>
      <c r="J903" s="5">
        <f>IF(OR($L903="",NOT(COUNTIFS($L$2:$L903,$L903)=1)),"",SUMIFS($G:$G,$L:$L,$L903))</f>
        <v/>
      </c>
      <c r="K903" s="5">
        <f>IF(OR($L903="",NOT(COUNTIFS($L$2:$L903,$L903)=1)),"",SUMIFS($I:$I,$L:$L,$L903))</f>
        <v/>
      </c>
      <c r="L903" s="6">
        <f>IF($B903="","",YEAR($B903))</f>
        <v/>
      </c>
      <c r="M903" s="6">
        <f>INT((ROW()-2)/39)+1</f>
        <v/>
      </c>
      <c r="N903" s="6">
        <f>MOD(ROW()-2,39)+2</f>
        <v/>
      </c>
      <c r="O903" s="42">
        <f>IF(AND($B903&lt;&gt;"",$C903&lt;&gt;"",$B903&lt;=$C903),INDEX(Szabalyok!$C:$C,$N903),"")</f>
        <v/>
      </c>
      <c r="P903">
        <f>IF(D903="",P902,P902+1)</f>
        <v/>
      </c>
    </row>
    <row r="904">
      <c r="A904">
        <f>IF(P904=P903,0,P904)</f>
        <v/>
      </c>
      <c r="B904" s="41">
        <f>IF($M904&gt;300,"",IF(OR(INDEX(Bemenet!$E$2:$E$301,$M904)="",INDEX(Bemenet!$F$2:$F$301,$M904)=""),"",MAX(INDEX(Bemenet!$E$2:$E$301,$M904),INDEX(Szabalyok!$A:$A,$N904))))</f>
        <v/>
      </c>
      <c r="C904" s="41">
        <f>IF($B904="","",MIN(INDEX(Bemenet!$F$2:$F$301,$M904),INDEX(Szabalyok!$B:$B,$N904)))</f>
        <v/>
      </c>
      <c r="D904" s="5">
        <f>IF(AND($B904&lt;&gt;"",$C904&lt;&gt;"",$B904&lt;=$C904),INDEX(Bemenet!$G$2:$G$301,$M904),"")</f>
        <v/>
      </c>
      <c r="E904" s="6">
        <f>IF(AND($B904&lt;&gt;"",$C904&lt;&gt;"",$B904&lt;=$C904),INDEX(Bemenet!$D$2:$D$301,$M904),"")</f>
        <v/>
      </c>
      <c r="F904" s="5">
        <f>IF(AND($B904&lt;&gt;"",$C904&lt;&gt;"",$B904&lt;=$C904),$C904-$B904+1,"")</f>
        <v/>
      </c>
      <c r="G904" s="5">
        <f>IF($F904="","",$F904*$D904)</f>
        <v/>
      </c>
      <c r="H904" s="42">
        <f>IF($G904="","",$O904)</f>
        <v/>
      </c>
      <c r="I904" s="5">
        <f>IF($G904="","",$G904*IF($H904="",$O904,$H904)/100)</f>
        <v/>
      </c>
      <c r="J904" s="5">
        <f>IF(OR($L904="",NOT(COUNTIFS($L$2:$L904,$L904)=1)),"",SUMIFS($G:$G,$L:$L,$L904))</f>
        <v/>
      </c>
      <c r="K904" s="5">
        <f>IF(OR($L904="",NOT(COUNTIFS($L$2:$L904,$L904)=1)),"",SUMIFS($I:$I,$L:$L,$L904))</f>
        <v/>
      </c>
      <c r="L904" s="6">
        <f>IF($B904="","",YEAR($B904))</f>
        <v/>
      </c>
      <c r="M904" s="6">
        <f>INT((ROW()-2)/39)+1</f>
        <v/>
      </c>
      <c r="N904" s="6">
        <f>MOD(ROW()-2,39)+2</f>
        <v/>
      </c>
      <c r="O904" s="42">
        <f>IF(AND($B904&lt;&gt;"",$C904&lt;&gt;"",$B904&lt;=$C904),INDEX(Szabalyok!$C:$C,$N904),"")</f>
        <v/>
      </c>
      <c r="P904">
        <f>IF(D904="",P903,P903+1)</f>
        <v/>
      </c>
    </row>
    <row r="905">
      <c r="A905">
        <f>IF(P905=P904,0,P905)</f>
        <v/>
      </c>
      <c r="B905" s="41">
        <f>IF($M905&gt;300,"",IF(OR(INDEX(Bemenet!$E$2:$E$301,$M905)="",INDEX(Bemenet!$F$2:$F$301,$M905)=""),"",MAX(INDEX(Bemenet!$E$2:$E$301,$M905),INDEX(Szabalyok!$A:$A,$N905))))</f>
        <v/>
      </c>
      <c r="C905" s="41">
        <f>IF($B905="","",MIN(INDEX(Bemenet!$F$2:$F$301,$M905),INDEX(Szabalyok!$B:$B,$N905)))</f>
        <v/>
      </c>
      <c r="D905" s="5">
        <f>IF(AND($B905&lt;&gt;"",$C905&lt;&gt;"",$B905&lt;=$C905),INDEX(Bemenet!$G$2:$G$301,$M905),"")</f>
        <v/>
      </c>
      <c r="E905" s="6">
        <f>IF(AND($B905&lt;&gt;"",$C905&lt;&gt;"",$B905&lt;=$C905),INDEX(Bemenet!$D$2:$D$301,$M905),"")</f>
        <v/>
      </c>
      <c r="F905" s="5">
        <f>IF(AND($B905&lt;&gt;"",$C905&lt;&gt;"",$B905&lt;=$C905),$C905-$B905+1,"")</f>
        <v/>
      </c>
      <c r="G905" s="5">
        <f>IF($F905="","",$F905*$D905)</f>
        <v/>
      </c>
      <c r="H905" s="42">
        <f>IF($G905="","",$O905)</f>
        <v/>
      </c>
      <c r="I905" s="5">
        <f>IF($G905="","",$G905*IF($H905="",$O905,$H905)/100)</f>
        <v/>
      </c>
      <c r="J905" s="5">
        <f>IF(OR($L905="",NOT(COUNTIFS($L$2:$L905,$L905)=1)),"",SUMIFS($G:$G,$L:$L,$L905))</f>
        <v/>
      </c>
      <c r="K905" s="5">
        <f>IF(OR($L905="",NOT(COUNTIFS($L$2:$L905,$L905)=1)),"",SUMIFS($I:$I,$L:$L,$L905))</f>
        <v/>
      </c>
      <c r="L905" s="6">
        <f>IF($B905="","",YEAR($B905))</f>
        <v/>
      </c>
      <c r="M905" s="6">
        <f>INT((ROW()-2)/39)+1</f>
        <v/>
      </c>
      <c r="N905" s="6">
        <f>MOD(ROW()-2,39)+2</f>
        <v/>
      </c>
      <c r="O905" s="42">
        <f>IF(AND($B905&lt;&gt;"",$C905&lt;&gt;"",$B905&lt;=$C905),INDEX(Szabalyok!$C:$C,$N905),"")</f>
        <v/>
      </c>
      <c r="P905">
        <f>IF(D905="",P904,P904+1)</f>
        <v/>
      </c>
    </row>
    <row r="906">
      <c r="A906">
        <f>IF(P906=P905,0,P906)</f>
        <v/>
      </c>
      <c r="B906" s="41">
        <f>IF($M906&gt;300,"",IF(OR(INDEX(Bemenet!$E$2:$E$301,$M906)="",INDEX(Bemenet!$F$2:$F$301,$M906)=""),"",MAX(INDEX(Bemenet!$E$2:$E$301,$M906),INDEX(Szabalyok!$A:$A,$N906))))</f>
        <v/>
      </c>
      <c r="C906" s="41">
        <f>IF($B906="","",MIN(INDEX(Bemenet!$F$2:$F$301,$M906),INDEX(Szabalyok!$B:$B,$N906)))</f>
        <v/>
      </c>
      <c r="D906" s="5">
        <f>IF(AND($B906&lt;&gt;"",$C906&lt;&gt;"",$B906&lt;=$C906),INDEX(Bemenet!$G$2:$G$301,$M906),"")</f>
        <v/>
      </c>
      <c r="E906" s="6">
        <f>IF(AND($B906&lt;&gt;"",$C906&lt;&gt;"",$B906&lt;=$C906),INDEX(Bemenet!$D$2:$D$301,$M906),"")</f>
        <v/>
      </c>
      <c r="F906" s="5">
        <f>IF(AND($B906&lt;&gt;"",$C906&lt;&gt;"",$B906&lt;=$C906),$C906-$B906+1,"")</f>
        <v/>
      </c>
      <c r="G906" s="5">
        <f>IF($F906="","",$F906*$D906)</f>
        <v/>
      </c>
      <c r="H906" s="42">
        <f>IF($G906="","",$O906)</f>
        <v/>
      </c>
      <c r="I906" s="5">
        <f>IF($G906="","",$G906*IF($H906="",$O906,$H906)/100)</f>
        <v/>
      </c>
      <c r="J906" s="5">
        <f>IF(OR($L906="",NOT(COUNTIFS($L$2:$L906,$L906)=1)),"",SUMIFS($G:$G,$L:$L,$L906))</f>
        <v/>
      </c>
      <c r="K906" s="5">
        <f>IF(OR($L906="",NOT(COUNTIFS($L$2:$L906,$L906)=1)),"",SUMIFS($I:$I,$L:$L,$L906))</f>
        <v/>
      </c>
      <c r="L906" s="6">
        <f>IF($B906="","",YEAR($B906))</f>
        <v/>
      </c>
      <c r="M906" s="6">
        <f>INT((ROW()-2)/39)+1</f>
        <v/>
      </c>
      <c r="N906" s="6">
        <f>MOD(ROW()-2,39)+2</f>
        <v/>
      </c>
      <c r="O906" s="42">
        <f>IF(AND($B906&lt;&gt;"",$C906&lt;&gt;"",$B906&lt;=$C906),INDEX(Szabalyok!$C:$C,$N906),"")</f>
        <v/>
      </c>
      <c r="P906">
        <f>IF(D906="",P905,P905+1)</f>
        <v/>
      </c>
    </row>
    <row r="907">
      <c r="A907">
        <f>IF(P907=P906,0,P907)</f>
        <v/>
      </c>
      <c r="B907" s="41">
        <f>IF($M907&gt;300,"",IF(OR(INDEX(Bemenet!$E$2:$E$301,$M907)="",INDEX(Bemenet!$F$2:$F$301,$M907)=""),"",MAX(INDEX(Bemenet!$E$2:$E$301,$M907),INDEX(Szabalyok!$A:$A,$N907))))</f>
        <v/>
      </c>
      <c r="C907" s="41">
        <f>IF($B907="","",MIN(INDEX(Bemenet!$F$2:$F$301,$M907),INDEX(Szabalyok!$B:$B,$N907)))</f>
        <v/>
      </c>
      <c r="D907" s="5">
        <f>IF(AND($B907&lt;&gt;"",$C907&lt;&gt;"",$B907&lt;=$C907),INDEX(Bemenet!$G$2:$G$301,$M907),"")</f>
        <v/>
      </c>
      <c r="E907" s="6">
        <f>IF(AND($B907&lt;&gt;"",$C907&lt;&gt;"",$B907&lt;=$C907),INDEX(Bemenet!$D$2:$D$301,$M907),"")</f>
        <v/>
      </c>
      <c r="F907" s="5">
        <f>IF(AND($B907&lt;&gt;"",$C907&lt;&gt;"",$B907&lt;=$C907),$C907-$B907+1,"")</f>
        <v/>
      </c>
      <c r="G907" s="5">
        <f>IF($F907="","",$F907*$D907)</f>
        <v/>
      </c>
      <c r="H907" s="42">
        <f>IF($G907="","",$O907)</f>
        <v/>
      </c>
      <c r="I907" s="5">
        <f>IF($G907="","",$G907*IF($H907="",$O907,$H907)/100)</f>
        <v/>
      </c>
      <c r="J907" s="5">
        <f>IF(OR($L907="",NOT(COUNTIFS($L$2:$L907,$L907)=1)),"",SUMIFS($G:$G,$L:$L,$L907))</f>
        <v/>
      </c>
      <c r="K907" s="5">
        <f>IF(OR($L907="",NOT(COUNTIFS($L$2:$L907,$L907)=1)),"",SUMIFS($I:$I,$L:$L,$L907))</f>
        <v/>
      </c>
      <c r="L907" s="6">
        <f>IF($B907="","",YEAR($B907))</f>
        <v/>
      </c>
      <c r="M907" s="6">
        <f>INT((ROW()-2)/39)+1</f>
        <v/>
      </c>
      <c r="N907" s="6">
        <f>MOD(ROW()-2,39)+2</f>
        <v/>
      </c>
      <c r="O907" s="42">
        <f>IF(AND($B907&lt;&gt;"",$C907&lt;&gt;"",$B907&lt;=$C907),INDEX(Szabalyok!$C:$C,$N907),"")</f>
        <v/>
      </c>
      <c r="P907">
        <f>IF(D907="",P906,P906+1)</f>
        <v/>
      </c>
    </row>
    <row r="908">
      <c r="A908">
        <f>IF(P908=P907,0,P908)</f>
        <v/>
      </c>
      <c r="B908" s="41">
        <f>IF($M908&gt;300,"",IF(OR(INDEX(Bemenet!$E$2:$E$301,$M908)="",INDEX(Bemenet!$F$2:$F$301,$M908)=""),"",MAX(INDEX(Bemenet!$E$2:$E$301,$M908),INDEX(Szabalyok!$A:$A,$N908))))</f>
        <v/>
      </c>
      <c r="C908" s="41">
        <f>IF($B908="","",MIN(INDEX(Bemenet!$F$2:$F$301,$M908),INDEX(Szabalyok!$B:$B,$N908)))</f>
        <v/>
      </c>
      <c r="D908" s="5">
        <f>IF(AND($B908&lt;&gt;"",$C908&lt;&gt;"",$B908&lt;=$C908),INDEX(Bemenet!$G$2:$G$301,$M908),"")</f>
        <v/>
      </c>
      <c r="E908" s="6">
        <f>IF(AND($B908&lt;&gt;"",$C908&lt;&gt;"",$B908&lt;=$C908),INDEX(Bemenet!$D$2:$D$301,$M908),"")</f>
        <v/>
      </c>
      <c r="F908" s="5">
        <f>IF(AND($B908&lt;&gt;"",$C908&lt;&gt;"",$B908&lt;=$C908),$C908-$B908+1,"")</f>
        <v/>
      </c>
      <c r="G908" s="5">
        <f>IF($F908="","",$F908*$D908)</f>
        <v/>
      </c>
      <c r="H908" s="42">
        <f>IF($G908="","",$O908)</f>
        <v/>
      </c>
      <c r="I908" s="5">
        <f>IF($G908="","",$G908*IF($H908="",$O908,$H908)/100)</f>
        <v/>
      </c>
      <c r="J908" s="5">
        <f>IF(OR($L908="",NOT(COUNTIFS($L$2:$L908,$L908)=1)),"",SUMIFS($G:$G,$L:$L,$L908))</f>
        <v/>
      </c>
      <c r="K908" s="5">
        <f>IF(OR($L908="",NOT(COUNTIFS($L$2:$L908,$L908)=1)),"",SUMIFS($I:$I,$L:$L,$L908))</f>
        <v/>
      </c>
      <c r="L908" s="6">
        <f>IF($B908="","",YEAR($B908))</f>
        <v/>
      </c>
      <c r="M908" s="6">
        <f>INT((ROW()-2)/39)+1</f>
        <v/>
      </c>
      <c r="N908" s="6">
        <f>MOD(ROW()-2,39)+2</f>
        <v/>
      </c>
      <c r="O908" s="42">
        <f>IF(AND($B908&lt;&gt;"",$C908&lt;&gt;"",$B908&lt;=$C908),INDEX(Szabalyok!$C:$C,$N908),"")</f>
        <v/>
      </c>
      <c r="P908">
        <f>IF(D908="",P907,P907+1)</f>
        <v/>
      </c>
    </row>
    <row r="909">
      <c r="A909">
        <f>IF(P909=P908,0,P909)</f>
        <v/>
      </c>
      <c r="B909" s="41">
        <f>IF($M909&gt;300,"",IF(OR(INDEX(Bemenet!$E$2:$E$301,$M909)="",INDEX(Bemenet!$F$2:$F$301,$M909)=""),"",MAX(INDEX(Bemenet!$E$2:$E$301,$M909),INDEX(Szabalyok!$A:$A,$N909))))</f>
        <v/>
      </c>
      <c r="C909" s="41">
        <f>IF($B909="","",MIN(INDEX(Bemenet!$F$2:$F$301,$M909),INDEX(Szabalyok!$B:$B,$N909)))</f>
        <v/>
      </c>
      <c r="D909" s="5">
        <f>IF(AND($B909&lt;&gt;"",$C909&lt;&gt;"",$B909&lt;=$C909),INDEX(Bemenet!$G$2:$G$301,$M909),"")</f>
        <v/>
      </c>
      <c r="E909" s="6">
        <f>IF(AND($B909&lt;&gt;"",$C909&lt;&gt;"",$B909&lt;=$C909),INDEX(Bemenet!$D$2:$D$301,$M909),"")</f>
        <v/>
      </c>
      <c r="F909" s="5">
        <f>IF(AND($B909&lt;&gt;"",$C909&lt;&gt;"",$B909&lt;=$C909),$C909-$B909+1,"")</f>
        <v/>
      </c>
      <c r="G909" s="5">
        <f>IF($F909="","",$F909*$D909)</f>
        <v/>
      </c>
      <c r="H909" s="42">
        <f>IF($G909="","",$O909)</f>
        <v/>
      </c>
      <c r="I909" s="5">
        <f>IF($G909="","",$G909*IF($H909="",$O909,$H909)/100)</f>
        <v/>
      </c>
      <c r="J909" s="5">
        <f>IF(OR($L909="",NOT(COUNTIFS($L$2:$L909,$L909)=1)),"",SUMIFS($G:$G,$L:$L,$L909))</f>
        <v/>
      </c>
      <c r="K909" s="5">
        <f>IF(OR($L909="",NOT(COUNTIFS($L$2:$L909,$L909)=1)),"",SUMIFS($I:$I,$L:$L,$L909))</f>
        <v/>
      </c>
      <c r="L909" s="6">
        <f>IF($B909="","",YEAR($B909))</f>
        <v/>
      </c>
      <c r="M909" s="6">
        <f>INT((ROW()-2)/39)+1</f>
        <v/>
      </c>
      <c r="N909" s="6">
        <f>MOD(ROW()-2,39)+2</f>
        <v/>
      </c>
      <c r="O909" s="42">
        <f>IF(AND($B909&lt;&gt;"",$C909&lt;&gt;"",$B909&lt;=$C909),INDEX(Szabalyok!$C:$C,$N909),"")</f>
        <v/>
      </c>
      <c r="P909">
        <f>IF(D909="",P908,P908+1)</f>
        <v/>
      </c>
    </row>
    <row r="910">
      <c r="A910">
        <f>IF(P910=P909,0,P910)</f>
        <v/>
      </c>
      <c r="B910" s="41">
        <f>IF($M910&gt;300,"",IF(OR(INDEX(Bemenet!$E$2:$E$301,$M910)="",INDEX(Bemenet!$F$2:$F$301,$M910)=""),"",MAX(INDEX(Bemenet!$E$2:$E$301,$M910),INDEX(Szabalyok!$A:$A,$N910))))</f>
        <v/>
      </c>
      <c r="C910" s="41">
        <f>IF($B910="","",MIN(INDEX(Bemenet!$F$2:$F$301,$M910),INDEX(Szabalyok!$B:$B,$N910)))</f>
        <v/>
      </c>
      <c r="D910" s="5">
        <f>IF(AND($B910&lt;&gt;"",$C910&lt;&gt;"",$B910&lt;=$C910),INDEX(Bemenet!$G$2:$G$301,$M910),"")</f>
        <v/>
      </c>
      <c r="E910" s="6">
        <f>IF(AND($B910&lt;&gt;"",$C910&lt;&gt;"",$B910&lt;=$C910),INDEX(Bemenet!$D$2:$D$301,$M910),"")</f>
        <v/>
      </c>
      <c r="F910" s="5">
        <f>IF(AND($B910&lt;&gt;"",$C910&lt;&gt;"",$B910&lt;=$C910),$C910-$B910+1,"")</f>
        <v/>
      </c>
      <c r="G910" s="5">
        <f>IF($F910="","",$F910*$D910)</f>
        <v/>
      </c>
      <c r="H910" s="42">
        <f>IF($G910="","",$O910)</f>
        <v/>
      </c>
      <c r="I910" s="5">
        <f>IF($G910="","",$G910*IF($H910="",$O910,$H910)/100)</f>
        <v/>
      </c>
      <c r="J910" s="5">
        <f>IF(OR($L910="",NOT(COUNTIFS($L$2:$L910,$L910)=1)),"",SUMIFS($G:$G,$L:$L,$L910))</f>
        <v/>
      </c>
      <c r="K910" s="5">
        <f>IF(OR($L910="",NOT(COUNTIFS($L$2:$L910,$L910)=1)),"",SUMIFS($I:$I,$L:$L,$L910))</f>
        <v/>
      </c>
      <c r="L910" s="6">
        <f>IF($B910="","",YEAR($B910))</f>
        <v/>
      </c>
      <c r="M910" s="6">
        <f>INT((ROW()-2)/39)+1</f>
        <v/>
      </c>
      <c r="N910" s="6">
        <f>MOD(ROW()-2,39)+2</f>
        <v/>
      </c>
      <c r="O910" s="42">
        <f>IF(AND($B910&lt;&gt;"",$C910&lt;&gt;"",$B910&lt;=$C910),INDEX(Szabalyok!$C:$C,$N910),"")</f>
        <v/>
      </c>
      <c r="P910">
        <f>IF(D910="",P909,P909+1)</f>
        <v/>
      </c>
    </row>
    <row r="911">
      <c r="A911">
        <f>IF(P911=P910,0,P911)</f>
        <v/>
      </c>
      <c r="B911" s="41">
        <f>IF($M911&gt;300,"",IF(OR(INDEX(Bemenet!$E$2:$E$301,$M911)="",INDEX(Bemenet!$F$2:$F$301,$M911)=""),"",MAX(INDEX(Bemenet!$E$2:$E$301,$M911),INDEX(Szabalyok!$A:$A,$N911))))</f>
        <v/>
      </c>
      <c r="C911" s="41">
        <f>IF($B911="","",MIN(INDEX(Bemenet!$F$2:$F$301,$M911),INDEX(Szabalyok!$B:$B,$N911)))</f>
        <v/>
      </c>
      <c r="D911" s="5">
        <f>IF(AND($B911&lt;&gt;"",$C911&lt;&gt;"",$B911&lt;=$C911),INDEX(Bemenet!$G$2:$G$301,$M911),"")</f>
        <v/>
      </c>
      <c r="E911" s="6">
        <f>IF(AND($B911&lt;&gt;"",$C911&lt;&gt;"",$B911&lt;=$C911),INDEX(Bemenet!$D$2:$D$301,$M911),"")</f>
        <v/>
      </c>
      <c r="F911" s="5">
        <f>IF(AND($B911&lt;&gt;"",$C911&lt;&gt;"",$B911&lt;=$C911),$C911-$B911+1,"")</f>
        <v/>
      </c>
      <c r="G911" s="5">
        <f>IF($F911="","",$F911*$D911)</f>
        <v/>
      </c>
      <c r="H911" s="42">
        <f>IF($G911="","",$O911)</f>
        <v/>
      </c>
      <c r="I911" s="5">
        <f>IF($G911="","",$G911*IF($H911="",$O911,$H911)/100)</f>
        <v/>
      </c>
      <c r="J911" s="5">
        <f>IF(OR($L911="",NOT(COUNTIFS($L$2:$L911,$L911)=1)),"",SUMIFS($G:$G,$L:$L,$L911))</f>
        <v/>
      </c>
      <c r="K911" s="5">
        <f>IF(OR($L911="",NOT(COUNTIFS($L$2:$L911,$L911)=1)),"",SUMIFS($I:$I,$L:$L,$L911))</f>
        <v/>
      </c>
      <c r="L911" s="6">
        <f>IF($B911="","",YEAR($B911))</f>
        <v/>
      </c>
      <c r="M911" s="6">
        <f>INT((ROW()-2)/39)+1</f>
        <v/>
      </c>
      <c r="N911" s="6">
        <f>MOD(ROW()-2,39)+2</f>
        <v/>
      </c>
      <c r="O911" s="42">
        <f>IF(AND($B911&lt;&gt;"",$C911&lt;&gt;"",$B911&lt;=$C911),INDEX(Szabalyok!$C:$C,$N911),"")</f>
        <v/>
      </c>
      <c r="P911">
        <f>IF(D911="",P910,P910+1)</f>
        <v/>
      </c>
    </row>
    <row r="912">
      <c r="A912">
        <f>IF(P912=P911,0,P912)</f>
        <v/>
      </c>
      <c r="B912" s="41">
        <f>IF($M912&gt;300,"",IF(OR(INDEX(Bemenet!$E$2:$E$301,$M912)="",INDEX(Bemenet!$F$2:$F$301,$M912)=""),"",MAX(INDEX(Bemenet!$E$2:$E$301,$M912),INDEX(Szabalyok!$A:$A,$N912))))</f>
        <v/>
      </c>
      <c r="C912" s="41">
        <f>IF($B912="","",MIN(INDEX(Bemenet!$F$2:$F$301,$M912),INDEX(Szabalyok!$B:$B,$N912)))</f>
        <v/>
      </c>
      <c r="D912" s="5">
        <f>IF(AND($B912&lt;&gt;"",$C912&lt;&gt;"",$B912&lt;=$C912),INDEX(Bemenet!$G$2:$G$301,$M912),"")</f>
        <v/>
      </c>
      <c r="E912" s="6">
        <f>IF(AND($B912&lt;&gt;"",$C912&lt;&gt;"",$B912&lt;=$C912),INDEX(Bemenet!$D$2:$D$301,$M912),"")</f>
        <v/>
      </c>
      <c r="F912" s="5">
        <f>IF(AND($B912&lt;&gt;"",$C912&lt;&gt;"",$B912&lt;=$C912),$C912-$B912+1,"")</f>
        <v/>
      </c>
      <c r="G912" s="5">
        <f>IF($F912="","",$F912*$D912)</f>
        <v/>
      </c>
      <c r="H912" s="42">
        <f>IF($G912="","",$O912)</f>
        <v/>
      </c>
      <c r="I912" s="5">
        <f>IF($G912="","",$G912*IF($H912="",$O912,$H912)/100)</f>
        <v/>
      </c>
      <c r="J912" s="5">
        <f>IF(OR($L912="",NOT(COUNTIFS($L$2:$L912,$L912)=1)),"",SUMIFS($G:$G,$L:$L,$L912))</f>
        <v/>
      </c>
      <c r="K912" s="5">
        <f>IF(OR($L912="",NOT(COUNTIFS($L$2:$L912,$L912)=1)),"",SUMIFS($I:$I,$L:$L,$L912))</f>
        <v/>
      </c>
      <c r="L912" s="6">
        <f>IF($B912="","",YEAR($B912))</f>
        <v/>
      </c>
      <c r="M912" s="6">
        <f>INT((ROW()-2)/39)+1</f>
        <v/>
      </c>
      <c r="N912" s="6">
        <f>MOD(ROW()-2,39)+2</f>
        <v/>
      </c>
      <c r="O912" s="42">
        <f>IF(AND($B912&lt;&gt;"",$C912&lt;&gt;"",$B912&lt;=$C912),INDEX(Szabalyok!$C:$C,$N912),"")</f>
        <v/>
      </c>
      <c r="P912">
        <f>IF(D912="",P911,P911+1)</f>
        <v/>
      </c>
    </row>
    <row r="913">
      <c r="A913">
        <f>IF(P913=P912,0,P913)</f>
        <v/>
      </c>
      <c r="B913" s="41">
        <f>IF($M913&gt;300,"",IF(OR(INDEX(Bemenet!$E$2:$E$301,$M913)="",INDEX(Bemenet!$F$2:$F$301,$M913)=""),"",MAX(INDEX(Bemenet!$E$2:$E$301,$M913),INDEX(Szabalyok!$A:$A,$N913))))</f>
        <v/>
      </c>
      <c r="C913" s="41">
        <f>IF($B913="","",MIN(INDEX(Bemenet!$F$2:$F$301,$M913),INDEX(Szabalyok!$B:$B,$N913)))</f>
        <v/>
      </c>
      <c r="D913" s="5">
        <f>IF(AND($B913&lt;&gt;"",$C913&lt;&gt;"",$B913&lt;=$C913),INDEX(Bemenet!$G$2:$G$301,$M913),"")</f>
        <v/>
      </c>
      <c r="E913" s="6">
        <f>IF(AND($B913&lt;&gt;"",$C913&lt;&gt;"",$B913&lt;=$C913),INDEX(Bemenet!$D$2:$D$301,$M913),"")</f>
        <v/>
      </c>
      <c r="F913" s="5">
        <f>IF(AND($B913&lt;&gt;"",$C913&lt;&gt;"",$B913&lt;=$C913),$C913-$B913+1,"")</f>
        <v/>
      </c>
      <c r="G913" s="5">
        <f>IF($F913="","",$F913*$D913)</f>
        <v/>
      </c>
      <c r="H913" s="42">
        <f>IF($G913="","",$O913)</f>
        <v/>
      </c>
      <c r="I913" s="5">
        <f>IF($G913="","",$G913*IF($H913="",$O913,$H913)/100)</f>
        <v/>
      </c>
      <c r="J913" s="5">
        <f>IF(OR($L913="",NOT(COUNTIFS($L$2:$L913,$L913)=1)),"",SUMIFS($G:$G,$L:$L,$L913))</f>
        <v/>
      </c>
      <c r="K913" s="5">
        <f>IF(OR($L913="",NOT(COUNTIFS($L$2:$L913,$L913)=1)),"",SUMIFS($I:$I,$L:$L,$L913))</f>
        <v/>
      </c>
      <c r="L913" s="6">
        <f>IF($B913="","",YEAR($B913))</f>
        <v/>
      </c>
      <c r="M913" s="6">
        <f>INT((ROW()-2)/39)+1</f>
        <v/>
      </c>
      <c r="N913" s="6">
        <f>MOD(ROW()-2,39)+2</f>
        <v/>
      </c>
      <c r="O913" s="42">
        <f>IF(AND($B913&lt;&gt;"",$C913&lt;&gt;"",$B913&lt;=$C913),INDEX(Szabalyok!$C:$C,$N913),"")</f>
        <v/>
      </c>
      <c r="P913">
        <f>IF(D913="",P912,P912+1)</f>
        <v/>
      </c>
    </row>
    <row r="914">
      <c r="A914">
        <f>IF(P914=P913,0,P914)</f>
        <v/>
      </c>
      <c r="B914" s="41">
        <f>IF($M914&gt;300,"",IF(OR(INDEX(Bemenet!$E$2:$E$301,$M914)="",INDEX(Bemenet!$F$2:$F$301,$M914)=""),"",MAX(INDEX(Bemenet!$E$2:$E$301,$M914),INDEX(Szabalyok!$A:$A,$N914))))</f>
        <v/>
      </c>
      <c r="C914" s="41">
        <f>IF($B914="","",MIN(INDEX(Bemenet!$F$2:$F$301,$M914),INDEX(Szabalyok!$B:$B,$N914)))</f>
        <v/>
      </c>
      <c r="D914" s="5">
        <f>IF(AND($B914&lt;&gt;"",$C914&lt;&gt;"",$B914&lt;=$C914),INDEX(Bemenet!$G$2:$G$301,$M914),"")</f>
        <v/>
      </c>
      <c r="E914" s="6">
        <f>IF(AND($B914&lt;&gt;"",$C914&lt;&gt;"",$B914&lt;=$C914),INDEX(Bemenet!$D$2:$D$301,$M914),"")</f>
        <v/>
      </c>
      <c r="F914" s="5">
        <f>IF(AND($B914&lt;&gt;"",$C914&lt;&gt;"",$B914&lt;=$C914),$C914-$B914+1,"")</f>
        <v/>
      </c>
      <c r="G914" s="5">
        <f>IF($F914="","",$F914*$D914)</f>
        <v/>
      </c>
      <c r="H914" s="42">
        <f>IF($G914="","",$O914)</f>
        <v/>
      </c>
      <c r="I914" s="5">
        <f>IF($G914="","",$G914*IF($H914="",$O914,$H914)/100)</f>
        <v/>
      </c>
      <c r="J914" s="5">
        <f>IF(OR($L914="",NOT(COUNTIFS($L$2:$L914,$L914)=1)),"",SUMIFS($G:$G,$L:$L,$L914))</f>
        <v/>
      </c>
      <c r="K914" s="5">
        <f>IF(OR($L914="",NOT(COUNTIFS($L$2:$L914,$L914)=1)),"",SUMIFS($I:$I,$L:$L,$L914))</f>
        <v/>
      </c>
      <c r="L914" s="6">
        <f>IF($B914="","",YEAR($B914))</f>
        <v/>
      </c>
      <c r="M914" s="6">
        <f>INT((ROW()-2)/39)+1</f>
        <v/>
      </c>
      <c r="N914" s="6">
        <f>MOD(ROW()-2,39)+2</f>
        <v/>
      </c>
      <c r="O914" s="42">
        <f>IF(AND($B914&lt;&gt;"",$C914&lt;&gt;"",$B914&lt;=$C914),INDEX(Szabalyok!$C:$C,$N914),"")</f>
        <v/>
      </c>
      <c r="P914">
        <f>IF(D914="",P913,P913+1)</f>
        <v/>
      </c>
    </row>
    <row r="915">
      <c r="A915">
        <f>IF(P915=P914,0,P915)</f>
        <v/>
      </c>
      <c r="B915" s="41">
        <f>IF($M915&gt;300,"",IF(OR(INDEX(Bemenet!$E$2:$E$301,$M915)="",INDEX(Bemenet!$F$2:$F$301,$M915)=""),"",MAX(INDEX(Bemenet!$E$2:$E$301,$M915),INDEX(Szabalyok!$A:$A,$N915))))</f>
        <v/>
      </c>
      <c r="C915" s="41">
        <f>IF($B915="","",MIN(INDEX(Bemenet!$F$2:$F$301,$M915),INDEX(Szabalyok!$B:$B,$N915)))</f>
        <v/>
      </c>
      <c r="D915" s="5">
        <f>IF(AND($B915&lt;&gt;"",$C915&lt;&gt;"",$B915&lt;=$C915),INDEX(Bemenet!$G$2:$G$301,$M915),"")</f>
        <v/>
      </c>
      <c r="E915" s="6">
        <f>IF(AND($B915&lt;&gt;"",$C915&lt;&gt;"",$B915&lt;=$C915),INDEX(Bemenet!$D$2:$D$301,$M915),"")</f>
        <v/>
      </c>
      <c r="F915" s="5">
        <f>IF(AND($B915&lt;&gt;"",$C915&lt;&gt;"",$B915&lt;=$C915),$C915-$B915+1,"")</f>
        <v/>
      </c>
      <c r="G915" s="5">
        <f>IF($F915="","",$F915*$D915)</f>
        <v/>
      </c>
      <c r="H915" s="42">
        <f>IF($G915="","",$O915)</f>
        <v/>
      </c>
      <c r="I915" s="5">
        <f>IF($G915="","",$G915*IF($H915="",$O915,$H915)/100)</f>
        <v/>
      </c>
      <c r="J915" s="5">
        <f>IF(OR($L915="",NOT(COUNTIFS($L$2:$L915,$L915)=1)),"",SUMIFS($G:$G,$L:$L,$L915))</f>
        <v/>
      </c>
      <c r="K915" s="5">
        <f>IF(OR($L915="",NOT(COUNTIFS($L$2:$L915,$L915)=1)),"",SUMIFS($I:$I,$L:$L,$L915))</f>
        <v/>
      </c>
      <c r="L915" s="6">
        <f>IF($B915="","",YEAR($B915))</f>
        <v/>
      </c>
      <c r="M915" s="6">
        <f>INT((ROW()-2)/39)+1</f>
        <v/>
      </c>
      <c r="N915" s="6">
        <f>MOD(ROW()-2,39)+2</f>
        <v/>
      </c>
      <c r="O915" s="42">
        <f>IF(AND($B915&lt;&gt;"",$C915&lt;&gt;"",$B915&lt;=$C915),INDEX(Szabalyok!$C:$C,$N915),"")</f>
        <v/>
      </c>
      <c r="P915">
        <f>IF(D915="",P914,P914+1)</f>
        <v/>
      </c>
    </row>
    <row r="916">
      <c r="A916">
        <f>IF(P916=P915,0,P916)</f>
        <v/>
      </c>
      <c r="B916" s="41">
        <f>IF($M916&gt;300,"",IF(OR(INDEX(Bemenet!$E$2:$E$301,$M916)="",INDEX(Bemenet!$F$2:$F$301,$M916)=""),"",MAX(INDEX(Bemenet!$E$2:$E$301,$M916),INDEX(Szabalyok!$A:$A,$N916))))</f>
        <v/>
      </c>
      <c r="C916" s="41">
        <f>IF($B916="","",MIN(INDEX(Bemenet!$F$2:$F$301,$M916),INDEX(Szabalyok!$B:$B,$N916)))</f>
        <v/>
      </c>
      <c r="D916" s="5">
        <f>IF(AND($B916&lt;&gt;"",$C916&lt;&gt;"",$B916&lt;=$C916),INDEX(Bemenet!$G$2:$G$301,$M916),"")</f>
        <v/>
      </c>
      <c r="E916" s="6">
        <f>IF(AND($B916&lt;&gt;"",$C916&lt;&gt;"",$B916&lt;=$C916),INDEX(Bemenet!$D$2:$D$301,$M916),"")</f>
        <v/>
      </c>
      <c r="F916" s="5">
        <f>IF(AND($B916&lt;&gt;"",$C916&lt;&gt;"",$B916&lt;=$C916),$C916-$B916+1,"")</f>
        <v/>
      </c>
      <c r="G916" s="5">
        <f>IF($F916="","",$F916*$D916)</f>
        <v/>
      </c>
      <c r="H916" s="42">
        <f>IF($G916="","",$O916)</f>
        <v/>
      </c>
      <c r="I916" s="5">
        <f>IF($G916="","",$G916*IF($H916="",$O916,$H916)/100)</f>
        <v/>
      </c>
      <c r="J916" s="5">
        <f>IF(OR($L916="",NOT(COUNTIFS($L$2:$L916,$L916)=1)),"",SUMIFS($G:$G,$L:$L,$L916))</f>
        <v/>
      </c>
      <c r="K916" s="5">
        <f>IF(OR($L916="",NOT(COUNTIFS($L$2:$L916,$L916)=1)),"",SUMIFS($I:$I,$L:$L,$L916))</f>
        <v/>
      </c>
      <c r="L916" s="6">
        <f>IF($B916="","",YEAR($B916))</f>
        <v/>
      </c>
      <c r="M916" s="6">
        <f>INT((ROW()-2)/39)+1</f>
        <v/>
      </c>
      <c r="N916" s="6">
        <f>MOD(ROW()-2,39)+2</f>
        <v/>
      </c>
      <c r="O916" s="42">
        <f>IF(AND($B916&lt;&gt;"",$C916&lt;&gt;"",$B916&lt;=$C916),INDEX(Szabalyok!$C:$C,$N916),"")</f>
        <v/>
      </c>
      <c r="P916">
        <f>IF(D916="",P915,P915+1)</f>
        <v/>
      </c>
    </row>
    <row r="917">
      <c r="A917">
        <f>IF(P917=P916,0,P917)</f>
        <v/>
      </c>
      <c r="B917" s="41">
        <f>IF($M917&gt;300,"",IF(OR(INDEX(Bemenet!$E$2:$E$301,$M917)="",INDEX(Bemenet!$F$2:$F$301,$M917)=""),"",MAX(INDEX(Bemenet!$E$2:$E$301,$M917),INDEX(Szabalyok!$A:$A,$N917))))</f>
        <v/>
      </c>
      <c r="C917" s="41">
        <f>IF($B917="","",MIN(INDEX(Bemenet!$F$2:$F$301,$M917),INDEX(Szabalyok!$B:$B,$N917)))</f>
        <v/>
      </c>
      <c r="D917" s="5">
        <f>IF(AND($B917&lt;&gt;"",$C917&lt;&gt;"",$B917&lt;=$C917),INDEX(Bemenet!$G$2:$G$301,$M917),"")</f>
        <v/>
      </c>
      <c r="E917" s="6">
        <f>IF(AND($B917&lt;&gt;"",$C917&lt;&gt;"",$B917&lt;=$C917),INDEX(Bemenet!$D$2:$D$301,$M917),"")</f>
        <v/>
      </c>
      <c r="F917" s="5">
        <f>IF(AND($B917&lt;&gt;"",$C917&lt;&gt;"",$B917&lt;=$C917),$C917-$B917+1,"")</f>
        <v/>
      </c>
      <c r="G917" s="5">
        <f>IF($F917="","",$F917*$D917)</f>
        <v/>
      </c>
      <c r="H917" s="42">
        <f>IF($G917="","",$O917)</f>
        <v/>
      </c>
      <c r="I917" s="5">
        <f>IF($G917="","",$G917*IF($H917="",$O917,$H917)/100)</f>
        <v/>
      </c>
      <c r="J917" s="5">
        <f>IF(OR($L917="",NOT(COUNTIFS($L$2:$L917,$L917)=1)),"",SUMIFS($G:$G,$L:$L,$L917))</f>
        <v/>
      </c>
      <c r="K917" s="5">
        <f>IF(OR($L917="",NOT(COUNTIFS($L$2:$L917,$L917)=1)),"",SUMIFS($I:$I,$L:$L,$L917))</f>
        <v/>
      </c>
      <c r="L917" s="6">
        <f>IF($B917="","",YEAR($B917))</f>
        <v/>
      </c>
      <c r="M917" s="6">
        <f>INT((ROW()-2)/39)+1</f>
        <v/>
      </c>
      <c r="N917" s="6">
        <f>MOD(ROW()-2,39)+2</f>
        <v/>
      </c>
      <c r="O917" s="42">
        <f>IF(AND($B917&lt;&gt;"",$C917&lt;&gt;"",$B917&lt;=$C917),INDEX(Szabalyok!$C:$C,$N917),"")</f>
        <v/>
      </c>
      <c r="P917">
        <f>IF(D917="",P916,P916+1)</f>
        <v/>
      </c>
    </row>
    <row r="918">
      <c r="A918">
        <f>IF(P918=P917,0,P918)</f>
        <v/>
      </c>
      <c r="B918" s="41">
        <f>IF($M918&gt;300,"",IF(OR(INDEX(Bemenet!$E$2:$E$301,$M918)="",INDEX(Bemenet!$F$2:$F$301,$M918)=""),"",MAX(INDEX(Bemenet!$E$2:$E$301,$M918),INDEX(Szabalyok!$A:$A,$N918))))</f>
        <v/>
      </c>
      <c r="C918" s="41">
        <f>IF($B918="","",MIN(INDEX(Bemenet!$F$2:$F$301,$M918),INDEX(Szabalyok!$B:$B,$N918)))</f>
        <v/>
      </c>
      <c r="D918" s="5">
        <f>IF(AND($B918&lt;&gt;"",$C918&lt;&gt;"",$B918&lt;=$C918),INDEX(Bemenet!$G$2:$G$301,$M918),"")</f>
        <v/>
      </c>
      <c r="E918" s="6">
        <f>IF(AND($B918&lt;&gt;"",$C918&lt;&gt;"",$B918&lt;=$C918),INDEX(Bemenet!$D$2:$D$301,$M918),"")</f>
        <v/>
      </c>
      <c r="F918" s="5">
        <f>IF(AND($B918&lt;&gt;"",$C918&lt;&gt;"",$B918&lt;=$C918),$C918-$B918+1,"")</f>
        <v/>
      </c>
      <c r="G918" s="5">
        <f>IF($F918="","",$F918*$D918)</f>
        <v/>
      </c>
      <c r="H918" s="42">
        <f>IF($G918="","",$O918)</f>
        <v/>
      </c>
      <c r="I918" s="5">
        <f>IF($G918="","",$G918*IF($H918="",$O918,$H918)/100)</f>
        <v/>
      </c>
      <c r="J918" s="5">
        <f>IF(OR($L918="",NOT(COUNTIFS($L$2:$L918,$L918)=1)),"",SUMIFS($G:$G,$L:$L,$L918))</f>
        <v/>
      </c>
      <c r="K918" s="5">
        <f>IF(OR($L918="",NOT(COUNTIFS($L$2:$L918,$L918)=1)),"",SUMIFS($I:$I,$L:$L,$L918))</f>
        <v/>
      </c>
      <c r="L918" s="6">
        <f>IF($B918="","",YEAR($B918))</f>
        <v/>
      </c>
      <c r="M918" s="6">
        <f>INT((ROW()-2)/39)+1</f>
        <v/>
      </c>
      <c r="N918" s="6">
        <f>MOD(ROW()-2,39)+2</f>
        <v/>
      </c>
      <c r="O918" s="42">
        <f>IF(AND($B918&lt;&gt;"",$C918&lt;&gt;"",$B918&lt;=$C918),INDEX(Szabalyok!$C:$C,$N918),"")</f>
        <v/>
      </c>
      <c r="P918">
        <f>IF(D918="",P917,P917+1)</f>
        <v/>
      </c>
    </row>
    <row r="919">
      <c r="A919">
        <f>IF(P919=P918,0,P919)</f>
        <v/>
      </c>
      <c r="B919" s="41">
        <f>IF($M919&gt;300,"",IF(OR(INDEX(Bemenet!$E$2:$E$301,$M919)="",INDEX(Bemenet!$F$2:$F$301,$M919)=""),"",MAX(INDEX(Bemenet!$E$2:$E$301,$M919),INDEX(Szabalyok!$A:$A,$N919))))</f>
        <v/>
      </c>
      <c r="C919" s="41">
        <f>IF($B919="","",MIN(INDEX(Bemenet!$F$2:$F$301,$M919),INDEX(Szabalyok!$B:$B,$N919)))</f>
        <v/>
      </c>
      <c r="D919" s="5">
        <f>IF(AND($B919&lt;&gt;"",$C919&lt;&gt;"",$B919&lt;=$C919),INDEX(Bemenet!$G$2:$G$301,$M919),"")</f>
        <v/>
      </c>
      <c r="E919" s="6">
        <f>IF(AND($B919&lt;&gt;"",$C919&lt;&gt;"",$B919&lt;=$C919),INDEX(Bemenet!$D$2:$D$301,$M919),"")</f>
        <v/>
      </c>
      <c r="F919" s="5">
        <f>IF(AND($B919&lt;&gt;"",$C919&lt;&gt;"",$B919&lt;=$C919),$C919-$B919+1,"")</f>
        <v/>
      </c>
      <c r="G919" s="5">
        <f>IF($F919="","",$F919*$D919)</f>
        <v/>
      </c>
      <c r="H919" s="42">
        <f>IF($G919="","",$O919)</f>
        <v/>
      </c>
      <c r="I919" s="5">
        <f>IF($G919="","",$G919*IF($H919="",$O919,$H919)/100)</f>
        <v/>
      </c>
      <c r="J919" s="5">
        <f>IF(OR($L919="",NOT(COUNTIFS($L$2:$L919,$L919)=1)),"",SUMIFS($G:$G,$L:$L,$L919))</f>
        <v/>
      </c>
      <c r="K919" s="5">
        <f>IF(OR($L919="",NOT(COUNTIFS($L$2:$L919,$L919)=1)),"",SUMIFS($I:$I,$L:$L,$L919))</f>
        <v/>
      </c>
      <c r="L919" s="6">
        <f>IF($B919="","",YEAR($B919))</f>
        <v/>
      </c>
      <c r="M919" s="6">
        <f>INT((ROW()-2)/39)+1</f>
        <v/>
      </c>
      <c r="N919" s="6">
        <f>MOD(ROW()-2,39)+2</f>
        <v/>
      </c>
      <c r="O919" s="42">
        <f>IF(AND($B919&lt;&gt;"",$C919&lt;&gt;"",$B919&lt;=$C919),INDEX(Szabalyok!$C:$C,$N919),"")</f>
        <v/>
      </c>
      <c r="P919">
        <f>IF(D919="",P918,P918+1)</f>
        <v/>
      </c>
    </row>
    <row r="920">
      <c r="A920">
        <f>IF(P920=P919,0,P920)</f>
        <v/>
      </c>
      <c r="B920" s="41">
        <f>IF($M920&gt;300,"",IF(OR(INDEX(Bemenet!$E$2:$E$301,$M920)="",INDEX(Bemenet!$F$2:$F$301,$M920)=""),"",MAX(INDEX(Bemenet!$E$2:$E$301,$M920),INDEX(Szabalyok!$A:$A,$N920))))</f>
        <v/>
      </c>
      <c r="C920" s="41">
        <f>IF($B920="","",MIN(INDEX(Bemenet!$F$2:$F$301,$M920),INDEX(Szabalyok!$B:$B,$N920)))</f>
        <v/>
      </c>
      <c r="D920" s="5">
        <f>IF(AND($B920&lt;&gt;"",$C920&lt;&gt;"",$B920&lt;=$C920),INDEX(Bemenet!$G$2:$G$301,$M920),"")</f>
        <v/>
      </c>
      <c r="E920" s="6">
        <f>IF(AND($B920&lt;&gt;"",$C920&lt;&gt;"",$B920&lt;=$C920),INDEX(Bemenet!$D$2:$D$301,$M920),"")</f>
        <v/>
      </c>
      <c r="F920" s="5">
        <f>IF(AND($B920&lt;&gt;"",$C920&lt;&gt;"",$B920&lt;=$C920),$C920-$B920+1,"")</f>
        <v/>
      </c>
      <c r="G920" s="5">
        <f>IF($F920="","",$F920*$D920)</f>
        <v/>
      </c>
      <c r="H920" s="42">
        <f>IF($G920="","",$O920)</f>
        <v/>
      </c>
      <c r="I920" s="5">
        <f>IF($G920="","",$G920*IF($H920="",$O920,$H920)/100)</f>
        <v/>
      </c>
      <c r="J920" s="5">
        <f>IF(OR($L920="",NOT(COUNTIFS($L$2:$L920,$L920)=1)),"",SUMIFS($G:$G,$L:$L,$L920))</f>
        <v/>
      </c>
      <c r="K920" s="5">
        <f>IF(OR($L920="",NOT(COUNTIFS($L$2:$L920,$L920)=1)),"",SUMIFS($I:$I,$L:$L,$L920))</f>
        <v/>
      </c>
      <c r="L920" s="6">
        <f>IF($B920="","",YEAR($B920))</f>
        <v/>
      </c>
      <c r="M920" s="6">
        <f>INT((ROW()-2)/39)+1</f>
        <v/>
      </c>
      <c r="N920" s="6">
        <f>MOD(ROW()-2,39)+2</f>
        <v/>
      </c>
      <c r="O920" s="42">
        <f>IF(AND($B920&lt;&gt;"",$C920&lt;&gt;"",$B920&lt;=$C920),INDEX(Szabalyok!$C:$C,$N920),"")</f>
        <v/>
      </c>
      <c r="P920">
        <f>IF(D920="",P919,P919+1)</f>
        <v/>
      </c>
    </row>
    <row r="921">
      <c r="A921">
        <f>IF(P921=P920,0,P921)</f>
        <v/>
      </c>
      <c r="B921" s="41">
        <f>IF($M921&gt;300,"",IF(OR(INDEX(Bemenet!$E$2:$E$301,$M921)="",INDEX(Bemenet!$F$2:$F$301,$M921)=""),"",MAX(INDEX(Bemenet!$E$2:$E$301,$M921),INDEX(Szabalyok!$A:$A,$N921))))</f>
        <v/>
      </c>
      <c r="C921" s="41">
        <f>IF($B921="","",MIN(INDEX(Bemenet!$F$2:$F$301,$M921),INDEX(Szabalyok!$B:$B,$N921)))</f>
        <v/>
      </c>
      <c r="D921" s="5">
        <f>IF(AND($B921&lt;&gt;"",$C921&lt;&gt;"",$B921&lt;=$C921),INDEX(Bemenet!$G$2:$G$301,$M921),"")</f>
        <v/>
      </c>
      <c r="E921" s="6">
        <f>IF(AND($B921&lt;&gt;"",$C921&lt;&gt;"",$B921&lt;=$C921),INDEX(Bemenet!$D$2:$D$301,$M921),"")</f>
        <v/>
      </c>
      <c r="F921" s="5">
        <f>IF(AND($B921&lt;&gt;"",$C921&lt;&gt;"",$B921&lt;=$C921),$C921-$B921+1,"")</f>
        <v/>
      </c>
      <c r="G921" s="5">
        <f>IF($F921="","",$F921*$D921)</f>
        <v/>
      </c>
      <c r="H921" s="42">
        <f>IF($G921="","",$O921)</f>
        <v/>
      </c>
      <c r="I921" s="5">
        <f>IF($G921="","",$G921*IF($H921="",$O921,$H921)/100)</f>
        <v/>
      </c>
      <c r="J921" s="5">
        <f>IF(OR($L921="",NOT(COUNTIFS($L$2:$L921,$L921)=1)),"",SUMIFS($G:$G,$L:$L,$L921))</f>
        <v/>
      </c>
      <c r="K921" s="5">
        <f>IF(OR($L921="",NOT(COUNTIFS($L$2:$L921,$L921)=1)),"",SUMIFS($I:$I,$L:$L,$L921))</f>
        <v/>
      </c>
      <c r="L921" s="6">
        <f>IF($B921="","",YEAR($B921))</f>
        <v/>
      </c>
      <c r="M921" s="6">
        <f>INT((ROW()-2)/39)+1</f>
        <v/>
      </c>
      <c r="N921" s="6">
        <f>MOD(ROW()-2,39)+2</f>
        <v/>
      </c>
      <c r="O921" s="42">
        <f>IF(AND($B921&lt;&gt;"",$C921&lt;&gt;"",$B921&lt;=$C921),INDEX(Szabalyok!$C:$C,$N921),"")</f>
        <v/>
      </c>
      <c r="P921">
        <f>IF(D921="",P920,P920+1)</f>
        <v/>
      </c>
    </row>
    <row r="922">
      <c r="A922">
        <f>IF(P922=P921,0,P922)</f>
        <v/>
      </c>
      <c r="B922" s="41">
        <f>IF($M922&gt;300,"",IF(OR(INDEX(Bemenet!$E$2:$E$301,$M922)="",INDEX(Bemenet!$F$2:$F$301,$M922)=""),"",MAX(INDEX(Bemenet!$E$2:$E$301,$M922),INDEX(Szabalyok!$A:$A,$N922))))</f>
        <v/>
      </c>
      <c r="C922" s="41">
        <f>IF($B922="","",MIN(INDEX(Bemenet!$F$2:$F$301,$M922),INDEX(Szabalyok!$B:$B,$N922)))</f>
        <v/>
      </c>
      <c r="D922" s="5">
        <f>IF(AND($B922&lt;&gt;"",$C922&lt;&gt;"",$B922&lt;=$C922),INDEX(Bemenet!$G$2:$G$301,$M922),"")</f>
        <v/>
      </c>
      <c r="E922" s="6">
        <f>IF(AND($B922&lt;&gt;"",$C922&lt;&gt;"",$B922&lt;=$C922),INDEX(Bemenet!$D$2:$D$301,$M922),"")</f>
        <v/>
      </c>
      <c r="F922" s="5">
        <f>IF(AND($B922&lt;&gt;"",$C922&lt;&gt;"",$B922&lt;=$C922),$C922-$B922+1,"")</f>
        <v/>
      </c>
      <c r="G922" s="5">
        <f>IF($F922="","",$F922*$D922)</f>
        <v/>
      </c>
      <c r="H922" s="42">
        <f>IF($G922="","",$O922)</f>
        <v/>
      </c>
      <c r="I922" s="5">
        <f>IF($G922="","",$G922*IF($H922="",$O922,$H922)/100)</f>
        <v/>
      </c>
      <c r="J922" s="5">
        <f>IF(OR($L922="",NOT(COUNTIFS($L$2:$L922,$L922)=1)),"",SUMIFS($G:$G,$L:$L,$L922))</f>
        <v/>
      </c>
      <c r="K922" s="5">
        <f>IF(OR($L922="",NOT(COUNTIFS($L$2:$L922,$L922)=1)),"",SUMIFS($I:$I,$L:$L,$L922))</f>
        <v/>
      </c>
      <c r="L922" s="6">
        <f>IF($B922="","",YEAR($B922))</f>
        <v/>
      </c>
      <c r="M922" s="6">
        <f>INT((ROW()-2)/39)+1</f>
        <v/>
      </c>
      <c r="N922" s="6">
        <f>MOD(ROW()-2,39)+2</f>
        <v/>
      </c>
      <c r="O922" s="42">
        <f>IF(AND($B922&lt;&gt;"",$C922&lt;&gt;"",$B922&lt;=$C922),INDEX(Szabalyok!$C:$C,$N922),"")</f>
        <v/>
      </c>
      <c r="P922">
        <f>IF(D922="",P921,P921+1)</f>
        <v/>
      </c>
    </row>
    <row r="923">
      <c r="A923">
        <f>IF(P923=P922,0,P923)</f>
        <v/>
      </c>
      <c r="B923" s="41">
        <f>IF($M923&gt;300,"",IF(OR(INDEX(Bemenet!$E$2:$E$301,$M923)="",INDEX(Bemenet!$F$2:$F$301,$M923)=""),"",MAX(INDEX(Bemenet!$E$2:$E$301,$M923),INDEX(Szabalyok!$A:$A,$N923))))</f>
        <v/>
      </c>
      <c r="C923" s="41">
        <f>IF($B923="","",MIN(INDEX(Bemenet!$F$2:$F$301,$M923),INDEX(Szabalyok!$B:$B,$N923)))</f>
        <v/>
      </c>
      <c r="D923" s="5">
        <f>IF(AND($B923&lt;&gt;"",$C923&lt;&gt;"",$B923&lt;=$C923),INDEX(Bemenet!$G$2:$G$301,$M923),"")</f>
        <v/>
      </c>
      <c r="E923" s="6">
        <f>IF(AND($B923&lt;&gt;"",$C923&lt;&gt;"",$B923&lt;=$C923),INDEX(Bemenet!$D$2:$D$301,$M923),"")</f>
        <v/>
      </c>
      <c r="F923" s="5">
        <f>IF(AND($B923&lt;&gt;"",$C923&lt;&gt;"",$B923&lt;=$C923),$C923-$B923+1,"")</f>
        <v/>
      </c>
      <c r="G923" s="5">
        <f>IF($F923="","",$F923*$D923)</f>
        <v/>
      </c>
      <c r="H923" s="42">
        <f>IF($G923="","",$O923)</f>
        <v/>
      </c>
      <c r="I923" s="5">
        <f>IF($G923="","",$G923*IF($H923="",$O923,$H923)/100)</f>
        <v/>
      </c>
      <c r="J923" s="5">
        <f>IF(OR($L923="",NOT(COUNTIFS($L$2:$L923,$L923)=1)),"",SUMIFS($G:$G,$L:$L,$L923))</f>
        <v/>
      </c>
      <c r="K923" s="5">
        <f>IF(OR($L923="",NOT(COUNTIFS($L$2:$L923,$L923)=1)),"",SUMIFS($I:$I,$L:$L,$L923))</f>
        <v/>
      </c>
      <c r="L923" s="6">
        <f>IF($B923="","",YEAR($B923))</f>
        <v/>
      </c>
      <c r="M923" s="6">
        <f>INT((ROW()-2)/39)+1</f>
        <v/>
      </c>
      <c r="N923" s="6">
        <f>MOD(ROW()-2,39)+2</f>
        <v/>
      </c>
      <c r="O923" s="42">
        <f>IF(AND($B923&lt;&gt;"",$C923&lt;&gt;"",$B923&lt;=$C923),INDEX(Szabalyok!$C:$C,$N923),"")</f>
        <v/>
      </c>
      <c r="P923">
        <f>IF(D923="",P922,P922+1)</f>
        <v/>
      </c>
    </row>
    <row r="924">
      <c r="A924">
        <f>IF(P924=P923,0,P924)</f>
        <v/>
      </c>
      <c r="B924" s="41">
        <f>IF($M924&gt;300,"",IF(OR(INDEX(Bemenet!$E$2:$E$301,$M924)="",INDEX(Bemenet!$F$2:$F$301,$M924)=""),"",MAX(INDEX(Bemenet!$E$2:$E$301,$M924),INDEX(Szabalyok!$A:$A,$N924))))</f>
        <v/>
      </c>
      <c r="C924" s="41">
        <f>IF($B924="","",MIN(INDEX(Bemenet!$F$2:$F$301,$M924),INDEX(Szabalyok!$B:$B,$N924)))</f>
        <v/>
      </c>
      <c r="D924" s="5">
        <f>IF(AND($B924&lt;&gt;"",$C924&lt;&gt;"",$B924&lt;=$C924),INDEX(Bemenet!$G$2:$G$301,$M924),"")</f>
        <v/>
      </c>
      <c r="E924" s="6">
        <f>IF(AND($B924&lt;&gt;"",$C924&lt;&gt;"",$B924&lt;=$C924),INDEX(Bemenet!$D$2:$D$301,$M924),"")</f>
        <v/>
      </c>
      <c r="F924" s="5">
        <f>IF(AND($B924&lt;&gt;"",$C924&lt;&gt;"",$B924&lt;=$C924),$C924-$B924+1,"")</f>
        <v/>
      </c>
      <c r="G924" s="5">
        <f>IF($F924="","",$F924*$D924)</f>
        <v/>
      </c>
      <c r="H924" s="42">
        <f>IF($G924="","",$O924)</f>
        <v/>
      </c>
      <c r="I924" s="5">
        <f>IF($G924="","",$G924*IF($H924="",$O924,$H924)/100)</f>
        <v/>
      </c>
      <c r="J924" s="5">
        <f>IF(OR($L924="",NOT(COUNTIFS($L$2:$L924,$L924)=1)),"",SUMIFS($G:$G,$L:$L,$L924))</f>
        <v/>
      </c>
      <c r="K924" s="5">
        <f>IF(OR($L924="",NOT(COUNTIFS($L$2:$L924,$L924)=1)),"",SUMIFS($I:$I,$L:$L,$L924))</f>
        <v/>
      </c>
      <c r="L924" s="6">
        <f>IF($B924="","",YEAR($B924))</f>
        <v/>
      </c>
      <c r="M924" s="6">
        <f>INT((ROW()-2)/39)+1</f>
        <v/>
      </c>
      <c r="N924" s="6">
        <f>MOD(ROW()-2,39)+2</f>
        <v/>
      </c>
      <c r="O924" s="42">
        <f>IF(AND($B924&lt;&gt;"",$C924&lt;&gt;"",$B924&lt;=$C924),INDEX(Szabalyok!$C:$C,$N924),"")</f>
        <v/>
      </c>
      <c r="P924">
        <f>IF(D924="",P923,P923+1)</f>
        <v/>
      </c>
    </row>
    <row r="925">
      <c r="A925">
        <f>IF(P925=P924,0,P925)</f>
        <v/>
      </c>
      <c r="B925" s="41">
        <f>IF($M925&gt;300,"",IF(OR(INDEX(Bemenet!$E$2:$E$301,$M925)="",INDEX(Bemenet!$F$2:$F$301,$M925)=""),"",MAX(INDEX(Bemenet!$E$2:$E$301,$M925),INDEX(Szabalyok!$A:$A,$N925))))</f>
        <v/>
      </c>
      <c r="C925" s="41">
        <f>IF($B925="","",MIN(INDEX(Bemenet!$F$2:$F$301,$M925),INDEX(Szabalyok!$B:$B,$N925)))</f>
        <v/>
      </c>
      <c r="D925" s="5">
        <f>IF(AND($B925&lt;&gt;"",$C925&lt;&gt;"",$B925&lt;=$C925),INDEX(Bemenet!$G$2:$G$301,$M925),"")</f>
        <v/>
      </c>
      <c r="E925" s="6">
        <f>IF(AND($B925&lt;&gt;"",$C925&lt;&gt;"",$B925&lt;=$C925),INDEX(Bemenet!$D$2:$D$301,$M925),"")</f>
        <v/>
      </c>
      <c r="F925" s="5">
        <f>IF(AND($B925&lt;&gt;"",$C925&lt;&gt;"",$B925&lt;=$C925),$C925-$B925+1,"")</f>
        <v/>
      </c>
      <c r="G925" s="5">
        <f>IF($F925="","",$F925*$D925)</f>
        <v/>
      </c>
      <c r="H925" s="42">
        <f>IF($G925="","",$O925)</f>
        <v/>
      </c>
      <c r="I925" s="5">
        <f>IF($G925="","",$G925*IF($H925="",$O925,$H925)/100)</f>
        <v/>
      </c>
      <c r="J925" s="5">
        <f>IF(OR($L925="",NOT(COUNTIFS($L$2:$L925,$L925)=1)),"",SUMIFS($G:$G,$L:$L,$L925))</f>
        <v/>
      </c>
      <c r="K925" s="5">
        <f>IF(OR($L925="",NOT(COUNTIFS($L$2:$L925,$L925)=1)),"",SUMIFS($I:$I,$L:$L,$L925))</f>
        <v/>
      </c>
      <c r="L925" s="6">
        <f>IF($B925="","",YEAR($B925))</f>
        <v/>
      </c>
      <c r="M925" s="6">
        <f>INT((ROW()-2)/39)+1</f>
        <v/>
      </c>
      <c r="N925" s="6">
        <f>MOD(ROW()-2,39)+2</f>
        <v/>
      </c>
      <c r="O925" s="42">
        <f>IF(AND($B925&lt;&gt;"",$C925&lt;&gt;"",$B925&lt;=$C925),INDEX(Szabalyok!$C:$C,$N925),"")</f>
        <v/>
      </c>
      <c r="P925">
        <f>IF(D925="",P924,P924+1)</f>
        <v/>
      </c>
    </row>
    <row r="926">
      <c r="A926">
        <f>IF(P926=P925,0,P926)</f>
        <v/>
      </c>
      <c r="B926" s="41">
        <f>IF($M926&gt;300,"",IF(OR(INDEX(Bemenet!$E$2:$E$301,$M926)="",INDEX(Bemenet!$F$2:$F$301,$M926)=""),"",MAX(INDEX(Bemenet!$E$2:$E$301,$M926),INDEX(Szabalyok!$A:$A,$N926))))</f>
        <v/>
      </c>
      <c r="C926" s="41">
        <f>IF($B926="","",MIN(INDEX(Bemenet!$F$2:$F$301,$M926),INDEX(Szabalyok!$B:$B,$N926)))</f>
        <v/>
      </c>
      <c r="D926" s="5">
        <f>IF(AND($B926&lt;&gt;"",$C926&lt;&gt;"",$B926&lt;=$C926),INDEX(Bemenet!$G$2:$G$301,$M926),"")</f>
        <v/>
      </c>
      <c r="E926" s="6">
        <f>IF(AND($B926&lt;&gt;"",$C926&lt;&gt;"",$B926&lt;=$C926),INDEX(Bemenet!$D$2:$D$301,$M926),"")</f>
        <v/>
      </c>
      <c r="F926" s="5">
        <f>IF(AND($B926&lt;&gt;"",$C926&lt;&gt;"",$B926&lt;=$C926),$C926-$B926+1,"")</f>
        <v/>
      </c>
      <c r="G926" s="5">
        <f>IF($F926="","",$F926*$D926)</f>
        <v/>
      </c>
      <c r="H926" s="42">
        <f>IF($G926="","",$O926)</f>
        <v/>
      </c>
      <c r="I926" s="5">
        <f>IF($G926="","",$G926*IF($H926="",$O926,$H926)/100)</f>
        <v/>
      </c>
      <c r="J926" s="5">
        <f>IF(OR($L926="",NOT(COUNTIFS($L$2:$L926,$L926)=1)),"",SUMIFS($G:$G,$L:$L,$L926))</f>
        <v/>
      </c>
      <c r="K926" s="5">
        <f>IF(OR($L926="",NOT(COUNTIFS($L$2:$L926,$L926)=1)),"",SUMIFS($I:$I,$L:$L,$L926))</f>
        <v/>
      </c>
      <c r="L926" s="6">
        <f>IF($B926="","",YEAR($B926))</f>
        <v/>
      </c>
      <c r="M926" s="6">
        <f>INT((ROW()-2)/39)+1</f>
        <v/>
      </c>
      <c r="N926" s="6">
        <f>MOD(ROW()-2,39)+2</f>
        <v/>
      </c>
      <c r="O926" s="42">
        <f>IF(AND($B926&lt;&gt;"",$C926&lt;&gt;"",$B926&lt;=$C926),INDEX(Szabalyok!$C:$C,$N926),"")</f>
        <v/>
      </c>
      <c r="P926">
        <f>IF(D926="",P925,P925+1)</f>
        <v/>
      </c>
    </row>
    <row r="927">
      <c r="A927">
        <f>IF(P927=P926,0,P927)</f>
        <v/>
      </c>
      <c r="B927" s="41">
        <f>IF($M927&gt;300,"",IF(OR(INDEX(Bemenet!$E$2:$E$301,$M927)="",INDEX(Bemenet!$F$2:$F$301,$M927)=""),"",MAX(INDEX(Bemenet!$E$2:$E$301,$M927),INDEX(Szabalyok!$A:$A,$N927))))</f>
        <v/>
      </c>
      <c r="C927" s="41">
        <f>IF($B927="","",MIN(INDEX(Bemenet!$F$2:$F$301,$M927),INDEX(Szabalyok!$B:$B,$N927)))</f>
        <v/>
      </c>
      <c r="D927" s="5">
        <f>IF(AND($B927&lt;&gt;"",$C927&lt;&gt;"",$B927&lt;=$C927),INDEX(Bemenet!$G$2:$G$301,$M927),"")</f>
        <v/>
      </c>
      <c r="E927" s="6">
        <f>IF(AND($B927&lt;&gt;"",$C927&lt;&gt;"",$B927&lt;=$C927),INDEX(Bemenet!$D$2:$D$301,$M927),"")</f>
        <v/>
      </c>
      <c r="F927" s="5">
        <f>IF(AND($B927&lt;&gt;"",$C927&lt;&gt;"",$B927&lt;=$C927),$C927-$B927+1,"")</f>
        <v/>
      </c>
      <c r="G927" s="5">
        <f>IF($F927="","",$F927*$D927)</f>
        <v/>
      </c>
      <c r="H927" s="42">
        <f>IF($G927="","",$O927)</f>
        <v/>
      </c>
      <c r="I927" s="5">
        <f>IF($G927="","",$G927*IF($H927="",$O927,$H927)/100)</f>
        <v/>
      </c>
      <c r="J927" s="5">
        <f>IF(OR($L927="",NOT(COUNTIFS($L$2:$L927,$L927)=1)),"",SUMIFS($G:$G,$L:$L,$L927))</f>
        <v/>
      </c>
      <c r="K927" s="5">
        <f>IF(OR($L927="",NOT(COUNTIFS($L$2:$L927,$L927)=1)),"",SUMIFS($I:$I,$L:$L,$L927))</f>
        <v/>
      </c>
      <c r="L927" s="6">
        <f>IF($B927="","",YEAR($B927))</f>
        <v/>
      </c>
      <c r="M927" s="6">
        <f>INT((ROW()-2)/39)+1</f>
        <v/>
      </c>
      <c r="N927" s="6">
        <f>MOD(ROW()-2,39)+2</f>
        <v/>
      </c>
      <c r="O927" s="42">
        <f>IF(AND($B927&lt;&gt;"",$C927&lt;&gt;"",$B927&lt;=$C927),INDEX(Szabalyok!$C:$C,$N927),"")</f>
        <v/>
      </c>
      <c r="P927">
        <f>IF(D927="",P926,P926+1)</f>
        <v/>
      </c>
    </row>
    <row r="928">
      <c r="A928">
        <f>IF(P928=P927,0,P928)</f>
        <v/>
      </c>
      <c r="B928" s="41">
        <f>IF($M928&gt;300,"",IF(OR(INDEX(Bemenet!$E$2:$E$301,$M928)="",INDEX(Bemenet!$F$2:$F$301,$M928)=""),"",MAX(INDEX(Bemenet!$E$2:$E$301,$M928),INDEX(Szabalyok!$A:$A,$N928))))</f>
        <v/>
      </c>
      <c r="C928" s="41">
        <f>IF($B928="","",MIN(INDEX(Bemenet!$F$2:$F$301,$M928),INDEX(Szabalyok!$B:$B,$N928)))</f>
        <v/>
      </c>
      <c r="D928" s="5">
        <f>IF(AND($B928&lt;&gt;"",$C928&lt;&gt;"",$B928&lt;=$C928),INDEX(Bemenet!$G$2:$G$301,$M928),"")</f>
        <v/>
      </c>
      <c r="E928" s="6">
        <f>IF(AND($B928&lt;&gt;"",$C928&lt;&gt;"",$B928&lt;=$C928),INDEX(Bemenet!$D$2:$D$301,$M928),"")</f>
        <v/>
      </c>
      <c r="F928" s="5">
        <f>IF(AND($B928&lt;&gt;"",$C928&lt;&gt;"",$B928&lt;=$C928),$C928-$B928+1,"")</f>
        <v/>
      </c>
      <c r="G928" s="5">
        <f>IF($F928="","",$F928*$D928)</f>
        <v/>
      </c>
      <c r="H928" s="42">
        <f>IF($G928="","",$O928)</f>
        <v/>
      </c>
      <c r="I928" s="5">
        <f>IF($G928="","",$G928*IF($H928="",$O928,$H928)/100)</f>
        <v/>
      </c>
      <c r="J928" s="5">
        <f>IF(OR($L928="",NOT(COUNTIFS($L$2:$L928,$L928)=1)),"",SUMIFS($G:$G,$L:$L,$L928))</f>
        <v/>
      </c>
      <c r="K928" s="5">
        <f>IF(OR($L928="",NOT(COUNTIFS($L$2:$L928,$L928)=1)),"",SUMIFS($I:$I,$L:$L,$L928))</f>
        <v/>
      </c>
      <c r="L928" s="6">
        <f>IF($B928="","",YEAR($B928))</f>
        <v/>
      </c>
      <c r="M928" s="6">
        <f>INT((ROW()-2)/39)+1</f>
        <v/>
      </c>
      <c r="N928" s="6">
        <f>MOD(ROW()-2,39)+2</f>
        <v/>
      </c>
      <c r="O928" s="42">
        <f>IF(AND($B928&lt;&gt;"",$C928&lt;&gt;"",$B928&lt;=$C928),INDEX(Szabalyok!$C:$C,$N928),"")</f>
        <v/>
      </c>
      <c r="P928">
        <f>IF(D928="",P927,P927+1)</f>
        <v/>
      </c>
    </row>
    <row r="929">
      <c r="A929">
        <f>IF(P929=P928,0,P929)</f>
        <v/>
      </c>
      <c r="B929" s="41">
        <f>IF($M929&gt;300,"",IF(OR(INDEX(Bemenet!$E$2:$E$301,$M929)="",INDEX(Bemenet!$F$2:$F$301,$M929)=""),"",MAX(INDEX(Bemenet!$E$2:$E$301,$M929),INDEX(Szabalyok!$A:$A,$N929))))</f>
        <v/>
      </c>
      <c r="C929" s="41">
        <f>IF($B929="","",MIN(INDEX(Bemenet!$F$2:$F$301,$M929),INDEX(Szabalyok!$B:$B,$N929)))</f>
        <v/>
      </c>
      <c r="D929" s="5">
        <f>IF(AND($B929&lt;&gt;"",$C929&lt;&gt;"",$B929&lt;=$C929),INDEX(Bemenet!$G$2:$G$301,$M929),"")</f>
        <v/>
      </c>
      <c r="E929" s="6">
        <f>IF(AND($B929&lt;&gt;"",$C929&lt;&gt;"",$B929&lt;=$C929),INDEX(Bemenet!$D$2:$D$301,$M929),"")</f>
        <v/>
      </c>
      <c r="F929" s="5">
        <f>IF(AND($B929&lt;&gt;"",$C929&lt;&gt;"",$B929&lt;=$C929),$C929-$B929+1,"")</f>
        <v/>
      </c>
      <c r="G929" s="5">
        <f>IF($F929="","",$F929*$D929)</f>
        <v/>
      </c>
      <c r="H929" s="42">
        <f>IF($G929="","",$O929)</f>
        <v/>
      </c>
      <c r="I929" s="5">
        <f>IF($G929="","",$G929*IF($H929="",$O929,$H929)/100)</f>
        <v/>
      </c>
      <c r="J929" s="5">
        <f>IF(OR($L929="",NOT(COUNTIFS($L$2:$L929,$L929)=1)),"",SUMIFS($G:$G,$L:$L,$L929))</f>
        <v/>
      </c>
      <c r="K929" s="5">
        <f>IF(OR($L929="",NOT(COUNTIFS($L$2:$L929,$L929)=1)),"",SUMIFS($I:$I,$L:$L,$L929))</f>
        <v/>
      </c>
      <c r="L929" s="6">
        <f>IF($B929="","",YEAR($B929))</f>
        <v/>
      </c>
      <c r="M929" s="6">
        <f>INT((ROW()-2)/39)+1</f>
        <v/>
      </c>
      <c r="N929" s="6">
        <f>MOD(ROW()-2,39)+2</f>
        <v/>
      </c>
      <c r="O929" s="42">
        <f>IF(AND($B929&lt;&gt;"",$C929&lt;&gt;"",$B929&lt;=$C929),INDEX(Szabalyok!$C:$C,$N929),"")</f>
        <v/>
      </c>
      <c r="P929">
        <f>IF(D929="",P928,P928+1)</f>
        <v/>
      </c>
    </row>
    <row r="930">
      <c r="A930">
        <f>IF(P930=P929,0,P930)</f>
        <v/>
      </c>
      <c r="B930" s="41">
        <f>IF($M930&gt;300,"",IF(OR(INDEX(Bemenet!$E$2:$E$301,$M930)="",INDEX(Bemenet!$F$2:$F$301,$M930)=""),"",MAX(INDEX(Bemenet!$E$2:$E$301,$M930),INDEX(Szabalyok!$A:$A,$N930))))</f>
        <v/>
      </c>
      <c r="C930" s="41">
        <f>IF($B930="","",MIN(INDEX(Bemenet!$F$2:$F$301,$M930),INDEX(Szabalyok!$B:$B,$N930)))</f>
        <v/>
      </c>
      <c r="D930" s="5">
        <f>IF(AND($B930&lt;&gt;"",$C930&lt;&gt;"",$B930&lt;=$C930),INDEX(Bemenet!$G$2:$G$301,$M930),"")</f>
        <v/>
      </c>
      <c r="E930" s="6">
        <f>IF(AND($B930&lt;&gt;"",$C930&lt;&gt;"",$B930&lt;=$C930),INDEX(Bemenet!$D$2:$D$301,$M930),"")</f>
        <v/>
      </c>
      <c r="F930" s="5">
        <f>IF(AND($B930&lt;&gt;"",$C930&lt;&gt;"",$B930&lt;=$C930),$C930-$B930+1,"")</f>
        <v/>
      </c>
      <c r="G930" s="5">
        <f>IF($F930="","",$F930*$D930)</f>
        <v/>
      </c>
      <c r="H930" s="42">
        <f>IF($G930="","",$O930)</f>
        <v/>
      </c>
      <c r="I930" s="5">
        <f>IF($G930="","",$G930*IF($H930="",$O930,$H930)/100)</f>
        <v/>
      </c>
      <c r="J930" s="5">
        <f>IF(OR($L930="",NOT(COUNTIFS($L$2:$L930,$L930)=1)),"",SUMIFS($G:$G,$L:$L,$L930))</f>
        <v/>
      </c>
      <c r="K930" s="5">
        <f>IF(OR($L930="",NOT(COUNTIFS($L$2:$L930,$L930)=1)),"",SUMIFS($I:$I,$L:$L,$L930))</f>
        <v/>
      </c>
      <c r="L930" s="6">
        <f>IF($B930="","",YEAR($B930))</f>
        <v/>
      </c>
      <c r="M930" s="6">
        <f>INT((ROW()-2)/39)+1</f>
        <v/>
      </c>
      <c r="N930" s="6">
        <f>MOD(ROW()-2,39)+2</f>
        <v/>
      </c>
      <c r="O930" s="42">
        <f>IF(AND($B930&lt;&gt;"",$C930&lt;&gt;"",$B930&lt;=$C930),INDEX(Szabalyok!$C:$C,$N930),"")</f>
        <v/>
      </c>
      <c r="P930">
        <f>IF(D930="",P929,P929+1)</f>
        <v/>
      </c>
    </row>
    <row r="931">
      <c r="A931">
        <f>IF(P931=P930,0,P931)</f>
        <v/>
      </c>
      <c r="B931" s="41">
        <f>IF($M931&gt;300,"",IF(OR(INDEX(Bemenet!$E$2:$E$301,$M931)="",INDEX(Bemenet!$F$2:$F$301,$M931)=""),"",MAX(INDEX(Bemenet!$E$2:$E$301,$M931),INDEX(Szabalyok!$A:$A,$N931))))</f>
        <v/>
      </c>
      <c r="C931" s="41">
        <f>IF($B931="","",MIN(INDEX(Bemenet!$F$2:$F$301,$M931),INDEX(Szabalyok!$B:$B,$N931)))</f>
        <v/>
      </c>
      <c r="D931" s="5">
        <f>IF(AND($B931&lt;&gt;"",$C931&lt;&gt;"",$B931&lt;=$C931),INDEX(Bemenet!$G$2:$G$301,$M931),"")</f>
        <v/>
      </c>
      <c r="E931" s="6">
        <f>IF(AND($B931&lt;&gt;"",$C931&lt;&gt;"",$B931&lt;=$C931),INDEX(Bemenet!$D$2:$D$301,$M931),"")</f>
        <v/>
      </c>
      <c r="F931" s="5">
        <f>IF(AND($B931&lt;&gt;"",$C931&lt;&gt;"",$B931&lt;=$C931),$C931-$B931+1,"")</f>
        <v/>
      </c>
      <c r="G931" s="5">
        <f>IF($F931="","",$F931*$D931)</f>
        <v/>
      </c>
      <c r="H931" s="42">
        <f>IF($G931="","",$O931)</f>
        <v/>
      </c>
      <c r="I931" s="5">
        <f>IF($G931="","",$G931*IF($H931="",$O931,$H931)/100)</f>
        <v/>
      </c>
      <c r="J931" s="5">
        <f>IF(OR($L931="",NOT(COUNTIFS($L$2:$L931,$L931)=1)),"",SUMIFS($G:$G,$L:$L,$L931))</f>
        <v/>
      </c>
      <c r="K931" s="5">
        <f>IF(OR($L931="",NOT(COUNTIFS($L$2:$L931,$L931)=1)),"",SUMIFS($I:$I,$L:$L,$L931))</f>
        <v/>
      </c>
      <c r="L931" s="6">
        <f>IF($B931="","",YEAR($B931))</f>
        <v/>
      </c>
      <c r="M931" s="6">
        <f>INT((ROW()-2)/39)+1</f>
        <v/>
      </c>
      <c r="N931" s="6">
        <f>MOD(ROW()-2,39)+2</f>
        <v/>
      </c>
      <c r="O931" s="42">
        <f>IF(AND($B931&lt;&gt;"",$C931&lt;&gt;"",$B931&lt;=$C931),INDEX(Szabalyok!$C:$C,$N931),"")</f>
        <v/>
      </c>
      <c r="P931">
        <f>IF(D931="",P930,P930+1)</f>
        <v/>
      </c>
    </row>
    <row r="932">
      <c r="A932">
        <f>IF(P932=P931,0,P932)</f>
        <v/>
      </c>
      <c r="B932" s="41">
        <f>IF($M932&gt;300,"",IF(OR(INDEX(Bemenet!$E$2:$E$301,$M932)="",INDEX(Bemenet!$F$2:$F$301,$M932)=""),"",MAX(INDEX(Bemenet!$E$2:$E$301,$M932),INDEX(Szabalyok!$A:$A,$N932))))</f>
        <v/>
      </c>
      <c r="C932" s="41">
        <f>IF($B932="","",MIN(INDEX(Bemenet!$F$2:$F$301,$M932),INDEX(Szabalyok!$B:$B,$N932)))</f>
        <v/>
      </c>
      <c r="D932" s="5">
        <f>IF(AND($B932&lt;&gt;"",$C932&lt;&gt;"",$B932&lt;=$C932),INDEX(Bemenet!$G$2:$G$301,$M932),"")</f>
        <v/>
      </c>
      <c r="E932" s="6">
        <f>IF(AND($B932&lt;&gt;"",$C932&lt;&gt;"",$B932&lt;=$C932),INDEX(Bemenet!$D$2:$D$301,$M932),"")</f>
        <v/>
      </c>
      <c r="F932" s="5">
        <f>IF(AND($B932&lt;&gt;"",$C932&lt;&gt;"",$B932&lt;=$C932),$C932-$B932+1,"")</f>
        <v/>
      </c>
      <c r="G932" s="5">
        <f>IF($F932="","",$F932*$D932)</f>
        <v/>
      </c>
      <c r="H932" s="42">
        <f>IF($G932="","",$O932)</f>
        <v/>
      </c>
      <c r="I932" s="5">
        <f>IF($G932="","",$G932*IF($H932="",$O932,$H932)/100)</f>
        <v/>
      </c>
      <c r="J932" s="5">
        <f>IF(OR($L932="",NOT(COUNTIFS($L$2:$L932,$L932)=1)),"",SUMIFS($G:$G,$L:$L,$L932))</f>
        <v/>
      </c>
      <c r="K932" s="5">
        <f>IF(OR($L932="",NOT(COUNTIFS($L$2:$L932,$L932)=1)),"",SUMIFS($I:$I,$L:$L,$L932))</f>
        <v/>
      </c>
      <c r="L932" s="6">
        <f>IF($B932="","",YEAR($B932))</f>
        <v/>
      </c>
      <c r="M932" s="6">
        <f>INT((ROW()-2)/39)+1</f>
        <v/>
      </c>
      <c r="N932" s="6">
        <f>MOD(ROW()-2,39)+2</f>
        <v/>
      </c>
      <c r="O932" s="42">
        <f>IF(AND($B932&lt;&gt;"",$C932&lt;&gt;"",$B932&lt;=$C932),INDEX(Szabalyok!$C:$C,$N932),"")</f>
        <v/>
      </c>
      <c r="P932">
        <f>IF(D932="",P931,P931+1)</f>
        <v/>
      </c>
    </row>
    <row r="933">
      <c r="A933">
        <f>IF(P933=P932,0,P933)</f>
        <v/>
      </c>
      <c r="B933" s="41">
        <f>IF($M933&gt;300,"",IF(OR(INDEX(Bemenet!$E$2:$E$301,$M933)="",INDEX(Bemenet!$F$2:$F$301,$M933)=""),"",MAX(INDEX(Bemenet!$E$2:$E$301,$M933),INDEX(Szabalyok!$A:$A,$N933))))</f>
        <v/>
      </c>
      <c r="C933" s="41">
        <f>IF($B933="","",MIN(INDEX(Bemenet!$F$2:$F$301,$M933),INDEX(Szabalyok!$B:$B,$N933)))</f>
        <v/>
      </c>
      <c r="D933" s="5">
        <f>IF(AND($B933&lt;&gt;"",$C933&lt;&gt;"",$B933&lt;=$C933),INDEX(Bemenet!$G$2:$G$301,$M933),"")</f>
        <v/>
      </c>
      <c r="E933" s="6">
        <f>IF(AND($B933&lt;&gt;"",$C933&lt;&gt;"",$B933&lt;=$C933),INDEX(Bemenet!$D$2:$D$301,$M933),"")</f>
        <v/>
      </c>
      <c r="F933" s="5">
        <f>IF(AND($B933&lt;&gt;"",$C933&lt;&gt;"",$B933&lt;=$C933),$C933-$B933+1,"")</f>
        <v/>
      </c>
      <c r="G933" s="5">
        <f>IF($F933="","",$F933*$D933)</f>
        <v/>
      </c>
      <c r="H933" s="42">
        <f>IF($G933="","",$O933)</f>
        <v/>
      </c>
      <c r="I933" s="5">
        <f>IF($G933="","",$G933*IF($H933="",$O933,$H933)/100)</f>
        <v/>
      </c>
      <c r="J933" s="5">
        <f>IF(OR($L933="",NOT(COUNTIFS($L$2:$L933,$L933)=1)),"",SUMIFS($G:$G,$L:$L,$L933))</f>
        <v/>
      </c>
      <c r="K933" s="5">
        <f>IF(OR($L933="",NOT(COUNTIFS($L$2:$L933,$L933)=1)),"",SUMIFS($I:$I,$L:$L,$L933))</f>
        <v/>
      </c>
      <c r="L933" s="6">
        <f>IF($B933="","",YEAR($B933))</f>
        <v/>
      </c>
      <c r="M933" s="6">
        <f>INT((ROW()-2)/39)+1</f>
        <v/>
      </c>
      <c r="N933" s="6">
        <f>MOD(ROW()-2,39)+2</f>
        <v/>
      </c>
      <c r="O933" s="42">
        <f>IF(AND($B933&lt;&gt;"",$C933&lt;&gt;"",$B933&lt;=$C933),INDEX(Szabalyok!$C:$C,$N933),"")</f>
        <v/>
      </c>
      <c r="P933">
        <f>IF(D933="",P932,P932+1)</f>
        <v/>
      </c>
    </row>
    <row r="934">
      <c r="A934">
        <f>IF(P934=P933,0,P934)</f>
        <v/>
      </c>
      <c r="B934" s="41">
        <f>IF($M934&gt;300,"",IF(OR(INDEX(Bemenet!$E$2:$E$301,$M934)="",INDEX(Bemenet!$F$2:$F$301,$M934)=""),"",MAX(INDEX(Bemenet!$E$2:$E$301,$M934),INDEX(Szabalyok!$A:$A,$N934))))</f>
        <v/>
      </c>
      <c r="C934" s="41">
        <f>IF($B934="","",MIN(INDEX(Bemenet!$F$2:$F$301,$M934),INDEX(Szabalyok!$B:$B,$N934)))</f>
        <v/>
      </c>
      <c r="D934" s="5">
        <f>IF(AND($B934&lt;&gt;"",$C934&lt;&gt;"",$B934&lt;=$C934),INDEX(Bemenet!$G$2:$G$301,$M934),"")</f>
        <v/>
      </c>
      <c r="E934" s="6">
        <f>IF(AND($B934&lt;&gt;"",$C934&lt;&gt;"",$B934&lt;=$C934),INDEX(Bemenet!$D$2:$D$301,$M934),"")</f>
        <v/>
      </c>
      <c r="F934" s="5">
        <f>IF(AND($B934&lt;&gt;"",$C934&lt;&gt;"",$B934&lt;=$C934),$C934-$B934+1,"")</f>
        <v/>
      </c>
      <c r="G934" s="5">
        <f>IF($F934="","",$F934*$D934)</f>
        <v/>
      </c>
      <c r="H934" s="42">
        <f>IF($G934="","",$O934)</f>
        <v/>
      </c>
      <c r="I934" s="5">
        <f>IF($G934="","",$G934*IF($H934="",$O934,$H934)/100)</f>
        <v/>
      </c>
      <c r="J934" s="5">
        <f>IF(OR($L934="",NOT(COUNTIFS($L$2:$L934,$L934)=1)),"",SUMIFS($G:$G,$L:$L,$L934))</f>
        <v/>
      </c>
      <c r="K934" s="5">
        <f>IF(OR($L934="",NOT(COUNTIFS($L$2:$L934,$L934)=1)),"",SUMIFS($I:$I,$L:$L,$L934))</f>
        <v/>
      </c>
      <c r="L934" s="6">
        <f>IF($B934="","",YEAR($B934))</f>
        <v/>
      </c>
      <c r="M934" s="6">
        <f>INT((ROW()-2)/39)+1</f>
        <v/>
      </c>
      <c r="N934" s="6">
        <f>MOD(ROW()-2,39)+2</f>
        <v/>
      </c>
      <c r="O934" s="42">
        <f>IF(AND($B934&lt;&gt;"",$C934&lt;&gt;"",$B934&lt;=$C934),INDEX(Szabalyok!$C:$C,$N934),"")</f>
        <v/>
      </c>
      <c r="P934">
        <f>IF(D934="",P933,P933+1)</f>
        <v/>
      </c>
    </row>
    <row r="935">
      <c r="A935">
        <f>IF(P935=P934,0,P935)</f>
        <v/>
      </c>
      <c r="B935" s="41">
        <f>IF($M935&gt;300,"",IF(OR(INDEX(Bemenet!$E$2:$E$301,$M935)="",INDEX(Bemenet!$F$2:$F$301,$M935)=""),"",MAX(INDEX(Bemenet!$E$2:$E$301,$M935),INDEX(Szabalyok!$A:$A,$N935))))</f>
        <v/>
      </c>
      <c r="C935" s="41">
        <f>IF($B935="","",MIN(INDEX(Bemenet!$F$2:$F$301,$M935),INDEX(Szabalyok!$B:$B,$N935)))</f>
        <v/>
      </c>
      <c r="D935" s="5">
        <f>IF(AND($B935&lt;&gt;"",$C935&lt;&gt;"",$B935&lt;=$C935),INDEX(Bemenet!$G$2:$G$301,$M935),"")</f>
        <v/>
      </c>
      <c r="E935" s="6">
        <f>IF(AND($B935&lt;&gt;"",$C935&lt;&gt;"",$B935&lt;=$C935),INDEX(Bemenet!$D$2:$D$301,$M935),"")</f>
        <v/>
      </c>
      <c r="F935" s="5">
        <f>IF(AND($B935&lt;&gt;"",$C935&lt;&gt;"",$B935&lt;=$C935),$C935-$B935+1,"")</f>
        <v/>
      </c>
      <c r="G935" s="5">
        <f>IF($F935="","",$F935*$D935)</f>
        <v/>
      </c>
      <c r="H935" s="42">
        <f>IF($G935="","",$O935)</f>
        <v/>
      </c>
      <c r="I935" s="5">
        <f>IF($G935="","",$G935*IF($H935="",$O935,$H935)/100)</f>
        <v/>
      </c>
      <c r="J935" s="5">
        <f>IF(OR($L935="",NOT(COUNTIFS($L$2:$L935,$L935)=1)),"",SUMIFS($G:$G,$L:$L,$L935))</f>
        <v/>
      </c>
      <c r="K935" s="5">
        <f>IF(OR($L935="",NOT(COUNTIFS($L$2:$L935,$L935)=1)),"",SUMIFS($I:$I,$L:$L,$L935))</f>
        <v/>
      </c>
      <c r="L935" s="6">
        <f>IF($B935="","",YEAR($B935))</f>
        <v/>
      </c>
      <c r="M935" s="6">
        <f>INT((ROW()-2)/39)+1</f>
        <v/>
      </c>
      <c r="N935" s="6">
        <f>MOD(ROW()-2,39)+2</f>
        <v/>
      </c>
      <c r="O935" s="42">
        <f>IF(AND($B935&lt;&gt;"",$C935&lt;&gt;"",$B935&lt;=$C935),INDEX(Szabalyok!$C:$C,$N935),"")</f>
        <v/>
      </c>
      <c r="P935">
        <f>IF(D935="",P934,P934+1)</f>
        <v/>
      </c>
    </row>
    <row r="936">
      <c r="A936">
        <f>IF(P936=P935,0,P936)</f>
        <v/>
      </c>
      <c r="B936" s="41">
        <f>IF($M936&gt;300,"",IF(OR(INDEX(Bemenet!$E$2:$E$301,$M936)="",INDEX(Bemenet!$F$2:$F$301,$M936)=""),"",MAX(INDEX(Bemenet!$E$2:$E$301,$M936),INDEX(Szabalyok!$A:$A,$N936))))</f>
        <v/>
      </c>
      <c r="C936" s="41">
        <f>IF($B936="","",MIN(INDEX(Bemenet!$F$2:$F$301,$M936),INDEX(Szabalyok!$B:$B,$N936)))</f>
        <v/>
      </c>
      <c r="D936" s="5">
        <f>IF(AND($B936&lt;&gt;"",$C936&lt;&gt;"",$B936&lt;=$C936),INDEX(Bemenet!$G$2:$G$301,$M936),"")</f>
        <v/>
      </c>
      <c r="E936" s="6">
        <f>IF(AND($B936&lt;&gt;"",$C936&lt;&gt;"",$B936&lt;=$C936),INDEX(Bemenet!$D$2:$D$301,$M936),"")</f>
        <v/>
      </c>
      <c r="F936" s="5">
        <f>IF(AND($B936&lt;&gt;"",$C936&lt;&gt;"",$B936&lt;=$C936),$C936-$B936+1,"")</f>
        <v/>
      </c>
      <c r="G936" s="5">
        <f>IF($F936="","",$F936*$D936)</f>
        <v/>
      </c>
      <c r="H936" s="42">
        <f>IF($G936="","",$O936)</f>
        <v/>
      </c>
      <c r="I936" s="5">
        <f>IF($G936="","",$G936*IF($H936="",$O936,$H936)/100)</f>
        <v/>
      </c>
      <c r="J936" s="5">
        <f>IF(OR($L936="",NOT(COUNTIFS($L$2:$L936,$L936)=1)),"",SUMIFS($G:$G,$L:$L,$L936))</f>
        <v/>
      </c>
      <c r="K936" s="5">
        <f>IF(OR($L936="",NOT(COUNTIFS($L$2:$L936,$L936)=1)),"",SUMIFS($I:$I,$L:$L,$L936))</f>
        <v/>
      </c>
      <c r="L936" s="6">
        <f>IF($B936="","",YEAR($B936))</f>
        <v/>
      </c>
      <c r="M936" s="6">
        <f>INT((ROW()-2)/39)+1</f>
        <v/>
      </c>
      <c r="N936" s="6">
        <f>MOD(ROW()-2,39)+2</f>
        <v/>
      </c>
      <c r="O936" s="42">
        <f>IF(AND($B936&lt;&gt;"",$C936&lt;&gt;"",$B936&lt;=$C936),INDEX(Szabalyok!$C:$C,$N936),"")</f>
        <v/>
      </c>
      <c r="P936">
        <f>IF(D936="",P935,P935+1)</f>
        <v/>
      </c>
    </row>
    <row r="937">
      <c r="A937">
        <f>IF(P937=P936,0,P937)</f>
        <v/>
      </c>
      <c r="B937" s="41">
        <f>IF($M937&gt;300,"",IF(OR(INDEX(Bemenet!$E$2:$E$301,$M937)="",INDEX(Bemenet!$F$2:$F$301,$M937)=""),"",MAX(INDEX(Bemenet!$E$2:$E$301,$M937),INDEX(Szabalyok!$A:$A,$N937))))</f>
        <v/>
      </c>
      <c r="C937" s="41">
        <f>IF($B937="","",MIN(INDEX(Bemenet!$F$2:$F$301,$M937),INDEX(Szabalyok!$B:$B,$N937)))</f>
        <v/>
      </c>
      <c r="D937" s="5">
        <f>IF(AND($B937&lt;&gt;"",$C937&lt;&gt;"",$B937&lt;=$C937),INDEX(Bemenet!$G$2:$G$301,$M937),"")</f>
        <v/>
      </c>
      <c r="E937" s="6">
        <f>IF(AND($B937&lt;&gt;"",$C937&lt;&gt;"",$B937&lt;=$C937),INDEX(Bemenet!$D$2:$D$301,$M937),"")</f>
        <v/>
      </c>
      <c r="F937" s="5">
        <f>IF(AND($B937&lt;&gt;"",$C937&lt;&gt;"",$B937&lt;=$C937),$C937-$B937+1,"")</f>
        <v/>
      </c>
      <c r="G937" s="5">
        <f>IF($F937="","",$F937*$D937)</f>
        <v/>
      </c>
      <c r="H937" s="42">
        <f>IF($G937="","",$O937)</f>
        <v/>
      </c>
      <c r="I937" s="5">
        <f>IF($G937="","",$G937*IF($H937="",$O937,$H937)/100)</f>
        <v/>
      </c>
      <c r="J937" s="5">
        <f>IF(OR($L937="",NOT(COUNTIFS($L$2:$L937,$L937)=1)),"",SUMIFS($G:$G,$L:$L,$L937))</f>
        <v/>
      </c>
      <c r="K937" s="5">
        <f>IF(OR($L937="",NOT(COUNTIFS($L$2:$L937,$L937)=1)),"",SUMIFS($I:$I,$L:$L,$L937))</f>
        <v/>
      </c>
      <c r="L937" s="6">
        <f>IF($B937="","",YEAR($B937))</f>
        <v/>
      </c>
      <c r="M937" s="6">
        <f>INT((ROW()-2)/39)+1</f>
        <v/>
      </c>
      <c r="N937" s="6">
        <f>MOD(ROW()-2,39)+2</f>
        <v/>
      </c>
      <c r="O937" s="42">
        <f>IF(AND($B937&lt;&gt;"",$C937&lt;&gt;"",$B937&lt;=$C937),INDEX(Szabalyok!$C:$C,$N937),"")</f>
        <v/>
      </c>
      <c r="P937">
        <f>IF(D937="",P936,P936+1)</f>
        <v/>
      </c>
    </row>
    <row r="938">
      <c r="A938">
        <f>IF(P938=P937,0,P938)</f>
        <v/>
      </c>
      <c r="B938" s="41">
        <f>IF($M938&gt;300,"",IF(OR(INDEX(Bemenet!$E$2:$E$301,$M938)="",INDEX(Bemenet!$F$2:$F$301,$M938)=""),"",MAX(INDEX(Bemenet!$E$2:$E$301,$M938),INDEX(Szabalyok!$A:$A,$N938))))</f>
        <v/>
      </c>
      <c r="C938" s="41">
        <f>IF($B938="","",MIN(INDEX(Bemenet!$F$2:$F$301,$M938),INDEX(Szabalyok!$B:$B,$N938)))</f>
        <v/>
      </c>
      <c r="D938" s="5">
        <f>IF(AND($B938&lt;&gt;"",$C938&lt;&gt;"",$B938&lt;=$C938),INDEX(Bemenet!$G$2:$G$301,$M938),"")</f>
        <v/>
      </c>
      <c r="E938" s="6">
        <f>IF(AND($B938&lt;&gt;"",$C938&lt;&gt;"",$B938&lt;=$C938),INDEX(Bemenet!$D$2:$D$301,$M938),"")</f>
        <v/>
      </c>
      <c r="F938" s="5">
        <f>IF(AND($B938&lt;&gt;"",$C938&lt;&gt;"",$B938&lt;=$C938),$C938-$B938+1,"")</f>
        <v/>
      </c>
      <c r="G938" s="5">
        <f>IF($F938="","",$F938*$D938)</f>
        <v/>
      </c>
      <c r="H938" s="42">
        <f>IF($G938="","",$O938)</f>
        <v/>
      </c>
      <c r="I938" s="5">
        <f>IF($G938="","",$G938*IF($H938="",$O938,$H938)/100)</f>
        <v/>
      </c>
      <c r="J938" s="5">
        <f>IF(OR($L938="",NOT(COUNTIFS($L$2:$L938,$L938)=1)),"",SUMIFS($G:$G,$L:$L,$L938))</f>
        <v/>
      </c>
      <c r="K938" s="5">
        <f>IF(OR($L938="",NOT(COUNTIFS($L$2:$L938,$L938)=1)),"",SUMIFS($I:$I,$L:$L,$L938))</f>
        <v/>
      </c>
      <c r="L938" s="6">
        <f>IF($B938="","",YEAR($B938))</f>
        <v/>
      </c>
      <c r="M938" s="6">
        <f>INT((ROW()-2)/39)+1</f>
        <v/>
      </c>
      <c r="N938" s="6">
        <f>MOD(ROW()-2,39)+2</f>
        <v/>
      </c>
      <c r="O938" s="42">
        <f>IF(AND($B938&lt;&gt;"",$C938&lt;&gt;"",$B938&lt;=$C938),INDEX(Szabalyok!$C:$C,$N938),"")</f>
        <v/>
      </c>
      <c r="P938">
        <f>IF(D938="",P937,P937+1)</f>
        <v/>
      </c>
    </row>
    <row r="939">
      <c r="A939">
        <f>IF(P939=P938,0,P939)</f>
        <v/>
      </c>
      <c r="B939" s="41">
        <f>IF($M939&gt;300,"",IF(OR(INDEX(Bemenet!$E$2:$E$301,$M939)="",INDEX(Bemenet!$F$2:$F$301,$M939)=""),"",MAX(INDEX(Bemenet!$E$2:$E$301,$M939),INDEX(Szabalyok!$A:$A,$N939))))</f>
        <v/>
      </c>
      <c r="C939" s="41">
        <f>IF($B939="","",MIN(INDEX(Bemenet!$F$2:$F$301,$M939),INDEX(Szabalyok!$B:$B,$N939)))</f>
        <v/>
      </c>
      <c r="D939" s="5">
        <f>IF(AND($B939&lt;&gt;"",$C939&lt;&gt;"",$B939&lt;=$C939),INDEX(Bemenet!$G$2:$G$301,$M939),"")</f>
        <v/>
      </c>
      <c r="E939" s="6">
        <f>IF(AND($B939&lt;&gt;"",$C939&lt;&gt;"",$B939&lt;=$C939),INDEX(Bemenet!$D$2:$D$301,$M939),"")</f>
        <v/>
      </c>
      <c r="F939" s="5">
        <f>IF(AND($B939&lt;&gt;"",$C939&lt;&gt;"",$B939&lt;=$C939),$C939-$B939+1,"")</f>
        <v/>
      </c>
      <c r="G939" s="5">
        <f>IF($F939="","",$F939*$D939)</f>
        <v/>
      </c>
      <c r="H939" s="42">
        <f>IF($G939="","",$O939)</f>
        <v/>
      </c>
      <c r="I939" s="5">
        <f>IF($G939="","",$G939*IF($H939="",$O939,$H939)/100)</f>
        <v/>
      </c>
      <c r="J939" s="5">
        <f>IF(OR($L939="",NOT(COUNTIFS($L$2:$L939,$L939)=1)),"",SUMIFS($G:$G,$L:$L,$L939))</f>
        <v/>
      </c>
      <c r="K939" s="5">
        <f>IF(OR($L939="",NOT(COUNTIFS($L$2:$L939,$L939)=1)),"",SUMIFS($I:$I,$L:$L,$L939))</f>
        <v/>
      </c>
      <c r="L939" s="6">
        <f>IF($B939="","",YEAR($B939))</f>
        <v/>
      </c>
      <c r="M939" s="6">
        <f>INT((ROW()-2)/39)+1</f>
        <v/>
      </c>
      <c r="N939" s="6">
        <f>MOD(ROW()-2,39)+2</f>
        <v/>
      </c>
      <c r="O939" s="42">
        <f>IF(AND($B939&lt;&gt;"",$C939&lt;&gt;"",$B939&lt;=$C939),INDEX(Szabalyok!$C:$C,$N939),"")</f>
        <v/>
      </c>
      <c r="P939">
        <f>IF(D939="",P938,P938+1)</f>
        <v/>
      </c>
    </row>
    <row r="940">
      <c r="A940">
        <f>IF(P940=P939,0,P940)</f>
        <v/>
      </c>
      <c r="B940" s="41">
        <f>IF($M940&gt;300,"",IF(OR(INDEX(Bemenet!$E$2:$E$301,$M940)="",INDEX(Bemenet!$F$2:$F$301,$M940)=""),"",MAX(INDEX(Bemenet!$E$2:$E$301,$M940),INDEX(Szabalyok!$A:$A,$N940))))</f>
        <v/>
      </c>
      <c r="C940" s="41">
        <f>IF($B940="","",MIN(INDEX(Bemenet!$F$2:$F$301,$M940),INDEX(Szabalyok!$B:$B,$N940)))</f>
        <v/>
      </c>
      <c r="D940" s="5">
        <f>IF(AND($B940&lt;&gt;"",$C940&lt;&gt;"",$B940&lt;=$C940),INDEX(Bemenet!$G$2:$G$301,$M940),"")</f>
        <v/>
      </c>
      <c r="E940" s="6">
        <f>IF(AND($B940&lt;&gt;"",$C940&lt;&gt;"",$B940&lt;=$C940),INDEX(Bemenet!$D$2:$D$301,$M940),"")</f>
        <v/>
      </c>
      <c r="F940" s="5">
        <f>IF(AND($B940&lt;&gt;"",$C940&lt;&gt;"",$B940&lt;=$C940),$C940-$B940+1,"")</f>
        <v/>
      </c>
      <c r="G940" s="5">
        <f>IF($F940="","",$F940*$D940)</f>
        <v/>
      </c>
      <c r="H940" s="42">
        <f>IF($G940="","",$O940)</f>
        <v/>
      </c>
      <c r="I940" s="5">
        <f>IF($G940="","",$G940*IF($H940="",$O940,$H940)/100)</f>
        <v/>
      </c>
      <c r="J940" s="5">
        <f>IF(OR($L940="",NOT(COUNTIFS($L$2:$L940,$L940)=1)),"",SUMIFS($G:$G,$L:$L,$L940))</f>
        <v/>
      </c>
      <c r="K940" s="5">
        <f>IF(OR($L940="",NOT(COUNTIFS($L$2:$L940,$L940)=1)),"",SUMIFS($I:$I,$L:$L,$L940))</f>
        <v/>
      </c>
      <c r="L940" s="6">
        <f>IF($B940="","",YEAR($B940))</f>
        <v/>
      </c>
      <c r="M940" s="6">
        <f>INT((ROW()-2)/39)+1</f>
        <v/>
      </c>
      <c r="N940" s="6">
        <f>MOD(ROW()-2,39)+2</f>
        <v/>
      </c>
      <c r="O940" s="42">
        <f>IF(AND($B940&lt;&gt;"",$C940&lt;&gt;"",$B940&lt;=$C940),INDEX(Szabalyok!$C:$C,$N940),"")</f>
        <v/>
      </c>
      <c r="P940">
        <f>IF(D940="",P939,P939+1)</f>
        <v/>
      </c>
    </row>
    <row r="941">
      <c r="A941">
        <f>IF(P941=P940,0,P941)</f>
        <v/>
      </c>
      <c r="B941" s="41">
        <f>IF($M941&gt;300,"",IF(OR(INDEX(Bemenet!$E$2:$E$301,$M941)="",INDEX(Bemenet!$F$2:$F$301,$M941)=""),"",MAX(INDEX(Bemenet!$E$2:$E$301,$M941),INDEX(Szabalyok!$A:$A,$N941))))</f>
        <v/>
      </c>
      <c r="C941" s="41">
        <f>IF($B941="","",MIN(INDEX(Bemenet!$F$2:$F$301,$M941),INDEX(Szabalyok!$B:$B,$N941)))</f>
        <v/>
      </c>
      <c r="D941" s="5">
        <f>IF(AND($B941&lt;&gt;"",$C941&lt;&gt;"",$B941&lt;=$C941),INDEX(Bemenet!$G$2:$G$301,$M941),"")</f>
        <v/>
      </c>
      <c r="E941" s="6">
        <f>IF(AND($B941&lt;&gt;"",$C941&lt;&gt;"",$B941&lt;=$C941),INDEX(Bemenet!$D$2:$D$301,$M941),"")</f>
        <v/>
      </c>
      <c r="F941" s="5">
        <f>IF(AND($B941&lt;&gt;"",$C941&lt;&gt;"",$B941&lt;=$C941),$C941-$B941+1,"")</f>
        <v/>
      </c>
      <c r="G941" s="5">
        <f>IF($F941="","",$F941*$D941)</f>
        <v/>
      </c>
      <c r="H941" s="42">
        <f>IF($G941="","",$O941)</f>
        <v/>
      </c>
      <c r="I941" s="5">
        <f>IF($G941="","",$G941*IF($H941="",$O941,$H941)/100)</f>
        <v/>
      </c>
      <c r="J941" s="5">
        <f>IF(OR($L941="",NOT(COUNTIFS($L$2:$L941,$L941)=1)),"",SUMIFS($G:$G,$L:$L,$L941))</f>
        <v/>
      </c>
      <c r="K941" s="5">
        <f>IF(OR($L941="",NOT(COUNTIFS($L$2:$L941,$L941)=1)),"",SUMIFS($I:$I,$L:$L,$L941))</f>
        <v/>
      </c>
      <c r="L941" s="6">
        <f>IF($B941="","",YEAR($B941))</f>
        <v/>
      </c>
      <c r="M941" s="6">
        <f>INT((ROW()-2)/39)+1</f>
        <v/>
      </c>
      <c r="N941" s="6">
        <f>MOD(ROW()-2,39)+2</f>
        <v/>
      </c>
      <c r="O941" s="42">
        <f>IF(AND($B941&lt;&gt;"",$C941&lt;&gt;"",$B941&lt;=$C941),INDEX(Szabalyok!$C:$C,$N941),"")</f>
        <v/>
      </c>
      <c r="P941">
        <f>IF(D941="",P940,P940+1)</f>
        <v/>
      </c>
    </row>
    <row r="942">
      <c r="A942">
        <f>IF(P942=P941,0,P942)</f>
        <v/>
      </c>
      <c r="B942" s="41">
        <f>IF($M942&gt;300,"",IF(OR(INDEX(Bemenet!$E$2:$E$301,$M942)="",INDEX(Bemenet!$F$2:$F$301,$M942)=""),"",MAX(INDEX(Bemenet!$E$2:$E$301,$M942),INDEX(Szabalyok!$A:$A,$N942))))</f>
        <v/>
      </c>
      <c r="C942" s="41">
        <f>IF($B942="","",MIN(INDEX(Bemenet!$F$2:$F$301,$M942),INDEX(Szabalyok!$B:$B,$N942)))</f>
        <v/>
      </c>
      <c r="D942" s="5">
        <f>IF(AND($B942&lt;&gt;"",$C942&lt;&gt;"",$B942&lt;=$C942),INDEX(Bemenet!$G$2:$G$301,$M942),"")</f>
        <v/>
      </c>
      <c r="E942" s="6">
        <f>IF(AND($B942&lt;&gt;"",$C942&lt;&gt;"",$B942&lt;=$C942),INDEX(Bemenet!$D$2:$D$301,$M942),"")</f>
        <v/>
      </c>
      <c r="F942" s="5">
        <f>IF(AND($B942&lt;&gt;"",$C942&lt;&gt;"",$B942&lt;=$C942),$C942-$B942+1,"")</f>
        <v/>
      </c>
      <c r="G942" s="5">
        <f>IF($F942="","",$F942*$D942)</f>
        <v/>
      </c>
      <c r="H942" s="42">
        <f>IF($G942="","",$O942)</f>
        <v/>
      </c>
      <c r="I942" s="5">
        <f>IF($G942="","",$G942*IF($H942="",$O942,$H942)/100)</f>
        <v/>
      </c>
      <c r="J942" s="5">
        <f>IF(OR($L942="",NOT(COUNTIFS($L$2:$L942,$L942)=1)),"",SUMIFS($G:$G,$L:$L,$L942))</f>
        <v/>
      </c>
      <c r="K942" s="5">
        <f>IF(OR($L942="",NOT(COUNTIFS($L$2:$L942,$L942)=1)),"",SUMIFS($I:$I,$L:$L,$L942))</f>
        <v/>
      </c>
      <c r="L942" s="6">
        <f>IF($B942="","",YEAR($B942))</f>
        <v/>
      </c>
      <c r="M942" s="6">
        <f>INT((ROW()-2)/39)+1</f>
        <v/>
      </c>
      <c r="N942" s="6">
        <f>MOD(ROW()-2,39)+2</f>
        <v/>
      </c>
      <c r="O942" s="42">
        <f>IF(AND($B942&lt;&gt;"",$C942&lt;&gt;"",$B942&lt;=$C942),INDEX(Szabalyok!$C:$C,$N942),"")</f>
        <v/>
      </c>
      <c r="P942">
        <f>IF(D942="",P941,P941+1)</f>
        <v/>
      </c>
    </row>
    <row r="943">
      <c r="A943">
        <f>IF(P943=P942,0,P943)</f>
        <v/>
      </c>
      <c r="B943" s="41">
        <f>IF($M943&gt;300,"",IF(OR(INDEX(Bemenet!$E$2:$E$301,$M943)="",INDEX(Bemenet!$F$2:$F$301,$M943)=""),"",MAX(INDEX(Bemenet!$E$2:$E$301,$M943),INDEX(Szabalyok!$A:$A,$N943))))</f>
        <v/>
      </c>
      <c r="C943" s="41">
        <f>IF($B943="","",MIN(INDEX(Bemenet!$F$2:$F$301,$M943),INDEX(Szabalyok!$B:$B,$N943)))</f>
        <v/>
      </c>
      <c r="D943" s="5">
        <f>IF(AND($B943&lt;&gt;"",$C943&lt;&gt;"",$B943&lt;=$C943),INDEX(Bemenet!$G$2:$G$301,$M943),"")</f>
        <v/>
      </c>
      <c r="E943" s="6">
        <f>IF(AND($B943&lt;&gt;"",$C943&lt;&gt;"",$B943&lt;=$C943),INDEX(Bemenet!$D$2:$D$301,$M943),"")</f>
        <v/>
      </c>
      <c r="F943" s="5">
        <f>IF(AND($B943&lt;&gt;"",$C943&lt;&gt;"",$B943&lt;=$C943),$C943-$B943+1,"")</f>
        <v/>
      </c>
      <c r="G943" s="5">
        <f>IF($F943="","",$F943*$D943)</f>
        <v/>
      </c>
      <c r="H943" s="42">
        <f>IF($G943="","",$O943)</f>
        <v/>
      </c>
      <c r="I943" s="5">
        <f>IF($G943="","",$G943*IF($H943="",$O943,$H943)/100)</f>
        <v/>
      </c>
      <c r="J943" s="5">
        <f>IF(OR($L943="",NOT(COUNTIFS($L$2:$L943,$L943)=1)),"",SUMIFS($G:$G,$L:$L,$L943))</f>
        <v/>
      </c>
      <c r="K943" s="5">
        <f>IF(OR($L943="",NOT(COUNTIFS($L$2:$L943,$L943)=1)),"",SUMIFS($I:$I,$L:$L,$L943))</f>
        <v/>
      </c>
      <c r="L943" s="6">
        <f>IF($B943="","",YEAR($B943))</f>
        <v/>
      </c>
      <c r="M943" s="6">
        <f>INT((ROW()-2)/39)+1</f>
        <v/>
      </c>
      <c r="N943" s="6">
        <f>MOD(ROW()-2,39)+2</f>
        <v/>
      </c>
      <c r="O943" s="42">
        <f>IF(AND($B943&lt;&gt;"",$C943&lt;&gt;"",$B943&lt;=$C943),INDEX(Szabalyok!$C:$C,$N943),"")</f>
        <v/>
      </c>
      <c r="P943">
        <f>IF(D943="",P942,P942+1)</f>
        <v/>
      </c>
    </row>
    <row r="944">
      <c r="A944">
        <f>IF(P944=P943,0,P944)</f>
        <v/>
      </c>
      <c r="B944" s="41">
        <f>IF($M944&gt;300,"",IF(OR(INDEX(Bemenet!$E$2:$E$301,$M944)="",INDEX(Bemenet!$F$2:$F$301,$M944)=""),"",MAX(INDEX(Bemenet!$E$2:$E$301,$M944),INDEX(Szabalyok!$A:$A,$N944))))</f>
        <v/>
      </c>
      <c r="C944" s="41">
        <f>IF($B944="","",MIN(INDEX(Bemenet!$F$2:$F$301,$M944),INDEX(Szabalyok!$B:$B,$N944)))</f>
        <v/>
      </c>
      <c r="D944" s="5">
        <f>IF(AND($B944&lt;&gt;"",$C944&lt;&gt;"",$B944&lt;=$C944),INDEX(Bemenet!$G$2:$G$301,$M944),"")</f>
        <v/>
      </c>
      <c r="E944" s="6">
        <f>IF(AND($B944&lt;&gt;"",$C944&lt;&gt;"",$B944&lt;=$C944),INDEX(Bemenet!$D$2:$D$301,$M944),"")</f>
        <v/>
      </c>
      <c r="F944" s="5">
        <f>IF(AND($B944&lt;&gt;"",$C944&lt;&gt;"",$B944&lt;=$C944),$C944-$B944+1,"")</f>
        <v/>
      </c>
      <c r="G944" s="5">
        <f>IF($F944="","",$F944*$D944)</f>
        <v/>
      </c>
      <c r="H944" s="42">
        <f>IF($G944="","",$O944)</f>
        <v/>
      </c>
      <c r="I944" s="5">
        <f>IF($G944="","",$G944*IF($H944="",$O944,$H944)/100)</f>
        <v/>
      </c>
      <c r="J944" s="5">
        <f>IF(OR($L944="",NOT(COUNTIFS($L$2:$L944,$L944)=1)),"",SUMIFS($G:$G,$L:$L,$L944))</f>
        <v/>
      </c>
      <c r="K944" s="5">
        <f>IF(OR($L944="",NOT(COUNTIFS($L$2:$L944,$L944)=1)),"",SUMIFS($I:$I,$L:$L,$L944))</f>
        <v/>
      </c>
      <c r="L944" s="6">
        <f>IF($B944="","",YEAR($B944))</f>
        <v/>
      </c>
      <c r="M944" s="6">
        <f>INT((ROW()-2)/39)+1</f>
        <v/>
      </c>
      <c r="N944" s="6">
        <f>MOD(ROW()-2,39)+2</f>
        <v/>
      </c>
      <c r="O944" s="42">
        <f>IF(AND($B944&lt;&gt;"",$C944&lt;&gt;"",$B944&lt;=$C944),INDEX(Szabalyok!$C:$C,$N944),"")</f>
        <v/>
      </c>
      <c r="P944">
        <f>IF(D944="",P943,P943+1)</f>
        <v/>
      </c>
    </row>
    <row r="945">
      <c r="A945">
        <f>IF(P945=P944,0,P945)</f>
        <v/>
      </c>
      <c r="B945" s="41">
        <f>IF($M945&gt;300,"",IF(OR(INDEX(Bemenet!$E$2:$E$301,$M945)="",INDEX(Bemenet!$F$2:$F$301,$M945)=""),"",MAX(INDEX(Bemenet!$E$2:$E$301,$M945),INDEX(Szabalyok!$A:$A,$N945))))</f>
        <v/>
      </c>
      <c r="C945" s="41">
        <f>IF($B945="","",MIN(INDEX(Bemenet!$F$2:$F$301,$M945),INDEX(Szabalyok!$B:$B,$N945)))</f>
        <v/>
      </c>
      <c r="D945" s="5">
        <f>IF(AND($B945&lt;&gt;"",$C945&lt;&gt;"",$B945&lt;=$C945),INDEX(Bemenet!$G$2:$G$301,$M945),"")</f>
        <v/>
      </c>
      <c r="E945" s="6">
        <f>IF(AND($B945&lt;&gt;"",$C945&lt;&gt;"",$B945&lt;=$C945),INDEX(Bemenet!$D$2:$D$301,$M945),"")</f>
        <v/>
      </c>
      <c r="F945" s="5">
        <f>IF(AND($B945&lt;&gt;"",$C945&lt;&gt;"",$B945&lt;=$C945),$C945-$B945+1,"")</f>
        <v/>
      </c>
      <c r="G945" s="5">
        <f>IF($F945="","",$F945*$D945)</f>
        <v/>
      </c>
      <c r="H945" s="42">
        <f>IF($G945="","",$O945)</f>
        <v/>
      </c>
      <c r="I945" s="5">
        <f>IF($G945="","",$G945*IF($H945="",$O945,$H945)/100)</f>
        <v/>
      </c>
      <c r="J945" s="5">
        <f>IF(OR($L945="",NOT(COUNTIFS($L$2:$L945,$L945)=1)),"",SUMIFS($G:$G,$L:$L,$L945))</f>
        <v/>
      </c>
      <c r="K945" s="5">
        <f>IF(OR($L945="",NOT(COUNTIFS($L$2:$L945,$L945)=1)),"",SUMIFS($I:$I,$L:$L,$L945))</f>
        <v/>
      </c>
      <c r="L945" s="6">
        <f>IF($B945="","",YEAR($B945))</f>
        <v/>
      </c>
      <c r="M945" s="6">
        <f>INT((ROW()-2)/39)+1</f>
        <v/>
      </c>
      <c r="N945" s="6">
        <f>MOD(ROW()-2,39)+2</f>
        <v/>
      </c>
      <c r="O945" s="42">
        <f>IF(AND($B945&lt;&gt;"",$C945&lt;&gt;"",$B945&lt;=$C945),INDEX(Szabalyok!$C:$C,$N945),"")</f>
        <v/>
      </c>
      <c r="P945">
        <f>IF(D945="",P944,P944+1)</f>
        <v/>
      </c>
    </row>
    <row r="946">
      <c r="A946">
        <f>IF(P946=P945,0,P946)</f>
        <v/>
      </c>
      <c r="B946" s="41">
        <f>IF($M946&gt;300,"",IF(OR(INDEX(Bemenet!$E$2:$E$301,$M946)="",INDEX(Bemenet!$F$2:$F$301,$M946)=""),"",MAX(INDEX(Bemenet!$E$2:$E$301,$M946),INDEX(Szabalyok!$A:$A,$N946))))</f>
        <v/>
      </c>
      <c r="C946" s="41">
        <f>IF($B946="","",MIN(INDEX(Bemenet!$F$2:$F$301,$M946),INDEX(Szabalyok!$B:$B,$N946)))</f>
        <v/>
      </c>
      <c r="D946" s="5">
        <f>IF(AND($B946&lt;&gt;"",$C946&lt;&gt;"",$B946&lt;=$C946),INDEX(Bemenet!$G$2:$G$301,$M946),"")</f>
        <v/>
      </c>
      <c r="E946" s="6">
        <f>IF(AND($B946&lt;&gt;"",$C946&lt;&gt;"",$B946&lt;=$C946),INDEX(Bemenet!$D$2:$D$301,$M946),"")</f>
        <v/>
      </c>
      <c r="F946" s="5">
        <f>IF(AND($B946&lt;&gt;"",$C946&lt;&gt;"",$B946&lt;=$C946),$C946-$B946+1,"")</f>
        <v/>
      </c>
      <c r="G946" s="5">
        <f>IF($F946="","",$F946*$D946)</f>
        <v/>
      </c>
      <c r="H946" s="42">
        <f>IF($G946="","",$O946)</f>
        <v/>
      </c>
      <c r="I946" s="5">
        <f>IF($G946="","",$G946*IF($H946="",$O946,$H946)/100)</f>
        <v/>
      </c>
      <c r="J946" s="5">
        <f>IF(OR($L946="",NOT(COUNTIFS($L$2:$L946,$L946)=1)),"",SUMIFS($G:$G,$L:$L,$L946))</f>
        <v/>
      </c>
      <c r="K946" s="5">
        <f>IF(OR($L946="",NOT(COUNTIFS($L$2:$L946,$L946)=1)),"",SUMIFS($I:$I,$L:$L,$L946))</f>
        <v/>
      </c>
      <c r="L946" s="6">
        <f>IF($B946="","",YEAR($B946))</f>
        <v/>
      </c>
      <c r="M946" s="6">
        <f>INT((ROW()-2)/39)+1</f>
        <v/>
      </c>
      <c r="N946" s="6">
        <f>MOD(ROW()-2,39)+2</f>
        <v/>
      </c>
      <c r="O946" s="42">
        <f>IF(AND($B946&lt;&gt;"",$C946&lt;&gt;"",$B946&lt;=$C946),INDEX(Szabalyok!$C:$C,$N946),"")</f>
        <v/>
      </c>
      <c r="P946">
        <f>IF(D946="",P945,P945+1)</f>
        <v/>
      </c>
    </row>
    <row r="947">
      <c r="A947">
        <f>IF(P947=P946,0,P947)</f>
        <v/>
      </c>
      <c r="B947" s="41">
        <f>IF($M947&gt;300,"",IF(OR(INDEX(Bemenet!$E$2:$E$301,$M947)="",INDEX(Bemenet!$F$2:$F$301,$M947)=""),"",MAX(INDEX(Bemenet!$E$2:$E$301,$M947),INDEX(Szabalyok!$A:$A,$N947))))</f>
        <v/>
      </c>
      <c r="C947" s="41">
        <f>IF($B947="","",MIN(INDEX(Bemenet!$F$2:$F$301,$M947),INDEX(Szabalyok!$B:$B,$N947)))</f>
        <v/>
      </c>
      <c r="D947" s="5">
        <f>IF(AND($B947&lt;&gt;"",$C947&lt;&gt;"",$B947&lt;=$C947),INDEX(Bemenet!$G$2:$G$301,$M947),"")</f>
        <v/>
      </c>
      <c r="E947" s="6">
        <f>IF(AND($B947&lt;&gt;"",$C947&lt;&gt;"",$B947&lt;=$C947),INDEX(Bemenet!$D$2:$D$301,$M947),"")</f>
        <v/>
      </c>
      <c r="F947" s="5">
        <f>IF(AND($B947&lt;&gt;"",$C947&lt;&gt;"",$B947&lt;=$C947),$C947-$B947+1,"")</f>
        <v/>
      </c>
      <c r="G947" s="5">
        <f>IF($F947="","",$F947*$D947)</f>
        <v/>
      </c>
      <c r="H947" s="42">
        <f>IF($G947="","",$O947)</f>
        <v/>
      </c>
      <c r="I947" s="5">
        <f>IF($G947="","",$G947*IF($H947="",$O947,$H947)/100)</f>
        <v/>
      </c>
      <c r="J947" s="5">
        <f>IF(OR($L947="",NOT(COUNTIFS($L$2:$L947,$L947)=1)),"",SUMIFS($G:$G,$L:$L,$L947))</f>
        <v/>
      </c>
      <c r="K947" s="5">
        <f>IF(OR($L947="",NOT(COUNTIFS($L$2:$L947,$L947)=1)),"",SUMIFS($I:$I,$L:$L,$L947))</f>
        <v/>
      </c>
      <c r="L947" s="6">
        <f>IF($B947="","",YEAR($B947))</f>
        <v/>
      </c>
      <c r="M947" s="6">
        <f>INT((ROW()-2)/39)+1</f>
        <v/>
      </c>
      <c r="N947" s="6">
        <f>MOD(ROW()-2,39)+2</f>
        <v/>
      </c>
      <c r="O947" s="42">
        <f>IF(AND($B947&lt;&gt;"",$C947&lt;&gt;"",$B947&lt;=$C947),INDEX(Szabalyok!$C:$C,$N947),"")</f>
        <v/>
      </c>
      <c r="P947">
        <f>IF(D947="",P946,P946+1)</f>
        <v/>
      </c>
    </row>
    <row r="948">
      <c r="A948">
        <f>IF(P948=P947,0,P948)</f>
        <v/>
      </c>
      <c r="B948" s="41">
        <f>IF($M948&gt;300,"",IF(OR(INDEX(Bemenet!$E$2:$E$301,$M948)="",INDEX(Bemenet!$F$2:$F$301,$M948)=""),"",MAX(INDEX(Bemenet!$E$2:$E$301,$M948),INDEX(Szabalyok!$A:$A,$N948))))</f>
        <v/>
      </c>
      <c r="C948" s="41">
        <f>IF($B948="","",MIN(INDEX(Bemenet!$F$2:$F$301,$M948),INDEX(Szabalyok!$B:$B,$N948)))</f>
        <v/>
      </c>
      <c r="D948" s="5">
        <f>IF(AND($B948&lt;&gt;"",$C948&lt;&gt;"",$B948&lt;=$C948),INDEX(Bemenet!$G$2:$G$301,$M948),"")</f>
        <v/>
      </c>
      <c r="E948" s="6">
        <f>IF(AND($B948&lt;&gt;"",$C948&lt;&gt;"",$B948&lt;=$C948),INDEX(Bemenet!$D$2:$D$301,$M948),"")</f>
        <v/>
      </c>
      <c r="F948" s="5">
        <f>IF(AND($B948&lt;&gt;"",$C948&lt;&gt;"",$B948&lt;=$C948),$C948-$B948+1,"")</f>
        <v/>
      </c>
      <c r="G948" s="5">
        <f>IF($F948="","",$F948*$D948)</f>
        <v/>
      </c>
      <c r="H948" s="42">
        <f>IF($G948="","",$O948)</f>
        <v/>
      </c>
      <c r="I948" s="5">
        <f>IF($G948="","",$G948*IF($H948="",$O948,$H948)/100)</f>
        <v/>
      </c>
      <c r="J948" s="5">
        <f>IF(OR($L948="",NOT(COUNTIFS($L$2:$L948,$L948)=1)),"",SUMIFS($G:$G,$L:$L,$L948))</f>
        <v/>
      </c>
      <c r="K948" s="5">
        <f>IF(OR($L948="",NOT(COUNTIFS($L$2:$L948,$L948)=1)),"",SUMIFS($I:$I,$L:$L,$L948))</f>
        <v/>
      </c>
      <c r="L948" s="6">
        <f>IF($B948="","",YEAR($B948))</f>
        <v/>
      </c>
      <c r="M948" s="6">
        <f>INT((ROW()-2)/39)+1</f>
        <v/>
      </c>
      <c r="N948" s="6">
        <f>MOD(ROW()-2,39)+2</f>
        <v/>
      </c>
      <c r="O948" s="42">
        <f>IF(AND($B948&lt;&gt;"",$C948&lt;&gt;"",$B948&lt;=$C948),INDEX(Szabalyok!$C:$C,$N948),"")</f>
        <v/>
      </c>
      <c r="P948">
        <f>IF(D948="",P947,P947+1)</f>
        <v/>
      </c>
    </row>
    <row r="949">
      <c r="A949">
        <f>IF(P949=P948,0,P949)</f>
        <v/>
      </c>
      <c r="B949" s="41">
        <f>IF($M949&gt;300,"",IF(OR(INDEX(Bemenet!$E$2:$E$301,$M949)="",INDEX(Bemenet!$F$2:$F$301,$M949)=""),"",MAX(INDEX(Bemenet!$E$2:$E$301,$M949),INDEX(Szabalyok!$A:$A,$N949))))</f>
        <v/>
      </c>
      <c r="C949" s="41">
        <f>IF($B949="","",MIN(INDEX(Bemenet!$F$2:$F$301,$M949),INDEX(Szabalyok!$B:$B,$N949)))</f>
        <v/>
      </c>
      <c r="D949" s="5">
        <f>IF(AND($B949&lt;&gt;"",$C949&lt;&gt;"",$B949&lt;=$C949),INDEX(Bemenet!$G$2:$G$301,$M949),"")</f>
        <v/>
      </c>
      <c r="E949" s="6">
        <f>IF(AND($B949&lt;&gt;"",$C949&lt;&gt;"",$B949&lt;=$C949),INDEX(Bemenet!$D$2:$D$301,$M949),"")</f>
        <v/>
      </c>
      <c r="F949" s="5">
        <f>IF(AND($B949&lt;&gt;"",$C949&lt;&gt;"",$B949&lt;=$C949),$C949-$B949+1,"")</f>
        <v/>
      </c>
      <c r="G949" s="5">
        <f>IF($F949="","",$F949*$D949)</f>
        <v/>
      </c>
      <c r="H949" s="42">
        <f>IF($G949="","",$O949)</f>
        <v/>
      </c>
      <c r="I949" s="5">
        <f>IF($G949="","",$G949*IF($H949="",$O949,$H949)/100)</f>
        <v/>
      </c>
      <c r="J949" s="5">
        <f>IF(OR($L949="",NOT(COUNTIFS($L$2:$L949,$L949)=1)),"",SUMIFS($G:$G,$L:$L,$L949))</f>
        <v/>
      </c>
      <c r="K949" s="5">
        <f>IF(OR($L949="",NOT(COUNTIFS($L$2:$L949,$L949)=1)),"",SUMIFS($I:$I,$L:$L,$L949))</f>
        <v/>
      </c>
      <c r="L949" s="6">
        <f>IF($B949="","",YEAR($B949))</f>
        <v/>
      </c>
      <c r="M949" s="6">
        <f>INT((ROW()-2)/39)+1</f>
        <v/>
      </c>
      <c r="N949" s="6">
        <f>MOD(ROW()-2,39)+2</f>
        <v/>
      </c>
      <c r="O949" s="42">
        <f>IF(AND($B949&lt;&gt;"",$C949&lt;&gt;"",$B949&lt;=$C949),INDEX(Szabalyok!$C:$C,$N949),"")</f>
        <v/>
      </c>
      <c r="P949">
        <f>IF(D949="",P948,P948+1)</f>
        <v/>
      </c>
    </row>
    <row r="950">
      <c r="A950">
        <f>IF(P950=P949,0,P950)</f>
        <v/>
      </c>
      <c r="B950" s="41">
        <f>IF($M950&gt;300,"",IF(OR(INDEX(Bemenet!$E$2:$E$301,$M950)="",INDEX(Bemenet!$F$2:$F$301,$M950)=""),"",MAX(INDEX(Bemenet!$E$2:$E$301,$M950),INDEX(Szabalyok!$A:$A,$N950))))</f>
        <v/>
      </c>
      <c r="C950" s="41">
        <f>IF($B950="","",MIN(INDEX(Bemenet!$F$2:$F$301,$M950),INDEX(Szabalyok!$B:$B,$N950)))</f>
        <v/>
      </c>
      <c r="D950" s="5">
        <f>IF(AND($B950&lt;&gt;"",$C950&lt;&gt;"",$B950&lt;=$C950),INDEX(Bemenet!$G$2:$G$301,$M950),"")</f>
        <v/>
      </c>
      <c r="E950" s="6">
        <f>IF(AND($B950&lt;&gt;"",$C950&lt;&gt;"",$B950&lt;=$C950),INDEX(Bemenet!$D$2:$D$301,$M950),"")</f>
        <v/>
      </c>
      <c r="F950" s="5">
        <f>IF(AND($B950&lt;&gt;"",$C950&lt;&gt;"",$B950&lt;=$C950),$C950-$B950+1,"")</f>
        <v/>
      </c>
      <c r="G950" s="5">
        <f>IF($F950="","",$F950*$D950)</f>
        <v/>
      </c>
      <c r="H950" s="42">
        <f>IF($G950="","",$O950)</f>
        <v/>
      </c>
      <c r="I950" s="5">
        <f>IF($G950="","",$G950*IF($H950="",$O950,$H950)/100)</f>
        <v/>
      </c>
      <c r="J950" s="5">
        <f>IF(OR($L950="",NOT(COUNTIFS($L$2:$L950,$L950)=1)),"",SUMIFS($G:$G,$L:$L,$L950))</f>
        <v/>
      </c>
      <c r="K950" s="5">
        <f>IF(OR($L950="",NOT(COUNTIFS($L$2:$L950,$L950)=1)),"",SUMIFS($I:$I,$L:$L,$L950))</f>
        <v/>
      </c>
      <c r="L950" s="6">
        <f>IF($B950="","",YEAR($B950))</f>
        <v/>
      </c>
      <c r="M950" s="6">
        <f>INT((ROW()-2)/39)+1</f>
        <v/>
      </c>
      <c r="N950" s="6">
        <f>MOD(ROW()-2,39)+2</f>
        <v/>
      </c>
      <c r="O950" s="42">
        <f>IF(AND($B950&lt;&gt;"",$C950&lt;&gt;"",$B950&lt;=$C950),INDEX(Szabalyok!$C:$C,$N950),"")</f>
        <v/>
      </c>
      <c r="P950">
        <f>IF(D950="",P949,P949+1)</f>
        <v/>
      </c>
    </row>
    <row r="951">
      <c r="A951">
        <f>IF(P951=P950,0,P951)</f>
        <v/>
      </c>
      <c r="B951" s="41">
        <f>IF($M951&gt;300,"",IF(OR(INDEX(Bemenet!$E$2:$E$301,$M951)="",INDEX(Bemenet!$F$2:$F$301,$M951)=""),"",MAX(INDEX(Bemenet!$E$2:$E$301,$M951),INDEX(Szabalyok!$A:$A,$N951))))</f>
        <v/>
      </c>
      <c r="C951" s="41">
        <f>IF($B951="","",MIN(INDEX(Bemenet!$F$2:$F$301,$M951),INDEX(Szabalyok!$B:$B,$N951)))</f>
        <v/>
      </c>
      <c r="D951" s="5">
        <f>IF(AND($B951&lt;&gt;"",$C951&lt;&gt;"",$B951&lt;=$C951),INDEX(Bemenet!$G$2:$G$301,$M951),"")</f>
        <v/>
      </c>
      <c r="E951" s="6">
        <f>IF(AND($B951&lt;&gt;"",$C951&lt;&gt;"",$B951&lt;=$C951),INDEX(Bemenet!$D$2:$D$301,$M951),"")</f>
        <v/>
      </c>
      <c r="F951" s="5">
        <f>IF(AND($B951&lt;&gt;"",$C951&lt;&gt;"",$B951&lt;=$C951),$C951-$B951+1,"")</f>
        <v/>
      </c>
      <c r="G951" s="5">
        <f>IF($F951="","",$F951*$D951)</f>
        <v/>
      </c>
      <c r="H951" s="42">
        <f>IF($G951="","",$O951)</f>
        <v/>
      </c>
      <c r="I951" s="5">
        <f>IF($G951="","",$G951*IF($H951="",$O951,$H951)/100)</f>
        <v/>
      </c>
      <c r="J951" s="5">
        <f>IF(OR($L951="",NOT(COUNTIFS($L$2:$L951,$L951)=1)),"",SUMIFS($G:$G,$L:$L,$L951))</f>
        <v/>
      </c>
      <c r="K951" s="5">
        <f>IF(OR($L951="",NOT(COUNTIFS($L$2:$L951,$L951)=1)),"",SUMIFS($I:$I,$L:$L,$L951))</f>
        <v/>
      </c>
      <c r="L951" s="6">
        <f>IF($B951="","",YEAR($B951))</f>
        <v/>
      </c>
      <c r="M951" s="6">
        <f>INT((ROW()-2)/39)+1</f>
        <v/>
      </c>
      <c r="N951" s="6">
        <f>MOD(ROW()-2,39)+2</f>
        <v/>
      </c>
      <c r="O951" s="42">
        <f>IF(AND($B951&lt;&gt;"",$C951&lt;&gt;"",$B951&lt;=$C951),INDEX(Szabalyok!$C:$C,$N951),"")</f>
        <v/>
      </c>
      <c r="P951">
        <f>IF(D951="",P950,P950+1)</f>
        <v/>
      </c>
    </row>
    <row r="952">
      <c r="A952">
        <f>IF(P952=P951,0,P952)</f>
        <v/>
      </c>
      <c r="B952" s="41">
        <f>IF($M952&gt;300,"",IF(OR(INDEX(Bemenet!$E$2:$E$301,$M952)="",INDEX(Bemenet!$F$2:$F$301,$M952)=""),"",MAX(INDEX(Bemenet!$E$2:$E$301,$M952),INDEX(Szabalyok!$A:$A,$N952))))</f>
        <v/>
      </c>
      <c r="C952" s="41">
        <f>IF($B952="","",MIN(INDEX(Bemenet!$F$2:$F$301,$M952),INDEX(Szabalyok!$B:$B,$N952)))</f>
        <v/>
      </c>
      <c r="D952" s="5">
        <f>IF(AND($B952&lt;&gt;"",$C952&lt;&gt;"",$B952&lt;=$C952),INDEX(Bemenet!$G$2:$G$301,$M952),"")</f>
        <v/>
      </c>
      <c r="E952" s="6">
        <f>IF(AND($B952&lt;&gt;"",$C952&lt;&gt;"",$B952&lt;=$C952),INDEX(Bemenet!$D$2:$D$301,$M952),"")</f>
        <v/>
      </c>
      <c r="F952" s="5">
        <f>IF(AND($B952&lt;&gt;"",$C952&lt;&gt;"",$B952&lt;=$C952),$C952-$B952+1,"")</f>
        <v/>
      </c>
      <c r="G952" s="5">
        <f>IF($F952="","",$F952*$D952)</f>
        <v/>
      </c>
      <c r="H952" s="42">
        <f>IF($G952="","",$O952)</f>
        <v/>
      </c>
      <c r="I952" s="5">
        <f>IF($G952="","",$G952*IF($H952="",$O952,$H952)/100)</f>
        <v/>
      </c>
      <c r="J952" s="5">
        <f>IF(OR($L952="",NOT(COUNTIFS($L$2:$L952,$L952)=1)),"",SUMIFS($G:$G,$L:$L,$L952))</f>
        <v/>
      </c>
      <c r="K952" s="5">
        <f>IF(OR($L952="",NOT(COUNTIFS($L$2:$L952,$L952)=1)),"",SUMIFS($I:$I,$L:$L,$L952))</f>
        <v/>
      </c>
      <c r="L952" s="6">
        <f>IF($B952="","",YEAR($B952))</f>
        <v/>
      </c>
      <c r="M952" s="6">
        <f>INT((ROW()-2)/39)+1</f>
        <v/>
      </c>
      <c r="N952" s="6">
        <f>MOD(ROW()-2,39)+2</f>
        <v/>
      </c>
      <c r="O952" s="42">
        <f>IF(AND($B952&lt;&gt;"",$C952&lt;&gt;"",$B952&lt;=$C952),INDEX(Szabalyok!$C:$C,$N952),"")</f>
        <v/>
      </c>
      <c r="P952">
        <f>IF(D952="",P951,P951+1)</f>
        <v/>
      </c>
    </row>
    <row r="953">
      <c r="A953">
        <f>IF(P953=P952,0,P953)</f>
        <v/>
      </c>
      <c r="B953" s="41">
        <f>IF($M953&gt;300,"",IF(OR(INDEX(Bemenet!$E$2:$E$301,$M953)="",INDEX(Bemenet!$F$2:$F$301,$M953)=""),"",MAX(INDEX(Bemenet!$E$2:$E$301,$M953),INDEX(Szabalyok!$A:$A,$N953))))</f>
        <v/>
      </c>
      <c r="C953" s="41">
        <f>IF($B953="","",MIN(INDEX(Bemenet!$F$2:$F$301,$M953),INDEX(Szabalyok!$B:$B,$N953)))</f>
        <v/>
      </c>
      <c r="D953" s="5">
        <f>IF(AND($B953&lt;&gt;"",$C953&lt;&gt;"",$B953&lt;=$C953),INDEX(Bemenet!$G$2:$G$301,$M953),"")</f>
        <v/>
      </c>
      <c r="E953" s="6">
        <f>IF(AND($B953&lt;&gt;"",$C953&lt;&gt;"",$B953&lt;=$C953),INDEX(Bemenet!$D$2:$D$301,$M953),"")</f>
        <v/>
      </c>
      <c r="F953" s="5">
        <f>IF(AND($B953&lt;&gt;"",$C953&lt;&gt;"",$B953&lt;=$C953),$C953-$B953+1,"")</f>
        <v/>
      </c>
      <c r="G953" s="5">
        <f>IF($F953="","",$F953*$D953)</f>
        <v/>
      </c>
      <c r="H953" s="42">
        <f>IF($G953="","",$O953)</f>
        <v/>
      </c>
      <c r="I953" s="5">
        <f>IF($G953="","",$G953*IF($H953="",$O953,$H953)/100)</f>
        <v/>
      </c>
      <c r="J953" s="5">
        <f>IF(OR($L953="",NOT(COUNTIFS($L$2:$L953,$L953)=1)),"",SUMIFS($G:$G,$L:$L,$L953))</f>
        <v/>
      </c>
      <c r="K953" s="5">
        <f>IF(OR($L953="",NOT(COUNTIFS($L$2:$L953,$L953)=1)),"",SUMIFS($I:$I,$L:$L,$L953))</f>
        <v/>
      </c>
      <c r="L953" s="6">
        <f>IF($B953="","",YEAR($B953))</f>
        <v/>
      </c>
      <c r="M953" s="6">
        <f>INT((ROW()-2)/39)+1</f>
        <v/>
      </c>
      <c r="N953" s="6">
        <f>MOD(ROW()-2,39)+2</f>
        <v/>
      </c>
      <c r="O953" s="42">
        <f>IF(AND($B953&lt;&gt;"",$C953&lt;&gt;"",$B953&lt;=$C953),INDEX(Szabalyok!$C:$C,$N953),"")</f>
        <v/>
      </c>
      <c r="P953">
        <f>IF(D953="",P952,P952+1)</f>
        <v/>
      </c>
    </row>
    <row r="954">
      <c r="A954">
        <f>IF(P954=P953,0,P954)</f>
        <v/>
      </c>
      <c r="B954" s="41">
        <f>IF($M954&gt;300,"",IF(OR(INDEX(Bemenet!$E$2:$E$301,$M954)="",INDEX(Bemenet!$F$2:$F$301,$M954)=""),"",MAX(INDEX(Bemenet!$E$2:$E$301,$M954),INDEX(Szabalyok!$A:$A,$N954))))</f>
        <v/>
      </c>
      <c r="C954" s="41">
        <f>IF($B954="","",MIN(INDEX(Bemenet!$F$2:$F$301,$M954),INDEX(Szabalyok!$B:$B,$N954)))</f>
        <v/>
      </c>
      <c r="D954" s="5">
        <f>IF(AND($B954&lt;&gt;"",$C954&lt;&gt;"",$B954&lt;=$C954),INDEX(Bemenet!$G$2:$G$301,$M954),"")</f>
        <v/>
      </c>
      <c r="E954" s="6">
        <f>IF(AND($B954&lt;&gt;"",$C954&lt;&gt;"",$B954&lt;=$C954),INDEX(Bemenet!$D$2:$D$301,$M954),"")</f>
        <v/>
      </c>
      <c r="F954" s="5">
        <f>IF(AND($B954&lt;&gt;"",$C954&lt;&gt;"",$B954&lt;=$C954),$C954-$B954+1,"")</f>
        <v/>
      </c>
      <c r="G954" s="5">
        <f>IF($F954="","",$F954*$D954)</f>
        <v/>
      </c>
      <c r="H954" s="42">
        <f>IF($G954="","",$O954)</f>
        <v/>
      </c>
      <c r="I954" s="5">
        <f>IF($G954="","",$G954*IF($H954="",$O954,$H954)/100)</f>
        <v/>
      </c>
      <c r="J954" s="5">
        <f>IF(OR($L954="",NOT(COUNTIFS($L$2:$L954,$L954)=1)),"",SUMIFS($G:$G,$L:$L,$L954))</f>
        <v/>
      </c>
      <c r="K954" s="5">
        <f>IF(OR($L954="",NOT(COUNTIFS($L$2:$L954,$L954)=1)),"",SUMIFS($I:$I,$L:$L,$L954))</f>
        <v/>
      </c>
      <c r="L954" s="6">
        <f>IF($B954="","",YEAR($B954))</f>
        <v/>
      </c>
      <c r="M954" s="6">
        <f>INT((ROW()-2)/39)+1</f>
        <v/>
      </c>
      <c r="N954" s="6">
        <f>MOD(ROW()-2,39)+2</f>
        <v/>
      </c>
      <c r="O954" s="42">
        <f>IF(AND($B954&lt;&gt;"",$C954&lt;&gt;"",$B954&lt;=$C954),INDEX(Szabalyok!$C:$C,$N954),"")</f>
        <v/>
      </c>
      <c r="P954">
        <f>IF(D954="",P953,P953+1)</f>
        <v/>
      </c>
    </row>
    <row r="955">
      <c r="A955">
        <f>IF(P955=P954,0,P955)</f>
        <v/>
      </c>
      <c r="B955" s="41">
        <f>IF($M955&gt;300,"",IF(OR(INDEX(Bemenet!$E$2:$E$301,$M955)="",INDEX(Bemenet!$F$2:$F$301,$M955)=""),"",MAX(INDEX(Bemenet!$E$2:$E$301,$M955),INDEX(Szabalyok!$A:$A,$N955))))</f>
        <v/>
      </c>
      <c r="C955" s="41">
        <f>IF($B955="","",MIN(INDEX(Bemenet!$F$2:$F$301,$M955),INDEX(Szabalyok!$B:$B,$N955)))</f>
        <v/>
      </c>
      <c r="D955" s="5">
        <f>IF(AND($B955&lt;&gt;"",$C955&lt;&gt;"",$B955&lt;=$C955),INDEX(Bemenet!$G$2:$G$301,$M955),"")</f>
        <v/>
      </c>
      <c r="E955" s="6">
        <f>IF(AND($B955&lt;&gt;"",$C955&lt;&gt;"",$B955&lt;=$C955),INDEX(Bemenet!$D$2:$D$301,$M955),"")</f>
        <v/>
      </c>
      <c r="F955" s="5">
        <f>IF(AND($B955&lt;&gt;"",$C955&lt;&gt;"",$B955&lt;=$C955),$C955-$B955+1,"")</f>
        <v/>
      </c>
      <c r="G955" s="5">
        <f>IF($F955="","",$F955*$D955)</f>
        <v/>
      </c>
      <c r="H955" s="42">
        <f>IF($G955="","",$O955)</f>
        <v/>
      </c>
      <c r="I955" s="5">
        <f>IF($G955="","",$G955*IF($H955="",$O955,$H955)/100)</f>
        <v/>
      </c>
      <c r="J955" s="5">
        <f>IF(OR($L955="",NOT(COUNTIFS($L$2:$L955,$L955)=1)),"",SUMIFS($G:$G,$L:$L,$L955))</f>
        <v/>
      </c>
      <c r="K955" s="5">
        <f>IF(OR($L955="",NOT(COUNTIFS($L$2:$L955,$L955)=1)),"",SUMIFS($I:$I,$L:$L,$L955))</f>
        <v/>
      </c>
      <c r="L955" s="6">
        <f>IF($B955="","",YEAR($B955))</f>
        <v/>
      </c>
      <c r="M955" s="6">
        <f>INT((ROW()-2)/39)+1</f>
        <v/>
      </c>
      <c r="N955" s="6">
        <f>MOD(ROW()-2,39)+2</f>
        <v/>
      </c>
      <c r="O955" s="42">
        <f>IF(AND($B955&lt;&gt;"",$C955&lt;&gt;"",$B955&lt;=$C955),INDEX(Szabalyok!$C:$C,$N955),"")</f>
        <v/>
      </c>
      <c r="P955">
        <f>IF(D955="",P954,P954+1)</f>
        <v/>
      </c>
    </row>
    <row r="956">
      <c r="A956">
        <f>IF(P956=P955,0,P956)</f>
        <v/>
      </c>
      <c r="B956" s="41">
        <f>IF($M956&gt;300,"",IF(OR(INDEX(Bemenet!$E$2:$E$301,$M956)="",INDEX(Bemenet!$F$2:$F$301,$M956)=""),"",MAX(INDEX(Bemenet!$E$2:$E$301,$M956),INDEX(Szabalyok!$A:$A,$N956))))</f>
        <v/>
      </c>
      <c r="C956" s="41">
        <f>IF($B956="","",MIN(INDEX(Bemenet!$F$2:$F$301,$M956),INDEX(Szabalyok!$B:$B,$N956)))</f>
        <v/>
      </c>
      <c r="D956" s="5">
        <f>IF(AND($B956&lt;&gt;"",$C956&lt;&gt;"",$B956&lt;=$C956),INDEX(Bemenet!$G$2:$G$301,$M956),"")</f>
        <v/>
      </c>
      <c r="E956" s="6">
        <f>IF(AND($B956&lt;&gt;"",$C956&lt;&gt;"",$B956&lt;=$C956),INDEX(Bemenet!$D$2:$D$301,$M956),"")</f>
        <v/>
      </c>
      <c r="F956" s="5">
        <f>IF(AND($B956&lt;&gt;"",$C956&lt;&gt;"",$B956&lt;=$C956),$C956-$B956+1,"")</f>
        <v/>
      </c>
      <c r="G956" s="5">
        <f>IF($F956="","",$F956*$D956)</f>
        <v/>
      </c>
      <c r="H956" s="42">
        <f>IF($G956="","",$O956)</f>
        <v/>
      </c>
      <c r="I956" s="5">
        <f>IF($G956="","",$G956*IF($H956="",$O956,$H956)/100)</f>
        <v/>
      </c>
      <c r="J956" s="5">
        <f>IF(OR($L956="",NOT(COUNTIFS($L$2:$L956,$L956)=1)),"",SUMIFS($G:$G,$L:$L,$L956))</f>
        <v/>
      </c>
      <c r="K956" s="5">
        <f>IF(OR($L956="",NOT(COUNTIFS($L$2:$L956,$L956)=1)),"",SUMIFS($I:$I,$L:$L,$L956))</f>
        <v/>
      </c>
      <c r="L956" s="6">
        <f>IF($B956="","",YEAR($B956))</f>
        <v/>
      </c>
      <c r="M956" s="6">
        <f>INT((ROW()-2)/39)+1</f>
        <v/>
      </c>
      <c r="N956" s="6">
        <f>MOD(ROW()-2,39)+2</f>
        <v/>
      </c>
      <c r="O956" s="42">
        <f>IF(AND($B956&lt;&gt;"",$C956&lt;&gt;"",$B956&lt;=$C956),INDEX(Szabalyok!$C:$C,$N956),"")</f>
        <v/>
      </c>
      <c r="P956">
        <f>IF(D956="",P955,P955+1)</f>
        <v/>
      </c>
    </row>
    <row r="957">
      <c r="A957">
        <f>IF(P957=P956,0,P957)</f>
        <v/>
      </c>
      <c r="B957" s="41">
        <f>IF($M957&gt;300,"",IF(OR(INDEX(Bemenet!$E$2:$E$301,$M957)="",INDEX(Bemenet!$F$2:$F$301,$M957)=""),"",MAX(INDEX(Bemenet!$E$2:$E$301,$M957),INDEX(Szabalyok!$A:$A,$N957))))</f>
        <v/>
      </c>
      <c r="C957" s="41">
        <f>IF($B957="","",MIN(INDEX(Bemenet!$F$2:$F$301,$M957),INDEX(Szabalyok!$B:$B,$N957)))</f>
        <v/>
      </c>
      <c r="D957" s="5">
        <f>IF(AND($B957&lt;&gt;"",$C957&lt;&gt;"",$B957&lt;=$C957),INDEX(Bemenet!$G$2:$G$301,$M957),"")</f>
        <v/>
      </c>
      <c r="E957" s="6">
        <f>IF(AND($B957&lt;&gt;"",$C957&lt;&gt;"",$B957&lt;=$C957),INDEX(Bemenet!$D$2:$D$301,$M957),"")</f>
        <v/>
      </c>
      <c r="F957" s="5">
        <f>IF(AND($B957&lt;&gt;"",$C957&lt;&gt;"",$B957&lt;=$C957),$C957-$B957+1,"")</f>
        <v/>
      </c>
      <c r="G957" s="5">
        <f>IF($F957="","",$F957*$D957)</f>
        <v/>
      </c>
      <c r="H957" s="42">
        <f>IF($G957="","",$O957)</f>
        <v/>
      </c>
      <c r="I957" s="5">
        <f>IF($G957="","",$G957*IF($H957="",$O957,$H957)/100)</f>
        <v/>
      </c>
      <c r="J957" s="5">
        <f>IF(OR($L957="",NOT(COUNTIFS($L$2:$L957,$L957)=1)),"",SUMIFS($G:$G,$L:$L,$L957))</f>
        <v/>
      </c>
      <c r="K957" s="5">
        <f>IF(OR($L957="",NOT(COUNTIFS($L$2:$L957,$L957)=1)),"",SUMIFS($I:$I,$L:$L,$L957))</f>
        <v/>
      </c>
      <c r="L957" s="6">
        <f>IF($B957="","",YEAR($B957))</f>
        <v/>
      </c>
      <c r="M957" s="6">
        <f>INT((ROW()-2)/39)+1</f>
        <v/>
      </c>
      <c r="N957" s="6">
        <f>MOD(ROW()-2,39)+2</f>
        <v/>
      </c>
      <c r="O957" s="42">
        <f>IF(AND($B957&lt;&gt;"",$C957&lt;&gt;"",$B957&lt;=$C957),INDEX(Szabalyok!$C:$C,$N957),"")</f>
        <v/>
      </c>
      <c r="P957">
        <f>IF(D957="",P956,P956+1)</f>
        <v/>
      </c>
    </row>
    <row r="958">
      <c r="A958">
        <f>IF(P958=P957,0,P958)</f>
        <v/>
      </c>
      <c r="B958" s="41">
        <f>IF($M958&gt;300,"",IF(OR(INDEX(Bemenet!$E$2:$E$301,$M958)="",INDEX(Bemenet!$F$2:$F$301,$M958)=""),"",MAX(INDEX(Bemenet!$E$2:$E$301,$M958),INDEX(Szabalyok!$A:$A,$N958))))</f>
        <v/>
      </c>
      <c r="C958" s="41">
        <f>IF($B958="","",MIN(INDEX(Bemenet!$F$2:$F$301,$M958),INDEX(Szabalyok!$B:$B,$N958)))</f>
        <v/>
      </c>
      <c r="D958" s="5">
        <f>IF(AND($B958&lt;&gt;"",$C958&lt;&gt;"",$B958&lt;=$C958),INDEX(Bemenet!$G$2:$G$301,$M958),"")</f>
        <v/>
      </c>
      <c r="E958" s="6">
        <f>IF(AND($B958&lt;&gt;"",$C958&lt;&gt;"",$B958&lt;=$C958),INDEX(Bemenet!$D$2:$D$301,$M958),"")</f>
        <v/>
      </c>
      <c r="F958" s="5">
        <f>IF(AND($B958&lt;&gt;"",$C958&lt;&gt;"",$B958&lt;=$C958),$C958-$B958+1,"")</f>
        <v/>
      </c>
      <c r="G958" s="5">
        <f>IF($F958="","",$F958*$D958)</f>
        <v/>
      </c>
      <c r="H958" s="42">
        <f>IF($G958="","",$O958)</f>
        <v/>
      </c>
      <c r="I958" s="5">
        <f>IF($G958="","",$G958*IF($H958="",$O958,$H958)/100)</f>
        <v/>
      </c>
      <c r="J958" s="5">
        <f>IF(OR($L958="",NOT(COUNTIFS($L$2:$L958,$L958)=1)),"",SUMIFS($G:$G,$L:$L,$L958))</f>
        <v/>
      </c>
      <c r="K958" s="5">
        <f>IF(OR($L958="",NOT(COUNTIFS($L$2:$L958,$L958)=1)),"",SUMIFS($I:$I,$L:$L,$L958))</f>
        <v/>
      </c>
      <c r="L958" s="6">
        <f>IF($B958="","",YEAR($B958))</f>
        <v/>
      </c>
      <c r="M958" s="6">
        <f>INT((ROW()-2)/39)+1</f>
        <v/>
      </c>
      <c r="N958" s="6">
        <f>MOD(ROW()-2,39)+2</f>
        <v/>
      </c>
      <c r="O958" s="42">
        <f>IF(AND($B958&lt;&gt;"",$C958&lt;&gt;"",$B958&lt;=$C958),INDEX(Szabalyok!$C:$C,$N958),"")</f>
        <v/>
      </c>
      <c r="P958">
        <f>IF(D958="",P957,P957+1)</f>
        <v/>
      </c>
    </row>
    <row r="959">
      <c r="A959">
        <f>IF(P959=P958,0,P959)</f>
        <v/>
      </c>
      <c r="B959" s="41">
        <f>IF($M959&gt;300,"",IF(OR(INDEX(Bemenet!$E$2:$E$301,$M959)="",INDEX(Bemenet!$F$2:$F$301,$M959)=""),"",MAX(INDEX(Bemenet!$E$2:$E$301,$M959),INDEX(Szabalyok!$A:$A,$N959))))</f>
        <v/>
      </c>
      <c r="C959" s="41">
        <f>IF($B959="","",MIN(INDEX(Bemenet!$F$2:$F$301,$M959),INDEX(Szabalyok!$B:$B,$N959)))</f>
        <v/>
      </c>
      <c r="D959" s="5">
        <f>IF(AND($B959&lt;&gt;"",$C959&lt;&gt;"",$B959&lt;=$C959),INDEX(Bemenet!$G$2:$G$301,$M959),"")</f>
        <v/>
      </c>
      <c r="E959" s="6">
        <f>IF(AND($B959&lt;&gt;"",$C959&lt;&gt;"",$B959&lt;=$C959),INDEX(Bemenet!$D$2:$D$301,$M959),"")</f>
        <v/>
      </c>
      <c r="F959" s="5">
        <f>IF(AND($B959&lt;&gt;"",$C959&lt;&gt;"",$B959&lt;=$C959),$C959-$B959+1,"")</f>
        <v/>
      </c>
      <c r="G959" s="5">
        <f>IF($F959="","",$F959*$D959)</f>
        <v/>
      </c>
      <c r="H959" s="42">
        <f>IF($G959="","",$O959)</f>
        <v/>
      </c>
      <c r="I959" s="5">
        <f>IF($G959="","",$G959*IF($H959="",$O959,$H959)/100)</f>
        <v/>
      </c>
      <c r="J959" s="5">
        <f>IF(OR($L959="",NOT(COUNTIFS($L$2:$L959,$L959)=1)),"",SUMIFS($G:$G,$L:$L,$L959))</f>
        <v/>
      </c>
      <c r="K959" s="5">
        <f>IF(OR($L959="",NOT(COUNTIFS($L$2:$L959,$L959)=1)),"",SUMIFS($I:$I,$L:$L,$L959))</f>
        <v/>
      </c>
      <c r="L959" s="6">
        <f>IF($B959="","",YEAR($B959))</f>
        <v/>
      </c>
      <c r="M959" s="6">
        <f>INT((ROW()-2)/39)+1</f>
        <v/>
      </c>
      <c r="N959" s="6">
        <f>MOD(ROW()-2,39)+2</f>
        <v/>
      </c>
      <c r="O959" s="42">
        <f>IF(AND($B959&lt;&gt;"",$C959&lt;&gt;"",$B959&lt;=$C959),INDEX(Szabalyok!$C:$C,$N959),"")</f>
        <v/>
      </c>
      <c r="P959">
        <f>IF(D959="",P958,P958+1)</f>
        <v/>
      </c>
    </row>
    <row r="960">
      <c r="A960">
        <f>IF(P960=P959,0,P960)</f>
        <v/>
      </c>
      <c r="B960" s="41">
        <f>IF($M960&gt;300,"",IF(OR(INDEX(Bemenet!$E$2:$E$301,$M960)="",INDEX(Bemenet!$F$2:$F$301,$M960)=""),"",MAX(INDEX(Bemenet!$E$2:$E$301,$M960),INDEX(Szabalyok!$A:$A,$N960))))</f>
        <v/>
      </c>
      <c r="C960" s="41">
        <f>IF($B960="","",MIN(INDEX(Bemenet!$F$2:$F$301,$M960),INDEX(Szabalyok!$B:$B,$N960)))</f>
        <v/>
      </c>
      <c r="D960" s="5">
        <f>IF(AND($B960&lt;&gt;"",$C960&lt;&gt;"",$B960&lt;=$C960),INDEX(Bemenet!$G$2:$G$301,$M960),"")</f>
        <v/>
      </c>
      <c r="E960" s="6">
        <f>IF(AND($B960&lt;&gt;"",$C960&lt;&gt;"",$B960&lt;=$C960),INDEX(Bemenet!$D$2:$D$301,$M960),"")</f>
        <v/>
      </c>
      <c r="F960" s="5">
        <f>IF(AND($B960&lt;&gt;"",$C960&lt;&gt;"",$B960&lt;=$C960),$C960-$B960+1,"")</f>
        <v/>
      </c>
      <c r="G960" s="5">
        <f>IF($F960="","",$F960*$D960)</f>
        <v/>
      </c>
      <c r="H960" s="42">
        <f>IF($G960="","",$O960)</f>
        <v/>
      </c>
      <c r="I960" s="5">
        <f>IF($G960="","",$G960*IF($H960="",$O960,$H960)/100)</f>
        <v/>
      </c>
      <c r="J960" s="5">
        <f>IF(OR($L960="",NOT(COUNTIFS($L$2:$L960,$L960)=1)),"",SUMIFS($G:$G,$L:$L,$L960))</f>
        <v/>
      </c>
      <c r="K960" s="5">
        <f>IF(OR($L960="",NOT(COUNTIFS($L$2:$L960,$L960)=1)),"",SUMIFS($I:$I,$L:$L,$L960))</f>
        <v/>
      </c>
      <c r="L960" s="6">
        <f>IF($B960="","",YEAR($B960))</f>
        <v/>
      </c>
      <c r="M960" s="6">
        <f>INT((ROW()-2)/39)+1</f>
        <v/>
      </c>
      <c r="N960" s="6">
        <f>MOD(ROW()-2,39)+2</f>
        <v/>
      </c>
      <c r="O960" s="42">
        <f>IF(AND($B960&lt;&gt;"",$C960&lt;&gt;"",$B960&lt;=$C960),INDEX(Szabalyok!$C:$C,$N960),"")</f>
        <v/>
      </c>
      <c r="P960">
        <f>IF(D960="",P959,P959+1)</f>
        <v/>
      </c>
    </row>
    <row r="961">
      <c r="A961">
        <f>IF(P961=P960,0,P961)</f>
        <v/>
      </c>
      <c r="B961" s="41">
        <f>IF($M961&gt;300,"",IF(OR(INDEX(Bemenet!$E$2:$E$301,$M961)="",INDEX(Bemenet!$F$2:$F$301,$M961)=""),"",MAX(INDEX(Bemenet!$E$2:$E$301,$M961),INDEX(Szabalyok!$A:$A,$N961))))</f>
        <v/>
      </c>
      <c r="C961" s="41">
        <f>IF($B961="","",MIN(INDEX(Bemenet!$F$2:$F$301,$M961),INDEX(Szabalyok!$B:$B,$N961)))</f>
        <v/>
      </c>
      <c r="D961" s="5">
        <f>IF(AND($B961&lt;&gt;"",$C961&lt;&gt;"",$B961&lt;=$C961),INDEX(Bemenet!$G$2:$G$301,$M961),"")</f>
        <v/>
      </c>
      <c r="E961" s="6">
        <f>IF(AND($B961&lt;&gt;"",$C961&lt;&gt;"",$B961&lt;=$C961),INDEX(Bemenet!$D$2:$D$301,$M961),"")</f>
        <v/>
      </c>
      <c r="F961" s="5">
        <f>IF(AND($B961&lt;&gt;"",$C961&lt;&gt;"",$B961&lt;=$C961),$C961-$B961+1,"")</f>
        <v/>
      </c>
      <c r="G961" s="5">
        <f>IF($F961="","",$F961*$D961)</f>
        <v/>
      </c>
      <c r="H961" s="42">
        <f>IF($G961="","",$O961)</f>
        <v/>
      </c>
      <c r="I961" s="5">
        <f>IF($G961="","",$G961*IF($H961="",$O961,$H961)/100)</f>
        <v/>
      </c>
      <c r="J961" s="5">
        <f>IF(OR($L961="",NOT(COUNTIFS($L$2:$L961,$L961)=1)),"",SUMIFS($G:$G,$L:$L,$L961))</f>
        <v/>
      </c>
      <c r="K961" s="5">
        <f>IF(OR($L961="",NOT(COUNTIFS($L$2:$L961,$L961)=1)),"",SUMIFS($I:$I,$L:$L,$L961))</f>
        <v/>
      </c>
      <c r="L961" s="6">
        <f>IF($B961="","",YEAR($B961))</f>
        <v/>
      </c>
      <c r="M961" s="6">
        <f>INT((ROW()-2)/39)+1</f>
        <v/>
      </c>
      <c r="N961" s="6">
        <f>MOD(ROW()-2,39)+2</f>
        <v/>
      </c>
      <c r="O961" s="42">
        <f>IF(AND($B961&lt;&gt;"",$C961&lt;&gt;"",$B961&lt;=$C961),INDEX(Szabalyok!$C:$C,$N961),"")</f>
        <v/>
      </c>
      <c r="P961">
        <f>IF(D961="",P960,P960+1)</f>
        <v/>
      </c>
    </row>
    <row r="962">
      <c r="A962">
        <f>IF(P962=P961,0,P962)</f>
        <v/>
      </c>
      <c r="B962" s="41">
        <f>IF($M962&gt;300,"",IF(OR(INDEX(Bemenet!$E$2:$E$301,$M962)="",INDEX(Bemenet!$F$2:$F$301,$M962)=""),"",MAX(INDEX(Bemenet!$E$2:$E$301,$M962),INDEX(Szabalyok!$A:$A,$N962))))</f>
        <v/>
      </c>
      <c r="C962" s="41">
        <f>IF($B962="","",MIN(INDEX(Bemenet!$F$2:$F$301,$M962),INDEX(Szabalyok!$B:$B,$N962)))</f>
        <v/>
      </c>
      <c r="D962" s="5">
        <f>IF(AND($B962&lt;&gt;"",$C962&lt;&gt;"",$B962&lt;=$C962),INDEX(Bemenet!$G$2:$G$301,$M962),"")</f>
        <v/>
      </c>
      <c r="E962" s="6">
        <f>IF(AND($B962&lt;&gt;"",$C962&lt;&gt;"",$B962&lt;=$C962),INDEX(Bemenet!$D$2:$D$301,$M962),"")</f>
        <v/>
      </c>
      <c r="F962" s="5">
        <f>IF(AND($B962&lt;&gt;"",$C962&lt;&gt;"",$B962&lt;=$C962),$C962-$B962+1,"")</f>
        <v/>
      </c>
      <c r="G962" s="5">
        <f>IF($F962="","",$F962*$D962)</f>
        <v/>
      </c>
      <c r="H962" s="42">
        <f>IF($G962="","",$O962)</f>
        <v/>
      </c>
      <c r="I962" s="5">
        <f>IF($G962="","",$G962*IF($H962="",$O962,$H962)/100)</f>
        <v/>
      </c>
      <c r="J962" s="5">
        <f>IF(OR($L962="",NOT(COUNTIFS($L$2:$L962,$L962)=1)),"",SUMIFS($G:$G,$L:$L,$L962))</f>
        <v/>
      </c>
      <c r="K962" s="5">
        <f>IF(OR($L962="",NOT(COUNTIFS($L$2:$L962,$L962)=1)),"",SUMIFS($I:$I,$L:$L,$L962))</f>
        <v/>
      </c>
      <c r="L962" s="6">
        <f>IF($B962="","",YEAR($B962))</f>
        <v/>
      </c>
      <c r="M962" s="6">
        <f>INT((ROW()-2)/39)+1</f>
        <v/>
      </c>
      <c r="N962" s="6">
        <f>MOD(ROW()-2,39)+2</f>
        <v/>
      </c>
      <c r="O962" s="42">
        <f>IF(AND($B962&lt;&gt;"",$C962&lt;&gt;"",$B962&lt;=$C962),INDEX(Szabalyok!$C:$C,$N962),"")</f>
        <v/>
      </c>
      <c r="P962">
        <f>IF(D962="",P961,P961+1)</f>
        <v/>
      </c>
    </row>
    <row r="963">
      <c r="A963">
        <f>IF(P963=P962,0,P963)</f>
        <v/>
      </c>
      <c r="B963" s="41">
        <f>IF($M963&gt;300,"",IF(OR(INDEX(Bemenet!$E$2:$E$301,$M963)="",INDEX(Bemenet!$F$2:$F$301,$M963)=""),"",MAX(INDEX(Bemenet!$E$2:$E$301,$M963),INDEX(Szabalyok!$A:$A,$N963))))</f>
        <v/>
      </c>
      <c r="C963" s="41">
        <f>IF($B963="","",MIN(INDEX(Bemenet!$F$2:$F$301,$M963),INDEX(Szabalyok!$B:$B,$N963)))</f>
        <v/>
      </c>
      <c r="D963" s="5">
        <f>IF(AND($B963&lt;&gt;"",$C963&lt;&gt;"",$B963&lt;=$C963),INDEX(Bemenet!$G$2:$G$301,$M963),"")</f>
        <v/>
      </c>
      <c r="E963" s="6">
        <f>IF(AND($B963&lt;&gt;"",$C963&lt;&gt;"",$B963&lt;=$C963),INDEX(Bemenet!$D$2:$D$301,$M963),"")</f>
        <v/>
      </c>
      <c r="F963" s="5">
        <f>IF(AND($B963&lt;&gt;"",$C963&lt;&gt;"",$B963&lt;=$C963),$C963-$B963+1,"")</f>
        <v/>
      </c>
      <c r="G963" s="5">
        <f>IF($F963="","",$F963*$D963)</f>
        <v/>
      </c>
      <c r="H963" s="42">
        <f>IF($G963="","",$O963)</f>
        <v/>
      </c>
      <c r="I963" s="5">
        <f>IF($G963="","",$G963*IF($H963="",$O963,$H963)/100)</f>
        <v/>
      </c>
      <c r="J963" s="5">
        <f>IF(OR($L963="",NOT(COUNTIFS($L$2:$L963,$L963)=1)),"",SUMIFS($G:$G,$L:$L,$L963))</f>
        <v/>
      </c>
      <c r="K963" s="5">
        <f>IF(OR($L963="",NOT(COUNTIFS($L$2:$L963,$L963)=1)),"",SUMIFS($I:$I,$L:$L,$L963))</f>
        <v/>
      </c>
      <c r="L963" s="6">
        <f>IF($B963="","",YEAR($B963))</f>
        <v/>
      </c>
      <c r="M963" s="6">
        <f>INT((ROW()-2)/39)+1</f>
        <v/>
      </c>
      <c r="N963" s="6">
        <f>MOD(ROW()-2,39)+2</f>
        <v/>
      </c>
      <c r="O963" s="42">
        <f>IF(AND($B963&lt;&gt;"",$C963&lt;&gt;"",$B963&lt;=$C963),INDEX(Szabalyok!$C:$C,$N963),"")</f>
        <v/>
      </c>
      <c r="P963">
        <f>IF(D963="",P962,P962+1)</f>
        <v/>
      </c>
    </row>
    <row r="964">
      <c r="A964">
        <f>IF(P964=P963,0,P964)</f>
        <v/>
      </c>
      <c r="B964" s="41">
        <f>IF($M964&gt;300,"",IF(OR(INDEX(Bemenet!$E$2:$E$301,$M964)="",INDEX(Bemenet!$F$2:$F$301,$M964)=""),"",MAX(INDEX(Bemenet!$E$2:$E$301,$M964),INDEX(Szabalyok!$A:$A,$N964))))</f>
        <v/>
      </c>
      <c r="C964" s="41">
        <f>IF($B964="","",MIN(INDEX(Bemenet!$F$2:$F$301,$M964),INDEX(Szabalyok!$B:$B,$N964)))</f>
        <v/>
      </c>
      <c r="D964" s="5">
        <f>IF(AND($B964&lt;&gt;"",$C964&lt;&gt;"",$B964&lt;=$C964),INDEX(Bemenet!$G$2:$G$301,$M964),"")</f>
        <v/>
      </c>
      <c r="E964" s="6">
        <f>IF(AND($B964&lt;&gt;"",$C964&lt;&gt;"",$B964&lt;=$C964),INDEX(Bemenet!$D$2:$D$301,$M964),"")</f>
        <v/>
      </c>
      <c r="F964" s="5">
        <f>IF(AND($B964&lt;&gt;"",$C964&lt;&gt;"",$B964&lt;=$C964),$C964-$B964+1,"")</f>
        <v/>
      </c>
      <c r="G964" s="5">
        <f>IF($F964="","",$F964*$D964)</f>
        <v/>
      </c>
      <c r="H964" s="42">
        <f>IF($G964="","",$O964)</f>
        <v/>
      </c>
      <c r="I964" s="5">
        <f>IF($G964="","",$G964*IF($H964="",$O964,$H964)/100)</f>
        <v/>
      </c>
      <c r="J964" s="5">
        <f>IF(OR($L964="",NOT(COUNTIFS($L$2:$L964,$L964)=1)),"",SUMIFS($G:$G,$L:$L,$L964))</f>
        <v/>
      </c>
      <c r="K964" s="5">
        <f>IF(OR($L964="",NOT(COUNTIFS($L$2:$L964,$L964)=1)),"",SUMIFS($I:$I,$L:$L,$L964))</f>
        <v/>
      </c>
      <c r="L964" s="6">
        <f>IF($B964="","",YEAR($B964))</f>
        <v/>
      </c>
      <c r="M964" s="6">
        <f>INT((ROW()-2)/39)+1</f>
        <v/>
      </c>
      <c r="N964" s="6">
        <f>MOD(ROW()-2,39)+2</f>
        <v/>
      </c>
      <c r="O964" s="42">
        <f>IF(AND($B964&lt;&gt;"",$C964&lt;&gt;"",$B964&lt;=$C964),INDEX(Szabalyok!$C:$C,$N964),"")</f>
        <v/>
      </c>
      <c r="P964">
        <f>IF(D964="",P963,P963+1)</f>
        <v/>
      </c>
    </row>
    <row r="965">
      <c r="A965">
        <f>IF(P965=P964,0,P965)</f>
        <v/>
      </c>
      <c r="B965" s="41">
        <f>IF($M965&gt;300,"",IF(OR(INDEX(Bemenet!$E$2:$E$301,$M965)="",INDEX(Bemenet!$F$2:$F$301,$M965)=""),"",MAX(INDEX(Bemenet!$E$2:$E$301,$M965),INDEX(Szabalyok!$A:$A,$N965))))</f>
        <v/>
      </c>
      <c r="C965" s="41">
        <f>IF($B965="","",MIN(INDEX(Bemenet!$F$2:$F$301,$M965),INDEX(Szabalyok!$B:$B,$N965)))</f>
        <v/>
      </c>
      <c r="D965" s="5">
        <f>IF(AND($B965&lt;&gt;"",$C965&lt;&gt;"",$B965&lt;=$C965),INDEX(Bemenet!$G$2:$G$301,$M965),"")</f>
        <v/>
      </c>
      <c r="E965" s="6">
        <f>IF(AND($B965&lt;&gt;"",$C965&lt;&gt;"",$B965&lt;=$C965),INDEX(Bemenet!$D$2:$D$301,$M965),"")</f>
        <v/>
      </c>
      <c r="F965" s="5">
        <f>IF(AND($B965&lt;&gt;"",$C965&lt;&gt;"",$B965&lt;=$C965),$C965-$B965+1,"")</f>
        <v/>
      </c>
      <c r="G965" s="5">
        <f>IF($F965="","",$F965*$D965)</f>
        <v/>
      </c>
      <c r="H965" s="42">
        <f>IF($G965="","",$O965)</f>
        <v/>
      </c>
      <c r="I965" s="5">
        <f>IF($G965="","",$G965*IF($H965="",$O965,$H965)/100)</f>
        <v/>
      </c>
      <c r="J965" s="5">
        <f>IF(OR($L965="",NOT(COUNTIFS($L$2:$L965,$L965)=1)),"",SUMIFS($G:$G,$L:$L,$L965))</f>
        <v/>
      </c>
      <c r="K965" s="5">
        <f>IF(OR($L965="",NOT(COUNTIFS($L$2:$L965,$L965)=1)),"",SUMIFS($I:$I,$L:$L,$L965))</f>
        <v/>
      </c>
      <c r="L965" s="6">
        <f>IF($B965="","",YEAR($B965))</f>
        <v/>
      </c>
      <c r="M965" s="6">
        <f>INT((ROW()-2)/39)+1</f>
        <v/>
      </c>
      <c r="N965" s="6">
        <f>MOD(ROW()-2,39)+2</f>
        <v/>
      </c>
      <c r="O965" s="42">
        <f>IF(AND($B965&lt;&gt;"",$C965&lt;&gt;"",$B965&lt;=$C965),INDEX(Szabalyok!$C:$C,$N965),"")</f>
        <v/>
      </c>
      <c r="P965">
        <f>IF(D965="",P964,P964+1)</f>
        <v/>
      </c>
    </row>
    <row r="966">
      <c r="A966">
        <f>IF(P966=P965,0,P966)</f>
        <v/>
      </c>
      <c r="B966" s="41">
        <f>IF($M966&gt;300,"",IF(OR(INDEX(Bemenet!$E$2:$E$301,$M966)="",INDEX(Bemenet!$F$2:$F$301,$M966)=""),"",MAX(INDEX(Bemenet!$E$2:$E$301,$M966),INDEX(Szabalyok!$A:$A,$N966))))</f>
        <v/>
      </c>
      <c r="C966" s="41">
        <f>IF($B966="","",MIN(INDEX(Bemenet!$F$2:$F$301,$M966),INDEX(Szabalyok!$B:$B,$N966)))</f>
        <v/>
      </c>
      <c r="D966" s="5">
        <f>IF(AND($B966&lt;&gt;"",$C966&lt;&gt;"",$B966&lt;=$C966),INDEX(Bemenet!$G$2:$G$301,$M966),"")</f>
        <v/>
      </c>
      <c r="E966" s="6">
        <f>IF(AND($B966&lt;&gt;"",$C966&lt;&gt;"",$B966&lt;=$C966),INDEX(Bemenet!$D$2:$D$301,$M966),"")</f>
        <v/>
      </c>
      <c r="F966" s="5">
        <f>IF(AND($B966&lt;&gt;"",$C966&lt;&gt;"",$B966&lt;=$C966),$C966-$B966+1,"")</f>
        <v/>
      </c>
      <c r="G966" s="5">
        <f>IF($F966="","",$F966*$D966)</f>
        <v/>
      </c>
      <c r="H966" s="42">
        <f>IF($G966="","",$O966)</f>
        <v/>
      </c>
      <c r="I966" s="5">
        <f>IF($G966="","",$G966*IF($H966="",$O966,$H966)/100)</f>
        <v/>
      </c>
      <c r="J966" s="5">
        <f>IF(OR($L966="",NOT(COUNTIFS($L$2:$L966,$L966)=1)),"",SUMIFS($G:$G,$L:$L,$L966))</f>
        <v/>
      </c>
      <c r="K966" s="5">
        <f>IF(OR($L966="",NOT(COUNTIFS($L$2:$L966,$L966)=1)),"",SUMIFS($I:$I,$L:$L,$L966))</f>
        <v/>
      </c>
      <c r="L966" s="6">
        <f>IF($B966="","",YEAR($B966))</f>
        <v/>
      </c>
      <c r="M966" s="6">
        <f>INT((ROW()-2)/39)+1</f>
        <v/>
      </c>
      <c r="N966" s="6">
        <f>MOD(ROW()-2,39)+2</f>
        <v/>
      </c>
      <c r="O966" s="42">
        <f>IF(AND($B966&lt;&gt;"",$C966&lt;&gt;"",$B966&lt;=$C966),INDEX(Szabalyok!$C:$C,$N966),"")</f>
        <v/>
      </c>
      <c r="P966">
        <f>IF(D966="",P965,P965+1)</f>
        <v/>
      </c>
    </row>
    <row r="967">
      <c r="A967">
        <f>IF(P967=P966,0,P967)</f>
        <v/>
      </c>
      <c r="B967" s="41">
        <f>IF($M967&gt;300,"",IF(OR(INDEX(Bemenet!$E$2:$E$301,$M967)="",INDEX(Bemenet!$F$2:$F$301,$M967)=""),"",MAX(INDEX(Bemenet!$E$2:$E$301,$M967),INDEX(Szabalyok!$A:$A,$N967))))</f>
        <v/>
      </c>
      <c r="C967" s="41">
        <f>IF($B967="","",MIN(INDEX(Bemenet!$F$2:$F$301,$M967),INDEX(Szabalyok!$B:$B,$N967)))</f>
        <v/>
      </c>
      <c r="D967" s="5">
        <f>IF(AND($B967&lt;&gt;"",$C967&lt;&gt;"",$B967&lt;=$C967),INDEX(Bemenet!$G$2:$G$301,$M967),"")</f>
        <v/>
      </c>
      <c r="E967" s="6">
        <f>IF(AND($B967&lt;&gt;"",$C967&lt;&gt;"",$B967&lt;=$C967),INDEX(Bemenet!$D$2:$D$301,$M967),"")</f>
        <v/>
      </c>
      <c r="F967" s="5">
        <f>IF(AND($B967&lt;&gt;"",$C967&lt;&gt;"",$B967&lt;=$C967),$C967-$B967+1,"")</f>
        <v/>
      </c>
      <c r="G967" s="5">
        <f>IF($F967="","",$F967*$D967)</f>
        <v/>
      </c>
      <c r="H967" s="42">
        <f>IF($G967="","",$O967)</f>
        <v/>
      </c>
      <c r="I967" s="5">
        <f>IF($G967="","",$G967*IF($H967="",$O967,$H967)/100)</f>
        <v/>
      </c>
      <c r="J967" s="5">
        <f>IF(OR($L967="",NOT(COUNTIFS($L$2:$L967,$L967)=1)),"",SUMIFS($G:$G,$L:$L,$L967))</f>
        <v/>
      </c>
      <c r="K967" s="5">
        <f>IF(OR($L967="",NOT(COUNTIFS($L$2:$L967,$L967)=1)),"",SUMIFS($I:$I,$L:$L,$L967))</f>
        <v/>
      </c>
      <c r="L967" s="6">
        <f>IF($B967="","",YEAR($B967))</f>
        <v/>
      </c>
      <c r="M967" s="6">
        <f>INT((ROW()-2)/39)+1</f>
        <v/>
      </c>
      <c r="N967" s="6">
        <f>MOD(ROW()-2,39)+2</f>
        <v/>
      </c>
      <c r="O967" s="42">
        <f>IF(AND($B967&lt;&gt;"",$C967&lt;&gt;"",$B967&lt;=$C967),INDEX(Szabalyok!$C:$C,$N967),"")</f>
        <v/>
      </c>
      <c r="P967">
        <f>IF(D967="",P966,P966+1)</f>
        <v/>
      </c>
    </row>
    <row r="968">
      <c r="A968">
        <f>IF(P968=P967,0,P968)</f>
        <v/>
      </c>
      <c r="B968" s="41">
        <f>IF($M968&gt;300,"",IF(OR(INDEX(Bemenet!$E$2:$E$301,$M968)="",INDEX(Bemenet!$F$2:$F$301,$M968)=""),"",MAX(INDEX(Bemenet!$E$2:$E$301,$M968),INDEX(Szabalyok!$A:$A,$N968))))</f>
        <v/>
      </c>
      <c r="C968" s="41">
        <f>IF($B968="","",MIN(INDEX(Bemenet!$F$2:$F$301,$M968),INDEX(Szabalyok!$B:$B,$N968)))</f>
        <v/>
      </c>
      <c r="D968" s="5">
        <f>IF(AND($B968&lt;&gt;"",$C968&lt;&gt;"",$B968&lt;=$C968),INDEX(Bemenet!$G$2:$G$301,$M968),"")</f>
        <v/>
      </c>
      <c r="E968" s="6">
        <f>IF(AND($B968&lt;&gt;"",$C968&lt;&gt;"",$B968&lt;=$C968),INDEX(Bemenet!$D$2:$D$301,$M968),"")</f>
        <v/>
      </c>
      <c r="F968" s="5">
        <f>IF(AND($B968&lt;&gt;"",$C968&lt;&gt;"",$B968&lt;=$C968),$C968-$B968+1,"")</f>
        <v/>
      </c>
      <c r="G968" s="5">
        <f>IF($F968="","",$F968*$D968)</f>
        <v/>
      </c>
      <c r="H968" s="42">
        <f>IF($G968="","",$O968)</f>
        <v/>
      </c>
      <c r="I968" s="5">
        <f>IF($G968="","",$G968*IF($H968="",$O968,$H968)/100)</f>
        <v/>
      </c>
      <c r="J968" s="5">
        <f>IF(OR($L968="",NOT(COUNTIFS($L$2:$L968,$L968)=1)),"",SUMIFS($G:$G,$L:$L,$L968))</f>
        <v/>
      </c>
      <c r="K968" s="5">
        <f>IF(OR($L968="",NOT(COUNTIFS($L$2:$L968,$L968)=1)),"",SUMIFS($I:$I,$L:$L,$L968))</f>
        <v/>
      </c>
      <c r="L968" s="6">
        <f>IF($B968="","",YEAR($B968))</f>
        <v/>
      </c>
      <c r="M968" s="6">
        <f>INT((ROW()-2)/39)+1</f>
        <v/>
      </c>
      <c r="N968" s="6">
        <f>MOD(ROW()-2,39)+2</f>
        <v/>
      </c>
      <c r="O968" s="42">
        <f>IF(AND($B968&lt;&gt;"",$C968&lt;&gt;"",$B968&lt;=$C968),INDEX(Szabalyok!$C:$C,$N968),"")</f>
        <v/>
      </c>
      <c r="P968">
        <f>IF(D968="",P967,P967+1)</f>
        <v/>
      </c>
    </row>
    <row r="969">
      <c r="A969">
        <f>IF(P969=P968,0,P969)</f>
        <v/>
      </c>
      <c r="B969" s="41">
        <f>IF($M969&gt;300,"",IF(OR(INDEX(Bemenet!$E$2:$E$301,$M969)="",INDEX(Bemenet!$F$2:$F$301,$M969)=""),"",MAX(INDEX(Bemenet!$E$2:$E$301,$M969),INDEX(Szabalyok!$A:$A,$N969))))</f>
        <v/>
      </c>
      <c r="C969" s="41">
        <f>IF($B969="","",MIN(INDEX(Bemenet!$F$2:$F$301,$M969),INDEX(Szabalyok!$B:$B,$N969)))</f>
        <v/>
      </c>
      <c r="D969" s="5">
        <f>IF(AND($B969&lt;&gt;"",$C969&lt;&gt;"",$B969&lt;=$C969),INDEX(Bemenet!$G$2:$G$301,$M969),"")</f>
        <v/>
      </c>
      <c r="E969" s="6">
        <f>IF(AND($B969&lt;&gt;"",$C969&lt;&gt;"",$B969&lt;=$C969),INDEX(Bemenet!$D$2:$D$301,$M969),"")</f>
        <v/>
      </c>
      <c r="F969" s="5">
        <f>IF(AND($B969&lt;&gt;"",$C969&lt;&gt;"",$B969&lt;=$C969),$C969-$B969+1,"")</f>
        <v/>
      </c>
      <c r="G969" s="5">
        <f>IF($F969="","",$F969*$D969)</f>
        <v/>
      </c>
      <c r="H969" s="42">
        <f>IF($G969="","",$O969)</f>
        <v/>
      </c>
      <c r="I969" s="5">
        <f>IF($G969="","",$G969*IF($H969="",$O969,$H969)/100)</f>
        <v/>
      </c>
      <c r="J969" s="5">
        <f>IF(OR($L969="",NOT(COUNTIFS($L$2:$L969,$L969)=1)),"",SUMIFS($G:$G,$L:$L,$L969))</f>
        <v/>
      </c>
      <c r="K969" s="5">
        <f>IF(OR($L969="",NOT(COUNTIFS($L$2:$L969,$L969)=1)),"",SUMIFS($I:$I,$L:$L,$L969))</f>
        <v/>
      </c>
      <c r="L969" s="6">
        <f>IF($B969="","",YEAR($B969))</f>
        <v/>
      </c>
      <c r="M969" s="6">
        <f>INT((ROW()-2)/39)+1</f>
        <v/>
      </c>
      <c r="N969" s="6">
        <f>MOD(ROW()-2,39)+2</f>
        <v/>
      </c>
      <c r="O969" s="42">
        <f>IF(AND($B969&lt;&gt;"",$C969&lt;&gt;"",$B969&lt;=$C969),INDEX(Szabalyok!$C:$C,$N969),"")</f>
        <v/>
      </c>
      <c r="P969">
        <f>IF(D969="",P968,P968+1)</f>
        <v/>
      </c>
    </row>
    <row r="970">
      <c r="A970">
        <f>IF(P970=P969,0,P970)</f>
        <v/>
      </c>
      <c r="B970" s="41">
        <f>IF($M970&gt;300,"",IF(OR(INDEX(Bemenet!$E$2:$E$301,$M970)="",INDEX(Bemenet!$F$2:$F$301,$M970)=""),"",MAX(INDEX(Bemenet!$E$2:$E$301,$M970),INDEX(Szabalyok!$A:$A,$N970))))</f>
        <v/>
      </c>
      <c r="C970" s="41">
        <f>IF($B970="","",MIN(INDEX(Bemenet!$F$2:$F$301,$M970),INDEX(Szabalyok!$B:$B,$N970)))</f>
        <v/>
      </c>
      <c r="D970" s="5">
        <f>IF(AND($B970&lt;&gt;"",$C970&lt;&gt;"",$B970&lt;=$C970),INDEX(Bemenet!$G$2:$G$301,$M970),"")</f>
        <v/>
      </c>
      <c r="E970" s="6">
        <f>IF(AND($B970&lt;&gt;"",$C970&lt;&gt;"",$B970&lt;=$C970),INDEX(Bemenet!$D$2:$D$301,$M970),"")</f>
        <v/>
      </c>
      <c r="F970" s="5">
        <f>IF(AND($B970&lt;&gt;"",$C970&lt;&gt;"",$B970&lt;=$C970),$C970-$B970+1,"")</f>
        <v/>
      </c>
      <c r="G970" s="5">
        <f>IF($F970="","",$F970*$D970)</f>
        <v/>
      </c>
      <c r="H970" s="42">
        <f>IF($G970="","",$O970)</f>
        <v/>
      </c>
      <c r="I970" s="5">
        <f>IF($G970="","",$G970*IF($H970="",$O970,$H970)/100)</f>
        <v/>
      </c>
      <c r="J970" s="5">
        <f>IF(OR($L970="",NOT(COUNTIFS($L$2:$L970,$L970)=1)),"",SUMIFS($G:$G,$L:$L,$L970))</f>
        <v/>
      </c>
      <c r="K970" s="5">
        <f>IF(OR($L970="",NOT(COUNTIFS($L$2:$L970,$L970)=1)),"",SUMIFS($I:$I,$L:$L,$L970))</f>
        <v/>
      </c>
      <c r="L970" s="6">
        <f>IF($B970="","",YEAR($B970))</f>
        <v/>
      </c>
      <c r="M970" s="6">
        <f>INT((ROW()-2)/39)+1</f>
        <v/>
      </c>
      <c r="N970" s="6">
        <f>MOD(ROW()-2,39)+2</f>
        <v/>
      </c>
      <c r="O970" s="42">
        <f>IF(AND($B970&lt;&gt;"",$C970&lt;&gt;"",$B970&lt;=$C970),INDEX(Szabalyok!$C:$C,$N970),"")</f>
        <v/>
      </c>
      <c r="P970">
        <f>IF(D970="",P969,P969+1)</f>
        <v/>
      </c>
    </row>
    <row r="971">
      <c r="A971">
        <f>IF(P971=P970,0,P971)</f>
        <v/>
      </c>
      <c r="B971" s="41">
        <f>IF($M971&gt;300,"",IF(OR(INDEX(Bemenet!$E$2:$E$301,$M971)="",INDEX(Bemenet!$F$2:$F$301,$M971)=""),"",MAX(INDEX(Bemenet!$E$2:$E$301,$M971),INDEX(Szabalyok!$A:$A,$N971))))</f>
        <v/>
      </c>
      <c r="C971" s="41">
        <f>IF($B971="","",MIN(INDEX(Bemenet!$F$2:$F$301,$M971),INDEX(Szabalyok!$B:$B,$N971)))</f>
        <v/>
      </c>
      <c r="D971" s="5">
        <f>IF(AND($B971&lt;&gt;"",$C971&lt;&gt;"",$B971&lt;=$C971),INDEX(Bemenet!$G$2:$G$301,$M971),"")</f>
        <v/>
      </c>
      <c r="E971" s="6">
        <f>IF(AND($B971&lt;&gt;"",$C971&lt;&gt;"",$B971&lt;=$C971),INDEX(Bemenet!$D$2:$D$301,$M971),"")</f>
        <v/>
      </c>
      <c r="F971" s="5">
        <f>IF(AND($B971&lt;&gt;"",$C971&lt;&gt;"",$B971&lt;=$C971),$C971-$B971+1,"")</f>
        <v/>
      </c>
      <c r="G971" s="5">
        <f>IF($F971="","",$F971*$D971)</f>
        <v/>
      </c>
      <c r="H971" s="42">
        <f>IF($G971="","",$O971)</f>
        <v/>
      </c>
      <c r="I971" s="5">
        <f>IF($G971="","",$G971*IF($H971="",$O971,$H971)/100)</f>
        <v/>
      </c>
      <c r="J971" s="5">
        <f>IF(OR($L971="",NOT(COUNTIFS($L$2:$L971,$L971)=1)),"",SUMIFS($G:$G,$L:$L,$L971))</f>
        <v/>
      </c>
      <c r="K971" s="5">
        <f>IF(OR($L971="",NOT(COUNTIFS($L$2:$L971,$L971)=1)),"",SUMIFS($I:$I,$L:$L,$L971))</f>
        <v/>
      </c>
      <c r="L971" s="6">
        <f>IF($B971="","",YEAR($B971))</f>
        <v/>
      </c>
      <c r="M971" s="6">
        <f>INT((ROW()-2)/39)+1</f>
        <v/>
      </c>
      <c r="N971" s="6">
        <f>MOD(ROW()-2,39)+2</f>
        <v/>
      </c>
      <c r="O971" s="42">
        <f>IF(AND($B971&lt;&gt;"",$C971&lt;&gt;"",$B971&lt;=$C971),INDEX(Szabalyok!$C:$C,$N971),"")</f>
        <v/>
      </c>
      <c r="P971">
        <f>IF(D971="",P970,P970+1)</f>
        <v/>
      </c>
    </row>
    <row r="972">
      <c r="A972">
        <f>IF(P972=P971,0,P972)</f>
        <v/>
      </c>
      <c r="B972" s="41">
        <f>IF($M972&gt;300,"",IF(OR(INDEX(Bemenet!$E$2:$E$301,$M972)="",INDEX(Bemenet!$F$2:$F$301,$M972)=""),"",MAX(INDEX(Bemenet!$E$2:$E$301,$M972),INDEX(Szabalyok!$A:$A,$N972))))</f>
        <v/>
      </c>
      <c r="C972" s="41">
        <f>IF($B972="","",MIN(INDEX(Bemenet!$F$2:$F$301,$M972),INDEX(Szabalyok!$B:$B,$N972)))</f>
        <v/>
      </c>
      <c r="D972" s="5">
        <f>IF(AND($B972&lt;&gt;"",$C972&lt;&gt;"",$B972&lt;=$C972),INDEX(Bemenet!$G$2:$G$301,$M972),"")</f>
        <v/>
      </c>
      <c r="E972" s="6">
        <f>IF(AND($B972&lt;&gt;"",$C972&lt;&gt;"",$B972&lt;=$C972),INDEX(Bemenet!$D$2:$D$301,$M972),"")</f>
        <v/>
      </c>
      <c r="F972" s="5">
        <f>IF(AND($B972&lt;&gt;"",$C972&lt;&gt;"",$B972&lt;=$C972),$C972-$B972+1,"")</f>
        <v/>
      </c>
      <c r="G972" s="5">
        <f>IF($F972="","",$F972*$D972)</f>
        <v/>
      </c>
      <c r="H972" s="42">
        <f>IF($G972="","",$O972)</f>
        <v/>
      </c>
      <c r="I972" s="5">
        <f>IF($G972="","",$G972*IF($H972="",$O972,$H972)/100)</f>
        <v/>
      </c>
      <c r="J972" s="5">
        <f>IF(OR($L972="",NOT(COUNTIFS($L$2:$L972,$L972)=1)),"",SUMIFS($G:$G,$L:$L,$L972))</f>
        <v/>
      </c>
      <c r="K972" s="5">
        <f>IF(OR($L972="",NOT(COUNTIFS($L$2:$L972,$L972)=1)),"",SUMIFS($I:$I,$L:$L,$L972))</f>
        <v/>
      </c>
      <c r="L972" s="6">
        <f>IF($B972="","",YEAR($B972))</f>
        <v/>
      </c>
      <c r="M972" s="6">
        <f>INT((ROW()-2)/39)+1</f>
        <v/>
      </c>
      <c r="N972" s="6">
        <f>MOD(ROW()-2,39)+2</f>
        <v/>
      </c>
      <c r="O972" s="42">
        <f>IF(AND($B972&lt;&gt;"",$C972&lt;&gt;"",$B972&lt;=$C972),INDEX(Szabalyok!$C:$C,$N972),"")</f>
        <v/>
      </c>
      <c r="P972">
        <f>IF(D972="",P971,P971+1)</f>
        <v/>
      </c>
    </row>
    <row r="973">
      <c r="A973">
        <f>IF(P973=P972,0,P973)</f>
        <v/>
      </c>
      <c r="B973" s="41">
        <f>IF($M973&gt;300,"",IF(OR(INDEX(Bemenet!$E$2:$E$301,$M973)="",INDEX(Bemenet!$F$2:$F$301,$M973)=""),"",MAX(INDEX(Bemenet!$E$2:$E$301,$M973),INDEX(Szabalyok!$A:$A,$N973))))</f>
        <v/>
      </c>
      <c r="C973" s="41">
        <f>IF($B973="","",MIN(INDEX(Bemenet!$F$2:$F$301,$M973),INDEX(Szabalyok!$B:$B,$N973)))</f>
        <v/>
      </c>
      <c r="D973" s="5">
        <f>IF(AND($B973&lt;&gt;"",$C973&lt;&gt;"",$B973&lt;=$C973),INDEX(Bemenet!$G$2:$G$301,$M973),"")</f>
        <v/>
      </c>
      <c r="E973" s="6">
        <f>IF(AND($B973&lt;&gt;"",$C973&lt;&gt;"",$B973&lt;=$C973),INDEX(Bemenet!$D$2:$D$301,$M973),"")</f>
        <v/>
      </c>
      <c r="F973" s="5">
        <f>IF(AND($B973&lt;&gt;"",$C973&lt;&gt;"",$B973&lt;=$C973),$C973-$B973+1,"")</f>
        <v/>
      </c>
      <c r="G973" s="5">
        <f>IF($F973="","",$F973*$D973)</f>
        <v/>
      </c>
      <c r="H973" s="42">
        <f>IF($G973="","",$O973)</f>
        <v/>
      </c>
      <c r="I973" s="5">
        <f>IF($G973="","",$G973*IF($H973="",$O973,$H973)/100)</f>
        <v/>
      </c>
      <c r="J973" s="5">
        <f>IF(OR($L973="",NOT(COUNTIFS($L$2:$L973,$L973)=1)),"",SUMIFS($G:$G,$L:$L,$L973))</f>
        <v/>
      </c>
      <c r="K973" s="5">
        <f>IF(OR($L973="",NOT(COUNTIFS($L$2:$L973,$L973)=1)),"",SUMIFS($I:$I,$L:$L,$L973))</f>
        <v/>
      </c>
      <c r="L973" s="6">
        <f>IF($B973="","",YEAR($B973))</f>
        <v/>
      </c>
      <c r="M973" s="6">
        <f>INT((ROW()-2)/39)+1</f>
        <v/>
      </c>
      <c r="N973" s="6">
        <f>MOD(ROW()-2,39)+2</f>
        <v/>
      </c>
      <c r="O973" s="42">
        <f>IF(AND($B973&lt;&gt;"",$C973&lt;&gt;"",$B973&lt;=$C973),INDEX(Szabalyok!$C:$C,$N973),"")</f>
        <v/>
      </c>
      <c r="P973">
        <f>IF(D973="",P972,P972+1)</f>
        <v/>
      </c>
    </row>
    <row r="974">
      <c r="A974">
        <f>IF(P974=P973,0,P974)</f>
        <v/>
      </c>
      <c r="B974" s="41">
        <f>IF($M974&gt;300,"",IF(OR(INDEX(Bemenet!$E$2:$E$301,$M974)="",INDEX(Bemenet!$F$2:$F$301,$M974)=""),"",MAX(INDEX(Bemenet!$E$2:$E$301,$M974),INDEX(Szabalyok!$A:$A,$N974))))</f>
        <v/>
      </c>
      <c r="C974" s="41">
        <f>IF($B974="","",MIN(INDEX(Bemenet!$F$2:$F$301,$M974),INDEX(Szabalyok!$B:$B,$N974)))</f>
        <v/>
      </c>
      <c r="D974" s="5">
        <f>IF(AND($B974&lt;&gt;"",$C974&lt;&gt;"",$B974&lt;=$C974),INDEX(Bemenet!$G$2:$G$301,$M974),"")</f>
        <v/>
      </c>
      <c r="E974" s="6">
        <f>IF(AND($B974&lt;&gt;"",$C974&lt;&gt;"",$B974&lt;=$C974),INDEX(Bemenet!$D$2:$D$301,$M974),"")</f>
        <v/>
      </c>
      <c r="F974" s="5">
        <f>IF(AND($B974&lt;&gt;"",$C974&lt;&gt;"",$B974&lt;=$C974),$C974-$B974+1,"")</f>
        <v/>
      </c>
      <c r="G974" s="5">
        <f>IF($F974="","",$F974*$D974)</f>
        <v/>
      </c>
      <c r="H974" s="42">
        <f>IF($G974="","",$O974)</f>
        <v/>
      </c>
      <c r="I974" s="5">
        <f>IF($G974="","",$G974*IF($H974="",$O974,$H974)/100)</f>
        <v/>
      </c>
      <c r="J974" s="5">
        <f>IF(OR($L974="",NOT(COUNTIFS($L$2:$L974,$L974)=1)),"",SUMIFS($G:$G,$L:$L,$L974))</f>
        <v/>
      </c>
      <c r="K974" s="5">
        <f>IF(OR($L974="",NOT(COUNTIFS($L$2:$L974,$L974)=1)),"",SUMIFS($I:$I,$L:$L,$L974))</f>
        <v/>
      </c>
      <c r="L974" s="6">
        <f>IF($B974="","",YEAR($B974))</f>
        <v/>
      </c>
      <c r="M974" s="6">
        <f>INT((ROW()-2)/39)+1</f>
        <v/>
      </c>
      <c r="N974" s="6">
        <f>MOD(ROW()-2,39)+2</f>
        <v/>
      </c>
      <c r="O974" s="42">
        <f>IF(AND($B974&lt;&gt;"",$C974&lt;&gt;"",$B974&lt;=$C974),INDEX(Szabalyok!$C:$C,$N974),"")</f>
        <v/>
      </c>
      <c r="P974">
        <f>IF(D974="",P973,P973+1)</f>
        <v/>
      </c>
    </row>
    <row r="975">
      <c r="A975">
        <f>IF(P975=P974,0,P975)</f>
        <v/>
      </c>
      <c r="B975" s="41">
        <f>IF($M975&gt;300,"",IF(OR(INDEX(Bemenet!$E$2:$E$301,$M975)="",INDEX(Bemenet!$F$2:$F$301,$M975)=""),"",MAX(INDEX(Bemenet!$E$2:$E$301,$M975),INDEX(Szabalyok!$A:$A,$N975))))</f>
        <v/>
      </c>
      <c r="C975" s="41">
        <f>IF($B975="","",MIN(INDEX(Bemenet!$F$2:$F$301,$M975),INDEX(Szabalyok!$B:$B,$N975)))</f>
        <v/>
      </c>
      <c r="D975" s="5">
        <f>IF(AND($B975&lt;&gt;"",$C975&lt;&gt;"",$B975&lt;=$C975),INDEX(Bemenet!$G$2:$G$301,$M975),"")</f>
        <v/>
      </c>
      <c r="E975" s="6">
        <f>IF(AND($B975&lt;&gt;"",$C975&lt;&gt;"",$B975&lt;=$C975),INDEX(Bemenet!$D$2:$D$301,$M975),"")</f>
        <v/>
      </c>
      <c r="F975" s="5">
        <f>IF(AND($B975&lt;&gt;"",$C975&lt;&gt;"",$B975&lt;=$C975),$C975-$B975+1,"")</f>
        <v/>
      </c>
      <c r="G975" s="5">
        <f>IF($F975="","",$F975*$D975)</f>
        <v/>
      </c>
      <c r="H975" s="42">
        <f>IF($G975="","",$O975)</f>
        <v/>
      </c>
      <c r="I975" s="5">
        <f>IF($G975="","",$G975*IF($H975="",$O975,$H975)/100)</f>
        <v/>
      </c>
      <c r="J975" s="5">
        <f>IF(OR($L975="",NOT(COUNTIFS($L$2:$L975,$L975)=1)),"",SUMIFS($G:$G,$L:$L,$L975))</f>
        <v/>
      </c>
      <c r="K975" s="5">
        <f>IF(OR($L975="",NOT(COUNTIFS($L$2:$L975,$L975)=1)),"",SUMIFS($I:$I,$L:$L,$L975))</f>
        <v/>
      </c>
      <c r="L975" s="6">
        <f>IF($B975="","",YEAR($B975))</f>
        <v/>
      </c>
      <c r="M975" s="6">
        <f>INT((ROW()-2)/39)+1</f>
        <v/>
      </c>
      <c r="N975" s="6">
        <f>MOD(ROW()-2,39)+2</f>
        <v/>
      </c>
      <c r="O975" s="42">
        <f>IF(AND($B975&lt;&gt;"",$C975&lt;&gt;"",$B975&lt;=$C975),INDEX(Szabalyok!$C:$C,$N975),"")</f>
        <v/>
      </c>
      <c r="P975">
        <f>IF(D975="",P974,P974+1)</f>
        <v/>
      </c>
    </row>
    <row r="976">
      <c r="A976">
        <f>IF(P976=P975,0,P976)</f>
        <v/>
      </c>
      <c r="B976" s="41">
        <f>IF($M976&gt;300,"",IF(OR(INDEX(Bemenet!$E$2:$E$301,$M976)="",INDEX(Bemenet!$F$2:$F$301,$M976)=""),"",MAX(INDEX(Bemenet!$E$2:$E$301,$M976),INDEX(Szabalyok!$A:$A,$N976))))</f>
        <v/>
      </c>
      <c r="C976" s="41">
        <f>IF($B976="","",MIN(INDEX(Bemenet!$F$2:$F$301,$M976),INDEX(Szabalyok!$B:$B,$N976)))</f>
        <v/>
      </c>
      <c r="D976" s="5">
        <f>IF(AND($B976&lt;&gt;"",$C976&lt;&gt;"",$B976&lt;=$C976),INDEX(Bemenet!$G$2:$G$301,$M976),"")</f>
        <v/>
      </c>
      <c r="E976" s="6">
        <f>IF(AND($B976&lt;&gt;"",$C976&lt;&gt;"",$B976&lt;=$C976),INDEX(Bemenet!$D$2:$D$301,$M976),"")</f>
        <v/>
      </c>
      <c r="F976" s="5">
        <f>IF(AND($B976&lt;&gt;"",$C976&lt;&gt;"",$B976&lt;=$C976),$C976-$B976+1,"")</f>
        <v/>
      </c>
      <c r="G976" s="5">
        <f>IF($F976="","",$F976*$D976)</f>
        <v/>
      </c>
      <c r="H976" s="42">
        <f>IF($G976="","",$O976)</f>
        <v/>
      </c>
      <c r="I976" s="5">
        <f>IF($G976="","",$G976*IF($H976="",$O976,$H976)/100)</f>
        <v/>
      </c>
      <c r="J976" s="5">
        <f>IF(OR($L976="",NOT(COUNTIFS($L$2:$L976,$L976)=1)),"",SUMIFS($G:$G,$L:$L,$L976))</f>
        <v/>
      </c>
      <c r="K976" s="5">
        <f>IF(OR($L976="",NOT(COUNTIFS($L$2:$L976,$L976)=1)),"",SUMIFS($I:$I,$L:$L,$L976))</f>
        <v/>
      </c>
      <c r="L976" s="6">
        <f>IF($B976="","",YEAR($B976))</f>
        <v/>
      </c>
      <c r="M976" s="6">
        <f>INT((ROW()-2)/39)+1</f>
        <v/>
      </c>
      <c r="N976" s="6">
        <f>MOD(ROW()-2,39)+2</f>
        <v/>
      </c>
      <c r="O976" s="42">
        <f>IF(AND($B976&lt;&gt;"",$C976&lt;&gt;"",$B976&lt;=$C976),INDEX(Szabalyok!$C:$C,$N976),"")</f>
        <v/>
      </c>
      <c r="P976">
        <f>IF(D976="",P975,P975+1)</f>
        <v/>
      </c>
    </row>
    <row r="977">
      <c r="A977">
        <f>IF(P977=P976,0,P977)</f>
        <v/>
      </c>
      <c r="B977" s="41">
        <f>IF($M977&gt;300,"",IF(OR(INDEX(Bemenet!$E$2:$E$301,$M977)="",INDEX(Bemenet!$F$2:$F$301,$M977)=""),"",MAX(INDEX(Bemenet!$E$2:$E$301,$M977),INDEX(Szabalyok!$A:$A,$N977))))</f>
        <v/>
      </c>
      <c r="C977" s="41">
        <f>IF($B977="","",MIN(INDEX(Bemenet!$F$2:$F$301,$M977),INDEX(Szabalyok!$B:$B,$N977)))</f>
        <v/>
      </c>
      <c r="D977" s="5">
        <f>IF(AND($B977&lt;&gt;"",$C977&lt;&gt;"",$B977&lt;=$C977),INDEX(Bemenet!$G$2:$G$301,$M977),"")</f>
        <v/>
      </c>
      <c r="E977" s="6">
        <f>IF(AND($B977&lt;&gt;"",$C977&lt;&gt;"",$B977&lt;=$C977),INDEX(Bemenet!$D$2:$D$301,$M977),"")</f>
        <v/>
      </c>
      <c r="F977" s="5">
        <f>IF(AND($B977&lt;&gt;"",$C977&lt;&gt;"",$B977&lt;=$C977),$C977-$B977+1,"")</f>
        <v/>
      </c>
      <c r="G977" s="5">
        <f>IF($F977="","",$F977*$D977)</f>
        <v/>
      </c>
      <c r="H977" s="42">
        <f>IF($G977="","",$O977)</f>
        <v/>
      </c>
      <c r="I977" s="5">
        <f>IF($G977="","",$G977*IF($H977="",$O977,$H977)/100)</f>
        <v/>
      </c>
      <c r="J977" s="5">
        <f>IF(OR($L977="",NOT(COUNTIFS($L$2:$L977,$L977)=1)),"",SUMIFS($G:$G,$L:$L,$L977))</f>
        <v/>
      </c>
      <c r="K977" s="5">
        <f>IF(OR($L977="",NOT(COUNTIFS($L$2:$L977,$L977)=1)),"",SUMIFS($I:$I,$L:$L,$L977))</f>
        <v/>
      </c>
      <c r="L977" s="6">
        <f>IF($B977="","",YEAR($B977))</f>
        <v/>
      </c>
      <c r="M977" s="6">
        <f>INT((ROW()-2)/39)+1</f>
        <v/>
      </c>
      <c r="N977" s="6">
        <f>MOD(ROW()-2,39)+2</f>
        <v/>
      </c>
      <c r="O977" s="42">
        <f>IF(AND($B977&lt;&gt;"",$C977&lt;&gt;"",$B977&lt;=$C977),INDEX(Szabalyok!$C:$C,$N977),"")</f>
        <v/>
      </c>
      <c r="P977">
        <f>IF(D977="",P976,P976+1)</f>
        <v/>
      </c>
    </row>
    <row r="978">
      <c r="A978">
        <f>IF(P978=P977,0,P978)</f>
        <v/>
      </c>
      <c r="B978" s="41">
        <f>IF($M978&gt;300,"",IF(OR(INDEX(Bemenet!$E$2:$E$301,$M978)="",INDEX(Bemenet!$F$2:$F$301,$M978)=""),"",MAX(INDEX(Bemenet!$E$2:$E$301,$M978),INDEX(Szabalyok!$A:$A,$N978))))</f>
        <v/>
      </c>
      <c r="C978" s="41">
        <f>IF($B978="","",MIN(INDEX(Bemenet!$F$2:$F$301,$M978),INDEX(Szabalyok!$B:$B,$N978)))</f>
        <v/>
      </c>
      <c r="D978" s="5">
        <f>IF(AND($B978&lt;&gt;"",$C978&lt;&gt;"",$B978&lt;=$C978),INDEX(Bemenet!$G$2:$G$301,$M978),"")</f>
        <v/>
      </c>
      <c r="E978" s="6">
        <f>IF(AND($B978&lt;&gt;"",$C978&lt;&gt;"",$B978&lt;=$C978),INDEX(Bemenet!$D$2:$D$301,$M978),"")</f>
        <v/>
      </c>
      <c r="F978" s="5">
        <f>IF(AND($B978&lt;&gt;"",$C978&lt;&gt;"",$B978&lt;=$C978),$C978-$B978+1,"")</f>
        <v/>
      </c>
      <c r="G978" s="5">
        <f>IF($F978="","",$F978*$D978)</f>
        <v/>
      </c>
      <c r="H978" s="42">
        <f>IF($G978="","",$O978)</f>
        <v/>
      </c>
      <c r="I978" s="5">
        <f>IF($G978="","",$G978*IF($H978="",$O978,$H978)/100)</f>
        <v/>
      </c>
      <c r="J978" s="5">
        <f>IF(OR($L978="",NOT(COUNTIFS($L$2:$L978,$L978)=1)),"",SUMIFS($G:$G,$L:$L,$L978))</f>
        <v/>
      </c>
      <c r="K978" s="5">
        <f>IF(OR($L978="",NOT(COUNTIFS($L$2:$L978,$L978)=1)),"",SUMIFS($I:$I,$L:$L,$L978))</f>
        <v/>
      </c>
      <c r="L978" s="6">
        <f>IF($B978="","",YEAR($B978))</f>
        <v/>
      </c>
      <c r="M978" s="6">
        <f>INT((ROW()-2)/39)+1</f>
        <v/>
      </c>
      <c r="N978" s="6">
        <f>MOD(ROW()-2,39)+2</f>
        <v/>
      </c>
      <c r="O978" s="42">
        <f>IF(AND($B978&lt;&gt;"",$C978&lt;&gt;"",$B978&lt;=$C978),INDEX(Szabalyok!$C:$C,$N978),"")</f>
        <v/>
      </c>
      <c r="P978">
        <f>IF(D978="",P977,P977+1)</f>
        <v/>
      </c>
    </row>
    <row r="979">
      <c r="A979">
        <f>IF(P979=P978,0,P979)</f>
        <v/>
      </c>
      <c r="B979" s="41">
        <f>IF($M979&gt;300,"",IF(OR(INDEX(Bemenet!$E$2:$E$301,$M979)="",INDEX(Bemenet!$F$2:$F$301,$M979)=""),"",MAX(INDEX(Bemenet!$E$2:$E$301,$M979),INDEX(Szabalyok!$A:$A,$N979))))</f>
        <v/>
      </c>
      <c r="C979" s="41">
        <f>IF($B979="","",MIN(INDEX(Bemenet!$F$2:$F$301,$M979),INDEX(Szabalyok!$B:$B,$N979)))</f>
        <v/>
      </c>
      <c r="D979" s="5">
        <f>IF(AND($B979&lt;&gt;"",$C979&lt;&gt;"",$B979&lt;=$C979),INDEX(Bemenet!$G$2:$G$301,$M979),"")</f>
        <v/>
      </c>
      <c r="E979" s="6">
        <f>IF(AND($B979&lt;&gt;"",$C979&lt;&gt;"",$B979&lt;=$C979),INDEX(Bemenet!$D$2:$D$301,$M979),"")</f>
        <v/>
      </c>
      <c r="F979" s="5">
        <f>IF(AND($B979&lt;&gt;"",$C979&lt;&gt;"",$B979&lt;=$C979),$C979-$B979+1,"")</f>
        <v/>
      </c>
      <c r="G979" s="5">
        <f>IF($F979="","",$F979*$D979)</f>
        <v/>
      </c>
      <c r="H979" s="42">
        <f>IF($G979="","",$O979)</f>
        <v/>
      </c>
      <c r="I979" s="5">
        <f>IF($G979="","",$G979*IF($H979="",$O979,$H979)/100)</f>
        <v/>
      </c>
      <c r="J979" s="5">
        <f>IF(OR($L979="",NOT(COUNTIFS($L$2:$L979,$L979)=1)),"",SUMIFS($G:$G,$L:$L,$L979))</f>
        <v/>
      </c>
      <c r="K979" s="5">
        <f>IF(OR($L979="",NOT(COUNTIFS($L$2:$L979,$L979)=1)),"",SUMIFS($I:$I,$L:$L,$L979))</f>
        <v/>
      </c>
      <c r="L979" s="6">
        <f>IF($B979="","",YEAR($B979))</f>
        <v/>
      </c>
      <c r="M979" s="6">
        <f>INT((ROW()-2)/39)+1</f>
        <v/>
      </c>
      <c r="N979" s="6">
        <f>MOD(ROW()-2,39)+2</f>
        <v/>
      </c>
      <c r="O979" s="42">
        <f>IF(AND($B979&lt;&gt;"",$C979&lt;&gt;"",$B979&lt;=$C979),INDEX(Szabalyok!$C:$C,$N979),"")</f>
        <v/>
      </c>
      <c r="P979">
        <f>IF(D979="",P978,P978+1)</f>
        <v/>
      </c>
    </row>
    <row r="980">
      <c r="A980">
        <f>IF(P980=P979,0,P980)</f>
        <v/>
      </c>
      <c r="B980" s="41">
        <f>IF($M980&gt;300,"",IF(OR(INDEX(Bemenet!$E$2:$E$301,$M980)="",INDEX(Bemenet!$F$2:$F$301,$M980)=""),"",MAX(INDEX(Bemenet!$E$2:$E$301,$M980),INDEX(Szabalyok!$A:$A,$N980))))</f>
        <v/>
      </c>
      <c r="C980" s="41">
        <f>IF($B980="","",MIN(INDEX(Bemenet!$F$2:$F$301,$M980),INDEX(Szabalyok!$B:$B,$N980)))</f>
        <v/>
      </c>
      <c r="D980" s="5">
        <f>IF(AND($B980&lt;&gt;"",$C980&lt;&gt;"",$B980&lt;=$C980),INDEX(Bemenet!$G$2:$G$301,$M980),"")</f>
        <v/>
      </c>
      <c r="E980" s="6">
        <f>IF(AND($B980&lt;&gt;"",$C980&lt;&gt;"",$B980&lt;=$C980),INDEX(Bemenet!$D$2:$D$301,$M980),"")</f>
        <v/>
      </c>
      <c r="F980" s="5">
        <f>IF(AND($B980&lt;&gt;"",$C980&lt;&gt;"",$B980&lt;=$C980),$C980-$B980+1,"")</f>
        <v/>
      </c>
      <c r="G980" s="5">
        <f>IF($F980="","",$F980*$D980)</f>
        <v/>
      </c>
      <c r="H980" s="42">
        <f>IF($G980="","",$O980)</f>
        <v/>
      </c>
      <c r="I980" s="5">
        <f>IF($G980="","",$G980*IF($H980="",$O980,$H980)/100)</f>
        <v/>
      </c>
      <c r="J980" s="5">
        <f>IF(OR($L980="",NOT(COUNTIFS($L$2:$L980,$L980)=1)),"",SUMIFS($G:$G,$L:$L,$L980))</f>
        <v/>
      </c>
      <c r="K980" s="5">
        <f>IF(OR($L980="",NOT(COUNTIFS($L$2:$L980,$L980)=1)),"",SUMIFS($I:$I,$L:$L,$L980))</f>
        <v/>
      </c>
      <c r="L980" s="6">
        <f>IF($B980="","",YEAR($B980))</f>
        <v/>
      </c>
      <c r="M980" s="6">
        <f>INT((ROW()-2)/39)+1</f>
        <v/>
      </c>
      <c r="N980" s="6">
        <f>MOD(ROW()-2,39)+2</f>
        <v/>
      </c>
      <c r="O980" s="42">
        <f>IF(AND($B980&lt;&gt;"",$C980&lt;&gt;"",$B980&lt;=$C980),INDEX(Szabalyok!$C:$C,$N980),"")</f>
        <v/>
      </c>
      <c r="P980">
        <f>IF(D980="",P979,P979+1)</f>
        <v/>
      </c>
    </row>
    <row r="981">
      <c r="A981">
        <f>IF(P981=P980,0,P981)</f>
        <v/>
      </c>
      <c r="B981" s="41">
        <f>IF($M981&gt;300,"",IF(OR(INDEX(Bemenet!$E$2:$E$301,$M981)="",INDEX(Bemenet!$F$2:$F$301,$M981)=""),"",MAX(INDEX(Bemenet!$E$2:$E$301,$M981),INDEX(Szabalyok!$A:$A,$N981))))</f>
        <v/>
      </c>
      <c r="C981" s="41">
        <f>IF($B981="","",MIN(INDEX(Bemenet!$F$2:$F$301,$M981),INDEX(Szabalyok!$B:$B,$N981)))</f>
        <v/>
      </c>
      <c r="D981" s="5">
        <f>IF(AND($B981&lt;&gt;"",$C981&lt;&gt;"",$B981&lt;=$C981),INDEX(Bemenet!$G$2:$G$301,$M981),"")</f>
        <v/>
      </c>
      <c r="E981" s="6">
        <f>IF(AND($B981&lt;&gt;"",$C981&lt;&gt;"",$B981&lt;=$C981),INDEX(Bemenet!$D$2:$D$301,$M981),"")</f>
        <v/>
      </c>
      <c r="F981" s="5">
        <f>IF(AND($B981&lt;&gt;"",$C981&lt;&gt;"",$B981&lt;=$C981),$C981-$B981+1,"")</f>
        <v/>
      </c>
      <c r="G981" s="5">
        <f>IF($F981="","",$F981*$D981)</f>
        <v/>
      </c>
      <c r="H981" s="42">
        <f>IF($G981="","",$O981)</f>
        <v/>
      </c>
      <c r="I981" s="5">
        <f>IF($G981="","",$G981*IF($H981="",$O981,$H981)/100)</f>
        <v/>
      </c>
      <c r="J981" s="5">
        <f>IF(OR($L981="",NOT(COUNTIFS($L$2:$L981,$L981)=1)),"",SUMIFS($G:$G,$L:$L,$L981))</f>
        <v/>
      </c>
      <c r="K981" s="5">
        <f>IF(OR($L981="",NOT(COUNTIFS($L$2:$L981,$L981)=1)),"",SUMIFS($I:$I,$L:$L,$L981))</f>
        <v/>
      </c>
      <c r="L981" s="6">
        <f>IF($B981="","",YEAR($B981))</f>
        <v/>
      </c>
      <c r="M981" s="6">
        <f>INT((ROW()-2)/39)+1</f>
        <v/>
      </c>
      <c r="N981" s="6">
        <f>MOD(ROW()-2,39)+2</f>
        <v/>
      </c>
      <c r="O981" s="42">
        <f>IF(AND($B981&lt;&gt;"",$C981&lt;&gt;"",$B981&lt;=$C981),INDEX(Szabalyok!$C:$C,$N981),"")</f>
        <v/>
      </c>
      <c r="P981">
        <f>IF(D981="",P980,P980+1)</f>
        <v/>
      </c>
    </row>
    <row r="982">
      <c r="A982">
        <f>IF(P982=P981,0,P982)</f>
        <v/>
      </c>
      <c r="B982" s="41">
        <f>IF($M982&gt;300,"",IF(OR(INDEX(Bemenet!$E$2:$E$301,$M982)="",INDEX(Bemenet!$F$2:$F$301,$M982)=""),"",MAX(INDEX(Bemenet!$E$2:$E$301,$M982),INDEX(Szabalyok!$A:$A,$N982))))</f>
        <v/>
      </c>
      <c r="C982" s="41">
        <f>IF($B982="","",MIN(INDEX(Bemenet!$F$2:$F$301,$M982),INDEX(Szabalyok!$B:$B,$N982)))</f>
        <v/>
      </c>
      <c r="D982" s="5">
        <f>IF(AND($B982&lt;&gt;"",$C982&lt;&gt;"",$B982&lt;=$C982),INDEX(Bemenet!$G$2:$G$301,$M982),"")</f>
        <v/>
      </c>
      <c r="E982" s="6">
        <f>IF(AND($B982&lt;&gt;"",$C982&lt;&gt;"",$B982&lt;=$C982),INDEX(Bemenet!$D$2:$D$301,$M982),"")</f>
        <v/>
      </c>
      <c r="F982" s="5">
        <f>IF(AND($B982&lt;&gt;"",$C982&lt;&gt;"",$B982&lt;=$C982),$C982-$B982+1,"")</f>
        <v/>
      </c>
      <c r="G982" s="5">
        <f>IF($F982="","",$F982*$D982)</f>
        <v/>
      </c>
      <c r="H982" s="42">
        <f>IF($G982="","",$O982)</f>
        <v/>
      </c>
      <c r="I982" s="5">
        <f>IF($G982="","",$G982*IF($H982="",$O982,$H982)/100)</f>
        <v/>
      </c>
      <c r="J982" s="5">
        <f>IF(OR($L982="",NOT(COUNTIFS($L$2:$L982,$L982)=1)),"",SUMIFS($G:$G,$L:$L,$L982))</f>
        <v/>
      </c>
      <c r="K982" s="5">
        <f>IF(OR($L982="",NOT(COUNTIFS($L$2:$L982,$L982)=1)),"",SUMIFS($I:$I,$L:$L,$L982))</f>
        <v/>
      </c>
      <c r="L982" s="6">
        <f>IF($B982="","",YEAR($B982))</f>
        <v/>
      </c>
      <c r="M982" s="6">
        <f>INT((ROW()-2)/39)+1</f>
        <v/>
      </c>
      <c r="N982" s="6">
        <f>MOD(ROW()-2,39)+2</f>
        <v/>
      </c>
      <c r="O982" s="42">
        <f>IF(AND($B982&lt;&gt;"",$C982&lt;&gt;"",$B982&lt;=$C982),INDEX(Szabalyok!$C:$C,$N982),"")</f>
        <v/>
      </c>
      <c r="P982">
        <f>IF(D982="",P981,P981+1)</f>
        <v/>
      </c>
    </row>
    <row r="983">
      <c r="A983">
        <f>IF(P983=P982,0,P983)</f>
        <v/>
      </c>
      <c r="B983" s="41">
        <f>IF($M983&gt;300,"",IF(OR(INDEX(Bemenet!$E$2:$E$301,$M983)="",INDEX(Bemenet!$F$2:$F$301,$M983)=""),"",MAX(INDEX(Bemenet!$E$2:$E$301,$M983),INDEX(Szabalyok!$A:$A,$N983))))</f>
        <v/>
      </c>
      <c r="C983" s="41">
        <f>IF($B983="","",MIN(INDEX(Bemenet!$F$2:$F$301,$M983),INDEX(Szabalyok!$B:$B,$N983)))</f>
        <v/>
      </c>
      <c r="D983" s="5">
        <f>IF(AND($B983&lt;&gt;"",$C983&lt;&gt;"",$B983&lt;=$C983),INDEX(Bemenet!$G$2:$G$301,$M983),"")</f>
        <v/>
      </c>
      <c r="E983" s="6">
        <f>IF(AND($B983&lt;&gt;"",$C983&lt;&gt;"",$B983&lt;=$C983),INDEX(Bemenet!$D$2:$D$301,$M983),"")</f>
        <v/>
      </c>
      <c r="F983" s="5">
        <f>IF(AND($B983&lt;&gt;"",$C983&lt;&gt;"",$B983&lt;=$C983),$C983-$B983+1,"")</f>
        <v/>
      </c>
      <c r="G983" s="5">
        <f>IF($F983="","",$F983*$D983)</f>
        <v/>
      </c>
      <c r="H983" s="42">
        <f>IF($G983="","",$O983)</f>
        <v/>
      </c>
      <c r="I983" s="5">
        <f>IF($G983="","",$G983*IF($H983="",$O983,$H983)/100)</f>
        <v/>
      </c>
      <c r="J983" s="5">
        <f>IF(OR($L983="",NOT(COUNTIFS($L$2:$L983,$L983)=1)),"",SUMIFS($G:$G,$L:$L,$L983))</f>
        <v/>
      </c>
      <c r="K983" s="5">
        <f>IF(OR($L983="",NOT(COUNTIFS($L$2:$L983,$L983)=1)),"",SUMIFS($I:$I,$L:$L,$L983))</f>
        <v/>
      </c>
      <c r="L983" s="6">
        <f>IF($B983="","",YEAR($B983))</f>
        <v/>
      </c>
      <c r="M983" s="6">
        <f>INT((ROW()-2)/39)+1</f>
        <v/>
      </c>
      <c r="N983" s="6">
        <f>MOD(ROW()-2,39)+2</f>
        <v/>
      </c>
      <c r="O983" s="42">
        <f>IF(AND($B983&lt;&gt;"",$C983&lt;&gt;"",$B983&lt;=$C983),INDEX(Szabalyok!$C:$C,$N983),"")</f>
        <v/>
      </c>
      <c r="P983">
        <f>IF(D983="",P982,P982+1)</f>
        <v/>
      </c>
    </row>
    <row r="984">
      <c r="A984">
        <f>IF(P984=P983,0,P984)</f>
        <v/>
      </c>
      <c r="B984" s="41">
        <f>IF($M984&gt;300,"",IF(OR(INDEX(Bemenet!$E$2:$E$301,$M984)="",INDEX(Bemenet!$F$2:$F$301,$M984)=""),"",MAX(INDEX(Bemenet!$E$2:$E$301,$M984),INDEX(Szabalyok!$A:$A,$N984))))</f>
        <v/>
      </c>
      <c r="C984" s="41">
        <f>IF($B984="","",MIN(INDEX(Bemenet!$F$2:$F$301,$M984),INDEX(Szabalyok!$B:$B,$N984)))</f>
        <v/>
      </c>
      <c r="D984" s="5">
        <f>IF(AND($B984&lt;&gt;"",$C984&lt;&gt;"",$B984&lt;=$C984),INDEX(Bemenet!$G$2:$G$301,$M984),"")</f>
        <v/>
      </c>
      <c r="E984" s="6">
        <f>IF(AND($B984&lt;&gt;"",$C984&lt;&gt;"",$B984&lt;=$C984),INDEX(Bemenet!$D$2:$D$301,$M984),"")</f>
        <v/>
      </c>
      <c r="F984" s="5">
        <f>IF(AND($B984&lt;&gt;"",$C984&lt;&gt;"",$B984&lt;=$C984),$C984-$B984+1,"")</f>
        <v/>
      </c>
      <c r="G984" s="5">
        <f>IF($F984="","",$F984*$D984)</f>
        <v/>
      </c>
      <c r="H984" s="42">
        <f>IF($G984="","",$O984)</f>
        <v/>
      </c>
      <c r="I984" s="5">
        <f>IF($G984="","",$G984*IF($H984="",$O984,$H984)/100)</f>
        <v/>
      </c>
      <c r="J984" s="5">
        <f>IF(OR($L984="",NOT(COUNTIFS($L$2:$L984,$L984)=1)),"",SUMIFS($G:$G,$L:$L,$L984))</f>
        <v/>
      </c>
      <c r="K984" s="5">
        <f>IF(OR($L984="",NOT(COUNTIFS($L$2:$L984,$L984)=1)),"",SUMIFS($I:$I,$L:$L,$L984))</f>
        <v/>
      </c>
      <c r="L984" s="6">
        <f>IF($B984="","",YEAR($B984))</f>
        <v/>
      </c>
      <c r="M984" s="6">
        <f>INT((ROW()-2)/39)+1</f>
        <v/>
      </c>
      <c r="N984" s="6">
        <f>MOD(ROW()-2,39)+2</f>
        <v/>
      </c>
      <c r="O984" s="42">
        <f>IF(AND($B984&lt;&gt;"",$C984&lt;&gt;"",$B984&lt;=$C984),INDEX(Szabalyok!$C:$C,$N984),"")</f>
        <v/>
      </c>
      <c r="P984">
        <f>IF(D984="",P983,P983+1)</f>
        <v/>
      </c>
    </row>
    <row r="985">
      <c r="A985">
        <f>IF(P985=P984,0,P985)</f>
        <v/>
      </c>
      <c r="B985" s="41">
        <f>IF($M985&gt;300,"",IF(OR(INDEX(Bemenet!$E$2:$E$301,$M985)="",INDEX(Bemenet!$F$2:$F$301,$M985)=""),"",MAX(INDEX(Bemenet!$E$2:$E$301,$M985),INDEX(Szabalyok!$A:$A,$N985))))</f>
        <v/>
      </c>
      <c r="C985" s="41">
        <f>IF($B985="","",MIN(INDEX(Bemenet!$F$2:$F$301,$M985),INDEX(Szabalyok!$B:$B,$N985)))</f>
        <v/>
      </c>
      <c r="D985" s="5">
        <f>IF(AND($B985&lt;&gt;"",$C985&lt;&gt;"",$B985&lt;=$C985),INDEX(Bemenet!$G$2:$G$301,$M985),"")</f>
        <v/>
      </c>
      <c r="E985" s="6">
        <f>IF(AND($B985&lt;&gt;"",$C985&lt;&gt;"",$B985&lt;=$C985),INDEX(Bemenet!$D$2:$D$301,$M985),"")</f>
        <v/>
      </c>
      <c r="F985" s="5">
        <f>IF(AND($B985&lt;&gt;"",$C985&lt;&gt;"",$B985&lt;=$C985),$C985-$B985+1,"")</f>
        <v/>
      </c>
      <c r="G985" s="5">
        <f>IF($F985="","",$F985*$D985)</f>
        <v/>
      </c>
      <c r="H985" s="42">
        <f>IF($G985="","",$O985)</f>
        <v/>
      </c>
      <c r="I985" s="5">
        <f>IF($G985="","",$G985*IF($H985="",$O985,$H985)/100)</f>
        <v/>
      </c>
      <c r="J985" s="5">
        <f>IF(OR($L985="",NOT(COUNTIFS($L$2:$L985,$L985)=1)),"",SUMIFS($G:$G,$L:$L,$L985))</f>
        <v/>
      </c>
      <c r="K985" s="5">
        <f>IF(OR($L985="",NOT(COUNTIFS($L$2:$L985,$L985)=1)),"",SUMIFS($I:$I,$L:$L,$L985))</f>
        <v/>
      </c>
      <c r="L985" s="6">
        <f>IF($B985="","",YEAR($B985))</f>
        <v/>
      </c>
      <c r="M985" s="6">
        <f>INT((ROW()-2)/39)+1</f>
        <v/>
      </c>
      <c r="N985" s="6">
        <f>MOD(ROW()-2,39)+2</f>
        <v/>
      </c>
      <c r="O985" s="42">
        <f>IF(AND($B985&lt;&gt;"",$C985&lt;&gt;"",$B985&lt;=$C985),INDEX(Szabalyok!$C:$C,$N985),"")</f>
        <v/>
      </c>
      <c r="P985">
        <f>IF(D985="",P984,P984+1)</f>
        <v/>
      </c>
    </row>
    <row r="986">
      <c r="A986">
        <f>IF(P986=P985,0,P986)</f>
        <v/>
      </c>
      <c r="B986" s="41">
        <f>IF($M986&gt;300,"",IF(OR(INDEX(Bemenet!$E$2:$E$301,$M986)="",INDEX(Bemenet!$F$2:$F$301,$M986)=""),"",MAX(INDEX(Bemenet!$E$2:$E$301,$M986),INDEX(Szabalyok!$A:$A,$N986))))</f>
        <v/>
      </c>
      <c r="C986" s="41">
        <f>IF($B986="","",MIN(INDEX(Bemenet!$F$2:$F$301,$M986),INDEX(Szabalyok!$B:$B,$N986)))</f>
        <v/>
      </c>
      <c r="D986" s="5">
        <f>IF(AND($B986&lt;&gt;"",$C986&lt;&gt;"",$B986&lt;=$C986),INDEX(Bemenet!$G$2:$G$301,$M986),"")</f>
        <v/>
      </c>
      <c r="E986" s="6">
        <f>IF(AND($B986&lt;&gt;"",$C986&lt;&gt;"",$B986&lt;=$C986),INDEX(Bemenet!$D$2:$D$301,$M986),"")</f>
        <v/>
      </c>
      <c r="F986" s="5">
        <f>IF(AND($B986&lt;&gt;"",$C986&lt;&gt;"",$B986&lt;=$C986),$C986-$B986+1,"")</f>
        <v/>
      </c>
      <c r="G986" s="5">
        <f>IF($F986="","",$F986*$D986)</f>
        <v/>
      </c>
      <c r="H986" s="42">
        <f>IF($G986="","",$O986)</f>
        <v/>
      </c>
      <c r="I986" s="5">
        <f>IF($G986="","",$G986*IF($H986="",$O986,$H986)/100)</f>
        <v/>
      </c>
      <c r="J986" s="5">
        <f>IF(OR($L986="",NOT(COUNTIFS($L$2:$L986,$L986)=1)),"",SUMIFS($G:$G,$L:$L,$L986))</f>
        <v/>
      </c>
      <c r="K986" s="5">
        <f>IF(OR($L986="",NOT(COUNTIFS($L$2:$L986,$L986)=1)),"",SUMIFS($I:$I,$L:$L,$L986))</f>
        <v/>
      </c>
      <c r="L986" s="6">
        <f>IF($B986="","",YEAR($B986))</f>
        <v/>
      </c>
      <c r="M986" s="6">
        <f>INT((ROW()-2)/39)+1</f>
        <v/>
      </c>
      <c r="N986" s="6">
        <f>MOD(ROW()-2,39)+2</f>
        <v/>
      </c>
      <c r="O986" s="42">
        <f>IF(AND($B986&lt;&gt;"",$C986&lt;&gt;"",$B986&lt;=$C986),INDEX(Szabalyok!$C:$C,$N986),"")</f>
        <v/>
      </c>
      <c r="P986">
        <f>IF(D986="",P985,P985+1)</f>
        <v/>
      </c>
    </row>
    <row r="987">
      <c r="A987">
        <f>IF(P987=P986,0,P987)</f>
        <v/>
      </c>
      <c r="B987" s="41">
        <f>IF($M987&gt;300,"",IF(OR(INDEX(Bemenet!$E$2:$E$301,$M987)="",INDEX(Bemenet!$F$2:$F$301,$M987)=""),"",MAX(INDEX(Bemenet!$E$2:$E$301,$M987),INDEX(Szabalyok!$A:$A,$N987))))</f>
        <v/>
      </c>
      <c r="C987" s="41">
        <f>IF($B987="","",MIN(INDEX(Bemenet!$F$2:$F$301,$M987),INDEX(Szabalyok!$B:$B,$N987)))</f>
        <v/>
      </c>
      <c r="D987" s="5">
        <f>IF(AND($B987&lt;&gt;"",$C987&lt;&gt;"",$B987&lt;=$C987),INDEX(Bemenet!$G$2:$G$301,$M987),"")</f>
        <v/>
      </c>
      <c r="E987" s="6">
        <f>IF(AND($B987&lt;&gt;"",$C987&lt;&gt;"",$B987&lt;=$C987),INDEX(Bemenet!$D$2:$D$301,$M987),"")</f>
        <v/>
      </c>
      <c r="F987" s="5">
        <f>IF(AND($B987&lt;&gt;"",$C987&lt;&gt;"",$B987&lt;=$C987),$C987-$B987+1,"")</f>
        <v/>
      </c>
      <c r="G987" s="5">
        <f>IF($F987="","",$F987*$D987)</f>
        <v/>
      </c>
      <c r="H987" s="42">
        <f>IF($G987="","",$O987)</f>
        <v/>
      </c>
      <c r="I987" s="5">
        <f>IF($G987="","",$G987*IF($H987="",$O987,$H987)/100)</f>
        <v/>
      </c>
      <c r="J987" s="5">
        <f>IF(OR($L987="",NOT(COUNTIFS($L$2:$L987,$L987)=1)),"",SUMIFS($G:$G,$L:$L,$L987))</f>
        <v/>
      </c>
      <c r="K987" s="5">
        <f>IF(OR($L987="",NOT(COUNTIFS($L$2:$L987,$L987)=1)),"",SUMIFS($I:$I,$L:$L,$L987))</f>
        <v/>
      </c>
      <c r="L987" s="6">
        <f>IF($B987="","",YEAR($B987))</f>
        <v/>
      </c>
      <c r="M987" s="6">
        <f>INT((ROW()-2)/39)+1</f>
        <v/>
      </c>
      <c r="N987" s="6">
        <f>MOD(ROW()-2,39)+2</f>
        <v/>
      </c>
      <c r="O987" s="42">
        <f>IF(AND($B987&lt;&gt;"",$C987&lt;&gt;"",$B987&lt;=$C987),INDEX(Szabalyok!$C:$C,$N987),"")</f>
        <v/>
      </c>
      <c r="P987">
        <f>IF(D987="",P986,P986+1)</f>
        <v/>
      </c>
    </row>
    <row r="988">
      <c r="A988">
        <f>IF(P988=P987,0,P988)</f>
        <v/>
      </c>
      <c r="B988" s="41">
        <f>IF($M988&gt;300,"",IF(OR(INDEX(Bemenet!$E$2:$E$301,$M988)="",INDEX(Bemenet!$F$2:$F$301,$M988)=""),"",MAX(INDEX(Bemenet!$E$2:$E$301,$M988),INDEX(Szabalyok!$A:$A,$N988))))</f>
        <v/>
      </c>
      <c r="C988" s="41">
        <f>IF($B988="","",MIN(INDEX(Bemenet!$F$2:$F$301,$M988),INDEX(Szabalyok!$B:$B,$N988)))</f>
        <v/>
      </c>
      <c r="D988" s="5">
        <f>IF(AND($B988&lt;&gt;"",$C988&lt;&gt;"",$B988&lt;=$C988),INDEX(Bemenet!$G$2:$G$301,$M988),"")</f>
        <v/>
      </c>
      <c r="E988" s="6">
        <f>IF(AND($B988&lt;&gt;"",$C988&lt;&gt;"",$B988&lt;=$C988),INDEX(Bemenet!$D$2:$D$301,$M988),"")</f>
        <v/>
      </c>
      <c r="F988" s="5">
        <f>IF(AND($B988&lt;&gt;"",$C988&lt;&gt;"",$B988&lt;=$C988),$C988-$B988+1,"")</f>
        <v/>
      </c>
      <c r="G988" s="5">
        <f>IF($F988="","",$F988*$D988)</f>
        <v/>
      </c>
      <c r="H988" s="42">
        <f>IF($G988="","",$O988)</f>
        <v/>
      </c>
      <c r="I988" s="5">
        <f>IF($G988="","",$G988*IF($H988="",$O988,$H988)/100)</f>
        <v/>
      </c>
      <c r="J988" s="5">
        <f>IF(OR($L988="",NOT(COUNTIFS($L$2:$L988,$L988)=1)),"",SUMIFS($G:$G,$L:$L,$L988))</f>
        <v/>
      </c>
      <c r="K988" s="5">
        <f>IF(OR($L988="",NOT(COUNTIFS($L$2:$L988,$L988)=1)),"",SUMIFS($I:$I,$L:$L,$L988))</f>
        <v/>
      </c>
      <c r="L988" s="6">
        <f>IF($B988="","",YEAR($B988))</f>
        <v/>
      </c>
      <c r="M988" s="6">
        <f>INT((ROW()-2)/39)+1</f>
        <v/>
      </c>
      <c r="N988" s="6">
        <f>MOD(ROW()-2,39)+2</f>
        <v/>
      </c>
      <c r="O988" s="42">
        <f>IF(AND($B988&lt;&gt;"",$C988&lt;&gt;"",$B988&lt;=$C988),INDEX(Szabalyok!$C:$C,$N988),"")</f>
        <v/>
      </c>
      <c r="P988">
        <f>IF(D988="",P987,P987+1)</f>
        <v/>
      </c>
    </row>
    <row r="989">
      <c r="A989">
        <f>IF(P989=P988,0,P989)</f>
        <v/>
      </c>
      <c r="B989" s="41">
        <f>IF($M989&gt;300,"",IF(OR(INDEX(Bemenet!$E$2:$E$301,$M989)="",INDEX(Bemenet!$F$2:$F$301,$M989)=""),"",MAX(INDEX(Bemenet!$E$2:$E$301,$M989),INDEX(Szabalyok!$A:$A,$N989))))</f>
        <v/>
      </c>
      <c r="C989" s="41">
        <f>IF($B989="","",MIN(INDEX(Bemenet!$F$2:$F$301,$M989),INDEX(Szabalyok!$B:$B,$N989)))</f>
        <v/>
      </c>
      <c r="D989" s="5">
        <f>IF(AND($B989&lt;&gt;"",$C989&lt;&gt;"",$B989&lt;=$C989),INDEX(Bemenet!$G$2:$G$301,$M989),"")</f>
        <v/>
      </c>
      <c r="E989" s="6">
        <f>IF(AND($B989&lt;&gt;"",$C989&lt;&gt;"",$B989&lt;=$C989),INDEX(Bemenet!$D$2:$D$301,$M989),"")</f>
        <v/>
      </c>
      <c r="F989" s="5">
        <f>IF(AND($B989&lt;&gt;"",$C989&lt;&gt;"",$B989&lt;=$C989),$C989-$B989+1,"")</f>
        <v/>
      </c>
      <c r="G989" s="5">
        <f>IF($F989="","",$F989*$D989)</f>
        <v/>
      </c>
      <c r="H989" s="42">
        <f>IF($G989="","",$O989)</f>
        <v/>
      </c>
      <c r="I989" s="5">
        <f>IF($G989="","",$G989*IF($H989="",$O989,$H989)/100)</f>
        <v/>
      </c>
      <c r="J989" s="5">
        <f>IF(OR($L989="",NOT(COUNTIFS($L$2:$L989,$L989)=1)),"",SUMIFS($G:$G,$L:$L,$L989))</f>
        <v/>
      </c>
      <c r="K989" s="5">
        <f>IF(OR($L989="",NOT(COUNTIFS($L$2:$L989,$L989)=1)),"",SUMIFS($I:$I,$L:$L,$L989))</f>
        <v/>
      </c>
      <c r="L989" s="6">
        <f>IF($B989="","",YEAR($B989))</f>
        <v/>
      </c>
      <c r="M989" s="6">
        <f>INT((ROW()-2)/39)+1</f>
        <v/>
      </c>
      <c r="N989" s="6">
        <f>MOD(ROW()-2,39)+2</f>
        <v/>
      </c>
      <c r="O989" s="42">
        <f>IF(AND($B989&lt;&gt;"",$C989&lt;&gt;"",$B989&lt;=$C989),INDEX(Szabalyok!$C:$C,$N989),"")</f>
        <v/>
      </c>
      <c r="P989">
        <f>IF(D989="",P988,P988+1)</f>
        <v/>
      </c>
    </row>
    <row r="990">
      <c r="A990">
        <f>IF(P990=P989,0,P990)</f>
        <v/>
      </c>
      <c r="B990" s="41">
        <f>IF($M990&gt;300,"",IF(OR(INDEX(Bemenet!$E$2:$E$301,$M990)="",INDEX(Bemenet!$F$2:$F$301,$M990)=""),"",MAX(INDEX(Bemenet!$E$2:$E$301,$M990),INDEX(Szabalyok!$A:$A,$N990))))</f>
        <v/>
      </c>
      <c r="C990" s="41">
        <f>IF($B990="","",MIN(INDEX(Bemenet!$F$2:$F$301,$M990),INDEX(Szabalyok!$B:$B,$N990)))</f>
        <v/>
      </c>
      <c r="D990" s="5">
        <f>IF(AND($B990&lt;&gt;"",$C990&lt;&gt;"",$B990&lt;=$C990),INDEX(Bemenet!$G$2:$G$301,$M990),"")</f>
        <v/>
      </c>
      <c r="E990" s="6">
        <f>IF(AND($B990&lt;&gt;"",$C990&lt;&gt;"",$B990&lt;=$C990),INDEX(Bemenet!$D$2:$D$301,$M990),"")</f>
        <v/>
      </c>
      <c r="F990" s="5">
        <f>IF(AND($B990&lt;&gt;"",$C990&lt;&gt;"",$B990&lt;=$C990),$C990-$B990+1,"")</f>
        <v/>
      </c>
      <c r="G990" s="5">
        <f>IF($F990="","",$F990*$D990)</f>
        <v/>
      </c>
      <c r="H990" s="42">
        <f>IF($G990="","",$O990)</f>
        <v/>
      </c>
      <c r="I990" s="5">
        <f>IF($G990="","",$G990*IF($H990="",$O990,$H990)/100)</f>
        <v/>
      </c>
      <c r="J990" s="5">
        <f>IF(OR($L990="",NOT(COUNTIFS($L$2:$L990,$L990)=1)),"",SUMIFS($G:$G,$L:$L,$L990))</f>
        <v/>
      </c>
      <c r="K990" s="5">
        <f>IF(OR($L990="",NOT(COUNTIFS($L$2:$L990,$L990)=1)),"",SUMIFS($I:$I,$L:$L,$L990))</f>
        <v/>
      </c>
      <c r="L990" s="6">
        <f>IF($B990="","",YEAR($B990))</f>
        <v/>
      </c>
      <c r="M990" s="6">
        <f>INT((ROW()-2)/39)+1</f>
        <v/>
      </c>
      <c r="N990" s="6">
        <f>MOD(ROW()-2,39)+2</f>
        <v/>
      </c>
      <c r="O990" s="42">
        <f>IF(AND($B990&lt;&gt;"",$C990&lt;&gt;"",$B990&lt;=$C990),INDEX(Szabalyok!$C:$C,$N990),"")</f>
        <v/>
      </c>
      <c r="P990">
        <f>IF(D990="",P989,P989+1)</f>
        <v/>
      </c>
    </row>
    <row r="991">
      <c r="A991">
        <f>IF(P991=P990,0,P991)</f>
        <v/>
      </c>
      <c r="B991" s="41">
        <f>IF($M991&gt;300,"",IF(OR(INDEX(Bemenet!$E$2:$E$301,$M991)="",INDEX(Bemenet!$F$2:$F$301,$M991)=""),"",MAX(INDEX(Bemenet!$E$2:$E$301,$M991),INDEX(Szabalyok!$A:$A,$N991))))</f>
        <v/>
      </c>
      <c r="C991" s="41">
        <f>IF($B991="","",MIN(INDEX(Bemenet!$F$2:$F$301,$M991),INDEX(Szabalyok!$B:$B,$N991)))</f>
        <v/>
      </c>
      <c r="D991" s="5">
        <f>IF(AND($B991&lt;&gt;"",$C991&lt;&gt;"",$B991&lt;=$C991),INDEX(Bemenet!$G$2:$G$301,$M991),"")</f>
        <v/>
      </c>
      <c r="E991" s="6">
        <f>IF(AND($B991&lt;&gt;"",$C991&lt;&gt;"",$B991&lt;=$C991),INDEX(Bemenet!$D$2:$D$301,$M991),"")</f>
        <v/>
      </c>
      <c r="F991" s="5">
        <f>IF(AND($B991&lt;&gt;"",$C991&lt;&gt;"",$B991&lt;=$C991),$C991-$B991+1,"")</f>
        <v/>
      </c>
      <c r="G991" s="5">
        <f>IF($F991="","",$F991*$D991)</f>
        <v/>
      </c>
      <c r="H991" s="42">
        <f>IF($G991="","",$O991)</f>
        <v/>
      </c>
      <c r="I991" s="5">
        <f>IF($G991="","",$G991*IF($H991="",$O991,$H991)/100)</f>
        <v/>
      </c>
      <c r="J991" s="5">
        <f>IF(OR($L991="",NOT(COUNTIFS($L$2:$L991,$L991)=1)),"",SUMIFS($G:$G,$L:$L,$L991))</f>
        <v/>
      </c>
      <c r="K991" s="5">
        <f>IF(OR($L991="",NOT(COUNTIFS($L$2:$L991,$L991)=1)),"",SUMIFS($I:$I,$L:$L,$L991))</f>
        <v/>
      </c>
      <c r="L991" s="6">
        <f>IF($B991="","",YEAR($B991))</f>
        <v/>
      </c>
      <c r="M991" s="6">
        <f>INT((ROW()-2)/39)+1</f>
        <v/>
      </c>
      <c r="N991" s="6">
        <f>MOD(ROW()-2,39)+2</f>
        <v/>
      </c>
      <c r="O991" s="42">
        <f>IF(AND($B991&lt;&gt;"",$C991&lt;&gt;"",$B991&lt;=$C991),INDEX(Szabalyok!$C:$C,$N991),"")</f>
        <v/>
      </c>
      <c r="P991">
        <f>IF(D991="",P990,P990+1)</f>
        <v/>
      </c>
    </row>
    <row r="992">
      <c r="A992">
        <f>IF(P992=P991,0,P992)</f>
        <v/>
      </c>
      <c r="B992" s="41">
        <f>IF($M992&gt;300,"",IF(OR(INDEX(Bemenet!$E$2:$E$301,$M992)="",INDEX(Bemenet!$F$2:$F$301,$M992)=""),"",MAX(INDEX(Bemenet!$E$2:$E$301,$M992),INDEX(Szabalyok!$A:$A,$N992))))</f>
        <v/>
      </c>
      <c r="C992" s="41">
        <f>IF($B992="","",MIN(INDEX(Bemenet!$F$2:$F$301,$M992),INDEX(Szabalyok!$B:$B,$N992)))</f>
        <v/>
      </c>
      <c r="D992" s="5">
        <f>IF(AND($B992&lt;&gt;"",$C992&lt;&gt;"",$B992&lt;=$C992),INDEX(Bemenet!$G$2:$G$301,$M992),"")</f>
        <v/>
      </c>
      <c r="E992" s="6">
        <f>IF(AND($B992&lt;&gt;"",$C992&lt;&gt;"",$B992&lt;=$C992),INDEX(Bemenet!$D$2:$D$301,$M992),"")</f>
        <v/>
      </c>
      <c r="F992" s="5">
        <f>IF(AND($B992&lt;&gt;"",$C992&lt;&gt;"",$B992&lt;=$C992),$C992-$B992+1,"")</f>
        <v/>
      </c>
      <c r="G992" s="5">
        <f>IF($F992="","",$F992*$D992)</f>
        <v/>
      </c>
      <c r="H992" s="42">
        <f>IF($G992="","",$O992)</f>
        <v/>
      </c>
      <c r="I992" s="5">
        <f>IF($G992="","",$G992*IF($H992="",$O992,$H992)/100)</f>
        <v/>
      </c>
      <c r="J992" s="5">
        <f>IF(OR($L992="",NOT(COUNTIFS($L$2:$L992,$L992)=1)),"",SUMIFS($G:$G,$L:$L,$L992))</f>
        <v/>
      </c>
      <c r="K992" s="5">
        <f>IF(OR($L992="",NOT(COUNTIFS($L$2:$L992,$L992)=1)),"",SUMIFS($I:$I,$L:$L,$L992))</f>
        <v/>
      </c>
      <c r="L992" s="6">
        <f>IF($B992="","",YEAR($B992))</f>
        <v/>
      </c>
      <c r="M992" s="6">
        <f>INT((ROW()-2)/39)+1</f>
        <v/>
      </c>
      <c r="N992" s="6">
        <f>MOD(ROW()-2,39)+2</f>
        <v/>
      </c>
      <c r="O992" s="42">
        <f>IF(AND($B992&lt;&gt;"",$C992&lt;&gt;"",$B992&lt;=$C992),INDEX(Szabalyok!$C:$C,$N992),"")</f>
        <v/>
      </c>
      <c r="P992">
        <f>IF(D992="",P991,P991+1)</f>
        <v/>
      </c>
    </row>
    <row r="993">
      <c r="A993">
        <f>IF(P993=P992,0,P993)</f>
        <v/>
      </c>
      <c r="B993" s="41">
        <f>IF($M993&gt;300,"",IF(OR(INDEX(Bemenet!$E$2:$E$301,$M993)="",INDEX(Bemenet!$F$2:$F$301,$M993)=""),"",MAX(INDEX(Bemenet!$E$2:$E$301,$M993),INDEX(Szabalyok!$A:$A,$N993))))</f>
        <v/>
      </c>
      <c r="C993" s="41">
        <f>IF($B993="","",MIN(INDEX(Bemenet!$F$2:$F$301,$M993),INDEX(Szabalyok!$B:$B,$N993)))</f>
        <v/>
      </c>
      <c r="D993" s="5">
        <f>IF(AND($B993&lt;&gt;"",$C993&lt;&gt;"",$B993&lt;=$C993),INDEX(Bemenet!$G$2:$G$301,$M993),"")</f>
        <v/>
      </c>
      <c r="E993" s="6">
        <f>IF(AND($B993&lt;&gt;"",$C993&lt;&gt;"",$B993&lt;=$C993),INDEX(Bemenet!$D$2:$D$301,$M993),"")</f>
        <v/>
      </c>
      <c r="F993" s="5">
        <f>IF(AND($B993&lt;&gt;"",$C993&lt;&gt;"",$B993&lt;=$C993),$C993-$B993+1,"")</f>
        <v/>
      </c>
      <c r="G993" s="5">
        <f>IF($F993="","",$F993*$D993)</f>
        <v/>
      </c>
      <c r="H993" s="42">
        <f>IF($G993="","",$O993)</f>
        <v/>
      </c>
      <c r="I993" s="5">
        <f>IF($G993="","",$G993*IF($H993="",$O993,$H993)/100)</f>
        <v/>
      </c>
      <c r="J993" s="5">
        <f>IF(OR($L993="",NOT(COUNTIFS($L$2:$L993,$L993)=1)),"",SUMIFS($G:$G,$L:$L,$L993))</f>
        <v/>
      </c>
      <c r="K993" s="5">
        <f>IF(OR($L993="",NOT(COUNTIFS($L$2:$L993,$L993)=1)),"",SUMIFS($I:$I,$L:$L,$L993))</f>
        <v/>
      </c>
      <c r="L993" s="6">
        <f>IF($B993="","",YEAR($B993))</f>
        <v/>
      </c>
      <c r="M993" s="6">
        <f>INT((ROW()-2)/39)+1</f>
        <v/>
      </c>
      <c r="N993" s="6">
        <f>MOD(ROW()-2,39)+2</f>
        <v/>
      </c>
      <c r="O993" s="42">
        <f>IF(AND($B993&lt;&gt;"",$C993&lt;&gt;"",$B993&lt;=$C993),INDEX(Szabalyok!$C:$C,$N993),"")</f>
        <v/>
      </c>
      <c r="P993">
        <f>IF(D993="",P992,P992+1)</f>
        <v/>
      </c>
    </row>
    <row r="994">
      <c r="A994">
        <f>IF(P994=P993,0,P994)</f>
        <v/>
      </c>
      <c r="B994" s="41">
        <f>IF($M994&gt;300,"",IF(OR(INDEX(Bemenet!$E$2:$E$301,$M994)="",INDEX(Bemenet!$F$2:$F$301,$M994)=""),"",MAX(INDEX(Bemenet!$E$2:$E$301,$M994),INDEX(Szabalyok!$A:$A,$N994))))</f>
        <v/>
      </c>
      <c r="C994" s="41">
        <f>IF($B994="","",MIN(INDEX(Bemenet!$F$2:$F$301,$M994),INDEX(Szabalyok!$B:$B,$N994)))</f>
        <v/>
      </c>
      <c r="D994" s="5">
        <f>IF(AND($B994&lt;&gt;"",$C994&lt;&gt;"",$B994&lt;=$C994),INDEX(Bemenet!$G$2:$G$301,$M994),"")</f>
        <v/>
      </c>
      <c r="E994" s="6">
        <f>IF(AND($B994&lt;&gt;"",$C994&lt;&gt;"",$B994&lt;=$C994),INDEX(Bemenet!$D$2:$D$301,$M994),"")</f>
        <v/>
      </c>
      <c r="F994" s="5">
        <f>IF(AND($B994&lt;&gt;"",$C994&lt;&gt;"",$B994&lt;=$C994),$C994-$B994+1,"")</f>
        <v/>
      </c>
      <c r="G994" s="5">
        <f>IF($F994="","",$F994*$D994)</f>
        <v/>
      </c>
      <c r="H994" s="42">
        <f>IF($G994="","",$O994)</f>
        <v/>
      </c>
      <c r="I994" s="5">
        <f>IF($G994="","",$G994*IF($H994="",$O994,$H994)/100)</f>
        <v/>
      </c>
      <c r="J994" s="5">
        <f>IF(OR($L994="",NOT(COUNTIFS($L$2:$L994,$L994)=1)),"",SUMIFS($G:$G,$L:$L,$L994))</f>
        <v/>
      </c>
      <c r="K994" s="5">
        <f>IF(OR($L994="",NOT(COUNTIFS($L$2:$L994,$L994)=1)),"",SUMIFS($I:$I,$L:$L,$L994))</f>
        <v/>
      </c>
      <c r="L994" s="6">
        <f>IF($B994="","",YEAR($B994))</f>
        <v/>
      </c>
      <c r="M994" s="6">
        <f>INT((ROW()-2)/39)+1</f>
        <v/>
      </c>
      <c r="N994" s="6">
        <f>MOD(ROW()-2,39)+2</f>
        <v/>
      </c>
      <c r="O994" s="42">
        <f>IF(AND($B994&lt;&gt;"",$C994&lt;&gt;"",$B994&lt;=$C994),INDEX(Szabalyok!$C:$C,$N994),"")</f>
        <v/>
      </c>
      <c r="P994">
        <f>IF(D994="",P993,P993+1)</f>
        <v/>
      </c>
    </row>
    <row r="995">
      <c r="A995">
        <f>IF(P995=P994,0,P995)</f>
        <v/>
      </c>
      <c r="B995" s="41">
        <f>IF($M995&gt;300,"",IF(OR(INDEX(Bemenet!$E$2:$E$301,$M995)="",INDEX(Bemenet!$F$2:$F$301,$M995)=""),"",MAX(INDEX(Bemenet!$E$2:$E$301,$M995),INDEX(Szabalyok!$A:$A,$N995))))</f>
        <v/>
      </c>
      <c r="C995" s="41">
        <f>IF($B995="","",MIN(INDEX(Bemenet!$F$2:$F$301,$M995),INDEX(Szabalyok!$B:$B,$N995)))</f>
        <v/>
      </c>
      <c r="D995" s="5">
        <f>IF(AND($B995&lt;&gt;"",$C995&lt;&gt;"",$B995&lt;=$C995),INDEX(Bemenet!$G$2:$G$301,$M995),"")</f>
        <v/>
      </c>
      <c r="E995" s="6">
        <f>IF(AND($B995&lt;&gt;"",$C995&lt;&gt;"",$B995&lt;=$C995),INDEX(Bemenet!$D$2:$D$301,$M995),"")</f>
        <v/>
      </c>
      <c r="F995" s="5">
        <f>IF(AND($B995&lt;&gt;"",$C995&lt;&gt;"",$B995&lt;=$C995),$C995-$B995+1,"")</f>
        <v/>
      </c>
      <c r="G995" s="5">
        <f>IF($F995="","",$F995*$D995)</f>
        <v/>
      </c>
      <c r="H995" s="42">
        <f>IF($G995="","",$O995)</f>
        <v/>
      </c>
      <c r="I995" s="5">
        <f>IF($G995="","",$G995*IF($H995="",$O995,$H995)/100)</f>
        <v/>
      </c>
      <c r="J995" s="5">
        <f>IF(OR($L995="",NOT(COUNTIFS($L$2:$L995,$L995)=1)),"",SUMIFS($G:$G,$L:$L,$L995))</f>
        <v/>
      </c>
      <c r="K995" s="5">
        <f>IF(OR($L995="",NOT(COUNTIFS($L$2:$L995,$L995)=1)),"",SUMIFS($I:$I,$L:$L,$L995))</f>
        <v/>
      </c>
      <c r="L995" s="6">
        <f>IF($B995="","",YEAR($B995))</f>
        <v/>
      </c>
      <c r="M995" s="6">
        <f>INT((ROW()-2)/39)+1</f>
        <v/>
      </c>
      <c r="N995" s="6">
        <f>MOD(ROW()-2,39)+2</f>
        <v/>
      </c>
      <c r="O995" s="42">
        <f>IF(AND($B995&lt;&gt;"",$C995&lt;&gt;"",$B995&lt;=$C995),INDEX(Szabalyok!$C:$C,$N995),"")</f>
        <v/>
      </c>
      <c r="P995">
        <f>IF(D995="",P994,P994+1)</f>
        <v/>
      </c>
    </row>
    <row r="996">
      <c r="A996">
        <f>IF(P996=P995,0,P996)</f>
        <v/>
      </c>
      <c r="B996" s="41">
        <f>IF($M996&gt;300,"",IF(OR(INDEX(Bemenet!$E$2:$E$301,$M996)="",INDEX(Bemenet!$F$2:$F$301,$M996)=""),"",MAX(INDEX(Bemenet!$E$2:$E$301,$M996),INDEX(Szabalyok!$A:$A,$N996))))</f>
        <v/>
      </c>
      <c r="C996" s="41">
        <f>IF($B996="","",MIN(INDEX(Bemenet!$F$2:$F$301,$M996),INDEX(Szabalyok!$B:$B,$N996)))</f>
        <v/>
      </c>
      <c r="D996" s="5">
        <f>IF(AND($B996&lt;&gt;"",$C996&lt;&gt;"",$B996&lt;=$C996),INDEX(Bemenet!$G$2:$G$301,$M996),"")</f>
        <v/>
      </c>
      <c r="E996" s="6">
        <f>IF(AND($B996&lt;&gt;"",$C996&lt;&gt;"",$B996&lt;=$C996),INDEX(Bemenet!$D$2:$D$301,$M996),"")</f>
        <v/>
      </c>
      <c r="F996" s="5">
        <f>IF(AND($B996&lt;&gt;"",$C996&lt;&gt;"",$B996&lt;=$C996),$C996-$B996+1,"")</f>
        <v/>
      </c>
      <c r="G996" s="5">
        <f>IF($F996="","",$F996*$D996)</f>
        <v/>
      </c>
      <c r="H996" s="42">
        <f>IF($G996="","",$O996)</f>
        <v/>
      </c>
      <c r="I996" s="5">
        <f>IF($G996="","",$G996*IF($H996="",$O996,$H996)/100)</f>
        <v/>
      </c>
      <c r="J996" s="5">
        <f>IF(OR($L996="",NOT(COUNTIFS($L$2:$L996,$L996)=1)),"",SUMIFS($G:$G,$L:$L,$L996))</f>
        <v/>
      </c>
      <c r="K996" s="5">
        <f>IF(OR($L996="",NOT(COUNTIFS($L$2:$L996,$L996)=1)),"",SUMIFS($I:$I,$L:$L,$L996))</f>
        <v/>
      </c>
      <c r="L996" s="6">
        <f>IF($B996="","",YEAR($B996))</f>
        <v/>
      </c>
      <c r="M996" s="6">
        <f>INT((ROW()-2)/39)+1</f>
        <v/>
      </c>
      <c r="N996" s="6">
        <f>MOD(ROW()-2,39)+2</f>
        <v/>
      </c>
      <c r="O996" s="42">
        <f>IF(AND($B996&lt;&gt;"",$C996&lt;&gt;"",$B996&lt;=$C996),INDEX(Szabalyok!$C:$C,$N996),"")</f>
        <v/>
      </c>
      <c r="P996">
        <f>IF(D996="",P995,P995+1)</f>
        <v/>
      </c>
    </row>
    <row r="997">
      <c r="A997">
        <f>IF(P997=P996,0,P997)</f>
        <v/>
      </c>
      <c r="B997" s="41">
        <f>IF($M997&gt;300,"",IF(OR(INDEX(Bemenet!$E$2:$E$301,$M997)="",INDEX(Bemenet!$F$2:$F$301,$M997)=""),"",MAX(INDEX(Bemenet!$E$2:$E$301,$M997),INDEX(Szabalyok!$A:$A,$N997))))</f>
        <v/>
      </c>
      <c r="C997" s="41">
        <f>IF($B997="","",MIN(INDEX(Bemenet!$F$2:$F$301,$M997),INDEX(Szabalyok!$B:$B,$N997)))</f>
        <v/>
      </c>
      <c r="D997" s="5">
        <f>IF(AND($B997&lt;&gt;"",$C997&lt;&gt;"",$B997&lt;=$C997),INDEX(Bemenet!$G$2:$G$301,$M997),"")</f>
        <v/>
      </c>
      <c r="E997" s="6">
        <f>IF(AND($B997&lt;&gt;"",$C997&lt;&gt;"",$B997&lt;=$C997),INDEX(Bemenet!$D$2:$D$301,$M997),"")</f>
        <v/>
      </c>
      <c r="F997" s="5">
        <f>IF(AND($B997&lt;&gt;"",$C997&lt;&gt;"",$B997&lt;=$C997),$C997-$B997+1,"")</f>
        <v/>
      </c>
      <c r="G997" s="5">
        <f>IF($F997="","",$F997*$D997)</f>
        <v/>
      </c>
      <c r="H997" s="42">
        <f>IF($G997="","",$O997)</f>
        <v/>
      </c>
      <c r="I997" s="5">
        <f>IF($G997="","",$G997*IF($H997="",$O997,$H997)/100)</f>
        <v/>
      </c>
      <c r="J997" s="5">
        <f>IF(OR($L997="",NOT(COUNTIFS($L$2:$L997,$L997)=1)),"",SUMIFS($G:$G,$L:$L,$L997))</f>
        <v/>
      </c>
      <c r="K997" s="5">
        <f>IF(OR($L997="",NOT(COUNTIFS($L$2:$L997,$L997)=1)),"",SUMIFS($I:$I,$L:$L,$L997))</f>
        <v/>
      </c>
      <c r="L997" s="6">
        <f>IF($B997="","",YEAR($B997))</f>
        <v/>
      </c>
      <c r="M997" s="6">
        <f>INT((ROW()-2)/39)+1</f>
        <v/>
      </c>
      <c r="N997" s="6">
        <f>MOD(ROW()-2,39)+2</f>
        <v/>
      </c>
      <c r="O997" s="42">
        <f>IF(AND($B997&lt;&gt;"",$C997&lt;&gt;"",$B997&lt;=$C997),INDEX(Szabalyok!$C:$C,$N997),"")</f>
        <v/>
      </c>
      <c r="P997">
        <f>IF(D997="",P996,P996+1)</f>
        <v/>
      </c>
    </row>
    <row r="998">
      <c r="A998">
        <f>IF(P998=P997,0,P998)</f>
        <v/>
      </c>
      <c r="B998" s="41">
        <f>IF($M998&gt;300,"",IF(OR(INDEX(Bemenet!$E$2:$E$301,$M998)="",INDEX(Bemenet!$F$2:$F$301,$M998)=""),"",MAX(INDEX(Bemenet!$E$2:$E$301,$M998),INDEX(Szabalyok!$A:$A,$N998))))</f>
        <v/>
      </c>
      <c r="C998" s="41">
        <f>IF($B998="","",MIN(INDEX(Bemenet!$F$2:$F$301,$M998),INDEX(Szabalyok!$B:$B,$N998)))</f>
        <v/>
      </c>
      <c r="D998" s="5">
        <f>IF(AND($B998&lt;&gt;"",$C998&lt;&gt;"",$B998&lt;=$C998),INDEX(Bemenet!$G$2:$G$301,$M998),"")</f>
        <v/>
      </c>
      <c r="E998" s="6">
        <f>IF(AND($B998&lt;&gt;"",$C998&lt;&gt;"",$B998&lt;=$C998),INDEX(Bemenet!$D$2:$D$301,$M998),"")</f>
        <v/>
      </c>
      <c r="F998" s="5">
        <f>IF(AND($B998&lt;&gt;"",$C998&lt;&gt;"",$B998&lt;=$C998),$C998-$B998+1,"")</f>
        <v/>
      </c>
      <c r="G998" s="5">
        <f>IF($F998="","",$F998*$D998)</f>
        <v/>
      </c>
      <c r="H998" s="42">
        <f>IF($G998="","",$O998)</f>
        <v/>
      </c>
      <c r="I998" s="5">
        <f>IF($G998="","",$G998*IF($H998="",$O998,$H998)/100)</f>
        <v/>
      </c>
      <c r="J998" s="5">
        <f>IF(OR($L998="",NOT(COUNTIFS($L$2:$L998,$L998)=1)),"",SUMIFS($G:$G,$L:$L,$L998))</f>
        <v/>
      </c>
      <c r="K998" s="5">
        <f>IF(OR($L998="",NOT(COUNTIFS($L$2:$L998,$L998)=1)),"",SUMIFS($I:$I,$L:$L,$L998))</f>
        <v/>
      </c>
      <c r="L998" s="6">
        <f>IF($B998="","",YEAR($B998))</f>
        <v/>
      </c>
      <c r="M998" s="6">
        <f>INT((ROW()-2)/39)+1</f>
        <v/>
      </c>
      <c r="N998" s="6">
        <f>MOD(ROW()-2,39)+2</f>
        <v/>
      </c>
      <c r="O998" s="42">
        <f>IF(AND($B998&lt;&gt;"",$C998&lt;&gt;"",$B998&lt;=$C998),INDEX(Szabalyok!$C:$C,$N998),"")</f>
        <v/>
      </c>
      <c r="P998">
        <f>IF(D998="",P997,P997+1)</f>
        <v/>
      </c>
    </row>
    <row r="999">
      <c r="A999">
        <f>IF(P999=P998,0,P999)</f>
        <v/>
      </c>
      <c r="B999" s="41">
        <f>IF($M999&gt;300,"",IF(OR(INDEX(Bemenet!$E$2:$E$301,$M999)="",INDEX(Bemenet!$F$2:$F$301,$M999)=""),"",MAX(INDEX(Bemenet!$E$2:$E$301,$M999),INDEX(Szabalyok!$A:$A,$N999))))</f>
        <v/>
      </c>
      <c r="C999" s="41">
        <f>IF($B999="","",MIN(INDEX(Bemenet!$F$2:$F$301,$M999),INDEX(Szabalyok!$B:$B,$N999)))</f>
        <v/>
      </c>
      <c r="D999" s="5">
        <f>IF(AND($B999&lt;&gt;"",$C999&lt;&gt;"",$B999&lt;=$C999),INDEX(Bemenet!$G$2:$G$301,$M999),"")</f>
        <v/>
      </c>
      <c r="E999" s="6">
        <f>IF(AND($B999&lt;&gt;"",$C999&lt;&gt;"",$B999&lt;=$C999),INDEX(Bemenet!$D$2:$D$301,$M999),"")</f>
        <v/>
      </c>
      <c r="F999" s="5">
        <f>IF(AND($B999&lt;&gt;"",$C999&lt;&gt;"",$B999&lt;=$C999),$C999-$B999+1,"")</f>
        <v/>
      </c>
      <c r="G999" s="5">
        <f>IF($F999="","",$F999*$D999)</f>
        <v/>
      </c>
      <c r="H999" s="42">
        <f>IF($G999="","",$O999)</f>
        <v/>
      </c>
      <c r="I999" s="5">
        <f>IF($G999="","",$G999*IF($H999="",$O999,$H999)/100)</f>
        <v/>
      </c>
      <c r="J999" s="5">
        <f>IF(OR($L999="",NOT(COUNTIFS($L$2:$L999,$L999)=1)),"",SUMIFS($G:$G,$L:$L,$L999))</f>
        <v/>
      </c>
      <c r="K999" s="5">
        <f>IF(OR($L999="",NOT(COUNTIFS($L$2:$L999,$L999)=1)),"",SUMIFS($I:$I,$L:$L,$L999))</f>
        <v/>
      </c>
      <c r="L999" s="6">
        <f>IF($B999="","",YEAR($B999))</f>
        <v/>
      </c>
      <c r="M999" s="6">
        <f>INT((ROW()-2)/39)+1</f>
        <v/>
      </c>
      <c r="N999" s="6">
        <f>MOD(ROW()-2,39)+2</f>
        <v/>
      </c>
      <c r="O999" s="42">
        <f>IF(AND($B999&lt;&gt;"",$C999&lt;&gt;"",$B999&lt;=$C999),INDEX(Szabalyok!$C:$C,$N999),"")</f>
        <v/>
      </c>
      <c r="P999">
        <f>IF(D999="",P998,P998+1)</f>
        <v/>
      </c>
    </row>
    <row r="1000">
      <c r="A1000">
        <f>IF(P1000=P999,0,P1000)</f>
        <v/>
      </c>
      <c r="B1000" s="41">
        <f>IF($M1000&gt;300,"",IF(OR(INDEX(Bemenet!$E$2:$E$301,$M1000)="",INDEX(Bemenet!$F$2:$F$301,$M1000)=""),"",MAX(INDEX(Bemenet!$E$2:$E$301,$M1000),INDEX(Szabalyok!$A:$A,$N1000))))</f>
        <v/>
      </c>
      <c r="C1000" s="41">
        <f>IF($B1000="","",MIN(INDEX(Bemenet!$F$2:$F$301,$M1000),INDEX(Szabalyok!$B:$B,$N1000)))</f>
        <v/>
      </c>
      <c r="D1000" s="5">
        <f>IF(AND($B1000&lt;&gt;"",$C1000&lt;&gt;"",$B1000&lt;=$C1000),INDEX(Bemenet!$G$2:$G$301,$M1000),"")</f>
        <v/>
      </c>
      <c r="E1000" s="6">
        <f>IF(AND($B1000&lt;&gt;"",$C1000&lt;&gt;"",$B1000&lt;=$C1000),INDEX(Bemenet!$D$2:$D$301,$M1000),"")</f>
        <v/>
      </c>
      <c r="F1000" s="5">
        <f>IF(AND($B1000&lt;&gt;"",$C1000&lt;&gt;"",$B1000&lt;=$C1000),$C1000-$B1000+1,"")</f>
        <v/>
      </c>
      <c r="G1000" s="5">
        <f>IF($F1000="","",$F1000*$D1000)</f>
        <v/>
      </c>
      <c r="H1000" s="42">
        <f>IF($G1000="","",$O1000)</f>
        <v/>
      </c>
      <c r="I1000" s="5">
        <f>IF($G1000="","",$G1000*IF($H1000="",$O1000,$H1000)/100)</f>
        <v/>
      </c>
      <c r="J1000" s="5">
        <f>IF(OR($L1000="",NOT(COUNTIFS($L$2:$L1000,$L1000)=1)),"",SUMIFS($G:$G,$L:$L,$L1000))</f>
        <v/>
      </c>
      <c r="K1000" s="5">
        <f>IF(OR($L1000="",NOT(COUNTIFS($L$2:$L1000,$L1000)=1)),"",SUMIFS($I:$I,$L:$L,$L1000))</f>
        <v/>
      </c>
      <c r="L1000" s="6">
        <f>IF($B1000="","",YEAR($B1000))</f>
        <v/>
      </c>
      <c r="M1000" s="6">
        <f>INT((ROW()-2)/39)+1</f>
        <v/>
      </c>
      <c r="N1000" s="6">
        <f>MOD(ROW()-2,39)+2</f>
        <v/>
      </c>
      <c r="O1000" s="42">
        <f>IF(AND($B1000&lt;&gt;"",$C1000&lt;&gt;"",$B1000&lt;=$C1000),INDEX(Szabalyok!$C:$C,$N1000),"")</f>
        <v/>
      </c>
      <c r="P1000">
        <f>IF(D1000="",P999,P999+1)</f>
        <v/>
      </c>
    </row>
    <row r="1001">
      <c r="A1001">
        <f>IF(P1001=P1000,0,P1001)</f>
        <v/>
      </c>
      <c r="B1001" s="41">
        <f>IF($M1001&gt;300,"",IF(OR(INDEX(Bemenet!$E$2:$E$301,$M1001)="",INDEX(Bemenet!$F$2:$F$301,$M1001)=""),"",MAX(INDEX(Bemenet!$E$2:$E$301,$M1001),INDEX(Szabalyok!$A:$A,$N1001))))</f>
        <v/>
      </c>
      <c r="C1001" s="41">
        <f>IF($B1001="","",MIN(INDEX(Bemenet!$F$2:$F$301,$M1001),INDEX(Szabalyok!$B:$B,$N1001)))</f>
        <v/>
      </c>
      <c r="D1001" s="5">
        <f>IF(AND($B1001&lt;&gt;"",$C1001&lt;&gt;"",$B1001&lt;=$C1001),INDEX(Bemenet!$G$2:$G$301,$M1001),"")</f>
        <v/>
      </c>
      <c r="E1001" s="6">
        <f>IF(AND($B1001&lt;&gt;"",$C1001&lt;&gt;"",$B1001&lt;=$C1001),INDEX(Bemenet!$D$2:$D$301,$M1001),"")</f>
        <v/>
      </c>
      <c r="F1001" s="5">
        <f>IF(AND($B1001&lt;&gt;"",$C1001&lt;&gt;"",$B1001&lt;=$C1001),$C1001-$B1001+1,"")</f>
        <v/>
      </c>
      <c r="G1001" s="5">
        <f>IF($F1001="","",$F1001*$D1001)</f>
        <v/>
      </c>
      <c r="H1001" s="42">
        <f>IF($G1001="","",$O1001)</f>
        <v/>
      </c>
      <c r="I1001" s="5">
        <f>IF($G1001="","",$G1001*IF($H1001="",$O1001,$H1001)/100)</f>
        <v/>
      </c>
      <c r="J1001" s="5">
        <f>IF(OR($L1001="",NOT(COUNTIFS($L$2:$L1001,$L1001)=1)),"",SUMIFS($G:$G,$L:$L,$L1001))</f>
        <v/>
      </c>
      <c r="K1001" s="5">
        <f>IF(OR($L1001="",NOT(COUNTIFS($L$2:$L1001,$L1001)=1)),"",SUMIFS($I:$I,$L:$L,$L1001))</f>
        <v/>
      </c>
      <c r="L1001" s="6">
        <f>IF($B1001="","",YEAR($B1001))</f>
        <v/>
      </c>
      <c r="M1001" s="6">
        <f>INT((ROW()-2)/39)+1</f>
        <v/>
      </c>
      <c r="N1001" s="6">
        <f>MOD(ROW()-2,39)+2</f>
        <v/>
      </c>
      <c r="O1001" s="42">
        <f>IF(AND($B1001&lt;&gt;"",$C1001&lt;&gt;"",$B1001&lt;=$C1001),INDEX(Szabalyok!$C:$C,$N1001),"")</f>
        <v/>
      </c>
      <c r="P1001">
        <f>IF(D1001="",P1000,P1000+1)</f>
        <v/>
      </c>
    </row>
    <row r="1002">
      <c r="A1002">
        <f>IF(P1002=P1001,0,P1002)</f>
        <v/>
      </c>
      <c r="B1002" s="41">
        <f>IF($M1002&gt;300,"",IF(OR(INDEX(Bemenet!$E$2:$E$301,$M1002)="",INDEX(Bemenet!$F$2:$F$301,$M1002)=""),"",MAX(INDEX(Bemenet!$E$2:$E$301,$M1002),INDEX(Szabalyok!$A:$A,$N1002))))</f>
        <v/>
      </c>
      <c r="C1002" s="41">
        <f>IF($B1002="","",MIN(INDEX(Bemenet!$F$2:$F$301,$M1002),INDEX(Szabalyok!$B:$B,$N1002)))</f>
        <v/>
      </c>
      <c r="D1002" s="5">
        <f>IF(AND($B1002&lt;&gt;"",$C1002&lt;&gt;"",$B1002&lt;=$C1002),INDEX(Bemenet!$G$2:$G$301,$M1002),"")</f>
        <v/>
      </c>
      <c r="E1002" s="6">
        <f>IF(AND($B1002&lt;&gt;"",$C1002&lt;&gt;"",$B1002&lt;=$C1002),INDEX(Bemenet!$D$2:$D$301,$M1002),"")</f>
        <v/>
      </c>
      <c r="F1002" s="5">
        <f>IF(AND($B1002&lt;&gt;"",$C1002&lt;&gt;"",$B1002&lt;=$C1002),$C1002-$B1002+1,"")</f>
        <v/>
      </c>
      <c r="G1002" s="5">
        <f>IF($F1002="","",$F1002*$D1002)</f>
        <v/>
      </c>
      <c r="H1002" s="42">
        <f>IF($G1002="","",$O1002)</f>
        <v/>
      </c>
      <c r="I1002" s="5">
        <f>IF($G1002="","",$G1002*IF($H1002="",$O1002,$H1002)/100)</f>
        <v/>
      </c>
      <c r="J1002" s="5">
        <f>IF(OR($L1002="",NOT(COUNTIFS($L$2:$L1002,$L1002)=1)),"",SUMIFS($G:$G,$L:$L,$L1002))</f>
        <v/>
      </c>
      <c r="K1002" s="5">
        <f>IF(OR($L1002="",NOT(COUNTIFS($L$2:$L1002,$L1002)=1)),"",SUMIFS($I:$I,$L:$L,$L1002))</f>
        <v/>
      </c>
      <c r="L1002" s="6">
        <f>IF($B1002="","",YEAR($B1002))</f>
        <v/>
      </c>
      <c r="M1002" s="6">
        <f>INT((ROW()-2)/39)+1</f>
        <v/>
      </c>
      <c r="N1002" s="6">
        <f>MOD(ROW()-2,39)+2</f>
        <v/>
      </c>
      <c r="O1002" s="42">
        <f>IF(AND($B1002&lt;&gt;"",$C1002&lt;&gt;"",$B1002&lt;=$C1002),INDEX(Szabalyok!$C:$C,$N1002),"")</f>
        <v/>
      </c>
      <c r="P1002">
        <f>IF(D1002="",P1001,P1001+1)</f>
        <v/>
      </c>
    </row>
    <row r="1003">
      <c r="A1003">
        <f>IF(P1003=P1002,0,P1003)</f>
        <v/>
      </c>
      <c r="B1003" s="41">
        <f>IF($M1003&gt;300,"",IF(OR(INDEX(Bemenet!$E$2:$E$301,$M1003)="",INDEX(Bemenet!$F$2:$F$301,$M1003)=""),"",MAX(INDEX(Bemenet!$E$2:$E$301,$M1003),INDEX(Szabalyok!$A:$A,$N1003))))</f>
        <v/>
      </c>
      <c r="C1003" s="41">
        <f>IF($B1003="","",MIN(INDEX(Bemenet!$F$2:$F$301,$M1003),INDEX(Szabalyok!$B:$B,$N1003)))</f>
        <v/>
      </c>
      <c r="D1003" s="5">
        <f>IF(AND($B1003&lt;&gt;"",$C1003&lt;&gt;"",$B1003&lt;=$C1003),INDEX(Bemenet!$G$2:$G$301,$M1003),"")</f>
        <v/>
      </c>
      <c r="E1003" s="6">
        <f>IF(AND($B1003&lt;&gt;"",$C1003&lt;&gt;"",$B1003&lt;=$C1003),INDEX(Bemenet!$D$2:$D$301,$M1003),"")</f>
        <v/>
      </c>
      <c r="F1003" s="5">
        <f>IF(AND($B1003&lt;&gt;"",$C1003&lt;&gt;"",$B1003&lt;=$C1003),$C1003-$B1003+1,"")</f>
        <v/>
      </c>
      <c r="G1003" s="5">
        <f>IF($F1003="","",$F1003*$D1003)</f>
        <v/>
      </c>
      <c r="H1003" s="42">
        <f>IF($G1003="","",$O1003)</f>
        <v/>
      </c>
      <c r="I1003" s="5">
        <f>IF($G1003="","",$G1003*IF($H1003="",$O1003,$H1003)/100)</f>
        <v/>
      </c>
      <c r="J1003" s="5">
        <f>IF(OR($L1003="",NOT(COUNTIFS($L$2:$L1003,$L1003)=1)),"",SUMIFS($G:$G,$L:$L,$L1003))</f>
        <v/>
      </c>
      <c r="K1003" s="5">
        <f>IF(OR($L1003="",NOT(COUNTIFS($L$2:$L1003,$L1003)=1)),"",SUMIFS($I:$I,$L:$L,$L1003))</f>
        <v/>
      </c>
      <c r="L1003" s="6">
        <f>IF($B1003="","",YEAR($B1003))</f>
        <v/>
      </c>
      <c r="M1003" s="6">
        <f>INT((ROW()-2)/39)+1</f>
        <v/>
      </c>
      <c r="N1003" s="6">
        <f>MOD(ROW()-2,39)+2</f>
        <v/>
      </c>
      <c r="O1003" s="42">
        <f>IF(AND($B1003&lt;&gt;"",$C1003&lt;&gt;"",$B1003&lt;=$C1003),INDEX(Szabalyok!$C:$C,$N1003),"")</f>
        <v/>
      </c>
      <c r="P1003">
        <f>IF(D1003="",P1002,P1002+1)</f>
        <v/>
      </c>
    </row>
    <row r="1004">
      <c r="A1004">
        <f>IF(P1004=P1003,0,P1004)</f>
        <v/>
      </c>
      <c r="B1004" s="41">
        <f>IF($M1004&gt;300,"",IF(OR(INDEX(Bemenet!$E$2:$E$301,$M1004)="",INDEX(Bemenet!$F$2:$F$301,$M1004)=""),"",MAX(INDEX(Bemenet!$E$2:$E$301,$M1004),INDEX(Szabalyok!$A:$A,$N1004))))</f>
        <v/>
      </c>
      <c r="C1004" s="41">
        <f>IF($B1004="","",MIN(INDEX(Bemenet!$F$2:$F$301,$M1004),INDEX(Szabalyok!$B:$B,$N1004)))</f>
        <v/>
      </c>
      <c r="D1004" s="5">
        <f>IF(AND($B1004&lt;&gt;"",$C1004&lt;&gt;"",$B1004&lt;=$C1004),INDEX(Bemenet!$G$2:$G$301,$M1004),"")</f>
        <v/>
      </c>
      <c r="E1004" s="6">
        <f>IF(AND($B1004&lt;&gt;"",$C1004&lt;&gt;"",$B1004&lt;=$C1004),INDEX(Bemenet!$D$2:$D$301,$M1004),"")</f>
        <v/>
      </c>
      <c r="F1004" s="5">
        <f>IF(AND($B1004&lt;&gt;"",$C1004&lt;&gt;"",$B1004&lt;=$C1004),$C1004-$B1004+1,"")</f>
        <v/>
      </c>
      <c r="G1004" s="5">
        <f>IF($F1004="","",$F1004*$D1004)</f>
        <v/>
      </c>
      <c r="H1004" s="42">
        <f>IF($G1004="","",$O1004)</f>
        <v/>
      </c>
      <c r="I1004" s="5">
        <f>IF($G1004="","",$G1004*IF($H1004="",$O1004,$H1004)/100)</f>
        <v/>
      </c>
      <c r="J1004" s="5">
        <f>IF(OR($L1004="",NOT(COUNTIFS($L$2:$L1004,$L1004)=1)),"",SUMIFS($G:$G,$L:$L,$L1004))</f>
        <v/>
      </c>
      <c r="K1004" s="5">
        <f>IF(OR($L1004="",NOT(COUNTIFS($L$2:$L1004,$L1004)=1)),"",SUMIFS($I:$I,$L:$L,$L1004))</f>
        <v/>
      </c>
      <c r="L1004" s="6">
        <f>IF($B1004="","",YEAR($B1004))</f>
        <v/>
      </c>
      <c r="M1004" s="6">
        <f>INT((ROW()-2)/39)+1</f>
        <v/>
      </c>
      <c r="N1004" s="6">
        <f>MOD(ROW()-2,39)+2</f>
        <v/>
      </c>
      <c r="O1004" s="42">
        <f>IF(AND($B1004&lt;&gt;"",$C1004&lt;&gt;"",$B1004&lt;=$C1004),INDEX(Szabalyok!$C:$C,$N1004),"")</f>
        <v/>
      </c>
      <c r="P1004">
        <f>IF(D1004="",P1003,P1003+1)</f>
        <v/>
      </c>
    </row>
    <row r="1005">
      <c r="A1005">
        <f>IF(P1005=P1004,0,P1005)</f>
        <v/>
      </c>
      <c r="B1005" s="41">
        <f>IF($M1005&gt;300,"",IF(OR(INDEX(Bemenet!$E$2:$E$301,$M1005)="",INDEX(Bemenet!$F$2:$F$301,$M1005)=""),"",MAX(INDEX(Bemenet!$E$2:$E$301,$M1005),INDEX(Szabalyok!$A:$A,$N1005))))</f>
        <v/>
      </c>
      <c r="C1005" s="41">
        <f>IF($B1005="","",MIN(INDEX(Bemenet!$F$2:$F$301,$M1005),INDEX(Szabalyok!$B:$B,$N1005)))</f>
        <v/>
      </c>
      <c r="D1005" s="5">
        <f>IF(AND($B1005&lt;&gt;"",$C1005&lt;&gt;"",$B1005&lt;=$C1005),INDEX(Bemenet!$G$2:$G$301,$M1005),"")</f>
        <v/>
      </c>
      <c r="E1005" s="6">
        <f>IF(AND($B1005&lt;&gt;"",$C1005&lt;&gt;"",$B1005&lt;=$C1005),INDEX(Bemenet!$D$2:$D$301,$M1005),"")</f>
        <v/>
      </c>
      <c r="F1005" s="5">
        <f>IF(AND($B1005&lt;&gt;"",$C1005&lt;&gt;"",$B1005&lt;=$C1005),$C1005-$B1005+1,"")</f>
        <v/>
      </c>
      <c r="G1005" s="5">
        <f>IF($F1005="","",$F1005*$D1005)</f>
        <v/>
      </c>
      <c r="H1005" s="42">
        <f>IF($G1005="","",$O1005)</f>
        <v/>
      </c>
      <c r="I1005" s="5">
        <f>IF($G1005="","",$G1005*IF($H1005="",$O1005,$H1005)/100)</f>
        <v/>
      </c>
      <c r="J1005" s="5">
        <f>IF(OR($L1005="",NOT(COUNTIFS($L$2:$L1005,$L1005)=1)),"",SUMIFS($G:$G,$L:$L,$L1005))</f>
        <v/>
      </c>
      <c r="K1005" s="5">
        <f>IF(OR($L1005="",NOT(COUNTIFS($L$2:$L1005,$L1005)=1)),"",SUMIFS($I:$I,$L:$L,$L1005))</f>
        <v/>
      </c>
      <c r="L1005" s="6">
        <f>IF($B1005="","",YEAR($B1005))</f>
        <v/>
      </c>
      <c r="M1005" s="6">
        <f>INT((ROW()-2)/39)+1</f>
        <v/>
      </c>
      <c r="N1005" s="6">
        <f>MOD(ROW()-2,39)+2</f>
        <v/>
      </c>
      <c r="O1005" s="42">
        <f>IF(AND($B1005&lt;&gt;"",$C1005&lt;&gt;"",$B1005&lt;=$C1005),INDEX(Szabalyok!$C:$C,$N1005),"")</f>
        <v/>
      </c>
      <c r="P1005">
        <f>IF(D1005="",P1004,P1004+1)</f>
        <v/>
      </c>
    </row>
    <row r="1006">
      <c r="A1006">
        <f>IF(P1006=P1005,0,P1006)</f>
        <v/>
      </c>
      <c r="B1006" s="41">
        <f>IF($M1006&gt;300,"",IF(OR(INDEX(Bemenet!$E$2:$E$301,$M1006)="",INDEX(Bemenet!$F$2:$F$301,$M1006)=""),"",MAX(INDEX(Bemenet!$E$2:$E$301,$M1006),INDEX(Szabalyok!$A:$A,$N1006))))</f>
        <v/>
      </c>
      <c r="C1006" s="41">
        <f>IF($B1006="","",MIN(INDEX(Bemenet!$F$2:$F$301,$M1006),INDEX(Szabalyok!$B:$B,$N1006)))</f>
        <v/>
      </c>
      <c r="D1006" s="5">
        <f>IF(AND($B1006&lt;&gt;"",$C1006&lt;&gt;"",$B1006&lt;=$C1006),INDEX(Bemenet!$G$2:$G$301,$M1006),"")</f>
        <v/>
      </c>
      <c r="E1006" s="6">
        <f>IF(AND($B1006&lt;&gt;"",$C1006&lt;&gt;"",$B1006&lt;=$C1006),INDEX(Bemenet!$D$2:$D$301,$M1006),"")</f>
        <v/>
      </c>
      <c r="F1006" s="5">
        <f>IF(AND($B1006&lt;&gt;"",$C1006&lt;&gt;"",$B1006&lt;=$C1006),$C1006-$B1006+1,"")</f>
        <v/>
      </c>
      <c r="G1006" s="5">
        <f>IF($F1006="","",$F1006*$D1006)</f>
        <v/>
      </c>
      <c r="H1006" s="42">
        <f>IF($G1006="","",$O1006)</f>
        <v/>
      </c>
      <c r="I1006" s="5">
        <f>IF($G1006="","",$G1006*IF($H1006="",$O1006,$H1006)/100)</f>
        <v/>
      </c>
      <c r="J1006" s="5">
        <f>IF(OR($L1006="",NOT(COUNTIFS($L$2:$L1006,$L1006)=1)),"",SUMIFS($G:$G,$L:$L,$L1006))</f>
        <v/>
      </c>
      <c r="K1006" s="5">
        <f>IF(OR($L1006="",NOT(COUNTIFS($L$2:$L1006,$L1006)=1)),"",SUMIFS($I:$I,$L:$L,$L1006))</f>
        <v/>
      </c>
      <c r="L1006" s="6">
        <f>IF($B1006="","",YEAR($B1006))</f>
        <v/>
      </c>
      <c r="M1006" s="6">
        <f>INT((ROW()-2)/39)+1</f>
        <v/>
      </c>
      <c r="N1006" s="6">
        <f>MOD(ROW()-2,39)+2</f>
        <v/>
      </c>
      <c r="O1006" s="42">
        <f>IF(AND($B1006&lt;&gt;"",$C1006&lt;&gt;"",$B1006&lt;=$C1006),INDEX(Szabalyok!$C:$C,$N1006),"")</f>
        <v/>
      </c>
      <c r="P1006">
        <f>IF(D1006="",P1005,P1005+1)</f>
        <v/>
      </c>
    </row>
    <row r="1007">
      <c r="A1007">
        <f>IF(P1007=P1006,0,P1007)</f>
        <v/>
      </c>
      <c r="B1007" s="41">
        <f>IF($M1007&gt;300,"",IF(OR(INDEX(Bemenet!$E$2:$E$301,$M1007)="",INDEX(Bemenet!$F$2:$F$301,$M1007)=""),"",MAX(INDEX(Bemenet!$E$2:$E$301,$M1007),INDEX(Szabalyok!$A:$A,$N1007))))</f>
        <v/>
      </c>
      <c r="C1007" s="41">
        <f>IF($B1007="","",MIN(INDEX(Bemenet!$F$2:$F$301,$M1007),INDEX(Szabalyok!$B:$B,$N1007)))</f>
        <v/>
      </c>
      <c r="D1007" s="5">
        <f>IF(AND($B1007&lt;&gt;"",$C1007&lt;&gt;"",$B1007&lt;=$C1007),INDEX(Bemenet!$G$2:$G$301,$M1007),"")</f>
        <v/>
      </c>
      <c r="E1007" s="6">
        <f>IF(AND($B1007&lt;&gt;"",$C1007&lt;&gt;"",$B1007&lt;=$C1007),INDEX(Bemenet!$D$2:$D$301,$M1007),"")</f>
        <v/>
      </c>
      <c r="F1007" s="5">
        <f>IF(AND($B1007&lt;&gt;"",$C1007&lt;&gt;"",$B1007&lt;=$C1007),$C1007-$B1007+1,"")</f>
        <v/>
      </c>
      <c r="G1007" s="5">
        <f>IF($F1007="","",$F1007*$D1007)</f>
        <v/>
      </c>
      <c r="H1007" s="42">
        <f>IF($G1007="","",$O1007)</f>
        <v/>
      </c>
      <c r="I1007" s="5">
        <f>IF($G1007="","",$G1007*IF($H1007="",$O1007,$H1007)/100)</f>
        <v/>
      </c>
      <c r="J1007" s="5">
        <f>IF(OR($L1007="",NOT(COUNTIFS($L$2:$L1007,$L1007)=1)),"",SUMIFS($G:$G,$L:$L,$L1007))</f>
        <v/>
      </c>
      <c r="K1007" s="5">
        <f>IF(OR($L1007="",NOT(COUNTIFS($L$2:$L1007,$L1007)=1)),"",SUMIFS($I:$I,$L:$L,$L1007))</f>
        <v/>
      </c>
      <c r="L1007" s="6">
        <f>IF($B1007="","",YEAR($B1007))</f>
        <v/>
      </c>
      <c r="M1007" s="6">
        <f>INT((ROW()-2)/39)+1</f>
        <v/>
      </c>
      <c r="N1007" s="6">
        <f>MOD(ROW()-2,39)+2</f>
        <v/>
      </c>
      <c r="O1007" s="42">
        <f>IF(AND($B1007&lt;&gt;"",$C1007&lt;&gt;"",$B1007&lt;=$C1007),INDEX(Szabalyok!$C:$C,$N1007),"")</f>
        <v/>
      </c>
      <c r="P1007">
        <f>IF(D1007="",P1006,P1006+1)</f>
        <v/>
      </c>
    </row>
    <row r="1008">
      <c r="A1008">
        <f>IF(P1008=P1007,0,P1008)</f>
        <v/>
      </c>
      <c r="B1008" s="41">
        <f>IF($M1008&gt;300,"",IF(OR(INDEX(Bemenet!$E$2:$E$301,$M1008)="",INDEX(Bemenet!$F$2:$F$301,$M1008)=""),"",MAX(INDEX(Bemenet!$E$2:$E$301,$M1008),INDEX(Szabalyok!$A:$A,$N1008))))</f>
        <v/>
      </c>
      <c r="C1008" s="41">
        <f>IF($B1008="","",MIN(INDEX(Bemenet!$F$2:$F$301,$M1008),INDEX(Szabalyok!$B:$B,$N1008)))</f>
        <v/>
      </c>
      <c r="D1008" s="5">
        <f>IF(AND($B1008&lt;&gt;"",$C1008&lt;&gt;"",$B1008&lt;=$C1008),INDEX(Bemenet!$G$2:$G$301,$M1008),"")</f>
        <v/>
      </c>
      <c r="E1008" s="6">
        <f>IF(AND($B1008&lt;&gt;"",$C1008&lt;&gt;"",$B1008&lt;=$C1008),INDEX(Bemenet!$D$2:$D$301,$M1008),"")</f>
        <v/>
      </c>
      <c r="F1008" s="5">
        <f>IF(AND($B1008&lt;&gt;"",$C1008&lt;&gt;"",$B1008&lt;=$C1008),$C1008-$B1008+1,"")</f>
        <v/>
      </c>
      <c r="G1008" s="5">
        <f>IF($F1008="","",$F1008*$D1008)</f>
        <v/>
      </c>
      <c r="H1008" s="42">
        <f>IF($G1008="","",$O1008)</f>
        <v/>
      </c>
      <c r="I1008" s="5">
        <f>IF($G1008="","",$G1008*IF($H1008="",$O1008,$H1008)/100)</f>
        <v/>
      </c>
      <c r="J1008" s="5">
        <f>IF(OR($L1008="",NOT(COUNTIFS($L$2:$L1008,$L1008)=1)),"",SUMIFS($G:$G,$L:$L,$L1008))</f>
        <v/>
      </c>
      <c r="K1008" s="5">
        <f>IF(OR($L1008="",NOT(COUNTIFS($L$2:$L1008,$L1008)=1)),"",SUMIFS($I:$I,$L:$L,$L1008))</f>
        <v/>
      </c>
      <c r="L1008" s="6">
        <f>IF($B1008="","",YEAR($B1008))</f>
        <v/>
      </c>
      <c r="M1008" s="6">
        <f>INT((ROW()-2)/39)+1</f>
        <v/>
      </c>
      <c r="N1008" s="6">
        <f>MOD(ROW()-2,39)+2</f>
        <v/>
      </c>
      <c r="O1008" s="42">
        <f>IF(AND($B1008&lt;&gt;"",$C1008&lt;&gt;"",$B1008&lt;=$C1008),INDEX(Szabalyok!$C:$C,$N1008),"")</f>
        <v/>
      </c>
      <c r="P1008">
        <f>IF(D1008="",P1007,P1007+1)</f>
        <v/>
      </c>
    </row>
    <row r="1009">
      <c r="A1009">
        <f>IF(P1009=P1008,0,P1009)</f>
        <v/>
      </c>
      <c r="B1009" s="41">
        <f>IF($M1009&gt;300,"",IF(OR(INDEX(Bemenet!$E$2:$E$301,$M1009)="",INDEX(Bemenet!$F$2:$F$301,$M1009)=""),"",MAX(INDEX(Bemenet!$E$2:$E$301,$M1009),INDEX(Szabalyok!$A:$A,$N1009))))</f>
        <v/>
      </c>
      <c r="C1009" s="41">
        <f>IF($B1009="","",MIN(INDEX(Bemenet!$F$2:$F$301,$M1009),INDEX(Szabalyok!$B:$B,$N1009)))</f>
        <v/>
      </c>
      <c r="D1009" s="5">
        <f>IF(AND($B1009&lt;&gt;"",$C1009&lt;&gt;"",$B1009&lt;=$C1009),INDEX(Bemenet!$G$2:$G$301,$M1009),"")</f>
        <v/>
      </c>
      <c r="E1009" s="6">
        <f>IF(AND($B1009&lt;&gt;"",$C1009&lt;&gt;"",$B1009&lt;=$C1009),INDEX(Bemenet!$D$2:$D$301,$M1009),"")</f>
        <v/>
      </c>
      <c r="F1009" s="5">
        <f>IF(AND($B1009&lt;&gt;"",$C1009&lt;&gt;"",$B1009&lt;=$C1009),$C1009-$B1009+1,"")</f>
        <v/>
      </c>
      <c r="G1009" s="5">
        <f>IF($F1009="","",$F1009*$D1009)</f>
        <v/>
      </c>
      <c r="H1009" s="42">
        <f>IF($G1009="","",$O1009)</f>
        <v/>
      </c>
      <c r="I1009" s="5">
        <f>IF($G1009="","",$G1009*IF($H1009="",$O1009,$H1009)/100)</f>
        <v/>
      </c>
      <c r="J1009" s="5">
        <f>IF(OR($L1009="",NOT(COUNTIFS($L$2:$L1009,$L1009)=1)),"",SUMIFS($G:$G,$L:$L,$L1009))</f>
        <v/>
      </c>
      <c r="K1009" s="5">
        <f>IF(OR($L1009="",NOT(COUNTIFS($L$2:$L1009,$L1009)=1)),"",SUMIFS($I:$I,$L:$L,$L1009))</f>
        <v/>
      </c>
      <c r="L1009" s="6">
        <f>IF($B1009="","",YEAR($B1009))</f>
        <v/>
      </c>
      <c r="M1009" s="6">
        <f>INT((ROW()-2)/39)+1</f>
        <v/>
      </c>
      <c r="N1009" s="6">
        <f>MOD(ROW()-2,39)+2</f>
        <v/>
      </c>
      <c r="O1009" s="42">
        <f>IF(AND($B1009&lt;&gt;"",$C1009&lt;&gt;"",$B1009&lt;=$C1009),INDEX(Szabalyok!$C:$C,$N1009),"")</f>
        <v/>
      </c>
      <c r="P1009">
        <f>IF(D1009="",P1008,P1008+1)</f>
        <v/>
      </c>
    </row>
    <row r="1010">
      <c r="A1010">
        <f>IF(P1010=P1009,0,P1010)</f>
        <v/>
      </c>
      <c r="B1010" s="41">
        <f>IF($M1010&gt;300,"",IF(OR(INDEX(Bemenet!$E$2:$E$301,$M1010)="",INDEX(Bemenet!$F$2:$F$301,$M1010)=""),"",MAX(INDEX(Bemenet!$E$2:$E$301,$M1010),INDEX(Szabalyok!$A:$A,$N1010))))</f>
        <v/>
      </c>
      <c r="C1010" s="41">
        <f>IF($B1010="","",MIN(INDEX(Bemenet!$F$2:$F$301,$M1010),INDEX(Szabalyok!$B:$B,$N1010)))</f>
        <v/>
      </c>
      <c r="D1010" s="5">
        <f>IF(AND($B1010&lt;&gt;"",$C1010&lt;&gt;"",$B1010&lt;=$C1010),INDEX(Bemenet!$G$2:$G$301,$M1010),"")</f>
        <v/>
      </c>
      <c r="E1010" s="6">
        <f>IF(AND($B1010&lt;&gt;"",$C1010&lt;&gt;"",$B1010&lt;=$C1010),INDEX(Bemenet!$D$2:$D$301,$M1010),"")</f>
        <v/>
      </c>
      <c r="F1010" s="5">
        <f>IF(AND($B1010&lt;&gt;"",$C1010&lt;&gt;"",$B1010&lt;=$C1010),$C1010-$B1010+1,"")</f>
        <v/>
      </c>
      <c r="G1010" s="5">
        <f>IF($F1010="","",$F1010*$D1010)</f>
        <v/>
      </c>
      <c r="H1010" s="42">
        <f>IF($G1010="","",$O1010)</f>
        <v/>
      </c>
      <c r="I1010" s="5">
        <f>IF($G1010="","",$G1010*IF($H1010="",$O1010,$H1010)/100)</f>
        <v/>
      </c>
      <c r="J1010" s="5">
        <f>IF(OR($L1010="",NOT(COUNTIFS($L$2:$L1010,$L1010)=1)),"",SUMIFS($G:$G,$L:$L,$L1010))</f>
        <v/>
      </c>
      <c r="K1010" s="5">
        <f>IF(OR($L1010="",NOT(COUNTIFS($L$2:$L1010,$L1010)=1)),"",SUMIFS($I:$I,$L:$L,$L1010))</f>
        <v/>
      </c>
      <c r="L1010" s="6">
        <f>IF($B1010="","",YEAR($B1010))</f>
        <v/>
      </c>
      <c r="M1010" s="6">
        <f>INT((ROW()-2)/39)+1</f>
        <v/>
      </c>
      <c r="N1010" s="6">
        <f>MOD(ROW()-2,39)+2</f>
        <v/>
      </c>
      <c r="O1010" s="42">
        <f>IF(AND($B1010&lt;&gt;"",$C1010&lt;&gt;"",$B1010&lt;=$C1010),INDEX(Szabalyok!$C:$C,$N1010),"")</f>
        <v/>
      </c>
      <c r="P1010">
        <f>IF(D1010="",P1009,P1009+1)</f>
        <v/>
      </c>
    </row>
    <row r="1011">
      <c r="A1011">
        <f>IF(P1011=P1010,0,P1011)</f>
        <v/>
      </c>
      <c r="B1011" s="41">
        <f>IF($M1011&gt;300,"",IF(OR(INDEX(Bemenet!$E$2:$E$301,$M1011)="",INDEX(Bemenet!$F$2:$F$301,$M1011)=""),"",MAX(INDEX(Bemenet!$E$2:$E$301,$M1011),INDEX(Szabalyok!$A:$A,$N1011))))</f>
        <v/>
      </c>
      <c r="C1011" s="41">
        <f>IF($B1011="","",MIN(INDEX(Bemenet!$F$2:$F$301,$M1011),INDEX(Szabalyok!$B:$B,$N1011)))</f>
        <v/>
      </c>
      <c r="D1011" s="5">
        <f>IF(AND($B1011&lt;&gt;"",$C1011&lt;&gt;"",$B1011&lt;=$C1011),INDEX(Bemenet!$G$2:$G$301,$M1011),"")</f>
        <v/>
      </c>
      <c r="E1011" s="6">
        <f>IF(AND($B1011&lt;&gt;"",$C1011&lt;&gt;"",$B1011&lt;=$C1011),INDEX(Bemenet!$D$2:$D$301,$M1011),"")</f>
        <v/>
      </c>
      <c r="F1011" s="5">
        <f>IF(AND($B1011&lt;&gt;"",$C1011&lt;&gt;"",$B1011&lt;=$C1011),$C1011-$B1011+1,"")</f>
        <v/>
      </c>
      <c r="G1011" s="5">
        <f>IF($F1011="","",$F1011*$D1011)</f>
        <v/>
      </c>
      <c r="H1011" s="42">
        <f>IF($G1011="","",$O1011)</f>
        <v/>
      </c>
      <c r="I1011" s="5">
        <f>IF($G1011="","",$G1011*IF($H1011="",$O1011,$H1011)/100)</f>
        <v/>
      </c>
      <c r="J1011" s="5">
        <f>IF(OR($L1011="",NOT(COUNTIFS($L$2:$L1011,$L1011)=1)),"",SUMIFS($G:$G,$L:$L,$L1011))</f>
        <v/>
      </c>
      <c r="K1011" s="5">
        <f>IF(OR($L1011="",NOT(COUNTIFS($L$2:$L1011,$L1011)=1)),"",SUMIFS($I:$I,$L:$L,$L1011))</f>
        <v/>
      </c>
      <c r="L1011" s="6">
        <f>IF($B1011="","",YEAR($B1011))</f>
        <v/>
      </c>
      <c r="M1011" s="6">
        <f>INT((ROW()-2)/39)+1</f>
        <v/>
      </c>
      <c r="N1011" s="6">
        <f>MOD(ROW()-2,39)+2</f>
        <v/>
      </c>
      <c r="O1011" s="42">
        <f>IF(AND($B1011&lt;&gt;"",$C1011&lt;&gt;"",$B1011&lt;=$C1011),INDEX(Szabalyok!$C:$C,$N1011),"")</f>
        <v/>
      </c>
      <c r="P1011">
        <f>IF(D1011="",P1010,P1010+1)</f>
        <v/>
      </c>
    </row>
    <row r="1012">
      <c r="A1012">
        <f>IF(P1012=P1011,0,P1012)</f>
        <v/>
      </c>
      <c r="B1012" s="41">
        <f>IF($M1012&gt;300,"",IF(OR(INDEX(Bemenet!$E$2:$E$301,$M1012)="",INDEX(Bemenet!$F$2:$F$301,$M1012)=""),"",MAX(INDEX(Bemenet!$E$2:$E$301,$M1012),INDEX(Szabalyok!$A:$A,$N1012))))</f>
        <v/>
      </c>
      <c r="C1012" s="41">
        <f>IF($B1012="","",MIN(INDEX(Bemenet!$F$2:$F$301,$M1012),INDEX(Szabalyok!$B:$B,$N1012)))</f>
        <v/>
      </c>
      <c r="D1012" s="5">
        <f>IF(AND($B1012&lt;&gt;"",$C1012&lt;&gt;"",$B1012&lt;=$C1012),INDEX(Bemenet!$G$2:$G$301,$M1012),"")</f>
        <v/>
      </c>
      <c r="E1012" s="6">
        <f>IF(AND($B1012&lt;&gt;"",$C1012&lt;&gt;"",$B1012&lt;=$C1012),INDEX(Bemenet!$D$2:$D$301,$M1012),"")</f>
        <v/>
      </c>
      <c r="F1012" s="5">
        <f>IF(AND($B1012&lt;&gt;"",$C1012&lt;&gt;"",$B1012&lt;=$C1012),$C1012-$B1012+1,"")</f>
        <v/>
      </c>
      <c r="G1012" s="5">
        <f>IF($F1012="","",$F1012*$D1012)</f>
        <v/>
      </c>
      <c r="H1012" s="42">
        <f>IF($G1012="","",$O1012)</f>
        <v/>
      </c>
      <c r="I1012" s="5">
        <f>IF($G1012="","",$G1012*IF($H1012="",$O1012,$H1012)/100)</f>
        <v/>
      </c>
      <c r="J1012" s="5">
        <f>IF(OR($L1012="",NOT(COUNTIFS($L$2:$L1012,$L1012)=1)),"",SUMIFS($G:$G,$L:$L,$L1012))</f>
        <v/>
      </c>
      <c r="K1012" s="5">
        <f>IF(OR($L1012="",NOT(COUNTIFS($L$2:$L1012,$L1012)=1)),"",SUMIFS($I:$I,$L:$L,$L1012))</f>
        <v/>
      </c>
      <c r="L1012" s="6">
        <f>IF($B1012="","",YEAR($B1012))</f>
        <v/>
      </c>
      <c r="M1012" s="6">
        <f>INT((ROW()-2)/39)+1</f>
        <v/>
      </c>
      <c r="N1012" s="6">
        <f>MOD(ROW()-2,39)+2</f>
        <v/>
      </c>
      <c r="O1012" s="42">
        <f>IF(AND($B1012&lt;&gt;"",$C1012&lt;&gt;"",$B1012&lt;=$C1012),INDEX(Szabalyok!$C:$C,$N1012),"")</f>
        <v/>
      </c>
      <c r="P1012">
        <f>IF(D1012="",P1011,P1011+1)</f>
        <v/>
      </c>
    </row>
    <row r="1013">
      <c r="A1013">
        <f>IF(P1013=P1012,0,P1013)</f>
        <v/>
      </c>
      <c r="B1013" s="41">
        <f>IF($M1013&gt;300,"",IF(OR(INDEX(Bemenet!$E$2:$E$301,$M1013)="",INDEX(Bemenet!$F$2:$F$301,$M1013)=""),"",MAX(INDEX(Bemenet!$E$2:$E$301,$M1013),INDEX(Szabalyok!$A:$A,$N1013))))</f>
        <v/>
      </c>
      <c r="C1013" s="41">
        <f>IF($B1013="","",MIN(INDEX(Bemenet!$F$2:$F$301,$M1013),INDEX(Szabalyok!$B:$B,$N1013)))</f>
        <v/>
      </c>
      <c r="D1013" s="5">
        <f>IF(AND($B1013&lt;&gt;"",$C1013&lt;&gt;"",$B1013&lt;=$C1013),INDEX(Bemenet!$G$2:$G$301,$M1013),"")</f>
        <v/>
      </c>
      <c r="E1013" s="6">
        <f>IF(AND($B1013&lt;&gt;"",$C1013&lt;&gt;"",$B1013&lt;=$C1013),INDEX(Bemenet!$D$2:$D$301,$M1013),"")</f>
        <v/>
      </c>
      <c r="F1013" s="5">
        <f>IF(AND($B1013&lt;&gt;"",$C1013&lt;&gt;"",$B1013&lt;=$C1013),$C1013-$B1013+1,"")</f>
        <v/>
      </c>
      <c r="G1013" s="5">
        <f>IF($F1013="","",$F1013*$D1013)</f>
        <v/>
      </c>
      <c r="H1013" s="42">
        <f>IF($G1013="","",$O1013)</f>
        <v/>
      </c>
      <c r="I1013" s="5">
        <f>IF($G1013="","",$G1013*IF($H1013="",$O1013,$H1013)/100)</f>
        <v/>
      </c>
      <c r="J1013" s="5">
        <f>IF(OR($L1013="",NOT(COUNTIFS($L$2:$L1013,$L1013)=1)),"",SUMIFS($G:$G,$L:$L,$L1013))</f>
        <v/>
      </c>
      <c r="K1013" s="5">
        <f>IF(OR($L1013="",NOT(COUNTIFS($L$2:$L1013,$L1013)=1)),"",SUMIFS($I:$I,$L:$L,$L1013))</f>
        <v/>
      </c>
      <c r="L1013" s="6">
        <f>IF($B1013="","",YEAR($B1013))</f>
        <v/>
      </c>
      <c r="M1013" s="6">
        <f>INT((ROW()-2)/39)+1</f>
        <v/>
      </c>
      <c r="N1013" s="6">
        <f>MOD(ROW()-2,39)+2</f>
        <v/>
      </c>
      <c r="O1013" s="42">
        <f>IF(AND($B1013&lt;&gt;"",$C1013&lt;&gt;"",$B1013&lt;=$C1013),INDEX(Szabalyok!$C:$C,$N1013),"")</f>
        <v/>
      </c>
      <c r="P1013">
        <f>IF(D1013="",P1012,P1012+1)</f>
        <v/>
      </c>
    </row>
    <row r="1014">
      <c r="A1014">
        <f>IF(P1014=P1013,0,P1014)</f>
        <v/>
      </c>
      <c r="B1014" s="41">
        <f>IF($M1014&gt;300,"",IF(OR(INDEX(Bemenet!$E$2:$E$301,$M1014)="",INDEX(Bemenet!$F$2:$F$301,$M1014)=""),"",MAX(INDEX(Bemenet!$E$2:$E$301,$M1014),INDEX(Szabalyok!$A:$A,$N1014))))</f>
        <v/>
      </c>
      <c r="C1014" s="41">
        <f>IF($B1014="","",MIN(INDEX(Bemenet!$F$2:$F$301,$M1014),INDEX(Szabalyok!$B:$B,$N1014)))</f>
        <v/>
      </c>
      <c r="D1014" s="5">
        <f>IF(AND($B1014&lt;&gt;"",$C1014&lt;&gt;"",$B1014&lt;=$C1014),INDEX(Bemenet!$G$2:$G$301,$M1014),"")</f>
        <v/>
      </c>
      <c r="E1014" s="6">
        <f>IF(AND($B1014&lt;&gt;"",$C1014&lt;&gt;"",$B1014&lt;=$C1014),INDEX(Bemenet!$D$2:$D$301,$M1014),"")</f>
        <v/>
      </c>
      <c r="F1014" s="5">
        <f>IF(AND($B1014&lt;&gt;"",$C1014&lt;&gt;"",$B1014&lt;=$C1014),$C1014-$B1014+1,"")</f>
        <v/>
      </c>
      <c r="G1014" s="5">
        <f>IF($F1014="","",$F1014*$D1014)</f>
        <v/>
      </c>
      <c r="H1014" s="42">
        <f>IF($G1014="","",$O1014)</f>
        <v/>
      </c>
      <c r="I1014" s="5">
        <f>IF($G1014="","",$G1014*IF($H1014="",$O1014,$H1014)/100)</f>
        <v/>
      </c>
      <c r="J1014" s="5">
        <f>IF(OR($L1014="",NOT(COUNTIFS($L$2:$L1014,$L1014)=1)),"",SUMIFS($G:$G,$L:$L,$L1014))</f>
        <v/>
      </c>
      <c r="K1014" s="5">
        <f>IF(OR($L1014="",NOT(COUNTIFS($L$2:$L1014,$L1014)=1)),"",SUMIFS($I:$I,$L:$L,$L1014))</f>
        <v/>
      </c>
      <c r="L1014" s="6">
        <f>IF($B1014="","",YEAR($B1014))</f>
        <v/>
      </c>
      <c r="M1014" s="6">
        <f>INT((ROW()-2)/39)+1</f>
        <v/>
      </c>
      <c r="N1014" s="6">
        <f>MOD(ROW()-2,39)+2</f>
        <v/>
      </c>
      <c r="O1014" s="42">
        <f>IF(AND($B1014&lt;&gt;"",$C1014&lt;&gt;"",$B1014&lt;=$C1014),INDEX(Szabalyok!$C:$C,$N1014),"")</f>
        <v/>
      </c>
      <c r="P1014">
        <f>IF(D1014="",P1013,P1013+1)</f>
        <v/>
      </c>
    </row>
    <row r="1015">
      <c r="A1015">
        <f>IF(P1015=P1014,0,P1015)</f>
        <v/>
      </c>
      <c r="B1015" s="41">
        <f>IF($M1015&gt;300,"",IF(OR(INDEX(Bemenet!$E$2:$E$301,$M1015)="",INDEX(Bemenet!$F$2:$F$301,$M1015)=""),"",MAX(INDEX(Bemenet!$E$2:$E$301,$M1015),INDEX(Szabalyok!$A:$A,$N1015))))</f>
        <v/>
      </c>
      <c r="C1015" s="41">
        <f>IF($B1015="","",MIN(INDEX(Bemenet!$F$2:$F$301,$M1015),INDEX(Szabalyok!$B:$B,$N1015)))</f>
        <v/>
      </c>
      <c r="D1015" s="5">
        <f>IF(AND($B1015&lt;&gt;"",$C1015&lt;&gt;"",$B1015&lt;=$C1015),INDEX(Bemenet!$G$2:$G$301,$M1015),"")</f>
        <v/>
      </c>
      <c r="E1015" s="6">
        <f>IF(AND($B1015&lt;&gt;"",$C1015&lt;&gt;"",$B1015&lt;=$C1015),INDEX(Bemenet!$D$2:$D$301,$M1015),"")</f>
        <v/>
      </c>
      <c r="F1015" s="5">
        <f>IF(AND($B1015&lt;&gt;"",$C1015&lt;&gt;"",$B1015&lt;=$C1015),$C1015-$B1015+1,"")</f>
        <v/>
      </c>
      <c r="G1015" s="5">
        <f>IF($F1015="","",$F1015*$D1015)</f>
        <v/>
      </c>
      <c r="H1015" s="42">
        <f>IF($G1015="","",$O1015)</f>
        <v/>
      </c>
      <c r="I1015" s="5">
        <f>IF($G1015="","",$G1015*IF($H1015="",$O1015,$H1015)/100)</f>
        <v/>
      </c>
      <c r="J1015" s="5">
        <f>IF(OR($L1015="",NOT(COUNTIFS($L$2:$L1015,$L1015)=1)),"",SUMIFS($G:$G,$L:$L,$L1015))</f>
        <v/>
      </c>
      <c r="K1015" s="5">
        <f>IF(OR($L1015="",NOT(COUNTIFS($L$2:$L1015,$L1015)=1)),"",SUMIFS($I:$I,$L:$L,$L1015))</f>
        <v/>
      </c>
      <c r="L1015" s="6">
        <f>IF($B1015="","",YEAR($B1015))</f>
        <v/>
      </c>
      <c r="M1015" s="6">
        <f>INT((ROW()-2)/39)+1</f>
        <v/>
      </c>
      <c r="N1015" s="6">
        <f>MOD(ROW()-2,39)+2</f>
        <v/>
      </c>
      <c r="O1015" s="42">
        <f>IF(AND($B1015&lt;&gt;"",$C1015&lt;&gt;"",$B1015&lt;=$C1015),INDEX(Szabalyok!$C:$C,$N1015),"")</f>
        <v/>
      </c>
      <c r="P1015">
        <f>IF(D1015="",P1014,P1014+1)</f>
        <v/>
      </c>
    </row>
    <row r="1016">
      <c r="A1016">
        <f>IF(P1016=P1015,0,P1016)</f>
        <v/>
      </c>
      <c r="B1016" s="41">
        <f>IF($M1016&gt;300,"",IF(OR(INDEX(Bemenet!$E$2:$E$301,$M1016)="",INDEX(Bemenet!$F$2:$F$301,$M1016)=""),"",MAX(INDEX(Bemenet!$E$2:$E$301,$M1016),INDEX(Szabalyok!$A:$A,$N1016))))</f>
        <v/>
      </c>
      <c r="C1016" s="41">
        <f>IF($B1016="","",MIN(INDEX(Bemenet!$F$2:$F$301,$M1016),INDEX(Szabalyok!$B:$B,$N1016)))</f>
        <v/>
      </c>
      <c r="D1016" s="5">
        <f>IF(AND($B1016&lt;&gt;"",$C1016&lt;&gt;"",$B1016&lt;=$C1016),INDEX(Bemenet!$G$2:$G$301,$M1016),"")</f>
        <v/>
      </c>
      <c r="E1016" s="6">
        <f>IF(AND($B1016&lt;&gt;"",$C1016&lt;&gt;"",$B1016&lt;=$C1016),INDEX(Bemenet!$D$2:$D$301,$M1016),"")</f>
        <v/>
      </c>
      <c r="F1016" s="5">
        <f>IF(AND($B1016&lt;&gt;"",$C1016&lt;&gt;"",$B1016&lt;=$C1016),$C1016-$B1016+1,"")</f>
        <v/>
      </c>
      <c r="G1016" s="5">
        <f>IF($F1016="","",$F1016*$D1016)</f>
        <v/>
      </c>
      <c r="H1016" s="42">
        <f>IF($G1016="","",$O1016)</f>
        <v/>
      </c>
      <c r="I1016" s="5">
        <f>IF($G1016="","",$G1016*IF($H1016="",$O1016,$H1016)/100)</f>
        <v/>
      </c>
      <c r="J1016" s="5">
        <f>IF(OR($L1016="",NOT(COUNTIFS($L$2:$L1016,$L1016)=1)),"",SUMIFS($G:$G,$L:$L,$L1016))</f>
        <v/>
      </c>
      <c r="K1016" s="5">
        <f>IF(OR($L1016="",NOT(COUNTIFS($L$2:$L1016,$L1016)=1)),"",SUMIFS($I:$I,$L:$L,$L1016))</f>
        <v/>
      </c>
      <c r="L1016" s="6">
        <f>IF($B1016="","",YEAR($B1016))</f>
        <v/>
      </c>
      <c r="M1016" s="6">
        <f>INT((ROW()-2)/39)+1</f>
        <v/>
      </c>
      <c r="N1016" s="6">
        <f>MOD(ROW()-2,39)+2</f>
        <v/>
      </c>
      <c r="O1016" s="42">
        <f>IF(AND($B1016&lt;&gt;"",$C1016&lt;&gt;"",$B1016&lt;=$C1016),INDEX(Szabalyok!$C:$C,$N1016),"")</f>
        <v/>
      </c>
      <c r="P1016">
        <f>IF(D1016="",P1015,P1015+1)</f>
        <v/>
      </c>
    </row>
    <row r="1017">
      <c r="A1017">
        <f>IF(P1017=P1016,0,P1017)</f>
        <v/>
      </c>
      <c r="B1017" s="41">
        <f>IF($M1017&gt;300,"",IF(OR(INDEX(Bemenet!$E$2:$E$301,$M1017)="",INDEX(Bemenet!$F$2:$F$301,$M1017)=""),"",MAX(INDEX(Bemenet!$E$2:$E$301,$M1017),INDEX(Szabalyok!$A:$A,$N1017))))</f>
        <v/>
      </c>
      <c r="C1017" s="41">
        <f>IF($B1017="","",MIN(INDEX(Bemenet!$F$2:$F$301,$M1017),INDEX(Szabalyok!$B:$B,$N1017)))</f>
        <v/>
      </c>
      <c r="D1017" s="5">
        <f>IF(AND($B1017&lt;&gt;"",$C1017&lt;&gt;"",$B1017&lt;=$C1017),INDEX(Bemenet!$G$2:$G$301,$M1017),"")</f>
        <v/>
      </c>
      <c r="E1017" s="6">
        <f>IF(AND($B1017&lt;&gt;"",$C1017&lt;&gt;"",$B1017&lt;=$C1017),INDEX(Bemenet!$D$2:$D$301,$M1017),"")</f>
        <v/>
      </c>
      <c r="F1017" s="5">
        <f>IF(AND($B1017&lt;&gt;"",$C1017&lt;&gt;"",$B1017&lt;=$C1017),$C1017-$B1017+1,"")</f>
        <v/>
      </c>
      <c r="G1017" s="5">
        <f>IF($F1017="","",$F1017*$D1017)</f>
        <v/>
      </c>
      <c r="H1017" s="42">
        <f>IF($G1017="","",$O1017)</f>
        <v/>
      </c>
      <c r="I1017" s="5">
        <f>IF($G1017="","",$G1017*IF($H1017="",$O1017,$H1017)/100)</f>
        <v/>
      </c>
      <c r="J1017" s="5">
        <f>IF(OR($L1017="",NOT(COUNTIFS($L$2:$L1017,$L1017)=1)),"",SUMIFS($G:$G,$L:$L,$L1017))</f>
        <v/>
      </c>
      <c r="K1017" s="5">
        <f>IF(OR($L1017="",NOT(COUNTIFS($L$2:$L1017,$L1017)=1)),"",SUMIFS($I:$I,$L:$L,$L1017))</f>
        <v/>
      </c>
      <c r="L1017" s="6">
        <f>IF($B1017="","",YEAR($B1017))</f>
        <v/>
      </c>
      <c r="M1017" s="6">
        <f>INT((ROW()-2)/39)+1</f>
        <v/>
      </c>
      <c r="N1017" s="6">
        <f>MOD(ROW()-2,39)+2</f>
        <v/>
      </c>
      <c r="O1017" s="42">
        <f>IF(AND($B1017&lt;&gt;"",$C1017&lt;&gt;"",$B1017&lt;=$C1017),INDEX(Szabalyok!$C:$C,$N1017),"")</f>
        <v/>
      </c>
      <c r="P1017">
        <f>IF(D1017="",P1016,P1016+1)</f>
        <v/>
      </c>
    </row>
    <row r="1018">
      <c r="A1018">
        <f>IF(P1018=P1017,0,P1018)</f>
        <v/>
      </c>
      <c r="B1018" s="41">
        <f>IF($M1018&gt;300,"",IF(OR(INDEX(Bemenet!$E$2:$E$301,$M1018)="",INDEX(Bemenet!$F$2:$F$301,$M1018)=""),"",MAX(INDEX(Bemenet!$E$2:$E$301,$M1018),INDEX(Szabalyok!$A:$A,$N1018))))</f>
        <v/>
      </c>
      <c r="C1018" s="41">
        <f>IF($B1018="","",MIN(INDEX(Bemenet!$F$2:$F$301,$M1018),INDEX(Szabalyok!$B:$B,$N1018)))</f>
        <v/>
      </c>
      <c r="D1018" s="5">
        <f>IF(AND($B1018&lt;&gt;"",$C1018&lt;&gt;"",$B1018&lt;=$C1018),INDEX(Bemenet!$G$2:$G$301,$M1018),"")</f>
        <v/>
      </c>
      <c r="E1018" s="6">
        <f>IF(AND($B1018&lt;&gt;"",$C1018&lt;&gt;"",$B1018&lt;=$C1018),INDEX(Bemenet!$D$2:$D$301,$M1018),"")</f>
        <v/>
      </c>
      <c r="F1018" s="5">
        <f>IF(AND($B1018&lt;&gt;"",$C1018&lt;&gt;"",$B1018&lt;=$C1018),$C1018-$B1018+1,"")</f>
        <v/>
      </c>
      <c r="G1018" s="5">
        <f>IF($F1018="","",$F1018*$D1018)</f>
        <v/>
      </c>
      <c r="H1018" s="42">
        <f>IF($G1018="","",$O1018)</f>
        <v/>
      </c>
      <c r="I1018" s="5">
        <f>IF($G1018="","",$G1018*IF($H1018="",$O1018,$H1018)/100)</f>
        <v/>
      </c>
      <c r="J1018" s="5">
        <f>IF(OR($L1018="",NOT(COUNTIFS($L$2:$L1018,$L1018)=1)),"",SUMIFS($G:$G,$L:$L,$L1018))</f>
        <v/>
      </c>
      <c r="K1018" s="5">
        <f>IF(OR($L1018="",NOT(COUNTIFS($L$2:$L1018,$L1018)=1)),"",SUMIFS($I:$I,$L:$L,$L1018))</f>
        <v/>
      </c>
      <c r="L1018" s="6">
        <f>IF($B1018="","",YEAR($B1018))</f>
        <v/>
      </c>
      <c r="M1018" s="6">
        <f>INT((ROW()-2)/39)+1</f>
        <v/>
      </c>
      <c r="N1018" s="6">
        <f>MOD(ROW()-2,39)+2</f>
        <v/>
      </c>
      <c r="O1018" s="42">
        <f>IF(AND($B1018&lt;&gt;"",$C1018&lt;&gt;"",$B1018&lt;=$C1018),INDEX(Szabalyok!$C:$C,$N1018),"")</f>
        <v/>
      </c>
      <c r="P1018">
        <f>IF(D1018="",P1017,P1017+1)</f>
        <v/>
      </c>
    </row>
    <row r="1019">
      <c r="A1019">
        <f>IF(P1019=P1018,0,P1019)</f>
        <v/>
      </c>
      <c r="B1019" s="41">
        <f>IF($M1019&gt;300,"",IF(OR(INDEX(Bemenet!$E$2:$E$301,$M1019)="",INDEX(Bemenet!$F$2:$F$301,$M1019)=""),"",MAX(INDEX(Bemenet!$E$2:$E$301,$M1019),INDEX(Szabalyok!$A:$A,$N1019))))</f>
        <v/>
      </c>
      <c r="C1019" s="41">
        <f>IF($B1019="","",MIN(INDEX(Bemenet!$F$2:$F$301,$M1019),INDEX(Szabalyok!$B:$B,$N1019)))</f>
        <v/>
      </c>
      <c r="D1019" s="5">
        <f>IF(AND($B1019&lt;&gt;"",$C1019&lt;&gt;"",$B1019&lt;=$C1019),INDEX(Bemenet!$G$2:$G$301,$M1019),"")</f>
        <v/>
      </c>
      <c r="E1019" s="6">
        <f>IF(AND($B1019&lt;&gt;"",$C1019&lt;&gt;"",$B1019&lt;=$C1019),INDEX(Bemenet!$D$2:$D$301,$M1019),"")</f>
        <v/>
      </c>
      <c r="F1019" s="5">
        <f>IF(AND($B1019&lt;&gt;"",$C1019&lt;&gt;"",$B1019&lt;=$C1019),$C1019-$B1019+1,"")</f>
        <v/>
      </c>
      <c r="G1019" s="5">
        <f>IF($F1019="","",$F1019*$D1019)</f>
        <v/>
      </c>
      <c r="H1019" s="42">
        <f>IF($G1019="","",$O1019)</f>
        <v/>
      </c>
      <c r="I1019" s="5">
        <f>IF($G1019="","",$G1019*IF($H1019="",$O1019,$H1019)/100)</f>
        <v/>
      </c>
      <c r="J1019" s="5">
        <f>IF(OR($L1019="",NOT(COUNTIFS($L$2:$L1019,$L1019)=1)),"",SUMIFS($G:$G,$L:$L,$L1019))</f>
        <v/>
      </c>
      <c r="K1019" s="5">
        <f>IF(OR($L1019="",NOT(COUNTIFS($L$2:$L1019,$L1019)=1)),"",SUMIFS($I:$I,$L:$L,$L1019))</f>
        <v/>
      </c>
      <c r="L1019" s="6">
        <f>IF($B1019="","",YEAR($B1019))</f>
        <v/>
      </c>
      <c r="M1019" s="6">
        <f>INT((ROW()-2)/39)+1</f>
        <v/>
      </c>
      <c r="N1019" s="6">
        <f>MOD(ROW()-2,39)+2</f>
        <v/>
      </c>
      <c r="O1019" s="42">
        <f>IF(AND($B1019&lt;&gt;"",$C1019&lt;&gt;"",$B1019&lt;=$C1019),INDEX(Szabalyok!$C:$C,$N1019),"")</f>
        <v/>
      </c>
      <c r="P1019">
        <f>IF(D1019="",P1018,P1018+1)</f>
        <v/>
      </c>
    </row>
    <row r="1020">
      <c r="A1020">
        <f>IF(P1020=P1019,0,P1020)</f>
        <v/>
      </c>
      <c r="B1020" s="41">
        <f>IF($M1020&gt;300,"",IF(OR(INDEX(Bemenet!$E$2:$E$301,$M1020)="",INDEX(Bemenet!$F$2:$F$301,$M1020)=""),"",MAX(INDEX(Bemenet!$E$2:$E$301,$M1020),INDEX(Szabalyok!$A:$A,$N1020))))</f>
        <v/>
      </c>
      <c r="C1020" s="41">
        <f>IF($B1020="","",MIN(INDEX(Bemenet!$F$2:$F$301,$M1020),INDEX(Szabalyok!$B:$B,$N1020)))</f>
        <v/>
      </c>
      <c r="D1020" s="5">
        <f>IF(AND($B1020&lt;&gt;"",$C1020&lt;&gt;"",$B1020&lt;=$C1020),INDEX(Bemenet!$G$2:$G$301,$M1020),"")</f>
        <v/>
      </c>
      <c r="E1020" s="6">
        <f>IF(AND($B1020&lt;&gt;"",$C1020&lt;&gt;"",$B1020&lt;=$C1020),INDEX(Bemenet!$D$2:$D$301,$M1020),"")</f>
        <v/>
      </c>
      <c r="F1020" s="5">
        <f>IF(AND($B1020&lt;&gt;"",$C1020&lt;&gt;"",$B1020&lt;=$C1020),$C1020-$B1020+1,"")</f>
        <v/>
      </c>
      <c r="G1020" s="5">
        <f>IF($F1020="","",$F1020*$D1020)</f>
        <v/>
      </c>
      <c r="H1020" s="42">
        <f>IF($G1020="","",$O1020)</f>
        <v/>
      </c>
      <c r="I1020" s="5">
        <f>IF($G1020="","",$G1020*IF($H1020="",$O1020,$H1020)/100)</f>
        <v/>
      </c>
      <c r="J1020" s="5">
        <f>IF(OR($L1020="",NOT(COUNTIFS($L$2:$L1020,$L1020)=1)),"",SUMIFS($G:$G,$L:$L,$L1020))</f>
        <v/>
      </c>
      <c r="K1020" s="5">
        <f>IF(OR($L1020="",NOT(COUNTIFS($L$2:$L1020,$L1020)=1)),"",SUMIFS($I:$I,$L:$L,$L1020))</f>
        <v/>
      </c>
      <c r="L1020" s="6">
        <f>IF($B1020="","",YEAR($B1020))</f>
        <v/>
      </c>
      <c r="M1020" s="6">
        <f>INT((ROW()-2)/39)+1</f>
        <v/>
      </c>
      <c r="N1020" s="6">
        <f>MOD(ROW()-2,39)+2</f>
        <v/>
      </c>
      <c r="O1020" s="42">
        <f>IF(AND($B1020&lt;&gt;"",$C1020&lt;&gt;"",$B1020&lt;=$C1020),INDEX(Szabalyok!$C:$C,$N1020),"")</f>
        <v/>
      </c>
      <c r="P1020">
        <f>IF(D1020="",P1019,P1019+1)</f>
        <v/>
      </c>
    </row>
    <row r="1021">
      <c r="A1021">
        <f>IF(P1021=P1020,0,P1021)</f>
        <v/>
      </c>
      <c r="B1021" s="41">
        <f>IF($M1021&gt;300,"",IF(OR(INDEX(Bemenet!$E$2:$E$301,$M1021)="",INDEX(Bemenet!$F$2:$F$301,$M1021)=""),"",MAX(INDEX(Bemenet!$E$2:$E$301,$M1021),INDEX(Szabalyok!$A:$A,$N1021))))</f>
        <v/>
      </c>
      <c r="C1021" s="41">
        <f>IF($B1021="","",MIN(INDEX(Bemenet!$F$2:$F$301,$M1021),INDEX(Szabalyok!$B:$B,$N1021)))</f>
        <v/>
      </c>
      <c r="D1021" s="5">
        <f>IF(AND($B1021&lt;&gt;"",$C1021&lt;&gt;"",$B1021&lt;=$C1021),INDEX(Bemenet!$G$2:$G$301,$M1021),"")</f>
        <v/>
      </c>
      <c r="E1021" s="6">
        <f>IF(AND($B1021&lt;&gt;"",$C1021&lt;&gt;"",$B1021&lt;=$C1021),INDEX(Bemenet!$D$2:$D$301,$M1021),"")</f>
        <v/>
      </c>
      <c r="F1021" s="5">
        <f>IF(AND($B1021&lt;&gt;"",$C1021&lt;&gt;"",$B1021&lt;=$C1021),$C1021-$B1021+1,"")</f>
        <v/>
      </c>
      <c r="G1021" s="5">
        <f>IF($F1021="","",$F1021*$D1021)</f>
        <v/>
      </c>
      <c r="H1021" s="42">
        <f>IF($G1021="","",$O1021)</f>
        <v/>
      </c>
      <c r="I1021" s="5">
        <f>IF($G1021="","",$G1021*IF($H1021="",$O1021,$H1021)/100)</f>
        <v/>
      </c>
      <c r="J1021" s="5">
        <f>IF(OR($L1021="",NOT(COUNTIFS($L$2:$L1021,$L1021)=1)),"",SUMIFS($G:$G,$L:$L,$L1021))</f>
        <v/>
      </c>
      <c r="K1021" s="5">
        <f>IF(OR($L1021="",NOT(COUNTIFS($L$2:$L1021,$L1021)=1)),"",SUMIFS($I:$I,$L:$L,$L1021))</f>
        <v/>
      </c>
      <c r="L1021" s="6">
        <f>IF($B1021="","",YEAR($B1021))</f>
        <v/>
      </c>
      <c r="M1021" s="6">
        <f>INT((ROW()-2)/39)+1</f>
        <v/>
      </c>
      <c r="N1021" s="6">
        <f>MOD(ROW()-2,39)+2</f>
        <v/>
      </c>
      <c r="O1021" s="42">
        <f>IF(AND($B1021&lt;&gt;"",$C1021&lt;&gt;"",$B1021&lt;=$C1021),INDEX(Szabalyok!$C:$C,$N1021),"")</f>
        <v/>
      </c>
      <c r="P1021">
        <f>IF(D1021="",P1020,P1020+1)</f>
        <v/>
      </c>
    </row>
    <row r="1022">
      <c r="A1022">
        <f>IF(P1022=P1021,0,P1022)</f>
        <v/>
      </c>
      <c r="B1022" s="41">
        <f>IF($M1022&gt;300,"",IF(OR(INDEX(Bemenet!$E$2:$E$301,$M1022)="",INDEX(Bemenet!$F$2:$F$301,$M1022)=""),"",MAX(INDEX(Bemenet!$E$2:$E$301,$M1022),INDEX(Szabalyok!$A:$A,$N1022))))</f>
        <v/>
      </c>
      <c r="C1022" s="41">
        <f>IF($B1022="","",MIN(INDEX(Bemenet!$F$2:$F$301,$M1022),INDEX(Szabalyok!$B:$B,$N1022)))</f>
        <v/>
      </c>
      <c r="D1022" s="5">
        <f>IF(AND($B1022&lt;&gt;"",$C1022&lt;&gt;"",$B1022&lt;=$C1022),INDEX(Bemenet!$G$2:$G$301,$M1022),"")</f>
        <v/>
      </c>
      <c r="E1022" s="6">
        <f>IF(AND($B1022&lt;&gt;"",$C1022&lt;&gt;"",$B1022&lt;=$C1022),INDEX(Bemenet!$D$2:$D$301,$M1022),"")</f>
        <v/>
      </c>
      <c r="F1022" s="5">
        <f>IF(AND($B1022&lt;&gt;"",$C1022&lt;&gt;"",$B1022&lt;=$C1022),$C1022-$B1022+1,"")</f>
        <v/>
      </c>
      <c r="G1022" s="5">
        <f>IF($F1022="","",$F1022*$D1022)</f>
        <v/>
      </c>
      <c r="H1022" s="42">
        <f>IF($G1022="","",$O1022)</f>
        <v/>
      </c>
      <c r="I1022" s="5">
        <f>IF($G1022="","",$G1022*IF($H1022="",$O1022,$H1022)/100)</f>
        <v/>
      </c>
      <c r="J1022" s="5">
        <f>IF(OR($L1022="",NOT(COUNTIFS($L$2:$L1022,$L1022)=1)),"",SUMIFS($G:$G,$L:$L,$L1022))</f>
        <v/>
      </c>
      <c r="K1022" s="5">
        <f>IF(OR($L1022="",NOT(COUNTIFS($L$2:$L1022,$L1022)=1)),"",SUMIFS($I:$I,$L:$L,$L1022))</f>
        <v/>
      </c>
      <c r="L1022" s="6">
        <f>IF($B1022="","",YEAR($B1022))</f>
        <v/>
      </c>
      <c r="M1022" s="6">
        <f>INT((ROW()-2)/39)+1</f>
        <v/>
      </c>
      <c r="N1022" s="6">
        <f>MOD(ROW()-2,39)+2</f>
        <v/>
      </c>
      <c r="O1022" s="42">
        <f>IF(AND($B1022&lt;&gt;"",$C1022&lt;&gt;"",$B1022&lt;=$C1022),INDEX(Szabalyok!$C:$C,$N1022),"")</f>
        <v/>
      </c>
      <c r="P1022">
        <f>IF(D1022="",P1021,P1021+1)</f>
        <v/>
      </c>
    </row>
    <row r="1023">
      <c r="A1023">
        <f>IF(P1023=P1022,0,P1023)</f>
        <v/>
      </c>
      <c r="B1023" s="41">
        <f>IF($M1023&gt;300,"",IF(OR(INDEX(Bemenet!$E$2:$E$301,$M1023)="",INDEX(Bemenet!$F$2:$F$301,$M1023)=""),"",MAX(INDEX(Bemenet!$E$2:$E$301,$M1023),INDEX(Szabalyok!$A:$A,$N1023))))</f>
        <v/>
      </c>
      <c r="C1023" s="41">
        <f>IF($B1023="","",MIN(INDEX(Bemenet!$F$2:$F$301,$M1023),INDEX(Szabalyok!$B:$B,$N1023)))</f>
        <v/>
      </c>
      <c r="D1023" s="5">
        <f>IF(AND($B1023&lt;&gt;"",$C1023&lt;&gt;"",$B1023&lt;=$C1023),INDEX(Bemenet!$G$2:$G$301,$M1023),"")</f>
        <v/>
      </c>
      <c r="E1023" s="6">
        <f>IF(AND($B1023&lt;&gt;"",$C1023&lt;&gt;"",$B1023&lt;=$C1023),INDEX(Bemenet!$D$2:$D$301,$M1023),"")</f>
        <v/>
      </c>
      <c r="F1023" s="5">
        <f>IF(AND($B1023&lt;&gt;"",$C1023&lt;&gt;"",$B1023&lt;=$C1023),$C1023-$B1023+1,"")</f>
        <v/>
      </c>
      <c r="G1023" s="5">
        <f>IF($F1023="","",$F1023*$D1023)</f>
        <v/>
      </c>
      <c r="H1023" s="42">
        <f>IF($G1023="","",$O1023)</f>
        <v/>
      </c>
      <c r="I1023" s="5">
        <f>IF($G1023="","",$G1023*IF($H1023="",$O1023,$H1023)/100)</f>
        <v/>
      </c>
      <c r="J1023" s="5">
        <f>IF(OR($L1023="",NOT(COUNTIFS($L$2:$L1023,$L1023)=1)),"",SUMIFS($G:$G,$L:$L,$L1023))</f>
        <v/>
      </c>
      <c r="K1023" s="5">
        <f>IF(OR($L1023="",NOT(COUNTIFS($L$2:$L1023,$L1023)=1)),"",SUMIFS($I:$I,$L:$L,$L1023))</f>
        <v/>
      </c>
      <c r="L1023" s="6">
        <f>IF($B1023="","",YEAR($B1023))</f>
        <v/>
      </c>
      <c r="M1023" s="6">
        <f>INT((ROW()-2)/39)+1</f>
        <v/>
      </c>
      <c r="N1023" s="6">
        <f>MOD(ROW()-2,39)+2</f>
        <v/>
      </c>
      <c r="O1023" s="42">
        <f>IF(AND($B1023&lt;&gt;"",$C1023&lt;&gt;"",$B1023&lt;=$C1023),INDEX(Szabalyok!$C:$C,$N1023),"")</f>
        <v/>
      </c>
      <c r="P1023">
        <f>IF(D1023="",P1022,P1022+1)</f>
        <v/>
      </c>
    </row>
    <row r="1024">
      <c r="A1024">
        <f>IF(P1024=P1023,0,P1024)</f>
        <v/>
      </c>
      <c r="B1024" s="41">
        <f>IF($M1024&gt;300,"",IF(OR(INDEX(Bemenet!$E$2:$E$301,$M1024)="",INDEX(Bemenet!$F$2:$F$301,$M1024)=""),"",MAX(INDEX(Bemenet!$E$2:$E$301,$M1024),INDEX(Szabalyok!$A:$A,$N1024))))</f>
        <v/>
      </c>
      <c r="C1024" s="41">
        <f>IF($B1024="","",MIN(INDEX(Bemenet!$F$2:$F$301,$M1024),INDEX(Szabalyok!$B:$B,$N1024)))</f>
        <v/>
      </c>
      <c r="D1024" s="5">
        <f>IF(AND($B1024&lt;&gt;"",$C1024&lt;&gt;"",$B1024&lt;=$C1024),INDEX(Bemenet!$G$2:$G$301,$M1024),"")</f>
        <v/>
      </c>
      <c r="E1024" s="6">
        <f>IF(AND($B1024&lt;&gt;"",$C1024&lt;&gt;"",$B1024&lt;=$C1024),INDEX(Bemenet!$D$2:$D$301,$M1024),"")</f>
        <v/>
      </c>
      <c r="F1024" s="5">
        <f>IF(AND($B1024&lt;&gt;"",$C1024&lt;&gt;"",$B1024&lt;=$C1024),$C1024-$B1024+1,"")</f>
        <v/>
      </c>
      <c r="G1024" s="5">
        <f>IF($F1024="","",$F1024*$D1024)</f>
        <v/>
      </c>
      <c r="H1024" s="42">
        <f>IF($G1024="","",$O1024)</f>
        <v/>
      </c>
      <c r="I1024" s="5">
        <f>IF($G1024="","",$G1024*IF($H1024="",$O1024,$H1024)/100)</f>
        <v/>
      </c>
      <c r="J1024" s="5">
        <f>IF(OR($L1024="",NOT(COUNTIFS($L$2:$L1024,$L1024)=1)),"",SUMIFS($G:$G,$L:$L,$L1024))</f>
        <v/>
      </c>
      <c r="K1024" s="5">
        <f>IF(OR($L1024="",NOT(COUNTIFS($L$2:$L1024,$L1024)=1)),"",SUMIFS($I:$I,$L:$L,$L1024))</f>
        <v/>
      </c>
      <c r="L1024" s="6">
        <f>IF($B1024="","",YEAR($B1024))</f>
        <v/>
      </c>
      <c r="M1024" s="6">
        <f>INT((ROW()-2)/39)+1</f>
        <v/>
      </c>
      <c r="N1024" s="6">
        <f>MOD(ROW()-2,39)+2</f>
        <v/>
      </c>
      <c r="O1024" s="42">
        <f>IF(AND($B1024&lt;&gt;"",$C1024&lt;&gt;"",$B1024&lt;=$C1024),INDEX(Szabalyok!$C:$C,$N1024),"")</f>
        <v/>
      </c>
      <c r="P1024">
        <f>IF(D1024="",P1023,P1023+1)</f>
        <v/>
      </c>
    </row>
    <row r="1025">
      <c r="A1025">
        <f>IF(P1025=P1024,0,P1025)</f>
        <v/>
      </c>
      <c r="B1025" s="41">
        <f>IF($M1025&gt;300,"",IF(OR(INDEX(Bemenet!$E$2:$E$301,$M1025)="",INDEX(Bemenet!$F$2:$F$301,$M1025)=""),"",MAX(INDEX(Bemenet!$E$2:$E$301,$M1025),INDEX(Szabalyok!$A:$A,$N1025))))</f>
        <v/>
      </c>
      <c r="C1025" s="41">
        <f>IF($B1025="","",MIN(INDEX(Bemenet!$F$2:$F$301,$M1025),INDEX(Szabalyok!$B:$B,$N1025)))</f>
        <v/>
      </c>
      <c r="D1025" s="5">
        <f>IF(AND($B1025&lt;&gt;"",$C1025&lt;&gt;"",$B1025&lt;=$C1025),INDEX(Bemenet!$G$2:$G$301,$M1025),"")</f>
        <v/>
      </c>
      <c r="E1025" s="6">
        <f>IF(AND($B1025&lt;&gt;"",$C1025&lt;&gt;"",$B1025&lt;=$C1025),INDEX(Bemenet!$D$2:$D$301,$M1025),"")</f>
        <v/>
      </c>
      <c r="F1025" s="5">
        <f>IF(AND($B1025&lt;&gt;"",$C1025&lt;&gt;"",$B1025&lt;=$C1025),$C1025-$B1025+1,"")</f>
        <v/>
      </c>
      <c r="G1025" s="5">
        <f>IF($F1025="","",$F1025*$D1025)</f>
        <v/>
      </c>
      <c r="H1025" s="42">
        <f>IF($G1025="","",$O1025)</f>
        <v/>
      </c>
      <c r="I1025" s="5">
        <f>IF($G1025="","",$G1025*IF($H1025="",$O1025,$H1025)/100)</f>
        <v/>
      </c>
      <c r="J1025" s="5">
        <f>IF(OR($L1025="",NOT(COUNTIFS($L$2:$L1025,$L1025)=1)),"",SUMIFS($G:$G,$L:$L,$L1025))</f>
        <v/>
      </c>
      <c r="K1025" s="5">
        <f>IF(OR($L1025="",NOT(COUNTIFS($L$2:$L1025,$L1025)=1)),"",SUMIFS($I:$I,$L:$L,$L1025))</f>
        <v/>
      </c>
      <c r="L1025" s="6">
        <f>IF($B1025="","",YEAR($B1025))</f>
        <v/>
      </c>
      <c r="M1025" s="6">
        <f>INT((ROW()-2)/39)+1</f>
        <v/>
      </c>
      <c r="N1025" s="6">
        <f>MOD(ROW()-2,39)+2</f>
        <v/>
      </c>
      <c r="O1025" s="42">
        <f>IF(AND($B1025&lt;&gt;"",$C1025&lt;&gt;"",$B1025&lt;=$C1025),INDEX(Szabalyok!$C:$C,$N1025),"")</f>
        <v/>
      </c>
      <c r="P1025">
        <f>IF(D1025="",P1024,P1024+1)</f>
        <v/>
      </c>
    </row>
    <row r="1026">
      <c r="A1026">
        <f>IF(P1026=P1025,0,P1026)</f>
        <v/>
      </c>
      <c r="B1026" s="41">
        <f>IF($M1026&gt;300,"",IF(OR(INDEX(Bemenet!$E$2:$E$301,$M1026)="",INDEX(Bemenet!$F$2:$F$301,$M1026)=""),"",MAX(INDEX(Bemenet!$E$2:$E$301,$M1026),INDEX(Szabalyok!$A:$A,$N1026))))</f>
        <v/>
      </c>
      <c r="C1026" s="41">
        <f>IF($B1026="","",MIN(INDEX(Bemenet!$F$2:$F$301,$M1026),INDEX(Szabalyok!$B:$B,$N1026)))</f>
        <v/>
      </c>
      <c r="D1026" s="5">
        <f>IF(AND($B1026&lt;&gt;"",$C1026&lt;&gt;"",$B1026&lt;=$C1026),INDEX(Bemenet!$G$2:$G$301,$M1026),"")</f>
        <v/>
      </c>
      <c r="E1026" s="6">
        <f>IF(AND($B1026&lt;&gt;"",$C1026&lt;&gt;"",$B1026&lt;=$C1026),INDEX(Bemenet!$D$2:$D$301,$M1026),"")</f>
        <v/>
      </c>
      <c r="F1026" s="5">
        <f>IF(AND($B1026&lt;&gt;"",$C1026&lt;&gt;"",$B1026&lt;=$C1026),$C1026-$B1026+1,"")</f>
        <v/>
      </c>
      <c r="G1026" s="5">
        <f>IF($F1026="","",$F1026*$D1026)</f>
        <v/>
      </c>
      <c r="H1026" s="42">
        <f>IF($G1026="","",$O1026)</f>
        <v/>
      </c>
      <c r="I1026" s="5">
        <f>IF($G1026="","",$G1026*IF($H1026="",$O1026,$H1026)/100)</f>
        <v/>
      </c>
      <c r="J1026" s="5">
        <f>IF(OR($L1026="",NOT(COUNTIFS($L$2:$L1026,$L1026)=1)),"",SUMIFS($G:$G,$L:$L,$L1026))</f>
        <v/>
      </c>
      <c r="K1026" s="5">
        <f>IF(OR($L1026="",NOT(COUNTIFS($L$2:$L1026,$L1026)=1)),"",SUMIFS($I:$I,$L:$L,$L1026))</f>
        <v/>
      </c>
      <c r="L1026" s="6">
        <f>IF($B1026="","",YEAR($B1026))</f>
        <v/>
      </c>
      <c r="M1026" s="6">
        <f>INT((ROW()-2)/39)+1</f>
        <v/>
      </c>
      <c r="N1026" s="6">
        <f>MOD(ROW()-2,39)+2</f>
        <v/>
      </c>
      <c r="O1026" s="42">
        <f>IF(AND($B1026&lt;&gt;"",$C1026&lt;&gt;"",$B1026&lt;=$C1026),INDEX(Szabalyok!$C:$C,$N1026),"")</f>
        <v/>
      </c>
      <c r="P1026">
        <f>IF(D1026="",P1025,P1025+1)</f>
        <v/>
      </c>
    </row>
    <row r="1027">
      <c r="A1027">
        <f>IF(P1027=P1026,0,P1027)</f>
        <v/>
      </c>
      <c r="B1027" s="41">
        <f>IF($M1027&gt;300,"",IF(OR(INDEX(Bemenet!$E$2:$E$301,$M1027)="",INDEX(Bemenet!$F$2:$F$301,$M1027)=""),"",MAX(INDEX(Bemenet!$E$2:$E$301,$M1027),INDEX(Szabalyok!$A:$A,$N1027))))</f>
        <v/>
      </c>
      <c r="C1027" s="41">
        <f>IF($B1027="","",MIN(INDEX(Bemenet!$F$2:$F$301,$M1027),INDEX(Szabalyok!$B:$B,$N1027)))</f>
        <v/>
      </c>
      <c r="D1027" s="5">
        <f>IF(AND($B1027&lt;&gt;"",$C1027&lt;&gt;"",$B1027&lt;=$C1027),INDEX(Bemenet!$G$2:$G$301,$M1027),"")</f>
        <v/>
      </c>
      <c r="E1027" s="6">
        <f>IF(AND($B1027&lt;&gt;"",$C1027&lt;&gt;"",$B1027&lt;=$C1027),INDEX(Bemenet!$D$2:$D$301,$M1027),"")</f>
        <v/>
      </c>
      <c r="F1027" s="5">
        <f>IF(AND($B1027&lt;&gt;"",$C1027&lt;&gt;"",$B1027&lt;=$C1027),$C1027-$B1027+1,"")</f>
        <v/>
      </c>
      <c r="G1027" s="5">
        <f>IF($F1027="","",$F1027*$D1027)</f>
        <v/>
      </c>
      <c r="H1027" s="42">
        <f>IF($G1027="","",$O1027)</f>
        <v/>
      </c>
      <c r="I1027" s="5">
        <f>IF($G1027="","",$G1027*IF($H1027="",$O1027,$H1027)/100)</f>
        <v/>
      </c>
      <c r="J1027" s="5">
        <f>IF(OR($L1027="",NOT(COUNTIFS($L$2:$L1027,$L1027)=1)),"",SUMIFS($G:$G,$L:$L,$L1027))</f>
        <v/>
      </c>
      <c r="K1027" s="5">
        <f>IF(OR($L1027="",NOT(COUNTIFS($L$2:$L1027,$L1027)=1)),"",SUMIFS($I:$I,$L:$L,$L1027))</f>
        <v/>
      </c>
      <c r="L1027" s="6">
        <f>IF($B1027="","",YEAR($B1027))</f>
        <v/>
      </c>
      <c r="M1027" s="6">
        <f>INT((ROW()-2)/39)+1</f>
        <v/>
      </c>
      <c r="N1027" s="6">
        <f>MOD(ROW()-2,39)+2</f>
        <v/>
      </c>
      <c r="O1027" s="42">
        <f>IF(AND($B1027&lt;&gt;"",$C1027&lt;&gt;"",$B1027&lt;=$C1027),INDEX(Szabalyok!$C:$C,$N1027),"")</f>
        <v/>
      </c>
      <c r="P1027">
        <f>IF(D1027="",P1026,P1026+1)</f>
        <v/>
      </c>
    </row>
    <row r="1028">
      <c r="A1028">
        <f>IF(P1028=P1027,0,P1028)</f>
        <v/>
      </c>
      <c r="B1028" s="41">
        <f>IF($M1028&gt;300,"",IF(OR(INDEX(Bemenet!$E$2:$E$301,$M1028)="",INDEX(Bemenet!$F$2:$F$301,$M1028)=""),"",MAX(INDEX(Bemenet!$E$2:$E$301,$M1028),INDEX(Szabalyok!$A:$A,$N1028))))</f>
        <v/>
      </c>
      <c r="C1028" s="41">
        <f>IF($B1028="","",MIN(INDEX(Bemenet!$F$2:$F$301,$M1028),INDEX(Szabalyok!$B:$B,$N1028)))</f>
        <v/>
      </c>
      <c r="D1028" s="5">
        <f>IF(AND($B1028&lt;&gt;"",$C1028&lt;&gt;"",$B1028&lt;=$C1028),INDEX(Bemenet!$G$2:$G$301,$M1028),"")</f>
        <v/>
      </c>
      <c r="E1028" s="6">
        <f>IF(AND($B1028&lt;&gt;"",$C1028&lt;&gt;"",$B1028&lt;=$C1028),INDEX(Bemenet!$D$2:$D$301,$M1028),"")</f>
        <v/>
      </c>
      <c r="F1028" s="5">
        <f>IF(AND($B1028&lt;&gt;"",$C1028&lt;&gt;"",$B1028&lt;=$C1028),$C1028-$B1028+1,"")</f>
        <v/>
      </c>
      <c r="G1028" s="5">
        <f>IF($F1028="","",$F1028*$D1028)</f>
        <v/>
      </c>
      <c r="H1028" s="42">
        <f>IF($G1028="","",$O1028)</f>
        <v/>
      </c>
      <c r="I1028" s="5">
        <f>IF($G1028="","",$G1028*IF($H1028="",$O1028,$H1028)/100)</f>
        <v/>
      </c>
      <c r="J1028" s="5">
        <f>IF(OR($L1028="",NOT(COUNTIFS($L$2:$L1028,$L1028)=1)),"",SUMIFS($G:$G,$L:$L,$L1028))</f>
        <v/>
      </c>
      <c r="K1028" s="5">
        <f>IF(OR($L1028="",NOT(COUNTIFS($L$2:$L1028,$L1028)=1)),"",SUMIFS($I:$I,$L:$L,$L1028))</f>
        <v/>
      </c>
      <c r="L1028" s="6">
        <f>IF($B1028="","",YEAR($B1028))</f>
        <v/>
      </c>
      <c r="M1028" s="6">
        <f>INT((ROW()-2)/39)+1</f>
        <v/>
      </c>
      <c r="N1028" s="6">
        <f>MOD(ROW()-2,39)+2</f>
        <v/>
      </c>
      <c r="O1028" s="42">
        <f>IF(AND($B1028&lt;&gt;"",$C1028&lt;&gt;"",$B1028&lt;=$C1028),INDEX(Szabalyok!$C:$C,$N1028),"")</f>
        <v/>
      </c>
      <c r="P1028">
        <f>IF(D1028="",P1027,P1027+1)</f>
        <v/>
      </c>
    </row>
    <row r="1029">
      <c r="A1029">
        <f>IF(P1029=P1028,0,P1029)</f>
        <v/>
      </c>
      <c r="B1029" s="41">
        <f>IF($M1029&gt;300,"",IF(OR(INDEX(Bemenet!$E$2:$E$301,$M1029)="",INDEX(Bemenet!$F$2:$F$301,$M1029)=""),"",MAX(INDEX(Bemenet!$E$2:$E$301,$M1029),INDEX(Szabalyok!$A:$A,$N1029))))</f>
        <v/>
      </c>
      <c r="C1029" s="41">
        <f>IF($B1029="","",MIN(INDEX(Bemenet!$F$2:$F$301,$M1029),INDEX(Szabalyok!$B:$B,$N1029)))</f>
        <v/>
      </c>
      <c r="D1029" s="5">
        <f>IF(AND($B1029&lt;&gt;"",$C1029&lt;&gt;"",$B1029&lt;=$C1029),INDEX(Bemenet!$G$2:$G$301,$M1029),"")</f>
        <v/>
      </c>
      <c r="E1029" s="6">
        <f>IF(AND($B1029&lt;&gt;"",$C1029&lt;&gt;"",$B1029&lt;=$C1029),INDEX(Bemenet!$D$2:$D$301,$M1029),"")</f>
        <v/>
      </c>
      <c r="F1029" s="5">
        <f>IF(AND($B1029&lt;&gt;"",$C1029&lt;&gt;"",$B1029&lt;=$C1029),$C1029-$B1029+1,"")</f>
        <v/>
      </c>
      <c r="G1029" s="5">
        <f>IF($F1029="","",$F1029*$D1029)</f>
        <v/>
      </c>
      <c r="H1029" s="42">
        <f>IF($G1029="","",$O1029)</f>
        <v/>
      </c>
      <c r="I1029" s="5">
        <f>IF($G1029="","",$G1029*IF($H1029="",$O1029,$H1029)/100)</f>
        <v/>
      </c>
      <c r="J1029" s="5">
        <f>IF(OR($L1029="",NOT(COUNTIFS($L$2:$L1029,$L1029)=1)),"",SUMIFS($G:$G,$L:$L,$L1029))</f>
        <v/>
      </c>
      <c r="K1029" s="5">
        <f>IF(OR($L1029="",NOT(COUNTIFS($L$2:$L1029,$L1029)=1)),"",SUMIFS($I:$I,$L:$L,$L1029))</f>
        <v/>
      </c>
      <c r="L1029" s="6">
        <f>IF($B1029="","",YEAR($B1029))</f>
        <v/>
      </c>
      <c r="M1029" s="6">
        <f>INT((ROW()-2)/39)+1</f>
        <v/>
      </c>
      <c r="N1029" s="6">
        <f>MOD(ROW()-2,39)+2</f>
        <v/>
      </c>
      <c r="O1029" s="42">
        <f>IF(AND($B1029&lt;&gt;"",$C1029&lt;&gt;"",$B1029&lt;=$C1029),INDEX(Szabalyok!$C:$C,$N1029),"")</f>
        <v/>
      </c>
      <c r="P1029">
        <f>IF(D1029="",P1028,P1028+1)</f>
        <v/>
      </c>
    </row>
    <row r="1030">
      <c r="A1030">
        <f>IF(P1030=P1029,0,P1030)</f>
        <v/>
      </c>
      <c r="B1030" s="41">
        <f>IF($M1030&gt;300,"",IF(OR(INDEX(Bemenet!$E$2:$E$301,$M1030)="",INDEX(Bemenet!$F$2:$F$301,$M1030)=""),"",MAX(INDEX(Bemenet!$E$2:$E$301,$M1030),INDEX(Szabalyok!$A:$A,$N1030))))</f>
        <v/>
      </c>
      <c r="C1030" s="41">
        <f>IF($B1030="","",MIN(INDEX(Bemenet!$F$2:$F$301,$M1030),INDEX(Szabalyok!$B:$B,$N1030)))</f>
        <v/>
      </c>
      <c r="D1030" s="5">
        <f>IF(AND($B1030&lt;&gt;"",$C1030&lt;&gt;"",$B1030&lt;=$C1030),INDEX(Bemenet!$G$2:$G$301,$M1030),"")</f>
        <v/>
      </c>
      <c r="E1030" s="6">
        <f>IF(AND($B1030&lt;&gt;"",$C1030&lt;&gt;"",$B1030&lt;=$C1030),INDEX(Bemenet!$D$2:$D$301,$M1030),"")</f>
        <v/>
      </c>
      <c r="F1030" s="5">
        <f>IF(AND($B1030&lt;&gt;"",$C1030&lt;&gt;"",$B1030&lt;=$C1030),$C1030-$B1030+1,"")</f>
        <v/>
      </c>
      <c r="G1030" s="5">
        <f>IF($F1030="","",$F1030*$D1030)</f>
        <v/>
      </c>
      <c r="H1030" s="42">
        <f>IF($G1030="","",$O1030)</f>
        <v/>
      </c>
      <c r="I1030" s="5">
        <f>IF($G1030="","",$G1030*IF($H1030="",$O1030,$H1030)/100)</f>
        <v/>
      </c>
      <c r="J1030" s="5">
        <f>IF(OR($L1030="",NOT(COUNTIFS($L$2:$L1030,$L1030)=1)),"",SUMIFS($G:$G,$L:$L,$L1030))</f>
        <v/>
      </c>
      <c r="K1030" s="5">
        <f>IF(OR($L1030="",NOT(COUNTIFS($L$2:$L1030,$L1030)=1)),"",SUMIFS($I:$I,$L:$L,$L1030))</f>
        <v/>
      </c>
      <c r="L1030" s="6">
        <f>IF($B1030="","",YEAR($B1030))</f>
        <v/>
      </c>
      <c r="M1030" s="6">
        <f>INT((ROW()-2)/39)+1</f>
        <v/>
      </c>
      <c r="N1030" s="6">
        <f>MOD(ROW()-2,39)+2</f>
        <v/>
      </c>
      <c r="O1030" s="42">
        <f>IF(AND($B1030&lt;&gt;"",$C1030&lt;&gt;"",$B1030&lt;=$C1030),INDEX(Szabalyok!$C:$C,$N1030),"")</f>
        <v/>
      </c>
      <c r="P1030">
        <f>IF(D1030="",P1029,P1029+1)</f>
        <v/>
      </c>
    </row>
    <row r="1031">
      <c r="A1031">
        <f>IF(P1031=P1030,0,P1031)</f>
        <v/>
      </c>
      <c r="B1031" s="41">
        <f>IF($M1031&gt;300,"",IF(OR(INDEX(Bemenet!$E$2:$E$301,$M1031)="",INDEX(Bemenet!$F$2:$F$301,$M1031)=""),"",MAX(INDEX(Bemenet!$E$2:$E$301,$M1031),INDEX(Szabalyok!$A:$A,$N1031))))</f>
        <v/>
      </c>
      <c r="C1031" s="41">
        <f>IF($B1031="","",MIN(INDEX(Bemenet!$F$2:$F$301,$M1031),INDEX(Szabalyok!$B:$B,$N1031)))</f>
        <v/>
      </c>
      <c r="D1031" s="5">
        <f>IF(AND($B1031&lt;&gt;"",$C1031&lt;&gt;"",$B1031&lt;=$C1031),INDEX(Bemenet!$G$2:$G$301,$M1031),"")</f>
        <v/>
      </c>
      <c r="E1031" s="6">
        <f>IF(AND($B1031&lt;&gt;"",$C1031&lt;&gt;"",$B1031&lt;=$C1031),INDEX(Bemenet!$D$2:$D$301,$M1031),"")</f>
        <v/>
      </c>
      <c r="F1031" s="5">
        <f>IF(AND($B1031&lt;&gt;"",$C1031&lt;&gt;"",$B1031&lt;=$C1031),$C1031-$B1031+1,"")</f>
        <v/>
      </c>
      <c r="G1031" s="5">
        <f>IF($F1031="","",$F1031*$D1031)</f>
        <v/>
      </c>
      <c r="H1031" s="42">
        <f>IF($G1031="","",$O1031)</f>
        <v/>
      </c>
      <c r="I1031" s="5">
        <f>IF($G1031="","",$G1031*IF($H1031="",$O1031,$H1031)/100)</f>
        <v/>
      </c>
      <c r="J1031" s="5">
        <f>IF(OR($L1031="",NOT(COUNTIFS($L$2:$L1031,$L1031)=1)),"",SUMIFS($G:$G,$L:$L,$L1031))</f>
        <v/>
      </c>
      <c r="K1031" s="5">
        <f>IF(OR($L1031="",NOT(COUNTIFS($L$2:$L1031,$L1031)=1)),"",SUMIFS($I:$I,$L:$L,$L1031))</f>
        <v/>
      </c>
      <c r="L1031" s="6">
        <f>IF($B1031="","",YEAR($B1031))</f>
        <v/>
      </c>
      <c r="M1031" s="6">
        <f>INT((ROW()-2)/39)+1</f>
        <v/>
      </c>
      <c r="N1031" s="6">
        <f>MOD(ROW()-2,39)+2</f>
        <v/>
      </c>
      <c r="O1031" s="42">
        <f>IF(AND($B1031&lt;&gt;"",$C1031&lt;&gt;"",$B1031&lt;=$C1031),INDEX(Szabalyok!$C:$C,$N1031),"")</f>
        <v/>
      </c>
      <c r="P1031">
        <f>IF(D1031="",P1030,P1030+1)</f>
        <v/>
      </c>
    </row>
    <row r="1032">
      <c r="A1032">
        <f>IF(P1032=P1031,0,P1032)</f>
        <v/>
      </c>
      <c r="B1032" s="41">
        <f>IF($M1032&gt;300,"",IF(OR(INDEX(Bemenet!$E$2:$E$301,$M1032)="",INDEX(Bemenet!$F$2:$F$301,$M1032)=""),"",MAX(INDEX(Bemenet!$E$2:$E$301,$M1032),INDEX(Szabalyok!$A:$A,$N1032))))</f>
        <v/>
      </c>
      <c r="C1032" s="41">
        <f>IF($B1032="","",MIN(INDEX(Bemenet!$F$2:$F$301,$M1032),INDEX(Szabalyok!$B:$B,$N1032)))</f>
        <v/>
      </c>
      <c r="D1032" s="5">
        <f>IF(AND($B1032&lt;&gt;"",$C1032&lt;&gt;"",$B1032&lt;=$C1032),INDEX(Bemenet!$G$2:$G$301,$M1032),"")</f>
        <v/>
      </c>
      <c r="E1032" s="6">
        <f>IF(AND($B1032&lt;&gt;"",$C1032&lt;&gt;"",$B1032&lt;=$C1032),INDEX(Bemenet!$D$2:$D$301,$M1032),"")</f>
        <v/>
      </c>
      <c r="F1032" s="5">
        <f>IF(AND($B1032&lt;&gt;"",$C1032&lt;&gt;"",$B1032&lt;=$C1032),$C1032-$B1032+1,"")</f>
        <v/>
      </c>
      <c r="G1032" s="5">
        <f>IF($F1032="","",$F1032*$D1032)</f>
        <v/>
      </c>
      <c r="H1032" s="42">
        <f>IF($G1032="","",$O1032)</f>
        <v/>
      </c>
      <c r="I1032" s="5">
        <f>IF($G1032="","",$G1032*IF($H1032="",$O1032,$H1032)/100)</f>
        <v/>
      </c>
      <c r="J1032" s="5">
        <f>IF(OR($L1032="",NOT(COUNTIFS($L$2:$L1032,$L1032)=1)),"",SUMIFS($G:$G,$L:$L,$L1032))</f>
        <v/>
      </c>
      <c r="K1032" s="5">
        <f>IF(OR($L1032="",NOT(COUNTIFS($L$2:$L1032,$L1032)=1)),"",SUMIFS($I:$I,$L:$L,$L1032))</f>
        <v/>
      </c>
      <c r="L1032" s="6">
        <f>IF($B1032="","",YEAR($B1032))</f>
        <v/>
      </c>
      <c r="M1032" s="6">
        <f>INT((ROW()-2)/39)+1</f>
        <v/>
      </c>
      <c r="N1032" s="6">
        <f>MOD(ROW()-2,39)+2</f>
        <v/>
      </c>
      <c r="O1032" s="42">
        <f>IF(AND($B1032&lt;&gt;"",$C1032&lt;&gt;"",$B1032&lt;=$C1032),INDEX(Szabalyok!$C:$C,$N1032),"")</f>
        <v/>
      </c>
      <c r="P1032">
        <f>IF(D1032="",P1031,P1031+1)</f>
        <v/>
      </c>
    </row>
    <row r="1033">
      <c r="A1033">
        <f>IF(P1033=P1032,0,P1033)</f>
        <v/>
      </c>
      <c r="B1033" s="41">
        <f>IF($M1033&gt;300,"",IF(OR(INDEX(Bemenet!$E$2:$E$301,$M1033)="",INDEX(Bemenet!$F$2:$F$301,$M1033)=""),"",MAX(INDEX(Bemenet!$E$2:$E$301,$M1033),INDEX(Szabalyok!$A:$A,$N1033))))</f>
        <v/>
      </c>
      <c r="C1033" s="41">
        <f>IF($B1033="","",MIN(INDEX(Bemenet!$F$2:$F$301,$M1033),INDEX(Szabalyok!$B:$B,$N1033)))</f>
        <v/>
      </c>
      <c r="D1033" s="5">
        <f>IF(AND($B1033&lt;&gt;"",$C1033&lt;&gt;"",$B1033&lt;=$C1033),INDEX(Bemenet!$G$2:$G$301,$M1033),"")</f>
        <v/>
      </c>
      <c r="E1033" s="6">
        <f>IF(AND($B1033&lt;&gt;"",$C1033&lt;&gt;"",$B1033&lt;=$C1033),INDEX(Bemenet!$D$2:$D$301,$M1033),"")</f>
        <v/>
      </c>
      <c r="F1033" s="5">
        <f>IF(AND($B1033&lt;&gt;"",$C1033&lt;&gt;"",$B1033&lt;=$C1033),$C1033-$B1033+1,"")</f>
        <v/>
      </c>
      <c r="G1033" s="5">
        <f>IF($F1033="","",$F1033*$D1033)</f>
        <v/>
      </c>
      <c r="H1033" s="42">
        <f>IF($G1033="","",$O1033)</f>
        <v/>
      </c>
      <c r="I1033" s="5">
        <f>IF($G1033="","",$G1033*IF($H1033="",$O1033,$H1033)/100)</f>
        <v/>
      </c>
      <c r="J1033" s="5">
        <f>IF(OR($L1033="",NOT(COUNTIFS($L$2:$L1033,$L1033)=1)),"",SUMIFS($G:$G,$L:$L,$L1033))</f>
        <v/>
      </c>
      <c r="K1033" s="5">
        <f>IF(OR($L1033="",NOT(COUNTIFS($L$2:$L1033,$L1033)=1)),"",SUMIFS($I:$I,$L:$L,$L1033))</f>
        <v/>
      </c>
      <c r="L1033" s="6">
        <f>IF($B1033="","",YEAR($B1033))</f>
        <v/>
      </c>
      <c r="M1033" s="6">
        <f>INT((ROW()-2)/39)+1</f>
        <v/>
      </c>
      <c r="N1033" s="6">
        <f>MOD(ROW()-2,39)+2</f>
        <v/>
      </c>
      <c r="O1033" s="42">
        <f>IF(AND($B1033&lt;&gt;"",$C1033&lt;&gt;"",$B1033&lt;=$C1033),INDEX(Szabalyok!$C:$C,$N1033),"")</f>
        <v/>
      </c>
      <c r="P1033">
        <f>IF(D1033="",P1032,P1032+1)</f>
        <v/>
      </c>
    </row>
    <row r="1034">
      <c r="A1034">
        <f>IF(P1034=P1033,0,P1034)</f>
        <v/>
      </c>
      <c r="B1034" s="41">
        <f>IF($M1034&gt;300,"",IF(OR(INDEX(Bemenet!$E$2:$E$301,$M1034)="",INDEX(Bemenet!$F$2:$F$301,$M1034)=""),"",MAX(INDEX(Bemenet!$E$2:$E$301,$M1034),INDEX(Szabalyok!$A:$A,$N1034))))</f>
        <v/>
      </c>
      <c r="C1034" s="41">
        <f>IF($B1034="","",MIN(INDEX(Bemenet!$F$2:$F$301,$M1034),INDEX(Szabalyok!$B:$B,$N1034)))</f>
        <v/>
      </c>
      <c r="D1034" s="5">
        <f>IF(AND($B1034&lt;&gt;"",$C1034&lt;&gt;"",$B1034&lt;=$C1034),INDEX(Bemenet!$G$2:$G$301,$M1034),"")</f>
        <v/>
      </c>
      <c r="E1034" s="6">
        <f>IF(AND($B1034&lt;&gt;"",$C1034&lt;&gt;"",$B1034&lt;=$C1034),INDEX(Bemenet!$D$2:$D$301,$M1034),"")</f>
        <v/>
      </c>
      <c r="F1034" s="5">
        <f>IF(AND($B1034&lt;&gt;"",$C1034&lt;&gt;"",$B1034&lt;=$C1034),$C1034-$B1034+1,"")</f>
        <v/>
      </c>
      <c r="G1034" s="5">
        <f>IF($F1034="","",$F1034*$D1034)</f>
        <v/>
      </c>
      <c r="H1034" s="42">
        <f>IF($G1034="","",$O1034)</f>
        <v/>
      </c>
      <c r="I1034" s="5">
        <f>IF($G1034="","",$G1034*IF($H1034="",$O1034,$H1034)/100)</f>
        <v/>
      </c>
      <c r="J1034" s="5">
        <f>IF(OR($L1034="",NOT(COUNTIFS($L$2:$L1034,$L1034)=1)),"",SUMIFS($G:$G,$L:$L,$L1034))</f>
        <v/>
      </c>
      <c r="K1034" s="5">
        <f>IF(OR($L1034="",NOT(COUNTIFS($L$2:$L1034,$L1034)=1)),"",SUMIFS($I:$I,$L:$L,$L1034))</f>
        <v/>
      </c>
      <c r="L1034" s="6">
        <f>IF($B1034="","",YEAR($B1034))</f>
        <v/>
      </c>
      <c r="M1034" s="6">
        <f>INT((ROW()-2)/39)+1</f>
        <v/>
      </c>
      <c r="N1034" s="6">
        <f>MOD(ROW()-2,39)+2</f>
        <v/>
      </c>
      <c r="O1034" s="42">
        <f>IF(AND($B1034&lt;&gt;"",$C1034&lt;&gt;"",$B1034&lt;=$C1034),INDEX(Szabalyok!$C:$C,$N1034),"")</f>
        <v/>
      </c>
      <c r="P1034">
        <f>IF(D1034="",P1033,P1033+1)</f>
        <v/>
      </c>
    </row>
    <row r="1035">
      <c r="A1035">
        <f>IF(P1035=P1034,0,P1035)</f>
        <v/>
      </c>
      <c r="B1035" s="41">
        <f>IF($M1035&gt;300,"",IF(OR(INDEX(Bemenet!$E$2:$E$301,$M1035)="",INDEX(Bemenet!$F$2:$F$301,$M1035)=""),"",MAX(INDEX(Bemenet!$E$2:$E$301,$M1035),INDEX(Szabalyok!$A:$A,$N1035))))</f>
        <v/>
      </c>
      <c r="C1035" s="41">
        <f>IF($B1035="","",MIN(INDEX(Bemenet!$F$2:$F$301,$M1035),INDEX(Szabalyok!$B:$B,$N1035)))</f>
        <v/>
      </c>
      <c r="D1035" s="5">
        <f>IF(AND($B1035&lt;&gt;"",$C1035&lt;&gt;"",$B1035&lt;=$C1035),INDEX(Bemenet!$G$2:$G$301,$M1035),"")</f>
        <v/>
      </c>
      <c r="E1035" s="6">
        <f>IF(AND($B1035&lt;&gt;"",$C1035&lt;&gt;"",$B1035&lt;=$C1035),INDEX(Bemenet!$D$2:$D$301,$M1035),"")</f>
        <v/>
      </c>
      <c r="F1035" s="5">
        <f>IF(AND($B1035&lt;&gt;"",$C1035&lt;&gt;"",$B1035&lt;=$C1035),$C1035-$B1035+1,"")</f>
        <v/>
      </c>
      <c r="G1035" s="5">
        <f>IF($F1035="","",$F1035*$D1035)</f>
        <v/>
      </c>
      <c r="H1035" s="42">
        <f>IF($G1035="","",$O1035)</f>
        <v/>
      </c>
      <c r="I1035" s="5">
        <f>IF($G1035="","",$G1035*IF($H1035="",$O1035,$H1035)/100)</f>
        <v/>
      </c>
      <c r="J1035" s="5">
        <f>IF(OR($L1035="",NOT(COUNTIFS($L$2:$L1035,$L1035)=1)),"",SUMIFS($G:$G,$L:$L,$L1035))</f>
        <v/>
      </c>
      <c r="K1035" s="5">
        <f>IF(OR($L1035="",NOT(COUNTIFS($L$2:$L1035,$L1035)=1)),"",SUMIFS($I:$I,$L:$L,$L1035))</f>
        <v/>
      </c>
      <c r="L1035" s="6">
        <f>IF($B1035="","",YEAR($B1035))</f>
        <v/>
      </c>
      <c r="M1035" s="6">
        <f>INT((ROW()-2)/39)+1</f>
        <v/>
      </c>
      <c r="N1035" s="6">
        <f>MOD(ROW()-2,39)+2</f>
        <v/>
      </c>
      <c r="O1035" s="42">
        <f>IF(AND($B1035&lt;&gt;"",$C1035&lt;&gt;"",$B1035&lt;=$C1035),INDEX(Szabalyok!$C:$C,$N1035),"")</f>
        <v/>
      </c>
      <c r="P1035">
        <f>IF(D1035="",P1034,P1034+1)</f>
        <v/>
      </c>
    </row>
    <row r="1036">
      <c r="A1036">
        <f>IF(P1036=P1035,0,P1036)</f>
        <v/>
      </c>
      <c r="B1036" s="41">
        <f>IF($M1036&gt;300,"",IF(OR(INDEX(Bemenet!$E$2:$E$301,$M1036)="",INDEX(Bemenet!$F$2:$F$301,$M1036)=""),"",MAX(INDEX(Bemenet!$E$2:$E$301,$M1036),INDEX(Szabalyok!$A:$A,$N1036))))</f>
        <v/>
      </c>
      <c r="C1036" s="41">
        <f>IF($B1036="","",MIN(INDEX(Bemenet!$F$2:$F$301,$M1036),INDEX(Szabalyok!$B:$B,$N1036)))</f>
        <v/>
      </c>
      <c r="D1036" s="5">
        <f>IF(AND($B1036&lt;&gt;"",$C1036&lt;&gt;"",$B1036&lt;=$C1036),INDEX(Bemenet!$G$2:$G$301,$M1036),"")</f>
        <v/>
      </c>
      <c r="E1036" s="6">
        <f>IF(AND($B1036&lt;&gt;"",$C1036&lt;&gt;"",$B1036&lt;=$C1036),INDEX(Bemenet!$D$2:$D$301,$M1036),"")</f>
        <v/>
      </c>
      <c r="F1036" s="5">
        <f>IF(AND($B1036&lt;&gt;"",$C1036&lt;&gt;"",$B1036&lt;=$C1036),$C1036-$B1036+1,"")</f>
        <v/>
      </c>
      <c r="G1036" s="5">
        <f>IF($F1036="","",$F1036*$D1036)</f>
        <v/>
      </c>
      <c r="H1036" s="42">
        <f>IF($G1036="","",$O1036)</f>
        <v/>
      </c>
      <c r="I1036" s="5">
        <f>IF($G1036="","",$G1036*IF($H1036="",$O1036,$H1036)/100)</f>
        <v/>
      </c>
      <c r="J1036" s="5">
        <f>IF(OR($L1036="",NOT(COUNTIFS($L$2:$L1036,$L1036)=1)),"",SUMIFS($G:$G,$L:$L,$L1036))</f>
        <v/>
      </c>
      <c r="K1036" s="5">
        <f>IF(OR($L1036="",NOT(COUNTIFS($L$2:$L1036,$L1036)=1)),"",SUMIFS($I:$I,$L:$L,$L1036))</f>
        <v/>
      </c>
      <c r="L1036" s="6">
        <f>IF($B1036="","",YEAR($B1036))</f>
        <v/>
      </c>
      <c r="M1036" s="6">
        <f>INT((ROW()-2)/39)+1</f>
        <v/>
      </c>
      <c r="N1036" s="6">
        <f>MOD(ROW()-2,39)+2</f>
        <v/>
      </c>
      <c r="O1036" s="42">
        <f>IF(AND($B1036&lt;&gt;"",$C1036&lt;&gt;"",$B1036&lt;=$C1036),INDEX(Szabalyok!$C:$C,$N1036),"")</f>
        <v/>
      </c>
      <c r="P1036">
        <f>IF(D1036="",P1035,P1035+1)</f>
        <v/>
      </c>
    </row>
    <row r="1037">
      <c r="A1037">
        <f>IF(P1037=P1036,0,P1037)</f>
        <v/>
      </c>
      <c r="B1037" s="41">
        <f>IF($M1037&gt;300,"",IF(OR(INDEX(Bemenet!$E$2:$E$301,$M1037)="",INDEX(Bemenet!$F$2:$F$301,$M1037)=""),"",MAX(INDEX(Bemenet!$E$2:$E$301,$M1037),INDEX(Szabalyok!$A:$A,$N1037))))</f>
        <v/>
      </c>
      <c r="C1037" s="41">
        <f>IF($B1037="","",MIN(INDEX(Bemenet!$F$2:$F$301,$M1037),INDEX(Szabalyok!$B:$B,$N1037)))</f>
        <v/>
      </c>
      <c r="D1037" s="5">
        <f>IF(AND($B1037&lt;&gt;"",$C1037&lt;&gt;"",$B1037&lt;=$C1037),INDEX(Bemenet!$G$2:$G$301,$M1037),"")</f>
        <v/>
      </c>
      <c r="E1037" s="6">
        <f>IF(AND($B1037&lt;&gt;"",$C1037&lt;&gt;"",$B1037&lt;=$C1037),INDEX(Bemenet!$D$2:$D$301,$M1037),"")</f>
        <v/>
      </c>
      <c r="F1037" s="5">
        <f>IF(AND($B1037&lt;&gt;"",$C1037&lt;&gt;"",$B1037&lt;=$C1037),$C1037-$B1037+1,"")</f>
        <v/>
      </c>
      <c r="G1037" s="5">
        <f>IF($F1037="","",$F1037*$D1037)</f>
        <v/>
      </c>
      <c r="H1037" s="42">
        <f>IF($G1037="","",$O1037)</f>
        <v/>
      </c>
      <c r="I1037" s="5">
        <f>IF($G1037="","",$G1037*IF($H1037="",$O1037,$H1037)/100)</f>
        <v/>
      </c>
      <c r="J1037" s="5">
        <f>IF(OR($L1037="",NOT(COUNTIFS($L$2:$L1037,$L1037)=1)),"",SUMIFS($G:$G,$L:$L,$L1037))</f>
        <v/>
      </c>
      <c r="K1037" s="5">
        <f>IF(OR($L1037="",NOT(COUNTIFS($L$2:$L1037,$L1037)=1)),"",SUMIFS($I:$I,$L:$L,$L1037))</f>
        <v/>
      </c>
      <c r="L1037" s="6">
        <f>IF($B1037="","",YEAR($B1037))</f>
        <v/>
      </c>
      <c r="M1037" s="6">
        <f>INT((ROW()-2)/39)+1</f>
        <v/>
      </c>
      <c r="N1037" s="6">
        <f>MOD(ROW()-2,39)+2</f>
        <v/>
      </c>
      <c r="O1037" s="42">
        <f>IF(AND($B1037&lt;&gt;"",$C1037&lt;&gt;"",$B1037&lt;=$C1037),INDEX(Szabalyok!$C:$C,$N1037),"")</f>
        <v/>
      </c>
      <c r="P1037">
        <f>IF(D1037="",P1036,P1036+1)</f>
        <v/>
      </c>
    </row>
    <row r="1038">
      <c r="A1038">
        <f>IF(P1038=P1037,0,P1038)</f>
        <v/>
      </c>
      <c r="B1038" s="41">
        <f>IF($M1038&gt;300,"",IF(OR(INDEX(Bemenet!$E$2:$E$301,$M1038)="",INDEX(Bemenet!$F$2:$F$301,$M1038)=""),"",MAX(INDEX(Bemenet!$E$2:$E$301,$M1038),INDEX(Szabalyok!$A:$A,$N1038))))</f>
        <v/>
      </c>
      <c r="C1038" s="41">
        <f>IF($B1038="","",MIN(INDEX(Bemenet!$F$2:$F$301,$M1038),INDEX(Szabalyok!$B:$B,$N1038)))</f>
        <v/>
      </c>
      <c r="D1038" s="5">
        <f>IF(AND($B1038&lt;&gt;"",$C1038&lt;&gt;"",$B1038&lt;=$C1038),INDEX(Bemenet!$G$2:$G$301,$M1038),"")</f>
        <v/>
      </c>
      <c r="E1038" s="6">
        <f>IF(AND($B1038&lt;&gt;"",$C1038&lt;&gt;"",$B1038&lt;=$C1038),INDEX(Bemenet!$D$2:$D$301,$M1038),"")</f>
        <v/>
      </c>
      <c r="F1038" s="5">
        <f>IF(AND($B1038&lt;&gt;"",$C1038&lt;&gt;"",$B1038&lt;=$C1038),$C1038-$B1038+1,"")</f>
        <v/>
      </c>
      <c r="G1038" s="5">
        <f>IF($F1038="","",$F1038*$D1038)</f>
        <v/>
      </c>
      <c r="H1038" s="42">
        <f>IF($G1038="","",$O1038)</f>
        <v/>
      </c>
      <c r="I1038" s="5">
        <f>IF($G1038="","",$G1038*IF($H1038="",$O1038,$H1038)/100)</f>
        <v/>
      </c>
      <c r="J1038" s="5">
        <f>IF(OR($L1038="",NOT(COUNTIFS($L$2:$L1038,$L1038)=1)),"",SUMIFS($G:$G,$L:$L,$L1038))</f>
        <v/>
      </c>
      <c r="K1038" s="5">
        <f>IF(OR($L1038="",NOT(COUNTIFS($L$2:$L1038,$L1038)=1)),"",SUMIFS($I:$I,$L:$L,$L1038))</f>
        <v/>
      </c>
      <c r="L1038" s="6">
        <f>IF($B1038="","",YEAR($B1038))</f>
        <v/>
      </c>
      <c r="M1038" s="6">
        <f>INT((ROW()-2)/39)+1</f>
        <v/>
      </c>
      <c r="N1038" s="6">
        <f>MOD(ROW()-2,39)+2</f>
        <v/>
      </c>
      <c r="O1038" s="42">
        <f>IF(AND($B1038&lt;&gt;"",$C1038&lt;&gt;"",$B1038&lt;=$C1038),INDEX(Szabalyok!$C:$C,$N1038),"")</f>
        <v/>
      </c>
      <c r="P1038">
        <f>IF(D1038="",P1037,P1037+1)</f>
        <v/>
      </c>
    </row>
    <row r="1039">
      <c r="A1039">
        <f>IF(P1039=P1038,0,P1039)</f>
        <v/>
      </c>
      <c r="B1039" s="41">
        <f>IF($M1039&gt;300,"",IF(OR(INDEX(Bemenet!$E$2:$E$301,$M1039)="",INDEX(Bemenet!$F$2:$F$301,$M1039)=""),"",MAX(INDEX(Bemenet!$E$2:$E$301,$M1039),INDEX(Szabalyok!$A:$A,$N1039))))</f>
        <v/>
      </c>
      <c r="C1039" s="41">
        <f>IF($B1039="","",MIN(INDEX(Bemenet!$F$2:$F$301,$M1039),INDEX(Szabalyok!$B:$B,$N1039)))</f>
        <v/>
      </c>
      <c r="D1039" s="5">
        <f>IF(AND($B1039&lt;&gt;"",$C1039&lt;&gt;"",$B1039&lt;=$C1039),INDEX(Bemenet!$G$2:$G$301,$M1039),"")</f>
        <v/>
      </c>
      <c r="E1039" s="6">
        <f>IF(AND($B1039&lt;&gt;"",$C1039&lt;&gt;"",$B1039&lt;=$C1039),INDEX(Bemenet!$D$2:$D$301,$M1039),"")</f>
        <v/>
      </c>
      <c r="F1039" s="5">
        <f>IF(AND($B1039&lt;&gt;"",$C1039&lt;&gt;"",$B1039&lt;=$C1039),$C1039-$B1039+1,"")</f>
        <v/>
      </c>
      <c r="G1039" s="5">
        <f>IF($F1039="","",$F1039*$D1039)</f>
        <v/>
      </c>
      <c r="H1039" s="42">
        <f>IF($G1039="","",$O1039)</f>
        <v/>
      </c>
      <c r="I1039" s="5">
        <f>IF($G1039="","",$G1039*IF($H1039="",$O1039,$H1039)/100)</f>
        <v/>
      </c>
      <c r="J1039" s="5">
        <f>IF(OR($L1039="",NOT(COUNTIFS($L$2:$L1039,$L1039)=1)),"",SUMIFS($G:$G,$L:$L,$L1039))</f>
        <v/>
      </c>
      <c r="K1039" s="5">
        <f>IF(OR($L1039="",NOT(COUNTIFS($L$2:$L1039,$L1039)=1)),"",SUMIFS($I:$I,$L:$L,$L1039))</f>
        <v/>
      </c>
      <c r="L1039" s="6">
        <f>IF($B1039="","",YEAR($B1039))</f>
        <v/>
      </c>
      <c r="M1039" s="6">
        <f>INT((ROW()-2)/39)+1</f>
        <v/>
      </c>
      <c r="N1039" s="6">
        <f>MOD(ROW()-2,39)+2</f>
        <v/>
      </c>
      <c r="O1039" s="42">
        <f>IF(AND($B1039&lt;&gt;"",$C1039&lt;&gt;"",$B1039&lt;=$C1039),INDEX(Szabalyok!$C:$C,$N1039),"")</f>
        <v/>
      </c>
      <c r="P1039">
        <f>IF(D1039="",P1038,P1038+1)</f>
        <v/>
      </c>
    </row>
    <row r="1040">
      <c r="A1040">
        <f>IF(P1040=P1039,0,P1040)</f>
        <v/>
      </c>
      <c r="B1040" s="41">
        <f>IF($M1040&gt;300,"",IF(OR(INDEX(Bemenet!$E$2:$E$301,$M1040)="",INDEX(Bemenet!$F$2:$F$301,$M1040)=""),"",MAX(INDEX(Bemenet!$E$2:$E$301,$M1040),INDEX(Szabalyok!$A:$A,$N1040))))</f>
        <v/>
      </c>
      <c r="C1040" s="41">
        <f>IF($B1040="","",MIN(INDEX(Bemenet!$F$2:$F$301,$M1040),INDEX(Szabalyok!$B:$B,$N1040)))</f>
        <v/>
      </c>
      <c r="D1040" s="5">
        <f>IF(AND($B1040&lt;&gt;"",$C1040&lt;&gt;"",$B1040&lt;=$C1040),INDEX(Bemenet!$G$2:$G$301,$M1040),"")</f>
        <v/>
      </c>
      <c r="E1040" s="6">
        <f>IF(AND($B1040&lt;&gt;"",$C1040&lt;&gt;"",$B1040&lt;=$C1040),INDEX(Bemenet!$D$2:$D$301,$M1040),"")</f>
        <v/>
      </c>
      <c r="F1040" s="5">
        <f>IF(AND($B1040&lt;&gt;"",$C1040&lt;&gt;"",$B1040&lt;=$C1040),$C1040-$B1040+1,"")</f>
        <v/>
      </c>
      <c r="G1040" s="5">
        <f>IF($F1040="","",$F1040*$D1040)</f>
        <v/>
      </c>
      <c r="H1040" s="42">
        <f>IF($G1040="","",$O1040)</f>
        <v/>
      </c>
      <c r="I1040" s="5">
        <f>IF($G1040="","",$G1040*IF($H1040="",$O1040,$H1040)/100)</f>
        <v/>
      </c>
      <c r="J1040" s="5">
        <f>IF(OR($L1040="",NOT(COUNTIFS($L$2:$L1040,$L1040)=1)),"",SUMIFS($G:$G,$L:$L,$L1040))</f>
        <v/>
      </c>
      <c r="K1040" s="5">
        <f>IF(OR($L1040="",NOT(COUNTIFS($L$2:$L1040,$L1040)=1)),"",SUMIFS($I:$I,$L:$L,$L1040))</f>
        <v/>
      </c>
      <c r="L1040" s="6">
        <f>IF($B1040="","",YEAR($B1040))</f>
        <v/>
      </c>
      <c r="M1040" s="6">
        <f>INT((ROW()-2)/39)+1</f>
        <v/>
      </c>
      <c r="N1040" s="6">
        <f>MOD(ROW()-2,39)+2</f>
        <v/>
      </c>
      <c r="O1040" s="42">
        <f>IF(AND($B1040&lt;&gt;"",$C1040&lt;&gt;"",$B1040&lt;=$C1040),INDEX(Szabalyok!$C:$C,$N1040),"")</f>
        <v/>
      </c>
      <c r="P1040">
        <f>IF(D1040="",P1039,P1039+1)</f>
        <v/>
      </c>
    </row>
    <row r="1041">
      <c r="A1041">
        <f>IF(P1041=P1040,0,P1041)</f>
        <v/>
      </c>
      <c r="B1041" s="41">
        <f>IF($M1041&gt;300,"",IF(OR(INDEX(Bemenet!$E$2:$E$301,$M1041)="",INDEX(Bemenet!$F$2:$F$301,$M1041)=""),"",MAX(INDEX(Bemenet!$E$2:$E$301,$M1041),INDEX(Szabalyok!$A:$A,$N1041))))</f>
        <v/>
      </c>
      <c r="C1041" s="41">
        <f>IF($B1041="","",MIN(INDEX(Bemenet!$F$2:$F$301,$M1041),INDEX(Szabalyok!$B:$B,$N1041)))</f>
        <v/>
      </c>
      <c r="D1041" s="5">
        <f>IF(AND($B1041&lt;&gt;"",$C1041&lt;&gt;"",$B1041&lt;=$C1041),INDEX(Bemenet!$G$2:$G$301,$M1041),"")</f>
        <v/>
      </c>
      <c r="E1041" s="6">
        <f>IF(AND($B1041&lt;&gt;"",$C1041&lt;&gt;"",$B1041&lt;=$C1041),INDEX(Bemenet!$D$2:$D$301,$M1041),"")</f>
        <v/>
      </c>
      <c r="F1041" s="5">
        <f>IF(AND($B1041&lt;&gt;"",$C1041&lt;&gt;"",$B1041&lt;=$C1041),$C1041-$B1041+1,"")</f>
        <v/>
      </c>
      <c r="G1041" s="5">
        <f>IF($F1041="","",$F1041*$D1041)</f>
        <v/>
      </c>
      <c r="H1041" s="42">
        <f>IF($G1041="","",$O1041)</f>
        <v/>
      </c>
      <c r="I1041" s="5">
        <f>IF($G1041="","",$G1041*IF($H1041="",$O1041,$H1041)/100)</f>
        <v/>
      </c>
      <c r="J1041" s="5">
        <f>IF(OR($L1041="",NOT(COUNTIFS($L$2:$L1041,$L1041)=1)),"",SUMIFS($G:$G,$L:$L,$L1041))</f>
        <v/>
      </c>
      <c r="K1041" s="5">
        <f>IF(OR($L1041="",NOT(COUNTIFS($L$2:$L1041,$L1041)=1)),"",SUMIFS($I:$I,$L:$L,$L1041))</f>
        <v/>
      </c>
      <c r="L1041" s="6">
        <f>IF($B1041="","",YEAR($B1041))</f>
        <v/>
      </c>
      <c r="M1041" s="6">
        <f>INT((ROW()-2)/39)+1</f>
        <v/>
      </c>
      <c r="N1041" s="6">
        <f>MOD(ROW()-2,39)+2</f>
        <v/>
      </c>
      <c r="O1041" s="42">
        <f>IF(AND($B1041&lt;&gt;"",$C1041&lt;&gt;"",$B1041&lt;=$C1041),INDEX(Szabalyok!$C:$C,$N1041),"")</f>
        <v/>
      </c>
      <c r="P1041">
        <f>IF(D1041="",P1040,P1040+1)</f>
        <v/>
      </c>
    </row>
    <row r="1042">
      <c r="A1042">
        <f>IF(P1042=P1041,0,P1042)</f>
        <v/>
      </c>
      <c r="B1042" s="41">
        <f>IF($M1042&gt;300,"",IF(OR(INDEX(Bemenet!$E$2:$E$301,$M1042)="",INDEX(Bemenet!$F$2:$F$301,$M1042)=""),"",MAX(INDEX(Bemenet!$E$2:$E$301,$M1042),INDEX(Szabalyok!$A:$A,$N1042))))</f>
        <v/>
      </c>
      <c r="C1042" s="41">
        <f>IF($B1042="","",MIN(INDEX(Bemenet!$F$2:$F$301,$M1042),INDEX(Szabalyok!$B:$B,$N1042)))</f>
        <v/>
      </c>
      <c r="D1042" s="5">
        <f>IF(AND($B1042&lt;&gt;"",$C1042&lt;&gt;"",$B1042&lt;=$C1042),INDEX(Bemenet!$G$2:$G$301,$M1042),"")</f>
        <v/>
      </c>
      <c r="E1042" s="6">
        <f>IF(AND($B1042&lt;&gt;"",$C1042&lt;&gt;"",$B1042&lt;=$C1042),INDEX(Bemenet!$D$2:$D$301,$M1042),"")</f>
        <v/>
      </c>
      <c r="F1042" s="5">
        <f>IF(AND($B1042&lt;&gt;"",$C1042&lt;&gt;"",$B1042&lt;=$C1042),$C1042-$B1042+1,"")</f>
        <v/>
      </c>
      <c r="G1042" s="5">
        <f>IF($F1042="","",$F1042*$D1042)</f>
        <v/>
      </c>
      <c r="H1042" s="42">
        <f>IF($G1042="","",$O1042)</f>
        <v/>
      </c>
      <c r="I1042" s="5">
        <f>IF($G1042="","",$G1042*IF($H1042="",$O1042,$H1042)/100)</f>
        <v/>
      </c>
      <c r="J1042" s="5">
        <f>IF(OR($L1042="",NOT(COUNTIFS($L$2:$L1042,$L1042)=1)),"",SUMIFS($G:$G,$L:$L,$L1042))</f>
        <v/>
      </c>
      <c r="K1042" s="5">
        <f>IF(OR($L1042="",NOT(COUNTIFS($L$2:$L1042,$L1042)=1)),"",SUMIFS($I:$I,$L:$L,$L1042))</f>
        <v/>
      </c>
      <c r="L1042" s="6">
        <f>IF($B1042="","",YEAR($B1042))</f>
        <v/>
      </c>
      <c r="M1042" s="6">
        <f>INT((ROW()-2)/39)+1</f>
        <v/>
      </c>
      <c r="N1042" s="6">
        <f>MOD(ROW()-2,39)+2</f>
        <v/>
      </c>
      <c r="O1042" s="42">
        <f>IF(AND($B1042&lt;&gt;"",$C1042&lt;&gt;"",$B1042&lt;=$C1042),INDEX(Szabalyok!$C:$C,$N1042),"")</f>
        <v/>
      </c>
      <c r="P1042">
        <f>IF(D1042="",P1041,P1041+1)</f>
        <v/>
      </c>
    </row>
    <row r="1043">
      <c r="A1043">
        <f>IF(P1043=P1042,0,P1043)</f>
        <v/>
      </c>
      <c r="B1043" s="41">
        <f>IF($M1043&gt;300,"",IF(OR(INDEX(Bemenet!$E$2:$E$301,$M1043)="",INDEX(Bemenet!$F$2:$F$301,$M1043)=""),"",MAX(INDEX(Bemenet!$E$2:$E$301,$M1043),INDEX(Szabalyok!$A:$A,$N1043))))</f>
        <v/>
      </c>
      <c r="C1043" s="41">
        <f>IF($B1043="","",MIN(INDEX(Bemenet!$F$2:$F$301,$M1043),INDEX(Szabalyok!$B:$B,$N1043)))</f>
        <v/>
      </c>
      <c r="D1043" s="5">
        <f>IF(AND($B1043&lt;&gt;"",$C1043&lt;&gt;"",$B1043&lt;=$C1043),INDEX(Bemenet!$G$2:$G$301,$M1043),"")</f>
        <v/>
      </c>
      <c r="E1043" s="6">
        <f>IF(AND($B1043&lt;&gt;"",$C1043&lt;&gt;"",$B1043&lt;=$C1043),INDEX(Bemenet!$D$2:$D$301,$M1043),"")</f>
        <v/>
      </c>
      <c r="F1043" s="5">
        <f>IF(AND($B1043&lt;&gt;"",$C1043&lt;&gt;"",$B1043&lt;=$C1043),$C1043-$B1043+1,"")</f>
        <v/>
      </c>
      <c r="G1043" s="5">
        <f>IF($F1043="","",$F1043*$D1043)</f>
        <v/>
      </c>
      <c r="H1043" s="42">
        <f>IF($G1043="","",$O1043)</f>
        <v/>
      </c>
      <c r="I1043" s="5">
        <f>IF($G1043="","",$G1043*IF($H1043="",$O1043,$H1043)/100)</f>
        <v/>
      </c>
      <c r="J1043" s="5">
        <f>IF(OR($L1043="",NOT(COUNTIFS($L$2:$L1043,$L1043)=1)),"",SUMIFS($G:$G,$L:$L,$L1043))</f>
        <v/>
      </c>
      <c r="K1043" s="5">
        <f>IF(OR($L1043="",NOT(COUNTIFS($L$2:$L1043,$L1043)=1)),"",SUMIFS($I:$I,$L:$L,$L1043))</f>
        <v/>
      </c>
      <c r="L1043" s="6">
        <f>IF($B1043="","",YEAR($B1043))</f>
        <v/>
      </c>
      <c r="M1043" s="6">
        <f>INT((ROW()-2)/39)+1</f>
        <v/>
      </c>
      <c r="N1043" s="6">
        <f>MOD(ROW()-2,39)+2</f>
        <v/>
      </c>
      <c r="O1043" s="42">
        <f>IF(AND($B1043&lt;&gt;"",$C1043&lt;&gt;"",$B1043&lt;=$C1043),INDEX(Szabalyok!$C:$C,$N1043),"")</f>
        <v/>
      </c>
      <c r="P1043">
        <f>IF(D1043="",P1042,P1042+1)</f>
        <v/>
      </c>
    </row>
    <row r="1044">
      <c r="A1044">
        <f>IF(P1044=P1043,0,P1044)</f>
        <v/>
      </c>
      <c r="B1044" s="41">
        <f>IF($M1044&gt;300,"",IF(OR(INDEX(Bemenet!$E$2:$E$301,$M1044)="",INDEX(Bemenet!$F$2:$F$301,$M1044)=""),"",MAX(INDEX(Bemenet!$E$2:$E$301,$M1044),INDEX(Szabalyok!$A:$A,$N1044))))</f>
        <v/>
      </c>
      <c r="C1044" s="41">
        <f>IF($B1044="","",MIN(INDEX(Bemenet!$F$2:$F$301,$M1044),INDEX(Szabalyok!$B:$B,$N1044)))</f>
        <v/>
      </c>
      <c r="D1044" s="5">
        <f>IF(AND($B1044&lt;&gt;"",$C1044&lt;&gt;"",$B1044&lt;=$C1044),INDEX(Bemenet!$G$2:$G$301,$M1044),"")</f>
        <v/>
      </c>
      <c r="E1044" s="6">
        <f>IF(AND($B1044&lt;&gt;"",$C1044&lt;&gt;"",$B1044&lt;=$C1044),INDEX(Bemenet!$D$2:$D$301,$M1044),"")</f>
        <v/>
      </c>
      <c r="F1044" s="5">
        <f>IF(AND($B1044&lt;&gt;"",$C1044&lt;&gt;"",$B1044&lt;=$C1044),$C1044-$B1044+1,"")</f>
        <v/>
      </c>
      <c r="G1044" s="5">
        <f>IF($F1044="","",$F1044*$D1044)</f>
        <v/>
      </c>
      <c r="H1044" s="42">
        <f>IF($G1044="","",$O1044)</f>
        <v/>
      </c>
      <c r="I1044" s="5">
        <f>IF($G1044="","",$G1044*IF($H1044="",$O1044,$H1044)/100)</f>
        <v/>
      </c>
      <c r="J1044" s="5">
        <f>IF(OR($L1044="",NOT(COUNTIFS($L$2:$L1044,$L1044)=1)),"",SUMIFS($G:$G,$L:$L,$L1044))</f>
        <v/>
      </c>
      <c r="K1044" s="5">
        <f>IF(OR($L1044="",NOT(COUNTIFS($L$2:$L1044,$L1044)=1)),"",SUMIFS($I:$I,$L:$L,$L1044))</f>
        <v/>
      </c>
      <c r="L1044" s="6">
        <f>IF($B1044="","",YEAR($B1044))</f>
        <v/>
      </c>
      <c r="M1044" s="6">
        <f>INT((ROW()-2)/39)+1</f>
        <v/>
      </c>
      <c r="N1044" s="6">
        <f>MOD(ROW()-2,39)+2</f>
        <v/>
      </c>
      <c r="O1044" s="42">
        <f>IF(AND($B1044&lt;&gt;"",$C1044&lt;&gt;"",$B1044&lt;=$C1044),INDEX(Szabalyok!$C:$C,$N1044),"")</f>
        <v/>
      </c>
      <c r="P1044">
        <f>IF(D1044="",P1043,P1043+1)</f>
        <v/>
      </c>
    </row>
    <row r="1045">
      <c r="A1045">
        <f>IF(P1045=P1044,0,P1045)</f>
        <v/>
      </c>
      <c r="B1045" s="41">
        <f>IF($M1045&gt;300,"",IF(OR(INDEX(Bemenet!$E$2:$E$301,$M1045)="",INDEX(Bemenet!$F$2:$F$301,$M1045)=""),"",MAX(INDEX(Bemenet!$E$2:$E$301,$M1045),INDEX(Szabalyok!$A:$A,$N1045))))</f>
        <v/>
      </c>
      <c r="C1045" s="41">
        <f>IF($B1045="","",MIN(INDEX(Bemenet!$F$2:$F$301,$M1045),INDEX(Szabalyok!$B:$B,$N1045)))</f>
        <v/>
      </c>
      <c r="D1045" s="5">
        <f>IF(AND($B1045&lt;&gt;"",$C1045&lt;&gt;"",$B1045&lt;=$C1045),INDEX(Bemenet!$G$2:$G$301,$M1045),"")</f>
        <v/>
      </c>
      <c r="E1045" s="6">
        <f>IF(AND($B1045&lt;&gt;"",$C1045&lt;&gt;"",$B1045&lt;=$C1045),INDEX(Bemenet!$D$2:$D$301,$M1045),"")</f>
        <v/>
      </c>
      <c r="F1045" s="5">
        <f>IF(AND($B1045&lt;&gt;"",$C1045&lt;&gt;"",$B1045&lt;=$C1045),$C1045-$B1045+1,"")</f>
        <v/>
      </c>
      <c r="G1045" s="5">
        <f>IF($F1045="","",$F1045*$D1045)</f>
        <v/>
      </c>
      <c r="H1045" s="42">
        <f>IF($G1045="","",$O1045)</f>
        <v/>
      </c>
      <c r="I1045" s="5">
        <f>IF($G1045="","",$G1045*IF($H1045="",$O1045,$H1045)/100)</f>
        <v/>
      </c>
      <c r="J1045" s="5">
        <f>IF(OR($L1045="",NOT(COUNTIFS($L$2:$L1045,$L1045)=1)),"",SUMIFS($G:$G,$L:$L,$L1045))</f>
        <v/>
      </c>
      <c r="K1045" s="5">
        <f>IF(OR($L1045="",NOT(COUNTIFS($L$2:$L1045,$L1045)=1)),"",SUMIFS($I:$I,$L:$L,$L1045))</f>
        <v/>
      </c>
      <c r="L1045" s="6">
        <f>IF($B1045="","",YEAR($B1045))</f>
        <v/>
      </c>
      <c r="M1045" s="6">
        <f>INT((ROW()-2)/39)+1</f>
        <v/>
      </c>
      <c r="N1045" s="6">
        <f>MOD(ROW()-2,39)+2</f>
        <v/>
      </c>
      <c r="O1045" s="42">
        <f>IF(AND($B1045&lt;&gt;"",$C1045&lt;&gt;"",$B1045&lt;=$C1045),INDEX(Szabalyok!$C:$C,$N1045),"")</f>
        <v/>
      </c>
      <c r="P1045">
        <f>IF(D1045="",P1044,P1044+1)</f>
        <v/>
      </c>
    </row>
    <row r="1046">
      <c r="A1046">
        <f>IF(P1046=P1045,0,P1046)</f>
        <v/>
      </c>
      <c r="B1046" s="41">
        <f>IF($M1046&gt;300,"",IF(OR(INDEX(Bemenet!$E$2:$E$301,$M1046)="",INDEX(Bemenet!$F$2:$F$301,$M1046)=""),"",MAX(INDEX(Bemenet!$E$2:$E$301,$M1046),INDEX(Szabalyok!$A:$A,$N1046))))</f>
        <v/>
      </c>
      <c r="C1046" s="41">
        <f>IF($B1046="","",MIN(INDEX(Bemenet!$F$2:$F$301,$M1046),INDEX(Szabalyok!$B:$B,$N1046)))</f>
        <v/>
      </c>
      <c r="D1046" s="5">
        <f>IF(AND($B1046&lt;&gt;"",$C1046&lt;&gt;"",$B1046&lt;=$C1046),INDEX(Bemenet!$G$2:$G$301,$M1046),"")</f>
        <v/>
      </c>
      <c r="E1046" s="6">
        <f>IF(AND($B1046&lt;&gt;"",$C1046&lt;&gt;"",$B1046&lt;=$C1046),INDEX(Bemenet!$D$2:$D$301,$M1046),"")</f>
        <v/>
      </c>
      <c r="F1046" s="5">
        <f>IF(AND($B1046&lt;&gt;"",$C1046&lt;&gt;"",$B1046&lt;=$C1046),$C1046-$B1046+1,"")</f>
        <v/>
      </c>
      <c r="G1046" s="5">
        <f>IF($F1046="","",$F1046*$D1046)</f>
        <v/>
      </c>
      <c r="H1046" s="42">
        <f>IF($G1046="","",$O1046)</f>
        <v/>
      </c>
      <c r="I1046" s="5">
        <f>IF($G1046="","",$G1046*IF($H1046="",$O1046,$H1046)/100)</f>
        <v/>
      </c>
      <c r="J1046" s="5">
        <f>IF(OR($L1046="",NOT(COUNTIFS($L$2:$L1046,$L1046)=1)),"",SUMIFS($G:$G,$L:$L,$L1046))</f>
        <v/>
      </c>
      <c r="K1046" s="5">
        <f>IF(OR($L1046="",NOT(COUNTIFS($L$2:$L1046,$L1046)=1)),"",SUMIFS($I:$I,$L:$L,$L1046))</f>
        <v/>
      </c>
      <c r="L1046" s="6">
        <f>IF($B1046="","",YEAR($B1046))</f>
        <v/>
      </c>
      <c r="M1046" s="6">
        <f>INT((ROW()-2)/39)+1</f>
        <v/>
      </c>
      <c r="N1046" s="6">
        <f>MOD(ROW()-2,39)+2</f>
        <v/>
      </c>
      <c r="O1046" s="42">
        <f>IF(AND($B1046&lt;&gt;"",$C1046&lt;&gt;"",$B1046&lt;=$C1046),INDEX(Szabalyok!$C:$C,$N1046),"")</f>
        <v/>
      </c>
      <c r="P1046">
        <f>IF(D1046="",P1045,P1045+1)</f>
        <v/>
      </c>
    </row>
    <row r="1047">
      <c r="A1047">
        <f>IF(P1047=P1046,0,P1047)</f>
        <v/>
      </c>
      <c r="B1047" s="41">
        <f>IF($M1047&gt;300,"",IF(OR(INDEX(Bemenet!$E$2:$E$301,$M1047)="",INDEX(Bemenet!$F$2:$F$301,$M1047)=""),"",MAX(INDEX(Bemenet!$E$2:$E$301,$M1047),INDEX(Szabalyok!$A:$A,$N1047))))</f>
        <v/>
      </c>
      <c r="C1047" s="41">
        <f>IF($B1047="","",MIN(INDEX(Bemenet!$F$2:$F$301,$M1047),INDEX(Szabalyok!$B:$B,$N1047)))</f>
        <v/>
      </c>
      <c r="D1047" s="5">
        <f>IF(AND($B1047&lt;&gt;"",$C1047&lt;&gt;"",$B1047&lt;=$C1047),INDEX(Bemenet!$G$2:$G$301,$M1047),"")</f>
        <v/>
      </c>
      <c r="E1047" s="6">
        <f>IF(AND($B1047&lt;&gt;"",$C1047&lt;&gt;"",$B1047&lt;=$C1047),INDEX(Bemenet!$D$2:$D$301,$M1047),"")</f>
        <v/>
      </c>
      <c r="F1047" s="5">
        <f>IF(AND($B1047&lt;&gt;"",$C1047&lt;&gt;"",$B1047&lt;=$C1047),$C1047-$B1047+1,"")</f>
        <v/>
      </c>
      <c r="G1047" s="5">
        <f>IF($F1047="","",$F1047*$D1047)</f>
        <v/>
      </c>
      <c r="H1047" s="42">
        <f>IF($G1047="","",$O1047)</f>
        <v/>
      </c>
      <c r="I1047" s="5">
        <f>IF($G1047="","",$G1047*IF($H1047="",$O1047,$H1047)/100)</f>
        <v/>
      </c>
      <c r="J1047" s="5">
        <f>IF(OR($L1047="",NOT(COUNTIFS($L$2:$L1047,$L1047)=1)),"",SUMIFS($G:$G,$L:$L,$L1047))</f>
        <v/>
      </c>
      <c r="K1047" s="5">
        <f>IF(OR($L1047="",NOT(COUNTIFS($L$2:$L1047,$L1047)=1)),"",SUMIFS($I:$I,$L:$L,$L1047))</f>
        <v/>
      </c>
      <c r="L1047" s="6">
        <f>IF($B1047="","",YEAR($B1047))</f>
        <v/>
      </c>
      <c r="M1047" s="6">
        <f>INT((ROW()-2)/39)+1</f>
        <v/>
      </c>
      <c r="N1047" s="6">
        <f>MOD(ROW()-2,39)+2</f>
        <v/>
      </c>
      <c r="O1047" s="42">
        <f>IF(AND($B1047&lt;&gt;"",$C1047&lt;&gt;"",$B1047&lt;=$C1047),INDEX(Szabalyok!$C:$C,$N1047),"")</f>
        <v/>
      </c>
      <c r="P1047">
        <f>IF(D1047="",P1046,P1046+1)</f>
        <v/>
      </c>
    </row>
    <row r="1048">
      <c r="A1048">
        <f>IF(P1048=P1047,0,P1048)</f>
        <v/>
      </c>
      <c r="B1048" s="41">
        <f>IF($M1048&gt;300,"",IF(OR(INDEX(Bemenet!$E$2:$E$301,$M1048)="",INDEX(Bemenet!$F$2:$F$301,$M1048)=""),"",MAX(INDEX(Bemenet!$E$2:$E$301,$M1048),INDEX(Szabalyok!$A:$A,$N1048))))</f>
        <v/>
      </c>
      <c r="C1048" s="41">
        <f>IF($B1048="","",MIN(INDEX(Bemenet!$F$2:$F$301,$M1048),INDEX(Szabalyok!$B:$B,$N1048)))</f>
        <v/>
      </c>
      <c r="D1048" s="5">
        <f>IF(AND($B1048&lt;&gt;"",$C1048&lt;&gt;"",$B1048&lt;=$C1048),INDEX(Bemenet!$G$2:$G$301,$M1048),"")</f>
        <v/>
      </c>
      <c r="E1048" s="6">
        <f>IF(AND($B1048&lt;&gt;"",$C1048&lt;&gt;"",$B1048&lt;=$C1048),INDEX(Bemenet!$D$2:$D$301,$M1048),"")</f>
        <v/>
      </c>
      <c r="F1048" s="5">
        <f>IF(AND($B1048&lt;&gt;"",$C1048&lt;&gt;"",$B1048&lt;=$C1048),$C1048-$B1048+1,"")</f>
        <v/>
      </c>
      <c r="G1048" s="5">
        <f>IF($F1048="","",$F1048*$D1048)</f>
        <v/>
      </c>
      <c r="H1048" s="42">
        <f>IF($G1048="","",$O1048)</f>
        <v/>
      </c>
      <c r="I1048" s="5">
        <f>IF($G1048="","",$G1048*IF($H1048="",$O1048,$H1048)/100)</f>
        <v/>
      </c>
      <c r="J1048" s="5">
        <f>IF(OR($L1048="",NOT(COUNTIFS($L$2:$L1048,$L1048)=1)),"",SUMIFS($G:$G,$L:$L,$L1048))</f>
        <v/>
      </c>
      <c r="K1048" s="5">
        <f>IF(OR($L1048="",NOT(COUNTIFS($L$2:$L1048,$L1048)=1)),"",SUMIFS($I:$I,$L:$L,$L1048))</f>
        <v/>
      </c>
      <c r="L1048" s="6">
        <f>IF($B1048="","",YEAR($B1048))</f>
        <v/>
      </c>
      <c r="M1048" s="6">
        <f>INT((ROW()-2)/39)+1</f>
        <v/>
      </c>
      <c r="N1048" s="6">
        <f>MOD(ROW()-2,39)+2</f>
        <v/>
      </c>
      <c r="O1048" s="42">
        <f>IF(AND($B1048&lt;&gt;"",$C1048&lt;&gt;"",$B1048&lt;=$C1048),INDEX(Szabalyok!$C:$C,$N1048),"")</f>
        <v/>
      </c>
      <c r="P1048">
        <f>IF(D1048="",P1047,P1047+1)</f>
        <v/>
      </c>
    </row>
    <row r="1049">
      <c r="A1049">
        <f>IF(P1049=P1048,0,P1049)</f>
        <v/>
      </c>
      <c r="B1049" s="41">
        <f>IF($M1049&gt;300,"",IF(OR(INDEX(Bemenet!$E$2:$E$301,$M1049)="",INDEX(Bemenet!$F$2:$F$301,$M1049)=""),"",MAX(INDEX(Bemenet!$E$2:$E$301,$M1049),INDEX(Szabalyok!$A:$A,$N1049))))</f>
        <v/>
      </c>
      <c r="C1049" s="41">
        <f>IF($B1049="","",MIN(INDEX(Bemenet!$F$2:$F$301,$M1049),INDEX(Szabalyok!$B:$B,$N1049)))</f>
        <v/>
      </c>
      <c r="D1049" s="5">
        <f>IF(AND($B1049&lt;&gt;"",$C1049&lt;&gt;"",$B1049&lt;=$C1049),INDEX(Bemenet!$G$2:$G$301,$M1049),"")</f>
        <v/>
      </c>
      <c r="E1049" s="6">
        <f>IF(AND($B1049&lt;&gt;"",$C1049&lt;&gt;"",$B1049&lt;=$C1049),INDEX(Bemenet!$D$2:$D$301,$M1049),"")</f>
        <v/>
      </c>
      <c r="F1049" s="5">
        <f>IF(AND($B1049&lt;&gt;"",$C1049&lt;&gt;"",$B1049&lt;=$C1049),$C1049-$B1049+1,"")</f>
        <v/>
      </c>
      <c r="G1049" s="5">
        <f>IF($F1049="","",$F1049*$D1049)</f>
        <v/>
      </c>
      <c r="H1049" s="42">
        <f>IF($G1049="","",$O1049)</f>
        <v/>
      </c>
      <c r="I1049" s="5">
        <f>IF($G1049="","",$G1049*IF($H1049="",$O1049,$H1049)/100)</f>
        <v/>
      </c>
      <c r="J1049" s="5">
        <f>IF(OR($L1049="",NOT(COUNTIFS($L$2:$L1049,$L1049)=1)),"",SUMIFS($G:$G,$L:$L,$L1049))</f>
        <v/>
      </c>
      <c r="K1049" s="5">
        <f>IF(OR($L1049="",NOT(COUNTIFS($L$2:$L1049,$L1049)=1)),"",SUMIFS($I:$I,$L:$L,$L1049))</f>
        <v/>
      </c>
      <c r="L1049" s="6">
        <f>IF($B1049="","",YEAR($B1049))</f>
        <v/>
      </c>
      <c r="M1049" s="6">
        <f>INT((ROW()-2)/39)+1</f>
        <v/>
      </c>
      <c r="N1049" s="6">
        <f>MOD(ROW()-2,39)+2</f>
        <v/>
      </c>
      <c r="O1049" s="42">
        <f>IF(AND($B1049&lt;&gt;"",$C1049&lt;&gt;"",$B1049&lt;=$C1049),INDEX(Szabalyok!$C:$C,$N1049),"")</f>
        <v/>
      </c>
      <c r="P1049">
        <f>IF(D1049="",P1048,P1048+1)</f>
        <v/>
      </c>
    </row>
    <row r="1050">
      <c r="A1050">
        <f>IF(P1050=P1049,0,P1050)</f>
        <v/>
      </c>
      <c r="B1050" s="41">
        <f>IF($M1050&gt;300,"",IF(OR(INDEX(Bemenet!$E$2:$E$301,$M1050)="",INDEX(Bemenet!$F$2:$F$301,$M1050)=""),"",MAX(INDEX(Bemenet!$E$2:$E$301,$M1050),INDEX(Szabalyok!$A:$A,$N1050))))</f>
        <v/>
      </c>
      <c r="C1050" s="41">
        <f>IF($B1050="","",MIN(INDEX(Bemenet!$F$2:$F$301,$M1050),INDEX(Szabalyok!$B:$B,$N1050)))</f>
        <v/>
      </c>
      <c r="D1050" s="5">
        <f>IF(AND($B1050&lt;&gt;"",$C1050&lt;&gt;"",$B1050&lt;=$C1050),INDEX(Bemenet!$G$2:$G$301,$M1050),"")</f>
        <v/>
      </c>
      <c r="E1050" s="6">
        <f>IF(AND($B1050&lt;&gt;"",$C1050&lt;&gt;"",$B1050&lt;=$C1050),INDEX(Bemenet!$D$2:$D$301,$M1050),"")</f>
        <v/>
      </c>
      <c r="F1050" s="5">
        <f>IF(AND($B1050&lt;&gt;"",$C1050&lt;&gt;"",$B1050&lt;=$C1050),$C1050-$B1050+1,"")</f>
        <v/>
      </c>
      <c r="G1050" s="5">
        <f>IF($F1050="","",$F1050*$D1050)</f>
        <v/>
      </c>
      <c r="H1050" s="42">
        <f>IF($G1050="","",$O1050)</f>
        <v/>
      </c>
      <c r="I1050" s="5">
        <f>IF($G1050="","",$G1050*IF($H1050="",$O1050,$H1050)/100)</f>
        <v/>
      </c>
      <c r="J1050" s="5">
        <f>IF(OR($L1050="",NOT(COUNTIFS($L$2:$L1050,$L1050)=1)),"",SUMIFS($G:$G,$L:$L,$L1050))</f>
        <v/>
      </c>
      <c r="K1050" s="5">
        <f>IF(OR($L1050="",NOT(COUNTIFS($L$2:$L1050,$L1050)=1)),"",SUMIFS($I:$I,$L:$L,$L1050))</f>
        <v/>
      </c>
      <c r="L1050" s="6">
        <f>IF($B1050="","",YEAR($B1050))</f>
        <v/>
      </c>
      <c r="M1050" s="6">
        <f>INT((ROW()-2)/39)+1</f>
        <v/>
      </c>
      <c r="N1050" s="6">
        <f>MOD(ROW()-2,39)+2</f>
        <v/>
      </c>
      <c r="O1050" s="42">
        <f>IF(AND($B1050&lt;&gt;"",$C1050&lt;&gt;"",$B1050&lt;=$C1050),INDEX(Szabalyok!$C:$C,$N1050),"")</f>
        <v/>
      </c>
      <c r="P1050">
        <f>IF(D1050="",P1049,P1049+1)</f>
        <v/>
      </c>
    </row>
    <row r="1051">
      <c r="A1051">
        <f>IF(P1051=P1050,0,P1051)</f>
        <v/>
      </c>
      <c r="B1051" s="41">
        <f>IF($M1051&gt;300,"",IF(OR(INDEX(Bemenet!$E$2:$E$301,$M1051)="",INDEX(Bemenet!$F$2:$F$301,$M1051)=""),"",MAX(INDEX(Bemenet!$E$2:$E$301,$M1051),INDEX(Szabalyok!$A:$A,$N1051))))</f>
        <v/>
      </c>
      <c r="C1051" s="41">
        <f>IF($B1051="","",MIN(INDEX(Bemenet!$F$2:$F$301,$M1051),INDEX(Szabalyok!$B:$B,$N1051)))</f>
        <v/>
      </c>
      <c r="D1051" s="5">
        <f>IF(AND($B1051&lt;&gt;"",$C1051&lt;&gt;"",$B1051&lt;=$C1051),INDEX(Bemenet!$G$2:$G$301,$M1051),"")</f>
        <v/>
      </c>
      <c r="E1051" s="6">
        <f>IF(AND($B1051&lt;&gt;"",$C1051&lt;&gt;"",$B1051&lt;=$C1051),INDEX(Bemenet!$D$2:$D$301,$M1051),"")</f>
        <v/>
      </c>
      <c r="F1051" s="5">
        <f>IF(AND($B1051&lt;&gt;"",$C1051&lt;&gt;"",$B1051&lt;=$C1051),$C1051-$B1051+1,"")</f>
        <v/>
      </c>
      <c r="G1051" s="5">
        <f>IF($F1051="","",$F1051*$D1051)</f>
        <v/>
      </c>
      <c r="H1051" s="42">
        <f>IF($G1051="","",$O1051)</f>
        <v/>
      </c>
      <c r="I1051" s="5">
        <f>IF($G1051="","",$G1051*IF($H1051="",$O1051,$H1051)/100)</f>
        <v/>
      </c>
      <c r="J1051" s="5">
        <f>IF(OR($L1051="",NOT(COUNTIFS($L$2:$L1051,$L1051)=1)),"",SUMIFS($G:$G,$L:$L,$L1051))</f>
        <v/>
      </c>
      <c r="K1051" s="5">
        <f>IF(OR($L1051="",NOT(COUNTIFS($L$2:$L1051,$L1051)=1)),"",SUMIFS($I:$I,$L:$L,$L1051))</f>
        <v/>
      </c>
      <c r="L1051" s="6">
        <f>IF($B1051="","",YEAR($B1051))</f>
        <v/>
      </c>
      <c r="M1051" s="6">
        <f>INT((ROW()-2)/39)+1</f>
        <v/>
      </c>
      <c r="N1051" s="6">
        <f>MOD(ROW()-2,39)+2</f>
        <v/>
      </c>
      <c r="O1051" s="42">
        <f>IF(AND($B1051&lt;&gt;"",$C1051&lt;&gt;"",$B1051&lt;=$C1051),INDEX(Szabalyok!$C:$C,$N1051),"")</f>
        <v/>
      </c>
      <c r="P1051">
        <f>IF(D1051="",P1050,P1050+1)</f>
        <v/>
      </c>
    </row>
    <row r="1052">
      <c r="A1052">
        <f>IF(P1052=P1051,0,P1052)</f>
        <v/>
      </c>
      <c r="B1052" s="41">
        <f>IF($M1052&gt;300,"",IF(OR(INDEX(Bemenet!$E$2:$E$301,$M1052)="",INDEX(Bemenet!$F$2:$F$301,$M1052)=""),"",MAX(INDEX(Bemenet!$E$2:$E$301,$M1052),INDEX(Szabalyok!$A:$A,$N1052))))</f>
        <v/>
      </c>
      <c r="C1052" s="41">
        <f>IF($B1052="","",MIN(INDEX(Bemenet!$F$2:$F$301,$M1052),INDEX(Szabalyok!$B:$B,$N1052)))</f>
        <v/>
      </c>
      <c r="D1052" s="5">
        <f>IF(AND($B1052&lt;&gt;"",$C1052&lt;&gt;"",$B1052&lt;=$C1052),INDEX(Bemenet!$G$2:$G$301,$M1052),"")</f>
        <v/>
      </c>
      <c r="E1052" s="6">
        <f>IF(AND($B1052&lt;&gt;"",$C1052&lt;&gt;"",$B1052&lt;=$C1052),INDEX(Bemenet!$D$2:$D$301,$M1052),"")</f>
        <v/>
      </c>
      <c r="F1052" s="5">
        <f>IF(AND($B1052&lt;&gt;"",$C1052&lt;&gt;"",$B1052&lt;=$C1052),$C1052-$B1052+1,"")</f>
        <v/>
      </c>
      <c r="G1052" s="5">
        <f>IF($F1052="","",$F1052*$D1052)</f>
        <v/>
      </c>
      <c r="H1052" s="42">
        <f>IF($G1052="","",$O1052)</f>
        <v/>
      </c>
      <c r="I1052" s="5">
        <f>IF($G1052="","",$G1052*IF($H1052="",$O1052,$H1052)/100)</f>
        <v/>
      </c>
      <c r="J1052" s="5">
        <f>IF(OR($L1052="",NOT(COUNTIFS($L$2:$L1052,$L1052)=1)),"",SUMIFS($G:$G,$L:$L,$L1052))</f>
        <v/>
      </c>
      <c r="K1052" s="5">
        <f>IF(OR($L1052="",NOT(COUNTIFS($L$2:$L1052,$L1052)=1)),"",SUMIFS($I:$I,$L:$L,$L1052))</f>
        <v/>
      </c>
      <c r="L1052" s="6">
        <f>IF($B1052="","",YEAR($B1052))</f>
        <v/>
      </c>
      <c r="M1052" s="6">
        <f>INT((ROW()-2)/39)+1</f>
        <v/>
      </c>
      <c r="N1052" s="6">
        <f>MOD(ROW()-2,39)+2</f>
        <v/>
      </c>
      <c r="O1052" s="42">
        <f>IF(AND($B1052&lt;&gt;"",$C1052&lt;&gt;"",$B1052&lt;=$C1052),INDEX(Szabalyok!$C:$C,$N1052),"")</f>
        <v/>
      </c>
      <c r="P1052">
        <f>IF(D1052="",P1051,P1051+1)</f>
        <v/>
      </c>
    </row>
    <row r="1053">
      <c r="A1053">
        <f>IF(P1053=P1052,0,P1053)</f>
        <v/>
      </c>
      <c r="B1053" s="41">
        <f>IF($M1053&gt;300,"",IF(OR(INDEX(Bemenet!$E$2:$E$301,$M1053)="",INDEX(Bemenet!$F$2:$F$301,$M1053)=""),"",MAX(INDEX(Bemenet!$E$2:$E$301,$M1053),INDEX(Szabalyok!$A:$A,$N1053))))</f>
        <v/>
      </c>
      <c r="C1053" s="41">
        <f>IF($B1053="","",MIN(INDEX(Bemenet!$F$2:$F$301,$M1053),INDEX(Szabalyok!$B:$B,$N1053)))</f>
        <v/>
      </c>
      <c r="D1053" s="5">
        <f>IF(AND($B1053&lt;&gt;"",$C1053&lt;&gt;"",$B1053&lt;=$C1053),INDEX(Bemenet!$G$2:$G$301,$M1053),"")</f>
        <v/>
      </c>
      <c r="E1053" s="6">
        <f>IF(AND($B1053&lt;&gt;"",$C1053&lt;&gt;"",$B1053&lt;=$C1053),INDEX(Bemenet!$D$2:$D$301,$M1053),"")</f>
        <v/>
      </c>
      <c r="F1053" s="5">
        <f>IF(AND($B1053&lt;&gt;"",$C1053&lt;&gt;"",$B1053&lt;=$C1053),$C1053-$B1053+1,"")</f>
        <v/>
      </c>
      <c r="G1053" s="5">
        <f>IF($F1053="","",$F1053*$D1053)</f>
        <v/>
      </c>
      <c r="H1053" s="42">
        <f>IF($G1053="","",$O1053)</f>
        <v/>
      </c>
      <c r="I1053" s="5">
        <f>IF($G1053="","",$G1053*IF($H1053="",$O1053,$H1053)/100)</f>
        <v/>
      </c>
      <c r="J1053" s="5">
        <f>IF(OR($L1053="",NOT(COUNTIFS($L$2:$L1053,$L1053)=1)),"",SUMIFS($G:$G,$L:$L,$L1053))</f>
        <v/>
      </c>
      <c r="K1053" s="5">
        <f>IF(OR($L1053="",NOT(COUNTIFS($L$2:$L1053,$L1053)=1)),"",SUMIFS($I:$I,$L:$L,$L1053))</f>
        <v/>
      </c>
      <c r="L1053" s="6">
        <f>IF($B1053="","",YEAR($B1053))</f>
        <v/>
      </c>
      <c r="M1053" s="6">
        <f>INT((ROW()-2)/39)+1</f>
        <v/>
      </c>
      <c r="N1053" s="6">
        <f>MOD(ROW()-2,39)+2</f>
        <v/>
      </c>
      <c r="O1053" s="42">
        <f>IF(AND($B1053&lt;&gt;"",$C1053&lt;&gt;"",$B1053&lt;=$C1053),INDEX(Szabalyok!$C:$C,$N1053),"")</f>
        <v/>
      </c>
      <c r="P1053">
        <f>IF(D1053="",P1052,P1052+1)</f>
        <v/>
      </c>
    </row>
    <row r="1054">
      <c r="A1054">
        <f>IF(P1054=P1053,0,P1054)</f>
        <v/>
      </c>
      <c r="B1054" s="41">
        <f>IF($M1054&gt;300,"",IF(OR(INDEX(Bemenet!$E$2:$E$301,$M1054)="",INDEX(Bemenet!$F$2:$F$301,$M1054)=""),"",MAX(INDEX(Bemenet!$E$2:$E$301,$M1054),INDEX(Szabalyok!$A:$A,$N1054))))</f>
        <v/>
      </c>
      <c r="C1054" s="41">
        <f>IF($B1054="","",MIN(INDEX(Bemenet!$F$2:$F$301,$M1054),INDEX(Szabalyok!$B:$B,$N1054)))</f>
        <v/>
      </c>
      <c r="D1054" s="5">
        <f>IF(AND($B1054&lt;&gt;"",$C1054&lt;&gt;"",$B1054&lt;=$C1054),INDEX(Bemenet!$G$2:$G$301,$M1054),"")</f>
        <v/>
      </c>
      <c r="E1054" s="6">
        <f>IF(AND($B1054&lt;&gt;"",$C1054&lt;&gt;"",$B1054&lt;=$C1054),INDEX(Bemenet!$D$2:$D$301,$M1054),"")</f>
        <v/>
      </c>
      <c r="F1054" s="5">
        <f>IF(AND($B1054&lt;&gt;"",$C1054&lt;&gt;"",$B1054&lt;=$C1054),$C1054-$B1054+1,"")</f>
        <v/>
      </c>
      <c r="G1054" s="5">
        <f>IF($F1054="","",$F1054*$D1054)</f>
        <v/>
      </c>
      <c r="H1054" s="42">
        <f>IF($G1054="","",$O1054)</f>
        <v/>
      </c>
      <c r="I1054" s="5">
        <f>IF($G1054="","",$G1054*IF($H1054="",$O1054,$H1054)/100)</f>
        <v/>
      </c>
      <c r="J1054" s="5">
        <f>IF(OR($L1054="",NOT(COUNTIFS($L$2:$L1054,$L1054)=1)),"",SUMIFS($G:$G,$L:$L,$L1054))</f>
        <v/>
      </c>
      <c r="K1054" s="5">
        <f>IF(OR($L1054="",NOT(COUNTIFS($L$2:$L1054,$L1054)=1)),"",SUMIFS($I:$I,$L:$L,$L1054))</f>
        <v/>
      </c>
      <c r="L1054" s="6">
        <f>IF($B1054="","",YEAR($B1054))</f>
        <v/>
      </c>
      <c r="M1054" s="6">
        <f>INT((ROW()-2)/39)+1</f>
        <v/>
      </c>
      <c r="N1054" s="6">
        <f>MOD(ROW()-2,39)+2</f>
        <v/>
      </c>
      <c r="O1054" s="42">
        <f>IF(AND($B1054&lt;&gt;"",$C1054&lt;&gt;"",$B1054&lt;=$C1054),INDEX(Szabalyok!$C:$C,$N1054),"")</f>
        <v/>
      </c>
      <c r="P1054">
        <f>IF(D1054="",P1053,P1053+1)</f>
        <v/>
      </c>
    </row>
    <row r="1055">
      <c r="A1055">
        <f>IF(P1055=P1054,0,P1055)</f>
        <v/>
      </c>
      <c r="B1055" s="41">
        <f>IF($M1055&gt;300,"",IF(OR(INDEX(Bemenet!$E$2:$E$301,$M1055)="",INDEX(Bemenet!$F$2:$F$301,$M1055)=""),"",MAX(INDEX(Bemenet!$E$2:$E$301,$M1055),INDEX(Szabalyok!$A:$A,$N1055))))</f>
        <v/>
      </c>
      <c r="C1055" s="41">
        <f>IF($B1055="","",MIN(INDEX(Bemenet!$F$2:$F$301,$M1055),INDEX(Szabalyok!$B:$B,$N1055)))</f>
        <v/>
      </c>
      <c r="D1055" s="5">
        <f>IF(AND($B1055&lt;&gt;"",$C1055&lt;&gt;"",$B1055&lt;=$C1055),INDEX(Bemenet!$G$2:$G$301,$M1055),"")</f>
        <v/>
      </c>
      <c r="E1055" s="6">
        <f>IF(AND($B1055&lt;&gt;"",$C1055&lt;&gt;"",$B1055&lt;=$C1055),INDEX(Bemenet!$D$2:$D$301,$M1055),"")</f>
        <v/>
      </c>
      <c r="F1055" s="5">
        <f>IF(AND($B1055&lt;&gt;"",$C1055&lt;&gt;"",$B1055&lt;=$C1055),$C1055-$B1055+1,"")</f>
        <v/>
      </c>
      <c r="G1055" s="5">
        <f>IF($F1055="","",$F1055*$D1055)</f>
        <v/>
      </c>
      <c r="H1055" s="42">
        <f>IF($G1055="","",$O1055)</f>
        <v/>
      </c>
      <c r="I1055" s="5">
        <f>IF($G1055="","",$G1055*IF($H1055="",$O1055,$H1055)/100)</f>
        <v/>
      </c>
      <c r="J1055" s="5">
        <f>IF(OR($L1055="",NOT(COUNTIFS($L$2:$L1055,$L1055)=1)),"",SUMIFS($G:$G,$L:$L,$L1055))</f>
        <v/>
      </c>
      <c r="K1055" s="5">
        <f>IF(OR($L1055="",NOT(COUNTIFS($L$2:$L1055,$L1055)=1)),"",SUMIFS($I:$I,$L:$L,$L1055))</f>
        <v/>
      </c>
      <c r="L1055" s="6">
        <f>IF($B1055="","",YEAR($B1055))</f>
        <v/>
      </c>
      <c r="M1055" s="6">
        <f>INT((ROW()-2)/39)+1</f>
        <v/>
      </c>
      <c r="N1055" s="6">
        <f>MOD(ROW()-2,39)+2</f>
        <v/>
      </c>
      <c r="O1055" s="42">
        <f>IF(AND($B1055&lt;&gt;"",$C1055&lt;&gt;"",$B1055&lt;=$C1055),INDEX(Szabalyok!$C:$C,$N1055),"")</f>
        <v/>
      </c>
      <c r="P1055">
        <f>IF(D1055="",P1054,P1054+1)</f>
        <v/>
      </c>
    </row>
    <row r="1056">
      <c r="A1056">
        <f>IF(P1056=P1055,0,P1056)</f>
        <v/>
      </c>
      <c r="B1056" s="41">
        <f>IF($M1056&gt;300,"",IF(OR(INDEX(Bemenet!$E$2:$E$301,$M1056)="",INDEX(Bemenet!$F$2:$F$301,$M1056)=""),"",MAX(INDEX(Bemenet!$E$2:$E$301,$M1056),INDEX(Szabalyok!$A:$A,$N1056))))</f>
        <v/>
      </c>
      <c r="C1056" s="41">
        <f>IF($B1056="","",MIN(INDEX(Bemenet!$F$2:$F$301,$M1056),INDEX(Szabalyok!$B:$B,$N1056)))</f>
        <v/>
      </c>
      <c r="D1056" s="5">
        <f>IF(AND($B1056&lt;&gt;"",$C1056&lt;&gt;"",$B1056&lt;=$C1056),INDEX(Bemenet!$G$2:$G$301,$M1056),"")</f>
        <v/>
      </c>
      <c r="E1056" s="6">
        <f>IF(AND($B1056&lt;&gt;"",$C1056&lt;&gt;"",$B1056&lt;=$C1056),INDEX(Bemenet!$D$2:$D$301,$M1056),"")</f>
        <v/>
      </c>
      <c r="F1056" s="5">
        <f>IF(AND($B1056&lt;&gt;"",$C1056&lt;&gt;"",$B1056&lt;=$C1056),$C1056-$B1056+1,"")</f>
        <v/>
      </c>
      <c r="G1056" s="5">
        <f>IF($F1056="","",$F1056*$D1056)</f>
        <v/>
      </c>
      <c r="H1056" s="42">
        <f>IF($G1056="","",$O1056)</f>
        <v/>
      </c>
      <c r="I1056" s="5">
        <f>IF($G1056="","",$G1056*IF($H1056="",$O1056,$H1056)/100)</f>
        <v/>
      </c>
      <c r="J1056" s="5">
        <f>IF(OR($L1056="",NOT(COUNTIFS($L$2:$L1056,$L1056)=1)),"",SUMIFS($G:$G,$L:$L,$L1056))</f>
        <v/>
      </c>
      <c r="K1056" s="5">
        <f>IF(OR($L1056="",NOT(COUNTIFS($L$2:$L1056,$L1056)=1)),"",SUMIFS($I:$I,$L:$L,$L1056))</f>
        <v/>
      </c>
      <c r="L1056" s="6">
        <f>IF($B1056="","",YEAR($B1056))</f>
        <v/>
      </c>
      <c r="M1056" s="6">
        <f>INT((ROW()-2)/39)+1</f>
        <v/>
      </c>
      <c r="N1056" s="6">
        <f>MOD(ROW()-2,39)+2</f>
        <v/>
      </c>
      <c r="O1056" s="42">
        <f>IF(AND($B1056&lt;&gt;"",$C1056&lt;&gt;"",$B1056&lt;=$C1056),INDEX(Szabalyok!$C:$C,$N1056),"")</f>
        <v/>
      </c>
      <c r="P1056">
        <f>IF(D1056="",P1055,P1055+1)</f>
        <v/>
      </c>
    </row>
    <row r="1057">
      <c r="A1057">
        <f>IF(P1057=P1056,0,P1057)</f>
        <v/>
      </c>
      <c r="B1057" s="41">
        <f>IF($M1057&gt;300,"",IF(OR(INDEX(Bemenet!$E$2:$E$301,$M1057)="",INDEX(Bemenet!$F$2:$F$301,$M1057)=""),"",MAX(INDEX(Bemenet!$E$2:$E$301,$M1057),INDEX(Szabalyok!$A:$A,$N1057))))</f>
        <v/>
      </c>
      <c r="C1057" s="41">
        <f>IF($B1057="","",MIN(INDEX(Bemenet!$F$2:$F$301,$M1057),INDEX(Szabalyok!$B:$B,$N1057)))</f>
        <v/>
      </c>
      <c r="D1057" s="5">
        <f>IF(AND($B1057&lt;&gt;"",$C1057&lt;&gt;"",$B1057&lt;=$C1057),INDEX(Bemenet!$G$2:$G$301,$M1057),"")</f>
        <v/>
      </c>
      <c r="E1057" s="6">
        <f>IF(AND($B1057&lt;&gt;"",$C1057&lt;&gt;"",$B1057&lt;=$C1057),INDEX(Bemenet!$D$2:$D$301,$M1057),"")</f>
        <v/>
      </c>
      <c r="F1057" s="5">
        <f>IF(AND($B1057&lt;&gt;"",$C1057&lt;&gt;"",$B1057&lt;=$C1057),$C1057-$B1057+1,"")</f>
        <v/>
      </c>
      <c r="G1057" s="5">
        <f>IF($F1057="","",$F1057*$D1057)</f>
        <v/>
      </c>
      <c r="H1057" s="42">
        <f>IF($G1057="","",$O1057)</f>
        <v/>
      </c>
      <c r="I1057" s="5">
        <f>IF($G1057="","",$G1057*IF($H1057="",$O1057,$H1057)/100)</f>
        <v/>
      </c>
      <c r="J1057" s="5">
        <f>IF(OR($L1057="",NOT(COUNTIFS($L$2:$L1057,$L1057)=1)),"",SUMIFS($G:$G,$L:$L,$L1057))</f>
        <v/>
      </c>
      <c r="K1057" s="5">
        <f>IF(OR($L1057="",NOT(COUNTIFS($L$2:$L1057,$L1057)=1)),"",SUMIFS($I:$I,$L:$L,$L1057))</f>
        <v/>
      </c>
      <c r="L1057" s="6">
        <f>IF($B1057="","",YEAR($B1057))</f>
        <v/>
      </c>
      <c r="M1057" s="6">
        <f>INT((ROW()-2)/39)+1</f>
        <v/>
      </c>
      <c r="N1057" s="6">
        <f>MOD(ROW()-2,39)+2</f>
        <v/>
      </c>
      <c r="O1057" s="42">
        <f>IF(AND($B1057&lt;&gt;"",$C1057&lt;&gt;"",$B1057&lt;=$C1057),INDEX(Szabalyok!$C:$C,$N1057),"")</f>
        <v/>
      </c>
      <c r="P1057">
        <f>IF(D1057="",P1056,P1056+1)</f>
        <v/>
      </c>
    </row>
    <row r="1058">
      <c r="A1058">
        <f>IF(P1058=P1057,0,P1058)</f>
        <v/>
      </c>
      <c r="B1058" s="41">
        <f>IF($M1058&gt;300,"",IF(OR(INDEX(Bemenet!$E$2:$E$301,$M1058)="",INDEX(Bemenet!$F$2:$F$301,$M1058)=""),"",MAX(INDEX(Bemenet!$E$2:$E$301,$M1058),INDEX(Szabalyok!$A:$A,$N1058))))</f>
        <v/>
      </c>
      <c r="C1058" s="41">
        <f>IF($B1058="","",MIN(INDEX(Bemenet!$F$2:$F$301,$M1058),INDEX(Szabalyok!$B:$B,$N1058)))</f>
        <v/>
      </c>
      <c r="D1058" s="5">
        <f>IF(AND($B1058&lt;&gt;"",$C1058&lt;&gt;"",$B1058&lt;=$C1058),INDEX(Bemenet!$G$2:$G$301,$M1058),"")</f>
        <v/>
      </c>
      <c r="E1058" s="6">
        <f>IF(AND($B1058&lt;&gt;"",$C1058&lt;&gt;"",$B1058&lt;=$C1058),INDEX(Bemenet!$D$2:$D$301,$M1058),"")</f>
        <v/>
      </c>
      <c r="F1058" s="5">
        <f>IF(AND($B1058&lt;&gt;"",$C1058&lt;&gt;"",$B1058&lt;=$C1058),$C1058-$B1058+1,"")</f>
        <v/>
      </c>
      <c r="G1058" s="5">
        <f>IF($F1058="","",$F1058*$D1058)</f>
        <v/>
      </c>
      <c r="H1058" s="42">
        <f>IF($G1058="","",$O1058)</f>
        <v/>
      </c>
      <c r="I1058" s="5">
        <f>IF($G1058="","",$G1058*IF($H1058="",$O1058,$H1058)/100)</f>
        <v/>
      </c>
      <c r="J1058" s="5">
        <f>IF(OR($L1058="",NOT(COUNTIFS($L$2:$L1058,$L1058)=1)),"",SUMIFS($G:$G,$L:$L,$L1058))</f>
        <v/>
      </c>
      <c r="K1058" s="5">
        <f>IF(OR($L1058="",NOT(COUNTIFS($L$2:$L1058,$L1058)=1)),"",SUMIFS($I:$I,$L:$L,$L1058))</f>
        <v/>
      </c>
      <c r="L1058" s="6">
        <f>IF($B1058="","",YEAR($B1058))</f>
        <v/>
      </c>
      <c r="M1058" s="6">
        <f>INT((ROW()-2)/39)+1</f>
        <v/>
      </c>
      <c r="N1058" s="6">
        <f>MOD(ROW()-2,39)+2</f>
        <v/>
      </c>
      <c r="O1058" s="42">
        <f>IF(AND($B1058&lt;&gt;"",$C1058&lt;&gt;"",$B1058&lt;=$C1058),INDEX(Szabalyok!$C:$C,$N1058),"")</f>
        <v/>
      </c>
      <c r="P1058">
        <f>IF(D1058="",P1057,P1057+1)</f>
        <v/>
      </c>
    </row>
    <row r="1059">
      <c r="A1059">
        <f>IF(P1059=P1058,0,P1059)</f>
        <v/>
      </c>
      <c r="B1059" s="41">
        <f>IF($M1059&gt;300,"",IF(OR(INDEX(Bemenet!$E$2:$E$301,$M1059)="",INDEX(Bemenet!$F$2:$F$301,$M1059)=""),"",MAX(INDEX(Bemenet!$E$2:$E$301,$M1059),INDEX(Szabalyok!$A:$A,$N1059))))</f>
        <v/>
      </c>
      <c r="C1059" s="41">
        <f>IF($B1059="","",MIN(INDEX(Bemenet!$F$2:$F$301,$M1059),INDEX(Szabalyok!$B:$B,$N1059)))</f>
        <v/>
      </c>
      <c r="D1059" s="5">
        <f>IF(AND($B1059&lt;&gt;"",$C1059&lt;&gt;"",$B1059&lt;=$C1059),INDEX(Bemenet!$G$2:$G$301,$M1059),"")</f>
        <v/>
      </c>
      <c r="E1059" s="6">
        <f>IF(AND($B1059&lt;&gt;"",$C1059&lt;&gt;"",$B1059&lt;=$C1059),INDEX(Bemenet!$D$2:$D$301,$M1059),"")</f>
        <v/>
      </c>
      <c r="F1059" s="5">
        <f>IF(AND($B1059&lt;&gt;"",$C1059&lt;&gt;"",$B1059&lt;=$C1059),$C1059-$B1059+1,"")</f>
        <v/>
      </c>
      <c r="G1059" s="5">
        <f>IF($F1059="","",$F1059*$D1059)</f>
        <v/>
      </c>
      <c r="H1059" s="42">
        <f>IF($G1059="","",$O1059)</f>
        <v/>
      </c>
      <c r="I1059" s="5">
        <f>IF($G1059="","",$G1059*IF($H1059="",$O1059,$H1059)/100)</f>
        <v/>
      </c>
      <c r="J1059" s="5">
        <f>IF(OR($L1059="",NOT(COUNTIFS($L$2:$L1059,$L1059)=1)),"",SUMIFS($G:$G,$L:$L,$L1059))</f>
        <v/>
      </c>
      <c r="K1059" s="5">
        <f>IF(OR($L1059="",NOT(COUNTIFS($L$2:$L1059,$L1059)=1)),"",SUMIFS($I:$I,$L:$L,$L1059))</f>
        <v/>
      </c>
      <c r="L1059" s="6">
        <f>IF($B1059="","",YEAR($B1059))</f>
        <v/>
      </c>
      <c r="M1059" s="6">
        <f>INT((ROW()-2)/39)+1</f>
        <v/>
      </c>
      <c r="N1059" s="6">
        <f>MOD(ROW()-2,39)+2</f>
        <v/>
      </c>
      <c r="O1059" s="42">
        <f>IF(AND($B1059&lt;&gt;"",$C1059&lt;&gt;"",$B1059&lt;=$C1059),INDEX(Szabalyok!$C:$C,$N1059),"")</f>
        <v/>
      </c>
      <c r="P1059">
        <f>IF(D1059="",P1058,P1058+1)</f>
        <v/>
      </c>
    </row>
    <row r="1060">
      <c r="A1060">
        <f>IF(P1060=P1059,0,P1060)</f>
        <v/>
      </c>
      <c r="B1060" s="41">
        <f>IF($M1060&gt;300,"",IF(OR(INDEX(Bemenet!$E$2:$E$301,$M1060)="",INDEX(Bemenet!$F$2:$F$301,$M1060)=""),"",MAX(INDEX(Bemenet!$E$2:$E$301,$M1060),INDEX(Szabalyok!$A:$A,$N1060))))</f>
        <v/>
      </c>
      <c r="C1060" s="41">
        <f>IF($B1060="","",MIN(INDEX(Bemenet!$F$2:$F$301,$M1060),INDEX(Szabalyok!$B:$B,$N1060)))</f>
        <v/>
      </c>
      <c r="D1060" s="5">
        <f>IF(AND($B1060&lt;&gt;"",$C1060&lt;&gt;"",$B1060&lt;=$C1060),INDEX(Bemenet!$G$2:$G$301,$M1060),"")</f>
        <v/>
      </c>
      <c r="E1060" s="6">
        <f>IF(AND($B1060&lt;&gt;"",$C1060&lt;&gt;"",$B1060&lt;=$C1060),INDEX(Bemenet!$D$2:$D$301,$M1060),"")</f>
        <v/>
      </c>
      <c r="F1060" s="5">
        <f>IF(AND($B1060&lt;&gt;"",$C1060&lt;&gt;"",$B1060&lt;=$C1060),$C1060-$B1060+1,"")</f>
        <v/>
      </c>
      <c r="G1060" s="5">
        <f>IF($F1060="","",$F1060*$D1060)</f>
        <v/>
      </c>
      <c r="H1060" s="42">
        <f>IF($G1060="","",$O1060)</f>
        <v/>
      </c>
      <c r="I1060" s="5">
        <f>IF($G1060="","",$G1060*IF($H1060="",$O1060,$H1060)/100)</f>
        <v/>
      </c>
      <c r="J1060" s="5">
        <f>IF(OR($L1060="",NOT(COUNTIFS($L$2:$L1060,$L1060)=1)),"",SUMIFS($G:$G,$L:$L,$L1060))</f>
        <v/>
      </c>
      <c r="K1060" s="5">
        <f>IF(OR($L1060="",NOT(COUNTIFS($L$2:$L1060,$L1060)=1)),"",SUMIFS($I:$I,$L:$L,$L1060))</f>
        <v/>
      </c>
      <c r="L1060" s="6">
        <f>IF($B1060="","",YEAR($B1060))</f>
        <v/>
      </c>
      <c r="M1060" s="6">
        <f>INT((ROW()-2)/39)+1</f>
        <v/>
      </c>
      <c r="N1060" s="6">
        <f>MOD(ROW()-2,39)+2</f>
        <v/>
      </c>
      <c r="O1060" s="42">
        <f>IF(AND($B1060&lt;&gt;"",$C1060&lt;&gt;"",$B1060&lt;=$C1060),INDEX(Szabalyok!$C:$C,$N1060),"")</f>
        <v/>
      </c>
      <c r="P1060">
        <f>IF(D1060="",P1059,P1059+1)</f>
        <v/>
      </c>
    </row>
    <row r="1061">
      <c r="A1061">
        <f>IF(P1061=P1060,0,P1061)</f>
        <v/>
      </c>
      <c r="B1061" s="41">
        <f>IF($M1061&gt;300,"",IF(OR(INDEX(Bemenet!$E$2:$E$301,$M1061)="",INDEX(Bemenet!$F$2:$F$301,$M1061)=""),"",MAX(INDEX(Bemenet!$E$2:$E$301,$M1061),INDEX(Szabalyok!$A:$A,$N1061))))</f>
        <v/>
      </c>
      <c r="C1061" s="41">
        <f>IF($B1061="","",MIN(INDEX(Bemenet!$F$2:$F$301,$M1061),INDEX(Szabalyok!$B:$B,$N1061)))</f>
        <v/>
      </c>
      <c r="D1061" s="5">
        <f>IF(AND($B1061&lt;&gt;"",$C1061&lt;&gt;"",$B1061&lt;=$C1061),INDEX(Bemenet!$G$2:$G$301,$M1061),"")</f>
        <v/>
      </c>
      <c r="E1061" s="6">
        <f>IF(AND($B1061&lt;&gt;"",$C1061&lt;&gt;"",$B1061&lt;=$C1061),INDEX(Bemenet!$D$2:$D$301,$M1061),"")</f>
        <v/>
      </c>
      <c r="F1061" s="5">
        <f>IF(AND($B1061&lt;&gt;"",$C1061&lt;&gt;"",$B1061&lt;=$C1061),$C1061-$B1061+1,"")</f>
        <v/>
      </c>
      <c r="G1061" s="5">
        <f>IF($F1061="","",$F1061*$D1061)</f>
        <v/>
      </c>
      <c r="H1061" s="42">
        <f>IF($G1061="","",$O1061)</f>
        <v/>
      </c>
      <c r="I1061" s="5">
        <f>IF($G1061="","",$G1061*IF($H1061="",$O1061,$H1061)/100)</f>
        <v/>
      </c>
      <c r="J1061" s="5">
        <f>IF(OR($L1061="",NOT(COUNTIFS($L$2:$L1061,$L1061)=1)),"",SUMIFS($G:$G,$L:$L,$L1061))</f>
        <v/>
      </c>
      <c r="K1061" s="5">
        <f>IF(OR($L1061="",NOT(COUNTIFS($L$2:$L1061,$L1061)=1)),"",SUMIFS($I:$I,$L:$L,$L1061))</f>
        <v/>
      </c>
      <c r="L1061" s="6">
        <f>IF($B1061="","",YEAR($B1061))</f>
        <v/>
      </c>
      <c r="M1061" s="6">
        <f>INT((ROW()-2)/39)+1</f>
        <v/>
      </c>
      <c r="N1061" s="6">
        <f>MOD(ROW()-2,39)+2</f>
        <v/>
      </c>
      <c r="O1061" s="42">
        <f>IF(AND($B1061&lt;&gt;"",$C1061&lt;&gt;"",$B1061&lt;=$C1061),INDEX(Szabalyok!$C:$C,$N1061),"")</f>
        <v/>
      </c>
      <c r="P1061">
        <f>IF(D1061="",P1060,P1060+1)</f>
        <v/>
      </c>
    </row>
    <row r="1062">
      <c r="A1062">
        <f>IF(P1062=P1061,0,P1062)</f>
        <v/>
      </c>
      <c r="B1062" s="41">
        <f>IF($M1062&gt;300,"",IF(OR(INDEX(Bemenet!$E$2:$E$301,$M1062)="",INDEX(Bemenet!$F$2:$F$301,$M1062)=""),"",MAX(INDEX(Bemenet!$E$2:$E$301,$M1062),INDEX(Szabalyok!$A:$A,$N1062))))</f>
        <v/>
      </c>
      <c r="C1062" s="41">
        <f>IF($B1062="","",MIN(INDEX(Bemenet!$F$2:$F$301,$M1062),INDEX(Szabalyok!$B:$B,$N1062)))</f>
        <v/>
      </c>
      <c r="D1062" s="5">
        <f>IF(AND($B1062&lt;&gt;"",$C1062&lt;&gt;"",$B1062&lt;=$C1062),INDEX(Bemenet!$G$2:$G$301,$M1062),"")</f>
        <v/>
      </c>
      <c r="E1062" s="6">
        <f>IF(AND($B1062&lt;&gt;"",$C1062&lt;&gt;"",$B1062&lt;=$C1062),INDEX(Bemenet!$D$2:$D$301,$M1062),"")</f>
        <v/>
      </c>
      <c r="F1062" s="5">
        <f>IF(AND($B1062&lt;&gt;"",$C1062&lt;&gt;"",$B1062&lt;=$C1062),$C1062-$B1062+1,"")</f>
        <v/>
      </c>
      <c r="G1062" s="5">
        <f>IF($F1062="","",$F1062*$D1062)</f>
        <v/>
      </c>
      <c r="H1062" s="42">
        <f>IF($G1062="","",$O1062)</f>
        <v/>
      </c>
      <c r="I1062" s="5">
        <f>IF($G1062="","",$G1062*IF($H1062="",$O1062,$H1062)/100)</f>
        <v/>
      </c>
      <c r="J1062" s="5">
        <f>IF(OR($L1062="",NOT(COUNTIFS($L$2:$L1062,$L1062)=1)),"",SUMIFS($G:$G,$L:$L,$L1062))</f>
        <v/>
      </c>
      <c r="K1062" s="5">
        <f>IF(OR($L1062="",NOT(COUNTIFS($L$2:$L1062,$L1062)=1)),"",SUMIFS($I:$I,$L:$L,$L1062))</f>
        <v/>
      </c>
      <c r="L1062" s="6">
        <f>IF($B1062="","",YEAR($B1062))</f>
        <v/>
      </c>
      <c r="M1062" s="6">
        <f>INT((ROW()-2)/39)+1</f>
        <v/>
      </c>
      <c r="N1062" s="6">
        <f>MOD(ROW()-2,39)+2</f>
        <v/>
      </c>
      <c r="O1062" s="42">
        <f>IF(AND($B1062&lt;&gt;"",$C1062&lt;&gt;"",$B1062&lt;=$C1062),INDEX(Szabalyok!$C:$C,$N1062),"")</f>
        <v/>
      </c>
      <c r="P1062">
        <f>IF(D1062="",P1061,P1061+1)</f>
        <v/>
      </c>
    </row>
    <row r="1063">
      <c r="A1063">
        <f>IF(P1063=P1062,0,P1063)</f>
        <v/>
      </c>
      <c r="B1063" s="41">
        <f>IF($M1063&gt;300,"",IF(OR(INDEX(Bemenet!$E$2:$E$301,$M1063)="",INDEX(Bemenet!$F$2:$F$301,$M1063)=""),"",MAX(INDEX(Bemenet!$E$2:$E$301,$M1063),INDEX(Szabalyok!$A:$A,$N1063))))</f>
        <v/>
      </c>
      <c r="C1063" s="41">
        <f>IF($B1063="","",MIN(INDEX(Bemenet!$F$2:$F$301,$M1063),INDEX(Szabalyok!$B:$B,$N1063)))</f>
        <v/>
      </c>
      <c r="D1063" s="5">
        <f>IF(AND($B1063&lt;&gt;"",$C1063&lt;&gt;"",$B1063&lt;=$C1063),INDEX(Bemenet!$G$2:$G$301,$M1063),"")</f>
        <v/>
      </c>
      <c r="E1063" s="6">
        <f>IF(AND($B1063&lt;&gt;"",$C1063&lt;&gt;"",$B1063&lt;=$C1063),INDEX(Bemenet!$D$2:$D$301,$M1063),"")</f>
        <v/>
      </c>
      <c r="F1063" s="5">
        <f>IF(AND($B1063&lt;&gt;"",$C1063&lt;&gt;"",$B1063&lt;=$C1063),$C1063-$B1063+1,"")</f>
        <v/>
      </c>
      <c r="G1063" s="5">
        <f>IF($F1063="","",$F1063*$D1063)</f>
        <v/>
      </c>
      <c r="H1063" s="42">
        <f>IF($G1063="","",$O1063)</f>
        <v/>
      </c>
      <c r="I1063" s="5">
        <f>IF($G1063="","",$G1063*IF($H1063="",$O1063,$H1063)/100)</f>
        <v/>
      </c>
      <c r="J1063" s="5">
        <f>IF(OR($L1063="",NOT(COUNTIFS($L$2:$L1063,$L1063)=1)),"",SUMIFS($G:$G,$L:$L,$L1063))</f>
        <v/>
      </c>
      <c r="K1063" s="5">
        <f>IF(OR($L1063="",NOT(COUNTIFS($L$2:$L1063,$L1063)=1)),"",SUMIFS($I:$I,$L:$L,$L1063))</f>
        <v/>
      </c>
      <c r="L1063" s="6">
        <f>IF($B1063="","",YEAR($B1063))</f>
        <v/>
      </c>
      <c r="M1063" s="6">
        <f>INT((ROW()-2)/39)+1</f>
        <v/>
      </c>
      <c r="N1063" s="6">
        <f>MOD(ROW()-2,39)+2</f>
        <v/>
      </c>
      <c r="O1063" s="42">
        <f>IF(AND($B1063&lt;&gt;"",$C1063&lt;&gt;"",$B1063&lt;=$C1063),INDEX(Szabalyok!$C:$C,$N1063),"")</f>
        <v/>
      </c>
      <c r="P1063">
        <f>IF(D1063="",P1062,P1062+1)</f>
        <v/>
      </c>
    </row>
    <row r="1064">
      <c r="A1064">
        <f>IF(P1064=P1063,0,P1064)</f>
        <v/>
      </c>
      <c r="B1064" s="41">
        <f>IF($M1064&gt;300,"",IF(OR(INDEX(Bemenet!$E$2:$E$301,$M1064)="",INDEX(Bemenet!$F$2:$F$301,$M1064)=""),"",MAX(INDEX(Bemenet!$E$2:$E$301,$M1064),INDEX(Szabalyok!$A:$A,$N1064))))</f>
        <v/>
      </c>
      <c r="C1064" s="41">
        <f>IF($B1064="","",MIN(INDEX(Bemenet!$F$2:$F$301,$M1064),INDEX(Szabalyok!$B:$B,$N1064)))</f>
        <v/>
      </c>
      <c r="D1064" s="5">
        <f>IF(AND($B1064&lt;&gt;"",$C1064&lt;&gt;"",$B1064&lt;=$C1064),INDEX(Bemenet!$G$2:$G$301,$M1064),"")</f>
        <v/>
      </c>
      <c r="E1064" s="6">
        <f>IF(AND($B1064&lt;&gt;"",$C1064&lt;&gt;"",$B1064&lt;=$C1064),INDEX(Bemenet!$D$2:$D$301,$M1064),"")</f>
        <v/>
      </c>
      <c r="F1064" s="5">
        <f>IF(AND($B1064&lt;&gt;"",$C1064&lt;&gt;"",$B1064&lt;=$C1064),$C1064-$B1064+1,"")</f>
        <v/>
      </c>
      <c r="G1064" s="5">
        <f>IF($F1064="","",$F1064*$D1064)</f>
        <v/>
      </c>
      <c r="H1064" s="42">
        <f>IF($G1064="","",$O1064)</f>
        <v/>
      </c>
      <c r="I1064" s="5">
        <f>IF($G1064="","",$G1064*IF($H1064="",$O1064,$H1064)/100)</f>
        <v/>
      </c>
      <c r="J1064" s="5">
        <f>IF(OR($L1064="",NOT(COUNTIFS($L$2:$L1064,$L1064)=1)),"",SUMIFS($G:$G,$L:$L,$L1064))</f>
        <v/>
      </c>
      <c r="K1064" s="5">
        <f>IF(OR($L1064="",NOT(COUNTIFS($L$2:$L1064,$L1064)=1)),"",SUMIFS($I:$I,$L:$L,$L1064))</f>
        <v/>
      </c>
      <c r="L1064" s="6">
        <f>IF($B1064="","",YEAR($B1064))</f>
        <v/>
      </c>
      <c r="M1064" s="6">
        <f>INT((ROW()-2)/39)+1</f>
        <v/>
      </c>
      <c r="N1064" s="6">
        <f>MOD(ROW()-2,39)+2</f>
        <v/>
      </c>
      <c r="O1064" s="42">
        <f>IF(AND($B1064&lt;&gt;"",$C1064&lt;&gt;"",$B1064&lt;=$C1064),INDEX(Szabalyok!$C:$C,$N1064),"")</f>
        <v/>
      </c>
      <c r="P1064">
        <f>IF(D1064="",P1063,P1063+1)</f>
        <v/>
      </c>
    </row>
    <row r="1065">
      <c r="A1065">
        <f>IF(P1065=P1064,0,P1065)</f>
        <v/>
      </c>
      <c r="B1065" s="41">
        <f>IF($M1065&gt;300,"",IF(OR(INDEX(Bemenet!$E$2:$E$301,$M1065)="",INDEX(Bemenet!$F$2:$F$301,$M1065)=""),"",MAX(INDEX(Bemenet!$E$2:$E$301,$M1065),INDEX(Szabalyok!$A:$A,$N1065))))</f>
        <v/>
      </c>
      <c r="C1065" s="41">
        <f>IF($B1065="","",MIN(INDEX(Bemenet!$F$2:$F$301,$M1065),INDEX(Szabalyok!$B:$B,$N1065)))</f>
        <v/>
      </c>
      <c r="D1065" s="5">
        <f>IF(AND($B1065&lt;&gt;"",$C1065&lt;&gt;"",$B1065&lt;=$C1065),INDEX(Bemenet!$G$2:$G$301,$M1065),"")</f>
        <v/>
      </c>
      <c r="E1065" s="6">
        <f>IF(AND($B1065&lt;&gt;"",$C1065&lt;&gt;"",$B1065&lt;=$C1065),INDEX(Bemenet!$D$2:$D$301,$M1065),"")</f>
        <v/>
      </c>
      <c r="F1065" s="5">
        <f>IF(AND($B1065&lt;&gt;"",$C1065&lt;&gt;"",$B1065&lt;=$C1065),$C1065-$B1065+1,"")</f>
        <v/>
      </c>
      <c r="G1065" s="5">
        <f>IF($F1065="","",$F1065*$D1065)</f>
        <v/>
      </c>
      <c r="H1065" s="42">
        <f>IF($G1065="","",$O1065)</f>
        <v/>
      </c>
      <c r="I1065" s="5">
        <f>IF($G1065="","",$G1065*IF($H1065="",$O1065,$H1065)/100)</f>
        <v/>
      </c>
      <c r="J1065" s="5">
        <f>IF(OR($L1065="",NOT(COUNTIFS($L$2:$L1065,$L1065)=1)),"",SUMIFS($G:$G,$L:$L,$L1065))</f>
        <v/>
      </c>
      <c r="K1065" s="5">
        <f>IF(OR($L1065="",NOT(COUNTIFS($L$2:$L1065,$L1065)=1)),"",SUMIFS($I:$I,$L:$L,$L1065))</f>
        <v/>
      </c>
      <c r="L1065" s="6">
        <f>IF($B1065="","",YEAR($B1065))</f>
        <v/>
      </c>
      <c r="M1065" s="6">
        <f>INT((ROW()-2)/39)+1</f>
        <v/>
      </c>
      <c r="N1065" s="6">
        <f>MOD(ROW()-2,39)+2</f>
        <v/>
      </c>
      <c r="O1065" s="42">
        <f>IF(AND($B1065&lt;&gt;"",$C1065&lt;&gt;"",$B1065&lt;=$C1065),INDEX(Szabalyok!$C:$C,$N1065),"")</f>
        <v/>
      </c>
      <c r="P1065">
        <f>IF(D1065="",P1064,P1064+1)</f>
        <v/>
      </c>
    </row>
    <row r="1066">
      <c r="A1066">
        <f>IF(P1066=P1065,0,P1066)</f>
        <v/>
      </c>
      <c r="B1066" s="41">
        <f>IF($M1066&gt;300,"",IF(OR(INDEX(Bemenet!$E$2:$E$301,$M1066)="",INDEX(Bemenet!$F$2:$F$301,$M1066)=""),"",MAX(INDEX(Bemenet!$E$2:$E$301,$M1066),INDEX(Szabalyok!$A:$A,$N1066))))</f>
        <v/>
      </c>
      <c r="C1066" s="41">
        <f>IF($B1066="","",MIN(INDEX(Bemenet!$F$2:$F$301,$M1066),INDEX(Szabalyok!$B:$B,$N1066)))</f>
        <v/>
      </c>
      <c r="D1066" s="5">
        <f>IF(AND($B1066&lt;&gt;"",$C1066&lt;&gt;"",$B1066&lt;=$C1066),INDEX(Bemenet!$G$2:$G$301,$M1066),"")</f>
        <v/>
      </c>
      <c r="E1066" s="6">
        <f>IF(AND($B1066&lt;&gt;"",$C1066&lt;&gt;"",$B1066&lt;=$C1066),INDEX(Bemenet!$D$2:$D$301,$M1066),"")</f>
        <v/>
      </c>
      <c r="F1066" s="5">
        <f>IF(AND($B1066&lt;&gt;"",$C1066&lt;&gt;"",$B1066&lt;=$C1066),$C1066-$B1066+1,"")</f>
        <v/>
      </c>
      <c r="G1066" s="5">
        <f>IF($F1066="","",$F1066*$D1066)</f>
        <v/>
      </c>
      <c r="H1066" s="42">
        <f>IF($G1066="","",$O1066)</f>
        <v/>
      </c>
      <c r="I1066" s="5">
        <f>IF($G1066="","",$G1066*IF($H1066="",$O1066,$H1066)/100)</f>
        <v/>
      </c>
      <c r="J1066" s="5">
        <f>IF(OR($L1066="",NOT(COUNTIFS($L$2:$L1066,$L1066)=1)),"",SUMIFS($G:$G,$L:$L,$L1066))</f>
        <v/>
      </c>
      <c r="K1066" s="5">
        <f>IF(OR($L1066="",NOT(COUNTIFS($L$2:$L1066,$L1066)=1)),"",SUMIFS($I:$I,$L:$L,$L1066))</f>
        <v/>
      </c>
      <c r="L1066" s="6">
        <f>IF($B1066="","",YEAR($B1066))</f>
        <v/>
      </c>
      <c r="M1066" s="6">
        <f>INT((ROW()-2)/39)+1</f>
        <v/>
      </c>
      <c r="N1066" s="6">
        <f>MOD(ROW()-2,39)+2</f>
        <v/>
      </c>
      <c r="O1066" s="42">
        <f>IF(AND($B1066&lt;&gt;"",$C1066&lt;&gt;"",$B1066&lt;=$C1066),INDEX(Szabalyok!$C:$C,$N1066),"")</f>
        <v/>
      </c>
      <c r="P1066">
        <f>IF(D1066="",P1065,P1065+1)</f>
        <v/>
      </c>
    </row>
    <row r="1067">
      <c r="A1067">
        <f>IF(P1067=P1066,0,P1067)</f>
        <v/>
      </c>
      <c r="B1067" s="41">
        <f>IF($M1067&gt;300,"",IF(OR(INDEX(Bemenet!$E$2:$E$301,$M1067)="",INDEX(Bemenet!$F$2:$F$301,$M1067)=""),"",MAX(INDEX(Bemenet!$E$2:$E$301,$M1067),INDEX(Szabalyok!$A:$A,$N1067))))</f>
        <v/>
      </c>
      <c r="C1067" s="41">
        <f>IF($B1067="","",MIN(INDEX(Bemenet!$F$2:$F$301,$M1067),INDEX(Szabalyok!$B:$B,$N1067)))</f>
        <v/>
      </c>
      <c r="D1067" s="5">
        <f>IF(AND($B1067&lt;&gt;"",$C1067&lt;&gt;"",$B1067&lt;=$C1067),INDEX(Bemenet!$G$2:$G$301,$M1067),"")</f>
        <v/>
      </c>
      <c r="E1067" s="6">
        <f>IF(AND($B1067&lt;&gt;"",$C1067&lt;&gt;"",$B1067&lt;=$C1067),INDEX(Bemenet!$D$2:$D$301,$M1067),"")</f>
        <v/>
      </c>
      <c r="F1067" s="5">
        <f>IF(AND($B1067&lt;&gt;"",$C1067&lt;&gt;"",$B1067&lt;=$C1067),$C1067-$B1067+1,"")</f>
        <v/>
      </c>
      <c r="G1067" s="5">
        <f>IF($F1067="","",$F1067*$D1067)</f>
        <v/>
      </c>
      <c r="H1067" s="42">
        <f>IF($G1067="","",$O1067)</f>
        <v/>
      </c>
      <c r="I1067" s="5">
        <f>IF($G1067="","",$G1067*IF($H1067="",$O1067,$H1067)/100)</f>
        <v/>
      </c>
      <c r="J1067" s="5">
        <f>IF(OR($L1067="",NOT(COUNTIFS($L$2:$L1067,$L1067)=1)),"",SUMIFS($G:$G,$L:$L,$L1067))</f>
        <v/>
      </c>
      <c r="K1067" s="5">
        <f>IF(OR($L1067="",NOT(COUNTIFS($L$2:$L1067,$L1067)=1)),"",SUMIFS($I:$I,$L:$L,$L1067))</f>
        <v/>
      </c>
      <c r="L1067" s="6">
        <f>IF($B1067="","",YEAR($B1067))</f>
        <v/>
      </c>
      <c r="M1067" s="6">
        <f>INT((ROW()-2)/39)+1</f>
        <v/>
      </c>
      <c r="N1067" s="6">
        <f>MOD(ROW()-2,39)+2</f>
        <v/>
      </c>
      <c r="O1067" s="42">
        <f>IF(AND($B1067&lt;&gt;"",$C1067&lt;&gt;"",$B1067&lt;=$C1067),INDEX(Szabalyok!$C:$C,$N1067),"")</f>
        <v/>
      </c>
      <c r="P1067">
        <f>IF(D1067="",P1066,P1066+1)</f>
        <v/>
      </c>
    </row>
    <row r="1068">
      <c r="A1068">
        <f>IF(P1068=P1067,0,P1068)</f>
        <v/>
      </c>
      <c r="B1068" s="41">
        <f>IF($M1068&gt;300,"",IF(OR(INDEX(Bemenet!$E$2:$E$301,$M1068)="",INDEX(Bemenet!$F$2:$F$301,$M1068)=""),"",MAX(INDEX(Bemenet!$E$2:$E$301,$M1068),INDEX(Szabalyok!$A:$A,$N1068))))</f>
        <v/>
      </c>
      <c r="C1068" s="41">
        <f>IF($B1068="","",MIN(INDEX(Bemenet!$F$2:$F$301,$M1068),INDEX(Szabalyok!$B:$B,$N1068)))</f>
        <v/>
      </c>
      <c r="D1068" s="5">
        <f>IF(AND($B1068&lt;&gt;"",$C1068&lt;&gt;"",$B1068&lt;=$C1068),INDEX(Bemenet!$G$2:$G$301,$M1068),"")</f>
        <v/>
      </c>
      <c r="E1068" s="6">
        <f>IF(AND($B1068&lt;&gt;"",$C1068&lt;&gt;"",$B1068&lt;=$C1068),INDEX(Bemenet!$D$2:$D$301,$M1068),"")</f>
        <v/>
      </c>
      <c r="F1068" s="5">
        <f>IF(AND($B1068&lt;&gt;"",$C1068&lt;&gt;"",$B1068&lt;=$C1068),$C1068-$B1068+1,"")</f>
        <v/>
      </c>
      <c r="G1068" s="5">
        <f>IF($F1068="","",$F1068*$D1068)</f>
        <v/>
      </c>
      <c r="H1068" s="42">
        <f>IF($G1068="","",$O1068)</f>
        <v/>
      </c>
      <c r="I1068" s="5">
        <f>IF($G1068="","",$G1068*IF($H1068="",$O1068,$H1068)/100)</f>
        <v/>
      </c>
      <c r="J1068" s="5">
        <f>IF(OR($L1068="",NOT(COUNTIFS($L$2:$L1068,$L1068)=1)),"",SUMIFS($G:$G,$L:$L,$L1068))</f>
        <v/>
      </c>
      <c r="K1068" s="5">
        <f>IF(OR($L1068="",NOT(COUNTIFS($L$2:$L1068,$L1068)=1)),"",SUMIFS($I:$I,$L:$L,$L1068))</f>
        <v/>
      </c>
      <c r="L1068" s="6">
        <f>IF($B1068="","",YEAR($B1068))</f>
        <v/>
      </c>
      <c r="M1068" s="6">
        <f>INT((ROW()-2)/39)+1</f>
        <v/>
      </c>
      <c r="N1068" s="6">
        <f>MOD(ROW()-2,39)+2</f>
        <v/>
      </c>
      <c r="O1068" s="42">
        <f>IF(AND($B1068&lt;&gt;"",$C1068&lt;&gt;"",$B1068&lt;=$C1068),INDEX(Szabalyok!$C:$C,$N1068),"")</f>
        <v/>
      </c>
      <c r="P1068">
        <f>IF(D1068="",P1067,P1067+1)</f>
        <v/>
      </c>
    </row>
    <row r="1069">
      <c r="A1069">
        <f>IF(P1069=P1068,0,P1069)</f>
        <v/>
      </c>
      <c r="B1069" s="41">
        <f>IF($M1069&gt;300,"",IF(OR(INDEX(Bemenet!$E$2:$E$301,$M1069)="",INDEX(Bemenet!$F$2:$F$301,$M1069)=""),"",MAX(INDEX(Bemenet!$E$2:$E$301,$M1069),INDEX(Szabalyok!$A:$A,$N1069))))</f>
        <v/>
      </c>
      <c r="C1069" s="41">
        <f>IF($B1069="","",MIN(INDEX(Bemenet!$F$2:$F$301,$M1069),INDEX(Szabalyok!$B:$B,$N1069)))</f>
        <v/>
      </c>
      <c r="D1069" s="5">
        <f>IF(AND($B1069&lt;&gt;"",$C1069&lt;&gt;"",$B1069&lt;=$C1069),INDEX(Bemenet!$G$2:$G$301,$M1069),"")</f>
        <v/>
      </c>
      <c r="E1069" s="6">
        <f>IF(AND($B1069&lt;&gt;"",$C1069&lt;&gt;"",$B1069&lt;=$C1069),INDEX(Bemenet!$D$2:$D$301,$M1069),"")</f>
        <v/>
      </c>
      <c r="F1069" s="5">
        <f>IF(AND($B1069&lt;&gt;"",$C1069&lt;&gt;"",$B1069&lt;=$C1069),$C1069-$B1069+1,"")</f>
        <v/>
      </c>
      <c r="G1069" s="5">
        <f>IF($F1069="","",$F1069*$D1069)</f>
        <v/>
      </c>
      <c r="H1069" s="42">
        <f>IF($G1069="","",$O1069)</f>
        <v/>
      </c>
      <c r="I1069" s="5">
        <f>IF($G1069="","",$G1069*IF($H1069="",$O1069,$H1069)/100)</f>
        <v/>
      </c>
      <c r="J1069" s="5">
        <f>IF(OR($L1069="",NOT(COUNTIFS($L$2:$L1069,$L1069)=1)),"",SUMIFS($G:$G,$L:$L,$L1069))</f>
        <v/>
      </c>
      <c r="K1069" s="5">
        <f>IF(OR($L1069="",NOT(COUNTIFS($L$2:$L1069,$L1069)=1)),"",SUMIFS($I:$I,$L:$L,$L1069))</f>
        <v/>
      </c>
      <c r="L1069" s="6">
        <f>IF($B1069="","",YEAR($B1069))</f>
        <v/>
      </c>
      <c r="M1069" s="6">
        <f>INT((ROW()-2)/39)+1</f>
        <v/>
      </c>
      <c r="N1069" s="6">
        <f>MOD(ROW()-2,39)+2</f>
        <v/>
      </c>
      <c r="O1069" s="42">
        <f>IF(AND($B1069&lt;&gt;"",$C1069&lt;&gt;"",$B1069&lt;=$C1069),INDEX(Szabalyok!$C:$C,$N1069),"")</f>
        <v/>
      </c>
      <c r="P1069">
        <f>IF(D1069="",P1068,P1068+1)</f>
        <v/>
      </c>
    </row>
    <row r="1070">
      <c r="A1070">
        <f>IF(P1070=P1069,0,P1070)</f>
        <v/>
      </c>
      <c r="B1070" s="41">
        <f>IF($M1070&gt;300,"",IF(OR(INDEX(Bemenet!$E$2:$E$301,$M1070)="",INDEX(Bemenet!$F$2:$F$301,$M1070)=""),"",MAX(INDEX(Bemenet!$E$2:$E$301,$M1070),INDEX(Szabalyok!$A:$A,$N1070))))</f>
        <v/>
      </c>
      <c r="C1070" s="41">
        <f>IF($B1070="","",MIN(INDEX(Bemenet!$F$2:$F$301,$M1070),INDEX(Szabalyok!$B:$B,$N1070)))</f>
        <v/>
      </c>
      <c r="D1070" s="5">
        <f>IF(AND($B1070&lt;&gt;"",$C1070&lt;&gt;"",$B1070&lt;=$C1070),INDEX(Bemenet!$G$2:$G$301,$M1070),"")</f>
        <v/>
      </c>
      <c r="E1070" s="6">
        <f>IF(AND($B1070&lt;&gt;"",$C1070&lt;&gt;"",$B1070&lt;=$C1070),INDEX(Bemenet!$D$2:$D$301,$M1070),"")</f>
        <v/>
      </c>
      <c r="F1070" s="5">
        <f>IF(AND($B1070&lt;&gt;"",$C1070&lt;&gt;"",$B1070&lt;=$C1070),$C1070-$B1070+1,"")</f>
        <v/>
      </c>
      <c r="G1070" s="5">
        <f>IF($F1070="","",$F1070*$D1070)</f>
        <v/>
      </c>
      <c r="H1070" s="42">
        <f>IF($G1070="","",$O1070)</f>
        <v/>
      </c>
      <c r="I1070" s="5">
        <f>IF($G1070="","",$G1070*IF($H1070="",$O1070,$H1070)/100)</f>
        <v/>
      </c>
      <c r="J1070" s="5">
        <f>IF(OR($L1070="",NOT(COUNTIFS($L$2:$L1070,$L1070)=1)),"",SUMIFS($G:$G,$L:$L,$L1070))</f>
        <v/>
      </c>
      <c r="K1070" s="5">
        <f>IF(OR($L1070="",NOT(COUNTIFS($L$2:$L1070,$L1070)=1)),"",SUMIFS($I:$I,$L:$L,$L1070))</f>
        <v/>
      </c>
      <c r="L1070" s="6">
        <f>IF($B1070="","",YEAR($B1070))</f>
        <v/>
      </c>
      <c r="M1070" s="6">
        <f>INT((ROW()-2)/39)+1</f>
        <v/>
      </c>
      <c r="N1070" s="6">
        <f>MOD(ROW()-2,39)+2</f>
        <v/>
      </c>
      <c r="O1070" s="42">
        <f>IF(AND($B1070&lt;&gt;"",$C1070&lt;&gt;"",$B1070&lt;=$C1070),INDEX(Szabalyok!$C:$C,$N1070),"")</f>
        <v/>
      </c>
      <c r="P1070">
        <f>IF(D1070="",P1069,P1069+1)</f>
        <v/>
      </c>
    </row>
    <row r="1071">
      <c r="A1071">
        <f>IF(P1071=P1070,0,P1071)</f>
        <v/>
      </c>
      <c r="B1071" s="41">
        <f>IF($M1071&gt;300,"",IF(OR(INDEX(Bemenet!$E$2:$E$301,$M1071)="",INDEX(Bemenet!$F$2:$F$301,$M1071)=""),"",MAX(INDEX(Bemenet!$E$2:$E$301,$M1071),INDEX(Szabalyok!$A:$A,$N1071))))</f>
        <v/>
      </c>
      <c r="C1071" s="41">
        <f>IF($B1071="","",MIN(INDEX(Bemenet!$F$2:$F$301,$M1071),INDEX(Szabalyok!$B:$B,$N1071)))</f>
        <v/>
      </c>
      <c r="D1071" s="5">
        <f>IF(AND($B1071&lt;&gt;"",$C1071&lt;&gt;"",$B1071&lt;=$C1071),INDEX(Bemenet!$G$2:$G$301,$M1071),"")</f>
        <v/>
      </c>
      <c r="E1071" s="6">
        <f>IF(AND($B1071&lt;&gt;"",$C1071&lt;&gt;"",$B1071&lt;=$C1071),INDEX(Bemenet!$D$2:$D$301,$M1071),"")</f>
        <v/>
      </c>
      <c r="F1071" s="5">
        <f>IF(AND($B1071&lt;&gt;"",$C1071&lt;&gt;"",$B1071&lt;=$C1071),$C1071-$B1071+1,"")</f>
        <v/>
      </c>
      <c r="G1071" s="5">
        <f>IF($F1071="","",$F1071*$D1071)</f>
        <v/>
      </c>
      <c r="H1071" s="42">
        <f>IF($G1071="","",$O1071)</f>
        <v/>
      </c>
      <c r="I1071" s="5">
        <f>IF($G1071="","",$G1071*IF($H1071="",$O1071,$H1071)/100)</f>
        <v/>
      </c>
      <c r="J1071" s="5">
        <f>IF(OR($L1071="",NOT(COUNTIFS($L$2:$L1071,$L1071)=1)),"",SUMIFS($G:$G,$L:$L,$L1071))</f>
        <v/>
      </c>
      <c r="K1071" s="5">
        <f>IF(OR($L1071="",NOT(COUNTIFS($L$2:$L1071,$L1071)=1)),"",SUMIFS($I:$I,$L:$L,$L1071))</f>
        <v/>
      </c>
      <c r="L1071" s="6">
        <f>IF($B1071="","",YEAR($B1071))</f>
        <v/>
      </c>
      <c r="M1071" s="6">
        <f>INT((ROW()-2)/39)+1</f>
        <v/>
      </c>
      <c r="N1071" s="6">
        <f>MOD(ROW()-2,39)+2</f>
        <v/>
      </c>
      <c r="O1071" s="42">
        <f>IF(AND($B1071&lt;&gt;"",$C1071&lt;&gt;"",$B1071&lt;=$C1071),INDEX(Szabalyok!$C:$C,$N1071),"")</f>
        <v/>
      </c>
      <c r="P1071">
        <f>IF(D1071="",P1070,P1070+1)</f>
        <v/>
      </c>
    </row>
    <row r="1072">
      <c r="A1072">
        <f>IF(P1072=P1071,0,P1072)</f>
        <v/>
      </c>
      <c r="B1072" s="41">
        <f>IF($M1072&gt;300,"",IF(OR(INDEX(Bemenet!$E$2:$E$301,$M1072)="",INDEX(Bemenet!$F$2:$F$301,$M1072)=""),"",MAX(INDEX(Bemenet!$E$2:$E$301,$M1072),INDEX(Szabalyok!$A:$A,$N1072))))</f>
        <v/>
      </c>
      <c r="C1072" s="41">
        <f>IF($B1072="","",MIN(INDEX(Bemenet!$F$2:$F$301,$M1072),INDEX(Szabalyok!$B:$B,$N1072)))</f>
        <v/>
      </c>
      <c r="D1072" s="5">
        <f>IF(AND($B1072&lt;&gt;"",$C1072&lt;&gt;"",$B1072&lt;=$C1072),INDEX(Bemenet!$G$2:$G$301,$M1072),"")</f>
        <v/>
      </c>
      <c r="E1072" s="6">
        <f>IF(AND($B1072&lt;&gt;"",$C1072&lt;&gt;"",$B1072&lt;=$C1072),INDEX(Bemenet!$D$2:$D$301,$M1072),"")</f>
        <v/>
      </c>
      <c r="F1072" s="5">
        <f>IF(AND($B1072&lt;&gt;"",$C1072&lt;&gt;"",$B1072&lt;=$C1072),$C1072-$B1072+1,"")</f>
        <v/>
      </c>
      <c r="G1072" s="5">
        <f>IF($F1072="","",$F1072*$D1072)</f>
        <v/>
      </c>
      <c r="H1072" s="42">
        <f>IF($G1072="","",$O1072)</f>
        <v/>
      </c>
      <c r="I1072" s="5">
        <f>IF($G1072="","",$G1072*IF($H1072="",$O1072,$H1072)/100)</f>
        <v/>
      </c>
      <c r="J1072" s="5">
        <f>IF(OR($L1072="",NOT(COUNTIFS($L$2:$L1072,$L1072)=1)),"",SUMIFS($G:$G,$L:$L,$L1072))</f>
        <v/>
      </c>
      <c r="K1072" s="5">
        <f>IF(OR($L1072="",NOT(COUNTIFS($L$2:$L1072,$L1072)=1)),"",SUMIFS($I:$I,$L:$L,$L1072))</f>
        <v/>
      </c>
      <c r="L1072" s="6">
        <f>IF($B1072="","",YEAR($B1072))</f>
        <v/>
      </c>
      <c r="M1072" s="6">
        <f>INT((ROW()-2)/39)+1</f>
        <v/>
      </c>
      <c r="N1072" s="6">
        <f>MOD(ROW()-2,39)+2</f>
        <v/>
      </c>
      <c r="O1072" s="42">
        <f>IF(AND($B1072&lt;&gt;"",$C1072&lt;&gt;"",$B1072&lt;=$C1072),INDEX(Szabalyok!$C:$C,$N1072),"")</f>
        <v/>
      </c>
      <c r="P1072">
        <f>IF(D1072="",P1071,P1071+1)</f>
        <v/>
      </c>
    </row>
    <row r="1073">
      <c r="A1073">
        <f>IF(P1073=P1072,0,P1073)</f>
        <v/>
      </c>
      <c r="B1073" s="41">
        <f>IF($M1073&gt;300,"",IF(OR(INDEX(Bemenet!$E$2:$E$301,$M1073)="",INDEX(Bemenet!$F$2:$F$301,$M1073)=""),"",MAX(INDEX(Bemenet!$E$2:$E$301,$M1073),INDEX(Szabalyok!$A:$A,$N1073))))</f>
        <v/>
      </c>
      <c r="C1073" s="41">
        <f>IF($B1073="","",MIN(INDEX(Bemenet!$F$2:$F$301,$M1073),INDEX(Szabalyok!$B:$B,$N1073)))</f>
        <v/>
      </c>
      <c r="D1073" s="5">
        <f>IF(AND($B1073&lt;&gt;"",$C1073&lt;&gt;"",$B1073&lt;=$C1073),INDEX(Bemenet!$G$2:$G$301,$M1073),"")</f>
        <v/>
      </c>
      <c r="E1073" s="6">
        <f>IF(AND($B1073&lt;&gt;"",$C1073&lt;&gt;"",$B1073&lt;=$C1073),INDEX(Bemenet!$D$2:$D$301,$M1073),"")</f>
        <v/>
      </c>
      <c r="F1073" s="5">
        <f>IF(AND($B1073&lt;&gt;"",$C1073&lt;&gt;"",$B1073&lt;=$C1073),$C1073-$B1073+1,"")</f>
        <v/>
      </c>
      <c r="G1073" s="5">
        <f>IF($F1073="","",$F1073*$D1073)</f>
        <v/>
      </c>
      <c r="H1073" s="42">
        <f>IF($G1073="","",$O1073)</f>
        <v/>
      </c>
      <c r="I1073" s="5">
        <f>IF($G1073="","",$G1073*IF($H1073="",$O1073,$H1073)/100)</f>
        <v/>
      </c>
      <c r="J1073" s="5">
        <f>IF(OR($L1073="",NOT(COUNTIFS($L$2:$L1073,$L1073)=1)),"",SUMIFS($G:$G,$L:$L,$L1073))</f>
        <v/>
      </c>
      <c r="K1073" s="5">
        <f>IF(OR($L1073="",NOT(COUNTIFS($L$2:$L1073,$L1073)=1)),"",SUMIFS($I:$I,$L:$L,$L1073))</f>
        <v/>
      </c>
      <c r="L1073" s="6">
        <f>IF($B1073="","",YEAR($B1073))</f>
        <v/>
      </c>
      <c r="M1073" s="6">
        <f>INT((ROW()-2)/39)+1</f>
        <v/>
      </c>
      <c r="N1073" s="6">
        <f>MOD(ROW()-2,39)+2</f>
        <v/>
      </c>
      <c r="O1073" s="42">
        <f>IF(AND($B1073&lt;&gt;"",$C1073&lt;&gt;"",$B1073&lt;=$C1073),INDEX(Szabalyok!$C:$C,$N1073),"")</f>
        <v/>
      </c>
      <c r="P1073">
        <f>IF(D1073="",P1072,P1072+1)</f>
        <v/>
      </c>
    </row>
    <row r="1074">
      <c r="A1074">
        <f>IF(P1074=P1073,0,P1074)</f>
        <v/>
      </c>
      <c r="B1074" s="41">
        <f>IF($M1074&gt;300,"",IF(OR(INDEX(Bemenet!$E$2:$E$301,$M1074)="",INDEX(Bemenet!$F$2:$F$301,$M1074)=""),"",MAX(INDEX(Bemenet!$E$2:$E$301,$M1074),INDEX(Szabalyok!$A:$A,$N1074))))</f>
        <v/>
      </c>
      <c r="C1074" s="41">
        <f>IF($B1074="","",MIN(INDEX(Bemenet!$F$2:$F$301,$M1074),INDEX(Szabalyok!$B:$B,$N1074)))</f>
        <v/>
      </c>
      <c r="D1074" s="5">
        <f>IF(AND($B1074&lt;&gt;"",$C1074&lt;&gt;"",$B1074&lt;=$C1074),INDEX(Bemenet!$G$2:$G$301,$M1074),"")</f>
        <v/>
      </c>
      <c r="E1074" s="6">
        <f>IF(AND($B1074&lt;&gt;"",$C1074&lt;&gt;"",$B1074&lt;=$C1074),INDEX(Bemenet!$D$2:$D$301,$M1074),"")</f>
        <v/>
      </c>
      <c r="F1074" s="5">
        <f>IF(AND($B1074&lt;&gt;"",$C1074&lt;&gt;"",$B1074&lt;=$C1074),$C1074-$B1074+1,"")</f>
        <v/>
      </c>
      <c r="G1074" s="5">
        <f>IF($F1074="","",$F1074*$D1074)</f>
        <v/>
      </c>
      <c r="H1074" s="42">
        <f>IF($G1074="","",$O1074)</f>
        <v/>
      </c>
      <c r="I1074" s="5">
        <f>IF($G1074="","",$G1074*IF($H1074="",$O1074,$H1074)/100)</f>
        <v/>
      </c>
      <c r="J1074" s="5">
        <f>IF(OR($L1074="",NOT(COUNTIFS($L$2:$L1074,$L1074)=1)),"",SUMIFS($G:$G,$L:$L,$L1074))</f>
        <v/>
      </c>
      <c r="K1074" s="5">
        <f>IF(OR($L1074="",NOT(COUNTIFS($L$2:$L1074,$L1074)=1)),"",SUMIFS($I:$I,$L:$L,$L1074))</f>
        <v/>
      </c>
      <c r="L1074" s="6">
        <f>IF($B1074="","",YEAR($B1074))</f>
        <v/>
      </c>
      <c r="M1074" s="6">
        <f>INT((ROW()-2)/39)+1</f>
        <v/>
      </c>
      <c r="N1074" s="6">
        <f>MOD(ROW()-2,39)+2</f>
        <v/>
      </c>
      <c r="O1074" s="42">
        <f>IF(AND($B1074&lt;&gt;"",$C1074&lt;&gt;"",$B1074&lt;=$C1074),INDEX(Szabalyok!$C:$C,$N1074),"")</f>
        <v/>
      </c>
      <c r="P1074">
        <f>IF(D1074="",P1073,P1073+1)</f>
        <v/>
      </c>
    </row>
    <row r="1075">
      <c r="A1075">
        <f>IF(P1075=P1074,0,P1075)</f>
        <v/>
      </c>
      <c r="B1075" s="41">
        <f>IF($M1075&gt;300,"",IF(OR(INDEX(Bemenet!$E$2:$E$301,$M1075)="",INDEX(Bemenet!$F$2:$F$301,$M1075)=""),"",MAX(INDEX(Bemenet!$E$2:$E$301,$M1075),INDEX(Szabalyok!$A:$A,$N1075))))</f>
        <v/>
      </c>
      <c r="C1075" s="41">
        <f>IF($B1075="","",MIN(INDEX(Bemenet!$F$2:$F$301,$M1075),INDEX(Szabalyok!$B:$B,$N1075)))</f>
        <v/>
      </c>
      <c r="D1075" s="5">
        <f>IF(AND($B1075&lt;&gt;"",$C1075&lt;&gt;"",$B1075&lt;=$C1075),INDEX(Bemenet!$G$2:$G$301,$M1075),"")</f>
        <v/>
      </c>
      <c r="E1075" s="6">
        <f>IF(AND($B1075&lt;&gt;"",$C1075&lt;&gt;"",$B1075&lt;=$C1075),INDEX(Bemenet!$D$2:$D$301,$M1075),"")</f>
        <v/>
      </c>
      <c r="F1075" s="5">
        <f>IF(AND($B1075&lt;&gt;"",$C1075&lt;&gt;"",$B1075&lt;=$C1075),$C1075-$B1075+1,"")</f>
        <v/>
      </c>
      <c r="G1075" s="5">
        <f>IF($F1075="","",$F1075*$D1075)</f>
        <v/>
      </c>
      <c r="H1075" s="42">
        <f>IF($G1075="","",$O1075)</f>
        <v/>
      </c>
      <c r="I1075" s="5">
        <f>IF($G1075="","",$G1075*IF($H1075="",$O1075,$H1075)/100)</f>
        <v/>
      </c>
      <c r="J1075" s="5">
        <f>IF(OR($L1075="",NOT(COUNTIFS($L$2:$L1075,$L1075)=1)),"",SUMIFS($G:$G,$L:$L,$L1075))</f>
        <v/>
      </c>
      <c r="K1075" s="5">
        <f>IF(OR($L1075="",NOT(COUNTIFS($L$2:$L1075,$L1075)=1)),"",SUMIFS($I:$I,$L:$L,$L1075))</f>
        <v/>
      </c>
      <c r="L1075" s="6">
        <f>IF($B1075="","",YEAR($B1075))</f>
        <v/>
      </c>
      <c r="M1075" s="6">
        <f>INT((ROW()-2)/39)+1</f>
        <v/>
      </c>
      <c r="N1075" s="6">
        <f>MOD(ROW()-2,39)+2</f>
        <v/>
      </c>
      <c r="O1075" s="42">
        <f>IF(AND($B1075&lt;&gt;"",$C1075&lt;&gt;"",$B1075&lt;=$C1075),INDEX(Szabalyok!$C:$C,$N1075),"")</f>
        <v/>
      </c>
      <c r="P1075">
        <f>IF(D1075="",P1074,P1074+1)</f>
        <v/>
      </c>
    </row>
    <row r="1076">
      <c r="A1076">
        <f>IF(P1076=P1075,0,P1076)</f>
        <v/>
      </c>
      <c r="B1076" s="41">
        <f>IF($M1076&gt;300,"",IF(OR(INDEX(Bemenet!$E$2:$E$301,$M1076)="",INDEX(Bemenet!$F$2:$F$301,$M1076)=""),"",MAX(INDEX(Bemenet!$E$2:$E$301,$M1076),INDEX(Szabalyok!$A:$A,$N1076))))</f>
        <v/>
      </c>
      <c r="C1076" s="41">
        <f>IF($B1076="","",MIN(INDEX(Bemenet!$F$2:$F$301,$M1076),INDEX(Szabalyok!$B:$B,$N1076)))</f>
        <v/>
      </c>
      <c r="D1076" s="5">
        <f>IF(AND($B1076&lt;&gt;"",$C1076&lt;&gt;"",$B1076&lt;=$C1076),INDEX(Bemenet!$G$2:$G$301,$M1076),"")</f>
        <v/>
      </c>
      <c r="E1076" s="6">
        <f>IF(AND($B1076&lt;&gt;"",$C1076&lt;&gt;"",$B1076&lt;=$C1076),INDEX(Bemenet!$D$2:$D$301,$M1076),"")</f>
        <v/>
      </c>
      <c r="F1076" s="5">
        <f>IF(AND($B1076&lt;&gt;"",$C1076&lt;&gt;"",$B1076&lt;=$C1076),$C1076-$B1076+1,"")</f>
        <v/>
      </c>
      <c r="G1076" s="5">
        <f>IF($F1076="","",$F1076*$D1076)</f>
        <v/>
      </c>
      <c r="H1076" s="42">
        <f>IF($G1076="","",$O1076)</f>
        <v/>
      </c>
      <c r="I1076" s="5">
        <f>IF($G1076="","",$G1076*IF($H1076="",$O1076,$H1076)/100)</f>
        <v/>
      </c>
      <c r="J1076" s="5">
        <f>IF(OR($L1076="",NOT(COUNTIFS($L$2:$L1076,$L1076)=1)),"",SUMIFS($G:$G,$L:$L,$L1076))</f>
        <v/>
      </c>
      <c r="K1076" s="5">
        <f>IF(OR($L1076="",NOT(COUNTIFS($L$2:$L1076,$L1076)=1)),"",SUMIFS($I:$I,$L:$L,$L1076))</f>
        <v/>
      </c>
      <c r="L1076" s="6">
        <f>IF($B1076="","",YEAR($B1076))</f>
        <v/>
      </c>
      <c r="M1076" s="6">
        <f>INT((ROW()-2)/39)+1</f>
        <v/>
      </c>
      <c r="N1076" s="6">
        <f>MOD(ROW()-2,39)+2</f>
        <v/>
      </c>
      <c r="O1076" s="42">
        <f>IF(AND($B1076&lt;&gt;"",$C1076&lt;&gt;"",$B1076&lt;=$C1076),INDEX(Szabalyok!$C:$C,$N1076),"")</f>
        <v/>
      </c>
      <c r="P1076">
        <f>IF(D1076="",P1075,P1075+1)</f>
        <v/>
      </c>
    </row>
    <row r="1077">
      <c r="A1077">
        <f>IF(P1077=P1076,0,P1077)</f>
        <v/>
      </c>
      <c r="B1077" s="41">
        <f>IF($M1077&gt;300,"",IF(OR(INDEX(Bemenet!$E$2:$E$301,$M1077)="",INDEX(Bemenet!$F$2:$F$301,$M1077)=""),"",MAX(INDEX(Bemenet!$E$2:$E$301,$M1077),INDEX(Szabalyok!$A:$A,$N1077))))</f>
        <v/>
      </c>
      <c r="C1077" s="41">
        <f>IF($B1077="","",MIN(INDEX(Bemenet!$F$2:$F$301,$M1077),INDEX(Szabalyok!$B:$B,$N1077)))</f>
        <v/>
      </c>
      <c r="D1077" s="5">
        <f>IF(AND($B1077&lt;&gt;"",$C1077&lt;&gt;"",$B1077&lt;=$C1077),INDEX(Bemenet!$G$2:$G$301,$M1077),"")</f>
        <v/>
      </c>
      <c r="E1077" s="6">
        <f>IF(AND($B1077&lt;&gt;"",$C1077&lt;&gt;"",$B1077&lt;=$C1077),INDEX(Bemenet!$D$2:$D$301,$M1077),"")</f>
        <v/>
      </c>
      <c r="F1077" s="5">
        <f>IF(AND($B1077&lt;&gt;"",$C1077&lt;&gt;"",$B1077&lt;=$C1077),$C1077-$B1077+1,"")</f>
        <v/>
      </c>
      <c r="G1077" s="5">
        <f>IF($F1077="","",$F1077*$D1077)</f>
        <v/>
      </c>
      <c r="H1077" s="42">
        <f>IF($G1077="","",$O1077)</f>
        <v/>
      </c>
      <c r="I1077" s="5">
        <f>IF($G1077="","",$G1077*IF($H1077="",$O1077,$H1077)/100)</f>
        <v/>
      </c>
      <c r="J1077" s="5">
        <f>IF(OR($L1077="",NOT(COUNTIFS($L$2:$L1077,$L1077)=1)),"",SUMIFS($G:$G,$L:$L,$L1077))</f>
        <v/>
      </c>
      <c r="K1077" s="5">
        <f>IF(OR($L1077="",NOT(COUNTIFS($L$2:$L1077,$L1077)=1)),"",SUMIFS($I:$I,$L:$L,$L1077))</f>
        <v/>
      </c>
      <c r="L1077" s="6">
        <f>IF($B1077="","",YEAR($B1077))</f>
        <v/>
      </c>
      <c r="M1077" s="6">
        <f>INT((ROW()-2)/39)+1</f>
        <v/>
      </c>
      <c r="N1077" s="6">
        <f>MOD(ROW()-2,39)+2</f>
        <v/>
      </c>
      <c r="O1077" s="42">
        <f>IF(AND($B1077&lt;&gt;"",$C1077&lt;&gt;"",$B1077&lt;=$C1077),INDEX(Szabalyok!$C:$C,$N1077),"")</f>
        <v/>
      </c>
      <c r="P1077">
        <f>IF(D1077="",P1076,P1076+1)</f>
        <v/>
      </c>
    </row>
    <row r="1078">
      <c r="A1078">
        <f>IF(P1078=P1077,0,P1078)</f>
        <v/>
      </c>
      <c r="B1078" s="41">
        <f>IF($M1078&gt;300,"",IF(OR(INDEX(Bemenet!$E$2:$E$301,$M1078)="",INDEX(Bemenet!$F$2:$F$301,$M1078)=""),"",MAX(INDEX(Bemenet!$E$2:$E$301,$M1078),INDEX(Szabalyok!$A:$A,$N1078))))</f>
        <v/>
      </c>
      <c r="C1078" s="41">
        <f>IF($B1078="","",MIN(INDEX(Bemenet!$F$2:$F$301,$M1078),INDEX(Szabalyok!$B:$B,$N1078)))</f>
        <v/>
      </c>
      <c r="D1078" s="5">
        <f>IF(AND($B1078&lt;&gt;"",$C1078&lt;&gt;"",$B1078&lt;=$C1078),INDEX(Bemenet!$G$2:$G$301,$M1078),"")</f>
        <v/>
      </c>
      <c r="E1078" s="6">
        <f>IF(AND($B1078&lt;&gt;"",$C1078&lt;&gt;"",$B1078&lt;=$C1078),INDEX(Bemenet!$D$2:$D$301,$M1078),"")</f>
        <v/>
      </c>
      <c r="F1078" s="5">
        <f>IF(AND($B1078&lt;&gt;"",$C1078&lt;&gt;"",$B1078&lt;=$C1078),$C1078-$B1078+1,"")</f>
        <v/>
      </c>
      <c r="G1078" s="5">
        <f>IF($F1078="","",$F1078*$D1078)</f>
        <v/>
      </c>
      <c r="H1078" s="42">
        <f>IF($G1078="","",$O1078)</f>
        <v/>
      </c>
      <c r="I1078" s="5">
        <f>IF($G1078="","",$G1078*IF($H1078="",$O1078,$H1078)/100)</f>
        <v/>
      </c>
      <c r="J1078" s="5">
        <f>IF(OR($L1078="",NOT(COUNTIFS($L$2:$L1078,$L1078)=1)),"",SUMIFS($G:$G,$L:$L,$L1078))</f>
        <v/>
      </c>
      <c r="K1078" s="5">
        <f>IF(OR($L1078="",NOT(COUNTIFS($L$2:$L1078,$L1078)=1)),"",SUMIFS($I:$I,$L:$L,$L1078))</f>
        <v/>
      </c>
      <c r="L1078" s="6">
        <f>IF($B1078="","",YEAR($B1078))</f>
        <v/>
      </c>
      <c r="M1078" s="6">
        <f>INT((ROW()-2)/39)+1</f>
        <v/>
      </c>
      <c r="N1078" s="6">
        <f>MOD(ROW()-2,39)+2</f>
        <v/>
      </c>
      <c r="O1078" s="42">
        <f>IF(AND($B1078&lt;&gt;"",$C1078&lt;&gt;"",$B1078&lt;=$C1078),INDEX(Szabalyok!$C:$C,$N1078),"")</f>
        <v/>
      </c>
      <c r="P1078">
        <f>IF(D1078="",P1077,P1077+1)</f>
        <v/>
      </c>
    </row>
    <row r="1079">
      <c r="A1079">
        <f>IF(P1079=P1078,0,P1079)</f>
        <v/>
      </c>
      <c r="B1079" s="41">
        <f>IF($M1079&gt;300,"",IF(OR(INDEX(Bemenet!$E$2:$E$301,$M1079)="",INDEX(Bemenet!$F$2:$F$301,$M1079)=""),"",MAX(INDEX(Bemenet!$E$2:$E$301,$M1079),INDEX(Szabalyok!$A:$A,$N1079))))</f>
        <v/>
      </c>
      <c r="C1079" s="41">
        <f>IF($B1079="","",MIN(INDEX(Bemenet!$F$2:$F$301,$M1079),INDEX(Szabalyok!$B:$B,$N1079)))</f>
        <v/>
      </c>
      <c r="D1079" s="5">
        <f>IF(AND($B1079&lt;&gt;"",$C1079&lt;&gt;"",$B1079&lt;=$C1079),INDEX(Bemenet!$G$2:$G$301,$M1079),"")</f>
        <v/>
      </c>
      <c r="E1079" s="6">
        <f>IF(AND($B1079&lt;&gt;"",$C1079&lt;&gt;"",$B1079&lt;=$C1079),INDEX(Bemenet!$D$2:$D$301,$M1079),"")</f>
        <v/>
      </c>
      <c r="F1079" s="5">
        <f>IF(AND($B1079&lt;&gt;"",$C1079&lt;&gt;"",$B1079&lt;=$C1079),$C1079-$B1079+1,"")</f>
        <v/>
      </c>
      <c r="G1079" s="5">
        <f>IF($F1079="","",$F1079*$D1079)</f>
        <v/>
      </c>
      <c r="H1079" s="42">
        <f>IF($G1079="","",$O1079)</f>
        <v/>
      </c>
      <c r="I1079" s="5">
        <f>IF($G1079="","",$G1079*IF($H1079="",$O1079,$H1079)/100)</f>
        <v/>
      </c>
      <c r="J1079" s="5">
        <f>IF(OR($L1079="",NOT(COUNTIFS($L$2:$L1079,$L1079)=1)),"",SUMIFS($G:$G,$L:$L,$L1079))</f>
        <v/>
      </c>
      <c r="K1079" s="5">
        <f>IF(OR($L1079="",NOT(COUNTIFS($L$2:$L1079,$L1079)=1)),"",SUMIFS($I:$I,$L:$L,$L1079))</f>
        <v/>
      </c>
      <c r="L1079" s="6">
        <f>IF($B1079="","",YEAR($B1079))</f>
        <v/>
      </c>
      <c r="M1079" s="6">
        <f>INT((ROW()-2)/39)+1</f>
        <v/>
      </c>
      <c r="N1079" s="6">
        <f>MOD(ROW()-2,39)+2</f>
        <v/>
      </c>
      <c r="O1079" s="42">
        <f>IF(AND($B1079&lt;&gt;"",$C1079&lt;&gt;"",$B1079&lt;=$C1079),INDEX(Szabalyok!$C:$C,$N1079),"")</f>
        <v/>
      </c>
      <c r="P1079">
        <f>IF(D1079="",P1078,P1078+1)</f>
        <v/>
      </c>
    </row>
    <row r="1080">
      <c r="A1080">
        <f>IF(P1080=P1079,0,P1080)</f>
        <v/>
      </c>
      <c r="B1080" s="41">
        <f>IF($M1080&gt;300,"",IF(OR(INDEX(Bemenet!$E$2:$E$301,$M1080)="",INDEX(Bemenet!$F$2:$F$301,$M1080)=""),"",MAX(INDEX(Bemenet!$E$2:$E$301,$M1080),INDEX(Szabalyok!$A:$A,$N1080))))</f>
        <v/>
      </c>
      <c r="C1080" s="41">
        <f>IF($B1080="","",MIN(INDEX(Bemenet!$F$2:$F$301,$M1080),INDEX(Szabalyok!$B:$B,$N1080)))</f>
        <v/>
      </c>
      <c r="D1080" s="5">
        <f>IF(AND($B1080&lt;&gt;"",$C1080&lt;&gt;"",$B1080&lt;=$C1080),INDEX(Bemenet!$G$2:$G$301,$M1080),"")</f>
        <v/>
      </c>
      <c r="E1080" s="6">
        <f>IF(AND($B1080&lt;&gt;"",$C1080&lt;&gt;"",$B1080&lt;=$C1080),INDEX(Bemenet!$D$2:$D$301,$M1080),"")</f>
        <v/>
      </c>
      <c r="F1080" s="5">
        <f>IF(AND($B1080&lt;&gt;"",$C1080&lt;&gt;"",$B1080&lt;=$C1080),$C1080-$B1080+1,"")</f>
        <v/>
      </c>
      <c r="G1080" s="5">
        <f>IF($F1080="","",$F1080*$D1080)</f>
        <v/>
      </c>
      <c r="H1080" s="42">
        <f>IF($G1080="","",$O1080)</f>
        <v/>
      </c>
      <c r="I1080" s="5">
        <f>IF($G1080="","",$G1080*IF($H1080="",$O1080,$H1080)/100)</f>
        <v/>
      </c>
      <c r="J1080" s="5">
        <f>IF(OR($L1080="",NOT(COUNTIFS($L$2:$L1080,$L1080)=1)),"",SUMIFS($G:$G,$L:$L,$L1080))</f>
        <v/>
      </c>
      <c r="K1080" s="5">
        <f>IF(OR($L1080="",NOT(COUNTIFS($L$2:$L1080,$L1080)=1)),"",SUMIFS($I:$I,$L:$L,$L1080))</f>
        <v/>
      </c>
      <c r="L1080" s="6">
        <f>IF($B1080="","",YEAR($B1080))</f>
        <v/>
      </c>
      <c r="M1080" s="6">
        <f>INT((ROW()-2)/39)+1</f>
        <v/>
      </c>
      <c r="N1080" s="6">
        <f>MOD(ROW()-2,39)+2</f>
        <v/>
      </c>
      <c r="O1080" s="42">
        <f>IF(AND($B1080&lt;&gt;"",$C1080&lt;&gt;"",$B1080&lt;=$C1080),INDEX(Szabalyok!$C:$C,$N1080),"")</f>
        <v/>
      </c>
      <c r="P1080">
        <f>IF(D1080="",P1079,P1079+1)</f>
        <v/>
      </c>
    </row>
    <row r="1081">
      <c r="A1081">
        <f>IF(P1081=P1080,0,P1081)</f>
        <v/>
      </c>
      <c r="B1081" s="41">
        <f>IF($M1081&gt;300,"",IF(OR(INDEX(Bemenet!$E$2:$E$301,$M1081)="",INDEX(Bemenet!$F$2:$F$301,$M1081)=""),"",MAX(INDEX(Bemenet!$E$2:$E$301,$M1081),INDEX(Szabalyok!$A:$A,$N1081))))</f>
        <v/>
      </c>
      <c r="C1081" s="41">
        <f>IF($B1081="","",MIN(INDEX(Bemenet!$F$2:$F$301,$M1081),INDEX(Szabalyok!$B:$B,$N1081)))</f>
        <v/>
      </c>
      <c r="D1081" s="5">
        <f>IF(AND($B1081&lt;&gt;"",$C1081&lt;&gt;"",$B1081&lt;=$C1081),INDEX(Bemenet!$G$2:$G$301,$M1081),"")</f>
        <v/>
      </c>
      <c r="E1081" s="6">
        <f>IF(AND($B1081&lt;&gt;"",$C1081&lt;&gt;"",$B1081&lt;=$C1081),INDEX(Bemenet!$D$2:$D$301,$M1081),"")</f>
        <v/>
      </c>
      <c r="F1081" s="5">
        <f>IF(AND($B1081&lt;&gt;"",$C1081&lt;&gt;"",$B1081&lt;=$C1081),$C1081-$B1081+1,"")</f>
        <v/>
      </c>
      <c r="G1081" s="5">
        <f>IF($F1081="","",$F1081*$D1081)</f>
        <v/>
      </c>
      <c r="H1081" s="42">
        <f>IF($G1081="","",$O1081)</f>
        <v/>
      </c>
      <c r="I1081" s="5">
        <f>IF($G1081="","",$G1081*IF($H1081="",$O1081,$H1081)/100)</f>
        <v/>
      </c>
      <c r="J1081" s="5">
        <f>IF(OR($L1081="",NOT(COUNTIFS($L$2:$L1081,$L1081)=1)),"",SUMIFS($G:$G,$L:$L,$L1081))</f>
        <v/>
      </c>
      <c r="K1081" s="5">
        <f>IF(OR($L1081="",NOT(COUNTIFS($L$2:$L1081,$L1081)=1)),"",SUMIFS($I:$I,$L:$L,$L1081))</f>
        <v/>
      </c>
      <c r="L1081" s="6">
        <f>IF($B1081="","",YEAR($B1081))</f>
        <v/>
      </c>
      <c r="M1081" s="6">
        <f>INT((ROW()-2)/39)+1</f>
        <v/>
      </c>
      <c r="N1081" s="6">
        <f>MOD(ROW()-2,39)+2</f>
        <v/>
      </c>
      <c r="O1081" s="42">
        <f>IF(AND($B1081&lt;&gt;"",$C1081&lt;&gt;"",$B1081&lt;=$C1081),INDEX(Szabalyok!$C:$C,$N1081),"")</f>
        <v/>
      </c>
      <c r="P1081">
        <f>IF(D1081="",P1080,P1080+1)</f>
        <v/>
      </c>
    </row>
    <row r="1082">
      <c r="A1082">
        <f>IF(P1082=P1081,0,P1082)</f>
        <v/>
      </c>
      <c r="B1082" s="41">
        <f>IF($M1082&gt;300,"",IF(OR(INDEX(Bemenet!$E$2:$E$301,$M1082)="",INDEX(Bemenet!$F$2:$F$301,$M1082)=""),"",MAX(INDEX(Bemenet!$E$2:$E$301,$M1082),INDEX(Szabalyok!$A:$A,$N1082))))</f>
        <v/>
      </c>
      <c r="C1082" s="41">
        <f>IF($B1082="","",MIN(INDEX(Bemenet!$F$2:$F$301,$M1082),INDEX(Szabalyok!$B:$B,$N1082)))</f>
        <v/>
      </c>
      <c r="D1082" s="5">
        <f>IF(AND($B1082&lt;&gt;"",$C1082&lt;&gt;"",$B1082&lt;=$C1082),INDEX(Bemenet!$G$2:$G$301,$M1082),"")</f>
        <v/>
      </c>
      <c r="E1082" s="6">
        <f>IF(AND($B1082&lt;&gt;"",$C1082&lt;&gt;"",$B1082&lt;=$C1082),INDEX(Bemenet!$D$2:$D$301,$M1082),"")</f>
        <v/>
      </c>
      <c r="F1082" s="5">
        <f>IF(AND($B1082&lt;&gt;"",$C1082&lt;&gt;"",$B1082&lt;=$C1082),$C1082-$B1082+1,"")</f>
        <v/>
      </c>
      <c r="G1082" s="5">
        <f>IF($F1082="","",$F1082*$D1082)</f>
        <v/>
      </c>
      <c r="H1082" s="42">
        <f>IF($G1082="","",$O1082)</f>
        <v/>
      </c>
      <c r="I1082" s="5">
        <f>IF($G1082="","",$G1082*IF($H1082="",$O1082,$H1082)/100)</f>
        <v/>
      </c>
      <c r="J1082" s="5">
        <f>IF(OR($L1082="",NOT(COUNTIFS($L$2:$L1082,$L1082)=1)),"",SUMIFS($G:$G,$L:$L,$L1082))</f>
        <v/>
      </c>
      <c r="K1082" s="5">
        <f>IF(OR($L1082="",NOT(COUNTIFS($L$2:$L1082,$L1082)=1)),"",SUMIFS($I:$I,$L:$L,$L1082))</f>
        <v/>
      </c>
      <c r="L1082" s="6">
        <f>IF($B1082="","",YEAR($B1082))</f>
        <v/>
      </c>
      <c r="M1082" s="6">
        <f>INT((ROW()-2)/39)+1</f>
        <v/>
      </c>
      <c r="N1082" s="6">
        <f>MOD(ROW()-2,39)+2</f>
        <v/>
      </c>
      <c r="O1082" s="42">
        <f>IF(AND($B1082&lt;&gt;"",$C1082&lt;&gt;"",$B1082&lt;=$C1082),INDEX(Szabalyok!$C:$C,$N1082),"")</f>
        <v/>
      </c>
      <c r="P1082">
        <f>IF(D1082="",P1081,P1081+1)</f>
        <v/>
      </c>
    </row>
    <row r="1083">
      <c r="A1083">
        <f>IF(P1083=P1082,0,P1083)</f>
        <v/>
      </c>
      <c r="B1083" s="41">
        <f>IF($M1083&gt;300,"",IF(OR(INDEX(Bemenet!$E$2:$E$301,$M1083)="",INDEX(Bemenet!$F$2:$F$301,$M1083)=""),"",MAX(INDEX(Bemenet!$E$2:$E$301,$M1083),INDEX(Szabalyok!$A:$A,$N1083))))</f>
        <v/>
      </c>
      <c r="C1083" s="41">
        <f>IF($B1083="","",MIN(INDEX(Bemenet!$F$2:$F$301,$M1083),INDEX(Szabalyok!$B:$B,$N1083)))</f>
        <v/>
      </c>
      <c r="D1083" s="5">
        <f>IF(AND($B1083&lt;&gt;"",$C1083&lt;&gt;"",$B1083&lt;=$C1083),INDEX(Bemenet!$G$2:$G$301,$M1083),"")</f>
        <v/>
      </c>
      <c r="E1083" s="6">
        <f>IF(AND($B1083&lt;&gt;"",$C1083&lt;&gt;"",$B1083&lt;=$C1083),INDEX(Bemenet!$D$2:$D$301,$M1083),"")</f>
        <v/>
      </c>
      <c r="F1083" s="5">
        <f>IF(AND($B1083&lt;&gt;"",$C1083&lt;&gt;"",$B1083&lt;=$C1083),$C1083-$B1083+1,"")</f>
        <v/>
      </c>
      <c r="G1083" s="5">
        <f>IF($F1083="","",$F1083*$D1083)</f>
        <v/>
      </c>
      <c r="H1083" s="42">
        <f>IF($G1083="","",$O1083)</f>
        <v/>
      </c>
      <c r="I1083" s="5">
        <f>IF($G1083="","",$G1083*IF($H1083="",$O1083,$H1083)/100)</f>
        <v/>
      </c>
      <c r="J1083" s="5">
        <f>IF(OR($L1083="",NOT(COUNTIFS($L$2:$L1083,$L1083)=1)),"",SUMIFS($G:$G,$L:$L,$L1083))</f>
        <v/>
      </c>
      <c r="K1083" s="5">
        <f>IF(OR($L1083="",NOT(COUNTIFS($L$2:$L1083,$L1083)=1)),"",SUMIFS($I:$I,$L:$L,$L1083))</f>
        <v/>
      </c>
      <c r="L1083" s="6">
        <f>IF($B1083="","",YEAR($B1083))</f>
        <v/>
      </c>
      <c r="M1083" s="6">
        <f>INT((ROW()-2)/39)+1</f>
        <v/>
      </c>
      <c r="N1083" s="6">
        <f>MOD(ROW()-2,39)+2</f>
        <v/>
      </c>
      <c r="O1083" s="42">
        <f>IF(AND($B1083&lt;&gt;"",$C1083&lt;&gt;"",$B1083&lt;=$C1083),INDEX(Szabalyok!$C:$C,$N1083),"")</f>
        <v/>
      </c>
      <c r="P1083">
        <f>IF(D1083="",P1082,P1082+1)</f>
        <v/>
      </c>
    </row>
    <row r="1084">
      <c r="A1084">
        <f>IF(P1084=P1083,0,P1084)</f>
        <v/>
      </c>
      <c r="B1084" s="41">
        <f>IF($M1084&gt;300,"",IF(OR(INDEX(Bemenet!$E$2:$E$301,$M1084)="",INDEX(Bemenet!$F$2:$F$301,$M1084)=""),"",MAX(INDEX(Bemenet!$E$2:$E$301,$M1084),INDEX(Szabalyok!$A:$A,$N1084))))</f>
        <v/>
      </c>
      <c r="C1084" s="41">
        <f>IF($B1084="","",MIN(INDEX(Bemenet!$F$2:$F$301,$M1084),INDEX(Szabalyok!$B:$B,$N1084)))</f>
        <v/>
      </c>
      <c r="D1084" s="5">
        <f>IF(AND($B1084&lt;&gt;"",$C1084&lt;&gt;"",$B1084&lt;=$C1084),INDEX(Bemenet!$G$2:$G$301,$M1084),"")</f>
        <v/>
      </c>
      <c r="E1084" s="6">
        <f>IF(AND($B1084&lt;&gt;"",$C1084&lt;&gt;"",$B1084&lt;=$C1084),INDEX(Bemenet!$D$2:$D$301,$M1084),"")</f>
        <v/>
      </c>
      <c r="F1084" s="5">
        <f>IF(AND($B1084&lt;&gt;"",$C1084&lt;&gt;"",$B1084&lt;=$C1084),$C1084-$B1084+1,"")</f>
        <v/>
      </c>
      <c r="G1084" s="5">
        <f>IF($F1084="","",$F1084*$D1084)</f>
        <v/>
      </c>
      <c r="H1084" s="42">
        <f>IF($G1084="","",$O1084)</f>
        <v/>
      </c>
      <c r="I1084" s="5">
        <f>IF($G1084="","",$G1084*IF($H1084="",$O1084,$H1084)/100)</f>
        <v/>
      </c>
      <c r="J1084" s="5">
        <f>IF(OR($L1084="",NOT(COUNTIFS($L$2:$L1084,$L1084)=1)),"",SUMIFS($G:$G,$L:$L,$L1084))</f>
        <v/>
      </c>
      <c r="K1084" s="5">
        <f>IF(OR($L1084="",NOT(COUNTIFS($L$2:$L1084,$L1084)=1)),"",SUMIFS($I:$I,$L:$L,$L1084))</f>
        <v/>
      </c>
      <c r="L1084" s="6">
        <f>IF($B1084="","",YEAR($B1084))</f>
        <v/>
      </c>
      <c r="M1084" s="6">
        <f>INT((ROW()-2)/39)+1</f>
        <v/>
      </c>
      <c r="N1084" s="6">
        <f>MOD(ROW()-2,39)+2</f>
        <v/>
      </c>
      <c r="O1084" s="42">
        <f>IF(AND($B1084&lt;&gt;"",$C1084&lt;&gt;"",$B1084&lt;=$C1084),INDEX(Szabalyok!$C:$C,$N1084),"")</f>
        <v/>
      </c>
      <c r="P1084">
        <f>IF(D1084="",P1083,P1083+1)</f>
        <v/>
      </c>
    </row>
    <row r="1085">
      <c r="A1085">
        <f>IF(P1085=P1084,0,P1085)</f>
        <v/>
      </c>
      <c r="B1085" s="41">
        <f>IF($M1085&gt;300,"",IF(OR(INDEX(Bemenet!$E$2:$E$301,$M1085)="",INDEX(Bemenet!$F$2:$F$301,$M1085)=""),"",MAX(INDEX(Bemenet!$E$2:$E$301,$M1085),INDEX(Szabalyok!$A:$A,$N1085))))</f>
        <v/>
      </c>
      <c r="C1085" s="41">
        <f>IF($B1085="","",MIN(INDEX(Bemenet!$F$2:$F$301,$M1085),INDEX(Szabalyok!$B:$B,$N1085)))</f>
        <v/>
      </c>
      <c r="D1085" s="5">
        <f>IF(AND($B1085&lt;&gt;"",$C1085&lt;&gt;"",$B1085&lt;=$C1085),INDEX(Bemenet!$G$2:$G$301,$M1085),"")</f>
        <v/>
      </c>
      <c r="E1085" s="6">
        <f>IF(AND($B1085&lt;&gt;"",$C1085&lt;&gt;"",$B1085&lt;=$C1085),INDEX(Bemenet!$D$2:$D$301,$M1085),"")</f>
        <v/>
      </c>
      <c r="F1085" s="5">
        <f>IF(AND($B1085&lt;&gt;"",$C1085&lt;&gt;"",$B1085&lt;=$C1085),$C1085-$B1085+1,"")</f>
        <v/>
      </c>
      <c r="G1085" s="5">
        <f>IF($F1085="","",$F1085*$D1085)</f>
        <v/>
      </c>
      <c r="H1085" s="42">
        <f>IF($G1085="","",$O1085)</f>
        <v/>
      </c>
      <c r="I1085" s="5">
        <f>IF($G1085="","",$G1085*IF($H1085="",$O1085,$H1085)/100)</f>
        <v/>
      </c>
      <c r="J1085" s="5">
        <f>IF(OR($L1085="",NOT(COUNTIFS($L$2:$L1085,$L1085)=1)),"",SUMIFS($G:$G,$L:$L,$L1085))</f>
        <v/>
      </c>
      <c r="K1085" s="5">
        <f>IF(OR($L1085="",NOT(COUNTIFS($L$2:$L1085,$L1085)=1)),"",SUMIFS($I:$I,$L:$L,$L1085))</f>
        <v/>
      </c>
      <c r="L1085" s="6">
        <f>IF($B1085="","",YEAR($B1085))</f>
        <v/>
      </c>
      <c r="M1085" s="6">
        <f>INT((ROW()-2)/39)+1</f>
        <v/>
      </c>
      <c r="N1085" s="6">
        <f>MOD(ROW()-2,39)+2</f>
        <v/>
      </c>
      <c r="O1085" s="42">
        <f>IF(AND($B1085&lt;&gt;"",$C1085&lt;&gt;"",$B1085&lt;=$C1085),INDEX(Szabalyok!$C:$C,$N1085),"")</f>
        <v/>
      </c>
      <c r="P1085">
        <f>IF(D1085="",P1084,P1084+1)</f>
        <v/>
      </c>
    </row>
    <row r="1086">
      <c r="A1086">
        <f>IF(P1086=P1085,0,P1086)</f>
        <v/>
      </c>
      <c r="B1086" s="41">
        <f>IF($M1086&gt;300,"",IF(OR(INDEX(Bemenet!$E$2:$E$301,$M1086)="",INDEX(Bemenet!$F$2:$F$301,$M1086)=""),"",MAX(INDEX(Bemenet!$E$2:$E$301,$M1086),INDEX(Szabalyok!$A:$A,$N1086))))</f>
        <v/>
      </c>
      <c r="C1086" s="41">
        <f>IF($B1086="","",MIN(INDEX(Bemenet!$F$2:$F$301,$M1086),INDEX(Szabalyok!$B:$B,$N1086)))</f>
        <v/>
      </c>
      <c r="D1086" s="5">
        <f>IF(AND($B1086&lt;&gt;"",$C1086&lt;&gt;"",$B1086&lt;=$C1086),INDEX(Bemenet!$G$2:$G$301,$M1086),"")</f>
        <v/>
      </c>
      <c r="E1086" s="6">
        <f>IF(AND($B1086&lt;&gt;"",$C1086&lt;&gt;"",$B1086&lt;=$C1086),INDEX(Bemenet!$D$2:$D$301,$M1086),"")</f>
        <v/>
      </c>
      <c r="F1086" s="5">
        <f>IF(AND($B1086&lt;&gt;"",$C1086&lt;&gt;"",$B1086&lt;=$C1086),$C1086-$B1086+1,"")</f>
        <v/>
      </c>
      <c r="G1086" s="5">
        <f>IF($F1086="","",$F1086*$D1086)</f>
        <v/>
      </c>
      <c r="H1086" s="42">
        <f>IF($G1086="","",$O1086)</f>
        <v/>
      </c>
      <c r="I1086" s="5">
        <f>IF($G1086="","",$G1086*IF($H1086="",$O1086,$H1086)/100)</f>
        <v/>
      </c>
      <c r="J1086" s="5">
        <f>IF(OR($L1086="",NOT(COUNTIFS($L$2:$L1086,$L1086)=1)),"",SUMIFS($G:$G,$L:$L,$L1086))</f>
        <v/>
      </c>
      <c r="K1086" s="5">
        <f>IF(OR($L1086="",NOT(COUNTIFS($L$2:$L1086,$L1086)=1)),"",SUMIFS($I:$I,$L:$L,$L1086))</f>
        <v/>
      </c>
      <c r="L1086" s="6">
        <f>IF($B1086="","",YEAR($B1086))</f>
        <v/>
      </c>
      <c r="M1086" s="6">
        <f>INT((ROW()-2)/39)+1</f>
        <v/>
      </c>
      <c r="N1086" s="6">
        <f>MOD(ROW()-2,39)+2</f>
        <v/>
      </c>
      <c r="O1086" s="42">
        <f>IF(AND($B1086&lt;&gt;"",$C1086&lt;&gt;"",$B1086&lt;=$C1086),INDEX(Szabalyok!$C:$C,$N1086),"")</f>
        <v/>
      </c>
      <c r="P1086">
        <f>IF(D1086="",P1085,P1085+1)</f>
        <v/>
      </c>
    </row>
    <row r="1087">
      <c r="A1087">
        <f>IF(P1087=P1086,0,P1087)</f>
        <v/>
      </c>
      <c r="B1087" s="41">
        <f>IF($M1087&gt;300,"",IF(OR(INDEX(Bemenet!$E$2:$E$301,$M1087)="",INDEX(Bemenet!$F$2:$F$301,$M1087)=""),"",MAX(INDEX(Bemenet!$E$2:$E$301,$M1087),INDEX(Szabalyok!$A:$A,$N1087))))</f>
        <v/>
      </c>
      <c r="C1087" s="41">
        <f>IF($B1087="","",MIN(INDEX(Bemenet!$F$2:$F$301,$M1087),INDEX(Szabalyok!$B:$B,$N1087)))</f>
        <v/>
      </c>
      <c r="D1087" s="5">
        <f>IF(AND($B1087&lt;&gt;"",$C1087&lt;&gt;"",$B1087&lt;=$C1087),INDEX(Bemenet!$G$2:$G$301,$M1087),"")</f>
        <v/>
      </c>
      <c r="E1087" s="6">
        <f>IF(AND($B1087&lt;&gt;"",$C1087&lt;&gt;"",$B1087&lt;=$C1087),INDEX(Bemenet!$D$2:$D$301,$M1087),"")</f>
        <v/>
      </c>
      <c r="F1087" s="5">
        <f>IF(AND($B1087&lt;&gt;"",$C1087&lt;&gt;"",$B1087&lt;=$C1087),$C1087-$B1087+1,"")</f>
        <v/>
      </c>
      <c r="G1087" s="5">
        <f>IF($F1087="","",$F1087*$D1087)</f>
        <v/>
      </c>
      <c r="H1087" s="42">
        <f>IF($G1087="","",$O1087)</f>
        <v/>
      </c>
      <c r="I1087" s="5">
        <f>IF($G1087="","",$G1087*IF($H1087="",$O1087,$H1087)/100)</f>
        <v/>
      </c>
      <c r="J1087" s="5">
        <f>IF(OR($L1087="",NOT(COUNTIFS($L$2:$L1087,$L1087)=1)),"",SUMIFS($G:$G,$L:$L,$L1087))</f>
        <v/>
      </c>
      <c r="K1087" s="5">
        <f>IF(OR($L1087="",NOT(COUNTIFS($L$2:$L1087,$L1087)=1)),"",SUMIFS($I:$I,$L:$L,$L1087))</f>
        <v/>
      </c>
      <c r="L1087" s="6">
        <f>IF($B1087="","",YEAR($B1087))</f>
        <v/>
      </c>
      <c r="M1087" s="6">
        <f>INT((ROW()-2)/39)+1</f>
        <v/>
      </c>
      <c r="N1087" s="6">
        <f>MOD(ROW()-2,39)+2</f>
        <v/>
      </c>
      <c r="O1087" s="42">
        <f>IF(AND($B1087&lt;&gt;"",$C1087&lt;&gt;"",$B1087&lt;=$C1087),INDEX(Szabalyok!$C:$C,$N1087),"")</f>
        <v/>
      </c>
      <c r="P1087">
        <f>IF(D1087="",P1086,P1086+1)</f>
        <v/>
      </c>
    </row>
    <row r="1088">
      <c r="A1088">
        <f>IF(P1088=P1087,0,P1088)</f>
        <v/>
      </c>
      <c r="B1088" s="41">
        <f>IF($M1088&gt;300,"",IF(OR(INDEX(Bemenet!$E$2:$E$301,$M1088)="",INDEX(Bemenet!$F$2:$F$301,$M1088)=""),"",MAX(INDEX(Bemenet!$E$2:$E$301,$M1088),INDEX(Szabalyok!$A:$A,$N1088))))</f>
        <v/>
      </c>
      <c r="C1088" s="41">
        <f>IF($B1088="","",MIN(INDEX(Bemenet!$F$2:$F$301,$M1088),INDEX(Szabalyok!$B:$B,$N1088)))</f>
        <v/>
      </c>
      <c r="D1088" s="5">
        <f>IF(AND($B1088&lt;&gt;"",$C1088&lt;&gt;"",$B1088&lt;=$C1088),INDEX(Bemenet!$G$2:$G$301,$M1088),"")</f>
        <v/>
      </c>
      <c r="E1088" s="6">
        <f>IF(AND($B1088&lt;&gt;"",$C1088&lt;&gt;"",$B1088&lt;=$C1088),INDEX(Bemenet!$D$2:$D$301,$M1088),"")</f>
        <v/>
      </c>
      <c r="F1088" s="5">
        <f>IF(AND($B1088&lt;&gt;"",$C1088&lt;&gt;"",$B1088&lt;=$C1088),$C1088-$B1088+1,"")</f>
        <v/>
      </c>
      <c r="G1088" s="5">
        <f>IF($F1088="","",$F1088*$D1088)</f>
        <v/>
      </c>
      <c r="H1088" s="42">
        <f>IF($G1088="","",$O1088)</f>
        <v/>
      </c>
      <c r="I1088" s="5">
        <f>IF($G1088="","",$G1088*IF($H1088="",$O1088,$H1088)/100)</f>
        <v/>
      </c>
      <c r="J1088" s="5">
        <f>IF(OR($L1088="",NOT(COUNTIFS($L$2:$L1088,$L1088)=1)),"",SUMIFS($G:$G,$L:$L,$L1088))</f>
        <v/>
      </c>
      <c r="K1088" s="5">
        <f>IF(OR($L1088="",NOT(COUNTIFS($L$2:$L1088,$L1088)=1)),"",SUMIFS($I:$I,$L:$L,$L1088))</f>
        <v/>
      </c>
      <c r="L1088" s="6">
        <f>IF($B1088="","",YEAR($B1088))</f>
        <v/>
      </c>
      <c r="M1088" s="6">
        <f>INT((ROW()-2)/39)+1</f>
        <v/>
      </c>
      <c r="N1088" s="6">
        <f>MOD(ROW()-2,39)+2</f>
        <v/>
      </c>
      <c r="O1088" s="42">
        <f>IF(AND($B1088&lt;&gt;"",$C1088&lt;&gt;"",$B1088&lt;=$C1088),INDEX(Szabalyok!$C:$C,$N1088),"")</f>
        <v/>
      </c>
      <c r="P1088">
        <f>IF(D1088="",P1087,P1087+1)</f>
        <v/>
      </c>
    </row>
    <row r="1089">
      <c r="A1089">
        <f>IF(P1089=P1088,0,P1089)</f>
        <v/>
      </c>
      <c r="B1089" s="41">
        <f>IF($M1089&gt;300,"",IF(OR(INDEX(Bemenet!$E$2:$E$301,$M1089)="",INDEX(Bemenet!$F$2:$F$301,$M1089)=""),"",MAX(INDEX(Bemenet!$E$2:$E$301,$M1089),INDEX(Szabalyok!$A:$A,$N1089))))</f>
        <v/>
      </c>
      <c r="C1089" s="41">
        <f>IF($B1089="","",MIN(INDEX(Bemenet!$F$2:$F$301,$M1089),INDEX(Szabalyok!$B:$B,$N1089)))</f>
        <v/>
      </c>
      <c r="D1089" s="5">
        <f>IF(AND($B1089&lt;&gt;"",$C1089&lt;&gt;"",$B1089&lt;=$C1089),INDEX(Bemenet!$G$2:$G$301,$M1089),"")</f>
        <v/>
      </c>
      <c r="E1089" s="6">
        <f>IF(AND($B1089&lt;&gt;"",$C1089&lt;&gt;"",$B1089&lt;=$C1089),INDEX(Bemenet!$D$2:$D$301,$M1089),"")</f>
        <v/>
      </c>
      <c r="F1089" s="5">
        <f>IF(AND($B1089&lt;&gt;"",$C1089&lt;&gt;"",$B1089&lt;=$C1089),$C1089-$B1089+1,"")</f>
        <v/>
      </c>
      <c r="G1089" s="5">
        <f>IF($F1089="","",$F1089*$D1089)</f>
        <v/>
      </c>
      <c r="H1089" s="42">
        <f>IF($G1089="","",$O1089)</f>
        <v/>
      </c>
      <c r="I1089" s="5">
        <f>IF($G1089="","",$G1089*IF($H1089="",$O1089,$H1089)/100)</f>
        <v/>
      </c>
      <c r="J1089" s="5">
        <f>IF(OR($L1089="",NOT(COUNTIFS($L$2:$L1089,$L1089)=1)),"",SUMIFS($G:$G,$L:$L,$L1089))</f>
        <v/>
      </c>
      <c r="K1089" s="5">
        <f>IF(OR($L1089="",NOT(COUNTIFS($L$2:$L1089,$L1089)=1)),"",SUMIFS($I:$I,$L:$L,$L1089))</f>
        <v/>
      </c>
      <c r="L1089" s="6">
        <f>IF($B1089="","",YEAR($B1089))</f>
        <v/>
      </c>
      <c r="M1089" s="6">
        <f>INT((ROW()-2)/39)+1</f>
        <v/>
      </c>
      <c r="N1089" s="6">
        <f>MOD(ROW()-2,39)+2</f>
        <v/>
      </c>
      <c r="O1089" s="42">
        <f>IF(AND($B1089&lt;&gt;"",$C1089&lt;&gt;"",$B1089&lt;=$C1089),INDEX(Szabalyok!$C:$C,$N1089),"")</f>
        <v/>
      </c>
      <c r="P1089">
        <f>IF(D1089="",P1088,P1088+1)</f>
        <v/>
      </c>
    </row>
    <row r="1090">
      <c r="A1090">
        <f>IF(P1090=P1089,0,P1090)</f>
        <v/>
      </c>
      <c r="B1090" s="41">
        <f>IF($M1090&gt;300,"",IF(OR(INDEX(Bemenet!$E$2:$E$301,$M1090)="",INDEX(Bemenet!$F$2:$F$301,$M1090)=""),"",MAX(INDEX(Bemenet!$E$2:$E$301,$M1090),INDEX(Szabalyok!$A:$A,$N1090))))</f>
        <v/>
      </c>
      <c r="C1090" s="41">
        <f>IF($B1090="","",MIN(INDEX(Bemenet!$F$2:$F$301,$M1090),INDEX(Szabalyok!$B:$B,$N1090)))</f>
        <v/>
      </c>
      <c r="D1090" s="5">
        <f>IF(AND($B1090&lt;&gt;"",$C1090&lt;&gt;"",$B1090&lt;=$C1090),INDEX(Bemenet!$G$2:$G$301,$M1090),"")</f>
        <v/>
      </c>
      <c r="E1090" s="6">
        <f>IF(AND($B1090&lt;&gt;"",$C1090&lt;&gt;"",$B1090&lt;=$C1090),INDEX(Bemenet!$D$2:$D$301,$M1090),"")</f>
        <v/>
      </c>
      <c r="F1090" s="5">
        <f>IF(AND($B1090&lt;&gt;"",$C1090&lt;&gt;"",$B1090&lt;=$C1090),$C1090-$B1090+1,"")</f>
        <v/>
      </c>
      <c r="G1090" s="5">
        <f>IF($F1090="","",$F1090*$D1090)</f>
        <v/>
      </c>
      <c r="H1090" s="42">
        <f>IF($G1090="","",$O1090)</f>
        <v/>
      </c>
      <c r="I1090" s="5">
        <f>IF($G1090="","",$G1090*IF($H1090="",$O1090,$H1090)/100)</f>
        <v/>
      </c>
      <c r="J1090" s="5">
        <f>IF(OR($L1090="",NOT(COUNTIFS($L$2:$L1090,$L1090)=1)),"",SUMIFS($G:$G,$L:$L,$L1090))</f>
        <v/>
      </c>
      <c r="K1090" s="5">
        <f>IF(OR($L1090="",NOT(COUNTIFS($L$2:$L1090,$L1090)=1)),"",SUMIFS($I:$I,$L:$L,$L1090))</f>
        <v/>
      </c>
      <c r="L1090" s="6">
        <f>IF($B1090="","",YEAR($B1090))</f>
        <v/>
      </c>
      <c r="M1090" s="6">
        <f>INT((ROW()-2)/39)+1</f>
        <v/>
      </c>
      <c r="N1090" s="6">
        <f>MOD(ROW()-2,39)+2</f>
        <v/>
      </c>
      <c r="O1090" s="42">
        <f>IF(AND($B1090&lt;&gt;"",$C1090&lt;&gt;"",$B1090&lt;=$C1090),INDEX(Szabalyok!$C:$C,$N1090),"")</f>
        <v/>
      </c>
      <c r="P1090">
        <f>IF(D1090="",P1089,P1089+1)</f>
        <v/>
      </c>
    </row>
    <row r="1091">
      <c r="A1091">
        <f>IF(P1091=P1090,0,P1091)</f>
        <v/>
      </c>
      <c r="B1091" s="41">
        <f>IF($M1091&gt;300,"",IF(OR(INDEX(Bemenet!$E$2:$E$301,$M1091)="",INDEX(Bemenet!$F$2:$F$301,$M1091)=""),"",MAX(INDEX(Bemenet!$E$2:$E$301,$M1091),INDEX(Szabalyok!$A:$A,$N1091))))</f>
        <v/>
      </c>
      <c r="C1091" s="41">
        <f>IF($B1091="","",MIN(INDEX(Bemenet!$F$2:$F$301,$M1091),INDEX(Szabalyok!$B:$B,$N1091)))</f>
        <v/>
      </c>
      <c r="D1091" s="5">
        <f>IF(AND($B1091&lt;&gt;"",$C1091&lt;&gt;"",$B1091&lt;=$C1091),INDEX(Bemenet!$G$2:$G$301,$M1091),"")</f>
        <v/>
      </c>
      <c r="E1091" s="6">
        <f>IF(AND($B1091&lt;&gt;"",$C1091&lt;&gt;"",$B1091&lt;=$C1091),INDEX(Bemenet!$D$2:$D$301,$M1091),"")</f>
        <v/>
      </c>
      <c r="F1091" s="5">
        <f>IF(AND($B1091&lt;&gt;"",$C1091&lt;&gt;"",$B1091&lt;=$C1091),$C1091-$B1091+1,"")</f>
        <v/>
      </c>
      <c r="G1091" s="5">
        <f>IF($F1091="","",$F1091*$D1091)</f>
        <v/>
      </c>
      <c r="H1091" s="42">
        <f>IF($G1091="","",$O1091)</f>
        <v/>
      </c>
      <c r="I1091" s="5">
        <f>IF($G1091="","",$G1091*IF($H1091="",$O1091,$H1091)/100)</f>
        <v/>
      </c>
      <c r="J1091" s="5">
        <f>IF(OR($L1091="",NOT(COUNTIFS($L$2:$L1091,$L1091)=1)),"",SUMIFS($G:$G,$L:$L,$L1091))</f>
        <v/>
      </c>
      <c r="K1091" s="5">
        <f>IF(OR($L1091="",NOT(COUNTIFS($L$2:$L1091,$L1091)=1)),"",SUMIFS($I:$I,$L:$L,$L1091))</f>
        <v/>
      </c>
      <c r="L1091" s="6">
        <f>IF($B1091="","",YEAR($B1091))</f>
        <v/>
      </c>
      <c r="M1091" s="6">
        <f>INT((ROW()-2)/39)+1</f>
        <v/>
      </c>
      <c r="N1091" s="6">
        <f>MOD(ROW()-2,39)+2</f>
        <v/>
      </c>
      <c r="O1091" s="42">
        <f>IF(AND($B1091&lt;&gt;"",$C1091&lt;&gt;"",$B1091&lt;=$C1091),INDEX(Szabalyok!$C:$C,$N1091),"")</f>
        <v/>
      </c>
      <c r="P1091">
        <f>IF(D1091="",P1090,P1090+1)</f>
        <v/>
      </c>
    </row>
    <row r="1092">
      <c r="A1092">
        <f>IF(P1092=P1091,0,P1092)</f>
        <v/>
      </c>
      <c r="B1092" s="41">
        <f>IF($M1092&gt;300,"",IF(OR(INDEX(Bemenet!$E$2:$E$301,$M1092)="",INDEX(Bemenet!$F$2:$F$301,$M1092)=""),"",MAX(INDEX(Bemenet!$E$2:$E$301,$M1092),INDEX(Szabalyok!$A:$A,$N1092))))</f>
        <v/>
      </c>
      <c r="C1092" s="41">
        <f>IF($B1092="","",MIN(INDEX(Bemenet!$F$2:$F$301,$M1092),INDEX(Szabalyok!$B:$B,$N1092)))</f>
        <v/>
      </c>
      <c r="D1092" s="5">
        <f>IF(AND($B1092&lt;&gt;"",$C1092&lt;&gt;"",$B1092&lt;=$C1092),INDEX(Bemenet!$G$2:$G$301,$M1092),"")</f>
        <v/>
      </c>
      <c r="E1092" s="6">
        <f>IF(AND($B1092&lt;&gt;"",$C1092&lt;&gt;"",$B1092&lt;=$C1092),INDEX(Bemenet!$D$2:$D$301,$M1092),"")</f>
        <v/>
      </c>
      <c r="F1092" s="5">
        <f>IF(AND($B1092&lt;&gt;"",$C1092&lt;&gt;"",$B1092&lt;=$C1092),$C1092-$B1092+1,"")</f>
        <v/>
      </c>
      <c r="G1092" s="5">
        <f>IF($F1092="","",$F1092*$D1092)</f>
        <v/>
      </c>
      <c r="H1092" s="42">
        <f>IF($G1092="","",$O1092)</f>
        <v/>
      </c>
      <c r="I1092" s="5">
        <f>IF($G1092="","",$G1092*IF($H1092="",$O1092,$H1092)/100)</f>
        <v/>
      </c>
      <c r="J1092" s="5">
        <f>IF(OR($L1092="",NOT(COUNTIFS($L$2:$L1092,$L1092)=1)),"",SUMIFS($G:$G,$L:$L,$L1092))</f>
        <v/>
      </c>
      <c r="K1092" s="5">
        <f>IF(OR($L1092="",NOT(COUNTIFS($L$2:$L1092,$L1092)=1)),"",SUMIFS($I:$I,$L:$L,$L1092))</f>
        <v/>
      </c>
      <c r="L1092" s="6">
        <f>IF($B1092="","",YEAR($B1092))</f>
        <v/>
      </c>
      <c r="M1092" s="6">
        <f>INT((ROW()-2)/39)+1</f>
        <v/>
      </c>
      <c r="N1092" s="6">
        <f>MOD(ROW()-2,39)+2</f>
        <v/>
      </c>
      <c r="O1092" s="42">
        <f>IF(AND($B1092&lt;&gt;"",$C1092&lt;&gt;"",$B1092&lt;=$C1092),INDEX(Szabalyok!$C:$C,$N1092),"")</f>
        <v/>
      </c>
      <c r="P1092">
        <f>IF(D1092="",P1091,P1091+1)</f>
        <v/>
      </c>
    </row>
    <row r="1093">
      <c r="A1093">
        <f>IF(P1093=P1092,0,P1093)</f>
        <v/>
      </c>
      <c r="B1093" s="41">
        <f>IF($M1093&gt;300,"",IF(OR(INDEX(Bemenet!$E$2:$E$301,$M1093)="",INDEX(Bemenet!$F$2:$F$301,$M1093)=""),"",MAX(INDEX(Bemenet!$E$2:$E$301,$M1093),INDEX(Szabalyok!$A:$A,$N1093))))</f>
        <v/>
      </c>
      <c r="C1093" s="41">
        <f>IF($B1093="","",MIN(INDEX(Bemenet!$F$2:$F$301,$M1093),INDEX(Szabalyok!$B:$B,$N1093)))</f>
        <v/>
      </c>
      <c r="D1093" s="5">
        <f>IF(AND($B1093&lt;&gt;"",$C1093&lt;&gt;"",$B1093&lt;=$C1093),INDEX(Bemenet!$G$2:$G$301,$M1093),"")</f>
        <v/>
      </c>
      <c r="E1093" s="6">
        <f>IF(AND($B1093&lt;&gt;"",$C1093&lt;&gt;"",$B1093&lt;=$C1093),INDEX(Bemenet!$D$2:$D$301,$M1093),"")</f>
        <v/>
      </c>
      <c r="F1093" s="5">
        <f>IF(AND($B1093&lt;&gt;"",$C1093&lt;&gt;"",$B1093&lt;=$C1093),$C1093-$B1093+1,"")</f>
        <v/>
      </c>
      <c r="G1093" s="5">
        <f>IF($F1093="","",$F1093*$D1093)</f>
        <v/>
      </c>
      <c r="H1093" s="42">
        <f>IF($G1093="","",$O1093)</f>
        <v/>
      </c>
      <c r="I1093" s="5">
        <f>IF($G1093="","",$G1093*IF($H1093="",$O1093,$H1093)/100)</f>
        <v/>
      </c>
      <c r="J1093" s="5">
        <f>IF(OR($L1093="",NOT(COUNTIFS($L$2:$L1093,$L1093)=1)),"",SUMIFS($G:$G,$L:$L,$L1093))</f>
        <v/>
      </c>
      <c r="K1093" s="5">
        <f>IF(OR($L1093="",NOT(COUNTIFS($L$2:$L1093,$L1093)=1)),"",SUMIFS($I:$I,$L:$L,$L1093))</f>
        <v/>
      </c>
      <c r="L1093" s="6">
        <f>IF($B1093="","",YEAR($B1093))</f>
        <v/>
      </c>
      <c r="M1093" s="6">
        <f>INT((ROW()-2)/39)+1</f>
        <v/>
      </c>
      <c r="N1093" s="6">
        <f>MOD(ROW()-2,39)+2</f>
        <v/>
      </c>
      <c r="O1093" s="42">
        <f>IF(AND($B1093&lt;&gt;"",$C1093&lt;&gt;"",$B1093&lt;=$C1093),INDEX(Szabalyok!$C:$C,$N1093),"")</f>
        <v/>
      </c>
      <c r="P1093">
        <f>IF(D1093="",P1092,P1092+1)</f>
        <v/>
      </c>
    </row>
    <row r="1094">
      <c r="A1094">
        <f>IF(P1094=P1093,0,P1094)</f>
        <v/>
      </c>
      <c r="B1094" s="41">
        <f>IF($M1094&gt;300,"",IF(OR(INDEX(Bemenet!$E$2:$E$301,$M1094)="",INDEX(Bemenet!$F$2:$F$301,$M1094)=""),"",MAX(INDEX(Bemenet!$E$2:$E$301,$M1094),INDEX(Szabalyok!$A:$A,$N1094))))</f>
        <v/>
      </c>
      <c r="C1094" s="41">
        <f>IF($B1094="","",MIN(INDEX(Bemenet!$F$2:$F$301,$M1094),INDEX(Szabalyok!$B:$B,$N1094)))</f>
        <v/>
      </c>
      <c r="D1094" s="5">
        <f>IF(AND($B1094&lt;&gt;"",$C1094&lt;&gt;"",$B1094&lt;=$C1094),INDEX(Bemenet!$G$2:$G$301,$M1094),"")</f>
        <v/>
      </c>
      <c r="E1094" s="6">
        <f>IF(AND($B1094&lt;&gt;"",$C1094&lt;&gt;"",$B1094&lt;=$C1094),INDEX(Bemenet!$D$2:$D$301,$M1094),"")</f>
        <v/>
      </c>
      <c r="F1094" s="5">
        <f>IF(AND($B1094&lt;&gt;"",$C1094&lt;&gt;"",$B1094&lt;=$C1094),$C1094-$B1094+1,"")</f>
        <v/>
      </c>
      <c r="G1094" s="5">
        <f>IF($F1094="","",$F1094*$D1094)</f>
        <v/>
      </c>
      <c r="H1094" s="42">
        <f>IF($G1094="","",$O1094)</f>
        <v/>
      </c>
      <c r="I1094" s="5">
        <f>IF($G1094="","",$G1094*IF($H1094="",$O1094,$H1094)/100)</f>
        <v/>
      </c>
      <c r="J1094" s="5">
        <f>IF(OR($L1094="",NOT(COUNTIFS($L$2:$L1094,$L1094)=1)),"",SUMIFS($G:$G,$L:$L,$L1094))</f>
        <v/>
      </c>
      <c r="K1094" s="5">
        <f>IF(OR($L1094="",NOT(COUNTIFS($L$2:$L1094,$L1094)=1)),"",SUMIFS($I:$I,$L:$L,$L1094))</f>
        <v/>
      </c>
      <c r="L1094" s="6">
        <f>IF($B1094="","",YEAR($B1094))</f>
        <v/>
      </c>
      <c r="M1094" s="6">
        <f>INT((ROW()-2)/39)+1</f>
        <v/>
      </c>
      <c r="N1094" s="6">
        <f>MOD(ROW()-2,39)+2</f>
        <v/>
      </c>
      <c r="O1094" s="42">
        <f>IF(AND($B1094&lt;&gt;"",$C1094&lt;&gt;"",$B1094&lt;=$C1094),INDEX(Szabalyok!$C:$C,$N1094),"")</f>
        <v/>
      </c>
      <c r="P1094">
        <f>IF(D1094="",P1093,P1093+1)</f>
        <v/>
      </c>
    </row>
    <row r="1095">
      <c r="A1095">
        <f>IF(P1095=P1094,0,P1095)</f>
        <v/>
      </c>
      <c r="B1095" s="41">
        <f>IF($M1095&gt;300,"",IF(OR(INDEX(Bemenet!$E$2:$E$301,$M1095)="",INDEX(Bemenet!$F$2:$F$301,$M1095)=""),"",MAX(INDEX(Bemenet!$E$2:$E$301,$M1095),INDEX(Szabalyok!$A:$A,$N1095))))</f>
        <v/>
      </c>
      <c r="C1095" s="41">
        <f>IF($B1095="","",MIN(INDEX(Bemenet!$F$2:$F$301,$M1095),INDEX(Szabalyok!$B:$B,$N1095)))</f>
        <v/>
      </c>
      <c r="D1095" s="5">
        <f>IF(AND($B1095&lt;&gt;"",$C1095&lt;&gt;"",$B1095&lt;=$C1095),INDEX(Bemenet!$G$2:$G$301,$M1095),"")</f>
        <v/>
      </c>
      <c r="E1095" s="6">
        <f>IF(AND($B1095&lt;&gt;"",$C1095&lt;&gt;"",$B1095&lt;=$C1095),INDEX(Bemenet!$D$2:$D$301,$M1095),"")</f>
        <v/>
      </c>
      <c r="F1095" s="5">
        <f>IF(AND($B1095&lt;&gt;"",$C1095&lt;&gt;"",$B1095&lt;=$C1095),$C1095-$B1095+1,"")</f>
        <v/>
      </c>
      <c r="G1095" s="5">
        <f>IF($F1095="","",$F1095*$D1095)</f>
        <v/>
      </c>
      <c r="H1095" s="42">
        <f>IF($G1095="","",$O1095)</f>
        <v/>
      </c>
      <c r="I1095" s="5">
        <f>IF($G1095="","",$G1095*IF($H1095="",$O1095,$H1095)/100)</f>
        <v/>
      </c>
      <c r="J1095" s="5">
        <f>IF(OR($L1095="",NOT(COUNTIFS($L$2:$L1095,$L1095)=1)),"",SUMIFS($G:$G,$L:$L,$L1095))</f>
        <v/>
      </c>
      <c r="K1095" s="5">
        <f>IF(OR($L1095="",NOT(COUNTIFS($L$2:$L1095,$L1095)=1)),"",SUMIFS($I:$I,$L:$L,$L1095))</f>
        <v/>
      </c>
      <c r="L1095" s="6">
        <f>IF($B1095="","",YEAR($B1095))</f>
        <v/>
      </c>
      <c r="M1095" s="6">
        <f>INT((ROW()-2)/39)+1</f>
        <v/>
      </c>
      <c r="N1095" s="6">
        <f>MOD(ROW()-2,39)+2</f>
        <v/>
      </c>
      <c r="O1095" s="42">
        <f>IF(AND($B1095&lt;&gt;"",$C1095&lt;&gt;"",$B1095&lt;=$C1095),INDEX(Szabalyok!$C:$C,$N1095),"")</f>
        <v/>
      </c>
      <c r="P1095">
        <f>IF(D1095="",P1094,P1094+1)</f>
        <v/>
      </c>
    </row>
    <row r="1096">
      <c r="A1096">
        <f>IF(P1096=P1095,0,P1096)</f>
        <v/>
      </c>
      <c r="B1096" s="41">
        <f>IF($M1096&gt;300,"",IF(OR(INDEX(Bemenet!$E$2:$E$301,$M1096)="",INDEX(Bemenet!$F$2:$F$301,$M1096)=""),"",MAX(INDEX(Bemenet!$E$2:$E$301,$M1096),INDEX(Szabalyok!$A:$A,$N1096))))</f>
        <v/>
      </c>
      <c r="C1096" s="41">
        <f>IF($B1096="","",MIN(INDEX(Bemenet!$F$2:$F$301,$M1096),INDEX(Szabalyok!$B:$B,$N1096)))</f>
        <v/>
      </c>
      <c r="D1096" s="5">
        <f>IF(AND($B1096&lt;&gt;"",$C1096&lt;&gt;"",$B1096&lt;=$C1096),INDEX(Bemenet!$G$2:$G$301,$M1096),"")</f>
        <v/>
      </c>
      <c r="E1096" s="6">
        <f>IF(AND($B1096&lt;&gt;"",$C1096&lt;&gt;"",$B1096&lt;=$C1096),INDEX(Bemenet!$D$2:$D$301,$M1096),"")</f>
        <v/>
      </c>
      <c r="F1096" s="5">
        <f>IF(AND($B1096&lt;&gt;"",$C1096&lt;&gt;"",$B1096&lt;=$C1096),$C1096-$B1096+1,"")</f>
        <v/>
      </c>
      <c r="G1096" s="5">
        <f>IF($F1096="","",$F1096*$D1096)</f>
        <v/>
      </c>
      <c r="H1096" s="42">
        <f>IF($G1096="","",$O1096)</f>
        <v/>
      </c>
      <c r="I1096" s="5">
        <f>IF($G1096="","",$G1096*IF($H1096="",$O1096,$H1096)/100)</f>
        <v/>
      </c>
      <c r="J1096" s="5">
        <f>IF(OR($L1096="",NOT(COUNTIFS($L$2:$L1096,$L1096)=1)),"",SUMIFS($G:$G,$L:$L,$L1096))</f>
        <v/>
      </c>
      <c r="K1096" s="5">
        <f>IF(OR($L1096="",NOT(COUNTIFS($L$2:$L1096,$L1096)=1)),"",SUMIFS($I:$I,$L:$L,$L1096))</f>
        <v/>
      </c>
      <c r="L1096" s="6">
        <f>IF($B1096="","",YEAR($B1096))</f>
        <v/>
      </c>
      <c r="M1096" s="6">
        <f>INT((ROW()-2)/39)+1</f>
        <v/>
      </c>
      <c r="N1096" s="6">
        <f>MOD(ROW()-2,39)+2</f>
        <v/>
      </c>
      <c r="O1096" s="42">
        <f>IF(AND($B1096&lt;&gt;"",$C1096&lt;&gt;"",$B1096&lt;=$C1096),INDEX(Szabalyok!$C:$C,$N1096),"")</f>
        <v/>
      </c>
      <c r="P1096">
        <f>IF(D1096="",P1095,P1095+1)</f>
        <v/>
      </c>
    </row>
    <row r="1097">
      <c r="A1097">
        <f>IF(P1097=P1096,0,P1097)</f>
        <v/>
      </c>
      <c r="B1097" s="41">
        <f>IF($M1097&gt;300,"",IF(OR(INDEX(Bemenet!$E$2:$E$301,$M1097)="",INDEX(Bemenet!$F$2:$F$301,$M1097)=""),"",MAX(INDEX(Bemenet!$E$2:$E$301,$M1097),INDEX(Szabalyok!$A:$A,$N1097))))</f>
        <v/>
      </c>
      <c r="C1097" s="41">
        <f>IF($B1097="","",MIN(INDEX(Bemenet!$F$2:$F$301,$M1097),INDEX(Szabalyok!$B:$B,$N1097)))</f>
        <v/>
      </c>
      <c r="D1097" s="5">
        <f>IF(AND($B1097&lt;&gt;"",$C1097&lt;&gt;"",$B1097&lt;=$C1097),INDEX(Bemenet!$G$2:$G$301,$M1097),"")</f>
        <v/>
      </c>
      <c r="E1097" s="6">
        <f>IF(AND($B1097&lt;&gt;"",$C1097&lt;&gt;"",$B1097&lt;=$C1097),INDEX(Bemenet!$D$2:$D$301,$M1097),"")</f>
        <v/>
      </c>
      <c r="F1097" s="5">
        <f>IF(AND($B1097&lt;&gt;"",$C1097&lt;&gt;"",$B1097&lt;=$C1097),$C1097-$B1097+1,"")</f>
        <v/>
      </c>
      <c r="G1097" s="5">
        <f>IF($F1097="","",$F1097*$D1097)</f>
        <v/>
      </c>
      <c r="H1097" s="42">
        <f>IF($G1097="","",$O1097)</f>
        <v/>
      </c>
      <c r="I1097" s="5">
        <f>IF($G1097="","",$G1097*IF($H1097="",$O1097,$H1097)/100)</f>
        <v/>
      </c>
      <c r="J1097" s="5">
        <f>IF(OR($L1097="",NOT(COUNTIFS($L$2:$L1097,$L1097)=1)),"",SUMIFS($G:$G,$L:$L,$L1097))</f>
        <v/>
      </c>
      <c r="K1097" s="5">
        <f>IF(OR($L1097="",NOT(COUNTIFS($L$2:$L1097,$L1097)=1)),"",SUMIFS($I:$I,$L:$L,$L1097))</f>
        <v/>
      </c>
      <c r="L1097" s="6">
        <f>IF($B1097="","",YEAR($B1097))</f>
        <v/>
      </c>
      <c r="M1097" s="6">
        <f>INT((ROW()-2)/39)+1</f>
        <v/>
      </c>
      <c r="N1097" s="6">
        <f>MOD(ROW()-2,39)+2</f>
        <v/>
      </c>
      <c r="O1097" s="42">
        <f>IF(AND($B1097&lt;&gt;"",$C1097&lt;&gt;"",$B1097&lt;=$C1097),INDEX(Szabalyok!$C:$C,$N1097),"")</f>
        <v/>
      </c>
      <c r="P1097">
        <f>IF(D1097="",P1096,P1096+1)</f>
        <v/>
      </c>
    </row>
    <row r="1098">
      <c r="A1098">
        <f>IF(P1098=P1097,0,P1098)</f>
        <v/>
      </c>
      <c r="B1098" s="41">
        <f>IF($M1098&gt;300,"",IF(OR(INDEX(Bemenet!$E$2:$E$301,$M1098)="",INDEX(Bemenet!$F$2:$F$301,$M1098)=""),"",MAX(INDEX(Bemenet!$E$2:$E$301,$M1098),INDEX(Szabalyok!$A:$A,$N1098))))</f>
        <v/>
      </c>
      <c r="C1098" s="41">
        <f>IF($B1098="","",MIN(INDEX(Bemenet!$F$2:$F$301,$M1098),INDEX(Szabalyok!$B:$B,$N1098)))</f>
        <v/>
      </c>
      <c r="D1098" s="5">
        <f>IF(AND($B1098&lt;&gt;"",$C1098&lt;&gt;"",$B1098&lt;=$C1098),INDEX(Bemenet!$G$2:$G$301,$M1098),"")</f>
        <v/>
      </c>
      <c r="E1098" s="6">
        <f>IF(AND($B1098&lt;&gt;"",$C1098&lt;&gt;"",$B1098&lt;=$C1098),INDEX(Bemenet!$D$2:$D$301,$M1098),"")</f>
        <v/>
      </c>
      <c r="F1098" s="5">
        <f>IF(AND($B1098&lt;&gt;"",$C1098&lt;&gt;"",$B1098&lt;=$C1098),$C1098-$B1098+1,"")</f>
        <v/>
      </c>
      <c r="G1098" s="5">
        <f>IF($F1098="","",$F1098*$D1098)</f>
        <v/>
      </c>
      <c r="H1098" s="42">
        <f>IF($G1098="","",$O1098)</f>
        <v/>
      </c>
      <c r="I1098" s="5">
        <f>IF($G1098="","",$G1098*IF($H1098="",$O1098,$H1098)/100)</f>
        <v/>
      </c>
      <c r="J1098" s="5">
        <f>IF(OR($L1098="",NOT(COUNTIFS($L$2:$L1098,$L1098)=1)),"",SUMIFS($G:$G,$L:$L,$L1098))</f>
        <v/>
      </c>
      <c r="K1098" s="5">
        <f>IF(OR($L1098="",NOT(COUNTIFS($L$2:$L1098,$L1098)=1)),"",SUMIFS($I:$I,$L:$L,$L1098))</f>
        <v/>
      </c>
      <c r="L1098" s="6">
        <f>IF($B1098="","",YEAR($B1098))</f>
        <v/>
      </c>
      <c r="M1098" s="6">
        <f>INT((ROW()-2)/39)+1</f>
        <v/>
      </c>
      <c r="N1098" s="6">
        <f>MOD(ROW()-2,39)+2</f>
        <v/>
      </c>
      <c r="O1098" s="42">
        <f>IF(AND($B1098&lt;&gt;"",$C1098&lt;&gt;"",$B1098&lt;=$C1098),INDEX(Szabalyok!$C:$C,$N1098),"")</f>
        <v/>
      </c>
      <c r="P1098">
        <f>IF(D1098="",P1097,P1097+1)</f>
        <v/>
      </c>
    </row>
    <row r="1099">
      <c r="A1099">
        <f>IF(P1099=P1098,0,P1099)</f>
        <v/>
      </c>
      <c r="B1099" s="41">
        <f>IF($M1099&gt;300,"",IF(OR(INDEX(Bemenet!$E$2:$E$301,$M1099)="",INDEX(Bemenet!$F$2:$F$301,$M1099)=""),"",MAX(INDEX(Bemenet!$E$2:$E$301,$M1099),INDEX(Szabalyok!$A:$A,$N1099))))</f>
        <v/>
      </c>
      <c r="C1099" s="41">
        <f>IF($B1099="","",MIN(INDEX(Bemenet!$F$2:$F$301,$M1099),INDEX(Szabalyok!$B:$B,$N1099)))</f>
        <v/>
      </c>
      <c r="D1099" s="5">
        <f>IF(AND($B1099&lt;&gt;"",$C1099&lt;&gt;"",$B1099&lt;=$C1099),INDEX(Bemenet!$G$2:$G$301,$M1099),"")</f>
        <v/>
      </c>
      <c r="E1099" s="6">
        <f>IF(AND($B1099&lt;&gt;"",$C1099&lt;&gt;"",$B1099&lt;=$C1099),INDEX(Bemenet!$D$2:$D$301,$M1099),"")</f>
        <v/>
      </c>
      <c r="F1099" s="5">
        <f>IF(AND($B1099&lt;&gt;"",$C1099&lt;&gt;"",$B1099&lt;=$C1099),$C1099-$B1099+1,"")</f>
        <v/>
      </c>
      <c r="G1099" s="5">
        <f>IF($F1099="","",$F1099*$D1099)</f>
        <v/>
      </c>
      <c r="H1099" s="42">
        <f>IF($G1099="","",$O1099)</f>
        <v/>
      </c>
      <c r="I1099" s="5">
        <f>IF($G1099="","",$G1099*IF($H1099="",$O1099,$H1099)/100)</f>
        <v/>
      </c>
      <c r="J1099" s="5">
        <f>IF(OR($L1099="",NOT(COUNTIFS($L$2:$L1099,$L1099)=1)),"",SUMIFS($G:$G,$L:$L,$L1099))</f>
        <v/>
      </c>
      <c r="K1099" s="5">
        <f>IF(OR($L1099="",NOT(COUNTIFS($L$2:$L1099,$L1099)=1)),"",SUMIFS($I:$I,$L:$L,$L1099))</f>
        <v/>
      </c>
      <c r="L1099" s="6">
        <f>IF($B1099="","",YEAR($B1099))</f>
        <v/>
      </c>
      <c r="M1099" s="6">
        <f>INT((ROW()-2)/39)+1</f>
        <v/>
      </c>
      <c r="N1099" s="6">
        <f>MOD(ROW()-2,39)+2</f>
        <v/>
      </c>
      <c r="O1099" s="42">
        <f>IF(AND($B1099&lt;&gt;"",$C1099&lt;&gt;"",$B1099&lt;=$C1099),INDEX(Szabalyok!$C:$C,$N1099),"")</f>
        <v/>
      </c>
      <c r="P1099">
        <f>IF(D1099="",P1098,P1098+1)</f>
        <v/>
      </c>
    </row>
    <row r="1100">
      <c r="A1100">
        <f>IF(P1100=P1099,0,P1100)</f>
        <v/>
      </c>
      <c r="B1100" s="41">
        <f>IF($M1100&gt;300,"",IF(OR(INDEX(Bemenet!$E$2:$E$301,$M1100)="",INDEX(Bemenet!$F$2:$F$301,$M1100)=""),"",MAX(INDEX(Bemenet!$E$2:$E$301,$M1100),INDEX(Szabalyok!$A:$A,$N1100))))</f>
        <v/>
      </c>
      <c r="C1100" s="41">
        <f>IF($B1100="","",MIN(INDEX(Bemenet!$F$2:$F$301,$M1100),INDEX(Szabalyok!$B:$B,$N1100)))</f>
        <v/>
      </c>
      <c r="D1100" s="5">
        <f>IF(AND($B1100&lt;&gt;"",$C1100&lt;&gt;"",$B1100&lt;=$C1100),INDEX(Bemenet!$G$2:$G$301,$M1100),"")</f>
        <v/>
      </c>
      <c r="E1100" s="6">
        <f>IF(AND($B1100&lt;&gt;"",$C1100&lt;&gt;"",$B1100&lt;=$C1100),INDEX(Bemenet!$D$2:$D$301,$M1100),"")</f>
        <v/>
      </c>
      <c r="F1100" s="5">
        <f>IF(AND($B1100&lt;&gt;"",$C1100&lt;&gt;"",$B1100&lt;=$C1100),$C1100-$B1100+1,"")</f>
        <v/>
      </c>
      <c r="G1100" s="5">
        <f>IF($F1100="","",$F1100*$D1100)</f>
        <v/>
      </c>
      <c r="H1100" s="42">
        <f>IF($G1100="","",$O1100)</f>
        <v/>
      </c>
      <c r="I1100" s="5">
        <f>IF($G1100="","",$G1100*IF($H1100="",$O1100,$H1100)/100)</f>
        <v/>
      </c>
      <c r="J1100" s="5">
        <f>IF(OR($L1100="",NOT(COUNTIFS($L$2:$L1100,$L1100)=1)),"",SUMIFS($G:$G,$L:$L,$L1100))</f>
        <v/>
      </c>
      <c r="K1100" s="5">
        <f>IF(OR($L1100="",NOT(COUNTIFS($L$2:$L1100,$L1100)=1)),"",SUMIFS($I:$I,$L:$L,$L1100))</f>
        <v/>
      </c>
      <c r="L1100" s="6">
        <f>IF($B1100="","",YEAR($B1100))</f>
        <v/>
      </c>
      <c r="M1100" s="6">
        <f>INT((ROW()-2)/39)+1</f>
        <v/>
      </c>
      <c r="N1100" s="6">
        <f>MOD(ROW()-2,39)+2</f>
        <v/>
      </c>
      <c r="O1100" s="42">
        <f>IF(AND($B1100&lt;&gt;"",$C1100&lt;&gt;"",$B1100&lt;=$C1100),INDEX(Szabalyok!$C:$C,$N1100),"")</f>
        <v/>
      </c>
      <c r="P1100">
        <f>IF(D1100="",P1099,P1099+1)</f>
        <v/>
      </c>
    </row>
    <row r="1101">
      <c r="A1101">
        <f>IF(P1101=P1100,0,P1101)</f>
        <v/>
      </c>
      <c r="B1101" s="41">
        <f>IF($M1101&gt;300,"",IF(OR(INDEX(Bemenet!$E$2:$E$301,$M1101)="",INDEX(Bemenet!$F$2:$F$301,$M1101)=""),"",MAX(INDEX(Bemenet!$E$2:$E$301,$M1101),INDEX(Szabalyok!$A:$A,$N1101))))</f>
        <v/>
      </c>
      <c r="C1101" s="41">
        <f>IF($B1101="","",MIN(INDEX(Bemenet!$F$2:$F$301,$M1101),INDEX(Szabalyok!$B:$B,$N1101)))</f>
        <v/>
      </c>
      <c r="D1101" s="5">
        <f>IF(AND($B1101&lt;&gt;"",$C1101&lt;&gt;"",$B1101&lt;=$C1101),INDEX(Bemenet!$G$2:$G$301,$M1101),"")</f>
        <v/>
      </c>
      <c r="E1101" s="6">
        <f>IF(AND($B1101&lt;&gt;"",$C1101&lt;&gt;"",$B1101&lt;=$C1101),INDEX(Bemenet!$D$2:$D$301,$M1101),"")</f>
        <v/>
      </c>
      <c r="F1101" s="5">
        <f>IF(AND($B1101&lt;&gt;"",$C1101&lt;&gt;"",$B1101&lt;=$C1101),$C1101-$B1101+1,"")</f>
        <v/>
      </c>
      <c r="G1101" s="5">
        <f>IF($F1101="","",$F1101*$D1101)</f>
        <v/>
      </c>
      <c r="H1101" s="42">
        <f>IF($G1101="","",$O1101)</f>
        <v/>
      </c>
      <c r="I1101" s="5">
        <f>IF($G1101="","",$G1101*IF($H1101="",$O1101,$H1101)/100)</f>
        <v/>
      </c>
      <c r="J1101" s="5">
        <f>IF(OR($L1101="",NOT(COUNTIFS($L$2:$L1101,$L1101)=1)),"",SUMIFS($G:$G,$L:$L,$L1101))</f>
        <v/>
      </c>
      <c r="K1101" s="5">
        <f>IF(OR($L1101="",NOT(COUNTIFS($L$2:$L1101,$L1101)=1)),"",SUMIFS($I:$I,$L:$L,$L1101))</f>
        <v/>
      </c>
      <c r="L1101" s="6">
        <f>IF($B1101="","",YEAR($B1101))</f>
        <v/>
      </c>
      <c r="M1101" s="6">
        <f>INT((ROW()-2)/39)+1</f>
        <v/>
      </c>
      <c r="N1101" s="6">
        <f>MOD(ROW()-2,39)+2</f>
        <v/>
      </c>
      <c r="O1101" s="42">
        <f>IF(AND($B1101&lt;&gt;"",$C1101&lt;&gt;"",$B1101&lt;=$C1101),INDEX(Szabalyok!$C:$C,$N1101),"")</f>
        <v/>
      </c>
      <c r="P1101">
        <f>IF(D1101="",P1100,P1100+1)</f>
        <v/>
      </c>
    </row>
    <row r="1102">
      <c r="A1102">
        <f>IF(P1102=P1101,0,P1102)</f>
        <v/>
      </c>
      <c r="B1102" s="41">
        <f>IF($M1102&gt;300,"",IF(OR(INDEX(Bemenet!$E$2:$E$301,$M1102)="",INDEX(Bemenet!$F$2:$F$301,$M1102)=""),"",MAX(INDEX(Bemenet!$E$2:$E$301,$M1102),INDEX(Szabalyok!$A:$A,$N1102))))</f>
        <v/>
      </c>
      <c r="C1102" s="41">
        <f>IF($B1102="","",MIN(INDEX(Bemenet!$F$2:$F$301,$M1102),INDEX(Szabalyok!$B:$B,$N1102)))</f>
        <v/>
      </c>
      <c r="D1102" s="5">
        <f>IF(AND($B1102&lt;&gt;"",$C1102&lt;&gt;"",$B1102&lt;=$C1102),INDEX(Bemenet!$G$2:$G$301,$M1102),"")</f>
        <v/>
      </c>
      <c r="E1102" s="6">
        <f>IF(AND($B1102&lt;&gt;"",$C1102&lt;&gt;"",$B1102&lt;=$C1102),INDEX(Bemenet!$D$2:$D$301,$M1102),"")</f>
        <v/>
      </c>
      <c r="F1102" s="5">
        <f>IF(AND($B1102&lt;&gt;"",$C1102&lt;&gt;"",$B1102&lt;=$C1102),$C1102-$B1102+1,"")</f>
        <v/>
      </c>
      <c r="G1102" s="5">
        <f>IF($F1102="","",$F1102*$D1102)</f>
        <v/>
      </c>
      <c r="H1102" s="42">
        <f>IF($G1102="","",$O1102)</f>
        <v/>
      </c>
      <c r="I1102" s="5">
        <f>IF($G1102="","",$G1102*IF($H1102="",$O1102,$H1102)/100)</f>
        <v/>
      </c>
      <c r="J1102" s="5">
        <f>IF(OR($L1102="",NOT(COUNTIFS($L$2:$L1102,$L1102)=1)),"",SUMIFS($G:$G,$L:$L,$L1102))</f>
        <v/>
      </c>
      <c r="K1102" s="5">
        <f>IF(OR($L1102="",NOT(COUNTIFS($L$2:$L1102,$L1102)=1)),"",SUMIFS($I:$I,$L:$L,$L1102))</f>
        <v/>
      </c>
      <c r="L1102" s="6">
        <f>IF($B1102="","",YEAR($B1102))</f>
        <v/>
      </c>
      <c r="M1102" s="6">
        <f>INT((ROW()-2)/39)+1</f>
        <v/>
      </c>
      <c r="N1102" s="6">
        <f>MOD(ROW()-2,39)+2</f>
        <v/>
      </c>
      <c r="O1102" s="42">
        <f>IF(AND($B1102&lt;&gt;"",$C1102&lt;&gt;"",$B1102&lt;=$C1102),INDEX(Szabalyok!$C:$C,$N1102),"")</f>
        <v/>
      </c>
      <c r="P1102">
        <f>IF(D1102="",P1101,P1101+1)</f>
        <v/>
      </c>
    </row>
    <row r="1103">
      <c r="A1103">
        <f>IF(P1103=P1102,0,P1103)</f>
        <v/>
      </c>
      <c r="B1103" s="41">
        <f>IF($M1103&gt;300,"",IF(OR(INDEX(Bemenet!$E$2:$E$301,$M1103)="",INDEX(Bemenet!$F$2:$F$301,$M1103)=""),"",MAX(INDEX(Bemenet!$E$2:$E$301,$M1103),INDEX(Szabalyok!$A:$A,$N1103))))</f>
        <v/>
      </c>
      <c r="C1103" s="41">
        <f>IF($B1103="","",MIN(INDEX(Bemenet!$F$2:$F$301,$M1103),INDEX(Szabalyok!$B:$B,$N1103)))</f>
        <v/>
      </c>
      <c r="D1103" s="5">
        <f>IF(AND($B1103&lt;&gt;"",$C1103&lt;&gt;"",$B1103&lt;=$C1103),INDEX(Bemenet!$G$2:$G$301,$M1103),"")</f>
        <v/>
      </c>
      <c r="E1103" s="6">
        <f>IF(AND($B1103&lt;&gt;"",$C1103&lt;&gt;"",$B1103&lt;=$C1103),INDEX(Bemenet!$D$2:$D$301,$M1103),"")</f>
        <v/>
      </c>
      <c r="F1103" s="5">
        <f>IF(AND($B1103&lt;&gt;"",$C1103&lt;&gt;"",$B1103&lt;=$C1103),$C1103-$B1103+1,"")</f>
        <v/>
      </c>
      <c r="G1103" s="5">
        <f>IF($F1103="","",$F1103*$D1103)</f>
        <v/>
      </c>
      <c r="H1103" s="42">
        <f>IF($G1103="","",$O1103)</f>
        <v/>
      </c>
      <c r="I1103" s="5">
        <f>IF($G1103="","",$G1103*IF($H1103="",$O1103,$H1103)/100)</f>
        <v/>
      </c>
      <c r="J1103" s="5">
        <f>IF(OR($L1103="",NOT(COUNTIFS($L$2:$L1103,$L1103)=1)),"",SUMIFS($G:$G,$L:$L,$L1103))</f>
        <v/>
      </c>
      <c r="K1103" s="5">
        <f>IF(OR($L1103="",NOT(COUNTIFS($L$2:$L1103,$L1103)=1)),"",SUMIFS($I:$I,$L:$L,$L1103))</f>
        <v/>
      </c>
      <c r="L1103" s="6">
        <f>IF($B1103="","",YEAR($B1103))</f>
        <v/>
      </c>
      <c r="M1103" s="6">
        <f>INT((ROW()-2)/39)+1</f>
        <v/>
      </c>
      <c r="N1103" s="6">
        <f>MOD(ROW()-2,39)+2</f>
        <v/>
      </c>
      <c r="O1103" s="42">
        <f>IF(AND($B1103&lt;&gt;"",$C1103&lt;&gt;"",$B1103&lt;=$C1103),INDEX(Szabalyok!$C:$C,$N1103),"")</f>
        <v/>
      </c>
      <c r="P1103">
        <f>IF(D1103="",P1102,P1102+1)</f>
        <v/>
      </c>
    </row>
    <row r="1104">
      <c r="A1104">
        <f>IF(P1104=P1103,0,P1104)</f>
        <v/>
      </c>
      <c r="B1104" s="41">
        <f>IF($M1104&gt;300,"",IF(OR(INDEX(Bemenet!$E$2:$E$301,$M1104)="",INDEX(Bemenet!$F$2:$F$301,$M1104)=""),"",MAX(INDEX(Bemenet!$E$2:$E$301,$M1104),INDEX(Szabalyok!$A:$A,$N1104))))</f>
        <v/>
      </c>
      <c r="C1104" s="41">
        <f>IF($B1104="","",MIN(INDEX(Bemenet!$F$2:$F$301,$M1104),INDEX(Szabalyok!$B:$B,$N1104)))</f>
        <v/>
      </c>
      <c r="D1104" s="5">
        <f>IF(AND($B1104&lt;&gt;"",$C1104&lt;&gt;"",$B1104&lt;=$C1104),INDEX(Bemenet!$G$2:$G$301,$M1104),"")</f>
        <v/>
      </c>
      <c r="E1104" s="6">
        <f>IF(AND($B1104&lt;&gt;"",$C1104&lt;&gt;"",$B1104&lt;=$C1104),INDEX(Bemenet!$D$2:$D$301,$M1104),"")</f>
        <v/>
      </c>
      <c r="F1104" s="5">
        <f>IF(AND($B1104&lt;&gt;"",$C1104&lt;&gt;"",$B1104&lt;=$C1104),$C1104-$B1104+1,"")</f>
        <v/>
      </c>
      <c r="G1104" s="5">
        <f>IF($F1104="","",$F1104*$D1104)</f>
        <v/>
      </c>
      <c r="H1104" s="42">
        <f>IF($G1104="","",$O1104)</f>
        <v/>
      </c>
      <c r="I1104" s="5">
        <f>IF($G1104="","",$G1104*IF($H1104="",$O1104,$H1104)/100)</f>
        <v/>
      </c>
      <c r="J1104" s="5">
        <f>IF(OR($L1104="",NOT(COUNTIFS($L$2:$L1104,$L1104)=1)),"",SUMIFS($G:$G,$L:$L,$L1104))</f>
        <v/>
      </c>
      <c r="K1104" s="5">
        <f>IF(OR($L1104="",NOT(COUNTIFS($L$2:$L1104,$L1104)=1)),"",SUMIFS($I:$I,$L:$L,$L1104))</f>
        <v/>
      </c>
      <c r="L1104" s="6">
        <f>IF($B1104="","",YEAR($B1104))</f>
        <v/>
      </c>
      <c r="M1104" s="6">
        <f>INT((ROW()-2)/39)+1</f>
        <v/>
      </c>
      <c r="N1104" s="6">
        <f>MOD(ROW()-2,39)+2</f>
        <v/>
      </c>
      <c r="O1104" s="42">
        <f>IF(AND($B1104&lt;&gt;"",$C1104&lt;&gt;"",$B1104&lt;=$C1104),INDEX(Szabalyok!$C:$C,$N1104),"")</f>
        <v/>
      </c>
      <c r="P1104">
        <f>IF(D1104="",P1103,P1103+1)</f>
        <v/>
      </c>
    </row>
    <row r="1105">
      <c r="A1105">
        <f>IF(P1105=P1104,0,P1105)</f>
        <v/>
      </c>
      <c r="B1105" s="41">
        <f>IF($M1105&gt;300,"",IF(OR(INDEX(Bemenet!$E$2:$E$301,$M1105)="",INDEX(Bemenet!$F$2:$F$301,$M1105)=""),"",MAX(INDEX(Bemenet!$E$2:$E$301,$M1105),INDEX(Szabalyok!$A:$A,$N1105))))</f>
        <v/>
      </c>
      <c r="C1105" s="41">
        <f>IF($B1105="","",MIN(INDEX(Bemenet!$F$2:$F$301,$M1105),INDEX(Szabalyok!$B:$B,$N1105)))</f>
        <v/>
      </c>
      <c r="D1105" s="5">
        <f>IF(AND($B1105&lt;&gt;"",$C1105&lt;&gt;"",$B1105&lt;=$C1105),INDEX(Bemenet!$G$2:$G$301,$M1105),"")</f>
        <v/>
      </c>
      <c r="E1105" s="6">
        <f>IF(AND($B1105&lt;&gt;"",$C1105&lt;&gt;"",$B1105&lt;=$C1105),INDEX(Bemenet!$D$2:$D$301,$M1105),"")</f>
        <v/>
      </c>
      <c r="F1105" s="5">
        <f>IF(AND($B1105&lt;&gt;"",$C1105&lt;&gt;"",$B1105&lt;=$C1105),$C1105-$B1105+1,"")</f>
        <v/>
      </c>
      <c r="G1105" s="5">
        <f>IF($F1105="","",$F1105*$D1105)</f>
        <v/>
      </c>
      <c r="H1105" s="42">
        <f>IF($G1105="","",$O1105)</f>
        <v/>
      </c>
      <c r="I1105" s="5">
        <f>IF($G1105="","",$G1105*IF($H1105="",$O1105,$H1105)/100)</f>
        <v/>
      </c>
      <c r="J1105" s="5">
        <f>IF(OR($L1105="",NOT(COUNTIFS($L$2:$L1105,$L1105)=1)),"",SUMIFS($G:$G,$L:$L,$L1105))</f>
        <v/>
      </c>
      <c r="K1105" s="5">
        <f>IF(OR($L1105="",NOT(COUNTIFS($L$2:$L1105,$L1105)=1)),"",SUMIFS($I:$I,$L:$L,$L1105))</f>
        <v/>
      </c>
      <c r="L1105" s="6">
        <f>IF($B1105="","",YEAR($B1105))</f>
        <v/>
      </c>
      <c r="M1105" s="6">
        <f>INT((ROW()-2)/39)+1</f>
        <v/>
      </c>
      <c r="N1105" s="6">
        <f>MOD(ROW()-2,39)+2</f>
        <v/>
      </c>
      <c r="O1105" s="42">
        <f>IF(AND($B1105&lt;&gt;"",$C1105&lt;&gt;"",$B1105&lt;=$C1105),INDEX(Szabalyok!$C:$C,$N1105),"")</f>
        <v/>
      </c>
      <c r="P1105">
        <f>IF(D1105="",P1104,P1104+1)</f>
        <v/>
      </c>
    </row>
    <row r="1106">
      <c r="A1106">
        <f>IF(P1106=P1105,0,P1106)</f>
        <v/>
      </c>
      <c r="B1106" s="41">
        <f>IF($M1106&gt;300,"",IF(OR(INDEX(Bemenet!$E$2:$E$301,$M1106)="",INDEX(Bemenet!$F$2:$F$301,$M1106)=""),"",MAX(INDEX(Bemenet!$E$2:$E$301,$M1106),INDEX(Szabalyok!$A:$A,$N1106))))</f>
        <v/>
      </c>
      <c r="C1106" s="41">
        <f>IF($B1106="","",MIN(INDEX(Bemenet!$F$2:$F$301,$M1106),INDEX(Szabalyok!$B:$B,$N1106)))</f>
        <v/>
      </c>
      <c r="D1106" s="5">
        <f>IF(AND($B1106&lt;&gt;"",$C1106&lt;&gt;"",$B1106&lt;=$C1106),INDEX(Bemenet!$G$2:$G$301,$M1106),"")</f>
        <v/>
      </c>
      <c r="E1106" s="6">
        <f>IF(AND($B1106&lt;&gt;"",$C1106&lt;&gt;"",$B1106&lt;=$C1106),INDEX(Bemenet!$D$2:$D$301,$M1106),"")</f>
        <v/>
      </c>
      <c r="F1106" s="5">
        <f>IF(AND($B1106&lt;&gt;"",$C1106&lt;&gt;"",$B1106&lt;=$C1106),$C1106-$B1106+1,"")</f>
        <v/>
      </c>
      <c r="G1106" s="5">
        <f>IF($F1106="","",$F1106*$D1106)</f>
        <v/>
      </c>
      <c r="H1106" s="42">
        <f>IF($G1106="","",$O1106)</f>
        <v/>
      </c>
      <c r="I1106" s="5">
        <f>IF($G1106="","",$G1106*IF($H1106="",$O1106,$H1106)/100)</f>
        <v/>
      </c>
      <c r="J1106" s="5">
        <f>IF(OR($L1106="",NOT(COUNTIFS($L$2:$L1106,$L1106)=1)),"",SUMIFS($G:$G,$L:$L,$L1106))</f>
        <v/>
      </c>
      <c r="K1106" s="5">
        <f>IF(OR($L1106="",NOT(COUNTIFS($L$2:$L1106,$L1106)=1)),"",SUMIFS($I:$I,$L:$L,$L1106))</f>
        <v/>
      </c>
      <c r="L1106" s="6">
        <f>IF($B1106="","",YEAR($B1106))</f>
        <v/>
      </c>
      <c r="M1106" s="6">
        <f>INT((ROW()-2)/39)+1</f>
        <v/>
      </c>
      <c r="N1106" s="6">
        <f>MOD(ROW()-2,39)+2</f>
        <v/>
      </c>
      <c r="O1106" s="42">
        <f>IF(AND($B1106&lt;&gt;"",$C1106&lt;&gt;"",$B1106&lt;=$C1106),INDEX(Szabalyok!$C:$C,$N1106),"")</f>
        <v/>
      </c>
      <c r="P1106">
        <f>IF(D1106="",P1105,P1105+1)</f>
        <v/>
      </c>
    </row>
    <row r="1107">
      <c r="A1107">
        <f>IF(P1107=P1106,0,P1107)</f>
        <v/>
      </c>
      <c r="B1107" s="41">
        <f>IF($M1107&gt;300,"",IF(OR(INDEX(Bemenet!$E$2:$E$301,$M1107)="",INDEX(Bemenet!$F$2:$F$301,$M1107)=""),"",MAX(INDEX(Bemenet!$E$2:$E$301,$M1107),INDEX(Szabalyok!$A:$A,$N1107))))</f>
        <v/>
      </c>
      <c r="C1107" s="41">
        <f>IF($B1107="","",MIN(INDEX(Bemenet!$F$2:$F$301,$M1107),INDEX(Szabalyok!$B:$B,$N1107)))</f>
        <v/>
      </c>
      <c r="D1107" s="5">
        <f>IF(AND($B1107&lt;&gt;"",$C1107&lt;&gt;"",$B1107&lt;=$C1107),INDEX(Bemenet!$G$2:$G$301,$M1107),"")</f>
        <v/>
      </c>
      <c r="E1107" s="6">
        <f>IF(AND($B1107&lt;&gt;"",$C1107&lt;&gt;"",$B1107&lt;=$C1107),INDEX(Bemenet!$D$2:$D$301,$M1107),"")</f>
        <v/>
      </c>
      <c r="F1107" s="5">
        <f>IF(AND($B1107&lt;&gt;"",$C1107&lt;&gt;"",$B1107&lt;=$C1107),$C1107-$B1107+1,"")</f>
        <v/>
      </c>
      <c r="G1107" s="5">
        <f>IF($F1107="","",$F1107*$D1107)</f>
        <v/>
      </c>
      <c r="H1107" s="42">
        <f>IF($G1107="","",$O1107)</f>
        <v/>
      </c>
      <c r="I1107" s="5">
        <f>IF($G1107="","",$G1107*IF($H1107="",$O1107,$H1107)/100)</f>
        <v/>
      </c>
      <c r="J1107" s="5">
        <f>IF(OR($L1107="",NOT(COUNTIFS($L$2:$L1107,$L1107)=1)),"",SUMIFS($G:$G,$L:$L,$L1107))</f>
        <v/>
      </c>
      <c r="K1107" s="5">
        <f>IF(OR($L1107="",NOT(COUNTIFS($L$2:$L1107,$L1107)=1)),"",SUMIFS($I:$I,$L:$L,$L1107))</f>
        <v/>
      </c>
      <c r="L1107" s="6">
        <f>IF($B1107="","",YEAR($B1107))</f>
        <v/>
      </c>
      <c r="M1107" s="6">
        <f>INT((ROW()-2)/39)+1</f>
        <v/>
      </c>
      <c r="N1107" s="6">
        <f>MOD(ROW()-2,39)+2</f>
        <v/>
      </c>
      <c r="O1107" s="42">
        <f>IF(AND($B1107&lt;&gt;"",$C1107&lt;&gt;"",$B1107&lt;=$C1107),INDEX(Szabalyok!$C:$C,$N1107),"")</f>
        <v/>
      </c>
      <c r="P1107">
        <f>IF(D1107="",P1106,P1106+1)</f>
        <v/>
      </c>
    </row>
    <row r="1108">
      <c r="A1108">
        <f>IF(P1108=P1107,0,P1108)</f>
        <v/>
      </c>
      <c r="B1108" s="41">
        <f>IF($M1108&gt;300,"",IF(OR(INDEX(Bemenet!$E$2:$E$301,$M1108)="",INDEX(Bemenet!$F$2:$F$301,$M1108)=""),"",MAX(INDEX(Bemenet!$E$2:$E$301,$M1108),INDEX(Szabalyok!$A:$A,$N1108))))</f>
        <v/>
      </c>
      <c r="C1108" s="41">
        <f>IF($B1108="","",MIN(INDEX(Bemenet!$F$2:$F$301,$M1108),INDEX(Szabalyok!$B:$B,$N1108)))</f>
        <v/>
      </c>
      <c r="D1108" s="5">
        <f>IF(AND($B1108&lt;&gt;"",$C1108&lt;&gt;"",$B1108&lt;=$C1108),INDEX(Bemenet!$G$2:$G$301,$M1108),"")</f>
        <v/>
      </c>
      <c r="E1108" s="6">
        <f>IF(AND($B1108&lt;&gt;"",$C1108&lt;&gt;"",$B1108&lt;=$C1108),INDEX(Bemenet!$D$2:$D$301,$M1108),"")</f>
        <v/>
      </c>
      <c r="F1108" s="5">
        <f>IF(AND($B1108&lt;&gt;"",$C1108&lt;&gt;"",$B1108&lt;=$C1108),$C1108-$B1108+1,"")</f>
        <v/>
      </c>
      <c r="G1108" s="5">
        <f>IF($F1108="","",$F1108*$D1108)</f>
        <v/>
      </c>
      <c r="H1108" s="42">
        <f>IF($G1108="","",$O1108)</f>
        <v/>
      </c>
      <c r="I1108" s="5">
        <f>IF($G1108="","",$G1108*IF($H1108="",$O1108,$H1108)/100)</f>
        <v/>
      </c>
      <c r="J1108" s="5">
        <f>IF(OR($L1108="",NOT(COUNTIFS($L$2:$L1108,$L1108)=1)),"",SUMIFS($G:$G,$L:$L,$L1108))</f>
        <v/>
      </c>
      <c r="K1108" s="5">
        <f>IF(OR($L1108="",NOT(COUNTIFS($L$2:$L1108,$L1108)=1)),"",SUMIFS($I:$I,$L:$L,$L1108))</f>
        <v/>
      </c>
      <c r="L1108" s="6">
        <f>IF($B1108="","",YEAR($B1108))</f>
        <v/>
      </c>
      <c r="M1108" s="6">
        <f>INT((ROW()-2)/39)+1</f>
        <v/>
      </c>
      <c r="N1108" s="6">
        <f>MOD(ROW()-2,39)+2</f>
        <v/>
      </c>
      <c r="O1108" s="42">
        <f>IF(AND($B1108&lt;&gt;"",$C1108&lt;&gt;"",$B1108&lt;=$C1108),INDEX(Szabalyok!$C:$C,$N1108),"")</f>
        <v/>
      </c>
      <c r="P1108">
        <f>IF(D1108="",P1107,P1107+1)</f>
        <v/>
      </c>
    </row>
    <row r="1109">
      <c r="A1109">
        <f>IF(P1109=P1108,0,P1109)</f>
        <v/>
      </c>
      <c r="B1109" s="41">
        <f>IF($M1109&gt;300,"",IF(OR(INDEX(Bemenet!$E$2:$E$301,$M1109)="",INDEX(Bemenet!$F$2:$F$301,$M1109)=""),"",MAX(INDEX(Bemenet!$E$2:$E$301,$M1109),INDEX(Szabalyok!$A:$A,$N1109))))</f>
        <v/>
      </c>
      <c r="C1109" s="41">
        <f>IF($B1109="","",MIN(INDEX(Bemenet!$F$2:$F$301,$M1109),INDEX(Szabalyok!$B:$B,$N1109)))</f>
        <v/>
      </c>
      <c r="D1109" s="5">
        <f>IF(AND($B1109&lt;&gt;"",$C1109&lt;&gt;"",$B1109&lt;=$C1109),INDEX(Bemenet!$G$2:$G$301,$M1109),"")</f>
        <v/>
      </c>
      <c r="E1109" s="6">
        <f>IF(AND($B1109&lt;&gt;"",$C1109&lt;&gt;"",$B1109&lt;=$C1109),INDEX(Bemenet!$D$2:$D$301,$M1109),"")</f>
        <v/>
      </c>
      <c r="F1109" s="5">
        <f>IF(AND($B1109&lt;&gt;"",$C1109&lt;&gt;"",$B1109&lt;=$C1109),$C1109-$B1109+1,"")</f>
        <v/>
      </c>
      <c r="G1109" s="5">
        <f>IF($F1109="","",$F1109*$D1109)</f>
        <v/>
      </c>
      <c r="H1109" s="42">
        <f>IF($G1109="","",$O1109)</f>
        <v/>
      </c>
      <c r="I1109" s="5">
        <f>IF($G1109="","",$G1109*IF($H1109="",$O1109,$H1109)/100)</f>
        <v/>
      </c>
      <c r="J1109" s="5">
        <f>IF(OR($L1109="",NOT(COUNTIFS($L$2:$L1109,$L1109)=1)),"",SUMIFS($G:$G,$L:$L,$L1109))</f>
        <v/>
      </c>
      <c r="K1109" s="5">
        <f>IF(OR($L1109="",NOT(COUNTIFS($L$2:$L1109,$L1109)=1)),"",SUMIFS($I:$I,$L:$L,$L1109))</f>
        <v/>
      </c>
      <c r="L1109" s="6">
        <f>IF($B1109="","",YEAR($B1109))</f>
        <v/>
      </c>
      <c r="M1109" s="6">
        <f>INT((ROW()-2)/39)+1</f>
        <v/>
      </c>
      <c r="N1109" s="6">
        <f>MOD(ROW()-2,39)+2</f>
        <v/>
      </c>
      <c r="O1109" s="42">
        <f>IF(AND($B1109&lt;&gt;"",$C1109&lt;&gt;"",$B1109&lt;=$C1109),INDEX(Szabalyok!$C:$C,$N1109),"")</f>
        <v/>
      </c>
      <c r="P1109">
        <f>IF(D1109="",P1108,P1108+1)</f>
        <v/>
      </c>
    </row>
    <row r="1110">
      <c r="A1110">
        <f>IF(P1110=P1109,0,P1110)</f>
        <v/>
      </c>
      <c r="B1110" s="41">
        <f>IF($M1110&gt;300,"",IF(OR(INDEX(Bemenet!$E$2:$E$301,$M1110)="",INDEX(Bemenet!$F$2:$F$301,$M1110)=""),"",MAX(INDEX(Bemenet!$E$2:$E$301,$M1110),INDEX(Szabalyok!$A:$A,$N1110))))</f>
        <v/>
      </c>
      <c r="C1110" s="41">
        <f>IF($B1110="","",MIN(INDEX(Bemenet!$F$2:$F$301,$M1110),INDEX(Szabalyok!$B:$B,$N1110)))</f>
        <v/>
      </c>
      <c r="D1110" s="5">
        <f>IF(AND($B1110&lt;&gt;"",$C1110&lt;&gt;"",$B1110&lt;=$C1110),INDEX(Bemenet!$G$2:$G$301,$M1110),"")</f>
        <v/>
      </c>
      <c r="E1110" s="6">
        <f>IF(AND($B1110&lt;&gt;"",$C1110&lt;&gt;"",$B1110&lt;=$C1110),INDEX(Bemenet!$D$2:$D$301,$M1110),"")</f>
        <v/>
      </c>
      <c r="F1110" s="5">
        <f>IF(AND($B1110&lt;&gt;"",$C1110&lt;&gt;"",$B1110&lt;=$C1110),$C1110-$B1110+1,"")</f>
        <v/>
      </c>
      <c r="G1110" s="5">
        <f>IF($F1110="","",$F1110*$D1110)</f>
        <v/>
      </c>
      <c r="H1110" s="42">
        <f>IF($G1110="","",$O1110)</f>
        <v/>
      </c>
      <c r="I1110" s="5">
        <f>IF($G1110="","",$G1110*IF($H1110="",$O1110,$H1110)/100)</f>
        <v/>
      </c>
      <c r="J1110" s="5">
        <f>IF(OR($L1110="",NOT(COUNTIFS($L$2:$L1110,$L1110)=1)),"",SUMIFS($G:$G,$L:$L,$L1110))</f>
        <v/>
      </c>
      <c r="K1110" s="5">
        <f>IF(OR($L1110="",NOT(COUNTIFS($L$2:$L1110,$L1110)=1)),"",SUMIFS($I:$I,$L:$L,$L1110))</f>
        <v/>
      </c>
      <c r="L1110" s="6">
        <f>IF($B1110="","",YEAR($B1110))</f>
        <v/>
      </c>
      <c r="M1110" s="6">
        <f>INT((ROW()-2)/39)+1</f>
        <v/>
      </c>
      <c r="N1110" s="6">
        <f>MOD(ROW()-2,39)+2</f>
        <v/>
      </c>
      <c r="O1110" s="42">
        <f>IF(AND($B1110&lt;&gt;"",$C1110&lt;&gt;"",$B1110&lt;=$C1110),INDEX(Szabalyok!$C:$C,$N1110),"")</f>
        <v/>
      </c>
      <c r="P1110">
        <f>IF(D1110="",P1109,P1109+1)</f>
        <v/>
      </c>
    </row>
    <row r="1111">
      <c r="A1111">
        <f>IF(P1111=P1110,0,P1111)</f>
        <v/>
      </c>
      <c r="B1111" s="41">
        <f>IF($M1111&gt;300,"",IF(OR(INDEX(Bemenet!$E$2:$E$301,$M1111)="",INDEX(Bemenet!$F$2:$F$301,$M1111)=""),"",MAX(INDEX(Bemenet!$E$2:$E$301,$M1111),INDEX(Szabalyok!$A:$A,$N1111))))</f>
        <v/>
      </c>
      <c r="C1111" s="41">
        <f>IF($B1111="","",MIN(INDEX(Bemenet!$F$2:$F$301,$M1111),INDEX(Szabalyok!$B:$B,$N1111)))</f>
        <v/>
      </c>
      <c r="D1111" s="5">
        <f>IF(AND($B1111&lt;&gt;"",$C1111&lt;&gt;"",$B1111&lt;=$C1111),INDEX(Bemenet!$G$2:$G$301,$M1111),"")</f>
        <v/>
      </c>
      <c r="E1111" s="6">
        <f>IF(AND($B1111&lt;&gt;"",$C1111&lt;&gt;"",$B1111&lt;=$C1111),INDEX(Bemenet!$D$2:$D$301,$M1111),"")</f>
        <v/>
      </c>
      <c r="F1111" s="5">
        <f>IF(AND($B1111&lt;&gt;"",$C1111&lt;&gt;"",$B1111&lt;=$C1111),$C1111-$B1111+1,"")</f>
        <v/>
      </c>
      <c r="G1111" s="5">
        <f>IF($F1111="","",$F1111*$D1111)</f>
        <v/>
      </c>
      <c r="H1111" s="42">
        <f>IF($G1111="","",$O1111)</f>
        <v/>
      </c>
      <c r="I1111" s="5">
        <f>IF($G1111="","",$G1111*IF($H1111="",$O1111,$H1111)/100)</f>
        <v/>
      </c>
      <c r="J1111" s="5">
        <f>IF(OR($L1111="",NOT(COUNTIFS($L$2:$L1111,$L1111)=1)),"",SUMIFS($G:$G,$L:$L,$L1111))</f>
        <v/>
      </c>
      <c r="K1111" s="5">
        <f>IF(OR($L1111="",NOT(COUNTIFS($L$2:$L1111,$L1111)=1)),"",SUMIFS($I:$I,$L:$L,$L1111))</f>
        <v/>
      </c>
      <c r="L1111" s="6">
        <f>IF($B1111="","",YEAR($B1111))</f>
        <v/>
      </c>
      <c r="M1111" s="6">
        <f>INT((ROW()-2)/39)+1</f>
        <v/>
      </c>
      <c r="N1111" s="6">
        <f>MOD(ROW()-2,39)+2</f>
        <v/>
      </c>
      <c r="O1111" s="42">
        <f>IF(AND($B1111&lt;&gt;"",$C1111&lt;&gt;"",$B1111&lt;=$C1111),INDEX(Szabalyok!$C:$C,$N1111),"")</f>
        <v/>
      </c>
      <c r="P1111">
        <f>IF(D1111="",P1110,P1110+1)</f>
        <v/>
      </c>
    </row>
    <row r="1112">
      <c r="A1112">
        <f>IF(P1112=P1111,0,P1112)</f>
        <v/>
      </c>
      <c r="B1112" s="41">
        <f>IF($M1112&gt;300,"",IF(OR(INDEX(Bemenet!$E$2:$E$301,$M1112)="",INDEX(Bemenet!$F$2:$F$301,$M1112)=""),"",MAX(INDEX(Bemenet!$E$2:$E$301,$M1112),INDEX(Szabalyok!$A:$A,$N1112))))</f>
        <v/>
      </c>
      <c r="C1112" s="41">
        <f>IF($B1112="","",MIN(INDEX(Bemenet!$F$2:$F$301,$M1112),INDEX(Szabalyok!$B:$B,$N1112)))</f>
        <v/>
      </c>
      <c r="D1112" s="5">
        <f>IF(AND($B1112&lt;&gt;"",$C1112&lt;&gt;"",$B1112&lt;=$C1112),INDEX(Bemenet!$G$2:$G$301,$M1112),"")</f>
        <v/>
      </c>
      <c r="E1112" s="6">
        <f>IF(AND($B1112&lt;&gt;"",$C1112&lt;&gt;"",$B1112&lt;=$C1112),INDEX(Bemenet!$D$2:$D$301,$M1112),"")</f>
        <v/>
      </c>
      <c r="F1112" s="5">
        <f>IF(AND($B1112&lt;&gt;"",$C1112&lt;&gt;"",$B1112&lt;=$C1112),$C1112-$B1112+1,"")</f>
        <v/>
      </c>
      <c r="G1112" s="5">
        <f>IF($F1112="","",$F1112*$D1112)</f>
        <v/>
      </c>
      <c r="H1112" s="42">
        <f>IF($G1112="","",$O1112)</f>
        <v/>
      </c>
      <c r="I1112" s="5">
        <f>IF($G1112="","",$G1112*IF($H1112="",$O1112,$H1112)/100)</f>
        <v/>
      </c>
      <c r="J1112" s="5">
        <f>IF(OR($L1112="",NOT(COUNTIFS($L$2:$L1112,$L1112)=1)),"",SUMIFS($G:$G,$L:$L,$L1112))</f>
        <v/>
      </c>
      <c r="K1112" s="5">
        <f>IF(OR($L1112="",NOT(COUNTIFS($L$2:$L1112,$L1112)=1)),"",SUMIFS($I:$I,$L:$L,$L1112))</f>
        <v/>
      </c>
      <c r="L1112" s="6">
        <f>IF($B1112="","",YEAR($B1112))</f>
        <v/>
      </c>
      <c r="M1112" s="6">
        <f>INT((ROW()-2)/39)+1</f>
        <v/>
      </c>
      <c r="N1112" s="6">
        <f>MOD(ROW()-2,39)+2</f>
        <v/>
      </c>
      <c r="O1112" s="42">
        <f>IF(AND($B1112&lt;&gt;"",$C1112&lt;&gt;"",$B1112&lt;=$C1112),INDEX(Szabalyok!$C:$C,$N1112),"")</f>
        <v/>
      </c>
      <c r="P1112">
        <f>IF(D1112="",P1111,P1111+1)</f>
        <v/>
      </c>
    </row>
    <row r="1113">
      <c r="A1113">
        <f>IF(P1113=P1112,0,P1113)</f>
        <v/>
      </c>
      <c r="B1113" s="41">
        <f>IF($M1113&gt;300,"",IF(OR(INDEX(Bemenet!$E$2:$E$301,$M1113)="",INDEX(Bemenet!$F$2:$F$301,$M1113)=""),"",MAX(INDEX(Bemenet!$E$2:$E$301,$M1113),INDEX(Szabalyok!$A:$A,$N1113))))</f>
        <v/>
      </c>
      <c r="C1113" s="41">
        <f>IF($B1113="","",MIN(INDEX(Bemenet!$F$2:$F$301,$M1113),INDEX(Szabalyok!$B:$B,$N1113)))</f>
        <v/>
      </c>
      <c r="D1113" s="5">
        <f>IF(AND($B1113&lt;&gt;"",$C1113&lt;&gt;"",$B1113&lt;=$C1113),INDEX(Bemenet!$G$2:$G$301,$M1113),"")</f>
        <v/>
      </c>
      <c r="E1113" s="6">
        <f>IF(AND($B1113&lt;&gt;"",$C1113&lt;&gt;"",$B1113&lt;=$C1113),INDEX(Bemenet!$D$2:$D$301,$M1113),"")</f>
        <v/>
      </c>
      <c r="F1113" s="5">
        <f>IF(AND($B1113&lt;&gt;"",$C1113&lt;&gt;"",$B1113&lt;=$C1113),$C1113-$B1113+1,"")</f>
        <v/>
      </c>
      <c r="G1113" s="5">
        <f>IF($F1113="","",$F1113*$D1113)</f>
        <v/>
      </c>
      <c r="H1113" s="42">
        <f>IF($G1113="","",$O1113)</f>
        <v/>
      </c>
      <c r="I1113" s="5">
        <f>IF($G1113="","",$G1113*IF($H1113="",$O1113,$H1113)/100)</f>
        <v/>
      </c>
      <c r="J1113" s="5">
        <f>IF(OR($L1113="",NOT(COUNTIFS($L$2:$L1113,$L1113)=1)),"",SUMIFS($G:$G,$L:$L,$L1113))</f>
        <v/>
      </c>
      <c r="K1113" s="5">
        <f>IF(OR($L1113="",NOT(COUNTIFS($L$2:$L1113,$L1113)=1)),"",SUMIFS($I:$I,$L:$L,$L1113))</f>
        <v/>
      </c>
      <c r="L1113" s="6">
        <f>IF($B1113="","",YEAR($B1113))</f>
        <v/>
      </c>
      <c r="M1113" s="6">
        <f>INT((ROW()-2)/39)+1</f>
        <v/>
      </c>
      <c r="N1113" s="6">
        <f>MOD(ROW()-2,39)+2</f>
        <v/>
      </c>
      <c r="O1113" s="42">
        <f>IF(AND($B1113&lt;&gt;"",$C1113&lt;&gt;"",$B1113&lt;=$C1113),INDEX(Szabalyok!$C:$C,$N1113),"")</f>
        <v/>
      </c>
      <c r="P1113">
        <f>IF(D1113="",P1112,P1112+1)</f>
        <v/>
      </c>
    </row>
    <row r="1114">
      <c r="A1114">
        <f>IF(P1114=P1113,0,P1114)</f>
        <v/>
      </c>
      <c r="B1114" s="41">
        <f>IF($M1114&gt;300,"",IF(OR(INDEX(Bemenet!$E$2:$E$301,$M1114)="",INDEX(Bemenet!$F$2:$F$301,$M1114)=""),"",MAX(INDEX(Bemenet!$E$2:$E$301,$M1114),INDEX(Szabalyok!$A:$A,$N1114))))</f>
        <v/>
      </c>
      <c r="C1114" s="41">
        <f>IF($B1114="","",MIN(INDEX(Bemenet!$F$2:$F$301,$M1114),INDEX(Szabalyok!$B:$B,$N1114)))</f>
        <v/>
      </c>
      <c r="D1114" s="5">
        <f>IF(AND($B1114&lt;&gt;"",$C1114&lt;&gt;"",$B1114&lt;=$C1114),INDEX(Bemenet!$G$2:$G$301,$M1114),"")</f>
        <v/>
      </c>
      <c r="E1114" s="6">
        <f>IF(AND($B1114&lt;&gt;"",$C1114&lt;&gt;"",$B1114&lt;=$C1114),INDEX(Bemenet!$D$2:$D$301,$M1114),"")</f>
        <v/>
      </c>
      <c r="F1114" s="5">
        <f>IF(AND($B1114&lt;&gt;"",$C1114&lt;&gt;"",$B1114&lt;=$C1114),$C1114-$B1114+1,"")</f>
        <v/>
      </c>
      <c r="G1114" s="5">
        <f>IF($F1114="","",$F1114*$D1114)</f>
        <v/>
      </c>
      <c r="H1114" s="42">
        <f>IF($G1114="","",$O1114)</f>
        <v/>
      </c>
      <c r="I1114" s="5">
        <f>IF($G1114="","",$G1114*IF($H1114="",$O1114,$H1114)/100)</f>
        <v/>
      </c>
      <c r="J1114" s="5">
        <f>IF(OR($L1114="",NOT(COUNTIFS($L$2:$L1114,$L1114)=1)),"",SUMIFS($G:$G,$L:$L,$L1114))</f>
        <v/>
      </c>
      <c r="K1114" s="5">
        <f>IF(OR($L1114="",NOT(COUNTIFS($L$2:$L1114,$L1114)=1)),"",SUMIFS($I:$I,$L:$L,$L1114))</f>
        <v/>
      </c>
      <c r="L1114" s="6">
        <f>IF($B1114="","",YEAR($B1114))</f>
        <v/>
      </c>
      <c r="M1114" s="6">
        <f>INT((ROW()-2)/39)+1</f>
        <v/>
      </c>
      <c r="N1114" s="6">
        <f>MOD(ROW()-2,39)+2</f>
        <v/>
      </c>
      <c r="O1114" s="42">
        <f>IF(AND($B1114&lt;&gt;"",$C1114&lt;&gt;"",$B1114&lt;=$C1114),INDEX(Szabalyok!$C:$C,$N1114),"")</f>
        <v/>
      </c>
      <c r="P1114">
        <f>IF(D1114="",P1113,P1113+1)</f>
        <v/>
      </c>
    </row>
    <row r="1115">
      <c r="A1115">
        <f>IF(P1115=P1114,0,P1115)</f>
        <v/>
      </c>
      <c r="B1115" s="41">
        <f>IF($M1115&gt;300,"",IF(OR(INDEX(Bemenet!$E$2:$E$301,$M1115)="",INDEX(Bemenet!$F$2:$F$301,$M1115)=""),"",MAX(INDEX(Bemenet!$E$2:$E$301,$M1115),INDEX(Szabalyok!$A:$A,$N1115))))</f>
        <v/>
      </c>
      <c r="C1115" s="41">
        <f>IF($B1115="","",MIN(INDEX(Bemenet!$F$2:$F$301,$M1115),INDEX(Szabalyok!$B:$B,$N1115)))</f>
        <v/>
      </c>
      <c r="D1115" s="5">
        <f>IF(AND($B1115&lt;&gt;"",$C1115&lt;&gt;"",$B1115&lt;=$C1115),INDEX(Bemenet!$G$2:$G$301,$M1115),"")</f>
        <v/>
      </c>
      <c r="E1115" s="6">
        <f>IF(AND($B1115&lt;&gt;"",$C1115&lt;&gt;"",$B1115&lt;=$C1115),INDEX(Bemenet!$D$2:$D$301,$M1115),"")</f>
        <v/>
      </c>
      <c r="F1115" s="5">
        <f>IF(AND($B1115&lt;&gt;"",$C1115&lt;&gt;"",$B1115&lt;=$C1115),$C1115-$B1115+1,"")</f>
        <v/>
      </c>
      <c r="G1115" s="5">
        <f>IF($F1115="","",$F1115*$D1115)</f>
        <v/>
      </c>
      <c r="H1115" s="42">
        <f>IF($G1115="","",$O1115)</f>
        <v/>
      </c>
      <c r="I1115" s="5">
        <f>IF($G1115="","",$G1115*IF($H1115="",$O1115,$H1115)/100)</f>
        <v/>
      </c>
      <c r="J1115" s="5">
        <f>IF(OR($L1115="",NOT(COUNTIFS($L$2:$L1115,$L1115)=1)),"",SUMIFS($G:$G,$L:$L,$L1115))</f>
        <v/>
      </c>
      <c r="K1115" s="5">
        <f>IF(OR($L1115="",NOT(COUNTIFS($L$2:$L1115,$L1115)=1)),"",SUMIFS($I:$I,$L:$L,$L1115))</f>
        <v/>
      </c>
      <c r="L1115" s="6">
        <f>IF($B1115="","",YEAR($B1115))</f>
        <v/>
      </c>
      <c r="M1115" s="6">
        <f>INT((ROW()-2)/39)+1</f>
        <v/>
      </c>
      <c r="N1115" s="6">
        <f>MOD(ROW()-2,39)+2</f>
        <v/>
      </c>
      <c r="O1115" s="42">
        <f>IF(AND($B1115&lt;&gt;"",$C1115&lt;&gt;"",$B1115&lt;=$C1115),INDEX(Szabalyok!$C:$C,$N1115),"")</f>
        <v/>
      </c>
      <c r="P1115">
        <f>IF(D1115="",P1114,P1114+1)</f>
        <v/>
      </c>
    </row>
    <row r="1116">
      <c r="A1116">
        <f>IF(P1116=P1115,0,P1116)</f>
        <v/>
      </c>
      <c r="B1116" s="41">
        <f>IF($M1116&gt;300,"",IF(OR(INDEX(Bemenet!$E$2:$E$301,$M1116)="",INDEX(Bemenet!$F$2:$F$301,$M1116)=""),"",MAX(INDEX(Bemenet!$E$2:$E$301,$M1116),INDEX(Szabalyok!$A:$A,$N1116))))</f>
        <v/>
      </c>
      <c r="C1116" s="41">
        <f>IF($B1116="","",MIN(INDEX(Bemenet!$F$2:$F$301,$M1116),INDEX(Szabalyok!$B:$B,$N1116)))</f>
        <v/>
      </c>
      <c r="D1116" s="5">
        <f>IF(AND($B1116&lt;&gt;"",$C1116&lt;&gt;"",$B1116&lt;=$C1116),INDEX(Bemenet!$G$2:$G$301,$M1116),"")</f>
        <v/>
      </c>
      <c r="E1116" s="6">
        <f>IF(AND($B1116&lt;&gt;"",$C1116&lt;&gt;"",$B1116&lt;=$C1116),INDEX(Bemenet!$D$2:$D$301,$M1116),"")</f>
        <v/>
      </c>
      <c r="F1116" s="5">
        <f>IF(AND($B1116&lt;&gt;"",$C1116&lt;&gt;"",$B1116&lt;=$C1116),$C1116-$B1116+1,"")</f>
        <v/>
      </c>
      <c r="G1116" s="5">
        <f>IF($F1116="","",$F1116*$D1116)</f>
        <v/>
      </c>
      <c r="H1116" s="42">
        <f>IF($G1116="","",$O1116)</f>
        <v/>
      </c>
      <c r="I1116" s="5">
        <f>IF($G1116="","",$G1116*IF($H1116="",$O1116,$H1116)/100)</f>
        <v/>
      </c>
      <c r="J1116" s="5">
        <f>IF(OR($L1116="",NOT(COUNTIFS($L$2:$L1116,$L1116)=1)),"",SUMIFS($G:$G,$L:$L,$L1116))</f>
        <v/>
      </c>
      <c r="K1116" s="5">
        <f>IF(OR($L1116="",NOT(COUNTIFS($L$2:$L1116,$L1116)=1)),"",SUMIFS($I:$I,$L:$L,$L1116))</f>
        <v/>
      </c>
      <c r="L1116" s="6">
        <f>IF($B1116="","",YEAR($B1116))</f>
        <v/>
      </c>
      <c r="M1116" s="6">
        <f>INT((ROW()-2)/39)+1</f>
        <v/>
      </c>
      <c r="N1116" s="6">
        <f>MOD(ROW()-2,39)+2</f>
        <v/>
      </c>
      <c r="O1116" s="42">
        <f>IF(AND($B1116&lt;&gt;"",$C1116&lt;&gt;"",$B1116&lt;=$C1116),INDEX(Szabalyok!$C:$C,$N1116),"")</f>
        <v/>
      </c>
      <c r="P1116">
        <f>IF(D1116="",P1115,P1115+1)</f>
        <v/>
      </c>
    </row>
    <row r="1117">
      <c r="A1117">
        <f>IF(P1117=P1116,0,P1117)</f>
        <v/>
      </c>
      <c r="B1117" s="41">
        <f>IF($M1117&gt;300,"",IF(OR(INDEX(Bemenet!$E$2:$E$301,$M1117)="",INDEX(Bemenet!$F$2:$F$301,$M1117)=""),"",MAX(INDEX(Bemenet!$E$2:$E$301,$M1117),INDEX(Szabalyok!$A:$A,$N1117))))</f>
        <v/>
      </c>
      <c r="C1117" s="41">
        <f>IF($B1117="","",MIN(INDEX(Bemenet!$F$2:$F$301,$M1117),INDEX(Szabalyok!$B:$B,$N1117)))</f>
        <v/>
      </c>
      <c r="D1117" s="5">
        <f>IF(AND($B1117&lt;&gt;"",$C1117&lt;&gt;"",$B1117&lt;=$C1117),INDEX(Bemenet!$G$2:$G$301,$M1117),"")</f>
        <v/>
      </c>
      <c r="E1117" s="6">
        <f>IF(AND($B1117&lt;&gt;"",$C1117&lt;&gt;"",$B1117&lt;=$C1117),INDEX(Bemenet!$D$2:$D$301,$M1117),"")</f>
        <v/>
      </c>
      <c r="F1117" s="5">
        <f>IF(AND($B1117&lt;&gt;"",$C1117&lt;&gt;"",$B1117&lt;=$C1117),$C1117-$B1117+1,"")</f>
        <v/>
      </c>
      <c r="G1117" s="5">
        <f>IF($F1117="","",$F1117*$D1117)</f>
        <v/>
      </c>
      <c r="H1117" s="42">
        <f>IF($G1117="","",$O1117)</f>
        <v/>
      </c>
      <c r="I1117" s="5">
        <f>IF($G1117="","",$G1117*IF($H1117="",$O1117,$H1117)/100)</f>
        <v/>
      </c>
      <c r="J1117" s="5">
        <f>IF(OR($L1117="",NOT(COUNTIFS($L$2:$L1117,$L1117)=1)),"",SUMIFS($G:$G,$L:$L,$L1117))</f>
        <v/>
      </c>
      <c r="K1117" s="5">
        <f>IF(OR($L1117="",NOT(COUNTIFS($L$2:$L1117,$L1117)=1)),"",SUMIFS($I:$I,$L:$L,$L1117))</f>
        <v/>
      </c>
      <c r="L1117" s="6">
        <f>IF($B1117="","",YEAR($B1117))</f>
        <v/>
      </c>
      <c r="M1117" s="6">
        <f>INT((ROW()-2)/39)+1</f>
        <v/>
      </c>
      <c r="N1117" s="6">
        <f>MOD(ROW()-2,39)+2</f>
        <v/>
      </c>
      <c r="O1117" s="42">
        <f>IF(AND($B1117&lt;&gt;"",$C1117&lt;&gt;"",$B1117&lt;=$C1117),INDEX(Szabalyok!$C:$C,$N1117),"")</f>
        <v/>
      </c>
      <c r="P1117">
        <f>IF(D1117="",P1116,P1116+1)</f>
        <v/>
      </c>
    </row>
    <row r="1118">
      <c r="A1118">
        <f>IF(P1118=P1117,0,P1118)</f>
        <v/>
      </c>
      <c r="B1118" s="41">
        <f>IF($M1118&gt;300,"",IF(OR(INDEX(Bemenet!$E$2:$E$301,$M1118)="",INDEX(Bemenet!$F$2:$F$301,$M1118)=""),"",MAX(INDEX(Bemenet!$E$2:$E$301,$M1118),INDEX(Szabalyok!$A:$A,$N1118))))</f>
        <v/>
      </c>
      <c r="C1118" s="41">
        <f>IF($B1118="","",MIN(INDEX(Bemenet!$F$2:$F$301,$M1118),INDEX(Szabalyok!$B:$B,$N1118)))</f>
        <v/>
      </c>
      <c r="D1118" s="5">
        <f>IF(AND($B1118&lt;&gt;"",$C1118&lt;&gt;"",$B1118&lt;=$C1118),INDEX(Bemenet!$G$2:$G$301,$M1118),"")</f>
        <v/>
      </c>
      <c r="E1118" s="6">
        <f>IF(AND($B1118&lt;&gt;"",$C1118&lt;&gt;"",$B1118&lt;=$C1118),INDEX(Bemenet!$D$2:$D$301,$M1118),"")</f>
        <v/>
      </c>
      <c r="F1118" s="5">
        <f>IF(AND($B1118&lt;&gt;"",$C1118&lt;&gt;"",$B1118&lt;=$C1118),$C1118-$B1118+1,"")</f>
        <v/>
      </c>
      <c r="G1118" s="5">
        <f>IF($F1118="","",$F1118*$D1118)</f>
        <v/>
      </c>
      <c r="H1118" s="42">
        <f>IF($G1118="","",$O1118)</f>
        <v/>
      </c>
      <c r="I1118" s="5">
        <f>IF($G1118="","",$G1118*IF($H1118="",$O1118,$H1118)/100)</f>
        <v/>
      </c>
      <c r="J1118" s="5">
        <f>IF(OR($L1118="",NOT(COUNTIFS($L$2:$L1118,$L1118)=1)),"",SUMIFS($G:$G,$L:$L,$L1118))</f>
        <v/>
      </c>
      <c r="K1118" s="5">
        <f>IF(OR($L1118="",NOT(COUNTIFS($L$2:$L1118,$L1118)=1)),"",SUMIFS($I:$I,$L:$L,$L1118))</f>
        <v/>
      </c>
      <c r="L1118" s="6">
        <f>IF($B1118="","",YEAR($B1118))</f>
        <v/>
      </c>
      <c r="M1118" s="6">
        <f>INT((ROW()-2)/39)+1</f>
        <v/>
      </c>
      <c r="N1118" s="6">
        <f>MOD(ROW()-2,39)+2</f>
        <v/>
      </c>
      <c r="O1118" s="42">
        <f>IF(AND($B1118&lt;&gt;"",$C1118&lt;&gt;"",$B1118&lt;=$C1118),INDEX(Szabalyok!$C:$C,$N1118),"")</f>
        <v/>
      </c>
      <c r="P1118">
        <f>IF(D1118="",P1117,P1117+1)</f>
        <v/>
      </c>
    </row>
    <row r="1119">
      <c r="A1119">
        <f>IF(P1119=P1118,0,P1119)</f>
        <v/>
      </c>
      <c r="B1119" s="41">
        <f>IF($M1119&gt;300,"",IF(OR(INDEX(Bemenet!$E$2:$E$301,$M1119)="",INDEX(Bemenet!$F$2:$F$301,$M1119)=""),"",MAX(INDEX(Bemenet!$E$2:$E$301,$M1119),INDEX(Szabalyok!$A:$A,$N1119))))</f>
        <v/>
      </c>
      <c r="C1119" s="41">
        <f>IF($B1119="","",MIN(INDEX(Bemenet!$F$2:$F$301,$M1119),INDEX(Szabalyok!$B:$B,$N1119)))</f>
        <v/>
      </c>
      <c r="D1119" s="5">
        <f>IF(AND($B1119&lt;&gt;"",$C1119&lt;&gt;"",$B1119&lt;=$C1119),INDEX(Bemenet!$G$2:$G$301,$M1119),"")</f>
        <v/>
      </c>
      <c r="E1119" s="6">
        <f>IF(AND($B1119&lt;&gt;"",$C1119&lt;&gt;"",$B1119&lt;=$C1119),INDEX(Bemenet!$D$2:$D$301,$M1119),"")</f>
        <v/>
      </c>
      <c r="F1119" s="5">
        <f>IF(AND($B1119&lt;&gt;"",$C1119&lt;&gt;"",$B1119&lt;=$C1119),$C1119-$B1119+1,"")</f>
        <v/>
      </c>
      <c r="G1119" s="5">
        <f>IF($F1119="","",$F1119*$D1119)</f>
        <v/>
      </c>
      <c r="H1119" s="42">
        <f>IF($G1119="","",$O1119)</f>
        <v/>
      </c>
      <c r="I1119" s="5">
        <f>IF($G1119="","",$G1119*IF($H1119="",$O1119,$H1119)/100)</f>
        <v/>
      </c>
      <c r="J1119" s="5">
        <f>IF(OR($L1119="",NOT(COUNTIFS($L$2:$L1119,$L1119)=1)),"",SUMIFS($G:$G,$L:$L,$L1119))</f>
        <v/>
      </c>
      <c r="K1119" s="5">
        <f>IF(OR($L1119="",NOT(COUNTIFS($L$2:$L1119,$L1119)=1)),"",SUMIFS($I:$I,$L:$L,$L1119))</f>
        <v/>
      </c>
      <c r="L1119" s="6">
        <f>IF($B1119="","",YEAR($B1119))</f>
        <v/>
      </c>
      <c r="M1119" s="6">
        <f>INT((ROW()-2)/39)+1</f>
        <v/>
      </c>
      <c r="N1119" s="6">
        <f>MOD(ROW()-2,39)+2</f>
        <v/>
      </c>
      <c r="O1119" s="42">
        <f>IF(AND($B1119&lt;&gt;"",$C1119&lt;&gt;"",$B1119&lt;=$C1119),INDEX(Szabalyok!$C:$C,$N1119),"")</f>
        <v/>
      </c>
      <c r="P1119">
        <f>IF(D1119="",P1118,P1118+1)</f>
        <v/>
      </c>
    </row>
    <row r="1120">
      <c r="A1120">
        <f>IF(P1120=P1119,0,P1120)</f>
        <v/>
      </c>
      <c r="B1120" s="41">
        <f>IF($M1120&gt;300,"",IF(OR(INDEX(Bemenet!$E$2:$E$301,$M1120)="",INDEX(Bemenet!$F$2:$F$301,$M1120)=""),"",MAX(INDEX(Bemenet!$E$2:$E$301,$M1120),INDEX(Szabalyok!$A:$A,$N1120))))</f>
        <v/>
      </c>
      <c r="C1120" s="41">
        <f>IF($B1120="","",MIN(INDEX(Bemenet!$F$2:$F$301,$M1120),INDEX(Szabalyok!$B:$B,$N1120)))</f>
        <v/>
      </c>
      <c r="D1120" s="5">
        <f>IF(AND($B1120&lt;&gt;"",$C1120&lt;&gt;"",$B1120&lt;=$C1120),INDEX(Bemenet!$G$2:$G$301,$M1120),"")</f>
        <v/>
      </c>
      <c r="E1120" s="6">
        <f>IF(AND($B1120&lt;&gt;"",$C1120&lt;&gt;"",$B1120&lt;=$C1120),INDEX(Bemenet!$D$2:$D$301,$M1120),"")</f>
        <v/>
      </c>
      <c r="F1120" s="5">
        <f>IF(AND($B1120&lt;&gt;"",$C1120&lt;&gt;"",$B1120&lt;=$C1120),$C1120-$B1120+1,"")</f>
        <v/>
      </c>
      <c r="G1120" s="5">
        <f>IF($F1120="","",$F1120*$D1120)</f>
        <v/>
      </c>
      <c r="H1120" s="42">
        <f>IF($G1120="","",$O1120)</f>
        <v/>
      </c>
      <c r="I1120" s="5">
        <f>IF($G1120="","",$G1120*IF($H1120="",$O1120,$H1120)/100)</f>
        <v/>
      </c>
      <c r="J1120" s="5">
        <f>IF(OR($L1120="",NOT(COUNTIFS($L$2:$L1120,$L1120)=1)),"",SUMIFS($G:$G,$L:$L,$L1120))</f>
        <v/>
      </c>
      <c r="K1120" s="5">
        <f>IF(OR($L1120="",NOT(COUNTIFS($L$2:$L1120,$L1120)=1)),"",SUMIFS($I:$I,$L:$L,$L1120))</f>
        <v/>
      </c>
      <c r="L1120" s="6">
        <f>IF($B1120="","",YEAR($B1120))</f>
        <v/>
      </c>
      <c r="M1120" s="6">
        <f>INT((ROW()-2)/39)+1</f>
        <v/>
      </c>
      <c r="N1120" s="6">
        <f>MOD(ROW()-2,39)+2</f>
        <v/>
      </c>
      <c r="O1120" s="42">
        <f>IF(AND($B1120&lt;&gt;"",$C1120&lt;&gt;"",$B1120&lt;=$C1120),INDEX(Szabalyok!$C:$C,$N1120),"")</f>
        <v/>
      </c>
      <c r="P1120">
        <f>IF(D1120="",P1119,P1119+1)</f>
        <v/>
      </c>
    </row>
    <row r="1121">
      <c r="A1121">
        <f>IF(P1121=P1120,0,P1121)</f>
        <v/>
      </c>
      <c r="B1121" s="41">
        <f>IF($M1121&gt;300,"",IF(OR(INDEX(Bemenet!$E$2:$E$301,$M1121)="",INDEX(Bemenet!$F$2:$F$301,$M1121)=""),"",MAX(INDEX(Bemenet!$E$2:$E$301,$M1121),INDEX(Szabalyok!$A:$A,$N1121))))</f>
        <v/>
      </c>
      <c r="C1121" s="41">
        <f>IF($B1121="","",MIN(INDEX(Bemenet!$F$2:$F$301,$M1121),INDEX(Szabalyok!$B:$B,$N1121)))</f>
        <v/>
      </c>
      <c r="D1121" s="5">
        <f>IF(AND($B1121&lt;&gt;"",$C1121&lt;&gt;"",$B1121&lt;=$C1121),INDEX(Bemenet!$G$2:$G$301,$M1121),"")</f>
        <v/>
      </c>
      <c r="E1121" s="6">
        <f>IF(AND($B1121&lt;&gt;"",$C1121&lt;&gt;"",$B1121&lt;=$C1121),INDEX(Bemenet!$D$2:$D$301,$M1121),"")</f>
        <v/>
      </c>
      <c r="F1121" s="5">
        <f>IF(AND($B1121&lt;&gt;"",$C1121&lt;&gt;"",$B1121&lt;=$C1121),$C1121-$B1121+1,"")</f>
        <v/>
      </c>
      <c r="G1121" s="5">
        <f>IF($F1121="","",$F1121*$D1121)</f>
        <v/>
      </c>
      <c r="H1121" s="42">
        <f>IF($G1121="","",$O1121)</f>
        <v/>
      </c>
      <c r="I1121" s="5">
        <f>IF($G1121="","",$G1121*IF($H1121="",$O1121,$H1121)/100)</f>
        <v/>
      </c>
      <c r="J1121" s="5">
        <f>IF(OR($L1121="",NOT(COUNTIFS($L$2:$L1121,$L1121)=1)),"",SUMIFS($G:$G,$L:$L,$L1121))</f>
        <v/>
      </c>
      <c r="K1121" s="5">
        <f>IF(OR($L1121="",NOT(COUNTIFS($L$2:$L1121,$L1121)=1)),"",SUMIFS($I:$I,$L:$L,$L1121))</f>
        <v/>
      </c>
      <c r="L1121" s="6">
        <f>IF($B1121="","",YEAR($B1121))</f>
        <v/>
      </c>
      <c r="M1121" s="6">
        <f>INT((ROW()-2)/39)+1</f>
        <v/>
      </c>
      <c r="N1121" s="6">
        <f>MOD(ROW()-2,39)+2</f>
        <v/>
      </c>
      <c r="O1121" s="42">
        <f>IF(AND($B1121&lt;&gt;"",$C1121&lt;&gt;"",$B1121&lt;=$C1121),INDEX(Szabalyok!$C:$C,$N1121),"")</f>
        <v/>
      </c>
      <c r="P1121">
        <f>IF(D1121="",P1120,P1120+1)</f>
        <v/>
      </c>
    </row>
    <row r="1122">
      <c r="A1122">
        <f>IF(P1122=P1121,0,P1122)</f>
        <v/>
      </c>
      <c r="B1122" s="41">
        <f>IF($M1122&gt;300,"",IF(OR(INDEX(Bemenet!$E$2:$E$301,$M1122)="",INDEX(Bemenet!$F$2:$F$301,$M1122)=""),"",MAX(INDEX(Bemenet!$E$2:$E$301,$M1122),INDEX(Szabalyok!$A:$A,$N1122))))</f>
        <v/>
      </c>
      <c r="C1122" s="41">
        <f>IF($B1122="","",MIN(INDEX(Bemenet!$F$2:$F$301,$M1122),INDEX(Szabalyok!$B:$B,$N1122)))</f>
        <v/>
      </c>
      <c r="D1122" s="5">
        <f>IF(AND($B1122&lt;&gt;"",$C1122&lt;&gt;"",$B1122&lt;=$C1122),INDEX(Bemenet!$G$2:$G$301,$M1122),"")</f>
        <v/>
      </c>
      <c r="E1122" s="6">
        <f>IF(AND($B1122&lt;&gt;"",$C1122&lt;&gt;"",$B1122&lt;=$C1122),INDEX(Bemenet!$D$2:$D$301,$M1122),"")</f>
        <v/>
      </c>
      <c r="F1122" s="5">
        <f>IF(AND($B1122&lt;&gt;"",$C1122&lt;&gt;"",$B1122&lt;=$C1122),$C1122-$B1122+1,"")</f>
        <v/>
      </c>
      <c r="G1122" s="5">
        <f>IF($F1122="","",$F1122*$D1122)</f>
        <v/>
      </c>
      <c r="H1122" s="42">
        <f>IF($G1122="","",$O1122)</f>
        <v/>
      </c>
      <c r="I1122" s="5">
        <f>IF($G1122="","",$G1122*IF($H1122="",$O1122,$H1122)/100)</f>
        <v/>
      </c>
      <c r="J1122" s="5">
        <f>IF(OR($L1122="",NOT(COUNTIFS($L$2:$L1122,$L1122)=1)),"",SUMIFS($G:$G,$L:$L,$L1122))</f>
        <v/>
      </c>
      <c r="K1122" s="5">
        <f>IF(OR($L1122="",NOT(COUNTIFS($L$2:$L1122,$L1122)=1)),"",SUMIFS($I:$I,$L:$L,$L1122))</f>
        <v/>
      </c>
      <c r="L1122" s="6">
        <f>IF($B1122="","",YEAR($B1122))</f>
        <v/>
      </c>
      <c r="M1122" s="6">
        <f>INT((ROW()-2)/39)+1</f>
        <v/>
      </c>
      <c r="N1122" s="6">
        <f>MOD(ROW()-2,39)+2</f>
        <v/>
      </c>
      <c r="O1122" s="42">
        <f>IF(AND($B1122&lt;&gt;"",$C1122&lt;&gt;"",$B1122&lt;=$C1122),INDEX(Szabalyok!$C:$C,$N1122),"")</f>
        <v/>
      </c>
      <c r="P1122">
        <f>IF(D1122="",P1121,P1121+1)</f>
        <v/>
      </c>
    </row>
    <row r="1123">
      <c r="A1123">
        <f>IF(P1123=P1122,0,P1123)</f>
        <v/>
      </c>
      <c r="B1123" s="41">
        <f>IF($M1123&gt;300,"",IF(OR(INDEX(Bemenet!$E$2:$E$301,$M1123)="",INDEX(Bemenet!$F$2:$F$301,$M1123)=""),"",MAX(INDEX(Bemenet!$E$2:$E$301,$M1123),INDEX(Szabalyok!$A:$A,$N1123))))</f>
        <v/>
      </c>
      <c r="C1123" s="41">
        <f>IF($B1123="","",MIN(INDEX(Bemenet!$F$2:$F$301,$M1123),INDEX(Szabalyok!$B:$B,$N1123)))</f>
        <v/>
      </c>
      <c r="D1123" s="5">
        <f>IF(AND($B1123&lt;&gt;"",$C1123&lt;&gt;"",$B1123&lt;=$C1123),INDEX(Bemenet!$G$2:$G$301,$M1123),"")</f>
        <v/>
      </c>
      <c r="E1123" s="6">
        <f>IF(AND($B1123&lt;&gt;"",$C1123&lt;&gt;"",$B1123&lt;=$C1123),INDEX(Bemenet!$D$2:$D$301,$M1123),"")</f>
        <v/>
      </c>
      <c r="F1123" s="5">
        <f>IF(AND($B1123&lt;&gt;"",$C1123&lt;&gt;"",$B1123&lt;=$C1123),$C1123-$B1123+1,"")</f>
        <v/>
      </c>
      <c r="G1123" s="5">
        <f>IF($F1123="","",$F1123*$D1123)</f>
        <v/>
      </c>
      <c r="H1123" s="42">
        <f>IF($G1123="","",$O1123)</f>
        <v/>
      </c>
      <c r="I1123" s="5">
        <f>IF($G1123="","",$G1123*IF($H1123="",$O1123,$H1123)/100)</f>
        <v/>
      </c>
      <c r="J1123" s="5">
        <f>IF(OR($L1123="",NOT(COUNTIFS($L$2:$L1123,$L1123)=1)),"",SUMIFS($G:$G,$L:$L,$L1123))</f>
        <v/>
      </c>
      <c r="K1123" s="5">
        <f>IF(OR($L1123="",NOT(COUNTIFS($L$2:$L1123,$L1123)=1)),"",SUMIFS($I:$I,$L:$L,$L1123))</f>
        <v/>
      </c>
      <c r="L1123" s="6">
        <f>IF($B1123="","",YEAR($B1123))</f>
        <v/>
      </c>
      <c r="M1123" s="6">
        <f>INT((ROW()-2)/39)+1</f>
        <v/>
      </c>
      <c r="N1123" s="6">
        <f>MOD(ROW()-2,39)+2</f>
        <v/>
      </c>
      <c r="O1123" s="42">
        <f>IF(AND($B1123&lt;&gt;"",$C1123&lt;&gt;"",$B1123&lt;=$C1123),INDEX(Szabalyok!$C:$C,$N1123),"")</f>
        <v/>
      </c>
      <c r="P1123">
        <f>IF(D1123="",P1122,P1122+1)</f>
        <v/>
      </c>
    </row>
    <row r="1124">
      <c r="A1124">
        <f>IF(P1124=P1123,0,P1124)</f>
        <v/>
      </c>
      <c r="B1124" s="41">
        <f>IF($M1124&gt;300,"",IF(OR(INDEX(Bemenet!$E$2:$E$301,$M1124)="",INDEX(Bemenet!$F$2:$F$301,$M1124)=""),"",MAX(INDEX(Bemenet!$E$2:$E$301,$M1124),INDEX(Szabalyok!$A:$A,$N1124))))</f>
        <v/>
      </c>
      <c r="C1124" s="41">
        <f>IF($B1124="","",MIN(INDEX(Bemenet!$F$2:$F$301,$M1124),INDEX(Szabalyok!$B:$B,$N1124)))</f>
        <v/>
      </c>
      <c r="D1124" s="5">
        <f>IF(AND($B1124&lt;&gt;"",$C1124&lt;&gt;"",$B1124&lt;=$C1124),INDEX(Bemenet!$G$2:$G$301,$M1124),"")</f>
        <v/>
      </c>
      <c r="E1124" s="6">
        <f>IF(AND($B1124&lt;&gt;"",$C1124&lt;&gt;"",$B1124&lt;=$C1124),INDEX(Bemenet!$D$2:$D$301,$M1124),"")</f>
        <v/>
      </c>
      <c r="F1124" s="5">
        <f>IF(AND($B1124&lt;&gt;"",$C1124&lt;&gt;"",$B1124&lt;=$C1124),$C1124-$B1124+1,"")</f>
        <v/>
      </c>
      <c r="G1124" s="5">
        <f>IF($F1124="","",$F1124*$D1124)</f>
        <v/>
      </c>
      <c r="H1124" s="42">
        <f>IF($G1124="","",$O1124)</f>
        <v/>
      </c>
      <c r="I1124" s="5">
        <f>IF($G1124="","",$G1124*IF($H1124="",$O1124,$H1124)/100)</f>
        <v/>
      </c>
      <c r="J1124" s="5">
        <f>IF(OR($L1124="",NOT(COUNTIFS($L$2:$L1124,$L1124)=1)),"",SUMIFS($G:$G,$L:$L,$L1124))</f>
        <v/>
      </c>
      <c r="K1124" s="5">
        <f>IF(OR($L1124="",NOT(COUNTIFS($L$2:$L1124,$L1124)=1)),"",SUMIFS($I:$I,$L:$L,$L1124))</f>
        <v/>
      </c>
      <c r="L1124" s="6">
        <f>IF($B1124="","",YEAR($B1124))</f>
        <v/>
      </c>
      <c r="M1124" s="6">
        <f>INT((ROW()-2)/39)+1</f>
        <v/>
      </c>
      <c r="N1124" s="6">
        <f>MOD(ROW()-2,39)+2</f>
        <v/>
      </c>
      <c r="O1124" s="42">
        <f>IF(AND($B1124&lt;&gt;"",$C1124&lt;&gt;"",$B1124&lt;=$C1124),INDEX(Szabalyok!$C:$C,$N1124),"")</f>
        <v/>
      </c>
      <c r="P1124">
        <f>IF(D1124="",P1123,P1123+1)</f>
        <v/>
      </c>
    </row>
    <row r="1125">
      <c r="A1125">
        <f>IF(P1125=P1124,0,P1125)</f>
        <v/>
      </c>
      <c r="B1125" s="41">
        <f>IF($M1125&gt;300,"",IF(OR(INDEX(Bemenet!$E$2:$E$301,$M1125)="",INDEX(Bemenet!$F$2:$F$301,$M1125)=""),"",MAX(INDEX(Bemenet!$E$2:$E$301,$M1125),INDEX(Szabalyok!$A:$A,$N1125))))</f>
        <v/>
      </c>
      <c r="C1125" s="41">
        <f>IF($B1125="","",MIN(INDEX(Bemenet!$F$2:$F$301,$M1125),INDEX(Szabalyok!$B:$B,$N1125)))</f>
        <v/>
      </c>
      <c r="D1125" s="5">
        <f>IF(AND($B1125&lt;&gt;"",$C1125&lt;&gt;"",$B1125&lt;=$C1125),INDEX(Bemenet!$G$2:$G$301,$M1125),"")</f>
        <v/>
      </c>
      <c r="E1125" s="6">
        <f>IF(AND($B1125&lt;&gt;"",$C1125&lt;&gt;"",$B1125&lt;=$C1125),INDEX(Bemenet!$D$2:$D$301,$M1125),"")</f>
        <v/>
      </c>
      <c r="F1125" s="5">
        <f>IF(AND($B1125&lt;&gt;"",$C1125&lt;&gt;"",$B1125&lt;=$C1125),$C1125-$B1125+1,"")</f>
        <v/>
      </c>
      <c r="G1125" s="5">
        <f>IF($F1125="","",$F1125*$D1125)</f>
        <v/>
      </c>
      <c r="H1125" s="42">
        <f>IF($G1125="","",$O1125)</f>
        <v/>
      </c>
      <c r="I1125" s="5">
        <f>IF($G1125="","",$G1125*IF($H1125="",$O1125,$H1125)/100)</f>
        <v/>
      </c>
      <c r="J1125" s="5">
        <f>IF(OR($L1125="",NOT(COUNTIFS($L$2:$L1125,$L1125)=1)),"",SUMIFS($G:$G,$L:$L,$L1125))</f>
        <v/>
      </c>
      <c r="K1125" s="5">
        <f>IF(OR($L1125="",NOT(COUNTIFS($L$2:$L1125,$L1125)=1)),"",SUMIFS($I:$I,$L:$L,$L1125))</f>
        <v/>
      </c>
      <c r="L1125" s="6">
        <f>IF($B1125="","",YEAR($B1125))</f>
        <v/>
      </c>
      <c r="M1125" s="6">
        <f>INT((ROW()-2)/39)+1</f>
        <v/>
      </c>
      <c r="N1125" s="6">
        <f>MOD(ROW()-2,39)+2</f>
        <v/>
      </c>
      <c r="O1125" s="42">
        <f>IF(AND($B1125&lt;&gt;"",$C1125&lt;&gt;"",$B1125&lt;=$C1125),INDEX(Szabalyok!$C:$C,$N1125),"")</f>
        <v/>
      </c>
      <c r="P1125">
        <f>IF(D1125="",P1124,P1124+1)</f>
        <v/>
      </c>
    </row>
    <row r="1126">
      <c r="A1126">
        <f>IF(P1126=P1125,0,P1126)</f>
        <v/>
      </c>
      <c r="B1126" s="41">
        <f>IF($M1126&gt;300,"",IF(OR(INDEX(Bemenet!$E$2:$E$301,$M1126)="",INDEX(Bemenet!$F$2:$F$301,$M1126)=""),"",MAX(INDEX(Bemenet!$E$2:$E$301,$M1126),INDEX(Szabalyok!$A:$A,$N1126))))</f>
        <v/>
      </c>
      <c r="C1126" s="41">
        <f>IF($B1126="","",MIN(INDEX(Bemenet!$F$2:$F$301,$M1126),INDEX(Szabalyok!$B:$B,$N1126)))</f>
        <v/>
      </c>
      <c r="D1126" s="5">
        <f>IF(AND($B1126&lt;&gt;"",$C1126&lt;&gt;"",$B1126&lt;=$C1126),INDEX(Bemenet!$G$2:$G$301,$M1126),"")</f>
        <v/>
      </c>
      <c r="E1126" s="6">
        <f>IF(AND($B1126&lt;&gt;"",$C1126&lt;&gt;"",$B1126&lt;=$C1126),INDEX(Bemenet!$D$2:$D$301,$M1126),"")</f>
        <v/>
      </c>
      <c r="F1126" s="5">
        <f>IF(AND($B1126&lt;&gt;"",$C1126&lt;&gt;"",$B1126&lt;=$C1126),$C1126-$B1126+1,"")</f>
        <v/>
      </c>
      <c r="G1126" s="5">
        <f>IF($F1126="","",$F1126*$D1126)</f>
        <v/>
      </c>
      <c r="H1126" s="42">
        <f>IF($G1126="","",$O1126)</f>
        <v/>
      </c>
      <c r="I1126" s="5">
        <f>IF($G1126="","",$G1126*IF($H1126="",$O1126,$H1126)/100)</f>
        <v/>
      </c>
      <c r="J1126" s="5">
        <f>IF(OR($L1126="",NOT(COUNTIFS($L$2:$L1126,$L1126)=1)),"",SUMIFS($G:$G,$L:$L,$L1126))</f>
        <v/>
      </c>
      <c r="K1126" s="5">
        <f>IF(OR($L1126="",NOT(COUNTIFS($L$2:$L1126,$L1126)=1)),"",SUMIFS($I:$I,$L:$L,$L1126))</f>
        <v/>
      </c>
      <c r="L1126" s="6">
        <f>IF($B1126="","",YEAR($B1126))</f>
        <v/>
      </c>
      <c r="M1126" s="6">
        <f>INT((ROW()-2)/39)+1</f>
        <v/>
      </c>
      <c r="N1126" s="6">
        <f>MOD(ROW()-2,39)+2</f>
        <v/>
      </c>
      <c r="O1126" s="42">
        <f>IF(AND($B1126&lt;&gt;"",$C1126&lt;&gt;"",$B1126&lt;=$C1126),INDEX(Szabalyok!$C:$C,$N1126),"")</f>
        <v/>
      </c>
      <c r="P1126">
        <f>IF(D1126="",P1125,P1125+1)</f>
        <v/>
      </c>
    </row>
    <row r="1127">
      <c r="A1127">
        <f>IF(P1127=P1126,0,P1127)</f>
        <v/>
      </c>
      <c r="B1127" s="41">
        <f>IF($M1127&gt;300,"",IF(OR(INDEX(Bemenet!$E$2:$E$301,$M1127)="",INDEX(Bemenet!$F$2:$F$301,$M1127)=""),"",MAX(INDEX(Bemenet!$E$2:$E$301,$M1127),INDEX(Szabalyok!$A:$A,$N1127))))</f>
        <v/>
      </c>
      <c r="C1127" s="41">
        <f>IF($B1127="","",MIN(INDEX(Bemenet!$F$2:$F$301,$M1127),INDEX(Szabalyok!$B:$B,$N1127)))</f>
        <v/>
      </c>
      <c r="D1127" s="5">
        <f>IF(AND($B1127&lt;&gt;"",$C1127&lt;&gt;"",$B1127&lt;=$C1127),INDEX(Bemenet!$G$2:$G$301,$M1127),"")</f>
        <v/>
      </c>
      <c r="E1127" s="6">
        <f>IF(AND($B1127&lt;&gt;"",$C1127&lt;&gt;"",$B1127&lt;=$C1127),INDEX(Bemenet!$D$2:$D$301,$M1127),"")</f>
        <v/>
      </c>
      <c r="F1127" s="5">
        <f>IF(AND($B1127&lt;&gt;"",$C1127&lt;&gt;"",$B1127&lt;=$C1127),$C1127-$B1127+1,"")</f>
        <v/>
      </c>
      <c r="G1127" s="5">
        <f>IF($F1127="","",$F1127*$D1127)</f>
        <v/>
      </c>
      <c r="H1127" s="42">
        <f>IF($G1127="","",$O1127)</f>
        <v/>
      </c>
      <c r="I1127" s="5">
        <f>IF($G1127="","",$G1127*IF($H1127="",$O1127,$H1127)/100)</f>
        <v/>
      </c>
      <c r="J1127" s="5">
        <f>IF(OR($L1127="",NOT(COUNTIFS($L$2:$L1127,$L1127)=1)),"",SUMIFS($G:$G,$L:$L,$L1127))</f>
        <v/>
      </c>
      <c r="K1127" s="5">
        <f>IF(OR($L1127="",NOT(COUNTIFS($L$2:$L1127,$L1127)=1)),"",SUMIFS($I:$I,$L:$L,$L1127))</f>
        <v/>
      </c>
      <c r="L1127" s="6">
        <f>IF($B1127="","",YEAR($B1127))</f>
        <v/>
      </c>
      <c r="M1127" s="6">
        <f>INT((ROW()-2)/39)+1</f>
        <v/>
      </c>
      <c r="N1127" s="6">
        <f>MOD(ROW()-2,39)+2</f>
        <v/>
      </c>
      <c r="O1127" s="42">
        <f>IF(AND($B1127&lt;&gt;"",$C1127&lt;&gt;"",$B1127&lt;=$C1127),INDEX(Szabalyok!$C:$C,$N1127),"")</f>
        <v/>
      </c>
      <c r="P1127">
        <f>IF(D1127="",P1126,P1126+1)</f>
        <v/>
      </c>
    </row>
    <row r="1128">
      <c r="A1128">
        <f>IF(P1128=P1127,0,P1128)</f>
        <v/>
      </c>
      <c r="B1128" s="41">
        <f>IF($M1128&gt;300,"",IF(OR(INDEX(Bemenet!$E$2:$E$301,$M1128)="",INDEX(Bemenet!$F$2:$F$301,$M1128)=""),"",MAX(INDEX(Bemenet!$E$2:$E$301,$M1128),INDEX(Szabalyok!$A:$A,$N1128))))</f>
        <v/>
      </c>
      <c r="C1128" s="41">
        <f>IF($B1128="","",MIN(INDEX(Bemenet!$F$2:$F$301,$M1128),INDEX(Szabalyok!$B:$B,$N1128)))</f>
        <v/>
      </c>
      <c r="D1128" s="5">
        <f>IF(AND($B1128&lt;&gt;"",$C1128&lt;&gt;"",$B1128&lt;=$C1128),INDEX(Bemenet!$G$2:$G$301,$M1128),"")</f>
        <v/>
      </c>
      <c r="E1128" s="6">
        <f>IF(AND($B1128&lt;&gt;"",$C1128&lt;&gt;"",$B1128&lt;=$C1128),INDEX(Bemenet!$D$2:$D$301,$M1128),"")</f>
        <v/>
      </c>
      <c r="F1128" s="5">
        <f>IF(AND($B1128&lt;&gt;"",$C1128&lt;&gt;"",$B1128&lt;=$C1128),$C1128-$B1128+1,"")</f>
        <v/>
      </c>
      <c r="G1128" s="5">
        <f>IF($F1128="","",$F1128*$D1128)</f>
        <v/>
      </c>
      <c r="H1128" s="42">
        <f>IF($G1128="","",$O1128)</f>
        <v/>
      </c>
      <c r="I1128" s="5">
        <f>IF($G1128="","",$G1128*IF($H1128="",$O1128,$H1128)/100)</f>
        <v/>
      </c>
      <c r="J1128" s="5">
        <f>IF(OR($L1128="",NOT(COUNTIFS($L$2:$L1128,$L1128)=1)),"",SUMIFS($G:$G,$L:$L,$L1128))</f>
        <v/>
      </c>
      <c r="K1128" s="5">
        <f>IF(OR($L1128="",NOT(COUNTIFS($L$2:$L1128,$L1128)=1)),"",SUMIFS($I:$I,$L:$L,$L1128))</f>
        <v/>
      </c>
      <c r="L1128" s="6">
        <f>IF($B1128="","",YEAR($B1128))</f>
        <v/>
      </c>
      <c r="M1128" s="6">
        <f>INT((ROW()-2)/39)+1</f>
        <v/>
      </c>
      <c r="N1128" s="6">
        <f>MOD(ROW()-2,39)+2</f>
        <v/>
      </c>
      <c r="O1128" s="42">
        <f>IF(AND($B1128&lt;&gt;"",$C1128&lt;&gt;"",$B1128&lt;=$C1128),INDEX(Szabalyok!$C:$C,$N1128),"")</f>
        <v/>
      </c>
      <c r="P1128">
        <f>IF(D1128="",P1127,P1127+1)</f>
        <v/>
      </c>
    </row>
    <row r="1129">
      <c r="A1129">
        <f>IF(P1129=P1128,0,P1129)</f>
        <v/>
      </c>
      <c r="B1129" s="41">
        <f>IF($M1129&gt;300,"",IF(OR(INDEX(Bemenet!$E$2:$E$301,$M1129)="",INDEX(Bemenet!$F$2:$F$301,$M1129)=""),"",MAX(INDEX(Bemenet!$E$2:$E$301,$M1129),INDEX(Szabalyok!$A:$A,$N1129))))</f>
        <v/>
      </c>
      <c r="C1129" s="41">
        <f>IF($B1129="","",MIN(INDEX(Bemenet!$F$2:$F$301,$M1129),INDEX(Szabalyok!$B:$B,$N1129)))</f>
        <v/>
      </c>
      <c r="D1129" s="5">
        <f>IF(AND($B1129&lt;&gt;"",$C1129&lt;&gt;"",$B1129&lt;=$C1129),INDEX(Bemenet!$G$2:$G$301,$M1129),"")</f>
        <v/>
      </c>
      <c r="E1129" s="6">
        <f>IF(AND($B1129&lt;&gt;"",$C1129&lt;&gt;"",$B1129&lt;=$C1129),INDEX(Bemenet!$D$2:$D$301,$M1129),"")</f>
        <v/>
      </c>
      <c r="F1129" s="5">
        <f>IF(AND($B1129&lt;&gt;"",$C1129&lt;&gt;"",$B1129&lt;=$C1129),$C1129-$B1129+1,"")</f>
        <v/>
      </c>
      <c r="G1129" s="5">
        <f>IF($F1129="","",$F1129*$D1129)</f>
        <v/>
      </c>
      <c r="H1129" s="42">
        <f>IF($G1129="","",$O1129)</f>
        <v/>
      </c>
      <c r="I1129" s="5">
        <f>IF($G1129="","",$G1129*IF($H1129="",$O1129,$H1129)/100)</f>
        <v/>
      </c>
      <c r="J1129" s="5">
        <f>IF(OR($L1129="",NOT(COUNTIFS($L$2:$L1129,$L1129)=1)),"",SUMIFS($G:$G,$L:$L,$L1129))</f>
        <v/>
      </c>
      <c r="K1129" s="5">
        <f>IF(OR($L1129="",NOT(COUNTIFS($L$2:$L1129,$L1129)=1)),"",SUMIFS($I:$I,$L:$L,$L1129))</f>
        <v/>
      </c>
      <c r="L1129" s="6">
        <f>IF($B1129="","",YEAR($B1129))</f>
        <v/>
      </c>
      <c r="M1129" s="6">
        <f>INT((ROW()-2)/39)+1</f>
        <v/>
      </c>
      <c r="N1129" s="6">
        <f>MOD(ROW()-2,39)+2</f>
        <v/>
      </c>
      <c r="O1129" s="42">
        <f>IF(AND($B1129&lt;&gt;"",$C1129&lt;&gt;"",$B1129&lt;=$C1129),INDEX(Szabalyok!$C:$C,$N1129),"")</f>
        <v/>
      </c>
      <c r="P1129">
        <f>IF(D1129="",P1128,P1128+1)</f>
        <v/>
      </c>
    </row>
    <row r="1130">
      <c r="A1130">
        <f>IF(P1130=P1129,0,P1130)</f>
        <v/>
      </c>
      <c r="B1130" s="41">
        <f>IF($M1130&gt;300,"",IF(OR(INDEX(Bemenet!$E$2:$E$301,$M1130)="",INDEX(Bemenet!$F$2:$F$301,$M1130)=""),"",MAX(INDEX(Bemenet!$E$2:$E$301,$M1130),INDEX(Szabalyok!$A:$A,$N1130))))</f>
        <v/>
      </c>
      <c r="C1130" s="41">
        <f>IF($B1130="","",MIN(INDEX(Bemenet!$F$2:$F$301,$M1130),INDEX(Szabalyok!$B:$B,$N1130)))</f>
        <v/>
      </c>
      <c r="D1130" s="5">
        <f>IF(AND($B1130&lt;&gt;"",$C1130&lt;&gt;"",$B1130&lt;=$C1130),INDEX(Bemenet!$G$2:$G$301,$M1130),"")</f>
        <v/>
      </c>
      <c r="E1130" s="6">
        <f>IF(AND($B1130&lt;&gt;"",$C1130&lt;&gt;"",$B1130&lt;=$C1130),INDEX(Bemenet!$D$2:$D$301,$M1130),"")</f>
        <v/>
      </c>
      <c r="F1130" s="5">
        <f>IF(AND($B1130&lt;&gt;"",$C1130&lt;&gt;"",$B1130&lt;=$C1130),$C1130-$B1130+1,"")</f>
        <v/>
      </c>
      <c r="G1130" s="5">
        <f>IF($F1130="","",$F1130*$D1130)</f>
        <v/>
      </c>
      <c r="H1130" s="42">
        <f>IF($G1130="","",$O1130)</f>
        <v/>
      </c>
      <c r="I1130" s="5">
        <f>IF($G1130="","",$G1130*IF($H1130="",$O1130,$H1130)/100)</f>
        <v/>
      </c>
      <c r="J1130" s="5">
        <f>IF(OR($L1130="",NOT(COUNTIFS($L$2:$L1130,$L1130)=1)),"",SUMIFS($G:$G,$L:$L,$L1130))</f>
        <v/>
      </c>
      <c r="K1130" s="5">
        <f>IF(OR($L1130="",NOT(COUNTIFS($L$2:$L1130,$L1130)=1)),"",SUMIFS($I:$I,$L:$L,$L1130))</f>
        <v/>
      </c>
      <c r="L1130" s="6">
        <f>IF($B1130="","",YEAR($B1130))</f>
        <v/>
      </c>
      <c r="M1130" s="6">
        <f>INT((ROW()-2)/39)+1</f>
        <v/>
      </c>
      <c r="N1130" s="6">
        <f>MOD(ROW()-2,39)+2</f>
        <v/>
      </c>
      <c r="O1130" s="42">
        <f>IF(AND($B1130&lt;&gt;"",$C1130&lt;&gt;"",$B1130&lt;=$C1130),INDEX(Szabalyok!$C:$C,$N1130),"")</f>
        <v/>
      </c>
      <c r="P1130">
        <f>IF(D1130="",P1129,P1129+1)</f>
        <v/>
      </c>
    </row>
    <row r="1131">
      <c r="A1131">
        <f>IF(P1131=P1130,0,P1131)</f>
        <v/>
      </c>
      <c r="B1131" s="41">
        <f>IF($M1131&gt;300,"",IF(OR(INDEX(Bemenet!$E$2:$E$301,$M1131)="",INDEX(Bemenet!$F$2:$F$301,$M1131)=""),"",MAX(INDEX(Bemenet!$E$2:$E$301,$M1131),INDEX(Szabalyok!$A:$A,$N1131))))</f>
        <v/>
      </c>
      <c r="C1131" s="41">
        <f>IF($B1131="","",MIN(INDEX(Bemenet!$F$2:$F$301,$M1131),INDEX(Szabalyok!$B:$B,$N1131)))</f>
        <v/>
      </c>
      <c r="D1131" s="5">
        <f>IF(AND($B1131&lt;&gt;"",$C1131&lt;&gt;"",$B1131&lt;=$C1131),INDEX(Bemenet!$G$2:$G$301,$M1131),"")</f>
        <v/>
      </c>
      <c r="E1131" s="6">
        <f>IF(AND($B1131&lt;&gt;"",$C1131&lt;&gt;"",$B1131&lt;=$C1131),INDEX(Bemenet!$D$2:$D$301,$M1131),"")</f>
        <v/>
      </c>
      <c r="F1131" s="5">
        <f>IF(AND($B1131&lt;&gt;"",$C1131&lt;&gt;"",$B1131&lt;=$C1131),$C1131-$B1131+1,"")</f>
        <v/>
      </c>
      <c r="G1131" s="5">
        <f>IF($F1131="","",$F1131*$D1131)</f>
        <v/>
      </c>
      <c r="H1131" s="42">
        <f>IF($G1131="","",$O1131)</f>
        <v/>
      </c>
      <c r="I1131" s="5">
        <f>IF($G1131="","",$G1131*IF($H1131="",$O1131,$H1131)/100)</f>
        <v/>
      </c>
      <c r="J1131" s="5">
        <f>IF(OR($L1131="",NOT(COUNTIFS($L$2:$L1131,$L1131)=1)),"",SUMIFS($G:$G,$L:$L,$L1131))</f>
        <v/>
      </c>
      <c r="K1131" s="5">
        <f>IF(OR($L1131="",NOT(COUNTIFS($L$2:$L1131,$L1131)=1)),"",SUMIFS($I:$I,$L:$L,$L1131))</f>
        <v/>
      </c>
      <c r="L1131" s="6">
        <f>IF($B1131="","",YEAR($B1131))</f>
        <v/>
      </c>
      <c r="M1131" s="6">
        <f>INT((ROW()-2)/39)+1</f>
        <v/>
      </c>
      <c r="N1131" s="6">
        <f>MOD(ROW()-2,39)+2</f>
        <v/>
      </c>
      <c r="O1131" s="42">
        <f>IF(AND($B1131&lt;&gt;"",$C1131&lt;&gt;"",$B1131&lt;=$C1131),INDEX(Szabalyok!$C:$C,$N1131),"")</f>
        <v/>
      </c>
      <c r="P1131">
        <f>IF(D1131="",P1130,P1130+1)</f>
        <v/>
      </c>
    </row>
    <row r="1132">
      <c r="A1132">
        <f>IF(P1132=P1131,0,P1132)</f>
        <v/>
      </c>
      <c r="B1132" s="41">
        <f>IF($M1132&gt;300,"",IF(OR(INDEX(Bemenet!$E$2:$E$301,$M1132)="",INDEX(Bemenet!$F$2:$F$301,$M1132)=""),"",MAX(INDEX(Bemenet!$E$2:$E$301,$M1132),INDEX(Szabalyok!$A:$A,$N1132))))</f>
        <v/>
      </c>
      <c r="C1132" s="41">
        <f>IF($B1132="","",MIN(INDEX(Bemenet!$F$2:$F$301,$M1132),INDEX(Szabalyok!$B:$B,$N1132)))</f>
        <v/>
      </c>
      <c r="D1132" s="5">
        <f>IF(AND($B1132&lt;&gt;"",$C1132&lt;&gt;"",$B1132&lt;=$C1132),INDEX(Bemenet!$G$2:$G$301,$M1132),"")</f>
        <v/>
      </c>
      <c r="E1132" s="6">
        <f>IF(AND($B1132&lt;&gt;"",$C1132&lt;&gt;"",$B1132&lt;=$C1132),INDEX(Bemenet!$D$2:$D$301,$M1132),"")</f>
        <v/>
      </c>
      <c r="F1132" s="5">
        <f>IF(AND($B1132&lt;&gt;"",$C1132&lt;&gt;"",$B1132&lt;=$C1132),$C1132-$B1132+1,"")</f>
        <v/>
      </c>
      <c r="G1132" s="5">
        <f>IF($F1132="","",$F1132*$D1132)</f>
        <v/>
      </c>
      <c r="H1132" s="42">
        <f>IF($G1132="","",$O1132)</f>
        <v/>
      </c>
      <c r="I1132" s="5">
        <f>IF($G1132="","",$G1132*IF($H1132="",$O1132,$H1132)/100)</f>
        <v/>
      </c>
      <c r="J1132" s="5">
        <f>IF(OR($L1132="",NOT(COUNTIFS($L$2:$L1132,$L1132)=1)),"",SUMIFS($G:$G,$L:$L,$L1132))</f>
        <v/>
      </c>
      <c r="K1132" s="5">
        <f>IF(OR($L1132="",NOT(COUNTIFS($L$2:$L1132,$L1132)=1)),"",SUMIFS($I:$I,$L:$L,$L1132))</f>
        <v/>
      </c>
      <c r="L1132" s="6">
        <f>IF($B1132="","",YEAR($B1132))</f>
        <v/>
      </c>
      <c r="M1132" s="6">
        <f>INT((ROW()-2)/39)+1</f>
        <v/>
      </c>
      <c r="N1132" s="6">
        <f>MOD(ROW()-2,39)+2</f>
        <v/>
      </c>
      <c r="O1132" s="42">
        <f>IF(AND($B1132&lt;&gt;"",$C1132&lt;&gt;"",$B1132&lt;=$C1132),INDEX(Szabalyok!$C:$C,$N1132),"")</f>
        <v/>
      </c>
      <c r="P1132">
        <f>IF(D1132="",P1131,P1131+1)</f>
        <v/>
      </c>
    </row>
    <row r="1133">
      <c r="A1133">
        <f>IF(P1133=P1132,0,P1133)</f>
        <v/>
      </c>
      <c r="B1133" s="41">
        <f>IF($M1133&gt;300,"",IF(OR(INDEX(Bemenet!$E$2:$E$301,$M1133)="",INDEX(Bemenet!$F$2:$F$301,$M1133)=""),"",MAX(INDEX(Bemenet!$E$2:$E$301,$M1133),INDEX(Szabalyok!$A:$A,$N1133))))</f>
        <v/>
      </c>
      <c r="C1133" s="41">
        <f>IF($B1133="","",MIN(INDEX(Bemenet!$F$2:$F$301,$M1133),INDEX(Szabalyok!$B:$B,$N1133)))</f>
        <v/>
      </c>
      <c r="D1133" s="5">
        <f>IF(AND($B1133&lt;&gt;"",$C1133&lt;&gt;"",$B1133&lt;=$C1133),INDEX(Bemenet!$G$2:$G$301,$M1133),"")</f>
        <v/>
      </c>
      <c r="E1133" s="6">
        <f>IF(AND($B1133&lt;&gt;"",$C1133&lt;&gt;"",$B1133&lt;=$C1133),INDEX(Bemenet!$D$2:$D$301,$M1133),"")</f>
        <v/>
      </c>
      <c r="F1133" s="5">
        <f>IF(AND($B1133&lt;&gt;"",$C1133&lt;&gt;"",$B1133&lt;=$C1133),$C1133-$B1133+1,"")</f>
        <v/>
      </c>
      <c r="G1133" s="5">
        <f>IF($F1133="","",$F1133*$D1133)</f>
        <v/>
      </c>
      <c r="H1133" s="42">
        <f>IF($G1133="","",$O1133)</f>
        <v/>
      </c>
      <c r="I1133" s="5">
        <f>IF($G1133="","",$G1133*IF($H1133="",$O1133,$H1133)/100)</f>
        <v/>
      </c>
      <c r="J1133" s="5">
        <f>IF(OR($L1133="",NOT(COUNTIFS($L$2:$L1133,$L1133)=1)),"",SUMIFS($G:$G,$L:$L,$L1133))</f>
        <v/>
      </c>
      <c r="K1133" s="5">
        <f>IF(OR($L1133="",NOT(COUNTIFS($L$2:$L1133,$L1133)=1)),"",SUMIFS($I:$I,$L:$L,$L1133))</f>
        <v/>
      </c>
      <c r="L1133" s="6">
        <f>IF($B1133="","",YEAR($B1133))</f>
        <v/>
      </c>
      <c r="M1133" s="6">
        <f>INT((ROW()-2)/39)+1</f>
        <v/>
      </c>
      <c r="N1133" s="6">
        <f>MOD(ROW()-2,39)+2</f>
        <v/>
      </c>
      <c r="O1133" s="42">
        <f>IF(AND($B1133&lt;&gt;"",$C1133&lt;&gt;"",$B1133&lt;=$C1133),INDEX(Szabalyok!$C:$C,$N1133),"")</f>
        <v/>
      </c>
      <c r="P1133">
        <f>IF(D1133="",P1132,P1132+1)</f>
        <v/>
      </c>
    </row>
    <row r="1134">
      <c r="A1134">
        <f>IF(P1134=P1133,0,P1134)</f>
        <v/>
      </c>
      <c r="B1134" s="41">
        <f>IF($M1134&gt;300,"",IF(OR(INDEX(Bemenet!$E$2:$E$301,$M1134)="",INDEX(Bemenet!$F$2:$F$301,$M1134)=""),"",MAX(INDEX(Bemenet!$E$2:$E$301,$M1134),INDEX(Szabalyok!$A:$A,$N1134))))</f>
        <v/>
      </c>
      <c r="C1134" s="41">
        <f>IF($B1134="","",MIN(INDEX(Bemenet!$F$2:$F$301,$M1134),INDEX(Szabalyok!$B:$B,$N1134)))</f>
        <v/>
      </c>
      <c r="D1134" s="5">
        <f>IF(AND($B1134&lt;&gt;"",$C1134&lt;&gt;"",$B1134&lt;=$C1134),INDEX(Bemenet!$G$2:$G$301,$M1134),"")</f>
        <v/>
      </c>
      <c r="E1134" s="6">
        <f>IF(AND($B1134&lt;&gt;"",$C1134&lt;&gt;"",$B1134&lt;=$C1134),INDEX(Bemenet!$D$2:$D$301,$M1134),"")</f>
        <v/>
      </c>
      <c r="F1134" s="5">
        <f>IF(AND($B1134&lt;&gt;"",$C1134&lt;&gt;"",$B1134&lt;=$C1134),$C1134-$B1134+1,"")</f>
        <v/>
      </c>
      <c r="G1134" s="5">
        <f>IF($F1134="","",$F1134*$D1134)</f>
        <v/>
      </c>
      <c r="H1134" s="42">
        <f>IF($G1134="","",$O1134)</f>
        <v/>
      </c>
      <c r="I1134" s="5">
        <f>IF($G1134="","",$G1134*IF($H1134="",$O1134,$H1134)/100)</f>
        <v/>
      </c>
      <c r="J1134" s="5">
        <f>IF(OR($L1134="",NOT(COUNTIFS($L$2:$L1134,$L1134)=1)),"",SUMIFS($G:$G,$L:$L,$L1134))</f>
        <v/>
      </c>
      <c r="K1134" s="5">
        <f>IF(OR($L1134="",NOT(COUNTIFS($L$2:$L1134,$L1134)=1)),"",SUMIFS($I:$I,$L:$L,$L1134))</f>
        <v/>
      </c>
      <c r="L1134" s="6">
        <f>IF($B1134="","",YEAR($B1134))</f>
        <v/>
      </c>
      <c r="M1134" s="6">
        <f>INT((ROW()-2)/39)+1</f>
        <v/>
      </c>
      <c r="N1134" s="6">
        <f>MOD(ROW()-2,39)+2</f>
        <v/>
      </c>
      <c r="O1134" s="42">
        <f>IF(AND($B1134&lt;&gt;"",$C1134&lt;&gt;"",$B1134&lt;=$C1134),INDEX(Szabalyok!$C:$C,$N1134),"")</f>
        <v/>
      </c>
      <c r="P1134">
        <f>IF(D1134="",P1133,P1133+1)</f>
        <v/>
      </c>
    </row>
    <row r="1135">
      <c r="A1135">
        <f>IF(P1135=P1134,0,P1135)</f>
        <v/>
      </c>
      <c r="B1135" s="41">
        <f>IF($M1135&gt;300,"",IF(OR(INDEX(Bemenet!$E$2:$E$301,$M1135)="",INDEX(Bemenet!$F$2:$F$301,$M1135)=""),"",MAX(INDEX(Bemenet!$E$2:$E$301,$M1135),INDEX(Szabalyok!$A:$A,$N1135))))</f>
        <v/>
      </c>
      <c r="C1135" s="41">
        <f>IF($B1135="","",MIN(INDEX(Bemenet!$F$2:$F$301,$M1135),INDEX(Szabalyok!$B:$B,$N1135)))</f>
        <v/>
      </c>
      <c r="D1135" s="5">
        <f>IF(AND($B1135&lt;&gt;"",$C1135&lt;&gt;"",$B1135&lt;=$C1135),INDEX(Bemenet!$G$2:$G$301,$M1135),"")</f>
        <v/>
      </c>
      <c r="E1135" s="6">
        <f>IF(AND($B1135&lt;&gt;"",$C1135&lt;&gt;"",$B1135&lt;=$C1135),INDEX(Bemenet!$D$2:$D$301,$M1135),"")</f>
        <v/>
      </c>
      <c r="F1135" s="5">
        <f>IF(AND($B1135&lt;&gt;"",$C1135&lt;&gt;"",$B1135&lt;=$C1135),$C1135-$B1135+1,"")</f>
        <v/>
      </c>
      <c r="G1135" s="5">
        <f>IF($F1135="","",$F1135*$D1135)</f>
        <v/>
      </c>
      <c r="H1135" s="42">
        <f>IF($G1135="","",$O1135)</f>
        <v/>
      </c>
      <c r="I1135" s="5">
        <f>IF($G1135="","",$G1135*IF($H1135="",$O1135,$H1135)/100)</f>
        <v/>
      </c>
      <c r="J1135" s="5">
        <f>IF(OR($L1135="",NOT(COUNTIFS($L$2:$L1135,$L1135)=1)),"",SUMIFS($G:$G,$L:$L,$L1135))</f>
        <v/>
      </c>
      <c r="K1135" s="5">
        <f>IF(OR($L1135="",NOT(COUNTIFS($L$2:$L1135,$L1135)=1)),"",SUMIFS($I:$I,$L:$L,$L1135))</f>
        <v/>
      </c>
      <c r="L1135" s="6">
        <f>IF($B1135="","",YEAR($B1135))</f>
        <v/>
      </c>
      <c r="M1135" s="6">
        <f>INT((ROW()-2)/39)+1</f>
        <v/>
      </c>
      <c r="N1135" s="6">
        <f>MOD(ROW()-2,39)+2</f>
        <v/>
      </c>
      <c r="O1135" s="42">
        <f>IF(AND($B1135&lt;&gt;"",$C1135&lt;&gt;"",$B1135&lt;=$C1135),INDEX(Szabalyok!$C:$C,$N1135),"")</f>
        <v/>
      </c>
      <c r="P1135">
        <f>IF(D1135="",P1134,P1134+1)</f>
        <v/>
      </c>
    </row>
    <row r="1136">
      <c r="A1136">
        <f>IF(P1136=P1135,0,P1136)</f>
        <v/>
      </c>
      <c r="B1136" s="41">
        <f>IF($M1136&gt;300,"",IF(OR(INDEX(Bemenet!$E$2:$E$301,$M1136)="",INDEX(Bemenet!$F$2:$F$301,$M1136)=""),"",MAX(INDEX(Bemenet!$E$2:$E$301,$M1136),INDEX(Szabalyok!$A:$A,$N1136))))</f>
        <v/>
      </c>
      <c r="C1136" s="41">
        <f>IF($B1136="","",MIN(INDEX(Bemenet!$F$2:$F$301,$M1136),INDEX(Szabalyok!$B:$B,$N1136)))</f>
        <v/>
      </c>
      <c r="D1136" s="5">
        <f>IF(AND($B1136&lt;&gt;"",$C1136&lt;&gt;"",$B1136&lt;=$C1136),INDEX(Bemenet!$G$2:$G$301,$M1136),"")</f>
        <v/>
      </c>
      <c r="E1136" s="6">
        <f>IF(AND($B1136&lt;&gt;"",$C1136&lt;&gt;"",$B1136&lt;=$C1136),INDEX(Bemenet!$D$2:$D$301,$M1136),"")</f>
        <v/>
      </c>
      <c r="F1136" s="5">
        <f>IF(AND($B1136&lt;&gt;"",$C1136&lt;&gt;"",$B1136&lt;=$C1136),$C1136-$B1136+1,"")</f>
        <v/>
      </c>
      <c r="G1136" s="5">
        <f>IF($F1136="","",$F1136*$D1136)</f>
        <v/>
      </c>
      <c r="H1136" s="42">
        <f>IF($G1136="","",$O1136)</f>
        <v/>
      </c>
      <c r="I1136" s="5">
        <f>IF($G1136="","",$G1136*IF($H1136="",$O1136,$H1136)/100)</f>
        <v/>
      </c>
      <c r="J1136" s="5">
        <f>IF(OR($L1136="",NOT(COUNTIFS($L$2:$L1136,$L1136)=1)),"",SUMIFS($G:$G,$L:$L,$L1136))</f>
        <v/>
      </c>
      <c r="K1136" s="5">
        <f>IF(OR($L1136="",NOT(COUNTIFS($L$2:$L1136,$L1136)=1)),"",SUMIFS($I:$I,$L:$L,$L1136))</f>
        <v/>
      </c>
      <c r="L1136" s="6">
        <f>IF($B1136="","",YEAR($B1136))</f>
        <v/>
      </c>
      <c r="M1136" s="6">
        <f>INT((ROW()-2)/39)+1</f>
        <v/>
      </c>
      <c r="N1136" s="6">
        <f>MOD(ROW()-2,39)+2</f>
        <v/>
      </c>
      <c r="O1136" s="42">
        <f>IF(AND($B1136&lt;&gt;"",$C1136&lt;&gt;"",$B1136&lt;=$C1136),INDEX(Szabalyok!$C:$C,$N1136),"")</f>
        <v/>
      </c>
      <c r="P1136">
        <f>IF(D1136="",P1135,P1135+1)</f>
        <v/>
      </c>
    </row>
    <row r="1137">
      <c r="A1137">
        <f>IF(P1137=P1136,0,P1137)</f>
        <v/>
      </c>
      <c r="B1137" s="41">
        <f>IF($M1137&gt;300,"",IF(OR(INDEX(Bemenet!$E$2:$E$301,$M1137)="",INDEX(Bemenet!$F$2:$F$301,$M1137)=""),"",MAX(INDEX(Bemenet!$E$2:$E$301,$M1137),INDEX(Szabalyok!$A:$A,$N1137))))</f>
        <v/>
      </c>
      <c r="C1137" s="41">
        <f>IF($B1137="","",MIN(INDEX(Bemenet!$F$2:$F$301,$M1137),INDEX(Szabalyok!$B:$B,$N1137)))</f>
        <v/>
      </c>
      <c r="D1137" s="5">
        <f>IF(AND($B1137&lt;&gt;"",$C1137&lt;&gt;"",$B1137&lt;=$C1137),INDEX(Bemenet!$G$2:$G$301,$M1137),"")</f>
        <v/>
      </c>
      <c r="E1137" s="6">
        <f>IF(AND($B1137&lt;&gt;"",$C1137&lt;&gt;"",$B1137&lt;=$C1137),INDEX(Bemenet!$D$2:$D$301,$M1137),"")</f>
        <v/>
      </c>
      <c r="F1137" s="5">
        <f>IF(AND($B1137&lt;&gt;"",$C1137&lt;&gt;"",$B1137&lt;=$C1137),$C1137-$B1137+1,"")</f>
        <v/>
      </c>
      <c r="G1137" s="5">
        <f>IF($F1137="","",$F1137*$D1137)</f>
        <v/>
      </c>
      <c r="H1137" s="42">
        <f>IF($G1137="","",$O1137)</f>
        <v/>
      </c>
      <c r="I1137" s="5">
        <f>IF($G1137="","",$G1137*IF($H1137="",$O1137,$H1137)/100)</f>
        <v/>
      </c>
      <c r="J1137" s="5">
        <f>IF(OR($L1137="",NOT(COUNTIFS($L$2:$L1137,$L1137)=1)),"",SUMIFS($G:$G,$L:$L,$L1137))</f>
        <v/>
      </c>
      <c r="K1137" s="5">
        <f>IF(OR($L1137="",NOT(COUNTIFS($L$2:$L1137,$L1137)=1)),"",SUMIFS($I:$I,$L:$L,$L1137))</f>
        <v/>
      </c>
      <c r="L1137" s="6">
        <f>IF($B1137="","",YEAR($B1137))</f>
        <v/>
      </c>
      <c r="M1137" s="6">
        <f>INT((ROW()-2)/39)+1</f>
        <v/>
      </c>
      <c r="N1137" s="6">
        <f>MOD(ROW()-2,39)+2</f>
        <v/>
      </c>
      <c r="O1137" s="42">
        <f>IF(AND($B1137&lt;&gt;"",$C1137&lt;&gt;"",$B1137&lt;=$C1137),INDEX(Szabalyok!$C:$C,$N1137),"")</f>
        <v/>
      </c>
      <c r="P1137">
        <f>IF(D1137="",P1136,P1136+1)</f>
        <v/>
      </c>
    </row>
    <row r="1138">
      <c r="A1138">
        <f>IF(P1138=P1137,0,P1138)</f>
        <v/>
      </c>
      <c r="B1138" s="41">
        <f>IF($M1138&gt;300,"",IF(OR(INDEX(Bemenet!$E$2:$E$301,$M1138)="",INDEX(Bemenet!$F$2:$F$301,$M1138)=""),"",MAX(INDEX(Bemenet!$E$2:$E$301,$M1138),INDEX(Szabalyok!$A:$A,$N1138))))</f>
        <v/>
      </c>
      <c r="C1138" s="41">
        <f>IF($B1138="","",MIN(INDEX(Bemenet!$F$2:$F$301,$M1138),INDEX(Szabalyok!$B:$B,$N1138)))</f>
        <v/>
      </c>
      <c r="D1138" s="5">
        <f>IF(AND($B1138&lt;&gt;"",$C1138&lt;&gt;"",$B1138&lt;=$C1138),INDEX(Bemenet!$G$2:$G$301,$M1138),"")</f>
        <v/>
      </c>
      <c r="E1138" s="6">
        <f>IF(AND($B1138&lt;&gt;"",$C1138&lt;&gt;"",$B1138&lt;=$C1138),INDEX(Bemenet!$D$2:$D$301,$M1138),"")</f>
        <v/>
      </c>
      <c r="F1138" s="5">
        <f>IF(AND($B1138&lt;&gt;"",$C1138&lt;&gt;"",$B1138&lt;=$C1138),$C1138-$B1138+1,"")</f>
        <v/>
      </c>
      <c r="G1138" s="5">
        <f>IF($F1138="","",$F1138*$D1138)</f>
        <v/>
      </c>
      <c r="H1138" s="42">
        <f>IF($G1138="","",$O1138)</f>
        <v/>
      </c>
      <c r="I1138" s="5">
        <f>IF($G1138="","",$G1138*IF($H1138="",$O1138,$H1138)/100)</f>
        <v/>
      </c>
      <c r="J1138" s="5">
        <f>IF(OR($L1138="",NOT(COUNTIFS($L$2:$L1138,$L1138)=1)),"",SUMIFS($G:$G,$L:$L,$L1138))</f>
        <v/>
      </c>
      <c r="K1138" s="5">
        <f>IF(OR($L1138="",NOT(COUNTIFS($L$2:$L1138,$L1138)=1)),"",SUMIFS($I:$I,$L:$L,$L1138))</f>
        <v/>
      </c>
      <c r="L1138" s="6">
        <f>IF($B1138="","",YEAR($B1138))</f>
        <v/>
      </c>
      <c r="M1138" s="6">
        <f>INT((ROW()-2)/39)+1</f>
        <v/>
      </c>
      <c r="N1138" s="6">
        <f>MOD(ROW()-2,39)+2</f>
        <v/>
      </c>
      <c r="O1138" s="42">
        <f>IF(AND($B1138&lt;&gt;"",$C1138&lt;&gt;"",$B1138&lt;=$C1138),INDEX(Szabalyok!$C:$C,$N1138),"")</f>
        <v/>
      </c>
      <c r="P1138">
        <f>IF(D1138="",P1137,P1137+1)</f>
        <v/>
      </c>
    </row>
    <row r="1139">
      <c r="A1139">
        <f>IF(P1139=P1138,0,P1139)</f>
        <v/>
      </c>
      <c r="B1139" s="41">
        <f>IF($M1139&gt;300,"",IF(OR(INDEX(Bemenet!$E$2:$E$301,$M1139)="",INDEX(Bemenet!$F$2:$F$301,$M1139)=""),"",MAX(INDEX(Bemenet!$E$2:$E$301,$M1139),INDEX(Szabalyok!$A:$A,$N1139))))</f>
        <v/>
      </c>
      <c r="C1139" s="41">
        <f>IF($B1139="","",MIN(INDEX(Bemenet!$F$2:$F$301,$M1139),INDEX(Szabalyok!$B:$B,$N1139)))</f>
        <v/>
      </c>
      <c r="D1139" s="5">
        <f>IF(AND($B1139&lt;&gt;"",$C1139&lt;&gt;"",$B1139&lt;=$C1139),INDEX(Bemenet!$G$2:$G$301,$M1139),"")</f>
        <v/>
      </c>
      <c r="E1139" s="6">
        <f>IF(AND($B1139&lt;&gt;"",$C1139&lt;&gt;"",$B1139&lt;=$C1139),INDEX(Bemenet!$D$2:$D$301,$M1139),"")</f>
        <v/>
      </c>
      <c r="F1139" s="5">
        <f>IF(AND($B1139&lt;&gt;"",$C1139&lt;&gt;"",$B1139&lt;=$C1139),$C1139-$B1139+1,"")</f>
        <v/>
      </c>
      <c r="G1139" s="5">
        <f>IF($F1139="","",$F1139*$D1139)</f>
        <v/>
      </c>
      <c r="H1139" s="42">
        <f>IF($G1139="","",$O1139)</f>
        <v/>
      </c>
      <c r="I1139" s="5">
        <f>IF($G1139="","",$G1139*IF($H1139="",$O1139,$H1139)/100)</f>
        <v/>
      </c>
      <c r="J1139" s="5">
        <f>IF(OR($L1139="",NOT(COUNTIFS($L$2:$L1139,$L1139)=1)),"",SUMIFS($G:$G,$L:$L,$L1139))</f>
        <v/>
      </c>
      <c r="K1139" s="5">
        <f>IF(OR($L1139="",NOT(COUNTIFS($L$2:$L1139,$L1139)=1)),"",SUMIFS($I:$I,$L:$L,$L1139))</f>
        <v/>
      </c>
      <c r="L1139" s="6">
        <f>IF($B1139="","",YEAR($B1139))</f>
        <v/>
      </c>
      <c r="M1139" s="6">
        <f>INT((ROW()-2)/39)+1</f>
        <v/>
      </c>
      <c r="N1139" s="6">
        <f>MOD(ROW()-2,39)+2</f>
        <v/>
      </c>
      <c r="O1139" s="42">
        <f>IF(AND($B1139&lt;&gt;"",$C1139&lt;&gt;"",$B1139&lt;=$C1139),INDEX(Szabalyok!$C:$C,$N1139),"")</f>
        <v/>
      </c>
      <c r="P1139">
        <f>IF(D1139="",P1138,P1138+1)</f>
        <v/>
      </c>
    </row>
    <row r="1140">
      <c r="A1140">
        <f>IF(P1140=P1139,0,P1140)</f>
        <v/>
      </c>
      <c r="B1140" s="41">
        <f>IF($M1140&gt;300,"",IF(OR(INDEX(Bemenet!$E$2:$E$301,$M1140)="",INDEX(Bemenet!$F$2:$F$301,$M1140)=""),"",MAX(INDEX(Bemenet!$E$2:$E$301,$M1140),INDEX(Szabalyok!$A:$A,$N1140))))</f>
        <v/>
      </c>
      <c r="C1140" s="41">
        <f>IF($B1140="","",MIN(INDEX(Bemenet!$F$2:$F$301,$M1140),INDEX(Szabalyok!$B:$B,$N1140)))</f>
        <v/>
      </c>
      <c r="D1140" s="5">
        <f>IF(AND($B1140&lt;&gt;"",$C1140&lt;&gt;"",$B1140&lt;=$C1140),INDEX(Bemenet!$G$2:$G$301,$M1140),"")</f>
        <v/>
      </c>
      <c r="E1140" s="6">
        <f>IF(AND($B1140&lt;&gt;"",$C1140&lt;&gt;"",$B1140&lt;=$C1140),INDEX(Bemenet!$D$2:$D$301,$M1140),"")</f>
        <v/>
      </c>
      <c r="F1140" s="5">
        <f>IF(AND($B1140&lt;&gt;"",$C1140&lt;&gt;"",$B1140&lt;=$C1140),$C1140-$B1140+1,"")</f>
        <v/>
      </c>
      <c r="G1140" s="5">
        <f>IF($F1140="","",$F1140*$D1140)</f>
        <v/>
      </c>
      <c r="H1140" s="42">
        <f>IF($G1140="","",$O1140)</f>
        <v/>
      </c>
      <c r="I1140" s="5">
        <f>IF($G1140="","",$G1140*IF($H1140="",$O1140,$H1140)/100)</f>
        <v/>
      </c>
      <c r="J1140" s="5">
        <f>IF(OR($L1140="",NOT(COUNTIFS($L$2:$L1140,$L1140)=1)),"",SUMIFS($G:$G,$L:$L,$L1140))</f>
        <v/>
      </c>
      <c r="K1140" s="5">
        <f>IF(OR($L1140="",NOT(COUNTIFS($L$2:$L1140,$L1140)=1)),"",SUMIFS($I:$I,$L:$L,$L1140))</f>
        <v/>
      </c>
      <c r="L1140" s="6">
        <f>IF($B1140="","",YEAR($B1140))</f>
        <v/>
      </c>
      <c r="M1140" s="6">
        <f>INT((ROW()-2)/39)+1</f>
        <v/>
      </c>
      <c r="N1140" s="6">
        <f>MOD(ROW()-2,39)+2</f>
        <v/>
      </c>
      <c r="O1140" s="42">
        <f>IF(AND($B1140&lt;&gt;"",$C1140&lt;&gt;"",$B1140&lt;=$C1140),INDEX(Szabalyok!$C:$C,$N1140),"")</f>
        <v/>
      </c>
      <c r="P1140">
        <f>IF(D1140="",P1139,P1139+1)</f>
        <v/>
      </c>
    </row>
    <row r="1141">
      <c r="A1141">
        <f>IF(P1141=P1140,0,P1141)</f>
        <v/>
      </c>
      <c r="B1141" s="41">
        <f>IF($M1141&gt;300,"",IF(OR(INDEX(Bemenet!$E$2:$E$301,$M1141)="",INDEX(Bemenet!$F$2:$F$301,$M1141)=""),"",MAX(INDEX(Bemenet!$E$2:$E$301,$M1141),INDEX(Szabalyok!$A:$A,$N1141))))</f>
        <v/>
      </c>
      <c r="C1141" s="41">
        <f>IF($B1141="","",MIN(INDEX(Bemenet!$F$2:$F$301,$M1141),INDEX(Szabalyok!$B:$B,$N1141)))</f>
        <v/>
      </c>
      <c r="D1141" s="5">
        <f>IF(AND($B1141&lt;&gt;"",$C1141&lt;&gt;"",$B1141&lt;=$C1141),INDEX(Bemenet!$G$2:$G$301,$M1141),"")</f>
        <v/>
      </c>
      <c r="E1141" s="6">
        <f>IF(AND($B1141&lt;&gt;"",$C1141&lt;&gt;"",$B1141&lt;=$C1141),INDEX(Bemenet!$D$2:$D$301,$M1141),"")</f>
        <v/>
      </c>
      <c r="F1141" s="5">
        <f>IF(AND($B1141&lt;&gt;"",$C1141&lt;&gt;"",$B1141&lt;=$C1141),$C1141-$B1141+1,"")</f>
        <v/>
      </c>
      <c r="G1141" s="5">
        <f>IF($F1141="","",$F1141*$D1141)</f>
        <v/>
      </c>
      <c r="H1141" s="42">
        <f>IF($G1141="","",$O1141)</f>
        <v/>
      </c>
      <c r="I1141" s="5">
        <f>IF($G1141="","",$G1141*IF($H1141="",$O1141,$H1141)/100)</f>
        <v/>
      </c>
      <c r="J1141" s="5">
        <f>IF(OR($L1141="",NOT(COUNTIFS($L$2:$L1141,$L1141)=1)),"",SUMIFS($G:$G,$L:$L,$L1141))</f>
        <v/>
      </c>
      <c r="K1141" s="5">
        <f>IF(OR($L1141="",NOT(COUNTIFS($L$2:$L1141,$L1141)=1)),"",SUMIFS($I:$I,$L:$L,$L1141))</f>
        <v/>
      </c>
      <c r="L1141" s="6">
        <f>IF($B1141="","",YEAR($B1141))</f>
        <v/>
      </c>
      <c r="M1141" s="6">
        <f>INT((ROW()-2)/39)+1</f>
        <v/>
      </c>
      <c r="N1141" s="6">
        <f>MOD(ROW()-2,39)+2</f>
        <v/>
      </c>
      <c r="O1141" s="42">
        <f>IF(AND($B1141&lt;&gt;"",$C1141&lt;&gt;"",$B1141&lt;=$C1141),INDEX(Szabalyok!$C:$C,$N1141),"")</f>
        <v/>
      </c>
      <c r="P1141">
        <f>IF(D1141="",P1140,P1140+1)</f>
        <v/>
      </c>
    </row>
    <row r="1142">
      <c r="A1142">
        <f>IF(P1142=P1141,0,P1142)</f>
        <v/>
      </c>
      <c r="B1142" s="41">
        <f>IF($M1142&gt;300,"",IF(OR(INDEX(Bemenet!$E$2:$E$301,$M1142)="",INDEX(Bemenet!$F$2:$F$301,$M1142)=""),"",MAX(INDEX(Bemenet!$E$2:$E$301,$M1142),INDEX(Szabalyok!$A:$A,$N1142))))</f>
        <v/>
      </c>
      <c r="C1142" s="41">
        <f>IF($B1142="","",MIN(INDEX(Bemenet!$F$2:$F$301,$M1142),INDEX(Szabalyok!$B:$B,$N1142)))</f>
        <v/>
      </c>
      <c r="D1142" s="5">
        <f>IF(AND($B1142&lt;&gt;"",$C1142&lt;&gt;"",$B1142&lt;=$C1142),INDEX(Bemenet!$G$2:$G$301,$M1142),"")</f>
        <v/>
      </c>
      <c r="E1142" s="6">
        <f>IF(AND($B1142&lt;&gt;"",$C1142&lt;&gt;"",$B1142&lt;=$C1142),INDEX(Bemenet!$D$2:$D$301,$M1142),"")</f>
        <v/>
      </c>
      <c r="F1142" s="5">
        <f>IF(AND($B1142&lt;&gt;"",$C1142&lt;&gt;"",$B1142&lt;=$C1142),$C1142-$B1142+1,"")</f>
        <v/>
      </c>
      <c r="G1142" s="5">
        <f>IF($F1142="","",$F1142*$D1142)</f>
        <v/>
      </c>
      <c r="H1142" s="42">
        <f>IF($G1142="","",$O1142)</f>
        <v/>
      </c>
      <c r="I1142" s="5">
        <f>IF($G1142="","",$G1142*IF($H1142="",$O1142,$H1142)/100)</f>
        <v/>
      </c>
      <c r="J1142" s="5">
        <f>IF(OR($L1142="",NOT(COUNTIFS($L$2:$L1142,$L1142)=1)),"",SUMIFS($G:$G,$L:$L,$L1142))</f>
        <v/>
      </c>
      <c r="K1142" s="5">
        <f>IF(OR($L1142="",NOT(COUNTIFS($L$2:$L1142,$L1142)=1)),"",SUMIFS($I:$I,$L:$L,$L1142))</f>
        <v/>
      </c>
      <c r="L1142" s="6">
        <f>IF($B1142="","",YEAR($B1142))</f>
        <v/>
      </c>
      <c r="M1142" s="6">
        <f>INT((ROW()-2)/39)+1</f>
        <v/>
      </c>
      <c r="N1142" s="6">
        <f>MOD(ROW()-2,39)+2</f>
        <v/>
      </c>
      <c r="O1142" s="42">
        <f>IF(AND($B1142&lt;&gt;"",$C1142&lt;&gt;"",$B1142&lt;=$C1142),INDEX(Szabalyok!$C:$C,$N1142),"")</f>
        <v/>
      </c>
      <c r="P1142">
        <f>IF(D1142="",P1141,P1141+1)</f>
        <v/>
      </c>
    </row>
    <row r="1143">
      <c r="A1143">
        <f>IF(P1143=P1142,0,P1143)</f>
        <v/>
      </c>
      <c r="B1143" s="41">
        <f>IF($M1143&gt;300,"",IF(OR(INDEX(Bemenet!$E$2:$E$301,$M1143)="",INDEX(Bemenet!$F$2:$F$301,$M1143)=""),"",MAX(INDEX(Bemenet!$E$2:$E$301,$M1143),INDEX(Szabalyok!$A:$A,$N1143))))</f>
        <v/>
      </c>
      <c r="C1143" s="41">
        <f>IF($B1143="","",MIN(INDEX(Bemenet!$F$2:$F$301,$M1143),INDEX(Szabalyok!$B:$B,$N1143)))</f>
        <v/>
      </c>
      <c r="D1143" s="5">
        <f>IF(AND($B1143&lt;&gt;"",$C1143&lt;&gt;"",$B1143&lt;=$C1143),INDEX(Bemenet!$G$2:$G$301,$M1143),"")</f>
        <v/>
      </c>
      <c r="E1143" s="6">
        <f>IF(AND($B1143&lt;&gt;"",$C1143&lt;&gt;"",$B1143&lt;=$C1143),INDEX(Bemenet!$D$2:$D$301,$M1143),"")</f>
        <v/>
      </c>
      <c r="F1143" s="5">
        <f>IF(AND($B1143&lt;&gt;"",$C1143&lt;&gt;"",$B1143&lt;=$C1143),$C1143-$B1143+1,"")</f>
        <v/>
      </c>
      <c r="G1143" s="5">
        <f>IF($F1143="","",$F1143*$D1143)</f>
        <v/>
      </c>
      <c r="H1143" s="42">
        <f>IF($G1143="","",$O1143)</f>
        <v/>
      </c>
      <c r="I1143" s="5">
        <f>IF($G1143="","",$G1143*IF($H1143="",$O1143,$H1143)/100)</f>
        <v/>
      </c>
      <c r="J1143" s="5">
        <f>IF(OR($L1143="",NOT(COUNTIFS($L$2:$L1143,$L1143)=1)),"",SUMIFS($G:$G,$L:$L,$L1143))</f>
        <v/>
      </c>
      <c r="K1143" s="5">
        <f>IF(OR($L1143="",NOT(COUNTIFS($L$2:$L1143,$L1143)=1)),"",SUMIFS($I:$I,$L:$L,$L1143))</f>
        <v/>
      </c>
      <c r="L1143" s="6">
        <f>IF($B1143="","",YEAR($B1143))</f>
        <v/>
      </c>
      <c r="M1143" s="6">
        <f>INT((ROW()-2)/39)+1</f>
        <v/>
      </c>
      <c r="N1143" s="6">
        <f>MOD(ROW()-2,39)+2</f>
        <v/>
      </c>
      <c r="O1143" s="42">
        <f>IF(AND($B1143&lt;&gt;"",$C1143&lt;&gt;"",$B1143&lt;=$C1143),INDEX(Szabalyok!$C:$C,$N1143),"")</f>
        <v/>
      </c>
      <c r="P1143">
        <f>IF(D1143="",P1142,P1142+1)</f>
        <v/>
      </c>
    </row>
    <row r="1144">
      <c r="A1144">
        <f>IF(P1144=P1143,0,P1144)</f>
        <v/>
      </c>
      <c r="B1144" s="41">
        <f>IF($M1144&gt;300,"",IF(OR(INDEX(Bemenet!$E$2:$E$301,$M1144)="",INDEX(Bemenet!$F$2:$F$301,$M1144)=""),"",MAX(INDEX(Bemenet!$E$2:$E$301,$M1144),INDEX(Szabalyok!$A:$A,$N1144))))</f>
        <v/>
      </c>
      <c r="C1144" s="41">
        <f>IF($B1144="","",MIN(INDEX(Bemenet!$F$2:$F$301,$M1144),INDEX(Szabalyok!$B:$B,$N1144)))</f>
        <v/>
      </c>
      <c r="D1144" s="5">
        <f>IF(AND($B1144&lt;&gt;"",$C1144&lt;&gt;"",$B1144&lt;=$C1144),INDEX(Bemenet!$G$2:$G$301,$M1144),"")</f>
        <v/>
      </c>
      <c r="E1144" s="6">
        <f>IF(AND($B1144&lt;&gt;"",$C1144&lt;&gt;"",$B1144&lt;=$C1144),INDEX(Bemenet!$D$2:$D$301,$M1144),"")</f>
        <v/>
      </c>
      <c r="F1144" s="5">
        <f>IF(AND($B1144&lt;&gt;"",$C1144&lt;&gt;"",$B1144&lt;=$C1144),$C1144-$B1144+1,"")</f>
        <v/>
      </c>
      <c r="G1144" s="5">
        <f>IF($F1144="","",$F1144*$D1144)</f>
        <v/>
      </c>
      <c r="H1144" s="42">
        <f>IF($G1144="","",$O1144)</f>
        <v/>
      </c>
      <c r="I1144" s="5">
        <f>IF($G1144="","",$G1144*IF($H1144="",$O1144,$H1144)/100)</f>
        <v/>
      </c>
      <c r="J1144" s="5">
        <f>IF(OR($L1144="",NOT(COUNTIFS($L$2:$L1144,$L1144)=1)),"",SUMIFS($G:$G,$L:$L,$L1144))</f>
        <v/>
      </c>
      <c r="K1144" s="5">
        <f>IF(OR($L1144="",NOT(COUNTIFS($L$2:$L1144,$L1144)=1)),"",SUMIFS($I:$I,$L:$L,$L1144))</f>
        <v/>
      </c>
      <c r="L1144" s="6">
        <f>IF($B1144="","",YEAR($B1144))</f>
        <v/>
      </c>
      <c r="M1144" s="6">
        <f>INT((ROW()-2)/39)+1</f>
        <v/>
      </c>
      <c r="N1144" s="6">
        <f>MOD(ROW()-2,39)+2</f>
        <v/>
      </c>
      <c r="O1144" s="42">
        <f>IF(AND($B1144&lt;&gt;"",$C1144&lt;&gt;"",$B1144&lt;=$C1144),INDEX(Szabalyok!$C:$C,$N1144),"")</f>
        <v/>
      </c>
      <c r="P1144">
        <f>IF(D1144="",P1143,P1143+1)</f>
        <v/>
      </c>
    </row>
    <row r="1145">
      <c r="A1145">
        <f>IF(P1145=P1144,0,P1145)</f>
        <v/>
      </c>
      <c r="B1145" s="41">
        <f>IF($M1145&gt;300,"",IF(OR(INDEX(Bemenet!$E$2:$E$301,$M1145)="",INDEX(Bemenet!$F$2:$F$301,$M1145)=""),"",MAX(INDEX(Bemenet!$E$2:$E$301,$M1145),INDEX(Szabalyok!$A:$A,$N1145))))</f>
        <v/>
      </c>
      <c r="C1145" s="41">
        <f>IF($B1145="","",MIN(INDEX(Bemenet!$F$2:$F$301,$M1145),INDEX(Szabalyok!$B:$B,$N1145)))</f>
        <v/>
      </c>
      <c r="D1145" s="5">
        <f>IF(AND($B1145&lt;&gt;"",$C1145&lt;&gt;"",$B1145&lt;=$C1145),INDEX(Bemenet!$G$2:$G$301,$M1145),"")</f>
        <v/>
      </c>
      <c r="E1145" s="6">
        <f>IF(AND($B1145&lt;&gt;"",$C1145&lt;&gt;"",$B1145&lt;=$C1145),INDEX(Bemenet!$D$2:$D$301,$M1145),"")</f>
        <v/>
      </c>
      <c r="F1145" s="5">
        <f>IF(AND($B1145&lt;&gt;"",$C1145&lt;&gt;"",$B1145&lt;=$C1145),$C1145-$B1145+1,"")</f>
        <v/>
      </c>
      <c r="G1145" s="5">
        <f>IF($F1145="","",$F1145*$D1145)</f>
        <v/>
      </c>
      <c r="H1145" s="42">
        <f>IF($G1145="","",$O1145)</f>
        <v/>
      </c>
      <c r="I1145" s="5">
        <f>IF($G1145="","",$G1145*IF($H1145="",$O1145,$H1145)/100)</f>
        <v/>
      </c>
      <c r="J1145" s="5">
        <f>IF(OR($L1145="",NOT(COUNTIFS($L$2:$L1145,$L1145)=1)),"",SUMIFS($G:$G,$L:$L,$L1145))</f>
        <v/>
      </c>
      <c r="K1145" s="5">
        <f>IF(OR($L1145="",NOT(COUNTIFS($L$2:$L1145,$L1145)=1)),"",SUMIFS($I:$I,$L:$L,$L1145))</f>
        <v/>
      </c>
      <c r="L1145" s="6">
        <f>IF($B1145="","",YEAR($B1145))</f>
        <v/>
      </c>
      <c r="M1145" s="6">
        <f>INT((ROW()-2)/39)+1</f>
        <v/>
      </c>
      <c r="N1145" s="6">
        <f>MOD(ROW()-2,39)+2</f>
        <v/>
      </c>
      <c r="O1145" s="42">
        <f>IF(AND($B1145&lt;&gt;"",$C1145&lt;&gt;"",$B1145&lt;=$C1145),INDEX(Szabalyok!$C:$C,$N1145),"")</f>
        <v/>
      </c>
      <c r="P1145">
        <f>IF(D1145="",P1144,P1144+1)</f>
        <v/>
      </c>
    </row>
    <row r="1146">
      <c r="A1146">
        <f>IF(P1146=P1145,0,P1146)</f>
        <v/>
      </c>
      <c r="B1146" s="41">
        <f>IF($M1146&gt;300,"",IF(OR(INDEX(Bemenet!$E$2:$E$301,$M1146)="",INDEX(Bemenet!$F$2:$F$301,$M1146)=""),"",MAX(INDEX(Bemenet!$E$2:$E$301,$M1146),INDEX(Szabalyok!$A:$A,$N1146))))</f>
        <v/>
      </c>
      <c r="C1146" s="41">
        <f>IF($B1146="","",MIN(INDEX(Bemenet!$F$2:$F$301,$M1146),INDEX(Szabalyok!$B:$B,$N1146)))</f>
        <v/>
      </c>
      <c r="D1146" s="5">
        <f>IF(AND($B1146&lt;&gt;"",$C1146&lt;&gt;"",$B1146&lt;=$C1146),INDEX(Bemenet!$G$2:$G$301,$M1146),"")</f>
        <v/>
      </c>
      <c r="E1146" s="6">
        <f>IF(AND($B1146&lt;&gt;"",$C1146&lt;&gt;"",$B1146&lt;=$C1146),INDEX(Bemenet!$D$2:$D$301,$M1146),"")</f>
        <v/>
      </c>
      <c r="F1146" s="5">
        <f>IF(AND($B1146&lt;&gt;"",$C1146&lt;&gt;"",$B1146&lt;=$C1146),$C1146-$B1146+1,"")</f>
        <v/>
      </c>
      <c r="G1146" s="5">
        <f>IF($F1146="","",$F1146*$D1146)</f>
        <v/>
      </c>
      <c r="H1146" s="42">
        <f>IF($G1146="","",$O1146)</f>
        <v/>
      </c>
      <c r="I1146" s="5">
        <f>IF($G1146="","",$G1146*IF($H1146="",$O1146,$H1146)/100)</f>
        <v/>
      </c>
      <c r="J1146" s="5">
        <f>IF(OR($L1146="",NOT(COUNTIFS($L$2:$L1146,$L1146)=1)),"",SUMIFS($G:$G,$L:$L,$L1146))</f>
        <v/>
      </c>
      <c r="K1146" s="5">
        <f>IF(OR($L1146="",NOT(COUNTIFS($L$2:$L1146,$L1146)=1)),"",SUMIFS($I:$I,$L:$L,$L1146))</f>
        <v/>
      </c>
      <c r="L1146" s="6">
        <f>IF($B1146="","",YEAR($B1146))</f>
        <v/>
      </c>
      <c r="M1146" s="6">
        <f>INT((ROW()-2)/39)+1</f>
        <v/>
      </c>
      <c r="N1146" s="6">
        <f>MOD(ROW()-2,39)+2</f>
        <v/>
      </c>
      <c r="O1146" s="42">
        <f>IF(AND($B1146&lt;&gt;"",$C1146&lt;&gt;"",$B1146&lt;=$C1146),INDEX(Szabalyok!$C:$C,$N1146),"")</f>
        <v/>
      </c>
      <c r="P1146">
        <f>IF(D1146="",P1145,P1145+1)</f>
        <v/>
      </c>
    </row>
    <row r="1147">
      <c r="A1147">
        <f>IF(P1147=P1146,0,P1147)</f>
        <v/>
      </c>
      <c r="B1147" s="41">
        <f>IF($M1147&gt;300,"",IF(OR(INDEX(Bemenet!$E$2:$E$301,$M1147)="",INDEX(Bemenet!$F$2:$F$301,$M1147)=""),"",MAX(INDEX(Bemenet!$E$2:$E$301,$M1147),INDEX(Szabalyok!$A:$A,$N1147))))</f>
        <v/>
      </c>
      <c r="C1147" s="41">
        <f>IF($B1147="","",MIN(INDEX(Bemenet!$F$2:$F$301,$M1147),INDEX(Szabalyok!$B:$B,$N1147)))</f>
        <v/>
      </c>
      <c r="D1147" s="5">
        <f>IF(AND($B1147&lt;&gt;"",$C1147&lt;&gt;"",$B1147&lt;=$C1147),INDEX(Bemenet!$G$2:$G$301,$M1147),"")</f>
        <v/>
      </c>
      <c r="E1147" s="6">
        <f>IF(AND($B1147&lt;&gt;"",$C1147&lt;&gt;"",$B1147&lt;=$C1147),INDEX(Bemenet!$D$2:$D$301,$M1147),"")</f>
        <v/>
      </c>
      <c r="F1147" s="5">
        <f>IF(AND($B1147&lt;&gt;"",$C1147&lt;&gt;"",$B1147&lt;=$C1147),$C1147-$B1147+1,"")</f>
        <v/>
      </c>
      <c r="G1147" s="5">
        <f>IF($F1147="","",$F1147*$D1147)</f>
        <v/>
      </c>
      <c r="H1147" s="42">
        <f>IF($G1147="","",$O1147)</f>
        <v/>
      </c>
      <c r="I1147" s="5">
        <f>IF($G1147="","",$G1147*IF($H1147="",$O1147,$H1147)/100)</f>
        <v/>
      </c>
      <c r="J1147" s="5">
        <f>IF(OR($L1147="",NOT(COUNTIFS($L$2:$L1147,$L1147)=1)),"",SUMIFS($G:$G,$L:$L,$L1147))</f>
        <v/>
      </c>
      <c r="K1147" s="5">
        <f>IF(OR($L1147="",NOT(COUNTIFS($L$2:$L1147,$L1147)=1)),"",SUMIFS($I:$I,$L:$L,$L1147))</f>
        <v/>
      </c>
      <c r="L1147" s="6">
        <f>IF($B1147="","",YEAR($B1147))</f>
        <v/>
      </c>
      <c r="M1147" s="6">
        <f>INT((ROW()-2)/39)+1</f>
        <v/>
      </c>
      <c r="N1147" s="6">
        <f>MOD(ROW()-2,39)+2</f>
        <v/>
      </c>
      <c r="O1147" s="42">
        <f>IF(AND($B1147&lt;&gt;"",$C1147&lt;&gt;"",$B1147&lt;=$C1147),INDEX(Szabalyok!$C:$C,$N1147),"")</f>
        <v/>
      </c>
      <c r="P1147">
        <f>IF(D1147="",P1146,P1146+1)</f>
        <v/>
      </c>
    </row>
    <row r="1148">
      <c r="A1148">
        <f>IF(P1148=P1147,0,P1148)</f>
        <v/>
      </c>
      <c r="B1148" s="41">
        <f>IF($M1148&gt;300,"",IF(OR(INDEX(Bemenet!$E$2:$E$301,$M1148)="",INDEX(Bemenet!$F$2:$F$301,$M1148)=""),"",MAX(INDEX(Bemenet!$E$2:$E$301,$M1148),INDEX(Szabalyok!$A:$A,$N1148))))</f>
        <v/>
      </c>
      <c r="C1148" s="41">
        <f>IF($B1148="","",MIN(INDEX(Bemenet!$F$2:$F$301,$M1148),INDEX(Szabalyok!$B:$B,$N1148)))</f>
        <v/>
      </c>
      <c r="D1148" s="5">
        <f>IF(AND($B1148&lt;&gt;"",$C1148&lt;&gt;"",$B1148&lt;=$C1148),INDEX(Bemenet!$G$2:$G$301,$M1148),"")</f>
        <v/>
      </c>
      <c r="E1148" s="6">
        <f>IF(AND($B1148&lt;&gt;"",$C1148&lt;&gt;"",$B1148&lt;=$C1148),INDEX(Bemenet!$D$2:$D$301,$M1148),"")</f>
        <v/>
      </c>
      <c r="F1148" s="5">
        <f>IF(AND($B1148&lt;&gt;"",$C1148&lt;&gt;"",$B1148&lt;=$C1148),$C1148-$B1148+1,"")</f>
        <v/>
      </c>
      <c r="G1148" s="5">
        <f>IF($F1148="","",$F1148*$D1148)</f>
        <v/>
      </c>
      <c r="H1148" s="42">
        <f>IF($G1148="","",$O1148)</f>
        <v/>
      </c>
      <c r="I1148" s="5">
        <f>IF($G1148="","",$G1148*IF($H1148="",$O1148,$H1148)/100)</f>
        <v/>
      </c>
      <c r="J1148" s="5">
        <f>IF(OR($L1148="",NOT(COUNTIFS($L$2:$L1148,$L1148)=1)),"",SUMIFS($G:$G,$L:$L,$L1148))</f>
        <v/>
      </c>
      <c r="K1148" s="5">
        <f>IF(OR($L1148="",NOT(COUNTIFS($L$2:$L1148,$L1148)=1)),"",SUMIFS($I:$I,$L:$L,$L1148))</f>
        <v/>
      </c>
      <c r="L1148" s="6">
        <f>IF($B1148="","",YEAR($B1148))</f>
        <v/>
      </c>
      <c r="M1148" s="6">
        <f>INT((ROW()-2)/39)+1</f>
        <v/>
      </c>
      <c r="N1148" s="6">
        <f>MOD(ROW()-2,39)+2</f>
        <v/>
      </c>
      <c r="O1148" s="42">
        <f>IF(AND($B1148&lt;&gt;"",$C1148&lt;&gt;"",$B1148&lt;=$C1148),INDEX(Szabalyok!$C:$C,$N1148),"")</f>
        <v/>
      </c>
      <c r="P1148">
        <f>IF(D1148="",P1147,P1147+1)</f>
        <v/>
      </c>
    </row>
    <row r="1149">
      <c r="A1149">
        <f>IF(P1149=P1148,0,P1149)</f>
        <v/>
      </c>
      <c r="B1149" s="41">
        <f>IF($M1149&gt;300,"",IF(OR(INDEX(Bemenet!$E$2:$E$301,$M1149)="",INDEX(Bemenet!$F$2:$F$301,$M1149)=""),"",MAX(INDEX(Bemenet!$E$2:$E$301,$M1149),INDEX(Szabalyok!$A:$A,$N1149))))</f>
        <v/>
      </c>
      <c r="C1149" s="41">
        <f>IF($B1149="","",MIN(INDEX(Bemenet!$F$2:$F$301,$M1149),INDEX(Szabalyok!$B:$B,$N1149)))</f>
        <v/>
      </c>
      <c r="D1149" s="5">
        <f>IF(AND($B1149&lt;&gt;"",$C1149&lt;&gt;"",$B1149&lt;=$C1149),INDEX(Bemenet!$G$2:$G$301,$M1149),"")</f>
        <v/>
      </c>
      <c r="E1149" s="6">
        <f>IF(AND($B1149&lt;&gt;"",$C1149&lt;&gt;"",$B1149&lt;=$C1149),INDEX(Bemenet!$D$2:$D$301,$M1149),"")</f>
        <v/>
      </c>
      <c r="F1149" s="5">
        <f>IF(AND($B1149&lt;&gt;"",$C1149&lt;&gt;"",$B1149&lt;=$C1149),$C1149-$B1149+1,"")</f>
        <v/>
      </c>
      <c r="G1149" s="5">
        <f>IF($F1149="","",$F1149*$D1149)</f>
        <v/>
      </c>
      <c r="H1149" s="42">
        <f>IF($G1149="","",$O1149)</f>
        <v/>
      </c>
      <c r="I1149" s="5">
        <f>IF($G1149="","",$G1149*IF($H1149="",$O1149,$H1149)/100)</f>
        <v/>
      </c>
      <c r="J1149" s="5">
        <f>IF(OR($L1149="",NOT(COUNTIFS($L$2:$L1149,$L1149)=1)),"",SUMIFS($G:$G,$L:$L,$L1149))</f>
        <v/>
      </c>
      <c r="K1149" s="5">
        <f>IF(OR($L1149="",NOT(COUNTIFS($L$2:$L1149,$L1149)=1)),"",SUMIFS($I:$I,$L:$L,$L1149))</f>
        <v/>
      </c>
      <c r="L1149" s="6">
        <f>IF($B1149="","",YEAR($B1149))</f>
        <v/>
      </c>
      <c r="M1149" s="6">
        <f>INT((ROW()-2)/39)+1</f>
        <v/>
      </c>
      <c r="N1149" s="6">
        <f>MOD(ROW()-2,39)+2</f>
        <v/>
      </c>
      <c r="O1149" s="42">
        <f>IF(AND($B1149&lt;&gt;"",$C1149&lt;&gt;"",$B1149&lt;=$C1149),INDEX(Szabalyok!$C:$C,$N1149),"")</f>
        <v/>
      </c>
      <c r="P1149">
        <f>IF(D1149="",P1148,P1148+1)</f>
        <v/>
      </c>
    </row>
    <row r="1150">
      <c r="A1150">
        <f>IF(P1150=P1149,0,P1150)</f>
        <v/>
      </c>
      <c r="B1150" s="41">
        <f>IF($M1150&gt;300,"",IF(OR(INDEX(Bemenet!$E$2:$E$301,$M1150)="",INDEX(Bemenet!$F$2:$F$301,$M1150)=""),"",MAX(INDEX(Bemenet!$E$2:$E$301,$M1150),INDEX(Szabalyok!$A:$A,$N1150))))</f>
        <v/>
      </c>
      <c r="C1150" s="41">
        <f>IF($B1150="","",MIN(INDEX(Bemenet!$F$2:$F$301,$M1150),INDEX(Szabalyok!$B:$B,$N1150)))</f>
        <v/>
      </c>
      <c r="D1150" s="5">
        <f>IF(AND($B1150&lt;&gt;"",$C1150&lt;&gt;"",$B1150&lt;=$C1150),INDEX(Bemenet!$G$2:$G$301,$M1150),"")</f>
        <v/>
      </c>
      <c r="E1150" s="6">
        <f>IF(AND($B1150&lt;&gt;"",$C1150&lt;&gt;"",$B1150&lt;=$C1150),INDEX(Bemenet!$D$2:$D$301,$M1150),"")</f>
        <v/>
      </c>
      <c r="F1150" s="5">
        <f>IF(AND($B1150&lt;&gt;"",$C1150&lt;&gt;"",$B1150&lt;=$C1150),$C1150-$B1150+1,"")</f>
        <v/>
      </c>
      <c r="G1150" s="5">
        <f>IF($F1150="","",$F1150*$D1150)</f>
        <v/>
      </c>
      <c r="H1150" s="42">
        <f>IF($G1150="","",$O1150)</f>
        <v/>
      </c>
      <c r="I1150" s="5">
        <f>IF($G1150="","",$G1150*IF($H1150="",$O1150,$H1150)/100)</f>
        <v/>
      </c>
      <c r="J1150" s="5">
        <f>IF(OR($L1150="",NOT(COUNTIFS($L$2:$L1150,$L1150)=1)),"",SUMIFS($G:$G,$L:$L,$L1150))</f>
        <v/>
      </c>
      <c r="K1150" s="5">
        <f>IF(OR($L1150="",NOT(COUNTIFS($L$2:$L1150,$L1150)=1)),"",SUMIFS($I:$I,$L:$L,$L1150))</f>
        <v/>
      </c>
      <c r="L1150" s="6">
        <f>IF($B1150="","",YEAR($B1150))</f>
        <v/>
      </c>
      <c r="M1150" s="6">
        <f>INT((ROW()-2)/39)+1</f>
        <v/>
      </c>
      <c r="N1150" s="6">
        <f>MOD(ROW()-2,39)+2</f>
        <v/>
      </c>
      <c r="O1150" s="42">
        <f>IF(AND($B1150&lt;&gt;"",$C1150&lt;&gt;"",$B1150&lt;=$C1150),INDEX(Szabalyok!$C:$C,$N1150),"")</f>
        <v/>
      </c>
      <c r="P1150">
        <f>IF(D1150="",P1149,P1149+1)</f>
        <v/>
      </c>
    </row>
    <row r="1151">
      <c r="A1151">
        <f>IF(P1151=P1150,0,P1151)</f>
        <v/>
      </c>
      <c r="B1151" s="41">
        <f>IF($M1151&gt;300,"",IF(OR(INDEX(Bemenet!$E$2:$E$301,$M1151)="",INDEX(Bemenet!$F$2:$F$301,$M1151)=""),"",MAX(INDEX(Bemenet!$E$2:$E$301,$M1151),INDEX(Szabalyok!$A:$A,$N1151))))</f>
        <v/>
      </c>
      <c r="C1151" s="41">
        <f>IF($B1151="","",MIN(INDEX(Bemenet!$F$2:$F$301,$M1151),INDEX(Szabalyok!$B:$B,$N1151)))</f>
        <v/>
      </c>
      <c r="D1151" s="5">
        <f>IF(AND($B1151&lt;&gt;"",$C1151&lt;&gt;"",$B1151&lt;=$C1151),INDEX(Bemenet!$G$2:$G$301,$M1151),"")</f>
        <v/>
      </c>
      <c r="E1151" s="6">
        <f>IF(AND($B1151&lt;&gt;"",$C1151&lt;&gt;"",$B1151&lt;=$C1151),INDEX(Bemenet!$D$2:$D$301,$M1151),"")</f>
        <v/>
      </c>
      <c r="F1151" s="5">
        <f>IF(AND($B1151&lt;&gt;"",$C1151&lt;&gt;"",$B1151&lt;=$C1151),$C1151-$B1151+1,"")</f>
        <v/>
      </c>
      <c r="G1151" s="5">
        <f>IF($F1151="","",$F1151*$D1151)</f>
        <v/>
      </c>
      <c r="H1151" s="42">
        <f>IF($G1151="","",$O1151)</f>
        <v/>
      </c>
      <c r="I1151" s="5">
        <f>IF($G1151="","",$G1151*IF($H1151="",$O1151,$H1151)/100)</f>
        <v/>
      </c>
      <c r="J1151" s="5">
        <f>IF(OR($L1151="",NOT(COUNTIFS($L$2:$L1151,$L1151)=1)),"",SUMIFS($G:$G,$L:$L,$L1151))</f>
        <v/>
      </c>
      <c r="K1151" s="5">
        <f>IF(OR($L1151="",NOT(COUNTIFS($L$2:$L1151,$L1151)=1)),"",SUMIFS($I:$I,$L:$L,$L1151))</f>
        <v/>
      </c>
      <c r="L1151" s="6">
        <f>IF($B1151="","",YEAR($B1151))</f>
        <v/>
      </c>
      <c r="M1151" s="6">
        <f>INT((ROW()-2)/39)+1</f>
        <v/>
      </c>
      <c r="N1151" s="6">
        <f>MOD(ROW()-2,39)+2</f>
        <v/>
      </c>
      <c r="O1151" s="42">
        <f>IF(AND($B1151&lt;&gt;"",$C1151&lt;&gt;"",$B1151&lt;=$C1151),INDEX(Szabalyok!$C:$C,$N1151),"")</f>
        <v/>
      </c>
      <c r="P1151">
        <f>IF(D1151="",P1150,P1150+1)</f>
        <v/>
      </c>
    </row>
    <row r="1152">
      <c r="A1152">
        <f>IF(P1152=P1151,0,P1152)</f>
        <v/>
      </c>
      <c r="B1152" s="41">
        <f>IF($M1152&gt;300,"",IF(OR(INDEX(Bemenet!$E$2:$E$301,$M1152)="",INDEX(Bemenet!$F$2:$F$301,$M1152)=""),"",MAX(INDEX(Bemenet!$E$2:$E$301,$M1152),INDEX(Szabalyok!$A:$A,$N1152))))</f>
        <v/>
      </c>
      <c r="C1152" s="41">
        <f>IF($B1152="","",MIN(INDEX(Bemenet!$F$2:$F$301,$M1152),INDEX(Szabalyok!$B:$B,$N1152)))</f>
        <v/>
      </c>
      <c r="D1152" s="5">
        <f>IF(AND($B1152&lt;&gt;"",$C1152&lt;&gt;"",$B1152&lt;=$C1152),INDEX(Bemenet!$G$2:$G$301,$M1152),"")</f>
        <v/>
      </c>
      <c r="E1152" s="6">
        <f>IF(AND($B1152&lt;&gt;"",$C1152&lt;&gt;"",$B1152&lt;=$C1152),INDEX(Bemenet!$D$2:$D$301,$M1152),"")</f>
        <v/>
      </c>
      <c r="F1152" s="5">
        <f>IF(AND($B1152&lt;&gt;"",$C1152&lt;&gt;"",$B1152&lt;=$C1152),$C1152-$B1152+1,"")</f>
        <v/>
      </c>
      <c r="G1152" s="5">
        <f>IF($F1152="","",$F1152*$D1152)</f>
        <v/>
      </c>
      <c r="H1152" s="42">
        <f>IF($G1152="","",$O1152)</f>
        <v/>
      </c>
      <c r="I1152" s="5">
        <f>IF($G1152="","",$G1152*IF($H1152="",$O1152,$H1152)/100)</f>
        <v/>
      </c>
      <c r="J1152" s="5">
        <f>IF(OR($L1152="",NOT(COUNTIFS($L$2:$L1152,$L1152)=1)),"",SUMIFS($G:$G,$L:$L,$L1152))</f>
        <v/>
      </c>
      <c r="K1152" s="5">
        <f>IF(OR($L1152="",NOT(COUNTIFS($L$2:$L1152,$L1152)=1)),"",SUMIFS($I:$I,$L:$L,$L1152))</f>
        <v/>
      </c>
      <c r="L1152" s="6">
        <f>IF($B1152="","",YEAR($B1152))</f>
        <v/>
      </c>
      <c r="M1152" s="6">
        <f>INT((ROW()-2)/39)+1</f>
        <v/>
      </c>
      <c r="N1152" s="6">
        <f>MOD(ROW()-2,39)+2</f>
        <v/>
      </c>
      <c r="O1152" s="42">
        <f>IF(AND($B1152&lt;&gt;"",$C1152&lt;&gt;"",$B1152&lt;=$C1152),INDEX(Szabalyok!$C:$C,$N1152),"")</f>
        <v/>
      </c>
      <c r="P1152">
        <f>IF(D1152="",P1151,P1151+1)</f>
        <v/>
      </c>
    </row>
    <row r="1153">
      <c r="A1153">
        <f>IF(P1153=P1152,0,P1153)</f>
        <v/>
      </c>
      <c r="B1153" s="41">
        <f>IF($M1153&gt;300,"",IF(OR(INDEX(Bemenet!$E$2:$E$301,$M1153)="",INDEX(Bemenet!$F$2:$F$301,$M1153)=""),"",MAX(INDEX(Bemenet!$E$2:$E$301,$M1153),INDEX(Szabalyok!$A:$A,$N1153))))</f>
        <v/>
      </c>
      <c r="C1153" s="41">
        <f>IF($B1153="","",MIN(INDEX(Bemenet!$F$2:$F$301,$M1153),INDEX(Szabalyok!$B:$B,$N1153)))</f>
        <v/>
      </c>
      <c r="D1153" s="5">
        <f>IF(AND($B1153&lt;&gt;"",$C1153&lt;&gt;"",$B1153&lt;=$C1153),INDEX(Bemenet!$G$2:$G$301,$M1153),"")</f>
        <v/>
      </c>
      <c r="E1153" s="6">
        <f>IF(AND($B1153&lt;&gt;"",$C1153&lt;&gt;"",$B1153&lt;=$C1153),INDEX(Bemenet!$D$2:$D$301,$M1153),"")</f>
        <v/>
      </c>
      <c r="F1153" s="5">
        <f>IF(AND($B1153&lt;&gt;"",$C1153&lt;&gt;"",$B1153&lt;=$C1153),$C1153-$B1153+1,"")</f>
        <v/>
      </c>
      <c r="G1153" s="5">
        <f>IF($F1153="","",$F1153*$D1153)</f>
        <v/>
      </c>
      <c r="H1153" s="42">
        <f>IF($G1153="","",$O1153)</f>
        <v/>
      </c>
      <c r="I1153" s="5">
        <f>IF($G1153="","",$G1153*IF($H1153="",$O1153,$H1153)/100)</f>
        <v/>
      </c>
      <c r="J1153" s="5">
        <f>IF(OR($L1153="",NOT(COUNTIFS($L$2:$L1153,$L1153)=1)),"",SUMIFS($G:$G,$L:$L,$L1153))</f>
        <v/>
      </c>
      <c r="K1153" s="5">
        <f>IF(OR($L1153="",NOT(COUNTIFS($L$2:$L1153,$L1153)=1)),"",SUMIFS($I:$I,$L:$L,$L1153))</f>
        <v/>
      </c>
      <c r="L1153" s="6">
        <f>IF($B1153="","",YEAR($B1153))</f>
        <v/>
      </c>
      <c r="M1153" s="6">
        <f>INT((ROW()-2)/39)+1</f>
        <v/>
      </c>
      <c r="N1153" s="6">
        <f>MOD(ROW()-2,39)+2</f>
        <v/>
      </c>
      <c r="O1153" s="42">
        <f>IF(AND($B1153&lt;&gt;"",$C1153&lt;&gt;"",$B1153&lt;=$C1153),INDEX(Szabalyok!$C:$C,$N1153),"")</f>
        <v/>
      </c>
      <c r="P1153">
        <f>IF(D1153="",P1152,P1152+1)</f>
        <v/>
      </c>
    </row>
    <row r="1154">
      <c r="A1154">
        <f>IF(P1154=P1153,0,P1154)</f>
        <v/>
      </c>
      <c r="B1154" s="41">
        <f>IF($M1154&gt;300,"",IF(OR(INDEX(Bemenet!$E$2:$E$301,$M1154)="",INDEX(Bemenet!$F$2:$F$301,$M1154)=""),"",MAX(INDEX(Bemenet!$E$2:$E$301,$M1154),INDEX(Szabalyok!$A:$A,$N1154))))</f>
        <v/>
      </c>
      <c r="C1154" s="41">
        <f>IF($B1154="","",MIN(INDEX(Bemenet!$F$2:$F$301,$M1154),INDEX(Szabalyok!$B:$B,$N1154)))</f>
        <v/>
      </c>
      <c r="D1154" s="5">
        <f>IF(AND($B1154&lt;&gt;"",$C1154&lt;&gt;"",$B1154&lt;=$C1154),INDEX(Bemenet!$G$2:$G$301,$M1154),"")</f>
        <v/>
      </c>
      <c r="E1154" s="6">
        <f>IF(AND($B1154&lt;&gt;"",$C1154&lt;&gt;"",$B1154&lt;=$C1154),INDEX(Bemenet!$D$2:$D$301,$M1154),"")</f>
        <v/>
      </c>
      <c r="F1154" s="5">
        <f>IF(AND($B1154&lt;&gt;"",$C1154&lt;&gt;"",$B1154&lt;=$C1154),$C1154-$B1154+1,"")</f>
        <v/>
      </c>
      <c r="G1154" s="5">
        <f>IF($F1154="","",$F1154*$D1154)</f>
        <v/>
      </c>
      <c r="H1154" s="42">
        <f>IF($G1154="","",$O1154)</f>
        <v/>
      </c>
      <c r="I1154" s="5">
        <f>IF($G1154="","",$G1154*IF($H1154="",$O1154,$H1154)/100)</f>
        <v/>
      </c>
      <c r="J1154" s="5">
        <f>IF(OR($L1154="",NOT(COUNTIFS($L$2:$L1154,$L1154)=1)),"",SUMIFS($G:$G,$L:$L,$L1154))</f>
        <v/>
      </c>
      <c r="K1154" s="5">
        <f>IF(OR($L1154="",NOT(COUNTIFS($L$2:$L1154,$L1154)=1)),"",SUMIFS($I:$I,$L:$L,$L1154))</f>
        <v/>
      </c>
      <c r="L1154" s="6">
        <f>IF($B1154="","",YEAR($B1154))</f>
        <v/>
      </c>
      <c r="M1154" s="6">
        <f>INT((ROW()-2)/39)+1</f>
        <v/>
      </c>
      <c r="N1154" s="6">
        <f>MOD(ROW()-2,39)+2</f>
        <v/>
      </c>
      <c r="O1154" s="42">
        <f>IF(AND($B1154&lt;&gt;"",$C1154&lt;&gt;"",$B1154&lt;=$C1154),INDEX(Szabalyok!$C:$C,$N1154),"")</f>
        <v/>
      </c>
      <c r="P1154">
        <f>IF(D1154="",P1153,P1153+1)</f>
        <v/>
      </c>
    </row>
    <row r="1155">
      <c r="A1155">
        <f>IF(P1155=P1154,0,P1155)</f>
        <v/>
      </c>
      <c r="B1155" s="41">
        <f>IF($M1155&gt;300,"",IF(OR(INDEX(Bemenet!$E$2:$E$301,$M1155)="",INDEX(Bemenet!$F$2:$F$301,$M1155)=""),"",MAX(INDEX(Bemenet!$E$2:$E$301,$M1155),INDEX(Szabalyok!$A:$A,$N1155))))</f>
        <v/>
      </c>
      <c r="C1155" s="41">
        <f>IF($B1155="","",MIN(INDEX(Bemenet!$F$2:$F$301,$M1155),INDEX(Szabalyok!$B:$B,$N1155)))</f>
        <v/>
      </c>
      <c r="D1155" s="5">
        <f>IF(AND($B1155&lt;&gt;"",$C1155&lt;&gt;"",$B1155&lt;=$C1155),INDEX(Bemenet!$G$2:$G$301,$M1155),"")</f>
        <v/>
      </c>
      <c r="E1155" s="6">
        <f>IF(AND($B1155&lt;&gt;"",$C1155&lt;&gt;"",$B1155&lt;=$C1155),INDEX(Bemenet!$D$2:$D$301,$M1155),"")</f>
        <v/>
      </c>
      <c r="F1155" s="5">
        <f>IF(AND($B1155&lt;&gt;"",$C1155&lt;&gt;"",$B1155&lt;=$C1155),$C1155-$B1155+1,"")</f>
        <v/>
      </c>
      <c r="G1155" s="5">
        <f>IF($F1155="","",$F1155*$D1155)</f>
        <v/>
      </c>
      <c r="H1155" s="42">
        <f>IF($G1155="","",$O1155)</f>
        <v/>
      </c>
      <c r="I1155" s="5">
        <f>IF($G1155="","",$G1155*IF($H1155="",$O1155,$H1155)/100)</f>
        <v/>
      </c>
      <c r="J1155" s="5">
        <f>IF(OR($L1155="",NOT(COUNTIFS($L$2:$L1155,$L1155)=1)),"",SUMIFS($G:$G,$L:$L,$L1155))</f>
        <v/>
      </c>
      <c r="K1155" s="5">
        <f>IF(OR($L1155="",NOT(COUNTIFS($L$2:$L1155,$L1155)=1)),"",SUMIFS($I:$I,$L:$L,$L1155))</f>
        <v/>
      </c>
      <c r="L1155" s="6">
        <f>IF($B1155="","",YEAR($B1155))</f>
        <v/>
      </c>
      <c r="M1155" s="6">
        <f>INT((ROW()-2)/39)+1</f>
        <v/>
      </c>
      <c r="N1155" s="6">
        <f>MOD(ROW()-2,39)+2</f>
        <v/>
      </c>
      <c r="O1155" s="42">
        <f>IF(AND($B1155&lt;&gt;"",$C1155&lt;&gt;"",$B1155&lt;=$C1155),INDEX(Szabalyok!$C:$C,$N1155),"")</f>
        <v/>
      </c>
      <c r="P1155">
        <f>IF(D1155="",P1154,P1154+1)</f>
        <v/>
      </c>
    </row>
    <row r="1156">
      <c r="A1156">
        <f>IF(P1156=P1155,0,P1156)</f>
        <v/>
      </c>
      <c r="B1156" s="41">
        <f>IF($M1156&gt;300,"",IF(OR(INDEX(Bemenet!$E$2:$E$301,$M1156)="",INDEX(Bemenet!$F$2:$F$301,$M1156)=""),"",MAX(INDEX(Bemenet!$E$2:$E$301,$M1156),INDEX(Szabalyok!$A:$A,$N1156))))</f>
        <v/>
      </c>
      <c r="C1156" s="41">
        <f>IF($B1156="","",MIN(INDEX(Bemenet!$F$2:$F$301,$M1156),INDEX(Szabalyok!$B:$B,$N1156)))</f>
        <v/>
      </c>
      <c r="D1156" s="5">
        <f>IF(AND($B1156&lt;&gt;"",$C1156&lt;&gt;"",$B1156&lt;=$C1156),INDEX(Bemenet!$G$2:$G$301,$M1156),"")</f>
        <v/>
      </c>
      <c r="E1156" s="6">
        <f>IF(AND($B1156&lt;&gt;"",$C1156&lt;&gt;"",$B1156&lt;=$C1156),INDEX(Bemenet!$D$2:$D$301,$M1156),"")</f>
        <v/>
      </c>
      <c r="F1156" s="5">
        <f>IF(AND($B1156&lt;&gt;"",$C1156&lt;&gt;"",$B1156&lt;=$C1156),$C1156-$B1156+1,"")</f>
        <v/>
      </c>
      <c r="G1156" s="5">
        <f>IF($F1156="","",$F1156*$D1156)</f>
        <v/>
      </c>
      <c r="H1156" s="42">
        <f>IF($G1156="","",$O1156)</f>
        <v/>
      </c>
      <c r="I1156" s="5">
        <f>IF($G1156="","",$G1156*IF($H1156="",$O1156,$H1156)/100)</f>
        <v/>
      </c>
      <c r="J1156" s="5">
        <f>IF(OR($L1156="",NOT(COUNTIFS($L$2:$L1156,$L1156)=1)),"",SUMIFS($G:$G,$L:$L,$L1156))</f>
        <v/>
      </c>
      <c r="K1156" s="5">
        <f>IF(OR($L1156="",NOT(COUNTIFS($L$2:$L1156,$L1156)=1)),"",SUMIFS($I:$I,$L:$L,$L1156))</f>
        <v/>
      </c>
      <c r="L1156" s="6">
        <f>IF($B1156="","",YEAR($B1156))</f>
        <v/>
      </c>
      <c r="M1156" s="6">
        <f>INT((ROW()-2)/39)+1</f>
        <v/>
      </c>
      <c r="N1156" s="6">
        <f>MOD(ROW()-2,39)+2</f>
        <v/>
      </c>
      <c r="O1156" s="42">
        <f>IF(AND($B1156&lt;&gt;"",$C1156&lt;&gt;"",$B1156&lt;=$C1156),INDEX(Szabalyok!$C:$C,$N1156),"")</f>
        <v/>
      </c>
      <c r="P1156">
        <f>IF(D1156="",P1155,P1155+1)</f>
        <v/>
      </c>
    </row>
    <row r="1157">
      <c r="A1157">
        <f>IF(P1157=P1156,0,P1157)</f>
        <v/>
      </c>
      <c r="B1157" s="41">
        <f>IF($M1157&gt;300,"",IF(OR(INDEX(Bemenet!$E$2:$E$301,$M1157)="",INDEX(Bemenet!$F$2:$F$301,$M1157)=""),"",MAX(INDEX(Bemenet!$E$2:$E$301,$M1157),INDEX(Szabalyok!$A:$A,$N1157))))</f>
        <v/>
      </c>
      <c r="C1157" s="41">
        <f>IF($B1157="","",MIN(INDEX(Bemenet!$F$2:$F$301,$M1157),INDEX(Szabalyok!$B:$B,$N1157)))</f>
        <v/>
      </c>
      <c r="D1157" s="5">
        <f>IF(AND($B1157&lt;&gt;"",$C1157&lt;&gt;"",$B1157&lt;=$C1157),INDEX(Bemenet!$G$2:$G$301,$M1157),"")</f>
        <v/>
      </c>
      <c r="E1157" s="6">
        <f>IF(AND($B1157&lt;&gt;"",$C1157&lt;&gt;"",$B1157&lt;=$C1157),INDEX(Bemenet!$D$2:$D$301,$M1157),"")</f>
        <v/>
      </c>
      <c r="F1157" s="5">
        <f>IF(AND($B1157&lt;&gt;"",$C1157&lt;&gt;"",$B1157&lt;=$C1157),$C1157-$B1157+1,"")</f>
        <v/>
      </c>
      <c r="G1157" s="5">
        <f>IF($F1157="","",$F1157*$D1157)</f>
        <v/>
      </c>
      <c r="H1157" s="42">
        <f>IF($G1157="","",$O1157)</f>
        <v/>
      </c>
      <c r="I1157" s="5">
        <f>IF($G1157="","",$G1157*IF($H1157="",$O1157,$H1157)/100)</f>
        <v/>
      </c>
      <c r="J1157" s="5">
        <f>IF(OR($L1157="",NOT(COUNTIFS($L$2:$L1157,$L1157)=1)),"",SUMIFS($G:$G,$L:$L,$L1157))</f>
        <v/>
      </c>
      <c r="K1157" s="5">
        <f>IF(OR($L1157="",NOT(COUNTIFS($L$2:$L1157,$L1157)=1)),"",SUMIFS($I:$I,$L:$L,$L1157))</f>
        <v/>
      </c>
      <c r="L1157" s="6">
        <f>IF($B1157="","",YEAR($B1157))</f>
        <v/>
      </c>
      <c r="M1157" s="6">
        <f>INT((ROW()-2)/39)+1</f>
        <v/>
      </c>
      <c r="N1157" s="6">
        <f>MOD(ROW()-2,39)+2</f>
        <v/>
      </c>
      <c r="O1157" s="42">
        <f>IF(AND($B1157&lt;&gt;"",$C1157&lt;&gt;"",$B1157&lt;=$C1157),INDEX(Szabalyok!$C:$C,$N1157),"")</f>
        <v/>
      </c>
      <c r="P1157">
        <f>IF(D1157="",P1156,P1156+1)</f>
        <v/>
      </c>
    </row>
    <row r="1158">
      <c r="A1158">
        <f>IF(P1158=P1157,0,P1158)</f>
        <v/>
      </c>
      <c r="B1158" s="41">
        <f>IF($M1158&gt;300,"",IF(OR(INDEX(Bemenet!$E$2:$E$301,$M1158)="",INDEX(Bemenet!$F$2:$F$301,$M1158)=""),"",MAX(INDEX(Bemenet!$E$2:$E$301,$M1158),INDEX(Szabalyok!$A:$A,$N1158))))</f>
        <v/>
      </c>
      <c r="C1158" s="41">
        <f>IF($B1158="","",MIN(INDEX(Bemenet!$F$2:$F$301,$M1158),INDEX(Szabalyok!$B:$B,$N1158)))</f>
        <v/>
      </c>
      <c r="D1158" s="5">
        <f>IF(AND($B1158&lt;&gt;"",$C1158&lt;&gt;"",$B1158&lt;=$C1158),INDEX(Bemenet!$G$2:$G$301,$M1158),"")</f>
        <v/>
      </c>
      <c r="E1158" s="6">
        <f>IF(AND($B1158&lt;&gt;"",$C1158&lt;&gt;"",$B1158&lt;=$C1158),INDEX(Bemenet!$D$2:$D$301,$M1158),"")</f>
        <v/>
      </c>
      <c r="F1158" s="5">
        <f>IF(AND($B1158&lt;&gt;"",$C1158&lt;&gt;"",$B1158&lt;=$C1158),$C1158-$B1158+1,"")</f>
        <v/>
      </c>
      <c r="G1158" s="5">
        <f>IF($F1158="","",$F1158*$D1158)</f>
        <v/>
      </c>
      <c r="H1158" s="42">
        <f>IF($G1158="","",$O1158)</f>
        <v/>
      </c>
      <c r="I1158" s="5">
        <f>IF($G1158="","",$G1158*IF($H1158="",$O1158,$H1158)/100)</f>
        <v/>
      </c>
      <c r="J1158" s="5">
        <f>IF(OR($L1158="",NOT(COUNTIFS($L$2:$L1158,$L1158)=1)),"",SUMIFS($G:$G,$L:$L,$L1158))</f>
        <v/>
      </c>
      <c r="K1158" s="5">
        <f>IF(OR($L1158="",NOT(COUNTIFS($L$2:$L1158,$L1158)=1)),"",SUMIFS($I:$I,$L:$L,$L1158))</f>
        <v/>
      </c>
      <c r="L1158" s="6">
        <f>IF($B1158="","",YEAR($B1158))</f>
        <v/>
      </c>
      <c r="M1158" s="6">
        <f>INT((ROW()-2)/39)+1</f>
        <v/>
      </c>
      <c r="N1158" s="6">
        <f>MOD(ROW()-2,39)+2</f>
        <v/>
      </c>
      <c r="O1158" s="42">
        <f>IF(AND($B1158&lt;&gt;"",$C1158&lt;&gt;"",$B1158&lt;=$C1158),INDEX(Szabalyok!$C:$C,$N1158),"")</f>
        <v/>
      </c>
      <c r="P1158">
        <f>IF(D1158="",P1157,P1157+1)</f>
        <v/>
      </c>
    </row>
    <row r="1159">
      <c r="A1159">
        <f>IF(P1159=P1158,0,P1159)</f>
        <v/>
      </c>
      <c r="B1159" s="41">
        <f>IF($M1159&gt;300,"",IF(OR(INDEX(Bemenet!$E$2:$E$301,$M1159)="",INDEX(Bemenet!$F$2:$F$301,$M1159)=""),"",MAX(INDEX(Bemenet!$E$2:$E$301,$M1159),INDEX(Szabalyok!$A:$A,$N1159))))</f>
        <v/>
      </c>
      <c r="C1159" s="41">
        <f>IF($B1159="","",MIN(INDEX(Bemenet!$F$2:$F$301,$M1159),INDEX(Szabalyok!$B:$B,$N1159)))</f>
        <v/>
      </c>
      <c r="D1159" s="5">
        <f>IF(AND($B1159&lt;&gt;"",$C1159&lt;&gt;"",$B1159&lt;=$C1159),INDEX(Bemenet!$G$2:$G$301,$M1159),"")</f>
        <v/>
      </c>
      <c r="E1159" s="6">
        <f>IF(AND($B1159&lt;&gt;"",$C1159&lt;&gt;"",$B1159&lt;=$C1159),INDEX(Bemenet!$D$2:$D$301,$M1159),"")</f>
        <v/>
      </c>
      <c r="F1159" s="5">
        <f>IF(AND($B1159&lt;&gt;"",$C1159&lt;&gt;"",$B1159&lt;=$C1159),$C1159-$B1159+1,"")</f>
        <v/>
      </c>
      <c r="G1159" s="5">
        <f>IF($F1159="","",$F1159*$D1159)</f>
        <v/>
      </c>
      <c r="H1159" s="42">
        <f>IF($G1159="","",$O1159)</f>
        <v/>
      </c>
      <c r="I1159" s="5">
        <f>IF($G1159="","",$G1159*IF($H1159="",$O1159,$H1159)/100)</f>
        <v/>
      </c>
      <c r="J1159" s="5">
        <f>IF(OR($L1159="",NOT(COUNTIFS($L$2:$L1159,$L1159)=1)),"",SUMIFS($G:$G,$L:$L,$L1159))</f>
        <v/>
      </c>
      <c r="K1159" s="5">
        <f>IF(OR($L1159="",NOT(COUNTIFS($L$2:$L1159,$L1159)=1)),"",SUMIFS($I:$I,$L:$L,$L1159))</f>
        <v/>
      </c>
      <c r="L1159" s="6">
        <f>IF($B1159="","",YEAR($B1159))</f>
        <v/>
      </c>
      <c r="M1159" s="6">
        <f>INT((ROW()-2)/39)+1</f>
        <v/>
      </c>
      <c r="N1159" s="6">
        <f>MOD(ROW()-2,39)+2</f>
        <v/>
      </c>
      <c r="O1159" s="42">
        <f>IF(AND($B1159&lt;&gt;"",$C1159&lt;&gt;"",$B1159&lt;=$C1159),INDEX(Szabalyok!$C:$C,$N1159),"")</f>
        <v/>
      </c>
      <c r="P1159">
        <f>IF(D1159="",P1158,P1158+1)</f>
        <v/>
      </c>
    </row>
    <row r="1160">
      <c r="A1160">
        <f>IF(P1160=P1159,0,P1160)</f>
        <v/>
      </c>
      <c r="B1160" s="41">
        <f>IF($M1160&gt;300,"",IF(OR(INDEX(Bemenet!$E$2:$E$301,$M1160)="",INDEX(Bemenet!$F$2:$F$301,$M1160)=""),"",MAX(INDEX(Bemenet!$E$2:$E$301,$M1160),INDEX(Szabalyok!$A:$A,$N1160))))</f>
        <v/>
      </c>
      <c r="C1160" s="41">
        <f>IF($B1160="","",MIN(INDEX(Bemenet!$F$2:$F$301,$M1160),INDEX(Szabalyok!$B:$B,$N1160)))</f>
        <v/>
      </c>
      <c r="D1160" s="5">
        <f>IF(AND($B1160&lt;&gt;"",$C1160&lt;&gt;"",$B1160&lt;=$C1160),INDEX(Bemenet!$G$2:$G$301,$M1160),"")</f>
        <v/>
      </c>
      <c r="E1160" s="6">
        <f>IF(AND($B1160&lt;&gt;"",$C1160&lt;&gt;"",$B1160&lt;=$C1160),INDEX(Bemenet!$D$2:$D$301,$M1160),"")</f>
        <v/>
      </c>
      <c r="F1160" s="5">
        <f>IF(AND($B1160&lt;&gt;"",$C1160&lt;&gt;"",$B1160&lt;=$C1160),$C1160-$B1160+1,"")</f>
        <v/>
      </c>
      <c r="G1160" s="5">
        <f>IF($F1160="","",$F1160*$D1160)</f>
        <v/>
      </c>
      <c r="H1160" s="42">
        <f>IF($G1160="","",$O1160)</f>
        <v/>
      </c>
      <c r="I1160" s="5">
        <f>IF($G1160="","",$G1160*IF($H1160="",$O1160,$H1160)/100)</f>
        <v/>
      </c>
      <c r="J1160" s="5">
        <f>IF(OR($L1160="",NOT(COUNTIFS($L$2:$L1160,$L1160)=1)),"",SUMIFS($G:$G,$L:$L,$L1160))</f>
        <v/>
      </c>
      <c r="K1160" s="5">
        <f>IF(OR($L1160="",NOT(COUNTIFS($L$2:$L1160,$L1160)=1)),"",SUMIFS($I:$I,$L:$L,$L1160))</f>
        <v/>
      </c>
      <c r="L1160" s="6">
        <f>IF($B1160="","",YEAR($B1160))</f>
        <v/>
      </c>
      <c r="M1160" s="6">
        <f>INT((ROW()-2)/39)+1</f>
        <v/>
      </c>
      <c r="N1160" s="6">
        <f>MOD(ROW()-2,39)+2</f>
        <v/>
      </c>
      <c r="O1160" s="42">
        <f>IF(AND($B1160&lt;&gt;"",$C1160&lt;&gt;"",$B1160&lt;=$C1160),INDEX(Szabalyok!$C:$C,$N1160),"")</f>
        <v/>
      </c>
      <c r="P1160">
        <f>IF(D1160="",P1159,P1159+1)</f>
        <v/>
      </c>
    </row>
    <row r="1161">
      <c r="A1161">
        <f>IF(P1161=P1160,0,P1161)</f>
        <v/>
      </c>
      <c r="B1161" s="41">
        <f>IF($M1161&gt;300,"",IF(OR(INDEX(Bemenet!$E$2:$E$301,$M1161)="",INDEX(Bemenet!$F$2:$F$301,$M1161)=""),"",MAX(INDEX(Bemenet!$E$2:$E$301,$M1161),INDEX(Szabalyok!$A:$A,$N1161))))</f>
        <v/>
      </c>
      <c r="C1161" s="41">
        <f>IF($B1161="","",MIN(INDEX(Bemenet!$F$2:$F$301,$M1161),INDEX(Szabalyok!$B:$B,$N1161)))</f>
        <v/>
      </c>
      <c r="D1161" s="5">
        <f>IF(AND($B1161&lt;&gt;"",$C1161&lt;&gt;"",$B1161&lt;=$C1161),INDEX(Bemenet!$G$2:$G$301,$M1161),"")</f>
        <v/>
      </c>
      <c r="E1161" s="6">
        <f>IF(AND($B1161&lt;&gt;"",$C1161&lt;&gt;"",$B1161&lt;=$C1161),INDEX(Bemenet!$D$2:$D$301,$M1161),"")</f>
        <v/>
      </c>
      <c r="F1161" s="5">
        <f>IF(AND($B1161&lt;&gt;"",$C1161&lt;&gt;"",$B1161&lt;=$C1161),$C1161-$B1161+1,"")</f>
        <v/>
      </c>
      <c r="G1161" s="5">
        <f>IF($F1161="","",$F1161*$D1161)</f>
        <v/>
      </c>
      <c r="H1161" s="42">
        <f>IF($G1161="","",$O1161)</f>
        <v/>
      </c>
      <c r="I1161" s="5">
        <f>IF($G1161="","",$G1161*IF($H1161="",$O1161,$H1161)/100)</f>
        <v/>
      </c>
      <c r="J1161" s="5">
        <f>IF(OR($L1161="",NOT(COUNTIFS($L$2:$L1161,$L1161)=1)),"",SUMIFS($G:$G,$L:$L,$L1161))</f>
        <v/>
      </c>
      <c r="K1161" s="5">
        <f>IF(OR($L1161="",NOT(COUNTIFS($L$2:$L1161,$L1161)=1)),"",SUMIFS($I:$I,$L:$L,$L1161))</f>
        <v/>
      </c>
      <c r="L1161" s="6">
        <f>IF($B1161="","",YEAR($B1161))</f>
        <v/>
      </c>
      <c r="M1161" s="6">
        <f>INT((ROW()-2)/39)+1</f>
        <v/>
      </c>
      <c r="N1161" s="6">
        <f>MOD(ROW()-2,39)+2</f>
        <v/>
      </c>
      <c r="O1161" s="42">
        <f>IF(AND($B1161&lt;&gt;"",$C1161&lt;&gt;"",$B1161&lt;=$C1161),INDEX(Szabalyok!$C:$C,$N1161),"")</f>
        <v/>
      </c>
      <c r="P1161">
        <f>IF(D1161="",P1160,P1160+1)</f>
        <v/>
      </c>
    </row>
    <row r="1162">
      <c r="A1162">
        <f>IF(P1162=P1161,0,P1162)</f>
        <v/>
      </c>
      <c r="B1162" s="41">
        <f>IF($M1162&gt;300,"",IF(OR(INDEX(Bemenet!$E$2:$E$301,$M1162)="",INDEX(Bemenet!$F$2:$F$301,$M1162)=""),"",MAX(INDEX(Bemenet!$E$2:$E$301,$M1162),INDEX(Szabalyok!$A:$A,$N1162))))</f>
        <v/>
      </c>
      <c r="C1162" s="41">
        <f>IF($B1162="","",MIN(INDEX(Bemenet!$F$2:$F$301,$M1162),INDEX(Szabalyok!$B:$B,$N1162)))</f>
        <v/>
      </c>
      <c r="D1162" s="5">
        <f>IF(AND($B1162&lt;&gt;"",$C1162&lt;&gt;"",$B1162&lt;=$C1162),INDEX(Bemenet!$G$2:$G$301,$M1162),"")</f>
        <v/>
      </c>
      <c r="E1162" s="6">
        <f>IF(AND($B1162&lt;&gt;"",$C1162&lt;&gt;"",$B1162&lt;=$C1162),INDEX(Bemenet!$D$2:$D$301,$M1162),"")</f>
        <v/>
      </c>
      <c r="F1162" s="5">
        <f>IF(AND($B1162&lt;&gt;"",$C1162&lt;&gt;"",$B1162&lt;=$C1162),$C1162-$B1162+1,"")</f>
        <v/>
      </c>
      <c r="G1162" s="5">
        <f>IF($F1162="","",$F1162*$D1162)</f>
        <v/>
      </c>
      <c r="H1162" s="42">
        <f>IF($G1162="","",$O1162)</f>
        <v/>
      </c>
      <c r="I1162" s="5">
        <f>IF($G1162="","",$G1162*IF($H1162="",$O1162,$H1162)/100)</f>
        <v/>
      </c>
      <c r="J1162" s="5">
        <f>IF(OR($L1162="",NOT(COUNTIFS($L$2:$L1162,$L1162)=1)),"",SUMIFS($G:$G,$L:$L,$L1162))</f>
        <v/>
      </c>
      <c r="K1162" s="5">
        <f>IF(OR($L1162="",NOT(COUNTIFS($L$2:$L1162,$L1162)=1)),"",SUMIFS($I:$I,$L:$L,$L1162))</f>
        <v/>
      </c>
      <c r="L1162" s="6">
        <f>IF($B1162="","",YEAR($B1162))</f>
        <v/>
      </c>
      <c r="M1162" s="6">
        <f>INT((ROW()-2)/39)+1</f>
        <v/>
      </c>
      <c r="N1162" s="6">
        <f>MOD(ROW()-2,39)+2</f>
        <v/>
      </c>
      <c r="O1162" s="42">
        <f>IF(AND($B1162&lt;&gt;"",$C1162&lt;&gt;"",$B1162&lt;=$C1162),INDEX(Szabalyok!$C:$C,$N1162),"")</f>
        <v/>
      </c>
      <c r="P1162">
        <f>IF(D1162="",P1161,P1161+1)</f>
        <v/>
      </c>
    </row>
    <row r="1163">
      <c r="A1163">
        <f>IF(P1163=P1162,0,P1163)</f>
        <v/>
      </c>
      <c r="B1163" s="41">
        <f>IF($M1163&gt;300,"",IF(OR(INDEX(Bemenet!$E$2:$E$301,$M1163)="",INDEX(Bemenet!$F$2:$F$301,$M1163)=""),"",MAX(INDEX(Bemenet!$E$2:$E$301,$M1163),INDEX(Szabalyok!$A:$A,$N1163))))</f>
        <v/>
      </c>
      <c r="C1163" s="41">
        <f>IF($B1163="","",MIN(INDEX(Bemenet!$F$2:$F$301,$M1163),INDEX(Szabalyok!$B:$B,$N1163)))</f>
        <v/>
      </c>
      <c r="D1163" s="5">
        <f>IF(AND($B1163&lt;&gt;"",$C1163&lt;&gt;"",$B1163&lt;=$C1163),INDEX(Bemenet!$G$2:$G$301,$M1163),"")</f>
        <v/>
      </c>
      <c r="E1163" s="6">
        <f>IF(AND($B1163&lt;&gt;"",$C1163&lt;&gt;"",$B1163&lt;=$C1163),INDEX(Bemenet!$D$2:$D$301,$M1163),"")</f>
        <v/>
      </c>
      <c r="F1163" s="5">
        <f>IF(AND($B1163&lt;&gt;"",$C1163&lt;&gt;"",$B1163&lt;=$C1163),$C1163-$B1163+1,"")</f>
        <v/>
      </c>
      <c r="G1163" s="5">
        <f>IF($F1163="","",$F1163*$D1163)</f>
        <v/>
      </c>
      <c r="H1163" s="42">
        <f>IF($G1163="","",$O1163)</f>
        <v/>
      </c>
      <c r="I1163" s="5">
        <f>IF($G1163="","",$G1163*IF($H1163="",$O1163,$H1163)/100)</f>
        <v/>
      </c>
      <c r="J1163" s="5">
        <f>IF(OR($L1163="",NOT(COUNTIFS($L$2:$L1163,$L1163)=1)),"",SUMIFS($G:$G,$L:$L,$L1163))</f>
        <v/>
      </c>
      <c r="K1163" s="5">
        <f>IF(OR($L1163="",NOT(COUNTIFS($L$2:$L1163,$L1163)=1)),"",SUMIFS($I:$I,$L:$L,$L1163))</f>
        <v/>
      </c>
      <c r="L1163" s="6">
        <f>IF($B1163="","",YEAR($B1163))</f>
        <v/>
      </c>
      <c r="M1163" s="6">
        <f>INT((ROW()-2)/39)+1</f>
        <v/>
      </c>
      <c r="N1163" s="6">
        <f>MOD(ROW()-2,39)+2</f>
        <v/>
      </c>
      <c r="O1163" s="42">
        <f>IF(AND($B1163&lt;&gt;"",$C1163&lt;&gt;"",$B1163&lt;=$C1163),INDEX(Szabalyok!$C:$C,$N1163),"")</f>
        <v/>
      </c>
      <c r="P1163">
        <f>IF(D1163="",P1162,P1162+1)</f>
        <v/>
      </c>
    </row>
    <row r="1164">
      <c r="A1164">
        <f>IF(P1164=P1163,0,P1164)</f>
        <v/>
      </c>
      <c r="B1164" s="41">
        <f>IF($M1164&gt;300,"",IF(OR(INDEX(Bemenet!$E$2:$E$301,$M1164)="",INDEX(Bemenet!$F$2:$F$301,$M1164)=""),"",MAX(INDEX(Bemenet!$E$2:$E$301,$M1164),INDEX(Szabalyok!$A:$A,$N1164))))</f>
        <v/>
      </c>
      <c r="C1164" s="41">
        <f>IF($B1164="","",MIN(INDEX(Bemenet!$F$2:$F$301,$M1164),INDEX(Szabalyok!$B:$B,$N1164)))</f>
        <v/>
      </c>
      <c r="D1164" s="5">
        <f>IF(AND($B1164&lt;&gt;"",$C1164&lt;&gt;"",$B1164&lt;=$C1164),INDEX(Bemenet!$G$2:$G$301,$M1164),"")</f>
        <v/>
      </c>
      <c r="E1164" s="6">
        <f>IF(AND($B1164&lt;&gt;"",$C1164&lt;&gt;"",$B1164&lt;=$C1164),INDEX(Bemenet!$D$2:$D$301,$M1164),"")</f>
        <v/>
      </c>
      <c r="F1164" s="5">
        <f>IF(AND($B1164&lt;&gt;"",$C1164&lt;&gt;"",$B1164&lt;=$C1164),$C1164-$B1164+1,"")</f>
        <v/>
      </c>
      <c r="G1164" s="5">
        <f>IF($F1164="","",$F1164*$D1164)</f>
        <v/>
      </c>
      <c r="H1164" s="42">
        <f>IF($G1164="","",$O1164)</f>
        <v/>
      </c>
      <c r="I1164" s="5">
        <f>IF($G1164="","",$G1164*IF($H1164="",$O1164,$H1164)/100)</f>
        <v/>
      </c>
      <c r="J1164" s="5">
        <f>IF(OR($L1164="",NOT(COUNTIFS($L$2:$L1164,$L1164)=1)),"",SUMIFS($G:$G,$L:$L,$L1164))</f>
        <v/>
      </c>
      <c r="K1164" s="5">
        <f>IF(OR($L1164="",NOT(COUNTIFS($L$2:$L1164,$L1164)=1)),"",SUMIFS($I:$I,$L:$L,$L1164))</f>
        <v/>
      </c>
      <c r="L1164" s="6">
        <f>IF($B1164="","",YEAR($B1164))</f>
        <v/>
      </c>
      <c r="M1164" s="6">
        <f>INT((ROW()-2)/39)+1</f>
        <v/>
      </c>
      <c r="N1164" s="6">
        <f>MOD(ROW()-2,39)+2</f>
        <v/>
      </c>
      <c r="O1164" s="42">
        <f>IF(AND($B1164&lt;&gt;"",$C1164&lt;&gt;"",$B1164&lt;=$C1164),INDEX(Szabalyok!$C:$C,$N1164),"")</f>
        <v/>
      </c>
      <c r="P1164">
        <f>IF(D1164="",P1163,P1163+1)</f>
        <v/>
      </c>
    </row>
    <row r="1165">
      <c r="A1165">
        <f>IF(P1165=P1164,0,P1165)</f>
        <v/>
      </c>
      <c r="B1165" s="41">
        <f>IF($M1165&gt;300,"",IF(OR(INDEX(Bemenet!$E$2:$E$301,$M1165)="",INDEX(Bemenet!$F$2:$F$301,$M1165)=""),"",MAX(INDEX(Bemenet!$E$2:$E$301,$M1165),INDEX(Szabalyok!$A:$A,$N1165))))</f>
        <v/>
      </c>
      <c r="C1165" s="41">
        <f>IF($B1165="","",MIN(INDEX(Bemenet!$F$2:$F$301,$M1165),INDEX(Szabalyok!$B:$B,$N1165)))</f>
        <v/>
      </c>
      <c r="D1165" s="5">
        <f>IF(AND($B1165&lt;&gt;"",$C1165&lt;&gt;"",$B1165&lt;=$C1165),INDEX(Bemenet!$G$2:$G$301,$M1165),"")</f>
        <v/>
      </c>
      <c r="E1165" s="6">
        <f>IF(AND($B1165&lt;&gt;"",$C1165&lt;&gt;"",$B1165&lt;=$C1165),INDEX(Bemenet!$D$2:$D$301,$M1165),"")</f>
        <v/>
      </c>
      <c r="F1165" s="5">
        <f>IF(AND($B1165&lt;&gt;"",$C1165&lt;&gt;"",$B1165&lt;=$C1165),$C1165-$B1165+1,"")</f>
        <v/>
      </c>
      <c r="G1165" s="5">
        <f>IF($F1165="","",$F1165*$D1165)</f>
        <v/>
      </c>
      <c r="H1165" s="42">
        <f>IF($G1165="","",$O1165)</f>
        <v/>
      </c>
      <c r="I1165" s="5">
        <f>IF($G1165="","",$G1165*IF($H1165="",$O1165,$H1165)/100)</f>
        <v/>
      </c>
      <c r="J1165" s="5">
        <f>IF(OR($L1165="",NOT(COUNTIFS($L$2:$L1165,$L1165)=1)),"",SUMIFS($G:$G,$L:$L,$L1165))</f>
        <v/>
      </c>
      <c r="K1165" s="5">
        <f>IF(OR($L1165="",NOT(COUNTIFS($L$2:$L1165,$L1165)=1)),"",SUMIFS($I:$I,$L:$L,$L1165))</f>
        <v/>
      </c>
      <c r="L1165" s="6">
        <f>IF($B1165="","",YEAR($B1165))</f>
        <v/>
      </c>
      <c r="M1165" s="6">
        <f>INT((ROW()-2)/39)+1</f>
        <v/>
      </c>
      <c r="N1165" s="6">
        <f>MOD(ROW()-2,39)+2</f>
        <v/>
      </c>
      <c r="O1165" s="42">
        <f>IF(AND($B1165&lt;&gt;"",$C1165&lt;&gt;"",$B1165&lt;=$C1165),INDEX(Szabalyok!$C:$C,$N1165),"")</f>
        <v/>
      </c>
      <c r="P1165">
        <f>IF(D1165="",P1164,P1164+1)</f>
        <v/>
      </c>
    </row>
    <row r="1166">
      <c r="A1166">
        <f>IF(P1166=P1165,0,P1166)</f>
        <v/>
      </c>
      <c r="B1166" s="41">
        <f>IF($M1166&gt;300,"",IF(OR(INDEX(Bemenet!$E$2:$E$301,$M1166)="",INDEX(Bemenet!$F$2:$F$301,$M1166)=""),"",MAX(INDEX(Bemenet!$E$2:$E$301,$M1166),INDEX(Szabalyok!$A:$A,$N1166))))</f>
        <v/>
      </c>
      <c r="C1166" s="41">
        <f>IF($B1166="","",MIN(INDEX(Bemenet!$F$2:$F$301,$M1166),INDEX(Szabalyok!$B:$B,$N1166)))</f>
        <v/>
      </c>
      <c r="D1166" s="5">
        <f>IF(AND($B1166&lt;&gt;"",$C1166&lt;&gt;"",$B1166&lt;=$C1166),INDEX(Bemenet!$G$2:$G$301,$M1166),"")</f>
        <v/>
      </c>
      <c r="E1166" s="6">
        <f>IF(AND($B1166&lt;&gt;"",$C1166&lt;&gt;"",$B1166&lt;=$C1166),INDEX(Bemenet!$D$2:$D$301,$M1166),"")</f>
        <v/>
      </c>
      <c r="F1166" s="5">
        <f>IF(AND($B1166&lt;&gt;"",$C1166&lt;&gt;"",$B1166&lt;=$C1166),$C1166-$B1166+1,"")</f>
        <v/>
      </c>
      <c r="G1166" s="5">
        <f>IF($F1166="","",$F1166*$D1166)</f>
        <v/>
      </c>
      <c r="H1166" s="42">
        <f>IF($G1166="","",$O1166)</f>
        <v/>
      </c>
      <c r="I1166" s="5">
        <f>IF($G1166="","",$G1166*IF($H1166="",$O1166,$H1166)/100)</f>
        <v/>
      </c>
      <c r="J1166" s="5">
        <f>IF(OR($L1166="",NOT(COUNTIFS($L$2:$L1166,$L1166)=1)),"",SUMIFS($G:$G,$L:$L,$L1166))</f>
        <v/>
      </c>
      <c r="K1166" s="5">
        <f>IF(OR($L1166="",NOT(COUNTIFS($L$2:$L1166,$L1166)=1)),"",SUMIFS($I:$I,$L:$L,$L1166))</f>
        <v/>
      </c>
      <c r="L1166" s="6">
        <f>IF($B1166="","",YEAR($B1166))</f>
        <v/>
      </c>
      <c r="M1166" s="6">
        <f>INT((ROW()-2)/39)+1</f>
        <v/>
      </c>
      <c r="N1166" s="6">
        <f>MOD(ROW()-2,39)+2</f>
        <v/>
      </c>
      <c r="O1166" s="42">
        <f>IF(AND($B1166&lt;&gt;"",$C1166&lt;&gt;"",$B1166&lt;=$C1166),INDEX(Szabalyok!$C:$C,$N1166),"")</f>
        <v/>
      </c>
      <c r="P1166">
        <f>IF(D1166="",P1165,P1165+1)</f>
        <v/>
      </c>
    </row>
    <row r="1167">
      <c r="A1167">
        <f>IF(P1167=P1166,0,P1167)</f>
        <v/>
      </c>
      <c r="B1167" s="41">
        <f>IF($M1167&gt;300,"",IF(OR(INDEX(Bemenet!$E$2:$E$301,$M1167)="",INDEX(Bemenet!$F$2:$F$301,$M1167)=""),"",MAX(INDEX(Bemenet!$E$2:$E$301,$M1167),INDEX(Szabalyok!$A:$A,$N1167))))</f>
        <v/>
      </c>
      <c r="C1167" s="41">
        <f>IF($B1167="","",MIN(INDEX(Bemenet!$F$2:$F$301,$M1167),INDEX(Szabalyok!$B:$B,$N1167)))</f>
        <v/>
      </c>
      <c r="D1167" s="5">
        <f>IF(AND($B1167&lt;&gt;"",$C1167&lt;&gt;"",$B1167&lt;=$C1167),INDEX(Bemenet!$G$2:$G$301,$M1167),"")</f>
        <v/>
      </c>
      <c r="E1167" s="6">
        <f>IF(AND($B1167&lt;&gt;"",$C1167&lt;&gt;"",$B1167&lt;=$C1167),INDEX(Bemenet!$D$2:$D$301,$M1167),"")</f>
        <v/>
      </c>
      <c r="F1167" s="5">
        <f>IF(AND($B1167&lt;&gt;"",$C1167&lt;&gt;"",$B1167&lt;=$C1167),$C1167-$B1167+1,"")</f>
        <v/>
      </c>
      <c r="G1167" s="5">
        <f>IF($F1167="","",$F1167*$D1167)</f>
        <v/>
      </c>
      <c r="H1167" s="42">
        <f>IF($G1167="","",$O1167)</f>
        <v/>
      </c>
      <c r="I1167" s="5">
        <f>IF($G1167="","",$G1167*IF($H1167="",$O1167,$H1167)/100)</f>
        <v/>
      </c>
      <c r="J1167" s="5">
        <f>IF(OR($L1167="",NOT(COUNTIFS($L$2:$L1167,$L1167)=1)),"",SUMIFS($G:$G,$L:$L,$L1167))</f>
        <v/>
      </c>
      <c r="K1167" s="5">
        <f>IF(OR($L1167="",NOT(COUNTIFS($L$2:$L1167,$L1167)=1)),"",SUMIFS($I:$I,$L:$L,$L1167))</f>
        <v/>
      </c>
      <c r="L1167" s="6">
        <f>IF($B1167="","",YEAR($B1167))</f>
        <v/>
      </c>
      <c r="M1167" s="6">
        <f>INT((ROW()-2)/39)+1</f>
        <v/>
      </c>
      <c r="N1167" s="6">
        <f>MOD(ROW()-2,39)+2</f>
        <v/>
      </c>
      <c r="O1167" s="42">
        <f>IF(AND($B1167&lt;&gt;"",$C1167&lt;&gt;"",$B1167&lt;=$C1167),INDEX(Szabalyok!$C:$C,$N1167),"")</f>
        <v/>
      </c>
      <c r="P1167">
        <f>IF(D1167="",P1166,P1166+1)</f>
        <v/>
      </c>
    </row>
    <row r="1168">
      <c r="A1168">
        <f>IF(P1168=P1167,0,P1168)</f>
        <v/>
      </c>
      <c r="B1168" s="41">
        <f>IF($M1168&gt;300,"",IF(OR(INDEX(Bemenet!$E$2:$E$301,$M1168)="",INDEX(Bemenet!$F$2:$F$301,$M1168)=""),"",MAX(INDEX(Bemenet!$E$2:$E$301,$M1168),INDEX(Szabalyok!$A:$A,$N1168))))</f>
        <v/>
      </c>
      <c r="C1168" s="41">
        <f>IF($B1168="","",MIN(INDEX(Bemenet!$F$2:$F$301,$M1168),INDEX(Szabalyok!$B:$B,$N1168)))</f>
        <v/>
      </c>
      <c r="D1168" s="5">
        <f>IF(AND($B1168&lt;&gt;"",$C1168&lt;&gt;"",$B1168&lt;=$C1168),INDEX(Bemenet!$G$2:$G$301,$M1168),"")</f>
        <v/>
      </c>
      <c r="E1168" s="6">
        <f>IF(AND($B1168&lt;&gt;"",$C1168&lt;&gt;"",$B1168&lt;=$C1168),INDEX(Bemenet!$D$2:$D$301,$M1168),"")</f>
        <v/>
      </c>
      <c r="F1168" s="5">
        <f>IF(AND($B1168&lt;&gt;"",$C1168&lt;&gt;"",$B1168&lt;=$C1168),$C1168-$B1168+1,"")</f>
        <v/>
      </c>
      <c r="G1168" s="5">
        <f>IF($F1168="","",$F1168*$D1168)</f>
        <v/>
      </c>
      <c r="H1168" s="42">
        <f>IF($G1168="","",$O1168)</f>
        <v/>
      </c>
      <c r="I1168" s="5">
        <f>IF($G1168="","",$G1168*IF($H1168="",$O1168,$H1168)/100)</f>
        <v/>
      </c>
      <c r="J1168" s="5">
        <f>IF(OR($L1168="",NOT(COUNTIFS($L$2:$L1168,$L1168)=1)),"",SUMIFS($G:$G,$L:$L,$L1168))</f>
        <v/>
      </c>
      <c r="K1168" s="5">
        <f>IF(OR($L1168="",NOT(COUNTIFS($L$2:$L1168,$L1168)=1)),"",SUMIFS($I:$I,$L:$L,$L1168))</f>
        <v/>
      </c>
      <c r="L1168" s="6">
        <f>IF($B1168="","",YEAR($B1168))</f>
        <v/>
      </c>
      <c r="M1168" s="6">
        <f>INT((ROW()-2)/39)+1</f>
        <v/>
      </c>
      <c r="N1168" s="6">
        <f>MOD(ROW()-2,39)+2</f>
        <v/>
      </c>
      <c r="O1168" s="42">
        <f>IF(AND($B1168&lt;&gt;"",$C1168&lt;&gt;"",$B1168&lt;=$C1168),INDEX(Szabalyok!$C:$C,$N1168),"")</f>
        <v/>
      </c>
      <c r="P1168">
        <f>IF(D1168="",P1167,P1167+1)</f>
        <v/>
      </c>
    </row>
    <row r="1169">
      <c r="A1169">
        <f>IF(P1169=P1168,0,P1169)</f>
        <v/>
      </c>
      <c r="B1169" s="41">
        <f>IF($M1169&gt;300,"",IF(OR(INDEX(Bemenet!$E$2:$E$301,$M1169)="",INDEX(Bemenet!$F$2:$F$301,$M1169)=""),"",MAX(INDEX(Bemenet!$E$2:$E$301,$M1169),INDEX(Szabalyok!$A:$A,$N1169))))</f>
        <v/>
      </c>
      <c r="C1169" s="41">
        <f>IF($B1169="","",MIN(INDEX(Bemenet!$F$2:$F$301,$M1169),INDEX(Szabalyok!$B:$B,$N1169)))</f>
        <v/>
      </c>
      <c r="D1169" s="5">
        <f>IF(AND($B1169&lt;&gt;"",$C1169&lt;&gt;"",$B1169&lt;=$C1169),INDEX(Bemenet!$G$2:$G$301,$M1169),"")</f>
        <v/>
      </c>
      <c r="E1169" s="6">
        <f>IF(AND($B1169&lt;&gt;"",$C1169&lt;&gt;"",$B1169&lt;=$C1169),INDEX(Bemenet!$D$2:$D$301,$M1169),"")</f>
        <v/>
      </c>
      <c r="F1169" s="5">
        <f>IF(AND($B1169&lt;&gt;"",$C1169&lt;&gt;"",$B1169&lt;=$C1169),$C1169-$B1169+1,"")</f>
        <v/>
      </c>
      <c r="G1169" s="5">
        <f>IF($F1169="","",$F1169*$D1169)</f>
        <v/>
      </c>
      <c r="H1169" s="42">
        <f>IF($G1169="","",$O1169)</f>
        <v/>
      </c>
      <c r="I1169" s="5">
        <f>IF($G1169="","",$G1169*IF($H1169="",$O1169,$H1169)/100)</f>
        <v/>
      </c>
      <c r="J1169" s="5">
        <f>IF(OR($L1169="",NOT(COUNTIFS($L$2:$L1169,$L1169)=1)),"",SUMIFS($G:$G,$L:$L,$L1169))</f>
        <v/>
      </c>
      <c r="K1169" s="5">
        <f>IF(OR($L1169="",NOT(COUNTIFS($L$2:$L1169,$L1169)=1)),"",SUMIFS($I:$I,$L:$L,$L1169))</f>
        <v/>
      </c>
      <c r="L1169" s="6">
        <f>IF($B1169="","",YEAR($B1169))</f>
        <v/>
      </c>
      <c r="M1169" s="6">
        <f>INT((ROW()-2)/39)+1</f>
        <v/>
      </c>
      <c r="N1169" s="6">
        <f>MOD(ROW()-2,39)+2</f>
        <v/>
      </c>
      <c r="O1169" s="42">
        <f>IF(AND($B1169&lt;&gt;"",$C1169&lt;&gt;"",$B1169&lt;=$C1169),INDEX(Szabalyok!$C:$C,$N1169),"")</f>
        <v/>
      </c>
      <c r="P1169">
        <f>IF(D1169="",P1168,P1168+1)</f>
        <v/>
      </c>
    </row>
    <row r="1170">
      <c r="A1170">
        <f>IF(P1170=P1169,0,P1170)</f>
        <v/>
      </c>
      <c r="B1170" s="41">
        <f>IF($M1170&gt;300,"",IF(OR(INDEX(Bemenet!$E$2:$E$301,$M1170)="",INDEX(Bemenet!$F$2:$F$301,$M1170)=""),"",MAX(INDEX(Bemenet!$E$2:$E$301,$M1170),INDEX(Szabalyok!$A:$A,$N1170))))</f>
        <v/>
      </c>
      <c r="C1170" s="41">
        <f>IF($B1170="","",MIN(INDEX(Bemenet!$F$2:$F$301,$M1170),INDEX(Szabalyok!$B:$B,$N1170)))</f>
        <v/>
      </c>
      <c r="D1170" s="5">
        <f>IF(AND($B1170&lt;&gt;"",$C1170&lt;&gt;"",$B1170&lt;=$C1170),INDEX(Bemenet!$G$2:$G$301,$M1170),"")</f>
        <v/>
      </c>
      <c r="E1170" s="6">
        <f>IF(AND($B1170&lt;&gt;"",$C1170&lt;&gt;"",$B1170&lt;=$C1170),INDEX(Bemenet!$D$2:$D$301,$M1170),"")</f>
        <v/>
      </c>
      <c r="F1170" s="5">
        <f>IF(AND($B1170&lt;&gt;"",$C1170&lt;&gt;"",$B1170&lt;=$C1170),$C1170-$B1170+1,"")</f>
        <v/>
      </c>
      <c r="G1170" s="5">
        <f>IF($F1170="","",$F1170*$D1170)</f>
        <v/>
      </c>
      <c r="H1170" s="42">
        <f>IF($G1170="","",$O1170)</f>
        <v/>
      </c>
      <c r="I1170" s="5">
        <f>IF($G1170="","",$G1170*IF($H1170="",$O1170,$H1170)/100)</f>
        <v/>
      </c>
      <c r="J1170" s="5">
        <f>IF(OR($L1170="",NOT(COUNTIFS($L$2:$L1170,$L1170)=1)),"",SUMIFS($G:$G,$L:$L,$L1170))</f>
        <v/>
      </c>
      <c r="K1170" s="5">
        <f>IF(OR($L1170="",NOT(COUNTIFS($L$2:$L1170,$L1170)=1)),"",SUMIFS($I:$I,$L:$L,$L1170))</f>
        <v/>
      </c>
      <c r="L1170" s="6">
        <f>IF($B1170="","",YEAR($B1170))</f>
        <v/>
      </c>
      <c r="M1170" s="6">
        <f>INT((ROW()-2)/39)+1</f>
        <v/>
      </c>
      <c r="N1170" s="6">
        <f>MOD(ROW()-2,39)+2</f>
        <v/>
      </c>
      <c r="O1170" s="42">
        <f>IF(AND($B1170&lt;&gt;"",$C1170&lt;&gt;"",$B1170&lt;=$C1170),INDEX(Szabalyok!$C:$C,$N1170),"")</f>
        <v/>
      </c>
      <c r="P1170">
        <f>IF(D1170="",P1169,P1169+1)</f>
        <v/>
      </c>
    </row>
    <row r="1171">
      <c r="A1171">
        <f>IF(P1171=P1170,0,P1171)</f>
        <v/>
      </c>
      <c r="B1171" s="41">
        <f>IF($M1171&gt;300,"",IF(OR(INDEX(Bemenet!$E$2:$E$301,$M1171)="",INDEX(Bemenet!$F$2:$F$301,$M1171)=""),"",MAX(INDEX(Bemenet!$E$2:$E$301,$M1171),INDEX(Szabalyok!$A:$A,$N1171))))</f>
        <v/>
      </c>
      <c r="C1171" s="41">
        <f>IF($B1171="","",MIN(INDEX(Bemenet!$F$2:$F$301,$M1171),INDEX(Szabalyok!$B:$B,$N1171)))</f>
        <v/>
      </c>
      <c r="D1171" s="5">
        <f>IF(AND($B1171&lt;&gt;"",$C1171&lt;&gt;"",$B1171&lt;=$C1171),INDEX(Bemenet!$G$2:$G$301,$M1171),"")</f>
        <v/>
      </c>
      <c r="E1171" s="6">
        <f>IF(AND($B1171&lt;&gt;"",$C1171&lt;&gt;"",$B1171&lt;=$C1171),INDEX(Bemenet!$D$2:$D$301,$M1171),"")</f>
        <v/>
      </c>
      <c r="F1171" s="5">
        <f>IF(AND($B1171&lt;&gt;"",$C1171&lt;&gt;"",$B1171&lt;=$C1171),$C1171-$B1171+1,"")</f>
        <v/>
      </c>
      <c r="G1171" s="5">
        <f>IF($F1171="","",$F1171*$D1171)</f>
        <v/>
      </c>
      <c r="H1171" s="42">
        <f>IF($G1171="","",$O1171)</f>
        <v/>
      </c>
      <c r="I1171" s="5">
        <f>IF($G1171="","",$G1171*IF($H1171="",$O1171,$H1171)/100)</f>
        <v/>
      </c>
      <c r="J1171" s="5">
        <f>IF(OR($L1171="",NOT(COUNTIFS($L$2:$L1171,$L1171)=1)),"",SUMIFS($G:$G,$L:$L,$L1171))</f>
        <v/>
      </c>
      <c r="K1171" s="5">
        <f>IF(OR($L1171="",NOT(COUNTIFS($L$2:$L1171,$L1171)=1)),"",SUMIFS($I:$I,$L:$L,$L1171))</f>
        <v/>
      </c>
      <c r="L1171" s="6">
        <f>IF($B1171="","",YEAR($B1171))</f>
        <v/>
      </c>
      <c r="M1171" s="6">
        <f>INT((ROW()-2)/39)+1</f>
        <v/>
      </c>
      <c r="N1171" s="6">
        <f>MOD(ROW()-2,39)+2</f>
        <v/>
      </c>
      <c r="O1171" s="42">
        <f>IF(AND($B1171&lt;&gt;"",$C1171&lt;&gt;"",$B1171&lt;=$C1171),INDEX(Szabalyok!$C:$C,$N1171),"")</f>
        <v/>
      </c>
      <c r="P1171">
        <f>IF(D1171="",P1170,P1170+1)</f>
        <v/>
      </c>
    </row>
    <row r="1172">
      <c r="A1172">
        <f>IF(P1172=P1171,0,P1172)</f>
        <v/>
      </c>
      <c r="B1172" s="41">
        <f>IF($M1172&gt;300,"",IF(OR(INDEX(Bemenet!$E$2:$E$301,$M1172)="",INDEX(Bemenet!$F$2:$F$301,$M1172)=""),"",MAX(INDEX(Bemenet!$E$2:$E$301,$M1172),INDEX(Szabalyok!$A:$A,$N1172))))</f>
        <v/>
      </c>
      <c r="C1172" s="41">
        <f>IF($B1172="","",MIN(INDEX(Bemenet!$F$2:$F$301,$M1172),INDEX(Szabalyok!$B:$B,$N1172)))</f>
        <v/>
      </c>
      <c r="D1172" s="5">
        <f>IF(AND($B1172&lt;&gt;"",$C1172&lt;&gt;"",$B1172&lt;=$C1172),INDEX(Bemenet!$G$2:$G$301,$M1172),"")</f>
        <v/>
      </c>
      <c r="E1172" s="6">
        <f>IF(AND($B1172&lt;&gt;"",$C1172&lt;&gt;"",$B1172&lt;=$C1172),INDEX(Bemenet!$D$2:$D$301,$M1172),"")</f>
        <v/>
      </c>
      <c r="F1172" s="5">
        <f>IF(AND($B1172&lt;&gt;"",$C1172&lt;&gt;"",$B1172&lt;=$C1172),$C1172-$B1172+1,"")</f>
        <v/>
      </c>
      <c r="G1172" s="5">
        <f>IF($F1172="","",$F1172*$D1172)</f>
        <v/>
      </c>
      <c r="H1172" s="42">
        <f>IF($G1172="","",$O1172)</f>
        <v/>
      </c>
      <c r="I1172" s="5">
        <f>IF($G1172="","",$G1172*IF($H1172="",$O1172,$H1172)/100)</f>
        <v/>
      </c>
      <c r="J1172" s="5">
        <f>IF(OR($L1172="",NOT(COUNTIFS($L$2:$L1172,$L1172)=1)),"",SUMIFS($G:$G,$L:$L,$L1172))</f>
        <v/>
      </c>
      <c r="K1172" s="5">
        <f>IF(OR($L1172="",NOT(COUNTIFS($L$2:$L1172,$L1172)=1)),"",SUMIFS($I:$I,$L:$L,$L1172))</f>
        <v/>
      </c>
      <c r="L1172" s="6">
        <f>IF($B1172="","",YEAR($B1172))</f>
        <v/>
      </c>
      <c r="M1172" s="6">
        <f>INT((ROW()-2)/39)+1</f>
        <v/>
      </c>
      <c r="N1172" s="6">
        <f>MOD(ROW()-2,39)+2</f>
        <v/>
      </c>
      <c r="O1172" s="42">
        <f>IF(AND($B1172&lt;&gt;"",$C1172&lt;&gt;"",$B1172&lt;=$C1172),INDEX(Szabalyok!$C:$C,$N1172),"")</f>
        <v/>
      </c>
      <c r="P1172">
        <f>IF(D1172="",P1171,P1171+1)</f>
        <v/>
      </c>
    </row>
    <row r="1173">
      <c r="A1173">
        <f>IF(P1173=P1172,0,P1173)</f>
        <v/>
      </c>
      <c r="B1173" s="41">
        <f>IF($M1173&gt;300,"",IF(OR(INDEX(Bemenet!$E$2:$E$301,$M1173)="",INDEX(Bemenet!$F$2:$F$301,$M1173)=""),"",MAX(INDEX(Bemenet!$E$2:$E$301,$M1173),INDEX(Szabalyok!$A:$A,$N1173))))</f>
        <v/>
      </c>
      <c r="C1173" s="41">
        <f>IF($B1173="","",MIN(INDEX(Bemenet!$F$2:$F$301,$M1173),INDEX(Szabalyok!$B:$B,$N1173)))</f>
        <v/>
      </c>
      <c r="D1173" s="5">
        <f>IF(AND($B1173&lt;&gt;"",$C1173&lt;&gt;"",$B1173&lt;=$C1173),INDEX(Bemenet!$G$2:$G$301,$M1173),"")</f>
        <v/>
      </c>
      <c r="E1173" s="6">
        <f>IF(AND($B1173&lt;&gt;"",$C1173&lt;&gt;"",$B1173&lt;=$C1173),INDEX(Bemenet!$D$2:$D$301,$M1173),"")</f>
        <v/>
      </c>
      <c r="F1173" s="5">
        <f>IF(AND($B1173&lt;&gt;"",$C1173&lt;&gt;"",$B1173&lt;=$C1173),$C1173-$B1173+1,"")</f>
        <v/>
      </c>
      <c r="G1173" s="5">
        <f>IF($F1173="","",$F1173*$D1173)</f>
        <v/>
      </c>
      <c r="H1173" s="42">
        <f>IF($G1173="","",$O1173)</f>
        <v/>
      </c>
      <c r="I1173" s="5">
        <f>IF($G1173="","",$G1173*IF($H1173="",$O1173,$H1173)/100)</f>
        <v/>
      </c>
      <c r="J1173" s="5">
        <f>IF(OR($L1173="",NOT(COUNTIFS($L$2:$L1173,$L1173)=1)),"",SUMIFS($G:$G,$L:$L,$L1173))</f>
        <v/>
      </c>
      <c r="K1173" s="5">
        <f>IF(OR($L1173="",NOT(COUNTIFS($L$2:$L1173,$L1173)=1)),"",SUMIFS($I:$I,$L:$L,$L1173))</f>
        <v/>
      </c>
      <c r="L1173" s="6">
        <f>IF($B1173="","",YEAR($B1173))</f>
        <v/>
      </c>
      <c r="M1173" s="6">
        <f>INT((ROW()-2)/39)+1</f>
        <v/>
      </c>
      <c r="N1173" s="6">
        <f>MOD(ROW()-2,39)+2</f>
        <v/>
      </c>
      <c r="O1173" s="42">
        <f>IF(AND($B1173&lt;&gt;"",$C1173&lt;&gt;"",$B1173&lt;=$C1173),INDEX(Szabalyok!$C:$C,$N1173),"")</f>
        <v/>
      </c>
      <c r="P1173">
        <f>IF(D1173="",P1172,P1172+1)</f>
        <v/>
      </c>
    </row>
    <row r="1174">
      <c r="A1174">
        <f>IF(P1174=P1173,0,P1174)</f>
        <v/>
      </c>
      <c r="B1174" s="41">
        <f>IF($M1174&gt;300,"",IF(OR(INDEX(Bemenet!$E$2:$E$301,$M1174)="",INDEX(Bemenet!$F$2:$F$301,$M1174)=""),"",MAX(INDEX(Bemenet!$E$2:$E$301,$M1174),INDEX(Szabalyok!$A:$A,$N1174))))</f>
        <v/>
      </c>
      <c r="C1174" s="41">
        <f>IF($B1174="","",MIN(INDEX(Bemenet!$F$2:$F$301,$M1174),INDEX(Szabalyok!$B:$B,$N1174)))</f>
        <v/>
      </c>
      <c r="D1174" s="5">
        <f>IF(AND($B1174&lt;&gt;"",$C1174&lt;&gt;"",$B1174&lt;=$C1174),INDEX(Bemenet!$G$2:$G$301,$M1174),"")</f>
        <v/>
      </c>
      <c r="E1174" s="6">
        <f>IF(AND($B1174&lt;&gt;"",$C1174&lt;&gt;"",$B1174&lt;=$C1174),INDEX(Bemenet!$D$2:$D$301,$M1174),"")</f>
        <v/>
      </c>
      <c r="F1174" s="5">
        <f>IF(AND($B1174&lt;&gt;"",$C1174&lt;&gt;"",$B1174&lt;=$C1174),$C1174-$B1174+1,"")</f>
        <v/>
      </c>
      <c r="G1174" s="5">
        <f>IF($F1174="","",$F1174*$D1174)</f>
        <v/>
      </c>
      <c r="H1174" s="42">
        <f>IF($G1174="","",$O1174)</f>
        <v/>
      </c>
      <c r="I1174" s="5">
        <f>IF($G1174="","",$G1174*IF($H1174="",$O1174,$H1174)/100)</f>
        <v/>
      </c>
      <c r="J1174" s="5">
        <f>IF(OR($L1174="",NOT(COUNTIFS($L$2:$L1174,$L1174)=1)),"",SUMIFS($G:$G,$L:$L,$L1174))</f>
        <v/>
      </c>
      <c r="K1174" s="5">
        <f>IF(OR($L1174="",NOT(COUNTIFS($L$2:$L1174,$L1174)=1)),"",SUMIFS($I:$I,$L:$L,$L1174))</f>
        <v/>
      </c>
      <c r="L1174" s="6">
        <f>IF($B1174="","",YEAR($B1174))</f>
        <v/>
      </c>
      <c r="M1174" s="6">
        <f>INT((ROW()-2)/39)+1</f>
        <v/>
      </c>
      <c r="N1174" s="6">
        <f>MOD(ROW()-2,39)+2</f>
        <v/>
      </c>
      <c r="O1174" s="42">
        <f>IF(AND($B1174&lt;&gt;"",$C1174&lt;&gt;"",$B1174&lt;=$C1174),INDEX(Szabalyok!$C:$C,$N1174),"")</f>
        <v/>
      </c>
      <c r="P1174">
        <f>IF(D1174="",P1173,P1173+1)</f>
        <v/>
      </c>
    </row>
    <row r="1175">
      <c r="A1175">
        <f>IF(P1175=P1174,0,P1175)</f>
        <v/>
      </c>
      <c r="B1175" s="41">
        <f>IF($M1175&gt;300,"",IF(OR(INDEX(Bemenet!$E$2:$E$301,$M1175)="",INDEX(Bemenet!$F$2:$F$301,$M1175)=""),"",MAX(INDEX(Bemenet!$E$2:$E$301,$M1175),INDEX(Szabalyok!$A:$A,$N1175))))</f>
        <v/>
      </c>
      <c r="C1175" s="41">
        <f>IF($B1175="","",MIN(INDEX(Bemenet!$F$2:$F$301,$M1175),INDEX(Szabalyok!$B:$B,$N1175)))</f>
        <v/>
      </c>
      <c r="D1175" s="5">
        <f>IF(AND($B1175&lt;&gt;"",$C1175&lt;&gt;"",$B1175&lt;=$C1175),INDEX(Bemenet!$G$2:$G$301,$M1175),"")</f>
        <v/>
      </c>
      <c r="E1175" s="6">
        <f>IF(AND($B1175&lt;&gt;"",$C1175&lt;&gt;"",$B1175&lt;=$C1175),INDEX(Bemenet!$D$2:$D$301,$M1175),"")</f>
        <v/>
      </c>
      <c r="F1175" s="5">
        <f>IF(AND($B1175&lt;&gt;"",$C1175&lt;&gt;"",$B1175&lt;=$C1175),$C1175-$B1175+1,"")</f>
        <v/>
      </c>
      <c r="G1175" s="5">
        <f>IF($F1175="","",$F1175*$D1175)</f>
        <v/>
      </c>
      <c r="H1175" s="42">
        <f>IF($G1175="","",$O1175)</f>
        <v/>
      </c>
      <c r="I1175" s="5">
        <f>IF($G1175="","",$G1175*IF($H1175="",$O1175,$H1175)/100)</f>
        <v/>
      </c>
      <c r="J1175" s="5">
        <f>IF(OR($L1175="",NOT(COUNTIFS($L$2:$L1175,$L1175)=1)),"",SUMIFS($G:$G,$L:$L,$L1175))</f>
        <v/>
      </c>
      <c r="K1175" s="5">
        <f>IF(OR($L1175="",NOT(COUNTIFS($L$2:$L1175,$L1175)=1)),"",SUMIFS($I:$I,$L:$L,$L1175))</f>
        <v/>
      </c>
      <c r="L1175" s="6">
        <f>IF($B1175="","",YEAR($B1175))</f>
        <v/>
      </c>
      <c r="M1175" s="6">
        <f>INT((ROW()-2)/39)+1</f>
        <v/>
      </c>
      <c r="N1175" s="6">
        <f>MOD(ROW()-2,39)+2</f>
        <v/>
      </c>
      <c r="O1175" s="42">
        <f>IF(AND($B1175&lt;&gt;"",$C1175&lt;&gt;"",$B1175&lt;=$C1175),INDEX(Szabalyok!$C:$C,$N1175),"")</f>
        <v/>
      </c>
      <c r="P1175">
        <f>IF(D1175="",P1174,P1174+1)</f>
        <v/>
      </c>
    </row>
    <row r="1176">
      <c r="A1176">
        <f>IF(P1176=P1175,0,P1176)</f>
        <v/>
      </c>
      <c r="B1176" s="41">
        <f>IF($M1176&gt;300,"",IF(OR(INDEX(Bemenet!$E$2:$E$301,$M1176)="",INDEX(Bemenet!$F$2:$F$301,$M1176)=""),"",MAX(INDEX(Bemenet!$E$2:$E$301,$M1176),INDEX(Szabalyok!$A:$A,$N1176))))</f>
        <v/>
      </c>
      <c r="C1176" s="41">
        <f>IF($B1176="","",MIN(INDEX(Bemenet!$F$2:$F$301,$M1176),INDEX(Szabalyok!$B:$B,$N1176)))</f>
        <v/>
      </c>
      <c r="D1176" s="5">
        <f>IF(AND($B1176&lt;&gt;"",$C1176&lt;&gt;"",$B1176&lt;=$C1176),INDEX(Bemenet!$G$2:$G$301,$M1176),"")</f>
        <v/>
      </c>
      <c r="E1176" s="6">
        <f>IF(AND($B1176&lt;&gt;"",$C1176&lt;&gt;"",$B1176&lt;=$C1176),INDEX(Bemenet!$D$2:$D$301,$M1176),"")</f>
        <v/>
      </c>
      <c r="F1176" s="5">
        <f>IF(AND($B1176&lt;&gt;"",$C1176&lt;&gt;"",$B1176&lt;=$C1176),$C1176-$B1176+1,"")</f>
        <v/>
      </c>
      <c r="G1176" s="5">
        <f>IF($F1176="","",$F1176*$D1176)</f>
        <v/>
      </c>
      <c r="H1176" s="42">
        <f>IF($G1176="","",$O1176)</f>
        <v/>
      </c>
      <c r="I1176" s="5">
        <f>IF($G1176="","",$G1176*IF($H1176="",$O1176,$H1176)/100)</f>
        <v/>
      </c>
      <c r="J1176" s="5">
        <f>IF(OR($L1176="",NOT(COUNTIFS($L$2:$L1176,$L1176)=1)),"",SUMIFS($G:$G,$L:$L,$L1176))</f>
        <v/>
      </c>
      <c r="K1176" s="5">
        <f>IF(OR($L1176="",NOT(COUNTIFS($L$2:$L1176,$L1176)=1)),"",SUMIFS($I:$I,$L:$L,$L1176))</f>
        <v/>
      </c>
      <c r="L1176" s="6">
        <f>IF($B1176="","",YEAR($B1176))</f>
        <v/>
      </c>
      <c r="M1176" s="6">
        <f>INT((ROW()-2)/39)+1</f>
        <v/>
      </c>
      <c r="N1176" s="6">
        <f>MOD(ROW()-2,39)+2</f>
        <v/>
      </c>
      <c r="O1176" s="42">
        <f>IF(AND($B1176&lt;&gt;"",$C1176&lt;&gt;"",$B1176&lt;=$C1176),INDEX(Szabalyok!$C:$C,$N1176),"")</f>
        <v/>
      </c>
      <c r="P1176">
        <f>IF(D1176="",P1175,P1175+1)</f>
        <v/>
      </c>
    </row>
    <row r="1177">
      <c r="A1177">
        <f>IF(P1177=P1176,0,P1177)</f>
        <v/>
      </c>
      <c r="B1177" s="41">
        <f>IF($M1177&gt;300,"",IF(OR(INDEX(Bemenet!$E$2:$E$301,$M1177)="",INDEX(Bemenet!$F$2:$F$301,$M1177)=""),"",MAX(INDEX(Bemenet!$E$2:$E$301,$M1177),INDEX(Szabalyok!$A:$A,$N1177))))</f>
        <v/>
      </c>
      <c r="C1177" s="41">
        <f>IF($B1177="","",MIN(INDEX(Bemenet!$F$2:$F$301,$M1177),INDEX(Szabalyok!$B:$B,$N1177)))</f>
        <v/>
      </c>
      <c r="D1177" s="5">
        <f>IF(AND($B1177&lt;&gt;"",$C1177&lt;&gt;"",$B1177&lt;=$C1177),INDEX(Bemenet!$G$2:$G$301,$M1177),"")</f>
        <v/>
      </c>
      <c r="E1177" s="6">
        <f>IF(AND($B1177&lt;&gt;"",$C1177&lt;&gt;"",$B1177&lt;=$C1177),INDEX(Bemenet!$D$2:$D$301,$M1177),"")</f>
        <v/>
      </c>
      <c r="F1177" s="5">
        <f>IF(AND($B1177&lt;&gt;"",$C1177&lt;&gt;"",$B1177&lt;=$C1177),$C1177-$B1177+1,"")</f>
        <v/>
      </c>
      <c r="G1177" s="5">
        <f>IF($F1177="","",$F1177*$D1177)</f>
        <v/>
      </c>
      <c r="H1177" s="42">
        <f>IF($G1177="","",$O1177)</f>
        <v/>
      </c>
      <c r="I1177" s="5">
        <f>IF($G1177="","",$G1177*IF($H1177="",$O1177,$H1177)/100)</f>
        <v/>
      </c>
      <c r="J1177" s="5">
        <f>IF(OR($L1177="",NOT(COUNTIFS($L$2:$L1177,$L1177)=1)),"",SUMIFS($G:$G,$L:$L,$L1177))</f>
        <v/>
      </c>
      <c r="K1177" s="5">
        <f>IF(OR($L1177="",NOT(COUNTIFS($L$2:$L1177,$L1177)=1)),"",SUMIFS($I:$I,$L:$L,$L1177))</f>
        <v/>
      </c>
      <c r="L1177" s="6">
        <f>IF($B1177="","",YEAR($B1177))</f>
        <v/>
      </c>
      <c r="M1177" s="6">
        <f>INT((ROW()-2)/39)+1</f>
        <v/>
      </c>
      <c r="N1177" s="6">
        <f>MOD(ROW()-2,39)+2</f>
        <v/>
      </c>
      <c r="O1177" s="42">
        <f>IF(AND($B1177&lt;&gt;"",$C1177&lt;&gt;"",$B1177&lt;=$C1177),INDEX(Szabalyok!$C:$C,$N1177),"")</f>
        <v/>
      </c>
      <c r="P1177">
        <f>IF(D1177="",P1176,P1176+1)</f>
        <v/>
      </c>
    </row>
    <row r="1178">
      <c r="A1178">
        <f>IF(P1178=P1177,0,P1178)</f>
        <v/>
      </c>
      <c r="B1178" s="41">
        <f>IF($M1178&gt;300,"",IF(OR(INDEX(Bemenet!$E$2:$E$301,$M1178)="",INDEX(Bemenet!$F$2:$F$301,$M1178)=""),"",MAX(INDEX(Bemenet!$E$2:$E$301,$M1178),INDEX(Szabalyok!$A:$A,$N1178))))</f>
        <v/>
      </c>
      <c r="C1178" s="41">
        <f>IF($B1178="","",MIN(INDEX(Bemenet!$F$2:$F$301,$M1178),INDEX(Szabalyok!$B:$B,$N1178)))</f>
        <v/>
      </c>
      <c r="D1178" s="5">
        <f>IF(AND($B1178&lt;&gt;"",$C1178&lt;&gt;"",$B1178&lt;=$C1178),INDEX(Bemenet!$G$2:$G$301,$M1178),"")</f>
        <v/>
      </c>
      <c r="E1178" s="6">
        <f>IF(AND($B1178&lt;&gt;"",$C1178&lt;&gt;"",$B1178&lt;=$C1178),INDEX(Bemenet!$D$2:$D$301,$M1178),"")</f>
        <v/>
      </c>
      <c r="F1178" s="5">
        <f>IF(AND($B1178&lt;&gt;"",$C1178&lt;&gt;"",$B1178&lt;=$C1178),$C1178-$B1178+1,"")</f>
        <v/>
      </c>
      <c r="G1178" s="5">
        <f>IF($F1178="","",$F1178*$D1178)</f>
        <v/>
      </c>
      <c r="H1178" s="42">
        <f>IF($G1178="","",$O1178)</f>
        <v/>
      </c>
      <c r="I1178" s="5">
        <f>IF($G1178="","",$G1178*IF($H1178="",$O1178,$H1178)/100)</f>
        <v/>
      </c>
      <c r="J1178" s="5">
        <f>IF(OR($L1178="",NOT(COUNTIFS($L$2:$L1178,$L1178)=1)),"",SUMIFS($G:$G,$L:$L,$L1178))</f>
        <v/>
      </c>
      <c r="K1178" s="5">
        <f>IF(OR($L1178="",NOT(COUNTIFS($L$2:$L1178,$L1178)=1)),"",SUMIFS($I:$I,$L:$L,$L1178))</f>
        <v/>
      </c>
      <c r="L1178" s="6">
        <f>IF($B1178="","",YEAR($B1178))</f>
        <v/>
      </c>
      <c r="M1178" s="6">
        <f>INT((ROW()-2)/39)+1</f>
        <v/>
      </c>
      <c r="N1178" s="6">
        <f>MOD(ROW()-2,39)+2</f>
        <v/>
      </c>
      <c r="O1178" s="42">
        <f>IF(AND($B1178&lt;&gt;"",$C1178&lt;&gt;"",$B1178&lt;=$C1178),INDEX(Szabalyok!$C:$C,$N1178),"")</f>
        <v/>
      </c>
      <c r="P1178">
        <f>IF(D1178="",P1177,P1177+1)</f>
        <v/>
      </c>
    </row>
    <row r="1179">
      <c r="A1179">
        <f>IF(P1179=P1178,0,P1179)</f>
        <v/>
      </c>
      <c r="B1179" s="41">
        <f>IF($M1179&gt;300,"",IF(OR(INDEX(Bemenet!$E$2:$E$301,$M1179)="",INDEX(Bemenet!$F$2:$F$301,$M1179)=""),"",MAX(INDEX(Bemenet!$E$2:$E$301,$M1179),INDEX(Szabalyok!$A:$A,$N1179))))</f>
        <v/>
      </c>
      <c r="C1179" s="41">
        <f>IF($B1179="","",MIN(INDEX(Bemenet!$F$2:$F$301,$M1179),INDEX(Szabalyok!$B:$B,$N1179)))</f>
        <v/>
      </c>
      <c r="D1179" s="5">
        <f>IF(AND($B1179&lt;&gt;"",$C1179&lt;&gt;"",$B1179&lt;=$C1179),INDEX(Bemenet!$G$2:$G$301,$M1179),"")</f>
        <v/>
      </c>
      <c r="E1179" s="6">
        <f>IF(AND($B1179&lt;&gt;"",$C1179&lt;&gt;"",$B1179&lt;=$C1179),INDEX(Bemenet!$D$2:$D$301,$M1179),"")</f>
        <v/>
      </c>
      <c r="F1179" s="5">
        <f>IF(AND($B1179&lt;&gt;"",$C1179&lt;&gt;"",$B1179&lt;=$C1179),$C1179-$B1179+1,"")</f>
        <v/>
      </c>
      <c r="G1179" s="5">
        <f>IF($F1179="","",$F1179*$D1179)</f>
        <v/>
      </c>
      <c r="H1179" s="42">
        <f>IF($G1179="","",$O1179)</f>
        <v/>
      </c>
      <c r="I1179" s="5">
        <f>IF($G1179="","",$G1179*IF($H1179="",$O1179,$H1179)/100)</f>
        <v/>
      </c>
      <c r="J1179" s="5">
        <f>IF(OR($L1179="",NOT(COUNTIFS($L$2:$L1179,$L1179)=1)),"",SUMIFS($G:$G,$L:$L,$L1179))</f>
        <v/>
      </c>
      <c r="K1179" s="5">
        <f>IF(OR($L1179="",NOT(COUNTIFS($L$2:$L1179,$L1179)=1)),"",SUMIFS($I:$I,$L:$L,$L1179))</f>
        <v/>
      </c>
      <c r="L1179" s="6">
        <f>IF($B1179="","",YEAR($B1179))</f>
        <v/>
      </c>
      <c r="M1179" s="6">
        <f>INT((ROW()-2)/39)+1</f>
        <v/>
      </c>
      <c r="N1179" s="6">
        <f>MOD(ROW()-2,39)+2</f>
        <v/>
      </c>
      <c r="O1179" s="42">
        <f>IF(AND($B1179&lt;&gt;"",$C1179&lt;&gt;"",$B1179&lt;=$C1179),INDEX(Szabalyok!$C:$C,$N1179),"")</f>
        <v/>
      </c>
      <c r="P1179">
        <f>IF(D1179="",P1178,P1178+1)</f>
        <v/>
      </c>
    </row>
    <row r="1180">
      <c r="A1180">
        <f>IF(P1180=P1179,0,P1180)</f>
        <v/>
      </c>
      <c r="B1180" s="41">
        <f>IF($M1180&gt;300,"",IF(OR(INDEX(Bemenet!$E$2:$E$301,$M1180)="",INDEX(Bemenet!$F$2:$F$301,$M1180)=""),"",MAX(INDEX(Bemenet!$E$2:$E$301,$M1180),INDEX(Szabalyok!$A:$A,$N1180))))</f>
        <v/>
      </c>
      <c r="C1180" s="41">
        <f>IF($B1180="","",MIN(INDEX(Bemenet!$F$2:$F$301,$M1180),INDEX(Szabalyok!$B:$B,$N1180)))</f>
        <v/>
      </c>
      <c r="D1180" s="5">
        <f>IF(AND($B1180&lt;&gt;"",$C1180&lt;&gt;"",$B1180&lt;=$C1180),INDEX(Bemenet!$G$2:$G$301,$M1180),"")</f>
        <v/>
      </c>
      <c r="E1180" s="6">
        <f>IF(AND($B1180&lt;&gt;"",$C1180&lt;&gt;"",$B1180&lt;=$C1180),INDEX(Bemenet!$D$2:$D$301,$M1180),"")</f>
        <v/>
      </c>
      <c r="F1180" s="5">
        <f>IF(AND($B1180&lt;&gt;"",$C1180&lt;&gt;"",$B1180&lt;=$C1180),$C1180-$B1180+1,"")</f>
        <v/>
      </c>
      <c r="G1180" s="5">
        <f>IF($F1180="","",$F1180*$D1180)</f>
        <v/>
      </c>
      <c r="H1180" s="42">
        <f>IF($G1180="","",$O1180)</f>
        <v/>
      </c>
      <c r="I1180" s="5">
        <f>IF($G1180="","",$G1180*IF($H1180="",$O1180,$H1180)/100)</f>
        <v/>
      </c>
      <c r="J1180" s="5">
        <f>IF(OR($L1180="",NOT(COUNTIFS($L$2:$L1180,$L1180)=1)),"",SUMIFS($G:$G,$L:$L,$L1180))</f>
        <v/>
      </c>
      <c r="K1180" s="5">
        <f>IF(OR($L1180="",NOT(COUNTIFS($L$2:$L1180,$L1180)=1)),"",SUMIFS($I:$I,$L:$L,$L1180))</f>
        <v/>
      </c>
      <c r="L1180" s="6">
        <f>IF($B1180="","",YEAR($B1180))</f>
        <v/>
      </c>
      <c r="M1180" s="6">
        <f>INT((ROW()-2)/39)+1</f>
        <v/>
      </c>
      <c r="N1180" s="6">
        <f>MOD(ROW()-2,39)+2</f>
        <v/>
      </c>
      <c r="O1180" s="42">
        <f>IF(AND($B1180&lt;&gt;"",$C1180&lt;&gt;"",$B1180&lt;=$C1180),INDEX(Szabalyok!$C:$C,$N1180),"")</f>
        <v/>
      </c>
      <c r="P1180">
        <f>IF(D1180="",P1179,P1179+1)</f>
        <v/>
      </c>
    </row>
    <row r="1181">
      <c r="A1181">
        <f>IF(P1181=P1180,0,P1181)</f>
        <v/>
      </c>
      <c r="B1181" s="41">
        <f>IF($M1181&gt;300,"",IF(OR(INDEX(Bemenet!$E$2:$E$301,$M1181)="",INDEX(Bemenet!$F$2:$F$301,$M1181)=""),"",MAX(INDEX(Bemenet!$E$2:$E$301,$M1181),INDEX(Szabalyok!$A:$A,$N1181))))</f>
        <v/>
      </c>
      <c r="C1181" s="41">
        <f>IF($B1181="","",MIN(INDEX(Bemenet!$F$2:$F$301,$M1181),INDEX(Szabalyok!$B:$B,$N1181)))</f>
        <v/>
      </c>
      <c r="D1181" s="5">
        <f>IF(AND($B1181&lt;&gt;"",$C1181&lt;&gt;"",$B1181&lt;=$C1181),INDEX(Bemenet!$G$2:$G$301,$M1181),"")</f>
        <v/>
      </c>
      <c r="E1181" s="6">
        <f>IF(AND($B1181&lt;&gt;"",$C1181&lt;&gt;"",$B1181&lt;=$C1181),INDEX(Bemenet!$D$2:$D$301,$M1181),"")</f>
        <v/>
      </c>
      <c r="F1181" s="5">
        <f>IF(AND($B1181&lt;&gt;"",$C1181&lt;&gt;"",$B1181&lt;=$C1181),$C1181-$B1181+1,"")</f>
        <v/>
      </c>
      <c r="G1181" s="5">
        <f>IF($F1181="","",$F1181*$D1181)</f>
        <v/>
      </c>
      <c r="H1181" s="42">
        <f>IF($G1181="","",$O1181)</f>
        <v/>
      </c>
      <c r="I1181" s="5">
        <f>IF($G1181="","",$G1181*IF($H1181="",$O1181,$H1181)/100)</f>
        <v/>
      </c>
      <c r="J1181" s="5">
        <f>IF(OR($L1181="",NOT(COUNTIFS($L$2:$L1181,$L1181)=1)),"",SUMIFS($G:$G,$L:$L,$L1181))</f>
        <v/>
      </c>
      <c r="K1181" s="5">
        <f>IF(OR($L1181="",NOT(COUNTIFS($L$2:$L1181,$L1181)=1)),"",SUMIFS($I:$I,$L:$L,$L1181))</f>
        <v/>
      </c>
      <c r="L1181" s="6">
        <f>IF($B1181="","",YEAR($B1181))</f>
        <v/>
      </c>
      <c r="M1181" s="6">
        <f>INT((ROW()-2)/39)+1</f>
        <v/>
      </c>
      <c r="N1181" s="6">
        <f>MOD(ROW()-2,39)+2</f>
        <v/>
      </c>
      <c r="O1181" s="42">
        <f>IF(AND($B1181&lt;&gt;"",$C1181&lt;&gt;"",$B1181&lt;=$C1181),INDEX(Szabalyok!$C:$C,$N1181),"")</f>
        <v/>
      </c>
      <c r="P1181">
        <f>IF(D1181="",P1180,P1180+1)</f>
        <v/>
      </c>
    </row>
    <row r="1182">
      <c r="A1182">
        <f>IF(P1182=P1181,0,P1182)</f>
        <v/>
      </c>
      <c r="B1182" s="41">
        <f>IF($M1182&gt;300,"",IF(OR(INDEX(Bemenet!$E$2:$E$301,$M1182)="",INDEX(Bemenet!$F$2:$F$301,$M1182)=""),"",MAX(INDEX(Bemenet!$E$2:$E$301,$M1182),INDEX(Szabalyok!$A:$A,$N1182))))</f>
        <v/>
      </c>
      <c r="C1182" s="41">
        <f>IF($B1182="","",MIN(INDEX(Bemenet!$F$2:$F$301,$M1182),INDEX(Szabalyok!$B:$B,$N1182)))</f>
        <v/>
      </c>
      <c r="D1182" s="5">
        <f>IF(AND($B1182&lt;&gt;"",$C1182&lt;&gt;"",$B1182&lt;=$C1182),INDEX(Bemenet!$G$2:$G$301,$M1182),"")</f>
        <v/>
      </c>
      <c r="E1182" s="6">
        <f>IF(AND($B1182&lt;&gt;"",$C1182&lt;&gt;"",$B1182&lt;=$C1182),INDEX(Bemenet!$D$2:$D$301,$M1182),"")</f>
        <v/>
      </c>
      <c r="F1182" s="5">
        <f>IF(AND($B1182&lt;&gt;"",$C1182&lt;&gt;"",$B1182&lt;=$C1182),$C1182-$B1182+1,"")</f>
        <v/>
      </c>
      <c r="G1182" s="5">
        <f>IF($F1182="","",$F1182*$D1182)</f>
        <v/>
      </c>
      <c r="H1182" s="42">
        <f>IF($G1182="","",$O1182)</f>
        <v/>
      </c>
      <c r="I1182" s="5">
        <f>IF($G1182="","",$G1182*IF($H1182="",$O1182,$H1182)/100)</f>
        <v/>
      </c>
      <c r="J1182" s="5">
        <f>IF(OR($L1182="",NOT(COUNTIFS($L$2:$L1182,$L1182)=1)),"",SUMIFS($G:$G,$L:$L,$L1182))</f>
        <v/>
      </c>
      <c r="K1182" s="5">
        <f>IF(OR($L1182="",NOT(COUNTIFS($L$2:$L1182,$L1182)=1)),"",SUMIFS($I:$I,$L:$L,$L1182))</f>
        <v/>
      </c>
      <c r="L1182" s="6">
        <f>IF($B1182="","",YEAR($B1182))</f>
        <v/>
      </c>
      <c r="M1182" s="6">
        <f>INT((ROW()-2)/39)+1</f>
        <v/>
      </c>
      <c r="N1182" s="6">
        <f>MOD(ROW()-2,39)+2</f>
        <v/>
      </c>
      <c r="O1182" s="42">
        <f>IF(AND($B1182&lt;&gt;"",$C1182&lt;&gt;"",$B1182&lt;=$C1182),INDEX(Szabalyok!$C:$C,$N1182),"")</f>
        <v/>
      </c>
      <c r="P1182">
        <f>IF(D1182="",P1181,P1181+1)</f>
        <v/>
      </c>
    </row>
    <row r="1183">
      <c r="A1183">
        <f>IF(P1183=P1182,0,P1183)</f>
        <v/>
      </c>
      <c r="B1183" s="41">
        <f>IF($M1183&gt;300,"",IF(OR(INDEX(Bemenet!$E$2:$E$301,$M1183)="",INDEX(Bemenet!$F$2:$F$301,$M1183)=""),"",MAX(INDEX(Bemenet!$E$2:$E$301,$M1183),INDEX(Szabalyok!$A:$A,$N1183))))</f>
        <v/>
      </c>
      <c r="C1183" s="41">
        <f>IF($B1183="","",MIN(INDEX(Bemenet!$F$2:$F$301,$M1183),INDEX(Szabalyok!$B:$B,$N1183)))</f>
        <v/>
      </c>
      <c r="D1183" s="5">
        <f>IF(AND($B1183&lt;&gt;"",$C1183&lt;&gt;"",$B1183&lt;=$C1183),INDEX(Bemenet!$G$2:$G$301,$M1183),"")</f>
        <v/>
      </c>
      <c r="E1183" s="6">
        <f>IF(AND($B1183&lt;&gt;"",$C1183&lt;&gt;"",$B1183&lt;=$C1183),INDEX(Bemenet!$D$2:$D$301,$M1183),"")</f>
        <v/>
      </c>
      <c r="F1183" s="5">
        <f>IF(AND($B1183&lt;&gt;"",$C1183&lt;&gt;"",$B1183&lt;=$C1183),$C1183-$B1183+1,"")</f>
        <v/>
      </c>
      <c r="G1183" s="5">
        <f>IF($F1183="","",$F1183*$D1183)</f>
        <v/>
      </c>
      <c r="H1183" s="42">
        <f>IF($G1183="","",$O1183)</f>
        <v/>
      </c>
      <c r="I1183" s="5">
        <f>IF($G1183="","",$G1183*IF($H1183="",$O1183,$H1183)/100)</f>
        <v/>
      </c>
      <c r="J1183" s="5">
        <f>IF(OR($L1183="",NOT(COUNTIFS($L$2:$L1183,$L1183)=1)),"",SUMIFS($G:$G,$L:$L,$L1183))</f>
        <v/>
      </c>
      <c r="K1183" s="5">
        <f>IF(OR($L1183="",NOT(COUNTIFS($L$2:$L1183,$L1183)=1)),"",SUMIFS($I:$I,$L:$L,$L1183))</f>
        <v/>
      </c>
      <c r="L1183" s="6">
        <f>IF($B1183="","",YEAR($B1183))</f>
        <v/>
      </c>
      <c r="M1183" s="6">
        <f>INT((ROW()-2)/39)+1</f>
        <v/>
      </c>
      <c r="N1183" s="6">
        <f>MOD(ROW()-2,39)+2</f>
        <v/>
      </c>
      <c r="O1183" s="42">
        <f>IF(AND($B1183&lt;&gt;"",$C1183&lt;&gt;"",$B1183&lt;=$C1183),INDEX(Szabalyok!$C:$C,$N1183),"")</f>
        <v/>
      </c>
      <c r="P1183">
        <f>IF(D1183="",P1182,P1182+1)</f>
        <v/>
      </c>
    </row>
    <row r="1184">
      <c r="A1184">
        <f>IF(P1184=P1183,0,P1184)</f>
        <v/>
      </c>
      <c r="B1184" s="41">
        <f>IF($M1184&gt;300,"",IF(OR(INDEX(Bemenet!$E$2:$E$301,$M1184)="",INDEX(Bemenet!$F$2:$F$301,$M1184)=""),"",MAX(INDEX(Bemenet!$E$2:$E$301,$M1184),INDEX(Szabalyok!$A:$A,$N1184))))</f>
        <v/>
      </c>
      <c r="C1184" s="41">
        <f>IF($B1184="","",MIN(INDEX(Bemenet!$F$2:$F$301,$M1184),INDEX(Szabalyok!$B:$B,$N1184)))</f>
        <v/>
      </c>
      <c r="D1184" s="5">
        <f>IF(AND($B1184&lt;&gt;"",$C1184&lt;&gt;"",$B1184&lt;=$C1184),INDEX(Bemenet!$G$2:$G$301,$M1184),"")</f>
        <v/>
      </c>
      <c r="E1184" s="6">
        <f>IF(AND($B1184&lt;&gt;"",$C1184&lt;&gt;"",$B1184&lt;=$C1184),INDEX(Bemenet!$D$2:$D$301,$M1184),"")</f>
        <v/>
      </c>
      <c r="F1184" s="5">
        <f>IF(AND($B1184&lt;&gt;"",$C1184&lt;&gt;"",$B1184&lt;=$C1184),$C1184-$B1184+1,"")</f>
        <v/>
      </c>
      <c r="G1184" s="5">
        <f>IF($F1184="","",$F1184*$D1184)</f>
        <v/>
      </c>
      <c r="H1184" s="42">
        <f>IF($G1184="","",$O1184)</f>
        <v/>
      </c>
      <c r="I1184" s="5">
        <f>IF($G1184="","",$G1184*IF($H1184="",$O1184,$H1184)/100)</f>
        <v/>
      </c>
      <c r="J1184" s="5">
        <f>IF(OR($L1184="",NOT(COUNTIFS($L$2:$L1184,$L1184)=1)),"",SUMIFS($G:$G,$L:$L,$L1184))</f>
        <v/>
      </c>
      <c r="K1184" s="5">
        <f>IF(OR($L1184="",NOT(COUNTIFS($L$2:$L1184,$L1184)=1)),"",SUMIFS($I:$I,$L:$L,$L1184))</f>
        <v/>
      </c>
      <c r="L1184" s="6">
        <f>IF($B1184="","",YEAR($B1184))</f>
        <v/>
      </c>
      <c r="M1184" s="6">
        <f>INT((ROW()-2)/39)+1</f>
        <v/>
      </c>
      <c r="N1184" s="6">
        <f>MOD(ROW()-2,39)+2</f>
        <v/>
      </c>
      <c r="O1184" s="42">
        <f>IF(AND($B1184&lt;&gt;"",$C1184&lt;&gt;"",$B1184&lt;=$C1184),INDEX(Szabalyok!$C:$C,$N1184),"")</f>
        <v/>
      </c>
      <c r="P1184">
        <f>IF(D1184="",P1183,P1183+1)</f>
        <v/>
      </c>
    </row>
    <row r="1185">
      <c r="A1185">
        <f>IF(P1185=P1184,0,P1185)</f>
        <v/>
      </c>
      <c r="B1185" s="41">
        <f>IF($M1185&gt;300,"",IF(OR(INDEX(Bemenet!$E$2:$E$301,$M1185)="",INDEX(Bemenet!$F$2:$F$301,$M1185)=""),"",MAX(INDEX(Bemenet!$E$2:$E$301,$M1185),INDEX(Szabalyok!$A:$A,$N1185))))</f>
        <v/>
      </c>
      <c r="C1185" s="41">
        <f>IF($B1185="","",MIN(INDEX(Bemenet!$F$2:$F$301,$M1185),INDEX(Szabalyok!$B:$B,$N1185)))</f>
        <v/>
      </c>
      <c r="D1185" s="5">
        <f>IF(AND($B1185&lt;&gt;"",$C1185&lt;&gt;"",$B1185&lt;=$C1185),INDEX(Bemenet!$G$2:$G$301,$M1185),"")</f>
        <v/>
      </c>
      <c r="E1185" s="6">
        <f>IF(AND($B1185&lt;&gt;"",$C1185&lt;&gt;"",$B1185&lt;=$C1185),INDEX(Bemenet!$D$2:$D$301,$M1185),"")</f>
        <v/>
      </c>
      <c r="F1185" s="5">
        <f>IF(AND($B1185&lt;&gt;"",$C1185&lt;&gt;"",$B1185&lt;=$C1185),$C1185-$B1185+1,"")</f>
        <v/>
      </c>
      <c r="G1185" s="5">
        <f>IF($F1185="","",$F1185*$D1185)</f>
        <v/>
      </c>
      <c r="H1185" s="42">
        <f>IF($G1185="","",$O1185)</f>
        <v/>
      </c>
      <c r="I1185" s="5">
        <f>IF($G1185="","",$G1185*IF($H1185="",$O1185,$H1185)/100)</f>
        <v/>
      </c>
      <c r="J1185" s="5">
        <f>IF(OR($L1185="",NOT(COUNTIFS($L$2:$L1185,$L1185)=1)),"",SUMIFS($G:$G,$L:$L,$L1185))</f>
        <v/>
      </c>
      <c r="K1185" s="5">
        <f>IF(OR($L1185="",NOT(COUNTIFS($L$2:$L1185,$L1185)=1)),"",SUMIFS($I:$I,$L:$L,$L1185))</f>
        <v/>
      </c>
      <c r="L1185" s="6">
        <f>IF($B1185="","",YEAR($B1185))</f>
        <v/>
      </c>
      <c r="M1185" s="6">
        <f>INT((ROW()-2)/39)+1</f>
        <v/>
      </c>
      <c r="N1185" s="6">
        <f>MOD(ROW()-2,39)+2</f>
        <v/>
      </c>
      <c r="O1185" s="42">
        <f>IF(AND($B1185&lt;&gt;"",$C1185&lt;&gt;"",$B1185&lt;=$C1185),INDEX(Szabalyok!$C:$C,$N1185),"")</f>
        <v/>
      </c>
      <c r="P1185">
        <f>IF(D1185="",P1184,P1184+1)</f>
        <v/>
      </c>
    </row>
    <row r="1186">
      <c r="A1186">
        <f>IF(P1186=P1185,0,P1186)</f>
        <v/>
      </c>
      <c r="B1186" s="41">
        <f>IF($M1186&gt;300,"",IF(OR(INDEX(Bemenet!$E$2:$E$301,$M1186)="",INDEX(Bemenet!$F$2:$F$301,$M1186)=""),"",MAX(INDEX(Bemenet!$E$2:$E$301,$M1186),INDEX(Szabalyok!$A:$A,$N1186))))</f>
        <v/>
      </c>
      <c r="C1186" s="41">
        <f>IF($B1186="","",MIN(INDEX(Bemenet!$F$2:$F$301,$M1186),INDEX(Szabalyok!$B:$B,$N1186)))</f>
        <v/>
      </c>
      <c r="D1186" s="5">
        <f>IF(AND($B1186&lt;&gt;"",$C1186&lt;&gt;"",$B1186&lt;=$C1186),INDEX(Bemenet!$G$2:$G$301,$M1186),"")</f>
        <v/>
      </c>
      <c r="E1186" s="6">
        <f>IF(AND($B1186&lt;&gt;"",$C1186&lt;&gt;"",$B1186&lt;=$C1186),INDEX(Bemenet!$D$2:$D$301,$M1186),"")</f>
        <v/>
      </c>
      <c r="F1186" s="5">
        <f>IF(AND($B1186&lt;&gt;"",$C1186&lt;&gt;"",$B1186&lt;=$C1186),$C1186-$B1186+1,"")</f>
        <v/>
      </c>
      <c r="G1186" s="5">
        <f>IF($F1186="","",$F1186*$D1186)</f>
        <v/>
      </c>
      <c r="H1186" s="42">
        <f>IF($G1186="","",$O1186)</f>
        <v/>
      </c>
      <c r="I1186" s="5">
        <f>IF($G1186="","",$G1186*IF($H1186="",$O1186,$H1186)/100)</f>
        <v/>
      </c>
      <c r="J1186" s="5">
        <f>IF(OR($L1186="",NOT(COUNTIFS($L$2:$L1186,$L1186)=1)),"",SUMIFS($G:$G,$L:$L,$L1186))</f>
        <v/>
      </c>
      <c r="K1186" s="5">
        <f>IF(OR($L1186="",NOT(COUNTIFS($L$2:$L1186,$L1186)=1)),"",SUMIFS($I:$I,$L:$L,$L1186))</f>
        <v/>
      </c>
      <c r="L1186" s="6">
        <f>IF($B1186="","",YEAR($B1186))</f>
        <v/>
      </c>
      <c r="M1186" s="6">
        <f>INT((ROW()-2)/39)+1</f>
        <v/>
      </c>
      <c r="N1186" s="6">
        <f>MOD(ROW()-2,39)+2</f>
        <v/>
      </c>
      <c r="O1186" s="42">
        <f>IF(AND($B1186&lt;&gt;"",$C1186&lt;&gt;"",$B1186&lt;=$C1186),INDEX(Szabalyok!$C:$C,$N1186),"")</f>
        <v/>
      </c>
      <c r="P1186">
        <f>IF(D1186="",P1185,P1185+1)</f>
        <v/>
      </c>
    </row>
    <row r="1187">
      <c r="A1187">
        <f>IF(P1187=P1186,0,P1187)</f>
        <v/>
      </c>
      <c r="B1187" s="41">
        <f>IF($M1187&gt;300,"",IF(OR(INDEX(Bemenet!$E$2:$E$301,$M1187)="",INDEX(Bemenet!$F$2:$F$301,$M1187)=""),"",MAX(INDEX(Bemenet!$E$2:$E$301,$M1187),INDEX(Szabalyok!$A:$A,$N1187))))</f>
        <v/>
      </c>
      <c r="C1187" s="41">
        <f>IF($B1187="","",MIN(INDEX(Bemenet!$F$2:$F$301,$M1187),INDEX(Szabalyok!$B:$B,$N1187)))</f>
        <v/>
      </c>
      <c r="D1187" s="5">
        <f>IF(AND($B1187&lt;&gt;"",$C1187&lt;&gt;"",$B1187&lt;=$C1187),INDEX(Bemenet!$G$2:$G$301,$M1187),"")</f>
        <v/>
      </c>
      <c r="E1187" s="6">
        <f>IF(AND($B1187&lt;&gt;"",$C1187&lt;&gt;"",$B1187&lt;=$C1187),INDEX(Bemenet!$D$2:$D$301,$M1187),"")</f>
        <v/>
      </c>
      <c r="F1187" s="5">
        <f>IF(AND($B1187&lt;&gt;"",$C1187&lt;&gt;"",$B1187&lt;=$C1187),$C1187-$B1187+1,"")</f>
        <v/>
      </c>
      <c r="G1187" s="5">
        <f>IF($F1187="","",$F1187*$D1187)</f>
        <v/>
      </c>
      <c r="H1187" s="42">
        <f>IF($G1187="","",$O1187)</f>
        <v/>
      </c>
      <c r="I1187" s="5">
        <f>IF($G1187="","",$G1187*IF($H1187="",$O1187,$H1187)/100)</f>
        <v/>
      </c>
      <c r="J1187" s="5">
        <f>IF(OR($L1187="",NOT(COUNTIFS($L$2:$L1187,$L1187)=1)),"",SUMIFS($G:$G,$L:$L,$L1187))</f>
        <v/>
      </c>
      <c r="K1187" s="5">
        <f>IF(OR($L1187="",NOT(COUNTIFS($L$2:$L1187,$L1187)=1)),"",SUMIFS($I:$I,$L:$L,$L1187))</f>
        <v/>
      </c>
      <c r="L1187" s="6">
        <f>IF($B1187="","",YEAR($B1187))</f>
        <v/>
      </c>
      <c r="M1187" s="6">
        <f>INT((ROW()-2)/39)+1</f>
        <v/>
      </c>
      <c r="N1187" s="6">
        <f>MOD(ROW()-2,39)+2</f>
        <v/>
      </c>
      <c r="O1187" s="42">
        <f>IF(AND($B1187&lt;&gt;"",$C1187&lt;&gt;"",$B1187&lt;=$C1187),INDEX(Szabalyok!$C:$C,$N1187),"")</f>
        <v/>
      </c>
      <c r="P1187">
        <f>IF(D1187="",P1186,P1186+1)</f>
        <v/>
      </c>
    </row>
    <row r="1188">
      <c r="A1188">
        <f>IF(P1188=P1187,0,P1188)</f>
        <v/>
      </c>
      <c r="B1188" s="41">
        <f>IF($M1188&gt;300,"",IF(OR(INDEX(Bemenet!$E$2:$E$301,$M1188)="",INDEX(Bemenet!$F$2:$F$301,$M1188)=""),"",MAX(INDEX(Bemenet!$E$2:$E$301,$M1188),INDEX(Szabalyok!$A:$A,$N1188))))</f>
        <v/>
      </c>
      <c r="C1188" s="41">
        <f>IF($B1188="","",MIN(INDEX(Bemenet!$F$2:$F$301,$M1188),INDEX(Szabalyok!$B:$B,$N1188)))</f>
        <v/>
      </c>
      <c r="D1188" s="5">
        <f>IF(AND($B1188&lt;&gt;"",$C1188&lt;&gt;"",$B1188&lt;=$C1188),INDEX(Bemenet!$G$2:$G$301,$M1188),"")</f>
        <v/>
      </c>
      <c r="E1188" s="6">
        <f>IF(AND($B1188&lt;&gt;"",$C1188&lt;&gt;"",$B1188&lt;=$C1188),INDEX(Bemenet!$D$2:$D$301,$M1188),"")</f>
        <v/>
      </c>
      <c r="F1188" s="5">
        <f>IF(AND($B1188&lt;&gt;"",$C1188&lt;&gt;"",$B1188&lt;=$C1188),$C1188-$B1188+1,"")</f>
        <v/>
      </c>
      <c r="G1188" s="5">
        <f>IF($F1188="","",$F1188*$D1188)</f>
        <v/>
      </c>
      <c r="H1188" s="42">
        <f>IF($G1188="","",$O1188)</f>
        <v/>
      </c>
      <c r="I1188" s="5">
        <f>IF($G1188="","",$G1188*IF($H1188="",$O1188,$H1188)/100)</f>
        <v/>
      </c>
      <c r="J1188" s="5">
        <f>IF(OR($L1188="",NOT(COUNTIFS($L$2:$L1188,$L1188)=1)),"",SUMIFS($G:$G,$L:$L,$L1188))</f>
        <v/>
      </c>
      <c r="K1188" s="5">
        <f>IF(OR($L1188="",NOT(COUNTIFS($L$2:$L1188,$L1188)=1)),"",SUMIFS($I:$I,$L:$L,$L1188))</f>
        <v/>
      </c>
      <c r="L1188" s="6">
        <f>IF($B1188="","",YEAR($B1188))</f>
        <v/>
      </c>
      <c r="M1188" s="6">
        <f>INT((ROW()-2)/39)+1</f>
        <v/>
      </c>
      <c r="N1188" s="6">
        <f>MOD(ROW()-2,39)+2</f>
        <v/>
      </c>
      <c r="O1188" s="42">
        <f>IF(AND($B1188&lt;&gt;"",$C1188&lt;&gt;"",$B1188&lt;=$C1188),INDEX(Szabalyok!$C:$C,$N1188),"")</f>
        <v/>
      </c>
      <c r="P1188">
        <f>IF(D1188="",P1187,P1187+1)</f>
        <v/>
      </c>
    </row>
    <row r="1189">
      <c r="A1189">
        <f>IF(P1189=P1188,0,P1189)</f>
        <v/>
      </c>
      <c r="B1189" s="41">
        <f>IF($M1189&gt;300,"",IF(OR(INDEX(Bemenet!$E$2:$E$301,$M1189)="",INDEX(Bemenet!$F$2:$F$301,$M1189)=""),"",MAX(INDEX(Bemenet!$E$2:$E$301,$M1189),INDEX(Szabalyok!$A:$A,$N1189))))</f>
        <v/>
      </c>
      <c r="C1189" s="41">
        <f>IF($B1189="","",MIN(INDEX(Bemenet!$F$2:$F$301,$M1189),INDEX(Szabalyok!$B:$B,$N1189)))</f>
        <v/>
      </c>
      <c r="D1189" s="5">
        <f>IF(AND($B1189&lt;&gt;"",$C1189&lt;&gt;"",$B1189&lt;=$C1189),INDEX(Bemenet!$G$2:$G$301,$M1189),"")</f>
        <v/>
      </c>
      <c r="E1189" s="6">
        <f>IF(AND($B1189&lt;&gt;"",$C1189&lt;&gt;"",$B1189&lt;=$C1189),INDEX(Bemenet!$D$2:$D$301,$M1189),"")</f>
        <v/>
      </c>
      <c r="F1189" s="5">
        <f>IF(AND($B1189&lt;&gt;"",$C1189&lt;&gt;"",$B1189&lt;=$C1189),$C1189-$B1189+1,"")</f>
        <v/>
      </c>
      <c r="G1189" s="5">
        <f>IF($F1189="","",$F1189*$D1189)</f>
        <v/>
      </c>
      <c r="H1189" s="42">
        <f>IF($G1189="","",$O1189)</f>
        <v/>
      </c>
      <c r="I1189" s="5">
        <f>IF($G1189="","",$G1189*IF($H1189="",$O1189,$H1189)/100)</f>
        <v/>
      </c>
      <c r="J1189" s="5">
        <f>IF(OR($L1189="",NOT(COUNTIFS($L$2:$L1189,$L1189)=1)),"",SUMIFS($G:$G,$L:$L,$L1189))</f>
        <v/>
      </c>
      <c r="K1189" s="5">
        <f>IF(OR($L1189="",NOT(COUNTIFS($L$2:$L1189,$L1189)=1)),"",SUMIFS($I:$I,$L:$L,$L1189))</f>
        <v/>
      </c>
      <c r="L1189" s="6">
        <f>IF($B1189="","",YEAR($B1189))</f>
        <v/>
      </c>
      <c r="M1189" s="6">
        <f>INT((ROW()-2)/39)+1</f>
        <v/>
      </c>
      <c r="N1189" s="6">
        <f>MOD(ROW()-2,39)+2</f>
        <v/>
      </c>
      <c r="O1189" s="42">
        <f>IF(AND($B1189&lt;&gt;"",$C1189&lt;&gt;"",$B1189&lt;=$C1189),INDEX(Szabalyok!$C:$C,$N1189),"")</f>
        <v/>
      </c>
      <c r="P1189">
        <f>IF(D1189="",P1188,P1188+1)</f>
        <v/>
      </c>
    </row>
    <row r="1190">
      <c r="A1190">
        <f>IF(P1190=P1189,0,P1190)</f>
        <v/>
      </c>
      <c r="B1190" s="41">
        <f>IF($M1190&gt;300,"",IF(OR(INDEX(Bemenet!$E$2:$E$301,$M1190)="",INDEX(Bemenet!$F$2:$F$301,$M1190)=""),"",MAX(INDEX(Bemenet!$E$2:$E$301,$M1190),INDEX(Szabalyok!$A:$A,$N1190))))</f>
        <v/>
      </c>
      <c r="C1190" s="41">
        <f>IF($B1190="","",MIN(INDEX(Bemenet!$F$2:$F$301,$M1190),INDEX(Szabalyok!$B:$B,$N1190)))</f>
        <v/>
      </c>
      <c r="D1190" s="5">
        <f>IF(AND($B1190&lt;&gt;"",$C1190&lt;&gt;"",$B1190&lt;=$C1190),INDEX(Bemenet!$G$2:$G$301,$M1190),"")</f>
        <v/>
      </c>
      <c r="E1190" s="6">
        <f>IF(AND($B1190&lt;&gt;"",$C1190&lt;&gt;"",$B1190&lt;=$C1190),INDEX(Bemenet!$D$2:$D$301,$M1190),"")</f>
        <v/>
      </c>
      <c r="F1190" s="5">
        <f>IF(AND($B1190&lt;&gt;"",$C1190&lt;&gt;"",$B1190&lt;=$C1190),$C1190-$B1190+1,"")</f>
        <v/>
      </c>
      <c r="G1190" s="5">
        <f>IF($F1190="","",$F1190*$D1190)</f>
        <v/>
      </c>
      <c r="H1190" s="42">
        <f>IF($G1190="","",$O1190)</f>
        <v/>
      </c>
      <c r="I1190" s="5">
        <f>IF($G1190="","",$G1190*IF($H1190="",$O1190,$H1190)/100)</f>
        <v/>
      </c>
      <c r="J1190" s="5">
        <f>IF(OR($L1190="",NOT(COUNTIFS($L$2:$L1190,$L1190)=1)),"",SUMIFS($G:$G,$L:$L,$L1190))</f>
        <v/>
      </c>
      <c r="K1190" s="5">
        <f>IF(OR($L1190="",NOT(COUNTIFS($L$2:$L1190,$L1190)=1)),"",SUMIFS($I:$I,$L:$L,$L1190))</f>
        <v/>
      </c>
      <c r="L1190" s="6">
        <f>IF($B1190="","",YEAR($B1190))</f>
        <v/>
      </c>
      <c r="M1190" s="6">
        <f>INT((ROW()-2)/39)+1</f>
        <v/>
      </c>
      <c r="N1190" s="6">
        <f>MOD(ROW()-2,39)+2</f>
        <v/>
      </c>
      <c r="O1190" s="42">
        <f>IF(AND($B1190&lt;&gt;"",$C1190&lt;&gt;"",$B1190&lt;=$C1190),INDEX(Szabalyok!$C:$C,$N1190),"")</f>
        <v/>
      </c>
      <c r="P1190">
        <f>IF(D1190="",P1189,P1189+1)</f>
        <v/>
      </c>
    </row>
    <row r="1191">
      <c r="A1191">
        <f>IF(P1191=P1190,0,P1191)</f>
        <v/>
      </c>
      <c r="B1191" s="41">
        <f>IF($M1191&gt;300,"",IF(OR(INDEX(Bemenet!$E$2:$E$301,$M1191)="",INDEX(Bemenet!$F$2:$F$301,$M1191)=""),"",MAX(INDEX(Bemenet!$E$2:$E$301,$M1191),INDEX(Szabalyok!$A:$A,$N1191))))</f>
        <v/>
      </c>
      <c r="C1191" s="41">
        <f>IF($B1191="","",MIN(INDEX(Bemenet!$F$2:$F$301,$M1191),INDEX(Szabalyok!$B:$B,$N1191)))</f>
        <v/>
      </c>
      <c r="D1191" s="5">
        <f>IF(AND($B1191&lt;&gt;"",$C1191&lt;&gt;"",$B1191&lt;=$C1191),INDEX(Bemenet!$G$2:$G$301,$M1191),"")</f>
        <v/>
      </c>
      <c r="E1191" s="6">
        <f>IF(AND($B1191&lt;&gt;"",$C1191&lt;&gt;"",$B1191&lt;=$C1191),INDEX(Bemenet!$D$2:$D$301,$M1191),"")</f>
        <v/>
      </c>
      <c r="F1191" s="5">
        <f>IF(AND($B1191&lt;&gt;"",$C1191&lt;&gt;"",$B1191&lt;=$C1191),$C1191-$B1191+1,"")</f>
        <v/>
      </c>
      <c r="G1191" s="5">
        <f>IF($F1191="","",$F1191*$D1191)</f>
        <v/>
      </c>
      <c r="H1191" s="42">
        <f>IF($G1191="","",$O1191)</f>
        <v/>
      </c>
      <c r="I1191" s="5">
        <f>IF($G1191="","",$G1191*IF($H1191="",$O1191,$H1191)/100)</f>
        <v/>
      </c>
      <c r="J1191" s="5">
        <f>IF(OR($L1191="",NOT(COUNTIFS($L$2:$L1191,$L1191)=1)),"",SUMIFS($G:$G,$L:$L,$L1191))</f>
        <v/>
      </c>
      <c r="K1191" s="5">
        <f>IF(OR($L1191="",NOT(COUNTIFS($L$2:$L1191,$L1191)=1)),"",SUMIFS($I:$I,$L:$L,$L1191))</f>
        <v/>
      </c>
      <c r="L1191" s="6">
        <f>IF($B1191="","",YEAR($B1191))</f>
        <v/>
      </c>
      <c r="M1191" s="6">
        <f>INT((ROW()-2)/39)+1</f>
        <v/>
      </c>
      <c r="N1191" s="6">
        <f>MOD(ROW()-2,39)+2</f>
        <v/>
      </c>
      <c r="O1191" s="42">
        <f>IF(AND($B1191&lt;&gt;"",$C1191&lt;&gt;"",$B1191&lt;=$C1191),INDEX(Szabalyok!$C:$C,$N1191),"")</f>
        <v/>
      </c>
      <c r="P1191">
        <f>IF(D1191="",P1190,P1190+1)</f>
        <v/>
      </c>
    </row>
    <row r="1192">
      <c r="A1192">
        <f>IF(P1192=P1191,0,P1192)</f>
        <v/>
      </c>
      <c r="B1192" s="41">
        <f>IF($M1192&gt;300,"",IF(OR(INDEX(Bemenet!$E$2:$E$301,$M1192)="",INDEX(Bemenet!$F$2:$F$301,$M1192)=""),"",MAX(INDEX(Bemenet!$E$2:$E$301,$M1192),INDEX(Szabalyok!$A:$A,$N1192))))</f>
        <v/>
      </c>
      <c r="C1192" s="41">
        <f>IF($B1192="","",MIN(INDEX(Bemenet!$F$2:$F$301,$M1192),INDEX(Szabalyok!$B:$B,$N1192)))</f>
        <v/>
      </c>
      <c r="D1192" s="5">
        <f>IF(AND($B1192&lt;&gt;"",$C1192&lt;&gt;"",$B1192&lt;=$C1192),INDEX(Bemenet!$G$2:$G$301,$M1192),"")</f>
        <v/>
      </c>
      <c r="E1192" s="6">
        <f>IF(AND($B1192&lt;&gt;"",$C1192&lt;&gt;"",$B1192&lt;=$C1192),INDEX(Bemenet!$D$2:$D$301,$M1192),"")</f>
        <v/>
      </c>
      <c r="F1192" s="5">
        <f>IF(AND($B1192&lt;&gt;"",$C1192&lt;&gt;"",$B1192&lt;=$C1192),$C1192-$B1192+1,"")</f>
        <v/>
      </c>
      <c r="G1192" s="5">
        <f>IF($F1192="","",$F1192*$D1192)</f>
        <v/>
      </c>
      <c r="H1192" s="42">
        <f>IF($G1192="","",$O1192)</f>
        <v/>
      </c>
      <c r="I1192" s="5">
        <f>IF($G1192="","",$G1192*IF($H1192="",$O1192,$H1192)/100)</f>
        <v/>
      </c>
      <c r="J1192" s="5">
        <f>IF(OR($L1192="",NOT(COUNTIFS($L$2:$L1192,$L1192)=1)),"",SUMIFS($G:$G,$L:$L,$L1192))</f>
        <v/>
      </c>
      <c r="K1192" s="5">
        <f>IF(OR($L1192="",NOT(COUNTIFS($L$2:$L1192,$L1192)=1)),"",SUMIFS($I:$I,$L:$L,$L1192))</f>
        <v/>
      </c>
      <c r="L1192" s="6">
        <f>IF($B1192="","",YEAR($B1192))</f>
        <v/>
      </c>
      <c r="M1192" s="6">
        <f>INT((ROW()-2)/39)+1</f>
        <v/>
      </c>
      <c r="N1192" s="6">
        <f>MOD(ROW()-2,39)+2</f>
        <v/>
      </c>
      <c r="O1192" s="42">
        <f>IF(AND($B1192&lt;&gt;"",$C1192&lt;&gt;"",$B1192&lt;=$C1192),INDEX(Szabalyok!$C:$C,$N1192),"")</f>
        <v/>
      </c>
      <c r="P1192">
        <f>IF(D1192="",P1191,P1191+1)</f>
        <v/>
      </c>
    </row>
    <row r="1193">
      <c r="A1193">
        <f>IF(P1193=P1192,0,P1193)</f>
        <v/>
      </c>
      <c r="B1193" s="41">
        <f>IF($M1193&gt;300,"",IF(OR(INDEX(Bemenet!$E$2:$E$301,$M1193)="",INDEX(Bemenet!$F$2:$F$301,$M1193)=""),"",MAX(INDEX(Bemenet!$E$2:$E$301,$M1193),INDEX(Szabalyok!$A:$A,$N1193))))</f>
        <v/>
      </c>
      <c r="C1193" s="41">
        <f>IF($B1193="","",MIN(INDEX(Bemenet!$F$2:$F$301,$M1193),INDEX(Szabalyok!$B:$B,$N1193)))</f>
        <v/>
      </c>
      <c r="D1193" s="5">
        <f>IF(AND($B1193&lt;&gt;"",$C1193&lt;&gt;"",$B1193&lt;=$C1193),INDEX(Bemenet!$G$2:$G$301,$M1193),"")</f>
        <v/>
      </c>
      <c r="E1193" s="6">
        <f>IF(AND($B1193&lt;&gt;"",$C1193&lt;&gt;"",$B1193&lt;=$C1193),INDEX(Bemenet!$D$2:$D$301,$M1193),"")</f>
        <v/>
      </c>
      <c r="F1193" s="5">
        <f>IF(AND($B1193&lt;&gt;"",$C1193&lt;&gt;"",$B1193&lt;=$C1193),$C1193-$B1193+1,"")</f>
        <v/>
      </c>
      <c r="G1193" s="5">
        <f>IF($F1193="","",$F1193*$D1193)</f>
        <v/>
      </c>
      <c r="H1193" s="42">
        <f>IF($G1193="","",$O1193)</f>
        <v/>
      </c>
      <c r="I1193" s="5">
        <f>IF($G1193="","",$G1193*IF($H1193="",$O1193,$H1193)/100)</f>
        <v/>
      </c>
      <c r="J1193" s="5">
        <f>IF(OR($L1193="",NOT(COUNTIFS($L$2:$L1193,$L1193)=1)),"",SUMIFS($G:$G,$L:$L,$L1193))</f>
        <v/>
      </c>
      <c r="K1193" s="5">
        <f>IF(OR($L1193="",NOT(COUNTIFS($L$2:$L1193,$L1193)=1)),"",SUMIFS($I:$I,$L:$L,$L1193))</f>
        <v/>
      </c>
      <c r="L1193" s="6">
        <f>IF($B1193="","",YEAR($B1193))</f>
        <v/>
      </c>
      <c r="M1193" s="6">
        <f>INT((ROW()-2)/39)+1</f>
        <v/>
      </c>
      <c r="N1193" s="6">
        <f>MOD(ROW()-2,39)+2</f>
        <v/>
      </c>
      <c r="O1193" s="42">
        <f>IF(AND($B1193&lt;&gt;"",$C1193&lt;&gt;"",$B1193&lt;=$C1193),INDEX(Szabalyok!$C:$C,$N1193),"")</f>
        <v/>
      </c>
      <c r="P1193">
        <f>IF(D1193="",P1192,P1192+1)</f>
        <v/>
      </c>
    </row>
    <row r="1194">
      <c r="A1194">
        <f>IF(P1194=P1193,0,P1194)</f>
        <v/>
      </c>
      <c r="B1194" s="41">
        <f>IF($M1194&gt;300,"",IF(OR(INDEX(Bemenet!$E$2:$E$301,$M1194)="",INDEX(Bemenet!$F$2:$F$301,$M1194)=""),"",MAX(INDEX(Bemenet!$E$2:$E$301,$M1194),INDEX(Szabalyok!$A:$A,$N1194))))</f>
        <v/>
      </c>
      <c r="C1194" s="41">
        <f>IF($B1194="","",MIN(INDEX(Bemenet!$F$2:$F$301,$M1194),INDEX(Szabalyok!$B:$B,$N1194)))</f>
        <v/>
      </c>
      <c r="D1194" s="5">
        <f>IF(AND($B1194&lt;&gt;"",$C1194&lt;&gt;"",$B1194&lt;=$C1194),INDEX(Bemenet!$G$2:$G$301,$M1194),"")</f>
        <v/>
      </c>
      <c r="E1194" s="6">
        <f>IF(AND($B1194&lt;&gt;"",$C1194&lt;&gt;"",$B1194&lt;=$C1194),INDEX(Bemenet!$D$2:$D$301,$M1194),"")</f>
        <v/>
      </c>
      <c r="F1194" s="5">
        <f>IF(AND($B1194&lt;&gt;"",$C1194&lt;&gt;"",$B1194&lt;=$C1194),$C1194-$B1194+1,"")</f>
        <v/>
      </c>
      <c r="G1194" s="5">
        <f>IF($F1194="","",$F1194*$D1194)</f>
        <v/>
      </c>
      <c r="H1194" s="42">
        <f>IF($G1194="","",$O1194)</f>
        <v/>
      </c>
      <c r="I1194" s="5">
        <f>IF($G1194="","",$G1194*IF($H1194="",$O1194,$H1194)/100)</f>
        <v/>
      </c>
      <c r="J1194" s="5">
        <f>IF(OR($L1194="",NOT(COUNTIFS($L$2:$L1194,$L1194)=1)),"",SUMIFS($G:$G,$L:$L,$L1194))</f>
        <v/>
      </c>
      <c r="K1194" s="5">
        <f>IF(OR($L1194="",NOT(COUNTIFS($L$2:$L1194,$L1194)=1)),"",SUMIFS($I:$I,$L:$L,$L1194))</f>
        <v/>
      </c>
      <c r="L1194" s="6">
        <f>IF($B1194="","",YEAR($B1194))</f>
        <v/>
      </c>
      <c r="M1194" s="6">
        <f>INT((ROW()-2)/39)+1</f>
        <v/>
      </c>
      <c r="N1194" s="6">
        <f>MOD(ROW()-2,39)+2</f>
        <v/>
      </c>
      <c r="O1194" s="42">
        <f>IF(AND($B1194&lt;&gt;"",$C1194&lt;&gt;"",$B1194&lt;=$C1194),INDEX(Szabalyok!$C:$C,$N1194),"")</f>
        <v/>
      </c>
      <c r="P1194">
        <f>IF(D1194="",P1193,P1193+1)</f>
        <v/>
      </c>
    </row>
    <row r="1195">
      <c r="A1195">
        <f>IF(P1195=P1194,0,P1195)</f>
        <v/>
      </c>
      <c r="B1195" s="41">
        <f>IF($M1195&gt;300,"",IF(OR(INDEX(Bemenet!$E$2:$E$301,$M1195)="",INDEX(Bemenet!$F$2:$F$301,$M1195)=""),"",MAX(INDEX(Bemenet!$E$2:$E$301,$M1195),INDEX(Szabalyok!$A:$A,$N1195))))</f>
        <v/>
      </c>
      <c r="C1195" s="41">
        <f>IF($B1195="","",MIN(INDEX(Bemenet!$F$2:$F$301,$M1195),INDEX(Szabalyok!$B:$B,$N1195)))</f>
        <v/>
      </c>
      <c r="D1195" s="5">
        <f>IF(AND($B1195&lt;&gt;"",$C1195&lt;&gt;"",$B1195&lt;=$C1195),INDEX(Bemenet!$G$2:$G$301,$M1195),"")</f>
        <v/>
      </c>
      <c r="E1195" s="6">
        <f>IF(AND($B1195&lt;&gt;"",$C1195&lt;&gt;"",$B1195&lt;=$C1195),INDEX(Bemenet!$D$2:$D$301,$M1195),"")</f>
        <v/>
      </c>
      <c r="F1195" s="5">
        <f>IF(AND($B1195&lt;&gt;"",$C1195&lt;&gt;"",$B1195&lt;=$C1195),$C1195-$B1195+1,"")</f>
        <v/>
      </c>
      <c r="G1195" s="5">
        <f>IF($F1195="","",$F1195*$D1195)</f>
        <v/>
      </c>
      <c r="H1195" s="42">
        <f>IF($G1195="","",$O1195)</f>
        <v/>
      </c>
      <c r="I1195" s="5">
        <f>IF($G1195="","",$G1195*IF($H1195="",$O1195,$H1195)/100)</f>
        <v/>
      </c>
      <c r="J1195" s="5">
        <f>IF(OR($L1195="",NOT(COUNTIFS($L$2:$L1195,$L1195)=1)),"",SUMIFS($G:$G,$L:$L,$L1195))</f>
        <v/>
      </c>
      <c r="K1195" s="5">
        <f>IF(OR($L1195="",NOT(COUNTIFS($L$2:$L1195,$L1195)=1)),"",SUMIFS($I:$I,$L:$L,$L1195))</f>
        <v/>
      </c>
      <c r="L1195" s="6">
        <f>IF($B1195="","",YEAR($B1195))</f>
        <v/>
      </c>
      <c r="M1195" s="6">
        <f>INT((ROW()-2)/39)+1</f>
        <v/>
      </c>
      <c r="N1195" s="6">
        <f>MOD(ROW()-2,39)+2</f>
        <v/>
      </c>
      <c r="O1195" s="42">
        <f>IF(AND($B1195&lt;&gt;"",$C1195&lt;&gt;"",$B1195&lt;=$C1195),INDEX(Szabalyok!$C:$C,$N1195),"")</f>
        <v/>
      </c>
      <c r="P1195">
        <f>IF(D1195="",P1194,P1194+1)</f>
        <v/>
      </c>
    </row>
    <row r="1196">
      <c r="A1196">
        <f>IF(P1196=P1195,0,P1196)</f>
        <v/>
      </c>
      <c r="B1196" s="41">
        <f>IF($M1196&gt;300,"",IF(OR(INDEX(Bemenet!$E$2:$E$301,$M1196)="",INDEX(Bemenet!$F$2:$F$301,$M1196)=""),"",MAX(INDEX(Bemenet!$E$2:$E$301,$M1196),INDEX(Szabalyok!$A:$A,$N1196))))</f>
        <v/>
      </c>
      <c r="C1196" s="41">
        <f>IF($B1196="","",MIN(INDEX(Bemenet!$F$2:$F$301,$M1196),INDEX(Szabalyok!$B:$B,$N1196)))</f>
        <v/>
      </c>
      <c r="D1196" s="5">
        <f>IF(AND($B1196&lt;&gt;"",$C1196&lt;&gt;"",$B1196&lt;=$C1196),INDEX(Bemenet!$G$2:$G$301,$M1196),"")</f>
        <v/>
      </c>
      <c r="E1196" s="6">
        <f>IF(AND($B1196&lt;&gt;"",$C1196&lt;&gt;"",$B1196&lt;=$C1196),INDEX(Bemenet!$D$2:$D$301,$M1196),"")</f>
        <v/>
      </c>
      <c r="F1196" s="5">
        <f>IF(AND($B1196&lt;&gt;"",$C1196&lt;&gt;"",$B1196&lt;=$C1196),$C1196-$B1196+1,"")</f>
        <v/>
      </c>
      <c r="G1196" s="5">
        <f>IF($F1196="","",$F1196*$D1196)</f>
        <v/>
      </c>
      <c r="H1196" s="42">
        <f>IF($G1196="","",$O1196)</f>
        <v/>
      </c>
      <c r="I1196" s="5">
        <f>IF($G1196="","",$G1196*IF($H1196="",$O1196,$H1196)/100)</f>
        <v/>
      </c>
      <c r="J1196" s="5">
        <f>IF(OR($L1196="",NOT(COUNTIFS($L$2:$L1196,$L1196)=1)),"",SUMIFS($G:$G,$L:$L,$L1196))</f>
        <v/>
      </c>
      <c r="K1196" s="5">
        <f>IF(OR($L1196="",NOT(COUNTIFS($L$2:$L1196,$L1196)=1)),"",SUMIFS($I:$I,$L:$L,$L1196))</f>
        <v/>
      </c>
      <c r="L1196" s="6">
        <f>IF($B1196="","",YEAR($B1196))</f>
        <v/>
      </c>
      <c r="M1196" s="6">
        <f>INT((ROW()-2)/39)+1</f>
        <v/>
      </c>
      <c r="N1196" s="6">
        <f>MOD(ROW()-2,39)+2</f>
        <v/>
      </c>
      <c r="O1196" s="42">
        <f>IF(AND($B1196&lt;&gt;"",$C1196&lt;&gt;"",$B1196&lt;=$C1196),INDEX(Szabalyok!$C:$C,$N1196),"")</f>
        <v/>
      </c>
      <c r="P1196">
        <f>IF(D1196="",P1195,P1195+1)</f>
        <v/>
      </c>
    </row>
    <row r="1197">
      <c r="A1197">
        <f>IF(P1197=P1196,0,P1197)</f>
        <v/>
      </c>
      <c r="B1197" s="41">
        <f>IF($M1197&gt;300,"",IF(OR(INDEX(Bemenet!$E$2:$E$301,$M1197)="",INDEX(Bemenet!$F$2:$F$301,$M1197)=""),"",MAX(INDEX(Bemenet!$E$2:$E$301,$M1197),INDEX(Szabalyok!$A:$A,$N1197))))</f>
        <v/>
      </c>
      <c r="C1197" s="41">
        <f>IF($B1197="","",MIN(INDEX(Bemenet!$F$2:$F$301,$M1197),INDEX(Szabalyok!$B:$B,$N1197)))</f>
        <v/>
      </c>
      <c r="D1197" s="5">
        <f>IF(AND($B1197&lt;&gt;"",$C1197&lt;&gt;"",$B1197&lt;=$C1197),INDEX(Bemenet!$G$2:$G$301,$M1197),"")</f>
        <v/>
      </c>
      <c r="E1197" s="6">
        <f>IF(AND($B1197&lt;&gt;"",$C1197&lt;&gt;"",$B1197&lt;=$C1197),INDEX(Bemenet!$D$2:$D$301,$M1197),"")</f>
        <v/>
      </c>
      <c r="F1197" s="5">
        <f>IF(AND($B1197&lt;&gt;"",$C1197&lt;&gt;"",$B1197&lt;=$C1197),$C1197-$B1197+1,"")</f>
        <v/>
      </c>
      <c r="G1197" s="5">
        <f>IF($F1197="","",$F1197*$D1197)</f>
        <v/>
      </c>
      <c r="H1197" s="42">
        <f>IF($G1197="","",$O1197)</f>
        <v/>
      </c>
      <c r="I1197" s="5">
        <f>IF($G1197="","",$G1197*IF($H1197="",$O1197,$H1197)/100)</f>
        <v/>
      </c>
      <c r="J1197" s="5">
        <f>IF(OR($L1197="",NOT(COUNTIFS($L$2:$L1197,$L1197)=1)),"",SUMIFS($G:$G,$L:$L,$L1197))</f>
        <v/>
      </c>
      <c r="K1197" s="5">
        <f>IF(OR($L1197="",NOT(COUNTIFS($L$2:$L1197,$L1197)=1)),"",SUMIFS($I:$I,$L:$L,$L1197))</f>
        <v/>
      </c>
      <c r="L1197" s="6">
        <f>IF($B1197="","",YEAR($B1197))</f>
        <v/>
      </c>
      <c r="M1197" s="6">
        <f>INT((ROW()-2)/39)+1</f>
        <v/>
      </c>
      <c r="N1197" s="6">
        <f>MOD(ROW()-2,39)+2</f>
        <v/>
      </c>
      <c r="O1197" s="42">
        <f>IF(AND($B1197&lt;&gt;"",$C1197&lt;&gt;"",$B1197&lt;=$C1197),INDEX(Szabalyok!$C:$C,$N1197),"")</f>
        <v/>
      </c>
      <c r="P1197">
        <f>IF(D1197="",P1196,P1196+1)</f>
        <v/>
      </c>
    </row>
    <row r="1198">
      <c r="A1198">
        <f>IF(P1198=P1197,0,P1198)</f>
        <v/>
      </c>
      <c r="B1198" s="41">
        <f>IF($M1198&gt;300,"",IF(OR(INDEX(Bemenet!$E$2:$E$301,$M1198)="",INDEX(Bemenet!$F$2:$F$301,$M1198)=""),"",MAX(INDEX(Bemenet!$E$2:$E$301,$M1198),INDEX(Szabalyok!$A:$A,$N1198))))</f>
        <v/>
      </c>
      <c r="C1198" s="41">
        <f>IF($B1198="","",MIN(INDEX(Bemenet!$F$2:$F$301,$M1198),INDEX(Szabalyok!$B:$B,$N1198)))</f>
        <v/>
      </c>
      <c r="D1198" s="5">
        <f>IF(AND($B1198&lt;&gt;"",$C1198&lt;&gt;"",$B1198&lt;=$C1198),INDEX(Bemenet!$G$2:$G$301,$M1198),"")</f>
        <v/>
      </c>
      <c r="E1198" s="6">
        <f>IF(AND($B1198&lt;&gt;"",$C1198&lt;&gt;"",$B1198&lt;=$C1198),INDEX(Bemenet!$D$2:$D$301,$M1198),"")</f>
        <v/>
      </c>
      <c r="F1198" s="5">
        <f>IF(AND($B1198&lt;&gt;"",$C1198&lt;&gt;"",$B1198&lt;=$C1198),$C1198-$B1198+1,"")</f>
        <v/>
      </c>
      <c r="G1198" s="5">
        <f>IF($F1198="","",$F1198*$D1198)</f>
        <v/>
      </c>
      <c r="H1198" s="42">
        <f>IF($G1198="","",$O1198)</f>
        <v/>
      </c>
      <c r="I1198" s="5">
        <f>IF($G1198="","",$G1198*IF($H1198="",$O1198,$H1198)/100)</f>
        <v/>
      </c>
      <c r="J1198" s="5">
        <f>IF(OR($L1198="",NOT(COUNTIFS($L$2:$L1198,$L1198)=1)),"",SUMIFS($G:$G,$L:$L,$L1198))</f>
        <v/>
      </c>
      <c r="K1198" s="5">
        <f>IF(OR($L1198="",NOT(COUNTIFS($L$2:$L1198,$L1198)=1)),"",SUMIFS($I:$I,$L:$L,$L1198))</f>
        <v/>
      </c>
      <c r="L1198" s="6">
        <f>IF($B1198="","",YEAR($B1198))</f>
        <v/>
      </c>
      <c r="M1198" s="6">
        <f>INT((ROW()-2)/39)+1</f>
        <v/>
      </c>
      <c r="N1198" s="6">
        <f>MOD(ROW()-2,39)+2</f>
        <v/>
      </c>
      <c r="O1198" s="42">
        <f>IF(AND($B1198&lt;&gt;"",$C1198&lt;&gt;"",$B1198&lt;=$C1198),INDEX(Szabalyok!$C:$C,$N1198),"")</f>
        <v/>
      </c>
      <c r="P1198">
        <f>IF(D1198="",P1197,P1197+1)</f>
        <v/>
      </c>
    </row>
    <row r="1199">
      <c r="A1199">
        <f>IF(P1199=P1198,0,P1199)</f>
        <v/>
      </c>
      <c r="B1199" s="41">
        <f>IF($M1199&gt;300,"",IF(OR(INDEX(Bemenet!$E$2:$E$301,$M1199)="",INDEX(Bemenet!$F$2:$F$301,$M1199)=""),"",MAX(INDEX(Bemenet!$E$2:$E$301,$M1199),INDEX(Szabalyok!$A:$A,$N1199))))</f>
        <v/>
      </c>
      <c r="C1199" s="41">
        <f>IF($B1199="","",MIN(INDEX(Bemenet!$F$2:$F$301,$M1199),INDEX(Szabalyok!$B:$B,$N1199)))</f>
        <v/>
      </c>
      <c r="D1199" s="5">
        <f>IF(AND($B1199&lt;&gt;"",$C1199&lt;&gt;"",$B1199&lt;=$C1199),INDEX(Bemenet!$G$2:$G$301,$M1199),"")</f>
        <v/>
      </c>
      <c r="E1199" s="6">
        <f>IF(AND($B1199&lt;&gt;"",$C1199&lt;&gt;"",$B1199&lt;=$C1199),INDEX(Bemenet!$D$2:$D$301,$M1199),"")</f>
        <v/>
      </c>
      <c r="F1199" s="5">
        <f>IF(AND($B1199&lt;&gt;"",$C1199&lt;&gt;"",$B1199&lt;=$C1199),$C1199-$B1199+1,"")</f>
        <v/>
      </c>
      <c r="G1199" s="5">
        <f>IF($F1199="","",$F1199*$D1199)</f>
        <v/>
      </c>
      <c r="H1199" s="42">
        <f>IF($G1199="","",$O1199)</f>
        <v/>
      </c>
      <c r="I1199" s="5">
        <f>IF($G1199="","",$G1199*IF($H1199="",$O1199,$H1199)/100)</f>
        <v/>
      </c>
      <c r="J1199" s="5">
        <f>IF(OR($L1199="",NOT(COUNTIFS($L$2:$L1199,$L1199)=1)),"",SUMIFS($G:$G,$L:$L,$L1199))</f>
        <v/>
      </c>
      <c r="K1199" s="5">
        <f>IF(OR($L1199="",NOT(COUNTIFS($L$2:$L1199,$L1199)=1)),"",SUMIFS($I:$I,$L:$L,$L1199))</f>
        <v/>
      </c>
      <c r="L1199" s="6">
        <f>IF($B1199="","",YEAR($B1199))</f>
        <v/>
      </c>
      <c r="M1199" s="6">
        <f>INT((ROW()-2)/39)+1</f>
        <v/>
      </c>
      <c r="N1199" s="6">
        <f>MOD(ROW()-2,39)+2</f>
        <v/>
      </c>
      <c r="O1199" s="42">
        <f>IF(AND($B1199&lt;&gt;"",$C1199&lt;&gt;"",$B1199&lt;=$C1199),INDEX(Szabalyok!$C:$C,$N1199),"")</f>
        <v/>
      </c>
      <c r="P1199">
        <f>IF(D1199="",P1198,P1198+1)</f>
        <v/>
      </c>
    </row>
    <row r="1200">
      <c r="A1200">
        <f>IF(P1200=P1199,0,P1200)</f>
        <v/>
      </c>
      <c r="B1200" s="41">
        <f>IF($M1200&gt;300,"",IF(OR(INDEX(Bemenet!$E$2:$E$301,$M1200)="",INDEX(Bemenet!$F$2:$F$301,$M1200)=""),"",MAX(INDEX(Bemenet!$E$2:$E$301,$M1200),INDEX(Szabalyok!$A:$A,$N1200))))</f>
        <v/>
      </c>
      <c r="C1200" s="41">
        <f>IF($B1200="","",MIN(INDEX(Bemenet!$F$2:$F$301,$M1200),INDEX(Szabalyok!$B:$B,$N1200)))</f>
        <v/>
      </c>
      <c r="D1200" s="5">
        <f>IF(AND($B1200&lt;&gt;"",$C1200&lt;&gt;"",$B1200&lt;=$C1200),INDEX(Bemenet!$G$2:$G$301,$M1200),"")</f>
        <v/>
      </c>
      <c r="E1200" s="6">
        <f>IF(AND($B1200&lt;&gt;"",$C1200&lt;&gt;"",$B1200&lt;=$C1200),INDEX(Bemenet!$D$2:$D$301,$M1200),"")</f>
        <v/>
      </c>
      <c r="F1200" s="5">
        <f>IF(AND($B1200&lt;&gt;"",$C1200&lt;&gt;"",$B1200&lt;=$C1200),$C1200-$B1200+1,"")</f>
        <v/>
      </c>
      <c r="G1200" s="5">
        <f>IF($F1200="","",$F1200*$D1200)</f>
        <v/>
      </c>
      <c r="H1200" s="42">
        <f>IF($G1200="","",$O1200)</f>
        <v/>
      </c>
      <c r="I1200" s="5">
        <f>IF($G1200="","",$G1200*IF($H1200="",$O1200,$H1200)/100)</f>
        <v/>
      </c>
      <c r="J1200" s="5">
        <f>IF(OR($L1200="",NOT(COUNTIFS($L$2:$L1200,$L1200)=1)),"",SUMIFS($G:$G,$L:$L,$L1200))</f>
        <v/>
      </c>
      <c r="K1200" s="5">
        <f>IF(OR($L1200="",NOT(COUNTIFS($L$2:$L1200,$L1200)=1)),"",SUMIFS($I:$I,$L:$L,$L1200))</f>
        <v/>
      </c>
      <c r="L1200" s="6">
        <f>IF($B1200="","",YEAR($B1200))</f>
        <v/>
      </c>
      <c r="M1200" s="6">
        <f>INT((ROW()-2)/39)+1</f>
        <v/>
      </c>
      <c r="N1200" s="6">
        <f>MOD(ROW()-2,39)+2</f>
        <v/>
      </c>
      <c r="O1200" s="42">
        <f>IF(AND($B1200&lt;&gt;"",$C1200&lt;&gt;"",$B1200&lt;=$C1200),INDEX(Szabalyok!$C:$C,$N1200),"")</f>
        <v/>
      </c>
      <c r="P1200">
        <f>IF(D1200="",P1199,P1199+1)</f>
        <v/>
      </c>
    </row>
    <row r="1201">
      <c r="A1201">
        <f>IF(P1201=P1200,0,P1201)</f>
        <v/>
      </c>
      <c r="B1201" s="41">
        <f>IF($M1201&gt;300,"",IF(OR(INDEX(Bemenet!$E$2:$E$301,$M1201)="",INDEX(Bemenet!$F$2:$F$301,$M1201)=""),"",MAX(INDEX(Bemenet!$E$2:$E$301,$M1201),INDEX(Szabalyok!$A:$A,$N1201))))</f>
        <v/>
      </c>
      <c r="C1201" s="41">
        <f>IF($B1201="","",MIN(INDEX(Bemenet!$F$2:$F$301,$M1201),INDEX(Szabalyok!$B:$B,$N1201)))</f>
        <v/>
      </c>
      <c r="D1201" s="5">
        <f>IF(AND($B1201&lt;&gt;"",$C1201&lt;&gt;"",$B1201&lt;=$C1201),INDEX(Bemenet!$G$2:$G$301,$M1201),"")</f>
        <v/>
      </c>
      <c r="E1201" s="6">
        <f>IF(AND($B1201&lt;&gt;"",$C1201&lt;&gt;"",$B1201&lt;=$C1201),INDEX(Bemenet!$D$2:$D$301,$M1201),"")</f>
        <v/>
      </c>
      <c r="F1201" s="5">
        <f>IF(AND($B1201&lt;&gt;"",$C1201&lt;&gt;"",$B1201&lt;=$C1201),$C1201-$B1201+1,"")</f>
        <v/>
      </c>
      <c r="G1201" s="5">
        <f>IF($F1201="","",$F1201*$D1201)</f>
        <v/>
      </c>
      <c r="H1201" s="42">
        <f>IF($G1201="","",$O1201)</f>
        <v/>
      </c>
      <c r="I1201" s="5">
        <f>IF($G1201="","",$G1201*IF($H1201="",$O1201,$H1201)/100)</f>
        <v/>
      </c>
      <c r="J1201" s="5">
        <f>IF(OR($L1201="",NOT(COUNTIFS($L$2:$L1201,$L1201)=1)),"",SUMIFS($G:$G,$L:$L,$L1201))</f>
        <v/>
      </c>
      <c r="K1201" s="5">
        <f>IF(OR($L1201="",NOT(COUNTIFS($L$2:$L1201,$L1201)=1)),"",SUMIFS($I:$I,$L:$L,$L1201))</f>
        <v/>
      </c>
      <c r="L1201" s="6">
        <f>IF($B1201="","",YEAR($B1201))</f>
        <v/>
      </c>
      <c r="M1201" s="6">
        <f>INT((ROW()-2)/39)+1</f>
        <v/>
      </c>
      <c r="N1201" s="6">
        <f>MOD(ROW()-2,39)+2</f>
        <v/>
      </c>
      <c r="O1201" s="42">
        <f>IF(AND($B1201&lt;&gt;"",$C1201&lt;&gt;"",$B1201&lt;=$C1201),INDEX(Szabalyok!$C:$C,$N1201),"")</f>
        <v/>
      </c>
      <c r="P1201">
        <f>IF(D1201="",P1200,P1200+1)</f>
        <v/>
      </c>
    </row>
    <row r="1202">
      <c r="A1202">
        <f>IF(P1202=P1201,0,P1202)</f>
        <v/>
      </c>
      <c r="B1202" s="41">
        <f>IF($M1202&gt;300,"",IF(OR(INDEX(Bemenet!$E$2:$E$301,$M1202)="",INDEX(Bemenet!$F$2:$F$301,$M1202)=""),"",MAX(INDEX(Bemenet!$E$2:$E$301,$M1202),INDEX(Szabalyok!$A:$A,$N1202))))</f>
        <v/>
      </c>
      <c r="C1202" s="41">
        <f>IF($B1202="","",MIN(INDEX(Bemenet!$F$2:$F$301,$M1202),INDEX(Szabalyok!$B:$B,$N1202)))</f>
        <v/>
      </c>
      <c r="D1202" s="5">
        <f>IF(AND($B1202&lt;&gt;"",$C1202&lt;&gt;"",$B1202&lt;=$C1202),INDEX(Bemenet!$G$2:$G$301,$M1202),"")</f>
        <v/>
      </c>
      <c r="E1202" s="6">
        <f>IF(AND($B1202&lt;&gt;"",$C1202&lt;&gt;"",$B1202&lt;=$C1202),INDEX(Bemenet!$D$2:$D$301,$M1202),"")</f>
        <v/>
      </c>
      <c r="F1202" s="5">
        <f>IF(AND($B1202&lt;&gt;"",$C1202&lt;&gt;"",$B1202&lt;=$C1202),$C1202-$B1202+1,"")</f>
        <v/>
      </c>
      <c r="G1202" s="5">
        <f>IF($F1202="","",$F1202*$D1202)</f>
        <v/>
      </c>
      <c r="H1202" s="42">
        <f>IF($G1202="","",$O1202)</f>
        <v/>
      </c>
      <c r="I1202" s="5">
        <f>IF($G1202="","",$G1202*IF($H1202="",$O1202,$H1202)/100)</f>
        <v/>
      </c>
      <c r="J1202" s="5">
        <f>IF(OR($L1202="",NOT(COUNTIFS($L$2:$L1202,$L1202)=1)),"",SUMIFS($G:$G,$L:$L,$L1202))</f>
        <v/>
      </c>
      <c r="K1202" s="5">
        <f>IF(OR($L1202="",NOT(COUNTIFS($L$2:$L1202,$L1202)=1)),"",SUMIFS($I:$I,$L:$L,$L1202))</f>
        <v/>
      </c>
      <c r="L1202" s="6">
        <f>IF($B1202="","",YEAR($B1202))</f>
        <v/>
      </c>
      <c r="M1202" s="6">
        <f>INT((ROW()-2)/39)+1</f>
        <v/>
      </c>
      <c r="N1202" s="6">
        <f>MOD(ROW()-2,39)+2</f>
        <v/>
      </c>
      <c r="O1202" s="42">
        <f>IF(AND($B1202&lt;&gt;"",$C1202&lt;&gt;"",$B1202&lt;=$C1202),INDEX(Szabalyok!$C:$C,$N1202),"")</f>
        <v/>
      </c>
      <c r="P1202">
        <f>IF(D1202="",P1201,P1201+1)</f>
        <v/>
      </c>
    </row>
    <row r="1203">
      <c r="A1203">
        <f>IF(P1203=P1202,0,P1203)</f>
        <v/>
      </c>
      <c r="B1203" s="41">
        <f>IF($M1203&gt;300,"",IF(OR(INDEX(Bemenet!$E$2:$E$301,$M1203)="",INDEX(Bemenet!$F$2:$F$301,$M1203)=""),"",MAX(INDEX(Bemenet!$E$2:$E$301,$M1203),INDEX(Szabalyok!$A:$A,$N1203))))</f>
        <v/>
      </c>
      <c r="C1203" s="41">
        <f>IF($B1203="","",MIN(INDEX(Bemenet!$F$2:$F$301,$M1203),INDEX(Szabalyok!$B:$B,$N1203)))</f>
        <v/>
      </c>
      <c r="D1203" s="5">
        <f>IF(AND($B1203&lt;&gt;"",$C1203&lt;&gt;"",$B1203&lt;=$C1203),INDEX(Bemenet!$G$2:$G$301,$M1203),"")</f>
        <v/>
      </c>
      <c r="E1203" s="6">
        <f>IF(AND($B1203&lt;&gt;"",$C1203&lt;&gt;"",$B1203&lt;=$C1203),INDEX(Bemenet!$D$2:$D$301,$M1203),"")</f>
        <v/>
      </c>
      <c r="F1203" s="5">
        <f>IF(AND($B1203&lt;&gt;"",$C1203&lt;&gt;"",$B1203&lt;=$C1203),$C1203-$B1203+1,"")</f>
        <v/>
      </c>
      <c r="G1203" s="5">
        <f>IF($F1203="","",$F1203*$D1203)</f>
        <v/>
      </c>
      <c r="H1203" s="42">
        <f>IF($G1203="","",$O1203)</f>
        <v/>
      </c>
      <c r="I1203" s="5">
        <f>IF($G1203="","",$G1203*IF($H1203="",$O1203,$H1203)/100)</f>
        <v/>
      </c>
      <c r="J1203" s="5">
        <f>IF(OR($L1203="",NOT(COUNTIFS($L$2:$L1203,$L1203)=1)),"",SUMIFS($G:$G,$L:$L,$L1203))</f>
        <v/>
      </c>
      <c r="K1203" s="5">
        <f>IF(OR($L1203="",NOT(COUNTIFS($L$2:$L1203,$L1203)=1)),"",SUMIFS($I:$I,$L:$L,$L1203))</f>
        <v/>
      </c>
      <c r="L1203" s="6">
        <f>IF($B1203="","",YEAR($B1203))</f>
        <v/>
      </c>
      <c r="M1203" s="6">
        <f>INT((ROW()-2)/39)+1</f>
        <v/>
      </c>
      <c r="N1203" s="6">
        <f>MOD(ROW()-2,39)+2</f>
        <v/>
      </c>
      <c r="O1203" s="42">
        <f>IF(AND($B1203&lt;&gt;"",$C1203&lt;&gt;"",$B1203&lt;=$C1203),INDEX(Szabalyok!$C:$C,$N1203),"")</f>
        <v/>
      </c>
      <c r="P1203">
        <f>IF(D1203="",P1202,P1202+1)</f>
        <v/>
      </c>
    </row>
    <row r="1204">
      <c r="A1204">
        <f>IF(P1204=P1203,0,P1204)</f>
        <v/>
      </c>
      <c r="B1204" s="41">
        <f>IF($M1204&gt;300,"",IF(OR(INDEX(Bemenet!$E$2:$E$301,$M1204)="",INDEX(Bemenet!$F$2:$F$301,$M1204)=""),"",MAX(INDEX(Bemenet!$E$2:$E$301,$M1204),INDEX(Szabalyok!$A:$A,$N1204))))</f>
        <v/>
      </c>
      <c r="C1204" s="41">
        <f>IF($B1204="","",MIN(INDEX(Bemenet!$F$2:$F$301,$M1204),INDEX(Szabalyok!$B:$B,$N1204)))</f>
        <v/>
      </c>
      <c r="D1204" s="5">
        <f>IF(AND($B1204&lt;&gt;"",$C1204&lt;&gt;"",$B1204&lt;=$C1204),INDEX(Bemenet!$G$2:$G$301,$M1204),"")</f>
        <v/>
      </c>
      <c r="E1204" s="6">
        <f>IF(AND($B1204&lt;&gt;"",$C1204&lt;&gt;"",$B1204&lt;=$C1204),INDEX(Bemenet!$D$2:$D$301,$M1204),"")</f>
        <v/>
      </c>
      <c r="F1204" s="5">
        <f>IF(AND($B1204&lt;&gt;"",$C1204&lt;&gt;"",$B1204&lt;=$C1204),$C1204-$B1204+1,"")</f>
        <v/>
      </c>
      <c r="G1204" s="5">
        <f>IF($F1204="","",$F1204*$D1204)</f>
        <v/>
      </c>
      <c r="H1204" s="42">
        <f>IF($G1204="","",$O1204)</f>
        <v/>
      </c>
      <c r="I1204" s="5">
        <f>IF($G1204="","",$G1204*IF($H1204="",$O1204,$H1204)/100)</f>
        <v/>
      </c>
      <c r="J1204" s="5">
        <f>IF(OR($L1204="",NOT(COUNTIFS($L$2:$L1204,$L1204)=1)),"",SUMIFS($G:$G,$L:$L,$L1204))</f>
        <v/>
      </c>
      <c r="K1204" s="5">
        <f>IF(OR($L1204="",NOT(COUNTIFS($L$2:$L1204,$L1204)=1)),"",SUMIFS($I:$I,$L:$L,$L1204))</f>
        <v/>
      </c>
      <c r="L1204" s="6">
        <f>IF($B1204="","",YEAR($B1204))</f>
        <v/>
      </c>
      <c r="M1204" s="6">
        <f>INT((ROW()-2)/39)+1</f>
        <v/>
      </c>
      <c r="N1204" s="6">
        <f>MOD(ROW()-2,39)+2</f>
        <v/>
      </c>
      <c r="O1204" s="42">
        <f>IF(AND($B1204&lt;&gt;"",$C1204&lt;&gt;"",$B1204&lt;=$C1204),INDEX(Szabalyok!$C:$C,$N1204),"")</f>
        <v/>
      </c>
      <c r="P1204">
        <f>IF(D1204="",P1203,P1203+1)</f>
        <v/>
      </c>
    </row>
    <row r="1205">
      <c r="A1205">
        <f>IF(P1205=P1204,0,P1205)</f>
        <v/>
      </c>
      <c r="B1205" s="41">
        <f>IF($M1205&gt;300,"",IF(OR(INDEX(Bemenet!$E$2:$E$301,$M1205)="",INDEX(Bemenet!$F$2:$F$301,$M1205)=""),"",MAX(INDEX(Bemenet!$E$2:$E$301,$M1205),INDEX(Szabalyok!$A:$A,$N1205))))</f>
        <v/>
      </c>
      <c r="C1205" s="41">
        <f>IF($B1205="","",MIN(INDEX(Bemenet!$F$2:$F$301,$M1205),INDEX(Szabalyok!$B:$B,$N1205)))</f>
        <v/>
      </c>
      <c r="D1205" s="5">
        <f>IF(AND($B1205&lt;&gt;"",$C1205&lt;&gt;"",$B1205&lt;=$C1205),INDEX(Bemenet!$G$2:$G$301,$M1205),"")</f>
        <v/>
      </c>
      <c r="E1205" s="6">
        <f>IF(AND($B1205&lt;&gt;"",$C1205&lt;&gt;"",$B1205&lt;=$C1205),INDEX(Bemenet!$D$2:$D$301,$M1205),"")</f>
        <v/>
      </c>
      <c r="F1205" s="5">
        <f>IF(AND($B1205&lt;&gt;"",$C1205&lt;&gt;"",$B1205&lt;=$C1205),$C1205-$B1205+1,"")</f>
        <v/>
      </c>
      <c r="G1205" s="5">
        <f>IF($F1205="","",$F1205*$D1205)</f>
        <v/>
      </c>
      <c r="H1205" s="42">
        <f>IF($G1205="","",$O1205)</f>
        <v/>
      </c>
      <c r="I1205" s="5">
        <f>IF($G1205="","",$G1205*IF($H1205="",$O1205,$H1205)/100)</f>
        <v/>
      </c>
      <c r="J1205" s="5">
        <f>IF(OR($L1205="",NOT(COUNTIFS($L$2:$L1205,$L1205)=1)),"",SUMIFS($G:$G,$L:$L,$L1205))</f>
        <v/>
      </c>
      <c r="K1205" s="5">
        <f>IF(OR($L1205="",NOT(COUNTIFS($L$2:$L1205,$L1205)=1)),"",SUMIFS($I:$I,$L:$L,$L1205))</f>
        <v/>
      </c>
      <c r="L1205" s="6">
        <f>IF($B1205="","",YEAR($B1205))</f>
        <v/>
      </c>
      <c r="M1205" s="6">
        <f>INT((ROW()-2)/39)+1</f>
        <v/>
      </c>
      <c r="N1205" s="6">
        <f>MOD(ROW()-2,39)+2</f>
        <v/>
      </c>
      <c r="O1205" s="42">
        <f>IF(AND($B1205&lt;&gt;"",$C1205&lt;&gt;"",$B1205&lt;=$C1205),INDEX(Szabalyok!$C:$C,$N1205),"")</f>
        <v/>
      </c>
      <c r="P1205">
        <f>IF(D1205="",P1204,P1204+1)</f>
        <v/>
      </c>
    </row>
    <row r="1206">
      <c r="A1206">
        <f>IF(P1206=P1205,0,P1206)</f>
        <v/>
      </c>
      <c r="B1206" s="41">
        <f>IF($M1206&gt;300,"",IF(OR(INDEX(Bemenet!$E$2:$E$301,$M1206)="",INDEX(Bemenet!$F$2:$F$301,$M1206)=""),"",MAX(INDEX(Bemenet!$E$2:$E$301,$M1206),INDEX(Szabalyok!$A:$A,$N1206))))</f>
        <v/>
      </c>
      <c r="C1206" s="41">
        <f>IF($B1206="","",MIN(INDEX(Bemenet!$F$2:$F$301,$M1206),INDEX(Szabalyok!$B:$B,$N1206)))</f>
        <v/>
      </c>
      <c r="D1206" s="5">
        <f>IF(AND($B1206&lt;&gt;"",$C1206&lt;&gt;"",$B1206&lt;=$C1206),INDEX(Bemenet!$G$2:$G$301,$M1206),"")</f>
        <v/>
      </c>
      <c r="E1206" s="6">
        <f>IF(AND($B1206&lt;&gt;"",$C1206&lt;&gt;"",$B1206&lt;=$C1206),INDEX(Bemenet!$D$2:$D$301,$M1206),"")</f>
        <v/>
      </c>
      <c r="F1206" s="5">
        <f>IF(AND($B1206&lt;&gt;"",$C1206&lt;&gt;"",$B1206&lt;=$C1206),$C1206-$B1206+1,"")</f>
        <v/>
      </c>
      <c r="G1206" s="5">
        <f>IF($F1206="","",$F1206*$D1206)</f>
        <v/>
      </c>
      <c r="H1206" s="42">
        <f>IF($G1206="","",$O1206)</f>
        <v/>
      </c>
      <c r="I1206" s="5">
        <f>IF($G1206="","",$G1206*IF($H1206="",$O1206,$H1206)/100)</f>
        <v/>
      </c>
      <c r="J1206" s="5">
        <f>IF(OR($L1206="",NOT(COUNTIFS($L$2:$L1206,$L1206)=1)),"",SUMIFS($G:$G,$L:$L,$L1206))</f>
        <v/>
      </c>
      <c r="K1206" s="5">
        <f>IF(OR($L1206="",NOT(COUNTIFS($L$2:$L1206,$L1206)=1)),"",SUMIFS($I:$I,$L:$L,$L1206))</f>
        <v/>
      </c>
      <c r="L1206" s="6">
        <f>IF($B1206="","",YEAR($B1206))</f>
        <v/>
      </c>
      <c r="M1206" s="6">
        <f>INT((ROW()-2)/39)+1</f>
        <v/>
      </c>
      <c r="N1206" s="6">
        <f>MOD(ROW()-2,39)+2</f>
        <v/>
      </c>
      <c r="O1206" s="42">
        <f>IF(AND($B1206&lt;&gt;"",$C1206&lt;&gt;"",$B1206&lt;=$C1206),INDEX(Szabalyok!$C:$C,$N1206),"")</f>
        <v/>
      </c>
      <c r="P1206">
        <f>IF(D1206="",P1205,P1205+1)</f>
        <v/>
      </c>
    </row>
    <row r="1207">
      <c r="A1207">
        <f>IF(P1207=P1206,0,P1207)</f>
        <v/>
      </c>
      <c r="B1207" s="41">
        <f>IF($M1207&gt;300,"",IF(OR(INDEX(Bemenet!$E$2:$E$301,$M1207)="",INDEX(Bemenet!$F$2:$F$301,$M1207)=""),"",MAX(INDEX(Bemenet!$E$2:$E$301,$M1207),INDEX(Szabalyok!$A:$A,$N1207))))</f>
        <v/>
      </c>
      <c r="C1207" s="41">
        <f>IF($B1207="","",MIN(INDEX(Bemenet!$F$2:$F$301,$M1207),INDEX(Szabalyok!$B:$B,$N1207)))</f>
        <v/>
      </c>
      <c r="D1207" s="5">
        <f>IF(AND($B1207&lt;&gt;"",$C1207&lt;&gt;"",$B1207&lt;=$C1207),INDEX(Bemenet!$G$2:$G$301,$M1207),"")</f>
        <v/>
      </c>
      <c r="E1207" s="6">
        <f>IF(AND($B1207&lt;&gt;"",$C1207&lt;&gt;"",$B1207&lt;=$C1207),INDEX(Bemenet!$D$2:$D$301,$M1207),"")</f>
        <v/>
      </c>
      <c r="F1207" s="5">
        <f>IF(AND($B1207&lt;&gt;"",$C1207&lt;&gt;"",$B1207&lt;=$C1207),$C1207-$B1207+1,"")</f>
        <v/>
      </c>
      <c r="G1207" s="5">
        <f>IF($F1207="","",$F1207*$D1207)</f>
        <v/>
      </c>
      <c r="H1207" s="42">
        <f>IF($G1207="","",$O1207)</f>
        <v/>
      </c>
      <c r="I1207" s="5">
        <f>IF($G1207="","",$G1207*IF($H1207="",$O1207,$H1207)/100)</f>
        <v/>
      </c>
      <c r="J1207" s="5">
        <f>IF(OR($L1207="",NOT(COUNTIFS($L$2:$L1207,$L1207)=1)),"",SUMIFS($G:$G,$L:$L,$L1207))</f>
        <v/>
      </c>
      <c r="K1207" s="5">
        <f>IF(OR($L1207="",NOT(COUNTIFS($L$2:$L1207,$L1207)=1)),"",SUMIFS($I:$I,$L:$L,$L1207))</f>
        <v/>
      </c>
      <c r="L1207" s="6">
        <f>IF($B1207="","",YEAR($B1207))</f>
        <v/>
      </c>
      <c r="M1207" s="6">
        <f>INT((ROW()-2)/39)+1</f>
        <v/>
      </c>
      <c r="N1207" s="6">
        <f>MOD(ROW()-2,39)+2</f>
        <v/>
      </c>
      <c r="O1207" s="42">
        <f>IF(AND($B1207&lt;&gt;"",$C1207&lt;&gt;"",$B1207&lt;=$C1207),INDEX(Szabalyok!$C:$C,$N1207),"")</f>
        <v/>
      </c>
      <c r="P1207">
        <f>IF(D1207="",P1206,P1206+1)</f>
        <v/>
      </c>
    </row>
    <row r="1208">
      <c r="A1208">
        <f>IF(P1208=P1207,0,P1208)</f>
        <v/>
      </c>
      <c r="B1208" s="41">
        <f>IF($M1208&gt;300,"",IF(OR(INDEX(Bemenet!$E$2:$E$301,$M1208)="",INDEX(Bemenet!$F$2:$F$301,$M1208)=""),"",MAX(INDEX(Bemenet!$E$2:$E$301,$M1208),INDEX(Szabalyok!$A:$A,$N1208))))</f>
        <v/>
      </c>
      <c r="C1208" s="41">
        <f>IF($B1208="","",MIN(INDEX(Bemenet!$F$2:$F$301,$M1208),INDEX(Szabalyok!$B:$B,$N1208)))</f>
        <v/>
      </c>
      <c r="D1208" s="5">
        <f>IF(AND($B1208&lt;&gt;"",$C1208&lt;&gt;"",$B1208&lt;=$C1208),INDEX(Bemenet!$G$2:$G$301,$M1208),"")</f>
        <v/>
      </c>
      <c r="E1208" s="6">
        <f>IF(AND($B1208&lt;&gt;"",$C1208&lt;&gt;"",$B1208&lt;=$C1208),INDEX(Bemenet!$D$2:$D$301,$M1208),"")</f>
        <v/>
      </c>
      <c r="F1208" s="5">
        <f>IF(AND($B1208&lt;&gt;"",$C1208&lt;&gt;"",$B1208&lt;=$C1208),$C1208-$B1208+1,"")</f>
        <v/>
      </c>
      <c r="G1208" s="5">
        <f>IF($F1208="","",$F1208*$D1208)</f>
        <v/>
      </c>
      <c r="H1208" s="42">
        <f>IF($G1208="","",$O1208)</f>
        <v/>
      </c>
      <c r="I1208" s="5">
        <f>IF($G1208="","",$G1208*IF($H1208="",$O1208,$H1208)/100)</f>
        <v/>
      </c>
      <c r="J1208" s="5">
        <f>IF(OR($L1208="",NOT(COUNTIFS($L$2:$L1208,$L1208)=1)),"",SUMIFS($G:$G,$L:$L,$L1208))</f>
        <v/>
      </c>
      <c r="K1208" s="5">
        <f>IF(OR($L1208="",NOT(COUNTIFS($L$2:$L1208,$L1208)=1)),"",SUMIFS($I:$I,$L:$L,$L1208))</f>
        <v/>
      </c>
      <c r="L1208" s="6">
        <f>IF($B1208="","",YEAR($B1208))</f>
        <v/>
      </c>
      <c r="M1208" s="6">
        <f>INT((ROW()-2)/39)+1</f>
        <v/>
      </c>
      <c r="N1208" s="6">
        <f>MOD(ROW()-2,39)+2</f>
        <v/>
      </c>
      <c r="O1208" s="42">
        <f>IF(AND($B1208&lt;&gt;"",$C1208&lt;&gt;"",$B1208&lt;=$C1208),INDEX(Szabalyok!$C:$C,$N1208),"")</f>
        <v/>
      </c>
      <c r="P1208">
        <f>IF(D1208="",P1207,P1207+1)</f>
        <v/>
      </c>
    </row>
    <row r="1209">
      <c r="A1209">
        <f>IF(P1209=P1208,0,P1209)</f>
        <v/>
      </c>
      <c r="B1209" s="41">
        <f>IF($M1209&gt;300,"",IF(OR(INDEX(Bemenet!$E$2:$E$301,$M1209)="",INDEX(Bemenet!$F$2:$F$301,$M1209)=""),"",MAX(INDEX(Bemenet!$E$2:$E$301,$M1209),INDEX(Szabalyok!$A:$A,$N1209))))</f>
        <v/>
      </c>
      <c r="C1209" s="41">
        <f>IF($B1209="","",MIN(INDEX(Bemenet!$F$2:$F$301,$M1209),INDEX(Szabalyok!$B:$B,$N1209)))</f>
        <v/>
      </c>
      <c r="D1209" s="5">
        <f>IF(AND($B1209&lt;&gt;"",$C1209&lt;&gt;"",$B1209&lt;=$C1209),INDEX(Bemenet!$G$2:$G$301,$M1209),"")</f>
        <v/>
      </c>
      <c r="E1209" s="6">
        <f>IF(AND($B1209&lt;&gt;"",$C1209&lt;&gt;"",$B1209&lt;=$C1209),INDEX(Bemenet!$D$2:$D$301,$M1209),"")</f>
        <v/>
      </c>
      <c r="F1209" s="5">
        <f>IF(AND($B1209&lt;&gt;"",$C1209&lt;&gt;"",$B1209&lt;=$C1209),$C1209-$B1209+1,"")</f>
        <v/>
      </c>
      <c r="G1209" s="5">
        <f>IF($F1209="","",$F1209*$D1209)</f>
        <v/>
      </c>
      <c r="H1209" s="42">
        <f>IF($G1209="","",$O1209)</f>
        <v/>
      </c>
      <c r="I1209" s="5">
        <f>IF($G1209="","",$G1209*IF($H1209="",$O1209,$H1209)/100)</f>
        <v/>
      </c>
      <c r="J1209" s="5">
        <f>IF(OR($L1209="",NOT(COUNTIFS($L$2:$L1209,$L1209)=1)),"",SUMIFS($G:$G,$L:$L,$L1209))</f>
        <v/>
      </c>
      <c r="K1209" s="5">
        <f>IF(OR($L1209="",NOT(COUNTIFS($L$2:$L1209,$L1209)=1)),"",SUMIFS($I:$I,$L:$L,$L1209))</f>
        <v/>
      </c>
      <c r="L1209" s="6">
        <f>IF($B1209="","",YEAR($B1209))</f>
        <v/>
      </c>
      <c r="M1209" s="6">
        <f>INT((ROW()-2)/39)+1</f>
        <v/>
      </c>
      <c r="N1209" s="6">
        <f>MOD(ROW()-2,39)+2</f>
        <v/>
      </c>
      <c r="O1209" s="42">
        <f>IF(AND($B1209&lt;&gt;"",$C1209&lt;&gt;"",$B1209&lt;=$C1209),INDEX(Szabalyok!$C:$C,$N1209),"")</f>
        <v/>
      </c>
      <c r="P1209">
        <f>IF(D1209="",P1208,P1208+1)</f>
        <v/>
      </c>
    </row>
    <row r="1210">
      <c r="A1210">
        <f>IF(P1210=P1209,0,P1210)</f>
        <v/>
      </c>
      <c r="B1210" s="41">
        <f>IF($M1210&gt;300,"",IF(OR(INDEX(Bemenet!$E$2:$E$301,$M1210)="",INDEX(Bemenet!$F$2:$F$301,$M1210)=""),"",MAX(INDEX(Bemenet!$E$2:$E$301,$M1210),INDEX(Szabalyok!$A:$A,$N1210))))</f>
        <v/>
      </c>
      <c r="C1210" s="41">
        <f>IF($B1210="","",MIN(INDEX(Bemenet!$F$2:$F$301,$M1210),INDEX(Szabalyok!$B:$B,$N1210)))</f>
        <v/>
      </c>
      <c r="D1210" s="5">
        <f>IF(AND($B1210&lt;&gt;"",$C1210&lt;&gt;"",$B1210&lt;=$C1210),INDEX(Bemenet!$G$2:$G$301,$M1210),"")</f>
        <v/>
      </c>
      <c r="E1210" s="6">
        <f>IF(AND($B1210&lt;&gt;"",$C1210&lt;&gt;"",$B1210&lt;=$C1210),INDEX(Bemenet!$D$2:$D$301,$M1210),"")</f>
        <v/>
      </c>
      <c r="F1210" s="5">
        <f>IF(AND($B1210&lt;&gt;"",$C1210&lt;&gt;"",$B1210&lt;=$C1210),$C1210-$B1210+1,"")</f>
        <v/>
      </c>
      <c r="G1210" s="5">
        <f>IF($F1210="","",$F1210*$D1210)</f>
        <v/>
      </c>
      <c r="H1210" s="42">
        <f>IF($G1210="","",$O1210)</f>
        <v/>
      </c>
      <c r="I1210" s="5">
        <f>IF($G1210="","",$G1210*IF($H1210="",$O1210,$H1210)/100)</f>
        <v/>
      </c>
      <c r="J1210" s="5">
        <f>IF(OR($L1210="",NOT(COUNTIFS($L$2:$L1210,$L1210)=1)),"",SUMIFS($G:$G,$L:$L,$L1210))</f>
        <v/>
      </c>
      <c r="K1210" s="5">
        <f>IF(OR($L1210="",NOT(COUNTIFS($L$2:$L1210,$L1210)=1)),"",SUMIFS($I:$I,$L:$L,$L1210))</f>
        <v/>
      </c>
      <c r="L1210" s="6">
        <f>IF($B1210="","",YEAR($B1210))</f>
        <v/>
      </c>
      <c r="M1210" s="6">
        <f>INT((ROW()-2)/39)+1</f>
        <v/>
      </c>
      <c r="N1210" s="6">
        <f>MOD(ROW()-2,39)+2</f>
        <v/>
      </c>
      <c r="O1210" s="42">
        <f>IF(AND($B1210&lt;&gt;"",$C1210&lt;&gt;"",$B1210&lt;=$C1210),INDEX(Szabalyok!$C:$C,$N1210),"")</f>
        <v/>
      </c>
      <c r="P1210">
        <f>IF(D1210="",P1209,P1209+1)</f>
        <v/>
      </c>
    </row>
    <row r="1211">
      <c r="A1211">
        <f>IF(P1211=P1210,0,P1211)</f>
        <v/>
      </c>
      <c r="B1211" s="41">
        <f>IF($M1211&gt;300,"",IF(OR(INDEX(Bemenet!$E$2:$E$301,$M1211)="",INDEX(Bemenet!$F$2:$F$301,$M1211)=""),"",MAX(INDEX(Bemenet!$E$2:$E$301,$M1211),INDEX(Szabalyok!$A:$A,$N1211))))</f>
        <v/>
      </c>
      <c r="C1211" s="41">
        <f>IF($B1211="","",MIN(INDEX(Bemenet!$F$2:$F$301,$M1211),INDEX(Szabalyok!$B:$B,$N1211)))</f>
        <v/>
      </c>
      <c r="D1211" s="5">
        <f>IF(AND($B1211&lt;&gt;"",$C1211&lt;&gt;"",$B1211&lt;=$C1211),INDEX(Bemenet!$G$2:$G$301,$M1211),"")</f>
        <v/>
      </c>
      <c r="E1211" s="6">
        <f>IF(AND($B1211&lt;&gt;"",$C1211&lt;&gt;"",$B1211&lt;=$C1211),INDEX(Bemenet!$D$2:$D$301,$M1211),"")</f>
        <v/>
      </c>
      <c r="F1211" s="5">
        <f>IF(AND($B1211&lt;&gt;"",$C1211&lt;&gt;"",$B1211&lt;=$C1211),$C1211-$B1211+1,"")</f>
        <v/>
      </c>
      <c r="G1211" s="5">
        <f>IF($F1211="","",$F1211*$D1211)</f>
        <v/>
      </c>
      <c r="H1211" s="42">
        <f>IF($G1211="","",$O1211)</f>
        <v/>
      </c>
      <c r="I1211" s="5">
        <f>IF($G1211="","",$G1211*IF($H1211="",$O1211,$H1211)/100)</f>
        <v/>
      </c>
      <c r="J1211" s="5">
        <f>IF(OR($L1211="",NOT(COUNTIFS($L$2:$L1211,$L1211)=1)),"",SUMIFS($G:$G,$L:$L,$L1211))</f>
        <v/>
      </c>
      <c r="K1211" s="5">
        <f>IF(OR($L1211="",NOT(COUNTIFS($L$2:$L1211,$L1211)=1)),"",SUMIFS($I:$I,$L:$L,$L1211))</f>
        <v/>
      </c>
      <c r="L1211" s="6">
        <f>IF($B1211="","",YEAR($B1211))</f>
        <v/>
      </c>
      <c r="M1211" s="6">
        <f>INT((ROW()-2)/39)+1</f>
        <v/>
      </c>
      <c r="N1211" s="6">
        <f>MOD(ROW()-2,39)+2</f>
        <v/>
      </c>
      <c r="O1211" s="42">
        <f>IF(AND($B1211&lt;&gt;"",$C1211&lt;&gt;"",$B1211&lt;=$C1211),INDEX(Szabalyok!$C:$C,$N1211),"")</f>
        <v/>
      </c>
      <c r="P1211">
        <f>IF(D1211="",P1210,P1210+1)</f>
        <v/>
      </c>
    </row>
    <row r="1212">
      <c r="A1212">
        <f>IF(P1212=P1211,0,P1212)</f>
        <v/>
      </c>
      <c r="B1212" s="41">
        <f>IF($M1212&gt;300,"",IF(OR(INDEX(Bemenet!$E$2:$E$301,$M1212)="",INDEX(Bemenet!$F$2:$F$301,$M1212)=""),"",MAX(INDEX(Bemenet!$E$2:$E$301,$M1212),INDEX(Szabalyok!$A:$A,$N1212))))</f>
        <v/>
      </c>
      <c r="C1212" s="41">
        <f>IF($B1212="","",MIN(INDEX(Bemenet!$F$2:$F$301,$M1212),INDEX(Szabalyok!$B:$B,$N1212)))</f>
        <v/>
      </c>
      <c r="D1212" s="5">
        <f>IF(AND($B1212&lt;&gt;"",$C1212&lt;&gt;"",$B1212&lt;=$C1212),INDEX(Bemenet!$G$2:$G$301,$M1212),"")</f>
        <v/>
      </c>
      <c r="E1212" s="6">
        <f>IF(AND($B1212&lt;&gt;"",$C1212&lt;&gt;"",$B1212&lt;=$C1212),INDEX(Bemenet!$D$2:$D$301,$M1212),"")</f>
        <v/>
      </c>
      <c r="F1212" s="5">
        <f>IF(AND($B1212&lt;&gt;"",$C1212&lt;&gt;"",$B1212&lt;=$C1212),$C1212-$B1212+1,"")</f>
        <v/>
      </c>
      <c r="G1212" s="5">
        <f>IF($F1212="","",$F1212*$D1212)</f>
        <v/>
      </c>
      <c r="H1212" s="42">
        <f>IF($G1212="","",$O1212)</f>
        <v/>
      </c>
      <c r="I1212" s="5">
        <f>IF($G1212="","",$G1212*IF($H1212="",$O1212,$H1212)/100)</f>
        <v/>
      </c>
      <c r="J1212" s="5">
        <f>IF(OR($L1212="",NOT(COUNTIFS($L$2:$L1212,$L1212)=1)),"",SUMIFS($G:$G,$L:$L,$L1212))</f>
        <v/>
      </c>
      <c r="K1212" s="5">
        <f>IF(OR($L1212="",NOT(COUNTIFS($L$2:$L1212,$L1212)=1)),"",SUMIFS($I:$I,$L:$L,$L1212))</f>
        <v/>
      </c>
      <c r="L1212" s="6">
        <f>IF($B1212="","",YEAR($B1212))</f>
        <v/>
      </c>
      <c r="M1212" s="6">
        <f>INT((ROW()-2)/39)+1</f>
        <v/>
      </c>
      <c r="N1212" s="6">
        <f>MOD(ROW()-2,39)+2</f>
        <v/>
      </c>
      <c r="O1212" s="42">
        <f>IF(AND($B1212&lt;&gt;"",$C1212&lt;&gt;"",$B1212&lt;=$C1212),INDEX(Szabalyok!$C:$C,$N1212),"")</f>
        <v/>
      </c>
      <c r="P1212">
        <f>IF(D1212="",P1211,P1211+1)</f>
        <v/>
      </c>
    </row>
    <row r="1213">
      <c r="A1213">
        <f>IF(P1213=P1212,0,P1213)</f>
        <v/>
      </c>
      <c r="B1213" s="41">
        <f>IF($M1213&gt;300,"",IF(OR(INDEX(Bemenet!$E$2:$E$301,$M1213)="",INDEX(Bemenet!$F$2:$F$301,$M1213)=""),"",MAX(INDEX(Bemenet!$E$2:$E$301,$M1213),INDEX(Szabalyok!$A:$A,$N1213))))</f>
        <v/>
      </c>
      <c r="C1213" s="41">
        <f>IF($B1213="","",MIN(INDEX(Bemenet!$F$2:$F$301,$M1213),INDEX(Szabalyok!$B:$B,$N1213)))</f>
        <v/>
      </c>
      <c r="D1213" s="5">
        <f>IF(AND($B1213&lt;&gt;"",$C1213&lt;&gt;"",$B1213&lt;=$C1213),INDEX(Bemenet!$G$2:$G$301,$M1213),"")</f>
        <v/>
      </c>
      <c r="E1213" s="6">
        <f>IF(AND($B1213&lt;&gt;"",$C1213&lt;&gt;"",$B1213&lt;=$C1213),INDEX(Bemenet!$D$2:$D$301,$M1213),"")</f>
        <v/>
      </c>
      <c r="F1213" s="5">
        <f>IF(AND($B1213&lt;&gt;"",$C1213&lt;&gt;"",$B1213&lt;=$C1213),$C1213-$B1213+1,"")</f>
        <v/>
      </c>
      <c r="G1213" s="5">
        <f>IF($F1213="","",$F1213*$D1213)</f>
        <v/>
      </c>
      <c r="H1213" s="42">
        <f>IF($G1213="","",$O1213)</f>
        <v/>
      </c>
      <c r="I1213" s="5">
        <f>IF($G1213="","",$G1213*IF($H1213="",$O1213,$H1213)/100)</f>
        <v/>
      </c>
      <c r="J1213" s="5">
        <f>IF(OR($L1213="",NOT(COUNTIFS($L$2:$L1213,$L1213)=1)),"",SUMIFS($G:$G,$L:$L,$L1213))</f>
        <v/>
      </c>
      <c r="K1213" s="5">
        <f>IF(OR($L1213="",NOT(COUNTIFS($L$2:$L1213,$L1213)=1)),"",SUMIFS($I:$I,$L:$L,$L1213))</f>
        <v/>
      </c>
      <c r="L1213" s="6">
        <f>IF($B1213="","",YEAR($B1213))</f>
        <v/>
      </c>
      <c r="M1213" s="6">
        <f>INT((ROW()-2)/39)+1</f>
        <v/>
      </c>
      <c r="N1213" s="6">
        <f>MOD(ROW()-2,39)+2</f>
        <v/>
      </c>
      <c r="O1213" s="42">
        <f>IF(AND($B1213&lt;&gt;"",$C1213&lt;&gt;"",$B1213&lt;=$C1213),INDEX(Szabalyok!$C:$C,$N1213),"")</f>
        <v/>
      </c>
      <c r="P1213">
        <f>IF(D1213="",P1212,P1212+1)</f>
        <v/>
      </c>
    </row>
    <row r="1214">
      <c r="A1214">
        <f>IF(P1214=P1213,0,P1214)</f>
        <v/>
      </c>
      <c r="B1214" s="41">
        <f>IF($M1214&gt;300,"",IF(OR(INDEX(Bemenet!$E$2:$E$301,$M1214)="",INDEX(Bemenet!$F$2:$F$301,$M1214)=""),"",MAX(INDEX(Bemenet!$E$2:$E$301,$M1214),INDEX(Szabalyok!$A:$A,$N1214))))</f>
        <v/>
      </c>
      <c r="C1214" s="41">
        <f>IF($B1214="","",MIN(INDEX(Bemenet!$F$2:$F$301,$M1214),INDEX(Szabalyok!$B:$B,$N1214)))</f>
        <v/>
      </c>
      <c r="D1214" s="5">
        <f>IF(AND($B1214&lt;&gt;"",$C1214&lt;&gt;"",$B1214&lt;=$C1214),INDEX(Bemenet!$G$2:$G$301,$M1214),"")</f>
        <v/>
      </c>
      <c r="E1214" s="6">
        <f>IF(AND($B1214&lt;&gt;"",$C1214&lt;&gt;"",$B1214&lt;=$C1214),INDEX(Bemenet!$D$2:$D$301,$M1214),"")</f>
        <v/>
      </c>
      <c r="F1214" s="5">
        <f>IF(AND($B1214&lt;&gt;"",$C1214&lt;&gt;"",$B1214&lt;=$C1214),$C1214-$B1214+1,"")</f>
        <v/>
      </c>
      <c r="G1214" s="5">
        <f>IF($F1214="","",$F1214*$D1214)</f>
        <v/>
      </c>
      <c r="H1214" s="42">
        <f>IF($G1214="","",$O1214)</f>
        <v/>
      </c>
      <c r="I1214" s="5">
        <f>IF($G1214="","",$G1214*IF($H1214="",$O1214,$H1214)/100)</f>
        <v/>
      </c>
      <c r="J1214" s="5">
        <f>IF(OR($L1214="",NOT(COUNTIFS($L$2:$L1214,$L1214)=1)),"",SUMIFS($G:$G,$L:$L,$L1214))</f>
        <v/>
      </c>
      <c r="K1214" s="5">
        <f>IF(OR($L1214="",NOT(COUNTIFS($L$2:$L1214,$L1214)=1)),"",SUMIFS($I:$I,$L:$L,$L1214))</f>
        <v/>
      </c>
      <c r="L1214" s="6">
        <f>IF($B1214="","",YEAR($B1214))</f>
        <v/>
      </c>
      <c r="M1214" s="6">
        <f>INT((ROW()-2)/39)+1</f>
        <v/>
      </c>
      <c r="N1214" s="6">
        <f>MOD(ROW()-2,39)+2</f>
        <v/>
      </c>
      <c r="O1214" s="42">
        <f>IF(AND($B1214&lt;&gt;"",$C1214&lt;&gt;"",$B1214&lt;=$C1214),INDEX(Szabalyok!$C:$C,$N1214),"")</f>
        <v/>
      </c>
      <c r="P1214">
        <f>IF(D1214="",P1213,P1213+1)</f>
        <v/>
      </c>
    </row>
    <row r="1215">
      <c r="A1215">
        <f>IF(P1215=P1214,0,P1215)</f>
        <v/>
      </c>
      <c r="B1215" s="41">
        <f>IF($M1215&gt;300,"",IF(OR(INDEX(Bemenet!$E$2:$E$301,$M1215)="",INDEX(Bemenet!$F$2:$F$301,$M1215)=""),"",MAX(INDEX(Bemenet!$E$2:$E$301,$M1215),INDEX(Szabalyok!$A:$A,$N1215))))</f>
        <v/>
      </c>
      <c r="C1215" s="41">
        <f>IF($B1215="","",MIN(INDEX(Bemenet!$F$2:$F$301,$M1215),INDEX(Szabalyok!$B:$B,$N1215)))</f>
        <v/>
      </c>
      <c r="D1215" s="5">
        <f>IF(AND($B1215&lt;&gt;"",$C1215&lt;&gt;"",$B1215&lt;=$C1215),INDEX(Bemenet!$G$2:$G$301,$M1215),"")</f>
        <v/>
      </c>
      <c r="E1215" s="6">
        <f>IF(AND($B1215&lt;&gt;"",$C1215&lt;&gt;"",$B1215&lt;=$C1215),INDEX(Bemenet!$D$2:$D$301,$M1215),"")</f>
        <v/>
      </c>
      <c r="F1215" s="5">
        <f>IF(AND($B1215&lt;&gt;"",$C1215&lt;&gt;"",$B1215&lt;=$C1215),$C1215-$B1215+1,"")</f>
        <v/>
      </c>
      <c r="G1215" s="5">
        <f>IF($F1215="","",$F1215*$D1215)</f>
        <v/>
      </c>
      <c r="H1215" s="42">
        <f>IF($G1215="","",$O1215)</f>
        <v/>
      </c>
      <c r="I1215" s="5">
        <f>IF($G1215="","",$G1215*IF($H1215="",$O1215,$H1215)/100)</f>
        <v/>
      </c>
      <c r="J1215" s="5">
        <f>IF(OR($L1215="",NOT(COUNTIFS($L$2:$L1215,$L1215)=1)),"",SUMIFS($G:$G,$L:$L,$L1215))</f>
        <v/>
      </c>
      <c r="K1215" s="5">
        <f>IF(OR($L1215="",NOT(COUNTIFS($L$2:$L1215,$L1215)=1)),"",SUMIFS($I:$I,$L:$L,$L1215))</f>
        <v/>
      </c>
      <c r="L1215" s="6">
        <f>IF($B1215="","",YEAR($B1215))</f>
        <v/>
      </c>
      <c r="M1215" s="6">
        <f>INT((ROW()-2)/39)+1</f>
        <v/>
      </c>
      <c r="N1215" s="6">
        <f>MOD(ROW()-2,39)+2</f>
        <v/>
      </c>
      <c r="O1215" s="42">
        <f>IF(AND($B1215&lt;&gt;"",$C1215&lt;&gt;"",$B1215&lt;=$C1215),INDEX(Szabalyok!$C:$C,$N1215),"")</f>
        <v/>
      </c>
      <c r="P1215">
        <f>IF(D1215="",P1214,P1214+1)</f>
        <v/>
      </c>
    </row>
    <row r="1216">
      <c r="A1216">
        <f>IF(P1216=P1215,0,P1216)</f>
        <v/>
      </c>
      <c r="B1216" s="41">
        <f>IF($M1216&gt;300,"",IF(OR(INDEX(Bemenet!$E$2:$E$301,$M1216)="",INDEX(Bemenet!$F$2:$F$301,$M1216)=""),"",MAX(INDEX(Bemenet!$E$2:$E$301,$M1216),INDEX(Szabalyok!$A:$A,$N1216))))</f>
        <v/>
      </c>
      <c r="C1216" s="41">
        <f>IF($B1216="","",MIN(INDEX(Bemenet!$F$2:$F$301,$M1216),INDEX(Szabalyok!$B:$B,$N1216)))</f>
        <v/>
      </c>
      <c r="D1216" s="5">
        <f>IF(AND($B1216&lt;&gt;"",$C1216&lt;&gt;"",$B1216&lt;=$C1216),INDEX(Bemenet!$G$2:$G$301,$M1216),"")</f>
        <v/>
      </c>
      <c r="E1216" s="6">
        <f>IF(AND($B1216&lt;&gt;"",$C1216&lt;&gt;"",$B1216&lt;=$C1216),INDEX(Bemenet!$D$2:$D$301,$M1216),"")</f>
        <v/>
      </c>
      <c r="F1216" s="5">
        <f>IF(AND($B1216&lt;&gt;"",$C1216&lt;&gt;"",$B1216&lt;=$C1216),$C1216-$B1216+1,"")</f>
        <v/>
      </c>
      <c r="G1216" s="5">
        <f>IF($F1216="","",$F1216*$D1216)</f>
        <v/>
      </c>
      <c r="H1216" s="42">
        <f>IF($G1216="","",$O1216)</f>
        <v/>
      </c>
      <c r="I1216" s="5">
        <f>IF($G1216="","",$G1216*IF($H1216="",$O1216,$H1216)/100)</f>
        <v/>
      </c>
      <c r="J1216" s="5">
        <f>IF(OR($L1216="",NOT(COUNTIFS($L$2:$L1216,$L1216)=1)),"",SUMIFS($G:$G,$L:$L,$L1216))</f>
        <v/>
      </c>
      <c r="K1216" s="5">
        <f>IF(OR($L1216="",NOT(COUNTIFS($L$2:$L1216,$L1216)=1)),"",SUMIFS($I:$I,$L:$L,$L1216))</f>
        <v/>
      </c>
      <c r="L1216" s="6">
        <f>IF($B1216="","",YEAR($B1216))</f>
        <v/>
      </c>
      <c r="M1216" s="6">
        <f>INT((ROW()-2)/39)+1</f>
        <v/>
      </c>
      <c r="N1216" s="6">
        <f>MOD(ROW()-2,39)+2</f>
        <v/>
      </c>
      <c r="O1216" s="42">
        <f>IF(AND($B1216&lt;&gt;"",$C1216&lt;&gt;"",$B1216&lt;=$C1216),INDEX(Szabalyok!$C:$C,$N1216),"")</f>
        <v/>
      </c>
      <c r="P1216">
        <f>IF(D1216="",P1215,P1215+1)</f>
        <v/>
      </c>
    </row>
    <row r="1217">
      <c r="A1217">
        <f>IF(P1217=P1216,0,P1217)</f>
        <v/>
      </c>
      <c r="B1217" s="41">
        <f>IF($M1217&gt;300,"",IF(OR(INDEX(Bemenet!$E$2:$E$301,$M1217)="",INDEX(Bemenet!$F$2:$F$301,$M1217)=""),"",MAX(INDEX(Bemenet!$E$2:$E$301,$M1217),INDEX(Szabalyok!$A:$A,$N1217))))</f>
        <v/>
      </c>
      <c r="C1217" s="41">
        <f>IF($B1217="","",MIN(INDEX(Bemenet!$F$2:$F$301,$M1217),INDEX(Szabalyok!$B:$B,$N1217)))</f>
        <v/>
      </c>
      <c r="D1217" s="5">
        <f>IF(AND($B1217&lt;&gt;"",$C1217&lt;&gt;"",$B1217&lt;=$C1217),INDEX(Bemenet!$G$2:$G$301,$M1217),"")</f>
        <v/>
      </c>
      <c r="E1217" s="6">
        <f>IF(AND($B1217&lt;&gt;"",$C1217&lt;&gt;"",$B1217&lt;=$C1217),INDEX(Bemenet!$D$2:$D$301,$M1217),"")</f>
        <v/>
      </c>
      <c r="F1217" s="5">
        <f>IF(AND($B1217&lt;&gt;"",$C1217&lt;&gt;"",$B1217&lt;=$C1217),$C1217-$B1217+1,"")</f>
        <v/>
      </c>
      <c r="G1217" s="5">
        <f>IF($F1217="","",$F1217*$D1217)</f>
        <v/>
      </c>
      <c r="H1217" s="42">
        <f>IF($G1217="","",$O1217)</f>
        <v/>
      </c>
      <c r="I1217" s="5">
        <f>IF($G1217="","",$G1217*IF($H1217="",$O1217,$H1217)/100)</f>
        <v/>
      </c>
      <c r="J1217" s="5">
        <f>IF(OR($L1217="",NOT(COUNTIFS($L$2:$L1217,$L1217)=1)),"",SUMIFS($G:$G,$L:$L,$L1217))</f>
        <v/>
      </c>
      <c r="K1217" s="5">
        <f>IF(OR($L1217="",NOT(COUNTIFS($L$2:$L1217,$L1217)=1)),"",SUMIFS($I:$I,$L:$L,$L1217))</f>
        <v/>
      </c>
      <c r="L1217" s="6">
        <f>IF($B1217="","",YEAR($B1217))</f>
        <v/>
      </c>
      <c r="M1217" s="6">
        <f>INT((ROW()-2)/39)+1</f>
        <v/>
      </c>
      <c r="N1217" s="6">
        <f>MOD(ROW()-2,39)+2</f>
        <v/>
      </c>
      <c r="O1217" s="42">
        <f>IF(AND($B1217&lt;&gt;"",$C1217&lt;&gt;"",$B1217&lt;=$C1217),INDEX(Szabalyok!$C:$C,$N1217),"")</f>
        <v/>
      </c>
      <c r="P1217">
        <f>IF(D1217="",P1216,P1216+1)</f>
        <v/>
      </c>
    </row>
    <row r="1218">
      <c r="A1218">
        <f>IF(P1218=P1217,0,P1218)</f>
        <v/>
      </c>
      <c r="B1218" s="41">
        <f>IF($M1218&gt;300,"",IF(OR(INDEX(Bemenet!$E$2:$E$301,$M1218)="",INDEX(Bemenet!$F$2:$F$301,$M1218)=""),"",MAX(INDEX(Bemenet!$E$2:$E$301,$M1218),INDEX(Szabalyok!$A:$A,$N1218))))</f>
        <v/>
      </c>
      <c r="C1218" s="41">
        <f>IF($B1218="","",MIN(INDEX(Bemenet!$F$2:$F$301,$M1218),INDEX(Szabalyok!$B:$B,$N1218)))</f>
        <v/>
      </c>
      <c r="D1218" s="5">
        <f>IF(AND($B1218&lt;&gt;"",$C1218&lt;&gt;"",$B1218&lt;=$C1218),INDEX(Bemenet!$G$2:$G$301,$M1218),"")</f>
        <v/>
      </c>
      <c r="E1218" s="6">
        <f>IF(AND($B1218&lt;&gt;"",$C1218&lt;&gt;"",$B1218&lt;=$C1218),INDEX(Bemenet!$D$2:$D$301,$M1218),"")</f>
        <v/>
      </c>
      <c r="F1218" s="5">
        <f>IF(AND($B1218&lt;&gt;"",$C1218&lt;&gt;"",$B1218&lt;=$C1218),$C1218-$B1218+1,"")</f>
        <v/>
      </c>
      <c r="G1218" s="5">
        <f>IF($F1218="","",$F1218*$D1218)</f>
        <v/>
      </c>
      <c r="H1218" s="42">
        <f>IF($G1218="","",$O1218)</f>
        <v/>
      </c>
      <c r="I1218" s="5">
        <f>IF($G1218="","",$G1218*IF($H1218="",$O1218,$H1218)/100)</f>
        <v/>
      </c>
      <c r="J1218" s="5">
        <f>IF(OR($L1218="",NOT(COUNTIFS($L$2:$L1218,$L1218)=1)),"",SUMIFS($G:$G,$L:$L,$L1218))</f>
        <v/>
      </c>
      <c r="K1218" s="5">
        <f>IF(OR($L1218="",NOT(COUNTIFS($L$2:$L1218,$L1218)=1)),"",SUMIFS($I:$I,$L:$L,$L1218))</f>
        <v/>
      </c>
      <c r="L1218" s="6">
        <f>IF($B1218="","",YEAR($B1218))</f>
        <v/>
      </c>
      <c r="M1218" s="6">
        <f>INT((ROW()-2)/39)+1</f>
        <v/>
      </c>
      <c r="N1218" s="6">
        <f>MOD(ROW()-2,39)+2</f>
        <v/>
      </c>
      <c r="O1218" s="42">
        <f>IF(AND($B1218&lt;&gt;"",$C1218&lt;&gt;"",$B1218&lt;=$C1218),INDEX(Szabalyok!$C:$C,$N1218),"")</f>
        <v/>
      </c>
      <c r="P1218">
        <f>IF(D1218="",P1217,P1217+1)</f>
        <v/>
      </c>
    </row>
    <row r="1219">
      <c r="A1219">
        <f>IF(P1219=P1218,0,P1219)</f>
        <v/>
      </c>
      <c r="B1219" s="41">
        <f>IF($M1219&gt;300,"",IF(OR(INDEX(Bemenet!$E$2:$E$301,$M1219)="",INDEX(Bemenet!$F$2:$F$301,$M1219)=""),"",MAX(INDEX(Bemenet!$E$2:$E$301,$M1219),INDEX(Szabalyok!$A:$A,$N1219))))</f>
        <v/>
      </c>
      <c r="C1219" s="41">
        <f>IF($B1219="","",MIN(INDEX(Bemenet!$F$2:$F$301,$M1219),INDEX(Szabalyok!$B:$B,$N1219)))</f>
        <v/>
      </c>
      <c r="D1219" s="5">
        <f>IF(AND($B1219&lt;&gt;"",$C1219&lt;&gt;"",$B1219&lt;=$C1219),INDEX(Bemenet!$G$2:$G$301,$M1219),"")</f>
        <v/>
      </c>
      <c r="E1219" s="6">
        <f>IF(AND($B1219&lt;&gt;"",$C1219&lt;&gt;"",$B1219&lt;=$C1219),INDEX(Bemenet!$D$2:$D$301,$M1219),"")</f>
        <v/>
      </c>
      <c r="F1219" s="5">
        <f>IF(AND($B1219&lt;&gt;"",$C1219&lt;&gt;"",$B1219&lt;=$C1219),$C1219-$B1219+1,"")</f>
        <v/>
      </c>
      <c r="G1219" s="5">
        <f>IF($F1219="","",$F1219*$D1219)</f>
        <v/>
      </c>
      <c r="H1219" s="42">
        <f>IF($G1219="","",$O1219)</f>
        <v/>
      </c>
      <c r="I1219" s="5">
        <f>IF($G1219="","",$G1219*IF($H1219="",$O1219,$H1219)/100)</f>
        <v/>
      </c>
      <c r="J1219" s="5">
        <f>IF(OR($L1219="",NOT(COUNTIFS($L$2:$L1219,$L1219)=1)),"",SUMIFS($G:$G,$L:$L,$L1219))</f>
        <v/>
      </c>
      <c r="K1219" s="5">
        <f>IF(OR($L1219="",NOT(COUNTIFS($L$2:$L1219,$L1219)=1)),"",SUMIFS($I:$I,$L:$L,$L1219))</f>
        <v/>
      </c>
      <c r="L1219" s="6">
        <f>IF($B1219="","",YEAR($B1219))</f>
        <v/>
      </c>
      <c r="M1219" s="6">
        <f>INT((ROW()-2)/39)+1</f>
        <v/>
      </c>
      <c r="N1219" s="6">
        <f>MOD(ROW()-2,39)+2</f>
        <v/>
      </c>
      <c r="O1219" s="42">
        <f>IF(AND($B1219&lt;&gt;"",$C1219&lt;&gt;"",$B1219&lt;=$C1219),INDEX(Szabalyok!$C:$C,$N1219),"")</f>
        <v/>
      </c>
      <c r="P1219">
        <f>IF(D1219="",P1218,P1218+1)</f>
        <v/>
      </c>
    </row>
    <row r="1220">
      <c r="A1220">
        <f>IF(P1220=P1219,0,P1220)</f>
        <v/>
      </c>
      <c r="B1220" s="41">
        <f>IF($M1220&gt;300,"",IF(OR(INDEX(Bemenet!$E$2:$E$301,$M1220)="",INDEX(Bemenet!$F$2:$F$301,$M1220)=""),"",MAX(INDEX(Bemenet!$E$2:$E$301,$M1220),INDEX(Szabalyok!$A:$A,$N1220))))</f>
        <v/>
      </c>
      <c r="C1220" s="41">
        <f>IF($B1220="","",MIN(INDEX(Bemenet!$F$2:$F$301,$M1220),INDEX(Szabalyok!$B:$B,$N1220)))</f>
        <v/>
      </c>
      <c r="D1220" s="5">
        <f>IF(AND($B1220&lt;&gt;"",$C1220&lt;&gt;"",$B1220&lt;=$C1220),INDEX(Bemenet!$G$2:$G$301,$M1220),"")</f>
        <v/>
      </c>
      <c r="E1220" s="6">
        <f>IF(AND($B1220&lt;&gt;"",$C1220&lt;&gt;"",$B1220&lt;=$C1220),INDEX(Bemenet!$D$2:$D$301,$M1220),"")</f>
        <v/>
      </c>
      <c r="F1220" s="5">
        <f>IF(AND($B1220&lt;&gt;"",$C1220&lt;&gt;"",$B1220&lt;=$C1220),$C1220-$B1220+1,"")</f>
        <v/>
      </c>
      <c r="G1220" s="5">
        <f>IF($F1220="","",$F1220*$D1220)</f>
        <v/>
      </c>
      <c r="H1220" s="42">
        <f>IF($G1220="","",$O1220)</f>
        <v/>
      </c>
      <c r="I1220" s="5">
        <f>IF($G1220="","",$G1220*IF($H1220="",$O1220,$H1220)/100)</f>
        <v/>
      </c>
      <c r="J1220" s="5">
        <f>IF(OR($L1220="",NOT(COUNTIFS($L$2:$L1220,$L1220)=1)),"",SUMIFS($G:$G,$L:$L,$L1220))</f>
        <v/>
      </c>
      <c r="K1220" s="5">
        <f>IF(OR($L1220="",NOT(COUNTIFS($L$2:$L1220,$L1220)=1)),"",SUMIFS($I:$I,$L:$L,$L1220))</f>
        <v/>
      </c>
      <c r="L1220" s="6">
        <f>IF($B1220="","",YEAR($B1220))</f>
        <v/>
      </c>
      <c r="M1220" s="6">
        <f>INT((ROW()-2)/39)+1</f>
        <v/>
      </c>
      <c r="N1220" s="6">
        <f>MOD(ROW()-2,39)+2</f>
        <v/>
      </c>
      <c r="O1220" s="42">
        <f>IF(AND($B1220&lt;&gt;"",$C1220&lt;&gt;"",$B1220&lt;=$C1220),INDEX(Szabalyok!$C:$C,$N1220),"")</f>
        <v/>
      </c>
      <c r="P1220">
        <f>IF(D1220="",P1219,P1219+1)</f>
        <v/>
      </c>
    </row>
    <row r="1221">
      <c r="A1221">
        <f>IF(P1221=P1220,0,P1221)</f>
        <v/>
      </c>
      <c r="B1221" s="41">
        <f>IF($M1221&gt;300,"",IF(OR(INDEX(Bemenet!$E$2:$E$301,$M1221)="",INDEX(Bemenet!$F$2:$F$301,$M1221)=""),"",MAX(INDEX(Bemenet!$E$2:$E$301,$M1221),INDEX(Szabalyok!$A:$A,$N1221))))</f>
        <v/>
      </c>
      <c r="C1221" s="41">
        <f>IF($B1221="","",MIN(INDEX(Bemenet!$F$2:$F$301,$M1221),INDEX(Szabalyok!$B:$B,$N1221)))</f>
        <v/>
      </c>
      <c r="D1221" s="5">
        <f>IF(AND($B1221&lt;&gt;"",$C1221&lt;&gt;"",$B1221&lt;=$C1221),INDEX(Bemenet!$G$2:$G$301,$M1221),"")</f>
        <v/>
      </c>
      <c r="E1221" s="6">
        <f>IF(AND($B1221&lt;&gt;"",$C1221&lt;&gt;"",$B1221&lt;=$C1221),INDEX(Bemenet!$D$2:$D$301,$M1221),"")</f>
        <v/>
      </c>
      <c r="F1221" s="5">
        <f>IF(AND($B1221&lt;&gt;"",$C1221&lt;&gt;"",$B1221&lt;=$C1221),$C1221-$B1221+1,"")</f>
        <v/>
      </c>
      <c r="G1221" s="5">
        <f>IF($F1221="","",$F1221*$D1221)</f>
        <v/>
      </c>
      <c r="H1221" s="42">
        <f>IF($G1221="","",$O1221)</f>
        <v/>
      </c>
      <c r="I1221" s="5">
        <f>IF($G1221="","",$G1221*IF($H1221="",$O1221,$H1221)/100)</f>
        <v/>
      </c>
      <c r="J1221" s="5">
        <f>IF(OR($L1221="",NOT(COUNTIFS($L$2:$L1221,$L1221)=1)),"",SUMIFS($G:$G,$L:$L,$L1221))</f>
        <v/>
      </c>
      <c r="K1221" s="5">
        <f>IF(OR($L1221="",NOT(COUNTIFS($L$2:$L1221,$L1221)=1)),"",SUMIFS($I:$I,$L:$L,$L1221))</f>
        <v/>
      </c>
      <c r="L1221" s="6">
        <f>IF($B1221="","",YEAR($B1221))</f>
        <v/>
      </c>
      <c r="M1221" s="6">
        <f>INT((ROW()-2)/39)+1</f>
        <v/>
      </c>
      <c r="N1221" s="6">
        <f>MOD(ROW()-2,39)+2</f>
        <v/>
      </c>
      <c r="O1221" s="42">
        <f>IF(AND($B1221&lt;&gt;"",$C1221&lt;&gt;"",$B1221&lt;=$C1221),INDEX(Szabalyok!$C:$C,$N1221),"")</f>
        <v/>
      </c>
      <c r="P1221">
        <f>IF(D1221="",P1220,P1220+1)</f>
        <v/>
      </c>
    </row>
    <row r="1222">
      <c r="A1222">
        <f>IF(P1222=P1221,0,P1222)</f>
        <v/>
      </c>
      <c r="B1222" s="41">
        <f>IF($M1222&gt;300,"",IF(OR(INDEX(Bemenet!$E$2:$E$301,$M1222)="",INDEX(Bemenet!$F$2:$F$301,$M1222)=""),"",MAX(INDEX(Bemenet!$E$2:$E$301,$M1222),INDEX(Szabalyok!$A:$A,$N1222))))</f>
        <v/>
      </c>
      <c r="C1222" s="41">
        <f>IF($B1222="","",MIN(INDEX(Bemenet!$F$2:$F$301,$M1222),INDEX(Szabalyok!$B:$B,$N1222)))</f>
        <v/>
      </c>
      <c r="D1222" s="5">
        <f>IF(AND($B1222&lt;&gt;"",$C1222&lt;&gt;"",$B1222&lt;=$C1222),INDEX(Bemenet!$G$2:$G$301,$M1222),"")</f>
        <v/>
      </c>
      <c r="E1222" s="6">
        <f>IF(AND($B1222&lt;&gt;"",$C1222&lt;&gt;"",$B1222&lt;=$C1222),INDEX(Bemenet!$D$2:$D$301,$M1222),"")</f>
        <v/>
      </c>
      <c r="F1222" s="5">
        <f>IF(AND($B1222&lt;&gt;"",$C1222&lt;&gt;"",$B1222&lt;=$C1222),$C1222-$B1222+1,"")</f>
        <v/>
      </c>
      <c r="G1222" s="5">
        <f>IF($F1222="","",$F1222*$D1222)</f>
        <v/>
      </c>
      <c r="H1222" s="42">
        <f>IF($G1222="","",$O1222)</f>
        <v/>
      </c>
      <c r="I1222" s="5">
        <f>IF($G1222="","",$G1222*IF($H1222="",$O1222,$H1222)/100)</f>
        <v/>
      </c>
      <c r="J1222" s="5">
        <f>IF(OR($L1222="",NOT(COUNTIFS($L$2:$L1222,$L1222)=1)),"",SUMIFS($G:$G,$L:$L,$L1222))</f>
        <v/>
      </c>
      <c r="K1222" s="5">
        <f>IF(OR($L1222="",NOT(COUNTIFS($L$2:$L1222,$L1222)=1)),"",SUMIFS($I:$I,$L:$L,$L1222))</f>
        <v/>
      </c>
      <c r="L1222" s="6">
        <f>IF($B1222="","",YEAR($B1222))</f>
        <v/>
      </c>
      <c r="M1222" s="6">
        <f>INT((ROW()-2)/39)+1</f>
        <v/>
      </c>
      <c r="N1222" s="6">
        <f>MOD(ROW()-2,39)+2</f>
        <v/>
      </c>
      <c r="O1222" s="42">
        <f>IF(AND($B1222&lt;&gt;"",$C1222&lt;&gt;"",$B1222&lt;=$C1222),INDEX(Szabalyok!$C:$C,$N1222),"")</f>
        <v/>
      </c>
      <c r="P1222">
        <f>IF(D1222="",P1221,P1221+1)</f>
        <v/>
      </c>
    </row>
    <row r="1223">
      <c r="A1223">
        <f>IF(P1223=P1222,0,P1223)</f>
        <v/>
      </c>
      <c r="B1223" s="41">
        <f>IF($M1223&gt;300,"",IF(OR(INDEX(Bemenet!$E$2:$E$301,$M1223)="",INDEX(Bemenet!$F$2:$F$301,$M1223)=""),"",MAX(INDEX(Bemenet!$E$2:$E$301,$M1223),INDEX(Szabalyok!$A:$A,$N1223))))</f>
        <v/>
      </c>
      <c r="C1223" s="41">
        <f>IF($B1223="","",MIN(INDEX(Bemenet!$F$2:$F$301,$M1223),INDEX(Szabalyok!$B:$B,$N1223)))</f>
        <v/>
      </c>
      <c r="D1223" s="5">
        <f>IF(AND($B1223&lt;&gt;"",$C1223&lt;&gt;"",$B1223&lt;=$C1223),INDEX(Bemenet!$G$2:$G$301,$M1223),"")</f>
        <v/>
      </c>
      <c r="E1223" s="6">
        <f>IF(AND($B1223&lt;&gt;"",$C1223&lt;&gt;"",$B1223&lt;=$C1223),INDEX(Bemenet!$D$2:$D$301,$M1223),"")</f>
        <v/>
      </c>
      <c r="F1223" s="5">
        <f>IF(AND($B1223&lt;&gt;"",$C1223&lt;&gt;"",$B1223&lt;=$C1223),$C1223-$B1223+1,"")</f>
        <v/>
      </c>
      <c r="G1223" s="5">
        <f>IF($F1223="","",$F1223*$D1223)</f>
        <v/>
      </c>
      <c r="H1223" s="42">
        <f>IF($G1223="","",$O1223)</f>
        <v/>
      </c>
      <c r="I1223" s="5">
        <f>IF($G1223="","",$G1223*IF($H1223="",$O1223,$H1223)/100)</f>
        <v/>
      </c>
      <c r="J1223" s="5">
        <f>IF(OR($L1223="",NOT(COUNTIFS($L$2:$L1223,$L1223)=1)),"",SUMIFS($G:$G,$L:$L,$L1223))</f>
        <v/>
      </c>
      <c r="K1223" s="5">
        <f>IF(OR($L1223="",NOT(COUNTIFS($L$2:$L1223,$L1223)=1)),"",SUMIFS($I:$I,$L:$L,$L1223))</f>
        <v/>
      </c>
      <c r="L1223" s="6">
        <f>IF($B1223="","",YEAR($B1223))</f>
        <v/>
      </c>
      <c r="M1223" s="6">
        <f>INT((ROW()-2)/39)+1</f>
        <v/>
      </c>
      <c r="N1223" s="6">
        <f>MOD(ROW()-2,39)+2</f>
        <v/>
      </c>
      <c r="O1223" s="42">
        <f>IF(AND($B1223&lt;&gt;"",$C1223&lt;&gt;"",$B1223&lt;=$C1223),INDEX(Szabalyok!$C:$C,$N1223),"")</f>
        <v/>
      </c>
      <c r="P1223">
        <f>IF(D1223="",P1222,P1222+1)</f>
        <v/>
      </c>
    </row>
    <row r="1224">
      <c r="A1224">
        <f>IF(P1224=P1223,0,P1224)</f>
        <v/>
      </c>
      <c r="B1224" s="41">
        <f>IF($M1224&gt;300,"",IF(OR(INDEX(Bemenet!$E$2:$E$301,$M1224)="",INDEX(Bemenet!$F$2:$F$301,$M1224)=""),"",MAX(INDEX(Bemenet!$E$2:$E$301,$M1224),INDEX(Szabalyok!$A:$A,$N1224))))</f>
        <v/>
      </c>
      <c r="C1224" s="41">
        <f>IF($B1224="","",MIN(INDEX(Bemenet!$F$2:$F$301,$M1224),INDEX(Szabalyok!$B:$B,$N1224)))</f>
        <v/>
      </c>
      <c r="D1224" s="5">
        <f>IF(AND($B1224&lt;&gt;"",$C1224&lt;&gt;"",$B1224&lt;=$C1224),INDEX(Bemenet!$G$2:$G$301,$M1224),"")</f>
        <v/>
      </c>
      <c r="E1224" s="6">
        <f>IF(AND($B1224&lt;&gt;"",$C1224&lt;&gt;"",$B1224&lt;=$C1224),INDEX(Bemenet!$D$2:$D$301,$M1224),"")</f>
        <v/>
      </c>
      <c r="F1224" s="5">
        <f>IF(AND($B1224&lt;&gt;"",$C1224&lt;&gt;"",$B1224&lt;=$C1224),$C1224-$B1224+1,"")</f>
        <v/>
      </c>
      <c r="G1224" s="5">
        <f>IF($F1224="","",$F1224*$D1224)</f>
        <v/>
      </c>
      <c r="H1224" s="42">
        <f>IF($G1224="","",$O1224)</f>
        <v/>
      </c>
      <c r="I1224" s="5">
        <f>IF($G1224="","",$G1224*IF($H1224="",$O1224,$H1224)/100)</f>
        <v/>
      </c>
      <c r="J1224" s="5">
        <f>IF(OR($L1224="",NOT(COUNTIFS($L$2:$L1224,$L1224)=1)),"",SUMIFS($G:$G,$L:$L,$L1224))</f>
        <v/>
      </c>
      <c r="K1224" s="5">
        <f>IF(OR($L1224="",NOT(COUNTIFS($L$2:$L1224,$L1224)=1)),"",SUMIFS($I:$I,$L:$L,$L1224))</f>
        <v/>
      </c>
      <c r="L1224" s="6">
        <f>IF($B1224="","",YEAR($B1224))</f>
        <v/>
      </c>
      <c r="M1224" s="6">
        <f>INT((ROW()-2)/39)+1</f>
        <v/>
      </c>
      <c r="N1224" s="6">
        <f>MOD(ROW()-2,39)+2</f>
        <v/>
      </c>
      <c r="O1224" s="42">
        <f>IF(AND($B1224&lt;&gt;"",$C1224&lt;&gt;"",$B1224&lt;=$C1224),INDEX(Szabalyok!$C:$C,$N1224),"")</f>
        <v/>
      </c>
      <c r="P1224">
        <f>IF(D1224="",P1223,P1223+1)</f>
        <v/>
      </c>
    </row>
    <row r="1225">
      <c r="A1225">
        <f>IF(P1225=P1224,0,P1225)</f>
        <v/>
      </c>
      <c r="B1225" s="41">
        <f>IF($M1225&gt;300,"",IF(OR(INDEX(Bemenet!$E$2:$E$301,$M1225)="",INDEX(Bemenet!$F$2:$F$301,$M1225)=""),"",MAX(INDEX(Bemenet!$E$2:$E$301,$M1225),INDEX(Szabalyok!$A:$A,$N1225))))</f>
        <v/>
      </c>
      <c r="C1225" s="41">
        <f>IF($B1225="","",MIN(INDEX(Bemenet!$F$2:$F$301,$M1225),INDEX(Szabalyok!$B:$B,$N1225)))</f>
        <v/>
      </c>
      <c r="D1225" s="5">
        <f>IF(AND($B1225&lt;&gt;"",$C1225&lt;&gt;"",$B1225&lt;=$C1225),INDEX(Bemenet!$G$2:$G$301,$M1225),"")</f>
        <v/>
      </c>
      <c r="E1225" s="6">
        <f>IF(AND($B1225&lt;&gt;"",$C1225&lt;&gt;"",$B1225&lt;=$C1225),INDEX(Bemenet!$D$2:$D$301,$M1225),"")</f>
        <v/>
      </c>
      <c r="F1225" s="5">
        <f>IF(AND($B1225&lt;&gt;"",$C1225&lt;&gt;"",$B1225&lt;=$C1225),$C1225-$B1225+1,"")</f>
        <v/>
      </c>
      <c r="G1225" s="5">
        <f>IF($F1225="","",$F1225*$D1225)</f>
        <v/>
      </c>
      <c r="H1225" s="42">
        <f>IF($G1225="","",$O1225)</f>
        <v/>
      </c>
      <c r="I1225" s="5">
        <f>IF($G1225="","",$G1225*IF($H1225="",$O1225,$H1225)/100)</f>
        <v/>
      </c>
      <c r="J1225" s="5">
        <f>IF(OR($L1225="",NOT(COUNTIFS($L$2:$L1225,$L1225)=1)),"",SUMIFS($G:$G,$L:$L,$L1225))</f>
        <v/>
      </c>
      <c r="K1225" s="5">
        <f>IF(OR($L1225="",NOT(COUNTIFS($L$2:$L1225,$L1225)=1)),"",SUMIFS($I:$I,$L:$L,$L1225))</f>
        <v/>
      </c>
      <c r="L1225" s="6">
        <f>IF($B1225="","",YEAR($B1225))</f>
        <v/>
      </c>
      <c r="M1225" s="6">
        <f>INT((ROW()-2)/39)+1</f>
        <v/>
      </c>
      <c r="N1225" s="6">
        <f>MOD(ROW()-2,39)+2</f>
        <v/>
      </c>
      <c r="O1225" s="42">
        <f>IF(AND($B1225&lt;&gt;"",$C1225&lt;&gt;"",$B1225&lt;=$C1225),INDEX(Szabalyok!$C:$C,$N1225),"")</f>
        <v/>
      </c>
      <c r="P1225">
        <f>IF(D1225="",P1224,P1224+1)</f>
        <v/>
      </c>
    </row>
    <row r="1226">
      <c r="A1226">
        <f>IF(P1226=P1225,0,P1226)</f>
        <v/>
      </c>
      <c r="B1226" s="41">
        <f>IF($M1226&gt;300,"",IF(OR(INDEX(Bemenet!$E$2:$E$301,$M1226)="",INDEX(Bemenet!$F$2:$F$301,$M1226)=""),"",MAX(INDEX(Bemenet!$E$2:$E$301,$M1226),INDEX(Szabalyok!$A:$A,$N1226))))</f>
        <v/>
      </c>
      <c r="C1226" s="41">
        <f>IF($B1226="","",MIN(INDEX(Bemenet!$F$2:$F$301,$M1226),INDEX(Szabalyok!$B:$B,$N1226)))</f>
        <v/>
      </c>
      <c r="D1226" s="5">
        <f>IF(AND($B1226&lt;&gt;"",$C1226&lt;&gt;"",$B1226&lt;=$C1226),INDEX(Bemenet!$G$2:$G$301,$M1226),"")</f>
        <v/>
      </c>
      <c r="E1226" s="6">
        <f>IF(AND($B1226&lt;&gt;"",$C1226&lt;&gt;"",$B1226&lt;=$C1226),INDEX(Bemenet!$D$2:$D$301,$M1226),"")</f>
        <v/>
      </c>
      <c r="F1226" s="5">
        <f>IF(AND($B1226&lt;&gt;"",$C1226&lt;&gt;"",$B1226&lt;=$C1226),$C1226-$B1226+1,"")</f>
        <v/>
      </c>
      <c r="G1226" s="5">
        <f>IF($F1226="","",$F1226*$D1226)</f>
        <v/>
      </c>
      <c r="H1226" s="42">
        <f>IF($G1226="","",$O1226)</f>
        <v/>
      </c>
      <c r="I1226" s="5">
        <f>IF($G1226="","",$G1226*IF($H1226="",$O1226,$H1226)/100)</f>
        <v/>
      </c>
      <c r="J1226" s="5">
        <f>IF(OR($L1226="",NOT(COUNTIFS($L$2:$L1226,$L1226)=1)),"",SUMIFS($G:$G,$L:$L,$L1226))</f>
        <v/>
      </c>
      <c r="K1226" s="5">
        <f>IF(OR($L1226="",NOT(COUNTIFS($L$2:$L1226,$L1226)=1)),"",SUMIFS($I:$I,$L:$L,$L1226))</f>
        <v/>
      </c>
      <c r="L1226" s="6">
        <f>IF($B1226="","",YEAR($B1226))</f>
        <v/>
      </c>
      <c r="M1226" s="6">
        <f>INT((ROW()-2)/39)+1</f>
        <v/>
      </c>
      <c r="N1226" s="6">
        <f>MOD(ROW()-2,39)+2</f>
        <v/>
      </c>
      <c r="O1226" s="42">
        <f>IF(AND($B1226&lt;&gt;"",$C1226&lt;&gt;"",$B1226&lt;=$C1226),INDEX(Szabalyok!$C:$C,$N1226),"")</f>
        <v/>
      </c>
      <c r="P1226">
        <f>IF(D1226="",P1225,P1225+1)</f>
        <v/>
      </c>
    </row>
    <row r="1227">
      <c r="A1227">
        <f>IF(P1227=P1226,0,P1227)</f>
        <v/>
      </c>
      <c r="B1227" s="41">
        <f>IF($M1227&gt;300,"",IF(OR(INDEX(Bemenet!$E$2:$E$301,$M1227)="",INDEX(Bemenet!$F$2:$F$301,$M1227)=""),"",MAX(INDEX(Bemenet!$E$2:$E$301,$M1227),INDEX(Szabalyok!$A:$A,$N1227))))</f>
        <v/>
      </c>
      <c r="C1227" s="41">
        <f>IF($B1227="","",MIN(INDEX(Bemenet!$F$2:$F$301,$M1227),INDEX(Szabalyok!$B:$B,$N1227)))</f>
        <v/>
      </c>
      <c r="D1227" s="5">
        <f>IF(AND($B1227&lt;&gt;"",$C1227&lt;&gt;"",$B1227&lt;=$C1227),INDEX(Bemenet!$G$2:$G$301,$M1227),"")</f>
        <v/>
      </c>
      <c r="E1227" s="6">
        <f>IF(AND($B1227&lt;&gt;"",$C1227&lt;&gt;"",$B1227&lt;=$C1227),INDEX(Bemenet!$D$2:$D$301,$M1227),"")</f>
        <v/>
      </c>
      <c r="F1227" s="5">
        <f>IF(AND($B1227&lt;&gt;"",$C1227&lt;&gt;"",$B1227&lt;=$C1227),$C1227-$B1227+1,"")</f>
        <v/>
      </c>
      <c r="G1227" s="5">
        <f>IF($F1227="","",$F1227*$D1227)</f>
        <v/>
      </c>
      <c r="H1227" s="42">
        <f>IF($G1227="","",$O1227)</f>
        <v/>
      </c>
      <c r="I1227" s="5">
        <f>IF($G1227="","",$G1227*IF($H1227="",$O1227,$H1227)/100)</f>
        <v/>
      </c>
      <c r="J1227" s="5">
        <f>IF(OR($L1227="",NOT(COUNTIFS($L$2:$L1227,$L1227)=1)),"",SUMIFS($G:$G,$L:$L,$L1227))</f>
        <v/>
      </c>
      <c r="K1227" s="5">
        <f>IF(OR($L1227="",NOT(COUNTIFS($L$2:$L1227,$L1227)=1)),"",SUMIFS($I:$I,$L:$L,$L1227))</f>
        <v/>
      </c>
      <c r="L1227" s="6">
        <f>IF($B1227="","",YEAR($B1227))</f>
        <v/>
      </c>
      <c r="M1227" s="6">
        <f>INT((ROW()-2)/39)+1</f>
        <v/>
      </c>
      <c r="N1227" s="6">
        <f>MOD(ROW()-2,39)+2</f>
        <v/>
      </c>
      <c r="O1227" s="42">
        <f>IF(AND($B1227&lt;&gt;"",$C1227&lt;&gt;"",$B1227&lt;=$C1227),INDEX(Szabalyok!$C:$C,$N1227),"")</f>
        <v/>
      </c>
      <c r="P1227">
        <f>IF(D1227="",P1226,P1226+1)</f>
        <v/>
      </c>
    </row>
    <row r="1228">
      <c r="A1228">
        <f>IF(P1228=P1227,0,P1228)</f>
        <v/>
      </c>
      <c r="B1228" s="41">
        <f>IF($M1228&gt;300,"",IF(OR(INDEX(Bemenet!$E$2:$E$301,$M1228)="",INDEX(Bemenet!$F$2:$F$301,$M1228)=""),"",MAX(INDEX(Bemenet!$E$2:$E$301,$M1228),INDEX(Szabalyok!$A:$A,$N1228))))</f>
        <v/>
      </c>
      <c r="C1228" s="41">
        <f>IF($B1228="","",MIN(INDEX(Bemenet!$F$2:$F$301,$M1228),INDEX(Szabalyok!$B:$B,$N1228)))</f>
        <v/>
      </c>
      <c r="D1228" s="5">
        <f>IF(AND($B1228&lt;&gt;"",$C1228&lt;&gt;"",$B1228&lt;=$C1228),INDEX(Bemenet!$G$2:$G$301,$M1228),"")</f>
        <v/>
      </c>
      <c r="E1228" s="6">
        <f>IF(AND($B1228&lt;&gt;"",$C1228&lt;&gt;"",$B1228&lt;=$C1228),INDEX(Bemenet!$D$2:$D$301,$M1228),"")</f>
        <v/>
      </c>
      <c r="F1228" s="5">
        <f>IF(AND($B1228&lt;&gt;"",$C1228&lt;&gt;"",$B1228&lt;=$C1228),$C1228-$B1228+1,"")</f>
        <v/>
      </c>
      <c r="G1228" s="5">
        <f>IF($F1228="","",$F1228*$D1228)</f>
        <v/>
      </c>
      <c r="H1228" s="42">
        <f>IF($G1228="","",$O1228)</f>
        <v/>
      </c>
      <c r="I1228" s="5">
        <f>IF($G1228="","",$G1228*IF($H1228="",$O1228,$H1228)/100)</f>
        <v/>
      </c>
      <c r="J1228" s="5">
        <f>IF(OR($L1228="",NOT(COUNTIFS($L$2:$L1228,$L1228)=1)),"",SUMIFS($G:$G,$L:$L,$L1228))</f>
        <v/>
      </c>
      <c r="K1228" s="5">
        <f>IF(OR($L1228="",NOT(COUNTIFS($L$2:$L1228,$L1228)=1)),"",SUMIFS($I:$I,$L:$L,$L1228))</f>
        <v/>
      </c>
      <c r="L1228" s="6">
        <f>IF($B1228="","",YEAR($B1228))</f>
        <v/>
      </c>
      <c r="M1228" s="6">
        <f>INT((ROW()-2)/39)+1</f>
        <v/>
      </c>
      <c r="N1228" s="6">
        <f>MOD(ROW()-2,39)+2</f>
        <v/>
      </c>
      <c r="O1228" s="42">
        <f>IF(AND($B1228&lt;&gt;"",$C1228&lt;&gt;"",$B1228&lt;=$C1228),INDEX(Szabalyok!$C:$C,$N1228),"")</f>
        <v/>
      </c>
      <c r="P1228">
        <f>IF(D1228="",P1227,P1227+1)</f>
        <v/>
      </c>
    </row>
    <row r="1229">
      <c r="A1229">
        <f>IF(P1229=P1228,0,P1229)</f>
        <v/>
      </c>
      <c r="B1229" s="41">
        <f>IF($M1229&gt;300,"",IF(OR(INDEX(Bemenet!$E$2:$E$301,$M1229)="",INDEX(Bemenet!$F$2:$F$301,$M1229)=""),"",MAX(INDEX(Bemenet!$E$2:$E$301,$M1229),INDEX(Szabalyok!$A:$A,$N1229))))</f>
        <v/>
      </c>
      <c r="C1229" s="41">
        <f>IF($B1229="","",MIN(INDEX(Bemenet!$F$2:$F$301,$M1229),INDEX(Szabalyok!$B:$B,$N1229)))</f>
        <v/>
      </c>
      <c r="D1229" s="5">
        <f>IF(AND($B1229&lt;&gt;"",$C1229&lt;&gt;"",$B1229&lt;=$C1229),INDEX(Bemenet!$G$2:$G$301,$M1229),"")</f>
        <v/>
      </c>
      <c r="E1229" s="6">
        <f>IF(AND($B1229&lt;&gt;"",$C1229&lt;&gt;"",$B1229&lt;=$C1229),INDEX(Bemenet!$D$2:$D$301,$M1229),"")</f>
        <v/>
      </c>
      <c r="F1229" s="5">
        <f>IF(AND($B1229&lt;&gt;"",$C1229&lt;&gt;"",$B1229&lt;=$C1229),$C1229-$B1229+1,"")</f>
        <v/>
      </c>
      <c r="G1229" s="5">
        <f>IF($F1229="","",$F1229*$D1229)</f>
        <v/>
      </c>
      <c r="H1229" s="42">
        <f>IF($G1229="","",$O1229)</f>
        <v/>
      </c>
      <c r="I1229" s="5">
        <f>IF($G1229="","",$G1229*IF($H1229="",$O1229,$H1229)/100)</f>
        <v/>
      </c>
      <c r="J1229" s="5">
        <f>IF(OR($L1229="",NOT(COUNTIFS($L$2:$L1229,$L1229)=1)),"",SUMIFS($G:$G,$L:$L,$L1229))</f>
        <v/>
      </c>
      <c r="K1229" s="5">
        <f>IF(OR($L1229="",NOT(COUNTIFS($L$2:$L1229,$L1229)=1)),"",SUMIFS($I:$I,$L:$L,$L1229))</f>
        <v/>
      </c>
      <c r="L1229" s="6">
        <f>IF($B1229="","",YEAR($B1229))</f>
        <v/>
      </c>
      <c r="M1229" s="6">
        <f>INT((ROW()-2)/39)+1</f>
        <v/>
      </c>
      <c r="N1229" s="6">
        <f>MOD(ROW()-2,39)+2</f>
        <v/>
      </c>
      <c r="O1229" s="42">
        <f>IF(AND($B1229&lt;&gt;"",$C1229&lt;&gt;"",$B1229&lt;=$C1229),INDEX(Szabalyok!$C:$C,$N1229),"")</f>
        <v/>
      </c>
      <c r="P1229">
        <f>IF(D1229="",P1228,P1228+1)</f>
        <v/>
      </c>
    </row>
    <row r="1230">
      <c r="A1230">
        <f>IF(P1230=P1229,0,P1230)</f>
        <v/>
      </c>
      <c r="B1230" s="41">
        <f>IF($M1230&gt;300,"",IF(OR(INDEX(Bemenet!$E$2:$E$301,$M1230)="",INDEX(Bemenet!$F$2:$F$301,$M1230)=""),"",MAX(INDEX(Bemenet!$E$2:$E$301,$M1230),INDEX(Szabalyok!$A:$A,$N1230))))</f>
        <v/>
      </c>
      <c r="C1230" s="41">
        <f>IF($B1230="","",MIN(INDEX(Bemenet!$F$2:$F$301,$M1230),INDEX(Szabalyok!$B:$B,$N1230)))</f>
        <v/>
      </c>
      <c r="D1230" s="5">
        <f>IF(AND($B1230&lt;&gt;"",$C1230&lt;&gt;"",$B1230&lt;=$C1230),INDEX(Bemenet!$G$2:$G$301,$M1230),"")</f>
        <v/>
      </c>
      <c r="E1230" s="6">
        <f>IF(AND($B1230&lt;&gt;"",$C1230&lt;&gt;"",$B1230&lt;=$C1230),INDEX(Bemenet!$D$2:$D$301,$M1230),"")</f>
        <v/>
      </c>
      <c r="F1230" s="5">
        <f>IF(AND($B1230&lt;&gt;"",$C1230&lt;&gt;"",$B1230&lt;=$C1230),$C1230-$B1230+1,"")</f>
        <v/>
      </c>
      <c r="G1230" s="5">
        <f>IF($F1230="","",$F1230*$D1230)</f>
        <v/>
      </c>
      <c r="H1230" s="42">
        <f>IF($G1230="","",$O1230)</f>
        <v/>
      </c>
      <c r="I1230" s="5">
        <f>IF($G1230="","",$G1230*IF($H1230="",$O1230,$H1230)/100)</f>
        <v/>
      </c>
      <c r="J1230" s="5">
        <f>IF(OR($L1230="",NOT(COUNTIFS($L$2:$L1230,$L1230)=1)),"",SUMIFS($G:$G,$L:$L,$L1230))</f>
        <v/>
      </c>
      <c r="K1230" s="5">
        <f>IF(OR($L1230="",NOT(COUNTIFS($L$2:$L1230,$L1230)=1)),"",SUMIFS($I:$I,$L:$L,$L1230))</f>
        <v/>
      </c>
      <c r="L1230" s="6">
        <f>IF($B1230="","",YEAR($B1230))</f>
        <v/>
      </c>
      <c r="M1230" s="6">
        <f>INT((ROW()-2)/39)+1</f>
        <v/>
      </c>
      <c r="N1230" s="6">
        <f>MOD(ROW()-2,39)+2</f>
        <v/>
      </c>
      <c r="O1230" s="42">
        <f>IF(AND($B1230&lt;&gt;"",$C1230&lt;&gt;"",$B1230&lt;=$C1230),INDEX(Szabalyok!$C:$C,$N1230),"")</f>
        <v/>
      </c>
      <c r="P1230">
        <f>IF(D1230="",P1229,P1229+1)</f>
        <v/>
      </c>
    </row>
    <row r="1231">
      <c r="A1231">
        <f>IF(P1231=P1230,0,P1231)</f>
        <v/>
      </c>
      <c r="B1231" s="41">
        <f>IF($M1231&gt;300,"",IF(OR(INDEX(Bemenet!$E$2:$E$301,$M1231)="",INDEX(Bemenet!$F$2:$F$301,$M1231)=""),"",MAX(INDEX(Bemenet!$E$2:$E$301,$M1231),INDEX(Szabalyok!$A:$A,$N1231))))</f>
        <v/>
      </c>
      <c r="C1231" s="41">
        <f>IF($B1231="","",MIN(INDEX(Bemenet!$F$2:$F$301,$M1231),INDEX(Szabalyok!$B:$B,$N1231)))</f>
        <v/>
      </c>
      <c r="D1231" s="5">
        <f>IF(AND($B1231&lt;&gt;"",$C1231&lt;&gt;"",$B1231&lt;=$C1231),INDEX(Bemenet!$G$2:$G$301,$M1231),"")</f>
        <v/>
      </c>
      <c r="E1231" s="6">
        <f>IF(AND($B1231&lt;&gt;"",$C1231&lt;&gt;"",$B1231&lt;=$C1231),INDEX(Bemenet!$D$2:$D$301,$M1231),"")</f>
        <v/>
      </c>
      <c r="F1231" s="5">
        <f>IF(AND($B1231&lt;&gt;"",$C1231&lt;&gt;"",$B1231&lt;=$C1231),$C1231-$B1231+1,"")</f>
        <v/>
      </c>
      <c r="G1231" s="5">
        <f>IF($F1231="","",$F1231*$D1231)</f>
        <v/>
      </c>
      <c r="H1231" s="42">
        <f>IF($G1231="","",$O1231)</f>
        <v/>
      </c>
      <c r="I1231" s="5">
        <f>IF($G1231="","",$G1231*IF($H1231="",$O1231,$H1231)/100)</f>
        <v/>
      </c>
      <c r="J1231" s="5">
        <f>IF(OR($L1231="",NOT(COUNTIFS($L$2:$L1231,$L1231)=1)),"",SUMIFS($G:$G,$L:$L,$L1231))</f>
        <v/>
      </c>
      <c r="K1231" s="5">
        <f>IF(OR($L1231="",NOT(COUNTIFS($L$2:$L1231,$L1231)=1)),"",SUMIFS($I:$I,$L:$L,$L1231))</f>
        <v/>
      </c>
      <c r="L1231" s="6">
        <f>IF($B1231="","",YEAR($B1231))</f>
        <v/>
      </c>
      <c r="M1231" s="6">
        <f>INT((ROW()-2)/39)+1</f>
        <v/>
      </c>
      <c r="N1231" s="6">
        <f>MOD(ROW()-2,39)+2</f>
        <v/>
      </c>
      <c r="O1231" s="42">
        <f>IF(AND($B1231&lt;&gt;"",$C1231&lt;&gt;"",$B1231&lt;=$C1231),INDEX(Szabalyok!$C:$C,$N1231),"")</f>
        <v/>
      </c>
      <c r="P1231">
        <f>IF(D1231="",P1230,P1230+1)</f>
        <v/>
      </c>
    </row>
    <row r="1232">
      <c r="A1232">
        <f>IF(P1232=P1231,0,P1232)</f>
        <v/>
      </c>
      <c r="B1232" s="41">
        <f>IF($M1232&gt;300,"",IF(OR(INDEX(Bemenet!$E$2:$E$301,$M1232)="",INDEX(Bemenet!$F$2:$F$301,$M1232)=""),"",MAX(INDEX(Bemenet!$E$2:$E$301,$M1232),INDEX(Szabalyok!$A:$A,$N1232))))</f>
        <v/>
      </c>
      <c r="C1232" s="41">
        <f>IF($B1232="","",MIN(INDEX(Bemenet!$F$2:$F$301,$M1232),INDEX(Szabalyok!$B:$B,$N1232)))</f>
        <v/>
      </c>
      <c r="D1232" s="5">
        <f>IF(AND($B1232&lt;&gt;"",$C1232&lt;&gt;"",$B1232&lt;=$C1232),INDEX(Bemenet!$G$2:$G$301,$M1232),"")</f>
        <v/>
      </c>
      <c r="E1232" s="6">
        <f>IF(AND($B1232&lt;&gt;"",$C1232&lt;&gt;"",$B1232&lt;=$C1232),INDEX(Bemenet!$D$2:$D$301,$M1232),"")</f>
        <v/>
      </c>
      <c r="F1232" s="5">
        <f>IF(AND($B1232&lt;&gt;"",$C1232&lt;&gt;"",$B1232&lt;=$C1232),$C1232-$B1232+1,"")</f>
        <v/>
      </c>
      <c r="G1232" s="5">
        <f>IF($F1232="","",$F1232*$D1232)</f>
        <v/>
      </c>
      <c r="H1232" s="42">
        <f>IF($G1232="","",$O1232)</f>
        <v/>
      </c>
      <c r="I1232" s="5">
        <f>IF($G1232="","",$G1232*IF($H1232="",$O1232,$H1232)/100)</f>
        <v/>
      </c>
      <c r="J1232" s="5">
        <f>IF(OR($L1232="",NOT(COUNTIFS($L$2:$L1232,$L1232)=1)),"",SUMIFS($G:$G,$L:$L,$L1232))</f>
        <v/>
      </c>
      <c r="K1232" s="5">
        <f>IF(OR($L1232="",NOT(COUNTIFS($L$2:$L1232,$L1232)=1)),"",SUMIFS($I:$I,$L:$L,$L1232))</f>
        <v/>
      </c>
      <c r="L1232" s="6">
        <f>IF($B1232="","",YEAR($B1232))</f>
        <v/>
      </c>
      <c r="M1232" s="6">
        <f>INT((ROW()-2)/39)+1</f>
        <v/>
      </c>
      <c r="N1232" s="6">
        <f>MOD(ROW()-2,39)+2</f>
        <v/>
      </c>
      <c r="O1232" s="42">
        <f>IF(AND($B1232&lt;&gt;"",$C1232&lt;&gt;"",$B1232&lt;=$C1232),INDEX(Szabalyok!$C:$C,$N1232),"")</f>
        <v/>
      </c>
      <c r="P1232">
        <f>IF(D1232="",P1231,P1231+1)</f>
        <v/>
      </c>
    </row>
    <row r="1233">
      <c r="A1233">
        <f>IF(P1233=P1232,0,P1233)</f>
        <v/>
      </c>
      <c r="B1233" s="41">
        <f>IF($M1233&gt;300,"",IF(OR(INDEX(Bemenet!$E$2:$E$301,$M1233)="",INDEX(Bemenet!$F$2:$F$301,$M1233)=""),"",MAX(INDEX(Bemenet!$E$2:$E$301,$M1233),INDEX(Szabalyok!$A:$A,$N1233))))</f>
        <v/>
      </c>
      <c r="C1233" s="41">
        <f>IF($B1233="","",MIN(INDEX(Bemenet!$F$2:$F$301,$M1233),INDEX(Szabalyok!$B:$B,$N1233)))</f>
        <v/>
      </c>
      <c r="D1233" s="5">
        <f>IF(AND($B1233&lt;&gt;"",$C1233&lt;&gt;"",$B1233&lt;=$C1233),INDEX(Bemenet!$G$2:$G$301,$M1233),"")</f>
        <v/>
      </c>
      <c r="E1233" s="6">
        <f>IF(AND($B1233&lt;&gt;"",$C1233&lt;&gt;"",$B1233&lt;=$C1233),INDEX(Bemenet!$D$2:$D$301,$M1233),"")</f>
        <v/>
      </c>
      <c r="F1233" s="5">
        <f>IF(AND($B1233&lt;&gt;"",$C1233&lt;&gt;"",$B1233&lt;=$C1233),$C1233-$B1233+1,"")</f>
        <v/>
      </c>
      <c r="G1233" s="5">
        <f>IF($F1233="","",$F1233*$D1233)</f>
        <v/>
      </c>
      <c r="H1233" s="42">
        <f>IF($G1233="","",$O1233)</f>
        <v/>
      </c>
      <c r="I1233" s="5">
        <f>IF($G1233="","",$G1233*IF($H1233="",$O1233,$H1233)/100)</f>
        <v/>
      </c>
      <c r="J1233" s="5">
        <f>IF(OR($L1233="",NOT(COUNTIFS($L$2:$L1233,$L1233)=1)),"",SUMIFS($G:$G,$L:$L,$L1233))</f>
        <v/>
      </c>
      <c r="K1233" s="5">
        <f>IF(OR($L1233="",NOT(COUNTIFS($L$2:$L1233,$L1233)=1)),"",SUMIFS($I:$I,$L:$L,$L1233))</f>
        <v/>
      </c>
      <c r="L1233" s="6">
        <f>IF($B1233="","",YEAR($B1233))</f>
        <v/>
      </c>
      <c r="M1233" s="6">
        <f>INT((ROW()-2)/39)+1</f>
        <v/>
      </c>
      <c r="N1233" s="6">
        <f>MOD(ROW()-2,39)+2</f>
        <v/>
      </c>
      <c r="O1233" s="42">
        <f>IF(AND($B1233&lt;&gt;"",$C1233&lt;&gt;"",$B1233&lt;=$C1233),INDEX(Szabalyok!$C:$C,$N1233),"")</f>
        <v/>
      </c>
      <c r="P1233">
        <f>IF(D1233="",P1232,P1232+1)</f>
        <v/>
      </c>
    </row>
    <row r="1234">
      <c r="A1234">
        <f>IF(P1234=P1233,0,P1234)</f>
        <v/>
      </c>
      <c r="B1234" s="41">
        <f>IF($M1234&gt;300,"",IF(OR(INDEX(Bemenet!$E$2:$E$301,$M1234)="",INDEX(Bemenet!$F$2:$F$301,$M1234)=""),"",MAX(INDEX(Bemenet!$E$2:$E$301,$M1234),INDEX(Szabalyok!$A:$A,$N1234))))</f>
        <v/>
      </c>
      <c r="C1234" s="41">
        <f>IF($B1234="","",MIN(INDEX(Bemenet!$F$2:$F$301,$M1234),INDEX(Szabalyok!$B:$B,$N1234)))</f>
        <v/>
      </c>
      <c r="D1234" s="5">
        <f>IF(AND($B1234&lt;&gt;"",$C1234&lt;&gt;"",$B1234&lt;=$C1234),INDEX(Bemenet!$G$2:$G$301,$M1234),"")</f>
        <v/>
      </c>
      <c r="E1234" s="6">
        <f>IF(AND($B1234&lt;&gt;"",$C1234&lt;&gt;"",$B1234&lt;=$C1234),INDEX(Bemenet!$D$2:$D$301,$M1234),"")</f>
        <v/>
      </c>
      <c r="F1234" s="5">
        <f>IF(AND($B1234&lt;&gt;"",$C1234&lt;&gt;"",$B1234&lt;=$C1234),$C1234-$B1234+1,"")</f>
        <v/>
      </c>
      <c r="G1234" s="5">
        <f>IF($F1234="","",$F1234*$D1234)</f>
        <v/>
      </c>
      <c r="H1234" s="42">
        <f>IF($G1234="","",$O1234)</f>
        <v/>
      </c>
      <c r="I1234" s="5">
        <f>IF($G1234="","",$G1234*IF($H1234="",$O1234,$H1234)/100)</f>
        <v/>
      </c>
      <c r="J1234" s="5">
        <f>IF(OR($L1234="",NOT(COUNTIFS($L$2:$L1234,$L1234)=1)),"",SUMIFS($G:$G,$L:$L,$L1234))</f>
        <v/>
      </c>
      <c r="K1234" s="5">
        <f>IF(OR($L1234="",NOT(COUNTIFS($L$2:$L1234,$L1234)=1)),"",SUMIFS($I:$I,$L:$L,$L1234))</f>
        <v/>
      </c>
      <c r="L1234" s="6">
        <f>IF($B1234="","",YEAR($B1234))</f>
        <v/>
      </c>
      <c r="M1234" s="6">
        <f>INT((ROW()-2)/39)+1</f>
        <v/>
      </c>
      <c r="N1234" s="6">
        <f>MOD(ROW()-2,39)+2</f>
        <v/>
      </c>
      <c r="O1234" s="42">
        <f>IF(AND($B1234&lt;&gt;"",$C1234&lt;&gt;"",$B1234&lt;=$C1234),INDEX(Szabalyok!$C:$C,$N1234),"")</f>
        <v/>
      </c>
      <c r="P1234">
        <f>IF(D1234="",P1233,P1233+1)</f>
        <v/>
      </c>
    </row>
    <row r="1235">
      <c r="A1235">
        <f>IF(P1235=P1234,0,P1235)</f>
        <v/>
      </c>
      <c r="B1235" s="41">
        <f>IF($M1235&gt;300,"",IF(OR(INDEX(Bemenet!$E$2:$E$301,$M1235)="",INDEX(Bemenet!$F$2:$F$301,$M1235)=""),"",MAX(INDEX(Bemenet!$E$2:$E$301,$M1235),INDEX(Szabalyok!$A:$A,$N1235))))</f>
        <v/>
      </c>
      <c r="C1235" s="41">
        <f>IF($B1235="","",MIN(INDEX(Bemenet!$F$2:$F$301,$M1235),INDEX(Szabalyok!$B:$B,$N1235)))</f>
        <v/>
      </c>
      <c r="D1235" s="5">
        <f>IF(AND($B1235&lt;&gt;"",$C1235&lt;&gt;"",$B1235&lt;=$C1235),INDEX(Bemenet!$G$2:$G$301,$M1235),"")</f>
        <v/>
      </c>
      <c r="E1235" s="6">
        <f>IF(AND($B1235&lt;&gt;"",$C1235&lt;&gt;"",$B1235&lt;=$C1235),INDEX(Bemenet!$D$2:$D$301,$M1235),"")</f>
        <v/>
      </c>
      <c r="F1235" s="5">
        <f>IF(AND($B1235&lt;&gt;"",$C1235&lt;&gt;"",$B1235&lt;=$C1235),$C1235-$B1235+1,"")</f>
        <v/>
      </c>
      <c r="G1235" s="5">
        <f>IF($F1235="","",$F1235*$D1235)</f>
        <v/>
      </c>
      <c r="H1235" s="42">
        <f>IF($G1235="","",$O1235)</f>
        <v/>
      </c>
      <c r="I1235" s="5">
        <f>IF($G1235="","",$G1235*IF($H1235="",$O1235,$H1235)/100)</f>
        <v/>
      </c>
      <c r="J1235" s="5">
        <f>IF(OR($L1235="",NOT(COUNTIFS($L$2:$L1235,$L1235)=1)),"",SUMIFS($G:$G,$L:$L,$L1235))</f>
        <v/>
      </c>
      <c r="K1235" s="5">
        <f>IF(OR($L1235="",NOT(COUNTIFS($L$2:$L1235,$L1235)=1)),"",SUMIFS($I:$I,$L:$L,$L1235))</f>
        <v/>
      </c>
      <c r="L1235" s="6">
        <f>IF($B1235="","",YEAR($B1235))</f>
        <v/>
      </c>
      <c r="M1235" s="6">
        <f>INT((ROW()-2)/39)+1</f>
        <v/>
      </c>
      <c r="N1235" s="6">
        <f>MOD(ROW()-2,39)+2</f>
        <v/>
      </c>
      <c r="O1235" s="42">
        <f>IF(AND($B1235&lt;&gt;"",$C1235&lt;&gt;"",$B1235&lt;=$C1235),INDEX(Szabalyok!$C:$C,$N1235),"")</f>
        <v/>
      </c>
      <c r="P1235">
        <f>IF(D1235="",P1234,P1234+1)</f>
        <v/>
      </c>
    </row>
    <row r="1236">
      <c r="A1236">
        <f>IF(P1236=P1235,0,P1236)</f>
        <v/>
      </c>
      <c r="B1236" s="41">
        <f>IF($M1236&gt;300,"",IF(OR(INDEX(Bemenet!$E$2:$E$301,$M1236)="",INDEX(Bemenet!$F$2:$F$301,$M1236)=""),"",MAX(INDEX(Bemenet!$E$2:$E$301,$M1236),INDEX(Szabalyok!$A:$A,$N1236))))</f>
        <v/>
      </c>
      <c r="C1236" s="41">
        <f>IF($B1236="","",MIN(INDEX(Bemenet!$F$2:$F$301,$M1236),INDEX(Szabalyok!$B:$B,$N1236)))</f>
        <v/>
      </c>
      <c r="D1236" s="5">
        <f>IF(AND($B1236&lt;&gt;"",$C1236&lt;&gt;"",$B1236&lt;=$C1236),INDEX(Bemenet!$G$2:$G$301,$M1236),"")</f>
        <v/>
      </c>
      <c r="E1236" s="6">
        <f>IF(AND($B1236&lt;&gt;"",$C1236&lt;&gt;"",$B1236&lt;=$C1236),INDEX(Bemenet!$D$2:$D$301,$M1236),"")</f>
        <v/>
      </c>
      <c r="F1236" s="5">
        <f>IF(AND($B1236&lt;&gt;"",$C1236&lt;&gt;"",$B1236&lt;=$C1236),$C1236-$B1236+1,"")</f>
        <v/>
      </c>
      <c r="G1236" s="5">
        <f>IF($F1236="","",$F1236*$D1236)</f>
        <v/>
      </c>
      <c r="H1236" s="42">
        <f>IF($G1236="","",$O1236)</f>
        <v/>
      </c>
      <c r="I1236" s="5">
        <f>IF($G1236="","",$G1236*IF($H1236="",$O1236,$H1236)/100)</f>
        <v/>
      </c>
      <c r="J1236" s="5">
        <f>IF(OR($L1236="",NOT(COUNTIFS($L$2:$L1236,$L1236)=1)),"",SUMIFS($G:$G,$L:$L,$L1236))</f>
        <v/>
      </c>
      <c r="K1236" s="5">
        <f>IF(OR($L1236="",NOT(COUNTIFS($L$2:$L1236,$L1236)=1)),"",SUMIFS($I:$I,$L:$L,$L1236))</f>
        <v/>
      </c>
      <c r="L1236" s="6">
        <f>IF($B1236="","",YEAR($B1236))</f>
        <v/>
      </c>
      <c r="M1236" s="6">
        <f>INT((ROW()-2)/39)+1</f>
        <v/>
      </c>
      <c r="N1236" s="6">
        <f>MOD(ROW()-2,39)+2</f>
        <v/>
      </c>
      <c r="O1236" s="42">
        <f>IF(AND($B1236&lt;&gt;"",$C1236&lt;&gt;"",$B1236&lt;=$C1236),INDEX(Szabalyok!$C:$C,$N1236),"")</f>
        <v/>
      </c>
      <c r="P1236">
        <f>IF(D1236="",P1235,P1235+1)</f>
        <v/>
      </c>
    </row>
    <row r="1237">
      <c r="A1237">
        <f>IF(P1237=P1236,0,P1237)</f>
        <v/>
      </c>
      <c r="B1237" s="41">
        <f>IF($M1237&gt;300,"",IF(OR(INDEX(Bemenet!$E$2:$E$301,$M1237)="",INDEX(Bemenet!$F$2:$F$301,$M1237)=""),"",MAX(INDEX(Bemenet!$E$2:$E$301,$M1237),INDEX(Szabalyok!$A:$A,$N1237))))</f>
        <v/>
      </c>
      <c r="C1237" s="41">
        <f>IF($B1237="","",MIN(INDEX(Bemenet!$F$2:$F$301,$M1237),INDEX(Szabalyok!$B:$B,$N1237)))</f>
        <v/>
      </c>
      <c r="D1237" s="5">
        <f>IF(AND($B1237&lt;&gt;"",$C1237&lt;&gt;"",$B1237&lt;=$C1237),INDEX(Bemenet!$G$2:$G$301,$M1237),"")</f>
        <v/>
      </c>
      <c r="E1237" s="6">
        <f>IF(AND($B1237&lt;&gt;"",$C1237&lt;&gt;"",$B1237&lt;=$C1237),INDEX(Bemenet!$D$2:$D$301,$M1237),"")</f>
        <v/>
      </c>
      <c r="F1237" s="5">
        <f>IF(AND($B1237&lt;&gt;"",$C1237&lt;&gt;"",$B1237&lt;=$C1237),$C1237-$B1237+1,"")</f>
        <v/>
      </c>
      <c r="G1237" s="5">
        <f>IF($F1237="","",$F1237*$D1237)</f>
        <v/>
      </c>
      <c r="H1237" s="42">
        <f>IF($G1237="","",$O1237)</f>
        <v/>
      </c>
      <c r="I1237" s="5">
        <f>IF($G1237="","",$G1237*IF($H1237="",$O1237,$H1237)/100)</f>
        <v/>
      </c>
      <c r="J1237" s="5">
        <f>IF(OR($L1237="",NOT(COUNTIFS($L$2:$L1237,$L1237)=1)),"",SUMIFS($G:$G,$L:$L,$L1237))</f>
        <v/>
      </c>
      <c r="K1237" s="5">
        <f>IF(OR($L1237="",NOT(COUNTIFS($L$2:$L1237,$L1237)=1)),"",SUMIFS($I:$I,$L:$L,$L1237))</f>
        <v/>
      </c>
      <c r="L1237" s="6">
        <f>IF($B1237="","",YEAR($B1237))</f>
        <v/>
      </c>
      <c r="M1237" s="6">
        <f>INT((ROW()-2)/39)+1</f>
        <v/>
      </c>
      <c r="N1237" s="6">
        <f>MOD(ROW()-2,39)+2</f>
        <v/>
      </c>
      <c r="O1237" s="42">
        <f>IF(AND($B1237&lt;&gt;"",$C1237&lt;&gt;"",$B1237&lt;=$C1237),INDEX(Szabalyok!$C:$C,$N1237),"")</f>
        <v/>
      </c>
      <c r="P1237">
        <f>IF(D1237="",P1236,P1236+1)</f>
        <v/>
      </c>
    </row>
    <row r="1238">
      <c r="A1238">
        <f>IF(P1238=P1237,0,P1238)</f>
        <v/>
      </c>
      <c r="B1238" s="41">
        <f>IF($M1238&gt;300,"",IF(OR(INDEX(Bemenet!$E$2:$E$301,$M1238)="",INDEX(Bemenet!$F$2:$F$301,$M1238)=""),"",MAX(INDEX(Bemenet!$E$2:$E$301,$M1238),INDEX(Szabalyok!$A:$A,$N1238))))</f>
        <v/>
      </c>
      <c r="C1238" s="41">
        <f>IF($B1238="","",MIN(INDEX(Bemenet!$F$2:$F$301,$M1238),INDEX(Szabalyok!$B:$B,$N1238)))</f>
        <v/>
      </c>
      <c r="D1238" s="5">
        <f>IF(AND($B1238&lt;&gt;"",$C1238&lt;&gt;"",$B1238&lt;=$C1238),INDEX(Bemenet!$G$2:$G$301,$M1238),"")</f>
        <v/>
      </c>
      <c r="E1238" s="6">
        <f>IF(AND($B1238&lt;&gt;"",$C1238&lt;&gt;"",$B1238&lt;=$C1238),INDEX(Bemenet!$D$2:$D$301,$M1238),"")</f>
        <v/>
      </c>
      <c r="F1238" s="5">
        <f>IF(AND($B1238&lt;&gt;"",$C1238&lt;&gt;"",$B1238&lt;=$C1238),$C1238-$B1238+1,"")</f>
        <v/>
      </c>
      <c r="G1238" s="5">
        <f>IF($F1238="","",$F1238*$D1238)</f>
        <v/>
      </c>
      <c r="H1238" s="42">
        <f>IF($G1238="","",$O1238)</f>
        <v/>
      </c>
      <c r="I1238" s="5">
        <f>IF($G1238="","",$G1238*IF($H1238="",$O1238,$H1238)/100)</f>
        <v/>
      </c>
      <c r="J1238" s="5">
        <f>IF(OR($L1238="",NOT(COUNTIFS($L$2:$L1238,$L1238)=1)),"",SUMIFS($G:$G,$L:$L,$L1238))</f>
        <v/>
      </c>
      <c r="K1238" s="5">
        <f>IF(OR($L1238="",NOT(COUNTIFS($L$2:$L1238,$L1238)=1)),"",SUMIFS($I:$I,$L:$L,$L1238))</f>
        <v/>
      </c>
      <c r="L1238" s="6">
        <f>IF($B1238="","",YEAR($B1238))</f>
        <v/>
      </c>
      <c r="M1238" s="6">
        <f>INT((ROW()-2)/39)+1</f>
        <v/>
      </c>
      <c r="N1238" s="6">
        <f>MOD(ROW()-2,39)+2</f>
        <v/>
      </c>
      <c r="O1238" s="42">
        <f>IF(AND($B1238&lt;&gt;"",$C1238&lt;&gt;"",$B1238&lt;=$C1238),INDEX(Szabalyok!$C:$C,$N1238),"")</f>
        <v/>
      </c>
      <c r="P1238">
        <f>IF(D1238="",P1237,P1237+1)</f>
        <v/>
      </c>
    </row>
    <row r="1239">
      <c r="A1239">
        <f>IF(P1239=P1238,0,P1239)</f>
        <v/>
      </c>
      <c r="B1239" s="41">
        <f>IF($M1239&gt;300,"",IF(OR(INDEX(Bemenet!$E$2:$E$301,$M1239)="",INDEX(Bemenet!$F$2:$F$301,$M1239)=""),"",MAX(INDEX(Bemenet!$E$2:$E$301,$M1239),INDEX(Szabalyok!$A:$A,$N1239))))</f>
        <v/>
      </c>
      <c r="C1239" s="41">
        <f>IF($B1239="","",MIN(INDEX(Bemenet!$F$2:$F$301,$M1239),INDEX(Szabalyok!$B:$B,$N1239)))</f>
        <v/>
      </c>
      <c r="D1239" s="5">
        <f>IF(AND($B1239&lt;&gt;"",$C1239&lt;&gt;"",$B1239&lt;=$C1239),INDEX(Bemenet!$G$2:$G$301,$M1239),"")</f>
        <v/>
      </c>
      <c r="E1239" s="6">
        <f>IF(AND($B1239&lt;&gt;"",$C1239&lt;&gt;"",$B1239&lt;=$C1239),INDEX(Bemenet!$D$2:$D$301,$M1239),"")</f>
        <v/>
      </c>
      <c r="F1239" s="5">
        <f>IF(AND($B1239&lt;&gt;"",$C1239&lt;&gt;"",$B1239&lt;=$C1239),$C1239-$B1239+1,"")</f>
        <v/>
      </c>
      <c r="G1239" s="5">
        <f>IF($F1239="","",$F1239*$D1239)</f>
        <v/>
      </c>
      <c r="H1239" s="42">
        <f>IF($G1239="","",$O1239)</f>
        <v/>
      </c>
      <c r="I1239" s="5">
        <f>IF($G1239="","",$G1239*IF($H1239="",$O1239,$H1239)/100)</f>
        <v/>
      </c>
      <c r="J1239" s="5">
        <f>IF(OR($L1239="",NOT(COUNTIFS($L$2:$L1239,$L1239)=1)),"",SUMIFS($G:$G,$L:$L,$L1239))</f>
        <v/>
      </c>
      <c r="K1239" s="5">
        <f>IF(OR($L1239="",NOT(COUNTIFS($L$2:$L1239,$L1239)=1)),"",SUMIFS($I:$I,$L:$L,$L1239))</f>
        <v/>
      </c>
      <c r="L1239" s="6">
        <f>IF($B1239="","",YEAR($B1239))</f>
        <v/>
      </c>
      <c r="M1239" s="6">
        <f>INT((ROW()-2)/39)+1</f>
        <v/>
      </c>
      <c r="N1239" s="6">
        <f>MOD(ROW()-2,39)+2</f>
        <v/>
      </c>
      <c r="O1239" s="42">
        <f>IF(AND($B1239&lt;&gt;"",$C1239&lt;&gt;"",$B1239&lt;=$C1239),INDEX(Szabalyok!$C:$C,$N1239),"")</f>
        <v/>
      </c>
      <c r="P1239">
        <f>IF(D1239="",P1238,P1238+1)</f>
        <v/>
      </c>
    </row>
    <row r="1240">
      <c r="A1240">
        <f>IF(P1240=P1239,0,P1240)</f>
        <v/>
      </c>
      <c r="B1240" s="41">
        <f>IF($M1240&gt;300,"",IF(OR(INDEX(Bemenet!$E$2:$E$301,$M1240)="",INDEX(Bemenet!$F$2:$F$301,$M1240)=""),"",MAX(INDEX(Bemenet!$E$2:$E$301,$M1240),INDEX(Szabalyok!$A:$A,$N1240))))</f>
        <v/>
      </c>
      <c r="C1240" s="41">
        <f>IF($B1240="","",MIN(INDEX(Bemenet!$F$2:$F$301,$M1240),INDEX(Szabalyok!$B:$B,$N1240)))</f>
        <v/>
      </c>
      <c r="D1240" s="5">
        <f>IF(AND($B1240&lt;&gt;"",$C1240&lt;&gt;"",$B1240&lt;=$C1240),INDEX(Bemenet!$G$2:$G$301,$M1240),"")</f>
        <v/>
      </c>
      <c r="E1240" s="6">
        <f>IF(AND($B1240&lt;&gt;"",$C1240&lt;&gt;"",$B1240&lt;=$C1240),INDEX(Bemenet!$D$2:$D$301,$M1240),"")</f>
        <v/>
      </c>
      <c r="F1240" s="5">
        <f>IF(AND($B1240&lt;&gt;"",$C1240&lt;&gt;"",$B1240&lt;=$C1240),$C1240-$B1240+1,"")</f>
        <v/>
      </c>
      <c r="G1240" s="5">
        <f>IF($F1240="","",$F1240*$D1240)</f>
        <v/>
      </c>
      <c r="H1240" s="42">
        <f>IF($G1240="","",$O1240)</f>
        <v/>
      </c>
      <c r="I1240" s="5">
        <f>IF($G1240="","",$G1240*IF($H1240="",$O1240,$H1240)/100)</f>
        <v/>
      </c>
      <c r="J1240" s="5">
        <f>IF(OR($L1240="",NOT(COUNTIFS($L$2:$L1240,$L1240)=1)),"",SUMIFS($G:$G,$L:$L,$L1240))</f>
        <v/>
      </c>
      <c r="K1240" s="5">
        <f>IF(OR($L1240="",NOT(COUNTIFS($L$2:$L1240,$L1240)=1)),"",SUMIFS($I:$I,$L:$L,$L1240))</f>
        <v/>
      </c>
      <c r="L1240" s="6">
        <f>IF($B1240="","",YEAR($B1240))</f>
        <v/>
      </c>
      <c r="M1240" s="6">
        <f>INT((ROW()-2)/39)+1</f>
        <v/>
      </c>
      <c r="N1240" s="6">
        <f>MOD(ROW()-2,39)+2</f>
        <v/>
      </c>
      <c r="O1240" s="42">
        <f>IF(AND($B1240&lt;&gt;"",$C1240&lt;&gt;"",$B1240&lt;=$C1240),INDEX(Szabalyok!$C:$C,$N1240),"")</f>
        <v/>
      </c>
      <c r="P1240">
        <f>IF(D1240="",P1239,P1239+1)</f>
        <v/>
      </c>
    </row>
    <row r="1241">
      <c r="A1241">
        <f>IF(P1241=P1240,0,P1241)</f>
        <v/>
      </c>
      <c r="B1241" s="41">
        <f>IF($M1241&gt;300,"",IF(OR(INDEX(Bemenet!$E$2:$E$301,$M1241)="",INDEX(Bemenet!$F$2:$F$301,$M1241)=""),"",MAX(INDEX(Bemenet!$E$2:$E$301,$M1241),INDEX(Szabalyok!$A:$A,$N1241))))</f>
        <v/>
      </c>
      <c r="C1241" s="41">
        <f>IF($B1241="","",MIN(INDEX(Bemenet!$F$2:$F$301,$M1241),INDEX(Szabalyok!$B:$B,$N1241)))</f>
        <v/>
      </c>
      <c r="D1241" s="5">
        <f>IF(AND($B1241&lt;&gt;"",$C1241&lt;&gt;"",$B1241&lt;=$C1241),INDEX(Bemenet!$G$2:$G$301,$M1241),"")</f>
        <v/>
      </c>
      <c r="E1241" s="6">
        <f>IF(AND($B1241&lt;&gt;"",$C1241&lt;&gt;"",$B1241&lt;=$C1241),INDEX(Bemenet!$D$2:$D$301,$M1241),"")</f>
        <v/>
      </c>
      <c r="F1241" s="5">
        <f>IF(AND($B1241&lt;&gt;"",$C1241&lt;&gt;"",$B1241&lt;=$C1241),$C1241-$B1241+1,"")</f>
        <v/>
      </c>
      <c r="G1241" s="5">
        <f>IF($F1241="","",$F1241*$D1241)</f>
        <v/>
      </c>
      <c r="H1241" s="42">
        <f>IF($G1241="","",$O1241)</f>
        <v/>
      </c>
      <c r="I1241" s="5">
        <f>IF($G1241="","",$G1241*IF($H1241="",$O1241,$H1241)/100)</f>
        <v/>
      </c>
      <c r="J1241" s="5">
        <f>IF(OR($L1241="",NOT(COUNTIFS($L$2:$L1241,$L1241)=1)),"",SUMIFS($G:$G,$L:$L,$L1241))</f>
        <v/>
      </c>
      <c r="K1241" s="5">
        <f>IF(OR($L1241="",NOT(COUNTIFS($L$2:$L1241,$L1241)=1)),"",SUMIFS($I:$I,$L:$L,$L1241))</f>
        <v/>
      </c>
      <c r="L1241" s="6">
        <f>IF($B1241="","",YEAR($B1241))</f>
        <v/>
      </c>
      <c r="M1241" s="6">
        <f>INT((ROW()-2)/39)+1</f>
        <v/>
      </c>
      <c r="N1241" s="6">
        <f>MOD(ROW()-2,39)+2</f>
        <v/>
      </c>
      <c r="O1241" s="42">
        <f>IF(AND($B1241&lt;&gt;"",$C1241&lt;&gt;"",$B1241&lt;=$C1241),INDEX(Szabalyok!$C:$C,$N1241),"")</f>
        <v/>
      </c>
      <c r="P1241">
        <f>IF(D1241="",P1240,P1240+1)</f>
        <v/>
      </c>
    </row>
    <row r="1242">
      <c r="A1242">
        <f>IF(P1242=P1241,0,P1242)</f>
        <v/>
      </c>
      <c r="B1242" s="41">
        <f>IF($M1242&gt;300,"",IF(OR(INDEX(Bemenet!$E$2:$E$301,$M1242)="",INDEX(Bemenet!$F$2:$F$301,$M1242)=""),"",MAX(INDEX(Bemenet!$E$2:$E$301,$M1242),INDEX(Szabalyok!$A:$A,$N1242))))</f>
        <v/>
      </c>
      <c r="C1242" s="41">
        <f>IF($B1242="","",MIN(INDEX(Bemenet!$F$2:$F$301,$M1242),INDEX(Szabalyok!$B:$B,$N1242)))</f>
        <v/>
      </c>
      <c r="D1242" s="5">
        <f>IF(AND($B1242&lt;&gt;"",$C1242&lt;&gt;"",$B1242&lt;=$C1242),INDEX(Bemenet!$G$2:$G$301,$M1242),"")</f>
        <v/>
      </c>
      <c r="E1242" s="6">
        <f>IF(AND($B1242&lt;&gt;"",$C1242&lt;&gt;"",$B1242&lt;=$C1242),INDEX(Bemenet!$D$2:$D$301,$M1242),"")</f>
        <v/>
      </c>
      <c r="F1242" s="5">
        <f>IF(AND($B1242&lt;&gt;"",$C1242&lt;&gt;"",$B1242&lt;=$C1242),$C1242-$B1242+1,"")</f>
        <v/>
      </c>
      <c r="G1242" s="5">
        <f>IF($F1242="","",$F1242*$D1242)</f>
        <v/>
      </c>
      <c r="H1242" s="42">
        <f>IF($G1242="","",$O1242)</f>
        <v/>
      </c>
      <c r="I1242" s="5">
        <f>IF($G1242="","",$G1242*IF($H1242="",$O1242,$H1242)/100)</f>
        <v/>
      </c>
      <c r="J1242" s="5">
        <f>IF(OR($L1242="",NOT(COUNTIFS($L$2:$L1242,$L1242)=1)),"",SUMIFS($G:$G,$L:$L,$L1242))</f>
        <v/>
      </c>
      <c r="K1242" s="5">
        <f>IF(OR($L1242="",NOT(COUNTIFS($L$2:$L1242,$L1242)=1)),"",SUMIFS($I:$I,$L:$L,$L1242))</f>
        <v/>
      </c>
      <c r="L1242" s="6">
        <f>IF($B1242="","",YEAR($B1242))</f>
        <v/>
      </c>
      <c r="M1242" s="6">
        <f>INT((ROW()-2)/39)+1</f>
        <v/>
      </c>
      <c r="N1242" s="6">
        <f>MOD(ROW()-2,39)+2</f>
        <v/>
      </c>
      <c r="O1242" s="42">
        <f>IF(AND($B1242&lt;&gt;"",$C1242&lt;&gt;"",$B1242&lt;=$C1242),INDEX(Szabalyok!$C:$C,$N1242),"")</f>
        <v/>
      </c>
      <c r="P1242">
        <f>IF(D1242="",P1241,P1241+1)</f>
        <v/>
      </c>
    </row>
    <row r="1243">
      <c r="A1243">
        <f>IF(P1243=P1242,0,P1243)</f>
        <v/>
      </c>
      <c r="B1243" s="41">
        <f>IF($M1243&gt;300,"",IF(OR(INDEX(Bemenet!$E$2:$E$301,$M1243)="",INDEX(Bemenet!$F$2:$F$301,$M1243)=""),"",MAX(INDEX(Bemenet!$E$2:$E$301,$M1243),INDEX(Szabalyok!$A:$A,$N1243))))</f>
        <v/>
      </c>
      <c r="C1243" s="41">
        <f>IF($B1243="","",MIN(INDEX(Bemenet!$F$2:$F$301,$M1243),INDEX(Szabalyok!$B:$B,$N1243)))</f>
        <v/>
      </c>
      <c r="D1243" s="5">
        <f>IF(AND($B1243&lt;&gt;"",$C1243&lt;&gt;"",$B1243&lt;=$C1243),INDEX(Bemenet!$G$2:$G$301,$M1243),"")</f>
        <v/>
      </c>
      <c r="E1243" s="6">
        <f>IF(AND($B1243&lt;&gt;"",$C1243&lt;&gt;"",$B1243&lt;=$C1243),INDEX(Bemenet!$D$2:$D$301,$M1243),"")</f>
        <v/>
      </c>
      <c r="F1243" s="5">
        <f>IF(AND($B1243&lt;&gt;"",$C1243&lt;&gt;"",$B1243&lt;=$C1243),$C1243-$B1243+1,"")</f>
        <v/>
      </c>
      <c r="G1243" s="5">
        <f>IF($F1243="","",$F1243*$D1243)</f>
        <v/>
      </c>
      <c r="H1243" s="42">
        <f>IF($G1243="","",$O1243)</f>
        <v/>
      </c>
      <c r="I1243" s="5">
        <f>IF($G1243="","",$G1243*IF($H1243="",$O1243,$H1243)/100)</f>
        <v/>
      </c>
      <c r="J1243" s="5">
        <f>IF(OR($L1243="",NOT(COUNTIFS($L$2:$L1243,$L1243)=1)),"",SUMIFS($G:$G,$L:$L,$L1243))</f>
        <v/>
      </c>
      <c r="K1243" s="5">
        <f>IF(OR($L1243="",NOT(COUNTIFS($L$2:$L1243,$L1243)=1)),"",SUMIFS($I:$I,$L:$L,$L1243))</f>
        <v/>
      </c>
      <c r="L1243" s="6">
        <f>IF($B1243="","",YEAR($B1243))</f>
        <v/>
      </c>
      <c r="M1243" s="6">
        <f>INT((ROW()-2)/39)+1</f>
        <v/>
      </c>
      <c r="N1243" s="6">
        <f>MOD(ROW()-2,39)+2</f>
        <v/>
      </c>
      <c r="O1243" s="42">
        <f>IF(AND($B1243&lt;&gt;"",$C1243&lt;&gt;"",$B1243&lt;=$C1243),INDEX(Szabalyok!$C:$C,$N1243),"")</f>
        <v/>
      </c>
      <c r="P1243">
        <f>IF(D1243="",P1242,P1242+1)</f>
        <v/>
      </c>
    </row>
    <row r="1244">
      <c r="A1244">
        <f>IF(P1244=P1243,0,P1244)</f>
        <v/>
      </c>
      <c r="B1244" s="41">
        <f>IF($M1244&gt;300,"",IF(OR(INDEX(Bemenet!$E$2:$E$301,$M1244)="",INDEX(Bemenet!$F$2:$F$301,$M1244)=""),"",MAX(INDEX(Bemenet!$E$2:$E$301,$M1244),INDEX(Szabalyok!$A:$A,$N1244))))</f>
        <v/>
      </c>
      <c r="C1244" s="41">
        <f>IF($B1244="","",MIN(INDEX(Bemenet!$F$2:$F$301,$M1244),INDEX(Szabalyok!$B:$B,$N1244)))</f>
        <v/>
      </c>
      <c r="D1244" s="5">
        <f>IF(AND($B1244&lt;&gt;"",$C1244&lt;&gt;"",$B1244&lt;=$C1244),INDEX(Bemenet!$G$2:$G$301,$M1244),"")</f>
        <v/>
      </c>
      <c r="E1244" s="6">
        <f>IF(AND($B1244&lt;&gt;"",$C1244&lt;&gt;"",$B1244&lt;=$C1244),INDEX(Bemenet!$D$2:$D$301,$M1244),"")</f>
        <v/>
      </c>
      <c r="F1244" s="5">
        <f>IF(AND($B1244&lt;&gt;"",$C1244&lt;&gt;"",$B1244&lt;=$C1244),$C1244-$B1244+1,"")</f>
        <v/>
      </c>
      <c r="G1244" s="5">
        <f>IF($F1244="","",$F1244*$D1244)</f>
        <v/>
      </c>
      <c r="H1244" s="42">
        <f>IF($G1244="","",$O1244)</f>
        <v/>
      </c>
      <c r="I1244" s="5">
        <f>IF($G1244="","",$G1244*IF($H1244="",$O1244,$H1244)/100)</f>
        <v/>
      </c>
      <c r="J1244" s="5">
        <f>IF(OR($L1244="",NOT(COUNTIFS($L$2:$L1244,$L1244)=1)),"",SUMIFS($G:$G,$L:$L,$L1244))</f>
        <v/>
      </c>
      <c r="K1244" s="5">
        <f>IF(OR($L1244="",NOT(COUNTIFS($L$2:$L1244,$L1244)=1)),"",SUMIFS($I:$I,$L:$L,$L1244))</f>
        <v/>
      </c>
      <c r="L1244" s="6">
        <f>IF($B1244="","",YEAR($B1244))</f>
        <v/>
      </c>
      <c r="M1244" s="6">
        <f>INT((ROW()-2)/39)+1</f>
        <v/>
      </c>
      <c r="N1244" s="6">
        <f>MOD(ROW()-2,39)+2</f>
        <v/>
      </c>
      <c r="O1244" s="42">
        <f>IF(AND($B1244&lt;&gt;"",$C1244&lt;&gt;"",$B1244&lt;=$C1244),INDEX(Szabalyok!$C:$C,$N1244),"")</f>
        <v/>
      </c>
      <c r="P1244">
        <f>IF(D1244="",P1243,P1243+1)</f>
        <v/>
      </c>
    </row>
    <row r="1245">
      <c r="A1245">
        <f>IF(P1245=P1244,0,P1245)</f>
        <v/>
      </c>
      <c r="B1245" s="41">
        <f>IF($M1245&gt;300,"",IF(OR(INDEX(Bemenet!$E$2:$E$301,$M1245)="",INDEX(Bemenet!$F$2:$F$301,$M1245)=""),"",MAX(INDEX(Bemenet!$E$2:$E$301,$M1245),INDEX(Szabalyok!$A:$A,$N1245))))</f>
        <v/>
      </c>
      <c r="C1245" s="41">
        <f>IF($B1245="","",MIN(INDEX(Bemenet!$F$2:$F$301,$M1245),INDEX(Szabalyok!$B:$B,$N1245)))</f>
        <v/>
      </c>
      <c r="D1245" s="5">
        <f>IF(AND($B1245&lt;&gt;"",$C1245&lt;&gt;"",$B1245&lt;=$C1245),INDEX(Bemenet!$G$2:$G$301,$M1245),"")</f>
        <v/>
      </c>
      <c r="E1245" s="6">
        <f>IF(AND($B1245&lt;&gt;"",$C1245&lt;&gt;"",$B1245&lt;=$C1245),INDEX(Bemenet!$D$2:$D$301,$M1245),"")</f>
        <v/>
      </c>
      <c r="F1245" s="5">
        <f>IF(AND($B1245&lt;&gt;"",$C1245&lt;&gt;"",$B1245&lt;=$C1245),$C1245-$B1245+1,"")</f>
        <v/>
      </c>
      <c r="G1245" s="5">
        <f>IF($F1245="","",$F1245*$D1245)</f>
        <v/>
      </c>
      <c r="H1245" s="42">
        <f>IF($G1245="","",$O1245)</f>
        <v/>
      </c>
      <c r="I1245" s="5">
        <f>IF($G1245="","",$G1245*IF($H1245="",$O1245,$H1245)/100)</f>
        <v/>
      </c>
      <c r="J1245" s="5">
        <f>IF(OR($L1245="",NOT(COUNTIFS($L$2:$L1245,$L1245)=1)),"",SUMIFS($G:$G,$L:$L,$L1245))</f>
        <v/>
      </c>
      <c r="K1245" s="5">
        <f>IF(OR($L1245="",NOT(COUNTIFS($L$2:$L1245,$L1245)=1)),"",SUMIFS($I:$I,$L:$L,$L1245))</f>
        <v/>
      </c>
      <c r="L1245" s="6">
        <f>IF($B1245="","",YEAR($B1245))</f>
        <v/>
      </c>
      <c r="M1245" s="6">
        <f>INT((ROW()-2)/39)+1</f>
        <v/>
      </c>
      <c r="N1245" s="6">
        <f>MOD(ROW()-2,39)+2</f>
        <v/>
      </c>
      <c r="O1245" s="42">
        <f>IF(AND($B1245&lt;&gt;"",$C1245&lt;&gt;"",$B1245&lt;=$C1245),INDEX(Szabalyok!$C:$C,$N1245),"")</f>
        <v/>
      </c>
      <c r="P1245">
        <f>IF(D1245="",P1244,P1244+1)</f>
        <v/>
      </c>
    </row>
    <row r="1246">
      <c r="A1246">
        <f>IF(P1246=P1245,0,P1246)</f>
        <v/>
      </c>
      <c r="B1246" s="41">
        <f>IF($M1246&gt;300,"",IF(OR(INDEX(Bemenet!$E$2:$E$301,$M1246)="",INDEX(Bemenet!$F$2:$F$301,$M1246)=""),"",MAX(INDEX(Bemenet!$E$2:$E$301,$M1246),INDEX(Szabalyok!$A:$A,$N1246))))</f>
        <v/>
      </c>
      <c r="C1246" s="41">
        <f>IF($B1246="","",MIN(INDEX(Bemenet!$F$2:$F$301,$M1246),INDEX(Szabalyok!$B:$B,$N1246)))</f>
        <v/>
      </c>
      <c r="D1246" s="5">
        <f>IF(AND($B1246&lt;&gt;"",$C1246&lt;&gt;"",$B1246&lt;=$C1246),INDEX(Bemenet!$G$2:$G$301,$M1246),"")</f>
        <v/>
      </c>
      <c r="E1246" s="6">
        <f>IF(AND($B1246&lt;&gt;"",$C1246&lt;&gt;"",$B1246&lt;=$C1246),INDEX(Bemenet!$D$2:$D$301,$M1246),"")</f>
        <v/>
      </c>
      <c r="F1246" s="5">
        <f>IF(AND($B1246&lt;&gt;"",$C1246&lt;&gt;"",$B1246&lt;=$C1246),$C1246-$B1246+1,"")</f>
        <v/>
      </c>
      <c r="G1246" s="5">
        <f>IF($F1246="","",$F1246*$D1246)</f>
        <v/>
      </c>
      <c r="H1246" s="42">
        <f>IF($G1246="","",$O1246)</f>
        <v/>
      </c>
      <c r="I1246" s="5">
        <f>IF($G1246="","",$G1246*IF($H1246="",$O1246,$H1246)/100)</f>
        <v/>
      </c>
      <c r="J1246" s="5">
        <f>IF(OR($L1246="",NOT(COUNTIFS($L$2:$L1246,$L1246)=1)),"",SUMIFS($G:$G,$L:$L,$L1246))</f>
        <v/>
      </c>
      <c r="K1246" s="5">
        <f>IF(OR($L1246="",NOT(COUNTIFS($L$2:$L1246,$L1246)=1)),"",SUMIFS($I:$I,$L:$L,$L1246))</f>
        <v/>
      </c>
      <c r="L1246" s="6">
        <f>IF($B1246="","",YEAR($B1246))</f>
        <v/>
      </c>
      <c r="M1246" s="6">
        <f>INT((ROW()-2)/39)+1</f>
        <v/>
      </c>
      <c r="N1246" s="6">
        <f>MOD(ROW()-2,39)+2</f>
        <v/>
      </c>
      <c r="O1246" s="42">
        <f>IF(AND($B1246&lt;&gt;"",$C1246&lt;&gt;"",$B1246&lt;=$C1246),INDEX(Szabalyok!$C:$C,$N1246),"")</f>
        <v/>
      </c>
      <c r="P1246">
        <f>IF(D1246="",P1245,P1245+1)</f>
        <v/>
      </c>
    </row>
    <row r="1247">
      <c r="A1247">
        <f>IF(P1247=P1246,0,P1247)</f>
        <v/>
      </c>
      <c r="B1247" s="41">
        <f>IF($M1247&gt;300,"",IF(OR(INDEX(Bemenet!$E$2:$E$301,$M1247)="",INDEX(Bemenet!$F$2:$F$301,$M1247)=""),"",MAX(INDEX(Bemenet!$E$2:$E$301,$M1247),INDEX(Szabalyok!$A:$A,$N1247))))</f>
        <v/>
      </c>
      <c r="C1247" s="41">
        <f>IF($B1247="","",MIN(INDEX(Bemenet!$F$2:$F$301,$M1247),INDEX(Szabalyok!$B:$B,$N1247)))</f>
        <v/>
      </c>
      <c r="D1247" s="5">
        <f>IF(AND($B1247&lt;&gt;"",$C1247&lt;&gt;"",$B1247&lt;=$C1247),INDEX(Bemenet!$G$2:$G$301,$M1247),"")</f>
        <v/>
      </c>
      <c r="E1247" s="6">
        <f>IF(AND($B1247&lt;&gt;"",$C1247&lt;&gt;"",$B1247&lt;=$C1247),INDEX(Bemenet!$D$2:$D$301,$M1247),"")</f>
        <v/>
      </c>
      <c r="F1247" s="5">
        <f>IF(AND($B1247&lt;&gt;"",$C1247&lt;&gt;"",$B1247&lt;=$C1247),$C1247-$B1247+1,"")</f>
        <v/>
      </c>
      <c r="G1247" s="5">
        <f>IF($F1247="","",$F1247*$D1247)</f>
        <v/>
      </c>
      <c r="H1247" s="42">
        <f>IF($G1247="","",$O1247)</f>
        <v/>
      </c>
      <c r="I1247" s="5">
        <f>IF($G1247="","",$G1247*IF($H1247="",$O1247,$H1247)/100)</f>
        <v/>
      </c>
      <c r="J1247" s="5">
        <f>IF(OR($L1247="",NOT(COUNTIFS($L$2:$L1247,$L1247)=1)),"",SUMIFS($G:$G,$L:$L,$L1247))</f>
        <v/>
      </c>
      <c r="K1247" s="5">
        <f>IF(OR($L1247="",NOT(COUNTIFS($L$2:$L1247,$L1247)=1)),"",SUMIFS($I:$I,$L:$L,$L1247))</f>
        <v/>
      </c>
      <c r="L1247" s="6">
        <f>IF($B1247="","",YEAR($B1247))</f>
        <v/>
      </c>
      <c r="M1247" s="6">
        <f>INT((ROW()-2)/39)+1</f>
        <v/>
      </c>
      <c r="N1247" s="6">
        <f>MOD(ROW()-2,39)+2</f>
        <v/>
      </c>
      <c r="O1247" s="42">
        <f>IF(AND($B1247&lt;&gt;"",$C1247&lt;&gt;"",$B1247&lt;=$C1247),INDEX(Szabalyok!$C:$C,$N1247),"")</f>
        <v/>
      </c>
      <c r="P1247">
        <f>IF(D1247="",P1246,P1246+1)</f>
        <v/>
      </c>
    </row>
    <row r="1248">
      <c r="A1248">
        <f>IF(P1248=P1247,0,P1248)</f>
        <v/>
      </c>
      <c r="B1248" s="41">
        <f>IF($M1248&gt;300,"",IF(OR(INDEX(Bemenet!$E$2:$E$301,$M1248)="",INDEX(Bemenet!$F$2:$F$301,$M1248)=""),"",MAX(INDEX(Bemenet!$E$2:$E$301,$M1248),INDEX(Szabalyok!$A:$A,$N1248))))</f>
        <v/>
      </c>
      <c r="C1248" s="41">
        <f>IF($B1248="","",MIN(INDEX(Bemenet!$F$2:$F$301,$M1248),INDEX(Szabalyok!$B:$B,$N1248)))</f>
        <v/>
      </c>
      <c r="D1248" s="5">
        <f>IF(AND($B1248&lt;&gt;"",$C1248&lt;&gt;"",$B1248&lt;=$C1248),INDEX(Bemenet!$G$2:$G$301,$M1248),"")</f>
        <v/>
      </c>
      <c r="E1248" s="6">
        <f>IF(AND($B1248&lt;&gt;"",$C1248&lt;&gt;"",$B1248&lt;=$C1248),INDEX(Bemenet!$D$2:$D$301,$M1248),"")</f>
        <v/>
      </c>
      <c r="F1248" s="5">
        <f>IF(AND($B1248&lt;&gt;"",$C1248&lt;&gt;"",$B1248&lt;=$C1248),$C1248-$B1248+1,"")</f>
        <v/>
      </c>
      <c r="G1248" s="5">
        <f>IF($F1248="","",$F1248*$D1248)</f>
        <v/>
      </c>
      <c r="H1248" s="42">
        <f>IF($G1248="","",$O1248)</f>
        <v/>
      </c>
      <c r="I1248" s="5">
        <f>IF($G1248="","",$G1248*IF($H1248="",$O1248,$H1248)/100)</f>
        <v/>
      </c>
      <c r="J1248" s="5">
        <f>IF(OR($L1248="",NOT(COUNTIFS($L$2:$L1248,$L1248)=1)),"",SUMIFS($G:$G,$L:$L,$L1248))</f>
        <v/>
      </c>
      <c r="K1248" s="5">
        <f>IF(OR($L1248="",NOT(COUNTIFS($L$2:$L1248,$L1248)=1)),"",SUMIFS($I:$I,$L:$L,$L1248))</f>
        <v/>
      </c>
      <c r="L1248" s="6">
        <f>IF($B1248="","",YEAR($B1248))</f>
        <v/>
      </c>
      <c r="M1248" s="6">
        <f>INT((ROW()-2)/39)+1</f>
        <v/>
      </c>
      <c r="N1248" s="6">
        <f>MOD(ROW()-2,39)+2</f>
        <v/>
      </c>
      <c r="O1248" s="42">
        <f>IF(AND($B1248&lt;&gt;"",$C1248&lt;&gt;"",$B1248&lt;=$C1248),INDEX(Szabalyok!$C:$C,$N1248),"")</f>
        <v/>
      </c>
      <c r="P1248">
        <f>IF(D1248="",P1247,P1247+1)</f>
        <v/>
      </c>
    </row>
    <row r="1249">
      <c r="A1249">
        <f>IF(P1249=P1248,0,P1249)</f>
        <v/>
      </c>
      <c r="B1249" s="41">
        <f>IF($M1249&gt;300,"",IF(OR(INDEX(Bemenet!$E$2:$E$301,$M1249)="",INDEX(Bemenet!$F$2:$F$301,$M1249)=""),"",MAX(INDEX(Bemenet!$E$2:$E$301,$M1249),INDEX(Szabalyok!$A:$A,$N1249))))</f>
        <v/>
      </c>
      <c r="C1249" s="41">
        <f>IF($B1249="","",MIN(INDEX(Bemenet!$F$2:$F$301,$M1249),INDEX(Szabalyok!$B:$B,$N1249)))</f>
        <v/>
      </c>
      <c r="D1249" s="5">
        <f>IF(AND($B1249&lt;&gt;"",$C1249&lt;&gt;"",$B1249&lt;=$C1249),INDEX(Bemenet!$G$2:$G$301,$M1249),"")</f>
        <v/>
      </c>
      <c r="E1249" s="6">
        <f>IF(AND($B1249&lt;&gt;"",$C1249&lt;&gt;"",$B1249&lt;=$C1249),INDEX(Bemenet!$D$2:$D$301,$M1249),"")</f>
        <v/>
      </c>
      <c r="F1249" s="5">
        <f>IF(AND($B1249&lt;&gt;"",$C1249&lt;&gt;"",$B1249&lt;=$C1249),$C1249-$B1249+1,"")</f>
        <v/>
      </c>
      <c r="G1249" s="5">
        <f>IF($F1249="","",$F1249*$D1249)</f>
        <v/>
      </c>
      <c r="H1249" s="42">
        <f>IF($G1249="","",$O1249)</f>
        <v/>
      </c>
      <c r="I1249" s="5">
        <f>IF($G1249="","",$G1249*IF($H1249="",$O1249,$H1249)/100)</f>
        <v/>
      </c>
      <c r="J1249" s="5">
        <f>IF(OR($L1249="",NOT(COUNTIFS($L$2:$L1249,$L1249)=1)),"",SUMIFS($G:$G,$L:$L,$L1249))</f>
        <v/>
      </c>
      <c r="K1249" s="5">
        <f>IF(OR($L1249="",NOT(COUNTIFS($L$2:$L1249,$L1249)=1)),"",SUMIFS($I:$I,$L:$L,$L1249))</f>
        <v/>
      </c>
      <c r="L1249" s="6">
        <f>IF($B1249="","",YEAR($B1249))</f>
        <v/>
      </c>
      <c r="M1249" s="6">
        <f>INT((ROW()-2)/39)+1</f>
        <v/>
      </c>
      <c r="N1249" s="6">
        <f>MOD(ROW()-2,39)+2</f>
        <v/>
      </c>
      <c r="O1249" s="42">
        <f>IF(AND($B1249&lt;&gt;"",$C1249&lt;&gt;"",$B1249&lt;=$C1249),INDEX(Szabalyok!$C:$C,$N1249),"")</f>
        <v/>
      </c>
      <c r="P1249">
        <f>IF(D1249="",P1248,P1248+1)</f>
        <v/>
      </c>
    </row>
    <row r="1250">
      <c r="A1250">
        <f>IF(P1250=P1249,0,P1250)</f>
        <v/>
      </c>
      <c r="B1250" s="41">
        <f>IF($M1250&gt;300,"",IF(OR(INDEX(Bemenet!$E$2:$E$301,$M1250)="",INDEX(Bemenet!$F$2:$F$301,$M1250)=""),"",MAX(INDEX(Bemenet!$E$2:$E$301,$M1250),INDEX(Szabalyok!$A:$A,$N1250))))</f>
        <v/>
      </c>
      <c r="C1250" s="41">
        <f>IF($B1250="","",MIN(INDEX(Bemenet!$F$2:$F$301,$M1250),INDEX(Szabalyok!$B:$B,$N1250)))</f>
        <v/>
      </c>
      <c r="D1250" s="5">
        <f>IF(AND($B1250&lt;&gt;"",$C1250&lt;&gt;"",$B1250&lt;=$C1250),INDEX(Bemenet!$G$2:$G$301,$M1250),"")</f>
        <v/>
      </c>
      <c r="E1250" s="6">
        <f>IF(AND($B1250&lt;&gt;"",$C1250&lt;&gt;"",$B1250&lt;=$C1250),INDEX(Bemenet!$D$2:$D$301,$M1250),"")</f>
        <v/>
      </c>
      <c r="F1250" s="5">
        <f>IF(AND($B1250&lt;&gt;"",$C1250&lt;&gt;"",$B1250&lt;=$C1250),$C1250-$B1250+1,"")</f>
        <v/>
      </c>
      <c r="G1250" s="5">
        <f>IF($F1250="","",$F1250*$D1250)</f>
        <v/>
      </c>
      <c r="H1250" s="42">
        <f>IF($G1250="","",$O1250)</f>
        <v/>
      </c>
      <c r="I1250" s="5">
        <f>IF($G1250="","",$G1250*IF($H1250="",$O1250,$H1250)/100)</f>
        <v/>
      </c>
      <c r="J1250" s="5">
        <f>IF(OR($L1250="",NOT(COUNTIFS($L$2:$L1250,$L1250)=1)),"",SUMIFS($G:$G,$L:$L,$L1250))</f>
        <v/>
      </c>
      <c r="K1250" s="5">
        <f>IF(OR($L1250="",NOT(COUNTIFS($L$2:$L1250,$L1250)=1)),"",SUMIFS($I:$I,$L:$L,$L1250))</f>
        <v/>
      </c>
      <c r="L1250" s="6">
        <f>IF($B1250="","",YEAR($B1250))</f>
        <v/>
      </c>
      <c r="M1250" s="6">
        <f>INT((ROW()-2)/39)+1</f>
        <v/>
      </c>
      <c r="N1250" s="6">
        <f>MOD(ROW()-2,39)+2</f>
        <v/>
      </c>
      <c r="O1250" s="42">
        <f>IF(AND($B1250&lt;&gt;"",$C1250&lt;&gt;"",$B1250&lt;=$C1250),INDEX(Szabalyok!$C:$C,$N1250),"")</f>
        <v/>
      </c>
      <c r="P1250">
        <f>IF(D1250="",P1249,P1249+1)</f>
        <v/>
      </c>
    </row>
    <row r="1251">
      <c r="A1251">
        <f>IF(P1251=P1250,0,P1251)</f>
        <v/>
      </c>
      <c r="B1251" s="41">
        <f>IF($M1251&gt;300,"",IF(OR(INDEX(Bemenet!$E$2:$E$301,$M1251)="",INDEX(Bemenet!$F$2:$F$301,$M1251)=""),"",MAX(INDEX(Bemenet!$E$2:$E$301,$M1251),INDEX(Szabalyok!$A:$A,$N1251))))</f>
        <v/>
      </c>
      <c r="C1251" s="41">
        <f>IF($B1251="","",MIN(INDEX(Bemenet!$F$2:$F$301,$M1251),INDEX(Szabalyok!$B:$B,$N1251)))</f>
        <v/>
      </c>
      <c r="D1251" s="5">
        <f>IF(AND($B1251&lt;&gt;"",$C1251&lt;&gt;"",$B1251&lt;=$C1251),INDEX(Bemenet!$G$2:$G$301,$M1251),"")</f>
        <v/>
      </c>
      <c r="E1251" s="6">
        <f>IF(AND($B1251&lt;&gt;"",$C1251&lt;&gt;"",$B1251&lt;=$C1251),INDEX(Bemenet!$D$2:$D$301,$M1251),"")</f>
        <v/>
      </c>
      <c r="F1251" s="5">
        <f>IF(AND($B1251&lt;&gt;"",$C1251&lt;&gt;"",$B1251&lt;=$C1251),$C1251-$B1251+1,"")</f>
        <v/>
      </c>
      <c r="G1251" s="5">
        <f>IF($F1251="","",$F1251*$D1251)</f>
        <v/>
      </c>
      <c r="H1251" s="42">
        <f>IF($G1251="","",$O1251)</f>
        <v/>
      </c>
      <c r="I1251" s="5">
        <f>IF($G1251="","",$G1251*IF($H1251="",$O1251,$H1251)/100)</f>
        <v/>
      </c>
      <c r="J1251" s="5">
        <f>IF(OR($L1251="",NOT(COUNTIFS($L$2:$L1251,$L1251)=1)),"",SUMIFS($G:$G,$L:$L,$L1251))</f>
        <v/>
      </c>
      <c r="K1251" s="5">
        <f>IF(OR($L1251="",NOT(COUNTIFS($L$2:$L1251,$L1251)=1)),"",SUMIFS($I:$I,$L:$L,$L1251))</f>
        <v/>
      </c>
      <c r="L1251" s="6">
        <f>IF($B1251="","",YEAR($B1251))</f>
        <v/>
      </c>
      <c r="M1251" s="6">
        <f>INT((ROW()-2)/39)+1</f>
        <v/>
      </c>
      <c r="N1251" s="6">
        <f>MOD(ROW()-2,39)+2</f>
        <v/>
      </c>
      <c r="O1251" s="42">
        <f>IF(AND($B1251&lt;&gt;"",$C1251&lt;&gt;"",$B1251&lt;=$C1251),INDEX(Szabalyok!$C:$C,$N1251),"")</f>
        <v/>
      </c>
      <c r="P1251">
        <f>IF(D1251="",P1250,P1250+1)</f>
        <v/>
      </c>
    </row>
    <row r="1252">
      <c r="A1252">
        <f>IF(P1252=P1251,0,P1252)</f>
        <v/>
      </c>
      <c r="B1252" s="41">
        <f>IF($M1252&gt;300,"",IF(OR(INDEX(Bemenet!$E$2:$E$301,$M1252)="",INDEX(Bemenet!$F$2:$F$301,$M1252)=""),"",MAX(INDEX(Bemenet!$E$2:$E$301,$M1252),INDEX(Szabalyok!$A:$A,$N1252))))</f>
        <v/>
      </c>
      <c r="C1252" s="41">
        <f>IF($B1252="","",MIN(INDEX(Bemenet!$F$2:$F$301,$M1252),INDEX(Szabalyok!$B:$B,$N1252)))</f>
        <v/>
      </c>
      <c r="D1252" s="5">
        <f>IF(AND($B1252&lt;&gt;"",$C1252&lt;&gt;"",$B1252&lt;=$C1252),INDEX(Bemenet!$G$2:$G$301,$M1252),"")</f>
        <v/>
      </c>
      <c r="E1252" s="6">
        <f>IF(AND($B1252&lt;&gt;"",$C1252&lt;&gt;"",$B1252&lt;=$C1252),INDEX(Bemenet!$D$2:$D$301,$M1252),"")</f>
        <v/>
      </c>
      <c r="F1252" s="5">
        <f>IF(AND($B1252&lt;&gt;"",$C1252&lt;&gt;"",$B1252&lt;=$C1252),$C1252-$B1252+1,"")</f>
        <v/>
      </c>
      <c r="G1252" s="5">
        <f>IF($F1252="","",$F1252*$D1252)</f>
        <v/>
      </c>
      <c r="H1252" s="42">
        <f>IF($G1252="","",$O1252)</f>
        <v/>
      </c>
      <c r="I1252" s="5">
        <f>IF($G1252="","",$G1252*IF($H1252="",$O1252,$H1252)/100)</f>
        <v/>
      </c>
      <c r="J1252" s="5">
        <f>IF(OR($L1252="",NOT(COUNTIFS($L$2:$L1252,$L1252)=1)),"",SUMIFS($G:$G,$L:$L,$L1252))</f>
        <v/>
      </c>
      <c r="K1252" s="5">
        <f>IF(OR($L1252="",NOT(COUNTIFS($L$2:$L1252,$L1252)=1)),"",SUMIFS($I:$I,$L:$L,$L1252))</f>
        <v/>
      </c>
      <c r="L1252" s="6">
        <f>IF($B1252="","",YEAR($B1252))</f>
        <v/>
      </c>
      <c r="M1252" s="6">
        <f>INT((ROW()-2)/39)+1</f>
        <v/>
      </c>
      <c r="N1252" s="6">
        <f>MOD(ROW()-2,39)+2</f>
        <v/>
      </c>
      <c r="O1252" s="42">
        <f>IF(AND($B1252&lt;&gt;"",$C1252&lt;&gt;"",$B1252&lt;=$C1252),INDEX(Szabalyok!$C:$C,$N1252),"")</f>
        <v/>
      </c>
      <c r="P1252">
        <f>IF(D1252="",P1251,P1251+1)</f>
        <v/>
      </c>
    </row>
    <row r="1253">
      <c r="A1253">
        <f>IF(P1253=P1252,0,P1253)</f>
        <v/>
      </c>
      <c r="B1253" s="41">
        <f>IF($M1253&gt;300,"",IF(OR(INDEX(Bemenet!$E$2:$E$301,$M1253)="",INDEX(Bemenet!$F$2:$F$301,$M1253)=""),"",MAX(INDEX(Bemenet!$E$2:$E$301,$M1253),INDEX(Szabalyok!$A:$A,$N1253))))</f>
        <v/>
      </c>
      <c r="C1253" s="41">
        <f>IF($B1253="","",MIN(INDEX(Bemenet!$F$2:$F$301,$M1253),INDEX(Szabalyok!$B:$B,$N1253)))</f>
        <v/>
      </c>
      <c r="D1253" s="5">
        <f>IF(AND($B1253&lt;&gt;"",$C1253&lt;&gt;"",$B1253&lt;=$C1253),INDEX(Bemenet!$G$2:$G$301,$M1253),"")</f>
        <v/>
      </c>
      <c r="E1253" s="6">
        <f>IF(AND($B1253&lt;&gt;"",$C1253&lt;&gt;"",$B1253&lt;=$C1253),INDEX(Bemenet!$D$2:$D$301,$M1253),"")</f>
        <v/>
      </c>
      <c r="F1253" s="5">
        <f>IF(AND($B1253&lt;&gt;"",$C1253&lt;&gt;"",$B1253&lt;=$C1253),$C1253-$B1253+1,"")</f>
        <v/>
      </c>
      <c r="G1253" s="5">
        <f>IF($F1253="","",$F1253*$D1253)</f>
        <v/>
      </c>
      <c r="H1253" s="42">
        <f>IF($G1253="","",$O1253)</f>
        <v/>
      </c>
      <c r="I1253" s="5">
        <f>IF($G1253="","",$G1253*IF($H1253="",$O1253,$H1253)/100)</f>
        <v/>
      </c>
      <c r="J1253" s="5">
        <f>IF(OR($L1253="",NOT(COUNTIFS($L$2:$L1253,$L1253)=1)),"",SUMIFS($G:$G,$L:$L,$L1253))</f>
        <v/>
      </c>
      <c r="K1253" s="5">
        <f>IF(OR($L1253="",NOT(COUNTIFS($L$2:$L1253,$L1253)=1)),"",SUMIFS($I:$I,$L:$L,$L1253))</f>
        <v/>
      </c>
      <c r="L1253" s="6">
        <f>IF($B1253="","",YEAR($B1253))</f>
        <v/>
      </c>
      <c r="M1253" s="6">
        <f>INT((ROW()-2)/39)+1</f>
        <v/>
      </c>
      <c r="N1253" s="6">
        <f>MOD(ROW()-2,39)+2</f>
        <v/>
      </c>
      <c r="O1253" s="42">
        <f>IF(AND($B1253&lt;&gt;"",$C1253&lt;&gt;"",$B1253&lt;=$C1253),INDEX(Szabalyok!$C:$C,$N1253),"")</f>
        <v/>
      </c>
      <c r="P1253">
        <f>IF(D1253="",P1252,P1252+1)</f>
        <v/>
      </c>
    </row>
    <row r="1254">
      <c r="A1254">
        <f>IF(P1254=P1253,0,P1254)</f>
        <v/>
      </c>
      <c r="B1254" s="41">
        <f>IF($M1254&gt;300,"",IF(OR(INDEX(Bemenet!$E$2:$E$301,$M1254)="",INDEX(Bemenet!$F$2:$F$301,$M1254)=""),"",MAX(INDEX(Bemenet!$E$2:$E$301,$M1254),INDEX(Szabalyok!$A:$A,$N1254))))</f>
        <v/>
      </c>
      <c r="C1254" s="41">
        <f>IF($B1254="","",MIN(INDEX(Bemenet!$F$2:$F$301,$M1254),INDEX(Szabalyok!$B:$B,$N1254)))</f>
        <v/>
      </c>
      <c r="D1254" s="5">
        <f>IF(AND($B1254&lt;&gt;"",$C1254&lt;&gt;"",$B1254&lt;=$C1254),INDEX(Bemenet!$G$2:$G$301,$M1254),"")</f>
        <v/>
      </c>
      <c r="E1254" s="6">
        <f>IF(AND($B1254&lt;&gt;"",$C1254&lt;&gt;"",$B1254&lt;=$C1254),INDEX(Bemenet!$D$2:$D$301,$M1254),"")</f>
        <v/>
      </c>
      <c r="F1254" s="5">
        <f>IF(AND($B1254&lt;&gt;"",$C1254&lt;&gt;"",$B1254&lt;=$C1254),$C1254-$B1254+1,"")</f>
        <v/>
      </c>
      <c r="G1254" s="5">
        <f>IF($F1254="","",$F1254*$D1254)</f>
        <v/>
      </c>
      <c r="H1254" s="42">
        <f>IF($G1254="","",$O1254)</f>
        <v/>
      </c>
      <c r="I1254" s="5">
        <f>IF($G1254="","",$G1254*IF($H1254="",$O1254,$H1254)/100)</f>
        <v/>
      </c>
      <c r="J1254" s="5">
        <f>IF(OR($L1254="",NOT(COUNTIFS($L$2:$L1254,$L1254)=1)),"",SUMIFS($G:$G,$L:$L,$L1254))</f>
        <v/>
      </c>
      <c r="K1254" s="5">
        <f>IF(OR($L1254="",NOT(COUNTIFS($L$2:$L1254,$L1254)=1)),"",SUMIFS($I:$I,$L:$L,$L1254))</f>
        <v/>
      </c>
      <c r="L1254" s="6">
        <f>IF($B1254="","",YEAR($B1254))</f>
        <v/>
      </c>
      <c r="M1254" s="6">
        <f>INT((ROW()-2)/39)+1</f>
        <v/>
      </c>
      <c r="N1254" s="6">
        <f>MOD(ROW()-2,39)+2</f>
        <v/>
      </c>
      <c r="O1254" s="42">
        <f>IF(AND($B1254&lt;&gt;"",$C1254&lt;&gt;"",$B1254&lt;=$C1254),INDEX(Szabalyok!$C:$C,$N1254),"")</f>
        <v/>
      </c>
      <c r="P1254">
        <f>IF(D1254="",P1253,P1253+1)</f>
        <v/>
      </c>
    </row>
    <row r="1255">
      <c r="A1255">
        <f>IF(P1255=P1254,0,P1255)</f>
        <v/>
      </c>
      <c r="B1255" s="41">
        <f>IF($M1255&gt;300,"",IF(OR(INDEX(Bemenet!$E$2:$E$301,$M1255)="",INDEX(Bemenet!$F$2:$F$301,$M1255)=""),"",MAX(INDEX(Bemenet!$E$2:$E$301,$M1255),INDEX(Szabalyok!$A:$A,$N1255))))</f>
        <v/>
      </c>
      <c r="C1255" s="41">
        <f>IF($B1255="","",MIN(INDEX(Bemenet!$F$2:$F$301,$M1255),INDEX(Szabalyok!$B:$B,$N1255)))</f>
        <v/>
      </c>
      <c r="D1255" s="5">
        <f>IF(AND($B1255&lt;&gt;"",$C1255&lt;&gt;"",$B1255&lt;=$C1255),INDEX(Bemenet!$G$2:$G$301,$M1255),"")</f>
        <v/>
      </c>
      <c r="E1255" s="6">
        <f>IF(AND($B1255&lt;&gt;"",$C1255&lt;&gt;"",$B1255&lt;=$C1255),INDEX(Bemenet!$D$2:$D$301,$M1255),"")</f>
        <v/>
      </c>
      <c r="F1255" s="5">
        <f>IF(AND($B1255&lt;&gt;"",$C1255&lt;&gt;"",$B1255&lt;=$C1255),$C1255-$B1255+1,"")</f>
        <v/>
      </c>
      <c r="G1255" s="5">
        <f>IF($F1255="","",$F1255*$D1255)</f>
        <v/>
      </c>
      <c r="H1255" s="42">
        <f>IF($G1255="","",$O1255)</f>
        <v/>
      </c>
      <c r="I1255" s="5">
        <f>IF($G1255="","",$G1255*IF($H1255="",$O1255,$H1255)/100)</f>
        <v/>
      </c>
      <c r="J1255" s="5">
        <f>IF(OR($L1255="",NOT(COUNTIFS($L$2:$L1255,$L1255)=1)),"",SUMIFS($G:$G,$L:$L,$L1255))</f>
        <v/>
      </c>
      <c r="K1255" s="5">
        <f>IF(OR($L1255="",NOT(COUNTIFS($L$2:$L1255,$L1255)=1)),"",SUMIFS($I:$I,$L:$L,$L1255))</f>
        <v/>
      </c>
      <c r="L1255" s="6">
        <f>IF($B1255="","",YEAR($B1255))</f>
        <v/>
      </c>
      <c r="M1255" s="6">
        <f>INT((ROW()-2)/39)+1</f>
        <v/>
      </c>
      <c r="N1255" s="6">
        <f>MOD(ROW()-2,39)+2</f>
        <v/>
      </c>
      <c r="O1255" s="42">
        <f>IF(AND($B1255&lt;&gt;"",$C1255&lt;&gt;"",$B1255&lt;=$C1255),INDEX(Szabalyok!$C:$C,$N1255),"")</f>
        <v/>
      </c>
      <c r="P1255">
        <f>IF(D1255="",P1254,P1254+1)</f>
        <v/>
      </c>
    </row>
    <row r="1256">
      <c r="A1256">
        <f>IF(P1256=P1255,0,P1256)</f>
        <v/>
      </c>
      <c r="B1256" s="41">
        <f>IF($M1256&gt;300,"",IF(OR(INDEX(Bemenet!$E$2:$E$301,$M1256)="",INDEX(Bemenet!$F$2:$F$301,$M1256)=""),"",MAX(INDEX(Bemenet!$E$2:$E$301,$M1256),INDEX(Szabalyok!$A:$A,$N1256))))</f>
        <v/>
      </c>
      <c r="C1256" s="41">
        <f>IF($B1256="","",MIN(INDEX(Bemenet!$F$2:$F$301,$M1256),INDEX(Szabalyok!$B:$B,$N1256)))</f>
        <v/>
      </c>
      <c r="D1256" s="5">
        <f>IF(AND($B1256&lt;&gt;"",$C1256&lt;&gt;"",$B1256&lt;=$C1256),INDEX(Bemenet!$G$2:$G$301,$M1256),"")</f>
        <v/>
      </c>
      <c r="E1256" s="6">
        <f>IF(AND($B1256&lt;&gt;"",$C1256&lt;&gt;"",$B1256&lt;=$C1256),INDEX(Bemenet!$D$2:$D$301,$M1256),"")</f>
        <v/>
      </c>
      <c r="F1256" s="5">
        <f>IF(AND($B1256&lt;&gt;"",$C1256&lt;&gt;"",$B1256&lt;=$C1256),$C1256-$B1256+1,"")</f>
        <v/>
      </c>
      <c r="G1256" s="5">
        <f>IF($F1256="","",$F1256*$D1256)</f>
        <v/>
      </c>
      <c r="H1256" s="42">
        <f>IF($G1256="","",$O1256)</f>
        <v/>
      </c>
      <c r="I1256" s="5">
        <f>IF($G1256="","",$G1256*IF($H1256="",$O1256,$H1256)/100)</f>
        <v/>
      </c>
      <c r="J1256" s="5">
        <f>IF(OR($L1256="",NOT(COUNTIFS($L$2:$L1256,$L1256)=1)),"",SUMIFS($G:$G,$L:$L,$L1256))</f>
        <v/>
      </c>
      <c r="K1256" s="5">
        <f>IF(OR($L1256="",NOT(COUNTIFS($L$2:$L1256,$L1256)=1)),"",SUMIFS($I:$I,$L:$L,$L1256))</f>
        <v/>
      </c>
      <c r="L1256" s="6">
        <f>IF($B1256="","",YEAR($B1256))</f>
        <v/>
      </c>
      <c r="M1256" s="6">
        <f>INT((ROW()-2)/39)+1</f>
        <v/>
      </c>
      <c r="N1256" s="6">
        <f>MOD(ROW()-2,39)+2</f>
        <v/>
      </c>
      <c r="O1256" s="42">
        <f>IF(AND($B1256&lt;&gt;"",$C1256&lt;&gt;"",$B1256&lt;=$C1256),INDEX(Szabalyok!$C:$C,$N1256),"")</f>
        <v/>
      </c>
      <c r="P1256">
        <f>IF(D1256="",P1255,P1255+1)</f>
        <v/>
      </c>
    </row>
    <row r="1257">
      <c r="A1257">
        <f>IF(P1257=P1256,0,P1257)</f>
        <v/>
      </c>
      <c r="B1257" s="41">
        <f>IF($M1257&gt;300,"",IF(OR(INDEX(Bemenet!$E$2:$E$301,$M1257)="",INDEX(Bemenet!$F$2:$F$301,$M1257)=""),"",MAX(INDEX(Bemenet!$E$2:$E$301,$M1257),INDEX(Szabalyok!$A:$A,$N1257))))</f>
        <v/>
      </c>
      <c r="C1257" s="41">
        <f>IF($B1257="","",MIN(INDEX(Bemenet!$F$2:$F$301,$M1257),INDEX(Szabalyok!$B:$B,$N1257)))</f>
        <v/>
      </c>
      <c r="D1257" s="5">
        <f>IF(AND($B1257&lt;&gt;"",$C1257&lt;&gt;"",$B1257&lt;=$C1257),INDEX(Bemenet!$G$2:$G$301,$M1257),"")</f>
        <v/>
      </c>
      <c r="E1257" s="6">
        <f>IF(AND($B1257&lt;&gt;"",$C1257&lt;&gt;"",$B1257&lt;=$C1257),INDEX(Bemenet!$D$2:$D$301,$M1257),"")</f>
        <v/>
      </c>
      <c r="F1257" s="5">
        <f>IF(AND($B1257&lt;&gt;"",$C1257&lt;&gt;"",$B1257&lt;=$C1257),$C1257-$B1257+1,"")</f>
        <v/>
      </c>
      <c r="G1257" s="5">
        <f>IF($F1257="","",$F1257*$D1257)</f>
        <v/>
      </c>
      <c r="H1257" s="42">
        <f>IF($G1257="","",$O1257)</f>
        <v/>
      </c>
      <c r="I1257" s="5">
        <f>IF($G1257="","",$G1257*IF($H1257="",$O1257,$H1257)/100)</f>
        <v/>
      </c>
      <c r="J1257" s="5">
        <f>IF(OR($L1257="",NOT(COUNTIFS($L$2:$L1257,$L1257)=1)),"",SUMIFS($G:$G,$L:$L,$L1257))</f>
        <v/>
      </c>
      <c r="K1257" s="5">
        <f>IF(OR($L1257="",NOT(COUNTIFS($L$2:$L1257,$L1257)=1)),"",SUMIFS($I:$I,$L:$L,$L1257))</f>
        <v/>
      </c>
      <c r="L1257" s="6">
        <f>IF($B1257="","",YEAR($B1257))</f>
        <v/>
      </c>
      <c r="M1257" s="6">
        <f>INT((ROW()-2)/39)+1</f>
        <v/>
      </c>
      <c r="N1257" s="6">
        <f>MOD(ROW()-2,39)+2</f>
        <v/>
      </c>
      <c r="O1257" s="42">
        <f>IF(AND($B1257&lt;&gt;"",$C1257&lt;&gt;"",$B1257&lt;=$C1257),INDEX(Szabalyok!$C:$C,$N1257),"")</f>
        <v/>
      </c>
      <c r="P1257">
        <f>IF(D1257="",P1256,P1256+1)</f>
        <v/>
      </c>
    </row>
    <row r="1258">
      <c r="A1258">
        <f>IF(P1258=P1257,0,P1258)</f>
        <v/>
      </c>
      <c r="B1258" s="41">
        <f>IF($M1258&gt;300,"",IF(OR(INDEX(Bemenet!$E$2:$E$301,$M1258)="",INDEX(Bemenet!$F$2:$F$301,$M1258)=""),"",MAX(INDEX(Bemenet!$E$2:$E$301,$M1258),INDEX(Szabalyok!$A:$A,$N1258))))</f>
        <v/>
      </c>
      <c r="C1258" s="41">
        <f>IF($B1258="","",MIN(INDEX(Bemenet!$F$2:$F$301,$M1258),INDEX(Szabalyok!$B:$B,$N1258)))</f>
        <v/>
      </c>
      <c r="D1258" s="5">
        <f>IF(AND($B1258&lt;&gt;"",$C1258&lt;&gt;"",$B1258&lt;=$C1258),INDEX(Bemenet!$G$2:$G$301,$M1258),"")</f>
        <v/>
      </c>
      <c r="E1258" s="6">
        <f>IF(AND($B1258&lt;&gt;"",$C1258&lt;&gt;"",$B1258&lt;=$C1258),INDEX(Bemenet!$D$2:$D$301,$M1258),"")</f>
        <v/>
      </c>
      <c r="F1258" s="5">
        <f>IF(AND($B1258&lt;&gt;"",$C1258&lt;&gt;"",$B1258&lt;=$C1258),$C1258-$B1258+1,"")</f>
        <v/>
      </c>
      <c r="G1258" s="5">
        <f>IF($F1258="","",$F1258*$D1258)</f>
        <v/>
      </c>
      <c r="H1258" s="42">
        <f>IF($G1258="","",$O1258)</f>
        <v/>
      </c>
      <c r="I1258" s="5">
        <f>IF($G1258="","",$G1258*IF($H1258="",$O1258,$H1258)/100)</f>
        <v/>
      </c>
      <c r="J1258" s="5">
        <f>IF(OR($L1258="",NOT(COUNTIFS($L$2:$L1258,$L1258)=1)),"",SUMIFS($G:$G,$L:$L,$L1258))</f>
        <v/>
      </c>
      <c r="K1258" s="5">
        <f>IF(OR($L1258="",NOT(COUNTIFS($L$2:$L1258,$L1258)=1)),"",SUMIFS($I:$I,$L:$L,$L1258))</f>
        <v/>
      </c>
      <c r="L1258" s="6">
        <f>IF($B1258="","",YEAR($B1258))</f>
        <v/>
      </c>
      <c r="M1258" s="6">
        <f>INT((ROW()-2)/39)+1</f>
        <v/>
      </c>
      <c r="N1258" s="6">
        <f>MOD(ROW()-2,39)+2</f>
        <v/>
      </c>
      <c r="O1258" s="42">
        <f>IF(AND($B1258&lt;&gt;"",$C1258&lt;&gt;"",$B1258&lt;=$C1258),INDEX(Szabalyok!$C:$C,$N1258),"")</f>
        <v/>
      </c>
      <c r="P1258">
        <f>IF(D1258="",P1257,P1257+1)</f>
        <v/>
      </c>
    </row>
    <row r="1259">
      <c r="A1259">
        <f>IF(P1259=P1258,0,P1259)</f>
        <v/>
      </c>
      <c r="B1259" s="41">
        <f>IF($M1259&gt;300,"",IF(OR(INDEX(Bemenet!$E$2:$E$301,$M1259)="",INDEX(Bemenet!$F$2:$F$301,$M1259)=""),"",MAX(INDEX(Bemenet!$E$2:$E$301,$M1259),INDEX(Szabalyok!$A:$A,$N1259))))</f>
        <v/>
      </c>
      <c r="C1259" s="41">
        <f>IF($B1259="","",MIN(INDEX(Bemenet!$F$2:$F$301,$M1259),INDEX(Szabalyok!$B:$B,$N1259)))</f>
        <v/>
      </c>
      <c r="D1259" s="5">
        <f>IF(AND($B1259&lt;&gt;"",$C1259&lt;&gt;"",$B1259&lt;=$C1259),INDEX(Bemenet!$G$2:$G$301,$M1259),"")</f>
        <v/>
      </c>
      <c r="E1259" s="6">
        <f>IF(AND($B1259&lt;&gt;"",$C1259&lt;&gt;"",$B1259&lt;=$C1259),INDEX(Bemenet!$D$2:$D$301,$M1259),"")</f>
        <v/>
      </c>
      <c r="F1259" s="5">
        <f>IF(AND($B1259&lt;&gt;"",$C1259&lt;&gt;"",$B1259&lt;=$C1259),$C1259-$B1259+1,"")</f>
        <v/>
      </c>
      <c r="G1259" s="5">
        <f>IF($F1259="","",$F1259*$D1259)</f>
        <v/>
      </c>
      <c r="H1259" s="42">
        <f>IF($G1259="","",$O1259)</f>
        <v/>
      </c>
      <c r="I1259" s="5">
        <f>IF($G1259="","",$G1259*IF($H1259="",$O1259,$H1259)/100)</f>
        <v/>
      </c>
      <c r="J1259" s="5">
        <f>IF(OR($L1259="",NOT(COUNTIFS($L$2:$L1259,$L1259)=1)),"",SUMIFS($G:$G,$L:$L,$L1259))</f>
        <v/>
      </c>
      <c r="K1259" s="5">
        <f>IF(OR($L1259="",NOT(COUNTIFS($L$2:$L1259,$L1259)=1)),"",SUMIFS($I:$I,$L:$L,$L1259))</f>
        <v/>
      </c>
      <c r="L1259" s="6">
        <f>IF($B1259="","",YEAR($B1259))</f>
        <v/>
      </c>
      <c r="M1259" s="6">
        <f>INT((ROW()-2)/39)+1</f>
        <v/>
      </c>
      <c r="N1259" s="6">
        <f>MOD(ROW()-2,39)+2</f>
        <v/>
      </c>
      <c r="O1259" s="42">
        <f>IF(AND($B1259&lt;&gt;"",$C1259&lt;&gt;"",$B1259&lt;=$C1259),INDEX(Szabalyok!$C:$C,$N1259),"")</f>
        <v/>
      </c>
      <c r="P1259">
        <f>IF(D1259="",P1258,P1258+1)</f>
        <v/>
      </c>
    </row>
    <row r="1260">
      <c r="A1260">
        <f>IF(P1260=P1259,0,P1260)</f>
        <v/>
      </c>
      <c r="B1260" s="41">
        <f>IF($M1260&gt;300,"",IF(OR(INDEX(Bemenet!$E$2:$E$301,$M1260)="",INDEX(Bemenet!$F$2:$F$301,$M1260)=""),"",MAX(INDEX(Bemenet!$E$2:$E$301,$M1260),INDEX(Szabalyok!$A:$A,$N1260))))</f>
        <v/>
      </c>
      <c r="C1260" s="41">
        <f>IF($B1260="","",MIN(INDEX(Bemenet!$F$2:$F$301,$M1260),INDEX(Szabalyok!$B:$B,$N1260)))</f>
        <v/>
      </c>
      <c r="D1260" s="5">
        <f>IF(AND($B1260&lt;&gt;"",$C1260&lt;&gt;"",$B1260&lt;=$C1260),INDEX(Bemenet!$G$2:$G$301,$M1260),"")</f>
        <v/>
      </c>
      <c r="E1260" s="6">
        <f>IF(AND($B1260&lt;&gt;"",$C1260&lt;&gt;"",$B1260&lt;=$C1260),INDEX(Bemenet!$D$2:$D$301,$M1260),"")</f>
        <v/>
      </c>
      <c r="F1260" s="5">
        <f>IF(AND($B1260&lt;&gt;"",$C1260&lt;&gt;"",$B1260&lt;=$C1260),$C1260-$B1260+1,"")</f>
        <v/>
      </c>
      <c r="G1260" s="5">
        <f>IF($F1260="","",$F1260*$D1260)</f>
        <v/>
      </c>
      <c r="H1260" s="42">
        <f>IF($G1260="","",$O1260)</f>
        <v/>
      </c>
      <c r="I1260" s="5">
        <f>IF($G1260="","",$G1260*IF($H1260="",$O1260,$H1260)/100)</f>
        <v/>
      </c>
      <c r="J1260" s="5">
        <f>IF(OR($L1260="",NOT(COUNTIFS($L$2:$L1260,$L1260)=1)),"",SUMIFS($G:$G,$L:$L,$L1260))</f>
        <v/>
      </c>
      <c r="K1260" s="5">
        <f>IF(OR($L1260="",NOT(COUNTIFS($L$2:$L1260,$L1260)=1)),"",SUMIFS($I:$I,$L:$L,$L1260))</f>
        <v/>
      </c>
      <c r="L1260" s="6">
        <f>IF($B1260="","",YEAR($B1260))</f>
        <v/>
      </c>
      <c r="M1260" s="6">
        <f>INT((ROW()-2)/39)+1</f>
        <v/>
      </c>
      <c r="N1260" s="6">
        <f>MOD(ROW()-2,39)+2</f>
        <v/>
      </c>
      <c r="O1260" s="42">
        <f>IF(AND($B1260&lt;&gt;"",$C1260&lt;&gt;"",$B1260&lt;=$C1260),INDEX(Szabalyok!$C:$C,$N1260),"")</f>
        <v/>
      </c>
      <c r="P1260">
        <f>IF(D1260="",P1259,P1259+1)</f>
        <v/>
      </c>
    </row>
    <row r="1261">
      <c r="A1261">
        <f>IF(P1261=P1260,0,P1261)</f>
        <v/>
      </c>
      <c r="B1261" s="41">
        <f>IF($M1261&gt;300,"",IF(OR(INDEX(Bemenet!$E$2:$E$301,$M1261)="",INDEX(Bemenet!$F$2:$F$301,$M1261)=""),"",MAX(INDEX(Bemenet!$E$2:$E$301,$M1261),INDEX(Szabalyok!$A:$A,$N1261))))</f>
        <v/>
      </c>
      <c r="C1261" s="41">
        <f>IF($B1261="","",MIN(INDEX(Bemenet!$F$2:$F$301,$M1261),INDEX(Szabalyok!$B:$B,$N1261)))</f>
        <v/>
      </c>
      <c r="D1261" s="5">
        <f>IF(AND($B1261&lt;&gt;"",$C1261&lt;&gt;"",$B1261&lt;=$C1261),INDEX(Bemenet!$G$2:$G$301,$M1261),"")</f>
        <v/>
      </c>
      <c r="E1261" s="6">
        <f>IF(AND($B1261&lt;&gt;"",$C1261&lt;&gt;"",$B1261&lt;=$C1261),INDEX(Bemenet!$D$2:$D$301,$M1261),"")</f>
        <v/>
      </c>
      <c r="F1261" s="5">
        <f>IF(AND($B1261&lt;&gt;"",$C1261&lt;&gt;"",$B1261&lt;=$C1261),$C1261-$B1261+1,"")</f>
        <v/>
      </c>
      <c r="G1261" s="5">
        <f>IF($F1261="","",$F1261*$D1261)</f>
        <v/>
      </c>
      <c r="H1261" s="42">
        <f>IF($G1261="","",$O1261)</f>
        <v/>
      </c>
      <c r="I1261" s="5">
        <f>IF($G1261="","",$G1261*IF($H1261="",$O1261,$H1261)/100)</f>
        <v/>
      </c>
      <c r="J1261" s="5">
        <f>IF(OR($L1261="",NOT(COUNTIFS($L$2:$L1261,$L1261)=1)),"",SUMIFS($G:$G,$L:$L,$L1261))</f>
        <v/>
      </c>
      <c r="K1261" s="5">
        <f>IF(OR($L1261="",NOT(COUNTIFS($L$2:$L1261,$L1261)=1)),"",SUMIFS($I:$I,$L:$L,$L1261))</f>
        <v/>
      </c>
      <c r="L1261" s="6">
        <f>IF($B1261="","",YEAR($B1261))</f>
        <v/>
      </c>
      <c r="M1261" s="6">
        <f>INT((ROW()-2)/39)+1</f>
        <v/>
      </c>
      <c r="N1261" s="6">
        <f>MOD(ROW()-2,39)+2</f>
        <v/>
      </c>
      <c r="O1261" s="42">
        <f>IF(AND($B1261&lt;&gt;"",$C1261&lt;&gt;"",$B1261&lt;=$C1261),INDEX(Szabalyok!$C:$C,$N1261),"")</f>
        <v/>
      </c>
      <c r="P1261">
        <f>IF(D1261="",P1260,P1260+1)</f>
        <v/>
      </c>
    </row>
    <row r="1262">
      <c r="A1262">
        <f>IF(P1262=P1261,0,P1262)</f>
        <v/>
      </c>
      <c r="B1262" s="41">
        <f>IF($M1262&gt;300,"",IF(OR(INDEX(Bemenet!$E$2:$E$301,$M1262)="",INDEX(Bemenet!$F$2:$F$301,$M1262)=""),"",MAX(INDEX(Bemenet!$E$2:$E$301,$M1262),INDEX(Szabalyok!$A:$A,$N1262))))</f>
        <v/>
      </c>
      <c r="C1262" s="41">
        <f>IF($B1262="","",MIN(INDEX(Bemenet!$F$2:$F$301,$M1262),INDEX(Szabalyok!$B:$B,$N1262)))</f>
        <v/>
      </c>
      <c r="D1262" s="5">
        <f>IF(AND($B1262&lt;&gt;"",$C1262&lt;&gt;"",$B1262&lt;=$C1262),INDEX(Bemenet!$G$2:$G$301,$M1262),"")</f>
        <v/>
      </c>
      <c r="E1262" s="6">
        <f>IF(AND($B1262&lt;&gt;"",$C1262&lt;&gt;"",$B1262&lt;=$C1262),INDEX(Bemenet!$D$2:$D$301,$M1262),"")</f>
        <v/>
      </c>
      <c r="F1262" s="5">
        <f>IF(AND($B1262&lt;&gt;"",$C1262&lt;&gt;"",$B1262&lt;=$C1262),$C1262-$B1262+1,"")</f>
        <v/>
      </c>
      <c r="G1262" s="5">
        <f>IF($F1262="","",$F1262*$D1262)</f>
        <v/>
      </c>
      <c r="H1262" s="42">
        <f>IF($G1262="","",$O1262)</f>
        <v/>
      </c>
      <c r="I1262" s="5">
        <f>IF($G1262="","",$G1262*IF($H1262="",$O1262,$H1262)/100)</f>
        <v/>
      </c>
      <c r="J1262" s="5">
        <f>IF(OR($L1262="",NOT(COUNTIFS($L$2:$L1262,$L1262)=1)),"",SUMIFS($G:$G,$L:$L,$L1262))</f>
        <v/>
      </c>
      <c r="K1262" s="5">
        <f>IF(OR($L1262="",NOT(COUNTIFS($L$2:$L1262,$L1262)=1)),"",SUMIFS($I:$I,$L:$L,$L1262))</f>
        <v/>
      </c>
      <c r="L1262" s="6">
        <f>IF($B1262="","",YEAR($B1262))</f>
        <v/>
      </c>
      <c r="M1262" s="6">
        <f>INT((ROW()-2)/39)+1</f>
        <v/>
      </c>
      <c r="N1262" s="6">
        <f>MOD(ROW()-2,39)+2</f>
        <v/>
      </c>
      <c r="O1262" s="42">
        <f>IF(AND($B1262&lt;&gt;"",$C1262&lt;&gt;"",$B1262&lt;=$C1262),INDEX(Szabalyok!$C:$C,$N1262),"")</f>
        <v/>
      </c>
      <c r="P1262">
        <f>IF(D1262="",P1261,P1261+1)</f>
        <v/>
      </c>
    </row>
    <row r="1263">
      <c r="A1263">
        <f>IF(P1263=P1262,0,P1263)</f>
        <v/>
      </c>
      <c r="B1263" s="41">
        <f>IF($M1263&gt;300,"",IF(OR(INDEX(Bemenet!$E$2:$E$301,$M1263)="",INDEX(Bemenet!$F$2:$F$301,$M1263)=""),"",MAX(INDEX(Bemenet!$E$2:$E$301,$M1263),INDEX(Szabalyok!$A:$A,$N1263))))</f>
        <v/>
      </c>
      <c r="C1263" s="41">
        <f>IF($B1263="","",MIN(INDEX(Bemenet!$F$2:$F$301,$M1263),INDEX(Szabalyok!$B:$B,$N1263)))</f>
        <v/>
      </c>
      <c r="D1263" s="5">
        <f>IF(AND($B1263&lt;&gt;"",$C1263&lt;&gt;"",$B1263&lt;=$C1263),INDEX(Bemenet!$G$2:$G$301,$M1263),"")</f>
        <v/>
      </c>
      <c r="E1263" s="6">
        <f>IF(AND($B1263&lt;&gt;"",$C1263&lt;&gt;"",$B1263&lt;=$C1263),INDEX(Bemenet!$D$2:$D$301,$M1263),"")</f>
        <v/>
      </c>
      <c r="F1263" s="5">
        <f>IF(AND($B1263&lt;&gt;"",$C1263&lt;&gt;"",$B1263&lt;=$C1263),$C1263-$B1263+1,"")</f>
        <v/>
      </c>
      <c r="G1263" s="5">
        <f>IF($F1263="","",$F1263*$D1263)</f>
        <v/>
      </c>
      <c r="H1263" s="42">
        <f>IF($G1263="","",$O1263)</f>
        <v/>
      </c>
      <c r="I1263" s="5">
        <f>IF($G1263="","",$G1263*IF($H1263="",$O1263,$H1263)/100)</f>
        <v/>
      </c>
      <c r="J1263" s="5">
        <f>IF(OR($L1263="",NOT(COUNTIFS($L$2:$L1263,$L1263)=1)),"",SUMIFS($G:$G,$L:$L,$L1263))</f>
        <v/>
      </c>
      <c r="K1263" s="5">
        <f>IF(OR($L1263="",NOT(COUNTIFS($L$2:$L1263,$L1263)=1)),"",SUMIFS($I:$I,$L:$L,$L1263))</f>
        <v/>
      </c>
      <c r="L1263" s="6">
        <f>IF($B1263="","",YEAR($B1263))</f>
        <v/>
      </c>
      <c r="M1263" s="6">
        <f>INT((ROW()-2)/39)+1</f>
        <v/>
      </c>
      <c r="N1263" s="6">
        <f>MOD(ROW()-2,39)+2</f>
        <v/>
      </c>
      <c r="O1263" s="42">
        <f>IF(AND($B1263&lt;&gt;"",$C1263&lt;&gt;"",$B1263&lt;=$C1263),INDEX(Szabalyok!$C:$C,$N1263),"")</f>
        <v/>
      </c>
      <c r="P1263">
        <f>IF(D1263="",P1262,P1262+1)</f>
        <v/>
      </c>
    </row>
    <row r="1264">
      <c r="A1264">
        <f>IF(P1264=P1263,0,P1264)</f>
        <v/>
      </c>
      <c r="B1264" s="41">
        <f>IF($M1264&gt;300,"",IF(OR(INDEX(Bemenet!$E$2:$E$301,$M1264)="",INDEX(Bemenet!$F$2:$F$301,$M1264)=""),"",MAX(INDEX(Bemenet!$E$2:$E$301,$M1264),INDEX(Szabalyok!$A:$A,$N1264))))</f>
        <v/>
      </c>
      <c r="C1264" s="41">
        <f>IF($B1264="","",MIN(INDEX(Bemenet!$F$2:$F$301,$M1264),INDEX(Szabalyok!$B:$B,$N1264)))</f>
        <v/>
      </c>
      <c r="D1264" s="5">
        <f>IF(AND($B1264&lt;&gt;"",$C1264&lt;&gt;"",$B1264&lt;=$C1264),INDEX(Bemenet!$G$2:$G$301,$M1264),"")</f>
        <v/>
      </c>
      <c r="E1264" s="6">
        <f>IF(AND($B1264&lt;&gt;"",$C1264&lt;&gt;"",$B1264&lt;=$C1264),INDEX(Bemenet!$D$2:$D$301,$M1264),"")</f>
        <v/>
      </c>
      <c r="F1264" s="5">
        <f>IF(AND($B1264&lt;&gt;"",$C1264&lt;&gt;"",$B1264&lt;=$C1264),$C1264-$B1264+1,"")</f>
        <v/>
      </c>
      <c r="G1264" s="5">
        <f>IF($F1264="","",$F1264*$D1264)</f>
        <v/>
      </c>
      <c r="H1264" s="42">
        <f>IF($G1264="","",$O1264)</f>
        <v/>
      </c>
      <c r="I1264" s="5">
        <f>IF($G1264="","",$G1264*IF($H1264="",$O1264,$H1264)/100)</f>
        <v/>
      </c>
      <c r="J1264" s="5">
        <f>IF(OR($L1264="",NOT(COUNTIFS($L$2:$L1264,$L1264)=1)),"",SUMIFS($G:$G,$L:$L,$L1264))</f>
        <v/>
      </c>
      <c r="K1264" s="5">
        <f>IF(OR($L1264="",NOT(COUNTIFS($L$2:$L1264,$L1264)=1)),"",SUMIFS($I:$I,$L:$L,$L1264))</f>
        <v/>
      </c>
      <c r="L1264" s="6">
        <f>IF($B1264="","",YEAR($B1264))</f>
        <v/>
      </c>
      <c r="M1264" s="6">
        <f>INT((ROW()-2)/39)+1</f>
        <v/>
      </c>
      <c r="N1264" s="6">
        <f>MOD(ROW()-2,39)+2</f>
        <v/>
      </c>
      <c r="O1264" s="42">
        <f>IF(AND($B1264&lt;&gt;"",$C1264&lt;&gt;"",$B1264&lt;=$C1264),INDEX(Szabalyok!$C:$C,$N1264),"")</f>
        <v/>
      </c>
      <c r="P1264">
        <f>IF(D1264="",P1263,P1263+1)</f>
        <v/>
      </c>
    </row>
    <row r="1265">
      <c r="A1265">
        <f>IF(P1265=P1264,0,P1265)</f>
        <v/>
      </c>
      <c r="B1265" s="41">
        <f>IF($M1265&gt;300,"",IF(OR(INDEX(Bemenet!$E$2:$E$301,$M1265)="",INDEX(Bemenet!$F$2:$F$301,$M1265)=""),"",MAX(INDEX(Bemenet!$E$2:$E$301,$M1265),INDEX(Szabalyok!$A:$A,$N1265))))</f>
        <v/>
      </c>
      <c r="C1265" s="41">
        <f>IF($B1265="","",MIN(INDEX(Bemenet!$F$2:$F$301,$M1265),INDEX(Szabalyok!$B:$B,$N1265)))</f>
        <v/>
      </c>
      <c r="D1265" s="5">
        <f>IF(AND($B1265&lt;&gt;"",$C1265&lt;&gt;"",$B1265&lt;=$C1265),INDEX(Bemenet!$G$2:$G$301,$M1265),"")</f>
        <v/>
      </c>
      <c r="E1265" s="6">
        <f>IF(AND($B1265&lt;&gt;"",$C1265&lt;&gt;"",$B1265&lt;=$C1265),INDEX(Bemenet!$D$2:$D$301,$M1265),"")</f>
        <v/>
      </c>
      <c r="F1265" s="5">
        <f>IF(AND($B1265&lt;&gt;"",$C1265&lt;&gt;"",$B1265&lt;=$C1265),$C1265-$B1265+1,"")</f>
        <v/>
      </c>
      <c r="G1265" s="5">
        <f>IF($F1265="","",$F1265*$D1265)</f>
        <v/>
      </c>
      <c r="H1265" s="42">
        <f>IF($G1265="","",$O1265)</f>
        <v/>
      </c>
      <c r="I1265" s="5">
        <f>IF($G1265="","",$G1265*IF($H1265="",$O1265,$H1265)/100)</f>
        <v/>
      </c>
      <c r="J1265" s="5">
        <f>IF(OR($L1265="",NOT(COUNTIFS($L$2:$L1265,$L1265)=1)),"",SUMIFS($G:$G,$L:$L,$L1265))</f>
        <v/>
      </c>
      <c r="K1265" s="5">
        <f>IF(OR($L1265="",NOT(COUNTIFS($L$2:$L1265,$L1265)=1)),"",SUMIFS($I:$I,$L:$L,$L1265))</f>
        <v/>
      </c>
      <c r="L1265" s="6">
        <f>IF($B1265="","",YEAR($B1265))</f>
        <v/>
      </c>
      <c r="M1265" s="6">
        <f>INT((ROW()-2)/39)+1</f>
        <v/>
      </c>
      <c r="N1265" s="6">
        <f>MOD(ROW()-2,39)+2</f>
        <v/>
      </c>
      <c r="O1265" s="42">
        <f>IF(AND($B1265&lt;&gt;"",$C1265&lt;&gt;"",$B1265&lt;=$C1265),INDEX(Szabalyok!$C:$C,$N1265),"")</f>
        <v/>
      </c>
      <c r="P1265">
        <f>IF(D1265="",P1264,P1264+1)</f>
        <v/>
      </c>
    </row>
    <row r="1266">
      <c r="A1266">
        <f>IF(P1266=P1265,0,P1266)</f>
        <v/>
      </c>
      <c r="B1266" s="41">
        <f>IF($M1266&gt;300,"",IF(OR(INDEX(Bemenet!$E$2:$E$301,$M1266)="",INDEX(Bemenet!$F$2:$F$301,$M1266)=""),"",MAX(INDEX(Bemenet!$E$2:$E$301,$M1266),INDEX(Szabalyok!$A:$A,$N1266))))</f>
        <v/>
      </c>
      <c r="C1266" s="41">
        <f>IF($B1266="","",MIN(INDEX(Bemenet!$F$2:$F$301,$M1266),INDEX(Szabalyok!$B:$B,$N1266)))</f>
        <v/>
      </c>
      <c r="D1266" s="5">
        <f>IF(AND($B1266&lt;&gt;"",$C1266&lt;&gt;"",$B1266&lt;=$C1266),INDEX(Bemenet!$G$2:$G$301,$M1266),"")</f>
        <v/>
      </c>
      <c r="E1266" s="6">
        <f>IF(AND($B1266&lt;&gt;"",$C1266&lt;&gt;"",$B1266&lt;=$C1266),INDEX(Bemenet!$D$2:$D$301,$M1266),"")</f>
        <v/>
      </c>
      <c r="F1266" s="5">
        <f>IF(AND($B1266&lt;&gt;"",$C1266&lt;&gt;"",$B1266&lt;=$C1266),$C1266-$B1266+1,"")</f>
        <v/>
      </c>
      <c r="G1266" s="5">
        <f>IF($F1266="","",$F1266*$D1266)</f>
        <v/>
      </c>
      <c r="H1266" s="42">
        <f>IF($G1266="","",$O1266)</f>
        <v/>
      </c>
      <c r="I1266" s="5">
        <f>IF($G1266="","",$G1266*IF($H1266="",$O1266,$H1266)/100)</f>
        <v/>
      </c>
      <c r="J1266" s="5">
        <f>IF(OR($L1266="",NOT(COUNTIFS($L$2:$L1266,$L1266)=1)),"",SUMIFS($G:$G,$L:$L,$L1266))</f>
        <v/>
      </c>
      <c r="K1266" s="5">
        <f>IF(OR($L1266="",NOT(COUNTIFS($L$2:$L1266,$L1266)=1)),"",SUMIFS($I:$I,$L:$L,$L1266))</f>
        <v/>
      </c>
      <c r="L1266" s="6">
        <f>IF($B1266="","",YEAR($B1266))</f>
        <v/>
      </c>
      <c r="M1266" s="6">
        <f>INT((ROW()-2)/39)+1</f>
        <v/>
      </c>
      <c r="N1266" s="6">
        <f>MOD(ROW()-2,39)+2</f>
        <v/>
      </c>
      <c r="O1266" s="42">
        <f>IF(AND($B1266&lt;&gt;"",$C1266&lt;&gt;"",$B1266&lt;=$C1266),INDEX(Szabalyok!$C:$C,$N1266),"")</f>
        <v/>
      </c>
      <c r="P1266">
        <f>IF(D1266="",P1265,P1265+1)</f>
        <v/>
      </c>
    </row>
    <row r="1267">
      <c r="A1267">
        <f>IF(P1267=P1266,0,P1267)</f>
        <v/>
      </c>
      <c r="B1267" s="41">
        <f>IF($M1267&gt;300,"",IF(OR(INDEX(Bemenet!$E$2:$E$301,$M1267)="",INDEX(Bemenet!$F$2:$F$301,$M1267)=""),"",MAX(INDEX(Bemenet!$E$2:$E$301,$M1267),INDEX(Szabalyok!$A:$A,$N1267))))</f>
        <v/>
      </c>
      <c r="C1267" s="41">
        <f>IF($B1267="","",MIN(INDEX(Bemenet!$F$2:$F$301,$M1267),INDEX(Szabalyok!$B:$B,$N1267)))</f>
        <v/>
      </c>
      <c r="D1267" s="5">
        <f>IF(AND($B1267&lt;&gt;"",$C1267&lt;&gt;"",$B1267&lt;=$C1267),INDEX(Bemenet!$G$2:$G$301,$M1267),"")</f>
        <v/>
      </c>
      <c r="E1267" s="6">
        <f>IF(AND($B1267&lt;&gt;"",$C1267&lt;&gt;"",$B1267&lt;=$C1267),INDEX(Bemenet!$D$2:$D$301,$M1267),"")</f>
        <v/>
      </c>
      <c r="F1267" s="5">
        <f>IF(AND($B1267&lt;&gt;"",$C1267&lt;&gt;"",$B1267&lt;=$C1267),$C1267-$B1267+1,"")</f>
        <v/>
      </c>
      <c r="G1267" s="5">
        <f>IF($F1267="","",$F1267*$D1267)</f>
        <v/>
      </c>
      <c r="H1267" s="42">
        <f>IF($G1267="","",$O1267)</f>
        <v/>
      </c>
      <c r="I1267" s="5">
        <f>IF($G1267="","",$G1267*IF($H1267="",$O1267,$H1267)/100)</f>
        <v/>
      </c>
      <c r="J1267" s="5">
        <f>IF(OR($L1267="",NOT(COUNTIFS($L$2:$L1267,$L1267)=1)),"",SUMIFS($G:$G,$L:$L,$L1267))</f>
        <v/>
      </c>
      <c r="K1267" s="5">
        <f>IF(OR($L1267="",NOT(COUNTIFS($L$2:$L1267,$L1267)=1)),"",SUMIFS($I:$I,$L:$L,$L1267))</f>
        <v/>
      </c>
      <c r="L1267" s="6">
        <f>IF($B1267="","",YEAR($B1267))</f>
        <v/>
      </c>
      <c r="M1267" s="6">
        <f>INT((ROW()-2)/39)+1</f>
        <v/>
      </c>
      <c r="N1267" s="6">
        <f>MOD(ROW()-2,39)+2</f>
        <v/>
      </c>
      <c r="O1267" s="42">
        <f>IF(AND($B1267&lt;&gt;"",$C1267&lt;&gt;"",$B1267&lt;=$C1267),INDEX(Szabalyok!$C:$C,$N1267),"")</f>
        <v/>
      </c>
      <c r="P1267">
        <f>IF(D1267="",P1266,P1266+1)</f>
        <v/>
      </c>
    </row>
    <row r="1268">
      <c r="A1268">
        <f>IF(P1268=P1267,0,P1268)</f>
        <v/>
      </c>
      <c r="B1268" s="41">
        <f>IF($M1268&gt;300,"",IF(OR(INDEX(Bemenet!$E$2:$E$301,$M1268)="",INDEX(Bemenet!$F$2:$F$301,$M1268)=""),"",MAX(INDEX(Bemenet!$E$2:$E$301,$M1268),INDEX(Szabalyok!$A:$A,$N1268))))</f>
        <v/>
      </c>
      <c r="C1268" s="41">
        <f>IF($B1268="","",MIN(INDEX(Bemenet!$F$2:$F$301,$M1268),INDEX(Szabalyok!$B:$B,$N1268)))</f>
        <v/>
      </c>
      <c r="D1268" s="5">
        <f>IF(AND($B1268&lt;&gt;"",$C1268&lt;&gt;"",$B1268&lt;=$C1268),INDEX(Bemenet!$G$2:$G$301,$M1268),"")</f>
        <v/>
      </c>
      <c r="E1268" s="6">
        <f>IF(AND($B1268&lt;&gt;"",$C1268&lt;&gt;"",$B1268&lt;=$C1268),INDEX(Bemenet!$D$2:$D$301,$M1268),"")</f>
        <v/>
      </c>
      <c r="F1268" s="5">
        <f>IF(AND($B1268&lt;&gt;"",$C1268&lt;&gt;"",$B1268&lt;=$C1268),$C1268-$B1268+1,"")</f>
        <v/>
      </c>
      <c r="G1268" s="5">
        <f>IF($F1268="","",$F1268*$D1268)</f>
        <v/>
      </c>
      <c r="H1268" s="42">
        <f>IF($G1268="","",$O1268)</f>
        <v/>
      </c>
      <c r="I1268" s="5">
        <f>IF($G1268="","",$G1268*IF($H1268="",$O1268,$H1268)/100)</f>
        <v/>
      </c>
      <c r="J1268" s="5">
        <f>IF(OR($L1268="",NOT(COUNTIFS($L$2:$L1268,$L1268)=1)),"",SUMIFS($G:$G,$L:$L,$L1268))</f>
        <v/>
      </c>
      <c r="K1268" s="5">
        <f>IF(OR($L1268="",NOT(COUNTIFS($L$2:$L1268,$L1268)=1)),"",SUMIFS($I:$I,$L:$L,$L1268))</f>
        <v/>
      </c>
      <c r="L1268" s="6">
        <f>IF($B1268="","",YEAR($B1268))</f>
        <v/>
      </c>
      <c r="M1268" s="6">
        <f>INT((ROW()-2)/39)+1</f>
        <v/>
      </c>
      <c r="N1268" s="6">
        <f>MOD(ROW()-2,39)+2</f>
        <v/>
      </c>
      <c r="O1268" s="42">
        <f>IF(AND($B1268&lt;&gt;"",$C1268&lt;&gt;"",$B1268&lt;=$C1268),INDEX(Szabalyok!$C:$C,$N1268),"")</f>
        <v/>
      </c>
      <c r="P1268">
        <f>IF(D1268="",P1267,P1267+1)</f>
        <v/>
      </c>
    </row>
    <row r="1269">
      <c r="A1269">
        <f>IF(P1269=P1268,0,P1269)</f>
        <v/>
      </c>
      <c r="B1269" s="41">
        <f>IF($M1269&gt;300,"",IF(OR(INDEX(Bemenet!$E$2:$E$301,$M1269)="",INDEX(Bemenet!$F$2:$F$301,$M1269)=""),"",MAX(INDEX(Bemenet!$E$2:$E$301,$M1269),INDEX(Szabalyok!$A:$A,$N1269))))</f>
        <v/>
      </c>
      <c r="C1269" s="41">
        <f>IF($B1269="","",MIN(INDEX(Bemenet!$F$2:$F$301,$M1269),INDEX(Szabalyok!$B:$B,$N1269)))</f>
        <v/>
      </c>
      <c r="D1269" s="5">
        <f>IF(AND($B1269&lt;&gt;"",$C1269&lt;&gt;"",$B1269&lt;=$C1269),INDEX(Bemenet!$G$2:$G$301,$M1269),"")</f>
        <v/>
      </c>
      <c r="E1269" s="6">
        <f>IF(AND($B1269&lt;&gt;"",$C1269&lt;&gt;"",$B1269&lt;=$C1269),INDEX(Bemenet!$D$2:$D$301,$M1269),"")</f>
        <v/>
      </c>
      <c r="F1269" s="5">
        <f>IF(AND($B1269&lt;&gt;"",$C1269&lt;&gt;"",$B1269&lt;=$C1269),$C1269-$B1269+1,"")</f>
        <v/>
      </c>
      <c r="G1269" s="5">
        <f>IF($F1269="","",$F1269*$D1269)</f>
        <v/>
      </c>
      <c r="H1269" s="42">
        <f>IF($G1269="","",$O1269)</f>
        <v/>
      </c>
      <c r="I1269" s="5">
        <f>IF($G1269="","",$G1269*IF($H1269="",$O1269,$H1269)/100)</f>
        <v/>
      </c>
      <c r="J1269" s="5">
        <f>IF(OR($L1269="",NOT(COUNTIFS($L$2:$L1269,$L1269)=1)),"",SUMIFS($G:$G,$L:$L,$L1269))</f>
        <v/>
      </c>
      <c r="K1269" s="5">
        <f>IF(OR($L1269="",NOT(COUNTIFS($L$2:$L1269,$L1269)=1)),"",SUMIFS($I:$I,$L:$L,$L1269))</f>
        <v/>
      </c>
      <c r="L1269" s="6">
        <f>IF($B1269="","",YEAR($B1269))</f>
        <v/>
      </c>
      <c r="M1269" s="6">
        <f>INT((ROW()-2)/39)+1</f>
        <v/>
      </c>
      <c r="N1269" s="6">
        <f>MOD(ROW()-2,39)+2</f>
        <v/>
      </c>
      <c r="O1269" s="42">
        <f>IF(AND($B1269&lt;&gt;"",$C1269&lt;&gt;"",$B1269&lt;=$C1269),INDEX(Szabalyok!$C:$C,$N1269),"")</f>
        <v/>
      </c>
      <c r="P1269">
        <f>IF(D1269="",P1268,P1268+1)</f>
        <v/>
      </c>
    </row>
    <row r="1270">
      <c r="A1270">
        <f>IF(P1270=P1269,0,P1270)</f>
        <v/>
      </c>
      <c r="B1270" s="41">
        <f>IF($M1270&gt;300,"",IF(OR(INDEX(Bemenet!$E$2:$E$301,$M1270)="",INDEX(Bemenet!$F$2:$F$301,$M1270)=""),"",MAX(INDEX(Bemenet!$E$2:$E$301,$M1270),INDEX(Szabalyok!$A:$A,$N1270))))</f>
        <v/>
      </c>
      <c r="C1270" s="41">
        <f>IF($B1270="","",MIN(INDEX(Bemenet!$F$2:$F$301,$M1270),INDEX(Szabalyok!$B:$B,$N1270)))</f>
        <v/>
      </c>
      <c r="D1270" s="5">
        <f>IF(AND($B1270&lt;&gt;"",$C1270&lt;&gt;"",$B1270&lt;=$C1270),INDEX(Bemenet!$G$2:$G$301,$M1270),"")</f>
        <v/>
      </c>
      <c r="E1270" s="6">
        <f>IF(AND($B1270&lt;&gt;"",$C1270&lt;&gt;"",$B1270&lt;=$C1270),INDEX(Bemenet!$D$2:$D$301,$M1270),"")</f>
        <v/>
      </c>
      <c r="F1270" s="5">
        <f>IF(AND($B1270&lt;&gt;"",$C1270&lt;&gt;"",$B1270&lt;=$C1270),$C1270-$B1270+1,"")</f>
        <v/>
      </c>
      <c r="G1270" s="5">
        <f>IF($F1270="","",$F1270*$D1270)</f>
        <v/>
      </c>
      <c r="H1270" s="42">
        <f>IF($G1270="","",$O1270)</f>
        <v/>
      </c>
      <c r="I1270" s="5">
        <f>IF($G1270="","",$G1270*IF($H1270="",$O1270,$H1270)/100)</f>
        <v/>
      </c>
      <c r="J1270" s="5">
        <f>IF(OR($L1270="",NOT(COUNTIFS($L$2:$L1270,$L1270)=1)),"",SUMIFS($G:$G,$L:$L,$L1270))</f>
        <v/>
      </c>
      <c r="K1270" s="5">
        <f>IF(OR($L1270="",NOT(COUNTIFS($L$2:$L1270,$L1270)=1)),"",SUMIFS($I:$I,$L:$L,$L1270))</f>
        <v/>
      </c>
      <c r="L1270" s="6">
        <f>IF($B1270="","",YEAR($B1270))</f>
        <v/>
      </c>
      <c r="M1270" s="6">
        <f>INT((ROW()-2)/39)+1</f>
        <v/>
      </c>
      <c r="N1270" s="6">
        <f>MOD(ROW()-2,39)+2</f>
        <v/>
      </c>
      <c r="O1270" s="42">
        <f>IF(AND($B1270&lt;&gt;"",$C1270&lt;&gt;"",$B1270&lt;=$C1270),INDEX(Szabalyok!$C:$C,$N1270),"")</f>
        <v/>
      </c>
      <c r="P1270">
        <f>IF(D1270="",P1269,P1269+1)</f>
        <v/>
      </c>
    </row>
    <row r="1271">
      <c r="A1271">
        <f>IF(P1271=P1270,0,P1271)</f>
        <v/>
      </c>
      <c r="B1271" s="41">
        <f>IF($M1271&gt;300,"",IF(OR(INDEX(Bemenet!$E$2:$E$301,$M1271)="",INDEX(Bemenet!$F$2:$F$301,$M1271)=""),"",MAX(INDEX(Bemenet!$E$2:$E$301,$M1271),INDEX(Szabalyok!$A:$A,$N1271))))</f>
        <v/>
      </c>
      <c r="C1271" s="41">
        <f>IF($B1271="","",MIN(INDEX(Bemenet!$F$2:$F$301,$M1271),INDEX(Szabalyok!$B:$B,$N1271)))</f>
        <v/>
      </c>
      <c r="D1271" s="5">
        <f>IF(AND($B1271&lt;&gt;"",$C1271&lt;&gt;"",$B1271&lt;=$C1271),INDEX(Bemenet!$G$2:$G$301,$M1271),"")</f>
        <v/>
      </c>
      <c r="E1271" s="6">
        <f>IF(AND($B1271&lt;&gt;"",$C1271&lt;&gt;"",$B1271&lt;=$C1271),INDEX(Bemenet!$D$2:$D$301,$M1271),"")</f>
        <v/>
      </c>
      <c r="F1271" s="5">
        <f>IF(AND($B1271&lt;&gt;"",$C1271&lt;&gt;"",$B1271&lt;=$C1271),$C1271-$B1271+1,"")</f>
        <v/>
      </c>
      <c r="G1271" s="5">
        <f>IF($F1271="","",$F1271*$D1271)</f>
        <v/>
      </c>
      <c r="H1271" s="42">
        <f>IF($G1271="","",$O1271)</f>
        <v/>
      </c>
      <c r="I1271" s="5">
        <f>IF($G1271="","",$G1271*IF($H1271="",$O1271,$H1271)/100)</f>
        <v/>
      </c>
      <c r="J1271" s="5">
        <f>IF(OR($L1271="",NOT(COUNTIFS($L$2:$L1271,$L1271)=1)),"",SUMIFS($G:$G,$L:$L,$L1271))</f>
        <v/>
      </c>
      <c r="K1271" s="5">
        <f>IF(OR($L1271="",NOT(COUNTIFS($L$2:$L1271,$L1271)=1)),"",SUMIFS($I:$I,$L:$L,$L1271))</f>
        <v/>
      </c>
      <c r="L1271" s="6">
        <f>IF($B1271="","",YEAR($B1271))</f>
        <v/>
      </c>
      <c r="M1271" s="6">
        <f>INT((ROW()-2)/39)+1</f>
        <v/>
      </c>
      <c r="N1271" s="6">
        <f>MOD(ROW()-2,39)+2</f>
        <v/>
      </c>
      <c r="O1271" s="42">
        <f>IF(AND($B1271&lt;&gt;"",$C1271&lt;&gt;"",$B1271&lt;=$C1271),INDEX(Szabalyok!$C:$C,$N1271),"")</f>
        <v/>
      </c>
      <c r="P1271">
        <f>IF(D1271="",P1270,P1270+1)</f>
        <v/>
      </c>
    </row>
    <row r="1272">
      <c r="A1272">
        <f>IF(P1272=P1271,0,P1272)</f>
        <v/>
      </c>
      <c r="B1272" s="41">
        <f>IF($M1272&gt;300,"",IF(OR(INDEX(Bemenet!$E$2:$E$301,$M1272)="",INDEX(Bemenet!$F$2:$F$301,$M1272)=""),"",MAX(INDEX(Bemenet!$E$2:$E$301,$M1272),INDEX(Szabalyok!$A:$A,$N1272))))</f>
        <v/>
      </c>
      <c r="C1272" s="41">
        <f>IF($B1272="","",MIN(INDEX(Bemenet!$F$2:$F$301,$M1272),INDEX(Szabalyok!$B:$B,$N1272)))</f>
        <v/>
      </c>
      <c r="D1272" s="5">
        <f>IF(AND($B1272&lt;&gt;"",$C1272&lt;&gt;"",$B1272&lt;=$C1272),INDEX(Bemenet!$G$2:$G$301,$M1272),"")</f>
        <v/>
      </c>
      <c r="E1272" s="6">
        <f>IF(AND($B1272&lt;&gt;"",$C1272&lt;&gt;"",$B1272&lt;=$C1272),INDEX(Bemenet!$D$2:$D$301,$M1272),"")</f>
        <v/>
      </c>
      <c r="F1272" s="5">
        <f>IF(AND($B1272&lt;&gt;"",$C1272&lt;&gt;"",$B1272&lt;=$C1272),$C1272-$B1272+1,"")</f>
        <v/>
      </c>
      <c r="G1272" s="5">
        <f>IF($F1272="","",$F1272*$D1272)</f>
        <v/>
      </c>
      <c r="H1272" s="42">
        <f>IF($G1272="","",$O1272)</f>
        <v/>
      </c>
      <c r="I1272" s="5">
        <f>IF($G1272="","",$G1272*IF($H1272="",$O1272,$H1272)/100)</f>
        <v/>
      </c>
      <c r="J1272" s="5">
        <f>IF(OR($L1272="",NOT(COUNTIFS($L$2:$L1272,$L1272)=1)),"",SUMIFS($G:$G,$L:$L,$L1272))</f>
        <v/>
      </c>
      <c r="K1272" s="5">
        <f>IF(OR($L1272="",NOT(COUNTIFS($L$2:$L1272,$L1272)=1)),"",SUMIFS($I:$I,$L:$L,$L1272))</f>
        <v/>
      </c>
      <c r="L1272" s="6">
        <f>IF($B1272="","",YEAR($B1272))</f>
        <v/>
      </c>
      <c r="M1272" s="6">
        <f>INT((ROW()-2)/39)+1</f>
        <v/>
      </c>
      <c r="N1272" s="6">
        <f>MOD(ROW()-2,39)+2</f>
        <v/>
      </c>
      <c r="O1272" s="42">
        <f>IF(AND($B1272&lt;&gt;"",$C1272&lt;&gt;"",$B1272&lt;=$C1272),INDEX(Szabalyok!$C:$C,$N1272),"")</f>
        <v/>
      </c>
      <c r="P1272">
        <f>IF(D1272="",P1271,P1271+1)</f>
        <v/>
      </c>
    </row>
    <row r="1273">
      <c r="A1273">
        <f>IF(P1273=P1272,0,P1273)</f>
        <v/>
      </c>
      <c r="B1273" s="41">
        <f>IF($M1273&gt;300,"",IF(OR(INDEX(Bemenet!$E$2:$E$301,$M1273)="",INDEX(Bemenet!$F$2:$F$301,$M1273)=""),"",MAX(INDEX(Bemenet!$E$2:$E$301,$M1273),INDEX(Szabalyok!$A:$A,$N1273))))</f>
        <v/>
      </c>
      <c r="C1273" s="41">
        <f>IF($B1273="","",MIN(INDEX(Bemenet!$F$2:$F$301,$M1273),INDEX(Szabalyok!$B:$B,$N1273)))</f>
        <v/>
      </c>
      <c r="D1273" s="5">
        <f>IF(AND($B1273&lt;&gt;"",$C1273&lt;&gt;"",$B1273&lt;=$C1273),INDEX(Bemenet!$G$2:$G$301,$M1273),"")</f>
        <v/>
      </c>
      <c r="E1273" s="6">
        <f>IF(AND($B1273&lt;&gt;"",$C1273&lt;&gt;"",$B1273&lt;=$C1273),INDEX(Bemenet!$D$2:$D$301,$M1273),"")</f>
        <v/>
      </c>
      <c r="F1273" s="5">
        <f>IF(AND($B1273&lt;&gt;"",$C1273&lt;&gt;"",$B1273&lt;=$C1273),$C1273-$B1273+1,"")</f>
        <v/>
      </c>
      <c r="G1273" s="5">
        <f>IF($F1273="","",$F1273*$D1273)</f>
        <v/>
      </c>
      <c r="H1273" s="42">
        <f>IF($G1273="","",$O1273)</f>
        <v/>
      </c>
      <c r="I1273" s="5">
        <f>IF($G1273="","",$G1273*IF($H1273="",$O1273,$H1273)/100)</f>
        <v/>
      </c>
      <c r="J1273" s="5">
        <f>IF(OR($L1273="",NOT(COUNTIFS($L$2:$L1273,$L1273)=1)),"",SUMIFS($G:$G,$L:$L,$L1273))</f>
        <v/>
      </c>
      <c r="K1273" s="5">
        <f>IF(OR($L1273="",NOT(COUNTIFS($L$2:$L1273,$L1273)=1)),"",SUMIFS($I:$I,$L:$L,$L1273))</f>
        <v/>
      </c>
      <c r="L1273" s="6">
        <f>IF($B1273="","",YEAR($B1273))</f>
        <v/>
      </c>
      <c r="M1273" s="6">
        <f>INT((ROW()-2)/39)+1</f>
        <v/>
      </c>
      <c r="N1273" s="6">
        <f>MOD(ROW()-2,39)+2</f>
        <v/>
      </c>
      <c r="O1273" s="42">
        <f>IF(AND($B1273&lt;&gt;"",$C1273&lt;&gt;"",$B1273&lt;=$C1273),INDEX(Szabalyok!$C:$C,$N1273),"")</f>
        <v/>
      </c>
      <c r="P1273">
        <f>IF(D1273="",P1272,P1272+1)</f>
        <v/>
      </c>
    </row>
    <row r="1274">
      <c r="A1274">
        <f>IF(P1274=P1273,0,P1274)</f>
        <v/>
      </c>
      <c r="B1274" s="41">
        <f>IF($M1274&gt;300,"",IF(OR(INDEX(Bemenet!$E$2:$E$301,$M1274)="",INDEX(Bemenet!$F$2:$F$301,$M1274)=""),"",MAX(INDEX(Bemenet!$E$2:$E$301,$M1274),INDEX(Szabalyok!$A:$A,$N1274))))</f>
        <v/>
      </c>
      <c r="C1274" s="41">
        <f>IF($B1274="","",MIN(INDEX(Bemenet!$F$2:$F$301,$M1274),INDEX(Szabalyok!$B:$B,$N1274)))</f>
        <v/>
      </c>
      <c r="D1274" s="5">
        <f>IF(AND($B1274&lt;&gt;"",$C1274&lt;&gt;"",$B1274&lt;=$C1274),INDEX(Bemenet!$G$2:$G$301,$M1274),"")</f>
        <v/>
      </c>
      <c r="E1274" s="6">
        <f>IF(AND($B1274&lt;&gt;"",$C1274&lt;&gt;"",$B1274&lt;=$C1274),INDEX(Bemenet!$D$2:$D$301,$M1274),"")</f>
        <v/>
      </c>
      <c r="F1274" s="5">
        <f>IF(AND($B1274&lt;&gt;"",$C1274&lt;&gt;"",$B1274&lt;=$C1274),$C1274-$B1274+1,"")</f>
        <v/>
      </c>
      <c r="G1274" s="5">
        <f>IF($F1274="","",$F1274*$D1274)</f>
        <v/>
      </c>
      <c r="H1274" s="42">
        <f>IF($G1274="","",$O1274)</f>
        <v/>
      </c>
      <c r="I1274" s="5">
        <f>IF($G1274="","",$G1274*IF($H1274="",$O1274,$H1274)/100)</f>
        <v/>
      </c>
      <c r="J1274" s="5">
        <f>IF(OR($L1274="",NOT(COUNTIFS($L$2:$L1274,$L1274)=1)),"",SUMIFS($G:$G,$L:$L,$L1274))</f>
        <v/>
      </c>
      <c r="K1274" s="5">
        <f>IF(OR($L1274="",NOT(COUNTIFS($L$2:$L1274,$L1274)=1)),"",SUMIFS($I:$I,$L:$L,$L1274))</f>
        <v/>
      </c>
      <c r="L1274" s="6">
        <f>IF($B1274="","",YEAR($B1274))</f>
        <v/>
      </c>
      <c r="M1274" s="6">
        <f>INT((ROW()-2)/39)+1</f>
        <v/>
      </c>
      <c r="N1274" s="6">
        <f>MOD(ROW()-2,39)+2</f>
        <v/>
      </c>
      <c r="O1274" s="42">
        <f>IF(AND($B1274&lt;&gt;"",$C1274&lt;&gt;"",$B1274&lt;=$C1274),INDEX(Szabalyok!$C:$C,$N1274),"")</f>
        <v/>
      </c>
      <c r="P1274">
        <f>IF(D1274="",P1273,P1273+1)</f>
        <v/>
      </c>
    </row>
    <row r="1275">
      <c r="A1275">
        <f>IF(P1275=P1274,0,P1275)</f>
        <v/>
      </c>
      <c r="B1275" s="41">
        <f>IF($M1275&gt;300,"",IF(OR(INDEX(Bemenet!$E$2:$E$301,$M1275)="",INDEX(Bemenet!$F$2:$F$301,$M1275)=""),"",MAX(INDEX(Bemenet!$E$2:$E$301,$M1275),INDEX(Szabalyok!$A:$A,$N1275))))</f>
        <v/>
      </c>
      <c r="C1275" s="41">
        <f>IF($B1275="","",MIN(INDEX(Bemenet!$F$2:$F$301,$M1275),INDEX(Szabalyok!$B:$B,$N1275)))</f>
        <v/>
      </c>
      <c r="D1275" s="5">
        <f>IF(AND($B1275&lt;&gt;"",$C1275&lt;&gt;"",$B1275&lt;=$C1275),INDEX(Bemenet!$G$2:$G$301,$M1275),"")</f>
        <v/>
      </c>
      <c r="E1275" s="6">
        <f>IF(AND($B1275&lt;&gt;"",$C1275&lt;&gt;"",$B1275&lt;=$C1275),INDEX(Bemenet!$D$2:$D$301,$M1275),"")</f>
        <v/>
      </c>
      <c r="F1275" s="5">
        <f>IF(AND($B1275&lt;&gt;"",$C1275&lt;&gt;"",$B1275&lt;=$C1275),$C1275-$B1275+1,"")</f>
        <v/>
      </c>
      <c r="G1275" s="5">
        <f>IF($F1275="","",$F1275*$D1275)</f>
        <v/>
      </c>
      <c r="H1275" s="42">
        <f>IF($G1275="","",$O1275)</f>
        <v/>
      </c>
      <c r="I1275" s="5">
        <f>IF($G1275="","",$G1275*IF($H1275="",$O1275,$H1275)/100)</f>
        <v/>
      </c>
      <c r="J1275" s="5">
        <f>IF(OR($L1275="",NOT(COUNTIFS($L$2:$L1275,$L1275)=1)),"",SUMIFS($G:$G,$L:$L,$L1275))</f>
        <v/>
      </c>
      <c r="K1275" s="5">
        <f>IF(OR($L1275="",NOT(COUNTIFS($L$2:$L1275,$L1275)=1)),"",SUMIFS($I:$I,$L:$L,$L1275))</f>
        <v/>
      </c>
      <c r="L1275" s="6">
        <f>IF($B1275="","",YEAR($B1275))</f>
        <v/>
      </c>
      <c r="M1275" s="6">
        <f>INT((ROW()-2)/39)+1</f>
        <v/>
      </c>
      <c r="N1275" s="6">
        <f>MOD(ROW()-2,39)+2</f>
        <v/>
      </c>
      <c r="O1275" s="42">
        <f>IF(AND($B1275&lt;&gt;"",$C1275&lt;&gt;"",$B1275&lt;=$C1275),INDEX(Szabalyok!$C:$C,$N1275),"")</f>
        <v/>
      </c>
      <c r="P1275">
        <f>IF(D1275="",P1274,P1274+1)</f>
        <v/>
      </c>
    </row>
    <row r="1276">
      <c r="A1276">
        <f>IF(P1276=P1275,0,P1276)</f>
        <v/>
      </c>
      <c r="B1276" s="41">
        <f>IF($M1276&gt;300,"",IF(OR(INDEX(Bemenet!$E$2:$E$301,$M1276)="",INDEX(Bemenet!$F$2:$F$301,$M1276)=""),"",MAX(INDEX(Bemenet!$E$2:$E$301,$M1276),INDEX(Szabalyok!$A:$A,$N1276))))</f>
        <v/>
      </c>
      <c r="C1276" s="41">
        <f>IF($B1276="","",MIN(INDEX(Bemenet!$F$2:$F$301,$M1276),INDEX(Szabalyok!$B:$B,$N1276)))</f>
        <v/>
      </c>
      <c r="D1276" s="5">
        <f>IF(AND($B1276&lt;&gt;"",$C1276&lt;&gt;"",$B1276&lt;=$C1276),INDEX(Bemenet!$G$2:$G$301,$M1276),"")</f>
        <v/>
      </c>
      <c r="E1276" s="6">
        <f>IF(AND($B1276&lt;&gt;"",$C1276&lt;&gt;"",$B1276&lt;=$C1276),INDEX(Bemenet!$D$2:$D$301,$M1276),"")</f>
        <v/>
      </c>
      <c r="F1276" s="5">
        <f>IF(AND($B1276&lt;&gt;"",$C1276&lt;&gt;"",$B1276&lt;=$C1276),$C1276-$B1276+1,"")</f>
        <v/>
      </c>
      <c r="G1276" s="5">
        <f>IF($F1276="","",$F1276*$D1276)</f>
        <v/>
      </c>
      <c r="H1276" s="42">
        <f>IF($G1276="","",$O1276)</f>
        <v/>
      </c>
      <c r="I1276" s="5">
        <f>IF($G1276="","",$G1276*IF($H1276="",$O1276,$H1276)/100)</f>
        <v/>
      </c>
      <c r="J1276" s="5">
        <f>IF(OR($L1276="",NOT(COUNTIFS($L$2:$L1276,$L1276)=1)),"",SUMIFS($G:$G,$L:$L,$L1276))</f>
        <v/>
      </c>
      <c r="K1276" s="5">
        <f>IF(OR($L1276="",NOT(COUNTIFS($L$2:$L1276,$L1276)=1)),"",SUMIFS($I:$I,$L:$L,$L1276))</f>
        <v/>
      </c>
      <c r="L1276" s="6">
        <f>IF($B1276="","",YEAR($B1276))</f>
        <v/>
      </c>
      <c r="M1276" s="6">
        <f>INT((ROW()-2)/39)+1</f>
        <v/>
      </c>
      <c r="N1276" s="6">
        <f>MOD(ROW()-2,39)+2</f>
        <v/>
      </c>
      <c r="O1276" s="42">
        <f>IF(AND($B1276&lt;&gt;"",$C1276&lt;&gt;"",$B1276&lt;=$C1276),INDEX(Szabalyok!$C:$C,$N1276),"")</f>
        <v/>
      </c>
      <c r="P1276">
        <f>IF(D1276="",P1275,P1275+1)</f>
        <v/>
      </c>
    </row>
    <row r="1277">
      <c r="A1277">
        <f>IF(P1277=P1276,0,P1277)</f>
        <v/>
      </c>
      <c r="B1277" s="41">
        <f>IF($M1277&gt;300,"",IF(OR(INDEX(Bemenet!$E$2:$E$301,$M1277)="",INDEX(Bemenet!$F$2:$F$301,$M1277)=""),"",MAX(INDEX(Bemenet!$E$2:$E$301,$M1277),INDEX(Szabalyok!$A:$A,$N1277))))</f>
        <v/>
      </c>
      <c r="C1277" s="41">
        <f>IF($B1277="","",MIN(INDEX(Bemenet!$F$2:$F$301,$M1277),INDEX(Szabalyok!$B:$B,$N1277)))</f>
        <v/>
      </c>
      <c r="D1277" s="5">
        <f>IF(AND($B1277&lt;&gt;"",$C1277&lt;&gt;"",$B1277&lt;=$C1277),INDEX(Bemenet!$G$2:$G$301,$M1277),"")</f>
        <v/>
      </c>
      <c r="E1277" s="6">
        <f>IF(AND($B1277&lt;&gt;"",$C1277&lt;&gt;"",$B1277&lt;=$C1277),INDEX(Bemenet!$D$2:$D$301,$M1277),"")</f>
        <v/>
      </c>
      <c r="F1277" s="5">
        <f>IF(AND($B1277&lt;&gt;"",$C1277&lt;&gt;"",$B1277&lt;=$C1277),$C1277-$B1277+1,"")</f>
        <v/>
      </c>
      <c r="G1277" s="5">
        <f>IF($F1277="","",$F1277*$D1277)</f>
        <v/>
      </c>
      <c r="H1277" s="42">
        <f>IF($G1277="","",$O1277)</f>
        <v/>
      </c>
      <c r="I1277" s="5">
        <f>IF($G1277="","",$G1277*IF($H1277="",$O1277,$H1277)/100)</f>
        <v/>
      </c>
      <c r="J1277" s="5">
        <f>IF(OR($L1277="",NOT(COUNTIFS($L$2:$L1277,$L1277)=1)),"",SUMIFS($G:$G,$L:$L,$L1277))</f>
        <v/>
      </c>
      <c r="K1277" s="5">
        <f>IF(OR($L1277="",NOT(COUNTIFS($L$2:$L1277,$L1277)=1)),"",SUMIFS($I:$I,$L:$L,$L1277))</f>
        <v/>
      </c>
      <c r="L1277" s="6">
        <f>IF($B1277="","",YEAR($B1277))</f>
        <v/>
      </c>
      <c r="M1277" s="6">
        <f>INT((ROW()-2)/39)+1</f>
        <v/>
      </c>
      <c r="N1277" s="6">
        <f>MOD(ROW()-2,39)+2</f>
        <v/>
      </c>
      <c r="O1277" s="42">
        <f>IF(AND($B1277&lt;&gt;"",$C1277&lt;&gt;"",$B1277&lt;=$C1277),INDEX(Szabalyok!$C:$C,$N1277),"")</f>
        <v/>
      </c>
      <c r="P1277">
        <f>IF(D1277="",P1276,P1276+1)</f>
        <v/>
      </c>
    </row>
    <row r="1278">
      <c r="A1278">
        <f>IF(P1278=P1277,0,P1278)</f>
        <v/>
      </c>
      <c r="B1278" s="41">
        <f>IF($M1278&gt;300,"",IF(OR(INDEX(Bemenet!$E$2:$E$301,$M1278)="",INDEX(Bemenet!$F$2:$F$301,$M1278)=""),"",MAX(INDEX(Bemenet!$E$2:$E$301,$M1278),INDEX(Szabalyok!$A:$A,$N1278))))</f>
        <v/>
      </c>
      <c r="C1278" s="41">
        <f>IF($B1278="","",MIN(INDEX(Bemenet!$F$2:$F$301,$M1278),INDEX(Szabalyok!$B:$B,$N1278)))</f>
        <v/>
      </c>
      <c r="D1278" s="5">
        <f>IF(AND($B1278&lt;&gt;"",$C1278&lt;&gt;"",$B1278&lt;=$C1278),INDEX(Bemenet!$G$2:$G$301,$M1278),"")</f>
        <v/>
      </c>
      <c r="E1278" s="6">
        <f>IF(AND($B1278&lt;&gt;"",$C1278&lt;&gt;"",$B1278&lt;=$C1278),INDEX(Bemenet!$D$2:$D$301,$M1278),"")</f>
        <v/>
      </c>
      <c r="F1278" s="5">
        <f>IF(AND($B1278&lt;&gt;"",$C1278&lt;&gt;"",$B1278&lt;=$C1278),$C1278-$B1278+1,"")</f>
        <v/>
      </c>
      <c r="G1278" s="5">
        <f>IF($F1278="","",$F1278*$D1278)</f>
        <v/>
      </c>
      <c r="H1278" s="42">
        <f>IF($G1278="","",$O1278)</f>
        <v/>
      </c>
      <c r="I1278" s="5">
        <f>IF($G1278="","",$G1278*IF($H1278="",$O1278,$H1278)/100)</f>
        <v/>
      </c>
      <c r="J1278" s="5">
        <f>IF(OR($L1278="",NOT(COUNTIFS($L$2:$L1278,$L1278)=1)),"",SUMIFS($G:$G,$L:$L,$L1278))</f>
        <v/>
      </c>
      <c r="K1278" s="5">
        <f>IF(OR($L1278="",NOT(COUNTIFS($L$2:$L1278,$L1278)=1)),"",SUMIFS($I:$I,$L:$L,$L1278))</f>
        <v/>
      </c>
      <c r="L1278" s="6">
        <f>IF($B1278="","",YEAR($B1278))</f>
        <v/>
      </c>
      <c r="M1278" s="6">
        <f>INT((ROW()-2)/39)+1</f>
        <v/>
      </c>
      <c r="N1278" s="6">
        <f>MOD(ROW()-2,39)+2</f>
        <v/>
      </c>
      <c r="O1278" s="42">
        <f>IF(AND($B1278&lt;&gt;"",$C1278&lt;&gt;"",$B1278&lt;=$C1278),INDEX(Szabalyok!$C:$C,$N1278),"")</f>
        <v/>
      </c>
      <c r="P1278">
        <f>IF(D1278="",P1277,P1277+1)</f>
        <v/>
      </c>
    </row>
    <row r="1279">
      <c r="A1279">
        <f>IF(P1279=P1278,0,P1279)</f>
        <v/>
      </c>
      <c r="B1279" s="41">
        <f>IF($M1279&gt;300,"",IF(OR(INDEX(Bemenet!$E$2:$E$301,$M1279)="",INDEX(Bemenet!$F$2:$F$301,$M1279)=""),"",MAX(INDEX(Bemenet!$E$2:$E$301,$M1279),INDEX(Szabalyok!$A:$A,$N1279))))</f>
        <v/>
      </c>
      <c r="C1279" s="41">
        <f>IF($B1279="","",MIN(INDEX(Bemenet!$F$2:$F$301,$M1279),INDEX(Szabalyok!$B:$B,$N1279)))</f>
        <v/>
      </c>
      <c r="D1279" s="5">
        <f>IF(AND($B1279&lt;&gt;"",$C1279&lt;&gt;"",$B1279&lt;=$C1279),INDEX(Bemenet!$G$2:$G$301,$M1279),"")</f>
        <v/>
      </c>
      <c r="E1279" s="6">
        <f>IF(AND($B1279&lt;&gt;"",$C1279&lt;&gt;"",$B1279&lt;=$C1279),INDEX(Bemenet!$D$2:$D$301,$M1279),"")</f>
        <v/>
      </c>
      <c r="F1279" s="5">
        <f>IF(AND($B1279&lt;&gt;"",$C1279&lt;&gt;"",$B1279&lt;=$C1279),$C1279-$B1279+1,"")</f>
        <v/>
      </c>
      <c r="G1279" s="5">
        <f>IF($F1279="","",$F1279*$D1279)</f>
        <v/>
      </c>
      <c r="H1279" s="42">
        <f>IF($G1279="","",$O1279)</f>
        <v/>
      </c>
      <c r="I1279" s="5">
        <f>IF($G1279="","",$G1279*IF($H1279="",$O1279,$H1279)/100)</f>
        <v/>
      </c>
      <c r="J1279" s="5">
        <f>IF(OR($L1279="",NOT(COUNTIFS($L$2:$L1279,$L1279)=1)),"",SUMIFS($G:$G,$L:$L,$L1279))</f>
        <v/>
      </c>
      <c r="K1279" s="5">
        <f>IF(OR($L1279="",NOT(COUNTIFS($L$2:$L1279,$L1279)=1)),"",SUMIFS($I:$I,$L:$L,$L1279))</f>
        <v/>
      </c>
      <c r="L1279" s="6">
        <f>IF($B1279="","",YEAR($B1279))</f>
        <v/>
      </c>
      <c r="M1279" s="6">
        <f>INT((ROW()-2)/39)+1</f>
        <v/>
      </c>
      <c r="N1279" s="6">
        <f>MOD(ROW()-2,39)+2</f>
        <v/>
      </c>
      <c r="O1279" s="42">
        <f>IF(AND($B1279&lt;&gt;"",$C1279&lt;&gt;"",$B1279&lt;=$C1279),INDEX(Szabalyok!$C:$C,$N1279),"")</f>
        <v/>
      </c>
      <c r="P1279">
        <f>IF(D1279="",P1278,P1278+1)</f>
        <v/>
      </c>
    </row>
    <row r="1280">
      <c r="A1280">
        <f>IF(P1280=P1279,0,P1280)</f>
        <v/>
      </c>
      <c r="B1280" s="41">
        <f>IF($M1280&gt;300,"",IF(OR(INDEX(Bemenet!$E$2:$E$301,$M1280)="",INDEX(Bemenet!$F$2:$F$301,$M1280)=""),"",MAX(INDEX(Bemenet!$E$2:$E$301,$M1280),INDEX(Szabalyok!$A:$A,$N1280))))</f>
        <v/>
      </c>
      <c r="C1280" s="41">
        <f>IF($B1280="","",MIN(INDEX(Bemenet!$F$2:$F$301,$M1280),INDEX(Szabalyok!$B:$B,$N1280)))</f>
        <v/>
      </c>
      <c r="D1280" s="5">
        <f>IF(AND($B1280&lt;&gt;"",$C1280&lt;&gt;"",$B1280&lt;=$C1280),INDEX(Bemenet!$G$2:$G$301,$M1280),"")</f>
        <v/>
      </c>
      <c r="E1280" s="6">
        <f>IF(AND($B1280&lt;&gt;"",$C1280&lt;&gt;"",$B1280&lt;=$C1280),INDEX(Bemenet!$D$2:$D$301,$M1280),"")</f>
        <v/>
      </c>
      <c r="F1280" s="5">
        <f>IF(AND($B1280&lt;&gt;"",$C1280&lt;&gt;"",$B1280&lt;=$C1280),$C1280-$B1280+1,"")</f>
        <v/>
      </c>
      <c r="G1280" s="5">
        <f>IF($F1280="","",$F1280*$D1280)</f>
        <v/>
      </c>
      <c r="H1280" s="42">
        <f>IF($G1280="","",$O1280)</f>
        <v/>
      </c>
      <c r="I1280" s="5">
        <f>IF($G1280="","",$G1280*IF($H1280="",$O1280,$H1280)/100)</f>
        <v/>
      </c>
      <c r="J1280" s="5">
        <f>IF(OR($L1280="",NOT(COUNTIFS($L$2:$L1280,$L1280)=1)),"",SUMIFS($G:$G,$L:$L,$L1280))</f>
        <v/>
      </c>
      <c r="K1280" s="5">
        <f>IF(OR($L1280="",NOT(COUNTIFS($L$2:$L1280,$L1280)=1)),"",SUMIFS($I:$I,$L:$L,$L1280))</f>
        <v/>
      </c>
      <c r="L1280" s="6">
        <f>IF($B1280="","",YEAR($B1280))</f>
        <v/>
      </c>
      <c r="M1280" s="6">
        <f>INT((ROW()-2)/39)+1</f>
        <v/>
      </c>
      <c r="N1280" s="6">
        <f>MOD(ROW()-2,39)+2</f>
        <v/>
      </c>
      <c r="O1280" s="42">
        <f>IF(AND($B1280&lt;&gt;"",$C1280&lt;&gt;"",$B1280&lt;=$C1280),INDEX(Szabalyok!$C:$C,$N1280),"")</f>
        <v/>
      </c>
      <c r="P1280">
        <f>IF(D1280="",P1279,P1279+1)</f>
        <v/>
      </c>
    </row>
    <row r="1281">
      <c r="A1281">
        <f>IF(P1281=P1280,0,P1281)</f>
        <v/>
      </c>
      <c r="B1281" s="41">
        <f>IF($M1281&gt;300,"",IF(OR(INDEX(Bemenet!$E$2:$E$301,$M1281)="",INDEX(Bemenet!$F$2:$F$301,$M1281)=""),"",MAX(INDEX(Bemenet!$E$2:$E$301,$M1281),INDEX(Szabalyok!$A:$A,$N1281))))</f>
        <v/>
      </c>
      <c r="C1281" s="41">
        <f>IF($B1281="","",MIN(INDEX(Bemenet!$F$2:$F$301,$M1281),INDEX(Szabalyok!$B:$B,$N1281)))</f>
        <v/>
      </c>
      <c r="D1281" s="5">
        <f>IF(AND($B1281&lt;&gt;"",$C1281&lt;&gt;"",$B1281&lt;=$C1281),INDEX(Bemenet!$G$2:$G$301,$M1281),"")</f>
        <v/>
      </c>
      <c r="E1281" s="6">
        <f>IF(AND($B1281&lt;&gt;"",$C1281&lt;&gt;"",$B1281&lt;=$C1281),INDEX(Bemenet!$D$2:$D$301,$M1281),"")</f>
        <v/>
      </c>
      <c r="F1281" s="5">
        <f>IF(AND($B1281&lt;&gt;"",$C1281&lt;&gt;"",$B1281&lt;=$C1281),$C1281-$B1281+1,"")</f>
        <v/>
      </c>
      <c r="G1281" s="5">
        <f>IF($F1281="","",$F1281*$D1281)</f>
        <v/>
      </c>
      <c r="H1281" s="42">
        <f>IF($G1281="","",$O1281)</f>
        <v/>
      </c>
      <c r="I1281" s="5">
        <f>IF($G1281="","",$G1281*IF($H1281="",$O1281,$H1281)/100)</f>
        <v/>
      </c>
      <c r="J1281" s="5">
        <f>IF(OR($L1281="",NOT(COUNTIFS($L$2:$L1281,$L1281)=1)),"",SUMIFS($G:$G,$L:$L,$L1281))</f>
        <v/>
      </c>
      <c r="K1281" s="5">
        <f>IF(OR($L1281="",NOT(COUNTIFS($L$2:$L1281,$L1281)=1)),"",SUMIFS($I:$I,$L:$L,$L1281))</f>
        <v/>
      </c>
      <c r="L1281" s="6">
        <f>IF($B1281="","",YEAR($B1281))</f>
        <v/>
      </c>
      <c r="M1281" s="6">
        <f>INT((ROW()-2)/39)+1</f>
        <v/>
      </c>
      <c r="N1281" s="6">
        <f>MOD(ROW()-2,39)+2</f>
        <v/>
      </c>
      <c r="O1281" s="42">
        <f>IF(AND($B1281&lt;&gt;"",$C1281&lt;&gt;"",$B1281&lt;=$C1281),INDEX(Szabalyok!$C:$C,$N1281),"")</f>
        <v/>
      </c>
      <c r="P1281">
        <f>IF(D1281="",P1280,P1280+1)</f>
        <v/>
      </c>
    </row>
    <row r="1282">
      <c r="A1282">
        <f>IF(P1282=P1281,0,P1282)</f>
        <v/>
      </c>
      <c r="B1282" s="41">
        <f>IF($M1282&gt;300,"",IF(OR(INDEX(Bemenet!$E$2:$E$301,$M1282)="",INDEX(Bemenet!$F$2:$F$301,$M1282)=""),"",MAX(INDEX(Bemenet!$E$2:$E$301,$M1282),INDEX(Szabalyok!$A:$A,$N1282))))</f>
        <v/>
      </c>
      <c r="C1282" s="41">
        <f>IF($B1282="","",MIN(INDEX(Bemenet!$F$2:$F$301,$M1282),INDEX(Szabalyok!$B:$B,$N1282)))</f>
        <v/>
      </c>
      <c r="D1282" s="5">
        <f>IF(AND($B1282&lt;&gt;"",$C1282&lt;&gt;"",$B1282&lt;=$C1282),INDEX(Bemenet!$G$2:$G$301,$M1282),"")</f>
        <v/>
      </c>
      <c r="E1282" s="6">
        <f>IF(AND($B1282&lt;&gt;"",$C1282&lt;&gt;"",$B1282&lt;=$C1282),INDEX(Bemenet!$D$2:$D$301,$M1282),"")</f>
        <v/>
      </c>
      <c r="F1282" s="5">
        <f>IF(AND($B1282&lt;&gt;"",$C1282&lt;&gt;"",$B1282&lt;=$C1282),$C1282-$B1282+1,"")</f>
        <v/>
      </c>
      <c r="G1282" s="5">
        <f>IF($F1282="","",$F1282*$D1282)</f>
        <v/>
      </c>
      <c r="H1282" s="42">
        <f>IF($G1282="","",$O1282)</f>
        <v/>
      </c>
      <c r="I1282" s="5">
        <f>IF($G1282="","",$G1282*IF($H1282="",$O1282,$H1282)/100)</f>
        <v/>
      </c>
      <c r="J1282" s="5">
        <f>IF(OR($L1282="",NOT(COUNTIFS($L$2:$L1282,$L1282)=1)),"",SUMIFS($G:$G,$L:$L,$L1282))</f>
        <v/>
      </c>
      <c r="K1282" s="5">
        <f>IF(OR($L1282="",NOT(COUNTIFS($L$2:$L1282,$L1282)=1)),"",SUMIFS($I:$I,$L:$L,$L1282))</f>
        <v/>
      </c>
      <c r="L1282" s="6">
        <f>IF($B1282="","",YEAR($B1282))</f>
        <v/>
      </c>
      <c r="M1282" s="6">
        <f>INT((ROW()-2)/39)+1</f>
        <v/>
      </c>
      <c r="N1282" s="6">
        <f>MOD(ROW()-2,39)+2</f>
        <v/>
      </c>
      <c r="O1282" s="42">
        <f>IF(AND($B1282&lt;&gt;"",$C1282&lt;&gt;"",$B1282&lt;=$C1282),INDEX(Szabalyok!$C:$C,$N1282),"")</f>
        <v/>
      </c>
      <c r="P1282">
        <f>IF(D1282="",P1281,P1281+1)</f>
        <v/>
      </c>
    </row>
    <row r="1283">
      <c r="A1283">
        <f>IF(P1283=P1282,0,P1283)</f>
        <v/>
      </c>
      <c r="B1283" s="41">
        <f>IF($M1283&gt;300,"",IF(OR(INDEX(Bemenet!$E$2:$E$301,$M1283)="",INDEX(Bemenet!$F$2:$F$301,$M1283)=""),"",MAX(INDEX(Bemenet!$E$2:$E$301,$M1283),INDEX(Szabalyok!$A:$A,$N1283))))</f>
        <v/>
      </c>
      <c r="C1283" s="41">
        <f>IF($B1283="","",MIN(INDEX(Bemenet!$F$2:$F$301,$M1283),INDEX(Szabalyok!$B:$B,$N1283)))</f>
        <v/>
      </c>
      <c r="D1283" s="5">
        <f>IF(AND($B1283&lt;&gt;"",$C1283&lt;&gt;"",$B1283&lt;=$C1283),INDEX(Bemenet!$G$2:$G$301,$M1283),"")</f>
        <v/>
      </c>
      <c r="E1283" s="6">
        <f>IF(AND($B1283&lt;&gt;"",$C1283&lt;&gt;"",$B1283&lt;=$C1283),INDEX(Bemenet!$D$2:$D$301,$M1283),"")</f>
        <v/>
      </c>
      <c r="F1283" s="5">
        <f>IF(AND($B1283&lt;&gt;"",$C1283&lt;&gt;"",$B1283&lt;=$C1283),$C1283-$B1283+1,"")</f>
        <v/>
      </c>
      <c r="G1283" s="5">
        <f>IF($F1283="","",$F1283*$D1283)</f>
        <v/>
      </c>
      <c r="H1283" s="42">
        <f>IF($G1283="","",$O1283)</f>
        <v/>
      </c>
      <c r="I1283" s="5">
        <f>IF($G1283="","",$G1283*IF($H1283="",$O1283,$H1283)/100)</f>
        <v/>
      </c>
      <c r="J1283" s="5">
        <f>IF(OR($L1283="",NOT(COUNTIFS($L$2:$L1283,$L1283)=1)),"",SUMIFS($G:$G,$L:$L,$L1283))</f>
        <v/>
      </c>
      <c r="K1283" s="5">
        <f>IF(OR($L1283="",NOT(COUNTIFS($L$2:$L1283,$L1283)=1)),"",SUMIFS($I:$I,$L:$L,$L1283))</f>
        <v/>
      </c>
      <c r="L1283" s="6">
        <f>IF($B1283="","",YEAR($B1283))</f>
        <v/>
      </c>
      <c r="M1283" s="6">
        <f>INT((ROW()-2)/39)+1</f>
        <v/>
      </c>
      <c r="N1283" s="6">
        <f>MOD(ROW()-2,39)+2</f>
        <v/>
      </c>
      <c r="O1283" s="42">
        <f>IF(AND($B1283&lt;&gt;"",$C1283&lt;&gt;"",$B1283&lt;=$C1283),INDEX(Szabalyok!$C:$C,$N1283),"")</f>
        <v/>
      </c>
      <c r="P1283">
        <f>IF(D1283="",P1282,P1282+1)</f>
        <v/>
      </c>
    </row>
    <row r="1284">
      <c r="A1284">
        <f>IF(P1284=P1283,0,P1284)</f>
        <v/>
      </c>
      <c r="B1284" s="41">
        <f>IF($M1284&gt;300,"",IF(OR(INDEX(Bemenet!$E$2:$E$301,$M1284)="",INDEX(Bemenet!$F$2:$F$301,$M1284)=""),"",MAX(INDEX(Bemenet!$E$2:$E$301,$M1284),INDEX(Szabalyok!$A:$A,$N1284))))</f>
        <v/>
      </c>
      <c r="C1284" s="41">
        <f>IF($B1284="","",MIN(INDEX(Bemenet!$F$2:$F$301,$M1284),INDEX(Szabalyok!$B:$B,$N1284)))</f>
        <v/>
      </c>
      <c r="D1284" s="5">
        <f>IF(AND($B1284&lt;&gt;"",$C1284&lt;&gt;"",$B1284&lt;=$C1284),INDEX(Bemenet!$G$2:$G$301,$M1284),"")</f>
        <v/>
      </c>
      <c r="E1284" s="6">
        <f>IF(AND($B1284&lt;&gt;"",$C1284&lt;&gt;"",$B1284&lt;=$C1284),INDEX(Bemenet!$D$2:$D$301,$M1284),"")</f>
        <v/>
      </c>
      <c r="F1284" s="5">
        <f>IF(AND($B1284&lt;&gt;"",$C1284&lt;&gt;"",$B1284&lt;=$C1284),$C1284-$B1284+1,"")</f>
        <v/>
      </c>
      <c r="G1284" s="5">
        <f>IF($F1284="","",$F1284*$D1284)</f>
        <v/>
      </c>
      <c r="H1284" s="42">
        <f>IF($G1284="","",$O1284)</f>
        <v/>
      </c>
      <c r="I1284" s="5">
        <f>IF($G1284="","",$G1284*IF($H1284="",$O1284,$H1284)/100)</f>
        <v/>
      </c>
      <c r="J1284" s="5">
        <f>IF(OR($L1284="",NOT(COUNTIFS($L$2:$L1284,$L1284)=1)),"",SUMIFS($G:$G,$L:$L,$L1284))</f>
        <v/>
      </c>
      <c r="K1284" s="5">
        <f>IF(OR($L1284="",NOT(COUNTIFS($L$2:$L1284,$L1284)=1)),"",SUMIFS($I:$I,$L:$L,$L1284))</f>
        <v/>
      </c>
      <c r="L1284" s="6">
        <f>IF($B1284="","",YEAR($B1284))</f>
        <v/>
      </c>
      <c r="M1284" s="6">
        <f>INT((ROW()-2)/39)+1</f>
        <v/>
      </c>
      <c r="N1284" s="6">
        <f>MOD(ROW()-2,39)+2</f>
        <v/>
      </c>
      <c r="O1284" s="42">
        <f>IF(AND($B1284&lt;&gt;"",$C1284&lt;&gt;"",$B1284&lt;=$C1284),INDEX(Szabalyok!$C:$C,$N1284),"")</f>
        <v/>
      </c>
      <c r="P1284">
        <f>IF(D1284="",P1283,P1283+1)</f>
        <v/>
      </c>
    </row>
    <row r="1285">
      <c r="A1285">
        <f>IF(P1285=P1284,0,P1285)</f>
        <v/>
      </c>
      <c r="B1285" s="41">
        <f>IF($M1285&gt;300,"",IF(OR(INDEX(Bemenet!$E$2:$E$301,$M1285)="",INDEX(Bemenet!$F$2:$F$301,$M1285)=""),"",MAX(INDEX(Bemenet!$E$2:$E$301,$M1285),INDEX(Szabalyok!$A:$A,$N1285))))</f>
        <v/>
      </c>
      <c r="C1285" s="41">
        <f>IF($B1285="","",MIN(INDEX(Bemenet!$F$2:$F$301,$M1285),INDEX(Szabalyok!$B:$B,$N1285)))</f>
        <v/>
      </c>
      <c r="D1285" s="5">
        <f>IF(AND($B1285&lt;&gt;"",$C1285&lt;&gt;"",$B1285&lt;=$C1285),INDEX(Bemenet!$G$2:$G$301,$M1285),"")</f>
        <v/>
      </c>
      <c r="E1285" s="6">
        <f>IF(AND($B1285&lt;&gt;"",$C1285&lt;&gt;"",$B1285&lt;=$C1285),INDEX(Bemenet!$D$2:$D$301,$M1285),"")</f>
        <v/>
      </c>
      <c r="F1285" s="5">
        <f>IF(AND($B1285&lt;&gt;"",$C1285&lt;&gt;"",$B1285&lt;=$C1285),$C1285-$B1285+1,"")</f>
        <v/>
      </c>
      <c r="G1285" s="5">
        <f>IF($F1285="","",$F1285*$D1285)</f>
        <v/>
      </c>
      <c r="H1285" s="42">
        <f>IF($G1285="","",$O1285)</f>
        <v/>
      </c>
      <c r="I1285" s="5">
        <f>IF($G1285="","",$G1285*IF($H1285="",$O1285,$H1285)/100)</f>
        <v/>
      </c>
      <c r="J1285" s="5">
        <f>IF(OR($L1285="",NOT(COUNTIFS($L$2:$L1285,$L1285)=1)),"",SUMIFS($G:$G,$L:$L,$L1285))</f>
        <v/>
      </c>
      <c r="K1285" s="5">
        <f>IF(OR($L1285="",NOT(COUNTIFS($L$2:$L1285,$L1285)=1)),"",SUMIFS($I:$I,$L:$L,$L1285))</f>
        <v/>
      </c>
      <c r="L1285" s="6">
        <f>IF($B1285="","",YEAR($B1285))</f>
        <v/>
      </c>
      <c r="M1285" s="6">
        <f>INT((ROW()-2)/39)+1</f>
        <v/>
      </c>
      <c r="N1285" s="6">
        <f>MOD(ROW()-2,39)+2</f>
        <v/>
      </c>
      <c r="O1285" s="42">
        <f>IF(AND($B1285&lt;&gt;"",$C1285&lt;&gt;"",$B1285&lt;=$C1285),INDEX(Szabalyok!$C:$C,$N1285),"")</f>
        <v/>
      </c>
      <c r="P1285">
        <f>IF(D1285="",P1284,P1284+1)</f>
        <v/>
      </c>
    </row>
    <row r="1286">
      <c r="A1286">
        <f>IF(P1286=P1285,0,P1286)</f>
        <v/>
      </c>
      <c r="B1286" s="41">
        <f>IF($M1286&gt;300,"",IF(OR(INDEX(Bemenet!$E$2:$E$301,$M1286)="",INDEX(Bemenet!$F$2:$F$301,$M1286)=""),"",MAX(INDEX(Bemenet!$E$2:$E$301,$M1286),INDEX(Szabalyok!$A:$A,$N1286))))</f>
        <v/>
      </c>
      <c r="C1286" s="41">
        <f>IF($B1286="","",MIN(INDEX(Bemenet!$F$2:$F$301,$M1286),INDEX(Szabalyok!$B:$B,$N1286)))</f>
        <v/>
      </c>
      <c r="D1286" s="5">
        <f>IF(AND($B1286&lt;&gt;"",$C1286&lt;&gt;"",$B1286&lt;=$C1286),INDEX(Bemenet!$G$2:$G$301,$M1286),"")</f>
        <v/>
      </c>
      <c r="E1286" s="6">
        <f>IF(AND($B1286&lt;&gt;"",$C1286&lt;&gt;"",$B1286&lt;=$C1286),INDEX(Bemenet!$D$2:$D$301,$M1286),"")</f>
        <v/>
      </c>
      <c r="F1286" s="5">
        <f>IF(AND($B1286&lt;&gt;"",$C1286&lt;&gt;"",$B1286&lt;=$C1286),$C1286-$B1286+1,"")</f>
        <v/>
      </c>
      <c r="G1286" s="5">
        <f>IF($F1286="","",$F1286*$D1286)</f>
        <v/>
      </c>
      <c r="H1286" s="42">
        <f>IF($G1286="","",$O1286)</f>
        <v/>
      </c>
      <c r="I1286" s="5">
        <f>IF($G1286="","",$G1286*IF($H1286="",$O1286,$H1286)/100)</f>
        <v/>
      </c>
      <c r="J1286" s="5">
        <f>IF(OR($L1286="",NOT(COUNTIFS($L$2:$L1286,$L1286)=1)),"",SUMIFS($G:$G,$L:$L,$L1286))</f>
        <v/>
      </c>
      <c r="K1286" s="5">
        <f>IF(OR($L1286="",NOT(COUNTIFS($L$2:$L1286,$L1286)=1)),"",SUMIFS($I:$I,$L:$L,$L1286))</f>
        <v/>
      </c>
      <c r="L1286" s="6">
        <f>IF($B1286="","",YEAR($B1286))</f>
        <v/>
      </c>
      <c r="M1286" s="6">
        <f>INT((ROW()-2)/39)+1</f>
        <v/>
      </c>
      <c r="N1286" s="6">
        <f>MOD(ROW()-2,39)+2</f>
        <v/>
      </c>
      <c r="O1286" s="42">
        <f>IF(AND($B1286&lt;&gt;"",$C1286&lt;&gt;"",$B1286&lt;=$C1286),INDEX(Szabalyok!$C:$C,$N1286),"")</f>
        <v/>
      </c>
      <c r="P1286">
        <f>IF(D1286="",P1285,P1285+1)</f>
        <v/>
      </c>
    </row>
    <row r="1287">
      <c r="A1287">
        <f>IF(P1287=P1286,0,P1287)</f>
        <v/>
      </c>
      <c r="B1287" s="41">
        <f>IF($M1287&gt;300,"",IF(OR(INDEX(Bemenet!$E$2:$E$301,$M1287)="",INDEX(Bemenet!$F$2:$F$301,$M1287)=""),"",MAX(INDEX(Bemenet!$E$2:$E$301,$M1287),INDEX(Szabalyok!$A:$A,$N1287))))</f>
        <v/>
      </c>
      <c r="C1287" s="41">
        <f>IF($B1287="","",MIN(INDEX(Bemenet!$F$2:$F$301,$M1287),INDEX(Szabalyok!$B:$B,$N1287)))</f>
        <v/>
      </c>
      <c r="D1287" s="5">
        <f>IF(AND($B1287&lt;&gt;"",$C1287&lt;&gt;"",$B1287&lt;=$C1287),INDEX(Bemenet!$G$2:$G$301,$M1287),"")</f>
        <v/>
      </c>
      <c r="E1287" s="6">
        <f>IF(AND($B1287&lt;&gt;"",$C1287&lt;&gt;"",$B1287&lt;=$C1287),INDEX(Bemenet!$D$2:$D$301,$M1287),"")</f>
        <v/>
      </c>
      <c r="F1287" s="5">
        <f>IF(AND($B1287&lt;&gt;"",$C1287&lt;&gt;"",$B1287&lt;=$C1287),$C1287-$B1287+1,"")</f>
        <v/>
      </c>
      <c r="G1287" s="5">
        <f>IF($F1287="","",$F1287*$D1287)</f>
        <v/>
      </c>
      <c r="H1287" s="42">
        <f>IF($G1287="","",$O1287)</f>
        <v/>
      </c>
      <c r="I1287" s="5">
        <f>IF($G1287="","",$G1287*IF($H1287="",$O1287,$H1287)/100)</f>
        <v/>
      </c>
      <c r="J1287" s="5">
        <f>IF(OR($L1287="",NOT(COUNTIFS($L$2:$L1287,$L1287)=1)),"",SUMIFS($G:$G,$L:$L,$L1287))</f>
        <v/>
      </c>
      <c r="K1287" s="5">
        <f>IF(OR($L1287="",NOT(COUNTIFS($L$2:$L1287,$L1287)=1)),"",SUMIFS($I:$I,$L:$L,$L1287))</f>
        <v/>
      </c>
      <c r="L1287" s="6">
        <f>IF($B1287="","",YEAR($B1287))</f>
        <v/>
      </c>
      <c r="M1287" s="6">
        <f>INT((ROW()-2)/39)+1</f>
        <v/>
      </c>
      <c r="N1287" s="6">
        <f>MOD(ROW()-2,39)+2</f>
        <v/>
      </c>
      <c r="O1287" s="42">
        <f>IF(AND($B1287&lt;&gt;"",$C1287&lt;&gt;"",$B1287&lt;=$C1287),INDEX(Szabalyok!$C:$C,$N1287),"")</f>
        <v/>
      </c>
      <c r="P1287">
        <f>IF(D1287="",P1286,P1286+1)</f>
        <v/>
      </c>
    </row>
    <row r="1288">
      <c r="A1288">
        <f>IF(P1288=P1287,0,P1288)</f>
        <v/>
      </c>
      <c r="B1288" s="41">
        <f>IF($M1288&gt;300,"",IF(OR(INDEX(Bemenet!$E$2:$E$301,$M1288)="",INDEX(Bemenet!$F$2:$F$301,$M1288)=""),"",MAX(INDEX(Bemenet!$E$2:$E$301,$M1288),INDEX(Szabalyok!$A:$A,$N1288))))</f>
        <v/>
      </c>
      <c r="C1288" s="41">
        <f>IF($B1288="","",MIN(INDEX(Bemenet!$F$2:$F$301,$M1288),INDEX(Szabalyok!$B:$B,$N1288)))</f>
        <v/>
      </c>
      <c r="D1288" s="5">
        <f>IF(AND($B1288&lt;&gt;"",$C1288&lt;&gt;"",$B1288&lt;=$C1288),INDEX(Bemenet!$G$2:$G$301,$M1288),"")</f>
        <v/>
      </c>
      <c r="E1288" s="6">
        <f>IF(AND($B1288&lt;&gt;"",$C1288&lt;&gt;"",$B1288&lt;=$C1288),INDEX(Bemenet!$D$2:$D$301,$M1288),"")</f>
        <v/>
      </c>
      <c r="F1288" s="5">
        <f>IF(AND($B1288&lt;&gt;"",$C1288&lt;&gt;"",$B1288&lt;=$C1288),$C1288-$B1288+1,"")</f>
        <v/>
      </c>
      <c r="G1288" s="5">
        <f>IF($F1288="","",$F1288*$D1288)</f>
        <v/>
      </c>
      <c r="H1288" s="42">
        <f>IF($G1288="","",$O1288)</f>
        <v/>
      </c>
      <c r="I1288" s="5">
        <f>IF($G1288="","",$G1288*IF($H1288="",$O1288,$H1288)/100)</f>
        <v/>
      </c>
      <c r="J1288" s="5">
        <f>IF(OR($L1288="",NOT(COUNTIFS($L$2:$L1288,$L1288)=1)),"",SUMIFS($G:$G,$L:$L,$L1288))</f>
        <v/>
      </c>
      <c r="K1288" s="5">
        <f>IF(OR($L1288="",NOT(COUNTIFS($L$2:$L1288,$L1288)=1)),"",SUMIFS($I:$I,$L:$L,$L1288))</f>
        <v/>
      </c>
      <c r="L1288" s="6">
        <f>IF($B1288="","",YEAR($B1288))</f>
        <v/>
      </c>
      <c r="M1288" s="6">
        <f>INT((ROW()-2)/39)+1</f>
        <v/>
      </c>
      <c r="N1288" s="6">
        <f>MOD(ROW()-2,39)+2</f>
        <v/>
      </c>
      <c r="O1288" s="42">
        <f>IF(AND($B1288&lt;&gt;"",$C1288&lt;&gt;"",$B1288&lt;=$C1288),INDEX(Szabalyok!$C:$C,$N1288),"")</f>
        <v/>
      </c>
      <c r="P1288">
        <f>IF(D1288="",P1287,P1287+1)</f>
        <v/>
      </c>
    </row>
    <row r="1289">
      <c r="A1289">
        <f>IF(P1289=P1288,0,P1289)</f>
        <v/>
      </c>
      <c r="B1289" s="41">
        <f>IF($M1289&gt;300,"",IF(OR(INDEX(Bemenet!$E$2:$E$301,$M1289)="",INDEX(Bemenet!$F$2:$F$301,$M1289)=""),"",MAX(INDEX(Bemenet!$E$2:$E$301,$M1289),INDEX(Szabalyok!$A:$A,$N1289))))</f>
        <v/>
      </c>
      <c r="C1289" s="41">
        <f>IF($B1289="","",MIN(INDEX(Bemenet!$F$2:$F$301,$M1289),INDEX(Szabalyok!$B:$B,$N1289)))</f>
        <v/>
      </c>
      <c r="D1289" s="5">
        <f>IF(AND($B1289&lt;&gt;"",$C1289&lt;&gt;"",$B1289&lt;=$C1289),INDEX(Bemenet!$G$2:$G$301,$M1289),"")</f>
        <v/>
      </c>
      <c r="E1289" s="6">
        <f>IF(AND($B1289&lt;&gt;"",$C1289&lt;&gt;"",$B1289&lt;=$C1289),INDEX(Bemenet!$D$2:$D$301,$M1289),"")</f>
        <v/>
      </c>
      <c r="F1289" s="5">
        <f>IF(AND($B1289&lt;&gt;"",$C1289&lt;&gt;"",$B1289&lt;=$C1289),$C1289-$B1289+1,"")</f>
        <v/>
      </c>
      <c r="G1289" s="5">
        <f>IF($F1289="","",$F1289*$D1289)</f>
        <v/>
      </c>
      <c r="H1289" s="42">
        <f>IF($G1289="","",$O1289)</f>
        <v/>
      </c>
      <c r="I1289" s="5">
        <f>IF($G1289="","",$G1289*IF($H1289="",$O1289,$H1289)/100)</f>
        <v/>
      </c>
      <c r="J1289" s="5">
        <f>IF(OR($L1289="",NOT(COUNTIFS($L$2:$L1289,$L1289)=1)),"",SUMIFS($G:$G,$L:$L,$L1289))</f>
        <v/>
      </c>
      <c r="K1289" s="5">
        <f>IF(OR($L1289="",NOT(COUNTIFS($L$2:$L1289,$L1289)=1)),"",SUMIFS($I:$I,$L:$L,$L1289))</f>
        <v/>
      </c>
      <c r="L1289" s="6">
        <f>IF($B1289="","",YEAR($B1289))</f>
        <v/>
      </c>
      <c r="M1289" s="6">
        <f>INT((ROW()-2)/39)+1</f>
        <v/>
      </c>
      <c r="N1289" s="6">
        <f>MOD(ROW()-2,39)+2</f>
        <v/>
      </c>
      <c r="O1289" s="42">
        <f>IF(AND($B1289&lt;&gt;"",$C1289&lt;&gt;"",$B1289&lt;=$C1289),INDEX(Szabalyok!$C:$C,$N1289),"")</f>
        <v/>
      </c>
      <c r="P1289">
        <f>IF(D1289="",P1288,P1288+1)</f>
        <v/>
      </c>
    </row>
    <row r="1290">
      <c r="A1290">
        <f>IF(P1290=P1289,0,P1290)</f>
        <v/>
      </c>
      <c r="B1290" s="41">
        <f>IF($M1290&gt;300,"",IF(OR(INDEX(Bemenet!$E$2:$E$301,$M1290)="",INDEX(Bemenet!$F$2:$F$301,$M1290)=""),"",MAX(INDEX(Bemenet!$E$2:$E$301,$M1290),INDEX(Szabalyok!$A:$A,$N1290))))</f>
        <v/>
      </c>
      <c r="C1290" s="41">
        <f>IF($B1290="","",MIN(INDEX(Bemenet!$F$2:$F$301,$M1290),INDEX(Szabalyok!$B:$B,$N1290)))</f>
        <v/>
      </c>
      <c r="D1290" s="5">
        <f>IF(AND($B1290&lt;&gt;"",$C1290&lt;&gt;"",$B1290&lt;=$C1290),INDEX(Bemenet!$G$2:$G$301,$M1290),"")</f>
        <v/>
      </c>
      <c r="E1290" s="6">
        <f>IF(AND($B1290&lt;&gt;"",$C1290&lt;&gt;"",$B1290&lt;=$C1290),INDEX(Bemenet!$D$2:$D$301,$M1290),"")</f>
        <v/>
      </c>
      <c r="F1290" s="5">
        <f>IF(AND($B1290&lt;&gt;"",$C1290&lt;&gt;"",$B1290&lt;=$C1290),$C1290-$B1290+1,"")</f>
        <v/>
      </c>
      <c r="G1290" s="5">
        <f>IF($F1290="","",$F1290*$D1290)</f>
        <v/>
      </c>
      <c r="H1290" s="42">
        <f>IF($G1290="","",$O1290)</f>
        <v/>
      </c>
      <c r="I1290" s="5">
        <f>IF($G1290="","",$G1290*IF($H1290="",$O1290,$H1290)/100)</f>
        <v/>
      </c>
      <c r="J1290" s="5">
        <f>IF(OR($L1290="",NOT(COUNTIFS($L$2:$L1290,$L1290)=1)),"",SUMIFS($G:$G,$L:$L,$L1290))</f>
        <v/>
      </c>
      <c r="K1290" s="5">
        <f>IF(OR($L1290="",NOT(COUNTIFS($L$2:$L1290,$L1290)=1)),"",SUMIFS($I:$I,$L:$L,$L1290))</f>
        <v/>
      </c>
      <c r="L1290" s="6">
        <f>IF($B1290="","",YEAR($B1290))</f>
        <v/>
      </c>
      <c r="M1290" s="6">
        <f>INT((ROW()-2)/39)+1</f>
        <v/>
      </c>
      <c r="N1290" s="6">
        <f>MOD(ROW()-2,39)+2</f>
        <v/>
      </c>
      <c r="O1290" s="42">
        <f>IF(AND($B1290&lt;&gt;"",$C1290&lt;&gt;"",$B1290&lt;=$C1290),INDEX(Szabalyok!$C:$C,$N1290),"")</f>
        <v/>
      </c>
      <c r="P1290">
        <f>IF(D1290="",P1289,P1289+1)</f>
        <v/>
      </c>
    </row>
    <row r="1291">
      <c r="A1291">
        <f>IF(P1291=P1290,0,P1291)</f>
        <v/>
      </c>
      <c r="B1291" s="41">
        <f>IF($M1291&gt;300,"",IF(OR(INDEX(Bemenet!$E$2:$E$301,$M1291)="",INDEX(Bemenet!$F$2:$F$301,$M1291)=""),"",MAX(INDEX(Bemenet!$E$2:$E$301,$M1291),INDEX(Szabalyok!$A:$A,$N1291))))</f>
        <v/>
      </c>
      <c r="C1291" s="41">
        <f>IF($B1291="","",MIN(INDEX(Bemenet!$F$2:$F$301,$M1291),INDEX(Szabalyok!$B:$B,$N1291)))</f>
        <v/>
      </c>
      <c r="D1291" s="5">
        <f>IF(AND($B1291&lt;&gt;"",$C1291&lt;&gt;"",$B1291&lt;=$C1291),INDEX(Bemenet!$G$2:$G$301,$M1291),"")</f>
        <v/>
      </c>
      <c r="E1291" s="6">
        <f>IF(AND($B1291&lt;&gt;"",$C1291&lt;&gt;"",$B1291&lt;=$C1291),INDEX(Bemenet!$D$2:$D$301,$M1291),"")</f>
        <v/>
      </c>
      <c r="F1291" s="5">
        <f>IF(AND($B1291&lt;&gt;"",$C1291&lt;&gt;"",$B1291&lt;=$C1291),$C1291-$B1291+1,"")</f>
        <v/>
      </c>
      <c r="G1291" s="5">
        <f>IF($F1291="","",$F1291*$D1291)</f>
        <v/>
      </c>
      <c r="H1291" s="42">
        <f>IF($G1291="","",$O1291)</f>
        <v/>
      </c>
      <c r="I1291" s="5">
        <f>IF($G1291="","",$G1291*IF($H1291="",$O1291,$H1291)/100)</f>
        <v/>
      </c>
      <c r="J1291" s="5">
        <f>IF(OR($L1291="",NOT(COUNTIFS($L$2:$L1291,$L1291)=1)),"",SUMIFS($G:$G,$L:$L,$L1291))</f>
        <v/>
      </c>
      <c r="K1291" s="5">
        <f>IF(OR($L1291="",NOT(COUNTIFS($L$2:$L1291,$L1291)=1)),"",SUMIFS($I:$I,$L:$L,$L1291))</f>
        <v/>
      </c>
      <c r="L1291" s="6">
        <f>IF($B1291="","",YEAR($B1291))</f>
        <v/>
      </c>
      <c r="M1291" s="6">
        <f>INT((ROW()-2)/39)+1</f>
        <v/>
      </c>
      <c r="N1291" s="6">
        <f>MOD(ROW()-2,39)+2</f>
        <v/>
      </c>
      <c r="O1291" s="42">
        <f>IF(AND($B1291&lt;&gt;"",$C1291&lt;&gt;"",$B1291&lt;=$C1291),INDEX(Szabalyok!$C:$C,$N1291),"")</f>
        <v/>
      </c>
      <c r="P1291">
        <f>IF(D1291="",P1290,P1290+1)</f>
        <v/>
      </c>
    </row>
    <row r="1292">
      <c r="A1292">
        <f>IF(P1292=P1291,0,P1292)</f>
        <v/>
      </c>
      <c r="B1292" s="41">
        <f>IF($M1292&gt;300,"",IF(OR(INDEX(Bemenet!$E$2:$E$301,$M1292)="",INDEX(Bemenet!$F$2:$F$301,$M1292)=""),"",MAX(INDEX(Bemenet!$E$2:$E$301,$M1292),INDEX(Szabalyok!$A:$A,$N1292))))</f>
        <v/>
      </c>
      <c r="C1292" s="41">
        <f>IF($B1292="","",MIN(INDEX(Bemenet!$F$2:$F$301,$M1292),INDEX(Szabalyok!$B:$B,$N1292)))</f>
        <v/>
      </c>
      <c r="D1292" s="5">
        <f>IF(AND($B1292&lt;&gt;"",$C1292&lt;&gt;"",$B1292&lt;=$C1292),INDEX(Bemenet!$G$2:$G$301,$M1292),"")</f>
        <v/>
      </c>
      <c r="E1292" s="6">
        <f>IF(AND($B1292&lt;&gt;"",$C1292&lt;&gt;"",$B1292&lt;=$C1292),INDEX(Bemenet!$D$2:$D$301,$M1292),"")</f>
        <v/>
      </c>
      <c r="F1292" s="5">
        <f>IF(AND($B1292&lt;&gt;"",$C1292&lt;&gt;"",$B1292&lt;=$C1292),$C1292-$B1292+1,"")</f>
        <v/>
      </c>
      <c r="G1292" s="5">
        <f>IF($F1292="","",$F1292*$D1292)</f>
        <v/>
      </c>
      <c r="H1292" s="42">
        <f>IF($G1292="","",$O1292)</f>
        <v/>
      </c>
      <c r="I1292" s="5">
        <f>IF($G1292="","",$G1292*IF($H1292="",$O1292,$H1292)/100)</f>
        <v/>
      </c>
      <c r="J1292" s="5">
        <f>IF(OR($L1292="",NOT(COUNTIFS($L$2:$L1292,$L1292)=1)),"",SUMIFS($G:$G,$L:$L,$L1292))</f>
        <v/>
      </c>
      <c r="K1292" s="5">
        <f>IF(OR($L1292="",NOT(COUNTIFS($L$2:$L1292,$L1292)=1)),"",SUMIFS($I:$I,$L:$L,$L1292))</f>
        <v/>
      </c>
      <c r="L1292" s="6">
        <f>IF($B1292="","",YEAR($B1292))</f>
        <v/>
      </c>
      <c r="M1292" s="6">
        <f>INT((ROW()-2)/39)+1</f>
        <v/>
      </c>
      <c r="N1292" s="6">
        <f>MOD(ROW()-2,39)+2</f>
        <v/>
      </c>
      <c r="O1292" s="42">
        <f>IF(AND($B1292&lt;&gt;"",$C1292&lt;&gt;"",$B1292&lt;=$C1292),INDEX(Szabalyok!$C:$C,$N1292),"")</f>
        <v/>
      </c>
      <c r="P1292">
        <f>IF(D1292="",P1291,P1291+1)</f>
        <v/>
      </c>
    </row>
    <row r="1293">
      <c r="A1293">
        <f>IF(P1293=P1292,0,P1293)</f>
        <v/>
      </c>
      <c r="B1293" s="41">
        <f>IF($M1293&gt;300,"",IF(OR(INDEX(Bemenet!$E$2:$E$301,$M1293)="",INDEX(Bemenet!$F$2:$F$301,$M1293)=""),"",MAX(INDEX(Bemenet!$E$2:$E$301,$M1293),INDEX(Szabalyok!$A:$A,$N1293))))</f>
        <v/>
      </c>
      <c r="C1293" s="41">
        <f>IF($B1293="","",MIN(INDEX(Bemenet!$F$2:$F$301,$M1293),INDEX(Szabalyok!$B:$B,$N1293)))</f>
        <v/>
      </c>
      <c r="D1293" s="5">
        <f>IF(AND($B1293&lt;&gt;"",$C1293&lt;&gt;"",$B1293&lt;=$C1293),INDEX(Bemenet!$G$2:$G$301,$M1293),"")</f>
        <v/>
      </c>
      <c r="E1293" s="6">
        <f>IF(AND($B1293&lt;&gt;"",$C1293&lt;&gt;"",$B1293&lt;=$C1293),INDEX(Bemenet!$D$2:$D$301,$M1293),"")</f>
        <v/>
      </c>
      <c r="F1293" s="5">
        <f>IF(AND($B1293&lt;&gt;"",$C1293&lt;&gt;"",$B1293&lt;=$C1293),$C1293-$B1293+1,"")</f>
        <v/>
      </c>
      <c r="G1293" s="5">
        <f>IF($F1293="","",$F1293*$D1293)</f>
        <v/>
      </c>
      <c r="H1293" s="42">
        <f>IF($G1293="","",$O1293)</f>
        <v/>
      </c>
      <c r="I1293" s="5">
        <f>IF($G1293="","",$G1293*IF($H1293="",$O1293,$H1293)/100)</f>
        <v/>
      </c>
      <c r="J1293" s="5">
        <f>IF(OR($L1293="",NOT(COUNTIFS($L$2:$L1293,$L1293)=1)),"",SUMIFS($G:$G,$L:$L,$L1293))</f>
        <v/>
      </c>
      <c r="K1293" s="5">
        <f>IF(OR($L1293="",NOT(COUNTIFS($L$2:$L1293,$L1293)=1)),"",SUMIFS($I:$I,$L:$L,$L1293))</f>
        <v/>
      </c>
      <c r="L1293" s="6">
        <f>IF($B1293="","",YEAR($B1293))</f>
        <v/>
      </c>
      <c r="M1293" s="6">
        <f>INT((ROW()-2)/39)+1</f>
        <v/>
      </c>
      <c r="N1293" s="6">
        <f>MOD(ROW()-2,39)+2</f>
        <v/>
      </c>
      <c r="O1293" s="42">
        <f>IF(AND($B1293&lt;&gt;"",$C1293&lt;&gt;"",$B1293&lt;=$C1293),INDEX(Szabalyok!$C:$C,$N1293),"")</f>
        <v/>
      </c>
      <c r="P1293">
        <f>IF(D1293="",P1292,P1292+1)</f>
        <v/>
      </c>
    </row>
    <row r="1294">
      <c r="A1294">
        <f>IF(P1294=P1293,0,P1294)</f>
        <v/>
      </c>
      <c r="B1294" s="41">
        <f>IF($M1294&gt;300,"",IF(OR(INDEX(Bemenet!$E$2:$E$301,$M1294)="",INDEX(Bemenet!$F$2:$F$301,$M1294)=""),"",MAX(INDEX(Bemenet!$E$2:$E$301,$M1294),INDEX(Szabalyok!$A:$A,$N1294))))</f>
        <v/>
      </c>
      <c r="C1294" s="41">
        <f>IF($B1294="","",MIN(INDEX(Bemenet!$F$2:$F$301,$M1294),INDEX(Szabalyok!$B:$B,$N1294)))</f>
        <v/>
      </c>
      <c r="D1294" s="5">
        <f>IF(AND($B1294&lt;&gt;"",$C1294&lt;&gt;"",$B1294&lt;=$C1294),INDEX(Bemenet!$G$2:$G$301,$M1294),"")</f>
        <v/>
      </c>
      <c r="E1294" s="6">
        <f>IF(AND($B1294&lt;&gt;"",$C1294&lt;&gt;"",$B1294&lt;=$C1294),INDEX(Bemenet!$D$2:$D$301,$M1294),"")</f>
        <v/>
      </c>
      <c r="F1294" s="5">
        <f>IF(AND($B1294&lt;&gt;"",$C1294&lt;&gt;"",$B1294&lt;=$C1294),$C1294-$B1294+1,"")</f>
        <v/>
      </c>
      <c r="G1294" s="5">
        <f>IF($F1294="","",$F1294*$D1294)</f>
        <v/>
      </c>
      <c r="H1294" s="42">
        <f>IF($G1294="","",$O1294)</f>
        <v/>
      </c>
      <c r="I1294" s="5">
        <f>IF($G1294="","",$G1294*IF($H1294="",$O1294,$H1294)/100)</f>
        <v/>
      </c>
      <c r="J1294" s="5">
        <f>IF(OR($L1294="",NOT(COUNTIFS($L$2:$L1294,$L1294)=1)),"",SUMIFS($G:$G,$L:$L,$L1294))</f>
        <v/>
      </c>
      <c r="K1294" s="5">
        <f>IF(OR($L1294="",NOT(COUNTIFS($L$2:$L1294,$L1294)=1)),"",SUMIFS($I:$I,$L:$L,$L1294))</f>
        <v/>
      </c>
      <c r="L1294" s="6">
        <f>IF($B1294="","",YEAR($B1294))</f>
        <v/>
      </c>
      <c r="M1294" s="6">
        <f>INT((ROW()-2)/39)+1</f>
        <v/>
      </c>
      <c r="N1294" s="6">
        <f>MOD(ROW()-2,39)+2</f>
        <v/>
      </c>
      <c r="O1294" s="42">
        <f>IF(AND($B1294&lt;&gt;"",$C1294&lt;&gt;"",$B1294&lt;=$C1294),INDEX(Szabalyok!$C:$C,$N1294),"")</f>
        <v/>
      </c>
      <c r="P1294">
        <f>IF(D1294="",P1293,P1293+1)</f>
        <v/>
      </c>
    </row>
    <row r="1295">
      <c r="A1295">
        <f>IF(P1295=P1294,0,P1295)</f>
        <v/>
      </c>
      <c r="B1295" s="41">
        <f>IF($M1295&gt;300,"",IF(OR(INDEX(Bemenet!$E$2:$E$301,$M1295)="",INDEX(Bemenet!$F$2:$F$301,$M1295)=""),"",MAX(INDEX(Bemenet!$E$2:$E$301,$M1295),INDEX(Szabalyok!$A:$A,$N1295))))</f>
        <v/>
      </c>
      <c r="C1295" s="41">
        <f>IF($B1295="","",MIN(INDEX(Bemenet!$F$2:$F$301,$M1295),INDEX(Szabalyok!$B:$B,$N1295)))</f>
        <v/>
      </c>
      <c r="D1295" s="5">
        <f>IF(AND($B1295&lt;&gt;"",$C1295&lt;&gt;"",$B1295&lt;=$C1295),INDEX(Bemenet!$G$2:$G$301,$M1295),"")</f>
        <v/>
      </c>
      <c r="E1295" s="6">
        <f>IF(AND($B1295&lt;&gt;"",$C1295&lt;&gt;"",$B1295&lt;=$C1295),INDEX(Bemenet!$D$2:$D$301,$M1295),"")</f>
        <v/>
      </c>
      <c r="F1295" s="5">
        <f>IF(AND($B1295&lt;&gt;"",$C1295&lt;&gt;"",$B1295&lt;=$C1295),$C1295-$B1295+1,"")</f>
        <v/>
      </c>
      <c r="G1295" s="5">
        <f>IF($F1295="","",$F1295*$D1295)</f>
        <v/>
      </c>
      <c r="H1295" s="42">
        <f>IF($G1295="","",$O1295)</f>
        <v/>
      </c>
      <c r="I1295" s="5">
        <f>IF($G1295="","",$G1295*IF($H1295="",$O1295,$H1295)/100)</f>
        <v/>
      </c>
      <c r="J1295" s="5">
        <f>IF(OR($L1295="",NOT(COUNTIFS($L$2:$L1295,$L1295)=1)),"",SUMIFS($G:$G,$L:$L,$L1295))</f>
        <v/>
      </c>
      <c r="K1295" s="5">
        <f>IF(OR($L1295="",NOT(COUNTIFS($L$2:$L1295,$L1295)=1)),"",SUMIFS($I:$I,$L:$L,$L1295))</f>
        <v/>
      </c>
      <c r="L1295" s="6">
        <f>IF($B1295="","",YEAR($B1295))</f>
        <v/>
      </c>
      <c r="M1295" s="6">
        <f>INT((ROW()-2)/39)+1</f>
        <v/>
      </c>
      <c r="N1295" s="6">
        <f>MOD(ROW()-2,39)+2</f>
        <v/>
      </c>
      <c r="O1295" s="42">
        <f>IF(AND($B1295&lt;&gt;"",$C1295&lt;&gt;"",$B1295&lt;=$C1295),INDEX(Szabalyok!$C:$C,$N1295),"")</f>
        <v/>
      </c>
      <c r="P1295">
        <f>IF(D1295="",P1294,P1294+1)</f>
        <v/>
      </c>
    </row>
    <row r="1296">
      <c r="A1296">
        <f>IF(P1296=P1295,0,P1296)</f>
        <v/>
      </c>
      <c r="B1296" s="41">
        <f>IF($M1296&gt;300,"",IF(OR(INDEX(Bemenet!$E$2:$E$301,$M1296)="",INDEX(Bemenet!$F$2:$F$301,$M1296)=""),"",MAX(INDEX(Bemenet!$E$2:$E$301,$M1296),INDEX(Szabalyok!$A:$A,$N1296))))</f>
        <v/>
      </c>
      <c r="C1296" s="41">
        <f>IF($B1296="","",MIN(INDEX(Bemenet!$F$2:$F$301,$M1296),INDEX(Szabalyok!$B:$B,$N1296)))</f>
        <v/>
      </c>
      <c r="D1296" s="5">
        <f>IF(AND($B1296&lt;&gt;"",$C1296&lt;&gt;"",$B1296&lt;=$C1296),INDEX(Bemenet!$G$2:$G$301,$M1296),"")</f>
        <v/>
      </c>
      <c r="E1296" s="6">
        <f>IF(AND($B1296&lt;&gt;"",$C1296&lt;&gt;"",$B1296&lt;=$C1296),INDEX(Bemenet!$D$2:$D$301,$M1296),"")</f>
        <v/>
      </c>
      <c r="F1296" s="5">
        <f>IF(AND($B1296&lt;&gt;"",$C1296&lt;&gt;"",$B1296&lt;=$C1296),$C1296-$B1296+1,"")</f>
        <v/>
      </c>
      <c r="G1296" s="5">
        <f>IF($F1296="","",$F1296*$D1296)</f>
        <v/>
      </c>
      <c r="H1296" s="42">
        <f>IF($G1296="","",$O1296)</f>
        <v/>
      </c>
      <c r="I1296" s="5">
        <f>IF($G1296="","",$G1296*IF($H1296="",$O1296,$H1296)/100)</f>
        <v/>
      </c>
      <c r="J1296" s="5">
        <f>IF(OR($L1296="",NOT(COUNTIFS($L$2:$L1296,$L1296)=1)),"",SUMIFS($G:$G,$L:$L,$L1296))</f>
        <v/>
      </c>
      <c r="K1296" s="5">
        <f>IF(OR($L1296="",NOT(COUNTIFS($L$2:$L1296,$L1296)=1)),"",SUMIFS($I:$I,$L:$L,$L1296))</f>
        <v/>
      </c>
      <c r="L1296" s="6">
        <f>IF($B1296="","",YEAR($B1296))</f>
        <v/>
      </c>
      <c r="M1296" s="6">
        <f>INT((ROW()-2)/39)+1</f>
        <v/>
      </c>
      <c r="N1296" s="6">
        <f>MOD(ROW()-2,39)+2</f>
        <v/>
      </c>
      <c r="O1296" s="42">
        <f>IF(AND($B1296&lt;&gt;"",$C1296&lt;&gt;"",$B1296&lt;=$C1296),INDEX(Szabalyok!$C:$C,$N1296),"")</f>
        <v/>
      </c>
      <c r="P1296">
        <f>IF(D1296="",P1295,P1295+1)</f>
        <v/>
      </c>
    </row>
    <row r="1297">
      <c r="A1297">
        <f>IF(P1297=P1296,0,P1297)</f>
        <v/>
      </c>
      <c r="B1297" s="41">
        <f>IF($M1297&gt;300,"",IF(OR(INDEX(Bemenet!$E$2:$E$301,$M1297)="",INDEX(Bemenet!$F$2:$F$301,$M1297)=""),"",MAX(INDEX(Bemenet!$E$2:$E$301,$M1297),INDEX(Szabalyok!$A:$A,$N1297))))</f>
        <v/>
      </c>
      <c r="C1297" s="41">
        <f>IF($B1297="","",MIN(INDEX(Bemenet!$F$2:$F$301,$M1297),INDEX(Szabalyok!$B:$B,$N1297)))</f>
        <v/>
      </c>
      <c r="D1297" s="5">
        <f>IF(AND($B1297&lt;&gt;"",$C1297&lt;&gt;"",$B1297&lt;=$C1297),INDEX(Bemenet!$G$2:$G$301,$M1297),"")</f>
        <v/>
      </c>
      <c r="E1297" s="6">
        <f>IF(AND($B1297&lt;&gt;"",$C1297&lt;&gt;"",$B1297&lt;=$C1297),INDEX(Bemenet!$D$2:$D$301,$M1297),"")</f>
        <v/>
      </c>
      <c r="F1297" s="5">
        <f>IF(AND($B1297&lt;&gt;"",$C1297&lt;&gt;"",$B1297&lt;=$C1297),$C1297-$B1297+1,"")</f>
        <v/>
      </c>
      <c r="G1297" s="5">
        <f>IF($F1297="","",$F1297*$D1297)</f>
        <v/>
      </c>
      <c r="H1297" s="42">
        <f>IF($G1297="","",$O1297)</f>
        <v/>
      </c>
      <c r="I1297" s="5">
        <f>IF($G1297="","",$G1297*IF($H1297="",$O1297,$H1297)/100)</f>
        <v/>
      </c>
      <c r="J1297" s="5">
        <f>IF(OR($L1297="",NOT(COUNTIFS($L$2:$L1297,$L1297)=1)),"",SUMIFS($G:$G,$L:$L,$L1297))</f>
        <v/>
      </c>
      <c r="K1297" s="5">
        <f>IF(OR($L1297="",NOT(COUNTIFS($L$2:$L1297,$L1297)=1)),"",SUMIFS($I:$I,$L:$L,$L1297))</f>
        <v/>
      </c>
      <c r="L1297" s="6">
        <f>IF($B1297="","",YEAR($B1297))</f>
        <v/>
      </c>
      <c r="M1297" s="6">
        <f>INT((ROW()-2)/39)+1</f>
        <v/>
      </c>
      <c r="N1297" s="6">
        <f>MOD(ROW()-2,39)+2</f>
        <v/>
      </c>
      <c r="O1297" s="42">
        <f>IF(AND($B1297&lt;&gt;"",$C1297&lt;&gt;"",$B1297&lt;=$C1297),INDEX(Szabalyok!$C:$C,$N1297),"")</f>
        <v/>
      </c>
      <c r="P1297">
        <f>IF(D1297="",P1296,P1296+1)</f>
        <v/>
      </c>
    </row>
    <row r="1298">
      <c r="A1298">
        <f>IF(P1298=P1297,0,P1298)</f>
        <v/>
      </c>
      <c r="B1298" s="41">
        <f>IF($M1298&gt;300,"",IF(OR(INDEX(Bemenet!$E$2:$E$301,$M1298)="",INDEX(Bemenet!$F$2:$F$301,$M1298)=""),"",MAX(INDEX(Bemenet!$E$2:$E$301,$M1298),INDEX(Szabalyok!$A:$A,$N1298))))</f>
        <v/>
      </c>
      <c r="C1298" s="41">
        <f>IF($B1298="","",MIN(INDEX(Bemenet!$F$2:$F$301,$M1298),INDEX(Szabalyok!$B:$B,$N1298)))</f>
        <v/>
      </c>
      <c r="D1298" s="5">
        <f>IF(AND($B1298&lt;&gt;"",$C1298&lt;&gt;"",$B1298&lt;=$C1298),INDEX(Bemenet!$G$2:$G$301,$M1298),"")</f>
        <v/>
      </c>
      <c r="E1298" s="6">
        <f>IF(AND($B1298&lt;&gt;"",$C1298&lt;&gt;"",$B1298&lt;=$C1298),INDEX(Bemenet!$D$2:$D$301,$M1298),"")</f>
        <v/>
      </c>
      <c r="F1298" s="5">
        <f>IF(AND($B1298&lt;&gt;"",$C1298&lt;&gt;"",$B1298&lt;=$C1298),$C1298-$B1298+1,"")</f>
        <v/>
      </c>
      <c r="G1298" s="5">
        <f>IF($F1298="","",$F1298*$D1298)</f>
        <v/>
      </c>
      <c r="H1298" s="42">
        <f>IF($G1298="","",$O1298)</f>
        <v/>
      </c>
      <c r="I1298" s="5">
        <f>IF($G1298="","",$G1298*IF($H1298="",$O1298,$H1298)/100)</f>
        <v/>
      </c>
      <c r="J1298" s="5">
        <f>IF(OR($L1298="",NOT(COUNTIFS($L$2:$L1298,$L1298)=1)),"",SUMIFS($G:$G,$L:$L,$L1298))</f>
        <v/>
      </c>
      <c r="K1298" s="5">
        <f>IF(OR($L1298="",NOT(COUNTIFS($L$2:$L1298,$L1298)=1)),"",SUMIFS($I:$I,$L:$L,$L1298))</f>
        <v/>
      </c>
      <c r="L1298" s="6">
        <f>IF($B1298="","",YEAR($B1298))</f>
        <v/>
      </c>
      <c r="M1298" s="6">
        <f>INT((ROW()-2)/39)+1</f>
        <v/>
      </c>
      <c r="N1298" s="6">
        <f>MOD(ROW()-2,39)+2</f>
        <v/>
      </c>
      <c r="O1298" s="42">
        <f>IF(AND($B1298&lt;&gt;"",$C1298&lt;&gt;"",$B1298&lt;=$C1298),INDEX(Szabalyok!$C:$C,$N1298),"")</f>
        <v/>
      </c>
      <c r="P1298">
        <f>IF(D1298="",P1297,P1297+1)</f>
        <v/>
      </c>
    </row>
    <row r="1299">
      <c r="A1299">
        <f>IF(P1299=P1298,0,P1299)</f>
        <v/>
      </c>
      <c r="B1299" s="41">
        <f>IF($M1299&gt;300,"",IF(OR(INDEX(Bemenet!$E$2:$E$301,$M1299)="",INDEX(Bemenet!$F$2:$F$301,$M1299)=""),"",MAX(INDEX(Bemenet!$E$2:$E$301,$M1299),INDEX(Szabalyok!$A:$A,$N1299))))</f>
        <v/>
      </c>
      <c r="C1299" s="41">
        <f>IF($B1299="","",MIN(INDEX(Bemenet!$F$2:$F$301,$M1299),INDEX(Szabalyok!$B:$B,$N1299)))</f>
        <v/>
      </c>
      <c r="D1299" s="5">
        <f>IF(AND($B1299&lt;&gt;"",$C1299&lt;&gt;"",$B1299&lt;=$C1299),INDEX(Bemenet!$G$2:$G$301,$M1299),"")</f>
        <v/>
      </c>
      <c r="E1299" s="6">
        <f>IF(AND($B1299&lt;&gt;"",$C1299&lt;&gt;"",$B1299&lt;=$C1299),INDEX(Bemenet!$D$2:$D$301,$M1299),"")</f>
        <v/>
      </c>
      <c r="F1299" s="5">
        <f>IF(AND($B1299&lt;&gt;"",$C1299&lt;&gt;"",$B1299&lt;=$C1299),$C1299-$B1299+1,"")</f>
        <v/>
      </c>
      <c r="G1299" s="5">
        <f>IF($F1299="","",$F1299*$D1299)</f>
        <v/>
      </c>
      <c r="H1299" s="42">
        <f>IF($G1299="","",$O1299)</f>
        <v/>
      </c>
      <c r="I1299" s="5">
        <f>IF($G1299="","",$G1299*IF($H1299="",$O1299,$H1299)/100)</f>
        <v/>
      </c>
      <c r="J1299" s="5">
        <f>IF(OR($L1299="",NOT(COUNTIFS($L$2:$L1299,$L1299)=1)),"",SUMIFS($G:$G,$L:$L,$L1299))</f>
        <v/>
      </c>
      <c r="K1299" s="5">
        <f>IF(OR($L1299="",NOT(COUNTIFS($L$2:$L1299,$L1299)=1)),"",SUMIFS($I:$I,$L:$L,$L1299))</f>
        <v/>
      </c>
      <c r="L1299" s="6">
        <f>IF($B1299="","",YEAR($B1299))</f>
        <v/>
      </c>
      <c r="M1299" s="6">
        <f>INT((ROW()-2)/39)+1</f>
        <v/>
      </c>
      <c r="N1299" s="6">
        <f>MOD(ROW()-2,39)+2</f>
        <v/>
      </c>
      <c r="O1299" s="42">
        <f>IF(AND($B1299&lt;&gt;"",$C1299&lt;&gt;"",$B1299&lt;=$C1299),INDEX(Szabalyok!$C:$C,$N1299),"")</f>
        <v/>
      </c>
      <c r="P1299">
        <f>IF(D1299="",P1298,P1298+1)</f>
        <v/>
      </c>
    </row>
    <row r="1300">
      <c r="A1300">
        <f>IF(P1300=P1299,0,P1300)</f>
        <v/>
      </c>
      <c r="B1300" s="41">
        <f>IF($M1300&gt;300,"",IF(OR(INDEX(Bemenet!$E$2:$E$301,$M1300)="",INDEX(Bemenet!$F$2:$F$301,$M1300)=""),"",MAX(INDEX(Bemenet!$E$2:$E$301,$M1300),INDEX(Szabalyok!$A:$A,$N1300))))</f>
        <v/>
      </c>
      <c r="C1300" s="41">
        <f>IF($B1300="","",MIN(INDEX(Bemenet!$F$2:$F$301,$M1300),INDEX(Szabalyok!$B:$B,$N1300)))</f>
        <v/>
      </c>
      <c r="D1300" s="5">
        <f>IF(AND($B1300&lt;&gt;"",$C1300&lt;&gt;"",$B1300&lt;=$C1300),INDEX(Bemenet!$G$2:$G$301,$M1300),"")</f>
        <v/>
      </c>
      <c r="E1300" s="6">
        <f>IF(AND($B1300&lt;&gt;"",$C1300&lt;&gt;"",$B1300&lt;=$C1300),INDEX(Bemenet!$D$2:$D$301,$M1300),"")</f>
        <v/>
      </c>
      <c r="F1300" s="5">
        <f>IF(AND($B1300&lt;&gt;"",$C1300&lt;&gt;"",$B1300&lt;=$C1300),$C1300-$B1300+1,"")</f>
        <v/>
      </c>
      <c r="G1300" s="5">
        <f>IF($F1300="","",$F1300*$D1300)</f>
        <v/>
      </c>
      <c r="H1300" s="42">
        <f>IF($G1300="","",$O1300)</f>
        <v/>
      </c>
      <c r="I1300" s="5">
        <f>IF($G1300="","",$G1300*IF($H1300="",$O1300,$H1300)/100)</f>
        <v/>
      </c>
      <c r="J1300" s="5">
        <f>IF(OR($L1300="",NOT(COUNTIFS($L$2:$L1300,$L1300)=1)),"",SUMIFS($G:$G,$L:$L,$L1300))</f>
        <v/>
      </c>
      <c r="K1300" s="5">
        <f>IF(OR($L1300="",NOT(COUNTIFS($L$2:$L1300,$L1300)=1)),"",SUMIFS($I:$I,$L:$L,$L1300))</f>
        <v/>
      </c>
      <c r="L1300" s="6">
        <f>IF($B1300="","",YEAR($B1300))</f>
        <v/>
      </c>
      <c r="M1300" s="6">
        <f>INT((ROW()-2)/39)+1</f>
        <v/>
      </c>
      <c r="N1300" s="6">
        <f>MOD(ROW()-2,39)+2</f>
        <v/>
      </c>
      <c r="O1300" s="42">
        <f>IF(AND($B1300&lt;&gt;"",$C1300&lt;&gt;"",$B1300&lt;=$C1300),INDEX(Szabalyok!$C:$C,$N1300),"")</f>
        <v/>
      </c>
      <c r="P1300">
        <f>IF(D1300="",P1299,P1299+1)</f>
        <v/>
      </c>
    </row>
    <row r="1301">
      <c r="A1301">
        <f>IF(P1301=P1300,0,P1301)</f>
        <v/>
      </c>
      <c r="B1301" s="41">
        <f>IF($M1301&gt;300,"",IF(OR(INDEX(Bemenet!$E$2:$E$301,$M1301)="",INDEX(Bemenet!$F$2:$F$301,$M1301)=""),"",MAX(INDEX(Bemenet!$E$2:$E$301,$M1301),INDEX(Szabalyok!$A:$A,$N1301))))</f>
        <v/>
      </c>
      <c r="C1301" s="41">
        <f>IF($B1301="","",MIN(INDEX(Bemenet!$F$2:$F$301,$M1301),INDEX(Szabalyok!$B:$B,$N1301)))</f>
        <v/>
      </c>
      <c r="D1301" s="5">
        <f>IF(AND($B1301&lt;&gt;"",$C1301&lt;&gt;"",$B1301&lt;=$C1301),INDEX(Bemenet!$G$2:$G$301,$M1301),"")</f>
        <v/>
      </c>
      <c r="E1301" s="6">
        <f>IF(AND($B1301&lt;&gt;"",$C1301&lt;&gt;"",$B1301&lt;=$C1301),INDEX(Bemenet!$D$2:$D$301,$M1301),"")</f>
        <v/>
      </c>
      <c r="F1301" s="5">
        <f>IF(AND($B1301&lt;&gt;"",$C1301&lt;&gt;"",$B1301&lt;=$C1301),$C1301-$B1301+1,"")</f>
        <v/>
      </c>
      <c r="G1301" s="5">
        <f>IF($F1301="","",$F1301*$D1301)</f>
        <v/>
      </c>
      <c r="H1301" s="42">
        <f>IF($G1301="","",$O1301)</f>
        <v/>
      </c>
      <c r="I1301" s="5">
        <f>IF($G1301="","",$G1301*IF($H1301="",$O1301,$H1301)/100)</f>
        <v/>
      </c>
      <c r="J1301" s="5">
        <f>IF(OR($L1301="",NOT(COUNTIFS($L$2:$L1301,$L1301)=1)),"",SUMIFS($G:$G,$L:$L,$L1301))</f>
        <v/>
      </c>
      <c r="K1301" s="5">
        <f>IF(OR($L1301="",NOT(COUNTIFS($L$2:$L1301,$L1301)=1)),"",SUMIFS($I:$I,$L:$L,$L1301))</f>
        <v/>
      </c>
      <c r="L1301" s="6">
        <f>IF($B1301="","",YEAR($B1301))</f>
        <v/>
      </c>
      <c r="M1301" s="6">
        <f>INT((ROW()-2)/39)+1</f>
        <v/>
      </c>
      <c r="N1301" s="6">
        <f>MOD(ROW()-2,39)+2</f>
        <v/>
      </c>
      <c r="O1301" s="42">
        <f>IF(AND($B1301&lt;&gt;"",$C1301&lt;&gt;"",$B1301&lt;=$C1301),INDEX(Szabalyok!$C:$C,$N1301),"")</f>
        <v/>
      </c>
      <c r="P1301">
        <f>IF(D1301="",P1300,P1300+1)</f>
        <v/>
      </c>
    </row>
    <row r="1302">
      <c r="A1302">
        <f>IF(P1302=P1301,0,P1302)</f>
        <v/>
      </c>
      <c r="B1302" s="41">
        <f>IF($M1302&gt;300,"",IF(OR(INDEX(Bemenet!$E$2:$E$301,$M1302)="",INDEX(Bemenet!$F$2:$F$301,$M1302)=""),"",MAX(INDEX(Bemenet!$E$2:$E$301,$M1302),INDEX(Szabalyok!$A:$A,$N1302))))</f>
        <v/>
      </c>
      <c r="C1302" s="41">
        <f>IF($B1302="","",MIN(INDEX(Bemenet!$F$2:$F$301,$M1302),INDEX(Szabalyok!$B:$B,$N1302)))</f>
        <v/>
      </c>
      <c r="D1302" s="5">
        <f>IF(AND($B1302&lt;&gt;"",$C1302&lt;&gt;"",$B1302&lt;=$C1302),INDEX(Bemenet!$G$2:$G$301,$M1302),"")</f>
        <v/>
      </c>
      <c r="E1302" s="6">
        <f>IF(AND($B1302&lt;&gt;"",$C1302&lt;&gt;"",$B1302&lt;=$C1302),INDEX(Bemenet!$D$2:$D$301,$M1302),"")</f>
        <v/>
      </c>
      <c r="F1302" s="5">
        <f>IF(AND($B1302&lt;&gt;"",$C1302&lt;&gt;"",$B1302&lt;=$C1302),$C1302-$B1302+1,"")</f>
        <v/>
      </c>
      <c r="G1302" s="5">
        <f>IF($F1302="","",$F1302*$D1302)</f>
        <v/>
      </c>
      <c r="H1302" s="42">
        <f>IF($G1302="","",$O1302)</f>
        <v/>
      </c>
      <c r="I1302" s="5">
        <f>IF($G1302="","",$G1302*IF($H1302="",$O1302,$H1302)/100)</f>
        <v/>
      </c>
      <c r="J1302" s="5">
        <f>IF(OR($L1302="",NOT(COUNTIFS($L$2:$L1302,$L1302)=1)),"",SUMIFS($G:$G,$L:$L,$L1302))</f>
        <v/>
      </c>
      <c r="K1302" s="5">
        <f>IF(OR($L1302="",NOT(COUNTIFS($L$2:$L1302,$L1302)=1)),"",SUMIFS($I:$I,$L:$L,$L1302))</f>
        <v/>
      </c>
      <c r="L1302" s="6">
        <f>IF($B1302="","",YEAR($B1302))</f>
        <v/>
      </c>
      <c r="M1302" s="6">
        <f>INT((ROW()-2)/39)+1</f>
        <v/>
      </c>
      <c r="N1302" s="6">
        <f>MOD(ROW()-2,39)+2</f>
        <v/>
      </c>
      <c r="O1302" s="42">
        <f>IF(AND($B1302&lt;&gt;"",$C1302&lt;&gt;"",$B1302&lt;=$C1302),INDEX(Szabalyok!$C:$C,$N1302),"")</f>
        <v/>
      </c>
      <c r="P1302">
        <f>IF(D1302="",P1301,P1301+1)</f>
        <v/>
      </c>
    </row>
    <row r="1303">
      <c r="A1303">
        <f>IF(P1303=P1302,0,P1303)</f>
        <v/>
      </c>
      <c r="B1303" s="41">
        <f>IF($M1303&gt;300,"",IF(OR(INDEX(Bemenet!$E$2:$E$301,$M1303)="",INDEX(Bemenet!$F$2:$F$301,$M1303)=""),"",MAX(INDEX(Bemenet!$E$2:$E$301,$M1303),INDEX(Szabalyok!$A:$A,$N1303))))</f>
        <v/>
      </c>
      <c r="C1303" s="41">
        <f>IF($B1303="","",MIN(INDEX(Bemenet!$F$2:$F$301,$M1303),INDEX(Szabalyok!$B:$B,$N1303)))</f>
        <v/>
      </c>
      <c r="D1303" s="5">
        <f>IF(AND($B1303&lt;&gt;"",$C1303&lt;&gt;"",$B1303&lt;=$C1303),INDEX(Bemenet!$G$2:$G$301,$M1303),"")</f>
        <v/>
      </c>
      <c r="E1303" s="6">
        <f>IF(AND($B1303&lt;&gt;"",$C1303&lt;&gt;"",$B1303&lt;=$C1303),INDEX(Bemenet!$D$2:$D$301,$M1303),"")</f>
        <v/>
      </c>
      <c r="F1303" s="5">
        <f>IF(AND($B1303&lt;&gt;"",$C1303&lt;&gt;"",$B1303&lt;=$C1303),$C1303-$B1303+1,"")</f>
        <v/>
      </c>
      <c r="G1303" s="5">
        <f>IF($F1303="","",$F1303*$D1303)</f>
        <v/>
      </c>
      <c r="H1303" s="42">
        <f>IF($G1303="","",$O1303)</f>
        <v/>
      </c>
      <c r="I1303" s="5">
        <f>IF($G1303="","",$G1303*IF($H1303="",$O1303,$H1303)/100)</f>
        <v/>
      </c>
      <c r="J1303" s="5">
        <f>IF(OR($L1303="",NOT(COUNTIFS($L$2:$L1303,$L1303)=1)),"",SUMIFS($G:$G,$L:$L,$L1303))</f>
        <v/>
      </c>
      <c r="K1303" s="5">
        <f>IF(OR($L1303="",NOT(COUNTIFS($L$2:$L1303,$L1303)=1)),"",SUMIFS($I:$I,$L:$L,$L1303))</f>
        <v/>
      </c>
      <c r="L1303" s="6">
        <f>IF($B1303="","",YEAR($B1303))</f>
        <v/>
      </c>
      <c r="M1303" s="6">
        <f>INT((ROW()-2)/39)+1</f>
        <v/>
      </c>
      <c r="N1303" s="6">
        <f>MOD(ROW()-2,39)+2</f>
        <v/>
      </c>
      <c r="O1303" s="42">
        <f>IF(AND($B1303&lt;&gt;"",$C1303&lt;&gt;"",$B1303&lt;=$C1303),INDEX(Szabalyok!$C:$C,$N1303),"")</f>
        <v/>
      </c>
      <c r="P1303">
        <f>IF(D1303="",P1302,P1302+1)</f>
        <v/>
      </c>
    </row>
    <row r="1304">
      <c r="A1304">
        <f>IF(P1304=P1303,0,P1304)</f>
        <v/>
      </c>
      <c r="B1304" s="41">
        <f>IF($M1304&gt;300,"",IF(OR(INDEX(Bemenet!$E$2:$E$301,$M1304)="",INDEX(Bemenet!$F$2:$F$301,$M1304)=""),"",MAX(INDEX(Bemenet!$E$2:$E$301,$M1304),INDEX(Szabalyok!$A:$A,$N1304))))</f>
        <v/>
      </c>
      <c r="C1304" s="41">
        <f>IF($B1304="","",MIN(INDEX(Bemenet!$F$2:$F$301,$M1304),INDEX(Szabalyok!$B:$B,$N1304)))</f>
        <v/>
      </c>
      <c r="D1304" s="5">
        <f>IF(AND($B1304&lt;&gt;"",$C1304&lt;&gt;"",$B1304&lt;=$C1304),INDEX(Bemenet!$G$2:$G$301,$M1304),"")</f>
        <v/>
      </c>
      <c r="E1304" s="6">
        <f>IF(AND($B1304&lt;&gt;"",$C1304&lt;&gt;"",$B1304&lt;=$C1304),INDEX(Bemenet!$D$2:$D$301,$M1304),"")</f>
        <v/>
      </c>
      <c r="F1304" s="5">
        <f>IF(AND($B1304&lt;&gt;"",$C1304&lt;&gt;"",$B1304&lt;=$C1304),$C1304-$B1304+1,"")</f>
        <v/>
      </c>
      <c r="G1304" s="5">
        <f>IF($F1304="","",$F1304*$D1304)</f>
        <v/>
      </c>
      <c r="H1304" s="42">
        <f>IF($G1304="","",$O1304)</f>
        <v/>
      </c>
      <c r="I1304" s="5">
        <f>IF($G1304="","",$G1304*IF($H1304="",$O1304,$H1304)/100)</f>
        <v/>
      </c>
      <c r="J1304" s="5">
        <f>IF(OR($L1304="",NOT(COUNTIFS($L$2:$L1304,$L1304)=1)),"",SUMIFS($G:$G,$L:$L,$L1304))</f>
        <v/>
      </c>
      <c r="K1304" s="5">
        <f>IF(OR($L1304="",NOT(COUNTIFS($L$2:$L1304,$L1304)=1)),"",SUMIFS($I:$I,$L:$L,$L1304))</f>
        <v/>
      </c>
      <c r="L1304" s="6">
        <f>IF($B1304="","",YEAR($B1304))</f>
        <v/>
      </c>
      <c r="M1304" s="6">
        <f>INT((ROW()-2)/39)+1</f>
        <v/>
      </c>
      <c r="N1304" s="6">
        <f>MOD(ROW()-2,39)+2</f>
        <v/>
      </c>
      <c r="O1304" s="42">
        <f>IF(AND($B1304&lt;&gt;"",$C1304&lt;&gt;"",$B1304&lt;=$C1304),INDEX(Szabalyok!$C:$C,$N1304),"")</f>
        <v/>
      </c>
      <c r="P1304">
        <f>IF(D1304="",P1303,P1303+1)</f>
        <v/>
      </c>
    </row>
    <row r="1305">
      <c r="A1305">
        <f>IF(P1305=P1304,0,P1305)</f>
        <v/>
      </c>
      <c r="B1305" s="41">
        <f>IF($M1305&gt;300,"",IF(OR(INDEX(Bemenet!$E$2:$E$301,$M1305)="",INDEX(Bemenet!$F$2:$F$301,$M1305)=""),"",MAX(INDEX(Bemenet!$E$2:$E$301,$M1305),INDEX(Szabalyok!$A:$A,$N1305))))</f>
        <v/>
      </c>
      <c r="C1305" s="41">
        <f>IF($B1305="","",MIN(INDEX(Bemenet!$F$2:$F$301,$M1305),INDEX(Szabalyok!$B:$B,$N1305)))</f>
        <v/>
      </c>
      <c r="D1305" s="5">
        <f>IF(AND($B1305&lt;&gt;"",$C1305&lt;&gt;"",$B1305&lt;=$C1305),INDEX(Bemenet!$G$2:$G$301,$M1305),"")</f>
        <v/>
      </c>
      <c r="E1305" s="6">
        <f>IF(AND($B1305&lt;&gt;"",$C1305&lt;&gt;"",$B1305&lt;=$C1305),INDEX(Bemenet!$D$2:$D$301,$M1305),"")</f>
        <v/>
      </c>
      <c r="F1305" s="5">
        <f>IF(AND($B1305&lt;&gt;"",$C1305&lt;&gt;"",$B1305&lt;=$C1305),$C1305-$B1305+1,"")</f>
        <v/>
      </c>
      <c r="G1305" s="5">
        <f>IF($F1305="","",$F1305*$D1305)</f>
        <v/>
      </c>
      <c r="H1305" s="42">
        <f>IF($G1305="","",$O1305)</f>
        <v/>
      </c>
      <c r="I1305" s="5">
        <f>IF($G1305="","",$G1305*IF($H1305="",$O1305,$H1305)/100)</f>
        <v/>
      </c>
      <c r="J1305" s="5">
        <f>IF(OR($L1305="",NOT(COUNTIFS($L$2:$L1305,$L1305)=1)),"",SUMIFS($G:$G,$L:$L,$L1305))</f>
        <v/>
      </c>
      <c r="K1305" s="5">
        <f>IF(OR($L1305="",NOT(COUNTIFS($L$2:$L1305,$L1305)=1)),"",SUMIFS($I:$I,$L:$L,$L1305))</f>
        <v/>
      </c>
      <c r="L1305" s="6">
        <f>IF($B1305="","",YEAR($B1305))</f>
        <v/>
      </c>
      <c r="M1305" s="6">
        <f>INT((ROW()-2)/39)+1</f>
        <v/>
      </c>
      <c r="N1305" s="6">
        <f>MOD(ROW()-2,39)+2</f>
        <v/>
      </c>
      <c r="O1305" s="42">
        <f>IF(AND($B1305&lt;&gt;"",$C1305&lt;&gt;"",$B1305&lt;=$C1305),INDEX(Szabalyok!$C:$C,$N1305),"")</f>
        <v/>
      </c>
      <c r="P1305">
        <f>IF(D1305="",P1304,P1304+1)</f>
        <v/>
      </c>
    </row>
    <row r="1306">
      <c r="A1306">
        <f>IF(P1306=P1305,0,P1306)</f>
        <v/>
      </c>
      <c r="B1306" s="41">
        <f>IF($M1306&gt;300,"",IF(OR(INDEX(Bemenet!$E$2:$E$301,$M1306)="",INDEX(Bemenet!$F$2:$F$301,$M1306)=""),"",MAX(INDEX(Bemenet!$E$2:$E$301,$M1306),INDEX(Szabalyok!$A:$A,$N1306))))</f>
        <v/>
      </c>
      <c r="C1306" s="41">
        <f>IF($B1306="","",MIN(INDEX(Bemenet!$F$2:$F$301,$M1306),INDEX(Szabalyok!$B:$B,$N1306)))</f>
        <v/>
      </c>
      <c r="D1306" s="5">
        <f>IF(AND($B1306&lt;&gt;"",$C1306&lt;&gt;"",$B1306&lt;=$C1306),INDEX(Bemenet!$G$2:$G$301,$M1306),"")</f>
        <v/>
      </c>
      <c r="E1306" s="6">
        <f>IF(AND($B1306&lt;&gt;"",$C1306&lt;&gt;"",$B1306&lt;=$C1306),INDEX(Bemenet!$D$2:$D$301,$M1306),"")</f>
        <v/>
      </c>
      <c r="F1306" s="5">
        <f>IF(AND($B1306&lt;&gt;"",$C1306&lt;&gt;"",$B1306&lt;=$C1306),$C1306-$B1306+1,"")</f>
        <v/>
      </c>
      <c r="G1306" s="5">
        <f>IF($F1306="","",$F1306*$D1306)</f>
        <v/>
      </c>
      <c r="H1306" s="42">
        <f>IF($G1306="","",$O1306)</f>
        <v/>
      </c>
      <c r="I1306" s="5">
        <f>IF($G1306="","",$G1306*IF($H1306="",$O1306,$H1306)/100)</f>
        <v/>
      </c>
      <c r="J1306" s="5">
        <f>IF(OR($L1306="",NOT(COUNTIFS($L$2:$L1306,$L1306)=1)),"",SUMIFS($G:$G,$L:$L,$L1306))</f>
        <v/>
      </c>
      <c r="K1306" s="5">
        <f>IF(OR($L1306="",NOT(COUNTIFS($L$2:$L1306,$L1306)=1)),"",SUMIFS($I:$I,$L:$L,$L1306))</f>
        <v/>
      </c>
      <c r="L1306" s="6">
        <f>IF($B1306="","",YEAR($B1306))</f>
        <v/>
      </c>
      <c r="M1306" s="6">
        <f>INT((ROW()-2)/39)+1</f>
        <v/>
      </c>
      <c r="N1306" s="6">
        <f>MOD(ROW()-2,39)+2</f>
        <v/>
      </c>
      <c r="O1306" s="42">
        <f>IF(AND($B1306&lt;&gt;"",$C1306&lt;&gt;"",$B1306&lt;=$C1306),INDEX(Szabalyok!$C:$C,$N1306),"")</f>
        <v/>
      </c>
      <c r="P1306">
        <f>IF(D1306="",P1305,P1305+1)</f>
        <v/>
      </c>
    </row>
    <row r="1307">
      <c r="A1307">
        <f>IF(P1307=P1306,0,P1307)</f>
        <v/>
      </c>
      <c r="B1307" s="41">
        <f>IF($M1307&gt;300,"",IF(OR(INDEX(Bemenet!$E$2:$E$301,$M1307)="",INDEX(Bemenet!$F$2:$F$301,$M1307)=""),"",MAX(INDEX(Bemenet!$E$2:$E$301,$M1307),INDEX(Szabalyok!$A:$A,$N1307))))</f>
        <v/>
      </c>
      <c r="C1307" s="41">
        <f>IF($B1307="","",MIN(INDEX(Bemenet!$F$2:$F$301,$M1307),INDEX(Szabalyok!$B:$B,$N1307)))</f>
        <v/>
      </c>
      <c r="D1307" s="5">
        <f>IF(AND($B1307&lt;&gt;"",$C1307&lt;&gt;"",$B1307&lt;=$C1307),INDEX(Bemenet!$G$2:$G$301,$M1307),"")</f>
        <v/>
      </c>
      <c r="E1307" s="6">
        <f>IF(AND($B1307&lt;&gt;"",$C1307&lt;&gt;"",$B1307&lt;=$C1307),INDEX(Bemenet!$D$2:$D$301,$M1307),"")</f>
        <v/>
      </c>
      <c r="F1307" s="5">
        <f>IF(AND($B1307&lt;&gt;"",$C1307&lt;&gt;"",$B1307&lt;=$C1307),$C1307-$B1307+1,"")</f>
        <v/>
      </c>
      <c r="G1307" s="5">
        <f>IF($F1307="","",$F1307*$D1307)</f>
        <v/>
      </c>
      <c r="H1307" s="42">
        <f>IF($G1307="","",$O1307)</f>
        <v/>
      </c>
      <c r="I1307" s="5">
        <f>IF($G1307="","",$G1307*IF($H1307="",$O1307,$H1307)/100)</f>
        <v/>
      </c>
      <c r="J1307" s="5">
        <f>IF(OR($L1307="",NOT(COUNTIFS($L$2:$L1307,$L1307)=1)),"",SUMIFS($G:$G,$L:$L,$L1307))</f>
        <v/>
      </c>
      <c r="K1307" s="5">
        <f>IF(OR($L1307="",NOT(COUNTIFS($L$2:$L1307,$L1307)=1)),"",SUMIFS($I:$I,$L:$L,$L1307))</f>
        <v/>
      </c>
      <c r="L1307" s="6">
        <f>IF($B1307="","",YEAR($B1307))</f>
        <v/>
      </c>
      <c r="M1307" s="6">
        <f>INT((ROW()-2)/39)+1</f>
        <v/>
      </c>
      <c r="N1307" s="6">
        <f>MOD(ROW()-2,39)+2</f>
        <v/>
      </c>
      <c r="O1307" s="42">
        <f>IF(AND($B1307&lt;&gt;"",$C1307&lt;&gt;"",$B1307&lt;=$C1307),INDEX(Szabalyok!$C:$C,$N1307),"")</f>
        <v/>
      </c>
      <c r="P1307">
        <f>IF(D1307="",P1306,P1306+1)</f>
        <v/>
      </c>
    </row>
    <row r="1308">
      <c r="A1308">
        <f>IF(P1308=P1307,0,P1308)</f>
        <v/>
      </c>
      <c r="B1308" s="41">
        <f>IF($M1308&gt;300,"",IF(OR(INDEX(Bemenet!$E$2:$E$301,$M1308)="",INDEX(Bemenet!$F$2:$F$301,$M1308)=""),"",MAX(INDEX(Bemenet!$E$2:$E$301,$M1308),INDEX(Szabalyok!$A:$A,$N1308))))</f>
        <v/>
      </c>
      <c r="C1308" s="41">
        <f>IF($B1308="","",MIN(INDEX(Bemenet!$F$2:$F$301,$M1308),INDEX(Szabalyok!$B:$B,$N1308)))</f>
        <v/>
      </c>
      <c r="D1308" s="5">
        <f>IF(AND($B1308&lt;&gt;"",$C1308&lt;&gt;"",$B1308&lt;=$C1308),INDEX(Bemenet!$G$2:$G$301,$M1308),"")</f>
        <v/>
      </c>
      <c r="E1308" s="6">
        <f>IF(AND($B1308&lt;&gt;"",$C1308&lt;&gt;"",$B1308&lt;=$C1308),INDEX(Bemenet!$D$2:$D$301,$M1308),"")</f>
        <v/>
      </c>
      <c r="F1308" s="5">
        <f>IF(AND($B1308&lt;&gt;"",$C1308&lt;&gt;"",$B1308&lt;=$C1308),$C1308-$B1308+1,"")</f>
        <v/>
      </c>
      <c r="G1308" s="5">
        <f>IF($F1308="","",$F1308*$D1308)</f>
        <v/>
      </c>
      <c r="H1308" s="42">
        <f>IF($G1308="","",$O1308)</f>
        <v/>
      </c>
      <c r="I1308" s="5">
        <f>IF($G1308="","",$G1308*IF($H1308="",$O1308,$H1308)/100)</f>
        <v/>
      </c>
      <c r="J1308" s="5">
        <f>IF(OR($L1308="",NOT(COUNTIFS($L$2:$L1308,$L1308)=1)),"",SUMIFS($G:$G,$L:$L,$L1308))</f>
        <v/>
      </c>
      <c r="K1308" s="5">
        <f>IF(OR($L1308="",NOT(COUNTIFS($L$2:$L1308,$L1308)=1)),"",SUMIFS($I:$I,$L:$L,$L1308))</f>
        <v/>
      </c>
      <c r="L1308" s="6">
        <f>IF($B1308="","",YEAR($B1308))</f>
        <v/>
      </c>
      <c r="M1308" s="6">
        <f>INT((ROW()-2)/39)+1</f>
        <v/>
      </c>
      <c r="N1308" s="6">
        <f>MOD(ROW()-2,39)+2</f>
        <v/>
      </c>
      <c r="O1308" s="42">
        <f>IF(AND($B1308&lt;&gt;"",$C1308&lt;&gt;"",$B1308&lt;=$C1308),INDEX(Szabalyok!$C:$C,$N1308),"")</f>
        <v/>
      </c>
      <c r="P1308">
        <f>IF(D1308="",P1307,P1307+1)</f>
        <v/>
      </c>
    </row>
    <row r="1309">
      <c r="A1309">
        <f>IF(P1309=P1308,0,P1309)</f>
        <v/>
      </c>
      <c r="B1309" s="41">
        <f>IF($M1309&gt;300,"",IF(OR(INDEX(Bemenet!$E$2:$E$301,$M1309)="",INDEX(Bemenet!$F$2:$F$301,$M1309)=""),"",MAX(INDEX(Bemenet!$E$2:$E$301,$M1309),INDEX(Szabalyok!$A:$A,$N1309))))</f>
        <v/>
      </c>
      <c r="C1309" s="41">
        <f>IF($B1309="","",MIN(INDEX(Bemenet!$F$2:$F$301,$M1309),INDEX(Szabalyok!$B:$B,$N1309)))</f>
        <v/>
      </c>
      <c r="D1309" s="5">
        <f>IF(AND($B1309&lt;&gt;"",$C1309&lt;&gt;"",$B1309&lt;=$C1309),INDEX(Bemenet!$G$2:$G$301,$M1309),"")</f>
        <v/>
      </c>
      <c r="E1309" s="6">
        <f>IF(AND($B1309&lt;&gt;"",$C1309&lt;&gt;"",$B1309&lt;=$C1309),INDEX(Bemenet!$D$2:$D$301,$M1309),"")</f>
        <v/>
      </c>
      <c r="F1309" s="5">
        <f>IF(AND($B1309&lt;&gt;"",$C1309&lt;&gt;"",$B1309&lt;=$C1309),$C1309-$B1309+1,"")</f>
        <v/>
      </c>
      <c r="G1309" s="5">
        <f>IF($F1309="","",$F1309*$D1309)</f>
        <v/>
      </c>
      <c r="H1309" s="42">
        <f>IF($G1309="","",$O1309)</f>
        <v/>
      </c>
      <c r="I1309" s="5">
        <f>IF($G1309="","",$G1309*IF($H1309="",$O1309,$H1309)/100)</f>
        <v/>
      </c>
      <c r="J1309" s="5">
        <f>IF(OR($L1309="",NOT(COUNTIFS($L$2:$L1309,$L1309)=1)),"",SUMIFS($G:$G,$L:$L,$L1309))</f>
        <v/>
      </c>
      <c r="K1309" s="5">
        <f>IF(OR($L1309="",NOT(COUNTIFS($L$2:$L1309,$L1309)=1)),"",SUMIFS($I:$I,$L:$L,$L1309))</f>
        <v/>
      </c>
      <c r="L1309" s="6">
        <f>IF($B1309="","",YEAR($B1309))</f>
        <v/>
      </c>
      <c r="M1309" s="6">
        <f>INT((ROW()-2)/39)+1</f>
        <v/>
      </c>
      <c r="N1309" s="6">
        <f>MOD(ROW()-2,39)+2</f>
        <v/>
      </c>
      <c r="O1309" s="42">
        <f>IF(AND($B1309&lt;&gt;"",$C1309&lt;&gt;"",$B1309&lt;=$C1309),INDEX(Szabalyok!$C:$C,$N1309),"")</f>
        <v/>
      </c>
      <c r="P1309">
        <f>IF(D1309="",P1308,P1308+1)</f>
        <v/>
      </c>
    </row>
    <row r="1310">
      <c r="A1310">
        <f>IF(P1310=P1309,0,P1310)</f>
        <v/>
      </c>
      <c r="B1310" s="41">
        <f>IF($M1310&gt;300,"",IF(OR(INDEX(Bemenet!$E$2:$E$301,$M1310)="",INDEX(Bemenet!$F$2:$F$301,$M1310)=""),"",MAX(INDEX(Bemenet!$E$2:$E$301,$M1310),INDEX(Szabalyok!$A:$A,$N1310))))</f>
        <v/>
      </c>
      <c r="C1310" s="41">
        <f>IF($B1310="","",MIN(INDEX(Bemenet!$F$2:$F$301,$M1310),INDEX(Szabalyok!$B:$B,$N1310)))</f>
        <v/>
      </c>
      <c r="D1310" s="5">
        <f>IF(AND($B1310&lt;&gt;"",$C1310&lt;&gt;"",$B1310&lt;=$C1310),INDEX(Bemenet!$G$2:$G$301,$M1310),"")</f>
        <v/>
      </c>
      <c r="E1310" s="6">
        <f>IF(AND($B1310&lt;&gt;"",$C1310&lt;&gt;"",$B1310&lt;=$C1310),INDEX(Bemenet!$D$2:$D$301,$M1310),"")</f>
        <v/>
      </c>
      <c r="F1310" s="5">
        <f>IF(AND($B1310&lt;&gt;"",$C1310&lt;&gt;"",$B1310&lt;=$C1310),$C1310-$B1310+1,"")</f>
        <v/>
      </c>
      <c r="G1310" s="5">
        <f>IF($F1310="","",$F1310*$D1310)</f>
        <v/>
      </c>
      <c r="H1310" s="42">
        <f>IF($G1310="","",$O1310)</f>
        <v/>
      </c>
      <c r="I1310" s="5">
        <f>IF($G1310="","",$G1310*IF($H1310="",$O1310,$H1310)/100)</f>
        <v/>
      </c>
      <c r="J1310" s="5">
        <f>IF(OR($L1310="",NOT(COUNTIFS($L$2:$L1310,$L1310)=1)),"",SUMIFS($G:$G,$L:$L,$L1310))</f>
        <v/>
      </c>
      <c r="K1310" s="5">
        <f>IF(OR($L1310="",NOT(COUNTIFS($L$2:$L1310,$L1310)=1)),"",SUMIFS($I:$I,$L:$L,$L1310))</f>
        <v/>
      </c>
      <c r="L1310" s="6">
        <f>IF($B1310="","",YEAR($B1310))</f>
        <v/>
      </c>
      <c r="M1310" s="6">
        <f>INT((ROW()-2)/39)+1</f>
        <v/>
      </c>
      <c r="N1310" s="6">
        <f>MOD(ROW()-2,39)+2</f>
        <v/>
      </c>
      <c r="O1310" s="42">
        <f>IF(AND($B1310&lt;&gt;"",$C1310&lt;&gt;"",$B1310&lt;=$C1310),INDEX(Szabalyok!$C:$C,$N1310),"")</f>
        <v/>
      </c>
      <c r="P1310">
        <f>IF(D1310="",P1309,P1309+1)</f>
        <v/>
      </c>
    </row>
    <row r="1311">
      <c r="A1311">
        <f>IF(P1311=P1310,0,P1311)</f>
        <v/>
      </c>
      <c r="B1311" s="41">
        <f>IF($M1311&gt;300,"",IF(OR(INDEX(Bemenet!$E$2:$E$301,$M1311)="",INDEX(Bemenet!$F$2:$F$301,$M1311)=""),"",MAX(INDEX(Bemenet!$E$2:$E$301,$M1311),INDEX(Szabalyok!$A:$A,$N1311))))</f>
        <v/>
      </c>
      <c r="C1311" s="41">
        <f>IF($B1311="","",MIN(INDEX(Bemenet!$F$2:$F$301,$M1311),INDEX(Szabalyok!$B:$B,$N1311)))</f>
        <v/>
      </c>
      <c r="D1311" s="5">
        <f>IF(AND($B1311&lt;&gt;"",$C1311&lt;&gt;"",$B1311&lt;=$C1311),INDEX(Bemenet!$G$2:$G$301,$M1311),"")</f>
        <v/>
      </c>
      <c r="E1311" s="6">
        <f>IF(AND($B1311&lt;&gt;"",$C1311&lt;&gt;"",$B1311&lt;=$C1311),INDEX(Bemenet!$D$2:$D$301,$M1311),"")</f>
        <v/>
      </c>
      <c r="F1311" s="5">
        <f>IF(AND($B1311&lt;&gt;"",$C1311&lt;&gt;"",$B1311&lt;=$C1311),$C1311-$B1311+1,"")</f>
        <v/>
      </c>
      <c r="G1311" s="5">
        <f>IF($F1311="","",$F1311*$D1311)</f>
        <v/>
      </c>
      <c r="H1311" s="42">
        <f>IF($G1311="","",$O1311)</f>
        <v/>
      </c>
      <c r="I1311" s="5">
        <f>IF($G1311="","",$G1311*IF($H1311="",$O1311,$H1311)/100)</f>
        <v/>
      </c>
      <c r="J1311" s="5">
        <f>IF(OR($L1311="",NOT(COUNTIFS($L$2:$L1311,$L1311)=1)),"",SUMIFS($G:$G,$L:$L,$L1311))</f>
        <v/>
      </c>
      <c r="K1311" s="5">
        <f>IF(OR($L1311="",NOT(COUNTIFS($L$2:$L1311,$L1311)=1)),"",SUMIFS($I:$I,$L:$L,$L1311))</f>
        <v/>
      </c>
      <c r="L1311" s="6">
        <f>IF($B1311="","",YEAR($B1311))</f>
        <v/>
      </c>
      <c r="M1311" s="6">
        <f>INT((ROW()-2)/39)+1</f>
        <v/>
      </c>
      <c r="N1311" s="6">
        <f>MOD(ROW()-2,39)+2</f>
        <v/>
      </c>
      <c r="O1311" s="42">
        <f>IF(AND($B1311&lt;&gt;"",$C1311&lt;&gt;"",$B1311&lt;=$C1311),INDEX(Szabalyok!$C:$C,$N1311),"")</f>
        <v/>
      </c>
      <c r="P1311">
        <f>IF(D1311="",P1310,P1310+1)</f>
        <v/>
      </c>
    </row>
    <row r="1312">
      <c r="A1312">
        <f>IF(P1312=P1311,0,P1312)</f>
        <v/>
      </c>
      <c r="B1312" s="41">
        <f>IF($M1312&gt;300,"",IF(OR(INDEX(Bemenet!$E$2:$E$301,$M1312)="",INDEX(Bemenet!$F$2:$F$301,$M1312)=""),"",MAX(INDEX(Bemenet!$E$2:$E$301,$M1312),INDEX(Szabalyok!$A:$A,$N1312))))</f>
        <v/>
      </c>
      <c r="C1312" s="41">
        <f>IF($B1312="","",MIN(INDEX(Bemenet!$F$2:$F$301,$M1312),INDEX(Szabalyok!$B:$B,$N1312)))</f>
        <v/>
      </c>
      <c r="D1312" s="5">
        <f>IF(AND($B1312&lt;&gt;"",$C1312&lt;&gt;"",$B1312&lt;=$C1312),INDEX(Bemenet!$G$2:$G$301,$M1312),"")</f>
        <v/>
      </c>
      <c r="E1312" s="6">
        <f>IF(AND($B1312&lt;&gt;"",$C1312&lt;&gt;"",$B1312&lt;=$C1312),INDEX(Bemenet!$D$2:$D$301,$M1312),"")</f>
        <v/>
      </c>
      <c r="F1312" s="5">
        <f>IF(AND($B1312&lt;&gt;"",$C1312&lt;&gt;"",$B1312&lt;=$C1312),$C1312-$B1312+1,"")</f>
        <v/>
      </c>
      <c r="G1312" s="5">
        <f>IF($F1312="","",$F1312*$D1312)</f>
        <v/>
      </c>
      <c r="H1312" s="42">
        <f>IF($G1312="","",$O1312)</f>
        <v/>
      </c>
      <c r="I1312" s="5">
        <f>IF($G1312="","",$G1312*IF($H1312="",$O1312,$H1312)/100)</f>
        <v/>
      </c>
      <c r="J1312" s="5">
        <f>IF(OR($L1312="",NOT(COUNTIFS($L$2:$L1312,$L1312)=1)),"",SUMIFS($G:$G,$L:$L,$L1312))</f>
        <v/>
      </c>
      <c r="K1312" s="5">
        <f>IF(OR($L1312="",NOT(COUNTIFS($L$2:$L1312,$L1312)=1)),"",SUMIFS($I:$I,$L:$L,$L1312))</f>
        <v/>
      </c>
      <c r="L1312" s="6">
        <f>IF($B1312="","",YEAR($B1312))</f>
        <v/>
      </c>
      <c r="M1312" s="6">
        <f>INT((ROW()-2)/39)+1</f>
        <v/>
      </c>
      <c r="N1312" s="6">
        <f>MOD(ROW()-2,39)+2</f>
        <v/>
      </c>
      <c r="O1312" s="42">
        <f>IF(AND($B1312&lt;&gt;"",$C1312&lt;&gt;"",$B1312&lt;=$C1312),INDEX(Szabalyok!$C:$C,$N1312),"")</f>
        <v/>
      </c>
      <c r="P1312">
        <f>IF(D1312="",P1311,P1311+1)</f>
        <v/>
      </c>
    </row>
    <row r="1313">
      <c r="A1313">
        <f>IF(P1313=P1312,0,P1313)</f>
        <v/>
      </c>
      <c r="B1313" s="41">
        <f>IF($M1313&gt;300,"",IF(OR(INDEX(Bemenet!$E$2:$E$301,$M1313)="",INDEX(Bemenet!$F$2:$F$301,$M1313)=""),"",MAX(INDEX(Bemenet!$E$2:$E$301,$M1313),INDEX(Szabalyok!$A:$A,$N1313))))</f>
        <v/>
      </c>
      <c r="C1313" s="41">
        <f>IF($B1313="","",MIN(INDEX(Bemenet!$F$2:$F$301,$M1313),INDEX(Szabalyok!$B:$B,$N1313)))</f>
        <v/>
      </c>
      <c r="D1313" s="5">
        <f>IF(AND($B1313&lt;&gt;"",$C1313&lt;&gt;"",$B1313&lt;=$C1313),INDEX(Bemenet!$G$2:$G$301,$M1313),"")</f>
        <v/>
      </c>
      <c r="E1313" s="6">
        <f>IF(AND($B1313&lt;&gt;"",$C1313&lt;&gt;"",$B1313&lt;=$C1313),INDEX(Bemenet!$D$2:$D$301,$M1313),"")</f>
        <v/>
      </c>
      <c r="F1313" s="5">
        <f>IF(AND($B1313&lt;&gt;"",$C1313&lt;&gt;"",$B1313&lt;=$C1313),$C1313-$B1313+1,"")</f>
        <v/>
      </c>
      <c r="G1313" s="5">
        <f>IF($F1313="","",$F1313*$D1313)</f>
        <v/>
      </c>
      <c r="H1313" s="42">
        <f>IF($G1313="","",$O1313)</f>
        <v/>
      </c>
      <c r="I1313" s="5">
        <f>IF($G1313="","",$G1313*IF($H1313="",$O1313,$H1313)/100)</f>
        <v/>
      </c>
      <c r="J1313" s="5">
        <f>IF(OR($L1313="",NOT(COUNTIFS($L$2:$L1313,$L1313)=1)),"",SUMIFS($G:$G,$L:$L,$L1313))</f>
        <v/>
      </c>
      <c r="K1313" s="5">
        <f>IF(OR($L1313="",NOT(COUNTIFS($L$2:$L1313,$L1313)=1)),"",SUMIFS($I:$I,$L:$L,$L1313))</f>
        <v/>
      </c>
      <c r="L1313" s="6">
        <f>IF($B1313="","",YEAR($B1313))</f>
        <v/>
      </c>
      <c r="M1313" s="6">
        <f>INT((ROW()-2)/39)+1</f>
        <v/>
      </c>
      <c r="N1313" s="6">
        <f>MOD(ROW()-2,39)+2</f>
        <v/>
      </c>
      <c r="O1313" s="42">
        <f>IF(AND($B1313&lt;&gt;"",$C1313&lt;&gt;"",$B1313&lt;=$C1313),INDEX(Szabalyok!$C:$C,$N1313),"")</f>
        <v/>
      </c>
      <c r="P1313">
        <f>IF(D1313="",P1312,P1312+1)</f>
        <v/>
      </c>
    </row>
    <row r="1314">
      <c r="A1314">
        <f>IF(P1314=P1313,0,P1314)</f>
        <v/>
      </c>
      <c r="B1314" s="41">
        <f>IF($M1314&gt;300,"",IF(OR(INDEX(Bemenet!$E$2:$E$301,$M1314)="",INDEX(Bemenet!$F$2:$F$301,$M1314)=""),"",MAX(INDEX(Bemenet!$E$2:$E$301,$M1314),INDEX(Szabalyok!$A:$A,$N1314))))</f>
        <v/>
      </c>
      <c r="C1314" s="41">
        <f>IF($B1314="","",MIN(INDEX(Bemenet!$F$2:$F$301,$M1314),INDEX(Szabalyok!$B:$B,$N1314)))</f>
        <v/>
      </c>
      <c r="D1314" s="5">
        <f>IF(AND($B1314&lt;&gt;"",$C1314&lt;&gt;"",$B1314&lt;=$C1314),INDEX(Bemenet!$G$2:$G$301,$M1314),"")</f>
        <v/>
      </c>
      <c r="E1314" s="6">
        <f>IF(AND($B1314&lt;&gt;"",$C1314&lt;&gt;"",$B1314&lt;=$C1314),INDEX(Bemenet!$D$2:$D$301,$M1314),"")</f>
        <v/>
      </c>
      <c r="F1314" s="5">
        <f>IF(AND($B1314&lt;&gt;"",$C1314&lt;&gt;"",$B1314&lt;=$C1314),$C1314-$B1314+1,"")</f>
        <v/>
      </c>
      <c r="G1314" s="5">
        <f>IF($F1314="","",$F1314*$D1314)</f>
        <v/>
      </c>
      <c r="H1314" s="42">
        <f>IF($G1314="","",$O1314)</f>
        <v/>
      </c>
      <c r="I1314" s="5">
        <f>IF($G1314="","",$G1314*IF($H1314="",$O1314,$H1314)/100)</f>
        <v/>
      </c>
      <c r="J1314" s="5">
        <f>IF(OR($L1314="",NOT(COUNTIFS($L$2:$L1314,$L1314)=1)),"",SUMIFS($G:$G,$L:$L,$L1314))</f>
        <v/>
      </c>
      <c r="K1314" s="5">
        <f>IF(OR($L1314="",NOT(COUNTIFS($L$2:$L1314,$L1314)=1)),"",SUMIFS($I:$I,$L:$L,$L1314))</f>
        <v/>
      </c>
      <c r="L1314" s="6">
        <f>IF($B1314="","",YEAR($B1314))</f>
        <v/>
      </c>
      <c r="M1314" s="6">
        <f>INT((ROW()-2)/39)+1</f>
        <v/>
      </c>
      <c r="N1314" s="6">
        <f>MOD(ROW()-2,39)+2</f>
        <v/>
      </c>
      <c r="O1314" s="42">
        <f>IF(AND($B1314&lt;&gt;"",$C1314&lt;&gt;"",$B1314&lt;=$C1314),INDEX(Szabalyok!$C:$C,$N1314),"")</f>
        <v/>
      </c>
      <c r="P1314">
        <f>IF(D1314="",P1313,P1313+1)</f>
        <v/>
      </c>
    </row>
    <row r="1315">
      <c r="A1315">
        <f>IF(P1315=P1314,0,P1315)</f>
        <v/>
      </c>
      <c r="B1315" s="41">
        <f>IF($M1315&gt;300,"",IF(OR(INDEX(Bemenet!$E$2:$E$301,$M1315)="",INDEX(Bemenet!$F$2:$F$301,$M1315)=""),"",MAX(INDEX(Bemenet!$E$2:$E$301,$M1315),INDEX(Szabalyok!$A:$A,$N1315))))</f>
        <v/>
      </c>
      <c r="C1315" s="41">
        <f>IF($B1315="","",MIN(INDEX(Bemenet!$F$2:$F$301,$M1315),INDEX(Szabalyok!$B:$B,$N1315)))</f>
        <v/>
      </c>
      <c r="D1315" s="5">
        <f>IF(AND($B1315&lt;&gt;"",$C1315&lt;&gt;"",$B1315&lt;=$C1315),INDEX(Bemenet!$G$2:$G$301,$M1315),"")</f>
        <v/>
      </c>
      <c r="E1315" s="6">
        <f>IF(AND($B1315&lt;&gt;"",$C1315&lt;&gt;"",$B1315&lt;=$C1315),INDEX(Bemenet!$D$2:$D$301,$M1315),"")</f>
        <v/>
      </c>
      <c r="F1315" s="5">
        <f>IF(AND($B1315&lt;&gt;"",$C1315&lt;&gt;"",$B1315&lt;=$C1315),$C1315-$B1315+1,"")</f>
        <v/>
      </c>
      <c r="G1315" s="5">
        <f>IF($F1315="","",$F1315*$D1315)</f>
        <v/>
      </c>
      <c r="H1315" s="42">
        <f>IF($G1315="","",$O1315)</f>
        <v/>
      </c>
      <c r="I1315" s="5">
        <f>IF($G1315="","",$G1315*IF($H1315="",$O1315,$H1315)/100)</f>
        <v/>
      </c>
      <c r="J1315" s="5">
        <f>IF(OR($L1315="",NOT(COUNTIFS($L$2:$L1315,$L1315)=1)),"",SUMIFS($G:$G,$L:$L,$L1315))</f>
        <v/>
      </c>
      <c r="K1315" s="5">
        <f>IF(OR($L1315="",NOT(COUNTIFS($L$2:$L1315,$L1315)=1)),"",SUMIFS($I:$I,$L:$L,$L1315))</f>
        <v/>
      </c>
      <c r="L1315" s="6">
        <f>IF($B1315="","",YEAR($B1315))</f>
        <v/>
      </c>
      <c r="M1315" s="6">
        <f>INT((ROW()-2)/39)+1</f>
        <v/>
      </c>
      <c r="N1315" s="6">
        <f>MOD(ROW()-2,39)+2</f>
        <v/>
      </c>
      <c r="O1315" s="42">
        <f>IF(AND($B1315&lt;&gt;"",$C1315&lt;&gt;"",$B1315&lt;=$C1315),INDEX(Szabalyok!$C:$C,$N1315),"")</f>
        <v/>
      </c>
      <c r="P1315">
        <f>IF(D1315="",P1314,P1314+1)</f>
        <v/>
      </c>
    </row>
    <row r="1316">
      <c r="A1316">
        <f>IF(P1316=P1315,0,P1316)</f>
        <v/>
      </c>
      <c r="B1316" s="41">
        <f>IF($M1316&gt;300,"",IF(OR(INDEX(Bemenet!$E$2:$E$301,$M1316)="",INDEX(Bemenet!$F$2:$F$301,$M1316)=""),"",MAX(INDEX(Bemenet!$E$2:$E$301,$M1316),INDEX(Szabalyok!$A:$A,$N1316))))</f>
        <v/>
      </c>
      <c r="C1316" s="41">
        <f>IF($B1316="","",MIN(INDEX(Bemenet!$F$2:$F$301,$M1316),INDEX(Szabalyok!$B:$B,$N1316)))</f>
        <v/>
      </c>
      <c r="D1316" s="5">
        <f>IF(AND($B1316&lt;&gt;"",$C1316&lt;&gt;"",$B1316&lt;=$C1316),INDEX(Bemenet!$G$2:$G$301,$M1316),"")</f>
        <v/>
      </c>
      <c r="E1316" s="6">
        <f>IF(AND($B1316&lt;&gt;"",$C1316&lt;&gt;"",$B1316&lt;=$C1316),INDEX(Bemenet!$D$2:$D$301,$M1316),"")</f>
        <v/>
      </c>
      <c r="F1316" s="5">
        <f>IF(AND($B1316&lt;&gt;"",$C1316&lt;&gt;"",$B1316&lt;=$C1316),$C1316-$B1316+1,"")</f>
        <v/>
      </c>
      <c r="G1316" s="5">
        <f>IF($F1316="","",$F1316*$D1316)</f>
        <v/>
      </c>
      <c r="H1316" s="42">
        <f>IF($G1316="","",$O1316)</f>
        <v/>
      </c>
      <c r="I1316" s="5">
        <f>IF($G1316="","",$G1316*IF($H1316="",$O1316,$H1316)/100)</f>
        <v/>
      </c>
      <c r="J1316" s="5">
        <f>IF(OR($L1316="",NOT(COUNTIFS($L$2:$L1316,$L1316)=1)),"",SUMIFS($G:$G,$L:$L,$L1316))</f>
        <v/>
      </c>
      <c r="K1316" s="5">
        <f>IF(OR($L1316="",NOT(COUNTIFS($L$2:$L1316,$L1316)=1)),"",SUMIFS($I:$I,$L:$L,$L1316))</f>
        <v/>
      </c>
      <c r="L1316" s="6">
        <f>IF($B1316="","",YEAR($B1316))</f>
        <v/>
      </c>
      <c r="M1316" s="6">
        <f>INT((ROW()-2)/39)+1</f>
        <v/>
      </c>
      <c r="N1316" s="6">
        <f>MOD(ROW()-2,39)+2</f>
        <v/>
      </c>
      <c r="O1316" s="42">
        <f>IF(AND($B1316&lt;&gt;"",$C1316&lt;&gt;"",$B1316&lt;=$C1316),INDEX(Szabalyok!$C:$C,$N1316),"")</f>
        <v/>
      </c>
      <c r="P1316">
        <f>IF(D1316="",P1315,P1315+1)</f>
        <v/>
      </c>
    </row>
    <row r="1317">
      <c r="A1317">
        <f>IF(P1317=P1316,0,P1317)</f>
        <v/>
      </c>
      <c r="B1317" s="41">
        <f>IF($M1317&gt;300,"",IF(OR(INDEX(Bemenet!$E$2:$E$301,$M1317)="",INDEX(Bemenet!$F$2:$F$301,$M1317)=""),"",MAX(INDEX(Bemenet!$E$2:$E$301,$M1317),INDEX(Szabalyok!$A:$A,$N1317))))</f>
        <v/>
      </c>
      <c r="C1317" s="41">
        <f>IF($B1317="","",MIN(INDEX(Bemenet!$F$2:$F$301,$M1317),INDEX(Szabalyok!$B:$B,$N1317)))</f>
        <v/>
      </c>
      <c r="D1317" s="5">
        <f>IF(AND($B1317&lt;&gt;"",$C1317&lt;&gt;"",$B1317&lt;=$C1317),INDEX(Bemenet!$G$2:$G$301,$M1317),"")</f>
        <v/>
      </c>
      <c r="E1317" s="6">
        <f>IF(AND($B1317&lt;&gt;"",$C1317&lt;&gt;"",$B1317&lt;=$C1317),INDEX(Bemenet!$D$2:$D$301,$M1317),"")</f>
        <v/>
      </c>
      <c r="F1317" s="5">
        <f>IF(AND($B1317&lt;&gt;"",$C1317&lt;&gt;"",$B1317&lt;=$C1317),$C1317-$B1317+1,"")</f>
        <v/>
      </c>
      <c r="G1317" s="5">
        <f>IF($F1317="","",$F1317*$D1317)</f>
        <v/>
      </c>
      <c r="H1317" s="42">
        <f>IF($G1317="","",$O1317)</f>
        <v/>
      </c>
      <c r="I1317" s="5">
        <f>IF($G1317="","",$G1317*IF($H1317="",$O1317,$H1317)/100)</f>
        <v/>
      </c>
      <c r="J1317" s="5">
        <f>IF(OR($L1317="",NOT(COUNTIFS($L$2:$L1317,$L1317)=1)),"",SUMIFS($G:$G,$L:$L,$L1317))</f>
        <v/>
      </c>
      <c r="K1317" s="5">
        <f>IF(OR($L1317="",NOT(COUNTIFS($L$2:$L1317,$L1317)=1)),"",SUMIFS($I:$I,$L:$L,$L1317))</f>
        <v/>
      </c>
      <c r="L1317" s="6">
        <f>IF($B1317="","",YEAR($B1317))</f>
        <v/>
      </c>
      <c r="M1317" s="6">
        <f>INT((ROW()-2)/39)+1</f>
        <v/>
      </c>
      <c r="N1317" s="6">
        <f>MOD(ROW()-2,39)+2</f>
        <v/>
      </c>
      <c r="O1317" s="42">
        <f>IF(AND($B1317&lt;&gt;"",$C1317&lt;&gt;"",$B1317&lt;=$C1317),INDEX(Szabalyok!$C:$C,$N1317),"")</f>
        <v/>
      </c>
      <c r="P1317">
        <f>IF(D1317="",P1316,P1316+1)</f>
        <v/>
      </c>
    </row>
    <row r="1318">
      <c r="A1318">
        <f>IF(P1318=P1317,0,P1318)</f>
        <v/>
      </c>
      <c r="B1318" s="41">
        <f>IF($M1318&gt;300,"",IF(OR(INDEX(Bemenet!$E$2:$E$301,$M1318)="",INDEX(Bemenet!$F$2:$F$301,$M1318)=""),"",MAX(INDEX(Bemenet!$E$2:$E$301,$M1318),INDEX(Szabalyok!$A:$A,$N1318))))</f>
        <v/>
      </c>
      <c r="C1318" s="41">
        <f>IF($B1318="","",MIN(INDEX(Bemenet!$F$2:$F$301,$M1318),INDEX(Szabalyok!$B:$B,$N1318)))</f>
        <v/>
      </c>
      <c r="D1318" s="5">
        <f>IF(AND($B1318&lt;&gt;"",$C1318&lt;&gt;"",$B1318&lt;=$C1318),INDEX(Bemenet!$G$2:$G$301,$M1318),"")</f>
        <v/>
      </c>
      <c r="E1318" s="6">
        <f>IF(AND($B1318&lt;&gt;"",$C1318&lt;&gt;"",$B1318&lt;=$C1318),INDEX(Bemenet!$D$2:$D$301,$M1318),"")</f>
        <v/>
      </c>
      <c r="F1318" s="5">
        <f>IF(AND($B1318&lt;&gt;"",$C1318&lt;&gt;"",$B1318&lt;=$C1318),$C1318-$B1318+1,"")</f>
        <v/>
      </c>
      <c r="G1318" s="5">
        <f>IF($F1318="","",$F1318*$D1318)</f>
        <v/>
      </c>
      <c r="H1318" s="42">
        <f>IF($G1318="","",$O1318)</f>
        <v/>
      </c>
      <c r="I1318" s="5">
        <f>IF($G1318="","",$G1318*IF($H1318="",$O1318,$H1318)/100)</f>
        <v/>
      </c>
      <c r="J1318" s="5">
        <f>IF(OR($L1318="",NOT(COUNTIFS($L$2:$L1318,$L1318)=1)),"",SUMIFS($G:$G,$L:$L,$L1318))</f>
        <v/>
      </c>
      <c r="K1318" s="5">
        <f>IF(OR($L1318="",NOT(COUNTIFS($L$2:$L1318,$L1318)=1)),"",SUMIFS($I:$I,$L:$L,$L1318))</f>
        <v/>
      </c>
      <c r="L1318" s="6">
        <f>IF($B1318="","",YEAR($B1318))</f>
        <v/>
      </c>
      <c r="M1318" s="6">
        <f>INT((ROW()-2)/39)+1</f>
        <v/>
      </c>
      <c r="N1318" s="6">
        <f>MOD(ROW()-2,39)+2</f>
        <v/>
      </c>
      <c r="O1318" s="42">
        <f>IF(AND($B1318&lt;&gt;"",$C1318&lt;&gt;"",$B1318&lt;=$C1318),INDEX(Szabalyok!$C:$C,$N1318),"")</f>
        <v/>
      </c>
      <c r="P1318">
        <f>IF(D1318="",P1317,P1317+1)</f>
        <v/>
      </c>
    </row>
    <row r="1319">
      <c r="A1319">
        <f>IF(P1319=P1318,0,P1319)</f>
        <v/>
      </c>
      <c r="B1319" s="41">
        <f>IF($M1319&gt;300,"",IF(OR(INDEX(Bemenet!$E$2:$E$301,$M1319)="",INDEX(Bemenet!$F$2:$F$301,$M1319)=""),"",MAX(INDEX(Bemenet!$E$2:$E$301,$M1319),INDEX(Szabalyok!$A:$A,$N1319))))</f>
        <v/>
      </c>
      <c r="C1319" s="41">
        <f>IF($B1319="","",MIN(INDEX(Bemenet!$F$2:$F$301,$M1319),INDEX(Szabalyok!$B:$B,$N1319)))</f>
        <v/>
      </c>
      <c r="D1319" s="5">
        <f>IF(AND($B1319&lt;&gt;"",$C1319&lt;&gt;"",$B1319&lt;=$C1319),INDEX(Bemenet!$G$2:$G$301,$M1319),"")</f>
        <v/>
      </c>
      <c r="E1319" s="6">
        <f>IF(AND($B1319&lt;&gt;"",$C1319&lt;&gt;"",$B1319&lt;=$C1319),INDEX(Bemenet!$D$2:$D$301,$M1319),"")</f>
        <v/>
      </c>
      <c r="F1319" s="5">
        <f>IF(AND($B1319&lt;&gt;"",$C1319&lt;&gt;"",$B1319&lt;=$C1319),$C1319-$B1319+1,"")</f>
        <v/>
      </c>
      <c r="G1319" s="5">
        <f>IF($F1319="","",$F1319*$D1319)</f>
        <v/>
      </c>
      <c r="H1319" s="42">
        <f>IF($G1319="","",$O1319)</f>
        <v/>
      </c>
      <c r="I1319" s="5">
        <f>IF($G1319="","",$G1319*IF($H1319="",$O1319,$H1319)/100)</f>
        <v/>
      </c>
      <c r="J1319" s="5">
        <f>IF(OR($L1319="",NOT(COUNTIFS($L$2:$L1319,$L1319)=1)),"",SUMIFS($G:$G,$L:$L,$L1319))</f>
        <v/>
      </c>
      <c r="K1319" s="5">
        <f>IF(OR($L1319="",NOT(COUNTIFS($L$2:$L1319,$L1319)=1)),"",SUMIFS($I:$I,$L:$L,$L1319))</f>
        <v/>
      </c>
      <c r="L1319" s="6">
        <f>IF($B1319="","",YEAR($B1319))</f>
        <v/>
      </c>
      <c r="M1319" s="6">
        <f>INT((ROW()-2)/39)+1</f>
        <v/>
      </c>
      <c r="N1319" s="6">
        <f>MOD(ROW()-2,39)+2</f>
        <v/>
      </c>
      <c r="O1319" s="42">
        <f>IF(AND($B1319&lt;&gt;"",$C1319&lt;&gt;"",$B1319&lt;=$C1319),INDEX(Szabalyok!$C:$C,$N1319),"")</f>
        <v/>
      </c>
      <c r="P1319">
        <f>IF(D1319="",P1318,P1318+1)</f>
        <v/>
      </c>
    </row>
    <row r="1320">
      <c r="A1320">
        <f>IF(P1320=P1319,0,P1320)</f>
        <v/>
      </c>
      <c r="B1320" s="41">
        <f>IF($M1320&gt;300,"",IF(OR(INDEX(Bemenet!$E$2:$E$301,$M1320)="",INDEX(Bemenet!$F$2:$F$301,$M1320)=""),"",MAX(INDEX(Bemenet!$E$2:$E$301,$M1320),INDEX(Szabalyok!$A:$A,$N1320))))</f>
        <v/>
      </c>
      <c r="C1320" s="41">
        <f>IF($B1320="","",MIN(INDEX(Bemenet!$F$2:$F$301,$M1320),INDEX(Szabalyok!$B:$B,$N1320)))</f>
        <v/>
      </c>
      <c r="D1320" s="5">
        <f>IF(AND($B1320&lt;&gt;"",$C1320&lt;&gt;"",$B1320&lt;=$C1320),INDEX(Bemenet!$G$2:$G$301,$M1320),"")</f>
        <v/>
      </c>
      <c r="E1320" s="6">
        <f>IF(AND($B1320&lt;&gt;"",$C1320&lt;&gt;"",$B1320&lt;=$C1320),INDEX(Bemenet!$D$2:$D$301,$M1320),"")</f>
        <v/>
      </c>
      <c r="F1320" s="5">
        <f>IF(AND($B1320&lt;&gt;"",$C1320&lt;&gt;"",$B1320&lt;=$C1320),$C1320-$B1320+1,"")</f>
        <v/>
      </c>
      <c r="G1320" s="5">
        <f>IF($F1320="","",$F1320*$D1320)</f>
        <v/>
      </c>
      <c r="H1320" s="42">
        <f>IF($G1320="","",$O1320)</f>
        <v/>
      </c>
      <c r="I1320" s="5">
        <f>IF($G1320="","",$G1320*IF($H1320="",$O1320,$H1320)/100)</f>
        <v/>
      </c>
      <c r="J1320" s="5">
        <f>IF(OR($L1320="",NOT(COUNTIFS($L$2:$L1320,$L1320)=1)),"",SUMIFS($G:$G,$L:$L,$L1320))</f>
        <v/>
      </c>
      <c r="K1320" s="5">
        <f>IF(OR($L1320="",NOT(COUNTIFS($L$2:$L1320,$L1320)=1)),"",SUMIFS($I:$I,$L:$L,$L1320))</f>
        <v/>
      </c>
      <c r="L1320" s="6">
        <f>IF($B1320="","",YEAR($B1320))</f>
        <v/>
      </c>
      <c r="M1320" s="6">
        <f>INT((ROW()-2)/39)+1</f>
        <v/>
      </c>
      <c r="N1320" s="6">
        <f>MOD(ROW()-2,39)+2</f>
        <v/>
      </c>
      <c r="O1320" s="42">
        <f>IF(AND($B1320&lt;&gt;"",$C1320&lt;&gt;"",$B1320&lt;=$C1320),INDEX(Szabalyok!$C:$C,$N1320),"")</f>
        <v/>
      </c>
      <c r="P1320">
        <f>IF(D1320="",P1319,P1319+1)</f>
        <v/>
      </c>
    </row>
    <row r="1321">
      <c r="A1321">
        <f>IF(P1321=P1320,0,P1321)</f>
        <v/>
      </c>
      <c r="B1321" s="41">
        <f>IF($M1321&gt;300,"",IF(OR(INDEX(Bemenet!$E$2:$E$301,$M1321)="",INDEX(Bemenet!$F$2:$F$301,$M1321)=""),"",MAX(INDEX(Bemenet!$E$2:$E$301,$M1321),INDEX(Szabalyok!$A:$A,$N1321))))</f>
        <v/>
      </c>
      <c r="C1321" s="41">
        <f>IF($B1321="","",MIN(INDEX(Bemenet!$F$2:$F$301,$M1321),INDEX(Szabalyok!$B:$B,$N1321)))</f>
        <v/>
      </c>
      <c r="D1321" s="5">
        <f>IF(AND($B1321&lt;&gt;"",$C1321&lt;&gt;"",$B1321&lt;=$C1321),INDEX(Bemenet!$G$2:$G$301,$M1321),"")</f>
        <v/>
      </c>
      <c r="E1321" s="6">
        <f>IF(AND($B1321&lt;&gt;"",$C1321&lt;&gt;"",$B1321&lt;=$C1321),INDEX(Bemenet!$D$2:$D$301,$M1321),"")</f>
        <v/>
      </c>
      <c r="F1321" s="5">
        <f>IF(AND($B1321&lt;&gt;"",$C1321&lt;&gt;"",$B1321&lt;=$C1321),$C1321-$B1321+1,"")</f>
        <v/>
      </c>
      <c r="G1321" s="5">
        <f>IF($F1321="","",$F1321*$D1321)</f>
        <v/>
      </c>
      <c r="H1321" s="42">
        <f>IF($G1321="","",$O1321)</f>
        <v/>
      </c>
      <c r="I1321" s="5">
        <f>IF($G1321="","",$G1321*IF($H1321="",$O1321,$H1321)/100)</f>
        <v/>
      </c>
      <c r="J1321" s="5">
        <f>IF(OR($L1321="",NOT(COUNTIFS($L$2:$L1321,$L1321)=1)),"",SUMIFS($G:$G,$L:$L,$L1321))</f>
        <v/>
      </c>
      <c r="K1321" s="5">
        <f>IF(OR($L1321="",NOT(COUNTIFS($L$2:$L1321,$L1321)=1)),"",SUMIFS($I:$I,$L:$L,$L1321))</f>
        <v/>
      </c>
      <c r="L1321" s="6">
        <f>IF($B1321="","",YEAR($B1321))</f>
        <v/>
      </c>
      <c r="M1321" s="6">
        <f>INT((ROW()-2)/39)+1</f>
        <v/>
      </c>
      <c r="N1321" s="6">
        <f>MOD(ROW()-2,39)+2</f>
        <v/>
      </c>
      <c r="O1321" s="42">
        <f>IF(AND($B1321&lt;&gt;"",$C1321&lt;&gt;"",$B1321&lt;=$C1321),INDEX(Szabalyok!$C:$C,$N1321),"")</f>
        <v/>
      </c>
      <c r="P1321">
        <f>IF(D1321="",P1320,P1320+1)</f>
        <v/>
      </c>
    </row>
    <row r="1322">
      <c r="A1322">
        <f>IF(P1322=P1321,0,P1322)</f>
        <v/>
      </c>
      <c r="B1322" s="41">
        <f>IF($M1322&gt;300,"",IF(OR(INDEX(Bemenet!$E$2:$E$301,$M1322)="",INDEX(Bemenet!$F$2:$F$301,$M1322)=""),"",MAX(INDEX(Bemenet!$E$2:$E$301,$M1322),INDEX(Szabalyok!$A:$A,$N1322))))</f>
        <v/>
      </c>
      <c r="C1322" s="41">
        <f>IF($B1322="","",MIN(INDEX(Bemenet!$F$2:$F$301,$M1322),INDEX(Szabalyok!$B:$B,$N1322)))</f>
        <v/>
      </c>
      <c r="D1322" s="5">
        <f>IF(AND($B1322&lt;&gt;"",$C1322&lt;&gt;"",$B1322&lt;=$C1322),INDEX(Bemenet!$G$2:$G$301,$M1322),"")</f>
        <v/>
      </c>
      <c r="E1322" s="6">
        <f>IF(AND($B1322&lt;&gt;"",$C1322&lt;&gt;"",$B1322&lt;=$C1322),INDEX(Bemenet!$D$2:$D$301,$M1322),"")</f>
        <v/>
      </c>
      <c r="F1322" s="5">
        <f>IF(AND($B1322&lt;&gt;"",$C1322&lt;&gt;"",$B1322&lt;=$C1322),$C1322-$B1322+1,"")</f>
        <v/>
      </c>
      <c r="G1322" s="5">
        <f>IF($F1322="","",$F1322*$D1322)</f>
        <v/>
      </c>
      <c r="H1322" s="42">
        <f>IF($G1322="","",$O1322)</f>
        <v/>
      </c>
      <c r="I1322" s="5">
        <f>IF($G1322="","",$G1322*IF($H1322="",$O1322,$H1322)/100)</f>
        <v/>
      </c>
      <c r="J1322" s="5">
        <f>IF(OR($L1322="",NOT(COUNTIFS($L$2:$L1322,$L1322)=1)),"",SUMIFS($G:$G,$L:$L,$L1322))</f>
        <v/>
      </c>
      <c r="K1322" s="5">
        <f>IF(OR($L1322="",NOT(COUNTIFS($L$2:$L1322,$L1322)=1)),"",SUMIFS($I:$I,$L:$L,$L1322))</f>
        <v/>
      </c>
      <c r="L1322" s="6">
        <f>IF($B1322="","",YEAR($B1322))</f>
        <v/>
      </c>
      <c r="M1322" s="6">
        <f>INT((ROW()-2)/39)+1</f>
        <v/>
      </c>
      <c r="N1322" s="6">
        <f>MOD(ROW()-2,39)+2</f>
        <v/>
      </c>
      <c r="O1322" s="42">
        <f>IF(AND($B1322&lt;&gt;"",$C1322&lt;&gt;"",$B1322&lt;=$C1322),INDEX(Szabalyok!$C:$C,$N1322),"")</f>
        <v/>
      </c>
      <c r="P1322">
        <f>IF(D1322="",P1321,P1321+1)</f>
        <v/>
      </c>
    </row>
    <row r="1323">
      <c r="A1323">
        <f>IF(P1323=P1322,0,P1323)</f>
        <v/>
      </c>
      <c r="B1323" s="41">
        <f>IF($M1323&gt;300,"",IF(OR(INDEX(Bemenet!$E$2:$E$301,$M1323)="",INDEX(Bemenet!$F$2:$F$301,$M1323)=""),"",MAX(INDEX(Bemenet!$E$2:$E$301,$M1323),INDEX(Szabalyok!$A:$A,$N1323))))</f>
        <v/>
      </c>
      <c r="C1323" s="41">
        <f>IF($B1323="","",MIN(INDEX(Bemenet!$F$2:$F$301,$M1323),INDEX(Szabalyok!$B:$B,$N1323)))</f>
        <v/>
      </c>
      <c r="D1323" s="5">
        <f>IF(AND($B1323&lt;&gt;"",$C1323&lt;&gt;"",$B1323&lt;=$C1323),INDEX(Bemenet!$G$2:$G$301,$M1323),"")</f>
        <v/>
      </c>
      <c r="E1323" s="6">
        <f>IF(AND($B1323&lt;&gt;"",$C1323&lt;&gt;"",$B1323&lt;=$C1323),INDEX(Bemenet!$D$2:$D$301,$M1323),"")</f>
        <v/>
      </c>
      <c r="F1323" s="5">
        <f>IF(AND($B1323&lt;&gt;"",$C1323&lt;&gt;"",$B1323&lt;=$C1323),$C1323-$B1323+1,"")</f>
        <v/>
      </c>
      <c r="G1323" s="5">
        <f>IF($F1323="","",$F1323*$D1323)</f>
        <v/>
      </c>
      <c r="H1323" s="42">
        <f>IF($G1323="","",$O1323)</f>
        <v/>
      </c>
      <c r="I1323" s="5">
        <f>IF($G1323="","",$G1323*IF($H1323="",$O1323,$H1323)/100)</f>
        <v/>
      </c>
      <c r="J1323" s="5">
        <f>IF(OR($L1323="",NOT(COUNTIFS($L$2:$L1323,$L1323)=1)),"",SUMIFS($G:$G,$L:$L,$L1323))</f>
        <v/>
      </c>
      <c r="K1323" s="5">
        <f>IF(OR($L1323="",NOT(COUNTIFS($L$2:$L1323,$L1323)=1)),"",SUMIFS($I:$I,$L:$L,$L1323))</f>
        <v/>
      </c>
      <c r="L1323" s="6">
        <f>IF($B1323="","",YEAR($B1323))</f>
        <v/>
      </c>
      <c r="M1323" s="6">
        <f>INT((ROW()-2)/39)+1</f>
        <v/>
      </c>
      <c r="N1323" s="6">
        <f>MOD(ROW()-2,39)+2</f>
        <v/>
      </c>
      <c r="O1323" s="42">
        <f>IF(AND($B1323&lt;&gt;"",$C1323&lt;&gt;"",$B1323&lt;=$C1323),INDEX(Szabalyok!$C:$C,$N1323),"")</f>
        <v/>
      </c>
      <c r="P1323">
        <f>IF(D1323="",P1322,P1322+1)</f>
        <v/>
      </c>
    </row>
    <row r="1324">
      <c r="A1324">
        <f>IF(P1324=P1323,0,P1324)</f>
        <v/>
      </c>
      <c r="B1324" s="41">
        <f>IF($M1324&gt;300,"",IF(OR(INDEX(Bemenet!$E$2:$E$301,$M1324)="",INDEX(Bemenet!$F$2:$F$301,$M1324)=""),"",MAX(INDEX(Bemenet!$E$2:$E$301,$M1324),INDEX(Szabalyok!$A:$A,$N1324))))</f>
        <v/>
      </c>
      <c r="C1324" s="41">
        <f>IF($B1324="","",MIN(INDEX(Bemenet!$F$2:$F$301,$M1324),INDEX(Szabalyok!$B:$B,$N1324)))</f>
        <v/>
      </c>
      <c r="D1324" s="5">
        <f>IF(AND($B1324&lt;&gt;"",$C1324&lt;&gt;"",$B1324&lt;=$C1324),INDEX(Bemenet!$G$2:$G$301,$M1324),"")</f>
        <v/>
      </c>
      <c r="E1324" s="6">
        <f>IF(AND($B1324&lt;&gt;"",$C1324&lt;&gt;"",$B1324&lt;=$C1324),INDEX(Bemenet!$D$2:$D$301,$M1324),"")</f>
        <v/>
      </c>
      <c r="F1324" s="5">
        <f>IF(AND($B1324&lt;&gt;"",$C1324&lt;&gt;"",$B1324&lt;=$C1324),$C1324-$B1324+1,"")</f>
        <v/>
      </c>
      <c r="G1324" s="5">
        <f>IF($F1324="","",$F1324*$D1324)</f>
        <v/>
      </c>
      <c r="H1324" s="42">
        <f>IF($G1324="","",$O1324)</f>
        <v/>
      </c>
      <c r="I1324" s="5">
        <f>IF($G1324="","",$G1324*IF($H1324="",$O1324,$H1324)/100)</f>
        <v/>
      </c>
      <c r="J1324" s="5">
        <f>IF(OR($L1324="",NOT(COUNTIFS($L$2:$L1324,$L1324)=1)),"",SUMIFS($G:$G,$L:$L,$L1324))</f>
        <v/>
      </c>
      <c r="K1324" s="5">
        <f>IF(OR($L1324="",NOT(COUNTIFS($L$2:$L1324,$L1324)=1)),"",SUMIFS($I:$I,$L:$L,$L1324))</f>
        <v/>
      </c>
      <c r="L1324" s="6">
        <f>IF($B1324="","",YEAR($B1324))</f>
        <v/>
      </c>
      <c r="M1324" s="6">
        <f>INT((ROW()-2)/39)+1</f>
        <v/>
      </c>
      <c r="N1324" s="6">
        <f>MOD(ROW()-2,39)+2</f>
        <v/>
      </c>
      <c r="O1324" s="42">
        <f>IF(AND($B1324&lt;&gt;"",$C1324&lt;&gt;"",$B1324&lt;=$C1324),INDEX(Szabalyok!$C:$C,$N1324),"")</f>
        <v/>
      </c>
      <c r="P1324">
        <f>IF(D1324="",P1323,P1323+1)</f>
        <v/>
      </c>
    </row>
    <row r="1325">
      <c r="A1325">
        <f>IF(P1325=P1324,0,P1325)</f>
        <v/>
      </c>
      <c r="B1325" s="41">
        <f>IF($M1325&gt;300,"",IF(OR(INDEX(Bemenet!$E$2:$E$301,$M1325)="",INDEX(Bemenet!$F$2:$F$301,$M1325)=""),"",MAX(INDEX(Bemenet!$E$2:$E$301,$M1325),INDEX(Szabalyok!$A:$A,$N1325))))</f>
        <v/>
      </c>
      <c r="C1325" s="41">
        <f>IF($B1325="","",MIN(INDEX(Bemenet!$F$2:$F$301,$M1325),INDEX(Szabalyok!$B:$B,$N1325)))</f>
        <v/>
      </c>
      <c r="D1325" s="5">
        <f>IF(AND($B1325&lt;&gt;"",$C1325&lt;&gt;"",$B1325&lt;=$C1325),INDEX(Bemenet!$G$2:$G$301,$M1325),"")</f>
        <v/>
      </c>
      <c r="E1325" s="6">
        <f>IF(AND($B1325&lt;&gt;"",$C1325&lt;&gt;"",$B1325&lt;=$C1325),INDEX(Bemenet!$D$2:$D$301,$M1325),"")</f>
        <v/>
      </c>
      <c r="F1325" s="5">
        <f>IF(AND($B1325&lt;&gt;"",$C1325&lt;&gt;"",$B1325&lt;=$C1325),$C1325-$B1325+1,"")</f>
        <v/>
      </c>
      <c r="G1325" s="5">
        <f>IF($F1325="","",$F1325*$D1325)</f>
        <v/>
      </c>
      <c r="H1325" s="42">
        <f>IF($G1325="","",$O1325)</f>
        <v/>
      </c>
      <c r="I1325" s="5">
        <f>IF($G1325="","",$G1325*IF($H1325="",$O1325,$H1325)/100)</f>
        <v/>
      </c>
      <c r="J1325" s="5">
        <f>IF(OR($L1325="",NOT(COUNTIFS($L$2:$L1325,$L1325)=1)),"",SUMIFS($G:$G,$L:$L,$L1325))</f>
        <v/>
      </c>
      <c r="K1325" s="5">
        <f>IF(OR($L1325="",NOT(COUNTIFS($L$2:$L1325,$L1325)=1)),"",SUMIFS($I:$I,$L:$L,$L1325))</f>
        <v/>
      </c>
      <c r="L1325" s="6">
        <f>IF($B1325="","",YEAR($B1325))</f>
        <v/>
      </c>
      <c r="M1325" s="6">
        <f>INT((ROW()-2)/39)+1</f>
        <v/>
      </c>
      <c r="N1325" s="6">
        <f>MOD(ROW()-2,39)+2</f>
        <v/>
      </c>
      <c r="O1325" s="42">
        <f>IF(AND($B1325&lt;&gt;"",$C1325&lt;&gt;"",$B1325&lt;=$C1325),INDEX(Szabalyok!$C:$C,$N1325),"")</f>
        <v/>
      </c>
      <c r="P1325">
        <f>IF(D1325="",P1324,P1324+1)</f>
        <v/>
      </c>
    </row>
    <row r="1326">
      <c r="A1326">
        <f>IF(P1326=P1325,0,P1326)</f>
        <v/>
      </c>
      <c r="B1326" s="41">
        <f>IF($M1326&gt;300,"",IF(OR(INDEX(Bemenet!$E$2:$E$301,$M1326)="",INDEX(Bemenet!$F$2:$F$301,$M1326)=""),"",MAX(INDEX(Bemenet!$E$2:$E$301,$M1326),INDEX(Szabalyok!$A:$A,$N1326))))</f>
        <v/>
      </c>
      <c r="C1326" s="41">
        <f>IF($B1326="","",MIN(INDEX(Bemenet!$F$2:$F$301,$M1326),INDEX(Szabalyok!$B:$B,$N1326)))</f>
        <v/>
      </c>
      <c r="D1326" s="5">
        <f>IF(AND($B1326&lt;&gt;"",$C1326&lt;&gt;"",$B1326&lt;=$C1326),INDEX(Bemenet!$G$2:$G$301,$M1326),"")</f>
        <v/>
      </c>
      <c r="E1326" s="6">
        <f>IF(AND($B1326&lt;&gt;"",$C1326&lt;&gt;"",$B1326&lt;=$C1326),INDEX(Bemenet!$D$2:$D$301,$M1326),"")</f>
        <v/>
      </c>
      <c r="F1326" s="5">
        <f>IF(AND($B1326&lt;&gt;"",$C1326&lt;&gt;"",$B1326&lt;=$C1326),$C1326-$B1326+1,"")</f>
        <v/>
      </c>
      <c r="G1326" s="5">
        <f>IF($F1326="","",$F1326*$D1326)</f>
        <v/>
      </c>
      <c r="H1326" s="42">
        <f>IF($G1326="","",$O1326)</f>
        <v/>
      </c>
      <c r="I1326" s="5">
        <f>IF($G1326="","",$G1326*IF($H1326="",$O1326,$H1326)/100)</f>
        <v/>
      </c>
      <c r="J1326" s="5">
        <f>IF(OR($L1326="",NOT(COUNTIFS($L$2:$L1326,$L1326)=1)),"",SUMIFS($G:$G,$L:$L,$L1326))</f>
        <v/>
      </c>
      <c r="K1326" s="5">
        <f>IF(OR($L1326="",NOT(COUNTIFS($L$2:$L1326,$L1326)=1)),"",SUMIFS($I:$I,$L:$L,$L1326))</f>
        <v/>
      </c>
      <c r="L1326" s="6">
        <f>IF($B1326="","",YEAR($B1326))</f>
        <v/>
      </c>
      <c r="M1326" s="6">
        <f>INT((ROW()-2)/39)+1</f>
        <v/>
      </c>
      <c r="N1326" s="6">
        <f>MOD(ROW()-2,39)+2</f>
        <v/>
      </c>
      <c r="O1326" s="42">
        <f>IF(AND($B1326&lt;&gt;"",$C1326&lt;&gt;"",$B1326&lt;=$C1326),INDEX(Szabalyok!$C:$C,$N1326),"")</f>
        <v/>
      </c>
      <c r="P1326">
        <f>IF(D1326="",P1325,P1325+1)</f>
        <v/>
      </c>
    </row>
    <row r="1327">
      <c r="A1327">
        <f>IF(P1327=P1326,0,P1327)</f>
        <v/>
      </c>
      <c r="B1327" s="41">
        <f>IF($M1327&gt;300,"",IF(OR(INDEX(Bemenet!$E$2:$E$301,$M1327)="",INDEX(Bemenet!$F$2:$F$301,$M1327)=""),"",MAX(INDEX(Bemenet!$E$2:$E$301,$M1327),INDEX(Szabalyok!$A:$A,$N1327))))</f>
        <v/>
      </c>
      <c r="C1327" s="41">
        <f>IF($B1327="","",MIN(INDEX(Bemenet!$F$2:$F$301,$M1327),INDEX(Szabalyok!$B:$B,$N1327)))</f>
        <v/>
      </c>
      <c r="D1327" s="5">
        <f>IF(AND($B1327&lt;&gt;"",$C1327&lt;&gt;"",$B1327&lt;=$C1327),INDEX(Bemenet!$G$2:$G$301,$M1327),"")</f>
        <v/>
      </c>
      <c r="E1327" s="6">
        <f>IF(AND($B1327&lt;&gt;"",$C1327&lt;&gt;"",$B1327&lt;=$C1327),INDEX(Bemenet!$D$2:$D$301,$M1327),"")</f>
        <v/>
      </c>
      <c r="F1327" s="5">
        <f>IF(AND($B1327&lt;&gt;"",$C1327&lt;&gt;"",$B1327&lt;=$C1327),$C1327-$B1327+1,"")</f>
        <v/>
      </c>
      <c r="G1327" s="5">
        <f>IF($F1327="","",$F1327*$D1327)</f>
        <v/>
      </c>
      <c r="H1327" s="42">
        <f>IF($G1327="","",$O1327)</f>
        <v/>
      </c>
      <c r="I1327" s="5">
        <f>IF($G1327="","",$G1327*IF($H1327="",$O1327,$H1327)/100)</f>
        <v/>
      </c>
      <c r="J1327" s="5">
        <f>IF(OR($L1327="",NOT(COUNTIFS($L$2:$L1327,$L1327)=1)),"",SUMIFS($G:$G,$L:$L,$L1327))</f>
        <v/>
      </c>
      <c r="K1327" s="5">
        <f>IF(OR($L1327="",NOT(COUNTIFS($L$2:$L1327,$L1327)=1)),"",SUMIFS($I:$I,$L:$L,$L1327))</f>
        <v/>
      </c>
      <c r="L1327" s="6">
        <f>IF($B1327="","",YEAR($B1327))</f>
        <v/>
      </c>
      <c r="M1327" s="6">
        <f>INT((ROW()-2)/39)+1</f>
        <v/>
      </c>
      <c r="N1327" s="6">
        <f>MOD(ROW()-2,39)+2</f>
        <v/>
      </c>
      <c r="O1327" s="42">
        <f>IF(AND($B1327&lt;&gt;"",$C1327&lt;&gt;"",$B1327&lt;=$C1327),INDEX(Szabalyok!$C:$C,$N1327),"")</f>
        <v/>
      </c>
      <c r="P1327">
        <f>IF(D1327="",P1326,P1326+1)</f>
        <v/>
      </c>
    </row>
    <row r="1328">
      <c r="A1328">
        <f>IF(P1328=P1327,0,P1328)</f>
        <v/>
      </c>
      <c r="B1328" s="41">
        <f>IF($M1328&gt;300,"",IF(OR(INDEX(Bemenet!$E$2:$E$301,$M1328)="",INDEX(Bemenet!$F$2:$F$301,$M1328)=""),"",MAX(INDEX(Bemenet!$E$2:$E$301,$M1328),INDEX(Szabalyok!$A:$A,$N1328))))</f>
        <v/>
      </c>
      <c r="C1328" s="41">
        <f>IF($B1328="","",MIN(INDEX(Bemenet!$F$2:$F$301,$M1328),INDEX(Szabalyok!$B:$B,$N1328)))</f>
        <v/>
      </c>
      <c r="D1328" s="5">
        <f>IF(AND($B1328&lt;&gt;"",$C1328&lt;&gt;"",$B1328&lt;=$C1328),INDEX(Bemenet!$G$2:$G$301,$M1328),"")</f>
        <v/>
      </c>
      <c r="E1328" s="6">
        <f>IF(AND($B1328&lt;&gt;"",$C1328&lt;&gt;"",$B1328&lt;=$C1328),INDEX(Bemenet!$D$2:$D$301,$M1328),"")</f>
        <v/>
      </c>
      <c r="F1328" s="5">
        <f>IF(AND($B1328&lt;&gt;"",$C1328&lt;&gt;"",$B1328&lt;=$C1328),$C1328-$B1328+1,"")</f>
        <v/>
      </c>
      <c r="G1328" s="5">
        <f>IF($F1328="","",$F1328*$D1328)</f>
        <v/>
      </c>
      <c r="H1328" s="42">
        <f>IF($G1328="","",$O1328)</f>
        <v/>
      </c>
      <c r="I1328" s="5">
        <f>IF($G1328="","",$G1328*IF($H1328="",$O1328,$H1328)/100)</f>
        <v/>
      </c>
      <c r="J1328" s="5">
        <f>IF(OR($L1328="",NOT(COUNTIFS($L$2:$L1328,$L1328)=1)),"",SUMIFS($G:$G,$L:$L,$L1328))</f>
        <v/>
      </c>
      <c r="K1328" s="5">
        <f>IF(OR($L1328="",NOT(COUNTIFS($L$2:$L1328,$L1328)=1)),"",SUMIFS($I:$I,$L:$L,$L1328))</f>
        <v/>
      </c>
      <c r="L1328" s="6">
        <f>IF($B1328="","",YEAR($B1328))</f>
        <v/>
      </c>
      <c r="M1328" s="6">
        <f>INT((ROW()-2)/39)+1</f>
        <v/>
      </c>
      <c r="N1328" s="6">
        <f>MOD(ROW()-2,39)+2</f>
        <v/>
      </c>
      <c r="O1328" s="42">
        <f>IF(AND($B1328&lt;&gt;"",$C1328&lt;&gt;"",$B1328&lt;=$C1328),INDEX(Szabalyok!$C:$C,$N1328),"")</f>
        <v/>
      </c>
      <c r="P1328">
        <f>IF(D1328="",P1327,P1327+1)</f>
        <v/>
      </c>
    </row>
    <row r="1329">
      <c r="A1329">
        <f>IF(P1329=P1328,0,P1329)</f>
        <v/>
      </c>
      <c r="B1329" s="41">
        <f>IF($M1329&gt;300,"",IF(OR(INDEX(Bemenet!$E$2:$E$301,$M1329)="",INDEX(Bemenet!$F$2:$F$301,$M1329)=""),"",MAX(INDEX(Bemenet!$E$2:$E$301,$M1329),INDEX(Szabalyok!$A:$A,$N1329))))</f>
        <v/>
      </c>
      <c r="C1329" s="41">
        <f>IF($B1329="","",MIN(INDEX(Bemenet!$F$2:$F$301,$M1329),INDEX(Szabalyok!$B:$B,$N1329)))</f>
        <v/>
      </c>
      <c r="D1329" s="5">
        <f>IF(AND($B1329&lt;&gt;"",$C1329&lt;&gt;"",$B1329&lt;=$C1329),INDEX(Bemenet!$G$2:$G$301,$M1329),"")</f>
        <v/>
      </c>
      <c r="E1329" s="6">
        <f>IF(AND($B1329&lt;&gt;"",$C1329&lt;&gt;"",$B1329&lt;=$C1329),INDEX(Bemenet!$D$2:$D$301,$M1329),"")</f>
        <v/>
      </c>
      <c r="F1329" s="5">
        <f>IF(AND($B1329&lt;&gt;"",$C1329&lt;&gt;"",$B1329&lt;=$C1329),$C1329-$B1329+1,"")</f>
        <v/>
      </c>
      <c r="G1329" s="5">
        <f>IF($F1329="","",$F1329*$D1329)</f>
        <v/>
      </c>
      <c r="H1329" s="42">
        <f>IF($G1329="","",$O1329)</f>
        <v/>
      </c>
      <c r="I1329" s="5">
        <f>IF($G1329="","",$G1329*IF($H1329="",$O1329,$H1329)/100)</f>
        <v/>
      </c>
      <c r="J1329" s="5">
        <f>IF(OR($L1329="",NOT(COUNTIFS($L$2:$L1329,$L1329)=1)),"",SUMIFS($G:$G,$L:$L,$L1329))</f>
        <v/>
      </c>
      <c r="K1329" s="5">
        <f>IF(OR($L1329="",NOT(COUNTIFS($L$2:$L1329,$L1329)=1)),"",SUMIFS($I:$I,$L:$L,$L1329))</f>
        <v/>
      </c>
      <c r="L1329" s="6">
        <f>IF($B1329="","",YEAR($B1329))</f>
        <v/>
      </c>
      <c r="M1329" s="6">
        <f>INT((ROW()-2)/39)+1</f>
        <v/>
      </c>
      <c r="N1329" s="6">
        <f>MOD(ROW()-2,39)+2</f>
        <v/>
      </c>
      <c r="O1329" s="42">
        <f>IF(AND($B1329&lt;&gt;"",$C1329&lt;&gt;"",$B1329&lt;=$C1329),INDEX(Szabalyok!$C:$C,$N1329),"")</f>
        <v/>
      </c>
      <c r="P1329">
        <f>IF(D1329="",P1328,P1328+1)</f>
        <v/>
      </c>
    </row>
    <row r="1330">
      <c r="A1330">
        <f>IF(P1330=P1329,0,P1330)</f>
        <v/>
      </c>
      <c r="B1330" s="41">
        <f>IF($M1330&gt;300,"",IF(OR(INDEX(Bemenet!$E$2:$E$301,$M1330)="",INDEX(Bemenet!$F$2:$F$301,$M1330)=""),"",MAX(INDEX(Bemenet!$E$2:$E$301,$M1330),INDEX(Szabalyok!$A:$A,$N1330))))</f>
        <v/>
      </c>
      <c r="C1330" s="41">
        <f>IF($B1330="","",MIN(INDEX(Bemenet!$F$2:$F$301,$M1330),INDEX(Szabalyok!$B:$B,$N1330)))</f>
        <v/>
      </c>
      <c r="D1330" s="5">
        <f>IF(AND($B1330&lt;&gt;"",$C1330&lt;&gt;"",$B1330&lt;=$C1330),INDEX(Bemenet!$G$2:$G$301,$M1330),"")</f>
        <v/>
      </c>
      <c r="E1330" s="6">
        <f>IF(AND($B1330&lt;&gt;"",$C1330&lt;&gt;"",$B1330&lt;=$C1330),INDEX(Bemenet!$D$2:$D$301,$M1330),"")</f>
        <v/>
      </c>
      <c r="F1330" s="5">
        <f>IF(AND($B1330&lt;&gt;"",$C1330&lt;&gt;"",$B1330&lt;=$C1330),$C1330-$B1330+1,"")</f>
        <v/>
      </c>
      <c r="G1330" s="5">
        <f>IF($F1330="","",$F1330*$D1330)</f>
        <v/>
      </c>
      <c r="H1330" s="42">
        <f>IF($G1330="","",$O1330)</f>
        <v/>
      </c>
      <c r="I1330" s="5">
        <f>IF($G1330="","",$G1330*IF($H1330="",$O1330,$H1330)/100)</f>
        <v/>
      </c>
      <c r="J1330" s="5">
        <f>IF(OR($L1330="",NOT(COUNTIFS($L$2:$L1330,$L1330)=1)),"",SUMIFS($G:$G,$L:$L,$L1330))</f>
        <v/>
      </c>
      <c r="K1330" s="5">
        <f>IF(OR($L1330="",NOT(COUNTIFS($L$2:$L1330,$L1330)=1)),"",SUMIFS($I:$I,$L:$L,$L1330))</f>
        <v/>
      </c>
      <c r="L1330" s="6">
        <f>IF($B1330="","",YEAR($B1330))</f>
        <v/>
      </c>
      <c r="M1330" s="6">
        <f>INT((ROW()-2)/39)+1</f>
        <v/>
      </c>
      <c r="N1330" s="6">
        <f>MOD(ROW()-2,39)+2</f>
        <v/>
      </c>
      <c r="O1330" s="42">
        <f>IF(AND($B1330&lt;&gt;"",$C1330&lt;&gt;"",$B1330&lt;=$C1330),INDEX(Szabalyok!$C:$C,$N1330),"")</f>
        <v/>
      </c>
      <c r="P1330">
        <f>IF(D1330="",P1329,P1329+1)</f>
        <v/>
      </c>
    </row>
    <row r="1331">
      <c r="A1331">
        <f>IF(P1331=P1330,0,P1331)</f>
        <v/>
      </c>
      <c r="B1331" s="41">
        <f>IF($M1331&gt;300,"",IF(OR(INDEX(Bemenet!$E$2:$E$301,$M1331)="",INDEX(Bemenet!$F$2:$F$301,$M1331)=""),"",MAX(INDEX(Bemenet!$E$2:$E$301,$M1331),INDEX(Szabalyok!$A:$A,$N1331))))</f>
        <v/>
      </c>
      <c r="C1331" s="41">
        <f>IF($B1331="","",MIN(INDEX(Bemenet!$F$2:$F$301,$M1331),INDEX(Szabalyok!$B:$B,$N1331)))</f>
        <v/>
      </c>
      <c r="D1331" s="5">
        <f>IF(AND($B1331&lt;&gt;"",$C1331&lt;&gt;"",$B1331&lt;=$C1331),INDEX(Bemenet!$G$2:$G$301,$M1331),"")</f>
        <v/>
      </c>
      <c r="E1331" s="6">
        <f>IF(AND($B1331&lt;&gt;"",$C1331&lt;&gt;"",$B1331&lt;=$C1331),INDEX(Bemenet!$D$2:$D$301,$M1331),"")</f>
        <v/>
      </c>
      <c r="F1331" s="5">
        <f>IF(AND($B1331&lt;&gt;"",$C1331&lt;&gt;"",$B1331&lt;=$C1331),$C1331-$B1331+1,"")</f>
        <v/>
      </c>
      <c r="G1331" s="5">
        <f>IF($F1331="","",$F1331*$D1331)</f>
        <v/>
      </c>
      <c r="H1331" s="42">
        <f>IF($G1331="","",$O1331)</f>
        <v/>
      </c>
      <c r="I1331" s="5">
        <f>IF($G1331="","",$G1331*IF($H1331="",$O1331,$H1331)/100)</f>
        <v/>
      </c>
      <c r="J1331" s="5">
        <f>IF(OR($L1331="",NOT(COUNTIFS($L$2:$L1331,$L1331)=1)),"",SUMIFS($G:$G,$L:$L,$L1331))</f>
        <v/>
      </c>
      <c r="K1331" s="5">
        <f>IF(OR($L1331="",NOT(COUNTIFS($L$2:$L1331,$L1331)=1)),"",SUMIFS($I:$I,$L:$L,$L1331))</f>
        <v/>
      </c>
      <c r="L1331" s="6">
        <f>IF($B1331="","",YEAR($B1331))</f>
        <v/>
      </c>
      <c r="M1331" s="6">
        <f>INT((ROW()-2)/39)+1</f>
        <v/>
      </c>
      <c r="N1331" s="6">
        <f>MOD(ROW()-2,39)+2</f>
        <v/>
      </c>
      <c r="O1331" s="42">
        <f>IF(AND($B1331&lt;&gt;"",$C1331&lt;&gt;"",$B1331&lt;=$C1331),INDEX(Szabalyok!$C:$C,$N1331),"")</f>
        <v/>
      </c>
      <c r="P1331">
        <f>IF(D1331="",P1330,P1330+1)</f>
        <v/>
      </c>
    </row>
    <row r="1332">
      <c r="A1332">
        <f>IF(P1332=P1331,0,P1332)</f>
        <v/>
      </c>
      <c r="B1332" s="41">
        <f>IF($M1332&gt;300,"",IF(OR(INDEX(Bemenet!$E$2:$E$301,$M1332)="",INDEX(Bemenet!$F$2:$F$301,$M1332)=""),"",MAX(INDEX(Bemenet!$E$2:$E$301,$M1332),INDEX(Szabalyok!$A:$A,$N1332))))</f>
        <v/>
      </c>
      <c r="C1332" s="41">
        <f>IF($B1332="","",MIN(INDEX(Bemenet!$F$2:$F$301,$M1332),INDEX(Szabalyok!$B:$B,$N1332)))</f>
        <v/>
      </c>
      <c r="D1332" s="5">
        <f>IF(AND($B1332&lt;&gt;"",$C1332&lt;&gt;"",$B1332&lt;=$C1332),INDEX(Bemenet!$G$2:$G$301,$M1332),"")</f>
        <v/>
      </c>
      <c r="E1332" s="6">
        <f>IF(AND($B1332&lt;&gt;"",$C1332&lt;&gt;"",$B1332&lt;=$C1332),INDEX(Bemenet!$D$2:$D$301,$M1332),"")</f>
        <v/>
      </c>
      <c r="F1332" s="5">
        <f>IF(AND($B1332&lt;&gt;"",$C1332&lt;&gt;"",$B1332&lt;=$C1332),$C1332-$B1332+1,"")</f>
        <v/>
      </c>
      <c r="G1332" s="5">
        <f>IF($F1332="","",$F1332*$D1332)</f>
        <v/>
      </c>
      <c r="H1332" s="42">
        <f>IF($G1332="","",$O1332)</f>
        <v/>
      </c>
      <c r="I1332" s="5">
        <f>IF($G1332="","",$G1332*IF($H1332="",$O1332,$H1332)/100)</f>
        <v/>
      </c>
      <c r="J1332" s="5">
        <f>IF(OR($L1332="",NOT(COUNTIFS($L$2:$L1332,$L1332)=1)),"",SUMIFS($G:$G,$L:$L,$L1332))</f>
        <v/>
      </c>
      <c r="K1332" s="5">
        <f>IF(OR($L1332="",NOT(COUNTIFS($L$2:$L1332,$L1332)=1)),"",SUMIFS($I:$I,$L:$L,$L1332))</f>
        <v/>
      </c>
      <c r="L1332" s="6">
        <f>IF($B1332="","",YEAR($B1332))</f>
        <v/>
      </c>
      <c r="M1332" s="6">
        <f>INT((ROW()-2)/39)+1</f>
        <v/>
      </c>
      <c r="N1332" s="6">
        <f>MOD(ROW()-2,39)+2</f>
        <v/>
      </c>
      <c r="O1332" s="42">
        <f>IF(AND($B1332&lt;&gt;"",$C1332&lt;&gt;"",$B1332&lt;=$C1332),INDEX(Szabalyok!$C:$C,$N1332),"")</f>
        <v/>
      </c>
      <c r="P1332">
        <f>IF(D1332="",P1331,P1331+1)</f>
        <v/>
      </c>
    </row>
    <row r="1333">
      <c r="A1333">
        <f>IF(P1333=P1332,0,P1333)</f>
        <v/>
      </c>
      <c r="B1333" s="41">
        <f>IF($M1333&gt;300,"",IF(OR(INDEX(Bemenet!$E$2:$E$301,$M1333)="",INDEX(Bemenet!$F$2:$F$301,$M1333)=""),"",MAX(INDEX(Bemenet!$E$2:$E$301,$M1333),INDEX(Szabalyok!$A:$A,$N1333))))</f>
        <v/>
      </c>
      <c r="C1333" s="41">
        <f>IF($B1333="","",MIN(INDEX(Bemenet!$F$2:$F$301,$M1333),INDEX(Szabalyok!$B:$B,$N1333)))</f>
        <v/>
      </c>
      <c r="D1333" s="5">
        <f>IF(AND($B1333&lt;&gt;"",$C1333&lt;&gt;"",$B1333&lt;=$C1333),INDEX(Bemenet!$G$2:$G$301,$M1333),"")</f>
        <v/>
      </c>
      <c r="E1333" s="6">
        <f>IF(AND($B1333&lt;&gt;"",$C1333&lt;&gt;"",$B1333&lt;=$C1333),INDEX(Bemenet!$D$2:$D$301,$M1333),"")</f>
        <v/>
      </c>
      <c r="F1333" s="5">
        <f>IF(AND($B1333&lt;&gt;"",$C1333&lt;&gt;"",$B1333&lt;=$C1333),$C1333-$B1333+1,"")</f>
        <v/>
      </c>
      <c r="G1333" s="5">
        <f>IF($F1333="","",$F1333*$D1333)</f>
        <v/>
      </c>
      <c r="H1333" s="42">
        <f>IF($G1333="","",$O1333)</f>
        <v/>
      </c>
      <c r="I1333" s="5">
        <f>IF($G1333="","",$G1333*IF($H1333="",$O1333,$H1333)/100)</f>
        <v/>
      </c>
      <c r="J1333" s="5">
        <f>IF(OR($L1333="",NOT(COUNTIFS($L$2:$L1333,$L1333)=1)),"",SUMIFS($G:$G,$L:$L,$L1333))</f>
        <v/>
      </c>
      <c r="K1333" s="5">
        <f>IF(OR($L1333="",NOT(COUNTIFS($L$2:$L1333,$L1333)=1)),"",SUMIFS($I:$I,$L:$L,$L1333))</f>
        <v/>
      </c>
      <c r="L1333" s="6">
        <f>IF($B1333="","",YEAR($B1333))</f>
        <v/>
      </c>
      <c r="M1333" s="6">
        <f>INT((ROW()-2)/39)+1</f>
        <v/>
      </c>
      <c r="N1333" s="6">
        <f>MOD(ROW()-2,39)+2</f>
        <v/>
      </c>
      <c r="O1333" s="42">
        <f>IF(AND($B1333&lt;&gt;"",$C1333&lt;&gt;"",$B1333&lt;=$C1333),INDEX(Szabalyok!$C:$C,$N1333),"")</f>
        <v/>
      </c>
      <c r="P1333">
        <f>IF(D1333="",P1332,P1332+1)</f>
        <v/>
      </c>
    </row>
    <row r="1334">
      <c r="A1334">
        <f>IF(P1334=P1333,0,P1334)</f>
        <v/>
      </c>
      <c r="B1334" s="41">
        <f>IF($M1334&gt;300,"",IF(OR(INDEX(Bemenet!$E$2:$E$301,$M1334)="",INDEX(Bemenet!$F$2:$F$301,$M1334)=""),"",MAX(INDEX(Bemenet!$E$2:$E$301,$M1334),INDEX(Szabalyok!$A:$A,$N1334))))</f>
        <v/>
      </c>
      <c r="C1334" s="41">
        <f>IF($B1334="","",MIN(INDEX(Bemenet!$F$2:$F$301,$M1334),INDEX(Szabalyok!$B:$B,$N1334)))</f>
        <v/>
      </c>
      <c r="D1334" s="5">
        <f>IF(AND($B1334&lt;&gt;"",$C1334&lt;&gt;"",$B1334&lt;=$C1334),INDEX(Bemenet!$G$2:$G$301,$M1334),"")</f>
        <v/>
      </c>
      <c r="E1334" s="6">
        <f>IF(AND($B1334&lt;&gt;"",$C1334&lt;&gt;"",$B1334&lt;=$C1334),INDEX(Bemenet!$D$2:$D$301,$M1334),"")</f>
        <v/>
      </c>
      <c r="F1334" s="5">
        <f>IF(AND($B1334&lt;&gt;"",$C1334&lt;&gt;"",$B1334&lt;=$C1334),$C1334-$B1334+1,"")</f>
        <v/>
      </c>
      <c r="G1334" s="5">
        <f>IF($F1334="","",$F1334*$D1334)</f>
        <v/>
      </c>
      <c r="H1334" s="42">
        <f>IF($G1334="","",$O1334)</f>
        <v/>
      </c>
      <c r="I1334" s="5">
        <f>IF($G1334="","",$G1334*IF($H1334="",$O1334,$H1334)/100)</f>
        <v/>
      </c>
      <c r="J1334" s="5">
        <f>IF(OR($L1334="",NOT(COUNTIFS($L$2:$L1334,$L1334)=1)),"",SUMIFS($G:$G,$L:$L,$L1334))</f>
        <v/>
      </c>
      <c r="K1334" s="5">
        <f>IF(OR($L1334="",NOT(COUNTIFS($L$2:$L1334,$L1334)=1)),"",SUMIFS($I:$I,$L:$L,$L1334))</f>
        <v/>
      </c>
      <c r="L1334" s="6">
        <f>IF($B1334="","",YEAR($B1334))</f>
        <v/>
      </c>
      <c r="M1334" s="6">
        <f>INT((ROW()-2)/39)+1</f>
        <v/>
      </c>
      <c r="N1334" s="6">
        <f>MOD(ROW()-2,39)+2</f>
        <v/>
      </c>
      <c r="O1334" s="42">
        <f>IF(AND($B1334&lt;&gt;"",$C1334&lt;&gt;"",$B1334&lt;=$C1334),INDEX(Szabalyok!$C:$C,$N1334),"")</f>
        <v/>
      </c>
      <c r="P1334">
        <f>IF(D1334="",P1333,P1333+1)</f>
        <v/>
      </c>
    </row>
    <row r="1335">
      <c r="A1335">
        <f>IF(P1335=P1334,0,P1335)</f>
        <v/>
      </c>
      <c r="B1335" s="41">
        <f>IF($M1335&gt;300,"",IF(OR(INDEX(Bemenet!$E$2:$E$301,$M1335)="",INDEX(Bemenet!$F$2:$F$301,$M1335)=""),"",MAX(INDEX(Bemenet!$E$2:$E$301,$M1335),INDEX(Szabalyok!$A:$A,$N1335))))</f>
        <v/>
      </c>
      <c r="C1335" s="41">
        <f>IF($B1335="","",MIN(INDEX(Bemenet!$F$2:$F$301,$M1335),INDEX(Szabalyok!$B:$B,$N1335)))</f>
        <v/>
      </c>
      <c r="D1335" s="5">
        <f>IF(AND($B1335&lt;&gt;"",$C1335&lt;&gt;"",$B1335&lt;=$C1335),INDEX(Bemenet!$G$2:$G$301,$M1335),"")</f>
        <v/>
      </c>
      <c r="E1335" s="6">
        <f>IF(AND($B1335&lt;&gt;"",$C1335&lt;&gt;"",$B1335&lt;=$C1335),INDEX(Bemenet!$D$2:$D$301,$M1335),"")</f>
        <v/>
      </c>
      <c r="F1335" s="5">
        <f>IF(AND($B1335&lt;&gt;"",$C1335&lt;&gt;"",$B1335&lt;=$C1335),$C1335-$B1335+1,"")</f>
        <v/>
      </c>
      <c r="G1335" s="5">
        <f>IF($F1335="","",$F1335*$D1335)</f>
        <v/>
      </c>
      <c r="H1335" s="42">
        <f>IF($G1335="","",$O1335)</f>
        <v/>
      </c>
      <c r="I1335" s="5">
        <f>IF($G1335="","",$G1335*IF($H1335="",$O1335,$H1335)/100)</f>
        <v/>
      </c>
      <c r="J1335" s="5">
        <f>IF(OR($L1335="",NOT(COUNTIFS($L$2:$L1335,$L1335)=1)),"",SUMIFS($G:$G,$L:$L,$L1335))</f>
        <v/>
      </c>
      <c r="K1335" s="5">
        <f>IF(OR($L1335="",NOT(COUNTIFS($L$2:$L1335,$L1335)=1)),"",SUMIFS($I:$I,$L:$L,$L1335))</f>
        <v/>
      </c>
      <c r="L1335" s="6">
        <f>IF($B1335="","",YEAR($B1335))</f>
        <v/>
      </c>
      <c r="M1335" s="6">
        <f>INT((ROW()-2)/39)+1</f>
        <v/>
      </c>
      <c r="N1335" s="6">
        <f>MOD(ROW()-2,39)+2</f>
        <v/>
      </c>
      <c r="O1335" s="42">
        <f>IF(AND($B1335&lt;&gt;"",$C1335&lt;&gt;"",$B1335&lt;=$C1335),INDEX(Szabalyok!$C:$C,$N1335),"")</f>
        <v/>
      </c>
      <c r="P1335">
        <f>IF(D1335="",P1334,P1334+1)</f>
        <v/>
      </c>
    </row>
    <row r="1336">
      <c r="A1336">
        <f>IF(P1336=P1335,0,P1336)</f>
        <v/>
      </c>
      <c r="B1336" s="41">
        <f>IF($M1336&gt;300,"",IF(OR(INDEX(Bemenet!$E$2:$E$301,$M1336)="",INDEX(Bemenet!$F$2:$F$301,$M1336)=""),"",MAX(INDEX(Bemenet!$E$2:$E$301,$M1336),INDEX(Szabalyok!$A:$A,$N1336))))</f>
        <v/>
      </c>
      <c r="C1336" s="41">
        <f>IF($B1336="","",MIN(INDEX(Bemenet!$F$2:$F$301,$M1336),INDEX(Szabalyok!$B:$B,$N1336)))</f>
        <v/>
      </c>
      <c r="D1336" s="5">
        <f>IF(AND($B1336&lt;&gt;"",$C1336&lt;&gt;"",$B1336&lt;=$C1336),INDEX(Bemenet!$G$2:$G$301,$M1336),"")</f>
        <v/>
      </c>
      <c r="E1336" s="6">
        <f>IF(AND($B1336&lt;&gt;"",$C1336&lt;&gt;"",$B1336&lt;=$C1336),INDEX(Bemenet!$D$2:$D$301,$M1336),"")</f>
        <v/>
      </c>
      <c r="F1336" s="5">
        <f>IF(AND($B1336&lt;&gt;"",$C1336&lt;&gt;"",$B1336&lt;=$C1336),$C1336-$B1336+1,"")</f>
        <v/>
      </c>
      <c r="G1336" s="5">
        <f>IF($F1336="","",$F1336*$D1336)</f>
        <v/>
      </c>
      <c r="H1336" s="42">
        <f>IF($G1336="","",$O1336)</f>
        <v/>
      </c>
      <c r="I1336" s="5">
        <f>IF($G1336="","",$G1336*IF($H1336="",$O1336,$H1336)/100)</f>
        <v/>
      </c>
      <c r="J1336" s="5">
        <f>IF(OR($L1336="",NOT(COUNTIFS($L$2:$L1336,$L1336)=1)),"",SUMIFS($G:$G,$L:$L,$L1336))</f>
        <v/>
      </c>
      <c r="K1336" s="5">
        <f>IF(OR($L1336="",NOT(COUNTIFS($L$2:$L1336,$L1336)=1)),"",SUMIFS($I:$I,$L:$L,$L1336))</f>
        <v/>
      </c>
      <c r="L1336" s="6">
        <f>IF($B1336="","",YEAR($B1336))</f>
        <v/>
      </c>
      <c r="M1336" s="6">
        <f>INT((ROW()-2)/39)+1</f>
        <v/>
      </c>
      <c r="N1336" s="6">
        <f>MOD(ROW()-2,39)+2</f>
        <v/>
      </c>
      <c r="O1336" s="42">
        <f>IF(AND($B1336&lt;&gt;"",$C1336&lt;&gt;"",$B1336&lt;=$C1336),INDEX(Szabalyok!$C:$C,$N1336),"")</f>
        <v/>
      </c>
      <c r="P1336">
        <f>IF(D1336="",P1335,P1335+1)</f>
        <v/>
      </c>
    </row>
    <row r="1337">
      <c r="A1337">
        <f>IF(P1337=P1336,0,P1337)</f>
        <v/>
      </c>
      <c r="B1337" s="41">
        <f>IF($M1337&gt;300,"",IF(OR(INDEX(Bemenet!$E$2:$E$301,$M1337)="",INDEX(Bemenet!$F$2:$F$301,$M1337)=""),"",MAX(INDEX(Bemenet!$E$2:$E$301,$M1337),INDEX(Szabalyok!$A:$A,$N1337))))</f>
        <v/>
      </c>
      <c r="C1337" s="41">
        <f>IF($B1337="","",MIN(INDEX(Bemenet!$F$2:$F$301,$M1337),INDEX(Szabalyok!$B:$B,$N1337)))</f>
        <v/>
      </c>
      <c r="D1337" s="5">
        <f>IF(AND($B1337&lt;&gt;"",$C1337&lt;&gt;"",$B1337&lt;=$C1337),INDEX(Bemenet!$G$2:$G$301,$M1337),"")</f>
        <v/>
      </c>
      <c r="E1337" s="6">
        <f>IF(AND($B1337&lt;&gt;"",$C1337&lt;&gt;"",$B1337&lt;=$C1337),INDEX(Bemenet!$D$2:$D$301,$M1337),"")</f>
        <v/>
      </c>
      <c r="F1337" s="5">
        <f>IF(AND($B1337&lt;&gt;"",$C1337&lt;&gt;"",$B1337&lt;=$C1337),$C1337-$B1337+1,"")</f>
        <v/>
      </c>
      <c r="G1337" s="5">
        <f>IF($F1337="","",$F1337*$D1337)</f>
        <v/>
      </c>
      <c r="H1337" s="42">
        <f>IF($G1337="","",$O1337)</f>
        <v/>
      </c>
      <c r="I1337" s="5">
        <f>IF($G1337="","",$G1337*IF($H1337="",$O1337,$H1337)/100)</f>
        <v/>
      </c>
      <c r="J1337" s="5">
        <f>IF(OR($L1337="",NOT(COUNTIFS($L$2:$L1337,$L1337)=1)),"",SUMIFS($G:$G,$L:$L,$L1337))</f>
        <v/>
      </c>
      <c r="K1337" s="5">
        <f>IF(OR($L1337="",NOT(COUNTIFS($L$2:$L1337,$L1337)=1)),"",SUMIFS($I:$I,$L:$L,$L1337))</f>
        <v/>
      </c>
      <c r="L1337" s="6">
        <f>IF($B1337="","",YEAR($B1337))</f>
        <v/>
      </c>
      <c r="M1337" s="6">
        <f>INT((ROW()-2)/39)+1</f>
        <v/>
      </c>
      <c r="N1337" s="6">
        <f>MOD(ROW()-2,39)+2</f>
        <v/>
      </c>
      <c r="O1337" s="42">
        <f>IF(AND($B1337&lt;&gt;"",$C1337&lt;&gt;"",$B1337&lt;=$C1337),INDEX(Szabalyok!$C:$C,$N1337),"")</f>
        <v/>
      </c>
      <c r="P1337">
        <f>IF(D1337="",P1336,P1336+1)</f>
        <v/>
      </c>
    </row>
    <row r="1338">
      <c r="A1338">
        <f>IF(P1338=P1337,0,P1338)</f>
        <v/>
      </c>
      <c r="B1338" s="41">
        <f>IF($M1338&gt;300,"",IF(OR(INDEX(Bemenet!$E$2:$E$301,$M1338)="",INDEX(Bemenet!$F$2:$F$301,$M1338)=""),"",MAX(INDEX(Bemenet!$E$2:$E$301,$M1338),INDEX(Szabalyok!$A:$A,$N1338))))</f>
        <v/>
      </c>
      <c r="C1338" s="41">
        <f>IF($B1338="","",MIN(INDEX(Bemenet!$F$2:$F$301,$M1338),INDEX(Szabalyok!$B:$B,$N1338)))</f>
        <v/>
      </c>
      <c r="D1338" s="5">
        <f>IF(AND($B1338&lt;&gt;"",$C1338&lt;&gt;"",$B1338&lt;=$C1338),INDEX(Bemenet!$G$2:$G$301,$M1338),"")</f>
        <v/>
      </c>
      <c r="E1338" s="6">
        <f>IF(AND($B1338&lt;&gt;"",$C1338&lt;&gt;"",$B1338&lt;=$C1338),INDEX(Bemenet!$D$2:$D$301,$M1338),"")</f>
        <v/>
      </c>
      <c r="F1338" s="5">
        <f>IF(AND($B1338&lt;&gt;"",$C1338&lt;&gt;"",$B1338&lt;=$C1338),$C1338-$B1338+1,"")</f>
        <v/>
      </c>
      <c r="G1338" s="5">
        <f>IF($F1338="","",$F1338*$D1338)</f>
        <v/>
      </c>
      <c r="H1338" s="42">
        <f>IF($G1338="","",$O1338)</f>
        <v/>
      </c>
      <c r="I1338" s="5">
        <f>IF($G1338="","",$G1338*IF($H1338="",$O1338,$H1338)/100)</f>
        <v/>
      </c>
      <c r="J1338" s="5">
        <f>IF(OR($L1338="",NOT(COUNTIFS($L$2:$L1338,$L1338)=1)),"",SUMIFS($G:$G,$L:$L,$L1338))</f>
        <v/>
      </c>
      <c r="K1338" s="5">
        <f>IF(OR($L1338="",NOT(COUNTIFS($L$2:$L1338,$L1338)=1)),"",SUMIFS($I:$I,$L:$L,$L1338))</f>
        <v/>
      </c>
      <c r="L1338" s="6">
        <f>IF($B1338="","",YEAR($B1338))</f>
        <v/>
      </c>
      <c r="M1338" s="6">
        <f>INT((ROW()-2)/39)+1</f>
        <v/>
      </c>
      <c r="N1338" s="6">
        <f>MOD(ROW()-2,39)+2</f>
        <v/>
      </c>
      <c r="O1338" s="42">
        <f>IF(AND($B1338&lt;&gt;"",$C1338&lt;&gt;"",$B1338&lt;=$C1338),INDEX(Szabalyok!$C:$C,$N1338),"")</f>
        <v/>
      </c>
      <c r="P1338">
        <f>IF(D1338="",P1337,P1337+1)</f>
        <v/>
      </c>
    </row>
    <row r="1339">
      <c r="A1339">
        <f>IF(P1339=P1338,0,P1339)</f>
        <v/>
      </c>
      <c r="B1339" s="41">
        <f>IF($M1339&gt;300,"",IF(OR(INDEX(Bemenet!$E$2:$E$301,$M1339)="",INDEX(Bemenet!$F$2:$F$301,$M1339)=""),"",MAX(INDEX(Bemenet!$E$2:$E$301,$M1339),INDEX(Szabalyok!$A:$A,$N1339))))</f>
        <v/>
      </c>
      <c r="C1339" s="41">
        <f>IF($B1339="","",MIN(INDEX(Bemenet!$F$2:$F$301,$M1339),INDEX(Szabalyok!$B:$B,$N1339)))</f>
        <v/>
      </c>
      <c r="D1339" s="5">
        <f>IF(AND($B1339&lt;&gt;"",$C1339&lt;&gt;"",$B1339&lt;=$C1339),INDEX(Bemenet!$G$2:$G$301,$M1339),"")</f>
        <v/>
      </c>
      <c r="E1339" s="6">
        <f>IF(AND($B1339&lt;&gt;"",$C1339&lt;&gt;"",$B1339&lt;=$C1339),INDEX(Bemenet!$D$2:$D$301,$M1339),"")</f>
        <v/>
      </c>
      <c r="F1339" s="5">
        <f>IF(AND($B1339&lt;&gt;"",$C1339&lt;&gt;"",$B1339&lt;=$C1339),$C1339-$B1339+1,"")</f>
        <v/>
      </c>
      <c r="G1339" s="5">
        <f>IF($F1339="","",$F1339*$D1339)</f>
        <v/>
      </c>
      <c r="H1339" s="42">
        <f>IF($G1339="","",$O1339)</f>
        <v/>
      </c>
      <c r="I1339" s="5">
        <f>IF($G1339="","",$G1339*IF($H1339="",$O1339,$H1339)/100)</f>
        <v/>
      </c>
      <c r="J1339" s="5">
        <f>IF(OR($L1339="",NOT(COUNTIFS($L$2:$L1339,$L1339)=1)),"",SUMIFS($G:$G,$L:$L,$L1339))</f>
        <v/>
      </c>
      <c r="K1339" s="5">
        <f>IF(OR($L1339="",NOT(COUNTIFS($L$2:$L1339,$L1339)=1)),"",SUMIFS($I:$I,$L:$L,$L1339))</f>
        <v/>
      </c>
      <c r="L1339" s="6">
        <f>IF($B1339="","",YEAR($B1339))</f>
        <v/>
      </c>
      <c r="M1339" s="6">
        <f>INT((ROW()-2)/39)+1</f>
        <v/>
      </c>
      <c r="N1339" s="6">
        <f>MOD(ROW()-2,39)+2</f>
        <v/>
      </c>
      <c r="O1339" s="42">
        <f>IF(AND($B1339&lt;&gt;"",$C1339&lt;&gt;"",$B1339&lt;=$C1339),INDEX(Szabalyok!$C:$C,$N1339),"")</f>
        <v/>
      </c>
      <c r="P1339">
        <f>IF(D1339="",P1338,P1338+1)</f>
        <v/>
      </c>
    </row>
    <row r="1340">
      <c r="A1340">
        <f>IF(P1340=P1339,0,P1340)</f>
        <v/>
      </c>
      <c r="B1340" s="41">
        <f>IF($M1340&gt;300,"",IF(OR(INDEX(Bemenet!$E$2:$E$301,$M1340)="",INDEX(Bemenet!$F$2:$F$301,$M1340)=""),"",MAX(INDEX(Bemenet!$E$2:$E$301,$M1340),INDEX(Szabalyok!$A:$A,$N1340))))</f>
        <v/>
      </c>
      <c r="C1340" s="41">
        <f>IF($B1340="","",MIN(INDEX(Bemenet!$F$2:$F$301,$M1340),INDEX(Szabalyok!$B:$B,$N1340)))</f>
        <v/>
      </c>
      <c r="D1340" s="5">
        <f>IF(AND($B1340&lt;&gt;"",$C1340&lt;&gt;"",$B1340&lt;=$C1340),INDEX(Bemenet!$G$2:$G$301,$M1340),"")</f>
        <v/>
      </c>
      <c r="E1340" s="6">
        <f>IF(AND($B1340&lt;&gt;"",$C1340&lt;&gt;"",$B1340&lt;=$C1340),INDEX(Bemenet!$D$2:$D$301,$M1340),"")</f>
        <v/>
      </c>
      <c r="F1340" s="5">
        <f>IF(AND($B1340&lt;&gt;"",$C1340&lt;&gt;"",$B1340&lt;=$C1340),$C1340-$B1340+1,"")</f>
        <v/>
      </c>
      <c r="G1340" s="5">
        <f>IF($F1340="","",$F1340*$D1340)</f>
        <v/>
      </c>
      <c r="H1340" s="42">
        <f>IF($G1340="","",$O1340)</f>
        <v/>
      </c>
      <c r="I1340" s="5">
        <f>IF($G1340="","",$G1340*IF($H1340="",$O1340,$H1340)/100)</f>
        <v/>
      </c>
      <c r="J1340" s="5">
        <f>IF(OR($L1340="",NOT(COUNTIFS($L$2:$L1340,$L1340)=1)),"",SUMIFS($G:$G,$L:$L,$L1340))</f>
        <v/>
      </c>
      <c r="K1340" s="5">
        <f>IF(OR($L1340="",NOT(COUNTIFS($L$2:$L1340,$L1340)=1)),"",SUMIFS($I:$I,$L:$L,$L1340))</f>
        <v/>
      </c>
      <c r="L1340" s="6">
        <f>IF($B1340="","",YEAR($B1340))</f>
        <v/>
      </c>
      <c r="M1340" s="6">
        <f>INT((ROW()-2)/39)+1</f>
        <v/>
      </c>
      <c r="N1340" s="6">
        <f>MOD(ROW()-2,39)+2</f>
        <v/>
      </c>
      <c r="O1340" s="42">
        <f>IF(AND($B1340&lt;&gt;"",$C1340&lt;&gt;"",$B1340&lt;=$C1340),INDEX(Szabalyok!$C:$C,$N1340),"")</f>
        <v/>
      </c>
      <c r="P1340">
        <f>IF(D1340="",P1339,P1339+1)</f>
        <v/>
      </c>
    </row>
    <row r="1341">
      <c r="A1341">
        <f>IF(P1341=P1340,0,P1341)</f>
        <v/>
      </c>
      <c r="B1341" s="41">
        <f>IF($M1341&gt;300,"",IF(OR(INDEX(Bemenet!$E$2:$E$301,$M1341)="",INDEX(Bemenet!$F$2:$F$301,$M1341)=""),"",MAX(INDEX(Bemenet!$E$2:$E$301,$M1341),INDEX(Szabalyok!$A:$A,$N1341))))</f>
        <v/>
      </c>
      <c r="C1341" s="41">
        <f>IF($B1341="","",MIN(INDEX(Bemenet!$F$2:$F$301,$M1341),INDEX(Szabalyok!$B:$B,$N1341)))</f>
        <v/>
      </c>
      <c r="D1341" s="5">
        <f>IF(AND($B1341&lt;&gt;"",$C1341&lt;&gt;"",$B1341&lt;=$C1341),INDEX(Bemenet!$G$2:$G$301,$M1341),"")</f>
        <v/>
      </c>
      <c r="E1341" s="6">
        <f>IF(AND($B1341&lt;&gt;"",$C1341&lt;&gt;"",$B1341&lt;=$C1341),INDEX(Bemenet!$D$2:$D$301,$M1341),"")</f>
        <v/>
      </c>
      <c r="F1341" s="5">
        <f>IF(AND($B1341&lt;&gt;"",$C1341&lt;&gt;"",$B1341&lt;=$C1341),$C1341-$B1341+1,"")</f>
        <v/>
      </c>
      <c r="G1341" s="5">
        <f>IF($F1341="","",$F1341*$D1341)</f>
        <v/>
      </c>
      <c r="H1341" s="42">
        <f>IF($G1341="","",$O1341)</f>
        <v/>
      </c>
      <c r="I1341" s="5">
        <f>IF($G1341="","",$G1341*IF($H1341="",$O1341,$H1341)/100)</f>
        <v/>
      </c>
      <c r="J1341" s="5">
        <f>IF(OR($L1341="",NOT(COUNTIFS($L$2:$L1341,$L1341)=1)),"",SUMIFS($G:$G,$L:$L,$L1341))</f>
        <v/>
      </c>
      <c r="K1341" s="5">
        <f>IF(OR($L1341="",NOT(COUNTIFS($L$2:$L1341,$L1341)=1)),"",SUMIFS($I:$I,$L:$L,$L1341))</f>
        <v/>
      </c>
      <c r="L1341" s="6">
        <f>IF($B1341="","",YEAR($B1341))</f>
        <v/>
      </c>
      <c r="M1341" s="6">
        <f>INT((ROW()-2)/39)+1</f>
        <v/>
      </c>
      <c r="N1341" s="6">
        <f>MOD(ROW()-2,39)+2</f>
        <v/>
      </c>
      <c r="O1341" s="42">
        <f>IF(AND($B1341&lt;&gt;"",$C1341&lt;&gt;"",$B1341&lt;=$C1341),INDEX(Szabalyok!$C:$C,$N1341),"")</f>
        <v/>
      </c>
      <c r="P1341">
        <f>IF(D1341="",P1340,P1340+1)</f>
        <v/>
      </c>
    </row>
    <row r="1342">
      <c r="A1342">
        <f>IF(P1342=P1341,0,P1342)</f>
        <v/>
      </c>
      <c r="B1342" s="41">
        <f>IF($M1342&gt;300,"",IF(OR(INDEX(Bemenet!$E$2:$E$301,$M1342)="",INDEX(Bemenet!$F$2:$F$301,$M1342)=""),"",MAX(INDEX(Bemenet!$E$2:$E$301,$M1342),INDEX(Szabalyok!$A:$A,$N1342))))</f>
        <v/>
      </c>
      <c r="C1342" s="41">
        <f>IF($B1342="","",MIN(INDEX(Bemenet!$F$2:$F$301,$M1342),INDEX(Szabalyok!$B:$B,$N1342)))</f>
        <v/>
      </c>
      <c r="D1342" s="5">
        <f>IF(AND($B1342&lt;&gt;"",$C1342&lt;&gt;"",$B1342&lt;=$C1342),INDEX(Bemenet!$G$2:$G$301,$M1342),"")</f>
        <v/>
      </c>
      <c r="E1342" s="6">
        <f>IF(AND($B1342&lt;&gt;"",$C1342&lt;&gt;"",$B1342&lt;=$C1342),INDEX(Bemenet!$D$2:$D$301,$M1342),"")</f>
        <v/>
      </c>
      <c r="F1342" s="5">
        <f>IF(AND($B1342&lt;&gt;"",$C1342&lt;&gt;"",$B1342&lt;=$C1342),$C1342-$B1342+1,"")</f>
        <v/>
      </c>
      <c r="G1342" s="5">
        <f>IF($F1342="","",$F1342*$D1342)</f>
        <v/>
      </c>
      <c r="H1342" s="42">
        <f>IF($G1342="","",$O1342)</f>
        <v/>
      </c>
      <c r="I1342" s="5">
        <f>IF($G1342="","",$G1342*IF($H1342="",$O1342,$H1342)/100)</f>
        <v/>
      </c>
      <c r="J1342" s="5">
        <f>IF(OR($L1342="",NOT(COUNTIFS($L$2:$L1342,$L1342)=1)),"",SUMIFS($G:$G,$L:$L,$L1342))</f>
        <v/>
      </c>
      <c r="K1342" s="5">
        <f>IF(OR($L1342="",NOT(COUNTIFS($L$2:$L1342,$L1342)=1)),"",SUMIFS($I:$I,$L:$L,$L1342))</f>
        <v/>
      </c>
      <c r="L1342" s="6">
        <f>IF($B1342="","",YEAR($B1342))</f>
        <v/>
      </c>
      <c r="M1342" s="6">
        <f>INT((ROW()-2)/39)+1</f>
        <v/>
      </c>
      <c r="N1342" s="6">
        <f>MOD(ROW()-2,39)+2</f>
        <v/>
      </c>
      <c r="O1342" s="42">
        <f>IF(AND($B1342&lt;&gt;"",$C1342&lt;&gt;"",$B1342&lt;=$C1342),INDEX(Szabalyok!$C:$C,$N1342),"")</f>
        <v/>
      </c>
      <c r="P1342">
        <f>IF(D1342="",P1341,P1341+1)</f>
        <v/>
      </c>
    </row>
    <row r="1343">
      <c r="A1343">
        <f>IF(P1343=P1342,0,P1343)</f>
        <v/>
      </c>
      <c r="B1343" s="41">
        <f>IF($M1343&gt;300,"",IF(OR(INDEX(Bemenet!$E$2:$E$301,$M1343)="",INDEX(Bemenet!$F$2:$F$301,$M1343)=""),"",MAX(INDEX(Bemenet!$E$2:$E$301,$M1343),INDEX(Szabalyok!$A:$A,$N1343))))</f>
        <v/>
      </c>
      <c r="C1343" s="41">
        <f>IF($B1343="","",MIN(INDEX(Bemenet!$F$2:$F$301,$M1343),INDEX(Szabalyok!$B:$B,$N1343)))</f>
        <v/>
      </c>
      <c r="D1343" s="5">
        <f>IF(AND($B1343&lt;&gt;"",$C1343&lt;&gt;"",$B1343&lt;=$C1343),INDEX(Bemenet!$G$2:$G$301,$M1343),"")</f>
        <v/>
      </c>
      <c r="E1343" s="6">
        <f>IF(AND($B1343&lt;&gt;"",$C1343&lt;&gt;"",$B1343&lt;=$C1343),INDEX(Bemenet!$D$2:$D$301,$M1343),"")</f>
        <v/>
      </c>
      <c r="F1343" s="5">
        <f>IF(AND($B1343&lt;&gt;"",$C1343&lt;&gt;"",$B1343&lt;=$C1343),$C1343-$B1343+1,"")</f>
        <v/>
      </c>
      <c r="G1343" s="5">
        <f>IF($F1343="","",$F1343*$D1343)</f>
        <v/>
      </c>
      <c r="H1343" s="42">
        <f>IF($G1343="","",$O1343)</f>
        <v/>
      </c>
      <c r="I1343" s="5">
        <f>IF($G1343="","",$G1343*IF($H1343="",$O1343,$H1343)/100)</f>
        <v/>
      </c>
      <c r="J1343" s="5">
        <f>IF(OR($L1343="",NOT(COUNTIFS($L$2:$L1343,$L1343)=1)),"",SUMIFS($G:$G,$L:$L,$L1343))</f>
        <v/>
      </c>
      <c r="K1343" s="5">
        <f>IF(OR($L1343="",NOT(COUNTIFS($L$2:$L1343,$L1343)=1)),"",SUMIFS($I:$I,$L:$L,$L1343))</f>
        <v/>
      </c>
      <c r="L1343" s="6">
        <f>IF($B1343="","",YEAR($B1343))</f>
        <v/>
      </c>
      <c r="M1343" s="6">
        <f>INT((ROW()-2)/39)+1</f>
        <v/>
      </c>
      <c r="N1343" s="6">
        <f>MOD(ROW()-2,39)+2</f>
        <v/>
      </c>
      <c r="O1343" s="42">
        <f>IF(AND($B1343&lt;&gt;"",$C1343&lt;&gt;"",$B1343&lt;=$C1343),INDEX(Szabalyok!$C:$C,$N1343),"")</f>
        <v/>
      </c>
      <c r="P1343">
        <f>IF(D1343="",P1342,P1342+1)</f>
        <v/>
      </c>
    </row>
    <row r="1344">
      <c r="A1344">
        <f>IF(P1344=P1343,0,P1344)</f>
        <v/>
      </c>
      <c r="B1344" s="41">
        <f>IF($M1344&gt;300,"",IF(OR(INDEX(Bemenet!$E$2:$E$301,$M1344)="",INDEX(Bemenet!$F$2:$F$301,$M1344)=""),"",MAX(INDEX(Bemenet!$E$2:$E$301,$M1344),INDEX(Szabalyok!$A:$A,$N1344))))</f>
        <v/>
      </c>
      <c r="C1344" s="41">
        <f>IF($B1344="","",MIN(INDEX(Bemenet!$F$2:$F$301,$M1344),INDEX(Szabalyok!$B:$B,$N1344)))</f>
        <v/>
      </c>
      <c r="D1344" s="5">
        <f>IF(AND($B1344&lt;&gt;"",$C1344&lt;&gt;"",$B1344&lt;=$C1344),INDEX(Bemenet!$G$2:$G$301,$M1344),"")</f>
        <v/>
      </c>
      <c r="E1344" s="6">
        <f>IF(AND($B1344&lt;&gt;"",$C1344&lt;&gt;"",$B1344&lt;=$C1344),INDEX(Bemenet!$D$2:$D$301,$M1344),"")</f>
        <v/>
      </c>
      <c r="F1344" s="5">
        <f>IF(AND($B1344&lt;&gt;"",$C1344&lt;&gt;"",$B1344&lt;=$C1344),$C1344-$B1344+1,"")</f>
        <v/>
      </c>
      <c r="G1344" s="5">
        <f>IF($F1344="","",$F1344*$D1344)</f>
        <v/>
      </c>
      <c r="H1344" s="42">
        <f>IF($G1344="","",$O1344)</f>
        <v/>
      </c>
      <c r="I1344" s="5">
        <f>IF($G1344="","",$G1344*IF($H1344="",$O1344,$H1344)/100)</f>
        <v/>
      </c>
      <c r="J1344" s="5">
        <f>IF(OR($L1344="",NOT(COUNTIFS($L$2:$L1344,$L1344)=1)),"",SUMIFS($G:$G,$L:$L,$L1344))</f>
        <v/>
      </c>
      <c r="K1344" s="5">
        <f>IF(OR($L1344="",NOT(COUNTIFS($L$2:$L1344,$L1344)=1)),"",SUMIFS($I:$I,$L:$L,$L1344))</f>
        <v/>
      </c>
      <c r="L1344" s="6">
        <f>IF($B1344="","",YEAR($B1344))</f>
        <v/>
      </c>
      <c r="M1344" s="6">
        <f>INT((ROW()-2)/39)+1</f>
        <v/>
      </c>
      <c r="N1344" s="6">
        <f>MOD(ROW()-2,39)+2</f>
        <v/>
      </c>
      <c r="O1344" s="42">
        <f>IF(AND($B1344&lt;&gt;"",$C1344&lt;&gt;"",$B1344&lt;=$C1344),INDEX(Szabalyok!$C:$C,$N1344),"")</f>
        <v/>
      </c>
      <c r="P1344">
        <f>IF(D1344="",P1343,P1343+1)</f>
        <v/>
      </c>
    </row>
    <row r="1345">
      <c r="A1345">
        <f>IF(P1345=P1344,0,P1345)</f>
        <v/>
      </c>
      <c r="B1345" s="41">
        <f>IF($M1345&gt;300,"",IF(OR(INDEX(Bemenet!$E$2:$E$301,$M1345)="",INDEX(Bemenet!$F$2:$F$301,$M1345)=""),"",MAX(INDEX(Bemenet!$E$2:$E$301,$M1345),INDEX(Szabalyok!$A:$A,$N1345))))</f>
        <v/>
      </c>
      <c r="C1345" s="41">
        <f>IF($B1345="","",MIN(INDEX(Bemenet!$F$2:$F$301,$M1345),INDEX(Szabalyok!$B:$B,$N1345)))</f>
        <v/>
      </c>
      <c r="D1345" s="5">
        <f>IF(AND($B1345&lt;&gt;"",$C1345&lt;&gt;"",$B1345&lt;=$C1345),INDEX(Bemenet!$G$2:$G$301,$M1345),"")</f>
        <v/>
      </c>
      <c r="E1345" s="6">
        <f>IF(AND($B1345&lt;&gt;"",$C1345&lt;&gt;"",$B1345&lt;=$C1345),INDEX(Bemenet!$D$2:$D$301,$M1345),"")</f>
        <v/>
      </c>
      <c r="F1345" s="5">
        <f>IF(AND($B1345&lt;&gt;"",$C1345&lt;&gt;"",$B1345&lt;=$C1345),$C1345-$B1345+1,"")</f>
        <v/>
      </c>
      <c r="G1345" s="5">
        <f>IF($F1345="","",$F1345*$D1345)</f>
        <v/>
      </c>
      <c r="H1345" s="42">
        <f>IF($G1345="","",$O1345)</f>
        <v/>
      </c>
      <c r="I1345" s="5">
        <f>IF($G1345="","",$G1345*IF($H1345="",$O1345,$H1345)/100)</f>
        <v/>
      </c>
      <c r="J1345" s="5">
        <f>IF(OR($L1345="",NOT(COUNTIFS($L$2:$L1345,$L1345)=1)),"",SUMIFS($G:$G,$L:$L,$L1345))</f>
        <v/>
      </c>
      <c r="K1345" s="5">
        <f>IF(OR($L1345="",NOT(COUNTIFS($L$2:$L1345,$L1345)=1)),"",SUMIFS($I:$I,$L:$L,$L1345))</f>
        <v/>
      </c>
      <c r="L1345" s="6">
        <f>IF($B1345="","",YEAR($B1345))</f>
        <v/>
      </c>
      <c r="M1345" s="6">
        <f>INT((ROW()-2)/39)+1</f>
        <v/>
      </c>
      <c r="N1345" s="6">
        <f>MOD(ROW()-2,39)+2</f>
        <v/>
      </c>
      <c r="O1345" s="42">
        <f>IF(AND($B1345&lt;&gt;"",$C1345&lt;&gt;"",$B1345&lt;=$C1345),INDEX(Szabalyok!$C:$C,$N1345),"")</f>
        <v/>
      </c>
      <c r="P1345">
        <f>IF(D1345="",P1344,P1344+1)</f>
        <v/>
      </c>
    </row>
    <row r="1346">
      <c r="A1346">
        <f>IF(P1346=P1345,0,P1346)</f>
        <v/>
      </c>
      <c r="B1346" s="41">
        <f>IF($M1346&gt;300,"",IF(OR(INDEX(Bemenet!$E$2:$E$301,$M1346)="",INDEX(Bemenet!$F$2:$F$301,$M1346)=""),"",MAX(INDEX(Bemenet!$E$2:$E$301,$M1346),INDEX(Szabalyok!$A:$A,$N1346))))</f>
        <v/>
      </c>
      <c r="C1346" s="41">
        <f>IF($B1346="","",MIN(INDEX(Bemenet!$F$2:$F$301,$M1346),INDEX(Szabalyok!$B:$B,$N1346)))</f>
        <v/>
      </c>
      <c r="D1346" s="5">
        <f>IF(AND($B1346&lt;&gt;"",$C1346&lt;&gt;"",$B1346&lt;=$C1346),INDEX(Bemenet!$G$2:$G$301,$M1346),"")</f>
        <v/>
      </c>
      <c r="E1346" s="6">
        <f>IF(AND($B1346&lt;&gt;"",$C1346&lt;&gt;"",$B1346&lt;=$C1346),INDEX(Bemenet!$D$2:$D$301,$M1346),"")</f>
        <v/>
      </c>
      <c r="F1346" s="5">
        <f>IF(AND($B1346&lt;&gt;"",$C1346&lt;&gt;"",$B1346&lt;=$C1346),$C1346-$B1346+1,"")</f>
        <v/>
      </c>
      <c r="G1346" s="5">
        <f>IF($F1346="","",$F1346*$D1346)</f>
        <v/>
      </c>
      <c r="H1346" s="42">
        <f>IF($G1346="","",$O1346)</f>
        <v/>
      </c>
      <c r="I1346" s="5">
        <f>IF($G1346="","",$G1346*IF($H1346="",$O1346,$H1346)/100)</f>
        <v/>
      </c>
      <c r="J1346" s="5">
        <f>IF(OR($L1346="",NOT(COUNTIFS($L$2:$L1346,$L1346)=1)),"",SUMIFS($G:$G,$L:$L,$L1346))</f>
        <v/>
      </c>
      <c r="K1346" s="5">
        <f>IF(OR($L1346="",NOT(COUNTIFS($L$2:$L1346,$L1346)=1)),"",SUMIFS($I:$I,$L:$L,$L1346))</f>
        <v/>
      </c>
      <c r="L1346" s="6">
        <f>IF($B1346="","",YEAR($B1346))</f>
        <v/>
      </c>
      <c r="M1346" s="6">
        <f>INT((ROW()-2)/39)+1</f>
        <v/>
      </c>
      <c r="N1346" s="6">
        <f>MOD(ROW()-2,39)+2</f>
        <v/>
      </c>
      <c r="O1346" s="42">
        <f>IF(AND($B1346&lt;&gt;"",$C1346&lt;&gt;"",$B1346&lt;=$C1346),INDEX(Szabalyok!$C:$C,$N1346),"")</f>
        <v/>
      </c>
      <c r="P1346">
        <f>IF(D1346="",P1345,P1345+1)</f>
        <v/>
      </c>
    </row>
    <row r="1347">
      <c r="A1347">
        <f>IF(P1347=P1346,0,P1347)</f>
        <v/>
      </c>
      <c r="B1347" s="41">
        <f>IF($M1347&gt;300,"",IF(OR(INDEX(Bemenet!$E$2:$E$301,$M1347)="",INDEX(Bemenet!$F$2:$F$301,$M1347)=""),"",MAX(INDEX(Bemenet!$E$2:$E$301,$M1347),INDEX(Szabalyok!$A:$A,$N1347))))</f>
        <v/>
      </c>
      <c r="C1347" s="41">
        <f>IF($B1347="","",MIN(INDEX(Bemenet!$F$2:$F$301,$M1347),INDEX(Szabalyok!$B:$B,$N1347)))</f>
        <v/>
      </c>
      <c r="D1347" s="5">
        <f>IF(AND($B1347&lt;&gt;"",$C1347&lt;&gt;"",$B1347&lt;=$C1347),INDEX(Bemenet!$G$2:$G$301,$M1347),"")</f>
        <v/>
      </c>
      <c r="E1347" s="6">
        <f>IF(AND($B1347&lt;&gt;"",$C1347&lt;&gt;"",$B1347&lt;=$C1347),INDEX(Bemenet!$D$2:$D$301,$M1347),"")</f>
        <v/>
      </c>
      <c r="F1347" s="5">
        <f>IF(AND($B1347&lt;&gt;"",$C1347&lt;&gt;"",$B1347&lt;=$C1347),$C1347-$B1347+1,"")</f>
        <v/>
      </c>
      <c r="G1347" s="5">
        <f>IF($F1347="","",$F1347*$D1347)</f>
        <v/>
      </c>
      <c r="H1347" s="42">
        <f>IF($G1347="","",$O1347)</f>
        <v/>
      </c>
      <c r="I1347" s="5">
        <f>IF($G1347="","",$G1347*IF($H1347="",$O1347,$H1347)/100)</f>
        <v/>
      </c>
      <c r="J1347" s="5">
        <f>IF(OR($L1347="",NOT(COUNTIFS($L$2:$L1347,$L1347)=1)),"",SUMIFS($G:$G,$L:$L,$L1347))</f>
        <v/>
      </c>
      <c r="K1347" s="5">
        <f>IF(OR($L1347="",NOT(COUNTIFS($L$2:$L1347,$L1347)=1)),"",SUMIFS($I:$I,$L:$L,$L1347))</f>
        <v/>
      </c>
      <c r="L1347" s="6">
        <f>IF($B1347="","",YEAR($B1347))</f>
        <v/>
      </c>
      <c r="M1347" s="6">
        <f>INT((ROW()-2)/39)+1</f>
        <v/>
      </c>
      <c r="N1347" s="6">
        <f>MOD(ROW()-2,39)+2</f>
        <v/>
      </c>
      <c r="O1347" s="42">
        <f>IF(AND($B1347&lt;&gt;"",$C1347&lt;&gt;"",$B1347&lt;=$C1347),INDEX(Szabalyok!$C:$C,$N1347),"")</f>
        <v/>
      </c>
      <c r="P1347">
        <f>IF(D1347="",P1346,P1346+1)</f>
        <v/>
      </c>
    </row>
    <row r="1348">
      <c r="A1348">
        <f>IF(P1348=P1347,0,P1348)</f>
        <v/>
      </c>
      <c r="B1348" s="41">
        <f>IF($M1348&gt;300,"",IF(OR(INDEX(Bemenet!$E$2:$E$301,$M1348)="",INDEX(Bemenet!$F$2:$F$301,$M1348)=""),"",MAX(INDEX(Bemenet!$E$2:$E$301,$M1348),INDEX(Szabalyok!$A:$A,$N1348))))</f>
        <v/>
      </c>
      <c r="C1348" s="41">
        <f>IF($B1348="","",MIN(INDEX(Bemenet!$F$2:$F$301,$M1348),INDEX(Szabalyok!$B:$B,$N1348)))</f>
        <v/>
      </c>
      <c r="D1348" s="5">
        <f>IF(AND($B1348&lt;&gt;"",$C1348&lt;&gt;"",$B1348&lt;=$C1348),INDEX(Bemenet!$G$2:$G$301,$M1348),"")</f>
        <v/>
      </c>
      <c r="E1348" s="6">
        <f>IF(AND($B1348&lt;&gt;"",$C1348&lt;&gt;"",$B1348&lt;=$C1348),INDEX(Bemenet!$D$2:$D$301,$M1348),"")</f>
        <v/>
      </c>
      <c r="F1348" s="5">
        <f>IF(AND($B1348&lt;&gt;"",$C1348&lt;&gt;"",$B1348&lt;=$C1348),$C1348-$B1348+1,"")</f>
        <v/>
      </c>
      <c r="G1348" s="5">
        <f>IF($F1348="","",$F1348*$D1348)</f>
        <v/>
      </c>
      <c r="H1348" s="42">
        <f>IF($G1348="","",$O1348)</f>
        <v/>
      </c>
      <c r="I1348" s="5">
        <f>IF($G1348="","",$G1348*IF($H1348="",$O1348,$H1348)/100)</f>
        <v/>
      </c>
      <c r="J1348" s="5">
        <f>IF(OR($L1348="",NOT(COUNTIFS($L$2:$L1348,$L1348)=1)),"",SUMIFS($G:$G,$L:$L,$L1348))</f>
        <v/>
      </c>
      <c r="K1348" s="5">
        <f>IF(OR($L1348="",NOT(COUNTIFS($L$2:$L1348,$L1348)=1)),"",SUMIFS($I:$I,$L:$L,$L1348))</f>
        <v/>
      </c>
      <c r="L1348" s="6">
        <f>IF($B1348="","",YEAR($B1348))</f>
        <v/>
      </c>
      <c r="M1348" s="6">
        <f>INT((ROW()-2)/39)+1</f>
        <v/>
      </c>
      <c r="N1348" s="6">
        <f>MOD(ROW()-2,39)+2</f>
        <v/>
      </c>
      <c r="O1348" s="42">
        <f>IF(AND($B1348&lt;&gt;"",$C1348&lt;&gt;"",$B1348&lt;=$C1348),INDEX(Szabalyok!$C:$C,$N1348),"")</f>
        <v/>
      </c>
      <c r="P1348">
        <f>IF(D1348="",P1347,P1347+1)</f>
        <v/>
      </c>
    </row>
    <row r="1349">
      <c r="A1349">
        <f>IF(P1349=P1348,0,P1349)</f>
        <v/>
      </c>
      <c r="B1349" s="41">
        <f>IF($M1349&gt;300,"",IF(OR(INDEX(Bemenet!$E$2:$E$301,$M1349)="",INDEX(Bemenet!$F$2:$F$301,$M1349)=""),"",MAX(INDEX(Bemenet!$E$2:$E$301,$M1349),INDEX(Szabalyok!$A:$A,$N1349))))</f>
        <v/>
      </c>
      <c r="C1349" s="41">
        <f>IF($B1349="","",MIN(INDEX(Bemenet!$F$2:$F$301,$M1349),INDEX(Szabalyok!$B:$B,$N1349)))</f>
        <v/>
      </c>
      <c r="D1349" s="5">
        <f>IF(AND($B1349&lt;&gt;"",$C1349&lt;&gt;"",$B1349&lt;=$C1349),INDEX(Bemenet!$G$2:$G$301,$M1349),"")</f>
        <v/>
      </c>
      <c r="E1349" s="6">
        <f>IF(AND($B1349&lt;&gt;"",$C1349&lt;&gt;"",$B1349&lt;=$C1349),INDEX(Bemenet!$D$2:$D$301,$M1349),"")</f>
        <v/>
      </c>
      <c r="F1349" s="5">
        <f>IF(AND($B1349&lt;&gt;"",$C1349&lt;&gt;"",$B1349&lt;=$C1349),$C1349-$B1349+1,"")</f>
        <v/>
      </c>
      <c r="G1349" s="5">
        <f>IF($F1349="","",$F1349*$D1349)</f>
        <v/>
      </c>
      <c r="H1349" s="42">
        <f>IF($G1349="","",$O1349)</f>
        <v/>
      </c>
      <c r="I1349" s="5">
        <f>IF($G1349="","",$G1349*IF($H1349="",$O1349,$H1349)/100)</f>
        <v/>
      </c>
      <c r="J1349" s="5">
        <f>IF(OR($L1349="",NOT(COUNTIFS($L$2:$L1349,$L1349)=1)),"",SUMIFS($G:$G,$L:$L,$L1349))</f>
        <v/>
      </c>
      <c r="K1349" s="5">
        <f>IF(OR($L1349="",NOT(COUNTIFS($L$2:$L1349,$L1349)=1)),"",SUMIFS($I:$I,$L:$L,$L1349))</f>
        <v/>
      </c>
      <c r="L1349" s="6">
        <f>IF($B1349="","",YEAR($B1349))</f>
        <v/>
      </c>
      <c r="M1349" s="6">
        <f>INT((ROW()-2)/39)+1</f>
        <v/>
      </c>
      <c r="N1349" s="6">
        <f>MOD(ROW()-2,39)+2</f>
        <v/>
      </c>
      <c r="O1349" s="42">
        <f>IF(AND($B1349&lt;&gt;"",$C1349&lt;&gt;"",$B1349&lt;=$C1349),INDEX(Szabalyok!$C:$C,$N1349),"")</f>
        <v/>
      </c>
      <c r="P1349">
        <f>IF(D1349="",P1348,P1348+1)</f>
        <v/>
      </c>
    </row>
    <row r="1350">
      <c r="A1350">
        <f>IF(P1350=P1349,0,P1350)</f>
        <v/>
      </c>
      <c r="B1350" s="41">
        <f>IF($M1350&gt;300,"",IF(OR(INDEX(Bemenet!$E$2:$E$301,$M1350)="",INDEX(Bemenet!$F$2:$F$301,$M1350)=""),"",MAX(INDEX(Bemenet!$E$2:$E$301,$M1350),INDEX(Szabalyok!$A:$A,$N1350))))</f>
        <v/>
      </c>
      <c r="C1350" s="41">
        <f>IF($B1350="","",MIN(INDEX(Bemenet!$F$2:$F$301,$M1350),INDEX(Szabalyok!$B:$B,$N1350)))</f>
        <v/>
      </c>
      <c r="D1350" s="5">
        <f>IF(AND($B1350&lt;&gt;"",$C1350&lt;&gt;"",$B1350&lt;=$C1350),INDEX(Bemenet!$G$2:$G$301,$M1350),"")</f>
        <v/>
      </c>
      <c r="E1350" s="6">
        <f>IF(AND($B1350&lt;&gt;"",$C1350&lt;&gt;"",$B1350&lt;=$C1350),INDEX(Bemenet!$D$2:$D$301,$M1350),"")</f>
        <v/>
      </c>
      <c r="F1350" s="5">
        <f>IF(AND($B1350&lt;&gt;"",$C1350&lt;&gt;"",$B1350&lt;=$C1350),$C1350-$B1350+1,"")</f>
        <v/>
      </c>
      <c r="G1350" s="5">
        <f>IF($F1350="","",$F1350*$D1350)</f>
        <v/>
      </c>
      <c r="H1350" s="42">
        <f>IF($G1350="","",$O1350)</f>
        <v/>
      </c>
      <c r="I1350" s="5">
        <f>IF($G1350="","",$G1350*IF($H1350="",$O1350,$H1350)/100)</f>
        <v/>
      </c>
      <c r="J1350" s="5">
        <f>IF(OR($L1350="",NOT(COUNTIFS($L$2:$L1350,$L1350)=1)),"",SUMIFS($G:$G,$L:$L,$L1350))</f>
        <v/>
      </c>
      <c r="K1350" s="5">
        <f>IF(OR($L1350="",NOT(COUNTIFS($L$2:$L1350,$L1350)=1)),"",SUMIFS($I:$I,$L:$L,$L1350))</f>
        <v/>
      </c>
      <c r="L1350" s="6">
        <f>IF($B1350="","",YEAR($B1350))</f>
        <v/>
      </c>
      <c r="M1350" s="6">
        <f>INT((ROW()-2)/39)+1</f>
        <v/>
      </c>
      <c r="N1350" s="6">
        <f>MOD(ROW()-2,39)+2</f>
        <v/>
      </c>
      <c r="O1350" s="42">
        <f>IF(AND($B1350&lt;&gt;"",$C1350&lt;&gt;"",$B1350&lt;=$C1350),INDEX(Szabalyok!$C:$C,$N1350),"")</f>
        <v/>
      </c>
      <c r="P1350">
        <f>IF(D1350="",P1349,P1349+1)</f>
        <v/>
      </c>
    </row>
    <row r="1351">
      <c r="A1351">
        <f>IF(P1351=P1350,0,P1351)</f>
        <v/>
      </c>
      <c r="B1351" s="41">
        <f>IF($M1351&gt;300,"",IF(OR(INDEX(Bemenet!$E$2:$E$301,$M1351)="",INDEX(Bemenet!$F$2:$F$301,$M1351)=""),"",MAX(INDEX(Bemenet!$E$2:$E$301,$M1351),INDEX(Szabalyok!$A:$A,$N1351))))</f>
        <v/>
      </c>
      <c r="C1351" s="41">
        <f>IF($B1351="","",MIN(INDEX(Bemenet!$F$2:$F$301,$M1351),INDEX(Szabalyok!$B:$B,$N1351)))</f>
        <v/>
      </c>
      <c r="D1351" s="5">
        <f>IF(AND($B1351&lt;&gt;"",$C1351&lt;&gt;"",$B1351&lt;=$C1351),INDEX(Bemenet!$G$2:$G$301,$M1351),"")</f>
        <v/>
      </c>
      <c r="E1351" s="6">
        <f>IF(AND($B1351&lt;&gt;"",$C1351&lt;&gt;"",$B1351&lt;=$C1351),INDEX(Bemenet!$D$2:$D$301,$M1351),"")</f>
        <v/>
      </c>
      <c r="F1351" s="5">
        <f>IF(AND($B1351&lt;&gt;"",$C1351&lt;&gt;"",$B1351&lt;=$C1351),$C1351-$B1351+1,"")</f>
        <v/>
      </c>
      <c r="G1351" s="5">
        <f>IF($F1351="","",$F1351*$D1351)</f>
        <v/>
      </c>
      <c r="H1351" s="42">
        <f>IF($G1351="","",$O1351)</f>
        <v/>
      </c>
      <c r="I1351" s="5">
        <f>IF($G1351="","",$G1351*IF($H1351="",$O1351,$H1351)/100)</f>
        <v/>
      </c>
      <c r="J1351" s="5">
        <f>IF(OR($L1351="",NOT(COUNTIFS($L$2:$L1351,$L1351)=1)),"",SUMIFS($G:$G,$L:$L,$L1351))</f>
        <v/>
      </c>
      <c r="K1351" s="5">
        <f>IF(OR($L1351="",NOT(COUNTIFS($L$2:$L1351,$L1351)=1)),"",SUMIFS($I:$I,$L:$L,$L1351))</f>
        <v/>
      </c>
      <c r="L1351" s="6">
        <f>IF($B1351="","",YEAR($B1351))</f>
        <v/>
      </c>
      <c r="M1351" s="6">
        <f>INT((ROW()-2)/39)+1</f>
        <v/>
      </c>
      <c r="N1351" s="6">
        <f>MOD(ROW()-2,39)+2</f>
        <v/>
      </c>
      <c r="O1351" s="42">
        <f>IF(AND($B1351&lt;&gt;"",$C1351&lt;&gt;"",$B1351&lt;=$C1351),INDEX(Szabalyok!$C:$C,$N1351),"")</f>
        <v/>
      </c>
      <c r="P1351">
        <f>IF(D1351="",P1350,P1350+1)</f>
        <v/>
      </c>
    </row>
    <row r="1352">
      <c r="A1352">
        <f>IF(P1352=P1351,0,P1352)</f>
        <v/>
      </c>
      <c r="B1352" s="41">
        <f>IF($M1352&gt;300,"",IF(OR(INDEX(Bemenet!$E$2:$E$301,$M1352)="",INDEX(Bemenet!$F$2:$F$301,$M1352)=""),"",MAX(INDEX(Bemenet!$E$2:$E$301,$M1352),INDEX(Szabalyok!$A:$A,$N1352))))</f>
        <v/>
      </c>
      <c r="C1352" s="41">
        <f>IF($B1352="","",MIN(INDEX(Bemenet!$F$2:$F$301,$M1352),INDEX(Szabalyok!$B:$B,$N1352)))</f>
        <v/>
      </c>
      <c r="D1352" s="5">
        <f>IF(AND($B1352&lt;&gt;"",$C1352&lt;&gt;"",$B1352&lt;=$C1352),INDEX(Bemenet!$G$2:$G$301,$M1352),"")</f>
        <v/>
      </c>
      <c r="E1352" s="6">
        <f>IF(AND($B1352&lt;&gt;"",$C1352&lt;&gt;"",$B1352&lt;=$C1352),INDEX(Bemenet!$D$2:$D$301,$M1352),"")</f>
        <v/>
      </c>
      <c r="F1352" s="5">
        <f>IF(AND($B1352&lt;&gt;"",$C1352&lt;&gt;"",$B1352&lt;=$C1352),$C1352-$B1352+1,"")</f>
        <v/>
      </c>
      <c r="G1352" s="5">
        <f>IF($F1352="","",$F1352*$D1352)</f>
        <v/>
      </c>
      <c r="H1352" s="42">
        <f>IF($G1352="","",$O1352)</f>
        <v/>
      </c>
      <c r="I1352" s="5">
        <f>IF($G1352="","",$G1352*IF($H1352="",$O1352,$H1352)/100)</f>
        <v/>
      </c>
      <c r="J1352" s="5">
        <f>IF(OR($L1352="",NOT(COUNTIFS($L$2:$L1352,$L1352)=1)),"",SUMIFS($G:$G,$L:$L,$L1352))</f>
        <v/>
      </c>
      <c r="K1352" s="5">
        <f>IF(OR($L1352="",NOT(COUNTIFS($L$2:$L1352,$L1352)=1)),"",SUMIFS($I:$I,$L:$L,$L1352))</f>
        <v/>
      </c>
      <c r="L1352" s="6">
        <f>IF($B1352="","",YEAR($B1352))</f>
        <v/>
      </c>
      <c r="M1352" s="6">
        <f>INT((ROW()-2)/39)+1</f>
        <v/>
      </c>
      <c r="N1352" s="6">
        <f>MOD(ROW()-2,39)+2</f>
        <v/>
      </c>
      <c r="O1352" s="42">
        <f>IF(AND($B1352&lt;&gt;"",$C1352&lt;&gt;"",$B1352&lt;=$C1352),INDEX(Szabalyok!$C:$C,$N1352),"")</f>
        <v/>
      </c>
      <c r="P1352">
        <f>IF(D1352="",P1351,P1351+1)</f>
        <v/>
      </c>
    </row>
    <row r="1353">
      <c r="A1353">
        <f>IF(P1353=P1352,0,P1353)</f>
        <v/>
      </c>
      <c r="B1353" s="41">
        <f>IF($M1353&gt;300,"",IF(OR(INDEX(Bemenet!$E$2:$E$301,$M1353)="",INDEX(Bemenet!$F$2:$F$301,$M1353)=""),"",MAX(INDEX(Bemenet!$E$2:$E$301,$M1353),INDEX(Szabalyok!$A:$A,$N1353))))</f>
        <v/>
      </c>
      <c r="C1353" s="41">
        <f>IF($B1353="","",MIN(INDEX(Bemenet!$F$2:$F$301,$M1353),INDEX(Szabalyok!$B:$B,$N1353)))</f>
        <v/>
      </c>
      <c r="D1353" s="5">
        <f>IF(AND($B1353&lt;&gt;"",$C1353&lt;&gt;"",$B1353&lt;=$C1353),INDEX(Bemenet!$G$2:$G$301,$M1353),"")</f>
        <v/>
      </c>
      <c r="E1353" s="6">
        <f>IF(AND($B1353&lt;&gt;"",$C1353&lt;&gt;"",$B1353&lt;=$C1353),INDEX(Bemenet!$D$2:$D$301,$M1353),"")</f>
        <v/>
      </c>
      <c r="F1353" s="5">
        <f>IF(AND($B1353&lt;&gt;"",$C1353&lt;&gt;"",$B1353&lt;=$C1353),$C1353-$B1353+1,"")</f>
        <v/>
      </c>
      <c r="G1353" s="5">
        <f>IF($F1353="","",$F1353*$D1353)</f>
        <v/>
      </c>
      <c r="H1353" s="42">
        <f>IF($G1353="","",$O1353)</f>
        <v/>
      </c>
      <c r="I1353" s="5">
        <f>IF($G1353="","",$G1353*IF($H1353="",$O1353,$H1353)/100)</f>
        <v/>
      </c>
      <c r="J1353" s="5">
        <f>IF(OR($L1353="",NOT(COUNTIFS($L$2:$L1353,$L1353)=1)),"",SUMIFS($G:$G,$L:$L,$L1353))</f>
        <v/>
      </c>
      <c r="K1353" s="5">
        <f>IF(OR($L1353="",NOT(COUNTIFS($L$2:$L1353,$L1353)=1)),"",SUMIFS($I:$I,$L:$L,$L1353))</f>
        <v/>
      </c>
      <c r="L1353" s="6">
        <f>IF($B1353="","",YEAR($B1353))</f>
        <v/>
      </c>
      <c r="M1353" s="6">
        <f>INT((ROW()-2)/39)+1</f>
        <v/>
      </c>
      <c r="N1353" s="6">
        <f>MOD(ROW()-2,39)+2</f>
        <v/>
      </c>
      <c r="O1353" s="42">
        <f>IF(AND($B1353&lt;&gt;"",$C1353&lt;&gt;"",$B1353&lt;=$C1353),INDEX(Szabalyok!$C:$C,$N1353),"")</f>
        <v/>
      </c>
      <c r="P1353">
        <f>IF(D1353="",P1352,P1352+1)</f>
        <v/>
      </c>
    </row>
    <row r="1354">
      <c r="A1354">
        <f>IF(P1354=P1353,0,P1354)</f>
        <v/>
      </c>
      <c r="B1354" s="41">
        <f>IF($M1354&gt;300,"",IF(OR(INDEX(Bemenet!$E$2:$E$301,$M1354)="",INDEX(Bemenet!$F$2:$F$301,$M1354)=""),"",MAX(INDEX(Bemenet!$E$2:$E$301,$M1354),INDEX(Szabalyok!$A:$A,$N1354))))</f>
        <v/>
      </c>
      <c r="C1354" s="41">
        <f>IF($B1354="","",MIN(INDEX(Bemenet!$F$2:$F$301,$M1354),INDEX(Szabalyok!$B:$B,$N1354)))</f>
        <v/>
      </c>
      <c r="D1354" s="5">
        <f>IF(AND($B1354&lt;&gt;"",$C1354&lt;&gt;"",$B1354&lt;=$C1354),INDEX(Bemenet!$G$2:$G$301,$M1354),"")</f>
        <v/>
      </c>
      <c r="E1354" s="6">
        <f>IF(AND($B1354&lt;&gt;"",$C1354&lt;&gt;"",$B1354&lt;=$C1354),INDEX(Bemenet!$D$2:$D$301,$M1354),"")</f>
        <v/>
      </c>
      <c r="F1354" s="5">
        <f>IF(AND($B1354&lt;&gt;"",$C1354&lt;&gt;"",$B1354&lt;=$C1354),$C1354-$B1354+1,"")</f>
        <v/>
      </c>
      <c r="G1354" s="5">
        <f>IF($F1354="","",$F1354*$D1354)</f>
        <v/>
      </c>
      <c r="H1354" s="42">
        <f>IF($G1354="","",$O1354)</f>
        <v/>
      </c>
      <c r="I1354" s="5">
        <f>IF($G1354="","",$G1354*IF($H1354="",$O1354,$H1354)/100)</f>
        <v/>
      </c>
      <c r="J1354" s="5">
        <f>IF(OR($L1354="",NOT(COUNTIFS($L$2:$L1354,$L1354)=1)),"",SUMIFS($G:$G,$L:$L,$L1354))</f>
        <v/>
      </c>
      <c r="K1354" s="5">
        <f>IF(OR($L1354="",NOT(COUNTIFS($L$2:$L1354,$L1354)=1)),"",SUMIFS($I:$I,$L:$L,$L1354))</f>
        <v/>
      </c>
      <c r="L1354" s="6">
        <f>IF($B1354="","",YEAR($B1354))</f>
        <v/>
      </c>
      <c r="M1354" s="6">
        <f>INT((ROW()-2)/39)+1</f>
        <v/>
      </c>
      <c r="N1354" s="6">
        <f>MOD(ROW()-2,39)+2</f>
        <v/>
      </c>
      <c r="O1354" s="42">
        <f>IF(AND($B1354&lt;&gt;"",$C1354&lt;&gt;"",$B1354&lt;=$C1354),INDEX(Szabalyok!$C:$C,$N1354),"")</f>
        <v/>
      </c>
      <c r="P1354">
        <f>IF(D1354="",P1353,P1353+1)</f>
        <v/>
      </c>
    </row>
    <row r="1355">
      <c r="A1355">
        <f>IF(P1355=P1354,0,P1355)</f>
        <v/>
      </c>
      <c r="B1355" s="41">
        <f>IF($M1355&gt;300,"",IF(OR(INDEX(Bemenet!$E$2:$E$301,$M1355)="",INDEX(Bemenet!$F$2:$F$301,$M1355)=""),"",MAX(INDEX(Bemenet!$E$2:$E$301,$M1355),INDEX(Szabalyok!$A:$A,$N1355))))</f>
        <v/>
      </c>
      <c r="C1355" s="41">
        <f>IF($B1355="","",MIN(INDEX(Bemenet!$F$2:$F$301,$M1355),INDEX(Szabalyok!$B:$B,$N1355)))</f>
        <v/>
      </c>
      <c r="D1355" s="5">
        <f>IF(AND($B1355&lt;&gt;"",$C1355&lt;&gt;"",$B1355&lt;=$C1355),INDEX(Bemenet!$G$2:$G$301,$M1355),"")</f>
        <v/>
      </c>
      <c r="E1355" s="6">
        <f>IF(AND($B1355&lt;&gt;"",$C1355&lt;&gt;"",$B1355&lt;=$C1355),INDEX(Bemenet!$D$2:$D$301,$M1355),"")</f>
        <v/>
      </c>
      <c r="F1355" s="5">
        <f>IF(AND($B1355&lt;&gt;"",$C1355&lt;&gt;"",$B1355&lt;=$C1355),$C1355-$B1355+1,"")</f>
        <v/>
      </c>
      <c r="G1355" s="5">
        <f>IF($F1355="","",$F1355*$D1355)</f>
        <v/>
      </c>
      <c r="H1355" s="42">
        <f>IF($G1355="","",$O1355)</f>
        <v/>
      </c>
      <c r="I1355" s="5">
        <f>IF($G1355="","",$G1355*IF($H1355="",$O1355,$H1355)/100)</f>
        <v/>
      </c>
      <c r="J1355" s="5">
        <f>IF(OR($L1355="",NOT(COUNTIFS($L$2:$L1355,$L1355)=1)),"",SUMIFS($G:$G,$L:$L,$L1355))</f>
        <v/>
      </c>
      <c r="K1355" s="5">
        <f>IF(OR($L1355="",NOT(COUNTIFS($L$2:$L1355,$L1355)=1)),"",SUMIFS($I:$I,$L:$L,$L1355))</f>
        <v/>
      </c>
      <c r="L1355" s="6">
        <f>IF($B1355="","",YEAR($B1355))</f>
        <v/>
      </c>
      <c r="M1355" s="6">
        <f>INT((ROW()-2)/39)+1</f>
        <v/>
      </c>
      <c r="N1355" s="6">
        <f>MOD(ROW()-2,39)+2</f>
        <v/>
      </c>
      <c r="O1355" s="42">
        <f>IF(AND($B1355&lt;&gt;"",$C1355&lt;&gt;"",$B1355&lt;=$C1355),INDEX(Szabalyok!$C:$C,$N1355),"")</f>
        <v/>
      </c>
      <c r="P1355">
        <f>IF(D1355="",P1354,P1354+1)</f>
        <v/>
      </c>
    </row>
    <row r="1356">
      <c r="A1356">
        <f>IF(P1356=P1355,0,P1356)</f>
        <v/>
      </c>
      <c r="B1356" s="41">
        <f>IF($M1356&gt;300,"",IF(OR(INDEX(Bemenet!$E$2:$E$301,$M1356)="",INDEX(Bemenet!$F$2:$F$301,$M1356)=""),"",MAX(INDEX(Bemenet!$E$2:$E$301,$M1356),INDEX(Szabalyok!$A:$A,$N1356))))</f>
        <v/>
      </c>
      <c r="C1356" s="41">
        <f>IF($B1356="","",MIN(INDEX(Bemenet!$F$2:$F$301,$M1356),INDEX(Szabalyok!$B:$B,$N1356)))</f>
        <v/>
      </c>
      <c r="D1356" s="5">
        <f>IF(AND($B1356&lt;&gt;"",$C1356&lt;&gt;"",$B1356&lt;=$C1356),INDEX(Bemenet!$G$2:$G$301,$M1356),"")</f>
        <v/>
      </c>
      <c r="E1356" s="6">
        <f>IF(AND($B1356&lt;&gt;"",$C1356&lt;&gt;"",$B1356&lt;=$C1356),INDEX(Bemenet!$D$2:$D$301,$M1356),"")</f>
        <v/>
      </c>
      <c r="F1356" s="5">
        <f>IF(AND($B1356&lt;&gt;"",$C1356&lt;&gt;"",$B1356&lt;=$C1356),$C1356-$B1356+1,"")</f>
        <v/>
      </c>
      <c r="G1356" s="5">
        <f>IF($F1356="","",$F1356*$D1356)</f>
        <v/>
      </c>
      <c r="H1356" s="42">
        <f>IF($G1356="","",$O1356)</f>
        <v/>
      </c>
      <c r="I1356" s="5">
        <f>IF($G1356="","",$G1356*IF($H1356="",$O1356,$H1356)/100)</f>
        <v/>
      </c>
      <c r="J1356" s="5">
        <f>IF(OR($L1356="",NOT(COUNTIFS($L$2:$L1356,$L1356)=1)),"",SUMIFS($G:$G,$L:$L,$L1356))</f>
        <v/>
      </c>
      <c r="K1356" s="5">
        <f>IF(OR($L1356="",NOT(COUNTIFS($L$2:$L1356,$L1356)=1)),"",SUMIFS($I:$I,$L:$L,$L1356))</f>
        <v/>
      </c>
      <c r="L1356" s="6">
        <f>IF($B1356="","",YEAR($B1356))</f>
        <v/>
      </c>
      <c r="M1356" s="6">
        <f>INT((ROW()-2)/39)+1</f>
        <v/>
      </c>
      <c r="N1356" s="6">
        <f>MOD(ROW()-2,39)+2</f>
        <v/>
      </c>
      <c r="O1356" s="42">
        <f>IF(AND($B1356&lt;&gt;"",$C1356&lt;&gt;"",$B1356&lt;=$C1356),INDEX(Szabalyok!$C:$C,$N1356),"")</f>
        <v/>
      </c>
      <c r="P1356">
        <f>IF(D1356="",P1355,P1355+1)</f>
        <v/>
      </c>
    </row>
    <row r="1357">
      <c r="A1357">
        <f>IF(P1357=P1356,0,P1357)</f>
        <v/>
      </c>
      <c r="B1357" s="41">
        <f>IF($M1357&gt;300,"",IF(OR(INDEX(Bemenet!$E$2:$E$301,$M1357)="",INDEX(Bemenet!$F$2:$F$301,$M1357)=""),"",MAX(INDEX(Bemenet!$E$2:$E$301,$M1357),INDEX(Szabalyok!$A:$A,$N1357))))</f>
        <v/>
      </c>
      <c r="C1357" s="41">
        <f>IF($B1357="","",MIN(INDEX(Bemenet!$F$2:$F$301,$M1357),INDEX(Szabalyok!$B:$B,$N1357)))</f>
        <v/>
      </c>
      <c r="D1357" s="5">
        <f>IF(AND($B1357&lt;&gt;"",$C1357&lt;&gt;"",$B1357&lt;=$C1357),INDEX(Bemenet!$G$2:$G$301,$M1357),"")</f>
        <v/>
      </c>
      <c r="E1357" s="6">
        <f>IF(AND($B1357&lt;&gt;"",$C1357&lt;&gt;"",$B1357&lt;=$C1357),INDEX(Bemenet!$D$2:$D$301,$M1357),"")</f>
        <v/>
      </c>
      <c r="F1357" s="5">
        <f>IF(AND($B1357&lt;&gt;"",$C1357&lt;&gt;"",$B1357&lt;=$C1357),$C1357-$B1357+1,"")</f>
        <v/>
      </c>
      <c r="G1357" s="5">
        <f>IF($F1357="","",$F1357*$D1357)</f>
        <v/>
      </c>
      <c r="H1357" s="42">
        <f>IF($G1357="","",$O1357)</f>
        <v/>
      </c>
      <c r="I1357" s="5">
        <f>IF($G1357="","",$G1357*IF($H1357="",$O1357,$H1357)/100)</f>
        <v/>
      </c>
      <c r="J1357" s="5">
        <f>IF(OR($L1357="",NOT(COUNTIFS($L$2:$L1357,$L1357)=1)),"",SUMIFS($G:$G,$L:$L,$L1357))</f>
        <v/>
      </c>
      <c r="K1357" s="5">
        <f>IF(OR($L1357="",NOT(COUNTIFS($L$2:$L1357,$L1357)=1)),"",SUMIFS($I:$I,$L:$L,$L1357))</f>
        <v/>
      </c>
      <c r="L1357" s="6">
        <f>IF($B1357="","",YEAR($B1357))</f>
        <v/>
      </c>
      <c r="M1357" s="6">
        <f>INT((ROW()-2)/39)+1</f>
        <v/>
      </c>
      <c r="N1357" s="6">
        <f>MOD(ROW()-2,39)+2</f>
        <v/>
      </c>
      <c r="O1357" s="42">
        <f>IF(AND($B1357&lt;&gt;"",$C1357&lt;&gt;"",$B1357&lt;=$C1357),INDEX(Szabalyok!$C:$C,$N1357),"")</f>
        <v/>
      </c>
      <c r="P1357">
        <f>IF(D1357="",P1356,P1356+1)</f>
        <v/>
      </c>
    </row>
    <row r="1358">
      <c r="A1358">
        <f>IF(P1358=P1357,0,P1358)</f>
        <v/>
      </c>
      <c r="B1358" s="41">
        <f>IF($M1358&gt;300,"",IF(OR(INDEX(Bemenet!$E$2:$E$301,$M1358)="",INDEX(Bemenet!$F$2:$F$301,$M1358)=""),"",MAX(INDEX(Bemenet!$E$2:$E$301,$M1358),INDEX(Szabalyok!$A:$A,$N1358))))</f>
        <v/>
      </c>
      <c r="C1358" s="41">
        <f>IF($B1358="","",MIN(INDEX(Bemenet!$F$2:$F$301,$M1358),INDEX(Szabalyok!$B:$B,$N1358)))</f>
        <v/>
      </c>
      <c r="D1358" s="5">
        <f>IF(AND($B1358&lt;&gt;"",$C1358&lt;&gt;"",$B1358&lt;=$C1358),INDEX(Bemenet!$G$2:$G$301,$M1358),"")</f>
        <v/>
      </c>
      <c r="E1358" s="6">
        <f>IF(AND($B1358&lt;&gt;"",$C1358&lt;&gt;"",$B1358&lt;=$C1358),INDEX(Bemenet!$D$2:$D$301,$M1358),"")</f>
        <v/>
      </c>
      <c r="F1358" s="5">
        <f>IF(AND($B1358&lt;&gt;"",$C1358&lt;&gt;"",$B1358&lt;=$C1358),$C1358-$B1358+1,"")</f>
        <v/>
      </c>
      <c r="G1358" s="5">
        <f>IF($F1358="","",$F1358*$D1358)</f>
        <v/>
      </c>
      <c r="H1358" s="42">
        <f>IF($G1358="","",$O1358)</f>
        <v/>
      </c>
      <c r="I1358" s="5">
        <f>IF($G1358="","",$G1358*IF($H1358="",$O1358,$H1358)/100)</f>
        <v/>
      </c>
      <c r="J1358" s="5">
        <f>IF(OR($L1358="",NOT(COUNTIFS($L$2:$L1358,$L1358)=1)),"",SUMIFS($G:$G,$L:$L,$L1358))</f>
        <v/>
      </c>
      <c r="K1358" s="5">
        <f>IF(OR($L1358="",NOT(COUNTIFS($L$2:$L1358,$L1358)=1)),"",SUMIFS($I:$I,$L:$L,$L1358))</f>
        <v/>
      </c>
      <c r="L1358" s="6">
        <f>IF($B1358="","",YEAR($B1358))</f>
        <v/>
      </c>
      <c r="M1358" s="6">
        <f>INT((ROW()-2)/39)+1</f>
        <v/>
      </c>
      <c r="N1358" s="6">
        <f>MOD(ROW()-2,39)+2</f>
        <v/>
      </c>
      <c r="O1358" s="42">
        <f>IF(AND($B1358&lt;&gt;"",$C1358&lt;&gt;"",$B1358&lt;=$C1358),INDEX(Szabalyok!$C:$C,$N1358),"")</f>
        <v/>
      </c>
      <c r="P1358">
        <f>IF(D1358="",P1357,P1357+1)</f>
        <v/>
      </c>
    </row>
    <row r="1359">
      <c r="A1359">
        <f>IF(P1359=P1358,0,P1359)</f>
        <v/>
      </c>
      <c r="B1359" s="41">
        <f>IF($M1359&gt;300,"",IF(OR(INDEX(Bemenet!$E$2:$E$301,$M1359)="",INDEX(Bemenet!$F$2:$F$301,$M1359)=""),"",MAX(INDEX(Bemenet!$E$2:$E$301,$M1359),INDEX(Szabalyok!$A:$A,$N1359))))</f>
        <v/>
      </c>
      <c r="C1359" s="41">
        <f>IF($B1359="","",MIN(INDEX(Bemenet!$F$2:$F$301,$M1359),INDEX(Szabalyok!$B:$B,$N1359)))</f>
        <v/>
      </c>
      <c r="D1359" s="5">
        <f>IF(AND($B1359&lt;&gt;"",$C1359&lt;&gt;"",$B1359&lt;=$C1359),INDEX(Bemenet!$G$2:$G$301,$M1359),"")</f>
        <v/>
      </c>
      <c r="E1359" s="6">
        <f>IF(AND($B1359&lt;&gt;"",$C1359&lt;&gt;"",$B1359&lt;=$C1359),INDEX(Bemenet!$D$2:$D$301,$M1359),"")</f>
        <v/>
      </c>
      <c r="F1359" s="5">
        <f>IF(AND($B1359&lt;&gt;"",$C1359&lt;&gt;"",$B1359&lt;=$C1359),$C1359-$B1359+1,"")</f>
        <v/>
      </c>
      <c r="G1359" s="5">
        <f>IF($F1359="","",$F1359*$D1359)</f>
        <v/>
      </c>
      <c r="H1359" s="42">
        <f>IF($G1359="","",$O1359)</f>
        <v/>
      </c>
      <c r="I1359" s="5">
        <f>IF($G1359="","",$G1359*IF($H1359="",$O1359,$H1359)/100)</f>
        <v/>
      </c>
      <c r="J1359" s="5">
        <f>IF(OR($L1359="",NOT(COUNTIFS($L$2:$L1359,$L1359)=1)),"",SUMIFS($G:$G,$L:$L,$L1359))</f>
        <v/>
      </c>
      <c r="K1359" s="5">
        <f>IF(OR($L1359="",NOT(COUNTIFS($L$2:$L1359,$L1359)=1)),"",SUMIFS($I:$I,$L:$L,$L1359))</f>
        <v/>
      </c>
      <c r="L1359" s="6">
        <f>IF($B1359="","",YEAR($B1359))</f>
        <v/>
      </c>
      <c r="M1359" s="6">
        <f>INT((ROW()-2)/39)+1</f>
        <v/>
      </c>
      <c r="N1359" s="6">
        <f>MOD(ROW()-2,39)+2</f>
        <v/>
      </c>
      <c r="O1359" s="42">
        <f>IF(AND($B1359&lt;&gt;"",$C1359&lt;&gt;"",$B1359&lt;=$C1359),INDEX(Szabalyok!$C:$C,$N1359),"")</f>
        <v/>
      </c>
      <c r="P1359">
        <f>IF(D1359="",P1358,P1358+1)</f>
        <v/>
      </c>
    </row>
    <row r="1360">
      <c r="A1360">
        <f>IF(P1360=P1359,0,P1360)</f>
        <v/>
      </c>
      <c r="B1360" s="41">
        <f>IF($M1360&gt;300,"",IF(OR(INDEX(Bemenet!$E$2:$E$301,$M1360)="",INDEX(Bemenet!$F$2:$F$301,$M1360)=""),"",MAX(INDEX(Bemenet!$E$2:$E$301,$M1360),INDEX(Szabalyok!$A:$A,$N1360))))</f>
        <v/>
      </c>
      <c r="C1360" s="41">
        <f>IF($B1360="","",MIN(INDEX(Bemenet!$F$2:$F$301,$M1360),INDEX(Szabalyok!$B:$B,$N1360)))</f>
        <v/>
      </c>
      <c r="D1360" s="5">
        <f>IF(AND($B1360&lt;&gt;"",$C1360&lt;&gt;"",$B1360&lt;=$C1360),INDEX(Bemenet!$G$2:$G$301,$M1360),"")</f>
        <v/>
      </c>
      <c r="E1360" s="6">
        <f>IF(AND($B1360&lt;&gt;"",$C1360&lt;&gt;"",$B1360&lt;=$C1360),INDEX(Bemenet!$D$2:$D$301,$M1360),"")</f>
        <v/>
      </c>
      <c r="F1360" s="5">
        <f>IF(AND($B1360&lt;&gt;"",$C1360&lt;&gt;"",$B1360&lt;=$C1360),$C1360-$B1360+1,"")</f>
        <v/>
      </c>
      <c r="G1360" s="5">
        <f>IF($F1360="","",$F1360*$D1360)</f>
        <v/>
      </c>
      <c r="H1360" s="42">
        <f>IF($G1360="","",$O1360)</f>
        <v/>
      </c>
      <c r="I1360" s="5">
        <f>IF($G1360="","",$G1360*IF($H1360="",$O1360,$H1360)/100)</f>
        <v/>
      </c>
      <c r="J1360" s="5">
        <f>IF(OR($L1360="",NOT(COUNTIFS($L$2:$L1360,$L1360)=1)),"",SUMIFS($G:$G,$L:$L,$L1360))</f>
        <v/>
      </c>
      <c r="K1360" s="5">
        <f>IF(OR($L1360="",NOT(COUNTIFS($L$2:$L1360,$L1360)=1)),"",SUMIFS($I:$I,$L:$L,$L1360))</f>
        <v/>
      </c>
      <c r="L1360" s="6">
        <f>IF($B1360="","",YEAR($B1360))</f>
        <v/>
      </c>
      <c r="M1360" s="6">
        <f>INT((ROW()-2)/39)+1</f>
        <v/>
      </c>
      <c r="N1360" s="6">
        <f>MOD(ROW()-2,39)+2</f>
        <v/>
      </c>
      <c r="O1360" s="42">
        <f>IF(AND($B1360&lt;&gt;"",$C1360&lt;&gt;"",$B1360&lt;=$C1360),INDEX(Szabalyok!$C:$C,$N1360),"")</f>
        <v/>
      </c>
      <c r="P1360">
        <f>IF(D1360="",P1359,P1359+1)</f>
        <v/>
      </c>
    </row>
    <row r="1361">
      <c r="A1361">
        <f>IF(P1361=P1360,0,P1361)</f>
        <v/>
      </c>
      <c r="B1361" s="41">
        <f>IF($M1361&gt;300,"",IF(OR(INDEX(Bemenet!$E$2:$E$301,$M1361)="",INDEX(Bemenet!$F$2:$F$301,$M1361)=""),"",MAX(INDEX(Bemenet!$E$2:$E$301,$M1361),INDEX(Szabalyok!$A:$A,$N1361))))</f>
        <v/>
      </c>
      <c r="C1361" s="41">
        <f>IF($B1361="","",MIN(INDEX(Bemenet!$F$2:$F$301,$M1361),INDEX(Szabalyok!$B:$B,$N1361)))</f>
        <v/>
      </c>
      <c r="D1361" s="5">
        <f>IF(AND($B1361&lt;&gt;"",$C1361&lt;&gt;"",$B1361&lt;=$C1361),INDEX(Bemenet!$G$2:$G$301,$M1361),"")</f>
        <v/>
      </c>
      <c r="E1361" s="6">
        <f>IF(AND($B1361&lt;&gt;"",$C1361&lt;&gt;"",$B1361&lt;=$C1361),INDEX(Bemenet!$D$2:$D$301,$M1361),"")</f>
        <v/>
      </c>
      <c r="F1361" s="5">
        <f>IF(AND($B1361&lt;&gt;"",$C1361&lt;&gt;"",$B1361&lt;=$C1361),$C1361-$B1361+1,"")</f>
        <v/>
      </c>
      <c r="G1361" s="5">
        <f>IF($F1361="","",$F1361*$D1361)</f>
        <v/>
      </c>
      <c r="H1361" s="42">
        <f>IF($G1361="","",$O1361)</f>
        <v/>
      </c>
      <c r="I1361" s="5">
        <f>IF($G1361="","",$G1361*IF($H1361="",$O1361,$H1361)/100)</f>
        <v/>
      </c>
      <c r="J1361" s="5">
        <f>IF(OR($L1361="",NOT(COUNTIFS($L$2:$L1361,$L1361)=1)),"",SUMIFS($G:$G,$L:$L,$L1361))</f>
        <v/>
      </c>
      <c r="K1361" s="5">
        <f>IF(OR($L1361="",NOT(COUNTIFS($L$2:$L1361,$L1361)=1)),"",SUMIFS($I:$I,$L:$L,$L1361))</f>
        <v/>
      </c>
      <c r="L1361" s="6">
        <f>IF($B1361="","",YEAR($B1361))</f>
        <v/>
      </c>
      <c r="M1361" s="6">
        <f>INT((ROW()-2)/39)+1</f>
        <v/>
      </c>
      <c r="N1361" s="6">
        <f>MOD(ROW()-2,39)+2</f>
        <v/>
      </c>
      <c r="O1361" s="42">
        <f>IF(AND($B1361&lt;&gt;"",$C1361&lt;&gt;"",$B1361&lt;=$C1361),INDEX(Szabalyok!$C:$C,$N1361),"")</f>
        <v/>
      </c>
      <c r="P1361">
        <f>IF(D1361="",P1360,P1360+1)</f>
        <v/>
      </c>
    </row>
    <row r="1362">
      <c r="A1362">
        <f>IF(P1362=P1361,0,P1362)</f>
        <v/>
      </c>
      <c r="B1362" s="41">
        <f>IF($M1362&gt;300,"",IF(OR(INDEX(Bemenet!$E$2:$E$301,$M1362)="",INDEX(Bemenet!$F$2:$F$301,$M1362)=""),"",MAX(INDEX(Bemenet!$E$2:$E$301,$M1362),INDEX(Szabalyok!$A:$A,$N1362))))</f>
        <v/>
      </c>
      <c r="C1362" s="41">
        <f>IF($B1362="","",MIN(INDEX(Bemenet!$F$2:$F$301,$M1362),INDEX(Szabalyok!$B:$B,$N1362)))</f>
        <v/>
      </c>
      <c r="D1362" s="5">
        <f>IF(AND($B1362&lt;&gt;"",$C1362&lt;&gt;"",$B1362&lt;=$C1362),INDEX(Bemenet!$G$2:$G$301,$M1362),"")</f>
        <v/>
      </c>
      <c r="E1362" s="6">
        <f>IF(AND($B1362&lt;&gt;"",$C1362&lt;&gt;"",$B1362&lt;=$C1362),INDEX(Bemenet!$D$2:$D$301,$M1362),"")</f>
        <v/>
      </c>
      <c r="F1362" s="5">
        <f>IF(AND($B1362&lt;&gt;"",$C1362&lt;&gt;"",$B1362&lt;=$C1362),$C1362-$B1362+1,"")</f>
        <v/>
      </c>
      <c r="G1362" s="5">
        <f>IF($F1362="","",$F1362*$D1362)</f>
        <v/>
      </c>
      <c r="H1362" s="42">
        <f>IF($G1362="","",$O1362)</f>
        <v/>
      </c>
      <c r="I1362" s="5">
        <f>IF($G1362="","",$G1362*IF($H1362="",$O1362,$H1362)/100)</f>
        <v/>
      </c>
      <c r="J1362" s="5">
        <f>IF(OR($L1362="",NOT(COUNTIFS($L$2:$L1362,$L1362)=1)),"",SUMIFS($G:$G,$L:$L,$L1362))</f>
        <v/>
      </c>
      <c r="K1362" s="5">
        <f>IF(OR($L1362="",NOT(COUNTIFS($L$2:$L1362,$L1362)=1)),"",SUMIFS($I:$I,$L:$L,$L1362))</f>
        <v/>
      </c>
      <c r="L1362" s="6">
        <f>IF($B1362="","",YEAR($B1362))</f>
        <v/>
      </c>
      <c r="M1362" s="6">
        <f>INT((ROW()-2)/39)+1</f>
        <v/>
      </c>
      <c r="N1362" s="6">
        <f>MOD(ROW()-2,39)+2</f>
        <v/>
      </c>
      <c r="O1362" s="42">
        <f>IF(AND($B1362&lt;&gt;"",$C1362&lt;&gt;"",$B1362&lt;=$C1362),INDEX(Szabalyok!$C:$C,$N1362),"")</f>
        <v/>
      </c>
      <c r="P1362">
        <f>IF(D1362="",P1361,P1361+1)</f>
        <v/>
      </c>
    </row>
    <row r="1363">
      <c r="A1363">
        <f>IF(P1363=P1362,0,P1363)</f>
        <v/>
      </c>
      <c r="B1363" s="41">
        <f>IF($M1363&gt;300,"",IF(OR(INDEX(Bemenet!$E$2:$E$301,$M1363)="",INDEX(Bemenet!$F$2:$F$301,$M1363)=""),"",MAX(INDEX(Bemenet!$E$2:$E$301,$M1363),INDEX(Szabalyok!$A:$A,$N1363))))</f>
        <v/>
      </c>
      <c r="C1363" s="41">
        <f>IF($B1363="","",MIN(INDEX(Bemenet!$F$2:$F$301,$M1363),INDEX(Szabalyok!$B:$B,$N1363)))</f>
        <v/>
      </c>
      <c r="D1363" s="5">
        <f>IF(AND($B1363&lt;&gt;"",$C1363&lt;&gt;"",$B1363&lt;=$C1363),INDEX(Bemenet!$G$2:$G$301,$M1363),"")</f>
        <v/>
      </c>
      <c r="E1363" s="6">
        <f>IF(AND($B1363&lt;&gt;"",$C1363&lt;&gt;"",$B1363&lt;=$C1363),INDEX(Bemenet!$D$2:$D$301,$M1363),"")</f>
        <v/>
      </c>
      <c r="F1363" s="5">
        <f>IF(AND($B1363&lt;&gt;"",$C1363&lt;&gt;"",$B1363&lt;=$C1363),$C1363-$B1363+1,"")</f>
        <v/>
      </c>
      <c r="G1363" s="5">
        <f>IF($F1363="","",$F1363*$D1363)</f>
        <v/>
      </c>
      <c r="H1363" s="42">
        <f>IF($G1363="","",$O1363)</f>
        <v/>
      </c>
      <c r="I1363" s="5">
        <f>IF($G1363="","",$G1363*IF($H1363="",$O1363,$H1363)/100)</f>
        <v/>
      </c>
      <c r="J1363" s="5">
        <f>IF(OR($L1363="",NOT(COUNTIFS($L$2:$L1363,$L1363)=1)),"",SUMIFS($G:$G,$L:$L,$L1363))</f>
        <v/>
      </c>
      <c r="K1363" s="5">
        <f>IF(OR($L1363="",NOT(COUNTIFS($L$2:$L1363,$L1363)=1)),"",SUMIFS($I:$I,$L:$L,$L1363))</f>
        <v/>
      </c>
      <c r="L1363" s="6">
        <f>IF($B1363="","",YEAR($B1363))</f>
        <v/>
      </c>
      <c r="M1363" s="6">
        <f>INT((ROW()-2)/39)+1</f>
        <v/>
      </c>
      <c r="N1363" s="6">
        <f>MOD(ROW()-2,39)+2</f>
        <v/>
      </c>
      <c r="O1363" s="42">
        <f>IF(AND($B1363&lt;&gt;"",$C1363&lt;&gt;"",$B1363&lt;=$C1363),INDEX(Szabalyok!$C:$C,$N1363),"")</f>
        <v/>
      </c>
      <c r="P1363">
        <f>IF(D1363="",P1362,P1362+1)</f>
        <v/>
      </c>
    </row>
    <row r="1364">
      <c r="A1364">
        <f>IF(P1364=P1363,0,P1364)</f>
        <v/>
      </c>
      <c r="B1364" s="41">
        <f>IF($M1364&gt;300,"",IF(OR(INDEX(Bemenet!$E$2:$E$301,$M1364)="",INDEX(Bemenet!$F$2:$F$301,$M1364)=""),"",MAX(INDEX(Bemenet!$E$2:$E$301,$M1364),INDEX(Szabalyok!$A:$A,$N1364))))</f>
        <v/>
      </c>
      <c r="C1364" s="41">
        <f>IF($B1364="","",MIN(INDEX(Bemenet!$F$2:$F$301,$M1364),INDEX(Szabalyok!$B:$B,$N1364)))</f>
        <v/>
      </c>
      <c r="D1364" s="5">
        <f>IF(AND($B1364&lt;&gt;"",$C1364&lt;&gt;"",$B1364&lt;=$C1364),INDEX(Bemenet!$G$2:$G$301,$M1364),"")</f>
        <v/>
      </c>
      <c r="E1364" s="6">
        <f>IF(AND($B1364&lt;&gt;"",$C1364&lt;&gt;"",$B1364&lt;=$C1364),INDEX(Bemenet!$D$2:$D$301,$M1364),"")</f>
        <v/>
      </c>
      <c r="F1364" s="5">
        <f>IF(AND($B1364&lt;&gt;"",$C1364&lt;&gt;"",$B1364&lt;=$C1364),$C1364-$B1364+1,"")</f>
        <v/>
      </c>
      <c r="G1364" s="5">
        <f>IF($F1364="","",$F1364*$D1364)</f>
        <v/>
      </c>
      <c r="H1364" s="42">
        <f>IF($G1364="","",$O1364)</f>
        <v/>
      </c>
      <c r="I1364" s="5">
        <f>IF($G1364="","",$G1364*IF($H1364="",$O1364,$H1364)/100)</f>
        <v/>
      </c>
      <c r="J1364" s="5">
        <f>IF(OR($L1364="",NOT(COUNTIFS($L$2:$L1364,$L1364)=1)),"",SUMIFS($G:$G,$L:$L,$L1364))</f>
        <v/>
      </c>
      <c r="K1364" s="5">
        <f>IF(OR($L1364="",NOT(COUNTIFS($L$2:$L1364,$L1364)=1)),"",SUMIFS($I:$I,$L:$L,$L1364))</f>
        <v/>
      </c>
      <c r="L1364" s="6">
        <f>IF($B1364="","",YEAR($B1364))</f>
        <v/>
      </c>
      <c r="M1364" s="6">
        <f>INT((ROW()-2)/39)+1</f>
        <v/>
      </c>
      <c r="N1364" s="6">
        <f>MOD(ROW()-2,39)+2</f>
        <v/>
      </c>
      <c r="O1364" s="42">
        <f>IF(AND($B1364&lt;&gt;"",$C1364&lt;&gt;"",$B1364&lt;=$C1364),INDEX(Szabalyok!$C:$C,$N1364),"")</f>
        <v/>
      </c>
      <c r="P1364">
        <f>IF(D1364="",P1363,P1363+1)</f>
        <v/>
      </c>
    </row>
    <row r="1365">
      <c r="A1365">
        <f>IF(P1365=P1364,0,P1365)</f>
        <v/>
      </c>
      <c r="B1365" s="41">
        <f>IF($M1365&gt;300,"",IF(OR(INDEX(Bemenet!$E$2:$E$301,$M1365)="",INDEX(Bemenet!$F$2:$F$301,$M1365)=""),"",MAX(INDEX(Bemenet!$E$2:$E$301,$M1365),INDEX(Szabalyok!$A:$A,$N1365))))</f>
        <v/>
      </c>
      <c r="C1365" s="41">
        <f>IF($B1365="","",MIN(INDEX(Bemenet!$F$2:$F$301,$M1365),INDEX(Szabalyok!$B:$B,$N1365)))</f>
        <v/>
      </c>
      <c r="D1365" s="5">
        <f>IF(AND($B1365&lt;&gt;"",$C1365&lt;&gt;"",$B1365&lt;=$C1365),INDEX(Bemenet!$G$2:$G$301,$M1365),"")</f>
        <v/>
      </c>
      <c r="E1365" s="6">
        <f>IF(AND($B1365&lt;&gt;"",$C1365&lt;&gt;"",$B1365&lt;=$C1365),INDEX(Bemenet!$D$2:$D$301,$M1365),"")</f>
        <v/>
      </c>
      <c r="F1365" s="5">
        <f>IF(AND($B1365&lt;&gt;"",$C1365&lt;&gt;"",$B1365&lt;=$C1365),$C1365-$B1365+1,"")</f>
        <v/>
      </c>
      <c r="G1365" s="5">
        <f>IF($F1365="","",$F1365*$D1365)</f>
        <v/>
      </c>
      <c r="H1365" s="42">
        <f>IF($G1365="","",$O1365)</f>
        <v/>
      </c>
      <c r="I1365" s="5">
        <f>IF($G1365="","",$G1365*IF($H1365="",$O1365,$H1365)/100)</f>
        <v/>
      </c>
      <c r="J1365" s="5">
        <f>IF(OR($L1365="",NOT(COUNTIFS($L$2:$L1365,$L1365)=1)),"",SUMIFS($G:$G,$L:$L,$L1365))</f>
        <v/>
      </c>
      <c r="K1365" s="5">
        <f>IF(OR($L1365="",NOT(COUNTIFS($L$2:$L1365,$L1365)=1)),"",SUMIFS($I:$I,$L:$L,$L1365))</f>
        <v/>
      </c>
      <c r="L1365" s="6">
        <f>IF($B1365="","",YEAR($B1365))</f>
        <v/>
      </c>
      <c r="M1365" s="6">
        <f>INT((ROW()-2)/39)+1</f>
        <v/>
      </c>
      <c r="N1365" s="6">
        <f>MOD(ROW()-2,39)+2</f>
        <v/>
      </c>
      <c r="O1365" s="42">
        <f>IF(AND($B1365&lt;&gt;"",$C1365&lt;&gt;"",$B1365&lt;=$C1365),INDEX(Szabalyok!$C:$C,$N1365),"")</f>
        <v/>
      </c>
      <c r="P1365">
        <f>IF(D1365="",P1364,P1364+1)</f>
        <v/>
      </c>
    </row>
    <row r="1366">
      <c r="A1366">
        <f>IF(P1366=P1365,0,P1366)</f>
        <v/>
      </c>
      <c r="B1366" s="41">
        <f>IF($M1366&gt;300,"",IF(OR(INDEX(Bemenet!$E$2:$E$301,$M1366)="",INDEX(Bemenet!$F$2:$F$301,$M1366)=""),"",MAX(INDEX(Bemenet!$E$2:$E$301,$M1366),INDEX(Szabalyok!$A:$A,$N1366))))</f>
        <v/>
      </c>
      <c r="C1366" s="41">
        <f>IF($B1366="","",MIN(INDEX(Bemenet!$F$2:$F$301,$M1366),INDEX(Szabalyok!$B:$B,$N1366)))</f>
        <v/>
      </c>
      <c r="D1366" s="5">
        <f>IF(AND($B1366&lt;&gt;"",$C1366&lt;&gt;"",$B1366&lt;=$C1366),INDEX(Bemenet!$G$2:$G$301,$M1366),"")</f>
        <v/>
      </c>
      <c r="E1366" s="6">
        <f>IF(AND($B1366&lt;&gt;"",$C1366&lt;&gt;"",$B1366&lt;=$C1366),INDEX(Bemenet!$D$2:$D$301,$M1366),"")</f>
        <v/>
      </c>
      <c r="F1366" s="5">
        <f>IF(AND($B1366&lt;&gt;"",$C1366&lt;&gt;"",$B1366&lt;=$C1366),$C1366-$B1366+1,"")</f>
        <v/>
      </c>
      <c r="G1366" s="5">
        <f>IF($F1366="","",$F1366*$D1366)</f>
        <v/>
      </c>
      <c r="H1366" s="42">
        <f>IF($G1366="","",$O1366)</f>
        <v/>
      </c>
      <c r="I1366" s="5">
        <f>IF($G1366="","",$G1366*IF($H1366="",$O1366,$H1366)/100)</f>
        <v/>
      </c>
      <c r="J1366" s="5">
        <f>IF(OR($L1366="",NOT(COUNTIFS($L$2:$L1366,$L1366)=1)),"",SUMIFS($G:$G,$L:$L,$L1366))</f>
        <v/>
      </c>
      <c r="K1366" s="5">
        <f>IF(OR($L1366="",NOT(COUNTIFS($L$2:$L1366,$L1366)=1)),"",SUMIFS($I:$I,$L:$L,$L1366))</f>
        <v/>
      </c>
      <c r="L1366" s="6">
        <f>IF($B1366="","",YEAR($B1366))</f>
        <v/>
      </c>
      <c r="M1366" s="6">
        <f>INT((ROW()-2)/39)+1</f>
        <v/>
      </c>
      <c r="N1366" s="6">
        <f>MOD(ROW()-2,39)+2</f>
        <v/>
      </c>
      <c r="O1366" s="42">
        <f>IF(AND($B1366&lt;&gt;"",$C1366&lt;&gt;"",$B1366&lt;=$C1366),INDEX(Szabalyok!$C:$C,$N1366),"")</f>
        <v/>
      </c>
      <c r="P1366">
        <f>IF(D1366="",P1365,P1365+1)</f>
        <v/>
      </c>
    </row>
    <row r="1367">
      <c r="A1367">
        <f>IF(P1367=P1366,0,P1367)</f>
        <v/>
      </c>
      <c r="B1367" s="41">
        <f>IF($M1367&gt;300,"",IF(OR(INDEX(Bemenet!$E$2:$E$301,$M1367)="",INDEX(Bemenet!$F$2:$F$301,$M1367)=""),"",MAX(INDEX(Bemenet!$E$2:$E$301,$M1367),INDEX(Szabalyok!$A:$A,$N1367))))</f>
        <v/>
      </c>
      <c r="C1367" s="41">
        <f>IF($B1367="","",MIN(INDEX(Bemenet!$F$2:$F$301,$M1367),INDEX(Szabalyok!$B:$B,$N1367)))</f>
        <v/>
      </c>
      <c r="D1367" s="5">
        <f>IF(AND($B1367&lt;&gt;"",$C1367&lt;&gt;"",$B1367&lt;=$C1367),INDEX(Bemenet!$G$2:$G$301,$M1367),"")</f>
        <v/>
      </c>
      <c r="E1367" s="6">
        <f>IF(AND($B1367&lt;&gt;"",$C1367&lt;&gt;"",$B1367&lt;=$C1367),INDEX(Bemenet!$D$2:$D$301,$M1367),"")</f>
        <v/>
      </c>
      <c r="F1367" s="5">
        <f>IF(AND($B1367&lt;&gt;"",$C1367&lt;&gt;"",$B1367&lt;=$C1367),$C1367-$B1367+1,"")</f>
        <v/>
      </c>
      <c r="G1367" s="5">
        <f>IF($F1367="","",$F1367*$D1367)</f>
        <v/>
      </c>
      <c r="H1367" s="42">
        <f>IF($G1367="","",$O1367)</f>
        <v/>
      </c>
      <c r="I1367" s="5">
        <f>IF($G1367="","",$G1367*IF($H1367="",$O1367,$H1367)/100)</f>
        <v/>
      </c>
      <c r="J1367" s="5">
        <f>IF(OR($L1367="",NOT(COUNTIFS($L$2:$L1367,$L1367)=1)),"",SUMIFS($G:$G,$L:$L,$L1367))</f>
        <v/>
      </c>
      <c r="K1367" s="5">
        <f>IF(OR($L1367="",NOT(COUNTIFS($L$2:$L1367,$L1367)=1)),"",SUMIFS($I:$I,$L:$L,$L1367))</f>
        <v/>
      </c>
      <c r="L1367" s="6">
        <f>IF($B1367="","",YEAR($B1367))</f>
        <v/>
      </c>
      <c r="M1367" s="6">
        <f>INT((ROW()-2)/39)+1</f>
        <v/>
      </c>
      <c r="N1367" s="6">
        <f>MOD(ROW()-2,39)+2</f>
        <v/>
      </c>
      <c r="O1367" s="42">
        <f>IF(AND($B1367&lt;&gt;"",$C1367&lt;&gt;"",$B1367&lt;=$C1367),INDEX(Szabalyok!$C:$C,$N1367),"")</f>
        <v/>
      </c>
      <c r="P1367">
        <f>IF(D1367="",P1366,P1366+1)</f>
        <v/>
      </c>
    </row>
    <row r="1368">
      <c r="A1368">
        <f>IF(P1368=P1367,0,P1368)</f>
        <v/>
      </c>
      <c r="B1368" s="41">
        <f>IF($M1368&gt;300,"",IF(OR(INDEX(Bemenet!$E$2:$E$301,$M1368)="",INDEX(Bemenet!$F$2:$F$301,$M1368)=""),"",MAX(INDEX(Bemenet!$E$2:$E$301,$M1368),INDEX(Szabalyok!$A:$A,$N1368))))</f>
        <v/>
      </c>
      <c r="C1368" s="41">
        <f>IF($B1368="","",MIN(INDEX(Bemenet!$F$2:$F$301,$M1368),INDEX(Szabalyok!$B:$B,$N1368)))</f>
        <v/>
      </c>
      <c r="D1368" s="5">
        <f>IF(AND($B1368&lt;&gt;"",$C1368&lt;&gt;"",$B1368&lt;=$C1368),INDEX(Bemenet!$G$2:$G$301,$M1368),"")</f>
        <v/>
      </c>
      <c r="E1368" s="6">
        <f>IF(AND($B1368&lt;&gt;"",$C1368&lt;&gt;"",$B1368&lt;=$C1368),INDEX(Bemenet!$D$2:$D$301,$M1368),"")</f>
        <v/>
      </c>
      <c r="F1368" s="5">
        <f>IF(AND($B1368&lt;&gt;"",$C1368&lt;&gt;"",$B1368&lt;=$C1368),$C1368-$B1368+1,"")</f>
        <v/>
      </c>
      <c r="G1368" s="5">
        <f>IF($F1368="","",$F1368*$D1368)</f>
        <v/>
      </c>
      <c r="H1368" s="42">
        <f>IF($G1368="","",$O1368)</f>
        <v/>
      </c>
      <c r="I1368" s="5">
        <f>IF($G1368="","",$G1368*IF($H1368="",$O1368,$H1368)/100)</f>
        <v/>
      </c>
      <c r="J1368" s="5">
        <f>IF(OR($L1368="",NOT(COUNTIFS($L$2:$L1368,$L1368)=1)),"",SUMIFS($G:$G,$L:$L,$L1368))</f>
        <v/>
      </c>
      <c r="K1368" s="5">
        <f>IF(OR($L1368="",NOT(COUNTIFS($L$2:$L1368,$L1368)=1)),"",SUMIFS($I:$I,$L:$L,$L1368))</f>
        <v/>
      </c>
      <c r="L1368" s="6">
        <f>IF($B1368="","",YEAR($B1368))</f>
        <v/>
      </c>
      <c r="M1368" s="6">
        <f>INT((ROW()-2)/39)+1</f>
        <v/>
      </c>
      <c r="N1368" s="6">
        <f>MOD(ROW()-2,39)+2</f>
        <v/>
      </c>
      <c r="O1368" s="42">
        <f>IF(AND($B1368&lt;&gt;"",$C1368&lt;&gt;"",$B1368&lt;=$C1368),INDEX(Szabalyok!$C:$C,$N1368),"")</f>
        <v/>
      </c>
      <c r="P1368">
        <f>IF(D1368="",P1367,P1367+1)</f>
        <v/>
      </c>
    </row>
    <row r="1369">
      <c r="A1369">
        <f>IF(P1369=P1368,0,P1369)</f>
        <v/>
      </c>
      <c r="B1369" s="41">
        <f>IF($M1369&gt;300,"",IF(OR(INDEX(Bemenet!$E$2:$E$301,$M1369)="",INDEX(Bemenet!$F$2:$F$301,$M1369)=""),"",MAX(INDEX(Bemenet!$E$2:$E$301,$M1369),INDEX(Szabalyok!$A:$A,$N1369))))</f>
        <v/>
      </c>
      <c r="C1369" s="41">
        <f>IF($B1369="","",MIN(INDEX(Bemenet!$F$2:$F$301,$M1369),INDEX(Szabalyok!$B:$B,$N1369)))</f>
        <v/>
      </c>
      <c r="D1369" s="5">
        <f>IF(AND($B1369&lt;&gt;"",$C1369&lt;&gt;"",$B1369&lt;=$C1369),INDEX(Bemenet!$G$2:$G$301,$M1369),"")</f>
        <v/>
      </c>
      <c r="E1369" s="6">
        <f>IF(AND($B1369&lt;&gt;"",$C1369&lt;&gt;"",$B1369&lt;=$C1369),INDEX(Bemenet!$D$2:$D$301,$M1369),"")</f>
        <v/>
      </c>
      <c r="F1369" s="5">
        <f>IF(AND($B1369&lt;&gt;"",$C1369&lt;&gt;"",$B1369&lt;=$C1369),$C1369-$B1369+1,"")</f>
        <v/>
      </c>
      <c r="G1369" s="5">
        <f>IF($F1369="","",$F1369*$D1369)</f>
        <v/>
      </c>
      <c r="H1369" s="42">
        <f>IF($G1369="","",$O1369)</f>
        <v/>
      </c>
      <c r="I1369" s="5">
        <f>IF($G1369="","",$G1369*IF($H1369="",$O1369,$H1369)/100)</f>
        <v/>
      </c>
      <c r="J1369" s="5">
        <f>IF(OR($L1369="",NOT(COUNTIFS($L$2:$L1369,$L1369)=1)),"",SUMIFS($G:$G,$L:$L,$L1369))</f>
        <v/>
      </c>
      <c r="K1369" s="5">
        <f>IF(OR($L1369="",NOT(COUNTIFS($L$2:$L1369,$L1369)=1)),"",SUMIFS($I:$I,$L:$L,$L1369))</f>
        <v/>
      </c>
      <c r="L1369" s="6">
        <f>IF($B1369="","",YEAR($B1369))</f>
        <v/>
      </c>
      <c r="M1369" s="6">
        <f>INT((ROW()-2)/39)+1</f>
        <v/>
      </c>
      <c r="N1369" s="6">
        <f>MOD(ROW()-2,39)+2</f>
        <v/>
      </c>
      <c r="O1369" s="42">
        <f>IF(AND($B1369&lt;&gt;"",$C1369&lt;&gt;"",$B1369&lt;=$C1369),INDEX(Szabalyok!$C:$C,$N1369),"")</f>
        <v/>
      </c>
      <c r="P1369">
        <f>IF(D1369="",P1368,P1368+1)</f>
        <v/>
      </c>
    </row>
    <row r="1370">
      <c r="A1370">
        <f>IF(P1370=P1369,0,P1370)</f>
        <v/>
      </c>
      <c r="B1370" s="41">
        <f>IF($M1370&gt;300,"",IF(OR(INDEX(Bemenet!$E$2:$E$301,$M1370)="",INDEX(Bemenet!$F$2:$F$301,$M1370)=""),"",MAX(INDEX(Bemenet!$E$2:$E$301,$M1370),INDEX(Szabalyok!$A:$A,$N1370))))</f>
        <v/>
      </c>
      <c r="C1370" s="41">
        <f>IF($B1370="","",MIN(INDEX(Bemenet!$F$2:$F$301,$M1370),INDEX(Szabalyok!$B:$B,$N1370)))</f>
        <v/>
      </c>
      <c r="D1370" s="5">
        <f>IF(AND($B1370&lt;&gt;"",$C1370&lt;&gt;"",$B1370&lt;=$C1370),INDEX(Bemenet!$G$2:$G$301,$M1370),"")</f>
        <v/>
      </c>
      <c r="E1370" s="6">
        <f>IF(AND($B1370&lt;&gt;"",$C1370&lt;&gt;"",$B1370&lt;=$C1370),INDEX(Bemenet!$D$2:$D$301,$M1370),"")</f>
        <v/>
      </c>
      <c r="F1370" s="5">
        <f>IF(AND($B1370&lt;&gt;"",$C1370&lt;&gt;"",$B1370&lt;=$C1370),$C1370-$B1370+1,"")</f>
        <v/>
      </c>
      <c r="G1370" s="5">
        <f>IF($F1370="","",$F1370*$D1370)</f>
        <v/>
      </c>
      <c r="H1370" s="42">
        <f>IF($G1370="","",$O1370)</f>
        <v/>
      </c>
      <c r="I1370" s="5">
        <f>IF($G1370="","",$G1370*IF($H1370="",$O1370,$H1370)/100)</f>
        <v/>
      </c>
      <c r="J1370" s="5">
        <f>IF(OR($L1370="",NOT(COUNTIFS($L$2:$L1370,$L1370)=1)),"",SUMIFS($G:$G,$L:$L,$L1370))</f>
        <v/>
      </c>
      <c r="K1370" s="5">
        <f>IF(OR($L1370="",NOT(COUNTIFS($L$2:$L1370,$L1370)=1)),"",SUMIFS($I:$I,$L:$L,$L1370))</f>
        <v/>
      </c>
      <c r="L1370" s="6">
        <f>IF($B1370="","",YEAR($B1370))</f>
        <v/>
      </c>
      <c r="M1370" s="6">
        <f>INT((ROW()-2)/39)+1</f>
        <v/>
      </c>
      <c r="N1370" s="6">
        <f>MOD(ROW()-2,39)+2</f>
        <v/>
      </c>
      <c r="O1370" s="42">
        <f>IF(AND($B1370&lt;&gt;"",$C1370&lt;&gt;"",$B1370&lt;=$C1370),INDEX(Szabalyok!$C:$C,$N1370),"")</f>
        <v/>
      </c>
      <c r="P1370">
        <f>IF(D1370="",P1369,P1369+1)</f>
        <v/>
      </c>
    </row>
    <row r="1371">
      <c r="A1371">
        <f>IF(P1371=P1370,0,P1371)</f>
        <v/>
      </c>
      <c r="B1371" s="41">
        <f>IF($M1371&gt;300,"",IF(OR(INDEX(Bemenet!$E$2:$E$301,$M1371)="",INDEX(Bemenet!$F$2:$F$301,$M1371)=""),"",MAX(INDEX(Bemenet!$E$2:$E$301,$M1371),INDEX(Szabalyok!$A:$A,$N1371))))</f>
        <v/>
      </c>
      <c r="C1371" s="41">
        <f>IF($B1371="","",MIN(INDEX(Bemenet!$F$2:$F$301,$M1371),INDEX(Szabalyok!$B:$B,$N1371)))</f>
        <v/>
      </c>
      <c r="D1371" s="5">
        <f>IF(AND($B1371&lt;&gt;"",$C1371&lt;&gt;"",$B1371&lt;=$C1371),INDEX(Bemenet!$G$2:$G$301,$M1371),"")</f>
        <v/>
      </c>
      <c r="E1371" s="6">
        <f>IF(AND($B1371&lt;&gt;"",$C1371&lt;&gt;"",$B1371&lt;=$C1371),INDEX(Bemenet!$D$2:$D$301,$M1371),"")</f>
        <v/>
      </c>
      <c r="F1371" s="5">
        <f>IF(AND($B1371&lt;&gt;"",$C1371&lt;&gt;"",$B1371&lt;=$C1371),$C1371-$B1371+1,"")</f>
        <v/>
      </c>
      <c r="G1371" s="5">
        <f>IF($F1371="","",$F1371*$D1371)</f>
        <v/>
      </c>
      <c r="H1371" s="42">
        <f>IF($G1371="","",$O1371)</f>
        <v/>
      </c>
      <c r="I1371" s="5">
        <f>IF($G1371="","",$G1371*IF($H1371="",$O1371,$H1371)/100)</f>
        <v/>
      </c>
      <c r="J1371" s="5">
        <f>IF(OR($L1371="",NOT(COUNTIFS($L$2:$L1371,$L1371)=1)),"",SUMIFS($G:$G,$L:$L,$L1371))</f>
        <v/>
      </c>
      <c r="K1371" s="5">
        <f>IF(OR($L1371="",NOT(COUNTIFS($L$2:$L1371,$L1371)=1)),"",SUMIFS($I:$I,$L:$L,$L1371))</f>
        <v/>
      </c>
      <c r="L1371" s="6">
        <f>IF($B1371="","",YEAR($B1371))</f>
        <v/>
      </c>
      <c r="M1371" s="6">
        <f>INT((ROW()-2)/39)+1</f>
        <v/>
      </c>
      <c r="N1371" s="6">
        <f>MOD(ROW()-2,39)+2</f>
        <v/>
      </c>
      <c r="O1371" s="42">
        <f>IF(AND($B1371&lt;&gt;"",$C1371&lt;&gt;"",$B1371&lt;=$C1371),INDEX(Szabalyok!$C:$C,$N1371),"")</f>
        <v/>
      </c>
      <c r="P1371">
        <f>IF(D1371="",P1370,P1370+1)</f>
        <v/>
      </c>
    </row>
    <row r="1372">
      <c r="A1372">
        <f>IF(P1372=P1371,0,P1372)</f>
        <v/>
      </c>
      <c r="B1372" s="41">
        <f>IF($M1372&gt;300,"",IF(OR(INDEX(Bemenet!$E$2:$E$301,$M1372)="",INDEX(Bemenet!$F$2:$F$301,$M1372)=""),"",MAX(INDEX(Bemenet!$E$2:$E$301,$M1372),INDEX(Szabalyok!$A:$A,$N1372))))</f>
        <v/>
      </c>
      <c r="C1372" s="41">
        <f>IF($B1372="","",MIN(INDEX(Bemenet!$F$2:$F$301,$M1372),INDEX(Szabalyok!$B:$B,$N1372)))</f>
        <v/>
      </c>
      <c r="D1372" s="5">
        <f>IF(AND($B1372&lt;&gt;"",$C1372&lt;&gt;"",$B1372&lt;=$C1372),INDEX(Bemenet!$G$2:$G$301,$M1372),"")</f>
        <v/>
      </c>
      <c r="E1372" s="6">
        <f>IF(AND($B1372&lt;&gt;"",$C1372&lt;&gt;"",$B1372&lt;=$C1372),INDEX(Bemenet!$D$2:$D$301,$M1372),"")</f>
        <v/>
      </c>
      <c r="F1372" s="5">
        <f>IF(AND($B1372&lt;&gt;"",$C1372&lt;&gt;"",$B1372&lt;=$C1372),$C1372-$B1372+1,"")</f>
        <v/>
      </c>
      <c r="G1372" s="5">
        <f>IF($F1372="","",$F1372*$D1372)</f>
        <v/>
      </c>
      <c r="H1372" s="42">
        <f>IF($G1372="","",$O1372)</f>
        <v/>
      </c>
      <c r="I1372" s="5">
        <f>IF($G1372="","",$G1372*IF($H1372="",$O1372,$H1372)/100)</f>
        <v/>
      </c>
      <c r="J1372" s="5">
        <f>IF(OR($L1372="",NOT(COUNTIFS($L$2:$L1372,$L1372)=1)),"",SUMIFS($G:$G,$L:$L,$L1372))</f>
        <v/>
      </c>
      <c r="K1372" s="5">
        <f>IF(OR($L1372="",NOT(COUNTIFS($L$2:$L1372,$L1372)=1)),"",SUMIFS($I:$I,$L:$L,$L1372))</f>
        <v/>
      </c>
      <c r="L1372" s="6">
        <f>IF($B1372="","",YEAR($B1372))</f>
        <v/>
      </c>
      <c r="M1372" s="6">
        <f>INT((ROW()-2)/39)+1</f>
        <v/>
      </c>
      <c r="N1372" s="6">
        <f>MOD(ROW()-2,39)+2</f>
        <v/>
      </c>
      <c r="O1372" s="42">
        <f>IF(AND($B1372&lt;&gt;"",$C1372&lt;&gt;"",$B1372&lt;=$C1372),INDEX(Szabalyok!$C:$C,$N1372),"")</f>
        <v/>
      </c>
      <c r="P1372">
        <f>IF(D1372="",P1371,P1371+1)</f>
        <v/>
      </c>
    </row>
    <row r="1373">
      <c r="A1373">
        <f>IF(P1373=P1372,0,P1373)</f>
        <v/>
      </c>
      <c r="B1373" s="41">
        <f>IF($M1373&gt;300,"",IF(OR(INDEX(Bemenet!$E$2:$E$301,$M1373)="",INDEX(Bemenet!$F$2:$F$301,$M1373)=""),"",MAX(INDEX(Bemenet!$E$2:$E$301,$M1373),INDEX(Szabalyok!$A:$A,$N1373))))</f>
        <v/>
      </c>
      <c r="C1373" s="41">
        <f>IF($B1373="","",MIN(INDEX(Bemenet!$F$2:$F$301,$M1373),INDEX(Szabalyok!$B:$B,$N1373)))</f>
        <v/>
      </c>
      <c r="D1373" s="5">
        <f>IF(AND($B1373&lt;&gt;"",$C1373&lt;&gt;"",$B1373&lt;=$C1373),INDEX(Bemenet!$G$2:$G$301,$M1373),"")</f>
        <v/>
      </c>
      <c r="E1373" s="6">
        <f>IF(AND($B1373&lt;&gt;"",$C1373&lt;&gt;"",$B1373&lt;=$C1373),INDEX(Bemenet!$D$2:$D$301,$M1373),"")</f>
        <v/>
      </c>
      <c r="F1373" s="5">
        <f>IF(AND($B1373&lt;&gt;"",$C1373&lt;&gt;"",$B1373&lt;=$C1373),$C1373-$B1373+1,"")</f>
        <v/>
      </c>
      <c r="G1373" s="5">
        <f>IF($F1373="","",$F1373*$D1373)</f>
        <v/>
      </c>
      <c r="H1373" s="42">
        <f>IF($G1373="","",$O1373)</f>
        <v/>
      </c>
      <c r="I1373" s="5">
        <f>IF($G1373="","",$G1373*IF($H1373="",$O1373,$H1373)/100)</f>
        <v/>
      </c>
      <c r="J1373" s="5">
        <f>IF(OR($L1373="",NOT(COUNTIFS($L$2:$L1373,$L1373)=1)),"",SUMIFS($G:$G,$L:$L,$L1373))</f>
        <v/>
      </c>
      <c r="K1373" s="5">
        <f>IF(OR($L1373="",NOT(COUNTIFS($L$2:$L1373,$L1373)=1)),"",SUMIFS($I:$I,$L:$L,$L1373))</f>
        <v/>
      </c>
      <c r="L1373" s="6">
        <f>IF($B1373="","",YEAR($B1373))</f>
        <v/>
      </c>
      <c r="M1373" s="6">
        <f>INT((ROW()-2)/39)+1</f>
        <v/>
      </c>
      <c r="N1373" s="6">
        <f>MOD(ROW()-2,39)+2</f>
        <v/>
      </c>
      <c r="O1373" s="42">
        <f>IF(AND($B1373&lt;&gt;"",$C1373&lt;&gt;"",$B1373&lt;=$C1373),INDEX(Szabalyok!$C:$C,$N1373),"")</f>
        <v/>
      </c>
      <c r="P1373">
        <f>IF(D1373="",P1372,P1372+1)</f>
        <v/>
      </c>
    </row>
    <row r="1374">
      <c r="A1374">
        <f>IF(P1374=P1373,0,P1374)</f>
        <v/>
      </c>
      <c r="B1374" s="41">
        <f>IF($M1374&gt;300,"",IF(OR(INDEX(Bemenet!$E$2:$E$301,$M1374)="",INDEX(Bemenet!$F$2:$F$301,$M1374)=""),"",MAX(INDEX(Bemenet!$E$2:$E$301,$M1374),INDEX(Szabalyok!$A:$A,$N1374))))</f>
        <v/>
      </c>
      <c r="C1374" s="41">
        <f>IF($B1374="","",MIN(INDEX(Bemenet!$F$2:$F$301,$M1374),INDEX(Szabalyok!$B:$B,$N1374)))</f>
        <v/>
      </c>
      <c r="D1374" s="5">
        <f>IF(AND($B1374&lt;&gt;"",$C1374&lt;&gt;"",$B1374&lt;=$C1374),INDEX(Bemenet!$G$2:$G$301,$M1374),"")</f>
        <v/>
      </c>
      <c r="E1374" s="6">
        <f>IF(AND($B1374&lt;&gt;"",$C1374&lt;&gt;"",$B1374&lt;=$C1374),INDEX(Bemenet!$D$2:$D$301,$M1374),"")</f>
        <v/>
      </c>
      <c r="F1374" s="5">
        <f>IF(AND($B1374&lt;&gt;"",$C1374&lt;&gt;"",$B1374&lt;=$C1374),$C1374-$B1374+1,"")</f>
        <v/>
      </c>
      <c r="G1374" s="5">
        <f>IF($F1374="","",$F1374*$D1374)</f>
        <v/>
      </c>
      <c r="H1374" s="42">
        <f>IF($G1374="","",$O1374)</f>
        <v/>
      </c>
      <c r="I1374" s="5">
        <f>IF($G1374="","",$G1374*IF($H1374="",$O1374,$H1374)/100)</f>
        <v/>
      </c>
      <c r="J1374" s="5">
        <f>IF(OR($L1374="",NOT(COUNTIFS($L$2:$L1374,$L1374)=1)),"",SUMIFS($G:$G,$L:$L,$L1374))</f>
        <v/>
      </c>
      <c r="K1374" s="5">
        <f>IF(OR($L1374="",NOT(COUNTIFS($L$2:$L1374,$L1374)=1)),"",SUMIFS($I:$I,$L:$L,$L1374))</f>
        <v/>
      </c>
      <c r="L1374" s="6">
        <f>IF($B1374="","",YEAR($B1374))</f>
        <v/>
      </c>
      <c r="M1374" s="6">
        <f>INT((ROW()-2)/39)+1</f>
        <v/>
      </c>
      <c r="N1374" s="6">
        <f>MOD(ROW()-2,39)+2</f>
        <v/>
      </c>
      <c r="O1374" s="42">
        <f>IF(AND($B1374&lt;&gt;"",$C1374&lt;&gt;"",$B1374&lt;=$C1374),INDEX(Szabalyok!$C:$C,$N1374),"")</f>
        <v/>
      </c>
      <c r="P1374">
        <f>IF(D1374="",P1373,P1373+1)</f>
        <v/>
      </c>
    </row>
    <row r="1375">
      <c r="A1375">
        <f>IF(P1375=P1374,0,P1375)</f>
        <v/>
      </c>
      <c r="B1375" s="41">
        <f>IF($M1375&gt;300,"",IF(OR(INDEX(Bemenet!$E$2:$E$301,$M1375)="",INDEX(Bemenet!$F$2:$F$301,$M1375)=""),"",MAX(INDEX(Bemenet!$E$2:$E$301,$M1375),INDEX(Szabalyok!$A:$A,$N1375))))</f>
        <v/>
      </c>
      <c r="C1375" s="41">
        <f>IF($B1375="","",MIN(INDEX(Bemenet!$F$2:$F$301,$M1375),INDEX(Szabalyok!$B:$B,$N1375)))</f>
        <v/>
      </c>
      <c r="D1375" s="5">
        <f>IF(AND($B1375&lt;&gt;"",$C1375&lt;&gt;"",$B1375&lt;=$C1375),INDEX(Bemenet!$G$2:$G$301,$M1375),"")</f>
        <v/>
      </c>
      <c r="E1375" s="6">
        <f>IF(AND($B1375&lt;&gt;"",$C1375&lt;&gt;"",$B1375&lt;=$C1375),INDEX(Bemenet!$D$2:$D$301,$M1375),"")</f>
        <v/>
      </c>
      <c r="F1375" s="5">
        <f>IF(AND($B1375&lt;&gt;"",$C1375&lt;&gt;"",$B1375&lt;=$C1375),$C1375-$B1375+1,"")</f>
        <v/>
      </c>
      <c r="G1375" s="5">
        <f>IF($F1375="","",$F1375*$D1375)</f>
        <v/>
      </c>
      <c r="H1375" s="42">
        <f>IF($G1375="","",$O1375)</f>
        <v/>
      </c>
      <c r="I1375" s="5">
        <f>IF($G1375="","",$G1375*IF($H1375="",$O1375,$H1375)/100)</f>
        <v/>
      </c>
      <c r="J1375" s="5">
        <f>IF(OR($L1375="",NOT(COUNTIFS($L$2:$L1375,$L1375)=1)),"",SUMIFS($G:$G,$L:$L,$L1375))</f>
        <v/>
      </c>
      <c r="K1375" s="5">
        <f>IF(OR($L1375="",NOT(COUNTIFS($L$2:$L1375,$L1375)=1)),"",SUMIFS($I:$I,$L:$L,$L1375))</f>
        <v/>
      </c>
      <c r="L1375" s="6">
        <f>IF($B1375="","",YEAR($B1375))</f>
        <v/>
      </c>
      <c r="M1375" s="6">
        <f>INT((ROW()-2)/39)+1</f>
        <v/>
      </c>
      <c r="N1375" s="6">
        <f>MOD(ROW()-2,39)+2</f>
        <v/>
      </c>
      <c r="O1375" s="42">
        <f>IF(AND($B1375&lt;&gt;"",$C1375&lt;&gt;"",$B1375&lt;=$C1375),INDEX(Szabalyok!$C:$C,$N1375),"")</f>
        <v/>
      </c>
      <c r="P1375">
        <f>IF(D1375="",P1374,P1374+1)</f>
        <v/>
      </c>
    </row>
    <row r="1376">
      <c r="A1376">
        <f>IF(P1376=P1375,0,P1376)</f>
        <v/>
      </c>
      <c r="B1376" s="41">
        <f>IF($M1376&gt;300,"",IF(OR(INDEX(Bemenet!$E$2:$E$301,$M1376)="",INDEX(Bemenet!$F$2:$F$301,$M1376)=""),"",MAX(INDEX(Bemenet!$E$2:$E$301,$M1376),INDEX(Szabalyok!$A:$A,$N1376))))</f>
        <v/>
      </c>
      <c r="C1376" s="41">
        <f>IF($B1376="","",MIN(INDEX(Bemenet!$F$2:$F$301,$M1376),INDEX(Szabalyok!$B:$B,$N1376)))</f>
        <v/>
      </c>
      <c r="D1376" s="5">
        <f>IF(AND($B1376&lt;&gt;"",$C1376&lt;&gt;"",$B1376&lt;=$C1376),INDEX(Bemenet!$G$2:$G$301,$M1376),"")</f>
        <v/>
      </c>
      <c r="E1376" s="6">
        <f>IF(AND($B1376&lt;&gt;"",$C1376&lt;&gt;"",$B1376&lt;=$C1376),INDEX(Bemenet!$D$2:$D$301,$M1376),"")</f>
        <v/>
      </c>
      <c r="F1376" s="5">
        <f>IF(AND($B1376&lt;&gt;"",$C1376&lt;&gt;"",$B1376&lt;=$C1376),$C1376-$B1376+1,"")</f>
        <v/>
      </c>
      <c r="G1376" s="5">
        <f>IF($F1376="","",$F1376*$D1376)</f>
        <v/>
      </c>
      <c r="H1376" s="42">
        <f>IF($G1376="","",$O1376)</f>
        <v/>
      </c>
      <c r="I1376" s="5">
        <f>IF($G1376="","",$G1376*IF($H1376="",$O1376,$H1376)/100)</f>
        <v/>
      </c>
      <c r="J1376" s="5">
        <f>IF(OR($L1376="",NOT(COUNTIFS($L$2:$L1376,$L1376)=1)),"",SUMIFS($G:$G,$L:$L,$L1376))</f>
        <v/>
      </c>
      <c r="K1376" s="5">
        <f>IF(OR($L1376="",NOT(COUNTIFS($L$2:$L1376,$L1376)=1)),"",SUMIFS($I:$I,$L:$L,$L1376))</f>
        <v/>
      </c>
      <c r="L1376" s="6">
        <f>IF($B1376="","",YEAR($B1376))</f>
        <v/>
      </c>
      <c r="M1376" s="6">
        <f>INT((ROW()-2)/39)+1</f>
        <v/>
      </c>
      <c r="N1376" s="6">
        <f>MOD(ROW()-2,39)+2</f>
        <v/>
      </c>
      <c r="O1376" s="42">
        <f>IF(AND($B1376&lt;&gt;"",$C1376&lt;&gt;"",$B1376&lt;=$C1376),INDEX(Szabalyok!$C:$C,$N1376),"")</f>
        <v/>
      </c>
      <c r="P1376">
        <f>IF(D1376="",P1375,P1375+1)</f>
        <v/>
      </c>
    </row>
    <row r="1377">
      <c r="A1377">
        <f>IF(P1377=P1376,0,P1377)</f>
        <v/>
      </c>
      <c r="B1377" s="41">
        <f>IF($M1377&gt;300,"",IF(OR(INDEX(Bemenet!$E$2:$E$301,$M1377)="",INDEX(Bemenet!$F$2:$F$301,$M1377)=""),"",MAX(INDEX(Bemenet!$E$2:$E$301,$M1377),INDEX(Szabalyok!$A:$A,$N1377))))</f>
        <v/>
      </c>
      <c r="C1377" s="41">
        <f>IF($B1377="","",MIN(INDEX(Bemenet!$F$2:$F$301,$M1377),INDEX(Szabalyok!$B:$B,$N1377)))</f>
        <v/>
      </c>
      <c r="D1377" s="5">
        <f>IF(AND($B1377&lt;&gt;"",$C1377&lt;&gt;"",$B1377&lt;=$C1377),INDEX(Bemenet!$G$2:$G$301,$M1377),"")</f>
        <v/>
      </c>
      <c r="E1377" s="6">
        <f>IF(AND($B1377&lt;&gt;"",$C1377&lt;&gt;"",$B1377&lt;=$C1377),INDEX(Bemenet!$D$2:$D$301,$M1377),"")</f>
        <v/>
      </c>
      <c r="F1377" s="5">
        <f>IF(AND($B1377&lt;&gt;"",$C1377&lt;&gt;"",$B1377&lt;=$C1377),$C1377-$B1377+1,"")</f>
        <v/>
      </c>
      <c r="G1377" s="5">
        <f>IF($F1377="","",$F1377*$D1377)</f>
        <v/>
      </c>
      <c r="H1377" s="42">
        <f>IF($G1377="","",$O1377)</f>
        <v/>
      </c>
      <c r="I1377" s="5">
        <f>IF($G1377="","",$G1377*IF($H1377="",$O1377,$H1377)/100)</f>
        <v/>
      </c>
      <c r="J1377" s="5">
        <f>IF(OR($L1377="",NOT(COUNTIFS($L$2:$L1377,$L1377)=1)),"",SUMIFS($G:$G,$L:$L,$L1377))</f>
        <v/>
      </c>
      <c r="K1377" s="5">
        <f>IF(OR($L1377="",NOT(COUNTIFS($L$2:$L1377,$L1377)=1)),"",SUMIFS($I:$I,$L:$L,$L1377))</f>
        <v/>
      </c>
      <c r="L1377" s="6">
        <f>IF($B1377="","",YEAR($B1377))</f>
        <v/>
      </c>
      <c r="M1377" s="6">
        <f>INT((ROW()-2)/39)+1</f>
        <v/>
      </c>
      <c r="N1377" s="6">
        <f>MOD(ROW()-2,39)+2</f>
        <v/>
      </c>
      <c r="O1377" s="42">
        <f>IF(AND($B1377&lt;&gt;"",$C1377&lt;&gt;"",$B1377&lt;=$C1377),INDEX(Szabalyok!$C:$C,$N1377),"")</f>
        <v/>
      </c>
      <c r="P1377">
        <f>IF(D1377="",P1376,P1376+1)</f>
        <v/>
      </c>
    </row>
    <row r="1378">
      <c r="A1378">
        <f>IF(P1378=P1377,0,P1378)</f>
        <v/>
      </c>
      <c r="B1378" s="41">
        <f>IF($M1378&gt;300,"",IF(OR(INDEX(Bemenet!$E$2:$E$301,$M1378)="",INDEX(Bemenet!$F$2:$F$301,$M1378)=""),"",MAX(INDEX(Bemenet!$E$2:$E$301,$M1378),INDEX(Szabalyok!$A:$A,$N1378))))</f>
        <v/>
      </c>
      <c r="C1378" s="41">
        <f>IF($B1378="","",MIN(INDEX(Bemenet!$F$2:$F$301,$M1378),INDEX(Szabalyok!$B:$B,$N1378)))</f>
        <v/>
      </c>
      <c r="D1378" s="5">
        <f>IF(AND($B1378&lt;&gt;"",$C1378&lt;&gt;"",$B1378&lt;=$C1378),INDEX(Bemenet!$G$2:$G$301,$M1378),"")</f>
        <v/>
      </c>
      <c r="E1378" s="6">
        <f>IF(AND($B1378&lt;&gt;"",$C1378&lt;&gt;"",$B1378&lt;=$C1378),INDEX(Bemenet!$D$2:$D$301,$M1378),"")</f>
        <v/>
      </c>
      <c r="F1378" s="5">
        <f>IF(AND($B1378&lt;&gt;"",$C1378&lt;&gt;"",$B1378&lt;=$C1378),$C1378-$B1378+1,"")</f>
        <v/>
      </c>
      <c r="G1378" s="5">
        <f>IF($F1378="","",$F1378*$D1378)</f>
        <v/>
      </c>
      <c r="H1378" s="42">
        <f>IF($G1378="","",$O1378)</f>
        <v/>
      </c>
      <c r="I1378" s="5">
        <f>IF($G1378="","",$G1378*IF($H1378="",$O1378,$H1378)/100)</f>
        <v/>
      </c>
      <c r="J1378" s="5">
        <f>IF(OR($L1378="",NOT(COUNTIFS($L$2:$L1378,$L1378)=1)),"",SUMIFS($G:$G,$L:$L,$L1378))</f>
        <v/>
      </c>
      <c r="K1378" s="5">
        <f>IF(OR($L1378="",NOT(COUNTIFS($L$2:$L1378,$L1378)=1)),"",SUMIFS($I:$I,$L:$L,$L1378))</f>
        <v/>
      </c>
      <c r="L1378" s="6">
        <f>IF($B1378="","",YEAR($B1378))</f>
        <v/>
      </c>
      <c r="M1378" s="6">
        <f>INT((ROW()-2)/39)+1</f>
        <v/>
      </c>
      <c r="N1378" s="6">
        <f>MOD(ROW()-2,39)+2</f>
        <v/>
      </c>
      <c r="O1378" s="42">
        <f>IF(AND($B1378&lt;&gt;"",$C1378&lt;&gt;"",$B1378&lt;=$C1378),INDEX(Szabalyok!$C:$C,$N1378),"")</f>
        <v/>
      </c>
      <c r="P1378">
        <f>IF(D1378="",P1377,P1377+1)</f>
        <v/>
      </c>
    </row>
    <row r="1379">
      <c r="A1379">
        <f>IF(P1379=P1378,0,P1379)</f>
        <v/>
      </c>
      <c r="B1379" s="41">
        <f>IF($M1379&gt;300,"",IF(OR(INDEX(Bemenet!$E$2:$E$301,$M1379)="",INDEX(Bemenet!$F$2:$F$301,$M1379)=""),"",MAX(INDEX(Bemenet!$E$2:$E$301,$M1379),INDEX(Szabalyok!$A:$A,$N1379))))</f>
        <v/>
      </c>
      <c r="C1379" s="41">
        <f>IF($B1379="","",MIN(INDEX(Bemenet!$F$2:$F$301,$M1379),INDEX(Szabalyok!$B:$B,$N1379)))</f>
        <v/>
      </c>
      <c r="D1379" s="5">
        <f>IF(AND($B1379&lt;&gt;"",$C1379&lt;&gt;"",$B1379&lt;=$C1379),INDEX(Bemenet!$G$2:$G$301,$M1379),"")</f>
        <v/>
      </c>
      <c r="E1379" s="6">
        <f>IF(AND($B1379&lt;&gt;"",$C1379&lt;&gt;"",$B1379&lt;=$C1379),INDEX(Bemenet!$D$2:$D$301,$M1379),"")</f>
        <v/>
      </c>
      <c r="F1379" s="5">
        <f>IF(AND($B1379&lt;&gt;"",$C1379&lt;&gt;"",$B1379&lt;=$C1379),$C1379-$B1379+1,"")</f>
        <v/>
      </c>
      <c r="G1379" s="5">
        <f>IF($F1379="","",$F1379*$D1379)</f>
        <v/>
      </c>
      <c r="H1379" s="42">
        <f>IF($G1379="","",$O1379)</f>
        <v/>
      </c>
      <c r="I1379" s="5">
        <f>IF($G1379="","",$G1379*IF($H1379="",$O1379,$H1379)/100)</f>
        <v/>
      </c>
      <c r="J1379" s="5">
        <f>IF(OR($L1379="",NOT(COUNTIFS($L$2:$L1379,$L1379)=1)),"",SUMIFS($G:$G,$L:$L,$L1379))</f>
        <v/>
      </c>
      <c r="K1379" s="5">
        <f>IF(OR($L1379="",NOT(COUNTIFS($L$2:$L1379,$L1379)=1)),"",SUMIFS($I:$I,$L:$L,$L1379))</f>
        <v/>
      </c>
      <c r="L1379" s="6">
        <f>IF($B1379="","",YEAR($B1379))</f>
        <v/>
      </c>
      <c r="M1379" s="6">
        <f>INT((ROW()-2)/39)+1</f>
        <v/>
      </c>
      <c r="N1379" s="6">
        <f>MOD(ROW()-2,39)+2</f>
        <v/>
      </c>
      <c r="O1379" s="42">
        <f>IF(AND($B1379&lt;&gt;"",$C1379&lt;&gt;"",$B1379&lt;=$C1379),INDEX(Szabalyok!$C:$C,$N1379),"")</f>
        <v/>
      </c>
      <c r="P1379">
        <f>IF(D1379="",P1378,P1378+1)</f>
        <v/>
      </c>
    </row>
    <row r="1380">
      <c r="A1380">
        <f>IF(P1380=P1379,0,P1380)</f>
        <v/>
      </c>
      <c r="B1380" s="41">
        <f>IF($M1380&gt;300,"",IF(OR(INDEX(Bemenet!$E$2:$E$301,$M1380)="",INDEX(Bemenet!$F$2:$F$301,$M1380)=""),"",MAX(INDEX(Bemenet!$E$2:$E$301,$M1380),INDEX(Szabalyok!$A:$A,$N1380))))</f>
        <v/>
      </c>
      <c r="C1380" s="41">
        <f>IF($B1380="","",MIN(INDEX(Bemenet!$F$2:$F$301,$M1380),INDEX(Szabalyok!$B:$B,$N1380)))</f>
        <v/>
      </c>
      <c r="D1380" s="5">
        <f>IF(AND($B1380&lt;&gt;"",$C1380&lt;&gt;"",$B1380&lt;=$C1380),INDEX(Bemenet!$G$2:$G$301,$M1380),"")</f>
        <v/>
      </c>
      <c r="E1380" s="6">
        <f>IF(AND($B1380&lt;&gt;"",$C1380&lt;&gt;"",$B1380&lt;=$C1380),INDEX(Bemenet!$D$2:$D$301,$M1380),"")</f>
        <v/>
      </c>
      <c r="F1380" s="5">
        <f>IF(AND($B1380&lt;&gt;"",$C1380&lt;&gt;"",$B1380&lt;=$C1380),$C1380-$B1380+1,"")</f>
        <v/>
      </c>
      <c r="G1380" s="5">
        <f>IF($F1380="","",$F1380*$D1380)</f>
        <v/>
      </c>
      <c r="H1380" s="42">
        <f>IF($G1380="","",$O1380)</f>
        <v/>
      </c>
      <c r="I1380" s="5">
        <f>IF($G1380="","",$G1380*IF($H1380="",$O1380,$H1380)/100)</f>
        <v/>
      </c>
      <c r="J1380" s="5">
        <f>IF(OR($L1380="",NOT(COUNTIFS($L$2:$L1380,$L1380)=1)),"",SUMIFS($G:$G,$L:$L,$L1380))</f>
        <v/>
      </c>
      <c r="K1380" s="5">
        <f>IF(OR($L1380="",NOT(COUNTIFS($L$2:$L1380,$L1380)=1)),"",SUMIFS($I:$I,$L:$L,$L1380))</f>
        <v/>
      </c>
      <c r="L1380" s="6">
        <f>IF($B1380="","",YEAR($B1380))</f>
        <v/>
      </c>
      <c r="M1380" s="6">
        <f>INT((ROW()-2)/39)+1</f>
        <v/>
      </c>
      <c r="N1380" s="6">
        <f>MOD(ROW()-2,39)+2</f>
        <v/>
      </c>
      <c r="O1380" s="42">
        <f>IF(AND($B1380&lt;&gt;"",$C1380&lt;&gt;"",$B1380&lt;=$C1380),INDEX(Szabalyok!$C:$C,$N1380),"")</f>
        <v/>
      </c>
      <c r="P1380">
        <f>IF(D1380="",P1379,P1379+1)</f>
        <v/>
      </c>
    </row>
    <row r="1381">
      <c r="A1381">
        <f>IF(P1381=P1380,0,P1381)</f>
        <v/>
      </c>
      <c r="B1381" s="41">
        <f>IF($M1381&gt;300,"",IF(OR(INDEX(Bemenet!$E$2:$E$301,$M1381)="",INDEX(Bemenet!$F$2:$F$301,$M1381)=""),"",MAX(INDEX(Bemenet!$E$2:$E$301,$M1381),INDEX(Szabalyok!$A:$A,$N1381))))</f>
        <v/>
      </c>
      <c r="C1381" s="41">
        <f>IF($B1381="","",MIN(INDEX(Bemenet!$F$2:$F$301,$M1381),INDEX(Szabalyok!$B:$B,$N1381)))</f>
        <v/>
      </c>
      <c r="D1381" s="5">
        <f>IF(AND($B1381&lt;&gt;"",$C1381&lt;&gt;"",$B1381&lt;=$C1381),INDEX(Bemenet!$G$2:$G$301,$M1381),"")</f>
        <v/>
      </c>
      <c r="E1381" s="6">
        <f>IF(AND($B1381&lt;&gt;"",$C1381&lt;&gt;"",$B1381&lt;=$C1381),INDEX(Bemenet!$D$2:$D$301,$M1381),"")</f>
        <v/>
      </c>
      <c r="F1381" s="5">
        <f>IF(AND($B1381&lt;&gt;"",$C1381&lt;&gt;"",$B1381&lt;=$C1381),$C1381-$B1381+1,"")</f>
        <v/>
      </c>
      <c r="G1381" s="5">
        <f>IF($F1381="","",$F1381*$D1381)</f>
        <v/>
      </c>
      <c r="H1381" s="42">
        <f>IF($G1381="","",$O1381)</f>
        <v/>
      </c>
      <c r="I1381" s="5">
        <f>IF($G1381="","",$G1381*IF($H1381="",$O1381,$H1381)/100)</f>
        <v/>
      </c>
      <c r="J1381" s="5">
        <f>IF(OR($L1381="",NOT(COUNTIFS($L$2:$L1381,$L1381)=1)),"",SUMIFS($G:$G,$L:$L,$L1381))</f>
        <v/>
      </c>
      <c r="K1381" s="5">
        <f>IF(OR($L1381="",NOT(COUNTIFS($L$2:$L1381,$L1381)=1)),"",SUMIFS($I:$I,$L:$L,$L1381))</f>
        <v/>
      </c>
      <c r="L1381" s="6">
        <f>IF($B1381="","",YEAR($B1381))</f>
        <v/>
      </c>
      <c r="M1381" s="6">
        <f>INT((ROW()-2)/39)+1</f>
        <v/>
      </c>
      <c r="N1381" s="6">
        <f>MOD(ROW()-2,39)+2</f>
        <v/>
      </c>
      <c r="O1381" s="42">
        <f>IF(AND($B1381&lt;&gt;"",$C1381&lt;&gt;"",$B1381&lt;=$C1381),INDEX(Szabalyok!$C:$C,$N1381),"")</f>
        <v/>
      </c>
      <c r="P1381">
        <f>IF(D1381="",P1380,P1380+1)</f>
        <v/>
      </c>
    </row>
    <row r="1382">
      <c r="A1382">
        <f>IF(P1382=P1381,0,P1382)</f>
        <v/>
      </c>
      <c r="B1382" s="41">
        <f>IF($M1382&gt;300,"",IF(OR(INDEX(Bemenet!$E$2:$E$301,$M1382)="",INDEX(Bemenet!$F$2:$F$301,$M1382)=""),"",MAX(INDEX(Bemenet!$E$2:$E$301,$M1382),INDEX(Szabalyok!$A:$A,$N1382))))</f>
        <v/>
      </c>
      <c r="C1382" s="41">
        <f>IF($B1382="","",MIN(INDEX(Bemenet!$F$2:$F$301,$M1382),INDEX(Szabalyok!$B:$B,$N1382)))</f>
        <v/>
      </c>
      <c r="D1382" s="5">
        <f>IF(AND($B1382&lt;&gt;"",$C1382&lt;&gt;"",$B1382&lt;=$C1382),INDEX(Bemenet!$G$2:$G$301,$M1382),"")</f>
        <v/>
      </c>
      <c r="E1382" s="6">
        <f>IF(AND($B1382&lt;&gt;"",$C1382&lt;&gt;"",$B1382&lt;=$C1382),INDEX(Bemenet!$D$2:$D$301,$M1382),"")</f>
        <v/>
      </c>
      <c r="F1382" s="5">
        <f>IF(AND($B1382&lt;&gt;"",$C1382&lt;&gt;"",$B1382&lt;=$C1382),$C1382-$B1382+1,"")</f>
        <v/>
      </c>
      <c r="G1382" s="5">
        <f>IF($F1382="","",$F1382*$D1382)</f>
        <v/>
      </c>
      <c r="H1382" s="42">
        <f>IF($G1382="","",$O1382)</f>
        <v/>
      </c>
      <c r="I1382" s="5">
        <f>IF($G1382="","",$G1382*IF($H1382="",$O1382,$H1382)/100)</f>
        <v/>
      </c>
      <c r="J1382" s="5">
        <f>IF(OR($L1382="",NOT(COUNTIFS($L$2:$L1382,$L1382)=1)),"",SUMIFS($G:$G,$L:$L,$L1382))</f>
        <v/>
      </c>
      <c r="K1382" s="5">
        <f>IF(OR($L1382="",NOT(COUNTIFS($L$2:$L1382,$L1382)=1)),"",SUMIFS($I:$I,$L:$L,$L1382))</f>
        <v/>
      </c>
      <c r="L1382" s="6">
        <f>IF($B1382="","",YEAR($B1382))</f>
        <v/>
      </c>
      <c r="M1382" s="6">
        <f>INT((ROW()-2)/39)+1</f>
        <v/>
      </c>
      <c r="N1382" s="6">
        <f>MOD(ROW()-2,39)+2</f>
        <v/>
      </c>
      <c r="O1382" s="42">
        <f>IF(AND($B1382&lt;&gt;"",$C1382&lt;&gt;"",$B1382&lt;=$C1382),INDEX(Szabalyok!$C:$C,$N1382),"")</f>
        <v/>
      </c>
      <c r="P1382">
        <f>IF(D1382="",P1381,P1381+1)</f>
        <v/>
      </c>
    </row>
    <row r="1383">
      <c r="A1383">
        <f>IF(P1383=P1382,0,P1383)</f>
        <v/>
      </c>
      <c r="B1383" s="41">
        <f>IF($M1383&gt;300,"",IF(OR(INDEX(Bemenet!$E$2:$E$301,$M1383)="",INDEX(Bemenet!$F$2:$F$301,$M1383)=""),"",MAX(INDEX(Bemenet!$E$2:$E$301,$M1383),INDEX(Szabalyok!$A:$A,$N1383))))</f>
        <v/>
      </c>
      <c r="C1383" s="41">
        <f>IF($B1383="","",MIN(INDEX(Bemenet!$F$2:$F$301,$M1383),INDEX(Szabalyok!$B:$B,$N1383)))</f>
        <v/>
      </c>
      <c r="D1383" s="5">
        <f>IF(AND($B1383&lt;&gt;"",$C1383&lt;&gt;"",$B1383&lt;=$C1383),INDEX(Bemenet!$G$2:$G$301,$M1383),"")</f>
        <v/>
      </c>
      <c r="E1383" s="6">
        <f>IF(AND($B1383&lt;&gt;"",$C1383&lt;&gt;"",$B1383&lt;=$C1383),INDEX(Bemenet!$D$2:$D$301,$M1383),"")</f>
        <v/>
      </c>
      <c r="F1383" s="5">
        <f>IF(AND($B1383&lt;&gt;"",$C1383&lt;&gt;"",$B1383&lt;=$C1383),$C1383-$B1383+1,"")</f>
        <v/>
      </c>
      <c r="G1383" s="5">
        <f>IF($F1383="","",$F1383*$D1383)</f>
        <v/>
      </c>
      <c r="H1383" s="42">
        <f>IF($G1383="","",$O1383)</f>
        <v/>
      </c>
      <c r="I1383" s="5">
        <f>IF($G1383="","",$G1383*IF($H1383="",$O1383,$H1383)/100)</f>
        <v/>
      </c>
      <c r="J1383" s="5">
        <f>IF(OR($L1383="",NOT(COUNTIFS($L$2:$L1383,$L1383)=1)),"",SUMIFS($G:$G,$L:$L,$L1383))</f>
        <v/>
      </c>
      <c r="K1383" s="5">
        <f>IF(OR($L1383="",NOT(COUNTIFS($L$2:$L1383,$L1383)=1)),"",SUMIFS($I:$I,$L:$L,$L1383))</f>
        <v/>
      </c>
      <c r="L1383" s="6">
        <f>IF($B1383="","",YEAR($B1383))</f>
        <v/>
      </c>
      <c r="M1383" s="6">
        <f>INT((ROW()-2)/39)+1</f>
        <v/>
      </c>
      <c r="N1383" s="6">
        <f>MOD(ROW()-2,39)+2</f>
        <v/>
      </c>
      <c r="O1383" s="42">
        <f>IF(AND($B1383&lt;&gt;"",$C1383&lt;&gt;"",$B1383&lt;=$C1383),INDEX(Szabalyok!$C:$C,$N1383),"")</f>
        <v/>
      </c>
      <c r="P1383">
        <f>IF(D1383="",P1382,P1382+1)</f>
        <v/>
      </c>
    </row>
    <row r="1384">
      <c r="A1384">
        <f>IF(P1384=P1383,0,P1384)</f>
        <v/>
      </c>
      <c r="B1384" s="41">
        <f>IF($M1384&gt;300,"",IF(OR(INDEX(Bemenet!$E$2:$E$301,$M1384)="",INDEX(Bemenet!$F$2:$F$301,$M1384)=""),"",MAX(INDEX(Bemenet!$E$2:$E$301,$M1384),INDEX(Szabalyok!$A:$A,$N1384))))</f>
        <v/>
      </c>
      <c r="C1384" s="41">
        <f>IF($B1384="","",MIN(INDEX(Bemenet!$F$2:$F$301,$M1384),INDEX(Szabalyok!$B:$B,$N1384)))</f>
        <v/>
      </c>
      <c r="D1384" s="5">
        <f>IF(AND($B1384&lt;&gt;"",$C1384&lt;&gt;"",$B1384&lt;=$C1384),INDEX(Bemenet!$G$2:$G$301,$M1384),"")</f>
        <v/>
      </c>
      <c r="E1384" s="6">
        <f>IF(AND($B1384&lt;&gt;"",$C1384&lt;&gt;"",$B1384&lt;=$C1384),INDEX(Bemenet!$D$2:$D$301,$M1384),"")</f>
        <v/>
      </c>
      <c r="F1384" s="5">
        <f>IF(AND($B1384&lt;&gt;"",$C1384&lt;&gt;"",$B1384&lt;=$C1384),$C1384-$B1384+1,"")</f>
        <v/>
      </c>
      <c r="G1384" s="5">
        <f>IF($F1384="","",$F1384*$D1384)</f>
        <v/>
      </c>
      <c r="H1384" s="42">
        <f>IF($G1384="","",$O1384)</f>
        <v/>
      </c>
      <c r="I1384" s="5">
        <f>IF($G1384="","",$G1384*IF($H1384="",$O1384,$H1384)/100)</f>
        <v/>
      </c>
      <c r="J1384" s="5">
        <f>IF(OR($L1384="",NOT(COUNTIFS($L$2:$L1384,$L1384)=1)),"",SUMIFS($G:$G,$L:$L,$L1384))</f>
        <v/>
      </c>
      <c r="K1384" s="5">
        <f>IF(OR($L1384="",NOT(COUNTIFS($L$2:$L1384,$L1384)=1)),"",SUMIFS($I:$I,$L:$L,$L1384))</f>
        <v/>
      </c>
      <c r="L1384" s="6">
        <f>IF($B1384="","",YEAR($B1384))</f>
        <v/>
      </c>
      <c r="M1384" s="6">
        <f>INT((ROW()-2)/39)+1</f>
        <v/>
      </c>
      <c r="N1384" s="6">
        <f>MOD(ROW()-2,39)+2</f>
        <v/>
      </c>
      <c r="O1384" s="42">
        <f>IF(AND($B1384&lt;&gt;"",$C1384&lt;&gt;"",$B1384&lt;=$C1384),INDEX(Szabalyok!$C:$C,$N1384),"")</f>
        <v/>
      </c>
      <c r="P1384">
        <f>IF(D1384="",P1383,P1383+1)</f>
        <v/>
      </c>
    </row>
    <row r="1385">
      <c r="A1385">
        <f>IF(P1385=P1384,0,P1385)</f>
        <v/>
      </c>
      <c r="B1385" s="41">
        <f>IF($M1385&gt;300,"",IF(OR(INDEX(Bemenet!$E$2:$E$301,$M1385)="",INDEX(Bemenet!$F$2:$F$301,$M1385)=""),"",MAX(INDEX(Bemenet!$E$2:$E$301,$M1385),INDEX(Szabalyok!$A:$A,$N1385))))</f>
        <v/>
      </c>
      <c r="C1385" s="41">
        <f>IF($B1385="","",MIN(INDEX(Bemenet!$F$2:$F$301,$M1385),INDEX(Szabalyok!$B:$B,$N1385)))</f>
        <v/>
      </c>
      <c r="D1385" s="5">
        <f>IF(AND($B1385&lt;&gt;"",$C1385&lt;&gt;"",$B1385&lt;=$C1385),INDEX(Bemenet!$G$2:$G$301,$M1385),"")</f>
        <v/>
      </c>
      <c r="E1385" s="6">
        <f>IF(AND($B1385&lt;&gt;"",$C1385&lt;&gt;"",$B1385&lt;=$C1385),INDEX(Bemenet!$D$2:$D$301,$M1385),"")</f>
        <v/>
      </c>
      <c r="F1385" s="5">
        <f>IF(AND($B1385&lt;&gt;"",$C1385&lt;&gt;"",$B1385&lt;=$C1385),$C1385-$B1385+1,"")</f>
        <v/>
      </c>
      <c r="G1385" s="5">
        <f>IF($F1385="","",$F1385*$D1385)</f>
        <v/>
      </c>
      <c r="H1385" s="42">
        <f>IF($G1385="","",$O1385)</f>
        <v/>
      </c>
      <c r="I1385" s="5">
        <f>IF($G1385="","",$G1385*IF($H1385="",$O1385,$H1385)/100)</f>
        <v/>
      </c>
      <c r="J1385" s="5">
        <f>IF(OR($L1385="",NOT(COUNTIFS($L$2:$L1385,$L1385)=1)),"",SUMIFS($G:$G,$L:$L,$L1385))</f>
        <v/>
      </c>
      <c r="K1385" s="5">
        <f>IF(OR($L1385="",NOT(COUNTIFS($L$2:$L1385,$L1385)=1)),"",SUMIFS($I:$I,$L:$L,$L1385))</f>
        <v/>
      </c>
      <c r="L1385" s="6">
        <f>IF($B1385="","",YEAR($B1385))</f>
        <v/>
      </c>
      <c r="M1385" s="6">
        <f>INT((ROW()-2)/39)+1</f>
        <v/>
      </c>
      <c r="N1385" s="6">
        <f>MOD(ROW()-2,39)+2</f>
        <v/>
      </c>
      <c r="O1385" s="42">
        <f>IF(AND($B1385&lt;&gt;"",$C1385&lt;&gt;"",$B1385&lt;=$C1385),INDEX(Szabalyok!$C:$C,$N1385),"")</f>
        <v/>
      </c>
      <c r="P1385">
        <f>IF(D1385="",P1384,P1384+1)</f>
        <v/>
      </c>
    </row>
    <row r="1386">
      <c r="A1386">
        <f>IF(P1386=P1385,0,P1386)</f>
        <v/>
      </c>
      <c r="B1386" s="41">
        <f>IF($M1386&gt;300,"",IF(OR(INDEX(Bemenet!$E$2:$E$301,$M1386)="",INDEX(Bemenet!$F$2:$F$301,$M1386)=""),"",MAX(INDEX(Bemenet!$E$2:$E$301,$M1386),INDEX(Szabalyok!$A:$A,$N1386))))</f>
        <v/>
      </c>
      <c r="C1386" s="41">
        <f>IF($B1386="","",MIN(INDEX(Bemenet!$F$2:$F$301,$M1386),INDEX(Szabalyok!$B:$B,$N1386)))</f>
        <v/>
      </c>
      <c r="D1386" s="5">
        <f>IF(AND($B1386&lt;&gt;"",$C1386&lt;&gt;"",$B1386&lt;=$C1386),INDEX(Bemenet!$G$2:$G$301,$M1386),"")</f>
        <v/>
      </c>
      <c r="E1386" s="6">
        <f>IF(AND($B1386&lt;&gt;"",$C1386&lt;&gt;"",$B1386&lt;=$C1386),INDEX(Bemenet!$D$2:$D$301,$M1386),"")</f>
        <v/>
      </c>
      <c r="F1386" s="5">
        <f>IF(AND($B1386&lt;&gt;"",$C1386&lt;&gt;"",$B1386&lt;=$C1386),$C1386-$B1386+1,"")</f>
        <v/>
      </c>
      <c r="G1386" s="5">
        <f>IF($F1386="","",$F1386*$D1386)</f>
        <v/>
      </c>
      <c r="H1386" s="42">
        <f>IF($G1386="","",$O1386)</f>
        <v/>
      </c>
      <c r="I1386" s="5">
        <f>IF($G1386="","",$G1386*IF($H1386="",$O1386,$H1386)/100)</f>
        <v/>
      </c>
      <c r="J1386" s="5">
        <f>IF(OR($L1386="",NOT(COUNTIFS($L$2:$L1386,$L1386)=1)),"",SUMIFS($G:$G,$L:$L,$L1386))</f>
        <v/>
      </c>
      <c r="K1386" s="5">
        <f>IF(OR($L1386="",NOT(COUNTIFS($L$2:$L1386,$L1386)=1)),"",SUMIFS($I:$I,$L:$L,$L1386))</f>
        <v/>
      </c>
      <c r="L1386" s="6">
        <f>IF($B1386="","",YEAR($B1386))</f>
        <v/>
      </c>
      <c r="M1386" s="6">
        <f>INT((ROW()-2)/39)+1</f>
        <v/>
      </c>
      <c r="N1386" s="6">
        <f>MOD(ROW()-2,39)+2</f>
        <v/>
      </c>
      <c r="O1386" s="42">
        <f>IF(AND($B1386&lt;&gt;"",$C1386&lt;&gt;"",$B1386&lt;=$C1386),INDEX(Szabalyok!$C:$C,$N1386),"")</f>
        <v/>
      </c>
      <c r="P1386">
        <f>IF(D1386="",P1385,P1385+1)</f>
        <v/>
      </c>
    </row>
    <row r="1387">
      <c r="A1387">
        <f>IF(P1387=P1386,0,P1387)</f>
        <v/>
      </c>
      <c r="B1387" s="41">
        <f>IF($M1387&gt;300,"",IF(OR(INDEX(Bemenet!$E$2:$E$301,$M1387)="",INDEX(Bemenet!$F$2:$F$301,$M1387)=""),"",MAX(INDEX(Bemenet!$E$2:$E$301,$M1387),INDEX(Szabalyok!$A:$A,$N1387))))</f>
        <v/>
      </c>
      <c r="C1387" s="41">
        <f>IF($B1387="","",MIN(INDEX(Bemenet!$F$2:$F$301,$M1387),INDEX(Szabalyok!$B:$B,$N1387)))</f>
        <v/>
      </c>
      <c r="D1387" s="5">
        <f>IF(AND($B1387&lt;&gt;"",$C1387&lt;&gt;"",$B1387&lt;=$C1387),INDEX(Bemenet!$G$2:$G$301,$M1387),"")</f>
        <v/>
      </c>
      <c r="E1387" s="6">
        <f>IF(AND($B1387&lt;&gt;"",$C1387&lt;&gt;"",$B1387&lt;=$C1387),INDEX(Bemenet!$D$2:$D$301,$M1387),"")</f>
        <v/>
      </c>
      <c r="F1387" s="5">
        <f>IF(AND($B1387&lt;&gt;"",$C1387&lt;&gt;"",$B1387&lt;=$C1387),$C1387-$B1387+1,"")</f>
        <v/>
      </c>
      <c r="G1387" s="5">
        <f>IF($F1387="","",$F1387*$D1387)</f>
        <v/>
      </c>
      <c r="H1387" s="42">
        <f>IF($G1387="","",$O1387)</f>
        <v/>
      </c>
      <c r="I1387" s="5">
        <f>IF($G1387="","",$G1387*IF($H1387="",$O1387,$H1387)/100)</f>
        <v/>
      </c>
      <c r="J1387" s="5">
        <f>IF(OR($L1387="",NOT(COUNTIFS($L$2:$L1387,$L1387)=1)),"",SUMIFS($G:$G,$L:$L,$L1387))</f>
        <v/>
      </c>
      <c r="K1387" s="5">
        <f>IF(OR($L1387="",NOT(COUNTIFS($L$2:$L1387,$L1387)=1)),"",SUMIFS($I:$I,$L:$L,$L1387))</f>
        <v/>
      </c>
      <c r="L1387" s="6">
        <f>IF($B1387="","",YEAR($B1387))</f>
        <v/>
      </c>
      <c r="M1387" s="6">
        <f>INT((ROW()-2)/39)+1</f>
        <v/>
      </c>
      <c r="N1387" s="6">
        <f>MOD(ROW()-2,39)+2</f>
        <v/>
      </c>
      <c r="O1387" s="42">
        <f>IF(AND($B1387&lt;&gt;"",$C1387&lt;&gt;"",$B1387&lt;=$C1387),INDEX(Szabalyok!$C:$C,$N1387),"")</f>
        <v/>
      </c>
      <c r="P1387">
        <f>IF(D1387="",P1386,P1386+1)</f>
        <v/>
      </c>
    </row>
    <row r="1388">
      <c r="A1388">
        <f>IF(P1388=P1387,0,P1388)</f>
        <v/>
      </c>
      <c r="B1388" s="41">
        <f>IF($M1388&gt;300,"",IF(OR(INDEX(Bemenet!$E$2:$E$301,$M1388)="",INDEX(Bemenet!$F$2:$F$301,$M1388)=""),"",MAX(INDEX(Bemenet!$E$2:$E$301,$M1388),INDEX(Szabalyok!$A:$A,$N1388))))</f>
        <v/>
      </c>
      <c r="C1388" s="41">
        <f>IF($B1388="","",MIN(INDEX(Bemenet!$F$2:$F$301,$M1388),INDEX(Szabalyok!$B:$B,$N1388)))</f>
        <v/>
      </c>
      <c r="D1388" s="5">
        <f>IF(AND($B1388&lt;&gt;"",$C1388&lt;&gt;"",$B1388&lt;=$C1388),INDEX(Bemenet!$G$2:$G$301,$M1388),"")</f>
        <v/>
      </c>
      <c r="E1388" s="6">
        <f>IF(AND($B1388&lt;&gt;"",$C1388&lt;&gt;"",$B1388&lt;=$C1388),INDEX(Bemenet!$D$2:$D$301,$M1388),"")</f>
        <v/>
      </c>
      <c r="F1388" s="5">
        <f>IF(AND($B1388&lt;&gt;"",$C1388&lt;&gt;"",$B1388&lt;=$C1388),$C1388-$B1388+1,"")</f>
        <v/>
      </c>
      <c r="G1388" s="5">
        <f>IF($F1388="","",$F1388*$D1388)</f>
        <v/>
      </c>
      <c r="H1388" s="42">
        <f>IF($G1388="","",$O1388)</f>
        <v/>
      </c>
      <c r="I1388" s="5">
        <f>IF($G1388="","",$G1388*IF($H1388="",$O1388,$H1388)/100)</f>
        <v/>
      </c>
      <c r="J1388" s="5">
        <f>IF(OR($L1388="",NOT(COUNTIFS($L$2:$L1388,$L1388)=1)),"",SUMIFS($G:$G,$L:$L,$L1388))</f>
        <v/>
      </c>
      <c r="K1388" s="5">
        <f>IF(OR($L1388="",NOT(COUNTIFS($L$2:$L1388,$L1388)=1)),"",SUMIFS($I:$I,$L:$L,$L1388))</f>
        <v/>
      </c>
      <c r="L1388" s="6">
        <f>IF($B1388="","",YEAR($B1388))</f>
        <v/>
      </c>
      <c r="M1388" s="6">
        <f>INT((ROW()-2)/39)+1</f>
        <v/>
      </c>
      <c r="N1388" s="6">
        <f>MOD(ROW()-2,39)+2</f>
        <v/>
      </c>
      <c r="O1388" s="42">
        <f>IF(AND($B1388&lt;&gt;"",$C1388&lt;&gt;"",$B1388&lt;=$C1388),INDEX(Szabalyok!$C:$C,$N1388),"")</f>
        <v/>
      </c>
      <c r="P1388">
        <f>IF(D1388="",P1387,P1387+1)</f>
        <v/>
      </c>
    </row>
    <row r="1389">
      <c r="A1389">
        <f>IF(P1389=P1388,0,P1389)</f>
        <v/>
      </c>
      <c r="B1389" s="41">
        <f>IF($M1389&gt;300,"",IF(OR(INDEX(Bemenet!$E$2:$E$301,$M1389)="",INDEX(Bemenet!$F$2:$F$301,$M1389)=""),"",MAX(INDEX(Bemenet!$E$2:$E$301,$M1389),INDEX(Szabalyok!$A:$A,$N1389))))</f>
        <v/>
      </c>
      <c r="C1389" s="41">
        <f>IF($B1389="","",MIN(INDEX(Bemenet!$F$2:$F$301,$M1389),INDEX(Szabalyok!$B:$B,$N1389)))</f>
        <v/>
      </c>
      <c r="D1389" s="5">
        <f>IF(AND($B1389&lt;&gt;"",$C1389&lt;&gt;"",$B1389&lt;=$C1389),INDEX(Bemenet!$G$2:$G$301,$M1389),"")</f>
        <v/>
      </c>
      <c r="E1389" s="6">
        <f>IF(AND($B1389&lt;&gt;"",$C1389&lt;&gt;"",$B1389&lt;=$C1389),INDEX(Bemenet!$D$2:$D$301,$M1389),"")</f>
        <v/>
      </c>
      <c r="F1389" s="5">
        <f>IF(AND($B1389&lt;&gt;"",$C1389&lt;&gt;"",$B1389&lt;=$C1389),$C1389-$B1389+1,"")</f>
        <v/>
      </c>
      <c r="G1389" s="5">
        <f>IF($F1389="","",$F1389*$D1389)</f>
        <v/>
      </c>
      <c r="H1389" s="42">
        <f>IF($G1389="","",$O1389)</f>
        <v/>
      </c>
      <c r="I1389" s="5">
        <f>IF($G1389="","",$G1389*IF($H1389="",$O1389,$H1389)/100)</f>
        <v/>
      </c>
      <c r="J1389" s="5">
        <f>IF(OR($L1389="",NOT(COUNTIFS($L$2:$L1389,$L1389)=1)),"",SUMIFS($G:$G,$L:$L,$L1389))</f>
        <v/>
      </c>
      <c r="K1389" s="5">
        <f>IF(OR($L1389="",NOT(COUNTIFS($L$2:$L1389,$L1389)=1)),"",SUMIFS($I:$I,$L:$L,$L1389))</f>
        <v/>
      </c>
      <c r="L1389" s="6">
        <f>IF($B1389="","",YEAR($B1389))</f>
        <v/>
      </c>
      <c r="M1389" s="6">
        <f>INT((ROW()-2)/39)+1</f>
        <v/>
      </c>
      <c r="N1389" s="6">
        <f>MOD(ROW()-2,39)+2</f>
        <v/>
      </c>
      <c r="O1389" s="42">
        <f>IF(AND($B1389&lt;&gt;"",$C1389&lt;&gt;"",$B1389&lt;=$C1389),INDEX(Szabalyok!$C:$C,$N1389),"")</f>
        <v/>
      </c>
      <c r="P1389">
        <f>IF(D1389="",P1388,P1388+1)</f>
        <v/>
      </c>
    </row>
    <row r="1390">
      <c r="A1390">
        <f>IF(P1390=P1389,0,P1390)</f>
        <v/>
      </c>
      <c r="B1390" s="41">
        <f>IF($M1390&gt;300,"",IF(OR(INDEX(Bemenet!$E$2:$E$301,$M1390)="",INDEX(Bemenet!$F$2:$F$301,$M1390)=""),"",MAX(INDEX(Bemenet!$E$2:$E$301,$M1390),INDEX(Szabalyok!$A:$A,$N1390))))</f>
        <v/>
      </c>
      <c r="C1390" s="41">
        <f>IF($B1390="","",MIN(INDEX(Bemenet!$F$2:$F$301,$M1390),INDEX(Szabalyok!$B:$B,$N1390)))</f>
        <v/>
      </c>
      <c r="D1390" s="5">
        <f>IF(AND($B1390&lt;&gt;"",$C1390&lt;&gt;"",$B1390&lt;=$C1390),INDEX(Bemenet!$G$2:$G$301,$M1390),"")</f>
        <v/>
      </c>
      <c r="E1390" s="6">
        <f>IF(AND($B1390&lt;&gt;"",$C1390&lt;&gt;"",$B1390&lt;=$C1390),INDEX(Bemenet!$D$2:$D$301,$M1390),"")</f>
        <v/>
      </c>
      <c r="F1390" s="5">
        <f>IF(AND($B1390&lt;&gt;"",$C1390&lt;&gt;"",$B1390&lt;=$C1390),$C1390-$B1390+1,"")</f>
        <v/>
      </c>
      <c r="G1390" s="5">
        <f>IF($F1390="","",$F1390*$D1390)</f>
        <v/>
      </c>
      <c r="H1390" s="42">
        <f>IF($G1390="","",$O1390)</f>
        <v/>
      </c>
      <c r="I1390" s="5">
        <f>IF($G1390="","",$G1390*IF($H1390="",$O1390,$H1390)/100)</f>
        <v/>
      </c>
      <c r="J1390" s="5">
        <f>IF(OR($L1390="",NOT(COUNTIFS($L$2:$L1390,$L1390)=1)),"",SUMIFS($G:$G,$L:$L,$L1390))</f>
        <v/>
      </c>
      <c r="K1390" s="5">
        <f>IF(OR($L1390="",NOT(COUNTIFS($L$2:$L1390,$L1390)=1)),"",SUMIFS($I:$I,$L:$L,$L1390))</f>
        <v/>
      </c>
      <c r="L1390" s="6">
        <f>IF($B1390="","",YEAR($B1390))</f>
        <v/>
      </c>
      <c r="M1390" s="6">
        <f>INT((ROW()-2)/39)+1</f>
        <v/>
      </c>
      <c r="N1390" s="6">
        <f>MOD(ROW()-2,39)+2</f>
        <v/>
      </c>
      <c r="O1390" s="42">
        <f>IF(AND($B1390&lt;&gt;"",$C1390&lt;&gt;"",$B1390&lt;=$C1390),INDEX(Szabalyok!$C:$C,$N1390),"")</f>
        <v/>
      </c>
      <c r="P1390">
        <f>IF(D1390="",P1389,P1389+1)</f>
        <v/>
      </c>
    </row>
    <row r="1391">
      <c r="A1391">
        <f>IF(P1391=P1390,0,P1391)</f>
        <v/>
      </c>
      <c r="B1391" s="41">
        <f>IF($M1391&gt;300,"",IF(OR(INDEX(Bemenet!$E$2:$E$301,$M1391)="",INDEX(Bemenet!$F$2:$F$301,$M1391)=""),"",MAX(INDEX(Bemenet!$E$2:$E$301,$M1391),INDEX(Szabalyok!$A:$A,$N1391))))</f>
        <v/>
      </c>
      <c r="C1391" s="41">
        <f>IF($B1391="","",MIN(INDEX(Bemenet!$F$2:$F$301,$M1391),INDEX(Szabalyok!$B:$B,$N1391)))</f>
        <v/>
      </c>
      <c r="D1391" s="5">
        <f>IF(AND($B1391&lt;&gt;"",$C1391&lt;&gt;"",$B1391&lt;=$C1391),INDEX(Bemenet!$G$2:$G$301,$M1391),"")</f>
        <v/>
      </c>
      <c r="E1391" s="6">
        <f>IF(AND($B1391&lt;&gt;"",$C1391&lt;&gt;"",$B1391&lt;=$C1391),INDEX(Bemenet!$D$2:$D$301,$M1391),"")</f>
        <v/>
      </c>
      <c r="F1391" s="5">
        <f>IF(AND($B1391&lt;&gt;"",$C1391&lt;&gt;"",$B1391&lt;=$C1391),$C1391-$B1391+1,"")</f>
        <v/>
      </c>
      <c r="G1391" s="5">
        <f>IF($F1391="","",$F1391*$D1391)</f>
        <v/>
      </c>
      <c r="H1391" s="42">
        <f>IF($G1391="","",$O1391)</f>
        <v/>
      </c>
      <c r="I1391" s="5">
        <f>IF($G1391="","",$G1391*IF($H1391="",$O1391,$H1391)/100)</f>
        <v/>
      </c>
      <c r="J1391" s="5">
        <f>IF(OR($L1391="",NOT(COUNTIFS($L$2:$L1391,$L1391)=1)),"",SUMIFS($G:$G,$L:$L,$L1391))</f>
        <v/>
      </c>
      <c r="K1391" s="5">
        <f>IF(OR($L1391="",NOT(COUNTIFS($L$2:$L1391,$L1391)=1)),"",SUMIFS($I:$I,$L:$L,$L1391))</f>
        <v/>
      </c>
      <c r="L1391" s="6">
        <f>IF($B1391="","",YEAR($B1391))</f>
        <v/>
      </c>
      <c r="M1391" s="6">
        <f>INT((ROW()-2)/39)+1</f>
        <v/>
      </c>
      <c r="N1391" s="6">
        <f>MOD(ROW()-2,39)+2</f>
        <v/>
      </c>
      <c r="O1391" s="42">
        <f>IF(AND($B1391&lt;&gt;"",$C1391&lt;&gt;"",$B1391&lt;=$C1391),INDEX(Szabalyok!$C:$C,$N1391),"")</f>
        <v/>
      </c>
      <c r="P1391">
        <f>IF(D1391="",P1390,P1390+1)</f>
        <v/>
      </c>
    </row>
    <row r="1392">
      <c r="A1392">
        <f>IF(P1392=P1391,0,P1392)</f>
        <v/>
      </c>
      <c r="B1392" s="41">
        <f>IF($M1392&gt;300,"",IF(OR(INDEX(Bemenet!$E$2:$E$301,$M1392)="",INDEX(Bemenet!$F$2:$F$301,$M1392)=""),"",MAX(INDEX(Bemenet!$E$2:$E$301,$M1392),INDEX(Szabalyok!$A:$A,$N1392))))</f>
        <v/>
      </c>
      <c r="C1392" s="41">
        <f>IF($B1392="","",MIN(INDEX(Bemenet!$F$2:$F$301,$M1392),INDEX(Szabalyok!$B:$B,$N1392)))</f>
        <v/>
      </c>
      <c r="D1392" s="5">
        <f>IF(AND($B1392&lt;&gt;"",$C1392&lt;&gt;"",$B1392&lt;=$C1392),INDEX(Bemenet!$G$2:$G$301,$M1392),"")</f>
        <v/>
      </c>
      <c r="E1392" s="6">
        <f>IF(AND($B1392&lt;&gt;"",$C1392&lt;&gt;"",$B1392&lt;=$C1392),INDEX(Bemenet!$D$2:$D$301,$M1392),"")</f>
        <v/>
      </c>
      <c r="F1392" s="5">
        <f>IF(AND($B1392&lt;&gt;"",$C1392&lt;&gt;"",$B1392&lt;=$C1392),$C1392-$B1392+1,"")</f>
        <v/>
      </c>
      <c r="G1392" s="5">
        <f>IF($F1392="","",$F1392*$D1392)</f>
        <v/>
      </c>
      <c r="H1392" s="42">
        <f>IF($G1392="","",$O1392)</f>
        <v/>
      </c>
      <c r="I1392" s="5">
        <f>IF($G1392="","",$G1392*IF($H1392="",$O1392,$H1392)/100)</f>
        <v/>
      </c>
      <c r="J1392" s="5">
        <f>IF(OR($L1392="",NOT(COUNTIFS($L$2:$L1392,$L1392)=1)),"",SUMIFS($G:$G,$L:$L,$L1392))</f>
        <v/>
      </c>
      <c r="K1392" s="5">
        <f>IF(OR($L1392="",NOT(COUNTIFS($L$2:$L1392,$L1392)=1)),"",SUMIFS($I:$I,$L:$L,$L1392))</f>
        <v/>
      </c>
      <c r="L1392" s="6">
        <f>IF($B1392="","",YEAR($B1392))</f>
        <v/>
      </c>
      <c r="M1392" s="6">
        <f>INT((ROW()-2)/39)+1</f>
        <v/>
      </c>
      <c r="N1392" s="6">
        <f>MOD(ROW()-2,39)+2</f>
        <v/>
      </c>
      <c r="O1392" s="42">
        <f>IF(AND($B1392&lt;&gt;"",$C1392&lt;&gt;"",$B1392&lt;=$C1392),INDEX(Szabalyok!$C:$C,$N1392),"")</f>
        <v/>
      </c>
      <c r="P1392">
        <f>IF(D1392="",P1391,P1391+1)</f>
        <v/>
      </c>
    </row>
    <row r="1393">
      <c r="A1393">
        <f>IF(P1393=P1392,0,P1393)</f>
        <v/>
      </c>
      <c r="B1393" s="41">
        <f>IF($M1393&gt;300,"",IF(OR(INDEX(Bemenet!$E$2:$E$301,$M1393)="",INDEX(Bemenet!$F$2:$F$301,$M1393)=""),"",MAX(INDEX(Bemenet!$E$2:$E$301,$M1393),INDEX(Szabalyok!$A:$A,$N1393))))</f>
        <v/>
      </c>
      <c r="C1393" s="41">
        <f>IF($B1393="","",MIN(INDEX(Bemenet!$F$2:$F$301,$M1393),INDEX(Szabalyok!$B:$B,$N1393)))</f>
        <v/>
      </c>
      <c r="D1393" s="5">
        <f>IF(AND($B1393&lt;&gt;"",$C1393&lt;&gt;"",$B1393&lt;=$C1393),INDEX(Bemenet!$G$2:$G$301,$M1393),"")</f>
        <v/>
      </c>
      <c r="E1393" s="6">
        <f>IF(AND($B1393&lt;&gt;"",$C1393&lt;&gt;"",$B1393&lt;=$C1393),INDEX(Bemenet!$D$2:$D$301,$M1393),"")</f>
        <v/>
      </c>
      <c r="F1393" s="5">
        <f>IF(AND($B1393&lt;&gt;"",$C1393&lt;&gt;"",$B1393&lt;=$C1393),$C1393-$B1393+1,"")</f>
        <v/>
      </c>
      <c r="G1393" s="5">
        <f>IF($F1393="","",$F1393*$D1393)</f>
        <v/>
      </c>
      <c r="H1393" s="42">
        <f>IF($G1393="","",$O1393)</f>
        <v/>
      </c>
      <c r="I1393" s="5">
        <f>IF($G1393="","",$G1393*IF($H1393="",$O1393,$H1393)/100)</f>
        <v/>
      </c>
      <c r="J1393" s="5">
        <f>IF(OR($L1393="",NOT(COUNTIFS($L$2:$L1393,$L1393)=1)),"",SUMIFS($G:$G,$L:$L,$L1393))</f>
        <v/>
      </c>
      <c r="K1393" s="5">
        <f>IF(OR($L1393="",NOT(COUNTIFS($L$2:$L1393,$L1393)=1)),"",SUMIFS($I:$I,$L:$L,$L1393))</f>
        <v/>
      </c>
      <c r="L1393" s="6">
        <f>IF($B1393="","",YEAR($B1393))</f>
        <v/>
      </c>
      <c r="M1393" s="6">
        <f>INT((ROW()-2)/39)+1</f>
        <v/>
      </c>
      <c r="N1393" s="6">
        <f>MOD(ROW()-2,39)+2</f>
        <v/>
      </c>
      <c r="O1393" s="42">
        <f>IF(AND($B1393&lt;&gt;"",$C1393&lt;&gt;"",$B1393&lt;=$C1393),INDEX(Szabalyok!$C:$C,$N1393),"")</f>
        <v/>
      </c>
      <c r="P1393">
        <f>IF(D1393="",P1392,P1392+1)</f>
        <v/>
      </c>
    </row>
    <row r="1394">
      <c r="A1394">
        <f>IF(P1394=P1393,0,P1394)</f>
        <v/>
      </c>
      <c r="B1394" s="41">
        <f>IF($M1394&gt;300,"",IF(OR(INDEX(Bemenet!$E$2:$E$301,$M1394)="",INDEX(Bemenet!$F$2:$F$301,$M1394)=""),"",MAX(INDEX(Bemenet!$E$2:$E$301,$M1394),INDEX(Szabalyok!$A:$A,$N1394))))</f>
        <v/>
      </c>
      <c r="C1394" s="41">
        <f>IF($B1394="","",MIN(INDEX(Bemenet!$F$2:$F$301,$M1394),INDEX(Szabalyok!$B:$B,$N1394)))</f>
        <v/>
      </c>
      <c r="D1394" s="5">
        <f>IF(AND($B1394&lt;&gt;"",$C1394&lt;&gt;"",$B1394&lt;=$C1394),INDEX(Bemenet!$G$2:$G$301,$M1394),"")</f>
        <v/>
      </c>
      <c r="E1394" s="6">
        <f>IF(AND($B1394&lt;&gt;"",$C1394&lt;&gt;"",$B1394&lt;=$C1394),INDEX(Bemenet!$D$2:$D$301,$M1394),"")</f>
        <v/>
      </c>
      <c r="F1394" s="5">
        <f>IF(AND($B1394&lt;&gt;"",$C1394&lt;&gt;"",$B1394&lt;=$C1394),$C1394-$B1394+1,"")</f>
        <v/>
      </c>
      <c r="G1394" s="5">
        <f>IF($F1394="","",$F1394*$D1394)</f>
        <v/>
      </c>
      <c r="H1394" s="42">
        <f>IF($G1394="","",$O1394)</f>
        <v/>
      </c>
      <c r="I1394" s="5">
        <f>IF($G1394="","",$G1394*IF($H1394="",$O1394,$H1394)/100)</f>
        <v/>
      </c>
      <c r="J1394" s="5">
        <f>IF(OR($L1394="",NOT(COUNTIFS($L$2:$L1394,$L1394)=1)),"",SUMIFS($G:$G,$L:$L,$L1394))</f>
        <v/>
      </c>
      <c r="K1394" s="5">
        <f>IF(OR($L1394="",NOT(COUNTIFS($L$2:$L1394,$L1394)=1)),"",SUMIFS($I:$I,$L:$L,$L1394))</f>
        <v/>
      </c>
      <c r="L1394" s="6">
        <f>IF($B1394="","",YEAR($B1394))</f>
        <v/>
      </c>
      <c r="M1394" s="6">
        <f>INT((ROW()-2)/39)+1</f>
        <v/>
      </c>
      <c r="N1394" s="6">
        <f>MOD(ROW()-2,39)+2</f>
        <v/>
      </c>
      <c r="O1394" s="42">
        <f>IF(AND($B1394&lt;&gt;"",$C1394&lt;&gt;"",$B1394&lt;=$C1394),INDEX(Szabalyok!$C:$C,$N1394),"")</f>
        <v/>
      </c>
      <c r="P1394">
        <f>IF(D1394="",P1393,P1393+1)</f>
        <v/>
      </c>
    </row>
    <row r="1395">
      <c r="A1395">
        <f>IF(P1395=P1394,0,P1395)</f>
        <v/>
      </c>
      <c r="B1395" s="41">
        <f>IF($M1395&gt;300,"",IF(OR(INDEX(Bemenet!$E$2:$E$301,$M1395)="",INDEX(Bemenet!$F$2:$F$301,$M1395)=""),"",MAX(INDEX(Bemenet!$E$2:$E$301,$M1395),INDEX(Szabalyok!$A:$A,$N1395))))</f>
        <v/>
      </c>
      <c r="C1395" s="41">
        <f>IF($B1395="","",MIN(INDEX(Bemenet!$F$2:$F$301,$M1395),INDEX(Szabalyok!$B:$B,$N1395)))</f>
        <v/>
      </c>
      <c r="D1395" s="5">
        <f>IF(AND($B1395&lt;&gt;"",$C1395&lt;&gt;"",$B1395&lt;=$C1395),INDEX(Bemenet!$G$2:$G$301,$M1395),"")</f>
        <v/>
      </c>
      <c r="E1395" s="6">
        <f>IF(AND($B1395&lt;&gt;"",$C1395&lt;&gt;"",$B1395&lt;=$C1395),INDEX(Bemenet!$D$2:$D$301,$M1395),"")</f>
        <v/>
      </c>
      <c r="F1395" s="5">
        <f>IF(AND($B1395&lt;&gt;"",$C1395&lt;&gt;"",$B1395&lt;=$C1395),$C1395-$B1395+1,"")</f>
        <v/>
      </c>
      <c r="G1395" s="5">
        <f>IF($F1395="","",$F1395*$D1395)</f>
        <v/>
      </c>
      <c r="H1395" s="42">
        <f>IF($G1395="","",$O1395)</f>
        <v/>
      </c>
      <c r="I1395" s="5">
        <f>IF($G1395="","",$G1395*IF($H1395="",$O1395,$H1395)/100)</f>
        <v/>
      </c>
      <c r="J1395" s="5">
        <f>IF(OR($L1395="",NOT(COUNTIFS($L$2:$L1395,$L1395)=1)),"",SUMIFS($G:$G,$L:$L,$L1395))</f>
        <v/>
      </c>
      <c r="K1395" s="5">
        <f>IF(OR($L1395="",NOT(COUNTIFS($L$2:$L1395,$L1395)=1)),"",SUMIFS($I:$I,$L:$L,$L1395))</f>
        <v/>
      </c>
      <c r="L1395" s="6">
        <f>IF($B1395="","",YEAR($B1395))</f>
        <v/>
      </c>
      <c r="M1395" s="6">
        <f>INT((ROW()-2)/39)+1</f>
        <v/>
      </c>
      <c r="N1395" s="6">
        <f>MOD(ROW()-2,39)+2</f>
        <v/>
      </c>
      <c r="O1395" s="42">
        <f>IF(AND($B1395&lt;&gt;"",$C1395&lt;&gt;"",$B1395&lt;=$C1395),INDEX(Szabalyok!$C:$C,$N1395),"")</f>
        <v/>
      </c>
      <c r="P1395">
        <f>IF(D1395="",P1394,P1394+1)</f>
        <v/>
      </c>
    </row>
    <row r="1396">
      <c r="A1396">
        <f>IF(P1396=P1395,0,P1396)</f>
        <v/>
      </c>
      <c r="B1396" s="41">
        <f>IF($M1396&gt;300,"",IF(OR(INDEX(Bemenet!$E$2:$E$301,$M1396)="",INDEX(Bemenet!$F$2:$F$301,$M1396)=""),"",MAX(INDEX(Bemenet!$E$2:$E$301,$M1396),INDEX(Szabalyok!$A:$A,$N1396))))</f>
        <v/>
      </c>
      <c r="C1396" s="41">
        <f>IF($B1396="","",MIN(INDEX(Bemenet!$F$2:$F$301,$M1396),INDEX(Szabalyok!$B:$B,$N1396)))</f>
        <v/>
      </c>
      <c r="D1396" s="5">
        <f>IF(AND($B1396&lt;&gt;"",$C1396&lt;&gt;"",$B1396&lt;=$C1396),INDEX(Bemenet!$G$2:$G$301,$M1396),"")</f>
        <v/>
      </c>
      <c r="E1396" s="6">
        <f>IF(AND($B1396&lt;&gt;"",$C1396&lt;&gt;"",$B1396&lt;=$C1396),INDEX(Bemenet!$D$2:$D$301,$M1396),"")</f>
        <v/>
      </c>
      <c r="F1396" s="5">
        <f>IF(AND($B1396&lt;&gt;"",$C1396&lt;&gt;"",$B1396&lt;=$C1396),$C1396-$B1396+1,"")</f>
        <v/>
      </c>
      <c r="G1396" s="5">
        <f>IF($F1396="","",$F1396*$D1396)</f>
        <v/>
      </c>
      <c r="H1396" s="42">
        <f>IF($G1396="","",$O1396)</f>
        <v/>
      </c>
      <c r="I1396" s="5">
        <f>IF($G1396="","",$G1396*IF($H1396="",$O1396,$H1396)/100)</f>
        <v/>
      </c>
      <c r="J1396" s="5">
        <f>IF(OR($L1396="",NOT(COUNTIFS($L$2:$L1396,$L1396)=1)),"",SUMIFS($G:$G,$L:$L,$L1396))</f>
        <v/>
      </c>
      <c r="K1396" s="5">
        <f>IF(OR($L1396="",NOT(COUNTIFS($L$2:$L1396,$L1396)=1)),"",SUMIFS($I:$I,$L:$L,$L1396))</f>
        <v/>
      </c>
      <c r="L1396" s="6">
        <f>IF($B1396="","",YEAR($B1396))</f>
        <v/>
      </c>
      <c r="M1396" s="6">
        <f>INT((ROW()-2)/39)+1</f>
        <v/>
      </c>
      <c r="N1396" s="6">
        <f>MOD(ROW()-2,39)+2</f>
        <v/>
      </c>
      <c r="O1396" s="42">
        <f>IF(AND($B1396&lt;&gt;"",$C1396&lt;&gt;"",$B1396&lt;=$C1396),INDEX(Szabalyok!$C:$C,$N1396),"")</f>
        <v/>
      </c>
      <c r="P1396">
        <f>IF(D1396="",P1395,P1395+1)</f>
        <v/>
      </c>
    </row>
    <row r="1397">
      <c r="A1397">
        <f>IF(P1397=P1396,0,P1397)</f>
        <v/>
      </c>
      <c r="B1397" s="41">
        <f>IF($M1397&gt;300,"",IF(OR(INDEX(Bemenet!$E$2:$E$301,$M1397)="",INDEX(Bemenet!$F$2:$F$301,$M1397)=""),"",MAX(INDEX(Bemenet!$E$2:$E$301,$M1397),INDEX(Szabalyok!$A:$A,$N1397))))</f>
        <v/>
      </c>
      <c r="C1397" s="41">
        <f>IF($B1397="","",MIN(INDEX(Bemenet!$F$2:$F$301,$M1397),INDEX(Szabalyok!$B:$B,$N1397)))</f>
        <v/>
      </c>
      <c r="D1397" s="5">
        <f>IF(AND($B1397&lt;&gt;"",$C1397&lt;&gt;"",$B1397&lt;=$C1397),INDEX(Bemenet!$G$2:$G$301,$M1397),"")</f>
        <v/>
      </c>
      <c r="E1397" s="6">
        <f>IF(AND($B1397&lt;&gt;"",$C1397&lt;&gt;"",$B1397&lt;=$C1397),INDEX(Bemenet!$D$2:$D$301,$M1397),"")</f>
        <v/>
      </c>
      <c r="F1397" s="5">
        <f>IF(AND($B1397&lt;&gt;"",$C1397&lt;&gt;"",$B1397&lt;=$C1397),$C1397-$B1397+1,"")</f>
        <v/>
      </c>
      <c r="G1397" s="5">
        <f>IF($F1397="","",$F1397*$D1397)</f>
        <v/>
      </c>
      <c r="H1397" s="42">
        <f>IF($G1397="","",$O1397)</f>
        <v/>
      </c>
      <c r="I1397" s="5">
        <f>IF($G1397="","",$G1397*IF($H1397="",$O1397,$H1397)/100)</f>
        <v/>
      </c>
      <c r="J1397" s="5">
        <f>IF(OR($L1397="",NOT(COUNTIFS($L$2:$L1397,$L1397)=1)),"",SUMIFS($G:$G,$L:$L,$L1397))</f>
        <v/>
      </c>
      <c r="K1397" s="5">
        <f>IF(OR($L1397="",NOT(COUNTIFS($L$2:$L1397,$L1397)=1)),"",SUMIFS($I:$I,$L:$L,$L1397))</f>
        <v/>
      </c>
      <c r="L1397" s="6">
        <f>IF($B1397="","",YEAR($B1397))</f>
        <v/>
      </c>
      <c r="M1397" s="6">
        <f>INT((ROW()-2)/39)+1</f>
        <v/>
      </c>
      <c r="N1397" s="6">
        <f>MOD(ROW()-2,39)+2</f>
        <v/>
      </c>
      <c r="O1397" s="42">
        <f>IF(AND($B1397&lt;&gt;"",$C1397&lt;&gt;"",$B1397&lt;=$C1397),INDEX(Szabalyok!$C:$C,$N1397),"")</f>
        <v/>
      </c>
      <c r="P1397">
        <f>IF(D1397="",P1396,P1396+1)</f>
        <v/>
      </c>
    </row>
    <row r="1398">
      <c r="A1398">
        <f>IF(P1398=P1397,0,P1398)</f>
        <v/>
      </c>
      <c r="B1398" s="41">
        <f>IF($M1398&gt;300,"",IF(OR(INDEX(Bemenet!$E$2:$E$301,$M1398)="",INDEX(Bemenet!$F$2:$F$301,$M1398)=""),"",MAX(INDEX(Bemenet!$E$2:$E$301,$M1398),INDEX(Szabalyok!$A:$A,$N1398))))</f>
        <v/>
      </c>
      <c r="C1398" s="41">
        <f>IF($B1398="","",MIN(INDEX(Bemenet!$F$2:$F$301,$M1398),INDEX(Szabalyok!$B:$B,$N1398)))</f>
        <v/>
      </c>
      <c r="D1398" s="5">
        <f>IF(AND($B1398&lt;&gt;"",$C1398&lt;&gt;"",$B1398&lt;=$C1398),INDEX(Bemenet!$G$2:$G$301,$M1398),"")</f>
        <v/>
      </c>
      <c r="E1398" s="6">
        <f>IF(AND($B1398&lt;&gt;"",$C1398&lt;&gt;"",$B1398&lt;=$C1398),INDEX(Bemenet!$D$2:$D$301,$M1398),"")</f>
        <v/>
      </c>
      <c r="F1398" s="5">
        <f>IF(AND($B1398&lt;&gt;"",$C1398&lt;&gt;"",$B1398&lt;=$C1398),$C1398-$B1398+1,"")</f>
        <v/>
      </c>
      <c r="G1398" s="5">
        <f>IF($F1398="","",$F1398*$D1398)</f>
        <v/>
      </c>
      <c r="H1398" s="42">
        <f>IF($G1398="","",$O1398)</f>
        <v/>
      </c>
      <c r="I1398" s="5">
        <f>IF($G1398="","",$G1398*IF($H1398="",$O1398,$H1398)/100)</f>
        <v/>
      </c>
      <c r="J1398" s="5">
        <f>IF(OR($L1398="",NOT(COUNTIFS($L$2:$L1398,$L1398)=1)),"",SUMIFS($G:$G,$L:$L,$L1398))</f>
        <v/>
      </c>
      <c r="K1398" s="5">
        <f>IF(OR($L1398="",NOT(COUNTIFS($L$2:$L1398,$L1398)=1)),"",SUMIFS($I:$I,$L:$L,$L1398))</f>
        <v/>
      </c>
      <c r="L1398" s="6">
        <f>IF($B1398="","",YEAR($B1398))</f>
        <v/>
      </c>
      <c r="M1398" s="6">
        <f>INT((ROW()-2)/39)+1</f>
        <v/>
      </c>
      <c r="N1398" s="6">
        <f>MOD(ROW()-2,39)+2</f>
        <v/>
      </c>
      <c r="O1398" s="42">
        <f>IF(AND($B1398&lt;&gt;"",$C1398&lt;&gt;"",$B1398&lt;=$C1398),INDEX(Szabalyok!$C:$C,$N1398),"")</f>
        <v/>
      </c>
      <c r="P1398">
        <f>IF(D1398="",P1397,P1397+1)</f>
        <v/>
      </c>
    </row>
    <row r="1399">
      <c r="A1399">
        <f>IF(P1399=P1398,0,P1399)</f>
        <v/>
      </c>
      <c r="B1399" s="41">
        <f>IF($M1399&gt;300,"",IF(OR(INDEX(Bemenet!$E$2:$E$301,$M1399)="",INDEX(Bemenet!$F$2:$F$301,$M1399)=""),"",MAX(INDEX(Bemenet!$E$2:$E$301,$M1399),INDEX(Szabalyok!$A:$A,$N1399))))</f>
        <v/>
      </c>
      <c r="C1399" s="41">
        <f>IF($B1399="","",MIN(INDEX(Bemenet!$F$2:$F$301,$M1399),INDEX(Szabalyok!$B:$B,$N1399)))</f>
        <v/>
      </c>
      <c r="D1399" s="5">
        <f>IF(AND($B1399&lt;&gt;"",$C1399&lt;&gt;"",$B1399&lt;=$C1399),INDEX(Bemenet!$G$2:$G$301,$M1399),"")</f>
        <v/>
      </c>
      <c r="E1399" s="6">
        <f>IF(AND($B1399&lt;&gt;"",$C1399&lt;&gt;"",$B1399&lt;=$C1399),INDEX(Bemenet!$D$2:$D$301,$M1399),"")</f>
        <v/>
      </c>
      <c r="F1399" s="5">
        <f>IF(AND($B1399&lt;&gt;"",$C1399&lt;&gt;"",$B1399&lt;=$C1399),$C1399-$B1399+1,"")</f>
        <v/>
      </c>
      <c r="G1399" s="5">
        <f>IF($F1399="","",$F1399*$D1399)</f>
        <v/>
      </c>
      <c r="H1399" s="42">
        <f>IF($G1399="","",$O1399)</f>
        <v/>
      </c>
      <c r="I1399" s="5">
        <f>IF($G1399="","",$G1399*IF($H1399="",$O1399,$H1399)/100)</f>
        <v/>
      </c>
      <c r="J1399" s="5">
        <f>IF(OR($L1399="",NOT(COUNTIFS($L$2:$L1399,$L1399)=1)),"",SUMIFS($G:$G,$L:$L,$L1399))</f>
        <v/>
      </c>
      <c r="K1399" s="5">
        <f>IF(OR($L1399="",NOT(COUNTIFS($L$2:$L1399,$L1399)=1)),"",SUMIFS($I:$I,$L:$L,$L1399))</f>
        <v/>
      </c>
      <c r="L1399" s="6">
        <f>IF($B1399="","",YEAR($B1399))</f>
        <v/>
      </c>
      <c r="M1399" s="6">
        <f>INT((ROW()-2)/39)+1</f>
        <v/>
      </c>
      <c r="N1399" s="6">
        <f>MOD(ROW()-2,39)+2</f>
        <v/>
      </c>
      <c r="O1399" s="42">
        <f>IF(AND($B1399&lt;&gt;"",$C1399&lt;&gt;"",$B1399&lt;=$C1399),INDEX(Szabalyok!$C:$C,$N1399),"")</f>
        <v/>
      </c>
      <c r="P1399">
        <f>IF(D1399="",P1398,P1398+1)</f>
        <v/>
      </c>
    </row>
    <row r="1400">
      <c r="A1400">
        <f>IF(P1400=P1399,0,P1400)</f>
        <v/>
      </c>
      <c r="B1400" s="41">
        <f>IF($M1400&gt;300,"",IF(OR(INDEX(Bemenet!$E$2:$E$301,$M1400)="",INDEX(Bemenet!$F$2:$F$301,$M1400)=""),"",MAX(INDEX(Bemenet!$E$2:$E$301,$M1400),INDEX(Szabalyok!$A:$A,$N1400))))</f>
        <v/>
      </c>
      <c r="C1400" s="41">
        <f>IF($B1400="","",MIN(INDEX(Bemenet!$F$2:$F$301,$M1400),INDEX(Szabalyok!$B:$B,$N1400)))</f>
        <v/>
      </c>
      <c r="D1400" s="5">
        <f>IF(AND($B1400&lt;&gt;"",$C1400&lt;&gt;"",$B1400&lt;=$C1400),INDEX(Bemenet!$G$2:$G$301,$M1400),"")</f>
        <v/>
      </c>
      <c r="E1400" s="6">
        <f>IF(AND($B1400&lt;&gt;"",$C1400&lt;&gt;"",$B1400&lt;=$C1400),INDEX(Bemenet!$D$2:$D$301,$M1400),"")</f>
        <v/>
      </c>
      <c r="F1400" s="5">
        <f>IF(AND($B1400&lt;&gt;"",$C1400&lt;&gt;"",$B1400&lt;=$C1400),$C1400-$B1400+1,"")</f>
        <v/>
      </c>
      <c r="G1400" s="5">
        <f>IF($F1400="","",$F1400*$D1400)</f>
        <v/>
      </c>
      <c r="H1400" s="42">
        <f>IF($G1400="","",$O1400)</f>
        <v/>
      </c>
      <c r="I1400" s="5">
        <f>IF($G1400="","",$G1400*IF($H1400="",$O1400,$H1400)/100)</f>
        <v/>
      </c>
      <c r="J1400" s="5">
        <f>IF(OR($L1400="",NOT(COUNTIFS($L$2:$L1400,$L1400)=1)),"",SUMIFS($G:$G,$L:$L,$L1400))</f>
        <v/>
      </c>
      <c r="K1400" s="5">
        <f>IF(OR($L1400="",NOT(COUNTIFS($L$2:$L1400,$L1400)=1)),"",SUMIFS($I:$I,$L:$L,$L1400))</f>
        <v/>
      </c>
      <c r="L1400" s="6">
        <f>IF($B1400="","",YEAR($B1400))</f>
        <v/>
      </c>
      <c r="M1400" s="6">
        <f>INT((ROW()-2)/39)+1</f>
        <v/>
      </c>
      <c r="N1400" s="6">
        <f>MOD(ROW()-2,39)+2</f>
        <v/>
      </c>
      <c r="O1400" s="42">
        <f>IF(AND($B1400&lt;&gt;"",$C1400&lt;&gt;"",$B1400&lt;=$C1400),INDEX(Szabalyok!$C:$C,$N1400),"")</f>
        <v/>
      </c>
      <c r="P1400">
        <f>IF(D1400="",P1399,P1399+1)</f>
        <v/>
      </c>
    </row>
    <row r="1401">
      <c r="A1401">
        <f>IF(P1401=P1400,0,P1401)</f>
        <v/>
      </c>
      <c r="B1401" s="41">
        <f>IF($M1401&gt;300,"",IF(OR(INDEX(Bemenet!$E$2:$E$301,$M1401)="",INDEX(Bemenet!$F$2:$F$301,$M1401)=""),"",MAX(INDEX(Bemenet!$E$2:$E$301,$M1401),INDEX(Szabalyok!$A:$A,$N1401))))</f>
        <v/>
      </c>
      <c r="C1401" s="41">
        <f>IF($B1401="","",MIN(INDEX(Bemenet!$F$2:$F$301,$M1401),INDEX(Szabalyok!$B:$B,$N1401)))</f>
        <v/>
      </c>
      <c r="D1401" s="5">
        <f>IF(AND($B1401&lt;&gt;"",$C1401&lt;&gt;"",$B1401&lt;=$C1401),INDEX(Bemenet!$G$2:$G$301,$M1401),"")</f>
        <v/>
      </c>
      <c r="E1401" s="6">
        <f>IF(AND($B1401&lt;&gt;"",$C1401&lt;&gt;"",$B1401&lt;=$C1401),INDEX(Bemenet!$D$2:$D$301,$M1401),"")</f>
        <v/>
      </c>
      <c r="F1401" s="5">
        <f>IF(AND($B1401&lt;&gt;"",$C1401&lt;&gt;"",$B1401&lt;=$C1401),$C1401-$B1401+1,"")</f>
        <v/>
      </c>
      <c r="G1401" s="5">
        <f>IF($F1401="","",$F1401*$D1401)</f>
        <v/>
      </c>
      <c r="H1401" s="42">
        <f>IF($G1401="","",$O1401)</f>
        <v/>
      </c>
      <c r="I1401" s="5">
        <f>IF($G1401="","",$G1401*IF($H1401="",$O1401,$H1401)/100)</f>
        <v/>
      </c>
      <c r="J1401" s="5">
        <f>IF(OR($L1401="",NOT(COUNTIFS($L$2:$L1401,$L1401)=1)),"",SUMIFS($G:$G,$L:$L,$L1401))</f>
        <v/>
      </c>
      <c r="K1401" s="5">
        <f>IF(OR($L1401="",NOT(COUNTIFS($L$2:$L1401,$L1401)=1)),"",SUMIFS($I:$I,$L:$L,$L1401))</f>
        <v/>
      </c>
      <c r="L1401" s="6">
        <f>IF($B1401="","",YEAR($B1401))</f>
        <v/>
      </c>
      <c r="M1401" s="6">
        <f>INT((ROW()-2)/39)+1</f>
        <v/>
      </c>
      <c r="N1401" s="6">
        <f>MOD(ROW()-2,39)+2</f>
        <v/>
      </c>
      <c r="O1401" s="42">
        <f>IF(AND($B1401&lt;&gt;"",$C1401&lt;&gt;"",$B1401&lt;=$C1401),INDEX(Szabalyok!$C:$C,$N1401),"")</f>
        <v/>
      </c>
      <c r="P1401">
        <f>IF(D1401="",P1400,P1400+1)</f>
        <v/>
      </c>
    </row>
    <row r="1402">
      <c r="A1402">
        <f>IF(P1402=P1401,0,P1402)</f>
        <v/>
      </c>
      <c r="B1402" s="41">
        <f>IF($M1402&gt;300,"",IF(OR(INDEX(Bemenet!$E$2:$E$301,$M1402)="",INDEX(Bemenet!$F$2:$F$301,$M1402)=""),"",MAX(INDEX(Bemenet!$E$2:$E$301,$M1402),INDEX(Szabalyok!$A:$A,$N1402))))</f>
        <v/>
      </c>
      <c r="C1402" s="41">
        <f>IF($B1402="","",MIN(INDEX(Bemenet!$F$2:$F$301,$M1402),INDEX(Szabalyok!$B:$B,$N1402)))</f>
        <v/>
      </c>
      <c r="D1402" s="5">
        <f>IF(AND($B1402&lt;&gt;"",$C1402&lt;&gt;"",$B1402&lt;=$C1402),INDEX(Bemenet!$G$2:$G$301,$M1402),"")</f>
        <v/>
      </c>
      <c r="E1402" s="6">
        <f>IF(AND($B1402&lt;&gt;"",$C1402&lt;&gt;"",$B1402&lt;=$C1402),INDEX(Bemenet!$D$2:$D$301,$M1402),"")</f>
        <v/>
      </c>
      <c r="F1402" s="5">
        <f>IF(AND($B1402&lt;&gt;"",$C1402&lt;&gt;"",$B1402&lt;=$C1402),$C1402-$B1402+1,"")</f>
        <v/>
      </c>
      <c r="G1402" s="5">
        <f>IF($F1402="","",$F1402*$D1402)</f>
        <v/>
      </c>
      <c r="H1402" s="42">
        <f>IF($G1402="","",$O1402)</f>
        <v/>
      </c>
      <c r="I1402" s="5">
        <f>IF($G1402="","",$G1402*IF($H1402="",$O1402,$H1402)/100)</f>
        <v/>
      </c>
      <c r="J1402" s="5">
        <f>IF(OR($L1402="",NOT(COUNTIFS($L$2:$L1402,$L1402)=1)),"",SUMIFS($G:$G,$L:$L,$L1402))</f>
        <v/>
      </c>
      <c r="K1402" s="5">
        <f>IF(OR($L1402="",NOT(COUNTIFS($L$2:$L1402,$L1402)=1)),"",SUMIFS($I:$I,$L:$L,$L1402))</f>
        <v/>
      </c>
      <c r="L1402" s="6">
        <f>IF($B1402="","",YEAR($B1402))</f>
        <v/>
      </c>
      <c r="M1402" s="6">
        <f>INT((ROW()-2)/39)+1</f>
        <v/>
      </c>
      <c r="N1402" s="6">
        <f>MOD(ROW()-2,39)+2</f>
        <v/>
      </c>
      <c r="O1402" s="42">
        <f>IF(AND($B1402&lt;&gt;"",$C1402&lt;&gt;"",$B1402&lt;=$C1402),INDEX(Szabalyok!$C:$C,$N1402),"")</f>
        <v/>
      </c>
      <c r="P1402">
        <f>IF(D1402="",P1401,P1401+1)</f>
        <v/>
      </c>
    </row>
    <row r="1403">
      <c r="A1403">
        <f>IF(P1403=P1402,0,P1403)</f>
        <v/>
      </c>
      <c r="B1403" s="41">
        <f>IF($M1403&gt;300,"",IF(OR(INDEX(Bemenet!$E$2:$E$301,$M1403)="",INDEX(Bemenet!$F$2:$F$301,$M1403)=""),"",MAX(INDEX(Bemenet!$E$2:$E$301,$M1403),INDEX(Szabalyok!$A:$A,$N1403))))</f>
        <v/>
      </c>
      <c r="C1403" s="41">
        <f>IF($B1403="","",MIN(INDEX(Bemenet!$F$2:$F$301,$M1403),INDEX(Szabalyok!$B:$B,$N1403)))</f>
        <v/>
      </c>
      <c r="D1403" s="5">
        <f>IF(AND($B1403&lt;&gt;"",$C1403&lt;&gt;"",$B1403&lt;=$C1403),INDEX(Bemenet!$G$2:$G$301,$M1403),"")</f>
        <v/>
      </c>
      <c r="E1403" s="6">
        <f>IF(AND($B1403&lt;&gt;"",$C1403&lt;&gt;"",$B1403&lt;=$C1403),INDEX(Bemenet!$D$2:$D$301,$M1403),"")</f>
        <v/>
      </c>
      <c r="F1403" s="5">
        <f>IF(AND($B1403&lt;&gt;"",$C1403&lt;&gt;"",$B1403&lt;=$C1403),$C1403-$B1403+1,"")</f>
        <v/>
      </c>
      <c r="G1403" s="5">
        <f>IF($F1403="","",$F1403*$D1403)</f>
        <v/>
      </c>
      <c r="H1403" s="42">
        <f>IF($G1403="","",$O1403)</f>
        <v/>
      </c>
      <c r="I1403" s="5">
        <f>IF($G1403="","",$G1403*IF($H1403="",$O1403,$H1403)/100)</f>
        <v/>
      </c>
      <c r="J1403" s="5">
        <f>IF(OR($L1403="",NOT(COUNTIFS($L$2:$L1403,$L1403)=1)),"",SUMIFS($G:$G,$L:$L,$L1403))</f>
        <v/>
      </c>
      <c r="K1403" s="5">
        <f>IF(OR($L1403="",NOT(COUNTIFS($L$2:$L1403,$L1403)=1)),"",SUMIFS($I:$I,$L:$L,$L1403))</f>
        <v/>
      </c>
      <c r="L1403" s="6">
        <f>IF($B1403="","",YEAR($B1403))</f>
        <v/>
      </c>
      <c r="M1403" s="6">
        <f>INT((ROW()-2)/39)+1</f>
        <v/>
      </c>
      <c r="N1403" s="6">
        <f>MOD(ROW()-2,39)+2</f>
        <v/>
      </c>
      <c r="O1403" s="42">
        <f>IF(AND($B1403&lt;&gt;"",$C1403&lt;&gt;"",$B1403&lt;=$C1403),INDEX(Szabalyok!$C:$C,$N1403),"")</f>
        <v/>
      </c>
      <c r="P1403">
        <f>IF(D1403="",P1402,P1402+1)</f>
        <v/>
      </c>
    </row>
    <row r="1404">
      <c r="A1404">
        <f>IF(P1404=P1403,0,P1404)</f>
        <v/>
      </c>
      <c r="B1404" s="41">
        <f>IF($M1404&gt;300,"",IF(OR(INDEX(Bemenet!$E$2:$E$301,$M1404)="",INDEX(Bemenet!$F$2:$F$301,$M1404)=""),"",MAX(INDEX(Bemenet!$E$2:$E$301,$M1404),INDEX(Szabalyok!$A:$A,$N1404))))</f>
        <v/>
      </c>
      <c r="C1404" s="41">
        <f>IF($B1404="","",MIN(INDEX(Bemenet!$F$2:$F$301,$M1404),INDEX(Szabalyok!$B:$B,$N1404)))</f>
        <v/>
      </c>
      <c r="D1404" s="5">
        <f>IF(AND($B1404&lt;&gt;"",$C1404&lt;&gt;"",$B1404&lt;=$C1404),INDEX(Bemenet!$G$2:$G$301,$M1404),"")</f>
        <v/>
      </c>
      <c r="E1404" s="6">
        <f>IF(AND($B1404&lt;&gt;"",$C1404&lt;&gt;"",$B1404&lt;=$C1404),INDEX(Bemenet!$D$2:$D$301,$M1404),"")</f>
        <v/>
      </c>
      <c r="F1404" s="5">
        <f>IF(AND($B1404&lt;&gt;"",$C1404&lt;&gt;"",$B1404&lt;=$C1404),$C1404-$B1404+1,"")</f>
        <v/>
      </c>
      <c r="G1404" s="5">
        <f>IF($F1404="","",$F1404*$D1404)</f>
        <v/>
      </c>
      <c r="H1404" s="42">
        <f>IF($G1404="","",$O1404)</f>
        <v/>
      </c>
      <c r="I1404" s="5">
        <f>IF($G1404="","",$G1404*IF($H1404="",$O1404,$H1404)/100)</f>
        <v/>
      </c>
      <c r="J1404" s="5">
        <f>IF(OR($L1404="",NOT(COUNTIFS($L$2:$L1404,$L1404)=1)),"",SUMIFS($G:$G,$L:$L,$L1404))</f>
        <v/>
      </c>
      <c r="K1404" s="5">
        <f>IF(OR($L1404="",NOT(COUNTIFS($L$2:$L1404,$L1404)=1)),"",SUMIFS($I:$I,$L:$L,$L1404))</f>
        <v/>
      </c>
      <c r="L1404" s="6">
        <f>IF($B1404="","",YEAR($B1404))</f>
        <v/>
      </c>
      <c r="M1404" s="6">
        <f>INT((ROW()-2)/39)+1</f>
        <v/>
      </c>
      <c r="N1404" s="6">
        <f>MOD(ROW()-2,39)+2</f>
        <v/>
      </c>
      <c r="O1404" s="42">
        <f>IF(AND($B1404&lt;&gt;"",$C1404&lt;&gt;"",$B1404&lt;=$C1404),INDEX(Szabalyok!$C:$C,$N1404),"")</f>
        <v/>
      </c>
      <c r="P1404">
        <f>IF(D1404="",P1403,P1403+1)</f>
        <v/>
      </c>
    </row>
    <row r="1405">
      <c r="A1405">
        <f>IF(P1405=P1404,0,P1405)</f>
        <v/>
      </c>
      <c r="B1405" s="41">
        <f>IF($M1405&gt;300,"",IF(OR(INDEX(Bemenet!$E$2:$E$301,$M1405)="",INDEX(Bemenet!$F$2:$F$301,$M1405)=""),"",MAX(INDEX(Bemenet!$E$2:$E$301,$M1405),INDEX(Szabalyok!$A:$A,$N1405))))</f>
        <v/>
      </c>
      <c r="C1405" s="41">
        <f>IF($B1405="","",MIN(INDEX(Bemenet!$F$2:$F$301,$M1405),INDEX(Szabalyok!$B:$B,$N1405)))</f>
        <v/>
      </c>
      <c r="D1405" s="5">
        <f>IF(AND($B1405&lt;&gt;"",$C1405&lt;&gt;"",$B1405&lt;=$C1405),INDEX(Bemenet!$G$2:$G$301,$M1405),"")</f>
        <v/>
      </c>
      <c r="E1405" s="6">
        <f>IF(AND($B1405&lt;&gt;"",$C1405&lt;&gt;"",$B1405&lt;=$C1405),INDEX(Bemenet!$D$2:$D$301,$M1405),"")</f>
        <v/>
      </c>
      <c r="F1405" s="5">
        <f>IF(AND($B1405&lt;&gt;"",$C1405&lt;&gt;"",$B1405&lt;=$C1405),$C1405-$B1405+1,"")</f>
        <v/>
      </c>
      <c r="G1405" s="5">
        <f>IF($F1405="","",$F1405*$D1405)</f>
        <v/>
      </c>
      <c r="H1405" s="42">
        <f>IF($G1405="","",$O1405)</f>
        <v/>
      </c>
      <c r="I1405" s="5">
        <f>IF($G1405="","",$G1405*IF($H1405="",$O1405,$H1405)/100)</f>
        <v/>
      </c>
      <c r="J1405" s="5">
        <f>IF(OR($L1405="",NOT(COUNTIFS($L$2:$L1405,$L1405)=1)),"",SUMIFS($G:$G,$L:$L,$L1405))</f>
        <v/>
      </c>
      <c r="K1405" s="5">
        <f>IF(OR($L1405="",NOT(COUNTIFS($L$2:$L1405,$L1405)=1)),"",SUMIFS($I:$I,$L:$L,$L1405))</f>
        <v/>
      </c>
      <c r="L1405" s="6">
        <f>IF($B1405="","",YEAR($B1405))</f>
        <v/>
      </c>
      <c r="M1405" s="6">
        <f>INT((ROW()-2)/39)+1</f>
        <v/>
      </c>
      <c r="N1405" s="6">
        <f>MOD(ROW()-2,39)+2</f>
        <v/>
      </c>
      <c r="O1405" s="42">
        <f>IF(AND($B1405&lt;&gt;"",$C1405&lt;&gt;"",$B1405&lt;=$C1405),INDEX(Szabalyok!$C:$C,$N1405),"")</f>
        <v/>
      </c>
      <c r="P1405">
        <f>IF(D1405="",P1404,P1404+1)</f>
        <v/>
      </c>
    </row>
    <row r="1406">
      <c r="A1406">
        <f>IF(P1406=P1405,0,P1406)</f>
        <v/>
      </c>
      <c r="B1406" s="41">
        <f>IF($M1406&gt;300,"",IF(OR(INDEX(Bemenet!$E$2:$E$301,$M1406)="",INDEX(Bemenet!$F$2:$F$301,$M1406)=""),"",MAX(INDEX(Bemenet!$E$2:$E$301,$M1406),INDEX(Szabalyok!$A:$A,$N1406))))</f>
        <v/>
      </c>
      <c r="C1406" s="41">
        <f>IF($B1406="","",MIN(INDEX(Bemenet!$F$2:$F$301,$M1406),INDEX(Szabalyok!$B:$B,$N1406)))</f>
        <v/>
      </c>
      <c r="D1406" s="5">
        <f>IF(AND($B1406&lt;&gt;"",$C1406&lt;&gt;"",$B1406&lt;=$C1406),INDEX(Bemenet!$G$2:$G$301,$M1406),"")</f>
        <v/>
      </c>
      <c r="E1406" s="6">
        <f>IF(AND($B1406&lt;&gt;"",$C1406&lt;&gt;"",$B1406&lt;=$C1406),INDEX(Bemenet!$D$2:$D$301,$M1406),"")</f>
        <v/>
      </c>
      <c r="F1406" s="5">
        <f>IF(AND($B1406&lt;&gt;"",$C1406&lt;&gt;"",$B1406&lt;=$C1406),$C1406-$B1406+1,"")</f>
        <v/>
      </c>
      <c r="G1406" s="5">
        <f>IF($F1406="","",$F1406*$D1406)</f>
        <v/>
      </c>
      <c r="H1406" s="42">
        <f>IF($G1406="","",$O1406)</f>
        <v/>
      </c>
      <c r="I1406" s="5">
        <f>IF($G1406="","",$G1406*IF($H1406="",$O1406,$H1406)/100)</f>
        <v/>
      </c>
      <c r="J1406" s="5">
        <f>IF(OR($L1406="",NOT(COUNTIFS($L$2:$L1406,$L1406)=1)),"",SUMIFS($G:$G,$L:$L,$L1406))</f>
        <v/>
      </c>
      <c r="K1406" s="5">
        <f>IF(OR($L1406="",NOT(COUNTIFS($L$2:$L1406,$L1406)=1)),"",SUMIFS($I:$I,$L:$L,$L1406))</f>
        <v/>
      </c>
      <c r="L1406" s="6">
        <f>IF($B1406="","",YEAR($B1406))</f>
        <v/>
      </c>
      <c r="M1406" s="6">
        <f>INT((ROW()-2)/39)+1</f>
        <v/>
      </c>
      <c r="N1406" s="6">
        <f>MOD(ROW()-2,39)+2</f>
        <v/>
      </c>
      <c r="O1406" s="42">
        <f>IF(AND($B1406&lt;&gt;"",$C1406&lt;&gt;"",$B1406&lt;=$C1406),INDEX(Szabalyok!$C:$C,$N1406),"")</f>
        <v/>
      </c>
      <c r="P1406">
        <f>IF(D1406="",P1405,P1405+1)</f>
        <v/>
      </c>
    </row>
    <row r="1407">
      <c r="A1407">
        <f>IF(P1407=P1406,0,P1407)</f>
        <v/>
      </c>
      <c r="B1407" s="41">
        <f>IF($M1407&gt;300,"",IF(OR(INDEX(Bemenet!$E$2:$E$301,$M1407)="",INDEX(Bemenet!$F$2:$F$301,$M1407)=""),"",MAX(INDEX(Bemenet!$E$2:$E$301,$M1407),INDEX(Szabalyok!$A:$A,$N1407))))</f>
        <v/>
      </c>
      <c r="C1407" s="41">
        <f>IF($B1407="","",MIN(INDEX(Bemenet!$F$2:$F$301,$M1407),INDEX(Szabalyok!$B:$B,$N1407)))</f>
        <v/>
      </c>
      <c r="D1407" s="5">
        <f>IF(AND($B1407&lt;&gt;"",$C1407&lt;&gt;"",$B1407&lt;=$C1407),INDEX(Bemenet!$G$2:$G$301,$M1407),"")</f>
        <v/>
      </c>
      <c r="E1407" s="6">
        <f>IF(AND($B1407&lt;&gt;"",$C1407&lt;&gt;"",$B1407&lt;=$C1407),INDEX(Bemenet!$D$2:$D$301,$M1407),"")</f>
        <v/>
      </c>
      <c r="F1407" s="5">
        <f>IF(AND($B1407&lt;&gt;"",$C1407&lt;&gt;"",$B1407&lt;=$C1407),$C1407-$B1407+1,"")</f>
        <v/>
      </c>
      <c r="G1407" s="5">
        <f>IF($F1407="","",$F1407*$D1407)</f>
        <v/>
      </c>
      <c r="H1407" s="42">
        <f>IF($G1407="","",$O1407)</f>
        <v/>
      </c>
      <c r="I1407" s="5">
        <f>IF($G1407="","",$G1407*IF($H1407="",$O1407,$H1407)/100)</f>
        <v/>
      </c>
      <c r="J1407" s="5">
        <f>IF(OR($L1407="",NOT(COUNTIFS($L$2:$L1407,$L1407)=1)),"",SUMIFS($G:$G,$L:$L,$L1407))</f>
        <v/>
      </c>
      <c r="K1407" s="5">
        <f>IF(OR($L1407="",NOT(COUNTIFS($L$2:$L1407,$L1407)=1)),"",SUMIFS($I:$I,$L:$L,$L1407))</f>
        <v/>
      </c>
      <c r="L1407" s="6">
        <f>IF($B1407="","",YEAR($B1407))</f>
        <v/>
      </c>
      <c r="M1407" s="6">
        <f>INT((ROW()-2)/39)+1</f>
        <v/>
      </c>
      <c r="N1407" s="6">
        <f>MOD(ROW()-2,39)+2</f>
        <v/>
      </c>
      <c r="O1407" s="42">
        <f>IF(AND($B1407&lt;&gt;"",$C1407&lt;&gt;"",$B1407&lt;=$C1407),INDEX(Szabalyok!$C:$C,$N1407),"")</f>
        <v/>
      </c>
      <c r="P1407">
        <f>IF(D1407="",P1406,P1406+1)</f>
        <v/>
      </c>
    </row>
    <row r="1408">
      <c r="A1408">
        <f>IF(P1408=P1407,0,P1408)</f>
        <v/>
      </c>
      <c r="B1408" s="41">
        <f>IF($M1408&gt;300,"",IF(OR(INDEX(Bemenet!$E$2:$E$301,$M1408)="",INDEX(Bemenet!$F$2:$F$301,$M1408)=""),"",MAX(INDEX(Bemenet!$E$2:$E$301,$M1408),INDEX(Szabalyok!$A:$A,$N1408))))</f>
        <v/>
      </c>
      <c r="C1408" s="41">
        <f>IF($B1408="","",MIN(INDEX(Bemenet!$F$2:$F$301,$M1408),INDEX(Szabalyok!$B:$B,$N1408)))</f>
        <v/>
      </c>
      <c r="D1408" s="5">
        <f>IF(AND($B1408&lt;&gt;"",$C1408&lt;&gt;"",$B1408&lt;=$C1408),INDEX(Bemenet!$G$2:$G$301,$M1408),"")</f>
        <v/>
      </c>
      <c r="E1408" s="6">
        <f>IF(AND($B1408&lt;&gt;"",$C1408&lt;&gt;"",$B1408&lt;=$C1408),INDEX(Bemenet!$D$2:$D$301,$M1408),"")</f>
        <v/>
      </c>
      <c r="F1408" s="5">
        <f>IF(AND($B1408&lt;&gt;"",$C1408&lt;&gt;"",$B1408&lt;=$C1408),$C1408-$B1408+1,"")</f>
        <v/>
      </c>
      <c r="G1408" s="5">
        <f>IF($F1408="","",$F1408*$D1408)</f>
        <v/>
      </c>
      <c r="H1408" s="42">
        <f>IF($G1408="","",$O1408)</f>
        <v/>
      </c>
      <c r="I1408" s="5">
        <f>IF($G1408="","",$G1408*IF($H1408="",$O1408,$H1408)/100)</f>
        <v/>
      </c>
      <c r="J1408" s="5">
        <f>IF(OR($L1408="",NOT(COUNTIFS($L$2:$L1408,$L1408)=1)),"",SUMIFS($G:$G,$L:$L,$L1408))</f>
        <v/>
      </c>
      <c r="K1408" s="5">
        <f>IF(OR($L1408="",NOT(COUNTIFS($L$2:$L1408,$L1408)=1)),"",SUMIFS($I:$I,$L:$L,$L1408))</f>
        <v/>
      </c>
      <c r="L1408" s="6">
        <f>IF($B1408="","",YEAR($B1408))</f>
        <v/>
      </c>
      <c r="M1408" s="6">
        <f>INT((ROW()-2)/39)+1</f>
        <v/>
      </c>
      <c r="N1408" s="6">
        <f>MOD(ROW()-2,39)+2</f>
        <v/>
      </c>
      <c r="O1408" s="42">
        <f>IF(AND($B1408&lt;&gt;"",$C1408&lt;&gt;"",$B1408&lt;=$C1408),INDEX(Szabalyok!$C:$C,$N1408),"")</f>
        <v/>
      </c>
      <c r="P1408">
        <f>IF(D1408="",P1407,P1407+1)</f>
        <v/>
      </c>
    </row>
    <row r="1409">
      <c r="A1409">
        <f>IF(P1409=P1408,0,P1409)</f>
        <v/>
      </c>
      <c r="B1409" s="41">
        <f>IF($M1409&gt;300,"",IF(OR(INDEX(Bemenet!$E$2:$E$301,$M1409)="",INDEX(Bemenet!$F$2:$F$301,$M1409)=""),"",MAX(INDEX(Bemenet!$E$2:$E$301,$M1409),INDEX(Szabalyok!$A:$A,$N1409))))</f>
        <v/>
      </c>
      <c r="C1409" s="41">
        <f>IF($B1409="","",MIN(INDEX(Bemenet!$F$2:$F$301,$M1409),INDEX(Szabalyok!$B:$B,$N1409)))</f>
        <v/>
      </c>
      <c r="D1409" s="5">
        <f>IF(AND($B1409&lt;&gt;"",$C1409&lt;&gt;"",$B1409&lt;=$C1409),INDEX(Bemenet!$G$2:$G$301,$M1409),"")</f>
        <v/>
      </c>
      <c r="E1409" s="6">
        <f>IF(AND($B1409&lt;&gt;"",$C1409&lt;&gt;"",$B1409&lt;=$C1409),INDEX(Bemenet!$D$2:$D$301,$M1409),"")</f>
        <v/>
      </c>
      <c r="F1409" s="5">
        <f>IF(AND($B1409&lt;&gt;"",$C1409&lt;&gt;"",$B1409&lt;=$C1409),$C1409-$B1409+1,"")</f>
        <v/>
      </c>
      <c r="G1409" s="5">
        <f>IF($F1409="","",$F1409*$D1409)</f>
        <v/>
      </c>
      <c r="H1409" s="42">
        <f>IF($G1409="","",$O1409)</f>
        <v/>
      </c>
      <c r="I1409" s="5">
        <f>IF($G1409="","",$G1409*IF($H1409="",$O1409,$H1409)/100)</f>
        <v/>
      </c>
      <c r="J1409" s="5">
        <f>IF(OR($L1409="",NOT(COUNTIFS($L$2:$L1409,$L1409)=1)),"",SUMIFS($G:$G,$L:$L,$L1409))</f>
        <v/>
      </c>
      <c r="K1409" s="5">
        <f>IF(OR($L1409="",NOT(COUNTIFS($L$2:$L1409,$L1409)=1)),"",SUMIFS($I:$I,$L:$L,$L1409))</f>
        <v/>
      </c>
      <c r="L1409" s="6">
        <f>IF($B1409="","",YEAR($B1409))</f>
        <v/>
      </c>
      <c r="M1409" s="6">
        <f>INT((ROW()-2)/39)+1</f>
        <v/>
      </c>
      <c r="N1409" s="6">
        <f>MOD(ROW()-2,39)+2</f>
        <v/>
      </c>
      <c r="O1409" s="42">
        <f>IF(AND($B1409&lt;&gt;"",$C1409&lt;&gt;"",$B1409&lt;=$C1409),INDEX(Szabalyok!$C:$C,$N1409),"")</f>
        <v/>
      </c>
      <c r="P1409">
        <f>IF(D1409="",P1408,P1408+1)</f>
        <v/>
      </c>
    </row>
    <row r="1410">
      <c r="A1410">
        <f>IF(P1410=P1409,0,P1410)</f>
        <v/>
      </c>
      <c r="B1410" s="41">
        <f>IF($M1410&gt;300,"",IF(OR(INDEX(Bemenet!$E$2:$E$301,$M1410)="",INDEX(Bemenet!$F$2:$F$301,$M1410)=""),"",MAX(INDEX(Bemenet!$E$2:$E$301,$M1410),INDEX(Szabalyok!$A:$A,$N1410))))</f>
        <v/>
      </c>
      <c r="C1410" s="41">
        <f>IF($B1410="","",MIN(INDEX(Bemenet!$F$2:$F$301,$M1410),INDEX(Szabalyok!$B:$B,$N1410)))</f>
        <v/>
      </c>
      <c r="D1410" s="5">
        <f>IF(AND($B1410&lt;&gt;"",$C1410&lt;&gt;"",$B1410&lt;=$C1410),INDEX(Bemenet!$G$2:$G$301,$M1410),"")</f>
        <v/>
      </c>
      <c r="E1410" s="6">
        <f>IF(AND($B1410&lt;&gt;"",$C1410&lt;&gt;"",$B1410&lt;=$C1410),INDEX(Bemenet!$D$2:$D$301,$M1410),"")</f>
        <v/>
      </c>
      <c r="F1410" s="5">
        <f>IF(AND($B1410&lt;&gt;"",$C1410&lt;&gt;"",$B1410&lt;=$C1410),$C1410-$B1410+1,"")</f>
        <v/>
      </c>
      <c r="G1410" s="5">
        <f>IF($F1410="","",$F1410*$D1410)</f>
        <v/>
      </c>
      <c r="H1410" s="42">
        <f>IF($G1410="","",$O1410)</f>
        <v/>
      </c>
      <c r="I1410" s="5">
        <f>IF($G1410="","",$G1410*IF($H1410="",$O1410,$H1410)/100)</f>
        <v/>
      </c>
      <c r="J1410" s="5">
        <f>IF(OR($L1410="",NOT(COUNTIFS($L$2:$L1410,$L1410)=1)),"",SUMIFS($G:$G,$L:$L,$L1410))</f>
        <v/>
      </c>
      <c r="K1410" s="5">
        <f>IF(OR($L1410="",NOT(COUNTIFS($L$2:$L1410,$L1410)=1)),"",SUMIFS($I:$I,$L:$L,$L1410))</f>
        <v/>
      </c>
      <c r="L1410" s="6">
        <f>IF($B1410="","",YEAR($B1410))</f>
        <v/>
      </c>
      <c r="M1410" s="6">
        <f>INT((ROW()-2)/39)+1</f>
        <v/>
      </c>
      <c r="N1410" s="6">
        <f>MOD(ROW()-2,39)+2</f>
        <v/>
      </c>
      <c r="O1410" s="42">
        <f>IF(AND($B1410&lt;&gt;"",$C1410&lt;&gt;"",$B1410&lt;=$C1410),INDEX(Szabalyok!$C:$C,$N1410),"")</f>
        <v/>
      </c>
      <c r="P1410">
        <f>IF(D1410="",P1409,P1409+1)</f>
        <v/>
      </c>
    </row>
    <row r="1411">
      <c r="A1411">
        <f>IF(P1411=P1410,0,P1411)</f>
        <v/>
      </c>
      <c r="B1411" s="41">
        <f>IF($M1411&gt;300,"",IF(OR(INDEX(Bemenet!$E$2:$E$301,$M1411)="",INDEX(Bemenet!$F$2:$F$301,$M1411)=""),"",MAX(INDEX(Bemenet!$E$2:$E$301,$M1411),INDEX(Szabalyok!$A:$A,$N1411))))</f>
        <v/>
      </c>
      <c r="C1411" s="41">
        <f>IF($B1411="","",MIN(INDEX(Bemenet!$F$2:$F$301,$M1411),INDEX(Szabalyok!$B:$B,$N1411)))</f>
        <v/>
      </c>
      <c r="D1411" s="5">
        <f>IF(AND($B1411&lt;&gt;"",$C1411&lt;&gt;"",$B1411&lt;=$C1411),INDEX(Bemenet!$G$2:$G$301,$M1411),"")</f>
        <v/>
      </c>
      <c r="E1411" s="6">
        <f>IF(AND($B1411&lt;&gt;"",$C1411&lt;&gt;"",$B1411&lt;=$C1411),INDEX(Bemenet!$D$2:$D$301,$M1411),"")</f>
        <v/>
      </c>
      <c r="F1411" s="5">
        <f>IF(AND($B1411&lt;&gt;"",$C1411&lt;&gt;"",$B1411&lt;=$C1411),$C1411-$B1411+1,"")</f>
        <v/>
      </c>
      <c r="G1411" s="5">
        <f>IF($F1411="","",$F1411*$D1411)</f>
        <v/>
      </c>
      <c r="H1411" s="42">
        <f>IF($G1411="","",$O1411)</f>
        <v/>
      </c>
      <c r="I1411" s="5">
        <f>IF($G1411="","",$G1411*IF($H1411="",$O1411,$H1411)/100)</f>
        <v/>
      </c>
      <c r="J1411" s="5">
        <f>IF(OR($L1411="",NOT(COUNTIFS($L$2:$L1411,$L1411)=1)),"",SUMIFS($G:$G,$L:$L,$L1411))</f>
        <v/>
      </c>
      <c r="K1411" s="5">
        <f>IF(OR($L1411="",NOT(COUNTIFS($L$2:$L1411,$L1411)=1)),"",SUMIFS($I:$I,$L:$L,$L1411))</f>
        <v/>
      </c>
      <c r="L1411" s="6">
        <f>IF($B1411="","",YEAR($B1411))</f>
        <v/>
      </c>
      <c r="M1411" s="6">
        <f>INT((ROW()-2)/39)+1</f>
        <v/>
      </c>
      <c r="N1411" s="6">
        <f>MOD(ROW()-2,39)+2</f>
        <v/>
      </c>
      <c r="O1411" s="42">
        <f>IF(AND($B1411&lt;&gt;"",$C1411&lt;&gt;"",$B1411&lt;=$C1411),INDEX(Szabalyok!$C:$C,$N1411),"")</f>
        <v/>
      </c>
      <c r="P1411">
        <f>IF(D1411="",P1410,P1410+1)</f>
        <v/>
      </c>
    </row>
    <row r="1412">
      <c r="A1412">
        <f>IF(P1412=P1411,0,P1412)</f>
        <v/>
      </c>
      <c r="B1412" s="41">
        <f>IF($M1412&gt;300,"",IF(OR(INDEX(Bemenet!$E$2:$E$301,$M1412)="",INDEX(Bemenet!$F$2:$F$301,$M1412)=""),"",MAX(INDEX(Bemenet!$E$2:$E$301,$M1412),INDEX(Szabalyok!$A:$A,$N1412))))</f>
        <v/>
      </c>
      <c r="C1412" s="41">
        <f>IF($B1412="","",MIN(INDEX(Bemenet!$F$2:$F$301,$M1412),INDEX(Szabalyok!$B:$B,$N1412)))</f>
        <v/>
      </c>
      <c r="D1412" s="5">
        <f>IF(AND($B1412&lt;&gt;"",$C1412&lt;&gt;"",$B1412&lt;=$C1412),INDEX(Bemenet!$G$2:$G$301,$M1412),"")</f>
        <v/>
      </c>
      <c r="E1412" s="6">
        <f>IF(AND($B1412&lt;&gt;"",$C1412&lt;&gt;"",$B1412&lt;=$C1412),INDEX(Bemenet!$D$2:$D$301,$M1412),"")</f>
        <v/>
      </c>
      <c r="F1412" s="5">
        <f>IF(AND($B1412&lt;&gt;"",$C1412&lt;&gt;"",$B1412&lt;=$C1412),$C1412-$B1412+1,"")</f>
        <v/>
      </c>
      <c r="G1412" s="5">
        <f>IF($F1412="","",$F1412*$D1412)</f>
        <v/>
      </c>
      <c r="H1412" s="42">
        <f>IF($G1412="","",$O1412)</f>
        <v/>
      </c>
      <c r="I1412" s="5">
        <f>IF($G1412="","",$G1412*IF($H1412="",$O1412,$H1412)/100)</f>
        <v/>
      </c>
      <c r="J1412" s="5">
        <f>IF(OR($L1412="",NOT(COUNTIFS($L$2:$L1412,$L1412)=1)),"",SUMIFS($G:$G,$L:$L,$L1412))</f>
        <v/>
      </c>
      <c r="K1412" s="5">
        <f>IF(OR($L1412="",NOT(COUNTIFS($L$2:$L1412,$L1412)=1)),"",SUMIFS($I:$I,$L:$L,$L1412))</f>
        <v/>
      </c>
      <c r="L1412" s="6">
        <f>IF($B1412="","",YEAR($B1412))</f>
        <v/>
      </c>
      <c r="M1412" s="6">
        <f>INT((ROW()-2)/39)+1</f>
        <v/>
      </c>
      <c r="N1412" s="6">
        <f>MOD(ROW()-2,39)+2</f>
        <v/>
      </c>
      <c r="O1412" s="42">
        <f>IF(AND($B1412&lt;&gt;"",$C1412&lt;&gt;"",$B1412&lt;=$C1412),INDEX(Szabalyok!$C:$C,$N1412),"")</f>
        <v/>
      </c>
      <c r="P1412">
        <f>IF(D1412="",P1411,P1411+1)</f>
        <v/>
      </c>
    </row>
    <row r="1413">
      <c r="A1413">
        <f>IF(P1413=P1412,0,P1413)</f>
        <v/>
      </c>
      <c r="B1413" s="41">
        <f>IF($M1413&gt;300,"",IF(OR(INDEX(Bemenet!$E$2:$E$301,$M1413)="",INDEX(Bemenet!$F$2:$F$301,$M1413)=""),"",MAX(INDEX(Bemenet!$E$2:$E$301,$M1413),INDEX(Szabalyok!$A:$A,$N1413))))</f>
        <v/>
      </c>
      <c r="C1413" s="41">
        <f>IF($B1413="","",MIN(INDEX(Bemenet!$F$2:$F$301,$M1413),INDEX(Szabalyok!$B:$B,$N1413)))</f>
        <v/>
      </c>
      <c r="D1413" s="5">
        <f>IF(AND($B1413&lt;&gt;"",$C1413&lt;&gt;"",$B1413&lt;=$C1413),INDEX(Bemenet!$G$2:$G$301,$M1413),"")</f>
        <v/>
      </c>
      <c r="E1413" s="6">
        <f>IF(AND($B1413&lt;&gt;"",$C1413&lt;&gt;"",$B1413&lt;=$C1413),INDEX(Bemenet!$D$2:$D$301,$M1413),"")</f>
        <v/>
      </c>
      <c r="F1413" s="5">
        <f>IF(AND($B1413&lt;&gt;"",$C1413&lt;&gt;"",$B1413&lt;=$C1413),$C1413-$B1413+1,"")</f>
        <v/>
      </c>
      <c r="G1413" s="5">
        <f>IF($F1413="","",$F1413*$D1413)</f>
        <v/>
      </c>
      <c r="H1413" s="42">
        <f>IF($G1413="","",$O1413)</f>
        <v/>
      </c>
      <c r="I1413" s="5">
        <f>IF($G1413="","",$G1413*IF($H1413="",$O1413,$H1413)/100)</f>
        <v/>
      </c>
      <c r="J1413" s="5">
        <f>IF(OR($L1413="",NOT(COUNTIFS($L$2:$L1413,$L1413)=1)),"",SUMIFS($G:$G,$L:$L,$L1413))</f>
        <v/>
      </c>
      <c r="K1413" s="5">
        <f>IF(OR($L1413="",NOT(COUNTIFS($L$2:$L1413,$L1413)=1)),"",SUMIFS($I:$I,$L:$L,$L1413))</f>
        <v/>
      </c>
      <c r="L1413" s="6">
        <f>IF($B1413="","",YEAR($B1413))</f>
        <v/>
      </c>
      <c r="M1413" s="6">
        <f>INT((ROW()-2)/39)+1</f>
        <v/>
      </c>
      <c r="N1413" s="6">
        <f>MOD(ROW()-2,39)+2</f>
        <v/>
      </c>
      <c r="O1413" s="42">
        <f>IF(AND($B1413&lt;&gt;"",$C1413&lt;&gt;"",$B1413&lt;=$C1413),INDEX(Szabalyok!$C:$C,$N1413),"")</f>
        <v/>
      </c>
      <c r="P1413">
        <f>IF(D1413="",P1412,P1412+1)</f>
        <v/>
      </c>
    </row>
    <row r="1414">
      <c r="A1414">
        <f>IF(P1414=P1413,0,P1414)</f>
        <v/>
      </c>
      <c r="B1414" s="41">
        <f>IF($M1414&gt;300,"",IF(OR(INDEX(Bemenet!$E$2:$E$301,$M1414)="",INDEX(Bemenet!$F$2:$F$301,$M1414)=""),"",MAX(INDEX(Bemenet!$E$2:$E$301,$M1414),INDEX(Szabalyok!$A:$A,$N1414))))</f>
        <v/>
      </c>
      <c r="C1414" s="41">
        <f>IF($B1414="","",MIN(INDEX(Bemenet!$F$2:$F$301,$M1414),INDEX(Szabalyok!$B:$B,$N1414)))</f>
        <v/>
      </c>
      <c r="D1414" s="5">
        <f>IF(AND($B1414&lt;&gt;"",$C1414&lt;&gt;"",$B1414&lt;=$C1414),INDEX(Bemenet!$G$2:$G$301,$M1414),"")</f>
        <v/>
      </c>
      <c r="E1414" s="6">
        <f>IF(AND($B1414&lt;&gt;"",$C1414&lt;&gt;"",$B1414&lt;=$C1414),INDEX(Bemenet!$D$2:$D$301,$M1414),"")</f>
        <v/>
      </c>
      <c r="F1414" s="5">
        <f>IF(AND($B1414&lt;&gt;"",$C1414&lt;&gt;"",$B1414&lt;=$C1414),$C1414-$B1414+1,"")</f>
        <v/>
      </c>
      <c r="G1414" s="5">
        <f>IF($F1414="","",$F1414*$D1414)</f>
        <v/>
      </c>
      <c r="H1414" s="42">
        <f>IF($G1414="","",$O1414)</f>
        <v/>
      </c>
      <c r="I1414" s="5">
        <f>IF($G1414="","",$G1414*IF($H1414="",$O1414,$H1414)/100)</f>
        <v/>
      </c>
      <c r="J1414" s="5">
        <f>IF(OR($L1414="",NOT(COUNTIFS($L$2:$L1414,$L1414)=1)),"",SUMIFS($G:$G,$L:$L,$L1414))</f>
        <v/>
      </c>
      <c r="K1414" s="5">
        <f>IF(OR($L1414="",NOT(COUNTIFS($L$2:$L1414,$L1414)=1)),"",SUMIFS($I:$I,$L:$L,$L1414))</f>
        <v/>
      </c>
      <c r="L1414" s="6">
        <f>IF($B1414="","",YEAR($B1414))</f>
        <v/>
      </c>
      <c r="M1414" s="6">
        <f>INT((ROW()-2)/39)+1</f>
        <v/>
      </c>
      <c r="N1414" s="6">
        <f>MOD(ROW()-2,39)+2</f>
        <v/>
      </c>
      <c r="O1414" s="42">
        <f>IF(AND($B1414&lt;&gt;"",$C1414&lt;&gt;"",$B1414&lt;=$C1414),INDEX(Szabalyok!$C:$C,$N1414),"")</f>
        <v/>
      </c>
      <c r="P1414">
        <f>IF(D1414="",P1413,P1413+1)</f>
        <v/>
      </c>
    </row>
    <row r="1415">
      <c r="A1415">
        <f>IF(P1415=P1414,0,P1415)</f>
        <v/>
      </c>
      <c r="B1415" s="41">
        <f>IF($M1415&gt;300,"",IF(OR(INDEX(Bemenet!$E$2:$E$301,$M1415)="",INDEX(Bemenet!$F$2:$F$301,$M1415)=""),"",MAX(INDEX(Bemenet!$E$2:$E$301,$M1415),INDEX(Szabalyok!$A:$A,$N1415))))</f>
        <v/>
      </c>
      <c r="C1415" s="41">
        <f>IF($B1415="","",MIN(INDEX(Bemenet!$F$2:$F$301,$M1415),INDEX(Szabalyok!$B:$B,$N1415)))</f>
        <v/>
      </c>
      <c r="D1415" s="5">
        <f>IF(AND($B1415&lt;&gt;"",$C1415&lt;&gt;"",$B1415&lt;=$C1415),INDEX(Bemenet!$G$2:$G$301,$M1415),"")</f>
        <v/>
      </c>
      <c r="E1415" s="6">
        <f>IF(AND($B1415&lt;&gt;"",$C1415&lt;&gt;"",$B1415&lt;=$C1415),INDEX(Bemenet!$D$2:$D$301,$M1415),"")</f>
        <v/>
      </c>
      <c r="F1415" s="5">
        <f>IF(AND($B1415&lt;&gt;"",$C1415&lt;&gt;"",$B1415&lt;=$C1415),$C1415-$B1415+1,"")</f>
        <v/>
      </c>
      <c r="G1415" s="5">
        <f>IF($F1415="","",$F1415*$D1415)</f>
        <v/>
      </c>
      <c r="H1415" s="42">
        <f>IF($G1415="","",$O1415)</f>
        <v/>
      </c>
      <c r="I1415" s="5">
        <f>IF($G1415="","",$G1415*IF($H1415="",$O1415,$H1415)/100)</f>
        <v/>
      </c>
      <c r="J1415" s="5">
        <f>IF(OR($L1415="",NOT(COUNTIFS($L$2:$L1415,$L1415)=1)),"",SUMIFS($G:$G,$L:$L,$L1415))</f>
        <v/>
      </c>
      <c r="K1415" s="5">
        <f>IF(OR($L1415="",NOT(COUNTIFS($L$2:$L1415,$L1415)=1)),"",SUMIFS($I:$I,$L:$L,$L1415))</f>
        <v/>
      </c>
      <c r="L1415" s="6">
        <f>IF($B1415="","",YEAR($B1415))</f>
        <v/>
      </c>
      <c r="M1415" s="6">
        <f>INT((ROW()-2)/39)+1</f>
        <v/>
      </c>
      <c r="N1415" s="6">
        <f>MOD(ROW()-2,39)+2</f>
        <v/>
      </c>
      <c r="O1415" s="42">
        <f>IF(AND($B1415&lt;&gt;"",$C1415&lt;&gt;"",$B1415&lt;=$C1415),INDEX(Szabalyok!$C:$C,$N1415),"")</f>
        <v/>
      </c>
      <c r="P1415">
        <f>IF(D1415="",P1414,P1414+1)</f>
        <v/>
      </c>
    </row>
    <row r="1416">
      <c r="A1416">
        <f>IF(P1416=P1415,0,P1416)</f>
        <v/>
      </c>
      <c r="B1416" s="41">
        <f>IF($M1416&gt;300,"",IF(OR(INDEX(Bemenet!$E$2:$E$301,$M1416)="",INDEX(Bemenet!$F$2:$F$301,$M1416)=""),"",MAX(INDEX(Bemenet!$E$2:$E$301,$M1416),INDEX(Szabalyok!$A:$A,$N1416))))</f>
        <v/>
      </c>
      <c r="C1416" s="41">
        <f>IF($B1416="","",MIN(INDEX(Bemenet!$F$2:$F$301,$M1416),INDEX(Szabalyok!$B:$B,$N1416)))</f>
        <v/>
      </c>
      <c r="D1416" s="5">
        <f>IF(AND($B1416&lt;&gt;"",$C1416&lt;&gt;"",$B1416&lt;=$C1416),INDEX(Bemenet!$G$2:$G$301,$M1416),"")</f>
        <v/>
      </c>
      <c r="E1416" s="6">
        <f>IF(AND($B1416&lt;&gt;"",$C1416&lt;&gt;"",$B1416&lt;=$C1416),INDEX(Bemenet!$D$2:$D$301,$M1416),"")</f>
        <v/>
      </c>
      <c r="F1416" s="5">
        <f>IF(AND($B1416&lt;&gt;"",$C1416&lt;&gt;"",$B1416&lt;=$C1416),$C1416-$B1416+1,"")</f>
        <v/>
      </c>
      <c r="G1416" s="5">
        <f>IF($F1416="","",$F1416*$D1416)</f>
        <v/>
      </c>
      <c r="H1416" s="42">
        <f>IF($G1416="","",$O1416)</f>
        <v/>
      </c>
      <c r="I1416" s="5">
        <f>IF($G1416="","",$G1416*IF($H1416="",$O1416,$H1416)/100)</f>
        <v/>
      </c>
      <c r="J1416" s="5">
        <f>IF(OR($L1416="",NOT(COUNTIFS($L$2:$L1416,$L1416)=1)),"",SUMIFS($G:$G,$L:$L,$L1416))</f>
        <v/>
      </c>
      <c r="K1416" s="5">
        <f>IF(OR($L1416="",NOT(COUNTIFS($L$2:$L1416,$L1416)=1)),"",SUMIFS($I:$I,$L:$L,$L1416))</f>
        <v/>
      </c>
      <c r="L1416" s="6">
        <f>IF($B1416="","",YEAR($B1416))</f>
        <v/>
      </c>
      <c r="M1416" s="6">
        <f>INT((ROW()-2)/39)+1</f>
        <v/>
      </c>
      <c r="N1416" s="6">
        <f>MOD(ROW()-2,39)+2</f>
        <v/>
      </c>
      <c r="O1416" s="42">
        <f>IF(AND($B1416&lt;&gt;"",$C1416&lt;&gt;"",$B1416&lt;=$C1416),INDEX(Szabalyok!$C:$C,$N1416),"")</f>
        <v/>
      </c>
      <c r="P1416">
        <f>IF(D1416="",P1415,P1415+1)</f>
        <v/>
      </c>
    </row>
    <row r="1417">
      <c r="A1417">
        <f>IF(P1417=P1416,0,P1417)</f>
        <v/>
      </c>
      <c r="B1417" s="41">
        <f>IF($M1417&gt;300,"",IF(OR(INDEX(Bemenet!$E$2:$E$301,$M1417)="",INDEX(Bemenet!$F$2:$F$301,$M1417)=""),"",MAX(INDEX(Bemenet!$E$2:$E$301,$M1417),INDEX(Szabalyok!$A:$A,$N1417))))</f>
        <v/>
      </c>
      <c r="C1417" s="41">
        <f>IF($B1417="","",MIN(INDEX(Bemenet!$F$2:$F$301,$M1417),INDEX(Szabalyok!$B:$B,$N1417)))</f>
        <v/>
      </c>
      <c r="D1417" s="5">
        <f>IF(AND($B1417&lt;&gt;"",$C1417&lt;&gt;"",$B1417&lt;=$C1417),INDEX(Bemenet!$G$2:$G$301,$M1417),"")</f>
        <v/>
      </c>
      <c r="E1417" s="6">
        <f>IF(AND($B1417&lt;&gt;"",$C1417&lt;&gt;"",$B1417&lt;=$C1417),INDEX(Bemenet!$D$2:$D$301,$M1417),"")</f>
        <v/>
      </c>
      <c r="F1417" s="5">
        <f>IF(AND($B1417&lt;&gt;"",$C1417&lt;&gt;"",$B1417&lt;=$C1417),$C1417-$B1417+1,"")</f>
        <v/>
      </c>
      <c r="G1417" s="5">
        <f>IF($F1417="","",$F1417*$D1417)</f>
        <v/>
      </c>
      <c r="H1417" s="42">
        <f>IF($G1417="","",$O1417)</f>
        <v/>
      </c>
      <c r="I1417" s="5">
        <f>IF($G1417="","",$G1417*IF($H1417="",$O1417,$H1417)/100)</f>
        <v/>
      </c>
      <c r="J1417" s="5">
        <f>IF(OR($L1417="",NOT(COUNTIFS($L$2:$L1417,$L1417)=1)),"",SUMIFS($G:$G,$L:$L,$L1417))</f>
        <v/>
      </c>
      <c r="K1417" s="5">
        <f>IF(OR($L1417="",NOT(COUNTIFS($L$2:$L1417,$L1417)=1)),"",SUMIFS($I:$I,$L:$L,$L1417))</f>
        <v/>
      </c>
      <c r="L1417" s="6">
        <f>IF($B1417="","",YEAR($B1417))</f>
        <v/>
      </c>
      <c r="M1417" s="6">
        <f>INT((ROW()-2)/39)+1</f>
        <v/>
      </c>
      <c r="N1417" s="6">
        <f>MOD(ROW()-2,39)+2</f>
        <v/>
      </c>
      <c r="O1417" s="42">
        <f>IF(AND($B1417&lt;&gt;"",$C1417&lt;&gt;"",$B1417&lt;=$C1417),INDEX(Szabalyok!$C:$C,$N1417),"")</f>
        <v/>
      </c>
      <c r="P1417">
        <f>IF(D1417="",P1416,P1416+1)</f>
        <v/>
      </c>
    </row>
    <row r="1418">
      <c r="A1418">
        <f>IF(P1418=P1417,0,P1418)</f>
        <v/>
      </c>
      <c r="B1418" s="41">
        <f>IF($M1418&gt;300,"",IF(OR(INDEX(Bemenet!$E$2:$E$301,$M1418)="",INDEX(Bemenet!$F$2:$F$301,$M1418)=""),"",MAX(INDEX(Bemenet!$E$2:$E$301,$M1418),INDEX(Szabalyok!$A:$A,$N1418))))</f>
        <v/>
      </c>
      <c r="C1418" s="41">
        <f>IF($B1418="","",MIN(INDEX(Bemenet!$F$2:$F$301,$M1418),INDEX(Szabalyok!$B:$B,$N1418)))</f>
        <v/>
      </c>
      <c r="D1418" s="5">
        <f>IF(AND($B1418&lt;&gt;"",$C1418&lt;&gt;"",$B1418&lt;=$C1418),INDEX(Bemenet!$G$2:$G$301,$M1418),"")</f>
        <v/>
      </c>
      <c r="E1418" s="6">
        <f>IF(AND($B1418&lt;&gt;"",$C1418&lt;&gt;"",$B1418&lt;=$C1418),INDEX(Bemenet!$D$2:$D$301,$M1418),"")</f>
        <v/>
      </c>
      <c r="F1418" s="5">
        <f>IF(AND($B1418&lt;&gt;"",$C1418&lt;&gt;"",$B1418&lt;=$C1418),$C1418-$B1418+1,"")</f>
        <v/>
      </c>
      <c r="G1418" s="5">
        <f>IF($F1418="","",$F1418*$D1418)</f>
        <v/>
      </c>
      <c r="H1418" s="42">
        <f>IF($G1418="","",$O1418)</f>
        <v/>
      </c>
      <c r="I1418" s="5">
        <f>IF($G1418="","",$G1418*IF($H1418="",$O1418,$H1418)/100)</f>
        <v/>
      </c>
      <c r="J1418" s="5">
        <f>IF(OR($L1418="",NOT(COUNTIFS($L$2:$L1418,$L1418)=1)),"",SUMIFS($G:$G,$L:$L,$L1418))</f>
        <v/>
      </c>
      <c r="K1418" s="5">
        <f>IF(OR($L1418="",NOT(COUNTIFS($L$2:$L1418,$L1418)=1)),"",SUMIFS($I:$I,$L:$L,$L1418))</f>
        <v/>
      </c>
      <c r="L1418" s="6">
        <f>IF($B1418="","",YEAR($B1418))</f>
        <v/>
      </c>
      <c r="M1418" s="6">
        <f>INT((ROW()-2)/39)+1</f>
        <v/>
      </c>
      <c r="N1418" s="6">
        <f>MOD(ROW()-2,39)+2</f>
        <v/>
      </c>
      <c r="O1418" s="42">
        <f>IF(AND($B1418&lt;&gt;"",$C1418&lt;&gt;"",$B1418&lt;=$C1418),INDEX(Szabalyok!$C:$C,$N1418),"")</f>
        <v/>
      </c>
      <c r="P1418">
        <f>IF(D1418="",P1417,P1417+1)</f>
        <v/>
      </c>
    </row>
    <row r="1419">
      <c r="A1419">
        <f>IF(P1419=P1418,0,P1419)</f>
        <v/>
      </c>
      <c r="B1419" s="41">
        <f>IF($M1419&gt;300,"",IF(OR(INDEX(Bemenet!$E$2:$E$301,$M1419)="",INDEX(Bemenet!$F$2:$F$301,$M1419)=""),"",MAX(INDEX(Bemenet!$E$2:$E$301,$M1419),INDEX(Szabalyok!$A:$A,$N1419))))</f>
        <v/>
      </c>
      <c r="C1419" s="41">
        <f>IF($B1419="","",MIN(INDEX(Bemenet!$F$2:$F$301,$M1419),INDEX(Szabalyok!$B:$B,$N1419)))</f>
        <v/>
      </c>
      <c r="D1419" s="5">
        <f>IF(AND($B1419&lt;&gt;"",$C1419&lt;&gt;"",$B1419&lt;=$C1419),INDEX(Bemenet!$G$2:$G$301,$M1419),"")</f>
        <v/>
      </c>
      <c r="E1419" s="6">
        <f>IF(AND($B1419&lt;&gt;"",$C1419&lt;&gt;"",$B1419&lt;=$C1419),INDEX(Bemenet!$D$2:$D$301,$M1419),"")</f>
        <v/>
      </c>
      <c r="F1419" s="5">
        <f>IF(AND($B1419&lt;&gt;"",$C1419&lt;&gt;"",$B1419&lt;=$C1419),$C1419-$B1419+1,"")</f>
        <v/>
      </c>
      <c r="G1419" s="5">
        <f>IF($F1419="","",$F1419*$D1419)</f>
        <v/>
      </c>
      <c r="H1419" s="42">
        <f>IF($G1419="","",$O1419)</f>
        <v/>
      </c>
      <c r="I1419" s="5">
        <f>IF($G1419="","",$G1419*IF($H1419="",$O1419,$H1419)/100)</f>
        <v/>
      </c>
      <c r="J1419" s="5">
        <f>IF(OR($L1419="",NOT(COUNTIFS($L$2:$L1419,$L1419)=1)),"",SUMIFS($G:$G,$L:$L,$L1419))</f>
        <v/>
      </c>
      <c r="K1419" s="5">
        <f>IF(OR($L1419="",NOT(COUNTIFS($L$2:$L1419,$L1419)=1)),"",SUMIFS($I:$I,$L:$L,$L1419))</f>
        <v/>
      </c>
      <c r="L1419" s="6">
        <f>IF($B1419="","",YEAR($B1419))</f>
        <v/>
      </c>
      <c r="M1419" s="6">
        <f>INT((ROW()-2)/39)+1</f>
        <v/>
      </c>
      <c r="N1419" s="6">
        <f>MOD(ROW()-2,39)+2</f>
        <v/>
      </c>
      <c r="O1419" s="42">
        <f>IF(AND($B1419&lt;&gt;"",$C1419&lt;&gt;"",$B1419&lt;=$C1419),INDEX(Szabalyok!$C:$C,$N1419),"")</f>
        <v/>
      </c>
      <c r="P1419">
        <f>IF(D1419="",P1418,P1418+1)</f>
        <v/>
      </c>
    </row>
    <row r="1420">
      <c r="A1420">
        <f>IF(P1420=P1419,0,P1420)</f>
        <v/>
      </c>
      <c r="B1420" s="41">
        <f>IF($M1420&gt;300,"",IF(OR(INDEX(Bemenet!$E$2:$E$301,$M1420)="",INDEX(Bemenet!$F$2:$F$301,$M1420)=""),"",MAX(INDEX(Bemenet!$E$2:$E$301,$M1420),INDEX(Szabalyok!$A:$A,$N1420))))</f>
        <v/>
      </c>
      <c r="C1420" s="41">
        <f>IF($B1420="","",MIN(INDEX(Bemenet!$F$2:$F$301,$M1420),INDEX(Szabalyok!$B:$B,$N1420)))</f>
        <v/>
      </c>
      <c r="D1420" s="5">
        <f>IF(AND($B1420&lt;&gt;"",$C1420&lt;&gt;"",$B1420&lt;=$C1420),INDEX(Bemenet!$G$2:$G$301,$M1420),"")</f>
        <v/>
      </c>
      <c r="E1420" s="6">
        <f>IF(AND($B1420&lt;&gt;"",$C1420&lt;&gt;"",$B1420&lt;=$C1420),INDEX(Bemenet!$D$2:$D$301,$M1420),"")</f>
        <v/>
      </c>
      <c r="F1420" s="5">
        <f>IF(AND($B1420&lt;&gt;"",$C1420&lt;&gt;"",$B1420&lt;=$C1420),$C1420-$B1420+1,"")</f>
        <v/>
      </c>
      <c r="G1420" s="5">
        <f>IF($F1420="","",$F1420*$D1420)</f>
        <v/>
      </c>
      <c r="H1420" s="42">
        <f>IF($G1420="","",$O1420)</f>
        <v/>
      </c>
      <c r="I1420" s="5">
        <f>IF($G1420="","",$G1420*IF($H1420="",$O1420,$H1420)/100)</f>
        <v/>
      </c>
      <c r="J1420" s="5">
        <f>IF(OR($L1420="",NOT(COUNTIFS($L$2:$L1420,$L1420)=1)),"",SUMIFS($G:$G,$L:$L,$L1420))</f>
        <v/>
      </c>
      <c r="K1420" s="5">
        <f>IF(OR($L1420="",NOT(COUNTIFS($L$2:$L1420,$L1420)=1)),"",SUMIFS($I:$I,$L:$L,$L1420))</f>
        <v/>
      </c>
      <c r="L1420" s="6">
        <f>IF($B1420="","",YEAR($B1420))</f>
        <v/>
      </c>
      <c r="M1420" s="6">
        <f>INT((ROW()-2)/39)+1</f>
        <v/>
      </c>
      <c r="N1420" s="6">
        <f>MOD(ROW()-2,39)+2</f>
        <v/>
      </c>
      <c r="O1420" s="42">
        <f>IF(AND($B1420&lt;&gt;"",$C1420&lt;&gt;"",$B1420&lt;=$C1420),INDEX(Szabalyok!$C:$C,$N1420),"")</f>
        <v/>
      </c>
      <c r="P1420">
        <f>IF(D1420="",P1419,P1419+1)</f>
        <v/>
      </c>
    </row>
    <row r="1421">
      <c r="A1421">
        <f>IF(P1421=P1420,0,P1421)</f>
        <v/>
      </c>
      <c r="B1421" s="41">
        <f>IF($M1421&gt;300,"",IF(OR(INDEX(Bemenet!$E$2:$E$301,$M1421)="",INDEX(Bemenet!$F$2:$F$301,$M1421)=""),"",MAX(INDEX(Bemenet!$E$2:$E$301,$M1421),INDEX(Szabalyok!$A:$A,$N1421))))</f>
        <v/>
      </c>
      <c r="C1421" s="41">
        <f>IF($B1421="","",MIN(INDEX(Bemenet!$F$2:$F$301,$M1421),INDEX(Szabalyok!$B:$B,$N1421)))</f>
        <v/>
      </c>
      <c r="D1421" s="5">
        <f>IF(AND($B1421&lt;&gt;"",$C1421&lt;&gt;"",$B1421&lt;=$C1421),INDEX(Bemenet!$G$2:$G$301,$M1421),"")</f>
        <v/>
      </c>
      <c r="E1421" s="6">
        <f>IF(AND($B1421&lt;&gt;"",$C1421&lt;&gt;"",$B1421&lt;=$C1421),INDEX(Bemenet!$D$2:$D$301,$M1421),"")</f>
        <v/>
      </c>
      <c r="F1421" s="5">
        <f>IF(AND($B1421&lt;&gt;"",$C1421&lt;&gt;"",$B1421&lt;=$C1421),$C1421-$B1421+1,"")</f>
        <v/>
      </c>
      <c r="G1421" s="5">
        <f>IF($F1421="","",$F1421*$D1421)</f>
        <v/>
      </c>
      <c r="H1421" s="42">
        <f>IF($G1421="","",$O1421)</f>
        <v/>
      </c>
      <c r="I1421" s="5">
        <f>IF($G1421="","",$G1421*IF($H1421="",$O1421,$H1421)/100)</f>
        <v/>
      </c>
      <c r="J1421" s="5">
        <f>IF(OR($L1421="",NOT(COUNTIFS($L$2:$L1421,$L1421)=1)),"",SUMIFS($G:$G,$L:$L,$L1421))</f>
        <v/>
      </c>
      <c r="K1421" s="5">
        <f>IF(OR($L1421="",NOT(COUNTIFS($L$2:$L1421,$L1421)=1)),"",SUMIFS($I:$I,$L:$L,$L1421))</f>
        <v/>
      </c>
      <c r="L1421" s="6">
        <f>IF($B1421="","",YEAR($B1421))</f>
        <v/>
      </c>
      <c r="M1421" s="6">
        <f>INT((ROW()-2)/39)+1</f>
        <v/>
      </c>
      <c r="N1421" s="6">
        <f>MOD(ROW()-2,39)+2</f>
        <v/>
      </c>
      <c r="O1421" s="42">
        <f>IF(AND($B1421&lt;&gt;"",$C1421&lt;&gt;"",$B1421&lt;=$C1421),INDEX(Szabalyok!$C:$C,$N1421),"")</f>
        <v/>
      </c>
      <c r="P1421">
        <f>IF(D1421="",P1420,P1420+1)</f>
        <v/>
      </c>
    </row>
    <row r="1422">
      <c r="A1422">
        <f>IF(P1422=P1421,0,P1422)</f>
        <v/>
      </c>
      <c r="B1422" s="41">
        <f>IF($M1422&gt;300,"",IF(OR(INDEX(Bemenet!$E$2:$E$301,$M1422)="",INDEX(Bemenet!$F$2:$F$301,$M1422)=""),"",MAX(INDEX(Bemenet!$E$2:$E$301,$M1422),INDEX(Szabalyok!$A:$A,$N1422))))</f>
        <v/>
      </c>
      <c r="C1422" s="41">
        <f>IF($B1422="","",MIN(INDEX(Bemenet!$F$2:$F$301,$M1422),INDEX(Szabalyok!$B:$B,$N1422)))</f>
        <v/>
      </c>
      <c r="D1422" s="5">
        <f>IF(AND($B1422&lt;&gt;"",$C1422&lt;&gt;"",$B1422&lt;=$C1422),INDEX(Bemenet!$G$2:$G$301,$M1422),"")</f>
        <v/>
      </c>
      <c r="E1422" s="6">
        <f>IF(AND($B1422&lt;&gt;"",$C1422&lt;&gt;"",$B1422&lt;=$C1422),INDEX(Bemenet!$D$2:$D$301,$M1422),"")</f>
        <v/>
      </c>
      <c r="F1422" s="5">
        <f>IF(AND($B1422&lt;&gt;"",$C1422&lt;&gt;"",$B1422&lt;=$C1422),$C1422-$B1422+1,"")</f>
        <v/>
      </c>
      <c r="G1422" s="5">
        <f>IF($F1422="","",$F1422*$D1422)</f>
        <v/>
      </c>
      <c r="H1422" s="42">
        <f>IF($G1422="","",$O1422)</f>
        <v/>
      </c>
      <c r="I1422" s="5">
        <f>IF($G1422="","",$G1422*IF($H1422="",$O1422,$H1422)/100)</f>
        <v/>
      </c>
      <c r="J1422" s="5">
        <f>IF(OR($L1422="",NOT(COUNTIFS($L$2:$L1422,$L1422)=1)),"",SUMIFS($G:$G,$L:$L,$L1422))</f>
        <v/>
      </c>
      <c r="K1422" s="5">
        <f>IF(OR($L1422="",NOT(COUNTIFS($L$2:$L1422,$L1422)=1)),"",SUMIFS($I:$I,$L:$L,$L1422))</f>
        <v/>
      </c>
      <c r="L1422" s="6">
        <f>IF($B1422="","",YEAR($B1422))</f>
        <v/>
      </c>
      <c r="M1422" s="6">
        <f>INT((ROW()-2)/39)+1</f>
        <v/>
      </c>
      <c r="N1422" s="6">
        <f>MOD(ROW()-2,39)+2</f>
        <v/>
      </c>
      <c r="O1422" s="42">
        <f>IF(AND($B1422&lt;&gt;"",$C1422&lt;&gt;"",$B1422&lt;=$C1422),INDEX(Szabalyok!$C:$C,$N1422),"")</f>
        <v/>
      </c>
      <c r="P1422">
        <f>IF(D1422="",P1421,P1421+1)</f>
        <v/>
      </c>
    </row>
    <row r="1423">
      <c r="A1423">
        <f>IF(P1423=P1422,0,P1423)</f>
        <v/>
      </c>
      <c r="B1423" s="41">
        <f>IF($M1423&gt;300,"",IF(OR(INDEX(Bemenet!$E$2:$E$301,$M1423)="",INDEX(Bemenet!$F$2:$F$301,$M1423)=""),"",MAX(INDEX(Bemenet!$E$2:$E$301,$M1423),INDEX(Szabalyok!$A:$A,$N1423))))</f>
        <v/>
      </c>
      <c r="C1423" s="41">
        <f>IF($B1423="","",MIN(INDEX(Bemenet!$F$2:$F$301,$M1423),INDEX(Szabalyok!$B:$B,$N1423)))</f>
        <v/>
      </c>
      <c r="D1423" s="5">
        <f>IF(AND($B1423&lt;&gt;"",$C1423&lt;&gt;"",$B1423&lt;=$C1423),INDEX(Bemenet!$G$2:$G$301,$M1423),"")</f>
        <v/>
      </c>
      <c r="E1423" s="6">
        <f>IF(AND($B1423&lt;&gt;"",$C1423&lt;&gt;"",$B1423&lt;=$C1423),INDEX(Bemenet!$D$2:$D$301,$M1423),"")</f>
        <v/>
      </c>
      <c r="F1423" s="5">
        <f>IF(AND($B1423&lt;&gt;"",$C1423&lt;&gt;"",$B1423&lt;=$C1423),$C1423-$B1423+1,"")</f>
        <v/>
      </c>
      <c r="G1423" s="5">
        <f>IF($F1423="","",$F1423*$D1423)</f>
        <v/>
      </c>
      <c r="H1423" s="42">
        <f>IF($G1423="","",$O1423)</f>
        <v/>
      </c>
      <c r="I1423" s="5">
        <f>IF($G1423="","",$G1423*IF($H1423="",$O1423,$H1423)/100)</f>
        <v/>
      </c>
      <c r="J1423" s="5">
        <f>IF(OR($L1423="",NOT(COUNTIFS($L$2:$L1423,$L1423)=1)),"",SUMIFS($G:$G,$L:$L,$L1423))</f>
        <v/>
      </c>
      <c r="K1423" s="5">
        <f>IF(OR($L1423="",NOT(COUNTIFS($L$2:$L1423,$L1423)=1)),"",SUMIFS($I:$I,$L:$L,$L1423))</f>
        <v/>
      </c>
      <c r="L1423" s="6">
        <f>IF($B1423="","",YEAR($B1423))</f>
        <v/>
      </c>
      <c r="M1423" s="6">
        <f>INT((ROW()-2)/39)+1</f>
        <v/>
      </c>
      <c r="N1423" s="6">
        <f>MOD(ROW()-2,39)+2</f>
        <v/>
      </c>
      <c r="O1423" s="42">
        <f>IF(AND($B1423&lt;&gt;"",$C1423&lt;&gt;"",$B1423&lt;=$C1423),INDEX(Szabalyok!$C:$C,$N1423),"")</f>
        <v/>
      </c>
      <c r="P1423">
        <f>IF(D1423="",P1422,P1422+1)</f>
        <v/>
      </c>
    </row>
    <row r="1424">
      <c r="A1424">
        <f>IF(P1424=P1423,0,P1424)</f>
        <v/>
      </c>
      <c r="B1424" s="41">
        <f>IF($M1424&gt;300,"",IF(OR(INDEX(Bemenet!$E$2:$E$301,$M1424)="",INDEX(Bemenet!$F$2:$F$301,$M1424)=""),"",MAX(INDEX(Bemenet!$E$2:$E$301,$M1424),INDEX(Szabalyok!$A:$A,$N1424))))</f>
        <v/>
      </c>
      <c r="C1424" s="41">
        <f>IF($B1424="","",MIN(INDEX(Bemenet!$F$2:$F$301,$M1424),INDEX(Szabalyok!$B:$B,$N1424)))</f>
        <v/>
      </c>
      <c r="D1424" s="5">
        <f>IF(AND($B1424&lt;&gt;"",$C1424&lt;&gt;"",$B1424&lt;=$C1424),INDEX(Bemenet!$G$2:$G$301,$M1424),"")</f>
        <v/>
      </c>
      <c r="E1424" s="6">
        <f>IF(AND($B1424&lt;&gt;"",$C1424&lt;&gt;"",$B1424&lt;=$C1424),INDEX(Bemenet!$D$2:$D$301,$M1424),"")</f>
        <v/>
      </c>
      <c r="F1424" s="5">
        <f>IF(AND($B1424&lt;&gt;"",$C1424&lt;&gt;"",$B1424&lt;=$C1424),$C1424-$B1424+1,"")</f>
        <v/>
      </c>
      <c r="G1424" s="5">
        <f>IF($F1424="","",$F1424*$D1424)</f>
        <v/>
      </c>
      <c r="H1424" s="42">
        <f>IF($G1424="","",$O1424)</f>
        <v/>
      </c>
      <c r="I1424" s="5">
        <f>IF($G1424="","",$G1424*IF($H1424="",$O1424,$H1424)/100)</f>
        <v/>
      </c>
      <c r="J1424" s="5">
        <f>IF(OR($L1424="",NOT(COUNTIFS($L$2:$L1424,$L1424)=1)),"",SUMIFS($G:$G,$L:$L,$L1424))</f>
        <v/>
      </c>
      <c r="K1424" s="5">
        <f>IF(OR($L1424="",NOT(COUNTIFS($L$2:$L1424,$L1424)=1)),"",SUMIFS($I:$I,$L:$L,$L1424))</f>
        <v/>
      </c>
      <c r="L1424" s="6">
        <f>IF($B1424="","",YEAR($B1424))</f>
        <v/>
      </c>
      <c r="M1424" s="6">
        <f>INT((ROW()-2)/39)+1</f>
        <v/>
      </c>
      <c r="N1424" s="6">
        <f>MOD(ROW()-2,39)+2</f>
        <v/>
      </c>
      <c r="O1424" s="42">
        <f>IF(AND($B1424&lt;&gt;"",$C1424&lt;&gt;"",$B1424&lt;=$C1424),INDEX(Szabalyok!$C:$C,$N1424),"")</f>
        <v/>
      </c>
      <c r="P1424">
        <f>IF(D1424="",P1423,P1423+1)</f>
        <v/>
      </c>
    </row>
    <row r="1425">
      <c r="A1425">
        <f>IF(P1425=P1424,0,P1425)</f>
        <v/>
      </c>
      <c r="B1425" s="41">
        <f>IF($M1425&gt;300,"",IF(OR(INDEX(Bemenet!$E$2:$E$301,$M1425)="",INDEX(Bemenet!$F$2:$F$301,$M1425)=""),"",MAX(INDEX(Bemenet!$E$2:$E$301,$M1425),INDEX(Szabalyok!$A:$A,$N1425))))</f>
        <v/>
      </c>
      <c r="C1425" s="41">
        <f>IF($B1425="","",MIN(INDEX(Bemenet!$F$2:$F$301,$M1425),INDEX(Szabalyok!$B:$B,$N1425)))</f>
        <v/>
      </c>
      <c r="D1425" s="5">
        <f>IF(AND($B1425&lt;&gt;"",$C1425&lt;&gt;"",$B1425&lt;=$C1425),INDEX(Bemenet!$G$2:$G$301,$M1425),"")</f>
        <v/>
      </c>
      <c r="E1425" s="6">
        <f>IF(AND($B1425&lt;&gt;"",$C1425&lt;&gt;"",$B1425&lt;=$C1425),INDEX(Bemenet!$D$2:$D$301,$M1425),"")</f>
        <v/>
      </c>
      <c r="F1425" s="5">
        <f>IF(AND($B1425&lt;&gt;"",$C1425&lt;&gt;"",$B1425&lt;=$C1425),$C1425-$B1425+1,"")</f>
        <v/>
      </c>
      <c r="G1425" s="5">
        <f>IF($F1425="","",$F1425*$D1425)</f>
        <v/>
      </c>
      <c r="H1425" s="42">
        <f>IF($G1425="","",$O1425)</f>
        <v/>
      </c>
      <c r="I1425" s="5">
        <f>IF($G1425="","",$G1425*IF($H1425="",$O1425,$H1425)/100)</f>
        <v/>
      </c>
      <c r="J1425" s="5">
        <f>IF(OR($L1425="",NOT(COUNTIFS($L$2:$L1425,$L1425)=1)),"",SUMIFS($G:$G,$L:$L,$L1425))</f>
        <v/>
      </c>
      <c r="K1425" s="5">
        <f>IF(OR($L1425="",NOT(COUNTIFS($L$2:$L1425,$L1425)=1)),"",SUMIFS($I:$I,$L:$L,$L1425))</f>
        <v/>
      </c>
      <c r="L1425" s="6">
        <f>IF($B1425="","",YEAR($B1425))</f>
        <v/>
      </c>
      <c r="M1425" s="6">
        <f>INT((ROW()-2)/39)+1</f>
        <v/>
      </c>
      <c r="N1425" s="6">
        <f>MOD(ROW()-2,39)+2</f>
        <v/>
      </c>
      <c r="O1425" s="42">
        <f>IF(AND($B1425&lt;&gt;"",$C1425&lt;&gt;"",$B1425&lt;=$C1425),INDEX(Szabalyok!$C:$C,$N1425),"")</f>
        <v/>
      </c>
      <c r="P1425">
        <f>IF(D1425="",P1424,P1424+1)</f>
        <v/>
      </c>
    </row>
    <row r="1426">
      <c r="A1426">
        <f>IF(P1426=P1425,0,P1426)</f>
        <v/>
      </c>
      <c r="B1426" s="41">
        <f>IF($M1426&gt;300,"",IF(OR(INDEX(Bemenet!$E$2:$E$301,$M1426)="",INDEX(Bemenet!$F$2:$F$301,$M1426)=""),"",MAX(INDEX(Bemenet!$E$2:$E$301,$M1426),INDEX(Szabalyok!$A:$A,$N1426))))</f>
        <v/>
      </c>
      <c r="C1426" s="41">
        <f>IF($B1426="","",MIN(INDEX(Bemenet!$F$2:$F$301,$M1426),INDEX(Szabalyok!$B:$B,$N1426)))</f>
        <v/>
      </c>
      <c r="D1426" s="5">
        <f>IF(AND($B1426&lt;&gt;"",$C1426&lt;&gt;"",$B1426&lt;=$C1426),INDEX(Bemenet!$G$2:$G$301,$M1426),"")</f>
        <v/>
      </c>
      <c r="E1426" s="6">
        <f>IF(AND($B1426&lt;&gt;"",$C1426&lt;&gt;"",$B1426&lt;=$C1426),INDEX(Bemenet!$D$2:$D$301,$M1426),"")</f>
        <v/>
      </c>
      <c r="F1426" s="5">
        <f>IF(AND($B1426&lt;&gt;"",$C1426&lt;&gt;"",$B1426&lt;=$C1426),$C1426-$B1426+1,"")</f>
        <v/>
      </c>
      <c r="G1426" s="5">
        <f>IF($F1426="","",$F1426*$D1426)</f>
        <v/>
      </c>
      <c r="H1426" s="42">
        <f>IF($G1426="","",$O1426)</f>
        <v/>
      </c>
      <c r="I1426" s="5">
        <f>IF($G1426="","",$G1426*IF($H1426="",$O1426,$H1426)/100)</f>
        <v/>
      </c>
      <c r="J1426" s="5">
        <f>IF(OR($L1426="",NOT(COUNTIFS($L$2:$L1426,$L1426)=1)),"",SUMIFS($G:$G,$L:$L,$L1426))</f>
        <v/>
      </c>
      <c r="K1426" s="5">
        <f>IF(OR($L1426="",NOT(COUNTIFS($L$2:$L1426,$L1426)=1)),"",SUMIFS($I:$I,$L:$L,$L1426))</f>
        <v/>
      </c>
      <c r="L1426" s="6">
        <f>IF($B1426="","",YEAR($B1426))</f>
        <v/>
      </c>
      <c r="M1426" s="6">
        <f>INT((ROW()-2)/39)+1</f>
        <v/>
      </c>
      <c r="N1426" s="6">
        <f>MOD(ROW()-2,39)+2</f>
        <v/>
      </c>
      <c r="O1426" s="42">
        <f>IF(AND($B1426&lt;&gt;"",$C1426&lt;&gt;"",$B1426&lt;=$C1426),INDEX(Szabalyok!$C:$C,$N1426),"")</f>
        <v/>
      </c>
      <c r="P1426">
        <f>IF(D1426="",P1425,P1425+1)</f>
        <v/>
      </c>
    </row>
    <row r="1427">
      <c r="A1427">
        <f>IF(P1427=P1426,0,P1427)</f>
        <v/>
      </c>
      <c r="B1427" s="41">
        <f>IF($M1427&gt;300,"",IF(OR(INDEX(Bemenet!$E$2:$E$301,$M1427)="",INDEX(Bemenet!$F$2:$F$301,$M1427)=""),"",MAX(INDEX(Bemenet!$E$2:$E$301,$M1427),INDEX(Szabalyok!$A:$A,$N1427))))</f>
        <v/>
      </c>
      <c r="C1427" s="41">
        <f>IF($B1427="","",MIN(INDEX(Bemenet!$F$2:$F$301,$M1427),INDEX(Szabalyok!$B:$B,$N1427)))</f>
        <v/>
      </c>
      <c r="D1427" s="5">
        <f>IF(AND($B1427&lt;&gt;"",$C1427&lt;&gt;"",$B1427&lt;=$C1427),INDEX(Bemenet!$G$2:$G$301,$M1427),"")</f>
        <v/>
      </c>
      <c r="E1427" s="6">
        <f>IF(AND($B1427&lt;&gt;"",$C1427&lt;&gt;"",$B1427&lt;=$C1427),INDEX(Bemenet!$D$2:$D$301,$M1427),"")</f>
        <v/>
      </c>
      <c r="F1427" s="5">
        <f>IF(AND($B1427&lt;&gt;"",$C1427&lt;&gt;"",$B1427&lt;=$C1427),$C1427-$B1427+1,"")</f>
        <v/>
      </c>
      <c r="G1427" s="5">
        <f>IF($F1427="","",$F1427*$D1427)</f>
        <v/>
      </c>
      <c r="H1427" s="42">
        <f>IF($G1427="","",$O1427)</f>
        <v/>
      </c>
      <c r="I1427" s="5">
        <f>IF($G1427="","",$G1427*IF($H1427="",$O1427,$H1427)/100)</f>
        <v/>
      </c>
      <c r="J1427" s="5">
        <f>IF(OR($L1427="",NOT(COUNTIFS($L$2:$L1427,$L1427)=1)),"",SUMIFS($G:$G,$L:$L,$L1427))</f>
        <v/>
      </c>
      <c r="K1427" s="5">
        <f>IF(OR($L1427="",NOT(COUNTIFS($L$2:$L1427,$L1427)=1)),"",SUMIFS($I:$I,$L:$L,$L1427))</f>
        <v/>
      </c>
      <c r="L1427" s="6">
        <f>IF($B1427="","",YEAR($B1427))</f>
        <v/>
      </c>
      <c r="M1427" s="6">
        <f>INT((ROW()-2)/39)+1</f>
        <v/>
      </c>
      <c r="N1427" s="6">
        <f>MOD(ROW()-2,39)+2</f>
        <v/>
      </c>
      <c r="O1427" s="42">
        <f>IF(AND($B1427&lt;&gt;"",$C1427&lt;&gt;"",$B1427&lt;=$C1427),INDEX(Szabalyok!$C:$C,$N1427),"")</f>
        <v/>
      </c>
      <c r="P1427">
        <f>IF(D1427="",P1426,P1426+1)</f>
        <v/>
      </c>
    </row>
    <row r="1428">
      <c r="A1428">
        <f>IF(P1428=P1427,0,P1428)</f>
        <v/>
      </c>
      <c r="B1428" s="41">
        <f>IF($M1428&gt;300,"",IF(OR(INDEX(Bemenet!$E$2:$E$301,$M1428)="",INDEX(Bemenet!$F$2:$F$301,$M1428)=""),"",MAX(INDEX(Bemenet!$E$2:$E$301,$M1428),INDEX(Szabalyok!$A:$A,$N1428))))</f>
        <v/>
      </c>
      <c r="C1428" s="41">
        <f>IF($B1428="","",MIN(INDEX(Bemenet!$F$2:$F$301,$M1428),INDEX(Szabalyok!$B:$B,$N1428)))</f>
        <v/>
      </c>
      <c r="D1428" s="5">
        <f>IF(AND($B1428&lt;&gt;"",$C1428&lt;&gt;"",$B1428&lt;=$C1428),INDEX(Bemenet!$G$2:$G$301,$M1428),"")</f>
        <v/>
      </c>
      <c r="E1428" s="6">
        <f>IF(AND($B1428&lt;&gt;"",$C1428&lt;&gt;"",$B1428&lt;=$C1428),INDEX(Bemenet!$D$2:$D$301,$M1428),"")</f>
        <v/>
      </c>
      <c r="F1428" s="5">
        <f>IF(AND($B1428&lt;&gt;"",$C1428&lt;&gt;"",$B1428&lt;=$C1428),$C1428-$B1428+1,"")</f>
        <v/>
      </c>
      <c r="G1428" s="5">
        <f>IF($F1428="","",$F1428*$D1428)</f>
        <v/>
      </c>
      <c r="H1428" s="42">
        <f>IF($G1428="","",$O1428)</f>
        <v/>
      </c>
      <c r="I1428" s="5">
        <f>IF($G1428="","",$G1428*IF($H1428="",$O1428,$H1428)/100)</f>
        <v/>
      </c>
      <c r="J1428" s="5">
        <f>IF(OR($L1428="",NOT(COUNTIFS($L$2:$L1428,$L1428)=1)),"",SUMIFS($G:$G,$L:$L,$L1428))</f>
        <v/>
      </c>
      <c r="K1428" s="5">
        <f>IF(OR($L1428="",NOT(COUNTIFS($L$2:$L1428,$L1428)=1)),"",SUMIFS($I:$I,$L:$L,$L1428))</f>
        <v/>
      </c>
      <c r="L1428" s="6">
        <f>IF($B1428="","",YEAR($B1428))</f>
        <v/>
      </c>
      <c r="M1428" s="6">
        <f>INT((ROW()-2)/39)+1</f>
        <v/>
      </c>
      <c r="N1428" s="6">
        <f>MOD(ROW()-2,39)+2</f>
        <v/>
      </c>
      <c r="O1428" s="42">
        <f>IF(AND($B1428&lt;&gt;"",$C1428&lt;&gt;"",$B1428&lt;=$C1428),INDEX(Szabalyok!$C:$C,$N1428),"")</f>
        <v/>
      </c>
      <c r="P1428">
        <f>IF(D1428="",P1427,P1427+1)</f>
        <v/>
      </c>
    </row>
    <row r="1429">
      <c r="A1429">
        <f>IF(P1429=P1428,0,P1429)</f>
        <v/>
      </c>
      <c r="B1429" s="41">
        <f>IF($M1429&gt;300,"",IF(OR(INDEX(Bemenet!$E$2:$E$301,$M1429)="",INDEX(Bemenet!$F$2:$F$301,$M1429)=""),"",MAX(INDEX(Bemenet!$E$2:$E$301,$M1429),INDEX(Szabalyok!$A:$A,$N1429))))</f>
        <v/>
      </c>
      <c r="C1429" s="41">
        <f>IF($B1429="","",MIN(INDEX(Bemenet!$F$2:$F$301,$M1429),INDEX(Szabalyok!$B:$B,$N1429)))</f>
        <v/>
      </c>
      <c r="D1429" s="5">
        <f>IF(AND($B1429&lt;&gt;"",$C1429&lt;&gt;"",$B1429&lt;=$C1429),INDEX(Bemenet!$G$2:$G$301,$M1429),"")</f>
        <v/>
      </c>
      <c r="E1429" s="6">
        <f>IF(AND($B1429&lt;&gt;"",$C1429&lt;&gt;"",$B1429&lt;=$C1429),INDEX(Bemenet!$D$2:$D$301,$M1429),"")</f>
        <v/>
      </c>
      <c r="F1429" s="5">
        <f>IF(AND($B1429&lt;&gt;"",$C1429&lt;&gt;"",$B1429&lt;=$C1429),$C1429-$B1429+1,"")</f>
        <v/>
      </c>
      <c r="G1429" s="5">
        <f>IF($F1429="","",$F1429*$D1429)</f>
        <v/>
      </c>
      <c r="H1429" s="42">
        <f>IF($G1429="","",$O1429)</f>
        <v/>
      </c>
      <c r="I1429" s="5">
        <f>IF($G1429="","",$G1429*IF($H1429="",$O1429,$H1429)/100)</f>
        <v/>
      </c>
      <c r="J1429" s="5">
        <f>IF(OR($L1429="",NOT(COUNTIFS($L$2:$L1429,$L1429)=1)),"",SUMIFS($G:$G,$L:$L,$L1429))</f>
        <v/>
      </c>
      <c r="K1429" s="5">
        <f>IF(OR($L1429="",NOT(COUNTIFS($L$2:$L1429,$L1429)=1)),"",SUMIFS($I:$I,$L:$L,$L1429))</f>
        <v/>
      </c>
      <c r="L1429" s="6">
        <f>IF($B1429="","",YEAR($B1429))</f>
        <v/>
      </c>
      <c r="M1429" s="6">
        <f>INT((ROW()-2)/39)+1</f>
        <v/>
      </c>
      <c r="N1429" s="6">
        <f>MOD(ROW()-2,39)+2</f>
        <v/>
      </c>
      <c r="O1429" s="42">
        <f>IF(AND($B1429&lt;&gt;"",$C1429&lt;&gt;"",$B1429&lt;=$C1429),INDEX(Szabalyok!$C:$C,$N1429),"")</f>
        <v/>
      </c>
      <c r="P1429">
        <f>IF(D1429="",P1428,P1428+1)</f>
        <v/>
      </c>
    </row>
    <row r="1430">
      <c r="A1430">
        <f>IF(P1430=P1429,0,P1430)</f>
        <v/>
      </c>
      <c r="B1430" s="41">
        <f>IF($M1430&gt;300,"",IF(OR(INDEX(Bemenet!$E$2:$E$301,$M1430)="",INDEX(Bemenet!$F$2:$F$301,$M1430)=""),"",MAX(INDEX(Bemenet!$E$2:$E$301,$M1430),INDEX(Szabalyok!$A:$A,$N1430))))</f>
        <v/>
      </c>
      <c r="C1430" s="41">
        <f>IF($B1430="","",MIN(INDEX(Bemenet!$F$2:$F$301,$M1430),INDEX(Szabalyok!$B:$B,$N1430)))</f>
        <v/>
      </c>
      <c r="D1430" s="5">
        <f>IF(AND($B1430&lt;&gt;"",$C1430&lt;&gt;"",$B1430&lt;=$C1430),INDEX(Bemenet!$G$2:$G$301,$M1430),"")</f>
        <v/>
      </c>
      <c r="E1430" s="6">
        <f>IF(AND($B1430&lt;&gt;"",$C1430&lt;&gt;"",$B1430&lt;=$C1430),INDEX(Bemenet!$D$2:$D$301,$M1430),"")</f>
        <v/>
      </c>
      <c r="F1430" s="5">
        <f>IF(AND($B1430&lt;&gt;"",$C1430&lt;&gt;"",$B1430&lt;=$C1430),$C1430-$B1430+1,"")</f>
        <v/>
      </c>
      <c r="G1430" s="5">
        <f>IF($F1430="","",$F1430*$D1430)</f>
        <v/>
      </c>
      <c r="H1430" s="42">
        <f>IF($G1430="","",$O1430)</f>
        <v/>
      </c>
      <c r="I1430" s="5">
        <f>IF($G1430="","",$G1430*IF($H1430="",$O1430,$H1430)/100)</f>
        <v/>
      </c>
      <c r="J1430" s="5">
        <f>IF(OR($L1430="",NOT(COUNTIFS($L$2:$L1430,$L1430)=1)),"",SUMIFS($G:$G,$L:$L,$L1430))</f>
        <v/>
      </c>
      <c r="K1430" s="5">
        <f>IF(OR($L1430="",NOT(COUNTIFS($L$2:$L1430,$L1430)=1)),"",SUMIFS($I:$I,$L:$L,$L1430))</f>
        <v/>
      </c>
      <c r="L1430" s="6">
        <f>IF($B1430="","",YEAR($B1430))</f>
        <v/>
      </c>
      <c r="M1430" s="6">
        <f>INT((ROW()-2)/39)+1</f>
        <v/>
      </c>
      <c r="N1430" s="6">
        <f>MOD(ROW()-2,39)+2</f>
        <v/>
      </c>
      <c r="O1430" s="42">
        <f>IF(AND($B1430&lt;&gt;"",$C1430&lt;&gt;"",$B1430&lt;=$C1430),INDEX(Szabalyok!$C:$C,$N1430),"")</f>
        <v/>
      </c>
      <c r="P1430">
        <f>IF(D1430="",P1429,P1429+1)</f>
        <v/>
      </c>
    </row>
    <row r="1431">
      <c r="A1431">
        <f>IF(P1431=P1430,0,P1431)</f>
        <v/>
      </c>
      <c r="B1431" s="41">
        <f>IF($M1431&gt;300,"",IF(OR(INDEX(Bemenet!$E$2:$E$301,$M1431)="",INDEX(Bemenet!$F$2:$F$301,$M1431)=""),"",MAX(INDEX(Bemenet!$E$2:$E$301,$M1431),INDEX(Szabalyok!$A:$A,$N1431))))</f>
        <v/>
      </c>
      <c r="C1431" s="41">
        <f>IF($B1431="","",MIN(INDEX(Bemenet!$F$2:$F$301,$M1431),INDEX(Szabalyok!$B:$B,$N1431)))</f>
        <v/>
      </c>
      <c r="D1431" s="5">
        <f>IF(AND($B1431&lt;&gt;"",$C1431&lt;&gt;"",$B1431&lt;=$C1431),INDEX(Bemenet!$G$2:$G$301,$M1431),"")</f>
        <v/>
      </c>
      <c r="E1431" s="6">
        <f>IF(AND($B1431&lt;&gt;"",$C1431&lt;&gt;"",$B1431&lt;=$C1431),INDEX(Bemenet!$D$2:$D$301,$M1431),"")</f>
        <v/>
      </c>
      <c r="F1431" s="5">
        <f>IF(AND($B1431&lt;&gt;"",$C1431&lt;&gt;"",$B1431&lt;=$C1431),$C1431-$B1431+1,"")</f>
        <v/>
      </c>
      <c r="G1431" s="5">
        <f>IF($F1431="","",$F1431*$D1431)</f>
        <v/>
      </c>
      <c r="H1431" s="42">
        <f>IF($G1431="","",$O1431)</f>
        <v/>
      </c>
      <c r="I1431" s="5">
        <f>IF($G1431="","",$G1431*IF($H1431="",$O1431,$H1431)/100)</f>
        <v/>
      </c>
      <c r="J1431" s="5">
        <f>IF(OR($L1431="",NOT(COUNTIFS($L$2:$L1431,$L1431)=1)),"",SUMIFS($G:$G,$L:$L,$L1431))</f>
        <v/>
      </c>
      <c r="K1431" s="5">
        <f>IF(OR($L1431="",NOT(COUNTIFS($L$2:$L1431,$L1431)=1)),"",SUMIFS($I:$I,$L:$L,$L1431))</f>
        <v/>
      </c>
      <c r="L1431" s="6">
        <f>IF($B1431="","",YEAR($B1431))</f>
        <v/>
      </c>
      <c r="M1431" s="6">
        <f>INT((ROW()-2)/39)+1</f>
        <v/>
      </c>
      <c r="N1431" s="6">
        <f>MOD(ROW()-2,39)+2</f>
        <v/>
      </c>
      <c r="O1431" s="42">
        <f>IF(AND($B1431&lt;&gt;"",$C1431&lt;&gt;"",$B1431&lt;=$C1431),INDEX(Szabalyok!$C:$C,$N1431),"")</f>
        <v/>
      </c>
      <c r="P1431">
        <f>IF(D1431="",P1430,P1430+1)</f>
        <v/>
      </c>
    </row>
    <row r="1432">
      <c r="A1432">
        <f>IF(P1432=P1431,0,P1432)</f>
        <v/>
      </c>
      <c r="B1432" s="41">
        <f>IF($M1432&gt;300,"",IF(OR(INDEX(Bemenet!$E$2:$E$301,$M1432)="",INDEX(Bemenet!$F$2:$F$301,$M1432)=""),"",MAX(INDEX(Bemenet!$E$2:$E$301,$M1432),INDEX(Szabalyok!$A:$A,$N1432))))</f>
        <v/>
      </c>
      <c r="C1432" s="41">
        <f>IF($B1432="","",MIN(INDEX(Bemenet!$F$2:$F$301,$M1432),INDEX(Szabalyok!$B:$B,$N1432)))</f>
        <v/>
      </c>
      <c r="D1432" s="5">
        <f>IF(AND($B1432&lt;&gt;"",$C1432&lt;&gt;"",$B1432&lt;=$C1432),INDEX(Bemenet!$G$2:$G$301,$M1432),"")</f>
        <v/>
      </c>
      <c r="E1432" s="6">
        <f>IF(AND($B1432&lt;&gt;"",$C1432&lt;&gt;"",$B1432&lt;=$C1432),INDEX(Bemenet!$D$2:$D$301,$M1432),"")</f>
        <v/>
      </c>
      <c r="F1432" s="5">
        <f>IF(AND($B1432&lt;&gt;"",$C1432&lt;&gt;"",$B1432&lt;=$C1432),$C1432-$B1432+1,"")</f>
        <v/>
      </c>
      <c r="G1432" s="5">
        <f>IF($F1432="","",$F1432*$D1432)</f>
        <v/>
      </c>
      <c r="H1432" s="42">
        <f>IF($G1432="","",$O1432)</f>
        <v/>
      </c>
      <c r="I1432" s="5">
        <f>IF($G1432="","",$G1432*IF($H1432="",$O1432,$H1432)/100)</f>
        <v/>
      </c>
      <c r="J1432" s="5">
        <f>IF(OR($L1432="",NOT(COUNTIFS($L$2:$L1432,$L1432)=1)),"",SUMIFS($G:$G,$L:$L,$L1432))</f>
        <v/>
      </c>
      <c r="K1432" s="5">
        <f>IF(OR($L1432="",NOT(COUNTIFS($L$2:$L1432,$L1432)=1)),"",SUMIFS($I:$I,$L:$L,$L1432))</f>
        <v/>
      </c>
      <c r="L1432" s="6">
        <f>IF($B1432="","",YEAR($B1432))</f>
        <v/>
      </c>
      <c r="M1432" s="6">
        <f>INT((ROW()-2)/39)+1</f>
        <v/>
      </c>
      <c r="N1432" s="6">
        <f>MOD(ROW()-2,39)+2</f>
        <v/>
      </c>
      <c r="O1432" s="42">
        <f>IF(AND($B1432&lt;&gt;"",$C1432&lt;&gt;"",$B1432&lt;=$C1432),INDEX(Szabalyok!$C:$C,$N1432),"")</f>
        <v/>
      </c>
      <c r="P1432">
        <f>IF(D1432="",P1431,P1431+1)</f>
        <v/>
      </c>
    </row>
    <row r="1433">
      <c r="A1433">
        <f>IF(P1433=P1432,0,P1433)</f>
        <v/>
      </c>
      <c r="B1433" s="41">
        <f>IF($M1433&gt;300,"",IF(OR(INDEX(Bemenet!$E$2:$E$301,$M1433)="",INDEX(Bemenet!$F$2:$F$301,$M1433)=""),"",MAX(INDEX(Bemenet!$E$2:$E$301,$M1433),INDEX(Szabalyok!$A:$A,$N1433))))</f>
        <v/>
      </c>
      <c r="C1433" s="41">
        <f>IF($B1433="","",MIN(INDEX(Bemenet!$F$2:$F$301,$M1433),INDEX(Szabalyok!$B:$B,$N1433)))</f>
        <v/>
      </c>
      <c r="D1433" s="5">
        <f>IF(AND($B1433&lt;&gt;"",$C1433&lt;&gt;"",$B1433&lt;=$C1433),INDEX(Bemenet!$G$2:$G$301,$M1433),"")</f>
        <v/>
      </c>
      <c r="E1433" s="6">
        <f>IF(AND($B1433&lt;&gt;"",$C1433&lt;&gt;"",$B1433&lt;=$C1433),INDEX(Bemenet!$D$2:$D$301,$M1433),"")</f>
        <v/>
      </c>
      <c r="F1433" s="5">
        <f>IF(AND($B1433&lt;&gt;"",$C1433&lt;&gt;"",$B1433&lt;=$C1433),$C1433-$B1433+1,"")</f>
        <v/>
      </c>
      <c r="G1433" s="5">
        <f>IF($F1433="","",$F1433*$D1433)</f>
        <v/>
      </c>
      <c r="H1433" s="42">
        <f>IF($G1433="","",$O1433)</f>
        <v/>
      </c>
      <c r="I1433" s="5">
        <f>IF($G1433="","",$G1433*IF($H1433="",$O1433,$H1433)/100)</f>
        <v/>
      </c>
      <c r="J1433" s="5">
        <f>IF(OR($L1433="",NOT(COUNTIFS($L$2:$L1433,$L1433)=1)),"",SUMIFS($G:$G,$L:$L,$L1433))</f>
        <v/>
      </c>
      <c r="K1433" s="5">
        <f>IF(OR($L1433="",NOT(COUNTIFS($L$2:$L1433,$L1433)=1)),"",SUMIFS($I:$I,$L:$L,$L1433))</f>
        <v/>
      </c>
      <c r="L1433" s="6">
        <f>IF($B1433="","",YEAR($B1433))</f>
        <v/>
      </c>
      <c r="M1433" s="6">
        <f>INT((ROW()-2)/39)+1</f>
        <v/>
      </c>
      <c r="N1433" s="6">
        <f>MOD(ROW()-2,39)+2</f>
        <v/>
      </c>
      <c r="O1433" s="42">
        <f>IF(AND($B1433&lt;&gt;"",$C1433&lt;&gt;"",$B1433&lt;=$C1433),INDEX(Szabalyok!$C:$C,$N1433),"")</f>
        <v/>
      </c>
      <c r="P1433">
        <f>IF(D1433="",P1432,P1432+1)</f>
        <v/>
      </c>
    </row>
    <row r="1434">
      <c r="A1434">
        <f>IF(P1434=P1433,0,P1434)</f>
        <v/>
      </c>
      <c r="B1434" s="41">
        <f>IF($M1434&gt;300,"",IF(OR(INDEX(Bemenet!$E$2:$E$301,$M1434)="",INDEX(Bemenet!$F$2:$F$301,$M1434)=""),"",MAX(INDEX(Bemenet!$E$2:$E$301,$M1434),INDEX(Szabalyok!$A:$A,$N1434))))</f>
        <v/>
      </c>
      <c r="C1434" s="41">
        <f>IF($B1434="","",MIN(INDEX(Bemenet!$F$2:$F$301,$M1434),INDEX(Szabalyok!$B:$B,$N1434)))</f>
        <v/>
      </c>
      <c r="D1434" s="5">
        <f>IF(AND($B1434&lt;&gt;"",$C1434&lt;&gt;"",$B1434&lt;=$C1434),INDEX(Bemenet!$G$2:$G$301,$M1434),"")</f>
        <v/>
      </c>
      <c r="E1434" s="6">
        <f>IF(AND($B1434&lt;&gt;"",$C1434&lt;&gt;"",$B1434&lt;=$C1434),INDEX(Bemenet!$D$2:$D$301,$M1434),"")</f>
        <v/>
      </c>
      <c r="F1434" s="5">
        <f>IF(AND($B1434&lt;&gt;"",$C1434&lt;&gt;"",$B1434&lt;=$C1434),$C1434-$B1434+1,"")</f>
        <v/>
      </c>
      <c r="G1434" s="5">
        <f>IF($F1434="","",$F1434*$D1434)</f>
        <v/>
      </c>
      <c r="H1434" s="42">
        <f>IF($G1434="","",$O1434)</f>
        <v/>
      </c>
      <c r="I1434" s="5">
        <f>IF($G1434="","",$G1434*IF($H1434="",$O1434,$H1434)/100)</f>
        <v/>
      </c>
      <c r="J1434" s="5">
        <f>IF(OR($L1434="",NOT(COUNTIFS($L$2:$L1434,$L1434)=1)),"",SUMIFS($G:$G,$L:$L,$L1434))</f>
        <v/>
      </c>
      <c r="K1434" s="5">
        <f>IF(OR($L1434="",NOT(COUNTIFS($L$2:$L1434,$L1434)=1)),"",SUMIFS($I:$I,$L:$L,$L1434))</f>
        <v/>
      </c>
      <c r="L1434" s="6">
        <f>IF($B1434="","",YEAR($B1434))</f>
        <v/>
      </c>
      <c r="M1434" s="6">
        <f>INT((ROW()-2)/39)+1</f>
        <v/>
      </c>
      <c r="N1434" s="6">
        <f>MOD(ROW()-2,39)+2</f>
        <v/>
      </c>
      <c r="O1434" s="42">
        <f>IF(AND($B1434&lt;&gt;"",$C1434&lt;&gt;"",$B1434&lt;=$C1434),INDEX(Szabalyok!$C:$C,$N1434),"")</f>
        <v/>
      </c>
      <c r="P1434">
        <f>IF(D1434="",P1433,P1433+1)</f>
        <v/>
      </c>
    </row>
    <row r="1435">
      <c r="A1435">
        <f>IF(P1435=P1434,0,P1435)</f>
        <v/>
      </c>
      <c r="B1435" s="41">
        <f>IF($M1435&gt;300,"",IF(OR(INDEX(Bemenet!$E$2:$E$301,$M1435)="",INDEX(Bemenet!$F$2:$F$301,$M1435)=""),"",MAX(INDEX(Bemenet!$E$2:$E$301,$M1435),INDEX(Szabalyok!$A:$A,$N1435))))</f>
        <v/>
      </c>
      <c r="C1435" s="41">
        <f>IF($B1435="","",MIN(INDEX(Bemenet!$F$2:$F$301,$M1435),INDEX(Szabalyok!$B:$B,$N1435)))</f>
        <v/>
      </c>
      <c r="D1435" s="5">
        <f>IF(AND($B1435&lt;&gt;"",$C1435&lt;&gt;"",$B1435&lt;=$C1435),INDEX(Bemenet!$G$2:$G$301,$M1435),"")</f>
        <v/>
      </c>
      <c r="E1435" s="6">
        <f>IF(AND($B1435&lt;&gt;"",$C1435&lt;&gt;"",$B1435&lt;=$C1435),INDEX(Bemenet!$D$2:$D$301,$M1435),"")</f>
        <v/>
      </c>
      <c r="F1435" s="5">
        <f>IF(AND($B1435&lt;&gt;"",$C1435&lt;&gt;"",$B1435&lt;=$C1435),$C1435-$B1435+1,"")</f>
        <v/>
      </c>
      <c r="G1435" s="5">
        <f>IF($F1435="","",$F1435*$D1435)</f>
        <v/>
      </c>
      <c r="H1435" s="42">
        <f>IF($G1435="","",$O1435)</f>
        <v/>
      </c>
      <c r="I1435" s="5">
        <f>IF($G1435="","",$G1435*IF($H1435="",$O1435,$H1435)/100)</f>
        <v/>
      </c>
      <c r="J1435" s="5">
        <f>IF(OR($L1435="",NOT(COUNTIFS($L$2:$L1435,$L1435)=1)),"",SUMIFS($G:$G,$L:$L,$L1435))</f>
        <v/>
      </c>
      <c r="K1435" s="5">
        <f>IF(OR($L1435="",NOT(COUNTIFS($L$2:$L1435,$L1435)=1)),"",SUMIFS($I:$I,$L:$L,$L1435))</f>
        <v/>
      </c>
      <c r="L1435" s="6">
        <f>IF($B1435="","",YEAR($B1435))</f>
        <v/>
      </c>
      <c r="M1435" s="6">
        <f>INT((ROW()-2)/39)+1</f>
        <v/>
      </c>
      <c r="N1435" s="6">
        <f>MOD(ROW()-2,39)+2</f>
        <v/>
      </c>
      <c r="O1435" s="42">
        <f>IF(AND($B1435&lt;&gt;"",$C1435&lt;&gt;"",$B1435&lt;=$C1435),INDEX(Szabalyok!$C:$C,$N1435),"")</f>
        <v/>
      </c>
      <c r="P1435">
        <f>IF(D1435="",P1434,P1434+1)</f>
        <v/>
      </c>
    </row>
    <row r="1436">
      <c r="A1436">
        <f>IF(P1436=P1435,0,P1436)</f>
        <v/>
      </c>
      <c r="B1436" s="41">
        <f>IF($M1436&gt;300,"",IF(OR(INDEX(Bemenet!$E$2:$E$301,$M1436)="",INDEX(Bemenet!$F$2:$F$301,$M1436)=""),"",MAX(INDEX(Bemenet!$E$2:$E$301,$M1436),INDEX(Szabalyok!$A:$A,$N1436))))</f>
        <v/>
      </c>
      <c r="C1436" s="41">
        <f>IF($B1436="","",MIN(INDEX(Bemenet!$F$2:$F$301,$M1436),INDEX(Szabalyok!$B:$B,$N1436)))</f>
        <v/>
      </c>
      <c r="D1436" s="5">
        <f>IF(AND($B1436&lt;&gt;"",$C1436&lt;&gt;"",$B1436&lt;=$C1436),INDEX(Bemenet!$G$2:$G$301,$M1436),"")</f>
        <v/>
      </c>
      <c r="E1436" s="6">
        <f>IF(AND($B1436&lt;&gt;"",$C1436&lt;&gt;"",$B1436&lt;=$C1436),INDEX(Bemenet!$D$2:$D$301,$M1436),"")</f>
        <v/>
      </c>
      <c r="F1436" s="5">
        <f>IF(AND($B1436&lt;&gt;"",$C1436&lt;&gt;"",$B1436&lt;=$C1436),$C1436-$B1436+1,"")</f>
        <v/>
      </c>
      <c r="G1436" s="5">
        <f>IF($F1436="","",$F1436*$D1436)</f>
        <v/>
      </c>
      <c r="H1436" s="42">
        <f>IF($G1436="","",$O1436)</f>
        <v/>
      </c>
      <c r="I1436" s="5">
        <f>IF($G1436="","",$G1436*IF($H1436="",$O1436,$H1436)/100)</f>
        <v/>
      </c>
      <c r="J1436" s="5">
        <f>IF(OR($L1436="",NOT(COUNTIFS($L$2:$L1436,$L1436)=1)),"",SUMIFS($G:$G,$L:$L,$L1436))</f>
        <v/>
      </c>
      <c r="K1436" s="5">
        <f>IF(OR($L1436="",NOT(COUNTIFS($L$2:$L1436,$L1436)=1)),"",SUMIFS($I:$I,$L:$L,$L1436))</f>
        <v/>
      </c>
      <c r="L1436" s="6">
        <f>IF($B1436="","",YEAR($B1436))</f>
        <v/>
      </c>
      <c r="M1436" s="6">
        <f>INT((ROW()-2)/39)+1</f>
        <v/>
      </c>
      <c r="N1436" s="6">
        <f>MOD(ROW()-2,39)+2</f>
        <v/>
      </c>
      <c r="O1436" s="42">
        <f>IF(AND($B1436&lt;&gt;"",$C1436&lt;&gt;"",$B1436&lt;=$C1436),INDEX(Szabalyok!$C:$C,$N1436),"")</f>
        <v/>
      </c>
      <c r="P1436">
        <f>IF(D1436="",P1435,P1435+1)</f>
        <v/>
      </c>
    </row>
    <row r="1437">
      <c r="A1437">
        <f>IF(P1437=P1436,0,P1437)</f>
        <v/>
      </c>
      <c r="B1437" s="41">
        <f>IF($M1437&gt;300,"",IF(OR(INDEX(Bemenet!$E$2:$E$301,$M1437)="",INDEX(Bemenet!$F$2:$F$301,$M1437)=""),"",MAX(INDEX(Bemenet!$E$2:$E$301,$M1437),INDEX(Szabalyok!$A:$A,$N1437))))</f>
        <v/>
      </c>
      <c r="C1437" s="41">
        <f>IF($B1437="","",MIN(INDEX(Bemenet!$F$2:$F$301,$M1437),INDEX(Szabalyok!$B:$B,$N1437)))</f>
        <v/>
      </c>
      <c r="D1437" s="5">
        <f>IF(AND($B1437&lt;&gt;"",$C1437&lt;&gt;"",$B1437&lt;=$C1437),INDEX(Bemenet!$G$2:$G$301,$M1437),"")</f>
        <v/>
      </c>
      <c r="E1437" s="6">
        <f>IF(AND($B1437&lt;&gt;"",$C1437&lt;&gt;"",$B1437&lt;=$C1437),INDEX(Bemenet!$D$2:$D$301,$M1437),"")</f>
        <v/>
      </c>
      <c r="F1437" s="5">
        <f>IF(AND($B1437&lt;&gt;"",$C1437&lt;&gt;"",$B1437&lt;=$C1437),$C1437-$B1437+1,"")</f>
        <v/>
      </c>
      <c r="G1437" s="5">
        <f>IF($F1437="","",$F1437*$D1437)</f>
        <v/>
      </c>
      <c r="H1437" s="42">
        <f>IF($G1437="","",$O1437)</f>
        <v/>
      </c>
      <c r="I1437" s="5">
        <f>IF($G1437="","",$G1437*IF($H1437="",$O1437,$H1437)/100)</f>
        <v/>
      </c>
      <c r="J1437" s="5">
        <f>IF(OR($L1437="",NOT(COUNTIFS($L$2:$L1437,$L1437)=1)),"",SUMIFS($G:$G,$L:$L,$L1437))</f>
        <v/>
      </c>
      <c r="K1437" s="5">
        <f>IF(OR($L1437="",NOT(COUNTIFS($L$2:$L1437,$L1437)=1)),"",SUMIFS($I:$I,$L:$L,$L1437))</f>
        <v/>
      </c>
      <c r="L1437" s="6">
        <f>IF($B1437="","",YEAR($B1437))</f>
        <v/>
      </c>
      <c r="M1437" s="6">
        <f>INT((ROW()-2)/39)+1</f>
        <v/>
      </c>
      <c r="N1437" s="6">
        <f>MOD(ROW()-2,39)+2</f>
        <v/>
      </c>
      <c r="O1437" s="42">
        <f>IF(AND($B1437&lt;&gt;"",$C1437&lt;&gt;"",$B1437&lt;=$C1437),INDEX(Szabalyok!$C:$C,$N1437),"")</f>
        <v/>
      </c>
      <c r="P1437">
        <f>IF(D1437="",P1436,P1436+1)</f>
        <v/>
      </c>
    </row>
    <row r="1438">
      <c r="A1438">
        <f>IF(P1438=P1437,0,P1438)</f>
        <v/>
      </c>
      <c r="B1438" s="41">
        <f>IF($M1438&gt;300,"",IF(OR(INDEX(Bemenet!$E$2:$E$301,$M1438)="",INDEX(Bemenet!$F$2:$F$301,$M1438)=""),"",MAX(INDEX(Bemenet!$E$2:$E$301,$M1438),INDEX(Szabalyok!$A:$A,$N1438))))</f>
        <v/>
      </c>
      <c r="C1438" s="41">
        <f>IF($B1438="","",MIN(INDEX(Bemenet!$F$2:$F$301,$M1438),INDEX(Szabalyok!$B:$B,$N1438)))</f>
        <v/>
      </c>
      <c r="D1438" s="5">
        <f>IF(AND($B1438&lt;&gt;"",$C1438&lt;&gt;"",$B1438&lt;=$C1438),INDEX(Bemenet!$G$2:$G$301,$M1438),"")</f>
        <v/>
      </c>
      <c r="E1438" s="6">
        <f>IF(AND($B1438&lt;&gt;"",$C1438&lt;&gt;"",$B1438&lt;=$C1438),INDEX(Bemenet!$D$2:$D$301,$M1438),"")</f>
        <v/>
      </c>
      <c r="F1438" s="5">
        <f>IF(AND($B1438&lt;&gt;"",$C1438&lt;&gt;"",$B1438&lt;=$C1438),$C1438-$B1438+1,"")</f>
        <v/>
      </c>
      <c r="G1438" s="5">
        <f>IF($F1438="","",$F1438*$D1438)</f>
        <v/>
      </c>
      <c r="H1438" s="42">
        <f>IF($G1438="","",$O1438)</f>
        <v/>
      </c>
      <c r="I1438" s="5">
        <f>IF($G1438="","",$G1438*IF($H1438="",$O1438,$H1438)/100)</f>
        <v/>
      </c>
      <c r="J1438" s="5">
        <f>IF(OR($L1438="",NOT(COUNTIFS($L$2:$L1438,$L1438)=1)),"",SUMIFS($G:$G,$L:$L,$L1438))</f>
        <v/>
      </c>
      <c r="K1438" s="5">
        <f>IF(OR($L1438="",NOT(COUNTIFS($L$2:$L1438,$L1438)=1)),"",SUMIFS($I:$I,$L:$L,$L1438))</f>
        <v/>
      </c>
      <c r="L1438" s="6">
        <f>IF($B1438="","",YEAR($B1438))</f>
        <v/>
      </c>
      <c r="M1438" s="6">
        <f>INT((ROW()-2)/39)+1</f>
        <v/>
      </c>
      <c r="N1438" s="6">
        <f>MOD(ROW()-2,39)+2</f>
        <v/>
      </c>
      <c r="O1438" s="42">
        <f>IF(AND($B1438&lt;&gt;"",$C1438&lt;&gt;"",$B1438&lt;=$C1438),INDEX(Szabalyok!$C:$C,$N1438),"")</f>
        <v/>
      </c>
      <c r="P1438">
        <f>IF(D1438="",P1437,P1437+1)</f>
        <v/>
      </c>
    </row>
    <row r="1439">
      <c r="A1439">
        <f>IF(P1439=P1438,0,P1439)</f>
        <v/>
      </c>
      <c r="B1439" s="41">
        <f>IF($M1439&gt;300,"",IF(OR(INDEX(Bemenet!$E$2:$E$301,$M1439)="",INDEX(Bemenet!$F$2:$F$301,$M1439)=""),"",MAX(INDEX(Bemenet!$E$2:$E$301,$M1439),INDEX(Szabalyok!$A:$A,$N1439))))</f>
        <v/>
      </c>
      <c r="C1439" s="41">
        <f>IF($B1439="","",MIN(INDEX(Bemenet!$F$2:$F$301,$M1439),INDEX(Szabalyok!$B:$B,$N1439)))</f>
        <v/>
      </c>
      <c r="D1439" s="5">
        <f>IF(AND($B1439&lt;&gt;"",$C1439&lt;&gt;"",$B1439&lt;=$C1439),INDEX(Bemenet!$G$2:$G$301,$M1439),"")</f>
        <v/>
      </c>
      <c r="E1439" s="6">
        <f>IF(AND($B1439&lt;&gt;"",$C1439&lt;&gt;"",$B1439&lt;=$C1439),INDEX(Bemenet!$D$2:$D$301,$M1439),"")</f>
        <v/>
      </c>
      <c r="F1439" s="5">
        <f>IF(AND($B1439&lt;&gt;"",$C1439&lt;&gt;"",$B1439&lt;=$C1439),$C1439-$B1439+1,"")</f>
        <v/>
      </c>
      <c r="G1439" s="5">
        <f>IF($F1439="","",$F1439*$D1439)</f>
        <v/>
      </c>
      <c r="H1439" s="42">
        <f>IF($G1439="","",$O1439)</f>
        <v/>
      </c>
      <c r="I1439" s="5">
        <f>IF($G1439="","",$G1439*IF($H1439="",$O1439,$H1439)/100)</f>
        <v/>
      </c>
      <c r="J1439" s="5">
        <f>IF(OR($L1439="",NOT(COUNTIFS($L$2:$L1439,$L1439)=1)),"",SUMIFS($G:$G,$L:$L,$L1439))</f>
        <v/>
      </c>
      <c r="K1439" s="5">
        <f>IF(OR($L1439="",NOT(COUNTIFS($L$2:$L1439,$L1439)=1)),"",SUMIFS($I:$I,$L:$L,$L1439))</f>
        <v/>
      </c>
      <c r="L1439" s="6">
        <f>IF($B1439="","",YEAR($B1439))</f>
        <v/>
      </c>
      <c r="M1439" s="6">
        <f>INT((ROW()-2)/39)+1</f>
        <v/>
      </c>
      <c r="N1439" s="6">
        <f>MOD(ROW()-2,39)+2</f>
        <v/>
      </c>
      <c r="O1439" s="42">
        <f>IF(AND($B1439&lt;&gt;"",$C1439&lt;&gt;"",$B1439&lt;=$C1439),INDEX(Szabalyok!$C:$C,$N1439),"")</f>
        <v/>
      </c>
      <c r="P1439">
        <f>IF(D1439="",P1438,P1438+1)</f>
        <v/>
      </c>
    </row>
    <row r="1440">
      <c r="A1440">
        <f>IF(P1440=P1439,0,P1440)</f>
        <v/>
      </c>
      <c r="B1440" s="41">
        <f>IF($M1440&gt;300,"",IF(OR(INDEX(Bemenet!$E$2:$E$301,$M1440)="",INDEX(Bemenet!$F$2:$F$301,$M1440)=""),"",MAX(INDEX(Bemenet!$E$2:$E$301,$M1440),INDEX(Szabalyok!$A:$A,$N1440))))</f>
        <v/>
      </c>
      <c r="C1440" s="41">
        <f>IF($B1440="","",MIN(INDEX(Bemenet!$F$2:$F$301,$M1440),INDEX(Szabalyok!$B:$B,$N1440)))</f>
        <v/>
      </c>
      <c r="D1440" s="5">
        <f>IF(AND($B1440&lt;&gt;"",$C1440&lt;&gt;"",$B1440&lt;=$C1440),INDEX(Bemenet!$G$2:$G$301,$M1440),"")</f>
        <v/>
      </c>
      <c r="E1440" s="6">
        <f>IF(AND($B1440&lt;&gt;"",$C1440&lt;&gt;"",$B1440&lt;=$C1440),INDEX(Bemenet!$D$2:$D$301,$M1440),"")</f>
        <v/>
      </c>
      <c r="F1440" s="5">
        <f>IF(AND($B1440&lt;&gt;"",$C1440&lt;&gt;"",$B1440&lt;=$C1440),$C1440-$B1440+1,"")</f>
        <v/>
      </c>
      <c r="G1440" s="5">
        <f>IF($F1440="","",$F1440*$D1440)</f>
        <v/>
      </c>
      <c r="H1440" s="42">
        <f>IF($G1440="","",$O1440)</f>
        <v/>
      </c>
      <c r="I1440" s="5">
        <f>IF($G1440="","",$G1440*IF($H1440="",$O1440,$H1440)/100)</f>
        <v/>
      </c>
      <c r="J1440" s="5">
        <f>IF(OR($L1440="",NOT(COUNTIFS($L$2:$L1440,$L1440)=1)),"",SUMIFS($G:$G,$L:$L,$L1440))</f>
        <v/>
      </c>
      <c r="K1440" s="5">
        <f>IF(OR($L1440="",NOT(COUNTIFS($L$2:$L1440,$L1440)=1)),"",SUMIFS($I:$I,$L:$L,$L1440))</f>
        <v/>
      </c>
      <c r="L1440" s="6">
        <f>IF($B1440="","",YEAR($B1440))</f>
        <v/>
      </c>
      <c r="M1440" s="6">
        <f>INT((ROW()-2)/39)+1</f>
        <v/>
      </c>
      <c r="N1440" s="6">
        <f>MOD(ROW()-2,39)+2</f>
        <v/>
      </c>
      <c r="O1440" s="42">
        <f>IF(AND($B1440&lt;&gt;"",$C1440&lt;&gt;"",$B1440&lt;=$C1440),INDEX(Szabalyok!$C:$C,$N1440),"")</f>
        <v/>
      </c>
      <c r="P1440">
        <f>IF(D1440="",P1439,P1439+1)</f>
        <v/>
      </c>
    </row>
    <row r="1441">
      <c r="A1441">
        <f>IF(P1441=P1440,0,P1441)</f>
        <v/>
      </c>
      <c r="B1441" s="41">
        <f>IF($M1441&gt;300,"",IF(OR(INDEX(Bemenet!$E$2:$E$301,$M1441)="",INDEX(Bemenet!$F$2:$F$301,$M1441)=""),"",MAX(INDEX(Bemenet!$E$2:$E$301,$M1441),INDEX(Szabalyok!$A:$A,$N1441))))</f>
        <v/>
      </c>
      <c r="C1441" s="41">
        <f>IF($B1441="","",MIN(INDEX(Bemenet!$F$2:$F$301,$M1441),INDEX(Szabalyok!$B:$B,$N1441)))</f>
        <v/>
      </c>
      <c r="D1441" s="5">
        <f>IF(AND($B1441&lt;&gt;"",$C1441&lt;&gt;"",$B1441&lt;=$C1441),INDEX(Bemenet!$G$2:$G$301,$M1441),"")</f>
        <v/>
      </c>
      <c r="E1441" s="6">
        <f>IF(AND($B1441&lt;&gt;"",$C1441&lt;&gt;"",$B1441&lt;=$C1441),INDEX(Bemenet!$D$2:$D$301,$M1441),"")</f>
        <v/>
      </c>
      <c r="F1441" s="5">
        <f>IF(AND($B1441&lt;&gt;"",$C1441&lt;&gt;"",$B1441&lt;=$C1441),$C1441-$B1441+1,"")</f>
        <v/>
      </c>
      <c r="G1441" s="5">
        <f>IF($F1441="","",$F1441*$D1441)</f>
        <v/>
      </c>
      <c r="H1441" s="42">
        <f>IF($G1441="","",$O1441)</f>
        <v/>
      </c>
      <c r="I1441" s="5">
        <f>IF($G1441="","",$G1441*IF($H1441="",$O1441,$H1441)/100)</f>
        <v/>
      </c>
      <c r="J1441" s="5">
        <f>IF(OR($L1441="",NOT(COUNTIFS($L$2:$L1441,$L1441)=1)),"",SUMIFS($G:$G,$L:$L,$L1441))</f>
        <v/>
      </c>
      <c r="K1441" s="5">
        <f>IF(OR($L1441="",NOT(COUNTIFS($L$2:$L1441,$L1441)=1)),"",SUMIFS($I:$I,$L:$L,$L1441))</f>
        <v/>
      </c>
      <c r="L1441" s="6">
        <f>IF($B1441="","",YEAR($B1441))</f>
        <v/>
      </c>
      <c r="M1441" s="6">
        <f>INT((ROW()-2)/39)+1</f>
        <v/>
      </c>
      <c r="N1441" s="6">
        <f>MOD(ROW()-2,39)+2</f>
        <v/>
      </c>
      <c r="O1441" s="42">
        <f>IF(AND($B1441&lt;&gt;"",$C1441&lt;&gt;"",$B1441&lt;=$C1441),INDEX(Szabalyok!$C:$C,$N1441),"")</f>
        <v/>
      </c>
      <c r="P1441">
        <f>IF(D1441="",P1440,P1440+1)</f>
        <v/>
      </c>
    </row>
    <row r="1442">
      <c r="A1442">
        <f>IF(P1442=P1441,0,P1442)</f>
        <v/>
      </c>
      <c r="B1442" s="41">
        <f>IF($M1442&gt;300,"",IF(OR(INDEX(Bemenet!$E$2:$E$301,$M1442)="",INDEX(Bemenet!$F$2:$F$301,$M1442)=""),"",MAX(INDEX(Bemenet!$E$2:$E$301,$M1442),INDEX(Szabalyok!$A:$A,$N1442))))</f>
        <v/>
      </c>
      <c r="C1442" s="41">
        <f>IF($B1442="","",MIN(INDEX(Bemenet!$F$2:$F$301,$M1442),INDEX(Szabalyok!$B:$B,$N1442)))</f>
        <v/>
      </c>
      <c r="D1442" s="5">
        <f>IF(AND($B1442&lt;&gt;"",$C1442&lt;&gt;"",$B1442&lt;=$C1442),INDEX(Bemenet!$G$2:$G$301,$M1442),"")</f>
        <v/>
      </c>
      <c r="E1442" s="6">
        <f>IF(AND($B1442&lt;&gt;"",$C1442&lt;&gt;"",$B1442&lt;=$C1442),INDEX(Bemenet!$D$2:$D$301,$M1442),"")</f>
        <v/>
      </c>
      <c r="F1442" s="5">
        <f>IF(AND($B1442&lt;&gt;"",$C1442&lt;&gt;"",$B1442&lt;=$C1442),$C1442-$B1442+1,"")</f>
        <v/>
      </c>
      <c r="G1442" s="5">
        <f>IF($F1442="","",$F1442*$D1442)</f>
        <v/>
      </c>
      <c r="H1442" s="42">
        <f>IF($G1442="","",$O1442)</f>
        <v/>
      </c>
      <c r="I1442" s="5">
        <f>IF($G1442="","",$G1442*IF($H1442="",$O1442,$H1442)/100)</f>
        <v/>
      </c>
      <c r="J1442" s="5">
        <f>IF(OR($L1442="",NOT(COUNTIFS($L$2:$L1442,$L1442)=1)),"",SUMIFS($G:$G,$L:$L,$L1442))</f>
        <v/>
      </c>
      <c r="K1442" s="5">
        <f>IF(OR($L1442="",NOT(COUNTIFS($L$2:$L1442,$L1442)=1)),"",SUMIFS($I:$I,$L:$L,$L1442))</f>
        <v/>
      </c>
      <c r="L1442" s="6">
        <f>IF($B1442="","",YEAR($B1442))</f>
        <v/>
      </c>
      <c r="M1442" s="6">
        <f>INT((ROW()-2)/39)+1</f>
        <v/>
      </c>
      <c r="N1442" s="6">
        <f>MOD(ROW()-2,39)+2</f>
        <v/>
      </c>
      <c r="O1442" s="42">
        <f>IF(AND($B1442&lt;&gt;"",$C1442&lt;&gt;"",$B1442&lt;=$C1442),INDEX(Szabalyok!$C:$C,$N1442),"")</f>
        <v/>
      </c>
      <c r="P1442">
        <f>IF(D1442="",P1441,P1441+1)</f>
        <v/>
      </c>
    </row>
    <row r="1443">
      <c r="A1443">
        <f>IF(P1443=P1442,0,P1443)</f>
        <v/>
      </c>
      <c r="B1443" s="41">
        <f>IF($M1443&gt;300,"",IF(OR(INDEX(Bemenet!$E$2:$E$301,$M1443)="",INDEX(Bemenet!$F$2:$F$301,$M1443)=""),"",MAX(INDEX(Bemenet!$E$2:$E$301,$M1443),INDEX(Szabalyok!$A:$A,$N1443))))</f>
        <v/>
      </c>
      <c r="C1443" s="41">
        <f>IF($B1443="","",MIN(INDEX(Bemenet!$F$2:$F$301,$M1443),INDEX(Szabalyok!$B:$B,$N1443)))</f>
        <v/>
      </c>
      <c r="D1443" s="5">
        <f>IF(AND($B1443&lt;&gt;"",$C1443&lt;&gt;"",$B1443&lt;=$C1443),INDEX(Bemenet!$G$2:$G$301,$M1443),"")</f>
        <v/>
      </c>
      <c r="E1443" s="6">
        <f>IF(AND($B1443&lt;&gt;"",$C1443&lt;&gt;"",$B1443&lt;=$C1443),INDEX(Bemenet!$D$2:$D$301,$M1443),"")</f>
        <v/>
      </c>
      <c r="F1443" s="5">
        <f>IF(AND($B1443&lt;&gt;"",$C1443&lt;&gt;"",$B1443&lt;=$C1443),$C1443-$B1443+1,"")</f>
        <v/>
      </c>
      <c r="G1443" s="5">
        <f>IF($F1443="","",$F1443*$D1443)</f>
        <v/>
      </c>
      <c r="H1443" s="42">
        <f>IF($G1443="","",$O1443)</f>
        <v/>
      </c>
      <c r="I1443" s="5">
        <f>IF($G1443="","",$G1443*IF($H1443="",$O1443,$H1443)/100)</f>
        <v/>
      </c>
      <c r="J1443" s="5">
        <f>IF(OR($L1443="",NOT(COUNTIFS($L$2:$L1443,$L1443)=1)),"",SUMIFS($G:$G,$L:$L,$L1443))</f>
        <v/>
      </c>
      <c r="K1443" s="5">
        <f>IF(OR($L1443="",NOT(COUNTIFS($L$2:$L1443,$L1443)=1)),"",SUMIFS($I:$I,$L:$L,$L1443))</f>
        <v/>
      </c>
      <c r="L1443" s="6">
        <f>IF($B1443="","",YEAR($B1443))</f>
        <v/>
      </c>
      <c r="M1443" s="6">
        <f>INT((ROW()-2)/39)+1</f>
        <v/>
      </c>
      <c r="N1443" s="6">
        <f>MOD(ROW()-2,39)+2</f>
        <v/>
      </c>
      <c r="O1443" s="42">
        <f>IF(AND($B1443&lt;&gt;"",$C1443&lt;&gt;"",$B1443&lt;=$C1443),INDEX(Szabalyok!$C:$C,$N1443),"")</f>
        <v/>
      </c>
      <c r="P1443">
        <f>IF(D1443="",P1442,P1442+1)</f>
        <v/>
      </c>
    </row>
    <row r="1444">
      <c r="A1444">
        <f>IF(P1444=P1443,0,P1444)</f>
        <v/>
      </c>
      <c r="B1444" s="41">
        <f>IF($M1444&gt;300,"",IF(OR(INDEX(Bemenet!$E$2:$E$301,$M1444)="",INDEX(Bemenet!$F$2:$F$301,$M1444)=""),"",MAX(INDEX(Bemenet!$E$2:$E$301,$M1444),INDEX(Szabalyok!$A:$A,$N1444))))</f>
        <v/>
      </c>
      <c r="C1444" s="41">
        <f>IF($B1444="","",MIN(INDEX(Bemenet!$F$2:$F$301,$M1444),INDEX(Szabalyok!$B:$B,$N1444)))</f>
        <v/>
      </c>
      <c r="D1444" s="5">
        <f>IF(AND($B1444&lt;&gt;"",$C1444&lt;&gt;"",$B1444&lt;=$C1444),INDEX(Bemenet!$G$2:$G$301,$M1444),"")</f>
        <v/>
      </c>
      <c r="E1444" s="6">
        <f>IF(AND($B1444&lt;&gt;"",$C1444&lt;&gt;"",$B1444&lt;=$C1444),INDEX(Bemenet!$D$2:$D$301,$M1444),"")</f>
        <v/>
      </c>
      <c r="F1444" s="5">
        <f>IF(AND($B1444&lt;&gt;"",$C1444&lt;&gt;"",$B1444&lt;=$C1444),$C1444-$B1444+1,"")</f>
        <v/>
      </c>
      <c r="G1444" s="5">
        <f>IF($F1444="","",$F1444*$D1444)</f>
        <v/>
      </c>
      <c r="H1444" s="42">
        <f>IF($G1444="","",$O1444)</f>
        <v/>
      </c>
      <c r="I1444" s="5">
        <f>IF($G1444="","",$G1444*IF($H1444="",$O1444,$H1444)/100)</f>
        <v/>
      </c>
      <c r="J1444" s="5">
        <f>IF(OR($L1444="",NOT(COUNTIFS($L$2:$L1444,$L1444)=1)),"",SUMIFS($G:$G,$L:$L,$L1444))</f>
        <v/>
      </c>
      <c r="K1444" s="5">
        <f>IF(OR($L1444="",NOT(COUNTIFS($L$2:$L1444,$L1444)=1)),"",SUMIFS($I:$I,$L:$L,$L1444))</f>
        <v/>
      </c>
      <c r="L1444" s="6">
        <f>IF($B1444="","",YEAR($B1444))</f>
        <v/>
      </c>
      <c r="M1444" s="6">
        <f>INT((ROW()-2)/39)+1</f>
        <v/>
      </c>
      <c r="N1444" s="6">
        <f>MOD(ROW()-2,39)+2</f>
        <v/>
      </c>
      <c r="O1444" s="42">
        <f>IF(AND($B1444&lt;&gt;"",$C1444&lt;&gt;"",$B1444&lt;=$C1444),INDEX(Szabalyok!$C:$C,$N1444),"")</f>
        <v/>
      </c>
      <c r="P1444">
        <f>IF(D1444="",P1443,P1443+1)</f>
        <v/>
      </c>
    </row>
    <row r="1445">
      <c r="A1445">
        <f>IF(P1445=P1444,0,P1445)</f>
        <v/>
      </c>
      <c r="B1445" s="41">
        <f>IF($M1445&gt;300,"",IF(OR(INDEX(Bemenet!$E$2:$E$301,$M1445)="",INDEX(Bemenet!$F$2:$F$301,$M1445)=""),"",MAX(INDEX(Bemenet!$E$2:$E$301,$M1445),INDEX(Szabalyok!$A:$A,$N1445))))</f>
        <v/>
      </c>
      <c r="C1445" s="41">
        <f>IF($B1445="","",MIN(INDEX(Bemenet!$F$2:$F$301,$M1445),INDEX(Szabalyok!$B:$B,$N1445)))</f>
        <v/>
      </c>
      <c r="D1445" s="5">
        <f>IF(AND($B1445&lt;&gt;"",$C1445&lt;&gt;"",$B1445&lt;=$C1445),INDEX(Bemenet!$G$2:$G$301,$M1445),"")</f>
        <v/>
      </c>
      <c r="E1445" s="6">
        <f>IF(AND($B1445&lt;&gt;"",$C1445&lt;&gt;"",$B1445&lt;=$C1445),INDEX(Bemenet!$D$2:$D$301,$M1445),"")</f>
        <v/>
      </c>
      <c r="F1445" s="5">
        <f>IF(AND($B1445&lt;&gt;"",$C1445&lt;&gt;"",$B1445&lt;=$C1445),$C1445-$B1445+1,"")</f>
        <v/>
      </c>
      <c r="G1445" s="5">
        <f>IF($F1445="","",$F1445*$D1445)</f>
        <v/>
      </c>
      <c r="H1445" s="42">
        <f>IF($G1445="","",$O1445)</f>
        <v/>
      </c>
      <c r="I1445" s="5">
        <f>IF($G1445="","",$G1445*IF($H1445="",$O1445,$H1445)/100)</f>
        <v/>
      </c>
      <c r="J1445" s="5">
        <f>IF(OR($L1445="",NOT(COUNTIFS($L$2:$L1445,$L1445)=1)),"",SUMIFS($G:$G,$L:$L,$L1445))</f>
        <v/>
      </c>
      <c r="K1445" s="5">
        <f>IF(OR($L1445="",NOT(COUNTIFS($L$2:$L1445,$L1445)=1)),"",SUMIFS($I:$I,$L:$L,$L1445))</f>
        <v/>
      </c>
      <c r="L1445" s="6">
        <f>IF($B1445="","",YEAR($B1445))</f>
        <v/>
      </c>
      <c r="M1445" s="6">
        <f>INT((ROW()-2)/39)+1</f>
        <v/>
      </c>
      <c r="N1445" s="6">
        <f>MOD(ROW()-2,39)+2</f>
        <v/>
      </c>
      <c r="O1445" s="42">
        <f>IF(AND($B1445&lt;&gt;"",$C1445&lt;&gt;"",$B1445&lt;=$C1445),INDEX(Szabalyok!$C:$C,$N1445),"")</f>
        <v/>
      </c>
      <c r="P1445">
        <f>IF(D1445="",P1444,P1444+1)</f>
        <v/>
      </c>
    </row>
    <row r="1446">
      <c r="A1446">
        <f>IF(P1446=P1445,0,P1446)</f>
        <v/>
      </c>
      <c r="B1446" s="41">
        <f>IF($M1446&gt;300,"",IF(OR(INDEX(Bemenet!$E$2:$E$301,$M1446)="",INDEX(Bemenet!$F$2:$F$301,$M1446)=""),"",MAX(INDEX(Bemenet!$E$2:$E$301,$M1446),INDEX(Szabalyok!$A:$A,$N1446))))</f>
        <v/>
      </c>
      <c r="C1446" s="41">
        <f>IF($B1446="","",MIN(INDEX(Bemenet!$F$2:$F$301,$M1446),INDEX(Szabalyok!$B:$B,$N1446)))</f>
        <v/>
      </c>
      <c r="D1446" s="5">
        <f>IF(AND($B1446&lt;&gt;"",$C1446&lt;&gt;"",$B1446&lt;=$C1446),INDEX(Bemenet!$G$2:$G$301,$M1446),"")</f>
        <v/>
      </c>
      <c r="E1446" s="6">
        <f>IF(AND($B1446&lt;&gt;"",$C1446&lt;&gt;"",$B1446&lt;=$C1446),INDEX(Bemenet!$D$2:$D$301,$M1446),"")</f>
        <v/>
      </c>
      <c r="F1446" s="5">
        <f>IF(AND($B1446&lt;&gt;"",$C1446&lt;&gt;"",$B1446&lt;=$C1446),$C1446-$B1446+1,"")</f>
        <v/>
      </c>
      <c r="G1446" s="5">
        <f>IF($F1446="","",$F1446*$D1446)</f>
        <v/>
      </c>
      <c r="H1446" s="42">
        <f>IF($G1446="","",$O1446)</f>
        <v/>
      </c>
      <c r="I1446" s="5">
        <f>IF($G1446="","",$G1446*IF($H1446="",$O1446,$H1446)/100)</f>
        <v/>
      </c>
      <c r="J1446" s="5">
        <f>IF(OR($L1446="",NOT(COUNTIFS($L$2:$L1446,$L1446)=1)),"",SUMIFS($G:$G,$L:$L,$L1446))</f>
        <v/>
      </c>
      <c r="K1446" s="5">
        <f>IF(OR($L1446="",NOT(COUNTIFS($L$2:$L1446,$L1446)=1)),"",SUMIFS($I:$I,$L:$L,$L1446))</f>
        <v/>
      </c>
      <c r="L1446" s="6">
        <f>IF($B1446="","",YEAR($B1446))</f>
        <v/>
      </c>
      <c r="M1446" s="6">
        <f>INT((ROW()-2)/39)+1</f>
        <v/>
      </c>
      <c r="N1446" s="6">
        <f>MOD(ROW()-2,39)+2</f>
        <v/>
      </c>
      <c r="O1446" s="42">
        <f>IF(AND($B1446&lt;&gt;"",$C1446&lt;&gt;"",$B1446&lt;=$C1446),INDEX(Szabalyok!$C:$C,$N1446),"")</f>
        <v/>
      </c>
      <c r="P1446">
        <f>IF(D1446="",P1445,P1445+1)</f>
        <v/>
      </c>
    </row>
    <row r="1447">
      <c r="A1447">
        <f>IF(P1447=P1446,0,P1447)</f>
        <v/>
      </c>
      <c r="B1447" s="41">
        <f>IF($M1447&gt;300,"",IF(OR(INDEX(Bemenet!$E$2:$E$301,$M1447)="",INDEX(Bemenet!$F$2:$F$301,$M1447)=""),"",MAX(INDEX(Bemenet!$E$2:$E$301,$M1447),INDEX(Szabalyok!$A:$A,$N1447))))</f>
        <v/>
      </c>
      <c r="C1447" s="41">
        <f>IF($B1447="","",MIN(INDEX(Bemenet!$F$2:$F$301,$M1447),INDEX(Szabalyok!$B:$B,$N1447)))</f>
        <v/>
      </c>
      <c r="D1447" s="5">
        <f>IF(AND($B1447&lt;&gt;"",$C1447&lt;&gt;"",$B1447&lt;=$C1447),INDEX(Bemenet!$G$2:$G$301,$M1447),"")</f>
        <v/>
      </c>
      <c r="E1447" s="6">
        <f>IF(AND($B1447&lt;&gt;"",$C1447&lt;&gt;"",$B1447&lt;=$C1447),INDEX(Bemenet!$D$2:$D$301,$M1447),"")</f>
        <v/>
      </c>
      <c r="F1447" s="5">
        <f>IF(AND($B1447&lt;&gt;"",$C1447&lt;&gt;"",$B1447&lt;=$C1447),$C1447-$B1447+1,"")</f>
        <v/>
      </c>
      <c r="G1447" s="5">
        <f>IF($F1447="","",$F1447*$D1447)</f>
        <v/>
      </c>
      <c r="H1447" s="42">
        <f>IF($G1447="","",$O1447)</f>
        <v/>
      </c>
      <c r="I1447" s="5">
        <f>IF($G1447="","",$G1447*IF($H1447="",$O1447,$H1447)/100)</f>
        <v/>
      </c>
      <c r="J1447" s="5">
        <f>IF(OR($L1447="",NOT(COUNTIFS($L$2:$L1447,$L1447)=1)),"",SUMIFS($G:$G,$L:$L,$L1447))</f>
        <v/>
      </c>
      <c r="K1447" s="5">
        <f>IF(OR($L1447="",NOT(COUNTIFS($L$2:$L1447,$L1447)=1)),"",SUMIFS($I:$I,$L:$L,$L1447))</f>
        <v/>
      </c>
      <c r="L1447" s="6">
        <f>IF($B1447="","",YEAR($B1447))</f>
        <v/>
      </c>
      <c r="M1447" s="6">
        <f>INT((ROW()-2)/39)+1</f>
        <v/>
      </c>
      <c r="N1447" s="6">
        <f>MOD(ROW()-2,39)+2</f>
        <v/>
      </c>
      <c r="O1447" s="42">
        <f>IF(AND($B1447&lt;&gt;"",$C1447&lt;&gt;"",$B1447&lt;=$C1447),INDEX(Szabalyok!$C:$C,$N1447),"")</f>
        <v/>
      </c>
      <c r="P1447">
        <f>IF(D1447="",P1446,P1446+1)</f>
        <v/>
      </c>
    </row>
    <row r="1448">
      <c r="A1448">
        <f>IF(P1448=P1447,0,P1448)</f>
        <v/>
      </c>
      <c r="B1448" s="41">
        <f>IF($M1448&gt;300,"",IF(OR(INDEX(Bemenet!$E$2:$E$301,$M1448)="",INDEX(Bemenet!$F$2:$F$301,$M1448)=""),"",MAX(INDEX(Bemenet!$E$2:$E$301,$M1448),INDEX(Szabalyok!$A:$A,$N1448))))</f>
        <v/>
      </c>
      <c r="C1448" s="41">
        <f>IF($B1448="","",MIN(INDEX(Bemenet!$F$2:$F$301,$M1448),INDEX(Szabalyok!$B:$B,$N1448)))</f>
        <v/>
      </c>
      <c r="D1448" s="5">
        <f>IF(AND($B1448&lt;&gt;"",$C1448&lt;&gt;"",$B1448&lt;=$C1448),INDEX(Bemenet!$G$2:$G$301,$M1448),"")</f>
        <v/>
      </c>
      <c r="E1448" s="6">
        <f>IF(AND($B1448&lt;&gt;"",$C1448&lt;&gt;"",$B1448&lt;=$C1448),INDEX(Bemenet!$D$2:$D$301,$M1448),"")</f>
        <v/>
      </c>
      <c r="F1448" s="5">
        <f>IF(AND($B1448&lt;&gt;"",$C1448&lt;&gt;"",$B1448&lt;=$C1448),$C1448-$B1448+1,"")</f>
        <v/>
      </c>
      <c r="G1448" s="5">
        <f>IF($F1448="","",$F1448*$D1448)</f>
        <v/>
      </c>
      <c r="H1448" s="42">
        <f>IF($G1448="","",$O1448)</f>
        <v/>
      </c>
      <c r="I1448" s="5">
        <f>IF($G1448="","",$G1448*IF($H1448="",$O1448,$H1448)/100)</f>
        <v/>
      </c>
      <c r="J1448" s="5">
        <f>IF(OR($L1448="",NOT(COUNTIFS($L$2:$L1448,$L1448)=1)),"",SUMIFS($G:$G,$L:$L,$L1448))</f>
        <v/>
      </c>
      <c r="K1448" s="5">
        <f>IF(OR($L1448="",NOT(COUNTIFS($L$2:$L1448,$L1448)=1)),"",SUMIFS($I:$I,$L:$L,$L1448))</f>
        <v/>
      </c>
      <c r="L1448" s="6">
        <f>IF($B1448="","",YEAR($B1448))</f>
        <v/>
      </c>
      <c r="M1448" s="6">
        <f>INT((ROW()-2)/39)+1</f>
        <v/>
      </c>
      <c r="N1448" s="6">
        <f>MOD(ROW()-2,39)+2</f>
        <v/>
      </c>
      <c r="O1448" s="42">
        <f>IF(AND($B1448&lt;&gt;"",$C1448&lt;&gt;"",$B1448&lt;=$C1448),INDEX(Szabalyok!$C:$C,$N1448),"")</f>
        <v/>
      </c>
      <c r="P1448">
        <f>IF(D1448="",P1447,P1447+1)</f>
        <v/>
      </c>
    </row>
    <row r="1449">
      <c r="A1449">
        <f>IF(P1449=P1448,0,P1449)</f>
        <v/>
      </c>
      <c r="B1449" s="41">
        <f>IF($M1449&gt;300,"",IF(OR(INDEX(Bemenet!$E$2:$E$301,$M1449)="",INDEX(Bemenet!$F$2:$F$301,$M1449)=""),"",MAX(INDEX(Bemenet!$E$2:$E$301,$M1449),INDEX(Szabalyok!$A:$A,$N1449))))</f>
        <v/>
      </c>
      <c r="C1449" s="41">
        <f>IF($B1449="","",MIN(INDEX(Bemenet!$F$2:$F$301,$M1449),INDEX(Szabalyok!$B:$B,$N1449)))</f>
        <v/>
      </c>
      <c r="D1449" s="5">
        <f>IF(AND($B1449&lt;&gt;"",$C1449&lt;&gt;"",$B1449&lt;=$C1449),INDEX(Bemenet!$G$2:$G$301,$M1449),"")</f>
        <v/>
      </c>
      <c r="E1449" s="6">
        <f>IF(AND($B1449&lt;&gt;"",$C1449&lt;&gt;"",$B1449&lt;=$C1449),INDEX(Bemenet!$D$2:$D$301,$M1449),"")</f>
        <v/>
      </c>
      <c r="F1449" s="5">
        <f>IF(AND($B1449&lt;&gt;"",$C1449&lt;&gt;"",$B1449&lt;=$C1449),$C1449-$B1449+1,"")</f>
        <v/>
      </c>
      <c r="G1449" s="5">
        <f>IF($F1449="","",$F1449*$D1449)</f>
        <v/>
      </c>
      <c r="H1449" s="42">
        <f>IF($G1449="","",$O1449)</f>
        <v/>
      </c>
      <c r="I1449" s="5">
        <f>IF($G1449="","",$G1449*IF($H1449="",$O1449,$H1449)/100)</f>
        <v/>
      </c>
      <c r="J1449" s="5">
        <f>IF(OR($L1449="",NOT(COUNTIFS($L$2:$L1449,$L1449)=1)),"",SUMIFS($G:$G,$L:$L,$L1449))</f>
        <v/>
      </c>
      <c r="K1449" s="5">
        <f>IF(OR($L1449="",NOT(COUNTIFS($L$2:$L1449,$L1449)=1)),"",SUMIFS($I:$I,$L:$L,$L1449))</f>
        <v/>
      </c>
      <c r="L1449" s="6">
        <f>IF($B1449="","",YEAR($B1449))</f>
        <v/>
      </c>
      <c r="M1449" s="6">
        <f>INT((ROW()-2)/39)+1</f>
        <v/>
      </c>
      <c r="N1449" s="6">
        <f>MOD(ROW()-2,39)+2</f>
        <v/>
      </c>
      <c r="O1449" s="42">
        <f>IF(AND($B1449&lt;&gt;"",$C1449&lt;&gt;"",$B1449&lt;=$C1449),INDEX(Szabalyok!$C:$C,$N1449),"")</f>
        <v/>
      </c>
      <c r="P1449">
        <f>IF(D1449="",P1448,P1448+1)</f>
        <v/>
      </c>
    </row>
    <row r="1450">
      <c r="A1450">
        <f>IF(P1450=P1449,0,P1450)</f>
        <v/>
      </c>
      <c r="B1450" s="41">
        <f>IF($M1450&gt;300,"",IF(OR(INDEX(Bemenet!$E$2:$E$301,$M1450)="",INDEX(Bemenet!$F$2:$F$301,$M1450)=""),"",MAX(INDEX(Bemenet!$E$2:$E$301,$M1450),INDEX(Szabalyok!$A:$A,$N1450))))</f>
        <v/>
      </c>
      <c r="C1450" s="41">
        <f>IF($B1450="","",MIN(INDEX(Bemenet!$F$2:$F$301,$M1450),INDEX(Szabalyok!$B:$B,$N1450)))</f>
        <v/>
      </c>
      <c r="D1450" s="5">
        <f>IF(AND($B1450&lt;&gt;"",$C1450&lt;&gt;"",$B1450&lt;=$C1450),INDEX(Bemenet!$G$2:$G$301,$M1450),"")</f>
        <v/>
      </c>
      <c r="E1450" s="6">
        <f>IF(AND($B1450&lt;&gt;"",$C1450&lt;&gt;"",$B1450&lt;=$C1450),INDEX(Bemenet!$D$2:$D$301,$M1450),"")</f>
        <v/>
      </c>
      <c r="F1450" s="5">
        <f>IF(AND($B1450&lt;&gt;"",$C1450&lt;&gt;"",$B1450&lt;=$C1450),$C1450-$B1450+1,"")</f>
        <v/>
      </c>
      <c r="G1450" s="5">
        <f>IF($F1450="","",$F1450*$D1450)</f>
        <v/>
      </c>
      <c r="H1450" s="42">
        <f>IF($G1450="","",$O1450)</f>
        <v/>
      </c>
      <c r="I1450" s="5">
        <f>IF($G1450="","",$G1450*IF($H1450="",$O1450,$H1450)/100)</f>
        <v/>
      </c>
      <c r="J1450" s="5">
        <f>IF(OR($L1450="",NOT(COUNTIFS($L$2:$L1450,$L1450)=1)),"",SUMIFS($G:$G,$L:$L,$L1450))</f>
        <v/>
      </c>
      <c r="K1450" s="5">
        <f>IF(OR($L1450="",NOT(COUNTIFS($L$2:$L1450,$L1450)=1)),"",SUMIFS($I:$I,$L:$L,$L1450))</f>
        <v/>
      </c>
      <c r="L1450" s="6">
        <f>IF($B1450="","",YEAR($B1450))</f>
        <v/>
      </c>
      <c r="M1450" s="6">
        <f>INT((ROW()-2)/39)+1</f>
        <v/>
      </c>
      <c r="N1450" s="6">
        <f>MOD(ROW()-2,39)+2</f>
        <v/>
      </c>
      <c r="O1450" s="42">
        <f>IF(AND($B1450&lt;&gt;"",$C1450&lt;&gt;"",$B1450&lt;=$C1450),INDEX(Szabalyok!$C:$C,$N1450),"")</f>
        <v/>
      </c>
      <c r="P1450">
        <f>IF(D1450="",P1449,P1449+1)</f>
        <v/>
      </c>
    </row>
    <row r="1451">
      <c r="A1451">
        <f>IF(P1451=P1450,0,P1451)</f>
        <v/>
      </c>
      <c r="B1451" s="41">
        <f>IF($M1451&gt;300,"",IF(OR(INDEX(Bemenet!$E$2:$E$301,$M1451)="",INDEX(Bemenet!$F$2:$F$301,$M1451)=""),"",MAX(INDEX(Bemenet!$E$2:$E$301,$M1451),INDEX(Szabalyok!$A:$A,$N1451))))</f>
        <v/>
      </c>
      <c r="C1451" s="41">
        <f>IF($B1451="","",MIN(INDEX(Bemenet!$F$2:$F$301,$M1451),INDEX(Szabalyok!$B:$B,$N1451)))</f>
        <v/>
      </c>
      <c r="D1451" s="5">
        <f>IF(AND($B1451&lt;&gt;"",$C1451&lt;&gt;"",$B1451&lt;=$C1451),INDEX(Bemenet!$G$2:$G$301,$M1451),"")</f>
        <v/>
      </c>
      <c r="E1451" s="6">
        <f>IF(AND($B1451&lt;&gt;"",$C1451&lt;&gt;"",$B1451&lt;=$C1451),INDEX(Bemenet!$D$2:$D$301,$M1451),"")</f>
        <v/>
      </c>
      <c r="F1451" s="5">
        <f>IF(AND($B1451&lt;&gt;"",$C1451&lt;&gt;"",$B1451&lt;=$C1451),$C1451-$B1451+1,"")</f>
        <v/>
      </c>
      <c r="G1451" s="5">
        <f>IF($F1451="","",$F1451*$D1451)</f>
        <v/>
      </c>
      <c r="H1451" s="42">
        <f>IF($G1451="","",$O1451)</f>
        <v/>
      </c>
      <c r="I1451" s="5">
        <f>IF($G1451="","",$G1451*IF($H1451="",$O1451,$H1451)/100)</f>
        <v/>
      </c>
      <c r="J1451" s="5">
        <f>IF(OR($L1451="",NOT(COUNTIFS($L$2:$L1451,$L1451)=1)),"",SUMIFS($G:$G,$L:$L,$L1451))</f>
        <v/>
      </c>
      <c r="K1451" s="5">
        <f>IF(OR($L1451="",NOT(COUNTIFS($L$2:$L1451,$L1451)=1)),"",SUMIFS($I:$I,$L:$L,$L1451))</f>
        <v/>
      </c>
      <c r="L1451" s="6">
        <f>IF($B1451="","",YEAR($B1451))</f>
        <v/>
      </c>
      <c r="M1451" s="6">
        <f>INT((ROW()-2)/39)+1</f>
        <v/>
      </c>
      <c r="N1451" s="6">
        <f>MOD(ROW()-2,39)+2</f>
        <v/>
      </c>
      <c r="O1451" s="42">
        <f>IF(AND($B1451&lt;&gt;"",$C1451&lt;&gt;"",$B1451&lt;=$C1451),INDEX(Szabalyok!$C:$C,$N1451),"")</f>
        <v/>
      </c>
      <c r="P1451">
        <f>IF(D1451="",P1450,P1450+1)</f>
        <v/>
      </c>
    </row>
    <row r="1452">
      <c r="A1452">
        <f>IF(P1452=P1451,0,P1452)</f>
        <v/>
      </c>
      <c r="B1452" s="41">
        <f>IF($M1452&gt;300,"",IF(OR(INDEX(Bemenet!$E$2:$E$301,$M1452)="",INDEX(Bemenet!$F$2:$F$301,$M1452)=""),"",MAX(INDEX(Bemenet!$E$2:$E$301,$M1452),INDEX(Szabalyok!$A:$A,$N1452))))</f>
        <v/>
      </c>
      <c r="C1452" s="41">
        <f>IF($B1452="","",MIN(INDEX(Bemenet!$F$2:$F$301,$M1452),INDEX(Szabalyok!$B:$B,$N1452)))</f>
        <v/>
      </c>
      <c r="D1452" s="5">
        <f>IF(AND($B1452&lt;&gt;"",$C1452&lt;&gt;"",$B1452&lt;=$C1452),INDEX(Bemenet!$G$2:$G$301,$M1452),"")</f>
        <v/>
      </c>
      <c r="E1452" s="6">
        <f>IF(AND($B1452&lt;&gt;"",$C1452&lt;&gt;"",$B1452&lt;=$C1452),INDEX(Bemenet!$D$2:$D$301,$M1452),"")</f>
        <v/>
      </c>
      <c r="F1452" s="5">
        <f>IF(AND($B1452&lt;&gt;"",$C1452&lt;&gt;"",$B1452&lt;=$C1452),$C1452-$B1452+1,"")</f>
        <v/>
      </c>
      <c r="G1452" s="5">
        <f>IF($F1452="","",$F1452*$D1452)</f>
        <v/>
      </c>
      <c r="H1452" s="42">
        <f>IF($G1452="","",$O1452)</f>
        <v/>
      </c>
      <c r="I1452" s="5">
        <f>IF($G1452="","",$G1452*IF($H1452="",$O1452,$H1452)/100)</f>
        <v/>
      </c>
      <c r="J1452" s="5">
        <f>IF(OR($L1452="",NOT(COUNTIFS($L$2:$L1452,$L1452)=1)),"",SUMIFS($G:$G,$L:$L,$L1452))</f>
        <v/>
      </c>
      <c r="K1452" s="5">
        <f>IF(OR($L1452="",NOT(COUNTIFS($L$2:$L1452,$L1452)=1)),"",SUMIFS($I:$I,$L:$L,$L1452))</f>
        <v/>
      </c>
      <c r="L1452" s="6">
        <f>IF($B1452="","",YEAR($B1452))</f>
        <v/>
      </c>
      <c r="M1452" s="6">
        <f>INT((ROW()-2)/39)+1</f>
        <v/>
      </c>
      <c r="N1452" s="6">
        <f>MOD(ROW()-2,39)+2</f>
        <v/>
      </c>
      <c r="O1452" s="42">
        <f>IF(AND($B1452&lt;&gt;"",$C1452&lt;&gt;"",$B1452&lt;=$C1452),INDEX(Szabalyok!$C:$C,$N1452),"")</f>
        <v/>
      </c>
      <c r="P1452">
        <f>IF(D1452="",P1451,P1451+1)</f>
        <v/>
      </c>
    </row>
    <row r="1453">
      <c r="A1453">
        <f>IF(P1453=P1452,0,P1453)</f>
        <v/>
      </c>
      <c r="B1453" s="41">
        <f>IF($M1453&gt;300,"",IF(OR(INDEX(Bemenet!$E$2:$E$301,$M1453)="",INDEX(Bemenet!$F$2:$F$301,$M1453)=""),"",MAX(INDEX(Bemenet!$E$2:$E$301,$M1453),INDEX(Szabalyok!$A:$A,$N1453))))</f>
        <v/>
      </c>
      <c r="C1453" s="41">
        <f>IF($B1453="","",MIN(INDEX(Bemenet!$F$2:$F$301,$M1453),INDEX(Szabalyok!$B:$B,$N1453)))</f>
        <v/>
      </c>
      <c r="D1453" s="5">
        <f>IF(AND($B1453&lt;&gt;"",$C1453&lt;&gt;"",$B1453&lt;=$C1453),INDEX(Bemenet!$G$2:$G$301,$M1453),"")</f>
        <v/>
      </c>
      <c r="E1453" s="6">
        <f>IF(AND($B1453&lt;&gt;"",$C1453&lt;&gt;"",$B1453&lt;=$C1453),INDEX(Bemenet!$D$2:$D$301,$M1453),"")</f>
        <v/>
      </c>
      <c r="F1453" s="5">
        <f>IF(AND($B1453&lt;&gt;"",$C1453&lt;&gt;"",$B1453&lt;=$C1453),$C1453-$B1453+1,"")</f>
        <v/>
      </c>
      <c r="G1453" s="5">
        <f>IF($F1453="","",$F1453*$D1453)</f>
        <v/>
      </c>
      <c r="H1453" s="42">
        <f>IF($G1453="","",$O1453)</f>
        <v/>
      </c>
      <c r="I1453" s="5">
        <f>IF($G1453="","",$G1453*IF($H1453="",$O1453,$H1453)/100)</f>
        <v/>
      </c>
      <c r="J1453" s="5">
        <f>IF(OR($L1453="",NOT(COUNTIFS($L$2:$L1453,$L1453)=1)),"",SUMIFS($G:$G,$L:$L,$L1453))</f>
        <v/>
      </c>
      <c r="K1453" s="5">
        <f>IF(OR($L1453="",NOT(COUNTIFS($L$2:$L1453,$L1453)=1)),"",SUMIFS($I:$I,$L:$L,$L1453))</f>
        <v/>
      </c>
      <c r="L1453" s="6">
        <f>IF($B1453="","",YEAR($B1453))</f>
        <v/>
      </c>
      <c r="M1453" s="6">
        <f>INT((ROW()-2)/39)+1</f>
        <v/>
      </c>
      <c r="N1453" s="6">
        <f>MOD(ROW()-2,39)+2</f>
        <v/>
      </c>
      <c r="O1453" s="42">
        <f>IF(AND($B1453&lt;&gt;"",$C1453&lt;&gt;"",$B1453&lt;=$C1453),INDEX(Szabalyok!$C:$C,$N1453),"")</f>
        <v/>
      </c>
      <c r="P1453">
        <f>IF(D1453="",P1452,P1452+1)</f>
        <v/>
      </c>
    </row>
    <row r="1454">
      <c r="A1454">
        <f>IF(P1454=P1453,0,P1454)</f>
        <v/>
      </c>
      <c r="B1454" s="41">
        <f>IF($M1454&gt;300,"",IF(OR(INDEX(Bemenet!$E$2:$E$301,$M1454)="",INDEX(Bemenet!$F$2:$F$301,$M1454)=""),"",MAX(INDEX(Bemenet!$E$2:$E$301,$M1454),INDEX(Szabalyok!$A:$A,$N1454))))</f>
        <v/>
      </c>
      <c r="C1454" s="41">
        <f>IF($B1454="","",MIN(INDEX(Bemenet!$F$2:$F$301,$M1454),INDEX(Szabalyok!$B:$B,$N1454)))</f>
        <v/>
      </c>
      <c r="D1454" s="5">
        <f>IF(AND($B1454&lt;&gt;"",$C1454&lt;&gt;"",$B1454&lt;=$C1454),INDEX(Bemenet!$G$2:$G$301,$M1454),"")</f>
        <v/>
      </c>
      <c r="E1454" s="6">
        <f>IF(AND($B1454&lt;&gt;"",$C1454&lt;&gt;"",$B1454&lt;=$C1454),INDEX(Bemenet!$D$2:$D$301,$M1454),"")</f>
        <v/>
      </c>
      <c r="F1454" s="5">
        <f>IF(AND($B1454&lt;&gt;"",$C1454&lt;&gt;"",$B1454&lt;=$C1454),$C1454-$B1454+1,"")</f>
        <v/>
      </c>
      <c r="G1454" s="5">
        <f>IF($F1454="","",$F1454*$D1454)</f>
        <v/>
      </c>
      <c r="H1454" s="42">
        <f>IF($G1454="","",$O1454)</f>
        <v/>
      </c>
      <c r="I1454" s="5">
        <f>IF($G1454="","",$G1454*IF($H1454="",$O1454,$H1454)/100)</f>
        <v/>
      </c>
      <c r="J1454" s="5">
        <f>IF(OR($L1454="",NOT(COUNTIFS($L$2:$L1454,$L1454)=1)),"",SUMIFS($G:$G,$L:$L,$L1454))</f>
        <v/>
      </c>
      <c r="K1454" s="5">
        <f>IF(OR($L1454="",NOT(COUNTIFS($L$2:$L1454,$L1454)=1)),"",SUMIFS($I:$I,$L:$L,$L1454))</f>
        <v/>
      </c>
      <c r="L1454" s="6">
        <f>IF($B1454="","",YEAR($B1454))</f>
        <v/>
      </c>
      <c r="M1454" s="6">
        <f>INT((ROW()-2)/39)+1</f>
        <v/>
      </c>
      <c r="N1454" s="6">
        <f>MOD(ROW()-2,39)+2</f>
        <v/>
      </c>
      <c r="O1454" s="42">
        <f>IF(AND($B1454&lt;&gt;"",$C1454&lt;&gt;"",$B1454&lt;=$C1454),INDEX(Szabalyok!$C:$C,$N1454),"")</f>
        <v/>
      </c>
      <c r="P1454">
        <f>IF(D1454="",P1453,P1453+1)</f>
        <v/>
      </c>
    </row>
    <row r="1455">
      <c r="A1455">
        <f>IF(P1455=P1454,0,P1455)</f>
        <v/>
      </c>
      <c r="B1455" s="41">
        <f>IF($M1455&gt;300,"",IF(OR(INDEX(Bemenet!$E$2:$E$301,$M1455)="",INDEX(Bemenet!$F$2:$F$301,$M1455)=""),"",MAX(INDEX(Bemenet!$E$2:$E$301,$M1455),INDEX(Szabalyok!$A:$A,$N1455))))</f>
        <v/>
      </c>
      <c r="C1455" s="41">
        <f>IF($B1455="","",MIN(INDEX(Bemenet!$F$2:$F$301,$M1455),INDEX(Szabalyok!$B:$B,$N1455)))</f>
        <v/>
      </c>
      <c r="D1455" s="5">
        <f>IF(AND($B1455&lt;&gt;"",$C1455&lt;&gt;"",$B1455&lt;=$C1455),INDEX(Bemenet!$G$2:$G$301,$M1455),"")</f>
        <v/>
      </c>
      <c r="E1455" s="6">
        <f>IF(AND($B1455&lt;&gt;"",$C1455&lt;&gt;"",$B1455&lt;=$C1455),INDEX(Bemenet!$D$2:$D$301,$M1455),"")</f>
        <v/>
      </c>
      <c r="F1455" s="5">
        <f>IF(AND($B1455&lt;&gt;"",$C1455&lt;&gt;"",$B1455&lt;=$C1455),$C1455-$B1455+1,"")</f>
        <v/>
      </c>
      <c r="G1455" s="5">
        <f>IF($F1455="","",$F1455*$D1455)</f>
        <v/>
      </c>
      <c r="H1455" s="42">
        <f>IF($G1455="","",$O1455)</f>
        <v/>
      </c>
      <c r="I1455" s="5">
        <f>IF($G1455="","",$G1455*IF($H1455="",$O1455,$H1455)/100)</f>
        <v/>
      </c>
      <c r="J1455" s="5">
        <f>IF(OR($L1455="",NOT(COUNTIFS($L$2:$L1455,$L1455)=1)),"",SUMIFS($G:$G,$L:$L,$L1455))</f>
        <v/>
      </c>
      <c r="K1455" s="5">
        <f>IF(OR($L1455="",NOT(COUNTIFS($L$2:$L1455,$L1455)=1)),"",SUMIFS($I:$I,$L:$L,$L1455))</f>
        <v/>
      </c>
      <c r="L1455" s="6">
        <f>IF($B1455="","",YEAR($B1455))</f>
        <v/>
      </c>
      <c r="M1455" s="6">
        <f>INT((ROW()-2)/39)+1</f>
        <v/>
      </c>
      <c r="N1455" s="6">
        <f>MOD(ROW()-2,39)+2</f>
        <v/>
      </c>
      <c r="O1455" s="42">
        <f>IF(AND($B1455&lt;&gt;"",$C1455&lt;&gt;"",$B1455&lt;=$C1455),INDEX(Szabalyok!$C:$C,$N1455),"")</f>
        <v/>
      </c>
      <c r="P1455">
        <f>IF(D1455="",P1454,P1454+1)</f>
        <v/>
      </c>
    </row>
    <row r="1456">
      <c r="A1456">
        <f>IF(P1456=P1455,0,P1456)</f>
        <v/>
      </c>
      <c r="B1456" s="41">
        <f>IF($M1456&gt;300,"",IF(OR(INDEX(Bemenet!$E$2:$E$301,$M1456)="",INDEX(Bemenet!$F$2:$F$301,$M1456)=""),"",MAX(INDEX(Bemenet!$E$2:$E$301,$M1456),INDEX(Szabalyok!$A:$A,$N1456))))</f>
        <v/>
      </c>
      <c r="C1456" s="41">
        <f>IF($B1456="","",MIN(INDEX(Bemenet!$F$2:$F$301,$M1456),INDEX(Szabalyok!$B:$B,$N1456)))</f>
        <v/>
      </c>
      <c r="D1456" s="5">
        <f>IF(AND($B1456&lt;&gt;"",$C1456&lt;&gt;"",$B1456&lt;=$C1456),INDEX(Bemenet!$G$2:$G$301,$M1456),"")</f>
        <v/>
      </c>
      <c r="E1456" s="6">
        <f>IF(AND($B1456&lt;&gt;"",$C1456&lt;&gt;"",$B1456&lt;=$C1456),INDEX(Bemenet!$D$2:$D$301,$M1456),"")</f>
        <v/>
      </c>
      <c r="F1456" s="5">
        <f>IF(AND($B1456&lt;&gt;"",$C1456&lt;&gt;"",$B1456&lt;=$C1456),$C1456-$B1456+1,"")</f>
        <v/>
      </c>
      <c r="G1456" s="5">
        <f>IF($F1456="","",$F1456*$D1456)</f>
        <v/>
      </c>
      <c r="H1456" s="42">
        <f>IF($G1456="","",$O1456)</f>
        <v/>
      </c>
      <c r="I1456" s="5">
        <f>IF($G1456="","",$G1456*IF($H1456="",$O1456,$H1456)/100)</f>
        <v/>
      </c>
      <c r="J1456" s="5">
        <f>IF(OR($L1456="",NOT(COUNTIFS($L$2:$L1456,$L1456)=1)),"",SUMIFS($G:$G,$L:$L,$L1456))</f>
        <v/>
      </c>
      <c r="K1456" s="5">
        <f>IF(OR($L1456="",NOT(COUNTIFS($L$2:$L1456,$L1456)=1)),"",SUMIFS($I:$I,$L:$L,$L1456))</f>
        <v/>
      </c>
      <c r="L1456" s="6">
        <f>IF($B1456="","",YEAR($B1456))</f>
        <v/>
      </c>
      <c r="M1456" s="6">
        <f>INT((ROW()-2)/39)+1</f>
        <v/>
      </c>
      <c r="N1456" s="6">
        <f>MOD(ROW()-2,39)+2</f>
        <v/>
      </c>
      <c r="O1456" s="42">
        <f>IF(AND($B1456&lt;&gt;"",$C1456&lt;&gt;"",$B1456&lt;=$C1456),INDEX(Szabalyok!$C:$C,$N1456),"")</f>
        <v/>
      </c>
      <c r="P1456">
        <f>IF(D1456="",P1455,P1455+1)</f>
        <v/>
      </c>
    </row>
    <row r="1457">
      <c r="A1457">
        <f>IF(P1457=P1456,0,P1457)</f>
        <v/>
      </c>
      <c r="B1457" s="41">
        <f>IF($M1457&gt;300,"",IF(OR(INDEX(Bemenet!$E$2:$E$301,$M1457)="",INDEX(Bemenet!$F$2:$F$301,$M1457)=""),"",MAX(INDEX(Bemenet!$E$2:$E$301,$M1457),INDEX(Szabalyok!$A:$A,$N1457))))</f>
        <v/>
      </c>
      <c r="C1457" s="41">
        <f>IF($B1457="","",MIN(INDEX(Bemenet!$F$2:$F$301,$M1457),INDEX(Szabalyok!$B:$B,$N1457)))</f>
        <v/>
      </c>
      <c r="D1457" s="5">
        <f>IF(AND($B1457&lt;&gt;"",$C1457&lt;&gt;"",$B1457&lt;=$C1457),INDEX(Bemenet!$G$2:$G$301,$M1457),"")</f>
        <v/>
      </c>
      <c r="E1457" s="6">
        <f>IF(AND($B1457&lt;&gt;"",$C1457&lt;&gt;"",$B1457&lt;=$C1457),INDEX(Bemenet!$D$2:$D$301,$M1457),"")</f>
        <v/>
      </c>
      <c r="F1457" s="5">
        <f>IF(AND($B1457&lt;&gt;"",$C1457&lt;&gt;"",$B1457&lt;=$C1457),$C1457-$B1457+1,"")</f>
        <v/>
      </c>
      <c r="G1457" s="5">
        <f>IF($F1457="","",$F1457*$D1457)</f>
        <v/>
      </c>
      <c r="H1457" s="42">
        <f>IF($G1457="","",$O1457)</f>
        <v/>
      </c>
      <c r="I1457" s="5">
        <f>IF($G1457="","",$G1457*IF($H1457="",$O1457,$H1457)/100)</f>
        <v/>
      </c>
      <c r="J1457" s="5">
        <f>IF(OR($L1457="",NOT(COUNTIFS($L$2:$L1457,$L1457)=1)),"",SUMIFS($G:$G,$L:$L,$L1457))</f>
        <v/>
      </c>
      <c r="K1457" s="5">
        <f>IF(OR($L1457="",NOT(COUNTIFS($L$2:$L1457,$L1457)=1)),"",SUMIFS($I:$I,$L:$L,$L1457))</f>
        <v/>
      </c>
      <c r="L1457" s="6">
        <f>IF($B1457="","",YEAR($B1457))</f>
        <v/>
      </c>
      <c r="M1457" s="6">
        <f>INT((ROW()-2)/39)+1</f>
        <v/>
      </c>
      <c r="N1457" s="6">
        <f>MOD(ROW()-2,39)+2</f>
        <v/>
      </c>
      <c r="O1457" s="42">
        <f>IF(AND($B1457&lt;&gt;"",$C1457&lt;&gt;"",$B1457&lt;=$C1457),INDEX(Szabalyok!$C:$C,$N1457),"")</f>
        <v/>
      </c>
      <c r="P1457">
        <f>IF(D1457="",P1456,P1456+1)</f>
        <v/>
      </c>
    </row>
    <row r="1458">
      <c r="A1458">
        <f>IF(P1458=P1457,0,P1458)</f>
        <v/>
      </c>
      <c r="B1458" s="41">
        <f>IF($M1458&gt;300,"",IF(OR(INDEX(Bemenet!$E$2:$E$301,$M1458)="",INDEX(Bemenet!$F$2:$F$301,$M1458)=""),"",MAX(INDEX(Bemenet!$E$2:$E$301,$M1458),INDEX(Szabalyok!$A:$A,$N1458))))</f>
        <v/>
      </c>
      <c r="C1458" s="41">
        <f>IF($B1458="","",MIN(INDEX(Bemenet!$F$2:$F$301,$M1458),INDEX(Szabalyok!$B:$B,$N1458)))</f>
        <v/>
      </c>
      <c r="D1458" s="5">
        <f>IF(AND($B1458&lt;&gt;"",$C1458&lt;&gt;"",$B1458&lt;=$C1458),INDEX(Bemenet!$G$2:$G$301,$M1458),"")</f>
        <v/>
      </c>
      <c r="E1458" s="6">
        <f>IF(AND($B1458&lt;&gt;"",$C1458&lt;&gt;"",$B1458&lt;=$C1458),INDEX(Bemenet!$D$2:$D$301,$M1458),"")</f>
        <v/>
      </c>
      <c r="F1458" s="5">
        <f>IF(AND($B1458&lt;&gt;"",$C1458&lt;&gt;"",$B1458&lt;=$C1458),$C1458-$B1458+1,"")</f>
        <v/>
      </c>
      <c r="G1458" s="5">
        <f>IF($F1458="","",$F1458*$D1458)</f>
        <v/>
      </c>
      <c r="H1458" s="42">
        <f>IF($G1458="","",$O1458)</f>
        <v/>
      </c>
      <c r="I1458" s="5">
        <f>IF($G1458="","",$G1458*IF($H1458="",$O1458,$H1458)/100)</f>
        <v/>
      </c>
      <c r="J1458" s="5">
        <f>IF(OR($L1458="",NOT(COUNTIFS($L$2:$L1458,$L1458)=1)),"",SUMIFS($G:$G,$L:$L,$L1458))</f>
        <v/>
      </c>
      <c r="K1458" s="5">
        <f>IF(OR($L1458="",NOT(COUNTIFS($L$2:$L1458,$L1458)=1)),"",SUMIFS($I:$I,$L:$L,$L1458))</f>
        <v/>
      </c>
      <c r="L1458" s="6">
        <f>IF($B1458="","",YEAR($B1458))</f>
        <v/>
      </c>
      <c r="M1458" s="6">
        <f>INT((ROW()-2)/39)+1</f>
        <v/>
      </c>
      <c r="N1458" s="6">
        <f>MOD(ROW()-2,39)+2</f>
        <v/>
      </c>
      <c r="O1458" s="42">
        <f>IF(AND($B1458&lt;&gt;"",$C1458&lt;&gt;"",$B1458&lt;=$C1458),INDEX(Szabalyok!$C:$C,$N1458),"")</f>
        <v/>
      </c>
      <c r="P1458">
        <f>IF(D1458="",P1457,P1457+1)</f>
        <v/>
      </c>
    </row>
    <row r="1459">
      <c r="A1459">
        <f>IF(P1459=P1458,0,P1459)</f>
        <v/>
      </c>
      <c r="B1459" s="41">
        <f>IF($M1459&gt;300,"",IF(OR(INDEX(Bemenet!$E$2:$E$301,$M1459)="",INDEX(Bemenet!$F$2:$F$301,$M1459)=""),"",MAX(INDEX(Bemenet!$E$2:$E$301,$M1459),INDEX(Szabalyok!$A:$A,$N1459))))</f>
        <v/>
      </c>
      <c r="C1459" s="41">
        <f>IF($B1459="","",MIN(INDEX(Bemenet!$F$2:$F$301,$M1459),INDEX(Szabalyok!$B:$B,$N1459)))</f>
        <v/>
      </c>
      <c r="D1459" s="5">
        <f>IF(AND($B1459&lt;&gt;"",$C1459&lt;&gt;"",$B1459&lt;=$C1459),INDEX(Bemenet!$G$2:$G$301,$M1459),"")</f>
        <v/>
      </c>
      <c r="E1459" s="6">
        <f>IF(AND($B1459&lt;&gt;"",$C1459&lt;&gt;"",$B1459&lt;=$C1459),INDEX(Bemenet!$D$2:$D$301,$M1459),"")</f>
        <v/>
      </c>
      <c r="F1459" s="5">
        <f>IF(AND($B1459&lt;&gt;"",$C1459&lt;&gt;"",$B1459&lt;=$C1459),$C1459-$B1459+1,"")</f>
        <v/>
      </c>
      <c r="G1459" s="5">
        <f>IF($F1459="","",$F1459*$D1459)</f>
        <v/>
      </c>
      <c r="H1459" s="42">
        <f>IF($G1459="","",$O1459)</f>
        <v/>
      </c>
      <c r="I1459" s="5">
        <f>IF($G1459="","",$G1459*IF($H1459="",$O1459,$H1459)/100)</f>
        <v/>
      </c>
      <c r="J1459" s="5">
        <f>IF(OR($L1459="",NOT(COUNTIFS($L$2:$L1459,$L1459)=1)),"",SUMIFS($G:$G,$L:$L,$L1459))</f>
        <v/>
      </c>
      <c r="K1459" s="5">
        <f>IF(OR($L1459="",NOT(COUNTIFS($L$2:$L1459,$L1459)=1)),"",SUMIFS($I:$I,$L:$L,$L1459))</f>
        <v/>
      </c>
      <c r="L1459" s="6">
        <f>IF($B1459="","",YEAR($B1459))</f>
        <v/>
      </c>
      <c r="M1459" s="6">
        <f>INT((ROW()-2)/39)+1</f>
        <v/>
      </c>
      <c r="N1459" s="6">
        <f>MOD(ROW()-2,39)+2</f>
        <v/>
      </c>
      <c r="O1459" s="42">
        <f>IF(AND($B1459&lt;&gt;"",$C1459&lt;&gt;"",$B1459&lt;=$C1459),INDEX(Szabalyok!$C:$C,$N1459),"")</f>
        <v/>
      </c>
      <c r="P1459">
        <f>IF(D1459="",P1458,P1458+1)</f>
        <v/>
      </c>
    </row>
    <row r="1460">
      <c r="A1460">
        <f>IF(P1460=P1459,0,P1460)</f>
        <v/>
      </c>
      <c r="B1460" s="41">
        <f>IF($M1460&gt;300,"",IF(OR(INDEX(Bemenet!$E$2:$E$301,$M1460)="",INDEX(Bemenet!$F$2:$F$301,$M1460)=""),"",MAX(INDEX(Bemenet!$E$2:$E$301,$M1460),INDEX(Szabalyok!$A:$A,$N1460))))</f>
        <v/>
      </c>
      <c r="C1460" s="41">
        <f>IF($B1460="","",MIN(INDEX(Bemenet!$F$2:$F$301,$M1460),INDEX(Szabalyok!$B:$B,$N1460)))</f>
        <v/>
      </c>
      <c r="D1460" s="5">
        <f>IF(AND($B1460&lt;&gt;"",$C1460&lt;&gt;"",$B1460&lt;=$C1460),INDEX(Bemenet!$G$2:$G$301,$M1460),"")</f>
        <v/>
      </c>
      <c r="E1460" s="6">
        <f>IF(AND($B1460&lt;&gt;"",$C1460&lt;&gt;"",$B1460&lt;=$C1460),INDEX(Bemenet!$D$2:$D$301,$M1460),"")</f>
        <v/>
      </c>
      <c r="F1460" s="5">
        <f>IF(AND($B1460&lt;&gt;"",$C1460&lt;&gt;"",$B1460&lt;=$C1460),$C1460-$B1460+1,"")</f>
        <v/>
      </c>
      <c r="G1460" s="5">
        <f>IF($F1460="","",$F1460*$D1460)</f>
        <v/>
      </c>
      <c r="H1460" s="42">
        <f>IF($G1460="","",$O1460)</f>
        <v/>
      </c>
      <c r="I1460" s="5">
        <f>IF($G1460="","",$G1460*IF($H1460="",$O1460,$H1460)/100)</f>
        <v/>
      </c>
      <c r="J1460" s="5">
        <f>IF(OR($L1460="",NOT(COUNTIFS($L$2:$L1460,$L1460)=1)),"",SUMIFS($G:$G,$L:$L,$L1460))</f>
        <v/>
      </c>
      <c r="K1460" s="5">
        <f>IF(OR($L1460="",NOT(COUNTIFS($L$2:$L1460,$L1460)=1)),"",SUMIFS($I:$I,$L:$L,$L1460))</f>
        <v/>
      </c>
      <c r="L1460" s="6">
        <f>IF($B1460="","",YEAR($B1460))</f>
        <v/>
      </c>
      <c r="M1460" s="6">
        <f>INT((ROW()-2)/39)+1</f>
        <v/>
      </c>
      <c r="N1460" s="6">
        <f>MOD(ROW()-2,39)+2</f>
        <v/>
      </c>
      <c r="O1460" s="42">
        <f>IF(AND($B1460&lt;&gt;"",$C1460&lt;&gt;"",$B1460&lt;=$C1460),INDEX(Szabalyok!$C:$C,$N1460),"")</f>
        <v/>
      </c>
      <c r="P1460">
        <f>IF(D1460="",P1459,P1459+1)</f>
        <v/>
      </c>
    </row>
    <row r="1461">
      <c r="A1461">
        <f>IF(P1461=P1460,0,P1461)</f>
        <v/>
      </c>
      <c r="B1461" s="41">
        <f>IF($M1461&gt;300,"",IF(OR(INDEX(Bemenet!$E$2:$E$301,$M1461)="",INDEX(Bemenet!$F$2:$F$301,$M1461)=""),"",MAX(INDEX(Bemenet!$E$2:$E$301,$M1461),INDEX(Szabalyok!$A:$A,$N1461))))</f>
        <v/>
      </c>
      <c r="C1461" s="41">
        <f>IF($B1461="","",MIN(INDEX(Bemenet!$F$2:$F$301,$M1461),INDEX(Szabalyok!$B:$B,$N1461)))</f>
        <v/>
      </c>
      <c r="D1461" s="5">
        <f>IF(AND($B1461&lt;&gt;"",$C1461&lt;&gt;"",$B1461&lt;=$C1461),INDEX(Bemenet!$G$2:$G$301,$M1461),"")</f>
        <v/>
      </c>
      <c r="E1461" s="6">
        <f>IF(AND($B1461&lt;&gt;"",$C1461&lt;&gt;"",$B1461&lt;=$C1461),INDEX(Bemenet!$D$2:$D$301,$M1461),"")</f>
        <v/>
      </c>
      <c r="F1461" s="5">
        <f>IF(AND($B1461&lt;&gt;"",$C1461&lt;&gt;"",$B1461&lt;=$C1461),$C1461-$B1461+1,"")</f>
        <v/>
      </c>
      <c r="G1461" s="5">
        <f>IF($F1461="","",$F1461*$D1461)</f>
        <v/>
      </c>
      <c r="H1461" s="42">
        <f>IF($G1461="","",$O1461)</f>
        <v/>
      </c>
      <c r="I1461" s="5">
        <f>IF($G1461="","",$G1461*IF($H1461="",$O1461,$H1461)/100)</f>
        <v/>
      </c>
      <c r="J1461" s="5">
        <f>IF(OR($L1461="",NOT(COUNTIFS($L$2:$L1461,$L1461)=1)),"",SUMIFS($G:$G,$L:$L,$L1461))</f>
        <v/>
      </c>
      <c r="K1461" s="5">
        <f>IF(OR($L1461="",NOT(COUNTIFS($L$2:$L1461,$L1461)=1)),"",SUMIFS($I:$I,$L:$L,$L1461))</f>
        <v/>
      </c>
      <c r="L1461" s="6">
        <f>IF($B1461="","",YEAR($B1461))</f>
        <v/>
      </c>
      <c r="M1461" s="6">
        <f>INT((ROW()-2)/39)+1</f>
        <v/>
      </c>
      <c r="N1461" s="6">
        <f>MOD(ROW()-2,39)+2</f>
        <v/>
      </c>
      <c r="O1461" s="42">
        <f>IF(AND($B1461&lt;&gt;"",$C1461&lt;&gt;"",$B1461&lt;=$C1461),INDEX(Szabalyok!$C:$C,$N1461),"")</f>
        <v/>
      </c>
      <c r="P1461">
        <f>IF(D1461="",P1460,P1460+1)</f>
        <v/>
      </c>
    </row>
    <row r="1462">
      <c r="A1462">
        <f>IF(P1462=P1461,0,P1462)</f>
        <v/>
      </c>
      <c r="B1462" s="41">
        <f>IF($M1462&gt;300,"",IF(OR(INDEX(Bemenet!$E$2:$E$301,$M1462)="",INDEX(Bemenet!$F$2:$F$301,$M1462)=""),"",MAX(INDEX(Bemenet!$E$2:$E$301,$M1462),INDEX(Szabalyok!$A:$A,$N1462))))</f>
        <v/>
      </c>
      <c r="C1462" s="41">
        <f>IF($B1462="","",MIN(INDEX(Bemenet!$F$2:$F$301,$M1462),INDEX(Szabalyok!$B:$B,$N1462)))</f>
        <v/>
      </c>
      <c r="D1462" s="5">
        <f>IF(AND($B1462&lt;&gt;"",$C1462&lt;&gt;"",$B1462&lt;=$C1462),INDEX(Bemenet!$G$2:$G$301,$M1462),"")</f>
        <v/>
      </c>
      <c r="E1462" s="6">
        <f>IF(AND($B1462&lt;&gt;"",$C1462&lt;&gt;"",$B1462&lt;=$C1462),INDEX(Bemenet!$D$2:$D$301,$M1462),"")</f>
        <v/>
      </c>
      <c r="F1462" s="5">
        <f>IF(AND($B1462&lt;&gt;"",$C1462&lt;&gt;"",$B1462&lt;=$C1462),$C1462-$B1462+1,"")</f>
        <v/>
      </c>
      <c r="G1462" s="5">
        <f>IF($F1462="","",$F1462*$D1462)</f>
        <v/>
      </c>
      <c r="H1462" s="42">
        <f>IF($G1462="","",$O1462)</f>
        <v/>
      </c>
      <c r="I1462" s="5">
        <f>IF($G1462="","",$G1462*IF($H1462="",$O1462,$H1462)/100)</f>
        <v/>
      </c>
      <c r="J1462" s="5">
        <f>IF(OR($L1462="",NOT(COUNTIFS($L$2:$L1462,$L1462)=1)),"",SUMIFS($G:$G,$L:$L,$L1462))</f>
        <v/>
      </c>
      <c r="K1462" s="5">
        <f>IF(OR($L1462="",NOT(COUNTIFS($L$2:$L1462,$L1462)=1)),"",SUMIFS($I:$I,$L:$L,$L1462))</f>
        <v/>
      </c>
      <c r="L1462" s="6">
        <f>IF($B1462="","",YEAR($B1462))</f>
        <v/>
      </c>
      <c r="M1462" s="6">
        <f>INT((ROW()-2)/39)+1</f>
        <v/>
      </c>
      <c r="N1462" s="6">
        <f>MOD(ROW()-2,39)+2</f>
        <v/>
      </c>
      <c r="O1462" s="42">
        <f>IF(AND($B1462&lt;&gt;"",$C1462&lt;&gt;"",$B1462&lt;=$C1462),INDEX(Szabalyok!$C:$C,$N1462),"")</f>
        <v/>
      </c>
      <c r="P1462">
        <f>IF(D1462="",P1461,P1461+1)</f>
        <v/>
      </c>
    </row>
    <row r="1463">
      <c r="A1463">
        <f>IF(P1463=P1462,0,P1463)</f>
        <v/>
      </c>
      <c r="B1463" s="41">
        <f>IF($M1463&gt;300,"",IF(OR(INDEX(Bemenet!$E$2:$E$301,$M1463)="",INDEX(Bemenet!$F$2:$F$301,$M1463)=""),"",MAX(INDEX(Bemenet!$E$2:$E$301,$M1463),INDEX(Szabalyok!$A:$A,$N1463))))</f>
        <v/>
      </c>
      <c r="C1463" s="41">
        <f>IF($B1463="","",MIN(INDEX(Bemenet!$F$2:$F$301,$M1463),INDEX(Szabalyok!$B:$B,$N1463)))</f>
        <v/>
      </c>
      <c r="D1463" s="5">
        <f>IF(AND($B1463&lt;&gt;"",$C1463&lt;&gt;"",$B1463&lt;=$C1463),INDEX(Bemenet!$G$2:$G$301,$M1463),"")</f>
        <v/>
      </c>
      <c r="E1463" s="6">
        <f>IF(AND($B1463&lt;&gt;"",$C1463&lt;&gt;"",$B1463&lt;=$C1463),INDEX(Bemenet!$D$2:$D$301,$M1463),"")</f>
        <v/>
      </c>
      <c r="F1463" s="5">
        <f>IF(AND($B1463&lt;&gt;"",$C1463&lt;&gt;"",$B1463&lt;=$C1463),$C1463-$B1463+1,"")</f>
        <v/>
      </c>
      <c r="G1463" s="5">
        <f>IF($F1463="","",$F1463*$D1463)</f>
        <v/>
      </c>
      <c r="H1463" s="42">
        <f>IF($G1463="","",$O1463)</f>
        <v/>
      </c>
      <c r="I1463" s="5">
        <f>IF($G1463="","",$G1463*IF($H1463="",$O1463,$H1463)/100)</f>
        <v/>
      </c>
      <c r="J1463" s="5">
        <f>IF(OR($L1463="",NOT(COUNTIFS($L$2:$L1463,$L1463)=1)),"",SUMIFS($G:$G,$L:$L,$L1463))</f>
        <v/>
      </c>
      <c r="K1463" s="5">
        <f>IF(OR($L1463="",NOT(COUNTIFS($L$2:$L1463,$L1463)=1)),"",SUMIFS($I:$I,$L:$L,$L1463))</f>
        <v/>
      </c>
      <c r="L1463" s="6">
        <f>IF($B1463="","",YEAR($B1463))</f>
        <v/>
      </c>
      <c r="M1463" s="6">
        <f>INT((ROW()-2)/39)+1</f>
        <v/>
      </c>
      <c r="N1463" s="6">
        <f>MOD(ROW()-2,39)+2</f>
        <v/>
      </c>
      <c r="O1463" s="42">
        <f>IF(AND($B1463&lt;&gt;"",$C1463&lt;&gt;"",$B1463&lt;=$C1463),INDEX(Szabalyok!$C:$C,$N1463),"")</f>
        <v/>
      </c>
      <c r="P1463">
        <f>IF(D1463="",P1462,P1462+1)</f>
        <v/>
      </c>
    </row>
    <row r="1464">
      <c r="A1464">
        <f>IF(P1464=P1463,0,P1464)</f>
        <v/>
      </c>
      <c r="B1464" s="41">
        <f>IF($M1464&gt;300,"",IF(OR(INDEX(Bemenet!$E$2:$E$301,$M1464)="",INDEX(Bemenet!$F$2:$F$301,$M1464)=""),"",MAX(INDEX(Bemenet!$E$2:$E$301,$M1464),INDEX(Szabalyok!$A:$A,$N1464))))</f>
        <v/>
      </c>
      <c r="C1464" s="41">
        <f>IF($B1464="","",MIN(INDEX(Bemenet!$F$2:$F$301,$M1464),INDEX(Szabalyok!$B:$B,$N1464)))</f>
        <v/>
      </c>
      <c r="D1464" s="5">
        <f>IF(AND($B1464&lt;&gt;"",$C1464&lt;&gt;"",$B1464&lt;=$C1464),INDEX(Bemenet!$G$2:$G$301,$M1464),"")</f>
        <v/>
      </c>
      <c r="E1464" s="6">
        <f>IF(AND($B1464&lt;&gt;"",$C1464&lt;&gt;"",$B1464&lt;=$C1464),INDEX(Bemenet!$D$2:$D$301,$M1464),"")</f>
        <v/>
      </c>
      <c r="F1464" s="5">
        <f>IF(AND($B1464&lt;&gt;"",$C1464&lt;&gt;"",$B1464&lt;=$C1464),$C1464-$B1464+1,"")</f>
        <v/>
      </c>
      <c r="G1464" s="5">
        <f>IF($F1464="","",$F1464*$D1464)</f>
        <v/>
      </c>
      <c r="H1464" s="42">
        <f>IF($G1464="","",$O1464)</f>
        <v/>
      </c>
      <c r="I1464" s="5">
        <f>IF($G1464="","",$G1464*IF($H1464="",$O1464,$H1464)/100)</f>
        <v/>
      </c>
      <c r="J1464" s="5">
        <f>IF(OR($L1464="",NOT(COUNTIFS($L$2:$L1464,$L1464)=1)),"",SUMIFS($G:$G,$L:$L,$L1464))</f>
        <v/>
      </c>
      <c r="K1464" s="5">
        <f>IF(OR($L1464="",NOT(COUNTIFS($L$2:$L1464,$L1464)=1)),"",SUMIFS($I:$I,$L:$L,$L1464))</f>
        <v/>
      </c>
      <c r="L1464" s="6">
        <f>IF($B1464="","",YEAR($B1464))</f>
        <v/>
      </c>
      <c r="M1464" s="6">
        <f>INT((ROW()-2)/39)+1</f>
        <v/>
      </c>
      <c r="N1464" s="6">
        <f>MOD(ROW()-2,39)+2</f>
        <v/>
      </c>
      <c r="O1464" s="42">
        <f>IF(AND($B1464&lt;&gt;"",$C1464&lt;&gt;"",$B1464&lt;=$C1464),INDEX(Szabalyok!$C:$C,$N1464),"")</f>
        <v/>
      </c>
      <c r="P1464">
        <f>IF(D1464="",P1463,P1463+1)</f>
        <v/>
      </c>
    </row>
    <row r="1465">
      <c r="A1465">
        <f>IF(P1465=P1464,0,P1465)</f>
        <v/>
      </c>
      <c r="B1465" s="41">
        <f>IF($M1465&gt;300,"",IF(OR(INDEX(Bemenet!$E$2:$E$301,$M1465)="",INDEX(Bemenet!$F$2:$F$301,$M1465)=""),"",MAX(INDEX(Bemenet!$E$2:$E$301,$M1465),INDEX(Szabalyok!$A:$A,$N1465))))</f>
        <v/>
      </c>
      <c r="C1465" s="41">
        <f>IF($B1465="","",MIN(INDEX(Bemenet!$F$2:$F$301,$M1465),INDEX(Szabalyok!$B:$B,$N1465)))</f>
        <v/>
      </c>
      <c r="D1465" s="5">
        <f>IF(AND($B1465&lt;&gt;"",$C1465&lt;&gt;"",$B1465&lt;=$C1465),INDEX(Bemenet!$G$2:$G$301,$M1465),"")</f>
        <v/>
      </c>
      <c r="E1465" s="6">
        <f>IF(AND($B1465&lt;&gt;"",$C1465&lt;&gt;"",$B1465&lt;=$C1465),INDEX(Bemenet!$D$2:$D$301,$M1465),"")</f>
        <v/>
      </c>
      <c r="F1465" s="5">
        <f>IF(AND($B1465&lt;&gt;"",$C1465&lt;&gt;"",$B1465&lt;=$C1465),$C1465-$B1465+1,"")</f>
        <v/>
      </c>
      <c r="G1465" s="5">
        <f>IF($F1465="","",$F1465*$D1465)</f>
        <v/>
      </c>
      <c r="H1465" s="42">
        <f>IF($G1465="","",$O1465)</f>
        <v/>
      </c>
      <c r="I1465" s="5">
        <f>IF($G1465="","",$G1465*IF($H1465="",$O1465,$H1465)/100)</f>
        <v/>
      </c>
      <c r="J1465" s="5">
        <f>IF(OR($L1465="",NOT(COUNTIFS($L$2:$L1465,$L1465)=1)),"",SUMIFS($G:$G,$L:$L,$L1465))</f>
        <v/>
      </c>
      <c r="K1465" s="5">
        <f>IF(OR($L1465="",NOT(COUNTIFS($L$2:$L1465,$L1465)=1)),"",SUMIFS($I:$I,$L:$L,$L1465))</f>
        <v/>
      </c>
      <c r="L1465" s="6">
        <f>IF($B1465="","",YEAR($B1465))</f>
        <v/>
      </c>
      <c r="M1465" s="6">
        <f>INT((ROW()-2)/39)+1</f>
        <v/>
      </c>
      <c r="N1465" s="6">
        <f>MOD(ROW()-2,39)+2</f>
        <v/>
      </c>
      <c r="O1465" s="42">
        <f>IF(AND($B1465&lt;&gt;"",$C1465&lt;&gt;"",$B1465&lt;=$C1465),INDEX(Szabalyok!$C:$C,$N1465),"")</f>
        <v/>
      </c>
      <c r="P1465">
        <f>IF(D1465="",P1464,P1464+1)</f>
        <v/>
      </c>
    </row>
    <row r="1466">
      <c r="A1466">
        <f>IF(P1466=P1465,0,P1466)</f>
        <v/>
      </c>
      <c r="B1466" s="41">
        <f>IF($M1466&gt;300,"",IF(OR(INDEX(Bemenet!$E$2:$E$301,$M1466)="",INDEX(Bemenet!$F$2:$F$301,$M1466)=""),"",MAX(INDEX(Bemenet!$E$2:$E$301,$M1466),INDEX(Szabalyok!$A:$A,$N1466))))</f>
        <v/>
      </c>
      <c r="C1466" s="41">
        <f>IF($B1466="","",MIN(INDEX(Bemenet!$F$2:$F$301,$M1466),INDEX(Szabalyok!$B:$B,$N1466)))</f>
        <v/>
      </c>
      <c r="D1466" s="5">
        <f>IF(AND($B1466&lt;&gt;"",$C1466&lt;&gt;"",$B1466&lt;=$C1466),INDEX(Bemenet!$G$2:$G$301,$M1466),"")</f>
        <v/>
      </c>
      <c r="E1466" s="6">
        <f>IF(AND($B1466&lt;&gt;"",$C1466&lt;&gt;"",$B1466&lt;=$C1466),INDEX(Bemenet!$D$2:$D$301,$M1466),"")</f>
        <v/>
      </c>
      <c r="F1466" s="5">
        <f>IF(AND($B1466&lt;&gt;"",$C1466&lt;&gt;"",$B1466&lt;=$C1466),$C1466-$B1466+1,"")</f>
        <v/>
      </c>
      <c r="G1466" s="5">
        <f>IF($F1466="","",$F1466*$D1466)</f>
        <v/>
      </c>
      <c r="H1466" s="42">
        <f>IF($G1466="","",$O1466)</f>
        <v/>
      </c>
      <c r="I1466" s="5">
        <f>IF($G1466="","",$G1466*IF($H1466="",$O1466,$H1466)/100)</f>
        <v/>
      </c>
      <c r="J1466" s="5">
        <f>IF(OR($L1466="",NOT(COUNTIFS($L$2:$L1466,$L1466)=1)),"",SUMIFS($G:$G,$L:$L,$L1466))</f>
        <v/>
      </c>
      <c r="K1466" s="5">
        <f>IF(OR($L1466="",NOT(COUNTIFS($L$2:$L1466,$L1466)=1)),"",SUMIFS($I:$I,$L:$L,$L1466))</f>
        <v/>
      </c>
      <c r="L1466" s="6">
        <f>IF($B1466="","",YEAR($B1466))</f>
        <v/>
      </c>
      <c r="M1466" s="6">
        <f>INT((ROW()-2)/39)+1</f>
        <v/>
      </c>
      <c r="N1466" s="6">
        <f>MOD(ROW()-2,39)+2</f>
        <v/>
      </c>
      <c r="O1466" s="42">
        <f>IF(AND($B1466&lt;&gt;"",$C1466&lt;&gt;"",$B1466&lt;=$C1466),INDEX(Szabalyok!$C:$C,$N1466),"")</f>
        <v/>
      </c>
      <c r="P1466">
        <f>IF(D1466="",P1465,P1465+1)</f>
        <v/>
      </c>
    </row>
    <row r="1467">
      <c r="A1467">
        <f>IF(P1467=P1466,0,P1467)</f>
        <v/>
      </c>
      <c r="B1467" s="41">
        <f>IF($M1467&gt;300,"",IF(OR(INDEX(Bemenet!$E$2:$E$301,$M1467)="",INDEX(Bemenet!$F$2:$F$301,$M1467)=""),"",MAX(INDEX(Bemenet!$E$2:$E$301,$M1467),INDEX(Szabalyok!$A:$A,$N1467))))</f>
        <v/>
      </c>
      <c r="C1467" s="41">
        <f>IF($B1467="","",MIN(INDEX(Bemenet!$F$2:$F$301,$M1467),INDEX(Szabalyok!$B:$B,$N1467)))</f>
        <v/>
      </c>
      <c r="D1467" s="5">
        <f>IF(AND($B1467&lt;&gt;"",$C1467&lt;&gt;"",$B1467&lt;=$C1467),INDEX(Bemenet!$G$2:$G$301,$M1467),"")</f>
        <v/>
      </c>
      <c r="E1467" s="6">
        <f>IF(AND($B1467&lt;&gt;"",$C1467&lt;&gt;"",$B1467&lt;=$C1467),INDEX(Bemenet!$D$2:$D$301,$M1467),"")</f>
        <v/>
      </c>
      <c r="F1467" s="5">
        <f>IF(AND($B1467&lt;&gt;"",$C1467&lt;&gt;"",$B1467&lt;=$C1467),$C1467-$B1467+1,"")</f>
        <v/>
      </c>
      <c r="G1467" s="5">
        <f>IF($F1467="","",$F1467*$D1467)</f>
        <v/>
      </c>
      <c r="H1467" s="42">
        <f>IF($G1467="","",$O1467)</f>
        <v/>
      </c>
      <c r="I1467" s="5">
        <f>IF($G1467="","",$G1467*IF($H1467="",$O1467,$H1467)/100)</f>
        <v/>
      </c>
      <c r="J1467" s="5">
        <f>IF(OR($L1467="",NOT(COUNTIFS($L$2:$L1467,$L1467)=1)),"",SUMIFS($G:$G,$L:$L,$L1467))</f>
        <v/>
      </c>
      <c r="K1467" s="5">
        <f>IF(OR($L1467="",NOT(COUNTIFS($L$2:$L1467,$L1467)=1)),"",SUMIFS($I:$I,$L:$L,$L1467))</f>
        <v/>
      </c>
      <c r="L1467" s="6">
        <f>IF($B1467="","",YEAR($B1467))</f>
        <v/>
      </c>
      <c r="M1467" s="6">
        <f>INT((ROW()-2)/39)+1</f>
        <v/>
      </c>
      <c r="N1467" s="6">
        <f>MOD(ROW()-2,39)+2</f>
        <v/>
      </c>
      <c r="O1467" s="42">
        <f>IF(AND($B1467&lt;&gt;"",$C1467&lt;&gt;"",$B1467&lt;=$C1467),INDEX(Szabalyok!$C:$C,$N1467),"")</f>
        <v/>
      </c>
      <c r="P1467">
        <f>IF(D1467="",P1466,P1466+1)</f>
        <v/>
      </c>
    </row>
    <row r="1468">
      <c r="A1468">
        <f>IF(P1468=P1467,0,P1468)</f>
        <v/>
      </c>
      <c r="B1468" s="41">
        <f>IF($M1468&gt;300,"",IF(OR(INDEX(Bemenet!$E$2:$E$301,$M1468)="",INDEX(Bemenet!$F$2:$F$301,$M1468)=""),"",MAX(INDEX(Bemenet!$E$2:$E$301,$M1468),INDEX(Szabalyok!$A:$A,$N1468))))</f>
        <v/>
      </c>
      <c r="C1468" s="41">
        <f>IF($B1468="","",MIN(INDEX(Bemenet!$F$2:$F$301,$M1468),INDEX(Szabalyok!$B:$B,$N1468)))</f>
        <v/>
      </c>
      <c r="D1468" s="5">
        <f>IF(AND($B1468&lt;&gt;"",$C1468&lt;&gt;"",$B1468&lt;=$C1468),INDEX(Bemenet!$G$2:$G$301,$M1468),"")</f>
        <v/>
      </c>
      <c r="E1468" s="6">
        <f>IF(AND($B1468&lt;&gt;"",$C1468&lt;&gt;"",$B1468&lt;=$C1468),INDEX(Bemenet!$D$2:$D$301,$M1468),"")</f>
        <v/>
      </c>
      <c r="F1468" s="5">
        <f>IF(AND($B1468&lt;&gt;"",$C1468&lt;&gt;"",$B1468&lt;=$C1468),$C1468-$B1468+1,"")</f>
        <v/>
      </c>
      <c r="G1468" s="5">
        <f>IF($F1468="","",$F1468*$D1468)</f>
        <v/>
      </c>
      <c r="H1468" s="42">
        <f>IF($G1468="","",$O1468)</f>
        <v/>
      </c>
      <c r="I1468" s="5">
        <f>IF($G1468="","",$G1468*IF($H1468="",$O1468,$H1468)/100)</f>
        <v/>
      </c>
      <c r="J1468" s="5">
        <f>IF(OR($L1468="",NOT(COUNTIFS($L$2:$L1468,$L1468)=1)),"",SUMIFS($G:$G,$L:$L,$L1468))</f>
        <v/>
      </c>
      <c r="K1468" s="5">
        <f>IF(OR($L1468="",NOT(COUNTIFS($L$2:$L1468,$L1468)=1)),"",SUMIFS($I:$I,$L:$L,$L1468))</f>
        <v/>
      </c>
      <c r="L1468" s="6">
        <f>IF($B1468="","",YEAR($B1468))</f>
        <v/>
      </c>
      <c r="M1468" s="6">
        <f>INT((ROW()-2)/39)+1</f>
        <v/>
      </c>
      <c r="N1468" s="6">
        <f>MOD(ROW()-2,39)+2</f>
        <v/>
      </c>
      <c r="O1468" s="42">
        <f>IF(AND($B1468&lt;&gt;"",$C1468&lt;&gt;"",$B1468&lt;=$C1468),INDEX(Szabalyok!$C:$C,$N1468),"")</f>
        <v/>
      </c>
      <c r="P1468">
        <f>IF(D1468="",P1467,P1467+1)</f>
        <v/>
      </c>
    </row>
    <row r="1469">
      <c r="A1469">
        <f>IF(P1469=P1468,0,P1469)</f>
        <v/>
      </c>
      <c r="B1469" s="41">
        <f>IF($M1469&gt;300,"",IF(OR(INDEX(Bemenet!$E$2:$E$301,$M1469)="",INDEX(Bemenet!$F$2:$F$301,$M1469)=""),"",MAX(INDEX(Bemenet!$E$2:$E$301,$M1469),INDEX(Szabalyok!$A:$A,$N1469))))</f>
        <v/>
      </c>
      <c r="C1469" s="41">
        <f>IF($B1469="","",MIN(INDEX(Bemenet!$F$2:$F$301,$M1469),INDEX(Szabalyok!$B:$B,$N1469)))</f>
        <v/>
      </c>
      <c r="D1469" s="5">
        <f>IF(AND($B1469&lt;&gt;"",$C1469&lt;&gt;"",$B1469&lt;=$C1469),INDEX(Bemenet!$G$2:$G$301,$M1469),"")</f>
        <v/>
      </c>
      <c r="E1469" s="6">
        <f>IF(AND($B1469&lt;&gt;"",$C1469&lt;&gt;"",$B1469&lt;=$C1469),INDEX(Bemenet!$D$2:$D$301,$M1469),"")</f>
        <v/>
      </c>
      <c r="F1469" s="5">
        <f>IF(AND($B1469&lt;&gt;"",$C1469&lt;&gt;"",$B1469&lt;=$C1469),$C1469-$B1469+1,"")</f>
        <v/>
      </c>
      <c r="G1469" s="5">
        <f>IF($F1469="","",$F1469*$D1469)</f>
        <v/>
      </c>
      <c r="H1469" s="42">
        <f>IF($G1469="","",$O1469)</f>
        <v/>
      </c>
      <c r="I1469" s="5">
        <f>IF($G1469="","",$G1469*IF($H1469="",$O1469,$H1469)/100)</f>
        <v/>
      </c>
      <c r="J1469" s="5">
        <f>IF(OR($L1469="",NOT(COUNTIFS($L$2:$L1469,$L1469)=1)),"",SUMIFS($G:$G,$L:$L,$L1469))</f>
        <v/>
      </c>
      <c r="K1469" s="5">
        <f>IF(OR($L1469="",NOT(COUNTIFS($L$2:$L1469,$L1469)=1)),"",SUMIFS($I:$I,$L:$L,$L1469))</f>
        <v/>
      </c>
      <c r="L1469" s="6">
        <f>IF($B1469="","",YEAR($B1469))</f>
        <v/>
      </c>
      <c r="M1469" s="6">
        <f>INT((ROW()-2)/39)+1</f>
        <v/>
      </c>
      <c r="N1469" s="6">
        <f>MOD(ROW()-2,39)+2</f>
        <v/>
      </c>
      <c r="O1469" s="42">
        <f>IF(AND($B1469&lt;&gt;"",$C1469&lt;&gt;"",$B1469&lt;=$C1469),INDEX(Szabalyok!$C:$C,$N1469),"")</f>
        <v/>
      </c>
      <c r="P1469">
        <f>IF(D1469="",P1468,P1468+1)</f>
        <v/>
      </c>
    </row>
    <row r="1470">
      <c r="A1470">
        <f>IF(P1470=P1469,0,P1470)</f>
        <v/>
      </c>
      <c r="B1470" s="41">
        <f>IF($M1470&gt;300,"",IF(OR(INDEX(Bemenet!$E$2:$E$301,$M1470)="",INDEX(Bemenet!$F$2:$F$301,$M1470)=""),"",MAX(INDEX(Bemenet!$E$2:$E$301,$M1470),INDEX(Szabalyok!$A:$A,$N1470))))</f>
        <v/>
      </c>
      <c r="C1470" s="41">
        <f>IF($B1470="","",MIN(INDEX(Bemenet!$F$2:$F$301,$M1470),INDEX(Szabalyok!$B:$B,$N1470)))</f>
        <v/>
      </c>
      <c r="D1470" s="5">
        <f>IF(AND($B1470&lt;&gt;"",$C1470&lt;&gt;"",$B1470&lt;=$C1470),INDEX(Bemenet!$G$2:$G$301,$M1470),"")</f>
        <v/>
      </c>
      <c r="E1470" s="6">
        <f>IF(AND($B1470&lt;&gt;"",$C1470&lt;&gt;"",$B1470&lt;=$C1470),INDEX(Bemenet!$D$2:$D$301,$M1470),"")</f>
        <v/>
      </c>
      <c r="F1470" s="5">
        <f>IF(AND($B1470&lt;&gt;"",$C1470&lt;&gt;"",$B1470&lt;=$C1470),$C1470-$B1470+1,"")</f>
        <v/>
      </c>
      <c r="G1470" s="5">
        <f>IF($F1470="","",$F1470*$D1470)</f>
        <v/>
      </c>
      <c r="H1470" s="42">
        <f>IF($G1470="","",$O1470)</f>
        <v/>
      </c>
      <c r="I1470" s="5">
        <f>IF($G1470="","",$G1470*IF($H1470="",$O1470,$H1470)/100)</f>
        <v/>
      </c>
      <c r="J1470" s="5">
        <f>IF(OR($L1470="",NOT(COUNTIFS($L$2:$L1470,$L1470)=1)),"",SUMIFS($G:$G,$L:$L,$L1470))</f>
        <v/>
      </c>
      <c r="K1470" s="5">
        <f>IF(OR($L1470="",NOT(COUNTIFS($L$2:$L1470,$L1470)=1)),"",SUMIFS($I:$I,$L:$L,$L1470))</f>
        <v/>
      </c>
      <c r="L1470" s="6">
        <f>IF($B1470="","",YEAR($B1470))</f>
        <v/>
      </c>
      <c r="M1470" s="6">
        <f>INT((ROW()-2)/39)+1</f>
        <v/>
      </c>
      <c r="N1470" s="6">
        <f>MOD(ROW()-2,39)+2</f>
        <v/>
      </c>
      <c r="O1470" s="42">
        <f>IF(AND($B1470&lt;&gt;"",$C1470&lt;&gt;"",$B1470&lt;=$C1470),INDEX(Szabalyok!$C:$C,$N1470),"")</f>
        <v/>
      </c>
      <c r="P1470">
        <f>IF(D1470="",P1469,P1469+1)</f>
        <v/>
      </c>
    </row>
    <row r="1471">
      <c r="A1471">
        <f>IF(P1471=P1470,0,P1471)</f>
        <v/>
      </c>
      <c r="B1471" s="41">
        <f>IF($M1471&gt;300,"",IF(OR(INDEX(Bemenet!$E$2:$E$301,$M1471)="",INDEX(Bemenet!$F$2:$F$301,$M1471)=""),"",MAX(INDEX(Bemenet!$E$2:$E$301,$M1471),INDEX(Szabalyok!$A:$A,$N1471))))</f>
        <v/>
      </c>
      <c r="C1471" s="41">
        <f>IF($B1471="","",MIN(INDEX(Bemenet!$F$2:$F$301,$M1471),INDEX(Szabalyok!$B:$B,$N1471)))</f>
        <v/>
      </c>
      <c r="D1471" s="5">
        <f>IF(AND($B1471&lt;&gt;"",$C1471&lt;&gt;"",$B1471&lt;=$C1471),INDEX(Bemenet!$G$2:$G$301,$M1471),"")</f>
        <v/>
      </c>
      <c r="E1471" s="6">
        <f>IF(AND($B1471&lt;&gt;"",$C1471&lt;&gt;"",$B1471&lt;=$C1471),INDEX(Bemenet!$D$2:$D$301,$M1471),"")</f>
        <v/>
      </c>
      <c r="F1471" s="5">
        <f>IF(AND($B1471&lt;&gt;"",$C1471&lt;&gt;"",$B1471&lt;=$C1471),$C1471-$B1471+1,"")</f>
        <v/>
      </c>
      <c r="G1471" s="5">
        <f>IF($F1471="","",$F1471*$D1471)</f>
        <v/>
      </c>
      <c r="H1471" s="42">
        <f>IF($G1471="","",$O1471)</f>
        <v/>
      </c>
      <c r="I1471" s="5">
        <f>IF($G1471="","",$G1471*IF($H1471="",$O1471,$H1471)/100)</f>
        <v/>
      </c>
      <c r="J1471" s="5">
        <f>IF(OR($L1471="",NOT(COUNTIFS($L$2:$L1471,$L1471)=1)),"",SUMIFS($G:$G,$L:$L,$L1471))</f>
        <v/>
      </c>
      <c r="K1471" s="5">
        <f>IF(OR($L1471="",NOT(COUNTIFS($L$2:$L1471,$L1471)=1)),"",SUMIFS($I:$I,$L:$L,$L1471))</f>
        <v/>
      </c>
      <c r="L1471" s="6">
        <f>IF($B1471="","",YEAR($B1471))</f>
        <v/>
      </c>
      <c r="M1471" s="6">
        <f>INT((ROW()-2)/39)+1</f>
        <v/>
      </c>
      <c r="N1471" s="6">
        <f>MOD(ROW()-2,39)+2</f>
        <v/>
      </c>
      <c r="O1471" s="42">
        <f>IF(AND($B1471&lt;&gt;"",$C1471&lt;&gt;"",$B1471&lt;=$C1471),INDEX(Szabalyok!$C:$C,$N1471),"")</f>
        <v/>
      </c>
      <c r="P1471">
        <f>IF(D1471="",P1470,P1470+1)</f>
        <v/>
      </c>
    </row>
    <row r="1472">
      <c r="A1472">
        <f>IF(P1472=P1471,0,P1472)</f>
        <v/>
      </c>
      <c r="B1472" s="41">
        <f>IF($M1472&gt;300,"",IF(OR(INDEX(Bemenet!$E$2:$E$301,$M1472)="",INDEX(Bemenet!$F$2:$F$301,$M1472)=""),"",MAX(INDEX(Bemenet!$E$2:$E$301,$M1472),INDEX(Szabalyok!$A:$A,$N1472))))</f>
        <v/>
      </c>
      <c r="C1472" s="41">
        <f>IF($B1472="","",MIN(INDEX(Bemenet!$F$2:$F$301,$M1472),INDEX(Szabalyok!$B:$B,$N1472)))</f>
        <v/>
      </c>
      <c r="D1472" s="5">
        <f>IF(AND($B1472&lt;&gt;"",$C1472&lt;&gt;"",$B1472&lt;=$C1472),INDEX(Bemenet!$G$2:$G$301,$M1472),"")</f>
        <v/>
      </c>
      <c r="E1472" s="6">
        <f>IF(AND($B1472&lt;&gt;"",$C1472&lt;&gt;"",$B1472&lt;=$C1472),INDEX(Bemenet!$D$2:$D$301,$M1472),"")</f>
        <v/>
      </c>
      <c r="F1472" s="5">
        <f>IF(AND($B1472&lt;&gt;"",$C1472&lt;&gt;"",$B1472&lt;=$C1472),$C1472-$B1472+1,"")</f>
        <v/>
      </c>
      <c r="G1472" s="5">
        <f>IF($F1472="","",$F1472*$D1472)</f>
        <v/>
      </c>
      <c r="H1472" s="42">
        <f>IF($G1472="","",$O1472)</f>
        <v/>
      </c>
      <c r="I1472" s="5">
        <f>IF($G1472="","",$G1472*IF($H1472="",$O1472,$H1472)/100)</f>
        <v/>
      </c>
      <c r="J1472" s="5">
        <f>IF(OR($L1472="",NOT(COUNTIFS($L$2:$L1472,$L1472)=1)),"",SUMIFS($G:$G,$L:$L,$L1472))</f>
        <v/>
      </c>
      <c r="K1472" s="5">
        <f>IF(OR($L1472="",NOT(COUNTIFS($L$2:$L1472,$L1472)=1)),"",SUMIFS($I:$I,$L:$L,$L1472))</f>
        <v/>
      </c>
      <c r="L1472" s="6">
        <f>IF($B1472="","",YEAR($B1472))</f>
        <v/>
      </c>
      <c r="M1472" s="6">
        <f>INT((ROW()-2)/39)+1</f>
        <v/>
      </c>
      <c r="N1472" s="6">
        <f>MOD(ROW()-2,39)+2</f>
        <v/>
      </c>
      <c r="O1472" s="42">
        <f>IF(AND($B1472&lt;&gt;"",$C1472&lt;&gt;"",$B1472&lt;=$C1472),INDEX(Szabalyok!$C:$C,$N1472),"")</f>
        <v/>
      </c>
      <c r="P1472">
        <f>IF(D1472="",P1471,P1471+1)</f>
        <v/>
      </c>
    </row>
    <row r="1473">
      <c r="A1473">
        <f>IF(P1473=P1472,0,P1473)</f>
        <v/>
      </c>
      <c r="B1473" s="41">
        <f>IF($M1473&gt;300,"",IF(OR(INDEX(Bemenet!$E$2:$E$301,$M1473)="",INDEX(Bemenet!$F$2:$F$301,$M1473)=""),"",MAX(INDEX(Bemenet!$E$2:$E$301,$M1473),INDEX(Szabalyok!$A:$A,$N1473))))</f>
        <v/>
      </c>
      <c r="C1473" s="41">
        <f>IF($B1473="","",MIN(INDEX(Bemenet!$F$2:$F$301,$M1473),INDEX(Szabalyok!$B:$B,$N1473)))</f>
        <v/>
      </c>
      <c r="D1473" s="5">
        <f>IF(AND($B1473&lt;&gt;"",$C1473&lt;&gt;"",$B1473&lt;=$C1473),INDEX(Bemenet!$G$2:$G$301,$M1473),"")</f>
        <v/>
      </c>
      <c r="E1473" s="6">
        <f>IF(AND($B1473&lt;&gt;"",$C1473&lt;&gt;"",$B1473&lt;=$C1473),INDEX(Bemenet!$D$2:$D$301,$M1473),"")</f>
        <v/>
      </c>
      <c r="F1473" s="5">
        <f>IF(AND($B1473&lt;&gt;"",$C1473&lt;&gt;"",$B1473&lt;=$C1473),$C1473-$B1473+1,"")</f>
        <v/>
      </c>
      <c r="G1473" s="5">
        <f>IF($F1473="","",$F1473*$D1473)</f>
        <v/>
      </c>
      <c r="H1473" s="42">
        <f>IF($G1473="","",$O1473)</f>
        <v/>
      </c>
      <c r="I1473" s="5">
        <f>IF($G1473="","",$G1473*IF($H1473="",$O1473,$H1473)/100)</f>
        <v/>
      </c>
      <c r="J1473" s="5">
        <f>IF(OR($L1473="",NOT(COUNTIFS($L$2:$L1473,$L1473)=1)),"",SUMIFS($G:$G,$L:$L,$L1473))</f>
        <v/>
      </c>
      <c r="K1473" s="5">
        <f>IF(OR($L1473="",NOT(COUNTIFS($L$2:$L1473,$L1473)=1)),"",SUMIFS($I:$I,$L:$L,$L1473))</f>
        <v/>
      </c>
      <c r="L1473" s="6">
        <f>IF($B1473="","",YEAR($B1473))</f>
        <v/>
      </c>
      <c r="M1473" s="6">
        <f>INT((ROW()-2)/39)+1</f>
        <v/>
      </c>
      <c r="N1473" s="6">
        <f>MOD(ROW()-2,39)+2</f>
        <v/>
      </c>
      <c r="O1473" s="42">
        <f>IF(AND($B1473&lt;&gt;"",$C1473&lt;&gt;"",$B1473&lt;=$C1473),INDEX(Szabalyok!$C:$C,$N1473),"")</f>
        <v/>
      </c>
      <c r="P1473">
        <f>IF(D1473="",P1472,P1472+1)</f>
        <v/>
      </c>
    </row>
    <row r="1474">
      <c r="A1474">
        <f>IF(P1474=P1473,0,P1474)</f>
        <v/>
      </c>
      <c r="B1474" s="41">
        <f>IF($M1474&gt;300,"",IF(OR(INDEX(Bemenet!$E$2:$E$301,$M1474)="",INDEX(Bemenet!$F$2:$F$301,$M1474)=""),"",MAX(INDEX(Bemenet!$E$2:$E$301,$M1474),INDEX(Szabalyok!$A:$A,$N1474))))</f>
        <v/>
      </c>
      <c r="C1474" s="41">
        <f>IF($B1474="","",MIN(INDEX(Bemenet!$F$2:$F$301,$M1474),INDEX(Szabalyok!$B:$B,$N1474)))</f>
        <v/>
      </c>
      <c r="D1474" s="5">
        <f>IF(AND($B1474&lt;&gt;"",$C1474&lt;&gt;"",$B1474&lt;=$C1474),INDEX(Bemenet!$G$2:$G$301,$M1474),"")</f>
        <v/>
      </c>
      <c r="E1474" s="6">
        <f>IF(AND($B1474&lt;&gt;"",$C1474&lt;&gt;"",$B1474&lt;=$C1474),INDEX(Bemenet!$D$2:$D$301,$M1474),"")</f>
        <v/>
      </c>
      <c r="F1474" s="5">
        <f>IF(AND($B1474&lt;&gt;"",$C1474&lt;&gt;"",$B1474&lt;=$C1474),$C1474-$B1474+1,"")</f>
        <v/>
      </c>
      <c r="G1474" s="5">
        <f>IF($F1474="","",$F1474*$D1474)</f>
        <v/>
      </c>
      <c r="H1474" s="42">
        <f>IF($G1474="","",$O1474)</f>
        <v/>
      </c>
      <c r="I1474" s="5">
        <f>IF($G1474="","",$G1474*IF($H1474="",$O1474,$H1474)/100)</f>
        <v/>
      </c>
      <c r="J1474" s="5">
        <f>IF(OR($L1474="",NOT(COUNTIFS($L$2:$L1474,$L1474)=1)),"",SUMIFS($G:$G,$L:$L,$L1474))</f>
        <v/>
      </c>
      <c r="K1474" s="5">
        <f>IF(OR($L1474="",NOT(COUNTIFS($L$2:$L1474,$L1474)=1)),"",SUMIFS($I:$I,$L:$L,$L1474))</f>
        <v/>
      </c>
      <c r="L1474" s="6">
        <f>IF($B1474="","",YEAR($B1474))</f>
        <v/>
      </c>
      <c r="M1474" s="6">
        <f>INT((ROW()-2)/39)+1</f>
        <v/>
      </c>
      <c r="N1474" s="6">
        <f>MOD(ROW()-2,39)+2</f>
        <v/>
      </c>
      <c r="O1474" s="42">
        <f>IF(AND($B1474&lt;&gt;"",$C1474&lt;&gt;"",$B1474&lt;=$C1474),INDEX(Szabalyok!$C:$C,$N1474),"")</f>
        <v/>
      </c>
      <c r="P1474">
        <f>IF(D1474="",P1473,P1473+1)</f>
        <v/>
      </c>
    </row>
    <row r="1475">
      <c r="A1475">
        <f>IF(P1475=P1474,0,P1475)</f>
        <v/>
      </c>
      <c r="B1475" s="41">
        <f>IF($M1475&gt;300,"",IF(OR(INDEX(Bemenet!$E$2:$E$301,$M1475)="",INDEX(Bemenet!$F$2:$F$301,$M1475)=""),"",MAX(INDEX(Bemenet!$E$2:$E$301,$M1475),INDEX(Szabalyok!$A:$A,$N1475))))</f>
        <v/>
      </c>
      <c r="C1475" s="41">
        <f>IF($B1475="","",MIN(INDEX(Bemenet!$F$2:$F$301,$M1475),INDEX(Szabalyok!$B:$B,$N1475)))</f>
        <v/>
      </c>
      <c r="D1475" s="5">
        <f>IF(AND($B1475&lt;&gt;"",$C1475&lt;&gt;"",$B1475&lt;=$C1475),INDEX(Bemenet!$G$2:$G$301,$M1475),"")</f>
        <v/>
      </c>
      <c r="E1475" s="6">
        <f>IF(AND($B1475&lt;&gt;"",$C1475&lt;&gt;"",$B1475&lt;=$C1475),INDEX(Bemenet!$D$2:$D$301,$M1475),"")</f>
        <v/>
      </c>
      <c r="F1475" s="5">
        <f>IF(AND($B1475&lt;&gt;"",$C1475&lt;&gt;"",$B1475&lt;=$C1475),$C1475-$B1475+1,"")</f>
        <v/>
      </c>
      <c r="G1475" s="5">
        <f>IF($F1475="","",$F1475*$D1475)</f>
        <v/>
      </c>
      <c r="H1475" s="42">
        <f>IF($G1475="","",$O1475)</f>
        <v/>
      </c>
      <c r="I1475" s="5">
        <f>IF($G1475="","",$G1475*IF($H1475="",$O1475,$H1475)/100)</f>
        <v/>
      </c>
      <c r="J1475" s="5">
        <f>IF(OR($L1475="",NOT(COUNTIFS($L$2:$L1475,$L1475)=1)),"",SUMIFS($G:$G,$L:$L,$L1475))</f>
        <v/>
      </c>
      <c r="K1475" s="5">
        <f>IF(OR($L1475="",NOT(COUNTIFS($L$2:$L1475,$L1475)=1)),"",SUMIFS($I:$I,$L:$L,$L1475))</f>
        <v/>
      </c>
      <c r="L1475" s="6">
        <f>IF($B1475="","",YEAR($B1475))</f>
        <v/>
      </c>
      <c r="M1475" s="6">
        <f>INT((ROW()-2)/39)+1</f>
        <v/>
      </c>
      <c r="N1475" s="6">
        <f>MOD(ROW()-2,39)+2</f>
        <v/>
      </c>
      <c r="O1475" s="42">
        <f>IF(AND($B1475&lt;&gt;"",$C1475&lt;&gt;"",$B1475&lt;=$C1475),INDEX(Szabalyok!$C:$C,$N1475),"")</f>
        <v/>
      </c>
      <c r="P1475">
        <f>IF(D1475="",P1474,P1474+1)</f>
        <v/>
      </c>
    </row>
    <row r="1476">
      <c r="A1476">
        <f>IF(P1476=P1475,0,P1476)</f>
        <v/>
      </c>
      <c r="B1476" s="41">
        <f>IF($M1476&gt;300,"",IF(OR(INDEX(Bemenet!$E$2:$E$301,$M1476)="",INDEX(Bemenet!$F$2:$F$301,$M1476)=""),"",MAX(INDEX(Bemenet!$E$2:$E$301,$M1476),INDEX(Szabalyok!$A:$A,$N1476))))</f>
        <v/>
      </c>
      <c r="C1476" s="41">
        <f>IF($B1476="","",MIN(INDEX(Bemenet!$F$2:$F$301,$M1476),INDEX(Szabalyok!$B:$B,$N1476)))</f>
        <v/>
      </c>
      <c r="D1476" s="5">
        <f>IF(AND($B1476&lt;&gt;"",$C1476&lt;&gt;"",$B1476&lt;=$C1476),INDEX(Bemenet!$G$2:$G$301,$M1476),"")</f>
        <v/>
      </c>
      <c r="E1476" s="6">
        <f>IF(AND($B1476&lt;&gt;"",$C1476&lt;&gt;"",$B1476&lt;=$C1476),INDEX(Bemenet!$D$2:$D$301,$M1476),"")</f>
        <v/>
      </c>
      <c r="F1476" s="5">
        <f>IF(AND($B1476&lt;&gt;"",$C1476&lt;&gt;"",$B1476&lt;=$C1476),$C1476-$B1476+1,"")</f>
        <v/>
      </c>
      <c r="G1476" s="5">
        <f>IF($F1476="","",$F1476*$D1476)</f>
        <v/>
      </c>
      <c r="H1476" s="42">
        <f>IF($G1476="","",$O1476)</f>
        <v/>
      </c>
      <c r="I1476" s="5">
        <f>IF($G1476="","",$G1476*IF($H1476="",$O1476,$H1476)/100)</f>
        <v/>
      </c>
      <c r="J1476" s="5">
        <f>IF(OR($L1476="",NOT(COUNTIFS($L$2:$L1476,$L1476)=1)),"",SUMIFS($G:$G,$L:$L,$L1476))</f>
        <v/>
      </c>
      <c r="K1476" s="5">
        <f>IF(OR($L1476="",NOT(COUNTIFS($L$2:$L1476,$L1476)=1)),"",SUMIFS($I:$I,$L:$L,$L1476))</f>
        <v/>
      </c>
      <c r="L1476" s="6">
        <f>IF($B1476="","",YEAR($B1476))</f>
        <v/>
      </c>
      <c r="M1476" s="6">
        <f>INT((ROW()-2)/39)+1</f>
        <v/>
      </c>
      <c r="N1476" s="6">
        <f>MOD(ROW()-2,39)+2</f>
        <v/>
      </c>
      <c r="O1476" s="42">
        <f>IF(AND($B1476&lt;&gt;"",$C1476&lt;&gt;"",$B1476&lt;=$C1476),INDEX(Szabalyok!$C:$C,$N1476),"")</f>
        <v/>
      </c>
      <c r="P1476">
        <f>IF(D1476="",P1475,P1475+1)</f>
        <v/>
      </c>
    </row>
    <row r="1477">
      <c r="A1477">
        <f>IF(P1477=P1476,0,P1477)</f>
        <v/>
      </c>
      <c r="B1477" s="41">
        <f>IF($M1477&gt;300,"",IF(OR(INDEX(Bemenet!$E$2:$E$301,$M1477)="",INDEX(Bemenet!$F$2:$F$301,$M1477)=""),"",MAX(INDEX(Bemenet!$E$2:$E$301,$M1477),INDEX(Szabalyok!$A:$A,$N1477))))</f>
        <v/>
      </c>
      <c r="C1477" s="41">
        <f>IF($B1477="","",MIN(INDEX(Bemenet!$F$2:$F$301,$M1477),INDEX(Szabalyok!$B:$B,$N1477)))</f>
        <v/>
      </c>
      <c r="D1477" s="5">
        <f>IF(AND($B1477&lt;&gt;"",$C1477&lt;&gt;"",$B1477&lt;=$C1477),INDEX(Bemenet!$G$2:$G$301,$M1477),"")</f>
        <v/>
      </c>
      <c r="E1477" s="6">
        <f>IF(AND($B1477&lt;&gt;"",$C1477&lt;&gt;"",$B1477&lt;=$C1477),INDEX(Bemenet!$D$2:$D$301,$M1477),"")</f>
        <v/>
      </c>
      <c r="F1477" s="5">
        <f>IF(AND($B1477&lt;&gt;"",$C1477&lt;&gt;"",$B1477&lt;=$C1477),$C1477-$B1477+1,"")</f>
        <v/>
      </c>
      <c r="G1477" s="5">
        <f>IF($F1477="","",$F1477*$D1477)</f>
        <v/>
      </c>
      <c r="H1477" s="42">
        <f>IF($G1477="","",$O1477)</f>
        <v/>
      </c>
      <c r="I1477" s="5">
        <f>IF($G1477="","",$G1477*IF($H1477="",$O1477,$H1477)/100)</f>
        <v/>
      </c>
      <c r="J1477" s="5">
        <f>IF(OR($L1477="",NOT(COUNTIFS($L$2:$L1477,$L1477)=1)),"",SUMIFS($G:$G,$L:$L,$L1477))</f>
        <v/>
      </c>
      <c r="K1477" s="5">
        <f>IF(OR($L1477="",NOT(COUNTIFS($L$2:$L1477,$L1477)=1)),"",SUMIFS($I:$I,$L:$L,$L1477))</f>
        <v/>
      </c>
      <c r="L1477" s="6">
        <f>IF($B1477="","",YEAR($B1477))</f>
        <v/>
      </c>
      <c r="M1477" s="6">
        <f>INT((ROW()-2)/39)+1</f>
        <v/>
      </c>
      <c r="N1477" s="6">
        <f>MOD(ROW()-2,39)+2</f>
        <v/>
      </c>
      <c r="O1477" s="42">
        <f>IF(AND($B1477&lt;&gt;"",$C1477&lt;&gt;"",$B1477&lt;=$C1477),INDEX(Szabalyok!$C:$C,$N1477),"")</f>
        <v/>
      </c>
      <c r="P1477">
        <f>IF(D1477="",P1476,P1476+1)</f>
        <v/>
      </c>
    </row>
    <row r="1478">
      <c r="A1478">
        <f>IF(P1478=P1477,0,P1478)</f>
        <v/>
      </c>
      <c r="B1478" s="41">
        <f>IF($M1478&gt;300,"",IF(OR(INDEX(Bemenet!$E$2:$E$301,$M1478)="",INDEX(Bemenet!$F$2:$F$301,$M1478)=""),"",MAX(INDEX(Bemenet!$E$2:$E$301,$M1478),INDEX(Szabalyok!$A:$A,$N1478))))</f>
        <v/>
      </c>
      <c r="C1478" s="41">
        <f>IF($B1478="","",MIN(INDEX(Bemenet!$F$2:$F$301,$M1478),INDEX(Szabalyok!$B:$B,$N1478)))</f>
        <v/>
      </c>
      <c r="D1478" s="5">
        <f>IF(AND($B1478&lt;&gt;"",$C1478&lt;&gt;"",$B1478&lt;=$C1478),INDEX(Bemenet!$G$2:$G$301,$M1478),"")</f>
        <v/>
      </c>
      <c r="E1478" s="6">
        <f>IF(AND($B1478&lt;&gt;"",$C1478&lt;&gt;"",$B1478&lt;=$C1478),INDEX(Bemenet!$D$2:$D$301,$M1478),"")</f>
        <v/>
      </c>
      <c r="F1478" s="5">
        <f>IF(AND($B1478&lt;&gt;"",$C1478&lt;&gt;"",$B1478&lt;=$C1478),$C1478-$B1478+1,"")</f>
        <v/>
      </c>
      <c r="G1478" s="5">
        <f>IF($F1478="","",$F1478*$D1478)</f>
        <v/>
      </c>
      <c r="H1478" s="42">
        <f>IF($G1478="","",$O1478)</f>
        <v/>
      </c>
      <c r="I1478" s="5">
        <f>IF($G1478="","",$G1478*IF($H1478="",$O1478,$H1478)/100)</f>
        <v/>
      </c>
      <c r="J1478" s="5">
        <f>IF(OR($L1478="",NOT(COUNTIFS($L$2:$L1478,$L1478)=1)),"",SUMIFS($G:$G,$L:$L,$L1478))</f>
        <v/>
      </c>
      <c r="K1478" s="5">
        <f>IF(OR($L1478="",NOT(COUNTIFS($L$2:$L1478,$L1478)=1)),"",SUMIFS($I:$I,$L:$L,$L1478))</f>
        <v/>
      </c>
      <c r="L1478" s="6">
        <f>IF($B1478="","",YEAR($B1478))</f>
        <v/>
      </c>
      <c r="M1478" s="6">
        <f>INT((ROW()-2)/39)+1</f>
        <v/>
      </c>
      <c r="N1478" s="6">
        <f>MOD(ROW()-2,39)+2</f>
        <v/>
      </c>
      <c r="O1478" s="42">
        <f>IF(AND($B1478&lt;&gt;"",$C1478&lt;&gt;"",$B1478&lt;=$C1478),INDEX(Szabalyok!$C:$C,$N1478),"")</f>
        <v/>
      </c>
      <c r="P1478">
        <f>IF(D1478="",P1477,P1477+1)</f>
        <v/>
      </c>
    </row>
    <row r="1479">
      <c r="A1479">
        <f>IF(P1479=P1478,0,P1479)</f>
        <v/>
      </c>
      <c r="B1479" s="41">
        <f>IF($M1479&gt;300,"",IF(OR(INDEX(Bemenet!$E$2:$E$301,$M1479)="",INDEX(Bemenet!$F$2:$F$301,$M1479)=""),"",MAX(INDEX(Bemenet!$E$2:$E$301,$M1479),INDEX(Szabalyok!$A:$A,$N1479))))</f>
        <v/>
      </c>
      <c r="C1479" s="41">
        <f>IF($B1479="","",MIN(INDEX(Bemenet!$F$2:$F$301,$M1479),INDEX(Szabalyok!$B:$B,$N1479)))</f>
        <v/>
      </c>
      <c r="D1479" s="5">
        <f>IF(AND($B1479&lt;&gt;"",$C1479&lt;&gt;"",$B1479&lt;=$C1479),INDEX(Bemenet!$G$2:$G$301,$M1479),"")</f>
        <v/>
      </c>
      <c r="E1479" s="6">
        <f>IF(AND($B1479&lt;&gt;"",$C1479&lt;&gt;"",$B1479&lt;=$C1479),INDEX(Bemenet!$D$2:$D$301,$M1479),"")</f>
        <v/>
      </c>
      <c r="F1479" s="5">
        <f>IF(AND($B1479&lt;&gt;"",$C1479&lt;&gt;"",$B1479&lt;=$C1479),$C1479-$B1479+1,"")</f>
        <v/>
      </c>
      <c r="G1479" s="5">
        <f>IF($F1479="","",$F1479*$D1479)</f>
        <v/>
      </c>
      <c r="H1479" s="42">
        <f>IF($G1479="","",$O1479)</f>
        <v/>
      </c>
      <c r="I1479" s="5">
        <f>IF($G1479="","",$G1479*IF($H1479="",$O1479,$H1479)/100)</f>
        <v/>
      </c>
      <c r="J1479" s="5">
        <f>IF(OR($L1479="",NOT(COUNTIFS($L$2:$L1479,$L1479)=1)),"",SUMIFS($G:$G,$L:$L,$L1479))</f>
        <v/>
      </c>
      <c r="K1479" s="5">
        <f>IF(OR($L1479="",NOT(COUNTIFS($L$2:$L1479,$L1479)=1)),"",SUMIFS($I:$I,$L:$L,$L1479))</f>
        <v/>
      </c>
      <c r="L1479" s="6">
        <f>IF($B1479="","",YEAR($B1479))</f>
        <v/>
      </c>
      <c r="M1479" s="6">
        <f>INT((ROW()-2)/39)+1</f>
        <v/>
      </c>
      <c r="N1479" s="6">
        <f>MOD(ROW()-2,39)+2</f>
        <v/>
      </c>
      <c r="O1479" s="42">
        <f>IF(AND($B1479&lt;&gt;"",$C1479&lt;&gt;"",$B1479&lt;=$C1479),INDEX(Szabalyok!$C:$C,$N1479),"")</f>
        <v/>
      </c>
      <c r="P1479">
        <f>IF(D1479="",P1478,P1478+1)</f>
        <v/>
      </c>
    </row>
    <row r="1480">
      <c r="A1480">
        <f>IF(P1480=P1479,0,P1480)</f>
        <v/>
      </c>
      <c r="B1480" s="41">
        <f>IF($M1480&gt;300,"",IF(OR(INDEX(Bemenet!$E$2:$E$301,$M1480)="",INDEX(Bemenet!$F$2:$F$301,$M1480)=""),"",MAX(INDEX(Bemenet!$E$2:$E$301,$M1480),INDEX(Szabalyok!$A:$A,$N1480))))</f>
        <v/>
      </c>
      <c r="C1480" s="41">
        <f>IF($B1480="","",MIN(INDEX(Bemenet!$F$2:$F$301,$M1480),INDEX(Szabalyok!$B:$B,$N1480)))</f>
        <v/>
      </c>
      <c r="D1480" s="5">
        <f>IF(AND($B1480&lt;&gt;"",$C1480&lt;&gt;"",$B1480&lt;=$C1480),INDEX(Bemenet!$G$2:$G$301,$M1480),"")</f>
        <v/>
      </c>
      <c r="E1480" s="6">
        <f>IF(AND($B1480&lt;&gt;"",$C1480&lt;&gt;"",$B1480&lt;=$C1480),INDEX(Bemenet!$D$2:$D$301,$M1480),"")</f>
        <v/>
      </c>
      <c r="F1480" s="5">
        <f>IF(AND($B1480&lt;&gt;"",$C1480&lt;&gt;"",$B1480&lt;=$C1480),$C1480-$B1480+1,"")</f>
        <v/>
      </c>
      <c r="G1480" s="5">
        <f>IF($F1480="","",$F1480*$D1480)</f>
        <v/>
      </c>
      <c r="H1480" s="42">
        <f>IF($G1480="","",$O1480)</f>
        <v/>
      </c>
      <c r="I1480" s="5">
        <f>IF($G1480="","",$G1480*IF($H1480="",$O1480,$H1480)/100)</f>
        <v/>
      </c>
      <c r="J1480" s="5">
        <f>IF(OR($L1480="",NOT(COUNTIFS($L$2:$L1480,$L1480)=1)),"",SUMIFS($G:$G,$L:$L,$L1480))</f>
        <v/>
      </c>
      <c r="K1480" s="5">
        <f>IF(OR($L1480="",NOT(COUNTIFS($L$2:$L1480,$L1480)=1)),"",SUMIFS($I:$I,$L:$L,$L1480))</f>
        <v/>
      </c>
      <c r="L1480" s="6">
        <f>IF($B1480="","",YEAR($B1480))</f>
        <v/>
      </c>
      <c r="M1480" s="6">
        <f>INT((ROW()-2)/39)+1</f>
        <v/>
      </c>
      <c r="N1480" s="6">
        <f>MOD(ROW()-2,39)+2</f>
        <v/>
      </c>
      <c r="O1480" s="42">
        <f>IF(AND($B1480&lt;&gt;"",$C1480&lt;&gt;"",$B1480&lt;=$C1480),INDEX(Szabalyok!$C:$C,$N1480),"")</f>
        <v/>
      </c>
      <c r="P1480">
        <f>IF(D1480="",P1479,P1479+1)</f>
        <v/>
      </c>
    </row>
    <row r="1481">
      <c r="A1481">
        <f>IF(P1481=P1480,0,P1481)</f>
        <v/>
      </c>
      <c r="B1481" s="41">
        <f>IF($M1481&gt;300,"",IF(OR(INDEX(Bemenet!$E$2:$E$301,$M1481)="",INDEX(Bemenet!$F$2:$F$301,$M1481)=""),"",MAX(INDEX(Bemenet!$E$2:$E$301,$M1481),INDEX(Szabalyok!$A:$A,$N1481))))</f>
        <v/>
      </c>
      <c r="C1481" s="41">
        <f>IF($B1481="","",MIN(INDEX(Bemenet!$F$2:$F$301,$M1481),INDEX(Szabalyok!$B:$B,$N1481)))</f>
        <v/>
      </c>
      <c r="D1481" s="5">
        <f>IF(AND($B1481&lt;&gt;"",$C1481&lt;&gt;"",$B1481&lt;=$C1481),INDEX(Bemenet!$G$2:$G$301,$M1481),"")</f>
        <v/>
      </c>
      <c r="E1481" s="6">
        <f>IF(AND($B1481&lt;&gt;"",$C1481&lt;&gt;"",$B1481&lt;=$C1481),INDEX(Bemenet!$D$2:$D$301,$M1481),"")</f>
        <v/>
      </c>
      <c r="F1481" s="5">
        <f>IF(AND($B1481&lt;&gt;"",$C1481&lt;&gt;"",$B1481&lt;=$C1481),$C1481-$B1481+1,"")</f>
        <v/>
      </c>
      <c r="G1481" s="5">
        <f>IF($F1481="","",$F1481*$D1481)</f>
        <v/>
      </c>
      <c r="H1481" s="42">
        <f>IF($G1481="","",$O1481)</f>
        <v/>
      </c>
      <c r="I1481" s="5">
        <f>IF($G1481="","",$G1481*IF($H1481="",$O1481,$H1481)/100)</f>
        <v/>
      </c>
      <c r="J1481" s="5">
        <f>IF(OR($L1481="",NOT(COUNTIFS($L$2:$L1481,$L1481)=1)),"",SUMIFS($G:$G,$L:$L,$L1481))</f>
        <v/>
      </c>
      <c r="K1481" s="5">
        <f>IF(OR($L1481="",NOT(COUNTIFS($L$2:$L1481,$L1481)=1)),"",SUMIFS($I:$I,$L:$L,$L1481))</f>
        <v/>
      </c>
      <c r="L1481" s="6">
        <f>IF($B1481="","",YEAR($B1481))</f>
        <v/>
      </c>
      <c r="M1481" s="6">
        <f>INT((ROW()-2)/39)+1</f>
        <v/>
      </c>
      <c r="N1481" s="6">
        <f>MOD(ROW()-2,39)+2</f>
        <v/>
      </c>
      <c r="O1481" s="42">
        <f>IF(AND($B1481&lt;&gt;"",$C1481&lt;&gt;"",$B1481&lt;=$C1481),INDEX(Szabalyok!$C:$C,$N1481),"")</f>
        <v/>
      </c>
      <c r="P1481">
        <f>IF(D1481="",P1480,P1480+1)</f>
        <v/>
      </c>
    </row>
    <row r="1482">
      <c r="A1482">
        <f>IF(P1482=P1481,0,P1482)</f>
        <v/>
      </c>
      <c r="B1482" s="41">
        <f>IF($M1482&gt;300,"",IF(OR(INDEX(Bemenet!$E$2:$E$301,$M1482)="",INDEX(Bemenet!$F$2:$F$301,$M1482)=""),"",MAX(INDEX(Bemenet!$E$2:$E$301,$M1482),INDEX(Szabalyok!$A:$A,$N1482))))</f>
        <v/>
      </c>
      <c r="C1482" s="41">
        <f>IF($B1482="","",MIN(INDEX(Bemenet!$F$2:$F$301,$M1482),INDEX(Szabalyok!$B:$B,$N1482)))</f>
        <v/>
      </c>
      <c r="D1482" s="5">
        <f>IF(AND($B1482&lt;&gt;"",$C1482&lt;&gt;"",$B1482&lt;=$C1482),INDEX(Bemenet!$G$2:$G$301,$M1482),"")</f>
        <v/>
      </c>
      <c r="E1482" s="6">
        <f>IF(AND($B1482&lt;&gt;"",$C1482&lt;&gt;"",$B1482&lt;=$C1482),INDEX(Bemenet!$D$2:$D$301,$M1482),"")</f>
        <v/>
      </c>
      <c r="F1482" s="5">
        <f>IF(AND($B1482&lt;&gt;"",$C1482&lt;&gt;"",$B1482&lt;=$C1482),$C1482-$B1482+1,"")</f>
        <v/>
      </c>
      <c r="G1482" s="5">
        <f>IF($F1482="","",$F1482*$D1482)</f>
        <v/>
      </c>
      <c r="H1482" s="42">
        <f>IF($G1482="","",$O1482)</f>
        <v/>
      </c>
      <c r="I1482" s="5">
        <f>IF($G1482="","",$G1482*IF($H1482="",$O1482,$H1482)/100)</f>
        <v/>
      </c>
      <c r="J1482" s="5">
        <f>IF(OR($L1482="",NOT(COUNTIFS($L$2:$L1482,$L1482)=1)),"",SUMIFS($G:$G,$L:$L,$L1482))</f>
        <v/>
      </c>
      <c r="K1482" s="5">
        <f>IF(OR($L1482="",NOT(COUNTIFS($L$2:$L1482,$L1482)=1)),"",SUMIFS($I:$I,$L:$L,$L1482))</f>
        <v/>
      </c>
      <c r="L1482" s="6">
        <f>IF($B1482="","",YEAR($B1482))</f>
        <v/>
      </c>
      <c r="M1482" s="6">
        <f>INT((ROW()-2)/39)+1</f>
        <v/>
      </c>
      <c r="N1482" s="6">
        <f>MOD(ROW()-2,39)+2</f>
        <v/>
      </c>
      <c r="O1482" s="42">
        <f>IF(AND($B1482&lt;&gt;"",$C1482&lt;&gt;"",$B1482&lt;=$C1482),INDEX(Szabalyok!$C:$C,$N1482),"")</f>
        <v/>
      </c>
      <c r="P1482">
        <f>IF(D1482="",P1481,P1481+1)</f>
        <v/>
      </c>
    </row>
    <row r="1483">
      <c r="A1483">
        <f>IF(P1483=P1482,0,P1483)</f>
        <v/>
      </c>
      <c r="B1483" s="41">
        <f>IF($M1483&gt;300,"",IF(OR(INDEX(Bemenet!$E$2:$E$301,$M1483)="",INDEX(Bemenet!$F$2:$F$301,$M1483)=""),"",MAX(INDEX(Bemenet!$E$2:$E$301,$M1483),INDEX(Szabalyok!$A:$A,$N1483))))</f>
        <v/>
      </c>
      <c r="C1483" s="41">
        <f>IF($B1483="","",MIN(INDEX(Bemenet!$F$2:$F$301,$M1483),INDEX(Szabalyok!$B:$B,$N1483)))</f>
        <v/>
      </c>
      <c r="D1483" s="5">
        <f>IF(AND($B1483&lt;&gt;"",$C1483&lt;&gt;"",$B1483&lt;=$C1483),INDEX(Bemenet!$G$2:$G$301,$M1483),"")</f>
        <v/>
      </c>
      <c r="E1483" s="6">
        <f>IF(AND($B1483&lt;&gt;"",$C1483&lt;&gt;"",$B1483&lt;=$C1483),INDEX(Bemenet!$D$2:$D$301,$M1483),"")</f>
        <v/>
      </c>
      <c r="F1483" s="5">
        <f>IF(AND($B1483&lt;&gt;"",$C1483&lt;&gt;"",$B1483&lt;=$C1483),$C1483-$B1483+1,"")</f>
        <v/>
      </c>
      <c r="G1483" s="5">
        <f>IF($F1483="","",$F1483*$D1483)</f>
        <v/>
      </c>
      <c r="H1483" s="42">
        <f>IF($G1483="","",$O1483)</f>
        <v/>
      </c>
      <c r="I1483" s="5">
        <f>IF($G1483="","",$G1483*IF($H1483="",$O1483,$H1483)/100)</f>
        <v/>
      </c>
      <c r="J1483" s="5">
        <f>IF(OR($L1483="",NOT(COUNTIFS($L$2:$L1483,$L1483)=1)),"",SUMIFS($G:$G,$L:$L,$L1483))</f>
        <v/>
      </c>
      <c r="K1483" s="5">
        <f>IF(OR($L1483="",NOT(COUNTIFS($L$2:$L1483,$L1483)=1)),"",SUMIFS($I:$I,$L:$L,$L1483))</f>
        <v/>
      </c>
      <c r="L1483" s="6">
        <f>IF($B1483="","",YEAR($B1483))</f>
        <v/>
      </c>
      <c r="M1483" s="6">
        <f>INT((ROW()-2)/39)+1</f>
        <v/>
      </c>
      <c r="N1483" s="6">
        <f>MOD(ROW()-2,39)+2</f>
        <v/>
      </c>
      <c r="O1483" s="42">
        <f>IF(AND($B1483&lt;&gt;"",$C1483&lt;&gt;"",$B1483&lt;=$C1483),INDEX(Szabalyok!$C:$C,$N1483),"")</f>
        <v/>
      </c>
      <c r="P1483">
        <f>IF(D1483="",P1482,P1482+1)</f>
        <v/>
      </c>
    </row>
    <row r="1484">
      <c r="A1484">
        <f>IF(P1484=P1483,0,P1484)</f>
        <v/>
      </c>
      <c r="B1484" s="41">
        <f>IF($M1484&gt;300,"",IF(OR(INDEX(Bemenet!$E$2:$E$301,$M1484)="",INDEX(Bemenet!$F$2:$F$301,$M1484)=""),"",MAX(INDEX(Bemenet!$E$2:$E$301,$M1484),INDEX(Szabalyok!$A:$A,$N1484))))</f>
        <v/>
      </c>
      <c r="C1484" s="41">
        <f>IF($B1484="","",MIN(INDEX(Bemenet!$F$2:$F$301,$M1484),INDEX(Szabalyok!$B:$B,$N1484)))</f>
        <v/>
      </c>
      <c r="D1484" s="5">
        <f>IF(AND($B1484&lt;&gt;"",$C1484&lt;&gt;"",$B1484&lt;=$C1484),INDEX(Bemenet!$G$2:$G$301,$M1484),"")</f>
        <v/>
      </c>
      <c r="E1484" s="6">
        <f>IF(AND($B1484&lt;&gt;"",$C1484&lt;&gt;"",$B1484&lt;=$C1484),INDEX(Bemenet!$D$2:$D$301,$M1484),"")</f>
        <v/>
      </c>
      <c r="F1484" s="5">
        <f>IF(AND($B1484&lt;&gt;"",$C1484&lt;&gt;"",$B1484&lt;=$C1484),$C1484-$B1484+1,"")</f>
        <v/>
      </c>
      <c r="G1484" s="5">
        <f>IF($F1484="","",$F1484*$D1484)</f>
        <v/>
      </c>
      <c r="H1484" s="42">
        <f>IF($G1484="","",$O1484)</f>
        <v/>
      </c>
      <c r="I1484" s="5">
        <f>IF($G1484="","",$G1484*IF($H1484="",$O1484,$H1484)/100)</f>
        <v/>
      </c>
      <c r="J1484" s="5">
        <f>IF(OR($L1484="",NOT(COUNTIFS($L$2:$L1484,$L1484)=1)),"",SUMIFS($G:$G,$L:$L,$L1484))</f>
        <v/>
      </c>
      <c r="K1484" s="5">
        <f>IF(OR($L1484="",NOT(COUNTIFS($L$2:$L1484,$L1484)=1)),"",SUMIFS($I:$I,$L:$L,$L1484))</f>
        <v/>
      </c>
      <c r="L1484" s="6">
        <f>IF($B1484="","",YEAR($B1484))</f>
        <v/>
      </c>
      <c r="M1484" s="6">
        <f>INT((ROW()-2)/39)+1</f>
        <v/>
      </c>
      <c r="N1484" s="6">
        <f>MOD(ROW()-2,39)+2</f>
        <v/>
      </c>
      <c r="O1484" s="42">
        <f>IF(AND($B1484&lt;&gt;"",$C1484&lt;&gt;"",$B1484&lt;=$C1484),INDEX(Szabalyok!$C:$C,$N1484),"")</f>
        <v/>
      </c>
      <c r="P1484">
        <f>IF(D1484="",P1483,P1483+1)</f>
        <v/>
      </c>
    </row>
    <row r="1485">
      <c r="A1485">
        <f>IF(P1485=P1484,0,P1485)</f>
        <v/>
      </c>
      <c r="B1485" s="41">
        <f>IF($M1485&gt;300,"",IF(OR(INDEX(Bemenet!$E$2:$E$301,$M1485)="",INDEX(Bemenet!$F$2:$F$301,$M1485)=""),"",MAX(INDEX(Bemenet!$E$2:$E$301,$M1485),INDEX(Szabalyok!$A:$A,$N1485))))</f>
        <v/>
      </c>
      <c r="C1485" s="41">
        <f>IF($B1485="","",MIN(INDEX(Bemenet!$F$2:$F$301,$M1485),INDEX(Szabalyok!$B:$B,$N1485)))</f>
        <v/>
      </c>
      <c r="D1485" s="5">
        <f>IF(AND($B1485&lt;&gt;"",$C1485&lt;&gt;"",$B1485&lt;=$C1485),INDEX(Bemenet!$G$2:$G$301,$M1485),"")</f>
        <v/>
      </c>
      <c r="E1485" s="6">
        <f>IF(AND($B1485&lt;&gt;"",$C1485&lt;&gt;"",$B1485&lt;=$C1485),INDEX(Bemenet!$D$2:$D$301,$M1485),"")</f>
        <v/>
      </c>
      <c r="F1485" s="5">
        <f>IF(AND($B1485&lt;&gt;"",$C1485&lt;&gt;"",$B1485&lt;=$C1485),$C1485-$B1485+1,"")</f>
        <v/>
      </c>
      <c r="G1485" s="5">
        <f>IF($F1485="","",$F1485*$D1485)</f>
        <v/>
      </c>
      <c r="H1485" s="42">
        <f>IF($G1485="","",$O1485)</f>
        <v/>
      </c>
      <c r="I1485" s="5">
        <f>IF($G1485="","",$G1485*IF($H1485="",$O1485,$H1485)/100)</f>
        <v/>
      </c>
      <c r="J1485" s="5">
        <f>IF(OR($L1485="",NOT(COUNTIFS($L$2:$L1485,$L1485)=1)),"",SUMIFS($G:$G,$L:$L,$L1485))</f>
        <v/>
      </c>
      <c r="K1485" s="5">
        <f>IF(OR($L1485="",NOT(COUNTIFS($L$2:$L1485,$L1485)=1)),"",SUMIFS($I:$I,$L:$L,$L1485))</f>
        <v/>
      </c>
      <c r="L1485" s="6">
        <f>IF($B1485="","",YEAR($B1485))</f>
        <v/>
      </c>
      <c r="M1485" s="6">
        <f>INT((ROW()-2)/39)+1</f>
        <v/>
      </c>
      <c r="N1485" s="6">
        <f>MOD(ROW()-2,39)+2</f>
        <v/>
      </c>
      <c r="O1485" s="42">
        <f>IF(AND($B1485&lt;&gt;"",$C1485&lt;&gt;"",$B1485&lt;=$C1485),INDEX(Szabalyok!$C:$C,$N1485),"")</f>
        <v/>
      </c>
      <c r="P1485">
        <f>IF(D1485="",P1484,P1484+1)</f>
        <v/>
      </c>
    </row>
    <row r="1486">
      <c r="A1486">
        <f>IF(P1486=P1485,0,P1486)</f>
        <v/>
      </c>
      <c r="B1486" s="41">
        <f>IF($M1486&gt;300,"",IF(OR(INDEX(Bemenet!$E$2:$E$301,$M1486)="",INDEX(Bemenet!$F$2:$F$301,$M1486)=""),"",MAX(INDEX(Bemenet!$E$2:$E$301,$M1486),INDEX(Szabalyok!$A:$A,$N1486))))</f>
        <v/>
      </c>
      <c r="C1486" s="41">
        <f>IF($B1486="","",MIN(INDEX(Bemenet!$F$2:$F$301,$M1486),INDEX(Szabalyok!$B:$B,$N1486)))</f>
        <v/>
      </c>
      <c r="D1486" s="5">
        <f>IF(AND($B1486&lt;&gt;"",$C1486&lt;&gt;"",$B1486&lt;=$C1486),INDEX(Bemenet!$G$2:$G$301,$M1486),"")</f>
        <v/>
      </c>
      <c r="E1486" s="6">
        <f>IF(AND($B1486&lt;&gt;"",$C1486&lt;&gt;"",$B1486&lt;=$C1486),INDEX(Bemenet!$D$2:$D$301,$M1486),"")</f>
        <v/>
      </c>
      <c r="F1486" s="5">
        <f>IF(AND($B1486&lt;&gt;"",$C1486&lt;&gt;"",$B1486&lt;=$C1486),$C1486-$B1486+1,"")</f>
        <v/>
      </c>
      <c r="G1486" s="5">
        <f>IF($F1486="","",$F1486*$D1486)</f>
        <v/>
      </c>
      <c r="H1486" s="42">
        <f>IF($G1486="","",$O1486)</f>
        <v/>
      </c>
      <c r="I1486" s="5">
        <f>IF($G1486="","",$G1486*IF($H1486="",$O1486,$H1486)/100)</f>
        <v/>
      </c>
      <c r="J1486" s="5">
        <f>IF(OR($L1486="",NOT(COUNTIFS($L$2:$L1486,$L1486)=1)),"",SUMIFS($G:$G,$L:$L,$L1486))</f>
        <v/>
      </c>
      <c r="K1486" s="5">
        <f>IF(OR($L1486="",NOT(COUNTIFS($L$2:$L1486,$L1486)=1)),"",SUMIFS($I:$I,$L:$L,$L1486))</f>
        <v/>
      </c>
      <c r="L1486" s="6">
        <f>IF($B1486="","",YEAR($B1486))</f>
        <v/>
      </c>
      <c r="M1486" s="6">
        <f>INT((ROW()-2)/39)+1</f>
        <v/>
      </c>
      <c r="N1486" s="6">
        <f>MOD(ROW()-2,39)+2</f>
        <v/>
      </c>
      <c r="O1486" s="42">
        <f>IF(AND($B1486&lt;&gt;"",$C1486&lt;&gt;"",$B1486&lt;=$C1486),INDEX(Szabalyok!$C:$C,$N1486),"")</f>
        <v/>
      </c>
      <c r="P1486">
        <f>IF(D1486="",P1485,P1485+1)</f>
        <v/>
      </c>
    </row>
    <row r="1487">
      <c r="A1487">
        <f>IF(P1487=P1486,0,P1487)</f>
        <v/>
      </c>
      <c r="B1487" s="41">
        <f>IF($M1487&gt;300,"",IF(OR(INDEX(Bemenet!$E$2:$E$301,$M1487)="",INDEX(Bemenet!$F$2:$F$301,$M1487)=""),"",MAX(INDEX(Bemenet!$E$2:$E$301,$M1487),INDEX(Szabalyok!$A:$A,$N1487))))</f>
        <v/>
      </c>
      <c r="C1487" s="41">
        <f>IF($B1487="","",MIN(INDEX(Bemenet!$F$2:$F$301,$M1487),INDEX(Szabalyok!$B:$B,$N1487)))</f>
        <v/>
      </c>
      <c r="D1487" s="5">
        <f>IF(AND($B1487&lt;&gt;"",$C1487&lt;&gt;"",$B1487&lt;=$C1487),INDEX(Bemenet!$G$2:$G$301,$M1487),"")</f>
        <v/>
      </c>
      <c r="E1487" s="6">
        <f>IF(AND($B1487&lt;&gt;"",$C1487&lt;&gt;"",$B1487&lt;=$C1487),INDEX(Bemenet!$D$2:$D$301,$M1487),"")</f>
        <v/>
      </c>
      <c r="F1487" s="5">
        <f>IF(AND($B1487&lt;&gt;"",$C1487&lt;&gt;"",$B1487&lt;=$C1487),$C1487-$B1487+1,"")</f>
        <v/>
      </c>
      <c r="G1487" s="5">
        <f>IF($F1487="","",$F1487*$D1487)</f>
        <v/>
      </c>
      <c r="H1487" s="42">
        <f>IF($G1487="","",$O1487)</f>
        <v/>
      </c>
      <c r="I1487" s="5">
        <f>IF($G1487="","",$G1487*IF($H1487="",$O1487,$H1487)/100)</f>
        <v/>
      </c>
      <c r="J1487" s="5">
        <f>IF(OR($L1487="",NOT(COUNTIFS($L$2:$L1487,$L1487)=1)),"",SUMIFS($G:$G,$L:$L,$L1487))</f>
        <v/>
      </c>
      <c r="K1487" s="5">
        <f>IF(OR($L1487="",NOT(COUNTIFS($L$2:$L1487,$L1487)=1)),"",SUMIFS($I:$I,$L:$L,$L1487))</f>
        <v/>
      </c>
      <c r="L1487" s="6">
        <f>IF($B1487="","",YEAR($B1487))</f>
        <v/>
      </c>
      <c r="M1487" s="6">
        <f>INT((ROW()-2)/39)+1</f>
        <v/>
      </c>
      <c r="N1487" s="6">
        <f>MOD(ROW()-2,39)+2</f>
        <v/>
      </c>
      <c r="O1487" s="42">
        <f>IF(AND($B1487&lt;&gt;"",$C1487&lt;&gt;"",$B1487&lt;=$C1487),INDEX(Szabalyok!$C:$C,$N1487),"")</f>
        <v/>
      </c>
      <c r="P1487">
        <f>IF(D1487="",P1486,P1486+1)</f>
        <v/>
      </c>
    </row>
    <row r="1488">
      <c r="A1488">
        <f>IF(P1488=P1487,0,P1488)</f>
        <v/>
      </c>
      <c r="B1488" s="41">
        <f>IF($M1488&gt;300,"",IF(OR(INDEX(Bemenet!$E$2:$E$301,$M1488)="",INDEX(Bemenet!$F$2:$F$301,$M1488)=""),"",MAX(INDEX(Bemenet!$E$2:$E$301,$M1488),INDEX(Szabalyok!$A:$A,$N1488))))</f>
        <v/>
      </c>
      <c r="C1488" s="41">
        <f>IF($B1488="","",MIN(INDEX(Bemenet!$F$2:$F$301,$M1488),INDEX(Szabalyok!$B:$B,$N1488)))</f>
        <v/>
      </c>
      <c r="D1488" s="5">
        <f>IF(AND($B1488&lt;&gt;"",$C1488&lt;&gt;"",$B1488&lt;=$C1488),INDEX(Bemenet!$G$2:$G$301,$M1488),"")</f>
        <v/>
      </c>
      <c r="E1488" s="6">
        <f>IF(AND($B1488&lt;&gt;"",$C1488&lt;&gt;"",$B1488&lt;=$C1488),INDEX(Bemenet!$D$2:$D$301,$M1488),"")</f>
        <v/>
      </c>
      <c r="F1488" s="5">
        <f>IF(AND($B1488&lt;&gt;"",$C1488&lt;&gt;"",$B1488&lt;=$C1488),$C1488-$B1488+1,"")</f>
        <v/>
      </c>
      <c r="G1488" s="5">
        <f>IF($F1488="","",$F1488*$D1488)</f>
        <v/>
      </c>
      <c r="H1488" s="42">
        <f>IF($G1488="","",$O1488)</f>
        <v/>
      </c>
      <c r="I1488" s="5">
        <f>IF($G1488="","",$G1488*IF($H1488="",$O1488,$H1488)/100)</f>
        <v/>
      </c>
      <c r="J1488" s="5">
        <f>IF(OR($L1488="",NOT(COUNTIFS($L$2:$L1488,$L1488)=1)),"",SUMIFS($G:$G,$L:$L,$L1488))</f>
        <v/>
      </c>
      <c r="K1488" s="5">
        <f>IF(OR($L1488="",NOT(COUNTIFS($L$2:$L1488,$L1488)=1)),"",SUMIFS($I:$I,$L:$L,$L1488))</f>
        <v/>
      </c>
      <c r="L1488" s="6">
        <f>IF($B1488="","",YEAR($B1488))</f>
        <v/>
      </c>
      <c r="M1488" s="6">
        <f>INT((ROW()-2)/39)+1</f>
        <v/>
      </c>
      <c r="N1488" s="6">
        <f>MOD(ROW()-2,39)+2</f>
        <v/>
      </c>
      <c r="O1488" s="42">
        <f>IF(AND($B1488&lt;&gt;"",$C1488&lt;&gt;"",$B1488&lt;=$C1488),INDEX(Szabalyok!$C:$C,$N1488),"")</f>
        <v/>
      </c>
      <c r="P1488">
        <f>IF(D1488="",P1487,P1487+1)</f>
        <v/>
      </c>
    </row>
    <row r="1489">
      <c r="A1489">
        <f>IF(P1489=P1488,0,P1489)</f>
        <v/>
      </c>
      <c r="B1489" s="41">
        <f>IF($M1489&gt;300,"",IF(OR(INDEX(Bemenet!$E$2:$E$301,$M1489)="",INDEX(Bemenet!$F$2:$F$301,$M1489)=""),"",MAX(INDEX(Bemenet!$E$2:$E$301,$M1489),INDEX(Szabalyok!$A:$A,$N1489))))</f>
        <v/>
      </c>
      <c r="C1489" s="41">
        <f>IF($B1489="","",MIN(INDEX(Bemenet!$F$2:$F$301,$M1489),INDEX(Szabalyok!$B:$B,$N1489)))</f>
        <v/>
      </c>
      <c r="D1489" s="5">
        <f>IF(AND($B1489&lt;&gt;"",$C1489&lt;&gt;"",$B1489&lt;=$C1489),INDEX(Bemenet!$G$2:$G$301,$M1489),"")</f>
        <v/>
      </c>
      <c r="E1489" s="6">
        <f>IF(AND($B1489&lt;&gt;"",$C1489&lt;&gt;"",$B1489&lt;=$C1489),INDEX(Bemenet!$D$2:$D$301,$M1489),"")</f>
        <v/>
      </c>
      <c r="F1489" s="5">
        <f>IF(AND($B1489&lt;&gt;"",$C1489&lt;&gt;"",$B1489&lt;=$C1489),$C1489-$B1489+1,"")</f>
        <v/>
      </c>
      <c r="G1489" s="5">
        <f>IF($F1489="","",$F1489*$D1489)</f>
        <v/>
      </c>
      <c r="H1489" s="42">
        <f>IF($G1489="","",$O1489)</f>
        <v/>
      </c>
      <c r="I1489" s="5">
        <f>IF($G1489="","",$G1489*IF($H1489="",$O1489,$H1489)/100)</f>
        <v/>
      </c>
      <c r="J1489" s="5">
        <f>IF(OR($L1489="",NOT(COUNTIFS($L$2:$L1489,$L1489)=1)),"",SUMIFS($G:$G,$L:$L,$L1489))</f>
        <v/>
      </c>
      <c r="K1489" s="5">
        <f>IF(OR($L1489="",NOT(COUNTIFS($L$2:$L1489,$L1489)=1)),"",SUMIFS($I:$I,$L:$L,$L1489))</f>
        <v/>
      </c>
      <c r="L1489" s="6">
        <f>IF($B1489="","",YEAR($B1489))</f>
        <v/>
      </c>
      <c r="M1489" s="6">
        <f>INT((ROW()-2)/39)+1</f>
        <v/>
      </c>
      <c r="N1489" s="6">
        <f>MOD(ROW()-2,39)+2</f>
        <v/>
      </c>
      <c r="O1489" s="42">
        <f>IF(AND($B1489&lt;&gt;"",$C1489&lt;&gt;"",$B1489&lt;=$C1489),INDEX(Szabalyok!$C:$C,$N1489),"")</f>
        <v/>
      </c>
      <c r="P1489">
        <f>IF(D1489="",P1488,P1488+1)</f>
        <v/>
      </c>
    </row>
    <row r="1490">
      <c r="A1490">
        <f>IF(P1490=P1489,0,P1490)</f>
        <v/>
      </c>
      <c r="B1490" s="41">
        <f>IF($M1490&gt;300,"",IF(OR(INDEX(Bemenet!$E$2:$E$301,$M1490)="",INDEX(Bemenet!$F$2:$F$301,$M1490)=""),"",MAX(INDEX(Bemenet!$E$2:$E$301,$M1490),INDEX(Szabalyok!$A:$A,$N1490))))</f>
        <v/>
      </c>
      <c r="C1490" s="41">
        <f>IF($B1490="","",MIN(INDEX(Bemenet!$F$2:$F$301,$M1490),INDEX(Szabalyok!$B:$B,$N1490)))</f>
        <v/>
      </c>
      <c r="D1490" s="5">
        <f>IF(AND($B1490&lt;&gt;"",$C1490&lt;&gt;"",$B1490&lt;=$C1490),INDEX(Bemenet!$G$2:$G$301,$M1490),"")</f>
        <v/>
      </c>
      <c r="E1490" s="6">
        <f>IF(AND($B1490&lt;&gt;"",$C1490&lt;&gt;"",$B1490&lt;=$C1490),INDEX(Bemenet!$D$2:$D$301,$M1490),"")</f>
        <v/>
      </c>
      <c r="F1490" s="5">
        <f>IF(AND($B1490&lt;&gt;"",$C1490&lt;&gt;"",$B1490&lt;=$C1490),$C1490-$B1490+1,"")</f>
        <v/>
      </c>
      <c r="G1490" s="5">
        <f>IF($F1490="","",$F1490*$D1490)</f>
        <v/>
      </c>
      <c r="H1490" s="42">
        <f>IF($G1490="","",$O1490)</f>
        <v/>
      </c>
      <c r="I1490" s="5">
        <f>IF($G1490="","",$G1490*IF($H1490="",$O1490,$H1490)/100)</f>
        <v/>
      </c>
      <c r="J1490" s="5">
        <f>IF(OR($L1490="",NOT(COUNTIFS($L$2:$L1490,$L1490)=1)),"",SUMIFS($G:$G,$L:$L,$L1490))</f>
        <v/>
      </c>
      <c r="K1490" s="5">
        <f>IF(OR($L1490="",NOT(COUNTIFS($L$2:$L1490,$L1490)=1)),"",SUMIFS($I:$I,$L:$L,$L1490))</f>
        <v/>
      </c>
      <c r="L1490" s="6">
        <f>IF($B1490="","",YEAR($B1490))</f>
        <v/>
      </c>
      <c r="M1490" s="6">
        <f>INT((ROW()-2)/39)+1</f>
        <v/>
      </c>
      <c r="N1490" s="6">
        <f>MOD(ROW()-2,39)+2</f>
        <v/>
      </c>
      <c r="O1490" s="42">
        <f>IF(AND($B1490&lt;&gt;"",$C1490&lt;&gt;"",$B1490&lt;=$C1490),INDEX(Szabalyok!$C:$C,$N1490),"")</f>
        <v/>
      </c>
      <c r="P1490">
        <f>IF(D1490="",P1489,P1489+1)</f>
        <v/>
      </c>
    </row>
    <row r="1491">
      <c r="A1491">
        <f>IF(P1491=P1490,0,P1491)</f>
        <v/>
      </c>
      <c r="B1491" s="41">
        <f>IF($M1491&gt;300,"",IF(OR(INDEX(Bemenet!$E$2:$E$301,$M1491)="",INDEX(Bemenet!$F$2:$F$301,$M1491)=""),"",MAX(INDEX(Bemenet!$E$2:$E$301,$M1491),INDEX(Szabalyok!$A:$A,$N1491))))</f>
        <v/>
      </c>
      <c r="C1491" s="41">
        <f>IF($B1491="","",MIN(INDEX(Bemenet!$F$2:$F$301,$M1491),INDEX(Szabalyok!$B:$B,$N1491)))</f>
        <v/>
      </c>
      <c r="D1491" s="5">
        <f>IF(AND($B1491&lt;&gt;"",$C1491&lt;&gt;"",$B1491&lt;=$C1491),INDEX(Bemenet!$G$2:$G$301,$M1491),"")</f>
        <v/>
      </c>
      <c r="E1491" s="6">
        <f>IF(AND($B1491&lt;&gt;"",$C1491&lt;&gt;"",$B1491&lt;=$C1491),INDEX(Bemenet!$D$2:$D$301,$M1491),"")</f>
        <v/>
      </c>
      <c r="F1491" s="5">
        <f>IF(AND($B1491&lt;&gt;"",$C1491&lt;&gt;"",$B1491&lt;=$C1491),$C1491-$B1491+1,"")</f>
        <v/>
      </c>
      <c r="G1491" s="5">
        <f>IF($F1491="","",$F1491*$D1491)</f>
        <v/>
      </c>
      <c r="H1491" s="42">
        <f>IF($G1491="","",$O1491)</f>
        <v/>
      </c>
      <c r="I1491" s="5">
        <f>IF($G1491="","",$G1491*IF($H1491="",$O1491,$H1491)/100)</f>
        <v/>
      </c>
      <c r="J1491" s="5">
        <f>IF(OR($L1491="",NOT(COUNTIFS($L$2:$L1491,$L1491)=1)),"",SUMIFS($G:$G,$L:$L,$L1491))</f>
        <v/>
      </c>
      <c r="K1491" s="5">
        <f>IF(OR($L1491="",NOT(COUNTIFS($L$2:$L1491,$L1491)=1)),"",SUMIFS($I:$I,$L:$L,$L1491))</f>
        <v/>
      </c>
      <c r="L1491" s="6">
        <f>IF($B1491="","",YEAR($B1491))</f>
        <v/>
      </c>
      <c r="M1491" s="6">
        <f>INT((ROW()-2)/39)+1</f>
        <v/>
      </c>
      <c r="N1491" s="6">
        <f>MOD(ROW()-2,39)+2</f>
        <v/>
      </c>
      <c r="O1491" s="42">
        <f>IF(AND($B1491&lt;&gt;"",$C1491&lt;&gt;"",$B1491&lt;=$C1491),INDEX(Szabalyok!$C:$C,$N1491),"")</f>
        <v/>
      </c>
      <c r="P1491">
        <f>IF(D1491="",P1490,P1490+1)</f>
        <v/>
      </c>
    </row>
    <row r="1492">
      <c r="A1492">
        <f>IF(P1492=P1491,0,P1492)</f>
        <v/>
      </c>
      <c r="B1492" s="41">
        <f>IF($M1492&gt;300,"",IF(OR(INDEX(Bemenet!$E$2:$E$301,$M1492)="",INDEX(Bemenet!$F$2:$F$301,$M1492)=""),"",MAX(INDEX(Bemenet!$E$2:$E$301,$M1492),INDEX(Szabalyok!$A:$A,$N1492))))</f>
        <v/>
      </c>
      <c r="C1492" s="41">
        <f>IF($B1492="","",MIN(INDEX(Bemenet!$F$2:$F$301,$M1492),INDEX(Szabalyok!$B:$B,$N1492)))</f>
        <v/>
      </c>
      <c r="D1492" s="5">
        <f>IF(AND($B1492&lt;&gt;"",$C1492&lt;&gt;"",$B1492&lt;=$C1492),INDEX(Bemenet!$G$2:$G$301,$M1492),"")</f>
        <v/>
      </c>
      <c r="E1492" s="6">
        <f>IF(AND($B1492&lt;&gt;"",$C1492&lt;&gt;"",$B1492&lt;=$C1492),INDEX(Bemenet!$D$2:$D$301,$M1492),"")</f>
        <v/>
      </c>
      <c r="F1492" s="5">
        <f>IF(AND($B1492&lt;&gt;"",$C1492&lt;&gt;"",$B1492&lt;=$C1492),$C1492-$B1492+1,"")</f>
        <v/>
      </c>
      <c r="G1492" s="5">
        <f>IF($F1492="","",$F1492*$D1492)</f>
        <v/>
      </c>
      <c r="H1492" s="42">
        <f>IF($G1492="","",$O1492)</f>
        <v/>
      </c>
      <c r="I1492" s="5">
        <f>IF($G1492="","",$G1492*IF($H1492="",$O1492,$H1492)/100)</f>
        <v/>
      </c>
      <c r="J1492" s="5">
        <f>IF(OR($L1492="",NOT(COUNTIFS($L$2:$L1492,$L1492)=1)),"",SUMIFS($G:$G,$L:$L,$L1492))</f>
        <v/>
      </c>
      <c r="K1492" s="5">
        <f>IF(OR($L1492="",NOT(COUNTIFS($L$2:$L1492,$L1492)=1)),"",SUMIFS($I:$I,$L:$L,$L1492))</f>
        <v/>
      </c>
      <c r="L1492" s="6">
        <f>IF($B1492="","",YEAR($B1492))</f>
        <v/>
      </c>
      <c r="M1492" s="6">
        <f>INT((ROW()-2)/39)+1</f>
        <v/>
      </c>
      <c r="N1492" s="6">
        <f>MOD(ROW()-2,39)+2</f>
        <v/>
      </c>
      <c r="O1492" s="42">
        <f>IF(AND($B1492&lt;&gt;"",$C1492&lt;&gt;"",$B1492&lt;=$C1492),INDEX(Szabalyok!$C:$C,$N1492),"")</f>
        <v/>
      </c>
      <c r="P1492">
        <f>IF(D1492="",P1491,P1491+1)</f>
        <v/>
      </c>
    </row>
    <row r="1493">
      <c r="A1493">
        <f>IF(P1493=P1492,0,P1493)</f>
        <v/>
      </c>
      <c r="B1493" s="41">
        <f>IF($M1493&gt;300,"",IF(OR(INDEX(Bemenet!$E$2:$E$301,$M1493)="",INDEX(Bemenet!$F$2:$F$301,$M1493)=""),"",MAX(INDEX(Bemenet!$E$2:$E$301,$M1493),INDEX(Szabalyok!$A:$A,$N1493))))</f>
        <v/>
      </c>
      <c r="C1493" s="41">
        <f>IF($B1493="","",MIN(INDEX(Bemenet!$F$2:$F$301,$M1493),INDEX(Szabalyok!$B:$B,$N1493)))</f>
        <v/>
      </c>
      <c r="D1493" s="5">
        <f>IF(AND($B1493&lt;&gt;"",$C1493&lt;&gt;"",$B1493&lt;=$C1493),INDEX(Bemenet!$G$2:$G$301,$M1493),"")</f>
        <v/>
      </c>
      <c r="E1493" s="6">
        <f>IF(AND($B1493&lt;&gt;"",$C1493&lt;&gt;"",$B1493&lt;=$C1493),INDEX(Bemenet!$D$2:$D$301,$M1493),"")</f>
        <v/>
      </c>
      <c r="F1493" s="5">
        <f>IF(AND($B1493&lt;&gt;"",$C1493&lt;&gt;"",$B1493&lt;=$C1493),$C1493-$B1493+1,"")</f>
        <v/>
      </c>
      <c r="G1493" s="5">
        <f>IF($F1493="","",$F1493*$D1493)</f>
        <v/>
      </c>
      <c r="H1493" s="42">
        <f>IF($G1493="","",$O1493)</f>
        <v/>
      </c>
      <c r="I1493" s="5">
        <f>IF($G1493="","",$G1493*IF($H1493="",$O1493,$H1493)/100)</f>
        <v/>
      </c>
      <c r="J1493" s="5">
        <f>IF(OR($L1493="",NOT(COUNTIFS($L$2:$L1493,$L1493)=1)),"",SUMIFS($G:$G,$L:$L,$L1493))</f>
        <v/>
      </c>
      <c r="K1493" s="5">
        <f>IF(OR($L1493="",NOT(COUNTIFS($L$2:$L1493,$L1493)=1)),"",SUMIFS($I:$I,$L:$L,$L1493))</f>
        <v/>
      </c>
      <c r="L1493" s="6">
        <f>IF($B1493="","",YEAR($B1493))</f>
        <v/>
      </c>
      <c r="M1493" s="6">
        <f>INT((ROW()-2)/39)+1</f>
        <v/>
      </c>
      <c r="N1493" s="6">
        <f>MOD(ROW()-2,39)+2</f>
        <v/>
      </c>
      <c r="O1493" s="42">
        <f>IF(AND($B1493&lt;&gt;"",$C1493&lt;&gt;"",$B1493&lt;=$C1493),INDEX(Szabalyok!$C:$C,$N1493),"")</f>
        <v/>
      </c>
      <c r="P1493">
        <f>IF(D1493="",P1492,P1492+1)</f>
        <v/>
      </c>
    </row>
    <row r="1494">
      <c r="A1494">
        <f>IF(P1494=P1493,0,P1494)</f>
        <v/>
      </c>
      <c r="B1494" s="41">
        <f>IF($M1494&gt;300,"",IF(OR(INDEX(Bemenet!$E$2:$E$301,$M1494)="",INDEX(Bemenet!$F$2:$F$301,$M1494)=""),"",MAX(INDEX(Bemenet!$E$2:$E$301,$M1494),INDEX(Szabalyok!$A:$A,$N1494))))</f>
        <v/>
      </c>
      <c r="C1494" s="41">
        <f>IF($B1494="","",MIN(INDEX(Bemenet!$F$2:$F$301,$M1494),INDEX(Szabalyok!$B:$B,$N1494)))</f>
        <v/>
      </c>
      <c r="D1494" s="5">
        <f>IF(AND($B1494&lt;&gt;"",$C1494&lt;&gt;"",$B1494&lt;=$C1494),INDEX(Bemenet!$G$2:$G$301,$M1494),"")</f>
        <v/>
      </c>
      <c r="E1494" s="6">
        <f>IF(AND($B1494&lt;&gt;"",$C1494&lt;&gt;"",$B1494&lt;=$C1494),INDEX(Bemenet!$D$2:$D$301,$M1494),"")</f>
        <v/>
      </c>
      <c r="F1494" s="5">
        <f>IF(AND($B1494&lt;&gt;"",$C1494&lt;&gt;"",$B1494&lt;=$C1494),$C1494-$B1494+1,"")</f>
        <v/>
      </c>
      <c r="G1494" s="5">
        <f>IF($F1494="","",$F1494*$D1494)</f>
        <v/>
      </c>
      <c r="H1494" s="42">
        <f>IF($G1494="","",$O1494)</f>
        <v/>
      </c>
      <c r="I1494" s="5">
        <f>IF($G1494="","",$G1494*IF($H1494="",$O1494,$H1494)/100)</f>
        <v/>
      </c>
      <c r="J1494" s="5">
        <f>IF(OR($L1494="",NOT(COUNTIFS($L$2:$L1494,$L1494)=1)),"",SUMIFS($G:$G,$L:$L,$L1494))</f>
        <v/>
      </c>
      <c r="K1494" s="5">
        <f>IF(OR($L1494="",NOT(COUNTIFS($L$2:$L1494,$L1494)=1)),"",SUMIFS($I:$I,$L:$L,$L1494))</f>
        <v/>
      </c>
      <c r="L1494" s="6">
        <f>IF($B1494="","",YEAR($B1494))</f>
        <v/>
      </c>
      <c r="M1494" s="6">
        <f>INT((ROW()-2)/39)+1</f>
        <v/>
      </c>
      <c r="N1494" s="6">
        <f>MOD(ROW()-2,39)+2</f>
        <v/>
      </c>
      <c r="O1494" s="42">
        <f>IF(AND($B1494&lt;&gt;"",$C1494&lt;&gt;"",$B1494&lt;=$C1494),INDEX(Szabalyok!$C:$C,$N1494),"")</f>
        <v/>
      </c>
      <c r="P1494">
        <f>IF(D1494="",P1493,P1493+1)</f>
        <v/>
      </c>
    </row>
    <row r="1495">
      <c r="A1495">
        <f>IF(P1495=P1494,0,P1495)</f>
        <v/>
      </c>
      <c r="B1495" s="41">
        <f>IF($M1495&gt;300,"",IF(OR(INDEX(Bemenet!$E$2:$E$301,$M1495)="",INDEX(Bemenet!$F$2:$F$301,$M1495)=""),"",MAX(INDEX(Bemenet!$E$2:$E$301,$M1495),INDEX(Szabalyok!$A:$A,$N1495))))</f>
        <v/>
      </c>
      <c r="C1495" s="41">
        <f>IF($B1495="","",MIN(INDEX(Bemenet!$F$2:$F$301,$M1495),INDEX(Szabalyok!$B:$B,$N1495)))</f>
        <v/>
      </c>
      <c r="D1495" s="5">
        <f>IF(AND($B1495&lt;&gt;"",$C1495&lt;&gt;"",$B1495&lt;=$C1495),INDEX(Bemenet!$G$2:$G$301,$M1495),"")</f>
        <v/>
      </c>
      <c r="E1495" s="6">
        <f>IF(AND($B1495&lt;&gt;"",$C1495&lt;&gt;"",$B1495&lt;=$C1495),INDEX(Bemenet!$D$2:$D$301,$M1495),"")</f>
        <v/>
      </c>
      <c r="F1495" s="5">
        <f>IF(AND($B1495&lt;&gt;"",$C1495&lt;&gt;"",$B1495&lt;=$C1495),$C1495-$B1495+1,"")</f>
        <v/>
      </c>
      <c r="G1495" s="5">
        <f>IF($F1495="","",$F1495*$D1495)</f>
        <v/>
      </c>
      <c r="H1495" s="42">
        <f>IF($G1495="","",$O1495)</f>
        <v/>
      </c>
      <c r="I1495" s="5">
        <f>IF($G1495="","",$G1495*IF($H1495="",$O1495,$H1495)/100)</f>
        <v/>
      </c>
      <c r="J1495" s="5">
        <f>IF(OR($L1495="",NOT(COUNTIFS($L$2:$L1495,$L1495)=1)),"",SUMIFS($G:$G,$L:$L,$L1495))</f>
        <v/>
      </c>
      <c r="K1495" s="5">
        <f>IF(OR($L1495="",NOT(COUNTIFS($L$2:$L1495,$L1495)=1)),"",SUMIFS($I:$I,$L:$L,$L1495))</f>
        <v/>
      </c>
      <c r="L1495" s="6">
        <f>IF($B1495="","",YEAR($B1495))</f>
        <v/>
      </c>
      <c r="M1495" s="6">
        <f>INT((ROW()-2)/39)+1</f>
        <v/>
      </c>
      <c r="N1495" s="6">
        <f>MOD(ROW()-2,39)+2</f>
        <v/>
      </c>
      <c r="O1495" s="42">
        <f>IF(AND($B1495&lt;&gt;"",$C1495&lt;&gt;"",$B1495&lt;=$C1495),INDEX(Szabalyok!$C:$C,$N1495),"")</f>
        <v/>
      </c>
      <c r="P1495">
        <f>IF(D1495="",P1494,P1494+1)</f>
        <v/>
      </c>
    </row>
    <row r="1496">
      <c r="A1496">
        <f>IF(P1496=P1495,0,P1496)</f>
        <v/>
      </c>
      <c r="B1496" s="41">
        <f>IF($M1496&gt;300,"",IF(OR(INDEX(Bemenet!$E$2:$E$301,$M1496)="",INDEX(Bemenet!$F$2:$F$301,$M1496)=""),"",MAX(INDEX(Bemenet!$E$2:$E$301,$M1496),INDEX(Szabalyok!$A:$A,$N1496))))</f>
        <v/>
      </c>
      <c r="C1496" s="41">
        <f>IF($B1496="","",MIN(INDEX(Bemenet!$F$2:$F$301,$M1496),INDEX(Szabalyok!$B:$B,$N1496)))</f>
        <v/>
      </c>
      <c r="D1496" s="5">
        <f>IF(AND($B1496&lt;&gt;"",$C1496&lt;&gt;"",$B1496&lt;=$C1496),INDEX(Bemenet!$G$2:$G$301,$M1496),"")</f>
        <v/>
      </c>
      <c r="E1496" s="6">
        <f>IF(AND($B1496&lt;&gt;"",$C1496&lt;&gt;"",$B1496&lt;=$C1496),INDEX(Bemenet!$D$2:$D$301,$M1496),"")</f>
        <v/>
      </c>
      <c r="F1496" s="5">
        <f>IF(AND($B1496&lt;&gt;"",$C1496&lt;&gt;"",$B1496&lt;=$C1496),$C1496-$B1496+1,"")</f>
        <v/>
      </c>
      <c r="G1496" s="5">
        <f>IF($F1496="","",$F1496*$D1496)</f>
        <v/>
      </c>
      <c r="H1496" s="42">
        <f>IF($G1496="","",$O1496)</f>
        <v/>
      </c>
      <c r="I1496" s="5">
        <f>IF($G1496="","",$G1496*IF($H1496="",$O1496,$H1496)/100)</f>
        <v/>
      </c>
      <c r="J1496" s="5">
        <f>IF(OR($L1496="",NOT(COUNTIFS($L$2:$L1496,$L1496)=1)),"",SUMIFS($G:$G,$L:$L,$L1496))</f>
        <v/>
      </c>
      <c r="K1496" s="5">
        <f>IF(OR($L1496="",NOT(COUNTIFS($L$2:$L1496,$L1496)=1)),"",SUMIFS($I:$I,$L:$L,$L1496))</f>
        <v/>
      </c>
      <c r="L1496" s="6">
        <f>IF($B1496="","",YEAR($B1496))</f>
        <v/>
      </c>
      <c r="M1496" s="6">
        <f>INT((ROW()-2)/39)+1</f>
        <v/>
      </c>
      <c r="N1496" s="6">
        <f>MOD(ROW()-2,39)+2</f>
        <v/>
      </c>
      <c r="O1496" s="42">
        <f>IF(AND($B1496&lt;&gt;"",$C1496&lt;&gt;"",$B1496&lt;=$C1496),INDEX(Szabalyok!$C:$C,$N1496),"")</f>
        <v/>
      </c>
      <c r="P1496">
        <f>IF(D1496="",P1495,P1495+1)</f>
        <v/>
      </c>
    </row>
    <row r="1497">
      <c r="A1497">
        <f>IF(P1497=P1496,0,P1497)</f>
        <v/>
      </c>
      <c r="B1497" s="41">
        <f>IF($M1497&gt;300,"",IF(OR(INDEX(Bemenet!$E$2:$E$301,$M1497)="",INDEX(Bemenet!$F$2:$F$301,$M1497)=""),"",MAX(INDEX(Bemenet!$E$2:$E$301,$M1497),INDEX(Szabalyok!$A:$A,$N1497))))</f>
        <v/>
      </c>
      <c r="C1497" s="41">
        <f>IF($B1497="","",MIN(INDEX(Bemenet!$F$2:$F$301,$M1497),INDEX(Szabalyok!$B:$B,$N1497)))</f>
        <v/>
      </c>
      <c r="D1497" s="5">
        <f>IF(AND($B1497&lt;&gt;"",$C1497&lt;&gt;"",$B1497&lt;=$C1497),INDEX(Bemenet!$G$2:$G$301,$M1497),"")</f>
        <v/>
      </c>
      <c r="E1497" s="6">
        <f>IF(AND($B1497&lt;&gt;"",$C1497&lt;&gt;"",$B1497&lt;=$C1497),INDEX(Bemenet!$D$2:$D$301,$M1497),"")</f>
        <v/>
      </c>
      <c r="F1497" s="5">
        <f>IF(AND($B1497&lt;&gt;"",$C1497&lt;&gt;"",$B1497&lt;=$C1497),$C1497-$B1497+1,"")</f>
        <v/>
      </c>
      <c r="G1497" s="5">
        <f>IF($F1497="","",$F1497*$D1497)</f>
        <v/>
      </c>
      <c r="H1497" s="42">
        <f>IF($G1497="","",$O1497)</f>
        <v/>
      </c>
      <c r="I1497" s="5">
        <f>IF($G1497="","",$G1497*IF($H1497="",$O1497,$H1497)/100)</f>
        <v/>
      </c>
      <c r="J1497" s="5">
        <f>IF(OR($L1497="",NOT(COUNTIFS($L$2:$L1497,$L1497)=1)),"",SUMIFS($G:$G,$L:$L,$L1497))</f>
        <v/>
      </c>
      <c r="K1497" s="5">
        <f>IF(OR($L1497="",NOT(COUNTIFS($L$2:$L1497,$L1497)=1)),"",SUMIFS($I:$I,$L:$L,$L1497))</f>
        <v/>
      </c>
      <c r="L1497" s="6">
        <f>IF($B1497="","",YEAR($B1497))</f>
        <v/>
      </c>
      <c r="M1497" s="6">
        <f>INT((ROW()-2)/39)+1</f>
        <v/>
      </c>
      <c r="N1497" s="6">
        <f>MOD(ROW()-2,39)+2</f>
        <v/>
      </c>
      <c r="O1497" s="42">
        <f>IF(AND($B1497&lt;&gt;"",$C1497&lt;&gt;"",$B1497&lt;=$C1497),INDEX(Szabalyok!$C:$C,$N1497),"")</f>
        <v/>
      </c>
      <c r="P1497">
        <f>IF(D1497="",P1496,P1496+1)</f>
        <v/>
      </c>
    </row>
    <row r="1498">
      <c r="A1498">
        <f>IF(P1498=P1497,0,P1498)</f>
        <v/>
      </c>
      <c r="B1498" s="41">
        <f>IF($M1498&gt;300,"",IF(OR(INDEX(Bemenet!$E$2:$E$301,$M1498)="",INDEX(Bemenet!$F$2:$F$301,$M1498)=""),"",MAX(INDEX(Bemenet!$E$2:$E$301,$M1498),INDEX(Szabalyok!$A:$A,$N1498))))</f>
        <v/>
      </c>
      <c r="C1498" s="41">
        <f>IF($B1498="","",MIN(INDEX(Bemenet!$F$2:$F$301,$M1498),INDEX(Szabalyok!$B:$B,$N1498)))</f>
        <v/>
      </c>
      <c r="D1498" s="5">
        <f>IF(AND($B1498&lt;&gt;"",$C1498&lt;&gt;"",$B1498&lt;=$C1498),INDEX(Bemenet!$G$2:$G$301,$M1498),"")</f>
        <v/>
      </c>
      <c r="E1498" s="6">
        <f>IF(AND($B1498&lt;&gt;"",$C1498&lt;&gt;"",$B1498&lt;=$C1498),INDEX(Bemenet!$D$2:$D$301,$M1498),"")</f>
        <v/>
      </c>
      <c r="F1498" s="5">
        <f>IF(AND($B1498&lt;&gt;"",$C1498&lt;&gt;"",$B1498&lt;=$C1498),$C1498-$B1498+1,"")</f>
        <v/>
      </c>
      <c r="G1498" s="5">
        <f>IF($F1498="","",$F1498*$D1498)</f>
        <v/>
      </c>
      <c r="H1498" s="42">
        <f>IF($G1498="","",$O1498)</f>
        <v/>
      </c>
      <c r="I1498" s="5">
        <f>IF($G1498="","",$G1498*IF($H1498="",$O1498,$H1498)/100)</f>
        <v/>
      </c>
      <c r="J1498" s="5">
        <f>IF(OR($L1498="",NOT(COUNTIFS($L$2:$L1498,$L1498)=1)),"",SUMIFS($G:$G,$L:$L,$L1498))</f>
        <v/>
      </c>
      <c r="K1498" s="5">
        <f>IF(OR($L1498="",NOT(COUNTIFS($L$2:$L1498,$L1498)=1)),"",SUMIFS($I:$I,$L:$L,$L1498))</f>
        <v/>
      </c>
      <c r="L1498" s="6">
        <f>IF($B1498="","",YEAR($B1498))</f>
        <v/>
      </c>
      <c r="M1498" s="6">
        <f>INT((ROW()-2)/39)+1</f>
        <v/>
      </c>
      <c r="N1498" s="6">
        <f>MOD(ROW()-2,39)+2</f>
        <v/>
      </c>
      <c r="O1498" s="42">
        <f>IF(AND($B1498&lt;&gt;"",$C1498&lt;&gt;"",$B1498&lt;=$C1498),INDEX(Szabalyok!$C:$C,$N1498),"")</f>
        <v/>
      </c>
      <c r="P1498">
        <f>IF(D1498="",P1497,P1497+1)</f>
        <v/>
      </c>
    </row>
    <row r="1499">
      <c r="A1499">
        <f>IF(P1499=P1498,0,P1499)</f>
        <v/>
      </c>
      <c r="B1499" s="41">
        <f>IF($M1499&gt;300,"",IF(OR(INDEX(Bemenet!$E$2:$E$301,$M1499)="",INDEX(Bemenet!$F$2:$F$301,$M1499)=""),"",MAX(INDEX(Bemenet!$E$2:$E$301,$M1499),INDEX(Szabalyok!$A:$A,$N1499))))</f>
        <v/>
      </c>
      <c r="C1499" s="41">
        <f>IF($B1499="","",MIN(INDEX(Bemenet!$F$2:$F$301,$M1499),INDEX(Szabalyok!$B:$B,$N1499)))</f>
        <v/>
      </c>
      <c r="D1499" s="5">
        <f>IF(AND($B1499&lt;&gt;"",$C1499&lt;&gt;"",$B1499&lt;=$C1499),INDEX(Bemenet!$G$2:$G$301,$M1499),"")</f>
        <v/>
      </c>
      <c r="E1499" s="6">
        <f>IF(AND($B1499&lt;&gt;"",$C1499&lt;&gt;"",$B1499&lt;=$C1499),INDEX(Bemenet!$D$2:$D$301,$M1499),"")</f>
        <v/>
      </c>
      <c r="F1499" s="5">
        <f>IF(AND($B1499&lt;&gt;"",$C1499&lt;&gt;"",$B1499&lt;=$C1499),$C1499-$B1499+1,"")</f>
        <v/>
      </c>
      <c r="G1499" s="5">
        <f>IF($F1499="","",$F1499*$D1499)</f>
        <v/>
      </c>
      <c r="H1499" s="42">
        <f>IF($G1499="","",$O1499)</f>
        <v/>
      </c>
      <c r="I1499" s="5">
        <f>IF($G1499="","",$G1499*IF($H1499="",$O1499,$H1499)/100)</f>
        <v/>
      </c>
      <c r="J1499" s="5">
        <f>IF(OR($L1499="",NOT(COUNTIFS($L$2:$L1499,$L1499)=1)),"",SUMIFS($G:$G,$L:$L,$L1499))</f>
        <v/>
      </c>
      <c r="K1499" s="5">
        <f>IF(OR($L1499="",NOT(COUNTIFS($L$2:$L1499,$L1499)=1)),"",SUMIFS($I:$I,$L:$L,$L1499))</f>
        <v/>
      </c>
      <c r="L1499" s="6">
        <f>IF($B1499="","",YEAR($B1499))</f>
        <v/>
      </c>
      <c r="M1499" s="6">
        <f>INT((ROW()-2)/39)+1</f>
        <v/>
      </c>
      <c r="N1499" s="6">
        <f>MOD(ROW()-2,39)+2</f>
        <v/>
      </c>
      <c r="O1499" s="42">
        <f>IF(AND($B1499&lt;&gt;"",$C1499&lt;&gt;"",$B1499&lt;=$C1499),INDEX(Szabalyok!$C:$C,$N1499),"")</f>
        <v/>
      </c>
      <c r="P1499">
        <f>IF(D1499="",P1498,P1498+1)</f>
        <v/>
      </c>
    </row>
    <row r="1500">
      <c r="A1500">
        <f>IF(P1500=P1499,0,P1500)</f>
        <v/>
      </c>
      <c r="B1500" s="41">
        <f>IF($M1500&gt;300,"",IF(OR(INDEX(Bemenet!$E$2:$E$301,$M1500)="",INDEX(Bemenet!$F$2:$F$301,$M1500)=""),"",MAX(INDEX(Bemenet!$E$2:$E$301,$M1500),INDEX(Szabalyok!$A:$A,$N1500))))</f>
        <v/>
      </c>
      <c r="C1500" s="41">
        <f>IF($B1500="","",MIN(INDEX(Bemenet!$F$2:$F$301,$M1500),INDEX(Szabalyok!$B:$B,$N1500)))</f>
        <v/>
      </c>
      <c r="D1500" s="5">
        <f>IF(AND($B1500&lt;&gt;"",$C1500&lt;&gt;"",$B1500&lt;=$C1500),INDEX(Bemenet!$G$2:$G$301,$M1500),"")</f>
        <v/>
      </c>
      <c r="E1500" s="6">
        <f>IF(AND($B1500&lt;&gt;"",$C1500&lt;&gt;"",$B1500&lt;=$C1500),INDEX(Bemenet!$D$2:$D$301,$M1500),"")</f>
        <v/>
      </c>
      <c r="F1500" s="5">
        <f>IF(AND($B1500&lt;&gt;"",$C1500&lt;&gt;"",$B1500&lt;=$C1500),$C1500-$B1500+1,"")</f>
        <v/>
      </c>
      <c r="G1500" s="5">
        <f>IF($F1500="","",$F1500*$D1500)</f>
        <v/>
      </c>
      <c r="H1500" s="42">
        <f>IF($G1500="","",$O1500)</f>
        <v/>
      </c>
      <c r="I1500" s="5">
        <f>IF($G1500="","",$G1500*IF($H1500="",$O1500,$H1500)/100)</f>
        <v/>
      </c>
      <c r="J1500" s="5">
        <f>IF(OR($L1500="",NOT(COUNTIFS($L$2:$L1500,$L1500)=1)),"",SUMIFS($G:$G,$L:$L,$L1500))</f>
        <v/>
      </c>
      <c r="K1500" s="5">
        <f>IF(OR($L1500="",NOT(COUNTIFS($L$2:$L1500,$L1500)=1)),"",SUMIFS($I:$I,$L:$L,$L1500))</f>
        <v/>
      </c>
      <c r="L1500" s="6">
        <f>IF($B1500="","",YEAR($B1500))</f>
        <v/>
      </c>
      <c r="M1500" s="6">
        <f>INT((ROW()-2)/39)+1</f>
        <v/>
      </c>
      <c r="N1500" s="6">
        <f>MOD(ROW()-2,39)+2</f>
        <v/>
      </c>
      <c r="O1500" s="42">
        <f>IF(AND($B1500&lt;&gt;"",$C1500&lt;&gt;"",$B1500&lt;=$C1500),INDEX(Szabalyok!$C:$C,$N1500),"")</f>
        <v/>
      </c>
      <c r="P1500">
        <f>IF(D1500="",P1499,P1499+1)</f>
        <v/>
      </c>
    </row>
    <row r="1501">
      <c r="A1501">
        <f>IF(P1501=P1500,0,P1501)</f>
        <v/>
      </c>
      <c r="B1501" s="41">
        <f>IF($M1501&gt;300,"",IF(OR(INDEX(Bemenet!$E$2:$E$301,$M1501)="",INDEX(Bemenet!$F$2:$F$301,$M1501)=""),"",MAX(INDEX(Bemenet!$E$2:$E$301,$M1501),INDEX(Szabalyok!$A:$A,$N1501))))</f>
        <v/>
      </c>
      <c r="C1501" s="41">
        <f>IF($B1501="","",MIN(INDEX(Bemenet!$F$2:$F$301,$M1501),INDEX(Szabalyok!$B:$B,$N1501)))</f>
        <v/>
      </c>
      <c r="D1501" s="5">
        <f>IF(AND($B1501&lt;&gt;"",$C1501&lt;&gt;"",$B1501&lt;=$C1501),INDEX(Bemenet!$G$2:$G$301,$M1501),"")</f>
        <v/>
      </c>
      <c r="E1501" s="6">
        <f>IF(AND($B1501&lt;&gt;"",$C1501&lt;&gt;"",$B1501&lt;=$C1501),INDEX(Bemenet!$D$2:$D$301,$M1501),"")</f>
        <v/>
      </c>
      <c r="F1501" s="5">
        <f>IF(AND($B1501&lt;&gt;"",$C1501&lt;&gt;"",$B1501&lt;=$C1501),$C1501-$B1501+1,"")</f>
        <v/>
      </c>
      <c r="G1501" s="5">
        <f>IF($F1501="","",$F1501*$D1501)</f>
        <v/>
      </c>
      <c r="H1501" s="42">
        <f>IF($G1501="","",$O1501)</f>
        <v/>
      </c>
      <c r="I1501" s="5">
        <f>IF($G1501="","",$G1501*IF($H1501="",$O1501,$H1501)/100)</f>
        <v/>
      </c>
      <c r="J1501" s="5">
        <f>IF(OR($L1501="",NOT(COUNTIFS($L$2:$L1501,$L1501)=1)),"",SUMIFS($G:$G,$L:$L,$L1501))</f>
        <v/>
      </c>
      <c r="K1501" s="5">
        <f>IF(OR($L1501="",NOT(COUNTIFS($L$2:$L1501,$L1501)=1)),"",SUMIFS($I:$I,$L:$L,$L1501))</f>
        <v/>
      </c>
      <c r="L1501" s="6">
        <f>IF($B1501="","",YEAR($B1501))</f>
        <v/>
      </c>
      <c r="M1501" s="6">
        <f>INT((ROW()-2)/39)+1</f>
        <v/>
      </c>
      <c r="N1501" s="6">
        <f>MOD(ROW()-2,39)+2</f>
        <v/>
      </c>
      <c r="O1501" s="42">
        <f>IF(AND($B1501&lt;&gt;"",$C1501&lt;&gt;"",$B1501&lt;=$C1501),INDEX(Szabalyok!$C:$C,$N1501),"")</f>
        <v/>
      </c>
      <c r="P1501">
        <f>IF(D1501="",P1500,P1500+1)</f>
        <v/>
      </c>
    </row>
    <row r="1502">
      <c r="A1502">
        <f>IF(P1502=P1501,0,P1502)</f>
        <v/>
      </c>
      <c r="B1502" s="41">
        <f>IF($M1502&gt;300,"",IF(OR(INDEX(Bemenet!$E$2:$E$301,$M1502)="",INDEX(Bemenet!$F$2:$F$301,$M1502)=""),"",MAX(INDEX(Bemenet!$E$2:$E$301,$M1502),INDEX(Szabalyok!$A:$A,$N1502))))</f>
        <v/>
      </c>
      <c r="C1502" s="41">
        <f>IF($B1502="","",MIN(INDEX(Bemenet!$F$2:$F$301,$M1502),INDEX(Szabalyok!$B:$B,$N1502)))</f>
        <v/>
      </c>
      <c r="D1502" s="5">
        <f>IF(AND($B1502&lt;&gt;"",$C1502&lt;&gt;"",$B1502&lt;=$C1502),INDEX(Bemenet!$G$2:$G$301,$M1502),"")</f>
        <v/>
      </c>
      <c r="E1502" s="6">
        <f>IF(AND($B1502&lt;&gt;"",$C1502&lt;&gt;"",$B1502&lt;=$C1502),INDEX(Bemenet!$D$2:$D$301,$M1502),"")</f>
        <v/>
      </c>
      <c r="F1502" s="5">
        <f>IF(AND($B1502&lt;&gt;"",$C1502&lt;&gt;"",$B1502&lt;=$C1502),$C1502-$B1502+1,"")</f>
        <v/>
      </c>
      <c r="G1502" s="5">
        <f>IF($F1502="","",$F1502*$D1502)</f>
        <v/>
      </c>
      <c r="H1502" s="42">
        <f>IF($G1502="","",$O1502)</f>
        <v/>
      </c>
      <c r="I1502" s="5">
        <f>IF($G1502="","",$G1502*IF($H1502="",$O1502,$H1502)/100)</f>
        <v/>
      </c>
      <c r="J1502" s="5">
        <f>IF(OR($L1502="",NOT(COUNTIFS($L$2:$L1502,$L1502)=1)),"",SUMIFS($G:$G,$L:$L,$L1502))</f>
        <v/>
      </c>
      <c r="K1502" s="5">
        <f>IF(OR($L1502="",NOT(COUNTIFS($L$2:$L1502,$L1502)=1)),"",SUMIFS($I:$I,$L:$L,$L1502))</f>
        <v/>
      </c>
      <c r="L1502" s="6">
        <f>IF($B1502="","",YEAR($B1502))</f>
        <v/>
      </c>
      <c r="M1502" s="6">
        <f>INT((ROW()-2)/39)+1</f>
        <v/>
      </c>
      <c r="N1502" s="6">
        <f>MOD(ROW()-2,39)+2</f>
        <v/>
      </c>
      <c r="O1502" s="42">
        <f>IF(AND($B1502&lt;&gt;"",$C1502&lt;&gt;"",$B1502&lt;=$C1502),INDEX(Szabalyok!$C:$C,$N1502),"")</f>
        <v/>
      </c>
      <c r="P1502">
        <f>IF(D1502="",P1501,P1501+1)</f>
        <v/>
      </c>
    </row>
    <row r="1503">
      <c r="A1503">
        <f>IF(P1503=P1502,0,P1503)</f>
        <v/>
      </c>
      <c r="B1503" s="41">
        <f>IF($M1503&gt;300,"",IF(OR(INDEX(Bemenet!$E$2:$E$301,$M1503)="",INDEX(Bemenet!$F$2:$F$301,$M1503)=""),"",MAX(INDEX(Bemenet!$E$2:$E$301,$M1503),INDEX(Szabalyok!$A:$A,$N1503))))</f>
        <v/>
      </c>
      <c r="C1503" s="41">
        <f>IF($B1503="","",MIN(INDEX(Bemenet!$F$2:$F$301,$M1503),INDEX(Szabalyok!$B:$B,$N1503)))</f>
        <v/>
      </c>
      <c r="D1503" s="5">
        <f>IF(AND($B1503&lt;&gt;"",$C1503&lt;&gt;"",$B1503&lt;=$C1503),INDEX(Bemenet!$G$2:$G$301,$M1503),"")</f>
        <v/>
      </c>
      <c r="E1503" s="6">
        <f>IF(AND($B1503&lt;&gt;"",$C1503&lt;&gt;"",$B1503&lt;=$C1503),INDEX(Bemenet!$D$2:$D$301,$M1503),"")</f>
        <v/>
      </c>
      <c r="F1503" s="5">
        <f>IF(AND($B1503&lt;&gt;"",$C1503&lt;&gt;"",$B1503&lt;=$C1503),$C1503-$B1503+1,"")</f>
        <v/>
      </c>
      <c r="G1503" s="5">
        <f>IF($F1503="","",$F1503*$D1503)</f>
        <v/>
      </c>
      <c r="H1503" s="42">
        <f>IF($G1503="","",$O1503)</f>
        <v/>
      </c>
      <c r="I1503" s="5">
        <f>IF($G1503="","",$G1503*IF($H1503="",$O1503,$H1503)/100)</f>
        <v/>
      </c>
      <c r="J1503" s="5">
        <f>IF(OR($L1503="",NOT(COUNTIFS($L$2:$L1503,$L1503)=1)),"",SUMIFS($G:$G,$L:$L,$L1503))</f>
        <v/>
      </c>
      <c r="K1503" s="5">
        <f>IF(OR($L1503="",NOT(COUNTIFS($L$2:$L1503,$L1503)=1)),"",SUMIFS($I:$I,$L:$L,$L1503))</f>
        <v/>
      </c>
      <c r="L1503" s="6">
        <f>IF($B1503="","",YEAR($B1503))</f>
        <v/>
      </c>
      <c r="M1503" s="6">
        <f>INT((ROW()-2)/39)+1</f>
        <v/>
      </c>
      <c r="N1503" s="6">
        <f>MOD(ROW()-2,39)+2</f>
        <v/>
      </c>
      <c r="O1503" s="42">
        <f>IF(AND($B1503&lt;&gt;"",$C1503&lt;&gt;"",$B1503&lt;=$C1503),INDEX(Szabalyok!$C:$C,$N1503),"")</f>
        <v/>
      </c>
      <c r="P1503">
        <f>IF(D1503="",P1502,P1502+1)</f>
        <v/>
      </c>
    </row>
    <row r="1504">
      <c r="A1504">
        <f>IF(P1504=P1503,0,P1504)</f>
        <v/>
      </c>
      <c r="B1504" s="41">
        <f>IF($M1504&gt;300,"",IF(OR(INDEX(Bemenet!$E$2:$E$301,$M1504)="",INDEX(Bemenet!$F$2:$F$301,$M1504)=""),"",MAX(INDEX(Bemenet!$E$2:$E$301,$M1504),INDEX(Szabalyok!$A:$A,$N1504))))</f>
        <v/>
      </c>
      <c r="C1504" s="41">
        <f>IF($B1504="","",MIN(INDEX(Bemenet!$F$2:$F$301,$M1504),INDEX(Szabalyok!$B:$B,$N1504)))</f>
        <v/>
      </c>
      <c r="D1504" s="5">
        <f>IF(AND($B1504&lt;&gt;"",$C1504&lt;&gt;"",$B1504&lt;=$C1504),INDEX(Bemenet!$G$2:$G$301,$M1504),"")</f>
        <v/>
      </c>
      <c r="E1504" s="6">
        <f>IF(AND($B1504&lt;&gt;"",$C1504&lt;&gt;"",$B1504&lt;=$C1504),INDEX(Bemenet!$D$2:$D$301,$M1504),"")</f>
        <v/>
      </c>
      <c r="F1504" s="5">
        <f>IF(AND($B1504&lt;&gt;"",$C1504&lt;&gt;"",$B1504&lt;=$C1504),$C1504-$B1504+1,"")</f>
        <v/>
      </c>
      <c r="G1504" s="5">
        <f>IF($F1504="","",$F1504*$D1504)</f>
        <v/>
      </c>
      <c r="H1504" s="42">
        <f>IF($G1504="","",$O1504)</f>
        <v/>
      </c>
      <c r="I1504" s="5">
        <f>IF($G1504="","",$G1504*IF($H1504="",$O1504,$H1504)/100)</f>
        <v/>
      </c>
      <c r="J1504" s="5">
        <f>IF(OR($L1504="",NOT(COUNTIFS($L$2:$L1504,$L1504)=1)),"",SUMIFS($G:$G,$L:$L,$L1504))</f>
        <v/>
      </c>
      <c r="K1504" s="5">
        <f>IF(OR($L1504="",NOT(COUNTIFS($L$2:$L1504,$L1504)=1)),"",SUMIFS($I:$I,$L:$L,$L1504))</f>
        <v/>
      </c>
      <c r="L1504" s="6">
        <f>IF($B1504="","",YEAR($B1504))</f>
        <v/>
      </c>
      <c r="M1504" s="6">
        <f>INT((ROW()-2)/39)+1</f>
        <v/>
      </c>
      <c r="N1504" s="6">
        <f>MOD(ROW()-2,39)+2</f>
        <v/>
      </c>
      <c r="O1504" s="42">
        <f>IF(AND($B1504&lt;&gt;"",$C1504&lt;&gt;"",$B1504&lt;=$C1504),INDEX(Szabalyok!$C:$C,$N1504),"")</f>
        <v/>
      </c>
      <c r="P1504">
        <f>IF(D1504="",P1503,P1503+1)</f>
        <v/>
      </c>
    </row>
    <row r="1505">
      <c r="A1505">
        <f>IF(P1505=P1504,0,P1505)</f>
        <v/>
      </c>
      <c r="B1505" s="41">
        <f>IF($M1505&gt;300,"",IF(OR(INDEX(Bemenet!$E$2:$E$301,$M1505)="",INDEX(Bemenet!$F$2:$F$301,$M1505)=""),"",MAX(INDEX(Bemenet!$E$2:$E$301,$M1505),INDEX(Szabalyok!$A:$A,$N1505))))</f>
        <v/>
      </c>
      <c r="C1505" s="41">
        <f>IF($B1505="","",MIN(INDEX(Bemenet!$F$2:$F$301,$M1505),INDEX(Szabalyok!$B:$B,$N1505)))</f>
        <v/>
      </c>
      <c r="D1505" s="5">
        <f>IF(AND($B1505&lt;&gt;"",$C1505&lt;&gt;"",$B1505&lt;=$C1505),INDEX(Bemenet!$G$2:$G$301,$M1505),"")</f>
        <v/>
      </c>
      <c r="E1505" s="6">
        <f>IF(AND($B1505&lt;&gt;"",$C1505&lt;&gt;"",$B1505&lt;=$C1505),INDEX(Bemenet!$D$2:$D$301,$M1505),"")</f>
        <v/>
      </c>
      <c r="F1505" s="5">
        <f>IF(AND($B1505&lt;&gt;"",$C1505&lt;&gt;"",$B1505&lt;=$C1505),$C1505-$B1505+1,"")</f>
        <v/>
      </c>
      <c r="G1505" s="5">
        <f>IF($F1505="","",$F1505*$D1505)</f>
        <v/>
      </c>
      <c r="H1505" s="42">
        <f>IF($G1505="","",$O1505)</f>
        <v/>
      </c>
      <c r="I1505" s="5">
        <f>IF($G1505="","",$G1505*IF($H1505="",$O1505,$H1505)/100)</f>
        <v/>
      </c>
      <c r="J1505" s="5">
        <f>IF(OR($L1505="",NOT(COUNTIFS($L$2:$L1505,$L1505)=1)),"",SUMIFS($G:$G,$L:$L,$L1505))</f>
        <v/>
      </c>
      <c r="K1505" s="5">
        <f>IF(OR($L1505="",NOT(COUNTIFS($L$2:$L1505,$L1505)=1)),"",SUMIFS($I:$I,$L:$L,$L1505))</f>
        <v/>
      </c>
      <c r="L1505" s="6">
        <f>IF($B1505="","",YEAR($B1505))</f>
        <v/>
      </c>
      <c r="M1505" s="6">
        <f>INT((ROW()-2)/39)+1</f>
        <v/>
      </c>
      <c r="N1505" s="6">
        <f>MOD(ROW()-2,39)+2</f>
        <v/>
      </c>
      <c r="O1505" s="42">
        <f>IF(AND($B1505&lt;&gt;"",$C1505&lt;&gt;"",$B1505&lt;=$C1505),INDEX(Szabalyok!$C:$C,$N1505),"")</f>
        <v/>
      </c>
      <c r="P1505">
        <f>IF(D1505="",P1504,P1504+1)</f>
        <v/>
      </c>
    </row>
    <row r="1506">
      <c r="A1506">
        <f>IF(P1506=P1505,0,P1506)</f>
        <v/>
      </c>
      <c r="B1506" s="41">
        <f>IF($M1506&gt;300,"",IF(OR(INDEX(Bemenet!$E$2:$E$301,$M1506)="",INDEX(Bemenet!$F$2:$F$301,$M1506)=""),"",MAX(INDEX(Bemenet!$E$2:$E$301,$M1506),INDEX(Szabalyok!$A:$A,$N1506))))</f>
        <v/>
      </c>
      <c r="C1506" s="41">
        <f>IF($B1506="","",MIN(INDEX(Bemenet!$F$2:$F$301,$M1506),INDEX(Szabalyok!$B:$B,$N1506)))</f>
        <v/>
      </c>
      <c r="D1506" s="5">
        <f>IF(AND($B1506&lt;&gt;"",$C1506&lt;&gt;"",$B1506&lt;=$C1506),INDEX(Bemenet!$G$2:$G$301,$M1506),"")</f>
        <v/>
      </c>
      <c r="E1506" s="6">
        <f>IF(AND($B1506&lt;&gt;"",$C1506&lt;&gt;"",$B1506&lt;=$C1506),INDEX(Bemenet!$D$2:$D$301,$M1506),"")</f>
        <v/>
      </c>
      <c r="F1506" s="5">
        <f>IF(AND($B1506&lt;&gt;"",$C1506&lt;&gt;"",$B1506&lt;=$C1506),$C1506-$B1506+1,"")</f>
        <v/>
      </c>
      <c r="G1506" s="5">
        <f>IF($F1506="","",$F1506*$D1506)</f>
        <v/>
      </c>
      <c r="H1506" s="42">
        <f>IF($G1506="","",$O1506)</f>
        <v/>
      </c>
      <c r="I1506" s="5">
        <f>IF($G1506="","",$G1506*IF($H1506="",$O1506,$H1506)/100)</f>
        <v/>
      </c>
      <c r="J1506" s="5">
        <f>IF(OR($L1506="",NOT(COUNTIFS($L$2:$L1506,$L1506)=1)),"",SUMIFS($G:$G,$L:$L,$L1506))</f>
        <v/>
      </c>
      <c r="K1506" s="5">
        <f>IF(OR($L1506="",NOT(COUNTIFS($L$2:$L1506,$L1506)=1)),"",SUMIFS($I:$I,$L:$L,$L1506))</f>
        <v/>
      </c>
      <c r="L1506" s="6">
        <f>IF($B1506="","",YEAR($B1506))</f>
        <v/>
      </c>
      <c r="M1506" s="6">
        <f>INT((ROW()-2)/39)+1</f>
        <v/>
      </c>
      <c r="N1506" s="6">
        <f>MOD(ROW()-2,39)+2</f>
        <v/>
      </c>
      <c r="O1506" s="42">
        <f>IF(AND($B1506&lt;&gt;"",$C1506&lt;&gt;"",$B1506&lt;=$C1506),INDEX(Szabalyok!$C:$C,$N1506),"")</f>
        <v/>
      </c>
      <c r="P1506">
        <f>IF(D1506="",P1505,P1505+1)</f>
        <v/>
      </c>
    </row>
    <row r="1507">
      <c r="A1507">
        <f>IF(P1507=P1506,0,P1507)</f>
        <v/>
      </c>
      <c r="B1507" s="41">
        <f>IF($M1507&gt;300,"",IF(OR(INDEX(Bemenet!$E$2:$E$301,$M1507)="",INDEX(Bemenet!$F$2:$F$301,$M1507)=""),"",MAX(INDEX(Bemenet!$E$2:$E$301,$M1507),INDEX(Szabalyok!$A:$A,$N1507))))</f>
        <v/>
      </c>
      <c r="C1507" s="41">
        <f>IF($B1507="","",MIN(INDEX(Bemenet!$F$2:$F$301,$M1507),INDEX(Szabalyok!$B:$B,$N1507)))</f>
        <v/>
      </c>
      <c r="D1507" s="5">
        <f>IF(AND($B1507&lt;&gt;"",$C1507&lt;&gt;"",$B1507&lt;=$C1507),INDEX(Bemenet!$G$2:$G$301,$M1507),"")</f>
        <v/>
      </c>
      <c r="E1507" s="6">
        <f>IF(AND($B1507&lt;&gt;"",$C1507&lt;&gt;"",$B1507&lt;=$C1507),INDEX(Bemenet!$D$2:$D$301,$M1507),"")</f>
        <v/>
      </c>
      <c r="F1507" s="5">
        <f>IF(AND($B1507&lt;&gt;"",$C1507&lt;&gt;"",$B1507&lt;=$C1507),$C1507-$B1507+1,"")</f>
        <v/>
      </c>
      <c r="G1507" s="5">
        <f>IF($F1507="","",$F1507*$D1507)</f>
        <v/>
      </c>
      <c r="H1507" s="42">
        <f>IF($G1507="","",$O1507)</f>
        <v/>
      </c>
      <c r="I1507" s="5">
        <f>IF($G1507="","",$G1507*IF($H1507="",$O1507,$H1507)/100)</f>
        <v/>
      </c>
      <c r="J1507" s="5">
        <f>IF(OR($L1507="",NOT(COUNTIFS($L$2:$L1507,$L1507)=1)),"",SUMIFS($G:$G,$L:$L,$L1507))</f>
        <v/>
      </c>
      <c r="K1507" s="5">
        <f>IF(OR($L1507="",NOT(COUNTIFS($L$2:$L1507,$L1507)=1)),"",SUMIFS($I:$I,$L:$L,$L1507))</f>
        <v/>
      </c>
      <c r="L1507" s="6">
        <f>IF($B1507="","",YEAR($B1507))</f>
        <v/>
      </c>
      <c r="M1507" s="6">
        <f>INT((ROW()-2)/39)+1</f>
        <v/>
      </c>
      <c r="N1507" s="6">
        <f>MOD(ROW()-2,39)+2</f>
        <v/>
      </c>
      <c r="O1507" s="42">
        <f>IF(AND($B1507&lt;&gt;"",$C1507&lt;&gt;"",$B1507&lt;=$C1507),INDEX(Szabalyok!$C:$C,$N1507),"")</f>
        <v/>
      </c>
      <c r="P1507">
        <f>IF(D1507="",P1506,P1506+1)</f>
        <v/>
      </c>
    </row>
    <row r="1508">
      <c r="A1508">
        <f>IF(P1508=P1507,0,P1508)</f>
        <v/>
      </c>
      <c r="B1508" s="41">
        <f>IF($M1508&gt;300,"",IF(OR(INDEX(Bemenet!$E$2:$E$301,$M1508)="",INDEX(Bemenet!$F$2:$F$301,$M1508)=""),"",MAX(INDEX(Bemenet!$E$2:$E$301,$M1508),INDEX(Szabalyok!$A:$A,$N1508))))</f>
        <v/>
      </c>
      <c r="C1508" s="41">
        <f>IF($B1508="","",MIN(INDEX(Bemenet!$F$2:$F$301,$M1508),INDEX(Szabalyok!$B:$B,$N1508)))</f>
        <v/>
      </c>
      <c r="D1508" s="5">
        <f>IF(AND($B1508&lt;&gt;"",$C1508&lt;&gt;"",$B1508&lt;=$C1508),INDEX(Bemenet!$G$2:$G$301,$M1508),"")</f>
        <v/>
      </c>
      <c r="E1508" s="6">
        <f>IF(AND($B1508&lt;&gt;"",$C1508&lt;&gt;"",$B1508&lt;=$C1508),INDEX(Bemenet!$D$2:$D$301,$M1508),"")</f>
        <v/>
      </c>
      <c r="F1508" s="5">
        <f>IF(AND($B1508&lt;&gt;"",$C1508&lt;&gt;"",$B1508&lt;=$C1508),$C1508-$B1508+1,"")</f>
        <v/>
      </c>
      <c r="G1508" s="5">
        <f>IF($F1508="","",$F1508*$D1508)</f>
        <v/>
      </c>
      <c r="H1508" s="42">
        <f>IF($G1508="","",$O1508)</f>
        <v/>
      </c>
      <c r="I1508" s="5">
        <f>IF($G1508="","",$G1508*IF($H1508="",$O1508,$H1508)/100)</f>
        <v/>
      </c>
      <c r="J1508" s="5">
        <f>IF(OR($L1508="",NOT(COUNTIFS($L$2:$L1508,$L1508)=1)),"",SUMIFS($G:$G,$L:$L,$L1508))</f>
        <v/>
      </c>
      <c r="K1508" s="5">
        <f>IF(OR($L1508="",NOT(COUNTIFS($L$2:$L1508,$L1508)=1)),"",SUMIFS($I:$I,$L:$L,$L1508))</f>
        <v/>
      </c>
      <c r="L1508" s="6">
        <f>IF($B1508="","",YEAR($B1508))</f>
        <v/>
      </c>
      <c r="M1508" s="6">
        <f>INT((ROW()-2)/39)+1</f>
        <v/>
      </c>
      <c r="N1508" s="6">
        <f>MOD(ROW()-2,39)+2</f>
        <v/>
      </c>
      <c r="O1508" s="42">
        <f>IF(AND($B1508&lt;&gt;"",$C1508&lt;&gt;"",$B1508&lt;=$C1508),INDEX(Szabalyok!$C:$C,$N1508),"")</f>
        <v/>
      </c>
      <c r="P1508">
        <f>IF(D1508="",P1507,P1507+1)</f>
        <v/>
      </c>
    </row>
    <row r="1509">
      <c r="A1509">
        <f>IF(P1509=P1508,0,P1509)</f>
        <v/>
      </c>
      <c r="B1509" s="41">
        <f>IF($M1509&gt;300,"",IF(OR(INDEX(Bemenet!$E$2:$E$301,$M1509)="",INDEX(Bemenet!$F$2:$F$301,$M1509)=""),"",MAX(INDEX(Bemenet!$E$2:$E$301,$M1509),INDEX(Szabalyok!$A:$A,$N1509))))</f>
        <v/>
      </c>
      <c r="C1509" s="41">
        <f>IF($B1509="","",MIN(INDEX(Bemenet!$F$2:$F$301,$M1509),INDEX(Szabalyok!$B:$B,$N1509)))</f>
        <v/>
      </c>
      <c r="D1509" s="5">
        <f>IF(AND($B1509&lt;&gt;"",$C1509&lt;&gt;"",$B1509&lt;=$C1509),INDEX(Bemenet!$G$2:$G$301,$M1509),"")</f>
        <v/>
      </c>
      <c r="E1509" s="6">
        <f>IF(AND($B1509&lt;&gt;"",$C1509&lt;&gt;"",$B1509&lt;=$C1509),INDEX(Bemenet!$D$2:$D$301,$M1509),"")</f>
        <v/>
      </c>
      <c r="F1509" s="5">
        <f>IF(AND($B1509&lt;&gt;"",$C1509&lt;&gt;"",$B1509&lt;=$C1509),$C1509-$B1509+1,"")</f>
        <v/>
      </c>
      <c r="G1509" s="5">
        <f>IF($F1509="","",$F1509*$D1509)</f>
        <v/>
      </c>
      <c r="H1509" s="42">
        <f>IF($G1509="","",$O1509)</f>
        <v/>
      </c>
      <c r="I1509" s="5">
        <f>IF($G1509="","",$G1509*IF($H1509="",$O1509,$H1509)/100)</f>
        <v/>
      </c>
      <c r="J1509" s="5">
        <f>IF(OR($L1509="",NOT(COUNTIFS($L$2:$L1509,$L1509)=1)),"",SUMIFS($G:$G,$L:$L,$L1509))</f>
        <v/>
      </c>
      <c r="K1509" s="5">
        <f>IF(OR($L1509="",NOT(COUNTIFS($L$2:$L1509,$L1509)=1)),"",SUMIFS($I:$I,$L:$L,$L1509))</f>
        <v/>
      </c>
      <c r="L1509" s="6">
        <f>IF($B1509="","",YEAR($B1509))</f>
        <v/>
      </c>
      <c r="M1509" s="6">
        <f>INT((ROW()-2)/39)+1</f>
        <v/>
      </c>
      <c r="N1509" s="6">
        <f>MOD(ROW()-2,39)+2</f>
        <v/>
      </c>
      <c r="O1509" s="42">
        <f>IF(AND($B1509&lt;&gt;"",$C1509&lt;&gt;"",$B1509&lt;=$C1509),INDEX(Szabalyok!$C:$C,$N1509),"")</f>
        <v/>
      </c>
      <c r="P1509">
        <f>IF(D1509="",P1508,P1508+1)</f>
        <v/>
      </c>
    </row>
    <row r="1510">
      <c r="A1510">
        <f>IF(P1510=P1509,0,P1510)</f>
        <v/>
      </c>
      <c r="B1510" s="41">
        <f>IF($M1510&gt;300,"",IF(OR(INDEX(Bemenet!$E$2:$E$301,$M1510)="",INDEX(Bemenet!$F$2:$F$301,$M1510)=""),"",MAX(INDEX(Bemenet!$E$2:$E$301,$M1510),INDEX(Szabalyok!$A:$A,$N1510))))</f>
        <v/>
      </c>
      <c r="C1510" s="41">
        <f>IF($B1510="","",MIN(INDEX(Bemenet!$F$2:$F$301,$M1510),INDEX(Szabalyok!$B:$B,$N1510)))</f>
        <v/>
      </c>
      <c r="D1510" s="5">
        <f>IF(AND($B1510&lt;&gt;"",$C1510&lt;&gt;"",$B1510&lt;=$C1510),INDEX(Bemenet!$G$2:$G$301,$M1510),"")</f>
        <v/>
      </c>
      <c r="E1510" s="6">
        <f>IF(AND($B1510&lt;&gt;"",$C1510&lt;&gt;"",$B1510&lt;=$C1510),INDEX(Bemenet!$D$2:$D$301,$M1510),"")</f>
        <v/>
      </c>
      <c r="F1510" s="5">
        <f>IF(AND($B1510&lt;&gt;"",$C1510&lt;&gt;"",$B1510&lt;=$C1510),$C1510-$B1510+1,"")</f>
        <v/>
      </c>
      <c r="G1510" s="5">
        <f>IF($F1510="","",$F1510*$D1510)</f>
        <v/>
      </c>
      <c r="H1510" s="42">
        <f>IF($G1510="","",$O1510)</f>
        <v/>
      </c>
      <c r="I1510" s="5">
        <f>IF($G1510="","",$G1510*IF($H1510="",$O1510,$H1510)/100)</f>
        <v/>
      </c>
      <c r="J1510" s="5">
        <f>IF(OR($L1510="",NOT(COUNTIFS($L$2:$L1510,$L1510)=1)),"",SUMIFS($G:$G,$L:$L,$L1510))</f>
        <v/>
      </c>
      <c r="K1510" s="5">
        <f>IF(OR($L1510="",NOT(COUNTIFS($L$2:$L1510,$L1510)=1)),"",SUMIFS($I:$I,$L:$L,$L1510))</f>
        <v/>
      </c>
      <c r="L1510" s="6">
        <f>IF($B1510="","",YEAR($B1510))</f>
        <v/>
      </c>
      <c r="M1510" s="6">
        <f>INT((ROW()-2)/39)+1</f>
        <v/>
      </c>
      <c r="N1510" s="6">
        <f>MOD(ROW()-2,39)+2</f>
        <v/>
      </c>
      <c r="O1510" s="42">
        <f>IF(AND($B1510&lt;&gt;"",$C1510&lt;&gt;"",$B1510&lt;=$C1510),INDEX(Szabalyok!$C:$C,$N1510),"")</f>
        <v/>
      </c>
      <c r="P1510">
        <f>IF(D1510="",P1509,P1509+1)</f>
        <v/>
      </c>
    </row>
    <row r="1511">
      <c r="A1511">
        <f>IF(P1511=P1510,0,P1511)</f>
        <v/>
      </c>
      <c r="B1511" s="41">
        <f>IF($M1511&gt;300,"",IF(OR(INDEX(Bemenet!$E$2:$E$301,$M1511)="",INDEX(Bemenet!$F$2:$F$301,$M1511)=""),"",MAX(INDEX(Bemenet!$E$2:$E$301,$M1511),INDEX(Szabalyok!$A:$A,$N1511))))</f>
        <v/>
      </c>
      <c r="C1511" s="41">
        <f>IF($B1511="","",MIN(INDEX(Bemenet!$F$2:$F$301,$M1511),INDEX(Szabalyok!$B:$B,$N1511)))</f>
        <v/>
      </c>
      <c r="D1511" s="5">
        <f>IF(AND($B1511&lt;&gt;"",$C1511&lt;&gt;"",$B1511&lt;=$C1511),INDEX(Bemenet!$G$2:$G$301,$M1511),"")</f>
        <v/>
      </c>
      <c r="E1511" s="6">
        <f>IF(AND($B1511&lt;&gt;"",$C1511&lt;&gt;"",$B1511&lt;=$C1511),INDEX(Bemenet!$D$2:$D$301,$M1511),"")</f>
        <v/>
      </c>
      <c r="F1511" s="5">
        <f>IF(AND($B1511&lt;&gt;"",$C1511&lt;&gt;"",$B1511&lt;=$C1511),$C1511-$B1511+1,"")</f>
        <v/>
      </c>
      <c r="G1511" s="5">
        <f>IF($F1511="","",$F1511*$D1511)</f>
        <v/>
      </c>
      <c r="H1511" s="42">
        <f>IF($G1511="","",$O1511)</f>
        <v/>
      </c>
      <c r="I1511" s="5">
        <f>IF($G1511="","",$G1511*IF($H1511="",$O1511,$H1511)/100)</f>
        <v/>
      </c>
      <c r="J1511" s="5">
        <f>IF(OR($L1511="",NOT(COUNTIFS($L$2:$L1511,$L1511)=1)),"",SUMIFS($G:$G,$L:$L,$L1511))</f>
        <v/>
      </c>
      <c r="K1511" s="5">
        <f>IF(OR($L1511="",NOT(COUNTIFS($L$2:$L1511,$L1511)=1)),"",SUMIFS($I:$I,$L:$L,$L1511))</f>
        <v/>
      </c>
      <c r="L1511" s="6">
        <f>IF($B1511="","",YEAR($B1511))</f>
        <v/>
      </c>
      <c r="M1511" s="6">
        <f>INT((ROW()-2)/39)+1</f>
        <v/>
      </c>
      <c r="N1511" s="6">
        <f>MOD(ROW()-2,39)+2</f>
        <v/>
      </c>
      <c r="O1511" s="42">
        <f>IF(AND($B1511&lt;&gt;"",$C1511&lt;&gt;"",$B1511&lt;=$C1511),INDEX(Szabalyok!$C:$C,$N1511),"")</f>
        <v/>
      </c>
      <c r="P1511">
        <f>IF(D1511="",P1510,P1510+1)</f>
        <v/>
      </c>
    </row>
    <row r="1512">
      <c r="A1512">
        <f>IF(P1512=P1511,0,P1512)</f>
        <v/>
      </c>
      <c r="B1512" s="41">
        <f>IF($M1512&gt;300,"",IF(OR(INDEX(Bemenet!$E$2:$E$301,$M1512)="",INDEX(Bemenet!$F$2:$F$301,$M1512)=""),"",MAX(INDEX(Bemenet!$E$2:$E$301,$M1512),INDEX(Szabalyok!$A:$A,$N1512))))</f>
        <v/>
      </c>
      <c r="C1512" s="41">
        <f>IF($B1512="","",MIN(INDEX(Bemenet!$F$2:$F$301,$M1512),INDEX(Szabalyok!$B:$B,$N1512)))</f>
        <v/>
      </c>
      <c r="D1512" s="5">
        <f>IF(AND($B1512&lt;&gt;"",$C1512&lt;&gt;"",$B1512&lt;=$C1512),INDEX(Bemenet!$G$2:$G$301,$M1512),"")</f>
        <v/>
      </c>
      <c r="E1512" s="6">
        <f>IF(AND($B1512&lt;&gt;"",$C1512&lt;&gt;"",$B1512&lt;=$C1512),INDEX(Bemenet!$D$2:$D$301,$M1512),"")</f>
        <v/>
      </c>
      <c r="F1512" s="5">
        <f>IF(AND($B1512&lt;&gt;"",$C1512&lt;&gt;"",$B1512&lt;=$C1512),$C1512-$B1512+1,"")</f>
        <v/>
      </c>
      <c r="G1512" s="5">
        <f>IF($F1512="","",$F1512*$D1512)</f>
        <v/>
      </c>
      <c r="H1512" s="42">
        <f>IF($G1512="","",$O1512)</f>
        <v/>
      </c>
      <c r="I1512" s="5">
        <f>IF($G1512="","",$G1512*IF($H1512="",$O1512,$H1512)/100)</f>
        <v/>
      </c>
      <c r="J1512" s="5">
        <f>IF(OR($L1512="",NOT(COUNTIFS($L$2:$L1512,$L1512)=1)),"",SUMIFS($G:$G,$L:$L,$L1512))</f>
        <v/>
      </c>
      <c r="K1512" s="5">
        <f>IF(OR($L1512="",NOT(COUNTIFS($L$2:$L1512,$L1512)=1)),"",SUMIFS($I:$I,$L:$L,$L1512))</f>
        <v/>
      </c>
      <c r="L1512" s="6">
        <f>IF($B1512="","",YEAR($B1512))</f>
        <v/>
      </c>
      <c r="M1512" s="6">
        <f>INT((ROW()-2)/39)+1</f>
        <v/>
      </c>
      <c r="N1512" s="6">
        <f>MOD(ROW()-2,39)+2</f>
        <v/>
      </c>
      <c r="O1512" s="42">
        <f>IF(AND($B1512&lt;&gt;"",$C1512&lt;&gt;"",$B1512&lt;=$C1512),INDEX(Szabalyok!$C:$C,$N1512),"")</f>
        <v/>
      </c>
      <c r="P1512">
        <f>IF(D1512="",P1511,P1511+1)</f>
        <v/>
      </c>
    </row>
    <row r="1513">
      <c r="A1513">
        <f>IF(P1513=P1512,0,P1513)</f>
        <v/>
      </c>
      <c r="B1513" s="41">
        <f>IF($M1513&gt;300,"",IF(OR(INDEX(Bemenet!$E$2:$E$301,$M1513)="",INDEX(Bemenet!$F$2:$F$301,$M1513)=""),"",MAX(INDEX(Bemenet!$E$2:$E$301,$M1513),INDEX(Szabalyok!$A:$A,$N1513))))</f>
        <v/>
      </c>
      <c r="C1513" s="41">
        <f>IF($B1513="","",MIN(INDEX(Bemenet!$F$2:$F$301,$M1513),INDEX(Szabalyok!$B:$B,$N1513)))</f>
        <v/>
      </c>
      <c r="D1513" s="5">
        <f>IF(AND($B1513&lt;&gt;"",$C1513&lt;&gt;"",$B1513&lt;=$C1513),INDEX(Bemenet!$G$2:$G$301,$M1513),"")</f>
        <v/>
      </c>
      <c r="E1513" s="6">
        <f>IF(AND($B1513&lt;&gt;"",$C1513&lt;&gt;"",$B1513&lt;=$C1513),INDEX(Bemenet!$D$2:$D$301,$M1513),"")</f>
        <v/>
      </c>
      <c r="F1513" s="5">
        <f>IF(AND($B1513&lt;&gt;"",$C1513&lt;&gt;"",$B1513&lt;=$C1513),$C1513-$B1513+1,"")</f>
        <v/>
      </c>
      <c r="G1513" s="5">
        <f>IF($F1513="","",$F1513*$D1513)</f>
        <v/>
      </c>
      <c r="H1513" s="42">
        <f>IF($G1513="","",$O1513)</f>
        <v/>
      </c>
      <c r="I1513" s="5">
        <f>IF($G1513="","",$G1513*IF($H1513="",$O1513,$H1513)/100)</f>
        <v/>
      </c>
      <c r="J1513" s="5">
        <f>IF(OR($L1513="",NOT(COUNTIFS($L$2:$L1513,$L1513)=1)),"",SUMIFS($G:$G,$L:$L,$L1513))</f>
        <v/>
      </c>
      <c r="K1513" s="5">
        <f>IF(OR($L1513="",NOT(COUNTIFS($L$2:$L1513,$L1513)=1)),"",SUMIFS($I:$I,$L:$L,$L1513))</f>
        <v/>
      </c>
      <c r="L1513" s="6">
        <f>IF($B1513="","",YEAR($B1513))</f>
        <v/>
      </c>
      <c r="M1513" s="6">
        <f>INT((ROW()-2)/39)+1</f>
        <v/>
      </c>
      <c r="N1513" s="6">
        <f>MOD(ROW()-2,39)+2</f>
        <v/>
      </c>
      <c r="O1513" s="42">
        <f>IF(AND($B1513&lt;&gt;"",$C1513&lt;&gt;"",$B1513&lt;=$C1513),INDEX(Szabalyok!$C:$C,$N1513),"")</f>
        <v/>
      </c>
      <c r="P1513">
        <f>IF(D1513="",P1512,P1512+1)</f>
        <v/>
      </c>
    </row>
    <row r="1514">
      <c r="A1514">
        <f>IF(P1514=P1513,0,P1514)</f>
        <v/>
      </c>
      <c r="B1514" s="41">
        <f>IF($M1514&gt;300,"",IF(OR(INDEX(Bemenet!$E$2:$E$301,$M1514)="",INDEX(Bemenet!$F$2:$F$301,$M1514)=""),"",MAX(INDEX(Bemenet!$E$2:$E$301,$M1514),INDEX(Szabalyok!$A:$A,$N1514))))</f>
        <v/>
      </c>
      <c r="C1514" s="41">
        <f>IF($B1514="","",MIN(INDEX(Bemenet!$F$2:$F$301,$M1514),INDEX(Szabalyok!$B:$B,$N1514)))</f>
        <v/>
      </c>
      <c r="D1514" s="5">
        <f>IF(AND($B1514&lt;&gt;"",$C1514&lt;&gt;"",$B1514&lt;=$C1514),INDEX(Bemenet!$G$2:$G$301,$M1514),"")</f>
        <v/>
      </c>
      <c r="E1514" s="6">
        <f>IF(AND($B1514&lt;&gt;"",$C1514&lt;&gt;"",$B1514&lt;=$C1514),INDEX(Bemenet!$D$2:$D$301,$M1514),"")</f>
        <v/>
      </c>
      <c r="F1514" s="5">
        <f>IF(AND($B1514&lt;&gt;"",$C1514&lt;&gt;"",$B1514&lt;=$C1514),$C1514-$B1514+1,"")</f>
        <v/>
      </c>
      <c r="G1514" s="5">
        <f>IF($F1514="","",$F1514*$D1514)</f>
        <v/>
      </c>
      <c r="H1514" s="42">
        <f>IF($G1514="","",$O1514)</f>
        <v/>
      </c>
      <c r="I1514" s="5">
        <f>IF($G1514="","",$G1514*IF($H1514="",$O1514,$H1514)/100)</f>
        <v/>
      </c>
      <c r="J1514" s="5">
        <f>IF(OR($L1514="",NOT(COUNTIFS($L$2:$L1514,$L1514)=1)),"",SUMIFS($G:$G,$L:$L,$L1514))</f>
        <v/>
      </c>
      <c r="K1514" s="5">
        <f>IF(OR($L1514="",NOT(COUNTIFS($L$2:$L1514,$L1514)=1)),"",SUMIFS($I:$I,$L:$L,$L1514))</f>
        <v/>
      </c>
      <c r="L1514" s="6">
        <f>IF($B1514="","",YEAR($B1514))</f>
        <v/>
      </c>
      <c r="M1514" s="6">
        <f>INT((ROW()-2)/39)+1</f>
        <v/>
      </c>
      <c r="N1514" s="6">
        <f>MOD(ROW()-2,39)+2</f>
        <v/>
      </c>
      <c r="O1514" s="42">
        <f>IF(AND($B1514&lt;&gt;"",$C1514&lt;&gt;"",$B1514&lt;=$C1514),INDEX(Szabalyok!$C:$C,$N1514),"")</f>
        <v/>
      </c>
      <c r="P1514">
        <f>IF(D1514="",P1513,P1513+1)</f>
        <v/>
      </c>
    </row>
    <row r="1515">
      <c r="A1515">
        <f>IF(P1515=P1514,0,P1515)</f>
        <v/>
      </c>
      <c r="B1515" s="41">
        <f>IF($M1515&gt;300,"",IF(OR(INDEX(Bemenet!$E$2:$E$301,$M1515)="",INDEX(Bemenet!$F$2:$F$301,$M1515)=""),"",MAX(INDEX(Bemenet!$E$2:$E$301,$M1515),INDEX(Szabalyok!$A:$A,$N1515))))</f>
        <v/>
      </c>
      <c r="C1515" s="41">
        <f>IF($B1515="","",MIN(INDEX(Bemenet!$F$2:$F$301,$M1515),INDEX(Szabalyok!$B:$B,$N1515)))</f>
        <v/>
      </c>
      <c r="D1515" s="5">
        <f>IF(AND($B1515&lt;&gt;"",$C1515&lt;&gt;"",$B1515&lt;=$C1515),INDEX(Bemenet!$G$2:$G$301,$M1515),"")</f>
        <v/>
      </c>
      <c r="E1515" s="6">
        <f>IF(AND($B1515&lt;&gt;"",$C1515&lt;&gt;"",$B1515&lt;=$C1515),INDEX(Bemenet!$D$2:$D$301,$M1515),"")</f>
        <v/>
      </c>
      <c r="F1515" s="5">
        <f>IF(AND($B1515&lt;&gt;"",$C1515&lt;&gt;"",$B1515&lt;=$C1515),$C1515-$B1515+1,"")</f>
        <v/>
      </c>
      <c r="G1515" s="5">
        <f>IF($F1515="","",$F1515*$D1515)</f>
        <v/>
      </c>
      <c r="H1515" s="42">
        <f>IF($G1515="","",$O1515)</f>
        <v/>
      </c>
      <c r="I1515" s="5">
        <f>IF($G1515="","",$G1515*IF($H1515="",$O1515,$H1515)/100)</f>
        <v/>
      </c>
      <c r="J1515" s="5">
        <f>IF(OR($L1515="",NOT(COUNTIFS($L$2:$L1515,$L1515)=1)),"",SUMIFS($G:$G,$L:$L,$L1515))</f>
        <v/>
      </c>
      <c r="K1515" s="5">
        <f>IF(OR($L1515="",NOT(COUNTIFS($L$2:$L1515,$L1515)=1)),"",SUMIFS($I:$I,$L:$L,$L1515))</f>
        <v/>
      </c>
      <c r="L1515" s="6">
        <f>IF($B1515="","",YEAR($B1515))</f>
        <v/>
      </c>
      <c r="M1515" s="6">
        <f>INT((ROW()-2)/39)+1</f>
        <v/>
      </c>
      <c r="N1515" s="6">
        <f>MOD(ROW()-2,39)+2</f>
        <v/>
      </c>
      <c r="O1515" s="42">
        <f>IF(AND($B1515&lt;&gt;"",$C1515&lt;&gt;"",$B1515&lt;=$C1515),INDEX(Szabalyok!$C:$C,$N1515),"")</f>
        <v/>
      </c>
      <c r="P1515">
        <f>IF(D1515="",P1514,P1514+1)</f>
        <v/>
      </c>
    </row>
    <row r="1516">
      <c r="A1516">
        <f>IF(P1516=P1515,0,P1516)</f>
        <v/>
      </c>
      <c r="B1516" s="41">
        <f>IF($M1516&gt;300,"",IF(OR(INDEX(Bemenet!$E$2:$E$301,$M1516)="",INDEX(Bemenet!$F$2:$F$301,$M1516)=""),"",MAX(INDEX(Bemenet!$E$2:$E$301,$M1516),INDEX(Szabalyok!$A:$A,$N1516))))</f>
        <v/>
      </c>
      <c r="C1516" s="41">
        <f>IF($B1516="","",MIN(INDEX(Bemenet!$F$2:$F$301,$M1516),INDEX(Szabalyok!$B:$B,$N1516)))</f>
        <v/>
      </c>
      <c r="D1516" s="5">
        <f>IF(AND($B1516&lt;&gt;"",$C1516&lt;&gt;"",$B1516&lt;=$C1516),INDEX(Bemenet!$G$2:$G$301,$M1516),"")</f>
        <v/>
      </c>
      <c r="E1516" s="6">
        <f>IF(AND($B1516&lt;&gt;"",$C1516&lt;&gt;"",$B1516&lt;=$C1516),INDEX(Bemenet!$D$2:$D$301,$M1516),"")</f>
        <v/>
      </c>
      <c r="F1516" s="5">
        <f>IF(AND($B1516&lt;&gt;"",$C1516&lt;&gt;"",$B1516&lt;=$C1516),$C1516-$B1516+1,"")</f>
        <v/>
      </c>
      <c r="G1516" s="5">
        <f>IF($F1516="","",$F1516*$D1516)</f>
        <v/>
      </c>
      <c r="H1516" s="42">
        <f>IF($G1516="","",$O1516)</f>
        <v/>
      </c>
      <c r="I1516" s="5">
        <f>IF($G1516="","",$G1516*IF($H1516="",$O1516,$H1516)/100)</f>
        <v/>
      </c>
      <c r="J1516" s="5">
        <f>IF(OR($L1516="",NOT(COUNTIFS($L$2:$L1516,$L1516)=1)),"",SUMIFS($G:$G,$L:$L,$L1516))</f>
        <v/>
      </c>
      <c r="K1516" s="5">
        <f>IF(OR($L1516="",NOT(COUNTIFS($L$2:$L1516,$L1516)=1)),"",SUMIFS($I:$I,$L:$L,$L1516))</f>
        <v/>
      </c>
      <c r="L1516" s="6">
        <f>IF($B1516="","",YEAR($B1516))</f>
        <v/>
      </c>
      <c r="M1516" s="6">
        <f>INT((ROW()-2)/39)+1</f>
        <v/>
      </c>
      <c r="N1516" s="6">
        <f>MOD(ROW()-2,39)+2</f>
        <v/>
      </c>
      <c r="O1516" s="42">
        <f>IF(AND($B1516&lt;&gt;"",$C1516&lt;&gt;"",$B1516&lt;=$C1516),INDEX(Szabalyok!$C:$C,$N1516),"")</f>
        <v/>
      </c>
      <c r="P1516">
        <f>IF(D1516="",P1515,P1515+1)</f>
        <v/>
      </c>
    </row>
    <row r="1517">
      <c r="A1517">
        <f>IF(P1517=P1516,0,P1517)</f>
        <v/>
      </c>
      <c r="B1517" s="41">
        <f>IF($M1517&gt;300,"",IF(OR(INDEX(Bemenet!$E$2:$E$301,$M1517)="",INDEX(Bemenet!$F$2:$F$301,$M1517)=""),"",MAX(INDEX(Bemenet!$E$2:$E$301,$M1517),INDEX(Szabalyok!$A:$A,$N1517))))</f>
        <v/>
      </c>
      <c r="C1517" s="41">
        <f>IF($B1517="","",MIN(INDEX(Bemenet!$F$2:$F$301,$M1517),INDEX(Szabalyok!$B:$B,$N1517)))</f>
        <v/>
      </c>
      <c r="D1517" s="5">
        <f>IF(AND($B1517&lt;&gt;"",$C1517&lt;&gt;"",$B1517&lt;=$C1517),INDEX(Bemenet!$G$2:$G$301,$M1517),"")</f>
        <v/>
      </c>
      <c r="E1517" s="6">
        <f>IF(AND($B1517&lt;&gt;"",$C1517&lt;&gt;"",$B1517&lt;=$C1517),INDEX(Bemenet!$D$2:$D$301,$M1517),"")</f>
        <v/>
      </c>
      <c r="F1517" s="5">
        <f>IF(AND($B1517&lt;&gt;"",$C1517&lt;&gt;"",$B1517&lt;=$C1517),$C1517-$B1517+1,"")</f>
        <v/>
      </c>
      <c r="G1517" s="5">
        <f>IF($F1517="","",$F1517*$D1517)</f>
        <v/>
      </c>
      <c r="H1517" s="42">
        <f>IF($G1517="","",$O1517)</f>
        <v/>
      </c>
      <c r="I1517" s="5">
        <f>IF($G1517="","",$G1517*IF($H1517="",$O1517,$H1517)/100)</f>
        <v/>
      </c>
      <c r="J1517" s="5">
        <f>IF(OR($L1517="",NOT(COUNTIFS($L$2:$L1517,$L1517)=1)),"",SUMIFS($G:$G,$L:$L,$L1517))</f>
        <v/>
      </c>
      <c r="K1517" s="5">
        <f>IF(OR($L1517="",NOT(COUNTIFS($L$2:$L1517,$L1517)=1)),"",SUMIFS($I:$I,$L:$L,$L1517))</f>
        <v/>
      </c>
      <c r="L1517" s="6">
        <f>IF($B1517="","",YEAR($B1517))</f>
        <v/>
      </c>
      <c r="M1517" s="6">
        <f>INT((ROW()-2)/39)+1</f>
        <v/>
      </c>
      <c r="N1517" s="6">
        <f>MOD(ROW()-2,39)+2</f>
        <v/>
      </c>
      <c r="O1517" s="42">
        <f>IF(AND($B1517&lt;&gt;"",$C1517&lt;&gt;"",$B1517&lt;=$C1517),INDEX(Szabalyok!$C:$C,$N1517),"")</f>
        <v/>
      </c>
      <c r="P1517">
        <f>IF(D1517="",P1516,P1516+1)</f>
        <v/>
      </c>
    </row>
    <row r="1518">
      <c r="A1518">
        <f>IF(P1518=P1517,0,P1518)</f>
        <v/>
      </c>
      <c r="B1518" s="41">
        <f>IF($M1518&gt;300,"",IF(OR(INDEX(Bemenet!$E$2:$E$301,$M1518)="",INDEX(Bemenet!$F$2:$F$301,$M1518)=""),"",MAX(INDEX(Bemenet!$E$2:$E$301,$M1518),INDEX(Szabalyok!$A:$A,$N1518))))</f>
        <v/>
      </c>
      <c r="C1518" s="41">
        <f>IF($B1518="","",MIN(INDEX(Bemenet!$F$2:$F$301,$M1518),INDEX(Szabalyok!$B:$B,$N1518)))</f>
        <v/>
      </c>
      <c r="D1518" s="5">
        <f>IF(AND($B1518&lt;&gt;"",$C1518&lt;&gt;"",$B1518&lt;=$C1518),INDEX(Bemenet!$G$2:$G$301,$M1518),"")</f>
        <v/>
      </c>
      <c r="E1518" s="6">
        <f>IF(AND($B1518&lt;&gt;"",$C1518&lt;&gt;"",$B1518&lt;=$C1518),INDEX(Bemenet!$D$2:$D$301,$M1518),"")</f>
        <v/>
      </c>
      <c r="F1518" s="5">
        <f>IF(AND($B1518&lt;&gt;"",$C1518&lt;&gt;"",$B1518&lt;=$C1518),$C1518-$B1518+1,"")</f>
        <v/>
      </c>
      <c r="G1518" s="5">
        <f>IF($F1518="","",$F1518*$D1518)</f>
        <v/>
      </c>
      <c r="H1518" s="42">
        <f>IF($G1518="","",$O1518)</f>
        <v/>
      </c>
      <c r="I1518" s="5">
        <f>IF($G1518="","",$G1518*IF($H1518="",$O1518,$H1518)/100)</f>
        <v/>
      </c>
      <c r="J1518" s="5">
        <f>IF(OR($L1518="",NOT(COUNTIFS($L$2:$L1518,$L1518)=1)),"",SUMIFS($G:$G,$L:$L,$L1518))</f>
        <v/>
      </c>
      <c r="K1518" s="5">
        <f>IF(OR($L1518="",NOT(COUNTIFS($L$2:$L1518,$L1518)=1)),"",SUMIFS($I:$I,$L:$L,$L1518))</f>
        <v/>
      </c>
      <c r="L1518" s="6">
        <f>IF($B1518="","",YEAR($B1518))</f>
        <v/>
      </c>
      <c r="M1518" s="6">
        <f>INT((ROW()-2)/39)+1</f>
        <v/>
      </c>
      <c r="N1518" s="6">
        <f>MOD(ROW()-2,39)+2</f>
        <v/>
      </c>
      <c r="O1518" s="42">
        <f>IF(AND($B1518&lt;&gt;"",$C1518&lt;&gt;"",$B1518&lt;=$C1518),INDEX(Szabalyok!$C:$C,$N1518),"")</f>
        <v/>
      </c>
      <c r="P1518">
        <f>IF(D1518="",P1517,P1517+1)</f>
        <v/>
      </c>
    </row>
    <row r="1519">
      <c r="A1519">
        <f>IF(P1519=P1518,0,P1519)</f>
        <v/>
      </c>
      <c r="B1519" s="41">
        <f>IF($M1519&gt;300,"",IF(OR(INDEX(Bemenet!$E$2:$E$301,$M1519)="",INDEX(Bemenet!$F$2:$F$301,$M1519)=""),"",MAX(INDEX(Bemenet!$E$2:$E$301,$M1519),INDEX(Szabalyok!$A:$A,$N1519))))</f>
        <v/>
      </c>
      <c r="C1519" s="41">
        <f>IF($B1519="","",MIN(INDEX(Bemenet!$F$2:$F$301,$M1519),INDEX(Szabalyok!$B:$B,$N1519)))</f>
        <v/>
      </c>
      <c r="D1519" s="5">
        <f>IF(AND($B1519&lt;&gt;"",$C1519&lt;&gt;"",$B1519&lt;=$C1519),INDEX(Bemenet!$G$2:$G$301,$M1519),"")</f>
        <v/>
      </c>
      <c r="E1519" s="6">
        <f>IF(AND($B1519&lt;&gt;"",$C1519&lt;&gt;"",$B1519&lt;=$C1519),INDEX(Bemenet!$D$2:$D$301,$M1519),"")</f>
        <v/>
      </c>
      <c r="F1519" s="5">
        <f>IF(AND($B1519&lt;&gt;"",$C1519&lt;&gt;"",$B1519&lt;=$C1519),$C1519-$B1519+1,"")</f>
        <v/>
      </c>
      <c r="G1519" s="5">
        <f>IF($F1519="","",$F1519*$D1519)</f>
        <v/>
      </c>
      <c r="H1519" s="42">
        <f>IF($G1519="","",$O1519)</f>
        <v/>
      </c>
      <c r="I1519" s="5">
        <f>IF($G1519="","",$G1519*IF($H1519="",$O1519,$H1519)/100)</f>
        <v/>
      </c>
      <c r="J1519" s="5">
        <f>IF(OR($L1519="",NOT(COUNTIFS($L$2:$L1519,$L1519)=1)),"",SUMIFS($G:$G,$L:$L,$L1519))</f>
        <v/>
      </c>
      <c r="K1519" s="5">
        <f>IF(OR($L1519="",NOT(COUNTIFS($L$2:$L1519,$L1519)=1)),"",SUMIFS($I:$I,$L:$L,$L1519))</f>
        <v/>
      </c>
      <c r="L1519" s="6">
        <f>IF($B1519="","",YEAR($B1519))</f>
        <v/>
      </c>
      <c r="M1519" s="6">
        <f>INT((ROW()-2)/39)+1</f>
        <v/>
      </c>
      <c r="N1519" s="6">
        <f>MOD(ROW()-2,39)+2</f>
        <v/>
      </c>
      <c r="O1519" s="42">
        <f>IF(AND($B1519&lt;&gt;"",$C1519&lt;&gt;"",$B1519&lt;=$C1519),INDEX(Szabalyok!$C:$C,$N1519),"")</f>
        <v/>
      </c>
      <c r="P1519">
        <f>IF(D1519="",P1518,P1518+1)</f>
        <v/>
      </c>
    </row>
    <row r="1520">
      <c r="A1520">
        <f>IF(P1520=P1519,0,P1520)</f>
        <v/>
      </c>
      <c r="B1520" s="41">
        <f>IF($M1520&gt;300,"",IF(OR(INDEX(Bemenet!$E$2:$E$301,$M1520)="",INDEX(Bemenet!$F$2:$F$301,$M1520)=""),"",MAX(INDEX(Bemenet!$E$2:$E$301,$M1520),INDEX(Szabalyok!$A:$A,$N1520))))</f>
        <v/>
      </c>
      <c r="C1520" s="41">
        <f>IF($B1520="","",MIN(INDEX(Bemenet!$F$2:$F$301,$M1520),INDEX(Szabalyok!$B:$B,$N1520)))</f>
        <v/>
      </c>
      <c r="D1520" s="5">
        <f>IF(AND($B1520&lt;&gt;"",$C1520&lt;&gt;"",$B1520&lt;=$C1520),INDEX(Bemenet!$G$2:$G$301,$M1520),"")</f>
        <v/>
      </c>
      <c r="E1520" s="6">
        <f>IF(AND($B1520&lt;&gt;"",$C1520&lt;&gt;"",$B1520&lt;=$C1520),INDEX(Bemenet!$D$2:$D$301,$M1520),"")</f>
        <v/>
      </c>
      <c r="F1520" s="5">
        <f>IF(AND($B1520&lt;&gt;"",$C1520&lt;&gt;"",$B1520&lt;=$C1520),$C1520-$B1520+1,"")</f>
        <v/>
      </c>
      <c r="G1520" s="5">
        <f>IF($F1520="","",$F1520*$D1520)</f>
        <v/>
      </c>
      <c r="H1520" s="42">
        <f>IF($G1520="","",$O1520)</f>
        <v/>
      </c>
      <c r="I1520" s="5">
        <f>IF($G1520="","",$G1520*IF($H1520="",$O1520,$H1520)/100)</f>
        <v/>
      </c>
      <c r="J1520" s="5">
        <f>IF(OR($L1520="",NOT(COUNTIFS($L$2:$L1520,$L1520)=1)),"",SUMIFS($G:$G,$L:$L,$L1520))</f>
        <v/>
      </c>
      <c r="K1520" s="5">
        <f>IF(OR($L1520="",NOT(COUNTIFS($L$2:$L1520,$L1520)=1)),"",SUMIFS($I:$I,$L:$L,$L1520))</f>
        <v/>
      </c>
      <c r="L1520" s="6">
        <f>IF($B1520="","",YEAR($B1520))</f>
        <v/>
      </c>
      <c r="M1520" s="6">
        <f>INT((ROW()-2)/39)+1</f>
        <v/>
      </c>
      <c r="N1520" s="6">
        <f>MOD(ROW()-2,39)+2</f>
        <v/>
      </c>
      <c r="O1520" s="42">
        <f>IF(AND($B1520&lt;&gt;"",$C1520&lt;&gt;"",$B1520&lt;=$C1520),INDEX(Szabalyok!$C:$C,$N1520),"")</f>
        <v/>
      </c>
      <c r="P1520">
        <f>IF(D1520="",P1519,P1519+1)</f>
        <v/>
      </c>
    </row>
    <row r="1521">
      <c r="A1521">
        <f>IF(P1521=P1520,0,P1521)</f>
        <v/>
      </c>
      <c r="B1521" s="41">
        <f>IF($M1521&gt;300,"",IF(OR(INDEX(Bemenet!$E$2:$E$301,$M1521)="",INDEX(Bemenet!$F$2:$F$301,$M1521)=""),"",MAX(INDEX(Bemenet!$E$2:$E$301,$M1521),INDEX(Szabalyok!$A:$A,$N1521))))</f>
        <v/>
      </c>
      <c r="C1521" s="41">
        <f>IF($B1521="","",MIN(INDEX(Bemenet!$F$2:$F$301,$M1521),INDEX(Szabalyok!$B:$B,$N1521)))</f>
        <v/>
      </c>
      <c r="D1521" s="5">
        <f>IF(AND($B1521&lt;&gt;"",$C1521&lt;&gt;"",$B1521&lt;=$C1521),INDEX(Bemenet!$G$2:$G$301,$M1521),"")</f>
        <v/>
      </c>
      <c r="E1521" s="6">
        <f>IF(AND($B1521&lt;&gt;"",$C1521&lt;&gt;"",$B1521&lt;=$C1521),INDEX(Bemenet!$D$2:$D$301,$M1521),"")</f>
        <v/>
      </c>
      <c r="F1521" s="5">
        <f>IF(AND($B1521&lt;&gt;"",$C1521&lt;&gt;"",$B1521&lt;=$C1521),$C1521-$B1521+1,"")</f>
        <v/>
      </c>
      <c r="G1521" s="5">
        <f>IF($F1521="","",$F1521*$D1521)</f>
        <v/>
      </c>
      <c r="H1521" s="42">
        <f>IF($G1521="","",$O1521)</f>
        <v/>
      </c>
      <c r="I1521" s="5">
        <f>IF($G1521="","",$G1521*IF($H1521="",$O1521,$H1521)/100)</f>
        <v/>
      </c>
      <c r="J1521" s="5">
        <f>IF(OR($L1521="",NOT(COUNTIFS($L$2:$L1521,$L1521)=1)),"",SUMIFS($G:$G,$L:$L,$L1521))</f>
        <v/>
      </c>
      <c r="K1521" s="5">
        <f>IF(OR($L1521="",NOT(COUNTIFS($L$2:$L1521,$L1521)=1)),"",SUMIFS($I:$I,$L:$L,$L1521))</f>
        <v/>
      </c>
      <c r="L1521" s="6">
        <f>IF($B1521="","",YEAR($B1521))</f>
        <v/>
      </c>
      <c r="M1521" s="6">
        <f>INT((ROW()-2)/39)+1</f>
        <v/>
      </c>
      <c r="N1521" s="6">
        <f>MOD(ROW()-2,39)+2</f>
        <v/>
      </c>
      <c r="O1521" s="42">
        <f>IF(AND($B1521&lt;&gt;"",$C1521&lt;&gt;"",$B1521&lt;=$C1521),INDEX(Szabalyok!$C:$C,$N1521),"")</f>
        <v/>
      </c>
      <c r="P1521">
        <f>IF(D1521="",P1520,P1520+1)</f>
        <v/>
      </c>
    </row>
    <row r="1522">
      <c r="A1522">
        <f>IF(P1522=P1521,0,P1522)</f>
        <v/>
      </c>
      <c r="B1522" s="41">
        <f>IF($M1522&gt;300,"",IF(OR(INDEX(Bemenet!$E$2:$E$301,$M1522)="",INDEX(Bemenet!$F$2:$F$301,$M1522)=""),"",MAX(INDEX(Bemenet!$E$2:$E$301,$M1522),INDEX(Szabalyok!$A:$A,$N1522))))</f>
        <v/>
      </c>
      <c r="C1522" s="41">
        <f>IF($B1522="","",MIN(INDEX(Bemenet!$F$2:$F$301,$M1522),INDEX(Szabalyok!$B:$B,$N1522)))</f>
        <v/>
      </c>
      <c r="D1522" s="5">
        <f>IF(AND($B1522&lt;&gt;"",$C1522&lt;&gt;"",$B1522&lt;=$C1522),INDEX(Bemenet!$G$2:$G$301,$M1522),"")</f>
        <v/>
      </c>
      <c r="E1522" s="6">
        <f>IF(AND($B1522&lt;&gt;"",$C1522&lt;&gt;"",$B1522&lt;=$C1522),INDEX(Bemenet!$D$2:$D$301,$M1522),"")</f>
        <v/>
      </c>
      <c r="F1522" s="5">
        <f>IF(AND($B1522&lt;&gt;"",$C1522&lt;&gt;"",$B1522&lt;=$C1522),$C1522-$B1522+1,"")</f>
        <v/>
      </c>
      <c r="G1522" s="5">
        <f>IF($F1522="","",$F1522*$D1522)</f>
        <v/>
      </c>
      <c r="H1522" s="42">
        <f>IF($G1522="","",$O1522)</f>
        <v/>
      </c>
      <c r="I1522" s="5">
        <f>IF($G1522="","",$G1522*IF($H1522="",$O1522,$H1522)/100)</f>
        <v/>
      </c>
      <c r="J1522" s="5">
        <f>IF(OR($L1522="",NOT(COUNTIFS($L$2:$L1522,$L1522)=1)),"",SUMIFS($G:$G,$L:$L,$L1522))</f>
        <v/>
      </c>
      <c r="K1522" s="5">
        <f>IF(OR($L1522="",NOT(COUNTIFS($L$2:$L1522,$L1522)=1)),"",SUMIFS($I:$I,$L:$L,$L1522))</f>
        <v/>
      </c>
      <c r="L1522" s="6">
        <f>IF($B1522="","",YEAR($B1522))</f>
        <v/>
      </c>
      <c r="M1522" s="6">
        <f>INT((ROW()-2)/39)+1</f>
        <v/>
      </c>
      <c r="N1522" s="6">
        <f>MOD(ROW()-2,39)+2</f>
        <v/>
      </c>
      <c r="O1522" s="42">
        <f>IF(AND($B1522&lt;&gt;"",$C1522&lt;&gt;"",$B1522&lt;=$C1522),INDEX(Szabalyok!$C:$C,$N1522),"")</f>
        <v/>
      </c>
      <c r="P1522">
        <f>IF(D1522="",P1521,P1521+1)</f>
        <v/>
      </c>
    </row>
    <row r="1523">
      <c r="A1523">
        <f>IF(P1523=P1522,0,P1523)</f>
        <v/>
      </c>
      <c r="B1523" s="41">
        <f>IF($M1523&gt;300,"",IF(OR(INDEX(Bemenet!$E$2:$E$301,$M1523)="",INDEX(Bemenet!$F$2:$F$301,$M1523)=""),"",MAX(INDEX(Bemenet!$E$2:$E$301,$M1523),INDEX(Szabalyok!$A:$A,$N1523))))</f>
        <v/>
      </c>
      <c r="C1523" s="41">
        <f>IF($B1523="","",MIN(INDEX(Bemenet!$F$2:$F$301,$M1523),INDEX(Szabalyok!$B:$B,$N1523)))</f>
        <v/>
      </c>
      <c r="D1523" s="5">
        <f>IF(AND($B1523&lt;&gt;"",$C1523&lt;&gt;"",$B1523&lt;=$C1523),INDEX(Bemenet!$G$2:$G$301,$M1523),"")</f>
        <v/>
      </c>
      <c r="E1523" s="6">
        <f>IF(AND($B1523&lt;&gt;"",$C1523&lt;&gt;"",$B1523&lt;=$C1523),INDEX(Bemenet!$D$2:$D$301,$M1523),"")</f>
        <v/>
      </c>
      <c r="F1523" s="5">
        <f>IF(AND($B1523&lt;&gt;"",$C1523&lt;&gt;"",$B1523&lt;=$C1523),$C1523-$B1523+1,"")</f>
        <v/>
      </c>
      <c r="G1523" s="5">
        <f>IF($F1523="","",$F1523*$D1523)</f>
        <v/>
      </c>
      <c r="H1523" s="42">
        <f>IF($G1523="","",$O1523)</f>
        <v/>
      </c>
      <c r="I1523" s="5">
        <f>IF($G1523="","",$G1523*IF($H1523="",$O1523,$H1523)/100)</f>
        <v/>
      </c>
      <c r="J1523" s="5">
        <f>IF(OR($L1523="",NOT(COUNTIFS($L$2:$L1523,$L1523)=1)),"",SUMIFS($G:$G,$L:$L,$L1523))</f>
        <v/>
      </c>
      <c r="K1523" s="5">
        <f>IF(OR($L1523="",NOT(COUNTIFS($L$2:$L1523,$L1523)=1)),"",SUMIFS($I:$I,$L:$L,$L1523))</f>
        <v/>
      </c>
      <c r="L1523" s="6">
        <f>IF($B1523="","",YEAR($B1523))</f>
        <v/>
      </c>
      <c r="M1523" s="6">
        <f>INT((ROW()-2)/39)+1</f>
        <v/>
      </c>
      <c r="N1523" s="6">
        <f>MOD(ROW()-2,39)+2</f>
        <v/>
      </c>
      <c r="O1523" s="42">
        <f>IF(AND($B1523&lt;&gt;"",$C1523&lt;&gt;"",$B1523&lt;=$C1523),INDEX(Szabalyok!$C:$C,$N1523),"")</f>
        <v/>
      </c>
      <c r="P1523">
        <f>IF(D1523="",P1522,P1522+1)</f>
        <v/>
      </c>
    </row>
    <row r="1524">
      <c r="A1524">
        <f>IF(P1524=P1523,0,P1524)</f>
        <v/>
      </c>
      <c r="B1524" s="41">
        <f>IF($M1524&gt;300,"",IF(OR(INDEX(Bemenet!$E$2:$E$301,$M1524)="",INDEX(Bemenet!$F$2:$F$301,$M1524)=""),"",MAX(INDEX(Bemenet!$E$2:$E$301,$M1524),INDEX(Szabalyok!$A:$A,$N1524))))</f>
        <v/>
      </c>
      <c r="C1524" s="41">
        <f>IF($B1524="","",MIN(INDEX(Bemenet!$F$2:$F$301,$M1524),INDEX(Szabalyok!$B:$B,$N1524)))</f>
        <v/>
      </c>
      <c r="D1524" s="5">
        <f>IF(AND($B1524&lt;&gt;"",$C1524&lt;&gt;"",$B1524&lt;=$C1524),INDEX(Bemenet!$G$2:$G$301,$M1524),"")</f>
        <v/>
      </c>
      <c r="E1524" s="6">
        <f>IF(AND($B1524&lt;&gt;"",$C1524&lt;&gt;"",$B1524&lt;=$C1524),INDEX(Bemenet!$D$2:$D$301,$M1524),"")</f>
        <v/>
      </c>
      <c r="F1524" s="5">
        <f>IF(AND($B1524&lt;&gt;"",$C1524&lt;&gt;"",$B1524&lt;=$C1524),$C1524-$B1524+1,"")</f>
        <v/>
      </c>
      <c r="G1524" s="5">
        <f>IF($F1524="","",$F1524*$D1524)</f>
        <v/>
      </c>
      <c r="H1524" s="42">
        <f>IF($G1524="","",$O1524)</f>
        <v/>
      </c>
      <c r="I1524" s="5">
        <f>IF($G1524="","",$G1524*IF($H1524="",$O1524,$H1524)/100)</f>
        <v/>
      </c>
      <c r="J1524" s="5">
        <f>IF(OR($L1524="",NOT(COUNTIFS($L$2:$L1524,$L1524)=1)),"",SUMIFS($G:$G,$L:$L,$L1524))</f>
        <v/>
      </c>
      <c r="K1524" s="5">
        <f>IF(OR($L1524="",NOT(COUNTIFS($L$2:$L1524,$L1524)=1)),"",SUMIFS($I:$I,$L:$L,$L1524))</f>
        <v/>
      </c>
      <c r="L1524" s="6">
        <f>IF($B1524="","",YEAR($B1524))</f>
        <v/>
      </c>
      <c r="M1524" s="6">
        <f>INT((ROW()-2)/39)+1</f>
        <v/>
      </c>
      <c r="N1524" s="6">
        <f>MOD(ROW()-2,39)+2</f>
        <v/>
      </c>
      <c r="O1524" s="42">
        <f>IF(AND($B1524&lt;&gt;"",$C1524&lt;&gt;"",$B1524&lt;=$C1524),INDEX(Szabalyok!$C:$C,$N1524),"")</f>
        <v/>
      </c>
      <c r="P1524">
        <f>IF(D1524="",P1523,P1523+1)</f>
        <v/>
      </c>
    </row>
    <row r="1525">
      <c r="A1525">
        <f>IF(P1525=P1524,0,P1525)</f>
        <v/>
      </c>
      <c r="B1525" s="41">
        <f>IF($M1525&gt;300,"",IF(OR(INDEX(Bemenet!$E$2:$E$301,$M1525)="",INDEX(Bemenet!$F$2:$F$301,$M1525)=""),"",MAX(INDEX(Bemenet!$E$2:$E$301,$M1525),INDEX(Szabalyok!$A:$A,$N1525))))</f>
        <v/>
      </c>
      <c r="C1525" s="41">
        <f>IF($B1525="","",MIN(INDEX(Bemenet!$F$2:$F$301,$M1525),INDEX(Szabalyok!$B:$B,$N1525)))</f>
        <v/>
      </c>
      <c r="D1525" s="5">
        <f>IF(AND($B1525&lt;&gt;"",$C1525&lt;&gt;"",$B1525&lt;=$C1525),INDEX(Bemenet!$G$2:$G$301,$M1525),"")</f>
        <v/>
      </c>
      <c r="E1525" s="6">
        <f>IF(AND($B1525&lt;&gt;"",$C1525&lt;&gt;"",$B1525&lt;=$C1525),INDEX(Bemenet!$D$2:$D$301,$M1525),"")</f>
        <v/>
      </c>
      <c r="F1525" s="5">
        <f>IF(AND($B1525&lt;&gt;"",$C1525&lt;&gt;"",$B1525&lt;=$C1525),$C1525-$B1525+1,"")</f>
        <v/>
      </c>
      <c r="G1525" s="5">
        <f>IF($F1525="","",$F1525*$D1525)</f>
        <v/>
      </c>
      <c r="H1525" s="42">
        <f>IF($G1525="","",$O1525)</f>
        <v/>
      </c>
      <c r="I1525" s="5">
        <f>IF($G1525="","",$G1525*IF($H1525="",$O1525,$H1525)/100)</f>
        <v/>
      </c>
      <c r="J1525" s="5">
        <f>IF(OR($L1525="",NOT(COUNTIFS($L$2:$L1525,$L1525)=1)),"",SUMIFS($G:$G,$L:$L,$L1525))</f>
        <v/>
      </c>
      <c r="K1525" s="5">
        <f>IF(OR($L1525="",NOT(COUNTIFS($L$2:$L1525,$L1525)=1)),"",SUMIFS($I:$I,$L:$L,$L1525))</f>
        <v/>
      </c>
      <c r="L1525" s="6">
        <f>IF($B1525="","",YEAR($B1525))</f>
        <v/>
      </c>
      <c r="M1525" s="6">
        <f>INT((ROW()-2)/39)+1</f>
        <v/>
      </c>
      <c r="N1525" s="6">
        <f>MOD(ROW()-2,39)+2</f>
        <v/>
      </c>
      <c r="O1525" s="42">
        <f>IF(AND($B1525&lt;&gt;"",$C1525&lt;&gt;"",$B1525&lt;=$C1525),INDEX(Szabalyok!$C:$C,$N1525),"")</f>
        <v/>
      </c>
      <c r="P1525">
        <f>IF(D1525="",P1524,P1524+1)</f>
        <v/>
      </c>
    </row>
    <row r="1526">
      <c r="A1526">
        <f>IF(P1526=P1525,0,P1526)</f>
        <v/>
      </c>
      <c r="B1526" s="41">
        <f>IF($M1526&gt;300,"",IF(OR(INDEX(Bemenet!$E$2:$E$301,$M1526)="",INDEX(Bemenet!$F$2:$F$301,$M1526)=""),"",MAX(INDEX(Bemenet!$E$2:$E$301,$M1526),INDEX(Szabalyok!$A:$A,$N1526))))</f>
        <v/>
      </c>
      <c r="C1526" s="41">
        <f>IF($B1526="","",MIN(INDEX(Bemenet!$F$2:$F$301,$M1526),INDEX(Szabalyok!$B:$B,$N1526)))</f>
        <v/>
      </c>
      <c r="D1526" s="5">
        <f>IF(AND($B1526&lt;&gt;"",$C1526&lt;&gt;"",$B1526&lt;=$C1526),INDEX(Bemenet!$G$2:$G$301,$M1526),"")</f>
        <v/>
      </c>
      <c r="E1526" s="6">
        <f>IF(AND($B1526&lt;&gt;"",$C1526&lt;&gt;"",$B1526&lt;=$C1526),INDEX(Bemenet!$D$2:$D$301,$M1526),"")</f>
        <v/>
      </c>
      <c r="F1526" s="5">
        <f>IF(AND($B1526&lt;&gt;"",$C1526&lt;&gt;"",$B1526&lt;=$C1526),$C1526-$B1526+1,"")</f>
        <v/>
      </c>
      <c r="G1526" s="5">
        <f>IF($F1526="","",$F1526*$D1526)</f>
        <v/>
      </c>
      <c r="H1526" s="42">
        <f>IF($G1526="","",$O1526)</f>
        <v/>
      </c>
      <c r="I1526" s="5">
        <f>IF($G1526="","",$G1526*IF($H1526="",$O1526,$H1526)/100)</f>
        <v/>
      </c>
      <c r="J1526" s="5">
        <f>IF(OR($L1526="",NOT(COUNTIFS($L$2:$L1526,$L1526)=1)),"",SUMIFS($G:$G,$L:$L,$L1526))</f>
        <v/>
      </c>
      <c r="K1526" s="5">
        <f>IF(OR($L1526="",NOT(COUNTIFS($L$2:$L1526,$L1526)=1)),"",SUMIFS($I:$I,$L:$L,$L1526))</f>
        <v/>
      </c>
      <c r="L1526" s="6">
        <f>IF($B1526="","",YEAR($B1526))</f>
        <v/>
      </c>
      <c r="M1526" s="6">
        <f>INT((ROW()-2)/39)+1</f>
        <v/>
      </c>
      <c r="N1526" s="6">
        <f>MOD(ROW()-2,39)+2</f>
        <v/>
      </c>
      <c r="O1526" s="42">
        <f>IF(AND($B1526&lt;&gt;"",$C1526&lt;&gt;"",$B1526&lt;=$C1526),INDEX(Szabalyok!$C:$C,$N1526),"")</f>
        <v/>
      </c>
      <c r="P1526">
        <f>IF(D1526="",P1525,P1525+1)</f>
        <v/>
      </c>
    </row>
    <row r="1527">
      <c r="A1527">
        <f>IF(P1527=P1526,0,P1527)</f>
        <v/>
      </c>
      <c r="B1527" s="41">
        <f>IF($M1527&gt;300,"",IF(OR(INDEX(Bemenet!$E$2:$E$301,$M1527)="",INDEX(Bemenet!$F$2:$F$301,$M1527)=""),"",MAX(INDEX(Bemenet!$E$2:$E$301,$M1527),INDEX(Szabalyok!$A:$A,$N1527))))</f>
        <v/>
      </c>
      <c r="C1527" s="41">
        <f>IF($B1527="","",MIN(INDEX(Bemenet!$F$2:$F$301,$M1527),INDEX(Szabalyok!$B:$B,$N1527)))</f>
        <v/>
      </c>
      <c r="D1527" s="5">
        <f>IF(AND($B1527&lt;&gt;"",$C1527&lt;&gt;"",$B1527&lt;=$C1527),INDEX(Bemenet!$G$2:$G$301,$M1527),"")</f>
        <v/>
      </c>
      <c r="E1527" s="6">
        <f>IF(AND($B1527&lt;&gt;"",$C1527&lt;&gt;"",$B1527&lt;=$C1527),INDEX(Bemenet!$D$2:$D$301,$M1527),"")</f>
        <v/>
      </c>
      <c r="F1527" s="5">
        <f>IF(AND($B1527&lt;&gt;"",$C1527&lt;&gt;"",$B1527&lt;=$C1527),$C1527-$B1527+1,"")</f>
        <v/>
      </c>
      <c r="G1527" s="5">
        <f>IF($F1527="","",$F1527*$D1527)</f>
        <v/>
      </c>
      <c r="H1527" s="42">
        <f>IF($G1527="","",$O1527)</f>
        <v/>
      </c>
      <c r="I1527" s="5">
        <f>IF($G1527="","",$G1527*IF($H1527="",$O1527,$H1527)/100)</f>
        <v/>
      </c>
      <c r="J1527" s="5">
        <f>IF(OR($L1527="",NOT(COUNTIFS($L$2:$L1527,$L1527)=1)),"",SUMIFS($G:$G,$L:$L,$L1527))</f>
        <v/>
      </c>
      <c r="K1527" s="5">
        <f>IF(OR($L1527="",NOT(COUNTIFS($L$2:$L1527,$L1527)=1)),"",SUMIFS($I:$I,$L:$L,$L1527))</f>
        <v/>
      </c>
      <c r="L1527" s="6">
        <f>IF($B1527="","",YEAR($B1527))</f>
        <v/>
      </c>
      <c r="M1527" s="6">
        <f>INT((ROW()-2)/39)+1</f>
        <v/>
      </c>
      <c r="N1527" s="6">
        <f>MOD(ROW()-2,39)+2</f>
        <v/>
      </c>
      <c r="O1527" s="42">
        <f>IF(AND($B1527&lt;&gt;"",$C1527&lt;&gt;"",$B1527&lt;=$C1527),INDEX(Szabalyok!$C:$C,$N1527),"")</f>
        <v/>
      </c>
      <c r="P1527">
        <f>IF(D1527="",P1526,P1526+1)</f>
        <v/>
      </c>
    </row>
    <row r="1528">
      <c r="A1528">
        <f>IF(P1528=P1527,0,P1528)</f>
        <v/>
      </c>
      <c r="B1528" s="41">
        <f>IF($M1528&gt;300,"",IF(OR(INDEX(Bemenet!$E$2:$E$301,$M1528)="",INDEX(Bemenet!$F$2:$F$301,$M1528)=""),"",MAX(INDEX(Bemenet!$E$2:$E$301,$M1528),INDEX(Szabalyok!$A:$A,$N1528))))</f>
        <v/>
      </c>
      <c r="C1528" s="41">
        <f>IF($B1528="","",MIN(INDEX(Bemenet!$F$2:$F$301,$M1528),INDEX(Szabalyok!$B:$B,$N1528)))</f>
        <v/>
      </c>
      <c r="D1528" s="5">
        <f>IF(AND($B1528&lt;&gt;"",$C1528&lt;&gt;"",$B1528&lt;=$C1528),INDEX(Bemenet!$G$2:$G$301,$M1528),"")</f>
        <v/>
      </c>
      <c r="E1528" s="6">
        <f>IF(AND($B1528&lt;&gt;"",$C1528&lt;&gt;"",$B1528&lt;=$C1528),INDEX(Bemenet!$D$2:$D$301,$M1528),"")</f>
        <v/>
      </c>
      <c r="F1528" s="5">
        <f>IF(AND($B1528&lt;&gt;"",$C1528&lt;&gt;"",$B1528&lt;=$C1528),$C1528-$B1528+1,"")</f>
        <v/>
      </c>
      <c r="G1528" s="5">
        <f>IF($F1528="","",$F1528*$D1528)</f>
        <v/>
      </c>
      <c r="H1528" s="42">
        <f>IF($G1528="","",$O1528)</f>
        <v/>
      </c>
      <c r="I1528" s="5">
        <f>IF($G1528="","",$G1528*IF($H1528="",$O1528,$H1528)/100)</f>
        <v/>
      </c>
      <c r="J1528" s="5">
        <f>IF(OR($L1528="",NOT(COUNTIFS($L$2:$L1528,$L1528)=1)),"",SUMIFS($G:$G,$L:$L,$L1528))</f>
        <v/>
      </c>
      <c r="K1528" s="5">
        <f>IF(OR($L1528="",NOT(COUNTIFS($L$2:$L1528,$L1528)=1)),"",SUMIFS($I:$I,$L:$L,$L1528))</f>
        <v/>
      </c>
      <c r="L1528" s="6">
        <f>IF($B1528="","",YEAR($B1528))</f>
        <v/>
      </c>
      <c r="M1528" s="6">
        <f>INT((ROW()-2)/39)+1</f>
        <v/>
      </c>
      <c r="N1528" s="6">
        <f>MOD(ROW()-2,39)+2</f>
        <v/>
      </c>
      <c r="O1528" s="42">
        <f>IF(AND($B1528&lt;&gt;"",$C1528&lt;&gt;"",$B1528&lt;=$C1528),INDEX(Szabalyok!$C:$C,$N1528),"")</f>
        <v/>
      </c>
      <c r="P1528">
        <f>IF(D1528="",P1527,P1527+1)</f>
        <v/>
      </c>
    </row>
    <row r="1529">
      <c r="A1529">
        <f>IF(P1529=P1528,0,P1529)</f>
        <v/>
      </c>
      <c r="B1529" s="41">
        <f>IF($M1529&gt;300,"",IF(OR(INDEX(Bemenet!$E$2:$E$301,$M1529)="",INDEX(Bemenet!$F$2:$F$301,$M1529)=""),"",MAX(INDEX(Bemenet!$E$2:$E$301,$M1529),INDEX(Szabalyok!$A:$A,$N1529))))</f>
        <v/>
      </c>
      <c r="C1529" s="41">
        <f>IF($B1529="","",MIN(INDEX(Bemenet!$F$2:$F$301,$M1529),INDEX(Szabalyok!$B:$B,$N1529)))</f>
        <v/>
      </c>
      <c r="D1529" s="5">
        <f>IF(AND($B1529&lt;&gt;"",$C1529&lt;&gt;"",$B1529&lt;=$C1529),INDEX(Bemenet!$G$2:$G$301,$M1529),"")</f>
        <v/>
      </c>
      <c r="E1529" s="6">
        <f>IF(AND($B1529&lt;&gt;"",$C1529&lt;&gt;"",$B1529&lt;=$C1529),INDEX(Bemenet!$D$2:$D$301,$M1529),"")</f>
        <v/>
      </c>
      <c r="F1529" s="5">
        <f>IF(AND($B1529&lt;&gt;"",$C1529&lt;&gt;"",$B1529&lt;=$C1529),$C1529-$B1529+1,"")</f>
        <v/>
      </c>
      <c r="G1529" s="5">
        <f>IF($F1529="","",$F1529*$D1529)</f>
        <v/>
      </c>
      <c r="H1529" s="42">
        <f>IF($G1529="","",$O1529)</f>
        <v/>
      </c>
      <c r="I1529" s="5">
        <f>IF($G1529="","",$G1529*IF($H1529="",$O1529,$H1529)/100)</f>
        <v/>
      </c>
      <c r="J1529" s="5">
        <f>IF(OR($L1529="",NOT(COUNTIFS($L$2:$L1529,$L1529)=1)),"",SUMIFS($G:$G,$L:$L,$L1529))</f>
        <v/>
      </c>
      <c r="K1529" s="5">
        <f>IF(OR($L1529="",NOT(COUNTIFS($L$2:$L1529,$L1529)=1)),"",SUMIFS($I:$I,$L:$L,$L1529))</f>
        <v/>
      </c>
      <c r="L1529" s="6">
        <f>IF($B1529="","",YEAR($B1529))</f>
        <v/>
      </c>
      <c r="M1529" s="6">
        <f>INT((ROW()-2)/39)+1</f>
        <v/>
      </c>
      <c r="N1529" s="6">
        <f>MOD(ROW()-2,39)+2</f>
        <v/>
      </c>
      <c r="O1529" s="42">
        <f>IF(AND($B1529&lt;&gt;"",$C1529&lt;&gt;"",$B1529&lt;=$C1529),INDEX(Szabalyok!$C:$C,$N1529),"")</f>
        <v/>
      </c>
      <c r="P1529">
        <f>IF(D1529="",P1528,P1528+1)</f>
        <v/>
      </c>
    </row>
    <row r="1530">
      <c r="A1530">
        <f>IF(P1530=P1529,0,P1530)</f>
        <v/>
      </c>
      <c r="B1530" s="41">
        <f>IF($M1530&gt;300,"",IF(OR(INDEX(Bemenet!$E$2:$E$301,$M1530)="",INDEX(Bemenet!$F$2:$F$301,$M1530)=""),"",MAX(INDEX(Bemenet!$E$2:$E$301,$M1530),INDEX(Szabalyok!$A:$A,$N1530))))</f>
        <v/>
      </c>
      <c r="C1530" s="41">
        <f>IF($B1530="","",MIN(INDEX(Bemenet!$F$2:$F$301,$M1530),INDEX(Szabalyok!$B:$B,$N1530)))</f>
        <v/>
      </c>
      <c r="D1530" s="5">
        <f>IF(AND($B1530&lt;&gt;"",$C1530&lt;&gt;"",$B1530&lt;=$C1530),INDEX(Bemenet!$G$2:$G$301,$M1530),"")</f>
        <v/>
      </c>
      <c r="E1530" s="6">
        <f>IF(AND($B1530&lt;&gt;"",$C1530&lt;&gt;"",$B1530&lt;=$C1530),INDEX(Bemenet!$D$2:$D$301,$M1530),"")</f>
        <v/>
      </c>
      <c r="F1530" s="5">
        <f>IF(AND($B1530&lt;&gt;"",$C1530&lt;&gt;"",$B1530&lt;=$C1530),$C1530-$B1530+1,"")</f>
        <v/>
      </c>
      <c r="G1530" s="5">
        <f>IF($F1530="","",$F1530*$D1530)</f>
        <v/>
      </c>
      <c r="H1530" s="42">
        <f>IF($G1530="","",$O1530)</f>
        <v/>
      </c>
      <c r="I1530" s="5">
        <f>IF($G1530="","",$G1530*IF($H1530="",$O1530,$H1530)/100)</f>
        <v/>
      </c>
      <c r="J1530" s="5">
        <f>IF(OR($L1530="",NOT(COUNTIFS($L$2:$L1530,$L1530)=1)),"",SUMIFS($G:$G,$L:$L,$L1530))</f>
        <v/>
      </c>
      <c r="K1530" s="5">
        <f>IF(OR($L1530="",NOT(COUNTIFS($L$2:$L1530,$L1530)=1)),"",SUMIFS($I:$I,$L:$L,$L1530))</f>
        <v/>
      </c>
      <c r="L1530" s="6">
        <f>IF($B1530="","",YEAR($B1530))</f>
        <v/>
      </c>
      <c r="M1530" s="6">
        <f>INT((ROW()-2)/39)+1</f>
        <v/>
      </c>
      <c r="N1530" s="6">
        <f>MOD(ROW()-2,39)+2</f>
        <v/>
      </c>
      <c r="O1530" s="42">
        <f>IF(AND($B1530&lt;&gt;"",$C1530&lt;&gt;"",$B1530&lt;=$C1530),INDEX(Szabalyok!$C:$C,$N1530),"")</f>
        <v/>
      </c>
      <c r="P1530">
        <f>IF(D1530="",P1529,P1529+1)</f>
        <v/>
      </c>
    </row>
    <row r="1531">
      <c r="A1531">
        <f>IF(P1531=P1530,0,P1531)</f>
        <v/>
      </c>
      <c r="B1531" s="41">
        <f>IF($M1531&gt;300,"",IF(OR(INDEX(Bemenet!$E$2:$E$301,$M1531)="",INDEX(Bemenet!$F$2:$F$301,$M1531)=""),"",MAX(INDEX(Bemenet!$E$2:$E$301,$M1531),INDEX(Szabalyok!$A:$A,$N1531))))</f>
        <v/>
      </c>
      <c r="C1531" s="41">
        <f>IF($B1531="","",MIN(INDEX(Bemenet!$F$2:$F$301,$M1531),INDEX(Szabalyok!$B:$B,$N1531)))</f>
        <v/>
      </c>
      <c r="D1531" s="5">
        <f>IF(AND($B1531&lt;&gt;"",$C1531&lt;&gt;"",$B1531&lt;=$C1531),INDEX(Bemenet!$G$2:$G$301,$M1531),"")</f>
        <v/>
      </c>
      <c r="E1531" s="6">
        <f>IF(AND($B1531&lt;&gt;"",$C1531&lt;&gt;"",$B1531&lt;=$C1531),INDEX(Bemenet!$D$2:$D$301,$M1531),"")</f>
        <v/>
      </c>
      <c r="F1531" s="5">
        <f>IF(AND($B1531&lt;&gt;"",$C1531&lt;&gt;"",$B1531&lt;=$C1531),$C1531-$B1531+1,"")</f>
        <v/>
      </c>
      <c r="G1531" s="5">
        <f>IF($F1531="","",$F1531*$D1531)</f>
        <v/>
      </c>
      <c r="H1531" s="42">
        <f>IF($G1531="","",$O1531)</f>
        <v/>
      </c>
      <c r="I1531" s="5">
        <f>IF($G1531="","",$G1531*IF($H1531="",$O1531,$H1531)/100)</f>
        <v/>
      </c>
      <c r="J1531" s="5">
        <f>IF(OR($L1531="",NOT(COUNTIFS($L$2:$L1531,$L1531)=1)),"",SUMIFS($G:$G,$L:$L,$L1531))</f>
        <v/>
      </c>
      <c r="K1531" s="5">
        <f>IF(OR($L1531="",NOT(COUNTIFS($L$2:$L1531,$L1531)=1)),"",SUMIFS($I:$I,$L:$L,$L1531))</f>
        <v/>
      </c>
      <c r="L1531" s="6">
        <f>IF($B1531="","",YEAR($B1531))</f>
        <v/>
      </c>
      <c r="M1531" s="6">
        <f>INT((ROW()-2)/39)+1</f>
        <v/>
      </c>
      <c r="N1531" s="6">
        <f>MOD(ROW()-2,39)+2</f>
        <v/>
      </c>
      <c r="O1531" s="42">
        <f>IF(AND($B1531&lt;&gt;"",$C1531&lt;&gt;"",$B1531&lt;=$C1531),INDEX(Szabalyok!$C:$C,$N1531),"")</f>
        <v/>
      </c>
      <c r="P1531">
        <f>IF(D1531="",P1530,P1530+1)</f>
        <v/>
      </c>
    </row>
    <row r="1532">
      <c r="A1532">
        <f>IF(P1532=P1531,0,P1532)</f>
        <v/>
      </c>
      <c r="B1532" s="41">
        <f>IF($M1532&gt;300,"",IF(OR(INDEX(Bemenet!$E$2:$E$301,$M1532)="",INDEX(Bemenet!$F$2:$F$301,$M1532)=""),"",MAX(INDEX(Bemenet!$E$2:$E$301,$M1532),INDEX(Szabalyok!$A:$A,$N1532))))</f>
        <v/>
      </c>
      <c r="C1532" s="41">
        <f>IF($B1532="","",MIN(INDEX(Bemenet!$F$2:$F$301,$M1532),INDEX(Szabalyok!$B:$B,$N1532)))</f>
        <v/>
      </c>
      <c r="D1532" s="5">
        <f>IF(AND($B1532&lt;&gt;"",$C1532&lt;&gt;"",$B1532&lt;=$C1532),INDEX(Bemenet!$G$2:$G$301,$M1532),"")</f>
        <v/>
      </c>
      <c r="E1532" s="6">
        <f>IF(AND($B1532&lt;&gt;"",$C1532&lt;&gt;"",$B1532&lt;=$C1532),INDEX(Bemenet!$D$2:$D$301,$M1532),"")</f>
        <v/>
      </c>
      <c r="F1532" s="5">
        <f>IF(AND($B1532&lt;&gt;"",$C1532&lt;&gt;"",$B1532&lt;=$C1532),$C1532-$B1532+1,"")</f>
        <v/>
      </c>
      <c r="G1532" s="5">
        <f>IF($F1532="","",$F1532*$D1532)</f>
        <v/>
      </c>
      <c r="H1532" s="42">
        <f>IF($G1532="","",$O1532)</f>
        <v/>
      </c>
      <c r="I1532" s="5">
        <f>IF($G1532="","",$G1532*IF($H1532="",$O1532,$H1532)/100)</f>
        <v/>
      </c>
      <c r="J1532" s="5">
        <f>IF(OR($L1532="",NOT(COUNTIFS($L$2:$L1532,$L1532)=1)),"",SUMIFS($G:$G,$L:$L,$L1532))</f>
        <v/>
      </c>
      <c r="K1532" s="5">
        <f>IF(OR($L1532="",NOT(COUNTIFS($L$2:$L1532,$L1532)=1)),"",SUMIFS($I:$I,$L:$L,$L1532))</f>
        <v/>
      </c>
      <c r="L1532" s="6">
        <f>IF($B1532="","",YEAR($B1532))</f>
        <v/>
      </c>
      <c r="M1532" s="6">
        <f>INT((ROW()-2)/39)+1</f>
        <v/>
      </c>
      <c r="N1532" s="6">
        <f>MOD(ROW()-2,39)+2</f>
        <v/>
      </c>
      <c r="O1532" s="42">
        <f>IF(AND($B1532&lt;&gt;"",$C1532&lt;&gt;"",$B1532&lt;=$C1532),INDEX(Szabalyok!$C:$C,$N1532),"")</f>
        <v/>
      </c>
      <c r="P1532">
        <f>IF(D1532="",P1531,P1531+1)</f>
        <v/>
      </c>
    </row>
    <row r="1533">
      <c r="A1533">
        <f>IF(P1533=P1532,0,P1533)</f>
        <v/>
      </c>
      <c r="B1533" s="41">
        <f>IF($M1533&gt;300,"",IF(OR(INDEX(Bemenet!$E$2:$E$301,$M1533)="",INDEX(Bemenet!$F$2:$F$301,$M1533)=""),"",MAX(INDEX(Bemenet!$E$2:$E$301,$M1533),INDEX(Szabalyok!$A:$A,$N1533))))</f>
        <v/>
      </c>
      <c r="C1533" s="41">
        <f>IF($B1533="","",MIN(INDEX(Bemenet!$F$2:$F$301,$M1533),INDEX(Szabalyok!$B:$B,$N1533)))</f>
        <v/>
      </c>
      <c r="D1533" s="5">
        <f>IF(AND($B1533&lt;&gt;"",$C1533&lt;&gt;"",$B1533&lt;=$C1533),INDEX(Bemenet!$G$2:$G$301,$M1533),"")</f>
        <v/>
      </c>
      <c r="E1533" s="6">
        <f>IF(AND($B1533&lt;&gt;"",$C1533&lt;&gt;"",$B1533&lt;=$C1533),INDEX(Bemenet!$D$2:$D$301,$M1533),"")</f>
        <v/>
      </c>
      <c r="F1533" s="5">
        <f>IF(AND($B1533&lt;&gt;"",$C1533&lt;&gt;"",$B1533&lt;=$C1533),$C1533-$B1533+1,"")</f>
        <v/>
      </c>
      <c r="G1533" s="5">
        <f>IF($F1533="","",$F1533*$D1533)</f>
        <v/>
      </c>
      <c r="H1533" s="42">
        <f>IF($G1533="","",$O1533)</f>
        <v/>
      </c>
      <c r="I1533" s="5">
        <f>IF($G1533="","",$G1533*IF($H1533="",$O1533,$H1533)/100)</f>
        <v/>
      </c>
      <c r="J1533" s="5">
        <f>IF(OR($L1533="",NOT(COUNTIFS($L$2:$L1533,$L1533)=1)),"",SUMIFS($G:$G,$L:$L,$L1533))</f>
        <v/>
      </c>
      <c r="K1533" s="5">
        <f>IF(OR($L1533="",NOT(COUNTIFS($L$2:$L1533,$L1533)=1)),"",SUMIFS($I:$I,$L:$L,$L1533))</f>
        <v/>
      </c>
      <c r="L1533" s="6">
        <f>IF($B1533="","",YEAR($B1533))</f>
        <v/>
      </c>
      <c r="M1533" s="6">
        <f>INT((ROW()-2)/39)+1</f>
        <v/>
      </c>
      <c r="N1533" s="6">
        <f>MOD(ROW()-2,39)+2</f>
        <v/>
      </c>
      <c r="O1533" s="42">
        <f>IF(AND($B1533&lt;&gt;"",$C1533&lt;&gt;"",$B1533&lt;=$C1533),INDEX(Szabalyok!$C:$C,$N1533),"")</f>
        <v/>
      </c>
      <c r="P1533">
        <f>IF(D1533="",P1532,P1532+1)</f>
        <v/>
      </c>
    </row>
    <row r="1534">
      <c r="A1534">
        <f>IF(P1534=P1533,0,P1534)</f>
        <v/>
      </c>
      <c r="B1534" s="41">
        <f>IF($M1534&gt;300,"",IF(OR(INDEX(Bemenet!$E$2:$E$301,$M1534)="",INDEX(Bemenet!$F$2:$F$301,$M1534)=""),"",MAX(INDEX(Bemenet!$E$2:$E$301,$M1534),INDEX(Szabalyok!$A:$A,$N1534))))</f>
        <v/>
      </c>
      <c r="C1534" s="41">
        <f>IF($B1534="","",MIN(INDEX(Bemenet!$F$2:$F$301,$M1534),INDEX(Szabalyok!$B:$B,$N1534)))</f>
        <v/>
      </c>
      <c r="D1534" s="5">
        <f>IF(AND($B1534&lt;&gt;"",$C1534&lt;&gt;"",$B1534&lt;=$C1534),INDEX(Bemenet!$G$2:$G$301,$M1534),"")</f>
        <v/>
      </c>
      <c r="E1534" s="6">
        <f>IF(AND($B1534&lt;&gt;"",$C1534&lt;&gt;"",$B1534&lt;=$C1534),INDEX(Bemenet!$D$2:$D$301,$M1534),"")</f>
        <v/>
      </c>
      <c r="F1534" s="5">
        <f>IF(AND($B1534&lt;&gt;"",$C1534&lt;&gt;"",$B1534&lt;=$C1534),$C1534-$B1534+1,"")</f>
        <v/>
      </c>
      <c r="G1534" s="5">
        <f>IF($F1534="","",$F1534*$D1534)</f>
        <v/>
      </c>
      <c r="H1534" s="42">
        <f>IF($G1534="","",$O1534)</f>
        <v/>
      </c>
      <c r="I1534" s="5">
        <f>IF($G1534="","",$G1534*IF($H1534="",$O1534,$H1534)/100)</f>
        <v/>
      </c>
      <c r="J1534" s="5">
        <f>IF(OR($L1534="",NOT(COUNTIFS($L$2:$L1534,$L1534)=1)),"",SUMIFS($G:$G,$L:$L,$L1534))</f>
        <v/>
      </c>
      <c r="K1534" s="5">
        <f>IF(OR($L1534="",NOT(COUNTIFS($L$2:$L1534,$L1534)=1)),"",SUMIFS($I:$I,$L:$L,$L1534))</f>
        <v/>
      </c>
      <c r="L1534" s="6">
        <f>IF($B1534="","",YEAR($B1534))</f>
        <v/>
      </c>
      <c r="M1534" s="6">
        <f>INT((ROW()-2)/39)+1</f>
        <v/>
      </c>
      <c r="N1534" s="6">
        <f>MOD(ROW()-2,39)+2</f>
        <v/>
      </c>
      <c r="O1534" s="42">
        <f>IF(AND($B1534&lt;&gt;"",$C1534&lt;&gt;"",$B1534&lt;=$C1534),INDEX(Szabalyok!$C:$C,$N1534),"")</f>
        <v/>
      </c>
      <c r="P1534">
        <f>IF(D1534="",P1533,P1533+1)</f>
        <v/>
      </c>
    </row>
    <row r="1535">
      <c r="A1535">
        <f>IF(P1535=P1534,0,P1535)</f>
        <v/>
      </c>
      <c r="B1535" s="41">
        <f>IF($M1535&gt;300,"",IF(OR(INDEX(Bemenet!$E$2:$E$301,$M1535)="",INDEX(Bemenet!$F$2:$F$301,$M1535)=""),"",MAX(INDEX(Bemenet!$E$2:$E$301,$M1535),INDEX(Szabalyok!$A:$A,$N1535))))</f>
        <v/>
      </c>
      <c r="C1535" s="41">
        <f>IF($B1535="","",MIN(INDEX(Bemenet!$F$2:$F$301,$M1535),INDEX(Szabalyok!$B:$B,$N1535)))</f>
        <v/>
      </c>
      <c r="D1535" s="5">
        <f>IF(AND($B1535&lt;&gt;"",$C1535&lt;&gt;"",$B1535&lt;=$C1535),INDEX(Bemenet!$G$2:$G$301,$M1535),"")</f>
        <v/>
      </c>
      <c r="E1535" s="6">
        <f>IF(AND($B1535&lt;&gt;"",$C1535&lt;&gt;"",$B1535&lt;=$C1535),INDEX(Bemenet!$D$2:$D$301,$M1535),"")</f>
        <v/>
      </c>
      <c r="F1535" s="5">
        <f>IF(AND($B1535&lt;&gt;"",$C1535&lt;&gt;"",$B1535&lt;=$C1535),$C1535-$B1535+1,"")</f>
        <v/>
      </c>
      <c r="G1535" s="5">
        <f>IF($F1535="","",$F1535*$D1535)</f>
        <v/>
      </c>
      <c r="H1535" s="42">
        <f>IF($G1535="","",$O1535)</f>
        <v/>
      </c>
      <c r="I1535" s="5">
        <f>IF($G1535="","",$G1535*IF($H1535="",$O1535,$H1535)/100)</f>
        <v/>
      </c>
      <c r="J1535" s="5">
        <f>IF(OR($L1535="",NOT(COUNTIFS($L$2:$L1535,$L1535)=1)),"",SUMIFS($G:$G,$L:$L,$L1535))</f>
        <v/>
      </c>
      <c r="K1535" s="5">
        <f>IF(OR($L1535="",NOT(COUNTIFS($L$2:$L1535,$L1535)=1)),"",SUMIFS($I:$I,$L:$L,$L1535))</f>
        <v/>
      </c>
      <c r="L1535" s="6">
        <f>IF($B1535="","",YEAR($B1535))</f>
        <v/>
      </c>
      <c r="M1535" s="6">
        <f>INT((ROW()-2)/39)+1</f>
        <v/>
      </c>
      <c r="N1535" s="6">
        <f>MOD(ROW()-2,39)+2</f>
        <v/>
      </c>
      <c r="O1535" s="42">
        <f>IF(AND($B1535&lt;&gt;"",$C1535&lt;&gt;"",$B1535&lt;=$C1535),INDEX(Szabalyok!$C:$C,$N1535),"")</f>
        <v/>
      </c>
      <c r="P1535">
        <f>IF(D1535="",P1534,P1534+1)</f>
        <v/>
      </c>
    </row>
    <row r="1536">
      <c r="A1536">
        <f>IF(P1536=P1535,0,P1536)</f>
        <v/>
      </c>
      <c r="B1536" s="41">
        <f>IF($M1536&gt;300,"",IF(OR(INDEX(Bemenet!$E$2:$E$301,$M1536)="",INDEX(Bemenet!$F$2:$F$301,$M1536)=""),"",MAX(INDEX(Bemenet!$E$2:$E$301,$M1536),INDEX(Szabalyok!$A:$A,$N1536))))</f>
        <v/>
      </c>
      <c r="C1536" s="41">
        <f>IF($B1536="","",MIN(INDEX(Bemenet!$F$2:$F$301,$M1536),INDEX(Szabalyok!$B:$B,$N1536)))</f>
        <v/>
      </c>
      <c r="D1536" s="5">
        <f>IF(AND($B1536&lt;&gt;"",$C1536&lt;&gt;"",$B1536&lt;=$C1536),INDEX(Bemenet!$G$2:$G$301,$M1536),"")</f>
        <v/>
      </c>
      <c r="E1536" s="6">
        <f>IF(AND($B1536&lt;&gt;"",$C1536&lt;&gt;"",$B1536&lt;=$C1536),INDEX(Bemenet!$D$2:$D$301,$M1536),"")</f>
        <v/>
      </c>
      <c r="F1536" s="5">
        <f>IF(AND($B1536&lt;&gt;"",$C1536&lt;&gt;"",$B1536&lt;=$C1536),$C1536-$B1536+1,"")</f>
        <v/>
      </c>
      <c r="G1536" s="5">
        <f>IF($F1536="","",$F1536*$D1536)</f>
        <v/>
      </c>
      <c r="H1536" s="42">
        <f>IF($G1536="","",$O1536)</f>
        <v/>
      </c>
      <c r="I1536" s="5">
        <f>IF($G1536="","",$G1536*IF($H1536="",$O1536,$H1536)/100)</f>
        <v/>
      </c>
      <c r="J1536" s="5">
        <f>IF(OR($L1536="",NOT(COUNTIFS($L$2:$L1536,$L1536)=1)),"",SUMIFS($G:$G,$L:$L,$L1536))</f>
        <v/>
      </c>
      <c r="K1536" s="5">
        <f>IF(OR($L1536="",NOT(COUNTIFS($L$2:$L1536,$L1536)=1)),"",SUMIFS($I:$I,$L:$L,$L1536))</f>
        <v/>
      </c>
      <c r="L1536" s="6">
        <f>IF($B1536="","",YEAR($B1536))</f>
        <v/>
      </c>
      <c r="M1536" s="6">
        <f>INT((ROW()-2)/39)+1</f>
        <v/>
      </c>
      <c r="N1536" s="6">
        <f>MOD(ROW()-2,39)+2</f>
        <v/>
      </c>
      <c r="O1536" s="42">
        <f>IF(AND($B1536&lt;&gt;"",$C1536&lt;&gt;"",$B1536&lt;=$C1536),INDEX(Szabalyok!$C:$C,$N1536),"")</f>
        <v/>
      </c>
      <c r="P1536">
        <f>IF(D1536="",P1535,P1535+1)</f>
        <v/>
      </c>
    </row>
    <row r="1537">
      <c r="A1537">
        <f>IF(P1537=P1536,0,P1537)</f>
        <v/>
      </c>
      <c r="B1537" s="41">
        <f>IF($M1537&gt;300,"",IF(OR(INDEX(Bemenet!$E$2:$E$301,$M1537)="",INDEX(Bemenet!$F$2:$F$301,$M1537)=""),"",MAX(INDEX(Bemenet!$E$2:$E$301,$M1537),INDEX(Szabalyok!$A:$A,$N1537))))</f>
        <v/>
      </c>
      <c r="C1537" s="41">
        <f>IF($B1537="","",MIN(INDEX(Bemenet!$F$2:$F$301,$M1537),INDEX(Szabalyok!$B:$B,$N1537)))</f>
        <v/>
      </c>
      <c r="D1537" s="5">
        <f>IF(AND($B1537&lt;&gt;"",$C1537&lt;&gt;"",$B1537&lt;=$C1537),INDEX(Bemenet!$G$2:$G$301,$M1537),"")</f>
        <v/>
      </c>
      <c r="E1537" s="6">
        <f>IF(AND($B1537&lt;&gt;"",$C1537&lt;&gt;"",$B1537&lt;=$C1537),INDEX(Bemenet!$D$2:$D$301,$M1537),"")</f>
        <v/>
      </c>
      <c r="F1537" s="5">
        <f>IF(AND($B1537&lt;&gt;"",$C1537&lt;&gt;"",$B1537&lt;=$C1537),$C1537-$B1537+1,"")</f>
        <v/>
      </c>
      <c r="G1537" s="5">
        <f>IF($F1537="","",$F1537*$D1537)</f>
        <v/>
      </c>
      <c r="H1537" s="42">
        <f>IF($G1537="","",$O1537)</f>
        <v/>
      </c>
      <c r="I1537" s="5">
        <f>IF($G1537="","",$G1537*IF($H1537="",$O1537,$H1537)/100)</f>
        <v/>
      </c>
      <c r="J1537" s="5">
        <f>IF(OR($L1537="",NOT(COUNTIFS($L$2:$L1537,$L1537)=1)),"",SUMIFS($G:$G,$L:$L,$L1537))</f>
        <v/>
      </c>
      <c r="K1537" s="5">
        <f>IF(OR($L1537="",NOT(COUNTIFS($L$2:$L1537,$L1537)=1)),"",SUMIFS($I:$I,$L:$L,$L1537))</f>
        <v/>
      </c>
      <c r="L1537" s="6">
        <f>IF($B1537="","",YEAR($B1537))</f>
        <v/>
      </c>
      <c r="M1537" s="6">
        <f>INT((ROW()-2)/39)+1</f>
        <v/>
      </c>
      <c r="N1537" s="6">
        <f>MOD(ROW()-2,39)+2</f>
        <v/>
      </c>
      <c r="O1537" s="42">
        <f>IF(AND($B1537&lt;&gt;"",$C1537&lt;&gt;"",$B1537&lt;=$C1537),INDEX(Szabalyok!$C:$C,$N1537),"")</f>
        <v/>
      </c>
      <c r="P1537">
        <f>IF(D1537="",P1536,P1536+1)</f>
        <v/>
      </c>
    </row>
    <row r="1538">
      <c r="A1538">
        <f>IF(P1538=P1537,0,P1538)</f>
        <v/>
      </c>
      <c r="B1538" s="41">
        <f>IF($M1538&gt;300,"",IF(OR(INDEX(Bemenet!$E$2:$E$301,$M1538)="",INDEX(Bemenet!$F$2:$F$301,$M1538)=""),"",MAX(INDEX(Bemenet!$E$2:$E$301,$M1538),INDEX(Szabalyok!$A:$A,$N1538))))</f>
        <v/>
      </c>
      <c r="C1538" s="41">
        <f>IF($B1538="","",MIN(INDEX(Bemenet!$F$2:$F$301,$M1538),INDEX(Szabalyok!$B:$B,$N1538)))</f>
        <v/>
      </c>
      <c r="D1538" s="5">
        <f>IF(AND($B1538&lt;&gt;"",$C1538&lt;&gt;"",$B1538&lt;=$C1538),INDEX(Bemenet!$G$2:$G$301,$M1538),"")</f>
        <v/>
      </c>
      <c r="E1538" s="6">
        <f>IF(AND($B1538&lt;&gt;"",$C1538&lt;&gt;"",$B1538&lt;=$C1538),INDEX(Bemenet!$D$2:$D$301,$M1538),"")</f>
        <v/>
      </c>
      <c r="F1538" s="5">
        <f>IF(AND($B1538&lt;&gt;"",$C1538&lt;&gt;"",$B1538&lt;=$C1538),$C1538-$B1538+1,"")</f>
        <v/>
      </c>
      <c r="G1538" s="5">
        <f>IF($F1538="","",$F1538*$D1538)</f>
        <v/>
      </c>
      <c r="H1538" s="42">
        <f>IF($G1538="","",$O1538)</f>
        <v/>
      </c>
      <c r="I1538" s="5">
        <f>IF($G1538="","",$G1538*IF($H1538="",$O1538,$H1538)/100)</f>
        <v/>
      </c>
      <c r="J1538" s="5">
        <f>IF(OR($L1538="",NOT(COUNTIFS($L$2:$L1538,$L1538)=1)),"",SUMIFS($G:$G,$L:$L,$L1538))</f>
        <v/>
      </c>
      <c r="K1538" s="5">
        <f>IF(OR($L1538="",NOT(COUNTIFS($L$2:$L1538,$L1538)=1)),"",SUMIFS($I:$I,$L:$L,$L1538))</f>
        <v/>
      </c>
      <c r="L1538" s="6">
        <f>IF($B1538="","",YEAR($B1538))</f>
        <v/>
      </c>
      <c r="M1538" s="6">
        <f>INT((ROW()-2)/39)+1</f>
        <v/>
      </c>
      <c r="N1538" s="6">
        <f>MOD(ROW()-2,39)+2</f>
        <v/>
      </c>
      <c r="O1538" s="42">
        <f>IF(AND($B1538&lt;&gt;"",$C1538&lt;&gt;"",$B1538&lt;=$C1538),INDEX(Szabalyok!$C:$C,$N1538),"")</f>
        <v/>
      </c>
      <c r="P1538">
        <f>IF(D1538="",P1537,P1537+1)</f>
        <v/>
      </c>
    </row>
    <row r="1539">
      <c r="A1539">
        <f>IF(P1539=P1538,0,P1539)</f>
        <v/>
      </c>
      <c r="B1539" s="41">
        <f>IF($M1539&gt;300,"",IF(OR(INDEX(Bemenet!$E$2:$E$301,$M1539)="",INDEX(Bemenet!$F$2:$F$301,$M1539)=""),"",MAX(INDEX(Bemenet!$E$2:$E$301,$M1539),INDEX(Szabalyok!$A:$A,$N1539))))</f>
        <v/>
      </c>
      <c r="C1539" s="41">
        <f>IF($B1539="","",MIN(INDEX(Bemenet!$F$2:$F$301,$M1539),INDEX(Szabalyok!$B:$B,$N1539)))</f>
        <v/>
      </c>
      <c r="D1539" s="5">
        <f>IF(AND($B1539&lt;&gt;"",$C1539&lt;&gt;"",$B1539&lt;=$C1539),INDEX(Bemenet!$G$2:$G$301,$M1539),"")</f>
        <v/>
      </c>
      <c r="E1539" s="6">
        <f>IF(AND($B1539&lt;&gt;"",$C1539&lt;&gt;"",$B1539&lt;=$C1539),INDEX(Bemenet!$D$2:$D$301,$M1539),"")</f>
        <v/>
      </c>
      <c r="F1539" s="5">
        <f>IF(AND($B1539&lt;&gt;"",$C1539&lt;&gt;"",$B1539&lt;=$C1539),$C1539-$B1539+1,"")</f>
        <v/>
      </c>
      <c r="G1539" s="5">
        <f>IF($F1539="","",$F1539*$D1539)</f>
        <v/>
      </c>
      <c r="H1539" s="42">
        <f>IF($G1539="","",$O1539)</f>
        <v/>
      </c>
      <c r="I1539" s="5">
        <f>IF($G1539="","",$G1539*IF($H1539="",$O1539,$H1539)/100)</f>
        <v/>
      </c>
      <c r="J1539" s="5">
        <f>IF(OR($L1539="",NOT(COUNTIFS($L$2:$L1539,$L1539)=1)),"",SUMIFS($G:$G,$L:$L,$L1539))</f>
        <v/>
      </c>
      <c r="K1539" s="5">
        <f>IF(OR($L1539="",NOT(COUNTIFS($L$2:$L1539,$L1539)=1)),"",SUMIFS($I:$I,$L:$L,$L1539))</f>
        <v/>
      </c>
      <c r="L1539" s="6">
        <f>IF($B1539="","",YEAR($B1539))</f>
        <v/>
      </c>
      <c r="M1539" s="6">
        <f>INT((ROW()-2)/39)+1</f>
        <v/>
      </c>
      <c r="N1539" s="6">
        <f>MOD(ROW()-2,39)+2</f>
        <v/>
      </c>
      <c r="O1539" s="42">
        <f>IF(AND($B1539&lt;&gt;"",$C1539&lt;&gt;"",$B1539&lt;=$C1539),INDEX(Szabalyok!$C:$C,$N1539),"")</f>
        <v/>
      </c>
      <c r="P1539">
        <f>IF(D1539="",P1538,P1538+1)</f>
        <v/>
      </c>
    </row>
    <row r="1540">
      <c r="A1540">
        <f>IF(P1540=P1539,0,P1540)</f>
        <v/>
      </c>
      <c r="B1540" s="41">
        <f>IF($M1540&gt;300,"",IF(OR(INDEX(Bemenet!$E$2:$E$301,$M1540)="",INDEX(Bemenet!$F$2:$F$301,$M1540)=""),"",MAX(INDEX(Bemenet!$E$2:$E$301,$M1540),INDEX(Szabalyok!$A:$A,$N1540))))</f>
        <v/>
      </c>
      <c r="C1540" s="41">
        <f>IF($B1540="","",MIN(INDEX(Bemenet!$F$2:$F$301,$M1540),INDEX(Szabalyok!$B:$B,$N1540)))</f>
        <v/>
      </c>
      <c r="D1540" s="5">
        <f>IF(AND($B1540&lt;&gt;"",$C1540&lt;&gt;"",$B1540&lt;=$C1540),INDEX(Bemenet!$G$2:$G$301,$M1540),"")</f>
        <v/>
      </c>
      <c r="E1540" s="6">
        <f>IF(AND($B1540&lt;&gt;"",$C1540&lt;&gt;"",$B1540&lt;=$C1540),INDEX(Bemenet!$D$2:$D$301,$M1540),"")</f>
        <v/>
      </c>
      <c r="F1540" s="5">
        <f>IF(AND($B1540&lt;&gt;"",$C1540&lt;&gt;"",$B1540&lt;=$C1540),$C1540-$B1540+1,"")</f>
        <v/>
      </c>
      <c r="G1540" s="5">
        <f>IF($F1540="","",$F1540*$D1540)</f>
        <v/>
      </c>
      <c r="H1540" s="42">
        <f>IF($G1540="","",$O1540)</f>
        <v/>
      </c>
      <c r="I1540" s="5">
        <f>IF($G1540="","",$G1540*IF($H1540="",$O1540,$H1540)/100)</f>
        <v/>
      </c>
      <c r="J1540" s="5">
        <f>IF(OR($L1540="",NOT(COUNTIFS($L$2:$L1540,$L1540)=1)),"",SUMIFS($G:$G,$L:$L,$L1540))</f>
        <v/>
      </c>
      <c r="K1540" s="5">
        <f>IF(OR($L1540="",NOT(COUNTIFS($L$2:$L1540,$L1540)=1)),"",SUMIFS($I:$I,$L:$L,$L1540))</f>
        <v/>
      </c>
      <c r="L1540" s="6">
        <f>IF($B1540="","",YEAR($B1540))</f>
        <v/>
      </c>
      <c r="M1540" s="6">
        <f>INT((ROW()-2)/39)+1</f>
        <v/>
      </c>
      <c r="N1540" s="6">
        <f>MOD(ROW()-2,39)+2</f>
        <v/>
      </c>
      <c r="O1540" s="42">
        <f>IF(AND($B1540&lt;&gt;"",$C1540&lt;&gt;"",$B1540&lt;=$C1540),INDEX(Szabalyok!$C:$C,$N1540),"")</f>
        <v/>
      </c>
      <c r="P1540">
        <f>IF(D1540="",P1539,P1539+1)</f>
        <v/>
      </c>
    </row>
    <row r="1541">
      <c r="A1541">
        <f>IF(P1541=P1540,0,P1541)</f>
        <v/>
      </c>
      <c r="B1541" s="41">
        <f>IF($M1541&gt;300,"",IF(OR(INDEX(Bemenet!$E$2:$E$301,$M1541)="",INDEX(Bemenet!$F$2:$F$301,$M1541)=""),"",MAX(INDEX(Bemenet!$E$2:$E$301,$M1541),INDEX(Szabalyok!$A:$A,$N1541))))</f>
        <v/>
      </c>
      <c r="C1541" s="41">
        <f>IF($B1541="","",MIN(INDEX(Bemenet!$F$2:$F$301,$M1541),INDEX(Szabalyok!$B:$B,$N1541)))</f>
        <v/>
      </c>
      <c r="D1541" s="5">
        <f>IF(AND($B1541&lt;&gt;"",$C1541&lt;&gt;"",$B1541&lt;=$C1541),INDEX(Bemenet!$G$2:$G$301,$M1541),"")</f>
        <v/>
      </c>
      <c r="E1541" s="6">
        <f>IF(AND($B1541&lt;&gt;"",$C1541&lt;&gt;"",$B1541&lt;=$C1541),INDEX(Bemenet!$D$2:$D$301,$M1541),"")</f>
        <v/>
      </c>
      <c r="F1541" s="5">
        <f>IF(AND($B1541&lt;&gt;"",$C1541&lt;&gt;"",$B1541&lt;=$C1541),$C1541-$B1541+1,"")</f>
        <v/>
      </c>
      <c r="G1541" s="5">
        <f>IF($F1541="","",$F1541*$D1541)</f>
        <v/>
      </c>
      <c r="H1541" s="42">
        <f>IF($G1541="","",$O1541)</f>
        <v/>
      </c>
      <c r="I1541" s="5">
        <f>IF($G1541="","",$G1541*IF($H1541="",$O1541,$H1541)/100)</f>
        <v/>
      </c>
      <c r="J1541" s="5">
        <f>IF(OR($L1541="",NOT(COUNTIFS($L$2:$L1541,$L1541)=1)),"",SUMIFS($G:$G,$L:$L,$L1541))</f>
        <v/>
      </c>
      <c r="K1541" s="5">
        <f>IF(OR($L1541="",NOT(COUNTIFS($L$2:$L1541,$L1541)=1)),"",SUMIFS($I:$I,$L:$L,$L1541))</f>
        <v/>
      </c>
      <c r="L1541" s="6">
        <f>IF($B1541="","",YEAR($B1541))</f>
        <v/>
      </c>
      <c r="M1541" s="6">
        <f>INT((ROW()-2)/39)+1</f>
        <v/>
      </c>
      <c r="N1541" s="6">
        <f>MOD(ROW()-2,39)+2</f>
        <v/>
      </c>
      <c r="O1541" s="42">
        <f>IF(AND($B1541&lt;&gt;"",$C1541&lt;&gt;"",$B1541&lt;=$C1541),INDEX(Szabalyok!$C:$C,$N1541),"")</f>
        <v/>
      </c>
      <c r="P1541">
        <f>IF(D1541="",P1540,P1540+1)</f>
        <v/>
      </c>
    </row>
    <row r="1542">
      <c r="A1542">
        <f>IF(P1542=P1541,0,P1542)</f>
        <v/>
      </c>
      <c r="B1542" s="41">
        <f>IF($M1542&gt;300,"",IF(OR(INDEX(Bemenet!$E$2:$E$301,$M1542)="",INDEX(Bemenet!$F$2:$F$301,$M1542)=""),"",MAX(INDEX(Bemenet!$E$2:$E$301,$M1542),INDEX(Szabalyok!$A:$A,$N1542))))</f>
        <v/>
      </c>
      <c r="C1542" s="41">
        <f>IF($B1542="","",MIN(INDEX(Bemenet!$F$2:$F$301,$M1542),INDEX(Szabalyok!$B:$B,$N1542)))</f>
        <v/>
      </c>
      <c r="D1542" s="5">
        <f>IF(AND($B1542&lt;&gt;"",$C1542&lt;&gt;"",$B1542&lt;=$C1542),INDEX(Bemenet!$G$2:$G$301,$M1542),"")</f>
        <v/>
      </c>
      <c r="E1542" s="6">
        <f>IF(AND($B1542&lt;&gt;"",$C1542&lt;&gt;"",$B1542&lt;=$C1542),INDEX(Bemenet!$D$2:$D$301,$M1542),"")</f>
        <v/>
      </c>
      <c r="F1542" s="5">
        <f>IF(AND($B1542&lt;&gt;"",$C1542&lt;&gt;"",$B1542&lt;=$C1542),$C1542-$B1542+1,"")</f>
        <v/>
      </c>
      <c r="G1542" s="5">
        <f>IF($F1542="","",$F1542*$D1542)</f>
        <v/>
      </c>
      <c r="H1542" s="42">
        <f>IF($G1542="","",$O1542)</f>
        <v/>
      </c>
      <c r="I1542" s="5">
        <f>IF($G1542="","",$G1542*IF($H1542="",$O1542,$H1542)/100)</f>
        <v/>
      </c>
      <c r="J1542" s="5">
        <f>IF(OR($L1542="",NOT(COUNTIFS($L$2:$L1542,$L1542)=1)),"",SUMIFS($G:$G,$L:$L,$L1542))</f>
        <v/>
      </c>
      <c r="K1542" s="5">
        <f>IF(OR($L1542="",NOT(COUNTIFS($L$2:$L1542,$L1542)=1)),"",SUMIFS($I:$I,$L:$L,$L1542))</f>
        <v/>
      </c>
      <c r="L1542" s="6">
        <f>IF($B1542="","",YEAR($B1542))</f>
        <v/>
      </c>
      <c r="M1542" s="6">
        <f>INT((ROW()-2)/39)+1</f>
        <v/>
      </c>
      <c r="N1542" s="6">
        <f>MOD(ROW()-2,39)+2</f>
        <v/>
      </c>
      <c r="O1542" s="42">
        <f>IF(AND($B1542&lt;&gt;"",$C1542&lt;&gt;"",$B1542&lt;=$C1542),INDEX(Szabalyok!$C:$C,$N1542),"")</f>
        <v/>
      </c>
      <c r="P1542">
        <f>IF(D1542="",P1541,P1541+1)</f>
        <v/>
      </c>
    </row>
    <row r="1543">
      <c r="A1543">
        <f>IF(P1543=P1542,0,P1543)</f>
        <v/>
      </c>
      <c r="B1543" s="41">
        <f>IF($M1543&gt;300,"",IF(OR(INDEX(Bemenet!$E$2:$E$301,$M1543)="",INDEX(Bemenet!$F$2:$F$301,$M1543)=""),"",MAX(INDEX(Bemenet!$E$2:$E$301,$M1543),INDEX(Szabalyok!$A:$A,$N1543))))</f>
        <v/>
      </c>
      <c r="C1543" s="41">
        <f>IF($B1543="","",MIN(INDEX(Bemenet!$F$2:$F$301,$M1543),INDEX(Szabalyok!$B:$B,$N1543)))</f>
        <v/>
      </c>
      <c r="D1543" s="5">
        <f>IF(AND($B1543&lt;&gt;"",$C1543&lt;&gt;"",$B1543&lt;=$C1543),INDEX(Bemenet!$G$2:$G$301,$M1543),"")</f>
        <v/>
      </c>
      <c r="E1543" s="6">
        <f>IF(AND($B1543&lt;&gt;"",$C1543&lt;&gt;"",$B1543&lt;=$C1543),INDEX(Bemenet!$D$2:$D$301,$M1543),"")</f>
        <v/>
      </c>
      <c r="F1543" s="5">
        <f>IF(AND($B1543&lt;&gt;"",$C1543&lt;&gt;"",$B1543&lt;=$C1543),$C1543-$B1543+1,"")</f>
        <v/>
      </c>
      <c r="G1543" s="5">
        <f>IF($F1543="","",$F1543*$D1543)</f>
        <v/>
      </c>
      <c r="H1543" s="42">
        <f>IF($G1543="","",$O1543)</f>
        <v/>
      </c>
      <c r="I1543" s="5">
        <f>IF($G1543="","",$G1543*IF($H1543="",$O1543,$H1543)/100)</f>
        <v/>
      </c>
      <c r="J1543" s="5">
        <f>IF(OR($L1543="",NOT(COUNTIFS($L$2:$L1543,$L1543)=1)),"",SUMIFS($G:$G,$L:$L,$L1543))</f>
        <v/>
      </c>
      <c r="K1543" s="5">
        <f>IF(OR($L1543="",NOT(COUNTIFS($L$2:$L1543,$L1543)=1)),"",SUMIFS($I:$I,$L:$L,$L1543))</f>
        <v/>
      </c>
      <c r="L1543" s="6">
        <f>IF($B1543="","",YEAR($B1543))</f>
        <v/>
      </c>
      <c r="M1543" s="6">
        <f>INT((ROW()-2)/39)+1</f>
        <v/>
      </c>
      <c r="N1543" s="6">
        <f>MOD(ROW()-2,39)+2</f>
        <v/>
      </c>
      <c r="O1543" s="42">
        <f>IF(AND($B1543&lt;&gt;"",$C1543&lt;&gt;"",$B1543&lt;=$C1543),INDEX(Szabalyok!$C:$C,$N1543),"")</f>
        <v/>
      </c>
      <c r="P1543">
        <f>IF(D1543="",P1542,P1542+1)</f>
        <v/>
      </c>
    </row>
    <row r="1544">
      <c r="A1544">
        <f>IF(P1544=P1543,0,P1544)</f>
        <v/>
      </c>
      <c r="B1544" s="41">
        <f>IF($M1544&gt;300,"",IF(OR(INDEX(Bemenet!$E$2:$E$301,$M1544)="",INDEX(Bemenet!$F$2:$F$301,$M1544)=""),"",MAX(INDEX(Bemenet!$E$2:$E$301,$M1544),INDEX(Szabalyok!$A:$A,$N1544))))</f>
        <v/>
      </c>
      <c r="C1544" s="41">
        <f>IF($B1544="","",MIN(INDEX(Bemenet!$F$2:$F$301,$M1544),INDEX(Szabalyok!$B:$B,$N1544)))</f>
        <v/>
      </c>
      <c r="D1544" s="5">
        <f>IF(AND($B1544&lt;&gt;"",$C1544&lt;&gt;"",$B1544&lt;=$C1544),INDEX(Bemenet!$G$2:$G$301,$M1544),"")</f>
        <v/>
      </c>
      <c r="E1544" s="6">
        <f>IF(AND($B1544&lt;&gt;"",$C1544&lt;&gt;"",$B1544&lt;=$C1544),INDEX(Bemenet!$D$2:$D$301,$M1544),"")</f>
        <v/>
      </c>
      <c r="F1544" s="5">
        <f>IF(AND($B1544&lt;&gt;"",$C1544&lt;&gt;"",$B1544&lt;=$C1544),$C1544-$B1544+1,"")</f>
        <v/>
      </c>
      <c r="G1544" s="5">
        <f>IF($F1544="","",$F1544*$D1544)</f>
        <v/>
      </c>
      <c r="H1544" s="42">
        <f>IF($G1544="","",$O1544)</f>
        <v/>
      </c>
      <c r="I1544" s="5">
        <f>IF($G1544="","",$G1544*IF($H1544="",$O1544,$H1544)/100)</f>
        <v/>
      </c>
      <c r="J1544" s="5">
        <f>IF(OR($L1544="",NOT(COUNTIFS($L$2:$L1544,$L1544)=1)),"",SUMIFS($G:$G,$L:$L,$L1544))</f>
        <v/>
      </c>
      <c r="K1544" s="5">
        <f>IF(OR($L1544="",NOT(COUNTIFS($L$2:$L1544,$L1544)=1)),"",SUMIFS($I:$I,$L:$L,$L1544))</f>
        <v/>
      </c>
      <c r="L1544" s="6">
        <f>IF($B1544="","",YEAR($B1544))</f>
        <v/>
      </c>
      <c r="M1544" s="6">
        <f>INT((ROW()-2)/39)+1</f>
        <v/>
      </c>
      <c r="N1544" s="6">
        <f>MOD(ROW()-2,39)+2</f>
        <v/>
      </c>
      <c r="O1544" s="42">
        <f>IF(AND($B1544&lt;&gt;"",$C1544&lt;&gt;"",$B1544&lt;=$C1544),INDEX(Szabalyok!$C:$C,$N1544),"")</f>
        <v/>
      </c>
      <c r="P1544">
        <f>IF(D1544="",P1543,P1543+1)</f>
        <v/>
      </c>
    </row>
    <row r="1545">
      <c r="A1545">
        <f>IF(P1545=P1544,0,P1545)</f>
        <v/>
      </c>
      <c r="B1545" s="41">
        <f>IF($M1545&gt;300,"",IF(OR(INDEX(Bemenet!$E$2:$E$301,$M1545)="",INDEX(Bemenet!$F$2:$F$301,$M1545)=""),"",MAX(INDEX(Bemenet!$E$2:$E$301,$M1545),INDEX(Szabalyok!$A:$A,$N1545))))</f>
        <v/>
      </c>
      <c r="C1545" s="41">
        <f>IF($B1545="","",MIN(INDEX(Bemenet!$F$2:$F$301,$M1545),INDEX(Szabalyok!$B:$B,$N1545)))</f>
        <v/>
      </c>
      <c r="D1545" s="5">
        <f>IF(AND($B1545&lt;&gt;"",$C1545&lt;&gt;"",$B1545&lt;=$C1545),INDEX(Bemenet!$G$2:$G$301,$M1545),"")</f>
        <v/>
      </c>
      <c r="E1545" s="6">
        <f>IF(AND($B1545&lt;&gt;"",$C1545&lt;&gt;"",$B1545&lt;=$C1545),INDEX(Bemenet!$D$2:$D$301,$M1545),"")</f>
        <v/>
      </c>
      <c r="F1545" s="5">
        <f>IF(AND($B1545&lt;&gt;"",$C1545&lt;&gt;"",$B1545&lt;=$C1545),$C1545-$B1545+1,"")</f>
        <v/>
      </c>
      <c r="G1545" s="5">
        <f>IF($F1545="","",$F1545*$D1545)</f>
        <v/>
      </c>
      <c r="H1545" s="42">
        <f>IF($G1545="","",$O1545)</f>
        <v/>
      </c>
      <c r="I1545" s="5">
        <f>IF($G1545="","",$G1545*IF($H1545="",$O1545,$H1545)/100)</f>
        <v/>
      </c>
      <c r="J1545" s="5">
        <f>IF(OR($L1545="",NOT(COUNTIFS($L$2:$L1545,$L1545)=1)),"",SUMIFS($G:$G,$L:$L,$L1545))</f>
        <v/>
      </c>
      <c r="K1545" s="5">
        <f>IF(OR($L1545="",NOT(COUNTIFS($L$2:$L1545,$L1545)=1)),"",SUMIFS($I:$I,$L:$L,$L1545))</f>
        <v/>
      </c>
      <c r="L1545" s="6">
        <f>IF($B1545="","",YEAR($B1545))</f>
        <v/>
      </c>
      <c r="M1545" s="6">
        <f>INT((ROW()-2)/39)+1</f>
        <v/>
      </c>
      <c r="N1545" s="6">
        <f>MOD(ROW()-2,39)+2</f>
        <v/>
      </c>
      <c r="O1545" s="42">
        <f>IF(AND($B1545&lt;&gt;"",$C1545&lt;&gt;"",$B1545&lt;=$C1545),INDEX(Szabalyok!$C:$C,$N1545),"")</f>
        <v/>
      </c>
      <c r="P1545">
        <f>IF(D1545="",P1544,P1544+1)</f>
        <v/>
      </c>
    </row>
    <row r="1546">
      <c r="A1546">
        <f>IF(P1546=P1545,0,P1546)</f>
        <v/>
      </c>
      <c r="B1546" s="41">
        <f>IF($M1546&gt;300,"",IF(OR(INDEX(Bemenet!$E$2:$E$301,$M1546)="",INDEX(Bemenet!$F$2:$F$301,$M1546)=""),"",MAX(INDEX(Bemenet!$E$2:$E$301,$M1546),INDEX(Szabalyok!$A:$A,$N1546))))</f>
        <v/>
      </c>
      <c r="C1546" s="41">
        <f>IF($B1546="","",MIN(INDEX(Bemenet!$F$2:$F$301,$M1546),INDEX(Szabalyok!$B:$B,$N1546)))</f>
        <v/>
      </c>
      <c r="D1546" s="5">
        <f>IF(AND($B1546&lt;&gt;"",$C1546&lt;&gt;"",$B1546&lt;=$C1546),INDEX(Bemenet!$G$2:$G$301,$M1546),"")</f>
        <v/>
      </c>
      <c r="E1546" s="6">
        <f>IF(AND($B1546&lt;&gt;"",$C1546&lt;&gt;"",$B1546&lt;=$C1546),INDEX(Bemenet!$D$2:$D$301,$M1546),"")</f>
        <v/>
      </c>
      <c r="F1546" s="5">
        <f>IF(AND($B1546&lt;&gt;"",$C1546&lt;&gt;"",$B1546&lt;=$C1546),$C1546-$B1546+1,"")</f>
        <v/>
      </c>
      <c r="G1546" s="5">
        <f>IF($F1546="","",$F1546*$D1546)</f>
        <v/>
      </c>
      <c r="H1546" s="42">
        <f>IF($G1546="","",$O1546)</f>
        <v/>
      </c>
      <c r="I1546" s="5">
        <f>IF($G1546="","",$G1546*IF($H1546="",$O1546,$H1546)/100)</f>
        <v/>
      </c>
      <c r="J1546" s="5">
        <f>IF(OR($L1546="",NOT(COUNTIFS($L$2:$L1546,$L1546)=1)),"",SUMIFS($G:$G,$L:$L,$L1546))</f>
        <v/>
      </c>
      <c r="K1546" s="5">
        <f>IF(OR($L1546="",NOT(COUNTIFS($L$2:$L1546,$L1546)=1)),"",SUMIFS($I:$I,$L:$L,$L1546))</f>
        <v/>
      </c>
      <c r="L1546" s="6">
        <f>IF($B1546="","",YEAR($B1546))</f>
        <v/>
      </c>
      <c r="M1546" s="6">
        <f>INT((ROW()-2)/39)+1</f>
        <v/>
      </c>
      <c r="N1546" s="6">
        <f>MOD(ROW()-2,39)+2</f>
        <v/>
      </c>
      <c r="O1546" s="42">
        <f>IF(AND($B1546&lt;&gt;"",$C1546&lt;&gt;"",$B1546&lt;=$C1546),INDEX(Szabalyok!$C:$C,$N1546),"")</f>
        <v/>
      </c>
      <c r="P1546">
        <f>IF(D1546="",P1545,P1545+1)</f>
        <v/>
      </c>
    </row>
    <row r="1547">
      <c r="A1547">
        <f>IF(P1547=P1546,0,P1547)</f>
        <v/>
      </c>
      <c r="B1547" s="41">
        <f>IF($M1547&gt;300,"",IF(OR(INDEX(Bemenet!$E$2:$E$301,$M1547)="",INDEX(Bemenet!$F$2:$F$301,$M1547)=""),"",MAX(INDEX(Bemenet!$E$2:$E$301,$M1547),INDEX(Szabalyok!$A:$A,$N1547))))</f>
        <v/>
      </c>
      <c r="C1547" s="41">
        <f>IF($B1547="","",MIN(INDEX(Bemenet!$F$2:$F$301,$M1547),INDEX(Szabalyok!$B:$B,$N1547)))</f>
        <v/>
      </c>
      <c r="D1547" s="5">
        <f>IF(AND($B1547&lt;&gt;"",$C1547&lt;&gt;"",$B1547&lt;=$C1547),INDEX(Bemenet!$G$2:$G$301,$M1547),"")</f>
        <v/>
      </c>
      <c r="E1547" s="6">
        <f>IF(AND($B1547&lt;&gt;"",$C1547&lt;&gt;"",$B1547&lt;=$C1547),INDEX(Bemenet!$D$2:$D$301,$M1547),"")</f>
        <v/>
      </c>
      <c r="F1547" s="5">
        <f>IF(AND($B1547&lt;&gt;"",$C1547&lt;&gt;"",$B1547&lt;=$C1547),$C1547-$B1547+1,"")</f>
        <v/>
      </c>
      <c r="G1547" s="5">
        <f>IF($F1547="","",$F1547*$D1547)</f>
        <v/>
      </c>
      <c r="H1547" s="42">
        <f>IF($G1547="","",$O1547)</f>
        <v/>
      </c>
      <c r="I1547" s="5">
        <f>IF($G1547="","",$G1547*IF($H1547="",$O1547,$H1547)/100)</f>
        <v/>
      </c>
      <c r="J1547" s="5">
        <f>IF(OR($L1547="",NOT(COUNTIFS($L$2:$L1547,$L1547)=1)),"",SUMIFS($G:$G,$L:$L,$L1547))</f>
        <v/>
      </c>
      <c r="K1547" s="5">
        <f>IF(OR($L1547="",NOT(COUNTIFS($L$2:$L1547,$L1547)=1)),"",SUMIFS($I:$I,$L:$L,$L1547))</f>
        <v/>
      </c>
      <c r="L1547" s="6">
        <f>IF($B1547="","",YEAR($B1547))</f>
        <v/>
      </c>
      <c r="M1547" s="6">
        <f>INT((ROW()-2)/39)+1</f>
        <v/>
      </c>
      <c r="N1547" s="6">
        <f>MOD(ROW()-2,39)+2</f>
        <v/>
      </c>
      <c r="O1547" s="42">
        <f>IF(AND($B1547&lt;&gt;"",$C1547&lt;&gt;"",$B1547&lt;=$C1547),INDEX(Szabalyok!$C:$C,$N1547),"")</f>
        <v/>
      </c>
      <c r="P1547">
        <f>IF(D1547="",P1546,P1546+1)</f>
        <v/>
      </c>
    </row>
    <row r="1548">
      <c r="A1548">
        <f>IF(P1548=P1547,0,P1548)</f>
        <v/>
      </c>
      <c r="B1548" s="41">
        <f>IF($M1548&gt;300,"",IF(OR(INDEX(Bemenet!$E$2:$E$301,$M1548)="",INDEX(Bemenet!$F$2:$F$301,$M1548)=""),"",MAX(INDEX(Bemenet!$E$2:$E$301,$M1548),INDEX(Szabalyok!$A:$A,$N1548))))</f>
        <v/>
      </c>
      <c r="C1548" s="41">
        <f>IF($B1548="","",MIN(INDEX(Bemenet!$F$2:$F$301,$M1548),INDEX(Szabalyok!$B:$B,$N1548)))</f>
        <v/>
      </c>
      <c r="D1548" s="5">
        <f>IF(AND($B1548&lt;&gt;"",$C1548&lt;&gt;"",$B1548&lt;=$C1548),INDEX(Bemenet!$G$2:$G$301,$M1548),"")</f>
        <v/>
      </c>
      <c r="E1548" s="6">
        <f>IF(AND($B1548&lt;&gt;"",$C1548&lt;&gt;"",$B1548&lt;=$C1548),INDEX(Bemenet!$D$2:$D$301,$M1548),"")</f>
        <v/>
      </c>
      <c r="F1548" s="5">
        <f>IF(AND($B1548&lt;&gt;"",$C1548&lt;&gt;"",$B1548&lt;=$C1548),$C1548-$B1548+1,"")</f>
        <v/>
      </c>
      <c r="G1548" s="5">
        <f>IF($F1548="","",$F1548*$D1548)</f>
        <v/>
      </c>
      <c r="H1548" s="42">
        <f>IF($G1548="","",$O1548)</f>
        <v/>
      </c>
      <c r="I1548" s="5">
        <f>IF($G1548="","",$G1548*IF($H1548="",$O1548,$H1548)/100)</f>
        <v/>
      </c>
      <c r="J1548" s="5">
        <f>IF(OR($L1548="",NOT(COUNTIFS($L$2:$L1548,$L1548)=1)),"",SUMIFS($G:$G,$L:$L,$L1548))</f>
        <v/>
      </c>
      <c r="K1548" s="5">
        <f>IF(OR($L1548="",NOT(COUNTIFS($L$2:$L1548,$L1548)=1)),"",SUMIFS($I:$I,$L:$L,$L1548))</f>
        <v/>
      </c>
      <c r="L1548" s="6">
        <f>IF($B1548="","",YEAR($B1548))</f>
        <v/>
      </c>
      <c r="M1548" s="6">
        <f>INT((ROW()-2)/39)+1</f>
        <v/>
      </c>
      <c r="N1548" s="6">
        <f>MOD(ROW()-2,39)+2</f>
        <v/>
      </c>
      <c r="O1548" s="42">
        <f>IF(AND($B1548&lt;&gt;"",$C1548&lt;&gt;"",$B1548&lt;=$C1548),INDEX(Szabalyok!$C:$C,$N1548),"")</f>
        <v/>
      </c>
      <c r="P1548">
        <f>IF(D1548="",P1547,P1547+1)</f>
        <v/>
      </c>
    </row>
    <row r="1549">
      <c r="A1549">
        <f>IF(P1549=P1548,0,P1549)</f>
        <v/>
      </c>
      <c r="B1549" s="41">
        <f>IF($M1549&gt;300,"",IF(OR(INDEX(Bemenet!$E$2:$E$301,$M1549)="",INDEX(Bemenet!$F$2:$F$301,$M1549)=""),"",MAX(INDEX(Bemenet!$E$2:$E$301,$M1549),INDEX(Szabalyok!$A:$A,$N1549))))</f>
        <v/>
      </c>
      <c r="C1549" s="41">
        <f>IF($B1549="","",MIN(INDEX(Bemenet!$F$2:$F$301,$M1549),INDEX(Szabalyok!$B:$B,$N1549)))</f>
        <v/>
      </c>
      <c r="D1549" s="5">
        <f>IF(AND($B1549&lt;&gt;"",$C1549&lt;&gt;"",$B1549&lt;=$C1549),INDEX(Bemenet!$G$2:$G$301,$M1549),"")</f>
        <v/>
      </c>
      <c r="E1549" s="6">
        <f>IF(AND($B1549&lt;&gt;"",$C1549&lt;&gt;"",$B1549&lt;=$C1549),INDEX(Bemenet!$D$2:$D$301,$M1549),"")</f>
        <v/>
      </c>
      <c r="F1549" s="5">
        <f>IF(AND($B1549&lt;&gt;"",$C1549&lt;&gt;"",$B1549&lt;=$C1549),$C1549-$B1549+1,"")</f>
        <v/>
      </c>
      <c r="G1549" s="5">
        <f>IF($F1549="","",$F1549*$D1549)</f>
        <v/>
      </c>
      <c r="H1549" s="42">
        <f>IF($G1549="","",$O1549)</f>
        <v/>
      </c>
      <c r="I1549" s="5">
        <f>IF($G1549="","",$G1549*IF($H1549="",$O1549,$H1549)/100)</f>
        <v/>
      </c>
      <c r="J1549" s="5">
        <f>IF(OR($L1549="",NOT(COUNTIFS($L$2:$L1549,$L1549)=1)),"",SUMIFS($G:$G,$L:$L,$L1549))</f>
        <v/>
      </c>
      <c r="K1549" s="5">
        <f>IF(OR($L1549="",NOT(COUNTIFS($L$2:$L1549,$L1549)=1)),"",SUMIFS($I:$I,$L:$L,$L1549))</f>
        <v/>
      </c>
      <c r="L1549" s="6">
        <f>IF($B1549="","",YEAR($B1549))</f>
        <v/>
      </c>
      <c r="M1549" s="6">
        <f>INT((ROW()-2)/39)+1</f>
        <v/>
      </c>
      <c r="N1549" s="6">
        <f>MOD(ROW()-2,39)+2</f>
        <v/>
      </c>
      <c r="O1549" s="42">
        <f>IF(AND($B1549&lt;&gt;"",$C1549&lt;&gt;"",$B1549&lt;=$C1549),INDEX(Szabalyok!$C:$C,$N1549),"")</f>
        <v/>
      </c>
      <c r="P1549">
        <f>IF(D1549="",P1548,P1548+1)</f>
        <v/>
      </c>
    </row>
    <row r="1550">
      <c r="A1550">
        <f>IF(P1550=P1549,0,P1550)</f>
        <v/>
      </c>
      <c r="B1550" s="41">
        <f>IF($M1550&gt;300,"",IF(OR(INDEX(Bemenet!$E$2:$E$301,$M1550)="",INDEX(Bemenet!$F$2:$F$301,$M1550)=""),"",MAX(INDEX(Bemenet!$E$2:$E$301,$M1550),INDEX(Szabalyok!$A:$A,$N1550))))</f>
        <v/>
      </c>
      <c r="C1550" s="41">
        <f>IF($B1550="","",MIN(INDEX(Bemenet!$F$2:$F$301,$M1550),INDEX(Szabalyok!$B:$B,$N1550)))</f>
        <v/>
      </c>
      <c r="D1550" s="5">
        <f>IF(AND($B1550&lt;&gt;"",$C1550&lt;&gt;"",$B1550&lt;=$C1550),INDEX(Bemenet!$G$2:$G$301,$M1550),"")</f>
        <v/>
      </c>
      <c r="E1550" s="6">
        <f>IF(AND($B1550&lt;&gt;"",$C1550&lt;&gt;"",$B1550&lt;=$C1550),INDEX(Bemenet!$D$2:$D$301,$M1550),"")</f>
        <v/>
      </c>
      <c r="F1550" s="5">
        <f>IF(AND($B1550&lt;&gt;"",$C1550&lt;&gt;"",$B1550&lt;=$C1550),$C1550-$B1550+1,"")</f>
        <v/>
      </c>
      <c r="G1550" s="5">
        <f>IF($F1550="","",$F1550*$D1550)</f>
        <v/>
      </c>
      <c r="H1550" s="42">
        <f>IF($G1550="","",$O1550)</f>
        <v/>
      </c>
      <c r="I1550" s="5">
        <f>IF($G1550="","",$G1550*IF($H1550="",$O1550,$H1550)/100)</f>
        <v/>
      </c>
      <c r="J1550" s="5">
        <f>IF(OR($L1550="",NOT(COUNTIFS($L$2:$L1550,$L1550)=1)),"",SUMIFS($G:$G,$L:$L,$L1550))</f>
        <v/>
      </c>
      <c r="K1550" s="5">
        <f>IF(OR($L1550="",NOT(COUNTIFS($L$2:$L1550,$L1550)=1)),"",SUMIFS($I:$I,$L:$L,$L1550))</f>
        <v/>
      </c>
      <c r="L1550" s="6">
        <f>IF($B1550="","",YEAR($B1550))</f>
        <v/>
      </c>
      <c r="M1550" s="6">
        <f>INT((ROW()-2)/39)+1</f>
        <v/>
      </c>
      <c r="N1550" s="6">
        <f>MOD(ROW()-2,39)+2</f>
        <v/>
      </c>
      <c r="O1550" s="42">
        <f>IF(AND($B1550&lt;&gt;"",$C1550&lt;&gt;"",$B1550&lt;=$C1550),INDEX(Szabalyok!$C:$C,$N1550),"")</f>
        <v/>
      </c>
      <c r="P1550">
        <f>IF(D1550="",P1549,P1549+1)</f>
        <v/>
      </c>
    </row>
    <row r="1551">
      <c r="A1551">
        <f>IF(P1551=P1550,0,P1551)</f>
        <v/>
      </c>
      <c r="B1551" s="41">
        <f>IF($M1551&gt;300,"",IF(OR(INDEX(Bemenet!$E$2:$E$301,$M1551)="",INDEX(Bemenet!$F$2:$F$301,$M1551)=""),"",MAX(INDEX(Bemenet!$E$2:$E$301,$M1551),INDEX(Szabalyok!$A:$A,$N1551))))</f>
        <v/>
      </c>
      <c r="C1551" s="41">
        <f>IF($B1551="","",MIN(INDEX(Bemenet!$F$2:$F$301,$M1551),INDEX(Szabalyok!$B:$B,$N1551)))</f>
        <v/>
      </c>
      <c r="D1551" s="5">
        <f>IF(AND($B1551&lt;&gt;"",$C1551&lt;&gt;"",$B1551&lt;=$C1551),INDEX(Bemenet!$G$2:$G$301,$M1551),"")</f>
        <v/>
      </c>
      <c r="E1551" s="6">
        <f>IF(AND($B1551&lt;&gt;"",$C1551&lt;&gt;"",$B1551&lt;=$C1551),INDEX(Bemenet!$D$2:$D$301,$M1551),"")</f>
        <v/>
      </c>
      <c r="F1551" s="5">
        <f>IF(AND($B1551&lt;&gt;"",$C1551&lt;&gt;"",$B1551&lt;=$C1551),$C1551-$B1551+1,"")</f>
        <v/>
      </c>
      <c r="G1551" s="5">
        <f>IF($F1551="","",$F1551*$D1551)</f>
        <v/>
      </c>
      <c r="H1551" s="42">
        <f>IF($G1551="","",$O1551)</f>
        <v/>
      </c>
      <c r="I1551" s="5">
        <f>IF($G1551="","",$G1551*IF($H1551="",$O1551,$H1551)/100)</f>
        <v/>
      </c>
      <c r="J1551" s="5">
        <f>IF(OR($L1551="",NOT(COUNTIFS($L$2:$L1551,$L1551)=1)),"",SUMIFS($G:$G,$L:$L,$L1551))</f>
        <v/>
      </c>
      <c r="K1551" s="5">
        <f>IF(OR($L1551="",NOT(COUNTIFS($L$2:$L1551,$L1551)=1)),"",SUMIFS($I:$I,$L:$L,$L1551))</f>
        <v/>
      </c>
      <c r="L1551" s="6">
        <f>IF($B1551="","",YEAR($B1551))</f>
        <v/>
      </c>
      <c r="M1551" s="6">
        <f>INT((ROW()-2)/39)+1</f>
        <v/>
      </c>
      <c r="N1551" s="6">
        <f>MOD(ROW()-2,39)+2</f>
        <v/>
      </c>
      <c r="O1551" s="42">
        <f>IF(AND($B1551&lt;&gt;"",$C1551&lt;&gt;"",$B1551&lt;=$C1551),INDEX(Szabalyok!$C:$C,$N1551),"")</f>
        <v/>
      </c>
      <c r="P1551">
        <f>IF(D1551="",P1550,P1550+1)</f>
        <v/>
      </c>
    </row>
    <row r="1552">
      <c r="A1552">
        <f>IF(P1552=P1551,0,P1552)</f>
        <v/>
      </c>
      <c r="B1552" s="41">
        <f>IF($M1552&gt;300,"",IF(OR(INDEX(Bemenet!$E$2:$E$301,$M1552)="",INDEX(Bemenet!$F$2:$F$301,$M1552)=""),"",MAX(INDEX(Bemenet!$E$2:$E$301,$M1552),INDEX(Szabalyok!$A:$A,$N1552))))</f>
        <v/>
      </c>
      <c r="C1552" s="41">
        <f>IF($B1552="","",MIN(INDEX(Bemenet!$F$2:$F$301,$M1552),INDEX(Szabalyok!$B:$B,$N1552)))</f>
        <v/>
      </c>
      <c r="D1552" s="5">
        <f>IF(AND($B1552&lt;&gt;"",$C1552&lt;&gt;"",$B1552&lt;=$C1552),INDEX(Bemenet!$G$2:$G$301,$M1552),"")</f>
        <v/>
      </c>
      <c r="E1552" s="6">
        <f>IF(AND($B1552&lt;&gt;"",$C1552&lt;&gt;"",$B1552&lt;=$C1552),INDEX(Bemenet!$D$2:$D$301,$M1552),"")</f>
        <v/>
      </c>
      <c r="F1552" s="5">
        <f>IF(AND($B1552&lt;&gt;"",$C1552&lt;&gt;"",$B1552&lt;=$C1552),$C1552-$B1552+1,"")</f>
        <v/>
      </c>
      <c r="G1552" s="5">
        <f>IF($F1552="","",$F1552*$D1552)</f>
        <v/>
      </c>
      <c r="H1552" s="42">
        <f>IF($G1552="","",$O1552)</f>
        <v/>
      </c>
      <c r="I1552" s="5">
        <f>IF($G1552="","",$G1552*IF($H1552="",$O1552,$H1552)/100)</f>
        <v/>
      </c>
      <c r="J1552" s="5">
        <f>IF(OR($L1552="",NOT(COUNTIFS($L$2:$L1552,$L1552)=1)),"",SUMIFS($G:$G,$L:$L,$L1552))</f>
        <v/>
      </c>
      <c r="K1552" s="5">
        <f>IF(OR($L1552="",NOT(COUNTIFS($L$2:$L1552,$L1552)=1)),"",SUMIFS($I:$I,$L:$L,$L1552))</f>
        <v/>
      </c>
      <c r="L1552" s="6">
        <f>IF($B1552="","",YEAR($B1552))</f>
        <v/>
      </c>
      <c r="M1552" s="6">
        <f>INT((ROW()-2)/39)+1</f>
        <v/>
      </c>
      <c r="N1552" s="6">
        <f>MOD(ROW()-2,39)+2</f>
        <v/>
      </c>
      <c r="O1552" s="42">
        <f>IF(AND($B1552&lt;&gt;"",$C1552&lt;&gt;"",$B1552&lt;=$C1552),INDEX(Szabalyok!$C:$C,$N1552),"")</f>
        <v/>
      </c>
      <c r="P1552">
        <f>IF(D1552="",P1551,P1551+1)</f>
        <v/>
      </c>
    </row>
    <row r="1553">
      <c r="A1553">
        <f>IF(P1553=P1552,0,P1553)</f>
        <v/>
      </c>
      <c r="B1553" s="41">
        <f>IF($M1553&gt;300,"",IF(OR(INDEX(Bemenet!$E$2:$E$301,$M1553)="",INDEX(Bemenet!$F$2:$F$301,$M1553)=""),"",MAX(INDEX(Bemenet!$E$2:$E$301,$M1553),INDEX(Szabalyok!$A:$A,$N1553))))</f>
        <v/>
      </c>
      <c r="C1553" s="41">
        <f>IF($B1553="","",MIN(INDEX(Bemenet!$F$2:$F$301,$M1553),INDEX(Szabalyok!$B:$B,$N1553)))</f>
        <v/>
      </c>
      <c r="D1553" s="5">
        <f>IF(AND($B1553&lt;&gt;"",$C1553&lt;&gt;"",$B1553&lt;=$C1553),INDEX(Bemenet!$G$2:$G$301,$M1553),"")</f>
        <v/>
      </c>
      <c r="E1553" s="6">
        <f>IF(AND($B1553&lt;&gt;"",$C1553&lt;&gt;"",$B1553&lt;=$C1553),INDEX(Bemenet!$D$2:$D$301,$M1553),"")</f>
        <v/>
      </c>
      <c r="F1553" s="5">
        <f>IF(AND($B1553&lt;&gt;"",$C1553&lt;&gt;"",$B1553&lt;=$C1553),$C1553-$B1553+1,"")</f>
        <v/>
      </c>
      <c r="G1553" s="5">
        <f>IF($F1553="","",$F1553*$D1553)</f>
        <v/>
      </c>
      <c r="H1553" s="42">
        <f>IF($G1553="","",$O1553)</f>
        <v/>
      </c>
      <c r="I1553" s="5">
        <f>IF($G1553="","",$G1553*IF($H1553="",$O1553,$H1553)/100)</f>
        <v/>
      </c>
      <c r="J1553" s="5">
        <f>IF(OR($L1553="",NOT(COUNTIFS($L$2:$L1553,$L1553)=1)),"",SUMIFS($G:$G,$L:$L,$L1553))</f>
        <v/>
      </c>
      <c r="K1553" s="5">
        <f>IF(OR($L1553="",NOT(COUNTIFS($L$2:$L1553,$L1553)=1)),"",SUMIFS($I:$I,$L:$L,$L1553))</f>
        <v/>
      </c>
      <c r="L1553" s="6">
        <f>IF($B1553="","",YEAR($B1553))</f>
        <v/>
      </c>
      <c r="M1553" s="6">
        <f>INT((ROW()-2)/39)+1</f>
        <v/>
      </c>
      <c r="N1553" s="6">
        <f>MOD(ROW()-2,39)+2</f>
        <v/>
      </c>
      <c r="O1553" s="42">
        <f>IF(AND($B1553&lt;&gt;"",$C1553&lt;&gt;"",$B1553&lt;=$C1553),INDEX(Szabalyok!$C:$C,$N1553),"")</f>
        <v/>
      </c>
      <c r="P1553">
        <f>IF(D1553="",P1552,P1552+1)</f>
        <v/>
      </c>
    </row>
    <row r="1554">
      <c r="A1554">
        <f>IF(P1554=P1553,0,P1554)</f>
        <v/>
      </c>
      <c r="B1554" s="41">
        <f>IF($M1554&gt;300,"",IF(OR(INDEX(Bemenet!$E$2:$E$301,$M1554)="",INDEX(Bemenet!$F$2:$F$301,$M1554)=""),"",MAX(INDEX(Bemenet!$E$2:$E$301,$M1554),INDEX(Szabalyok!$A:$A,$N1554))))</f>
        <v/>
      </c>
      <c r="C1554" s="41">
        <f>IF($B1554="","",MIN(INDEX(Bemenet!$F$2:$F$301,$M1554),INDEX(Szabalyok!$B:$B,$N1554)))</f>
        <v/>
      </c>
      <c r="D1554" s="5">
        <f>IF(AND($B1554&lt;&gt;"",$C1554&lt;&gt;"",$B1554&lt;=$C1554),INDEX(Bemenet!$G$2:$G$301,$M1554),"")</f>
        <v/>
      </c>
      <c r="E1554" s="6">
        <f>IF(AND($B1554&lt;&gt;"",$C1554&lt;&gt;"",$B1554&lt;=$C1554),INDEX(Bemenet!$D$2:$D$301,$M1554),"")</f>
        <v/>
      </c>
      <c r="F1554" s="5">
        <f>IF(AND($B1554&lt;&gt;"",$C1554&lt;&gt;"",$B1554&lt;=$C1554),$C1554-$B1554+1,"")</f>
        <v/>
      </c>
      <c r="G1554" s="5">
        <f>IF($F1554="","",$F1554*$D1554)</f>
        <v/>
      </c>
      <c r="H1554" s="42">
        <f>IF($G1554="","",$O1554)</f>
        <v/>
      </c>
      <c r="I1554" s="5">
        <f>IF($G1554="","",$G1554*IF($H1554="",$O1554,$H1554)/100)</f>
        <v/>
      </c>
      <c r="J1554" s="5">
        <f>IF(OR($L1554="",NOT(COUNTIFS($L$2:$L1554,$L1554)=1)),"",SUMIFS($G:$G,$L:$L,$L1554))</f>
        <v/>
      </c>
      <c r="K1554" s="5">
        <f>IF(OR($L1554="",NOT(COUNTIFS($L$2:$L1554,$L1554)=1)),"",SUMIFS($I:$I,$L:$L,$L1554))</f>
        <v/>
      </c>
      <c r="L1554" s="6">
        <f>IF($B1554="","",YEAR($B1554))</f>
        <v/>
      </c>
      <c r="M1554" s="6">
        <f>INT((ROW()-2)/39)+1</f>
        <v/>
      </c>
      <c r="N1554" s="6">
        <f>MOD(ROW()-2,39)+2</f>
        <v/>
      </c>
      <c r="O1554" s="42">
        <f>IF(AND($B1554&lt;&gt;"",$C1554&lt;&gt;"",$B1554&lt;=$C1554),INDEX(Szabalyok!$C:$C,$N1554),"")</f>
        <v/>
      </c>
      <c r="P1554">
        <f>IF(D1554="",P1553,P1553+1)</f>
        <v/>
      </c>
    </row>
    <row r="1555">
      <c r="A1555">
        <f>IF(P1555=P1554,0,P1555)</f>
        <v/>
      </c>
      <c r="B1555" s="41">
        <f>IF($M1555&gt;300,"",IF(OR(INDEX(Bemenet!$E$2:$E$301,$M1555)="",INDEX(Bemenet!$F$2:$F$301,$M1555)=""),"",MAX(INDEX(Bemenet!$E$2:$E$301,$M1555),INDEX(Szabalyok!$A:$A,$N1555))))</f>
        <v/>
      </c>
      <c r="C1555" s="41">
        <f>IF($B1555="","",MIN(INDEX(Bemenet!$F$2:$F$301,$M1555),INDEX(Szabalyok!$B:$B,$N1555)))</f>
        <v/>
      </c>
      <c r="D1555" s="5">
        <f>IF(AND($B1555&lt;&gt;"",$C1555&lt;&gt;"",$B1555&lt;=$C1555),INDEX(Bemenet!$G$2:$G$301,$M1555),"")</f>
        <v/>
      </c>
      <c r="E1555" s="6">
        <f>IF(AND($B1555&lt;&gt;"",$C1555&lt;&gt;"",$B1555&lt;=$C1555),INDEX(Bemenet!$D$2:$D$301,$M1555),"")</f>
        <v/>
      </c>
      <c r="F1555" s="5">
        <f>IF(AND($B1555&lt;&gt;"",$C1555&lt;&gt;"",$B1555&lt;=$C1555),$C1555-$B1555+1,"")</f>
        <v/>
      </c>
      <c r="G1555" s="5">
        <f>IF($F1555="","",$F1555*$D1555)</f>
        <v/>
      </c>
      <c r="H1555" s="42">
        <f>IF($G1555="","",$O1555)</f>
        <v/>
      </c>
      <c r="I1555" s="5">
        <f>IF($G1555="","",$G1555*IF($H1555="",$O1555,$H1555)/100)</f>
        <v/>
      </c>
      <c r="J1555" s="5">
        <f>IF(OR($L1555="",NOT(COUNTIFS($L$2:$L1555,$L1555)=1)),"",SUMIFS($G:$G,$L:$L,$L1555))</f>
        <v/>
      </c>
      <c r="K1555" s="5">
        <f>IF(OR($L1555="",NOT(COUNTIFS($L$2:$L1555,$L1555)=1)),"",SUMIFS($I:$I,$L:$L,$L1555))</f>
        <v/>
      </c>
      <c r="L1555" s="6">
        <f>IF($B1555="","",YEAR($B1555))</f>
        <v/>
      </c>
      <c r="M1555" s="6">
        <f>INT((ROW()-2)/39)+1</f>
        <v/>
      </c>
      <c r="N1555" s="6">
        <f>MOD(ROW()-2,39)+2</f>
        <v/>
      </c>
      <c r="O1555" s="42">
        <f>IF(AND($B1555&lt;&gt;"",$C1555&lt;&gt;"",$B1555&lt;=$C1555),INDEX(Szabalyok!$C:$C,$N1555),"")</f>
        <v/>
      </c>
      <c r="P1555">
        <f>IF(D1555="",P1554,P1554+1)</f>
        <v/>
      </c>
    </row>
    <row r="1556">
      <c r="A1556">
        <f>IF(P1556=P1555,0,P1556)</f>
        <v/>
      </c>
      <c r="B1556" s="41">
        <f>IF($M1556&gt;300,"",IF(OR(INDEX(Bemenet!$E$2:$E$301,$M1556)="",INDEX(Bemenet!$F$2:$F$301,$M1556)=""),"",MAX(INDEX(Bemenet!$E$2:$E$301,$M1556),INDEX(Szabalyok!$A:$A,$N1556))))</f>
        <v/>
      </c>
      <c r="C1556" s="41">
        <f>IF($B1556="","",MIN(INDEX(Bemenet!$F$2:$F$301,$M1556),INDEX(Szabalyok!$B:$B,$N1556)))</f>
        <v/>
      </c>
      <c r="D1556" s="5">
        <f>IF(AND($B1556&lt;&gt;"",$C1556&lt;&gt;"",$B1556&lt;=$C1556),INDEX(Bemenet!$G$2:$G$301,$M1556),"")</f>
        <v/>
      </c>
      <c r="E1556" s="6">
        <f>IF(AND($B1556&lt;&gt;"",$C1556&lt;&gt;"",$B1556&lt;=$C1556),INDEX(Bemenet!$D$2:$D$301,$M1556),"")</f>
        <v/>
      </c>
      <c r="F1556" s="5">
        <f>IF(AND($B1556&lt;&gt;"",$C1556&lt;&gt;"",$B1556&lt;=$C1556),$C1556-$B1556+1,"")</f>
        <v/>
      </c>
      <c r="G1556" s="5">
        <f>IF($F1556="","",$F1556*$D1556)</f>
        <v/>
      </c>
      <c r="H1556" s="42">
        <f>IF($G1556="","",$O1556)</f>
        <v/>
      </c>
      <c r="I1556" s="5">
        <f>IF($G1556="","",$G1556*IF($H1556="",$O1556,$H1556)/100)</f>
        <v/>
      </c>
      <c r="J1556" s="5">
        <f>IF(OR($L1556="",NOT(COUNTIFS($L$2:$L1556,$L1556)=1)),"",SUMIFS($G:$G,$L:$L,$L1556))</f>
        <v/>
      </c>
      <c r="K1556" s="5">
        <f>IF(OR($L1556="",NOT(COUNTIFS($L$2:$L1556,$L1556)=1)),"",SUMIFS($I:$I,$L:$L,$L1556))</f>
        <v/>
      </c>
      <c r="L1556" s="6">
        <f>IF($B1556="","",YEAR($B1556))</f>
        <v/>
      </c>
      <c r="M1556" s="6">
        <f>INT((ROW()-2)/39)+1</f>
        <v/>
      </c>
      <c r="N1556" s="6">
        <f>MOD(ROW()-2,39)+2</f>
        <v/>
      </c>
      <c r="O1556" s="42">
        <f>IF(AND($B1556&lt;&gt;"",$C1556&lt;&gt;"",$B1556&lt;=$C1556),INDEX(Szabalyok!$C:$C,$N1556),"")</f>
        <v/>
      </c>
      <c r="P1556">
        <f>IF(D1556="",P1555,P1555+1)</f>
        <v/>
      </c>
    </row>
    <row r="1557">
      <c r="A1557">
        <f>IF(P1557=P1556,0,P1557)</f>
        <v/>
      </c>
      <c r="B1557" s="41">
        <f>IF($M1557&gt;300,"",IF(OR(INDEX(Bemenet!$E$2:$E$301,$M1557)="",INDEX(Bemenet!$F$2:$F$301,$M1557)=""),"",MAX(INDEX(Bemenet!$E$2:$E$301,$M1557),INDEX(Szabalyok!$A:$A,$N1557))))</f>
        <v/>
      </c>
      <c r="C1557" s="41">
        <f>IF($B1557="","",MIN(INDEX(Bemenet!$F$2:$F$301,$M1557),INDEX(Szabalyok!$B:$B,$N1557)))</f>
        <v/>
      </c>
      <c r="D1557" s="5">
        <f>IF(AND($B1557&lt;&gt;"",$C1557&lt;&gt;"",$B1557&lt;=$C1557),INDEX(Bemenet!$G$2:$G$301,$M1557),"")</f>
        <v/>
      </c>
      <c r="E1557" s="6">
        <f>IF(AND($B1557&lt;&gt;"",$C1557&lt;&gt;"",$B1557&lt;=$C1557),INDEX(Bemenet!$D$2:$D$301,$M1557),"")</f>
        <v/>
      </c>
      <c r="F1557" s="5">
        <f>IF(AND($B1557&lt;&gt;"",$C1557&lt;&gt;"",$B1557&lt;=$C1557),$C1557-$B1557+1,"")</f>
        <v/>
      </c>
      <c r="G1557" s="5">
        <f>IF($F1557="","",$F1557*$D1557)</f>
        <v/>
      </c>
      <c r="H1557" s="42">
        <f>IF($G1557="","",$O1557)</f>
        <v/>
      </c>
      <c r="I1557" s="5">
        <f>IF($G1557="","",$G1557*IF($H1557="",$O1557,$H1557)/100)</f>
        <v/>
      </c>
      <c r="J1557" s="5">
        <f>IF(OR($L1557="",NOT(COUNTIFS($L$2:$L1557,$L1557)=1)),"",SUMIFS($G:$G,$L:$L,$L1557))</f>
        <v/>
      </c>
      <c r="K1557" s="5">
        <f>IF(OR($L1557="",NOT(COUNTIFS($L$2:$L1557,$L1557)=1)),"",SUMIFS($I:$I,$L:$L,$L1557))</f>
        <v/>
      </c>
      <c r="L1557" s="6">
        <f>IF($B1557="","",YEAR($B1557))</f>
        <v/>
      </c>
      <c r="M1557" s="6">
        <f>INT((ROW()-2)/39)+1</f>
        <v/>
      </c>
      <c r="N1557" s="6">
        <f>MOD(ROW()-2,39)+2</f>
        <v/>
      </c>
      <c r="O1557" s="42">
        <f>IF(AND($B1557&lt;&gt;"",$C1557&lt;&gt;"",$B1557&lt;=$C1557),INDEX(Szabalyok!$C:$C,$N1557),"")</f>
        <v/>
      </c>
      <c r="P1557">
        <f>IF(D1557="",P1556,P1556+1)</f>
        <v/>
      </c>
    </row>
    <row r="1558">
      <c r="A1558">
        <f>IF(P1558=P1557,0,P1558)</f>
        <v/>
      </c>
      <c r="B1558" s="41">
        <f>IF($M1558&gt;300,"",IF(OR(INDEX(Bemenet!$E$2:$E$301,$M1558)="",INDEX(Bemenet!$F$2:$F$301,$M1558)=""),"",MAX(INDEX(Bemenet!$E$2:$E$301,$M1558),INDEX(Szabalyok!$A:$A,$N1558))))</f>
        <v/>
      </c>
      <c r="C1558" s="41">
        <f>IF($B1558="","",MIN(INDEX(Bemenet!$F$2:$F$301,$M1558),INDEX(Szabalyok!$B:$B,$N1558)))</f>
        <v/>
      </c>
      <c r="D1558" s="5">
        <f>IF(AND($B1558&lt;&gt;"",$C1558&lt;&gt;"",$B1558&lt;=$C1558),INDEX(Bemenet!$G$2:$G$301,$M1558),"")</f>
        <v/>
      </c>
      <c r="E1558" s="6">
        <f>IF(AND($B1558&lt;&gt;"",$C1558&lt;&gt;"",$B1558&lt;=$C1558),INDEX(Bemenet!$D$2:$D$301,$M1558),"")</f>
        <v/>
      </c>
      <c r="F1558" s="5">
        <f>IF(AND($B1558&lt;&gt;"",$C1558&lt;&gt;"",$B1558&lt;=$C1558),$C1558-$B1558+1,"")</f>
        <v/>
      </c>
      <c r="G1558" s="5">
        <f>IF($F1558="","",$F1558*$D1558)</f>
        <v/>
      </c>
      <c r="H1558" s="42">
        <f>IF($G1558="","",$O1558)</f>
        <v/>
      </c>
      <c r="I1558" s="5">
        <f>IF($G1558="","",$G1558*IF($H1558="",$O1558,$H1558)/100)</f>
        <v/>
      </c>
      <c r="J1558" s="5">
        <f>IF(OR($L1558="",NOT(COUNTIFS($L$2:$L1558,$L1558)=1)),"",SUMIFS($G:$G,$L:$L,$L1558))</f>
        <v/>
      </c>
      <c r="K1558" s="5">
        <f>IF(OR($L1558="",NOT(COUNTIFS($L$2:$L1558,$L1558)=1)),"",SUMIFS($I:$I,$L:$L,$L1558))</f>
        <v/>
      </c>
      <c r="L1558" s="6">
        <f>IF($B1558="","",YEAR($B1558))</f>
        <v/>
      </c>
      <c r="M1558" s="6">
        <f>INT((ROW()-2)/39)+1</f>
        <v/>
      </c>
      <c r="N1558" s="6">
        <f>MOD(ROW()-2,39)+2</f>
        <v/>
      </c>
      <c r="O1558" s="42">
        <f>IF(AND($B1558&lt;&gt;"",$C1558&lt;&gt;"",$B1558&lt;=$C1558),INDEX(Szabalyok!$C:$C,$N1558),"")</f>
        <v/>
      </c>
      <c r="P1558">
        <f>IF(D1558="",P1557,P1557+1)</f>
        <v/>
      </c>
    </row>
    <row r="1559">
      <c r="A1559">
        <f>IF(P1559=P1558,0,P1559)</f>
        <v/>
      </c>
      <c r="B1559" s="41">
        <f>IF($M1559&gt;300,"",IF(OR(INDEX(Bemenet!$E$2:$E$301,$M1559)="",INDEX(Bemenet!$F$2:$F$301,$M1559)=""),"",MAX(INDEX(Bemenet!$E$2:$E$301,$M1559),INDEX(Szabalyok!$A:$A,$N1559))))</f>
        <v/>
      </c>
      <c r="C1559" s="41">
        <f>IF($B1559="","",MIN(INDEX(Bemenet!$F$2:$F$301,$M1559),INDEX(Szabalyok!$B:$B,$N1559)))</f>
        <v/>
      </c>
      <c r="D1559" s="5">
        <f>IF(AND($B1559&lt;&gt;"",$C1559&lt;&gt;"",$B1559&lt;=$C1559),INDEX(Bemenet!$G$2:$G$301,$M1559),"")</f>
        <v/>
      </c>
      <c r="E1559" s="6">
        <f>IF(AND($B1559&lt;&gt;"",$C1559&lt;&gt;"",$B1559&lt;=$C1559),INDEX(Bemenet!$D$2:$D$301,$M1559),"")</f>
        <v/>
      </c>
      <c r="F1559" s="5">
        <f>IF(AND($B1559&lt;&gt;"",$C1559&lt;&gt;"",$B1559&lt;=$C1559),$C1559-$B1559+1,"")</f>
        <v/>
      </c>
      <c r="G1559" s="5">
        <f>IF($F1559="","",$F1559*$D1559)</f>
        <v/>
      </c>
      <c r="H1559" s="42">
        <f>IF($G1559="","",$O1559)</f>
        <v/>
      </c>
      <c r="I1559" s="5">
        <f>IF($G1559="","",$G1559*IF($H1559="",$O1559,$H1559)/100)</f>
        <v/>
      </c>
      <c r="J1559" s="5">
        <f>IF(OR($L1559="",NOT(COUNTIFS($L$2:$L1559,$L1559)=1)),"",SUMIFS($G:$G,$L:$L,$L1559))</f>
        <v/>
      </c>
      <c r="K1559" s="5">
        <f>IF(OR($L1559="",NOT(COUNTIFS($L$2:$L1559,$L1559)=1)),"",SUMIFS($I:$I,$L:$L,$L1559))</f>
        <v/>
      </c>
      <c r="L1559" s="6">
        <f>IF($B1559="","",YEAR($B1559))</f>
        <v/>
      </c>
      <c r="M1559" s="6">
        <f>INT((ROW()-2)/39)+1</f>
        <v/>
      </c>
      <c r="N1559" s="6">
        <f>MOD(ROW()-2,39)+2</f>
        <v/>
      </c>
      <c r="O1559" s="42">
        <f>IF(AND($B1559&lt;&gt;"",$C1559&lt;&gt;"",$B1559&lt;=$C1559),INDEX(Szabalyok!$C:$C,$N1559),"")</f>
        <v/>
      </c>
      <c r="P1559">
        <f>IF(D1559="",P1558,P1558+1)</f>
        <v/>
      </c>
    </row>
    <row r="1560">
      <c r="A1560">
        <f>IF(P1560=P1559,0,P1560)</f>
        <v/>
      </c>
      <c r="B1560" s="41">
        <f>IF($M1560&gt;300,"",IF(OR(INDEX(Bemenet!$E$2:$E$301,$M1560)="",INDEX(Bemenet!$F$2:$F$301,$M1560)=""),"",MAX(INDEX(Bemenet!$E$2:$E$301,$M1560),INDEX(Szabalyok!$A:$A,$N1560))))</f>
        <v/>
      </c>
      <c r="C1560" s="41">
        <f>IF($B1560="","",MIN(INDEX(Bemenet!$F$2:$F$301,$M1560),INDEX(Szabalyok!$B:$B,$N1560)))</f>
        <v/>
      </c>
      <c r="D1560" s="5">
        <f>IF(AND($B1560&lt;&gt;"",$C1560&lt;&gt;"",$B1560&lt;=$C1560),INDEX(Bemenet!$G$2:$G$301,$M1560),"")</f>
        <v/>
      </c>
      <c r="E1560" s="6">
        <f>IF(AND($B1560&lt;&gt;"",$C1560&lt;&gt;"",$B1560&lt;=$C1560),INDEX(Bemenet!$D$2:$D$301,$M1560),"")</f>
        <v/>
      </c>
      <c r="F1560" s="5">
        <f>IF(AND($B1560&lt;&gt;"",$C1560&lt;&gt;"",$B1560&lt;=$C1560),$C1560-$B1560+1,"")</f>
        <v/>
      </c>
      <c r="G1560" s="5">
        <f>IF($F1560="","",$F1560*$D1560)</f>
        <v/>
      </c>
      <c r="H1560" s="42">
        <f>IF($G1560="","",$O1560)</f>
        <v/>
      </c>
      <c r="I1560" s="5">
        <f>IF($G1560="","",$G1560*IF($H1560="",$O1560,$H1560)/100)</f>
        <v/>
      </c>
      <c r="J1560" s="5">
        <f>IF(OR($L1560="",NOT(COUNTIFS($L$2:$L1560,$L1560)=1)),"",SUMIFS($G:$G,$L:$L,$L1560))</f>
        <v/>
      </c>
      <c r="K1560" s="5">
        <f>IF(OR($L1560="",NOT(COUNTIFS($L$2:$L1560,$L1560)=1)),"",SUMIFS($I:$I,$L:$L,$L1560))</f>
        <v/>
      </c>
      <c r="L1560" s="6">
        <f>IF($B1560="","",YEAR($B1560))</f>
        <v/>
      </c>
      <c r="M1560" s="6">
        <f>INT((ROW()-2)/39)+1</f>
        <v/>
      </c>
      <c r="N1560" s="6">
        <f>MOD(ROW()-2,39)+2</f>
        <v/>
      </c>
      <c r="O1560" s="42">
        <f>IF(AND($B1560&lt;&gt;"",$C1560&lt;&gt;"",$B1560&lt;=$C1560),INDEX(Szabalyok!$C:$C,$N1560),"")</f>
        <v/>
      </c>
      <c r="P1560">
        <f>IF(D1560="",P1559,P1559+1)</f>
        <v/>
      </c>
    </row>
    <row r="1561">
      <c r="A1561">
        <f>IF(P1561=P1560,0,P1561)</f>
        <v/>
      </c>
      <c r="B1561" s="41">
        <f>IF($M1561&gt;300,"",IF(OR(INDEX(Bemenet!$E$2:$E$301,$M1561)="",INDEX(Bemenet!$F$2:$F$301,$M1561)=""),"",MAX(INDEX(Bemenet!$E$2:$E$301,$M1561),INDEX(Szabalyok!$A:$A,$N1561))))</f>
        <v/>
      </c>
      <c r="C1561" s="41">
        <f>IF($B1561="","",MIN(INDEX(Bemenet!$F$2:$F$301,$M1561),INDEX(Szabalyok!$B:$B,$N1561)))</f>
        <v/>
      </c>
      <c r="D1561" s="5">
        <f>IF(AND($B1561&lt;&gt;"",$C1561&lt;&gt;"",$B1561&lt;=$C1561),INDEX(Bemenet!$G$2:$G$301,$M1561),"")</f>
        <v/>
      </c>
      <c r="E1561" s="6">
        <f>IF(AND($B1561&lt;&gt;"",$C1561&lt;&gt;"",$B1561&lt;=$C1561),INDEX(Bemenet!$D$2:$D$301,$M1561),"")</f>
        <v/>
      </c>
      <c r="F1561" s="5">
        <f>IF(AND($B1561&lt;&gt;"",$C1561&lt;&gt;"",$B1561&lt;=$C1561),$C1561-$B1561+1,"")</f>
        <v/>
      </c>
      <c r="G1561" s="5">
        <f>IF($F1561="","",$F1561*$D1561)</f>
        <v/>
      </c>
      <c r="H1561" s="42">
        <f>IF($G1561="","",$O1561)</f>
        <v/>
      </c>
      <c r="I1561" s="5">
        <f>IF($G1561="","",$G1561*IF($H1561="",$O1561,$H1561)/100)</f>
        <v/>
      </c>
      <c r="J1561" s="5">
        <f>IF(OR($L1561="",NOT(COUNTIFS($L$2:$L1561,$L1561)=1)),"",SUMIFS($G:$G,$L:$L,$L1561))</f>
        <v/>
      </c>
      <c r="K1561" s="5">
        <f>IF(OR($L1561="",NOT(COUNTIFS($L$2:$L1561,$L1561)=1)),"",SUMIFS($I:$I,$L:$L,$L1561))</f>
        <v/>
      </c>
      <c r="L1561" s="6">
        <f>IF($B1561="","",YEAR($B1561))</f>
        <v/>
      </c>
      <c r="M1561" s="6">
        <f>INT((ROW()-2)/39)+1</f>
        <v/>
      </c>
      <c r="N1561" s="6">
        <f>MOD(ROW()-2,39)+2</f>
        <v/>
      </c>
      <c r="O1561" s="42">
        <f>IF(AND($B1561&lt;&gt;"",$C1561&lt;&gt;"",$B1561&lt;=$C1561),INDEX(Szabalyok!$C:$C,$N1561),"")</f>
        <v/>
      </c>
      <c r="P1561">
        <f>IF(D1561="",P1560,P1560+1)</f>
        <v/>
      </c>
    </row>
    <row r="1562">
      <c r="A1562">
        <f>IF(P1562=P1561,0,P1562)</f>
        <v/>
      </c>
      <c r="B1562" s="41">
        <f>IF($M1562&gt;300,"",IF(OR(INDEX(Bemenet!$E$2:$E$301,$M1562)="",INDEX(Bemenet!$F$2:$F$301,$M1562)=""),"",MAX(INDEX(Bemenet!$E$2:$E$301,$M1562),INDEX(Szabalyok!$A:$A,$N1562))))</f>
        <v/>
      </c>
      <c r="C1562" s="41">
        <f>IF($B1562="","",MIN(INDEX(Bemenet!$F$2:$F$301,$M1562),INDEX(Szabalyok!$B:$B,$N1562)))</f>
        <v/>
      </c>
      <c r="D1562" s="5">
        <f>IF(AND($B1562&lt;&gt;"",$C1562&lt;&gt;"",$B1562&lt;=$C1562),INDEX(Bemenet!$G$2:$G$301,$M1562),"")</f>
        <v/>
      </c>
      <c r="E1562" s="6">
        <f>IF(AND($B1562&lt;&gt;"",$C1562&lt;&gt;"",$B1562&lt;=$C1562),INDEX(Bemenet!$D$2:$D$301,$M1562),"")</f>
        <v/>
      </c>
      <c r="F1562" s="5">
        <f>IF(AND($B1562&lt;&gt;"",$C1562&lt;&gt;"",$B1562&lt;=$C1562),$C1562-$B1562+1,"")</f>
        <v/>
      </c>
      <c r="G1562" s="5">
        <f>IF($F1562="","",$F1562*$D1562)</f>
        <v/>
      </c>
      <c r="H1562" s="42">
        <f>IF($G1562="","",$O1562)</f>
        <v/>
      </c>
      <c r="I1562" s="5">
        <f>IF($G1562="","",$G1562*IF($H1562="",$O1562,$H1562)/100)</f>
        <v/>
      </c>
      <c r="J1562" s="5">
        <f>IF(OR($L1562="",NOT(COUNTIFS($L$2:$L1562,$L1562)=1)),"",SUMIFS($G:$G,$L:$L,$L1562))</f>
        <v/>
      </c>
      <c r="K1562" s="5">
        <f>IF(OR($L1562="",NOT(COUNTIFS($L$2:$L1562,$L1562)=1)),"",SUMIFS($I:$I,$L:$L,$L1562))</f>
        <v/>
      </c>
      <c r="L1562" s="6">
        <f>IF($B1562="","",YEAR($B1562))</f>
        <v/>
      </c>
      <c r="M1562" s="6">
        <f>INT((ROW()-2)/39)+1</f>
        <v/>
      </c>
      <c r="N1562" s="6">
        <f>MOD(ROW()-2,39)+2</f>
        <v/>
      </c>
      <c r="O1562" s="42">
        <f>IF(AND($B1562&lt;&gt;"",$C1562&lt;&gt;"",$B1562&lt;=$C1562),INDEX(Szabalyok!$C:$C,$N1562),"")</f>
        <v/>
      </c>
      <c r="P1562">
        <f>IF(D1562="",P1561,P1561+1)</f>
        <v/>
      </c>
    </row>
    <row r="1563">
      <c r="A1563">
        <f>IF(P1563=P1562,0,P1563)</f>
        <v/>
      </c>
      <c r="B1563" s="41">
        <f>IF($M1563&gt;300,"",IF(OR(INDEX(Bemenet!$E$2:$E$301,$M1563)="",INDEX(Bemenet!$F$2:$F$301,$M1563)=""),"",MAX(INDEX(Bemenet!$E$2:$E$301,$M1563),INDEX(Szabalyok!$A:$A,$N1563))))</f>
        <v/>
      </c>
      <c r="C1563" s="41">
        <f>IF($B1563="","",MIN(INDEX(Bemenet!$F$2:$F$301,$M1563),INDEX(Szabalyok!$B:$B,$N1563)))</f>
        <v/>
      </c>
      <c r="D1563" s="5">
        <f>IF(AND($B1563&lt;&gt;"",$C1563&lt;&gt;"",$B1563&lt;=$C1563),INDEX(Bemenet!$G$2:$G$301,$M1563),"")</f>
        <v/>
      </c>
      <c r="E1563" s="6">
        <f>IF(AND($B1563&lt;&gt;"",$C1563&lt;&gt;"",$B1563&lt;=$C1563),INDEX(Bemenet!$D$2:$D$301,$M1563),"")</f>
        <v/>
      </c>
      <c r="F1563" s="5">
        <f>IF(AND($B1563&lt;&gt;"",$C1563&lt;&gt;"",$B1563&lt;=$C1563),$C1563-$B1563+1,"")</f>
        <v/>
      </c>
      <c r="G1563" s="5">
        <f>IF($F1563="","",$F1563*$D1563)</f>
        <v/>
      </c>
      <c r="H1563" s="42">
        <f>IF($G1563="","",$O1563)</f>
        <v/>
      </c>
      <c r="I1563" s="5">
        <f>IF($G1563="","",$G1563*IF($H1563="",$O1563,$H1563)/100)</f>
        <v/>
      </c>
      <c r="J1563" s="5">
        <f>IF(OR($L1563="",NOT(COUNTIFS($L$2:$L1563,$L1563)=1)),"",SUMIFS($G:$G,$L:$L,$L1563))</f>
        <v/>
      </c>
      <c r="K1563" s="5">
        <f>IF(OR($L1563="",NOT(COUNTIFS($L$2:$L1563,$L1563)=1)),"",SUMIFS($I:$I,$L:$L,$L1563))</f>
        <v/>
      </c>
      <c r="L1563" s="6">
        <f>IF($B1563="","",YEAR($B1563))</f>
        <v/>
      </c>
      <c r="M1563" s="6">
        <f>INT((ROW()-2)/39)+1</f>
        <v/>
      </c>
      <c r="N1563" s="6">
        <f>MOD(ROW()-2,39)+2</f>
        <v/>
      </c>
      <c r="O1563" s="42">
        <f>IF(AND($B1563&lt;&gt;"",$C1563&lt;&gt;"",$B1563&lt;=$C1563),INDEX(Szabalyok!$C:$C,$N1563),"")</f>
        <v/>
      </c>
      <c r="P1563">
        <f>IF(D1563="",P1562,P1562+1)</f>
        <v/>
      </c>
    </row>
    <row r="1564">
      <c r="A1564">
        <f>IF(P1564=P1563,0,P1564)</f>
        <v/>
      </c>
      <c r="B1564" s="41">
        <f>IF($M1564&gt;300,"",IF(OR(INDEX(Bemenet!$E$2:$E$301,$M1564)="",INDEX(Bemenet!$F$2:$F$301,$M1564)=""),"",MAX(INDEX(Bemenet!$E$2:$E$301,$M1564),INDEX(Szabalyok!$A:$A,$N1564))))</f>
        <v/>
      </c>
      <c r="C1564" s="41">
        <f>IF($B1564="","",MIN(INDEX(Bemenet!$F$2:$F$301,$M1564),INDEX(Szabalyok!$B:$B,$N1564)))</f>
        <v/>
      </c>
      <c r="D1564" s="5">
        <f>IF(AND($B1564&lt;&gt;"",$C1564&lt;&gt;"",$B1564&lt;=$C1564),INDEX(Bemenet!$G$2:$G$301,$M1564),"")</f>
        <v/>
      </c>
      <c r="E1564" s="6">
        <f>IF(AND($B1564&lt;&gt;"",$C1564&lt;&gt;"",$B1564&lt;=$C1564),INDEX(Bemenet!$D$2:$D$301,$M1564),"")</f>
        <v/>
      </c>
      <c r="F1564" s="5">
        <f>IF(AND($B1564&lt;&gt;"",$C1564&lt;&gt;"",$B1564&lt;=$C1564),$C1564-$B1564+1,"")</f>
        <v/>
      </c>
      <c r="G1564" s="5">
        <f>IF($F1564="","",$F1564*$D1564)</f>
        <v/>
      </c>
      <c r="H1564" s="42">
        <f>IF($G1564="","",$O1564)</f>
        <v/>
      </c>
      <c r="I1564" s="5">
        <f>IF($G1564="","",$G1564*IF($H1564="",$O1564,$H1564)/100)</f>
        <v/>
      </c>
      <c r="J1564" s="5">
        <f>IF(OR($L1564="",NOT(COUNTIFS($L$2:$L1564,$L1564)=1)),"",SUMIFS($G:$G,$L:$L,$L1564))</f>
        <v/>
      </c>
      <c r="K1564" s="5">
        <f>IF(OR($L1564="",NOT(COUNTIFS($L$2:$L1564,$L1564)=1)),"",SUMIFS($I:$I,$L:$L,$L1564))</f>
        <v/>
      </c>
      <c r="L1564" s="6">
        <f>IF($B1564="","",YEAR($B1564))</f>
        <v/>
      </c>
      <c r="M1564" s="6">
        <f>INT((ROW()-2)/39)+1</f>
        <v/>
      </c>
      <c r="N1564" s="6">
        <f>MOD(ROW()-2,39)+2</f>
        <v/>
      </c>
      <c r="O1564" s="42">
        <f>IF(AND($B1564&lt;&gt;"",$C1564&lt;&gt;"",$B1564&lt;=$C1564),INDEX(Szabalyok!$C:$C,$N1564),"")</f>
        <v/>
      </c>
      <c r="P1564">
        <f>IF(D1564="",P1563,P1563+1)</f>
        <v/>
      </c>
    </row>
    <row r="1565">
      <c r="A1565">
        <f>IF(P1565=P1564,0,P1565)</f>
        <v/>
      </c>
      <c r="B1565" s="41">
        <f>IF($M1565&gt;300,"",IF(OR(INDEX(Bemenet!$E$2:$E$301,$M1565)="",INDEX(Bemenet!$F$2:$F$301,$M1565)=""),"",MAX(INDEX(Bemenet!$E$2:$E$301,$M1565),INDEX(Szabalyok!$A:$A,$N1565))))</f>
        <v/>
      </c>
      <c r="C1565" s="41">
        <f>IF($B1565="","",MIN(INDEX(Bemenet!$F$2:$F$301,$M1565),INDEX(Szabalyok!$B:$B,$N1565)))</f>
        <v/>
      </c>
      <c r="D1565" s="5">
        <f>IF(AND($B1565&lt;&gt;"",$C1565&lt;&gt;"",$B1565&lt;=$C1565),INDEX(Bemenet!$G$2:$G$301,$M1565),"")</f>
        <v/>
      </c>
      <c r="E1565" s="6">
        <f>IF(AND($B1565&lt;&gt;"",$C1565&lt;&gt;"",$B1565&lt;=$C1565),INDEX(Bemenet!$D$2:$D$301,$M1565),"")</f>
        <v/>
      </c>
      <c r="F1565" s="5">
        <f>IF(AND($B1565&lt;&gt;"",$C1565&lt;&gt;"",$B1565&lt;=$C1565),$C1565-$B1565+1,"")</f>
        <v/>
      </c>
      <c r="G1565" s="5">
        <f>IF($F1565="","",$F1565*$D1565)</f>
        <v/>
      </c>
      <c r="H1565" s="42">
        <f>IF($G1565="","",$O1565)</f>
        <v/>
      </c>
      <c r="I1565" s="5">
        <f>IF($G1565="","",$G1565*IF($H1565="",$O1565,$H1565)/100)</f>
        <v/>
      </c>
      <c r="J1565" s="5">
        <f>IF(OR($L1565="",NOT(COUNTIFS($L$2:$L1565,$L1565)=1)),"",SUMIFS($G:$G,$L:$L,$L1565))</f>
        <v/>
      </c>
      <c r="K1565" s="5">
        <f>IF(OR($L1565="",NOT(COUNTIFS($L$2:$L1565,$L1565)=1)),"",SUMIFS($I:$I,$L:$L,$L1565))</f>
        <v/>
      </c>
      <c r="L1565" s="6">
        <f>IF($B1565="","",YEAR($B1565))</f>
        <v/>
      </c>
      <c r="M1565" s="6">
        <f>INT((ROW()-2)/39)+1</f>
        <v/>
      </c>
      <c r="N1565" s="6">
        <f>MOD(ROW()-2,39)+2</f>
        <v/>
      </c>
      <c r="O1565" s="42">
        <f>IF(AND($B1565&lt;&gt;"",$C1565&lt;&gt;"",$B1565&lt;=$C1565),INDEX(Szabalyok!$C:$C,$N1565),"")</f>
        <v/>
      </c>
      <c r="P1565">
        <f>IF(D1565="",P1564,P1564+1)</f>
        <v/>
      </c>
    </row>
    <row r="1566">
      <c r="A1566">
        <f>IF(P1566=P1565,0,P1566)</f>
        <v/>
      </c>
      <c r="B1566" s="41">
        <f>IF($M1566&gt;300,"",IF(OR(INDEX(Bemenet!$E$2:$E$301,$M1566)="",INDEX(Bemenet!$F$2:$F$301,$M1566)=""),"",MAX(INDEX(Bemenet!$E$2:$E$301,$M1566),INDEX(Szabalyok!$A:$A,$N1566))))</f>
        <v/>
      </c>
      <c r="C1566" s="41">
        <f>IF($B1566="","",MIN(INDEX(Bemenet!$F$2:$F$301,$M1566),INDEX(Szabalyok!$B:$B,$N1566)))</f>
        <v/>
      </c>
      <c r="D1566" s="5">
        <f>IF(AND($B1566&lt;&gt;"",$C1566&lt;&gt;"",$B1566&lt;=$C1566),INDEX(Bemenet!$G$2:$G$301,$M1566),"")</f>
        <v/>
      </c>
      <c r="E1566" s="6">
        <f>IF(AND($B1566&lt;&gt;"",$C1566&lt;&gt;"",$B1566&lt;=$C1566),INDEX(Bemenet!$D$2:$D$301,$M1566),"")</f>
        <v/>
      </c>
      <c r="F1566" s="5">
        <f>IF(AND($B1566&lt;&gt;"",$C1566&lt;&gt;"",$B1566&lt;=$C1566),$C1566-$B1566+1,"")</f>
        <v/>
      </c>
      <c r="G1566" s="5">
        <f>IF($F1566="","",$F1566*$D1566)</f>
        <v/>
      </c>
      <c r="H1566" s="42">
        <f>IF($G1566="","",$O1566)</f>
        <v/>
      </c>
      <c r="I1566" s="5">
        <f>IF($G1566="","",$G1566*IF($H1566="",$O1566,$H1566)/100)</f>
        <v/>
      </c>
      <c r="J1566" s="5">
        <f>IF(OR($L1566="",NOT(COUNTIFS($L$2:$L1566,$L1566)=1)),"",SUMIFS($G:$G,$L:$L,$L1566))</f>
        <v/>
      </c>
      <c r="K1566" s="5">
        <f>IF(OR($L1566="",NOT(COUNTIFS($L$2:$L1566,$L1566)=1)),"",SUMIFS($I:$I,$L:$L,$L1566))</f>
        <v/>
      </c>
      <c r="L1566" s="6">
        <f>IF($B1566="","",YEAR($B1566))</f>
        <v/>
      </c>
      <c r="M1566" s="6">
        <f>INT((ROW()-2)/39)+1</f>
        <v/>
      </c>
      <c r="N1566" s="6">
        <f>MOD(ROW()-2,39)+2</f>
        <v/>
      </c>
      <c r="O1566" s="42">
        <f>IF(AND($B1566&lt;&gt;"",$C1566&lt;&gt;"",$B1566&lt;=$C1566),INDEX(Szabalyok!$C:$C,$N1566),"")</f>
        <v/>
      </c>
      <c r="P1566">
        <f>IF(D1566="",P1565,P1565+1)</f>
        <v/>
      </c>
    </row>
    <row r="1567">
      <c r="A1567">
        <f>IF(P1567=P1566,0,P1567)</f>
        <v/>
      </c>
      <c r="B1567" s="41">
        <f>IF($M1567&gt;300,"",IF(OR(INDEX(Bemenet!$E$2:$E$301,$M1567)="",INDEX(Bemenet!$F$2:$F$301,$M1567)=""),"",MAX(INDEX(Bemenet!$E$2:$E$301,$M1567),INDEX(Szabalyok!$A:$A,$N1567))))</f>
        <v/>
      </c>
      <c r="C1567" s="41">
        <f>IF($B1567="","",MIN(INDEX(Bemenet!$F$2:$F$301,$M1567),INDEX(Szabalyok!$B:$B,$N1567)))</f>
        <v/>
      </c>
      <c r="D1567" s="5">
        <f>IF(AND($B1567&lt;&gt;"",$C1567&lt;&gt;"",$B1567&lt;=$C1567),INDEX(Bemenet!$G$2:$G$301,$M1567),"")</f>
        <v/>
      </c>
      <c r="E1567" s="6">
        <f>IF(AND($B1567&lt;&gt;"",$C1567&lt;&gt;"",$B1567&lt;=$C1567),INDEX(Bemenet!$D$2:$D$301,$M1567),"")</f>
        <v/>
      </c>
      <c r="F1567" s="5">
        <f>IF(AND($B1567&lt;&gt;"",$C1567&lt;&gt;"",$B1567&lt;=$C1567),$C1567-$B1567+1,"")</f>
        <v/>
      </c>
      <c r="G1567" s="5">
        <f>IF($F1567="","",$F1567*$D1567)</f>
        <v/>
      </c>
      <c r="H1567" s="42">
        <f>IF($G1567="","",$O1567)</f>
        <v/>
      </c>
      <c r="I1567" s="5">
        <f>IF($G1567="","",$G1567*IF($H1567="",$O1567,$H1567)/100)</f>
        <v/>
      </c>
      <c r="J1567" s="5">
        <f>IF(OR($L1567="",NOT(COUNTIFS($L$2:$L1567,$L1567)=1)),"",SUMIFS($G:$G,$L:$L,$L1567))</f>
        <v/>
      </c>
      <c r="K1567" s="5">
        <f>IF(OR($L1567="",NOT(COUNTIFS($L$2:$L1567,$L1567)=1)),"",SUMIFS($I:$I,$L:$L,$L1567))</f>
        <v/>
      </c>
      <c r="L1567" s="6">
        <f>IF($B1567="","",YEAR($B1567))</f>
        <v/>
      </c>
      <c r="M1567" s="6">
        <f>INT((ROW()-2)/39)+1</f>
        <v/>
      </c>
      <c r="N1567" s="6">
        <f>MOD(ROW()-2,39)+2</f>
        <v/>
      </c>
      <c r="O1567" s="42">
        <f>IF(AND($B1567&lt;&gt;"",$C1567&lt;&gt;"",$B1567&lt;=$C1567),INDEX(Szabalyok!$C:$C,$N1567),"")</f>
        <v/>
      </c>
      <c r="P1567">
        <f>IF(D1567="",P1566,P1566+1)</f>
        <v/>
      </c>
    </row>
    <row r="1568">
      <c r="A1568">
        <f>IF(P1568=P1567,0,P1568)</f>
        <v/>
      </c>
      <c r="B1568" s="41">
        <f>IF($M1568&gt;300,"",IF(OR(INDEX(Bemenet!$E$2:$E$301,$M1568)="",INDEX(Bemenet!$F$2:$F$301,$M1568)=""),"",MAX(INDEX(Bemenet!$E$2:$E$301,$M1568),INDEX(Szabalyok!$A:$A,$N1568))))</f>
        <v/>
      </c>
      <c r="C1568" s="41">
        <f>IF($B1568="","",MIN(INDEX(Bemenet!$F$2:$F$301,$M1568),INDEX(Szabalyok!$B:$B,$N1568)))</f>
        <v/>
      </c>
      <c r="D1568" s="5">
        <f>IF(AND($B1568&lt;&gt;"",$C1568&lt;&gt;"",$B1568&lt;=$C1568),INDEX(Bemenet!$G$2:$G$301,$M1568),"")</f>
        <v/>
      </c>
      <c r="E1568" s="6">
        <f>IF(AND($B1568&lt;&gt;"",$C1568&lt;&gt;"",$B1568&lt;=$C1568),INDEX(Bemenet!$D$2:$D$301,$M1568),"")</f>
        <v/>
      </c>
      <c r="F1568" s="5">
        <f>IF(AND($B1568&lt;&gt;"",$C1568&lt;&gt;"",$B1568&lt;=$C1568),$C1568-$B1568+1,"")</f>
        <v/>
      </c>
      <c r="G1568" s="5">
        <f>IF($F1568="","",$F1568*$D1568)</f>
        <v/>
      </c>
      <c r="H1568" s="42">
        <f>IF($G1568="","",$O1568)</f>
        <v/>
      </c>
      <c r="I1568" s="5">
        <f>IF($G1568="","",$G1568*IF($H1568="",$O1568,$H1568)/100)</f>
        <v/>
      </c>
      <c r="J1568" s="5">
        <f>IF(OR($L1568="",NOT(COUNTIFS($L$2:$L1568,$L1568)=1)),"",SUMIFS($G:$G,$L:$L,$L1568))</f>
        <v/>
      </c>
      <c r="K1568" s="5">
        <f>IF(OR($L1568="",NOT(COUNTIFS($L$2:$L1568,$L1568)=1)),"",SUMIFS($I:$I,$L:$L,$L1568))</f>
        <v/>
      </c>
      <c r="L1568" s="6">
        <f>IF($B1568="","",YEAR($B1568))</f>
        <v/>
      </c>
      <c r="M1568" s="6">
        <f>INT((ROW()-2)/39)+1</f>
        <v/>
      </c>
      <c r="N1568" s="6">
        <f>MOD(ROW()-2,39)+2</f>
        <v/>
      </c>
      <c r="O1568" s="42">
        <f>IF(AND($B1568&lt;&gt;"",$C1568&lt;&gt;"",$B1568&lt;=$C1568),INDEX(Szabalyok!$C:$C,$N1568),"")</f>
        <v/>
      </c>
      <c r="P1568">
        <f>IF(D1568="",P1567,P1567+1)</f>
        <v/>
      </c>
    </row>
    <row r="1569">
      <c r="A1569">
        <f>IF(P1569=P1568,0,P1569)</f>
        <v/>
      </c>
      <c r="B1569" s="41">
        <f>IF($M1569&gt;300,"",IF(OR(INDEX(Bemenet!$E$2:$E$301,$M1569)="",INDEX(Bemenet!$F$2:$F$301,$M1569)=""),"",MAX(INDEX(Bemenet!$E$2:$E$301,$M1569),INDEX(Szabalyok!$A:$A,$N1569))))</f>
        <v/>
      </c>
      <c r="C1569" s="41">
        <f>IF($B1569="","",MIN(INDEX(Bemenet!$F$2:$F$301,$M1569),INDEX(Szabalyok!$B:$B,$N1569)))</f>
        <v/>
      </c>
      <c r="D1569" s="5">
        <f>IF(AND($B1569&lt;&gt;"",$C1569&lt;&gt;"",$B1569&lt;=$C1569),INDEX(Bemenet!$G$2:$G$301,$M1569),"")</f>
        <v/>
      </c>
      <c r="E1569" s="6">
        <f>IF(AND($B1569&lt;&gt;"",$C1569&lt;&gt;"",$B1569&lt;=$C1569),INDEX(Bemenet!$D$2:$D$301,$M1569),"")</f>
        <v/>
      </c>
      <c r="F1569" s="5">
        <f>IF(AND($B1569&lt;&gt;"",$C1569&lt;&gt;"",$B1569&lt;=$C1569),$C1569-$B1569+1,"")</f>
        <v/>
      </c>
      <c r="G1569" s="5">
        <f>IF($F1569="","",$F1569*$D1569)</f>
        <v/>
      </c>
      <c r="H1569" s="42">
        <f>IF($G1569="","",$O1569)</f>
        <v/>
      </c>
      <c r="I1569" s="5">
        <f>IF($G1569="","",$G1569*IF($H1569="",$O1569,$H1569)/100)</f>
        <v/>
      </c>
      <c r="J1569" s="5">
        <f>IF(OR($L1569="",NOT(COUNTIFS($L$2:$L1569,$L1569)=1)),"",SUMIFS($G:$G,$L:$L,$L1569))</f>
        <v/>
      </c>
      <c r="K1569" s="5">
        <f>IF(OR($L1569="",NOT(COUNTIFS($L$2:$L1569,$L1569)=1)),"",SUMIFS($I:$I,$L:$L,$L1569))</f>
        <v/>
      </c>
      <c r="L1569" s="6">
        <f>IF($B1569="","",YEAR($B1569))</f>
        <v/>
      </c>
      <c r="M1569" s="6">
        <f>INT((ROW()-2)/39)+1</f>
        <v/>
      </c>
      <c r="N1569" s="6">
        <f>MOD(ROW()-2,39)+2</f>
        <v/>
      </c>
      <c r="O1569" s="42">
        <f>IF(AND($B1569&lt;&gt;"",$C1569&lt;&gt;"",$B1569&lt;=$C1569),INDEX(Szabalyok!$C:$C,$N1569),"")</f>
        <v/>
      </c>
      <c r="P1569">
        <f>IF(D1569="",P1568,P1568+1)</f>
        <v/>
      </c>
    </row>
    <row r="1570">
      <c r="A1570">
        <f>IF(P1570=P1569,0,P1570)</f>
        <v/>
      </c>
      <c r="B1570" s="41">
        <f>IF($M1570&gt;300,"",IF(OR(INDEX(Bemenet!$E$2:$E$301,$M1570)="",INDEX(Bemenet!$F$2:$F$301,$M1570)=""),"",MAX(INDEX(Bemenet!$E$2:$E$301,$M1570),INDEX(Szabalyok!$A:$A,$N1570))))</f>
        <v/>
      </c>
      <c r="C1570" s="41">
        <f>IF($B1570="","",MIN(INDEX(Bemenet!$F$2:$F$301,$M1570),INDEX(Szabalyok!$B:$B,$N1570)))</f>
        <v/>
      </c>
      <c r="D1570" s="5">
        <f>IF(AND($B1570&lt;&gt;"",$C1570&lt;&gt;"",$B1570&lt;=$C1570),INDEX(Bemenet!$G$2:$G$301,$M1570),"")</f>
        <v/>
      </c>
      <c r="E1570" s="6">
        <f>IF(AND($B1570&lt;&gt;"",$C1570&lt;&gt;"",$B1570&lt;=$C1570),INDEX(Bemenet!$D$2:$D$301,$M1570),"")</f>
        <v/>
      </c>
      <c r="F1570" s="5">
        <f>IF(AND($B1570&lt;&gt;"",$C1570&lt;&gt;"",$B1570&lt;=$C1570),$C1570-$B1570+1,"")</f>
        <v/>
      </c>
      <c r="G1570" s="5">
        <f>IF($F1570="","",$F1570*$D1570)</f>
        <v/>
      </c>
      <c r="H1570" s="42">
        <f>IF($G1570="","",$O1570)</f>
        <v/>
      </c>
      <c r="I1570" s="5">
        <f>IF($G1570="","",$G1570*IF($H1570="",$O1570,$H1570)/100)</f>
        <v/>
      </c>
      <c r="J1570" s="5">
        <f>IF(OR($L1570="",NOT(COUNTIFS($L$2:$L1570,$L1570)=1)),"",SUMIFS($G:$G,$L:$L,$L1570))</f>
        <v/>
      </c>
      <c r="K1570" s="5">
        <f>IF(OR($L1570="",NOT(COUNTIFS($L$2:$L1570,$L1570)=1)),"",SUMIFS($I:$I,$L:$L,$L1570))</f>
        <v/>
      </c>
      <c r="L1570" s="6">
        <f>IF($B1570="","",YEAR($B1570))</f>
        <v/>
      </c>
      <c r="M1570" s="6">
        <f>INT((ROW()-2)/39)+1</f>
        <v/>
      </c>
      <c r="N1570" s="6">
        <f>MOD(ROW()-2,39)+2</f>
        <v/>
      </c>
      <c r="O1570" s="42">
        <f>IF(AND($B1570&lt;&gt;"",$C1570&lt;&gt;"",$B1570&lt;=$C1570),INDEX(Szabalyok!$C:$C,$N1570),"")</f>
        <v/>
      </c>
      <c r="P1570">
        <f>IF(D1570="",P1569,P1569+1)</f>
        <v/>
      </c>
    </row>
    <row r="1571">
      <c r="A1571">
        <f>IF(P1571=P1570,0,P1571)</f>
        <v/>
      </c>
      <c r="B1571" s="41">
        <f>IF($M1571&gt;300,"",IF(OR(INDEX(Bemenet!$E$2:$E$301,$M1571)="",INDEX(Bemenet!$F$2:$F$301,$M1571)=""),"",MAX(INDEX(Bemenet!$E$2:$E$301,$M1571),INDEX(Szabalyok!$A:$A,$N1571))))</f>
        <v/>
      </c>
      <c r="C1571" s="41">
        <f>IF($B1571="","",MIN(INDEX(Bemenet!$F$2:$F$301,$M1571),INDEX(Szabalyok!$B:$B,$N1571)))</f>
        <v/>
      </c>
      <c r="D1571" s="5">
        <f>IF(AND($B1571&lt;&gt;"",$C1571&lt;&gt;"",$B1571&lt;=$C1571),INDEX(Bemenet!$G$2:$G$301,$M1571),"")</f>
        <v/>
      </c>
      <c r="E1571" s="6">
        <f>IF(AND($B1571&lt;&gt;"",$C1571&lt;&gt;"",$B1571&lt;=$C1571),INDEX(Bemenet!$D$2:$D$301,$M1571),"")</f>
        <v/>
      </c>
      <c r="F1571" s="5">
        <f>IF(AND($B1571&lt;&gt;"",$C1571&lt;&gt;"",$B1571&lt;=$C1571),$C1571-$B1571+1,"")</f>
        <v/>
      </c>
      <c r="G1571" s="5">
        <f>IF($F1571="","",$F1571*$D1571)</f>
        <v/>
      </c>
      <c r="H1571" s="42">
        <f>IF($G1571="","",$O1571)</f>
        <v/>
      </c>
      <c r="I1571" s="5">
        <f>IF($G1571="","",$G1571*IF($H1571="",$O1571,$H1571)/100)</f>
        <v/>
      </c>
      <c r="J1571" s="5">
        <f>IF(OR($L1571="",NOT(COUNTIFS($L$2:$L1571,$L1571)=1)),"",SUMIFS($G:$G,$L:$L,$L1571))</f>
        <v/>
      </c>
      <c r="K1571" s="5">
        <f>IF(OR($L1571="",NOT(COUNTIFS($L$2:$L1571,$L1571)=1)),"",SUMIFS($I:$I,$L:$L,$L1571))</f>
        <v/>
      </c>
      <c r="L1571" s="6">
        <f>IF($B1571="","",YEAR($B1571))</f>
        <v/>
      </c>
      <c r="M1571" s="6">
        <f>INT((ROW()-2)/39)+1</f>
        <v/>
      </c>
      <c r="N1571" s="6">
        <f>MOD(ROW()-2,39)+2</f>
        <v/>
      </c>
      <c r="O1571" s="42">
        <f>IF(AND($B1571&lt;&gt;"",$C1571&lt;&gt;"",$B1571&lt;=$C1571),INDEX(Szabalyok!$C:$C,$N1571),"")</f>
        <v/>
      </c>
      <c r="P1571">
        <f>IF(D1571="",P1570,P1570+1)</f>
        <v/>
      </c>
    </row>
    <row r="1572">
      <c r="A1572">
        <f>IF(P1572=P1571,0,P1572)</f>
        <v/>
      </c>
      <c r="B1572" s="41">
        <f>IF($M1572&gt;300,"",IF(OR(INDEX(Bemenet!$E$2:$E$301,$M1572)="",INDEX(Bemenet!$F$2:$F$301,$M1572)=""),"",MAX(INDEX(Bemenet!$E$2:$E$301,$M1572),INDEX(Szabalyok!$A:$A,$N1572))))</f>
        <v/>
      </c>
      <c r="C1572" s="41">
        <f>IF($B1572="","",MIN(INDEX(Bemenet!$F$2:$F$301,$M1572),INDEX(Szabalyok!$B:$B,$N1572)))</f>
        <v/>
      </c>
      <c r="D1572" s="5">
        <f>IF(AND($B1572&lt;&gt;"",$C1572&lt;&gt;"",$B1572&lt;=$C1572),INDEX(Bemenet!$G$2:$G$301,$M1572),"")</f>
        <v/>
      </c>
      <c r="E1572" s="6">
        <f>IF(AND($B1572&lt;&gt;"",$C1572&lt;&gt;"",$B1572&lt;=$C1572),INDEX(Bemenet!$D$2:$D$301,$M1572),"")</f>
        <v/>
      </c>
      <c r="F1572" s="5">
        <f>IF(AND($B1572&lt;&gt;"",$C1572&lt;&gt;"",$B1572&lt;=$C1572),$C1572-$B1572+1,"")</f>
        <v/>
      </c>
      <c r="G1572" s="5">
        <f>IF($F1572="","",$F1572*$D1572)</f>
        <v/>
      </c>
      <c r="H1572" s="42">
        <f>IF($G1572="","",$O1572)</f>
        <v/>
      </c>
      <c r="I1572" s="5">
        <f>IF($G1572="","",$G1572*IF($H1572="",$O1572,$H1572)/100)</f>
        <v/>
      </c>
      <c r="J1572" s="5">
        <f>IF(OR($L1572="",NOT(COUNTIFS($L$2:$L1572,$L1572)=1)),"",SUMIFS($G:$G,$L:$L,$L1572))</f>
        <v/>
      </c>
      <c r="K1572" s="5">
        <f>IF(OR($L1572="",NOT(COUNTIFS($L$2:$L1572,$L1572)=1)),"",SUMIFS($I:$I,$L:$L,$L1572))</f>
        <v/>
      </c>
      <c r="L1572" s="6">
        <f>IF($B1572="","",YEAR($B1572))</f>
        <v/>
      </c>
      <c r="M1572" s="6">
        <f>INT((ROW()-2)/39)+1</f>
        <v/>
      </c>
      <c r="N1572" s="6">
        <f>MOD(ROW()-2,39)+2</f>
        <v/>
      </c>
      <c r="O1572" s="42">
        <f>IF(AND($B1572&lt;&gt;"",$C1572&lt;&gt;"",$B1572&lt;=$C1572),INDEX(Szabalyok!$C:$C,$N1572),"")</f>
        <v/>
      </c>
      <c r="P1572">
        <f>IF(D1572="",P1571,P1571+1)</f>
        <v/>
      </c>
    </row>
    <row r="1573">
      <c r="A1573">
        <f>IF(P1573=P1572,0,P1573)</f>
        <v/>
      </c>
      <c r="B1573" s="41">
        <f>IF($M1573&gt;300,"",IF(OR(INDEX(Bemenet!$E$2:$E$301,$M1573)="",INDEX(Bemenet!$F$2:$F$301,$M1573)=""),"",MAX(INDEX(Bemenet!$E$2:$E$301,$M1573),INDEX(Szabalyok!$A:$A,$N1573))))</f>
        <v/>
      </c>
      <c r="C1573" s="41">
        <f>IF($B1573="","",MIN(INDEX(Bemenet!$F$2:$F$301,$M1573),INDEX(Szabalyok!$B:$B,$N1573)))</f>
        <v/>
      </c>
      <c r="D1573" s="5">
        <f>IF(AND($B1573&lt;&gt;"",$C1573&lt;&gt;"",$B1573&lt;=$C1573),INDEX(Bemenet!$G$2:$G$301,$M1573),"")</f>
        <v/>
      </c>
      <c r="E1573" s="6">
        <f>IF(AND($B1573&lt;&gt;"",$C1573&lt;&gt;"",$B1573&lt;=$C1573),INDEX(Bemenet!$D$2:$D$301,$M1573),"")</f>
        <v/>
      </c>
      <c r="F1573" s="5">
        <f>IF(AND($B1573&lt;&gt;"",$C1573&lt;&gt;"",$B1573&lt;=$C1573),$C1573-$B1573+1,"")</f>
        <v/>
      </c>
      <c r="G1573" s="5">
        <f>IF($F1573="","",$F1573*$D1573)</f>
        <v/>
      </c>
      <c r="H1573" s="42">
        <f>IF($G1573="","",$O1573)</f>
        <v/>
      </c>
      <c r="I1573" s="5">
        <f>IF($G1573="","",$G1573*IF($H1573="",$O1573,$H1573)/100)</f>
        <v/>
      </c>
      <c r="J1573" s="5">
        <f>IF(OR($L1573="",NOT(COUNTIFS($L$2:$L1573,$L1573)=1)),"",SUMIFS($G:$G,$L:$L,$L1573))</f>
        <v/>
      </c>
      <c r="K1573" s="5">
        <f>IF(OR($L1573="",NOT(COUNTIFS($L$2:$L1573,$L1573)=1)),"",SUMIFS($I:$I,$L:$L,$L1573))</f>
        <v/>
      </c>
      <c r="L1573" s="6">
        <f>IF($B1573="","",YEAR($B1573))</f>
        <v/>
      </c>
      <c r="M1573" s="6">
        <f>INT((ROW()-2)/39)+1</f>
        <v/>
      </c>
      <c r="N1573" s="6">
        <f>MOD(ROW()-2,39)+2</f>
        <v/>
      </c>
      <c r="O1573" s="42">
        <f>IF(AND($B1573&lt;&gt;"",$C1573&lt;&gt;"",$B1573&lt;=$C1573),INDEX(Szabalyok!$C:$C,$N1573),"")</f>
        <v/>
      </c>
      <c r="P1573">
        <f>IF(D1573="",P1572,P1572+1)</f>
        <v/>
      </c>
    </row>
    <row r="1574">
      <c r="A1574">
        <f>IF(P1574=P1573,0,P1574)</f>
        <v/>
      </c>
      <c r="B1574" s="41">
        <f>IF($M1574&gt;300,"",IF(OR(INDEX(Bemenet!$E$2:$E$301,$M1574)="",INDEX(Bemenet!$F$2:$F$301,$M1574)=""),"",MAX(INDEX(Bemenet!$E$2:$E$301,$M1574),INDEX(Szabalyok!$A:$A,$N1574))))</f>
        <v/>
      </c>
      <c r="C1574" s="41">
        <f>IF($B1574="","",MIN(INDEX(Bemenet!$F$2:$F$301,$M1574),INDEX(Szabalyok!$B:$B,$N1574)))</f>
        <v/>
      </c>
      <c r="D1574" s="5">
        <f>IF(AND($B1574&lt;&gt;"",$C1574&lt;&gt;"",$B1574&lt;=$C1574),INDEX(Bemenet!$G$2:$G$301,$M1574),"")</f>
        <v/>
      </c>
      <c r="E1574" s="6">
        <f>IF(AND($B1574&lt;&gt;"",$C1574&lt;&gt;"",$B1574&lt;=$C1574),INDEX(Bemenet!$D$2:$D$301,$M1574),"")</f>
        <v/>
      </c>
      <c r="F1574" s="5">
        <f>IF(AND($B1574&lt;&gt;"",$C1574&lt;&gt;"",$B1574&lt;=$C1574),$C1574-$B1574+1,"")</f>
        <v/>
      </c>
      <c r="G1574" s="5">
        <f>IF($F1574="","",$F1574*$D1574)</f>
        <v/>
      </c>
      <c r="H1574" s="42">
        <f>IF($G1574="","",$O1574)</f>
        <v/>
      </c>
      <c r="I1574" s="5">
        <f>IF($G1574="","",$G1574*IF($H1574="",$O1574,$H1574)/100)</f>
        <v/>
      </c>
      <c r="J1574" s="5">
        <f>IF(OR($L1574="",NOT(COUNTIFS($L$2:$L1574,$L1574)=1)),"",SUMIFS($G:$G,$L:$L,$L1574))</f>
        <v/>
      </c>
      <c r="K1574" s="5">
        <f>IF(OR($L1574="",NOT(COUNTIFS($L$2:$L1574,$L1574)=1)),"",SUMIFS($I:$I,$L:$L,$L1574))</f>
        <v/>
      </c>
      <c r="L1574" s="6">
        <f>IF($B1574="","",YEAR($B1574))</f>
        <v/>
      </c>
      <c r="M1574" s="6">
        <f>INT((ROW()-2)/39)+1</f>
        <v/>
      </c>
      <c r="N1574" s="6">
        <f>MOD(ROW()-2,39)+2</f>
        <v/>
      </c>
      <c r="O1574" s="42">
        <f>IF(AND($B1574&lt;&gt;"",$C1574&lt;&gt;"",$B1574&lt;=$C1574),INDEX(Szabalyok!$C:$C,$N1574),"")</f>
        <v/>
      </c>
      <c r="P1574">
        <f>IF(D1574="",P1573,P1573+1)</f>
        <v/>
      </c>
    </row>
    <row r="1575">
      <c r="A1575">
        <f>IF(P1575=P1574,0,P1575)</f>
        <v/>
      </c>
      <c r="B1575" s="41">
        <f>IF($M1575&gt;300,"",IF(OR(INDEX(Bemenet!$E$2:$E$301,$M1575)="",INDEX(Bemenet!$F$2:$F$301,$M1575)=""),"",MAX(INDEX(Bemenet!$E$2:$E$301,$M1575),INDEX(Szabalyok!$A:$A,$N1575))))</f>
        <v/>
      </c>
      <c r="C1575" s="41">
        <f>IF($B1575="","",MIN(INDEX(Bemenet!$F$2:$F$301,$M1575),INDEX(Szabalyok!$B:$B,$N1575)))</f>
        <v/>
      </c>
      <c r="D1575" s="5">
        <f>IF(AND($B1575&lt;&gt;"",$C1575&lt;&gt;"",$B1575&lt;=$C1575),INDEX(Bemenet!$G$2:$G$301,$M1575),"")</f>
        <v/>
      </c>
      <c r="E1575" s="6">
        <f>IF(AND($B1575&lt;&gt;"",$C1575&lt;&gt;"",$B1575&lt;=$C1575),INDEX(Bemenet!$D$2:$D$301,$M1575),"")</f>
        <v/>
      </c>
      <c r="F1575" s="5">
        <f>IF(AND($B1575&lt;&gt;"",$C1575&lt;&gt;"",$B1575&lt;=$C1575),$C1575-$B1575+1,"")</f>
        <v/>
      </c>
      <c r="G1575" s="5">
        <f>IF($F1575="","",$F1575*$D1575)</f>
        <v/>
      </c>
      <c r="H1575" s="42">
        <f>IF($G1575="","",$O1575)</f>
        <v/>
      </c>
      <c r="I1575" s="5">
        <f>IF($G1575="","",$G1575*IF($H1575="",$O1575,$H1575)/100)</f>
        <v/>
      </c>
      <c r="J1575" s="5">
        <f>IF(OR($L1575="",NOT(COUNTIFS($L$2:$L1575,$L1575)=1)),"",SUMIFS($G:$G,$L:$L,$L1575))</f>
        <v/>
      </c>
      <c r="K1575" s="5">
        <f>IF(OR($L1575="",NOT(COUNTIFS($L$2:$L1575,$L1575)=1)),"",SUMIFS($I:$I,$L:$L,$L1575))</f>
        <v/>
      </c>
      <c r="L1575" s="6">
        <f>IF($B1575="","",YEAR($B1575))</f>
        <v/>
      </c>
      <c r="M1575" s="6">
        <f>INT((ROW()-2)/39)+1</f>
        <v/>
      </c>
      <c r="N1575" s="6">
        <f>MOD(ROW()-2,39)+2</f>
        <v/>
      </c>
      <c r="O1575" s="42">
        <f>IF(AND($B1575&lt;&gt;"",$C1575&lt;&gt;"",$B1575&lt;=$C1575),INDEX(Szabalyok!$C:$C,$N1575),"")</f>
        <v/>
      </c>
      <c r="P1575">
        <f>IF(D1575="",P1574,P1574+1)</f>
        <v/>
      </c>
    </row>
    <row r="1576">
      <c r="A1576">
        <f>IF(P1576=P1575,0,P1576)</f>
        <v/>
      </c>
      <c r="B1576" s="41">
        <f>IF($M1576&gt;300,"",IF(OR(INDEX(Bemenet!$E$2:$E$301,$M1576)="",INDEX(Bemenet!$F$2:$F$301,$M1576)=""),"",MAX(INDEX(Bemenet!$E$2:$E$301,$M1576),INDEX(Szabalyok!$A:$A,$N1576))))</f>
        <v/>
      </c>
      <c r="C1576" s="41">
        <f>IF($B1576="","",MIN(INDEX(Bemenet!$F$2:$F$301,$M1576),INDEX(Szabalyok!$B:$B,$N1576)))</f>
        <v/>
      </c>
      <c r="D1576" s="5">
        <f>IF(AND($B1576&lt;&gt;"",$C1576&lt;&gt;"",$B1576&lt;=$C1576),INDEX(Bemenet!$G$2:$G$301,$M1576),"")</f>
        <v/>
      </c>
      <c r="E1576" s="6">
        <f>IF(AND($B1576&lt;&gt;"",$C1576&lt;&gt;"",$B1576&lt;=$C1576),INDEX(Bemenet!$D$2:$D$301,$M1576),"")</f>
        <v/>
      </c>
      <c r="F1576" s="5">
        <f>IF(AND($B1576&lt;&gt;"",$C1576&lt;&gt;"",$B1576&lt;=$C1576),$C1576-$B1576+1,"")</f>
        <v/>
      </c>
      <c r="G1576" s="5">
        <f>IF($F1576="","",$F1576*$D1576)</f>
        <v/>
      </c>
      <c r="H1576" s="42">
        <f>IF($G1576="","",$O1576)</f>
        <v/>
      </c>
      <c r="I1576" s="5">
        <f>IF($G1576="","",$G1576*IF($H1576="",$O1576,$H1576)/100)</f>
        <v/>
      </c>
      <c r="J1576" s="5">
        <f>IF(OR($L1576="",NOT(COUNTIFS($L$2:$L1576,$L1576)=1)),"",SUMIFS($G:$G,$L:$L,$L1576))</f>
        <v/>
      </c>
      <c r="K1576" s="5">
        <f>IF(OR($L1576="",NOT(COUNTIFS($L$2:$L1576,$L1576)=1)),"",SUMIFS($I:$I,$L:$L,$L1576))</f>
        <v/>
      </c>
      <c r="L1576" s="6">
        <f>IF($B1576="","",YEAR($B1576))</f>
        <v/>
      </c>
      <c r="M1576" s="6">
        <f>INT((ROW()-2)/39)+1</f>
        <v/>
      </c>
      <c r="N1576" s="6">
        <f>MOD(ROW()-2,39)+2</f>
        <v/>
      </c>
      <c r="O1576" s="42">
        <f>IF(AND($B1576&lt;&gt;"",$C1576&lt;&gt;"",$B1576&lt;=$C1576),INDEX(Szabalyok!$C:$C,$N1576),"")</f>
        <v/>
      </c>
      <c r="P1576">
        <f>IF(D1576="",P1575,P1575+1)</f>
        <v/>
      </c>
    </row>
    <row r="1577">
      <c r="A1577">
        <f>IF(P1577=P1576,0,P1577)</f>
        <v/>
      </c>
      <c r="B1577" s="41">
        <f>IF($M1577&gt;300,"",IF(OR(INDEX(Bemenet!$E$2:$E$301,$M1577)="",INDEX(Bemenet!$F$2:$F$301,$M1577)=""),"",MAX(INDEX(Bemenet!$E$2:$E$301,$M1577),INDEX(Szabalyok!$A:$A,$N1577))))</f>
        <v/>
      </c>
      <c r="C1577" s="41">
        <f>IF($B1577="","",MIN(INDEX(Bemenet!$F$2:$F$301,$M1577),INDEX(Szabalyok!$B:$B,$N1577)))</f>
        <v/>
      </c>
      <c r="D1577" s="5">
        <f>IF(AND($B1577&lt;&gt;"",$C1577&lt;&gt;"",$B1577&lt;=$C1577),INDEX(Bemenet!$G$2:$G$301,$M1577),"")</f>
        <v/>
      </c>
      <c r="E1577" s="6">
        <f>IF(AND($B1577&lt;&gt;"",$C1577&lt;&gt;"",$B1577&lt;=$C1577),INDEX(Bemenet!$D$2:$D$301,$M1577),"")</f>
        <v/>
      </c>
      <c r="F1577" s="5">
        <f>IF(AND($B1577&lt;&gt;"",$C1577&lt;&gt;"",$B1577&lt;=$C1577),$C1577-$B1577+1,"")</f>
        <v/>
      </c>
      <c r="G1577" s="5">
        <f>IF($F1577="","",$F1577*$D1577)</f>
        <v/>
      </c>
      <c r="H1577" s="42">
        <f>IF($G1577="","",$O1577)</f>
        <v/>
      </c>
      <c r="I1577" s="5">
        <f>IF($G1577="","",$G1577*IF($H1577="",$O1577,$H1577)/100)</f>
        <v/>
      </c>
      <c r="J1577" s="5">
        <f>IF(OR($L1577="",NOT(COUNTIFS($L$2:$L1577,$L1577)=1)),"",SUMIFS($G:$G,$L:$L,$L1577))</f>
        <v/>
      </c>
      <c r="K1577" s="5">
        <f>IF(OR($L1577="",NOT(COUNTIFS($L$2:$L1577,$L1577)=1)),"",SUMIFS($I:$I,$L:$L,$L1577))</f>
        <v/>
      </c>
      <c r="L1577" s="6">
        <f>IF($B1577="","",YEAR($B1577))</f>
        <v/>
      </c>
      <c r="M1577" s="6">
        <f>INT((ROW()-2)/39)+1</f>
        <v/>
      </c>
      <c r="N1577" s="6">
        <f>MOD(ROW()-2,39)+2</f>
        <v/>
      </c>
      <c r="O1577" s="42">
        <f>IF(AND($B1577&lt;&gt;"",$C1577&lt;&gt;"",$B1577&lt;=$C1577),INDEX(Szabalyok!$C:$C,$N1577),"")</f>
        <v/>
      </c>
      <c r="P1577">
        <f>IF(D1577="",P1576,P1576+1)</f>
        <v/>
      </c>
    </row>
    <row r="1578">
      <c r="A1578">
        <f>IF(P1578=P1577,0,P1578)</f>
        <v/>
      </c>
      <c r="B1578" s="41">
        <f>IF($M1578&gt;300,"",IF(OR(INDEX(Bemenet!$E$2:$E$301,$M1578)="",INDEX(Bemenet!$F$2:$F$301,$M1578)=""),"",MAX(INDEX(Bemenet!$E$2:$E$301,$M1578),INDEX(Szabalyok!$A:$A,$N1578))))</f>
        <v/>
      </c>
      <c r="C1578" s="41">
        <f>IF($B1578="","",MIN(INDEX(Bemenet!$F$2:$F$301,$M1578),INDEX(Szabalyok!$B:$B,$N1578)))</f>
        <v/>
      </c>
      <c r="D1578" s="5">
        <f>IF(AND($B1578&lt;&gt;"",$C1578&lt;&gt;"",$B1578&lt;=$C1578),INDEX(Bemenet!$G$2:$G$301,$M1578),"")</f>
        <v/>
      </c>
      <c r="E1578" s="6">
        <f>IF(AND($B1578&lt;&gt;"",$C1578&lt;&gt;"",$B1578&lt;=$C1578),INDEX(Bemenet!$D$2:$D$301,$M1578),"")</f>
        <v/>
      </c>
      <c r="F1578" s="5">
        <f>IF(AND($B1578&lt;&gt;"",$C1578&lt;&gt;"",$B1578&lt;=$C1578),$C1578-$B1578+1,"")</f>
        <v/>
      </c>
      <c r="G1578" s="5">
        <f>IF($F1578="","",$F1578*$D1578)</f>
        <v/>
      </c>
      <c r="H1578" s="42">
        <f>IF($G1578="","",$O1578)</f>
        <v/>
      </c>
      <c r="I1578" s="5">
        <f>IF($G1578="","",$G1578*IF($H1578="",$O1578,$H1578)/100)</f>
        <v/>
      </c>
      <c r="J1578" s="5">
        <f>IF(OR($L1578="",NOT(COUNTIFS($L$2:$L1578,$L1578)=1)),"",SUMIFS($G:$G,$L:$L,$L1578))</f>
        <v/>
      </c>
      <c r="K1578" s="5">
        <f>IF(OR($L1578="",NOT(COUNTIFS($L$2:$L1578,$L1578)=1)),"",SUMIFS($I:$I,$L:$L,$L1578))</f>
        <v/>
      </c>
      <c r="L1578" s="6">
        <f>IF($B1578="","",YEAR($B1578))</f>
        <v/>
      </c>
      <c r="M1578" s="6">
        <f>INT((ROW()-2)/39)+1</f>
        <v/>
      </c>
      <c r="N1578" s="6">
        <f>MOD(ROW()-2,39)+2</f>
        <v/>
      </c>
      <c r="O1578" s="42">
        <f>IF(AND($B1578&lt;&gt;"",$C1578&lt;&gt;"",$B1578&lt;=$C1578),INDEX(Szabalyok!$C:$C,$N1578),"")</f>
        <v/>
      </c>
      <c r="P1578">
        <f>IF(D1578="",P1577,P1577+1)</f>
        <v/>
      </c>
    </row>
    <row r="1579">
      <c r="A1579">
        <f>IF(P1579=P1578,0,P1579)</f>
        <v/>
      </c>
      <c r="B1579" s="41">
        <f>IF($M1579&gt;300,"",IF(OR(INDEX(Bemenet!$E$2:$E$301,$M1579)="",INDEX(Bemenet!$F$2:$F$301,$M1579)=""),"",MAX(INDEX(Bemenet!$E$2:$E$301,$M1579),INDEX(Szabalyok!$A:$A,$N1579))))</f>
        <v/>
      </c>
      <c r="C1579" s="41">
        <f>IF($B1579="","",MIN(INDEX(Bemenet!$F$2:$F$301,$M1579),INDEX(Szabalyok!$B:$B,$N1579)))</f>
        <v/>
      </c>
      <c r="D1579" s="5">
        <f>IF(AND($B1579&lt;&gt;"",$C1579&lt;&gt;"",$B1579&lt;=$C1579),INDEX(Bemenet!$G$2:$G$301,$M1579),"")</f>
        <v/>
      </c>
      <c r="E1579" s="6">
        <f>IF(AND($B1579&lt;&gt;"",$C1579&lt;&gt;"",$B1579&lt;=$C1579),INDEX(Bemenet!$D$2:$D$301,$M1579),"")</f>
        <v/>
      </c>
      <c r="F1579" s="5">
        <f>IF(AND($B1579&lt;&gt;"",$C1579&lt;&gt;"",$B1579&lt;=$C1579),$C1579-$B1579+1,"")</f>
        <v/>
      </c>
      <c r="G1579" s="5">
        <f>IF($F1579="","",$F1579*$D1579)</f>
        <v/>
      </c>
      <c r="H1579" s="42">
        <f>IF($G1579="","",$O1579)</f>
        <v/>
      </c>
      <c r="I1579" s="5">
        <f>IF($G1579="","",$G1579*IF($H1579="",$O1579,$H1579)/100)</f>
        <v/>
      </c>
      <c r="J1579" s="5">
        <f>IF(OR($L1579="",NOT(COUNTIFS($L$2:$L1579,$L1579)=1)),"",SUMIFS($G:$G,$L:$L,$L1579))</f>
        <v/>
      </c>
      <c r="K1579" s="5">
        <f>IF(OR($L1579="",NOT(COUNTIFS($L$2:$L1579,$L1579)=1)),"",SUMIFS($I:$I,$L:$L,$L1579))</f>
        <v/>
      </c>
      <c r="L1579" s="6">
        <f>IF($B1579="","",YEAR($B1579))</f>
        <v/>
      </c>
      <c r="M1579" s="6">
        <f>INT((ROW()-2)/39)+1</f>
        <v/>
      </c>
      <c r="N1579" s="6">
        <f>MOD(ROW()-2,39)+2</f>
        <v/>
      </c>
      <c r="O1579" s="42">
        <f>IF(AND($B1579&lt;&gt;"",$C1579&lt;&gt;"",$B1579&lt;=$C1579),INDEX(Szabalyok!$C:$C,$N1579),"")</f>
        <v/>
      </c>
      <c r="P1579">
        <f>IF(D1579="",P1578,P1578+1)</f>
        <v/>
      </c>
    </row>
    <row r="1580">
      <c r="A1580">
        <f>IF(P1580=P1579,0,P1580)</f>
        <v/>
      </c>
      <c r="B1580" s="41">
        <f>IF($M1580&gt;300,"",IF(OR(INDEX(Bemenet!$E$2:$E$301,$M1580)="",INDEX(Bemenet!$F$2:$F$301,$M1580)=""),"",MAX(INDEX(Bemenet!$E$2:$E$301,$M1580),INDEX(Szabalyok!$A:$A,$N1580))))</f>
        <v/>
      </c>
      <c r="C1580" s="41">
        <f>IF($B1580="","",MIN(INDEX(Bemenet!$F$2:$F$301,$M1580),INDEX(Szabalyok!$B:$B,$N1580)))</f>
        <v/>
      </c>
      <c r="D1580" s="5">
        <f>IF(AND($B1580&lt;&gt;"",$C1580&lt;&gt;"",$B1580&lt;=$C1580),INDEX(Bemenet!$G$2:$G$301,$M1580),"")</f>
        <v/>
      </c>
      <c r="E1580" s="6">
        <f>IF(AND($B1580&lt;&gt;"",$C1580&lt;&gt;"",$B1580&lt;=$C1580),INDEX(Bemenet!$D$2:$D$301,$M1580),"")</f>
        <v/>
      </c>
      <c r="F1580" s="5">
        <f>IF(AND($B1580&lt;&gt;"",$C1580&lt;&gt;"",$B1580&lt;=$C1580),$C1580-$B1580+1,"")</f>
        <v/>
      </c>
      <c r="G1580" s="5">
        <f>IF($F1580="","",$F1580*$D1580)</f>
        <v/>
      </c>
      <c r="H1580" s="42">
        <f>IF($G1580="","",$O1580)</f>
        <v/>
      </c>
      <c r="I1580" s="5">
        <f>IF($G1580="","",$G1580*IF($H1580="",$O1580,$H1580)/100)</f>
        <v/>
      </c>
      <c r="J1580" s="5">
        <f>IF(OR($L1580="",NOT(COUNTIFS($L$2:$L1580,$L1580)=1)),"",SUMIFS($G:$G,$L:$L,$L1580))</f>
        <v/>
      </c>
      <c r="K1580" s="5">
        <f>IF(OR($L1580="",NOT(COUNTIFS($L$2:$L1580,$L1580)=1)),"",SUMIFS($I:$I,$L:$L,$L1580))</f>
        <v/>
      </c>
      <c r="L1580" s="6">
        <f>IF($B1580="","",YEAR($B1580))</f>
        <v/>
      </c>
      <c r="M1580" s="6">
        <f>INT((ROW()-2)/39)+1</f>
        <v/>
      </c>
      <c r="N1580" s="6">
        <f>MOD(ROW()-2,39)+2</f>
        <v/>
      </c>
      <c r="O1580" s="42">
        <f>IF(AND($B1580&lt;&gt;"",$C1580&lt;&gt;"",$B1580&lt;=$C1580),INDEX(Szabalyok!$C:$C,$N1580),"")</f>
        <v/>
      </c>
      <c r="P1580">
        <f>IF(D1580="",P1579,P1579+1)</f>
        <v/>
      </c>
    </row>
    <row r="1581">
      <c r="A1581">
        <f>IF(P1581=P1580,0,P1581)</f>
        <v/>
      </c>
      <c r="B1581" s="41">
        <f>IF($M1581&gt;300,"",IF(OR(INDEX(Bemenet!$E$2:$E$301,$M1581)="",INDEX(Bemenet!$F$2:$F$301,$M1581)=""),"",MAX(INDEX(Bemenet!$E$2:$E$301,$M1581),INDEX(Szabalyok!$A:$A,$N1581))))</f>
        <v/>
      </c>
      <c r="C1581" s="41">
        <f>IF($B1581="","",MIN(INDEX(Bemenet!$F$2:$F$301,$M1581),INDEX(Szabalyok!$B:$B,$N1581)))</f>
        <v/>
      </c>
      <c r="D1581" s="5">
        <f>IF(AND($B1581&lt;&gt;"",$C1581&lt;&gt;"",$B1581&lt;=$C1581),INDEX(Bemenet!$G$2:$G$301,$M1581),"")</f>
        <v/>
      </c>
      <c r="E1581" s="6">
        <f>IF(AND($B1581&lt;&gt;"",$C1581&lt;&gt;"",$B1581&lt;=$C1581),INDEX(Bemenet!$D$2:$D$301,$M1581),"")</f>
        <v/>
      </c>
      <c r="F1581" s="5">
        <f>IF(AND($B1581&lt;&gt;"",$C1581&lt;&gt;"",$B1581&lt;=$C1581),$C1581-$B1581+1,"")</f>
        <v/>
      </c>
      <c r="G1581" s="5">
        <f>IF($F1581="","",$F1581*$D1581)</f>
        <v/>
      </c>
      <c r="H1581" s="42">
        <f>IF($G1581="","",$O1581)</f>
        <v/>
      </c>
      <c r="I1581" s="5">
        <f>IF($G1581="","",$G1581*IF($H1581="",$O1581,$H1581)/100)</f>
        <v/>
      </c>
      <c r="J1581" s="5">
        <f>IF(OR($L1581="",NOT(COUNTIFS($L$2:$L1581,$L1581)=1)),"",SUMIFS($G:$G,$L:$L,$L1581))</f>
        <v/>
      </c>
      <c r="K1581" s="5">
        <f>IF(OR($L1581="",NOT(COUNTIFS($L$2:$L1581,$L1581)=1)),"",SUMIFS($I:$I,$L:$L,$L1581))</f>
        <v/>
      </c>
      <c r="L1581" s="6">
        <f>IF($B1581="","",YEAR($B1581))</f>
        <v/>
      </c>
      <c r="M1581" s="6">
        <f>INT((ROW()-2)/39)+1</f>
        <v/>
      </c>
      <c r="N1581" s="6">
        <f>MOD(ROW()-2,39)+2</f>
        <v/>
      </c>
      <c r="O1581" s="42">
        <f>IF(AND($B1581&lt;&gt;"",$C1581&lt;&gt;"",$B1581&lt;=$C1581),INDEX(Szabalyok!$C:$C,$N1581),"")</f>
        <v/>
      </c>
      <c r="P1581">
        <f>IF(D1581="",P1580,P1580+1)</f>
        <v/>
      </c>
    </row>
    <row r="1582">
      <c r="A1582">
        <f>IF(P1582=P1581,0,P1582)</f>
        <v/>
      </c>
      <c r="B1582" s="41">
        <f>IF($M1582&gt;300,"",IF(OR(INDEX(Bemenet!$E$2:$E$301,$M1582)="",INDEX(Bemenet!$F$2:$F$301,$M1582)=""),"",MAX(INDEX(Bemenet!$E$2:$E$301,$M1582),INDEX(Szabalyok!$A:$A,$N1582))))</f>
        <v/>
      </c>
      <c r="C1582" s="41">
        <f>IF($B1582="","",MIN(INDEX(Bemenet!$F$2:$F$301,$M1582),INDEX(Szabalyok!$B:$B,$N1582)))</f>
        <v/>
      </c>
      <c r="D1582" s="5">
        <f>IF(AND($B1582&lt;&gt;"",$C1582&lt;&gt;"",$B1582&lt;=$C1582),INDEX(Bemenet!$G$2:$G$301,$M1582),"")</f>
        <v/>
      </c>
      <c r="E1582" s="6">
        <f>IF(AND($B1582&lt;&gt;"",$C1582&lt;&gt;"",$B1582&lt;=$C1582),INDEX(Bemenet!$D$2:$D$301,$M1582),"")</f>
        <v/>
      </c>
      <c r="F1582" s="5">
        <f>IF(AND($B1582&lt;&gt;"",$C1582&lt;&gt;"",$B1582&lt;=$C1582),$C1582-$B1582+1,"")</f>
        <v/>
      </c>
      <c r="G1582" s="5">
        <f>IF($F1582="","",$F1582*$D1582)</f>
        <v/>
      </c>
      <c r="H1582" s="42">
        <f>IF($G1582="","",$O1582)</f>
        <v/>
      </c>
      <c r="I1582" s="5">
        <f>IF($G1582="","",$G1582*IF($H1582="",$O1582,$H1582)/100)</f>
        <v/>
      </c>
      <c r="J1582" s="5">
        <f>IF(OR($L1582="",NOT(COUNTIFS($L$2:$L1582,$L1582)=1)),"",SUMIFS($G:$G,$L:$L,$L1582))</f>
        <v/>
      </c>
      <c r="K1582" s="5">
        <f>IF(OR($L1582="",NOT(COUNTIFS($L$2:$L1582,$L1582)=1)),"",SUMIFS($I:$I,$L:$L,$L1582))</f>
        <v/>
      </c>
      <c r="L1582" s="6">
        <f>IF($B1582="","",YEAR($B1582))</f>
        <v/>
      </c>
      <c r="M1582" s="6">
        <f>INT((ROW()-2)/39)+1</f>
        <v/>
      </c>
      <c r="N1582" s="6">
        <f>MOD(ROW()-2,39)+2</f>
        <v/>
      </c>
      <c r="O1582" s="42">
        <f>IF(AND($B1582&lt;&gt;"",$C1582&lt;&gt;"",$B1582&lt;=$C1582),INDEX(Szabalyok!$C:$C,$N1582),"")</f>
        <v/>
      </c>
      <c r="P1582">
        <f>IF(D1582="",P1581,P1581+1)</f>
        <v/>
      </c>
    </row>
    <row r="1583">
      <c r="A1583">
        <f>IF(P1583=P1582,0,P1583)</f>
        <v/>
      </c>
      <c r="B1583" s="41">
        <f>IF($M1583&gt;300,"",IF(OR(INDEX(Bemenet!$E$2:$E$301,$M1583)="",INDEX(Bemenet!$F$2:$F$301,$M1583)=""),"",MAX(INDEX(Bemenet!$E$2:$E$301,$M1583),INDEX(Szabalyok!$A:$A,$N1583))))</f>
        <v/>
      </c>
      <c r="C1583" s="41">
        <f>IF($B1583="","",MIN(INDEX(Bemenet!$F$2:$F$301,$M1583),INDEX(Szabalyok!$B:$B,$N1583)))</f>
        <v/>
      </c>
      <c r="D1583" s="5">
        <f>IF(AND($B1583&lt;&gt;"",$C1583&lt;&gt;"",$B1583&lt;=$C1583),INDEX(Bemenet!$G$2:$G$301,$M1583),"")</f>
        <v/>
      </c>
      <c r="E1583" s="6">
        <f>IF(AND($B1583&lt;&gt;"",$C1583&lt;&gt;"",$B1583&lt;=$C1583),INDEX(Bemenet!$D$2:$D$301,$M1583),"")</f>
        <v/>
      </c>
      <c r="F1583" s="5">
        <f>IF(AND($B1583&lt;&gt;"",$C1583&lt;&gt;"",$B1583&lt;=$C1583),$C1583-$B1583+1,"")</f>
        <v/>
      </c>
      <c r="G1583" s="5">
        <f>IF($F1583="","",$F1583*$D1583)</f>
        <v/>
      </c>
      <c r="H1583" s="42">
        <f>IF($G1583="","",$O1583)</f>
        <v/>
      </c>
      <c r="I1583" s="5">
        <f>IF($G1583="","",$G1583*IF($H1583="",$O1583,$H1583)/100)</f>
        <v/>
      </c>
      <c r="J1583" s="5">
        <f>IF(OR($L1583="",NOT(COUNTIFS($L$2:$L1583,$L1583)=1)),"",SUMIFS($G:$G,$L:$L,$L1583))</f>
        <v/>
      </c>
      <c r="K1583" s="5">
        <f>IF(OR($L1583="",NOT(COUNTIFS($L$2:$L1583,$L1583)=1)),"",SUMIFS($I:$I,$L:$L,$L1583))</f>
        <v/>
      </c>
      <c r="L1583" s="6">
        <f>IF($B1583="","",YEAR($B1583))</f>
        <v/>
      </c>
      <c r="M1583" s="6">
        <f>INT((ROW()-2)/39)+1</f>
        <v/>
      </c>
      <c r="N1583" s="6">
        <f>MOD(ROW()-2,39)+2</f>
        <v/>
      </c>
      <c r="O1583" s="42">
        <f>IF(AND($B1583&lt;&gt;"",$C1583&lt;&gt;"",$B1583&lt;=$C1583),INDEX(Szabalyok!$C:$C,$N1583),"")</f>
        <v/>
      </c>
      <c r="P1583">
        <f>IF(D1583="",P1582,P1582+1)</f>
        <v/>
      </c>
    </row>
    <row r="1584">
      <c r="A1584">
        <f>IF(P1584=P1583,0,P1584)</f>
        <v/>
      </c>
      <c r="B1584" s="41">
        <f>IF($M1584&gt;300,"",IF(OR(INDEX(Bemenet!$E$2:$E$301,$M1584)="",INDEX(Bemenet!$F$2:$F$301,$M1584)=""),"",MAX(INDEX(Bemenet!$E$2:$E$301,$M1584),INDEX(Szabalyok!$A:$A,$N1584))))</f>
        <v/>
      </c>
      <c r="C1584" s="41">
        <f>IF($B1584="","",MIN(INDEX(Bemenet!$F$2:$F$301,$M1584),INDEX(Szabalyok!$B:$B,$N1584)))</f>
        <v/>
      </c>
      <c r="D1584" s="5">
        <f>IF(AND($B1584&lt;&gt;"",$C1584&lt;&gt;"",$B1584&lt;=$C1584),INDEX(Bemenet!$G$2:$G$301,$M1584),"")</f>
        <v/>
      </c>
      <c r="E1584" s="6">
        <f>IF(AND($B1584&lt;&gt;"",$C1584&lt;&gt;"",$B1584&lt;=$C1584),INDEX(Bemenet!$D$2:$D$301,$M1584),"")</f>
        <v/>
      </c>
      <c r="F1584" s="5">
        <f>IF(AND($B1584&lt;&gt;"",$C1584&lt;&gt;"",$B1584&lt;=$C1584),$C1584-$B1584+1,"")</f>
        <v/>
      </c>
      <c r="G1584" s="5">
        <f>IF($F1584="","",$F1584*$D1584)</f>
        <v/>
      </c>
      <c r="H1584" s="42">
        <f>IF($G1584="","",$O1584)</f>
        <v/>
      </c>
      <c r="I1584" s="5">
        <f>IF($G1584="","",$G1584*IF($H1584="",$O1584,$H1584)/100)</f>
        <v/>
      </c>
      <c r="J1584" s="5">
        <f>IF(OR($L1584="",NOT(COUNTIFS($L$2:$L1584,$L1584)=1)),"",SUMIFS($G:$G,$L:$L,$L1584))</f>
        <v/>
      </c>
      <c r="K1584" s="5">
        <f>IF(OR($L1584="",NOT(COUNTIFS($L$2:$L1584,$L1584)=1)),"",SUMIFS($I:$I,$L:$L,$L1584))</f>
        <v/>
      </c>
      <c r="L1584" s="6">
        <f>IF($B1584="","",YEAR($B1584))</f>
        <v/>
      </c>
      <c r="M1584" s="6">
        <f>INT((ROW()-2)/39)+1</f>
        <v/>
      </c>
      <c r="N1584" s="6">
        <f>MOD(ROW()-2,39)+2</f>
        <v/>
      </c>
      <c r="O1584" s="42">
        <f>IF(AND($B1584&lt;&gt;"",$C1584&lt;&gt;"",$B1584&lt;=$C1584),INDEX(Szabalyok!$C:$C,$N1584),"")</f>
        <v/>
      </c>
      <c r="P1584">
        <f>IF(D1584="",P1583,P1583+1)</f>
        <v/>
      </c>
    </row>
    <row r="1585">
      <c r="A1585">
        <f>IF(P1585=P1584,0,P1585)</f>
        <v/>
      </c>
      <c r="B1585" s="41">
        <f>IF($M1585&gt;300,"",IF(OR(INDEX(Bemenet!$E$2:$E$301,$M1585)="",INDEX(Bemenet!$F$2:$F$301,$M1585)=""),"",MAX(INDEX(Bemenet!$E$2:$E$301,$M1585),INDEX(Szabalyok!$A:$A,$N1585))))</f>
        <v/>
      </c>
      <c r="C1585" s="41">
        <f>IF($B1585="","",MIN(INDEX(Bemenet!$F$2:$F$301,$M1585),INDEX(Szabalyok!$B:$B,$N1585)))</f>
        <v/>
      </c>
      <c r="D1585" s="5">
        <f>IF(AND($B1585&lt;&gt;"",$C1585&lt;&gt;"",$B1585&lt;=$C1585),INDEX(Bemenet!$G$2:$G$301,$M1585),"")</f>
        <v/>
      </c>
      <c r="E1585" s="6">
        <f>IF(AND($B1585&lt;&gt;"",$C1585&lt;&gt;"",$B1585&lt;=$C1585),INDEX(Bemenet!$D$2:$D$301,$M1585),"")</f>
        <v/>
      </c>
      <c r="F1585" s="5">
        <f>IF(AND($B1585&lt;&gt;"",$C1585&lt;&gt;"",$B1585&lt;=$C1585),$C1585-$B1585+1,"")</f>
        <v/>
      </c>
      <c r="G1585" s="5">
        <f>IF($F1585="","",$F1585*$D1585)</f>
        <v/>
      </c>
      <c r="H1585" s="42">
        <f>IF($G1585="","",$O1585)</f>
        <v/>
      </c>
      <c r="I1585" s="5">
        <f>IF($G1585="","",$G1585*IF($H1585="",$O1585,$H1585)/100)</f>
        <v/>
      </c>
      <c r="J1585" s="5">
        <f>IF(OR($L1585="",NOT(COUNTIFS($L$2:$L1585,$L1585)=1)),"",SUMIFS($G:$G,$L:$L,$L1585))</f>
        <v/>
      </c>
      <c r="K1585" s="5">
        <f>IF(OR($L1585="",NOT(COUNTIFS($L$2:$L1585,$L1585)=1)),"",SUMIFS($I:$I,$L:$L,$L1585))</f>
        <v/>
      </c>
      <c r="L1585" s="6">
        <f>IF($B1585="","",YEAR($B1585))</f>
        <v/>
      </c>
      <c r="M1585" s="6">
        <f>INT((ROW()-2)/39)+1</f>
        <v/>
      </c>
      <c r="N1585" s="6">
        <f>MOD(ROW()-2,39)+2</f>
        <v/>
      </c>
      <c r="O1585" s="42">
        <f>IF(AND($B1585&lt;&gt;"",$C1585&lt;&gt;"",$B1585&lt;=$C1585),INDEX(Szabalyok!$C:$C,$N1585),"")</f>
        <v/>
      </c>
      <c r="P1585">
        <f>IF(D1585="",P1584,P1584+1)</f>
        <v/>
      </c>
    </row>
    <row r="1586">
      <c r="A1586">
        <f>IF(P1586=P1585,0,P1586)</f>
        <v/>
      </c>
      <c r="B1586" s="41">
        <f>IF($M1586&gt;300,"",IF(OR(INDEX(Bemenet!$E$2:$E$301,$M1586)="",INDEX(Bemenet!$F$2:$F$301,$M1586)=""),"",MAX(INDEX(Bemenet!$E$2:$E$301,$M1586),INDEX(Szabalyok!$A:$A,$N1586))))</f>
        <v/>
      </c>
      <c r="C1586" s="41">
        <f>IF($B1586="","",MIN(INDEX(Bemenet!$F$2:$F$301,$M1586),INDEX(Szabalyok!$B:$B,$N1586)))</f>
        <v/>
      </c>
      <c r="D1586" s="5">
        <f>IF(AND($B1586&lt;&gt;"",$C1586&lt;&gt;"",$B1586&lt;=$C1586),INDEX(Bemenet!$G$2:$G$301,$M1586),"")</f>
        <v/>
      </c>
      <c r="E1586" s="6">
        <f>IF(AND($B1586&lt;&gt;"",$C1586&lt;&gt;"",$B1586&lt;=$C1586),INDEX(Bemenet!$D$2:$D$301,$M1586),"")</f>
        <v/>
      </c>
      <c r="F1586" s="5">
        <f>IF(AND($B1586&lt;&gt;"",$C1586&lt;&gt;"",$B1586&lt;=$C1586),$C1586-$B1586+1,"")</f>
        <v/>
      </c>
      <c r="G1586" s="5">
        <f>IF($F1586="","",$F1586*$D1586)</f>
        <v/>
      </c>
      <c r="H1586" s="42">
        <f>IF($G1586="","",$O1586)</f>
        <v/>
      </c>
      <c r="I1586" s="5">
        <f>IF($G1586="","",$G1586*IF($H1586="",$O1586,$H1586)/100)</f>
        <v/>
      </c>
      <c r="J1586" s="5">
        <f>IF(OR($L1586="",NOT(COUNTIFS($L$2:$L1586,$L1586)=1)),"",SUMIFS($G:$G,$L:$L,$L1586))</f>
        <v/>
      </c>
      <c r="K1586" s="5">
        <f>IF(OR($L1586="",NOT(COUNTIFS($L$2:$L1586,$L1586)=1)),"",SUMIFS($I:$I,$L:$L,$L1586))</f>
        <v/>
      </c>
      <c r="L1586" s="6">
        <f>IF($B1586="","",YEAR($B1586))</f>
        <v/>
      </c>
      <c r="M1586" s="6">
        <f>INT((ROW()-2)/39)+1</f>
        <v/>
      </c>
      <c r="N1586" s="6">
        <f>MOD(ROW()-2,39)+2</f>
        <v/>
      </c>
      <c r="O1586" s="42">
        <f>IF(AND($B1586&lt;&gt;"",$C1586&lt;&gt;"",$B1586&lt;=$C1586),INDEX(Szabalyok!$C:$C,$N1586),"")</f>
        <v/>
      </c>
      <c r="P1586">
        <f>IF(D1586="",P1585,P1585+1)</f>
        <v/>
      </c>
    </row>
    <row r="1587">
      <c r="A1587">
        <f>IF(P1587=P1586,0,P1587)</f>
        <v/>
      </c>
      <c r="B1587" s="41">
        <f>IF($M1587&gt;300,"",IF(OR(INDEX(Bemenet!$E$2:$E$301,$M1587)="",INDEX(Bemenet!$F$2:$F$301,$M1587)=""),"",MAX(INDEX(Bemenet!$E$2:$E$301,$M1587),INDEX(Szabalyok!$A:$A,$N1587))))</f>
        <v/>
      </c>
      <c r="C1587" s="41">
        <f>IF($B1587="","",MIN(INDEX(Bemenet!$F$2:$F$301,$M1587),INDEX(Szabalyok!$B:$B,$N1587)))</f>
        <v/>
      </c>
      <c r="D1587" s="5">
        <f>IF(AND($B1587&lt;&gt;"",$C1587&lt;&gt;"",$B1587&lt;=$C1587),INDEX(Bemenet!$G$2:$G$301,$M1587),"")</f>
        <v/>
      </c>
      <c r="E1587" s="6">
        <f>IF(AND($B1587&lt;&gt;"",$C1587&lt;&gt;"",$B1587&lt;=$C1587),INDEX(Bemenet!$D$2:$D$301,$M1587),"")</f>
        <v/>
      </c>
      <c r="F1587" s="5">
        <f>IF(AND($B1587&lt;&gt;"",$C1587&lt;&gt;"",$B1587&lt;=$C1587),$C1587-$B1587+1,"")</f>
        <v/>
      </c>
      <c r="G1587" s="5">
        <f>IF($F1587="","",$F1587*$D1587)</f>
        <v/>
      </c>
      <c r="H1587" s="42">
        <f>IF($G1587="","",$O1587)</f>
        <v/>
      </c>
      <c r="I1587" s="5">
        <f>IF($G1587="","",$G1587*IF($H1587="",$O1587,$H1587)/100)</f>
        <v/>
      </c>
      <c r="J1587" s="5">
        <f>IF(OR($L1587="",NOT(COUNTIFS($L$2:$L1587,$L1587)=1)),"",SUMIFS($G:$G,$L:$L,$L1587))</f>
        <v/>
      </c>
      <c r="K1587" s="5">
        <f>IF(OR($L1587="",NOT(COUNTIFS($L$2:$L1587,$L1587)=1)),"",SUMIFS($I:$I,$L:$L,$L1587))</f>
        <v/>
      </c>
      <c r="L1587" s="6">
        <f>IF($B1587="","",YEAR($B1587))</f>
        <v/>
      </c>
      <c r="M1587" s="6">
        <f>INT((ROW()-2)/39)+1</f>
        <v/>
      </c>
      <c r="N1587" s="6">
        <f>MOD(ROW()-2,39)+2</f>
        <v/>
      </c>
      <c r="O1587" s="42">
        <f>IF(AND($B1587&lt;&gt;"",$C1587&lt;&gt;"",$B1587&lt;=$C1587),INDEX(Szabalyok!$C:$C,$N1587),"")</f>
        <v/>
      </c>
      <c r="P1587">
        <f>IF(D1587="",P1586,P1586+1)</f>
        <v/>
      </c>
    </row>
    <row r="1588">
      <c r="A1588">
        <f>IF(P1588=P1587,0,P1588)</f>
        <v/>
      </c>
      <c r="B1588" s="41">
        <f>IF($M1588&gt;300,"",IF(OR(INDEX(Bemenet!$E$2:$E$301,$M1588)="",INDEX(Bemenet!$F$2:$F$301,$M1588)=""),"",MAX(INDEX(Bemenet!$E$2:$E$301,$M1588),INDEX(Szabalyok!$A:$A,$N1588))))</f>
        <v/>
      </c>
      <c r="C1588" s="41">
        <f>IF($B1588="","",MIN(INDEX(Bemenet!$F$2:$F$301,$M1588),INDEX(Szabalyok!$B:$B,$N1588)))</f>
        <v/>
      </c>
      <c r="D1588" s="5">
        <f>IF(AND($B1588&lt;&gt;"",$C1588&lt;&gt;"",$B1588&lt;=$C1588),INDEX(Bemenet!$G$2:$G$301,$M1588),"")</f>
        <v/>
      </c>
      <c r="E1588" s="6">
        <f>IF(AND($B1588&lt;&gt;"",$C1588&lt;&gt;"",$B1588&lt;=$C1588),INDEX(Bemenet!$D$2:$D$301,$M1588),"")</f>
        <v/>
      </c>
      <c r="F1588" s="5">
        <f>IF(AND($B1588&lt;&gt;"",$C1588&lt;&gt;"",$B1588&lt;=$C1588),$C1588-$B1588+1,"")</f>
        <v/>
      </c>
      <c r="G1588" s="5">
        <f>IF($F1588="","",$F1588*$D1588)</f>
        <v/>
      </c>
      <c r="H1588" s="42">
        <f>IF($G1588="","",$O1588)</f>
        <v/>
      </c>
      <c r="I1588" s="5">
        <f>IF($G1588="","",$G1588*IF($H1588="",$O1588,$H1588)/100)</f>
        <v/>
      </c>
      <c r="J1588" s="5">
        <f>IF(OR($L1588="",NOT(COUNTIFS($L$2:$L1588,$L1588)=1)),"",SUMIFS($G:$G,$L:$L,$L1588))</f>
        <v/>
      </c>
      <c r="K1588" s="5">
        <f>IF(OR($L1588="",NOT(COUNTIFS($L$2:$L1588,$L1588)=1)),"",SUMIFS($I:$I,$L:$L,$L1588))</f>
        <v/>
      </c>
      <c r="L1588" s="6">
        <f>IF($B1588="","",YEAR($B1588))</f>
        <v/>
      </c>
      <c r="M1588" s="6">
        <f>INT((ROW()-2)/39)+1</f>
        <v/>
      </c>
      <c r="N1588" s="6">
        <f>MOD(ROW()-2,39)+2</f>
        <v/>
      </c>
      <c r="O1588" s="42">
        <f>IF(AND($B1588&lt;&gt;"",$C1588&lt;&gt;"",$B1588&lt;=$C1588),INDEX(Szabalyok!$C:$C,$N1588),"")</f>
        <v/>
      </c>
      <c r="P1588">
        <f>IF(D1588="",P1587,P1587+1)</f>
        <v/>
      </c>
    </row>
    <row r="1589">
      <c r="A1589">
        <f>IF(P1589=P1588,0,P1589)</f>
        <v/>
      </c>
      <c r="B1589" s="41">
        <f>IF($M1589&gt;300,"",IF(OR(INDEX(Bemenet!$E$2:$E$301,$M1589)="",INDEX(Bemenet!$F$2:$F$301,$M1589)=""),"",MAX(INDEX(Bemenet!$E$2:$E$301,$M1589),INDEX(Szabalyok!$A:$A,$N1589))))</f>
        <v/>
      </c>
      <c r="C1589" s="41">
        <f>IF($B1589="","",MIN(INDEX(Bemenet!$F$2:$F$301,$M1589),INDEX(Szabalyok!$B:$B,$N1589)))</f>
        <v/>
      </c>
      <c r="D1589" s="5">
        <f>IF(AND($B1589&lt;&gt;"",$C1589&lt;&gt;"",$B1589&lt;=$C1589),INDEX(Bemenet!$G$2:$G$301,$M1589),"")</f>
        <v/>
      </c>
      <c r="E1589" s="6">
        <f>IF(AND($B1589&lt;&gt;"",$C1589&lt;&gt;"",$B1589&lt;=$C1589),INDEX(Bemenet!$D$2:$D$301,$M1589),"")</f>
        <v/>
      </c>
      <c r="F1589" s="5">
        <f>IF(AND($B1589&lt;&gt;"",$C1589&lt;&gt;"",$B1589&lt;=$C1589),$C1589-$B1589+1,"")</f>
        <v/>
      </c>
      <c r="G1589" s="5">
        <f>IF($F1589="","",$F1589*$D1589)</f>
        <v/>
      </c>
      <c r="H1589" s="42">
        <f>IF($G1589="","",$O1589)</f>
        <v/>
      </c>
      <c r="I1589" s="5">
        <f>IF($G1589="","",$G1589*IF($H1589="",$O1589,$H1589)/100)</f>
        <v/>
      </c>
      <c r="J1589" s="5">
        <f>IF(OR($L1589="",NOT(COUNTIFS($L$2:$L1589,$L1589)=1)),"",SUMIFS($G:$G,$L:$L,$L1589))</f>
        <v/>
      </c>
      <c r="K1589" s="5">
        <f>IF(OR($L1589="",NOT(COUNTIFS($L$2:$L1589,$L1589)=1)),"",SUMIFS($I:$I,$L:$L,$L1589))</f>
        <v/>
      </c>
      <c r="L1589" s="6">
        <f>IF($B1589="","",YEAR($B1589))</f>
        <v/>
      </c>
      <c r="M1589" s="6">
        <f>INT((ROW()-2)/39)+1</f>
        <v/>
      </c>
      <c r="N1589" s="6">
        <f>MOD(ROW()-2,39)+2</f>
        <v/>
      </c>
      <c r="O1589" s="42">
        <f>IF(AND($B1589&lt;&gt;"",$C1589&lt;&gt;"",$B1589&lt;=$C1589),INDEX(Szabalyok!$C:$C,$N1589),"")</f>
        <v/>
      </c>
      <c r="P1589">
        <f>IF(D1589="",P1588,P1588+1)</f>
        <v/>
      </c>
    </row>
    <row r="1590">
      <c r="A1590">
        <f>IF(P1590=P1589,0,P1590)</f>
        <v/>
      </c>
      <c r="B1590" s="41">
        <f>IF($M1590&gt;300,"",IF(OR(INDEX(Bemenet!$E$2:$E$301,$M1590)="",INDEX(Bemenet!$F$2:$F$301,$M1590)=""),"",MAX(INDEX(Bemenet!$E$2:$E$301,$M1590),INDEX(Szabalyok!$A:$A,$N1590))))</f>
        <v/>
      </c>
      <c r="C1590" s="41">
        <f>IF($B1590="","",MIN(INDEX(Bemenet!$F$2:$F$301,$M1590),INDEX(Szabalyok!$B:$B,$N1590)))</f>
        <v/>
      </c>
      <c r="D1590" s="5">
        <f>IF(AND($B1590&lt;&gt;"",$C1590&lt;&gt;"",$B1590&lt;=$C1590),INDEX(Bemenet!$G$2:$G$301,$M1590),"")</f>
        <v/>
      </c>
      <c r="E1590" s="6">
        <f>IF(AND($B1590&lt;&gt;"",$C1590&lt;&gt;"",$B1590&lt;=$C1590),INDEX(Bemenet!$D$2:$D$301,$M1590),"")</f>
        <v/>
      </c>
      <c r="F1590" s="5">
        <f>IF(AND($B1590&lt;&gt;"",$C1590&lt;&gt;"",$B1590&lt;=$C1590),$C1590-$B1590+1,"")</f>
        <v/>
      </c>
      <c r="G1590" s="5">
        <f>IF($F1590="","",$F1590*$D1590)</f>
        <v/>
      </c>
      <c r="H1590" s="42">
        <f>IF($G1590="","",$O1590)</f>
        <v/>
      </c>
      <c r="I1590" s="5">
        <f>IF($G1590="","",$G1590*IF($H1590="",$O1590,$H1590)/100)</f>
        <v/>
      </c>
      <c r="J1590" s="5">
        <f>IF(OR($L1590="",NOT(COUNTIFS($L$2:$L1590,$L1590)=1)),"",SUMIFS($G:$G,$L:$L,$L1590))</f>
        <v/>
      </c>
      <c r="K1590" s="5">
        <f>IF(OR($L1590="",NOT(COUNTIFS($L$2:$L1590,$L1590)=1)),"",SUMIFS($I:$I,$L:$L,$L1590))</f>
        <v/>
      </c>
      <c r="L1590" s="6">
        <f>IF($B1590="","",YEAR($B1590))</f>
        <v/>
      </c>
      <c r="M1590" s="6">
        <f>INT((ROW()-2)/39)+1</f>
        <v/>
      </c>
      <c r="N1590" s="6">
        <f>MOD(ROW()-2,39)+2</f>
        <v/>
      </c>
      <c r="O1590" s="42">
        <f>IF(AND($B1590&lt;&gt;"",$C1590&lt;&gt;"",$B1590&lt;=$C1590),INDEX(Szabalyok!$C:$C,$N1590),"")</f>
        <v/>
      </c>
      <c r="P1590">
        <f>IF(D1590="",P1589,P1589+1)</f>
        <v/>
      </c>
    </row>
    <row r="1591">
      <c r="A1591">
        <f>IF(P1591=P1590,0,P1591)</f>
        <v/>
      </c>
      <c r="B1591" s="41">
        <f>IF($M1591&gt;300,"",IF(OR(INDEX(Bemenet!$E$2:$E$301,$M1591)="",INDEX(Bemenet!$F$2:$F$301,$M1591)=""),"",MAX(INDEX(Bemenet!$E$2:$E$301,$M1591),INDEX(Szabalyok!$A:$A,$N1591))))</f>
        <v/>
      </c>
      <c r="C1591" s="41">
        <f>IF($B1591="","",MIN(INDEX(Bemenet!$F$2:$F$301,$M1591),INDEX(Szabalyok!$B:$B,$N1591)))</f>
        <v/>
      </c>
      <c r="D1591" s="5">
        <f>IF(AND($B1591&lt;&gt;"",$C1591&lt;&gt;"",$B1591&lt;=$C1591),INDEX(Bemenet!$G$2:$G$301,$M1591),"")</f>
        <v/>
      </c>
      <c r="E1591" s="6">
        <f>IF(AND($B1591&lt;&gt;"",$C1591&lt;&gt;"",$B1591&lt;=$C1591),INDEX(Bemenet!$D$2:$D$301,$M1591),"")</f>
        <v/>
      </c>
      <c r="F1591" s="5">
        <f>IF(AND($B1591&lt;&gt;"",$C1591&lt;&gt;"",$B1591&lt;=$C1591),$C1591-$B1591+1,"")</f>
        <v/>
      </c>
      <c r="G1591" s="5">
        <f>IF($F1591="","",$F1591*$D1591)</f>
        <v/>
      </c>
      <c r="H1591" s="42">
        <f>IF($G1591="","",$O1591)</f>
        <v/>
      </c>
      <c r="I1591" s="5">
        <f>IF($G1591="","",$G1591*IF($H1591="",$O1591,$H1591)/100)</f>
        <v/>
      </c>
      <c r="J1591" s="5">
        <f>IF(OR($L1591="",NOT(COUNTIFS($L$2:$L1591,$L1591)=1)),"",SUMIFS($G:$G,$L:$L,$L1591))</f>
        <v/>
      </c>
      <c r="K1591" s="5">
        <f>IF(OR($L1591="",NOT(COUNTIFS($L$2:$L1591,$L1591)=1)),"",SUMIFS($I:$I,$L:$L,$L1591))</f>
        <v/>
      </c>
      <c r="L1591" s="6">
        <f>IF($B1591="","",YEAR($B1591))</f>
        <v/>
      </c>
      <c r="M1591" s="6">
        <f>INT((ROW()-2)/39)+1</f>
        <v/>
      </c>
      <c r="N1591" s="6">
        <f>MOD(ROW()-2,39)+2</f>
        <v/>
      </c>
      <c r="O1591" s="42">
        <f>IF(AND($B1591&lt;&gt;"",$C1591&lt;&gt;"",$B1591&lt;=$C1591),INDEX(Szabalyok!$C:$C,$N1591),"")</f>
        <v/>
      </c>
      <c r="P1591">
        <f>IF(D1591="",P1590,P1590+1)</f>
        <v/>
      </c>
    </row>
    <row r="1592">
      <c r="A1592">
        <f>IF(P1592=P1591,0,P1592)</f>
        <v/>
      </c>
      <c r="B1592" s="41">
        <f>IF($M1592&gt;300,"",IF(OR(INDEX(Bemenet!$E$2:$E$301,$M1592)="",INDEX(Bemenet!$F$2:$F$301,$M1592)=""),"",MAX(INDEX(Bemenet!$E$2:$E$301,$M1592),INDEX(Szabalyok!$A:$A,$N1592))))</f>
        <v/>
      </c>
      <c r="C1592" s="41">
        <f>IF($B1592="","",MIN(INDEX(Bemenet!$F$2:$F$301,$M1592),INDEX(Szabalyok!$B:$B,$N1592)))</f>
        <v/>
      </c>
      <c r="D1592" s="5">
        <f>IF(AND($B1592&lt;&gt;"",$C1592&lt;&gt;"",$B1592&lt;=$C1592),INDEX(Bemenet!$G$2:$G$301,$M1592),"")</f>
        <v/>
      </c>
      <c r="E1592" s="6">
        <f>IF(AND($B1592&lt;&gt;"",$C1592&lt;&gt;"",$B1592&lt;=$C1592),INDEX(Bemenet!$D$2:$D$301,$M1592),"")</f>
        <v/>
      </c>
      <c r="F1592" s="5">
        <f>IF(AND($B1592&lt;&gt;"",$C1592&lt;&gt;"",$B1592&lt;=$C1592),$C1592-$B1592+1,"")</f>
        <v/>
      </c>
      <c r="G1592" s="5">
        <f>IF($F1592="","",$F1592*$D1592)</f>
        <v/>
      </c>
      <c r="H1592" s="42">
        <f>IF($G1592="","",$O1592)</f>
        <v/>
      </c>
      <c r="I1592" s="5">
        <f>IF($G1592="","",$G1592*IF($H1592="",$O1592,$H1592)/100)</f>
        <v/>
      </c>
      <c r="J1592" s="5">
        <f>IF(OR($L1592="",NOT(COUNTIFS($L$2:$L1592,$L1592)=1)),"",SUMIFS($G:$G,$L:$L,$L1592))</f>
        <v/>
      </c>
      <c r="K1592" s="5">
        <f>IF(OR($L1592="",NOT(COUNTIFS($L$2:$L1592,$L1592)=1)),"",SUMIFS($I:$I,$L:$L,$L1592))</f>
        <v/>
      </c>
      <c r="L1592" s="6">
        <f>IF($B1592="","",YEAR($B1592))</f>
        <v/>
      </c>
      <c r="M1592" s="6">
        <f>INT((ROW()-2)/39)+1</f>
        <v/>
      </c>
      <c r="N1592" s="6">
        <f>MOD(ROW()-2,39)+2</f>
        <v/>
      </c>
      <c r="O1592" s="42">
        <f>IF(AND($B1592&lt;&gt;"",$C1592&lt;&gt;"",$B1592&lt;=$C1592),INDEX(Szabalyok!$C:$C,$N1592),"")</f>
        <v/>
      </c>
      <c r="P1592">
        <f>IF(D1592="",P1591,P1591+1)</f>
        <v/>
      </c>
    </row>
    <row r="1593">
      <c r="A1593">
        <f>IF(P1593=P1592,0,P1593)</f>
        <v/>
      </c>
      <c r="B1593" s="41">
        <f>IF($M1593&gt;300,"",IF(OR(INDEX(Bemenet!$E$2:$E$301,$M1593)="",INDEX(Bemenet!$F$2:$F$301,$M1593)=""),"",MAX(INDEX(Bemenet!$E$2:$E$301,$M1593),INDEX(Szabalyok!$A:$A,$N1593))))</f>
        <v/>
      </c>
      <c r="C1593" s="41">
        <f>IF($B1593="","",MIN(INDEX(Bemenet!$F$2:$F$301,$M1593),INDEX(Szabalyok!$B:$B,$N1593)))</f>
        <v/>
      </c>
      <c r="D1593" s="5">
        <f>IF(AND($B1593&lt;&gt;"",$C1593&lt;&gt;"",$B1593&lt;=$C1593),INDEX(Bemenet!$G$2:$G$301,$M1593),"")</f>
        <v/>
      </c>
      <c r="E1593" s="6">
        <f>IF(AND($B1593&lt;&gt;"",$C1593&lt;&gt;"",$B1593&lt;=$C1593),INDEX(Bemenet!$D$2:$D$301,$M1593),"")</f>
        <v/>
      </c>
      <c r="F1593" s="5">
        <f>IF(AND($B1593&lt;&gt;"",$C1593&lt;&gt;"",$B1593&lt;=$C1593),$C1593-$B1593+1,"")</f>
        <v/>
      </c>
      <c r="G1593" s="5">
        <f>IF($F1593="","",$F1593*$D1593)</f>
        <v/>
      </c>
      <c r="H1593" s="42">
        <f>IF($G1593="","",$O1593)</f>
        <v/>
      </c>
      <c r="I1593" s="5">
        <f>IF($G1593="","",$G1593*IF($H1593="",$O1593,$H1593)/100)</f>
        <v/>
      </c>
      <c r="J1593" s="5">
        <f>IF(OR($L1593="",NOT(COUNTIFS($L$2:$L1593,$L1593)=1)),"",SUMIFS($G:$G,$L:$L,$L1593))</f>
        <v/>
      </c>
      <c r="K1593" s="5">
        <f>IF(OR($L1593="",NOT(COUNTIFS($L$2:$L1593,$L1593)=1)),"",SUMIFS($I:$I,$L:$L,$L1593))</f>
        <v/>
      </c>
      <c r="L1593" s="6">
        <f>IF($B1593="","",YEAR($B1593))</f>
        <v/>
      </c>
      <c r="M1593" s="6">
        <f>INT((ROW()-2)/39)+1</f>
        <v/>
      </c>
      <c r="N1593" s="6">
        <f>MOD(ROW()-2,39)+2</f>
        <v/>
      </c>
      <c r="O1593" s="42">
        <f>IF(AND($B1593&lt;&gt;"",$C1593&lt;&gt;"",$B1593&lt;=$C1593),INDEX(Szabalyok!$C:$C,$N1593),"")</f>
        <v/>
      </c>
      <c r="P1593">
        <f>IF(D1593="",P1592,P1592+1)</f>
        <v/>
      </c>
    </row>
    <row r="1594">
      <c r="A1594">
        <f>IF(P1594=P1593,0,P1594)</f>
        <v/>
      </c>
      <c r="B1594" s="41">
        <f>IF($M1594&gt;300,"",IF(OR(INDEX(Bemenet!$E$2:$E$301,$M1594)="",INDEX(Bemenet!$F$2:$F$301,$M1594)=""),"",MAX(INDEX(Bemenet!$E$2:$E$301,$M1594),INDEX(Szabalyok!$A:$A,$N1594))))</f>
        <v/>
      </c>
      <c r="C1594" s="41">
        <f>IF($B1594="","",MIN(INDEX(Bemenet!$F$2:$F$301,$M1594),INDEX(Szabalyok!$B:$B,$N1594)))</f>
        <v/>
      </c>
      <c r="D1594" s="5">
        <f>IF(AND($B1594&lt;&gt;"",$C1594&lt;&gt;"",$B1594&lt;=$C1594),INDEX(Bemenet!$G$2:$G$301,$M1594),"")</f>
        <v/>
      </c>
      <c r="E1594" s="6">
        <f>IF(AND($B1594&lt;&gt;"",$C1594&lt;&gt;"",$B1594&lt;=$C1594),INDEX(Bemenet!$D$2:$D$301,$M1594),"")</f>
        <v/>
      </c>
      <c r="F1594" s="5">
        <f>IF(AND($B1594&lt;&gt;"",$C1594&lt;&gt;"",$B1594&lt;=$C1594),$C1594-$B1594+1,"")</f>
        <v/>
      </c>
      <c r="G1594" s="5">
        <f>IF($F1594="","",$F1594*$D1594)</f>
        <v/>
      </c>
      <c r="H1594" s="42">
        <f>IF($G1594="","",$O1594)</f>
        <v/>
      </c>
      <c r="I1594" s="5">
        <f>IF($G1594="","",$G1594*IF($H1594="",$O1594,$H1594)/100)</f>
        <v/>
      </c>
      <c r="J1594" s="5">
        <f>IF(OR($L1594="",NOT(COUNTIFS($L$2:$L1594,$L1594)=1)),"",SUMIFS($G:$G,$L:$L,$L1594))</f>
        <v/>
      </c>
      <c r="K1594" s="5">
        <f>IF(OR($L1594="",NOT(COUNTIFS($L$2:$L1594,$L1594)=1)),"",SUMIFS($I:$I,$L:$L,$L1594))</f>
        <v/>
      </c>
      <c r="L1594" s="6">
        <f>IF($B1594="","",YEAR($B1594))</f>
        <v/>
      </c>
      <c r="M1594" s="6">
        <f>INT((ROW()-2)/39)+1</f>
        <v/>
      </c>
      <c r="N1594" s="6">
        <f>MOD(ROW()-2,39)+2</f>
        <v/>
      </c>
      <c r="O1594" s="42">
        <f>IF(AND($B1594&lt;&gt;"",$C1594&lt;&gt;"",$B1594&lt;=$C1594),INDEX(Szabalyok!$C:$C,$N1594),"")</f>
        <v/>
      </c>
      <c r="P1594">
        <f>IF(D1594="",P1593,P1593+1)</f>
        <v/>
      </c>
    </row>
    <row r="1595">
      <c r="A1595">
        <f>IF(P1595=P1594,0,P1595)</f>
        <v/>
      </c>
      <c r="B1595" s="41">
        <f>IF($M1595&gt;300,"",IF(OR(INDEX(Bemenet!$E$2:$E$301,$M1595)="",INDEX(Bemenet!$F$2:$F$301,$M1595)=""),"",MAX(INDEX(Bemenet!$E$2:$E$301,$M1595),INDEX(Szabalyok!$A:$A,$N1595))))</f>
        <v/>
      </c>
      <c r="C1595" s="41">
        <f>IF($B1595="","",MIN(INDEX(Bemenet!$F$2:$F$301,$M1595),INDEX(Szabalyok!$B:$B,$N1595)))</f>
        <v/>
      </c>
      <c r="D1595" s="5">
        <f>IF(AND($B1595&lt;&gt;"",$C1595&lt;&gt;"",$B1595&lt;=$C1595),INDEX(Bemenet!$G$2:$G$301,$M1595),"")</f>
        <v/>
      </c>
      <c r="E1595" s="6">
        <f>IF(AND($B1595&lt;&gt;"",$C1595&lt;&gt;"",$B1595&lt;=$C1595),INDEX(Bemenet!$D$2:$D$301,$M1595),"")</f>
        <v/>
      </c>
      <c r="F1595" s="5">
        <f>IF(AND($B1595&lt;&gt;"",$C1595&lt;&gt;"",$B1595&lt;=$C1595),$C1595-$B1595+1,"")</f>
        <v/>
      </c>
      <c r="G1595" s="5">
        <f>IF($F1595="","",$F1595*$D1595)</f>
        <v/>
      </c>
      <c r="H1595" s="42">
        <f>IF($G1595="","",$O1595)</f>
        <v/>
      </c>
      <c r="I1595" s="5">
        <f>IF($G1595="","",$G1595*IF($H1595="",$O1595,$H1595)/100)</f>
        <v/>
      </c>
      <c r="J1595" s="5">
        <f>IF(OR($L1595="",NOT(COUNTIFS($L$2:$L1595,$L1595)=1)),"",SUMIFS($G:$G,$L:$L,$L1595))</f>
        <v/>
      </c>
      <c r="K1595" s="5">
        <f>IF(OR($L1595="",NOT(COUNTIFS($L$2:$L1595,$L1595)=1)),"",SUMIFS($I:$I,$L:$L,$L1595))</f>
        <v/>
      </c>
      <c r="L1595" s="6">
        <f>IF($B1595="","",YEAR($B1595))</f>
        <v/>
      </c>
      <c r="M1595" s="6">
        <f>INT((ROW()-2)/39)+1</f>
        <v/>
      </c>
      <c r="N1595" s="6">
        <f>MOD(ROW()-2,39)+2</f>
        <v/>
      </c>
      <c r="O1595" s="42">
        <f>IF(AND($B1595&lt;&gt;"",$C1595&lt;&gt;"",$B1595&lt;=$C1595),INDEX(Szabalyok!$C:$C,$N1595),"")</f>
        <v/>
      </c>
      <c r="P1595">
        <f>IF(D1595="",P1594,P1594+1)</f>
        <v/>
      </c>
    </row>
    <row r="1596">
      <c r="A1596">
        <f>IF(P1596=P1595,0,P1596)</f>
        <v/>
      </c>
      <c r="B1596" s="41">
        <f>IF($M1596&gt;300,"",IF(OR(INDEX(Bemenet!$E$2:$E$301,$M1596)="",INDEX(Bemenet!$F$2:$F$301,$M1596)=""),"",MAX(INDEX(Bemenet!$E$2:$E$301,$M1596),INDEX(Szabalyok!$A:$A,$N1596))))</f>
        <v/>
      </c>
      <c r="C1596" s="41">
        <f>IF($B1596="","",MIN(INDEX(Bemenet!$F$2:$F$301,$M1596),INDEX(Szabalyok!$B:$B,$N1596)))</f>
        <v/>
      </c>
      <c r="D1596" s="5">
        <f>IF(AND($B1596&lt;&gt;"",$C1596&lt;&gt;"",$B1596&lt;=$C1596),INDEX(Bemenet!$G$2:$G$301,$M1596),"")</f>
        <v/>
      </c>
      <c r="E1596" s="6">
        <f>IF(AND($B1596&lt;&gt;"",$C1596&lt;&gt;"",$B1596&lt;=$C1596),INDEX(Bemenet!$D$2:$D$301,$M1596),"")</f>
        <v/>
      </c>
      <c r="F1596" s="5">
        <f>IF(AND($B1596&lt;&gt;"",$C1596&lt;&gt;"",$B1596&lt;=$C1596),$C1596-$B1596+1,"")</f>
        <v/>
      </c>
      <c r="G1596" s="5">
        <f>IF($F1596="","",$F1596*$D1596)</f>
        <v/>
      </c>
      <c r="H1596" s="42">
        <f>IF($G1596="","",$O1596)</f>
        <v/>
      </c>
      <c r="I1596" s="5">
        <f>IF($G1596="","",$G1596*IF($H1596="",$O1596,$H1596)/100)</f>
        <v/>
      </c>
      <c r="J1596" s="5">
        <f>IF(OR($L1596="",NOT(COUNTIFS($L$2:$L1596,$L1596)=1)),"",SUMIFS($G:$G,$L:$L,$L1596))</f>
        <v/>
      </c>
      <c r="K1596" s="5">
        <f>IF(OR($L1596="",NOT(COUNTIFS($L$2:$L1596,$L1596)=1)),"",SUMIFS($I:$I,$L:$L,$L1596))</f>
        <v/>
      </c>
      <c r="L1596" s="6">
        <f>IF($B1596="","",YEAR($B1596))</f>
        <v/>
      </c>
      <c r="M1596" s="6">
        <f>INT((ROW()-2)/39)+1</f>
        <v/>
      </c>
      <c r="N1596" s="6">
        <f>MOD(ROW()-2,39)+2</f>
        <v/>
      </c>
      <c r="O1596" s="42">
        <f>IF(AND($B1596&lt;&gt;"",$C1596&lt;&gt;"",$B1596&lt;=$C1596),INDEX(Szabalyok!$C:$C,$N1596),"")</f>
        <v/>
      </c>
      <c r="P1596">
        <f>IF(D1596="",P1595,P1595+1)</f>
        <v/>
      </c>
    </row>
    <row r="1597">
      <c r="A1597">
        <f>IF(P1597=P1596,0,P1597)</f>
        <v/>
      </c>
      <c r="B1597" s="41">
        <f>IF($M1597&gt;300,"",IF(OR(INDEX(Bemenet!$E$2:$E$301,$M1597)="",INDEX(Bemenet!$F$2:$F$301,$M1597)=""),"",MAX(INDEX(Bemenet!$E$2:$E$301,$M1597),INDEX(Szabalyok!$A:$A,$N1597))))</f>
        <v/>
      </c>
      <c r="C1597" s="41">
        <f>IF($B1597="","",MIN(INDEX(Bemenet!$F$2:$F$301,$M1597),INDEX(Szabalyok!$B:$B,$N1597)))</f>
        <v/>
      </c>
      <c r="D1597" s="5">
        <f>IF(AND($B1597&lt;&gt;"",$C1597&lt;&gt;"",$B1597&lt;=$C1597),INDEX(Bemenet!$G$2:$G$301,$M1597),"")</f>
        <v/>
      </c>
      <c r="E1597" s="6">
        <f>IF(AND($B1597&lt;&gt;"",$C1597&lt;&gt;"",$B1597&lt;=$C1597),INDEX(Bemenet!$D$2:$D$301,$M1597),"")</f>
        <v/>
      </c>
      <c r="F1597" s="5">
        <f>IF(AND($B1597&lt;&gt;"",$C1597&lt;&gt;"",$B1597&lt;=$C1597),$C1597-$B1597+1,"")</f>
        <v/>
      </c>
      <c r="G1597" s="5">
        <f>IF($F1597="","",$F1597*$D1597)</f>
        <v/>
      </c>
      <c r="H1597" s="42">
        <f>IF($G1597="","",$O1597)</f>
        <v/>
      </c>
      <c r="I1597" s="5">
        <f>IF($G1597="","",$G1597*IF($H1597="",$O1597,$H1597)/100)</f>
        <v/>
      </c>
      <c r="J1597" s="5">
        <f>IF(OR($L1597="",NOT(COUNTIFS($L$2:$L1597,$L1597)=1)),"",SUMIFS($G:$G,$L:$L,$L1597))</f>
        <v/>
      </c>
      <c r="K1597" s="5">
        <f>IF(OR($L1597="",NOT(COUNTIFS($L$2:$L1597,$L1597)=1)),"",SUMIFS($I:$I,$L:$L,$L1597))</f>
        <v/>
      </c>
      <c r="L1597" s="6">
        <f>IF($B1597="","",YEAR($B1597))</f>
        <v/>
      </c>
      <c r="M1597" s="6">
        <f>INT((ROW()-2)/39)+1</f>
        <v/>
      </c>
      <c r="N1597" s="6">
        <f>MOD(ROW()-2,39)+2</f>
        <v/>
      </c>
      <c r="O1597" s="42">
        <f>IF(AND($B1597&lt;&gt;"",$C1597&lt;&gt;"",$B1597&lt;=$C1597),INDEX(Szabalyok!$C:$C,$N1597),"")</f>
        <v/>
      </c>
      <c r="P1597">
        <f>IF(D1597="",P1596,P1596+1)</f>
        <v/>
      </c>
    </row>
    <row r="1598">
      <c r="A1598">
        <f>IF(P1598=P1597,0,P1598)</f>
        <v/>
      </c>
      <c r="B1598" s="41">
        <f>IF($M1598&gt;300,"",IF(OR(INDEX(Bemenet!$E$2:$E$301,$M1598)="",INDEX(Bemenet!$F$2:$F$301,$M1598)=""),"",MAX(INDEX(Bemenet!$E$2:$E$301,$M1598),INDEX(Szabalyok!$A:$A,$N1598))))</f>
        <v/>
      </c>
      <c r="C1598" s="41">
        <f>IF($B1598="","",MIN(INDEX(Bemenet!$F$2:$F$301,$M1598),INDEX(Szabalyok!$B:$B,$N1598)))</f>
        <v/>
      </c>
      <c r="D1598" s="5">
        <f>IF(AND($B1598&lt;&gt;"",$C1598&lt;&gt;"",$B1598&lt;=$C1598),INDEX(Bemenet!$G$2:$G$301,$M1598),"")</f>
        <v/>
      </c>
      <c r="E1598" s="6">
        <f>IF(AND($B1598&lt;&gt;"",$C1598&lt;&gt;"",$B1598&lt;=$C1598),INDEX(Bemenet!$D$2:$D$301,$M1598),"")</f>
        <v/>
      </c>
      <c r="F1598" s="5">
        <f>IF(AND($B1598&lt;&gt;"",$C1598&lt;&gt;"",$B1598&lt;=$C1598),$C1598-$B1598+1,"")</f>
        <v/>
      </c>
      <c r="G1598" s="5">
        <f>IF($F1598="","",$F1598*$D1598)</f>
        <v/>
      </c>
      <c r="H1598" s="42">
        <f>IF($G1598="","",$O1598)</f>
        <v/>
      </c>
      <c r="I1598" s="5">
        <f>IF($G1598="","",$G1598*IF($H1598="",$O1598,$H1598)/100)</f>
        <v/>
      </c>
      <c r="J1598" s="5">
        <f>IF(OR($L1598="",NOT(COUNTIFS($L$2:$L1598,$L1598)=1)),"",SUMIFS($G:$G,$L:$L,$L1598))</f>
        <v/>
      </c>
      <c r="K1598" s="5">
        <f>IF(OR($L1598="",NOT(COUNTIFS($L$2:$L1598,$L1598)=1)),"",SUMIFS($I:$I,$L:$L,$L1598))</f>
        <v/>
      </c>
      <c r="L1598" s="6">
        <f>IF($B1598="","",YEAR($B1598))</f>
        <v/>
      </c>
      <c r="M1598" s="6">
        <f>INT((ROW()-2)/39)+1</f>
        <v/>
      </c>
      <c r="N1598" s="6">
        <f>MOD(ROW()-2,39)+2</f>
        <v/>
      </c>
      <c r="O1598" s="42">
        <f>IF(AND($B1598&lt;&gt;"",$C1598&lt;&gt;"",$B1598&lt;=$C1598),INDEX(Szabalyok!$C:$C,$N1598),"")</f>
        <v/>
      </c>
      <c r="P1598">
        <f>IF(D1598="",P1597,P1597+1)</f>
        <v/>
      </c>
    </row>
    <row r="1599">
      <c r="A1599">
        <f>IF(P1599=P1598,0,P1599)</f>
        <v/>
      </c>
      <c r="B1599" s="41">
        <f>IF($M1599&gt;300,"",IF(OR(INDEX(Bemenet!$E$2:$E$301,$M1599)="",INDEX(Bemenet!$F$2:$F$301,$M1599)=""),"",MAX(INDEX(Bemenet!$E$2:$E$301,$M1599),INDEX(Szabalyok!$A:$A,$N1599))))</f>
        <v/>
      </c>
      <c r="C1599" s="41">
        <f>IF($B1599="","",MIN(INDEX(Bemenet!$F$2:$F$301,$M1599),INDEX(Szabalyok!$B:$B,$N1599)))</f>
        <v/>
      </c>
      <c r="D1599" s="5">
        <f>IF(AND($B1599&lt;&gt;"",$C1599&lt;&gt;"",$B1599&lt;=$C1599),INDEX(Bemenet!$G$2:$G$301,$M1599),"")</f>
        <v/>
      </c>
      <c r="E1599" s="6">
        <f>IF(AND($B1599&lt;&gt;"",$C1599&lt;&gt;"",$B1599&lt;=$C1599),INDEX(Bemenet!$D$2:$D$301,$M1599),"")</f>
        <v/>
      </c>
      <c r="F1599" s="5">
        <f>IF(AND($B1599&lt;&gt;"",$C1599&lt;&gt;"",$B1599&lt;=$C1599),$C1599-$B1599+1,"")</f>
        <v/>
      </c>
      <c r="G1599" s="5">
        <f>IF($F1599="","",$F1599*$D1599)</f>
        <v/>
      </c>
      <c r="H1599" s="42">
        <f>IF($G1599="","",$O1599)</f>
        <v/>
      </c>
      <c r="I1599" s="5">
        <f>IF($G1599="","",$G1599*IF($H1599="",$O1599,$H1599)/100)</f>
        <v/>
      </c>
      <c r="J1599" s="5">
        <f>IF(OR($L1599="",NOT(COUNTIFS($L$2:$L1599,$L1599)=1)),"",SUMIFS($G:$G,$L:$L,$L1599))</f>
        <v/>
      </c>
      <c r="K1599" s="5">
        <f>IF(OR($L1599="",NOT(COUNTIFS($L$2:$L1599,$L1599)=1)),"",SUMIFS($I:$I,$L:$L,$L1599))</f>
        <v/>
      </c>
      <c r="L1599" s="6">
        <f>IF($B1599="","",YEAR($B1599))</f>
        <v/>
      </c>
      <c r="M1599" s="6">
        <f>INT((ROW()-2)/39)+1</f>
        <v/>
      </c>
      <c r="N1599" s="6">
        <f>MOD(ROW()-2,39)+2</f>
        <v/>
      </c>
      <c r="O1599" s="42">
        <f>IF(AND($B1599&lt;&gt;"",$C1599&lt;&gt;"",$B1599&lt;=$C1599),INDEX(Szabalyok!$C:$C,$N1599),"")</f>
        <v/>
      </c>
      <c r="P1599">
        <f>IF(D1599="",P1598,P1598+1)</f>
        <v/>
      </c>
    </row>
    <row r="1600">
      <c r="A1600">
        <f>IF(P1600=P1599,0,P1600)</f>
        <v/>
      </c>
      <c r="B1600" s="41">
        <f>IF($M1600&gt;300,"",IF(OR(INDEX(Bemenet!$E$2:$E$301,$M1600)="",INDEX(Bemenet!$F$2:$F$301,$M1600)=""),"",MAX(INDEX(Bemenet!$E$2:$E$301,$M1600),INDEX(Szabalyok!$A:$A,$N1600))))</f>
        <v/>
      </c>
      <c r="C1600" s="41">
        <f>IF($B1600="","",MIN(INDEX(Bemenet!$F$2:$F$301,$M1600),INDEX(Szabalyok!$B:$B,$N1600)))</f>
        <v/>
      </c>
      <c r="D1600" s="5">
        <f>IF(AND($B1600&lt;&gt;"",$C1600&lt;&gt;"",$B1600&lt;=$C1600),INDEX(Bemenet!$G$2:$G$301,$M1600),"")</f>
        <v/>
      </c>
      <c r="E1600" s="6">
        <f>IF(AND($B1600&lt;&gt;"",$C1600&lt;&gt;"",$B1600&lt;=$C1600),INDEX(Bemenet!$D$2:$D$301,$M1600),"")</f>
        <v/>
      </c>
      <c r="F1600" s="5">
        <f>IF(AND($B1600&lt;&gt;"",$C1600&lt;&gt;"",$B1600&lt;=$C1600),$C1600-$B1600+1,"")</f>
        <v/>
      </c>
      <c r="G1600" s="5">
        <f>IF($F1600="","",$F1600*$D1600)</f>
        <v/>
      </c>
      <c r="H1600" s="42">
        <f>IF($G1600="","",$O1600)</f>
        <v/>
      </c>
      <c r="I1600" s="5">
        <f>IF($G1600="","",$G1600*IF($H1600="",$O1600,$H1600)/100)</f>
        <v/>
      </c>
      <c r="J1600" s="5">
        <f>IF(OR($L1600="",NOT(COUNTIFS($L$2:$L1600,$L1600)=1)),"",SUMIFS($G:$G,$L:$L,$L1600))</f>
        <v/>
      </c>
      <c r="K1600" s="5">
        <f>IF(OR($L1600="",NOT(COUNTIFS($L$2:$L1600,$L1600)=1)),"",SUMIFS($I:$I,$L:$L,$L1600))</f>
        <v/>
      </c>
      <c r="L1600" s="6">
        <f>IF($B1600="","",YEAR($B1600))</f>
        <v/>
      </c>
      <c r="M1600" s="6">
        <f>INT((ROW()-2)/39)+1</f>
        <v/>
      </c>
      <c r="N1600" s="6">
        <f>MOD(ROW()-2,39)+2</f>
        <v/>
      </c>
      <c r="O1600" s="42">
        <f>IF(AND($B1600&lt;&gt;"",$C1600&lt;&gt;"",$B1600&lt;=$C1600),INDEX(Szabalyok!$C:$C,$N1600),"")</f>
        <v/>
      </c>
      <c r="P1600">
        <f>IF(D1600="",P1599,P1599+1)</f>
        <v/>
      </c>
    </row>
    <row r="1601">
      <c r="A1601">
        <f>IF(P1601=P1600,0,P1601)</f>
        <v/>
      </c>
      <c r="B1601" s="41">
        <f>IF($M1601&gt;300,"",IF(OR(INDEX(Bemenet!$E$2:$E$301,$M1601)="",INDEX(Bemenet!$F$2:$F$301,$M1601)=""),"",MAX(INDEX(Bemenet!$E$2:$E$301,$M1601),INDEX(Szabalyok!$A:$A,$N1601))))</f>
        <v/>
      </c>
      <c r="C1601" s="41">
        <f>IF($B1601="","",MIN(INDEX(Bemenet!$F$2:$F$301,$M1601),INDEX(Szabalyok!$B:$B,$N1601)))</f>
        <v/>
      </c>
      <c r="D1601" s="5">
        <f>IF(AND($B1601&lt;&gt;"",$C1601&lt;&gt;"",$B1601&lt;=$C1601),INDEX(Bemenet!$G$2:$G$301,$M1601),"")</f>
        <v/>
      </c>
      <c r="E1601" s="6">
        <f>IF(AND($B1601&lt;&gt;"",$C1601&lt;&gt;"",$B1601&lt;=$C1601),INDEX(Bemenet!$D$2:$D$301,$M1601),"")</f>
        <v/>
      </c>
      <c r="F1601" s="5">
        <f>IF(AND($B1601&lt;&gt;"",$C1601&lt;&gt;"",$B1601&lt;=$C1601),$C1601-$B1601+1,"")</f>
        <v/>
      </c>
      <c r="G1601" s="5">
        <f>IF($F1601="","",$F1601*$D1601)</f>
        <v/>
      </c>
      <c r="H1601" s="42">
        <f>IF($G1601="","",$O1601)</f>
        <v/>
      </c>
      <c r="I1601" s="5">
        <f>IF($G1601="","",$G1601*IF($H1601="",$O1601,$H1601)/100)</f>
        <v/>
      </c>
      <c r="J1601" s="5">
        <f>IF(OR($L1601="",NOT(COUNTIFS($L$2:$L1601,$L1601)=1)),"",SUMIFS($G:$G,$L:$L,$L1601))</f>
        <v/>
      </c>
      <c r="K1601" s="5">
        <f>IF(OR($L1601="",NOT(COUNTIFS($L$2:$L1601,$L1601)=1)),"",SUMIFS($I:$I,$L:$L,$L1601))</f>
        <v/>
      </c>
      <c r="L1601" s="6">
        <f>IF($B1601="","",YEAR($B1601))</f>
        <v/>
      </c>
      <c r="M1601" s="6">
        <f>INT((ROW()-2)/39)+1</f>
        <v/>
      </c>
      <c r="N1601" s="6">
        <f>MOD(ROW()-2,39)+2</f>
        <v/>
      </c>
      <c r="O1601" s="42">
        <f>IF(AND($B1601&lt;&gt;"",$C1601&lt;&gt;"",$B1601&lt;=$C1601),INDEX(Szabalyok!$C:$C,$N1601),"")</f>
        <v/>
      </c>
      <c r="P1601">
        <f>IF(D1601="",P1600,P1600+1)</f>
        <v/>
      </c>
    </row>
    <row r="1602">
      <c r="A1602">
        <f>IF(P1602=P1601,0,P1602)</f>
        <v/>
      </c>
      <c r="B1602" s="41">
        <f>IF($M1602&gt;300,"",IF(OR(INDEX(Bemenet!$E$2:$E$301,$M1602)="",INDEX(Bemenet!$F$2:$F$301,$M1602)=""),"",MAX(INDEX(Bemenet!$E$2:$E$301,$M1602),INDEX(Szabalyok!$A:$A,$N1602))))</f>
        <v/>
      </c>
      <c r="C1602" s="41">
        <f>IF($B1602="","",MIN(INDEX(Bemenet!$F$2:$F$301,$M1602),INDEX(Szabalyok!$B:$B,$N1602)))</f>
        <v/>
      </c>
      <c r="D1602" s="5">
        <f>IF(AND($B1602&lt;&gt;"",$C1602&lt;&gt;"",$B1602&lt;=$C1602),INDEX(Bemenet!$G$2:$G$301,$M1602),"")</f>
        <v/>
      </c>
      <c r="E1602" s="6">
        <f>IF(AND($B1602&lt;&gt;"",$C1602&lt;&gt;"",$B1602&lt;=$C1602),INDEX(Bemenet!$D$2:$D$301,$M1602),"")</f>
        <v/>
      </c>
      <c r="F1602" s="5">
        <f>IF(AND($B1602&lt;&gt;"",$C1602&lt;&gt;"",$B1602&lt;=$C1602),$C1602-$B1602+1,"")</f>
        <v/>
      </c>
      <c r="G1602" s="5">
        <f>IF($F1602="","",$F1602*$D1602)</f>
        <v/>
      </c>
      <c r="H1602" s="42">
        <f>IF($G1602="","",$O1602)</f>
        <v/>
      </c>
      <c r="I1602" s="5">
        <f>IF($G1602="","",$G1602*IF($H1602="",$O1602,$H1602)/100)</f>
        <v/>
      </c>
      <c r="J1602" s="5">
        <f>IF(OR($L1602="",NOT(COUNTIFS($L$2:$L1602,$L1602)=1)),"",SUMIFS($G:$G,$L:$L,$L1602))</f>
        <v/>
      </c>
      <c r="K1602" s="5">
        <f>IF(OR($L1602="",NOT(COUNTIFS($L$2:$L1602,$L1602)=1)),"",SUMIFS($I:$I,$L:$L,$L1602))</f>
        <v/>
      </c>
      <c r="L1602" s="6">
        <f>IF($B1602="","",YEAR($B1602))</f>
        <v/>
      </c>
      <c r="M1602" s="6">
        <f>INT((ROW()-2)/39)+1</f>
        <v/>
      </c>
      <c r="N1602" s="6">
        <f>MOD(ROW()-2,39)+2</f>
        <v/>
      </c>
      <c r="O1602" s="42">
        <f>IF(AND($B1602&lt;&gt;"",$C1602&lt;&gt;"",$B1602&lt;=$C1602),INDEX(Szabalyok!$C:$C,$N1602),"")</f>
        <v/>
      </c>
      <c r="P1602">
        <f>IF(D1602="",P1601,P1601+1)</f>
        <v/>
      </c>
    </row>
    <row r="1603">
      <c r="A1603">
        <f>IF(P1603=P1602,0,P1603)</f>
        <v/>
      </c>
      <c r="B1603" s="41">
        <f>IF($M1603&gt;300,"",IF(OR(INDEX(Bemenet!$E$2:$E$301,$M1603)="",INDEX(Bemenet!$F$2:$F$301,$M1603)=""),"",MAX(INDEX(Bemenet!$E$2:$E$301,$M1603),INDEX(Szabalyok!$A:$A,$N1603))))</f>
        <v/>
      </c>
      <c r="C1603" s="41">
        <f>IF($B1603="","",MIN(INDEX(Bemenet!$F$2:$F$301,$M1603),INDEX(Szabalyok!$B:$B,$N1603)))</f>
        <v/>
      </c>
      <c r="D1603" s="5">
        <f>IF(AND($B1603&lt;&gt;"",$C1603&lt;&gt;"",$B1603&lt;=$C1603),INDEX(Bemenet!$G$2:$G$301,$M1603),"")</f>
        <v/>
      </c>
      <c r="E1603" s="6">
        <f>IF(AND($B1603&lt;&gt;"",$C1603&lt;&gt;"",$B1603&lt;=$C1603),INDEX(Bemenet!$D$2:$D$301,$M1603),"")</f>
        <v/>
      </c>
      <c r="F1603" s="5">
        <f>IF(AND($B1603&lt;&gt;"",$C1603&lt;&gt;"",$B1603&lt;=$C1603),$C1603-$B1603+1,"")</f>
        <v/>
      </c>
      <c r="G1603" s="5">
        <f>IF($F1603="","",$F1603*$D1603)</f>
        <v/>
      </c>
      <c r="H1603" s="42">
        <f>IF($G1603="","",$O1603)</f>
        <v/>
      </c>
      <c r="I1603" s="5">
        <f>IF($G1603="","",$G1603*IF($H1603="",$O1603,$H1603)/100)</f>
        <v/>
      </c>
      <c r="J1603" s="5">
        <f>IF(OR($L1603="",NOT(COUNTIFS($L$2:$L1603,$L1603)=1)),"",SUMIFS($G:$G,$L:$L,$L1603))</f>
        <v/>
      </c>
      <c r="K1603" s="5">
        <f>IF(OR($L1603="",NOT(COUNTIFS($L$2:$L1603,$L1603)=1)),"",SUMIFS($I:$I,$L:$L,$L1603))</f>
        <v/>
      </c>
      <c r="L1603" s="6">
        <f>IF($B1603="","",YEAR($B1603))</f>
        <v/>
      </c>
      <c r="M1603" s="6">
        <f>INT((ROW()-2)/39)+1</f>
        <v/>
      </c>
      <c r="N1603" s="6">
        <f>MOD(ROW()-2,39)+2</f>
        <v/>
      </c>
      <c r="O1603" s="42">
        <f>IF(AND($B1603&lt;&gt;"",$C1603&lt;&gt;"",$B1603&lt;=$C1603),INDEX(Szabalyok!$C:$C,$N1603),"")</f>
        <v/>
      </c>
      <c r="P1603">
        <f>IF(D1603="",P1602,P1602+1)</f>
        <v/>
      </c>
    </row>
    <row r="1604">
      <c r="A1604">
        <f>IF(P1604=P1603,0,P1604)</f>
        <v/>
      </c>
      <c r="B1604" s="41">
        <f>IF($M1604&gt;300,"",IF(OR(INDEX(Bemenet!$E$2:$E$301,$M1604)="",INDEX(Bemenet!$F$2:$F$301,$M1604)=""),"",MAX(INDEX(Bemenet!$E$2:$E$301,$M1604),INDEX(Szabalyok!$A:$A,$N1604))))</f>
        <v/>
      </c>
      <c r="C1604" s="41">
        <f>IF($B1604="","",MIN(INDEX(Bemenet!$F$2:$F$301,$M1604),INDEX(Szabalyok!$B:$B,$N1604)))</f>
        <v/>
      </c>
      <c r="D1604" s="5">
        <f>IF(AND($B1604&lt;&gt;"",$C1604&lt;&gt;"",$B1604&lt;=$C1604),INDEX(Bemenet!$G$2:$G$301,$M1604),"")</f>
        <v/>
      </c>
      <c r="E1604" s="6">
        <f>IF(AND($B1604&lt;&gt;"",$C1604&lt;&gt;"",$B1604&lt;=$C1604),INDEX(Bemenet!$D$2:$D$301,$M1604),"")</f>
        <v/>
      </c>
      <c r="F1604" s="5">
        <f>IF(AND($B1604&lt;&gt;"",$C1604&lt;&gt;"",$B1604&lt;=$C1604),$C1604-$B1604+1,"")</f>
        <v/>
      </c>
      <c r="G1604" s="5">
        <f>IF($F1604="","",$F1604*$D1604)</f>
        <v/>
      </c>
      <c r="H1604" s="42">
        <f>IF($G1604="","",$O1604)</f>
        <v/>
      </c>
      <c r="I1604" s="5">
        <f>IF($G1604="","",$G1604*IF($H1604="",$O1604,$H1604)/100)</f>
        <v/>
      </c>
      <c r="J1604" s="5">
        <f>IF(OR($L1604="",NOT(COUNTIFS($L$2:$L1604,$L1604)=1)),"",SUMIFS($G:$G,$L:$L,$L1604))</f>
        <v/>
      </c>
      <c r="K1604" s="5">
        <f>IF(OR($L1604="",NOT(COUNTIFS($L$2:$L1604,$L1604)=1)),"",SUMIFS($I:$I,$L:$L,$L1604))</f>
        <v/>
      </c>
      <c r="L1604" s="6">
        <f>IF($B1604="","",YEAR($B1604))</f>
        <v/>
      </c>
      <c r="M1604" s="6">
        <f>INT((ROW()-2)/39)+1</f>
        <v/>
      </c>
      <c r="N1604" s="6">
        <f>MOD(ROW()-2,39)+2</f>
        <v/>
      </c>
      <c r="O1604" s="42">
        <f>IF(AND($B1604&lt;&gt;"",$C1604&lt;&gt;"",$B1604&lt;=$C1604),INDEX(Szabalyok!$C:$C,$N1604),"")</f>
        <v/>
      </c>
      <c r="P1604">
        <f>IF(D1604="",P1603,P1603+1)</f>
        <v/>
      </c>
    </row>
    <row r="1605">
      <c r="A1605">
        <f>IF(P1605=P1604,0,P1605)</f>
        <v/>
      </c>
      <c r="B1605" s="41">
        <f>IF($M1605&gt;300,"",IF(OR(INDEX(Bemenet!$E$2:$E$301,$M1605)="",INDEX(Bemenet!$F$2:$F$301,$M1605)=""),"",MAX(INDEX(Bemenet!$E$2:$E$301,$M1605),INDEX(Szabalyok!$A:$A,$N1605))))</f>
        <v/>
      </c>
      <c r="C1605" s="41">
        <f>IF($B1605="","",MIN(INDEX(Bemenet!$F$2:$F$301,$M1605),INDEX(Szabalyok!$B:$B,$N1605)))</f>
        <v/>
      </c>
      <c r="D1605" s="5">
        <f>IF(AND($B1605&lt;&gt;"",$C1605&lt;&gt;"",$B1605&lt;=$C1605),INDEX(Bemenet!$G$2:$G$301,$M1605),"")</f>
        <v/>
      </c>
      <c r="E1605" s="6">
        <f>IF(AND($B1605&lt;&gt;"",$C1605&lt;&gt;"",$B1605&lt;=$C1605),INDEX(Bemenet!$D$2:$D$301,$M1605),"")</f>
        <v/>
      </c>
      <c r="F1605" s="5">
        <f>IF(AND($B1605&lt;&gt;"",$C1605&lt;&gt;"",$B1605&lt;=$C1605),$C1605-$B1605+1,"")</f>
        <v/>
      </c>
      <c r="G1605" s="5">
        <f>IF($F1605="","",$F1605*$D1605)</f>
        <v/>
      </c>
      <c r="H1605" s="42">
        <f>IF($G1605="","",$O1605)</f>
        <v/>
      </c>
      <c r="I1605" s="5">
        <f>IF($G1605="","",$G1605*IF($H1605="",$O1605,$H1605)/100)</f>
        <v/>
      </c>
      <c r="J1605" s="5">
        <f>IF(OR($L1605="",NOT(COUNTIFS($L$2:$L1605,$L1605)=1)),"",SUMIFS($G:$G,$L:$L,$L1605))</f>
        <v/>
      </c>
      <c r="K1605" s="5">
        <f>IF(OR($L1605="",NOT(COUNTIFS($L$2:$L1605,$L1605)=1)),"",SUMIFS($I:$I,$L:$L,$L1605))</f>
        <v/>
      </c>
      <c r="L1605" s="6">
        <f>IF($B1605="","",YEAR($B1605))</f>
        <v/>
      </c>
      <c r="M1605" s="6">
        <f>INT((ROW()-2)/39)+1</f>
        <v/>
      </c>
      <c r="N1605" s="6">
        <f>MOD(ROW()-2,39)+2</f>
        <v/>
      </c>
      <c r="O1605" s="42">
        <f>IF(AND($B1605&lt;&gt;"",$C1605&lt;&gt;"",$B1605&lt;=$C1605),INDEX(Szabalyok!$C:$C,$N1605),"")</f>
        <v/>
      </c>
      <c r="P1605">
        <f>IF(D1605="",P1604,P1604+1)</f>
        <v/>
      </c>
    </row>
    <row r="1606">
      <c r="A1606">
        <f>IF(P1606=P1605,0,P1606)</f>
        <v/>
      </c>
      <c r="B1606" s="41">
        <f>IF($M1606&gt;300,"",IF(OR(INDEX(Bemenet!$E$2:$E$301,$M1606)="",INDEX(Bemenet!$F$2:$F$301,$M1606)=""),"",MAX(INDEX(Bemenet!$E$2:$E$301,$M1606),INDEX(Szabalyok!$A:$A,$N1606))))</f>
        <v/>
      </c>
      <c r="C1606" s="41">
        <f>IF($B1606="","",MIN(INDEX(Bemenet!$F$2:$F$301,$M1606),INDEX(Szabalyok!$B:$B,$N1606)))</f>
        <v/>
      </c>
      <c r="D1606" s="5">
        <f>IF(AND($B1606&lt;&gt;"",$C1606&lt;&gt;"",$B1606&lt;=$C1606),INDEX(Bemenet!$G$2:$G$301,$M1606),"")</f>
        <v/>
      </c>
      <c r="E1606" s="6">
        <f>IF(AND($B1606&lt;&gt;"",$C1606&lt;&gt;"",$B1606&lt;=$C1606),INDEX(Bemenet!$D$2:$D$301,$M1606),"")</f>
        <v/>
      </c>
      <c r="F1606" s="5">
        <f>IF(AND($B1606&lt;&gt;"",$C1606&lt;&gt;"",$B1606&lt;=$C1606),$C1606-$B1606+1,"")</f>
        <v/>
      </c>
      <c r="G1606" s="5">
        <f>IF($F1606="","",$F1606*$D1606)</f>
        <v/>
      </c>
      <c r="H1606" s="42">
        <f>IF($G1606="","",$O1606)</f>
        <v/>
      </c>
      <c r="I1606" s="5">
        <f>IF($G1606="","",$G1606*IF($H1606="",$O1606,$H1606)/100)</f>
        <v/>
      </c>
      <c r="J1606" s="5">
        <f>IF(OR($L1606="",NOT(COUNTIFS($L$2:$L1606,$L1606)=1)),"",SUMIFS($G:$G,$L:$L,$L1606))</f>
        <v/>
      </c>
      <c r="K1606" s="5">
        <f>IF(OR($L1606="",NOT(COUNTIFS($L$2:$L1606,$L1606)=1)),"",SUMIFS($I:$I,$L:$L,$L1606))</f>
        <v/>
      </c>
      <c r="L1606" s="6">
        <f>IF($B1606="","",YEAR($B1606))</f>
        <v/>
      </c>
      <c r="M1606" s="6">
        <f>INT((ROW()-2)/39)+1</f>
        <v/>
      </c>
      <c r="N1606" s="6">
        <f>MOD(ROW()-2,39)+2</f>
        <v/>
      </c>
      <c r="O1606" s="42">
        <f>IF(AND($B1606&lt;&gt;"",$C1606&lt;&gt;"",$B1606&lt;=$C1606),INDEX(Szabalyok!$C:$C,$N1606),"")</f>
        <v/>
      </c>
      <c r="P1606">
        <f>IF(D1606="",P1605,P1605+1)</f>
        <v/>
      </c>
    </row>
    <row r="1607">
      <c r="A1607">
        <f>IF(P1607=P1606,0,P1607)</f>
        <v/>
      </c>
      <c r="B1607" s="41">
        <f>IF($M1607&gt;300,"",IF(OR(INDEX(Bemenet!$E$2:$E$301,$M1607)="",INDEX(Bemenet!$F$2:$F$301,$M1607)=""),"",MAX(INDEX(Bemenet!$E$2:$E$301,$M1607),INDEX(Szabalyok!$A:$A,$N1607))))</f>
        <v/>
      </c>
      <c r="C1607" s="41">
        <f>IF($B1607="","",MIN(INDEX(Bemenet!$F$2:$F$301,$M1607),INDEX(Szabalyok!$B:$B,$N1607)))</f>
        <v/>
      </c>
      <c r="D1607" s="5">
        <f>IF(AND($B1607&lt;&gt;"",$C1607&lt;&gt;"",$B1607&lt;=$C1607),INDEX(Bemenet!$G$2:$G$301,$M1607),"")</f>
        <v/>
      </c>
      <c r="E1607" s="6">
        <f>IF(AND($B1607&lt;&gt;"",$C1607&lt;&gt;"",$B1607&lt;=$C1607),INDEX(Bemenet!$D$2:$D$301,$M1607),"")</f>
        <v/>
      </c>
      <c r="F1607" s="5">
        <f>IF(AND($B1607&lt;&gt;"",$C1607&lt;&gt;"",$B1607&lt;=$C1607),$C1607-$B1607+1,"")</f>
        <v/>
      </c>
      <c r="G1607" s="5">
        <f>IF($F1607="","",$F1607*$D1607)</f>
        <v/>
      </c>
      <c r="H1607" s="42">
        <f>IF($G1607="","",$O1607)</f>
        <v/>
      </c>
      <c r="I1607" s="5">
        <f>IF($G1607="","",$G1607*IF($H1607="",$O1607,$H1607)/100)</f>
        <v/>
      </c>
      <c r="J1607" s="5">
        <f>IF(OR($L1607="",NOT(COUNTIFS($L$2:$L1607,$L1607)=1)),"",SUMIFS($G:$G,$L:$L,$L1607))</f>
        <v/>
      </c>
      <c r="K1607" s="5">
        <f>IF(OR($L1607="",NOT(COUNTIFS($L$2:$L1607,$L1607)=1)),"",SUMIFS($I:$I,$L:$L,$L1607))</f>
        <v/>
      </c>
      <c r="L1607" s="6">
        <f>IF($B1607="","",YEAR($B1607))</f>
        <v/>
      </c>
      <c r="M1607" s="6">
        <f>INT((ROW()-2)/39)+1</f>
        <v/>
      </c>
      <c r="N1607" s="6">
        <f>MOD(ROW()-2,39)+2</f>
        <v/>
      </c>
      <c r="O1607" s="42">
        <f>IF(AND($B1607&lt;&gt;"",$C1607&lt;&gt;"",$B1607&lt;=$C1607),INDEX(Szabalyok!$C:$C,$N1607),"")</f>
        <v/>
      </c>
      <c r="P1607">
        <f>IF(D1607="",P1606,P1606+1)</f>
        <v/>
      </c>
    </row>
    <row r="1608">
      <c r="A1608">
        <f>IF(P1608=P1607,0,P1608)</f>
        <v/>
      </c>
      <c r="B1608" s="41">
        <f>IF($M1608&gt;300,"",IF(OR(INDEX(Bemenet!$E$2:$E$301,$M1608)="",INDEX(Bemenet!$F$2:$F$301,$M1608)=""),"",MAX(INDEX(Bemenet!$E$2:$E$301,$M1608),INDEX(Szabalyok!$A:$A,$N1608))))</f>
        <v/>
      </c>
      <c r="C1608" s="41">
        <f>IF($B1608="","",MIN(INDEX(Bemenet!$F$2:$F$301,$M1608),INDEX(Szabalyok!$B:$B,$N1608)))</f>
        <v/>
      </c>
      <c r="D1608" s="5">
        <f>IF(AND($B1608&lt;&gt;"",$C1608&lt;&gt;"",$B1608&lt;=$C1608),INDEX(Bemenet!$G$2:$G$301,$M1608),"")</f>
        <v/>
      </c>
      <c r="E1608" s="6">
        <f>IF(AND($B1608&lt;&gt;"",$C1608&lt;&gt;"",$B1608&lt;=$C1608),INDEX(Bemenet!$D$2:$D$301,$M1608),"")</f>
        <v/>
      </c>
      <c r="F1608" s="5">
        <f>IF(AND($B1608&lt;&gt;"",$C1608&lt;&gt;"",$B1608&lt;=$C1608),$C1608-$B1608+1,"")</f>
        <v/>
      </c>
      <c r="G1608" s="5">
        <f>IF($F1608="","",$F1608*$D1608)</f>
        <v/>
      </c>
      <c r="H1608" s="42">
        <f>IF($G1608="","",$O1608)</f>
        <v/>
      </c>
      <c r="I1608" s="5">
        <f>IF($G1608="","",$G1608*IF($H1608="",$O1608,$H1608)/100)</f>
        <v/>
      </c>
      <c r="J1608" s="5">
        <f>IF(OR($L1608="",NOT(COUNTIFS($L$2:$L1608,$L1608)=1)),"",SUMIFS($G:$G,$L:$L,$L1608))</f>
        <v/>
      </c>
      <c r="K1608" s="5">
        <f>IF(OR($L1608="",NOT(COUNTIFS($L$2:$L1608,$L1608)=1)),"",SUMIFS($I:$I,$L:$L,$L1608))</f>
        <v/>
      </c>
      <c r="L1608" s="6">
        <f>IF($B1608="","",YEAR($B1608))</f>
        <v/>
      </c>
      <c r="M1608" s="6">
        <f>INT((ROW()-2)/39)+1</f>
        <v/>
      </c>
      <c r="N1608" s="6">
        <f>MOD(ROW()-2,39)+2</f>
        <v/>
      </c>
      <c r="O1608" s="42">
        <f>IF(AND($B1608&lt;&gt;"",$C1608&lt;&gt;"",$B1608&lt;=$C1608),INDEX(Szabalyok!$C:$C,$N1608),"")</f>
        <v/>
      </c>
      <c r="P1608">
        <f>IF(D1608="",P1607,P1607+1)</f>
        <v/>
      </c>
    </row>
    <row r="1609">
      <c r="A1609">
        <f>IF(P1609=P1608,0,P1609)</f>
        <v/>
      </c>
      <c r="B1609" s="41">
        <f>IF($M1609&gt;300,"",IF(OR(INDEX(Bemenet!$E$2:$E$301,$M1609)="",INDEX(Bemenet!$F$2:$F$301,$M1609)=""),"",MAX(INDEX(Bemenet!$E$2:$E$301,$M1609),INDEX(Szabalyok!$A:$A,$N1609))))</f>
        <v/>
      </c>
      <c r="C1609" s="41">
        <f>IF($B1609="","",MIN(INDEX(Bemenet!$F$2:$F$301,$M1609),INDEX(Szabalyok!$B:$B,$N1609)))</f>
        <v/>
      </c>
      <c r="D1609" s="5">
        <f>IF(AND($B1609&lt;&gt;"",$C1609&lt;&gt;"",$B1609&lt;=$C1609),INDEX(Bemenet!$G$2:$G$301,$M1609),"")</f>
        <v/>
      </c>
      <c r="E1609" s="6">
        <f>IF(AND($B1609&lt;&gt;"",$C1609&lt;&gt;"",$B1609&lt;=$C1609),INDEX(Bemenet!$D$2:$D$301,$M1609),"")</f>
        <v/>
      </c>
      <c r="F1609" s="5">
        <f>IF(AND($B1609&lt;&gt;"",$C1609&lt;&gt;"",$B1609&lt;=$C1609),$C1609-$B1609+1,"")</f>
        <v/>
      </c>
      <c r="G1609" s="5">
        <f>IF($F1609="","",$F1609*$D1609)</f>
        <v/>
      </c>
      <c r="H1609" s="42">
        <f>IF($G1609="","",$O1609)</f>
        <v/>
      </c>
      <c r="I1609" s="5">
        <f>IF($G1609="","",$G1609*IF($H1609="",$O1609,$H1609)/100)</f>
        <v/>
      </c>
      <c r="J1609" s="5">
        <f>IF(OR($L1609="",NOT(COUNTIFS($L$2:$L1609,$L1609)=1)),"",SUMIFS($G:$G,$L:$L,$L1609))</f>
        <v/>
      </c>
      <c r="K1609" s="5">
        <f>IF(OR($L1609="",NOT(COUNTIFS($L$2:$L1609,$L1609)=1)),"",SUMIFS($I:$I,$L:$L,$L1609))</f>
        <v/>
      </c>
      <c r="L1609" s="6">
        <f>IF($B1609="","",YEAR($B1609))</f>
        <v/>
      </c>
      <c r="M1609" s="6">
        <f>INT((ROW()-2)/39)+1</f>
        <v/>
      </c>
      <c r="N1609" s="6">
        <f>MOD(ROW()-2,39)+2</f>
        <v/>
      </c>
      <c r="O1609" s="42">
        <f>IF(AND($B1609&lt;&gt;"",$C1609&lt;&gt;"",$B1609&lt;=$C1609),INDEX(Szabalyok!$C:$C,$N1609),"")</f>
        <v/>
      </c>
      <c r="P1609">
        <f>IF(D1609="",P1608,P1608+1)</f>
        <v/>
      </c>
    </row>
    <row r="1610">
      <c r="A1610">
        <f>IF(P1610=P1609,0,P1610)</f>
        <v/>
      </c>
      <c r="B1610" s="41">
        <f>IF($M1610&gt;300,"",IF(OR(INDEX(Bemenet!$E$2:$E$301,$M1610)="",INDEX(Bemenet!$F$2:$F$301,$M1610)=""),"",MAX(INDEX(Bemenet!$E$2:$E$301,$M1610),INDEX(Szabalyok!$A:$A,$N1610))))</f>
        <v/>
      </c>
      <c r="C1610" s="41">
        <f>IF($B1610="","",MIN(INDEX(Bemenet!$F$2:$F$301,$M1610),INDEX(Szabalyok!$B:$B,$N1610)))</f>
        <v/>
      </c>
      <c r="D1610" s="5">
        <f>IF(AND($B1610&lt;&gt;"",$C1610&lt;&gt;"",$B1610&lt;=$C1610),INDEX(Bemenet!$G$2:$G$301,$M1610),"")</f>
        <v/>
      </c>
      <c r="E1610" s="6">
        <f>IF(AND($B1610&lt;&gt;"",$C1610&lt;&gt;"",$B1610&lt;=$C1610),INDEX(Bemenet!$D$2:$D$301,$M1610),"")</f>
        <v/>
      </c>
      <c r="F1610" s="5">
        <f>IF(AND($B1610&lt;&gt;"",$C1610&lt;&gt;"",$B1610&lt;=$C1610),$C1610-$B1610+1,"")</f>
        <v/>
      </c>
      <c r="G1610" s="5">
        <f>IF($F1610="","",$F1610*$D1610)</f>
        <v/>
      </c>
      <c r="H1610" s="42">
        <f>IF($G1610="","",$O1610)</f>
        <v/>
      </c>
      <c r="I1610" s="5">
        <f>IF($G1610="","",$G1610*IF($H1610="",$O1610,$H1610)/100)</f>
        <v/>
      </c>
      <c r="J1610" s="5">
        <f>IF(OR($L1610="",NOT(COUNTIFS($L$2:$L1610,$L1610)=1)),"",SUMIFS($G:$G,$L:$L,$L1610))</f>
        <v/>
      </c>
      <c r="K1610" s="5">
        <f>IF(OR($L1610="",NOT(COUNTIFS($L$2:$L1610,$L1610)=1)),"",SUMIFS($I:$I,$L:$L,$L1610))</f>
        <v/>
      </c>
      <c r="L1610" s="6">
        <f>IF($B1610="","",YEAR($B1610))</f>
        <v/>
      </c>
      <c r="M1610" s="6">
        <f>INT((ROW()-2)/39)+1</f>
        <v/>
      </c>
      <c r="N1610" s="6">
        <f>MOD(ROW()-2,39)+2</f>
        <v/>
      </c>
      <c r="O1610" s="42">
        <f>IF(AND($B1610&lt;&gt;"",$C1610&lt;&gt;"",$B1610&lt;=$C1610),INDEX(Szabalyok!$C:$C,$N1610),"")</f>
        <v/>
      </c>
      <c r="P1610">
        <f>IF(D1610="",P1609,P1609+1)</f>
        <v/>
      </c>
    </row>
    <row r="1611">
      <c r="A1611">
        <f>IF(P1611=P1610,0,P1611)</f>
        <v/>
      </c>
      <c r="B1611" s="41">
        <f>IF($M1611&gt;300,"",IF(OR(INDEX(Bemenet!$E$2:$E$301,$M1611)="",INDEX(Bemenet!$F$2:$F$301,$M1611)=""),"",MAX(INDEX(Bemenet!$E$2:$E$301,$M1611),INDEX(Szabalyok!$A:$A,$N1611))))</f>
        <v/>
      </c>
      <c r="C1611" s="41">
        <f>IF($B1611="","",MIN(INDEX(Bemenet!$F$2:$F$301,$M1611),INDEX(Szabalyok!$B:$B,$N1611)))</f>
        <v/>
      </c>
      <c r="D1611" s="5">
        <f>IF(AND($B1611&lt;&gt;"",$C1611&lt;&gt;"",$B1611&lt;=$C1611),INDEX(Bemenet!$G$2:$G$301,$M1611),"")</f>
        <v/>
      </c>
      <c r="E1611" s="6">
        <f>IF(AND($B1611&lt;&gt;"",$C1611&lt;&gt;"",$B1611&lt;=$C1611),INDEX(Bemenet!$D$2:$D$301,$M1611),"")</f>
        <v/>
      </c>
      <c r="F1611" s="5">
        <f>IF(AND($B1611&lt;&gt;"",$C1611&lt;&gt;"",$B1611&lt;=$C1611),$C1611-$B1611+1,"")</f>
        <v/>
      </c>
      <c r="G1611" s="5">
        <f>IF($F1611="","",$F1611*$D1611)</f>
        <v/>
      </c>
      <c r="H1611" s="42">
        <f>IF($G1611="","",$O1611)</f>
        <v/>
      </c>
      <c r="I1611" s="5">
        <f>IF($G1611="","",$G1611*IF($H1611="",$O1611,$H1611)/100)</f>
        <v/>
      </c>
      <c r="J1611" s="5">
        <f>IF(OR($L1611="",NOT(COUNTIFS($L$2:$L1611,$L1611)=1)),"",SUMIFS($G:$G,$L:$L,$L1611))</f>
        <v/>
      </c>
      <c r="K1611" s="5">
        <f>IF(OR($L1611="",NOT(COUNTIFS($L$2:$L1611,$L1611)=1)),"",SUMIFS($I:$I,$L:$L,$L1611))</f>
        <v/>
      </c>
      <c r="L1611" s="6">
        <f>IF($B1611="","",YEAR($B1611))</f>
        <v/>
      </c>
      <c r="M1611" s="6">
        <f>INT((ROW()-2)/39)+1</f>
        <v/>
      </c>
      <c r="N1611" s="6">
        <f>MOD(ROW()-2,39)+2</f>
        <v/>
      </c>
      <c r="O1611" s="42">
        <f>IF(AND($B1611&lt;&gt;"",$C1611&lt;&gt;"",$B1611&lt;=$C1611),INDEX(Szabalyok!$C:$C,$N1611),"")</f>
        <v/>
      </c>
      <c r="P1611">
        <f>IF(D1611="",P1610,P1610+1)</f>
        <v/>
      </c>
    </row>
    <row r="1612">
      <c r="A1612">
        <f>IF(P1612=P1611,0,P1612)</f>
        <v/>
      </c>
      <c r="B1612" s="41">
        <f>IF($M1612&gt;300,"",IF(OR(INDEX(Bemenet!$E$2:$E$301,$M1612)="",INDEX(Bemenet!$F$2:$F$301,$M1612)=""),"",MAX(INDEX(Bemenet!$E$2:$E$301,$M1612),INDEX(Szabalyok!$A:$A,$N1612))))</f>
        <v/>
      </c>
      <c r="C1612" s="41">
        <f>IF($B1612="","",MIN(INDEX(Bemenet!$F$2:$F$301,$M1612),INDEX(Szabalyok!$B:$B,$N1612)))</f>
        <v/>
      </c>
      <c r="D1612" s="5">
        <f>IF(AND($B1612&lt;&gt;"",$C1612&lt;&gt;"",$B1612&lt;=$C1612),INDEX(Bemenet!$G$2:$G$301,$M1612),"")</f>
        <v/>
      </c>
      <c r="E1612" s="6">
        <f>IF(AND($B1612&lt;&gt;"",$C1612&lt;&gt;"",$B1612&lt;=$C1612),INDEX(Bemenet!$D$2:$D$301,$M1612),"")</f>
        <v/>
      </c>
      <c r="F1612" s="5">
        <f>IF(AND($B1612&lt;&gt;"",$C1612&lt;&gt;"",$B1612&lt;=$C1612),$C1612-$B1612+1,"")</f>
        <v/>
      </c>
      <c r="G1612" s="5">
        <f>IF($F1612="","",$F1612*$D1612)</f>
        <v/>
      </c>
      <c r="H1612" s="42">
        <f>IF($G1612="","",$O1612)</f>
        <v/>
      </c>
      <c r="I1612" s="5">
        <f>IF($G1612="","",$G1612*IF($H1612="",$O1612,$H1612)/100)</f>
        <v/>
      </c>
      <c r="J1612" s="5">
        <f>IF(OR($L1612="",NOT(COUNTIFS($L$2:$L1612,$L1612)=1)),"",SUMIFS($G:$G,$L:$L,$L1612))</f>
        <v/>
      </c>
      <c r="K1612" s="5">
        <f>IF(OR($L1612="",NOT(COUNTIFS($L$2:$L1612,$L1612)=1)),"",SUMIFS($I:$I,$L:$L,$L1612))</f>
        <v/>
      </c>
      <c r="L1612" s="6">
        <f>IF($B1612="","",YEAR($B1612))</f>
        <v/>
      </c>
      <c r="M1612" s="6">
        <f>INT((ROW()-2)/39)+1</f>
        <v/>
      </c>
      <c r="N1612" s="6">
        <f>MOD(ROW()-2,39)+2</f>
        <v/>
      </c>
      <c r="O1612" s="42">
        <f>IF(AND($B1612&lt;&gt;"",$C1612&lt;&gt;"",$B1612&lt;=$C1612),INDEX(Szabalyok!$C:$C,$N1612),"")</f>
        <v/>
      </c>
      <c r="P1612">
        <f>IF(D1612="",P1611,P1611+1)</f>
        <v/>
      </c>
    </row>
    <row r="1613">
      <c r="A1613">
        <f>IF(P1613=P1612,0,P1613)</f>
        <v/>
      </c>
      <c r="B1613" s="41">
        <f>IF($M1613&gt;300,"",IF(OR(INDEX(Bemenet!$E$2:$E$301,$M1613)="",INDEX(Bemenet!$F$2:$F$301,$M1613)=""),"",MAX(INDEX(Bemenet!$E$2:$E$301,$M1613),INDEX(Szabalyok!$A:$A,$N1613))))</f>
        <v/>
      </c>
      <c r="C1613" s="41">
        <f>IF($B1613="","",MIN(INDEX(Bemenet!$F$2:$F$301,$M1613),INDEX(Szabalyok!$B:$B,$N1613)))</f>
        <v/>
      </c>
      <c r="D1613" s="5">
        <f>IF(AND($B1613&lt;&gt;"",$C1613&lt;&gt;"",$B1613&lt;=$C1613),INDEX(Bemenet!$G$2:$G$301,$M1613),"")</f>
        <v/>
      </c>
      <c r="E1613" s="6">
        <f>IF(AND($B1613&lt;&gt;"",$C1613&lt;&gt;"",$B1613&lt;=$C1613),INDEX(Bemenet!$D$2:$D$301,$M1613),"")</f>
        <v/>
      </c>
      <c r="F1613" s="5">
        <f>IF(AND($B1613&lt;&gt;"",$C1613&lt;&gt;"",$B1613&lt;=$C1613),$C1613-$B1613+1,"")</f>
        <v/>
      </c>
      <c r="G1613" s="5">
        <f>IF($F1613="","",$F1613*$D1613)</f>
        <v/>
      </c>
      <c r="H1613" s="42">
        <f>IF($G1613="","",$O1613)</f>
        <v/>
      </c>
      <c r="I1613" s="5">
        <f>IF($G1613="","",$G1613*IF($H1613="",$O1613,$H1613)/100)</f>
        <v/>
      </c>
      <c r="J1613" s="5">
        <f>IF(OR($L1613="",NOT(COUNTIFS($L$2:$L1613,$L1613)=1)),"",SUMIFS($G:$G,$L:$L,$L1613))</f>
        <v/>
      </c>
      <c r="K1613" s="5">
        <f>IF(OR($L1613="",NOT(COUNTIFS($L$2:$L1613,$L1613)=1)),"",SUMIFS($I:$I,$L:$L,$L1613))</f>
        <v/>
      </c>
      <c r="L1613" s="6">
        <f>IF($B1613="","",YEAR($B1613))</f>
        <v/>
      </c>
      <c r="M1613" s="6">
        <f>INT((ROW()-2)/39)+1</f>
        <v/>
      </c>
      <c r="N1613" s="6">
        <f>MOD(ROW()-2,39)+2</f>
        <v/>
      </c>
      <c r="O1613" s="42">
        <f>IF(AND($B1613&lt;&gt;"",$C1613&lt;&gt;"",$B1613&lt;=$C1613),INDEX(Szabalyok!$C:$C,$N1613),"")</f>
        <v/>
      </c>
      <c r="P1613">
        <f>IF(D1613="",P1612,P1612+1)</f>
        <v/>
      </c>
    </row>
    <row r="1614">
      <c r="A1614">
        <f>IF(P1614=P1613,0,P1614)</f>
        <v/>
      </c>
      <c r="B1614" s="41">
        <f>IF($M1614&gt;300,"",IF(OR(INDEX(Bemenet!$E$2:$E$301,$M1614)="",INDEX(Bemenet!$F$2:$F$301,$M1614)=""),"",MAX(INDEX(Bemenet!$E$2:$E$301,$M1614),INDEX(Szabalyok!$A:$A,$N1614))))</f>
        <v/>
      </c>
      <c r="C1614" s="41">
        <f>IF($B1614="","",MIN(INDEX(Bemenet!$F$2:$F$301,$M1614),INDEX(Szabalyok!$B:$B,$N1614)))</f>
        <v/>
      </c>
      <c r="D1614" s="5">
        <f>IF(AND($B1614&lt;&gt;"",$C1614&lt;&gt;"",$B1614&lt;=$C1614),INDEX(Bemenet!$G$2:$G$301,$M1614),"")</f>
        <v/>
      </c>
      <c r="E1614" s="6">
        <f>IF(AND($B1614&lt;&gt;"",$C1614&lt;&gt;"",$B1614&lt;=$C1614),INDEX(Bemenet!$D$2:$D$301,$M1614),"")</f>
        <v/>
      </c>
      <c r="F1614" s="5">
        <f>IF(AND($B1614&lt;&gt;"",$C1614&lt;&gt;"",$B1614&lt;=$C1614),$C1614-$B1614+1,"")</f>
        <v/>
      </c>
      <c r="G1614" s="5">
        <f>IF($F1614="","",$F1614*$D1614)</f>
        <v/>
      </c>
      <c r="H1614" s="42">
        <f>IF($G1614="","",$O1614)</f>
        <v/>
      </c>
      <c r="I1614" s="5">
        <f>IF($G1614="","",$G1614*IF($H1614="",$O1614,$H1614)/100)</f>
        <v/>
      </c>
      <c r="J1614" s="5">
        <f>IF(OR($L1614="",NOT(COUNTIFS($L$2:$L1614,$L1614)=1)),"",SUMIFS($G:$G,$L:$L,$L1614))</f>
        <v/>
      </c>
      <c r="K1614" s="5">
        <f>IF(OR($L1614="",NOT(COUNTIFS($L$2:$L1614,$L1614)=1)),"",SUMIFS($I:$I,$L:$L,$L1614))</f>
        <v/>
      </c>
      <c r="L1614" s="6">
        <f>IF($B1614="","",YEAR($B1614))</f>
        <v/>
      </c>
      <c r="M1614" s="6">
        <f>INT((ROW()-2)/39)+1</f>
        <v/>
      </c>
      <c r="N1614" s="6">
        <f>MOD(ROW()-2,39)+2</f>
        <v/>
      </c>
      <c r="O1614" s="42">
        <f>IF(AND($B1614&lt;&gt;"",$C1614&lt;&gt;"",$B1614&lt;=$C1614),INDEX(Szabalyok!$C:$C,$N1614),"")</f>
        <v/>
      </c>
      <c r="P1614">
        <f>IF(D1614="",P1613,P1613+1)</f>
        <v/>
      </c>
    </row>
    <row r="1615">
      <c r="A1615">
        <f>IF(P1615=P1614,0,P1615)</f>
        <v/>
      </c>
      <c r="B1615" s="41">
        <f>IF($M1615&gt;300,"",IF(OR(INDEX(Bemenet!$E$2:$E$301,$M1615)="",INDEX(Bemenet!$F$2:$F$301,$M1615)=""),"",MAX(INDEX(Bemenet!$E$2:$E$301,$M1615),INDEX(Szabalyok!$A:$A,$N1615))))</f>
        <v/>
      </c>
      <c r="C1615" s="41">
        <f>IF($B1615="","",MIN(INDEX(Bemenet!$F$2:$F$301,$M1615),INDEX(Szabalyok!$B:$B,$N1615)))</f>
        <v/>
      </c>
      <c r="D1615" s="5">
        <f>IF(AND($B1615&lt;&gt;"",$C1615&lt;&gt;"",$B1615&lt;=$C1615),INDEX(Bemenet!$G$2:$G$301,$M1615),"")</f>
        <v/>
      </c>
      <c r="E1615" s="6">
        <f>IF(AND($B1615&lt;&gt;"",$C1615&lt;&gt;"",$B1615&lt;=$C1615),INDEX(Bemenet!$D$2:$D$301,$M1615),"")</f>
        <v/>
      </c>
      <c r="F1615" s="5">
        <f>IF(AND($B1615&lt;&gt;"",$C1615&lt;&gt;"",$B1615&lt;=$C1615),$C1615-$B1615+1,"")</f>
        <v/>
      </c>
      <c r="G1615" s="5">
        <f>IF($F1615="","",$F1615*$D1615)</f>
        <v/>
      </c>
      <c r="H1615" s="42">
        <f>IF($G1615="","",$O1615)</f>
        <v/>
      </c>
      <c r="I1615" s="5">
        <f>IF($G1615="","",$G1615*IF($H1615="",$O1615,$H1615)/100)</f>
        <v/>
      </c>
      <c r="J1615" s="5">
        <f>IF(OR($L1615="",NOT(COUNTIFS($L$2:$L1615,$L1615)=1)),"",SUMIFS($G:$G,$L:$L,$L1615))</f>
        <v/>
      </c>
      <c r="K1615" s="5">
        <f>IF(OR($L1615="",NOT(COUNTIFS($L$2:$L1615,$L1615)=1)),"",SUMIFS($I:$I,$L:$L,$L1615))</f>
        <v/>
      </c>
      <c r="L1615" s="6">
        <f>IF($B1615="","",YEAR($B1615))</f>
        <v/>
      </c>
      <c r="M1615" s="6">
        <f>INT((ROW()-2)/39)+1</f>
        <v/>
      </c>
      <c r="N1615" s="6">
        <f>MOD(ROW()-2,39)+2</f>
        <v/>
      </c>
      <c r="O1615" s="42">
        <f>IF(AND($B1615&lt;&gt;"",$C1615&lt;&gt;"",$B1615&lt;=$C1615),INDEX(Szabalyok!$C:$C,$N1615),"")</f>
        <v/>
      </c>
      <c r="P1615">
        <f>IF(D1615="",P1614,P1614+1)</f>
        <v/>
      </c>
    </row>
    <row r="1616">
      <c r="A1616">
        <f>IF(P1616=P1615,0,P1616)</f>
        <v/>
      </c>
      <c r="B1616" s="41">
        <f>IF($M1616&gt;300,"",IF(OR(INDEX(Bemenet!$E$2:$E$301,$M1616)="",INDEX(Bemenet!$F$2:$F$301,$M1616)=""),"",MAX(INDEX(Bemenet!$E$2:$E$301,$M1616),INDEX(Szabalyok!$A:$A,$N1616))))</f>
        <v/>
      </c>
      <c r="C1616" s="41">
        <f>IF($B1616="","",MIN(INDEX(Bemenet!$F$2:$F$301,$M1616),INDEX(Szabalyok!$B:$B,$N1616)))</f>
        <v/>
      </c>
      <c r="D1616" s="5">
        <f>IF(AND($B1616&lt;&gt;"",$C1616&lt;&gt;"",$B1616&lt;=$C1616),INDEX(Bemenet!$G$2:$G$301,$M1616),"")</f>
        <v/>
      </c>
      <c r="E1616" s="6">
        <f>IF(AND($B1616&lt;&gt;"",$C1616&lt;&gt;"",$B1616&lt;=$C1616),INDEX(Bemenet!$D$2:$D$301,$M1616),"")</f>
        <v/>
      </c>
      <c r="F1616" s="5">
        <f>IF(AND($B1616&lt;&gt;"",$C1616&lt;&gt;"",$B1616&lt;=$C1616),$C1616-$B1616+1,"")</f>
        <v/>
      </c>
      <c r="G1616" s="5">
        <f>IF($F1616="","",$F1616*$D1616)</f>
        <v/>
      </c>
      <c r="H1616" s="42">
        <f>IF($G1616="","",$O1616)</f>
        <v/>
      </c>
      <c r="I1616" s="5">
        <f>IF($G1616="","",$G1616*IF($H1616="",$O1616,$H1616)/100)</f>
        <v/>
      </c>
      <c r="J1616" s="5">
        <f>IF(OR($L1616="",NOT(COUNTIFS($L$2:$L1616,$L1616)=1)),"",SUMIFS($G:$G,$L:$L,$L1616))</f>
        <v/>
      </c>
      <c r="K1616" s="5">
        <f>IF(OR($L1616="",NOT(COUNTIFS($L$2:$L1616,$L1616)=1)),"",SUMIFS($I:$I,$L:$L,$L1616))</f>
        <v/>
      </c>
      <c r="L1616" s="6">
        <f>IF($B1616="","",YEAR($B1616))</f>
        <v/>
      </c>
      <c r="M1616" s="6">
        <f>INT((ROW()-2)/39)+1</f>
        <v/>
      </c>
      <c r="N1616" s="6">
        <f>MOD(ROW()-2,39)+2</f>
        <v/>
      </c>
      <c r="O1616" s="42">
        <f>IF(AND($B1616&lt;&gt;"",$C1616&lt;&gt;"",$B1616&lt;=$C1616),INDEX(Szabalyok!$C:$C,$N1616),"")</f>
        <v/>
      </c>
      <c r="P1616">
        <f>IF(D1616="",P1615,P1615+1)</f>
        <v/>
      </c>
    </row>
    <row r="1617">
      <c r="A1617">
        <f>IF(P1617=P1616,0,P1617)</f>
        <v/>
      </c>
      <c r="B1617" s="41">
        <f>IF($M1617&gt;300,"",IF(OR(INDEX(Bemenet!$E$2:$E$301,$M1617)="",INDEX(Bemenet!$F$2:$F$301,$M1617)=""),"",MAX(INDEX(Bemenet!$E$2:$E$301,$M1617),INDEX(Szabalyok!$A:$A,$N1617))))</f>
        <v/>
      </c>
      <c r="C1617" s="41">
        <f>IF($B1617="","",MIN(INDEX(Bemenet!$F$2:$F$301,$M1617),INDEX(Szabalyok!$B:$B,$N1617)))</f>
        <v/>
      </c>
      <c r="D1617" s="5">
        <f>IF(AND($B1617&lt;&gt;"",$C1617&lt;&gt;"",$B1617&lt;=$C1617),INDEX(Bemenet!$G$2:$G$301,$M1617),"")</f>
        <v/>
      </c>
      <c r="E1617" s="6">
        <f>IF(AND($B1617&lt;&gt;"",$C1617&lt;&gt;"",$B1617&lt;=$C1617),INDEX(Bemenet!$D$2:$D$301,$M1617),"")</f>
        <v/>
      </c>
      <c r="F1617" s="5">
        <f>IF(AND($B1617&lt;&gt;"",$C1617&lt;&gt;"",$B1617&lt;=$C1617),$C1617-$B1617+1,"")</f>
        <v/>
      </c>
      <c r="G1617" s="5">
        <f>IF($F1617="","",$F1617*$D1617)</f>
        <v/>
      </c>
      <c r="H1617" s="42">
        <f>IF($G1617="","",$O1617)</f>
        <v/>
      </c>
      <c r="I1617" s="5">
        <f>IF($G1617="","",$G1617*IF($H1617="",$O1617,$H1617)/100)</f>
        <v/>
      </c>
      <c r="J1617" s="5">
        <f>IF(OR($L1617="",NOT(COUNTIFS($L$2:$L1617,$L1617)=1)),"",SUMIFS($G:$G,$L:$L,$L1617))</f>
        <v/>
      </c>
      <c r="K1617" s="5">
        <f>IF(OR($L1617="",NOT(COUNTIFS($L$2:$L1617,$L1617)=1)),"",SUMIFS($I:$I,$L:$L,$L1617))</f>
        <v/>
      </c>
      <c r="L1617" s="6">
        <f>IF($B1617="","",YEAR($B1617))</f>
        <v/>
      </c>
      <c r="M1617" s="6">
        <f>INT((ROW()-2)/39)+1</f>
        <v/>
      </c>
      <c r="N1617" s="6">
        <f>MOD(ROW()-2,39)+2</f>
        <v/>
      </c>
      <c r="O1617" s="42">
        <f>IF(AND($B1617&lt;&gt;"",$C1617&lt;&gt;"",$B1617&lt;=$C1617),INDEX(Szabalyok!$C:$C,$N1617),"")</f>
        <v/>
      </c>
      <c r="P1617">
        <f>IF(D1617="",P1616,P1616+1)</f>
        <v/>
      </c>
    </row>
    <row r="1618">
      <c r="A1618">
        <f>IF(P1618=P1617,0,P1618)</f>
        <v/>
      </c>
      <c r="B1618" s="41">
        <f>IF($M1618&gt;300,"",IF(OR(INDEX(Bemenet!$E$2:$E$301,$M1618)="",INDEX(Bemenet!$F$2:$F$301,$M1618)=""),"",MAX(INDEX(Bemenet!$E$2:$E$301,$M1618),INDEX(Szabalyok!$A:$A,$N1618))))</f>
        <v/>
      </c>
      <c r="C1618" s="41">
        <f>IF($B1618="","",MIN(INDEX(Bemenet!$F$2:$F$301,$M1618),INDEX(Szabalyok!$B:$B,$N1618)))</f>
        <v/>
      </c>
      <c r="D1618" s="5">
        <f>IF(AND($B1618&lt;&gt;"",$C1618&lt;&gt;"",$B1618&lt;=$C1618),INDEX(Bemenet!$G$2:$G$301,$M1618),"")</f>
        <v/>
      </c>
      <c r="E1618" s="6">
        <f>IF(AND($B1618&lt;&gt;"",$C1618&lt;&gt;"",$B1618&lt;=$C1618),INDEX(Bemenet!$D$2:$D$301,$M1618),"")</f>
        <v/>
      </c>
      <c r="F1618" s="5">
        <f>IF(AND($B1618&lt;&gt;"",$C1618&lt;&gt;"",$B1618&lt;=$C1618),$C1618-$B1618+1,"")</f>
        <v/>
      </c>
      <c r="G1618" s="5">
        <f>IF($F1618="","",$F1618*$D1618)</f>
        <v/>
      </c>
      <c r="H1618" s="42">
        <f>IF($G1618="","",$O1618)</f>
        <v/>
      </c>
      <c r="I1618" s="5">
        <f>IF($G1618="","",$G1618*IF($H1618="",$O1618,$H1618)/100)</f>
        <v/>
      </c>
      <c r="J1618" s="5">
        <f>IF(OR($L1618="",NOT(COUNTIFS($L$2:$L1618,$L1618)=1)),"",SUMIFS($G:$G,$L:$L,$L1618))</f>
        <v/>
      </c>
      <c r="K1618" s="5">
        <f>IF(OR($L1618="",NOT(COUNTIFS($L$2:$L1618,$L1618)=1)),"",SUMIFS($I:$I,$L:$L,$L1618))</f>
        <v/>
      </c>
      <c r="L1618" s="6">
        <f>IF($B1618="","",YEAR($B1618))</f>
        <v/>
      </c>
      <c r="M1618" s="6">
        <f>INT((ROW()-2)/39)+1</f>
        <v/>
      </c>
      <c r="N1618" s="6">
        <f>MOD(ROW()-2,39)+2</f>
        <v/>
      </c>
      <c r="O1618" s="42">
        <f>IF(AND($B1618&lt;&gt;"",$C1618&lt;&gt;"",$B1618&lt;=$C1618),INDEX(Szabalyok!$C:$C,$N1618),"")</f>
        <v/>
      </c>
      <c r="P1618">
        <f>IF(D1618="",P1617,P1617+1)</f>
        <v/>
      </c>
    </row>
    <row r="1619">
      <c r="A1619">
        <f>IF(P1619=P1618,0,P1619)</f>
        <v/>
      </c>
      <c r="B1619" s="41">
        <f>IF($M1619&gt;300,"",IF(OR(INDEX(Bemenet!$E$2:$E$301,$M1619)="",INDEX(Bemenet!$F$2:$F$301,$M1619)=""),"",MAX(INDEX(Bemenet!$E$2:$E$301,$M1619),INDEX(Szabalyok!$A:$A,$N1619))))</f>
        <v/>
      </c>
      <c r="C1619" s="41">
        <f>IF($B1619="","",MIN(INDEX(Bemenet!$F$2:$F$301,$M1619),INDEX(Szabalyok!$B:$B,$N1619)))</f>
        <v/>
      </c>
      <c r="D1619" s="5">
        <f>IF(AND($B1619&lt;&gt;"",$C1619&lt;&gt;"",$B1619&lt;=$C1619),INDEX(Bemenet!$G$2:$G$301,$M1619),"")</f>
        <v/>
      </c>
      <c r="E1619" s="6">
        <f>IF(AND($B1619&lt;&gt;"",$C1619&lt;&gt;"",$B1619&lt;=$C1619),INDEX(Bemenet!$D$2:$D$301,$M1619),"")</f>
        <v/>
      </c>
      <c r="F1619" s="5">
        <f>IF(AND($B1619&lt;&gt;"",$C1619&lt;&gt;"",$B1619&lt;=$C1619),$C1619-$B1619+1,"")</f>
        <v/>
      </c>
      <c r="G1619" s="5">
        <f>IF($F1619="","",$F1619*$D1619)</f>
        <v/>
      </c>
      <c r="H1619" s="42">
        <f>IF($G1619="","",$O1619)</f>
        <v/>
      </c>
      <c r="I1619" s="5">
        <f>IF($G1619="","",$G1619*IF($H1619="",$O1619,$H1619)/100)</f>
        <v/>
      </c>
      <c r="J1619" s="5">
        <f>IF(OR($L1619="",NOT(COUNTIFS($L$2:$L1619,$L1619)=1)),"",SUMIFS($G:$G,$L:$L,$L1619))</f>
        <v/>
      </c>
      <c r="K1619" s="5">
        <f>IF(OR($L1619="",NOT(COUNTIFS($L$2:$L1619,$L1619)=1)),"",SUMIFS($I:$I,$L:$L,$L1619))</f>
        <v/>
      </c>
      <c r="L1619" s="6">
        <f>IF($B1619="","",YEAR($B1619))</f>
        <v/>
      </c>
      <c r="M1619" s="6">
        <f>INT((ROW()-2)/39)+1</f>
        <v/>
      </c>
      <c r="N1619" s="6">
        <f>MOD(ROW()-2,39)+2</f>
        <v/>
      </c>
      <c r="O1619" s="42">
        <f>IF(AND($B1619&lt;&gt;"",$C1619&lt;&gt;"",$B1619&lt;=$C1619),INDEX(Szabalyok!$C:$C,$N1619),"")</f>
        <v/>
      </c>
      <c r="P1619">
        <f>IF(D1619="",P1618,P1618+1)</f>
        <v/>
      </c>
    </row>
    <row r="1620">
      <c r="A1620">
        <f>IF(P1620=P1619,0,P1620)</f>
        <v/>
      </c>
      <c r="B1620" s="41">
        <f>IF($M1620&gt;300,"",IF(OR(INDEX(Bemenet!$E$2:$E$301,$M1620)="",INDEX(Bemenet!$F$2:$F$301,$M1620)=""),"",MAX(INDEX(Bemenet!$E$2:$E$301,$M1620),INDEX(Szabalyok!$A:$A,$N1620))))</f>
        <v/>
      </c>
      <c r="C1620" s="41">
        <f>IF($B1620="","",MIN(INDEX(Bemenet!$F$2:$F$301,$M1620),INDEX(Szabalyok!$B:$B,$N1620)))</f>
        <v/>
      </c>
      <c r="D1620" s="5">
        <f>IF(AND($B1620&lt;&gt;"",$C1620&lt;&gt;"",$B1620&lt;=$C1620),INDEX(Bemenet!$G$2:$G$301,$M1620),"")</f>
        <v/>
      </c>
      <c r="E1620" s="6">
        <f>IF(AND($B1620&lt;&gt;"",$C1620&lt;&gt;"",$B1620&lt;=$C1620),INDEX(Bemenet!$D$2:$D$301,$M1620),"")</f>
        <v/>
      </c>
      <c r="F1620" s="5">
        <f>IF(AND($B1620&lt;&gt;"",$C1620&lt;&gt;"",$B1620&lt;=$C1620),$C1620-$B1620+1,"")</f>
        <v/>
      </c>
      <c r="G1620" s="5">
        <f>IF($F1620="","",$F1620*$D1620)</f>
        <v/>
      </c>
      <c r="H1620" s="42">
        <f>IF($G1620="","",$O1620)</f>
        <v/>
      </c>
      <c r="I1620" s="5">
        <f>IF($G1620="","",$G1620*IF($H1620="",$O1620,$H1620)/100)</f>
        <v/>
      </c>
      <c r="J1620" s="5">
        <f>IF(OR($L1620="",NOT(COUNTIFS($L$2:$L1620,$L1620)=1)),"",SUMIFS($G:$G,$L:$L,$L1620))</f>
        <v/>
      </c>
      <c r="K1620" s="5">
        <f>IF(OR($L1620="",NOT(COUNTIFS($L$2:$L1620,$L1620)=1)),"",SUMIFS($I:$I,$L:$L,$L1620))</f>
        <v/>
      </c>
      <c r="L1620" s="6">
        <f>IF($B1620="","",YEAR($B1620))</f>
        <v/>
      </c>
      <c r="M1620" s="6">
        <f>INT((ROW()-2)/39)+1</f>
        <v/>
      </c>
      <c r="N1620" s="6">
        <f>MOD(ROW()-2,39)+2</f>
        <v/>
      </c>
      <c r="O1620" s="42">
        <f>IF(AND($B1620&lt;&gt;"",$C1620&lt;&gt;"",$B1620&lt;=$C1620),INDEX(Szabalyok!$C:$C,$N1620),"")</f>
        <v/>
      </c>
      <c r="P1620">
        <f>IF(D1620="",P1619,P1619+1)</f>
        <v/>
      </c>
    </row>
    <row r="1621">
      <c r="A1621">
        <f>IF(P1621=P1620,0,P1621)</f>
        <v/>
      </c>
      <c r="B1621" s="41">
        <f>IF($M1621&gt;300,"",IF(OR(INDEX(Bemenet!$E$2:$E$301,$M1621)="",INDEX(Bemenet!$F$2:$F$301,$M1621)=""),"",MAX(INDEX(Bemenet!$E$2:$E$301,$M1621),INDEX(Szabalyok!$A:$A,$N1621))))</f>
        <v/>
      </c>
      <c r="C1621" s="41">
        <f>IF($B1621="","",MIN(INDEX(Bemenet!$F$2:$F$301,$M1621),INDEX(Szabalyok!$B:$B,$N1621)))</f>
        <v/>
      </c>
      <c r="D1621" s="5">
        <f>IF(AND($B1621&lt;&gt;"",$C1621&lt;&gt;"",$B1621&lt;=$C1621),INDEX(Bemenet!$G$2:$G$301,$M1621),"")</f>
        <v/>
      </c>
      <c r="E1621" s="6">
        <f>IF(AND($B1621&lt;&gt;"",$C1621&lt;&gt;"",$B1621&lt;=$C1621),INDEX(Bemenet!$D$2:$D$301,$M1621),"")</f>
        <v/>
      </c>
      <c r="F1621" s="5">
        <f>IF(AND($B1621&lt;&gt;"",$C1621&lt;&gt;"",$B1621&lt;=$C1621),$C1621-$B1621+1,"")</f>
        <v/>
      </c>
      <c r="G1621" s="5">
        <f>IF($F1621="","",$F1621*$D1621)</f>
        <v/>
      </c>
      <c r="H1621" s="42">
        <f>IF($G1621="","",$O1621)</f>
        <v/>
      </c>
      <c r="I1621" s="5">
        <f>IF($G1621="","",$G1621*IF($H1621="",$O1621,$H1621)/100)</f>
        <v/>
      </c>
      <c r="J1621" s="5">
        <f>IF(OR($L1621="",NOT(COUNTIFS($L$2:$L1621,$L1621)=1)),"",SUMIFS($G:$G,$L:$L,$L1621))</f>
        <v/>
      </c>
      <c r="K1621" s="5">
        <f>IF(OR($L1621="",NOT(COUNTIFS($L$2:$L1621,$L1621)=1)),"",SUMIFS($I:$I,$L:$L,$L1621))</f>
        <v/>
      </c>
      <c r="L1621" s="6">
        <f>IF($B1621="","",YEAR($B1621))</f>
        <v/>
      </c>
      <c r="M1621" s="6">
        <f>INT((ROW()-2)/39)+1</f>
        <v/>
      </c>
      <c r="N1621" s="6">
        <f>MOD(ROW()-2,39)+2</f>
        <v/>
      </c>
      <c r="O1621" s="42">
        <f>IF(AND($B1621&lt;&gt;"",$C1621&lt;&gt;"",$B1621&lt;=$C1621),INDEX(Szabalyok!$C:$C,$N1621),"")</f>
        <v/>
      </c>
      <c r="P1621">
        <f>IF(D1621="",P1620,P1620+1)</f>
        <v/>
      </c>
    </row>
    <row r="1622">
      <c r="A1622">
        <f>IF(P1622=P1621,0,P1622)</f>
        <v/>
      </c>
      <c r="B1622" s="41">
        <f>IF($M1622&gt;300,"",IF(OR(INDEX(Bemenet!$E$2:$E$301,$M1622)="",INDEX(Bemenet!$F$2:$F$301,$M1622)=""),"",MAX(INDEX(Bemenet!$E$2:$E$301,$M1622),INDEX(Szabalyok!$A:$A,$N1622))))</f>
        <v/>
      </c>
      <c r="C1622" s="41">
        <f>IF($B1622="","",MIN(INDEX(Bemenet!$F$2:$F$301,$M1622),INDEX(Szabalyok!$B:$B,$N1622)))</f>
        <v/>
      </c>
      <c r="D1622" s="5">
        <f>IF(AND($B1622&lt;&gt;"",$C1622&lt;&gt;"",$B1622&lt;=$C1622),INDEX(Bemenet!$G$2:$G$301,$M1622),"")</f>
        <v/>
      </c>
      <c r="E1622" s="6">
        <f>IF(AND($B1622&lt;&gt;"",$C1622&lt;&gt;"",$B1622&lt;=$C1622),INDEX(Bemenet!$D$2:$D$301,$M1622),"")</f>
        <v/>
      </c>
      <c r="F1622" s="5">
        <f>IF(AND($B1622&lt;&gt;"",$C1622&lt;&gt;"",$B1622&lt;=$C1622),$C1622-$B1622+1,"")</f>
        <v/>
      </c>
      <c r="G1622" s="5">
        <f>IF($F1622="","",$F1622*$D1622)</f>
        <v/>
      </c>
      <c r="H1622" s="42">
        <f>IF($G1622="","",$O1622)</f>
        <v/>
      </c>
      <c r="I1622" s="5">
        <f>IF($G1622="","",$G1622*IF($H1622="",$O1622,$H1622)/100)</f>
        <v/>
      </c>
      <c r="J1622" s="5">
        <f>IF(OR($L1622="",NOT(COUNTIFS($L$2:$L1622,$L1622)=1)),"",SUMIFS($G:$G,$L:$L,$L1622))</f>
        <v/>
      </c>
      <c r="K1622" s="5">
        <f>IF(OR($L1622="",NOT(COUNTIFS($L$2:$L1622,$L1622)=1)),"",SUMIFS($I:$I,$L:$L,$L1622))</f>
        <v/>
      </c>
      <c r="L1622" s="6">
        <f>IF($B1622="","",YEAR($B1622))</f>
        <v/>
      </c>
      <c r="M1622" s="6">
        <f>INT((ROW()-2)/39)+1</f>
        <v/>
      </c>
      <c r="N1622" s="6">
        <f>MOD(ROW()-2,39)+2</f>
        <v/>
      </c>
      <c r="O1622" s="42">
        <f>IF(AND($B1622&lt;&gt;"",$C1622&lt;&gt;"",$B1622&lt;=$C1622),INDEX(Szabalyok!$C:$C,$N1622),"")</f>
        <v/>
      </c>
      <c r="P1622">
        <f>IF(D1622="",P1621,P1621+1)</f>
        <v/>
      </c>
    </row>
    <row r="1623">
      <c r="A1623">
        <f>IF(P1623=P1622,0,P1623)</f>
        <v/>
      </c>
      <c r="B1623" s="41">
        <f>IF($M1623&gt;300,"",IF(OR(INDEX(Bemenet!$E$2:$E$301,$M1623)="",INDEX(Bemenet!$F$2:$F$301,$M1623)=""),"",MAX(INDEX(Bemenet!$E$2:$E$301,$M1623),INDEX(Szabalyok!$A:$A,$N1623))))</f>
        <v/>
      </c>
      <c r="C1623" s="41">
        <f>IF($B1623="","",MIN(INDEX(Bemenet!$F$2:$F$301,$M1623),INDEX(Szabalyok!$B:$B,$N1623)))</f>
        <v/>
      </c>
      <c r="D1623" s="5">
        <f>IF(AND($B1623&lt;&gt;"",$C1623&lt;&gt;"",$B1623&lt;=$C1623),INDEX(Bemenet!$G$2:$G$301,$M1623),"")</f>
        <v/>
      </c>
      <c r="E1623" s="6">
        <f>IF(AND($B1623&lt;&gt;"",$C1623&lt;&gt;"",$B1623&lt;=$C1623),INDEX(Bemenet!$D$2:$D$301,$M1623),"")</f>
        <v/>
      </c>
      <c r="F1623" s="5">
        <f>IF(AND($B1623&lt;&gt;"",$C1623&lt;&gt;"",$B1623&lt;=$C1623),$C1623-$B1623+1,"")</f>
        <v/>
      </c>
      <c r="G1623" s="5">
        <f>IF($F1623="","",$F1623*$D1623)</f>
        <v/>
      </c>
      <c r="H1623" s="42">
        <f>IF($G1623="","",$O1623)</f>
        <v/>
      </c>
      <c r="I1623" s="5">
        <f>IF($G1623="","",$G1623*IF($H1623="",$O1623,$H1623)/100)</f>
        <v/>
      </c>
      <c r="J1623" s="5">
        <f>IF(OR($L1623="",NOT(COUNTIFS($L$2:$L1623,$L1623)=1)),"",SUMIFS($G:$G,$L:$L,$L1623))</f>
        <v/>
      </c>
      <c r="K1623" s="5">
        <f>IF(OR($L1623="",NOT(COUNTIFS($L$2:$L1623,$L1623)=1)),"",SUMIFS($I:$I,$L:$L,$L1623))</f>
        <v/>
      </c>
      <c r="L1623" s="6">
        <f>IF($B1623="","",YEAR($B1623))</f>
        <v/>
      </c>
      <c r="M1623" s="6">
        <f>INT((ROW()-2)/39)+1</f>
        <v/>
      </c>
      <c r="N1623" s="6">
        <f>MOD(ROW()-2,39)+2</f>
        <v/>
      </c>
      <c r="O1623" s="42">
        <f>IF(AND($B1623&lt;&gt;"",$C1623&lt;&gt;"",$B1623&lt;=$C1623),INDEX(Szabalyok!$C:$C,$N1623),"")</f>
        <v/>
      </c>
      <c r="P1623">
        <f>IF(D1623="",P1622,P1622+1)</f>
        <v/>
      </c>
    </row>
    <row r="1624">
      <c r="A1624">
        <f>IF(P1624=P1623,0,P1624)</f>
        <v/>
      </c>
      <c r="B1624" s="41">
        <f>IF($M1624&gt;300,"",IF(OR(INDEX(Bemenet!$E$2:$E$301,$M1624)="",INDEX(Bemenet!$F$2:$F$301,$M1624)=""),"",MAX(INDEX(Bemenet!$E$2:$E$301,$M1624),INDEX(Szabalyok!$A:$A,$N1624))))</f>
        <v/>
      </c>
      <c r="C1624" s="41">
        <f>IF($B1624="","",MIN(INDEX(Bemenet!$F$2:$F$301,$M1624),INDEX(Szabalyok!$B:$B,$N1624)))</f>
        <v/>
      </c>
      <c r="D1624" s="5">
        <f>IF(AND($B1624&lt;&gt;"",$C1624&lt;&gt;"",$B1624&lt;=$C1624),INDEX(Bemenet!$G$2:$G$301,$M1624),"")</f>
        <v/>
      </c>
      <c r="E1624" s="6">
        <f>IF(AND($B1624&lt;&gt;"",$C1624&lt;&gt;"",$B1624&lt;=$C1624),INDEX(Bemenet!$D$2:$D$301,$M1624),"")</f>
        <v/>
      </c>
      <c r="F1624" s="5">
        <f>IF(AND($B1624&lt;&gt;"",$C1624&lt;&gt;"",$B1624&lt;=$C1624),$C1624-$B1624+1,"")</f>
        <v/>
      </c>
      <c r="G1624" s="5">
        <f>IF($F1624="","",$F1624*$D1624)</f>
        <v/>
      </c>
      <c r="H1624" s="42">
        <f>IF($G1624="","",$O1624)</f>
        <v/>
      </c>
      <c r="I1624" s="5">
        <f>IF($G1624="","",$G1624*IF($H1624="",$O1624,$H1624)/100)</f>
        <v/>
      </c>
      <c r="J1624" s="5">
        <f>IF(OR($L1624="",NOT(COUNTIFS($L$2:$L1624,$L1624)=1)),"",SUMIFS($G:$G,$L:$L,$L1624))</f>
        <v/>
      </c>
      <c r="K1624" s="5">
        <f>IF(OR($L1624="",NOT(COUNTIFS($L$2:$L1624,$L1624)=1)),"",SUMIFS($I:$I,$L:$L,$L1624))</f>
        <v/>
      </c>
      <c r="L1624" s="6">
        <f>IF($B1624="","",YEAR($B1624))</f>
        <v/>
      </c>
      <c r="M1624" s="6">
        <f>INT((ROW()-2)/39)+1</f>
        <v/>
      </c>
      <c r="N1624" s="6">
        <f>MOD(ROW()-2,39)+2</f>
        <v/>
      </c>
      <c r="O1624" s="42">
        <f>IF(AND($B1624&lt;&gt;"",$C1624&lt;&gt;"",$B1624&lt;=$C1624),INDEX(Szabalyok!$C:$C,$N1624),"")</f>
        <v/>
      </c>
      <c r="P1624">
        <f>IF(D1624="",P1623,P1623+1)</f>
        <v/>
      </c>
    </row>
    <row r="1625">
      <c r="A1625">
        <f>IF(P1625=P1624,0,P1625)</f>
        <v/>
      </c>
      <c r="B1625" s="41">
        <f>IF($M1625&gt;300,"",IF(OR(INDEX(Bemenet!$E$2:$E$301,$M1625)="",INDEX(Bemenet!$F$2:$F$301,$M1625)=""),"",MAX(INDEX(Bemenet!$E$2:$E$301,$M1625),INDEX(Szabalyok!$A:$A,$N1625))))</f>
        <v/>
      </c>
      <c r="C1625" s="41">
        <f>IF($B1625="","",MIN(INDEX(Bemenet!$F$2:$F$301,$M1625),INDEX(Szabalyok!$B:$B,$N1625)))</f>
        <v/>
      </c>
      <c r="D1625" s="5">
        <f>IF(AND($B1625&lt;&gt;"",$C1625&lt;&gt;"",$B1625&lt;=$C1625),INDEX(Bemenet!$G$2:$G$301,$M1625),"")</f>
        <v/>
      </c>
      <c r="E1625" s="6">
        <f>IF(AND($B1625&lt;&gt;"",$C1625&lt;&gt;"",$B1625&lt;=$C1625),INDEX(Bemenet!$D$2:$D$301,$M1625),"")</f>
        <v/>
      </c>
      <c r="F1625" s="5">
        <f>IF(AND($B1625&lt;&gt;"",$C1625&lt;&gt;"",$B1625&lt;=$C1625),$C1625-$B1625+1,"")</f>
        <v/>
      </c>
      <c r="G1625" s="5">
        <f>IF($F1625="","",$F1625*$D1625)</f>
        <v/>
      </c>
      <c r="H1625" s="42">
        <f>IF($G1625="","",$O1625)</f>
        <v/>
      </c>
      <c r="I1625" s="5">
        <f>IF($G1625="","",$G1625*IF($H1625="",$O1625,$H1625)/100)</f>
        <v/>
      </c>
      <c r="J1625" s="5">
        <f>IF(OR($L1625="",NOT(COUNTIFS($L$2:$L1625,$L1625)=1)),"",SUMIFS($G:$G,$L:$L,$L1625))</f>
        <v/>
      </c>
      <c r="K1625" s="5">
        <f>IF(OR($L1625="",NOT(COUNTIFS($L$2:$L1625,$L1625)=1)),"",SUMIFS($I:$I,$L:$L,$L1625))</f>
        <v/>
      </c>
      <c r="L1625" s="6">
        <f>IF($B1625="","",YEAR($B1625))</f>
        <v/>
      </c>
      <c r="M1625" s="6">
        <f>INT((ROW()-2)/39)+1</f>
        <v/>
      </c>
      <c r="N1625" s="6">
        <f>MOD(ROW()-2,39)+2</f>
        <v/>
      </c>
      <c r="O1625" s="42">
        <f>IF(AND($B1625&lt;&gt;"",$C1625&lt;&gt;"",$B1625&lt;=$C1625),INDEX(Szabalyok!$C:$C,$N1625),"")</f>
        <v/>
      </c>
      <c r="P1625">
        <f>IF(D1625="",P1624,P1624+1)</f>
        <v/>
      </c>
    </row>
    <row r="1626">
      <c r="A1626">
        <f>IF(P1626=P1625,0,P1626)</f>
        <v/>
      </c>
      <c r="B1626" s="41">
        <f>IF($M1626&gt;300,"",IF(OR(INDEX(Bemenet!$E$2:$E$301,$M1626)="",INDEX(Bemenet!$F$2:$F$301,$M1626)=""),"",MAX(INDEX(Bemenet!$E$2:$E$301,$M1626),INDEX(Szabalyok!$A:$A,$N1626))))</f>
        <v/>
      </c>
      <c r="C1626" s="41">
        <f>IF($B1626="","",MIN(INDEX(Bemenet!$F$2:$F$301,$M1626),INDEX(Szabalyok!$B:$B,$N1626)))</f>
        <v/>
      </c>
      <c r="D1626" s="5">
        <f>IF(AND($B1626&lt;&gt;"",$C1626&lt;&gt;"",$B1626&lt;=$C1626),INDEX(Bemenet!$G$2:$G$301,$M1626),"")</f>
        <v/>
      </c>
      <c r="E1626" s="6">
        <f>IF(AND($B1626&lt;&gt;"",$C1626&lt;&gt;"",$B1626&lt;=$C1626),INDEX(Bemenet!$D$2:$D$301,$M1626),"")</f>
        <v/>
      </c>
      <c r="F1626" s="5">
        <f>IF(AND($B1626&lt;&gt;"",$C1626&lt;&gt;"",$B1626&lt;=$C1626),$C1626-$B1626+1,"")</f>
        <v/>
      </c>
      <c r="G1626" s="5">
        <f>IF($F1626="","",$F1626*$D1626)</f>
        <v/>
      </c>
      <c r="H1626" s="42">
        <f>IF($G1626="","",$O1626)</f>
        <v/>
      </c>
      <c r="I1626" s="5">
        <f>IF($G1626="","",$G1626*IF($H1626="",$O1626,$H1626)/100)</f>
        <v/>
      </c>
      <c r="J1626" s="5">
        <f>IF(OR($L1626="",NOT(COUNTIFS($L$2:$L1626,$L1626)=1)),"",SUMIFS($G:$G,$L:$L,$L1626))</f>
        <v/>
      </c>
      <c r="K1626" s="5">
        <f>IF(OR($L1626="",NOT(COUNTIFS($L$2:$L1626,$L1626)=1)),"",SUMIFS($I:$I,$L:$L,$L1626))</f>
        <v/>
      </c>
      <c r="L1626" s="6">
        <f>IF($B1626="","",YEAR($B1626))</f>
        <v/>
      </c>
      <c r="M1626" s="6">
        <f>INT((ROW()-2)/39)+1</f>
        <v/>
      </c>
      <c r="N1626" s="6">
        <f>MOD(ROW()-2,39)+2</f>
        <v/>
      </c>
      <c r="O1626" s="42">
        <f>IF(AND($B1626&lt;&gt;"",$C1626&lt;&gt;"",$B1626&lt;=$C1626),INDEX(Szabalyok!$C:$C,$N1626),"")</f>
        <v/>
      </c>
      <c r="P1626">
        <f>IF(D1626="",P1625,P1625+1)</f>
        <v/>
      </c>
    </row>
    <row r="1627">
      <c r="A1627">
        <f>IF(P1627=P1626,0,P1627)</f>
        <v/>
      </c>
      <c r="B1627" s="41">
        <f>IF($M1627&gt;300,"",IF(OR(INDEX(Bemenet!$E$2:$E$301,$M1627)="",INDEX(Bemenet!$F$2:$F$301,$M1627)=""),"",MAX(INDEX(Bemenet!$E$2:$E$301,$M1627),INDEX(Szabalyok!$A:$A,$N1627))))</f>
        <v/>
      </c>
      <c r="C1627" s="41">
        <f>IF($B1627="","",MIN(INDEX(Bemenet!$F$2:$F$301,$M1627),INDEX(Szabalyok!$B:$B,$N1627)))</f>
        <v/>
      </c>
      <c r="D1627" s="5">
        <f>IF(AND($B1627&lt;&gt;"",$C1627&lt;&gt;"",$B1627&lt;=$C1627),INDEX(Bemenet!$G$2:$G$301,$M1627),"")</f>
        <v/>
      </c>
      <c r="E1627" s="6">
        <f>IF(AND($B1627&lt;&gt;"",$C1627&lt;&gt;"",$B1627&lt;=$C1627),INDEX(Bemenet!$D$2:$D$301,$M1627),"")</f>
        <v/>
      </c>
      <c r="F1627" s="5">
        <f>IF(AND($B1627&lt;&gt;"",$C1627&lt;&gt;"",$B1627&lt;=$C1627),$C1627-$B1627+1,"")</f>
        <v/>
      </c>
      <c r="G1627" s="5">
        <f>IF($F1627="","",$F1627*$D1627)</f>
        <v/>
      </c>
      <c r="H1627" s="42">
        <f>IF($G1627="","",$O1627)</f>
        <v/>
      </c>
      <c r="I1627" s="5">
        <f>IF($G1627="","",$G1627*IF($H1627="",$O1627,$H1627)/100)</f>
        <v/>
      </c>
      <c r="J1627" s="5">
        <f>IF(OR($L1627="",NOT(COUNTIFS($L$2:$L1627,$L1627)=1)),"",SUMIFS($G:$G,$L:$L,$L1627))</f>
        <v/>
      </c>
      <c r="K1627" s="5">
        <f>IF(OR($L1627="",NOT(COUNTIFS($L$2:$L1627,$L1627)=1)),"",SUMIFS($I:$I,$L:$L,$L1627))</f>
        <v/>
      </c>
      <c r="L1627" s="6">
        <f>IF($B1627="","",YEAR($B1627))</f>
        <v/>
      </c>
      <c r="M1627" s="6">
        <f>INT((ROW()-2)/39)+1</f>
        <v/>
      </c>
      <c r="N1627" s="6">
        <f>MOD(ROW()-2,39)+2</f>
        <v/>
      </c>
      <c r="O1627" s="42">
        <f>IF(AND($B1627&lt;&gt;"",$C1627&lt;&gt;"",$B1627&lt;=$C1627),INDEX(Szabalyok!$C:$C,$N1627),"")</f>
        <v/>
      </c>
      <c r="P1627">
        <f>IF(D1627="",P1626,P1626+1)</f>
        <v/>
      </c>
    </row>
    <row r="1628">
      <c r="A1628">
        <f>IF(P1628=P1627,0,P1628)</f>
        <v/>
      </c>
      <c r="B1628" s="41">
        <f>IF($M1628&gt;300,"",IF(OR(INDEX(Bemenet!$E$2:$E$301,$M1628)="",INDEX(Bemenet!$F$2:$F$301,$M1628)=""),"",MAX(INDEX(Bemenet!$E$2:$E$301,$M1628),INDEX(Szabalyok!$A:$A,$N1628))))</f>
        <v/>
      </c>
      <c r="C1628" s="41">
        <f>IF($B1628="","",MIN(INDEX(Bemenet!$F$2:$F$301,$M1628),INDEX(Szabalyok!$B:$B,$N1628)))</f>
        <v/>
      </c>
      <c r="D1628" s="5">
        <f>IF(AND($B1628&lt;&gt;"",$C1628&lt;&gt;"",$B1628&lt;=$C1628),INDEX(Bemenet!$G$2:$G$301,$M1628),"")</f>
        <v/>
      </c>
      <c r="E1628" s="6">
        <f>IF(AND($B1628&lt;&gt;"",$C1628&lt;&gt;"",$B1628&lt;=$C1628),INDEX(Bemenet!$D$2:$D$301,$M1628),"")</f>
        <v/>
      </c>
      <c r="F1628" s="5">
        <f>IF(AND($B1628&lt;&gt;"",$C1628&lt;&gt;"",$B1628&lt;=$C1628),$C1628-$B1628+1,"")</f>
        <v/>
      </c>
      <c r="G1628" s="5">
        <f>IF($F1628="","",$F1628*$D1628)</f>
        <v/>
      </c>
      <c r="H1628" s="42">
        <f>IF($G1628="","",$O1628)</f>
        <v/>
      </c>
      <c r="I1628" s="5">
        <f>IF($G1628="","",$G1628*IF($H1628="",$O1628,$H1628)/100)</f>
        <v/>
      </c>
      <c r="J1628" s="5">
        <f>IF(OR($L1628="",NOT(COUNTIFS($L$2:$L1628,$L1628)=1)),"",SUMIFS($G:$G,$L:$L,$L1628))</f>
        <v/>
      </c>
      <c r="K1628" s="5">
        <f>IF(OR($L1628="",NOT(COUNTIFS($L$2:$L1628,$L1628)=1)),"",SUMIFS($I:$I,$L:$L,$L1628))</f>
        <v/>
      </c>
      <c r="L1628" s="6">
        <f>IF($B1628="","",YEAR($B1628))</f>
        <v/>
      </c>
      <c r="M1628" s="6">
        <f>INT((ROW()-2)/39)+1</f>
        <v/>
      </c>
      <c r="N1628" s="6">
        <f>MOD(ROW()-2,39)+2</f>
        <v/>
      </c>
      <c r="O1628" s="42">
        <f>IF(AND($B1628&lt;&gt;"",$C1628&lt;&gt;"",$B1628&lt;=$C1628),INDEX(Szabalyok!$C:$C,$N1628),"")</f>
        <v/>
      </c>
      <c r="P1628">
        <f>IF(D1628="",P1627,P1627+1)</f>
        <v/>
      </c>
    </row>
    <row r="1629">
      <c r="A1629">
        <f>IF(P1629=P1628,0,P1629)</f>
        <v/>
      </c>
      <c r="B1629" s="41">
        <f>IF($M1629&gt;300,"",IF(OR(INDEX(Bemenet!$E$2:$E$301,$M1629)="",INDEX(Bemenet!$F$2:$F$301,$M1629)=""),"",MAX(INDEX(Bemenet!$E$2:$E$301,$M1629),INDEX(Szabalyok!$A:$A,$N1629))))</f>
        <v/>
      </c>
      <c r="C1629" s="41">
        <f>IF($B1629="","",MIN(INDEX(Bemenet!$F$2:$F$301,$M1629),INDEX(Szabalyok!$B:$B,$N1629)))</f>
        <v/>
      </c>
      <c r="D1629" s="5">
        <f>IF(AND($B1629&lt;&gt;"",$C1629&lt;&gt;"",$B1629&lt;=$C1629),INDEX(Bemenet!$G$2:$G$301,$M1629),"")</f>
        <v/>
      </c>
      <c r="E1629" s="6">
        <f>IF(AND($B1629&lt;&gt;"",$C1629&lt;&gt;"",$B1629&lt;=$C1629),INDEX(Bemenet!$D$2:$D$301,$M1629),"")</f>
        <v/>
      </c>
      <c r="F1629" s="5">
        <f>IF(AND($B1629&lt;&gt;"",$C1629&lt;&gt;"",$B1629&lt;=$C1629),$C1629-$B1629+1,"")</f>
        <v/>
      </c>
      <c r="G1629" s="5">
        <f>IF($F1629="","",$F1629*$D1629)</f>
        <v/>
      </c>
      <c r="H1629" s="42">
        <f>IF($G1629="","",$O1629)</f>
        <v/>
      </c>
      <c r="I1629" s="5">
        <f>IF($G1629="","",$G1629*IF($H1629="",$O1629,$H1629)/100)</f>
        <v/>
      </c>
      <c r="J1629" s="5">
        <f>IF(OR($L1629="",NOT(COUNTIFS($L$2:$L1629,$L1629)=1)),"",SUMIFS($G:$G,$L:$L,$L1629))</f>
        <v/>
      </c>
      <c r="K1629" s="5">
        <f>IF(OR($L1629="",NOT(COUNTIFS($L$2:$L1629,$L1629)=1)),"",SUMIFS($I:$I,$L:$L,$L1629))</f>
        <v/>
      </c>
      <c r="L1629" s="6">
        <f>IF($B1629="","",YEAR($B1629))</f>
        <v/>
      </c>
      <c r="M1629" s="6">
        <f>INT((ROW()-2)/39)+1</f>
        <v/>
      </c>
      <c r="N1629" s="6">
        <f>MOD(ROW()-2,39)+2</f>
        <v/>
      </c>
      <c r="O1629" s="42">
        <f>IF(AND($B1629&lt;&gt;"",$C1629&lt;&gt;"",$B1629&lt;=$C1629),INDEX(Szabalyok!$C:$C,$N1629),"")</f>
        <v/>
      </c>
      <c r="P1629">
        <f>IF(D1629="",P1628,P1628+1)</f>
        <v/>
      </c>
    </row>
    <row r="1630">
      <c r="A1630">
        <f>IF(P1630=P1629,0,P1630)</f>
        <v/>
      </c>
      <c r="B1630" s="41">
        <f>IF($M1630&gt;300,"",IF(OR(INDEX(Bemenet!$E$2:$E$301,$M1630)="",INDEX(Bemenet!$F$2:$F$301,$M1630)=""),"",MAX(INDEX(Bemenet!$E$2:$E$301,$M1630),INDEX(Szabalyok!$A:$A,$N1630))))</f>
        <v/>
      </c>
      <c r="C1630" s="41">
        <f>IF($B1630="","",MIN(INDEX(Bemenet!$F$2:$F$301,$M1630),INDEX(Szabalyok!$B:$B,$N1630)))</f>
        <v/>
      </c>
      <c r="D1630" s="5">
        <f>IF(AND($B1630&lt;&gt;"",$C1630&lt;&gt;"",$B1630&lt;=$C1630),INDEX(Bemenet!$G$2:$G$301,$M1630),"")</f>
        <v/>
      </c>
      <c r="E1630" s="6">
        <f>IF(AND($B1630&lt;&gt;"",$C1630&lt;&gt;"",$B1630&lt;=$C1630),INDEX(Bemenet!$D$2:$D$301,$M1630),"")</f>
        <v/>
      </c>
      <c r="F1630" s="5">
        <f>IF(AND($B1630&lt;&gt;"",$C1630&lt;&gt;"",$B1630&lt;=$C1630),$C1630-$B1630+1,"")</f>
        <v/>
      </c>
      <c r="G1630" s="5">
        <f>IF($F1630="","",$F1630*$D1630)</f>
        <v/>
      </c>
      <c r="H1630" s="42">
        <f>IF($G1630="","",$O1630)</f>
        <v/>
      </c>
      <c r="I1630" s="5">
        <f>IF($G1630="","",$G1630*IF($H1630="",$O1630,$H1630)/100)</f>
        <v/>
      </c>
      <c r="J1630" s="5">
        <f>IF(OR($L1630="",NOT(COUNTIFS($L$2:$L1630,$L1630)=1)),"",SUMIFS($G:$G,$L:$L,$L1630))</f>
        <v/>
      </c>
      <c r="K1630" s="5">
        <f>IF(OR($L1630="",NOT(COUNTIFS($L$2:$L1630,$L1630)=1)),"",SUMIFS($I:$I,$L:$L,$L1630))</f>
        <v/>
      </c>
      <c r="L1630" s="6">
        <f>IF($B1630="","",YEAR($B1630))</f>
        <v/>
      </c>
      <c r="M1630" s="6">
        <f>INT((ROW()-2)/39)+1</f>
        <v/>
      </c>
      <c r="N1630" s="6">
        <f>MOD(ROW()-2,39)+2</f>
        <v/>
      </c>
      <c r="O1630" s="42">
        <f>IF(AND($B1630&lt;&gt;"",$C1630&lt;&gt;"",$B1630&lt;=$C1630),INDEX(Szabalyok!$C:$C,$N1630),"")</f>
        <v/>
      </c>
      <c r="P1630">
        <f>IF(D1630="",P1629,P1629+1)</f>
        <v/>
      </c>
    </row>
    <row r="1631">
      <c r="A1631">
        <f>IF(P1631=P1630,0,P1631)</f>
        <v/>
      </c>
      <c r="B1631" s="41">
        <f>IF($M1631&gt;300,"",IF(OR(INDEX(Bemenet!$E$2:$E$301,$M1631)="",INDEX(Bemenet!$F$2:$F$301,$M1631)=""),"",MAX(INDEX(Bemenet!$E$2:$E$301,$M1631),INDEX(Szabalyok!$A:$A,$N1631))))</f>
        <v/>
      </c>
      <c r="C1631" s="41">
        <f>IF($B1631="","",MIN(INDEX(Bemenet!$F$2:$F$301,$M1631),INDEX(Szabalyok!$B:$B,$N1631)))</f>
        <v/>
      </c>
      <c r="D1631" s="5">
        <f>IF(AND($B1631&lt;&gt;"",$C1631&lt;&gt;"",$B1631&lt;=$C1631),INDEX(Bemenet!$G$2:$G$301,$M1631),"")</f>
        <v/>
      </c>
      <c r="E1631" s="6">
        <f>IF(AND($B1631&lt;&gt;"",$C1631&lt;&gt;"",$B1631&lt;=$C1631),INDEX(Bemenet!$D$2:$D$301,$M1631),"")</f>
        <v/>
      </c>
      <c r="F1631" s="5">
        <f>IF(AND($B1631&lt;&gt;"",$C1631&lt;&gt;"",$B1631&lt;=$C1631),$C1631-$B1631+1,"")</f>
        <v/>
      </c>
      <c r="G1631" s="5">
        <f>IF($F1631="","",$F1631*$D1631)</f>
        <v/>
      </c>
      <c r="H1631" s="42">
        <f>IF($G1631="","",$O1631)</f>
        <v/>
      </c>
      <c r="I1631" s="5">
        <f>IF($G1631="","",$G1631*IF($H1631="",$O1631,$H1631)/100)</f>
        <v/>
      </c>
      <c r="J1631" s="5">
        <f>IF(OR($L1631="",NOT(COUNTIFS($L$2:$L1631,$L1631)=1)),"",SUMIFS($G:$G,$L:$L,$L1631))</f>
        <v/>
      </c>
      <c r="K1631" s="5">
        <f>IF(OR($L1631="",NOT(COUNTIFS($L$2:$L1631,$L1631)=1)),"",SUMIFS($I:$I,$L:$L,$L1631))</f>
        <v/>
      </c>
      <c r="L1631" s="6">
        <f>IF($B1631="","",YEAR($B1631))</f>
        <v/>
      </c>
      <c r="M1631" s="6">
        <f>INT((ROW()-2)/39)+1</f>
        <v/>
      </c>
      <c r="N1631" s="6">
        <f>MOD(ROW()-2,39)+2</f>
        <v/>
      </c>
      <c r="O1631" s="42">
        <f>IF(AND($B1631&lt;&gt;"",$C1631&lt;&gt;"",$B1631&lt;=$C1631),INDEX(Szabalyok!$C:$C,$N1631),"")</f>
        <v/>
      </c>
      <c r="P1631">
        <f>IF(D1631="",P1630,P1630+1)</f>
        <v/>
      </c>
    </row>
    <row r="1632">
      <c r="A1632">
        <f>IF(P1632=P1631,0,P1632)</f>
        <v/>
      </c>
      <c r="B1632" s="41">
        <f>IF($M1632&gt;300,"",IF(OR(INDEX(Bemenet!$E$2:$E$301,$M1632)="",INDEX(Bemenet!$F$2:$F$301,$M1632)=""),"",MAX(INDEX(Bemenet!$E$2:$E$301,$M1632),INDEX(Szabalyok!$A:$A,$N1632))))</f>
        <v/>
      </c>
      <c r="C1632" s="41">
        <f>IF($B1632="","",MIN(INDEX(Bemenet!$F$2:$F$301,$M1632),INDEX(Szabalyok!$B:$B,$N1632)))</f>
        <v/>
      </c>
      <c r="D1632" s="5">
        <f>IF(AND($B1632&lt;&gt;"",$C1632&lt;&gt;"",$B1632&lt;=$C1632),INDEX(Bemenet!$G$2:$G$301,$M1632),"")</f>
        <v/>
      </c>
      <c r="E1632" s="6">
        <f>IF(AND($B1632&lt;&gt;"",$C1632&lt;&gt;"",$B1632&lt;=$C1632),INDEX(Bemenet!$D$2:$D$301,$M1632),"")</f>
        <v/>
      </c>
      <c r="F1632" s="5">
        <f>IF(AND($B1632&lt;&gt;"",$C1632&lt;&gt;"",$B1632&lt;=$C1632),$C1632-$B1632+1,"")</f>
        <v/>
      </c>
      <c r="G1632" s="5">
        <f>IF($F1632="","",$F1632*$D1632)</f>
        <v/>
      </c>
      <c r="H1632" s="42">
        <f>IF($G1632="","",$O1632)</f>
        <v/>
      </c>
      <c r="I1632" s="5">
        <f>IF($G1632="","",$G1632*IF($H1632="",$O1632,$H1632)/100)</f>
        <v/>
      </c>
      <c r="J1632" s="5">
        <f>IF(OR($L1632="",NOT(COUNTIFS($L$2:$L1632,$L1632)=1)),"",SUMIFS($G:$G,$L:$L,$L1632))</f>
        <v/>
      </c>
      <c r="K1632" s="5">
        <f>IF(OR($L1632="",NOT(COUNTIFS($L$2:$L1632,$L1632)=1)),"",SUMIFS($I:$I,$L:$L,$L1632))</f>
        <v/>
      </c>
      <c r="L1632" s="6">
        <f>IF($B1632="","",YEAR($B1632))</f>
        <v/>
      </c>
      <c r="M1632" s="6">
        <f>INT((ROW()-2)/39)+1</f>
        <v/>
      </c>
      <c r="N1632" s="6">
        <f>MOD(ROW()-2,39)+2</f>
        <v/>
      </c>
      <c r="O1632" s="42">
        <f>IF(AND($B1632&lt;&gt;"",$C1632&lt;&gt;"",$B1632&lt;=$C1632),INDEX(Szabalyok!$C:$C,$N1632),"")</f>
        <v/>
      </c>
      <c r="P1632">
        <f>IF(D1632="",P1631,P1631+1)</f>
        <v/>
      </c>
    </row>
    <row r="1633">
      <c r="A1633">
        <f>IF(P1633=P1632,0,P1633)</f>
        <v/>
      </c>
      <c r="B1633" s="41">
        <f>IF($M1633&gt;300,"",IF(OR(INDEX(Bemenet!$E$2:$E$301,$M1633)="",INDEX(Bemenet!$F$2:$F$301,$M1633)=""),"",MAX(INDEX(Bemenet!$E$2:$E$301,$M1633),INDEX(Szabalyok!$A:$A,$N1633))))</f>
        <v/>
      </c>
      <c r="C1633" s="41">
        <f>IF($B1633="","",MIN(INDEX(Bemenet!$F$2:$F$301,$M1633),INDEX(Szabalyok!$B:$B,$N1633)))</f>
        <v/>
      </c>
      <c r="D1633" s="5">
        <f>IF(AND($B1633&lt;&gt;"",$C1633&lt;&gt;"",$B1633&lt;=$C1633),INDEX(Bemenet!$G$2:$G$301,$M1633),"")</f>
        <v/>
      </c>
      <c r="E1633" s="6">
        <f>IF(AND($B1633&lt;&gt;"",$C1633&lt;&gt;"",$B1633&lt;=$C1633),INDEX(Bemenet!$D$2:$D$301,$M1633),"")</f>
        <v/>
      </c>
      <c r="F1633" s="5">
        <f>IF(AND($B1633&lt;&gt;"",$C1633&lt;&gt;"",$B1633&lt;=$C1633),$C1633-$B1633+1,"")</f>
        <v/>
      </c>
      <c r="G1633" s="5">
        <f>IF($F1633="","",$F1633*$D1633)</f>
        <v/>
      </c>
      <c r="H1633" s="42">
        <f>IF($G1633="","",$O1633)</f>
        <v/>
      </c>
      <c r="I1633" s="5">
        <f>IF($G1633="","",$G1633*IF($H1633="",$O1633,$H1633)/100)</f>
        <v/>
      </c>
      <c r="J1633" s="5">
        <f>IF(OR($L1633="",NOT(COUNTIFS($L$2:$L1633,$L1633)=1)),"",SUMIFS($G:$G,$L:$L,$L1633))</f>
        <v/>
      </c>
      <c r="K1633" s="5">
        <f>IF(OR($L1633="",NOT(COUNTIFS($L$2:$L1633,$L1633)=1)),"",SUMIFS($I:$I,$L:$L,$L1633))</f>
        <v/>
      </c>
      <c r="L1633" s="6">
        <f>IF($B1633="","",YEAR($B1633))</f>
        <v/>
      </c>
      <c r="M1633" s="6">
        <f>INT((ROW()-2)/39)+1</f>
        <v/>
      </c>
      <c r="N1633" s="6">
        <f>MOD(ROW()-2,39)+2</f>
        <v/>
      </c>
      <c r="O1633" s="42">
        <f>IF(AND($B1633&lt;&gt;"",$C1633&lt;&gt;"",$B1633&lt;=$C1633),INDEX(Szabalyok!$C:$C,$N1633),"")</f>
        <v/>
      </c>
      <c r="P1633">
        <f>IF(D1633="",P1632,P1632+1)</f>
        <v/>
      </c>
    </row>
    <row r="1634">
      <c r="A1634">
        <f>IF(P1634=P1633,0,P1634)</f>
        <v/>
      </c>
      <c r="B1634" s="41">
        <f>IF($M1634&gt;300,"",IF(OR(INDEX(Bemenet!$E$2:$E$301,$M1634)="",INDEX(Bemenet!$F$2:$F$301,$M1634)=""),"",MAX(INDEX(Bemenet!$E$2:$E$301,$M1634),INDEX(Szabalyok!$A:$A,$N1634))))</f>
        <v/>
      </c>
      <c r="C1634" s="41">
        <f>IF($B1634="","",MIN(INDEX(Bemenet!$F$2:$F$301,$M1634),INDEX(Szabalyok!$B:$B,$N1634)))</f>
        <v/>
      </c>
      <c r="D1634" s="5">
        <f>IF(AND($B1634&lt;&gt;"",$C1634&lt;&gt;"",$B1634&lt;=$C1634),INDEX(Bemenet!$G$2:$G$301,$M1634),"")</f>
        <v/>
      </c>
      <c r="E1634" s="6">
        <f>IF(AND($B1634&lt;&gt;"",$C1634&lt;&gt;"",$B1634&lt;=$C1634),INDEX(Bemenet!$D$2:$D$301,$M1634),"")</f>
        <v/>
      </c>
      <c r="F1634" s="5">
        <f>IF(AND($B1634&lt;&gt;"",$C1634&lt;&gt;"",$B1634&lt;=$C1634),$C1634-$B1634+1,"")</f>
        <v/>
      </c>
      <c r="G1634" s="5">
        <f>IF($F1634="","",$F1634*$D1634)</f>
        <v/>
      </c>
      <c r="H1634" s="42">
        <f>IF($G1634="","",$O1634)</f>
        <v/>
      </c>
      <c r="I1634" s="5">
        <f>IF($G1634="","",$G1634*IF($H1634="",$O1634,$H1634)/100)</f>
        <v/>
      </c>
      <c r="J1634" s="5">
        <f>IF(OR($L1634="",NOT(COUNTIFS($L$2:$L1634,$L1634)=1)),"",SUMIFS($G:$G,$L:$L,$L1634))</f>
        <v/>
      </c>
      <c r="K1634" s="5">
        <f>IF(OR($L1634="",NOT(COUNTIFS($L$2:$L1634,$L1634)=1)),"",SUMIFS($I:$I,$L:$L,$L1634))</f>
        <v/>
      </c>
      <c r="L1634" s="6">
        <f>IF($B1634="","",YEAR($B1634))</f>
        <v/>
      </c>
      <c r="M1634" s="6">
        <f>INT((ROW()-2)/39)+1</f>
        <v/>
      </c>
      <c r="N1634" s="6">
        <f>MOD(ROW()-2,39)+2</f>
        <v/>
      </c>
      <c r="O1634" s="42">
        <f>IF(AND($B1634&lt;&gt;"",$C1634&lt;&gt;"",$B1634&lt;=$C1634),INDEX(Szabalyok!$C:$C,$N1634),"")</f>
        <v/>
      </c>
      <c r="P1634">
        <f>IF(D1634="",P1633,P1633+1)</f>
        <v/>
      </c>
    </row>
    <row r="1635">
      <c r="A1635">
        <f>IF(P1635=P1634,0,P1635)</f>
        <v/>
      </c>
      <c r="B1635" s="41">
        <f>IF($M1635&gt;300,"",IF(OR(INDEX(Bemenet!$E$2:$E$301,$M1635)="",INDEX(Bemenet!$F$2:$F$301,$M1635)=""),"",MAX(INDEX(Bemenet!$E$2:$E$301,$M1635),INDEX(Szabalyok!$A:$A,$N1635))))</f>
        <v/>
      </c>
      <c r="C1635" s="41">
        <f>IF($B1635="","",MIN(INDEX(Bemenet!$F$2:$F$301,$M1635),INDEX(Szabalyok!$B:$B,$N1635)))</f>
        <v/>
      </c>
      <c r="D1635" s="5">
        <f>IF(AND($B1635&lt;&gt;"",$C1635&lt;&gt;"",$B1635&lt;=$C1635),INDEX(Bemenet!$G$2:$G$301,$M1635),"")</f>
        <v/>
      </c>
      <c r="E1635" s="6">
        <f>IF(AND($B1635&lt;&gt;"",$C1635&lt;&gt;"",$B1635&lt;=$C1635),INDEX(Bemenet!$D$2:$D$301,$M1635),"")</f>
        <v/>
      </c>
      <c r="F1635" s="5">
        <f>IF(AND($B1635&lt;&gt;"",$C1635&lt;&gt;"",$B1635&lt;=$C1635),$C1635-$B1635+1,"")</f>
        <v/>
      </c>
      <c r="G1635" s="5">
        <f>IF($F1635="","",$F1635*$D1635)</f>
        <v/>
      </c>
      <c r="H1635" s="42">
        <f>IF($G1635="","",$O1635)</f>
        <v/>
      </c>
      <c r="I1635" s="5">
        <f>IF($G1635="","",$G1635*IF($H1635="",$O1635,$H1635)/100)</f>
        <v/>
      </c>
      <c r="J1635" s="5">
        <f>IF(OR($L1635="",NOT(COUNTIFS($L$2:$L1635,$L1635)=1)),"",SUMIFS($G:$G,$L:$L,$L1635))</f>
        <v/>
      </c>
      <c r="K1635" s="5">
        <f>IF(OR($L1635="",NOT(COUNTIFS($L$2:$L1635,$L1635)=1)),"",SUMIFS($I:$I,$L:$L,$L1635))</f>
        <v/>
      </c>
      <c r="L1635" s="6">
        <f>IF($B1635="","",YEAR($B1635))</f>
        <v/>
      </c>
      <c r="M1635" s="6">
        <f>INT((ROW()-2)/39)+1</f>
        <v/>
      </c>
      <c r="N1635" s="6">
        <f>MOD(ROW()-2,39)+2</f>
        <v/>
      </c>
      <c r="O1635" s="42">
        <f>IF(AND($B1635&lt;&gt;"",$C1635&lt;&gt;"",$B1635&lt;=$C1635),INDEX(Szabalyok!$C:$C,$N1635),"")</f>
        <v/>
      </c>
      <c r="P1635">
        <f>IF(D1635="",P1634,P1634+1)</f>
        <v/>
      </c>
    </row>
    <row r="1636">
      <c r="A1636">
        <f>IF(P1636=P1635,0,P1636)</f>
        <v/>
      </c>
      <c r="B1636" s="41">
        <f>IF($M1636&gt;300,"",IF(OR(INDEX(Bemenet!$E$2:$E$301,$M1636)="",INDEX(Bemenet!$F$2:$F$301,$M1636)=""),"",MAX(INDEX(Bemenet!$E$2:$E$301,$M1636),INDEX(Szabalyok!$A:$A,$N1636))))</f>
        <v/>
      </c>
      <c r="C1636" s="41">
        <f>IF($B1636="","",MIN(INDEX(Bemenet!$F$2:$F$301,$M1636),INDEX(Szabalyok!$B:$B,$N1636)))</f>
        <v/>
      </c>
      <c r="D1636" s="5">
        <f>IF(AND($B1636&lt;&gt;"",$C1636&lt;&gt;"",$B1636&lt;=$C1636),INDEX(Bemenet!$G$2:$G$301,$M1636),"")</f>
        <v/>
      </c>
      <c r="E1636" s="6">
        <f>IF(AND($B1636&lt;&gt;"",$C1636&lt;&gt;"",$B1636&lt;=$C1636),INDEX(Bemenet!$D$2:$D$301,$M1636),"")</f>
        <v/>
      </c>
      <c r="F1636" s="5">
        <f>IF(AND($B1636&lt;&gt;"",$C1636&lt;&gt;"",$B1636&lt;=$C1636),$C1636-$B1636+1,"")</f>
        <v/>
      </c>
      <c r="G1636" s="5">
        <f>IF($F1636="","",$F1636*$D1636)</f>
        <v/>
      </c>
      <c r="H1636" s="42">
        <f>IF($G1636="","",$O1636)</f>
        <v/>
      </c>
      <c r="I1636" s="5">
        <f>IF($G1636="","",$G1636*IF($H1636="",$O1636,$H1636)/100)</f>
        <v/>
      </c>
      <c r="J1636" s="5">
        <f>IF(OR($L1636="",NOT(COUNTIFS($L$2:$L1636,$L1636)=1)),"",SUMIFS($G:$G,$L:$L,$L1636))</f>
        <v/>
      </c>
      <c r="K1636" s="5">
        <f>IF(OR($L1636="",NOT(COUNTIFS($L$2:$L1636,$L1636)=1)),"",SUMIFS($I:$I,$L:$L,$L1636))</f>
        <v/>
      </c>
      <c r="L1636" s="6">
        <f>IF($B1636="","",YEAR($B1636))</f>
        <v/>
      </c>
      <c r="M1636" s="6">
        <f>INT((ROW()-2)/39)+1</f>
        <v/>
      </c>
      <c r="N1636" s="6">
        <f>MOD(ROW()-2,39)+2</f>
        <v/>
      </c>
      <c r="O1636" s="42">
        <f>IF(AND($B1636&lt;&gt;"",$C1636&lt;&gt;"",$B1636&lt;=$C1636),INDEX(Szabalyok!$C:$C,$N1636),"")</f>
        <v/>
      </c>
      <c r="P1636">
        <f>IF(D1636="",P1635,P1635+1)</f>
        <v/>
      </c>
    </row>
    <row r="1637">
      <c r="A1637">
        <f>IF(P1637=P1636,0,P1637)</f>
        <v/>
      </c>
      <c r="B1637" s="41">
        <f>IF($M1637&gt;300,"",IF(OR(INDEX(Bemenet!$E$2:$E$301,$M1637)="",INDEX(Bemenet!$F$2:$F$301,$M1637)=""),"",MAX(INDEX(Bemenet!$E$2:$E$301,$M1637),INDEX(Szabalyok!$A:$A,$N1637))))</f>
        <v/>
      </c>
      <c r="C1637" s="41">
        <f>IF($B1637="","",MIN(INDEX(Bemenet!$F$2:$F$301,$M1637),INDEX(Szabalyok!$B:$B,$N1637)))</f>
        <v/>
      </c>
      <c r="D1637" s="5">
        <f>IF(AND($B1637&lt;&gt;"",$C1637&lt;&gt;"",$B1637&lt;=$C1637),INDEX(Bemenet!$G$2:$G$301,$M1637),"")</f>
        <v/>
      </c>
      <c r="E1637" s="6">
        <f>IF(AND($B1637&lt;&gt;"",$C1637&lt;&gt;"",$B1637&lt;=$C1637),INDEX(Bemenet!$D$2:$D$301,$M1637),"")</f>
        <v/>
      </c>
      <c r="F1637" s="5">
        <f>IF(AND($B1637&lt;&gt;"",$C1637&lt;&gt;"",$B1637&lt;=$C1637),$C1637-$B1637+1,"")</f>
        <v/>
      </c>
      <c r="G1637" s="5">
        <f>IF($F1637="","",$F1637*$D1637)</f>
        <v/>
      </c>
      <c r="H1637" s="42">
        <f>IF($G1637="","",$O1637)</f>
        <v/>
      </c>
      <c r="I1637" s="5">
        <f>IF($G1637="","",$G1637*IF($H1637="",$O1637,$H1637)/100)</f>
        <v/>
      </c>
      <c r="J1637" s="5">
        <f>IF(OR($L1637="",NOT(COUNTIFS($L$2:$L1637,$L1637)=1)),"",SUMIFS($G:$G,$L:$L,$L1637))</f>
        <v/>
      </c>
      <c r="K1637" s="5">
        <f>IF(OR($L1637="",NOT(COUNTIFS($L$2:$L1637,$L1637)=1)),"",SUMIFS($I:$I,$L:$L,$L1637))</f>
        <v/>
      </c>
      <c r="L1637" s="6">
        <f>IF($B1637="","",YEAR($B1637))</f>
        <v/>
      </c>
      <c r="M1637" s="6">
        <f>INT((ROW()-2)/39)+1</f>
        <v/>
      </c>
      <c r="N1637" s="6">
        <f>MOD(ROW()-2,39)+2</f>
        <v/>
      </c>
      <c r="O1637" s="42">
        <f>IF(AND($B1637&lt;&gt;"",$C1637&lt;&gt;"",$B1637&lt;=$C1637),INDEX(Szabalyok!$C:$C,$N1637),"")</f>
        <v/>
      </c>
      <c r="P1637">
        <f>IF(D1637="",P1636,P1636+1)</f>
        <v/>
      </c>
    </row>
    <row r="1638">
      <c r="A1638">
        <f>IF(P1638=P1637,0,P1638)</f>
        <v/>
      </c>
      <c r="B1638" s="41">
        <f>IF($M1638&gt;300,"",IF(OR(INDEX(Bemenet!$E$2:$E$301,$M1638)="",INDEX(Bemenet!$F$2:$F$301,$M1638)=""),"",MAX(INDEX(Bemenet!$E$2:$E$301,$M1638),INDEX(Szabalyok!$A:$A,$N1638))))</f>
        <v/>
      </c>
      <c r="C1638" s="41">
        <f>IF($B1638="","",MIN(INDEX(Bemenet!$F$2:$F$301,$M1638),INDEX(Szabalyok!$B:$B,$N1638)))</f>
        <v/>
      </c>
      <c r="D1638" s="5">
        <f>IF(AND($B1638&lt;&gt;"",$C1638&lt;&gt;"",$B1638&lt;=$C1638),INDEX(Bemenet!$G$2:$G$301,$M1638),"")</f>
        <v/>
      </c>
      <c r="E1638" s="6">
        <f>IF(AND($B1638&lt;&gt;"",$C1638&lt;&gt;"",$B1638&lt;=$C1638),INDEX(Bemenet!$D$2:$D$301,$M1638),"")</f>
        <v/>
      </c>
      <c r="F1638" s="5">
        <f>IF(AND($B1638&lt;&gt;"",$C1638&lt;&gt;"",$B1638&lt;=$C1638),$C1638-$B1638+1,"")</f>
        <v/>
      </c>
      <c r="G1638" s="5">
        <f>IF($F1638="","",$F1638*$D1638)</f>
        <v/>
      </c>
      <c r="H1638" s="42">
        <f>IF($G1638="","",$O1638)</f>
        <v/>
      </c>
      <c r="I1638" s="5">
        <f>IF($G1638="","",$G1638*IF($H1638="",$O1638,$H1638)/100)</f>
        <v/>
      </c>
      <c r="J1638" s="5">
        <f>IF(OR($L1638="",NOT(COUNTIFS($L$2:$L1638,$L1638)=1)),"",SUMIFS($G:$G,$L:$L,$L1638))</f>
        <v/>
      </c>
      <c r="K1638" s="5">
        <f>IF(OR($L1638="",NOT(COUNTIFS($L$2:$L1638,$L1638)=1)),"",SUMIFS($I:$I,$L:$L,$L1638))</f>
        <v/>
      </c>
      <c r="L1638" s="6">
        <f>IF($B1638="","",YEAR($B1638))</f>
        <v/>
      </c>
      <c r="M1638" s="6">
        <f>INT((ROW()-2)/39)+1</f>
        <v/>
      </c>
      <c r="N1638" s="6">
        <f>MOD(ROW()-2,39)+2</f>
        <v/>
      </c>
      <c r="O1638" s="42">
        <f>IF(AND($B1638&lt;&gt;"",$C1638&lt;&gt;"",$B1638&lt;=$C1638),INDEX(Szabalyok!$C:$C,$N1638),"")</f>
        <v/>
      </c>
      <c r="P1638">
        <f>IF(D1638="",P1637,P1637+1)</f>
        <v/>
      </c>
    </row>
    <row r="1639">
      <c r="A1639">
        <f>IF(P1639=P1638,0,P1639)</f>
        <v/>
      </c>
      <c r="B1639" s="41">
        <f>IF($M1639&gt;300,"",IF(OR(INDEX(Bemenet!$E$2:$E$301,$M1639)="",INDEX(Bemenet!$F$2:$F$301,$M1639)=""),"",MAX(INDEX(Bemenet!$E$2:$E$301,$M1639),INDEX(Szabalyok!$A:$A,$N1639))))</f>
        <v/>
      </c>
      <c r="C1639" s="41">
        <f>IF($B1639="","",MIN(INDEX(Bemenet!$F$2:$F$301,$M1639),INDEX(Szabalyok!$B:$B,$N1639)))</f>
        <v/>
      </c>
      <c r="D1639" s="5">
        <f>IF(AND($B1639&lt;&gt;"",$C1639&lt;&gt;"",$B1639&lt;=$C1639),INDEX(Bemenet!$G$2:$G$301,$M1639),"")</f>
        <v/>
      </c>
      <c r="E1639" s="6">
        <f>IF(AND($B1639&lt;&gt;"",$C1639&lt;&gt;"",$B1639&lt;=$C1639),INDEX(Bemenet!$D$2:$D$301,$M1639),"")</f>
        <v/>
      </c>
      <c r="F1639" s="5">
        <f>IF(AND($B1639&lt;&gt;"",$C1639&lt;&gt;"",$B1639&lt;=$C1639),$C1639-$B1639+1,"")</f>
        <v/>
      </c>
      <c r="G1639" s="5">
        <f>IF($F1639="","",$F1639*$D1639)</f>
        <v/>
      </c>
      <c r="H1639" s="42">
        <f>IF($G1639="","",$O1639)</f>
        <v/>
      </c>
      <c r="I1639" s="5">
        <f>IF($G1639="","",$G1639*IF($H1639="",$O1639,$H1639)/100)</f>
        <v/>
      </c>
      <c r="J1639" s="5">
        <f>IF(OR($L1639="",NOT(COUNTIFS($L$2:$L1639,$L1639)=1)),"",SUMIFS($G:$G,$L:$L,$L1639))</f>
        <v/>
      </c>
      <c r="K1639" s="5">
        <f>IF(OR($L1639="",NOT(COUNTIFS($L$2:$L1639,$L1639)=1)),"",SUMIFS($I:$I,$L:$L,$L1639))</f>
        <v/>
      </c>
      <c r="L1639" s="6">
        <f>IF($B1639="","",YEAR($B1639))</f>
        <v/>
      </c>
      <c r="M1639" s="6">
        <f>INT((ROW()-2)/39)+1</f>
        <v/>
      </c>
      <c r="N1639" s="6">
        <f>MOD(ROW()-2,39)+2</f>
        <v/>
      </c>
      <c r="O1639" s="42">
        <f>IF(AND($B1639&lt;&gt;"",$C1639&lt;&gt;"",$B1639&lt;=$C1639),INDEX(Szabalyok!$C:$C,$N1639),"")</f>
        <v/>
      </c>
      <c r="P1639">
        <f>IF(D1639="",P1638,P1638+1)</f>
        <v/>
      </c>
    </row>
    <row r="1640">
      <c r="A1640">
        <f>IF(P1640=P1639,0,P1640)</f>
        <v/>
      </c>
      <c r="B1640" s="41">
        <f>IF($M1640&gt;300,"",IF(OR(INDEX(Bemenet!$E$2:$E$301,$M1640)="",INDEX(Bemenet!$F$2:$F$301,$M1640)=""),"",MAX(INDEX(Bemenet!$E$2:$E$301,$M1640),INDEX(Szabalyok!$A:$A,$N1640))))</f>
        <v/>
      </c>
      <c r="C1640" s="41">
        <f>IF($B1640="","",MIN(INDEX(Bemenet!$F$2:$F$301,$M1640),INDEX(Szabalyok!$B:$B,$N1640)))</f>
        <v/>
      </c>
      <c r="D1640" s="5">
        <f>IF(AND($B1640&lt;&gt;"",$C1640&lt;&gt;"",$B1640&lt;=$C1640),INDEX(Bemenet!$G$2:$G$301,$M1640),"")</f>
        <v/>
      </c>
      <c r="E1640" s="6">
        <f>IF(AND($B1640&lt;&gt;"",$C1640&lt;&gt;"",$B1640&lt;=$C1640),INDEX(Bemenet!$D$2:$D$301,$M1640),"")</f>
        <v/>
      </c>
      <c r="F1640" s="5">
        <f>IF(AND($B1640&lt;&gt;"",$C1640&lt;&gt;"",$B1640&lt;=$C1640),$C1640-$B1640+1,"")</f>
        <v/>
      </c>
      <c r="G1640" s="5">
        <f>IF($F1640="","",$F1640*$D1640)</f>
        <v/>
      </c>
      <c r="H1640" s="42">
        <f>IF($G1640="","",$O1640)</f>
        <v/>
      </c>
      <c r="I1640" s="5">
        <f>IF($G1640="","",$G1640*IF($H1640="",$O1640,$H1640)/100)</f>
        <v/>
      </c>
      <c r="J1640" s="5">
        <f>IF(OR($L1640="",NOT(COUNTIFS($L$2:$L1640,$L1640)=1)),"",SUMIFS($G:$G,$L:$L,$L1640))</f>
        <v/>
      </c>
      <c r="K1640" s="5">
        <f>IF(OR($L1640="",NOT(COUNTIFS($L$2:$L1640,$L1640)=1)),"",SUMIFS($I:$I,$L:$L,$L1640))</f>
        <v/>
      </c>
      <c r="L1640" s="6">
        <f>IF($B1640="","",YEAR($B1640))</f>
        <v/>
      </c>
      <c r="M1640" s="6">
        <f>INT((ROW()-2)/39)+1</f>
        <v/>
      </c>
      <c r="N1640" s="6">
        <f>MOD(ROW()-2,39)+2</f>
        <v/>
      </c>
      <c r="O1640" s="42">
        <f>IF(AND($B1640&lt;&gt;"",$C1640&lt;&gt;"",$B1640&lt;=$C1640),INDEX(Szabalyok!$C:$C,$N1640),"")</f>
        <v/>
      </c>
      <c r="P1640">
        <f>IF(D1640="",P1639,P1639+1)</f>
        <v/>
      </c>
    </row>
    <row r="1641">
      <c r="A1641">
        <f>IF(P1641=P1640,0,P1641)</f>
        <v/>
      </c>
      <c r="B1641" s="41">
        <f>IF($M1641&gt;300,"",IF(OR(INDEX(Bemenet!$E$2:$E$301,$M1641)="",INDEX(Bemenet!$F$2:$F$301,$M1641)=""),"",MAX(INDEX(Bemenet!$E$2:$E$301,$M1641),INDEX(Szabalyok!$A:$A,$N1641))))</f>
        <v/>
      </c>
      <c r="C1641" s="41">
        <f>IF($B1641="","",MIN(INDEX(Bemenet!$F$2:$F$301,$M1641),INDEX(Szabalyok!$B:$B,$N1641)))</f>
        <v/>
      </c>
      <c r="D1641" s="5">
        <f>IF(AND($B1641&lt;&gt;"",$C1641&lt;&gt;"",$B1641&lt;=$C1641),INDEX(Bemenet!$G$2:$G$301,$M1641),"")</f>
        <v/>
      </c>
      <c r="E1641" s="6">
        <f>IF(AND($B1641&lt;&gt;"",$C1641&lt;&gt;"",$B1641&lt;=$C1641),INDEX(Bemenet!$D$2:$D$301,$M1641),"")</f>
        <v/>
      </c>
      <c r="F1641" s="5">
        <f>IF(AND($B1641&lt;&gt;"",$C1641&lt;&gt;"",$B1641&lt;=$C1641),$C1641-$B1641+1,"")</f>
        <v/>
      </c>
      <c r="G1641" s="5">
        <f>IF($F1641="","",$F1641*$D1641)</f>
        <v/>
      </c>
      <c r="H1641" s="42">
        <f>IF($G1641="","",$O1641)</f>
        <v/>
      </c>
      <c r="I1641" s="5">
        <f>IF($G1641="","",$G1641*IF($H1641="",$O1641,$H1641)/100)</f>
        <v/>
      </c>
      <c r="J1641" s="5">
        <f>IF(OR($L1641="",NOT(COUNTIFS($L$2:$L1641,$L1641)=1)),"",SUMIFS($G:$G,$L:$L,$L1641))</f>
        <v/>
      </c>
      <c r="K1641" s="5">
        <f>IF(OR($L1641="",NOT(COUNTIFS($L$2:$L1641,$L1641)=1)),"",SUMIFS($I:$I,$L:$L,$L1641))</f>
        <v/>
      </c>
      <c r="L1641" s="6">
        <f>IF($B1641="","",YEAR($B1641))</f>
        <v/>
      </c>
      <c r="M1641" s="6">
        <f>INT((ROW()-2)/39)+1</f>
        <v/>
      </c>
      <c r="N1641" s="6">
        <f>MOD(ROW()-2,39)+2</f>
        <v/>
      </c>
      <c r="O1641" s="42">
        <f>IF(AND($B1641&lt;&gt;"",$C1641&lt;&gt;"",$B1641&lt;=$C1641),INDEX(Szabalyok!$C:$C,$N1641),"")</f>
        <v/>
      </c>
      <c r="P1641">
        <f>IF(D1641="",P1640,P1640+1)</f>
        <v/>
      </c>
    </row>
    <row r="1642">
      <c r="A1642">
        <f>IF(P1642=P1641,0,P1642)</f>
        <v/>
      </c>
      <c r="B1642" s="41">
        <f>IF($M1642&gt;300,"",IF(OR(INDEX(Bemenet!$E$2:$E$301,$M1642)="",INDEX(Bemenet!$F$2:$F$301,$M1642)=""),"",MAX(INDEX(Bemenet!$E$2:$E$301,$M1642),INDEX(Szabalyok!$A:$A,$N1642))))</f>
        <v/>
      </c>
      <c r="C1642" s="41">
        <f>IF($B1642="","",MIN(INDEX(Bemenet!$F$2:$F$301,$M1642),INDEX(Szabalyok!$B:$B,$N1642)))</f>
        <v/>
      </c>
      <c r="D1642" s="5">
        <f>IF(AND($B1642&lt;&gt;"",$C1642&lt;&gt;"",$B1642&lt;=$C1642),INDEX(Bemenet!$G$2:$G$301,$M1642),"")</f>
        <v/>
      </c>
      <c r="E1642" s="6">
        <f>IF(AND($B1642&lt;&gt;"",$C1642&lt;&gt;"",$B1642&lt;=$C1642),INDEX(Bemenet!$D$2:$D$301,$M1642),"")</f>
        <v/>
      </c>
      <c r="F1642" s="5">
        <f>IF(AND($B1642&lt;&gt;"",$C1642&lt;&gt;"",$B1642&lt;=$C1642),$C1642-$B1642+1,"")</f>
        <v/>
      </c>
      <c r="G1642" s="5">
        <f>IF($F1642="","",$F1642*$D1642)</f>
        <v/>
      </c>
      <c r="H1642" s="42">
        <f>IF($G1642="","",$O1642)</f>
        <v/>
      </c>
      <c r="I1642" s="5">
        <f>IF($G1642="","",$G1642*IF($H1642="",$O1642,$H1642)/100)</f>
        <v/>
      </c>
      <c r="J1642" s="5">
        <f>IF(OR($L1642="",NOT(COUNTIFS($L$2:$L1642,$L1642)=1)),"",SUMIFS($G:$G,$L:$L,$L1642))</f>
        <v/>
      </c>
      <c r="K1642" s="5">
        <f>IF(OR($L1642="",NOT(COUNTIFS($L$2:$L1642,$L1642)=1)),"",SUMIFS($I:$I,$L:$L,$L1642))</f>
        <v/>
      </c>
      <c r="L1642" s="6">
        <f>IF($B1642="","",YEAR($B1642))</f>
        <v/>
      </c>
      <c r="M1642" s="6">
        <f>INT((ROW()-2)/39)+1</f>
        <v/>
      </c>
      <c r="N1642" s="6">
        <f>MOD(ROW()-2,39)+2</f>
        <v/>
      </c>
      <c r="O1642" s="42">
        <f>IF(AND($B1642&lt;&gt;"",$C1642&lt;&gt;"",$B1642&lt;=$C1642),INDEX(Szabalyok!$C:$C,$N1642),"")</f>
        <v/>
      </c>
      <c r="P1642">
        <f>IF(D1642="",P1641,P1641+1)</f>
        <v/>
      </c>
    </row>
    <row r="1643">
      <c r="A1643">
        <f>IF(P1643=P1642,0,P1643)</f>
        <v/>
      </c>
      <c r="B1643" s="41">
        <f>IF($M1643&gt;300,"",IF(OR(INDEX(Bemenet!$E$2:$E$301,$M1643)="",INDEX(Bemenet!$F$2:$F$301,$M1643)=""),"",MAX(INDEX(Bemenet!$E$2:$E$301,$M1643),INDEX(Szabalyok!$A:$A,$N1643))))</f>
        <v/>
      </c>
      <c r="C1643" s="41">
        <f>IF($B1643="","",MIN(INDEX(Bemenet!$F$2:$F$301,$M1643),INDEX(Szabalyok!$B:$B,$N1643)))</f>
        <v/>
      </c>
      <c r="D1643" s="5">
        <f>IF(AND($B1643&lt;&gt;"",$C1643&lt;&gt;"",$B1643&lt;=$C1643),INDEX(Bemenet!$G$2:$G$301,$M1643),"")</f>
        <v/>
      </c>
      <c r="E1643" s="6">
        <f>IF(AND($B1643&lt;&gt;"",$C1643&lt;&gt;"",$B1643&lt;=$C1643),INDEX(Bemenet!$D$2:$D$301,$M1643),"")</f>
        <v/>
      </c>
      <c r="F1643" s="5">
        <f>IF(AND($B1643&lt;&gt;"",$C1643&lt;&gt;"",$B1643&lt;=$C1643),$C1643-$B1643+1,"")</f>
        <v/>
      </c>
      <c r="G1643" s="5">
        <f>IF($F1643="","",$F1643*$D1643)</f>
        <v/>
      </c>
      <c r="H1643" s="42">
        <f>IF($G1643="","",$O1643)</f>
        <v/>
      </c>
      <c r="I1643" s="5">
        <f>IF($G1643="","",$G1643*IF($H1643="",$O1643,$H1643)/100)</f>
        <v/>
      </c>
      <c r="J1643" s="5">
        <f>IF(OR($L1643="",NOT(COUNTIFS($L$2:$L1643,$L1643)=1)),"",SUMIFS($G:$G,$L:$L,$L1643))</f>
        <v/>
      </c>
      <c r="K1643" s="5">
        <f>IF(OR($L1643="",NOT(COUNTIFS($L$2:$L1643,$L1643)=1)),"",SUMIFS($I:$I,$L:$L,$L1643))</f>
        <v/>
      </c>
      <c r="L1643" s="6">
        <f>IF($B1643="","",YEAR($B1643))</f>
        <v/>
      </c>
      <c r="M1643" s="6">
        <f>INT((ROW()-2)/39)+1</f>
        <v/>
      </c>
      <c r="N1643" s="6">
        <f>MOD(ROW()-2,39)+2</f>
        <v/>
      </c>
      <c r="O1643" s="42">
        <f>IF(AND($B1643&lt;&gt;"",$C1643&lt;&gt;"",$B1643&lt;=$C1643),INDEX(Szabalyok!$C:$C,$N1643),"")</f>
        <v/>
      </c>
      <c r="P1643">
        <f>IF(D1643="",P1642,P1642+1)</f>
        <v/>
      </c>
    </row>
    <row r="1644">
      <c r="A1644">
        <f>IF(P1644=P1643,0,P1644)</f>
        <v/>
      </c>
      <c r="B1644" s="41">
        <f>IF($M1644&gt;300,"",IF(OR(INDEX(Bemenet!$E$2:$E$301,$M1644)="",INDEX(Bemenet!$F$2:$F$301,$M1644)=""),"",MAX(INDEX(Bemenet!$E$2:$E$301,$M1644),INDEX(Szabalyok!$A:$A,$N1644))))</f>
        <v/>
      </c>
      <c r="C1644" s="41">
        <f>IF($B1644="","",MIN(INDEX(Bemenet!$F$2:$F$301,$M1644),INDEX(Szabalyok!$B:$B,$N1644)))</f>
        <v/>
      </c>
      <c r="D1644" s="5">
        <f>IF(AND($B1644&lt;&gt;"",$C1644&lt;&gt;"",$B1644&lt;=$C1644),INDEX(Bemenet!$G$2:$G$301,$M1644),"")</f>
        <v/>
      </c>
      <c r="E1644" s="6">
        <f>IF(AND($B1644&lt;&gt;"",$C1644&lt;&gt;"",$B1644&lt;=$C1644),INDEX(Bemenet!$D$2:$D$301,$M1644),"")</f>
        <v/>
      </c>
      <c r="F1644" s="5">
        <f>IF(AND($B1644&lt;&gt;"",$C1644&lt;&gt;"",$B1644&lt;=$C1644),$C1644-$B1644+1,"")</f>
        <v/>
      </c>
      <c r="G1644" s="5">
        <f>IF($F1644="","",$F1644*$D1644)</f>
        <v/>
      </c>
      <c r="H1644" s="42">
        <f>IF($G1644="","",$O1644)</f>
        <v/>
      </c>
      <c r="I1644" s="5">
        <f>IF($G1644="","",$G1644*IF($H1644="",$O1644,$H1644)/100)</f>
        <v/>
      </c>
      <c r="J1644" s="5">
        <f>IF(OR($L1644="",NOT(COUNTIFS($L$2:$L1644,$L1644)=1)),"",SUMIFS($G:$G,$L:$L,$L1644))</f>
        <v/>
      </c>
      <c r="K1644" s="5">
        <f>IF(OR($L1644="",NOT(COUNTIFS($L$2:$L1644,$L1644)=1)),"",SUMIFS($I:$I,$L:$L,$L1644))</f>
        <v/>
      </c>
      <c r="L1644" s="6">
        <f>IF($B1644="","",YEAR($B1644))</f>
        <v/>
      </c>
      <c r="M1644" s="6">
        <f>INT((ROW()-2)/39)+1</f>
        <v/>
      </c>
      <c r="N1644" s="6">
        <f>MOD(ROW()-2,39)+2</f>
        <v/>
      </c>
      <c r="O1644" s="42">
        <f>IF(AND($B1644&lt;&gt;"",$C1644&lt;&gt;"",$B1644&lt;=$C1644),INDEX(Szabalyok!$C:$C,$N1644),"")</f>
        <v/>
      </c>
      <c r="P1644">
        <f>IF(D1644="",P1643,P1643+1)</f>
        <v/>
      </c>
    </row>
    <row r="1645">
      <c r="A1645">
        <f>IF(P1645=P1644,0,P1645)</f>
        <v/>
      </c>
      <c r="B1645" s="41">
        <f>IF($M1645&gt;300,"",IF(OR(INDEX(Bemenet!$E$2:$E$301,$M1645)="",INDEX(Bemenet!$F$2:$F$301,$M1645)=""),"",MAX(INDEX(Bemenet!$E$2:$E$301,$M1645),INDEX(Szabalyok!$A:$A,$N1645))))</f>
        <v/>
      </c>
      <c r="C1645" s="41">
        <f>IF($B1645="","",MIN(INDEX(Bemenet!$F$2:$F$301,$M1645),INDEX(Szabalyok!$B:$B,$N1645)))</f>
        <v/>
      </c>
      <c r="D1645" s="5">
        <f>IF(AND($B1645&lt;&gt;"",$C1645&lt;&gt;"",$B1645&lt;=$C1645),INDEX(Bemenet!$G$2:$G$301,$M1645),"")</f>
        <v/>
      </c>
      <c r="E1645" s="6">
        <f>IF(AND($B1645&lt;&gt;"",$C1645&lt;&gt;"",$B1645&lt;=$C1645),INDEX(Bemenet!$D$2:$D$301,$M1645),"")</f>
        <v/>
      </c>
      <c r="F1645" s="5">
        <f>IF(AND($B1645&lt;&gt;"",$C1645&lt;&gt;"",$B1645&lt;=$C1645),$C1645-$B1645+1,"")</f>
        <v/>
      </c>
      <c r="G1645" s="5">
        <f>IF($F1645="","",$F1645*$D1645)</f>
        <v/>
      </c>
      <c r="H1645" s="42">
        <f>IF($G1645="","",$O1645)</f>
        <v/>
      </c>
      <c r="I1645" s="5">
        <f>IF($G1645="","",$G1645*IF($H1645="",$O1645,$H1645)/100)</f>
        <v/>
      </c>
      <c r="J1645" s="5">
        <f>IF(OR($L1645="",NOT(COUNTIFS($L$2:$L1645,$L1645)=1)),"",SUMIFS($G:$G,$L:$L,$L1645))</f>
        <v/>
      </c>
      <c r="K1645" s="5">
        <f>IF(OR($L1645="",NOT(COUNTIFS($L$2:$L1645,$L1645)=1)),"",SUMIFS($I:$I,$L:$L,$L1645))</f>
        <v/>
      </c>
      <c r="L1645" s="6">
        <f>IF($B1645="","",YEAR($B1645))</f>
        <v/>
      </c>
      <c r="M1645" s="6">
        <f>INT((ROW()-2)/39)+1</f>
        <v/>
      </c>
      <c r="N1645" s="6">
        <f>MOD(ROW()-2,39)+2</f>
        <v/>
      </c>
      <c r="O1645" s="42">
        <f>IF(AND($B1645&lt;&gt;"",$C1645&lt;&gt;"",$B1645&lt;=$C1645),INDEX(Szabalyok!$C:$C,$N1645),"")</f>
        <v/>
      </c>
      <c r="P1645">
        <f>IF(D1645="",P1644,P1644+1)</f>
        <v/>
      </c>
    </row>
    <row r="1646">
      <c r="A1646">
        <f>IF(P1646=P1645,0,P1646)</f>
        <v/>
      </c>
      <c r="B1646" s="41">
        <f>IF($M1646&gt;300,"",IF(OR(INDEX(Bemenet!$E$2:$E$301,$M1646)="",INDEX(Bemenet!$F$2:$F$301,$M1646)=""),"",MAX(INDEX(Bemenet!$E$2:$E$301,$M1646),INDEX(Szabalyok!$A:$A,$N1646))))</f>
        <v/>
      </c>
      <c r="C1646" s="41">
        <f>IF($B1646="","",MIN(INDEX(Bemenet!$F$2:$F$301,$M1646),INDEX(Szabalyok!$B:$B,$N1646)))</f>
        <v/>
      </c>
      <c r="D1646" s="5">
        <f>IF(AND($B1646&lt;&gt;"",$C1646&lt;&gt;"",$B1646&lt;=$C1646),INDEX(Bemenet!$G$2:$G$301,$M1646),"")</f>
        <v/>
      </c>
      <c r="E1646" s="6">
        <f>IF(AND($B1646&lt;&gt;"",$C1646&lt;&gt;"",$B1646&lt;=$C1646),INDEX(Bemenet!$D$2:$D$301,$M1646),"")</f>
        <v/>
      </c>
      <c r="F1646" s="5">
        <f>IF(AND($B1646&lt;&gt;"",$C1646&lt;&gt;"",$B1646&lt;=$C1646),$C1646-$B1646+1,"")</f>
        <v/>
      </c>
      <c r="G1646" s="5">
        <f>IF($F1646="","",$F1646*$D1646)</f>
        <v/>
      </c>
      <c r="H1646" s="42">
        <f>IF($G1646="","",$O1646)</f>
        <v/>
      </c>
      <c r="I1646" s="5">
        <f>IF($G1646="","",$G1646*IF($H1646="",$O1646,$H1646)/100)</f>
        <v/>
      </c>
      <c r="J1646" s="5">
        <f>IF(OR($L1646="",NOT(COUNTIFS($L$2:$L1646,$L1646)=1)),"",SUMIFS($G:$G,$L:$L,$L1646))</f>
        <v/>
      </c>
      <c r="K1646" s="5">
        <f>IF(OR($L1646="",NOT(COUNTIFS($L$2:$L1646,$L1646)=1)),"",SUMIFS($I:$I,$L:$L,$L1646))</f>
        <v/>
      </c>
      <c r="L1646" s="6">
        <f>IF($B1646="","",YEAR($B1646))</f>
        <v/>
      </c>
      <c r="M1646" s="6">
        <f>INT((ROW()-2)/39)+1</f>
        <v/>
      </c>
      <c r="N1646" s="6">
        <f>MOD(ROW()-2,39)+2</f>
        <v/>
      </c>
      <c r="O1646" s="42">
        <f>IF(AND($B1646&lt;&gt;"",$C1646&lt;&gt;"",$B1646&lt;=$C1646),INDEX(Szabalyok!$C:$C,$N1646),"")</f>
        <v/>
      </c>
      <c r="P1646">
        <f>IF(D1646="",P1645,P1645+1)</f>
        <v/>
      </c>
    </row>
    <row r="1647">
      <c r="A1647">
        <f>IF(P1647=P1646,0,P1647)</f>
        <v/>
      </c>
      <c r="B1647" s="41">
        <f>IF($M1647&gt;300,"",IF(OR(INDEX(Bemenet!$E$2:$E$301,$M1647)="",INDEX(Bemenet!$F$2:$F$301,$M1647)=""),"",MAX(INDEX(Bemenet!$E$2:$E$301,$M1647),INDEX(Szabalyok!$A:$A,$N1647))))</f>
        <v/>
      </c>
      <c r="C1647" s="41">
        <f>IF($B1647="","",MIN(INDEX(Bemenet!$F$2:$F$301,$M1647),INDEX(Szabalyok!$B:$B,$N1647)))</f>
        <v/>
      </c>
      <c r="D1647" s="5">
        <f>IF(AND($B1647&lt;&gt;"",$C1647&lt;&gt;"",$B1647&lt;=$C1647),INDEX(Bemenet!$G$2:$G$301,$M1647),"")</f>
        <v/>
      </c>
      <c r="E1647" s="6">
        <f>IF(AND($B1647&lt;&gt;"",$C1647&lt;&gt;"",$B1647&lt;=$C1647),INDEX(Bemenet!$D$2:$D$301,$M1647),"")</f>
        <v/>
      </c>
      <c r="F1647" s="5">
        <f>IF(AND($B1647&lt;&gt;"",$C1647&lt;&gt;"",$B1647&lt;=$C1647),$C1647-$B1647+1,"")</f>
        <v/>
      </c>
      <c r="G1647" s="5">
        <f>IF($F1647="","",$F1647*$D1647)</f>
        <v/>
      </c>
      <c r="H1647" s="42">
        <f>IF($G1647="","",$O1647)</f>
        <v/>
      </c>
      <c r="I1647" s="5">
        <f>IF($G1647="","",$G1647*IF($H1647="",$O1647,$H1647)/100)</f>
        <v/>
      </c>
      <c r="J1647" s="5">
        <f>IF(OR($L1647="",NOT(COUNTIFS($L$2:$L1647,$L1647)=1)),"",SUMIFS($G:$G,$L:$L,$L1647))</f>
        <v/>
      </c>
      <c r="K1647" s="5">
        <f>IF(OR($L1647="",NOT(COUNTIFS($L$2:$L1647,$L1647)=1)),"",SUMIFS($I:$I,$L:$L,$L1647))</f>
        <v/>
      </c>
      <c r="L1647" s="6">
        <f>IF($B1647="","",YEAR($B1647))</f>
        <v/>
      </c>
      <c r="M1647" s="6">
        <f>INT((ROW()-2)/39)+1</f>
        <v/>
      </c>
      <c r="N1647" s="6">
        <f>MOD(ROW()-2,39)+2</f>
        <v/>
      </c>
      <c r="O1647" s="42">
        <f>IF(AND($B1647&lt;&gt;"",$C1647&lt;&gt;"",$B1647&lt;=$C1647),INDEX(Szabalyok!$C:$C,$N1647),"")</f>
        <v/>
      </c>
      <c r="P1647">
        <f>IF(D1647="",P1646,P1646+1)</f>
        <v/>
      </c>
    </row>
    <row r="1648">
      <c r="A1648">
        <f>IF(P1648=P1647,0,P1648)</f>
        <v/>
      </c>
      <c r="B1648" s="41">
        <f>IF($M1648&gt;300,"",IF(OR(INDEX(Bemenet!$E$2:$E$301,$M1648)="",INDEX(Bemenet!$F$2:$F$301,$M1648)=""),"",MAX(INDEX(Bemenet!$E$2:$E$301,$M1648),INDEX(Szabalyok!$A:$A,$N1648))))</f>
        <v/>
      </c>
      <c r="C1648" s="41">
        <f>IF($B1648="","",MIN(INDEX(Bemenet!$F$2:$F$301,$M1648),INDEX(Szabalyok!$B:$B,$N1648)))</f>
        <v/>
      </c>
      <c r="D1648" s="5">
        <f>IF(AND($B1648&lt;&gt;"",$C1648&lt;&gt;"",$B1648&lt;=$C1648),INDEX(Bemenet!$G$2:$G$301,$M1648),"")</f>
        <v/>
      </c>
      <c r="E1648" s="6">
        <f>IF(AND($B1648&lt;&gt;"",$C1648&lt;&gt;"",$B1648&lt;=$C1648),INDEX(Bemenet!$D$2:$D$301,$M1648),"")</f>
        <v/>
      </c>
      <c r="F1648" s="5">
        <f>IF(AND($B1648&lt;&gt;"",$C1648&lt;&gt;"",$B1648&lt;=$C1648),$C1648-$B1648+1,"")</f>
        <v/>
      </c>
      <c r="G1648" s="5">
        <f>IF($F1648="","",$F1648*$D1648)</f>
        <v/>
      </c>
      <c r="H1648" s="42">
        <f>IF($G1648="","",$O1648)</f>
        <v/>
      </c>
      <c r="I1648" s="5">
        <f>IF($G1648="","",$G1648*IF($H1648="",$O1648,$H1648)/100)</f>
        <v/>
      </c>
      <c r="J1648" s="5">
        <f>IF(OR($L1648="",NOT(COUNTIFS($L$2:$L1648,$L1648)=1)),"",SUMIFS($G:$G,$L:$L,$L1648))</f>
        <v/>
      </c>
      <c r="K1648" s="5">
        <f>IF(OR($L1648="",NOT(COUNTIFS($L$2:$L1648,$L1648)=1)),"",SUMIFS($I:$I,$L:$L,$L1648))</f>
        <v/>
      </c>
      <c r="L1648" s="6">
        <f>IF($B1648="","",YEAR($B1648))</f>
        <v/>
      </c>
      <c r="M1648" s="6">
        <f>INT((ROW()-2)/39)+1</f>
        <v/>
      </c>
      <c r="N1648" s="6">
        <f>MOD(ROW()-2,39)+2</f>
        <v/>
      </c>
      <c r="O1648" s="42">
        <f>IF(AND($B1648&lt;&gt;"",$C1648&lt;&gt;"",$B1648&lt;=$C1648),INDEX(Szabalyok!$C:$C,$N1648),"")</f>
        <v/>
      </c>
      <c r="P1648">
        <f>IF(D1648="",P1647,P1647+1)</f>
        <v/>
      </c>
    </row>
    <row r="1649">
      <c r="A1649">
        <f>IF(P1649=P1648,0,P1649)</f>
        <v/>
      </c>
      <c r="B1649" s="41">
        <f>IF($M1649&gt;300,"",IF(OR(INDEX(Bemenet!$E$2:$E$301,$M1649)="",INDEX(Bemenet!$F$2:$F$301,$M1649)=""),"",MAX(INDEX(Bemenet!$E$2:$E$301,$M1649),INDEX(Szabalyok!$A:$A,$N1649))))</f>
        <v/>
      </c>
      <c r="C1649" s="41">
        <f>IF($B1649="","",MIN(INDEX(Bemenet!$F$2:$F$301,$M1649),INDEX(Szabalyok!$B:$B,$N1649)))</f>
        <v/>
      </c>
      <c r="D1649" s="5">
        <f>IF(AND($B1649&lt;&gt;"",$C1649&lt;&gt;"",$B1649&lt;=$C1649),INDEX(Bemenet!$G$2:$G$301,$M1649),"")</f>
        <v/>
      </c>
      <c r="E1649" s="6">
        <f>IF(AND($B1649&lt;&gt;"",$C1649&lt;&gt;"",$B1649&lt;=$C1649),INDEX(Bemenet!$D$2:$D$301,$M1649),"")</f>
        <v/>
      </c>
      <c r="F1649" s="5">
        <f>IF(AND($B1649&lt;&gt;"",$C1649&lt;&gt;"",$B1649&lt;=$C1649),$C1649-$B1649+1,"")</f>
        <v/>
      </c>
      <c r="G1649" s="5">
        <f>IF($F1649="","",$F1649*$D1649)</f>
        <v/>
      </c>
      <c r="H1649" s="42">
        <f>IF($G1649="","",$O1649)</f>
        <v/>
      </c>
      <c r="I1649" s="5">
        <f>IF($G1649="","",$G1649*IF($H1649="",$O1649,$H1649)/100)</f>
        <v/>
      </c>
      <c r="J1649" s="5">
        <f>IF(OR($L1649="",NOT(COUNTIFS($L$2:$L1649,$L1649)=1)),"",SUMIFS($G:$G,$L:$L,$L1649))</f>
        <v/>
      </c>
      <c r="K1649" s="5">
        <f>IF(OR($L1649="",NOT(COUNTIFS($L$2:$L1649,$L1649)=1)),"",SUMIFS($I:$I,$L:$L,$L1649))</f>
        <v/>
      </c>
      <c r="L1649" s="6">
        <f>IF($B1649="","",YEAR($B1649))</f>
        <v/>
      </c>
      <c r="M1649" s="6">
        <f>INT((ROW()-2)/39)+1</f>
        <v/>
      </c>
      <c r="N1649" s="6">
        <f>MOD(ROW()-2,39)+2</f>
        <v/>
      </c>
      <c r="O1649" s="42">
        <f>IF(AND($B1649&lt;&gt;"",$C1649&lt;&gt;"",$B1649&lt;=$C1649),INDEX(Szabalyok!$C:$C,$N1649),"")</f>
        <v/>
      </c>
      <c r="P1649">
        <f>IF(D1649="",P1648,P1648+1)</f>
        <v/>
      </c>
    </row>
    <row r="1650">
      <c r="A1650">
        <f>IF(P1650=P1649,0,P1650)</f>
        <v/>
      </c>
      <c r="B1650" s="41">
        <f>IF($M1650&gt;300,"",IF(OR(INDEX(Bemenet!$E$2:$E$301,$M1650)="",INDEX(Bemenet!$F$2:$F$301,$M1650)=""),"",MAX(INDEX(Bemenet!$E$2:$E$301,$M1650),INDEX(Szabalyok!$A:$A,$N1650))))</f>
        <v/>
      </c>
      <c r="C1650" s="41">
        <f>IF($B1650="","",MIN(INDEX(Bemenet!$F$2:$F$301,$M1650),INDEX(Szabalyok!$B:$B,$N1650)))</f>
        <v/>
      </c>
      <c r="D1650" s="5">
        <f>IF(AND($B1650&lt;&gt;"",$C1650&lt;&gt;"",$B1650&lt;=$C1650),INDEX(Bemenet!$G$2:$G$301,$M1650),"")</f>
        <v/>
      </c>
      <c r="E1650" s="6">
        <f>IF(AND($B1650&lt;&gt;"",$C1650&lt;&gt;"",$B1650&lt;=$C1650),INDEX(Bemenet!$D$2:$D$301,$M1650),"")</f>
        <v/>
      </c>
      <c r="F1650" s="5">
        <f>IF(AND($B1650&lt;&gt;"",$C1650&lt;&gt;"",$B1650&lt;=$C1650),$C1650-$B1650+1,"")</f>
        <v/>
      </c>
      <c r="G1650" s="5">
        <f>IF($F1650="","",$F1650*$D1650)</f>
        <v/>
      </c>
      <c r="H1650" s="42">
        <f>IF($G1650="","",$O1650)</f>
        <v/>
      </c>
      <c r="I1650" s="5">
        <f>IF($G1650="","",$G1650*IF($H1650="",$O1650,$H1650)/100)</f>
        <v/>
      </c>
      <c r="J1650" s="5">
        <f>IF(OR($L1650="",NOT(COUNTIFS($L$2:$L1650,$L1650)=1)),"",SUMIFS($G:$G,$L:$L,$L1650))</f>
        <v/>
      </c>
      <c r="K1650" s="5">
        <f>IF(OR($L1650="",NOT(COUNTIFS($L$2:$L1650,$L1650)=1)),"",SUMIFS($I:$I,$L:$L,$L1650))</f>
        <v/>
      </c>
      <c r="L1650" s="6">
        <f>IF($B1650="","",YEAR($B1650))</f>
        <v/>
      </c>
      <c r="M1650" s="6">
        <f>INT((ROW()-2)/39)+1</f>
        <v/>
      </c>
      <c r="N1650" s="6">
        <f>MOD(ROW()-2,39)+2</f>
        <v/>
      </c>
      <c r="O1650" s="42">
        <f>IF(AND($B1650&lt;&gt;"",$C1650&lt;&gt;"",$B1650&lt;=$C1650),INDEX(Szabalyok!$C:$C,$N1650),"")</f>
        <v/>
      </c>
      <c r="P1650">
        <f>IF(D1650="",P1649,P1649+1)</f>
        <v/>
      </c>
    </row>
    <row r="1651">
      <c r="A1651">
        <f>IF(P1651=P1650,0,P1651)</f>
        <v/>
      </c>
      <c r="B1651" s="41">
        <f>IF($M1651&gt;300,"",IF(OR(INDEX(Bemenet!$E$2:$E$301,$M1651)="",INDEX(Bemenet!$F$2:$F$301,$M1651)=""),"",MAX(INDEX(Bemenet!$E$2:$E$301,$M1651),INDEX(Szabalyok!$A:$A,$N1651))))</f>
        <v/>
      </c>
      <c r="C1651" s="41">
        <f>IF($B1651="","",MIN(INDEX(Bemenet!$F$2:$F$301,$M1651),INDEX(Szabalyok!$B:$B,$N1651)))</f>
        <v/>
      </c>
      <c r="D1651" s="5">
        <f>IF(AND($B1651&lt;&gt;"",$C1651&lt;&gt;"",$B1651&lt;=$C1651),INDEX(Bemenet!$G$2:$G$301,$M1651),"")</f>
        <v/>
      </c>
      <c r="E1651" s="6">
        <f>IF(AND($B1651&lt;&gt;"",$C1651&lt;&gt;"",$B1651&lt;=$C1651),INDEX(Bemenet!$D$2:$D$301,$M1651),"")</f>
        <v/>
      </c>
      <c r="F1651" s="5">
        <f>IF(AND($B1651&lt;&gt;"",$C1651&lt;&gt;"",$B1651&lt;=$C1651),$C1651-$B1651+1,"")</f>
        <v/>
      </c>
      <c r="G1651" s="5">
        <f>IF($F1651="","",$F1651*$D1651)</f>
        <v/>
      </c>
      <c r="H1651" s="42">
        <f>IF($G1651="","",$O1651)</f>
        <v/>
      </c>
      <c r="I1651" s="5">
        <f>IF($G1651="","",$G1651*IF($H1651="",$O1651,$H1651)/100)</f>
        <v/>
      </c>
      <c r="J1651" s="5">
        <f>IF(OR($L1651="",NOT(COUNTIFS($L$2:$L1651,$L1651)=1)),"",SUMIFS($G:$G,$L:$L,$L1651))</f>
        <v/>
      </c>
      <c r="K1651" s="5">
        <f>IF(OR($L1651="",NOT(COUNTIFS($L$2:$L1651,$L1651)=1)),"",SUMIFS($I:$I,$L:$L,$L1651))</f>
        <v/>
      </c>
      <c r="L1651" s="6">
        <f>IF($B1651="","",YEAR($B1651))</f>
        <v/>
      </c>
      <c r="M1651" s="6">
        <f>INT((ROW()-2)/39)+1</f>
        <v/>
      </c>
      <c r="N1651" s="6">
        <f>MOD(ROW()-2,39)+2</f>
        <v/>
      </c>
      <c r="O1651" s="42">
        <f>IF(AND($B1651&lt;&gt;"",$C1651&lt;&gt;"",$B1651&lt;=$C1651),INDEX(Szabalyok!$C:$C,$N1651),"")</f>
        <v/>
      </c>
      <c r="P1651">
        <f>IF(D1651="",P1650,P1650+1)</f>
        <v/>
      </c>
    </row>
    <row r="1652">
      <c r="A1652">
        <f>IF(P1652=P1651,0,P1652)</f>
        <v/>
      </c>
      <c r="B1652" s="41">
        <f>IF($M1652&gt;300,"",IF(OR(INDEX(Bemenet!$E$2:$E$301,$M1652)="",INDEX(Bemenet!$F$2:$F$301,$M1652)=""),"",MAX(INDEX(Bemenet!$E$2:$E$301,$M1652),INDEX(Szabalyok!$A:$A,$N1652))))</f>
        <v/>
      </c>
      <c r="C1652" s="41">
        <f>IF($B1652="","",MIN(INDEX(Bemenet!$F$2:$F$301,$M1652),INDEX(Szabalyok!$B:$B,$N1652)))</f>
        <v/>
      </c>
      <c r="D1652" s="5">
        <f>IF(AND($B1652&lt;&gt;"",$C1652&lt;&gt;"",$B1652&lt;=$C1652),INDEX(Bemenet!$G$2:$G$301,$M1652),"")</f>
        <v/>
      </c>
      <c r="E1652" s="6">
        <f>IF(AND($B1652&lt;&gt;"",$C1652&lt;&gt;"",$B1652&lt;=$C1652),INDEX(Bemenet!$D$2:$D$301,$M1652),"")</f>
        <v/>
      </c>
      <c r="F1652" s="5">
        <f>IF(AND($B1652&lt;&gt;"",$C1652&lt;&gt;"",$B1652&lt;=$C1652),$C1652-$B1652+1,"")</f>
        <v/>
      </c>
      <c r="G1652" s="5">
        <f>IF($F1652="","",$F1652*$D1652)</f>
        <v/>
      </c>
      <c r="H1652" s="42">
        <f>IF($G1652="","",$O1652)</f>
        <v/>
      </c>
      <c r="I1652" s="5">
        <f>IF($G1652="","",$G1652*IF($H1652="",$O1652,$H1652)/100)</f>
        <v/>
      </c>
      <c r="J1652" s="5">
        <f>IF(OR($L1652="",NOT(COUNTIFS($L$2:$L1652,$L1652)=1)),"",SUMIFS($G:$G,$L:$L,$L1652))</f>
        <v/>
      </c>
      <c r="K1652" s="5">
        <f>IF(OR($L1652="",NOT(COUNTIFS($L$2:$L1652,$L1652)=1)),"",SUMIFS($I:$I,$L:$L,$L1652))</f>
        <v/>
      </c>
      <c r="L1652" s="6">
        <f>IF($B1652="","",YEAR($B1652))</f>
        <v/>
      </c>
      <c r="M1652" s="6">
        <f>INT((ROW()-2)/39)+1</f>
        <v/>
      </c>
      <c r="N1652" s="6">
        <f>MOD(ROW()-2,39)+2</f>
        <v/>
      </c>
      <c r="O1652" s="42">
        <f>IF(AND($B1652&lt;&gt;"",$C1652&lt;&gt;"",$B1652&lt;=$C1652),INDEX(Szabalyok!$C:$C,$N1652),"")</f>
        <v/>
      </c>
      <c r="P1652">
        <f>IF(D1652="",P1651,P1651+1)</f>
        <v/>
      </c>
    </row>
    <row r="1653">
      <c r="A1653">
        <f>IF(P1653=P1652,0,P1653)</f>
        <v/>
      </c>
      <c r="B1653" s="41">
        <f>IF($M1653&gt;300,"",IF(OR(INDEX(Bemenet!$E$2:$E$301,$M1653)="",INDEX(Bemenet!$F$2:$F$301,$M1653)=""),"",MAX(INDEX(Bemenet!$E$2:$E$301,$M1653),INDEX(Szabalyok!$A:$A,$N1653))))</f>
        <v/>
      </c>
      <c r="C1653" s="41">
        <f>IF($B1653="","",MIN(INDEX(Bemenet!$F$2:$F$301,$M1653),INDEX(Szabalyok!$B:$B,$N1653)))</f>
        <v/>
      </c>
      <c r="D1653" s="5">
        <f>IF(AND($B1653&lt;&gt;"",$C1653&lt;&gt;"",$B1653&lt;=$C1653),INDEX(Bemenet!$G$2:$G$301,$M1653),"")</f>
        <v/>
      </c>
      <c r="E1653" s="6">
        <f>IF(AND($B1653&lt;&gt;"",$C1653&lt;&gt;"",$B1653&lt;=$C1653),INDEX(Bemenet!$D$2:$D$301,$M1653),"")</f>
        <v/>
      </c>
      <c r="F1653" s="5">
        <f>IF(AND($B1653&lt;&gt;"",$C1653&lt;&gt;"",$B1653&lt;=$C1653),$C1653-$B1653+1,"")</f>
        <v/>
      </c>
      <c r="G1653" s="5">
        <f>IF($F1653="","",$F1653*$D1653)</f>
        <v/>
      </c>
      <c r="H1653" s="42">
        <f>IF($G1653="","",$O1653)</f>
        <v/>
      </c>
      <c r="I1653" s="5">
        <f>IF($G1653="","",$G1653*IF($H1653="",$O1653,$H1653)/100)</f>
        <v/>
      </c>
      <c r="J1653" s="5">
        <f>IF(OR($L1653="",NOT(COUNTIFS($L$2:$L1653,$L1653)=1)),"",SUMIFS($G:$G,$L:$L,$L1653))</f>
        <v/>
      </c>
      <c r="K1653" s="5">
        <f>IF(OR($L1653="",NOT(COUNTIFS($L$2:$L1653,$L1653)=1)),"",SUMIFS($I:$I,$L:$L,$L1653))</f>
        <v/>
      </c>
      <c r="L1653" s="6">
        <f>IF($B1653="","",YEAR($B1653))</f>
        <v/>
      </c>
      <c r="M1653" s="6">
        <f>INT((ROW()-2)/39)+1</f>
        <v/>
      </c>
      <c r="N1653" s="6">
        <f>MOD(ROW()-2,39)+2</f>
        <v/>
      </c>
      <c r="O1653" s="42">
        <f>IF(AND($B1653&lt;&gt;"",$C1653&lt;&gt;"",$B1653&lt;=$C1653),INDEX(Szabalyok!$C:$C,$N1653),"")</f>
        <v/>
      </c>
      <c r="P1653">
        <f>IF(D1653="",P1652,P1652+1)</f>
        <v/>
      </c>
    </row>
    <row r="1654">
      <c r="A1654">
        <f>IF(P1654=P1653,0,P1654)</f>
        <v/>
      </c>
      <c r="B1654" s="41">
        <f>IF($M1654&gt;300,"",IF(OR(INDEX(Bemenet!$E$2:$E$301,$M1654)="",INDEX(Bemenet!$F$2:$F$301,$M1654)=""),"",MAX(INDEX(Bemenet!$E$2:$E$301,$M1654),INDEX(Szabalyok!$A:$A,$N1654))))</f>
        <v/>
      </c>
      <c r="C1654" s="41">
        <f>IF($B1654="","",MIN(INDEX(Bemenet!$F$2:$F$301,$M1654),INDEX(Szabalyok!$B:$B,$N1654)))</f>
        <v/>
      </c>
      <c r="D1654" s="5">
        <f>IF(AND($B1654&lt;&gt;"",$C1654&lt;&gt;"",$B1654&lt;=$C1654),INDEX(Bemenet!$G$2:$G$301,$M1654),"")</f>
        <v/>
      </c>
      <c r="E1654" s="6">
        <f>IF(AND($B1654&lt;&gt;"",$C1654&lt;&gt;"",$B1654&lt;=$C1654),INDEX(Bemenet!$D$2:$D$301,$M1654),"")</f>
        <v/>
      </c>
      <c r="F1654" s="5">
        <f>IF(AND($B1654&lt;&gt;"",$C1654&lt;&gt;"",$B1654&lt;=$C1654),$C1654-$B1654+1,"")</f>
        <v/>
      </c>
      <c r="G1654" s="5">
        <f>IF($F1654="","",$F1654*$D1654)</f>
        <v/>
      </c>
      <c r="H1654" s="42">
        <f>IF($G1654="","",$O1654)</f>
        <v/>
      </c>
      <c r="I1654" s="5">
        <f>IF($G1654="","",$G1654*IF($H1654="",$O1654,$H1654)/100)</f>
        <v/>
      </c>
      <c r="J1654" s="5">
        <f>IF(OR($L1654="",NOT(COUNTIFS($L$2:$L1654,$L1654)=1)),"",SUMIFS($G:$G,$L:$L,$L1654))</f>
        <v/>
      </c>
      <c r="K1654" s="5">
        <f>IF(OR($L1654="",NOT(COUNTIFS($L$2:$L1654,$L1654)=1)),"",SUMIFS($I:$I,$L:$L,$L1654))</f>
        <v/>
      </c>
      <c r="L1654" s="6">
        <f>IF($B1654="","",YEAR($B1654))</f>
        <v/>
      </c>
      <c r="M1654" s="6">
        <f>INT((ROW()-2)/39)+1</f>
        <v/>
      </c>
      <c r="N1654" s="6">
        <f>MOD(ROW()-2,39)+2</f>
        <v/>
      </c>
      <c r="O1654" s="42">
        <f>IF(AND($B1654&lt;&gt;"",$C1654&lt;&gt;"",$B1654&lt;=$C1654),INDEX(Szabalyok!$C:$C,$N1654),"")</f>
        <v/>
      </c>
      <c r="P1654">
        <f>IF(D1654="",P1653,P1653+1)</f>
        <v/>
      </c>
    </row>
    <row r="1655">
      <c r="A1655">
        <f>IF(P1655=P1654,0,P1655)</f>
        <v/>
      </c>
      <c r="B1655" s="41">
        <f>IF($M1655&gt;300,"",IF(OR(INDEX(Bemenet!$E$2:$E$301,$M1655)="",INDEX(Bemenet!$F$2:$F$301,$M1655)=""),"",MAX(INDEX(Bemenet!$E$2:$E$301,$M1655),INDEX(Szabalyok!$A:$A,$N1655))))</f>
        <v/>
      </c>
      <c r="C1655" s="41">
        <f>IF($B1655="","",MIN(INDEX(Bemenet!$F$2:$F$301,$M1655),INDEX(Szabalyok!$B:$B,$N1655)))</f>
        <v/>
      </c>
      <c r="D1655" s="5">
        <f>IF(AND($B1655&lt;&gt;"",$C1655&lt;&gt;"",$B1655&lt;=$C1655),INDEX(Bemenet!$G$2:$G$301,$M1655),"")</f>
        <v/>
      </c>
      <c r="E1655" s="6">
        <f>IF(AND($B1655&lt;&gt;"",$C1655&lt;&gt;"",$B1655&lt;=$C1655),INDEX(Bemenet!$D$2:$D$301,$M1655),"")</f>
        <v/>
      </c>
      <c r="F1655" s="5">
        <f>IF(AND($B1655&lt;&gt;"",$C1655&lt;&gt;"",$B1655&lt;=$C1655),$C1655-$B1655+1,"")</f>
        <v/>
      </c>
      <c r="G1655" s="5">
        <f>IF($F1655="","",$F1655*$D1655)</f>
        <v/>
      </c>
      <c r="H1655" s="42">
        <f>IF($G1655="","",$O1655)</f>
        <v/>
      </c>
      <c r="I1655" s="5">
        <f>IF($G1655="","",$G1655*IF($H1655="",$O1655,$H1655)/100)</f>
        <v/>
      </c>
      <c r="J1655" s="5">
        <f>IF(OR($L1655="",NOT(COUNTIFS($L$2:$L1655,$L1655)=1)),"",SUMIFS($G:$G,$L:$L,$L1655))</f>
        <v/>
      </c>
      <c r="K1655" s="5">
        <f>IF(OR($L1655="",NOT(COUNTIFS($L$2:$L1655,$L1655)=1)),"",SUMIFS($I:$I,$L:$L,$L1655))</f>
        <v/>
      </c>
      <c r="L1655" s="6">
        <f>IF($B1655="","",YEAR($B1655))</f>
        <v/>
      </c>
      <c r="M1655" s="6">
        <f>INT((ROW()-2)/39)+1</f>
        <v/>
      </c>
      <c r="N1655" s="6">
        <f>MOD(ROW()-2,39)+2</f>
        <v/>
      </c>
      <c r="O1655" s="42">
        <f>IF(AND($B1655&lt;&gt;"",$C1655&lt;&gt;"",$B1655&lt;=$C1655),INDEX(Szabalyok!$C:$C,$N1655),"")</f>
        <v/>
      </c>
      <c r="P1655">
        <f>IF(D1655="",P1654,P1654+1)</f>
        <v/>
      </c>
    </row>
    <row r="1656">
      <c r="A1656">
        <f>IF(P1656=P1655,0,P1656)</f>
        <v/>
      </c>
      <c r="B1656" s="41">
        <f>IF($M1656&gt;300,"",IF(OR(INDEX(Bemenet!$E$2:$E$301,$M1656)="",INDEX(Bemenet!$F$2:$F$301,$M1656)=""),"",MAX(INDEX(Bemenet!$E$2:$E$301,$M1656),INDEX(Szabalyok!$A:$A,$N1656))))</f>
        <v/>
      </c>
      <c r="C1656" s="41">
        <f>IF($B1656="","",MIN(INDEX(Bemenet!$F$2:$F$301,$M1656),INDEX(Szabalyok!$B:$B,$N1656)))</f>
        <v/>
      </c>
      <c r="D1656" s="5">
        <f>IF(AND($B1656&lt;&gt;"",$C1656&lt;&gt;"",$B1656&lt;=$C1656),INDEX(Bemenet!$G$2:$G$301,$M1656),"")</f>
        <v/>
      </c>
      <c r="E1656" s="6">
        <f>IF(AND($B1656&lt;&gt;"",$C1656&lt;&gt;"",$B1656&lt;=$C1656),INDEX(Bemenet!$D$2:$D$301,$M1656),"")</f>
        <v/>
      </c>
      <c r="F1656" s="5">
        <f>IF(AND($B1656&lt;&gt;"",$C1656&lt;&gt;"",$B1656&lt;=$C1656),$C1656-$B1656+1,"")</f>
        <v/>
      </c>
      <c r="G1656" s="5">
        <f>IF($F1656="","",$F1656*$D1656)</f>
        <v/>
      </c>
      <c r="H1656" s="42">
        <f>IF($G1656="","",$O1656)</f>
        <v/>
      </c>
      <c r="I1656" s="5">
        <f>IF($G1656="","",$G1656*IF($H1656="",$O1656,$H1656)/100)</f>
        <v/>
      </c>
      <c r="J1656" s="5">
        <f>IF(OR($L1656="",NOT(COUNTIFS($L$2:$L1656,$L1656)=1)),"",SUMIFS($G:$G,$L:$L,$L1656))</f>
        <v/>
      </c>
      <c r="K1656" s="5">
        <f>IF(OR($L1656="",NOT(COUNTIFS($L$2:$L1656,$L1656)=1)),"",SUMIFS($I:$I,$L:$L,$L1656))</f>
        <v/>
      </c>
      <c r="L1656" s="6">
        <f>IF($B1656="","",YEAR($B1656))</f>
        <v/>
      </c>
      <c r="M1656" s="6">
        <f>INT((ROW()-2)/39)+1</f>
        <v/>
      </c>
      <c r="N1656" s="6">
        <f>MOD(ROW()-2,39)+2</f>
        <v/>
      </c>
      <c r="O1656" s="42">
        <f>IF(AND($B1656&lt;&gt;"",$C1656&lt;&gt;"",$B1656&lt;=$C1656),INDEX(Szabalyok!$C:$C,$N1656),"")</f>
        <v/>
      </c>
      <c r="P1656">
        <f>IF(D1656="",P1655,P1655+1)</f>
        <v/>
      </c>
    </row>
    <row r="1657">
      <c r="A1657">
        <f>IF(P1657=P1656,0,P1657)</f>
        <v/>
      </c>
      <c r="B1657" s="41">
        <f>IF($M1657&gt;300,"",IF(OR(INDEX(Bemenet!$E$2:$E$301,$M1657)="",INDEX(Bemenet!$F$2:$F$301,$M1657)=""),"",MAX(INDEX(Bemenet!$E$2:$E$301,$M1657),INDEX(Szabalyok!$A:$A,$N1657))))</f>
        <v/>
      </c>
      <c r="C1657" s="41">
        <f>IF($B1657="","",MIN(INDEX(Bemenet!$F$2:$F$301,$M1657),INDEX(Szabalyok!$B:$B,$N1657)))</f>
        <v/>
      </c>
      <c r="D1657" s="5">
        <f>IF(AND($B1657&lt;&gt;"",$C1657&lt;&gt;"",$B1657&lt;=$C1657),INDEX(Bemenet!$G$2:$G$301,$M1657),"")</f>
        <v/>
      </c>
      <c r="E1657" s="6">
        <f>IF(AND($B1657&lt;&gt;"",$C1657&lt;&gt;"",$B1657&lt;=$C1657),INDEX(Bemenet!$D$2:$D$301,$M1657),"")</f>
        <v/>
      </c>
      <c r="F1657" s="5">
        <f>IF(AND($B1657&lt;&gt;"",$C1657&lt;&gt;"",$B1657&lt;=$C1657),$C1657-$B1657+1,"")</f>
        <v/>
      </c>
      <c r="G1657" s="5">
        <f>IF($F1657="","",$F1657*$D1657)</f>
        <v/>
      </c>
      <c r="H1657" s="42">
        <f>IF($G1657="","",$O1657)</f>
        <v/>
      </c>
      <c r="I1657" s="5">
        <f>IF($G1657="","",$G1657*IF($H1657="",$O1657,$H1657)/100)</f>
        <v/>
      </c>
      <c r="J1657" s="5">
        <f>IF(OR($L1657="",NOT(COUNTIFS($L$2:$L1657,$L1657)=1)),"",SUMIFS($G:$G,$L:$L,$L1657))</f>
        <v/>
      </c>
      <c r="K1657" s="5">
        <f>IF(OR($L1657="",NOT(COUNTIFS($L$2:$L1657,$L1657)=1)),"",SUMIFS($I:$I,$L:$L,$L1657))</f>
        <v/>
      </c>
      <c r="L1657" s="6">
        <f>IF($B1657="","",YEAR($B1657))</f>
        <v/>
      </c>
      <c r="M1657" s="6">
        <f>INT((ROW()-2)/39)+1</f>
        <v/>
      </c>
      <c r="N1657" s="6">
        <f>MOD(ROW()-2,39)+2</f>
        <v/>
      </c>
      <c r="O1657" s="42">
        <f>IF(AND($B1657&lt;&gt;"",$C1657&lt;&gt;"",$B1657&lt;=$C1657),INDEX(Szabalyok!$C:$C,$N1657),"")</f>
        <v/>
      </c>
      <c r="P1657">
        <f>IF(D1657="",P1656,P1656+1)</f>
        <v/>
      </c>
    </row>
    <row r="1658">
      <c r="A1658">
        <f>IF(P1658=P1657,0,P1658)</f>
        <v/>
      </c>
      <c r="B1658" s="41">
        <f>IF($M1658&gt;300,"",IF(OR(INDEX(Bemenet!$E$2:$E$301,$M1658)="",INDEX(Bemenet!$F$2:$F$301,$M1658)=""),"",MAX(INDEX(Bemenet!$E$2:$E$301,$M1658),INDEX(Szabalyok!$A:$A,$N1658))))</f>
        <v/>
      </c>
      <c r="C1658" s="41">
        <f>IF($B1658="","",MIN(INDEX(Bemenet!$F$2:$F$301,$M1658),INDEX(Szabalyok!$B:$B,$N1658)))</f>
        <v/>
      </c>
      <c r="D1658" s="5">
        <f>IF(AND($B1658&lt;&gt;"",$C1658&lt;&gt;"",$B1658&lt;=$C1658),INDEX(Bemenet!$G$2:$G$301,$M1658),"")</f>
        <v/>
      </c>
      <c r="E1658" s="6">
        <f>IF(AND($B1658&lt;&gt;"",$C1658&lt;&gt;"",$B1658&lt;=$C1658),INDEX(Bemenet!$D$2:$D$301,$M1658),"")</f>
        <v/>
      </c>
      <c r="F1658" s="5">
        <f>IF(AND($B1658&lt;&gt;"",$C1658&lt;&gt;"",$B1658&lt;=$C1658),$C1658-$B1658+1,"")</f>
        <v/>
      </c>
      <c r="G1658" s="5">
        <f>IF($F1658="","",$F1658*$D1658)</f>
        <v/>
      </c>
      <c r="H1658" s="42">
        <f>IF($G1658="","",$O1658)</f>
        <v/>
      </c>
      <c r="I1658" s="5">
        <f>IF($G1658="","",$G1658*IF($H1658="",$O1658,$H1658)/100)</f>
        <v/>
      </c>
      <c r="J1658" s="5">
        <f>IF(OR($L1658="",NOT(COUNTIFS($L$2:$L1658,$L1658)=1)),"",SUMIFS($G:$G,$L:$L,$L1658))</f>
        <v/>
      </c>
      <c r="K1658" s="5">
        <f>IF(OR($L1658="",NOT(COUNTIFS($L$2:$L1658,$L1658)=1)),"",SUMIFS($I:$I,$L:$L,$L1658))</f>
        <v/>
      </c>
      <c r="L1658" s="6">
        <f>IF($B1658="","",YEAR($B1658))</f>
        <v/>
      </c>
      <c r="M1658" s="6">
        <f>INT((ROW()-2)/39)+1</f>
        <v/>
      </c>
      <c r="N1658" s="6">
        <f>MOD(ROW()-2,39)+2</f>
        <v/>
      </c>
      <c r="O1658" s="42">
        <f>IF(AND($B1658&lt;&gt;"",$C1658&lt;&gt;"",$B1658&lt;=$C1658),INDEX(Szabalyok!$C:$C,$N1658),"")</f>
        <v/>
      </c>
      <c r="P1658">
        <f>IF(D1658="",P1657,P1657+1)</f>
        <v/>
      </c>
    </row>
    <row r="1659">
      <c r="A1659">
        <f>IF(P1659=P1658,0,P1659)</f>
        <v/>
      </c>
      <c r="B1659" s="41">
        <f>IF($M1659&gt;300,"",IF(OR(INDEX(Bemenet!$E$2:$E$301,$M1659)="",INDEX(Bemenet!$F$2:$F$301,$M1659)=""),"",MAX(INDEX(Bemenet!$E$2:$E$301,$M1659),INDEX(Szabalyok!$A:$A,$N1659))))</f>
        <v/>
      </c>
      <c r="C1659" s="41">
        <f>IF($B1659="","",MIN(INDEX(Bemenet!$F$2:$F$301,$M1659),INDEX(Szabalyok!$B:$B,$N1659)))</f>
        <v/>
      </c>
      <c r="D1659" s="5">
        <f>IF(AND($B1659&lt;&gt;"",$C1659&lt;&gt;"",$B1659&lt;=$C1659),INDEX(Bemenet!$G$2:$G$301,$M1659),"")</f>
        <v/>
      </c>
      <c r="E1659" s="6">
        <f>IF(AND($B1659&lt;&gt;"",$C1659&lt;&gt;"",$B1659&lt;=$C1659),INDEX(Bemenet!$D$2:$D$301,$M1659),"")</f>
        <v/>
      </c>
      <c r="F1659" s="5">
        <f>IF(AND($B1659&lt;&gt;"",$C1659&lt;&gt;"",$B1659&lt;=$C1659),$C1659-$B1659+1,"")</f>
        <v/>
      </c>
      <c r="G1659" s="5">
        <f>IF($F1659="","",$F1659*$D1659)</f>
        <v/>
      </c>
      <c r="H1659" s="42">
        <f>IF($G1659="","",$O1659)</f>
        <v/>
      </c>
      <c r="I1659" s="5">
        <f>IF($G1659="","",$G1659*IF($H1659="",$O1659,$H1659)/100)</f>
        <v/>
      </c>
      <c r="J1659" s="5">
        <f>IF(OR($L1659="",NOT(COUNTIFS($L$2:$L1659,$L1659)=1)),"",SUMIFS($G:$G,$L:$L,$L1659))</f>
        <v/>
      </c>
      <c r="K1659" s="5">
        <f>IF(OR($L1659="",NOT(COUNTIFS($L$2:$L1659,$L1659)=1)),"",SUMIFS($I:$I,$L:$L,$L1659))</f>
        <v/>
      </c>
      <c r="L1659" s="6">
        <f>IF($B1659="","",YEAR($B1659))</f>
        <v/>
      </c>
      <c r="M1659" s="6">
        <f>INT((ROW()-2)/39)+1</f>
        <v/>
      </c>
      <c r="N1659" s="6">
        <f>MOD(ROW()-2,39)+2</f>
        <v/>
      </c>
      <c r="O1659" s="42">
        <f>IF(AND($B1659&lt;&gt;"",$C1659&lt;&gt;"",$B1659&lt;=$C1659),INDEX(Szabalyok!$C:$C,$N1659),"")</f>
        <v/>
      </c>
      <c r="P1659">
        <f>IF(D1659="",P1658,P1658+1)</f>
        <v/>
      </c>
    </row>
    <row r="1660">
      <c r="A1660">
        <f>IF(P1660=P1659,0,P1660)</f>
        <v/>
      </c>
      <c r="B1660" s="41">
        <f>IF($M1660&gt;300,"",IF(OR(INDEX(Bemenet!$E$2:$E$301,$M1660)="",INDEX(Bemenet!$F$2:$F$301,$M1660)=""),"",MAX(INDEX(Bemenet!$E$2:$E$301,$M1660),INDEX(Szabalyok!$A:$A,$N1660))))</f>
        <v/>
      </c>
      <c r="C1660" s="41">
        <f>IF($B1660="","",MIN(INDEX(Bemenet!$F$2:$F$301,$M1660),INDEX(Szabalyok!$B:$B,$N1660)))</f>
        <v/>
      </c>
      <c r="D1660" s="5">
        <f>IF(AND($B1660&lt;&gt;"",$C1660&lt;&gt;"",$B1660&lt;=$C1660),INDEX(Bemenet!$G$2:$G$301,$M1660),"")</f>
        <v/>
      </c>
      <c r="E1660" s="6">
        <f>IF(AND($B1660&lt;&gt;"",$C1660&lt;&gt;"",$B1660&lt;=$C1660),INDEX(Bemenet!$D$2:$D$301,$M1660),"")</f>
        <v/>
      </c>
      <c r="F1660" s="5">
        <f>IF(AND($B1660&lt;&gt;"",$C1660&lt;&gt;"",$B1660&lt;=$C1660),$C1660-$B1660+1,"")</f>
        <v/>
      </c>
      <c r="G1660" s="5">
        <f>IF($F1660="","",$F1660*$D1660)</f>
        <v/>
      </c>
      <c r="H1660" s="42">
        <f>IF($G1660="","",$O1660)</f>
        <v/>
      </c>
      <c r="I1660" s="5">
        <f>IF($G1660="","",$G1660*IF($H1660="",$O1660,$H1660)/100)</f>
        <v/>
      </c>
      <c r="J1660" s="5">
        <f>IF(OR($L1660="",NOT(COUNTIFS($L$2:$L1660,$L1660)=1)),"",SUMIFS($G:$G,$L:$L,$L1660))</f>
        <v/>
      </c>
      <c r="K1660" s="5">
        <f>IF(OR($L1660="",NOT(COUNTIFS($L$2:$L1660,$L1660)=1)),"",SUMIFS($I:$I,$L:$L,$L1660))</f>
        <v/>
      </c>
      <c r="L1660" s="6">
        <f>IF($B1660="","",YEAR($B1660))</f>
        <v/>
      </c>
      <c r="M1660" s="6">
        <f>INT((ROW()-2)/39)+1</f>
        <v/>
      </c>
      <c r="N1660" s="6">
        <f>MOD(ROW()-2,39)+2</f>
        <v/>
      </c>
      <c r="O1660" s="42">
        <f>IF(AND($B1660&lt;&gt;"",$C1660&lt;&gt;"",$B1660&lt;=$C1660),INDEX(Szabalyok!$C:$C,$N1660),"")</f>
        <v/>
      </c>
      <c r="P1660">
        <f>IF(D1660="",P1659,P1659+1)</f>
        <v/>
      </c>
    </row>
    <row r="1661">
      <c r="A1661">
        <f>IF(P1661=P1660,0,P1661)</f>
        <v/>
      </c>
      <c r="B1661" s="41">
        <f>IF($M1661&gt;300,"",IF(OR(INDEX(Bemenet!$E$2:$E$301,$M1661)="",INDEX(Bemenet!$F$2:$F$301,$M1661)=""),"",MAX(INDEX(Bemenet!$E$2:$E$301,$M1661),INDEX(Szabalyok!$A:$A,$N1661))))</f>
        <v/>
      </c>
      <c r="C1661" s="41">
        <f>IF($B1661="","",MIN(INDEX(Bemenet!$F$2:$F$301,$M1661),INDEX(Szabalyok!$B:$B,$N1661)))</f>
        <v/>
      </c>
      <c r="D1661" s="5">
        <f>IF(AND($B1661&lt;&gt;"",$C1661&lt;&gt;"",$B1661&lt;=$C1661),INDEX(Bemenet!$G$2:$G$301,$M1661),"")</f>
        <v/>
      </c>
      <c r="E1661" s="6">
        <f>IF(AND($B1661&lt;&gt;"",$C1661&lt;&gt;"",$B1661&lt;=$C1661),INDEX(Bemenet!$D$2:$D$301,$M1661),"")</f>
        <v/>
      </c>
      <c r="F1661" s="5">
        <f>IF(AND($B1661&lt;&gt;"",$C1661&lt;&gt;"",$B1661&lt;=$C1661),$C1661-$B1661+1,"")</f>
        <v/>
      </c>
      <c r="G1661" s="5">
        <f>IF($F1661="","",$F1661*$D1661)</f>
        <v/>
      </c>
      <c r="H1661" s="42">
        <f>IF($G1661="","",$O1661)</f>
        <v/>
      </c>
      <c r="I1661" s="5">
        <f>IF($G1661="","",$G1661*IF($H1661="",$O1661,$H1661)/100)</f>
        <v/>
      </c>
      <c r="J1661" s="5">
        <f>IF(OR($L1661="",NOT(COUNTIFS($L$2:$L1661,$L1661)=1)),"",SUMIFS($G:$G,$L:$L,$L1661))</f>
        <v/>
      </c>
      <c r="K1661" s="5">
        <f>IF(OR($L1661="",NOT(COUNTIFS($L$2:$L1661,$L1661)=1)),"",SUMIFS($I:$I,$L:$L,$L1661))</f>
        <v/>
      </c>
      <c r="L1661" s="6">
        <f>IF($B1661="","",YEAR($B1661))</f>
        <v/>
      </c>
      <c r="M1661" s="6">
        <f>INT((ROW()-2)/39)+1</f>
        <v/>
      </c>
      <c r="N1661" s="6">
        <f>MOD(ROW()-2,39)+2</f>
        <v/>
      </c>
      <c r="O1661" s="42">
        <f>IF(AND($B1661&lt;&gt;"",$C1661&lt;&gt;"",$B1661&lt;=$C1661),INDEX(Szabalyok!$C:$C,$N1661),"")</f>
        <v/>
      </c>
      <c r="P1661">
        <f>IF(D1661="",P1660,P1660+1)</f>
        <v/>
      </c>
    </row>
    <row r="1662">
      <c r="A1662">
        <f>IF(P1662=P1661,0,P1662)</f>
        <v/>
      </c>
      <c r="B1662" s="41">
        <f>IF($M1662&gt;300,"",IF(OR(INDEX(Bemenet!$E$2:$E$301,$M1662)="",INDEX(Bemenet!$F$2:$F$301,$M1662)=""),"",MAX(INDEX(Bemenet!$E$2:$E$301,$M1662),INDEX(Szabalyok!$A:$A,$N1662))))</f>
        <v/>
      </c>
      <c r="C1662" s="41">
        <f>IF($B1662="","",MIN(INDEX(Bemenet!$F$2:$F$301,$M1662),INDEX(Szabalyok!$B:$B,$N1662)))</f>
        <v/>
      </c>
      <c r="D1662" s="5">
        <f>IF(AND($B1662&lt;&gt;"",$C1662&lt;&gt;"",$B1662&lt;=$C1662),INDEX(Bemenet!$G$2:$G$301,$M1662),"")</f>
        <v/>
      </c>
      <c r="E1662" s="6">
        <f>IF(AND($B1662&lt;&gt;"",$C1662&lt;&gt;"",$B1662&lt;=$C1662),INDEX(Bemenet!$D$2:$D$301,$M1662),"")</f>
        <v/>
      </c>
      <c r="F1662" s="5">
        <f>IF(AND($B1662&lt;&gt;"",$C1662&lt;&gt;"",$B1662&lt;=$C1662),$C1662-$B1662+1,"")</f>
        <v/>
      </c>
      <c r="G1662" s="5">
        <f>IF($F1662="","",$F1662*$D1662)</f>
        <v/>
      </c>
      <c r="H1662" s="42">
        <f>IF($G1662="","",$O1662)</f>
        <v/>
      </c>
      <c r="I1662" s="5">
        <f>IF($G1662="","",$G1662*IF($H1662="",$O1662,$H1662)/100)</f>
        <v/>
      </c>
      <c r="J1662" s="5">
        <f>IF(OR($L1662="",NOT(COUNTIFS($L$2:$L1662,$L1662)=1)),"",SUMIFS($G:$G,$L:$L,$L1662))</f>
        <v/>
      </c>
      <c r="K1662" s="5">
        <f>IF(OR($L1662="",NOT(COUNTIFS($L$2:$L1662,$L1662)=1)),"",SUMIFS($I:$I,$L:$L,$L1662))</f>
        <v/>
      </c>
      <c r="L1662" s="6">
        <f>IF($B1662="","",YEAR($B1662))</f>
        <v/>
      </c>
      <c r="M1662" s="6">
        <f>INT((ROW()-2)/39)+1</f>
        <v/>
      </c>
      <c r="N1662" s="6">
        <f>MOD(ROW()-2,39)+2</f>
        <v/>
      </c>
      <c r="O1662" s="42">
        <f>IF(AND($B1662&lt;&gt;"",$C1662&lt;&gt;"",$B1662&lt;=$C1662),INDEX(Szabalyok!$C:$C,$N1662),"")</f>
        <v/>
      </c>
      <c r="P1662">
        <f>IF(D1662="",P1661,P1661+1)</f>
        <v/>
      </c>
    </row>
    <row r="1663">
      <c r="A1663">
        <f>IF(P1663=P1662,0,P1663)</f>
        <v/>
      </c>
      <c r="B1663" s="41">
        <f>IF($M1663&gt;300,"",IF(OR(INDEX(Bemenet!$E$2:$E$301,$M1663)="",INDEX(Bemenet!$F$2:$F$301,$M1663)=""),"",MAX(INDEX(Bemenet!$E$2:$E$301,$M1663),INDEX(Szabalyok!$A:$A,$N1663))))</f>
        <v/>
      </c>
      <c r="C1663" s="41">
        <f>IF($B1663="","",MIN(INDEX(Bemenet!$F$2:$F$301,$M1663),INDEX(Szabalyok!$B:$B,$N1663)))</f>
        <v/>
      </c>
      <c r="D1663" s="5">
        <f>IF(AND($B1663&lt;&gt;"",$C1663&lt;&gt;"",$B1663&lt;=$C1663),INDEX(Bemenet!$G$2:$G$301,$M1663),"")</f>
        <v/>
      </c>
      <c r="E1663" s="6">
        <f>IF(AND($B1663&lt;&gt;"",$C1663&lt;&gt;"",$B1663&lt;=$C1663),INDEX(Bemenet!$D$2:$D$301,$M1663),"")</f>
        <v/>
      </c>
      <c r="F1663" s="5">
        <f>IF(AND($B1663&lt;&gt;"",$C1663&lt;&gt;"",$B1663&lt;=$C1663),$C1663-$B1663+1,"")</f>
        <v/>
      </c>
      <c r="G1663" s="5">
        <f>IF($F1663="","",$F1663*$D1663)</f>
        <v/>
      </c>
      <c r="H1663" s="42">
        <f>IF($G1663="","",$O1663)</f>
        <v/>
      </c>
      <c r="I1663" s="5">
        <f>IF($G1663="","",$G1663*IF($H1663="",$O1663,$H1663)/100)</f>
        <v/>
      </c>
      <c r="J1663" s="5">
        <f>IF(OR($L1663="",NOT(COUNTIFS($L$2:$L1663,$L1663)=1)),"",SUMIFS($G:$G,$L:$L,$L1663))</f>
        <v/>
      </c>
      <c r="K1663" s="5">
        <f>IF(OR($L1663="",NOT(COUNTIFS($L$2:$L1663,$L1663)=1)),"",SUMIFS($I:$I,$L:$L,$L1663))</f>
        <v/>
      </c>
      <c r="L1663" s="6">
        <f>IF($B1663="","",YEAR($B1663))</f>
        <v/>
      </c>
      <c r="M1663" s="6">
        <f>INT((ROW()-2)/39)+1</f>
        <v/>
      </c>
      <c r="N1663" s="6">
        <f>MOD(ROW()-2,39)+2</f>
        <v/>
      </c>
      <c r="O1663" s="42">
        <f>IF(AND($B1663&lt;&gt;"",$C1663&lt;&gt;"",$B1663&lt;=$C1663),INDEX(Szabalyok!$C:$C,$N1663),"")</f>
        <v/>
      </c>
      <c r="P1663">
        <f>IF(D1663="",P1662,P1662+1)</f>
        <v/>
      </c>
    </row>
    <row r="1664">
      <c r="A1664">
        <f>IF(P1664=P1663,0,P1664)</f>
        <v/>
      </c>
      <c r="B1664" s="41">
        <f>IF($M1664&gt;300,"",IF(OR(INDEX(Bemenet!$E$2:$E$301,$M1664)="",INDEX(Bemenet!$F$2:$F$301,$M1664)=""),"",MAX(INDEX(Bemenet!$E$2:$E$301,$M1664),INDEX(Szabalyok!$A:$A,$N1664))))</f>
        <v/>
      </c>
      <c r="C1664" s="41">
        <f>IF($B1664="","",MIN(INDEX(Bemenet!$F$2:$F$301,$M1664),INDEX(Szabalyok!$B:$B,$N1664)))</f>
        <v/>
      </c>
      <c r="D1664" s="5">
        <f>IF(AND($B1664&lt;&gt;"",$C1664&lt;&gt;"",$B1664&lt;=$C1664),INDEX(Bemenet!$G$2:$G$301,$M1664),"")</f>
        <v/>
      </c>
      <c r="E1664" s="6">
        <f>IF(AND($B1664&lt;&gt;"",$C1664&lt;&gt;"",$B1664&lt;=$C1664),INDEX(Bemenet!$D$2:$D$301,$M1664),"")</f>
        <v/>
      </c>
      <c r="F1664" s="5">
        <f>IF(AND($B1664&lt;&gt;"",$C1664&lt;&gt;"",$B1664&lt;=$C1664),$C1664-$B1664+1,"")</f>
        <v/>
      </c>
      <c r="G1664" s="5">
        <f>IF($F1664="","",$F1664*$D1664)</f>
        <v/>
      </c>
      <c r="H1664" s="42">
        <f>IF($G1664="","",$O1664)</f>
        <v/>
      </c>
      <c r="I1664" s="5">
        <f>IF($G1664="","",$G1664*IF($H1664="",$O1664,$H1664)/100)</f>
        <v/>
      </c>
      <c r="J1664" s="5">
        <f>IF(OR($L1664="",NOT(COUNTIFS($L$2:$L1664,$L1664)=1)),"",SUMIFS($G:$G,$L:$L,$L1664))</f>
        <v/>
      </c>
      <c r="K1664" s="5">
        <f>IF(OR($L1664="",NOT(COUNTIFS($L$2:$L1664,$L1664)=1)),"",SUMIFS($I:$I,$L:$L,$L1664))</f>
        <v/>
      </c>
      <c r="L1664" s="6">
        <f>IF($B1664="","",YEAR($B1664))</f>
        <v/>
      </c>
      <c r="M1664" s="6">
        <f>INT((ROW()-2)/39)+1</f>
        <v/>
      </c>
      <c r="N1664" s="6">
        <f>MOD(ROW()-2,39)+2</f>
        <v/>
      </c>
      <c r="O1664" s="42">
        <f>IF(AND($B1664&lt;&gt;"",$C1664&lt;&gt;"",$B1664&lt;=$C1664),INDEX(Szabalyok!$C:$C,$N1664),"")</f>
        <v/>
      </c>
      <c r="P1664">
        <f>IF(D1664="",P1663,P1663+1)</f>
        <v/>
      </c>
    </row>
    <row r="1665">
      <c r="A1665">
        <f>IF(P1665=P1664,0,P1665)</f>
        <v/>
      </c>
      <c r="B1665" s="41">
        <f>IF($M1665&gt;300,"",IF(OR(INDEX(Bemenet!$E$2:$E$301,$M1665)="",INDEX(Bemenet!$F$2:$F$301,$M1665)=""),"",MAX(INDEX(Bemenet!$E$2:$E$301,$M1665),INDEX(Szabalyok!$A:$A,$N1665))))</f>
        <v/>
      </c>
      <c r="C1665" s="41">
        <f>IF($B1665="","",MIN(INDEX(Bemenet!$F$2:$F$301,$M1665),INDEX(Szabalyok!$B:$B,$N1665)))</f>
        <v/>
      </c>
      <c r="D1665" s="5">
        <f>IF(AND($B1665&lt;&gt;"",$C1665&lt;&gt;"",$B1665&lt;=$C1665),INDEX(Bemenet!$G$2:$G$301,$M1665),"")</f>
        <v/>
      </c>
      <c r="E1665" s="6">
        <f>IF(AND($B1665&lt;&gt;"",$C1665&lt;&gt;"",$B1665&lt;=$C1665),INDEX(Bemenet!$D$2:$D$301,$M1665),"")</f>
        <v/>
      </c>
      <c r="F1665" s="5">
        <f>IF(AND($B1665&lt;&gt;"",$C1665&lt;&gt;"",$B1665&lt;=$C1665),$C1665-$B1665+1,"")</f>
        <v/>
      </c>
      <c r="G1665" s="5">
        <f>IF($F1665="","",$F1665*$D1665)</f>
        <v/>
      </c>
      <c r="H1665" s="42">
        <f>IF($G1665="","",$O1665)</f>
        <v/>
      </c>
      <c r="I1665" s="5">
        <f>IF($G1665="","",$G1665*IF($H1665="",$O1665,$H1665)/100)</f>
        <v/>
      </c>
      <c r="J1665" s="5">
        <f>IF(OR($L1665="",NOT(COUNTIFS($L$2:$L1665,$L1665)=1)),"",SUMIFS($G:$G,$L:$L,$L1665))</f>
        <v/>
      </c>
      <c r="K1665" s="5">
        <f>IF(OR($L1665="",NOT(COUNTIFS($L$2:$L1665,$L1665)=1)),"",SUMIFS($I:$I,$L:$L,$L1665))</f>
        <v/>
      </c>
      <c r="L1665" s="6">
        <f>IF($B1665="","",YEAR($B1665))</f>
        <v/>
      </c>
      <c r="M1665" s="6">
        <f>INT((ROW()-2)/39)+1</f>
        <v/>
      </c>
      <c r="N1665" s="6">
        <f>MOD(ROW()-2,39)+2</f>
        <v/>
      </c>
      <c r="O1665" s="42">
        <f>IF(AND($B1665&lt;&gt;"",$C1665&lt;&gt;"",$B1665&lt;=$C1665),INDEX(Szabalyok!$C:$C,$N1665),"")</f>
        <v/>
      </c>
      <c r="P1665">
        <f>IF(D1665="",P1664,P1664+1)</f>
        <v/>
      </c>
    </row>
    <row r="1666">
      <c r="A1666">
        <f>IF(P1666=P1665,0,P1666)</f>
        <v/>
      </c>
      <c r="B1666" s="41">
        <f>IF($M1666&gt;300,"",IF(OR(INDEX(Bemenet!$E$2:$E$301,$M1666)="",INDEX(Bemenet!$F$2:$F$301,$M1666)=""),"",MAX(INDEX(Bemenet!$E$2:$E$301,$M1666),INDEX(Szabalyok!$A:$A,$N1666))))</f>
        <v/>
      </c>
      <c r="C1666" s="41">
        <f>IF($B1666="","",MIN(INDEX(Bemenet!$F$2:$F$301,$M1666),INDEX(Szabalyok!$B:$B,$N1666)))</f>
        <v/>
      </c>
      <c r="D1666" s="5">
        <f>IF(AND($B1666&lt;&gt;"",$C1666&lt;&gt;"",$B1666&lt;=$C1666),INDEX(Bemenet!$G$2:$G$301,$M1666),"")</f>
        <v/>
      </c>
      <c r="E1666" s="6">
        <f>IF(AND($B1666&lt;&gt;"",$C1666&lt;&gt;"",$B1666&lt;=$C1666),INDEX(Bemenet!$D$2:$D$301,$M1666),"")</f>
        <v/>
      </c>
      <c r="F1666" s="5">
        <f>IF(AND($B1666&lt;&gt;"",$C1666&lt;&gt;"",$B1666&lt;=$C1666),$C1666-$B1666+1,"")</f>
        <v/>
      </c>
      <c r="G1666" s="5">
        <f>IF($F1666="","",$F1666*$D1666)</f>
        <v/>
      </c>
      <c r="H1666" s="42">
        <f>IF($G1666="","",$O1666)</f>
        <v/>
      </c>
      <c r="I1666" s="5">
        <f>IF($G1666="","",$G1666*IF($H1666="",$O1666,$H1666)/100)</f>
        <v/>
      </c>
      <c r="J1666" s="5">
        <f>IF(OR($L1666="",NOT(COUNTIFS($L$2:$L1666,$L1666)=1)),"",SUMIFS($G:$G,$L:$L,$L1666))</f>
        <v/>
      </c>
      <c r="K1666" s="5">
        <f>IF(OR($L1666="",NOT(COUNTIFS($L$2:$L1666,$L1666)=1)),"",SUMIFS($I:$I,$L:$L,$L1666))</f>
        <v/>
      </c>
      <c r="L1666" s="6">
        <f>IF($B1666="","",YEAR($B1666))</f>
        <v/>
      </c>
      <c r="M1666" s="6">
        <f>INT((ROW()-2)/39)+1</f>
        <v/>
      </c>
      <c r="N1666" s="6">
        <f>MOD(ROW()-2,39)+2</f>
        <v/>
      </c>
      <c r="O1666" s="42">
        <f>IF(AND($B1666&lt;&gt;"",$C1666&lt;&gt;"",$B1666&lt;=$C1666),INDEX(Szabalyok!$C:$C,$N1666),"")</f>
        <v/>
      </c>
      <c r="P1666">
        <f>IF(D1666="",P1665,P1665+1)</f>
        <v/>
      </c>
    </row>
    <row r="1667">
      <c r="A1667">
        <f>IF(P1667=P1666,0,P1667)</f>
        <v/>
      </c>
      <c r="B1667" s="41">
        <f>IF($M1667&gt;300,"",IF(OR(INDEX(Bemenet!$E$2:$E$301,$M1667)="",INDEX(Bemenet!$F$2:$F$301,$M1667)=""),"",MAX(INDEX(Bemenet!$E$2:$E$301,$M1667),INDEX(Szabalyok!$A:$A,$N1667))))</f>
        <v/>
      </c>
      <c r="C1667" s="41">
        <f>IF($B1667="","",MIN(INDEX(Bemenet!$F$2:$F$301,$M1667),INDEX(Szabalyok!$B:$B,$N1667)))</f>
        <v/>
      </c>
      <c r="D1667" s="5">
        <f>IF(AND($B1667&lt;&gt;"",$C1667&lt;&gt;"",$B1667&lt;=$C1667),INDEX(Bemenet!$G$2:$G$301,$M1667),"")</f>
        <v/>
      </c>
      <c r="E1667" s="6">
        <f>IF(AND($B1667&lt;&gt;"",$C1667&lt;&gt;"",$B1667&lt;=$C1667),INDEX(Bemenet!$D$2:$D$301,$M1667),"")</f>
        <v/>
      </c>
      <c r="F1667" s="5">
        <f>IF(AND($B1667&lt;&gt;"",$C1667&lt;&gt;"",$B1667&lt;=$C1667),$C1667-$B1667+1,"")</f>
        <v/>
      </c>
      <c r="G1667" s="5">
        <f>IF($F1667="","",$F1667*$D1667)</f>
        <v/>
      </c>
      <c r="H1667" s="42">
        <f>IF($G1667="","",$O1667)</f>
        <v/>
      </c>
      <c r="I1667" s="5">
        <f>IF($G1667="","",$G1667*IF($H1667="",$O1667,$H1667)/100)</f>
        <v/>
      </c>
      <c r="J1667" s="5">
        <f>IF(OR($L1667="",NOT(COUNTIFS($L$2:$L1667,$L1667)=1)),"",SUMIFS($G:$G,$L:$L,$L1667))</f>
        <v/>
      </c>
      <c r="K1667" s="5">
        <f>IF(OR($L1667="",NOT(COUNTIFS($L$2:$L1667,$L1667)=1)),"",SUMIFS($I:$I,$L:$L,$L1667))</f>
        <v/>
      </c>
      <c r="L1667" s="6">
        <f>IF($B1667="","",YEAR($B1667))</f>
        <v/>
      </c>
      <c r="M1667" s="6">
        <f>INT((ROW()-2)/39)+1</f>
        <v/>
      </c>
      <c r="N1667" s="6">
        <f>MOD(ROW()-2,39)+2</f>
        <v/>
      </c>
      <c r="O1667" s="42">
        <f>IF(AND($B1667&lt;&gt;"",$C1667&lt;&gt;"",$B1667&lt;=$C1667),INDEX(Szabalyok!$C:$C,$N1667),"")</f>
        <v/>
      </c>
      <c r="P1667">
        <f>IF(D1667="",P1666,P1666+1)</f>
        <v/>
      </c>
    </row>
    <row r="1668">
      <c r="A1668">
        <f>IF(P1668=P1667,0,P1668)</f>
        <v/>
      </c>
      <c r="B1668" s="41">
        <f>IF($M1668&gt;300,"",IF(OR(INDEX(Bemenet!$E$2:$E$301,$M1668)="",INDEX(Bemenet!$F$2:$F$301,$M1668)=""),"",MAX(INDEX(Bemenet!$E$2:$E$301,$M1668),INDEX(Szabalyok!$A:$A,$N1668))))</f>
        <v/>
      </c>
      <c r="C1668" s="41">
        <f>IF($B1668="","",MIN(INDEX(Bemenet!$F$2:$F$301,$M1668),INDEX(Szabalyok!$B:$B,$N1668)))</f>
        <v/>
      </c>
      <c r="D1668" s="5">
        <f>IF(AND($B1668&lt;&gt;"",$C1668&lt;&gt;"",$B1668&lt;=$C1668),INDEX(Bemenet!$G$2:$G$301,$M1668),"")</f>
        <v/>
      </c>
      <c r="E1668" s="6">
        <f>IF(AND($B1668&lt;&gt;"",$C1668&lt;&gt;"",$B1668&lt;=$C1668),INDEX(Bemenet!$D$2:$D$301,$M1668),"")</f>
        <v/>
      </c>
      <c r="F1668" s="5">
        <f>IF(AND($B1668&lt;&gt;"",$C1668&lt;&gt;"",$B1668&lt;=$C1668),$C1668-$B1668+1,"")</f>
        <v/>
      </c>
      <c r="G1668" s="5">
        <f>IF($F1668="","",$F1668*$D1668)</f>
        <v/>
      </c>
      <c r="H1668" s="42">
        <f>IF($G1668="","",$O1668)</f>
        <v/>
      </c>
      <c r="I1668" s="5">
        <f>IF($G1668="","",$G1668*IF($H1668="",$O1668,$H1668)/100)</f>
        <v/>
      </c>
      <c r="J1668" s="5">
        <f>IF(OR($L1668="",NOT(COUNTIFS($L$2:$L1668,$L1668)=1)),"",SUMIFS($G:$G,$L:$L,$L1668))</f>
        <v/>
      </c>
      <c r="K1668" s="5">
        <f>IF(OR($L1668="",NOT(COUNTIFS($L$2:$L1668,$L1668)=1)),"",SUMIFS($I:$I,$L:$L,$L1668))</f>
        <v/>
      </c>
      <c r="L1668" s="6">
        <f>IF($B1668="","",YEAR($B1668))</f>
        <v/>
      </c>
      <c r="M1668" s="6">
        <f>INT((ROW()-2)/39)+1</f>
        <v/>
      </c>
      <c r="N1668" s="6">
        <f>MOD(ROW()-2,39)+2</f>
        <v/>
      </c>
      <c r="O1668" s="42">
        <f>IF(AND($B1668&lt;&gt;"",$C1668&lt;&gt;"",$B1668&lt;=$C1668),INDEX(Szabalyok!$C:$C,$N1668),"")</f>
        <v/>
      </c>
      <c r="P1668">
        <f>IF(D1668="",P1667,P1667+1)</f>
        <v/>
      </c>
    </row>
    <row r="1669">
      <c r="A1669">
        <f>IF(P1669=P1668,0,P1669)</f>
        <v/>
      </c>
      <c r="B1669" s="41">
        <f>IF($M1669&gt;300,"",IF(OR(INDEX(Bemenet!$E$2:$E$301,$M1669)="",INDEX(Bemenet!$F$2:$F$301,$M1669)=""),"",MAX(INDEX(Bemenet!$E$2:$E$301,$M1669),INDEX(Szabalyok!$A:$A,$N1669))))</f>
        <v/>
      </c>
      <c r="C1669" s="41">
        <f>IF($B1669="","",MIN(INDEX(Bemenet!$F$2:$F$301,$M1669),INDEX(Szabalyok!$B:$B,$N1669)))</f>
        <v/>
      </c>
      <c r="D1669" s="5">
        <f>IF(AND($B1669&lt;&gt;"",$C1669&lt;&gt;"",$B1669&lt;=$C1669),INDEX(Bemenet!$G$2:$G$301,$M1669),"")</f>
        <v/>
      </c>
      <c r="E1669" s="6">
        <f>IF(AND($B1669&lt;&gt;"",$C1669&lt;&gt;"",$B1669&lt;=$C1669),INDEX(Bemenet!$D$2:$D$301,$M1669),"")</f>
        <v/>
      </c>
      <c r="F1669" s="5">
        <f>IF(AND($B1669&lt;&gt;"",$C1669&lt;&gt;"",$B1669&lt;=$C1669),$C1669-$B1669+1,"")</f>
        <v/>
      </c>
      <c r="G1669" s="5">
        <f>IF($F1669="","",$F1669*$D1669)</f>
        <v/>
      </c>
      <c r="H1669" s="42">
        <f>IF($G1669="","",$O1669)</f>
        <v/>
      </c>
      <c r="I1669" s="5">
        <f>IF($G1669="","",$G1669*IF($H1669="",$O1669,$H1669)/100)</f>
        <v/>
      </c>
      <c r="J1669" s="5">
        <f>IF(OR($L1669="",NOT(COUNTIFS($L$2:$L1669,$L1669)=1)),"",SUMIFS($G:$G,$L:$L,$L1669))</f>
        <v/>
      </c>
      <c r="K1669" s="5">
        <f>IF(OR($L1669="",NOT(COUNTIFS($L$2:$L1669,$L1669)=1)),"",SUMIFS($I:$I,$L:$L,$L1669))</f>
        <v/>
      </c>
      <c r="L1669" s="6">
        <f>IF($B1669="","",YEAR($B1669))</f>
        <v/>
      </c>
      <c r="M1669" s="6">
        <f>INT((ROW()-2)/39)+1</f>
        <v/>
      </c>
      <c r="N1669" s="6">
        <f>MOD(ROW()-2,39)+2</f>
        <v/>
      </c>
      <c r="O1669" s="42">
        <f>IF(AND($B1669&lt;&gt;"",$C1669&lt;&gt;"",$B1669&lt;=$C1669),INDEX(Szabalyok!$C:$C,$N1669),"")</f>
        <v/>
      </c>
      <c r="P1669">
        <f>IF(D1669="",P1668,P1668+1)</f>
        <v/>
      </c>
    </row>
    <row r="1670">
      <c r="A1670">
        <f>IF(P1670=P1669,0,P1670)</f>
        <v/>
      </c>
      <c r="B1670" s="41">
        <f>IF($M1670&gt;300,"",IF(OR(INDEX(Bemenet!$E$2:$E$301,$M1670)="",INDEX(Bemenet!$F$2:$F$301,$M1670)=""),"",MAX(INDEX(Bemenet!$E$2:$E$301,$M1670),INDEX(Szabalyok!$A:$A,$N1670))))</f>
        <v/>
      </c>
      <c r="C1670" s="41">
        <f>IF($B1670="","",MIN(INDEX(Bemenet!$F$2:$F$301,$M1670),INDEX(Szabalyok!$B:$B,$N1670)))</f>
        <v/>
      </c>
      <c r="D1670" s="5">
        <f>IF(AND($B1670&lt;&gt;"",$C1670&lt;&gt;"",$B1670&lt;=$C1670),INDEX(Bemenet!$G$2:$G$301,$M1670),"")</f>
        <v/>
      </c>
      <c r="E1670" s="6">
        <f>IF(AND($B1670&lt;&gt;"",$C1670&lt;&gt;"",$B1670&lt;=$C1670),INDEX(Bemenet!$D$2:$D$301,$M1670),"")</f>
        <v/>
      </c>
      <c r="F1670" s="5">
        <f>IF(AND($B1670&lt;&gt;"",$C1670&lt;&gt;"",$B1670&lt;=$C1670),$C1670-$B1670+1,"")</f>
        <v/>
      </c>
      <c r="G1670" s="5">
        <f>IF($F1670="","",$F1670*$D1670)</f>
        <v/>
      </c>
      <c r="H1670" s="42">
        <f>IF($G1670="","",$O1670)</f>
        <v/>
      </c>
      <c r="I1670" s="5">
        <f>IF($G1670="","",$G1670*IF($H1670="",$O1670,$H1670)/100)</f>
        <v/>
      </c>
      <c r="J1670" s="5">
        <f>IF(OR($L1670="",NOT(COUNTIFS($L$2:$L1670,$L1670)=1)),"",SUMIFS($G:$G,$L:$L,$L1670))</f>
        <v/>
      </c>
      <c r="K1670" s="5">
        <f>IF(OR($L1670="",NOT(COUNTIFS($L$2:$L1670,$L1670)=1)),"",SUMIFS($I:$I,$L:$L,$L1670))</f>
        <v/>
      </c>
      <c r="L1670" s="6">
        <f>IF($B1670="","",YEAR($B1670))</f>
        <v/>
      </c>
      <c r="M1670" s="6">
        <f>INT((ROW()-2)/39)+1</f>
        <v/>
      </c>
      <c r="N1670" s="6">
        <f>MOD(ROW()-2,39)+2</f>
        <v/>
      </c>
      <c r="O1670" s="42">
        <f>IF(AND($B1670&lt;&gt;"",$C1670&lt;&gt;"",$B1670&lt;=$C1670),INDEX(Szabalyok!$C:$C,$N1670),"")</f>
        <v/>
      </c>
      <c r="P1670">
        <f>IF(D1670="",P1669,P1669+1)</f>
        <v/>
      </c>
    </row>
    <row r="1671">
      <c r="A1671">
        <f>IF(P1671=P1670,0,P1671)</f>
        <v/>
      </c>
      <c r="B1671" s="41">
        <f>IF($M1671&gt;300,"",IF(OR(INDEX(Bemenet!$E$2:$E$301,$M1671)="",INDEX(Bemenet!$F$2:$F$301,$M1671)=""),"",MAX(INDEX(Bemenet!$E$2:$E$301,$M1671),INDEX(Szabalyok!$A:$A,$N1671))))</f>
        <v/>
      </c>
      <c r="C1671" s="41">
        <f>IF($B1671="","",MIN(INDEX(Bemenet!$F$2:$F$301,$M1671),INDEX(Szabalyok!$B:$B,$N1671)))</f>
        <v/>
      </c>
      <c r="D1671" s="5">
        <f>IF(AND($B1671&lt;&gt;"",$C1671&lt;&gt;"",$B1671&lt;=$C1671),INDEX(Bemenet!$G$2:$G$301,$M1671),"")</f>
        <v/>
      </c>
      <c r="E1671" s="6">
        <f>IF(AND($B1671&lt;&gt;"",$C1671&lt;&gt;"",$B1671&lt;=$C1671),INDEX(Bemenet!$D$2:$D$301,$M1671),"")</f>
        <v/>
      </c>
      <c r="F1671" s="5">
        <f>IF(AND($B1671&lt;&gt;"",$C1671&lt;&gt;"",$B1671&lt;=$C1671),$C1671-$B1671+1,"")</f>
        <v/>
      </c>
      <c r="G1671" s="5">
        <f>IF($F1671="","",$F1671*$D1671)</f>
        <v/>
      </c>
      <c r="H1671" s="42">
        <f>IF($G1671="","",$O1671)</f>
        <v/>
      </c>
      <c r="I1671" s="5">
        <f>IF($G1671="","",$G1671*IF($H1671="",$O1671,$H1671)/100)</f>
        <v/>
      </c>
      <c r="J1671" s="5">
        <f>IF(OR($L1671="",NOT(COUNTIFS($L$2:$L1671,$L1671)=1)),"",SUMIFS($G:$G,$L:$L,$L1671))</f>
        <v/>
      </c>
      <c r="K1671" s="5">
        <f>IF(OR($L1671="",NOT(COUNTIFS($L$2:$L1671,$L1671)=1)),"",SUMIFS($I:$I,$L:$L,$L1671))</f>
        <v/>
      </c>
      <c r="L1671" s="6">
        <f>IF($B1671="","",YEAR($B1671))</f>
        <v/>
      </c>
      <c r="M1671" s="6">
        <f>INT((ROW()-2)/39)+1</f>
        <v/>
      </c>
      <c r="N1671" s="6">
        <f>MOD(ROW()-2,39)+2</f>
        <v/>
      </c>
      <c r="O1671" s="42">
        <f>IF(AND($B1671&lt;&gt;"",$C1671&lt;&gt;"",$B1671&lt;=$C1671),INDEX(Szabalyok!$C:$C,$N1671),"")</f>
        <v/>
      </c>
      <c r="P1671">
        <f>IF(D1671="",P1670,P1670+1)</f>
        <v/>
      </c>
    </row>
    <row r="1672">
      <c r="A1672">
        <f>IF(P1672=P1671,0,P1672)</f>
        <v/>
      </c>
      <c r="B1672" s="41">
        <f>IF($M1672&gt;300,"",IF(OR(INDEX(Bemenet!$E$2:$E$301,$M1672)="",INDEX(Bemenet!$F$2:$F$301,$M1672)=""),"",MAX(INDEX(Bemenet!$E$2:$E$301,$M1672),INDEX(Szabalyok!$A:$A,$N1672))))</f>
        <v/>
      </c>
      <c r="C1672" s="41">
        <f>IF($B1672="","",MIN(INDEX(Bemenet!$F$2:$F$301,$M1672),INDEX(Szabalyok!$B:$B,$N1672)))</f>
        <v/>
      </c>
      <c r="D1672" s="5">
        <f>IF(AND($B1672&lt;&gt;"",$C1672&lt;&gt;"",$B1672&lt;=$C1672),INDEX(Bemenet!$G$2:$G$301,$M1672),"")</f>
        <v/>
      </c>
      <c r="E1672" s="6">
        <f>IF(AND($B1672&lt;&gt;"",$C1672&lt;&gt;"",$B1672&lt;=$C1672),INDEX(Bemenet!$D$2:$D$301,$M1672),"")</f>
        <v/>
      </c>
      <c r="F1672" s="5">
        <f>IF(AND($B1672&lt;&gt;"",$C1672&lt;&gt;"",$B1672&lt;=$C1672),$C1672-$B1672+1,"")</f>
        <v/>
      </c>
      <c r="G1672" s="5">
        <f>IF($F1672="","",$F1672*$D1672)</f>
        <v/>
      </c>
      <c r="H1672" s="42">
        <f>IF($G1672="","",$O1672)</f>
        <v/>
      </c>
      <c r="I1672" s="5">
        <f>IF($G1672="","",$G1672*IF($H1672="",$O1672,$H1672)/100)</f>
        <v/>
      </c>
      <c r="J1672" s="5">
        <f>IF(OR($L1672="",NOT(COUNTIFS($L$2:$L1672,$L1672)=1)),"",SUMIFS($G:$G,$L:$L,$L1672))</f>
        <v/>
      </c>
      <c r="K1672" s="5">
        <f>IF(OR($L1672="",NOT(COUNTIFS($L$2:$L1672,$L1672)=1)),"",SUMIFS($I:$I,$L:$L,$L1672))</f>
        <v/>
      </c>
      <c r="L1672" s="6">
        <f>IF($B1672="","",YEAR($B1672))</f>
        <v/>
      </c>
      <c r="M1672" s="6">
        <f>INT((ROW()-2)/39)+1</f>
        <v/>
      </c>
      <c r="N1672" s="6">
        <f>MOD(ROW()-2,39)+2</f>
        <v/>
      </c>
      <c r="O1672" s="42">
        <f>IF(AND($B1672&lt;&gt;"",$C1672&lt;&gt;"",$B1672&lt;=$C1672),INDEX(Szabalyok!$C:$C,$N1672),"")</f>
        <v/>
      </c>
      <c r="P1672">
        <f>IF(D1672="",P1671,P1671+1)</f>
        <v/>
      </c>
    </row>
    <row r="1673">
      <c r="A1673">
        <f>IF(P1673=P1672,0,P1673)</f>
        <v/>
      </c>
      <c r="B1673" s="41">
        <f>IF($M1673&gt;300,"",IF(OR(INDEX(Bemenet!$E$2:$E$301,$M1673)="",INDEX(Bemenet!$F$2:$F$301,$M1673)=""),"",MAX(INDEX(Bemenet!$E$2:$E$301,$M1673),INDEX(Szabalyok!$A:$A,$N1673))))</f>
        <v/>
      </c>
      <c r="C1673" s="41">
        <f>IF($B1673="","",MIN(INDEX(Bemenet!$F$2:$F$301,$M1673),INDEX(Szabalyok!$B:$B,$N1673)))</f>
        <v/>
      </c>
      <c r="D1673" s="5">
        <f>IF(AND($B1673&lt;&gt;"",$C1673&lt;&gt;"",$B1673&lt;=$C1673),INDEX(Bemenet!$G$2:$G$301,$M1673),"")</f>
        <v/>
      </c>
      <c r="E1673" s="6">
        <f>IF(AND($B1673&lt;&gt;"",$C1673&lt;&gt;"",$B1673&lt;=$C1673),INDEX(Bemenet!$D$2:$D$301,$M1673),"")</f>
        <v/>
      </c>
      <c r="F1673" s="5">
        <f>IF(AND($B1673&lt;&gt;"",$C1673&lt;&gt;"",$B1673&lt;=$C1673),$C1673-$B1673+1,"")</f>
        <v/>
      </c>
      <c r="G1673" s="5">
        <f>IF($F1673="","",$F1673*$D1673)</f>
        <v/>
      </c>
      <c r="H1673" s="42">
        <f>IF($G1673="","",$O1673)</f>
        <v/>
      </c>
      <c r="I1673" s="5">
        <f>IF($G1673="","",$G1673*IF($H1673="",$O1673,$H1673)/100)</f>
        <v/>
      </c>
      <c r="J1673" s="5">
        <f>IF(OR($L1673="",NOT(COUNTIFS($L$2:$L1673,$L1673)=1)),"",SUMIFS($G:$G,$L:$L,$L1673))</f>
        <v/>
      </c>
      <c r="K1673" s="5">
        <f>IF(OR($L1673="",NOT(COUNTIFS($L$2:$L1673,$L1673)=1)),"",SUMIFS($I:$I,$L:$L,$L1673))</f>
        <v/>
      </c>
      <c r="L1673" s="6">
        <f>IF($B1673="","",YEAR($B1673))</f>
        <v/>
      </c>
      <c r="M1673" s="6">
        <f>INT((ROW()-2)/39)+1</f>
        <v/>
      </c>
      <c r="N1673" s="6">
        <f>MOD(ROW()-2,39)+2</f>
        <v/>
      </c>
      <c r="O1673" s="42">
        <f>IF(AND($B1673&lt;&gt;"",$C1673&lt;&gt;"",$B1673&lt;=$C1673),INDEX(Szabalyok!$C:$C,$N1673),"")</f>
        <v/>
      </c>
      <c r="P1673">
        <f>IF(D1673="",P1672,P1672+1)</f>
        <v/>
      </c>
    </row>
    <row r="1674">
      <c r="A1674">
        <f>IF(P1674=P1673,0,P1674)</f>
        <v/>
      </c>
      <c r="B1674" s="41">
        <f>IF($M1674&gt;300,"",IF(OR(INDEX(Bemenet!$E$2:$E$301,$M1674)="",INDEX(Bemenet!$F$2:$F$301,$M1674)=""),"",MAX(INDEX(Bemenet!$E$2:$E$301,$M1674),INDEX(Szabalyok!$A:$A,$N1674))))</f>
        <v/>
      </c>
      <c r="C1674" s="41">
        <f>IF($B1674="","",MIN(INDEX(Bemenet!$F$2:$F$301,$M1674),INDEX(Szabalyok!$B:$B,$N1674)))</f>
        <v/>
      </c>
      <c r="D1674" s="5">
        <f>IF(AND($B1674&lt;&gt;"",$C1674&lt;&gt;"",$B1674&lt;=$C1674),INDEX(Bemenet!$G$2:$G$301,$M1674),"")</f>
        <v/>
      </c>
      <c r="E1674" s="6">
        <f>IF(AND($B1674&lt;&gt;"",$C1674&lt;&gt;"",$B1674&lt;=$C1674),INDEX(Bemenet!$D$2:$D$301,$M1674),"")</f>
        <v/>
      </c>
      <c r="F1674" s="5">
        <f>IF(AND($B1674&lt;&gt;"",$C1674&lt;&gt;"",$B1674&lt;=$C1674),$C1674-$B1674+1,"")</f>
        <v/>
      </c>
      <c r="G1674" s="5">
        <f>IF($F1674="","",$F1674*$D1674)</f>
        <v/>
      </c>
      <c r="H1674" s="42">
        <f>IF($G1674="","",$O1674)</f>
        <v/>
      </c>
      <c r="I1674" s="5">
        <f>IF($G1674="","",$G1674*IF($H1674="",$O1674,$H1674)/100)</f>
        <v/>
      </c>
      <c r="J1674" s="5">
        <f>IF(OR($L1674="",NOT(COUNTIFS($L$2:$L1674,$L1674)=1)),"",SUMIFS($G:$G,$L:$L,$L1674))</f>
        <v/>
      </c>
      <c r="K1674" s="5">
        <f>IF(OR($L1674="",NOT(COUNTIFS($L$2:$L1674,$L1674)=1)),"",SUMIFS($I:$I,$L:$L,$L1674))</f>
        <v/>
      </c>
      <c r="L1674" s="6">
        <f>IF($B1674="","",YEAR($B1674))</f>
        <v/>
      </c>
      <c r="M1674" s="6">
        <f>INT((ROW()-2)/39)+1</f>
        <v/>
      </c>
      <c r="N1674" s="6">
        <f>MOD(ROW()-2,39)+2</f>
        <v/>
      </c>
      <c r="O1674" s="42">
        <f>IF(AND($B1674&lt;&gt;"",$C1674&lt;&gt;"",$B1674&lt;=$C1674),INDEX(Szabalyok!$C:$C,$N1674),"")</f>
        <v/>
      </c>
      <c r="P1674">
        <f>IF(D1674="",P1673,P1673+1)</f>
        <v/>
      </c>
    </row>
    <row r="1675">
      <c r="A1675">
        <f>IF(P1675=P1674,0,P1675)</f>
        <v/>
      </c>
      <c r="B1675" s="41">
        <f>IF($M1675&gt;300,"",IF(OR(INDEX(Bemenet!$E$2:$E$301,$M1675)="",INDEX(Bemenet!$F$2:$F$301,$M1675)=""),"",MAX(INDEX(Bemenet!$E$2:$E$301,$M1675),INDEX(Szabalyok!$A:$A,$N1675))))</f>
        <v/>
      </c>
      <c r="C1675" s="41">
        <f>IF($B1675="","",MIN(INDEX(Bemenet!$F$2:$F$301,$M1675),INDEX(Szabalyok!$B:$B,$N1675)))</f>
        <v/>
      </c>
      <c r="D1675" s="5">
        <f>IF(AND($B1675&lt;&gt;"",$C1675&lt;&gt;"",$B1675&lt;=$C1675),INDEX(Bemenet!$G$2:$G$301,$M1675),"")</f>
        <v/>
      </c>
      <c r="E1675" s="6">
        <f>IF(AND($B1675&lt;&gt;"",$C1675&lt;&gt;"",$B1675&lt;=$C1675),INDEX(Bemenet!$D$2:$D$301,$M1675),"")</f>
        <v/>
      </c>
      <c r="F1675" s="5">
        <f>IF(AND($B1675&lt;&gt;"",$C1675&lt;&gt;"",$B1675&lt;=$C1675),$C1675-$B1675+1,"")</f>
        <v/>
      </c>
      <c r="G1675" s="5">
        <f>IF($F1675="","",$F1675*$D1675)</f>
        <v/>
      </c>
      <c r="H1675" s="42">
        <f>IF($G1675="","",$O1675)</f>
        <v/>
      </c>
      <c r="I1675" s="5">
        <f>IF($G1675="","",$G1675*IF($H1675="",$O1675,$H1675)/100)</f>
        <v/>
      </c>
      <c r="J1675" s="5">
        <f>IF(OR($L1675="",NOT(COUNTIFS($L$2:$L1675,$L1675)=1)),"",SUMIFS($G:$G,$L:$L,$L1675))</f>
        <v/>
      </c>
      <c r="K1675" s="5">
        <f>IF(OR($L1675="",NOT(COUNTIFS($L$2:$L1675,$L1675)=1)),"",SUMIFS($I:$I,$L:$L,$L1675))</f>
        <v/>
      </c>
      <c r="L1675" s="6">
        <f>IF($B1675="","",YEAR($B1675))</f>
        <v/>
      </c>
      <c r="M1675" s="6">
        <f>INT((ROW()-2)/39)+1</f>
        <v/>
      </c>
      <c r="N1675" s="6">
        <f>MOD(ROW()-2,39)+2</f>
        <v/>
      </c>
      <c r="O1675" s="42">
        <f>IF(AND($B1675&lt;&gt;"",$C1675&lt;&gt;"",$B1675&lt;=$C1675),INDEX(Szabalyok!$C:$C,$N1675),"")</f>
        <v/>
      </c>
      <c r="P1675">
        <f>IF(D1675="",P1674,P1674+1)</f>
        <v/>
      </c>
    </row>
    <row r="1676">
      <c r="A1676">
        <f>IF(P1676=P1675,0,P1676)</f>
        <v/>
      </c>
      <c r="B1676" s="41">
        <f>IF($M1676&gt;300,"",IF(OR(INDEX(Bemenet!$E$2:$E$301,$M1676)="",INDEX(Bemenet!$F$2:$F$301,$M1676)=""),"",MAX(INDEX(Bemenet!$E$2:$E$301,$M1676),INDEX(Szabalyok!$A:$A,$N1676))))</f>
        <v/>
      </c>
      <c r="C1676" s="41">
        <f>IF($B1676="","",MIN(INDEX(Bemenet!$F$2:$F$301,$M1676),INDEX(Szabalyok!$B:$B,$N1676)))</f>
        <v/>
      </c>
      <c r="D1676" s="5">
        <f>IF(AND($B1676&lt;&gt;"",$C1676&lt;&gt;"",$B1676&lt;=$C1676),INDEX(Bemenet!$G$2:$G$301,$M1676),"")</f>
        <v/>
      </c>
      <c r="E1676" s="6">
        <f>IF(AND($B1676&lt;&gt;"",$C1676&lt;&gt;"",$B1676&lt;=$C1676),INDEX(Bemenet!$D$2:$D$301,$M1676),"")</f>
        <v/>
      </c>
      <c r="F1676" s="5">
        <f>IF(AND($B1676&lt;&gt;"",$C1676&lt;&gt;"",$B1676&lt;=$C1676),$C1676-$B1676+1,"")</f>
        <v/>
      </c>
      <c r="G1676" s="5">
        <f>IF($F1676="","",$F1676*$D1676)</f>
        <v/>
      </c>
      <c r="H1676" s="42">
        <f>IF($G1676="","",$O1676)</f>
        <v/>
      </c>
      <c r="I1676" s="5">
        <f>IF($G1676="","",$G1676*IF($H1676="",$O1676,$H1676)/100)</f>
        <v/>
      </c>
      <c r="J1676" s="5">
        <f>IF(OR($L1676="",NOT(COUNTIFS($L$2:$L1676,$L1676)=1)),"",SUMIFS($G:$G,$L:$L,$L1676))</f>
        <v/>
      </c>
      <c r="K1676" s="5">
        <f>IF(OR($L1676="",NOT(COUNTIFS($L$2:$L1676,$L1676)=1)),"",SUMIFS($I:$I,$L:$L,$L1676))</f>
        <v/>
      </c>
      <c r="L1676" s="6">
        <f>IF($B1676="","",YEAR($B1676))</f>
        <v/>
      </c>
      <c r="M1676" s="6">
        <f>INT((ROW()-2)/39)+1</f>
        <v/>
      </c>
      <c r="N1676" s="6">
        <f>MOD(ROW()-2,39)+2</f>
        <v/>
      </c>
      <c r="O1676" s="42">
        <f>IF(AND($B1676&lt;&gt;"",$C1676&lt;&gt;"",$B1676&lt;=$C1676),INDEX(Szabalyok!$C:$C,$N1676),"")</f>
        <v/>
      </c>
      <c r="P1676">
        <f>IF(D1676="",P1675,P1675+1)</f>
        <v/>
      </c>
    </row>
    <row r="1677">
      <c r="A1677">
        <f>IF(P1677=P1676,0,P1677)</f>
        <v/>
      </c>
      <c r="B1677" s="41">
        <f>IF($M1677&gt;300,"",IF(OR(INDEX(Bemenet!$E$2:$E$301,$M1677)="",INDEX(Bemenet!$F$2:$F$301,$M1677)=""),"",MAX(INDEX(Bemenet!$E$2:$E$301,$M1677),INDEX(Szabalyok!$A:$A,$N1677))))</f>
        <v/>
      </c>
      <c r="C1677" s="41">
        <f>IF($B1677="","",MIN(INDEX(Bemenet!$F$2:$F$301,$M1677),INDEX(Szabalyok!$B:$B,$N1677)))</f>
        <v/>
      </c>
      <c r="D1677" s="5">
        <f>IF(AND($B1677&lt;&gt;"",$C1677&lt;&gt;"",$B1677&lt;=$C1677),INDEX(Bemenet!$G$2:$G$301,$M1677),"")</f>
        <v/>
      </c>
      <c r="E1677" s="6">
        <f>IF(AND($B1677&lt;&gt;"",$C1677&lt;&gt;"",$B1677&lt;=$C1677),INDEX(Bemenet!$D$2:$D$301,$M1677),"")</f>
        <v/>
      </c>
      <c r="F1677" s="5">
        <f>IF(AND($B1677&lt;&gt;"",$C1677&lt;&gt;"",$B1677&lt;=$C1677),$C1677-$B1677+1,"")</f>
        <v/>
      </c>
      <c r="G1677" s="5">
        <f>IF($F1677="","",$F1677*$D1677)</f>
        <v/>
      </c>
      <c r="H1677" s="42">
        <f>IF($G1677="","",$O1677)</f>
        <v/>
      </c>
      <c r="I1677" s="5">
        <f>IF($G1677="","",$G1677*IF($H1677="",$O1677,$H1677)/100)</f>
        <v/>
      </c>
      <c r="J1677" s="5">
        <f>IF(OR($L1677="",NOT(COUNTIFS($L$2:$L1677,$L1677)=1)),"",SUMIFS($G:$G,$L:$L,$L1677))</f>
        <v/>
      </c>
      <c r="K1677" s="5">
        <f>IF(OR($L1677="",NOT(COUNTIFS($L$2:$L1677,$L1677)=1)),"",SUMIFS($I:$I,$L:$L,$L1677))</f>
        <v/>
      </c>
      <c r="L1677" s="6">
        <f>IF($B1677="","",YEAR($B1677))</f>
        <v/>
      </c>
      <c r="M1677" s="6">
        <f>INT((ROW()-2)/39)+1</f>
        <v/>
      </c>
      <c r="N1677" s="6">
        <f>MOD(ROW()-2,39)+2</f>
        <v/>
      </c>
      <c r="O1677" s="42">
        <f>IF(AND($B1677&lt;&gt;"",$C1677&lt;&gt;"",$B1677&lt;=$C1677),INDEX(Szabalyok!$C:$C,$N1677),"")</f>
        <v/>
      </c>
      <c r="P1677">
        <f>IF(D1677="",P1676,P1676+1)</f>
        <v/>
      </c>
    </row>
    <row r="1678">
      <c r="A1678">
        <f>IF(P1678=P1677,0,P1678)</f>
        <v/>
      </c>
      <c r="B1678" s="41">
        <f>IF($M1678&gt;300,"",IF(OR(INDEX(Bemenet!$E$2:$E$301,$M1678)="",INDEX(Bemenet!$F$2:$F$301,$M1678)=""),"",MAX(INDEX(Bemenet!$E$2:$E$301,$M1678),INDEX(Szabalyok!$A:$A,$N1678))))</f>
        <v/>
      </c>
      <c r="C1678" s="41">
        <f>IF($B1678="","",MIN(INDEX(Bemenet!$F$2:$F$301,$M1678),INDEX(Szabalyok!$B:$B,$N1678)))</f>
        <v/>
      </c>
      <c r="D1678" s="5">
        <f>IF(AND($B1678&lt;&gt;"",$C1678&lt;&gt;"",$B1678&lt;=$C1678),INDEX(Bemenet!$G$2:$G$301,$M1678),"")</f>
        <v/>
      </c>
      <c r="E1678" s="6">
        <f>IF(AND($B1678&lt;&gt;"",$C1678&lt;&gt;"",$B1678&lt;=$C1678),INDEX(Bemenet!$D$2:$D$301,$M1678),"")</f>
        <v/>
      </c>
      <c r="F1678" s="5">
        <f>IF(AND($B1678&lt;&gt;"",$C1678&lt;&gt;"",$B1678&lt;=$C1678),$C1678-$B1678+1,"")</f>
        <v/>
      </c>
      <c r="G1678" s="5">
        <f>IF($F1678="","",$F1678*$D1678)</f>
        <v/>
      </c>
      <c r="H1678" s="42">
        <f>IF($G1678="","",$O1678)</f>
        <v/>
      </c>
      <c r="I1678" s="5">
        <f>IF($G1678="","",$G1678*IF($H1678="",$O1678,$H1678)/100)</f>
        <v/>
      </c>
      <c r="J1678" s="5">
        <f>IF(OR($L1678="",NOT(COUNTIFS($L$2:$L1678,$L1678)=1)),"",SUMIFS($G:$G,$L:$L,$L1678))</f>
        <v/>
      </c>
      <c r="K1678" s="5">
        <f>IF(OR($L1678="",NOT(COUNTIFS($L$2:$L1678,$L1678)=1)),"",SUMIFS($I:$I,$L:$L,$L1678))</f>
        <v/>
      </c>
      <c r="L1678" s="6">
        <f>IF($B1678="","",YEAR($B1678))</f>
        <v/>
      </c>
      <c r="M1678" s="6">
        <f>INT((ROW()-2)/39)+1</f>
        <v/>
      </c>
      <c r="N1678" s="6">
        <f>MOD(ROW()-2,39)+2</f>
        <v/>
      </c>
      <c r="O1678" s="42">
        <f>IF(AND($B1678&lt;&gt;"",$C1678&lt;&gt;"",$B1678&lt;=$C1678),INDEX(Szabalyok!$C:$C,$N1678),"")</f>
        <v/>
      </c>
      <c r="P1678">
        <f>IF(D1678="",P1677,P1677+1)</f>
        <v/>
      </c>
    </row>
    <row r="1679">
      <c r="A1679">
        <f>IF(P1679=P1678,0,P1679)</f>
        <v/>
      </c>
      <c r="B1679" s="41">
        <f>IF($M1679&gt;300,"",IF(OR(INDEX(Bemenet!$E$2:$E$301,$M1679)="",INDEX(Bemenet!$F$2:$F$301,$M1679)=""),"",MAX(INDEX(Bemenet!$E$2:$E$301,$M1679),INDEX(Szabalyok!$A:$A,$N1679))))</f>
        <v/>
      </c>
      <c r="C1679" s="41">
        <f>IF($B1679="","",MIN(INDEX(Bemenet!$F$2:$F$301,$M1679),INDEX(Szabalyok!$B:$B,$N1679)))</f>
        <v/>
      </c>
      <c r="D1679" s="5">
        <f>IF(AND($B1679&lt;&gt;"",$C1679&lt;&gt;"",$B1679&lt;=$C1679),INDEX(Bemenet!$G$2:$G$301,$M1679),"")</f>
        <v/>
      </c>
      <c r="E1679" s="6">
        <f>IF(AND($B1679&lt;&gt;"",$C1679&lt;&gt;"",$B1679&lt;=$C1679),INDEX(Bemenet!$D$2:$D$301,$M1679),"")</f>
        <v/>
      </c>
      <c r="F1679" s="5">
        <f>IF(AND($B1679&lt;&gt;"",$C1679&lt;&gt;"",$B1679&lt;=$C1679),$C1679-$B1679+1,"")</f>
        <v/>
      </c>
      <c r="G1679" s="5">
        <f>IF($F1679="","",$F1679*$D1679)</f>
        <v/>
      </c>
      <c r="H1679" s="42">
        <f>IF($G1679="","",$O1679)</f>
        <v/>
      </c>
      <c r="I1679" s="5">
        <f>IF($G1679="","",$G1679*IF($H1679="",$O1679,$H1679)/100)</f>
        <v/>
      </c>
      <c r="J1679" s="5">
        <f>IF(OR($L1679="",NOT(COUNTIFS($L$2:$L1679,$L1679)=1)),"",SUMIFS($G:$G,$L:$L,$L1679))</f>
        <v/>
      </c>
      <c r="K1679" s="5">
        <f>IF(OR($L1679="",NOT(COUNTIFS($L$2:$L1679,$L1679)=1)),"",SUMIFS($I:$I,$L:$L,$L1679))</f>
        <v/>
      </c>
      <c r="L1679" s="6">
        <f>IF($B1679="","",YEAR($B1679))</f>
        <v/>
      </c>
      <c r="M1679" s="6">
        <f>INT((ROW()-2)/39)+1</f>
        <v/>
      </c>
      <c r="N1679" s="6">
        <f>MOD(ROW()-2,39)+2</f>
        <v/>
      </c>
      <c r="O1679" s="42">
        <f>IF(AND($B1679&lt;&gt;"",$C1679&lt;&gt;"",$B1679&lt;=$C1679),INDEX(Szabalyok!$C:$C,$N1679),"")</f>
        <v/>
      </c>
      <c r="P1679">
        <f>IF(D1679="",P1678,P1678+1)</f>
        <v/>
      </c>
    </row>
    <row r="1680">
      <c r="A1680">
        <f>IF(P1680=P1679,0,P1680)</f>
        <v/>
      </c>
      <c r="B1680" s="41">
        <f>IF($M1680&gt;300,"",IF(OR(INDEX(Bemenet!$E$2:$E$301,$M1680)="",INDEX(Bemenet!$F$2:$F$301,$M1680)=""),"",MAX(INDEX(Bemenet!$E$2:$E$301,$M1680),INDEX(Szabalyok!$A:$A,$N1680))))</f>
        <v/>
      </c>
      <c r="C1680" s="41">
        <f>IF($B1680="","",MIN(INDEX(Bemenet!$F$2:$F$301,$M1680),INDEX(Szabalyok!$B:$B,$N1680)))</f>
        <v/>
      </c>
      <c r="D1680" s="5">
        <f>IF(AND($B1680&lt;&gt;"",$C1680&lt;&gt;"",$B1680&lt;=$C1680),INDEX(Bemenet!$G$2:$G$301,$M1680),"")</f>
        <v/>
      </c>
      <c r="E1680" s="6">
        <f>IF(AND($B1680&lt;&gt;"",$C1680&lt;&gt;"",$B1680&lt;=$C1680),INDEX(Bemenet!$D$2:$D$301,$M1680),"")</f>
        <v/>
      </c>
      <c r="F1680" s="5">
        <f>IF(AND($B1680&lt;&gt;"",$C1680&lt;&gt;"",$B1680&lt;=$C1680),$C1680-$B1680+1,"")</f>
        <v/>
      </c>
      <c r="G1680" s="5">
        <f>IF($F1680="","",$F1680*$D1680)</f>
        <v/>
      </c>
      <c r="H1680" s="42">
        <f>IF($G1680="","",$O1680)</f>
        <v/>
      </c>
      <c r="I1680" s="5">
        <f>IF($G1680="","",$G1680*IF($H1680="",$O1680,$H1680)/100)</f>
        <v/>
      </c>
      <c r="J1680" s="5">
        <f>IF(OR($L1680="",NOT(COUNTIFS($L$2:$L1680,$L1680)=1)),"",SUMIFS($G:$G,$L:$L,$L1680))</f>
        <v/>
      </c>
      <c r="K1680" s="5">
        <f>IF(OR($L1680="",NOT(COUNTIFS($L$2:$L1680,$L1680)=1)),"",SUMIFS($I:$I,$L:$L,$L1680))</f>
        <v/>
      </c>
      <c r="L1680" s="6">
        <f>IF($B1680="","",YEAR($B1680))</f>
        <v/>
      </c>
      <c r="M1680" s="6">
        <f>INT((ROW()-2)/39)+1</f>
        <v/>
      </c>
      <c r="N1680" s="6">
        <f>MOD(ROW()-2,39)+2</f>
        <v/>
      </c>
      <c r="O1680" s="42">
        <f>IF(AND($B1680&lt;&gt;"",$C1680&lt;&gt;"",$B1680&lt;=$C1680),INDEX(Szabalyok!$C:$C,$N1680),"")</f>
        <v/>
      </c>
      <c r="P1680">
        <f>IF(D1680="",P1679,P1679+1)</f>
        <v/>
      </c>
    </row>
    <row r="1681">
      <c r="A1681">
        <f>IF(P1681=P1680,0,P1681)</f>
        <v/>
      </c>
      <c r="B1681" s="41">
        <f>IF($M1681&gt;300,"",IF(OR(INDEX(Bemenet!$E$2:$E$301,$M1681)="",INDEX(Bemenet!$F$2:$F$301,$M1681)=""),"",MAX(INDEX(Bemenet!$E$2:$E$301,$M1681),INDEX(Szabalyok!$A:$A,$N1681))))</f>
        <v/>
      </c>
      <c r="C1681" s="41">
        <f>IF($B1681="","",MIN(INDEX(Bemenet!$F$2:$F$301,$M1681),INDEX(Szabalyok!$B:$B,$N1681)))</f>
        <v/>
      </c>
      <c r="D1681" s="5">
        <f>IF(AND($B1681&lt;&gt;"",$C1681&lt;&gt;"",$B1681&lt;=$C1681),INDEX(Bemenet!$G$2:$G$301,$M1681),"")</f>
        <v/>
      </c>
      <c r="E1681" s="6">
        <f>IF(AND($B1681&lt;&gt;"",$C1681&lt;&gt;"",$B1681&lt;=$C1681),INDEX(Bemenet!$D$2:$D$301,$M1681),"")</f>
        <v/>
      </c>
      <c r="F1681" s="5">
        <f>IF(AND($B1681&lt;&gt;"",$C1681&lt;&gt;"",$B1681&lt;=$C1681),$C1681-$B1681+1,"")</f>
        <v/>
      </c>
      <c r="G1681" s="5">
        <f>IF($F1681="","",$F1681*$D1681)</f>
        <v/>
      </c>
      <c r="H1681" s="42">
        <f>IF($G1681="","",$O1681)</f>
        <v/>
      </c>
      <c r="I1681" s="5">
        <f>IF($G1681="","",$G1681*IF($H1681="",$O1681,$H1681)/100)</f>
        <v/>
      </c>
      <c r="J1681" s="5">
        <f>IF(OR($L1681="",NOT(COUNTIFS($L$2:$L1681,$L1681)=1)),"",SUMIFS($G:$G,$L:$L,$L1681))</f>
        <v/>
      </c>
      <c r="K1681" s="5">
        <f>IF(OR($L1681="",NOT(COUNTIFS($L$2:$L1681,$L1681)=1)),"",SUMIFS($I:$I,$L:$L,$L1681))</f>
        <v/>
      </c>
      <c r="L1681" s="6">
        <f>IF($B1681="","",YEAR($B1681))</f>
        <v/>
      </c>
      <c r="M1681" s="6">
        <f>INT((ROW()-2)/39)+1</f>
        <v/>
      </c>
      <c r="N1681" s="6">
        <f>MOD(ROW()-2,39)+2</f>
        <v/>
      </c>
      <c r="O1681" s="42">
        <f>IF(AND($B1681&lt;&gt;"",$C1681&lt;&gt;"",$B1681&lt;=$C1681),INDEX(Szabalyok!$C:$C,$N1681),"")</f>
        <v/>
      </c>
      <c r="P1681">
        <f>IF(D1681="",P1680,P1680+1)</f>
        <v/>
      </c>
    </row>
    <row r="1682">
      <c r="A1682">
        <f>IF(P1682=P1681,0,P1682)</f>
        <v/>
      </c>
      <c r="B1682" s="41">
        <f>IF($M1682&gt;300,"",IF(OR(INDEX(Bemenet!$E$2:$E$301,$M1682)="",INDEX(Bemenet!$F$2:$F$301,$M1682)=""),"",MAX(INDEX(Bemenet!$E$2:$E$301,$M1682),INDEX(Szabalyok!$A:$A,$N1682))))</f>
        <v/>
      </c>
      <c r="C1682" s="41">
        <f>IF($B1682="","",MIN(INDEX(Bemenet!$F$2:$F$301,$M1682),INDEX(Szabalyok!$B:$B,$N1682)))</f>
        <v/>
      </c>
      <c r="D1682" s="5">
        <f>IF(AND($B1682&lt;&gt;"",$C1682&lt;&gt;"",$B1682&lt;=$C1682),INDEX(Bemenet!$G$2:$G$301,$M1682),"")</f>
        <v/>
      </c>
      <c r="E1682" s="6">
        <f>IF(AND($B1682&lt;&gt;"",$C1682&lt;&gt;"",$B1682&lt;=$C1682),INDEX(Bemenet!$D$2:$D$301,$M1682),"")</f>
        <v/>
      </c>
      <c r="F1682" s="5">
        <f>IF(AND($B1682&lt;&gt;"",$C1682&lt;&gt;"",$B1682&lt;=$C1682),$C1682-$B1682+1,"")</f>
        <v/>
      </c>
      <c r="G1682" s="5">
        <f>IF($F1682="","",$F1682*$D1682)</f>
        <v/>
      </c>
      <c r="H1682" s="42">
        <f>IF($G1682="","",$O1682)</f>
        <v/>
      </c>
      <c r="I1682" s="5">
        <f>IF($G1682="","",$G1682*IF($H1682="",$O1682,$H1682)/100)</f>
        <v/>
      </c>
      <c r="J1682" s="5">
        <f>IF(OR($L1682="",NOT(COUNTIFS($L$2:$L1682,$L1682)=1)),"",SUMIFS($G:$G,$L:$L,$L1682))</f>
        <v/>
      </c>
      <c r="K1682" s="5">
        <f>IF(OR($L1682="",NOT(COUNTIFS($L$2:$L1682,$L1682)=1)),"",SUMIFS($I:$I,$L:$L,$L1682))</f>
        <v/>
      </c>
      <c r="L1682" s="6">
        <f>IF($B1682="","",YEAR($B1682))</f>
        <v/>
      </c>
      <c r="M1682" s="6">
        <f>INT((ROW()-2)/39)+1</f>
        <v/>
      </c>
      <c r="N1682" s="6">
        <f>MOD(ROW()-2,39)+2</f>
        <v/>
      </c>
      <c r="O1682" s="42">
        <f>IF(AND($B1682&lt;&gt;"",$C1682&lt;&gt;"",$B1682&lt;=$C1682),INDEX(Szabalyok!$C:$C,$N1682),"")</f>
        <v/>
      </c>
      <c r="P1682">
        <f>IF(D1682="",P1681,P1681+1)</f>
        <v/>
      </c>
    </row>
    <row r="1683">
      <c r="A1683">
        <f>IF(P1683=P1682,0,P1683)</f>
        <v/>
      </c>
      <c r="B1683" s="41">
        <f>IF($M1683&gt;300,"",IF(OR(INDEX(Bemenet!$E$2:$E$301,$M1683)="",INDEX(Bemenet!$F$2:$F$301,$M1683)=""),"",MAX(INDEX(Bemenet!$E$2:$E$301,$M1683),INDEX(Szabalyok!$A:$A,$N1683))))</f>
        <v/>
      </c>
      <c r="C1683" s="41">
        <f>IF($B1683="","",MIN(INDEX(Bemenet!$F$2:$F$301,$M1683),INDEX(Szabalyok!$B:$B,$N1683)))</f>
        <v/>
      </c>
      <c r="D1683" s="5">
        <f>IF(AND($B1683&lt;&gt;"",$C1683&lt;&gt;"",$B1683&lt;=$C1683),INDEX(Bemenet!$G$2:$G$301,$M1683),"")</f>
        <v/>
      </c>
      <c r="E1683" s="6">
        <f>IF(AND($B1683&lt;&gt;"",$C1683&lt;&gt;"",$B1683&lt;=$C1683),INDEX(Bemenet!$D$2:$D$301,$M1683),"")</f>
        <v/>
      </c>
      <c r="F1683" s="5">
        <f>IF(AND($B1683&lt;&gt;"",$C1683&lt;&gt;"",$B1683&lt;=$C1683),$C1683-$B1683+1,"")</f>
        <v/>
      </c>
      <c r="G1683" s="5">
        <f>IF($F1683="","",$F1683*$D1683)</f>
        <v/>
      </c>
      <c r="H1683" s="42">
        <f>IF($G1683="","",$O1683)</f>
        <v/>
      </c>
      <c r="I1683" s="5">
        <f>IF($G1683="","",$G1683*IF($H1683="",$O1683,$H1683)/100)</f>
        <v/>
      </c>
      <c r="J1683" s="5">
        <f>IF(OR($L1683="",NOT(COUNTIFS($L$2:$L1683,$L1683)=1)),"",SUMIFS($G:$G,$L:$L,$L1683))</f>
        <v/>
      </c>
      <c r="K1683" s="5">
        <f>IF(OR($L1683="",NOT(COUNTIFS($L$2:$L1683,$L1683)=1)),"",SUMIFS($I:$I,$L:$L,$L1683))</f>
        <v/>
      </c>
      <c r="L1683" s="6">
        <f>IF($B1683="","",YEAR($B1683))</f>
        <v/>
      </c>
      <c r="M1683" s="6">
        <f>INT((ROW()-2)/39)+1</f>
        <v/>
      </c>
      <c r="N1683" s="6">
        <f>MOD(ROW()-2,39)+2</f>
        <v/>
      </c>
      <c r="O1683" s="42">
        <f>IF(AND($B1683&lt;&gt;"",$C1683&lt;&gt;"",$B1683&lt;=$C1683),INDEX(Szabalyok!$C:$C,$N1683),"")</f>
        <v/>
      </c>
      <c r="P1683">
        <f>IF(D1683="",P1682,P1682+1)</f>
        <v/>
      </c>
    </row>
    <row r="1684">
      <c r="A1684">
        <f>IF(P1684=P1683,0,P1684)</f>
        <v/>
      </c>
      <c r="B1684" s="41">
        <f>IF($M1684&gt;300,"",IF(OR(INDEX(Bemenet!$E$2:$E$301,$M1684)="",INDEX(Bemenet!$F$2:$F$301,$M1684)=""),"",MAX(INDEX(Bemenet!$E$2:$E$301,$M1684),INDEX(Szabalyok!$A:$A,$N1684))))</f>
        <v/>
      </c>
      <c r="C1684" s="41">
        <f>IF($B1684="","",MIN(INDEX(Bemenet!$F$2:$F$301,$M1684),INDEX(Szabalyok!$B:$B,$N1684)))</f>
        <v/>
      </c>
      <c r="D1684" s="5">
        <f>IF(AND($B1684&lt;&gt;"",$C1684&lt;&gt;"",$B1684&lt;=$C1684),INDEX(Bemenet!$G$2:$G$301,$M1684),"")</f>
        <v/>
      </c>
      <c r="E1684" s="6">
        <f>IF(AND($B1684&lt;&gt;"",$C1684&lt;&gt;"",$B1684&lt;=$C1684),INDEX(Bemenet!$D$2:$D$301,$M1684),"")</f>
        <v/>
      </c>
      <c r="F1684" s="5">
        <f>IF(AND($B1684&lt;&gt;"",$C1684&lt;&gt;"",$B1684&lt;=$C1684),$C1684-$B1684+1,"")</f>
        <v/>
      </c>
      <c r="G1684" s="5">
        <f>IF($F1684="","",$F1684*$D1684)</f>
        <v/>
      </c>
      <c r="H1684" s="42">
        <f>IF($G1684="","",$O1684)</f>
        <v/>
      </c>
      <c r="I1684" s="5">
        <f>IF($G1684="","",$G1684*IF($H1684="",$O1684,$H1684)/100)</f>
        <v/>
      </c>
      <c r="J1684" s="5">
        <f>IF(OR($L1684="",NOT(COUNTIFS($L$2:$L1684,$L1684)=1)),"",SUMIFS($G:$G,$L:$L,$L1684))</f>
        <v/>
      </c>
      <c r="K1684" s="5">
        <f>IF(OR($L1684="",NOT(COUNTIFS($L$2:$L1684,$L1684)=1)),"",SUMIFS($I:$I,$L:$L,$L1684))</f>
        <v/>
      </c>
      <c r="L1684" s="6">
        <f>IF($B1684="","",YEAR($B1684))</f>
        <v/>
      </c>
      <c r="M1684" s="6">
        <f>INT((ROW()-2)/39)+1</f>
        <v/>
      </c>
      <c r="N1684" s="6">
        <f>MOD(ROW()-2,39)+2</f>
        <v/>
      </c>
      <c r="O1684" s="42">
        <f>IF(AND($B1684&lt;&gt;"",$C1684&lt;&gt;"",$B1684&lt;=$C1684),INDEX(Szabalyok!$C:$C,$N1684),"")</f>
        <v/>
      </c>
      <c r="P1684">
        <f>IF(D1684="",P1683,P1683+1)</f>
        <v/>
      </c>
    </row>
    <row r="1685">
      <c r="A1685">
        <f>IF(P1685=P1684,0,P1685)</f>
        <v/>
      </c>
      <c r="B1685" s="41">
        <f>IF($M1685&gt;300,"",IF(OR(INDEX(Bemenet!$E$2:$E$301,$M1685)="",INDEX(Bemenet!$F$2:$F$301,$M1685)=""),"",MAX(INDEX(Bemenet!$E$2:$E$301,$M1685),INDEX(Szabalyok!$A:$A,$N1685))))</f>
        <v/>
      </c>
      <c r="C1685" s="41">
        <f>IF($B1685="","",MIN(INDEX(Bemenet!$F$2:$F$301,$M1685),INDEX(Szabalyok!$B:$B,$N1685)))</f>
        <v/>
      </c>
      <c r="D1685" s="5">
        <f>IF(AND($B1685&lt;&gt;"",$C1685&lt;&gt;"",$B1685&lt;=$C1685),INDEX(Bemenet!$G$2:$G$301,$M1685),"")</f>
        <v/>
      </c>
      <c r="E1685" s="6">
        <f>IF(AND($B1685&lt;&gt;"",$C1685&lt;&gt;"",$B1685&lt;=$C1685),INDEX(Bemenet!$D$2:$D$301,$M1685),"")</f>
        <v/>
      </c>
      <c r="F1685" s="5">
        <f>IF(AND($B1685&lt;&gt;"",$C1685&lt;&gt;"",$B1685&lt;=$C1685),$C1685-$B1685+1,"")</f>
        <v/>
      </c>
      <c r="G1685" s="5">
        <f>IF($F1685="","",$F1685*$D1685)</f>
        <v/>
      </c>
      <c r="H1685" s="42">
        <f>IF($G1685="","",$O1685)</f>
        <v/>
      </c>
      <c r="I1685" s="5">
        <f>IF($G1685="","",$G1685*IF($H1685="",$O1685,$H1685)/100)</f>
        <v/>
      </c>
      <c r="J1685" s="5">
        <f>IF(OR($L1685="",NOT(COUNTIFS($L$2:$L1685,$L1685)=1)),"",SUMIFS($G:$G,$L:$L,$L1685))</f>
        <v/>
      </c>
      <c r="K1685" s="5">
        <f>IF(OR($L1685="",NOT(COUNTIFS($L$2:$L1685,$L1685)=1)),"",SUMIFS($I:$I,$L:$L,$L1685))</f>
        <v/>
      </c>
      <c r="L1685" s="6">
        <f>IF($B1685="","",YEAR($B1685))</f>
        <v/>
      </c>
      <c r="M1685" s="6">
        <f>INT((ROW()-2)/39)+1</f>
        <v/>
      </c>
      <c r="N1685" s="6">
        <f>MOD(ROW()-2,39)+2</f>
        <v/>
      </c>
      <c r="O1685" s="42">
        <f>IF(AND($B1685&lt;&gt;"",$C1685&lt;&gt;"",$B1685&lt;=$C1685),INDEX(Szabalyok!$C:$C,$N1685),"")</f>
        <v/>
      </c>
      <c r="P1685">
        <f>IF(D1685="",P1684,P1684+1)</f>
        <v/>
      </c>
    </row>
    <row r="1686">
      <c r="A1686">
        <f>IF(P1686=P1685,0,P1686)</f>
        <v/>
      </c>
      <c r="B1686" s="41">
        <f>IF($M1686&gt;300,"",IF(OR(INDEX(Bemenet!$E$2:$E$301,$M1686)="",INDEX(Bemenet!$F$2:$F$301,$M1686)=""),"",MAX(INDEX(Bemenet!$E$2:$E$301,$M1686),INDEX(Szabalyok!$A:$A,$N1686))))</f>
        <v/>
      </c>
      <c r="C1686" s="41">
        <f>IF($B1686="","",MIN(INDEX(Bemenet!$F$2:$F$301,$M1686),INDEX(Szabalyok!$B:$B,$N1686)))</f>
        <v/>
      </c>
      <c r="D1686" s="5">
        <f>IF(AND($B1686&lt;&gt;"",$C1686&lt;&gt;"",$B1686&lt;=$C1686),INDEX(Bemenet!$G$2:$G$301,$M1686),"")</f>
        <v/>
      </c>
      <c r="E1686" s="6">
        <f>IF(AND($B1686&lt;&gt;"",$C1686&lt;&gt;"",$B1686&lt;=$C1686),INDEX(Bemenet!$D$2:$D$301,$M1686),"")</f>
        <v/>
      </c>
      <c r="F1686" s="5">
        <f>IF(AND($B1686&lt;&gt;"",$C1686&lt;&gt;"",$B1686&lt;=$C1686),$C1686-$B1686+1,"")</f>
        <v/>
      </c>
      <c r="G1686" s="5">
        <f>IF($F1686="","",$F1686*$D1686)</f>
        <v/>
      </c>
      <c r="H1686" s="42">
        <f>IF($G1686="","",$O1686)</f>
        <v/>
      </c>
      <c r="I1686" s="5">
        <f>IF($G1686="","",$G1686*IF($H1686="",$O1686,$H1686)/100)</f>
        <v/>
      </c>
      <c r="J1686" s="5">
        <f>IF(OR($L1686="",NOT(COUNTIFS($L$2:$L1686,$L1686)=1)),"",SUMIFS($G:$G,$L:$L,$L1686))</f>
        <v/>
      </c>
      <c r="K1686" s="5">
        <f>IF(OR($L1686="",NOT(COUNTIFS($L$2:$L1686,$L1686)=1)),"",SUMIFS($I:$I,$L:$L,$L1686))</f>
        <v/>
      </c>
      <c r="L1686" s="6">
        <f>IF($B1686="","",YEAR($B1686))</f>
        <v/>
      </c>
      <c r="M1686" s="6">
        <f>INT((ROW()-2)/39)+1</f>
        <v/>
      </c>
      <c r="N1686" s="6">
        <f>MOD(ROW()-2,39)+2</f>
        <v/>
      </c>
      <c r="O1686" s="42">
        <f>IF(AND($B1686&lt;&gt;"",$C1686&lt;&gt;"",$B1686&lt;=$C1686),INDEX(Szabalyok!$C:$C,$N1686),"")</f>
        <v/>
      </c>
      <c r="P1686">
        <f>IF(D1686="",P1685,P1685+1)</f>
        <v/>
      </c>
    </row>
    <row r="1687">
      <c r="A1687">
        <f>IF(P1687=P1686,0,P1687)</f>
        <v/>
      </c>
      <c r="B1687" s="41">
        <f>IF($M1687&gt;300,"",IF(OR(INDEX(Bemenet!$E$2:$E$301,$M1687)="",INDEX(Bemenet!$F$2:$F$301,$M1687)=""),"",MAX(INDEX(Bemenet!$E$2:$E$301,$M1687),INDEX(Szabalyok!$A:$A,$N1687))))</f>
        <v/>
      </c>
      <c r="C1687" s="41">
        <f>IF($B1687="","",MIN(INDEX(Bemenet!$F$2:$F$301,$M1687),INDEX(Szabalyok!$B:$B,$N1687)))</f>
        <v/>
      </c>
      <c r="D1687" s="5">
        <f>IF(AND($B1687&lt;&gt;"",$C1687&lt;&gt;"",$B1687&lt;=$C1687),INDEX(Bemenet!$G$2:$G$301,$M1687),"")</f>
        <v/>
      </c>
      <c r="E1687" s="6">
        <f>IF(AND($B1687&lt;&gt;"",$C1687&lt;&gt;"",$B1687&lt;=$C1687),INDEX(Bemenet!$D$2:$D$301,$M1687),"")</f>
        <v/>
      </c>
      <c r="F1687" s="5">
        <f>IF(AND($B1687&lt;&gt;"",$C1687&lt;&gt;"",$B1687&lt;=$C1687),$C1687-$B1687+1,"")</f>
        <v/>
      </c>
      <c r="G1687" s="5">
        <f>IF($F1687="","",$F1687*$D1687)</f>
        <v/>
      </c>
      <c r="H1687" s="42">
        <f>IF($G1687="","",$O1687)</f>
        <v/>
      </c>
      <c r="I1687" s="5">
        <f>IF($G1687="","",$G1687*IF($H1687="",$O1687,$H1687)/100)</f>
        <v/>
      </c>
      <c r="J1687" s="5">
        <f>IF(OR($L1687="",NOT(COUNTIFS($L$2:$L1687,$L1687)=1)),"",SUMIFS($G:$G,$L:$L,$L1687))</f>
        <v/>
      </c>
      <c r="K1687" s="5">
        <f>IF(OR($L1687="",NOT(COUNTIFS($L$2:$L1687,$L1687)=1)),"",SUMIFS($I:$I,$L:$L,$L1687))</f>
        <v/>
      </c>
      <c r="L1687" s="6">
        <f>IF($B1687="","",YEAR($B1687))</f>
        <v/>
      </c>
      <c r="M1687" s="6">
        <f>INT((ROW()-2)/39)+1</f>
        <v/>
      </c>
      <c r="N1687" s="6">
        <f>MOD(ROW()-2,39)+2</f>
        <v/>
      </c>
      <c r="O1687" s="42">
        <f>IF(AND($B1687&lt;&gt;"",$C1687&lt;&gt;"",$B1687&lt;=$C1687),INDEX(Szabalyok!$C:$C,$N1687),"")</f>
        <v/>
      </c>
      <c r="P1687">
        <f>IF(D1687="",P1686,P1686+1)</f>
        <v/>
      </c>
    </row>
    <row r="1688">
      <c r="A1688">
        <f>IF(P1688=P1687,0,P1688)</f>
        <v/>
      </c>
      <c r="B1688" s="41">
        <f>IF($M1688&gt;300,"",IF(OR(INDEX(Bemenet!$E$2:$E$301,$M1688)="",INDEX(Bemenet!$F$2:$F$301,$M1688)=""),"",MAX(INDEX(Bemenet!$E$2:$E$301,$M1688),INDEX(Szabalyok!$A:$A,$N1688))))</f>
        <v/>
      </c>
      <c r="C1688" s="41">
        <f>IF($B1688="","",MIN(INDEX(Bemenet!$F$2:$F$301,$M1688),INDEX(Szabalyok!$B:$B,$N1688)))</f>
        <v/>
      </c>
      <c r="D1688" s="5">
        <f>IF(AND($B1688&lt;&gt;"",$C1688&lt;&gt;"",$B1688&lt;=$C1688),INDEX(Bemenet!$G$2:$G$301,$M1688),"")</f>
        <v/>
      </c>
      <c r="E1688" s="6">
        <f>IF(AND($B1688&lt;&gt;"",$C1688&lt;&gt;"",$B1688&lt;=$C1688),INDEX(Bemenet!$D$2:$D$301,$M1688),"")</f>
        <v/>
      </c>
      <c r="F1688" s="5">
        <f>IF(AND($B1688&lt;&gt;"",$C1688&lt;&gt;"",$B1688&lt;=$C1688),$C1688-$B1688+1,"")</f>
        <v/>
      </c>
      <c r="G1688" s="5">
        <f>IF($F1688="","",$F1688*$D1688)</f>
        <v/>
      </c>
      <c r="H1688" s="42">
        <f>IF($G1688="","",$O1688)</f>
        <v/>
      </c>
      <c r="I1688" s="5">
        <f>IF($G1688="","",$G1688*IF($H1688="",$O1688,$H1688)/100)</f>
        <v/>
      </c>
      <c r="J1688" s="5">
        <f>IF(OR($L1688="",NOT(COUNTIFS($L$2:$L1688,$L1688)=1)),"",SUMIFS($G:$G,$L:$L,$L1688))</f>
        <v/>
      </c>
      <c r="K1688" s="5">
        <f>IF(OR($L1688="",NOT(COUNTIFS($L$2:$L1688,$L1688)=1)),"",SUMIFS($I:$I,$L:$L,$L1688))</f>
        <v/>
      </c>
      <c r="L1688" s="6">
        <f>IF($B1688="","",YEAR($B1688))</f>
        <v/>
      </c>
      <c r="M1688" s="6">
        <f>INT((ROW()-2)/39)+1</f>
        <v/>
      </c>
      <c r="N1688" s="6">
        <f>MOD(ROW()-2,39)+2</f>
        <v/>
      </c>
      <c r="O1688" s="42">
        <f>IF(AND($B1688&lt;&gt;"",$C1688&lt;&gt;"",$B1688&lt;=$C1688),INDEX(Szabalyok!$C:$C,$N1688),"")</f>
        <v/>
      </c>
      <c r="P1688">
        <f>IF(D1688="",P1687,P1687+1)</f>
        <v/>
      </c>
    </row>
    <row r="1689">
      <c r="A1689">
        <f>IF(P1689=P1688,0,P1689)</f>
        <v/>
      </c>
      <c r="B1689" s="41">
        <f>IF($M1689&gt;300,"",IF(OR(INDEX(Bemenet!$E$2:$E$301,$M1689)="",INDEX(Bemenet!$F$2:$F$301,$M1689)=""),"",MAX(INDEX(Bemenet!$E$2:$E$301,$M1689),INDEX(Szabalyok!$A:$A,$N1689))))</f>
        <v/>
      </c>
      <c r="C1689" s="41">
        <f>IF($B1689="","",MIN(INDEX(Bemenet!$F$2:$F$301,$M1689),INDEX(Szabalyok!$B:$B,$N1689)))</f>
        <v/>
      </c>
      <c r="D1689" s="5">
        <f>IF(AND($B1689&lt;&gt;"",$C1689&lt;&gt;"",$B1689&lt;=$C1689),INDEX(Bemenet!$G$2:$G$301,$M1689),"")</f>
        <v/>
      </c>
      <c r="E1689" s="6">
        <f>IF(AND($B1689&lt;&gt;"",$C1689&lt;&gt;"",$B1689&lt;=$C1689),INDEX(Bemenet!$D$2:$D$301,$M1689),"")</f>
        <v/>
      </c>
      <c r="F1689" s="5">
        <f>IF(AND($B1689&lt;&gt;"",$C1689&lt;&gt;"",$B1689&lt;=$C1689),$C1689-$B1689+1,"")</f>
        <v/>
      </c>
      <c r="G1689" s="5">
        <f>IF($F1689="","",$F1689*$D1689)</f>
        <v/>
      </c>
      <c r="H1689" s="42">
        <f>IF($G1689="","",$O1689)</f>
        <v/>
      </c>
      <c r="I1689" s="5">
        <f>IF($G1689="","",$G1689*IF($H1689="",$O1689,$H1689)/100)</f>
        <v/>
      </c>
      <c r="J1689" s="5">
        <f>IF(OR($L1689="",NOT(COUNTIFS($L$2:$L1689,$L1689)=1)),"",SUMIFS($G:$G,$L:$L,$L1689))</f>
        <v/>
      </c>
      <c r="K1689" s="5">
        <f>IF(OR($L1689="",NOT(COUNTIFS($L$2:$L1689,$L1689)=1)),"",SUMIFS($I:$I,$L:$L,$L1689))</f>
        <v/>
      </c>
      <c r="L1689" s="6">
        <f>IF($B1689="","",YEAR($B1689))</f>
        <v/>
      </c>
      <c r="M1689" s="6">
        <f>INT((ROW()-2)/39)+1</f>
        <v/>
      </c>
      <c r="N1689" s="6">
        <f>MOD(ROW()-2,39)+2</f>
        <v/>
      </c>
      <c r="O1689" s="42">
        <f>IF(AND($B1689&lt;&gt;"",$C1689&lt;&gt;"",$B1689&lt;=$C1689),INDEX(Szabalyok!$C:$C,$N1689),"")</f>
        <v/>
      </c>
      <c r="P1689">
        <f>IF(D1689="",P1688,P1688+1)</f>
        <v/>
      </c>
    </row>
    <row r="1690">
      <c r="A1690">
        <f>IF(P1690=P1689,0,P1690)</f>
        <v/>
      </c>
      <c r="B1690" s="41">
        <f>IF($M1690&gt;300,"",IF(OR(INDEX(Bemenet!$E$2:$E$301,$M1690)="",INDEX(Bemenet!$F$2:$F$301,$M1690)=""),"",MAX(INDEX(Bemenet!$E$2:$E$301,$M1690),INDEX(Szabalyok!$A:$A,$N1690))))</f>
        <v/>
      </c>
      <c r="C1690" s="41">
        <f>IF($B1690="","",MIN(INDEX(Bemenet!$F$2:$F$301,$M1690),INDEX(Szabalyok!$B:$B,$N1690)))</f>
        <v/>
      </c>
      <c r="D1690" s="5">
        <f>IF(AND($B1690&lt;&gt;"",$C1690&lt;&gt;"",$B1690&lt;=$C1690),INDEX(Bemenet!$G$2:$G$301,$M1690),"")</f>
        <v/>
      </c>
      <c r="E1690" s="6">
        <f>IF(AND($B1690&lt;&gt;"",$C1690&lt;&gt;"",$B1690&lt;=$C1690),INDEX(Bemenet!$D$2:$D$301,$M1690),"")</f>
        <v/>
      </c>
      <c r="F1690" s="5">
        <f>IF(AND($B1690&lt;&gt;"",$C1690&lt;&gt;"",$B1690&lt;=$C1690),$C1690-$B1690+1,"")</f>
        <v/>
      </c>
      <c r="G1690" s="5">
        <f>IF($F1690="","",$F1690*$D1690)</f>
        <v/>
      </c>
      <c r="H1690" s="42">
        <f>IF($G1690="","",$O1690)</f>
        <v/>
      </c>
      <c r="I1690" s="5">
        <f>IF($G1690="","",$G1690*IF($H1690="",$O1690,$H1690)/100)</f>
        <v/>
      </c>
      <c r="J1690" s="5">
        <f>IF(OR($L1690="",NOT(COUNTIFS($L$2:$L1690,$L1690)=1)),"",SUMIFS($G:$G,$L:$L,$L1690))</f>
        <v/>
      </c>
      <c r="K1690" s="5">
        <f>IF(OR($L1690="",NOT(COUNTIFS($L$2:$L1690,$L1690)=1)),"",SUMIFS($I:$I,$L:$L,$L1690))</f>
        <v/>
      </c>
      <c r="L1690" s="6">
        <f>IF($B1690="","",YEAR($B1690))</f>
        <v/>
      </c>
      <c r="M1690" s="6">
        <f>INT((ROW()-2)/39)+1</f>
        <v/>
      </c>
      <c r="N1690" s="6">
        <f>MOD(ROW()-2,39)+2</f>
        <v/>
      </c>
      <c r="O1690" s="42">
        <f>IF(AND($B1690&lt;&gt;"",$C1690&lt;&gt;"",$B1690&lt;=$C1690),INDEX(Szabalyok!$C:$C,$N1690),"")</f>
        <v/>
      </c>
      <c r="P1690">
        <f>IF(D1690="",P1689,P1689+1)</f>
        <v/>
      </c>
    </row>
    <row r="1691">
      <c r="A1691">
        <f>IF(P1691=P1690,0,P1691)</f>
        <v/>
      </c>
      <c r="B1691" s="41">
        <f>IF($M1691&gt;300,"",IF(OR(INDEX(Bemenet!$E$2:$E$301,$M1691)="",INDEX(Bemenet!$F$2:$F$301,$M1691)=""),"",MAX(INDEX(Bemenet!$E$2:$E$301,$M1691),INDEX(Szabalyok!$A:$A,$N1691))))</f>
        <v/>
      </c>
      <c r="C1691" s="41">
        <f>IF($B1691="","",MIN(INDEX(Bemenet!$F$2:$F$301,$M1691),INDEX(Szabalyok!$B:$B,$N1691)))</f>
        <v/>
      </c>
      <c r="D1691" s="5">
        <f>IF(AND($B1691&lt;&gt;"",$C1691&lt;&gt;"",$B1691&lt;=$C1691),INDEX(Bemenet!$G$2:$G$301,$M1691),"")</f>
        <v/>
      </c>
      <c r="E1691" s="6">
        <f>IF(AND($B1691&lt;&gt;"",$C1691&lt;&gt;"",$B1691&lt;=$C1691),INDEX(Bemenet!$D$2:$D$301,$M1691),"")</f>
        <v/>
      </c>
      <c r="F1691" s="5">
        <f>IF(AND($B1691&lt;&gt;"",$C1691&lt;&gt;"",$B1691&lt;=$C1691),$C1691-$B1691+1,"")</f>
        <v/>
      </c>
      <c r="G1691" s="5">
        <f>IF($F1691="","",$F1691*$D1691)</f>
        <v/>
      </c>
      <c r="H1691" s="42">
        <f>IF($G1691="","",$O1691)</f>
        <v/>
      </c>
      <c r="I1691" s="5">
        <f>IF($G1691="","",$G1691*IF($H1691="",$O1691,$H1691)/100)</f>
        <v/>
      </c>
      <c r="J1691" s="5">
        <f>IF(OR($L1691="",NOT(COUNTIFS($L$2:$L1691,$L1691)=1)),"",SUMIFS($G:$G,$L:$L,$L1691))</f>
        <v/>
      </c>
      <c r="K1691" s="5">
        <f>IF(OR($L1691="",NOT(COUNTIFS($L$2:$L1691,$L1691)=1)),"",SUMIFS($I:$I,$L:$L,$L1691))</f>
        <v/>
      </c>
      <c r="L1691" s="6">
        <f>IF($B1691="","",YEAR($B1691))</f>
        <v/>
      </c>
      <c r="M1691" s="6">
        <f>INT((ROW()-2)/39)+1</f>
        <v/>
      </c>
      <c r="N1691" s="6">
        <f>MOD(ROW()-2,39)+2</f>
        <v/>
      </c>
      <c r="O1691" s="42">
        <f>IF(AND($B1691&lt;&gt;"",$C1691&lt;&gt;"",$B1691&lt;=$C1691),INDEX(Szabalyok!$C:$C,$N1691),"")</f>
        <v/>
      </c>
      <c r="P1691">
        <f>IF(D1691="",P1690,P1690+1)</f>
        <v/>
      </c>
    </row>
    <row r="1692">
      <c r="A1692">
        <f>IF(P1692=P1691,0,P1692)</f>
        <v/>
      </c>
      <c r="B1692" s="41">
        <f>IF($M1692&gt;300,"",IF(OR(INDEX(Bemenet!$E$2:$E$301,$M1692)="",INDEX(Bemenet!$F$2:$F$301,$M1692)=""),"",MAX(INDEX(Bemenet!$E$2:$E$301,$M1692),INDEX(Szabalyok!$A:$A,$N1692))))</f>
        <v/>
      </c>
      <c r="C1692" s="41">
        <f>IF($B1692="","",MIN(INDEX(Bemenet!$F$2:$F$301,$M1692),INDEX(Szabalyok!$B:$B,$N1692)))</f>
        <v/>
      </c>
      <c r="D1692" s="5">
        <f>IF(AND($B1692&lt;&gt;"",$C1692&lt;&gt;"",$B1692&lt;=$C1692),INDEX(Bemenet!$G$2:$G$301,$M1692),"")</f>
        <v/>
      </c>
      <c r="E1692" s="6">
        <f>IF(AND($B1692&lt;&gt;"",$C1692&lt;&gt;"",$B1692&lt;=$C1692),INDEX(Bemenet!$D$2:$D$301,$M1692),"")</f>
        <v/>
      </c>
      <c r="F1692" s="5">
        <f>IF(AND($B1692&lt;&gt;"",$C1692&lt;&gt;"",$B1692&lt;=$C1692),$C1692-$B1692+1,"")</f>
        <v/>
      </c>
      <c r="G1692" s="5">
        <f>IF($F1692="","",$F1692*$D1692)</f>
        <v/>
      </c>
      <c r="H1692" s="42">
        <f>IF($G1692="","",$O1692)</f>
        <v/>
      </c>
      <c r="I1692" s="5">
        <f>IF($G1692="","",$G1692*IF($H1692="",$O1692,$H1692)/100)</f>
        <v/>
      </c>
      <c r="J1692" s="5">
        <f>IF(OR($L1692="",NOT(COUNTIFS($L$2:$L1692,$L1692)=1)),"",SUMIFS($G:$G,$L:$L,$L1692))</f>
        <v/>
      </c>
      <c r="K1692" s="5">
        <f>IF(OR($L1692="",NOT(COUNTIFS($L$2:$L1692,$L1692)=1)),"",SUMIFS($I:$I,$L:$L,$L1692))</f>
        <v/>
      </c>
      <c r="L1692" s="6">
        <f>IF($B1692="","",YEAR($B1692))</f>
        <v/>
      </c>
      <c r="M1692" s="6">
        <f>INT((ROW()-2)/39)+1</f>
        <v/>
      </c>
      <c r="N1692" s="6">
        <f>MOD(ROW()-2,39)+2</f>
        <v/>
      </c>
      <c r="O1692" s="42">
        <f>IF(AND($B1692&lt;&gt;"",$C1692&lt;&gt;"",$B1692&lt;=$C1692),INDEX(Szabalyok!$C:$C,$N1692),"")</f>
        <v/>
      </c>
      <c r="P1692">
        <f>IF(D1692="",P1691,P1691+1)</f>
        <v/>
      </c>
    </row>
    <row r="1693">
      <c r="A1693">
        <f>IF(P1693=P1692,0,P1693)</f>
        <v/>
      </c>
      <c r="B1693" s="41">
        <f>IF($M1693&gt;300,"",IF(OR(INDEX(Bemenet!$E$2:$E$301,$M1693)="",INDEX(Bemenet!$F$2:$F$301,$M1693)=""),"",MAX(INDEX(Bemenet!$E$2:$E$301,$M1693),INDEX(Szabalyok!$A:$A,$N1693))))</f>
        <v/>
      </c>
      <c r="C1693" s="41">
        <f>IF($B1693="","",MIN(INDEX(Bemenet!$F$2:$F$301,$M1693),INDEX(Szabalyok!$B:$B,$N1693)))</f>
        <v/>
      </c>
      <c r="D1693" s="5">
        <f>IF(AND($B1693&lt;&gt;"",$C1693&lt;&gt;"",$B1693&lt;=$C1693),INDEX(Bemenet!$G$2:$G$301,$M1693),"")</f>
        <v/>
      </c>
      <c r="E1693" s="6">
        <f>IF(AND($B1693&lt;&gt;"",$C1693&lt;&gt;"",$B1693&lt;=$C1693),INDEX(Bemenet!$D$2:$D$301,$M1693),"")</f>
        <v/>
      </c>
      <c r="F1693" s="5">
        <f>IF(AND($B1693&lt;&gt;"",$C1693&lt;&gt;"",$B1693&lt;=$C1693),$C1693-$B1693+1,"")</f>
        <v/>
      </c>
      <c r="G1693" s="5">
        <f>IF($F1693="","",$F1693*$D1693)</f>
        <v/>
      </c>
      <c r="H1693" s="42">
        <f>IF($G1693="","",$O1693)</f>
        <v/>
      </c>
      <c r="I1693" s="5">
        <f>IF($G1693="","",$G1693*IF($H1693="",$O1693,$H1693)/100)</f>
        <v/>
      </c>
      <c r="J1693" s="5">
        <f>IF(OR($L1693="",NOT(COUNTIFS($L$2:$L1693,$L1693)=1)),"",SUMIFS($G:$G,$L:$L,$L1693))</f>
        <v/>
      </c>
      <c r="K1693" s="5">
        <f>IF(OR($L1693="",NOT(COUNTIFS($L$2:$L1693,$L1693)=1)),"",SUMIFS($I:$I,$L:$L,$L1693))</f>
        <v/>
      </c>
      <c r="L1693" s="6">
        <f>IF($B1693="","",YEAR($B1693))</f>
        <v/>
      </c>
      <c r="M1693" s="6">
        <f>INT((ROW()-2)/39)+1</f>
        <v/>
      </c>
      <c r="N1693" s="6">
        <f>MOD(ROW()-2,39)+2</f>
        <v/>
      </c>
      <c r="O1693" s="42">
        <f>IF(AND($B1693&lt;&gt;"",$C1693&lt;&gt;"",$B1693&lt;=$C1693),INDEX(Szabalyok!$C:$C,$N1693),"")</f>
        <v/>
      </c>
      <c r="P1693">
        <f>IF(D1693="",P1692,P1692+1)</f>
        <v/>
      </c>
    </row>
    <row r="1694">
      <c r="A1694">
        <f>IF(P1694=P1693,0,P1694)</f>
        <v/>
      </c>
      <c r="B1694" s="41">
        <f>IF($M1694&gt;300,"",IF(OR(INDEX(Bemenet!$E$2:$E$301,$M1694)="",INDEX(Bemenet!$F$2:$F$301,$M1694)=""),"",MAX(INDEX(Bemenet!$E$2:$E$301,$M1694),INDEX(Szabalyok!$A:$A,$N1694))))</f>
        <v/>
      </c>
      <c r="C1694" s="41">
        <f>IF($B1694="","",MIN(INDEX(Bemenet!$F$2:$F$301,$M1694),INDEX(Szabalyok!$B:$B,$N1694)))</f>
        <v/>
      </c>
      <c r="D1694" s="5">
        <f>IF(AND($B1694&lt;&gt;"",$C1694&lt;&gt;"",$B1694&lt;=$C1694),INDEX(Bemenet!$G$2:$G$301,$M1694),"")</f>
        <v/>
      </c>
      <c r="E1694" s="6">
        <f>IF(AND($B1694&lt;&gt;"",$C1694&lt;&gt;"",$B1694&lt;=$C1694),INDEX(Bemenet!$D$2:$D$301,$M1694),"")</f>
        <v/>
      </c>
      <c r="F1694" s="5">
        <f>IF(AND($B1694&lt;&gt;"",$C1694&lt;&gt;"",$B1694&lt;=$C1694),$C1694-$B1694+1,"")</f>
        <v/>
      </c>
      <c r="G1694" s="5">
        <f>IF($F1694="","",$F1694*$D1694)</f>
        <v/>
      </c>
      <c r="H1694" s="42">
        <f>IF($G1694="","",$O1694)</f>
        <v/>
      </c>
      <c r="I1694" s="5">
        <f>IF($G1694="","",$G1694*IF($H1694="",$O1694,$H1694)/100)</f>
        <v/>
      </c>
      <c r="J1694" s="5">
        <f>IF(OR($L1694="",NOT(COUNTIFS($L$2:$L1694,$L1694)=1)),"",SUMIFS($G:$G,$L:$L,$L1694))</f>
        <v/>
      </c>
      <c r="K1694" s="5">
        <f>IF(OR($L1694="",NOT(COUNTIFS($L$2:$L1694,$L1694)=1)),"",SUMIFS($I:$I,$L:$L,$L1694))</f>
        <v/>
      </c>
      <c r="L1694" s="6">
        <f>IF($B1694="","",YEAR($B1694))</f>
        <v/>
      </c>
      <c r="M1694" s="6">
        <f>INT((ROW()-2)/39)+1</f>
        <v/>
      </c>
      <c r="N1694" s="6">
        <f>MOD(ROW()-2,39)+2</f>
        <v/>
      </c>
      <c r="O1694" s="42">
        <f>IF(AND($B1694&lt;&gt;"",$C1694&lt;&gt;"",$B1694&lt;=$C1694),INDEX(Szabalyok!$C:$C,$N1694),"")</f>
        <v/>
      </c>
      <c r="P1694">
        <f>IF(D1694="",P1693,P1693+1)</f>
        <v/>
      </c>
    </row>
    <row r="1695">
      <c r="A1695">
        <f>IF(P1695=P1694,0,P1695)</f>
        <v/>
      </c>
      <c r="B1695" s="41">
        <f>IF($M1695&gt;300,"",IF(OR(INDEX(Bemenet!$E$2:$E$301,$M1695)="",INDEX(Bemenet!$F$2:$F$301,$M1695)=""),"",MAX(INDEX(Bemenet!$E$2:$E$301,$M1695),INDEX(Szabalyok!$A:$A,$N1695))))</f>
        <v/>
      </c>
      <c r="C1695" s="41">
        <f>IF($B1695="","",MIN(INDEX(Bemenet!$F$2:$F$301,$M1695),INDEX(Szabalyok!$B:$B,$N1695)))</f>
        <v/>
      </c>
      <c r="D1695" s="5">
        <f>IF(AND($B1695&lt;&gt;"",$C1695&lt;&gt;"",$B1695&lt;=$C1695),INDEX(Bemenet!$G$2:$G$301,$M1695),"")</f>
        <v/>
      </c>
      <c r="E1695" s="6">
        <f>IF(AND($B1695&lt;&gt;"",$C1695&lt;&gt;"",$B1695&lt;=$C1695),INDEX(Bemenet!$D$2:$D$301,$M1695),"")</f>
        <v/>
      </c>
      <c r="F1695" s="5">
        <f>IF(AND($B1695&lt;&gt;"",$C1695&lt;&gt;"",$B1695&lt;=$C1695),$C1695-$B1695+1,"")</f>
        <v/>
      </c>
      <c r="G1695" s="5">
        <f>IF($F1695="","",$F1695*$D1695)</f>
        <v/>
      </c>
      <c r="H1695" s="42">
        <f>IF($G1695="","",$O1695)</f>
        <v/>
      </c>
      <c r="I1695" s="5">
        <f>IF($G1695="","",$G1695*IF($H1695="",$O1695,$H1695)/100)</f>
        <v/>
      </c>
      <c r="J1695" s="5">
        <f>IF(OR($L1695="",NOT(COUNTIFS($L$2:$L1695,$L1695)=1)),"",SUMIFS($G:$G,$L:$L,$L1695))</f>
        <v/>
      </c>
      <c r="K1695" s="5">
        <f>IF(OR($L1695="",NOT(COUNTIFS($L$2:$L1695,$L1695)=1)),"",SUMIFS($I:$I,$L:$L,$L1695))</f>
        <v/>
      </c>
      <c r="L1695" s="6">
        <f>IF($B1695="","",YEAR($B1695))</f>
        <v/>
      </c>
      <c r="M1695" s="6">
        <f>INT((ROW()-2)/39)+1</f>
        <v/>
      </c>
      <c r="N1695" s="6">
        <f>MOD(ROW()-2,39)+2</f>
        <v/>
      </c>
      <c r="O1695" s="42">
        <f>IF(AND($B1695&lt;&gt;"",$C1695&lt;&gt;"",$B1695&lt;=$C1695),INDEX(Szabalyok!$C:$C,$N1695),"")</f>
        <v/>
      </c>
      <c r="P1695">
        <f>IF(D1695="",P1694,P1694+1)</f>
        <v/>
      </c>
    </row>
    <row r="1696">
      <c r="A1696">
        <f>IF(P1696=P1695,0,P1696)</f>
        <v/>
      </c>
      <c r="B1696" s="41">
        <f>IF($M1696&gt;300,"",IF(OR(INDEX(Bemenet!$E$2:$E$301,$M1696)="",INDEX(Bemenet!$F$2:$F$301,$M1696)=""),"",MAX(INDEX(Bemenet!$E$2:$E$301,$M1696),INDEX(Szabalyok!$A:$A,$N1696))))</f>
        <v/>
      </c>
      <c r="C1696" s="41">
        <f>IF($B1696="","",MIN(INDEX(Bemenet!$F$2:$F$301,$M1696),INDEX(Szabalyok!$B:$B,$N1696)))</f>
        <v/>
      </c>
      <c r="D1696" s="5">
        <f>IF(AND($B1696&lt;&gt;"",$C1696&lt;&gt;"",$B1696&lt;=$C1696),INDEX(Bemenet!$G$2:$G$301,$M1696),"")</f>
        <v/>
      </c>
      <c r="E1696" s="6">
        <f>IF(AND($B1696&lt;&gt;"",$C1696&lt;&gt;"",$B1696&lt;=$C1696),INDEX(Bemenet!$D$2:$D$301,$M1696),"")</f>
        <v/>
      </c>
      <c r="F1696" s="5">
        <f>IF(AND($B1696&lt;&gt;"",$C1696&lt;&gt;"",$B1696&lt;=$C1696),$C1696-$B1696+1,"")</f>
        <v/>
      </c>
      <c r="G1696" s="5">
        <f>IF($F1696="","",$F1696*$D1696)</f>
        <v/>
      </c>
      <c r="H1696" s="42">
        <f>IF($G1696="","",$O1696)</f>
        <v/>
      </c>
      <c r="I1696" s="5">
        <f>IF($G1696="","",$G1696*IF($H1696="",$O1696,$H1696)/100)</f>
        <v/>
      </c>
      <c r="J1696" s="5">
        <f>IF(OR($L1696="",NOT(COUNTIFS($L$2:$L1696,$L1696)=1)),"",SUMIFS($G:$G,$L:$L,$L1696))</f>
        <v/>
      </c>
      <c r="K1696" s="5">
        <f>IF(OR($L1696="",NOT(COUNTIFS($L$2:$L1696,$L1696)=1)),"",SUMIFS($I:$I,$L:$L,$L1696))</f>
        <v/>
      </c>
      <c r="L1696" s="6">
        <f>IF($B1696="","",YEAR($B1696))</f>
        <v/>
      </c>
      <c r="M1696" s="6">
        <f>INT((ROW()-2)/39)+1</f>
        <v/>
      </c>
      <c r="N1696" s="6">
        <f>MOD(ROW()-2,39)+2</f>
        <v/>
      </c>
      <c r="O1696" s="42">
        <f>IF(AND($B1696&lt;&gt;"",$C1696&lt;&gt;"",$B1696&lt;=$C1696),INDEX(Szabalyok!$C:$C,$N1696),"")</f>
        <v/>
      </c>
      <c r="P1696">
        <f>IF(D1696="",P1695,P1695+1)</f>
        <v/>
      </c>
    </row>
    <row r="1697">
      <c r="A1697">
        <f>IF(P1697=P1696,0,P1697)</f>
        <v/>
      </c>
      <c r="B1697" s="41">
        <f>IF($M1697&gt;300,"",IF(OR(INDEX(Bemenet!$E$2:$E$301,$M1697)="",INDEX(Bemenet!$F$2:$F$301,$M1697)=""),"",MAX(INDEX(Bemenet!$E$2:$E$301,$M1697),INDEX(Szabalyok!$A:$A,$N1697))))</f>
        <v/>
      </c>
      <c r="C1697" s="41">
        <f>IF($B1697="","",MIN(INDEX(Bemenet!$F$2:$F$301,$M1697),INDEX(Szabalyok!$B:$B,$N1697)))</f>
        <v/>
      </c>
      <c r="D1697" s="5">
        <f>IF(AND($B1697&lt;&gt;"",$C1697&lt;&gt;"",$B1697&lt;=$C1697),INDEX(Bemenet!$G$2:$G$301,$M1697),"")</f>
        <v/>
      </c>
      <c r="E1697" s="6">
        <f>IF(AND($B1697&lt;&gt;"",$C1697&lt;&gt;"",$B1697&lt;=$C1697),INDEX(Bemenet!$D$2:$D$301,$M1697),"")</f>
        <v/>
      </c>
      <c r="F1697" s="5">
        <f>IF(AND($B1697&lt;&gt;"",$C1697&lt;&gt;"",$B1697&lt;=$C1697),$C1697-$B1697+1,"")</f>
        <v/>
      </c>
      <c r="G1697" s="5">
        <f>IF($F1697="","",$F1697*$D1697)</f>
        <v/>
      </c>
      <c r="H1697" s="42">
        <f>IF($G1697="","",$O1697)</f>
        <v/>
      </c>
      <c r="I1697" s="5">
        <f>IF($G1697="","",$G1697*IF($H1697="",$O1697,$H1697)/100)</f>
        <v/>
      </c>
      <c r="J1697" s="5">
        <f>IF(OR($L1697="",NOT(COUNTIFS($L$2:$L1697,$L1697)=1)),"",SUMIFS($G:$G,$L:$L,$L1697))</f>
        <v/>
      </c>
      <c r="K1697" s="5">
        <f>IF(OR($L1697="",NOT(COUNTIFS($L$2:$L1697,$L1697)=1)),"",SUMIFS($I:$I,$L:$L,$L1697))</f>
        <v/>
      </c>
      <c r="L1697" s="6">
        <f>IF($B1697="","",YEAR($B1697))</f>
        <v/>
      </c>
      <c r="M1697" s="6">
        <f>INT((ROW()-2)/39)+1</f>
        <v/>
      </c>
      <c r="N1697" s="6">
        <f>MOD(ROW()-2,39)+2</f>
        <v/>
      </c>
      <c r="O1697" s="42">
        <f>IF(AND($B1697&lt;&gt;"",$C1697&lt;&gt;"",$B1697&lt;=$C1697),INDEX(Szabalyok!$C:$C,$N1697),"")</f>
        <v/>
      </c>
      <c r="P1697">
        <f>IF(D1697="",P1696,P1696+1)</f>
        <v/>
      </c>
    </row>
    <row r="1698">
      <c r="A1698">
        <f>IF(P1698=P1697,0,P1698)</f>
        <v/>
      </c>
      <c r="B1698" s="41">
        <f>IF($M1698&gt;300,"",IF(OR(INDEX(Bemenet!$E$2:$E$301,$M1698)="",INDEX(Bemenet!$F$2:$F$301,$M1698)=""),"",MAX(INDEX(Bemenet!$E$2:$E$301,$M1698),INDEX(Szabalyok!$A:$A,$N1698))))</f>
        <v/>
      </c>
      <c r="C1698" s="41">
        <f>IF($B1698="","",MIN(INDEX(Bemenet!$F$2:$F$301,$M1698),INDEX(Szabalyok!$B:$B,$N1698)))</f>
        <v/>
      </c>
      <c r="D1698" s="5">
        <f>IF(AND($B1698&lt;&gt;"",$C1698&lt;&gt;"",$B1698&lt;=$C1698),INDEX(Bemenet!$G$2:$G$301,$M1698),"")</f>
        <v/>
      </c>
      <c r="E1698" s="6">
        <f>IF(AND($B1698&lt;&gt;"",$C1698&lt;&gt;"",$B1698&lt;=$C1698),INDEX(Bemenet!$D$2:$D$301,$M1698),"")</f>
        <v/>
      </c>
      <c r="F1698" s="5">
        <f>IF(AND($B1698&lt;&gt;"",$C1698&lt;&gt;"",$B1698&lt;=$C1698),$C1698-$B1698+1,"")</f>
        <v/>
      </c>
      <c r="G1698" s="5">
        <f>IF($F1698="","",$F1698*$D1698)</f>
        <v/>
      </c>
      <c r="H1698" s="42">
        <f>IF($G1698="","",$O1698)</f>
        <v/>
      </c>
      <c r="I1698" s="5">
        <f>IF($G1698="","",$G1698*IF($H1698="",$O1698,$H1698)/100)</f>
        <v/>
      </c>
      <c r="J1698" s="5">
        <f>IF(OR($L1698="",NOT(COUNTIFS($L$2:$L1698,$L1698)=1)),"",SUMIFS($G:$G,$L:$L,$L1698))</f>
        <v/>
      </c>
      <c r="K1698" s="5">
        <f>IF(OR($L1698="",NOT(COUNTIFS($L$2:$L1698,$L1698)=1)),"",SUMIFS($I:$I,$L:$L,$L1698))</f>
        <v/>
      </c>
      <c r="L1698" s="6">
        <f>IF($B1698="","",YEAR($B1698))</f>
        <v/>
      </c>
      <c r="M1698" s="6">
        <f>INT((ROW()-2)/39)+1</f>
        <v/>
      </c>
      <c r="N1698" s="6">
        <f>MOD(ROW()-2,39)+2</f>
        <v/>
      </c>
      <c r="O1698" s="42">
        <f>IF(AND($B1698&lt;&gt;"",$C1698&lt;&gt;"",$B1698&lt;=$C1698),INDEX(Szabalyok!$C:$C,$N1698),"")</f>
        <v/>
      </c>
      <c r="P1698">
        <f>IF(D1698="",P1697,P1697+1)</f>
        <v/>
      </c>
    </row>
    <row r="1699">
      <c r="A1699">
        <f>IF(P1699=P1698,0,P1699)</f>
        <v/>
      </c>
      <c r="B1699" s="41">
        <f>IF($M1699&gt;300,"",IF(OR(INDEX(Bemenet!$E$2:$E$301,$M1699)="",INDEX(Bemenet!$F$2:$F$301,$M1699)=""),"",MAX(INDEX(Bemenet!$E$2:$E$301,$M1699),INDEX(Szabalyok!$A:$A,$N1699))))</f>
        <v/>
      </c>
      <c r="C1699" s="41">
        <f>IF($B1699="","",MIN(INDEX(Bemenet!$F$2:$F$301,$M1699),INDEX(Szabalyok!$B:$B,$N1699)))</f>
        <v/>
      </c>
      <c r="D1699" s="5">
        <f>IF(AND($B1699&lt;&gt;"",$C1699&lt;&gt;"",$B1699&lt;=$C1699),INDEX(Bemenet!$G$2:$G$301,$M1699),"")</f>
        <v/>
      </c>
      <c r="E1699" s="6">
        <f>IF(AND($B1699&lt;&gt;"",$C1699&lt;&gt;"",$B1699&lt;=$C1699),INDEX(Bemenet!$D$2:$D$301,$M1699),"")</f>
        <v/>
      </c>
      <c r="F1699" s="5">
        <f>IF(AND($B1699&lt;&gt;"",$C1699&lt;&gt;"",$B1699&lt;=$C1699),$C1699-$B1699+1,"")</f>
        <v/>
      </c>
      <c r="G1699" s="5">
        <f>IF($F1699="","",$F1699*$D1699)</f>
        <v/>
      </c>
      <c r="H1699" s="42">
        <f>IF($G1699="","",$O1699)</f>
        <v/>
      </c>
      <c r="I1699" s="5">
        <f>IF($G1699="","",$G1699*IF($H1699="",$O1699,$H1699)/100)</f>
        <v/>
      </c>
      <c r="J1699" s="5">
        <f>IF(OR($L1699="",NOT(COUNTIFS($L$2:$L1699,$L1699)=1)),"",SUMIFS($G:$G,$L:$L,$L1699))</f>
        <v/>
      </c>
      <c r="K1699" s="5">
        <f>IF(OR($L1699="",NOT(COUNTIFS($L$2:$L1699,$L1699)=1)),"",SUMIFS($I:$I,$L:$L,$L1699))</f>
        <v/>
      </c>
      <c r="L1699" s="6">
        <f>IF($B1699="","",YEAR($B1699))</f>
        <v/>
      </c>
      <c r="M1699" s="6">
        <f>INT((ROW()-2)/39)+1</f>
        <v/>
      </c>
      <c r="N1699" s="6">
        <f>MOD(ROW()-2,39)+2</f>
        <v/>
      </c>
      <c r="O1699" s="42">
        <f>IF(AND($B1699&lt;&gt;"",$C1699&lt;&gt;"",$B1699&lt;=$C1699),INDEX(Szabalyok!$C:$C,$N1699),"")</f>
        <v/>
      </c>
      <c r="P1699">
        <f>IF(D1699="",P1698,P1698+1)</f>
        <v/>
      </c>
    </row>
    <row r="1700">
      <c r="A1700">
        <f>IF(P1700=P1699,0,P1700)</f>
        <v/>
      </c>
      <c r="B1700" s="41">
        <f>IF($M1700&gt;300,"",IF(OR(INDEX(Bemenet!$E$2:$E$301,$M1700)="",INDEX(Bemenet!$F$2:$F$301,$M1700)=""),"",MAX(INDEX(Bemenet!$E$2:$E$301,$M1700),INDEX(Szabalyok!$A:$A,$N1700))))</f>
        <v/>
      </c>
      <c r="C1700" s="41">
        <f>IF($B1700="","",MIN(INDEX(Bemenet!$F$2:$F$301,$M1700),INDEX(Szabalyok!$B:$B,$N1700)))</f>
        <v/>
      </c>
      <c r="D1700" s="5">
        <f>IF(AND($B1700&lt;&gt;"",$C1700&lt;&gt;"",$B1700&lt;=$C1700),INDEX(Bemenet!$G$2:$G$301,$M1700),"")</f>
        <v/>
      </c>
      <c r="E1700" s="6">
        <f>IF(AND($B1700&lt;&gt;"",$C1700&lt;&gt;"",$B1700&lt;=$C1700),INDEX(Bemenet!$D$2:$D$301,$M1700),"")</f>
        <v/>
      </c>
      <c r="F1700" s="5">
        <f>IF(AND($B1700&lt;&gt;"",$C1700&lt;&gt;"",$B1700&lt;=$C1700),$C1700-$B1700+1,"")</f>
        <v/>
      </c>
      <c r="G1700" s="5">
        <f>IF($F1700="","",$F1700*$D1700)</f>
        <v/>
      </c>
      <c r="H1700" s="42">
        <f>IF($G1700="","",$O1700)</f>
        <v/>
      </c>
      <c r="I1700" s="5">
        <f>IF($G1700="","",$G1700*IF($H1700="",$O1700,$H1700)/100)</f>
        <v/>
      </c>
      <c r="J1700" s="5">
        <f>IF(OR($L1700="",NOT(COUNTIFS($L$2:$L1700,$L1700)=1)),"",SUMIFS($G:$G,$L:$L,$L1700))</f>
        <v/>
      </c>
      <c r="K1700" s="5">
        <f>IF(OR($L1700="",NOT(COUNTIFS($L$2:$L1700,$L1700)=1)),"",SUMIFS($I:$I,$L:$L,$L1700))</f>
        <v/>
      </c>
      <c r="L1700" s="6">
        <f>IF($B1700="","",YEAR($B1700))</f>
        <v/>
      </c>
      <c r="M1700" s="6">
        <f>INT((ROW()-2)/39)+1</f>
        <v/>
      </c>
      <c r="N1700" s="6">
        <f>MOD(ROW()-2,39)+2</f>
        <v/>
      </c>
      <c r="O1700" s="42">
        <f>IF(AND($B1700&lt;&gt;"",$C1700&lt;&gt;"",$B1700&lt;=$C1700),INDEX(Szabalyok!$C:$C,$N1700),"")</f>
        <v/>
      </c>
      <c r="P1700">
        <f>IF(D1700="",P1699,P1699+1)</f>
        <v/>
      </c>
    </row>
    <row r="1701">
      <c r="A1701">
        <f>IF(P1701=P1700,0,P1701)</f>
        <v/>
      </c>
      <c r="B1701" s="41">
        <f>IF($M1701&gt;300,"",IF(OR(INDEX(Bemenet!$E$2:$E$301,$M1701)="",INDEX(Bemenet!$F$2:$F$301,$M1701)=""),"",MAX(INDEX(Bemenet!$E$2:$E$301,$M1701),INDEX(Szabalyok!$A:$A,$N1701))))</f>
        <v/>
      </c>
      <c r="C1701" s="41">
        <f>IF($B1701="","",MIN(INDEX(Bemenet!$F$2:$F$301,$M1701),INDEX(Szabalyok!$B:$B,$N1701)))</f>
        <v/>
      </c>
      <c r="D1701" s="5">
        <f>IF(AND($B1701&lt;&gt;"",$C1701&lt;&gt;"",$B1701&lt;=$C1701),INDEX(Bemenet!$G$2:$G$301,$M1701),"")</f>
        <v/>
      </c>
      <c r="E1701" s="6">
        <f>IF(AND($B1701&lt;&gt;"",$C1701&lt;&gt;"",$B1701&lt;=$C1701),INDEX(Bemenet!$D$2:$D$301,$M1701),"")</f>
        <v/>
      </c>
      <c r="F1701" s="5">
        <f>IF(AND($B1701&lt;&gt;"",$C1701&lt;&gt;"",$B1701&lt;=$C1701),$C1701-$B1701+1,"")</f>
        <v/>
      </c>
      <c r="G1701" s="5">
        <f>IF($F1701="","",$F1701*$D1701)</f>
        <v/>
      </c>
      <c r="H1701" s="42">
        <f>IF($G1701="","",$O1701)</f>
        <v/>
      </c>
      <c r="I1701" s="5">
        <f>IF($G1701="","",$G1701*IF($H1701="",$O1701,$H1701)/100)</f>
        <v/>
      </c>
      <c r="J1701" s="5">
        <f>IF(OR($L1701="",NOT(COUNTIFS($L$2:$L1701,$L1701)=1)),"",SUMIFS($G:$G,$L:$L,$L1701))</f>
        <v/>
      </c>
      <c r="K1701" s="5">
        <f>IF(OR($L1701="",NOT(COUNTIFS($L$2:$L1701,$L1701)=1)),"",SUMIFS($I:$I,$L:$L,$L1701))</f>
        <v/>
      </c>
      <c r="L1701" s="6">
        <f>IF($B1701="","",YEAR($B1701))</f>
        <v/>
      </c>
      <c r="M1701" s="6">
        <f>INT((ROW()-2)/39)+1</f>
        <v/>
      </c>
      <c r="N1701" s="6">
        <f>MOD(ROW()-2,39)+2</f>
        <v/>
      </c>
      <c r="O1701" s="42">
        <f>IF(AND($B1701&lt;&gt;"",$C1701&lt;&gt;"",$B1701&lt;=$C1701),INDEX(Szabalyok!$C:$C,$N1701),"")</f>
        <v/>
      </c>
      <c r="P1701">
        <f>IF(D1701="",P1700,P1700+1)</f>
        <v/>
      </c>
    </row>
    <row r="1702">
      <c r="A1702">
        <f>IF(P1702=P1701,0,P1702)</f>
        <v/>
      </c>
      <c r="B1702" s="41">
        <f>IF($M1702&gt;300,"",IF(OR(INDEX(Bemenet!$E$2:$E$301,$M1702)="",INDEX(Bemenet!$F$2:$F$301,$M1702)=""),"",MAX(INDEX(Bemenet!$E$2:$E$301,$M1702),INDEX(Szabalyok!$A:$A,$N1702))))</f>
        <v/>
      </c>
      <c r="C1702" s="41">
        <f>IF($B1702="","",MIN(INDEX(Bemenet!$F$2:$F$301,$M1702),INDEX(Szabalyok!$B:$B,$N1702)))</f>
        <v/>
      </c>
      <c r="D1702" s="5">
        <f>IF(AND($B1702&lt;&gt;"",$C1702&lt;&gt;"",$B1702&lt;=$C1702),INDEX(Bemenet!$G$2:$G$301,$M1702),"")</f>
        <v/>
      </c>
      <c r="E1702" s="6">
        <f>IF(AND($B1702&lt;&gt;"",$C1702&lt;&gt;"",$B1702&lt;=$C1702),INDEX(Bemenet!$D$2:$D$301,$M1702),"")</f>
        <v/>
      </c>
      <c r="F1702" s="5">
        <f>IF(AND($B1702&lt;&gt;"",$C1702&lt;&gt;"",$B1702&lt;=$C1702),$C1702-$B1702+1,"")</f>
        <v/>
      </c>
      <c r="G1702" s="5">
        <f>IF($F1702="","",$F1702*$D1702)</f>
        <v/>
      </c>
      <c r="H1702" s="42">
        <f>IF($G1702="","",$O1702)</f>
        <v/>
      </c>
      <c r="I1702" s="5">
        <f>IF($G1702="","",$G1702*IF($H1702="",$O1702,$H1702)/100)</f>
        <v/>
      </c>
      <c r="J1702" s="5">
        <f>IF(OR($L1702="",NOT(COUNTIFS($L$2:$L1702,$L1702)=1)),"",SUMIFS($G:$G,$L:$L,$L1702))</f>
        <v/>
      </c>
      <c r="K1702" s="5">
        <f>IF(OR($L1702="",NOT(COUNTIFS($L$2:$L1702,$L1702)=1)),"",SUMIFS($I:$I,$L:$L,$L1702))</f>
        <v/>
      </c>
      <c r="L1702" s="6">
        <f>IF($B1702="","",YEAR($B1702))</f>
        <v/>
      </c>
      <c r="M1702" s="6">
        <f>INT((ROW()-2)/39)+1</f>
        <v/>
      </c>
      <c r="N1702" s="6">
        <f>MOD(ROW()-2,39)+2</f>
        <v/>
      </c>
      <c r="O1702" s="42">
        <f>IF(AND($B1702&lt;&gt;"",$C1702&lt;&gt;"",$B1702&lt;=$C1702),INDEX(Szabalyok!$C:$C,$N1702),"")</f>
        <v/>
      </c>
      <c r="P1702">
        <f>IF(D1702="",P1701,P1701+1)</f>
        <v/>
      </c>
    </row>
    <row r="1703">
      <c r="A1703">
        <f>IF(P1703=P1702,0,P1703)</f>
        <v/>
      </c>
      <c r="B1703" s="41">
        <f>IF($M1703&gt;300,"",IF(OR(INDEX(Bemenet!$E$2:$E$301,$M1703)="",INDEX(Bemenet!$F$2:$F$301,$M1703)=""),"",MAX(INDEX(Bemenet!$E$2:$E$301,$M1703),INDEX(Szabalyok!$A:$A,$N1703))))</f>
        <v/>
      </c>
      <c r="C1703" s="41">
        <f>IF($B1703="","",MIN(INDEX(Bemenet!$F$2:$F$301,$M1703),INDEX(Szabalyok!$B:$B,$N1703)))</f>
        <v/>
      </c>
      <c r="D1703" s="5">
        <f>IF(AND($B1703&lt;&gt;"",$C1703&lt;&gt;"",$B1703&lt;=$C1703),INDEX(Bemenet!$G$2:$G$301,$M1703),"")</f>
        <v/>
      </c>
      <c r="E1703" s="6">
        <f>IF(AND($B1703&lt;&gt;"",$C1703&lt;&gt;"",$B1703&lt;=$C1703),INDEX(Bemenet!$D$2:$D$301,$M1703),"")</f>
        <v/>
      </c>
      <c r="F1703" s="5">
        <f>IF(AND($B1703&lt;&gt;"",$C1703&lt;&gt;"",$B1703&lt;=$C1703),$C1703-$B1703+1,"")</f>
        <v/>
      </c>
      <c r="G1703" s="5">
        <f>IF($F1703="","",$F1703*$D1703)</f>
        <v/>
      </c>
      <c r="H1703" s="42">
        <f>IF($G1703="","",$O1703)</f>
        <v/>
      </c>
      <c r="I1703" s="5">
        <f>IF($G1703="","",$G1703*IF($H1703="",$O1703,$H1703)/100)</f>
        <v/>
      </c>
      <c r="J1703" s="5">
        <f>IF(OR($L1703="",NOT(COUNTIFS($L$2:$L1703,$L1703)=1)),"",SUMIFS($G:$G,$L:$L,$L1703))</f>
        <v/>
      </c>
      <c r="K1703" s="5">
        <f>IF(OR($L1703="",NOT(COUNTIFS($L$2:$L1703,$L1703)=1)),"",SUMIFS($I:$I,$L:$L,$L1703))</f>
        <v/>
      </c>
      <c r="L1703" s="6">
        <f>IF($B1703="","",YEAR($B1703))</f>
        <v/>
      </c>
      <c r="M1703" s="6">
        <f>INT((ROW()-2)/39)+1</f>
        <v/>
      </c>
      <c r="N1703" s="6">
        <f>MOD(ROW()-2,39)+2</f>
        <v/>
      </c>
      <c r="O1703" s="42">
        <f>IF(AND($B1703&lt;&gt;"",$C1703&lt;&gt;"",$B1703&lt;=$C1703),INDEX(Szabalyok!$C:$C,$N1703),"")</f>
        <v/>
      </c>
      <c r="P1703">
        <f>IF(D1703="",P1702,P1702+1)</f>
        <v/>
      </c>
    </row>
    <row r="1704">
      <c r="A1704">
        <f>IF(P1704=P1703,0,P1704)</f>
        <v/>
      </c>
      <c r="B1704" s="41">
        <f>IF($M1704&gt;300,"",IF(OR(INDEX(Bemenet!$E$2:$E$301,$M1704)="",INDEX(Bemenet!$F$2:$F$301,$M1704)=""),"",MAX(INDEX(Bemenet!$E$2:$E$301,$M1704),INDEX(Szabalyok!$A:$A,$N1704))))</f>
        <v/>
      </c>
      <c r="C1704" s="41">
        <f>IF($B1704="","",MIN(INDEX(Bemenet!$F$2:$F$301,$M1704),INDEX(Szabalyok!$B:$B,$N1704)))</f>
        <v/>
      </c>
      <c r="D1704" s="5">
        <f>IF(AND($B1704&lt;&gt;"",$C1704&lt;&gt;"",$B1704&lt;=$C1704),INDEX(Bemenet!$G$2:$G$301,$M1704),"")</f>
        <v/>
      </c>
      <c r="E1704" s="6">
        <f>IF(AND($B1704&lt;&gt;"",$C1704&lt;&gt;"",$B1704&lt;=$C1704),INDEX(Bemenet!$D$2:$D$301,$M1704),"")</f>
        <v/>
      </c>
      <c r="F1704" s="5">
        <f>IF(AND($B1704&lt;&gt;"",$C1704&lt;&gt;"",$B1704&lt;=$C1704),$C1704-$B1704+1,"")</f>
        <v/>
      </c>
      <c r="G1704" s="5">
        <f>IF($F1704="","",$F1704*$D1704)</f>
        <v/>
      </c>
      <c r="H1704" s="42">
        <f>IF($G1704="","",$O1704)</f>
        <v/>
      </c>
      <c r="I1704" s="5">
        <f>IF($G1704="","",$G1704*IF($H1704="",$O1704,$H1704)/100)</f>
        <v/>
      </c>
      <c r="J1704" s="5">
        <f>IF(OR($L1704="",NOT(COUNTIFS($L$2:$L1704,$L1704)=1)),"",SUMIFS($G:$G,$L:$L,$L1704))</f>
        <v/>
      </c>
      <c r="K1704" s="5">
        <f>IF(OR($L1704="",NOT(COUNTIFS($L$2:$L1704,$L1704)=1)),"",SUMIFS($I:$I,$L:$L,$L1704))</f>
        <v/>
      </c>
      <c r="L1704" s="6">
        <f>IF($B1704="","",YEAR($B1704))</f>
        <v/>
      </c>
      <c r="M1704" s="6">
        <f>INT((ROW()-2)/39)+1</f>
        <v/>
      </c>
      <c r="N1704" s="6">
        <f>MOD(ROW()-2,39)+2</f>
        <v/>
      </c>
      <c r="O1704" s="42">
        <f>IF(AND($B1704&lt;&gt;"",$C1704&lt;&gt;"",$B1704&lt;=$C1704),INDEX(Szabalyok!$C:$C,$N1704),"")</f>
        <v/>
      </c>
      <c r="P1704">
        <f>IF(D1704="",P1703,P1703+1)</f>
        <v/>
      </c>
    </row>
    <row r="1705">
      <c r="A1705">
        <f>IF(P1705=P1704,0,P1705)</f>
        <v/>
      </c>
      <c r="B1705" s="41">
        <f>IF($M1705&gt;300,"",IF(OR(INDEX(Bemenet!$E$2:$E$301,$M1705)="",INDEX(Bemenet!$F$2:$F$301,$M1705)=""),"",MAX(INDEX(Bemenet!$E$2:$E$301,$M1705),INDEX(Szabalyok!$A:$A,$N1705))))</f>
        <v/>
      </c>
      <c r="C1705" s="41">
        <f>IF($B1705="","",MIN(INDEX(Bemenet!$F$2:$F$301,$M1705),INDEX(Szabalyok!$B:$B,$N1705)))</f>
        <v/>
      </c>
      <c r="D1705" s="5">
        <f>IF(AND($B1705&lt;&gt;"",$C1705&lt;&gt;"",$B1705&lt;=$C1705),INDEX(Bemenet!$G$2:$G$301,$M1705),"")</f>
        <v/>
      </c>
      <c r="E1705" s="6">
        <f>IF(AND($B1705&lt;&gt;"",$C1705&lt;&gt;"",$B1705&lt;=$C1705),INDEX(Bemenet!$D$2:$D$301,$M1705),"")</f>
        <v/>
      </c>
      <c r="F1705" s="5">
        <f>IF(AND($B1705&lt;&gt;"",$C1705&lt;&gt;"",$B1705&lt;=$C1705),$C1705-$B1705+1,"")</f>
        <v/>
      </c>
      <c r="G1705" s="5">
        <f>IF($F1705="","",$F1705*$D1705)</f>
        <v/>
      </c>
      <c r="H1705" s="42">
        <f>IF($G1705="","",$O1705)</f>
        <v/>
      </c>
      <c r="I1705" s="5">
        <f>IF($G1705="","",$G1705*IF($H1705="",$O1705,$H1705)/100)</f>
        <v/>
      </c>
      <c r="J1705" s="5">
        <f>IF(OR($L1705="",NOT(COUNTIFS($L$2:$L1705,$L1705)=1)),"",SUMIFS($G:$G,$L:$L,$L1705))</f>
        <v/>
      </c>
      <c r="K1705" s="5">
        <f>IF(OR($L1705="",NOT(COUNTIFS($L$2:$L1705,$L1705)=1)),"",SUMIFS($I:$I,$L:$L,$L1705))</f>
        <v/>
      </c>
      <c r="L1705" s="6">
        <f>IF($B1705="","",YEAR($B1705))</f>
        <v/>
      </c>
      <c r="M1705" s="6">
        <f>INT((ROW()-2)/39)+1</f>
        <v/>
      </c>
      <c r="N1705" s="6">
        <f>MOD(ROW()-2,39)+2</f>
        <v/>
      </c>
      <c r="O1705" s="42">
        <f>IF(AND($B1705&lt;&gt;"",$C1705&lt;&gt;"",$B1705&lt;=$C1705),INDEX(Szabalyok!$C:$C,$N1705),"")</f>
        <v/>
      </c>
      <c r="P1705">
        <f>IF(D1705="",P1704,P1704+1)</f>
        <v/>
      </c>
    </row>
    <row r="1706">
      <c r="A1706">
        <f>IF(P1706=P1705,0,P1706)</f>
        <v/>
      </c>
      <c r="B1706" s="41">
        <f>IF($M1706&gt;300,"",IF(OR(INDEX(Bemenet!$E$2:$E$301,$M1706)="",INDEX(Bemenet!$F$2:$F$301,$M1706)=""),"",MAX(INDEX(Bemenet!$E$2:$E$301,$M1706),INDEX(Szabalyok!$A:$A,$N1706))))</f>
        <v/>
      </c>
      <c r="C1706" s="41">
        <f>IF($B1706="","",MIN(INDEX(Bemenet!$F$2:$F$301,$M1706),INDEX(Szabalyok!$B:$B,$N1706)))</f>
        <v/>
      </c>
      <c r="D1706" s="5">
        <f>IF(AND($B1706&lt;&gt;"",$C1706&lt;&gt;"",$B1706&lt;=$C1706),INDEX(Bemenet!$G$2:$G$301,$M1706),"")</f>
        <v/>
      </c>
      <c r="E1706" s="6">
        <f>IF(AND($B1706&lt;&gt;"",$C1706&lt;&gt;"",$B1706&lt;=$C1706),INDEX(Bemenet!$D$2:$D$301,$M1706),"")</f>
        <v/>
      </c>
      <c r="F1706" s="5">
        <f>IF(AND($B1706&lt;&gt;"",$C1706&lt;&gt;"",$B1706&lt;=$C1706),$C1706-$B1706+1,"")</f>
        <v/>
      </c>
      <c r="G1706" s="5">
        <f>IF($F1706="","",$F1706*$D1706)</f>
        <v/>
      </c>
      <c r="H1706" s="42">
        <f>IF($G1706="","",$O1706)</f>
        <v/>
      </c>
      <c r="I1706" s="5">
        <f>IF($G1706="","",$G1706*IF($H1706="",$O1706,$H1706)/100)</f>
        <v/>
      </c>
      <c r="J1706" s="5">
        <f>IF(OR($L1706="",NOT(COUNTIFS($L$2:$L1706,$L1706)=1)),"",SUMIFS($G:$G,$L:$L,$L1706))</f>
        <v/>
      </c>
      <c r="K1706" s="5">
        <f>IF(OR($L1706="",NOT(COUNTIFS($L$2:$L1706,$L1706)=1)),"",SUMIFS($I:$I,$L:$L,$L1706))</f>
        <v/>
      </c>
      <c r="L1706" s="6">
        <f>IF($B1706="","",YEAR($B1706))</f>
        <v/>
      </c>
      <c r="M1706" s="6">
        <f>INT((ROW()-2)/39)+1</f>
        <v/>
      </c>
      <c r="N1706" s="6">
        <f>MOD(ROW()-2,39)+2</f>
        <v/>
      </c>
      <c r="O1706" s="42">
        <f>IF(AND($B1706&lt;&gt;"",$C1706&lt;&gt;"",$B1706&lt;=$C1706),INDEX(Szabalyok!$C:$C,$N1706),"")</f>
        <v/>
      </c>
      <c r="P1706">
        <f>IF(D1706="",P1705,P1705+1)</f>
        <v/>
      </c>
    </row>
    <row r="1707">
      <c r="A1707">
        <f>IF(P1707=P1706,0,P1707)</f>
        <v/>
      </c>
      <c r="B1707" s="41">
        <f>IF($M1707&gt;300,"",IF(OR(INDEX(Bemenet!$E$2:$E$301,$M1707)="",INDEX(Bemenet!$F$2:$F$301,$M1707)=""),"",MAX(INDEX(Bemenet!$E$2:$E$301,$M1707),INDEX(Szabalyok!$A:$A,$N1707))))</f>
        <v/>
      </c>
      <c r="C1707" s="41">
        <f>IF($B1707="","",MIN(INDEX(Bemenet!$F$2:$F$301,$M1707),INDEX(Szabalyok!$B:$B,$N1707)))</f>
        <v/>
      </c>
      <c r="D1707" s="5">
        <f>IF(AND($B1707&lt;&gt;"",$C1707&lt;&gt;"",$B1707&lt;=$C1707),INDEX(Bemenet!$G$2:$G$301,$M1707),"")</f>
        <v/>
      </c>
      <c r="E1707" s="6">
        <f>IF(AND($B1707&lt;&gt;"",$C1707&lt;&gt;"",$B1707&lt;=$C1707),INDEX(Bemenet!$D$2:$D$301,$M1707),"")</f>
        <v/>
      </c>
      <c r="F1707" s="5">
        <f>IF(AND($B1707&lt;&gt;"",$C1707&lt;&gt;"",$B1707&lt;=$C1707),$C1707-$B1707+1,"")</f>
        <v/>
      </c>
      <c r="G1707" s="5">
        <f>IF($F1707="","",$F1707*$D1707)</f>
        <v/>
      </c>
      <c r="H1707" s="42">
        <f>IF($G1707="","",$O1707)</f>
        <v/>
      </c>
      <c r="I1707" s="5">
        <f>IF($G1707="","",$G1707*IF($H1707="",$O1707,$H1707)/100)</f>
        <v/>
      </c>
      <c r="J1707" s="5">
        <f>IF(OR($L1707="",NOT(COUNTIFS($L$2:$L1707,$L1707)=1)),"",SUMIFS($G:$G,$L:$L,$L1707))</f>
        <v/>
      </c>
      <c r="K1707" s="5">
        <f>IF(OR($L1707="",NOT(COUNTIFS($L$2:$L1707,$L1707)=1)),"",SUMIFS($I:$I,$L:$L,$L1707))</f>
        <v/>
      </c>
      <c r="L1707" s="6">
        <f>IF($B1707="","",YEAR($B1707))</f>
        <v/>
      </c>
      <c r="M1707" s="6">
        <f>INT((ROW()-2)/39)+1</f>
        <v/>
      </c>
      <c r="N1707" s="6">
        <f>MOD(ROW()-2,39)+2</f>
        <v/>
      </c>
      <c r="O1707" s="42">
        <f>IF(AND($B1707&lt;&gt;"",$C1707&lt;&gt;"",$B1707&lt;=$C1707),INDEX(Szabalyok!$C:$C,$N1707),"")</f>
        <v/>
      </c>
      <c r="P1707">
        <f>IF(D1707="",P1706,P1706+1)</f>
        <v/>
      </c>
    </row>
    <row r="1708">
      <c r="A1708">
        <f>IF(P1708=P1707,0,P1708)</f>
        <v/>
      </c>
      <c r="B1708" s="41">
        <f>IF($M1708&gt;300,"",IF(OR(INDEX(Bemenet!$E$2:$E$301,$M1708)="",INDEX(Bemenet!$F$2:$F$301,$M1708)=""),"",MAX(INDEX(Bemenet!$E$2:$E$301,$M1708),INDEX(Szabalyok!$A:$A,$N1708))))</f>
        <v/>
      </c>
      <c r="C1708" s="41">
        <f>IF($B1708="","",MIN(INDEX(Bemenet!$F$2:$F$301,$M1708),INDEX(Szabalyok!$B:$B,$N1708)))</f>
        <v/>
      </c>
      <c r="D1708" s="5">
        <f>IF(AND($B1708&lt;&gt;"",$C1708&lt;&gt;"",$B1708&lt;=$C1708),INDEX(Bemenet!$G$2:$G$301,$M1708),"")</f>
        <v/>
      </c>
      <c r="E1708" s="6">
        <f>IF(AND($B1708&lt;&gt;"",$C1708&lt;&gt;"",$B1708&lt;=$C1708),INDEX(Bemenet!$D$2:$D$301,$M1708),"")</f>
        <v/>
      </c>
      <c r="F1708" s="5">
        <f>IF(AND($B1708&lt;&gt;"",$C1708&lt;&gt;"",$B1708&lt;=$C1708),$C1708-$B1708+1,"")</f>
        <v/>
      </c>
      <c r="G1708" s="5">
        <f>IF($F1708="","",$F1708*$D1708)</f>
        <v/>
      </c>
      <c r="H1708" s="42">
        <f>IF($G1708="","",$O1708)</f>
        <v/>
      </c>
      <c r="I1708" s="5">
        <f>IF($G1708="","",$G1708*IF($H1708="",$O1708,$H1708)/100)</f>
        <v/>
      </c>
      <c r="J1708" s="5">
        <f>IF(OR($L1708="",NOT(COUNTIFS($L$2:$L1708,$L1708)=1)),"",SUMIFS($G:$G,$L:$L,$L1708))</f>
        <v/>
      </c>
      <c r="K1708" s="5">
        <f>IF(OR($L1708="",NOT(COUNTIFS($L$2:$L1708,$L1708)=1)),"",SUMIFS($I:$I,$L:$L,$L1708))</f>
        <v/>
      </c>
      <c r="L1708" s="6">
        <f>IF($B1708="","",YEAR($B1708))</f>
        <v/>
      </c>
      <c r="M1708" s="6">
        <f>INT((ROW()-2)/39)+1</f>
        <v/>
      </c>
      <c r="N1708" s="6">
        <f>MOD(ROW()-2,39)+2</f>
        <v/>
      </c>
      <c r="O1708" s="42">
        <f>IF(AND($B1708&lt;&gt;"",$C1708&lt;&gt;"",$B1708&lt;=$C1708),INDEX(Szabalyok!$C:$C,$N1708),"")</f>
        <v/>
      </c>
      <c r="P1708">
        <f>IF(D1708="",P1707,P1707+1)</f>
        <v/>
      </c>
    </row>
    <row r="1709">
      <c r="A1709">
        <f>IF(P1709=P1708,0,P1709)</f>
        <v/>
      </c>
      <c r="B1709" s="41">
        <f>IF($M1709&gt;300,"",IF(OR(INDEX(Bemenet!$E$2:$E$301,$M1709)="",INDEX(Bemenet!$F$2:$F$301,$M1709)=""),"",MAX(INDEX(Bemenet!$E$2:$E$301,$M1709),INDEX(Szabalyok!$A:$A,$N1709))))</f>
        <v/>
      </c>
      <c r="C1709" s="41">
        <f>IF($B1709="","",MIN(INDEX(Bemenet!$F$2:$F$301,$M1709),INDEX(Szabalyok!$B:$B,$N1709)))</f>
        <v/>
      </c>
      <c r="D1709" s="5">
        <f>IF(AND($B1709&lt;&gt;"",$C1709&lt;&gt;"",$B1709&lt;=$C1709),INDEX(Bemenet!$G$2:$G$301,$M1709),"")</f>
        <v/>
      </c>
      <c r="E1709" s="6">
        <f>IF(AND($B1709&lt;&gt;"",$C1709&lt;&gt;"",$B1709&lt;=$C1709),INDEX(Bemenet!$D$2:$D$301,$M1709),"")</f>
        <v/>
      </c>
      <c r="F1709" s="5">
        <f>IF(AND($B1709&lt;&gt;"",$C1709&lt;&gt;"",$B1709&lt;=$C1709),$C1709-$B1709+1,"")</f>
        <v/>
      </c>
      <c r="G1709" s="5">
        <f>IF($F1709="","",$F1709*$D1709)</f>
        <v/>
      </c>
      <c r="H1709" s="42">
        <f>IF($G1709="","",$O1709)</f>
        <v/>
      </c>
      <c r="I1709" s="5">
        <f>IF($G1709="","",$G1709*IF($H1709="",$O1709,$H1709)/100)</f>
        <v/>
      </c>
      <c r="J1709" s="5">
        <f>IF(OR($L1709="",NOT(COUNTIFS($L$2:$L1709,$L1709)=1)),"",SUMIFS($G:$G,$L:$L,$L1709))</f>
        <v/>
      </c>
      <c r="K1709" s="5">
        <f>IF(OR($L1709="",NOT(COUNTIFS($L$2:$L1709,$L1709)=1)),"",SUMIFS($I:$I,$L:$L,$L1709))</f>
        <v/>
      </c>
      <c r="L1709" s="6">
        <f>IF($B1709="","",YEAR($B1709))</f>
        <v/>
      </c>
      <c r="M1709" s="6">
        <f>INT((ROW()-2)/39)+1</f>
        <v/>
      </c>
      <c r="N1709" s="6">
        <f>MOD(ROW()-2,39)+2</f>
        <v/>
      </c>
      <c r="O1709" s="42">
        <f>IF(AND($B1709&lt;&gt;"",$C1709&lt;&gt;"",$B1709&lt;=$C1709),INDEX(Szabalyok!$C:$C,$N1709),"")</f>
        <v/>
      </c>
      <c r="P1709">
        <f>IF(D1709="",P1708,P1708+1)</f>
        <v/>
      </c>
    </row>
    <row r="1710">
      <c r="A1710">
        <f>IF(P1710=P1709,0,P1710)</f>
        <v/>
      </c>
      <c r="B1710" s="41">
        <f>IF($M1710&gt;300,"",IF(OR(INDEX(Bemenet!$E$2:$E$301,$M1710)="",INDEX(Bemenet!$F$2:$F$301,$M1710)=""),"",MAX(INDEX(Bemenet!$E$2:$E$301,$M1710),INDEX(Szabalyok!$A:$A,$N1710))))</f>
        <v/>
      </c>
      <c r="C1710" s="41">
        <f>IF($B1710="","",MIN(INDEX(Bemenet!$F$2:$F$301,$M1710),INDEX(Szabalyok!$B:$B,$N1710)))</f>
        <v/>
      </c>
      <c r="D1710" s="5">
        <f>IF(AND($B1710&lt;&gt;"",$C1710&lt;&gt;"",$B1710&lt;=$C1710),INDEX(Bemenet!$G$2:$G$301,$M1710),"")</f>
        <v/>
      </c>
      <c r="E1710" s="6">
        <f>IF(AND($B1710&lt;&gt;"",$C1710&lt;&gt;"",$B1710&lt;=$C1710),INDEX(Bemenet!$D$2:$D$301,$M1710),"")</f>
        <v/>
      </c>
      <c r="F1710" s="5">
        <f>IF(AND($B1710&lt;&gt;"",$C1710&lt;&gt;"",$B1710&lt;=$C1710),$C1710-$B1710+1,"")</f>
        <v/>
      </c>
      <c r="G1710" s="5">
        <f>IF($F1710="","",$F1710*$D1710)</f>
        <v/>
      </c>
      <c r="H1710" s="42">
        <f>IF($G1710="","",$O1710)</f>
        <v/>
      </c>
      <c r="I1710" s="5">
        <f>IF($G1710="","",$G1710*IF($H1710="",$O1710,$H1710)/100)</f>
        <v/>
      </c>
      <c r="J1710" s="5">
        <f>IF(OR($L1710="",NOT(COUNTIFS($L$2:$L1710,$L1710)=1)),"",SUMIFS($G:$G,$L:$L,$L1710))</f>
        <v/>
      </c>
      <c r="K1710" s="5">
        <f>IF(OR($L1710="",NOT(COUNTIFS($L$2:$L1710,$L1710)=1)),"",SUMIFS($I:$I,$L:$L,$L1710))</f>
        <v/>
      </c>
      <c r="L1710" s="6">
        <f>IF($B1710="","",YEAR($B1710))</f>
        <v/>
      </c>
      <c r="M1710" s="6">
        <f>INT((ROW()-2)/39)+1</f>
        <v/>
      </c>
      <c r="N1710" s="6">
        <f>MOD(ROW()-2,39)+2</f>
        <v/>
      </c>
      <c r="O1710" s="42">
        <f>IF(AND($B1710&lt;&gt;"",$C1710&lt;&gt;"",$B1710&lt;=$C1710),INDEX(Szabalyok!$C:$C,$N1710),"")</f>
        <v/>
      </c>
      <c r="P1710">
        <f>IF(D1710="",P1709,P1709+1)</f>
        <v/>
      </c>
    </row>
    <row r="1711">
      <c r="A1711">
        <f>IF(P1711=P1710,0,P1711)</f>
        <v/>
      </c>
      <c r="B1711" s="41">
        <f>IF($M1711&gt;300,"",IF(OR(INDEX(Bemenet!$E$2:$E$301,$M1711)="",INDEX(Bemenet!$F$2:$F$301,$M1711)=""),"",MAX(INDEX(Bemenet!$E$2:$E$301,$M1711),INDEX(Szabalyok!$A:$A,$N1711))))</f>
        <v/>
      </c>
      <c r="C1711" s="41">
        <f>IF($B1711="","",MIN(INDEX(Bemenet!$F$2:$F$301,$M1711),INDEX(Szabalyok!$B:$B,$N1711)))</f>
        <v/>
      </c>
      <c r="D1711" s="5">
        <f>IF(AND($B1711&lt;&gt;"",$C1711&lt;&gt;"",$B1711&lt;=$C1711),INDEX(Bemenet!$G$2:$G$301,$M1711),"")</f>
        <v/>
      </c>
      <c r="E1711" s="6">
        <f>IF(AND($B1711&lt;&gt;"",$C1711&lt;&gt;"",$B1711&lt;=$C1711),INDEX(Bemenet!$D$2:$D$301,$M1711),"")</f>
        <v/>
      </c>
      <c r="F1711" s="5">
        <f>IF(AND($B1711&lt;&gt;"",$C1711&lt;&gt;"",$B1711&lt;=$C1711),$C1711-$B1711+1,"")</f>
        <v/>
      </c>
      <c r="G1711" s="5">
        <f>IF($F1711="","",$F1711*$D1711)</f>
        <v/>
      </c>
      <c r="H1711" s="42">
        <f>IF($G1711="","",$O1711)</f>
        <v/>
      </c>
      <c r="I1711" s="5">
        <f>IF($G1711="","",$G1711*IF($H1711="",$O1711,$H1711)/100)</f>
        <v/>
      </c>
      <c r="J1711" s="5">
        <f>IF(OR($L1711="",NOT(COUNTIFS($L$2:$L1711,$L1711)=1)),"",SUMIFS($G:$G,$L:$L,$L1711))</f>
        <v/>
      </c>
      <c r="K1711" s="5">
        <f>IF(OR($L1711="",NOT(COUNTIFS($L$2:$L1711,$L1711)=1)),"",SUMIFS($I:$I,$L:$L,$L1711))</f>
        <v/>
      </c>
      <c r="L1711" s="6">
        <f>IF($B1711="","",YEAR($B1711))</f>
        <v/>
      </c>
      <c r="M1711" s="6">
        <f>INT((ROW()-2)/39)+1</f>
        <v/>
      </c>
      <c r="N1711" s="6">
        <f>MOD(ROW()-2,39)+2</f>
        <v/>
      </c>
      <c r="O1711" s="42">
        <f>IF(AND($B1711&lt;&gt;"",$C1711&lt;&gt;"",$B1711&lt;=$C1711),INDEX(Szabalyok!$C:$C,$N1711),"")</f>
        <v/>
      </c>
      <c r="P1711">
        <f>IF(D1711="",P1710,P1710+1)</f>
        <v/>
      </c>
    </row>
    <row r="1712">
      <c r="A1712">
        <f>IF(P1712=P1711,0,P1712)</f>
        <v/>
      </c>
      <c r="B1712" s="41">
        <f>IF($M1712&gt;300,"",IF(OR(INDEX(Bemenet!$E$2:$E$301,$M1712)="",INDEX(Bemenet!$F$2:$F$301,$M1712)=""),"",MAX(INDEX(Bemenet!$E$2:$E$301,$M1712),INDEX(Szabalyok!$A:$A,$N1712))))</f>
        <v/>
      </c>
      <c r="C1712" s="41">
        <f>IF($B1712="","",MIN(INDEX(Bemenet!$F$2:$F$301,$M1712),INDEX(Szabalyok!$B:$B,$N1712)))</f>
        <v/>
      </c>
      <c r="D1712" s="5">
        <f>IF(AND($B1712&lt;&gt;"",$C1712&lt;&gt;"",$B1712&lt;=$C1712),INDEX(Bemenet!$G$2:$G$301,$M1712),"")</f>
        <v/>
      </c>
      <c r="E1712" s="6">
        <f>IF(AND($B1712&lt;&gt;"",$C1712&lt;&gt;"",$B1712&lt;=$C1712),INDEX(Bemenet!$D$2:$D$301,$M1712),"")</f>
        <v/>
      </c>
      <c r="F1712" s="5">
        <f>IF(AND($B1712&lt;&gt;"",$C1712&lt;&gt;"",$B1712&lt;=$C1712),$C1712-$B1712+1,"")</f>
        <v/>
      </c>
      <c r="G1712" s="5">
        <f>IF($F1712="","",$F1712*$D1712)</f>
        <v/>
      </c>
      <c r="H1712" s="42">
        <f>IF($G1712="","",$O1712)</f>
        <v/>
      </c>
      <c r="I1712" s="5">
        <f>IF($G1712="","",$G1712*IF($H1712="",$O1712,$H1712)/100)</f>
        <v/>
      </c>
      <c r="J1712" s="5">
        <f>IF(OR($L1712="",NOT(COUNTIFS($L$2:$L1712,$L1712)=1)),"",SUMIFS($G:$G,$L:$L,$L1712))</f>
        <v/>
      </c>
      <c r="K1712" s="5">
        <f>IF(OR($L1712="",NOT(COUNTIFS($L$2:$L1712,$L1712)=1)),"",SUMIFS($I:$I,$L:$L,$L1712))</f>
        <v/>
      </c>
      <c r="L1712" s="6">
        <f>IF($B1712="","",YEAR($B1712))</f>
        <v/>
      </c>
      <c r="M1712" s="6">
        <f>INT((ROW()-2)/39)+1</f>
        <v/>
      </c>
      <c r="N1712" s="6">
        <f>MOD(ROW()-2,39)+2</f>
        <v/>
      </c>
      <c r="O1712" s="42">
        <f>IF(AND($B1712&lt;&gt;"",$C1712&lt;&gt;"",$B1712&lt;=$C1712),INDEX(Szabalyok!$C:$C,$N1712),"")</f>
        <v/>
      </c>
      <c r="P1712">
        <f>IF(D1712="",P1711,P1711+1)</f>
        <v/>
      </c>
    </row>
    <row r="1713">
      <c r="A1713">
        <f>IF(P1713=P1712,0,P1713)</f>
        <v/>
      </c>
      <c r="B1713" s="41">
        <f>IF($M1713&gt;300,"",IF(OR(INDEX(Bemenet!$E$2:$E$301,$M1713)="",INDEX(Bemenet!$F$2:$F$301,$M1713)=""),"",MAX(INDEX(Bemenet!$E$2:$E$301,$M1713),INDEX(Szabalyok!$A:$A,$N1713))))</f>
        <v/>
      </c>
      <c r="C1713" s="41">
        <f>IF($B1713="","",MIN(INDEX(Bemenet!$F$2:$F$301,$M1713),INDEX(Szabalyok!$B:$B,$N1713)))</f>
        <v/>
      </c>
      <c r="D1713" s="5">
        <f>IF(AND($B1713&lt;&gt;"",$C1713&lt;&gt;"",$B1713&lt;=$C1713),INDEX(Bemenet!$G$2:$G$301,$M1713),"")</f>
        <v/>
      </c>
      <c r="E1713" s="6">
        <f>IF(AND($B1713&lt;&gt;"",$C1713&lt;&gt;"",$B1713&lt;=$C1713),INDEX(Bemenet!$D$2:$D$301,$M1713),"")</f>
        <v/>
      </c>
      <c r="F1713" s="5">
        <f>IF(AND($B1713&lt;&gt;"",$C1713&lt;&gt;"",$B1713&lt;=$C1713),$C1713-$B1713+1,"")</f>
        <v/>
      </c>
      <c r="G1713" s="5">
        <f>IF($F1713="","",$F1713*$D1713)</f>
        <v/>
      </c>
      <c r="H1713" s="42">
        <f>IF($G1713="","",$O1713)</f>
        <v/>
      </c>
      <c r="I1713" s="5">
        <f>IF($G1713="","",$G1713*IF($H1713="",$O1713,$H1713)/100)</f>
        <v/>
      </c>
      <c r="J1713" s="5">
        <f>IF(OR($L1713="",NOT(COUNTIFS($L$2:$L1713,$L1713)=1)),"",SUMIFS($G:$G,$L:$L,$L1713))</f>
        <v/>
      </c>
      <c r="K1713" s="5">
        <f>IF(OR($L1713="",NOT(COUNTIFS($L$2:$L1713,$L1713)=1)),"",SUMIFS($I:$I,$L:$L,$L1713))</f>
        <v/>
      </c>
      <c r="L1713" s="6">
        <f>IF($B1713="","",YEAR($B1713))</f>
        <v/>
      </c>
      <c r="M1713" s="6">
        <f>INT((ROW()-2)/39)+1</f>
        <v/>
      </c>
      <c r="N1713" s="6">
        <f>MOD(ROW()-2,39)+2</f>
        <v/>
      </c>
      <c r="O1713" s="42">
        <f>IF(AND($B1713&lt;&gt;"",$C1713&lt;&gt;"",$B1713&lt;=$C1713),INDEX(Szabalyok!$C:$C,$N1713),"")</f>
        <v/>
      </c>
      <c r="P1713">
        <f>IF(D1713="",P1712,P1712+1)</f>
        <v/>
      </c>
    </row>
    <row r="1714">
      <c r="A1714">
        <f>IF(P1714=P1713,0,P1714)</f>
        <v/>
      </c>
      <c r="B1714" s="41">
        <f>IF($M1714&gt;300,"",IF(OR(INDEX(Bemenet!$E$2:$E$301,$M1714)="",INDEX(Bemenet!$F$2:$F$301,$M1714)=""),"",MAX(INDEX(Bemenet!$E$2:$E$301,$M1714),INDEX(Szabalyok!$A:$A,$N1714))))</f>
        <v/>
      </c>
      <c r="C1714" s="41">
        <f>IF($B1714="","",MIN(INDEX(Bemenet!$F$2:$F$301,$M1714),INDEX(Szabalyok!$B:$B,$N1714)))</f>
        <v/>
      </c>
      <c r="D1714" s="5">
        <f>IF(AND($B1714&lt;&gt;"",$C1714&lt;&gt;"",$B1714&lt;=$C1714),INDEX(Bemenet!$G$2:$G$301,$M1714),"")</f>
        <v/>
      </c>
      <c r="E1714" s="6">
        <f>IF(AND($B1714&lt;&gt;"",$C1714&lt;&gt;"",$B1714&lt;=$C1714),INDEX(Bemenet!$D$2:$D$301,$M1714),"")</f>
        <v/>
      </c>
      <c r="F1714" s="5">
        <f>IF(AND($B1714&lt;&gt;"",$C1714&lt;&gt;"",$B1714&lt;=$C1714),$C1714-$B1714+1,"")</f>
        <v/>
      </c>
      <c r="G1714" s="5">
        <f>IF($F1714="","",$F1714*$D1714)</f>
        <v/>
      </c>
      <c r="H1714" s="42">
        <f>IF($G1714="","",$O1714)</f>
        <v/>
      </c>
      <c r="I1714" s="5">
        <f>IF($G1714="","",$G1714*IF($H1714="",$O1714,$H1714)/100)</f>
        <v/>
      </c>
      <c r="J1714" s="5">
        <f>IF(OR($L1714="",NOT(COUNTIFS($L$2:$L1714,$L1714)=1)),"",SUMIFS($G:$G,$L:$L,$L1714))</f>
        <v/>
      </c>
      <c r="K1714" s="5">
        <f>IF(OR($L1714="",NOT(COUNTIFS($L$2:$L1714,$L1714)=1)),"",SUMIFS($I:$I,$L:$L,$L1714))</f>
        <v/>
      </c>
      <c r="L1714" s="6">
        <f>IF($B1714="","",YEAR($B1714))</f>
        <v/>
      </c>
      <c r="M1714" s="6">
        <f>INT((ROW()-2)/39)+1</f>
        <v/>
      </c>
      <c r="N1714" s="6">
        <f>MOD(ROW()-2,39)+2</f>
        <v/>
      </c>
      <c r="O1714" s="42">
        <f>IF(AND($B1714&lt;&gt;"",$C1714&lt;&gt;"",$B1714&lt;=$C1714),INDEX(Szabalyok!$C:$C,$N1714),"")</f>
        <v/>
      </c>
      <c r="P1714">
        <f>IF(D1714="",P1713,P1713+1)</f>
        <v/>
      </c>
    </row>
    <row r="1715">
      <c r="A1715">
        <f>IF(P1715=P1714,0,P1715)</f>
        <v/>
      </c>
      <c r="B1715" s="41">
        <f>IF($M1715&gt;300,"",IF(OR(INDEX(Bemenet!$E$2:$E$301,$M1715)="",INDEX(Bemenet!$F$2:$F$301,$M1715)=""),"",MAX(INDEX(Bemenet!$E$2:$E$301,$M1715),INDEX(Szabalyok!$A:$A,$N1715))))</f>
        <v/>
      </c>
      <c r="C1715" s="41">
        <f>IF($B1715="","",MIN(INDEX(Bemenet!$F$2:$F$301,$M1715),INDEX(Szabalyok!$B:$B,$N1715)))</f>
        <v/>
      </c>
      <c r="D1715" s="5">
        <f>IF(AND($B1715&lt;&gt;"",$C1715&lt;&gt;"",$B1715&lt;=$C1715),INDEX(Bemenet!$G$2:$G$301,$M1715),"")</f>
        <v/>
      </c>
      <c r="E1715" s="6">
        <f>IF(AND($B1715&lt;&gt;"",$C1715&lt;&gt;"",$B1715&lt;=$C1715),INDEX(Bemenet!$D$2:$D$301,$M1715),"")</f>
        <v/>
      </c>
      <c r="F1715" s="5">
        <f>IF(AND($B1715&lt;&gt;"",$C1715&lt;&gt;"",$B1715&lt;=$C1715),$C1715-$B1715+1,"")</f>
        <v/>
      </c>
      <c r="G1715" s="5">
        <f>IF($F1715="","",$F1715*$D1715)</f>
        <v/>
      </c>
      <c r="H1715" s="42">
        <f>IF($G1715="","",$O1715)</f>
        <v/>
      </c>
      <c r="I1715" s="5">
        <f>IF($G1715="","",$G1715*IF($H1715="",$O1715,$H1715)/100)</f>
        <v/>
      </c>
      <c r="J1715" s="5">
        <f>IF(OR($L1715="",NOT(COUNTIFS($L$2:$L1715,$L1715)=1)),"",SUMIFS($G:$G,$L:$L,$L1715))</f>
        <v/>
      </c>
      <c r="K1715" s="5">
        <f>IF(OR($L1715="",NOT(COUNTIFS($L$2:$L1715,$L1715)=1)),"",SUMIFS($I:$I,$L:$L,$L1715))</f>
        <v/>
      </c>
      <c r="L1715" s="6">
        <f>IF($B1715="","",YEAR($B1715))</f>
        <v/>
      </c>
      <c r="M1715" s="6">
        <f>INT((ROW()-2)/39)+1</f>
        <v/>
      </c>
      <c r="N1715" s="6">
        <f>MOD(ROW()-2,39)+2</f>
        <v/>
      </c>
      <c r="O1715" s="42">
        <f>IF(AND($B1715&lt;&gt;"",$C1715&lt;&gt;"",$B1715&lt;=$C1715),INDEX(Szabalyok!$C:$C,$N1715),"")</f>
        <v/>
      </c>
      <c r="P1715">
        <f>IF(D1715="",P1714,P1714+1)</f>
        <v/>
      </c>
    </row>
    <row r="1716">
      <c r="A1716">
        <f>IF(P1716=P1715,0,P1716)</f>
        <v/>
      </c>
      <c r="B1716" s="41">
        <f>IF($M1716&gt;300,"",IF(OR(INDEX(Bemenet!$E$2:$E$301,$M1716)="",INDEX(Bemenet!$F$2:$F$301,$M1716)=""),"",MAX(INDEX(Bemenet!$E$2:$E$301,$M1716),INDEX(Szabalyok!$A:$A,$N1716))))</f>
        <v/>
      </c>
      <c r="C1716" s="41">
        <f>IF($B1716="","",MIN(INDEX(Bemenet!$F$2:$F$301,$M1716),INDEX(Szabalyok!$B:$B,$N1716)))</f>
        <v/>
      </c>
      <c r="D1716" s="5">
        <f>IF(AND($B1716&lt;&gt;"",$C1716&lt;&gt;"",$B1716&lt;=$C1716),INDEX(Bemenet!$G$2:$G$301,$M1716),"")</f>
        <v/>
      </c>
      <c r="E1716" s="6">
        <f>IF(AND($B1716&lt;&gt;"",$C1716&lt;&gt;"",$B1716&lt;=$C1716),INDEX(Bemenet!$D$2:$D$301,$M1716),"")</f>
        <v/>
      </c>
      <c r="F1716" s="5">
        <f>IF(AND($B1716&lt;&gt;"",$C1716&lt;&gt;"",$B1716&lt;=$C1716),$C1716-$B1716+1,"")</f>
        <v/>
      </c>
      <c r="G1716" s="5">
        <f>IF($F1716="","",$F1716*$D1716)</f>
        <v/>
      </c>
      <c r="H1716" s="42">
        <f>IF($G1716="","",$O1716)</f>
        <v/>
      </c>
      <c r="I1716" s="5">
        <f>IF($G1716="","",$G1716*IF($H1716="",$O1716,$H1716)/100)</f>
        <v/>
      </c>
      <c r="J1716" s="5">
        <f>IF(OR($L1716="",NOT(COUNTIFS($L$2:$L1716,$L1716)=1)),"",SUMIFS($G:$G,$L:$L,$L1716))</f>
        <v/>
      </c>
      <c r="K1716" s="5">
        <f>IF(OR($L1716="",NOT(COUNTIFS($L$2:$L1716,$L1716)=1)),"",SUMIFS($I:$I,$L:$L,$L1716))</f>
        <v/>
      </c>
      <c r="L1716" s="6">
        <f>IF($B1716="","",YEAR($B1716))</f>
        <v/>
      </c>
      <c r="M1716" s="6">
        <f>INT((ROW()-2)/39)+1</f>
        <v/>
      </c>
      <c r="N1716" s="6">
        <f>MOD(ROW()-2,39)+2</f>
        <v/>
      </c>
      <c r="O1716" s="42">
        <f>IF(AND($B1716&lt;&gt;"",$C1716&lt;&gt;"",$B1716&lt;=$C1716),INDEX(Szabalyok!$C:$C,$N1716),"")</f>
        <v/>
      </c>
      <c r="P1716">
        <f>IF(D1716="",P1715,P1715+1)</f>
        <v/>
      </c>
    </row>
    <row r="1717">
      <c r="A1717">
        <f>IF(P1717=P1716,0,P1717)</f>
        <v/>
      </c>
      <c r="B1717" s="41">
        <f>IF($M1717&gt;300,"",IF(OR(INDEX(Bemenet!$E$2:$E$301,$M1717)="",INDEX(Bemenet!$F$2:$F$301,$M1717)=""),"",MAX(INDEX(Bemenet!$E$2:$E$301,$M1717),INDEX(Szabalyok!$A:$A,$N1717))))</f>
        <v/>
      </c>
      <c r="C1717" s="41">
        <f>IF($B1717="","",MIN(INDEX(Bemenet!$F$2:$F$301,$M1717),INDEX(Szabalyok!$B:$B,$N1717)))</f>
        <v/>
      </c>
      <c r="D1717" s="5">
        <f>IF(AND($B1717&lt;&gt;"",$C1717&lt;&gt;"",$B1717&lt;=$C1717),INDEX(Bemenet!$G$2:$G$301,$M1717),"")</f>
        <v/>
      </c>
      <c r="E1717" s="6">
        <f>IF(AND($B1717&lt;&gt;"",$C1717&lt;&gt;"",$B1717&lt;=$C1717),INDEX(Bemenet!$D$2:$D$301,$M1717),"")</f>
        <v/>
      </c>
      <c r="F1717" s="5">
        <f>IF(AND($B1717&lt;&gt;"",$C1717&lt;&gt;"",$B1717&lt;=$C1717),$C1717-$B1717+1,"")</f>
        <v/>
      </c>
      <c r="G1717" s="5">
        <f>IF($F1717="","",$F1717*$D1717)</f>
        <v/>
      </c>
      <c r="H1717" s="42">
        <f>IF($G1717="","",$O1717)</f>
        <v/>
      </c>
      <c r="I1717" s="5">
        <f>IF($G1717="","",$G1717*IF($H1717="",$O1717,$H1717)/100)</f>
        <v/>
      </c>
      <c r="J1717" s="5">
        <f>IF(OR($L1717="",NOT(COUNTIFS($L$2:$L1717,$L1717)=1)),"",SUMIFS($G:$G,$L:$L,$L1717))</f>
        <v/>
      </c>
      <c r="K1717" s="5">
        <f>IF(OR($L1717="",NOT(COUNTIFS($L$2:$L1717,$L1717)=1)),"",SUMIFS($I:$I,$L:$L,$L1717))</f>
        <v/>
      </c>
      <c r="L1717" s="6">
        <f>IF($B1717="","",YEAR($B1717))</f>
        <v/>
      </c>
      <c r="M1717" s="6">
        <f>INT((ROW()-2)/39)+1</f>
        <v/>
      </c>
      <c r="N1717" s="6">
        <f>MOD(ROW()-2,39)+2</f>
        <v/>
      </c>
      <c r="O1717" s="42">
        <f>IF(AND($B1717&lt;&gt;"",$C1717&lt;&gt;"",$B1717&lt;=$C1717),INDEX(Szabalyok!$C:$C,$N1717),"")</f>
        <v/>
      </c>
      <c r="P1717">
        <f>IF(D1717="",P1716,P1716+1)</f>
        <v/>
      </c>
    </row>
    <row r="1718">
      <c r="A1718">
        <f>IF(P1718=P1717,0,P1718)</f>
        <v/>
      </c>
      <c r="B1718" s="41">
        <f>IF($M1718&gt;300,"",IF(OR(INDEX(Bemenet!$E$2:$E$301,$M1718)="",INDEX(Bemenet!$F$2:$F$301,$M1718)=""),"",MAX(INDEX(Bemenet!$E$2:$E$301,$M1718),INDEX(Szabalyok!$A:$A,$N1718))))</f>
        <v/>
      </c>
      <c r="C1718" s="41">
        <f>IF($B1718="","",MIN(INDEX(Bemenet!$F$2:$F$301,$M1718),INDEX(Szabalyok!$B:$B,$N1718)))</f>
        <v/>
      </c>
      <c r="D1718" s="5">
        <f>IF(AND($B1718&lt;&gt;"",$C1718&lt;&gt;"",$B1718&lt;=$C1718),INDEX(Bemenet!$G$2:$G$301,$M1718),"")</f>
        <v/>
      </c>
      <c r="E1718" s="6">
        <f>IF(AND($B1718&lt;&gt;"",$C1718&lt;&gt;"",$B1718&lt;=$C1718),INDEX(Bemenet!$D$2:$D$301,$M1718),"")</f>
        <v/>
      </c>
      <c r="F1718" s="5">
        <f>IF(AND($B1718&lt;&gt;"",$C1718&lt;&gt;"",$B1718&lt;=$C1718),$C1718-$B1718+1,"")</f>
        <v/>
      </c>
      <c r="G1718" s="5">
        <f>IF($F1718="","",$F1718*$D1718)</f>
        <v/>
      </c>
      <c r="H1718" s="42">
        <f>IF($G1718="","",$O1718)</f>
        <v/>
      </c>
      <c r="I1718" s="5">
        <f>IF($G1718="","",$G1718*IF($H1718="",$O1718,$H1718)/100)</f>
        <v/>
      </c>
      <c r="J1718" s="5">
        <f>IF(OR($L1718="",NOT(COUNTIFS($L$2:$L1718,$L1718)=1)),"",SUMIFS($G:$G,$L:$L,$L1718))</f>
        <v/>
      </c>
      <c r="K1718" s="5">
        <f>IF(OR($L1718="",NOT(COUNTIFS($L$2:$L1718,$L1718)=1)),"",SUMIFS($I:$I,$L:$L,$L1718))</f>
        <v/>
      </c>
      <c r="L1718" s="6">
        <f>IF($B1718="","",YEAR($B1718))</f>
        <v/>
      </c>
      <c r="M1718" s="6">
        <f>INT((ROW()-2)/39)+1</f>
        <v/>
      </c>
      <c r="N1718" s="6">
        <f>MOD(ROW()-2,39)+2</f>
        <v/>
      </c>
      <c r="O1718" s="42">
        <f>IF(AND($B1718&lt;&gt;"",$C1718&lt;&gt;"",$B1718&lt;=$C1718),INDEX(Szabalyok!$C:$C,$N1718),"")</f>
        <v/>
      </c>
      <c r="P1718">
        <f>IF(D1718="",P1717,P1717+1)</f>
        <v/>
      </c>
    </row>
    <row r="1719">
      <c r="A1719">
        <f>IF(P1719=P1718,0,P1719)</f>
        <v/>
      </c>
      <c r="B1719" s="41">
        <f>IF($M1719&gt;300,"",IF(OR(INDEX(Bemenet!$E$2:$E$301,$M1719)="",INDEX(Bemenet!$F$2:$F$301,$M1719)=""),"",MAX(INDEX(Bemenet!$E$2:$E$301,$M1719),INDEX(Szabalyok!$A:$A,$N1719))))</f>
        <v/>
      </c>
      <c r="C1719" s="41">
        <f>IF($B1719="","",MIN(INDEX(Bemenet!$F$2:$F$301,$M1719),INDEX(Szabalyok!$B:$B,$N1719)))</f>
        <v/>
      </c>
      <c r="D1719" s="5">
        <f>IF(AND($B1719&lt;&gt;"",$C1719&lt;&gt;"",$B1719&lt;=$C1719),INDEX(Bemenet!$G$2:$G$301,$M1719),"")</f>
        <v/>
      </c>
      <c r="E1719" s="6">
        <f>IF(AND($B1719&lt;&gt;"",$C1719&lt;&gt;"",$B1719&lt;=$C1719),INDEX(Bemenet!$D$2:$D$301,$M1719),"")</f>
        <v/>
      </c>
      <c r="F1719" s="5">
        <f>IF(AND($B1719&lt;&gt;"",$C1719&lt;&gt;"",$B1719&lt;=$C1719),$C1719-$B1719+1,"")</f>
        <v/>
      </c>
      <c r="G1719" s="5">
        <f>IF($F1719="","",$F1719*$D1719)</f>
        <v/>
      </c>
      <c r="H1719" s="42">
        <f>IF($G1719="","",$O1719)</f>
        <v/>
      </c>
      <c r="I1719" s="5">
        <f>IF($G1719="","",$G1719*IF($H1719="",$O1719,$H1719)/100)</f>
        <v/>
      </c>
      <c r="J1719" s="5">
        <f>IF(OR($L1719="",NOT(COUNTIFS($L$2:$L1719,$L1719)=1)),"",SUMIFS($G:$G,$L:$L,$L1719))</f>
        <v/>
      </c>
      <c r="K1719" s="5">
        <f>IF(OR($L1719="",NOT(COUNTIFS($L$2:$L1719,$L1719)=1)),"",SUMIFS($I:$I,$L:$L,$L1719))</f>
        <v/>
      </c>
      <c r="L1719" s="6">
        <f>IF($B1719="","",YEAR($B1719))</f>
        <v/>
      </c>
      <c r="M1719" s="6">
        <f>INT((ROW()-2)/39)+1</f>
        <v/>
      </c>
      <c r="N1719" s="6">
        <f>MOD(ROW()-2,39)+2</f>
        <v/>
      </c>
      <c r="O1719" s="42">
        <f>IF(AND($B1719&lt;&gt;"",$C1719&lt;&gt;"",$B1719&lt;=$C1719),INDEX(Szabalyok!$C:$C,$N1719),"")</f>
        <v/>
      </c>
      <c r="P1719">
        <f>IF(D1719="",P1718,P1718+1)</f>
        <v/>
      </c>
    </row>
    <row r="1720">
      <c r="A1720">
        <f>IF(P1720=P1719,0,P1720)</f>
        <v/>
      </c>
      <c r="B1720" s="41">
        <f>IF($M1720&gt;300,"",IF(OR(INDEX(Bemenet!$E$2:$E$301,$M1720)="",INDEX(Bemenet!$F$2:$F$301,$M1720)=""),"",MAX(INDEX(Bemenet!$E$2:$E$301,$M1720),INDEX(Szabalyok!$A:$A,$N1720))))</f>
        <v/>
      </c>
      <c r="C1720" s="41">
        <f>IF($B1720="","",MIN(INDEX(Bemenet!$F$2:$F$301,$M1720),INDEX(Szabalyok!$B:$B,$N1720)))</f>
        <v/>
      </c>
      <c r="D1720" s="5">
        <f>IF(AND($B1720&lt;&gt;"",$C1720&lt;&gt;"",$B1720&lt;=$C1720),INDEX(Bemenet!$G$2:$G$301,$M1720),"")</f>
        <v/>
      </c>
      <c r="E1720" s="6">
        <f>IF(AND($B1720&lt;&gt;"",$C1720&lt;&gt;"",$B1720&lt;=$C1720),INDEX(Bemenet!$D$2:$D$301,$M1720),"")</f>
        <v/>
      </c>
      <c r="F1720" s="5">
        <f>IF(AND($B1720&lt;&gt;"",$C1720&lt;&gt;"",$B1720&lt;=$C1720),$C1720-$B1720+1,"")</f>
        <v/>
      </c>
      <c r="G1720" s="5">
        <f>IF($F1720="","",$F1720*$D1720)</f>
        <v/>
      </c>
      <c r="H1720" s="42">
        <f>IF($G1720="","",$O1720)</f>
        <v/>
      </c>
      <c r="I1720" s="5">
        <f>IF($G1720="","",$G1720*IF($H1720="",$O1720,$H1720)/100)</f>
        <v/>
      </c>
      <c r="J1720" s="5">
        <f>IF(OR($L1720="",NOT(COUNTIFS($L$2:$L1720,$L1720)=1)),"",SUMIFS($G:$G,$L:$L,$L1720))</f>
        <v/>
      </c>
      <c r="K1720" s="5">
        <f>IF(OR($L1720="",NOT(COUNTIFS($L$2:$L1720,$L1720)=1)),"",SUMIFS($I:$I,$L:$L,$L1720))</f>
        <v/>
      </c>
      <c r="L1720" s="6">
        <f>IF($B1720="","",YEAR($B1720))</f>
        <v/>
      </c>
      <c r="M1720" s="6">
        <f>INT((ROW()-2)/39)+1</f>
        <v/>
      </c>
      <c r="N1720" s="6">
        <f>MOD(ROW()-2,39)+2</f>
        <v/>
      </c>
      <c r="O1720" s="42">
        <f>IF(AND($B1720&lt;&gt;"",$C1720&lt;&gt;"",$B1720&lt;=$C1720),INDEX(Szabalyok!$C:$C,$N1720),"")</f>
        <v/>
      </c>
      <c r="P1720">
        <f>IF(D1720="",P1719,P1719+1)</f>
        <v/>
      </c>
    </row>
    <row r="1721">
      <c r="A1721">
        <f>IF(P1721=P1720,0,P1721)</f>
        <v/>
      </c>
      <c r="B1721" s="41">
        <f>IF($M1721&gt;300,"",IF(OR(INDEX(Bemenet!$E$2:$E$301,$M1721)="",INDEX(Bemenet!$F$2:$F$301,$M1721)=""),"",MAX(INDEX(Bemenet!$E$2:$E$301,$M1721),INDEX(Szabalyok!$A:$A,$N1721))))</f>
        <v/>
      </c>
      <c r="C1721" s="41">
        <f>IF($B1721="","",MIN(INDEX(Bemenet!$F$2:$F$301,$M1721),INDEX(Szabalyok!$B:$B,$N1721)))</f>
        <v/>
      </c>
      <c r="D1721" s="5">
        <f>IF(AND($B1721&lt;&gt;"",$C1721&lt;&gt;"",$B1721&lt;=$C1721),INDEX(Bemenet!$G$2:$G$301,$M1721),"")</f>
        <v/>
      </c>
      <c r="E1721" s="6">
        <f>IF(AND($B1721&lt;&gt;"",$C1721&lt;&gt;"",$B1721&lt;=$C1721),INDEX(Bemenet!$D$2:$D$301,$M1721),"")</f>
        <v/>
      </c>
      <c r="F1721" s="5">
        <f>IF(AND($B1721&lt;&gt;"",$C1721&lt;&gt;"",$B1721&lt;=$C1721),$C1721-$B1721+1,"")</f>
        <v/>
      </c>
      <c r="G1721" s="5">
        <f>IF($F1721="","",$F1721*$D1721)</f>
        <v/>
      </c>
      <c r="H1721" s="42">
        <f>IF($G1721="","",$O1721)</f>
        <v/>
      </c>
      <c r="I1721" s="5">
        <f>IF($G1721="","",$G1721*IF($H1721="",$O1721,$H1721)/100)</f>
        <v/>
      </c>
      <c r="J1721" s="5">
        <f>IF(OR($L1721="",NOT(COUNTIFS($L$2:$L1721,$L1721)=1)),"",SUMIFS($G:$G,$L:$L,$L1721))</f>
        <v/>
      </c>
      <c r="K1721" s="5">
        <f>IF(OR($L1721="",NOT(COUNTIFS($L$2:$L1721,$L1721)=1)),"",SUMIFS($I:$I,$L:$L,$L1721))</f>
        <v/>
      </c>
      <c r="L1721" s="6">
        <f>IF($B1721="","",YEAR($B1721))</f>
        <v/>
      </c>
      <c r="M1721" s="6">
        <f>INT((ROW()-2)/39)+1</f>
        <v/>
      </c>
      <c r="N1721" s="6">
        <f>MOD(ROW()-2,39)+2</f>
        <v/>
      </c>
      <c r="O1721" s="42">
        <f>IF(AND($B1721&lt;&gt;"",$C1721&lt;&gt;"",$B1721&lt;=$C1721),INDEX(Szabalyok!$C:$C,$N1721),"")</f>
        <v/>
      </c>
      <c r="P1721">
        <f>IF(D1721="",P1720,P1720+1)</f>
        <v/>
      </c>
    </row>
    <row r="1722">
      <c r="A1722">
        <f>IF(P1722=P1721,0,P1722)</f>
        <v/>
      </c>
      <c r="B1722" s="41">
        <f>IF($M1722&gt;300,"",IF(OR(INDEX(Bemenet!$E$2:$E$301,$M1722)="",INDEX(Bemenet!$F$2:$F$301,$M1722)=""),"",MAX(INDEX(Bemenet!$E$2:$E$301,$M1722),INDEX(Szabalyok!$A:$A,$N1722))))</f>
        <v/>
      </c>
      <c r="C1722" s="41">
        <f>IF($B1722="","",MIN(INDEX(Bemenet!$F$2:$F$301,$M1722),INDEX(Szabalyok!$B:$B,$N1722)))</f>
        <v/>
      </c>
      <c r="D1722" s="5">
        <f>IF(AND($B1722&lt;&gt;"",$C1722&lt;&gt;"",$B1722&lt;=$C1722),INDEX(Bemenet!$G$2:$G$301,$M1722),"")</f>
        <v/>
      </c>
      <c r="E1722" s="6">
        <f>IF(AND($B1722&lt;&gt;"",$C1722&lt;&gt;"",$B1722&lt;=$C1722),INDEX(Bemenet!$D$2:$D$301,$M1722),"")</f>
        <v/>
      </c>
      <c r="F1722" s="5">
        <f>IF(AND($B1722&lt;&gt;"",$C1722&lt;&gt;"",$B1722&lt;=$C1722),$C1722-$B1722+1,"")</f>
        <v/>
      </c>
      <c r="G1722" s="5">
        <f>IF($F1722="","",$F1722*$D1722)</f>
        <v/>
      </c>
      <c r="H1722" s="42">
        <f>IF($G1722="","",$O1722)</f>
        <v/>
      </c>
      <c r="I1722" s="5">
        <f>IF($G1722="","",$G1722*IF($H1722="",$O1722,$H1722)/100)</f>
        <v/>
      </c>
      <c r="J1722" s="5">
        <f>IF(OR($L1722="",NOT(COUNTIFS($L$2:$L1722,$L1722)=1)),"",SUMIFS($G:$G,$L:$L,$L1722))</f>
        <v/>
      </c>
      <c r="K1722" s="5">
        <f>IF(OR($L1722="",NOT(COUNTIFS($L$2:$L1722,$L1722)=1)),"",SUMIFS($I:$I,$L:$L,$L1722))</f>
        <v/>
      </c>
      <c r="L1722" s="6">
        <f>IF($B1722="","",YEAR($B1722))</f>
        <v/>
      </c>
      <c r="M1722" s="6">
        <f>INT((ROW()-2)/39)+1</f>
        <v/>
      </c>
      <c r="N1722" s="6">
        <f>MOD(ROW()-2,39)+2</f>
        <v/>
      </c>
      <c r="O1722" s="42">
        <f>IF(AND($B1722&lt;&gt;"",$C1722&lt;&gt;"",$B1722&lt;=$C1722),INDEX(Szabalyok!$C:$C,$N1722),"")</f>
        <v/>
      </c>
      <c r="P1722">
        <f>IF(D1722="",P1721,P1721+1)</f>
        <v/>
      </c>
    </row>
    <row r="1723">
      <c r="A1723">
        <f>IF(P1723=P1722,0,P1723)</f>
        <v/>
      </c>
      <c r="B1723" s="41">
        <f>IF($M1723&gt;300,"",IF(OR(INDEX(Bemenet!$E$2:$E$301,$M1723)="",INDEX(Bemenet!$F$2:$F$301,$M1723)=""),"",MAX(INDEX(Bemenet!$E$2:$E$301,$M1723),INDEX(Szabalyok!$A:$A,$N1723))))</f>
        <v/>
      </c>
      <c r="C1723" s="41">
        <f>IF($B1723="","",MIN(INDEX(Bemenet!$F$2:$F$301,$M1723),INDEX(Szabalyok!$B:$B,$N1723)))</f>
        <v/>
      </c>
      <c r="D1723" s="5">
        <f>IF(AND($B1723&lt;&gt;"",$C1723&lt;&gt;"",$B1723&lt;=$C1723),INDEX(Bemenet!$G$2:$G$301,$M1723),"")</f>
        <v/>
      </c>
      <c r="E1723" s="6">
        <f>IF(AND($B1723&lt;&gt;"",$C1723&lt;&gt;"",$B1723&lt;=$C1723),INDEX(Bemenet!$D$2:$D$301,$M1723),"")</f>
        <v/>
      </c>
      <c r="F1723" s="5">
        <f>IF(AND($B1723&lt;&gt;"",$C1723&lt;&gt;"",$B1723&lt;=$C1723),$C1723-$B1723+1,"")</f>
        <v/>
      </c>
      <c r="G1723" s="5">
        <f>IF($F1723="","",$F1723*$D1723)</f>
        <v/>
      </c>
      <c r="H1723" s="42">
        <f>IF($G1723="","",$O1723)</f>
        <v/>
      </c>
      <c r="I1723" s="5">
        <f>IF($G1723="","",$G1723*IF($H1723="",$O1723,$H1723)/100)</f>
        <v/>
      </c>
      <c r="J1723" s="5">
        <f>IF(OR($L1723="",NOT(COUNTIFS($L$2:$L1723,$L1723)=1)),"",SUMIFS($G:$G,$L:$L,$L1723))</f>
        <v/>
      </c>
      <c r="K1723" s="5">
        <f>IF(OR($L1723="",NOT(COUNTIFS($L$2:$L1723,$L1723)=1)),"",SUMIFS($I:$I,$L:$L,$L1723))</f>
        <v/>
      </c>
      <c r="L1723" s="6">
        <f>IF($B1723="","",YEAR($B1723))</f>
        <v/>
      </c>
      <c r="M1723" s="6">
        <f>INT((ROW()-2)/39)+1</f>
        <v/>
      </c>
      <c r="N1723" s="6">
        <f>MOD(ROW()-2,39)+2</f>
        <v/>
      </c>
      <c r="O1723" s="42">
        <f>IF(AND($B1723&lt;&gt;"",$C1723&lt;&gt;"",$B1723&lt;=$C1723),INDEX(Szabalyok!$C:$C,$N1723),"")</f>
        <v/>
      </c>
      <c r="P1723">
        <f>IF(D1723="",P1722,P1722+1)</f>
        <v/>
      </c>
    </row>
    <row r="1724">
      <c r="A1724">
        <f>IF(P1724=P1723,0,P1724)</f>
        <v/>
      </c>
      <c r="B1724" s="41">
        <f>IF($M1724&gt;300,"",IF(OR(INDEX(Bemenet!$E$2:$E$301,$M1724)="",INDEX(Bemenet!$F$2:$F$301,$M1724)=""),"",MAX(INDEX(Bemenet!$E$2:$E$301,$M1724),INDEX(Szabalyok!$A:$A,$N1724))))</f>
        <v/>
      </c>
      <c r="C1724" s="41">
        <f>IF($B1724="","",MIN(INDEX(Bemenet!$F$2:$F$301,$M1724),INDEX(Szabalyok!$B:$B,$N1724)))</f>
        <v/>
      </c>
      <c r="D1724" s="5">
        <f>IF(AND($B1724&lt;&gt;"",$C1724&lt;&gt;"",$B1724&lt;=$C1724),INDEX(Bemenet!$G$2:$G$301,$M1724),"")</f>
        <v/>
      </c>
      <c r="E1724" s="6">
        <f>IF(AND($B1724&lt;&gt;"",$C1724&lt;&gt;"",$B1724&lt;=$C1724),INDEX(Bemenet!$D$2:$D$301,$M1724),"")</f>
        <v/>
      </c>
      <c r="F1724" s="5">
        <f>IF(AND($B1724&lt;&gt;"",$C1724&lt;&gt;"",$B1724&lt;=$C1724),$C1724-$B1724+1,"")</f>
        <v/>
      </c>
      <c r="G1724" s="5">
        <f>IF($F1724="","",$F1724*$D1724)</f>
        <v/>
      </c>
      <c r="H1724" s="42">
        <f>IF($G1724="","",$O1724)</f>
        <v/>
      </c>
      <c r="I1724" s="5">
        <f>IF($G1724="","",$G1724*IF($H1724="",$O1724,$H1724)/100)</f>
        <v/>
      </c>
      <c r="J1724" s="5">
        <f>IF(OR($L1724="",NOT(COUNTIFS($L$2:$L1724,$L1724)=1)),"",SUMIFS($G:$G,$L:$L,$L1724))</f>
        <v/>
      </c>
      <c r="K1724" s="5">
        <f>IF(OR($L1724="",NOT(COUNTIFS($L$2:$L1724,$L1724)=1)),"",SUMIFS($I:$I,$L:$L,$L1724))</f>
        <v/>
      </c>
      <c r="L1724" s="6">
        <f>IF($B1724="","",YEAR($B1724))</f>
        <v/>
      </c>
      <c r="M1724" s="6">
        <f>INT((ROW()-2)/39)+1</f>
        <v/>
      </c>
      <c r="N1724" s="6">
        <f>MOD(ROW()-2,39)+2</f>
        <v/>
      </c>
      <c r="O1724" s="42">
        <f>IF(AND($B1724&lt;&gt;"",$C1724&lt;&gt;"",$B1724&lt;=$C1724),INDEX(Szabalyok!$C:$C,$N1724),"")</f>
        <v/>
      </c>
      <c r="P1724">
        <f>IF(D1724="",P1723,P1723+1)</f>
        <v/>
      </c>
    </row>
    <row r="1725">
      <c r="A1725">
        <f>IF(P1725=P1724,0,P1725)</f>
        <v/>
      </c>
      <c r="B1725" s="41">
        <f>IF($M1725&gt;300,"",IF(OR(INDEX(Bemenet!$E$2:$E$301,$M1725)="",INDEX(Bemenet!$F$2:$F$301,$M1725)=""),"",MAX(INDEX(Bemenet!$E$2:$E$301,$M1725),INDEX(Szabalyok!$A:$A,$N1725))))</f>
        <v/>
      </c>
      <c r="C1725" s="41">
        <f>IF($B1725="","",MIN(INDEX(Bemenet!$F$2:$F$301,$M1725),INDEX(Szabalyok!$B:$B,$N1725)))</f>
        <v/>
      </c>
      <c r="D1725" s="5">
        <f>IF(AND($B1725&lt;&gt;"",$C1725&lt;&gt;"",$B1725&lt;=$C1725),INDEX(Bemenet!$G$2:$G$301,$M1725),"")</f>
        <v/>
      </c>
      <c r="E1725" s="6">
        <f>IF(AND($B1725&lt;&gt;"",$C1725&lt;&gt;"",$B1725&lt;=$C1725),INDEX(Bemenet!$D$2:$D$301,$M1725),"")</f>
        <v/>
      </c>
      <c r="F1725" s="5">
        <f>IF(AND($B1725&lt;&gt;"",$C1725&lt;&gt;"",$B1725&lt;=$C1725),$C1725-$B1725+1,"")</f>
        <v/>
      </c>
      <c r="G1725" s="5">
        <f>IF($F1725="","",$F1725*$D1725)</f>
        <v/>
      </c>
      <c r="H1725" s="42">
        <f>IF($G1725="","",$O1725)</f>
        <v/>
      </c>
      <c r="I1725" s="5">
        <f>IF($G1725="","",$G1725*IF($H1725="",$O1725,$H1725)/100)</f>
        <v/>
      </c>
      <c r="J1725" s="5">
        <f>IF(OR($L1725="",NOT(COUNTIFS($L$2:$L1725,$L1725)=1)),"",SUMIFS($G:$G,$L:$L,$L1725))</f>
        <v/>
      </c>
      <c r="K1725" s="5">
        <f>IF(OR($L1725="",NOT(COUNTIFS($L$2:$L1725,$L1725)=1)),"",SUMIFS($I:$I,$L:$L,$L1725))</f>
        <v/>
      </c>
      <c r="L1725" s="6">
        <f>IF($B1725="","",YEAR($B1725))</f>
        <v/>
      </c>
      <c r="M1725" s="6">
        <f>INT((ROW()-2)/39)+1</f>
        <v/>
      </c>
      <c r="N1725" s="6">
        <f>MOD(ROW()-2,39)+2</f>
        <v/>
      </c>
      <c r="O1725" s="42">
        <f>IF(AND($B1725&lt;&gt;"",$C1725&lt;&gt;"",$B1725&lt;=$C1725),INDEX(Szabalyok!$C:$C,$N1725),"")</f>
        <v/>
      </c>
      <c r="P1725">
        <f>IF(D1725="",P1724,P1724+1)</f>
        <v/>
      </c>
    </row>
    <row r="1726">
      <c r="A1726">
        <f>IF(P1726=P1725,0,P1726)</f>
        <v/>
      </c>
      <c r="B1726" s="41">
        <f>IF($M1726&gt;300,"",IF(OR(INDEX(Bemenet!$E$2:$E$301,$M1726)="",INDEX(Bemenet!$F$2:$F$301,$M1726)=""),"",MAX(INDEX(Bemenet!$E$2:$E$301,$M1726),INDEX(Szabalyok!$A:$A,$N1726))))</f>
        <v/>
      </c>
      <c r="C1726" s="41">
        <f>IF($B1726="","",MIN(INDEX(Bemenet!$F$2:$F$301,$M1726),INDEX(Szabalyok!$B:$B,$N1726)))</f>
        <v/>
      </c>
      <c r="D1726" s="5">
        <f>IF(AND($B1726&lt;&gt;"",$C1726&lt;&gt;"",$B1726&lt;=$C1726),INDEX(Bemenet!$G$2:$G$301,$M1726),"")</f>
        <v/>
      </c>
      <c r="E1726" s="6">
        <f>IF(AND($B1726&lt;&gt;"",$C1726&lt;&gt;"",$B1726&lt;=$C1726),INDEX(Bemenet!$D$2:$D$301,$M1726),"")</f>
        <v/>
      </c>
      <c r="F1726" s="5">
        <f>IF(AND($B1726&lt;&gt;"",$C1726&lt;&gt;"",$B1726&lt;=$C1726),$C1726-$B1726+1,"")</f>
        <v/>
      </c>
      <c r="G1726" s="5">
        <f>IF($F1726="","",$F1726*$D1726)</f>
        <v/>
      </c>
      <c r="H1726" s="42">
        <f>IF($G1726="","",$O1726)</f>
        <v/>
      </c>
      <c r="I1726" s="5">
        <f>IF($G1726="","",$G1726*IF($H1726="",$O1726,$H1726)/100)</f>
        <v/>
      </c>
      <c r="J1726" s="5">
        <f>IF(OR($L1726="",NOT(COUNTIFS($L$2:$L1726,$L1726)=1)),"",SUMIFS($G:$G,$L:$L,$L1726))</f>
        <v/>
      </c>
      <c r="K1726" s="5">
        <f>IF(OR($L1726="",NOT(COUNTIFS($L$2:$L1726,$L1726)=1)),"",SUMIFS($I:$I,$L:$L,$L1726))</f>
        <v/>
      </c>
      <c r="L1726" s="6">
        <f>IF($B1726="","",YEAR($B1726))</f>
        <v/>
      </c>
      <c r="M1726" s="6">
        <f>INT((ROW()-2)/39)+1</f>
        <v/>
      </c>
      <c r="N1726" s="6">
        <f>MOD(ROW()-2,39)+2</f>
        <v/>
      </c>
      <c r="O1726" s="42">
        <f>IF(AND($B1726&lt;&gt;"",$C1726&lt;&gt;"",$B1726&lt;=$C1726),INDEX(Szabalyok!$C:$C,$N1726),"")</f>
        <v/>
      </c>
      <c r="P1726">
        <f>IF(D1726="",P1725,P1725+1)</f>
        <v/>
      </c>
    </row>
    <row r="1727">
      <c r="A1727">
        <f>IF(P1727=P1726,0,P1727)</f>
        <v/>
      </c>
      <c r="B1727" s="41">
        <f>IF($M1727&gt;300,"",IF(OR(INDEX(Bemenet!$E$2:$E$301,$M1727)="",INDEX(Bemenet!$F$2:$F$301,$M1727)=""),"",MAX(INDEX(Bemenet!$E$2:$E$301,$M1727),INDEX(Szabalyok!$A:$A,$N1727))))</f>
        <v/>
      </c>
      <c r="C1727" s="41">
        <f>IF($B1727="","",MIN(INDEX(Bemenet!$F$2:$F$301,$M1727),INDEX(Szabalyok!$B:$B,$N1727)))</f>
        <v/>
      </c>
      <c r="D1727" s="5">
        <f>IF(AND($B1727&lt;&gt;"",$C1727&lt;&gt;"",$B1727&lt;=$C1727),INDEX(Bemenet!$G$2:$G$301,$M1727),"")</f>
        <v/>
      </c>
      <c r="E1727" s="6">
        <f>IF(AND($B1727&lt;&gt;"",$C1727&lt;&gt;"",$B1727&lt;=$C1727),INDEX(Bemenet!$D$2:$D$301,$M1727),"")</f>
        <v/>
      </c>
      <c r="F1727" s="5">
        <f>IF(AND($B1727&lt;&gt;"",$C1727&lt;&gt;"",$B1727&lt;=$C1727),$C1727-$B1727+1,"")</f>
        <v/>
      </c>
      <c r="G1727" s="5">
        <f>IF($F1727="","",$F1727*$D1727)</f>
        <v/>
      </c>
      <c r="H1727" s="42">
        <f>IF($G1727="","",$O1727)</f>
        <v/>
      </c>
      <c r="I1727" s="5">
        <f>IF($G1727="","",$G1727*IF($H1727="",$O1727,$H1727)/100)</f>
        <v/>
      </c>
      <c r="J1727" s="5">
        <f>IF(OR($L1727="",NOT(COUNTIFS($L$2:$L1727,$L1727)=1)),"",SUMIFS($G:$G,$L:$L,$L1727))</f>
        <v/>
      </c>
      <c r="K1727" s="5">
        <f>IF(OR($L1727="",NOT(COUNTIFS($L$2:$L1727,$L1727)=1)),"",SUMIFS($I:$I,$L:$L,$L1727))</f>
        <v/>
      </c>
      <c r="L1727" s="6">
        <f>IF($B1727="","",YEAR($B1727))</f>
        <v/>
      </c>
      <c r="M1727" s="6">
        <f>INT((ROW()-2)/39)+1</f>
        <v/>
      </c>
      <c r="N1727" s="6">
        <f>MOD(ROW()-2,39)+2</f>
        <v/>
      </c>
      <c r="O1727" s="42">
        <f>IF(AND($B1727&lt;&gt;"",$C1727&lt;&gt;"",$B1727&lt;=$C1727),INDEX(Szabalyok!$C:$C,$N1727),"")</f>
        <v/>
      </c>
      <c r="P1727">
        <f>IF(D1727="",P1726,P1726+1)</f>
        <v/>
      </c>
    </row>
    <row r="1728">
      <c r="A1728">
        <f>IF(P1728=P1727,0,P1728)</f>
        <v/>
      </c>
      <c r="B1728" s="41">
        <f>IF($M1728&gt;300,"",IF(OR(INDEX(Bemenet!$E$2:$E$301,$M1728)="",INDEX(Bemenet!$F$2:$F$301,$M1728)=""),"",MAX(INDEX(Bemenet!$E$2:$E$301,$M1728),INDEX(Szabalyok!$A:$A,$N1728))))</f>
        <v/>
      </c>
      <c r="C1728" s="41">
        <f>IF($B1728="","",MIN(INDEX(Bemenet!$F$2:$F$301,$M1728),INDEX(Szabalyok!$B:$B,$N1728)))</f>
        <v/>
      </c>
      <c r="D1728" s="5">
        <f>IF(AND($B1728&lt;&gt;"",$C1728&lt;&gt;"",$B1728&lt;=$C1728),INDEX(Bemenet!$G$2:$G$301,$M1728),"")</f>
        <v/>
      </c>
      <c r="E1728" s="6">
        <f>IF(AND($B1728&lt;&gt;"",$C1728&lt;&gt;"",$B1728&lt;=$C1728),INDEX(Bemenet!$D$2:$D$301,$M1728),"")</f>
        <v/>
      </c>
      <c r="F1728" s="5">
        <f>IF(AND($B1728&lt;&gt;"",$C1728&lt;&gt;"",$B1728&lt;=$C1728),$C1728-$B1728+1,"")</f>
        <v/>
      </c>
      <c r="G1728" s="5">
        <f>IF($F1728="","",$F1728*$D1728)</f>
        <v/>
      </c>
      <c r="H1728" s="42">
        <f>IF($G1728="","",$O1728)</f>
        <v/>
      </c>
      <c r="I1728" s="5">
        <f>IF($G1728="","",$G1728*IF($H1728="",$O1728,$H1728)/100)</f>
        <v/>
      </c>
      <c r="J1728" s="5">
        <f>IF(OR($L1728="",NOT(COUNTIFS($L$2:$L1728,$L1728)=1)),"",SUMIFS($G:$G,$L:$L,$L1728))</f>
        <v/>
      </c>
      <c r="K1728" s="5">
        <f>IF(OR($L1728="",NOT(COUNTIFS($L$2:$L1728,$L1728)=1)),"",SUMIFS($I:$I,$L:$L,$L1728))</f>
        <v/>
      </c>
      <c r="L1728" s="6">
        <f>IF($B1728="","",YEAR($B1728))</f>
        <v/>
      </c>
      <c r="M1728" s="6">
        <f>INT((ROW()-2)/39)+1</f>
        <v/>
      </c>
      <c r="N1728" s="6">
        <f>MOD(ROW()-2,39)+2</f>
        <v/>
      </c>
      <c r="O1728" s="42">
        <f>IF(AND($B1728&lt;&gt;"",$C1728&lt;&gt;"",$B1728&lt;=$C1728),INDEX(Szabalyok!$C:$C,$N1728),"")</f>
        <v/>
      </c>
      <c r="P1728">
        <f>IF(D1728="",P1727,P1727+1)</f>
        <v/>
      </c>
    </row>
    <row r="1729">
      <c r="A1729">
        <f>IF(P1729=P1728,0,P1729)</f>
        <v/>
      </c>
      <c r="B1729" s="41">
        <f>IF($M1729&gt;300,"",IF(OR(INDEX(Bemenet!$E$2:$E$301,$M1729)="",INDEX(Bemenet!$F$2:$F$301,$M1729)=""),"",MAX(INDEX(Bemenet!$E$2:$E$301,$M1729),INDEX(Szabalyok!$A:$A,$N1729))))</f>
        <v/>
      </c>
      <c r="C1729" s="41">
        <f>IF($B1729="","",MIN(INDEX(Bemenet!$F$2:$F$301,$M1729),INDEX(Szabalyok!$B:$B,$N1729)))</f>
        <v/>
      </c>
      <c r="D1729" s="5">
        <f>IF(AND($B1729&lt;&gt;"",$C1729&lt;&gt;"",$B1729&lt;=$C1729),INDEX(Bemenet!$G$2:$G$301,$M1729),"")</f>
        <v/>
      </c>
      <c r="E1729" s="6">
        <f>IF(AND($B1729&lt;&gt;"",$C1729&lt;&gt;"",$B1729&lt;=$C1729),INDEX(Bemenet!$D$2:$D$301,$M1729),"")</f>
        <v/>
      </c>
      <c r="F1729" s="5">
        <f>IF(AND($B1729&lt;&gt;"",$C1729&lt;&gt;"",$B1729&lt;=$C1729),$C1729-$B1729+1,"")</f>
        <v/>
      </c>
      <c r="G1729" s="5">
        <f>IF($F1729="","",$F1729*$D1729)</f>
        <v/>
      </c>
      <c r="H1729" s="42">
        <f>IF($G1729="","",$O1729)</f>
        <v/>
      </c>
      <c r="I1729" s="5">
        <f>IF($G1729="","",$G1729*IF($H1729="",$O1729,$H1729)/100)</f>
        <v/>
      </c>
      <c r="J1729" s="5">
        <f>IF(OR($L1729="",NOT(COUNTIFS($L$2:$L1729,$L1729)=1)),"",SUMIFS($G:$G,$L:$L,$L1729))</f>
        <v/>
      </c>
      <c r="K1729" s="5">
        <f>IF(OR($L1729="",NOT(COUNTIFS($L$2:$L1729,$L1729)=1)),"",SUMIFS($I:$I,$L:$L,$L1729))</f>
        <v/>
      </c>
      <c r="L1729" s="6">
        <f>IF($B1729="","",YEAR($B1729))</f>
        <v/>
      </c>
      <c r="M1729" s="6">
        <f>INT((ROW()-2)/39)+1</f>
        <v/>
      </c>
      <c r="N1729" s="6">
        <f>MOD(ROW()-2,39)+2</f>
        <v/>
      </c>
      <c r="O1729" s="42">
        <f>IF(AND($B1729&lt;&gt;"",$C1729&lt;&gt;"",$B1729&lt;=$C1729),INDEX(Szabalyok!$C:$C,$N1729),"")</f>
        <v/>
      </c>
      <c r="P1729">
        <f>IF(D1729="",P1728,P1728+1)</f>
        <v/>
      </c>
    </row>
    <row r="1730">
      <c r="A1730">
        <f>IF(P1730=P1729,0,P1730)</f>
        <v/>
      </c>
      <c r="B1730" s="41">
        <f>IF($M1730&gt;300,"",IF(OR(INDEX(Bemenet!$E$2:$E$301,$M1730)="",INDEX(Bemenet!$F$2:$F$301,$M1730)=""),"",MAX(INDEX(Bemenet!$E$2:$E$301,$M1730),INDEX(Szabalyok!$A:$A,$N1730))))</f>
        <v/>
      </c>
      <c r="C1730" s="41">
        <f>IF($B1730="","",MIN(INDEX(Bemenet!$F$2:$F$301,$M1730),INDEX(Szabalyok!$B:$B,$N1730)))</f>
        <v/>
      </c>
      <c r="D1730" s="5">
        <f>IF(AND($B1730&lt;&gt;"",$C1730&lt;&gt;"",$B1730&lt;=$C1730),INDEX(Bemenet!$G$2:$G$301,$M1730),"")</f>
        <v/>
      </c>
      <c r="E1730" s="6">
        <f>IF(AND($B1730&lt;&gt;"",$C1730&lt;&gt;"",$B1730&lt;=$C1730),INDEX(Bemenet!$D$2:$D$301,$M1730),"")</f>
        <v/>
      </c>
      <c r="F1730" s="5">
        <f>IF(AND($B1730&lt;&gt;"",$C1730&lt;&gt;"",$B1730&lt;=$C1730),$C1730-$B1730+1,"")</f>
        <v/>
      </c>
      <c r="G1730" s="5">
        <f>IF($F1730="","",$F1730*$D1730)</f>
        <v/>
      </c>
      <c r="H1730" s="42">
        <f>IF($G1730="","",$O1730)</f>
        <v/>
      </c>
      <c r="I1730" s="5">
        <f>IF($G1730="","",$G1730*IF($H1730="",$O1730,$H1730)/100)</f>
        <v/>
      </c>
      <c r="J1730" s="5">
        <f>IF(OR($L1730="",NOT(COUNTIFS($L$2:$L1730,$L1730)=1)),"",SUMIFS($G:$G,$L:$L,$L1730))</f>
        <v/>
      </c>
      <c r="K1730" s="5">
        <f>IF(OR($L1730="",NOT(COUNTIFS($L$2:$L1730,$L1730)=1)),"",SUMIFS($I:$I,$L:$L,$L1730))</f>
        <v/>
      </c>
      <c r="L1730" s="6">
        <f>IF($B1730="","",YEAR($B1730))</f>
        <v/>
      </c>
      <c r="M1730" s="6">
        <f>INT((ROW()-2)/39)+1</f>
        <v/>
      </c>
      <c r="N1730" s="6">
        <f>MOD(ROW()-2,39)+2</f>
        <v/>
      </c>
      <c r="O1730" s="42">
        <f>IF(AND($B1730&lt;&gt;"",$C1730&lt;&gt;"",$B1730&lt;=$C1730),INDEX(Szabalyok!$C:$C,$N1730),"")</f>
        <v/>
      </c>
      <c r="P1730">
        <f>IF(D1730="",P1729,P1729+1)</f>
        <v/>
      </c>
    </row>
    <row r="1731">
      <c r="A1731">
        <f>IF(P1731=P1730,0,P1731)</f>
        <v/>
      </c>
      <c r="B1731" s="41">
        <f>IF($M1731&gt;300,"",IF(OR(INDEX(Bemenet!$E$2:$E$301,$M1731)="",INDEX(Bemenet!$F$2:$F$301,$M1731)=""),"",MAX(INDEX(Bemenet!$E$2:$E$301,$M1731),INDEX(Szabalyok!$A:$A,$N1731))))</f>
        <v/>
      </c>
      <c r="C1731" s="41">
        <f>IF($B1731="","",MIN(INDEX(Bemenet!$F$2:$F$301,$M1731),INDEX(Szabalyok!$B:$B,$N1731)))</f>
        <v/>
      </c>
      <c r="D1731" s="5">
        <f>IF(AND($B1731&lt;&gt;"",$C1731&lt;&gt;"",$B1731&lt;=$C1731),INDEX(Bemenet!$G$2:$G$301,$M1731),"")</f>
        <v/>
      </c>
      <c r="E1731" s="6">
        <f>IF(AND($B1731&lt;&gt;"",$C1731&lt;&gt;"",$B1731&lt;=$C1731),INDEX(Bemenet!$D$2:$D$301,$M1731),"")</f>
        <v/>
      </c>
      <c r="F1731" s="5">
        <f>IF(AND($B1731&lt;&gt;"",$C1731&lt;&gt;"",$B1731&lt;=$C1731),$C1731-$B1731+1,"")</f>
        <v/>
      </c>
      <c r="G1731" s="5">
        <f>IF($F1731="","",$F1731*$D1731)</f>
        <v/>
      </c>
      <c r="H1731" s="42">
        <f>IF($G1731="","",$O1731)</f>
        <v/>
      </c>
      <c r="I1731" s="5">
        <f>IF($G1731="","",$G1731*IF($H1731="",$O1731,$H1731)/100)</f>
        <v/>
      </c>
      <c r="J1731" s="5">
        <f>IF(OR($L1731="",NOT(COUNTIFS($L$2:$L1731,$L1731)=1)),"",SUMIFS($G:$G,$L:$L,$L1731))</f>
        <v/>
      </c>
      <c r="K1731" s="5">
        <f>IF(OR($L1731="",NOT(COUNTIFS($L$2:$L1731,$L1731)=1)),"",SUMIFS($I:$I,$L:$L,$L1731))</f>
        <v/>
      </c>
      <c r="L1731" s="6">
        <f>IF($B1731="","",YEAR($B1731))</f>
        <v/>
      </c>
      <c r="M1731" s="6">
        <f>INT((ROW()-2)/39)+1</f>
        <v/>
      </c>
      <c r="N1731" s="6">
        <f>MOD(ROW()-2,39)+2</f>
        <v/>
      </c>
      <c r="O1731" s="42">
        <f>IF(AND($B1731&lt;&gt;"",$C1731&lt;&gt;"",$B1731&lt;=$C1731),INDEX(Szabalyok!$C:$C,$N1731),"")</f>
        <v/>
      </c>
      <c r="P1731">
        <f>IF(D1731="",P1730,P1730+1)</f>
        <v/>
      </c>
    </row>
    <row r="1732">
      <c r="A1732">
        <f>IF(P1732=P1731,0,P1732)</f>
        <v/>
      </c>
      <c r="B1732" s="41">
        <f>IF($M1732&gt;300,"",IF(OR(INDEX(Bemenet!$E$2:$E$301,$M1732)="",INDEX(Bemenet!$F$2:$F$301,$M1732)=""),"",MAX(INDEX(Bemenet!$E$2:$E$301,$M1732),INDEX(Szabalyok!$A:$A,$N1732))))</f>
        <v/>
      </c>
      <c r="C1732" s="41">
        <f>IF($B1732="","",MIN(INDEX(Bemenet!$F$2:$F$301,$M1732),INDEX(Szabalyok!$B:$B,$N1732)))</f>
        <v/>
      </c>
      <c r="D1732" s="5">
        <f>IF(AND($B1732&lt;&gt;"",$C1732&lt;&gt;"",$B1732&lt;=$C1732),INDEX(Bemenet!$G$2:$G$301,$M1732),"")</f>
        <v/>
      </c>
      <c r="E1732" s="6">
        <f>IF(AND($B1732&lt;&gt;"",$C1732&lt;&gt;"",$B1732&lt;=$C1732),INDEX(Bemenet!$D$2:$D$301,$M1732),"")</f>
        <v/>
      </c>
      <c r="F1732" s="5">
        <f>IF(AND($B1732&lt;&gt;"",$C1732&lt;&gt;"",$B1732&lt;=$C1732),$C1732-$B1732+1,"")</f>
        <v/>
      </c>
      <c r="G1732" s="5">
        <f>IF($F1732="","",$F1732*$D1732)</f>
        <v/>
      </c>
      <c r="H1732" s="42">
        <f>IF($G1732="","",$O1732)</f>
        <v/>
      </c>
      <c r="I1732" s="5">
        <f>IF($G1732="","",$G1732*IF($H1732="",$O1732,$H1732)/100)</f>
        <v/>
      </c>
      <c r="J1732" s="5">
        <f>IF(OR($L1732="",NOT(COUNTIFS($L$2:$L1732,$L1732)=1)),"",SUMIFS($G:$G,$L:$L,$L1732))</f>
        <v/>
      </c>
      <c r="K1732" s="5">
        <f>IF(OR($L1732="",NOT(COUNTIFS($L$2:$L1732,$L1732)=1)),"",SUMIFS($I:$I,$L:$L,$L1732))</f>
        <v/>
      </c>
      <c r="L1732" s="6">
        <f>IF($B1732="","",YEAR($B1732))</f>
        <v/>
      </c>
      <c r="M1732" s="6">
        <f>INT((ROW()-2)/39)+1</f>
        <v/>
      </c>
      <c r="N1732" s="6">
        <f>MOD(ROW()-2,39)+2</f>
        <v/>
      </c>
      <c r="O1732" s="42">
        <f>IF(AND($B1732&lt;&gt;"",$C1732&lt;&gt;"",$B1732&lt;=$C1732),INDEX(Szabalyok!$C:$C,$N1732),"")</f>
        <v/>
      </c>
      <c r="P1732">
        <f>IF(D1732="",P1731,P1731+1)</f>
        <v/>
      </c>
    </row>
    <row r="1733">
      <c r="A1733">
        <f>IF(P1733=P1732,0,P1733)</f>
        <v/>
      </c>
      <c r="B1733" s="41">
        <f>IF($M1733&gt;300,"",IF(OR(INDEX(Bemenet!$E$2:$E$301,$M1733)="",INDEX(Bemenet!$F$2:$F$301,$M1733)=""),"",MAX(INDEX(Bemenet!$E$2:$E$301,$M1733),INDEX(Szabalyok!$A:$A,$N1733))))</f>
        <v/>
      </c>
      <c r="C1733" s="41">
        <f>IF($B1733="","",MIN(INDEX(Bemenet!$F$2:$F$301,$M1733),INDEX(Szabalyok!$B:$B,$N1733)))</f>
        <v/>
      </c>
      <c r="D1733" s="5">
        <f>IF(AND($B1733&lt;&gt;"",$C1733&lt;&gt;"",$B1733&lt;=$C1733),INDEX(Bemenet!$G$2:$G$301,$M1733),"")</f>
        <v/>
      </c>
      <c r="E1733" s="6">
        <f>IF(AND($B1733&lt;&gt;"",$C1733&lt;&gt;"",$B1733&lt;=$C1733),INDEX(Bemenet!$D$2:$D$301,$M1733),"")</f>
        <v/>
      </c>
      <c r="F1733" s="5">
        <f>IF(AND($B1733&lt;&gt;"",$C1733&lt;&gt;"",$B1733&lt;=$C1733),$C1733-$B1733+1,"")</f>
        <v/>
      </c>
      <c r="G1733" s="5">
        <f>IF($F1733="","",$F1733*$D1733)</f>
        <v/>
      </c>
      <c r="H1733" s="42">
        <f>IF($G1733="","",$O1733)</f>
        <v/>
      </c>
      <c r="I1733" s="5">
        <f>IF($G1733="","",$G1733*IF($H1733="",$O1733,$H1733)/100)</f>
        <v/>
      </c>
      <c r="J1733" s="5">
        <f>IF(OR($L1733="",NOT(COUNTIFS($L$2:$L1733,$L1733)=1)),"",SUMIFS($G:$G,$L:$L,$L1733))</f>
        <v/>
      </c>
      <c r="K1733" s="5">
        <f>IF(OR($L1733="",NOT(COUNTIFS($L$2:$L1733,$L1733)=1)),"",SUMIFS($I:$I,$L:$L,$L1733))</f>
        <v/>
      </c>
      <c r="L1733" s="6">
        <f>IF($B1733="","",YEAR($B1733))</f>
        <v/>
      </c>
      <c r="M1733" s="6">
        <f>INT((ROW()-2)/39)+1</f>
        <v/>
      </c>
      <c r="N1733" s="6">
        <f>MOD(ROW()-2,39)+2</f>
        <v/>
      </c>
      <c r="O1733" s="42">
        <f>IF(AND($B1733&lt;&gt;"",$C1733&lt;&gt;"",$B1733&lt;=$C1733),INDEX(Szabalyok!$C:$C,$N1733),"")</f>
        <v/>
      </c>
      <c r="P1733">
        <f>IF(D1733="",P1732,P1732+1)</f>
        <v/>
      </c>
    </row>
    <row r="1734">
      <c r="A1734">
        <f>IF(P1734=P1733,0,P1734)</f>
        <v/>
      </c>
      <c r="B1734" s="41">
        <f>IF($M1734&gt;300,"",IF(OR(INDEX(Bemenet!$E$2:$E$301,$M1734)="",INDEX(Bemenet!$F$2:$F$301,$M1734)=""),"",MAX(INDEX(Bemenet!$E$2:$E$301,$M1734),INDEX(Szabalyok!$A:$A,$N1734))))</f>
        <v/>
      </c>
      <c r="C1734" s="41">
        <f>IF($B1734="","",MIN(INDEX(Bemenet!$F$2:$F$301,$M1734),INDEX(Szabalyok!$B:$B,$N1734)))</f>
        <v/>
      </c>
      <c r="D1734" s="5">
        <f>IF(AND($B1734&lt;&gt;"",$C1734&lt;&gt;"",$B1734&lt;=$C1734),INDEX(Bemenet!$G$2:$G$301,$M1734),"")</f>
        <v/>
      </c>
      <c r="E1734" s="6">
        <f>IF(AND($B1734&lt;&gt;"",$C1734&lt;&gt;"",$B1734&lt;=$C1734),INDEX(Bemenet!$D$2:$D$301,$M1734),"")</f>
        <v/>
      </c>
      <c r="F1734" s="5">
        <f>IF(AND($B1734&lt;&gt;"",$C1734&lt;&gt;"",$B1734&lt;=$C1734),$C1734-$B1734+1,"")</f>
        <v/>
      </c>
      <c r="G1734" s="5">
        <f>IF($F1734="","",$F1734*$D1734)</f>
        <v/>
      </c>
      <c r="H1734" s="42">
        <f>IF($G1734="","",$O1734)</f>
        <v/>
      </c>
      <c r="I1734" s="5">
        <f>IF($G1734="","",$G1734*IF($H1734="",$O1734,$H1734)/100)</f>
        <v/>
      </c>
      <c r="J1734" s="5">
        <f>IF(OR($L1734="",NOT(COUNTIFS($L$2:$L1734,$L1734)=1)),"",SUMIFS($G:$G,$L:$L,$L1734))</f>
        <v/>
      </c>
      <c r="K1734" s="5">
        <f>IF(OR($L1734="",NOT(COUNTIFS($L$2:$L1734,$L1734)=1)),"",SUMIFS($I:$I,$L:$L,$L1734))</f>
        <v/>
      </c>
      <c r="L1734" s="6">
        <f>IF($B1734="","",YEAR($B1734))</f>
        <v/>
      </c>
      <c r="M1734" s="6">
        <f>INT((ROW()-2)/39)+1</f>
        <v/>
      </c>
      <c r="N1734" s="6">
        <f>MOD(ROW()-2,39)+2</f>
        <v/>
      </c>
      <c r="O1734" s="42">
        <f>IF(AND($B1734&lt;&gt;"",$C1734&lt;&gt;"",$B1734&lt;=$C1734),INDEX(Szabalyok!$C:$C,$N1734),"")</f>
        <v/>
      </c>
      <c r="P1734">
        <f>IF(D1734="",P1733,P1733+1)</f>
        <v/>
      </c>
    </row>
    <row r="1735">
      <c r="A1735">
        <f>IF(P1735=P1734,0,P1735)</f>
        <v/>
      </c>
      <c r="B1735" s="41">
        <f>IF($M1735&gt;300,"",IF(OR(INDEX(Bemenet!$E$2:$E$301,$M1735)="",INDEX(Bemenet!$F$2:$F$301,$M1735)=""),"",MAX(INDEX(Bemenet!$E$2:$E$301,$M1735),INDEX(Szabalyok!$A:$A,$N1735))))</f>
        <v/>
      </c>
      <c r="C1735" s="41">
        <f>IF($B1735="","",MIN(INDEX(Bemenet!$F$2:$F$301,$M1735),INDEX(Szabalyok!$B:$B,$N1735)))</f>
        <v/>
      </c>
      <c r="D1735" s="5">
        <f>IF(AND($B1735&lt;&gt;"",$C1735&lt;&gt;"",$B1735&lt;=$C1735),INDEX(Bemenet!$G$2:$G$301,$M1735),"")</f>
        <v/>
      </c>
      <c r="E1735" s="6">
        <f>IF(AND($B1735&lt;&gt;"",$C1735&lt;&gt;"",$B1735&lt;=$C1735),INDEX(Bemenet!$D$2:$D$301,$M1735),"")</f>
        <v/>
      </c>
      <c r="F1735" s="5">
        <f>IF(AND($B1735&lt;&gt;"",$C1735&lt;&gt;"",$B1735&lt;=$C1735),$C1735-$B1735+1,"")</f>
        <v/>
      </c>
      <c r="G1735" s="5">
        <f>IF($F1735="","",$F1735*$D1735)</f>
        <v/>
      </c>
      <c r="H1735" s="42">
        <f>IF($G1735="","",$O1735)</f>
        <v/>
      </c>
      <c r="I1735" s="5">
        <f>IF($G1735="","",$G1735*IF($H1735="",$O1735,$H1735)/100)</f>
        <v/>
      </c>
      <c r="J1735" s="5">
        <f>IF(OR($L1735="",NOT(COUNTIFS($L$2:$L1735,$L1735)=1)),"",SUMIFS($G:$G,$L:$L,$L1735))</f>
        <v/>
      </c>
      <c r="K1735" s="5">
        <f>IF(OR($L1735="",NOT(COUNTIFS($L$2:$L1735,$L1735)=1)),"",SUMIFS($I:$I,$L:$L,$L1735))</f>
        <v/>
      </c>
      <c r="L1735" s="6">
        <f>IF($B1735="","",YEAR($B1735))</f>
        <v/>
      </c>
      <c r="M1735" s="6">
        <f>INT((ROW()-2)/39)+1</f>
        <v/>
      </c>
      <c r="N1735" s="6">
        <f>MOD(ROW()-2,39)+2</f>
        <v/>
      </c>
      <c r="O1735" s="42">
        <f>IF(AND($B1735&lt;&gt;"",$C1735&lt;&gt;"",$B1735&lt;=$C1735),INDEX(Szabalyok!$C:$C,$N1735),"")</f>
        <v/>
      </c>
      <c r="P1735">
        <f>IF(D1735="",P1734,P1734+1)</f>
        <v/>
      </c>
    </row>
    <row r="1736">
      <c r="A1736">
        <f>IF(P1736=P1735,0,P1736)</f>
        <v/>
      </c>
      <c r="B1736" s="41">
        <f>IF($M1736&gt;300,"",IF(OR(INDEX(Bemenet!$E$2:$E$301,$M1736)="",INDEX(Bemenet!$F$2:$F$301,$M1736)=""),"",MAX(INDEX(Bemenet!$E$2:$E$301,$M1736),INDEX(Szabalyok!$A:$A,$N1736))))</f>
        <v/>
      </c>
      <c r="C1736" s="41">
        <f>IF($B1736="","",MIN(INDEX(Bemenet!$F$2:$F$301,$M1736),INDEX(Szabalyok!$B:$B,$N1736)))</f>
        <v/>
      </c>
      <c r="D1736" s="5">
        <f>IF(AND($B1736&lt;&gt;"",$C1736&lt;&gt;"",$B1736&lt;=$C1736),INDEX(Bemenet!$G$2:$G$301,$M1736),"")</f>
        <v/>
      </c>
      <c r="E1736" s="6">
        <f>IF(AND($B1736&lt;&gt;"",$C1736&lt;&gt;"",$B1736&lt;=$C1736),INDEX(Bemenet!$D$2:$D$301,$M1736),"")</f>
        <v/>
      </c>
      <c r="F1736" s="5">
        <f>IF(AND($B1736&lt;&gt;"",$C1736&lt;&gt;"",$B1736&lt;=$C1736),$C1736-$B1736+1,"")</f>
        <v/>
      </c>
      <c r="G1736" s="5">
        <f>IF($F1736="","",$F1736*$D1736)</f>
        <v/>
      </c>
      <c r="H1736" s="42">
        <f>IF($G1736="","",$O1736)</f>
        <v/>
      </c>
      <c r="I1736" s="5">
        <f>IF($G1736="","",$G1736*IF($H1736="",$O1736,$H1736)/100)</f>
        <v/>
      </c>
      <c r="J1736" s="5">
        <f>IF(OR($L1736="",NOT(COUNTIFS($L$2:$L1736,$L1736)=1)),"",SUMIFS($G:$G,$L:$L,$L1736))</f>
        <v/>
      </c>
      <c r="K1736" s="5">
        <f>IF(OR($L1736="",NOT(COUNTIFS($L$2:$L1736,$L1736)=1)),"",SUMIFS($I:$I,$L:$L,$L1736))</f>
        <v/>
      </c>
      <c r="L1736" s="6">
        <f>IF($B1736="","",YEAR($B1736))</f>
        <v/>
      </c>
      <c r="M1736" s="6">
        <f>INT((ROW()-2)/39)+1</f>
        <v/>
      </c>
      <c r="N1736" s="6">
        <f>MOD(ROW()-2,39)+2</f>
        <v/>
      </c>
      <c r="O1736" s="42">
        <f>IF(AND($B1736&lt;&gt;"",$C1736&lt;&gt;"",$B1736&lt;=$C1736),INDEX(Szabalyok!$C:$C,$N1736),"")</f>
        <v/>
      </c>
      <c r="P1736">
        <f>IF(D1736="",P1735,P1735+1)</f>
        <v/>
      </c>
    </row>
    <row r="1737">
      <c r="A1737">
        <f>IF(P1737=P1736,0,P1737)</f>
        <v/>
      </c>
      <c r="B1737" s="41">
        <f>IF($M1737&gt;300,"",IF(OR(INDEX(Bemenet!$E$2:$E$301,$M1737)="",INDEX(Bemenet!$F$2:$F$301,$M1737)=""),"",MAX(INDEX(Bemenet!$E$2:$E$301,$M1737),INDEX(Szabalyok!$A:$A,$N1737))))</f>
        <v/>
      </c>
      <c r="C1737" s="41">
        <f>IF($B1737="","",MIN(INDEX(Bemenet!$F$2:$F$301,$M1737),INDEX(Szabalyok!$B:$B,$N1737)))</f>
        <v/>
      </c>
      <c r="D1737" s="5">
        <f>IF(AND($B1737&lt;&gt;"",$C1737&lt;&gt;"",$B1737&lt;=$C1737),INDEX(Bemenet!$G$2:$G$301,$M1737),"")</f>
        <v/>
      </c>
      <c r="E1737" s="6">
        <f>IF(AND($B1737&lt;&gt;"",$C1737&lt;&gt;"",$B1737&lt;=$C1737),INDEX(Bemenet!$D$2:$D$301,$M1737),"")</f>
        <v/>
      </c>
      <c r="F1737" s="5">
        <f>IF(AND($B1737&lt;&gt;"",$C1737&lt;&gt;"",$B1737&lt;=$C1737),$C1737-$B1737+1,"")</f>
        <v/>
      </c>
      <c r="G1737" s="5">
        <f>IF($F1737="","",$F1737*$D1737)</f>
        <v/>
      </c>
      <c r="H1737" s="42">
        <f>IF($G1737="","",$O1737)</f>
        <v/>
      </c>
      <c r="I1737" s="5">
        <f>IF($G1737="","",$G1737*IF($H1737="",$O1737,$H1737)/100)</f>
        <v/>
      </c>
      <c r="J1737" s="5">
        <f>IF(OR($L1737="",NOT(COUNTIFS($L$2:$L1737,$L1737)=1)),"",SUMIFS($G:$G,$L:$L,$L1737))</f>
        <v/>
      </c>
      <c r="K1737" s="5">
        <f>IF(OR($L1737="",NOT(COUNTIFS($L$2:$L1737,$L1737)=1)),"",SUMIFS($I:$I,$L:$L,$L1737))</f>
        <v/>
      </c>
      <c r="L1737" s="6">
        <f>IF($B1737="","",YEAR($B1737))</f>
        <v/>
      </c>
      <c r="M1737" s="6">
        <f>INT((ROW()-2)/39)+1</f>
        <v/>
      </c>
      <c r="N1737" s="6">
        <f>MOD(ROW()-2,39)+2</f>
        <v/>
      </c>
      <c r="O1737" s="42">
        <f>IF(AND($B1737&lt;&gt;"",$C1737&lt;&gt;"",$B1737&lt;=$C1737),INDEX(Szabalyok!$C:$C,$N1737),"")</f>
        <v/>
      </c>
      <c r="P1737">
        <f>IF(D1737="",P1736,P1736+1)</f>
        <v/>
      </c>
    </row>
    <row r="1738">
      <c r="A1738">
        <f>IF(P1738=P1737,0,P1738)</f>
        <v/>
      </c>
      <c r="B1738" s="41">
        <f>IF($M1738&gt;300,"",IF(OR(INDEX(Bemenet!$E$2:$E$301,$M1738)="",INDEX(Bemenet!$F$2:$F$301,$M1738)=""),"",MAX(INDEX(Bemenet!$E$2:$E$301,$M1738),INDEX(Szabalyok!$A:$A,$N1738))))</f>
        <v/>
      </c>
      <c r="C1738" s="41">
        <f>IF($B1738="","",MIN(INDEX(Bemenet!$F$2:$F$301,$M1738),INDEX(Szabalyok!$B:$B,$N1738)))</f>
        <v/>
      </c>
      <c r="D1738" s="5">
        <f>IF(AND($B1738&lt;&gt;"",$C1738&lt;&gt;"",$B1738&lt;=$C1738),INDEX(Bemenet!$G$2:$G$301,$M1738),"")</f>
        <v/>
      </c>
      <c r="E1738" s="6">
        <f>IF(AND($B1738&lt;&gt;"",$C1738&lt;&gt;"",$B1738&lt;=$C1738),INDEX(Bemenet!$D$2:$D$301,$M1738),"")</f>
        <v/>
      </c>
      <c r="F1738" s="5">
        <f>IF(AND($B1738&lt;&gt;"",$C1738&lt;&gt;"",$B1738&lt;=$C1738),$C1738-$B1738+1,"")</f>
        <v/>
      </c>
      <c r="G1738" s="5">
        <f>IF($F1738="","",$F1738*$D1738)</f>
        <v/>
      </c>
      <c r="H1738" s="42">
        <f>IF($G1738="","",$O1738)</f>
        <v/>
      </c>
      <c r="I1738" s="5">
        <f>IF($G1738="","",$G1738*IF($H1738="",$O1738,$H1738)/100)</f>
        <v/>
      </c>
      <c r="J1738" s="5">
        <f>IF(OR($L1738="",NOT(COUNTIFS($L$2:$L1738,$L1738)=1)),"",SUMIFS($G:$G,$L:$L,$L1738))</f>
        <v/>
      </c>
      <c r="K1738" s="5">
        <f>IF(OR($L1738="",NOT(COUNTIFS($L$2:$L1738,$L1738)=1)),"",SUMIFS($I:$I,$L:$L,$L1738))</f>
        <v/>
      </c>
      <c r="L1738" s="6">
        <f>IF($B1738="","",YEAR($B1738))</f>
        <v/>
      </c>
      <c r="M1738" s="6">
        <f>INT((ROW()-2)/39)+1</f>
        <v/>
      </c>
      <c r="N1738" s="6">
        <f>MOD(ROW()-2,39)+2</f>
        <v/>
      </c>
      <c r="O1738" s="42">
        <f>IF(AND($B1738&lt;&gt;"",$C1738&lt;&gt;"",$B1738&lt;=$C1738),INDEX(Szabalyok!$C:$C,$N1738),"")</f>
        <v/>
      </c>
      <c r="P1738">
        <f>IF(D1738="",P1737,P1737+1)</f>
        <v/>
      </c>
    </row>
    <row r="1739">
      <c r="A1739">
        <f>IF(P1739=P1738,0,P1739)</f>
        <v/>
      </c>
      <c r="B1739" s="41">
        <f>IF($M1739&gt;300,"",IF(OR(INDEX(Bemenet!$E$2:$E$301,$M1739)="",INDEX(Bemenet!$F$2:$F$301,$M1739)=""),"",MAX(INDEX(Bemenet!$E$2:$E$301,$M1739),INDEX(Szabalyok!$A:$A,$N1739))))</f>
        <v/>
      </c>
      <c r="C1739" s="41">
        <f>IF($B1739="","",MIN(INDEX(Bemenet!$F$2:$F$301,$M1739),INDEX(Szabalyok!$B:$B,$N1739)))</f>
        <v/>
      </c>
      <c r="D1739" s="5">
        <f>IF(AND($B1739&lt;&gt;"",$C1739&lt;&gt;"",$B1739&lt;=$C1739),INDEX(Bemenet!$G$2:$G$301,$M1739),"")</f>
        <v/>
      </c>
      <c r="E1739" s="6">
        <f>IF(AND($B1739&lt;&gt;"",$C1739&lt;&gt;"",$B1739&lt;=$C1739),INDEX(Bemenet!$D$2:$D$301,$M1739),"")</f>
        <v/>
      </c>
      <c r="F1739" s="5">
        <f>IF(AND($B1739&lt;&gt;"",$C1739&lt;&gt;"",$B1739&lt;=$C1739),$C1739-$B1739+1,"")</f>
        <v/>
      </c>
      <c r="G1739" s="5">
        <f>IF($F1739="","",$F1739*$D1739)</f>
        <v/>
      </c>
      <c r="H1739" s="42">
        <f>IF($G1739="","",$O1739)</f>
        <v/>
      </c>
      <c r="I1739" s="5">
        <f>IF($G1739="","",$G1739*IF($H1739="",$O1739,$H1739)/100)</f>
        <v/>
      </c>
      <c r="J1739" s="5">
        <f>IF(OR($L1739="",NOT(COUNTIFS($L$2:$L1739,$L1739)=1)),"",SUMIFS($G:$G,$L:$L,$L1739))</f>
        <v/>
      </c>
      <c r="K1739" s="5">
        <f>IF(OR($L1739="",NOT(COUNTIFS($L$2:$L1739,$L1739)=1)),"",SUMIFS($I:$I,$L:$L,$L1739))</f>
        <v/>
      </c>
      <c r="L1739" s="6">
        <f>IF($B1739="","",YEAR($B1739))</f>
        <v/>
      </c>
      <c r="M1739" s="6">
        <f>INT((ROW()-2)/39)+1</f>
        <v/>
      </c>
      <c r="N1739" s="6">
        <f>MOD(ROW()-2,39)+2</f>
        <v/>
      </c>
      <c r="O1739" s="42">
        <f>IF(AND($B1739&lt;&gt;"",$C1739&lt;&gt;"",$B1739&lt;=$C1739),INDEX(Szabalyok!$C:$C,$N1739),"")</f>
        <v/>
      </c>
      <c r="P1739">
        <f>IF(D1739="",P1738,P1738+1)</f>
        <v/>
      </c>
    </row>
    <row r="1740">
      <c r="A1740">
        <f>IF(P1740=P1739,0,P1740)</f>
        <v/>
      </c>
      <c r="B1740" s="41">
        <f>IF($M1740&gt;300,"",IF(OR(INDEX(Bemenet!$E$2:$E$301,$M1740)="",INDEX(Bemenet!$F$2:$F$301,$M1740)=""),"",MAX(INDEX(Bemenet!$E$2:$E$301,$M1740),INDEX(Szabalyok!$A:$A,$N1740))))</f>
        <v/>
      </c>
      <c r="C1740" s="41">
        <f>IF($B1740="","",MIN(INDEX(Bemenet!$F$2:$F$301,$M1740),INDEX(Szabalyok!$B:$B,$N1740)))</f>
        <v/>
      </c>
      <c r="D1740" s="5">
        <f>IF(AND($B1740&lt;&gt;"",$C1740&lt;&gt;"",$B1740&lt;=$C1740),INDEX(Bemenet!$G$2:$G$301,$M1740),"")</f>
        <v/>
      </c>
      <c r="E1740" s="6">
        <f>IF(AND($B1740&lt;&gt;"",$C1740&lt;&gt;"",$B1740&lt;=$C1740),INDEX(Bemenet!$D$2:$D$301,$M1740),"")</f>
        <v/>
      </c>
      <c r="F1740" s="5">
        <f>IF(AND($B1740&lt;&gt;"",$C1740&lt;&gt;"",$B1740&lt;=$C1740),$C1740-$B1740+1,"")</f>
        <v/>
      </c>
      <c r="G1740" s="5">
        <f>IF($F1740="","",$F1740*$D1740)</f>
        <v/>
      </c>
      <c r="H1740" s="42">
        <f>IF($G1740="","",$O1740)</f>
        <v/>
      </c>
      <c r="I1740" s="5">
        <f>IF($G1740="","",$G1740*IF($H1740="",$O1740,$H1740)/100)</f>
        <v/>
      </c>
      <c r="J1740" s="5">
        <f>IF(OR($L1740="",NOT(COUNTIFS($L$2:$L1740,$L1740)=1)),"",SUMIFS($G:$G,$L:$L,$L1740))</f>
        <v/>
      </c>
      <c r="K1740" s="5">
        <f>IF(OR($L1740="",NOT(COUNTIFS($L$2:$L1740,$L1740)=1)),"",SUMIFS($I:$I,$L:$L,$L1740))</f>
        <v/>
      </c>
      <c r="L1740" s="6">
        <f>IF($B1740="","",YEAR($B1740))</f>
        <v/>
      </c>
      <c r="M1740" s="6">
        <f>INT((ROW()-2)/39)+1</f>
        <v/>
      </c>
      <c r="N1740" s="6">
        <f>MOD(ROW()-2,39)+2</f>
        <v/>
      </c>
      <c r="O1740" s="42">
        <f>IF(AND($B1740&lt;&gt;"",$C1740&lt;&gt;"",$B1740&lt;=$C1740),INDEX(Szabalyok!$C:$C,$N1740),"")</f>
        <v/>
      </c>
      <c r="P1740">
        <f>IF(D1740="",P1739,P1739+1)</f>
        <v/>
      </c>
    </row>
    <row r="1741">
      <c r="A1741">
        <f>IF(P1741=P1740,0,P1741)</f>
        <v/>
      </c>
      <c r="B1741" s="41">
        <f>IF($M1741&gt;300,"",IF(OR(INDEX(Bemenet!$E$2:$E$301,$M1741)="",INDEX(Bemenet!$F$2:$F$301,$M1741)=""),"",MAX(INDEX(Bemenet!$E$2:$E$301,$M1741),INDEX(Szabalyok!$A:$A,$N1741))))</f>
        <v/>
      </c>
      <c r="C1741" s="41">
        <f>IF($B1741="","",MIN(INDEX(Bemenet!$F$2:$F$301,$M1741),INDEX(Szabalyok!$B:$B,$N1741)))</f>
        <v/>
      </c>
      <c r="D1741" s="5">
        <f>IF(AND($B1741&lt;&gt;"",$C1741&lt;&gt;"",$B1741&lt;=$C1741),INDEX(Bemenet!$G$2:$G$301,$M1741),"")</f>
        <v/>
      </c>
      <c r="E1741" s="6">
        <f>IF(AND($B1741&lt;&gt;"",$C1741&lt;&gt;"",$B1741&lt;=$C1741),INDEX(Bemenet!$D$2:$D$301,$M1741),"")</f>
        <v/>
      </c>
      <c r="F1741" s="5">
        <f>IF(AND($B1741&lt;&gt;"",$C1741&lt;&gt;"",$B1741&lt;=$C1741),$C1741-$B1741+1,"")</f>
        <v/>
      </c>
      <c r="G1741" s="5">
        <f>IF($F1741="","",$F1741*$D1741)</f>
        <v/>
      </c>
      <c r="H1741" s="42">
        <f>IF($G1741="","",$O1741)</f>
        <v/>
      </c>
      <c r="I1741" s="5">
        <f>IF($G1741="","",$G1741*IF($H1741="",$O1741,$H1741)/100)</f>
        <v/>
      </c>
      <c r="J1741" s="5">
        <f>IF(OR($L1741="",NOT(COUNTIFS($L$2:$L1741,$L1741)=1)),"",SUMIFS($G:$G,$L:$L,$L1741))</f>
        <v/>
      </c>
      <c r="K1741" s="5">
        <f>IF(OR($L1741="",NOT(COUNTIFS($L$2:$L1741,$L1741)=1)),"",SUMIFS($I:$I,$L:$L,$L1741))</f>
        <v/>
      </c>
      <c r="L1741" s="6">
        <f>IF($B1741="","",YEAR($B1741))</f>
        <v/>
      </c>
      <c r="M1741" s="6">
        <f>INT((ROW()-2)/39)+1</f>
        <v/>
      </c>
      <c r="N1741" s="6">
        <f>MOD(ROW()-2,39)+2</f>
        <v/>
      </c>
      <c r="O1741" s="42">
        <f>IF(AND($B1741&lt;&gt;"",$C1741&lt;&gt;"",$B1741&lt;=$C1741),INDEX(Szabalyok!$C:$C,$N1741),"")</f>
        <v/>
      </c>
      <c r="P1741">
        <f>IF(D1741="",P1740,P1740+1)</f>
        <v/>
      </c>
    </row>
    <row r="1742">
      <c r="A1742">
        <f>IF(P1742=P1741,0,P1742)</f>
        <v/>
      </c>
      <c r="B1742" s="41">
        <f>IF($M1742&gt;300,"",IF(OR(INDEX(Bemenet!$E$2:$E$301,$M1742)="",INDEX(Bemenet!$F$2:$F$301,$M1742)=""),"",MAX(INDEX(Bemenet!$E$2:$E$301,$M1742),INDEX(Szabalyok!$A:$A,$N1742))))</f>
        <v/>
      </c>
      <c r="C1742" s="41">
        <f>IF($B1742="","",MIN(INDEX(Bemenet!$F$2:$F$301,$M1742),INDEX(Szabalyok!$B:$B,$N1742)))</f>
        <v/>
      </c>
      <c r="D1742" s="5">
        <f>IF(AND($B1742&lt;&gt;"",$C1742&lt;&gt;"",$B1742&lt;=$C1742),INDEX(Bemenet!$G$2:$G$301,$M1742),"")</f>
        <v/>
      </c>
      <c r="E1742" s="6">
        <f>IF(AND($B1742&lt;&gt;"",$C1742&lt;&gt;"",$B1742&lt;=$C1742),INDEX(Bemenet!$D$2:$D$301,$M1742),"")</f>
        <v/>
      </c>
      <c r="F1742" s="5">
        <f>IF(AND($B1742&lt;&gt;"",$C1742&lt;&gt;"",$B1742&lt;=$C1742),$C1742-$B1742+1,"")</f>
        <v/>
      </c>
      <c r="G1742" s="5">
        <f>IF($F1742="","",$F1742*$D1742)</f>
        <v/>
      </c>
      <c r="H1742" s="42">
        <f>IF($G1742="","",$O1742)</f>
        <v/>
      </c>
      <c r="I1742" s="5">
        <f>IF($G1742="","",$G1742*IF($H1742="",$O1742,$H1742)/100)</f>
        <v/>
      </c>
      <c r="J1742" s="5">
        <f>IF(OR($L1742="",NOT(COUNTIFS($L$2:$L1742,$L1742)=1)),"",SUMIFS($G:$G,$L:$L,$L1742))</f>
        <v/>
      </c>
      <c r="K1742" s="5">
        <f>IF(OR($L1742="",NOT(COUNTIFS($L$2:$L1742,$L1742)=1)),"",SUMIFS($I:$I,$L:$L,$L1742))</f>
        <v/>
      </c>
      <c r="L1742" s="6">
        <f>IF($B1742="","",YEAR($B1742))</f>
        <v/>
      </c>
      <c r="M1742" s="6">
        <f>INT((ROW()-2)/39)+1</f>
        <v/>
      </c>
      <c r="N1742" s="6">
        <f>MOD(ROW()-2,39)+2</f>
        <v/>
      </c>
      <c r="O1742" s="42">
        <f>IF(AND($B1742&lt;&gt;"",$C1742&lt;&gt;"",$B1742&lt;=$C1742),INDEX(Szabalyok!$C:$C,$N1742),"")</f>
        <v/>
      </c>
      <c r="P1742">
        <f>IF(D1742="",P1741,P1741+1)</f>
        <v/>
      </c>
    </row>
    <row r="1743">
      <c r="A1743">
        <f>IF(P1743=P1742,0,P1743)</f>
        <v/>
      </c>
      <c r="B1743" s="41">
        <f>IF($M1743&gt;300,"",IF(OR(INDEX(Bemenet!$E$2:$E$301,$M1743)="",INDEX(Bemenet!$F$2:$F$301,$M1743)=""),"",MAX(INDEX(Bemenet!$E$2:$E$301,$M1743),INDEX(Szabalyok!$A:$A,$N1743))))</f>
        <v/>
      </c>
      <c r="C1743" s="41">
        <f>IF($B1743="","",MIN(INDEX(Bemenet!$F$2:$F$301,$M1743),INDEX(Szabalyok!$B:$B,$N1743)))</f>
        <v/>
      </c>
      <c r="D1743" s="5">
        <f>IF(AND($B1743&lt;&gt;"",$C1743&lt;&gt;"",$B1743&lt;=$C1743),INDEX(Bemenet!$G$2:$G$301,$M1743),"")</f>
        <v/>
      </c>
      <c r="E1743" s="6">
        <f>IF(AND($B1743&lt;&gt;"",$C1743&lt;&gt;"",$B1743&lt;=$C1743),INDEX(Bemenet!$D$2:$D$301,$M1743),"")</f>
        <v/>
      </c>
      <c r="F1743" s="5">
        <f>IF(AND($B1743&lt;&gt;"",$C1743&lt;&gt;"",$B1743&lt;=$C1743),$C1743-$B1743+1,"")</f>
        <v/>
      </c>
      <c r="G1743" s="5">
        <f>IF($F1743="","",$F1743*$D1743)</f>
        <v/>
      </c>
      <c r="H1743" s="42">
        <f>IF($G1743="","",$O1743)</f>
        <v/>
      </c>
      <c r="I1743" s="5">
        <f>IF($G1743="","",$G1743*IF($H1743="",$O1743,$H1743)/100)</f>
        <v/>
      </c>
      <c r="J1743" s="5">
        <f>IF(OR($L1743="",NOT(COUNTIFS($L$2:$L1743,$L1743)=1)),"",SUMIFS($G:$G,$L:$L,$L1743))</f>
        <v/>
      </c>
      <c r="K1743" s="5">
        <f>IF(OR($L1743="",NOT(COUNTIFS($L$2:$L1743,$L1743)=1)),"",SUMIFS($I:$I,$L:$L,$L1743))</f>
        <v/>
      </c>
      <c r="L1743" s="6">
        <f>IF($B1743="","",YEAR($B1743))</f>
        <v/>
      </c>
      <c r="M1743" s="6">
        <f>INT((ROW()-2)/39)+1</f>
        <v/>
      </c>
      <c r="N1743" s="6">
        <f>MOD(ROW()-2,39)+2</f>
        <v/>
      </c>
      <c r="O1743" s="42">
        <f>IF(AND($B1743&lt;&gt;"",$C1743&lt;&gt;"",$B1743&lt;=$C1743),INDEX(Szabalyok!$C:$C,$N1743),"")</f>
        <v/>
      </c>
      <c r="P1743">
        <f>IF(D1743="",P1742,P1742+1)</f>
        <v/>
      </c>
    </row>
    <row r="1744">
      <c r="A1744">
        <f>IF(P1744=P1743,0,P1744)</f>
        <v/>
      </c>
      <c r="B1744" s="41">
        <f>IF($M1744&gt;300,"",IF(OR(INDEX(Bemenet!$E$2:$E$301,$M1744)="",INDEX(Bemenet!$F$2:$F$301,$M1744)=""),"",MAX(INDEX(Bemenet!$E$2:$E$301,$M1744),INDEX(Szabalyok!$A:$A,$N1744))))</f>
        <v/>
      </c>
      <c r="C1744" s="41">
        <f>IF($B1744="","",MIN(INDEX(Bemenet!$F$2:$F$301,$M1744),INDEX(Szabalyok!$B:$B,$N1744)))</f>
        <v/>
      </c>
      <c r="D1744" s="5">
        <f>IF(AND($B1744&lt;&gt;"",$C1744&lt;&gt;"",$B1744&lt;=$C1744),INDEX(Bemenet!$G$2:$G$301,$M1744),"")</f>
        <v/>
      </c>
      <c r="E1744" s="6">
        <f>IF(AND($B1744&lt;&gt;"",$C1744&lt;&gt;"",$B1744&lt;=$C1744),INDEX(Bemenet!$D$2:$D$301,$M1744),"")</f>
        <v/>
      </c>
      <c r="F1744" s="5">
        <f>IF(AND($B1744&lt;&gt;"",$C1744&lt;&gt;"",$B1744&lt;=$C1744),$C1744-$B1744+1,"")</f>
        <v/>
      </c>
      <c r="G1744" s="5">
        <f>IF($F1744="","",$F1744*$D1744)</f>
        <v/>
      </c>
      <c r="H1744" s="42">
        <f>IF($G1744="","",$O1744)</f>
        <v/>
      </c>
      <c r="I1744" s="5">
        <f>IF($G1744="","",$G1744*IF($H1744="",$O1744,$H1744)/100)</f>
        <v/>
      </c>
      <c r="J1744" s="5">
        <f>IF(OR($L1744="",NOT(COUNTIFS($L$2:$L1744,$L1744)=1)),"",SUMIFS($G:$G,$L:$L,$L1744))</f>
        <v/>
      </c>
      <c r="K1744" s="5">
        <f>IF(OR($L1744="",NOT(COUNTIFS($L$2:$L1744,$L1744)=1)),"",SUMIFS($I:$I,$L:$L,$L1744))</f>
        <v/>
      </c>
      <c r="L1744" s="6">
        <f>IF($B1744="","",YEAR($B1744))</f>
        <v/>
      </c>
      <c r="M1744" s="6">
        <f>INT((ROW()-2)/39)+1</f>
        <v/>
      </c>
      <c r="N1744" s="6">
        <f>MOD(ROW()-2,39)+2</f>
        <v/>
      </c>
      <c r="O1744" s="42">
        <f>IF(AND($B1744&lt;&gt;"",$C1744&lt;&gt;"",$B1744&lt;=$C1744),INDEX(Szabalyok!$C:$C,$N1744),"")</f>
        <v/>
      </c>
      <c r="P1744">
        <f>IF(D1744="",P1743,P1743+1)</f>
        <v/>
      </c>
    </row>
    <row r="1745">
      <c r="A1745">
        <f>IF(P1745=P1744,0,P1745)</f>
        <v/>
      </c>
      <c r="B1745" s="41">
        <f>IF($M1745&gt;300,"",IF(OR(INDEX(Bemenet!$E$2:$E$301,$M1745)="",INDEX(Bemenet!$F$2:$F$301,$M1745)=""),"",MAX(INDEX(Bemenet!$E$2:$E$301,$M1745),INDEX(Szabalyok!$A:$A,$N1745))))</f>
        <v/>
      </c>
      <c r="C1745" s="41">
        <f>IF($B1745="","",MIN(INDEX(Bemenet!$F$2:$F$301,$M1745),INDEX(Szabalyok!$B:$B,$N1745)))</f>
        <v/>
      </c>
      <c r="D1745" s="5">
        <f>IF(AND($B1745&lt;&gt;"",$C1745&lt;&gt;"",$B1745&lt;=$C1745),INDEX(Bemenet!$G$2:$G$301,$M1745),"")</f>
        <v/>
      </c>
      <c r="E1745" s="6">
        <f>IF(AND($B1745&lt;&gt;"",$C1745&lt;&gt;"",$B1745&lt;=$C1745),INDEX(Bemenet!$D$2:$D$301,$M1745),"")</f>
        <v/>
      </c>
      <c r="F1745" s="5">
        <f>IF(AND($B1745&lt;&gt;"",$C1745&lt;&gt;"",$B1745&lt;=$C1745),$C1745-$B1745+1,"")</f>
        <v/>
      </c>
      <c r="G1745" s="5">
        <f>IF($F1745="","",$F1745*$D1745)</f>
        <v/>
      </c>
      <c r="H1745" s="42">
        <f>IF($G1745="","",$O1745)</f>
        <v/>
      </c>
      <c r="I1745" s="5">
        <f>IF($G1745="","",$G1745*IF($H1745="",$O1745,$H1745)/100)</f>
        <v/>
      </c>
      <c r="J1745" s="5">
        <f>IF(OR($L1745="",NOT(COUNTIFS($L$2:$L1745,$L1745)=1)),"",SUMIFS($G:$G,$L:$L,$L1745))</f>
        <v/>
      </c>
      <c r="K1745" s="5">
        <f>IF(OR($L1745="",NOT(COUNTIFS($L$2:$L1745,$L1745)=1)),"",SUMIFS($I:$I,$L:$L,$L1745))</f>
        <v/>
      </c>
      <c r="L1745" s="6">
        <f>IF($B1745="","",YEAR($B1745))</f>
        <v/>
      </c>
      <c r="M1745" s="6">
        <f>INT((ROW()-2)/39)+1</f>
        <v/>
      </c>
      <c r="N1745" s="6">
        <f>MOD(ROW()-2,39)+2</f>
        <v/>
      </c>
      <c r="O1745" s="42">
        <f>IF(AND($B1745&lt;&gt;"",$C1745&lt;&gt;"",$B1745&lt;=$C1745),INDEX(Szabalyok!$C:$C,$N1745),"")</f>
        <v/>
      </c>
      <c r="P1745">
        <f>IF(D1745="",P1744,P1744+1)</f>
        <v/>
      </c>
    </row>
    <row r="1746">
      <c r="A1746">
        <f>IF(P1746=P1745,0,P1746)</f>
        <v/>
      </c>
      <c r="B1746" s="41">
        <f>IF($M1746&gt;300,"",IF(OR(INDEX(Bemenet!$E$2:$E$301,$M1746)="",INDEX(Bemenet!$F$2:$F$301,$M1746)=""),"",MAX(INDEX(Bemenet!$E$2:$E$301,$M1746),INDEX(Szabalyok!$A:$A,$N1746))))</f>
        <v/>
      </c>
      <c r="C1746" s="41">
        <f>IF($B1746="","",MIN(INDEX(Bemenet!$F$2:$F$301,$M1746),INDEX(Szabalyok!$B:$B,$N1746)))</f>
        <v/>
      </c>
      <c r="D1746" s="5">
        <f>IF(AND($B1746&lt;&gt;"",$C1746&lt;&gt;"",$B1746&lt;=$C1746),INDEX(Bemenet!$G$2:$G$301,$M1746),"")</f>
        <v/>
      </c>
      <c r="E1746" s="6">
        <f>IF(AND($B1746&lt;&gt;"",$C1746&lt;&gt;"",$B1746&lt;=$C1746),INDEX(Bemenet!$D$2:$D$301,$M1746),"")</f>
        <v/>
      </c>
      <c r="F1746" s="5">
        <f>IF(AND($B1746&lt;&gt;"",$C1746&lt;&gt;"",$B1746&lt;=$C1746),$C1746-$B1746+1,"")</f>
        <v/>
      </c>
      <c r="G1746" s="5">
        <f>IF($F1746="","",$F1746*$D1746)</f>
        <v/>
      </c>
      <c r="H1746" s="42">
        <f>IF($G1746="","",$O1746)</f>
        <v/>
      </c>
      <c r="I1746" s="5">
        <f>IF($G1746="","",$G1746*IF($H1746="",$O1746,$H1746)/100)</f>
        <v/>
      </c>
      <c r="J1746" s="5">
        <f>IF(OR($L1746="",NOT(COUNTIFS($L$2:$L1746,$L1746)=1)),"",SUMIFS($G:$G,$L:$L,$L1746))</f>
        <v/>
      </c>
      <c r="K1746" s="5">
        <f>IF(OR($L1746="",NOT(COUNTIFS($L$2:$L1746,$L1746)=1)),"",SUMIFS($I:$I,$L:$L,$L1746))</f>
        <v/>
      </c>
      <c r="L1746" s="6">
        <f>IF($B1746="","",YEAR($B1746))</f>
        <v/>
      </c>
      <c r="M1746" s="6">
        <f>INT((ROW()-2)/39)+1</f>
        <v/>
      </c>
      <c r="N1746" s="6">
        <f>MOD(ROW()-2,39)+2</f>
        <v/>
      </c>
      <c r="O1746" s="42">
        <f>IF(AND($B1746&lt;&gt;"",$C1746&lt;&gt;"",$B1746&lt;=$C1746),INDEX(Szabalyok!$C:$C,$N1746),"")</f>
        <v/>
      </c>
      <c r="P1746">
        <f>IF(D1746="",P1745,P1745+1)</f>
        <v/>
      </c>
    </row>
    <row r="1747">
      <c r="A1747">
        <f>IF(P1747=P1746,0,P1747)</f>
        <v/>
      </c>
      <c r="B1747" s="41">
        <f>IF($M1747&gt;300,"",IF(OR(INDEX(Bemenet!$E$2:$E$301,$M1747)="",INDEX(Bemenet!$F$2:$F$301,$M1747)=""),"",MAX(INDEX(Bemenet!$E$2:$E$301,$M1747),INDEX(Szabalyok!$A:$A,$N1747))))</f>
        <v/>
      </c>
      <c r="C1747" s="41">
        <f>IF($B1747="","",MIN(INDEX(Bemenet!$F$2:$F$301,$M1747),INDEX(Szabalyok!$B:$B,$N1747)))</f>
        <v/>
      </c>
      <c r="D1747" s="5">
        <f>IF(AND($B1747&lt;&gt;"",$C1747&lt;&gt;"",$B1747&lt;=$C1747),INDEX(Bemenet!$G$2:$G$301,$M1747),"")</f>
        <v/>
      </c>
      <c r="E1747" s="6">
        <f>IF(AND($B1747&lt;&gt;"",$C1747&lt;&gt;"",$B1747&lt;=$C1747),INDEX(Bemenet!$D$2:$D$301,$M1747),"")</f>
        <v/>
      </c>
      <c r="F1747" s="5">
        <f>IF(AND($B1747&lt;&gt;"",$C1747&lt;&gt;"",$B1747&lt;=$C1747),$C1747-$B1747+1,"")</f>
        <v/>
      </c>
      <c r="G1747" s="5">
        <f>IF($F1747="","",$F1747*$D1747)</f>
        <v/>
      </c>
      <c r="H1747" s="42">
        <f>IF($G1747="","",$O1747)</f>
        <v/>
      </c>
      <c r="I1747" s="5">
        <f>IF($G1747="","",$G1747*IF($H1747="",$O1747,$H1747)/100)</f>
        <v/>
      </c>
      <c r="J1747" s="5">
        <f>IF(OR($L1747="",NOT(COUNTIFS($L$2:$L1747,$L1747)=1)),"",SUMIFS($G:$G,$L:$L,$L1747))</f>
        <v/>
      </c>
      <c r="K1747" s="5">
        <f>IF(OR($L1747="",NOT(COUNTIFS($L$2:$L1747,$L1747)=1)),"",SUMIFS($I:$I,$L:$L,$L1747))</f>
        <v/>
      </c>
      <c r="L1747" s="6">
        <f>IF($B1747="","",YEAR($B1747))</f>
        <v/>
      </c>
      <c r="M1747" s="6">
        <f>INT((ROW()-2)/39)+1</f>
        <v/>
      </c>
      <c r="N1747" s="6">
        <f>MOD(ROW()-2,39)+2</f>
        <v/>
      </c>
      <c r="O1747" s="42">
        <f>IF(AND($B1747&lt;&gt;"",$C1747&lt;&gt;"",$B1747&lt;=$C1747),INDEX(Szabalyok!$C:$C,$N1747),"")</f>
        <v/>
      </c>
      <c r="P1747">
        <f>IF(D1747="",P1746,P1746+1)</f>
        <v/>
      </c>
    </row>
    <row r="1748">
      <c r="A1748">
        <f>IF(P1748=P1747,0,P1748)</f>
        <v/>
      </c>
      <c r="B1748" s="41">
        <f>IF($M1748&gt;300,"",IF(OR(INDEX(Bemenet!$E$2:$E$301,$M1748)="",INDEX(Bemenet!$F$2:$F$301,$M1748)=""),"",MAX(INDEX(Bemenet!$E$2:$E$301,$M1748),INDEX(Szabalyok!$A:$A,$N1748))))</f>
        <v/>
      </c>
      <c r="C1748" s="41">
        <f>IF($B1748="","",MIN(INDEX(Bemenet!$F$2:$F$301,$M1748),INDEX(Szabalyok!$B:$B,$N1748)))</f>
        <v/>
      </c>
      <c r="D1748" s="5">
        <f>IF(AND($B1748&lt;&gt;"",$C1748&lt;&gt;"",$B1748&lt;=$C1748),INDEX(Bemenet!$G$2:$G$301,$M1748),"")</f>
        <v/>
      </c>
      <c r="E1748" s="6">
        <f>IF(AND($B1748&lt;&gt;"",$C1748&lt;&gt;"",$B1748&lt;=$C1748),INDEX(Bemenet!$D$2:$D$301,$M1748),"")</f>
        <v/>
      </c>
      <c r="F1748" s="5">
        <f>IF(AND($B1748&lt;&gt;"",$C1748&lt;&gt;"",$B1748&lt;=$C1748),$C1748-$B1748+1,"")</f>
        <v/>
      </c>
      <c r="G1748" s="5">
        <f>IF($F1748="","",$F1748*$D1748)</f>
        <v/>
      </c>
      <c r="H1748" s="42">
        <f>IF($G1748="","",$O1748)</f>
        <v/>
      </c>
      <c r="I1748" s="5">
        <f>IF($G1748="","",$G1748*IF($H1748="",$O1748,$H1748)/100)</f>
        <v/>
      </c>
      <c r="J1748" s="5">
        <f>IF(OR($L1748="",NOT(COUNTIFS($L$2:$L1748,$L1748)=1)),"",SUMIFS($G:$G,$L:$L,$L1748))</f>
        <v/>
      </c>
      <c r="K1748" s="5">
        <f>IF(OR($L1748="",NOT(COUNTIFS($L$2:$L1748,$L1748)=1)),"",SUMIFS($I:$I,$L:$L,$L1748))</f>
        <v/>
      </c>
      <c r="L1748" s="6">
        <f>IF($B1748="","",YEAR($B1748))</f>
        <v/>
      </c>
      <c r="M1748" s="6">
        <f>INT((ROW()-2)/39)+1</f>
        <v/>
      </c>
      <c r="N1748" s="6">
        <f>MOD(ROW()-2,39)+2</f>
        <v/>
      </c>
      <c r="O1748" s="42">
        <f>IF(AND($B1748&lt;&gt;"",$C1748&lt;&gt;"",$B1748&lt;=$C1748),INDEX(Szabalyok!$C:$C,$N1748),"")</f>
        <v/>
      </c>
      <c r="P1748">
        <f>IF(D1748="",P1747,P1747+1)</f>
        <v/>
      </c>
    </row>
    <row r="1749">
      <c r="A1749">
        <f>IF(P1749=P1748,0,P1749)</f>
        <v/>
      </c>
      <c r="B1749" s="41">
        <f>IF($M1749&gt;300,"",IF(OR(INDEX(Bemenet!$E$2:$E$301,$M1749)="",INDEX(Bemenet!$F$2:$F$301,$M1749)=""),"",MAX(INDEX(Bemenet!$E$2:$E$301,$M1749),INDEX(Szabalyok!$A:$A,$N1749))))</f>
        <v/>
      </c>
      <c r="C1749" s="41">
        <f>IF($B1749="","",MIN(INDEX(Bemenet!$F$2:$F$301,$M1749),INDEX(Szabalyok!$B:$B,$N1749)))</f>
        <v/>
      </c>
      <c r="D1749" s="5">
        <f>IF(AND($B1749&lt;&gt;"",$C1749&lt;&gt;"",$B1749&lt;=$C1749),INDEX(Bemenet!$G$2:$G$301,$M1749),"")</f>
        <v/>
      </c>
      <c r="E1749" s="6">
        <f>IF(AND($B1749&lt;&gt;"",$C1749&lt;&gt;"",$B1749&lt;=$C1749),INDEX(Bemenet!$D$2:$D$301,$M1749),"")</f>
        <v/>
      </c>
      <c r="F1749" s="5">
        <f>IF(AND($B1749&lt;&gt;"",$C1749&lt;&gt;"",$B1749&lt;=$C1749),$C1749-$B1749+1,"")</f>
        <v/>
      </c>
      <c r="G1749" s="5">
        <f>IF($F1749="","",$F1749*$D1749)</f>
        <v/>
      </c>
      <c r="H1749" s="42">
        <f>IF($G1749="","",$O1749)</f>
        <v/>
      </c>
      <c r="I1749" s="5">
        <f>IF($G1749="","",$G1749*IF($H1749="",$O1749,$H1749)/100)</f>
        <v/>
      </c>
      <c r="J1749" s="5">
        <f>IF(OR($L1749="",NOT(COUNTIFS($L$2:$L1749,$L1749)=1)),"",SUMIFS($G:$G,$L:$L,$L1749))</f>
        <v/>
      </c>
      <c r="K1749" s="5">
        <f>IF(OR($L1749="",NOT(COUNTIFS($L$2:$L1749,$L1749)=1)),"",SUMIFS($I:$I,$L:$L,$L1749))</f>
        <v/>
      </c>
      <c r="L1749" s="6">
        <f>IF($B1749="","",YEAR($B1749))</f>
        <v/>
      </c>
      <c r="M1749" s="6">
        <f>INT((ROW()-2)/39)+1</f>
        <v/>
      </c>
      <c r="N1749" s="6">
        <f>MOD(ROW()-2,39)+2</f>
        <v/>
      </c>
      <c r="O1749" s="42">
        <f>IF(AND($B1749&lt;&gt;"",$C1749&lt;&gt;"",$B1749&lt;=$C1749),INDEX(Szabalyok!$C:$C,$N1749),"")</f>
        <v/>
      </c>
      <c r="P1749">
        <f>IF(D1749="",P1748,P1748+1)</f>
        <v/>
      </c>
    </row>
    <row r="1750">
      <c r="A1750">
        <f>IF(P1750=P1749,0,P1750)</f>
        <v/>
      </c>
      <c r="B1750" s="41">
        <f>IF($M1750&gt;300,"",IF(OR(INDEX(Bemenet!$E$2:$E$301,$M1750)="",INDEX(Bemenet!$F$2:$F$301,$M1750)=""),"",MAX(INDEX(Bemenet!$E$2:$E$301,$M1750),INDEX(Szabalyok!$A:$A,$N1750))))</f>
        <v/>
      </c>
      <c r="C1750" s="41">
        <f>IF($B1750="","",MIN(INDEX(Bemenet!$F$2:$F$301,$M1750),INDEX(Szabalyok!$B:$B,$N1750)))</f>
        <v/>
      </c>
      <c r="D1750" s="5">
        <f>IF(AND($B1750&lt;&gt;"",$C1750&lt;&gt;"",$B1750&lt;=$C1750),INDEX(Bemenet!$G$2:$G$301,$M1750),"")</f>
        <v/>
      </c>
      <c r="E1750" s="6">
        <f>IF(AND($B1750&lt;&gt;"",$C1750&lt;&gt;"",$B1750&lt;=$C1750),INDEX(Bemenet!$D$2:$D$301,$M1750),"")</f>
        <v/>
      </c>
      <c r="F1750" s="5">
        <f>IF(AND($B1750&lt;&gt;"",$C1750&lt;&gt;"",$B1750&lt;=$C1750),$C1750-$B1750+1,"")</f>
        <v/>
      </c>
      <c r="G1750" s="5">
        <f>IF($F1750="","",$F1750*$D1750)</f>
        <v/>
      </c>
      <c r="H1750" s="42">
        <f>IF($G1750="","",$O1750)</f>
        <v/>
      </c>
      <c r="I1750" s="5">
        <f>IF($G1750="","",$G1750*IF($H1750="",$O1750,$H1750)/100)</f>
        <v/>
      </c>
      <c r="J1750" s="5">
        <f>IF(OR($L1750="",NOT(COUNTIFS($L$2:$L1750,$L1750)=1)),"",SUMIFS($G:$G,$L:$L,$L1750))</f>
        <v/>
      </c>
      <c r="K1750" s="5">
        <f>IF(OR($L1750="",NOT(COUNTIFS($L$2:$L1750,$L1750)=1)),"",SUMIFS($I:$I,$L:$L,$L1750))</f>
        <v/>
      </c>
      <c r="L1750" s="6">
        <f>IF($B1750="","",YEAR($B1750))</f>
        <v/>
      </c>
      <c r="M1750" s="6">
        <f>INT((ROW()-2)/39)+1</f>
        <v/>
      </c>
      <c r="N1750" s="6">
        <f>MOD(ROW()-2,39)+2</f>
        <v/>
      </c>
      <c r="O1750" s="42">
        <f>IF(AND($B1750&lt;&gt;"",$C1750&lt;&gt;"",$B1750&lt;=$C1750),INDEX(Szabalyok!$C:$C,$N1750),"")</f>
        <v/>
      </c>
      <c r="P1750">
        <f>IF(D1750="",P1749,P1749+1)</f>
        <v/>
      </c>
    </row>
    <row r="1751">
      <c r="A1751">
        <f>IF(P1751=P1750,0,P1751)</f>
        <v/>
      </c>
      <c r="B1751" s="41">
        <f>IF($M1751&gt;300,"",IF(OR(INDEX(Bemenet!$E$2:$E$301,$M1751)="",INDEX(Bemenet!$F$2:$F$301,$M1751)=""),"",MAX(INDEX(Bemenet!$E$2:$E$301,$M1751),INDEX(Szabalyok!$A:$A,$N1751))))</f>
        <v/>
      </c>
      <c r="C1751" s="41">
        <f>IF($B1751="","",MIN(INDEX(Bemenet!$F$2:$F$301,$M1751),INDEX(Szabalyok!$B:$B,$N1751)))</f>
        <v/>
      </c>
      <c r="D1751" s="5">
        <f>IF(AND($B1751&lt;&gt;"",$C1751&lt;&gt;"",$B1751&lt;=$C1751),INDEX(Bemenet!$G$2:$G$301,$M1751),"")</f>
        <v/>
      </c>
      <c r="E1751" s="6">
        <f>IF(AND($B1751&lt;&gt;"",$C1751&lt;&gt;"",$B1751&lt;=$C1751),INDEX(Bemenet!$D$2:$D$301,$M1751),"")</f>
        <v/>
      </c>
      <c r="F1751" s="5">
        <f>IF(AND($B1751&lt;&gt;"",$C1751&lt;&gt;"",$B1751&lt;=$C1751),$C1751-$B1751+1,"")</f>
        <v/>
      </c>
      <c r="G1751" s="5">
        <f>IF($F1751="","",$F1751*$D1751)</f>
        <v/>
      </c>
      <c r="H1751" s="42">
        <f>IF($G1751="","",$O1751)</f>
        <v/>
      </c>
      <c r="I1751" s="5">
        <f>IF($G1751="","",$G1751*IF($H1751="",$O1751,$H1751)/100)</f>
        <v/>
      </c>
      <c r="J1751" s="5">
        <f>IF(OR($L1751="",NOT(COUNTIFS($L$2:$L1751,$L1751)=1)),"",SUMIFS($G:$G,$L:$L,$L1751))</f>
        <v/>
      </c>
      <c r="K1751" s="5">
        <f>IF(OR($L1751="",NOT(COUNTIFS($L$2:$L1751,$L1751)=1)),"",SUMIFS($I:$I,$L:$L,$L1751))</f>
        <v/>
      </c>
      <c r="L1751" s="6">
        <f>IF($B1751="","",YEAR($B1751))</f>
        <v/>
      </c>
      <c r="M1751" s="6">
        <f>INT((ROW()-2)/39)+1</f>
        <v/>
      </c>
      <c r="N1751" s="6">
        <f>MOD(ROW()-2,39)+2</f>
        <v/>
      </c>
      <c r="O1751" s="42">
        <f>IF(AND($B1751&lt;&gt;"",$C1751&lt;&gt;"",$B1751&lt;=$C1751),INDEX(Szabalyok!$C:$C,$N1751),"")</f>
        <v/>
      </c>
      <c r="P1751">
        <f>IF(D1751="",P1750,P1750+1)</f>
        <v/>
      </c>
    </row>
    <row r="1752">
      <c r="A1752">
        <f>IF(P1752=P1751,0,P1752)</f>
        <v/>
      </c>
      <c r="B1752" s="41">
        <f>IF($M1752&gt;300,"",IF(OR(INDEX(Bemenet!$E$2:$E$301,$M1752)="",INDEX(Bemenet!$F$2:$F$301,$M1752)=""),"",MAX(INDEX(Bemenet!$E$2:$E$301,$M1752),INDEX(Szabalyok!$A:$A,$N1752))))</f>
        <v/>
      </c>
      <c r="C1752" s="41">
        <f>IF($B1752="","",MIN(INDEX(Bemenet!$F$2:$F$301,$M1752),INDEX(Szabalyok!$B:$B,$N1752)))</f>
        <v/>
      </c>
      <c r="D1752" s="5">
        <f>IF(AND($B1752&lt;&gt;"",$C1752&lt;&gt;"",$B1752&lt;=$C1752),INDEX(Bemenet!$G$2:$G$301,$M1752),"")</f>
        <v/>
      </c>
      <c r="E1752" s="6">
        <f>IF(AND($B1752&lt;&gt;"",$C1752&lt;&gt;"",$B1752&lt;=$C1752),INDEX(Bemenet!$D$2:$D$301,$M1752),"")</f>
        <v/>
      </c>
      <c r="F1752" s="5">
        <f>IF(AND($B1752&lt;&gt;"",$C1752&lt;&gt;"",$B1752&lt;=$C1752),$C1752-$B1752+1,"")</f>
        <v/>
      </c>
      <c r="G1752" s="5">
        <f>IF($F1752="","",$F1752*$D1752)</f>
        <v/>
      </c>
      <c r="H1752" s="42">
        <f>IF($G1752="","",$O1752)</f>
        <v/>
      </c>
      <c r="I1752" s="5">
        <f>IF($G1752="","",$G1752*IF($H1752="",$O1752,$H1752)/100)</f>
        <v/>
      </c>
      <c r="J1752" s="5">
        <f>IF(OR($L1752="",NOT(COUNTIFS($L$2:$L1752,$L1752)=1)),"",SUMIFS($G:$G,$L:$L,$L1752))</f>
        <v/>
      </c>
      <c r="K1752" s="5">
        <f>IF(OR($L1752="",NOT(COUNTIFS($L$2:$L1752,$L1752)=1)),"",SUMIFS($I:$I,$L:$L,$L1752))</f>
        <v/>
      </c>
      <c r="L1752" s="6">
        <f>IF($B1752="","",YEAR($B1752))</f>
        <v/>
      </c>
      <c r="M1752" s="6">
        <f>INT((ROW()-2)/39)+1</f>
        <v/>
      </c>
      <c r="N1752" s="6">
        <f>MOD(ROW()-2,39)+2</f>
        <v/>
      </c>
      <c r="O1752" s="42">
        <f>IF(AND($B1752&lt;&gt;"",$C1752&lt;&gt;"",$B1752&lt;=$C1752),INDEX(Szabalyok!$C:$C,$N1752),"")</f>
        <v/>
      </c>
      <c r="P1752">
        <f>IF(D1752="",P1751,P1751+1)</f>
        <v/>
      </c>
    </row>
    <row r="1753">
      <c r="A1753">
        <f>IF(P1753=P1752,0,P1753)</f>
        <v/>
      </c>
      <c r="B1753" s="41">
        <f>IF($M1753&gt;300,"",IF(OR(INDEX(Bemenet!$E$2:$E$301,$M1753)="",INDEX(Bemenet!$F$2:$F$301,$M1753)=""),"",MAX(INDEX(Bemenet!$E$2:$E$301,$M1753),INDEX(Szabalyok!$A:$A,$N1753))))</f>
        <v/>
      </c>
      <c r="C1753" s="41">
        <f>IF($B1753="","",MIN(INDEX(Bemenet!$F$2:$F$301,$M1753),INDEX(Szabalyok!$B:$B,$N1753)))</f>
        <v/>
      </c>
      <c r="D1753" s="5">
        <f>IF(AND($B1753&lt;&gt;"",$C1753&lt;&gt;"",$B1753&lt;=$C1753),INDEX(Bemenet!$G$2:$G$301,$M1753),"")</f>
        <v/>
      </c>
      <c r="E1753" s="6">
        <f>IF(AND($B1753&lt;&gt;"",$C1753&lt;&gt;"",$B1753&lt;=$C1753),INDEX(Bemenet!$D$2:$D$301,$M1753),"")</f>
        <v/>
      </c>
      <c r="F1753" s="5">
        <f>IF(AND($B1753&lt;&gt;"",$C1753&lt;&gt;"",$B1753&lt;=$C1753),$C1753-$B1753+1,"")</f>
        <v/>
      </c>
      <c r="G1753" s="5">
        <f>IF($F1753="","",$F1753*$D1753)</f>
        <v/>
      </c>
      <c r="H1753" s="42">
        <f>IF($G1753="","",$O1753)</f>
        <v/>
      </c>
      <c r="I1753" s="5">
        <f>IF($G1753="","",$G1753*IF($H1753="",$O1753,$H1753)/100)</f>
        <v/>
      </c>
      <c r="J1753" s="5">
        <f>IF(OR($L1753="",NOT(COUNTIFS($L$2:$L1753,$L1753)=1)),"",SUMIFS($G:$G,$L:$L,$L1753))</f>
        <v/>
      </c>
      <c r="K1753" s="5">
        <f>IF(OR($L1753="",NOT(COUNTIFS($L$2:$L1753,$L1753)=1)),"",SUMIFS($I:$I,$L:$L,$L1753))</f>
        <v/>
      </c>
      <c r="L1753" s="6">
        <f>IF($B1753="","",YEAR($B1753))</f>
        <v/>
      </c>
      <c r="M1753" s="6">
        <f>INT((ROW()-2)/39)+1</f>
        <v/>
      </c>
      <c r="N1753" s="6">
        <f>MOD(ROW()-2,39)+2</f>
        <v/>
      </c>
      <c r="O1753" s="42">
        <f>IF(AND($B1753&lt;&gt;"",$C1753&lt;&gt;"",$B1753&lt;=$C1753),INDEX(Szabalyok!$C:$C,$N1753),"")</f>
        <v/>
      </c>
      <c r="P1753">
        <f>IF(D1753="",P1752,P1752+1)</f>
        <v/>
      </c>
    </row>
    <row r="1754">
      <c r="A1754">
        <f>IF(P1754=P1753,0,P1754)</f>
        <v/>
      </c>
      <c r="B1754" s="41">
        <f>IF($M1754&gt;300,"",IF(OR(INDEX(Bemenet!$E$2:$E$301,$M1754)="",INDEX(Bemenet!$F$2:$F$301,$M1754)=""),"",MAX(INDEX(Bemenet!$E$2:$E$301,$M1754),INDEX(Szabalyok!$A:$A,$N1754))))</f>
        <v/>
      </c>
      <c r="C1754" s="41">
        <f>IF($B1754="","",MIN(INDEX(Bemenet!$F$2:$F$301,$M1754),INDEX(Szabalyok!$B:$B,$N1754)))</f>
        <v/>
      </c>
      <c r="D1754" s="5">
        <f>IF(AND($B1754&lt;&gt;"",$C1754&lt;&gt;"",$B1754&lt;=$C1754),INDEX(Bemenet!$G$2:$G$301,$M1754),"")</f>
        <v/>
      </c>
      <c r="E1754" s="6">
        <f>IF(AND($B1754&lt;&gt;"",$C1754&lt;&gt;"",$B1754&lt;=$C1754),INDEX(Bemenet!$D$2:$D$301,$M1754),"")</f>
        <v/>
      </c>
      <c r="F1754" s="5">
        <f>IF(AND($B1754&lt;&gt;"",$C1754&lt;&gt;"",$B1754&lt;=$C1754),$C1754-$B1754+1,"")</f>
        <v/>
      </c>
      <c r="G1754" s="5">
        <f>IF($F1754="","",$F1754*$D1754)</f>
        <v/>
      </c>
      <c r="H1754" s="42">
        <f>IF($G1754="","",$O1754)</f>
        <v/>
      </c>
      <c r="I1754" s="5">
        <f>IF($G1754="","",$G1754*IF($H1754="",$O1754,$H1754)/100)</f>
        <v/>
      </c>
      <c r="J1754" s="5">
        <f>IF(OR($L1754="",NOT(COUNTIFS($L$2:$L1754,$L1754)=1)),"",SUMIFS($G:$G,$L:$L,$L1754))</f>
        <v/>
      </c>
      <c r="K1754" s="5">
        <f>IF(OR($L1754="",NOT(COUNTIFS($L$2:$L1754,$L1754)=1)),"",SUMIFS($I:$I,$L:$L,$L1754))</f>
        <v/>
      </c>
      <c r="L1754" s="6">
        <f>IF($B1754="","",YEAR($B1754))</f>
        <v/>
      </c>
      <c r="M1754" s="6">
        <f>INT((ROW()-2)/39)+1</f>
        <v/>
      </c>
      <c r="N1754" s="6">
        <f>MOD(ROW()-2,39)+2</f>
        <v/>
      </c>
      <c r="O1754" s="42">
        <f>IF(AND($B1754&lt;&gt;"",$C1754&lt;&gt;"",$B1754&lt;=$C1754),INDEX(Szabalyok!$C:$C,$N1754),"")</f>
        <v/>
      </c>
      <c r="P1754">
        <f>IF(D1754="",P1753,P1753+1)</f>
        <v/>
      </c>
    </row>
    <row r="1755">
      <c r="A1755">
        <f>IF(P1755=P1754,0,P1755)</f>
        <v/>
      </c>
      <c r="B1755" s="41">
        <f>IF($M1755&gt;300,"",IF(OR(INDEX(Bemenet!$E$2:$E$301,$M1755)="",INDEX(Bemenet!$F$2:$F$301,$M1755)=""),"",MAX(INDEX(Bemenet!$E$2:$E$301,$M1755),INDEX(Szabalyok!$A:$A,$N1755))))</f>
        <v/>
      </c>
      <c r="C1755" s="41">
        <f>IF($B1755="","",MIN(INDEX(Bemenet!$F$2:$F$301,$M1755),INDEX(Szabalyok!$B:$B,$N1755)))</f>
        <v/>
      </c>
      <c r="D1755" s="5">
        <f>IF(AND($B1755&lt;&gt;"",$C1755&lt;&gt;"",$B1755&lt;=$C1755),INDEX(Bemenet!$G$2:$G$301,$M1755),"")</f>
        <v/>
      </c>
      <c r="E1755" s="6">
        <f>IF(AND($B1755&lt;&gt;"",$C1755&lt;&gt;"",$B1755&lt;=$C1755),INDEX(Bemenet!$D$2:$D$301,$M1755),"")</f>
        <v/>
      </c>
      <c r="F1755" s="5">
        <f>IF(AND($B1755&lt;&gt;"",$C1755&lt;&gt;"",$B1755&lt;=$C1755),$C1755-$B1755+1,"")</f>
        <v/>
      </c>
      <c r="G1755" s="5">
        <f>IF($F1755="","",$F1755*$D1755)</f>
        <v/>
      </c>
      <c r="H1755" s="42">
        <f>IF($G1755="","",$O1755)</f>
        <v/>
      </c>
      <c r="I1755" s="5">
        <f>IF($G1755="","",$G1755*IF($H1755="",$O1755,$H1755)/100)</f>
        <v/>
      </c>
      <c r="J1755" s="5">
        <f>IF(OR($L1755="",NOT(COUNTIFS($L$2:$L1755,$L1755)=1)),"",SUMIFS($G:$G,$L:$L,$L1755))</f>
        <v/>
      </c>
      <c r="K1755" s="5">
        <f>IF(OR($L1755="",NOT(COUNTIFS($L$2:$L1755,$L1755)=1)),"",SUMIFS($I:$I,$L:$L,$L1755))</f>
        <v/>
      </c>
      <c r="L1755" s="6">
        <f>IF($B1755="","",YEAR($B1755))</f>
        <v/>
      </c>
      <c r="M1755" s="6">
        <f>INT((ROW()-2)/39)+1</f>
        <v/>
      </c>
      <c r="N1755" s="6">
        <f>MOD(ROW()-2,39)+2</f>
        <v/>
      </c>
      <c r="O1755" s="42">
        <f>IF(AND($B1755&lt;&gt;"",$C1755&lt;&gt;"",$B1755&lt;=$C1755),INDEX(Szabalyok!$C:$C,$N1755),"")</f>
        <v/>
      </c>
      <c r="P1755">
        <f>IF(D1755="",P1754,P1754+1)</f>
        <v/>
      </c>
    </row>
    <row r="1756">
      <c r="A1756">
        <f>IF(P1756=P1755,0,P1756)</f>
        <v/>
      </c>
      <c r="B1756" s="41">
        <f>IF($M1756&gt;300,"",IF(OR(INDEX(Bemenet!$E$2:$E$301,$M1756)="",INDEX(Bemenet!$F$2:$F$301,$M1756)=""),"",MAX(INDEX(Bemenet!$E$2:$E$301,$M1756),INDEX(Szabalyok!$A:$A,$N1756))))</f>
        <v/>
      </c>
      <c r="C1756" s="41">
        <f>IF($B1756="","",MIN(INDEX(Bemenet!$F$2:$F$301,$M1756),INDEX(Szabalyok!$B:$B,$N1756)))</f>
        <v/>
      </c>
      <c r="D1756" s="5">
        <f>IF(AND($B1756&lt;&gt;"",$C1756&lt;&gt;"",$B1756&lt;=$C1756),INDEX(Bemenet!$G$2:$G$301,$M1756),"")</f>
        <v/>
      </c>
      <c r="E1756" s="6">
        <f>IF(AND($B1756&lt;&gt;"",$C1756&lt;&gt;"",$B1756&lt;=$C1756),INDEX(Bemenet!$D$2:$D$301,$M1756),"")</f>
        <v/>
      </c>
      <c r="F1756" s="5">
        <f>IF(AND($B1756&lt;&gt;"",$C1756&lt;&gt;"",$B1756&lt;=$C1756),$C1756-$B1756+1,"")</f>
        <v/>
      </c>
      <c r="G1756" s="5">
        <f>IF($F1756="","",$F1756*$D1756)</f>
        <v/>
      </c>
      <c r="H1756" s="42">
        <f>IF($G1756="","",$O1756)</f>
        <v/>
      </c>
      <c r="I1756" s="5">
        <f>IF($G1756="","",$G1756*IF($H1756="",$O1756,$H1756)/100)</f>
        <v/>
      </c>
      <c r="J1756" s="5">
        <f>IF(OR($L1756="",NOT(COUNTIFS($L$2:$L1756,$L1756)=1)),"",SUMIFS($G:$G,$L:$L,$L1756))</f>
        <v/>
      </c>
      <c r="K1756" s="5">
        <f>IF(OR($L1756="",NOT(COUNTIFS($L$2:$L1756,$L1756)=1)),"",SUMIFS($I:$I,$L:$L,$L1756))</f>
        <v/>
      </c>
      <c r="L1756" s="6">
        <f>IF($B1756="","",YEAR($B1756))</f>
        <v/>
      </c>
      <c r="M1756" s="6">
        <f>INT((ROW()-2)/39)+1</f>
        <v/>
      </c>
      <c r="N1756" s="6">
        <f>MOD(ROW()-2,39)+2</f>
        <v/>
      </c>
      <c r="O1756" s="42">
        <f>IF(AND($B1756&lt;&gt;"",$C1756&lt;&gt;"",$B1756&lt;=$C1756),INDEX(Szabalyok!$C:$C,$N1756),"")</f>
        <v/>
      </c>
      <c r="P1756">
        <f>IF(D1756="",P1755,P1755+1)</f>
        <v/>
      </c>
    </row>
    <row r="1757">
      <c r="A1757">
        <f>IF(P1757=P1756,0,P1757)</f>
        <v/>
      </c>
      <c r="B1757" s="41">
        <f>IF($M1757&gt;300,"",IF(OR(INDEX(Bemenet!$E$2:$E$301,$M1757)="",INDEX(Bemenet!$F$2:$F$301,$M1757)=""),"",MAX(INDEX(Bemenet!$E$2:$E$301,$M1757),INDEX(Szabalyok!$A:$A,$N1757))))</f>
        <v/>
      </c>
      <c r="C1757" s="41">
        <f>IF($B1757="","",MIN(INDEX(Bemenet!$F$2:$F$301,$M1757),INDEX(Szabalyok!$B:$B,$N1757)))</f>
        <v/>
      </c>
      <c r="D1757" s="5">
        <f>IF(AND($B1757&lt;&gt;"",$C1757&lt;&gt;"",$B1757&lt;=$C1757),INDEX(Bemenet!$G$2:$G$301,$M1757),"")</f>
        <v/>
      </c>
      <c r="E1757" s="6">
        <f>IF(AND($B1757&lt;&gt;"",$C1757&lt;&gt;"",$B1757&lt;=$C1757),INDEX(Bemenet!$D$2:$D$301,$M1757),"")</f>
        <v/>
      </c>
      <c r="F1757" s="5">
        <f>IF(AND($B1757&lt;&gt;"",$C1757&lt;&gt;"",$B1757&lt;=$C1757),$C1757-$B1757+1,"")</f>
        <v/>
      </c>
      <c r="G1757" s="5">
        <f>IF($F1757="","",$F1757*$D1757)</f>
        <v/>
      </c>
      <c r="H1757" s="42">
        <f>IF($G1757="","",$O1757)</f>
        <v/>
      </c>
      <c r="I1757" s="5">
        <f>IF($G1757="","",$G1757*IF($H1757="",$O1757,$H1757)/100)</f>
        <v/>
      </c>
      <c r="J1757" s="5">
        <f>IF(OR($L1757="",NOT(COUNTIFS($L$2:$L1757,$L1757)=1)),"",SUMIFS($G:$G,$L:$L,$L1757))</f>
        <v/>
      </c>
      <c r="K1757" s="5">
        <f>IF(OR($L1757="",NOT(COUNTIFS($L$2:$L1757,$L1757)=1)),"",SUMIFS($I:$I,$L:$L,$L1757))</f>
        <v/>
      </c>
      <c r="L1757" s="6">
        <f>IF($B1757="","",YEAR($B1757))</f>
        <v/>
      </c>
      <c r="M1757" s="6">
        <f>INT((ROW()-2)/39)+1</f>
        <v/>
      </c>
      <c r="N1757" s="6">
        <f>MOD(ROW()-2,39)+2</f>
        <v/>
      </c>
      <c r="O1757" s="42">
        <f>IF(AND($B1757&lt;&gt;"",$C1757&lt;&gt;"",$B1757&lt;=$C1757),INDEX(Szabalyok!$C:$C,$N1757),"")</f>
        <v/>
      </c>
      <c r="P1757">
        <f>IF(D1757="",P1756,P1756+1)</f>
        <v/>
      </c>
    </row>
    <row r="1758">
      <c r="A1758">
        <f>IF(P1758=P1757,0,P1758)</f>
        <v/>
      </c>
      <c r="B1758" s="41">
        <f>IF($M1758&gt;300,"",IF(OR(INDEX(Bemenet!$E$2:$E$301,$M1758)="",INDEX(Bemenet!$F$2:$F$301,$M1758)=""),"",MAX(INDEX(Bemenet!$E$2:$E$301,$M1758),INDEX(Szabalyok!$A:$A,$N1758))))</f>
        <v/>
      </c>
      <c r="C1758" s="41">
        <f>IF($B1758="","",MIN(INDEX(Bemenet!$F$2:$F$301,$M1758),INDEX(Szabalyok!$B:$B,$N1758)))</f>
        <v/>
      </c>
      <c r="D1758" s="5">
        <f>IF(AND($B1758&lt;&gt;"",$C1758&lt;&gt;"",$B1758&lt;=$C1758),INDEX(Bemenet!$G$2:$G$301,$M1758),"")</f>
        <v/>
      </c>
      <c r="E1758" s="6">
        <f>IF(AND($B1758&lt;&gt;"",$C1758&lt;&gt;"",$B1758&lt;=$C1758),INDEX(Bemenet!$D$2:$D$301,$M1758),"")</f>
        <v/>
      </c>
      <c r="F1758" s="5">
        <f>IF(AND($B1758&lt;&gt;"",$C1758&lt;&gt;"",$B1758&lt;=$C1758),$C1758-$B1758+1,"")</f>
        <v/>
      </c>
      <c r="G1758" s="5">
        <f>IF($F1758="","",$F1758*$D1758)</f>
        <v/>
      </c>
      <c r="H1758" s="42">
        <f>IF($G1758="","",$O1758)</f>
        <v/>
      </c>
      <c r="I1758" s="5">
        <f>IF($G1758="","",$G1758*IF($H1758="",$O1758,$H1758)/100)</f>
        <v/>
      </c>
      <c r="J1758" s="5">
        <f>IF(OR($L1758="",NOT(COUNTIFS($L$2:$L1758,$L1758)=1)),"",SUMIFS($G:$G,$L:$L,$L1758))</f>
        <v/>
      </c>
      <c r="K1758" s="5">
        <f>IF(OR($L1758="",NOT(COUNTIFS($L$2:$L1758,$L1758)=1)),"",SUMIFS($I:$I,$L:$L,$L1758))</f>
        <v/>
      </c>
      <c r="L1758" s="6">
        <f>IF($B1758="","",YEAR($B1758))</f>
        <v/>
      </c>
      <c r="M1758" s="6">
        <f>INT((ROW()-2)/39)+1</f>
        <v/>
      </c>
      <c r="N1758" s="6">
        <f>MOD(ROW()-2,39)+2</f>
        <v/>
      </c>
      <c r="O1758" s="42">
        <f>IF(AND($B1758&lt;&gt;"",$C1758&lt;&gt;"",$B1758&lt;=$C1758),INDEX(Szabalyok!$C:$C,$N1758),"")</f>
        <v/>
      </c>
      <c r="P1758">
        <f>IF(D1758="",P1757,P1757+1)</f>
        <v/>
      </c>
    </row>
    <row r="1759">
      <c r="A1759">
        <f>IF(P1759=P1758,0,P1759)</f>
        <v/>
      </c>
      <c r="B1759" s="41">
        <f>IF($M1759&gt;300,"",IF(OR(INDEX(Bemenet!$E$2:$E$301,$M1759)="",INDEX(Bemenet!$F$2:$F$301,$M1759)=""),"",MAX(INDEX(Bemenet!$E$2:$E$301,$M1759),INDEX(Szabalyok!$A:$A,$N1759))))</f>
        <v/>
      </c>
      <c r="C1759" s="41">
        <f>IF($B1759="","",MIN(INDEX(Bemenet!$F$2:$F$301,$M1759),INDEX(Szabalyok!$B:$B,$N1759)))</f>
        <v/>
      </c>
      <c r="D1759" s="5">
        <f>IF(AND($B1759&lt;&gt;"",$C1759&lt;&gt;"",$B1759&lt;=$C1759),INDEX(Bemenet!$G$2:$G$301,$M1759),"")</f>
        <v/>
      </c>
      <c r="E1759" s="6">
        <f>IF(AND($B1759&lt;&gt;"",$C1759&lt;&gt;"",$B1759&lt;=$C1759),INDEX(Bemenet!$D$2:$D$301,$M1759),"")</f>
        <v/>
      </c>
      <c r="F1759" s="5">
        <f>IF(AND($B1759&lt;&gt;"",$C1759&lt;&gt;"",$B1759&lt;=$C1759),$C1759-$B1759+1,"")</f>
        <v/>
      </c>
      <c r="G1759" s="5">
        <f>IF($F1759="","",$F1759*$D1759)</f>
        <v/>
      </c>
      <c r="H1759" s="42">
        <f>IF($G1759="","",$O1759)</f>
        <v/>
      </c>
      <c r="I1759" s="5">
        <f>IF($G1759="","",$G1759*IF($H1759="",$O1759,$H1759)/100)</f>
        <v/>
      </c>
      <c r="J1759" s="5">
        <f>IF(OR($L1759="",NOT(COUNTIFS($L$2:$L1759,$L1759)=1)),"",SUMIFS($G:$G,$L:$L,$L1759))</f>
        <v/>
      </c>
      <c r="K1759" s="5">
        <f>IF(OR($L1759="",NOT(COUNTIFS($L$2:$L1759,$L1759)=1)),"",SUMIFS($I:$I,$L:$L,$L1759))</f>
        <v/>
      </c>
      <c r="L1759" s="6">
        <f>IF($B1759="","",YEAR($B1759))</f>
        <v/>
      </c>
      <c r="M1759" s="6">
        <f>INT((ROW()-2)/39)+1</f>
        <v/>
      </c>
      <c r="N1759" s="6">
        <f>MOD(ROW()-2,39)+2</f>
        <v/>
      </c>
      <c r="O1759" s="42">
        <f>IF(AND($B1759&lt;&gt;"",$C1759&lt;&gt;"",$B1759&lt;=$C1759),INDEX(Szabalyok!$C:$C,$N1759),"")</f>
        <v/>
      </c>
      <c r="P1759">
        <f>IF(D1759="",P1758,P1758+1)</f>
        <v/>
      </c>
    </row>
    <row r="1760">
      <c r="A1760">
        <f>IF(P1760=P1759,0,P1760)</f>
        <v/>
      </c>
      <c r="B1760" s="41">
        <f>IF($M1760&gt;300,"",IF(OR(INDEX(Bemenet!$E$2:$E$301,$M1760)="",INDEX(Bemenet!$F$2:$F$301,$M1760)=""),"",MAX(INDEX(Bemenet!$E$2:$E$301,$M1760),INDEX(Szabalyok!$A:$A,$N1760))))</f>
        <v/>
      </c>
      <c r="C1760" s="41">
        <f>IF($B1760="","",MIN(INDEX(Bemenet!$F$2:$F$301,$M1760),INDEX(Szabalyok!$B:$B,$N1760)))</f>
        <v/>
      </c>
      <c r="D1760" s="5">
        <f>IF(AND($B1760&lt;&gt;"",$C1760&lt;&gt;"",$B1760&lt;=$C1760),INDEX(Bemenet!$G$2:$G$301,$M1760),"")</f>
        <v/>
      </c>
      <c r="E1760" s="6">
        <f>IF(AND($B1760&lt;&gt;"",$C1760&lt;&gt;"",$B1760&lt;=$C1760),INDEX(Bemenet!$D$2:$D$301,$M1760),"")</f>
        <v/>
      </c>
      <c r="F1760" s="5">
        <f>IF(AND($B1760&lt;&gt;"",$C1760&lt;&gt;"",$B1760&lt;=$C1760),$C1760-$B1760+1,"")</f>
        <v/>
      </c>
      <c r="G1760" s="5">
        <f>IF($F1760="","",$F1760*$D1760)</f>
        <v/>
      </c>
      <c r="H1760" s="42">
        <f>IF($G1760="","",$O1760)</f>
        <v/>
      </c>
      <c r="I1760" s="5">
        <f>IF($G1760="","",$G1760*IF($H1760="",$O1760,$H1760)/100)</f>
        <v/>
      </c>
      <c r="J1760" s="5">
        <f>IF(OR($L1760="",NOT(COUNTIFS($L$2:$L1760,$L1760)=1)),"",SUMIFS($G:$G,$L:$L,$L1760))</f>
        <v/>
      </c>
      <c r="K1760" s="5">
        <f>IF(OR($L1760="",NOT(COUNTIFS($L$2:$L1760,$L1760)=1)),"",SUMIFS($I:$I,$L:$L,$L1760))</f>
        <v/>
      </c>
      <c r="L1760" s="6">
        <f>IF($B1760="","",YEAR($B1760))</f>
        <v/>
      </c>
      <c r="M1760" s="6">
        <f>INT((ROW()-2)/39)+1</f>
        <v/>
      </c>
      <c r="N1760" s="6">
        <f>MOD(ROW()-2,39)+2</f>
        <v/>
      </c>
      <c r="O1760" s="42">
        <f>IF(AND($B1760&lt;&gt;"",$C1760&lt;&gt;"",$B1760&lt;=$C1760),INDEX(Szabalyok!$C:$C,$N1760),"")</f>
        <v/>
      </c>
      <c r="P1760">
        <f>IF(D1760="",P1759,P1759+1)</f>
        <v/>
      </c>
    </row>
    <row r="1761">
      <c r="A1761">
        <f>IF(P1761=P1760,0,P1761)</f>
        <v/>
      </c>
      <c r="B1761" s="41">
        <f>IF($M1761&gt;300,"",IF(OR(INDEX(Bemenet!$E$2:$E$301,$M1761)="",INDEX(Bemenet!$F$2:$F$301,$M1761)=""),"",MAX(INDEX(Bemenet!$E$2:$E$301,$M1761),INDEX(Szabalyok!$A:$A,$N1761))))</f>
        <v/>
      </c>
      <c r="C1761" s="41">
        <f>IF($B1761="","",MIN(INDEX(Bemenet!$F$2:$F$301,$M1761),INDEX(Szabalyok!$B:$B,$N1761)))</f>
        <v/>
      </c>
      <c r="D1761" s="5">
        <f>IF(AND($B1761&lt;&gt;"",$C1761&lt;&gt;"",$B1761&lt;=$C1761),INDEX(Bemenet!$G$2:$G$301,$M1761),"")</f>
        <v/>
      </c>
      <c r="E1761" s="6">
        <f>IF(AND($B1761&lt;&gt;"",$C1761&lt;&gt;"",$B1761&lt;=$C1761),INDEX(Bemenet!$D$2:$D$301,$M1761),"")</f>
        <v/>
      </c>
      <c r="F1761" s="5">
        <f>IF(AND($B1761&lt;&gt;"",$C1761&lt;&gt;"",$B1761&lt;=$C1761),$C1761-$B1761+1,"")</f>
        <v/>
      </c>
      <c r="G1761" s="5">
        <f>IF($F1761="","",$F1761*$D1761)</f>
        <v/>
      </c>
      <c r="H1761" s="42">
        <f>IF($G1761="","",$O1761)</f>
        <v/>
      </c>
      <c r="I1761" s="5">
        <f>IF($G1761="","",$G1761*IF($H1761="",$O1761,$H1761)/100)</f>
        <v/>
      </c>
      <c r="J1761" s="5">
        <f>IF(OR($L1761="",NOT(COUNTIFS($L$2:$L1761,$L1761)=1)),"",SUMIFS($G:$G,$L:$L,$L1761))</f>
        <v/>
      </c>
      <c r="K1761" s="5">
        <f>IF(OR($L1761="",NOT(COUNTIFS($L$2:$L1761,$L1761)=1)),"",SUMIFS($I:$I,$L:$L,$L1761))</f>
        <v/>
      </c>
      <c r="L1761" s="6">
        <f>IF($B1761="","",YEAR($B1761))</f>
        <v/>
      </c>
      <c r="M1761" s="6">
        <f>INT((ROW()-2)/39)+1</f>
        <v/>
      </c>
      <c r="N1761" s="6">
        <f>MOD(ROW()-2,39)+2</f>
        <v/>
      </c>
      <c r="O1761" s="42">
        <f>IF(AND($B1761&lt;&gt;"",$C1761&lt;&gt;"",$B1761&lt;=$C1761),INDEX(Szabalyok!$C:$C,$N1761),"")</f>
        <v/>
      </c>
      <c r="P1761">
        <f>IF(D1761="",P1760,P1760+1)</f>
        <v/>
      </c>
    </row>
    <row r="1762">
      <c r="A1762">
        <f>IF(P1762=P1761,0,P1762)</f>
        <v/>
      </c>
      <c r="B1762" s="41">
        <f>IF($M1762&gt;300,"",IF(OR(INDEX(Bemenet!$E$2:$E$301,$M1762)="",INDEX(Bemenet!$F$2:$F$301,$M1762)=""),"",MAX(INDEX(Bemenet!$E$2:$E$301,$M1762),INDEX(Szabalyok!$A:$A,$N1762))))</f>
        <v/>
      </c>
      <c r="C1762" s="41">
        <f>IF($B1762="","",MIN(INDEX(Bemenet!$F$2:$F$301,$M1762),INDEX(Szabalyok!$B:$B,$N1762)))</f>
        <v/>
      </c>
      <c r="D1762" s="5">
        <f>IF(AND($B1762&lt;&gt;"",$C1762&lt;&gt;"",$B1762&lt;=$C1762),INDEX(Bemenet!$G$2:$G$301,$M1762),"")</f>
        <v/>
      </c>
      <c r="E1762" s="6">
        <f>IF(AND($B1762&lt;&gt;"",$C1762&lt;&gt;"",$B1762&lt;=$C1762),INDEX(Bemenet!$D$2:$D$301,$M1762),"")</f>
        <v/>
      </c>
      <c r="F1762" s="5">
        <f>IF(AND($B1762&lt;&gt;"",$C1762&lt;&gt;"",$B1762&lt;=$C1762),$C1762-$B1762+1,"")</f>
        <v/>
      </c>
      <c r="G1762" s="5">
        <f>IF($F1762="","",$F1762*$D1762)</f>
        <v/>
      </c>
      <c r="H1762" s="42">
        <f>IF($G1762="","",$O1762)</f>
        <v/>
      </c>
      <c r="I1762" s="5">
        <f>IF($G1762="","",$G1762*IF($H1762="",$O1762,$H1762)/100)</f>
        <v/>
      </c>
      <c r="J1762" s="5">
        <f>IF(OR($L1762="",NOT(COUNTIFS($L$2:$L1762,$L1762)=1)),"",SUMIFS($G:$G,$L:$L,$L1762))</f>
        <v/>
      </c>
      <c r="K1762" s="5">
        <f>IF(OR($L1762="",NOT(COUNTIFS($L$2:$L1762,$L1762)=1)),"",SUMIFS($I:$I,$L:$L,$L1762))</f>
        <v/>
      </c>
      <c r="L1762" s="6">
        <f>IF($B1762="","",YEAR($B1762))</f>
        <v/>
      </c>
      <c r="M1762" s="6">
        <f>INT((ROW()-2)/39)+1</f>
        <v/>
      </c>
      <c r="N1762" s="6">
        <f>MOD(ROW()-2,39)+2</f>
        <v/>
      </c>
      <c r="O1762" s="42">
        <f>IF(AND($B1762&lt;&gt;"",$C1762&lt;&gt;"",$B1762&lt;=$C1762),INDEX(Szabalyok!$C:$C,$N1762),"")</f>
        <v/>
      </c>
      <c r="P1762">
        <f>IF(D1762="",P1761,P1761+1)</f>
        <v/>
      </c>
    </row>
    <row r="1763">
      <c r="A1763">
        <f>IF(P1763=P1762,0,P1763)</f>
        <v/>
      </c>
      <c r="B1763" s="41">
        <f>IF($M1763&gt;300,"",IF(OR(INDEX(Bemenet!$E$2:$E$301,$M1763)="",INDEX(Bemenet!$F$2:$F$301,$M1763)=""),"",MAX(INDEX(Bemenet!$E$2:$E$301,$M1763),INDEX(Szabalyok!$A:$A,$N1763))))</f>
        <v/>
      </c>
      <c r="C1763" s="41">
        <f>IF($B1763="","",MIN(INDEX(Bemenet!$F$2:$F$301,$M1763),INDEX(Szabalyok!$B:$B,$N1763)))</f>
        <v/>
      </c>
      <c r="D1763" s="5">
        <f>IF(AND($B1763&lt;&gt;"",$C1763&lt;&gt;"",$B1763&lt;=$C1763),INDEX(Bemenet!$G$2:$G$301,$M1763),"")</f>
        <v/>
      </c>
      <c r="E1763" s="6">
        <f>IF(AND($B1763&lt;&gt;"",$C1763&lt;&gt;"",$B1763&lt;=$C1763),INDEX(Bemenet!$D$2:$D$301,$M1763),"")</f>
        <v/>
      </c>
      <c r="F1763" s="5">
        <f>IF(AND($B1763&lt;&gt;"",$C1763&lt;&gt;"",$B1763&lt;=$C1763),$C1763-$B1763+1,"")</f>
        <v/>
      </c>
      <c r="G1763" s="5">
        <f>IF($F1763="","",$F1763*$D1763)</f>
        <v/>
      </c>
      <c r="H1763" s="42">
        <f>IF($G1763="","",$O1763)</f>
        <v/>
      </c>
      <c r="I1763" s="5">
        <f>IF($G1763="","",$G1763*IF($H1763="",$O1763,$H1763)/100)</f>
        <v/>
      </c>
      <c r="J1763" s="5">
        <f>IF(OR($L1763="",NOT(COUNTIFS($L$2:$L1763,$L1763)=1)),"",SUMIFS($G:$G,$L:$L,$L1763))</f>
        <v/>
      </c>
      <c r="K1763" s="5">
        <f>IF(OR($L1763="",NOT(COUNTIFS($L$2:$L1763,$L1763)=1)),"",SUMIFS($I:$I,$L:$L,$L1763))</f>
        <v/>
      </c>
      <c r="L1763" s="6">
        <f>IF($B1763="","",YEAR($B1763))</f>
        <v/>
      </c>
      <c r="M1763" s="6">
        <f>INT((ROW()-2)/39)+1</f>
        <v/>
      </c>
      <c r="N1763" s="6">
        <f>MOD(ROW()-2,39)+2</f>
        <v/>
      </c>
      <c r="O1763" s="42">
        <f>IF(AND($B1763&lt;&gt;"",$C1763&lt;&gt;"",$B1763&lt;=$C1763),INDEX(Szabalyok!$C:$C,$N1763),"")</f>
        <v/>
      </c>
      <c r="P1763">
        <f>IF(D1763="",P1762,P1762+1)</f>
        <v/>
      </c>
    </row>
    <row r="1764">
      <c r="A1764">
        <f>IF(P1764=P1763,0,P1764)</f>
        <v/>
      </c>
      <c r="B1764" s="41">
        <f>IF($M1764&gt;300,"",IF(OR(INDEX(Bemenet!$E$2:$E$301,$M1764)="",INDEX(Bemenet!$F$2:$F$301,$M1764)=""),"",MAX(INDEX(Bemenet!$E$2:$E$301,$M1764),INDEX(Szabalyok!$A:$A,$N1764))))</f>
        <v/>
      </c>
      <c r="C1764" s="41">
        <f>IF($B1764="","",MIN(INDEX(Bemenet!$F$2:$F$301,$M1764),INDEX(Szabalyok!$B:$B,$N1764)))</f>
        <v/>
      </c>
      <c r="D1764" s="5">
        <f>IF(AND($B1764&lt;&gt;"",$C1764&lt;&gt;"",$B1764&lt;=$C1764),INDEX(Bemenet!$G$2:$G$301,$M1764),"")</f>
        <v/>
      </c>
      <c r="E1764" s="6">
        <f>IF(AND($B1764&lt;&gt;"",$C1764&lt;&gt;"",$B1764&lt;=$C1764),INDEX(Bemenet!$D$2:$D$301,$M1764),"")</f>
        <v/>
      </c>
      <c r="F1764" s="5">
        <f>IF(AND($B1764&lt;&gt;"",$C1764&lt;&gt;"",$B1764&lt;=$C1764),$C1764-$B1764+1,"")</f>
        <v/>
      </c>
      <c r="G1764" s="5">
        <f>IF($F1764="","",$F1764*$D1764)</f>
        <v/>
      </c>
      <c r="H1764" s="42">
        <f>IF($G1764="","",$O1764)</f>
        <v/>
      </c>
      <c r="I1764" s="5">
        <f>IF($G1764="","",$G1764*IF($H1764="",$O1764,$H1764)/100)</f>
        <v/>
      </c>
      <c r="J1764" s="5">
        <f>IF(OR($L1764="",NOT(COUNTIFS($L$2:$L1764,$L1764)=1)),"",SUMIFS($G:$G,$L:$L,$L1764))</f>
        <v/>
      </c>
      <c r="K1764" s="5">
        <f>IF(OR($L1764="",NOT(COUNTIFS($L$2:$L1764,$L1764)=1)),"",SUMIFS($I:$I,$L:$L,$L1764))</f>
        <v/>
      </c>
      <c r="L1764" s="6">
        <f>IF($B1764="","",YEAR($B1764))</f>
        <v/>
      </c>
      <c r="M1764" s="6">
        <f>INT((ROW()-2)/39)+1</f>
        <v/>
      </c>
      <c r="N1764" s="6">
        <f>MOD(ROW()-2,39)+2</f>
        <v/>
      </c>
      <c r="O1764" s="42">
        <f>IF(AND($B1764&lt;&gt;"",$C1764&lt;&gt;"",$B1764&lt;=$C1764),INDEX(Szabalyok!$C:$C,$N1764),"")</f>
        <v/>
      </c>
      <c r="P1764">
        <f>IF(D1764="",P1763,P1763+1)</f>
        <v/>
      </c>
    </row>
    <row r="1765">
      <c r="A1765">
        <f>IF(P1765=P1764,0,P1765)</f>
        <v/>
      </c>
      <c r="B1765" s="41">
        <f>IF($M1765&gt;300,"",IF(OR(INDEX(Bemenet!$E$2:$E$301,$M1765)="",INDEX(Bemenet!$F$2:$F$301,$M1765)=""),"",MAX(INDEX(Bemenet!$E$2:$E$301,$M1765),INDEX(Szabalyok!$A:$A,$N1765))))</f>
        <v/>
      </c>
      <c r="C1765" s="41">
        <f>IF($B1765="","",MIN(INDEX(Bemenet!$F$2:$F$301,$M1765),INDEX(Szabalyok!$B:$B,$N1765)))</f>
        <v/>
      </c>
      <c r="D1765" s="5">
        <f>IF(AND($B1765&lt;&gt;"",$C1765&lt;&gt;"",$B1765&lt;=$C1765),INDEX(Bemenet!$G$2:$G$301,$M1765),"")</f>
        <v/>
      </c>
      <c r="E1765" s="6">
        <f>IF(AND($B1765&lt;&gt;"",$C1765&lt;&gt;"",$B1765&lt;=$C1765),INDEX(Bemenet!$D$2:$D$301,$M1765),"")</f>
        <v/>
      </c>
      <c r="F1765" s="5">
        <f>IF(AND($B1765&lt;&gt;"",$C1765&lt;&gt;"",$B1765&lt;=$C1765),$C1765-$B1765+1,"")</f>
        <v/>
      </c>
      <c r="G1765" s="5">
        <f>IF($F1765="","",$F1765*$D1765)</f>
        <v/>
      </c>
      <c r="H1765" s="42">
        <f>IF($G1765="","",$O1765)</f>
        <v/>
      </c>
      <c r="I1765" s="5">
        <f>IF($G1765="","",$G1765*IF($H1765="",$O1765,$H1765)/100)</f>
        <v/>
      </c>
      <c r="J1765" s="5">
        <f>IF(OR($L1765="",NOT(COUNTIFS($L$2:$L1765,$L1765)=1)),"",SUMIFS($G:$G,$L:$L,$L1765))</f>
        <v/>
      </c>
      <c r="K1765" s="5">
        <f>IF(OR($L1765="",NOT(COUNTIFS($L$2:$L1765,$L1765)=1)),"",SUMIFS($I:$I,$L:$L,$L1765))</f>
        <v/>
      </c>
      <c r="L1765" s="6">
        <f>IF($B1765="","",YEAR($B1765))</f>
        <v/>
      </c>
      <c r="M1765" s="6">
        <f>INT((ROW()-2)/39)+1</f>
        <v/>
      </c>
      <c r="N1765" s="6">
        <f>MOD(ROW()-2,39)+2</f>
        <v/>
      </c>
      <c r="O1765" s="42">
        <f>IF(AND($B1765&lt;&gt;"",$C1765&lt;&gt;"",$B1765&lt;=$C1765),INDEX(Szabalyok!$C:$C,$N1765),"")</f>
        <v/>
      </c>
      <c r="P1765">
        <f>IF(D1765="",P1764,P1764+1)</f>
        <v/>
      </c>
    </row>
    <row r="1766">
      <c r="A1766">
        <f>IF(P1766=P1765,0,P1766)</f>
        <v/>
      </c>
      <c r="B1766" s="41">
        <f>IF($M1766&gt;300,"",IF(OR(INDEX(Bemenet!$E$2:$E$301,$M1766)="",INDEX(Bemenet!$F$2:$F$301,$M1766)=""),"",MAX(INDEX(Bemenet!$E$2:$E$301,$M1766),INDEX(Szabalyok!$A:$A,$N1766))))</f>
        <v/>
      </c>
      <c r="C1766" s="41">
        <f>IF($B1766="","",MIN(INDEX(Bemenet!$F$2:$F$301,$M1766),INDEX(Szabalyok!$B:$B,$N1766)))</f>
        <v/>
      </c>
      <c r="D1766" s="5">
        <f>IF(AND($B1766&lt;&gt;"",$C1766&lt;&gt;"",$B1766&lt;=$C1766),INDEX(Bemenet!$G$2:$G$301,$M1766),"")</f>
        <v/>
      </c>
      <c r="E1766" s="6">
        <f>IF(AND($B1766&lt;&gt;"",$C1766&lt;&gt;"",$B1766&lt;=$C1766),INDEX(Bemenet!$D$2:$D$301,$M1766),"")</f>
        <v/>
      </c>
      <c r="F1766" s="5">
        <f>IF(AND($B1766&lt;&gt;"",$C1766&lt;&gt;"",$B1766&lt;=$C1766),$C1766-$B1766+1,"")</f>
        <v/>
      </c>
      <c r="G1766" s="5">
        <f>IF($F1766="","",$F1766*$D1766)</f>
        <v/>
      </c>
      <c r="H1766" s="42">
        <f>IF($G1766="","",$O1766)</f>
        <v/>
      </c>
      <c r="I1766" s="5">
        <f>IF($G1766="","",$G1766*IF($H1766="",$O1766,$H1766)/100)</f>
        <v/>
      </c>
      <c r="J1766" s="5">
        <f>IF(OR($L1766="",NOT(COUNTIFS($L$2:$L1766,$L1766)=1)),"",SUMIFS($G:$G,$L:$L,$L1766))</f>
        <v/>
      </c>
      <c r="K1766" s="5">
        <f>IF(OR($L1766="",NOT(COUNTIFS($L$2:$L1766,$L1766)=1)),"",SUMIFS($I:$I,$L:$L,$L1766))</f>
        <v/>
      </c>
      <c r="L1766" s="6">
        <f>IF($B1766="","",YEAR($B1766))</f>
        <v/>
      </c>
      <c r="M1766" s="6">
        <f>INT((ROW()-2)/39)+1</f>
        <v/>
      </c>
      <c r="N1766" s="6">
        <f>MOD(ROW()-2,39)+2</f>
        <v/>
      </c>
      <c r="O1766" s="42">
        <f>IF(AND($B1766&lt;&gt;"",$C1766&lt;&gt;"",$B1766&lt;=$C1766),INDEX(Szabalyok!$C:$C,$N1766),"")</f>
        <v/>
      </c>
      <c r="P1766">
        <f>IF(D1766="",P1765,P1765+1)</f>
        <v/>
      </c>
    </row>
    <row r="1767">
      <c r="A1767">
        <f>IF(P1767=P1766,0,P1767)</f>
        <v/>
      </c>
      <c r="B1767" s="41">
        <f>IF($M1767&gt;300,"",IF(OR(INDEX(Bemenet!$E$2:$E$301,$M1767)="",INDEX(Bemenet!$F$2:$F$301,$M1767)=""),"",MAX(INDEX(Bemenet!$E$2:$E$301,$M1767),INDEX(Szabalyok!$A:$A,$N1767))))</f>
        <v/>
      </c>
      <c r="C1767" s="41">
        <f>IF($B1767="","",MIN(INDEX(Bemenet!$F$2:$F$301,$M1767),INDEX(Szabalyok!$B:$B,$N1767)))</f>
        <v/>
      </c>
      <c r="D1767" s="5">
        <f>IF(AND($B1767&lt;&gt;"",$C1767&lt;&gt;"",$B1767&lt;=$C1767),INDEX(Bemenet!$G$2:$G$301,$M1767),"")</f>
        <v/>
      </c>
      <c r="E1767" s="6">
        <f>IF(AND($B1767&lt;&gt;"",$C1767&lt;&gt;"",$B1767&lt;=$C1767),INDEX(Bemenet!$D$2:$D$301,$M1767),"")</f>
        <v/>
      </c>
      <c r="F1767" s="5">
        <f>IF(AND($B1767&lt;&gt;"",$C1767&lt;&gt;"",$B1767&lt;=$C1767),$C1767-$B1767+1,"")</f>
        <v/>
      </c>
      <c r="G1767" s="5">
        <f>IF($F1767="","",$F1767*$D1767)</f>
        <v/>
      </c>
      <c r="H1767" s="42">
        <f>IF($G1767="","",$O1767)</f>
        <v/>
      </c>
      <c r="I1767" s="5">
        <f>IF($G1767="","",$G1767*IF($H1767="",$O1767,$H1767)/100)</f>
        <v/>
      </c>
      <c r="J1767" s="5">
        <f>IF(OR($L1767="",NOT(COUNTIFS($L$2:$L1767,$L1767)=1)),"",SUMIFS($G:$G,$L:$L,$L1767))</f>
        <v/>
      </c>
      <c r="K1767" s="5">
        <f>IF(OR($L1767="",NOT(COUNTIFS($L$2:$L1767,$L1767)=1)),"",SUMIFS($I:$I,$L:$L,$L1767))</f>
        <v/>
      </c>
      <c r="L1767" s="6">
        <f>IF($B1767="","",YEAR($B1767))</f>
        <v/>
      </c>
      <c r="M1767" s="6">
        <f>INT((ROW()-2)/39)+1</f>
        <v/>
      </c>
      <c r="N1767" s="6">
        <f>MOD(ROW()-2,39)+2</f>
        <v/>
      </c>
      <c r="O1767" s="42">
        <f>IF(AND($B1767&lt;&gt;"",$C1767&lt;&gt;"",$B1767&lt;=$C1767),INDEX(Szabalyok!$C:$C,$N1767),"")</f>
        <v/>
      </c>
      <c r="P1767">
        <f>IF(D1767="",P1766,P1766+1)</f>
        <v/>
      </c>
    </row>
    <row r="1768">
      <c r="A1768">
        <f>IF(P1768=P1767,0,P1768)</f>
        <v/>
      </c>
      <c r="B1768" s="41">
        <f>IF($M1768&gt;300,"",IF(OR(INDEX(Bemenet!$E$2:$E$301,$M1768)="",INDEX(Bemenet!$F$2:$F$301,$M1768)=""),"",MAX(INDEX(Bemenet!$E$2:$E$301,$M1768),INDEX(Szabalyok!$A:$A,$N1768))))</f>
        <v/>
      </c>
      <c r="C1768" s="41">
        <f>IF($B1768="","",MIN(INDEX(Bemenet!$F$2:$F$301,$M1768),INDEX(Szabalyok!$B:$B,$N1768)))</f>
        <v/>
      </c>
      <c r="D1768" s="5">
        <f>IF(AND($B1768&lt;&gt;"",$C1768&lt;&gt;"",$B1768&lt;=$C1768),INDEX(Bemenet!$G$2:$G$301,$M1768),"")</f>
        <v/>
      </c>
      <c r="E1768" s="6">
        <f>IF(AND($B1768&lt;&gt;"",$C1768&lt;&gt;"",$B1768&lt;=$C1768),INDEX(Bemenet!$D$2:$D$301,$M1768),"")</f>
        <v/>
      </c>
      <c r="F1768" s="5">
        <f>IF(AND($B1768&lt;&gt;"",$C1768&lt;&gt;"",$B1768&lt;=$C1768),$C1768-$B1768+1,"")</f>
        <v/>
      </c>
      <c r="G1768" s="5">
        <f>IF($F1768="","",$F1768*$D1768)</f>
        <v/>
      </c>
      <c r="H1768" s="42">
        <f>IF($G1768="","",$O1768)</f>
        <v/>
      </c>
      <c r="I1768" s="5">
        <f>IF($G1768="","",$G1768*IF($H1768="",$O1768,$H1768)/100)</f>
        <v/>
      </c>
      <c r="J1768" s="5">
        <f>IF(OR($L1768="",NOT(COUNTIFS($L$2:$L1768,$L1768)=1)),"",SUMIFS($G:$G,$L:$L,$L1768))</f>
        <v/>
      </c>
      <c r="K1768" s="5">
        <f>IF(OR($L1768="",NOT(COUNTIFS($L$2:$L1768,$L1768)=1)),"",SUMIFS($I:$I,$L:$L,$L1768))</f>
        <v/>
      </c>
      <c r="L1768" s="6">
        <f>IF($B1768="","",YEAR($B1768))</f>
        <v/>
      </c>
      <c r="M1768" s="6">
        <f>INT((ROW()-2)/39)+1</f>
        <v/>
      </c>
      <c r="N1768" s="6">
        <f>MOD(ROW()-2,39)+2</f>
        <v/>
      </c>
      <c r="O1768" s="42">
        <f>IF(AND($B1768&lt;&gt;"",$C1768&lt;&gt;"",$B1768&lt;=$C1768),INDEX(Szabalyok!$C:$C,$N1768),"")</f>
        <v/>
      </c>
      <c r="P1768">
        <f>IF(D1768="",P1767,P1767+1)</f>
        <v/>
      </c>
    </row>
    <row r="1769">
      <c r="A1769">
        <f>IF(P1769=P1768,0,P1769)</f>
        <v/>
      </c>
      <c r="B1769" s="41">
        <f>IF($M1769&gt;300,"",IF(OR(INDEX(Bemenet!$E$2:$E$301,$M1769)="",INDEX(Bemenet!$F$2:$F$301,$M1769)=""),"",MAX(INDEX(Bemenet!$E$2:$E$301,$M1769),INDEX(Szabalyok!$A:$A,$N1769))))</f>
        <v/>
      </c>
      <c r="C1769" s="41">
        <f>IF($B1769="","",MIN(INDEX(Bemenet!$F$2:$F$301,$M1769),INDEX(Szabalyok!$B:$B,$N1769)))</f>
        <v/>
      </c>
      <c r="D1769" s="5">
        <f>IF(AND($B1769&lt;&gt;"",$C1769&lt;&gt;"",$B1769&lt;=$C1769),INDEX(Bemenet!$G$2:$G$301,$M1769),"")</f>
        <v/>
      </c>
      <c r="E1769" s="6">
        <f>IF(AND($B1769&lt;&gt;"",$C1769&lt;&gt;"",$B1769&lt;=$C1769),INDEX(Bemenet!$D$2:$D$301,$M1769),"")</f>
        <v/>
      </c>
      <c r="F1769" s="5">
        <f>IF(AND($B1769&lt;&gt;"",$C1769&lt;&gt;"",$B1769&lt;=$C1769),$C1769-$B1769+1,"")</f>
        <v/>
      </c>
      <c r="G1769" s="5">
        <f>IF($F1769="","",$F1769*$D1769)</f>
        <v/>
      </c>
      <c r="H1769" s="42">
        <f>IF($G1769="","",$O1769)</f>
        <v/>
      </c>
      <c r="I1769" s="5">
        <f>IF($G1769="","",$G1769*IF($H1769="",$O1769,$H1769)/100)</f>
        <v/>
      </c>
      <c r="J1769" s="5">
        <f>IF(OR($L1769="",NOT(COUNTIFS($L$2:$L1769,$L1769)=1)),"",SUMIFS($G:$G,$L:$L,$L1769))</f>
        <v/>
      </c>
      <c r="K1769" s="5">
        <f>IF(OR($L1769="",NOT(COUNTIFS($L$2:$L1769,$L1769)=1)),"",SUMIFS($I:$I,$L:$L,$L1769))</f>
        <v/>
      </c>
      <c r="L1769" s="6">
        <f>IF($B1769="","",YEAR($B1769))</f>
        <v/>
      </c>
      <c r="M1769" s="6">
        <f>INT((ROW()-2)/39)+1</f>
        <v/>
      </c>
      <c r="N1769" s="6">
        <f>MOD(ROW()-2,39)+2</f>
        <v/>
      </c>
      <c r="O1769" s="42">
        <f>IF(AND($B1769&lt;&gt;"",$C1769&lt;&gt;"",$B1769&lt;=$C1769),INDEX(Szabalyok!$C:$C,$N1769),"")</f>
        <v/>
      </c>
      <c r="P1769">
        <f>IF(D1769="",P1768,P1768+1)</f>
        <v/>
      </c>
    </row>
    <row r="1770">
      <c r="A1770">
        <f>IF(P1770=P1769,0,P1770)</f>
        <v/>
      </c>
      <c r="B1770" s="41">
        <f>IF($M1770&gt;300,"",IF(OR(INDEX(Bemenet!$E$2:$E$301,$M1770)="",INDEX(Bemenet!$F$2:$F$301,$M1770)=""),"",MAX(INDEX(Bemenet!$E$2:$E$301,$M1770),INDEX(Szabalyok!$A:$A,$N1770))))</f>
        <v/>
      </c>
      <c r="C1770" s="41">
        <f>IF($B1770="","",MIN(INDEX(Bemenet!$F$2:$F$301,$M1770),INDEX(Szabalyok!$B:$B,$N1770)))</f>
        <v/>
      </c>
      <c r="D1770" s="5">
        <f>IF(AND($B1770&lt;&gt;"",$C1770&lt;&gt;"",$B1770&lt;=$C1770),INDEX(Bemenet!$G$2:$G$301,$M1770),"")</f>
        <v/>
      </c>
      <c r="E1770" s="6">
        <f>IF(AND($B1770&lt;&gt;"",$C1770&lt;&gt;"",$B1770&lt;=$C1770),INDEX(Bemenet!$D$2:$D$301,$M1770),"")</f>
        <v/>
      </c>
      <c r="F1770" s="5">
        <f>IF(AND($B1770&lt;&gt;"",$C1770&lt;&gt;"",$B1770&lt;=$C1770),$C1770-$B1770+1,"")</f>
        <v/>
      </c>
      <c r="G1770" s="5">
        <f>IF($F1770="","",$F1770*$D1770)</f>
        <v/>
      </c>
      <c r="H1770" s="42">
        <f>IF($G1770="","",$O1770)</f>
        <v/>
      </c>
      <c r="I1770" s="5">
        <f>IF($G1770="","",$G1770*IF($H1770="",$O1770,$H1770)/100)</f>
        <v/>
      </c>
      <c r="J1770" s="5">
        <f>IF(OR($L1770="",NOT(COUNTIFS($L$2:$L1770,$L1770)=1)),"",SUMIFS($G:$G,$L:$L,$L1770))</f>
        <v/>
      </c>
      <c r="K1770" s="5">
        <f>IF(OR($L1770="",NOT(COUNTIFS($L$2:$L1770,$L1770)=1)),"",SUMIFS($I:$I,$L:$L,$L1770))</f>
        <v/>
      </c>
      <c r="L1770" s="6">
        <f>IF($B1770="","",YEAR($B1770))</f>
        <v/>
      </c>
      <c r="M1770" s="6">
        <f>INT((ROW()-2)/39)+1</f>
        <v/>
      </c>
      <c r="N1770" s="6">
        <f>MOD(ROW()-2,39)+2</f>
        <v/>
      </c>
      <c r="O1770" s="42">
        <f>IF(AND($B1770&lt;&gt;"",$C1770&lt;&gt;"",$B1770&lt;=$C1770),INDEX(Szabalyok!$C:$C,$N1770),"")</f>
        <v/>
      </c>
      <c r="P1770">
        <f>IF(D1770="",P1769,P1769+1)</f>
        <v/>
      </c>
    </row>
    <row r="1771">
      <c r="A1771">
        <f>IF(P1771=P1770,0,P1771)</f>
        <v/>
      </c>
      <c r="B1771" s="41">
        <f>IF($M1771&gt;300,"",IF(OR(INDEX(Bemenet!$E$2:$E$301,$M1771)="",INDEX(Bemenet!$F$2:$F$301,$M1771)=""),"",MAX(INDEX(Bemenet!$E$2:$E$301,$M1771),INDEX(Szabalyok!$A:$A,$N1771))))</f>
        <v/>
      </c>
      <c r="C1771" s="41">
        <f>IF($B1771="","",MIN(INDEX(Bemenet!$F$2:$F$301,$M1771),INDEX(Szabalyok!$B:$B,$N1771)))</f>
        <v/>
      </c>
      <c r="D1771" s="5">
        <f>IF(AND($B1771&lt;&gt;"",$C1771&lt;&gt;"",$B1771&lt;=$C1771),INDEX(Bemenet!$G$2:$G$301,$M1771),"")</f>
        <v/>
      </c>
      <c r="E1771" s="6">
        <f>IF(AND($B1771&lt;&gt;"",$C1771&lt;&gt;"",$B1771&lt;=$C1771),INDEX(Bemenet!$D$2:$D$301,$M1771),"")</f>
        <v/>
      </c>
      <c r="F1771" s="5">
        <f>IF(AND($B1771&lt;&gt;"",$C1771&lt;&gt;"",$B1771&lt;=$C1771),$C1771-$B1771+1,"")</f>
        <v/>
      </c>
      <c r="G1771" s="5">
        <f>IF($F1771="","",$F1771*$D1771)</f>
        <v/>
      </c>
      <c r="H1771" s="42">
        <f>IF($G1771="","",$O1771)</f>
        <v/>
      </c>
      <c r="I1771" s="5">
        <f>IF($G1771="","",$G1771*IF($H1771="",$O1771,$H1771)/100)</f>
        <v/>
      </c>
      <c r="J1771" s="5">
        <f>IF(OR($L1771="",NOT(COUNTIFS($L$2:$L1771,$L1771)=1)),"",SUMIFS($G:$G,$L:$L,$L1771))</f>
        <v/>
      </c>
      <c r="K1771" s="5">
        <f>IF(OR($L1771="",NOT(COUNTIFS($L$2:$L1771,$L1771)=1)),"",SUMIFS($I:$I,$L:$L,$L1771))</f>
        <v/>
      </c>
      <c r="L1771" s="6">
        <f>IF($B1771="","",YEAR($B1771))</f>
        <v/>
      </c>
      <c r="M1771" s="6">
        <f>INT((ROW()-2)/39)+1</f>
        <v/>
      </c>
      <c r="N1771" s="6">
        <f>MOD(ROW()-2,39)+2</f>
        <v/>
      </c>
      <c r="O1771" s="42">
        <f>IF(AND($B1771&lt;&gt;"",$C1771&lt;&gt;"",$B1771&lt;=$C1771),INDEX(Szabalyok!$C:$C,$N1771),"")</f>
        <v/>
      </c>
      <c r="P1771">
        <f>IF(D1771="",P1770,P1770+1)</f>
        <v/>
      </c>
    </row>
    <row r="1772">
      <c r="A1772">
        <f>IF(P1772=P1771,0,P1772)</f>
        <v/>
      </c>
      <c r="B1772" s="41">
        <f>IF($M1772&gt;300,"",IF(OR(INDEX(Bemenet!$E$2:$E$301,$M1772)="",INDEX(Bemenet!$F$2:$F$301,$M1772)=""),"",MAX(INDEX(Bemenet!$E$2:$E$301,$M1772),INDEX(Szabalyok!$A:$A,$N1772))))</f>
        <v/>
      </c>
      <c r="C1772" s="41">
        <f>IF($B1772="","",MIN(INDEX(Bemenet!$F$2:$F$301,$M1772),INDEX(Szabalyok!$B:$B,$N1772)))</f>
        <v/>
      </c>
      <c r="D1772" s="5">
        <f>IF(AND($B1772&lt;&gt;"",$C1772&lt;&gt;"",$B1772&lt;=$C1772),INDEX(Bemenet!$G$2:$G$301,$M1772),"")</f>
        <v/>
      </c>
      <c r="E1772" s="6">
        <f>IF(AND($B1772&lt;&gt;"",$C1772&lt;&gt;"",$B1772&lt;=$C1772),INDEX(Bemenet!$D$2:$D$301,$M1772),"")</f>
        <v/>
      </c>
      <c r="F1772" s="5">
        <f>IF(AND($B1772&lt;&gt;"",$C1772&lt;&gt;"",$B1772&lt;=$C1772),$C1772-$B1772+1,"")</f>
        <v/>
      </c>
      <c r="G1772" s="5">
        <f>IF($F1772="","",$F1772*$D1772)</f>
        <v/>
      </c>
      <c r="H1772" s="42">
        <f>IF($G1772="","",$O1772)</f>
        <v/>
      </c>
      <c r="I1772" s="5">
        <f>IF($G1772="","",$G1772*IF($H1772="",$O1772,$H1772)/100)</f>
        <v/>
      </c>
      <c r="J1772" s="5">
        <f>IF(OR($L1772="",NOT(COUNTIFS($L$2:$L1772,$L1772)=1)),"",SUMIFS($G:$G,$L:$L,$L1772))</f>
        <v/>
      </c>
      <c r="K1772" s="5">
        <f>IF(OR($L1772="",NOT(COUNTIFS($L$2:$L1772,$L1772)=1)),"",SUMIFS($I:$I,$L:$L,$L1772))</f>
        <v/>
      </c>
      <c r="L1772" s="6">
        <f>IF($B1772="","",YEAR($B1772))</f>
        <v/>
      </c>
      <c r="M1772" s="6">
        <f>INT((ROW()-2)/39)+1</f>
        <v/>
      </c>
      <c r="N1772" s="6">
        <f>MOD(ROW()-2,39)+2</f>
        <v/>
      </c>
      <c r="O1772" s="42">
        <f>IF(AND($B1772&lt;&gt;"",$C1772&lt;&gt;"",$B1772&lt;=$C1772),INDEX(Szabalyok!$C:$C,$N1772),"")</f>
        <v/>
      </c>
      <c r="P1772">
        <f>IF(D1772="",P1771,P1771+1)</f>
        <v/>
      </c>
    </row>
    <row r="1773">
      <c r="A1773">
        <f>IF(P1773=P1772,0,P1773)</f>
        <v/>
      </c>
      <c r="B1773" s="41">
        <f>IF($M1773&gt;300,"",IF(OR(INDEX(Bemenet!$E$2:$E$301,$M1773)="",INDEX(Bemenet!$F$2:$F$301,$M1773)=""),"",MAX(INDEX(Bemenet!$E$2:$E$301,$M1773),INDEX(Szabalyok!$A:$A,$N1773))))</f>
        <v/>
      </c>
      <c r="C1773" s="41">
        <f>IF($B1773="","",MIN(INDEX(Bemenet!$F$2:$F$301,$M1773),INDEX(Szabalyok!$B:$B,$N1773)))</f>
        <v/>
      </c>
      <c r="D1773" s="5">
        <f>IF(AND($B1773&lt;&gt;"",$C1773&lt;&gt;"",$B1773&lt;=$C1773),INDEX(Bemenet!$G$2:$G$301,$M1773),"")</f>
        <v/>
      </c>
      <c r="E1773" s="6">
        <f>IF(AND($B1773&lt;&gt;"",$C1773&lt;&gt;"",$B1773&lt;=$C1773),INDEX(Bemenet!$D$2:$D$301,$M1773),"")</f>
        <v/>
      </c>
      <c r="F1773" s="5">
        <f>IF(AND($B1773&lt;&gt;"",$C1773&lt;&gt;"",$B1773&lt;=$C1773),$C1773-$B1773+1,"")</f>
        <v/>
      </c>
      <c r="G1773" s="5">
        <f>IF($F1773="","",$F1773*$D1773)</f>
        <v/>
      </c>
      <c r="H1773" s="42">
        <f>IF($G1773="","",$O1773)</f>
        <v/>
      </c>
      <c r="I1773" s="5">
        <f>IF($G1773="","",$G1773*IF($H1773="",$O1773,$H1773)/100)</f>
        <v/>
      </c>
      <c r="J1773" s="5">
        <f>IF(OR($L1773="",NOT(COUNTIFS($L$2:$L1773,$L1773)=1)),"",SUMIFS($G:$G,$L:$L,$L1773))</f>
        <v/>
      </c>
      <c r="K1773" s="5">
        <f>IF(OR($L1773="",NOT(COUNTIFS($L$2:$L1773,$L1773)=1)),"",SUMIFS($I:$I,$L:$L,$L1773))</f>
        <v/>
      </c>
      <c r="L1773" s="6">
        <f>IF($B1773="","",YEAR($B1773))</f>
        <v/>
      </c>
      <c r="M1773" s="6">
        <f>INT((ROW()-2)/39)+1</f>
        <v/>
      </c>
      <c r="N1773" s="6">
        <f>MOD(ROW()-2,39)+2</f>
        <v/>
      </c>
      <c r="O1773" s="42">
        <f>IF(AND($B1773&lt;&gt;"",$C1773&lt;&gt;"",$B1773&lt;=$C1773),INDEX(Szabalyok!$C:$C,$N1773),"")</f>
        <v/>
      </c>
      <c r="P1773">
        <f>IF(D1773="",P1772,P1772+1)</f>
        <v/>
      </c>
    </row>
    <row r="1774">
      <c r="A1774">
        <f>IF(P1774=P1773,0,P1774)</f>
        <v/>
      </c>
      <c r="B1774" s="41">
        <f>IF($M1774&gt;300,"",IF(OR(INDEX(Bemenet!$E$2:$E$301,$M1774)="",INDEX(Bemenet!$F$2:$F$301,$M1774)=""),"",MAX(INDEX(Bemenet!$E$2:$E$301,$M1774),INDEX(Szabalyok!$A:$A,$N1774))))</f>
        <v/>
      </c>
      <c r="C1774" s="41">
        <f>IF($B1774="","",MIN(INDEX(Bemenet!$F$2:$F$301,$M1774),INDEX(Szabalyok!$B:$B,$N1774)))</f>
        <v/>
      </c>
      <c r="D1774" s="5">
        <f>IF(AND($B1774&lt;&gt;"",$C1774&lt;&gt;"",$B1774&lt;=$C1774),INDEX(Bemenet!$G$2:$G$301,$M1774),"")</f>
        <v/>
      </c>
      <c r="E1774" s="6">
        <f>IF(AND($B1774&lt;&gt;"",$C1774&lt;&gt;"",$B1774&lt;=$C1774),INDEX(Bemenet!$D$2:$D$301,$M1774),"")</f>
        <v/>
      </c>
      <c r="F1774" s="5">
        <f>IF(AND($B1774&lt;&gt;"",$C1774&lt;&gt;"",$B1774&lt;=$C1774),$C1774-$B1774+1,"")</f>
        <v/>
      </c>
      <c r="G1774" s="5">
        <f>IF($F1774="","",$F1774*$D1774)</f>
        <v/>
      </c>
      <c r="H1774" s="42">
        <f>IF($G1774="","",$O1774)</f>
        <v/>
      </c>
      <c r="I1774" s="5">
        <f>IF($G1774="","",$G1774*IF($H1774="",$O1774,$H1774)/100)</f>
        <v/>
      </c>
      <c r="J1774" s="5">
        <f>IF(OR($L1774="",NOT(COUNTIFS($L$2:$L1774,$L1774)=1)),"",SUMIFS($G:$G,$L:$L,$L1774))</f>
        <v/>
      </c>
      <c r="K1774" s="5">
        <f>IF(OR($L1774="",NOT(COUNTIFS($L$2:$L1774,$L1774)=1)),"",SUMIFS($I:$I,$L:$L,$L1774))</f>
        <v/>
      </c>
      <c r="L1774" s="6">
        <f>IF($B1774="","",YEAR($B1774))</f>
        <v/>
      </c>
      <c r="M1774" s="6">
        <f>INT((ROW()-2)/39)+1</f>
        <v/>
      </c>
      <c r="N1774" s="6">
        <f>MOD(ROW()-2,39)+2</f>
        <v/>
      </c>
      <c r="O1774" s="42">
        <f>IF(AND($B1774&lt;&gt;"",$C1774&lt;&gt;"",$B1774&lt;=$C1774),INDEX(Szabalyok!$C:$C,$N1774),"")</f>
        <v/>
      </c>
      <c r="P1774">
        <f>IF(D1774="",P1773,P1773+1)</f>
        <v/>
      </c>
    </row>
    <row r="1775">
      <c r="A1775">
        <f>IF(P1775=P1774,0,P1775)</f>
        <v/>
      </c>
      <c r="B1775" s="41">
        <f>IF($M1775&gt;300,"",IF(OR(INDEX(Bemenet!$E$2:$E$301,$M1775)="",INDEX(Bemenet!$F$2:$F$301,$M1775)=""),"",MAX(INDEX(Bemenet!$E$2:$E$301,$M1775),INDEX(Szabalyok!$A:$A,$N1775))))</f>
        <v/>
      </c>
      <c r="C1775" s="41">
        <f>IF($B1775="","",MIN(INDEX(Bemenet!$F$2:$F$301,$M1775),INDEX(Szabalyok!$B:$B,$N1775)))</f>
        <v/>
      </c>
      <c r="D1775" s="5">
        <f>IF(AND($B1775&lt;&gt;"",$C1775&lt;&gt;"",$B1775&lt;=$C1775),INDEX(Bemenet!$G$2:$G$301,$M1775),"")</f>
        <v/>
      </c>
      <c r="E1775" s="6">
        <f>IF(AND($B1775&lt;&gt;"",$C1775&lt;&gt;"",$B1775&lt;=$C1775),INDEX(Bemenet!$D$2:$D$301,$M1775),"")</f>
        <v/>
      </c>
      <c r="F1775" s="5">
        <f>IF(AND($B1775&lt;&gt;"",$C1775&lt;&gt;"",$B1775&lt;=$C1775),$C1775-$B1775+1,"")</f>
        <v/>
      </c>
      <c r="G1775" s="5">
        <f>IF($F1775="","",$F1775*$D1775)</f>
        <v/>
      </c>
      <c r="H1775" s="42">
        <f>IF($G1775="","",$O1775)</f>
        <v/>
      </c>
      <c r="I1775" s="5">
        <f>IF($G1775="","",$G1775*IF($H1775="",$O1775,$H1775)/100)</f>
        <v/>
      </c>
      <c r="J1775" s="5">
        <f>IF(OR($L1775="",NOT(COUNTIFS($L$2:$L1775,$L1775)=1)),"",SUMIFS($G:$G,$L:$L,$L1775))</f>
        <v/>
      </c>
      <c r="K1775" s="5">
        <f>IF(OR($L1775="",NOT(COUNTIFS($L$2:$L1775,$L1775)=1)),"",SUMIFS($I:$I,$L:$L,$L1775))</f>
        <v/>
      </c>
      <c r="L1775" s="6">
        <f>IF($B1775="","",YEAR($B1775))</f>
        <v/>
      </c>
      <c r="M1775" s="6">
        <f>INT((ROW()-2)/39)+1</f>
        <v/>
      </c>
      <c r="N1775" s="6">
        <f>MOD(ROW()-2,39)+2</f>
        <v/>
      </c>
      <c r="O1775" s="42">
        <f>IF(AND($B1775&lt;&gt;"",$C1775&lt;&gt;"",$B1775&lt;=$C1775),INDEX(Szabalyok!$C:$C,$N1775),"")</f>
        <v/>
      </c>
      <c r="P1775">
        <f>IF(D1775="",P1774,P1774+1)</f>
        <v/>
      </c>
    </row>
    <row r="1776">
      <c r="A1776">
        <f>IF(P1776=P1775,0,P1776)</f>
        <v/>
      </c>
      <c r="B1776" s="41">
        <f>IF($M1776&gt;300,"",IF(OR(INDEX(Bemenet!$E$2:$E$301,$M1776)="",INDEX(Bemenet!$F$2:$F$301,$M1776)=""),"",MAX(INDEX(Bemenet!$E$2:$E$301,$M1776),INDEX(Szabalyok!$A:$A,$N1776))))</f>
        <v/>
      </c>
      <c r="C1776" s="41">
        <f>IF($B1776="","",MIN(INDEX(Bemenet!$F$2:$F$301,$M1776),INDEX(Szabalyok!$B:$B,$N1776)))</f>
        <v/>
      </c>
      <c r="D1776" s="5">
        <f>IF(AND($B1776&lt;&gt;"",$C1776&lt;&gt;"",$B1776&lt;=$C1776),INDEX(Bemenet!$G$2:$G$301,$M1776),"")</f>
        <v/>
      </c>
      <c r="E1776" s="6">
        <f>IF(AND($B1776&lt;&gt;"",$C1776&lt;&gt;"",$B1776&lt;=$C1776),INDEX(Bemenet!$D$2:$D$301,$M1776),"")</f>
        <v/>
      </c>
      <c r="F1776" s="5">
        <f>IF(AND($B1776&lt;&gt;"",$C1776&lt;&gt;"",$B1776&lt;=$C1776),$C1776-$B1776+1,"")</f>
        <v/>
      </c>
      <c r="G1776" s="5">
        <f>IF($F1776="","",$F1776*$D1776)</f>
        <v/>
      </c>
      <c r="H1776" s="42">
        <f>IF($G1776="","",$O1776)</f>
        <v/>
      </c>
      <c r="I1776" s="5">
        <f>IF($G1776="","",$G1776*IF($H1776="",$O1776,$H1776)/100)</f>
        <v/>
      </c>
      <c r="J1776" s="5">
        <f>IF(OR($L1776="",NOT(COUNTIFS($L$2:$L1776,$L1776)=1)),"",SUMIFS($G:$G,$L:$L,$L1776))</f>
        <v/>
      </c>
      <c r="K1776" s="5">
        <f>IF(OR($L1776="",NOT(COUNTIFS($L$2:$L1776,$L1776)=1)),"",SUMIFS($I:$I,$L:$L,$L1776))</f>
        <v/>
      </c>
      <c r="L1776" s="6">
        <f>IF($B1776="","",YEAR($B1776))</f>
        <v/>
      </c>
      <c r="M1776" s="6">
        <f>INT((ROW()-2)/39)+1</f>
        <v/>
      </c>
      <c r="N1776" s="6">
        <f>MOD(ROW()-2,39)+2</f>
        <v/>
      </c>
      <c r="O1776" s="42">
        <f>IF(AND($B1776&lt;&gt;"",$C1776&lt;&gt;"",$B1776&lt;=$C1776),INDEX(Szabalyok!$C:$C,$N1776),"")</f>
        <v/>
      </c>
      <c r="P1776">
        <f>IF(D1776="",P1775,P1775+1)</f>
        <v/>
      </c>
    </row>
    <row r="1777">
      <c r="A1777">
        <f>IF(P1777=P1776,0,P1777)</f>
        <v/>
      </c>
      <c r="B1777" s="41">
        <f>IF($M1777&gt;300,"",IF(OR(INDEX(Bemenet!$E$2:$E$301,$M1777)="",INDEX(Bemenet!$F$2:$F$301,$M1777)=""),"",MAX(INDEX(Bemenet!$E$2:$E$301,$M1777),INDEX(Szabalyok!$A:$A,$N1777))))</f>
        <v/>
      </c>
      <c r="C1777" s="41">
        <f>IF($B1777="","",MIN(INDEX(Bemenet!$F$2:$F$301,$M1777),INDEX(Szabalyok!$B:$B,$N1777)))</f>
        <v/>
      </c>
      <c r="D1777" s="5">
        <f>IF(AND($B1777&lt;&gt;"",$C1777&lt;&gt;"",$B1777&lt;=$C1777),INDEX(Bemenet!$G$2:$G$301,$M1777),"")</f>
        <v/>
      </c>
      <c r="E1777" s="6">
        <f>IF(AND($B1777&lt;&gt;"",$C1777&lt;&gt;"",$B1777&lt;=$C1777),INDEX(Bemenet!$D$2:$D$301,$M1777),"")</f>
        <v/>
      </c>
      <c r="F1777" s="5">
        <f>IF(AND($B1777&lt;&gt;"",$C1777&lt;&gt;"",$B1777&lt;=$C1777),$C1777-$B1777+1,"")</f>
        <v/>
      </c>
      <c r="G1777" s="5">
        <f>IF($F1777="","",$F1777*$D1777)</f>
        <v/>
      </c>
      <c r="H1777" s="42">
        <f>IF($G1777="","",$O1777)</f>
        <v/>
      </c>
      <c r="I1777" s="5">
        <f>IF($G1777="","",$G1777*IF($H1777="",$O1777,$H1777)/100)</f>
        <v/>
      </c>
      <c r="J1777" s="5">
        <f>IF(OR($L1777="",NOT(COUNTIFS($L$2:$L1777,$L1777)=1)),"",SUMIFS($G:$G,$L:$L,$L1777))</f>
        <v/>
      </c>
      <c r="K1777" s="5">
        <f>IF(OR($L1777="",NOT(COUNTIFS($L$2:$L1777,$L1777)=1)),"",SUMIFS($I:$I,$L:$L,$L1777))</f>
        <v/>
      </c>
      <c r="L1777" s="6">
        <f>IF($B1777="","",YEAR($B1777))</f>
        <v/>
      </c>
      <c r="M1777" s="6">
        <f>INT((ROW()-2)/39)+1</f>
        <v/>
      </c>
      <c r="N1777" s="6">
        <f>MOD(ROW()-2,39)+2</f>
        <v/>
      </c>
      <c r="O1777" s="42">
        <f>IF(AND($B1777&lt;&gt;"",$C1777&lt;&gt;"",$B1777&lt;=$C1777),INDEX(Szabalyok!$C:$C,$N1777),"")</f>
        <v/>
      </c>
      <c r="P1777">
        <f>IF(D1777="",P1776,P1776+1)</f>
        <v/>
      </c>
    </row>
    <row r="1778">
      <c r="A1778">
        <f>IF(P1778=P1777,0,P1778)</f>
        <v/>
      </c>
      <c r="B1778" s="41">
        <f>IF($M1778&gt;300,"",IF(OR(INDEX(Bemenet!$E$2:$E$301,$M1778)="",INDEX(Bemenet!$F$2:$F$301,$M1778)=""),"",MAX(INDEX(Bemenet!$E$2:$E$301,$M1778),INDEX(Szabalyok!$A:$A,$N1778))))</f>
        <v/>
      </c>
      <c r="C1778" s="41">
        <f>IF($B1778="","",MIN(INDEX(Bemenet!$F$2:$F$301,$M1778),INDEX(Szabalyok!$B:$B,$N1778)))</f>
        <v/>
      </c>
      <c r="D1778" s="5">
        <f>IF(AND($B1778&lt;&gt;"",$C1778&lt;&gt;"",$B1778&lt;=$C1778),INDEX(Bemenet!$G$2:$G$301,$M1778),"")</f>
        <v/>
      </c>
      <c r="E1778" s="6">
        <f>IF(AND($B1778&lt;&gt;"",$C1778&lt;&gt;"",$B1778&lt;=$C1778),INDEX(Bemenet!$D$2:$D$301,$M1778),"")</f>
        <v/>
      </c>
      <c r="F1778" s="5">
        <f>IF(AND($B1778&lt;&gt;"",$C1778&lt;&gt;"",$B1778&lt;=$C1778),$C1778-$B1778+1,"")</f>
        <v/>
      </c>
      <c r="G1778" s="5">
        <f>IF($F1778="","",$F1778*$D1778)</f>
        <v/>
      </c>
      <c r="H1778" s="42">
        <f>IF($G1778="","",$O1778)</f>
        <v/>
      </c>
      <c r="I1778" s="5">
        <f>IF($G1778="","",$G1778*IF($H1778="",$O1778,$H1778)/100)</f>
        <v/>
      </c>
      <c r="J1778" s="5">
        <f>IF(OR($L1778="",NOT(COUNTIFS($L$2:$L1778,$L1778)=1)),"",SUMIFS($G:$G,$L:$L,$L1778))</f>
        <v/>
      </c>
      <c r="K1778" s="5">
        <f>IF(OR($L1778="",NOT(COUNTIFS($L$2:$L1778,$L1778)=1)),"",SUMIFS($I:$I,$L:$L,$L1778))</f>
        <v/>
      </c>
      <c r="L1778" s="6">
        <f>IF($B1778="","",YEAR($B1778))</f>
        <v/>
      </c>
      <c r="M1778" s="6">
        <f>INT((ROW()-2)/39)+1</f>
        <v/>
      </c>
      <c r="N1778" s="6">
        <f>MOD(ROW()-2,39)+2</f>
        <v/>
      </c>
      <c r="O1778" s="42">
        <f>IF(AND($B1778&lt;&gt;"",$C1778&lt;&gt;"",$B1778&lt;=$C1778),INDEX(Szabalyok!$C:$C,$N1778),"")</f>
        <v/>
      </c>
      <c r="P1778">
        <f>IF(D1778="",P1777,P1777+1)</f>
        <v/>
      </c>
    </row>
    <row r="1779">
      <c r="A1779">
        <f>IF(P1779=P1778,0,P1779)</f>
        <v/>
      </c>
      <c r="B1779" s="41">
        <f>IF($M1779&gt;300,"",IF(OR(INDEX(Bemenet!$E$2:$E$301,$M1779)="",INDEX(Bemenet!$F$2:$F$301,$M1779)=""),"",MAX(INDEX(Bemenet!$E$2:$E$301,$M1779),INDEX(Szabalyok!$A:$A,$N1779))))</f>
        <v/>
      </c>
      <c r="C1779" s="41">
        <f>IF($B1779="","",MIN(INDEX(Bemenet!$F$2:$F$301,$M1779),INDEX(Szabalyok!$B:$B,$N1779)))</f>
        <v/>
      </c>
      <c r="D1779" s="5">
        <f>IF(AND($B1779&lt;&gt;"",$C1779&lt;&gt;"",$B1779&lt;=$C1779),INDEX(Bemenet!$G$2:$G$301,$M1779),"")</f>
        <v/>
      </c>
      <c r="E1779" s="6">
        <f>IF(AND($B1779&lt;&gt;"",$C1779&lt;&gt;"",$B1779&lt;=$C1779),INDEX(Bemenet!$D$2:$D$301,$M1779),"")</f>
        <v/>
      </c>
      <c r="F1779" s="5">
        <f>IF(AND($B1779&lt;&gt;"",$C1779&lt;&gt;"",$B1779&lt;=$C1779),$C1779-$B1779+1,"")</f>
        <v/>
      </c>
      <c r="G1779" s="5">
        <f>IF($F1779="","",$F1779*$D1779)</f>
        <v/>
      </c>
      <c r="H1779" s="42">
        <f>IF($G1779="","",$O1779)</f>
        <v/>
      </c>
      <c r="I1779" s="5">
        <f>IF($G1779="","",$G1779*IF($H1779="",$O1779,$H1779)/100)</f>
        <v/>
      </c>
      <c r="J1779" s="5">
        <f>IF(OR($L1779="",NOT(COUNTIFS($L$2:$L1779,$L1779)=1)),"",SUMIFS($G:$G,$L:$L,$L1779))</f>
        <v/>
      </c>
      <c r="K1779" s="5">
        <f>IF(OR($L1779="",NOT(COUNTIFS($L$2:$L1779,$L1779)=1)),"",SUMIFS($I:$I,$L:$L,$L1779))</f>
        <v/>
      </c>
      <c r="L1779" s="6">
        <f>IF($B1779="","",YEAR($B1779))</f>
        <v/>
      </c>
      <c r="M1779" s="6">
        <f>INT((ROW()-2)/39)+1</f>
        <v/>
      </c>
      <c r="N1779" s="6">
        <f>MOD(ROW()-2,39)+2</f>
        <v/>
      </c>
      <c r="O1779" s="42">
        <f>IF(AND($B1779&lt;&gt;"",$C1779&lt;&gt;"",$B1779&lt;=$C1779),INDEX(Szabalyok!$C:$C,$N1779),"")</f>
        <v/>
      </c>
      <c r="P1779">
        <f>IF(D1779="",P1778,P1778+1)</f>
        <v/>
      </c>
    </row>
    <row r="1780">
      <c r="A1780">
        <f>IF(P1780=P1779,0,P1780)</f>
        <v/>
      </c>
      <c r="B1780" s="41">
        <f>IF($M1780&gt;300,"",IF(OR(INDEX(Bemenet!$E$2:$E$301,$M1780)="",INDEX(Bemenet!$F$2:$F$301,$M1780)=""),"",MAX(INDEX(Bemenet!$E$2:$E$301,$M1780),INDEX(Szabalyok!$A:$A,$N1780))))</f>
        <v/>
      </c>
      <c r="C1780" s="41">
        <f>IF($B1780="","",MIN(INDEX(Bemenet!$F$2:$F$301,$M1780),INDEX(Szabalyok!$B:$B,$N1780)))</f>
        <v/>
      </c>
      <c r="D1780" s="5">
        <f>IF(AND($B1780&lt;&gt;"",$C1780&lt;&gt;"",$B1780&lt;=$C1780),INDEX(Bemenet!$G$2:$G$301,$M1780),"")</f>
        <v/>
      </c>
      <c r="E1780" s="6">
        <f>IF(AND($B1780&lt;&gt;"",$C1780&lt;&gt;"",$B1780&lt;=$C1780),INDEX(Bemenet!$D$2:$D$301,$M1780),"")</f>
        <v/>
      </c>
      <c r="F1780" s="5">
        <f>IF(AND($B1780&lt;&gt;"",$C1780&lt;&gt;"",$B1780&lt;=$C1780),$C1780-$B1780+1,"")</f>
        <v/>
      </c>
      <c r="G1780" s="5">
        <f>IF($F1780="","",$F1780*$D1780)</f>
        <v/>
      </c>
      <c r="H1780" s="42">
        <f>IF($G1780="","",$O1780)</f>
        <v/>
      </c>
      <c r="I1780" s="5">
        <f>IF($G1780="","",$G1780*IF($H1780="",$O1780,$H1780)/100)</f>
        <v/>
      </c>
      <c r="J1780" s="5">
        <f>IF(OR($L1780="",NOT(COUNTIFS($L$2:$L1780,$L1780)=1)),"",SUMIFS($G:$G,$L:$L,$L1780))</f>
        <v/>
      </c>
      <c r="K1780" s="5">
        <f>IF(OR($L1780="",NOT(COUNTIFS($L$2:$L1780,$L1780)=1)),"",SUMIFS($I:$I,$L:$L,$L1780))</f>
        <v/>
      </c>
      <c r="L1780" s="6">
        <f>IF($B1780="","",YEAR($B1780))</f>
        <v/>
      </c>
      <c r="M1780" s="6">
        <f>INT((ROW()-2)/39)+1</f>
        <v/>
      </c>
      <c r="N1780" s="6">
        <f>MOD(ROW()-2,39)+2</f>
        <v/>
      </c>
      <c r="O1780" s="42">
        <f>IF(AND($B1780&lt;&gt;"",$C1780&lt;&gt;"",$B1780&lt;=$C1780),INDEX(Szabalyok!$C:$C,$N1780),"")</f>
        <v/>
      </c>
      <c r="P1780">
        <f>IF(D1780="",P1779,P1779+1)</f>
        <v/>
      </c>
    </row>
    <row r="1781">
      <c r="A1781">
        <f>IF(P1781=P1780,0,P1781)</f>
        <v/>
      </c>
      <c r="B1781" s="41">
        <f>IF($M1781&gt;300,"",IF(OR(INDEX(Bemenet!$E$2:$E$301,$M1781)="",INDEX(Bemenet!$F$2:$F$301,$M1781)=""),"",MAX(INDEX(Bemenet!$E$2:$E$301,$M1781),INDEX(Szabalyok!$A:$A,$N1781))))</f>
        <v/>
      </c>
      <c r="C1781" s="41">
        <f>IF($B1781="","",MIN(INDEX(Bemenet!$F$2:$F$301,$M1781),INDEX(Szabalyok!$B:$B,$N1781)))</f>
        <v/>
      </c>
      <c r="D1781" s="5">
        <f>IF(AND($B1781&lt;&gt;"",$C1781&lt;&gt;"",$B1781&lt;=$C1781),INDEX(Bemenet!$G$2:$G$301,$M1781),"")</f>
        <v/>
      </c>
      <c r="E1781" s="6">
        <f>IF(AND($B1781&lt;&gt;"",$C1781&lt;&gt;"",$B1781&lt;=$C1781),INDEX(Bemenet!$D$2:$D$301,$M1781),"")</f>
        <v/>
      </c>
      <c r="F1781" s="5">
        <f>IF(AND($B1781&lt;&gt;"",$C1781&lt;&gt;"",$B1781&lt;=$C1781),$C1781-$B1781+1,"")</f>
        <v/>
      </c>
      <c r="G1781" s="5">
        <f>IF($F1781="","",$F1781*$D1781)</f>
        <v/>
      </c>
      <c r="H1781" s="42">
        <f>IF($G1781="","",$O1781)</f>
        <v/>
      </c>
      <c r="I1781" s="5">
        <f>IF($G1781="","",$G1781*IF($H1781="",$O1781,$H1781)/100)</f>
        <v/>
      </c>
      <c r="J1781" s="5">
        <f>IF(OR($L1781="",NOT(COUNTIFS($L$2:$L1781,$L1781)=1)),"",SUMIFS($G:$G,$L:$L,$L1781))</f>
        <v/>
      </c>
      <c r="K1781" s="5">
        <f>IF(OR($L1781="",NOT(COUNTIFS($L$2:$L1781,$L1781)=1)),"",SUMIFS($I:$I,$L:$L,$L1781))</f>
        <v/>
      </c>
      <c r="L1781" s="6">
        <f>IF($B1781="","",YEAR($B1781))</f>
        <v/>
      </c>
      <c r="M1781" s="6">
        <f>INT((ROW()-2)/39)+1</f>
        <v/>
      </c>
      <c r="N1781" s="6">
        <f>MOD(ROW()-2,39)+2</f>
        <v/>
      </c>
      <c r="O1781" s="42">
        <f>IF(AND($B1781&lt;&gt;"",$C1781&lt;&gt;"",$B1781&lt;=$C1781),INDEX(Szabalyok!$C:$C,$N1781),"")</f>
        <v/>
      </c>
      <c r="P1781">
        <f>IF(D1781="",P1780,P1780+1)</f>
        <v/>
      </c>
    </row>
    <row r="1782">
      <c r="A1782">
        <f>IF(P1782=P1781,0,P1782)</f>
        <v/>
      </c>
      <c r="B1782" s="41">
        <f>IF($M1782&gt;300,"",IF(OR(INDEX(Bemenet!$E$2:$E$301,$M1782)="",INDEX(Bemenet!$F$2:$F$301,$M1782)=""),"",MAX(INDEX(Bemenet!$E$2:$E$301,$M1782),INDEX(Szabalyok!$A:$A,$N1782))))</f>
        <v/>
      </c>
      <c r="C1782" s="41">
        <f>IF($B1782="","",MIN(INDEX(Bemenet!$F$2:$F$301,$M1782),INDEX(Szabalyok!$B:$B,$N1782)))</f>
        <v/>
      </c>
      <c r="D1782" s="5">
        <f>IF(AND($B1782&lt;&gt;"",$C1782&lt;&gt;"",$B1782&lt;=$C1782),INDEX(Bemenet!$G$2:$G$301,$M1782),"")</f>
        <v/>
      </c>
      <c r="E1782" s="6">
        <f>IF(AND($B1782&lt;&gt;"",$C1782&lt;&gt;"",$B1782&lt;=$C1782),INDEX(Bemenet!$D$2:$D$301,$M1782),"")</f>
        <v/>
      </c>
      <c r="F1782" s="5">
        <f>IF(AND($B1782&lt;&gt;"",$C1782&lt;&gt;"",$B1782&lt;=$C1782),$C1782-$B1782+1,"")</f>
        <v/>
      </c>
      <c r="G1782" s="5">
        <f>IF($F1782="","",$F1782*$D1782)</f>
        <v/>
      </c>
      <c r="H1782" s="42">
        <f>IF($G1782="","",$O1782)</f>
        <v/>
      </c>
      <c r="I1782" s="5">
        <f>IF($G1782="","",$G1782*IF($H1782="",$O1782,$H1782)/100)</f>
        <v/>
      </c>
      <c r="J1782" s="5">
        <f>IF(OR($L1782="",NOT(COUNTIFS($L$2:$L1782,$L1782)=1)),"",SUMIFS($G:$G,$L:$L,$L1782))</f>
        <v/>
      </c>
      <c r="K1782" s="5">
        <f>IF(OR($L1782="",NOT(COUNTIFS($L$2:$L1782,$L1782)=1)),"",SUMIFS($I:$I,$L:$L,$L1782))</f>
        <v/>
      </c>
      <c r="L1782" s="6">
        <f>IF($B1782="","",YEAR($B1782))</f>
        <v/>
      </c>
      <c r="M1782" s="6">
        <f>INT((ROW()-2)/39)+1</f>
        <v/>
      </c>
      <c r="N1782" s="6">
        <f>MOD(ROW()-2,39)+2</f>
        <v/>
      </c>
      <c r="O1782" s="42">
        <f>IF(AND($B1782&lt;&gt;"",$C1782&lt;&gt;"",$B1782&lt;=$C1782),INDEX(Szabalyok!$C:$C,$N1782),"")</f>
        <v/>
      </c>
      <c r="P1782">
        <f>IF(D1782="",P1781,P1781+1)</f>
        <v/>
      </c>
    </row>
    <row r="1783">
      <c r="A1783">
        <f>IF(P1783=P1782,0,P1783)</f>
        <v/>
      </c>
      <c r="B1783" s="41">
        <f>IF($M1783&gt;300,"",IF(OR(INDEX(Bemenet!$E$2:$E$301,$M1783)="",INDEX(Bemenet!$F$2:$F$301,$M1783)=""),"",MAX(INDEX(Bemenet!$E$2:$E$301,$M1783),INDEX(Szabalyok!$A:$A,$N1783))))</f>
        <v/>
      </c>
      <c r="C1783" s="41">
        <f>IF($B1783="","",MIN(INDEX(Bemenet!$F$2:$F$301,$M1783),INDEX(Szabalyok!$B:$B,$N1783)))</f>
        <v/>
      </c>
      <c r="D1783" s="5">
        <f>IF(AND($B1783&lt;&gt;"",$C1783&lt;&gt;"",$B1783&lt;=$C1783),INDEX(Bemenet!$G$2:$G$301,$M1783),"")</f>
        <v/>
      </c>
      <c r="E1783" s="6">
        <f>IF(AND($B1783&lt;&gt;"",$C1783&lt;&gt;"",$B1783&lt;=$C1783),INDEX(Bemenet!$D$2:$D$301,$M1783),"")</f>
        <v/>
      </c>
      <c r="F1783" s="5">
        <f>IF(AND($B1783&lt;&gt;"",$C1783&lt;&gt;"",$B1783&lt;=$C1783),$C1783-$B1783+1,"")</f>
        <v/>
      </c>
      <c r="G1783" s="5">
        <f>IF($F1783="","",$F1783*$D1783)</f>
        <v/>
      </c>
      <c r="H1783" s="42">
        <f>IF($G1783="","",$O1783)</f>
        <v/>
      </c>
      <c r="I1783" s="5">
        <f>IF($G1783="","",$G1783*IF($H1783="",$O1783,$H1783)/100)</f>
        <v/>
      </c>
      <c r="J1783" s="5">
        <f>IF(OR($L1783="",NOT(COUNTIFS($L$2:$L1783,$L1783)=1)),"",SUMIFS($G:$G,$L:$L,$L1783))</f>
        <v/>
      </c>
      <c r="K1783" s="5">
        <f>IF(OR($L1783="",NOT(COUNTIFS($L$2:$L1783,$L1783)=1)),"",SUMIFS($I:$I,$L:$L,$L1783))</f>
        <v/>
      </c>
      <c r="L1783" s="6">
        <f>IF($B1783="","",YEAR($B1783))</f>
        <v/>
      </c>
      <c r="M1783" s="6">
        <f>INT((ROW()-2)/39)+1</f>
        <v/>
      </c>
      <c r="N1783" s="6">
        <f>MOD(ROW()-2,39)+2</f>
        <v/>
      </c>
      <c r="O1783" s="42">
        <f>IF(AND($B1783&lt;&gt;"",$C1783&lt;&gt;"",$B1783&lt;=$C1783),INDEX(Szabalyok!$C:$C,$N1783),"")</f>
        <v/>
      </c>
      <c r="P1783">
        <f>IF(D1783="",P1782,P1782+1)</f>
        <v/>
      </c>
    </row>
    <row r="1784">
      <c r="A1784">
        <f>IF(P1784=P1783,0,P1784)</f>
        <v/>
      </c>
      <c r="B1784" s="41">
        <f>IF($M1784&gt;300,"",IF(OR(INDEX(Bemenet!$E$2:$E$301,$M1784)="",INDEX(Bemenet!$F$2:$F$301,$M1784)=""),"",MAX(INDEX(Bemenet!$E$2:$E$301,$M1784),INDEX(Szabalyok!$A:$A,$N1784))))</f>
        <v/>
      </c>
      <c r="C1784" s="41">
        <f>IF($B1784="","",MIN(INDEX(Bemenet!$F$2:$F$301,$M1784),INDEX(Szabalyok!$B:$B,$N1784)))</f>
        <v/>
      </c>
      <c r="D1784" s="5">
        <f>IF(AND($B1784&lt;&gt;"",$C1784&lt;&gt;"",$B1784&lt;=$C1784),INDEX(Bemenet!$G$2:$G$301,$M1784),"")</f>
        <v/>
      </c>
      <c r="E1784" s="6">
        <f>IF(AND($B1784&lt;&gt;"",$C1784&lt;&gt;"",$B1784&lt;=$C1784),INDEX(Bemenet!$D$2:$D$301,$M1784),"")</f>
        <v/>
      </c>
      <c r="F1784" s="5">
        <f>IF(AND($B1784&lt;&gt;"",$C1784&lt;&gt;"",$B1784&lt;=$C1784),$C1784-$B1784+1,"")</f>
        <v/>
      </c>
      <c r="G1784" s="5">
        <f>IF($F1784="","",$F1784*$D1784)</f>
        <v/>
      </c>
      <c r="H1784" s="42">
        <f>IF($G1784="","",$O1784)</f>
        <v/>
      </c>
      <c r="I1784" s="5">
        <f>IF($G1784="","",$G1784*IF($H1784="",$O1784,$H1784)/100)</f>
        <v/>
      </c>
      <c r="J1784" s="5">
        <f>IF(OR($L1784="",NOT(COUNTIFS($L$2:$L1784,$L1784)=1)),"",SUMIFS($G:$G,$L:$L,$L1784))</f>
        <v/>
      </c>
      <c r="K1784" s="5">
        <f>IF(OR($L1784="",NOT(COUNTIFS($L$2:$L1784,$L1784)=1)),"",SUMIFS($I:$I,$L:$L,$L1784))</f>
        <v/>
      </c>
      <c r="L1784" s="6">
        <f>IF($B1784="","",YEAR($B1784))</f>
        <v/>
      </c>
      <c r="M1784" s="6">
        <f>INT((ROW()-2)/39)+1</f>
        <v/>
      </c>
      <c r="N1784" s="6">
        <f>MOD(ROW()-2,39)+2</f>
        <v/>
      </c>
      <c r="O1784" s="42">
        <f>IF(AND($B1784&lt;&gt;"",$C1784&lt;&gt;"",$B1784&lt;=$C1784),INDEX(Szabalyok!$C:$C,$N1784),"")</f>
        <v/>
      </c>
      <c r="P1784">
        <f>IF(D1784="",P1783,P1783+1)</f>
        <v/>
      </c>
    </row>
    <row r="1785">
      <c r="A1785">
        <f>IF(P1785=P1784,0,P1785)</f>
        <v/>
      </c>
      <c r="B1785" s="41">
        <f>IF($M1785&gt;300,"",IF(OR(INDEX(Bemenet!$E$2:$E$301,$M1785)="",INDEX(Bemenet!$F$2:$F$301,$M1785)=""),"",MAX(INDEX(Bemenet!$E$2:$E$301,$M1785),INDEX(Szabalyok!$A:$A,$N1785))))</f>
        <v/>
      </c>
      <c r="C1785" s="41">
        <f>IF($B1785="","",MIN(INDEX(Bemenet!$F$2:$F$301,$M1785),INDEX(Szabalyok!$B:$B,$N1785)))</f>
        <v/>
      </c>
      <c r="D1785" s="5">
        <f>IF(AND($B1785&lt;&gt;"",$C1785&lt;&gt;"",$B1785&lt;=$C1785),INDEX(Bemenet!$G$2:$G$301,$M1785),"")</f>
        <v/>
      </c>
      <c r="E1785" s="6">
        <f>IF(AND($B1785&lt;&gt;"",$C1785&lt;&gt;"",$B1785&lt;=$C1785),INDEX(Bemenet!$D$2:$D$301,$M1785),"")</f>
        <v/>
      </c>
      <c r="F1785" s="5">
        <f>IF(AND($B1785&lt;&gt;"",$C1785&lt;&gt;"",$B1785&lt;=$C1785),$C1785-$B1785+1,"")</f>
        <v/>
      </c>
      <c r="G1785" s="5">
        <f>IF($F1785="","",$F1785*$D1785)</f>
        <v/>
      </c>
      <c r="H1785" s="42">
        <f>IF($G1785="","",$O1785)</f>
        <v/>
      </c>
      <c r="I1785" s="5">
        <f>IF($G1785="","",$G1785*IF($H1785="",$O1785,$H1785)/100)</f>
        <v/>
      </c>
      <c r="J1785" s="5">
        <f>IF(OR($L1785="",NOT(COUNTIFS($L$2:$L1785,$L1785)=1)),"",SUMIFS($G:$G,$L:$L,$L1785))</f>
        <v/>
      </c>
      <c r="K1785" s="5">
        <f>IF(OR($L1785="",NOT(COUNTIFS($L$2:$L1785,$L1785)=1)),"",SUMIFS($I:$I,$L:$L,$L1785))</f>
        <v/>
      </c>
      <c r="L1785" s="6">
        <f>IF($B1785="","",YEAR($B1785))</f>
        <v/>
      </c>
      <c r="M1785" s="6">
        <f>INT((ROW()-2)/39)+1</f>
        <v/>
      </c>
      <c r="N1785" s="6">
        <f>MOD(ROW()-2,39)+2</f>
        <v/>
      </c>
      <c r="O1785" s="42">
        <f>IF(AND($B1785&lt;&gt;"",$C1785&lt;&gt;"",$B1785&lt;=$C1785),INDEX(Szabalyok!$C:$C,$N1785),"")</f>
        <v/>
      </c>
      <c r="P1785">
        <f>IF(D1785="",P1784,P1784+1)</f>
        <v/>
      </c>
    </row>
    <row r="1786">
      <c r="A1786">
        <f>IF(P1786=P1785,0,P1786)</f>
        <v/>
      </c>
      <c r="B1786" s="41">
        <f>IF($M1786&gt;300,"",IF(OR(INDEX(Bemenet!$E$2:$E$301,$M1786)="",INDEX(Bemenet!$F$2:$F$301,$M1786)=""),"",MAX(INDEX(Bemenet!$E$2:$E$301,$M1786),INDEX(Szabalyok!$A:$A,$N1786))))</f>
        <v/>
      </c>
      <c r="C1786" s="41">
        <f>IF($B1786="","",MIN(INDEX(Bemenet!$F$2:$F$301,$M1786),INDEX(Szabalyok!$B:$B,$N1786)))</f>
        <v/>
      </c>
      <c r="D1786" s="5">
        <f>IF(AND($B1786&lt;&gt;"",$C1786&lt;&gt;"",$B1786&lt;=$C1786),INDEX(Bemenet!$G$2:$G$301,$M1786),"")</f>
        <v/>
      </c>
      <c r="E1786" s="6">
        <f>IF(AND($B1786&lt;&gt;"",$C1786&lt;&gt;"",$B1786&lt;=$C1786),INDEX(Bemenet!$D$2:$D$301,$M1786),"")</f>
        <v/>
      </c>
      <c r="F1786" s="5">
        <f>IF(AND($B1786&lt;&gt;"",$C1786&lt;&gt;"",$B1786&lt;=$C1786),$C1786-$B1786+1,"")</f>
        <v/>
      </c>
      <c r="G1786" s="5">
        <f>IF($F1786="","",$F1786*$D1786)</f>
        <v/>
      </c>
      <c r="H1786" s="42">
        <f>IF($G1786="","",$O1786)</f>
        <v/>
      </c>
      <c r="I1786" s="5">
        <f>IF($G1786="","",$G1786*IF($H1786="",$O1786,$H1786)/100)</f>
        <v/>
      </c>
      <c r="J1786" s="5">
        <f>IF(OR($L1786="",NOT(COUNTIFS($L$2:$L1786,$L1786)=1)),"",SUMIFS($G:$G,$L:$L,$L1786))</f>
        <v/>
      </c>
      <c r="K1786" s="5">
        <f>IF(OR($L1786="",NOT(COUNTIFS($L$2:$L1786,$L1786)=1)),"",SUMIFS($I:$I,$L:$L,$L1786))</f>
        <v/>
      </c>
      <c r="L1786" s="6">
        <f>IF($B1786="","",YEAR($B1786))</f>
        <v/>
      </c>
      <c r="M1786" s="6">
        <f>INT((ROW()-2)/39)+1</f>
        <v/>
      </c>
      <c r="N1786" s="6">
        <f>MOD(ROW()-2,39)+2</f>
        <v/>
      </c>
      <c r="O1786" s="42">
        <f>IF(AND($B1786&lt;&gt;"",$C1786&lt;&gt;"",$B1786&lt;=$C1786),INDEX(Szabalyok!$C:$C,$N1786),"")</f>
        <v/>
      </c>
      <c r="P1786">
        <f>IF(D1786="",P1785,P1785+1)</f>
        <v/>
      </c>
    </row>
    <row r="1787">
      <c r="A1787">
        <f>IF(P1787=P1786,0,P1787)</f>
        <v/>
      </c>
      <c r="B1787" s="41">
        <f>IF($M1787&gt;300,"",IF(OR(INDEX(Bemenet!$E$2:$E$301,$M1787)="",INDEX(Bemenet!$F$2:$F$301,$M1787)=""),"",MAX(INDEX(Bemenet!$E$2:$E$301,$M1787),INDEX(Szabalyok!$A:$A,$N1787))))</f>
        <v/>
      </c>
      <c r="C1787" s="41">
        <f>IF($B1787="","",MIN(INDEX(Bemenet!$F$2:$F$301,$M1787),INDEX(Szabalyok!$B:$B,$N1787)))</f>
        <v/>
      </c>
      <c r="D1787" s="5">
        <f>IF(AND($B1787&lt;&gt;"",$C1787&lt;&gt;"",$B1787&lt;=$C1787),INDEX(Bemenet!$G$2:$G$301,$M1787),"")</f>
        <v/>
      </c>
      <c r="E1787" s="6">
        <f>IF(AND($B1787&lt;&gt;"",$C1787&lt;&gt;"",$B1787&lt;=$C1787),INDEX(Bemenet!$D$2:$D$301,$M1787),"")</f>
        <v/>
      </c>
      <c r="F1787" s="5">
        <f>IF(AND($B1787&lt;&gt;"",$C1787&lt;&gt;"",$B1787&lt;=$C1787),$C1787-$B1787+1,"")</f>
        <v/>
      </c>
      <c r="G1787" s="5">
        <f>IF($F1787="","",$F1787*$D1787)</f>
        <v/>
      </c>
      <c r="H1787" s="42">
        <f>IF($G1787="","",$O1787)</f>
        <v/>
      </c>
      <c r="I1787" s="5">
        <f>IF($G1787="","",$G1787*IF($H1787="",$O1787,$H1787)/100)</f>
        <v/>
      </c>
      <c r="J1787" s="5">
        <f>IF(OR($L1787="",NOT(COUNTIFS($L$2:$L1787,$L1787)=1)),"",SUMIFS($G:$G,$L:$L,$L1787))</f>
        <v/>
      </c>
      <c r="K1787" s="5">
        <f>IF(OR($L1787="",NOT(COUNTIFS($L$2:$L1787,$L1787)=1)),"",SUMIFS($I:$I,$L:$L,$L1787))</f>
        <v/>
      </c>
      <c r="L1787" s="6">
        <f>IF($B1787="","",YEAR($B1787))</f>
        <v/>
      </c>
      <c r="M1787" s="6">
        <f>INT((ROW()-2)/39)+1</f>
        <v/>
      </c>
      <c r="N1787" s="6">
        <f>MOD(ROW()-2,39)+2</f>
        <v/>
      </c>
      <c r="O1787" s="42">
        <f>IF(AND($B1787&lt;&gt;"",$C1787&lt;&gt;"",$B1787&lt;=$C1787),INDEX(Szabalyok!$C:$C,$N1787),"")</f>
        <v/>
      </c>
      <c r="P1787">
        <f>IF(D1787="",P1786,P1786+1)</f>
        <v/>
      </c>
    </row>
    <row r="1788">
      <c r="A1788">
        <f>IF(P1788=P1787,0,P1788)</f>
        <v/>
      </c>
      <c r="B1788" s="41">
        <f>IF($M1788&gt;300,"",IF(OR(INDEX(Bemenet!$E$2:$E$301,$M1788)="",INDEX(Bemenet!$F$2:$F$301,$M1788)=""),"",MAX(INDEX(Bemenet!$E$2:$E$301,$M1788),INDEX(Szabalyok!$A:$A,$N1788))))</f>
        <v/>
      </c>
      <c r="C1788" s="41">
        <f>IF($B1788="","",MIN(INDEX(Bemenet!$F$2:$F$301,$M1788),INDEX(Szabalyok!$B:$B,$N1788)))</f>
        <v/>
      </c>
      <c r="D1788" s="5">
        <f>IF(AND($B1788&lt;&gt;"",$C1788&lt;&gt;"",$B1788&lt;=$C1788),INDEX(Bemenet!$G$2:$G$301,$M1788),"")</f>
        <v/>
      </c>
      <c r="E1788" s="6">
        <f>IF(AND($B1788&lt;&gt;"",$C1788&lt;&gt;"",$B1788&lt;=$C1788),INDEX(Bemenet!$D$2:$D$301,$M1788),"")</f>
        <v/>
      </c>
      <c r="F1788" s="5">
        <f>IF(AND($B1788&lt;&gt;"",$C1788&lt;&gt;"",$B1788&lt;=$C1788),$C1788-$B1788+1,"")</f>
        <v/>
      </c>
      <c r="G1788" s="5">
        <f>IF($F1788="","",$F1788*$D1788)</f>
        <v/>
      </c>
      <c r="H1788" s="42">
        <f>IF($G1788="","",$O1788)</f>
        <v/>
      </c>
      <c r="I1788" s="5">
        <f>IF($G1788="","",$G1788*IF($H1788="",$O1788,$H1788)/100)</f>
        <v/>
      </c>
      <c r="J1788" s="5">
        <f>IF(OR($L1788="",NOT(COUNTIFS($L$2:$L1788,$L1788)=1)),"",SUMIFS($G:$G,$L:$L,$L1788))</f>
        <v/>
      </c>
      <c r="K1788" s="5">
        <f>IF(OR($L1788="",NOT(COUNTIFS($L$2:$L1788,$L1788)=1)),"",SUMIFS($I:$I,$L:$L,$L1788))</f>
        <v/>
      </c>
      <c r="L1788" s="6">
        <f>IF($B1788="","",YEAR($B1788))</f>
        <v/>
      </c>
      <c r="M1788" s="6">
        <f>INT((ROW()-2)/39)+1</f>
        <v/>
      </c>
      <c r="N1788" s="6">
        <f>MOD(ROW()-2,39)+2</f>
        <v/>
      </c>
      <c r="O1788" s="42">
        <f>IF(AND($B1788&lt;&gt;"",$C1788&lt;&gt;"",$B1788&lt;=$C1788),INDEX(Szabalyok!$C:$C,$N1788),"")</f>
        <v/>
      </c>
      <c r="P1788">
        <f>IF(D1788="",P1787,P1787+1)</f>
        <v/>
      </c>
    </row>
    <row r="1789">
      <c r="A1789">
        <f>IF(P1789=P1788,0,P1789)</f>
        <v/>
      </c>
      <c r="B1789" s="41">
        <f>IF($M1789&gt;300,"",IF(OR(INDEX(Bemenet!$E$2:$E$301,$M1789)="",INDEX(Bemenet!$F$2:$F$301,$M1789)=""),"",MAX(INDEX(Bemenet!$E$2:$E$301,$M1789),INDEX(Szabalyok!$A:$A,$N1789))))</f>
        <v/>
      </c>
      <c r="C1789" s="41">
        <f>IF($B1789="","",MIN(INDEX(Bemenet!$F$2:$F$301,$M1789),INDEX(Szabalyok!$B:$B,$N1789)))</f>
        <v/>
      </c>
      <c r="D1789" s="5">
        <f>IF(AND($B1789&lt;&gt;"",$C1789&lt;&gt;"",$B1789&lt;=$C1789),INDEX(Bemenet!$G$2:$G$301,$M1789),"")</f>
        <v/>
      </c>
      <c r="E1789" s="6">
        <f>IF(AND($B1789&lt;&gt;"",$C1789&lt;&gt;"",$B1789&lt;=$C1789),INDEX(Bemenet!$D$2:$D$301,$M1789),"")</f>
        <v/>
      </c>
      <c r="F1789" s="5">
        <f>IF(AND($B1789&lt;&gt;"",$C1789&lt;&gt;"",$B1789&lt;=$C1789),$C1789-$B1789+1,"")</f>
        <v/>
      </c>
      <c r="G1789" s="5">
        <f>IF($F1789="","",$F1789*$D1789)</f>
        <v/>
      </c>
      <c r="H1789" s="42">
        <f>IF($G1789="","",$O1789)</f>
        <v/>
      </c>
      <c r="I1789" s="5">
        <f>IF($G1789="","",$G1789*IF($H1789="",$O1789,$H1789)/100)</f>
        <v/>
      </c>
      <c r="J1789" s="5">
        <f>IF(OR($L1789="",NOT(COUNTIFS($L$2:$L1789,$L1789)=1)),"",SUMIFS($G:$G,$L:$L,$L1789))</f>
        <v/>
      </c>
      <c r="K1789" s="5">
        <f>IF(OR($L1789="",NOT(COUNTIFS($L$2:$L1789,$L1789)=1)),"",SUMIFS($I:$I,$L:$L,$L1789))</f>
        <v/>
      </c>
      <c r="L1789" s="6">
        <f>IF($B1789="","",YEAR($B1789))</f>
        <v/>
      </c>
      <c r="M1789" s="6">
        <f>INT((ROW()-2)/39)+1</f>
        <v/>
      </c>
      <c r="N1789" s="6">
        <f>MOD(ROW()-2,39)+2</f>
        <v/>
      </c>
      <c r="O1789" s="42">
        <f>IF(AND($B1789&lt;&gt;"",$C1789&lt;&gt;"",$B1789&lt;=$C1789),INDEX(Szabalyok!$C:$C,$N1789),"")</f>
        <v/>
      </c>
      <c r="P1789">
        <f>IF(D1789="",P1788,P1788+1)</f>
        <v/>
      </c>
    </row>
    <row r="1790">
      <c r="A1790">
        <f>IF(P1790=P1789,0,P1790)</f>
        <v/>
      </c>
      <c r="B1790" s="41">
        <f>IF($M1790&gt;300,"",IF(OR(INDEX(Bemenet!$E$2:$E$301,$M1790)="",INDEX(Bemenet!$F$2:$F$301,$M1790)=""),"",MAX(INDEX(Bemenet!$E$2:$E$301,$M1790),INDEX(Szabalyok!$A:$A,$N1790))))</f>
        <v/>
      </c>
      <c r="C1790" s="41">
        <f>IF($B1790="","",MIN(INDEX(Bemenet!$F$2:$F$301,$M1790),INDEX(Szabalyok!$B:$B,$N1790)))</f>
        <v/>
      </c>
      <c r="D1790" s="5">
        <f>IF(AND($B1790&lt;&gt;"",$C1790&lt;&gt;"",$B1790&lt;=$C1790),INDEX(Bemenet!$G$2:$G$301,$M1790),"")</f>
        <v/>
      </c>
      <c r="E1790" s="6">
        <f>IF(AND($B1790&lt;&gt;"",$C1790&lt;&gt;"",$B1790&lt;=$C1790),INDEX(Bemenet!$D$2:$D$301,$M1790),"")</f>
        <v/>
      </c>
      <c r="F1790" s="5">
        <f>IF(AND($B1790&lt;&gt;"",$C1790&lt;&gt;"",$B1790&lt;=$C1790),$C1790-$B1790+1,"")</f>
        <v/>
      </c>
      <c r="G1790" s="5">
        <f>IF($F1790="","",$F1790*$D1790)</f>
        <v/>
      </c>
      <c r="H1790" s="42">
        <f>IF($G1790="","",$O1790)</f>
        <v/>
      </c>
      <c r="I1790" s="5">
        <f>IF($G1790="","",$G1790*IF($H1790="",$O1790,$H1790)/100)</f>
        <v/>
      </c>
      <c r="J1790" s="5">
        <f>IF(OR($L1790="",NOT(COUNTIFS($L$2:$L1790,$L1790)=1)),"",SUMIFS($G:$G,$L:$L,$L1790))</f>
        <v/>
      </c>
      <c r="K1790" s="5">
        <f>IF(OR($L1790="",NOT(COUNTIFS($L$2:$L1790,$L1790)=1)),"",SUMIFS($I:$I,$L:$L,$L1790))</f>
        <v/>
      </c>
      <c r="L1790" s="6">
        <f>IF($B1790="","",YEAR($B1790))</f>
        <v/>
      </c>
      <c r="M1790" s="6">
        <f>INT((ROW()-2)/39)+1</f>
        <v/>
      </c>
      <c r="N1790" s="6">
        <f>MOD(ROW()-2,39)+2</f>
        <v/>
      </c>
      <c r="O1790" s="42">
        <f>IF(AND($B1790&lt;&gt;"",$C1790&lt;&gt;"",$B1790&lt;=$C1790),INDEX(Szabalyok!$C:$C,$N1790),"")</f>
        <v/>
      </c>
      <c r="P1790">
        <f>IF(D1790="",P1789,P1789+1)</f>
        <v/>
      </c>
    </row>
    <row r="1791">
      <c r="A1791">
        <f>IF(P1791=P1790,0,P1791)</f>
        <v/>
      </c>
      <c r="B1791" s="41">
        <f>IF($M1791&gt;300,"",IF(OR(INDEX(Bemenet!$E$2:$E$301,$M1791)="",INDEX(Bemenet!$F$2:$F$301,$M1791)=""),"",MAX(INDEX(Bemenet!$E$2:$E$301,$M1791),INDEX(Szabalyok!$A:$A,$N1791))))</f>
        <v/>
      </c>
      <c r="C1791" s="41">
        <f>IF($B1791="","",MIN(INDEX(Bemenet!$F$2:$F$301,$M1791),INDEX(Szabalyok!$B:$B,$N1791)))</f>
        <v/>
      </c>
      <c r="D1791" s="5">
        <f>IF(AND($B1791&lt;&gt;"",$C1791&lt;&gt;"",$B1791&lt;=$C1791),INDEX(Bemenet!$G$2:$G$301,$M1791),"")</f>
        <v/>
      </c>
      <c r="E1791" s="6">
        <f>IF(AND($B1791&lt;&gt;"",$C1791&lt;&gt;"",$B1791&lt;=$C1791),INDEX(Bemenet!$D$2:$D$301,$M1791),"")</f>
        <v/>
      </c>
      <c r="F1791" s="5">
        <f>IF(AND($B1791&lt;&gt;"",$C1791&lt;&gt;"",$B1791&lt;=$C1791),$C1791-$B1791+1,"")</f>
        <v/>
      </c>
      <c r="G1791" s="5">
        <f>IF($F1791="","",$F1791*$D1791)</f>
        <v/>
      </c>
      <c r="H1791" s="42">
        <f>IF($G1791="","",$O1791)</f>
        <v/>
      </c>
      <c r="I1791" s="5">
        <f>IF($G1791="","",$G1791*IF($H1791="",$O1791,$H1791)/100)</f>
        <v/>
      </c>
      <c r="J1791" s="5">
        <f>IF(OR($L1791="",NOT(COUNTIFS($L$2:$L1791,$L1791)=1)),"",SUMIFS($G:$G,$L:$L,$L1791))</f>
        <v/>
      </c>
      <c r="K1791" s="5">
        <f>IF(OR($L1791="",NOT(COUNTIFS($L$2:$L1791,$L1791)=1)),"",SUMIFS($I:$I,$L:$L,$L1791))</f>
        <v/>
      </c>
      <c r="L1791" s="6">
        <f>IF($B1791="","",YEAR($B1791))</f>
        <v/>
      </c>
      <c r="M1791" s="6">
        <f>INT((ROW()-2)/39)+1</f>
        <v/>
      </c>
      <c r="N1791" s="6">
        <f>MOD(ROW()-2,39)+2</f>
        <v/>
      </c>
      <c r="O1791" s="42">
        <f>IF(AND($B1791&lt;&gt;"",$C1791&lt;&gt;"",$B1791&lt;=$C1791),INDEX(Szabalyok!$C:$C,$N1791),"")</f>
        <v/>
      </c>
      <c r="P1791">
        <f>IF(D1791="",P1790,P1790+1)</f>
        <v/>
      </c>
    </row>
    <row r="1792">
      <c r="A1792">
        <f>IF(P1792=P1791,0,P1792)</f>
        <v/>
      </c>
      <c r="B1792" s="41">
        <f>IF($M1792&gt;300,"",IF(OR(INDEX(Bemenet!$E$2:$E$301,$M1792)="",INDEX(Bemenet!$F$2:$F$301,$M1792)=""),"",MAX(INDEX(Bemenet!$E$2:$E$301,$M1792),INDEX(Szabalyok!$A:$A,$N1792))))</f>
        <v/>
      </c>
      <c r="C1792" s="41">
        <f>IF($B1792="","",MIN(INDEX(Bemenet!$F$2:$F$301,$M1792),INDEX(Szabalyok!$B:$B,$N1792)))</f>
        <v/>
      </c>
      <c r="D1792" s="5">
        <f>IF(AND($B1792&lt;&gt;"",$C1792&lt;&gt;"",$B1792&lt;=$C1792),INDEX(Bemenet!$G$2:$G$301,$M1792),"")</f>
        <v/>
      </c>
      <c r="E1792" s="6">
        <f>IF(AND($B1792&lt;&gt;"",$C1792&lt;&gt;"",$B1792&lt;=$C1792),INDEX(Bemenet!$D$2:$D$301,$M1792),"")</f>
        <v/>
      </c>
      <c r="F1792" s="5">
        <f>IF(AND($B1792&lt;&gt;"",$C1792&lt;&gt;"",$B1792&lt;=$C1792),$C1792-$B1792+1,"")</f>
        <v/>
      </c>
      <c r="G1792" s="5">
        <f>IF($F1792="","",$F1792*$D1792)</f>
        <v/>
      </c>
      <c r="H1792" s="42">
        <f>IF($G1792="","",$O1792)</f>
        <v/>
      </c>
      <c r="I1792" s="5">
        <f>IF($G1792="","",$G1792*IF($H1792="",$O1792,$H1792)/100)</f>
        <v/>
      </c>
      <c r="J1792" s="5">
        <f>IF(OR($L1792="",NOT(COUNTIFS($L$2:$L1792,$L1792)=1)),"",SUMIFS($G:$G,$L:$L,$L1792))</f>
        <v/>
      </c>
      <c r="K1792" s="5">
        <f>IF(OR($L1792="",NOT(COUNTIFS($L$2:$L1792,$L1792)=1)),"",SUMIFS($I:$I,$L:$L,$L1792))</f>
        <v/>
      </c>
      <c r="L1792" s="6">
        <f>IF($B1792="","",YEAR($B1792))</f>
        <v/>
      </c>
      <c r="M1792" s="6">
        <f>INT((ROW()-2)/39)+1</f>
        <v/>
      </c>
      <c r="N1792" s="6">
        <f>MOD(ROW()-2,39)+2</f>
        <v/>
      </c>
      <c r="O1792" s="42">
        <f>IF(AND($B1792&lt;&gt;"",$C1792&lt;&gt;"",$B1792&lt;=$C1792),INDEX(Szabalyok!$C:$C,$N1792),"")</f>
        <v/>
      </c>
      <c r="P1792">
        <f>IF(D1792="",P1791,P1791+1)</f>
        <v/>
      </c>
    </row>
    <row r="1793">
      <c r="A1793">
        <f>IF(P1793=P1792,0,P1793)</f>
        <v/>
      </c>
      <c r="B1793" s="41">
        <f>IF($M1793&gt;300,"",IF(OR(INDEX(Bemenet!$E$2:$E$301,$M1793)="",INDEX(Bemenet!$F$2:$F$301,$M1793)=""),"",MAX(INDEX(Bemenet!$E$2:$E$301,$M1793),INDEX(Szabalyok!$A:$A,$N1793))))</f>
        <v/>
      </c>
      <c r="C1793" s="41">
        <f>IF($B1793="","",MIN(INDEX(Bemenet!$F$2:$F$301,$M1793),INDEX(Szabalyok!$B:$B,$N1793)))</f>
        <v/>
      </c>
      <c r="D1793" s="5">
        <f>IF(AND($B1793&lt;&gt;"",$C1793&lt;&gt;"",$B1793&lt;=$C1793),INDEX(Bemenet!$G$2:$G$301,$M1793),"")</f>
        <v/>
      </c>
      <c r="E1793" s="6">
        <f>IF(AND($B1793&lt;&gt;"",$C1793&lt;&gt;"",$B1793&lt;=$C1793),INDEX(Bemenet!$D$2:$D$301,$M1793),"")</f>
        <v/>
      </c>
      <c r="F1793" s="5">
        <f>IF(AND($B1793&lt;&gt;"",$C1793&lt;&gt;"",$B1793&lt;=$C1793),$C1793-$B1793+1,"")</f>
        <v/>
      </c>
      <c r="G1793" s="5">
        <f>IF($F1793="","",$F1793*$D1793)</f>
        <v/>
      </c>
      <c r="H1793" s="42">
        <f>IF($G1793="","",$O1793)</f>
        <v/>
      </c>
      <c r="I1793" s="5">
        <f>IF($G1793="","",$G1793*IF($H1793="",$O1793,$H1793)/100)</f>
        <v/>
      </c>
      <c r="J1793" s="5">
        <f>IF(OR($L1793="",NOT(COUNTIFS($L$2:$L1793,$L1793)=1)),"",SUMIFS($G:$G,$L:$L,$L1793))</f>
        <v/>
      </c>
      <c r="K1793" s="5">
        <f>IF(OR($L1793="",NOT(COUNTIFS($L$2:$L1793,$L1793)=1)),"",SUMIFS($I:$I,$L:$L,$L1793))</f>
        <v/>
      </c>
      <c r="L1793" s="6">
        <f>IF($B1793="","",YEAR($B1793))</f>
        <v/>
      </c>
      <c r="M1793" s="6">
        <f>INT((ROW()-2)/39)+1</f>
        <v/>
      </c>
      <c r="N1793" s="6">
        <f>MOD(ROW()-2,39)+2</f>
        <v/>
      </c>
      <c r="O1793" s="42">
        <f>IF(AND($B1793&lt;&gt;"",$C1793&lt;&gt;"",$B1793&lt;=$C1793),INDEX(Szabalyok!$C:$C,$N1793),"")</f>
        <v/>
      </c>
      <c r="P1793">
        <f>IF(D1793="",P1792,P1792+1)</f>
        <v/>
      </c>
    </row>
    <row r="1794">
      <c r="A1794">
        <f>IF(P1794=P1793,0,P1794)</f>
        <v/>
      </c>
      <c r="B1794" s="41">
        <f>IF($M1794&gt;300,"",IF(OR(INDEX(Bemenet!$E$2:$E$301,$M1794)="",INDEX(Bemenet!$F$2:$F$301,$M1794)=""),"",MAX(INDEX(Bemenet!$E$2:$E$301,$M1794),INDEX(Szabalyok!$A:$A,$N1794))))</f>
        <v/>
      </c>
      <c r="C1794" s="41">
        <f>IF($B1794="","",MIN(INDEX(Bemenet!$F$2:$F$301,$M1794),INDEX(Szabalyok!$B:$B,$N1794)))</f>
        <v/>
      </c>
      <c r="D1794" s="5">
        <f>IF(AND($B1794&lt;&gt;"",$C1794&lt;&gt;"",$B1794&lt;=$C1794),INDEX(Bemenet!$G$2:$G$301,$M1794),"")</f>
        <v/>
      </c>
      <c r="E1794" s="6">
        <f>IF(AND($B1794&lt;&gt;"",$C1794&lt;&gt;"",$B1794&lt;=$C1794),INDEX(Bemenet!$D$2:$D$301,$M1794),"")</f>
        <v/>
      </c>
      <c r="F1794" s="5">
        <f>IF(AND($B1794&lt;&gt;"",$C1794&lt;&gt;"",$B1794&lt;=$C1794),$C1794-$B1794+1,"")</f>
        <v/>
      </c>
      <c r="G1794" s="5">
        <f>IF($F1794="","",$F1794*$D1794)</f>
        <v/>
      </c>
      <c r="H1794" s="42">
        <f>IF($G1794="","",$O1794)</f>
        <v/>
      </c>
      <c r="I1794" s="5">
        <f>IF($G1794="","",$G1794*IF($H1794="",$O1794,$H1794)/100)</f>
        <v/>
      </c>
      <c r="J1794" s="5">
        <f>IF(OR($L1794="",NOT(COUNTIFS($L$2:$L1794,$L1794)=1)),"",SUMIFS($G:$G,$L:$L,$L1794))</f>
        <v/>
      </c>
      <c r="K1794" s="5">
        <f>IF(OR($L1794="",NOT(COUNTIFS($L$2:$L1794,$L1794)=1)),"",SUMIFS($I:$I,$L:$L,$L1794))</f>
        <v/>
      </c>
      <c r="L1794" s="6">
        <f>IF($B1794="","",YEAR($B1794))</f>
        <v/>
      </c>
      <c r="M1794" s="6">
        <f>INT((ROW()-2)/39)+1</f>
        <v/>
      </c>
      <c r="N1794" s="6">
        <f>MOD(ROW()-2,39)+2</f>
        <v/>
      </c>
      <c r="O1794" s="42">
        <f>IF(AND($B1794&lt;&gt;"",$C1794&lt;&gt;"",$B1794&lt;=$C1794),INDEX(Szabalyok!$C:$C,$N1794),"")</f>
        <v/>
      </c>
      <c r="P1794">
        <f>IF(D1794="",P1793,P1793+1)</f>
        <v/>
      </c>
    </row>
    <row r="1795">
      <c r="A1795">
        <f>IF(P1795=P1794,0,P1795)</f>
        <v/>
      </c>
      <c r="B1795" s="41">
        <f>IF($M1795&gt;300,"",IF(OR(INDEX(Bemenet!$E$2:$E$301,$M1795)="",INDEX(Bemenet!$F$2:$F$301,$M1795)=""),"",MAX(INDEX(Bemenet!$E$2:$E$301,$M1795),INDEX(Szabalyok!$A:$A,$N1795))))</f>
        <v/>
      </c>
      <c r="C1795" s="41">
        <f>IF($B1795="","",MIN(INDEX(Bemenet!$F$2:$F$301,$M1795),INDEX(Szabalyok!$B:$B,$N1795)))</f>
        <v/>
      </c>
      <c r="D1795" s="5">
        <f>IF(AND($B1795&lt;&gt;"",$C1795&lt;&gt;"",$B1795&lt;=$C1795),INDEX(Bemenet!$G$2:$G$301,$M1795),"")</f>
        <v/>
      </c>
      <c r="E1795" s="6">
        <f>IF(AND($B1795&lt;&gt;"",$C1795&lt;&gt;"",$B1795&lt;=$C1795),INDEX(Bemenet!$D$2:$D$301,$M1795),"")</f>
        <v/>
      </c>
      <c r="F1795" s="5">
        <f>IF(AND($B1795&lt;&gt;"",$C1795&lt;&gt;"",$B1795&lt;=$C1795),$C1795-$B1795+1,"")</f>
        <v/>
      </c>
      <c r="G1795" s="5">
        <f>IF($F1795="","",$F1795*$D1795)</f>
        <v/>
      </c>
      <c r="H1795" s="42">
        <f>IF($G1795="","",$O1795)</f>
        <v/>
      </c>
      <c r="I1795" s="5">
        <f>IF($G1795="","",$G1795*IF($H1795="",$O1795,$H1795)/100)</f>
        <v/>
      </c>
      <c r="J1795" s="5">
        <f>IF(OR($L1795="",NOT(COUNTIFS($L$2:$L1795,$L1795)=1)),"",SUMIFS($G:$G,$L:$L,$L1795))</f>
        <v/>
      </c>
      <c r="K1795" s="5">
        <f>IF(OR($L1795="",NOT(COUNTIFS($L$2:$L1795,$L1795)=1)),"",SUMIFS($I:$I,$L:$L,$L1795))</f>
        <v/>
      </c>
      <c r="L1795" s="6">
        <f>IF($B1795="","",YEAR($B1795))</f>
        <v/>
      </c>
      <c r="M1795" s="6">
        <f>INT((ROW()-2)/39)+1</f>
        <v/>
      </c>
      <c r="N1795" s="6">
        <f>MOD(ROW()-2,39)+2</f>
        <v/>
      </c>
      <c r="O1795" s="42">
        <f>IF(AND($B1795&lt;&gt;"",$C1795&lt;&gt;"",$B1795&lt;=$C1795),INDEX(Szabalyok!$C:$C,$N1795),"")</f>
        <v/>
      </c>
      <c r="P1795">
        <f>IF(D1795="",P1794,P1794+1)</f>
        <v/>
      </c>
    </row>
    <row r="1796">
      <c r="A1796">
        <f>IF(P1796=P1795,0,P1796)</f>
        <v/>
      </c>
      <c r="B1796" s="41">
        <f>IF($M1796&gt;300,"",IF(OR(INDEX(Bemenet!$E$2:$E$301,$M1796)="",INDEX(Bemenet!$F$2:$F$301,$M1796)=""),"",MAX(INDEX(Bemenet!$E$2:$E$301,$M1796),INDEX(Szabalyok!$A:$A,$N1796))))</f>
        <v/>
      </c>
      <c r="C1796" s="41">
        <f>IF($B1796="","",MIN(INDEX(Bemenet!$F$2:$F$301,$M1796),INDEX(Szabalyok!$B:$B,$N1796)))</f>
        <v/>
      </c>
      <c r="D1796" s="5">
        <f>IF(AND($B1796&lt;&gt;"",$C1796&lt;&gt;"",$B1796&lt;=$C1796),INDEX(Bemenet!$G$2:$G$301,$M1796),"")</f>
        <v/>
      </c>
      <c r="E1796" s="6">
        <f>IF(AND($B1796&lt;&gt;"",$C1796&lt;&gt;"",$B1796&lt;=$C1796),INDEX(Bemenet!$D$2:$D$301,$M1796),"")</f>
        <v/>
      </c>
      <c r="F1796" s="5">
        <f>IF(AND($B1796&lt;&gt;"",$C1796&lt;&gt;"",$B1796&lt;=$C1796),$C1796-$B1796+1,"")</f>
        <v/>
      </c>
      <c r="G1796" s="5">
        <f>IF($F1796="","",$F1796*$D1796)</f>
        <v/>
      </c>
      <c r="H1796" s="42">
        <f>IF($G1796="","",$O1796)</f>
        <v/>
      </c>
      <c r="I1796" s="5">
        <f>IF($G1796="","",$G1796*IF($H1796="",$O1796,$H1796)/100)</f>
        <v/>
      </c>
      <c r="J1796" s="5">
        <f>IF(OR($L1796="",NOT(COUNTIFS($L$2:$L1796,$L1796)=1)),"",SUMIFS($G:$G,$L:$L,$L1796))</f>
        <v/>
      </c>
      <c r="K1796" s="5">
        <f>IF(OR($L1796="",NOT(COUNTIFS($L$2:$L1796,$L1796)=1)),"",SUMIFS($I:$I,$L:$L,$L1796))</f>
        <v/>
      </c>
      <c r="L1796" s="6">
        <f>IF($B1796="","",YEAR($B1796))</f>
        <v/>
      </c>
      <c r="M1796" s="6">
        <f>INT((ROW()-2)/39)+1</f>
        <v/>
      </c>
      <c r="N1796" s="6">
        <f>MOD(ROW()-2,39)+2</f>
        <v/>
      </c>
      <c r="O1796" s="42">
        <f>IF(AND($B1796&lt;&gt;"",$C1796&lt;&gt;"",$B1796&lt;=$C1796),INDEX(Szabalyok!$C:$C,$N1796),"")</f>
        <v/>
      </c>
      <c r="P1796">
        <f>IF(D1796="",P1795,P1795+1)</f>
        <v/>
      </c>
    </row>
    <row r="1797">
      <c r="A1797">
        <f>IF(P1797=P1796,0,P1797)</f>
        <v/>
      </c>
      <c r="B1797" s="41">
        <f>IF($M1797&gt;300,"",IF(OR(INDEX(Bemenet!$E$2:$E$301,$M1797)="",INDEX(Bemenet!$F$2:$F$301,$M1797)=""),"",MAX(INDEX(Bemenet!$E$2:$E$301,$M1797),INDEX(Szabalyok!$A:$A,$N1797))))</f>
        <v/>
      </c>
      <c r="C1797" s="41">
        <f>IF($B1797="","",MIN(INDEX(Bemenet!$F$2:$F$301,$M1797),INDEX(Szabalyok!$B:$B,$N1797)))</f>
        <v/>
      </c>
      <c r="D1797" s="5">
        <f>IF(AND($B1797&lt;&gt;"",$C1797&lt;&gt;"",$B1797&lt;=$C1797),INDEX(Bemenet!$G$2:$G$301,$M1797),"")</f>
        <v/>
      </c>
      <c r="E1797" s="6">
        <f>IF(AND($B1797&lt;&gt;"",$C1797&lt;&gt;"",$B1797&lt;=$C1797),INDEX(Bemenet!$D$2:$D$301,$M1797),"")</f>
        <v/>
      </c>
      <c r="F1797" s="5">
        <f>IF(AND($B1797&lt;&gt;"",$C1797&lt;&gt;"",$B1797&lt;=$C1797),$C1797-$B1797+1,"")</f>
        <v/>
      </c>
      <c r="G1797" s="5">
        <f>IF($F1797="","",$F1797*$D1797)</f>
        <v/>
      </c>
      <c r="H1797" s="42">
        <f>IF($G1797="","",$O1797)</f>
        <v/>
      </c>
      <c r="I1797" s="5">
        <f>IF($G1797="","",$G1797*IF($H1797="",$O1797,$H1797)/100)</f>
        <v/>
      </c>
      <c r="J1797" s="5">
        <f>IF(OR($L1797="",NOT(COUNTIFS($L$2:$L1797,$L1797)=1)),"",SUMIFS($G:$G,$L:$L,$L1797))</f>
        <v/>
      </c>
      <c r="K1797" s="5">
        <f>IF(OR($L1797="",NOT(COUNTIFS($L$2:$L1797,$L1797)=1)),"",SUMIFS($I:$I,$L:$L,$L1797))</f>
        <v/>
      </c>
      <c r="L1797" s="6">
        <f>IF($B1797="","",YEAR($B1797))</f>
        <v/>
      </c>
      <c r="M1797" s="6">
        <f>INT((ROW()-2)/39)+1</f>
        <v/>
      </c>
      <c r="N1797" s="6">
        <f>MOD(ROW()-2,39)+2</f>
        <v/>
      </c>
      <c r="O1797" s="42">
        <f>IF(AND($B1797&lt;&gt;"",$C1797&lt;&gt;"",$B1797&lt;=$C1797),INDEX(Szabalyok!$C:$C,$N1797),"")</f>
        <v/>
      </c>
      <c r="P1797">
        <f>IF(D1797="",P1796,P1796+1)</f>
        <v/>
      </c>
    </row>
    <row r="1798">
      <c r="A1798">
        <f>IF(P1798=P1797,0,P1798)</f>
        <v/>
      </c>
      <c r="B1798" s="41">
        <f>IF($M1798&gt;300,"",IF(OR(INDEX(Bemenet!$E$2:$E$301,$M1798)="",INDEX(Bemenet!$F$2:$F$301,$M1798)=""),"",MAX(INDEX(Bemenet!$E$2:$E$301,$M1798),INDEX(Szabalyok!$A:$A,$N1798))))</f>
        <v/>
      </c>
      <c r="C1798" s="41">
        <f>IF($B1798="","",MIN(INDEX(Bemenet!$F$2:$F$301,$M1798),INDEX(Szabalyok!$B:$B,$N1798)))</f>
        <v/>
      </c>
      <c r="D1798" s="5">
        <f>IF(AND($B1798&lt;&gt;"",$C1798&lt;&gt;"",$B1798&lt;=$C1798),INDEX(Bemenet!$G$2:$G$301,$M1798),"")</f>
        <v/>
      </c>
      <c r="E1798" s="6">
        <f>IF(AND($B1798&lt;&gt;"",$C1798&lt;&gt;"",$B1798&lt;=$C1798),INDEX(Bemenet!$D$2:$D$301,$M1798),"")</f>
        <v/>
      </c>
      <c r="F1798" s="5">
        <f>IF(AND($B1798&lt;&gt;"",$C1798&lt;&gt;"",$B1798&lt;=$C1798),$C1798-$B1798+1,"")</f>
        <v/>
      </c>
      <c r="G1798" s="5">
        <f>IF($F1798="","",$F1798*$D1798)</f>
        <v/>
      </c>
      <c r="H1798" s="42">
        <f>IF($G1798="","",$O1798)</f>
        <v/>
      </c>
      <c r="I1798" s="5">
        <f>IF($G1798="","",$G1798*IF($H1798="",$O1798,$H1798)/100)</f>
        <v/>
      </c>
      <c r="J1798" s="5">
        <f>IF(OR($L1798="",NOT(COUNTIFS($L$2:$L1798,$L1798)=1)),"",SUMIFS($G:$G,$L:$L,$L1798))</f>
        <v/>
      </c>
      <c r="K1798" s="5">
        <f>IF(OR($L1798="",NOT(COUNTIFS($L$2:$L1798,$L1798)=1)),"",SUMIFS($I:$I,$L:$L,$L1798))</f>
        <v/>
      </c>
      <c r="L1798" s="6">
        <f>IF($B1798="","",YEAR($B1798))</f>
        <v/>
      </c>
      <c r="M1798" s="6">
        <f>INT((ROW()-2)/39)+1</f>
        <v/>
      </c>
      <c r="N1798" s="6">
        <f>MOD(ROW()-2,39)+2</f>
        <v/>
      </c>
      <c r="O1798" s="42">
        <f>IF(AND($B1798&lt;&gt;"",$C1798&lt;&gt;"",$B1798&lt;=$C1798),INDEX(Szabalyok!$C:$C,$N1798),"")</f>
        <v/>
      </c>
      <c r="P1798">
        <f>IF(D1798="",P1797,P1797+1)</f>
        <v/>
      </c>
    </row>
    <row r="1799">
      <c r="A1799">
        <f>IF(P1799=P1798,0,P1799)</f>
        <v/>
      </c>
      <c r="B1799" s="41">
        <f>IF($M1799&gt;300,"",IF(OR(INDEX(Bemenet!$E$2:$E$301,$M1799)="",INDEX(Bemenet!$F$2:$F$301,$M1799)=""),"",MAX(INDEX(Bemenet!$E$2:$E$301,$M1799),INDEX(Szabalyok!$A:$A,$N1799))))</f>
        <v/>
      </c>
      <c r="C1799" s="41">
        <f>IF($B1799="","",MIN(INDEX(Bemenet!$F$2:$F$301,$M1799),INDEX(Szabalyok!$B:$B,$N1799)))</f>
        <v/>
      </c>
      <c r="D1799" s="5">
        <f>IF(AND($B1799&lt;&gt;"",$C1799&lt;&gt;"",$B1799&lt;=$C1799),INDEX(Bemenet!$G$2:$G$301,$M1799),"")</f>
        <v/>
      </c>
      <c r="E1799" s="6">
        <f>IF(AND($B1799&lt;&gt;"",$C1799&lt;&gt;"",$B1799&lt;=$C1799),INDEX(Bemenet!$D$2:$D$301,$M1799),"")</f>
        <v/>
      </c>
      <c r="F1799" s="5">
        <f>IF(AND($B1799&lt;&gt;"",$C1799&lt;&gt;"",$B1799&lt;=$C1799),$C1799-$B1799+1,"")</f>
        <v/>
      </c>
      <c r="G1799" s="5">
        <f>IF($F1799="","",$F1799*$D1799)</f>
        <v/>
      </c>
      <c r="H1799" s="42">
        <f>IF($G1799="","",$O1799)</f>
        <v/>
      </c>
      <c r="I1799" s="5">
        <f>IF($G1799="","",$G1799*IF($H1799="",$O1799,$H1799)/100)</f>
        <v/>
      </c>
      <c r="J1799" s="5">
        <f>IF(OR($L1799="",NOT(COUNTIFS($L$2:$L1799,$L1799)=1)),"",SUMIFS($G:$G,$L:$L,$L1799))</f>
        <v/>
      </c>
      <c r="K1799" s="5">
        <f>IF(OR($L1799="",NOT(COUNTIFS($L$2:$L1799,$L1799)=1)),"",SUMIFS($I:$I,$L:$L,$L1799))</f>
        <v/>
      </c>
      <c r="L1799" s="6">
        <f>IF($B1799="","",YEAR($B1799))</f>
        <v/>
      </c>
      <c r="M1799" s="6">
        <f>INT((ROW()-2)/39)+1</f>
        <v/>
      </c>
      <c r="N1799" s="6">
        <f>MOD(ROW()-2,39)+2</f>
        <v/>
      </c>
      <c r="O1799" s="42">
        <f>IF(AND($B1799&lt;&gt;"",$C1799&lt;&gt;"",$B1799&lt;=$C1799),INDEX(Szabalyok!$C:$C,$N1799),"")</f>
        <v/>
      </c>
      <c r="P1799">
        <f>IF(D1799="",P1798,P1798+1)</f>
        <v/>
      </c>
    </row>
    <row r="1800">
      <c r="A1800">
        <f>IF(P1800=P1799,0,P1800)</f>
        <v/>
      </c>
      <c r="B1800" s="41">
        <f>IF($M1800&gt;300,"",IF(OR(INDEX(Bemenet!$E$2:$E$301,$M1800)="",INDEX(Bemenet!$F$2:$F$301,$M1800)=""),"",MAX(INDEX(Bemenet!$E$2:$E$301,$M1800),INDEX(Szabalyok!$A:$A,$N1800))))</f>
        <v/>
      </c>
      <c r="C1800" s="41">
        <f>IF($B1800="","",MIN(INDEX(Bemenet!$F$2:$F$301,$M1800),INDEX(Szabalyok!$B:$B,$N1800)))</f>
        <v/>
      </c>
      <c r="D1800" s="5">
        <f>IF(AND($B1800&lt;&gt;"",$C1800&lt;&gt;"",$B1800&lt;=$C1800),INDEX(Bemenet!$G$2:$G$301,$M1800),"")</f>
        <v/>
      </c>
      <c r="E1800" s="6">
        <f>IF(AND($B1800&lt;&gt;"",$C1800&lt;&gt;"",$B1800&lt;=$C1800),INDEX(Bemenet!$D$2:$D$301,$M1800),"")</f>
        <v/>
      </c>
      <c r="F1800" s="5">
        <f>IF(AND($B1800&lt;&gt;"",$C1800&lt;&gt;"",$B1800&lt;=$C1800),$C1800-$B1800+1,"")</f>
        <v/>
      </c>
      <c r="G1800" s="5">
        <f>IF($F1800="","",$F1800*$D1800)</f>
        <v/>
      </c>
      <c r="H1800" s="42">
        <f>IF($G1800="","",$O1800)</f>
        <v/>
      </c>
      <c r="I1800" s="5">
        <f>IF($G1800="","",$G1800*IF($H1800="",$O1800,$H1800)/100)</f>
        <v/>
      </c>
      <c r="J1800" s="5">
        <f>IF(OR($L1800="",NOT(COUNTIFS($L$2:$L1800,$L1800)=1)),"",SUMIFS($G:$G,$L:$L,$L1800))</f>
        <v/>
      </c>
      <c r="K1800" s="5">
        <f>IF(OR($L1800="",NOT(COUNTIFS($L$2:$L1800,$L1800)=1)),"",SUMIFS($I:$I,$L:$L,$L1800))</f>
        <v/>
      </c>
      <c r="L1800" s="6">
        <f>IF($B1800="","",YEAR($B1800))</f>
        <v/>
      </c>
      <c r="M1800" s="6">
        <f>INT((ROW()-2)/39)+1</f>
        <v/>
      </c>
      <c r="N1800" s="6">
        <f>MOD(ROW()-2,39)+2</f>
        <v/>
      </c>
      <c r="O1800" s="42">
        <f>IF(AND($B1800&lt;&gt;"",$C1800&lt;&gt;"",$B1800&lt;=$C1800),INDEX(Szabalyok!$C:$C,$N1800),"")</f>
        <v/>
      </c>
      <c r="P1800">
        <f>IF(D1800="",P1799,P1799+1)</f>
        <v/>
      </c>
    </row>
    <row r="1801">
      <c r="A1801">
        <f>IF(P1801=P1800,0,P1801)</f>
        <v/>
      </c>
      <c r="B1801" s="41">
        <f>IF($M1801&gt;300,"",IF(OR(INDEX(Bemenet!$E$2:$E$301,$M1801)="",INDEX(Bemenet!$F$2:$F$301,$M1801)=""),"",MAX(INDEX(Bemenet!$E$2:$E$301,$M1801),INDEX(Szabalyok!$A:$A,$N1801))))</f>
        <v/>
      </c>
      <c r="C1801" s="41">
        <f>IF($B1801="","",MIN(INDEX(Bemenet!$F$2:$F$301,$M1801),INDEX(Szabalyok!$B:$B,$N1801)))</f>
        <v/>
      </c>
      <c r="D1801" s="5">
        <f>IF(AND($B1801&lt;&gt;"",$C1801&lt;&gt;"",$B1801&lt;=$C1801),INDEX(Bemenet!$G$2:$G$301,$M1801),"")</f>
        <v/>
      </c>
      <c r="E1801" s="6">
        <f>IF(AND($B1801&lt;&gt;"",$C1801&lt;&gt;"",$B1801&lt;=$C1801),INDEX(Bemenet!$D$2:$D$301,$M1801),"")</f>
        <v/>
      </c>
      <c r="F1801" s="5">
        <f>IF(AND($B1801&lt;&gt;"",$C1801&lt;&gt;"",$B1801&lt;=$C1801),$C1801-$B1801+1,"")</f>
        <v/>
      </c>
      <c r="G1801" s="5">
        <f>IF($F1801="","",$F1801*$D1801)</f>
        <v/>
      </c>
      <c r="H1801" s="42">
        <f>IF($G1801="","",$O1801)</f>
        <v/>
      </c>
      <c r="I1801" s="5">
        <f>IF($G1801="","",$G1801*IF($H1801="",$O1801,$H1801)/100)</f>
        <v/>
      </c>
      <c r="J1801" s="5">
        <f>IF(OR($L1801="",NOT(COUNTIFS($L$2:$L1801,$L1801)=1)),"",SUMIFS($G:$G,$L:$L,$L1801))</f>
        <v/>
      </c>
      <c r="K1801" s="5">
        <f>IF(OR($L1801="",NOT(COUNTIFS($L$2:$L1801,$L1801)=1)),"",SUMIFS($I:$I,$L:$L,$L1801))</f>
        <v/>
      </c>
      <c r="L1801" s="6">
        <f>IF($B1801="","",YEAR($B1801))</f>
        <v/>
      </c>
      <c r="M1801" s="6">
        <f>INT((ROW()-2)/39)+1</f>
        <v/>
      </c>
      <c r="N1801" s="6">
        <f>MOD(ROW()-2,39)+2</f>
        <v/>
      </c>
      <c r="O1801" s="42">
        <f>IF(AND($B1801&lt;&gt;"",$C1801&lt;&gt;"",$B1801&lt;=$C1801),INDEX(Szabalyok!$C:$C,$N1801),"")</f>
        <v/>
      </c>
      <c r="P1801">
        <f>IF(D1801="",P1800,P1800+1)</f>
        <v/>
      </c>
    </row>
    <row r="1802">
      <c r="A1802">
        <f>IF(P1802=P1801,0,P1802)</f>
        <v/>
      </c>
      <c r="B1802" s="41">
        <f>IF($M1802&gt;300,"",IF(OR(INDEX(Bemenet!$E$2:$E$301,$M1802)="",INDEX(Bemenet!$F$2:$F$301,$M1802)=""),"",MAX(INDEX(Bemenet!$E$2:$E$301,$M1802),INDEX(Szabalyok!$A:$A,$N1802))))</f>
        <v/>
      </c>
      <c r="C1802" s="41">
        <f>IF($B1802="","",MIN(INDEX(Bemenet!$F$2:$F$301,$M1802),INDEX(Szabalyok!$B:$B,$N1802)))</f>
        <v/>
      </c>
      <c r="D1802" s="5">
        <f>IF(AND($B1802&lt;&gt;"",$C1802&lt;&gt;"",$B1802&lt;=$C1802),INDEX(Bemenet!$G$2:$G$301,$M1802),"")</f>
        <v/>
      </c>
      <c r="E1802" s="6">
        <f>IF(AND($B1802&lt;&gt;"",$C1802&lt;&gt;"",$B1802&lt;=$C1802),INDEX(Bemenet!$D$2:$D$301,$M1802),"")</f>
        <v/>
      </c>
      <c r="F1802" s="5">
        <f>IF(AND($B1802&lt;&gt;"",$C1802&lt;&gt;"",$B1802&lt;=$C1802),$C1802-$B1802+1,"")</f>
        <v/>
      </c>
      <c r="G1802" s="5">
        <f>IF($F1802="","",$F1802*$D1802)</f>
        <v/>
      </c>
      <c r="H1802" s="42">
        <f>IF($G1802="","",$O1802)</f>
        <v/>
      </c>
      <c r="I1802" s="5">
        <f>IF($G1802="","",$G1802*IF($H1802="",$O1802,$H1802)/100)</f>
        <v/>
      </c>
      <c r="J1802" s="5">
        <f>IF(OR($L1802="",NOT(COUNTIFS($L$2:$L1802,$L1802)=1)),"",SUMIFS($G:$G,$L:$L,$L1802))</f>
        <v/>
      </c>
      <c r="K1802" s="5">
        <f>IF(OR($L1802="",NOT(COUNTIFS($L$2:$L1802,$L1802)=1)),"",SUMIFS($I:$I,$L:$L,$L1802))</f>
        <v/>
      </c>
      <c r="L1802" s="6">
        <f>IF($B1802="","",YEAR($B1802))</f>
        <v/>
      </c>
      <c r="M1802" s="6">
        <f>INT((ROW()-2)/39)+1</f>
        <v/>
      </c>
      <c r="N1802" s="6">
        <f>MOD(ROW()-2,39)+2</f>
        <v/>
      </c>
      <c r="O1802" s="42">
        <f>IF(AND($B1802&lt;&gt;"",$C1802&lt;&gt;"",$B1802&lt;=$C1802),INDEX(Szabalyok!$C:$C,$N1802),"")</f>
        <v/>
      </c>
      <c r="P1802">
        <f>IF(D1802="",P1801,P1801+1)</f>
        <v/>
      </c>
    </row>
    <row r="1803">
      <c r="A1803">
        <f>IF(P1803=P1802,0,P1803)</f>
        <v/>
      </c>
      <c r="B1803" s="41">
        <f>IF($M1803&gt;300,"",IF(OR(INDEX(Bemenet!$E$2:$E$301,$M1803)="",INDEX(Bemenet!$F$2:$F$301,$M1803)=""),"",MAX(INDEX(Bemenet!$E$2:$E$301,$M1803),INDEX(Szabalyok!$A:$A,$N1803))))</f>
        <v/>
      </c>
      <c r="C1803" s="41">
        <f>IF($B1803="","",MIN(INDEX(Bemenet!$F$2:$F$301,$M1803),INDEX(Szabalyok!$B:$B,$N1803)))</f>
        <v/>
      </c>
      <c r="D1803" s="5">
        <f>IF(AND($B1803&lt;&gt;"",$C1803&lt;&gt;"",$B1803&lt;=$C1803),INDEX(Bemenet!$G$2:$G$301,$M1803),"")</f>
        <v/>
      </c>
      <c r="E1803" s="6">
        <f>IF(AND($B1803&lt;&gt;"",$C1803&lt;&gt;"",$B1803&lt;=$C1803),INDEX(Bemenet!$D$2:$D$301,$M1803),"")</f>
        <v/>
      </c>
      <c r="F1803" s="5">
        <f>IF(AND($B1803&lt;&gt;"",$C1803&lt;&gt;"",$B1803&lt;=$C1803),$C1803-$B1803+1,"")</f>
        <v/>
      </c>
      <c r="G1803" s="5">
        <f>IF($F1803="","",$F1803*$D1803)</f>
        <v/>
      </c>
      <c r="H1803" s="42">
        <f>IF($G1803="","",$O1803)</f>
        <v/>
      </c>
      <c r="I1803" s="5">
        <f>IF($G1803="","",$G1803*IF($H1803="",$O1803,$H1803)/100)</f>
        <v/>
      </c>
      <c r="J1803" s="5">
        <f>IF(OR($L1803="",NOT(COUNTIFS($L$2:$L1803,$L1803)=1)),"",SUMIFS($G:$G,$L:$L,$L1803))</f>
        <v/>
      </c>
      <c r="K1803" s="5">
        <f>IF(OR($L1803="",NOT(COUNTIFS($L$2:$L1803,$L1803)=1)),"",SUMIFS($I:$I,$L:$L,$L1803))</f>
        <v/>
      </c>
      <c r="L1803" s="6">
        <f>IF($B1803="","",YEAR($B1803))</f>
        <v/>
      </c>
      <c r="M1803" s="6">
        <f>INT((ROW()-2)/39)+1</f>
        <v/>
      </c>
      <c r="N1803" s="6">
        <f>MOD(ROW()-2,39)+2</f>
        <v/>
      </c>
      <c r="O1803" s="42">
        <f>IF(AND($B1803&lt;&gt;"",$C1803&lt;&gt;"",$B1803&lt;=$C1803),INDEX(Szabalyok!$C:$C,$N1803),"")</f>
        <v/>
      </c>
      <c r="P1803">
        <f>IF(D1803="",P1802,P1802+1)</f>
        <v/>
      </c>
    </row>
    <row r="1804">
      <c r="A1804">
        <f>IF(P1804=P1803,0,P1804)</f>
        <v/>
      </c>
      <c r="B1804" s="41">
        <f>IF($M1804&gt;300,"",IF(OR(INDEX(Bemenet!$E$2:$E$301,$M1804)="",INDEX(Bemenet!$F$2:$F$301,$M1804)=""),"",MAX(INDEX(Bemenet!$E$2:$E$301,$M1804),INDEX(Szabalyok!$A:$A,$N1804))))</f>
        <v/>
      </c>
      <c r="C1804" s="41">
        <f>IF($B1804="","",MIN(INDEX(Bemenet!$F$2:$F$301,$M1804),INDEX(Szabalyok!$B:$B,$N1804)))</f>
        <v/>
      </c>
      <c r="D1804" s="5">
        <f>IF(AND($B1804&lt;&gt;"",$C1804&lt;&gt;"",$B1804&lt;=$C1804),INDEX(Bemenet!$G$2:$G$301,$M1804),"")</f>
        <v/>
      </c>
      <c r="E1804" s="6">
        <f>IF(AND($B1804&lt;&gt;"",$C1804&lt;&gt;"",$B1804&lt;=$C1804),INDEX(Bemenet!$D$2:$D$301,$M1804),"")</f>
        <v/>
      </c>
      <c r="F1804" s="5">
        <f>IF(AND($B1804&lt;&gt;"",$C1804&lt;&gt;"",$B1804&lt;=$C1804),$C1804-$B1804+1,"")</f>
        <v/>
      </c>
      <c r="G1804" s="5">
        <f>IF($F1804="","",$F1804*$D1804)</f>
        <v/>
      </c>
      <c r="H1804" s="42">
        <f>IF($G1804="","",$O1804)</f>
        <v/>
      </c>
      <c r="I1804" s="5">
        <f>IF($G1804="","",$G1804*IF($H1804="",$O1804,$H1804)/100)</f>
        <v/>
      </c>
      <c r="J1804" s="5">
        <f>IF(OR($L1804="",NOT(COUNTIFS($L$2:$L1804,$L1804)=1)),"",SUMIFS($G:$G,$L:$L,$L1804))</f>
        <v/>
      </c>
      <c r="K1804" s="5">
        <f>IF(OR($L1804="",NOT(COUNTIFS($L$2:$L1804,$L1804)=1)),"",SUMIFS($I:$I,$L:$L,$L1804))</f>
        <v/>
      </c>
      <c r="L1804" s="6">
        <f>IF($B1804="","",YEAR($B1804))</f>
        <v/>
      </c>
      <c r="M1804" s="6">
        <f>INT((ROW()-2)/39)+1</f>
        <v/>
      </c>
      <c r="N1804" s="6">
        <f>MOD(ROW()-2,39)+2</f>
        <v/>
      </c>
      <c r="O1804" s="42">
        <f>IF(AND($B1804&lt;&gt;"",$C1804&lt;&gt;"",$B1804&lt;=$C1804),INDEX(Szabalyok!$C:$C,$N1804),"")</f>
        <v/>
      </c>
      <c r="P1804">
        <f>IF(D1804="",P1803,P1803+1)</f>
        <v/>
      </c>
    </row>
    <row r="1805">
      <c r="A1805">
        <f>IF(P1805=P1804,0,P1805)</f>
        <v/>
      </c>
      <c r="B1805" s="41">
        <f>IF($M1805&gt;300,"",IF(OR(INDEX(Bemenet!$E$2:$E$301,$M1805)="",INDEX(Bemenet!$F$2:$F$301,$M1805)=""),"",MAX(INDEX(Bemenet!$E$2:$E$301,$M1805),INDEX(Szabalyok!$A:$A,$N1805))))</f>
        <v/>
      </c>
      <c r="C1805" s="41">
        <f>IF($B1805="","",MIN(INDEX(Bemenet!$F$2:$F$301,$M1805),INDEX(Szabalyok!$B:$B,$N1805)))</f>
        <v/>
      </c>
      <c r="D1805" s="5">
        <f>IF(AND($B1805&lt;&gt;"",$C1805&lt;&gt;"",$B1805&lt;=$C1805),INDEX(Bemenet!$G$2:$G$301,$M1805),"")</f>
        <v/>
      </c>
      <c r="E1805" s="6">
        <f>IF(AND($B1805&lt;&gt;"",$C1805&lt;&gt;"",$B1805&lt;=$C1805),INDEX(Bemenet!$D$2:$D$301,$M1805),"")</f>
        <v/>
      </c>
      <c r="F1805" s="5">
        <f>IF(AND($B1805&lt;&gt;"",$C1805&lt;&gt;"",$B1805&lt;=$C1805),$C1805-$B1805+1,"")</f>
        <v/>
      </c>
      <c r="G1805" s="5">
        <f>IF($F1805="","",$F1805*$D1805)</f>
        <v/>
      </c>
      <c r="H1805" s="42">
        <f>IF($G1805="","",$O1805)</f>
        <v/>
      </c>
      <c r="I1805" s="5">
        <f>IF($G1805="","",$G1805*IF($H1805="",$O1805,$H1805)/100)</f>
        <v/>
      </c>
      <c r="J1805" s="5">
        <f>IF(OR($L1805="",NOT(COUNTIFS($L$2:$L1805,$L1805)=1)),"",SUMIFS($G:$G,$L:$L,$L1805))</f>
        <v/>
      </c>
      <c r="K1805" s="5">
        <f>IF(OR($L1805="",NOT(COUNTIFS($L$2:$L1805,$L1805)=1)),"",SUMIFS($I:$I,$L:$L,$L1805))</f>
        <v/>
      </c>
      <c r="L1805" s="6">
        <f>IF($B1805="","",YEAR($B1805))</f>
        <v/>
      </c>
      <c r="M1805" s="6">
        <f>INT((ROW()-2)/39)+1</f>
        <v/>
      </c>
      <c r="N1805" s="6">
        <f>MOD(ROW()-2,39)+2</f>
        <v/>
      </c>
      <c r="O1805" s="42">
        <f>IF(AND($B1805&lt;&gt;"",$C1805&lt;&gt;"",$B1805&lt;=$C1805),INDEX(Szabalyok!$C:$C,$N1805),"")</f>
        <v/>
      </c>
      <c r="P1805">
        <f>IF(D1805="",P1804,P1804+1)</f>
        <v/>
      </c>
    </row>
    <row r="1806">
      <c r="A1806">
        <f>IF(P1806=P1805,0,P1806)</f>
        <v/>
      </c>
      <c r="B1806" s="41">
        <f>IF($M1806&gt;300,"",IF(OR(INDEX(Bemenet!$E$2:$E$301,$M1806)="",INDEX(Bemenet!$F$2:$F$301,$M1806)=""),"",MAX(INDEX(Bemenet!$E$2:$E$301,$M1806),INDEX(Szabalyok!$A:$A,$N1806))))</f>
        <v/>
      </c>
      <c r="C1806" s="41">
        <f>IF($B1806="","",MIN(INDEX(Bemenet!$F$2:$F$301,$M1806),INDEX(Szabalyok!$B:$B,$N1806)))</f>
        <v/>
      </c>
      <c r="D1806" s="5">
        <f>IF(AND($B1806&lt;&gt;"",$C1806&lt;&gt;"",$B1806&lt;=$C1806),INDEX(Bemenet!$G$2:$G$301,$M1806),"")</f>
        <v/>
      </c>
      <c r="E1806" s="6">
        <f>IF(AND($B1806&lt;&gt;"",$C1806&lt;&gt;"",$B1806&lt;=$C1806),INDEX(Bemenet!$D$2:$D$301,$M1806),"")</f>
        <v/>
      </c>
      <c r="F1806" s="5">
        <f>IF(AND($B1806&lt;&gt;"",$C1806&lt;&gt;"",$B1806&lt;=$C1806),$C1806-$B1806+1,"")</f>
        <v/>
      </c>
      <c r="G1806" s="5">
        <f>IF($F1806="","",$F1806*$D1806)</f>
        <v/>
      </c>
      <c r="H1806" s="42">
        <f>IF($G1806="","",$O1806)</f>
        <v/>
      </c>
      <c r="I1806" s="5">
        <f>IF($G1806="","",$G1806*IF($H1806="",$O1806,$H1806)/100)</f>
        <v/>
      </c>
      <c r="J1806" s="5">
        <f>IF(OR($L1806="",NOT(COUNTIFS($L$2:$L1806,$L1806)=1)),"",SUMIFS($G:$G,$L:$L,$L1806))</f>
        <v/>
      </c>
      <c r="K1806" s="5">
        <f>IF(OR($L1806="",NOT(COUNTIFS($L$2:$L1806,$L1806)=1)),"",SUMIFS($I:$I,$L:$L,$L1806))</f>
        <v/>
      </c>
      <c r="L1806" s="6">
        <f>IF($B1806="","",YEAR($B1806))</f>
        <v/>
      </c>
      <c r="M1806" s="6">
        <f>INT((ROW()-2)/39)+1</f>
        <v/>
      </c>
      <c r="N1806" s="6">
        <f>MOD(ROW()-2,39)+2</f>
        <v/>
      </c>
      <c r="O1806" s="42">
        <f>IF(AND($B1806&lt;&gt;"",$C1806&lt;&gt;"",$B1806&lt;=$C1806),INDEX(Szabalyok!$C:$C,$N1806),"")</f>
        <v/>
      </c>
      <c r="P1806">
        <f>IF(D1806="",P1805,P1805+1)</f>
        <v/>
      </c>
    </row>
    <row r="1807">
      <c r="A1807">
        <f>IF(P1807=P1806,0,P1807)</f>
        <v/>
      </c>
      <c r="B1807" s="41">
        <f>IF($M1807&gt;300,"",IF(OR(INDEX(Bemenet!$E$2:$E$301,$M1807)="",INDEX(Bemenet!$F$2:$F$301,$M1807)=""),"",MAX(INDEX(Bemenet!$E$2:$E$301,$M1807),INDEX(Szabalyok!$A:$A,$N1807))))</f>
        <v/>
      </c>
      <c r="C1807" s="41">
        <f>IF($B1807="","",MIN(INDEX(Bemenet!$F$2:$F$301,$M1807),INDEX(Szabalyok!$B:$B,$N1807)))</f>
        <v/>
      </c>
      <c r="D1807" s="5">
        <f>IF(AND($B1807&lt;&gt;"",$C1807&lt;&gt;"",$B1807&lt;=$C1807),INDEX(Bemenet!$G$2:$G$301,$M1807),"")</f>
        <v/>
      </c>
      <c r="E1807" s="6">
        <f>IF(AND($B1807&lt;&gt;"",$C1807&lt;&gt;"",$B1807&lt;=$C1807),INDEX(Bemenet!$D$2:$D$301,$M1807),"")</f>
        <v/>
      </c>
      <c r="F1807" s="5">
        <f>IF(AND($B1807&lt;&gt;"",$C1807&lt;&gt;"",$B1807&lt;=$C1807),$C1807-$B1807+1,"")</f>
        <v/>
      </c>
      <c r="G1807" s="5">
        <f>IF($F1807="","",$F1807*$D1807)</f>
        <v/>
      </c>
      <c r="H1807" s="42">
        <f>IF($G1807="","",$O1807)</f>
        <v/>
      </c>
      <c r="I1807" s="5">
        <f>IF($G1807="","",$G1807*IF($H1807="",$O1807,$H1807)/100)</f>
        <v/>
      </c>
      <c r="J1807" s="5">
        <f>IF(OR($L1807="",NOT(COUNTIFS($L$2:$L1807,$L1807)=1)),"",SUMIFS($G:$G,$L:$L,$L1807))</f>
        <v/>
      </c>
      <c r="K1807" s="5">
        <f>IF(OR($L1807="",NOT(COUNTIFS($L$2:$L1807,$L1807)=1)),"",SUMIFS($I:$I,$L:$L,$L1807))</f>
        <v/>
      </c>
      <c r="L1807" s="6">
        <f>IF($B1807="","",YEAR($B1807))</f>
        <v/>
      </c>
      <c r="M1807" s="6">
        <f>INT((ROW()-2)/39)+1</f>
        <v/>
      </c>
      <c r="N1807" s="6">
        <f>MOD(ROW()-2,39)+2</f>
        <v/>
      </c>
      <c r="O1807" s="42">
        <f>IF(AND($B1807&lt;&gt;"",$C1807&lt;&gt;"",$B1807&lt;=$C1807),INDEX(Szabalyok!$C:$C,$N1807),"")</f>
        <v/>
      </c>
      <c r="P1807">
        <f>IF(D1807="",P1806,P1806+1)</f>
        <v/>
      </c>
    </row>
    <row r="1808">
      <c r="A1808">
        <f>IF(P1808=P1807,0,P1808)</f>
        <v/>
      </c>
      <c r="B1808" s="41">
        <f>IF($M1808&gt;300,"",IF(OR(INDEX(Bemenet!$E$2:$E$301,$M1808)="",INDEX(Bemenet!$F$2:$F$301,$M1808)=""),"",MAX(INDEX(Bemenet!$E$2:$E$301,$M1808),INDEX(Szabalyok!$A:$A,$N1808))))</f>
        <v/>
      </c>
      <c r="C1808" s="41">
        <f>IF($B1808="","",MIN(INDEX(Bemenet!$F$2:$F$301,$M1808),INDEX(Szabalyok!$B:$B,$N1808)))</f>
        <v/>
      </c>
      <c r="D1808" s="5">
        <f>IF(AND($B1808&lt;&gt;"",$C1808&lt;&gt;"",$B1808&lt;=$C1808),INDEX(Bemenet!$G$2:$G$301,$M1808),"")</f>
        <v/>
      </c>
      <c r="E1808" s="6">
        <f>IF(AND($B1808&lt;&gt;"",$C1808&lt;&gt;"",$B1808&lt;=$C1808),INDEX(Bemenet!$D$2:$D$301,$M1808),"")</f>
        <v/>
      </c>
      <c r="F1808" s="5">
        <f>IF(AND($B1808&lt;&gt;"",$C1808&lt;&gt;"",$B1808&lt;=$C1808),$C1808-$B1808+1,"")</f>
        <v/>
      </c>
      <c r="G1808" s="5">
        <f>IF($F1808="","",$F1808*$D1808)</f>
        <v/>
      </c>
      <c r="H1808" s="42">
        <f>IF($G1808="","",$O1808)</f>
        <v/>
      </c>
      <c r="I1808" s="5">
        <f>IF($G1808="","",$G1808*IF($H1808="",$O1808,$H1808)/100)</f>
        <v/>
      </c>
      <c r="J1808" s="5">
        <f>IF(OR($L1808="",NOT(COUNTIFS($L$2:$L1808,$L1808)=1)),"",SUMIFS($G:$G,$L:$L,$L1808))</f>
        <v/>
      </c>
      <c r="K1808" s="5">
        <f>IF(OR($L1808="",NOT(COUNTIFS($L$2:$L1808,$L1808)=1)),"",SUMIFS($I:$I,$L:$L,$L1808))</f>
        <v/>
      </c>
      <c r="L1808" s="6">
        <f>IF($B1808="","",YEAR($B1808))</f>
        <v/>
      </c>
      <c r="M1808" s="6">
        <f>INT((ROW()-2)/39)+1</f>
        <v/>
      </c>
      <c r="N1808" s="6">
        <f>MOD(ROW()-2,39)+2</f>
        <v/>
      </c>
      <c r="O1808" s="42">
        <f>IF(AND($B1808&lt;&gt;"",$C1808&lt;&gt;"",$B1808&lt;=$C1808),INDEX(Szabalyok!$C:$C,$N1808),"")</f>
        <v/>
      </c>
      <c r="P1808">
        <f>IF(D1808="",P1807,P1807+1)</f>
        <v/>
      </c>
    </row>
    <row r="1809">
      <c r="A1809">
        <f>IF(P1809=P1808,0,P1809)</f>
        <v/>
      </c>
      <c r="B1809" s="41">
        <f>IF($M1809&gt;300,"",IF(OR(INDEX(Bemenet!$E$2:$E$301,$M1809)="",INDEX(Bemenet!$F$2:$F$301,$M1809)=""),"",MAX(INDEX(Bemenet!$E$2:$E$301,$M1809),INDEX(Szabalyok!$A:$A,$N1809))))</f>
        <v/>
      </c>
      <c r="C1809" s="41">
        <f>IF($B1809="","",MIN(INDEX(Bemenet!$F$2:$F$301,$M1809),INDEX(Szabalyok!$B:$B,$N1809)))</f>
        <v/>
      </c>
      <c r="D1809" s="5">
        <f>IF(AND($B1809&lt;&gt;"",$C1809&lt;&gt;"",$B1809&lt;=$C1809),INDEX(Bemenet!$G$2:$G$301,$M1809),"")</f>
        <v/>
      </c>
      <c r="E1809" s="6">
        <f>IF(AND($B1809&lt;&gt;"",$C1809&lt;&gt;"",$B1809&lt;=$C1809),INDEX(Bemenet!$D$2:$D$301,$M1809),"")</f>
        <v/>
      </c>
      <c r="F1809" s="5">
        <f>IF(AND($B1809&lt;&gt;"",$C1809&lt;&gt;"",$B1809&lt;=$C1809),$C1809-$B1809+1,"")</f>
        <v/>
      </c>
      <c r="G1809" s="5">
        <f>IF($F1809="","",$F1809*$D1809)</f>
        <v/>
      </c>
      <c r="H1809" s="42">
        <f>IF($G1809="","",$O1809)</f>
        <v/>
      </c>
      <c r="I1809" s="5">
        <f>IF($G1809="","",$G1809*IF($H1809="",$O1809,$H1809)/100)</f>
        <v/>
      </c>
      <c r="J1809" s="5">
        <f>IF(OR($L1809="",NOT(COUNTIFS($L$2:$L1809,$L1809)=1)),"",SUMIFS($G:$G,$L:$L,$L1809))</f>
        <v/>
      </c>
      <c r="K1809" s="5">
        <f>IF(OR($L1809="",NOT(COUNTIFS($L$2:$L1809,$L1809)=1)),"",SUMIFS($I:$I,$L:$L,$L1809))</f>
        <v/>
      </c>
      <c r="L1809" s="6">
        <f>IF($B1809="","",YEAR($B1809))</f>
        <v/>
      </c>
      <c r="M1809" s="6">
        <f>INT((ROW()-2)/39)+1</f>
        <v/>
      </c>
      <c r="N1809" s="6">
        <f>MOD(ROW()-2,39)+2</f>
        <v/>
      </c>
      <c r="O1809" s="42">
        <f>IF(AND($B1809&lt;&gt;"",$C1809&lt;&gt;"",$B1809&lt;=$C1809),INDEX(Szabalyok!$C:$C,$N1809),"")</f>
        <v/>
      </c>
      <c r="P1809">
        <f>IF(D1809="",P1808,P1808+1)</f>
        <v/>
      </c>
    </row>
    <row r="1810">
      <c r="A1810">
        <f>IF(P1810=P1809,0,P1810)</f>
        <v/>
      </c>
      <c r="B1810" s="41">
        <f>IF($M1810&gt;300,"",IF(OR(INDEX(Bemenet!$E$2:$E$301,$M1810)="",INDEX(Bemenet!$F$2:$F$301,$M1810)=""),"",MAX(INDEX(Bemenet!$E$2:$E$301,$M1810),INDEX(Szabalyok!$A:$A,$N1810))))</f>
        <v/>
      </c>
      <c r="C1810" s="41">
        <f>IF($B1810="","",MIN(INDEX(Bemenet!$F$2:$F$301,$M1810),INDEX(Szabalyok!$B:$B,$N1810)))</f>
        <v/>
      </c>
      <c r="D1810" s="5">
        <f>IF(AND($B1810&lt;&gt;"",$C1810&lt;&gt;"",$B1810&lt;=$C1810),INDEX(Bemenet!$G$2:$G$301,$M1810),"")</f>
        <v/>
      </c>
      <c r="E1810" s="6">
        <f>IF(AND($B1810&lt;&gt;"",$C1810&lt;&gt;"",$B1810&lt;=$C1810),INDEX(Bemenet!$D$2:$D$301,$M1810),"")</f>
        <v/>
      </c>
      <c r="F1810" s="5">
        <f>IF(AND($B1810&lt;&gt;"",$C1810&lt;&gt;"",$B1810&lt;=$C1810),$C1810-$B1810+1,"")</f>
        <v/>
      </c>
      <c r="G1810" s="5">
        <f>IF($F1810="","",$F1810*$D1810)</f>
        <v/>
      </c>
      <c r="H1810" s="42">
        <f>IF($G1810="","",$O1810)</f>
        <v/>
      </c>
      <c r="I1810" s="5">
        <f>IF($G1810="","",$G1810*IF($H1810="",$O1810,$H1810)/100)</f>
        <v/>
      </c>
      <c r="J1810" s="5">
        <f>IF(OR($L1810="",NOT(COUNTIFS($L$2:$L1810,$L1810)=1)),"",SUMIFS($G:$G,$L:$L,$L1810))</f>
        <v/>
      </c>
      <c r="K1810" s="5">
        <f>IF(OR($L1810="",NOT(COUNTIFS($L$2:$L1810,$L1810)=1)),"",SUMIFS($I:$I,$L:$L,$L1810))</f>
        <v/>
      </c>
      <c r="L1810" s="6">
        <f>IF($B1810="","",YEAR($B1810))</f>
        <v/>
      </c>
      <c r="M1810" s="6">
        <f>INT((ROW()-2)/39)+1</f>
        <v/>
      </c>
      <c r="N1810" s="6">
        <f>MOD(ROW()-2,39)+2</f>
        <v/>
      </c>
      <c r="O1810" s="42">
        <f>IF(AND($B1810&lt;&gt;"",$C1810&lt;&gt;"",$B1810&lt;=$C1810),INDEX(Szabalyok!$C:$C,$N1810),"")</f>
        <v/>
      </c>
      <c r="P1810">
        <f>IF(D1810="",P1809,P1809+1)</f>
        <v/>
      </c>
    </row>
    <row r="1811">
      <c r="A1811">
        <f>IF(P1811=P1810,0,P1811)</f>
        <v/>
      </c>
      <c r="B1811" s="41">
        <f>IF($M1811&gt;300,"",IF(OR(INDEX(Bemenet!$E$2:$E$301,$M1811)="",INDEX(Bemenet!$F$2:$F$301,$M1811)=""),"",MAX(INDEX(Bemenet!$E$2:$E$301,$M1811),INDEX(Szabalyok!$A:$A,$N1811))))</f>
        <v/>
      </c>
      <c r="C1811" s="41">
        <f>IF($B1811="","",MIN(INDEX(Bemenet!$F$2:$F$301,$M1811),INDEX(Szabalyok!$B:$B,$N1811)))</f>
        <v/>
      </c>
      <c r="D1811" s="5">
        <f>IF(AND($B1811&lt;&gt;"",$C1811&lt;&gt;"",$B1811&lt;=$C1811),INDEX(Bemenet!$G$2:$G$301,$M1811),"")</f>
        <v/>
      </c>
      <c r="E1811" s="6">
        <f>IF(AND($B1811&lt;&gt;"",$C1811&lt;&gt;"",$B1811&lt;=$C1811),INDEX(Bemenet!$D$2:$D$301,$M1811),"")</f>
        <v/>
      </c>
      <c r="F1811" s="5">
        <f>IF(AND($B1811&lt;&gt;"",$C1811&lt;&gt;"",$B1811&lt;=$C1811),$C1811-$B1811+1,"")</f>
        <v/>
      </c>
      <c r="G1811" s="5">
        <f>IF($F1811="","",$F1811*$D1811)</f>
        <v/>
      </c>
      <c r="H1811" s="42">
        <f>IF($G1811="","",$O1811)</f>
        <v/>
      </c>
      <c r="I1811" s="5">
        <f>IF($G1811="","",$G1811*IF($H1811="",$O1811,$H1811)/100)</f>
        <v/>
      </c>
      <c r="J1811" s="5">
        <f>IF(OR($L1811="",NOT(COUNTIFS($L$2:$L1811,$L1811)=1)),"",SUMIFS($G:$G,$L:$L,$L1811))</f>
        <v/>
      </c>
      <c r="K1811" s="5">
        <f>IF(OR($L1811="",NOT(COUNTIFS($L$2:$L1811,$L1811)=1)),"",SUMIFS($I:$I,$L:$L,$L1811))</f>
        <v/>
      </c>
      <c r="L1811" s="6">
        <f>IF($B1811="","",YEAR($B1811))</f>
        <v/>
      </c>
      <c r="M1811" s="6">
        <f>INT((ROW()-2)/39)+1</f>
        <v/>
      </c>
      <c r="N1811" s="6">
        <f>MOD(ROW()-2,39)+2</f>
        <v/>
      </c>
      <c r="O1811" s="42">
        <f>IF(AND($B1811&lt;&gt;"",$C1811&lt;&gt;"",$B1811&lt;=$C1811),INDEX(Szabalyok!$C:$C,$N1811),"")</f>
        <v/>
      </c>
      <c r="P1811">
        <f>IF(D1811="",P1810,P1810+1)</f>
        <v/>
      </c>
    </row>
    <row r="1812">
      <c r="A1812">
        <f>IF(P1812=P1811,0,P1812)</f>
        <v/>
      </c>
      <c r="B1812" s="41">
        <f>IF($M1812&gt;300,"",IF(OR(INDEX(Bemenet!$E$2:$E$301,$M1812)="",INDEX(Bemenet!$F$2:$F$301,$M1812)=""),"",MAX(INDEX(Bemenet!$E$2:$E$301,$M1812),INDEX(Szabalyok!$A:$A,$N1812))))</f>
        <v/>
      </c>
      <c r="C1812" s="41">
        <f>IF($B1812="","",MIN(INDEX(Bemenet!$F$2:$F$301,$M1812),INDEX(Szabalyok!$B:$B,$N1812)))</f>
        <v/>
      </c>
      <c r="D1812" s="5">
        <f>IF(AND($B1812&lt;&gt;"",$C1812&lt;&gt;"",$B1812&lt;=$C1812),INDEX(Bemenet!$G$2:$G$301,$M1812),"")</f>
        <v/>
      </c>
      <c r="E1812" s="6">
        <f>IF(AND($B1812&lt;&gt;"",$C1812&lt;&gt;"",$B1812&lt;=$C1812),INDEX(Bemenet!$D$2:$D$301,$M1812),"")</f>
        <v/>
      </c>
      <c r="F1812" s="5">
        <f>IF(AND($B1812&lt;&gt;"",$C1812&lt;&gt;"",$B1812&lt;=$C1812),$C1812-$B1812+1,"")</f>
        <v/>
      </c>
      <c r="G1812" s="5">
        <f>IF($F1812="","",$F1812*$D1812)</f>
        <v/>
      </c>
      <c r="H1812" s="42">
        <f>IF($G1812="","",$O1812)</f>
        <v/>
      </c>
      <c r="I1812" s="5">
        <f>IF($G1812="","",$G1812*IF($H1812="",$O1812,$H1812)/100)</f>
        <v/>
      </c>
      <c r="J1812" s="5">
        <f>IF(OR($L1812="",NOT(COUNTIFS($L$2:$L1812,$L1812)=1)),"",SUMIFS($G:$G,$L:$L,$L1812))</f>
        <v/>
      </c>
      <c r="K1812" s="5">
        <f>IF(OR($L1812="",NOT(COUNTIFS($L$2:$L1812,$L1812)=1)),"",SUMIFS($I:$I,$L:$L,$L1812))</f>
        <v/>
      </c>
      <c r="L1812" s="6">
        <f>IF($B1812="","",YEAR($B1812))</f>
        <v/>
      </c>
      <c r="M1812" s="6">
        <f>INT((ROW()-2)/39)+1</f>
        <v/>
      </c>
      <c r="N1812" s="6">
        <f>MOD(ROW()-2,39)+2</f>
        <v/>
      </c>
      <c r="O1812" s="42">
        <f>IF(AND($B1812&lt;&gt;"",$C1812&lt;&gt;"",$B1812&lt;=$C1812),INDEX(Szabalyok!$C:$C,$N1812),"")</f>
        <v/>
      </c>
      <c r="P1812">
        <f>IF(D1812="",P1811,P1811+1)</f>
        <v/>
      </c>
    </row>
    <row r="1813">
      <c r="A1813">
        <f>IF(P1813=P1812,0,P1813)</f>
        <v/>
      </c>
      <c r="B1813" s="41">
        <f>IF($M1813&gt;300,"",IF(OR(INDEX(Bemenet!$E$2:$E$301,$M1813)="",INDEX(Bemenet!$F$2:$F$301,$M1813)=""),"",MAX(INDEX(Bemenet!$E$2:$E$301,$M1813),INDEX(Szabalyok!$A:$A,$N1813))))</f>
        <v/>
      </c>
      <c r="C1813" s="41">
        <f>IF($B1813="","",MIN(INDEX(Bemenet!$F$2:$F$301,$M1813),INDEX(Szabalyok!$B:$B,$N1813)))</f>
        <v/>
      </c>
      <c r="D1813" s="5">
        <f>IF(AND($B1813&lt;&gt;"",$C1813&lt;&gt;"",$B1813&lt;=$C1813),INDEX(Bemenet!$G$2:$G$301,$M1813),"")</f>
        <v/>
      </c>
      <c r="E1813" s="6">
        <f>IF(AND($B1813&lt;&gt;"",$C1813&lt;&gt;"",$B1813&lt;=$C1813),INDEX(Bemenet!$D$2:$D$301,$M1813),"")</f>
        <v/>
      </c>
      <c r="F1813" s="5">
        <f>IF(AND($B1813&lt;&gt;"",$C1813&lt;&gt;"",$B1813&lt;=$C1813),$C1813-$B1813+1,"")</f>
        <v/>
      </c>
      <c r="G1813" s="5">
        <f>IF($F1813="","",$F1813*$D1813)</f>
        <v/>
      </c>
      <c r="H1813" s="42">
        <f>IF($G1813="","",$O1813)</f>
        <v/>
      </c>
      <c r="I1813" s="5">
        <f>IF($G1813="","",$G1813*IF($H1813="",$O1813,$H1813)/100)</f>
        <v/>
      </c>
      <c r="J1813" s="5">
        <f>IF(OR($L1813="",NOT(COUNTIFS($L$2:$L1813,$L1813)=1)),"",SUMIFS($G:$G,$L:$L,$L1813))</f>
        <v/>
      </c>
      <c r="K1813" s="5">
        <f>IF(OR($L1813="",NOT(COUNTIFS($L$2:$L1813,$L1813)=1)),"",SUMIFS($I:$I,$L:$L,$L1813))</f>
        <v/>
      </c>
      <c r="L1813" s="6">
        <f>IF($B1813="","",YEAR($B1813))</f>
        <v/>
      </c>
      <c r="M1813" s="6">
        <f>INT((ROW()-2)/39)+1</f>
        <v/>
      </c>
      <c r="N1813" s="6">
        <f>MOD(ROW()-2,39)+2</f>
        <v/>
      </c>
      <c r="O1813" s="42">
        <f>IF(AND($B1813&lt;&gt;"",$C1813&lt;&gt;"",$B1813&lt;=$C1813),INDEX(Szabalyok!$C:$C,$N1813),"")</f>
        <v/>
      </c>
      <c r="P1813">
        <f>IF(D1813="",P1812,P1812+1)</f>
        <v/>
      </c>
    </row>
    <row r="1814">
      <c r="A1814">
        <f>IF(P1814=P1813,0,P1814)</f>
        <v/>
      </c>
      <c r="B1814" s="41">
        <f>IF($M1814&gt;300,"",IF(OR(INDEX(Bemenet!$E$2:$E$301,$M1814)="",INDEX(Bemenet!$F$2:$F$301,$M1814)=""),"",MAX(INDEX(Bemenet!$E$2:$E$301,$M1814),INDEX(Szabalyok!$A:$A,$N1814))))</f>
        <v/>
      </c>
      <c r="C1814" s="41">
        <f>IF($B1814="","",MIN(INDEX(Bemenet!$F$2:$F$301,$M1814),INDEX(Szabalyok!$B:$B,$N1814)))</f>
        <v/>
      </c>
      <c r="D1814" s="5">
        <f>IF(AND($B1814&lt;&gt;"",$C1814&lt;&gt;"",$B1814&lt;=$C1814),INDEX(Bemenet!$G$2:$G$301,$M1814),"")</f>
        <v/>
      </c>
      <c r="E1814" s="6">
        <f>IF(AND($B1814&lt;&gt;"",$C1814&lt;&gt;"",$B1814&lt;=$C1814),INDEX(Bemenet!$D$2:$D$301,$M1814),"")</f>
        <v/>
      </c>
      <c r="F1814" s="5">
        <f>IF(AND($B1814&lt;&gt;"",$C1814&lt;&gt;"",$B1814&lt;=$C1814),$C1814-$B1814+1,"")</f>
        <v/>
      </c>
      <c r="G1814" s="5">
        <f>IF($F1814="","",$F1814*$D1814)</f>
        <v/>
      </c>
      <c r="H1814" s="42">
        <f>IF($G1814="","",$O1814)</f>
        <v/>
      </c>
      <c r="I1814" s="5">
        <f>IF($G1814="","",$G1814*IF($H1814="",$O1814,$H1814)/100)</f>
        <v/>
      </c>
      <c r="J1814" s="5">
        <f>IF(OR($L1814="",NOT(COUNTIFS($L$2:$L1814,$L1814)=1)),"",SUMIFS($G:$G,$L:$L,$L1814))</f>
        <v/>
      </c>
      <c r="K1814" s="5">
        <f>IF(OR($L1814="",NOT(COUNTIFS($L$2:$L1814,$L1814)=1)),"",SUMIFS($I:$I,$L:$L,$L1814))</f>
        <v/>
      </c>
      <c r="L1814" s="6">
        <f>IF($B1814="","",YEAR($B1814))</f>
        <v/>
      </c>
      <c r="M1814" s="6">
        <f>INT((ROW()-2)/39)+1</f>
        <v/>
      </c>
      <c r="N1814" s="6">
        <f>MOD(ROW()-2,39)+2</f>
        <v/>
      </c>
      <c r="O1814" s="42">
        <f>IF(AND($B1814&lt;&gt;"",$C1814&lt;&gt;"",$B1814&lt;=$C1814),INDEX(Szabalyok!$C:$C,$N1814),"")</f>
        <v/>
      </c>
      <c r="P1814">
        <f>IF(D1814="",P1813,P1813+1)</f>
        <v/>
      </c>
    </row>
    <row r="1815">
      <c r="A1815">
        <f>IF(P1815=P1814,0,P1815)</f>
        <v/>
      </c>
      <c r="B1815" s="41">
        <f>IF($M1815&gt;300,"",IF(OR(INDEX(Bemenet!$E$2:$E$301,$M1815)="",INDEX(Bemenet!$F$2:$F$301,$M1815)=""),"",MAX(INDEX(Bemenet!$E$2:$E$301,$M1815),INDEX(Szabalyok!$A:$A,$N1815))))</f>
        <v/>
      </c>
      <c r="C1815" s="41">
        <f>IF($B1815="","",MIN(INDEX(Bemenet!$F$2:$F$301,$M1815),INDEX(Szabalyok!$B:$B,$N1815)))</f>
        <v/>
      </c>
      <c r="D1815" s="5">
        <f>IF(AND($B1815&lt;&gt;"",$C1815&lt;&gt;"",$B1815&lt;=$C1815),INDEX(Bemenet!$G$2:$G$301,$M1815),"")</f>
        <v/>
      </c>
      <c r="E1815" s="6">
        <f>IF(AND($B1815&lt;&gt;"",$C1815&lt;&gt;"",$B1815&lt;=$C1815),INDEX(Bemenet!$D$2:$D$301,$M1815),"")</f>
        <v/>
      </c>
      <c r="F1815" s="5">
        <f>IF(AND($B1815&lt;&gt;"",$C1815&lt;&gt;"",$B1815&lt;=$C1815),$C1815-$B1815+1,"")</f>
        <v/>
      </c>
      <c r="G1815" s="5">
        <f>IF($F1815="","",$F1815*$D1815)</f>
        <v/>
      </c>
      <c r="H1815" s="42">
        <f>IF($G1815="","",$O1815)</f>
        <v/>
      </c>
      <c r="I1815" s="5">
        <f>IF($G1815="","",$G1815*IF($H1815="",$O1815,$H1815)/100)</f>
        <v/>
      </c>
      <c r="J1815" s="5">
        <f>IF(OR($L1815="",NOT(COUNTIFS($L$2:$L1815,$L1815)=1)),"",SUMIFS($G:$G,$L:$L,$L1815))</f>
        <v/>
      </c>
      <c r="K1815" s="5">
        <f>IF(OR($L1815="",NOT(COUNTIFS($L$2:$L1815,$L1815)=1)),"",SUMIFS($I:$I,$L:$L,$L1815))</f>
        <v/>
      </c>
      <c r="L1815" s="6">
        <f>IF($B1815="","",YEAR($B1815))</f>
        <v/>
      </c>
      <c r="M1815" s="6">
        <f>INT((ROW()-2)/39)+1</f>
        <v/>
      </c>
      <c r="N1815" s="6">
        <f>MOD(ROW()-2,39)+2</f>
        <v/>
      </c>
      <c r="O1815" s="42">
        <f>IF(AND($B1815&lt;&gt;"",$C1815&lt;&gt;"",$B1815&lt;=$C1815),INDEX(Szabalyok!$C:$C,$N1815),"")</f>
        <v/>
      </c>
      <c r="P1815">
        <f>IF(D1815="",P1814,P1814+1)</f>
        <v/>
      </c>
    </row>
    <row r="1816">
      <c r="A1816">
        <f>IF(P1816=P1815,0,P1816)</f>
        <v/>
      </c>
      <c r="B1816" s="41">
        <f>IF($M1816&gt;300,"",IF(OR(INDEX(Bemenet!$E$2:$E$301,$M1816)="",INDEX(Bemenet!$F$2:$F$301,$M1816)=""),"",MAX(INDEX(Bemenet!$E$2:$E$301,$M1816),INDEX(Szabalyok!$A:$A,$N1816))))</f>
        <v/>
      </c>
      <c r="C1816" s="41">
        <f>IF($B1816="","",MIN(INDEX(Bemenet!$F$2:$F$301,$M1816),INDEX(Szabalyok!$B:$B,$N1816)))</f>
        <v/>
      </c>
      <c r="D1816" s="5">
        <f>IF(AND($B1816&lt;&gt;"",$C1816&lt;&gt;"",$B1816&lt;=$C1816),INDEX(Bemenet!$G$2:$G$301,$M1816),"")</f>
        <v/>
      </c>
      <c r="E1816" s="6">
        <f>IF(AND($B1816&lt;&gt;"",$C1816&lt;&gt;"",$B1816&lt;=$C1816),INDEX(Bemenet!$D$2:$D$301,$M1816),"")</f>
        <v/>
      </c>
      <c r="F1816" s="5">
        <f>IF(AND($B1816&lt;&gt;"",$C1816&lt;&gt;"",$B1816&lt;=$C1816),$C1816-$B1816+1,"")</f>
        <v/>
      </c>
      <c r="G1816" s="5">
        <f>IF($F1816="","",$F1816*$D1816)</f>
        <v/>
      </c>
      <c r="H1816" s="42">
        <f>IF($G1816="","",$O1816)</f>
        <v/>
      </c>
      <c r="I1816" s="5">
        <f>IF($G1816="","",$G1816*IF($H1816="",$O1816,$H1816)/100)</f>
        <v/>
      </c>
      <c r="J1816" s="5">
        <f>IF(OR($L1816="",NOT(COUNTIFS($L$2:$L1816,$L1816)=1)),"",SUMIFS($G:$G,$L:$L,$L1816))</f>
        <v/>
      </c>
      <c r="K1816" s="5">
        <f>IF(OR($L1816="",NOT(COUNTIFS($L$2:$L1816,$L1816)=1)),"",SUMIFS($I:$I,$L:$L,$L1816))</f>
        <v/>
      </c>
      <c r="L1816" s="6">
        <f>IF($B1816="","",YEAR($B1816))</f>
        <v/>
      </c>
      <c r="M1816" s="6">
        <f>INT((ROW()-2)/39)+1</f>
        <v/>
      </c>
      <c r="N1816" s="6">
        <f>MOD(ROW()-2,39)+2</f>
        <v/>
      </c>
      <c r="O1816" s="42">
        <f>IF(AND($B1816&lt;&gt;"",$C1816&lt;&gt;"",$B1816&lt;=$C1816),INDEX(Szabalyok!$C:$C,$N1816),"")</f>
        <v/>
      </c>
      <c r="P1816">
        <f>IF(D1816="",P1815,P1815+1)</f>
        <v/>
      </c>
    </row>
    <row r="1817">
      <c r="A1817">
        <f>IF(P1817=P1816,0,P1817)</f>
        <v/>
      </c>
      <c r="B1817" s="41">
        <f>IF($M1817&gt;300,"",IF(OR(INDEX(Bemenet!$E$2:$E$301,$M1817)="",INDEX(Bemenet!$F$2:$F$301,$M1817)=""),"",MAX(INDEX(Bemenet!$E$2:$E$301,$M1817),INDEX(Szabalyok!$A:$A,$N1817))))</f>
        <v/>
      </c>
      <c r="C1817" s="41">
        <f>IF($B1817="","",MIN(INDEX(Bemenet!$F$2:$F$301,$M1817),INDEX(Szabalyok!$B:$B,$N1817)))</f>
        <v/>
      </c>
      <c r="D1817" s="5">
        <f>IF(AND($B1817&lt;&gt;"",$C1817&lt;&gt;"",$B1817&lt;=$C1817),INDEX(Bemenet!$G$2:$G$301,$M1817),"")</f>
        <v/>
      </c>
      <c r="E1817" s="6">
        <f>IF(AND($B1817&lt;&gt;"",$C1817&lt;&gt;"",$B1817&lt;=$C1817),INDEX(Bemenet!$D$2:$D$301,$M1817),"")</f>
        <v/>
      </c>
      <c r="F1817" s="5">
        <f>IF(AND($B1817&lt;&gt;"",$C1817&lt;&gt;"",$B1817&lt;=$C1817),$C1817-$B1817+1,"")</f>
        <v/>
      </c>
      <c r="G1817" s="5">
        <f>IF($F1817="","",$F1817*$D1817)</f>
        <v/>
      </c>
      <c r="H1817" s="42">
        <f>IF($G1817="","",$O1817)</f>
        <v/>
      </c>
      <c r="I1817" s="5">
        <f>IF($G1817="","",$G1817*IF($H1817="",$O1817,$H1817)/100)</f>
        <v/>
      </c>
      <c r="J1817" s="5">
        <f>IF(OR($L1817="",NOT(COUNTIFS($L$2:$L1817,$L1817)=1)),"",SUMIFS($G:$G,$L:$L,$L1817))</f>
        <v/>
      </c>
      <c r="K1817" s="5">
        <f>IF(OR($L1817="",NOT(COUNTIFS($L$2:$L1817,$L1817)=1)),"",SUMIFS($I:$I,$L:$L,$L1817))</f>
        <v/>
      </c>
      <c r="L1817" s="6">
        <f>IF($B1817="","",YEAR($B1817))</f>
        <v/>
      </c>
      <c r="M1817" s="6">
        <f>INT((ROW()-2)/39)+1</f>
        <v/>
      </c>
      <c r="N1817" s="6">
        <f>MOD(ROW()-2,39)+2</f>
        <v/>
      </c>
      <c r="O1817" s="42">
        <f>IF(AND($B1817&lt;&gt;"",$C1817&lt;&gt;"",$B1817&lt;=$C1817),INDEX(Szabalyok!$C:$C,$N1817),"")</f>
        <v/>
      </c>
      <c r="P1817">
        <f>IF(D1817="",P1816,P1816+1)</f>
        <v/>
      </c>
    </row>
    <row r="1818">
      <c r="A1818">
        <f>IF(P1818=P1817,0,P1818)</f>
        <v/>
      </c>
      <c r="B1818" s="41">
        <f>IF($M1818&gt;300,"",IF(OR(INDEX(Bemenet!$E$2:$E$301,$M1818)="",INDEX(Bemenet!$F$2:$F$301,$M1818)=""),"",MAX(INDEX(Bemenet!$E$2:$E$301,$M1818),INDEX(Szabalyok!$A:$A,$N1818))))</f>
        <v/>
      </c>
      <c r="C1818" s="41">
        <f>IF($B1818="","",MIN(INDEX(Bemenet!$F$2:$F$301,$M1818),INDEX(Szabalyok!$B:$B,$N1818)))</f>
        <v/>
      </c>
      <c r="D1818" s="5">
        <f>IF(AND($B1818&lt;&gt;"",$C1818&lt;&gt;"",$B1818&lt;=$C1818),INDEX(Bemenet!$G$2:$G$301,$M1818),"")</f>
        <v/>
      </c>
      <c r="E1818" s="6">
        <f>IF(AND($B1818&lt;&gt;"",$C1818&lt;&gt;"",$B1818&lt;=$C1818),INDEX(Bemenet!$D$2:$D$301,$M1818),"")</f>
        <v/>
      </c>
      <c r="F1818" s="5">
        <f>IF(AND($B1818&lt;&gt;"",$C1818&lt;&gt;"",$B1818&lt;=$C1818),$C1818-$B1818+1,"")</f>
        <v/>
      </c>
      <c r="G1818" s="5">
        <f>IF($F1818="","",$F1818*$D1818)</f>
        <v/>
      </c>
      <c r="H1818" s="42">
        <f>IF($G1818="","",$O1818)</f>
        <v/>
      </c>
      <c r="I1818" s="5">
        <f>IF($G1818="","",$G1818*IF($H1818="",$O1818,$H1818)/100)</f>
        <v/>
      </c>
      <c r="J1818" s="5">
        <f>IF(OR($L1818="",NOT(COUNTIFS($L$2:$L1818,$L1818)=1)),"",SUMIFS($G:$G,$L:$L,$L1818))</f>
        <v/>
      </c>
      <c r="K1818" s="5">
        <f>IF(OR($L1818="",NOT(COUNTIFS($L$2:$L1818,$L1818)=1)),"",SUMIFS($I:$I,$L:$L,$L1818))</f>
        <v/>
      </c>
      <c r="L1818" s="6">
        <f>IF($B1818="","",YEAR($B1818))</f>
        <v/>
      </c>
      <c r="M1818" s="6">
        <f>INT((ROW()-2)/39)+1</f>
        <v/>
      </c>
      <c r="N1818" s="6">
        <f>MOD(ROW()-2,39)+2</f>
        <v/>
      </c>
      <c r="O1818" s="42">
        <f>IF(AND($B1818&lt;&gt;"",$C1818&lt;&gt;"",$B1818&lt;=$C1818),INDEX(Szabalyok!$C:$C,$N1818),"")</f>
        <v/>
      </c>
      <c r="P1818">
        <f>IF(D1818="",P1817,P1817+1)</f>
        <v/>
      </c>
    </row>
    <row r="1819">
      <c r="A1819">
        <f>IF(P1819=P1818,0,P1819)</f>
        <v/>
      </c>
      <c r="B1819" s="41">
        <f>IF($M1819&gt;300,"",IF(OR(INDEX(Bemenet!$E$2:$E$301,$M1819)="",INDEX(Bemenet!$F$2:$F$301,$M1819)=""),"",MAX(INDEX(Bemenet!$E$2:$E$301,$M1819),INDEX(Szabalyok!$A:$A,$N1819))))</f>
        <v/>
      </c>
      <c r="C1819" s="41">
        <f>IF($B1819="","",MIN(INDEX(Bemenet!$F$2:$F$301,$M1819),INDEX(Szabalyok!$B:$B,$N1819)))</f>
        <v/>
      </c>
      <c r="D1819" s="5">
        <f>IF(AND($B1819&lt;&gt;"",$C1819&lt;&gt;"",$B1819&lt;=$C1819),INDEX(Bemenet!$G$2:$G$301,$M1819),"")</f>
        <v/>
      </c>
      <c r="E1819" s="6">
        <f>IF(AND($B1819&lt;&gt;"",$C1819&lt;&gt;"",$B1819&lt;=$C1819),INDEX(Bemenet!$D$2:$D$301,$M1819),"")</f>
        <v/>
      </c>
      <c r="F1819" s="5">
        <f>IF(AND($B1819&lt;&gt;"",$C1819&lt;&gt;"",$B1819&lt;=$C1819),$C1819-$B1819+1,"")</f>
        <v/>
      </c>
      <c r="G1819" s="5">
        <f>IF($F1819="","",$F1819*$D1819)</f>
        <v/>
      </c>
      <c r="H1819" s="42">
        <f>IF($G1819="","",$O1819)</f>
        <v/>
      </c>
      <c r="I1819" s="5">
        <f>IF($G1819="","",$G1819*IF($H1819="",$O1819,$H1819)/100)</f>
        <v/>
      </c>
      <c r="J1819" s="5">
        <f>IF(OR($L1819="",NOT(COUNTIFS($L$2:$L1819,$L1819)=1)),"",SUMIFS($G:$G,$L:$L,$L1819))</f>
        <v/>
      </c>
      <c r="K1819" s="5">
        <f>IF(OR($L1819="",NOT(COUNTIFS($L$2:$L1819,$L1819)=1)),"",SUMIFS($I:$I,$L:$L,$L1819))</f>
        <v/>
      </c>
      <c r="L1819" s="6">
        <f>IF($B1819="","",YEAR($B1819))</f>
        <v/>
      </c>
      <c r="M1819" s="6">
        <f>INT((ROW()-2)/39)+1</f>
        <v/>
      </c>
      <c r="N1819" s="6">
        <f>MOD(ROW()-2,39)+2</f>
        <v/>
      </c>
      <c r="O1819" s="42">
        <f>IF(AND($B1819&lt;&gt;"",$C1819&lt;&gt;"",$B1819&lt;=$C1819),INDEX(Szabalyok!$C:$C,$N1819),"")</f>
        <v/>
      </c>
      <c r="P1819">
        <f>IF(D1819="",P1818,P1818+1)</f>
        <v/>
      </c>
    </row>
    <row r="1820">
      <c r="A1820">
        <f>IF(P1820=P1819,0,P1820)</f>
        <v/>
      </c>
      <c r="B1820" s="41">
        <f>IF($M1820&gt;300,"",IF(OR(INDEX(Bemenet!$E$2:$E$301,$M1820)="",INDEX(Bemenet!$F$2:$F$301,$M1820)=""),"",MAX(INDEX(Bemenet!$E$2:$E$301,$M1820),INDEX(Szabalyok!$A:$A,$N1820))))</f>
        <v/>
      </c>
      <c r="C1820" s="41">
        <f>IF($B1820="","",MIN(INDEX(Bemenet!$F$2:$F$301,$M1820),INDEX(Szabalyok!$B:$B,$N1820)))</f>
        <v/>
      </c>
      <c r="D1820" s="5">
        <f>IF(AND($B1820&lt;&gt;"",$C1820&lt;&gt;"",$B1820&lt;=$C1820),INDEX(Bemenet!$G$2:$G$301,$M1820),"")</f>
        <v/>
      </c>
      <c r="E1820" s="6">
        <f>IF(AND($B1820&lt;&gt;"",$C1820&lt;&gt;"",$B1820&lt;=$C1820),INDEX(Bemenet!$D$2:$D$301,$M1820),"")</f>
        <v/>
      </c>
      <c r="F1820" s="5">
        <f>IF(AND($B1820&lt;&gt;"",$C1820&lt;&gt;"",$B1820&lt;=$C1820),$C1820-$B1820+1,"")</f>
        <v/>
      </c>
      <c r="G1820" s="5">
        <f>IF($F1820="","",$F1820*$D1820)</f>
        <v/>
      </c>
      <c r="H1820" s="42">
        <f>IF($G1820="","",$O1820)</f>
        <v/>
      </c>
      <c r="I1820" s="5">
        <f>IF($G1820="","",$G1820*IF($H1820="",$O1820,$H1820)/100)</f>
        <v/>
      </c>
      <c r="J1820" s="5">
        <f>IF(OR($L1820="",NOT(COUNTIFS($L$2:$L1820,$L1820)=1)),"",SUMIFS($G:$G,$L:$L,$L1820))</f>
        <v/>
      </c>
      <c r="K1820" s="5">
        <f>IF(OR($L1820="",NOT(COUNTIFS($L$2:$L1820,$L1820)=1)),"",SUMIFS($I:$I,$L:$L,$L1820))</f>
        <v/>
      </c>
      <c r="L1820" s="6">
        <f>IF($B1820="","",YEAR($B1820))</f>
        <v/>
      </c>
      <c r="M1820" s="6">
        <f>INT((ROW()-2)/39)+1</f>
        <v/>
      </c>
      <c r="N1820" s="6">
        <f>MOD(ROW()-2,39)+2</f>
        <v/>
      </c>
      <c r="O1820" s="42">
        <f>IF(AND($B1820&lt;&gt;"",$C1820&lt;&gt;"",$B1820&lt;=$C1820),INDEX(Szabalyok!$C:$C,$N1820),"")</f>
        <v/>
      </c>
      <c r="P1820">
        <f>IF(D1820="",P1819,P1819+1)</f>
        <v/>
      </c>
    </row>
    <row r="1821">
      <c r="A1821">
        <f>IF(P1821=P1820,0,P1821)</f>
        <v/>
      </c>
      <c r="B1821" s="41">
        <f>IF($M1821&gt;300,"",IF(OR(INDEX(Bemenet!$E$2:$E$301,$M1821)="",INDEX(Bemenet!$F$2:$F$301,$M1821)=""),"",MAX(INDEX(Bemenet!$E$2:$E$301,$M1821),INDEX(Szabalyok!$A:$A,$N1821))))</f>
        <v/>
      </c>
      <c r="C1821" s="41">
        <f>IF($B1821="","",MIN(INDEX(Bemenet!$F$2:$F$301,$M1821),INDEX(Szabalyok!$B:$B,$N1821)))</f>
        <v/>
      </c>
      <c r="D1821" s="5">
        <f>IF(AND($B1821&lt;&gt;"",$C1821&lt;&gt;"",$B1821&lt;=$C1821),INDEX(Bemenet!$G$2:$G$301,$M1821),"")</f>
        <v/>
      </c>
      <c r="E1821" s="6">
        <f>IF(AND($B1821&lt;&gt;"",$C1821&lt;&gt;"",$B1821&lt;=$C1821),INDEX(Bemenet!$D$2:$D$301,$M1821),"")</f>
        <v/>
      </c>
      <c r="F1821" s="5">
        <f>IF(AND($B1821&lt;&gt;"",$C1821&lt;&gt;"",$B1821&lt;=$C1821),$C1821-$B1821+1,"")</f>
        <v/>
      </c>
      <c r="G1821" s="5">
        <f>IF($F1821="","",$F1821*$D1821)</f>
        <v/>
      </c>
      <c r="H1821" s="42">
        <f>IF($G1821="","",$O1821)</f>
        <v/>
      </c>
      <c r="I1821" s="5">
        <f>IF($G1821="","",$G1821*IF($H1821="",$O1821,$H1821)/100)</f>
        <v/>
      </c>
      <c r="J1821" s="5">
        <f>IF(OR($L1821="",NOT(COUNTIFS($L$2:$L1821,$L1821)=1)),"",SUMIFS($G:$G,$L:$L,$L1821))</f>
        <v/>
      </c>
      <c r="K1821" s="5">
        <f>IF(OR($L1821="",NOT(COUNTIFS($L$2:$L1821,$L1821)=1)),"",SUMIFS($I:$I,$L:$L,$L1821))</f>
        <v/>
      </c>
      <c r="L1821" s="6">
        <f>IF($B1821="","",YEAR($B1821))</f>
        <v/>
      </c>
      <c r="M1821" s="6">
        <f>INT((ROW()-2)/39)+1</f>
        <v/>
      </c>
      <c r="N1821" s="6">
        <f>MOD(ROW()-2,39)+2</f>
        <v/>
      </c>
      <c r="O1821" s="42">
        <f>IF(AND($B1821&lt;&gt;"",$C1821&lt;&gt;"",$B1821&lt;=$C1821),INDEX(Szabalyok!$C:$C,$N1821),"")</f>
        <v/>
      </c>
      <c r="P1821">
        <f>IF(D1821="",P1820,P1820+1)</f>
        <v/>
      </c>
    </row>
    <row r="1822">
      <c r="A1822">
        <f>IF(P1822=P1821,0,P1822)</f>
        <v/>
      </c>
      <c r="B1822" s="41">
        <f>IF($M1822&gt;300,"",IF(OR(INDEX(Bemenet!$E$2:$E$301,$M1822)="",INDEX(Bemenet!$F$2:$F$301,$M1822)=""),"",MAX(INDEX(Bemenet!$E$2:$E$301,$M1822),INDEX(Szabalyok!$A:$A,$N1822))))</f>
        <v/>
      </c>
      <c r="C1822" s="41">
        <f>IF($B1822="","",MIN(INDEX(Bemenet!$F$2:$F$301,$M1822),INDEX(Szabalyok!$B:$B,$N1822)))</f>
        <v/>
      </c>
      <c r="D1822" s="5">
        <f>IF(AND($B1822&lt;&gt;"",$C1822&lt;&gt;"",$B1822&lt;=$C1822),INDEX(Bemenet!$G$2:$G$301,$M1822),"")</f>
        <v/>
      </c>
      <c r="E1822" s="6">
        <f>IF(AND($B1822&lt;&gt;"",$C1822&lt;&gt;"",$B1822&lt;=$C1822),INDEX(Bemenet!$D$2:$D$301,$M1822),"")</f>
        <v/>
      </c>
      <c r="F1822" s="5">
        <f>IF(AND($B1822&lt;&gt;"",$C1822&lt;&gt;"",$B1822&lt;=$C1822),$C1822-$B1822+1,"")</f>
        <v/>
      </c>
      <c r="G1822" s="5">
        <f>IF($F1822="","",$F1822*$D1822)</f>
        <v/>
      </c>
      <c r="H1822" s="42">
        <f>IF($G1822="","",$O1822)</f>
        <v/>
      </c>
      <c r="I1822" s="5">
        <f>IF($G1822="","",$G1822*IF($H1822="",$O1822,$H1822)/100)</f>
        <v/>
      </c>
      <c r="J1822" s="5">
        <f>IF(OR($L1822="",NOT(COUNTIFS($L$2:$L1822,$L1822)=1)),"",SUMIFS($G:$G,$L:$L,$L1822))</f>
        <v/>
      </c>
      <c r="K1822" s="5">
        <f>IF(OR($L1822="",NOT(COUNTIFS($L$2:$L1822,$L1822)=1)),"",SUMIFS($I:$I,$L:$L,$L1822))</f>
        <v/>
      </c>
      <c r="L1822" s="6">
        <f>IF($B1822="","",YEAR($B1822))</f>
        <v/>
      </c>
      <c r="M1822" s="6">
        <f>INT((ROW()-2)/39)+1</f>
        <v/>
      </c>
      <c r="N1822" s="6">
        <f>MOD(ROW()-2,39)+2</f>
        <v/>
      </c>
      <c r="O1822" s="42">
        <f>IF(AND($B1822&lt;&gt;"",$C1822&lt;&gt;"",$B1822&lt;=$C1822),INDEX(Szabalyok!$C:$C,$N1822),"")</f>
        <v/>
      </c>
      <c r="P1822">
        <f>IF(D1822="",P1821,P1821+1)</f>
        <v/>
      </c>
    </row>
    <row r="1823">
      <c r="A1823">
        <f>IF(P1823=P1822,0,P1823)</f>
        <v/>
      </c>
      <c r="B1823" s="41">
        <f>IF($M1823&gt;300,"",IF(OR(INDEX(Bemenet!$E$2:$E$301,$M1823)="",INDEX(Bemenet!$F$2:$F$301,$M1823)=""),"",MAX(INDEX(Bemenet!$E$2:$E$301,$M1823),INDEX(Szabalyok!$A:$A,$N1823))))</f>
        <v/>
      </c>
      <c r="C1823" s="41">
        <f>IF($B1823="","",MIN(INDEX(Bemenet!$F$2:$F$301,$M1823),INDEX(Szabalyok!$B:$B,$N1823)))</f>
        <v/>
      </c>
      <c r="D1823" s="5">
        <f>IF(AND($B1823&lt;&gt;"",$C1823&lt;&gt;"",$B1823&lt;=$C1823),INDEX(Bemenet!$G$2:$G$301,$M1823),"")</f>
        <v/>
      </c>
      <c r="E1823" s="6">
        <f>IF(AND($B1823&lt;&gt;"",$C1823&lt;&gt;"",$B1823&lt;=$C1823),INDEX(Bemenet!$D$2:$D$301,$M1823),"")</f>
        <v/>
      </c>
      <c r="F1823" s="5">
        <f>IF(AND($B1823&lt;&gt;"",$C1823&lt;&gt;"",$B1823&lt;=$C1823),$C1823-$B1823+1,"")</f>
        <v/>
      </c>
      <c r="G1823" s="5">
        <f>IF($F1823="","",$F1823*$D1823)</f>
        <v/>
      </c>
      <c r="H1823" s="42">
        <f>IF($G1823="","",$O1823)</f>
        <v/>
      </c>
      <c r="I1823" s="5">
        <f>IF($G1823="","",$G1823*IF($H1823="",$O1823,$H1823)/100)</f>
        <v/>
      </c>
      <c r="J1823" s="5">
        <f>IF(OR($L1823="",NOT(COUNTIFS($L$2:$L1823,$L1823)=1)),"",SUMIFS($G:$G,$L:$L,$L1823))</f>
        <v/>
      </c>
      <c r="K1823" s="5">
        <f>IF(OR($L1823="",NOT(COUNTIFS($L$2:$L1823,$L1823)=1)),"",SUMIFS($I:$I,$L:$L,$L1823))</f>
        <v/>
      </c>
      <c r="L1823" s="6">
        <f>IF($B1823="","",YEAR($B1823))</f>
        <v/>
      </c>
      <c r="M1823" s="6">
        <f>INT((ROW()-2)/39)+1</f>
        <v/>
      </c>
      <c r="N1823" s="6">
        <f>MOD(ROW()-2,39)+2</f>
        <v/>
      </c>
      <c r="O1823" s="42">
        <f>IF(AND($B1823&lt;&gt;"",$C1823&lt;&gt;"",$B1823&lt;=$C1823),INDEX(Szabalyok!$C:$C,$N1823),"")</f>
        <v/>
      </c>
      <c r="P1823">
        <f>IF(D1823="",P1822,P1822+1)</f>
        <v/>
      </c>
    </row>
    <row r="1824">
      <c r="A1824">
        <f>IF(P1824=P1823,0,P1824)</f>
        <v/>
      </c>
      <c r="B1824" s="41">
        <f>IF($M1824&gt;300,"",IF(OR(INDEX(Bemenet!$E$2:$E$301,$M1824)="",INDEX(Bemenet!$F$2:$F$301,$M1824)=""),"",MAX(INDEX(Bemenet!$E$2:$E$301,$M1824),INDEX(Szabalyok!$A:$A,$N1824))))</f>
        <v/>
      </c>
      <c r="C1824" s="41">
        <f>IF($B1824="","",MIN(INDEX(Bemenet!$F$2:$F$301,$M1824),INDEX(Szabalyok!$B:$B,$N1824)))</f>
        <v/>
      </c>
      <c r="D1824" s="5">
        <f>IF(AND($B1824&lt;&gt;"",$C1824&lt;&gt;"",$B1824&lt;=$C1824),INDEX(Bemenet!$G$2:$G$301,$M1824),"")</f>
        <v/>
      </c>
      <c r="E1824" s="6">
        <f>IF(AND($B1824&lt;&gt;"",$C1824&lt;&gt;"",$B1824&lt;=$C1824),INDEX(Bemenet!$D$2:$D$301,$M1824),"")</f>
        <v/>
      </c>
      <c r="F1824" s="5">
        <f>IF(AND($B1824&lt;&gt;"",$C1824&lt;&gt;"",$B1824&lt;=$C1824),$C1824-$B1824+1,"")</f>
        <v/>
      </c>
      <c r="G1824" s="5">
        <f>IF($F1824="","",$F1824*$D1824)</f>
        <v/>
      </c>
      <c r="H1824" s="42">
        <f>IF($G1824="","",$O1824)</f>
        <v/>
      </c>
      <c r="I1824" s="5">
        <f>IF($G1824="","",$G1824*IF($H1824="",$O1824,$H1824)/100)</f>
        <v/>
      </c>
      <c r="J1824" s="5">
        <f>IF(OR($L1824="",NOT(COUNTIFS($L$2:$L1824,$L1824)=1)),"",SUMIFS($G:$G,$L:$L,$L1824))</f>
        <v/>
      </c>
      <c r="K1824" s="5">
        <f>IF(OR($L1824="",NOT(COUNTIFS($L$2:$L1824,$L1824)=1)),"",SUMIFS($I:$I,$L:$L,$L1824))</f>
        <v/>
      </c>
      <c r="L1824" s="6">
        <f>IF($B1824="","",YEAR($B1824))</f>
        <v/>
      </c>
      <c r="M1824" s="6">
        <f>INT((ROW()-2)/39)+1</f>
        <v/>
      </c>
      <c r="N1824" s="6">
        <f>MOD(ROW()-2,39)+2</f>
        <v/>
      </c>
      <c r="O1824" s="42">
        <f>IF(AND($B1824&lt;&gt;"",$C1824&lt;&gt;"",$B1824&lt;=$C1824),INDEX(Szabalyok!$C:$C,$N1824),"")</f>
        <v/>
      </c>
      <c r="P1824">
        <f>IF(D1824="",P1823,P1823+1)</f>
        <v/>
      </c>
    </row>
    <row r="1825">
      <c r="A1825">
        <f>IF(P1825=P1824,0,P1825)</f>
        <v/>
      </c>
      <c r="B1825" s="41">
        <f>IF($M1825&gt;300,"",IF(OR(INDEX(Bemenet!$E$2:$E$301,$M1825)="",INDEX(Bemenet!$F$2:$F$301,$M1825)=""),"",MAX(INDEX(Bemenet!$E$2:$E$301,$M1825),INDEX(Szabalyok!$A:$A,$N1825))))</f>
        <v/>
      </c>
      <c r="C1825" s="41">
        <f>IF($B1825="","",MIN(INDEX(Bemenet!$F$2:$F$301,$M1825),INDEX(Szabalyok!$B:$B,$N1825)))</f>
        <v/>
      </c>
      <c r="D1825" s="5">
        <f>IF(AND($B1825&lt;&gt;"",$C1825&lt;&gt;"",$B1825&lt;=$C1825),INDEX(Bemenet!$G$2:$G$301,$M1825),"")</f>
        <v/>
      </c>
      <c r="E1825" s="6">
        <f>IF(AND($B1825&lt;&gt;"",$C1825&lt;&gt;"",$B1825&lt;=$C1825),INDEX(Bemenet!$D$2:$D$301,$M1825),"")</f>
        <v/>
      </c>
      <c r="F1825" s="5">
        <f>IF(AND($B1825&lt;&gt;"",$C1825&lt;&gt;"",$B1825&lt;=$C1825),$C1825-$B1825+1,"")</f>
        <v/>
      </c>
      <c r="G1825" s="5">
        <f>IF($F1825="","",$F1825*$D1825)</f>
        <v/>
      </c>
      <c r="H1825" s="42">
        <f>IF($G1825="","",$O1825)</f>
        <v/>
      </c>
      <c r="I1825" s="5">
        <f>IF($G1825="","",$G1825*IF($H1825="",$O1825,$H1825)/100)</f>
        <v/>
      </c>
      <c r="J1825" s="5">
        <f>IF(OR($L1825="",NOT(COUNTIFS($L$2:$L1825,$L1825)=1)),"",SUMIFS($G:$G,$L:$L,$L1825))</f>
        <v/>
      </c>
      <c r="K1825" s="5">
        <f>IF(OR($L1825="",NOT(COUNTIFS($L$2:$L1825,$L1825)=1)),"",SUMIFS($I:$I,$L:$L,$L1825))</f>
        <v/>
      </c>
      <c r="L1825" s="6">
        <f>IF($B1825="","",YEAR($B1825))</f>
        <v/>
      </c>
      <c r="M1825" s="6">
        <f>INT((ROW()-2)/39)+1</f>
        <v/>
      </c>
      <c r="N1825" s="6">
        <f>MOD(ROW()-2,39)+2</f>
        <v/>
      </c>
      <c r="O1825" s="42">
        <f>IF(AND($B1825&lt;&gt;"",$C1825&lt;&gt;"",$B1825&lt;=$C1825),INDEX(Szabalyok!$C:$C,$N1825),"")</f>
        <v/>
      </c>
      <c r="P1825">
        <f>IF(D1825="",P1824,P1824+1)</f>
        <v/>
      </c>
    </row>
    <row r="1826">
      <c r="A1826">
        <f>IF(P1826=P1825,0,P1826)</f>
        <v/>
      </c>
      <c r="B1826" s="41">
        <f>IF($M1826&gt;300,"",IF(OR(INDEX(Bemenet!$E$2:$E$301,$M1826)="",INDEX(Bemenet!$F$2:$F$301,$M1826)=""),"",MAX(INDEX(Bemenet!$E$2:$E$301,$M1826),INDEX(Szabalyok!$A:$A,$N1826))))</f>
        <v/>
      </c>
      <c r="C1826" s="41">
        <f>IF($B1826="","",MIN(INDEX(Bemenet!$F$2:$F$301,$M1826),INDEX(Szabalyok!$B:$B,$N1826)))</f>
        <v/>
      </c>
      <c r="D1826" s="5">
        <f>IF(AND($B1826&lt;&gt;"",$C1826&lt;&gt;"",$B1826&lt;=$C1826),INDEX(Bemenet!$G$2:$G$301,$M1826),"")</f>
        <v/>
      </c>
      <c r="E1826" s="6">
        <f>IF(AND($B1826&lt;&gt;"",$C1826&lt;&gt;"",$B1826&lt;=$C1826),INDEX(Bemenet!$D$2:$D$301,$M1826),"")</f>
        <v/>
      </c>
      <c r="F1826" s="5">
        <f>IF(AND($B1826&lt;&gt;"",$C1826&lt;&gt;"",$B1826&lt;=$C1826),$C1826-$B1826+1,"")</f>
        <v/>
      </c>
      <c r="G1826" s="5">
        <f>IF($F1826="","",$F1826*$D1826)</f>
        <v/>
      </c>
      <c r="H1826" s="42">
        <f>IF($G1826="","",$O1826)</f>
        <v/>
      </c>
      <c r="I1826" s="5">
        <f>IF($G1826="","",$G1826*IF($H1826="",$O1826,$H1826)/100)</f>
        <v/>
      </c>
      <c r="J1826" s="5">
        <f>IF(OR($L1826="",NOT(COUNTIFS($L$2:$L1826,$L1826)=1)),"",SUMIFS($G:$G,$L:$L,$L1826))</f>
        <v/>
      </c>
      <c r="K1826" s="5">
        <f>IF(OR($L1826="",NOT(COUNTIFS($L$2:$L1826,$L1826)=1)),"",SUMIFS($I:$I,$L:$L,$L1826))</f>
        <v/>
      </c>
      <c r="L1826" s="6">
        <f>IF($B1826="","",YEAR($B1826))</f>
        <v/>
      </c>
      <c r="M1826" s="6">
        <f>INT((ROW()-2)/39)+1</f>
        <v/>
      </c>
      <c r="N1826" s="6">
        <f>MOD(ROW()-2,39)+2</f>
        <v/>
      </c>
      <c r="O1826" s="42">
        <f>IF(AND($B1826&lt;&gt;"",$C1826&lt;&gt;"",$B1826&lt;=$C1826),INDEX(Szabalyok!$C:$C,$N1826),"")</f>
        <v/>
      </c>
      <c r="P1826">
        <f>IF(D1826="",P1825,P1825+1)</f>
        <v/>
      </c>
    </row>
    <row r="1827">
      <c r="A1827">
        <f>IF(P1827=P1826,0,P1827)</f>
        <v/>
      </c>
      <c r="B1827" s="41">
        <f>IF($M1827&gt;300,"",IF(OR(INDEX(Bemenet!$E$2:$E$301,$M1827)="",INDEX(Bemenet!$F$2:$F$301,$M1827)=""),"",MAX(INDEX(Bemenet!$E$2:$E$301,$M1827),INDEX(Szabalyok!$A:$A,$N1827))))</f>
        <v/>
      </c>
      <c r="C1827" s="41">
        <f>IF($B1827="","",MIN(INDEX(Bemenet!$F$2:$F$301,$M1827),INDEX(Szabalyok!$B:$B,$N1827)))</f>
        <v/>
      </c>
      <c r="D1827" s="5">
        <f>IF(AND($B1827&lt;&gt;"",$C1827&lt;&gt;"",$B1827&lt;=$C1827),INDEX(Bemenet!$G$2:$G$301,$M1827),"")</f>
        <v/>
      </c>
      <c r="E1827" s="6">
        <f>IF(AND($B1827&lt;&gt;"",$C1827&lt;&gt;"",$B1827&lt;=$C1827),INDEX(Bemenet!$D$2:$D$301,$M1827),"")</f>
        <v/>
      </c>
      <c r="F1827" s="5">
        <f>IF(AND($B1827&lt;&gt;"",$C1827&lt;&gt;"",$B1827&lt;=$C1827),$C1827-$B1827+1,"")</f>
        <v/>
      </c>
      <c r="G1827" s="5">
        <f>IF($F1827="","",$F1827*$D1827)</f>
        <v/>
      </c>
      <c r="H1827" s="42">
        <f>IF($G1827="","",$O1827)</f>
        <v/>
      </c>
      <c r="I1827" s="5">
        <f>IF($G1827="","",$G1827*IF($H1827="",$O1827,$H1827)/100)</f>
        <v/>
      </c>
      <c r="J1827" s="5">
        <f>IF(OR($L1827="",NOT(COUNTIFS($L$2:$L1827,$L1827)=1)),"",SUMIFS($G:$G,$L:$L,$L1827))</f>
        <v/>
      </c>
      <c r="K1827" s="5">
        <f>IF(OR($L1827="",NOT(COUNTIFS($L$2:$L1827,$L1827)=1)),"",SUMIFS($I:$I,$L:$L,$L1827))</f>
        <v/>
      </c>
      <c r="L1827" s="6">
        <f>IF($B1827="","",YEAR($B1827))</f>
        <v/>
      </c>
      <c r="M1827" s="6">
        <f>INT((ROW()-2)/39)+1</f>
        <v/>
      </c>
      <c r="N1827" s="6">
        <f>MOD(ROW()-2,39)+2</f>
        <v/>
      </c>
      <c r="O1827" s="42">
        <f>IF(AND($B1827&lt;&gt;"",$C1827&lt;&gt;"",$B1827&lt;=$C1827),INDEX(Szabalyok!$C:$C,$N1827),"")</f>
        <v/>
      </c>
      <c r="P1827">
        <f>IF(D1827="",P1826,P1826+1)</f>
        <v/>
      </c>
    </row>
    <row r="1828">
      <c r="A1828">
        <f>IF(P1828=P1827,0,P1828)</f>
        <v/>
      </c>
      <c r="B1828" s="41">
        <f>IF($M1828&gt;300,"",IF(OR(INDEX(Bemenet!$E$2:$E$301,$M1828)="",INDEX(Bemenet!$F$2:$F$301,$M1828)=""),"",MAX(INDEX(Bemenet!$E$2:$E$301,$M1828),INDEX(Szabalyok!$A:$A,$N1828))))</f>
        <v/>
      </c>
      <c r="C1828" s="41">
        <f>IF($B1828="","",MIN(INDEX(Bemenet!$F$2:$F$301,$M1828),INDEX(Szabalyok!$B:$B,$N1828)))</f>
        <v/>
      </c>
      <c r="D1828" s="5">
        <f>IF(AND($B1828&lt;&gt;"",$C1828&lt;&gt;"",$B1828&lt;=$C1828),INDEX(Bemenet!$G$2:$G$301,$M1828),"")</f>
        <v/>
      </c>
      <c r="E1828" s="6">
        <f>IF(AND($B1828&lt;&gt;"",$C1828&lt;&gt;"",$B1828&lt;=$C1828),INDEX(Bemenet!$D$2:$D$301,$M1828),"")</f>
        <v/>
      </c>
      <c r="F1828" s="5">
        <f>IF(AND($B1828&lt;&gt;"",$C1828&lt;&gt;"",$B1828&lt;=$C1828),$C1828-$B1828+1,"")</f>
        <v/>
      </c>
      <c r="G1828" s="5">
        <f>IF($F1828="","",$F1828*$D1828)</f>
        <v/>
      </c>
      <c r="H1828" s="42">
        <f>IF($G1828="","",$O1828)</f>
        <v/>
      </c>
      <c r="I1828" s="5">
        <f>IF($G1828="","",$G1828*IF($H1828="",$O1828,$H1828)/100)</f>
        <v/>
      </c>
      <c r="J1828" s="5">
        <f>IF(OR($L1828="",NOT(COUNTIFS($L$2:$L1828,$L1828)=1)),"",SUMIFS($G:$G,$L:$L,$L1828))</f>
        <v/>
      </c>
      <c r="K1828" s="5">
        <f>IF(OR($L1828="",NOT(COUNTIFS($L$2:$L1828,$L1828)=1)),"",SUMIFS($I:$I,$L:$L,$L1828))</f>
        <v/>
      </c>
      <c r="L1828" s="6">
        <f>IF($B1828="","",YEAR($B1828))</f>
        <v/>
      </c>
      <c r="M1828" s="6">
        <f>INT((ROW()-2)/39)+1</f>
        <v/>
      </c>
      <c r="N1828" s="6">
        <f>MOD(ROW()-2,39)+2</f>
        <v/>
      </c>
      <c r="O1828" s="42">
        <f>IF(AND($B1828&lt;&gt;"",$C1828&lt;&gt;"",$B1828&lt;=$C1828),INDEX(Szabalyok!$C:$C,$N1828),"")</f>
        <v/>
      </c>
      <c r="P1828">
        <f>IF(D1828="",P1827,P1827+1)</f>
        <v/>
      </c>
    </row>
    <row r="1829">
      <c r="A1829">
        <f>IF(P1829=P1828,0,P1829)</f>
        <v/>
      </c>
      <c r="B1829" s="41">
        <f>IF($M1829&gt;300,"",IF(OR(INDEX(Bemenet!$E$2:$E$301,$M1829)="",INDEX(Bemenet!$F$2:$F$301,$M1829)=""),"",MAX(INDEX(Bemenet!$E$2:$E$301,$M1829),INDEX(Szabalyok!$A:$A,$N1829))))</f>
        <v/>
      </c>
      <c r="C1829" s="41">
        <f>IF($B1829="","",MIN(INDEX(Bemenet!$F$2:$F$301,$M1829),INDEX(Szabalyok!$B:$B,$N1829)))</f>
        <v/>
      </c>
      <c r="D1829" s="5">
        <f>IF(AND($B1829&lt;&gt;"",$C1829&lt;&gt;"",$B1829&lt;=$C1829),INDEX(Bemenet!$G$2:$G$301,$M1829),"")</f>
        <v/>
      </c>
      <c r="E1829" s="6">
        <f>IF(AND($B1829&lt;&gt;"",$C1829&lt;&gt;"",$B1829&lt;=$C1829),INDEX(Bemenet!$D$2:$D$301,$M1829),"")</f>
        <v/>
      </c>
      <c r="F1829" s="5">
        <f>IF(AND($B1829&lt;&gt;"",$C1829&lt;&gt;"",$B1829&lt;=$C1829),$C1829-$B1829+1,"")</f>
        <v/>
      </c>
      <c r="G1829" s="5">
        <f>IF($F1829="","",$F1829*$D1829)</f>
        <v/>
      </c>
      <c r="H1829" s="42">
        <f>IF($G1829="","",$O1829)</f>
        <v/>
      </c>
      <c r="I1829" s="5">
        <f>IF($G1829="","",$G1829*IF($H1829="",$O1829,$H1829)/100)</f>
        <v/>
      </c>
      <c r="J1829" s="5">
        <f>IF(OR($L1829="",NOT(COUNTIFS($L$2:$L1829,$L1829)=1)),"",SUMIFS($G:$G,$L:$L,$L1829))</f>
        <v/>
      </c>
      <c r="K1829" s="5">
        <f>IF(OR($L1829="",NOT(COUNTIFS($L$2:$L1829,$L1829)=1)),"",SUMIFS($I:$I,$L:$L,$L1829))</f>
        <v/>
      </c>
      <c r="L1829" s="6">
        <f>IF($B1829="","",YEAR($B1829))</f>
        <v/>
      </c>
      <c r="M1829" s="6">
        <f>INT((ROW()-2)/39)+1</f>
        <v/>
      </c>
      <c r="N1829" s="6">
        <f>MOD(ROW()-2,39)+2</f>
        <v/>
      </c>
      <c r="O1829" s="42">
        <f>IF(AND($B1829&lt;&gt;"",$C1829&lt;&gt;"",$B1829&lt;=$C1829),INDEX(Szabalyok!$C:$C,$N1829),"")</f>
        <v/>
      </c>
      <c r="P1829">
        <f>IF(D1829="",P1828,P1828+1)</f>
        <v/>
      </c>
    </row>
    <row r="1830">
      <c r="A1830">
        <f>IF(P1830=P1829,0,P1830)</f>
        <v/>
      </c>
      <c r="B1830" s="41">
        <f>IF($M1830&gt;300,"",IF(OR(INDEX(Bemenet!$E$2:$E$301,$M1830)="",INDEX(Bemenet!$F$2:$F$301,$M1830)=""),"",MAX(INDEX(Bemenet!$E$2:$E$301,$M1830),INDEX(Szabalyok!$A:$A,$N1830))))</f>
        <v/>
      </c>
      <c r="C1830" s="41">
        <f>IF($B1830="","",MIN(INDEX(Bemenet!$F$2:$F$301,$M1830),INDEX(Szabalyok!$B:$B,$N1830)))</f>
        <v/>
      </c>
      <c r="D1830" s="5">
        <f>IF(AND($B1830&lt;&gt;"",$C1830&lt;&gt;"",$B1830&lt;=$C1830),INDEX(Bemenet!$G$2:$G$301,$M1830),"")</f>
        <v/>
      </c>
      <c r="E1830" s="6">
        <f>IF(AND($B1830&lt;&gt;"",$C1830&lt;&gt;"",$B1830&lt;=$C1830),INDEX(Bemenet!$D$2:$D$301,$M1830),"")</f>
        <v/>
      </c>
      <c r="F1830" s="5">
        <f>IF(AND($B1830&lt;&gt;"",$C1830&lt;&gt;"",$B1830&lt;=$C1830),$C1830-$B1830+1,"")</f>
        <v/>
      </c>
      <c r="G1830" s="5">
        <f>IF($F1830="","",$F1830*$D1830)</f>
        <v/>
      </c>
      <c r="H1830" s="42">
        <f>IF($G1830="","",$O1830)</f>
        <v/>
      </c>
      <c r="I1830" s="5">
        <f>IF($G1830="","",$G1830*IF($H1830="",$O1830,$H1830)/100)</f>
        <v/>
      </c>
      <c r="J1830" s="5">
        <f>IF(OR($L1830="",NOT(COUNTIFS($L$2:$L1830,$L1830)=1)),"",SUMIFS($G:$G,$L:$L,$L1830))</f>
        <v/>
      </c>
      <c r="K1830" s="5">
        <f>IF(OR($L1830="",NOT(COUNTIFS($L$2:$L1830,$L1830)=1)),"",SUMIFS($I:$I,$L:$L,$L1830))</f>
        <v/>
      </c>
      <c r="L1830" s="6">
        <f>IF($B1830="","",YEAR($B1830))</f>
        <v/>
      </c>
      <c r="M1830" s="6">
        <f>INT((ROW()-2)/39)+1</f>
        <v/>
      </c>
      <c r="N1830" s="6">
        <f>MOD(ROW()-2,39)+2</f>
        <v/>
      </c>
      <c r="O1830" s="42">
        <f>IF(AND($B1830&lt;&gt;"",$C1830&lt;&gt;"",$B1830&lt;=$C1830),INDEX(Szabalyok!$C:$C,$N1830),"")</f>
        <v/>
      </c>
      <c r="P1830">
        <f>IF(D1830="",P1829,P1829+1)</f>
        <v/>
      </c>
    </row>
    <row r="1831">
      <c r="A1831">
        <f>IF(P1831=P1830,0,P1831)</f>
        <v/>
      </c>
      <c r="B1831" s="41">
        <f>IF($M1831&gt;300,"",IF(OR(INDEX(Bemenet!$E$2:$E$301,$M1831)="",INDEX(Bemenet!$F$2:$F$301,$M1831)=""),"",MAX(INDEX(Bemenet!$E$2:$E$301,$M1831),INDEX(Szabalyok!$A:$A,$N1831))))</f>
        <v/>
      </c>
      <c r="C1831" s="41">
        <f>IF($B1831="","",MIN(INDEX(Bemenet!$F$2:$F$301,$M1831),INDEX(Szabalyok!$B:$B,$N1831)))</f>
        <v/>
      </c>
      <c r="D1831" s="5">
        <f>IF(AND($B1831&lt;&gt;"",$C1831&lt;&gt;"",$B1831&lt;=$C1831),INDEX(Bemenet!$G$2:$G$301,$M1831),"")</f>
        <v/>
      </c>
      <c r="E1831" s="6">
        <f>IF(AND($B1831&lt;&gt;"",$C1831&lt;&gt;"",$B1831&lt;=$C1831),INDEX(Bemenet!$D$2:$D$301,$M1831),"")</f>
        <v/>
      </c>
      <c r="F1831" s="5">
        <f>IF(AND($B1831&lt;&gt;"",$C1831&lt;&gt;"",$B1831&lt;=$C1831),$C1831-$B1831+1,"")</f>
        <v/>
      </c>
      <c r="G1831" s="5">
        <f>IF($F1831="","",$F1831*$D1831)</f>
        <v/>
      </c>
      <c r="H1831" s="42">
        <f>IF($G1831="","",$O1831)</f>
        <v/>
      </c>
      <c r="I1831" s="5">
        <f>IF($G1831="","",$G1831*IF($H1831="",$O1831,$H1831)/100)</f>
        <v/>
      </c>
      <c r="J1831" s="5">
        <f>IF(OR($L1831="",NOT(COUNTIFS($L$2:$L1831,$L1831)=1)),"",SUMIFS($G:$G,$L:$L,$L1831))</f>
        <v/>
      </c>
      <c r="K1831" s="5">
        <f>IF(OR($L1831="",NOT(COUNTIFS($L$2:$L1831,$L1831)=1)),"",SUMIFS($I:$I,$L:$L,$L1831))</f>
        <v/>
      </c>
      <c r="L1831" s="6">
        <f>IF($B1831="","",YEAR($B1831))</f>
        <v/>
      </c>
      <c r="M1831" s="6">
        <f>INT((ROW()-2)/39)+1</f>
        <v/>
      </c>
      <c r="N1831" s="6">
        <f>MOD(ROW()-2,39)+2</f>
        <v/>
      </c>
      <c r="O1831" s="42">
        <f>IF(AND($B1831&lt;&gt;"",$C1831&lt;&gt;"",$B1831&lt;=$C1831),INDEX(Szabalyok!$C:$C,$N1831),"")</f>
        <v/>
      </c>
      <c r="P1831">
        <f>IF(D1831="",P1830,P1830+1)</f>
        <v/>
      </c>
    </row>
    <row r="1832">
      <c r="A1832">
        <f>IF(P1832=P1831,0,P1832)</f>
        <v/>
      </c>
      <c r="B1832" s="41">
        <f>IF($M1832&gt;300,"",IF(OR(INDEX(Bemenet!$E$2:$E$301,$M1832)="",INDEX(Bemenet!$F$2:$F$301,$M1832)=""),"",MAX(INDEX(Bemenet!$E$2:$E$301,$M1832),INDEX(Szabalyok!$A:$A,$N1832))))</f>
        <v/>
      </c>
      <c r="C1832" s="41">
        <f>IF($B1832="","",MIN(INDEX(Bemenet!$F$2:$F$301,$M1832),INDEX(Szabalyok!$B:$B,$N1832)))</f>
        <v/>
      </c>
      <c r="D1832" s="5">
        <f>IF(AND($B1832&lt;&gt;"",$C1832&lt;&gt;"",$B1832&lt;=$C1832),INDEX(Bemenet!$G$2:$G$301,$M1832),"")</f>
        <v/>
      </c>
      <c r="E1832" s="6">
        <f>IF(AND($B1832&lt;&gt;"",$C1832&lt;&gt;"",$B1832&lt;=$C1832),INDEX(Bemenet!$D$2:$D$301,$M1832),"")</f>
        <v/>
      </c>
      <c r="F1832" s="5">
        <f>IF(AND($B1832&lt;&gt;"",$C1832&lt;&gt;"",$B1832&lt;=$C1832),$C1832-$B1832+1,"")</f>
        <v/>
      </c>
      <c r="G1832" s="5">
        <f>IF($F1832="","",$F1832*$D1832)</f>
        <v/>
      </c>
      <c r="H1832" s="42">
        <f>IF($G1832="","",$O1832)</f>
        <v/>
      </c>
      <c r="I1832" s="5">
        <f>IF($G1832="","",$G1832*IF($H1832="",$O1832,$H1832)/100)</f>
        <v/>
      </c>
      <c r="J1832" s="5">
        <f>IF(OR($L1832="",NOT(COUNTIFS($L$2:$L1832,$L1832)=1)),"",SUMIFS($G:$G,$L:$L,$L1832))</f>
        <v/>
      </c>
      <c r="K1832" s="5">
        <f>IF(OR($L1832="",NOT(COUNTIFS($L$2:$L1832,$L1832)=1)),"",SUMIFS($I:$I,$L:$L,$L1832))</f>
        <v/>
      </c>
      <c r="L1832" s="6">
        <f>IF($B1832="","",YEAR($B1832))</f>
        <v/>
      </c>
      <c r="M1832" s="6">
        <f>INT((ROW()-2)/39)+1</f>
        <v/>
      </c>
      <c r="N1832" s="6">
        <f>MOD(ROW()-2,39)+2</f>
        <v/>
      </c>
      <c r="O1832" s="42">
        <f>IF(AND($B1832&lt;&gt;"",$C1832&lt;&gt;"",$B1832&lt;=$C1832),INDEX(Szabalyok!$C:$C,$N1832),"")</f>
        <v/>
      </c>
      <c r="P1832">
        <f>IF(D1832="",P1831,P1831+1)</f>
        <v/>
      </c>
    </row>
    <row r="1833">
      <c r="A1833">
        <f>IF(P1833=P1832,0,P1833)</f>
        <v/>
      </c>
      <c r="B1833" s="41">
        <f>IF($M1833&gt;300,"",IF(OR(INDEX(Bemenet!$E$2:$E$301,$M1833)="",INDEX(Bemenet!$F$2:$F$301,$M1833)=""),"",MAX(INDEX(Bemenet!$E$2:$E$301,$M1833),INDEX(Szabalyok!$A:$A,$N1833))))</f>
        <v/>
      </c>
      <c r="C1833" s="41">
        <f>IF($B1833="","",MIN(INDEX(Bemenet!$F$2:$F$301,$M1833),INDEX(Szabalyok!$B:$B,$N1833)))</f>
        <v/>
      </c>
      <c r="D1833" s="5">
        <f>IF(AND($B1833&lt;&gt;"",$C1833&lt;&gt;"",$B1833&lt;=$C1833),INDEX(Bemenet!$G$2:$G$301,$M1833),"")</f>
        <v/>
      </c>
      <c r="E1833" s="6">
        <f>IF(AND($B1833&lt;&gt;"",$C1833&lt;&gt;"",$B1833&lt;=$C1833),INDEX(Bemenet!$D$2:$D$301,$M1833),"")</f>
        <v/>
      </c>
      <c r="F1833" s="5">
        <f>IF(AND($B1833&lt;&gt;"",$C1833&lt;&gt;"",$B1833&lt;=$C1833),$C1833-$B1833+1,"")</f>
        <v/>
      </c>
      <c r="G1833" s="5">
        <f>IF($F1833="","",$F1833*$D1833)</f>
        <v/>
      </c>
      <c r="H1833" s="42">
        <f>IF($G1833="","",$O1833)</f>
        <v/>
      </c>
      <c r="I1833" s="5">
        <f>IF($G1833="","",$G1833*IF($H1833="",$O1833,$H1833)/100)</f>
        <v/>
      </c>
      <c r="J1833" s="5">
        <f>IF(OR($L1833="",NOT(COUNTIFS($L$2:$L1833,$L1833)=1)),"",SUMIFS($G:$G,$L:$L,$L1833))</f>
        <v/>
      </c>
      <c r="K1833" s="5">
        <f>IF(OR($L1833="",NOT(COUNTIFS($L$2:$L1833,$L1833)=1)),"",SUMIFS($I:$I,$L:$L,$L1833))</f>
        <v/>
      </c>
      <c r="L1833" s="6">
        <f>IF($B1833="","",YEAR($B1833))</f>
        <v/>
      </c>
      <c r="M1833" s="6">
        <f>INT((ROW()-2)/39)+1</f>
        <v/>
      </c>
      <c r="N1833" s="6">
        <f>MOD(ROW()-2,39)+2</f>
        <v/>
      </c>
      <c r="O1833" s="42">
        <f>IF(AND($B1833&lt;&gt;"",$C1833&lt;&gt;"",$B1833&lt;=$C1833),INDEX(Szabalyok!$C:$C,$N1833),"")</f>
        <v/>
      </c>
      <c r="P1833">
        <f>IF(D1833="",P1832,P1832+1)</f>
        <v/>
      </c>
    </row>
    <row r="1834">
      <c r="A1834">
        <f>IF(P1834=P1833,0,P1834)</f>
        <v/>
      </c>
      <c r="B1834" s="41">
        <f>IF($M1834&gt;300,"",IF(OR(INDEX(Bemenet!$E$2:$E$301,$M1834)="",INDEX(Bemenet!$F$2:$F$301,$M1834)=""),"",MAX(INDEX(Bemenet!$E$2:$E$301,$M1834),INDEX(Szabalyok!$A:$A,$N1834))))</f>
        <v/>
      </c>
      <c r="C1834" s="41">
        <f>IF($B1834="","",MIN(INDEX(Bemenet!$F$2:$F$301,$M1834),INDEX(Szabalyok!$B:$B,$N1834)))</f>
        <v/>
      </c>
      <c r="D1834" s="5">
        <f>IF(AND($B1834&lt;&gt;"",$C1834&lt;&gt;"",$B1834&lt;=$C1834),INDEX(Bemenet!$G$2:$G$301,$M1834),"")</f>
        <v/>
      </c>
      <c r="E1834" s="6">
        <f>IF(AND($B1834&lt;&gt;"",$C1834&lt;&gt;"",$B1834&lt;=$C1834),INDEX(Bemenet!$D$2:$D$301,$M1834),"")</f>
        <v/>
      </c>
      <c r="F1834" s="5">
        <f>IF(AND($B1834&lt;&gt;"",$C1834&lt;&gt;"",$B1834&lt;=$C1834),$C1834-$B1834+1,"")</f>
        <v/>
      </c>
      <c r="G1834" s="5">
        <f>IF($F1834="","",$F1834*$D1834)</f>
        <v/>
      </c>
      <c r="H1834" s="42">
        <f>IF($G1834="","",$O1834)</f>
        <v/>
      </c>
      <c r="I1834" s="5">
        <f>IF($G1834="","",$G1834*IF($H1834="",$O1834,$H1834)/100)</f>
        <v/>
      </c>
      <c r="J1834" s="5">
        <f>IF(OR($L1834="",NOT(COUNTIFS($L$2:$L1834,$L1834)=1)),"",SUMIFS($G:$G,$L:$L,$L1834))</f>
        <v/>
      </c>
      <c r="K1834" s="5">
        <f>IF(OR($L1834="",NOT(COUNTIFS($L$2:$L1834,$L1834)=1)),"",SUMIFS($I:$I,$L:$L,$L1834))</f>
        <v/>
      </c>
      <c r="L1834" s="6">
        <f>IF($B1834="","",YEAR($B1834))</f>
        <v/>
      </c>
      <c r="M1834" s="6">
        <f>INT((ROW()-2)/39)+1</f>
        <v/>
      </c>
      <c r="N1834" s="6">
        <f>MOD(ROW()-2,39)+2</f>
        <v/>
      </c>
      <c r="O1834" s="42">
        <f>IF(AND($B1834&lt;&gt;"",$C1834&lt;&gt;"",$B1834&lt;=$C1834),INDEX(Szabalyok!$C:$C,$N1834),"")</f>
        <v/>
      </c>
      <c r="P1834">
        <f>IF(D1834="",P1833,P1833+1)</f>
        <v/>
      </c>
    </row>
    <row r="1835">
      <c r="A1835">
        <f>IF(P1835=P1834,0,P1835)</f>
        <v/>
      </c>
      <c r="B1835" s="41">
        <f>IF($M1835&gt;300,"",IF(OR(INDEX(Bemenet!$E$2:$E$301,$M1835)="",INDEX(Bemenet!$F$2:$F$301,$M1835)=""),"",MAX(INDEX(Bemenet!$E$2:$E$301,$M1835),INDEX(Szabalyok!$A:$A,$N1835))))</f>
        <v/>
      </c>
      <c r="C1835" s="41">
        <f>IF($B1835="","",MIN(INDEX(Bemenet!$F$2:$F$301,$M1835),INDEX(Szabalyok!$B:$B,$N1835)))</f>
        <v/>
      </c>
      <c r="D1835" s="5">
        <f>IF(AND($B1835&lt;&gt;"",$C1835&lt;&gt;"",$B1835&lt;=$C1835),INDEX(Bemenet!$G$2:$G$301,$M1835),"")</f>
        <v/>
      </c>
      <c r="E1835" s="6">
        <f>IF(AND($B1835&lt;&gt;"",$C1835&lt;&gt;"",$B1835&lt;=$C1835),INDEX(Bemenet!$D$2:$D$301,$M1835),"")</f>
        <v/>
      </c>
      <c r="F1835" s="5">
        <f>IF(AND($B1835&lt;&gt;"",$C1835&lt;&gt;"",$B1835&lt;=$C1835),$C1835-$B1835+1,"")</f>
        <v/>
      </c>
      <c r="G1835" s="5">
        <f>IF($F1835="","",$F1835*$D1835)</f>
        <v/>
      </c>
      <c r="H1835" s="42">
        <f>IF($G1835="","",$O1835)</f>
        <v/>
      </c>
      <c r="I1835" s="5">
        <f>IF($G1835="","",$G1835*IF($H1835="",$O1835,$H1835)/100)</f>
        <v/>
      </c>
      <c r="J1835" s="5">
        <f>IF(OR($L1835="",NOT(COUNTIFS($L$2:$L1835,$L1835)=1)),"",SUMIFS($G:$G,$L:$L,$L1835))</f>
        <v/>
      </c>
      <c r="K1835" s="5">
        <f>IF(OR($L1835="",NOT(COUNTIFS($L$2:$L1835,$L1835)=1)),"",SUMIFS($I:$I,$L:$L,$L1835))</f>
        <v/>
      </c>
      <c r="L1835" s="6">
        <f>IF($B1835="","",YEAR($B1835))</f>
        <v/>
      </c>
      <c r="M1835" s="6">
        <f>INT((ROW()-2)/39)+1</f>
        <v/>
      </c>
      <c r="N1835" s="6">
        <f>MOD(ROW()-2,39)+2</f>
        <v/>
      </c>
      <c r="O1835" s="42">
        <f>IF(AND($B1835&lt;&gt;"",$C1835&lt;&gt;"",$B1835&lt;=$C1835),INDEX(Szabalyok!$C:$C,$N1835),"")</f>
        <v/>
      </c>
      <c r="P1835">
        <f>IF(D1835="",P1834,P1834+1)</f>
        <v/>
      </c>
    </row>
    <row r="1836">
      <c r="A1836">
        <f>IF(P1836=P1835,0,P1836)</f>
        <v/>
      </c>
      <c r="B1836" s="41">
        <f>IF($M1836&gt;300,"",IF(OR(INDEX(Bemenet!$E$2:$E$301,$M1836)="",INDEX(Bemenet!$F$2:$F$301,$M1836)=""),"",MAX(INDEX(Bemenet!$E$2:$E$301,$M1836),INDEX(Szabalyok!$A:$A,$N1836))))</f>
        <v/>
      </c>
      <c r="C1836" s="41">
        <f>IF($B1836="","",MIN(INDEX(Bemenet!$F$2:$F$301,$M1836),INDEX(Szabalyok!$B:$B,$N1836)))</f>
        <v/>
      </c>
      <c r="D1836" s="5">
        <f>IF(AND($B1836&lt;&gt;"",$C1836&lt;&gt;"",$B1836&lt;=$C1836),INDEX(Bemenet!$G$2:$G$301,$M1836),"")</f>
        <v/>
      </c>
      <c r="E1836" s="6">
        <f>IF(AND($B1836&lt;&gt;"",$C1836&lt;&gt;"",$B1836&lt;=$C1836),INDEX(Bemenet!$D$2:$D$301,$M1836),"")</f>
        <v/>
      </c>
      <c r="F1836" s="5">
        <f>IF(AND($B1836&lt;&gt;"",$C1836&lt;&gt;"",$B1836&lt;=$C1836),$C1836-$B1836+1,"")</f>
        <v/>
      </c>
      <c r="G1836" s="5">
        <f>IF($F1836="","",$F1836*$D1836)</f>
        <v/>
      </c>
      <c r="H1836" s="42">
        <f>IF($G1836="","",$O1836)</f>
        <v/>
      </c>
      <c r="I1836" s="5">
        <f>IF($G1836="","",$G1836*IF($H1836="",$O1836,$H1836)/100)</f>
        <v/>
      </c>
      <c r="J1836" s="5">
        <f>IF(OR($L1836="",NOT(COUNTIFS($L$2:$L1836,$L1836)=1)),"",SUMIFS($G:$G,$L:$L,$L1836))</f>
        <v/>
      </c>
      <c r="K1836" s="5">
        <f>IF(OR($L1836="",NOT(COUNTIFS($L$2:$L1836,$L1836)=1)),"",SUMIFS($I:$I,$L:$L,$L1836))</f>
        <v/>
      </c>
      <c r="L1836" s="6">
        <f>IF($B1836="","",YEAR($B1836))</f>
        <v/>
      </c>
      <c r="M1836" s="6">
        <f>INT((ROW()-2)/39)+1</f>
        <v/>
      </c>
      <c r="N1836" s="6">
        <f>MOD(ROW()-2,39)+2</f>
        <v/>
      </c>
      <c r="O1836" s="42">
        <f>IF(AND($B1836&lt;&gt;"",$C1836&lt;&gt;"",$B1836&lt;=$C1836),INDEX(Szabalyok!$C:$C,$N1836),"")</f>
        <v/>
      </c>
      <c r="P1836">
        <f>IF(D1836="",P1835,P1835+1)</f>
        <v/>
      </c>
    </row>
    <row r="1837">
      <c r="A1837">
        <f>IF(P1837=P1836,0,P1837)</f>
        <v/>
      </c>
      <c r="B1837" s="41">
        <f>IF($M1837&gt;300,"",IF(OR(INDEX(Bemenet!$E$2:$E$301,$M1837)="",INDEX(Bemenet!$F$2:$F$301,$M1837)=""),"",MAX(INDEX(Bemenet!$E$2:$E$301,$M1837),INDEX(Szabalyok!$A:$A,$N1837))))</f>
        <v/>
      </c>
      <c r="C1837" s="41">
        <f>IF($B1837="","",MIN(INDEX(Bemenet!$F$2:$F$301,$M1837),INDEX(Szabalyok!$B:$B,$N1837)))</f>
        <v/>
      </c>
      <c r="D1837" s="5">
        <f>IF(AND($B1837&lt;&gt;"",$C1837&lt;&gt;"",$B1837&lt;=$C1837),INDEX(Bemenet!$G$2:$G$301,$M1837),"")</f>
        <v/>
      </c>
      <c r="E1837" s="6">
        <f>IF(AND($B1837&lt;&gt;"",$C1837&lt;&gt;"",$B1837&lt;=$C1837),INDEX(Bemenet!$D$2:$D$301,$M1837),"")</f>
        <v/>
      </c>
      <c r="F1837" s="5">
        <f>IF(AND($B1837&lt;&gt;"",$C1837&lt;&gt;"",$B1837&lt;=$C1837),$C1837-$B1837+1,"")</f>
        <v/>
      </c>
      <c r="G1837" s="5">
        <f>IF($F1837="","",$F1837*$D1837)</f>
        <v/>
      </c>
      <c r="H1837" s="42">
        <f>IF($G1837="","",$O1837)</f>
        <v/>
      </c>
      <c r="I1837" s="5">
        <f>IF($G1837="","",$G1837*IF($H1837="",$O1837,$H1837)/100)</f>
        <v/>
      </c>
      <c r="J1837" s="5">
        <f>IF(OR($L1837="",NOT(COUNTIFS($L$2:$L1837,$L1837)=1)),"",SUMIFS($G:$G,$L:$L,$L1837))</f>
        <v/>
      </c>
      <c r="K1837" s="5">
        <f>IF(OR($L1837="",NOT(COUNTIFS($L$2:$L1837,$L1837)=1)),"",SUMIFS($I:$I,$L:$L,$L1837))</f>
        <v/>
      </c>
      <c r="L1837" s="6">
        <f>IF($B1837="","",YEAR($B1837))</f>
        <v/>
      </c>
      <c r="M1837" s="6">
        <f>INT((ROW()-2)/39)+1</f>
        <v/>
      </c>
      <c r="N1837" s="6">
        <f>MOD(ROW()-2,39)+2</f>
        <v/>
      </c>
      <c r="O1837" s="42">
        <f>IF(AND($B1837&lt;&gt;"",$C1837&lt;&gt;"",$B1837&lt;=$C1837),INDEX(Szabalyok!$C:$C,$N1837),"")</f>
        <v/>
      </c>
      <c r="P1837">
        <f>IF(D1837="",P1836,P1836+1)</f>
        <v/>
      </c>
    </row>
    <row r="1838">
      <c r="A1838">
        <f>IF(P1838=P1837,0,P1838)</f>
        <v/>
      </c>
      <c r="B1838" s="41">
        <f>IF($M1838&gt;300,"",IF(OR(INDEX(Bemenet!$E$2:$E$301,$M1838)="",INDEX(Bemenet!$F$2:$F$301,$M1838)=""),"",MAX(INDEX(Bemenet!$E$2:$E$301,$M1838),INDEX(Szabalyok!$A:$A,$N1838))))</f>
        <v/>
      </c>
      <c r="C1838" s="41">
        <f>IF($B1838="","",MIN(INDEX(Bemenet!$F$2:$F$301,$M1838),INDEX(Szabalyok!$B:$B,$N1838)))</f>
        <v/>
      </c>
      <c r="D1838" s="5">
        <f>IF(AND($B1838&lt;&gt;"",$C1838&lt;&gt;"",$B1838&lt;=$C1838),INDEX(Bemenet!$G$2:$G$301,$M1838),"")</f>
        <v/>
      </c>
      <c r="E1838" s="6">
        <f>IF(AND($B1838&lt;&gt;"",$C1838&lt;&gt;"",$B1838&lt;=$C1838),INDEX(Bemenet!$D$2:$D$301,$M1838),"")</f>
        <v/>
      </c>
      <c r="F1838" s="5">
        <f>IF(AND($B1838&lt;&gt;"",$C1838&lt;&gt;"",$B1838&lt;=$C1838),$C1838-$B1838+1,"")</f>
        <v/>
      </c>
      <c r="G1838" s="5">
        <f>IF($F1838="","",$F1838*$D1838)</f>
        <v/>
      </c>
      <c r="H1838" s="42">
        <f>IF($G1838="","",$O1838)</f>
        <v/>
      </c>
      <c r="I1838" s="5">
        <f>IF($G1838="","",$G1838*IF($H1838="",$O1838,$H1838)/100)</f>
        <v/>
      </c>
      <c r="J1838" s="5">
        <f>IF(OR($L1838="",NOT(COUNTIFS($L$2:$L1838,$L1838)=1)),"",SUMIFS($G:$G,$L:$L,$L1838))</f>
        <v/>
      </c>
      <c r="K1838" s="5">
        <f>IF(OR($L1838="",NOT(COUNTIFS($L$2:$L1838,$L1838)=1)),"",SUMIFS($I:$I,$L:$L,$L1838))</f>
        <v/>
      </c>
      <c r="L1838" s="6">
        <f>IF($B1838="","",YEAR($B1838))</f>
        <v/>
      </c>
      <c r="M1838" s="6">
        <f>INT((ROW()-2)/39)+1</f>
        <v/>
      </c>
      <c r="N1838" s="6">
        <f>MOD(ROW()-2,39)+2</f>
        <v/>
      </c>
      <c r="O1838" s="42">
        <f>IF(AND($B1838&lt;&gt;"",$C1838&lt;&gt;"",$B1838&lt;=$C1838),INDEX(Szabalyok!$C:$C,$N1838),"")</f>
        <v/>
      </c>
      <c r="P1838">
        <f>IF(D1838="",P1837,P1837+1)</f>
        <v/>
      </c>
    </row>
    <row r="1839">
      <c r="A1839">
        <f>IF(P1839=P1838,0,P1839)</f>
        <v/>
      </c>
      <c r="B1839" s="41">
        <f>IF($M1839&gt;300,"",IF(OR(INDEX(Bemenet!$E$2:$E$301,$M1839)="",INDEX(Bemenet!$F$2:$F$301,$M1839)=""),"",MAX(INDEX(Bemenet!$E$2:$E$301,$M1839),INDEX(Szabalyok!$A:$A,$N1839))))</f>
        <v/>
      </c>
      <c r="C1839" s="41">
        <f>IF($B1839="","",MIN(INDEX(Bemenet!$F$2:$F$301,$M1839),INDEX(Szabalyok!$B:$B,$N1839)))</f>
        <v/>
      </c>
      <c r="D1839" s="5">
        <f>IF(AND($B1839&lt;&gt;"",$C1839&lt;&gt;"",$B1839&lt;=$C1839),INDEX(Bemenet!$G$2:$G$301,$M1839),"")</f>
        <v/>
      </c>
      <c r="E1839" s="6">
        <f>IF(AND($B1839&lt;&gt;"",$C1839&lt;&gt;"",$B1839&lt;=$C1839),INDEX(Bemenet!$D$2:$D$301,$M1839),"")</f>
        <v/>
      </c>
      <c r="F1839" s="5">
        <f>IF(AND($B1839&lt;&gt;"",$C1839&lt;&gt;"",$B1839&lt;=$C1839),$C1839-$B1839+1,"")</f>
        <v/>
      </c>
      <c r="G1839" s="5">
        <f>IF($F1839="","",$F1839*$D1839)</f>
        <v/>
      </c>
      <c r="H1839" s="42">
        <f>IF($G1839="","",$O1839)</f>
        <v/>
      </c>
      <c r="I1839" s="5">
        <f>IF($G1839="","",$G1839*IF($H1839="",$O1839,$H1839)/100)</f>
        <v/>
      </c>
      <c r="J1839" s="5">
        <f>IF(OR($L1839="",NOT(COUNTIFS($L$2:$L1839,$L1839)=1)),"",SUMIFS($G:$G,$L:$L,$L1839))</f>
        <v/>
      </c>
      <c r="K1839" s="5">
        <f>IF(OR($L1839="",NOT(COUNTIFS($L$2:$L1839,$L1839)=1)),"",SUMIFS($I:$I,$L:$L,$L1839))</f>
        <v/>
      </c>
      <c r="L1839" s="6">
        <f>IF($B1839="","",YEAR($B1839))</f>
        <v/>
      </c>
      <c r="M1839" s="6">
        <f>INT((ROW()-2)/39)+1</f>
        <v/>
      </c>
      <c r="N1839" s="6">
        <f>MOD(ROW()-2,39)+2</f>
        <v/>
      </c>
      <c r="O1839" s="42">
        <f>IF(AND($B1839&lt;&gt;"",$C1839&lt;&gt;"",$B1839&lt;=$C1839),INDEX(Szabalyok!$C:$C,$N1839),"")</f>
        <v/>
      </c>
      <c r="P1839">
        <f>IF(D1839="",P1838,P1838+1)</f>
        <v/>
      </c>
    </row>
    <row r="1840">
      <c r="A1840">
        <f>IF(P1840=P1839,0,P1840)</f>
        <v/>
      </c>
      <c r="B1840" s="41">
        <f>IF($M1840&gt;300,"",IF(OR(INDEX(Bemenet!$E$2:$E$301,$M1840)="",INDEX(Bemenet!$F$2:$F$301,$M1840)=""),"",MAX(INDEX(Bemenet!$E$2:$E$301,$M1840),INDEX(Szabalyok!$A:$A,$N1840))))</f>
        <v/>
      </c>
      <c r="C1840" s="41">
        <f>IF($B1840="","",MIN(INDEX(Bemenet!$F$2:$F$301,$M1840),INDEX(Szabalyok!$B:$B,$N1840)))</f>
        <v/>
      </c>
      <c r="D1840" s="5">
        <f>IF(AND($B1840&lt;&gt;"",$C1840&lt;&gt;"",$B1840&lt;=$C1840),INDEX(Bemenet!$G$2:$G$301,$M1840),"")</f>
        <v/>
      </c>
      <c r="E1840" s="6">
        <f>IF(AND($B1840&lt;&gt;"",$C1840&lt;&gt;"",$B1840&lt;=$C1840),INDEX(Bemenet!$D$2:$D$301,$M1840),"")</f>
        <v/>
      </c>
      <c r="F1840" s="5">
        <f>IF(AND($B1840&lt;&gt;"",$C1840&lt;&gt;"",$B1840&lt;=$C1840),$C1840-$B1840+1,"")</f>
        <v/>
      </c>
      <c r="G1840" s="5">
        <f>IF($F1840="","",$F1840*$D1840)</f>
        <v/>
      </c>
      <c r="H1840" s="42">
        <f>IF($G1840="","",$O1840)</f>
        <v/>
      </c>
      <c r="I1840" s="5">
        <f>IF($G1840="","",$G1840*IF($H1840="",$O1840,$H1840)/100)</f>
        <v/>
      </c>
      <c r="J1840" s="5">
        <f>IF(OR($L1840="",NOT(COUNTIFS($L$2:$L1840,$L1840)=1)),"",SUMIFS($G:$G,$L:$L,$L1840))</f>
        <v/>
      </c>
      <c r="K1840" s="5">
        <f>IF(OR($L1840="",NOT(COUNTIFS($L$2:$L1840,$L1840)=1)),"",SUMIFS($I:$I,$L:$L,$L1840))</f>
        <v/>
      </c>
      <c r="L1840" s="6">
        <f>IF($B1840="","",YEAR($B1840))</f>
        <v/>
      </c>
      <c r="M1840" s="6">
        <f>INT((ROW()-2)/39)+1</f>
        <v/>
      </c>
      <c r="N1840" s="6">
        <f>MOD(ROW()-2,39)+2</f>
        <v/>
      </c>
      <c r="O1840" s="42">
        <f>IF(AND($B1840&lt;&gt;"",$C1840&lt;&gt;"",$B1840&lt;=$C1840),INDEX(Szabalyok!$C:$C,$N1840),"")</f>
        <v/>
      </c>
      <c r="P1840">
        <f>IF(D1840="",P1839,P1839+1)</f>
        <v/>
      </c>
    </row>
    <row r="1841">
      <c r="A1841">
        <f>IF(P1841=P1840,0,P1841)</f>
        <v/>
      </c>
      <c r="B1841" s="41">
        <f>IF($M1841&gt;300,"",IF(OR(INDEX(Bemenet!$E$2:$E$301,$M1841)="",INDEX(Bemenet!$F$2:$F$301,$M1841)=""),"",MAX(INDEX(Bemenet!$E$2:$E$301,$M1841),INDEX(Szabalyok!$A:$A,$N1841))))</f>
        <v/>
      </c>
      <c r="C1841" s="41">
        <f>IF($B1841="","",MIN(INDEX(Bemenet!$F$2:$F$301,$M1841),INDEX(Szabalyok!$B:$B,$N1841)))</f>
        <v/>
      </c>
      <c r="D1841" s="5">
        <f>IF(AND($B1841&lt;&gt;"",$C1841&lt;&gt;"",$B1841&lt;=$C1841),INDEX(Bemenet!$G$2:$G$301,$M1841),"")</f>
        <v/>
      </c>
      <c r="E1841" s="6">
        <f>IF(AND($B1841&lt;&gt;"",$C1841&lt;&gt;"",$B1841&lt;=$C1841),INDEX(Bemenet!$D$2:$D$301,$M1841),"")</f>
        <v/>
      </c>
      <c r="F1841" s="5">
        <f>IF(AND($B1841&lt;&gt;"",$C1841&lt;&gt;"",$B1841&lt;=$C1841),$C1841-$B1841+1,"")</f>
        <v/>
      </c>
      <c r="G1841" s="5">
        <f>IF($F1841="","",$F1841*$D1841)</f>
        <v/>
      </c>
      <c r="H1841" s="42">
        <f>IF($G1841="","",$O1841)</f>
        <v/>
      </c>
      <c r="I1841" s="5">
        <f>IF($G1841="","",$G1841*IF($H1841="",$O1841,$H1841)/100)</f>
        <v/>
      </c>
      <c r="J1841" s="5">
        <f>IF(OR($L1841="",NOT(COUNTIFS($L$2:$L1841,$L1841)=1)),"",SUMIFS($G:$G,$L:$L,$L1841))</f>
        <v/>
      </c>
      <c r="K1841" s="5">
        <f>IF(OR($L1841="",NOT(COUNTIFS($L$2:$L1841,$L1841)=1)),"",SUMIFS($I:$I,$L:$L,$L1841))</f>
        <v/>
      </c>
      <c r="L1841" s="6">
        <f>IF($B1841="","",YEAR($B1841))</f>
        <v/>
      </c>
      <c r="M1841" s="6">
        <f>INT((ROW()-2)/39)+1</f>
        <v/>
      </c>
      <c r="N1841" s="6">
        <f>MOD(ROW()-2,39)+2</f>
        <v/>
      </c>
      <c r="O1841" s="42">
        <f>IF(AND($B1841&lt;&gt;"",$C1841&lt;&gt;"",$B1841&lt;=$C1841),INDEX(Szabalyok!$C:$C,$N1841),"")</f>
        <v/>
      </c>
      <c r="P1841">
        <f>IF(D1841="",P1840,P1840+1)</f>
        <v/>
      </c>
    </row>
    <row r="1842">
      <c r="A1842">
        <f>IF(P1842=P1841,0,P1842)</f>
        <v/>
      </c>
      <c r="B1842" s="41">
        <f>IF($M1842&gt;300,"",IF(OR(INDEX(Bemenet!$E$2:$E$301,$M1842)="",INDEX(Bemenet!$F$2:$F$301,$M1842)=""),"",MAX(INDEX(Bemenet!$E$2:$E$301,$M1842),INDEX(Szabalyok!$A:$A,$N1842))))</f>
        <v/>
      </c>
      <c r="C1842" s="41">
        <f>IF($B1842="","",MIN(INDEX(Bemenet!$F$2:$F$301,$M1842),INDEX(Szabalyok!$B:$B,$N1842)))</f>
        <v/>
      </c>
      <c r="D1842" s="5">
        <f>IF(AND($B1842&lt;&gt;"",$C1842&lt;&gt;"",$B1842&lt;=$C1842),INDEX(Bemenet!$G$2:$G$301,$M1842),"")</f>
        <v/>
      </c>
      <c r="E1842" s="6">
        <f>IF(AND($B1842&lt;&gt;"",$C1842&lt;&gt;"",$B1842&lt;=$C1842),INDEX(Bemenet!$D$2:$D$301,$M1842),"")</f>
        <v/>
      </c>
      <c r="F1842" s="5">
        <f>IF(AND($B1842&lt;&gt;"",$C1842&lt;&gt;"",$B1842&lt;=$C1842),$C1842-$B1842+1,"")</f>
        <v/>
      </c>
      <c r="G1842" s="5">
        <f>IF($F1842="","",$F1842*$D1842)</f>
        <v/>
      </c>
      <c r="H1842" s="42">
        <f>IF($G1842="","",$O1842)</f>
        <v/>
      </c>
      <c r="I1842" s="5">
        <f>IF($G1842="","",$G1842*IF($H1842="",$O1842,$H1842)/100)</f>
        <v/>
      </c>
      <c r="J1842" s="5">
        <f>IF(OR($L1842="",NOT(COUNTIFS($L$2:$L1842,$L1842)=1)),"",SUMIFS($G:$G,$L:$L,$L1842))</f>
        <v/>
      </c>
      <c r="K1842" s="5">
        <f>IF(OR($L1842="",NOT(COUNTIFS($L$2:$L1842,$L1842)=1)),"",SUMIFS($I:$I,$L:$L,$L1842))</f>
        <v/>
      </c>
      <c r="L1842" s="6">
        <f>IF($B1842="","",YEAR($B1842))</f>
        <v/>
      </c>
      <c r="M1842" s="6">
        <f>INT((ROW()-2)/39)+1</f>
        <v/>
      </c>
      <c r="N1842" s="6">
        <f>MOD(ROW()-2,39)+2</f>
        <v/>
      </c>
      <c r="O1842" s="42">
        <f>IF(AND($B1842&lt;&gt;"",$C1842&lt;&gt;"",$B1842&lt;=$C1842),INDEX(Szabalyok!$C:$C,$N1842),"")</f>
        <v/>
      </c>
      <c r="P1842">
        <f>IF(D1842="",P1841,P1841+1)</f>
        <v/>
      </c>
    </row>
    <row r="1843">
      <c r="A1843">
        <f>IF(P1843=P1842,0,P1843)</f>
        <v/>
      </c>
      <c r="B1843" s="41">
        <f>IF($M1843&gt;300,"",IF(OR(INDEX(Bemenet!$E$2:$E$301,$M1843)="",INDEX(Bemenet!$F$2:$F$301,$M1843)=""),"",MAX(INDEX(Bemenet!$E$2:$E$301,$M1843),INDEX(Szabalyok!$A:$A,$N1843))))</f>
        <v/>
      </c>
      <c r="C1843" s="41">
        <f>IF($B1843="","",MIN(INDEX(Bemenet!$F$2:$F$301,$M1843),INDEX(Szabalyok!$B:$B,$N1843)))</f>
        <v/>
      </c>
      <c r="D1843" s="5">
        <f>IF(AND($B1843&lt;&gt;"",$C1843&lt;&gt;"",$B1843&lt;=$C1843),INDEX(Bemenet!$G$2:$G$301,$M1843),"")</f>
        <v/>
      </c>
      <c r="E1843" s="6">
        <f>IF(AND($B1843&lt;&gt;"",$C1843&lt;&gt;"",$B1843&lt;=$C1843),INDEX(Bemenet!$D$2:$D$301,$M1843),"")</f>
        <v/>
      </c>
      <c r="F1843" s="5">
        <f>IF(AND($B1843&lt;&gt;"",$C1843&lt;&gt;"",$B1843&lt;=$C1843),$C1843-$B1843+1,"")</f>
        <v/>
      </c>
      <c r="G1843" s="5">
        <f>IF($F1843="","",$F1843*$D1843)</f>
        <v/>
      </c>
      <c r="H1843" s="42">
        <f>IF($G1843="","",$O1843)</f>
        <v/>
      </c>
      <c r="I1843" s="5">
        <f>IF($G1843="","",$G1843*IF($H1843="",$O1843,$H1843)/100)</f>
        <v/>
      </c>
      <c r="J1843" s="5">
        <f>IF(OR($L1843="",NOT(COUNTIFS($L$2:$L1843,$L1843)=1)),"",SUMIFS($G:$G,$L:$L,$L1843))</f>
        <v/>
      </c>
      <c r="K1843" s="5">
        <f>IF(OR($L1843="",NOT(COUNTIFS($L$2:$L1843,$L1843)=1)),"",SUMIFS($I:$I,$L:$L,$L1843))</f>
        <v/>
      </c>
      <c r="L1843" s="6">
        <f>IF($B1843="","",YEAR($B1843))</f>
        <v/>
      </c>
      <c r="M1843" s="6">
        <f>INT((ROW()-2)/39)+1</f>
        <v/>
      </c>
      <c r="N1843" s="6">
        <f>MOD(ROW()-2,39)+2</f>
        <v/>
      </c>
      <c r="O1843" s="42">
        <f>IF(AND($B1843&lt;&gt;"",$C1843&lt;&gt;"",$B1843&lt;=$C1843),INDEX(Szabalyok!$C:$C,$N1843),"")</f>
        <v/>
      </c>
      <c r="P1843">
        <f>IF(D1843="",P1842,P1842+1)</f>
        <v/>
      </c>
    </row>
    <row r="1844">
      <c r="A1844">
        <f>IF(P1844=P1843,0,P1844)</f>
        <v/>
      </c>
      <c r="B1844" s="41">
        <f>IF($M1844&gt;300,"",IF(OR(INDEX(Bemenet!$E$2:$E$301,$M1844)="",INDEX(Bemenet!$F$2:$F$301,$M1844)=""),"",MAX(INDEX(Bemenet!$E$2:$E$301,$M1844),INDEX(Szabalyok!$A:$A,$N1844))))</f>
        <v/>
      </c>
      <c r="C1844" s="41">
        <f>IF($B1844="","",MIN(INDEX(Bemenet!$F$2:$F$301,$M1844),INDEX(Szabalyok!$B:$B,$N1844)))</f>
        <v/>
      </c>
      <c r="D1844" s="5">
        <f>IF(AND($B1844&lt;&gt;"",$C1844&lt;&gt;"",$B1844&lt;=$C1844),INDEX(Bemenet!$G$2:$G$301,$M1844),"")</f>
        <v/>
      </c>
      <c r="E1844" s="6">
        <f>IF(AND($B1844&lt;&gt;"",$C1844&lt;&gt;"",$B1844&lt;=$C1844),INDEX(Bemenet!$D$2:$D$301,$M1844),"")</f>
        <v/>
      </c>
      <c r="F1844" s="5">
        <f>IF(AND($B1844&lt;&gt;"",$C1844&lt;&gt;"",$B1844&lt;=$C1844),$C1844-$B1844+1,"")</f>
        <v/>
      </c>
      <c r="G1844" s="5">
        <f>IF($F1844="","",$F1844*$D1844)</f>
        <v/>
      </c>
      <c r="H1844" s="42">
        <f>IF($G1844="","",$O1844)</f>
        <v/>
      </c>
      <c r="I1844" s="5">
        <f>IF($G1844="","",$G1844*IF($H1844="",$O1844,$H1844)/100)</f>
        <v/>
      </c>
      <c r="J1844" s="5">
        <f>IF(OR($L1844="",NOT(COUNTIFS($L$2:$L1844,$L1844)=1)),"",SUMIFS($G:$G,$L:$L,$L1844))</f>
        <v/>
      </c>
      <c r="K1844" s="5">
        <f>IF(OR($L1844="",NOT(COUNTIFS($L$2:$L1844,$L1844)=1)),"",SUMIFS($I:$I,$L:$L,$L1844))</f>
        <v/>
      </c>
      <c r="L1844" s="6">
        <f>IF($B1844="","",YEAR($B1844))</f>
        <v/>
      </c>
      <c r="M1844" s="6">
        <f>INT((ROW()-2)/39)+1</f>
        <v/>
      </c>
      <c r="N1844" s="6">
        <f>MOD(ROW()-2,39)+2</f>
        <v/>
      </c>
      <c r="O1844" s="42">
        <f>IF(AND($B1844&lt;&gt;"",$C1844&lt;&gt;"",$B1844&lt;=$C1844),INDEX(Szabalyok!$C:$C,$N1844),"")</f>
        <v/>
      </c>
      <c r="P1844">
        <f>IF(D1844="",P1843,P1843+1)</f>
        <v/>
      </c>
    </row>
    <row r="1845">
      <c r="A1845">
        <f>IF(P1845=P1844,0,P1845)</f>
        <v/>
      </c>
      <c r="B1845" s="41">
        <f>IF($M1845&gt;300,"",IF(OR(INDEX(Bemenet!$E$2:$E$301,$M1845)="",INDEX(Bemenet!$F$2:$F$301,$M1845)=""),"",MAX(INDEX(Bemenet!$E$2:$E$301,$M1845),INDEX(Szabalyok!$A:$A,$N1845))))</f>
        <v/>
      </c>
      <c r="C1845" s="41">
        <f>IF($B1845="","",MIN(INDEX(Bemenet!$F$2:$F$301,$M1845),INDEX(Szabalyok!$B:$B,$N1845)))</f>
        <v/>
      </c>
      <c r="D1845" s="5">
        <f>IF(AND($B1845&lt;&gt;"",$C1845&lt;&gt;"",$B1845&lt;=$C1845),INDEX(Bemenet!$G$2:$G$301,$M1845),"")</f>
        <v/>
      </c>
      <c r="E1845" s="6">
        <f>IF(AND($B1845&lt;&gt;"",$C1845&lt;&gt;"",$B1845&lt;=$C1845),INDEX(Bemenet!$D$2:$D$301,$M1845),"")</f>
        <v/>
      </c>
      <c r="F1845" s="5">
        <f>IF(AND($B1845&lt;&gt;"",$C1845&lt;&gt;"",$B1845&lt;=$C1845),$C1845-$B1845+1,"")</f>
        <v/>
      </c>
      <c r="G1845" s="5">
        <f>IF($F1845="","",$F1845*$D1845)</f>
        <v/>
      </c>
      <c r="H1845" s="42">
        <f>IF($G1845="","",$O1845)</f>
        <v/>
      </c>
      <c r="I1845" s="5">
        <f>IF($G1845="","",$G1845*IF($H1845="",$O1845,$H1845)/100)</f>
        <v/>
      </c>
      <c r="J1845" s="5">
        <f>IF(OR($L1845="",NOT(COUNTIFS($L$2:$L1845,$L1845)=1)),"",SUMIFS($G:$G,$L:$L,$L1845))</f>
        <v/>
      </c>
      <c r="K1845" s="5">
        <f>IF(OR($L1845="",NOT(COUNTIFS($L$2:$L1845,$L1845)=1)),"",SUMIFS($I:$I,$L:$L,$L1845))</f>
        <v/>
      </c>
      <c r="L1845" s="6">
        <f>IF($B1845="","",YEAR($B1845))</f>
        <v/>
      </c>
      <c r="M1845" s="6">
        <f>INT((ROW()-2)/39)+1</f>
        <v/>
      </c>
      <c r="N1845" s="6">
        <f>MOD(ROW()-2,39)+2</f>
        <v/>
      </c>
      <c r="O1845" s="42">
        <f>IF(AND($B1845&lt;&gt;"",$C1845&lt;&gt;"",$B1845&lt;=$C1845),INDEX(Szabalyok!$C:$C,$N1845),"")</f>
        <v/>
      </c>
      <c r="P1845">
        <f>IF(D1845="",P1844,P1844+1)</f>
        <v/>
      </c>
    </row>
    <row r="1846">
      <c r="A1846">
        <f>IF(P1846=P1845,0,P1846)</f>
        <v/>
      </c>
      <c r="B1846" s="41">
        <f>IF($M1846&gt;300,"",IF(OR(INDEX(Bemenet!$E$2:$E$301,$M1846)="",INDEX(Bemenet!$F$2:$F$301,$M1846)=""),"",MAX(INDEX(Bemenet!$E$2:$E$301,$M1846),INDEX(Szabalyok!$A:$A,$N1846))))</f>
        <v/>
      </c>
      <c r="C1846" s="41">
        <f>IF($B1846="","",MIN(INDEX(Bemenet!$F$2:$F$301,$M1846),INDEX(Szabalyok!$B:$B,$N1846)))</f>
        <v/>
      </c>
      <c r="D1846" s="5">
        <f>IF(AND($B1846&lt;&gt;"",$C1846&lt;&gt;"",$B1846&lt;=$C1846),INDEX(Bemenet!$G$2:$G$301,$M1846),"")</f>
        <v/>
      </c>
      <c r="E1846" s="6">
        <f>IF(AND($B1846&lt;&gt;"",$C1846&lt;&gt;"",$B1846&lt;=$C1846),INDEX(Bemenet!$D$2:$D$301,$M1846),"")</f>
        <v/>
      </c>
      <c r="F1846" s="5">
        <f>IF(AND($B1846&lt;&gt;"",$C1846&lt;&gt;"",$B1846&lt;=$C1846),$C1846-$B1846+1,"")</f>
        <v/>
      </c>
      <c r="G1846" s="5">
        <f>IF($F1846="","",$F1846*$D1846)</f>
        <v/>
      </c>
      <c r="H1846" s="42">
        <f>IF($G1846="","",$O1846)</f>
        <v/>
      </c>
      <c r="I1846" s="5">
        <f>IF($G1846="","",$G1846*IF($H1846="",$O1846,$H1846)/100)</f>
        <v/>
      </c>
      <c r="J1846" s="5">
        <f>IF(OR($L1846="",NOT(COUNTIFS($L$2:$L1846,$L1846)=1)),"",SUMIFS($G:$G,$L:$L,$L1846))</f>
        <v/>
      </c>
      <c r="K1846" s="5">
        <f>IF(OR($L1846="",NOT(COUNTIFS($L$2:$L1846,$L1846)=1)),"",SUMIFS($I:$I,$L:$L,$L1846))</f>
        <v/>
      </c>
      <c r="L1846" s="6">
        <f>IF($B1846="","",YEAR($B1846))</f>
        <v/>
      </c>
      <c r="M1846" s="6">
        <f>INT((ROW()-2)/39)+1</f>
        <v/>
      </c>
      <c r="N1846" s="6">
        <f>MOD(ROW()-2,39)+2</f>
        <v/>
      </c>
      <c r="O1846" s="42">
        <f>IF(AND($B1846&lt;&gt;"",$C1846&lt;&gt;"",$B1846&lt;=$C1846),INDEX(Szabalyok!$C:$C,$N1846),"")</f>
        <v/>
      </c>
      <c r="P1846">
        <f>IF(D1846="",P1845,P1845+1)</f>
        <v/>
      </c>
    </row>
    <row r="1847">
      <c r="A1847">
        <f>IF(P1847=P1846,0,P1847)</f>
        <v/>
      </c>
      <c r="B1847" s="41">
        <f>IF($M1847&gt;300,"",IF(OR(INDEX(Bemenet!$E$2:$E$301,$M1847)="",INDEX(Bemenet!$F$2:$F$301,$M1847)=""),"",MAX(INDEX(Bemenet!$E$2:$E$301,$M1847),INDEX(Szabalyok!$A:$A,$N1847))))</f>
        <v/>
      </c>
      <c r="C1847" s="41">
        <f>IF($B1847="","",MIN(INDEX(Bemenet!$F$2:$F$301,$M1847),INDEX(Szabalyok!$B:$B,$N1847)))</f>
        <v/>
      </c>
      <c r="D1847" s="5">
        <f>IF(AND($B1847&lt;&gt;"",$C1847&lt;&gt;"",$B1847&lt;=$C1847),INDEX(Bemenet!$G$2:$G$301,$M1847),"")</f>
        <v/>
      </c>
      <c r="E1847" s="6">
        <f>IF(AND($B1847&lt;&gt;"",$C1847&lt;&gt;"",$B1847&lt;=$C1847),INDEX(Bemenet!$D$2:$D$301,$M1847),"")</f>
        <v/>
      </c>
      <c r="F1847" s="5">
        <f>IF(AND($B1847&lt;&gt;"",$C1847&lt;&gt;"",$B1847&lt;=$C1847),$C1847-$B1847+1,"")</f>
        <v/>
      </c>
      <c r="G1847" s="5">
        <f>IF($F1847="","",$F1847*$D1847)</f>
        <v/>
      </c>
      <c r="H1847" s="42">
        <f>IF($G1847="","",$O1847)</f>
        <v/>
      </c>
      <c r="I1847" s="5">
        <f>IF($G1847="","",$G1847*IF($H1847="",$O1847,$H1847)/100)</f>
        <v/>
      </c>
      <c r="J1847" s="5">
        <f>IF(OR($L1847="",NOT(COUNTIFS($L$2:$L1847,$L1847)=1)),"",SUMIFS($G:$G,$L:$L,$L1847))</f>
        <v/>
      </c>
      <c r="K1847" s="5">
        <f>IF(OR($L1847="",NOT(COUNTIFS($L$2:$L1847,$L1847)=1)),"",SUMIFS($I:$I,$L:$L,$L1847))</f>
        <v/>
      </c>
      <c r="L1847" s="6">
        <f>IF($B1847="","",YEAR($B1847))</f>
        <v/>
      </c>
      <c r="M1847" s="6">
        <f>INT((ROW()-2)/39)+1</f>
        <v/>
      </c>
      <c r="N1847" s="6">
        <f>MOD(ROW()-2,39)+2</f>
        <v/>
      </c>
      <c r="O1847" s="42">
        <f>IF(AND($B1847&lt;&gt;"",$C1847&lt;&gt;"",$B1847&lt;=$C1847),INDEX(Szabalyok!$C:$C,$N1847),"")</f>
        <v/>
      </c>
      <c r="P1847">
        <f>IF(D1847="",P1846,P1846+1)</f>
        <v/>
      </c>
    </row>
    <row r="1848">
      <c r="A1848">
        <f>IF(P1848=P1847,0,P1848)</f>
        <v/>
      </c>
      <c r="B1848" s="41">
        <f>IF($M1848&gt;300,"",IF(OR(INDEX(Bemenet!$E$2:$E$301,$M1848)="",INDEX(Bemenet!$F$2:$F$301,$M1848)=""),"",MAX(INDEX(Bemenet!$E$2:$E$301,$M1848),INDEX(Szabalyok!$A:$A,$N1848))))</f>
        <v/>
      </c>
      <c r="C1848" s="41">
        <f>IF($B1848="","",MIN(INDEX(Bemenet!$F$2:$F$301,$M1848),INDEX(Szabalyok!$B:$B,$N1848)))</f>
        <v/>
      </c>
      <c r="D1848" s="5">
        <f>IF(AND($B1848&lt;&gt;"",$C1848&lt;&gt;"",$B1848&lt;=$C1848),INDEX(Bemenet!$G$2:$G$301,$M1848),"")</f>
        <v/>
      </c>
      <c r="E1848" s="6">
        <f>IF(AND($B1848&lt;&gt;"",$C1848&lt;&gt;"",$B1848&lt;=$C1848),INDEX(Bemenet!$D$2:$D$301,$M1848),"")</f>
        <v/>
      </c>
      <c r="F1848" s="5">
        <f>IF(AND($B1848&lt;&gt;"",$C1848&lt;&gt;"",$B1848&lt;=$C1848),$C1848-$B1848+1,"")</f>
        <v/>
      </c>
      <c r="G1848" s="5">
        <f>IF($F1848="","",$F1848*$D1848)</f>
        <v/>
      </c>
      <c r="H1848" s="42">
        <f>IF($G1848="","",$O1848)</f>
        <v/>
      </c>
      <c r="I1848" s="5">
        <f>IF($G1848="","",$G1848*IF($H1848="",$O1848,$H1848)/100)</f>
        <v/>
      </c>
      <c r="J1848" s="5">
        <f>IF(OR($L1848="",NOT(COUNTIFS($L$2:$L1848,$L1848)=1)),"",SUMIFS($G:$G,$L:$L,$L1848))</f>
        <v/>
      </c>
      <c r="K1848" s="5">
        <f>IF(OR($L1848="",NOT(COUNTIFS($L$2:$L1848,$L1848)=1)),"",SUMIFS($I:$I,$L:$L,$L1848))</f>
        <v/>
      </c>
      <c r="L1848" s="6">
        <f>IF($B1848="","",YEAR($B1848))</f>
        <v/>
      </c>
      <c r="M1848" s="6">
        <f>INT((ROW()-2)/39)+1</f>
        <v/>
      </c>
      <c r="N1848" s="6">
        <f>MOD(ROW()-2,39)+2</f>
        <v/>
      </c>
      <c r="O1848" s="42">
        <f>IF(AND($B1848&lt;&gt;"",$C1848&lt;&gt;"",$B1848&lt;=$C1848),INDEX(Szabalyok!$C:$C,$N1848),"")</f>
        <v/>
      </c>
      <c r="P1848">
        <f>IF(D1848="",P1847,P1847+1)</f>
        <v/>
      </c>
    </row>
    <row r="1849">
      <c r="A1849">
        <f>IF(P1849=P1848,0,P1849)</f>
        <v/>
      </c>
      <c r="B1849" s="41">
        <f>IF($M1849&gt;300,"",IF(OR(INDEX(Bemenet!$E$2:$E$301,$M1849)="",INDEX(Bemenet!$F$2:$F$301,$M1849)=""),"",MAX(INDEX(Bemenet!$E$2:$E$301,$M1849),INDEX(Szabalyok!$A:$A,$N1849))))</f>
        <v/>
      </c>
      <c r="C1849" s="41">
        <f>IF($B1849="","",MIN(INDEX(Bemenet!$F$2:$F$301,$M1849),INDEX(Szabalyok!$B:$B,$N1849)))</f>
        <v/>
      </c>
      <c r="D1849" s="5">
        <f>IF(AND($B1849&lt;&gt;"",$C1849&lt;&gt;"",$B1849&lt;=$C1849),INDEX(Bemenet!$G$2:$G$301,$M1849),"")</f>
        <v/>
      </c>
      <c r="E1849" s="6">
        <f>IF(AND($B1849&lt;&gt;"",$C1849&lt;&gt;"",$B1849&lt;=$C1849),INDEX(Bemenet!$D$2:$D$301,$M1849),"")</f>
        <v/>
      </c>
      <c r="F1849" s="5">
        <f>IF(AND($B1849&lt;&gt;"",$C1849&lt;&gt;"",$B1849&lt;=$C1849),$C1849-$B1849+1,"")</f>
        <v/>
      </c>
      <c r="G1849" s="5">
        <f>IF($F1849="","",$F1849*$D1849)</f>
        <v/>
      </c>
      <c r="H1849" s="42">
        <f>IF($G1849="","",$O1849)</f>
        <v/>
      </c>
      <c r="I1849" s="5">
        <f>IF($G1849="","",$G1849*IF($H1849="",$O1849,$H1849)/100)</f>
        <v/>
      </c>
      <c r="J1849" s="5">
        <f>IF(OR($L1849="",NOT(COUNTIFS($L$2:$L1849,$L1849)=1)),"",SUMIFS($G:$G,$L:$L,$L1849))</f>
        <v/>
      </c>
      <c r="K1849" s="5">
        <f>IF(OR($L1849="",NOT(COUNTIFS($L$2:$L1849,$L1849)=1)),"",SUMIFS($I:$I,$L:$L,$L1849))</f>
        <v/>
      </c>
      <c r="L1849" s="6">
        <f>IF($B1849="","",YEAR($B1849))</f>
        <v/>
      </c>
      <c r="M1849" s="6">
        <f>INT((ROW()-2)/39)+1</f>
        <v/>
      </c>
      <c r="N1849" s="6">
        <f>MOD(ROW()-2,39)+2</f>
        <v/>
      </c>
      <c r="O1849" s="42">
        <f>IF(AND($B1849&lt;&gt;"",$C1849&lt;&gt;"",$B1849&lt;=$C1849),INDEX(Szabalyok!$C:$C,$N1849),"")</f>
        <v/>
      </c>
      <c r="P1849">
        <f>IF(D1849="",P1848,P1848+1)</f>
        <v/>
      </c>
    </row>
    <row r="1850">
      <c r="A1850">
        <f>IF(P1850=P1849,0,P1850)</f>
        <v/>
      </c>
      <c r="B1850" s="41">
        <f>IF($M1850&gt;300,"",IF(OR(INDEX(Bemenet!$E$2:$E$301,$M1850)="",INDEX(Bemenet!$F$2:$F$301,$M1850)=""),"",MAX(INDEX(Bemenet!$E$2:$E$301,$M1850),INDEX(Szabalyok!$A:$A,$N1850))))</f>
        <v/>
      </c>
      <c r="C1850" s="41">
        <f>IF($B1850="","",MIN(INDEX(Bemenet!$F$2:$F$301,$M1850),INDEX(Szabalyok!$B:$B,$N1850)))</f>
        <v/>
      </c>
      <c r="D1850" s="5">
        <f>IF(AND($B1850&lt;&gt;"",$C1850&lt;&gt;"",$B1850&lt;=$C1850),INDEX(Bemenet!$G$2:$G$301,$M1850),"")</f>
        <v/>
      </c>
      <c r="E1850" s="6">
        <f>IF(AND($B1850&lt;&gt;"",$C1850&lt;&gt;"",$B1850&lt;=$C1850),INDEX(Bemenet!$D$2:$D$301,$M1850),"")</f>
        <v/>
      </c>
      <c r="F1850" s="5">
        <f>IF(AND($B1850&lt;&gt;"",$C1850&lt;&gt;"",$B1850&lt;=$C1850),$C1850-$B1850+1,"")</f>
        <v/>
      </c>
      <c r="G1850" s="5">
        <f>IF($F1850="","",$F1850*$D1850)</f>
        <v/>
      </c>
      <c r="H1850" s="42">
        <f>IF($G1850="","",$O1850)</f>
        <v/>
      </c>
      <c r="I1850" s="5">
        <f>IF($G1850="","",$G1850*IF($H1850="",$O1850,$H1850)/100)</f>
        <v/>
      </c>
      <c r="J1850" s="5">
        <f>IF(OR($L1850="",NOT(COUNTIFS($L$2:$L1850,$L1850)=1)),"",SUMIFS($G:$G,$L:$L,$L1850))</f>
        <v/>
      </c>
      <c r="K1850" s="5">
        <f>IF(OR($L1850="",NOT(COUNTIFS($L$2:$L1850,$L1850)=1)),"",SUMIFS($I:$I,$L:$L,$L1850))</f>
        <v/>
      </c>
      <c r="L1850" s="6">
        <f>IF($B1850="","",YEAR($B1850))</f>
        <v/>
      </c>
      <c r="M1850" s="6">
        <f>INT((ROW()-2)/39)+1</f>
        <v/>
      </c>
      <c r="N1850" s="6">
        <f>MOD(ROW()-2,39)+2</f>
        <v/>
      </c>
      <c r="O1850" s="42">
        <f>IF(AND($B1850&lt;&gt;"",$C1850&lt;&gt;"",$B1850&lt;=$C1850),INDEX(Szabalyok!$C:$C,$N1850),"")</f>
        <v/>
      </c>
      <c r="P1850">
        <f>IF(D1850="",P1849,P1849+1)</f>
        <v/>
      </c>
    </row>
    <row r="1851">
      <c r="A1851">
        <f>IF(P1851=P1850,0,P1851)</f>
        <v/>
      </c>
      <c r="B1851" s="41">
        <f>IF($M1851&gt;300,"",IF(OR(INDEX(Bemenet!$E$2:$E$301,$M1851)="",INDEX(Bemenet!$F$2:$F$301,$M1851)=""),"",MAX(INDEX(Bemenet!$E$2:$E$301,$M1851),INDEX(Szabalyok!$A:$A,$N1851))))</f>
        <v/>
      </c>
      <c r="C1851" s="41">
        <f>IF($B1851="","",MIN(INDEX(Bemenet!$F$2:$F$301,$M1851),INDEX(Szabalyok!$B:$B,$N1851)))</f>
        <v/>
      </c>
      <c r="D1851" s="5">
        <f>IF(AND($B1851&lt;&gt;"",$C1851&lt;&gt;"",$B1851&lt;=$C1851),INDEX(Bemenet!$G$2:$G$301,$M1851),"")</f>
        <v/>
      </c>
      <c r="E1851" s="6">
        <f>IF(AND($B1851&lt;&gt;"",$C1851&lt;&gt;"",$B1851&lt;=$C1851),INDEX(Bemenet!$D$2:$D$301,$M1851),"")</f>
        <v/>
      </c>
      <c r="F1851" s="5">
        <f>IF(AND($B1851&lt;&gt;"",$C1851&lt;&gt;"",$B1851&lt;=$C1851),$C1851-$B1851+1,"")</f>
        <v/>
      </c>
      <c r="G1851" s="5">
        <f>IF($F1851="","",$F1851*$D1851)</f>
        <v/>
      </c>
      <c r="H1851" s="42">
        <f>IF($G1851="","",$O1851)</f>
        <v/>
      </c>
      <c r="I1851" s="5">
        <f>IF($G1851="","",$G1851*IF($H1851="",$O1851,$H1851)/100)</f>
        <v/>
      </c>
      <c r="J1851" s="5">
        <f>IF(OR($L1851="",NOT(COUNTIFS($L$2:$L1851,$L1851)=1)),"",SUMIFS($G:$G,$L:$L,$L1851))</f>
        <v/>
      </c>
      <c r="K1851" s="5">
        <f>IF(OR($L1851="",NOT(COUNTIFS($L$2:$L1851,$L1851)=1)),"",SUMIFS($I:$I,$L:$L,$L1851))</f>
        <v/>
      </c>
      <c r="L1851" s="6">
        <f>IF($B1851="","",YEAR($B1851))</f>
        <v/>
      </c>
      <c r="M1851" s="6">
        <f>INT((ROW()-2)/39)+1</f>
        <v/>
      </c>
      <c r="N1851" s="6">
        <f>MOD(ROW()-2,39)+2</f>
        <v/>
      </c>
      <c r="O1851" s="42">
        <f>IF(AND($B1851&lt;&gt;"",$C1851&lt;&gt;"",$B1851&lt;=$C1851),INDEX(Szabalyok!$C:$C,$N1851),"")</f>
        <v/>
      </c>
      <c r="P1851">
        <f>IF(D1851="",P1850,P1850+1)</f>
        <v/>
      </c>
    </row>
    <row r="1852">
      <c r="A1852">
        <f>IF(P1852=P1851,0,P1852)</f>
        <v/>
      </c>
      <c r="B1852" s="41">
        <f>IF($M1852&gt;300,"",IF(OR(INDEX(Bemenet!$E$2:$E$301,$M1852)="",INDEX(Bemenet!$F$2:$F$301,$M1852)=""),"",MAX(INDEX(Bemenet!$E$2:$E$301,$M1852),INDEX(Szabalyok!$A:$A,$N1852))))</f>
        <v/>
      </c>
      <c r="C1852" s="41">
        <f>IF($B1852="","",MIN(INDEX(Bemenet!$F$2:$F$301,$M1852),INDEX(Szabalyok!$B:$B,$N1852)))</f>
        <v/>
      </c>
      <c r="D1852" s="5">
        <f>IF(AND($B1852&lt;&gt;"",$C1852&lt;&gt;"",$B1852&lt;=$C1852),INDEX(Bemenet!$G$2:$G$301,$M1852),"")</f>
        <v/>
      </c>
      <c r="E1852" s="6">
        <f>IF(AND($B1852&lt;&gt;"",$C1852&lt;&gt;"",$B1852&lt;=$C1852),INDEX(Bemenet!$D$2:$D$301,$M1852),"")</f>
        <v/>
      </c>
      <c r="F1852" s="5">
        <f>IF(AND($B1852&lt;&gt;"",$C1852&lt;&gt;"",$B1852&lt;=$C1852),$C1852-$B1852+1,"")</f>
        <v/>
      </c>
      <c r="G1852" s="5">
        <f>IF($F1852="","",$F1852*$D1852)</f>
        <v/>
      </c>
      <c r="H1852" s="42">
        <f>IF($G1852="","",$O1852)</f>
        <v/>
      </c>
      <c r="I1852" s="5">
        <f>IF($G1852="","",$G1852*IF($H1852="",$O1852,$H1852)/100)</f>
        <v/>
      </c>
      <c r="J1852" s="5">
        <f>IF(OR($L1852="",NOT(COUNTIFS($L$2:$L1852,$L1852)=1)),"",SUMIFS($G:$G,$L:$L,$L1852))</f>
        <v/>
      </c>
      <c r="K1852" s="5">
        <f>IF(OR($L1852="",NOT(COUNTIFS($L$2:$L1852,$L1852)=1)),"",SUMIFS($I:$I,$L:$L,$L1852))</f>
        <v/>
      </c>
      <c r="L1852" s="6">
        <f>IF($B1852="","",YEAR($B1852))</f>
        <v/>
      </c>
      <c r="M1852" s="6">
        <f>INT((ROW()-2)/39)+1</f>
        <v/>
      </c>
      <c r="N1852" s="6">
        <f>MOD(ROW()-2,39)+2</f>
        <v/>
      </c>
      <c r="O1852" s="42">
        <f>IF(AND($B1852&lt;&gt;"",$C1852&lt;&gt;"",$B1852&lt;=$C1852),INDEX(Szabalyok!$C:$C,$N1852),"")</f>
        <v/>
      </c>
      <c r="P1852">
        <f>IF(D1852="",P1851,P1851+1)</f>
        <v/>
      </c>
    </row>
    <row r="1853">
      <c r="A1853">
        <f>IF(P1853=P1852,0,P1853)</f>
        <v/>
      </c>
      <c r="B1853" s="41">
        <f>IF($M1853&gt;300,"",IF(OR(INDEX(Bemenet!$E$2:$E$301,$M1853)="",INDEX(Bemenet!$F$2:$F$301,$M1853)=""),"",MAX(INDEX(Bemenet!$E$2:$E$301,$M1853),INDEX(Szabalyok!$A:$A,$N1853))))</f>
        <v/>
      </c>
      <c r="C1853" s="41">
        <f>IF($B1853="","",MIN(INDEX(Bemenet!$F$2:$F$301,$M1853),INDEX(Szabalyok!$B:$B,$N1853)))</f>
        <v/>
      </c>
      <c r="D1853" s="5">
        <f>IF(AND($B1853&lt;&gt;"",$C1853&lt;&gt;"",$B1853&lt;=$C1853),INDEX(Bemenet!$G$2:$G$301,$M1853),"")</f>
        <v/>
      </c>
      <c r="E1853" s="6">
        <f>IF(AND($B1853&lt;&gt;"",$C1853&lt;&gt;"",$B1853&lt;=$C1853),INDEX(Bemenet!$D$2:$D$301,$M1853),"")</f>
        <v/>
      </c>
      <c r="F1853" s="5">
        <f>IF(AND($B1853&lt;&gt;"",$C1853&lt;&gt;"",$B1853&lt;=$C1853),$C1853-$B1853+1,"")</f>
        <v/>
      </c>
      <c r="G1853" s="5">
        <f>IF($F1853="","",$F1853*$D1853)</f>
        <v/>
      </c>
      <c r="H1853" s="42">
        <f>IF($G1853="","",$O1853)</f>
        <v/>
      </c>
      <c r="I1853" s="5">
        <f>IF($G1853="","",$G1853*IF($H1853="",$O1853,$H1853)/100)</f>
        <v/>
      </c>
      <c r="J1853" s="5">
        <f>IF(OR($L1853="",NOT(COUNTIFS($L$2:$L1853,$L1853)=1)),"",SUMIFS($G:$G,$L:$L,$L1853))</f>
        <v/>
      </c>
      <c r="K1853" s="5">
        <f>IF(OR($L1853="",NOT(COUNTIFS($L$2:$L1853,$L1853)=1)),"",SUMIFS($I:$I,$L:$L,$L1853))</f>
        <v/>
      </c>
      <c r="L1853" s="6">
        <f>IF($B1853="","",YEAR($B1853))</f>
        <v/>
      </c>
      <c r="M1853" s="6">
        <f>INT((ROW()-2)/39)+1</f>
        <v/>
      </c>
      <c r="N1853" s="6">
        <f>MOD(ROW()-2,39)+2</f>
        <v/>
      </c>
      <c r="O1853" s="42">
        <f>IF(AND($B1853&lt;&gt;"",$C1853&lt;&gt;"",$B1853&lt;=$C1853),INDEX(Szabalyok!$C:$C,$N1853),"")</f>
        <v/>
      </c>
      <c r="P1853">
        <f>IF(D1853="",P1852,P1852+1)</f>
        <v/>
      </c>
    </row>
    <row r="1854">
      <c r="A1854">
        <f>IF(P1854=P1853,0,P1854)</f>
        <v/>
      </c>
      <c r="B1854" s="41">
        <f>IF($M1854&gt;300,"",IF(OR(INDEX(Bemenet!$E$2:$E$301,$M1854)="",INDEX(Bemenet!$F$2:$F$301,$M1854)=""),"",MAX(INDEX(Bemenet!$E$2:$E$301,$M1854),INDEX(Szabalyok!$A:$A,$N1854))))</f>
        <v/>
      </c>
      <c r="C1854" s="41">
        <f>IF($B1854="","",MIN(INDEX(Bemenet!$F$2:$F$301,$M1854),INDEX(Szabalyok!$B:$B,$N1854)))</f>
        <v/>
      </c>
      <c r="D1854" s="5">
        <f>IF(AND($B1854&lt;&gt;"",$C1854&lt;&gt;"",$B1854&lt;=$C1854),INDEX(Bemenet!$G$2:$G$301,$M1854),"")</f>
        <v/>
      </c>
      <c r="E1854" s="6">
        <f>IF(AND($B1854&lt;&gt;"",$C1854&lt;&gt;"",$B1854&lt;=$C1854),INDEX(Bemenet!$D$2:$D$301,$M1854),"")</f>
        <v/>
      </c>
      <c r="F1854" s="5">
        <f>IF(AND($B1854&lt;&gt;"",$C1854&lt;&gt;"",$B1854&lt;=$C1854),$C1854-$B1854+1,"")</f>
        <v/>
      </c>
      <c r="G1854" s="5">
        <f>IF($F1854="","",$F1854*$D1854)</f>
        <v/>
      </c>
      <c r="H1854" s="42">
        <f>IF($G1854="","",$O1854)</f>
        <v/>
      </c>
      <c r="I1854" s="5">
        <f>IF($G1854="","",$G1854*IF($H1854="",$O1854,$H1854)/100)</f>
        <v/>
      </c>
      <c r="J1854" s="5">
        <f>IF(OR($L1854="",NOT(COUNTIFS($L$2:$L1854,$L1854)=1)),"",SUMIFS($G:$G,$L:$L,$L1854))</f>
        <v/>
      </c>
      <c r="K1854" s="5">
        <f>IF(OR($L1854="",NOT(COUNTIFS($L$2:$L1854,$L1854)=1)),"",SUMIFS($I:$I,$L:$L,$L1854))</f>
        <v/>
      </c>
      <c r="L1854" s="6">
        <f>IF($B1854="","",YEAR($B1854))</f>
        <v/>
      </c>
      <c r="M1854" s="6">
        <f>INT((ROW()-2)/39)+1</f>
        <v/>
      </c>
      <c r="N1854" s="6">
        <f>MOD(ROW()-2,39)+2</f>
        <v/>
      </c>
      <c r="O1854" s="42">
        <f>IF(AND($B1854&lt;&gt;"",$C1854&lt;&gt;"",$B1854&lt;=$C1854),INDEX(Szabalyok!$C:$C,$N1854),"")</f>
        <v/>
      </c>
      <c r="P1854">
        <f>IF(D1854="",P1853,P1853+1)</f>
        <v/>
      </c>
    </row>
    <row r="1855">
      <c r="A1855">
        <f>IF(P1855=P1854,0,P1855)</f>
        <v/>
      </c>
      <c r="B1855" s="41">
        <f>IF($M1855&gt;300,"",IF(OR(INDEX(Bemenet!$E$2:$E$301,$M1855)="",INDEX(Bemenet!$F$2:$F$301,$M1855)=""),"",MAX(INDEX(Bemenet!$E$2:$E$301,$M1855),INDEX(Szabalyok!$A:$A,$N1855))))</f>
        <v/>
      </c>
      <c r="C1855" s="41">
        <f>IF($B1855="","",MIN(INDEX(Bemenet!$F$2:$F$301,$M1855),INDEX(Szabalyok!$B:$B,$N1855)))</f>
        <v/>
      </c>
      <c r="D1855" s="5">
        <f>IF(AND($B1855&lt;&gt;"",$C1855&lt;&gt;"",$B1855&lt;=$C1855),INDEX(Bemenet!$G$2:$G$301,$M1855),"")</f>
        <v/>
      </c>
      <c r="E1855" s="6">
        <f>IF(AND($B1855&lt;&gt;"",$C1855&lt;&gt;"",$B1855&lt;=$C1855),INDEX(Bemenet!$D$2:$D$301,$M1855),"")</f>
        <v/>
      </c>
      <c r="F1855" s="5">
        <f>IF(AND($B1855&lt;&gt;"",$C1855&lt;&gt;"",$B1855&lt;=$C1855),$C1855-$B1855+1,"")</f>
        <v/>
      </c>
      <c r="G1855" s="5">
        <f>IF($F1855="","",$F1855*$D1855)</f>
        <v/>
      </c>
      <c r="H1855" s="42">
        <f>IF($G1855="","",$O1855)</f>
        <v/>
      </c>
      <c r="I1855" s="5">
        <f>IF($G1855="","",$G1855*IF($H1855="",$O1855,$H1855)/100)</f>
        <v/>
      </c>
      <c r="J1855" s="5">
        <f>IF(OR($L1855="",NOT(COUNTIFS($L$2:$L1855,$L1855)=1)),"",SUMIFS($G:$G,$L:$L,$L1855))</f>
        <v/>
      </c>
      <c r="K1855" s="5">
        <f>IF(OR($L1855="",NOT(COUNTIFS($L$2:$L1855,$L1855)=1)),"",SUMIFS($I:$I,$L:$L,$L1855))</f>
        <v/>
      </c>
      <c r="L1855" s="6">
        <f>IF($B1855="","",YEAR($B1855))</f>
        <v/>
      </c>
      <c r="M1855" s="6">
        <f>INT((ROW()-2)/39)+1</f>
        <v/>
      </c>
      <c r="N1855" s="6">
        <f>MOD(ROW()-2,39)+2</f>
        <v/>
      </c>
      <c r="O1855" s="42">
        <f>IF(AND($B1855&lt;&gt;"",$C1855&lt;&gt;"",$B1855&lt;=$C1855),INDEX(Szabalyok!$C:$C,$N1855),"")</f>
        <v/>
      </c>
      <c r="P1855">
        <f>IF(D1855="",P1854,P1854+1)</f>
        <v/>
      </c>
    </row>
    <row r="1856">
      <c r="A1856">
        <f>IF(P1856=P1855,0,P1856)</f>
        <v/>
      </c>
      <c r="B1856" s="41">
        <f>IF($M1856&gt;300,"",IF(OR(INDEX(Bemenet!$E$2:$E$301,$M1856)="",INDEX(Bemenet!$F$2:$F$301,$M1856)=""),"",MAX(INDEX(Bemenet!$E$2:$E$301,$M1856),INDEX(Szabalyok!$A:$A,$N1856))))</f>
        <v/>
      </c>
      <c r="C1856" s="41">
        <f>IF($B1856="","",MIN(INDEX(Bemenet!$F$2:$F$301,$M1856),INDEX(Szabalyok!$B:$B,$N1856)))</f>
        <v/>
      </c>
      <c r="D1856" s="5">
        <f>IF(AND($B1856&lt;&gt;"",$C1856&lt;&gt;"",$B1856&lt;=$C1856),INDEX(Bemenet!$G$2:$G$301,$M1856),"")</f>
        <v/>
      </c>
      <c r="E1856" s="6">
        <f>IF(AND($B1856&lt;&gt;"",$C1856&lt;&gt;"",$B1856&lt;=$C1856),INDEX(Bemenet!$D$2:$D$301,$M1856),"")</f>
        <v/>
      </c>
      <c r="F1856" s="5">
        <f>IF(AND($B1856&lt;&gt;"",$C1856&lt;&gt;"",$B1856&lt;=$C1856),$C1856-$B1856+1,"")</f>
        <v/>
      </c>
      <c r="G1856" s="5">
        <f>IF($F1856="","",$F1856*$D1856)</f>
        <v/>
      </c>
      <c r="H1856" s="42">
        <f>IF($G1856="","",$O1856)</f>
        <v/>
      </c>
      <c r="I1856" s="5">
        <f>IF($G1856="","",$G1856*IF($H1856="",$O1856,$H1856)/100)</f>
        <v/>
      </c>
      <c r="J1856" s="5">
        <f>IF(OR($L1856="",NOT(COUNTIFS($L$2:$L1856,$L1856)=1)),"",SUMIFS($G:$G,$L:$L,$L1856))</f>
        <v/>
      </c>
      <c r="K1856" s="5">
        <f>IF(OR($L1856="",NOT(COUNTIFS($L$2:$L1856,$L1856)=1)),"",SUMIFS($I:$I,$L:$L,$L1856))</f>
        <v/>
      </c>
      <c r="L1856" s="6">
        <f>IF($B1856="","",YEAR($B1856))</f>
        <v/>
      </c>
      <c r="M1856" s="6">
        <f>INT((ROW()-2)/39)+1</f>
        <v/>
      </c>
      <c r="N1856" s="6">
        <f>MOD(ROW()-2,39)+2</f>
        <v/>
      </c>
      <c r="O1856" s="42">
        <f>IF(AND($B1856&lt;&gt;"",$C1856&lt;&gt;"",$B1856&lt;=$C1856),INDEX(Szabalyok!$C:$C,$N1856),"")</f>
        <v/>
      </c>
      <c r="P1856">
        <f>IF(D1856="",P1855,P1855+1)</f>
        <v/>
      </c>
    </row>
    <row r="1857">
      <c r="A1857">
        <f>IF(P1857=P1856,0,P1857)</f>
        <v/>
      </c>
      <c r="B1857" s="41">
        <f>IF($M1857&gt;300,"",IF(OR(INDEX(Bemenet!$E$2:$E$301,$M1857)="",INDEX(Bemenet!$F$2:$F$301,$M1857)=""),"",MAX(INDEX(Bemenet!$E$2:$E$301,$M1857),INDEX(Szabalyok!$A:$A,$N1857))))</f>
        <v/>
      </c>
      <c r="C1857" s="41">
        <f>IF($B1857="","",MIN(INDEX(Bemenet!$F$2:$F$301,$M1857),INDEX(Szabalyok!$B:$B,$N1857)))</f>
        <v/>
      </c>
      <c r="D1857" s="5">
        <f>IF(AND($B1857&lt;&gt;"",$C1857&lt;&gt;"",$B1857&lt;=$C1857),INDEX(Bemenet!$G$2:$G$301,$M1857),"")</f>
        <v/>
      </c>
      <c r="E1857" s="6">
        <f>IF(AND($B1857&lt;&gt;"",$C1857&lt;&gt;"",$B1857&lt;=$C1857),INDEX(Bemenet!$D$2:$D$301,$M1857),"")</f>
        <v/>
      </c>
      <c r="F1857" s="5">
        <f>IF(AND($B1857&lt;&gt;"",$C1857&lt;&gt;"",$B1857&lt;=$C1857),$C1857-$B1857+1,"")</f>
        <v/>
      </c>
      <c r="G1857" s="5">
        <f>IF($F1857="","",$F1857*$D1857)</f>
        <v/>
      </c>
      <c r="H1857" s="42">
        <f>IF($G1857="","",$O1857)</f>
        <v/>
      </c>
      <c r="I1857" s="5">
        <f>IF($G1857="","",$G1857*IF($H1857="",$O1857,$H1857)/100)</f>
        <v/>
      </c>
      <c r="J1857" s="5">
        <f>IF(OR($L1857="",NOT(COUNTIFS($L$2:$L1857,$L1857)=1)),"",SUMIFS($G:$G,$L:$L,$L1857))</f>
        <v/>
      </c>
      <c r="K1857" s="5">
        <f>IF(OR($L1857="",NOT(COUNTIFS($L$2:$L1857,$L1857)=1)),"",SUMIFS($I:$I,$L:$L,$L1857))</f>
        <v/>
      </c>
      <c r="L1857" s="6">
        <f>IF($B1857="","",YEAR($B1857))</f>
        <v/>
      </c>
      <c r="M1857" s="6">
        <f>INT((ROW()-2)/39)+1</f>
        <v/>
      </c>
      <c r="N1857" s="6">
        <f>MOD(ROW()-2,39)+2</f>
        <v/>
      </c>
      <c r="O1857" s="42">
        <f>IF(AND($B1857&lt;&gt;"",$C1857&lt;&gt;"",$B1857&lt;=$C1857),INDEX(Szabalyok!$C:$C,$N1857),"")</f>
        <v/>
      </c>
      <c r="P1857">
        <f>IF(D1857="",P1856,P1856+1)</f>
        <v/>
      </c>
    </row>
    <row r="1858">
      <c r="A1858">
        <f>IF(P1858=P1857,0,P1858)</f>
        <v/>
      </c>
      <c r="B1858" s="41">
        <f>IF($M1858&gt;300,"",IF(OR(INDEX(Bemenet!$E$2:$E$301,$M1858)="",INDEX(Bemenet!$F$2:$F$301,$M1858)=""),"",MAX(INDEX(Bemenet!$E$2:$E$301,$M1858),INDEX(Szabalyok!$A:$A,$N1858))))</f>
        <v/>
      </c>
      <c r="C1858" s="41">
        <f>IF($B1858="","",MIN(INDEX(Bemenet!$F$2:$F$301,$M1858),INDEX(Szabalyok!$B:$B,$N1858)))</f>
        <v/>
      </c>
      <c r="D1858" s="5">
        <f>IF(AND($B1858&lt;&gt;"",$C1858&lt;&gt;"",$B1858&lt;=$C1858),INDEX(Bemenet!$G$2:$G$301,$M1858),"")</f>
        <v/>
      </c>
      <c r="E1858" s="6">
        <f>IF(AND($B1858&lt;&gt;"",$C1858&lt;&gt;"",$B1858&lt;=$C1858),INDEX(Bemenet!$D$2:$D$301,$M1858),"")</f>
        <v/>
      </c>
      <c r="F1858" s="5">
        <f>IF(AND($B1858&lt;&gt;"",$C1858&lt;&gt;"",$B1858&lt;=$C1858),$C1858-$B1858+1,"")</f>
        <v/>
      </c>
      <c r="G1858" s="5">
        <f>IF($F1858="","",$F1858*$D1858)</f>
        <v/>
      </c>
      <c r="H1858" s="42">
        <f>IF($G1858="","",$O1858)</f>
        <v/>
      </c>
      <c r="I1858" s="5">
        <f>IF($G1858="","",$G1858*IF($H1858="",$O1858,$H1858)/100)</f>
        <v/>
      </c>
      <c r="J1858" s="5">
        <f>IF(OR($L1858="",NOT(COUNTIFS($L$2:$L1858,$L1858)=1)),"",SUMIFS($G:$G,$L:$L,$L1858))</f>
        <v/>
      </c>
      <c r="K1858" s="5">
        <f>IF(OR($L1858="",NOT(COUNTIFS($L$2:$L1858,$L1858)=1)),"",SUMIFS($I:$I,$L:$L,$L1858))</f>
        <v/>
      </c>
      <c r="L1858" s="6">
        <f>IF($B1858="","",YEAR($B1858))</f>
        <v/>
      </c>
      <c r="M1858" s="6">
        <f>INT((ROW()-2)/39)+1</f>
        <v/>
      </c>
      <c r="N1858" s="6">
        <f>MOD(ROW()-2,39)+2</f>
        <v/>
      </c>
      <c r="O1858" s="42">
        <f>IF(AND($B1858&lt;&gt;"",$C1858&lt;&gt;"",$B1858&lt;=$C1858),INDEX(Szabalyok!$C:$C,$N1858),"")</f>
        <v/>
      </c>
      <c r="P1858">
        <f>IF(D1858="",P1857,P1857+1)</f>
        <v/>
      </c>
    </row>
    <row r="1859">
      <c r="A1859">
        <f>IF(P1859=P1858,0,P1859)</f>
        <v/>
      </c>
      <c r="B1859" s="41">
        <f>IF($M1859&gt;300,"",IF(OR(INDEX(Bemenet!$E$2:$E$301,$M1859)="",INDEX(Bemenet!$F$2:$F$301,$M1859)=""),"",MAX(INDEX(Bemenet!$E$2:$E$301,$M1859),INDEX(Szabalyok!$A:$A,$N1859))))</f>
        <v/>
      </c>
      <c r="C1859" s="41">
        <f>IF($B1859="","",MIN(INDEX(Bemenet!$F$2:$F$301,$M1859),INDEX(Szabalyok!$B:$B,$N1859)))</f>
        <v/>
      </c>
      <c r="D1859" s="5">
        <f>IF(AND($B1859&lt;&gt;"",$C1859&lt;&gt;"",$B1859&lt;=$C1859),INDEX(Bemenet!$G$2:$G$301,$M1859),"")</f>
        <v/>
      </c>
      <c r="E1859" s="6">
        <f>IF(AND($B1859&lt;&gt;"",$C1859&lt;&gt;"",$B1859&lt;=$C1859),INDEX(Bemenet!$D$2:$D$301,$M1859),"")</f>
        <v/>
      </c>
      <c r="F1859" s="5">
        <f>IF(AND($B1859&lt;&gt;"",$C1859&lt;&gt;"",$B1859&lt;=$C1859),$C1859-$B1859+1,"")</f>
        <v/>
      </c>
      <c r="G1859" s="5">
        <f>IF($F1859="","",$F1859*$D1859)</f>
        <v/>
      </c>
      <c r="H1859" s="42">
        <f>IF($G1859="","",$O1859)</f>
        <v/>
      </c>
      <c r="I1859" s="5">
        <f>IF($G1859="","",$G1859*IF($H1859="",$O1859,$H1859)/100)</f>
        <v/>
      </c>
      <c r="J1859" s="5">
        <f>IF(OR($L1859="",NOT(COUNTIFS($L$2:$L1859,$L1859)=1)),"",SUMIFS($G:$G,$L:$L,$L1859))</f>
        <v/>
      </c>
      <c r="K1859" s="5">
        <f>IF(OR($L1859="",NOT(COUNTIFS($L$2:$L1859,$L1859)=1)),"",SUMIFS($I:$I,$L:$L,$L1859))</f>
        <v/>
      </c>
      <c r="L1859" s="6">
        <f>IF($B1859="","",YEAR($B1859))</f>
        <v/>
      </c>
      <c r="M1859" s="6">
        <f>INT((ROW()-2)/39)+1</f>
        <v/>
      </c>
      <c r="N1859" s="6">
        <f>MOD(ROW()-2,39)+2</f>
        <v/>
      </c>
      <c r="O1859" s="42">
        <f>IF(AND($B1859&lt;&gt;"",$C1859&lt;&gt;"",$B1859&lt;=$C1859),INDEX(Szabalyok!$C:$C,$N1859),"")</f>
        <v/>
      </c>
      <c r="P1859">
        <f>IF(D1859="",P1858,P1858+1)</f>
        <v/>
      </c>
    </row>
    <row r="1860">
      <c r="A1860">
        <f>IF(P1860=P1859,0,P1860)</f>
        <v/>
      </c>
      <c r="B1860" s="41">
        <f>IF($M1860&gt;300,"",IF(OR(INDEX(Bemenet!$E$2:$E$301,$M1860)="",INDEX(Bemenet!$F$2:$F$301,$M1860)=""),"",MAX(INDEX(Bemenet!$E$2:$E$301,$M1860),INDEX(Szabalyok!$A:$A,$N1860))))</f>
        <v/>
      </c>
      <c r="C1860" s="41">
        <f>IF($B1860="","",MIN(INDEX(Bemenet!$F$2:$F$301,$M1860),INDEX(Szabalyok!$B:$B,$N1860)))</f>
        <v/>
      </c>
      <c r="D1860" s="5">
        <f>IF(AND($B1860&lt;&gt;"",$C1860&lt;&gt;"",$B1860&lt;=$C1860),INDEX(Bemenet!$G$2:$G$301,$M1860),"")</f>
        <v/>
      </c>
      <c r="E1860" s="6">
        <f>IF(AND($B1860&lt;&gt;"",$C1860&lt;&gt;"",$B1860&lt;=$C1860),INDEX(Bemenet!$D$2:$D$301,$M1860),"")</f>
        <v/>
      </c>
      <c r="F1860" s="5">
        <f>IF(AND($B1860&lt;&gt;"",$C1860&lt;&gt;"",$B1860&lt;=$C1860),$C1860-$B1860+1,"")</f>
        <v/>
      </c>
      <c r="G1860" s="5">
        <f>IF($F1860="","",$F1860*$D1860)</f>
        <v/>
      </c>
      <c r="H1860" s="42">
        <f>IF($G1860="","",$O1860)</f>
        <v/>
      </c>
      <c r="I1860" s="5">
        <f>IF($G1860="","",$G1860*IF($H1860="",$O1860,$H1860)/100)</f>
        <v/>
      </c>
      <c r="J1860" s="5">
        <f>IF(OR($L1860="",NOT(COUNTIFS($L$2:$L1860,$L1860)=1)),"",SUMIFS($G:$G,$L:$L,$L1860))</f>
        <v/>
      </c>
      <c r="K1860" s="5">
        <f>IF(OR($L1860="",NOT(COUNTIFS($L$2:$L1860,$L1860)=1)),"",SUMIFS($I:$I,$L:$L,$L1860))</f>
        <v/>
      </c>
      <c r="L1860" s="6">
        <f>IF($B1860="","",YEAR($B1860))</f>
        <v/>
      </c>
      <c r="M1860" s="6">
        <f>INT((ROW()-2)/39)+1</f>
        <v/>
      </c>
      <c r="N1860" s="6">
        <f>MOD(ROW()-2,39)+2</f>
        <v/>
      </c>
      <c r="O1860" s="42">
        <f>IF(AND($B1860&lt;&gt;"",$C1860&lt;&gt;"",$B1860&lt;=$C1860),INDEX(Szabalyok!$C:$C,$N1860),"")</f>
        <v/>
      </c>
      <c r="P1860">
        <f>IF(D1860="",P1859,P1859+1)</f>
        <v/>
      </c>
    </row>
    <row r="1861">
      <c r="A1861">
        <f>IF(P1861=P1860,0,P1861)</f>
        <v/>
      </c>
      <c r="B1861" s="41">
        <f>IF($M1861&gt;300,"",IF(OR(INDEX(Bemenet!$E$2:$E$301,$M1861)="",INDEX(Bemenet!$F$2:$F$301,$M1861)=""),"",MAX(INDEX(Bemenet!$E$2:$E$301,$M1861),INDEX(Szabalyok!$A:$A,$N1861))))</f>
        <v/>
      </c>
      <c r="C1861" s="41">
        <f>IF($B1861="","",MIN(INDEX(Bemenet!$F$2:$F$301,$M1861),INDEX(Szabalyok!$B:$B,$N1861)))</f>
        <v/>
      </c>
      <c r="D1861" s="5">
        <f>IF(AND($B1861&lt;&gt;"",$C1861&lt;&gt;"",$B1861&lt;=$C1861),INDEX(Bemenet!$G$2:$G$301,$M1861),"")</f>
        <v/>
      </c>
      <c r="E1861" s="6">
        <f>IF(AND($B1861&lt;&gt;"",$C1861&lt;&gt;"",$B1861&lt;=$C1861),INDEX(Bemenet!$D$2:$D$301,$M1861),"")</f>
        <v/>
      </c>
      <c r="F1861" s="5">
        <f>IF(AND($B1861&lt;&gt;"",$C1861&lt;&gt;"",$B1861&lt;=$C1861),$C1861-$B1861+1,"")</f>
        <v/>
      </c>
      <c r="G1861" s="5">
        <f>IF($F1861="","",$F1861*$D1861)</f>
        <v/>
      </c>
      <c r="H1861" s="42">
        <f>IF($G1861="","",$O1861)</f>
        <v/>
      </c>
      <c r="I1861" s="5">
        <f>IF($G1861="","",$G1861*IF($H1861="",$O1861,$H1861)/100)</f>
        <v/>
      </c>
      <c r="J1861" s="5">
        <f>IF(OR($L1861="",NOT(COUNTIFS($L$2:$L1861,$L1861)=1)),"",SUMIFS($G:$G,$L:$L,$L1861))</f>
        <v/>
      </c>
      <c r="K1861" s="5">
        <f>IF(OR($L1861="",NOT(COUNTIFS($L$2:$L1861,$L1861)=1)),"",SUMIFS($I:$I,$L:$L,$L1861))</f>
        <v/>
      </c>
      <c r="L1861" s="6">
        <f>IF($B1861="","",YEAR($B1861))</f>
        <v/>
      </c>
      <c r="M1861" s="6">
        <f>INT((ROW()-2)/39)+1</f>
        <v/>
      </c>
      <c r="N1861" s="6">
        <f>MOD(ROW()-2,39)+2</f>
        <v/>
      </c>
      <c r="O1861" s="42">
        <f>IF(AND($B1861&lt;&gt;"",$C1861&lt;&gt;"",$B1861&lt;=$C1861),INDEX(Szabalyok!$C:$C,$N1861),"")</f>
        <v/>
      </c>
      <c r="P1861">
        <f>IF(D1861="",P1860,P1860+1)</f>
        <v/>
      </c>
    </row>
    <row r="1862">
      <c r="A1862">
        <f>IF(P1862=P1861,0,P1862)</f>
        <v/>
      </c>
      <c r="B1862" s="41">
        <f>IF($M1862&gt;300,"",IF(OR(INDEX(Bemenet!$E$2:$E$301,$M1862)="",INDEX(Bemenet!$F$2:$F$301,$M1862)=""),"",MAX(INDEX(Bemenet!$E$2:$E$301,$M1862),INDEX(Szabalyok!$A:$A,$N1862))))</f>
        <v/>
      </c>
      <c r="C1862" s="41">
        <f>IF($B1862="","",MIN(INDEX(Bemenet!$F$2:$F$301,$M1862),INDEX(Szabalyok!$B:$B,$N1862)))</f>
        <v/>
      </c>
      <c r="D1862" s="5">
        <f>IF(AND($B1862&lt;&gt;"",$C1862&lt;&gt;"",$B1862&lt;=$C1862),INDEX(Bemenet!$G$2:$G$301,$M1862),"")</f>
        <v/>
      </c>
      <c r="E1862" s="6">
        <f>IF(AND($B1862&lt;&gt;"",$C1862&lt;&gt;"",$B1862&lt;=$C1862),INDEX(Bemenet!$D$2:$D$301,$M1862),"")</f>
        <v/>
      </c>
      <c r="F1862" s="5">
        <f>IF(AND($B1862&lt;&gt;"",$C1862&lt;&gt;"",$B1862&lt;=$C1862),$C1862-$B1862+1,"")</f>
        <v/>
      </c>
      <c r="G1862" s="5">
        <f>IF($F1862="","",$F1862*$D1862)</f>
        <v/>
      </c>
      <c r="H1862" s="42">
        <f>IF($G1862="","",$O1862)</f>
        <v/>
      </c>
      <c r="I1862" s="5">
        <f>IF($G1862="","",$G1862*IF($H1862="",$O1862,$H1862)/100)</f>
        <v/>
      </c>
      <c r="J1862" s="5">
        <f>IF(OR($L1862="",NOT(COUNTIFS($L$2:$L1862,$L1862)=1)),"",SUMIFS($G:$G,$L:$L,$L1862))</f>
        <v/>
      </c>
      <c r="K1862" s="5">
        <f>IF(OR($L1862="",NOT(COUNTIFS($L$2:$L1862,$L1862)=1)),"",SUMIFS($I:$I,$L:$L,$L1862))</f>
        <v/>
      </c>
      <c r="L1862" s="6">
        <f>IF($B1862="","",YEAR($B1862))</f>
        <v/>
      </c>
      <c r="M1862" s="6">
        <f>INT((ROW()-2)/39)+1</f>
        <v/>
      </c>
      <c r="N1862" s="6">
        <f>MOD(ROW()-2,39)+2</f>
        <v/>
      </c>
      <c r="O1862" s="42">
        <f>IF(AND($B1862&lt;&gt;"",$C1862&lt;&gt;"",$B1862&lt;=$C1862),INDEX(Szabalyok!$C:$C,$N1862),"")</f>
        <v/>
      </c>
      <c r="P1862">
        <f>IF(D1862="",P1861,P1861+1)</f>
        <v/>
      </c>
    </row>
    <row r="1863">
      <c r="A1863">
        <f>IF(P1863=P1862,0,P1863)</f>
        <v/>
      </c>
      <c r="B1863" s="41">
        <f>IF($M1863&gt;300,"",IF(OR(INDEX(Bemenet!$E$2:$E$301,$M1863)="",INDEX(Bemenet!$F$2:$F$301,$M1863)=""),"",MAX(INDEX(Bemenet!$E$2:$E$301,$M1863),INDEX(Szabalyok!$A:$A,$N1863))))</f>
        <v/>
      </c>
      <c r="C1863" s="41">
        <f>IF($B1863="","",MIN(INDEX(Bemenet!$F$2:$F$301,$M1863),INDEX(Szabalyok!$B:$B,$N1863)))</f>
        <v/>
      </c>
      <c r="D1863" s="5">
        <f>IF(AND($B1863&lt;&gt;"",$C1863&lt;&gt;"",$B1863&lt;=$C1863),INDEX(Bemenet!$G$2:$G$301,$M1863),"")</f>
        <v/>
      </c>
      <c r="E1863" s="6">
        <f>IF(AND($B1863&lt;&gt;"",$C1863&lt;&gt;"",$B1863&lt;=$C1863),INDEX(Bemenet!$D$2:$D$301,$M1863),"")</f>
        <v/>
      </c>
      <c r="F1863" s="5">
        <f>IF(AND($B1863&lt;&gt;"",$C1863&lt;&gt;"",$B1863&lt;=$C1863),$C1863-$B1863+1,"")</f>
        <v/>
      </c>
      <c r="G1863" s="5">
        <f>IF($F1863="","",$F1863*$D1863)</f>
        <v/>
      </c>
      <c r="H1863" s="42">
        <f>IF($G1863="","",$O1863)</f>
        <v/>
      </c>
      <c r="I1863" s="5">
        <f>IF($G1863="","",$G1863*IF($H1863="",$O1863,$H1863)/100)</f>
        <v/>
      </c>
      <c r="J1863" s="5">
        <f>IF(OR($L1863="",NOT(COUNTIFS($L$2:$L1863,$L1863)=1)),"",SUMIFS($G:$G,$L:$L,$L1863))</f>
        <v/>
      </c>
      <c r="K1863" s="5">
        <f>IF(OR($L1863="",NOT(COUNTIFS($L$2:$L1863,$L1863)=1)),"",SUMIFS($I:$I,$L:$L,$L1863))</f>
        <v/>
      </c>
      <c r="L1863" s="6">
        <f>IF($B1863="","",YEAR($B1863))</f>
        <v/>
      </c>
      <c r="M1863" s="6">
        <f>INT((ROW()-2)/39)+1</f>
        <v/>
      </c>
      <c r="N1863" s="6">
        <f>MOD(ROW()-2,39)+2</f>
        <v/>
      </c>
      <c r="O1863" s="42">
        <f>IF(AND($B1863&lt;&gt;"",$C1863&lt;&gt;"",$B1863&lt;=$C1863),INDEX(Szabalyok!$C:$C,$N1863),"")</f>
        <v/>
      </c>
      <c r="P1863">
        <f>IF(D1863="",P1862,P1862+1)</f>
        <v/>
      </c>
    </row>
    <row r="1864">
      <c r="A1864">
        <f>IF(P1864=P1863,0,P1864)</f>
        <v/>
      </c>
      <c r="B1864" s="41">
        <f>IF($M1864&gt;300,"",IF(OR(INDEX(Bemenet!$E$2:$E$301,$M1864)="",INDEX(Bemenet!$F$2:$F$301,$M1864)=""),"",MAX(INDEX(Bemenet!$E$2:$E$301,$M1864),INDEX(Szabalyok!$A:$A,$N1864))))</f>
        <v/>
      </c>
      <c r="C1864" s="41">
        <f>IF($B1864="","",MIN(INDEX(Bemenet!$F$2:$F$301,$M1864),INDEX(Szabalyok!$B:$B,$N1864)))</f>
        <v/>
      </c>
      <c r="D1864" s="5">
        <f>IF(AND($B1864&lt;&gt;"",$C1864&lt;&gt;"",$B1864&lt;=$C1864),INDEX(Bemenet!$G$2:$G$301,$M1864),"")</f>
        <v/>
      </c>
      <c r="E1864" s="6">
        <f>IF(AND($B1864&lt;&gt;"",$C1864&lt;&gt;"",$B1864&lt;=$C1864),INDEX(Bemenet!$D$2:$D$301,$M1864),"")</f>
        <v/>
      </c>
      <c r="F1864" s="5">
        <f>IF(AND($B1864&lt;&gt;"",$C1864&lt;&gt;"",$B1864&lt;=$C1864),$C1864-$B1864+1,"")</f>
        <v/>
      </c>
      <c r="G1864" s="5">
        <f>IF($F1864="","",$F1864*$D1864)</f>
        <v/>
      </c>
      <c r="H1864" s="42">
        <f>IF($G1864="","",$O1864)</f>
        <v/>
      </c>
      <c r="I1864" s="5">
        <f>IF($G1864="","",$G1864*IF($H1864="",$O1864,$H1864)/100)</f>
        <v/>
      </c>
      <c r="J1864" s="5">
        <f>IF(OR($L1864="",NOT(COUNTIFS($L$2:$L1864,$L1864)=1)),"",SUMIFS($G:$G,$L:$L,$L1864))</f>
        <v/>
      </c>
      <c r="K1864" s="5">
        <f>IF(OR($L1864="",NOT(COUNTIFS($L$2:$L1864,$L1864)=1)),"",SUMIFS($I:$I,$L:$L,$L1864))</f>
        <v/>
      </c>
      <c r="L1864" s="6">
        <f>IF($B1864="","",YEAR($B1864))</f>
        <v/>
      </c>
      <c r="M1864" s="6">
        <f>INT((ROW()-2)/39)+1</f>
        <v/>
      </c>
      <c r="N1864" s="6">
        <f>MOD(ROW()-2,39)+2</f>
        <v/>
      </c>
      <c r="O1864" s="42">
        <f>IF(AND($B1864&lt;&gt;"",$C1864&lt;&gt;"",$B1864&lt;=$C1864),INDEX(Szabalyok!$C:$C,$N1864),"")</f>
        <v/>
      </c>
      <c r="P1864">
        <f>IF(D1864="",P1863,P1863+1)</f>
        <v/>
      </c>
    </row>
    <row r="1865">
      <c r="A1865">
        <f>IF(P1865=P1864,0,P1865)</f>
        <v/>
      </c>
      <c r="B1865" s="41">
        <f>IF($M1865&gt;300,"",IF(OR(INDEX(Bemenet!$E$2:$E$301,$M1865)="",INDEX(Bemenet!$F$2:$F$301,$M1865)=""),"",MAX(INDEX(Bemenet!$E$2:$E$301,$M1865),INDEX(Szabalyok!$A:$A,$N1865))))</f>
        <v/>
      </c>
      <c r="C1865" s="41">
        <f>IF($B1865="","",MIN(INDEX(Bemenet!$F$2:$F$301,$M1865),INDEX(Szabalyok!$B:$B,$N1865)))</f>
        <v/>
      </c>
      <c r="D1865" s="5">
        <f>IF(AND($B1865&lt;&gt;"",$C1865&lt;&gt;"",$B1865&lt;=$C1865),INDEX(Bemenet!$G$2:$G$301,$M1865),"")</f>
        <v/>
      </c>
      <c r="E1865" s="6">
        <f>IF(AND($B1865&lt;&gt;"",$C1865&lt;&gt;"",$B1865&lt;=$C1865),INDEX(Bemenet!$D$2:$D$301,$M1865),"")</f>
        <v/>
      </c>
      <c r="F1865" s="5">
        <f>IF(AND($B1865&lt;&gt;"",$C1865&lt;&gt;"",$B1865&lt;=$C1865),$C1865-$B1865+1,"")</f>
        <v/>
      </c>
      <c r="G1865" s="5">
        <f>IF($F1865="","",$F1865*$D1865)</f>
        <v/>
      </c>
      <c r="H1865" s="42">
        <f>IF($G1865="","",$O1865)</f>
        <v/>
      </c>
      <c r="I1865" s="5">
        <f>IF($G1865="","",$G1865*IF($H1865="",$O1865,$H1865)/100)</f>
        <v/>
      </c>
      <c r="J1865" s="5">
        <f>IF(OR($L1865="",NOT(COUNTIFS($L$2:$L1865,$L1865)=1)),"",SUMIFS($G:$G,$L:$L,$L1865))</f>
        <v/>
      </c>
      <c r="K1865" s="5">
        <f>IF(OR($L1865="",NOT(COUNTIFS($L$2:$L1865,$L1865)=1)),"",SUMIFS($I:$I,$L:$L,$L1865))</f>
        <v/>
      </c>
      <c r="L1865" s="6">
        <f>IF($B1865="","",YEAR($B1865))</f>
        <v/>
      </c>
      <c r="M1865" s="6">
        <f>INT((ROW()-2)/39)+1</f>
        <v/>
      </c>
      <c r="N1865" s="6">
        <f>MOD(ROW()-2,39)+2</f>
        <v/>
      </c>
      <c r="O1865" s="42">
        <f>IF(AND($B1865&lt;&gt;"",$C1865&lt;&gt;"",$B1865&lt;=$C1865),INDEX(Szabalyok!$C:$C,$N1865),"")</f>
        <v/>
      </c>
      <c r="P1865">
        <f>IF(D1865="",P1864,P1864+1)</f>
        <v/>
      </c>
    </row>
    <row r="1866">
      <c r="A1866">
        <f>IF(P1866=P1865,0,P1866)</f>
        <v/>
      </c>
      <c r="B1866" s="41">
        <f>IF($M1866&gt;300,"",IF(OR(INDEX(Bemenet!$E$2:$E$301,$M1866)="",INDEX(Bemenet!$F$2:$F$301,$M1866)=""),"",MAX(INDEX(Bemenet!$E$2:$E$301,$M1866),INDEX(Szabalyok!$A:$A,$N1866))))</f>
        <v/>
      </c>
      <c r="C1866" s="41">
        <f>IF($B1866="","",MIN(INDEX(Bemenet!$F$2:$F$301,$M1866),INDEX(Szabalyok!$B:$B,$N1866)))</f>
        <v/>
      </c>
      <c r="D1866" s="5">
        <f>IF(AND($B1866&lt;&gt;"",$C1866&lt;&gt;"",$B1866&lt;=$C1866),INDEX(Bemenet!$G$2:$G$301,$M1866),"")</f>
        <v/>
      </c>
      <c r="E1866" s="6">
        <f>IF(AND($B1866&lt;&gt;"",$C1866&lt;&gt;"",$B1866&lt;=$C1866),INDEX(Bemenet!$D$2:$D$301,$M1866),"")</f>
        <v/>
      </c>
      <c r="F1866" s="5">
        <f>IF(AND($B1866&lt;&gt;"",$C1866&lt;&gt;"",$B1866&lt;=$C1866),$C1866-$B1866+1,"")</f>
        <v/>
      </c>
      <c r="G1866" s="5">
        <f>IF($F1866="","",$F1866*$D1866)</f>
        <v/>
      </c>
      <c r="H1866" s="42">
        <f>IF($G1866="","",$O1866)</f>
        <v/>
      </c>
      <c r="I1866" s="5">
        <f>IF($G1866="","",$G1866*IF($H1866="",$O1866,$H1866)/100)</f>
        <v/>
      </c>
      <c r="J1866" s="5">
        <f>IF(OR($L1866="",NOT(COUNTIFS($L$2:$L1866,$L1866)=1)),"",SUMIFS($G:$G,$L:$L,$L1866))</f>
        <v/>
      </c>
      <c r="K1866" s="5">
        <f>IF(OR($L1866="",NOT(COUNTIFS($L$2:$L1866,$L1866)=1)),"",SUMIFS($I:$I,$L:$L,$L1866))</f>
        <v/>
      </c>
      <c r="L1866" s="6">
        <f>IF($B1866="","",YEAR($B1866))</f>
        <v/>
      </c>
      <c r="M1866" s="6">
        <f>INT((ROW()-2)/39)+1</f>
        <v/>
      </c>
      <c r="N1866" s="6">
        <f>MOD(ROW()-2,39)+2</f>
        <v/>
      </c>
      <c r="O1866" s="42">
        <f>IF(AND($B1866&lt;&gt;"",$C1866&lt;&gt;"",$B1866&lt;=$C1866),INDEX(Szabalyok!$C:$C,$N1866),"")</f>
        <v/>
      </c>
      <c r="P1866">
        <f>IF(D1866="",P1865,P1865+1)</f>
        <v/>
      </c>
    </row>
    <row r="1867">
      <c r="A1867">
        <f>IF(P1867=P1866,0,P1867)</f>
        <v/>
      </c>
      <c r="B1867" s="41">
        <f>IF($M1867&gt;300,"",IF(OR(INDEX(Bemenet!$E$2:$E$301,$M1867)="",INDEX(Bemenet!$F$2:$F$301,$M1867)=""),"",MAX(INDEX(Bemenet!$E$2:$E$301,$M1867),INDEX(Szabalyok!$A:$A,$N1867))))</f>
        <v/>
      </c>
      <c r="C1867" s="41">
        <f>IF($B1867="","",MIN(INDEX(Bemenet!$F$2:$F$301,$M1867),INDEX(Szabalyok!$B:$B,$N1867)))</f>
        <v/>
      </c>
      <c r="D1867" s="5">
        <f>IF(AND($B1867&lt;&gt;"",$C1867&lt;&gt;"",$B1867&lt;=$C1867),INDEX(Bemenet!$G$2:$G$301,$M1867),"")</f>
        <v/>
      </c>
      <c r="E1867" s="6">
        <f>IF(AND($B1867&lt;&gt;"",$C1867&lt;&gt;"",$B1867&lt;=$C1867),INDEX(Bemenet!$D$2:$D$301,$M1867),"")</f>
        <v/>
      </c>
      <c r="F1867" s="5">
        <f>IF(AND($B1867&lt;&gt;"",$C1867&lt;&gt;"",$B1867&lt;=$C1867),$C1867-$B1867+1,"")</f>
        <v/>
      </c>
      <c r="G1867" s="5">
        <f>IF($F1867="","",$F1867*$D1867)</f>
        <v/>
      </c>
      <c r="H1867" s="42">
        <f>IF($G1867="","",$O1867)</f>
        <v/>
      </c>
      <c r="I1867" s="5">
        <f>IF($G1867="","",$G1867*IF($H1867="",$O1867,$H1867)/100)</f>
        <v/>
      </c>
      <c r="J1867" s="5">
        <f>IF(OR($L1867="",NOT(COUNTIFS($L$2:$L1867,$L1867)=1)),"",SUMIFS($G:$G,$L:$L,$L1867))</f>
        <v/>
      </c>
      <c r="K1867" s="5">
        <f>IF(OR($L1867="",NOT(COUNTIFS($L$2:$L1867,$L1867)=1)),"",SUMIFS($I:$I,$L:$L,$L1867))</f>
        <v/>
      </c>
      <c r="L1867" s="6">
        <f>IF($B1867="","",YEAR($B1867))</f>
        <v/>
      </c>
      <c r="M1867" s="6">
        <f>INT((ROW()-2)/39)+1</f>
        <v/>
      </c>
      <c r="N1867" s="6">
        <f>MOD(ROW()-2,39)+2</f>
        <v/>
      </c>
      <c r="O1867" s="42">
        <f>IF(AND($B1867&lt;&gt;"",$C1867&lt;&gt;"",$B1867&lt;=$C1867),INDEX(Szabalyok!$C:$C,$N1867),"")</f>
        <v/>
      </c>
      <c r="P1867">
        <f>IF(D1867="",P1866,P1866+1)</f>
        <v/>
      </c>
    </row>
    <row r="1868">
      <c r="A1868">
        <f>IF(P1868=P1867,0,P1868)</f>
        <v/>
      </c>
      <c r="B1868" s="41">
        <f>IF($M1868&gt;300,"",IF(OR(INDEX(Bemenet!$E$2:$E$301,$M1868)="",INDEX(Bemenet!$F$2:$F$301,$M1868)=""),"",MAX(INDEX(Bemenet!$E$2:$E$301,$M1868),INDEX(Szabalyok!$A:$A,$N1868))))</f>
        <v/>
      </c>
      <c r="C1868" s="41">
        <f>IF($B1868="","",MIN(INDEX(Bemenet!$F$2:$F$301,$M1868),INDEX(Szabalyok!$B:$B,$N1868)))</f>
        <v/>
      </c>
      <c r="D1868" s="5">
        <f>IF(AND($B1868&lt;&gt;"",$C1868&lt;&gt;"",$B1868&lt;=$C1868),INDEX(Bemenet!$G$2:$G$301,$M1868),"")</f>
        <v/>
      </c>
      <c r="E1868" s="6">
        <f>IF(AND($B1868&lt;&gt;"",$C1868&lt;&gt;"",$B1868&lt;=$C1868),INDEX(Bemenet!$D$2:$D$301,$M1868),"")</f>
        <v/>
      </c>
      <c r="F1868" s="5">
        <f>IF(AND($B1868&lt;&gt;"",$C1868&lt;&gt;"",$B1868&lt;=$C1868),$C1868-$B1868+1,"")</f>
        <v/>
      </c>
      <c r="G1868" s="5">
        <f>IF($F1868="","",$F1868*$D1868)</f>
        <v/>
      </c>
      <c r="H1868" s="42">
        <f>IF($G1868="","",$O1868)</f>
        <v/>
      </c>
      <c r="I1868" s="5">
        <f>IF($G1868="","",$G1868*IF($H1868="",$O1868,$H1868)/100)</f>
        <v/>
      </c>
      <c r="J1868" s="5">
        <f>IF(OR($L1868="",NOT(COUNTIFS($L$2:$L1868,$L1868)=1)),"",SUMIFS($G:$G,$L:$L,$L1868))</f>
        <v/>
      </c>
      <c r="K1868" s="5">
        <f>IF(OR($L1868="",NOT(COUNTIFS($L$2:$L1868,$L1868)=1)),"",SUMIFS($I:$I,$L:$L,$L1868))</f>
        <v/>
      </c>
      <c r="L1868" s="6">
        <f>IF($B1868="","",YEAR($B1868))</f>
        <v/>
      </c>
      <c r="M1868" s="6">
        <f>INT((ROW()-2)/39)+1</f>
        <v/>
      </c>
      <c r="N1868" s="6">
        <f>MOD(ROW()-2,39)+2</f>
        <v/>
      </c>
      <c r="O1868" s="42">
        <f>IF(AND($B1868&lt;&gt;"",$C1868&lt;&gt;"",$B1868&lt;=$C1868),INDEX(Szabalyok!$C:$C,$N1868),"")</f>
        <v/>
      </c>
      <c r="P1868">
        <f>IF(D1868="",P1867,P1867+1)</f>
        <v/>
      </c>
    </row>
    <row r="1869">
      <c r="A1869">
        <f>IF(P1869=P1868,0,P1869)</f>
        <v/>
      </c>
      <c r="B1869" s="41">
        <f>IF($M1869&gt;300,"",IF(OR(INDEX(Bemenet!$E$2:$E$301,$M1869)="",INDEX(Bemenet!$F$2:$F$301,$M1869)=""),"",MAX(INDEX(Bemenet!$E$2:$E$301,$M1869),INDEX(Szabalyok!$A:$A,$N1869))))</f>
        <v/>
      </c>
      <c r="C1869" s="41">
        <f>IF($B1869="","",MIN(INDEX(Bemenet!$F$2:$F$301,$M1869),INDEX(Szabalyok!$B:$B,$N1869)))</f>
        <v/>
      </c>
      <c r="D1869" s="5">
        <f>IF(AND($B1869&lt;&gt;"",$C1869&lt;&gt;"",$B1869&lt;=$C1869),INDEX(Bemenet!$G$2:$G$301,$M1869),"")</f>
        <v/>
      </c>
      <c r="E1869" s="6">
        <f>IF(AND($B1869&lt;&gt;"",$C1869&lt;&gt;"",$B1869&lt;=$C1869),INDEX(Bemenet!$D$2:$D$301,$M1869),"")</f>
        <v/>
      </c>
      <c r="F1869" s="5">
        <f>IF(AND($B1869&lt;&gt;"",$C1869&lt;&gt;"",$B1869&lt;=$C1869),$C1869-$B1869+1,"")</f>
        <v/>
      </c>
      <c r="G1869" s="5">
        <f>IF($F1869="","",$F1869*$D1869)</f>
        <v/>
      </c>
      <c r="H1869" s="42">
        <f>IF($G1869="","",$O1869)</f>
        <v/>
      </c>
      <c r="I1869" s="5">
        <f>IF($G1869="","",$G1869*IF($H1869="",$O1869,$H1869)/100)</f>
        <v/>
      </c>
      <c r="J1869" s="5">
        <f>IF(OR($L1869="",NOT(COUNTIFS($L$2:$L1869,$L1869)=1)),"",SUMIFS($G:$G,$L:$L,$L1869))</f>
        <v/>
      </c>
      <c r="K1869" s="5">
        <f>IF(OR($L1869="",NOT(COUNTIFS($L$2:$L1869,$L1869)=1)),"",SUMIFS($I:$I,$L:$L,$L1869))</f>
        <v/>
      </c>
      <c r="L1869" s="6">
        <f>IF($B1869="","",YEAR($B1869))</f>
        <v/>
      </c>
      <c r="M1869" s="6">
        <f>INT((ROW()-2)/39)+1</f>
        <v/>
      </c>
      <c r="N1869" s="6">
        <f>MOD(ROW()-2,39)+2</f>
        <v/>
      </c>
      <c r="O1869" s="42">
        <f>IF(AND($B1869&lt;&gt;"",$C1869&lt;&gt;"",$B1869&lt;=$C1869),INDEX(Szabalyok!$C:$C,$N1869),"")</f>
        <v/>
      </c>
      <c r="P1869">
        <f>IF(D1869="",P1868,P1868+1)</f>
        <v/>
      </c>
    </row>
    <row r="1870">
      <c r="A1870">
        <f>IF(P1870=P1869,0,P1870)</f>
        <v/>
      </c>
      <c r="B1870" s="41">
        <f>IF($M1870&gt;300,"",IF(OR(INDEX(Bemenet!$E$2:$E$301,$M1870)="",INDEX(Bemenet!$F$2:$F$301,$M1870)=""),"",MAX(INDEX(Bemenet!$E$2:$E$301,$M1870),INDEX(Szabalyok!$A:$A,$N1870))))</f>
        <v/>
      </c>
      <c r="C1870" s="41">
        <f>IF($B1870="","",MIN(INDEX(Bemenet!$F$2:$F$301,$M1870),INDEX(Szabalyok!$B:$B,$N1870)))</f>
        <v/>
      </c>
      <c r="D1870" s="5">
        <f>IF(AND($B1870&lt;&gt;"",$C1870&lt;&gt;"",$B1870&lt;=$C1870),INDEX(Bemenet!$G$2:$G$301,$M1870),"")</f>
        <v/>
      </c>
      <c r="E1870" s="6">
        <f>IF(AND($B1870&lt;&gt;"",$C1870&lt;&gt;"",$B1870&lt;=$C1870),INDEX(Bemenet!$D$2:$D$301,$M1870),"")</f>
        <v/>
      </c>
      <c r="F1870" s="5">
        <f>IF(AND($B1870&lt;&gt;"",$C1870&lt;&gt;"",$B1870&lt;=$C1870),$C1870-$B1870+1,"")</f>
        <v/>
      </c>
      <c r="G1870" s="5">
        <f>IF($F1870="","",$F1870*$D1870)</f>
        <v/>
      </c>
      <c r="H1870" s="42">
        <f>IF($G1870="","",$O1870)</f>
        <v/>
      </c>
      <c r="I1870" s="5">
        <f>IF($G1870="","",$G1870*IF($H1870="",$O1870,$H1870)/100)</f>
        <v/>
      </c>
      <c r="J1870" s="5">
        <f>IF(OR($L1870="",NOT(COUNTIFS($L$2:$L1870,$L1870)=1)),"",SUMIFS($G:$G,$L:$L,$L1870))</f>
        <v/>
      </c>
      <c r="K1870" s="5">
        <f>IF(OR($L1870="",NOT(COUNTIFS($L$2:$L1870,$L1870)=1)),"",SUMIFS($I:$I,$L:$L,$L1870))</f>
        <v/>
      </c>
      <c r="L1870" s="6">
        <f>IF($B1870="","",YEAR($B1870))</f>
        <v/>
      </c>
      <c r="M1870" s="6">
        <f>INT((ROW()-2)/39)+1</f>
        <v/>
      </c>
      <c r="N1870" s="6">
        <f>MOD(ROW()-2,39)+2</f>
        <v/>
      </c>
      <c r="O1870" s="42">
        <f>IF(AND($B1870&lt;&gt;"",$C1870&lt;&gt;"",$B1870&lt;=$C1870),INDEX(Szabalyok!$C:$C,$N1870),"")</f>
        <v/>
      </c>
      <c r="P1870">
        <f>IF(D1870="",P1869,P1869+1)</f>
        <v/>
      </c>
    </row>
    <row r="1871">
      <c r="A1871">
        <f>IF(P1871=P1870,0,P1871)</f>
        <v/>
      </c>
      <c r="B1871" s="41">
        <f>IF($M1871&gt;300,"",IF(OR(INDEX(Bemenet!$E$2:$E$301,$M1871)="",INDEX(Bemenet!$F$2:$F$301,$M1871)=""),"",MAX(INDEX(Bemenet!$E$2:$E$301,$M1871),INDEX(Szabalyok!$A:$A,$N1871))))</f>
        <v/>
      </c>
      <c r="C1871" s="41">
        <f>IF($B1871="","",MIN(INDEX(Bemenet!$F$2:$F$301,$M1871),INDEX(Szabalyok!$B:$B,$N1871)))</f>
        <v/>
      </c>
      <c r="D1871" s="5">
        <f>IF(AND($B1871&lt;&gt;"",$C1871&lt;&gt;"",$B1871&lt;=$C1871),INDEX(Bemenet!$G$2:$G$301,$M1871),"")</f>
        <v/>
      </c>
      <c r="E1871" s="6">
        <f>IF(AND($B1871&lt;&gt;"",$C1871&lt;&gt;"",$B1871&lt;=$C1871),INDEX(Bemenet!$D$2:$D$301,$M1871),"")</f>
        <v/>
      </c>
      <c r="F1871" s="5">
        <f>IF(AND($B1871&lt;&gt;"",$C1871&lt;&gt;"",$B1871&lt;=$C1871),$C1871-$B1871+1,"")</f>
        <v/>
      </c>
      <c r="G1871" s="5">
        <f>IF($F1871="","",$F1871*$D1871)</f>
        <v/>
      </c>
      <c r="H1871" s="42">
        <f>IF($G1871="","",$O1871)</f>
        <v/>
      </c>
      <c r="I1871" s="5">
        <f>IF($G1871="","",$G1871*IF($H1871="",$O1871,$H1871)/100)</f>
        <v/>
      </c>
      <c r="J1871" s="5">
        <f>IF(OR($L1871="",NOT(COUNTIFS($L$2:$L1871,$L1871)=1)),"",SUMIFS($G:$G,$L:$L,$L1871))</f>
        <v/>
      </c>
      <c r="K1871" s="5">
        <f>IF(OR($L1871="",NOT(COUNTIFS($L$2:$L1871,$L1871)=1)),"",SUMIFS($I:$I,$L:$L,$L1871))</f>
        <v/>
      </c>
      <c r="L1871" s="6">
        <f>IF($B1871="","",YEAR($B1871))</f>
        <v/>
      </c>
      <c r="M1871" s="6">
        <f>INT((ROW()-2)/39)+1</f>
        <v/>
      </c>
      <c r="N1871" s="6">
        <f>MOD(ROW()-2,39)+2</f>
        <v/>
      </c>
      <c r="O1871" s="42">
        <f>IF(AND($B1871&lt;&gt;"",$C1871&lt;&gt;"",$B1871&lt;=$C1871),INDEX(Szabalyok!$C:$C,$N1871),"")</f>
        <v/>
      </c>
      <c r="P1871">
        <f>IF(D1871="",P1870,P1870+1)</f>
        <v/>
      </c>
    </row>
    <row r="1872">
      <c r="A1872">
        <f>IF(P1872=P1871,0,P1872)</f>
        <v/>
      </c>
      <c r="B1872" s="41">
        <f>IF($M1872&gt;300,"",IF(OR(INDEX(Bemenet!$E$2:$E$301,$M1872)="",INDEX(Bemenet!$F$2:$F$301,$M1872)=""),"",MAX(INDEX(Bemenet!$E$2:$E$301,$M1872),INDEX(Szabalyok!$A:$A,$N1872))))</f>
        <v/>
      </c>
      <c r="C1872" s="41">
        <f>IF($B1872="","",MIN(INDEX(Bemenet!$F$2:$F$301,$M1872),INDEX(Szabalyok!$B:$B,$N1872)))</f>
        <v/>
      </c>
      <c r="D1872" s="5">
        <f>IF(AND($B1872&lt;&gt;"",$C1872&lt;&gt;"",$B1872&lt;=$C1872),INDEX(Bemenet!$G$2:$G$301,$M1872),"")</f>
        <v/>
      </c>
      <c r="E1872" s="6">
        <f>IF(AND($B1872&lt;&gt;"",$C1872&lt;&gt;"",$B1872&lt;=$C1872),INDEX(Bemenet!$D$2:$D$301,$M1872),"")</f>
        <v/>
      </c>
      <c r="F1872" s="5">
        <f>IF(AND($B1872&lt;&gt;"",$C1872&lt;&gt;"",$B1872&lt;=$C1872),$C1872-$B1872+1,"")</f>
        <v/>
      </c>
      <c r="G1872" s="5">
        <f>IF($F1872="","",$F1872*$D1872)</f>
        <v/>
      </c>
      <c r="H1872" s="42">
        <f>IF($G1872="","",$O1872)</f>
        <v/>
      </c>
      <c r="I1872" s="5">
        <f>IF($G1872="","",$G1872*IF($H1872="",$O1872,$H1872)/100)</f>
        <v/>
      </c>
      <c r="J1872" s="5">
        <f>IF(OR($L1872="",NOT(COUNTIFS($L$2:$L1872,$L1872)=1)),"",SUMIFS($G:$G,$L:$L,$L1872))</f>
        <v/>
      </c>
      <c r="K1872" s="5">
        <f>IF(OR($L1872="",NOT(COUNTIFS($L$2:$L1872,$L1872)=1)),"",SUMIFS($I:$I,$L:$L,$L1872))</f>
        <v/>
      </c>
      <c r="L1872" s="6">
        <f>IF($B1872="","",YEAR($B1872))</f>
        <v/>
      </c>
      <c r="M1872" s="6">
        <f>INT((ROW()-2)/39)+1</f>
        <v/>
      </c>
      <c r="N1872" s="6">
        <f>MOD(ROW()-2,39)+2</f>
        <v/>
      </c>
      <c r="O1872" s="42">
        <f>IF(AND($B1872&lt;&gt;"",$C1872&lt;&gt;"",$B1872&lt;=$C1872),INDEX(Szabalyok!$C:$C,$N1872),"")</f>
        <v/>
      </c>
      <c r="P1872">
        <f>IF(D1872="",P1871,P1871+1)</f>
        <v/>
      </c>
    </row>
    <row r="1873">
      <c r="A1873">
        <f>IF(P1873=P1872,0,P1873)</f>
        <v/>
      </c>
      <c r="B1873" s="41">
        <f>IF($M1873&gt;300,"",IF(OR(INDEX(Bemenet!$E$2:$E$301,$M1873)="",INDEX(Bemenet!$F$2:$F$301,$M1873)=""),"",MAX(INDEX(Bemenet!$E$2:$E$301,$M1873),INDEX(Szabalyok!$A:$A,$N1873))))</f>
        <v/>
      </c>
      <c r="C1873" s="41">
        <f>IF($B1873="","",MIN(INDEX(Bemenet!$F$2:$F$301,$M1873),INDEX(Szabalyok!$B:$B,$N1873)))</f>
        <v/>
      </c>
      <c r="D1873" s="5">
        <f>IF(AND($B1873&lt;&gt;"",$C1873&lt;&gt;"",$B1873&lt;=$C1873),INDEX(Bemenet!$G$2:$G$301,$M1873),"")</f>
        <v/>
      </c>
      <c r="E1873" s="6">
        <f>IF(AND($B1873&lt;&gt;"",$C1873&lt;&gt;"",$B1873&lt;=$C1873),INDEX(Bemenet!$D$2:$D$301,$M1873),"")</f>
        <v/>
      </c>
      <c r="F1873" s="5">
        <f>IF(AND($B1873&lt;&gt;"",$C1873&lt;&gt;"",$B1873&lt;=$C1873),$C1873-$B1873+1,"")</f>
        <v/>
      </c>
      <c r="G1873" s="5">
        <f>IF($F1873="","",$F1873*$D1873)</f>
        <v/>
      </c>
      <c r="H1873" s="42">
        <f>IF($G1873="","",$O1873)</f>
        <v/>
      </c>
      <c r="I1873" s="5">
        <f>IF($G1873="","",$G1873*IF($H1873="",$O1873,$H1873)/100)</f>
        <v/>
      </c>
      <c r="J1873" s="5">
        <f>IF(OR($L1873="",NOT(COUNTIFS($L$2:$L1873,$L1873)=1)),"",SUMIFS($G:$G,$L:$L,$L1873))</f>
        <v/>
      </c>
      <c r="K1873" s="5">
        <f>IF(OR($L1873="",NOT(COUNTIFS($L$2:$L1873,$L1873)=1)),"",SUMIFS($I:$I,$L:$L,$L1873))</f>
        <v/>
      </c>
      <c r="L1873" s="6">
        <f>IF($B1873="","",YEAR($B1873))</f>
        <v/>
      </c>
      <c r="M1873" s="6">
        <f>INT((ROW()-2)/39)+1</f>
        <v/>
      </c>
      <c r="N1873" s="6">
        <f>MOD(ROW()-2,39)+2</f>
        <v/>
      </c>
      <c r="O1873" s="42">
        <f>IF(AND($B1873&lt;&gt;"",$C1873&lt;&gt;"",$B1873&lt;=$C1873),INDEX(Szabalyok!$C:$C,$N1873),"")</f>
        <v/>
      </c>
      <c r="P1873">
        <f>IF(D1873="",P1872,P1872+1)</f>
        <v/>
      </c>
    </row>
    <row r="1874">
      <c r="A1874">
        <f>IF(P1874=P1873,0,P1874)</f>
        <v/>
      </c>
      <c r="B1874" s="41">
        <f>IF($M1874&gt;300,"",IF(OR(INDEX(Bemenet!$E$2:$E$301,$M1874)="",INDEX(Bemenet!$F$2:$F$301,$M1874)=""),"",MAX(INDEX(Bemenet!$E$2:$E$301,$M1874),INDEX(Szabalyok!$A:$A,$N1874))))</f>
        <v/>
      </c>
      <c r="C1874" s="41">
        <f>IF($B1874="","",MIN(INDEX(Bemenet!$F$2:$F$301,$M1874),INDEX(Szabalyok!$B:$B,$N1874)))</f>
        <v/>
      </c>
      <c r="D1874" s="5">
        <f>IF(AND($B1874&lt;&gt;"",$C1874&lt;&gt;"",$B1874&lt;=$C1874),INDEX(Bemenet!$G$2:$G$301,$M1874),"")</f>
        <v/>
      </c>
      <c r="E1874" s="6">
        <f>IF(AND($B1874&lt;&gt;"",$C1874&lt;&gt;"",$B1874&lt;=$C1874),INDEX(Bemenet!$D$2:$D$301,$M1874),"")</f>
        <v/>
      </c>
      <c r="F1874" s="5">
        <f>IF(AND($B1874&lt;&gt;"",$C1874&lt;&gt;"",$B1874&lt;=$C1874),$C1874-$B1874+1,"")</f>
        <v/>
      </c>
      <c r="G1874" s="5">
        <f>IF($F1874="","",$F1874*$D1874)</f>
        <v/>
      </c>
      <c r="H1874" s="42">
        <f>IF($G1874="","",$O1874)</f>
        <v/>
      </c>
      <c r="I1874" s="5">
        <f>IF($G1874="","",$G1874*IF($H1874="",$O1874,$H1874)/100)</f>
        <v/>
      </c>
      <c r="J1874" s="5">
        <f>IF(OR($L1874="",NOT(COUNTIFS($L$2:$L1874,$L1874)=1)),"",SUMIFS($G:$G,$L:$L,$L1874))</f>
        <v/>
      </c>
      <c r="K1874" s="5">
        <f>IF(OR($L1874="",NOT(COUNTIFS($L$2:$L1874,$L1874)=1)),"",SUMIFS($I:$I,$L:$L,$L1874))</f>
        <v/>
      </c>
      <c r="L1874" s="6">
        <f>IF($B1874="","",YEAR($B1874))</f>
        <v/>
      </c>
      <c r="M1874" s="6">
        <f>INT((ROW()-2)/39)+1</f>
        <v/>
      </c>
      <c r="N1874" s="6">
        <f>MOD(ROW()-2,39)+2</f>
        <v/>
      </c>
      <c r="O1874" s="42">
        <f>IF(AND($B1874&lt;&gt;"",$C1874&lt;&gt;"",$B1874&lt;=$C1874),INDEX(Szabalyok!$C:$C,$N1874),"")</f>
        <v/>
      </c>
      <c r="P1874">
        <f>IF(D1874="",P1873,P1873+1)</f>
        <v/>
      </c>
    </row>
    <row r="1875">
      <c r="A1875">
        <f>IF(P1875=P1874,0,P1875)</f>
        <v/>
      </c>
      <c r="B1875" s="41">
        <f>IF($M1875&gt;300,"",IF(OR(INDEX(Bemenet!$E$2:$E$301,$M1875)="",INDEX(Bemenet!$F$2:$F$301,$M1875)=""),"",MAX(INDEX(Bemenet!$E$2:$E$301,$M1875),INDEX(Szabalyok!$A:$A,$N1875))))</f>
        <v/>
      </c>
      <c r="C1875" s="41">
        <f>IF($B1875="","",MIN(INDEX(Bemenet!$F$2:$F$301,$M1875),INDEX(Szabalyok!$B:$B,$N1875)))</f>
        <v/>
      </c>
      <c r="D1875" s="5">
        <f>IF(AND($B1875&lt;&gt;"",$C1875&lt;&gt;"",$B1875&lt;=$C1875),INDEX(Bemenet!$G$2:$G$301,$M1875),"")</f>
        <v/>
      </c>
      <c r="E1875" s="6">
        <f>IF(AND($B1875&lt;&gt;"",$C1875&lt;&gt;"",$B1875&lt;=$C1875),INDEX(Bemenet!$D$2:$D$301,$M1875),"")</f>
        <v/>
      </c>
      <c r="F1875" s="5">
        <f>IF(AND($B1875&lt;&gt;"",$C1875&lt;&gt;"",$B1875&lt;=$C1875),$C1875-$B1875+1,"")</f>
        <v/>
      </c>
      <c r="G1875" s="5">
        <f>IF($F1875="","",$F1875*$D1875)</f>
        <v/>
      </c>
      <c r="H1875" s="42">
        <f>IF($G1875="","",$O1875)</f>
        <v/>
      </c>
      <c r="I1875" s="5">
        <f>IF($G1875="","",$G1875*IF($H1875="",$O1875,$H1875)/100)</f>
        <v/>
      </c>
      <c r="J1875" s="5">
        <f>IF(OR($L1875="",NOT(COUNTIFS($L$2:$L1875,$L1875)=1)),"",SUMIFS($G:$G,$L:$L,$L1875))</f>
        <v/>
      </c>
      <c r="K1875" s="5">
        <f>IF(OR($L1875="",NOT(COUNTIFS($L$2:$L1875,$L1875)=1)),"",SUMIFS($I:$I,$L:$L,$L1875))</f>
        <v/>
      </c>
      <c r="L1875" s="6">
        <f>IF($B1875="","",YEAR($B1875))</f>
        <v/>
      </c>
      <c r="M1875" s="6">
        <f>INT((ROW()-2)/39)+1</f>
        <v/>
      </c>
      <c r="N1875" s="6">
        <f>MOD(ROW()-2,39)+2</f>
        <v/>
      </c>
      <c r="O1875" s="42">
        <f>IF(AND($B1875&lt;&gt;"",$C1875&lt;&gt;"",$B1875&lt;=$C1875),INDEX(Szabalyok!$C:$C,$N1875),"")</f>
        <v/>
      </c>
      <c r="P1875">
        <f>IF(D1875="",P1874,P1874+1)</f>
        <v/>
      </c>
    </row>
    <row r="1876">
      <c r="A1876">
        <f>IF(P1876=P1875,0,P1876)</f>
        <v/>
      </c>
      <c r="B1876" s="41">
        <f>IF($M1876&gt;300,"",IF(OR(INDEX(Bemenet!$E$2:$E$301,$M1876)="",INDEX(Bemenet!$F$2:$F$301,$M1876)=""),"",MAX(INDEX(Bemenet!$E$2:$E$301,$M1876),INDEX(Szabalyok!$A:$A,$N1876))))</f>
        <v/>
      </c>
      <c r="C1876" s="41">
        <f>IF($B1876="","",MIN(INDEX(Bemenet!$F$2:$F$301,$M1876),INDEX(Szabalyok!$B:$B,$N1876)))</f>
        <v/>
      </c>
      <c r="D1876" s="5">
        <f>IF(AND($B1876&lt;&gt;"",$C1876&lt;&gt;"",$B1876&lt;=$C1876),INDEX(Bemenet!$G$2:$G$301,$M1876),"")</f>
        <v/>
      </c>
      <c r="E1876" s="6">
        <f>IF(AND($B1876&lt;&gt;"",$C1876&lt;&gt;"",$B1876&lt;=$C1876),INDEX(Bemenet!$D$2:$D$301,$M1876),"")</f>
        <v/>
      </c>
      <c r="F1876" s="5">
        <f>IF(AND($B1876&lt;&gt;"",$C1876&lt;&gt;"",$B1876&lt;=$C1876),$C1876-$B1876+1,"")</f>
        <v/>
      </c>
      <c r="G1876" s="5">
        <f>IF($F1876="","",$F1876*$D1876)</f>
        <v/>
      </c>
      <c r="H1876" s="42">
        <f>IF($G1876="","",$O1876)</f>
        <v/>
      </c>
      <c r="I1876" s="5">
        <f>IF($G1876="","",$G1876*IF($H1876="",$O1876,$H1876)/100)</f>
        <v/>
      </c>
      <c r="J1876" s="5">
        <f>IF(OR($L1876="",NOT(COUNTIFS($L$2:$L1876,$L1876)=1)),"",SUMIFS($G:$G,$L:$L,$L1876))</f>
        <v/>
      </c>
      <c r="K1876" s="5">
        <f>IF(OR($L1876="",NOT(COUNTIFS($L$2:$L1876,$L1876)=1)),"",SUMIFS($I:$I,$L:$L,$L1876))</f>
        <v/>
      </c>
      <c r="L1876" s="6">
        <f>IF($B1876="","",YEAR($B1876))</f>
        <v/>
      </c>
      <c r="M1876" s="6">
        <f>INT((ROW()-2)/39)+1</f>
        <v/>
      </c>
      <c r="N1876" s="6">
        <f>MOD(ROW()-2,39)+2</f>
        <v/>
      </c>
      <c r="O1876" s="42">
        <f>IF(AND($B1876&lt;&gt;"",$C1876&lt;&gt;"",$B1876&lt;=$C1876),INDEX(Szabalyok!$C:$C,$N1876),"")</f>
        <v/>
      </c>
      <c r="P1876">
        <f>IF(D1876="",P1875,P1875+1)</f>
        <v/>
      </c>
    </row>
    <row r="1877">
      <c r="A1877">
        <f>IF(P1877=P1876,0,P1877)</f>
        <v/>
      </c>
      <c r="B1877" s="41">
        <f>IF($M1877&gt;300,"",IF(OR(INDEX(Bemenet!$E$2:$E$301,$M1877)="",INDEX(Bemenet!$F$2:$F$301,$M1877)=""),"",MAX(INDEX(Bemenet!$E$2:$E$301,$M1877),INDEX(Szabalyok!$A:$A,$N1877))))</f>
        <v/>
      </c>
      <c r="C1877" s="41">
        <f>IF($B1877="","",MIN(INDEX(Bemenet!$F$2:$F$301,$M1877),INDEX(Szabalyok!$B:$B,$N1877)))</f>
        <v/>
      </c>
      <c r="D1877" s="5">
        <f>IF(AND($B1877&lt;&gt;"",$C1877&lt;&gt;"",$B1877&lt;=$C1877),INDEX(Bemenet!$G$2:$G$301,$M1877),"")</f>
        <v/>
      </c>
      <c r="E1877" s="6">
        <f>IF(AND($B1877&lt;&gt;"",$C1877&lt;&gt;"",$B1877&lt;=$C1877),INDEX(Bemenet!$D$2:$D$301,$M1877),"")</f>
        <v/>
      </c>
      <c r="F1877" s="5">
        <f>IF(AND($B1877&lt;&gt;"",$C1877&lt;&gt;"",$B1877&lt;=$C1877),$C1877-$B1877+1,"")</f>
        <v/>
      </c>
      <c r="G1877" s="5">
        <f>IF($F1877="","",$F1877*$D1877)</f>
        <v/>
      </c>
      <c r="H1877" s="42">
        <f>IF($G1877="","",$O1877)</f>
        <v/>
      </c>
      <c r="I1877" s="5">
        <f>IF($G1877="","",$G1877*IF($H1877="",$O1877,$H1877)/100)</f>
        <v/>
      </c>
      <c r="J1877" s="5">
        <f>IF(OR($L1877="",NOT(COUNTIFS($L$2:$L1877,$L1877)=1)),"",SUMIFS($G:$G,$L:$L,$L1877))</f>
        <v/>
      </c>
      <c r="K1877" s="5">
        <f>IF(OR($L1877="",NOT(COUNTIFS($L$2:$L1877,$L1877)=1)),"",SUMIFS($I:$I,$L:$L,$L1877))</f>
        <v/>
      </c>
      <c r="L1877" s="6">
        <f>IF($B1877="","",YEAR($B1877))</f>
        <v/>
      </c>
      <c r="M1877" s="6">
        <f>INT((ROW()-2)/39)+1</f>
        <v/>
      </c>
      <c r="N1877" s="6">
        <f>MOD(ROW()-2,39)+2</f>
        <v/>
      </c>
      <c r="O1877" s="42">
        <f>IF(AND($B1877&lt;&gt;"",$C1877&lt;&gt;"",$B1877&lt;=$C1877),INDEX(Szabalyok!$C:$C,$N1877),"")</f>
        <v/>
      </c>
      <c r="P1877">
        <f>IF(D1877="",P1876,P1876+1)</f>
        <v/>
      </c>
    </row>
    <row r="1878">
      <c r="A1878">
        <f>IF(P1878=P1877,0,P1878)</f>
        <v/>
      </c>
      <c r="B1878" s="41">
        <f>IF($M1878&gt;300,"",IF(OR(INDEX(Bemenet!$E$2:$E$301,$M1878)="",INDEX(Bemenet!$F$2:$F$301,$M1878)=""),"",MAX(INDEX(Bemenet!$E$2:$E$301,$M1878),INDEX(Szabalyok!$A:$A,$N1878))))</f>
        <v/>
      </c>
      <c r="C1878" s="41">
        <f>IF($B1878="","",MIN(INDEX(Bemenet!$F$2:$F$301,$M1878),INDEX(Szabalyok!$B:$B,$N1878)))</f>
        <v/>
      </c>
      <c r="D1878" s="5">
        <f>IF(AND($B1878&lt;&gt;"",$C1878&lt;&gt;"",$B1878&lt;=$C1878),INDEX(Bemenet!$G$2:$G$301,$M1878),"")</f>
        <v/>
      </c>
      <c r="E1878" s="6">
        <f>IF(AND($B1878&lt;&gt;"",$C1878&lt;&gt;"",$B1878&lt;=$C1878),INDEX(Bemenet!$D$2:$D$301,$M1878),"")</f>
        <v/>
      </c>
      <c r="F1878" s="5">
        <f>IF(AND($B1878&lt;&gt;"",$C1878&lt;&gt;"",$B1878&lt;=$C1878),$C1878-$B1878+1,"")</f>
        <v/>
      </c>
      <c r="G1878" s="5">
        <f>IF($F1878="","",$F1878*$D1878)</f>
        <v/>
      </c>
      <c r="H1878" s="42">
        <f>IF($G1878="","",$O1878)</f>
        <v/>
      </c>
      <c r="I1878" s="5">
        <f>IF($G1878="","",$G1878*IF($H1878="",$O1878,$H1878)/100)</f>
        <v/>
      </c>
      <c r="J1878" s="5">
        <f>IF(OR($L1878="",NOT(COUNTIFS($L$2:$L1878,$L1878)=1)),"",SUMIFS($G:$G,$L:$L,$L1878))</f>
        <v/>
      </c>
      <c r="K1878" s="5">
        <f>IF(OR($L1878="",NOT(COUNTIFS($L$2:$L1878,$L1878)=1)),"",SUMIFS($I:$I,$L:$L,$L1878))</f>
        <v/>
      </c>
      <c r="L1878" s="6">
        <f>IF($B1878="","",YEAR($B1878))</f>
        <v/>
      </c>
      <c r="M1878" s="6">
        <f>INT((ROW()-2)/39)+1</f>
        <v/>
      </c>
      <c r="N1878" s="6">
        <f>MOD(ROW()-2,39)+2</f>
        <v/>
      </c>
      <c r="O1878" s="42">
        <f>IF(AND($B1878&lt;&gt;"",$C1878&lt;&gt;"",$B1878&lt;=$C1878),INDEX(Szabalyok!$C:$C,$N1878),"")</f>
        <v/>
      </c>
      <c r="P1878">
        <f>IF(D1878="",P1877,P1877+1)</f>
        <v/>
      </c>
    </row>
    <row r="1879">
      <c r="A1879">
        <f>IF(P1879=P1878,0,P1879)</f>
        <v/>
      </c>
      <c r="B1879" s="41">
        <f>IF($M1879&gt;300,"",IF(OR(INDEX(Bemenet!$E$2:$E$301,$M1879)="",INDEX(Bemenet!$F$2:$F$301,$M1879)=""),"",MAX(INDEX(Bemenet!$E$2:$E$301,$M1879),INDEX(Szabalyok!$A:$A,$N1879))))</f>
        <v/>
      </c>
      <c r="C1879" s="41">
        <f>IF($B1879="","",MIN(INDEX(Bemenet!$F$2:$F$301,$M1879),INDEX(Szabalyok!$B:$B,$N1879)))</f>
        <v/>
      </c>
      <c r="D1879" s="5">
        <f>IF(AND($B1879&lt;&gt;"",$C1879&lt;&gt;"",$B1879&lt;=$C1879),INDEX(Bemenet!$G$2:$G$301,$M1879),"")</f>
        <v/>
      </c>
      <c r="E1879" s="6">
        <f>IF(AND($B1879&lt;&gt;"",$C1879&lt;&gt;"",$B1879&lt;=$C1879),INDEX(Bemenet!$D$2:$D$301,$M1879),"")</f>
        <v/>
      </c>
      <c r="F1879" s="5">
        <f>IF(AND($B1879&lt;&gt;"",$C1879&lt;&gt;"",$B1879&lt;=$C1879),$C1879-$B1879+1,"")</f>
        <v/>
      </c>
      <c r="G1879" s="5">
        <f>IF($F1879="","",$F1879*$D1879)</f>
        <v/>
      </c>
      <c r="H1879" s="42">
        <f>IF($G1879="","",$O1879)</f>
        <v/>
      </c>
      <c r="I1879" s="5">
        <f>IF($G1879="","",$G1879*IF($H1879="",$O1879,$H1879)/100)</f>
        <v/>
      </c>
      <c r="J1879" s="5">
        <f>IF(OR($L1879="",NOT(COUNTIFS($L$2:$L1879,$L1879)=1)),"",SUMIFS($G:$G,$L:$L,$L1879))</f>
        <v/>
      </c>
      <c r="K1879" s="5">
        <f>IF(OR($L1879="",NOT(COUNTIFS($L$2:$L1879,$L1879)=1)),"",SUMIFS($I:$I,$L:$L,$L1879))</f>
        <v/>
      </c>
      <c r="L1879" s="6">
        <f>IF($B1879="","",YEAR($B1879))</f>
        <v/>
      </c>
      <c r="M1879" s="6">
        <f>INT((ROW()-2)/39)+1</f>
        <v/>
      </c>
      <c r="N1879" s="6">
        <f>MOD(ROW()-2,39)+2</f>
        <v/>
      </c>
      <c r="O1879" s="42">
        <f>IF(AND($B1879&lt;&gt;"",$C1879&lt;&gt;"",$B1879&lt;=$C1879),INDEX(Szabalyok!$C:$C,$N1879),"")</f>
        <v/>
      </c>
      <c r="P1879">
        <f>IF(D1879="",P1878,P1878+1)</f>
        <v/>
      </c>
    </row>
    <row r="1880">
      <c r="A1880">
        <f>IF(P1880=P1879,0,P1880)</f>
        <v/>
      </c>
      <c r="B1880" s="41">
        <f>IF($M1880&gt;300,"",IF(OR(INDEX(Bemenet!$E$2:$E$301,$M1880)="",INDEX(Bemenet!$F$2:$F$301,$M1880)=""),"",MAX(INDEX(Bemenet!$E$2:$E$301,$M1880),INDEX(Szabalyok!$A:$A,$N1880))))</f>
        <v/>
      </c>
      <c r="C1880" s="41">
        <f>IF($B1880="","",MIN(INDEX(Bemenet!$F$2:$F$301,$M1880),INDEX(Szabalyok!$B:$B,$N1880)))</f>
        <v/>
      </c>
      <c r="D1880" s="5">
        <f>IF(AND($B1880&lt;&gt;"",$C1880&lt;&gt;"",$B1880&lt;=$C1880),INDEX(Bemenet!$G$2:$G$301,$M1880),"")</f>
        <v/>
      </c>
      <c r="E1880" s="6">
        <f>IF(AND($B1880&lt;&gt;"",$C1880&lt;&gt;"",$B1880&lt;=$C1880),INDEX(Bemenet!$D$2:$D$301,$M1880),"")</f>
        <v/>
      </c>
      <c r="F1880" s="5">
        <f>IF(AND($B1880&lt;&gt;"",$C1880&lt;&gt;"",$B1880&lt;=$C1880),$C1880-$B1880+1,"")</f>
        <v/>
      </c>
      <c r="G1880" s="5">
        <f>IF($F1880="","",$F1880*$D1880)</f>
        <v/>
      </c>
      <c r="H1880" s="42">
        <f>IF($G1880="","",$O1880)</f>
        <v/>
      </c>
      <c r="I1880" s="5">
        <f>IF($G1880="","",$G1880*IF($H1880="",$O1880,$H1880)/100)</f>
        <v/>
      </c>
      <c r="J1880" s="5">
        <f>IF(OR($L1880="",NOT(COUNTIFS($L$2:$L1880,$L1880)=1)),"",SUMIFS($G:$G,$L:$L,$L1880))</f>
        <v/>
      </c>
      <c r="K1880" s="5">
        <f>IF(OR($L1880="",NOT(COUNTIFS($L$2:$L1880,$L1880)=1)),"",SUMIFS($I:$I,$L:$L,$L1880))</f>
        <v/>
      </c>
      <c r="L1880" s="6">
        <f>IF($B1880="","",YEAR($B1880))</f>
        <v/>
      </c>
      <c r="M1880" s="6">
        <f>INT((ROW()-2)/39)+1</f>
        <v/>
      </c>
      <c r="N1880" s="6">
        <f>MOD(ROW()-2,39)+2</f>
        <v/>
      </c>
      <c r="O1880" s="42">
        <f>IF(AND($B1880&lt;&gt;"",$C1880&lt;&gt;"",$B1880&lt;=$C1880),INDEX(Szabalyok!$C:$C,$N1880),"")</f>
        <v/>
      </c>
      <c r="P1880">
        <f>IF(D1880="",P1879,P1879+1)</f>
        <v/>
      </c>
    </row>
    <row r="1881">
      <c r="A1881">
        <f>IF(P1881=P1880,0,P1881)</f>
        <v/>
      </c>
      <c r="B1881" s="41">
        <f>IF($M1881&gt;300,"",IF(OR(INDEX(Bemenet!$E$2:$E$301,$M1881)="",INDEX(Bemenet!$F$2:$F$301,$M1881)=""),"",MAX(INDEX(Bemenet!$E$2:$E$301,$M1881),INDEX(Szabalyok!$A:$A,$N1881))))</f>
        <v/>
      </c>
      <c r="C1881" s="41">
        <f>IF($B1881="","",MIN(INDEX(Bemenet!$F$2:$F$301,$M1881),INDEX(Szabalyok!$B:$B,$N1881)))</f>
        <v/>
      </c>
      <c r="D1881" s="5">
        <f>IF(AND($B1881&lt;&gt;"",$C1881&lt;&gt;"",$B1881&lt;=$C1881),INDEX(Bemenet!$G$2:$G$301,$M1881),"")</f>
        <v/>
      </c>
      <c r="E1881" s="6">
        <f>IF(AND($B1881&lt;&gt;"",$C1881&lt;&gt;"",$B1881&lt;=$C1881),INDEX(Bemenet!$D$2:$D$301,$M1881),"")</f>
        <v/>
      </c>
      <c r="F1881" s="5">
        <f>IF(AND($B1881&lt;&gt;"",$C1881&lt;&gt;"",$B1881&lt;=$C1881),$C1881-$B1881+1,"")</f>
        <v/>
      </c>
      <c r="G1881" s="5">
        <f>IF($F1881="","",$F1881*$D1881)</f>
        <v/>
      </c>
      <c r="H1881" s="42">
        <f>IF($G1881="","",$O1881)</f>
        <v/>
      </c>
      <c r="I1881" s="5">
        <f>IF($G1881="","",$G1881*IF($H1881="",$O1881,$H1881)/100)</f>
        <v/>
      </c>
      <c r="J1881" s="5">
        <f>IF(OR($L1881="",NOT(COUNTIFS($L$2:$L1881,$L1881)=1)),"",SUMIFS($G:$G,$L:$L,$L1881))</f>
        <v/>
      </c>
      <c r="K1881" s="5">
        <f>IF(OR($L1881="",NOT(COUNTIFS($L$2:$L1881,$L1881)=1)),"",SUMIFS($I:$I,$L:$L,$L1881))</f>
        <v/>
      </c>
      <c r="L1881" s="6">
        <f>IF($B1881="","",YEAR($B1881))</f>
        <v/>
      </c>
      <c r="M1881" s="6">
        <f>INT((ROW()-2)/39)+1</f>
        <v/>
      </c>
      <c r="N1881" s="6">
        <f>MOD(ROW()-2,39)+2</f>
        <v/>
      </c>
      <c r="O1881" s="42">
        <f>IF(AND($B1881&lt;&gt;"",$C1881&lt;&gt;"",$B1881&lt;=$C1881),INDEX(Szabalyok!$C:$C,$N1881),"")</f>
        <v/>
      </c>
      <c r="P1881">
        <f>IF(D1881="",P1880,P1880+1)</f>
        <v/>
      </c>
    </row>
    <row r="1882">
      <c r="A1882">
        <f>IF(P1882=P1881,0,P1882)</f>
        <v/>
      </c>
      <c r="B1882" s="41">
        <f>IF($M1882&gt;300,"",IF(OR(INDEX(Bemenet!$E$2:$E$301,$M1882)="",INDEX(Bemenet!$F$2:$F$301,$M1882)=""),"",MAX(INDEX(Bemenet!$E$2:$E$301,$M1882),INDEX(Szabalyok!$A:$A,$N1882))))</f>
        <v/>
      </c>
      <c r="C1882" s="41">
        <f>IF($B1882="","",MIN(INDEX(Bemenet!$F$2:$F$301,$M1882),INDEX(Szabalyok!$B:$B,$N1882)))</f>
        <v/>
      </c>
      <c r="D1882" s="5">
        <f>IF(AND($B1882&lt;&gt;"",$C1882&lt;&gt;"",$B1882&lt;=$C1882),INDEX(Bemenet!$G$2:$G$301,$M1882),"")</f>
        <v/>
      </c>
      <c r="E1882" s="6">
        <f>IF(AND($B1882&lt;&gt;"",$C1882&lt;&gt;"",$B1882&lt;=$C1882),INDEX(Bemenet!$D$2:$D$301,$M1882),"")</f>
        <v/>
      </c>
      <c r="F1882" s="5">
        <f>IF(AND($B1882&lt;&gt;"",$C1882&lt;&gt;"",$B1882&lt;=$C1882),$C1882-$B1882+1,"")</f>
        <v/>
      </c>
      <c r="G1882" s="5">
        <f>IF($F1882="","",$F1882*$D1882)</f>
        <v/>
      </c>
      <c r="H1882" s="42">
        <f>IF($G1882="","",$O1882)</f>
        <v/>
      </c>
      <c r="I1882" s="5">
        <f>IF($G1882="","",$G1882*IF($H1882="",$O1882,$H1882)/100)</f>
        <v/>
      </c>
      <c r="J1882" s="5">
        <f>IF(OR($L1882="",NOT(COUNTIFS($L$2:$L1882,$L1882)=1)),"",SUMIFS($G:$G,$L:$L,$L1882))</f>
        <v/>
      </c>
      <c r="K1882" s="5">
        <f>IF(OR($L1882="",NOT(COUNTIFS($L$2:$L1882,$L1882)=1)),"",SUMIFS($I:$I,$L:$L,$L1882))</f>
        <v/>
      </c>
      <c r="L1882" s="6">
        <f>IF($B1882="","",YEAR($B1882))</f>
        <v/>
      </c>
      <c r="M1882" s="6">
        <f>INT((ROW()-2)/39)+1</f>
        <v/>
      </c>
      <c r="N1882" s="6">
        <f>MOD(ROW()-2,39)+2</f>
        <v/>
      </c>
      <c r="O1882" s="42">
        <f>IF(AND($B1882&lt;&gt;"",$C1882&lt;&gt;"",$B1882&lt;=$C1882),INDEX(Szabalyok!$C:$C,$N1882),"")</f>
        <v/>
      </c>
      <c r="P1882">
        <f>IF(D1882="",P1881,P1881+1)</f>
        <v/>
      </c>
    </row>
    <row r="1883">
      <c r="A1883">
        <f>IF(P1883=P1882,0,P1883)</f>
        <v/>
      </c>
      <c r="B1883" s="41">
        <f>IF($M1883&gt;300,"",IF(OR(INDEX(Bemenet!$E$2:$E$301,$M1883)="",INDEX(Bemenet!$F$2:$F$301,$M1883)=""),"",MAX(INDEX(Bemenet!$E$2:$E$301,$M1883),INDEX(Szabalyok!$A:$A,$N1883))))</f>
        <v/>
      </c>
      <c r="C1883" s="41">
        <f>IF($B1883="","",MIN(INDEX(Bemenet!$F$2:$F$301,$M1883),INDEX(Szabalyok!$B:$B,$N1883)))</f>
        <v/>
      </c>
      <c r="D1883" s="5">
        <f>IF(AND($B1883&lt;&gt;"",$C1883&lt;&gt;"",$B1883&lt;=$C1883),INDEX(Bemenet!$G$2:$G$301,$M1883),"")</f>
        <v/>
      </c>
      <c r="E1883" s="6">
        <f>IF(AND($B1883&lt;&gt;"",$C1883&lt;&gt;"",$B1883&lt;=$C1883),INDEX(Bemenet!$D$2:$D$301,$M1883),"")</f>
        <v/>
      </c>
      <c r="F1883" s="5">
        <f>IF(AND($B1883&lt;&gt;"",$C1883&lt;&gt;"",$B1883&lt;=$C1883),$C1883-$B1883+1,"")</f>
        <v/>
      </c>
      <c r="G1883" s="5">
        <f>IF($F1883="","",$F1883*$D1883)</f>
        <v/>
      </c>
      <c r="H1883" s="42">
        <f>IF($G1883="","",$O1883)</f>
        <v/>
      </c>
      <c r="I1883" s="5">
        <f>IF($G1883="","",$G1883*IF($H1883="",$O1883,$H1883)/100)</f>
        <v/>
      </c>
      <c r="J1883" s="5">
        <f>IF(OR($L1883="",NOT(COUNTIFS($L$2:$L1883,$L1883)=1)),"",SUMIFS($G:$G,$L:$L,$L1883))</f>
        <v/>
      </c>
      <c r="K1883" s="5">
        <f>IF(OR($L1883="",NOT(COUNTIFS($L$2:$L1883,$L1883)=1)),"",SUMIFS($I:$I,$L:$L,$L1883))</f>
        <v/>
      </c>
      <c r="L1883" s="6">
        <f>IF($B1883="","",YEAR($B1883))</f>
        <v/>
      </c>
      <c r="M1883" s="6">
        <f>INT((ROW()-2)/39)+1</f>
        <v/>
      </c>
      <c r="N1883" s="6">
        <f>MOD(ROW()-2,39)+2</f>
        <v/>
      </c>
      <c r="O1883" s="42">
        <f>IF(AND($B1883&lt;&gt;"",$C1883&lt;&gt;"",$B1883&lt;=$C1883),INDEX(Szabalyok!$C:$C,$N1883),"")</f>
        <v/>
      </c>
      <c r="P1883">
        <f>IF(D1883="",P1882,P1882+1)</f>
        <v/>
      </c>
    </row>
    <row r="1884">
      <c r="A1884">
        <f>IF(P1884=P1883,0,P1884)</f>
        <v/>
      </c>
      <c r="B1884" s="41">
        <f>IF($M1884&gt;300,"",IF(OR(INDEX(Bemenet!$E$2:$E$301,$M1884)="",INDEX(Bemenet!$F$2:$F$301,$M1884)=""),"",MAX(INDEX(Bemenet!$E$2:$E$301,$M1884),INDEX(Szabalyok!$A:$A,$N1884))))</f>
        <v/>
      </c>
      <c r="C1884" s="41">
        <f>IF($B1884="","",MIN(INDEX(Bemenet!$F$2:$F$301,$M1884),INDEX(Szabalyok!$B:$B,$N1884)))</f>
        <v/>
      </c>
      <c r="D1884" s="5">
        <f>IF(AND($B1884&lt;&gt;"",$C1884&lt;&gt;"",$B1884&lt;=$C1884),INDEX(Bemenet!$G$2:$G$301,$M1884),"")</f>
        <v/>
      </c>
      <c r="E1884" s="6">
        <f>IF(AND($B1884&lt;&gt;"",$C1884&lt;&gt;"",$B1884&lt;=$C1884),INDEX(Bemenet!$D$2:$D$301,$M1884),"")</f>
        <v/>
      </c>
      <c r="F1884" s="5">
        <f>IF(AND($B1884&lt;&gt;"",$C1884&lt;&gt;"",$B1884&lt;=$C1884),$C1884-$B1884+1,"")</f>
        <v/>
      </c>
      <c r="G1884" s="5">
        <f>IF($F1884="","",$F1884*$D1884)</f>
        <v/>
      </c>
      <c r="H1884" s="42">
        <f>IF($G1884="","",$O1884)</f>
        <v/>
      </c>
      <c r="I1884" s="5">
        <f>IF($G1884="","",$G1884*IF($H1884="",$O1884,$H1884)/100)</f>
        <v/>
      </c>
      <c r="J1884" s="5">
        <f>IF(OR($L1884="",NOT(COUNTIFS($L$2:$L1884,$L1884)=1)),"",SUMIFS($G:$G,$L:$L,$L1884))</f>
        <v/>
      </c>
      <c r="K1884" s="5">
        <f>IF(OR($L1884="",NOT(COUNTIFS($L$2:$L1884,$L1884)=1)),"",SUMIFS($I:$I,$L:$L,$L1884))</f>
        <v/>
      </c>
      <c r="L1884" s="6">
        <f>IF($B1884="","",YEAR($B1884))</f>
        <v/>
      </c>
      <c r="M1884" s="6">
        <f>INT((ROW()-2)/39)+1</f>
        <v/>
      </c>
      <c r="N1884" s="6">
        <f>MOD(ROW()-2,39)+2</f>
        <v/>
      </c>
      <c r="O1884" s="42">
        <f>IF(AND($B1884&lt;&gt;"",$C1884&lt;&gt;"",$B1884&lt;=$C1884),INDEX(Szabalyok!$C:$C,$N1884),"")</f>
        <v/>
      </c>
      <c r="P1884">
        <f>IF(D1884="",P1883,P1883+1)</f>
        <v/>
      </c>
    </row>
    <row r="1885">
      <c r="A1885">
        <f>IF(P1885=P1884,0,P1885)</f>
        <v/>
      </c>
      <c r="B1885" s="41">
        <f>IF($M1885&gt;300,"",IF(OR(INDEX(Bemenet!$E$2:$E$301,$M1885)="",INDEX(Bemenet!$F$2:$F$301,$M1885)=""),"",MAX(INDEX(Bemenet!$E$2:$E$301,$M1885),INDEX(Szabalyok!$A:$A,$N1885))))</f>
        <v/>
      </c>
      <c r="C1885" s="41">
        <f>IF($B1885="","",MIN(INDEX(Bemenet!$F$2:$F$301,$M1885),INDEX(Szabalyok!$B:$B,$N1885)))</f>
        <v/>
      </c>
      <c r="D1885" s="5">
        <f>IF(AND($B1885&lt;&gt;"",$C1885&lt;&gt;"",$B1885&lt;=$C1885),INDEX(Bemenet!$G$2:$G$301,$M1885),"")</f>
        <v/>
      </c>
      <c r="E1885" s="6">
        <f>IF(AND($B1885&lt;&gt;"",$C1885&lt;&gt;"",$B1885&lt;=$C1885),INDEX(Bemenet!$D$2:$D$301,$M1885),"")</f>
        <v/>
      </c>
      <c r="F1885" s="5">
        <f>IF(AND($B1885&lt;&gt;"",$C1885&lt;&gt;"",$B1885&lt;=$C1885),$C1885-$B1885+1,"")</f>
        <v/>
      </c>
      <c r="G1885" s="5">
        <f>IF($F1885="","",$F1885*$D1885)</f>
        <v/>
      </c>
      <c r="H1885" s="42">
        <f>IF($G1885="","",$O1885)</f>
        <v/>
      </c>
      <c r="I1885" s="5">
        <f>IF($G1885="","",$G1885*IF($H1885="",$O1885,$H1885)/100)</f>
        <v/>
      </c>
      <c r="J1885" s="5">
        <f>IF(OR($L1885="",NOT(COUNTIFS($L$2:$L1885,$L1885)=1)),"",SUMIFS($G:$G,$L:$L,$L1885))</f>
        <v/>
      </c>
      <c r="K1885" s="5">
        <f>IF(OR($L1885="",NOT(COUNTIFS($L$2:$L1885,$L1885)=1)),"",SUMIFS($I:$I,$L:$L,$L1885))</f>
        <v/>
      </c>
      <c r="L1885" s="6">
        <f>IF($B1885="","",YEAR($B1885))</f>
        <v/>
      </c>
      <c r="M1885" s="6">
        <f>INT((ROW()-2)/39)+1</f>
        <v/>
      </c>
      <c r="N1885" s="6">
        <f>MOD(ROW()-2,39)+2</f>
        <v/>
      </c>
      <c r="O1885" s="42">
        <f>IF(AND($B1885&lt;&gt;"",$C1885&lt;&gt;"",$B1885&lt;=$C1885),INDEX(Szabalyok!$C:$C,$N1885),"")</f>
        <v/>
      </c>
      <c r="P1885">
        <f>IF(D1885="",P1884,P1884+1)</f>
        <v/>
      </c>
    </row>
    <row r="1886">
      <c r="A1886">
        <f>IF(P1886=P1885,0,P1886)</f>
        <v/>
      </c>
      <c r="B1886" s="41">
        <f>IF($M1886&gt;300,"",IF(OR(INDEX(Bemenet!$E$2:$E$301,$M1886)="",INDEX(Bemenet!$F$2:$F$301,$M1886)=""),"",MAX(INDEX(Bemenet!$E$2:$E$301,$M1886),INDEX(Szabalyok!$A:$A,$N1886))))</f>
        <v/>
      </c>
      <c r="C1886" s="41">
        <f>IF($B1886="","",MIN(INDEX(Bemenet!$F$2:$F$301,$M1886),INDEX(Szabalyok!$B:$B,$N1886)))</f>
        <v/>
      </c>
      <c r="D1886" s="5">
        <f>IF(AND($B1886&lt;&gt;"",$C1886&lt;&gt;"",$B1886&lt;=$C1886),INDEX(Bemenet!$G$2:$G$301,$M1886),"")</f>
        <v/>
      </c>
      <c r="E1886" s="6">
        <f>IF(AND($B1886&lt;&gt;"",$C1886&lt;&gt;"",$B1886&lt;=$C1886),INDEX(Bemenet!$D$2:$D$301,$M1886),"")</f>
        <v/>
      </c>
      <c r="F1886" s="5">
        <f>IF(AND($B1886&lt;&gt;"",$C1886&lt;&gt;"",$B1886&lt;=$C1886),$C1886-$B1886+1,"")</f>
        <v/>
      </c>
      <c r="G1886" s="5">
        <f>IF($F1886="","",$F1886*$D1886)</f>
        <v/>
      </c>
      <c r="H1886" s="42">
        <f>IF($G1886="","",$O1886)</f>
        <v/>
      </c>
      <c r="I1886" s="5">
        <f>IF($G1886="","",$G1886*IF($H1886="",$O1886,$H1886)/100)</f>
        <v/>
      </c>
      <c r="J1886" s="5">
        <f>IF(OR($L1886="",NOT(COUNTIFS($L$2:$L1886,$L1886)=1)),"",SUMIFS($G:$G,$L:$L,$L1886))</f>
        <v/>
      </c>
      <c r="K1886" s="5">
        <f>IF(OR($L1886="",NOT(COUNTIFS($L$2:$L1886,$L1886)=1)),"",SUMIFS($I:$I,$L:$L,$L1886))</f>
        <v/>
      </c>
      <c r="L1886" s="6">
        <f>IF($B1886="","",YEAR($B1886))</f>
        <v/>
      </c>
      <c r="M1886" s="6">
        <f>INT((ROW()-2)/39)+1</f>
        <v/>
      </c>
      <c r="N1886" s="6">
        <f>MOD(ROW()-2,39)+2</f>
        <v/>
      </c>
      <c r="O1886" s="42">
        <f>IF(AND($B1886&lt;&gt;"",$C1886&lt;&gt;"",$B1886&lt;=$C1886),INDEX(Szabalyok!$C:$C,$N1886),"")</f>
        <v/>
      </c>
      <c r="P1886">
        <f>IF(D1886="",P1885,P1885+1)</f>
        <v/>
      </c>
    </row>
    <row r="1887">
      <c r="A1887">
        <f>IF(P1887=P1886,0,P1887)</f>
        <v/>
      </c>
      <c r="B1887" s="41">
        <f>IF($M1887&gt;300,"",IF(OR(INDEX(Bemenet!$E$2:$E$301,$M1887)="",INDEX(Bemenet!$F$2:$F$301,$M1887)=""),"",MAX(INDEX(Bemenet!$E$2:$E$301,$M1887),INDEX(Szabalyok!$A:$A,$N1887))))</f>
        <v/>
      </c>
      <c r="C1887" s="41">
        <f>IF($B1887="","",MIN(INDEX(Bemenet!$F$2:$F$301,$M1887),INDEX(Szabalyok!$B:$B,$N1887)))</f>
        <v/>
      </c>
      <c r="D1887" s="5">
        <f>IF(AND($B1887&lt;&gt;"",$C1887&lt;&gt;"",$B1887&lt;=$C1887),INDEX(Bemenet!$G$2:$G$301,$M1887),"")</f>
        <v/>
      </c>
      <c r="E1887" s="6">
        <f>IF(AND($B1887&lt;&gt;"",$C1887&lt;&gt;"",$B1887&lt;=$C1887),INDEX(Bemenet!$D$2:$D$301,$M1887),"")</f>
        <v/>
      </c>
      <c r="F1887" s="5">
        <f>IF(AND($B1887&lt;&gt;"",$C1887&lt;&gt;"",$B1887&lt;=$C1887),$C1887-$B1887+1,"")</f>
        <v/>
      </c>
      <c r="G1887" s="5">
        <f>IF($F1887="","",$F1887*$D1887)</f>
        <v/>
      </c>
      <c r="H1887" s="42">
        <f>IF($G1887="","",$O1887)</f>
        <v/>
      </c>
      <c r="I1887" s="5">
        <f>IF($G1887="","",$G1887*IF($H1887="",$O1887,$H1887)/100)</f>
        <v/>
      </c>
      <c r="J1887" s="5">
        <f>IF(OR($L1887="",NOT(COUNTIFS($L$2:$L1887,$L1887)=1)),"",SUMIFS($G:$G,$L:$L,$L1887))</f>
        <v/>
      </c>
      <c r="K1887" s="5">
        <f>IF(OR($L1887="",NOT(COUNTIFS($L$2:$L1887,$L1887)=1)),"",SUMIFS($I:$I,$L:$L,$L1887))</f>
        <v/>
      </c>
      <c r="L1887" s="6">
        <f>IF($B1887="","",YEAR($B1887))</f>
        <v/>
      </c>
      <c r="M1887" s="6">
        <f>INT((ROW()-2)/39)+1</f>
        <v/>
      </c>
      <c r="N1887" s="6">
        <f>MOD(ROW()-2,39)+2</f>
        <v/>
      </c>
      <c r="O1887" s="42">
        <f>IF(AND($B1887&lt;&gt;"",$C1887&lt;&gt;"",$B1887&lt;=$C1887),INDEX(Szabalyok!$C:$C,$N1887),"")</f>
        <v/>
      </c>
      <c r="P1887">
        <f>IF(D1887="",P1886,P1886+1)</f>
        <v/>
      </c>
    </row>
    <row r="1888">
      <c r="A1888">
        <f>IF(P1888=P1887,0,P1888)</f>
        <v/>
      </c>
      <c r="B1888" s="41">
        <f>IF($M1888&gt;300,"",IF(OR(INDEX(Bemenet!$E$2:$E$301,$M1888)="",INDEX(Bemenet!$F$2:$F$301,$M1888)=""),"",MAX(INDEX(Bemenet!$E$2:$E$301,$M1888),INDEX(Szabalyok!$A:$A,$N1888))))</f>
        <v/>
      </c>
      <c r="C1888" s="41">
        <f>IF($B1888="","",MIN(INDEX(Bemenet!$F$2:$F$301,$M1888),INDEX(Szabalyok!$B:$B,$N1888)))</f>
        <v/>
      </c>
      <c r="D1888" s="5">
        <f>IF(AND($B1888&lt;&gt;"",$C1888&lt;&gt;"",$B1888&lt;=$C1888),INDEX(Bemenet!$G$2:$G$301,$M1888),"")</f>
        <v/>
      </c>
      <c r="E1888" s="6">
        <f>IF(AND($B1888&lt;&gt;"",$C1888&lt;&gt;"",$B1888&lt;=$C1888),INDEX(Bemenet!$D$2:$D$301,$M1888),"")</f>
        <v/>
      </c>
      <c r="F1888" s="5">
        <f>IF(AND($B1888&lt;&gt;"",$C1888&lt;&gt;"",$B1888&lt;=$C1888),$C1888-$B1888+1,"")</f>
        <v/>
      </c>
      <c r="G1888" s="5">
        <f>IF($F1888="","",$F1888*$D1888)</f>
        <v/>
      </c>
      <c r="H1888" s="42">
        <f>IF($G1888="","",$O1888)</f>
        <v/>
      </c>
      <c r="I1888" s="5">
        <f>IF($G1888="","",$G1888*IF($H1888="",$O1888,$H1888)/100)</f>
        <v/>
      </c>
      <c r="J1888" s="5">
        <f>IF(OR($L1888="",NOT(COUNTIFS($L$2:$L1888,$L1888)=1)),"",SUMIFS($G:$G,$L:$L,$L1888))</f>
        <v/>
      </c>
      <c r="K1888" s="5">
        <f>IF(OR($L1888="",NOT(COUNTIFS($L$2:$L1888,$L1888)=1)),"",SUMIFS($I:$I,$L:$L,$L1888))</f>
        <v/>
      </c>
      <c r="L1888" s="6">
        <f>IF($B1888="","",YEAR($B1888))</f>
        <v/>
      </c>
      <c r="M1888" s="6">
        <f>INT((ROW()-2)/39)+1</f>
        <v/>
      </c>
      <c r="N1888" s="6">
        <f>MOD(ROW()-2,39)+2</f>
        <v/>
      </c>
      <c r="O1888" s="42">
        <f>IF(AND($B1888&lt;&gt;"",$C1888&lt;&gt;"",$B1888&lt;=$C1888),INDEX(Szabalyok!$C:$C,$N1888),"")</f>
        <v/>
      </c>
      <c r="P1888">
        <f>IF(D1888="",P1887,P1887+1)</f>
        <v/>
      </c>
    </row>
    <row r="1889">
      <c r="A1889">
        <f>IF(P1889=P1888,0,P1889)</f>
        <v/>
      </c>
      <c r="B1889" s="41">
        <f>IF($M1889&gt;300,"",IF(OR(INDEX(Bemenet!$E$2:$E$301,$M1889)="",INDEX(Bemenet!$F$2:$F$301,$M1889)=""),"",MAX(INDEX(Bemenet!$E$2:$E$301,$M1889),INDEX(Szabalyok!$A:$A,$N1889))))</f>
        <v/>
      </c>
      <c r="C1889" s="41">
        <f>IF($B1889="","",MIN(INDEX(Bemenet!$F$2:$F$301,$M1889),INDEX(Szabalyok!$B:$B,$N1889)))</f>
        <v/>
      </c>
      <c r="D1889" s="5">
        <f>IF(AND($B1889&lt;&gt;"",$C1889&lt;&gt;"",$B1889&lt;=$C1889),INDEX(Bemenet!$G$2:$G$301,$M1889),"")</f>
        <v/>
      </c>
      <c r="E1889" s="6">
        <f>IF(AND($B1889&lt;&gt;"",$C1889&lt;&gt;"",$B1889&lt;=$C1889),INDEX(Bemenet!$D$2:$D$301,$M1889),"")</f>
        <v/>
      </c>
      <c r="F1889" s="5">
        <f>IF(AND($B1889&lt;&gt;"",$C1889&lt;&gt;"",$B1889&lt;=$C1889),$C1889-$B1889+1,"")</f>
        <v/>
      </c>
      <c r="G1889" s="5">
        <f>IF($F1889="","",$F1889*$D1889)</f>
        <v/>
      </c>
      <c r="H1889" s="42">
        <f>IF($G1889="","",$O1889)</f>
        <v/>
      </c>
      <c r="I1889" s="5">
        <f>IF($G1889="","",$G1889*IF($H1889="",$O1889,$H1889)/100)</f>
        <v/>
      </c>
      <c r="J1889" s="5">
        <f>IF(OR($L1889="",NOT(COUNTIFS($L$2:$L1889,$L1889)=1)),"",SUMIFS($G:$G,$L:$L,$L1889))</f>
        <v/>
      </c>
      <c r="K1889" s="5">
        <f>IF(OR($L1889="",NOT(COUNTIFS($L$2:$L1889,$L1889)=1)),"",SUMIFS($I:$I,$L:$L,$L1889))</f>
        <v/>
      </c>
      <c r="L1889" s="6">
        <f>IF($B1889="","",YEAR($B1889))</f>
        <v/>
      </c>
      <c r="M1889" s="6">
        <f>INT((ROW()-2)/39)+1</f>
        <v/>
      </c>
      <c r="N1889" s="6">
        <f>MOD(ROW()-2,39)+2</f>
        <v/>
      </c>
      <c r="O1889" s="42">
        <f>IF(AND($B1889&lt;&gt;"",$C1889&lt;&gt;"",$B1889&lt;=$C1889),INDEX(Szabalyok!$C:$C,$N1889),"")</f>
        <v/>
      </c>
      <c r="P1889">
        <f>IF(D1889="",P1888,P1888+1)</f>
        <v/>
      </c>
    </row>
    <row r="1890">
      <c r="A1890">
        <f>IF(P1890=P1889,0,P1890)</f>
        <v/>
      </c>
      <c r="B1890" s="41">
        <f>IF($M1890&gt;300,"",IF(OR(INDEX(Bemenet!$E$2:$E$301,$M1890)="",INDEX(Bemenet!$F$2:$F$301,$M1890)=""),"",MAX(INDEX(Bemenet!$E$2:$E$301,$M1890),INDEX(Szabalyok!$A:$A,$N1890))))</f>
        <v/>
      </c>
      <c r="C1890" s="41">
        <f>IF($B1890="","",MIN(INDEX(Bemenet!$F$2:$F$301,$M1890),INDEX(Szabalyok!$B:$B,$N1890)))</f>
        <v/>
      </c>
      <c r="D1890" s="5">
        <f>IF(AND($B1890&lt;&gt;"",$C1890&lt;&gt;"",$B1890&lt;=$C1890),INDEX(Bemenet!$G$2:$G$301,$M1890),"")</f>
        <v/>
      </c>
      <c r="E1890" s="6">
        <f>IF(AND($B1890&lt;&gt;"",$C1890&lt;&gt;"",$B1890&lt;=$C1890),INDEX(Bemenet!$D$2:$D$301,$M1890),"")</f>
        <v/>
      </c>
      <c r="F1890" s="5">
        <f>IF(AND($B1890&lt;&gt;"",$C1890&lt;&gt;"",$B1890&lt;=$C1890),$C1890-$B1890+1,"")</f>
        <v/>
      </c>
      <c r="G1890" s="5">
        <f>IF($F1890="","",$F1890*$D1890)</f>
        <v/>
      </c>
      <c r="H1890" s="42">
        <f>IF($G1890="","",$O1890)</f>
        <v/>
      </c>
      <c r="I1890" s="5">
        <f>IF($G1890="","",$G1890*IF($H1890="",$O1890,$H1890)/100)</f>
        <v/>
      </c>
      <c r="J1890" s="5">
        <f>IF(OR($L1890="",NOT(COUNTIFS($L$2:$L1890,$L1890)=1)),"",SUMIFS($G:$G,$L:$L,$L1890))</f>
        <v/>
      </c>
      <c r="K1890" s="5">
        <f>IF(OR($L1890="",NOT(COUNTIFS($L$2:$L1890,$L1890)=1)),"",SUMIFS($I:$I,$L:$L,$L1890))</f>
        <v/>
      </c>
      <c r="L1890" s="6">
        <f>IF($B1890="","",YEAR($B1890))</f>
        <v/>
      </c>
      <c r="M1890" s="6">
        <f>INT((ROW()-2)/39)+1</f>
        <v/>
      </c>
      <c r="N1890" s="6">
        <f>MOD(ROW()-2,39)+2</f>
        <v/>
      </c>
      <c r="O1890" s="42">
        <f>IF(AND($B1890&lt;&gt;"",$C1890&lt;&gt;"",$B1890&lt;=$C1890),INDEX(Szabalyok!$C:$C,$N1890),"")</f>
        <v/>
      </c>
      <c r="P1890">
        <f>IF(D1890="",P1889,P1889+1)</f>
        <v/>
      </c>
    </row>
    <row r="1891">
      <c r="A1891">
        <f>IF(P1891=P1890,0,P1891)</f>
        <v/>
      </c>
      <c r="B1891" s="41">
        <f>IF($M1891&gt;300,"",IF(OR(INDEX(Bemenet!$E$2:$E$301,$M1891)="",INDEX(Bemenet!$F$2:$F$301,$M1891)=""),"",MAX(INDEX(Bemenet!$E$2:$E$301,$M1891),INDEX(Szabalyok!$A:$A,$N1891))))</f>
        <v/>
      </c>
      <c r="C1891" s="41">
        <f>IF($B1891="","",MIN(INDEX(Bemenet!$F$2:$F$301,$M1891),INDEX(Szabalyok!$B:$B,$N1891)))</f>
        <v/>
      </c>
      <c r="D1891" s="5">
        <f>IF(AND($B1891&lt;&gt;"",$C1891&lt;&gt;"",$B1891&lt;=$C1891),INDEX(Bemenet!$G$2:$G$301,$M1891),"")</f>
        <v/>
      </c>
      <c r="E1891" s="6">
        <f>IF(AND($B1891&lt;&gt;"",$C1891&lt;&gt;"",$B1891&lt;=$C1891),INDEX(Bemenet!$D$2:$D$301,$M1891),"")</f>
        <v/>
      </c>
      <c r="F1891" s="5">
        <f>IF(AND($B1891&lt;&gt;"",$C1891&lt;&gt;"",$B1891&lt;=$C1891),$C1891-$B1891+1,"")</f>
        <v/>
      </c>
      <c r="G1891" s="5">
        <f>IF($F1891="","",$F1891*$D1891)</f>
        <v/>
      </c>
      <c r="H1891" s="42">
        <f>IF($G1891="","",$O1891)</f>
        <v/>
      </c>
      <c r="I1891" s="5">
        <f>IF($G1891="","",$G1891*IF($H1891="",$O1891,$H1891)/100)</f>
        <v/>
      </c>
      <c r="J1891" s="5">
        <f>IF(OR($L1891="",NOT(COUNTIFS($L$2:$L1891,$L1891)=1)),"",SUMIFS($G:$G,$L:$L,$L1891))</f>
        <v/>
      </c>
      <c r="K1891" s="5">
        <f>IF(OR($L1891="",NOT(COUNTIFS($L$2:$L1891,$L1891)=1)),"",SUMIFS($I:$I,$L:$L,$L1891))</f>
        <v/>
      </c>
      <c r="L1891" s="6">
        <f>IF($B1891="","",YEAR($B1891))</f>
        <v/>
      </c>
      <c r="M1891" s="6">
        <f>INT((ROW()-2)/39)+1</f>
        <v/>
      </c>
      <c r="N1891" s="6">
        <f>MOD(ROW()-2,39)+2</f>
        <v/>
      </c>
      <c r="O1891" s="42">
        <f>IF(AND($B1891&lt;&gt;"",$C1891&lt;&gt;"",$B1891&lt;=$C1891),INDEX(Szabalyok!$C:$C,$N1891),"")</f>
        <v/>
      </c>
      <c r="P1891">
        <f>IF(D1891="",P1890,P1890+1)</f>
        <v/>
      </c>
    </row>
    <row r="1892">
      <c r="A1892">
        <f>IF(P1892=P1891,0,P1892)</f>
        <v/>
      </c>
      <c r="B1892" s="41">
        <f>IF($M1892&gt;300,"",IF(OR(INDEX(Bemenet!$E$2:$E$301,$M1892)="",INDEX(Bemenet!$F$2:$F$301,$M1892)=""),"",MAX(INDEX(Bemenet!$E$2:$E$301,$M1892),INDEX(Szabalyok!$A:$A,$N1892))))</f>
        <v/>
      </c>
      <c r="C1892" s="41">
        <f>IF($B1892="","",MIN(INDEX(Bemenet!$F$2:$F$301,$M1892),INDEX(Szabalyok!$B:$B,$N1892)))</f>
        <v/>
      </c>
      <c r="D1892" s="5">
        <f>IF(AND($B1892&lt;&gt;"",$C1892&lt;&gt;"",$B1892&lt;=$C1892),INDEX(Bemenet!$G$2:$G$301,$M1892),"")</f>
        <v/>
      </c>
      <c r="E1892" s="6">
        <f>IF(AND($B1892&lt;&gt;"",$C1892&lt;&gt;"",$B1892&lt;=$C1892),INDEX(Bemenet!$D$2:$D$301,$M1892),"")</f>
        <v/>
      </c>
      <c r="F1892" s="5">
        <f>IF(AND($B1892&lt;&gt;"",$C1892&lt;&gt;"",$B1892&lt;=$C1892),$C1892-$B1892+1,"")</f>
        <v/>
      </c>
      <c r="G1892" s="5">
        <f>IF($F1892="","",$F1892*$D1892)</f>
        <v/>
      </c>
      <c r="H1892" s="42">
        <f>IF($G1892="","",$O1892)</f>
        <v/>
      </c>
      <c r="I1892" s="5">
        <f>IF($G1892="","",$G1892*IF($H1892="",$O1892,$H1892)/100)</f>
        <v/>
      </c>
      <c r="J1892" s="5">
        <f>IF(OR($L1892="",NOT(COUNTIFS($L$2:$L1892,$L1892)=1)),"",SUMIFS($G:$G,$L:$L,$L1892))</f>
        <v/>
      </c>
      <c r="K1892" s="5">
        <f>IF(OR($L1892="",NOT(COUNTIFS($L$2:$L1892,$L1892)=1)),"",SUMIFS($I:$I,$L:$L,$L1892))</f>
        <v/>
      </c>
      <c r="L1892" s="6">
        <f>IF($B1892="","",YEAR($B1892))</f>
        <v/>
      </c>
      <c r="M1892" s="6">
        <f>INT((ROW()-2)/39)+1</f>
        <v/>
      </c>
      <c r="N1892" s="6">
        <f>MOD(ROW()-2,39)+2</f>
        <v/>
      </c>
      <c r="O1892" s="42">
        <f>IF(AND($B1892&lt;&gt;"",$C1892&lt;&gt;"",$B1892&lt;=$C1892),INDEX(Szabalyok!$C:$C,$N1892),"")</f>
        <v/>
      </c>
      <c r="P1892">
        <f>IF(D1892="",P1891,P1891+1)</f>
        <v/>
      </c>
    </row>
    <row r="1893">
      <c r="A1893">
        <f>IF(P1893=P1892,0,P1893)</f>
        <v/>
      </c>
      <c r="B1893" s="41">
        <f>IF($M1893&gt;300,"",IF(OR(INDEX(Bemenet!$E$2:$E$301,$M1893)="",INDEX(Bemenet!$F$2:$F$301,$M1893)=""),"",MAX(INDEX(Bemenet!$E$2:$E$301,$M1893),INDEX(Szabalyok!$A:$A,$N1893))))</f>
        <v/>
      </c>
      <c r="C1893" s="41">
        <f>IF($B1893="","",MIN(INDEX(Bemenet!$F$2:$F$301,$M1893),INDEX(Szabalyok!$B:$B,$N1893)))</f>
        <v/>
      </c>
      <c r="D1893" s="5">
        <f>IF(AND($B1893&lt;&gt;"",$C1893&lt;&gt;"",$B1893&lt;=$C1893),INDEX(Bemenet!$G$2:$G$301,$M1893),"")</f>
        <v/>
      </c>
      <c r="E1893" s="6">
        <f>IF(AND($B1893&lt;&gt;"",$C1893&lt;&gt;"",$B1893&lt;=$C1893),INDEX(Bemenet!$D$2:$D$301,$M1893),"")</f>
        <v/>
      </c>
      <c r="F1893" s="5">
        <f>IF(AND($B1893&lt;&gt;"",$C1893&lt;&gt;"",$B1893&lt;=$C1893),$C1893-$B1893+1,"")</f>
        <v/>
      </c>
      <c r="G1893" s="5">
        <f>IF($F1893="","",$F1893*$D1893)</f>
        <v/>
      </c>
      <c r="H1893" s="42">
        <f>IF($G1893="","",$O1893)</f>
        <v/>
      </c>
      <c r="I1893" s="5">
        <f>IF($G1893="","",$G1893*IF($H1893="",$O1893,$H1893)/100)</f>
        <v/>
      </c>
      <c r="J1893" s="5">
        <f>IF(OR($L1893="",NOT(COUNTIFS($L$2:$L1893,$L1893)=1)),"",SUMIFS($G:$G,$L:$L,$L1893))</f>
        <v/>
      </c>
      <c r="K1893" s="5">
        <f>IF(OR($L1893="",NOT(COUNTIFS($L$2:$L1893,$L1893)=1)),"",SUMIFS($I:$I,$L:$L,$L1893))</f>
        <v/>
      </c>
      <c r="L1893" s="6">
        <f>IF($B1893="","",YEAR($B1893))</f>
        <v/>
      </c>
      <c r="M1893" s="6">
        <f>INT((ROW()-2)/39)+1</f>
        <v/>
      </c>
      <c r="N1893" s="6">
        <f>MOD(ROW()-2,39)+2</f>
        <v/>
      </c>
      <c r="O1893" s="42">
        <f>IF(AND($B1893&lt;&gt;"",$C1893&lt;&gt;"",$B1893&lt;=$C1893),INDEX(Szabalyok!$C:$C,$N1893),"")</f>
        <v/>
      </c>
      <c r="P1893">
        <f>IF(D1893="",P1892,P1892+1)</f>
        <v/>
      </c>
    </row>
    <row r="1894">
      <c r="A1894">
        <f>IF(P1894=P1893,0,P1894)</f>
        <v/>
      </c>
      <c r="B1894" s="41">
        <f>IF($M1894&gt;300,"",IF(OR(INDEX(Bemenet!$E$2:$E$301,$M1894)="",INDEX(Bemenet!$F$2:$F$301,$M1894)=""),"",MAX(INDEX(Bemenet!$E$2:$E$301,$M1894),INDEX(Szabalyok!$A:$A,$N1894))))</f>
        <v/>
      </c>
      <c r="C1894" s="41">
        <f>IF($B1894="","",MIN(INDEX(Bemenet!$F$2:$F$301,$M1894),INDEX(Szabalyok!$B:$B,$N1894)))</f>
        <v/>
      </c>
      <c r="D1894" s="5">
        <f>IF(AND($B1894&lt;&gt;"",$C1894&lt;&gt;"",$B1894&lt;=$C1894),INDEX(Bemenet!$G$2:$G$301,$M1894),"")</f>
        <v/>
      </c>
      <c r="E1894" s="6">
        <f>IF(AND($B1894&lt;&gt;"",$C1894&lt;&gt;"",$B1894&lt;=$C1894),INDEX(Bemenet!$D$2:$D$301,$M1894),"")</f>
        <v/>
      </c>
      <c r="F1894" s="5">
        <f>IF(AND($B1894&lt;&gt;"",$C1894&lt;&gt;"",$B1894&lt;=$C1894),$C1894-$B1894+1,"")</f>
        <v/>
      </c>
      <c r="G1894" s="5">
        <f>IF($F1894="","",$F1894*$D1894)</f>
        <v/>
      </c>
      <c r="H1894" s="42">
        <f>IF($G1894="","",$O1894)</f>
        <v/>
      </c>
      <c r="I1894" s="5">
        <f>IF($G1894="","",$G1894*IF($H1894="",$O1894,$H1894)/100)</f>
        <v/>
      </c>
      <c r="J1894" s="5">
        <f>IF(OR($L1894="",NOT(COUNTIFS($L$2:$L1894,$L1894)=1)),"",SUMIFS($G:$G,$L:$L,$L1894))</f>
        <v/>
      </c>
      <c r="K1894" s="5">
        <f>IF(OR($L1894="",NOT(COUNTIFS($L$2:$L1894,$L1894)=1)),"",SUMIFS($I:$I,$L:$L,$L1894))</f>
        <v/>
      </c>
      <c r="L1894" s="6">
        <f>IF($B1894="","",YEAR($B1894))</f>
        <v/>
      </c>
      <c r="M1894" s="6">
        <f>INT((ROW()-2)/39)+1</f>
        <v/>
      </c>
      <c r="N1894" s="6">
        <f>MOD(ROW()-2,39)+2</f>
        <v/>
      </c>
      <c r="O1894" s="42">
        <f>IF(AND($B1894&lt;&gt;"",$C1894&lt;&gt;"",$B1894&lt;=$C1894),INDEX(Szabalyok!$C:$C,$N1894),"")</f>
        <v/>
      </c>
      <c r="P1894">
        <f>IF(D1894="",P1893,P1893+1)</f>
        <v/>
      </c>
    </row>
    <row r="1895">
      <c r="A1895">
        <f>IF(P1895=P1894,0,P1895)</f>
        <v/>
      </c>
      <c r="B1895" s="41">
        <f>IF($M1895&gt;300,"",IF(OR(INDEX(Bemenet!$E$2:$E$301,$M1895)="",INDEX(Bemenet!$F$2:$F$301,$M1895)=""),"",MAX(INDEX(Bemenet!$E$2:$E$301,$M1895),INDEX(Szabalyok!$A:$A,$N1895))))</f>
        <v/>
      </c>
      <c r="C1895" s="41">
        <f>IF($B1895="","",MIN(INDEX(Bemenet!$F$2:$F$301,$M1895),INDEX(Szabalyok!$B:$B,$N1895)))</f>
        <v/>
      </c>
      <c r="D1895" s="5">
        <f>IF(AND($B1895&lt;&gt;"",$C1895&lt;&gt;"",$B1895&lt;=$C1895),INDEX(Bemenet!$G$2:$G$301,$M1895),"")</f>
        <v/>
      </c>
      <c r="E1895" s="6">
        <f>IF(AND($B1895&lt;&gt;"",$C1895&lt;&gt;"",$B1895&lt;=$C1895),INDEX(Bemenet!$D$2:$D$301,$M1895),"")</f>
        <v/>
      </c>
      <c r="F1895" s="5">
        <f>IF(AND($B1895&lt;&gt;"",$C1895&lt;&gt;"",$B1895&lt;=$C1895),$C1895-$B1895+1,"")</f>
        <v/>
      </c>
      <c r="G1895" s="5">
        <f>IF($F1895="","",$F1895*$D1895)</f>
        <v/>
      </c>
      <c r="H1895" s="42">
        <f>IF($G1895="","",$O1895)</f>
        <v/>
      </c>
      <c r="I1895" s="5">
        <f>IF($G1895="","",$G1895*IF($H1895="",$O1895,$H1895)/100)</f>
        <v/>
      </c>
      <c r="J1895" s="5">
        <f>IF(OR($L1895="",NOT(COUNTIFS($L$2:$L1895,$L1895)=1)),"",SUMIFS($G:$G,$L:$L,$L1895))</f>
        <v/>
      </c>
      <c r="K1895" s="5">
        <f>IF(OR($L1895="",NOT(COUNTIFS($L$2:$L1895,$L1895)=1)),"",SUMIFS($I:$I,$L:$L,$L1895))</f>
        <v/>
      </c>
      <c r="L1895" s="6">
        <f>IF($B1895="","",YEAR($B1895))</f>
        <v/>
      </c>
      <c r="M1895" s="6">
        <f>INT((ROW()-2)/39)+1</f>
        <v/>
      </c>
      <c r="N1895" s="6">
        <f>MOD(ROW()-2,39)+2</f>
        <v/>
      </c>
      <c r="O1895" s="42">
        <f>IF(AND($B1895&lt;&gt;"",$C1895&lt;&gt;"",$B1895&lt;=$C1895),INDEX(Szabalyok!$C:$C,$N1895),"")</f>
        <v/>
      </c>
      <c r="P1895">
        <f>IF(D1895="",P1894,P1894+1)</f>
        <v/>
      </c>
    </row>
    <row r="1896">
      <c r="A1896">
        <f>IF(P1896=P1895,0,P1896)</f>
        <v/>
      </c>
      <c r="B1896" s="41">
        <f>IF($M1896&gt;300,"",IF(OR(INDEX(Bemenet!$E$2:$E$301,$M1896)="",INDEX(Bemenet!$F$2:$F$301,$M1896)=""),"",MAX(INDEX(Bemenet!$E$2:$E$301,$M1896),INDEX(Szabalyok!$A:$A,$N1896))))</f>
        <v/>
      </c>
      <c r="C1896" s="41">
        <f>IF($B1896="","",MIN(INDEX(Bemenet!$F$2:$F$301,$M1896),INDEX(Szabalyok!$B:$B,$N1896)))</f>
        <v/>
      </c>
      <c r="D1896" s="5">
        <f>IF(AND($B1896&lt;&gt;"",$C1896&lt;&gt;"",$B1896&lt;=$C1896),INDEX(Bemenet!$G$2:$G$301,$M1896),"")</f>
        <v/>
      </c>
      <c r="E1896" s="6">
        <f>IF(AND($B1896&lt;&gt;"",$C1896&lt;&gt;"",$B1896&lt;=$C1896),INDEX(Bemenet!$D$2:$D$301,$M1896),"")</f>
        <v/>
      </c>
      <c r="F1896" s="5">
        <f>IF(AND($B1896&lt;&gt;"",$C1896&lt;&gt;"",$B1896&lt;=$C1896),$C1896-$B1896+1,"")</f>
        <v/>
      </c>
      <c r="G1896" s="5">
        <f>IF($F1896="","",$F1896*$D1896)</f>
        <v/>
      </c>
      <c r="H1896" s="42">
        <f>IF($G1896="","",$O1896)</f>
        <v/>
      </c>
      <c r="I1896" s="5">
        <f>IF($G1896="","",$G1896*IF($H1896="",$O1896,$H1896)/100)</f>
        <v/>
      </c>
      <c r="J1896" s="5">
        <f>IF(OR($L1896="",NOT(COUNTIFS($L$2:$L1896,$L1896)=1)),"",SUMIFS($G:$G,$L:$L,$L1896))</f>
        <v/>
      </c>
      <c r="K1896" s="5">
        <f>IF(OR($L1896="",NOT(COUNTIFS($L$2:$L1896,$L1896)=1)),"",SUMIFS($I:$I,$L:$L,$L1896))</f>
        <v/>
      </c>
      <c r="L1896" s="6">
        <f>IF($B1896="","",YEAR($B1896))</f>
        <v/>
      </c>
      <c r="M1896" s="6">
        <f>INT((ROW()-2)/39)+1</f>
        <v/>
      </c>
      <c r="N1896" s="6">
        <f>MOD(ROW()-2,39)+2</f>
        <v/>
      </c>
      <c r="O1896" s="42">
        <f>IF(AND($B1896&lt;&gt;"",$C1896&lt;&gt;"",$B1896&lt;=$C1896),INDEX(Szabalyok!$C:$C,$N1896),"")</f>
        <v/>
      </c>
      <c r="P1896">
        <f>IF(D1896="",P1895,P1895+1)</f>
        <v/>
      </c>
    </row>
    <row r="1897">
      <c r="A1897">
        <f>IF(P1897=P1896,0,P1897)</f>
        <v/>
      </c>
      <c r="B1897" s="41">
        <f>IF($M1897&gt;300,"",IF(OR(INDEX(Bemenet!$E$2:$E$301,$M1897)="",INDEX(Bemenet!$F$2:$F$301,$M1897)=""),"",MAX(INDEX(Bemenet!$E$2:$E$301,$M1897),INDEX(Szabalyok!$A:$A,$N1897))))</f>
        <v/>
      </c>
      <c r="C1897" s="41">
        <f>IF($B1897="","",MIN(INDEX(Bemenet!$F$2:$F$301,$M1897),INDEX(Szabalyok!$B:$B,$N1897)))</f>
        <v/>
      </c>
      <c r="D1897" s="5">
        <f>IF(AND($B1897&lt;&gt;"",$C1897&lt;&gt;"",$B1897&lt;=$C1897),INDEX(Bemenet!$G$2:$G$301,$M1897),"")</f>
        <v/>
      </c>
      <c r="E1897" s="6">
        <f>IF(AND($B1897&lt;&gt;"",$C1897&lt;&gt;"",$B1897&lt;=$C1897),INDEX(Bemenet!$D$2:$D$301,$M1897),"")</f>
        <v/>
      </c>
      <c r="F1897" s="5">
        <f>IF(AND($B1897&lt;&gt;"",$C1897&lt;&gt;"",$B1897&lt;=$C1897),$C1897-$B1897+1,"")</f>
        <v/>
      </c>
      <c r="G1897" s="5">
        <f>IF($F1897="","",$F1897*$D1897)</f>
        <v/>
      </c>
      <c r="H1897" s="42">
        <f>IF($G1897="","",$O1897)</f>
        <v/>
      </c>
      <c r="I1897" s="5">
        <f>IF($G1897="","",$G1897*IF($H1897="",$O1897,$H1897)/100)</f>
        <v/>
      </c>
      <c r="J1897" s="5">
        <f>IF(OR($L1897="",NOT(COUNTIFS($L$2:$L1897,$L1897)=1)),"",SUMIFS($G:$G,$L:$L,$L1897))</f>
        <v/>
      </c>
      <c r="K1897" s="5">
        <f>IF(OR($L1897="",NOT(COUNTIFS($L$2:$L1897,$L1897)=1)),"",SUMIFS($I:$I,$L:$L,$L1897))</f>
        <v/>
      </c>
      <c r="L1897" s="6">
        <f>IF($B1897="","",YEAR($B1897))</f>
        <v/>
      </c>
      <c r="M1897" s="6">
        <f>INT((ROW()-2)/39)+1</f>
        <v/>
      </c>
      <c r="N1897" s="6">
        <f>MOD(ROW()-2,39)+2</f>
        <v/>
      </c>
      <c r="O1897" s="42">
        <f>IF(AND($B1897&lt;&gt;"",$C1897&lt;&gt;"",$B1897&lt;=$C1897),INDEX(Szabalyok!$C:$C,$N1897),"")</f>
        <v/>
      </c>
      <c r="P1897">
        <f>IF(D1897="",P1896,P1896+1)</f>
        <v/>
      </c>
    </row>
    <row r="1898">
      <c r="A1898">
        <f>IF(P1898=P1897,0,P1898)</f>
        <v/>
      </c>
      <c r="B1898" s="41">
        <f>IF($M1898&gt;300,"",IF(OR(INDEX(Bemenet!$E$2:$E$301,$M1898)="",INDEX(Bemenet!$F$2:$F$301,$M1898)=""),"",MAX(INDEX(Bemenet!$E$2:$E$301,$M1898),INDEX(Szabalyok!$A:$A,$N1898))))</f>
        <v/>
      </c>
      <c r="C1898" s="41">
        <f>IF($B1898="","",MIN(INDEX(Bemenet!$F$2:$F$301,$M1898),INDEX(Szabalyok!$B:$B,$N1898)))</f>
        <v/>
      </c>
      <c r="D1898" s="5">
        <f>IF(AND($B1898&lt;&gt;"",$C1898&lt;&gt;"",$B1898&lt;=$C1898),INDEX(Bemenet!$G$2:$G$301,$M1898),"")</f>
        <v/>
      </c>
      <c r="E1898" s="6">
        <f>IF(AND($B1898&lt;&gt;"",$C1898&lt;&gt;"",$B1898&lt;=$C1898),INDEX(Bemenet!$D$2:$D$301,$M1898),"")</f>
        <v/>
      </c>
      <c r="F1898" s="5">
        <f>IF(AND($B1898&lt;&gt;"",$C1898&lt;&gt;"",$B1898&lt;=$C1898),$C1898-$B1898+1,"")</f>
        <v/>
      </c>
      <c r="G1898" s="5">
        <f>IF($F1898="","",$F1898*$D1898)</f>
        <v/>
      </c>
      <c r="H1898" s="42">
        <f>IF($G1898="","",$O1898)</f>
        <v/>
      </c>
      <c r="I1898" s="5">
        <f>IF($G1898="","",$G1898*IF($H1898="",$O1898,$H1898)/100)</f>
        <v/>
      </c>
      <c r="J1898" s="5">
        <f>IF(OR($L1898="",NOT(COUNTIFS($L$2:$L1898,$L1898)=1)),"",SUMIFS($G:$G,$L:$L,$L1898))</f>
        <v/>
      </c>
      <c r="K1898" s="5">
        <f>IF(OR($L1898="",NOT(COUNTIFS($L$2:$L1898,$L1898)=1)),"",SUMIFS($I:$I,$L:$L,$L1898))</f>
        <v/>
      </c>
      <c r="L1898" s="6">
        <f>IF($B1898="","",YEAR($B1898))</f>
        <v/>
      </c>
      <c r="M1898" s="6">
        <f>INT((ROW()-2)/39)+1</f>
        <v/>
      </c>
      <c r="N1898" s="6">
        <f>MOD(ROW()-2,39)+2</f>
        <v/>
      </c>
      <c r="O1898" s="42">
        <f>IF(AND($B1898&lt;&gt;"",$C1898&lt;&gt;"",$B1898&lt;=$C1898),INDEX(Szabalyok!$C:$C,$N1898),"")</f>
        <v/>
      </c>
      <c r="P1898">
        <f>IF(D1898="",P1897,P1897+1)</f>
        <v/>
      </c>
    </row>
    <row r="1899">
      <c r="A1899">
        <f>IF(P1899=P1898,0,P1899)</f>
        <v/>
      </c>
      <c r="B1899" s="41">
        <f>IF($M1899&gt;300,"",IF(OR(INDEX(Bemenet!$E$2:$E$301,$M1899)="",INDEX(Bemenet!$F$2:$F$301,$M1899)=""),"",MAX(INDEX(Bemenet!$E$2:$E$301,$M1899),INDEX(Szabalyok!$A:$A,$N1899))))</f>
        <v/>
      </c>
      <c r="C1899" s="41">
        <f>IF($B1899="","",MIN(INDEX(Bemenet!$F$2:$F$301,$M1899),INDEX(Szabalyok!$B:$B,$N1899)))</f>
        <v/>
      </c>
      <c r="D1899" s="5">
        <f>IF(AND($B1899&lt;&gt;"",$C1899&lt;&gt;"",$B1899&lt;=$C1899),INDEX(Bemenet!$G$2:$G$301,$M1899),"")</f>
        <v/>
      </c>
      <c r="E1899" s="6">
        <f>IF(AND($B1899&lt;&gt;"",$C1899&lt;&gt;"",$B1899&lt;=$C1899),INDEX(Bemenet!$D$2:$D$301,$M1899),"")</f>
        <v/>
      </c>
      <c r="F1899" s="5">
        <f>IF(AND($B1899&lt;&gt;"",$C1899&lt;&gt;"",$B1899&lt;=$C1899),$C1899-$B1899+1,"")</f>
        <v/>
      </c>
      <c r="G1899" s="5">
        <f>IF($F1899="","",$F1899*$D1899)</f>
        <v/>
      </c>
      <c r="H1899" s="42">
        <f>IF($G1899="","",$O1899)</f>
        <v/>
      </c>
      <c r="I1899" s="5">
        <f>IF($G1899="","",$G1899*IF($H1899="",$O1899,$H1899)/100)</f>
        <v/>
      </c>
      <c r="J1899" s="5">
        <f>IF(OR($L1899="",NOT(COUNTIFS($L$2:$L1899,$L1899)=1)),"",SUMIFS($G:$G,$L:$L,$L1899))</f>
        <v/>
      </c>
      <c r="K1899" s="5">
        <f>IF(OR($L1899="",NOT(COUNTIFS($L$2:$L1899,$L1899)=1)),"",SUMIFS($I:$I,$L:$L,$L1899))</f>
        <v/>
      </c>
      <c r="L1899" s="6">
        <f>IF($B1899="","",YEAR($B1899))</f>
        <v/>
      </c>
      <c r="M1899" s="6">
        <f>INT((ROW()-2)/39)+1</f>
        <v/>
      </c>
      <c r="N1899" s="6">
        <f>MOD(ROW()-2,39)+2</f>
        <v/>
      </c>
      <c r="O1899" s="42">
        <f>IF(AND($B1899&lt;&gt;"",$C1899&lt;&gt;"",$B1899&lt;=$C1899),INDEX(Szabalyok!$C:$C,$N1899),"")</f>
        <v/>
      </c>
      <c r="P1899">
        <f>IF(D1899="",P1898,P1898+1)</f>
        <v/>
      </c>
    </row>
    <row r="1900">
      <c r="A1900">
        <f>IF(P1900=P1899,0,P1900)</f>
        <v/>
      </c>
      <c r="B1900" s="41">
        <f>IF($M1900&gt;300,"",IF(OR(INDEX(Bemenet!$E$2:$E$301,$M1900)="",INDEX(Bemenet!$F$2:$F$301,$M1900)=""),"",MAX(INDEX(Bemenet!$E$2:$E$301,$M1900),INDEX(Szabalyok!$A:$A,$N1900))))</f>
        <v/>
      </c>
      <c r="C1900" s="41">
        <f>IF($B1900="","",MIN(INDEX(Bemenet!$F$2:$F$301,$M1900),INDEX(Szabalyok!$B:$B,$N1900)))</f>
        <v/>
      </c>
      <c r="D1900" s="5">
        <f>IF(AND($B1900&lt;&gt;"",$C1900&lt;&gt;"",$B1900&lt;=$C1900),INDEX(Bemenet!$G$2:$G$301,$M1900),"")</f>
        <v/>
      </c>
      <c r="E1900" s="6">
        <f>IF(AND($B1900&lt;&gt;"",$C1900&lt;&gt;"",$B1900&lt;=$C1900),INDEX(Bemenet!$D$2:$D$301,$M1900),"")</f>
        <v/>
      </c>
      <c r="F1900" s="5">
        <f>IF(AND($B1900&lt;&gt;"",$C1900&lt;&gt;"",$B1900&lt;=$C1900),$C1900-$B1900+1,"")</f>
        <v/>
      </c>
      <c r="G1900" s="5">
        <f>IF($F1900="","",$F1900*$D1900)</f>
        <v/>
      </c>
      <c r="H1900" s="42">
        <f>IF($G1900="","",$O1900)</f>
        <v/>
      </c>
      <c r="I1900" s="5">
        <f>IF($G1900="","",$G1900*IF($H1900="",$O1900,$H1900)/100)</f>
        <v/>
      </c>
      <c r="J1900" s="5">
        <f>IF(OR($L1900="",NOT(COUNTIFS($L$2:$L1900,$L1900)=1)),"",SUMIFS($G:$G,$L:$L,$L1900))</f>
        <v/>
      </c>
      <c r="K1900" s="5">
        <f>IF(OR($L1900="",NOT(COUNTIFS($L$2:$L1900,$L1900)=1)),"",SUMIFS($I:$I,$L:$L,$L1900))</f>
        <v/>
      </c>
      <c r="L1900" s="6">
        <f>IF($B1900="","",YEAR($B1900))</f>
        <v/>
      </c>
      <c r="M1900" s="6">
        <f>INT((ROW()-2)/39)+1</f>
        <v/>
      </c>
      <c r="N1900" s="6">
        <f>MOD(ROW()-2,39)+2</f>
        <v/>
      </c>
      <c r="O1900" s="42">
        <f>IF(AND($B1900&lt;&gt;"",$C1900&lt;&gt;"",$B1900&lt;=$C1900),INDEX(Szabalyok!$C:$C,$N1900),"")</f>
        <v/>
      </c>
      <c r="P1900">
        <f>IF(D1900="",P1899,P1899+1)</f>
        <v/>
      </c>
    </row>
    <row r="1901">
      <c r="A1901">
        <f>IF(P1901=P1900,0,P1901)</f>
        <v/>
      </c>
      <c r="B1901" s="41">
        <f>IF($M1901&gt;300,"",IF(OR(INDEX(Bemenet!$E$2:$E$301,$M1901)="",INDEX(Bemenet!$F$2:$F$301,$M1901)=""),"",MAX(INDEX(Bemenet!$E$2:$E$301,$M1901),INDEX(Szabalyok!$A:$A,$N1901))))</f>
        <v/>
      </c>
      <c r="C1901" s="41">
        <f>IF($B1901="","",MIN(INDEX(Bemenet!$F$2:$F$301,$M1901),INDEX(Szabalyok!$B:$B,$N1901)))</f>
        <v/>
      </c>
      <c r="D1901" s="5">
        <f>IF(AND($B1901&lt;&gt;"",$C1901&lt;&gt;"",$B1901&lt;=$C1901),INDEX(Bemenet!$G$2:$G$301,$M1901),"")</f>
        <v/>
      </c>
      <c r="E1901" s="6">
        <f>IF(AND($B1901&lt;&gt;"",$C1901&lt;&gt;"",$B1901&lt;=$C1901),INDEX(Bemenet!$D$2:$D$301,$M1901),"")</f>
        <v/>
      </c>
      <c r="F1901" s="5">
        <f>IF(AND($B1901&lt;&gt;"",$C1901&lt;&gt;"",$B1901&lt;=$C1901),$C1901-$B1901+1,"")</f>
        <v/>
      </c>
      <c r="G1901" s="5">
        <f>IF($F1901="","",$F1901*$D1901)</f>
        <v/>
      </c>
      <c r="H1901" s="42">
        <f>IF($G1901="","",$O1901)</f>
        <v/>
      </c>
      <c r="I1901" s="5">
        <f>IF($G1901="","",$G1901*IF($H1901="",$O1901,$H1901)/100)</f>
        <v/>
      </c>
      <c r="J1901" s="5">
        <f>IF(OR($L1901="",NOT(COUNTIFS($L$2:$L1901,$L1901)=1)),"",SUMIFS($G:$G,$L:$L,$L1901))</f>
        <v/>
      </c>
      <c r="K1901" s="5">
        <f>IF(OR($L1901="",NOT(COUNTIFS($L$2:$L1901,$L1901)=1)),"",SUMIFS($I:$I,$L:$L,$L1901))</f>
        <v/>
      </c>
      <c r="L1901" s="6">
        <f>IF($B1901="","",YEAR($B1901))</f>
        <v/>
      </c>
      <c r="M1901" s="6">
        <f>INT((ROW()-2)/39)+1</f>
        <v/>
      </c>
      <c r="N1901" s="6">
        <f>MOD(ROW()-2,39)+2</f>
        <v/>
      </c>
      <c r="O1901" s="42">
        <f>IF(AND($B1901&lt;&gt;"",$C1901&lt;&gt;"",$B1901&lt;=$C1901),INDEX(Szabalyok!$C:$C,$N1901),"")</f>
        <v/>
      </c>
      <c r="P1901">
        <f>IF(D1901="",P1900,P1900+1)</f>
        <v/>
      </c>
    </row>
    <row r="1902">
      <c r="A1902">
        <f>IF(P1902=P1901,0,P1902)</f>
        <v/>
      </c>
      <c r="B1902" s="41">
        <f>IF($M1902&gt;300,"",IF(OR(INDEX(Bemenet!$E$2:$E$301,$M1902)="",INDEX(Bemenet!$F$2:$F$301,$M1902)=""),"",MAX(INDEX(Bemenet!$E$2:$E$301,$M1902),INDEX(Szabalyok!$A:$A,$N1902))))</f>
        <v/>
      </c>
      <c r="C1902" s="41">
        <f>IF($B1902="","",MIN(INDEX(Bemenet!$F$2:$F$301,$M1902),INDEX(Szabalyok!$B:$B,$N1902)))</f>
        <v/>
      </c>
      <c r="D1902" s="5">
        <f>IF(AND($B1902&lt;&gt;"",$C1902&lt;&gt;"",$B1902&lt;=$C1902),INDEX(Bemenet!$G$2:$G$301,$M1902),"")</f>
        <v/>
      </c>
      <c r="E1902" s="6">
        <f>IF(AND($B1902&lt;&gt;"",$C1902&lt;&gt;"",$B1902&lt;=$C1902),INDEX(Bemenet!$D$2:$D$301,$M1902),"")</f>
        <v/>
      </c>
      <c r="F1902" s="5">
        <f>IF(AND($B1902&lt;&gt;"",$C1902&lt;&gt;"",$B1902&lt;=$C1902),$C1902-$B1902+1,"")</f>
        <v/>
      </c>
      <c r="G1902" s="5">
        <f>IF($F1902="","",$F1902*$D1902)</f>
        <v/>
      </c>
      <c r="H1902" s="42">
        <f>IF($G1902="","",$O1902)</f>
        <v/>
      </c>
      <c r="I1902" s="5">
        <f>IF($G1902="","",$G1902*IF($H1902="",$O1902,$H1902)/100)</f>
        <v/>
      </c>
      <c r="J1902" s="5">
        <f>IF(OR($L1902="",NOT(COUNTIFS($L$2:$L1902,$L1902)=1)),"",SUMIFS($G:$G,$L:$L,$L1902))</f>
        <v/>
      </c>
      <c r="K1902" s="5">
        <f>IF(OR($L1902="",NOT(COUNTIFS($L$2:$L1902,$L1902)=1)),"",SUMIFS($I:$I,$L:$L,$L1902))</f>
        <v/>
      </c>
      <c r="L1902" s="6">
        <f>IF($B1902="","",YEAR($B1902))</f>
        <v/>
      </c>
      <c r="M1902" s="6">
        <f>INT((ROW()-2)/39)+1</f>
        <v/>
      </c>
      <c r="N1902" s="6">
        <f>MOD(ROW()-2,39)+2</f>
        <v/>
      </c>
      <c r="O1902" s="42">
        <f>IF(AND($B1902&lt;&gt;"",$C1902&lt;&gt;"",$B1902&lt;=$C1902),INDEX(Szabalyok!$C:$C,$N1902),"")</f>
        <v/>
      </c>
      <c r="P1902">
        <f>IF(D1902="",P1901,P1901+1)</f>
        <v/>
      </c>
    </row>
    <row r="1903">
      <c r="A1903">
        <f>IF(P1903=P1902,0,P1903)</f>
        <v/>
      </c>
      <c r="B1903" s="41">
        <f>IF($M1903&gt;300,"",IF(OR(INDEX(Bemenet!$E$2:$E$301,$M1903)="",INDEX(Bemenet!$F$2:$F$301,$M1903)=""),"",MAX(INDEX(Bemenet!$E$2:$E$301,$M1903),INDEX(Szabalyok!$A:$A,$N1903))))</f>
        <v/>
      </c>
      <c r="C1903" s="41">
        <f>IF($B1903="","",MIN(INDEX(Bemenet!$F$2:$F$301,$M1903),INDEX(Szabalyok!$B:$B,$N1903)))</f>
        <v/>
      </c>
      <c r="D1903" s="5">
        <f>IF(AND($B1903&lt;&gt;"",$C1903&lt;&gt;"",$B1903&lt;=$C1903),INDEX(Bemenet!$G$2:$G$301,$M1903),"")</f>
        <v/>
      </c>
      <c r="E1903" s="6">
        <f>IF(AND($B1903&lt;&gt;"",$C1903&lt;&gt;"",$B1903&lt;=$C1903),INDEX(Bemenet!$D$2:$D$301,$M1903),"")</f>
        <v/>
      </c>
      <c r="F1903" s="5">
        <f>IF(AND($B1903&lt;&gt;"",$C1903&lt;&gt;"",$B1903&lt;=$C1903),$C1903-$B1903+1,"")</f>
        <v/>
      </c>
      <c r="G1903" s="5">
        <f>IF($F1903="","",$F1903*$D1903)</f>
        <v/>
      </c>
      <c r="H1903" s="42">
        <f>IF($G1903="","",$O1903)</f>
        <v/>
      </c>
      <c r="I1903" s="5">
        <f>IF($G1903="","",$G1903*IF($H1903="",$O1903,$H1903)/100)</f>
        <v/>
      </c>
      <c r="J1903" s="5">
        <f>IF(OR($L1903="",NOT(COUNTIFS($L$2:$L1903,$L1903)=1)),"",SUMIFS($G:$G,$L:$L,$L1903))</f>
        <v/>
      </c>
      <c r="K1903" s="5">
        <f>IF(OR($L1903="",NOT(COUNTIFS($L$2:$L1903,$L1903)=1)),"",SUMIFS($I:$I,$L:$L,$L1903))</f>
        <v/>
      </c>
      <c r="L1903" s="6">
        <f>IF($B1903="","",YEAR($B1903))</f>
        <v/>
      </c>
      <c r="M1903" s="6">
        <f>INT((ROW()-2)/39)+1</f>
        <v/>
      </c>
      <c r="N1903" s="6">
        <f>MOD(ROW()-2,39)+2</f>
        <v/>
      </c>
      <c r="O1903" s="42">
        <f>IF(AND($B1903&lt;&gt;"",$C1903&lt;&gt;"",$B1903&lt;=$C1903),INDEX(Szabalyok!$C:$C,$N1903),"")</f>
        <v/>
      </c>
      <c r="P1903">
        <f>IF(D1903="",P1902,P1902+1)</f>
        <v/>
      </c>
    </row>
    <row r="1904">
      <c r="A1904">
        <f>IF(P1904=P1903,0,P1904)</f>
        <v/>
      </c>
      <c r="B1904" s="41">
        <f>IF($M1904&gt;300,"",IF(OR(INDEX(Bemenet!$E$2:$E$301,$M1904)="",INDEX(Bemenet!$F$2:$F$301,$M1904)=""),"",MAX(INDEX(Bemenet!$E$2:$E$301,$M1904),INDEX(Szabalyok!$A:$A,$N1904))))</f>
        <v/>
      </c>
      <c r="C1904" s="41">
        <f>IF($B1904="","",MIN(INDEX(Bemenet!$F$2:$F$301,$M1904),INDEX(Szabalyok!$B:$B,$N1904)))</f>
        <v/>
      </c>
      <c r="D1904" s="5">
        <f>IF(AND($B1904&lt;&gt;"",$C1904&lt;&gt;"",$B1904&lt;=$C1904),INDEX(Bemenet!$G$2:$G$301,$M1904),"")</f>
        <v/>
      </c>
      <c r="E1904" s="6">
        <f>IF(AND($B1904&lt;&gt;"",$C1904&lt;&gt;"",$B1904&lt;=$C1904),INDEX(Bemenet!$D$2:$D$301,$M1904),"")</f>
        <v/>
      </c>
      <c r="F1904" s="5">
        <f>IF(AND($B1904&lt;&gt;"",$C1904&lt;&gt;"",$B1904&lt;=$C1904),$C1904-$B1904+1,"")</f>
        <v/>
      </c>
      <c r="G1904" s="5">
        <f>IF($F1904="","",$F1904*$D1904)</f>
        <v/>
      </c>
      <c r="H1904" s="42">
        <f>IF($G1904="","",$O1904)</f>
        <v/>
      </c>
      <c r="I1904" s="5">
        <f>IF($G1904="","",$G1904*IF($H1904="",$O1904,$H1904)/100)</f>
        <v/>
      </c>
      <c r="J1904" s="5">
        <f>IF(OR($L1904="",NOT(COUNTIFS($L$2:$L1904,$L1904)=1)),"",SUMIFS($G:$G,$L:$L,$L1904))</f>
        <v/>
      </c>
      <c r="K1904" s="5">
        <f>IF(OR($L1904="",NOT(COUNTIFS($L$2:$L1904,$L1904)=1)),"",SUMIFS($I:$I,$L:$L,$L1904))</f>
        <v/>
      </c>
      <c r="L1904" s="6">
        <f>IF($B1904="","",YEAR($B1904))</f>
        <v/>
      </c>
      <c r="M1904" s="6">
        <f>INT((ROW()-2)/39)+1</f>
        <v/>
      </c>
      <c r="N1904" s="6">
        <f>MOD(ROW()-2,39)+2</f>
        <v/>
      </c>
      <c r="O1904" s="42">
        <f>IF(AND($B1904&lt;&gt;"",$C1904&lt;&gt;"",$B1904&lt;=$C1904),INDEX(Szabalyok!$C:$C,$N1904),"")</f>
        <v/>
      </c>
      <c r="P1904">
        <f>IF(D1904="",P1903,P1903+1)</f>
        <v/>
      </c>
    </row>
    <row r="1905">
      <c r="A1905">
        <f>IF(P1905=P1904,0,P1905)</f>
        <v/>
      </c>
      <c r="B1905" s="41">
        <f>IF($M1905&gt;300,"",IF(OR(INDEX(Bemenet!$E$2:$E$301,$M1905)="",INDEX(Bemenet!$F$2:$F$301,$M1905)=""),"",MAX(INDEX(Bemenet!$E$2:$E$301,$M1905),INDEX(Szabalyok!$A:$A,$N1905))))</f>
        <v/>
      </c>
      <c r="C1905" s="41">
        <f>IF($B1905="","",MIN(INDEX(Bemenet!$F$2:$F$301,$M1905),INDEX(Szabalyok!$B:$B,$N1905)))</f>
        <v/>
      </c>
      <c r="D1905" s="5">
        <f>IF(AND($B1905&lt;&gt;"",$C1905&lt;&gt;"",$B1905&lt;=$C1905),INDEX(Bemenet!$G$2:$G$301,$M1905),"")</f>
        <v/>
      </c>
      <c r="E1905" s="6">
        <f>IF(AND($B1905&lt;&gt;"",$C1905&lt;&gt;"",$B1905&lt;=$C1905),INDEX(Bemenet!$D$2:$D$301,$M1905),"")</f>
        <v/>
      </c>
      <c r="F1905" s="5">
        <f>IF(AND($B1905&lt;&gt;"",$C1905&lt;&gt;"",$B1905&lt;=$C1905),$C1905-$B1905+1,"")</f>
        <v/>
      </c>
      <c r="G1905" s="5">
        <f>IF($F1905="","",$F1905*$D1905)</f>
        <v/>
      </c>
      <c r="H1905" s="42">
        <f>IF($G1905="","",$O1905)</f>
        <v/>
      </c>
      <c r="I1905" s="5">
        <f>IF($G1905="","",$G1905*IF($H1905="",$O1905,$H1905)/100)</f>
        <v/>
      </c>
      <c r="J1905" s="5">
        <f>IF(OR($L1905="",NOT(COUNTIFS($L$2:$L1905,$L1905)=1)),"",SUMIFS($G:$G,$L:$L,$L1905))</f>
        <v/>
      </c>
      <c r="K1905" s="5">
        <f>IF(OR($L1905="",NOT(COUNTIFS($L$2:$L1905,$L1905)=1)),"",SUMIFS($I:$I,$L:$L,$L1905))</f>
        <v/>
      </c>
      <c r="L1905" s="6">
        <f>IF($B1905="","",YEAR($B1905))</f>
        <v/>
      </c>
      <c r="M1905" s="6">
        <f>INT((ROW()-2)/39)+1</f>
        <v/>
      </c>
      <c r="N1905" s="6">
        <f>MOD(ROW()-2,39)+2</f>
        <v/>
      </c>
      <c r="O1905" s="42">
        <f>IF(AND($B1905&lt;&gt;"",$C1905&lt;&gt;"",$B1905&lt;=$C1905),INDEX(Szabalyok!$C:$C,$N1905),"")</f>
        <v/>
      </c>
      <c r="P1905">
        <f>IF(D1905="",P1904,P1904+1)</f>
        <v/>
      </c>
    </row>
    <row r="1906">
      <c r="A1906">
        <f>IF(P1906=P1905,0,P1906)</f>
        <v/>
      </c>
      <c r="B1906" s="41">
        <f>IF($M1906&gt;300,"",IF(OR(INDEX(Bemenet!$E$2:$E$301,$M1906)="",INDEX(Bemenet!$F$2:$F$301,$M1906)=""),"",MAX(INDEX(Bemenet!$E$2:$E$301,$M1906),INDEX(Szabalyok!$A:$A,$N1906))))</f>
        <v/>
      </c>
      <c r="C1906" s="41">
        <f>IF($B1906="","",MIN(INDEX(Bemenet!$F$2:$F$301,$M1906),INDEX(Szabalyok!$B:$B,$N1906)))</f>
        <v/>
      </c>
      <c r="D1906" s="5">
        <f>IF(AND($B1906&lt;&gt;"",$C1906&lt;&gt;"",$B1906&lt;=$C1906),INDEX(Bemenet!$G$2:$G$301,$M1906),"")</f>
        <v/>
      </c>
      <c r="E1906" s="6">
        <f>IF(AND($B1906&lt;&gt;"",$C1906&lt;&gt;"",$B1906&lt;=$C1906),INDEX(Bemenet!$D$2:$D$301,$M1906),"")</f>
        <v/>
      </c>
      <c r="F1906" s="5">
        <f>IF(AND($B1906&lt;&gt;"",$C1906&lt;&gt;"",$B1906&lt;=$C1906),$C1906-$B1906+1,"")</f>
        <v/>
      </c>
      <c r="G1906" s="5">
        <f>IF($F1906="","",$F1906*$D1906)</f>
        <v/>
      </c>
      <c r="H1906" s="42">
        <f>IF($G1906="","",$O1906)</f>
        <v/>
      </c>
      <c r="I1906" s="5">
        <f>IF($G1906="","",$G1906*IF($H1906="",$O1906,$H1906)/100)</f>
        <v/>
      </c>
      <c r="J1906" s="5">
        <f>IF(OR($L1906="",NOT(COUNTIFS($L$2:$L1906,$L1906)=1)),"",SUMIFS($G:$G,$L:$L,$L1906))</f>
        <v/>
      </c>
      <c r="K1906" s="5">
        <f>IF(OR($L1906="",NOT(COUNTIFS($L$2:$L1906,$L1906)=1)),"",SUMIFS($I:$I,$L:$L,$L1906))</f>
        <v/>
      </c>
      <c r="L1906" s="6">
        <f>IF($B1906="","",YEAR($B1906))</f>
        <v/>
      </c>
      <c r="M1906" s="6">
        <f>INT((ROW()-2)/39)+1</f>
        <v/>
      </c>
      <c r="N1906" s="6">
        <f>MOD(ROW()-2,39)+2</f>
        <v/>
      </c>
      <c r="O1906" s="42">
        <f>IF(AND($B1906&lt;&gt;"",$C1906&lt;&gt;"",$B1906&lt;=$C1906),INDEX(Szabalyok!$C:$C,$N1906),"")</f>
        <v/>
      </c>
      <c r="P1906">
        <f>IF(D1906="",P1905,P1905+1)</f>
        <v/>
      </c>
    </row>
    <row r="1907">
      <c r="A1907">
        <f>IF(P1907=P1906,0,P1907)</f>
        <v/>
      </c>
      <c r="B1907" s="41">
        <f>IF($M1907&gt;300,"",IF(OR(INDEX(Bemenet!$E$2:$E$301,$M1907)="",INDEX(Bemenet!$F$2:$F$301,$M1907)=""),"",MAX(INDEX(Bemenet!$E$2:$E$301,$M1907),INDEX(Szabalyok!$A:$A,$N1907))))</f>
        <v/>
      </c>
      <c r="C1907" s="41">
        <f>IF($B1907="","",MIN(INDEX(Bemenet!$F$2:$F$301,$M1907),INDEX(Szabalyok!$B:$B,$N1907)))</f>
        <v/>
      </c>
      <c r="D1907" s="5">
        <f>IF(AND($B1907&lt;&gt;"",$C1907&lt;&gt;"",$B1907&lt;=$C1907),INDEX(Bemenet!$G$2:$G$301,$M1907),"")</f>
        <v/>
      </c>
      <c r="E1907" s="6">
        <f>IF(AND($B1907&lt;&gt;"",$C1907&lt;&gt;"",$B1907&lt;=$C1907),INDEX(Bemenet!$D$2:$D$301,$M1907),"")</f>
        <v/>
      </c>
      <c r="F1907" s="5">
        <f>IF(AND($B1907&lt;&gt;"",$C1907&lt;&gt;"",$B1907&lt;=$C1907),$C1907-$B1907+1,"")</f>
        <v/>
      </c>
      <c r="G1907" s="5">
        <f>IF($F1907="","",$F1907*$D1907)</f>
        <v/>
      </c>
      <c r="H1907" s="42">
        <f>IF($G1907="","",$O1907)</f>
        <v/>
      </c>
      <c r="I1907" s="5">
        <f>IF($G1907="","",$G1907*IF($H1907="",$O1907,$H1907)/100)</f>
        <v/>
      </c>
      <c r="J1907" s="5">
        <f>IF(OR($L1907="",NOT(COUNTIFS($L$2:$L1907,$L1907)=1)),"",SUMIFS($G:$G,$L:$L,$L1907))</f>
        <v/>
      </c>
      <c r="K1907" s="5">
        <f>IF(OR($L1907="",NOT(COUNTIFS($L$2:$L1907,$L1907)=1)),"",SUMIFS($I:$I,$L:$L,$L1907))</f>
        <v/>
      </c>
      <c r="L1907" s="6">
        <f>IF($B1907="","",YEAR($B1907))</f>
        <v/>
      </c>
      <c r="M1907" s="6">
        <f>INT((ROW()-2)/39)+1</f>
        <v/>
      </c>
      <c r="N1907" s="6">
        <f>MOD(ROW()-2,39)+2</f>
        <v/>
      </c>
      <c r="O1907" s="42">
        <f>IF(AND($B1907&lt;&gt;"",$C1907&lt;&gt;"",$B1907&lt;=$C1907),INDEX(Szabalyok!$C:$C,$N1907),"")</f>
        <v/>
      </c>
      <c r="P1907">
        <f>IF(D1907="",P1906,P1906+1)</f>
        <v/>
      </c>
    </row>
    <row r="1908">
      <c r="A1908">
        <f>IF(P1908=P1907,0,P1908)</f>
        <v/>
      </c>
      <c r="B1908" s="41">
        <f>IF($M1908&gt;300,"",IF(OR(INDEX(Bemenet!$E$2:$E$301,$M1908)="",INDEX(Bemenet!$F$2:$F$301,$M1908)=""),"",MAX(INDEX(Bemenet!$E$2:$E$301,$M1908),INDEX(Szabalyok!$A:$A,$N1908))))</f>
        <v/>
      </c>
      <c r="C1908" s="41">
        <f>IF($B1908="","",MIN(INDEX(Bemenet!$F$2:$F$301,$M1908),INDEX(Szabalyok!$B:$B,$N1908)))</f>
        <v/>
      </c>
      <c r="D1908" s="5">
        <f>IF(AND($B1908&lt;&gt;"",$C1908&lt;&gt;"",$B1908&lt;=$C1908),INDEX(Bemenet!$G$2:$G$301,$M1908),"")</f>
        <v/>
      </c>
      <c r="E1908" s="6">
        <f>IF(AND($B1908&lt;&gt;"",$C1908&lt;&gt;"",$B1908&lt;=$C1908),INDEX(Bemenet!$D$2:$D$301,$M1908),"")</f>
        <v/>
      </c>
      <c r="F1908" s="5">
        <f>IF(AND($B1908&lt;&gt;"",$C1908&lt;&gt;"",$B1908&lt;=$C1908),$C1908-$B1908+1,"")</f>
        <v/>
      </c>
      <c r="G1908" s="5">
        <f>IF($F1908="","",$F1908*$D1908)</f>
        <v/>
      </c>
      <c r="H1908" s="42">
        <f>IF($G1908="","",$O1908)</f>
        <v/>
      </c>
      <c r="I1908" s="5">
        <f>IF($G1908="","",$G1908*IF($H1908="",$O1908,$H1908)/100)</f>
        <v/>
      </c>
      <c r="J1908" s="5">
        <f>IF(OR($L1908="",NOT(COUNTIFS($L$2:$L1908,$L1908)=1)),"",SUMIFS($G:$G,$L:$L,$L1908))</f>
        <v/>
      </c>
      <c r="K1908" s="5">
        <f>IF(OR($L1908="",NOT(COUNTIFS($L$2:$L1908,$L1908)=1)),"",SUMIFS($I:$I,$L:$L,$L1908))</f>
        <v/>
      </c>
      <c r="L1908" s="6">
        <f>IF($B1908="","",YEAR($B1908))</f>
        <v/>
      </c>
      <c r="M1908" s="6">
        <f>INT((ROW()-2)/39)+1</f>
        <v/>
      </c>
      <c r="N1908" s="6">
        <f>MOD(ROW()-2,39)+2</f>
        <v/>
      </c>
      <c r="O1908" s="42">
        <f>IF(AND($B1908&lt;&gt;"",$C1908&lt;&gt;"",$B1908&lt;=$C1908),INDEX(Szabalyok!$C:$C,$N1908),"")</f>
        <v/>
      </c>
      <c r="P1908">
        <f>IF(D1908="",P1907,P1907+1)</f>
        <v/>
      </c>
    </row>
    <row r="1909">
      <c r="A1909">
        <f>IF(P1909=P1908,0,P1909)</f>
        <v/>
      </c>
      <c r="B1909" s="41">
        <f>IF($M1909&gt;300,"",IF(OR(INDEX(Bemenet!$E$2:$E$301,$M1909)="",INDEX(Bemenet!$F$2:$F$301,$M1909)=""),"",MAX(INDEX(Bemenet!$E$2:$E$301,$M1909),INDEX(Szabalyok!$A:$A,$N1909))))</f>
        <v/>
      </c>
      <c r="C1909" s="41">
        <f>IF($B1909="","",MIN(INDEX(Bemenet!$F$2:$F$301,$M1909),INDEX(Szabalyok!$B:$B,$N1909)))</f>
        <v/>
      </c>
      <c r="D1909" s="5">
        <f>IF(AND($B1909&lt;&gt;"",$C1909&lt;&gt;"",$B1909&lt;=$C1909),INDEX(Bemenet!$G$2:$G$301,$M1909),"")</f>
        <v/>
      </c>
      <c r="E1909" s="6">
        <f>IF(AND($B1909&lt;&gt;"",$C1909&lt;&gt;"",$B1909&lt;=$C1909),INDEX(Bemenet!$D$2:$D$301,$M1909),"")</f>
        <v/>
      </c>
      <c r="F1909" s="5">
        <f>IF(AND($B1909&lt;&gt;"",$C1909&lt;&gt;"",$B1909&lt;=$C1909),$C1909-$B1909+1,"")</f>
        <v/>
      </c>
      <c r="G1909" s="5">
        <f>IF($F1909="","",$F1909*$D1909)</f>
        <v/>
      </c>
      <c r="H1909" s="42">
        <f>IF($G1909="","",$O1909)</f>
        <v/>
      </c>
      <c r="I1909" s="5">
        <f>IF($G1909="","",$G1909*IF($H1909="",$O1909,$H1909)/100)</f>
        <v/>
      </c>
      <c r="J1909" s="5">
        <f>IF(OR($L1909="",NOT(COUNTIFS($L$2:$L1909,$L1909)=1)),"",SUMIFS($G:$G,$L:$L,$L1909))</f>
        <v/>
      </c>
      <c r="K1909" s="5">
        <f>IF(OR($L1909="",NOT(COUNTIFS($L$2:$L1909,$L1909)=1)),"",SUMIFS($I:$I,$L:$L,$L1909))</f>
        <v/>
      </c>
      <c r="L1909" s="6">
        <f>IF($B1909="","",YEAR($B1909))</f>
        <v/>
      </c>
      <c r="M1909" s="6">
        <f>INT((ROW()-2)/39)+1</f>
        <v/>
      </c>
      <c r="N1909" s="6">
        <f>MOD(ROW()-2,39)+2</f>
        <v/>
      </c>
      <c r="O1909" s="42">
        <f>IF(AND($B1909&lt;&gt;"",$C1909&lt;&gt;"",$B1909&lt;=$C1909),INDEX(Szabalyok!$C:$C,$N1909),"")</f>
        <v/>
      </c>
      <c r="P1909">
        <f>IF(D1909="",P1908,P1908+1)</f>
        <v/>
      </c>
    </row>
    <row r="1910">
      <c r="A1910">
        <f>IF(P1910=P1909,0,P1910)</f>
        <v/>
      </c>
      <c r="B1910" s="41">
        <f>IF($M1910&gt;300,"",IF(OR(INDEX(Bemenet!$E$2:$E$301,$M1910)="",INDEX(Bemenet!$F$2:$F$301,$M1910)=""),"",MAX(INDEX(Bemenet!$E$2:$E$301,$M1910),INDEX(Szabalyok!$A:$A,$N1910))))</f>
        <v/>
      </c>
      <c r="C1910" s="41">
        <f>IF($B1910="","",MIN(INDEX(Bemenet!$F$2:$F$301,$M1910),INDEX(Szabalyok!$B:$B,$N1910)))</f>
        <v/>
      </c>
      <c r="D1910" s="5">
        <f>IF(AND($B1910&lt;&gt;"",$C1910&lt;&gt;"",$B1910&lt;=$C1910),INDEX(Bemenet!$G$2:$G$301,$M1910),"")</f>
        <v/>
      </c>
      <c r="E1910" s="6">
        <f>IF(AND($B1910&lt;&gt;"",$C1910&lt;&gt;"",$B1910&lt;=$C1910),INDEX(Bemenet!$D$2:$D$301,$M1910),"")</f>
        <v/>
      </c>
      <c r="F1910" s="5">
        <f>IF(AND($B1910&lt;&gt;"",$C1910&lt;&gt;"",$B1910&lt;=$C1910),$C1910-$B1910+1,"")</f>
        <v/>
      </c>
      <c r="G1910" s="5">
        <f>IF($F1910="","",$F1910*$D1910)</f>
        <v/>
      </c>
      <c r="H1910" s="42">
        <f>IF($G1910="","",$O1910)</f>
        <v/>
      </c>
      <c r="I1910" s="5">
        <f>IF($G1910="","",$G1910*IF($H1910="",$O1910,$H1910)/100)</f>
        <v/>
      </c>
      <c r="J1910" s="5">
        <f>IF(OR($L1910="",NOT(COUNTIFS($L$2:$L1910,$L1910)=1)),"",SUMIFS($G:$G,$L:$L,$L1910))</f>
        <v/>
      </c>
      <c r="K1910" s="5">
        <f>IF(OR($L1910="",NOT(COUNTIFS($L$2:$L1910,$L1910)=1)),"",SUMIFS($I:$I,$L:$L,$L1910))</f>
        <v/>
      </c>
      <c r="L1910" s="6">
        <f>IF($B1910="","",YEAR($B1910))</f>
        <v/>
      </c>
      <c r="M1910" s="6">
        <f>INT((ROW()-2)/39)+1</f>
        <v/>
      </c>
      <c r="N1910" s="6">
        <f>MOD(ROW()-2,39)+2</f>
        <v/>
      </c>
      <c r="O1910" s="42">
        <f>IF(AND($B1910&lt;&gt;"",$C1910&lt;&gt;"",$B1910&lt;=$C1910),INDEX(Szabalyok!$C:$C,$N1910),"")</f>
        <v/>
      </c>
      <c r="P1910">
        <f>IF(D1910="",P1909,P1909+1)</f>
        <v/>
      </c>
    </row>
    <row r="1911">
      <c r="A1911">
        <f>IF(P1911=P1910,0,P1911)</f>
        <v/>
      </c>
      <c r="B1911" s="41">
        <f>IF($M1911&gt;300,"",IF(OR(INDEX(Bemenet!$E$2:$E$301,$M1911)="",INDEX(Bemenet!$F$2:$F$301,$M1911)=""),"",MAX(INDEX(Bemenet!$E$2:$E$301,$M1911),INDEX(Szabalyok!$A:$A,$N1911))))</f>
        <v/>
      </c>
      <c r="C1911" s="41">
        <f>IF($B1911="","",MIN(INDEX(Bemenet!$F$2:$F$301,$M1911),INDEX(Szabalyok!$B:$B,$N1911)))</f>
        <v/>
      </c>
      <c r="D1911" s="5">
        <f>IF(AND($B1911&lt;&gt;"",$C1911&lt;&gt;"",$B1911&lt;=$C1911),INDEX(Bemenet!$G$2:$G$301,$M1911),"")</f>
        <v/>
      </c>
      <c r="E1911" s="6">
        <f>IF(AND($B1911&lt;&gt;"",$C1911&lt;&gt;"",$B1911&lt;=$C1911),INDEX(Bemenet!$D$2:$D$301,$M1911),"")</f>
        <v/>
      </c>
      <c r="F1911" s="5">
        <f>IF(AND($B1911&lt;&gt;"",$C1911&lt;&gt;"",$B1911&lt;=$C1911),$C1911-$B1911+1,"")</f>
        <v/>
      </c>
      <c r="G1911" s="5">
        <f>IF($F1911="","",$F1911*$D1911)</f>
        <v/>
      </c>
      <c r="H1911" s="42">
        <f>IF($G1911="","",$O1911)</f>
        <v/>
      </c>
      <c r="I1911" s="5">
        <f>IF($G1911="","",$G1911*IF($H1911="",$O1911,$H1911)/100)</f>
        <v/>
      </c>
      <c r="J1911" s="5">
        <f>IF(OR($L1911="",NOT(COUNTIFS($L$2:$L1911,$L1911)=1)),"",SUMIFS($G:$G,$L:$L,$L1911))</f>
        <v/>
      </c>
      <c r="K1911" s="5">
        <f>IF(OR($L1911="",NOT(COUNTIFS($L$2:$L1911,$L1911)=1)),"",SUMIFS($I:$I,$L:$L,$L1911))</f>
        <v/>
      </c>
      <c r="L1911" s="6">
        <f>IF($B1911="","",YEAR($B1911))</f>
        <v/>
      </c>
      <c r="M1911" s="6">
        <f>INT((ROW()-2)/39)+1</f>
        <v/>
      </c>
      <c r="N1911" s="6">
        <f>MOD(ROW()-2,39)+2</f>
        <v/>
      </c>
      <c r="O1911" s="42">
        <f>IF(AND($B1911&lt;&gt;"",$C1911&lt;&gt;"",$B1911&lt;=$C1911),INDEX(Szabalyok!$C:$C,$N1911),"")</f>
        <v/>
      </c>
      <c r="P1911">
        <f>IF(D1911="",P1910,P1910+1)</f>
        <v/>
      </c>
    </row>
    <row r="1912">
      <c r="A1912">
        <f>IF(P1912=P1911,0,P1912)</f>
        <v/>
      </c>
      <c r="B1912" s="41">
        <f>IF($M1912&gt;300,"",IF(OR(INDEX(Bemenet!$E$2:$E$301,$M1912)="",INDEX(Bemenet!$F$2:$F$301,$M1912)=""),"",MAX(INDEX(Bemenet!$E$2:$E$301,$M1912),INDEX(Szabalyok!$A:$A,$N1912))))</f>
        <v/>
      </c>
      <c r="C1912" s="41">
        <f>IF($B1912="","",MIN(INDEX(Bemenet!$F$2:$F$301,$M1912),INDEX(Szabalyok!$B:$B,$N1912)))</f>
        <v/>
      </c>
      <c r="D1912" s="5">
        <f>IF(AND($B1912&lt;&gt;"",$C1912&lt;&gt;"",$B1912&lt;=$C1912),INDEX(Bemenet!$G$2:$G$301,$M1912),"")</f>
        <v/>
      </c>
      <c r="E1912" s="6">
        <f>IF(AND($B1912&lt;&gt;"",$C1912&lt;&gt;"",$B1912&lt;=$C1912),INDEX(Bemenet!$D$2:$D$301,$M1912),"")</f>
        <v/>
      </c>
      <c r="F1912" s="5">
        <f>IF(AND($B1912&lt;&gt;"",$C1912&lt;&gt;"",$B1912&lt;=$C1912),$C1912-$B1912+1,"")</f>
        <v/>
      </c>
      <c r="G1912" s="5">
        <f>IF($F1912="","",$F1912*$D1912)</f>
        <v/>
      </c>
      <c r="H1912" s="42">
        <f>IF($G1912="","",$O1912)</f>
        <v/>
      </c>
      <c r="I1912" s="5">
        <f>IF($G1912="","",$G1912*IF($H1912="",$O1912,$H1912)/100)</f>
        <v/>
      </c>
      <c r="J1912" s="5">
        <f>IF(OR($L1912="",NOT(COUNTIFS($L$2:$L1912,$L1912)=1)),"",SUMIFS($G:$G,$L:$L,$L1912))</f>
        <v/>
      </c>
      <c r="K1912" s="5">
        <f>IF(OR($L1912="",NOT(COUNTIFS($L$2:$L1912,$L1912)=1)),"",SUMIFS($I:$I,$L:$L,$L1912))</f>
        <v/>
      </c>
      <c r="L1912" s="6">
        <f>IF($B1912="","",YEAR($B1912))</f>
        <v/>
      </c>
      <c r="M1912" s="6">
        <f>INT((ROW()-2)/39)+1</f>
        <v/>
      </c>
      <c r="N1912" s="6">
        <f>MOD(ROW()-2,39)+2</f>
        <v/>
      </c>
      <c r="O1912" s="42">
        <f>IF(AND($B1912&lt;&gt;"",$C1912&lt;&gt;"",$B1912&lt;=$C1912),INDEX(Szabalyok!$C:$C,$N1912),"")</f>
        <v/>
      </c>
      <c r="P1912">
        <f>IF(D1912="",P1911,P1911+1)</f>
        <v/>
      </c>
    </row>
    <row r="1913">
      <c r="A1913">
        <f>IF(P1913=P1912,0,P1913)</f>
        <v/>
      </c>
      <c r="B1913" s="41">
        <f>IF($M1913&gt;300,"",IF(OR(INDEX(Bemenet!$E$2:$E$301,$M1913)="",INDEX(Bemenet!$F$2:$F$301,$M1913)=""),"",MAX(INDEX(Bemenet!$E$2:$E$301,$M1913),INDEX(Szabalyok!$A:$A,$N1913))))</f>
        <v/>
      </c>
      <c r="C1913" s="41">
        <f>IF($B1913="","",MIN(INDEX(Bemenet!$F$2:$F$301,$M1913),INDEX(Szabalyok!$B:$B,$N1913)))</f>
        <v/>
      </c>
      <c r="D1913" s="5">
        <f>IF(AND($B1913&lt;&gt;"",$C1913&lt;&gt;"",$B1913&lt;=$C1913),INDEX(Bemenet!$G$2:$G$301,$M1913),"")</f>
        <v/>
      </c>
      <c r="E1913" s="6">
        <f>IF(AND($B1913&lt;&gt;"",$C1913&lt;&gt;"",$B1913&lt;=$C1913),INDEX(Bemenet!$D$2:$D$301,$M1913),"")</f>
        <v/>
      </c>
      <c r="F1913" s="5">
        <f>IF(AND($B1913&lt;&gt;"",$C1913&lt;&gt;"",$B1913&lt;=$C1913),$C1913-$B1913+1,"")</f>
        <v/>
      </c>
      <c r="G1913" s="5">
        <f>IF($F1913="","",$F1913*$D1913)</f>
        <v/>
      </c>
      <c r="H1913" s="42">
        <f>IF($G1913="","",$O1913)</f>
        <v/>
      </c>
      <c r="I1913" s="5">
        <f>IF($G1913="","",$G1913*IF($H1913="",$O1913,$H1913)/100)</f>
        <v/>
      </c>
      <c r="J1913" s="5">
        <f>IF(OR($L1913="",NOT(COUNTIFS($L$2:$L1913,$L1913)=1)),"",SUMIFS($G:$G,$L:$L,$L1913))</f>
        <v/>
      </c>
      <c r="K1913" s="5">
        <f>IF(OR($L1913="",NOT(COUNTIFS($L$2:$L1913,$L1913)=1)),"",SUMIFS($I:$I,$L:$L,$L1913))</f>
        <v/>
      </c>
      <c r="L1913" s="6">
        <f>IF($B1913="","",YEAR($B1913))</f>
        <v/>
      </c>
      <c r="M1913" s="6">
        <f>INT((ROW()-2)/39)+1</f>
        <v/>
      </c>
      <c r="N1913" s="6">
        <f>MOD(ROW()-2,39)+2</f>
        <v/>
      </c>
      <c r="O1913" s="42">
        <f>IF(AND($B1913&lt;&gt;"",$C1913&lt;&gt;"",$B1913&lt;=$C1913),INDEX(Szabalyok!$C:$C,$N1913),"")</f>
        <v/>
      </c>
      <c r="P1913">
        <f>IF(D1913="",P1912,P1912+1)</f>
        <v/>
      </c>
    </row>
    <row r="1914">
      <c r="A1914">
        <f>IF(P1914=P1913,0,P1914)</f>
        <v/>
      </c>
      <c r="B1914" s="41">
        <f>IF($M1914&gt;300,"",IF(OR(INDEX(Bemenet!$E$2:$E$301,$M1914)="",INDEX(Bemenet!$F$2:$F$301,$M1914)=""),"",MAX(INDEX(Bemenet!$E$2:$E$301,$M1914),INDEX(Szabalyok!$A:$A,$N1914))))</f>
        <v/>
      </c>
      <c r="C1914" s="41">
        <f>IF($B1914="","",MIN(INDEX(Bemenet!$F$2:$F$301,$M1914),INDEX(Szabalyok!$B:$B,$N1914)))</f>
        <v/>
      </c>
      <c r="D1914" s="5">
        <f>IF(AND($B1914&lt;&gt;"",$C1914&lt;&gt;"",$B1914&lt;=$C1914),INDEX(Bemenet!$G$2:$G$301,$M1914),"")</f>
        <v/>
      </c>
      <c r="E1914" s="6">
        <f>IF(AND($B1914&lt;&gt;"",$C1914&lt;&gt;"",$B1914&lt;=$C1914),INDEX(Bemenet!$D$2:$D$301,$M1914),"")</f>
        <v/>
      </c>
      <c r="F1914" s="5">
        <f>IF(AND($B1914&lt;&gt;"",$C1914&lt;&gt;"",$B1914&lt;=$C1914),$C1914-$B1914+1,"")</f>
        <v/>
      </c>
      <c r="G1914" s="5">
        <f>IF($F1914="","",$F1914*$D1914)</f>
        <v/>
      </c>
      <c r="H1914" s="42">
        <f>IF($G1914="","",$O1914)</f>
        <v/>
      </c>
      <c r="I1914" s="5">
        <f>IF($G1914="","",$G1914*IF($H1914="",$O1914,$H1914)/100)</f>
        <v/>
      </c>
      <c r="J1914" s="5">
        <f>IF(OR($L1914="",NOT(COUNTIFS($L$2:$L1914,$L1914)=1)),"",SUMIFS($G:$G,$L:$L,$L1914))</f>
        <v/>
      </c>
      <c r="K1914" s="5">
        <f>IF(OR($L1914="",NOT(COUNTIFS($L$2:$L1914,$L1914)=1)),"",SUMIFS($I:$I,$L:$L,$L1914))</f>
        <v/>
      </c>
      <c r="L1914" s="6">
        <f>IF($B1914="","",YEAR($B1914))</f>
        <v/>
      </c>
      <c r="M1914" s="6">
        <f>INT((ROW()-2)/39)+1</f>
        <v/>
      </c>
      <c r="N1914" s="6">
        <f>MOD(ROW()-2,39)+2</f>
        <v/>
      </c>
      <c r="O1914" s="42">
        <f>IF(AND($B1914&lt;&gt;"",$C1914&lt;&gt;"",$B1914&lt;=$C1914),INDEX(Szabalyok!$C:$C,$N1914),"")</f>
        <v/>
      </c>
      <c r="P1914">
        <f>IF(D1914="",P1913,P1913+1)</f>
        <v/>
      </c>
    </row>
    <row r="1915">
      <c r="A1915">
        <f>IF(P1915=P1914,0,P1915)</f>
        <v/>
      </c>
      <c r="B1915" s="41">
        <f>IF($M1915&gt;300,"",IF(OR(INDEX(Bemenet!$E$2:$E$301,$M1915)="",INDEX(Bemenet!$F$2:$F$301,$M1915)=""),"",MAX(INDEX(Bemenet!$E$2:$E$301,$M1915),INDEX(Szabalyok!$A:$A,$N1915))))</f>
        <v/>
      </c>
      <c r="C1915" s="41">
        <f>IF($B1915="","",MIN(INDEX(Bemenet!$F$2:$F$301,$M1915),INDEX(Szabalyok!$B:$B,$N1915)))</f>
        <v/>
      </c>
      <c r="D1915" s="5">
        <f>IF(AND($B1915&lt;&gt;"",$C1915&lt;&gt;"",$B1915&lt;=$C1915),INDEX(Bemenet!$G$2:$G$301,$M1915),"")</f>
        <v/>
      </c>
      <c r="E1915" s="6">
        <f>IF(AND($B1915&lt;&gt;"",$C1915&lt;&gt;"",$B1915&lt;=$C1915),INDEX(Bemenet!$D$2:$D$301,$M1915),"")</f>
        <v/>
      </c>
      <c r="F1915" s="5">
        <f>IF(AND($B1915&lt;&gt;"",$C1915&lt;&gt;"",$B1915&lt;=$C1915),$C1915-$B1915+1,"")</f>
        <v/>
      </c>
      <c r="G1915" s="5">
        <f>IF($F1915="","",$F1915*$D1915)</f>
        <v/>
      </c>
      <c r="H1915" s="42">
        <f>IF($G1915="","",$O1915)</f>
        <v/>
      </c>
      <c r="I1915" s="5">
        <f>IF($G1915="","",$G1915*IF($H1915="",$O1915,$H1915)/100)</f>
        <v/>
      </c>
      <c r="J1915" s="5">
        <f>IF(OR($L1915="",NOT(COUNTIFS($L$2:$L1915,$L1915)=1)),"",SUMIFS($G:$G,$L:$L,$L1915))</f>
        <v/>
      </c>
      <c r="K1915" s="5">
        <f>IF(OR($L1915="",NOT(COUNTIFS($L$2:$L1915,$L1915)=1)),"",SUMIFS($I:$I,$L:$L,$L1915))</f>
        <v/>
      </c>
      <c r="L1915" s="6">
        <f>IF($B1915="","",YEAR($B1915))</f>
        <v/>
      </c>
      <c r="M1915" s="6">
        <f>INT((ROW()-2)/39)+1</f>
        <v/>
      </c>
      <c r="N1915" s="6">
        <f>MOD(ROW()-2,39)+2</f>
        <v/>
      </c>
      <c r="O1915" s="42">
        <f>IF(AND($B1915&lt;&gt;"",$C1915&lt;&gt;"",$B1915&lt;=$C1915),INDEX(Szabalyok!$C:$C,$N1915),"")</f>
        <v/>
      </c>
      <c r="P1915">
        <f>IF(D1915="",P1914,P1914+1)</f>
        <v/>
      </c>
    </row>
    <row r="1916">
      <c r="A1916">
        <f>IF(P1916=P1915,0,P1916)</f>
        <v/>
      </c>
      <c r="B1916" s="41">
        <f>IF($M1916&gt;300,"",IF(OR(INDEX(Bemenet!$E$2:$E$301,$M1916)="",INDEX(Bemenet!$F$2:$F$301,$M1916)=""),"",MAX(INDEX(Bemenet!$E$2:$E$301,$M1916),INDEX(Szabalyok!$A:$A,$N1916))))</f>
        <v/>
      </c>
      <c r="C1916" s="41">
        <f>IF($B1916="","",MIN(INDEX(Bemenet!$F$2:$F$301,$M1916),INDEX(Szabalyok!$B:$B,$N1916)))</f>
        <v/>
      </c>
      <c r="D1916" s="5">
        <f>IF(AND($B1916&lt;&gt;"",$C1916&lt;&gt;"",$B1916&lt;=$C1916),INDEX(Bemenet!$G$2:$G$301,$M1916),"")</f>
        <v/>
      </c>
      <c r="E1916" s="6">
        <f>IF(AND($B1916&lt;&gt;"",$C1916&lt;&gt;"",$B1916&lt;=$C1916),INDEX(Bemenet!$D$2:$D$301,$M1916),"")</f>
        <v/>
      </c>
      <c r="F1916" s="5">
        <f>IF(AND($B1916&lt;&gt;"",$C1916&lt;&gt;"",$B1916&lt;=$C1916),$C1916-$B1916+1,"")</f>
        <v/>
      </c>
      <c r="G1916" s="5">
        <f>IF($F1916="","",$F1916*$D1916)</f>
        <v/>
      </c>
      <c r="H1916" s="42">
        <f>IF($G1916="","",$O1916)</f>
        <v/>
      </c>
      <c r="I1916" s="5">
        <f>IF($G1916="","",$G1916*IF($H1916="",$O1916,$H1916)/100)</f>
        <v/>
      </c>
      <c r="J1916" s="5">
        <f>IF(OR($L1916="",NOT(COUNTIFS($L$2:$L1916,$L1916)=1)),"",SUMIFS($G:$G,$L:$L,$L1916))</f>
        <v/>
      </c>
      <c r="K1916" s="5">
        <f>IF(OR($L1916="",NOT(COUNTIFS($L$2:$L1916,$L1916)=1)),"",SUMIFS($I:$I,$L:$L,$L1916))</f>
        <v/>
      </c>
      <c r="L1916" s="6">
        <f>IF($B1916="","",YEAR($B1916))</f>
        <v/>
      </c>
      <c r="M1916" s="6">
        <f>INT((ROW()-2)/39)+1</f>
        <v/>
      </c>
      <c r="N1916" s="6">
        <f>MOD(ROW()-2,39)+2</f>
        <v/>
      </c>
      <c r="O1916" s="42">
        <f>IF(AND($B1916&lt;&gt;"",$C1916&lt;&gt;"",$B1916&lt;=$C1916),INDEX(Szabalyok!$C:$C,$N1916),"")</f>
        <v/>
      </c>
      <c r="P1916">
        <f>IF(D1916="",P1915,P1915+1)</f>
        <v/>
      </c>
    </row>
    <row r="1917">
      <c r="A1917">
        <f>IF(P1917=P1916,0,P1917)</f>
        <v/>
      </c>
      <c r="B1917" s="41">
        <f>IF($M1917&gt;300,"",IF(OR(INDEX(Bemenet!$E$2:$E$301,$M1917)="",INDEX(Bemenet!$F$2:$F$301,$M1917)=""),"",MAX(INDEX(Bemenet!$E$2:$E$301,$M1917),INDEX(Szabalyok!$A:$A,$N1917))))</f>
        <v/>
      </c>
      <c r="C1917" s="41">
        <f>IF($B1917="","",MIN(INDEX(Bemenet!$F$2:$F$301,$M1917),INDEX(Szabalyok!$B:$B,$N1917)))</f>
        <v/>
      </c>
      <c r="D1917" s="5">
        <f>IF(AND($B1917&lt;&gt;"",$C1917&lt;&gt;"",$B1917&lt;=$C1917),INDEX(Bemenet!$G$2:$G$301,$M1917),"")</f>
        <v/>
      </c>
      <c r="E1917" s="6">
        <f>IF(AND($B1917&lt;&gt;"",$C1917&lt;&gt;"",$B1917&lt;=$C1917),INDEX(Bemenet!$D$2:$D$301,$M1917),"")</f>
        <v/>
      </c>
      <c r="F1917" s="5">
        <f>IF(AND($B1917&lt;&gt;"",$C1917&lt;&gt;"",$B1917&lt;=$C1917),$C1917-$B1917+1,"")</f>
        <v/>
      </c>
      <c r="G1917" s="5">
        <f>IF($F1917="","",$F1917*$D1917)</f>
        <v/>
      </c>
      <c r="H1917" s="42">
        <f>IF($G1917="","",$O1917)</f>
        <v/>
      </c>
      <c r="I1917" s="5">
        <f>IF($G1917="","",$G1917*IF($H1917="",$O1917,$H1917)/100)</f>
        <v/>
      </c>
      <c r="J1917" s="5">
        <f>IF(OR($L1917="",NOT(COUNTIFS($L$2:$L1917,$L1917)=1)),"",SUMIFS($G:$G,$L:$L,$L1917))</f>
        <v/>
      </c>
      <c r="K1917" s="5">
        <f>IF(OR($L1917="",NOT(COUNTIFS($L$2:$L1917,$L1917)=1)),"",SUMIFS($I:$I,$L:$L,$L1917))</f>
        <v/>
      </c>
      <c r="L1917" s="6">
        <f>IF($B1917="","",YEAR($B1917))</f>
        <v/>
      </c>
      <c r="M1917" s="6">
        <f>INT((ROW()-2)/39)+1</f>
        <v/>
      </c>
      <c r="N1917" s="6">
        <f>MOD(ROW()-2,39)+2</f>
        <v/>
      </c>
      <c r="O1917" s="42">
        <f>IF(AND($B1917&lt;&gt;"",$C1917&lt;&gt;"",$B1917&lt;=$C1917),INDEX(Szabalyok!$C:$C,$N1917),"")</f>
        <v/>
      </c>
      <c r="P1917">
        <f>IF(D1917="",P1916,P1916+1)</f>
        <v/>
      </c>
    </row>
    <row r="1918">
      <c r="A1918">
        <f>IF(P1918=P1917,0,P1918)</f>
        <v/>
      </c>
      <c r="B1918" s="41">
        <f>IF($M1918&gt;300,"",IF(OR(INDEX(Bemenet!$E$2:$E$301,$M1918)="",INDEX(Bemenet!$F$2:$F$301,$M1918)=""),"",MAX(INDEX(Bemenet!$E$2:$E$301,$M1918),INDEX(Szabalyok!$A:$A,$N1918))))</f>
        <v/>
      </c>
      <c r="C1918" s="41">
        <f>IF($B1918="","",MIN(INDEX(Bemenet!$F$2:$F$301,$M1918),INDEX(Szabalyok!$B:$B,$N1918)))</f>
        <v/>
      </c>
      <c r="D1918" s="5">
        <f>IF(AND($B1918&lt;&gt;"",$C1918&lt;&gt;"",$B1918&lt;=$C1918),INDEX(Bemenet!$G$2:$G$301,$M1918),"")</f>
        <v/>
      </c>
      <c r="E1918" s="6">
        <f>IF(AND($B1918&lt;&gt;"",$C1918&lt;&gt;"",$B1918&lt;=$C1918),INDEX(Bemenet!$D$2:$D$301,$M1918),"")</f>
        <v/>
      </c>
      <c r="F1918" s="5">
        <f>IF(AND($B1918&lt;&gt;"",$C1918&lt;&gt;"",$B1918&lt;=$C1918),$C1918-$B1918+1,"")</f>
        <v/>
      </c>
      <c r="G1918" s="5">
        <f>IF($F1918="","",$F1918*$D1918)</f>
        <v/>
      </c>
      <c r="H1918" s="42">
        <f>IF($G1918="","",$O1918)</f>
        <v/>
      </c>
      <c r="I1918" s="5">
        <f>IF($G1918="","",$G1918*IF($H1918="",$O1918,$H1918)/100)</f>
        <v/>
      </c>
      <c r="J1918" s="5">
        <f>IF(OR($L1918="",NOT(COUNTIFS($L$2:$L1918,$L1918)=1)),"",SUMIFS($G:$G,$L:$L,$L1918))</f>
        <v/>
      </c>
      <c r="K1918" s="5">
        <f>IF(OR($L1918="",NOT(COUNTIFS($L$2:$L1918,$L1918)=1)),"",SUMIFS($I:$I,$L:$L,$L1918))</f>
        <v/>
      </c>
      <c r="L1918" s="6">
        <f>IF($B1918="","",YEAR($B1918))</f>
        <v/>
      </c>
      <c r="M1918" s="6">
        <f>INT((ROW()-2)/39)+1</f>
        <v/>
      </c>
      <c r="N1918" s="6">
        <f>MOD(ROW()-2,39)+2</f>
        <v/>
      </c>
      <c r="O1918" s="42">
        <f>IF(AND($B1918&lt;&gt;"",$C1918&lt;&gt;"",$B1918&lt;=$C1918),INDEX(Szabalyok!$C:$C,$N1918),"")</f>
        <v/>
      </c>
      <c r="P1918">
        <f>IF(D1918="",P1917,P1917+1)</f>
        <v/>
      </c>
    </row>
    <row r="1919">
      <c r="A1919">
        <f>IF(P1919=P1918,0,P1919)</f>
        <v/>
      </c>
      <c r="B1919" s="41">
        <f>IF($M1919&gt;300,"",IF(OR(INDEX(Bemenet!$E$2:$E$301,$M1919)="",INDEX(Bemenet!$F$2:$F$301,$M1919)=""),"",MAX(INDEX(Bemenet!$E$2:$E$301,$M1919),INDEX(Szabalyok!$A:$A,$N1919))))</f>
        <v/>
      </c>
      <c r="C1919" s="41">
        <f>IF($B1919="","",MIN(INDEX(Bemenet!$F$2:$F$301,$M1919),INDEX(Szabalyok!$B:$B,$N1919)))</f>
        <v/>
      </c>
      <c r="D1919" s="5">
        <f>IF(AND($B1919&lt;&gt;"",$C1919&lt;&gt;"",$B1919&lt;=$C1919),INDEX(Bemenet!$G$2:$G$301,$M1919),"")</f>
        <v/>
      </c>
      <c r="E1919" s="6">
        <f>IF(AND($B1919&lt;&gt;"",$C1919&lt;&gt;"",$B1919&lt;=$C1919),INDEX(Bemenet!$D$2:$D$301,$M1919),"")</f>
        <v/>
      </c>
      <c r="F1919" s="5">
        <f>IF(AND($B1919&lt;&gt;"",$C1919&lt;&gt;"",$B1919&lt;=$C1919),$C1919-$B1919+1,"")</f>
        <v/>
      </c>
      <c r="G1919" s="5">
        <f>IF($F1919="","",$F1919*$D1919)</f>
        <v/>
      </c>
      <c r="H1919" s="42">
        <f>IF($G1919="","",$O1919)</f>
        <v/>
      </c>
      <c r="I1919" s="5">
        <f>IF($G1919="","",$G1919*IF($H1919="",$O1919,$H1919)/100)</f>
        <v/>
      </c>
      <c r="J1919" s="5">
        <f>IF(OR($L1919="",NOT(COUNTIFS($L$2:$L1919,$L1919)=1)),"",SUMIFS($G:$G,$L:$L,$L1919))</f>
        <v/>
      </c>
      <c r="K1919" s="5">
        <f>IF(OR($L1919="",NOT(COUNTIFS($L$2:$L1919,$L1919)=1)),"",SUMIFS($I:$I,$L:$L,$L1919))</f>
        <v/>
      </c>
      <c r="L1919" s="6">
        <f>IF($B1919="","",YEAR($B1919))</f>
        <v/>
      </c>
      <c r="M1919" s="6">
        <f>INT((ROW()-2)/39)+1</f>
        <v/>
      </c>
      <c r="N1919" s="6">
        <f>MOD(ROW()-2,39)+2</f>
        <v/>
      </c>
      <c r="O1919" s="42">
        <f>IF(AND($B1919&lt;&gt;"",$C1919&lt;&gt;"",$B1919&lt;=$C1919),INDEX(Szabalyok!$C:$C,$N1919),"")</f>
        <v/>
      </c>
      <c r="P1919">
        <f>IF(D1919="",P1918,P1918+1)</f>
        <v/>
      </c>
    </row>
    <row r="1920">
      <c r="A1920">
        <f>IF(P1920=P1919,0,P1920)</f>
        <v/>
      </c>
      <c r="B1920" s="41">
        <f>IF($M1920&gt;300,"",IF(OR(INDEX(Bemenet!$E$2:$E$301,$M1920)="",INDEX(Bemenet!$F$2:$F$301,$M1920)=""),"",MAX(INDEX(Bemenet!$E$2:$E$301,$M1920),INDEX(Szabalyok!$A:$A,$N1920))))</f>
        <v/>
      </c>
      <c r="C1920" s="41">
        <f>IF($B1920="","",MIN(INDEX(Bemenet!$F$2:$F$301,$M1920),INDEX(Szabalyok!$B:$B,$N1920)))</f>
        <v/>
      </c>
      <c r="D1920" s="5">
        <f>IF(AND($B1920&lt;&gt;"",$C1920&lt;&gt;"",$B1920&lt;=$C1920),INDEX(Bemenet!$G$2:$G$301,$M1920),"")</f>
        <v/>
      </c>
      <c r="E1920" s="6">
        <f>IF(AND($B1920&lt;&gt;"",$C1920&lt;&gt;"",$B1920&lt;=$C1920),INDEX(Bemenet!$D$2:$D$301,$M1920),"")</f>
        <v/>
      </c>
      <c r="F1920" s="5">
        <f>IF(AND($B1920&lt;&gt;"",$C1920&lt;&gt;"",$B1920&lt;=$C1920),$C1920-$B1920+1,"")</f>
        <v/>
      </c>
      <c r="G1920" s="5">
        <f>IF($F1920="","",$F1920*$D1920)</f>
        <v/>
      </c>
      <c r="H1920" s="42">
        <f>IF($G1920="","",$O1920)</f>
        <v/>
      </c>
      <c r="I1920" s="5">
        <f>IF($G1920="","",$G1920*IF($H1920="",$O1920,$H1920)/100)</f>
        <v/>
      </c>
      <c r="J1920" s="5">
        <f>IF(OR($L1920="",NOT(COUNTIFS($L$2:$L1920,$L1920)=1)),"",SUMIFS($G:$G,$L:$L,$L1920))</f>
        <v/>
      </c>
      <c r="K1920" s="5">
        <f>IF(OR($L1920="",NOT(COUNTIFS($L$2:$L1920,$L1920)=1)),"",SUMIFS($I:$I,$L:$L,$L1920))</f>
        <v/>
      </c>
      <c r="L1920" s="6">
        <f>IF($B1920="","",YEAR($B1920))</f>
        <v/>
      </c>
      <c r="M1920" s="6">
        <f>INT((ROW()-2)/39)+1</f>
        <v/>
      </c>
      <c r="N1920" s="6">
        <f>MOD(ROW()-2,39)+2</f>
        <v/>
      </c>
      <c r="O1920" s="42">
        <f>IF(AND($B1920&lt;&gt;"",$C1920&lt;&gt;"",$B1920&lt;=$C1920),INDEX(Szabalyok!$C:$C,$N1920),"")</f>
        <v/>
      </c>
      <c r="P1920">
        <f>IF(D1920="",P1919,P1919+1)</f>
        <v/>
      </c>
    </row>
    <row r="1921">
      <c r="A1921">
        <f>IF(P1921=P1920,0,P1921)</f>
        <v/>
      </c>
      <c r="B1921" s="41">
        <f>IF($M1921&gt;300,"",IF(OR(INDEX(Bemenet!$E$2:$E$301,$M1921)="",INDEX(Bemenet!$F$2:$F$301,$M1921)=""),"",MAX(INDEX(Bemenet!$E$2:$E$301,$M1921),INDEX(Szabalyok!$A:$A,$N1921))))</f>
        <v/>
      </c>
      <c r="C1921" s="41">
        <f>IF($B1921="","",MIN(INDEX(Bemenet!$F$2:$F$301,$M1921),INDEX(Szabalyok!$B:$B,$N1921)))</f>
        <v/>
      </c>
      <c r="D1921" s="5">
        <f>IF(AND($B1921&lt;&gt;"",$C1921&lt;&gt;"",$B1921&lt;=$C1921),INDEX(Bemenet!$G$2:$G$301,$M1921),"")</f>
        <v/>
      </c>
      <c r="E1921" s="6">
        <f>IF(AND($B1921&lt;&gt;"",$C1921&lt;&gt;"",$B1921&lt;=$C1921),INDEX(Bemenet!$D$2:$D$301,$M1921),"")</f>
        <v/>
      </c>
      <c r="F1921" s="5">
        <f>IF(AND($B1921&lt;&gt;"",$C1921&lt;&gt;"",$B1921&lt;=$C1921),$C1921-$B1921+1,"")</f>
        <v/>
      </c>
      <c r="G1921" s="5">
        <f>IF($F1921="","",$F1921*$D1921)</f>
        <v/>
      </c>
      <c r="H1921" s="42">
        <f>IF($G1921="","",$O1921)</f>
        <v/>
      </c>
      <c r="I1921" s="5">
        <f>IF($G1921="","",$G1921*IF($H1921="",$O1921,$H1921)/100)</f>
        <v/>
      </c>
      <c r="J1921" s="5">
        <f>IF(OR($L1921="",NOT(COUNTIFS($L$2:$L1921,$L1921)=1)),"",SUMIFS($G:$G,$L:$L,$L1921))</f>
        <v/>
      </c>
      <c r="K1921" s="5">
        <f>IF(OR($L1921="",NOT(COUNTIFS($L$2:$L1921,$L1921)=1)),"",SUMIFS($I:$I,$L:$L,$L1921))</f>
        <v/>
      </c>
      <c r="L1921" s="6">
        <f>IF($B1921="","",YEAR($B1921))</f>
        <v/>
      </c>
      <c r="M1921" s="6">
        <f>INT((ROW()-2)/39)+1</f>
        <v/>
      </c>
      <c r="N1921" s="6">
        <f>MOD(ROW()-2,39)+2</f>
        <v/>
      </c>
      <c r="O1921" s="42">
        <f>IF(AND($B1921&lt;&gt;"",$C1921&lt;&gt;"",$B1921&lt;=$C1921),INDEX(Szabalyok!$C:$C,$N1921),"")</f>
        <v/>
      </c>
      <c r="P1921">
        <f>IF(D1921="",P1920,P1920+1)</f>
        <v/>
      </c>
    </row>
    <row r="1922">
      <c r="A1922">
        <f>IF(P1922=P1921,0,P1922)</f>
        <v/>
      </c>
      <c r="B1922" s="41">
        <f>IF($M1922&gt;300,"",IF(OR(INDEX(Bemenet!$E$2:$E$301,$M1922)="",INDEX(Bemenet!$F$2:$F$301,$M1922)=""),"",MAX(INDEX(Bemenet!$E$2:$E$301,$M1922),INDEX(Szabalyok!$A:$A,$N1922))))</f>
        <v/>
      </c>
      <c r="C1922" s="41">
        <f>IF($B1922="","",MIN(INDEX(Bemenet!$F$2:$F$301,$M1922),INDEX(Szabalyok!$B:$B,$N1922)))</f>
        <v/>
      </c>
      <c r="D1922" s="5">
        <f>IF(AND($B1922&lt;&gt;"",$C1922&lt;&gt;"",$B1922&lt;=$C1922),INDEX(Bemenet!$G$2:$G$301,$M1922),"")</f>
        <v/>
      </c>
      <c r="E1922" s="6">
        <f>IF(AND($B1922&lt;&gt;"",$C1922&lt;&gt;"",$B1922&lt;=$C1922),INDEX(Bemenet!$D$2:$D$301,$M1922),"")</f>
        <v/>
      </c>
      <c r="F1922" s="5">
        <f>IF(AND($B1922&lt;&gt;"",$C1922&lt;&gt;"",$B1922&lt;=$C1922),$C1922-$B1922+1,"")</f>
        <v/>
      </c>
      <c r="G1922" s="5">
        <f>IF($F1922="","",$F1922*$D1922)</f>
        <v/>
      </c>
      <c r="H1922" s="42">
        <f>IF($G1922="","",$O1922)</f>
        <v/>
      </c>
      <c r="I1922" s="5">
        <f>IF($G1922="","",$G1922*IF($H1922="",$O1922,$H1922)/100)</f>
        <v/>
      </c>
      <c r="J1922" s="5">
        <f>IF(OR($L1922="",NOT(COUNTIFS($L$2:$L1922,$L1922)=1)),"",SUMIFS($G:$G,$L:$L,$L1922))</f>
        <v/>
      </c>
      <c r="K1922" s="5">
        <f>IF(OR($L1922="",NOT(COUNTIFS($L$2:$L1922,$L1922)=1)),"",SUMIFS($I:$I,$L:$L,$L1922))</f>
        <v/>
      </c>
      <c r="L1922" s="6">
        <f>IF($B1922="","",YEAR($B1922))</f>
        <v/>
      </c>
      <c r="M1922" s="6">
        <f>INT((ROW()-2)/39)+1</f>
        <v/>
      </c>
      <c r="N1922" s="6">
        <f>MOD(ROW()-2,39)+2</f>
        <v/>
      </c>
      <c r="O1922" s="42">
        <f>IF(AND($B1922&lt;&gt;"",$C1922&lt;&gt;"",$B1922&lt;=$C1922),INDEX(Szabalyok!$C:$C,$N1922),"")</f>
        <v/>
      </c>
      <c r="P1922">
        <f>IF(D1922="",P1921,P1921+1)</f>
        <v/>
      </c>
    </row>
    <row r="1923">
      <c r="A1923">
        <f>IF(P1923=P1922,0,P1923)</f>
        <v/>
      </c>
      <c r="B1923" s="41">
        <f>IF($M1923&gt;300,"",IF(OR(INDEX(Bemenet!$E$2:$E$301,$M1923)="",INDEX(Bemenet!$F$2:$F$301,$M1923)=""),"",MAX(INDEX(Bemenet!$E$2:$E$301,$M1923),INDEX(Szabalyok!$A:$A,$N1923))))</f>
        <v/>
      </c>
      <c r="C1923" s="41">
        <f>IF($B1923="","",MIN(INDEX(Bemenet!$F$2:$F$301,$M1923),INDEX(Szabalyok!$B:$B,$N1923)))</f>
        <v/>
      </c>
      <c r="D1923" s="5">
        <f>IF(AND($B1923&lt;&gt;"",$C1923&lt;&gt;"",$B1923&lt;=$C1923),INDEX(Bemenet!$G$2:$G$301,$M1923),"")</f>
        <v/>
      </c>
      <c r="E1923" s="6">
        <f>IF(AND($B1923&lt;&gt;"",$C1923&lt;&gt;"",$B1923&lt;=$C1923),INDEX(Bemenet!$D$2:$D$301,$M1923),"")</f>
        <v/>
      </c>
      <c r="F1923" s="5">
        <f>IF(AND($B1923&lt;&gt;"",$C1923&lt;&gt;"",$B1923&lt;=$C1923),$C1923-$B1923+1,"")</f>
        <v/>
      </c>
      <c r="G1923" s="5">
        <f>IF($F1923="","",$F1923*$D1923)</f>
        <v/>
      </c>
      <c r="H1923" s="42">
        <f>IF($G1923="","",$O1923)</f>
        <v/>
      </c>
      <c r="I1923" s="5">
        <f>IF($G1923="","",$G1923*IF($H1923="",$O1923,$H1923)/100)</f>
        <v/>
      </c>
      <c r="J1923" s="5">
        <f>IF(OR($L1923="",NOT(COUNTIFS($L$2:$L1923,$L1923)=1)),"",SUMIFS($G:$G,$L:$L,$L1923))</f>
        <v/>
      </c>
      <c r="K1923" s="5">
        <f>IF(OR($L1923="",NOT(COUNTIFS($L$2:$L1923,$L1923)=1)),"",SUMIFS($I:$I,$L:$L,$L1923))</f>
        <v/>
      </c>
      <c r="L1923" s="6">
        <f>IF($B1923="","",YEAR($B1923))</f>
        <v/>
      </c>
      <c r="M1923" s="6">
        <f>INT((ROW()-2)/39)+1</f>
        <v/>
      </c>
      <c r="N1923" s="6">
        <f>MOD(ROW()-2,39)+2</f>
        <v/>
      </c>
      <c r="O1923" s="42">
        <f>IF(AND($B1923&lt;&gt;"",$C1923&lt;&gt;"",$B1923&lt;=$C1923),INDEX(Szabalyok!$C:$C,$N1923),"")</f>
        <v/>
      </c>
      <c r="P1923">
        <f>IF(D1923="",P1922,P1922+1)</f>
        <v/>
      </c>
    </row>
    <row r="1924">
      <c r="A1924">
        <f>IF(P1924=P1923,0,P1924)</f>
        <v/>
      </c>
      <c r="B1924" s="41">
        <f>IF($M1924&gt;300,"",IF(OR(INDEX(Bemenet!$E$2:$E$301,$M1924)="",INDEX(Bemenet!$F$2:$F$301,$M1924)=""),"",MAX(INDEX(Bemenet!$E$2:$E$301,$M1924),INDEX(Szabalyok!$A:$A,$N1924))))</f>
        <v/>
      </c>
      <c r="C1924" s="41">
        <f>IF($B1924="","",MIN(INDEX(Bemenet!$F$2:$F$301,$M1924),INDEX(Szabalyok!$B:$B,$N1924)))</f>
        <v/>
      </c>
      <c r="D1924" s="5">
        <f>IF(AND($B1924&lt;&gt;"",$C1924&lt;&gt;"",$B1924&lt;=$C1924),INDEX(Bemenet!$G$2:$G$301,$M1924),"")</f>
        <v/>
      </c>
      <c r="E1924" s="6">
        <f>IF(AND($B1924&lt;&gt;"",$C1924&lt;&gt;"",$B1924&lt;=$C1924),INDEX(Bemenet!$D$2:$D$301,$M1924),"")</f>
        <v/>
      </c>
      <c r="F1924" s="5">
        <f>IF(AND($B1924&lt;&gt;"",$C1924&lt;&gt;"",$B1924&lt;=$C1924),$C1924-$B1924+1,"")</f>
        <v/>
      </c>
      <c r="G1924" s="5">
        <f>IF($F1924="","",$F1924*$D1924)</f>
        <v/>
      </c>
      <c r="H1924" s="42">
        <f>IF($G1924="","",$O1924)</f>
        <v/>
      </c>
      <c r="I1924" s="5">
        <f>IF($G1924="","",$G1924*IF($H1924="",$O1924,$H1924)/100)</f>
        <v/>
      </c>
      <c r="J1924" s="5">
        <f>IF(OR($L1924="",NOT(COUNTIFS($L$2:$L1924,$L1924)=1)),"",SUMIFS($G:$G,$L:$L,$L1924))</f>
        <v/>
      </c>
      <c r="K1924" s="5">
        <f>IF(OR($L1924="",NOT(COUNTIFS($L$2:$L1924,$L1924)=1)),"",SUMIFS($I:$I,$L:$L,$L1924))</f>
        <v/>
      </c>
      <c r="L1924" s="6">
        <f>IF($B1924="","",YEAR($B1924))</f>
        <v/>
      </c>
      <c r="M1924" s="6">
        <f>INT((ROW()-2)/39)+1</f>
        <v/>
      </c>
      <c r="N1924" s="6">
        <f>MOD(ROW()-2,39)+2</f>
        <v/>
      </c>
      <c r="O1924" s="42">
        <f>IF(AND($B1924&lt;&gt;"",$C1924&lt;&gt;"",$B1924&lt;=$C1924),INDEX(Szabalyok!$C:$C,$N1924),"")</f>
        <v/>
      </c>
      <c r="P1924">
        <f>IF(D1924="",P1923,P1923+1)</f>
        <v/>
      </c>
    </row>
    <row r="1925">
      <c r="A1925">
        <f>IF(P1925=P1924,0,P1925)</f>
        <v/>
      </c>
      <c r="B1925" s="41">
        <f>IF($M1925&gt;300,"",IF(OR(INDEX(Bemenet!$E$2:$E$301,$M1925)="",INDEX(Bemenet!$F$2:$F$301,$M1925)=""),"",MAX(INDEX(Bemenet!$E$2:$E$301,$M1925),INDEX(Szabalyok!$A:$A,$N1925))))</f>
        <v/>
      </c>
      <c r="C1925" s="41">
        <f>IF($B1925="","",MIN(INDEX(Bemenet!$F$2:$F$301,$M1925),INDEX(Szabalyok!$B:$B,$N1925)))</f>
        <v/>
      </c>
      <c r="D1925" s="5">
        <f>IF(AND($B1925&lt;&gt;"",$C1925&lt;&gt;"",$B1925&lt;=$C1925),INDEX(Bemenet!$G$2:$G$301,$M1925),"")</f>
        <v/>
      </c>
      <c r="E1925" s="6">
        <f>IF(AND($B1925&lt;&gt;"",$C1925&lt;&gt;"",$B1925&lt;=$C1925),INDEX(Bemenet!$D$2:$D$301,$M1925),"")</f>
        <v/>
      </c>
      <c r="F1925" s="5">
        <f>IF(AND($B1925&lt;&gt;"",$C1925&lt;&gt;"",$B1925&lt;=$C1925),$C1925-$B1925+1,"")</f>
        <v/>
      </c>
      <c r="G1925" s="5">
        <f>IF($F1925="","",$F1925*$D1925)</f>
        <v/>
      </c>
      <c r="H1925" s="42">
        <f>IF($G1925="","",$O1925)</f>
        <v/>
      </c>
      <c r="I1925" s="5">
        <f>IF($G1925="","",$G1925*IF($H1925="",$O1925,$H1925)/100)</f>
        <v/>
      </c>
      <c r="J1925" s="5">
        <f>IF(OR($L1925="",NOT(COUNTIFS($L$2:$L1925,$L1925)=1)),"",SUMIFS($G:$G,$L:$L,$L1925))</f>
        <v/>
      </c>
      <c r="K1925" s="5">
        <f>IF(OR($L1925="",NOT(COUNTIFS($L$2:$L1925,$L1925)=1)),"",SUMIFS($I:$I,$L:$L,$L1925))</f>
        <v/>
      </c>
      <c r="L1925" s="6">
        <f>IF($B1925="","",YEAR($B1925))</f>
        <v/>
      </c>
      <c r="M1925" s="6">
        <f>INT((ROW()-2)/39)+1</f>
        <v/>
      </c>
      <c r="N1925" s="6">
        <f>MOD(ROW()-2,39)+2</f>
        <v/>
      </c>
      <c r="O1925" s="42">
        <f>IF(AND($B1925&lt;&gt;"",$C1925&lt;&gt;"",$B1925&lt;=$C1925),INDEX(Szabalyok!$C:$C,$N1925),"")</f>
        <v/>
      </c>
      <c r="P1925">
        <f>IF(D1925="",P1924,P1924+1)</f>
        <v/>
      </c>
    </row>
    <row r="1926">
      <c r="A1926">
        <f>IF(P1926=P1925,0,P1926)</f>
        <v/>
      </c>
      <c r="B1926" s="41">
        <f>IF($M1926&gt;300,"",IF(OR(INDEX(Bemenet!$E$2:$E$301,$M1926)="",INDEX(Bemenet!$F$2:$F$301,$M1926)=""),"",MAX(INDEX(Bemenet!$E$2:$E$301,$M1926),INDEX(Szabalyok!$A:$A,$N1926))))</f>
        <v/>
      </c>
      <c r="C1926" s="41">
        <f>IF($B1926="","",MIN(INDEX(Bemenet!$F$2:$F$301,$M1926),INDEX(Szabalyok!$B:$B,$N1926)))</f>
        <v/>
      </c>
      <c r="D1926" s="5">
        <f>IF(AND($B1926&lt;&gt;"",$C1926&lt;&gt;"",$B1926&lt;=$C1926),INDEX(Bemenet!$G$2:$G$301,$M1926),"")</f>
        <v/>
      </c>
      <c r="E1926" s="6">
        <f>IF(AND($B1926&lt;&gt;"",$C1926&lt;&gt;"",$B1926&lt;=$C1926),INDEX(Bemenet!$D$2:$D$301,$M1926),"")</f>
        <v/>
      </c>
      <c r="F1926" s="5">
        <f>IF(AND($B1926&lt;&gt;"",$C1926&lt;&gt;"",$B1926&lt;=$C1926),$C1926-$B1926+1,"")</f>
        <v/>
      </c>
      <c r="G1926" s="5">
        <f>IF($F1926="","",$F1926*$D1926)</f>
        <v/>
      </c>
      <c r="H1926" s="42">
        <f>IF($G1926="","",$O1926)</f>
        <v/>
      </c>
      <c r="I1926" s="5">
        <f>IF($G1926="","",$G1926*IF($H1926="",$O1926,$H1926)/100)</f>
        <v/>
      </c>
      <c r="J1926" s="5">
        <f>IF(OR($L1926="",NOT(COUNTIFS($L$2:$L1926,$L1926)=1)),"",SUMIFS($G:$G,$L:$L,$L1926))</f>
        <v/>
      </c>
      <c r="K1926" s="5">
        <f>IF(OR($L1926="",NOT(COUNTIFS($L$2:$L1926,$L1926)=1)),"",SUMIFS($I:$I,$L:$L,$L1926))</f>
        <v/>
      </c>
      <c r="L1926" s="6">
        <f>IF($B1926="","",YEAR($B1926))</f>
        <v/>
      </c>
      <c r="M1926" s="6">
        <f>INT((ROW()-2)/39)+1</f>
        <v/>
      </c>
      <c r="N1926" s="6">
        <f>MOD(ROW()-2,39)+2</f>
        <v/>
      </c>
      <c r="O1926" s="42">
        <f>IF(AND($B1926&lt;&gt;"",$C1926&lt;&gt;"",$B1926&lt;=$C1926),INDEX(Szabalyok!$C:$C,$N1926),"")</f>
        <v/>
      </c>
      <c r="P1926">
        <f>IF(D1926="",P1925,P1925+1)</f>
        <v/>
      </c>
    </row>
    <row r="1927">
      <c r="A1927">
        <f>IF(P1927=P1926,0,P1927)</f>
        <v/>
      </c>
      <c r="B1927" s="41">
        <f>IF($M1927&gt;300,"",IF(OR(INDEX(Bemenet!$E$2:$E$301,$M1927)="",INDEX(Bemenet!$F$2:$F$301,$M1927)=""),"",MAX(INDEX(Bemenet!$E$2:$E$301,$M1927),INDEX(Szabalyok!$A:$A,$N1927))))</f>
        <v/>
      </c>
      <c r="C1927" s="41">
        <f>IF($B1927="","",MIN(INDEX(Bemenet!$F$2:$F$301,$M1927),INDEX(Szabalyok!$B:$B,$N1927)))</f>
        <v/>
      </c>
      <c r="D1927" s="5">
        <f>IF(AND($B1927&lt;&gt;"",$C1927&lt;&gt;"",$B1927&lt;=$C1927),INDEX(Bemenet!$G$2:$G$301,$M1927),"")</f>
        <v/>
      </c>
      <c r="E1927" s="6">
        <f>IF(AND($B1927&lt;&gt;"",$C1927&lt;&gt;"",$B1927&lt;=$C1927),INDEX(Bemenet!$D$2:$D$301,$M1927),"")</f>
        <v/>
      </c>
      <c r="F1927" s="5">
        <f>IF(AND($B1927&lt;&gt;"",$C1927&lt;&gt;"",$B1927&lt;=$C1927),$C1927-$B1927+1,"")</f>
        <v/>
      </c>
      <c r="G1927" s="5">
        <f>IF($F1927="","",$F1927*$D1927)</f>
        <v/>
      </c>
      <c r="H1927" s="42">
        <f>IF($G1927="","",$O1927)</f>
        <v/>
      </c>
      <c r="I1927" s="5">
        <f>IF($G1927="","",$G1927*IF($H1927="",$O1927,$H1927)/100)</f>
        <v/>
      </c>
      <c r="J1927" s="5">
        <f>IF(OR($L1927="",NOT(COUNTIFS($L$2:$L1927,$L1927)=1)),"",SUMIFS($G:$G,$L:$L,$L1927))</f>
        <v/>
      </c>
      <c r="K1927" s="5">
        <f>IF(OR($L1927="",NOT(COUNTIFS($L$2:$L1927,$L1927)=1)),"",SUMIFS($I:$I,$L:$L,$L1927))</f>
        <v/>
      </c>
      <c r="L1927" s="6">
        <f>IF($B1927="","",YEAR($B1927))</f>
        <v/>
      </c>
      <c r="M1927" s="6">
        <f>INT((ROW()-2)/39)+1</f>
        <v/>
      </c>
      <c r="N1927" s="6">
        <f>MOD(ROW()-2,39)+2</f>
        <v/>
      </c>
      <c r="O1927" s="42">
        <f>IF(AND($B1927&lt;&gt;"",$C1927&lt;&gt;"",$B1927&lt;=$C1927),INDEX(Szabalyok!$C:$C,$N1927),"")</f>
        <v/>
      </c>
      <c r="P1927">
        <f>IF(D1927="",P1926,P1926+1)</f>
        <v/>
      </c>
    </row>
    <row r="1928">
      <c r="A1928">
        <f>IF(P1928=P1927,0,P1928)</f>
        <v/>
      </c>
      <c r="B1928" s="41">
        <f>IF($M1928&gt;300,"",IF(OR(INDEX(Bemenet!$E$2:$E$301,$M1928)="",INDEX(Bemenet!$F$2:$F$301,$M1928)=""),"",MAX(INDEX(Bemenet!$E$2:$E$301,$M1928),INDEX(Szabalyok!$A:$A,$N1928))))</f>
        <v/>
      </c>
      <c r="C1928" s="41">
        <f>IF($B1928="","",MIN(INDEX(Bemenet!$F$2:$F$301,$M1928),INDEX(Szabalyok!$B:$B,$N1928)))</f>
        <v/>
      </c>
      <c r="D1928" s="5">
        <f>IF(AND($B1928&lt;&gt;"",$C1928&lt;&gt;"",$B1928&lt;=$C1928),INDEX(Bemenet!$G$2:$G$301,$M1928),"")</f>
        <v/>
      </c>
      <c r="E1928" s="6">
        <f>IF(AND($B1928&lt;&gt;"",$C1928&lt;&gt;"",$B1928&lt;=$C1928),INDEX(Bemenet!$D$2:$D$301,$M1928),"")</f>
        <v/>
      </c>
      <c r="F1928" s="5">
        <f>IF(AND($B1928&lt;&gt;"",$C1928&lt;&gt;"",$B1928&lt;=$C1928),$C1928-$B1928+1,"")</f>
        <v/>
      </c>
      <c r="G1928" s="5">
        <f>IF($F1928="","",$F1928*$D1928)</f>
        <v/>
      </c>
      <c r="H1928" s="42">
        <f>IF($G1928="","",$O1928)</f>
        <v/>
      </c>
      <c r="I1928" s="5">
        <f>IF($G1928="","",$G1928*IF($H1928="",$O1928,$H1928)/100)</f>
        <v/>
      </c>
      <c r="J1928" s="5">
        <f>IF(OR($L1928="",NOT(COUNTIFS($L$2:$L1928,$L1928)=1)),"",SUMIFS($G:$G,$L:$L,$L1928))</f>
        <v/>
      </c>
      <c r="K1928" s="5">
        <f>IF(OR($L1928="",NOT(COUNTIFS($L$2:$L1928,$L1928)=1)),"",SUMIFS($I:$I,$L:$L,$L1928))</f>
        <v/>
      </c>
      <c r="L1928" s="6">
        <f>IF($B1928="","",YEAR($B1928))</f>
        <v/>
      </c>
      <c r="M1928" s="6">
        <f>INT((ROW()-2)/39)+1</f>
        <v/>
      </c>
      <c r="N1928" s="6">
        <f>MOD(ROW()-2,39)+2</f>
        <v/>
      </c>
      <c r="O1928" s="42">
        <f>IF(AND($B1928&lt;&gt;"",$C1928&lt;&gt;"",$B1928&lt;=$C1928),INDEX(Szabalyok!$C:$C,$N1928),"")</f>
        <v/>
      </c>
      <c r="P1928">
        <f>IF(D1928="",P1927,P1927+1)</f>
        <v/>
      </c>
    </row>
    <row r="1929">
      <c r="A1929">
        <f>IF(P1929=P1928,0,P1929)</f>
        <v/>
      </c>
      <c r="B1929" s="41">
        <f>IF($M1929&gt;300,"",IF(OR(INDEX(Bemenet!$E$2:$E$301,$M1929)="",INDEX(Bemenet!$F$2:$F$301,$M1929)=""),"",MAX(INDEX(Bemenet!$E$2:$E$301,$M1929),INDEX(Szabalyok!$A:$A,$N1929))))</f>
        <v/>
      </c>
      <c r="C1929" s="41">
        <f>IF($B1929="","",MIN(INDEX(Bemenet!$F$2:$F$301,$M1929),INDEX(Szabalyok!$B:$B,$N1929)))</f>
        <v/>
      </c>
      <c r="D1929" s="5">
        <f>IF(AND($B1929&lt;&gt;"",$C1929&lt;&gt;"",$B1929&lt;=$C1929),INDEX(Bemenet!$G$2:$G$301,$M1929),"")</f>
        <v/>
      </c>
      <c r="E1929" s="6">
        <f>IF(AND($B1929&lt;&gt;"",$C1929&lt;&gt;"",$B1929&lt;=$C1929),INDEX(Bemenet!$D$2:$D$301,$M1929),"")</f>
        <v/>
      </c>
      <c r="F1929" s="5">
        <f>IF(AND($B1929&lt;&gt;"",$C1929&lt;&gt;"",$B1929&lt;=$C1929),$C1929-$B1929+1,"")</f>
        <v/>
      </c>
      <c r="G1929" s="5">
        <f>IF($F1929="","",$F1929*$D1929)</f>
        <v/>
      </c>
      <c r="H1929" s="42">
        <f>IF($G1929="","",$O1929)</f>
        <v/>
      </c>
      <c r="I1929" s="5">
        <f>IF($G1929="","",$G1929*IF($H1929="",$O1929,$H1929)/100)</f>
        <v/>
      </c>
      <c r="J1929" s="5">
        <f>IF(OR($L1929="",NOT(COUNTIFS($L$2:$L1929,$L1929)=1)),"",SUMIFS($G:$G,$L:$L,$L1929))</f>
        <v/>
      </c>
      <c r="K1929" s="5">
        <f>IF(OR($L1929="",NOT(COUNTIFS($L$2:$L1929,$L1929)=1)),"",SUMIFS($I:$I,$L:$L,$L1929))</f>
        <v/>
      </c>
      <c r="L1929" s="6">
        <f>IF($B1929="","",YEAR($B1929))</f>
        <v/>
      </c>
      <c r="M1929" s="6">
        <f>INT((ROW()-2)/39)+1</f>
        <v/>
      </c>
      <c r="N1929" s="6">
        <f>MOD(ROW()-2,39)+2</f>
        <v/>
      </c>
      <c r="O1929" s="42">
        <f>IF(AND($B1929&lt;&gt;"",$C1929&lt;&gt;"",$B1929&lt;=$C1929),INDEX(Szabalyok!$C:$C,$N1929),"")</f>
        <v/>
      </c>
      <c r="P1929">
        <f>IF(D1929="",P1928,P1928+1)</f>
        <v/>
      </c>
    </row>
    <row r="1930">
      <c r="A1930">
        <f>IF(P1930=P1929,0,P1930)</f>
        <v/>
      </c>
      <c r="B1930" s="41">
        <f>IF($M1930&gt;300,"",IF(OR(INDEX(Bemenet!$E$2:$E$301,$M1930)="",INDEX(Bemenet!$F$2:$F$301,$M1930)=""),"",MAX(INDEX(Bemenet!$E$2:$E$301,$M1930),INDEX(Szabalyok!$A:$A,$N1930))))</f>
        <v/>
      </c>
      <c r="C1930" s="41">
        <f>IF($B1930="","",MIN(INDEX(Bemenet!$F$2:$F$301,$M1930),INDEX(Szabalyok!$B:$B,$N1930)))</f>
        <v/>
      </c>
      <c r="D1930" s="5">
        <f>IF(AND($B1930&lt;&gt;"",$C1930&lt;&gt;"",$B1930&lt;=$C1930),INDEX(Bemenet!$G$2:$G$301,$M1930),"")</f>
        <v/>
      </c>
      <c r="E1930" s="6">
        <f>IF(AND($B1930&lt;&gt;"",$C1930&lt;&gt;"",$B1930&lt;=$C1930),INDEX(Bemenet!$D$2:$D$301,$M1930),"")</f>
        <v/>
      </c>
      <c r="F1930" s="5">
        <f>IF(AND($B1930&lt;&gt;"",$C1930&lt;&gt;"",$B1930&lt;=$C1930),$C1930-$B1930+1,"")</f>
        <v/>
      </c>
      <c r="G1930" s="5">
        <f>IF($F1930="","",$F1930*$D1930)</f>
        <v/>
      </c>
      <c r="H1930" s="42">
        <f>IF($G1930="","",$O1930)</f>
        <v/>
      </c>
      <c r="I1930" s="5">
        <f>IF($G1930="","",$G1930*IF($H1930="",$O1930,$H1930)/100)</f>
        <v/>
      </c>
      <c r="J1930" s="5">
        <f>IF(OR($L1930="",NOT(COUNTIFS($L$2:$L1930,$L1930)=1)),"",SUMIFS($G:$G,$L:$L,$L1930))</f>
        <v/>
      </c>
      <c r="K1930" s="5">
        <f>IF(OR($L1930="",NOT(COUNTIFS($L$2:$L1930,$L1930)=1)),"",SUMIFS($I:$I,$L:$L,$L1930))</f>
        <v/>
      </c>
      <c r="L1930" s="6">
        <f>IF($B1930="","",YEAR($B1930))</f>
        <v/>
      </c>
      <c r="M1930" s="6">
        <f>INT((ROW()-2)/39)+1</f>
        <v/>
      </c>
      <c r="N1930" s="6">
        <f>MOD(ROW()-2,39)+2</f>
        <v/>
      </c>
      <c r="O1930" s="42">
        <f>IF(AND($B1930&lt;&gt;"",$C1930&lt;&gt;"",$B1930&lt;=$C1930),INDEX(Szabalyok!$C:$C,$N1930),"")</f>
        <v/>
      </c>
      <c r="P1930">
        <f>IF(D1930="",P1929,P1929+1)</f>
        <v/>
      </c>
    </row>
    <row r="1931">
      <c r="A1931">
        <f>IF(P1931=P1930,0,P1931)</f>
        <v/>
      </c>
      <c r="B1931" s="41">
        <f>IF($M1931&gt;300,"",IF(OR(INDEX(Bemenet!$E$2:$E$301,$M1931)="",INDEX(Bemenet!$F$2:$F$301,$M1931)=""),"",MAX(INDEX(Bemenet!$E$2:$E$301,$M1931),INDEX(Szabalyok!$A:$A,$N1931))))</f>
        <v/>
      </c>
      <c r="C1931" s="41">
        <f>IF($B1931="","",MIN(INDEX(Bemenet!$F$2:$F$301,$M1931),INDEX(Szabalyok!$B:$B,$N1931)))</f>
        <v/>
      </c>
      <c r="D1931" s="5">
        <f>IF(AND($B1931&lt;&gt;"",$C1931&lt;&gt;"",$B1931&lt;=$C1931),INDEX(Bemenet!$G$2:$G$301,$M1931),"")</f>
        <v/>
      </c>
      <c r="E1931" s="6">
        <f>IF(AND($B1931&lt;&gt;"",$C1931&lt;&gt;"",$B1931&lt;=$C1931),INDEX(Bemenet!$D$2:$D$301,$M1931),"")</f>
        <v/>
      </c>
      <c r="F1931" s="5">
        <f>IF(AND($B1931&lt;&gt;"",$C1931&lt;&gt;"",$B1931&lt;=$C1931),$C1931-$B1931+1,"")</f>
        <v/>
      </c>
      <c r="G1931" s="5">
        <f>IF($F1931="","",$F1931*$D1931)</f>
        <v/>
      </c>
      <c r="H1931" s="42">
        <f>IF($G1931="","",$O1931)</f>
        <v/>
      </c>
      <c r="I1931" s="5">
        <f>IF($G1931="","",$G1931*IF($H1931="",$O1931,$H1931)/100)</f>
        <v/>
      </c>
      <c r="J1931" s="5">
        <f>IF(OR($L1931="",NOT(COUNTIFS($L$2:$L1931,$L1931)=1)),"",SUMIFS($G:$G,$L:$L,$L1931))</f>
        <v/>
      </c>
      <c r="K1931" s="5">
        <f>IF(OR($L1931="",NOT(COUNTIFS($L$2:$L1931,$L1931)=1)),"",SUMIFS($I:$I,$L:$L,$L1931))</f>
        <v/>
      </c>
      <c r="L1931" s="6">
        <f>IF($B1931="","",YEAR($B1931))</f>
        <v/>
      </c>
      <c r="M1931" s="6">
        <f>INT((ROW()-2)/39)+1</f>
        <v/>
      </c>
      <c r="N1931" s="6">
        <f>MOD(ROW()-2,39)+2</f>
        <v/>
      </c>
      <c r="O1931" s="42">
        <f>IF(AND($B1931&lt;&gt;"",$C1931&lt;&gt;"",$B1931&lt;=$C1931),INDEX(Szabalyok!$C:$C,$N1931),"")</f>
        <v/>
      </c>
      <c r="P1931">
        <f>IF(D1931="",P1930,P1930+1)</f>
        <v/>
      </c>
    </row>
    <row r="1932">
      <c r="A1932">
        <f>IF(P1932=P1931,0,P1932)</f>
        <v/>
      </c>
      <c r="B1932" s="41">
        <f>IF($M1932&gt;300,"",IF(OR(INDEX(Bemenet!$E$2:$E$301,$M1932)="",INDEX(Bemenet!$F$2:$F$301,$M1932)=""),"",MAX(INDEX(Bemenet!$E$2:$E$301,$M1932),INDEX(Szabalyok!$A:$A,$N1932))))</f>
        <v/>
      </c>
      <c r="C1932" s="41">
        <f>IF($B1932="","",MIN(INDEX(Bemenet!$F$2:$F$301,$M1932),INDEX(Szabalyok!$B:$B,$N1932)))</f>
        <v/>
      </c>
      <c r="D1932" s="5">
        <f>IF(AND($B1932&lt;&gt;"",$C1932&lt;&gt;"",$B1932&lt;=$C1932),INDEX(Bemenet!$G$2:$G$301,$M1932),"")</f>
        <v/>
      </c>
      <c r="E1932" s="6">
        <f>IF(AND($B1932&lt;&gt;"",$C1932&lt;&gt;"",$B1932&lt;=$C1932),INDEX(Bemenet!$D$2:$D$301,$M1932),"")</f>
        <v/>
      </c>
      <c r="F1932" s="5">
        <f>IF(AND($B1932&lt;&gt;"",$C1932&lt;&gt;"",$B1932&lt;=$C1932),$C1932-$B1932+1,"")</f>
        <v/>
      </c>
      <c r="G1932" s="5">
        <f>IF($F1932="","",$F1932*$D1932)</f>
        <v/>
      </c>
      <c r="H1932" s="42">
        <f>IF($G1932="","",$O1932)</f>
        <v/>
      </c>
      <c r="I1932" s="5">
        <f>IF($G1932="","",$G1932*IF($H1932="",$O1932,$H1932)/100)</f>
        <v/>
      </c>
      <c r="J1932" s="5">
        <f>IF(OR($L1932="",NOT(COUNTIFS($L$2:$L1932,$L1932)=1)),"",SUMIFS($G:$G,$L:$L,$L1932))</f>
        <v/>
      </c>
      <c r="K1932" s="5">
        <f>IF(OR($L1932="",NOT(COUNTIFS($L$2:$L1932,$L1932)=1)),"",SUMIFS($I:$I,$L:$L,$L1932))</f>
        <v/>
      </c>
      <c r="L1932" s="6">
        <f>IF($B1932="","",YEAR($B1932))</f>
        <v/>
      </c>
      <c r="M1932" s="6">
        <f>INT((ROW()-2)/39)+1</f>
        <v/>
      </c>
      <c r="N1932" s="6">
        <f>MOD(ROW()-2,39)+2</f>
        <v/>
      </c>
      <c r="O1932" s="42">
        <f>IF(AND($B1932&lt;&gt;"",$C1932&lt;&gt;"",$B1932&lt;=$C1932),INDEX(Szabalyok!$C:$C,$N1932),"")</f>
        <v/>
      </c>
      <c r="P1932">
        <f>IF(D1932="",P1931,P1931+1)</f>
        <v/>
      </c>
    </row>
    <row r="1933">
      <c r="A1933">
        <f>IF(P1933=P1932,0,P1933)</f>
        <v/>
      </c>
      <c r="B1933" s="41">
        <f>IF($M1933&gt;300,"",IF(OR(INDEX(Bemenet!$E$2:$E$301,$M1933)="",INDEX(Bemenet!$F$2:$F$301,$M1933)=""),"",MAX(INDEX(Bemenet!$E$2:$E$301,$M1933),INDEX(Szabalyok!$A:$A,$N1933))))</f>
        <v/>
      </c>
      <c r="C1933" s="41">
        <f>IF($B1933="","",MIN(INDEX(Bemenet!$F$2:$F$301,$M1933),INDEX(Szabalyok!$B:$B,$N1933)))</f>
        <v/>
      </c>
      <c r="D1933" s="5">
        <f>IF(AND($B1933&lt;&gt;"",$C1933&lt;&gt;"",$B1933&lt;=$C1933),INDEX(Bemenet!$G$2:$G$301,$M1933),"")</f>
        <v/>
      </c>
      <c r="E1933" s="6">
        <f>IF(AND($B1933&lt;&gt;"",$C1933&lt;&gt;"",$B1933&lt;=$C1933),INDEX(Bemenet!$D$2:$D$301,$M1933),"")</f>
        <v/>
      </c>
      <c r="F1933" s="5">
        <f>IF(AND($B1933&lt;&gt;"",$C1933&lt;&gt;"",$B1933&lt;=$C1933),$C1933-$B1933+1,"")</f>
        <v/>
      </c>
      <c r="G1933" s="5">
        <f>IF($F1933="","",$F1933*$D1933)</f>
        <v/>
      </c>
      <c r="H1933" s="42">
        <f>IF($G1933="","",$O1933)</f>
        <v/>
      </c>
      <c r="I1933" s="5">
        <f>IF($G1933="","",$G1933*IF($H1933="",$O1933,$H1933)/100)</f>
        <v/>
      </c>
      <c r="J1933" s="5">
        <f>IF(OR($L1933="",NOT(COUNTIFS($L$2:$L1933,$L1933)=1)),"",SUMIFS($G:$G,$L:$L,$L1933))</f>
        <v/>
      </c>
      <c r="K1933" s="5">
        <f>IF(OR($L1933="",NOT(COUNTIFS($L$2:$L1933,$L1933)=1)),"",SUMIFS($I:$I,$L:$L,$L1933))</f>
        <v/>
      </c>
      <c r="L1933" s="6">
        <f>IF($B1933="","",YEAR($B1933))</f>
        <v/>
      </c>
      <c r="M1933" s="6">
        <f>INT((ROW()-2)/39)+1</f>
        <v/>
      </c>
      <c r="N1933" s="6">
        <f>MOD(ROW()-2,39)+2</f>
        <v/>
      </c>
      <c r="O1933" s="42">
        <f>IF(AND($B1933&lt;&gt;"",$C1933&lt;&gt;"",$B1933&lt;=$C1933),INDEX(Szabalyok!$C:$C,$N1933),"")</f>
        <v/>
      </c>
      <c r="P1933">
        <f>IF(D1933="",P1932,P1932+1)</f>
        <v/>
      </c>
    </row>
    <row r="1934">
      <c r="A1934">
        <f>IF(P1934=P1933,0,P1934)</f>
        <v/>
      </c>
      <c r="B1934" s="41">
        <f>IF($M1934&gt;300,"",IF(OR(INDEX(Bemenet!$E$2:$E$301,$M1934)="",INDEX(Bemenet!$F$2:$F$301,$M1934)=""),"",MAX(INDEX(Bemenet!$E$2:$E$301,$M1934),INDEX(Szabalyok!$A:$A,$N1934))))</f>
        <v/>
      </c>
      <c r="C1934" s="41">
        <f>IF($B1934="","",MIN(INDEX(Bemenet!$F$2:$F$301,$M1934),INDEX(Szabalyok!$B:$B,$N1934)))</f>
        <v/>
      </c>
      <c r="D1934" s="5">
        <f>IF(AND($B1934&lt;&gt;"",$C1934&lt;&gt;"",$B1934&lt;=$C1934),INDEX(Bemenet!$G$2:$G$301,$M1934),"")</f>
        <v/>
      </c>
      <c r="E1934" s="6">
        <f>IF(AND($B1934&lt;&gt;"",$C1934&lt;&gt;"",$B1934&lt;=$C1934),INDEX(Bemenet!$D$2:$D$301,$M1934),"")</f>
        <v/>
      </c>
      <c r="F1934" s="5">
        <f>IF(AND($B1934&lt;&gt;"",$C1934&lt;&gt;"",$B1934&lt;=$C1934),$C1934-$B1934+1,"")</f>
        <v/>
      </c>
      <c r="G1934" s="5">
        <f>IF($F1934="","",$F1934*$D1934)</f>
        <v/>
      </c>
      <c r="H1934" s="42">
        <f>IF($G1934="","",$O1934)</f>
        <v/>
      </c>
      <c r="I1934" s="5">
        <f>IF($G1934="","",$G1934*IF($H1934="",$O1934,$H1934)/100)</f>
        <v/>
      </c>
      <c r="J1934" s="5">
        <f>IF(OR($L1934="",NOT(COUNTIFS($L$2:$L1934,$L1934)=1)),"",SUMIFS($G:$G,$L:$L,$L1934))</f>
        <v/>
      </c>
      <c r="K1934" s="5">
        <f>IF(OR($L1934="",NOT(COUNTIFS($L$2:$L1934,$L1934)=1)),"",SUMIFS($I:$I,$L:$L,$L1934))</f>
        <v/>
      </c>
      <c r="L1934" s="6">
        <f>IF($B1934="","",YEAR($B1934))</f>
        <v/>
      </c>
      <c r="M1934" s="6">
        <f>INT((ROW()-2)/39)+1</f>
        <v/>
      </c>
      <c r="N1934" s="6">
        <f>MOD(ROW()-2,39)+2</f>
        <v/>
      </c>
      <c r="O1934" s="42">
        <f>IF(AND($B1934&lt;&gt;"",$C1934&lt;&gt;"",$B1934&lt;=$C1934),INDEX(Szabalyok!$C:$C,$N1934),"")</f>
        <v/>
      </c>
      <c r="P1934">
        <f>IF(D1934="",P1933,P1933+1)</f>
        <v/>
      </c>
    </row>
    <row r="1935">
      <c r="A1935">
        <f>IF(P1935=P1934,0,P1935)</f>
        <v/>
      </c>
      <c r="B1935" s="41">
        <f>IF($M1935&gt;300,"",IF(OR(INDEX(Bemenet!$E$2:$E$301,$M1935)="",INDEX(Bemenet!$F$2:$F$301,$M1935)=""),"",MAX(INDEX(Bemenet!$E$2:$E$301,$M1935),INDEX(Szabalyok!$A:$A,$N1935))))</f>
        <v/>
      </c>
      <c r="C1935" s="41">
        <f>IF($B1935="","",MIN(INDEX(Bemenet!$F$2:$F$301,$M1935),INDEX(Szabalyok!$B:$B,$N1935)))</f>
        <v/>
      </c>
      <c r="D1935" s="5">
        <f>IF(AND($B1935&lt;&gt;"",$C1935&lt;&gt;"",$B1935&lt;=$C1935),INDEX(Bemenet!$G$2:$G$301,$M1935),"")</f>
        <v/>
      </c>
      <c r="E1935" s="6">
        <f>IF(AND($B1935&lt;&gt;"",$C1935&lt;&gt;"",$B1935&lt;=$C1935),INDEX(Bemenet!$D$2:$D$301,$M1935),"")</f>
        <v/>
      </c>
      <c r="F1935" s="5">
        <f>IF(AND($B1935&lt;&gt;"",$C1935&lt;&gt;"",$B1935&lt;=$C1935),$C1935-$B1935+1,"")</f>
        <v/>
      </c>
      <c r="G1935" s="5">
        <f>IF($F1935="","",$F1935*$D1935)</f>
        <v/>
      </c>
      <c r="H1935" s="42">
        <f>IF($G1935="","",$O1935)</f>
        <v/>
      </c>
      <c r="I1935" s="5">
        <f>IF($G1935="","",$G1935*IF($H1935="",$O1935,$H1935)/100)</f>
        <v/>
      </c>
      <c r="J1935" s="5">
        <f>IF(OR($L1935="",NOT(COUNTIFS($L$2:$L1935,$L1935)=1)),"",SUMIFS($G:$G,$L:$L,$L1935))</f>
        <v/>
      </c>
      <c r="K1935" s="5">
        <f>IF(OR($L1935="",NOT(COUNTIFS($L$2:$L1935,$L1935)=1)),"",SUMIFS($I:$I,$L:$L,$L1935))</f>
        <v/>
      </c>
      <c r="L1935" s="6">
        <f>IF($B1935="","",YEAR($B1935))</f>
        <v/>
      </c>
      <c r="M1935" s="6">
        <f>INT((ROW()-2)/39)+1</f>
        <v/>
      </c>
      <c r="N1935" s="6">
        <f>MOD(ROW()-2,39)+2</f>
        <v/>
      </c>
      <c r="O1935" s="42">
        <f>IF(AND($B1935&lt;&gt;"",$C1935&lt;&gt;"",$B1935&lt;=$C1935),INDEX(Szabalyok!$C:$C,$N1935),"")</f>
        <v/>
      </c>
      <c r="P1935">
        <f>IF(D1935="",P1934,P1934+1)</f>
        <v/>
      </c>
    </row>
    <row r="1936">
      <c r="A1936">
        <f>IF(P1936=P1935,0,P1936)</f>
        <v/>
      </c>
      <c r="B1936" s="41">
        <f>IF($M1936&gt;300,"",IF(OR(INDEX(Bemenet!$E$2:$E$301,$M1936)="",INDEX(Bemenet!$F$2:$F$301,$M1936)=""),"",MAX(INDEX(Bemenet!$E$2:$E$301,$M1936),INDEX(Szabalyok!$A:$A,$N1936))))</f>
        <v/>
      </c>
      <c r="C1936" s="41">
        <f>IF($B1936="","",MIN(INDEX(Bemenet!$F$2:$F$301,$M1936),INDEX(Szabalyok!$B:$B,$N1936)))</f>
        <v/>
      </c>
      <c r="D1936" s="5">
        <f>IF(AND($B1936&lt;&gt;"",$C1936&lt;&gt;"",$B1936&lt;=$C1936),INDEX(Bemenet!$G$2:$G$301,$M1936),"")</f>
        <v/>
      </c>
      <c r="E1936" s="6">
        <f>IF(AND($B1936&lt;&gt;"",$C1936&lt;&gt;"",$B1936&lt;=$C1936),INDEX(Bemenet!$D$2:$D$301,$M1936),"")</f>
        <v/>
      </c>
      <c r="F1936" s="5">
        <f>IF(AND($B1936&lt;&gt;"",$C1936&lt;&gt;"",$B1936&lt;=$C1936),$C1936-$B1936+1,"")</f>
        <v/>
      </c>
      <c r="G1936" s="5">
        <f>IF($F1936="","",$F1936*$D1936)</f>
        <v/>
      </c>
      <c r="H1936" s="42">
        <f>IF($G1936="","",$O1936)</f>
        <v/>
      </c>
      <c r="I1936" s="5">
        <f>IF($G1936="","",$G1936*IF($H1936="",$O1936,$H1936)/100)</f>
        <v/>
      </c>
      <c r="J1936" s="5">
        <f>IF(OR($L1936="",NOT(COUNTIFS($L$2:$L1936,$L1936)=1)),"",SUMIFS($G:$G,$L:$L,$L1936))</f>
        <v/>
      </c>
      <c r="K1936" s="5">
        <f>IF(OR($L1936="",NOT(COUNTIFS($L$2:$L1936,$L1936)=1)),"",SUMIFS($I:$I,$L:$L,$L1936))</f>
        <v/>
      </c>
      <c r="L1936" s="6">
        <f>IF($B1936="","",YEAR($B1936))</f>
        <v/>
      </c>
      <c r="M1936" s="6">
        <f>INT((ROW()-2)/39)+1</f>
        <v/>
      </c>
      <c r="N1936" s="6">
        <f>MOD(ROW()-2,39)+2</f>
        <v/>
      </c>
      <c r="O1936" s="42">
        <f>IF(AND($B1936&lt;&gt;"",$C1936&lt;&gt;"",$B1936&lt;=$C1936),INDEX(Szabalyok!$C:$C,$N1936),"")</f>
        <v/>
      </c>
      <c r="P1936">
        <f>IF(D1936="",P1935,P1935+1)</f>
        <v/>
      </c>
    </row>
    <row r="1937">
      <c r="A1937">
        <f>IF(P1937=P1936,0,P1937)</f>
        <v/>
      </c>
      <c r="B1937" s="41">
        <f>IF($M1937&gt;300,"",IF(OR(INDEX(Bemenet!$E$2:$E$301,$M1937)="",INDEX(Bemenet!$F$2:$F$301,$M1937)=""),"",MAX(INDEX(Bemenet!$E$2:$E$301,$M1937),INDEX(Szabalyok!$A:$A,$N1937))))</f>
        <v/>
      </c>
      <c r="C1937" s="41">
        <f>IF($B1937="","",MIN(INDEX(Bemenet!$F$2:$F$301,$M1937),INDEX(Szabalyok!$B:$B,$N1937)))</f>
        <v/>
      </c>
      <c r="D1937" s="5">
        <f>IF(AND($B1937&lt;&gt;"",$C1937&lt;&gt;"",$B1937&lt;=$C1937),INDEX(Bemenet!$G$2:$G$301,$M1937),"")</f>
        <v/>
      </c>
      <c r="E1937" s="6">
        <f>IF(AND($B1937&lt;&gt;"",$C1937&lt;&gt;"",$B1937&lt;=$C1937),INDEX(Bemenet!$D$2:$D$301,$M1937),"")</f>
        <v/>
      </c>
      <c r="F1937" s="5">
        <f>IF(AND($B1937&lt;&gt;"",$C1937&lt;&gt;"",$B1937&lt;=$C1937),$C1937-$B1937+1,"")</f>
        <v/>
      </c>
      <c r="G1937" s="5">
        <f>IF($F1937="","",$F1937*$D1937)</f>
        <v/>
      </c>
      <c r="H1937" s="42">
        <f>IF($G1937="","",$O1937)</f>
        <v/>
      </c>
      <c r="I1937" s="5">
        <f>IF($G1937="","",$G1937*IF($H1937="",$O1937,$H1937)/100)</f>
        <v/>
      </c>
      <c r="J1937" s="5">
        <f>IF(OR($L1937="",NOT(COUNTIFS($L$2:$L1937,$L1937)=1)),"",SUMIFS($G:$G,$L:$L,$L1937))</f>
        <v/>
      </c>
      <c r="K1937" s="5">
        <f>IF(OR($L1937="",NOT(COUNTIFS($L$2:$L1937,$L1937)=1)),"",SUMIFS($I:$I,$L:$L,$L1937))</f>
        <v/>
      </c>
      <c r="L1937" s="6">
        <f>IF($B1937="","",YEAR($B1937))</f>
        <v/>
      </c>
      <c r="M1937" s="6">
        <f>INT((ROW()-2)/39)+1</f>
        <v/>
      </c>
      <c r="N1937" s="6">
        <f>MOD(ROW()-2,39)+2</f>
        <v/>
      </c>
      <c r="O1937" s="42">
        <f>IF(AND($B1937&lt;&gt;"",$C1937&lt;&gt;"",$B1937&lt;=$C1937),INDEX(Szabalyok!$C:$C,$N1937),"")</f>
        <v/>
      </c>
      <c r="P1937">
        <f>IF(D1937="",P1936,P1936+1)</f>
        <v/>
      </c>
    </row>
    <row r="1938">
      <c r="A1938">
        <f>IF(P1938=P1937,0,P1938)</f>
        <v/>
      </c>
      <c r="B1938" s="41">
        <f>IF($M1938&gt;300,"",IF(OR(INDEX(Bemenet!$E$2:$E$301,$M1938)="",INDEX(Bemenet!$F$2:$F$301,$M1938)=""),"",MAX(INDEX(Bemenet!$E$2:$E$301,$M1938),INDEX(Szabalyok!$A:$A,$N1938))))</f>
        <v/>
      </c>
      <c r="C1938" s="41">
        <f>IF($B1938="","",MIN(INDEX(Bemenet!$F$2:$F$301,$M1938),INDEX(Szabalyok!$B:$B,$N1938)))</f>
        <v/>
      </c>
      <c r="D1938" s="5">
        <f>IF(AND($B1938&lt;&gt;"",$C1938&lt;&gt;"",$B1938&lt;=$C1938),INDEX(Bemenet!$G$2:$G$301,$M1938),"")</f>
        <v/>
      </c>
      <c r="E1938" s="6">
        <f>IF(AND($B1938&lt;&gt;"",$C1938&lt;&gt;"",$B1938&lt;=$C1938),INDEX(Bemenet!$D$2:$D$301,$M1938),"")</f>
        <v/>
      </c>
      <c r="F1938" s="5">
        <f>IF(AND($B1938&lt;&gt;"",$C1938&lt;&gt;"",$B1938&lt;=$C1938),$C1938-$B1938+1,"")</f>
        <v/>
      </c>
      <c r="G1938" s="5">
        <f>IF($F1938="","",$F1938*$D1938)</f>
        <v/>
      </c>
      <c r="H1938" s="42">
        <f>IF($G1938="","",$O1938)</f>
        <v/>
      </c>
      <c r="I1938" s="5">
        <f>IF($G1938="","",$G1938*IF($H1938="",$O1938,$H1938)/100)</f>
        <v/>
      </c>
      <c r="J1938" s="5">
        <f>IF(OR($L1938="",NOT(COUNTIFS($L$2:$L1938,$L1938)=1)),"",SUMIFS($G:$G,$L:$L,$L1938))</f>
        <v/>
      </c>
      <c r="K1938" s="5">
        <f>IF(OR($L1938="",NOT(COUNTIFS($L$2:$L1938,$L1938)=1)),"",SUMIFS($I:$I,$L:$L,$L1938))</f>
        <v/>
      </c>
      <c r="L1938" s="6">
        <f>IF($B1938="","",YEAR($B1938))</f>
        <v/>
      </c>
      <c r="M1938" s="6">
        <f>INT((ROW()-2)/39)+1</f>
        <v/>
      </c>
      <c r="N1938" s="6">
        <f>MOD(ROW()-2,39)+2</f>
        <v/>
      </c>
      <c r="O1938" s="42">
        <f>IF(AND($B1938&lt;&gt;"",$C1938&lt;&gt;"",$B1938&lt;=$C1938),INDEX(Szabalyok!$C:$C,$N1938),"")</f>
        <v/>
      </c>
      <c r="P1938">
        <f>IF(D1938="",P1937,P1937+1)</f>
        <v/>
      </c>
    </row>
    <row r="1939">
      <c r="A1939">
        <f>IF(P1939=P1938,0,P1939)</f>
        <v/>
      </c>
      <c r="B1939" s="41">
        <f>IF($M1939&gt;300,"",IF(OR(INDEX(Bemenet!$E$2:$E$301,$M1939)="",INDEX(Bemenet!$F$2:$F$301,$M1939)=""),"",MAX(INDEX(Bemenet!$E$2:$E$301,$M1939),INDEX(Szabalyok!$A:$A,$N1939))))</f>
        <v/>
      </c>
      <c r="C1939" s="41">
        <f>IF($B1939="","",MIN(INDEX(Bemenet!$F$2:$F$301,$M1939),INDEX(Szabalyok!$B:$B,$N1939)))</f>
        <v/>
      </c>
      <c r="D1939" s="5">
        <f>IF(AND($B1939&lt;&gt;"",$C1939&lt;&gt;"",$B1939&lt;=$C1939),INDEX(Bemenet!$G$2:$G$301,$M1939),"")</f>
        <v/>
      </c>
      <c r="E1939" s="6">
        <f>IF(AND($B1939&lt;&gt;"",$C1939&lt;&gt;"",$B1939&lt;=$C1939),INDEX(Bemenet!$D$2:$D$301,$M1939),"")</f>
        <v/>
      </c>
      <c r="F1939" s="5">
        <f>IF(AND($B1939&lt;&gt;"",$C1939&lt;&gt;"",$B1939&lt;=$C1939),$C1939-$B1939+1,"")</f>
        <v/>
      </c>
      <c r="G1939" s="5">
        <f>IF($F1939="","",$F1939*$D1939)</f>
        <v/>
      </c>
      <c r="H1939" s="42">
        <f>IF($G1939="","",$O1939)</f>
        <v/>
      </c>
      <c r="I1939" s="5">
        <f>IF($G1939="","",$G1939*IF($H1939="",$O1939,$H1939)/100)</f>
        <v/>
      </c>
      <c r="J1939" s="5">
        <f>IF(OR($L1939="",NOT(COUNTIFS($L$2:$L1939,$L1939)=1)),"",SUMIFS($G:$G,$L:$L,$L1939))</f>
        <v/>
      </c>
      <c r="K1939" s="5">
        <f>IF(OR($L1939="",NOT(COUNTIFS($L$2:$L1939,$L1939)=1)),"",SUMIFS($I:$I,$L:$L,$L1939))</f>
        <v/>
      </c>
      <c r="L1939" s="6">
        <f>IF($B1939="","",YEAR($B1939))</f>
        <v/>
      </c>
      <c r="M1939" s="6">
        <f>INT((ROW()-2)/39)+1</f>
        <v/>
      </c>
      <c r="N1939" s="6">
        <f>MOD(ROW()-2,39)+2</f>
        <v/>
      </c>
      <c r="O1939" s="42">
        <f>IF(AND($B1939&lt;&gt;"",$C1939&lt;&gt;"",$B1939&lt;=$C1939),INDEX(Szabalyok!$C:$C,$N1939),"")</f>
        <v/>
      </c>
      <c r="P1939">
        <f>IF(D1939="",P1938,P1938+1)</f>
        <v/>
      </c>
    </row>
    <row r="1940">
      <c r="A1940">
        <f>IF(P1940=P1939,0,P1940)</f>
        <v/>
      </c>
      <c r="B1940" s="41">
        <f>IF($M1940&gt;300,"",IF(OR(INDEX(Bemenet!$E$2:$E$301,$M1940)="",INDEX(Bemenet!$F$2:$F$301,$M1940)=""),"",MAX(INDEX(Bemenet!$E$2:$E$301,$M1940),INDEX(Szabalyok!$A:$A,$N1940))))</f>
        <v/>
      </c>
      <c r="C1940" s="41">
        <f>IF($B1940="","",MIN(INDEX(Bemenet!$F$2:$F$301,$M1940),INDEX(Szabalyok!$B:$B,$N1940)))</f>
        <v/>
      </c>
      <c r="D1940" s="5">
        <f>IF(AND($B1940&lt;&gt;"",$C1940&lt;&gt;"",$B1940&lt;=$C1940),INDEX(Bemenet!$G$2:$G$301,$M1940),"")</f>
        <v/>
      </c>
      <c r="E1940" s="6">
        <f>IF(AND($B1940&lt;&gt;"",$C1940&lt;&gt;"",$B1940&lt;=$C1940),INDEX(Bemenet!$D$2:$D$301,$M1940),"")</f>
        <v/>
      </c>
      <c r="F1940" s="5">
        <f>IF(AND($B1940&lt;&gt;"",$C1940&lt;&gt;"",$B1940&lt;=$C1940),$C1940-$B1940+1,"")</f>
        <v/>
      </c>
      <c r="G1940" s="5">
        <f>IF($F1940="","",$F1940*$D1940)</f>
        <v/>
      </c>
      <c r="H1940" s="42">
        <f>IF($G1940="","",$O1940)</f>
        <v/>
      </c>
      <c r="I1940" s="5">
        <f>IF($G1940="","",$G1940*IF($H1940="",$O1940,$H1940)/100)</f>
        <v/>
      </c>
      <c r="J1940" s="5">
        <f>IF(OR($L1940="",NOT(COUNTIFS($L$2:$L1940,$L1940)=1)),"",SUMIFS($G:$G,$L:$L,$L1940))</f>
        <v/>
      </c>
      <c r="K1940" s="5">
        <f>IF(OR($L1940="",NOT(COUNTIFS($L$2:$L1940,$L1940)=1)),"",SUMIFS($I:$I,$L:$L,$L1940))</f>
        <v/>
      </c>
      <c r="L1940" s="6">
        <f>IF($B1940="","",YEAR($B1940))</f>
        <v/>
      </c>
      <c r="M1940" s="6">
        <f>INT((ROW()-2)/39)+1</f>
        <v/>
      </c>
      <c r="N1940" s="6">
        <f>MOD(ROW()-2,39)+2</f>
        <v/>
      </c>
      <c r="O1940" s="42">
        <f>IF(AND($B1940&lt;&gt;"",$C1940&lt;&gt;"",$B1940&lt;=$C1940),INDEX(Szabalyok!$C:$C,$N1940),"")</f>
        <v/>
      </c>
      <c r="P1940">
        <f>IF(D1940="",P1939,P1939+1)</f>
        <v/>
      </c>
    </row>
    <row r="1941">
      <c r="A1941">
        <f>IF(P1941=P1940,0,P1941)</f>
        <v/>
      </c>
      <c r="B1941" s="41">
        <f>IF($M1941&gt;300,"",IF(OR(INDEX(Bemenet!$E$2:$E$301,$M1941)="",INDEX(Bemenet!$F$2:$F$301,$M1941)=""),"",MAX(INDEX(Bemenet!$E$2:$E$301,$M1941),INDEX(Szabalyok!$A:$A,$N1941))))</f>
        <v/>
      </c>
      <c r="C1941" s="41">
        <f>IF($B1941="","",MIN(INDEX(Bemenet!$F$2:$F$301,$M1941),INDEX(Szabalyok!$B:$B,$N1941)))</f>
        <v/>
      </c>
      <c r="D1941" s="5">
        <f>IF(AND($B1941&lt;&gt;"",$C1941&lt;&gt;"",$B1941&lt;=$C1941),INDEX(Bemenet!$G$2:$G$301,$M1941),"")</f>
        <v/>
      </c>
      <c r="E1941" s="6">
        <f>IF(AND($B1941&lt;&gt;"",$C1941&lt;&gt;"",$B1941&lt;=$C1941),INDEX(Bemenet!$D$2:$D$301,$M1941),"")</f>
        <v/>
      </c>
      <c r="F1941" s="5">
        <f>IF(AND($B1941&lt;&gt;"",$C1941&lt;&gt;"",$B1941&lt;=$C1941),$C1941-$B1941+1,"")</f>
        <v/>
      </c>
      <c r="G1941" s="5">
        <f>IF($F1941="","",$F1941*$D1941)</f>
        <v/>
      </c>
      <c r="H1941" s="42">
        <f>IF($G1941="","",$O1941)</f>
        <v/>
      </c>
      <c r="I1941" s="5">
        <f>IF($G1941="","",$G1941*IF($H1941="",$O1941,$H1941)/100)</f>
        <v/>
      </c>
      <c r="J1941" s="5">
        <f>IF(OR($L1941="",NOT(COUNTIFS($L$2:$L1941,$L1941)=1)),"",SUMIFS($G:$G,$L:$L,$L1941))</f>
        <v/>
      </c>
      <c r="K1941" s="5">
        <f>IF(OR($L1941="",NOT(COUNTIFS($L$2:$L1941,$L1941)=1)),"",SUMIFS($I:$I,$L:$L,$L1941))</f>
        <v/>
      </c>
      <c r="L1941" s="6">
        <f>IF($B1941="","",YEAR($B1941))</f>
        <v/>
      </c>
      <c r="M1941" s="6">
        <f>INT((ROW()-2)/39)+1</f>
        <v/>
      </c>
      <c r="N1941" s="6">
        <f>MOD(ROW()-2,39)+2</f>
        <v/>
      </c>
      <c r="O1941" s="42">
        <f>IF(AND($B1941&lt;&gt;"",$C1941&lt;&gt;"",$B1941&lt;=$C1941),INDEX(Szabalyok!$C:$C,$N1941),"")</f>
        <v/>
      </c>
      <c r="P1941">
        <f>IF(D1941="",P1940,P1940+1)</f>
        <v/>
      </c>
    </row>
    <row r="1942">
      <c r="A1942">
        <f>IF(P1942=P1941,0,P1942)</f>
        <v/>
      </c>
      <c r="B1942" s="41">
        <f>IF($M1942&gt;300,"",IF(OR(INDEX(Bemenet!$E$2:$E$301,$M1942)="",INDEX(Bemenet!$F$2:$F$301,$M1942)=""),"",MAX(INDEX(Bemenet!$E$2:$E$301,$M1942),INDEX(Szabalyok!$A:$A,$N1942))))</f>
        <v/>
      </c>
      <c r="C1942" s="41">
        <f>IF($B1942="","",MIN(INDEX(Bemenet!$F$2:$F$301,$M1942),INDEX(Szabalyok!$B:$B,$N1942)))</f>
        <v/>
      </c>
      <c r="D1942" s="5">
        <f>IF(AND($B1942&lt;&gt;"",$C1942&lt;&gt;"",$B1942&lt;=$C1942),INDEX(Bemenet!$G$2:$G$301,$M1942),"")</f>
        <v/>
      </c>
      <c r="E1942" s="6">
        <f>IF(AND($B1942&lt;&gt;"",$C1942&lt;&gt;"",$B1942&lt;=$C1942),INDEX(Bemenet!$D$2:$D$301,$M1942),"")</f>
        <v/>
      </c>
      <c r="F1942" s="5">
        <f>IF(AND($B1942&lt;&gt;"",$C1942&lt;&gt;"",$B1942&lt;=$C1942),$C1942-$B1942+1,"")</f>
        <v/>
      </c>
      <c r="G1942" s="5">
        <f>IF($F1942="","",$F1942*$D1942)</f>
        <v/>
      </c>
      <c r="H1942" s="42">
        <f>IF($G1942="","",$O1942)</f>
        <v/>
      </c>
      <c r="I1942" s="5">
        <f>IF($G1942="","",$G1942*IF($H1942="",$O1942,$H1942)/100)</f>
        <v/>
      </c>
      <c r="J1942" s="5">
        <f>IF(OR($L1942="",NOT(COUNTIFS($L$2:$L1942,$L1942)=1)),"",SUMIFS($G:$G,$L:$L,$L1942))</f>
        <v/>
      </c>
      <c r="K1942" s="5">
        <f>IF(OR($L1942="",NOT(COUNTIFS($L$2:$L1942,$L1942)=1)),"",SUMIFS($I:$I,$L:$L,$L1942))</f>
        <v/>
      </c>
      <c r="L1942" s="6">
        <f>IF($B1942="","",YEAR($B1942))</f>
        <v/>
      </c>
      <c r="M1942" s="6">
        <f>INT((ROW()-2)/39)+1</f>
        <v/>
      </c>
      <c r="N1942" s="6">
        <f>MOD(ROW()-2,39)+2</f>
        <v/>
      </c>
      <c r="O1942" s="42">
        <f>IF(AND($B1942&lt;&gt;"",$C1942&lt;&gt;"",$B1942&lt;=$C1942),INDEX(Szabalyok!$C:$C,$N1942),"")</f>
        <v/>
      </c>
      <c r="P1942">
        <f>IF(D1942="",P1941,P1941+1)</f>
        <v/>
      </c>
    </row>
    <row r="1943">
      <c r="A1943">
        <f>IF(P1943=P1942,0,P1943)</f>
        <v/>
      </c>
      <c r="B1943" s="41">
        <f>IF($M1943&gt;300,"",IF(OR(INDEX(Bemenet!$E$2:$E$301,$M1943)="",INDEX(Bemenet!$F$2:$F$301,$M1943)=""),"",MAX(INDEX(Bemenet!$E$2:$E$301,$M1943),INDEX(Szabalyok!$A:$A,$N1943))))</f>
        <v/>
      </c>
      <c r="C1943" s="41">
        <f>IF($B1943="","",MIN(INDEX(Bemenet!$F$2:$F$301,$M1943),INDEX(Szabalyok!$B:$B,$N1943)))</f>
        <v/>
      </c>
      <c r="D1943" s="5">
        <f>IF(AND($B1943&lt;&gt;"",$C1943&lt;&gt;"",$B1943&lt;=$C1943),INDEX(Bemenet!$G$2:$G$301,$M1943),"")</f>
        <v/>
      </c>
      <c r="E1943" s="6">
        <f>IF(AND($B1943&lt;&gt;"",$C1943&lt;&gt;"",$B1943&lt;=$C1943),INDEX(Bemenet!$D$2:$D$301,$M1943),"")</f>
        <v/>
      </c>
      <c r="F1943" s="5">
        <f>IF(AND($B1943&lt;&gt;"",$C1943&lt;&gt;"",$B1943&lt;=$C1943),$C1943-$B1943+1,"")</f>
        <v/>
      </c>
      <c r="G1943" s="5">
        <f>IF($F1943="","",$F1943*$D1943)</f>
        <v/>
      </c>
      <c r="H1943" s="42">
        <f>IF($G1943="","",$O1943)</f>
        <v/>
      </c>
      <c r="I1943" s="5">
        <f>IF($G1943="","",$G1943*IF($H1943="",$O1943,$H1943)/100)</f>
        <v/>
      </c>
      <c r="J1943" s="5">
        <f>IF(OR($L1943="",NOT(COUNTIFS($L$2:$L1943,$L1943)=1)),"",SUMIFS($G:$G,$L:$L,$L1943))</f>
        <v/>
      </c>
      <c r="K1943" s="5">
        <f>IF(OR($L1943="",NOT(COUNTIFS($L$2:$L1943,$L1943)=1)),"",SUMIFS($I:$I,$L:$L,$L1943))</f>
        <v/>
      </c>
      <c r="L1943" s="6">
        <f>IF($B1943="","",YEAR($B1943))</f>
        <v/>
      </c>
      <c r="M1943" s="6">
        <f>INT((ROW()-2)/39)+1</f>
        <v/>
      </c>
      <c r="N1943" s="6">
        <f>MOD(ROW()-2,39)+2</f>
        <v/>
      </c>
      <c r="O1943" s="42">
        <f>IF(AND($B1943&lt;&gt;"",$C1943&lt;&gt;"",$B1943&lt;=$C1943),INDEX(Szabalyok!$C:$C,$N1943),"")</f>
        <v/>
      </c>
      <c r="P1943">
        <f>IF(D1943="",P1942,P1942+1)</f>
        <v/>
      </c>
    </row>
    <row r="1944">
      <c r="A1944">
        <f>IF(P1944=P1943,0,P1944)</f>
        <v/>
      </c>
      <c r="B1944" s="41">
        <f>IF($M1944&gt;300,"",IF(OR(INDEX(Bemenet!$E$2:$E$301,$M1944)="",INDEX(Bemenet!$F$2:$F$301,$M1944)=""),"",MAX(INDEX(Bemenet!$E$2:$E$301,$M1944),INDEX(Szabalyok!$A:$A,$N1944))))</f>
        <v/>
      </c>
      <c r="C1944" s="41">
        <f>IF($B1944="","",MIN(INDEX(Bemenet!$F$2:$F$301,$M1944),INDEX(Szabalyok!$B:$B,$N1944)))</f>
        <v/>
      </c>
      <c r="D1944" s="5">
        <f>IF(AND($B1944&lt;&gt;"",$C1944&lt;&gt;"",$B1944&lt;=$C1944),INDEX(Bemenet!$G$2:$G$301,$M1944),"")</f>
        <v/>
      </c>
      <c r="E1944" s="6">
        <f>IF(AND($B1944&lt;&gt;"",$C1944&lt;&gt;"",$B1944&lt;=$C1944),INDEX(Bemenet!$D$2:$D$301,$M1944),"")</f>
        <v/>
      </c>
      <c r="F1944" s="5">
        <f>IF(AND($B1944&lt;&gt;"",$C1944&lt;&gt;"",$B1944&lt;=$C1944),$C1944-$B1944+1,"")</f>
        <v/>
      </c>
      <c r="G1944" s="5">
        <f>IF($F1944="","",$F1944*$D1944)</f>
        <v/>
      </c>
      <c r="H1944" s="42">
        <f>IF($G1944="","",$O1944)</f>
        <v/>
      </c>
      <c r="I1944" s="5">
        <f>IF($G1944="","",$G1944*IF($H1944="",$O1944,$H1944)/100)</f>
        <v/>
      </c>
      <c r="J1944" s="5">
        <f>IF(OR($L1944="",NOT(COUNTIFS($L$2:$L1944,$L1944)=1)),"",SUMIFS($G:$G,$L:$L,$L1944))</f>
        <v/>
      </c>
      <c r="K1944" s="5">
        <f>IF(OR($L1944="",NOT(COUNTIFS($L$2:$L1944,$L1944)=1)),"",SUMIFS($I:$I,$L:$L,$L1944))</f>
        <v/>
      </c>
      <c r="L1944" s="6">
        <f>IF($B1944="","",YEAR($B1944))</f>
        <v/>
      </c>
      <c r="M1944" s="6">
        <f>INT((ROW()-2)/39)+1</f>
        <v/>
      </c>
      <c r="N1944" s="6">
        <f>MOD(ROW()-2,39)+2</f>
        <v/>
      </c>
      <c r="O1944" s="42">
        <f>IF(AND($B1944&lt;&gt;"",$C1944&lt;&gt;"",$B1944&lt;=$C1944),INDEX(Szabalyok!$C:$C,$N1944),"")</f>
        <v/>
      </c>
      <c r="P1944">
        <f>IF(D1944="",P1943,P1943+1)</f>
        <v/>
      </c>
    </row>
    <row r="1945">
      <c r="A1945">
        <f>IF(P1945=P1944,0,P1945)</f>
        <v/>
      </c>
      <c r="B1945" s="41">
        <f>IF($M1945&gt;300,"",IF(OR(INDEX(Bemenet!$E$2:$E$301,$M1945)="",INDEX(Bemenet!$F$2:$F$301,$M1945)=""),"",MAX(INDEX(Bemenet!$E$2:$E$301,$M1945),INDEX(Szabalyok!$A:$A,$N1945))))</f>
        <v/>
      </c>
      <c r="C1945" s="41">
        <f>IF($B1945="","",MIN(INDEX(Bemenet!$F$2:$F$301,$M1945),INDEX(Szabalyok!$B:$B,$N1945)))</f>
        <v/>
      </c>
      <c r="D1945" s="5">
        <f>IF(AND($B1945&lt;&gt;"",$C1945&lt;&gt;"",$B1945&lt;=$C1945),INDEX(Bemenet!$G$2:$G$301,$M1945),"")</f>
        <v/>
      </c>
      <c r="E1945" s="6">
        <f>IF(AND($B1945&lt;&gt;"",$C1945&lt;&gt;"",$B1945&lt;=$C1945),INDEX(Bemenet!$D$2:$D$301,$M1945),"")</f>
        <v/>
      </c>
      <c r="F1945" s="5">
        <f>IF(AND($B1945&lt;&gt;"",$C1945&lt;&gt;"",$B1945&lt;=$C1945),$C1945-$B1945+1,"")</f>
        <v/>
      </c>
      <c r="G1945" s="5">
        <f>IF($F1945="","",$F1945*$D1945)</f>
        <v/>
      </c>
      <c r="H1945" s="42">
        <f>IF($G1945="","",$O1945)</f>
        <v/>
      </c>
      <c r="I1945" s="5">
        <f>IF($G1945="","",$G1945*IF($H1945="",$O1945,$H1945)/100)</f>
        <v/>
      </c>
      <c r="J1945" s="5">
        <f>IF(OR($L1945="",NOT(COUNTIFS($L$2:$L1945,$L1945)=1)),"",SUMIFS($G:$G,$L:$L,$L1945))</f>
        <v/>
      </c>
      <c r="K1945" s="5">
        <f>IF(OR($L1945="",NOT(COUNTIFS($L$2:$L1945,$L1945)=1)),"",SUMIFS($I:$I,$L:$L,$L1945))</f>
        <v/>
      </c>
      <c r="L1945" s="6">
        <f>IF($B1945="","",YEAR($B1945))</f>
        <v/>
      </c>
      <c r="M1945" s="6">
        <f>INT((ROW()-2)/39)+1</f>
        <v/>
      </c>
      <c r="N1945" s="6">
        <f>MOD(ROW()-2,39)+2</f>
        <v/>
      </c>
      <c r="O1945" s="42">
        <f>IF(AND($B1945&lt;&gt;"",$C1945&lt;&gt;"",$B1945&lt;=$C1945),INDEX(Szabalyok!$C:$C,$N1945),"")</f>
        <v/>
      </c>
      <c r="P1945">
        <f>IF(D1945="",P1944,P1944+1)</f>
        <v/>
      </c>
    </row>
    <row r="1946">
      <c r="A1946">
        <f>IF(P1946=P1945,0,P1946)</f>
        <v/>
      </c>
      <c r="B1946" s="41">
        <f>IF($M1946&gt;300,"",IF(OR(INDEX(Bemenet!$E$2:$E$301,$M1946)="",INDEX(Bemenet!$F$2:$F$301,$M1946)=""),"",MAX(INDEX(Bemenet!$E$2:$E$301,$M1946),INDEX(Szabalyok!$A:$A,$N1946))))</f>
        <v/>
      </c>
      <c r="C1946" s="41">
        <f>IF($B1946="","",MIN(INDEX(Bemenet!$F$2:$F$301,$M1946),INDEX(Szabalyok!$B:$B,$N1946)))</f>
        <v/>
      </c>
      <c r="D1946" s="5">
        <f>IF(AND($B1946&lt;&gt;"",$C1946&lt;&gt;"",$B1946&lt;=$C1946),INDEX(Bemenet!$G$2:$G$301,$M1946),"")</f>
        <v/>
      </c>
      <c r="E1946" s="6">
        <f>IF(AND($B1946&lt;&gt;"",$C1946&lt;&gt;"",$B1946&lt;=$C1946),INDEX(Bemenet!$D$2:$D$301,$M1946),"")</f>
        <v/>
      </c>
      <c r="F1946" s="5">
        <f>IF(AND($B1946&lt;&gt;"",$C1946&lt;&gt;"",$B1946&lt;=$C1946),$C1946-$B1946+1,"")</f>
        <v/>
      </c>
      <c r="G1946" s="5">
        <f>IF($F1946="","",$F1946*$D1946)</f>
        <v/>
      </c>
      <c r="H1946" s="42">
        <f>IF($G1946="","",$O1946)</f>
        <v/>
      </c>
      <c r="I1946" s="5">
        <f>IF($G1946="","",$G1946*IF($H1946="",$O1946,$H1946)/100)</f>
        <v/>
      </c>
      <c r="J1946" s="5">
        <f>IF(OR($L1946="",NOT(COUNTIFS($L$2:$L1946,$L1946)=1)),"",SUMIFS($G:$G,$L:$L,$L1946))</f>
        <v/>
      </c>
      <c r="K1946" s="5">
        <f>IF(OR($L1946="",NOT(COUNTIFS($L$2:$L1946,$L1946)=1)),"",SUMIFS($I:$I,$L:$L,$L1946))</f>
        <v/>
      </c>
      <c r="L1946" s="6">
        <f>IF($B1946="","",YEAR($B1946))</f>
        <v/>
      </c>
      <c r="M1946" s="6">
        <f>INT((ROW()-2)/39)+1</f>
        <v/>
      </c>
      <c r="N1946" s="6">
        <f>MOD(ROW()-2,39)+2</f>
        <v/>
      </c>
      <c r="O1946" s="42">
        <f>IF(AND($B1946&lt;&gt;"",$C1946&lt;&gt;"",$B1946&lt;=$C1946),INDEX(Szabalyok!$C:$C,$N1946),"")</f>
        <v/>
      </c>
      <c r="P1946">
        <f>IF(D1946="",P1945,P1945+1)</f>
        <v/>
      </c>
    </row>
    <row r="1947">
      <c r="A1947">
        <f>IF(P1947=P1946,0,P1947)</f>
        <v/>
      </c>
      <c r="B1947" s="41">
        <f>IF($M1947&gt;300,"",IF(OR(INDEX(Bemenet!$E$2:$E$301,$M1947)="",INDEX(Bemenet!$F$2:$F$301,$M1947)=""),"",MAX(INDEX(Bemenet!$E$2:$E$301,$M1947),INDEX(Szabalyok!$A:$A,$N1947))))</f>
        <v/>
      </c>
      <c r="C1947" s="41">
        <f>IF($B1947="","",MIN(INDEX(Bemenet!$F$2:$F$301,$M1947),INDEX(Szabalyok!$B:$B,$N1947)))</f>
        <v/>
      </c>
      <c r="D1947" s="5">
        <f>IF(AND($B1947&lt;&gt;"",$C1947&lt;&gt;"",$B1947&lt;=$C1947),INDEX(Bemenet!$G$2:$G$301,$M1947),"")</f>
        <v/>
      </c>
      <c r="E1947" s="6">
        <f>IF(AND($B1947&lt;&gt;"",$C1947&lt;&gt;"",$B1947&lt;=$C1947),INDEX(Bemenet!$D$2:$D$301,$M1947),"")</f>
        <v/>
      </c>
      <c r="F1947" s="5">
        <f>IF(AND($B1947&lt;&gt;"",$C1947&lt;&gt;"",$B1947&lt;=$C1947),$C1947-$B1947+1,"")</f>
        <v/>
      </c>
      <c r="G1947" s="5">
        <f>IF($F1947="","",$F1947*$D1947)</f>
        <v/>
      </c>
      <c r="H1947" s="42">
        <f>IF($G1947="","",$O1947)</f>
        <v/>
      </c>
      <c r="I1947" s="5">
        <f>IF($G1947="","",$G1947*IF($H1947="",$O1947,$H1947)/100)</f>
        <v/>
      </c>
      <c r="J1947" s="5">
        <f>IF(OR($L1947="",NOT(COUNTIFS($L$2:$L1947,$L1947)=1)),"",SUMIFS($G:$G,$L:$L,$L1947))</f>
        <v/>
      </c>
      <c r="K1947" s="5">
        <f>IF(OR($L1947="",NOT(COUNTIFS($L$2:$L1947,$L1947)=1)),"",SUMIFS($I:$I,$L:$L,$L1947))</f>
        <v/>
      </c>
      <c r="L1947" s="6">
        <f>IF($B1947="","",YEAR($B1947))</f>
        <v/>
      </c>
      <c r="M1947" s="6">
        <f>INT((ROW()-2)/39)+1</f>
        <v/>
      </c>
      <c r="N1947" s="6">
        <f>MOD(ROW()-2,39)+2</f>
        <v/>
      </c>
      <c r="O1947" s="42">
        <f>IF(AND($B1947&lt;&gt;"",$C1947&lt;&gt;"",$B1947&lt;=$C1947),INDEX(Szabalyok!$C:$C,$N1947),"")</f>
        <v/>
      </c>
      <c r="P1947">
        <f>IF(D1947="",P1946,P1946+1)</f>
        <v/>
      </c>
    </row>
    <row r="1948">
      <c r="A1948">
        <f>IF(P1948=P1947,0,P1948)</f>
        <v/>
      </c>
      <c r="B1948" s="41">
        <f>IF($M1948&gt;300,"",IF(OR(INDEX(Bemenet!$E$2:$E$301,$M1948)="",INDEX(Bemenet!$F$2:$F$301,$M1948)=""),"",MAX(INDEX(Bemenet!$E$2:$E$301,$M1948),INDEX(Szabalyok!$A:$A,$N1948))))</f>
        <v/>
      </c>
      <c r="C1948" s="41">
        <f>IF($B1948="","",MIN(INDEX(Bemenet!$F$2:$F$301,$M1948),INDEX(Szabalyok!$B:$B,$N1948)))</f>
        <v/>
      </c>
      <c r="D1948" s="5">
        <f>IF(AND($B1948&lt;&gt;"",$C1948&lt;&gt;"",$B1948&lt;=$C1948),INDEX(Bemenet!$G$2:$G$301,$M1948),"")</f>
        <v/>
      </c>
      <c r="E1948" s="6">
        <f>IF(AND($B1948&lt;&gt;"",$C1948&lt;&gt;"",$B1948&lt;=$C1948),INDEX(Bemenet!$D$2:$D$301,$M1948),"")</f>
        <v/>
      </c>
      <c r="F1948" s="5">
        <f>IF(AND($B1948&lt;&gt;"",$C1948&lt;&gt;"",$B1948&lt;=$C1948),$C1948-$B1948+1,"")</f>
        <v/>
      </c>
      <c r="G1948" s="5">
        <f>IF($F1948="","",$F1948*$D1948)</f>
        <v/>
      </c>
      <c r="H1948" s="42">
        <f>IF($G1948="","",$O1948)</f>
        <v/>
      </c>
      <c r="I1948" s="5">
        <f>IF($G1948="","",$G1948*IF($H1948="",$O1948,$H1948)/100)</f>
        <v/>
      </c>
      <c r="J1948" s="5">
        <f>IF(OR($L1948="",NOT(COUNTIFS($L$2:$L1948,$L1948)=1)),"",SUMIFS($G:$G,$L:$L,$L1948))</f>
        <v/>
      </c>
      <c r="K1948" s="5">
        <f>IF(OR($L1948="",NOT(COUNTIFS($L$2:$L1948,$L1948)=1)),"",SUMIFS($I:$I,$L:$L,$L1948))</f>
        <v/>
      </c>
      <c r="L1948" s="6">
        <f>IF($B1948="","",YEAR($B1948))</f>
        <v/>
      </c>
      <c r="M1948" s="6">
        <f>INT((ROW()-2)/39)+1</f>
        <v/>
      </c>
      <c r="N1948" s="6">
        <f>MOD(ROW()-2,39)+2</f>
        <v/>
      </c>
      <c r="O1948" s="42">
        <f>IF(AND($B1948&lt;&gt;"",$C1948&lt;&gt;"",$B1948&lt;=$C1948),INDEX(Szabalyok!$C:$C,$N1948),"")</f>
        <v/>
      </c>
      <c r="P1948">
        <f>IF(D1948="",P1947,P1947+1)</f>
        <v/>
      </c>
    </row>
    <row r="1949">
      <c r="A1949">
        <f>IF(P1949=P1948,0,P1949)</f>
        <v/>
      </c>
      <c r="B1949" s="41">
        <f>IF($M1949&gt;300,"",IF(OR(INDEX(Bemenet!$E$2:$E$301,$M1949)="",INDEX(Bemenet!$F$2:$F$301,$M1949)=""),"",MAX(INDEX(Bemenet!$E$2:$E$301,$M1949),INDEX(Szabalyok!$A:$A,$N1949))))</f>
        <v/>
      </c>
      <c r="C1949" s="41">
        <f>IF($B1949="","",MIN(INDEX(Bemenet!$F$2:$F$301,$M1949),INDEX(Szabalyok!$B:$B,$N1949)))</f>
        <v/>
      </c>
      <c r="D1949" s="5">
        <f>IF(AND($B1949&lt;&gt;"",$C1949&lt;&gt;"",$B1949&lt;=$C1949),INDEX(Bemenet!$G$2:$G$301,$M1949),"")</f>
        <v/>
      </c>
      <c r="E1949" s="6">
        <f>IF(AND($B1949&lt;&gt;"",$C1949&lt;&gt;"",$B1949&lt;=$C1949),INDEX(Bemenet!$D$2:$D$301,$M1949),"")</f>
        <v/>
      </c>
      <c r="F1949" s="5">
        <f>IF(AND($B1949&lt;&gt;"",$C1949&lt;&gt;"",$B1949&lt;=$C1949),$C1949-$B1949+1,"")</f>
        <v/>
      </c>
      <c r="G1949" s="5">
        <f>IF($F1949="","",$F1949*$D1949)</f>
        <v/>
      </c>
      <c r="H1949" s="42">
        <f>IF($G1949="","",$O1949)</f>
        <v/>
      </c>
      <c r="I1949" s="5">
        <f>IF($G1949="","",$G1949*IF($H1949="",$O1949,$H1949)/100)</f>
        <v/>
      </c>
      <c r="J1949" s="5">
        <f>IF(OR($L1949="",NOT(COUNTIFS($L$2:$L1949,$L1949)=1)),"",SUMIFS($G:$G,$L:$L,$L1949))</f>
        <v/>
      </c>
      <c r="K1949" s="5">
        <f>IF(OR($L1949="",NOT(COUNTIFS($L$2:$L1949,$L1949)=1)),"",SUMIFS($I:$I,$L:$L,$L1949))</f>
        <v/>
      </c>
      <c r="L1949" s="6">
        <f>IF($B1949="","",YEAR($B1949))</f>
        <v/>
      </c>
      <c r="M1949" s="6">
        <f>INT((ROW()-2)/39)+1</f>
        <v/>
      </c>
      <c r="N1949" s="6">
        <f>MOD(ROW()-2,39)+2</f>
        <v/>
      </c>
      <c r="O1949" s="42">
        <f>IF(AND($B1949&lt;&gt;"",$C1949&lt;&gt;"",$B1949&lt;=$C1949),INDEX(Szabalyok!$C:$C,$N1949),"")</f>
        <v/>
      </c>
      <c r="P1949">
        <f>IF(D1949="",P1948,P1948+1)</f>
        <v/>
      </c>
    </row>
    <row r="1950">
      <c r="A1950">
        <f>IF(P1950=P1949,0,P1950)</f>
        <v/>
      </c>
      <c r="B1950" s="41">
        <f>IF($M1950&gt;300,"",IF(OR(INDEX(Bemenet!$E$2:$E$301,$M1950)="",INDEX(Bemenet!$F$2:$F$301,$M1950)=""),"",MAX(INDEX(Bemenet!$E$2:$E$301,$M1950),INDEX(Szabalyok!$A:$A,$N1950))))</f>
        <v/>
      </c>
      <c r="C1950" s="41">
        <f>IF($B1950="","",MIN(INDEX(Bemenet!$F$2:$F$301,$M1950),INDEX(Szabalyok!$B:$B,$N1950)))</f>
        <v/>
      </c>
      <c r="D1950" s="5">
        <f>IF(AND($B1950&lt;&gt;"",$C1950&lt;&gt;"",$B1950&lt;=$C1950),INDEX(Bemenet!$G$2:$G$301,$M1950),"")</f>
        <v/>
      </c>
      <c r="E1950" s="6">
        <f>IF(AND($B1950&lt;&gt;"",$C1950&lt;&gt;"",$B1950&lt;=$C1950),INDEX(Bemenet!$D$2:$D$301,$M1950),"")</f>
        <v/>
      </c>
      <c r="F1950" s="5">
        <f>IF(AND($B1950&lt;&gt;"",$C1950&lt;&gt;"",$B1950&lt;=$C1950),$C1950-$B1950+1,"")</f>
        <v/>
      </c>
      <c r="G1950" s="5">
        <f>IF($F1950="","",$F1950*$D1950)</f>
        <v/>
      </c>
      <c r="H1950" s="42">
        <f>IF($G1950="","",$O1950)</f>
        <v/>
      </c>
      <c r="I1950" s="5">
        <f>IF($G1950="","",$G1950*IF($H1950="",$O1950,$H1950)/100)</f>
        <v/>
      </c>
      <c r="J1950" s="5">
        <f>IF(OR($L1950="",NOT(COUNTIFS($L$2:$L1950,$L1950)=1)),"",SUMIFS($G:$G,$L:$L,$L1950))</f>
        <v/>
      </c>
      <c r="K1950" s="5">
        <f>IF(OR($L1950="",NOT(COUNTIFS($L$2:$L1950,$L1950)=1)),"",SUMIFS($I:$I,$L:$L,$L1950))</f>
        <v/>
      </c>
      <c r="L1950" s="6">
        <f>IF($B1950="","",YEAR($B1950))</f>
        <v/>
      </c>
      <c r="M1950" s="6">
        <f>INT((ROW()-2)/39)+1</f>
        <v/>
      </c>
      <c r="N1950" s="6">
        <f>MOD(ROW()-2,39)+2</f>
        <v/>
      </c>
      <c r="O1950" s="42">
        <f>IF(AND($B1950&lt;&gt;"",$C1950&lt;&gt;"",$B1950&lt;=$C1950),INDEX(Szabalyok!$C:$C,$N1950),"")</f>
        <v/>
      </c>
      <c r="P1950">
        <f>IF(D1950="",P1949,P1949+1)</f>
        <v/>
      </c>
    </row>
    <row r="1951">
      <c r="A1951">
        <f>IF(P1951=P1950,0,P1951)</f>
        <v/>
      </c>
      <c r="B1951" s="41">
        <f>IF($M1951&gt;300,"",IF(OR(INDEX(Bemenet!$E$2:$E$301,$M1951)="",INDEX(Bemenet!$F$2:$F$301,$M1951)=""),"",MAX(INDEX(Bemenet!$E$2:$E$301,$M1951),INDEX(Szabalyok!$A:$A,$N1951))))</f>
        <v/>
      </c>
      <c r="C1951" s="41">
        <f>IF($B1951="","",MIN(INDEX(Bemenet!$F$2:$F$301,$M1951),INDEX(Szabalyok!$B:$B,$N1951)))</f>
        <v/>
      </c>
      <c r="D1951" s="5">
        <f>IF(AND($B1951&lt;&gt;"",$C1951&lt;&gt;"",$B1951&lt;=$C1951),INDEX(Bemenet!$G$2:$G$301,$M1951),"")</f>
        <v/>
      </c>
      <c r="E1951" s="6">
        <f>IF(AND($B1951&lt;&gt;"",$C1951&lt;&gt;"",$B1951&lt;=$C1951),INDEX(Bemenet!$D$2:$D$301,$M1951),"")</f>
        <v/>
      </c>
      <c r="F1951" s="5">
        <f>IF(AND($B1951&lt;&gt;"",$C1951&lt;&gt;"",$B1951&lt;=$C1951),$C1951-$B1951+1,"")</f>
        <v/>
      </c>
      <c r="G1951" s="5">
        <f>IF($F1951="","",$F1951*$D1951)</f>
        <v/>
      </c>
      <c r="H1951" s="42">
        <f>IF($G1951="","",$O1951)</f>
        <v/>
      </c>
      <c r="I1951" s="5">
        <f>IF($G1951="","",$G1951*IF($H1951="",$O1951,$H1951)/100)</f>
        <v/>
      </c>
      <c r="J1951" s="5">
        <f>IF(OR($L1951="",NOT(COUNTIFS($L$2:$L1951,$L1951)=1)),"",SUMIFS($G:$G,$L:$L,$L1951))</f>
        <v/>
      </c>
      <c r="K1951" s="5">
        <f>IF(OR($L1951="",NOT(COUNTIFS($L$2:$L1951,$L1951)=1)),"",SUMIFS($I:$I,$L:$L,$L1951))</f>
        <v/>
      </c>
      <c r="L1951" s="6">
        <f>IF($B1951="","",YEAR($B1951))</f>
        <v/>
      </c>
      <c r="M1951" s="6">
        <f>INT((ROW()-2)/39)+1</f>
        <v/>
      </c>
      <c r="N1951" s="6">
        <f>MOD(ROW()-2,39)+2</f>
        <v/>
      </c>
      <c r="O1951" s="42">
        <f>IF(AND($B1951&lt;&gt;"",$C1951&lt;&gt;"",$B1951&lt;=$C1951),INDEX(Szabalyok!$C:$C,$N1951),"")</f>
        <v/>
      </c>
      <c r="P1951">
        <f>IF(D1951="",P1950,P1950+1)</f>
        <v/>
      </c>
    </row>
    <row r="1952">
      <c r="A1952">
        <f>IF(P1952=P1951,0,P1952)</f>
        <v/>
      </c>
      <c r="B1952" s="41">
        <f>IF($M1952&gt;300,"",IF(OR(INDEX(Bemenet!$E$2:$E$301,$M1952)="",INDEX(Bemenet!$F$2:$F$301,$M1952)=""),"",MAX(INDEX(Bemenet!$E$2:$E$301,$M1952),INDEX(Szabalyok!$A:$A,$N1952))))</f>
        <v/>
      </c>
      <c r="C1952" s="41">
        <f>IF($B1952="","",MIN(INDEX(Bemenet!$F$2:$F$301,$M1952),INDEX(Szabalyok!$B:$B,$N1952)))</f>
        <v/>
      </c>
      <c r="D1952" s="5">
        <f>IF(AND($B1952&lt;&gt;"",$C1952&lt;&gt;"",$B1952&lt;=$C1952),INDEX(Bemenet!$G$2:$G$301,$M1952),"")</f>
        <v/>
      </c>
      <c r="E1952" s="6">
        <f>IF(AND($B1952&lt;&gt;"",$C1952&lt;&gt;"",$B1952&lt;=$C1952),INDEX(Bemenet!$D$2:$D$301,$M1952),"")</f>
        <v/>
      </c>
      <c r="F1952" s="5">
        <f>IF(AND($B1952&lt;&gt;"",$C1952&lt;&gt;"",$B1952&lt;=$C1952),$C1952-$B1952+1,"")</f>
        <v/>
      </c>
      <c r="G1952" s="5">
        <f>IF($F1952="","",$F1952*$D1952)</f>
        <v/>
      </c>
      <c r="H1952" s="42">
        <f>IF($G1952="","",$O1952)</f>
        <v/>
      </c>
      <c r="I1952" s="5">
        <f>IF($G1952="","",$G1952*IF($H1952="",$O1952,$H1952)/100)</f>
        <v/>
      </c>
      <c r="J1952" s="5">
        <f>IF(OR($L1952="",NOT(COUNTIFS($L$2:$L1952,$L1952)=1)),"",SUMIFS($G:$G,$L:$L,$L1952))</f>
        <v/>
      </c>
      <c r="K1952" s="5">
        <f>IF(OR($L1952="",NOT(COUNTIFS($L$2:$L1952,$L1952)=1)),"",SUMIFS($I:$I,$L:$L,$L1952))</f>
        <v/>
      </c>
      <c r="L1952" s="6">
        <f>IF($B1952="","",YEAR($B1952))</f>
        <v/>
      </c>
      <c r="M1952" s="6">
        <f>INT((ROW()-2)/39)+1</f>
        <v/>
      </c>
      <c r="N1952" s="6">
        <f>MOD(ROW()-2,39)+2</f>
        <v/>
      </c>
      <c r="O1952" s="42">
        <f>IF(AND($B1952&lt;&gt;"",$C1952&lt;&gt;"",$B1952&lt;=$C1952),INDEX(Szabalyok!$C:$C,$N1952),"")</f>
        <v/>
      </c>
      <c r="P1952">
        <f>IF(D1952="",P1951,P1951+1)</f>
        <v/>
      </c>
    </row>
    <row r="1953">
      <c r="A1953">
        <f>IF(P1953=P1952,0,P1953)</f>
        <v/>
      </c>
      <c r="B1953" s="41">
        <f>IF($M1953&gt;300,"",IF(OR(INDEX(Bemenet!$E$2:$E$301,$M1953)="",INDEX(Bemenet!$F$2:$F$301,$M1953)=""),"",MAX(INDEX(Bemenet!$E$2:$E$301,$M1953),INDEX(Szabalyok!$A:$A,$N1953))))</f>
        <v/>
      </c>
      <c r="C1953" s="41">
        <f>IF($B1953="","",MIN(INDEX(Bemenet!$F$2:$F$301,$M1953),INDEX(Szabalyok!$B:$B,$N1953)))</f>
        <v/>
      </c>
      <c r="D1953" s="5">
        <f>IF(AND($B1953&lt;&gt;"",$C1953&lt;&gt;"",$B1953&lt;=$C1953),INDEX(Bemenet!$G$2:$G$301,$M1953),"")</f>
        <v/>
      </c>
      <c r="E1953" s="6">
        <f>IF(AND($B1953&lt;&gt;"",$C1953&lt;&gt;"",$B1953&lt;=$C1953),INDEX(Bemenet!$D$2:$D$301,$M1953),"")</f>
        <v/>
      </c>
      <c r="F1953" s="5">
        <f>IF(AND($B1953&lt;&gt;"",$C1953&lt;&gt;"",$B1953&lt;=$C1953),$C1953-$B1953+1,"")</f>
        <v/>
      </c>
      <c r="G1953" s="5">
        <f>IF($F1953="","",$F1953*$D1953)</f>
        <v/>
      </c>
      <c r="H1953" s="42">
        <f>IF($G1953="","",$O1953)</f>
        <v/>
      </c>
      <c r="I1953" s="5">
        <f>IF($G1953="","",$G1953*IF($H1953="",$O1953,$H1953)/100)</f>
        <v/>
      </c>
      <c r="J1953" s="5">
        <f>IF(OR($L1953="",NOT(COUNTIFS($L$2:$L1953,$L1953)=1)),"",SUMIFS($G:$G,$L:$L,$L1953))</f>
        <v/>
      </c>
      <c r="K1953" s="5">
        <f>IF(OR($L1953="",NOT(COUNTIFS($L$2:$L1953,$L1953)=1)),"",SUMIFS($I:$I,$L:$L,$L1953))</f>
        <v/>
      </c>
      <c r="L1953" s="6">
        <f>IF($B1953="","",YEAR($B1953))</f>
        <v/>
      </c>
      <c r="M1953" s="6">
        <f>INT((ROW()-2)/39)+1</f>
        <v/>
      </c>
      <c r="N1953" s="6">
        <f>MOD(ROW()-2,39)+2</f>
        <v/>
      </c>
      <c r="O1953" s="42">
        <f>IF(AND($B1953&lt;&gt;"",$C1953&lt;&gt;"",$B1953&lt;=$C1953),INDEX(Szabalyok!$C:$C,$N1953),"")</f>
        <v/>
      </c>
      <c r="P1953">
        <f>IF(D1953="",P1952,P1952+1)</f>
        <v/>
      </c>
    </row>
    <row r="1954">
      <c r="A1954">
        <f>IF(P1954=P1953,0,P1954)</f>
        <v/>
      </c>
      <c r="B1954" s="41">
        <f>IF($M1954&gt;300,"",IF(OR(INDEX(Bemenet!$E$2:$E$301,$M1954)="",INDEX(Bemenet!$F$2:$F$301,$M1954)=""),"",MAX(INDEX(Bemenet!$E$2:$E$301,$M1954),INDEX(Szabalyok!$A:$A,$N1954))))</f>
        <v/>
      </c>
      <c r="C1954" s="41">
        <f>IF($B1954="","",MIN(INDEX(Bemenet!$F$2:$F$301,$M1954),INDEX(Szabalyok!$B:$B,$N1954)))</f>
        <v/>
      </c>
      <c r="D1954" s="5">
        <f>IF(AND($B1954&lt;&gt;"",$C1954&lt;&gt;"",$B1954&lt;=$C1954),INDEX(Bemenet!$G$2:$G$301,$M1954),"")</f>
        <v/>
      </c>
      <c r="E1954" s="6">
        <f>IF(AND($B1954&lt;&gt;"",$C1954&lt;&gt;"",$B1954&lt;=$C1954),INDEX(Bemenet!$D$2:$D$301,$M1954),"")</f>
        <v/>
      </c>
      <c r="F1954" s="5">
        <f>IF(AND($B1954&lt;&gt;"",$C1954&lt;&gt;"",$B1954&lt;=$C1954),$C1954-$B1954+1,"")</f>
        <v/>
      </c>
      <c r="G1954" s="5">
        <f>IF($F1954="","",$F1954*$D1954)</f>
        <v/>
      </c>
      <c r="H1954" s="42">
        <f>IF($G1954="","",$O1954)</f>
        <v/>
      </c>
      <c r="I1954" s="5">
        <f>IF($G1954="","",$G1954*IF($H1954="",$O1954,$H1954)/100)</f>
        <v/>
      </c>
      <c r="J1954" s="5">
        <f>IF(OR($L1954="",NOT(COUNTIFS($L$2:$L1954,$L1954)=1)),"",SUMIFS($G:$G,$L:$L,$L1954))</f>
        <v/>
      </c>
      <c r="K1954" s="5">
        <f>IF(OR($L1954="",NOT(COUNTIFS($L$2:$L1954,$L1954)=1)),"",SUMIFS($I:$I,$L:$L,$L1954))</f>
        <v/>
      </c>
      <c r="L1954" s="6">
        <f>IF($B1954="","",YEAR($B1954))</f>
        <v/>
      </c>
      <c r="M1954" s="6">
        <f>INT((ROW()-2)/39)+1</f>
        <v/>
      </c>
      <c r="N1954" s="6">
        <f>MOD(ROW()-2,39)+2</f>
        <v/>
      </c>
      <c r="O1954" s="42">
        <f>IF(AND($B1954&lt;&gt;"",$C1954&lt;&gt;"",$B1954&lt;=$C1954),INDEX(Szabalyok!$C:$C,$N1954),"")</f>
        <v/>
      </c>
      <c r="P1954">
        <f>IF(D1954="",P1953,P1953+1)</f>
        <v/>
      </c>
    </row>
    <row r="1955">
      <c r="A1955">
        <f>IF(P1955=P1954,0,P1955)</f>
        <v/>
      </c>
      <c r="B1955" s="41">
        <f>IF($M1955&gt;300,"",IF(OR(INDEX(Bemenet!$E$2:$E$301,$M1955)="",INDEX(Bemenet!$F$2:$F$301,$M1955)=""),"",MAX(INDEX(Bemenet!$E$2:$E$301,$M1955),INDEX(Szabalyok!$A:$A,$N1955))))</f>
        <v/>
      </c>
      <c r="C1955" s="41">
        <f>IF($B1955="","",MIN(INDEX(Bemenet!$F$2:$F$301,$M1955),INDEX(Szabalyok!$B:$B,$N1955)))</f>
        <v/>
      </c>
      <c r="D1955" s="5">
        <f>IF(AND($B1955&lt;&gt;"",$C1955&lt;&gt;"",$B1955&lt;=$C1955),INDEX(Bemenet!$G$2:$G$301,$M1955),"")</f>
        <v/>
      </c>
      <c r="E1955" s="6">
        <f>IF(AND($B1955&lt;&gt;"",$C1955&lt;&gt;"",$B1955&lt;=$C1955),INDEX(Bemenet!$D$2:$D$301,$M1955),"")</f>
        <v/>
      </c>
      <c r="F1955" s="5">
        <f>IF(AND($B1955&lt;&gt;"",$C1955&lt;&gt;"",$B1955&lt;=$C1955),$C1955-$B1955+1,"")</f>
        <v/>
      </c>
      <c r="G1955" s="5">
        <f>IF($F1955="","",$F1955*$D1955)</f>
        <v/>
      </c>
      <c r="H1955" s="42">
        <f>IF($G1955="","",$O1955)</f>
        <v/>
      </c>
      <c r="I1955" s="5">
        <f>IF($G1955="","",$G1955*IF($H1955="",$O1955,$H1955)/100)</f>
        <v/>
      </c>
      <c r="J1955" s="5">
        <f>IF(OR($L1955="",NOT(COUNTIFS($L$2:$L1955,$L1955)=1)),"",SUMIFS($G:$G,$L:$L,$L1955))</f>
        <v/>
      </c>
      <c r="K1955" s="5">
        <f>IF(OR($L1955="",NOT(COUNTIFS($L$2:$L1955,$L1955)=1)),"",SUMIFS($I:$I,$L:$L,$L1955))</f>
        <v/>
      </c>
      <c r="L1955" s="6">
        <f>IF($B1955="","",YEAR($B1955))</f>
        <v/>
      </c>
      <c r="M1955" s="6">
        <f>INT((ROW()-2)/39)+1</f>
        <v/>
      </c>
      <c r="N1955" s="6">
        <f>MOD(ROW()-2,39)+2</f>
        <v/>
      </c>
      <c r="O1955" s="42">
        <f>IF(AND($B1955&lt;&gt;"",$C1955&lt;&gt;"",$B1955&lt;=$C1955),INDEX(Szabalyok!$C:$C,$N1955),"")</f>
        <v/>
      </c>
      <c r="P1955">
        <f>IF(D1955="",P1954,P1954+1)</f>
        <v/>
      </c>
    </row>
    <row r="1956">
      <c r="A1956">
        <f>IF(P1956=P1955,0,P1956)</f>
        <v/>
      </c>
      <c r="B1956" s="41">
        <f>IF($M1956&gt;300,"",IF(OR(INDEX(Bemenet!$E$2:$E$301,$M1956)="",INDEX(Bemenet!$F$2:$F$301,$M1956)=""),"",MAX(INDEX(Bemenet!$E$2:$E$301,$M1956),INDEX(Szabalyok!$A:$A,$N1956))))</f>
        <v/>
      </c>
      <c r="C1956" s="41">
        <f>IF($B1956="","",MIN(INDEX(Bemenet!$F$2:$F$301,$M1956),INDEX(Szabalyok!$B:$B,$N1956)))</f>
        <v/>
      </c>
      <c r="D1956" s="5">
        <f>IF(AND($B1956&lt;&gt;"",$C1956&lt;&gt;"",$B1956&lt;=$C1956),INDEX(Bemenet!$G$2:$G$301,$M1956),"")</f>
        <v/>
      </c>
      <c r="E1956" s="6">
        <f>IF(AND($B1956&lt;&gt;"",$C1956&lt;&gt;"",$B1956&lt;=$C1956),INDEX(Bemenet!$D$2:$D$301,$M1956),"")</f>
        <v/>
      </c>
      <c r="F1956" s="5">
        <f>IF(AND($B1956&lt;&gt;"",$C1956&lt;&gt;"",$B1956&lt;=$C1956),$C1956-$B1956+1,"")</f>
        <v/>
      </c>
      <c r="G1956" s="5">
        <f>IF($F1956="","",$F1956*$D1956)</f>
        <v/>
      </c>
      <c r="H1956" s="42">
        <f>IF($G1956="","",$O1956)</f>
        <v/>
      </c>
      <c r="I1956" s="5">
        <f>IF($G1956="","",$G1956*IF($H1956="",$O1956,$H1956)/100)</f>
        <v/>
      </c>
      <c r="J1956" s="5">
        <f>IF(OR($L1956="",NOT(COUNTIFS($L$2:$L1956,$L1956)=1)),"",SUMIFS($G:$G,$L:$L,$L1956))</f>
        <v/>
      </c>
      <c r="K1956" s="5">
        <f>IF(OR($L1956="",NOT(COUNTIFS($L$2:$L1956,$L1956)=1)),"",SUMIFS($I:$I,$L:$L,$L1956))</f>
        <v/>
      </c>
      <c r="L1956" s="6">
        <f>IF($B1956="","",YEAR($B1956))</f>
        <v/>
      </c>
      <c r="M1956" s="6">
        <f>INT((ROW()-2)/39)+1</f>
        <v/>
      </c>
      <c r="N1956" s="6">
        <f>MOD(ROW()-2,39)+2</f>
        <v/>
      </c>
      <c r="O1956" s="42">
        <f>IF(AND($B1956&lt;&gt;"",$C1956&lt;&gt;"",$B1956&lt;=$C1956),INDEX(Szabalyok!$C:$C,$N1956),"")</f>
        <v/>
      </c>
      <c r="P1956">
        <f>IF(D1956="",P1955,P1955+1)</f>
        <v/>
      </c>
    </row>
    <row r="1957">
      <c r="A1957">
        <f>IF(P1957=P1956,0,P1957)</f>
        <v/>
      </c>
      <c r="B1957" s="41">
        <f>IF($M1957&gt;300,"",IF(OR(INDEX(Bemenet!$E$2:$E$301,$M1957)="",INDEX(Bemenet!$F$2:$F$301,$M1957)=""),"",MAX(INDEX(Bemenet!$E$2:$E$301,$M1957),INDEX(Szabalyok!$A:$A,$N1957))))</f>
        <v/>
      </c>
      <c r="C1957" s="41">
        <f>IF($B1957="","",MIN(INDEX(Bemenet!$F$2:$F$301,$M1957),INDEX(Szabalyok!$B:$B,$N1957)))</f>
        <v/>
      </c>
      <c r="D1957" s="5">
        <f>IF(AND($B1957&lt;&gt;"",$C1957&lt;&gt;"",$B1957&lt;=$C1957),INDEX(Bemenet!$G$2:$G$301,$M1957),"")</f>
        <v/>
      </c>
      <c r="E1957" s="6">
        <f>IF(AND($B1957&lt;&gt;"",$C1957&lt;&gt;"",$B1957&lt;=$C1957),INDEX(Bemenet!$D$2:$D$301,$M1957),"")</f>
        <v/>
      </c>
      <c r="F1957" s="5">
        <f>IF(AND($B1957&lt;&gt;"",$C1957&lt;&gt;"",$B1957&lt;=$C1957),$C1957-$B1957+1,"")</f>
        <v/>
      </c>
      <c r="G1957" s="5">
        <f>IF($F1957="","",$F1957*$D1957)</f>
        <v/>
      </c>
      <c r="H1957" s="42">
        <f>IF($G1957="","",$O1957)</f>
        <v/>
      </c>
      <c r="I1957" s="5">
        <f>IF($G1957="","",$G1957*IF($H1957="",$O1957,$H1957)/100)</f>
        <v/>
      </c>
      <c r="J1957" s="5">
        <f>IF(OR($L1957="",NOT(COUNTIFS($L$2:$L1957,$L1957)=1)),"",SUMIFS($G:$G,$L:$L,$L1957))</f>
        <v/>
      </c>
      <c r="K1957" s="5">
        <f>IF(OR($L1957="",NOT(COUNTIFS($L$2:$L1957,$L1957)=1)),"",SUMIFS($I:$I,$L:$L,$L1957))</f>
        <v/>
      </c>
      <c r="L1957" s="6">
        <f>IF($B1957="","",YEAR($B1957))</f>
        <v/>
      </c>
      <c r="M1957" s="6">
        <f>INT((ROW()-2)/39)+1</f>
        <v/>
      </c>
      <c r="N1957" s="6">
        <f>MOD(ROW()-2,39)+2</f>
        <v/>
      </c>
      <c r="O1957" s="42">
        <f>IF(AND($B1957&lt;&gt;"",$C1957&lt;&gt;"",$B1957&lt;=$C1957),INDEX(Szabalyok!$C:$C,$N1957),"")</f>
        <v/>
      </c>
      <c r="P1957">
        <f>IF(D1957="",P1956,P1956+1)</f>
        <v/>
      </c>
    </row>
    <row r="1958">
      <c r="A1958">
        <f>IF(P1958=P1957,0,P1958)</f>
        <v/>
      </c>
      <c r="B1958" s="41">
        <f>IF($M1958&gt;300,"",IF(OR(INDEX(Bemenet!$E$2:$E$301,$M1958)="",INDEX(Bemenet!$F$2:$F$301,$M1958)=""),"",MAX(INDEX(Bemenet!$E$2:$E$301,$M1958),INDEX(Szabalyok!$A:$A,$N1958))))</f>
        <v/>
      </c>
      <c r="C1958" s="41">
        <f>IF($B1958="","",MIN(INDEX(Bemenet!$F$2:$F$301,$M1958),INDEX(Szabalyok!$B:$B,$N1958)))</f>
        <v/>
      </c>
      <c r="D1958" s="5">
        <f>IF(AND($B1958&lt;&gt;"",$C1958&lt;&gt;"",$B1958&lt;=$C1958),INDEX(Bemenet!$G$2:$G$301,$M1958),"")</f>
        <v/>
      </c>
      <c r="E1958" s="6">
        <f>IF(AND($B1958&lt;&gt;"",$C1958&lt;&gt;"",$B1958&lt;=$C1958),INDEX(Bemenet!$D$2:$D$301,$M1958),"")</f>
        <v/>
      </c>
      <c r="F1958" s="5">
        <f>IF(AND($B1958&lt;&gt;"",$C1958&lt;&gt;"",$B1958&lt;=$C1958),$C1958-$B1958+1,"")</f>
        <v/>
      </c>
      <c r="G1958" s="5">
        <f>IF($F1958="","",$F1958*$D1958)</f>
        <v/>
      </c>
      <c r="H1958" s="42">
        <f>IF($G1958="","",$O1958)</f>
        <v/>
      </c>
      <c r="I1958" s="5">
        <f>IF($G1958="","",$G1958*IF($H1958="",$O1958,$H1958)/100)</f>
        <v/>
      </c>
      <c r="J1958" s="5">
        <f>IF(OR($L1958="",NOT(COUNTIFS($L$2:$L1958,$L1958)=1)),"",SUMIFS($G:$G,$L:$L,$L1958))</f>
        <v/>
      </c>
      <c r="K1958" s="5">
        <f>IF(OR($L1958="",NOT(COUNTIFS($L$2:$L1958,$L1958)=1)),"",SUMIFS($I:$I,$L:$L,$L1958))</f>
        <v/>
      </c>
      <c r="L1958" s="6">
        <f>IF($B1958="","",YEAR($B1958))</f>
        <v/>
      </c>
      <c r="M1958" s="6">
        <f>INT((ROW()-2)/39)+1</f>
        <v/>
      </c>
      <c r="N1958" s="6">
        <f>MOD(ROW()-2,39)+2</f>
        <v/>
      </c>
      <c r="O1958" s="42">
        <f>IF(AND($B1958&lt;&gt;"",$C1958&lt;&gt;"",$B1958&lt;=$C1958),INDEX(Szabalyok!$C:$C,$N1958),"")</f>
        <v/>
      </c>
      <c r="P1958">
        <f>IF(D1958="",P1957,P1957+1)</f>
        <v/>
      </c>
    </row>
    <row r="1959">
      <c r="A1959">
        <f>IF(P1959=P1958,0,P1959)</f>
        <v/>
      </c>
      <c r="B1959" s="41">
        <f>IF($M1959&gt;300,"",IF(OR(INDEX(Bemenet!$E$2:$E$301,$M1959)="",INDEX(Bemenet!$F$2:$F$301,$M1959)=""),"",MAX(INDEX(Bemenet!$E$2:$E$301,$M1959),INDEX(Szabalyok!$A:$A,$N1959))))</f>
        <v/>
      </c>
      <c r="C1959" s="41">
        <f>IF($B1959="","",MIN(INDEX(Bemenet!$F$2:$F$301,$M1959),INDEX(Szabalyok!$B:$B,$N1959)))</f>
        <v/>
      </c>
      <c r="D1959" s="5">
        <f>IF(AND($B1959&lt;&gt;"",$C1959&lt;&gt;"",$B1959&lt;=$C1959),INDEX(Bemenet!$G$2:$G$301,$M1959),"")</f>
        <v/>
      </c>
      <c r="E1959" s="6">
        <f>IF(AND($B1959&lt;&gt;"",$C1959&lt;&gt;"",$B1959&lt;=$C1959),INDEX(Bemenet!$D$2:$D$301,$M1959),"")</f>
        <v/>
      </c>
      <c r="F1959" s="5">
        <f>IF(AND($B1959&lt;&gt;"",$C1959&lt;&gt;"",$B1959&lt;=$C1959),$C1959-$B1959+1,"")</f>
        <v/>
      </c>
      <c r="G1959" s="5">
        <f>IF($F1959="","",$F1959*$D1959)</f>
        <v/>
      </c>
      <c r="H1959" s="42">
        <f>IF($G1959="","",$O1959)</f>
        <v/>
      </c>
      <c r="I1959" s="5">
        <f>IF($G1959="","",$G1959*IF($H1959="",$O1959,$H1959)/100)</f>
        <v/>
      </c>
      <c r="J1959" s="5">
        <f>IF(OR($L1959="",NOT(COUNTIFS($L$2:$L1959,$L1959)=1)),"",SUMIFS($G:$G,$L:$L,$L1959))</f>
        <v/>
      </c>
      <c r="K1959" s="5">
        <f>IF(OR($L1959="",NOT(COUNTIFS($L$2:$L1959,$L1959)=1)),"",SUMIFS($I:$I,$L:$L,$L1959))</f>
        <v/>
      </c>
      <c r="L1959" s="6">
        <f>IF($B1959="","",YEAR($B1959))</f>
        <v/>
      </c>
      <c r="M1959" s="6">
        <f>INT((ROW()-2)/39)+1</f>
        <v/>
      </c>
      <c r="N1959" s="6">
        <f>MOD(ROW()-2,39)+2</f>
        <v/>
      </c>
      <c r="O1959" s="42">
        <f>IF(AND($B1959&lt;&gt;"",$C1959&lt;&gt;"",$B1959&lt;=$C1959),INDEX(Szabalyok!$C:$C,$N1959),"")</f>
        <v/>
      </c>
      <c r="P1959">
        <f>IF(D1959="",P1958,P1958+1)</f>
        <v/>
      </c>
    </row>
    <row r="1960">
      <c r="A1960">
        <f>IF(P1960=P1959,0,P1960)</f>
        <v/>
      </c>
      <c r="B1960" s="41">
        <f>IF($M1960&gt;300,"",IF(OR(INDEX(Bemenet!$E$2:$E$301,$M1960)="",INDEX(Bemenet!$F$2:$F$301,$M1960)=""),"",MAX(INDEX(Bemenet!$E$2:$E$301,$M1960),INDEX(Szabalyok!$A:$A,$N1960))))</f>
        <v/>
      </c>
      <c r="C1960" s="41">
        <f>IF($B1960="","",MIN(INDEX(Bemenet!$F$2:$F$301,$M1960),INDEX(Szabalyok!$B:$B,$N1960)))</f>
        <v/>
      </c>
      <c r="D1960" s="5">
        <f>IF(AND($B1960&lt;&gt;"",$C1960&lt;&gt;"",$B1960&lt;=$C1960),INDEX(Bemenet!$G$2:$G$301,$M1960),"")</f>
        <v/>
      </c>
      <c r="E1960" s="6">
        <f>IF(AND($B1960&lt;&gt;"",$C1960&lt;&gt;"",$B1960&lt;=$C1960),INDEX(Bemenet!$D$2:$D$301,$M1960),"")</f>
        <v/>
      </c>
      <c r="F1960" s="5">
        <f>IF(AND($B1960&lt;&gt;"",$C1960&lt;&gt;"",$B1960&lt;=$C1960),$C1960-$B1960+1,"")</f>
        <v/>
      </c>
      <c r="G1960" s="5">
        <f>IF($F1960="","",$F1960*$D1960)</f>
        <v/>
      </c>
      <c r="H1960" s="42">
        <f>IF($G1960="","",$O1960)</f>
        <v/>
      </c>
      <c r="I1960" s="5">
        <f>IF($G1960="","",$G1960*IF($H1960="",$O1960,$H1960)/100)</f>
        <v/>
      </c>
      <c r="J1960" s="5">
        <f>IF(OR($L1960="",NOT(COUNTIFS($L$2:$L1960,$L1960)=1)),"",SUMIFS($G:$G,$L:$L,$L1960))</f>
        <v/>
      </c>
      <c r="K1960" s="5">
        <f>IF(OR($L1960="",NOT(COUNTIFS($L$2:$L1960,$L1960)=1)),"",SUMIFS($I:$I,$L:$L,$L1960))</f>
        <v/>
      </c>
      <c r="L1960" s="6">
        <f>IF($B1960="","",YEAR($B1960))</f>
        <v/>
      </c>
      <c r="M1960" s="6">
        <f>INT((ROW()-2)/39)+1</f>
        <v/>
      </c>
      <c r="N1960" s="6">
        <f>MOD(ROW()-2,39)+2</f>
        <v/>
      </c>
      <c r="O1960" s="42">
        <f>IF(AND($B1960&lt;&gt;"",$C1960&lt;&gt;"",$B1960&lt;=$C1960),INDEX(Szabalyok!$C:$C,$N1960),"")</f>
        <v/>
      </c>
      <c r="P1960">
        <f>IF(D1960="",P1959,P1959+1)</f>
        <v/>
      </c>
    </row>
    <row r="1961">
      <c r="A1961">
        <f>IF(P1961=P1960,0,P1961)</f>
        <v/>
      </c>
      <c r="B1961" s="41">
        <f>IF($M1961&gt;300,"",IF(OR(INDEX(Bemenet!$E$2:$E$301,$M1961)="",INDEX(Bemenet!$F$2:$F$301,$M1961)=""),"",MAX(INDEX(Bemenet!$E$2:$E$301,$M1961),INDEX(Szabalyok!$A:$A,$N1961))))</f>
        <v/>
      </c>
      <c r="C1961" s="41">
        <f>IF($B1961="","",MIN(INDEX(Bemenet!$F$2:$F$301,$M1961),INDEX(Szabalyok!$B:$B,$N1961)))</f>
        <v/>
      </c>
      <c r="D1961" s="5">
        <f>IF(AND($B1961&lt;&gt;"",$C1961&lt;&gt;"",$B1961&lt;=$C1961),INDEX(Bemenet!$G$2:$G$301,$M1961),"")</f>
        <v/>
      </c>
      <c r="E1961" s="6">
        <f>IF(AND($B1961&lt;&gt;"",$C1961&lt;&gt;"",$B1961&lt;=$C1961),INDEX(Bemenet!$D$2:$D$301,$M1961),"")</f>
        <v/>
      </c>
      <c r="F1961" s="5">
        <f>IF(AND($B1961&lt;&gt;"",$C1961&lt;&gt;"",$B1961&lt;=$C1961),$C1961-$B1961+1,"")</f>
        <v/>
      </c>
      <c r="G1961" s="5">
        <f>IF($F1961="","",$F1961*$D1961)</f>
        <v/>
      </c>
      <c r="H1961" s="42">
        <f>IF($G1961="","",$O1961)</f>
        <v/>
      </c>
      <c r="I1961" s="5">
        <f>IF($G1961="","",$G1961*IF($H1961="",$O1961,$H1961)/100)</f>
        <v/>
      </c>
      <c r="J1961" s="5">
        <f>IF(OR($L1961="",NOT(COUNTIFS($L$2:$L1961,$L1961)=1)),"",SUMIFS($G:$G,$L:$L,$L1961))</f>
        <v/>
      </c>
      <c r="K1961" s="5">
        <f>IF(OR($L1961="",NOT(COUNTIFS($L$2:$L1961,$L1961)=1)),"",SUMIFS($I:$I,$L:$L,$L1961))</f>
        <v/>
      </c>
      <c r="L1961" s="6">
        <f>IF($B1961="","",YEAR($B1961))</f>
        <v/>
      </c>
      <c r="M1961" s="6">
        <f>INT((ROW()-2)/39)+1</f>
        <v/>
      </c>
      <c r="N1961" s="6">
        <f>MOD(ROW()-2,39)+2</f>
        <v/>
      </c>
      <c r="O1961" s="42">
        <f>IF(AND($B1961&lt;&gt;"",$C1961&lt;&gt;"",$B1961&lt;=$C1961),INDEX(Szabalyok!$C:$C,$N1961),"")</f>
        <v/>
      </c>
      <c r="P1961">
        <f>IF(D1961="",P1960,P1960+1)</f>
        <v/>
      </c>
    </row>
    <row r="1962">
      <c r="A1962">
        <f>IF(P1962=P1961,0,P1962)</f>
        <v/>
      </c>
      <c r="B1962" s="41">
        <f>IF($M1962&gt;300,"",IF(OR(INDEX(Bemenet!$E$2:$E$301,$M1962)="",INDEX(Bemenet!$F$2:$F$301,$M1962)=""),"",MAX(INDEX(Bemenet!$E$2:$E$301,$M1962),INDEX(Szabalyok!$A:$A,$N1962))))</f>
        <v/>
      </c>
      <c r="C1962" s="41">
        <f>IF($B1962="","",MIN(INDEX(Bemenet!$F$2:$F$301,$M1962),INDEX(Szabalyok!$B:$B,$N1962)))</f>
        <v/>
      </c>
      <c r="D1962" s="5">
        <f>IF(AND($B1962&lt;&gt;"",$C1962&lt;&gt;"",$B1962&lt;=$C1962),INDEX(Bemenet!$G$2:$G$301,$M1962),"")</f>
        <v/>
      </c>
      <c r="E1962" s="6">
        <f>IF(AND($B1962&lt;&gt;"",$C1962&lt;&gt;"",$B1962&lt;=$C1962),INDEX(Bemenet!$D$2:$D$301,$M1962),"")</f>
        <v/>
      </c>
      <c r="F1962" s="5">
        <f>IF(AND($B1962&lt;&gt;"",$C1962&lt;&gt;"",$B1962&lt;=$C1962),$C1962-$B1962+1,"")</f>
        <v/>
      </c>
      <c r="G1962" s="5">
        <f>IF($F1962="","",$F1962*$D1962)</f>
        <v/>
      </c>
      <c r="H1962" s="42">
        <f>IF($G1962="","",$O1962)</f>
        <v/>
      </c>
      <c r="I1962" s="5">
        <f>IF($G1962="","",$G1962*IF($H1962="",$O1962,$H1962)/100)</f>
        <v/>
      </c>
      <c r="J1962" s="5">
        <f>IF(OR($L1962="",NOT(COUNTIFS($L$2:$L1962,$L1962)=1)),"",SUMIFS($G:$G,$L:$L,$L1962))</f>
        <v/>
      </c>
      <c r="K1962" s="5">
        <f>IF(OR($L1962="",NOT(COUNTIFS($L$2:$L1962,$L1962)=1)),"",SUMIFS($I:$I,$L:$L,$L1962))</f>
        <v/>
      </c>
      <c r="L1962" s="6">
        <f>IF($B1962="","",YEAR($B1962))</f>
        <v/>
      </c>
      <c r="M1962" s="6">
        <f>INT((ROW()-2)/39)+1</f>
        <v/>
      </c>
      <c r="N1962" s="6">
        <f>MOD(ROW()-2,39)+2</f>
        <v/>
      </c>
      <c r="O1962" s="42">
        <f>IF(AND($B1962&lt;&gt;"",$C1962&lt;&gt;"",$B1962&lt;=$C1962),INDEX(Szabalyok!$C:$C,$N1962),"")</f>
        <v/>
      </c>
      <c r="P1962">
        <f>IF(D1962="",P1961,P1961+1)</f>
        <v/>
      </c>
    </row>
    <row r="1963">
      <c r="A1963">
        <f>IF(P1963=P1962,0,P1963)</f>
        <v/>
      </c>
      <c r="B1963" s="41">
        <f>IF($M1963&gt;300,"",IF(OR(INDEX(Bemenet!$E$2:$E$301,$M1963)="",INDEX(Bemenet!$F$2:$F$301,$M1963)=""),"",MAX(INDEX(Bemenet!$E$2:$E$301,$M1963),INDEX(Szabalyok!$A:$A,$N1963))))</f>
        <v/>
      </c>
      <c r="C1963" s="41">
        <f>IF($B1963="","",MIN(INDEX(Bemenet!$F$2:$F$301,$M1963),INDEX(Szabalyok!$B:$B,$N1963)))</f>
        <v/>
      </c>
      <c r="D1963" s="5">
        <f>IF(AND($B1963&lt;&gt;"",$C1963&lt;&gt;"",$B1963&lt;=$C1963),INDEX(Bemenet!$G$2:$G$301,$M1963),"")</f>
        <v/>
      </c>
      <c r="E1963" s="6">
        <f>IF(AND($B1963&lt;&gt;"",$C1963&lt;&gt;"",$B1963&lt;=$C1963),INDEX(Bemenet!$D$2:$D$301,$M1963),"")</f>
        <v/>
      </c>
      <c r="F1963" s="5">
        <f>IF(AND($B1963&lt;&gt;"",$C1963&lt;&gt;"",$B1963&lt;=$C1963),$C1963-$B1963+1,"")</f>
        <v/>
      </c>
      <c r="G1963" s="5">
        <f>IF($F1963="","",$F1963*$D1963)</f>
        <v/>
      </c>
      <c r="H1963" s="42">
        <f>IF($G1963="","",$O1963)</f>
        <v/>
      </c>
      <c r="I1963" s="5">
        <f>IF($G1963="","",$G1963*IF($H1963="",$O1963,$H1963)/100)</f>
        <v/>
      </c>
      <c r="J1963" s="5">
        <f>IF(OR($L1963="",NOT(COUNTIFS($L$2:$L1963,$L1963)=1)),"",SUMIFS($G:$G,$L:$L,$L1963))</f>
        <v/>
      </c>
      <c r="K1963" s="5">
        <f>IF(OR($L1963="",NOT(COUNTIFS($L$2:$L1963,$L1963)=1)),"",SUMIFS($I:$I,$L:$L,$L1963))</f>
        <v/>
      </c>
      <c r="L1963" s="6">
        <f>IF($B1963="","",YEAR($B1963))</f>
        <v/>
      </c>
      <c r="M1963" s="6">
        <f>INT((ROW()-2)/39)+1</f>
        <v/>
      </c>
      <c r="N1963" s="6">
        <f>MOD(ROW()-2,39)+2</f>
        <v/>
      </c>
      <c r="O1963" s="42">
        <f>IF(AND($B1963&lt;&gt;"",$C1963&lt;&gt;"",$B1963&lt;=$C1963),INDEX(Szabalyok!$C:$C,$N1963),"")</f>
        <v/>
      </c>
      <c r="P1963">
        <f>IF(D1963="",P1962,P1962+1)</f>
        <v/>
      </c>
    </row>
    <row r="1964">
      <c r="A1964">
        <f>IF(P1964=P1963,0,P1964)</f>
        <v/>
      </c>
      <c r="B1964" s="41">
        <f>IF($M1964&gt;300,"",IF(OR(INDEX(Bemenet!$E$2:$E$301,$M1964)="",INDEX(Bemenet!$F$2:$F$301,$M1964)=""),"",MAX(INDEX(Bemenet!$E$2:$E$301,$M1964),INDEX(Szabalyok!$A:$A,$N1964))))</f>
        <v/>
      </c>
      <c r="C1964" s="41">
        <f>IF($B1964="","",MIN(INDEX(Bemenet!$F$2:$F$301,$M1964),INDEX(Szabalyok!$B:$B,$N1964)))</f>
        <v/>
      </c>
      <c r="D1964" s="5">
        <f>IF(AND($B1964&lt;&gt;"",$C1964&lt;&gt;"",$B1964&lt;=$C1964),INDEX(Bemenet!$G$2:$G$301,$M1964),"")</f>
        <v/>
      </c>
      <c r="E1964" s="6">
        <f>IF(AND($B1964&lt;&gt;"",$C1964&lt;&gt;"",$B1964&lt;=$C1964),INDEX(Bemenet!$D$2:$D$301,$M1964),"")</f>
        <v/>
      </c>
      <c r="F1964" s="5">
        <f>IF(AND($B1964&lt;&gt;"",$C1964&lt;&gt;"",$B1964&lt;=$C1964),$C1964-$B1964+1,"")</f>
        <v/>
      </c>
      <c r="G1964" s="5">
        <f>IF($F1964="","",$F1964*$D1964)</f>
        <v/>
      </c>
      <c r="H1964" s="42">
        <f>IF($G1964="","",$O1964)</f>
        <v/>
      </c>
      <c r="I1964" s="5">
        <f>IF($G1964="","",$G1964*IF($H1964="",$O1964,$H1964)/100)</f>
        <v/>
      </c>
      <c r="J1964" s="5">
        <f>IF(OR($L1964="",NOT(COUNTIFS($L$2:$L1964,$L1964)=1)),"",SUMIFS($G:$G,$L:$L,$L1964))</f>
        <v/>
      </c>
      <c r="K1964" s="5">
        <f>IF(OR($L1964="",NOT(COUNTIFS($L$2:$L1964,$L1964)=1)),"",SUMIFS($I:$I,$L:$L,$L1964))</f>
        <v/>
      </c>
      <c r="L1964" s="6">
        <f>IF($B1964="","",YEAR($B1964))</f>
        <v/>
      </c>
      <c r="M1964" s="6">
        <f>INT((ROW()-2)/39)+1</f>
        <v/>
      </c>
      <c r="N1964" s="6">
        <f>MOD(ROW()-2,39)+2</f>
        <v/>
      </c>
      <c r="O1964" s="42">
        <f>IF(AND($B1964&lt;&gt;"",$C1964&lt;&gt;"",$B1964&lt;=$C1964),INDEX(Szabalyok!$C:$C,$N1964),"")</f>
        <v/>
      </c>
      <c r="P1964">
        <f>IF(D1964="",P1963,P1963+1)</f>
        <v/>
      </c>
    </row>
    <row r="1965">
      <c r="A1965">
        <f>IF(P1965=P1964,0,P1965)</f>
        <v/>
      </c>
      <c r="B1965" s="41">
        <f>IF($M1965&gt;300,"",IF(OR(INDEX(Bemenet!$E$2:$E$301,$M1965)="",INDEX(Bemenet!$F$2:$F$301,$M1965)=""),"",MAX(INDEX(Bemenet!$E$2:$E$301,$M1965),INDEX(Szabalyok!$A:$A,$N1965))))</f>
        <v/>
      </c>
      <c r="C1965" s="41">
        <f>IF($B1965="","",MIN(INDEX(Bemenet!$F$2:$F$301,$M1965),INDEX(Szabalyok!$B:$B,$N1965)))</f>
        <v/>
      </c>
      <c r="D1965" s="5">
        <f>IF(AND($B1965&lt;&gt;"",$C1965&lt;&gt;"",$B1965&lt;=$C1965),INDEX(Bemenet!$G$2:$G$301,$M1965),"")</f>
        <v/>
      </c>
      <c r="E1965" s="6">
        <f>IF(AND($B1965&lt;&gt;"",$C1965&lt;&gt;"",$B1965&lt;=$C1965),INDEX(Bemenet!$D$2:$D$301,$M1965),"")</f>
        <v/>
      </c>
      <c r="F1965" s="5">
        <f>IF(AND($B1965&lt;&gt;"",$C1965&lt;&gt;"",$B1965&lt;=$C1965),$C1965-$B1965+1,"")</f>
        <v/>
      </c>
      <c r="G1965" s="5">
        <f>IF($F1965="","",$F1965*$D1965)</f>
        <v/>
      </c>
      <c r="H1965" s="42">
        <f>IF($G1965="","",$O1965)</f>
        <v/>
      </c>
      <c r="I1965" s="5">
        <f>IF($G1965="","",$G1965*IF($H1965="",$O1965,$H1965)/100)</f>
        <v/>
      </c>
      <c r="J1965" s="5">
        <f>IF(OR($L1965="",NOT(COUNTIFS($L$2:$L1965,$L1965)=1)),"",SUMIFS($G:$G,$L:$L,$L1965))</f>
        <v/>
      </c>
      <c r="K1965" s="5">
        <f>IF(OR($L1965="",NOT(COUNTIFS($L$2:$L1965,$L1965)=1)),"",SUMIFS($I:$I,$L:$L,$L1965))</f>
        <v/>
      </c>
      <c r="L1965" s="6">
        <f>IF($B1965="","",YEAR($B1965))</f>
        <v/>
      </c>
      <c r="M1965" s="6">
        <f>INT((ROW()-2)/39)+1</f>
        <v/>
      </c>
      <c r="N1965" s="6">
        <f>MOD(ROW()-2,39)+2</f>
        <v/>
      </c>
      <c r="O1965" s="42">
        <f>IF(AND($B1965&lt;&gt;"",$C1965&lt;&gt;"",$B1965&lt;=$C1965),INDEX(Szabalyok!$C:$C,$N1965),"")</f>
        <v/>
      </c>
      <c r="P1965">
        <f>IF(D1965="",P1964,P1964+1)</f>
        <v/>
      </c>
    </row>
    <row r="1966">
      <c r="A1966">
        <f>IF(P1966=P1965,0,P1966)</f>
        <v/>
      </c>
      <c r="B1966" s="41">
        <f>IF($M1966&gt;300,"",IF(OR(INDEX(Bemenet!$E$2:$E$301,$M1966)="",INDEX(Bemenet!$F$2:$F$301,$M1966)=""),"",MAX(INDEX(Bemenet!$E$2:$E$301,$M1966),INDEX(Szabalyok!$A:$A,$N1966))))</f>
        <v/>
      </c>
      <c r="C1966" s="41">
        <f>IF($B1966="","",MIN(INDEX(Bemenet!$F$2:$F$301,$M1966),INDEX(Szabalyok!$B:$B,$N1966)))</f>
        <v/>
      </c>
      <c r="D1966" s="5">
        <f>IF(AND($B1966&lt;&gt;"",$C1966&lt;&gt;"",$B1966&lt;=$C1966),INDEX(Bemenet!$G$2:$G$301,$M1966),"")</f>
        <v/>
      </c>
      <c r="E1966" s="6">
        <f>IF(AND($B1966&lt;&gt;"",$C1966&lt;&gt;"",$B1966&lt;=$C1966),INDEX(Bemenet!$D$2:$D$301,$M1966),"")</f>
        <v/>
      </c>
      <c r="F1966" s="5">
        <f>IF(AND($B1966&lt;&gt;"",$C1966&lt;&gt;"",$B1966&lt;=$C1966),$C1966-$B1966+1,"")</f>
        <v/>
      </c>
      <c r="G1966" s="5">
        <f>IF($F1966="","",$F1966*$D1966)</f>
        <v/>
      </c>
      <c r="H1966" s="42">
        <f>IF($G1966="","",$O1966)</f>
        <v/>
      </c>
      <c r="I1966" s="5">
        <f>IF($G1966="","",$G1966*IF($H1966="",$O1966,$H1966)/100)</f>
        <v/>
      </c>
      <c r="J1966" s="5">
        <f>IF(OR($L1966="",NOT(COUNTIFS($L$2:$L1966,$L1966)=1)),"",SUMIFS($G:$G,$L:$L,$L1966))</f>
        <v/>
      </c>
      <c r="K1966" s="5">
        <f>IF(OR($L1966="",NOT(COUNTIFS($L$2:$L1966,$L1966)=1)),"",SUMIFS($I:$I,$L:$L,$L1966))</f>
        <v/>
      </c>
      <c r="L1966" s="6">
        <f>IF($B1966="","",YEAR($B1966))</f>
        <v/>
      </c>
      <c r="M1966" s="6">
        <f>INT((ROW()-2)/39)+1</f>
        <v/>
      </c>
      <c r="N1966" s="6">
        <f>MOD(ROW()-2,39)+2</f>
        <v/>
      </c>
      <c r="O1966" s="42">
        <f>IF(AND($B1966&lt;&gt;"",$C1966&lt;&gt;"",$B1966&lt;=$C1966),INDEX(Szabalyok!$C:$C,$N1966),"")</f>
        <v/>
      </c>
      <c r="P1966">
        <f>IF(D1966="",P1965,P1965+1)</f>
        <v/>
      </c>
    </row>
    <row r="1967">
      <c r="A1967">
        <f>IF(P1967=P1966,0,P1967)</f>
        <v/>
      </c>
      <c r="B1967" s="41">
        <f>IF($M1967&gt;300,"",IF(OR(INDEX(Bemenet!$E$2:$E$301,$M1967)="",INDEX(Bemenet!$F$2:$F$301,$M1967)=""),"",MAX(INDEX(Bemenet!$E$2:$E$301,$M1967),INDEX(Szabalyok!$A:$A,$N1967))))</f>
        <v/>
      </c>
      <c r="C1967" s="41">
        <f>IF($B1967="","",MIN(INDEX(Bemenet!$F$2:$F$301,$M1967),INDEX(Szabalyok!$B:$B,$N1967)))</f>
        <v/>
      </c>
      <c r="D1967" s="5">
        <f>IF(AND($B1967&lt;&gt;"",$C1967&lt;&gt;"",$B1967&lt;=$C1967),INDEX(Bemenet!$G$2:$G$301,$M1967),"")</f>
        <v/>
      </c>
      <c r="E1967" s="6">
        <f>IF(AND($B1967&lt;&gt;"",$C1967&lt;&gt;"",$B1967&lt;=$C1967),INDEX(Bemenet!$D$2:$D$301,$M1967),"")</f>
        <v/>
      </c>
      <c r="F1967" s="5">
        <f>IF(AND($B1967&lt;&gt;"",$C1967&lt;&gt;"",$B1967&lt;=$C1967),$C1967-$B1967+1,"")</f>
        <v/>
      </c>
      <c r="G1967" s="5">
        <f>IF($F1967="","",$F1967*$D1967)</f>
        <v/>
      </c>
      <c r="H1967" s="42">
        <f>IF($G1967="","",$O1967)</f>
        <v/>
      </c>
      <c r="I1967" s="5">
        <f>IF($G1967="","",$G1967*IF($H1967="",$O1967,$H1967)/100)</f>
        <v/>
      </c>
      <c r="J1967" s="5">
        <f>IF(OR($L1967="",NOT(COUNTIFS($L$2:$L1967,$L1967)=1)),"",SUMIFS($G:$G,$L:$L,$L1967))</f>
        <v/>
      </c>
      <c r="K1967" s="5">
        <f>IF(OR($L1967="",NOT(COUNTIFS($L$2:$L1967,$L1967)=1)),"",SUMIFS($I:$I,$L:$L,$L1967))</f>
        <v/>
      </c>
      <c r="L1967" s="6">
        <f>IF($B1967="","",YEAR($B1967))</f>
        <v/>
      </c>
      <c r="M1967" s="6">
        <f>INT((ROW()-2)/39)+1</f>
        <v/>
      </c>
      <c r="N1967" s="6">
        <f>MOD(ROW()-2,39)+2</f>
        <v/>
      </c>
      <c r="O1967" s="42">
        <f>IF(AND($B1967&lt;&gt;"",$C1967&lt;&gt;"",$B1967&lt;=$C1967),INDEX(Szabalyok!$C:$C,$N1967),"")</f>
        <v/>
      </c>
      <c r="P1967">
        <f>IF(D1967="",P1966,P1966+1)</f>
        <v/>
      </c>
    </row>
    <row r="1968">
      <c r="A1968">
        <f>IF(P1968=P1967,0,P1968)</f>
        <v/>
      </c>
      <c r="B1968" s="41">
        <f>IF($M1968&gt;300,"",IF(OR(INDEX(Bemenet!$E$2:$E$301,$M1968)="",INDEX(Bemenet!$F$2:$F$301,$M1968)=""),"",MAX(INDEX(Bemenet!$E$2:$E$301,$M1968),INDEX(Szabalyok!$A:$A,$N1968))))</f>
        <v/>
      </c>
      <c r="C1968" s="41">
        <f>IF($B1968="","",MIN(INDEX(Bemenet!$F$2:$F$301,$M1968),INDEX(Szabalyok!$B:$B,$N1968)))</f>
        <v/>
      </c>
      <c r="D1968" s="5">
        <f>IF(AND($B1968&lt;&gt;"",$C1968&lt;&gt;"",$B1968&lt;=$C1968),INDEX(Bemenet!$G$2:$G$301,$M1968),"")</f>
        <v/>
      </c>
      <c r="E1968" s="6">
        <f>IF(AND($B1968&lt;&gt;"",$C1968&lt;&gt;"",$B1968&lt;=$C1968),INDEX(Bemenet!$D$2:$D$301,$M1968),"")</f>
        <v/>
      </c>
      <c r="F1968" s="5">
        <f>IF(AND($B1968&lt;&gt;"",$C1968&lt;&gt;"",$B1968&lt;=$C1968),$C1968-$B1968+1,"")</f>
        <v/>
      </c>
      <c r="G1968" s="5">
        <f>IF($F1968="","",$F1968*$D1968)</f>
        <v/>
      </c>
      <c r="H1968" s="42">
        <f>IF($G1968="","",$O1968)</f>
        <v/>
      </c>
      <c r="I1968" s="5">
        <f>IF($G1968="","",$G1968*IF($H1968="",$O1968,$H1968)/100)</f>
        <v/>
      </c>
      <c r="J1968" s="5">
        <f>IF(OR($L1968="",NOT(COUNTIFS($L$2:$L1968,$L1968)=1)),"",SUMIFS($G:$G,$L:$L,$L1968))</f>
        <v/>
      </c>
      <c r="K1968" s="5">
        <f>IF(OR($L1968="",NOT(COUNTIFS($L$2:$L1968,$L1968)=1)),"",SUMIFS($I:$I,$L:$L,$L1968))</f>
        <v/>
      </c>
      <c r="L1968" s="6">
        <f>IF($B1968="","",YEAR($B1968))</f>
        <v/>
      </c>
      <c r="M1968" s="6">
        <f>INT((ROW()-2)/39)+1</f>
        <v/>
      </c>
      <c r="N1968" s="6">
        <f>MOD(ROW()-2,39)+2</f>
        <v/>
      </c>
      <c r="O1968" s="42">
        <f>IF(AND($B1968&lt;&gt;"",$C1968&lt;&gt;"",$B1968&lt;=$C1968),INDEX(Szabalyok!$C:$C,$N1968),"")</f>
        <v/>
      </c>
      <c r="P1968">
        <f>IF(D1968="",P1967,P1967+1)</f>
        <v/>
      </c>
    </row>
    <row r="1969">
      <c r="A1969">
        <f>IF(P1969=P1968,0,P1969)</f>
        <v/>
      </c>
      <c r="B1969" s="41">
        <f>IF($M1969&gt;300,"",IF(OR(INDEX(Bemenet!$E$2:$E$301,$M1969)="",INDEX(Bemenet!$F$2:$F$301,$M1969)=""),"",MAX(INDEX(Bemenet!$E$2:$E$301,$M1969),INDEX(Szabalyok!$A:$A,$N1969))))</f>
        <v/>
      </c>
      <c r="C1969" s="41">
        <f>IF($B1969="","",MIN(INDEX(Bemenet!$F$2:$F$301,$M1969),INDEX(Szabalyok!$B:$B,$N1969)))</f>
        <v/>
      </c>
      <c r="D1969" s="5">
        <f>IF(AND($B1969&lt;&gt;"",$C1969&lt;&gt;"",$B1969&lt;=$C1969),INDEX(Bemenet!$G$2:$G$301,$M1969),"")</f>
        <v/>
      </c>
      <c r="E1969" s="6">
        <f>IF(AND($B1969&lt;&gt;"",$C1969&lt;&gt;"",$B1969&lt;=$C1969),INDEX(Bemenet!$D$2:$D$301,$M1969),"")</f>
        <v/>
      </c>
      <c r="F1969" s="5">
        <f>IF(AND($B1969&lt;&gt;"",$C1969&lt;&gt;"",$B1969&lt;=$C1969),$C1969-$B1969+1,"")</f>
        <v/>
      </c>
      <c r="G1969" s="5">
        <f>IF($F1969="","",$F1969*$D1969)</f>
        <v/>
      </c>
      <c r="H1969" s="42">
        <f>IF($G1969="","",$O1969)</f>
        <v/>
      </c>
      <c r="I1969" s="5">
        <f>IF($G1969="","",$G1969*IF($H1969="",$O1969,$H1969)/100)</f>
        <v/>
      </c>
      <c r="J1969" s="5">
        <f>IF(OR($L1969="",NOT(COUNTIFS($L$2:$L1969,$L1969)=1)),"",SUMIFS($G:$G,$L:$L,$L1969))</f>
        <v/>
      </c>
      <c r="K1969" s="5">
        <f>IF(OR($L1969="",NOT(COUNTIFS($L$2:$L1969,$L1969)=1)),"",SUMIFS($I:$I,$L:$L,$L1969))</f>
        <v/>
      </c>
      <c r="L1969" s="6">
        <f>IF($B1969="","",YEAR($B1969))</f>
        <v/>
      </c>
      <c r="M1969" s="6">
        <f>INT((ROW()-2)/39)+1</f>
        <v/>
      </c>
      <c r="N1969" s="6">
        <f>MOD(ROW()-2,39)+2</f>
        <v/>
      </c>
      <c r="O1969" s="42">
        <f>IF(AND($B1969&lt;&gt;"",$C1969&lt;&gt;"",$B1969&lt;=$C1969),INDEX(Szabalyok!$C:$C,$N1969),"")</f>
        <v/>
      </c>
      <c r="P1969">
        <f>IF(D1969="",P1968,P1968+1)</f>
        <v/>
      </c>
    </row>
    <row r="1970">
      <c r="A1970">
        <f>IF(P1970=P1969,0,P1970)</f>
        <v/>
      </c>
      <c r="B1970" s="41">
        <f>IF($M1970&gt;300,"",IF(OR(INDEX(Bemenet!$E$2:$E$301,$M1970)="",INDEX(Bemenet!$F$2:$F$301,$M1970)=""),"",MAX(INDEX(Bemenet!$E$2:$E$301,$M1970),INDEX(Szabalyok!$A:$A,$N1970))))</f>
        <v/>
      </c>
      <c r="C1970" s="41">
        <f>IF($B1970="","",MIN(INDEX(Bemenet!$F$2:$F$301,$M1970),INDEX(Szabalyok!$B:$B,$N1970)))</f>
        <v/>
      </c>
      <c r="D1970" s="5">
        <f>IF(AND($B1970&lt;&gt;"",$C1970&lt;&gt;"",$B1970&lt;=$C1970),INDEX(Bemenet!$G$2:$G$301,$M1970),"")</f>
        <v/>
      </c>
      <c r="E1970" s="6">
        <f>IF(AND($B1970&lt;&gt;"",$C1970&lt;&gt;"",$B1970&lt;=$C1970),INDEX(Bemenet!$D$2:$D$301,$M1970),"")</f>
        <v/>
      </c>
      <c r="F1970" s="5">
        <f>IF(AND($B1970&lt;&gt;"",$C1970&lt;&gt;"",$B1970&lt;=$C1970),$C1970-$B1970+1,"")</f>
        <v/>
      </c>
      <c r="G1970" s="5">
        <f>IF($F1970="","",$F1970*$D1970)</f>
        <v/>
      </c>
      <c r="H1970" s="42">
        <f>IF($G1970="","",$O1970)</f>
        <v/>
      </c>
      <c r="I1970" s="5">
        <f>IF($G1970="","",$G1970*IF($H1970="",$O1970,$H1970)/100)</f>
        <v/>
      </c>
      <c r="J1970" s="5">
        <f>IF(OR($L1970="",NOT(COUNTIFS($L$2:$L1970,$L1970)=1)),"",SUMIFS($G:$G,$L:$L,$L1970))</f>
        <v/>
      </c>
      <c r="K1970" s="5">
        <f>IF(OR($L1970="",NOT(COUNTIFS($L$2:$L1970,$L1970)=1)),"",SUMIFS($I:$I,$L:$L,$L1970))</f>
        <v/>
      </c>
      <c r="L1970" s="6">
        <f>IF($B1970="","",YEAR($B1970))</f>
        <v/>
      </c>
      <c r="M1970" s="6">
        <f>INT((ROW()-2)/39)+1</f>
        <v/>
      </c>
      <c r="N1970" s="6">
        <f>MOD(ROW()-2,39)+2</f>
        <v/>
      </c>
      <c r="O1970" s="42">
        <f>IF(AND($B1970&lt;&gt;"",$C1970&lt;&gt;"",$B1970&lt;=$C1970),INDEX(Szabalyok!$C:$C,$N1970),"")</f>
        <v/>
      </c>
      <c r="P1970">
        <f>IF(D1970="",P1969,P1969+1)</f>
        <v/>
      </c>
    </row>
    <row r="1971">
      <c r="A1971">
        <f>IF(P1971=P1970,0,P1971)</f>
        <v/>
      </c>
      <c r="B1971" s="41">
        <f>IF($M1971&gt;300,"",IF(OR(INDEX(Bemenet!$E$2:$E$301,$M1971)="",INDEX(Bemenet!$F$2:$F$301,$M1971)=""),"",MAX(INDEX(Bemenet!$E$2:$E$301,$M1971),INDEX(Szabalyok!$A:$A,$N1971))))</f>
        <v/>
      </c>
      <c r="C1971" s="41">
        <f>IF($B1971="","",MIN(INDEX(Bemenet!$F$2:$F$301,$M1971),INDEX(Szabalyok!$B:$B,$N1971)))</f>
        <v/>
      </c>
      <c r="D1971" s="5">
        <f>IF(AND($B1971&lt;&gt;"",$C1971&lt;&gt;"",$B1971&lt;=$C1971),INDEX(Bemenet!$G$2:$G$301,$M1971),"")</f>
        <v/>
      </c>
      <c r="E1971" s="6">
        <f>IF(AND($B1971&lt;&gt;"",$C1971&lt;&gt;"",$B1971&lt;=$C1971),INDEX(Bemenet!$D$2:$D$301,$M1971),"")</f>
        <v/>
      </c>
      <c r="F1971" s="5">
        <f>IF(AND($B1971&lt;&gt;"",$C1971&lt;&gt;"",$B1971&lt;=$C1971),$C1971-$B1971+1,"")</f>
        <v/>
      </c>
      <c r="G1971" s="5">
        <f>IF($F1971="","",$F1971*$D1971)</f>
        <v/>
      </c>
      <c r="H1971" s="42">
        <f>IF($G1971="","",$O1971)</f>
        <v/>
      </c>
      <c r="I1971" s="5">
        <f>IF($G1971="","",$G1971*IF($H1971="",$O1971,$H1971)/100)</f>
        <v/>
      </c>
      <c r="J1971" s="5">
        <f>IF(OR($L1971="",NOT(COUNTIFS($L$2:$L1971,$L1971)=1)),"",SUMIFS($G:$G,$L:$L,$L1971))</f>
        <v/>
      </c>
      <c r="K1971" s="5">
        <f>IF(OR($L1971="",NOT(COUNTIFS($L$2:$L1971,$L1971)=1)),"",SUMIFS($I:$I,$L:$L,$L1971))</f>
        <v/>
      </c>
      <c r="L1971" s="6">
        <f>IF($B1971="","",YEAR($B1971))</f>
        <v/>
      </c>
      <c r="M1971" s="6">
        <f>INT((ROW()-2)/39)+1</f>
        <v/>
      </c>
      <c r="N1971" s="6">
        <f>MOD(ROW()-2,39)+2</f>
        <v/>
      </c>
      <c r="O1971" s="42">
        <f>IF(AND($B1971&lt;&gt;"",$C1971&lt;&gt;"",$B1971&lt;=$C1971),INDEX(Szabalyok!$C:$C,$N1971),"")</f>
        <v/>
      </c>
      <c r="P1971">
        <f>IF(D1971="",P1970,P1970+1)</f>
        <v/>
      </c>
    </row>
    <row r="1972">
      <c r="A1972">
        <f>IF(P1972=P1971,0,P1972)</f>
        <v/>
      </c>
      <c r="B1972" s="41">
        <f>IF($M1972&gt;300,"",IF(OR(INDEX(Bemenet!$E$2:$E$301,$M1972)="",INDEX(Bemenet!$F$2:$F$301,$M1972)=""),"",MAX(INDEX(Bemenet!$E$2:$E$301,$M1972),INDEX(Szabalyok!$A:$A,$N1972))))</f>
        <v/>
      </c>
      <c r="C1972" s="41">
        <f>IF($B1972="","",MIN(INDEX(Bemenet!$F$2:$F$301,$M1972),INDEX(Szabalyok!$B:$B,$N1972)))</f>
        <v/>
      </c>
      <c r="D1972" s="5">
        <f>IF(AND($B1972&lt;&gt;"",$C1972&lt;&gt;"",$B1972&lt;=$C1972),INDEX(Bemenet!$G$2:$G$301,$M1972),"")</f>
        <v/>
      </c>
      <c r="E1972" s="6">
        <f>IF(AND($B1972&lt;&gt;"",$C1972&lt;&gt;"",$B1972&lt;=$C1972),INDEX(Bemenet!$D$2:$D$301,$M1972),"")</f>
        <v/>
      </c>
      <c r="F1972" s="5">
        <f>IF(AND($B1972&lt;&gt;"",$C1972&lt;&gt;"",$B1972&lt;=$C1972),$C1972-$B1972+1,"")</f>
        <v/>
      </c>
      <c r="G1972" s="5">
        <f>IF($F1972="","",$F1972*$D1972)</f>
        <v/>
      </c>
      <c r="H1972" s="42">
        <f>IF($G1972="","",$O1972)</f>
        <v/>
      </c>
      <c r="I1972" s="5">
        <f>IF($G1972="","",$G1972*IF($H1972="",$O1972,$H1972)/100)</f>
        <v/>
      </c>
      <c r="J1972" s="5">
        <f>IF(OR($L1972="",NOT(COUNTIFS($L$2:$L1972,$L1972)=1)),"",SUMIFS($G:$G,$L:$L,$L1972))</f>
        <v/>
      </c>
      <c r="K1972" s="5">
        <f>IF(OR($L1972="",NOT(COUNTIFS($L$2:$L1972,$L1972)=1)),"",SUMIFS($I:$I,$L:$L,$L1972))</f>
        <v/>
      </c>
      <c r="L1972" s="6">
        <f>IF($B1972="","",YEAR($B1972))</f>
        <v/>
      </c>
      <c r="M1972" s="6">
        <f>INT((ROW()-2)/39)+1</f>
        <v/>
      </c>
      <c r="N1972" s="6">
        <f>MOD(ROW()-2,39)+2</f>
        <v/>
      </c>
      <c r="O1972" s="42">
        <f>IF(AND($B1972&lt;&gt;"",$C1972&lt;&gt;"",$B1972&lt;=$C1972),INDEX(Szabalyok!$C:$C,$N1972),"")</f>
        <v/>
      </c>
      <c r="P1972">
        <f>IF(D1972="",P1971,P1971+1)</f>
        <v/>
      </c>
    </row>
    <row r="1973">
      <c r="A1973">
        <f>IF(P1973=P1972,0,P1973)</f>
        <v/>
      </c>
      <c r="B1973" s="41">
        <f>IF($M1973&gt;300,"",IF(OR(INDEX(Bemenet!$E$2:$E$301,$M1973)="",INDEX(Bemenet!$F$2:$F$301,$M1973)=""),"",MAX(INDEX(Bemenet!$E$2:$E$301,$M1973),INDEX(Szabalyok!$A:$A,$N1973))))</f>
        <v/>
      </c>
      <c r="C1973" s="41">
        <f>IF($B1973="","",MIN(INDEX(Bemenet!$F$2:$F$301,$M1973),INDEX(Szabalyok!$B:$B,$N1973)))</f>
        <v/>
      </c>
      <c r="D1973" s="5">
        <f>IF(AND($B1973&lt;&gt;"",$C1973&lt;&gt;"",$B1973&lt;=$C1973),INDEX(Bemenet!$G$2:$G$301,$M1973),"")</f>
        <v/>
      </c>
      <c r="E1973" s="6">
        <f>IF(AND($B1973&lt;&gt;"",$C1973&lt;&gt;"",$B1973&lt;=$C1973),INDEX(Bemenet!$D$2:$D$301,$M1973),"")</f>
        <v/>
      </c>
      <c r="F1973" s="5">
        <f>IF(AND($B1973&lt;&gt;"",$C1973&lt;&gt;"",$B1973&lt;=$C1973),$C1973-$B1973+1,"")</f>
        <v/>
      </c>
      <c r="G1973" s="5">
        <f>IF($F1973="","",$F1973*$D1973)</f>
        <v/>
      </c>
      <c r="H1973" s="42">
        <f>IF($G1973="","",$O1973)</f>
        <v/>
      </c>
      <c r="I1973" s="5">
        <f>IF($G1973="","",$G1973*IF($H1973="",$O1973,$H1973)/100)</f>
        <v/>
      </c>
      <c r="J1973" s="5">
        <f>IF(OR($L1973="",NOT(COUNTIFS($L$2:$L1973,$L1973)=1)),"",SUMIFS($G:$G,$L:$L,$L1973))</f>
        <v/>
      </c>
      <c r="K1973" s="5">
        <f>IF(OR($L1973="",NOT(COUNTIFS($L$2:$L1973,$L1973)=1)),"",SUMIFS($I:$I,$L:$L,$L1973))</f>
        <v/>
      </c>
      <c r="L1973" s="6">
        <f>IF($B1973="","",YEAR($B1973))</f>
        <v/>
      </c>
      <c r="M1973" s="6">
        <f>INT((ROW()-2)/39)+1</f>
        <v/>
      </c>
      <c r="N1973" s="6">
        <f>MOD(ROW()-2,39)+2</f>
        <v/>
      </c>
      <c r="O1973" s="42">
        <f>IF(AND($B1973&lt;&gt;"",$C1973&lt;&gt;"",$B1973&lt;=$C1973),INDEX(Szabalyok!$C:$C,$N1973),"")</f>
        <v/>
      </c>
      <c r="P1973">
        <f>IF(D1973="",P1972,P1972+1)</f>
        <v/>
      </c>
    </row>
    <row r="1974">
      <c r="A1974">
        <f>IF(P1974=P1973,0,P1974)</f>
        <v/>
      </c>
      <c r="B1974" s="41">
        <f>IF($M1974&gt;300,"",IF(OR(INDEX(Bemenet!$E$2:$E$301,$M1974)="",INDEX(Bemenet!$F$2:$F$301,$M1974)=""),"",MAX(INDEX(Bemenet!$E$2:$E$301,$M1974),INDEX(Szabalyok!$A:$A,$N1974))))</f>
        <v/>
      </c>
      <c r="C1974" s="41">
        <f>IF($B1974="","",MIN(INDEX(Bemenet!$F$2:$F$301,$M1974),INDEX(Szabalyok!$B:$B,$N1974)))</f>
        <v/>
      </c>
      <c r="D1974" s="5">
        <f>IF(AND($B1974&lt;&gt;"",$C1974&lt;&gt;"",$B1974&lt;=$C1974),INDEX(Bemenet!$G$2:$G$301,$M1974),"")</f>
        <v/>
      </c>
      <c r="E1974" s="6">
        <f>IF(AND($B1974&lt;&gt;"",$C1974&lt;&gt;"",$B1974&lt;=$C1974),INDEX(Bemenet!$D$2:$D$301,$M1974),"")</f>
        <v/>
      </c>
      <c r="F1974" s="5">
        <f>IF(AND($B1974&lt;&gt;"",$C1974&lt;&gt;"",$B1974&lt;=$C1974),$C1974-$B1974+1,"")</f>
        <v/>
      </c>
      <c r="G1974" s="5">
        <f>IF($F1974="","",$F1974*$D1974)</f>
        <v/>
      </c>
      <c r="H1974" s="42">
        <f>IF($G1974="","",$O1974)</f>
        <v/>
      </c>
      <c r="I1974" s="5">
        <f>IF($G1974="","",$G1974*IF($H1974="",$O1974,$H1974)/100)</f>
        <v/>
      </c>
      <c r="J1974" s="5">
        <f>IF(OR($L1974="",NOT(COUNTIFS($L$2:$L1974,$L1974)=1)),"",SUMIFS($G:$G,$L:$L,$L1974))</f>
        <v/>
      </c>
      <c r="K1974" s="5">
        <f>IF(OR($L1974="",NOT(COUNTIFS($L$2:$L1974,$L1974)=1)),"",SUMIFS($I:$I,$L:$L,$L1974))</f>
        <v/>
      </c>
      <c r="L1974" s="6">
        <f>IF($B1974="","",YEAR($B1974))</f>
        <v/>
      </c>
      <c r="M1974" s="6">
        <f>INT((ROW()-2)/39)+1</f>
        <v/>
      </c>
      <c r="N1974" s="6">
        <f>MOD(ROW()-2,39)+2</f>
        <v/>
      </c>
      <c r="O1974" s="42">
        <f>IF(AND($B1974&lt;&gt;"",$C1974&lt;&gt;"",$B1974&lt;=$C1974),INDEX(Szabalyok!$C:$C,$N1974),"")</f>
        <v/>
      </c>
      <c r="P1974">
        <f>IF(D1974="",P1973,P1973+1)</f>
        <v/>
      </c>
    </row>
    <row r="1975">
      <c r="A1975">
        <f>IF(P1975=P1974,0,P1975)</f>
        <v/>
      </c>
      <c r="B1975" s="41">
        <f>IF($M1975&gt;300,"",IF(OR(INDEX(Bemenet!$E$2:$E$301,$M1975)="",INDEX(Bemenet!$F$2:$F$301,$M1975)=""),"",MAX(INDEX(Bemenet!$E$2:$E$301,$M1975),INDEX(Szabalyok!$A:$A,$N1975))))</f>
        <v/>
      </c>
      <c r="C1975" s="41">
        <f>IF($B1975="","",MIN(INDEX(Bemenet!$F$2:$F$301,$M1975),INDEX(Szabalyok!$B:$B,$N1975)))</f>
        <v/>
      </c>
      <c r="D1975" s="5">
        <f>IF(AND($B1975&lt;&gt;"",$C1975&lt;&gt;"",$B1975&lt;=$C1975),INDEX(Bemenet!$G$2:$G$301,$M1975),"")</f>
        <v/>
      </c>
      <c r="E1975" s="6">
        <f>IF(AND($B1975&lt;&gt;"",$C1975&lt;&gt;"",$B1975&lt;=$C1975),INDEX(Bemenet!$D$2:$D$301,$M1975),"")</f>
        <v/>
      </c>
      <c r="F1975" s="5">
        <f>IF(AND($B1975&lt;&gt;"",$C1975&lt;&gt;"",$B1975&lt;=$C1975),$C1975-$B1975+1,"")</f>
        <v/>
      </c>
      <c r="G1975" s="5">
        <f>IF($F1975="","",$F1975*$D1975)</f>
        <v/>
      </c>
      <c r="H1975" s="42">
        <f>IF($G1975="","",$O1975)</f>
        <v/>
      </c>
      <c r="I1975" s="5">
        <f>IF($G1975="","",$G1975*IF($H1975="",$O1975,$H1975)/100)</f>
        <v/>
      </c>
      <c r="J1975" s="5">
        <f>IF(OR($L1975="",NOT(COUNTIFS($L$2:$L1975,$L1975)=1)),"",SUMIFS($G:$G,$L:$L,$L1975))</f>
        <v/>
      </c>
      <c r="K1975" s="5">
        <f>IF(OR($L1975="",NOT(COUNTIFS($L$2:$L1975,$L1975)=1)),"",SUMIFS($I:$I,$L:$L,$L1975))</f>
        <v/>
      </c>
      <c r="L1975" s="6">
        <f>IF($B1975="","",YEAR($B1975))</f>
        <v/>
      </c>
      <c r="M1975" s="6">
        <f>INT((ROW()-2)/39)+1</f>
        <v/>
      </c>
      <c r="N1975" s="6">
        <f>MOD(ROW()-2,39)+2</f>
        <v/>
      </c>
      <c r="O1975" s="42">
        <f>IF(AND($B1975&lt;&gt;"",$C1975&lt;&gt;"",$B1975&lt;=$C1975),INDEX(Szabalyok!$C:$C,$N1975),"")</f>
        <v/>
      </c>
      <c r="P1975">
        <f>IF(D1975="",P1974,P1974+1)</f>
        <v/>
      </c>
    </row>
    <row r="1976">
      <c r="A1976">
        <f>IF(P1976=P1975,0,P1976)</f>
        <v/>
      </c>
      <c r="B1976" s="41">
        <f>IF($M1976&gt;300,"",IF(OR(INDEX(Bemenet!$E$2:$E$301,$M1976)="",INDEX(Bemenet!$F$2:$F$301,$M1976)=""),"",MAX(INDEX(Bemenet!$E$2:$E$301,$M1976),INDEX(Szabalyok!$A:$A,$N1976))))</f>
        <v/>
      </c>
      <c r="C1976" s="41">
        <f>IF($B1976="","",MIN(INDEX(Bemenet!$F$2:$F$301,$M1976),INDEX(Szabalyok!$B:$B,$N1976)))</f>
        <v/>
      </c>
      <c r="D1976" s="5">
        <f>IF(AND($B1976&lt;&gt;"",$C1976&lt;&gt;"",$B1976&lt;=$C1976),INDEX(Bemenet!$G$2:$G$301,$M1976),"")</f>
        <v/>
      </c>
      <c r="E1976" s="6">
        <f>IF(AND($B1976&lt;&gt;"",$C1976&lt;&gt;"",$B1976&lt;=$C1976),INDEX(Bemenet!$D$2:$D$301,$M1976),"")</f>
        <v/>
      </c>
      <c r="F1976" s="5">
        <f>IF(AND($B1976&lt;&gt;"",$C1976&lt;&gt;"",$B1976&lt;=$C1976),$C1976-$B1976+1,"")</f>
        <v/>
      </c>
      <c r="G1976" s="5">
        <f>IF($F1976="","",$F1976*$D1976)</f>
        <v/>
      </c>
      <c r="H1976" s="42">
        <f>IF($G1976="","",$O1976)</f>
        <v/>
      </c>
      <c r="I1976" s="5">
        <f>IF($G1976="","",$G1976*IF($H1976="",$O1976,$H1976)/100)</f>
        <v/>
      </c>
      <c r="J1976" s="5">
        <f>IF(OR($L1976="",NOT(COUNTIFS($L$2:$L1976,$L1976)=1)),"",SUMIFS($G:$G,$L:$L,$L1976))</f>
        <v/>
      </c>
      <c r="K1976" s="5">
        <f>IF(OR($L1976="",NOT(COUNTIFS($L$2:$L1976,$L1976)=1)),"",SUMIFS($I:$I,$L:$L,$L1976))</f>
        <v/>
      </c>
      <c r="L1976" s="6">
        <f>IF($B1976="","",YEAR($B1976))</f>
        <v/>
      </c>
      <c r="M1976" s="6">
        <f>INT((ROW()-2)/39)+1</f>
        <v/>
      </c>
      <c r="N1976" s="6">
        <f>MOD(ROW()-2,39)+2</f>
        <v/>
      </c>
      <c r="O1976" s="42">
        <f>IF(AND($B1976&lt;&gt;"",$C1976&lt;&gt;"",$B1976&lt;=$C1976),INDEX(Szabalyok!$C:$C,$N1976),"")</f>
        <v/>
      </c>
      <c r="P1976">
        <f>IF(D1976="",P1975,P1975+1)</f>
        <v/>
      </c>
    </row>
    <row r="1977">
      <c r="A1977">
        <f>IF(P1977=P1976,0,P1977)</f>
        <v/>
      </c>
      <c r="B1977" s="41">
        <f>IF($M1977&gt;300,"",IF(OR(INDEX(Bemenet!$E$2:$E$301,$M1977)="",INDEX(Bemenet!$F$2:$F$301,$M1977)=""),"",MAX(INDEX(Bemenet!$E$2:$E$301,$M1977),INDEX(Szabalyok!$A:$A,$N1977))))</f>
        <v/>
      </c>
      <c r="C1977" s="41">
        <f>IF($B1977="","",MIN(INDEX(Bemenet!$F$2:$F$301,$M1977),INDEX(Szabalyok!$B:$B,$N1977)))</f>
        <v/>
      </c>
      <c r="D1977" s="5">
        <f>IF(AND($B1977&lt;&gt;"",$C1977&lt;&gt;"",$B1977&lt;=$C1977),INDEX(Bemenet!$G$2:$G$301,$M1977),"")</f>
        <v/>
      </c>
      <c r="E1977" s="6">
        <f>IF(AND($B1977&lt;&gt;"",$C1977&lt;&gt;"",$B1977&lt;=$C1977),INDEX(Bemenet!$D$2:$D$301,$M1977),"")</f>
        <v/>
      </c>
      <c r="F1977" s="5">
        <f>IF(AND($B1977&lt;&gt;"",$C1977&lt;&gt;"",$B1977&lt;=$C1977),$C1977-$B1977+1,"")</f>
        <v/>
      </c>
      <c r="G1977" s="5">
        <f>IF($F1977="","",$F1977*$D1977)</f>
        <v/>
      </c>
      <c r="H1977" s="42">
        <f>IF($G1977="","",$O1977)</f>
        <v/>
      </c>
      <c r="I1977" s="5">
        <f>IF($G1977="","",$G1977*IF($H1977="",$O1977,$H1977)/100)</f>
        <v/>
      </c>
      <c r="J1977" s="5">
        <f>IF(OR($L1977="",NOT(COUNTIFS($L$2:$L1977,$L1977)=1)),"",SUMIFS($G:$G,$L:$L,$L1977))</f>
        <v/>
      </c>
      <c r="K1977" s="5">
        <f>IF(OR($L1977="",NOT(COUNTIFS($L$2:$L1977,$L1977)=1)),"",SUMIFS($I:$I,$L:$L,$L1977))</f>
        <v/>
      </c>
      <c r="L1977" s="6">
        <f>IF($B1977="","",YEAR($B1977))</f>
        <v/>
      </c>
      <c r="M1977" s="6">
        <f>INT((ROW()-2)/39)+1</f>
        <v/>
      </c>
      <c r="N1977" s="6">
        <f>MOD(ROW()-2,39)+2</f>
        <v/>
      </c>
      <c r="O1977" s="42">
        <f>IF(AND($B1977&lt;&gt;"",$C1977&lt;&gt;"",$B1977&lt;=$C1977),INDEX(Szabalyok!$C:$C,$N1977),"")</f>
        <v/>
      </c>
      <c r="P1977">
        <f>IF(D1977="",P1976,P1976+1)</f>
        <v/>
      </c>
    </row>
    <row r="1978">
      <c r="A1978">
        <f>IF(P1978=P1977,0,P1978)</f>
        <v/>
      </c>
      <c r="B1978" s="41">
        <f>IF($M1978&gt;300,"",IF(OR(INDEX(Bemenet!$E$2:$E$301,$M1978)="",INDEX(Bemenet!$F$2:$F$301,$M1978)=""),"",MAX(INDEX(Bemenet!$E$2:$E$301,$M1978),INDEX(Szabalyok!$A:$A,$N1978))))</f>
        <v/>
      </c>
      <c r="C1978" s="41">
        <f>IF($B1978="","",MIN(INDEX(Bemenet!$F$2:$F$301,$M1978),INDEX(Szabalyok!$B:$B,$N1978)))</f>
        <v/>
      </c>
      <c r="D1978" s="5">
        <f>IF(AND($B1978&lt;&gt;"",$C1978&lt;&gt;"",$B1978&lt;=$C1978),INDEX(Bemenet!$G$2:$G$301,$M1978),"")</f>
        <v/>
      </c>
      <c r="E1978" s="6">
        <f>IF(AND($B1978&lt;&gt;"",$C1978&lt;&gt;"",$B1978&lt;=$C1978),INDEX(Bemenet!$D$2:$D$301,$M1978),"")</f>
        <v/>
      </c>
      <c r="F1978" s="5">
        <f>IF(AND($B1978&lt;&gt;"",$C1978&lt;&gt;"",$B1978&lt;=$C1978),$C1978-$B1978+1,"")</f>
        <v/>
      </c>
      <c r="G1978" s="5">
        <f>IF($F1978="","",$F1978*$D1978)</f>
        <v/>
      </c>
      <c r="H1978" s="42">
        <f>IF($G1978="","",$O1978)</f>
        <v/>
      </c>
      <c r="I1978" s="5">
        <f>IF($G1978="","",$G1978*IF($H1978="",$O1978,$H1978)/100)</f>
        <v/>
      </c>
      <c r="J1978" s="5">
        <f>IF(OR($L1978="",NOT(COUNTIFS($L$2:$L1978,$L1978)=1)),"",SUMIFS($G:$G,$L:$L,$L1978))</f>
        <v/>
      </c>
      <c r="K1978" s="5">
        <f>IF(OR($L1978="",NOT(COUNTIFS($L$2:$L1978,$L1978)=1)),"",SUMIFS($I:$I,$L:$L,$L1978))</f>
        <v/>
      </c>
      <c r="L1978" s="6">
        <f>IF($B1978="","",YEAR($B1978))</f>
        <v/>
      </c>
      <c r="M1978" s="6">
        <f>INT((ROW()-2)/39)+1</f>
        <v/>
      </c>
      <c r="N1978" s="6">
        <f>MOD(ROW()-2,39)+2</f>
        <v/>
      </c>
      <c r="O1978" s="42">
        <f>IF(AND($B1978&lt;&gt;"",$C1978&lt;&gt;"",$B1978&lt;=$C1978),INDEX(Szabalyok!$C:$C,$N1978),"")</f>
        <v/>
      </c>
      <c r="P1978">
        <f>IF(D1978="",P1977,P1977+1)</f>
        <v/>
      </c>
    </row>
    <row r="1979">
      <c r="A1979">
        <f>IF(P1979=P1978,0,P1979)</f>
        <v/>
      </c>
      <c r="B1979" s="41">
        <f>IF($M1979&gt;300,"",IF(OR(INDEX(Bemenet!$E$2:$E$301,$M1979)="",INDEX(Bemenet!$F$2:$F$301,$M1979)=""),"",MAX(INDEX(Bemenet!$E$2:$E$301,$M1979),INDEX(Szabalyok!$A:$A,$N1979))))</f>
        <v/>
      </c>
      <c r="C1979" s="41">
        <f>IF($B1979="","",MIN(INDEX(Bemenet!$F$2:$F$301,$M1979),INDEX(Szabalyok!$B:$B,$N1979)))</f>
        <v/>
      </c>
      <c r="D1979" s="5">
        <f>IF(AND($B1979&lt;&gt;"",$C1979&lt;&gt;"",$B1979&lt;=$C1979),INDEX(Bemenet!$G$2:$G$301,$M1979),"")</f>
        <v/>
      </c>
      <c r="E1979" s="6">
        <f>IF(AND($B1979&lt;&gt;"",$C1979&lt;&gt;"",$B1979&lt;=$C1979),INDEX(Bemenet!$D$2:$D$301,$M1979),"")</f>
        <v/>
      </c>
      <c r="F1979" s="5">
        <f>IF(AND($B1979&lt;&gt;"",$C1979&lt;&gt;"",$B1979&lt;=$C1979),$C1979-$B1979+1,"")</f>
        <v/>
      </c>
      <c r="G1979" s="5">
        <f>IF($F1979="","",$F1979*$D1979)</f>
        <v/>
      </c>
      <c r="H1979" s="42">
        <f>IF($G1979="","",$O1979)</f>
        <v/>
      </c>
      <c r="I1979" s="5">
        <f>IF($G1979="","",$G1979*IF($H1979="",$O1979,$H1979)/100)</f>
        <v/>
      </c>
      <c r="J1979" s="5">
        <f>IF(OR($L1979="",NOT(COUNTIFS($L$2:$L1979,$L1979)=1)),"",SUMIFS($G:$G,$L:$L,$L1979))</f>
        <v/>
      </c>
      <c r="K1979" s="5">
        <f>IF(OR($L1979="",NOT(COUNTIFS($L$2:$L1979,$L1979)=1)),"",SUMIFS($I:$I,$L:$L,$L1979))</f>
        <v/>
      </c>
      <c r="L1979" s="6">
        <f>IF($B1979="","",YEAR($B1979))</f>
        <v/>
      </c>
      <c r="M1979" s="6">
        <f>INT((ROW()-2)/39)+1</f>
        <v/>
      </c>
      <c r="N1979" s="6">
        <f>MOD(ROW()-2,39)+2</f>
        <v/>
      </c>
      <c r="O1979" s="42">
        <f>IF(AND($B1979&lt;&gt;"",$C1979&lt;&gt;"",$B1979&lt;=$C1979),INDEX(Szabalyok!$C:$C,$N1979),"")</f>
        <v/>
      </c>
      <c r="P1979">
        <f>IF(D1979="",P1978,P1978+1)</f>
        <v/>
      </c>
    </row>
    <row r="1980">
      <c r="A1980">
        <f>IF(P1980=P1979,0,P1980)</f>
        <v/>
      </c>
      <c r="B1980" s="41">
        <f>IF($M1980&gt;300,"",IF(OR(INDEX(Bemenet!$E$2:$E$301,$M1980)="",INDEX(Bemenet!$F$2:$F$301,$M1980)=""),"",MAX(INDEX(Bemenet!$E$2:$E$301,$M1980),INDEX(Szabalyok!$A:$A,$N1980))))</f>
        <v/>
      </c>
      <c r="C1980" s="41">
        <f>IF($B1980="","",MIN(INDEX(Bemenet!$F$2:$F$301,$M1980),INDEX(Szabalyok!$B:$B,$N1980)))</f>
        <v/>
      </c>
      <c r="D1980" s="5">
        <f>IF(AND($B1980&lt;&gt;"",$C1980&lt;&gt;"",$B1980&lt;=$C1980),INDEX(Bemenet!$G$2:$G$301,$M1980),"")</f>
        <v/>
      </c>
      <c r="E1980" s="6">
        <f>IF(AND($B1980&lt;&gt;"",$C1980&lt;&gt;"",$B1980&lt;=$C1980),INDEX(Bemenet!$D$2:$D$301,$M1980),"")</f>
        <v/>
      </c>
      <c r="F1980" s="5">
        <f>IF(AND($B1980&lt;&gt;"",$C1980&lt;&gt;"",$B1980&lt;=$C1980),$C1980-$B1980+1,"")</f>
        <v/>
      </c>
      <c r="G1980" s="5">
        <f>IF($F1980="","",$F1980*$D1980)</f>
        <v/>
      </c>
      <c r="H1980" s="42">
        <f>IF($G1980="","",$O1980)</f>
        <v/>
      </c>
      <c r="I1980" s="5">
        <f>IF($G1980="","",$G1980*IF($H1980="",$O1980,$H1980)/100)</f>
        <v/>
      </c>
      <c r="J1980" s="5">
        <f>IF(OR($L1980="",NOT(COUNTIFS($L$2:$L1980,$L1980)=1)),"",SUMIFS($G:$G,$L:$L,$L1980))</f>
        <v/>
      </c>
      <c r="K1980" s="5">
        <f>IF(OR($L1980="",NOT(COUNTIFS($L$2:$L1980,$L1980)=1)),"",SUMIFS($I:$I,$L:$L,$L1980))</f>
        <v/>
      </c>
      <c r="L1980" s="6">
        <f>IF($B1980="","",YEAR($B1980))</f>
        <v/>
      </c>
      <c r="M1980" s="6">
        <f>INT((ROW()-2)/39)+1</f>
        <v/>
      </c>
      <c r="N1980" s="6">
        <f>MOD(ROW()-2,39)+2</f>
        <v/>
      </c>
      <c r="O1980" s="42">
        <f>IF(AND($B1980&lt;&gt;"",$C1980&lt;&gt;"",$B1980&lt;=$C1980),INDEX(Szabalyok!$C:$C,$N1980),"")</f>
        <v/>
      </c>
      <c r="P1980">
        <f>IF(D1980="",P1979,P1979+1)</f>
        <v/>
      </c>
    </row>
    <row r="1981">
      <c r="A1981">
        <f>IF(P1981=P1980,0,P1981)</f>
        <v/>
      </c>
      <c r="B1981" s="41">
        <f>IF($M1981&gt;300,"",IF(OR(INDEX(Bemenet!$E$2:$E$301,$M1981)="",INDEX(Bemenet!$F$2:$F$301,$M1981)=""),"",MAX(INDEX(Bemenet!$E$2:$E$301,$M1981),INDEX(Szabalyok!$A:$A,$N1981))))</f>
        <v/>
      </c>
      <c r="C1981" s="41">
        <f>IF($B1981="","",MIN(INDEX(Bemenet!$F$2:$F$301,$M1981),INDEX(Szabalyok!$B:$B,$N1981)))</f>
        <v/>
      </c>
      <c r="D1981" s="5">
        <f>IF(AND($B1981&lt;&gt;"",$C1981&lt;&gt;"",$B1981&lt;=$C1981),INDEX(Bemenet!$G$2:$G$301,$M1981),"")</f>
        <v/>
      </c>
      <c r="E1981" s="6">
        <f>IF(AND($B1981&lt;&gt;"",$C1981&lt;&gt;"",$B1981&lt;=$C1981),INDEX(Bemenet!$D$2:$D$301,$M1981),"")</f>
        <v/>
      </c>
      <c r="F1981" s="5">
        <f>IF(AND($B1981&lt;&gt;"",$C1981&lt;&gt;"",$B1981&lt;=$C1981),$C1981-$B1981+1,"")</f>
        <v/>
      </c>
      <c r="G1981" s="5">
        <f>IF($F1981="","",$F1981*$D1981)</f>
        <v/>
      </c>
      <c r="H1981" s="42">
        <f>IF($G1981="","",$O1981)</f>
        <v/>
      </c>
      <c r="I1981" s="5">
        <f>IF($G1981="","",$G1981*IF($H1981="",$O1981,$H1981)/100)</f>
        <v/>
      </c>
      <c r="J1981" s="5">
        <f>IF(OR($L1981="",NOT(COUNTIFS($L$2:$L1981,$L1981)=1)),"",SUMIFS($G:$G,$L:$L,$L1981))</f>
        <v/>
      </c>
      <c r="K1981" s="5">
        <f>IF(OR($L1981="",NOT(COUNTIFS($L$2:$L1981,$L1981)=1)),"",SUMIFS($I:$I,$L:$L,$L1981))</f>
        <v/>
      </c>
      <c r="L1981" s="6">
        <f>IF($B1981="","",YEAR($B1981))</f>
        <v/>
      </c>
      <c r="M1981" s="6">
        <f>INT((ROW()-2)/39)+1</f>
        <v/>
      </c>
      <c r="N1981" s="6">
        <f>MOD(ROW()-2,39)+2</f>
        <v/>
      </c>
      <c r="O1981" s="42">
        <f>IF(AND($B1981&lt;&gt;"",$C1981&lt;&gt;"",$B1981&lt;=$C1981),INDEX(Szabalyok!$C:$C,$N1981),"")</f>
        <v/>
      </c>
      <c r="P1981">
        <f>IF(D1981="",P1980,P1980+1)</f>
        <v/>
      </c>
    </row>
    <row r="1982">
      <c r="A1982">
        <f>IF(P1982=P1981,0,P1982)</f>
        <v/>
      </c>
      <c r="B1982" s="41">
        <f>IF($M1982&gt;300,"",IF(OR(INDEX(Bemenet!$E$2:$E$301,$M1982)="",INDEX(Bemenet!$F$2:$F$301,$M1982)=""),"",MAX(INDEX(Bemenet!$E$2:$E$301,$M1982),INDEX(Szabalyok!$A:$A,$N1982))))</f>
        <v/>
      </c>
      <c r="C1982" s="41">
        <f>IF($B1982="","",MIN(INDEX(Bemenet!$F$2:$F$301,$M1982),INDEX(Szabalyok!$B:$B,$N1982)))</f>
        <v/>
      </c>
      <c r="D1982" s="5">
        <f>IF(AND($B1982&lt;&gt;"",$C1982&lt;&gt;"",$B1982&lt;=$C1982),INDEX(Bemenet!$G$2:$G$301,$M1982),"")</f>
        <v/>
      </c>
      <c r="E1982" s="6">
        <f>IF(AND($B1982&lt;&gt;"",$C1982&lt;&gt;"",$B1982&lt;=$C1982),INDEX(Bemenet!$D$2:$D$301,$M1982),"")</f>
        <v/>
      </c>
      <c r="F1982" s="5">
        <f>IF(AND($B1982&lt;&gt;"",$C1982&lt;&gt;"",$B1982&lt;=$C1982),$C1982-$B1982+1,"")</f>
        <v/>
      </c>
      <c r="G1982" s="5">
        <f>IF($F1982="","",$F1982*$D1982)</f>
        <v/>
      </c>
      <c r="H1982" s="42">
        <f>IF($G1982="","",$O1982)</f>
        <v/>
      </c>
      <c r="I1982" s="5">
        <f>IF($G1982="","",$G1982*IF($H1982="",$O1982,$H1982)/100)</f>
        <v/>
      </c>
      <c r="J1982" s="5">
        <f>IF(OR($L1982="",NOT(COUNTIFS($L$2:$L1982,$L1982)=1)),"",SUMIFS($G:$G,$L:$L,$L1982))</f>
        <v/>
      </c>
      <c r="K1982" s="5">
        <f>IF(OR($L1982="",NOT(COUNTIFS($L$2:$L1982,$L1982)=1)),"",SUMIFS($I:$I,$L:$L,$L1982))</f>
        <v/>
      </c>
      <c r="L1982" s="6">
        <f>IF($B1982="","",YEAR($B1982))</f>
        <v/>
      </c>
      <c r="M1982" s="6">
        <f>INT((ROW()-2)/39)+1</f>
        <v/>
      </c>
      <c r="N1982" s="6">
        <f>MOD(ROW()-2,39)+2</f>
        <v/>
      </c>
      <c r="O1982" s="42">
        <f>IF(AND($B1982&lt;&gt;"",$C1982&lt;&gt;"",$B1982&lt;=$C1982),INDEX(Szabalyok!$C:$C,$N1982),"")</f>
        <v/>
      </c>
      <c r="P1982">
        <f>IF(D1982="",P1981,P1981+1)</f>
        <v/>
      </c>
    </row>
    <row r="1983">
      <c r="A1983">
        <f>IF(P1983=P1982,0,P1983)</f>
        <v/>
      </c>
      <c r="B1983" s="41">
        <f>IF($M1983&gt;300,"",IF(OR(INDEX(Bemenet!$E$2:$E$301,$M1983)="",INDEX(Bemenet!$F$2:$F$301,$M1983)=""),"",MAX(INDEX(Bemenet!$E$2:$E$301,$M1983),INDEX(Szabalyok!$A:$A,$N1983))))</f>
        <v/>
      </c>
      <c r="C1983" s="41">
        <f>IF($B1983="","",MIN(INDEX(Bemenet!$F$2:$F$301,$M1983),INDEX(Szabalyok!$B:$B,$N1983)))</f>
        <v/>
      </c>
      <c r="D1983" s="5">
        <f>IF(AND($B1983&lt;&gt;"",$C1983&lt;&gt;"",$B1983&lt;=$C1983),INDEX(Bemenet!$G$2:$G$301,$M1983),"")</f>
        <v/>
      </c>
      <c r="E1983" s="6">
        <f>IF(AND($B1983&lt;&gt;"",$C1983&lt;&gt;"",$B1983&lt;=$C1983),INDEX(Bemenet!$D$2:$D$301,$M1983),"")</f>
        <v/>
      </c>
      <c r="F1983" s="5">
        <f>IF(AND($B1983&lt;&gt;"",$C1983&lt;&gt;"",$B1983&lt;=$C1983),$C1983-$B1983+1,"")</f>
        <v/>
      </c>
      <c r="G1983" s="5">
        <f>IF($F1983="","",$F1983*$D1983)</f>
        <v/>
      </c>
      <c r="H1983" s="42">
        <f>IF($G1983="","",$O1983)</f>
        <v/>
      </c>
      <c r="I1983" s="5">
        <f>IF($G1983="","",$G1983*IF($H1983="",$O1983,$H1983)/100)</f>
        <v/>
      </c>
      <c r="J1983" s="5">
        <f>IF(OR($L1983="",NOT(COUNTIFS($L$2:$L1983,$L1983)=1)),"",SUMIFS($G:$G,$L:$L,$L1983))</f>
        <v/>
      </c>
      <c r="K1983" s="5">
        <f>IF(OR($L1983="",NOT(COUNTIFS($L$2:$L1983,$L1983)=1)),"",SUMIFS($I:$I,$L:$L,$L1983))</f>
        <v/>
      </c>
      <c r="L1983" s="6">
        <f>IF($B1983="","",YEAR($B1983))</f>
        <v/>
      </c>
      <c r="M1983" s="6">
        <f>INT((ROW()-2)/39)+1</f>
        <v/>
      </c>
      <c r="N1983" s="6">
        <f>MOD(ROW()-2,39)+2</f>
        <v/>
      </c>
      <c r="O1983" s="42">
        <f>IF(AND($B1983&lt;&gt;"",$C1983&lt;&gt;"",$B1983&lt;=$C1983),INDEX(Szabalyok!$C:$C,$N1983),"")</f>
        <v/>
      </c>
      <c r="P1983">
        <f>IF(D1983="",P1982,P1982+1)</f>
        <v/>
      </c>
    </row>
    <row r="1984">
      <c r="A1984">
        <f>IF(P1984=P1983,0,P1984)</f>
        <v/>
      </c>
      <c r="B1984" s="41">
        <f>IF($M1984&gt;300,"",IF(OR(INDEX(Bemenet!$E$2:$E$301,$M1984)="",INDEX(Bemenet!$F$2:$F$301,$M1984)=""),"",MAX(INDEX(Bemenet!$E$2:$E$301,$M1984),INDEX(Szabalyok!$A:$A,$N1984))))</f>
        <v/>
      </c>
      <c r="C1984" s="41">
        <f>IF($B1984="","",MIN(INDEX(Bemenet!$F$2:$F$301,$M1984),INDEX(Szabalyok!$B:$B,$N1984)))</f>
        <v/>
      </c>
      <c r="D1984" s="5">
        <f>IF(AND($B1984&lt;&gt;"",$C1984&lt;&gt;"",$B1984&lt;=$C1984),INDEX(Bemenet!$G$2:$G$301,$M1984),"")</f>
        <v/>
      </c>
      <c r="E1984" s="6">
        <f>IF(AND($B1984&lt;&gt;"",$C1984&lt;&gt;"",$B1984&lt;=$C1984),INDEX(Bemenet!$D$2:$D$301,$M1984),"")</f>
        <v/>
      </c>
      <c r="F1984" s="5">
        <f>IF(AND($B1984&lt;&gt;"",$C1984&lt;&gt;"",$B1984&lt;=$C1984),$C1984-$B1984+1,"")</f>
        <v/>
      </c>
      <c r="G1984" s="5">
        <f>IF($F1984="","",$F1984*$D1984)</f>
        <v/>
      </c>
      <c r="H1984" s="42">
        <f>IF($G1984="","",$O1984)</f>
        <v/>
      </c>
      <c r="I1984" s="5">
        <f>IF($G1984="","",$G1984*IF($H1984="",$O1984,$H1984)/100)</f>
        <v/>
      </c>
      <c r="J1984" s="5">
        <f>IF(OR($L1984="",NOT(COUNTIFS($L$2:$L1984,$L1984)=1)),"",SUMIFS($G:$G,$L:$L,$L1984))</f>
        <v/>
      </c>
      <c r="K1984" s="5">
        <f>IF(OR($L1984="",NOT(COUNTIFS($L$2:$L1984,$L1984)=1)),"",SUMIFS($I:$I,$L:$L,$L1984))</f>
        <v/>
      </c>
      <c r="L1984" s="6">
        <f>IF($B1984="","",YEAR($B1984))</f>
        <v/>
      </c>
      <c r="M1984" s="6">
        <f>INT((ROW()-2)/39)+1</f>
        <v/>
      </c>
      <c r="N1984" s="6">
        <f>MOD(ROW()-2,39)+2</f>
        <v/>
      </c>
      <c r="O1984" s="42">
        <f>IF(AND($B1984&lt;&gt;"",$C1984&lt;&gt;"",$B1984&lt;=$C1984),INDEX(Szabalyok!$C:$C,$N1984),"")</f>
        <v/>
      </c>
      <c r="P1984">
        <f>IF(D1984="",P1983,P1983+1)</f>
        <v/>
      </c>
    </row>
    <row r="1985">
      <c r="A1985">
        <f>IF(P1985=P1984,0,P1985)</f>
        <v/>
      </c>
      <c r="B1985" s="41">
        <f>IF($M1985&gt;300,"",IF(OR(INDEX(Bemenet!$E$2:$E$301,$M1985)="",INDEX(Bemenet!$F$2:$F$301,$M1985)=""),"",MAX(INDEX(Bemenet!$E$2:$E$301,$M1985),INDEX(Szabalyok!$A:$A,$N1985))))</f>
        <v/>
      </c>
      <c r="C1985" s="41">
        <f>IF($B1985="","",MIN(INDEX(Bemenet!$F$2:$F$301,$M1985),INDEX(Szabalyok!$B:$B,$N1985)))</f>
        <v/>
      </c>
      <c r="D1985" s="5">
        <f>IF(AND($B1985&lt;&gt;"",$C1985&lt;&gt;"",$B1985&lt;=$C1985),INDEX(Bemenet!$G$2:$G$301,$M1985),"")</f>
        <v/>
      </c>
      <c r="E1985" s="6">
        <f>IF(AND($B1985&lt;&gt;"",$C1985&lt;&gt;"",$B1985&lt;=$C1985),INDEX(Bemenet!$D$2:$D$301,$M1985),"")</f>
        <v/>
      </c>
      <c r="F1985" s="5">
        <f>IF(AND($B1985&lt;&gt;"",$C1985&lt;&gt;"",$B1985&lt;=$C1985),$C1985-$B1985+1,"")</f>
        <v/>
      </c>
      <c r="G1985" s="5">
        <f>IF($F1985="","",$F1985*$D1985)</f>
        <v/>
      </c>
      <c r="H1985" s="42">
        <f>IF($G1985="","",$O1985)</f>
        <v/>
      </c>
      <c r="I1985" s="5">
        <f>IF($G1985="","",$G1985*IF($H1985="",$O1985,$H1985)/100)</f>
        <v/>
      </c>
      <c r="J1985" s="5">
        <f>IF(OR($L1985="",NOT(COUNTIFS($L$2:$L1985,$L1985)=1)),"",SUMIFS($G:$G,$L:$L,$L1985))</f>
        <v/>
      </c>
      <c r="K1985" s="5">
        <f>IF(OR($L1985="",NOT(COUNTIFS($L$2:$L1985,$L1985)=1)),"",SUMIFS($I:$I,$L:$L,$L1985))</f>
        <v/>
      </c>
      <c r="L1985" s="6">
        <f>IF($B1985="","",YEAR($B1985))</f>
        <v/>
      </c>
      <c r="M1985" s="6">
        <f>INT((ROW()-2)/39)+1</f>
        <v/>
      </c>
      <c r="N1985" s="6">
        <f>MOD(ROW()-2,39)+2</f>
        <v/>
      </c>
      <c r="O1985" s="42">
        <f>IF(AND($B1985&lt;&gt;"",$C1985&lt;&gt;"",$B1985&lt;=$C1985),INDEX(Szabalyok!$C:$C,$N1985),"")</f>
        <v/>
      </c>
      <c r="P1985">
        <f>IF(D1985="",P1984,P1984+1)</f>
        <v/>
      </c>
    </row>
    <row r="1986">
      <c r="A1986">
        <f>IF(P1986=P1985,0,P1986)</f>
        <v/>
      </c>
      <c r="B1986" s="41">
        <f>IF($M1986&gt;300,"",IF(OR(INDEX(Bemenet!$E$2:$E$301,$M1986)="",INDEX(Bemenet!$F$2:$F$301,$M1986)=""),"",MAX(INDEX(Bemenet!$E$2:$E$301,$M1986),INDEX(Szabalyok!$A:$A,$N1986))))</f>
        <v/>
      </c>
      <c r="C1986" s="41">
        <f>IF($B1986="","",MIN(INDEX(Bemenet!$F$2:$F$301,$M1986),INDEX(Szabalyok!$B:$B,$N1986)))</f>
        <v/>
      </c>
      <c r="D1986" s="5">
        <f>IF(AND($B1986&lt;&gt;"",$C1986&lt;&gt;"",$B1986&lt;=$C1986),INDEX(Bemenet!$G$2:$G$301,$M1986),"")</f>
        <v/>
      </c>
      <c r="E1986" s="6">
        <f>IF(AND($B1986&lt;&gt;"",$C1986&lt;&gt;"",$B1986&lt;=$C1986),INDEX(Bemenet!$D$2:$D$301,$M1986),"")</f>
        <v/>
      </c>
      <c r="F1986" s="5">
        <f>IF(AND($B1986&lt;&gt;"",$C1986&lt;&gt;"",$B1986&lt;=$C1986),$C1986-$B1986+1,"")</f>
        <v/>
      </c>
      <c r="G1986" s="5">
        <f>IF($F1986="","",$F1986*$D1986)</f>
        <v/>
      </c>
      <c r="H1986" s="42">
        <f>IF($G1986="","",$O1986)</f>
        <v/>
      </c>
      <c r="I1986" s="5">
        <f>IF($G1986="","",$G1986*IF($H1986="",$O1986,$H1986)/100)</f>
        <v/>
      </c>
      <c r="J1986" s="5">
        <f>IF(OR($L1986="",NOT(COUNTIFS($L$2:$L1986,$L1986)=1)),"",SUMIFS($G:$G,$L:$L,$L1986))</f>
        <v/>
      </c>
      <c r="K1986" s="5">
        <f>IF(OR($L1986="",NOT(COUNTIFS($L$2:$L1986,$L1986)=1)),"",SUMIFS($I:$I,$L:$L,$L1986))</f>
        <v/>
      </c>
      <c r="L1986" s="6">
        <f>IF($B1986="","",YEAR($B1986))</f>
        <v/>
      </c>
      <c r="M1986" s="6">
        <f>INT((ROW()-2)/39)+1</f>
        <v/>
      </c>
      <c r="N1986" s="6">
        <f>MOD(ROW()-2,39)+2</f>
        <v/>
      </c>
      <c r="O1986" s="42">
        <f>IF(AND($B1986&lt;&gt;"",$C1986&lt;&gt;"",$B1986&lt;=$C1986),INDEX(Szabalyok!$C:$C,$N1986),"")</f>
        <v/>
      </c>
      <c r="P1986">
        <f>IF(D1986="",P1985,P1985+1)</f>
        <v/>
      </c>
    </row>
    <row r="1987">
      <c r="A1987">
        <f>IF(P1987=P1986,0,P1987)</f>
        <v/>
      </c>
      <c r="B1987" s="41">
        <f>IF($M1987&gt;300,"",IF(OR(INDEX(Bemenet!$E$2:$E$301,$M1987)="",INDEX(Bemenet!$F$2:$F$301,$M1987)=""),"",MAX(INDEX(Bemenet!$E$2:$E$301,$M1987),INDEX(Szabalyok!$A:$A,$N1987))))</f>
        <v/>
      </c>
      <c r="C1987" s="41">
        <f>IF($B1987="","",MIN(INDEX(Bemenet!$F$2:$F$301,$M1987),INDEX(Szabalyok!$B:$B,$N1987)))</f>
        <v/>
      </c>
      <c r="D1987" s="5">
        <f>IF(AND($B1987&lt;&gt;"",$C1987&lt;&gt;"",$B1987&lt;=$C1987),INDEX(Bemenet!$G$2:$G$301,$M1987),"")</f>
        <v/>
      </c>
      <c r="E1987" s="6">
        <f>IF(AND($B1987&lt;&gt;"",$C1987&lt;&gt;"",$B1987&lt;=$C1987),INDEX(Bemenet!$D$2:$D$301,$M1987),"")</f>
        <v/>
      </c>
      <c r="F1987" s="5">
        <f>IF(AND($B1987&lt;&gt;"",$C1987&lt;&gt;"",$B1987&lt;=$C1987),$C1987-$B1987+1,"")</f>
        <v/>
      </c>
      <c r="G1987" s="5">
        <f>IF($F1987="","",$F1987*$D1987)</f>
        <v/>
      </c>
      <c r="H1987" s="42">
        <f>IF($G1987="","",$O1987)</f>
        <v/>
      </c>
      <c r="I1987" s="5">
        <f>IF($G1987="","",$G1987*IF($H1987="",$O1987,$H1987)/100)</f>
        <v/>
      </c>
      <c r="J1987" s="5">
        <f>IF(OR($L1987="",NOT(COUNTIFS($L$2:$L1987,$L1987)=1)),"",SUMIFS($G:$G,$L:$L,$L1987))</f>
        <v/>
      </c>
      <c r="K1987" s="5">
        <f>IF(OR($L1987="",NOT(COUNTIFS($L$2:$L1987,$L1987)=1)),"",SUMIFS($I:$I,$L:$L,$L1987))</f>
        <v/>
      </c>
      <c r="L1987" s="6">
        <f>IF($B1987="","",YEAR($B1987))</f>
        <v/>
      </c>
      <c r="M1987" s="6">
        <f>INT((ROW()-2)/39)+1</f>
        <v/>
      </c>
      <c r="N1987" s="6">
        <f>MOD(ROW()-2,39)+2</f>
        <v/>
      </c>
      <c r="O1987" s="42">
        <f>IF(AND($B1987&lt;&gt;"",$C1987&lt;&gt;"",$B1987&lt;=$C1987),INDEX(Szabalyok!$C:$C,$N1987),"")</f>
        <v/>
      </c>
      <c r="P1987">
        <f>IF(D1987="",P1986,P1986+1)</f>
        <v/>
      </c>
    </row>
    <row r="1988">
      <c r="A1988">
        <f>IF(P1988=P1987,0,P1988)</f>
        <v/>
      </c>
      <c r="B1988" s="41">
        <f>IF($M1988&gt;300,"",IF(OR(INDEX(Bemenet!$E$2:$E$301,$M1988)="",INDEX(Bemenet!$F$2:$F$301,$M1988)=""),"",MAX(INDEX(Bemenet!$E$2:$E$301,$M1988),INDEX(Szabalyok!$A:$A,$N1988))))</f>
        <v/>
      </c>
      <c r="C1988" s="41">
        <f>IF($B1988="","",MIN(INDEX(Bemenet!$F$2:$F$301,$M1988),INDEX(Szabalyok!$B:$B,$N1988)))</f>
        <v/>
      </c>
      <c r="D1988" s="5">
        <f>IF(AND($B1988&lt;&gt;"",$C1988&lt;&gt;"",$B1988&lt;=$C1988),INDEX(Bemenet!$G$2:$G$301,$M1988),"")</f>
        <v/>
      </c>
      <c r="E1988" s="6">
        <f>IF(AND($B1988&lt;&gt;"",$C1988&lt;&gt;"",$B1988&lt;=$C1988),INDEX(Bemenet!$D$2:$D$301,$M1988),"")</f>
        <v/>
      </c>
      <c r="F1988" s="5">
        <f>IF(AND($B1988&lt;&gt;"",$C1988&lt;&gt;"",$B1988&lt;=$C1988),$C1988-$B1988+1,"")</f>
        <v/>
      </c>
      <c r="G1988" s="5">
        <f>IF($F1988="","",$F1988*$D1988)</f>
        <v/>
      </c>
      <c r="H1988" s="42">
        <f>IF($G1988="","",$O1988)</f>
        <v/>
      </c>
      <c r="I1988" s="5">
        <f>IF($G1988="","",$G1988*IF($H1988="",$O1988,$H1988)/100)</f>
        <v/>
      </c>
      <c r="J1988" s="5">
        <f>IF(OR($L1988="",NOT(COUNTIFS($L$2:$L1988,$L1988)=1)),"",SUMIFS($G:$G,$L:$L,$L1988))</f>
        <v/>
      </c>
      <c r="K1988" s="5">
        <f>IF(OR($L1988="",NOT(COUNTIFS($L$2:$L1988,$L1988)=1)),"",SUMIFS($I:$I,$L:$L,$L1988))</f>
        <v/>
      </c>
      <c r="L1988" s="6">
        <f>IF($B1988="","",YEAR($B1988))</f>
        <v/>
      </c>
      <c r="M1988" s="6">
        <f>INT((ROW()-2)/39)+1</f>
        <v/>
      </c>
      <c r="N1988" s="6">
        <f>MOD(ROW()-2,39)+2</f>
        <v/>
      </c>
      <c r="O1988" s="42">
        <f>IF(AND($B1988&lt;&gt;"",$C1988&lt;&gt;"",$B1988&lt;=$C1988),INDEX(Szabalyok!$C:$C,$N1988),"")</f>
        <v/>
      </c>
      <c r="P1988">
        <f>IF(D1988="",P1987,P1987+1)</f>
        <v/>
      </c>
    </row>
    <row r="1989">
      <c r="A1989">
        <f>IF(P1989=P1988,0,P1989)</f>
        <v/>
      </c>
      <c r="B1989" s="41">
        <f>IF($M1989&gt;300,"",IF(OR(INDEX(Bemenet!$E$2:$E$301,$M1989)="",INDEX(Bemenet!$F$2:$F$301,$M1989)=""),"",MAX(INDEX(Bemenet!$E$2:$E$301,$M1989),INDEX(Szabalyok!$A:$A,$N1989))))</f>
        <v/>
      </c>
      <c r="C1989" s="41">
        <f>IF($B1989="","",MIN(INDEX(Bemenet!$F$2:$F$301,$M1989),INDEX(Szabalyok!$B:$B,$N1989)))</f>
        <v/>
      </c>
      <c r="D1989" s="5">
        <f>IF(AND($B1989&lt;&gt;"",$C1989&lt;&gt;"",$B1989&lt;=$C1989),INDEX(Bemenet!$G$2:$G$301,$M1989),"")</f>
        <v/>
      </c>
      <c r="E1989" s="6">
        <f>IF(AND($B1989&lt;&gt;"",$C1989&lt;&gt;"",$B1989&lt;=$C1989),INDEX(Bemenet!$D$2:$D$301,$M1989),"")</f>
        <v/>
      </c>
      <c r="F1989" s="5">
        <f>IF(AND($B1989&lt;&gt;"",$C1989&lt;&gt;"",$B1989&lt;=$C1989),$C1989-$B1989+1,"")</f>
        <v/>
      </c>
      <c r="G1989" s="5">
        <f>IF($F1989="","",$F1989*$D1989)</f>
        <v/>
      </c>
      <c r="H1989" s="42">
        <f>IF($G1989="","",$O1989)</f>
        <v/>
      </c>
      <c r="I1989" s="5">
        <f>IF($G1989="","",$G1989*IF($H1989="",$O1989,$H1989)/100)</f>
        <v/>
      </c>
      <c r="J1989" s="5">
        <f>IF(OR($L1989="",NOT(COUNTIFS($L$2:$L1989,$L1989)=1)),"",SUMIFS($G:$G,$L:$L,$L1989))</f>
        <v/>
      </c>
      <c r="K1989" s="5">
        <f>IF(OR($L1989="",NOT(COUNTIFS($L$2:$L1989,$L1989)=1)),"",SUMIFS($I:$I,$L:$L,$L1989))</f>
        <v/>
      </c>
      <c r="L1989" s="6">
        <f>IF($B1989="","",YEAR($B1989))</f>
        <v/>
      </c>
      <c r="M1989" s="6">
        <f>INT((ROW()-2)/39)+1</f>
        <v/>
      </c>
      <c r="N1989" s="6">
        <f>MOD(ROW()-2,39)+2</f>
        <v/>
      </c>
      <c r="O1989" s="42">
        <f>IF(AND($B1989&lt;&gt;"",$C1989&lt;&gt;"",$B1989&lt;=$C1989),INDEX(Szabalyok!$C:$C,$N1989),"")</f>
        <v/>
      </c>
      <c r="P1989">
        <f>IF(D1989="",P1988,P1988+1)</f>
        <v/>
      </c>
    </row>
    <row r="1990">
      <c r="A1990">
        <f>IF(P1990=P1989,0,P1990)</f>
        <v/>
      </c>
      <c r="B1990" s="41">
        <f>IF($M1990&gt;300,"",IF(OR(INDEX(Bemenet!$E$2:$E$301,$M1990)="",INDEX(Bemenet!$F$2:$F$301,$M1990)=""),"",MAX(INDEX(Bemenet!$E$2:$E$301,$M1990),INDEX(Szabalyok!$A:$A,$N1990))))</f>
        <v/>
      </c>
      <c r="C1990" s="41">
        <f>IF($B1990="","",MIN(INDEX(Bemenet!$F$2:$F$301,$M1990),INDEX(Szabalyok!$B:$B,$N1990)))</f>
        <v/>
      </c>
      <c r="D1990" s="5">
        <f>IF(AND($B1990&lt;&gt;"",$C1990&lt;&gt;"",$B1990&lt;=$C1990),INDEX(Bemenet!$G$2:$G$301,$M1990),"")</f>
        <v/>
      </c>
      <c r="E1990" s="6">
        <f>IF(AND($B1990&lt;&gt;"",$C1990&lt;&gt;"",$B1990&lt;=$C1990),INDEX(Bemenet!$D$2:$D$301,$M1990),"")</f>
        <v/>
      </c>
      <c r="F1990" s="5">
        <f>IF(AND($B1990&lt;&gt;"",$C1990&lt;&gt;"",$B1990&lt;=$C1990),$C1990-$B1990+1,"")</f>
        <v/>
      </c>
      <c r="G1990" s="5">
        <f>IF($F1990="","",$F1990*$D1990)</f>
        <v/>
      </c>
      <c r="H1990" s="42">
        <f>IF($G1990="","",$O1990)</f>
        <v/>
      </c>
      <c r="I1990" s="5">
        <f>IF($G1990="","",$G1990*IF($H1990="",$O1990,$H1990)/100)</f>
        <v/>
      </c>
      <c r="J1990" s="5">
        <f>IF(OR($L1990="",NOT(COUNTIFS($L$2:$L1990,$L1990)=1)),"",SUMIFS($G:$G,$L:$L,$L1990))</f>
        <v/>
      </c>
      <c r="K1990" s="5">
        <f>IF(OR($L1990="",NOT(COUNTIFS($L$2:$L1990,$L1990)=1)),"",SUMIFS($I:$I,$L:$L,$L1990))</f>
        <v/>
      </c>
      <c r="L1990" s="6">
        <f>IF($B1990="","",YEAR($B1990))</f>
        <v/>
      </c>
      <c r="M1990" s="6">
        <f>INT((ROW()-2)/39)+1</f>
        <v/>
      </c>
      <c r="N1990" s="6">
        <f>MOD(ROW()-2,39)+2</f>
        <v/>
      </c>
      <c r="O1990" s="42">
        <f>IF(AND($B1990&lt;&gt;"",$C1990&lt;&gt;"",$B1990&lt;=$C1990),INDEX(Szabalyok!$C:$C,$N1990),"")</f>
        <v/>
      </c>
      <c r="P1990">
        <f>IF(D1990="",P1989,P1989+1)</f>
        <v/>
      </c>
    </row>
    <row r="1991">
      <c r="A1991">
        <f>IF(P1991=P1990,0,P1991)</f>
        <v/>
      </c>
      <c r="B1991" s="41">
        <f>IF($M1991&gt;300,"",IF(OR(INDEX(Bemenet!$E$2:$E$301,$M1991)="",INDEX(Bemenet!$F$2:$F$301,$M1991)=""),"",MAX(INDEX(Bemenet!$E$2:$E$301,$M1991),INDEX(Szabalyok!$A:$A,$N1991))))</f>
        <v/>
      </c>
      <c r="C1991" s="41">
        <f>IF($B1991="","",MIN(INDEX(Bemenet!$F$2:$F$301,$M1991),INDEX(Szabalyok!$B:$B,$N1991)))</f>
        <v/>
      </c>
      <c r="D1991" s="5">
        <f>IF(AND($B1991&lt;&gt;"",$C1991&lt;&gt;"",$B1991&lt;=$C1991),INDEX(Bemenet!$G$2:$G$301,$M1991),"")</f>
        <v/>
      </c>
      <c r="E1991" s="6">
        <f>IF(AND($B1991&lt;&gt;"",$C1991&lt;&gt;"",$B1991&lt;=$C1991),INDEX(Bemenet!$D$2:$D$301,$M1991),"")</f>
        <v/>
      </c>
      <c r="F1991" s="5">
        <f>IF(AND($B1991&lt;&gt;"",$C1991&lt;&gt;"",$B1991&lt;=$C1991),$C1991-$B1991+1,"")</f>
        <v/>
      </c>
      <c r="G1991" s="5">
        <f>IF($F1991="","",$F1991*$D1991)</f>
        <v/>
      </c>
      <c r="H1991" s="42">
        <f>IF($G1991="","",$O1991)</f>
        <v/>
      </c>
      <c r="I1991" s="5">
        <f>IF($G1991="","",$G1991*IF($H1991="",$O1991,$H1991)/100)</f>
        <v/>
      </c>
      <c r="J1991" s="5">
        <f>IF(OR($L1991="",NOT(COUNTIFS($L$2:$L1991,$L1991)=1)),"",SUMIFS($G:$G,$L:$L,$L1991))</f>
        <v/>
      </c>
      <c r="K1991" s="5">
        <f>IF(OR($L1991="",NOT(COUNTIFS($L$2:$L1991,$L1991)=1)),"",SUMIFS($I:$I,$L:$L,$L1991))</f>
        <v/>
      </c>
      <c r="L1991" s="6">
        <f>IF($B1991="","",YEAR($B1991))</f>
        <v/>
      </c>
      <c r="M1991" s="6">
        <f>INT((ROW()-2)/39)+1</f>
        <v/>
      </c>
      <c r="N1991" s="6">
        <f>MOD(ROW()-2,39)+2</f>
        <v/>
      </c>
      <c r="O1991" s="42">
        <f>IF(AND($B1991&lt;&gt;"",$C1991&lt;&gt;"",$B1991&lt;=$C1991),INDEX(Szabalyok!$C:$C,$N1991),"")</f>
        <v/>
      </c>
      <c r="P1991">
        <f>IF(D1991="",P1990,P1990+1)</f>
        <v/>
      </c>
    </row>
    <row r="1992">
      <c r="A1992">
        <f>IF(P1992=P1991,0,P1992)</f>
        <v/>
      </c>
      <c r="B1992" s="41">
        <f>IF($M1992&gt;300,"",IF(OR(INDEX(Bemenet!$E$2:$E$301,$M1992)="",INDEX(Bemenet!$F$2:$F$301,$M1992)=""),"",MAX(INDEX(Bemenet!$E$2:$E$301,$M1992),INDEX(Szabalyok!$A:$A,$N1992))))</f>
        <v/>
      </c>
      <c r="C1992" s="41">
        <f>IF($B1992="","",MIN(INDEX(Bemenet!$F$2:$F$301,$M1992),INDEX(Szabalyok!$B:$B,$N1992)))</f>
        <v/>
      </c>
      <c r="D1992" s="5">
        <f>IF(AND($B1992&lt;&gt;"",$C1992&lt;&gt;"",$B1992&lt;=$C1992),INDEX(Bemenet!$G$2:$G$301,$M1992),"")</f>
        <v/>
      </c>
      <c r="E1992" s="6">
        <f>IF(AND($B1992&lt;&gt;"",$C1992&lt;&gt;"",$B1992&lt;=$C1992),INDEX(Bemenet!$D$2:$D$301,$M1992),"")</f>
        <v/>
      </c>
      <c r="F1992" s="5">
        <f>IF(AND($B1992&lt;&gt;"",$C1992&lt;&gt;"",$B1992&lt;=$C1992),$C1992-$B1992+1,"")</f>
        <v/>
      </c>
      <c r="G1992" s="5">
        <f>IF($F1992="","",$F1992*$D1992)</f>
        <v/>
      </c>
      <c r="H1992" s="42">
        <f>IF($G1992="","",$O1992)</f>
        <v/>
      </c>
      <c r="I1992" s="5">
        <f>IF($G1992="","",$G1992*IF($H1992="",$O1992,$H1992)/100)</f>
        <v/>
      </c>
      <c r="J1992" s="5">
        <f>IF(OR($L1992="",NOT(COUNTIFS($L$2:$L1992,$L1992)=1)),"",SUMIFS($G:$G,$L:$L,$L1992))</f>
        <v/>
      </c>
      <c r="K1992" s="5">
        <f>IF(OR($L1992="",NOT(COUNTIFS($L$2:$L1992,$L1992)=1)),"",SUMIFS($I:$I,$L:$L,$L1992))</f>
        <v/>
      </c>
      <c r="L1992" s="6">
        <f>IF($B1992="","",YEAR($B1992))</f>
        <v/>
      </c>
      <c r="M1992" s="6">
        <f>INT((ROW()-2)/39)+1</f>
        <v/>
      </c>
      <c r="N1992" s="6">
        <f>MOD(ROW()-2,39)+2</f>
        <v/>
      </c>
      <c r="O1992" s="42">
        <f>IF(AND($B1992&lt;&gt;"",$C1992&lt;&gt;"",$B1992&lt;=$C1992),INDEX(Szabalyok!$C:$C,$N1992),"")</f>
        <v/>
      </c>
      <c r="P1992">
        <f>IF(D1992="",P1991,P1991+1)</f>
        <v/>
      </c>
    </row>
    <row r="1993">
      <c r="A1993">
        <f>IF(P1993=P1992,0,P1993)</f>
        <v/>
      </c>
      <c r="B1993" s="41">
        <f>IF($M1993&gt;300,"",IF(OR(INDEX(Bemenet!$E$2:$E$301,$M1993)="",INDEX(Bemenet!$F$2:$F$301,$M1993)=""),"",MAX(INDEX(Bemenet!$E$2:$E$301,$M1993),INDEX(Szabalyok!$A:$A,$N1993))))</f>
        <v/>
      </c>
      <c r="C1993" s="41">
        <f>IF($B1993="","",MIN(INDEX(Bemenet!$F$2:$F$301,$M1993),INDEX(Szabalyok!$B:$B,$N1993)))</f>
        <v/>
      </c>
      <c r="D1993" s="5">
        <f>IF(AND($B1993&lt;&gt;"",$C1993&lt;&gt;"",$B1993&lt;=$C1993),INDEX(Bemenet!$G$2:$G$301,$M1993),"")</f>
        <v/>
      </c>
      <c r="E1993" s="6">
        <f>IF(AND($B1993&lt;&gt;"",$C1993&lt;&gt;"",$B1993&lt;=$C1993),INDEX(Bemenet!$D$2:$D$301,$M1993),"")</f>
        <v/>
      </c>
      <c r="F1993" s="5">
        <f>IF(AND($B1993&lt;&gt;"",$C1993&lt;&gt;"",$B1993&lt;=$C1993),$C1993-$B1993+1,"")</f>
        <v/>
      </c>
      <c r="G1993" s="5">
        <f>IF($F1993="","",$F1993*$D1993)</f>
        <v/>
      </c>
      <c r="H1993" s="42">
        <f>IF($G1993="","",$O1993)</f>
        <v/>
      </c>
      <c r="I1993" s="5">
        <f>IF($G1993="","",$G1993*IF($H1993="",$O1993,$H1993)/100)</f>
        <v/>
      </c>
      <c r="J1993" s="5">
        <f>IF(OR($L1993="",NOT(COUNTIFS($L$2:$L1993,$L1993)=1)),"",SUMIFS($G:$G,$L:$L,$L1993))</f>
        <v/>
      </c>
      <c r="K1993" s="5">
        <f>IF(OR($L1993="",NOT(COUNTIFS($L$2:$L1993,$L1993)=1)),"",SUMIFS($I:$I,$L:$L,$L1993))</f>
        <v/>
      </c>
      <c r="L1993" s="6">
        <f>IF($B1993="","",YEAR($B1993))</f>
        <v/>
      </c>
      <c r="M1993" s="6">
        <f>INT((ROW()-2)/39)+1</f>
        <v/>
      </c>
      <c r="N1993" s="6">
        <f>MOD(ROW()-2,39)+2</f>
        <v/>
      </c>
      <c r="O1993" s="42">
        <f>IF(AND($B1993&lt;&gt;"",$C1993&lt;&gt;"",$B1993&lt;=$C1993),INDEX(Szabalyok!$C:$C,$N1993),"")</f>
        <v/>
      </c>
      <c r="P1993">
        <f>IF(D1993="",P1992,P1992+1)</f>
        <v/>
      </c>
    </row>
    <row r="1994">
      <c r="A1994">
        <f>IF(P1994=P1993,0,P1994)</f>
        <v/>
      </c>
      <c r="B1994" s="41">
        <f>IF($M1994&gt;300,"",IF(OR(INDEX(Bemenet!$E$2:$E$301,$M1994)="",INDEX(Bemenet!$F$2:$F$301,$M1994)=""),"",MAX(INDEX(Bemenet!$E$2:$E$301,$M1994),INDEX(Szabalyok!$A:$A,$N1994))))</f>
        <v/>
      </c>
      <c r="C1994" s="41">
        <f>IF($B1994="","",MIN(INDEX(Bemenet!$F$2:$F$301,$M1994),INDEX(Szabalyok!$B:$B,$N1994)))</f>
        <v/>
      </c>
      <c r="D1994" s="5">
        <f>IF(AND($B1994&lt;&gt;"",$C1994&lt;&gt;"",$B1994&lt;=$C1994),INDEX(Bemenet!$G$2:$G$301,$M1994),"")</f>
        <v/>
      </c>
      <c r="E1994" s="6">
        <f>IF(AND($B1994&lt;&gt;"",$C1994&lt;&gt;"",$B1994&lt;=$C1994),INDEX(Bemenet!$D$2:$D$301,$M1994),"")</f>
        <v/>
      </c>
      <c r="F1994" s="5">
        <f>IF(AND($B1994&lt;&gt;"",$C1994&lt;&gt;"",$B1994&lt;=$C1994),$C1994-$B1994+1,"")</f>
        <v/>
      </c>
      <c r="G1994" s="5">
        <f>IF($F1994="","",$F1994*$D1994)</f>
        <v/>
      </c>
      <c r="H1994" s="42">
        <f>IF($G1994="","",$O1994)</f>
        <v/>
      </c>
      <c r="I1994" s="5">
        <f>IF($G1994="","",$G1994*IF($H1994="",$O1994,$H1994)/100)</f>
        <v/>
      </c>
      <c r="J1994" s="5">
        <f>IF(OR($L1994="",NOT(COUNTIFS($L$2:$L1994,$L1994)=1)),"",SUMIFS($G:$G,$L:$L,$L1994))</f>
        <v/>
      </c>
      <c r="K1994" s="5">
        <f>IF(OR($L1994="",NOT(COUNTIFS($L$2:$L1994,$L1994)=1)),"",SUMIFS($I:$I,$L:$L,$L1994))</f>
        <v/>
      </c>
      <c r="L1994" s="6">
        <f>IF($B1994="","",YEAR($B1994))</f>
        <v/>
      </c>
      <c r="M1994" s="6">
        <f>INT((ROW()-2)/39)+1</f>
        <v/>
      </c>
      <c r="N1994" s="6">
        <f>MOD(ROW()-2,39)+2</f>
        <v/>
      </c>
      <c r="O1994" s="42">
        <f>IF(AND($B1994&lt;&gt;"",$C1994&lt;&gt;"",$B1994&lt;=$C1994),INDEX(Szabalyok!$C:$C,$N1994),"")</f>
        <v/>
      </c>
      <c r="P1994">
        <f>IF(D1994="",P1993,P1993+1)</f>
        <v/>
      </c>
    </row>
    <row r="1995">
      <c r="A1995">
        <f>IF(P1995=P1994,0,P1995)</f>
        <v/>
      </c>
      <c r="B1995" s="41">
        <f>IF($M1995&gt;300,"",IF(OR(INDEX(Bemenet!$E$2:$E$301,$M1995)="",INDEX(Bemenet!$F$2:$F$301,$M1995)=""),"",MAX(INDEX(Bemenet!$E$2:$E$301,$M1995),INDEX(Szabalyok!$A:$A,$N1995))))</f>
        <v/>
      </c>
      <c r="C1995" s="41">
        <f>IF($B1995="","",MIN(INDEX(Bemenet!$F$2:$F$301,$M1995),INDEX(Szabalyok!$B:$B,$N1995)))</f>
        <v/>
      </c>
      <c r="D1995" s="5">
        <f>IF(AND($B1995&lt;&gt;"",$C1995&lt;&gt;"",$B1995&lt;=$C1995),INDEX(Bemenet!$G$2:$G$301,$M1995),"")</f>
        <v/>
      </c>
      <c r="E1995" s="6">
        <f>IF(AND($B1995&lt;&gt;"",$C1995&lt;&gt;"",$B1995&lt;=$C1995),INDEX(Bemenet!$D$2:$D$301,$M1995),"")</f>
        <v/>
      </c>
      <c r="F1995" s="5">
        <f>IF(AND($B1995&lt;&gt;"",$C1995&lt;&gt;"",$B1995&lt;=$C1995),$C1995-$B1995+1,"")</f>
        <v/>
      </c>
      <c r="G1995" s="5">
        <f>IF($F1995="","",$F1995*$D1995)</f>
        <v/>
      </c>
      <c r="H1995" s="42">
        <f>IF($G1995="","",$O1995)</f>
        <v/>
      </c>
      <c r="I1995" s="5">
        <f>IF($G1995="","",$G1995*IF($H1995="",$O1995,$H1995)/100)</f>
        <v/>
      </c>
      <c r="J1995" s="5">
        <f>IF(OR($L1995="",NOT(COUNTIFS($L$2:$L1995,$L1995)=1)),"",SUMIFS($G:$G,$L:$L,$L1995))</f>
        <v/>
      </c>
      <c r="K1995" s="5">
        <f>IF(OR($L1995="",NOT(COUNTIFS($L$2:$L1995,$L1995)=1)),"",SUMIFS($I:$I,$L:$L,$L1995))</f>
        <v/>
      </c>
      <c r="L1995" s="6">
        <f>IF($B1995="","",YEAR($B1995))</f>
        <v/>
      </c>
      <c r="M1995" s="6">
        <f>INT((ROW()-2)/39)+1</f>
        <v/>
      </c>
      <c r="N1995" s="6">
        <f>MOD(ROW()-2,39)+2</f>
        <v/>
      </c>
      <c r="O1995" s="42">
        <f>IF(AND($B1995&lt;&gt;"",$C1995&lt;&gt;"",$B1995&lt;=$C1995),INDEX(Szabalyok!$C:$C,$N1995),"")</f>
        <v/>
      </c>
      <c r="P1995">
        <f>IF(D1995="",P1994,P1994+1)</f>
        <v/>
      </c>
    </row>
    <row r="1996">
      <c r="A1996">
        <f>IF(P1996=P1995,0,P1996)</f>
        <v/>
      </c>
      <c r="B1996" s="41">
        <f>IF($M1996&gt;300,"",IF(OR(INDEX(Bemenet!$E$2:$E$301,$M1996)="",INDEX(Bemenet!$F$2:$F$301,$M1996)=""),"",MAX(INDEX(Bemenet!$E$2:$E$301,$M1996),INDEX(Szabalyok!$A:$A,$N1996))))</f>
        <v/>
      </c>
      <c r="C1996" s="41">
        <f>IF($B1996="","",MIN(INDEX(Bemenet!$F$2:$F$301,$M1996),INDEX(Szabalyok!$B:$B,$N1996)))</f>
        <v/>
      </c>
      <c r="D1996" s="5">
        <f>IF(AND($B1996&lt;&gt;"",$C1996&lt;&gt;"",$B1996&lt;=$C1996),INDEX(Bemenet!$G$2:$G$301,$M1996),"")</f>
        <v/>
      </c>
      <c r="E1996" s="6">
        <f>IF(AND($B1996&lt;&gt;"",$C1996&lt;&gt;"",$B1996&lt;=$C1996),INDEX(Bemenet!$D$2:$D$301,$M1996),"")</f>
        <v/>
      </c>
      <c r="F1996" s="5">
        <f>IF(AND($B1996&lt;&gt;"",$C1996&lt;&gt;"",$B1996&lt;=$C1996),$C1996-$B1996+1,"")</f>
        <v/>
      </c>
      <c r="G1996" s="5">
        <f>IF($F1996="","",$F1996*$D1996)</f>
        <v/>
      </c>
      <c r="H1996" s="42">
        <f>IF($G1996="","",$O1996)</f>
        <v/>
      </c>
      <c r="I1996" s="5">
        <f>IF($G1996="","",$G1996*IF($H1996="",$O1996,$H1996)/100)</f>
        <v/>
      </c>
      <c r="J1996" s="5">
        <f>IF(OR($L1996="",NOT(COUNTIFS($L$2:$L1996,$L1996)=1)),"",SUMIFS($G:$G,$L:$L,$L1996))</f>
        <v/>
      </c>
      <c r="K1996" s="5">
        <f>IF(OR($L1996="",NOT(COUNTIFS($L$2:$L1996,$L1996)=1)),"",SUMIFS($I:$I,$L:$L,$L1996))</f>
        <v/>
      </c>
      <c r="L1996" s="6">
        <f>IF($B1996="","",YEAR($B1996))</f>
        <v/>
      </c>
      <c r="M1996" s="6">
        <f>INT((ROW()-2)/39)+1</f>
        <v/>
      </c>
      <c r="N1996" s="6">
        <f>MOD(ROW()-2,39)+2</f>
        <v/>
      </c>
      <c r="O1996" s="42">
        <f>IF(AND($B1996&lt;&gt;"",$C1996&lt;&gt;"",$B1996&lt;=$C1996),INDEX(Szabalyok!$C:$C,$N1996),"")</f>
        <v/>
      </c>
      <c r="P1996">
        <f>IF(D1996="",P1995,P1995+1)</f>
        <v/>
      </c>
    </row>
    <row r="1997">
      <c r="A1997">
        <f>IF(P1997=P1996,0,P1997)</f>
        <v/>
      </c>
      <c r="B1997" s="41">
        <f>IF($M1997&gt;300,"",IF(OR(INDEX(Bemenet!$E$2:$E$301,$M1997)="",INDEX(Bemenet!$F$2:$F$301,$M1997)=""),"",MAX(INDEX(Bemenet!$E$2:$E$301,$M1997),INDEX(Szabalyok!$A:$A,$N1997))))</f>
        <v/>
      </c>
      <c r="C1997" s="41">
        <f>IF($B1997="","",MIN(INDEX(Bemenet!$F$2:$F$301,$M1997),INDEX(Szabalyok!$B:$B,$N1997)))</f>
        <v/>
      </c>
      <c r="D1997" s="5">
        <f>IF(AND($B1997&lt;&gt;"",$C1997&lt;&gt;"",$B1997&lt;=$C1997),INDEX(Bemenet!$G$2:$G$301,$M1997),"")</f>
        <v/>
      </c>
      <c r="E1997" s="6">
        <f>IF(AND($B1997&lt;&gt;"",$C1997&lt;&gt;"",$B1997&lt;=$C1997),INDEX(Bemenet!$D$2:$D$301,$M1997),"")</f>
        <v/>
      </c>
      <c r="F1997" s="5">
        <f>IF(AND($B1997&lt;&gt;"",$C1997&lt;&gt;"",$B1997&lt;=$C1997),$C1997-$B1997+1,"")</f>
        <v/>
      </c>
      <c r="G1997" s="5">
        <f>IF($F1997="","",$F1997*$D1997)</f>
        <v/>
      </c>
      <c r="H1997" s="42">
        <f>IF($G1997="","",$O1997)</f>
        <v/>
      </c>
      <c r="I1997" s="5">
        <f>IF($G1997="","",$G1997*IF($H1997="",$O1997,$H1997)/100)</f>
        <v/>
      </c>
      <c r="J1997" s="5">
        <f>IF(OR($L1997="",NOT(COUNTIFS($L$2:$L1997,$L1997)=1)),"",SUMIFS($G:$G,$L:$L,$L1997))</f>
        <v/>
      </c>
      <c r="K1997" s="5">
        <f>IF(OR($L1997="",NOT(COUNTIFS($L$2:$L1997,$L1997)=1)),"",SUMIFS($I:$I,$L:$L,$L1997))</f>
        <v/>
      </c>
      <c r="L1997" s="6">
        <f>IF($B1997="","",YEAR($B1997))</f>
        <v/>
      </c>
      <c r="M1997" s="6">
        <f>INT((ROW()-2)/39)+1</f>
        <v/>
      </c>
      <c r="N1997" s="6">
        <f>MOD(ROW()-2,39)+2</f>
        <v/>
      </c>
      <c r="O1997" s="42">
        <f>IF(AND($B1997&lt;&gt;"",$C1997&lt;&gt;"",$B1997&lt;=$C1997),INDEX(Szabalyok!$C:$C,$N1997),"")</f>
        <v/>
      </c>
      <c r="P1997">
        <f>IF(D1997="",P1996,P1996+1)</f>
        <v/>
      </c>
    </row>
    <row r="1998">
      <c r="A1998">
        <f>IF(P1998=P1997,0,P1998)</f>
        <v/>
      </c>
      <c r="B1998" s="41">
        <f>IF($M1998&gt;300,"",IF(OR(INDEX(Bemenet!$E$2:$E$301,$M1998)="",INDEX(Bemenet!$F$2:$F$301,$M1998)=""),"",MAX(INDEX(Bemenet!$E$2:$E$301,$M1998),INDEX(Szabalyok!$A:$A,$N1998))))</f>
        <v/>
      </c>
      <c r="C1998" s="41">
        <f>IF($B1998="","",MIN(INDEX(Bemenet!$F$2:$F$301,$M1998),INDEX(Szabalyok!$B:$B,$N1998)))</f>
        <v/>
      </c>
      <c r="D1998" s="5">
        <f>IF(AND($B1998&lt;&gt;"",$C1998&lt;&gt;"",$B1998&lt;=$C1998),INDEX(Bemenet!$G$2:$G$301,$M1998),"")</f>
        <v/>
      </c>
      <c r="E1998" s="6">
        <f>IF(AND($B1998&lt;&gt;"",$C1998&lt;&gt;"",$B1998&lt;=$C1998),INDEX(Bemenet!$D$2:$D$301,$M1998),"")</f>
        <v/>
      </c>
      <c r="F1998" s="5">
        <f>IF(AND($B1998&lt;&gt;"",$C1998&lt;&gt;"",$B1998&lt;=$C1998),$C1998-$B1998+1,"")</f>
        <v/>
      </c>
      <c r="G1998" s="5">
        <f>IF($F1998="","",$F1998*$D1998)</f>
        <v/>
      </c>
      <c r="H1998" s="42">
        <f>IF($G1998="","",$O1998)</f>
        <v/>
      </c>
      <c r="I1998" s="5">
        <f>IF($G1998="","",$G1998*IF($H1998="",$O1998,$H1998)/100)</f>
        <v/>
      </c>
      <c r="J1998" s="5">
        <f>IF(OR($L1998="",NOT(COUNTIFS($L$2:$L1998,$L1998)=1)),"",SUMIFS($G:$G,$L:$L,$L1998))</f>
        <v/>
      </c>
      <c r="K1998" s="5">
        <f>IF(OR($L1998="",NOT(COUNTIFS($L$2:$L1998,$L1998)=1)),"",SUMIFS($I:$I,$L:$L,$L1998))</f>
        <v/>
      </c>
      <c r="L1998" s="6">
        <f>IF($B1998="","",YEAR($B1998))</f>
        <v/>
      </c>
      <c r="M1998" s="6">
        <f>INT((ROW()-2)/39)+1</f>
        <v/>
      </c>
      <c r="N1998" s="6">
        <f>MOD(ROW()-2,39)+2</f>
        <v/>
      </c>
      <c r="O1998" s="42">
        <f>IF(AND($B1998&lt;&gt;"",$C1998&lt;&gt;"",$B1998&lt;=$C1998),INDEX(Szabalyok!$C:$C,$N1998),"")</f>
        <v/>
      </c>
      <c r="P1998">
        <f>IF(D1998="",P1997,P1997+1)</f>
        <v/>
      </c>
    </row>
    <row r="1999">
      <c r="A1999">
        <f>IF(P1999=P1998,0,P1999)</f>
        <v/>
      </c>
      <c r="B1999" s="41">
        <f>IF($M1999&gt;300,"",IF(OR(INDEX(Bemenet!$E$2:$E$301,$M1999)="",INDEX(Bemenet!$F$2:$F$301,$M1999)=""),"",MAX(INDEX(Bemenet!$E$2:$E$301,$M1999),INDEX(Szabalyok!$A:$A,$N1999))))</f>
        <v/>
      </c>
      <c r="C1999" s="41">
        <f>IF($B1999="","",MIN(INDEX(Bemenet!$F$2:$F$301,$M1999),INDEX(Szabalyok!$B:$B,$N1999)))</f>
        <v/>
      </c>
      <c r="D1999" s="5">
        <f>IF(AND($B1999&lt;&gt;"",$C1999&lt;&gt;"",$B1999&lt;=$C1999),INDEX(Bemenet!$G$2:$G$301,$M1999),"")</f>
        <v/>
      </c>
      <c r="E1999" s="6">
        <f>IF(AND($B1999&lt;&gt;"",$C1999&lt;&gt;"",$B1999&lt;=$C1999),INDEX(Bemenet!$D$2:$D$301,$M1999),"")</f>
        <v/>
      </c>
      <c r="F1999" s="5">
        <f>IF(AND($B1999&lt;&gt;"",$C1999&lt;&gt;"",$B1999&lt;=$C1999),$C1999-$B1999+1,"")</f>
        <v/>
      </c>
      <c r="G1999" s="5">
        <f>IF($F1999="","",$F1999*$D1999)</f>
        <v/>
      </c>
      <c r="H1999" s="42">
        <f>IF($G1999="","",$O1999)</f>
        <v/>
      </c>
      <c r="I1999" s="5">
        <f>IF($G1999="","",$G1999*IF($H1999="",$O1999,$H1999)/100)</f>
        <v/>
      </c>
      <c r="J1999" s="5">
        <f>IF(OR($L1999="",NOT(COUNTIFS($L$2:$L1999,$L1999)=1)),"",SUMIFS($G:$G,$L:$L,$L1999))</f>
        <v/>
      </c>
      <c r="K1999" s="5">
        <f>IF(OR($L1999="",NOT(COUNTIFS($L$2:$L1999,$L1999)=1)),"",SUMIFS($I:$I,$L:$L,$L1999))</f>
        <v/>
      </c>
      <c r="L1999" s="6">
        <f>IF($B1999="","",YEAR($B1999))</f>
        <v/>
      </c>
      <c r="M1999" s="6">
        <f>INT((ROW()-2)/39)+1</f>
        <v/>
      </c>
      <c r="N1999" s="6">
        <f>MOD(ROW()-2,39)+2</f>
        <v/>
      </c>
      <c r="O1999" s="42">
        <f>IF(AND($B1999&lt;&gt;"",$C1999&lt;&gt;"",$B1999&lt;=$C1999),INDEX(Szabalyok!$C:$C,$N1999),"")</f>
        <v/>
      </c>
      <c r="P1999">
        <f>IF(D1999="",P1998,P1998+1)</f>
        <v/>
      </c>
    </row>
    <row r="2000">
      <c r="A2000">
        <f>IF(P2000=P1999,0,P2000)</f>
        <v/>
      </c>
      <c r="B2000" s="41">
        <f>IF($M2000&gt;300,"",IF(OR(INDEX(Bemenet!$E$2:$E$301,$M2000)="",INDEX(Bemenet!$F$2:$F$301,$M2000)=""),"",MAX(INDEX(Bemenet!$E$2:$E$301,$M2000),INDEX(Szabalyok!$A:$A,$N2000))))</f>
        <v/>
      </c>
      <c r="C2000" s="41">
        <f>IF($B2000="","",MIN(INDEX(Bemenet!$F$2:$F$301,$M2000),INDEX(Szabalyok!$B:$B,$N2000)))</f>
        <v/>
      </c>
      <c r="D2000" s="5">
        <f>IF(AND($B2000&lt;&gt;"",$C2000&lt;&gt;"",$B2000&lt;=$C2000),INDEX(Bemenet!$G$2:$G$301,$M2000),"")</f>
        <v/>
      </c>
      <c r="E2000" s="6">
        <f>IF(AND($B2000&lt;&gt;"",$C2000&lt;&gt;"",$B2000&lt;=$C2000),INDEX(Bemenet!$D$2:$D$301,$M2000),"")</f>
        <v/>
      </c>
      <c r="F2000" s="5">
        <f>IF(AND($B2000&lt;&gt;"",$C2000&lt;&gt;"",$B2000&lt;=$C2000),$C2000-$B2000+1,"")</f>
        <v/>
      </c>
      <c r="G2000" s="5">
        <f>IF($F2000="","",$F2000*$D2000)</f>
        <v/>
      </c>
      <c r="H2000" s="42">
        <f>IF($G2000="","",$O2000)</f>
        <v/>
      </c>
      <c r="I2000" s="5">
        <f>IF($G2000="","",$G2000*IF($H2000="",$O2000,$H2000)/100)</f>
        <v/>
      </c>
      <c r="J2000" s="5">
        <f>IF(OR($L2000="",NOT(COUNTIFS($L$2:$L2000,$L2000)=1)),"",SUMIFS($G:$G,$L:$L,$L2000))</f>
        <v/>
      </c>
      <c r="K2000" s="5">
        <f>IF(OR($L2000="",NOT(COUNTIFS($L$2:$L2000,$L2000)=1)),"",SUMIFS($I:$I,$L:$L,$L2000))</f>
        <v/>
      </c>
      <c r="L2000" s="6">
        <f>IF($B2000="","",YEAR($B2000))</f>
        <v/>
      </c>
      <c r="M2000" s="6">
        <f>INT((ROW()-2)/39)+1</f>
        <v/>
      </c>
      <c r="N2000" s="6">
        <f>MOD(ROW()-2,39)+2</f>
        <v/>
      </c>
      <c r="O2000" s="42">
        <f>IF(AND($B2000&lt;&gt;"",$C2000&lt;&gt;"",$B2000&lt;=$C2000),INDEX(Szabalyok!$C:$C,$N2000),"")</f>
        <v/>
      </c>
      <c r="P2000">
        <f>IF(D2000="",P1999,P1999+1)</f>
        <v/>
      </c>
    </row>
    <row r="2001">
      <c r="A2001">
        <f>IF(P2001=P2000,0,P2001)</f>
        <v/>
      </c>
      <c r="B2001" s="41">
        <f>IF($M2001&gt;300,"",IF(OR(INDEX(Bemenet!$E$2:$E$301,$M2001)="",INDEX(Bemenet!$F$2:$F$301,$M2001)=""),"",MAX(INDEX(Bemenet!$E$2:$E$301,$M2001),INDEX(Szabalyok!$A:$A,$N2001))))</f>
        <v/>
      </c>
      <c r="C2001" s="41">
        <f>IF($B2001="","",MIN(INDEX(Bemenet!$F$2:$F$301,$M2001),INDEX(Szabalyok!$B:$B,$N2001)))</f>
        <v/>
      </c>
      <c r="D2001" s="5">
        <f>IF(AND($B2001&lt;&gt;"",$C2001&lt;&gt;"",$B2001&lt;=$C2001),INDEX(Bemenet!$G$2:$G$301,$M2001),"")</f>
        <v/>
      </c>
      <c r="E2001" s="6">
        <f>IF(AND($B2001&lt;&gt;"",$C2001&lt;&gt;"",$B2001&lt;=$C2001),INDEX(Bemenet!$D$2:$D$301,$M2001),"")</f>
        <v/>
      </c>
      <c r="F2001" s="5">
        <f>IF(AND($B2001&lt;&gt;"",$C2001&lt;&gt;"",$B2001&lt;=$C2001),$C2001-$B2001+1,"")</f>
        <v/>
      </c>
      <c r="G2001" s="5">
        <f>IF($F2001="","",$F2001*$D2001)</f>
        <v/>
      </c>
      <c r="H2001" s="42">
        <f>IF($G2001="","",$O2001)</f>
        <v/>
      </c>
      <c r="I2001" s="5">
        <f>IF($G2001="","",$G2001*IF($H2001="",$O2001,$H2001)/100)</f>
        <v/>
      </c>
      <c r="J2001" s="5">
        <f>IF(OR($L2001="",NOT(COUNTIFS($L$2:$L2001,$L2001)=1)),"",SUMIFS($G:$G,$L:$L,$L2001))</f>
        <v/>
      </c>
      <c r="K2001" s="5">
        <f>IF(OR($L2001="",NOT(COUNTIFS($L$2:$L2001,$L2001)=1)),"",SUMIFS($I:$I,$L:$L,$L2001))</f>
        <v/>
      </c>
      <c r="L2001" s="6">
        <f>IF($B2001="","",YEAR($B2001))</f>
        <v/>
      </c>
      <c r="M2001" s="6">
        <f>INT((ROW()-2)/39)+1</f>
        <v/>
      </c>
      <c r="N2001" s="6">
        <f>MOD(ROW()-2,39)+2</f>
        <v/>
      </c>
      <c r="O2001" s="42">
        <f>IF(AND($B2001&lt;&gt;"",$C2001&lt;&gt;"",$B2001&lt;=$C2001),INDEX(Szabalyok!$C:$C,$N2001),"")</f>
        <v/>
      </c>
      <c r="P2001">
        <f>IF(D2001="",P2000,P2000+1)</f>
        <v/>
      </c>
    </row>
    <row r="2002">
      <c r="A2002">
        <f>IF(P2002=P2001,0,P2002)</f>
        <v/>
      </c>
      <c r="B2002" s="41">
        <f>IF($M2002&gt;300,"",IF(OR(INDEX(Bemenet!$E$2:$E$301,$M2002)="",INDEX(Bemenet!$F$2:$F$301,$M2002)=""),"",MAX(INDEX(Bemenet!$E$2:$E$301,$M2002),INDEX(Szabalyok!$A:$A,$N2002))))</f>
        <v/>
      </c>
      <c r="C2002" s="41">
        <f>IF($B2002="","",MIN(INDEX(Bemenet!$F$2:$F$301,$M2002),INDEX(Szabalyok!$B:$B,$N2002)))</f>
        <v/>
      </c>
      <c r="D2002" s="5">
        <f>IF(AND($B2002&lt;&gt;"",$C2002&lt;&gt;"",$B2002&lt;=$C2002),INDEX(Bemenet!$G$2:$G$301,$M2002),"")</f>
        <v/>
      </c>
      <c r="E2002" s="6">
        <f>IF(AND($B2002&lt;&gt;"",$C2002&lt;&gt;"",$B2002&lt;=$C2002),INDEX(Bemenet!$D$2:$D$301,$M2002),"")</f>
        <v/>
      </c>
      <c r="F2002" s="5">
        <f>IF(AND($B2002&lt;&gt;"",$C2002&lt;&gt;"",$B2002&lt;=$C2002),$C2002-$B2002+1,"")</f>
        <v/>
      </c>
      <c r="G2002" s="5">
        <f>IF($F2002="","",$F2002*$D2002)</f>
        <v/>
      </c>
      <c r="H2002" s="42">
        <f>IF($G2002="","",$O2002)</f>
        <v/>
      </c>
      <c r="I2002" s="5">
        <f>IF($G2002="","",$G2002*IF($H2002="",$O2002,$H2002)/100)</f>
        <v/>
      </c>
      <c r="J2002" s="5">
        <f>IF(OR($L2002="",NOT(COUNTIFS($L$2:$L2002,$L2002)=1)),"",SUMIFS($G:$G,$L:$L,$L2002))</f>
        <v/>
      </c>
      <c r="K2002" s="5">
        <f>IF(OR($L2002="",NOT(COUNTIFS($L$2:$L2002,$L2002)=1)),"",SUMIFS($I:$I,$L:$L,$L2002))</f>
        <v/>
      </c>
      <c r="L2002" s="6">
        <f>IF($B2002="","",YEAR($B2002))</f>
        <v/>
      </c>
      <c r="M2002" s="6">
        <f>INT((ROW()-2)/39)+1</f>
        <v/>
      </c>
      <c r="N2002" s="6">
        <f>MOD(ROW()-2,39)+2</f>
        <v/>
      </c>
      <c r="O2002" s="42">
        <f>IF(AND($B2002&lt;&gt;"",$C2002&lt;&gt;"",$B2002&lt;=$C2002),INDEX(Szabalyok!$C:$C,$N2002),"")</f>
        <v/>
      </c>
      <c r="P2002">
        <f>IF(D2002="",P2001,P2001+1)</f>
        <v/>
      </c>
    </row>
    <row r="2003">
      <c r="A2003">
        <f>IF(P2003=P2002,0,P2003)</f>
        <v/>
      </c>
      <c r="B2003" s="41">
        <f>IF($M2003&gt;300,"",IF(OR(INDEX(Bemenet!$E$2:$E$301,$M2003)="",INDEX(Bemenet!$F$2:$F$301,$M2003)=""),"",MAX(INDEX(Bemenet!$E$2:$E$301,$M2003),INDEX(Szabalyok!$A:$A,$N2003))))</f>
        <v/>
      </c>
      <c r="C2003" s="41">
        <f>IF($B2003="","",MIN(INDEX(Bemenet!$F$2:$F$301,$M2003),INDEX(Szabalyok!$B:$B,$N2003)))</f>
        <v/>
      </c>
      <c r="D2003" s="5">
        <f>IF(AND($B2003&lt;&gt;"",$C2003&lt;&gt;"",$B2003&lt;=$C2003),INDEX(Bemenet!$G$2:$G$301,$M2003),"")</f>
        <v/>
      </c>
      <c r="E2003" s="6">
        <f>IF(AND($B2003&lt;&gt;"",$C2003&lt;&gt;"",$B2003&lt;=$C2003),INDEX(Bemenet!$D$2:$D$301,$M2003),"")</f>
        <v/>
      </c>
      <c r="F2003" s="5">
        <f>IF(AND($B2003&lt;&gt;"",$C2003&lt;&gt;"",$B2003&lt;=$C2003),$C2003-$B2003+1,"")</f>
        <v/>
      </c>
      <c r="G2003" s="5">
        <f>IF($F2003="","",$F2003*$D2003)</f>
        <v/>
      </c>
      <c r="H2003" s="42">
        <f>IF($G2003="","",$O2003)</f>
        <v/>
      </c>
      <c r="I2003" s="5">
        <f>IF($G2003="","",$G2003*IF($H2003="",$O2003,$H2003)/100)</f>
        <v/>
      </c>
      <c r="J2003" s="5">
        <f>IF(OR($L2003="",NOT(COUNTIFS($L$2:$L2003,$L2003)=1)),"",SUMIFS($G:$G,$L:$L,$L2003))</f>
        <v/>
      </c>
      <c r="K2003" s="5">
        <f>IF(OR($L2003="",NOT(COUNTIFS($L$2:$L2003,$L2003)=1)),"",SUMIFS($I:$I,$L:$L,$L2003))</f>
        <v/>
      </c>
      <c r="L2003" s="6">
        <f>IF($B2003="","",YEAR($B2003))</f>
        <v/>
      </c>
      <c r="M2003" s="6">
        <f>INT((ROW()-2)/39)+1</f>
        <v/>
      </c>
      <c r="N2003" s="6">
        <f>MOD(ROW()-2,39)+2</f>
        <v/>
      </c>
      <c r="O2003" s="42">
        <f>IF(AND($B2003&lt;&gt;"",$C2003&lt;&gt;"",$B2003&lt;=$C2003),INDEX(Szabalyok!$C:$C,$N2003),"")</f>
        <v/>
      </c>
      <c r="P2003">
        <f>IF(D2003="",P2002,P2002+1)</f>
        <v/>
      </c>
    </row>
    <row r="2004">
      <c r="A2004">
        <f>IF(P2004=P2003,0,P2004)</f>
        <v/>
      </c>
      <c r="B2004" s="41">
        <f>IF($M2004&gt;300,"",IF(OR(INDEX(Bemenet!$E$2:$E$301,$M2004)="",INDEX(Bemenet!$F$2:$F$301,$M2004)=""),"",MAX(INDEX(Bemenet!$E$2:$E$301,$M2004),INDEX(Szabalyok!$A:$A,$N2004))))</f>
        <v/>
      </c>
      <c r="C2004" s="41">
        <f>IF($B2004="","",MIN(INDEX(Bemenet!$F$2:$F$301,$M2004),INDEX(Szabalyok!$B:$B,$N2004)))</f>
        <v/>
      </c>
      <c r="D2004" s="5">
        <f>IF(AND($B2004&lt;&gt;"",$C2004&lt;&gt;"",$B2004&lt;=$C2004),INDEX(Bemenet!$G$2:$G$301,$M2004),"")</f>
        <v/>
      </c>
      <c r="E2004" s="6">
        <f>IF(AND($B2004&lt;&gt;"",$C2004&lt;&gt;"",$B2004&lt;=$C2004),INDEX(Bemenet!$D$2:$D$301,$M2004),"")</f>
        <v/>
      </c>
      <c r="F2004" s="5">
        <f>IF(AND($B2004&lt;&gt;"",$C2004&lt;&gt;"",$B2004&lt;=$C2004),$C2004-$B2004+1,"")</f>
        <v/>
      </c>
      <c r="G2004" s="5">
        <f>IF($F2004="","",$F2004*$D2004)</f>
        <v/>
      </c>
      <c r="H2004" s="42">
        <f>IF($G2004="","",$O2004)</f>
        <v/>
      </c>
      <c r="I2004" s="5">
        <f>IF($G2004="","",$G2004*IF($H2004="",$O2004,$H2004)/100)</f>
        <v/>
      </c>
      <c r="J2004" s="5">
        <f>IF(OR($L2004="",NOT(COUNTIFS($L$2:$L2004,$L2004)=1)),"",SUMIFS($G:$G,$L:$L,$L2004))</f>
        <v/>
      </c>
      <c r="K2004" s="5">
        <f>IF(OR($L2004="",NOT(COUNTIFS($L$2:$L2004,$L2004)=1)),"",SUMIFS($I:$I,$L:$L,$L2004))</f>
        <v/>
      </c>
      <c r="L2004" s="6">
        <f>IF($B2004="","",YEAR($B2004))</f>
        <v/>
      </c>
      <c r="M2004" s="6">
        <f>INT((ROW()-2)/39)+1</f>
        <v/>
      </c>
      <c r="N2004" s="6">
        <f>MOD(ROW()-2,39)+2</f>
        <v/>
      </c>
      <c r="O2004" s="42">
        <f>IF(AND($B2004&lt;&gt;"",$C2004&lt;&gt;"",$B2004&lt;=$C2004),INDEX(Szabalyok!$C:$C,$N2004),"")</f>
        <v/>
      </c>
      <c r="P2004">
        <f>IF(D2004="",P2003,P2003+1)</f>
        <v/>
      </c>
    </row>
    <row r="2005">
      <c r="A2005">
        <f>IF(P2005=P2004,0,P2005)</f>
        <v/>
      </c>
      <c r="B2005" s="41">
        <f>IF($M2005&gt;300,"",IF(OR(INDEX(Bemenet!$E$2:$E$301,$M2005)="",INDEX(Bemenet!$F$2:$F$301,$M2005)=""),"",MAX(INDEX(Bemenet!$E$2:$E$301,$M2005),INDEX(Szabalyok!$A:$A,$N2005))))</f>
        <v/>
      </c>
      <c r="C2005" s="41">
        <f>IF($B2005="","",MIN(INDEX(Bemenet!$F$2:$F$301,$M2005),INDEX(Szabalyok!$B:$B,$N2005)))</f>
        <v/>
      </c>
      <c r="D2005" s="5">
        <f>IF(AND($B2005&lt;&gt;"",$C2005&lt;&gt;"",$B2005&lt;=$C2005),INDEX(Bemenet!$G$2:$G$301,$M2005),"")</f>
        <v/>
      </c>
      <c r="E2005" s="6">
        <f>IF(AND($B2005&lt;&gt;"",$C2005&lt;&gt;"",$B2005&lt;=$C2005),INDEX(Bemenet!$D$2:$D$301,$M2005),"")</f>
        <v/>
      </c>
      <c r="F2005" s="5">
        <f>IF(AND($B2005&lt;&gt;"",$C2005&lt;&gt;"",$B2005&lt;=$C2005),$C2005-$B2005+1,"")</f>
        <v/>
      </c>
      <c r="G2005" s="5">
        <f>IF($F2005="","",$F2005*$D2005)</f>
        <v/>
      </c>
      <c r="H2005" s="42">
        <f>IF($G2005="","",$O2005)</f>
        <v/>
      </c>
      <c r="I2005" s="5">
        <f>IF($G2005="","",$G2005*IF($H2005="",$O2005,$H2005)/100)</f>
        <v/>
      </c>
      <c r="J2005" s="5">
        <f>IF(OR($L2005="",NOT(COUNTIFS($L$2:$L2005,$L2005)=1)),"",SUMIFS($G:$G,$L:$L,$L2005))</f>
        <v/>
      </c>
      <c r="K2005" s="5">
        <f>IF(OR($L2005="",NOT(COUNTIFS($L$2:$L2005,$L2005)=1)),"",SUMIFS($I:$I,$L:$L,$L2005))</f>
        <v/>
      </c>
      <c r="L2005" s="6">
        <f>IF($B2005="","",YEAR($B2005))</f>
        <v/>
      </c>
      <c r="M2005" s="6">
        <f>INT((ROW()-2)/39)+1</f>
        <v/>
      </c>
      <c r="N2005" s="6">
        <f>MOD(ROW()-2,39)+2</f>
        <v/>
      </c>
      <c r="O2005" s="42">
        <f>IF(AND($B2005&lt;&gt;"",$C2005&lt;&gt;"",$B2005&lt;=$C2005),INDEX(Szabalyok!$C:$C,$N2005),"")</f>
        <v/>
      </c>
      <c r="P2005">
        <f>IF(D2005="",P2004,P2004+1)</f>
        <v/>
      </c>
    </row>
    <row r="2006">
      <c r="A2006">
        <f>IF(P2006=P2005,0,P2006)</f>
        <v/>
      </c>
      <c r="B2006" s="41">
        <f>IF($M2006&gt;300,"",IF(OR(INDEX(Bemenet!$E$2:$E$301,$M2006)="",INDEX(Bemenet!$F$2:$F$301,$M2006)=""),"",MAX(INDEX(Bemenet!$E$2:$E$301,$M2006),INDEX(Szabalyok!$A:$A,$N2006))))</f>
        <v/>
      </c>
      <c r="C2006" s="41">
        <f>IF($B2006="","",MIN(INDEX(Bemenet!$F$2:$F$301,$M2006),INDEX(Szabalyok!$B:$B,$N2006)))</f>
        <v/>
      </c>
      <c r="D2006" s="5">
        <f>IF(AND($B2006&lt;&gt;"",$C2006&lt;&gt;"",$B2006&lt;=$C2006),INDEX(Bemenet!$G$2:$G$301,$M2006),"")</f>
        <v/>
      </c>
      <c r="E2006" s="6">
        <f>IF(AND($B2006&lt;&gt;"",$C2006&lt;&gt;"",$B2006&lt;=$C2006),INDEX(Bemenet!$D$2:$D$301,$M2006),"")</f>
        <v/>
      </c>
      <c r="F2006" s="5">
        <f>IF(AND($B2006&lt;&gt;"",$C2006&lt;&gt;"",$B2006&lt;=$C2006),$C2006-$B2006+1,"")</f>
        <v/>
      </c>
      <c r="G2006" s="5">
        <f>IF($F2006="","",$F2006*$D2006)</f>
        <v/>
      </c>
      <c r="H2006" s="42">
        <f>IF($G2006="","",$O2006)</f>
        <v/>
      </c>
      <c r="I2006" s="5">
        <f>IF($G2006="","",$G2006*IF($H2006="",$O2006,$H2006)/100)</f>
        <v/>
      </c>
      <c r="J2006" s="5">
        <f>IF(OR($L2006="",NOT(COUNTIFS($L$2:$L2006,$L2006)=1)),"",SUMIFS($G:$G,$L:$L,$L2006))</f>
        <v/>
      </c>
      <c r="K2006" s="5">
        <f>IF(OR($L2006="",NOT(COUNTIFS($L$2:$L2006,$L2006)=1)),"",SUMIFS($I:$I,$L:$L,$L2006))</f>
        <v/>
      </c>
      <c r="L2006" s="6">
        <f>IF($B2006="","",YEAR($B2006))</f>
        <v/>
      </c>
      <c r="M2006" s="6">
        <f>INT((ROW()-2)/39)+1</f>
        <v/>
      </c>
      <c r="N2006" s="6">
        <f>MOD(ROW()-2,39)+2</f>
        <v/>
      </c>
      <c r="O2006" s="42">
        <f>IF(AND($B2006&lt;&gt;"",$C2006&lt;&gt;"",$B2006&lt;=$C2006),INDEX(Szabalyok!$C:$C,$N2006),"")</f>
        <v/>
      </c>
      <c r="P2006">
        <f>IF(D2006="",P2005,P2005+1)</f>
        <v/>
      </c>
    </row>
    <row r="2007">
      <c r="A2007">
        <f>IF(P2007=P2006,0,P2007)</f>
        <v/>
      </c>
      <c r="B2007" s="41">
        <f>IF($M2007&gt;300,"",IF(OR(INDEX(Bemenet!$E$2:$E$301,$M2007)="",INDEX(Bemenet!$F$2:$F$301,$M2007)=""),"",MAX(INDEX(Bemenet!$E$2:$E$301,$M2007),INDEX(Szabalyok!$A:$A,$N2007))))</f>
        <v/>
      </c>
      <c r="C2007" s="41">
        <f>IF($B2007="","",MIN(INDEX(Bemenet!$F$2:$F$301,$M2007),INDEX(Szabalyok!$B:$B,$N2007)))</f>
        <v/>
      </c>
      <c r="D2007" s="5">
        <f>IF(AND($B2007&lt;&gt;"",$C2007&lt;&gt;"",$B2007&lt;=$C2007),INDEX(Bemenet!$G$2:$G$301,$M2007),"")</f>
        <v/>
      </c>
      <c r="E2007" s="6">
        <f>IF(AND($B2007&lt;&gt;"",$C2007&lt;&gt;"",$B2007&lt;=$C2007),INDEX(Bemenet!$D$2:$D$301,$M2007),"")</f>
        <v/>
      </c>
      <c r="F2007" s="5">
        <f>IF(AND($B2007&lt;&gt;"",$C2007&lt;&gt;"",$B2007&lt;=$C2007),$C2007-$B2007+1,"")</f>
        <v/>
      </c>
      <c r="G2007" s="5">
        <f>IF($F2007="","",$F2007*$D2007)</f>
        <v/>
      </c>
      <c r="H2007" s="42">
        <f>IF($G2007="","",$O2007)</f>
        <v/>
      </c>
      <c r="I2007" s="5">
        <f>IF($G2007="","",$G2007*IF($H2007="",$O2007,$H2007)/100)</f>
        <v/>
      </c>
      <c r="J2007" s="5">
        <f>IF(OR($L2007="",NOT(COUNTIFS($L$2:$L2007,$L2007)=1)),"",SUMIFS($G:$G,$L:$L,$L2007))</f>
        <v/>
      </c>
      <c r="K2007" s="5">
        <f>IF(OR($L2007="",NOT(COUNTIFS($L$2:$L2007,$L2007)=1)),"",SUMIFS($I:$I,$L:$L,$L2007))</f>
        <v/>
      </c>
      <c r="L2007" s="6">
        <f>IF($B2007="","",YEAR($B2007))</f>
        <v/>
      </c>
      <c r="M2007" s="6">
        <f>INT((ROW()-2)/39)+1</f>
        <v/>
      </c>
      <c r="N2007" s="6">
        <f>MOD(ROW()-2,39)+2</f>
        <v/>
      </c>
      <c r="O2007" s="42">
        <f>IF(AND($B2007&lt;&gt;"",$C2007&lt;&gt;"",$B2007&lt;=$C2007),INDEX(Szabalyok!$C:$C,$N2007),"")</f>
        <v/>
      </c>
      <c r="P2007">
        <f>IF(D2007="",P2006,P2006+1)</f>
        <v/>
      </c>
    </row>
    <row r="2008">
      <c r="A2008">
        <f>IF(P2008=P2007,0,P2008)</f>
        <v/>
      </c>
      <c r="B2008" s="41">
        <f>IF($M2008&gt;300,"",IF(OR(INDEX(Bemenet!$E$2:$E$301,$M2008)="",INDEX(Bemenet!$F$2:$F$301,$M2008)=""),"",MAX(INDEX(Bemenet!$E$2:$E$301,$M2008),INDEX(Szabalyok!$A:$A,$N2008))))</f>
        <v/>
      </c>
      <c r="C2008" s="41">
        <f>IF($B2008="","",MIN(INDEX(Bemenet!$F$2:$F$301,$M2008),INDEX(Szabalyok!$B:$B,$N2008)))</f>
        <v/>
      </c>
      <c r="D2008" s="5">
        <f>IF(AND($B2008&lt;&gt;"",$C2008&lt;&gt;"",$B2008&lt;=$C2008),INDEX(Bemenet!$G$2:$G$301,$M2008),"")</f>
        <v/>
      </c>
      <c r="E2008" s="6">
        <f>IF(AND($B2008&lt;&gt;"",$C2008&lt;&gt;"",$B2008&lt;=$C2008),INDEX(Bemenet!$D$2:$D$301,$M2008),"")</f>
        <v/>
      </c>
      <c r="F2008" s="5">
        <f>IF(AND($B2008&lt;&gt;"",$C2008&lt;&gt;"",$B2008&lt;=$C2008),$C2008-$B2008+1,"")</f>
        <v/>
      </c>
      <c r="G2008" s="5">
        <f>IF($F2008="","",$F2008*$D2008)</f>
        <v/>
      </c>
      <c r="H2008" s="42">
        <f>IF($G2008="","",$O2008)</f>
        <v/>
      </c>
      <c r="I2008" s="5">
        <f>IF($G2008="","",$G2008*IF($H2008="",$O2008,$H2008)/100)</f>
        <v/>
      </c>
      <c r="J2008" s="5">
        <f>IF(OR($L2008="",NOT(COUNTIFS($L$2:$L2008,$L2008)=1)),"",SUMIFS($G:$G,$L:$L,$L2008))</f>
        <v/>
      </c>
      <c r="K2008" s="5">
        <f>IF(OR($L2008="",NOT(COUNTIFS($L$2:$L2008,$L2008)=1)),"",SUMIFS($I:$I,$L:$L,$L2008))</f>
        <v/>
      </c>
      <c r="L2008" s="6">
        <f>IF($B2008="","",YEAR($B2008))</f>
        <v/>
      </c>
      <c r="M2008" s="6">
        <f>INT((ROW()-2)/39)+1</f>
        <v/>
      </c>
      <c r="N2008" s="6">
        <f>MOD(ROW()-2,39)+2</f>
        <v/>
      </c>
      <c r="O2008" s="42">
        <f>IF(AND($B2008&lt;&gt;"",$C2008&lt;&gt;"",$B2008&lt;=$C2008),INDEX(Szabalyok!$C:$C,$N2008),"")</f>
        <v/>
      </c>
      <c r="P2008">
        <f>IF(D2008="",P2007,P2007+1)</f>
        <v/>
      </c>
    </row>
    <row r="2009">
      <c r="A2009">
        <f>IF(P2009=P2008,0,P2009)</f>
        <v/>
      </c>
      <c r="B2009" s="41">
        <f>IF($M2009&gt;300,"",IF(OR(INDEX(Bemenet!$E$2:$E$301,$M2009)="",INDEX(Bemenet!$F$2:$F$301,$M2009)=""),"",MAX(INDEX(Bemenet!$E$2:$E$301,$M2009),INDEX(Szabalyok!$A:$A,$N2009))))</f>
        <v/>
      </c>
      <c r="C2009" s="41">
        <f>IF($B2009="","",MIN(INDEX(Bemenet!$F$2:$F$301,$M2009),INDEX(Szabalyok!$B:$B,$N2009)))</f>
        <v/>
      </c>
      <c r="D2009" s="5">
        <f>IF(AND($B2009&lt;&gt;"",$C2009&lt;&gt;"",$B2009&lt;=$C2009),INDEX(Bemenet!$G$2:$G$301,$M2009),"")</f>
        <v/>
      </c>
      <c r="E2009" s="6">
        <f>IF(AND($B2009&lt;&gt;"",$C2009&lt;&gt;"",$B2009&lt;=$C2009),INDEX(Bemenet!$D$2:$D$301,$M2009),"")</f>
        <v/>
      </c>
      <c r="F2009" s="5">
        <f>IF(AND($B2009&lt;&gt;"",$C2009&lt;&gt;"",$B2009&lt;=$C2009),$C2009-$B2009+1,"")</f>
        <v/>
      </c>
      <c r="G2009" s="5">
        <f>IF($F2009="","",$F2009*$D2009)</f>
        <v/>
      </c>
      <c r="H2009" s="42">
        <f>IF($G2009="","",$O2009)</f>
        <v/>
      </c>
      <c r="I2009" s="5">
        <f>IF($G2009="","",$G2009*IF($H2009="",$O2009,$H2009)/100)</f>
        <v/>
      </c>
      <c r="J2009" s="5">
        <f>IF(OR($L2009="",NOT(COUNTIFS($L$2:$L2009,$L2009)=1)),"",SUMIFS($G:$G,$L:$L,$L2009))</f>
        <v/>
      </c>
      <c r="K2009" s="5">
        <f>IF(OR($L2009="",NOT(COUNTIFS($L$2:$L2009,$L2009)=1)),"",SUMIFS($I:$I,$L:$L,$L2009))</f>
        <v/>
      </c>
      <c r="L2009" s="6">
        <f>IF($B2009="","",YEAR($B2009))</f>
        <v/>
      </c>
      <c r="M2009" s="6">
        <f>INT((ROW()-2)/39)+1</f>
        <v/>
      </c>
      <c r="N2009" s="6">
        <f>MOD(ROW()-2,39)+2</f>
        <v/>
      </c>
      <c r="O2009" s="42">
        <f>IF(AND($B2009&lt;&gt;"",$C2009&lt;&gt;"",$B2009&lt;=$C2009),INDEX(Szabalyok!$C:$C,$N2009),"")</f>
        <v/>
      </c>
      <c r="P2009">
        <f>IF(D2009="",P2008,P2008+1)</f>
        <v/>
      </c>
    </row>
    <row r="2010">
      <c r="A2010">
        <f>IF(P2010=P2009,0,P2010)</f>
        <v/>
      </c>
      <c r="B2010" s="41">
        <f>IF($M2010&gt;300,"",IF(OR(INDEX(Bemenet!$E$2:$E$301,$M2010)="",INDEX(Bemenet!$F$2:$F$301,$M2010)=""),"",MAX(INDEX(Bemenet!$E$2:$E$301,$M2010),INDEX(Szabalyok!$A:$A,$N2010))))</f>
        <v/>
      </c>
      <c r="C2010" s="41">
        <f>IF($B2010="","",MIN(INDEX(Bemenet!$F$2:$F$301,$M2010),INDEX(Szabalyok!$B:$B,$N2010)))</f>
        <v/>
      </c>
      <c r="D2010" s="5">
        <f>IF(AND($B2010&lt;&gt;"",$C2010&lt;&gt;"",$B2010&lt;=$C2010),INDEX(Bemenet!$G$2:$G$301,$M2010),"")</f>
        <v/>
      </c>
      <c r="E2010" s="6">
        <f>IF(AND($B2010&lt;&gt;"",$C2010&lt;&gt;"",$B2010&lt;=$C2010),INDEX(Bemenet!$D$2:$D$301,$M2010),"")</f>
        <v/>
      </c>
      <c r="F2010" s="5">
        <f>IF(AND($B2010&lt;&gt;"",$C2010&lt;&gt;"",$B2010&lt;=$C2010),$C2010-$B2010+1,"")</f>
        <v/>
      </c>
      <c r="G2010" s="5">
        <f>IF($F2010="","",$F2010*$D2010)</f>
        <v/>
      </c>
      <c r="H2010" s="42">
        <f>IF($G2010="","",$O2010)</f>
        <v/>
      </c>
      <c r="I2010" s="5">
        <f>IF($G2010="","",$G2010*IF($H2010="",$O2010,$H2010)/100)</f>
        <v/>
      </c>
      <c r="J2010" s="5">
        <f>IF(OR($L2010="",NOT(COUNTIFS($L$2:$L2010,$L2010)=1)),"",SUMIFS($G:$G,$L:$L,$L2010))</f>
        <v/>
      </c>
      <c r="K2010" s="5">
        <f>IF(OR($L2010="",NOT(COUNTIFS($L$2:$L2010,$L2010)=1)),"",SUMIFS($I:$I,$L:$L,$L2010))</f>
        <v/>
      </c>
      <c r="L2010" s="6">
        <f>IF($B2010="","",YEAR($B2010))</f>
        <v/>
      </c>
      <c r="M2010" s="6">
        <f>INT((ROW()-2)/39)+1</f>
        <v/>
      </c>
      <c r="N2010" s="6">
        <f>MOD(ROW()-2,39)+2</f>
        <v/>
      </c>
      <c r="O2010" s="42">
        <f>IF(AND($B2010&lt;&gt;"",$C2010&lt;&gt;"",$B2010&lt;=$C2010),INDEX(Szabalyok!$C:$C,$N2010),"")</f>
        <v/>
      </c>
      <c r="P2010">
        <f>IF(D2010="",P2009,P2009+1)</f>
        <v/>
      </c>
    </row>
    <row r="2011">
      <c r="A2011">
        <f>IF(P2011=P2010,0,P2011)</f>
        <v/>
      </c>
      <c r="B2011" s="41">
        <f>IF($M2011&gt;300,"",IF(OR(INDEX(Bemenet!$E$2:$E$301,$M2011)="",INDEX(Bemenet!$F$2:$F$301,$M2011)=""),"",MAX(INDEX(Bemenet!$E$2:$E$301,$M2011),INDEX(Szabalyok!$A:$A,$N2011))))</f>
        <v/>
      </c>
      <c r="C2011" s="41">
        <f>IF($B2011="","",MIN(INDEX(Bemenet!$F$2:$F$301,$M2011),INDEX(Szabalyok!$B:$B,$N2011)))</f>
        <v/>
      </c>
      <c r="D2011" s="5">
        <f>IF(AND($B2011&lt;&gt;"",$C2011&lt;&gt;"",$B2011&lt;=$C2011),INDEX(Bemenet!$G$2:$G$301,$M2011),"")</f>
        <v/>
      </c>
      <c r="E2011" s="6">
        <f>IF(AND($B2011&lt;&gt;"",$C2011&lt;&gt;"",$B2011&lt;=$C2011),INDEX(Bemenet!$D$2:$D$301,$M2011),"")</f>
        <v/>
      </c>
      <c r="F2011" s="5">
        <f>IF(AND($B2011&lt;&gt;"",$C2011&lt;&gt;"",$B2011&lt;=$C2011),$C2011-$B2011+1,"")</f>
        <v/>
      </c>
      <c r="G2011" s="5">
        <f>IF($F2011="","",$F2011*$D2011)</f>
        <v/>
      </c>
      <c r="H2011" s="42">
        <f>IF($G2011="","",$O2011)</f>
        <v/>
      </c>
      <c r="I2011" s="5">
        <f>IF($G2011="","",$G2011*IF($H2011="",$O2011,$H2011)/100)</f>
        <v/>
      </c>
      <c r="J2011" s="5">
        <f>IF(OR($L2011="",NOT(COUNTIFS($L$2:$L2011,$L2011)=1)),"",SUMIFS($G:$G,$L:$L,$L2011))</f>
        <v/>
      </c>
      <c r="K2011" s="5">
        <f>IF(OR($L2011="",NOT(COUNTIFS($L$2:$L2011,$L2011)=1)),"",SUMIFS($I:$I,$L:$L,$L2011))</f>
        <v/>
      </c>
      <c r="L2011" s="6">
        <f>IF($B2011="","",YEAR($B2011))</f>
        <v/>
      </c>
      <c r="M2011" s="6">
        <f>INT((ROW()-2)/39)+1</f>
        <v/>
      </c>
      <c r="N2011" s="6">
        <f>MOD(ROW()-2,39)+2</f>
        <v/>
      </c>
      <c r="O2011" s="42">
        <f>IF(AND($B2011&lt;&gt;"",$C2011&lt;&gt;"",$B2011&lt;=$C2011),INDEX(Szabalyok!$C:$C,$N2011),"")</f>
        <v/>
      </c>
      <c r="P2011">
        <f>IF(D2011="",P2010,P2010+1)</f>
        <v/>
      </c>
    </row>
    <row r="2012">
      <c r="A2012">
        <f>IF(P2012=P2011,0,P2012)</f>
        <v/>
      </c>
      <c r="B2012" s="41">
        <f>IF($M2012&gt;300,"",IF(OR(INDEX(Bemenet!$E$2:$E$301,$M2012)="",INDEX(Bemenet!$F$2:$F$301,$M2012)=""),"",MAX(INDEX(Bemenet!$E$2:$E$301,$M2012),INDEX(Szabalyok!$A:$A,$N2012))))</f>
        <v/>
      </c>
      <c r="C2012" s="41">
        <f>IF($B2012="","",MIN(INDEX(Bemenet!$F$2:$F$301,$M2012),INDEX(Szabalyok!$B:$B,$N2012)))</f>
        <v/>
      </c>
      <c r="D2012" s="5">
        <f>IF(AND($B2012&lt;&gt;"",$C2012&lt;&gt;"",$B2012&lt;=$C2012),INDEX(Bemenet!$G$2:$G$301,$M2012),"")</f>
        <v/>
      </c>
      <c r="E2012" s="6">
        <f>IF(AND($B2012&lt;&gt;"",$C2012&lt;&gt;"",$B2012&lt;=$C2012),INDEX(Bemenet!$D$2:$D$301,$M2012),"")</f>
        <v/>
      </c>
      <c r="F2012" s="5">
        <f>IF(AND($B2012&lt;&gt;"",$C2012&lt;&gt;"",$B2012&lt;=$C2012),$C2012-$B2012+1,"")</f>
        <v/>
      </c>
      <c r="G2012" s="5">
        <f>IF($F2012="","",$F2012*$D2012)</f>
        <v/>
      </c>
      <c r="H2012" s="42">
        <f>IF($G2012="","",$O2012)</f>
        <v/>
      </c>
      <c r="I2012" s="5">
        <f>IF($G2012="","",$G2012*IF($H2012="",$O2012,$H2012)/100)</f>
        <v/>
      </c>
      <c r="J2012" s="5">
        <f>IF(OR($L2012="",NOT(COUNTIFS($L$2:$L2012,$L2012)=1)),"",SUMIFS($G:$G,$L:$L,$L2012))</f>
        <v/>
      </c>
      <c r="K2012" s="5">
        <f>IF(OR($L2012="",NOT(COUNTIFS($L$2:$L2012,$L2012)=1)),"",SUMIFS($I:$I,$L:$L,$L2012))</f>
        <v/>
      </c>
      <c r="L2012" s="6">
        <f>IF($B2012="","",YEAR($B2012))</f>
        <v/>
      </c>
      <c r="M2012" s="6">
        <f>INT((ROW()-2)/39)+1</f>
        <v/>
      </c>
      <c r="N2012" s="6">
        <f>MOD(ROW()-2,39)+2</f>
        <v/>
      </c>
      <c r="O2012" s="42">
        <f>IF(AND($B2012&lt;&gt;"",$C2012&lt;&gt;"",$B2012&lt;=$C2012),INDEX(Szabalyok!$C:$C,$N2012),"")</f>
        <v/>
      </c>
      <c r="P2012">
        <f>IF(D2012="",P2011,P2011+1)</f>
        <v/>
      </c>
    </row>
    <row r="2013">
      <c r="A2013">
        <f>IF(P2013=P2012,0,P2013)</f>
        <v/>
      </c>
      <c r="B2013" s="41">
        <f>IF($M2013&gt;300,"",IF(OR(INDEX(Bemenet!$E$2:$E$301,$M2013)="",INDEX(Bemenet!$F$2:$F$301,$M2013)=""),"",MAX(INDEX(Bemenet!$E$2:$E$301,$M2013),INDEX(Szabalyok!$A:$A,$N2013))))</f>
        <v/>
      </c>
      <c r="C2013" s="41">
        <f>IF($B2013="","",MIN(INDEX(Bemenet!$F$2:$F$301,$M2013),INDEX(Szabalyok!$B:$B,$N2013)))</f>
        <v/>
      </c>
      <c r="D2013" s="5">
        <f>IF(AND($B2013&lt;&gt;"",$C2013&lt;&gt;"",$B2013&lt;=$C2013),INDEX(Bemenet!$G$2:$G$301,$M2013),"")</f>
        <v/>
      </c>
      <c r="E2013" s="6">
        <f>IF(AND($B2013&lt;&gt;"",$C2013&lt;&gt;"",$B2013&lt;=$C2013),INDEX(Bemenet!$D$2:$D$301,$M2013),"")</f>
        <v/>
      </c>
      <c r="F2013" s="5">
        <f>IF(AND($B2013&lt;&gt;"",$C2013&lt;&gt;"",$B2013&lt;=$C2013),$C2013-$B2013+1,"")</f>
        <v/>
      </c>
      <c r="G2013" s="5">
        <f>IF($F2013="","",$F2013*$D2013)</f>
        <v/>
      </c>
      <c r="H2013" s="42">
        <f>IF($G2013="","",$O2013)</f>
        <v/>
      </c>
      <c r="I2013" s="5">
        <f>IF($G2013="","",$G2013*IF($H2013="",$O2013,$H2013)/100)</f>
        <v/>
      </c>
      <c r="J2013" s="5">
        <f>IF(OR($L2013="",NOT(COUNTIFS($L$2:$L2013,$L2013)=1)),"",SUMIFS($G:$G,$L:$L,$L2013))</f>
        <v/>
      </c>
      <c r="K2013" s="5">
        <f>IF(OR($L2013="",NOT(COUNTIFS($L$2:$L2013,$L2013)=1)),"",SUMIFS($I:$I,$L:$L,$L2013))</f>
        <v/>
      </c>
      <c r="L2013" s="6">
        <f>IF($B2013="","",YEAR($B2013))</f>
        <v/>
      </c>
      <c r="M2013" s="6">
        <f>INT((ROW()-2)/39)+1</f>
        <v/>
      </c>
      <c r="N2013" s="6">
        <f>MOD(ROW()-2,39)+2</f>
        <v/>
      </c>
      <c r="O2013" s="42">
        <f>IF(AND($B2013&lt;&gt;"",$C2013&lt;&gt;"",$B2013&lt;=$C2013),INDEX(Szabalyok!$C:$C,$N2013),"")</f>
        <v/>
      </c>
      <c r="P2013">
        <f>IF(D2013="",P2012,P2012+1)</f>
        <v/>
      </c>
    </row>
    <row r="2014">
      <c r="A2014">
        <f>IF(P2014=P2013,0,P2014)</f>
        <v/>
      </c>
      <c r="B2014" s="41">
        <f>IF($M2014&gt;300,"",IF(OR(INDEX(Bemenet!$E$2:$E$301,$M2014)="",INDEX(Bemenet!$F$2:$F$301,$M2014)=""),"",MAX(INDEX(Bemenet!$E$2:$E$301,$M2014),INDEX(Szabalyok!$A:$A,$N2014))))</f>
        <v/>
      </c>
      <c r="C2014" s="41">
        <f>IF($B2014="","",MIN(INDEX(Bemenet!$F$2:$F$301,$M2014),INDEX(Szabalyok!$B:$B,$N2014)))</f>
        <v/>
      </c>
      <c r="D2014" s="5">
        <f>IF(AND($B2014&lt;&gt;"",$C2014&lt;&gt;"",$B2014&lt;=$C2014),INDEX(Bemenet!$G$2:$G$301,$M2014),"")</f>
        <v/>
      </c>
      <c r="E2014" s="6">
        <f>IF(AND($B2014&lt;&gt;"",$C2014&lt;&gt;"",$B2014&lt;=$C2014),INDEX(Bemenet!$D$2:$D$301,$M2014),"")</f>
        <v/>
      </c>
      <c r="F2014" s="5">
        <f>IF(AND($B2014&lt;&gt;"",$C2014&lt;&gt;"",$B2014&lt;=$C2014),$C2014-$B2014+1,"")</f>
        <v/>
      </c>
      <c r="G2014" s="5">
        <f>IF($F2014="","",$F2014*$D2014)</f>
        <v/>
      </c>
      <c r="H2014" s="42">
        <f>IF($G2014="","",$O2014)</f>
        <v/>
      </c>
      <c r="I2014" s="5">
        <f>IF($G2014="","",$G2014*IF($H2014="",$O2014,$H2014)/100)</f>
        <v/>
      </c>
      <c r="J2014" s="5">
        <f>IF(OR($L2014="",NOT(COUNTIFS($L$2:$L2014,$L2014)=1)),"",SUMIFS($G:$G,$L:$L,$L2014))</f>
        <v/>
      </c>
      <c r="K2014" s="5">
        <f>IF(OR($L2014="",NOT(COUNTIFS($L$2:$L2014,$L2014)=1)),"",SUMIFS($I:$I,$L:$L,$L2014))</f>
        <v/>
      </c>
      <c r="L2014" s="6">
        <f>IF($B2014="","",YEAR($B2014))</f>
        <v/>
      </c>
      <c r="M2014" s="6">
        <f>INT((ROW()-2)/39)+1</f>
        <v/>
      </c>
      <c r="N2014" s="6">
        <f>MOD(ROW()-2,39)+2</f>
        <v/>
      </c>
      <c r="O2014" s="42">
        <f>IF(AND($B2014&lt;&gt;"",$C2014&lt;&gt;"",$B2014&lt;=$C2014),INDEX(Szabalyok!$C:$C,$N2014),"")</f>
        <v/>
      </c>
      <c r="P2014">
        <f>IF(D2014="",P2013,P2013+1)</f>
        <v/>
      </c>
    </row>
    <row r="2015">
      <c r="A2015">
        <f>IF(P2015=P2014,0,P2015)</f>
        <v/>
      </c>
      <c r="B2015" s="41">
        <f>IF($M2015&gt;300,"",IF(OR(INDEX(Bemenet!$E$2:$E$301,$M2015)="",INDEX(Bemenet!$F$2:$F$301,$M2015)=""),"",MAX(INDEX(Bemenet!$E$2:$E$301,$M2015),INDEX(Szabalyok!$A:$A,$N2015))))</f>
        <v/>
      </c>
      <c r="C2015" s="41">
        <f>IF($B2015="","",MIN(INDEX(Bemenet!$F$2:$F$301,$M2015),INDEX(Szabalyok!$B:$B,$N2015)))</f>
        <v/>
      </c>
      <c r="D2015" s="5">
        <f>IF(AND($B2015&lt;&gt;"",$C2015&lt;&gt;"",$B2015&lt;=$C2015),INDEX(Bemenet!$G$2:$G$301,$M2015),"")</f>
        <v/>
      </c>
      <c r="E2015" s="6">
        <f>IF(AND($B2015&lt;&gt;"",$C2015&lt;&gt;"",$B2015&lt;=$C2015),INDEX(Bemenet!$D$2:$D$301,$M2015),"")</f>
        <v/>
      </c>
      <c r="F2015" s="5">
        <f>IF(AND($B2015&lt;&gt;"",$C2015&lt;&gt;"",$B2015&lt;=$C2015),$C2015-$B2015+1,"")</f>
        <v/>
      </c>
      <c r="G2015" s="5">
        <f>IF($F2015="","",$F2015*$D2015)</f>
        <v/>
      </c>
      <c r="H2015" s="42">
        <f>IF($G2015="","",$O2015)</f>
        <v/>
      </c>
      <c r="I2015" s="5">
        <f>IF($G2015="","",$G2015*IF($H2015="",$O2015,$H2015)/100)</f>
        <v/>
      </c>
      <c r="J2015" s="5">
        <f>IF(OR($L2015="",NOT(COUNTIFS($L$2:$L2015,$L2015)=1)),"",SUMIFS($G:$G,$L:$L,$L2015))</f>
        <v/>
      </c>
      <c r="K2015" s="5">
        <f>IF(OR($L2015="",NOT(COUNTIFS($L$2:$L2015,$L2015)=1)),"",SUMIFS($I:$I,$L:$L,$L2015))</f>
        <v/>
      </c>
      <c r="L2015" s="6">
        <f>IF($B2015="","",YEAR($B2015))</f>
        <v/>
      </c>
      <c r="M2015" s="6">
        <f>INT((ROW()-2)/39)+1</f>
        <v/>
      </c>
      <c r="N2015" s="6">
        <f>MOD(ROW()-2,39)+2</f>
        <v/>
      </c>
      <c r="O2015" s="42">
        <f>IF(AND($B2015&lt;&gt;"",$C2015&lt;&gt;"",$B2015&lt;=$C2015),INDEX(Szabalyok!$C:$C,$N2015),"")</f>
        <v/>
      </c>
      <c r="P2015">
        <f>IF(D2015="",P2014,P2014+1)</f>
        <v/>
      </c>
    </row>
    <row r="2016">
      <c r="A2016">
        <f>IF(P2016=P2015,0,P2016)</f>
        <v/>
      </c>
      <c r="B2016" s="41">
        <f>IF($M2016&gt;300,"",IF(OR(INDEX(Bemenet!$E$2:$E$301,$M2016)="",INDEX(Bemenet!$F$2:$F$301,$M2016)=""),"",MAX(INDEX(Bemenet!$E$2:$E$301,$M2016),INDEX(Szabalyok!$A:$A,$N2016))))</f>
        <v/>
      </c>
      <c r="C2016" s="41">
        <f>IF($B2016="","",MIN(INDEX(Bemenet!$F$2:$F$301,$M2016),INDEX(Szabalyok!$B:$B,$N2016)))</f>
        <v/>
      </c>
      <c r="D2016" s="5">
        <f>IF(AND($B2016&lt;&gt;"",$C2016&lt;&gt;"",$B2016&lt;=$C2016),INDEX(Bemenet!$G$2:$G$301,$M2016),"")</f>
        <v/>
      </c>
      <c r="E2016" s="6">
        <f>IF(AND($B2016&lt;&gt;"",$C2016&lt;&gt;"",$B2016&lt;=$C2016),INDEX(Bemenet!$D$2:$D$301,$M2016),"")</f>
        <v/>
      </c>
      <c r="F2016" s="5">
        <f>IF(AND($B2016&lt;&gt;"",$C2016&lt;&gt;"",$B2016&lt;=$C2016),$C2016-$B2016+1,"")</f>
        <v/>
      </c>
      <c r="G2016" s="5">
        <f>IF($F2016="","",$F2016*$D2016)</f>
        <v/>
      </c>
      <c r="H2016" s="42">
        <f>IF($G2016="","",$O2016)</f>
        <v/>
      </c>
      <c r="I2016" s="5">
        <f>IF($G2016="","",$G2016*IF($H2016="",$O2016,$H2016)/100)</f>
        <v/>
      </c>
      <c r="J2016" s="5">
        <f>IF(OR($L2016="",NOT(COUNTIFS($L$2:$L2016,$L2016)=1)),"",SUMIFS($G:$G,$L:$L,$L2016))</f>
        <v/>
      </c>
      <c r="K2016" s="5">
        <f>IF(OR($L2016="",NOT(COUNTIFS($L$2:$L2016,$L2016)=1)),"",SUMIFS($I:$I,$L:$L,$L2016))</f>
        <v/>
      </c>
      <c r="L2016" s="6">
        <f>IF($B2016="","",YEAR($B2016))</f>
        <v/>
      </c>
      <c r="M2016" s="6">
        <f>INT((ROW()-2)/39)+1</f>
        <v/>
      </c>
      <c r="N2016" s="6">
        <f>MOD(ROW()-2,39)+2</f>
        <v/>
      </c>
      <c r="O2016" s="42">
        <f>IF(AND($B2016&lt;&gt;"",$C2016&lt;&gt;"",$B2016&lt;=$C2016),INDEX(Szabalyok!$C:$C,$N2016),"")</f>
        <v/>
      </c>
      <c r="P2016">
        <f>IF(D2016="",P2015,P2015+1)</f>
        <v/>
      </c>
    </row>
    <row r="2017">
      <c r="A2017">
        <f>IF(P2017=P2016,0,P2017)</f>
        <v/>
      </c>
      <c r="B2017" s="41">
        <f>IF($M2017&gt;300,"",IF(OR(INDEX(Bemenet!$E$2:$E$301,$M2017)="",INDEX(Bemenet!$F$2:$F$301,$M2017)=""),"",MAX(INDEX(Bemenet!$E$2:$E$301,$M2017),INDEX(Szabalyok!$A:$A,$N2017))))</f>
        <v/>
      </c>
      <c r="C2017" s="41">
        <f>IF($B2017="","",MIN(INDEX(Bemenet!$F$2:$F$301,$M2017),INDEX(Szabalyok!$B:$B,$N2017)))</f>
        <v/>
      </c>
      <c r="D2017" s="5">
        <f>IF(AND($B2017&lt;&gt;"",$C2017&lt;&gt;"",$B2017&lt;=$C2017),INDEX(Bemenet!$G$2:$G$301,$M2017),"")</f>
        <v/>
      </c>
      <c r="E2017" s="6">
        <f>IF(AND($B2017&lt;&gt;"",$C2017&lt;&gt;"",$B2017&lt;=$C2017),INDEX(Bemenet!$D$2:$D$301,$M2017),"")</f>
        <v/>
      </c>
      <c r="F2017" s="5">
        <f>IF(AND($B2017&lt;&gt;"",$C2017&lt;&gt;"",$B2017&lt;=$C2017),$C2017-$B2017+1,"")</f>
        <v/>
      </c>
      <c r="G2017" s="5">
        <f>IF($F2017="","",$F2017*$D2017)</f>
        <v/>
      </c>
      <c r="H2017" s="42">
        <f>IF($G2017="","",$O2017)</f>
        <v/>
      </c>
      <c r="I2017" s="5">
        <f>IF($G2017="","",$G2017*IF($H2017="",$O2017,$H2017)/100)</f>
        <v/>
      </c>
      <c r="J2017" s="5">
        <f>IF(OR($L2017="",NOT(COUNTIFS($L$2:$L2017,$L2017)=1)),"",SUMIFS($G:$G,$L:$L,$L2017))</f>
        <v/>
      </c>
      <c r="K2017" s="5">
        <f>IF(OR($L2017="",NOT(COUNTIFS($L$2:$L2017,$L2017)=1)),"",SUMIFS($I:$I,$L:$L,$L2017))</f>
        <v/>
      </c>
      <c r="L2017" s="6">
        <f>IF($B2017="","",YEAR($B2017))</f>
        <v/>
      </c>
      <c r="M2017" s="6">
        <f>INT((ROW()-2)/39)+1</f>
        <v/>
      </c>
      <c r="N2017" s="6">
        <f>MOD(ROW()-2,39)+2</f>
        <v/>
      </c>
      <c r="O2017" s="42">
        <f>IF(AND($B2017&lt;&gt;"",$C2017&lt;&gt;"",$B2017&lt;=$C2017),INDEX(Szabalyok!$C:$C,$N2017),"")</f>
        <v/>
      </c>
      <c r="P2017">
        <f>IF(D2017="",P2016,P2016+1)</f>
        <v/>
      </c>
    </row>
    <row r="2018">
      <c r="A2018">
        <f>IF(P2018=P2017,0,P2018)</f>
        <v/>
      </c>
      <c r="B2018" s="41">
        <f>IF($M2018&gt;300,"",IF(OR(INDEX(Bemenet!$E$2:$E$301,$M2018)="",INDEX(Bemenet!$F$2:$F$301,$M2018)=""),"",MAX(INDEX(Bemenet!$E$2:$E$301,$M2018),INDEX(Szabalyok!$A:$A,$N2018))))</f>
        <v/>
      </c>
      <c r="C2018" s="41">
        <f>IF($B2018="","",MIN(INDEX(Bemenet!$F$2:$F$301,$M2018),INDEX(Szabalyok!$B:$B,$N2018)))</f>
        <v/>
      </c>
      <c r="D2018" s="5">
        <f>IF(AND($B2018&lt;&gt;"",$C2018&lt;&gt;"",$B2018&lt;=$C2018),INDEX(Bemenet!$G$2:$G$301,$M2018),"")</f>
        <v/>
      </c>
      <c r="E2018" s="6">
        <f>IF(AND($B2018&lt;&gt;"",$C2018&lt;&gt;"",$B2018&lt;=$C2018),INDEX(Bemenet!$D$2:$D$301,$M2018),"")</f>
        <v/>
      </c>
      <c r="F2018" s="5">
        <f>IF(AND($B2018&lt;&gt;"",$C2018&lt;&gt;"",$B2018&lt;=$C2018),$C2018-$B2018+1,"")</f>
        <v/>
      </c>
      <c r="G2018" s="5">
        <f>IF($F2018="","",$F2018*$D2018)</f>
        <v/>
      </c>
      <c r="H2018" s="42">
        <f>IF($G2018="","",$O2018)</f>
        <v/>
      </c>
      <c r="I2018" s="5">
        <f>IF($G2018="","",$G2018*IF($H2018="",$O2018,$H2018)/100)</f>
        <v/>
      </c>
      <c r="J2018" s="5">
        <f>IF(OR($L2018="",NOT(COUNTIFS($L$2:$L2018,$L2018)=1)),"",SUMIFS($G:$G,$L:$L,$L2018))</f>
        <v/>
      </c>
      <c r="K2018" s="5">
        <f>IF(OR($L2018="",NOT(COUNTIFS($L$2:$L2018,$L2018)=1)),"",SUMIFS($I:$I,$L:$L,$L2018))</f>
        <v/>
      </c>
      <c r="L2018" s="6">
        <f>IF($B2018="","",YEAR($B2018))</f>
        <v/>
      </c>
      <c r="M2018" s="6">
        <f>INT((ROW()-2)/39)+1</f>
        <v/>
      </c>
      <c r="N2018" s="6">
        <f>MOD(ROW()-2,39)+2</f>
        <v/>
      </c>
      <c r="O2018" s="42">
        <f>IF(AND($B2018&lt;&gt;"",$C2018&lt;&gt;"",$B2018&lt;=$C2018),INDEX(Szabalyok!$C:$C,$N2018),"")</f>
        <v/>
      </c>
      <c r="P2018">
        <f>IF(D2018="",P2017,P2017+1)</f>
        <v/>
      </c>
    </row>
    <row r="2019">
      <c r="A2019">
        <f>IF(P2019=P2018,0,P2019)</f>
        <v/>
      </c>
      <c r="B2019" s="41">
        <f>IF($M2019&gt;300,"",IF(OR(INDEX(Bemenet!$E$2:$E$301,$M2019)="",INDEX(Bemenet!$F$2:$F$301,$M2019)=""),"",MAX(INDEX(Bemenet!$E$2:$E$301,$M2019),INDEX(Szabalyok!$A:$A,$N2019))))</f>
        <v/>
      </c>
      <c r="C2019" s="41">
        <f>IF($B2019="","",MIN(INDEX(Bemenet!$F$2:$F$301,$M2019),INDEX(Szabalyok!$B:$B,$N2019)))</f>
        <v/>
      </c>
      <c r="D2019" s="5">
        <f>IF(AND($B2019&lt;&gt;"",$C2019&lt;&gt;"",$B2019&lt;=$C2019),INDEX(Bemenet!$G$2:$G$301,$M2019),"")</f>
        <v/>
      </c>
      <c r="E2019" s="6">
        <f>IF(AND($B2019&lt;&gt;"",$C2019&lt;&gt;"",$B2019&lt;=$C2019),INDEX(Bemenet!$D$2:$D$301,$M2019),"")</f>
        <v/>
      </c>
      <c r="F2019" s="5">
        <f>IF(AND($B2019&lt;&gt;"",$C2019&lt;&gt;"",$B2019&lt;=$C2019),$C2019-$B2019+1,"")</f>
        <v/>
      </c>
      <c r="G2019" s="5">
        <f>IF($F2019="","",$F2019*$D2019)</f>
        <v/>
      </c>
      <c r="H2019" s="42">
        <f>IF($G2019="","",$O2019)</f>
        <v/>
      </c>
      <c r="I2019" s="5">
        <f>IF($G2019="","",$G2019*IF($H2019="",$O2019,$H2019)/100)</f>
        <v/>
      </c>
      <c r="J2019" s="5">
        <f>IF(OR($L2019="",NOT(COUNTIFS($L$2:$L2019,$L2019)=1)),"",SUMIFS($G:$G,$L:$L,$L2019))</f>
        <v/>
      </c>
      <c r="K2019" s="5">
        <f>IF(OR($L2019="",NOT(COUNTIFS($L$2:$L2019,$L2019)=1)),"",SUMIFS($I:$I,$L:$L,$L2019))</f>
        <v/>
      </c>
      <c r="L2019" s="6">
        <f>IF($B2019="","",YEAR($B2019))</f>
        <v/>
      </c>
      <c r="M2019" s="6">
        <f>INT((ROW()-2)/39)+1</f>
        <v/>
      </c>
      <c r="N2019" s="6">
        <f>MOD(ROW()-2,39)+2</f>
        <v/>
      </c>
      <c r="O2019" s="42">
        <f>IF(AND($B2019&lt;&gt;"",$C2019&lt;&gt;"",$B2019&lt;=$C2019),INDEX(Szabalyok!$C:$C,$N2019),"")</f>
        <v/>
      </c>
      <c r="P2019">
        <f>IF(D2019="",P2018,P2018+1)</f>
        <v/>
      </c>
    </row>
    <row r="2020">
      <c r="A2020">
        <f>IF(P2020=P2019,0,P2020)</f>
        <v/>
      </c>
      <c r="B2020" s="41">
        <f>IF($M2020&gt;300,"",IF(OR(INDEX(Bemenet!$E$2:$E$301,$M2020)="",INDEX(Bemenet!$F$2:$F$301,$M2020)=""),"",MAX(INDEX(Bemenet!$E$2:$E$301,$M2020),INDEX(Szabalyok!$A:$A,$N2020))))</f>
        <v/>
      </c>
      <c r="C2020" s="41">
        <f>IF($B2020="","",MIN(INDEX(Bemenet!$F$2:$F$301,$M2020),INDEX(Szabalyok!$B:$B,$N2020)))</f>
        <v/>
      </c>
      <c r="D2020" s="5">
        <f>IF(AND($B2020&lt;&gt;"",$C2020&lt;&gt;"",$B2020&lt;=$C2020),INDEX(Bemenet!$G$2:$G$301,$M2020),"")</f>
        <v/>
      </c>
      <c r="E2020" s="6">
        <f>IF(AND($B2020&lt;&gt;"",$C2020&lt;&gt;"",$B2020&lt;=$C2020),INDEX(Bemenet!$D$2:$D$301,$M2020),"")</f>
        <v/>
      </c>
      <c r="F2020" s="5">
        <f>IF(AND($B2020&lt;&gt;"",$C2020&lt;&gt;"",$B2020&lt;=$C2020),$C2020-$B2020+1,"")</f>
        <v/>
      </c>
      <c r="G2020" s="5">
        <f>IF($F2020="","",$F2020*$D2020)</f>
        <v/>
      </c>
      <c r="H2020" s="42">
        <f>IF($G2020="","",$O2020)</f>
        <v/>
      </c>
      <c r="I2020" s="5">
        <f>IF($G2020="","",$G2020*IF($H2020="",$O2020,$H2020)/100)</f>
        <v/>
      </c>
      <c r="J2020" s="5">
        <f>IF(OR($L2020="",NOT(COUNTIFS($L$2:$L2020,$L2020)=1)),"",SUMIFS($G:$G,$L:$L,$L2020))</f>
        <v/>
      </c>
      <c r="K2020" s="5">
        <f>IF(OR($L2020="",NOT(COUNTIFS($L$2:$L2020,$L2020)=1)),"",SUMIFS($I:$I,$L:$L,$L2020))</f>
        <v/>
      </c>
      <c r="L2020" s="6">
        <f>IF($B2020="","",YEAR($B2020))</f>
        <v/>
      </c>
      <c r="M2020" s="6">
        <f>INT((ROW()-2)/39)+1</f>
        <v/>
      </c>
      <c r="N2020" s="6">
        <f>MOD(ROW()-2,39)+2</f>
        <v/>
      </c>
      <c r="O2020" s="42">
        <f>IF(AND($B2020&lt;&gt;"",$C2020&lt;&gt;"",$B2020&lt;=$C2020),INDEX(Szabalyok!$C:$C,$N2020),"")</f>
        <v/>
      </c>
      <c r="P2020">
        <f>IF(D2020="",P2019,P2019+1)</f>
        <v/>
      </c>
    </row>
    <row r="2021">
      <c r="A2021">
        <f>IF(P2021=P2020,0,P2021)</f>
        <v/>
      </c>
      <c r="B2021" s="41">
        <f>IF($M2021&gt;300,"",IF(OR(INDEX(Bemenet!$E$2:$E$301,$M2021)="",INDEX(Bemenet!$F$2:$F$301,$M2021)=""),"",MAX(INDEX(Bemenet!$E$2:$E$301,$M2021),INDEX(Szabalyok!$A:$A,$N2021))))</f>
        <v/>
      </c>
      <c r="C2021" s="41">
        <f>IF($B2021="","",MIN(INDEX(Bemenet!$F$2:$F$301,$M2021),INDEX(Szabalyok!$B:$B,$N2021)))</f>
        <v/>
      </c>
      <c r="D2021" s="5">
        <f>IF(AND($B2021&lt;&gt;"",$C2021&lt;&gt;"",$B2021&lt;=$C2021),INDEX(Bemenet!$G$2:$G$301,$M2021),"")</f>
        <v/>
      </c>
      <c r="E2021" s="6">
        <f>IF(AND($B2021&lt;&gt;"",$C2021&lt;&gt;"",$B2021&lt;=$C2021),INDEX(Bemenet!$D$2:$D$301,$M2021),"")</f>
        <v/>
      </c>
      <c r="F2021" s="5">
        <f>IF(AND($B2021&lt;&gt;"",$C2021&lt;&gt;"",$B2021&lt;=$C2021),$C2021-$B2021+1,"")</f>
        <v/>
      </c>
      <c r="G2021" s="5">
        <f>IF($F2021="","",$F2021*$D2021)</f>
        <v/>
      </c>
      <c r="H2021" s="42">
        <f>IF($G2021="","",$O2021)</f>
        <v/>
      </c>
      <c r="I2021" s="5">
        <f>IF($G2021="","",$G2021*IF($H2021="",$O2021,$H2021)/100)</f>
        <v/>
      </c>
      <c r="J2021" s="5">
        <f>IF(OR($L2021="",NOT(COUNTIFS($L$2:$L2021,$L2021)=1)),"",SUMIFS($G:$G,$L:$L,$L2021))</f>
        <v/>
      </c>
      <c r="K2021" s="5">
        <f>IF(OR($L2021="",NOT(COUNTIFS($L$2:$L2021,$L2021)=1)),"",SUMIFS($I:$I,$L:$L,$L2021))</f>
        <v/>
      </c>
      <c r="L2021" s="6">
        <f>IF($B2021="","",YEAR($B2021))</f>
        <v/>
      </c>
      <c r="M2021" s="6">
        <f>INT((ROW()-2)/39)+1</f>
        <v/>
      </c>
      <c r="N2021" s="6">
        <f>MOD(ROW()-2,39)+2</f>
        <v/>
      </c>
      <c r="O2021" s="42">
        <f>IF(AND($B2021&lt;&gt;"",$C2021&lt;&gt;"",$B2021&lt;=$C2021),INDEX(Szabalyok!$C:$C,$N2021),"")</f>
        <v/>
      </c>
      <c r="P2021">
        <f>IF(D2021="",P2020,P2020+1)</f>
        <v/>
      </c>
    </row>
    <row r="2022">
      <c r="A2022">
        <f>IF(P2022=P2021,0,P2022)</f>
        <v/>
      </c>
      <c r="B2022" s="41">
        <f>IF($M2022&gt;300,"",IF(OR(INDEX(Bemenet!$E$2:$E$301,$M2022)="",INDEX(Bemenet!$F$2:$F$301,$M2022)=""),"",MAX(INDEX(Bemenet!$E$2:$E$301,$M2022),INDEX(Szabalyok!$A:$A,$N2022))))</f>
        <v/>
      </c>
      <c r="C2022" s="41">
        <f>IF($B2022="","",MIN(INDEX(Bemenet!$F$2:$F$301,$M2022),INDEX(Szabalyok!$B:$B,$N2022)))</f>
        <v/>
      </c>
      <c r="D2022" s="5">
        <f>IF(AND($B2022&lt;&gt;"",$C2022&lt;&gt;"",$B2022&lt;=$C2022),INDEX(Bemenet!$G$2:$G$301,$M2022),"")</f>
        <v/>
      </c>
      <c r="E2022" s="6">
        <f>IF(AND($B2022&lt;&gt;"",$C2022&lt;&gt;"",$B2022&lt;=$C2022),INDEX(Bemenet!$D$2:$D$301,$M2022),"")</f>
        <v/>
      </c>
      <c r="F2022" s="5">
        <f>IF(AND($B2022&lt;&gt;"",$C2022&lt;&gt;"",$B2022&lt;=$C2022),$C2022-$B2022+1,"")</f>
        <v/>
      </c>
      <c r="G2022" s="5">
        <f>IF($F2022="","",$F2022*$D2022)</f>
        <v/>
      </c>
      <c r="H2022" s="42">
        <f>IF($G2022="","",$O2022)</f>
        <v/>
      </c>
      <c r="I2022" s="5">
        <f>IF($G2022="","",$G2022*IF($H2022="",$O2022,$H2022)/100)</f>
        <v/>
      </c>
      <c r="J2022" s="5">
        <f>IF(OR($L2022="",NOT(COUNTIFS($L$2:$L2022,$L2022)=1)),"",SUMIFS($G:$G,$L:$L,$L2022))</f>
        <v/>
      </c>
      <c r="K2022" s="5">
        <f>IF(OR($L2022="",NOT(COUNTIFS($L$2:$L2022,$L2022)=1)),"",SUMIFS($I:$I,$L:$L,$L2022))</f>
        <v/>
      </c>
      <c r="L2022" s="6">
        <f>IF($B2022="","",YEAR($B2022))</f>
        <v/>
      </c>
      <c r="M2022" s="6">
        <f>INT((ROW()-2)/39)+1</f>
        <v/>
      </c>
      <c r="N2022" s="6">
        <f>MOD(ROW()-2,39)+2</f>
        <v/>
      </c>
      <c r="O2022" s="42">
        <f>IF(AND($B2022&lt;&gt;"",$C2022&lt;&gt;"",$B2022&lt;=$C2022),INDEX(Szabalyok!$C:$C,$N2022),"")</f>
        <v/>
      </c>
      <c r="P2022">
        <f>IF(D2022="",P2021,P2021+1)</f>
        <v/>
      </c>
    </row>
    <row r="2023">
      <c r="A2023">
        <f>IF(P2023=P2022,0,P2023)</f>
        <v/>
      </c>
      <c r="B2023" s="41">
        <f>IF($M2023&gt;300,"",IF(OR(INDEX(Bemenet!$E$2:$E$301,$M2023)="",INDEX(Bemenet!$F$2:$F$301,$M2023)=""),"",MAX(INDEX(Bemenet!$E$2:$E$301,$M2023),INDEX(Szabalyok!$A:$A,$N2023))))</f>
        <v/>
      </c>
      <c r="C2023" s="41">
        <f>IF($B2023="","",MIN(INDEX(Bemenet!$F$2:$F$301,$M2023),INDEX(Szabalyok!$B:$B,$N2023)))</f>
        <v/>
      </c>
      <c r="D2023" s="5">
        <f>IF(AND($B2023&lt;&gt;"",$C2023&lt;&gt;"",$B2023&lt;=$C2023),INDEX(Bemenet!$G$2:$G$301,$M2023),"")</f>
        <v/>
      </c>
      <c r="E2023" s="6">
        <f>IF(AND($B2023&lt;&gt;"",$C2023&lt;&gt;"",$B2023&lt;=$C2023),INDEX(Bemenet!$D$2:$D$301,$M2023),"")</f>
        <v/>
      </c>
      <c r="F2023" s="5">
        <f>IF(AND($B2023&lt;&gt;"",$C2023&lt;&gt;"",$B2023&lt;=$C2023),$C2023-$B2023+1,"")</f>
        <v/>
      </c>
      <c r="G2023" s="5">
        <f>IF($F2023="","",$F2023*$D2023)</f>
        <v/>
      </c>
      <c r="H2023" s="42">
        <f>IF($G2023="","",$O2023)</f>
        <v/>
      </c>
      <c r="I2023" s="5">
        <f>IF($G2023="","",$G2023*IF($H2023="",$O2023,$H2023)/100)</f>
        <v/>
      </c>
      <c r="J2023" s="5">
        <f>IF(OR($L2023="",NOT(COUNTIFS($L$2:$L2023,$L2023)=1)),"",SUMIFS($G:$G,$L:$L,$L2023))</f>
        <v/>
      </c>
      <c r="K2023" s="5">
        <f>IF(OR($L2023="",NOT(COUNTIFS($L$2:$L2023,$L2023)=1)),"",SUMIFS($I:$I,$L:$L,$L2023))</f>
        <v/>
      </c>
      <c r="L2023" s="6">
        <f>IF($B2023="","",YEAR($B2023))</f>
        <v/>
      </c>
      <c r="M2023" s="6">
        <f>INT((ROW()-2)/39)+1</f>
        <v/>
      </c>
      <c r="N2023" s="6">
        <f>MOD(ROW()-2,39)+2</f>
        <v/>
      </c>
      <c r="O2023" s="42">
        <f>IF(AND($B2023&lt;&gt;"",$C2023&lt;&gt;"",$B2023&lt;=$C2023),INDEX(Szabalyok!$C:$C,$N2023),"")</f>
        <v/>
      </c>
      <c r="P2023">
        <f>IF(D2023="",P2022,P2022+1)</f>
        <v/>
      </c>
    </row>
    <row r="2024">
      <c r="A2024">
        <f>IF(P2024=P2023,0,P2024)</f>
        <v/>
      </c>
      <c r="B2024" s="41">
        <f>IF($M2024&gt;300,"",IF(OR(INDEX(Bemenet!$E$2:$E$301,$M2024)="",INDEX(Bemenet!$F$2:$F$301,$M2024)=""),"",MAX(INDEX(Bemenet!$E$2:$E$301,$M2024),INDEX(Szabalyok!$A:$A,$N2024))))</f>
        <v/>
      </c>
      <c r="C2024" s="41">
        <f>IF($B2024="","",MIN(INDEX(Bemenet!$F$2:$F$301,$M2024),INDEX(Szabalyok!$B:$B,$N2024)))</f>
        <v/>
      </c>
      <c r="D2024" s="5">
        <f>IF(AND($B2024&lt;&gt;"",$C2024&lt;&gt;"",$B2024&lt;=$C2024),INDEX(Bemenet!$G$2:$G$301,$M2024),"")</f>
        <v/>
      </c>
      <c r="E2024" s="6">
        <f>IF(AND($B2024&lt;&gt;"",$C2024&lt;&gt;"",$B2024&lt;=$C2024),INDEX(Bemenet!$D$2:$D$301,$M2024),"")</f>
        <v/>
      </c>
      <c r="F2024" s="5">
        <f>IF(AND($B2024&lt;&gt;"",$C2024&lt;&gt;"",$B2024&lt;=$C2024),$C2024-$B2024+1,"")</f>
        <v/>
      </c>
      <c r="G2024" s="5">
        <f>IF($F2024="","",$F2024*$D2024)</f>
        <v/>
      </c>
      <c r="H2024" s="42">
        <f>IF($G2024="","",$O2024)</f>
        <v/>
      </c>
      <c r="I2024" s="5">
        <f>IF($G2024="","",$G2024*IF($H2024="",$O2024,$H2024)/100)</f>
        <v/>
      </c>
      <c r="J2024" s="5">
        <f>IF(OR($L2024="",NOT(COUNTIFS($L$2:$L2024,$L2024)=1)),"",SUMIFS($G:$G,$L:$L,$L2024))</f>
        <v/>
      </c>
      <c r="K2024" s="5">
        <f>IF(OR($L2024="",NOT(COUNTIFS($L$2:$L2024,$L2024)=1)),"",SUMIFS($I:$I,$L:$L,$L2024))</f>
        <v/>
      </c>
      <c r="L2024" s="6">
        <f>IF($B2024="","",YEAR($B2024))</f>
        <v/>
      </c>
      <c r="M2024" s="6">
        <f>INT((ROW()-2)/39)+1</f>
        <v/>
      </c>
      <c r="N2024" s="6">
        <f>MOD(ROW()-2,39)+2</f>
        <v/>
      </c>
      <c r="O2024" s="42">
        <f>IF(AND($B2024&lt;&gt;"",$C2024&lt;&gt;"",$B2024&lt;=$C2024),INDEX(Szabalyok!$C:$C,$N2024),"")</f>
        <v/>
      </c>
      <c r="P2024">
        <f>IF(D2024="",P2023,P2023+1)</f>
        <v/>
      </c>
    </row>
    <row r="2025">
      <c r="A2025">
        <f>IF(P2025=P2024,0,P2025)</f>
        <v/>
      </c>
      <c r="B2025" s="41">
        <f>IF($M2025&gt;300,"",IF(OR(INDEX(Bemenet!$E$2:$E$301,$M2025)="",INDEX(Bemenet!$F$2:$F$301,$M2025)=""),"",MAX(INDEX(Bemenet!$E$2:$E$301,$M2025),INDEX(Szabalyok!$A:$A,$N2025))))</f>
        <v/>
      </c>
      <c r="C2025" s="41">
        <f>IF($B2025="","",MIN(INDEX(Bemenet!$F$2:$F$301,$M2025),INDEX(Szabalyok!$B:$B,$N2025)))</f>
        <v/>
      </c>
      <c r="D2025" s="5">
        <f>IF(AND($B2025&lt;&gt;"",$C2025&lt;&gt;"",$B2025&lt;=$C2025),INDEX(Bemenet!$G$2:$G$301,$M2025),"")</f>
        <v/>
      </c>
      <c r="E2025" s="6">
        <f>IF(AND($B2025&lt;&gt;"",$C2025&lt;&gt;"",$B2025&lt;=$C2025),INDEX(Bemenet!$D$2:$D$301,$M2025),"")</f>
        <v/>
      </c>
      <c r="F2025" s="5">
        <f>IF(AND($B2025&lt;&gt;"",$C2025&lt;&gt;"",$B2025&lt;=$C2025),$C2025-$B2025+1,"")</f>
        <v/>
      </c>
      <c r="G2025" s="5">
        <f>IF($F2025="","",$F2025*$D2025)</f>
        <v/>
      </c>
      <c r="H2025" s="42">
        <f>IF($G2025="","",$O2025)</f>
        <v/>
      </c>
      <c r="I2025" s="5">
        <f>IF($G2025="","",$G2025*IF($H2025="",$O2025,$H2025)/100)</f>
        <v/>
      </c>
      <c r="J2025" s="5">
        <f>IF(OR($L2025="",NOT(COUNTIFS($L$2:$L2025,$L2025)=1)),"",SUMIFS($G:$G,$L:$L,$L2025))</f>
        <v/>
      </c>
      <c r="K2025" s="5">
        <f>IF(OR($L2025="",NOT(COUNTIFS($L$2:$L2025,$L2025)=1)),"",SUMIFS($I:$I,$L:$L,$L2025))</f>
        <v/>
      </c>
      <c r="L2025" s="6">
        <f>IF($B2025="","",YEAR($B2025))</f>
        <v/>
      </c>
      <c r="M2025" s="6">
        <f>INT((ROW()-2)/39)+1</f>
        <v/>
      </c>
      <c r="N2025" s="6">
        <f>MOD(ROW()-2,39)+2</f>
        <v/>
      </c>
      <c r="O2025" s="42">
        <f>IF(AND($B2025&lt;&gt;"",$C2025&lt;&gt;"",$B2025&lt;=$C2025),INDEX(Szabalyok!$C:$C,$N2025),"")</f>
        <v/>
      </c>
      <c r="P2025">
        <f>IF(D2025="",P2024,P2024+1)</f>
        <v/>
      </c>
    </row>
    <row r="2026">
      <c r="A2026">
        <f>IF(P2026=P2025,0,P2026)</f>
        <v/>
      </c>
      <c r="B2026" s="41">
        <f>IF($M2026&gt;300,"",IF(OR(INDEX(Bemenet!$E$2:$E$301,$M2026)="",INDEX(Bemenet!$F$2:$F$301,$M2026)=""),"",MAX(INDEX(Bemenet!$E$2:$E$301,$M2026),INDEX(Szabalyok!$A:$A,$N2026))))</f>
        <v/>
      </c>
      <c r="C2026" s="41">
        <f>IF($B2026="","",MIN(INDEX(Bemenet!$F$2:$F$301,$M2026),INDEX(Szabalyok!$B:$B,$N2026)))</f>
        <v/>
      </c>
      <c r="D2026" s="5">
        <f>IF(AND($B2026&lt;&gt;"",$C2026&lt;&gt;"",$B2026&lt;=$C2026),INDEX(Bemenet!$G$2:$G$301,$M2026),"")</f>
        <v/>
      </c>
      <c r="E2026" s="6">
        <f>IF(AND($B2026&lt;&gt;"",$C2026&lt;&gt;"",$B2026&lt;=$C2026),INDEX(Bemenet!$D$2:$D$301,$M2026),"")</f>
        <v/>
      </c>
      <c r="F2026" s="5">
        <f>IF(AND($B2026&lt;&gt;"",$C2026&lt;&gt;"",$B2026&lt;=$C2026),$C2026-$B2026+1,"")</f>
        <v/>
      </c>
      <c r="G2026" s="5">
        <f>IF($F2026="","",$F2026*$D2026)</f>
        <v/>
      </c>
      <c r="H2026" s="42">
        <f>IF($G2026="","",$O2026)</f>
        <v/>
      </c>
      <c r="I2026" s="5">
        <f>IF($G2026="","",$G2026*IF($H2026="",$O2026,$H2026)/100)</f>
        <v/>
      </c>
      <c r="J2026" s="5">
        <f>IF(OR($L2026="",NOT(COUNTIFS($L$2:$L2026,$L2026)=1)),"",SUMIFS($G:$G,$L:$L,$L2026))</f>
        <v/>
      </c>
      <c r="K2026" s="5">
        <f>IF(OR($L2026="",NOT(COUNTIFS($L$2:$L2026,$L2026)=1)),"",SUMIFS($I:$I,$L:$L,$L2026))</f>
        <v/>
      </c>
      <c r="L2026" s="6">
        <f>IF($B2026="","",YEAR($B2026))</f>
        <v/>
      </c>
      <c r="M2026" s="6">
        <f>INT((ROW()-2)/39)+1</f>
        <v/>
      </c>
      <c r="N2026" s="6">
        <f>MOD(ROW()-2,39)+2</f>
        <v/>
      </c>
      <c r="O2026" s="42">
        <f>IF(AND($B2026&lt;&gt;"",$C2026&lt;&gt;"",$B2026&lt;=$C2026),INDEX(Szabalyok!$C:$C,$N2026),"")</f>
        <v/>
      </c>
      <c r="P2026">
        <f>IF(D2026="",P2025,P2025+1)</f>
        <v/>
      </c>
    </row>
    <row r="2027">
      <c r="A2027">
        <f>IF(P2027=P2026,0,P2027)</f>
        <v/>
      </c>
      <c r="B2027" s="41">
        <f>IF($M2027&gt;300,"",IF(OR(INDEX(Bemenet!$E$2:$E$301,$M2027)="",INDEX(Bemenet!$F$2:$F$301,$M2027)=""),"",MAX(INDEX(Bemenet!$E$2:$E$301,$M2027),INDEX(Szabalyok!$A:$A,$N2027))))</f>
        <v/>
      </c>
      <c r="C2027" s="41">
        <f>IF($B2027="","",MIN(INDEX(Bemenet!$F$2:$F$301,$M2027),INDEX(Szabalyok!$B:$B,$N2027)))</f>
        <v/>
      </c>
      <c r="D2027" s="5">
        <f>IF(AND($B2027&lt;&gt;"",$C2027&lt;&gt;"",$B2027&lt;=$C2027),INDEX(Bemenet!$G$2:$G$301,$M2027),"")</f>
        <v/>
      </c>
      <c r="E2027" s="6">
        <f>IF(AND($B2027&lt;&gt;"",$C2027&lt;&gt;"",$B2027&lt;=$C2027),INDEX(Bemenet!$D$2:$D$301,$M2027),"")</f>
        <v/>
      </c>
      <c r="F2027" s="5">
        <f>IF(AND($B2027&lt;&gt;"",$C2027&lt;&gt;"",$B2027&lt;=$C2027),$C2027-$B2027+1,"")</f>
        <v/>
      </c>
      <c r="G2027" s="5">
        <f>IF($F2027="","",$F2027*$D2027)</f>
        <v/>
      </c>
      <c r="H2027" s="42">
        <f>IF($G2027="","",$O2027)</f>
        <v/>
      </c>
      <c r="I2027" s="5">
        <f>IF($G2027="","",$G2027*IF($H2027="",$O2027,$H2027)/100)</f>
        <v/>
      </c>
      <c r="J2027" s="5">
        <f>IF(OR($L2027="",NOT(COUNTIFS($L$2:$L2027,$L2027)=1)),"",SUMIFS($G:$G,$L:$L,$L2027))</f>
        <v/>
      </c>
      <c r="K2027" s="5">
        <f>IF(OR($L2027="",NOT(COUNTIFS($L$2:$L2027,$L2027)=1)),"",SUMIFS($I:$I,$L:$L,$L2027))</f>
        <v/>
      </c>
      <c r="L2027" s="6">
        <f>IF($B2027="","",YEAR($B2027))</f>
        <v/>
      </c>
      <c r="M2027" s="6">
        <f>INT((ROW()-2)/39)+1</f>
        <v/>
      </c>
      <c r="N2027" s="6">
        <f>MOD(ROW()-2,39)+2</f>
        <v/>
      </c>
      <c r="O2027" s="42">
        <f>IF(AND($B2027&lt;&gt;"",$C2027&lt;&gt;"",$B2027&lt;=$C2027),INDEX(Szabalyok!$C:$C,$N2027),"")</f>
        <v/>
      </c>
      <c r="P2027">
        <f>IF(D2027="",P2026,P2026+1)</f>
        <v/>
      </c>
    </row>
    <row r="2028">
      <c r="A2028">
        <f>IF(P2028=P2027,0,P2028)</f>
        <v/>
      </c>
      <c r="B2028" s="41">
        <f>IF($M2028&gt;300,"",IF(OR(INDEX(Bemenet!$E$2:$E$301,$M2028)="",INDEX(Bemenet!$F$2:$F$301,$M2028)=""),"",MAX(INDEX(Bemenet!$E$2:$E$301,$M2028),INDEX(Szabalyok!$A:$A,$N2028))))</f>
        <v/>
      </c>
      <c r="C2028" s="41">
        <f>IF($B2028="","",MIN(INDEX(Bemenet!$F$2:$F$301,$M2028),INDEX(Szabalyok!$B:$B,$N2028)))</f>
        <v/>
      </c>
      <c r="D2028" s="5">
        <f>IF(AND($B2028&lt;&gt;"",$C2028&lt;&gt;"",$B2028&lt;=$C2028),INDEX(Bemenet!$G$2:$G$301,$M2028),"")</f>
        <v/>
      </c>
      <c r="E2028" s="6">
        <f>IF(AND($B2028&lt;&gt;"",$C2028&lt;&gt;"",$B2028&lt;=$C2028),INDEX(Bemenet!$D$2:$D$301,$M2028),"")</f>
        <v/>
      </c>
      <c r="F2028" s="5">
        <f>IF(AND($B2028&lt;&gt;"",$C2028&lt;&gt;"",$B2028&lt;=$C2028),$C2028-$B2028+1,"")</f>
        <v/>
      </c>
      <c r="G2028" s="5">
        <f>IF($F2028="","",$F2028*$D2028)</f>
        <v/>
      </c>
      <c r="H2028" s="42">
        <f>IF($G2028="","",$O2028)</f>
        <v/>
      </c>
      <c r="I2028" s="5">
        <f>IF($G2028="","",$G2028*IF($H2028="",$O2028,$H2028)/100)</f>
        <v/>
      </c>
      <c r="J2028" s="5">
        <f>IF(OR($L2028="",NOT(COUNTIFS($L$2:$L2028,$L2028)=1)),"",SUMIFS($G:$G,$L:$L,$L2028))</f>
        <v/>
      </c>
      <c r="K2028" s="5">
        <f>IF(OR($L2028="",NOT(COUNTIFS($L$2:$L2028,$L2028)=1)),"",SUMIFS($I:$I,$L:$L,$L2028))</f>
        <v/>
      </c>
      <c r="L2028" s="6">
        <f>IF($B2028="","",YEAR($B2028))</f>
        <v/>
      </c>
      <c r="M2028" s="6">
        <f>INT((ROW()-2)/39)+1</f>
        <v/>
      </c>
      <c r="N2028" s="6">
        <f>MOD(ROW()-2,39)+2</f>
        <v/>
      </c>
      <c r="O2028" s="42">
        <f>IF(AND($B2028&lt;&gt;"",$C2028&lt;&gt;"",$B2028&lt;=$C2028),INDEX(Szabalyok!$C:$C,$N2028),"")</f>
        <v/>
      </c>
      <c r="P2028">
        <f>IF(D2028="",P2027,P2027+1)</f>
        <v/>
      </c>
    </row>
    <row r="2029">
      <c r="A2029">
        <f>IF(P2029=P2028,0,P2029)</f>
        <v/>
      </c>
      <c r="B2029" s="41">
        <f>IF($M2029&gt;300,"",IF(OR(INDEX(Bemenet!$E$2:$E$301,$M2029)="",INDEX(Bemenet!$F$2:$F$301,$M2029)=""),"",MAX(INDEX(Bemenet!$E$2:$E$301,$M2029),INDEX(Szabalyok!$A:$A,$N2029))))</f>
        <v/>
      </c>
      <c r="C2029" s="41">
        <f>IF($B2029="","",MIN(INDEX(Bemenet!$F$2:$F$301,$M2029),INDEX(Szabalyok!$B:$B,$N2029)))</f>
        <v/>
      </c>
      <c r="D2029" s="5">
        <f>IF(AND($B2029&lt;&gt;"",$C2029&lt;&gt;"",$B2029&lt;=$C2029),INDEX(Bemenet!$G$2:$G$301,$M2029),"")</f>
        <v/>
      </c>
      <c r="E2029" s="6">
        <f>IF(AND($B2029&lt;&gt;"",$C2029&lt;&gt;"",$B2029&lt;=$C2029),INDEX(Bemenet!$D$2:$D$301,$M2029),"")</f>
        <v/>
      </c>
      <c r="F2029" s="5">
        <f>IF(AND($B2029&lt;&gt;"",$C2029&lt;&gt;"",$B2029&lt;=$C2029),$C2029-$B2029+1,"")</f>
        <v/>
      </c>
      <c r="G2029" s="5">
        <f>IF($F2029="","",$F2029*$D2029)</f>
        <v/>
      </c>
      <c r="H2029" s="42">
        <f>IF($G2029="","",$O2029)</f>
        <v/>
      </c>
      <c r="I2029" s="5">
        <f>IF($G2029="","",$G2029*IF($H2029="",$O2029,$H2029)/100)</f>
        <v/>
      </c>
      <c r="J2029" s="5">
        <f>IF(OR($L2029="",NOT(COUNTIFS($L$2:$L2029,$L2029)=1)),"",SUMIFS($G:$G,$L:$L,$L2029))</f>
        <v/>
      </c>
      <c r="K2029" s="5">
        <f>IF(OR($L2029="",NOT(COUNTIFS($L$2:$L2029,$L2029)=1)),"",SUMIFS($I:$I,$L:$L,$L2029))</f>
        <v/>
      </c>
      <c r="L2029" s="6">
        <f>IF($B2029="","",YEAR($B2029))</f>
        <v/>
      </c>
      <c r="M2029" s="6">
        <f>INT((ROW()-2)/39)+1</f>
        <v/>
      </c>
      <c r="N2029" s="6">
        <f>MOD(ROW()-2,39)+2</f>
        <v/>
      </c>
      <c r="O2029" s="42">
        <f>IF(AND($B2029&lt;&gt;"",$C2029&lt;&gt;"",$B2029&lt;=$C2029),INDEX(Szabalyok!$C:$C,$N2029),"")</f>
        <v/>
      </c>
      <c r="P2029">
        <f>IF(D2029="",P2028,P2028+1)</f>
        <v/>
      </c>
    </row>
    <row r="2030">
      <c r="A2030">
        <f>IF(P2030=P2029,0,P2030)</f>
        <v/>
      </c>
      <c r="B2030" s="41">
        <f>IF($M2030&gt;300,"",IF(OR(INDEX(Bemenet!$E$2:$E$301,$M2030)="",INDEX(Bemenet!$F$2:$F$301,$M2030)=""),"",MAX(INDEX(Bemenet!$E$2:$E$301,$M2030),INDEX(Szabalyok!$A:$A,$N2030))))</f>
        <v/>
      </c>
      <c r="C2030" s="41">
        <f>IF($B2030="","",MIN(INDEX(Bemenet!$F$2:$F$301,$M2030),INDEX(Szabalyok!$B:$B,$N2030)))</f>
        <v/>
      </c>
      <c r="D2030" s="5">
        <f>IF(AND($B2030&lt;&gt;"",$C2030&lt;&gt;"",$B2030&lt;=$C2030),INDEX(Bemenet!$G$2:$G$301,$M2030),"")</f>
        <v/>
      </c>
      <c r="E2030" s="6">
        <f>IF(AND($B2030&lt;&gt;"",$C2030&lt;&gt;"",$B2030&lt;=$C2030),INDEX(Bemenet!$D$2:$D$301,$M2030),"")</f>
        <v/>
      </c>
      <c r="F2030" s="5">
        <f>IF(AND($B2030&lt;&gt;"",$C2030&lt;&gt;"",$B2030&lt;=$C2030),$C2030-$B2030+1,"")</f>
        <v/>
      </c>
      <c r="G2030" s="5">
        <f>IF($F2030="","",$F2030*$D2030)</f>
        <v/>
      </c>
      <c r="H2030" s="42">
        <f>IF($G2030="","",$O2030)</f>
        <v/>
      </c>
      <c r="I2030" s="5">
        <f>IF($G2030="","",$G2030*IF($H2030="",$O2030,$H2030)/100)</f>
        <v/>
      </c>
      <c r="J2030" s="5">
        <f>IF(OR($L2030="",NOT(COUNTIFS($L$2:$L2030,$L2030)=1)),"",SUMIFS($G:$G,$L:$L,$L2030))</f>
        <v/>
      </c>
      <c r="K2030" s="5">
        <f>IF(OR($L2030="",NOT(COUNTIFS($L$2:$L2030,$L2030)=1)),"",SUMIFS($I:$I,$L:$L,$L2030))</f>
        <v/>
      </c>
      <c r="L2030" s="6">
        <f>IF($B2030="","",YEAR($B2030))</f>
        <v/>
      </c>
      <c r="M2030" s="6">
        <f>INT((ROW()-2)/39)+1</f>
        <v/>
      </c>
      <c r="N2030" s="6">
        <f>MOD(ROW()-2,39)+2</f>
        <v/>
      </c>
      <c r="O2030" s="42">
        <f>IF(AND($B2030&lt;&gt;"",$C2030&lt;&gt;"",$B2030&lt;=$C2030),INDEX(Szabalyok!$C:$C,$N2030),"")</f>
        <v/>
      </c>
      <c r="P2030">
        <f>IF(D2030="",P2029,P2029+1)</f>
        <v/>
      </c>
    </row>
    <row r="2031">
      <c r="A2031">
        <f>IF(P2031=P2030,0,P2031)</f>
        <v/>
      </c>
      <c r="B2031" s="41">
        <f>IF($M2031&gt;300,"",IF(OR(INDEX(Bemenet!$E$2:$E$301,$M2031)="",INDEX(Bemenet!$F$2:$F$301,$M2031)=""),"",MAX(INDEX(Bemenet!$E$2:$E$301,$M2031),INDEX(Szabalyok!$A:$A,$N2031))))</f>
        <v/>
      </c>
      <c r="C2031" s="41">
        <f>IF($B2031="","",MIN(INDEX(Bemenet!$F$2:$F$301,$M2031),INDEX(Szabalyok!$B:$B,$N2031)))</f>
        <v/>
      </c>
      <c r="D2031" s="5">
        <f>IF(AND($B2031&lt;&gt;"",$C2031&lt;&gt;"",$B2031&lt;=$C2031),INDEX(Bemenet!$G$2:$G$301,$M2031),"")</f>
        <v/>
      </c>
      <c r="E2031" s="6">
        <f>IF(AND($B2031&lt;&gt;"",$C2031&lt;&gt;"",$B2031&lt;=$C2031),INDEX(Bemenet!$D$2:$D$301,$M2031),"")</f>
        <v/>
      </c>
      <c r="F2031" s="5">
        <f>IF(AND($B2031&lt;&gt;"",$C2031&lt;&gt;"",$B2031&lt;=$C2031),$C2031-$B2031+1,"")</f>
        <v/>
      </c>
      <c r="G2031" s="5">
        <f>IF($F2031="","",$F2031*$D2031)</f>
        <v/>
      </c>
      <c r="H2031" s="42">
        <f>IF($G2031="","",$O2031)</f>
        <v/>
      </c>
      <c r="I2031" s="5">
        <f>IF($G2031="","",$G2031*IF($H2031="",$O2031,$H2031)/100)</f>
        <v/>
      </c>
      <c r="J2031" s="5">
        <f>IF(OR($L2031="",NOT(COUNTIFS($L$2:$L2031,$L2031)=1)),"",SUMIFS($G:$G,$L:$L,$L2031))</f>
        <v/>
      </c>
      <c r="K2031" s="5">
        <f>IF(OR($L2031="",NOT(COUNTIFS($L$2:$L2031,$L2031)=1)),"",SUMIFS($I:$I,$L:$L,$L2031))</f>
        <v/>
      </c>
      <c r="L2031" s="6">
        <f>IF($B2031="","",YEAR($B2031))</f>
        <v/>
      </c>
      <c r="M2031" s="6">
        <f>INT((ROW()-2)/39)+1</f>
        <v/>
      </c>
      <c r="N2031" s="6">
        <f>MOD(ROW()-2,39)+2</f>
        <v/>
      </c>
      <c r="O2031" s="42">
        <f>IF(AND($B2031&lt;&gt;"",$C2031&lt;&gt;"",$B2031&lt;=$C2031),INDEX(Szabalyok!$C:$C,$N2031),"")</f>
        <v/>
      </c>
      <c r="P2031">
        <f>IF(D2031="",P2030,P2030+1)</f>
        <v/>
      </c>
    </row>
    <row r="2032">
      <c r="A2032">
        <f>IF(P2032=P2031,0,P2032)</f>
        <v/>
      </c>
      <c r="B2032" s="41">
        <f>IF($M2032&gt;300,"",IF(OR(INDEX(Bemenet!$E$2:$E$301,$M2032)="",INDEX(Bemenet!$F$2:$F$301,$M2032)=""),"",MAX(INDEX(Bemenet!$E$2:$E$301,$M2032),INDEX(Szabalyok!$A:$A,$N2032))))</f>
        <v/>
      </c>
      <c r="C2032" s="41">
        <f>IF($B2032="","",MIN(INDEX(Bemenet!$F$2:$F$301,$M2032),INDEX(Szabalyok!$B:$B,$N2032)))</f>
        <v/>
      </c>
      <c r="D2032" s="5">
        <f>IF(AND($B2032&lt;&gt;"",$C2032&lt;&gt;"",$B2032&lt;=$C2032),INDEX(Bemenet!$G$2:$G$301,$M2032),"")</f>
        <v/>
      </c>
      <c r="E2032" s="6">
        <f>IF(AND($B2032&lt;&gt;"",$C2032&lt;&gt;"",$B2032&lt;=$C2032),INDEX(Bemenet!$D$2:$D$301,$M2032),"")</f>
        <v/>
      </c>
      <c r="F2032" s="5">
        <f>IF(AND($B2032&lt;&gt;"",$C2032&lt;&gt;"",$B2032&lt;=$C2032),$C2032-$B2032+1,"")</f>
        <v/>
      </c>
      <c r="G2032" s="5">
        <f>IF($F2032="","",$F2032*$D2032)</f>
        <v/>
      </c>
      <c r="H2032" s="42">
        <f>IF($G2032="","",$O2032)</f>
        <v/>
      </c>
      <c r="I2032" s="5">
        <f>IF($G2032="","",$G2032*IF($H2032="",$O2032,$H2032)/100)</f>
        <v/>
      </c>
      <c r="J2032" s="5">
        <f>IF(OR($L2032="",NOT(COUNTIFS($L$2:$L2032,$L2032)=1)),"",SUMIFS($G:$G,$L:$L,$L2032))</f>
        <v/>
      </c>
      <c r="K2032" s="5">
        <f>IF(OR($L2032="",NOT(COUNTIFS($L$2:$L2032,$L2032)=1)),"",SUMIFS($I:$I,$L:$L,$L2032))</f>
        <v/>
      </c>
      <c r="L2032" s="6">
        <f>IF($B2032="","",YEAR($B2032))</f>
        <v/>
      </c>
      <c r="M2032" s="6">
        <f>INT((ROW()-2)/39)+1</f>
        <v/>
      </c>
      <c r="N2032" s="6">
        <f>MOD(ROW()-2,39)+2</f>
        <v/>
      </c>
      <c r="O2032" s="42">
        <f>IF(AND($B2032&lt;&gt;"",$C2032&lt;&gt;"",$B2032&lt;=$C2032),INDEX(Szabalyok!$C:$C,$N2032),"")</f>
        <v/>
      </c>
      <c r="P2032">
        <f>IF(D2032="",P2031,P2031+1)</f>
        <v/>
      </c>
    </row>
    <row r="2033">
      <c r="A2033">
        <f>IF(P2033=P2032,0,P2033)</f>
        <v/>
      </c>
      <c r="B2033" s="41">
        <f>IF($M2033&gt;300,"",IF(OR(INDEX(Bemenet!$E$2:$E$301,$M2033)="",INDEX(Bemenet!$F$2:$F$301,$M2033)=""),"",MAX(INDEX(Bemenet!$E$2:$E$301,$M2033),INDEX(Szabalyok!$A:$A,$N2033))))</f>
        <v/>
      </c>
      <c r="C2033" s="41">
        <f>IF($B2033="","",MIN(INDEX(Bemenet!$F$2:$F$301,$M2033),INDEX(Szabalyok!$B:$B,$N2033)))</f>
        <v/>
      </c>
      <c r="D2033" s="5">
        <f>IF(AND($B2033&lt;&gt;"",$C2033&lt;&gt;"",$B2033&lt;=$C2033),INDEX(Bemenet!$G$2:$G$301,$M2033),"")</f>
        <v/>
      </c>
      <c r="E2033" s="6">
        <f>IF(AND($B2033&lt;&gt;"",$C2033&lt;&gt;"",$B2033&lt;=$C2033),INDEX(Bemenet!$D$2:$D$301,$M2033),"")</f>
        <v/>
      </c>
      <c r="F2033" s="5">
        <f>IF(AND($B2033&lt;&gt;"",$C2033&lt;&gt;"",$B2033&lt;=$C2033),$C2033-$B2033+1,"")</f>
        <v/>
      </c>
      <c r="G2033" s="5">
        <f>IF($F2033="","",$F2033*$D2033)</f>
        <v/>
      </c>
      <c r="H2033" s="42">
        <f>IF($G2033="","",$O2033)</f>
        <v/>
      </c>
      <c r="I2033" s="5">
        <f>IF($G2033="","",$G2033*IF($H2033="",$O2033,$H2033)/100)</f>
        <v/>
      </c>
      <c r="J2033" s="5">
        <f>IF(OR($L2033="",NOT(COUNTIFS($L$2:$L2033,$L2033)=1)),"",SUMIFS($G:$G,$L:$L,$L2033))</f>
        <v/>
      </c>
      <c r="K2033" s="5">
        <f>IF(OR($L2033="",NOT(COUNTIFS($L$2:$L2033,$L2033)=1)),"",SUMIFS($I:$I,$L:$L,$L2033))</f>
        <v/>
      </c>
      <c r="L2033" s="6">
        <f>IF($B2033="","",YEAR($B2033))</f>
        <v/>
      </c>
      <c r="M2033" s="6">
        <f>INT((ROW()-2)/39)+1</f>
        <v/>
      </c>
      <c r="N2033" s="6">
        <f>MOD(ROW()-2,39)+2</f>
        <v/>
      </c>
      <c r="O2033" s="42">
        <f>IF(AND($B2033&lt;&gt;"",$C2033&lt;&gt;"",$B2033&lt;=$C2033),INDEX(Szabalyok!$C:$C,$N2033),"")</f>
        <v/>
      </c>
      <c r="P2033">
        <f>IF(D2033="",P2032,P2032+1)</f>
        <v/>
      </c>
    </row>
    <row r="2034">
      <c r="A2034">
        <f>IF(P2034=P2033,0,P2034)</f>
        <v/>
      </c>
      <c r="B2034" s="41">
        <f>IF($M2034&gt;300,"",IF(OR(INDEX(Bemenet!$E$2:$E$301,$M2034)="",INDEX(Bemenet!$F$2:$F$301,$M2034)=""),"",MAX(INDEX(Bemenet!$E$2:$E$301,$M2034),INDEX(Szabalyok!$A:$A,$N2034))))</f>
        <v/>
      </c>
      <c r="C2034" s="41">
        <f>IF($B2034="","",MIN(INDEX(Bemenet!$F$2:$F$301,$M2034),INDEX(Szabalyok!$B:$B,$N2034)))</f>
        <v/>
      </c>
      <c r="D2034" s="5">
        <f>IF(AND($B2034&lt;&gt;"",$C2034&lt;&gt;"",$B2034&lt;=$C2034),INDEX(Bemenet!$G$2:$G$301,$M2034),"")</f>
        <v/>
      </c>
      <c r="E2034" s="6">
        <f>IF(AND($B2034&lt;&gt;"",$C2034&lt;&gt;"",$B2034&lt;=$C2034),INDEX(Bemenet!$D$2:$D$301,$M2034),"")</f>
        <v/>
      </c>
      <c r="F2034" s="5">
        <f>IF(AND($B2034&lt;&gt;"",$C2034&lt;&gt;"",$B2034&lt;=$C2034),$C2034-$B2034+1,"")</f>
        <v/>
      </c>
      <c r="G2034" s="5">
        <f>IF($F2034="","",$F2034*$D2034)</f>
        <v/>
      </c>
      <c r="H2034" s="42">
        <f>IF($G2034="","",$O2034)</f>
        <v/>
      </c>
      <c r="I2034" s="5">
        <f>IF($G2034="","",$G2034*IF($H2034="",$O2034,$H2034)/100)</f>
        <v/>
      </c>
      <c r="J2034" s="5">
        <f>IF(OR($L2034="",NOT(COUNTIFS($L$2:$L2034,$L2034)=1)),"",SUMIFS($G:$G,$L:$L,$L2034))</f>
        <v/>
      </c>
      <c r="K2034" s="5">
        <f>IF(OR($L2034="",NOT(COUNTIFS($L$2:$L2034,$L2034)=1)),"",SUMIFS($I:$I,$L:$L,$L2034))</f>
        <v/>
      </c>
      <c r="L2034" s="6">
        <f>IF($B2034="","",YEAR($B2034))</f>
        <v/>
      </c>
      <c r="M2034" s="6">
        <f>INT((ROW()-2)/39)+1</f>
        <v/>
      </c>
      <c r="N2034" s="6">
        <f>MOD(ROW()-2,39)+2</f>
        <v/>
      </c>
      <c r="O2034" s="42">
        <f>IF(AND($B2034&lt;&gt;"",$C2034&lt;&gt;"",$B2034&lt;=$C2034),INDEX(Szabalyok!$C:$C,$N2034),"")</f>
        <v/>
      </c>
      <c r="P2034">
        <f>IF(D2034="",P2033,P2033+1)</f>
        <v/>
      </c>
    </row>
    <row r="2035">
      <c r="A2035">
        <f>IF(P2035=P2034,0,P2035)</f>
        <v/>
      </c>
      <c r="B2035" s="41">
        <f>IF($M2035&gt;300,"",IF(OR(INDEX(Bemenet!$E$2:$E$301,$M2035)="",INDEX(Bemenet!$F$2:$F$301,$M2035)=""),"",MAX(INDEX(Bemenet!$E$2:$E$301,$M2035),INDEX(Szabalyok!$A:$A,$N2035))))</f>
        <v/>
      </c>
      <c r="C2035" s="41">
        <f>IF($B2035="","",MIN(INDEX(Bemenet!$F$2:$F$301,$M2035),INDEX(Szabalyok!$B:$B,$N2035)))</f>
        <v/>
      </c>
      <c r="D2035" s="5">
        <f>IF(AND($B2035&lt;&gt;"",$C2035&lt;&gt;"",$B2035&lt;=$C2035),INDEX(Bemenet!$G$2:$G$301,$M2035),"")</f>
        <v/>
      </c>
      <c r="E2035" s="6">
        <f>IF(AND($B2035&lt;&gt;"",$C2035&lt;&gt;"",$B2035&lt;=$C2035),INDEX(Bemenet!$D$2:$D$301,$M2035),"")</f>
        <v/>
      </c>
      <c r="F2035" s="5">
        <f>IF(AND($B2035&lt;&gt;"",$C2035&lt;&gt;"",$B2035&lt;=$C2035),$C2035-$B2035+1,"")</f>
        <v/>
      </c>
      <c r="G2035" s="5">
        <f>IF($F2035="","",$F2035*$D2035)</f>
        <v/>
      </c>
      <c r="H2035" s="42">
        <f>IF($G2035="","",$O2035)</f>
        <v/>
      </c>
      <c r="I2035" s="5">
        <f>IF($G2035="","",$G2035*IF($H2035="",$O2035,$H2035)/100)</f>
        <v/>
      </c>
      <c r="J2035" s="5">
        <f>IF(OR($L2035="",NOT(COUNTIFS($L$2:$L2035,$L2035)=1)),"",SUMIFS($G:$G,$L:$L,$L2035))</f>
        <v/>
      </c>
      <c r="K2035" s="5">
        <f>IF(OR($L2035="",NOT(COUNTIFS($L$2:$L2035,$L2035)=1)),"",SUMIFS($I:$I,$L:$L,$L2035))</f>
        <v/>
      </c>
      <c r="L2035" s="6">
        <f>IF($B2035="","",YEAR($B2035))</f>
        <v/>
      </c>
      <c r="M2035" s="6">
        <f>INT((ROW()-2)/39)+1</f>
        <v/>
      </c>
      <c r="N2035" s="6">
        <f>MOD(ROW()-2,39)+2</f>
        <v/>
      </c>
      <c r="O2035" s="42">
        <f>IF(AND($B2035&lt;&gt;"",$C2035&lt;&gt;"",$B2035&lt;=$C2035),INDEX(Szabalyok!$C:$C,$N2035),"")</f>
        <v/>
      </c>
      <c r="P2035">
        <f>IF(D2035="",P2034,P2034+1)</f>
        <v/>
      </c>
    </row>
    <row r="2036">
      <c r="A2036">
        <f>IF(P2036=P2035,0,P2036)</f>
        <v/>
      </c>
      <c r="B2036" s="41">
        <f>IF($M2036&gt;300,"",IF(OR(INDEX(Bemenet!$E$2:$E$301,$M2036)="",INDEX(Bemenet!$F$2:$F$301,$M2036)=""),"",MAX(INDEX(Bemenet!$E$2:$E$301,$M2036),INDEX(Szabalyok!$A:$A,$N2036))))</f>
        <v/>
      </c>
      <c r="C2036" s="41">
        <f>IF($B2036="","",MIN(INDEX(Bemenet!$F$2:$F$301,$M2036),INDEX(Szabalyok!$B:$B,$N2036)))</f>
        <v/>
      </c>
      <c r="D2036" s="5">
        <f>IF(AND($B2036&lt;&gt;"",$C2036&lt;&gt;"",$B2036&lt;=$C2036),INDEX(Bemenet!$G$2:$G$301,$M2036),"")</f>
        <v/>
      </c>
      <c r="E2036" s="6">
        <f>IF(AND($B2036&lt;&gt;"",$C2036&lt;&gt;"",$B2036&lt;=$C2036),INDEX(Bemenet!$D$2:$D$301,$M2036),"")</f>
        <v/>
      </c>
      <c r="F2036" s="5">
        <f>IF(AND($B2036&lt;&gt;"",$C2036&lt;&gt;"",$B2036&lt;=$C2036),$C2036-$B2036+1,"")</f>
        <v/>
      </c>
      <c r="G2036" s="5">
        <f>IF($F2036="","",$F2036*$D2036)</f>
        <v/>
      </c>
      <c r="H2036" s="42">
        <f>IF($G2036="","",$O2036)</f>
        <v/>
      </c>
      <c r="I2036" s="5">
        <f>IF($G2036="","",$G2036*IF($H2036="",$O2036,$H2036)/100)</f>
        <v/>
      </c>
      <c r="J2036" s="5">
        <f>IF(OR($L2036="",NOT(COUNTIFS($L$2:$L2036,$L2036)=1)),"",SUMIFS($G:$G,$L:$L,$L2036))</f>
        <v/>
      </c>
      <c r="K2036" s="5">
        <f>IF(OR($L2036="",NOT(COUNTIFS($L$2:$L2036,$L2036)=1)),"",SUMIFS($I:$I,$L:$L,$L2036))</f>
        <v/>
      </c>
      <c r="L2036" s="6">
        <f>IF($B2036="","",YEAR($B2036))</f>
        <v/>
      </c>
      <c r="M2036" s="6">
        <f>INT((ROW()-2)/39)+1</f>
        <v/>
      </c>
      <c r="N2036" s="6">
        <f>MOD(ROW()-2,39)+2</f>
        <v/>
      </c>
      <c r="O2036" s="42">
        <f>IF(AND($B2036&lt;&gt;"",$C2036&lt;&gt;"",$B2036&lt;=$C2036),INDEX(Szabalyok!$C:$C,$N2036),"")</f>
        <v/>
      </c>
      <c r="P2036">
        <f>IF(D2036="",P2035,P2035+1)</f>
        <v/>
      </c>
    </row>
    <row r="2037">
      <c r="A2037">
        <f>IF(P2037=P2036,0,P2037)</f>
        <v/>
      </c>
      <c r="B2037" s="41">
        <f>IF($M2037&gt;300,"",IF(OR(INDEX(Bemenet!$E$2:$E$301,$M2037)="",INDEX(Bemenet!$F$2:$F$301,$M2037)=""),"",MAX(INDEX(Bemenet!$E$2:$E$301,$M2037),INDEX(Szabalyok!$A:$A,$N2037))))</f>
        <v/>
      </c>
      <c r="C2037" s="41">
        <f>IF($B2037="","",MIN(INDEX(Bemenet!$F$2:$F$301,$M2037),INDEX(Szabalyok!$B:$B,$N2037)))</f>
        <v/>
      </c>
      <c r="D2037" s="5">
        <f>IF(AND($B2037&lt;&gt;"",$C2037&lt;&gt;"",$B2037&lt;=$C2037),INDEX(Bemenet!$G$2:$G$301,$M2037),"")</f>
        <v/>
      </c>
      <c r="E2037" s="6">
        <f>IF(AND($B2037&lt;&gt;"",$C2037&lt;&gt;"",$B2037&lt;=$C2037),INDEX(Bemenet!$D$2:$D$301,$M2037),"")</f>
        <v/>
      </c>
      <c r="F2037" s="5">
        <f>IF(AND($B2037&lt;&gt;"",$C2037&lt;&gt;"",$B2037&lt;=$C2037),$C2037-$B2037+1,"")</f>
        <v/>
      </c>
      <c r="G2037" s="5">
        <f>IF($F2037="","",$F2037*$D2037)</f>
        <v/>
      </c>
      <c r="H2037" s="42">
        <f>IF($G2037="","",$O2037)</f>
        <v/>
      </c>
      <c r="I2037" s="5">
        <f>IF($G2037="","",$G2037*IF($H2037="",$O2037,$H2037)/100)</f>
        <v/>
      </c>
      <c r="J2037" s="5">
        <f>IF(OR($L2037="",NOT(COUNTIFS($L$2:$L2037,$L2037)=1)),"",SUMIFS($G:$G,$L:$L,$L2037))</f>
        <v/>
      </c>
      <c r="K2037" s="5">
        <f>IF(OR($L2037="",NOT(COUNTIFS($L$2:$L2037,$L2037)=1)),"",SUMIFS($I:$I,$L:$L,$L2037))</f>
        <v/>
      </c>
      <c r="L2037" s="6">
        <f>IF($B2037="","",YEAR($B2037))</f>
        <v/>
      </c>
      <c r="M2037" s="6">
        <f>INT((ROW()-2)/39)+1</f>
        <v/>
      </c>
      <c r="N2037" s="6">
        <f>MOD(ROW()-2,39)+2</f>
        <v/>
      </c>
      <c r="O2037" s="42">
        <f>IF(AND($B2037&lt;&gt;"",$C2037&lt;&gt;"",$B2037&lt;=$C2037),INDEX(Szabalyok!$C:$C,$N2037),"")</f>
        <v/>
      </c>
      <c r="P2037">
        <f>IF(D2037="",P2036,P2036+1)</f>
        <v/>
      </c>
    </row>
    <row r="2038">
      <c r="A2038">
        <f>IF(P2038=P2037,0,P2038)</f>
        <v/>
      </c>
      <c r="B2038" s="41">
        <f>IF($M2038&gt;300,"",IF(OR(INDEX(Bemenet!$E$2:$E$301,$M2038)="",INDEX(Bemenet!$F$2:$F$301,$M2038)=""),"",MAX(INDEX(Bemenet!$E$2:$E$301,$M2038),INDEX(Szabalyok!$A:$A,$N2038))))</f>
        <v/>
      </c>
      <c r="C2038" s="41">
        <f>IF($B2038="","",MIN(INDEX(Bemenet!$F$2:$F$301,$M2038),INDEX(Szabalyok!$B:$B,$N2038)))</f>
        <v/>
      </c>
      <c r="D2038" s="5">
        <f>IF(AND($B2038&lt;&gt;"",$C2038&lt;&gt;"",$B2038&lt;=$C2038),INDEX(Bemenet!$G$2:$G$301,$M2038),"")</f>
        <v/>
      </c>
      <c r="E2038" s="6">
        <f>IF(AND($B2038&lt;&gt;"",$C2038&lt;&gt;"",$B2038&lt;=$C2038),INDEX(Bemenet!$D$2:$D$301,$M2038),"")</f>
        <v/>
      </c>
      <c r="F2038" s="5">
        <f>IF(AND($B2038&lt;&gt;"",$C2038&lt;&gt;"",$B2038&lt;=$C2038),$C2038-$B2038+1,"")</f>
        <v/>
      </c>
      <c r="G2038" s="5">
        <f>IF($F2038="","",$F2038*$D2038)</f>
        <v/>
      </c>
      <c r="H2038" s="42">
        <f>IF($G2038="","",$O2038)</f>
        <v/>
      </c>
      <c r="I2038" s="5">
        <f>IF($G2038="","",$G2038*IF($H2038="",$O2038,$H2038)/100)</f>
        <v/>
      </c>
      <c r="J2038" s="5">
        <f>IF(OR($L2038="",NOT(COUNTIFS($L$2:$L2038,$L2038)=1)),"",SUMIFS($G:$G,$L:$L,$L2038))</f>
        <v/>
      </c>
      <c r="K2038" s="5">
        <f>IF(OR($L2038="",NOT(COUNTIFS($L$2:$L2038,$L2038)=1)),"",SUMIFS($I:$I,$L:$L,$L2038))</f>
        <v/>
      </c>
      <c r="L2038" s="6">
        <f>IF($B2038="","",YEAR($B2038))</f>
        <v/>
      </c>
      <c r="M2038" s="6">
        <f>INT((ROW()-2)/39)+1</f>
        <v/>
      </c>
      <c r="N2038" s="6">
        <f>MOD(ROW()-2,39)+2</f>
        <v/>
      </c>
      <c r="O2038" s="42">
        <f>IF(AND($B2038&lt;&gt;"",$C2038&lt;&gt;"",$B2038&lt;=$C2038),INDEX(Szabalyok!$C:$C,$N2038),"")</f>
        <v/>
      </c>
      <c r="P2038">
        <f>IF(D2038="",P2037,P2037+1)</f>
        <v/>
      </c>
    </row>
    <row r="2039">
      <c r="A2039">
        <f>IF(P2039=P2038,0,P2039)</f>
        <v/>
      </c>
      <c r="B2039" s="41">
        <f>IF($M2039&gt;300,"",IF(OR(INDEX(Bemenet!$E$2:$E$301,$M2039)="",INDEX(Bemenet!$F$2:$F$301,$M2039)=""),"",MAX(INDEX(Bemenet!$E$2:$E$301,$M2039),INDEX(Szabalyok!$A:$A,$N2039))))</f>
        <v/>
      </c>
      <c r="C2039" s="41">
        <f>IF($B2039="","",MIN(INDEX(Bemenet!$F$2:$F$301,$M2039),INDEX(Szabalyok!$B:$B,$N2039)))</f>
        <v/>
      </c>
      <c r="D2039" s="5">
        <f>IF(AND($B2039&lt;&gt;"",$C2039&lt;&gt;"",$B2039&lt;=$C2039),INDEX(Bemenet!$G$2:$G$301,$M2039),"")</f>
        <v/>
      </c>
      <c r="E2039" s="6">
        <f>IF(AND($B2039&lt;&gt;"",$C2039&lt;&gt;"",$B2039&lt;=$C2039),INDEX(Bemenet!$D$2:$D$301,$M2039),"")</f>
        <v/>
      </c>
      <c r="F2039" s="5">
        <f>IF(AND($B2039&lt;&gt;"",$C2039&lt;&gt;"",$B2039&lt;=$C2039),$C2039-$B2039+1,"")</f>
        <v/>
      </c>
      <c r="G2039" s="5">
        <f>IF($F2039="","",$F2039*$D2039)</f>
        <v/>
      </c>
      <c r="H2039" s="42">
        <f>IF($G2039="","",$O2039)</f>
        <v/>
      </c>
      <c r="I2039" s="5">
        <f>IF($G2039="","",$G2039*IF($H2039="",$O2039,$H2039)/100)</f>
        <v/>
      </c>
      <c r="J2039" s="5">
        <f>IF(OR($L2039="",NOT(COUNTIFS($L$2:$L2039,$L2039)=1)),"",SUMIFS($G:$G,$L:$L,$L2039))</f>
        <v/>
      </c>
      <c r="K2039" s="5">
        <f>IF(OR($L2039="",NOT(COUNTIFS($L$2:$L2039,$L2039)=1)),"",SUMIFS($I:$I,$L:$L,$L2039))</f>
        <v/>
      </c>
      <c r="L2039" s="6">
        <f>IF($B2039="","",YEAR($B2039))</f>
        <v/>
      </c>
      <c r="M2039" s="6">
        <f>INT((ROW()-2)/39)+1</f>
        <v/>
      </c>
      <c r="N2039" s="6">
        <f>MOD(ROW()-2,39)+2</f>
        <v/>
      </c>
      <c r="O2039" s="42">
        <f>IF(AND($B2039&lt;&gt;"",$C2039&lt;&gt;"",$B2039&lt;=$C2039),INDEX(Szabalyok!$C:$C,$N2039),"")</f>
        <v/>
      </c>
      <c r="P2039">
        <f>IF(D2039="",P2038,P2038+1)</f>
        <v/>
      </c>
    </row>
    <row r="2040">
      <c r="A2040">
        <f>IF(P2040=P2039,0,P2040)</f>
        <v/>
      </c>
      <c r="B2040" s="41">
        <f>IF($M2040&gt;300,"",IF(OR(INDEX(Bemenet!$E$2:$E$301,$M2040)="",INDEX(Bemenet!$F$2:$F$301,$M2040)=""),"",MAX(INDEX(Bemenet!$E$2:$E$301,$M2040),INDEX(Szabalyok!$A:$A,$N2040))))</f>
        <v/>
      </c>
      <c r="C2040" s="41">
        <f>IF($B2040="","",MIN(INDEX(Bemenet!$F$2:$F$301,$M2040),INDEX(Szabalyok!$B:$B,$N2040)))</f>
        <v/>
      </c>
      <c r="D2040" s="5">
        <f>IF(AND($B2040&lt;&gt;"",$C2040&lt;&gt;"",$B2040&lt;=$C2040),INDEX(Bemenet!$G$2:$G$301,$M2040),"")</f>
        <v/>
      </c>
      <c r="E2040" s="6">
        <f>IF(AND($B2040&lt;&gt;"",$C2040&lt;&gt;"",$B2040&lt;=$C2040),INDEX(Bemenet!$D$2:$D$301,$M2040),"")</f>
        <v/>
      </c>
      <c r="F2040" s="5">
        <f>IF(AND($B2040&lt;&gt;"",$C2040&lt;&gt;"",$B2040&lt;=$C2040),$C2040-$B2040+1,"")</f>
        <v/>
      </c>
      <c r="G2040" s="5">
        <f>IF($F2040="","",$F2040*$D2040)</f>
        <v/>
      </c>
      <c r="H2040" s="42">
        <f>IF($G2040="","",$O2040)</f>
        <v/>
      </c>
      <c r="I2040" s="5">
        <f>IF($G2040="","",$G2040*IF($H2040="",$O2040,$H2040)/100)</f>
        <v/>
      </c>
      <c r="J2040" s="5">
        <f>IF(OR($L2040="",NOT(COUNTIFS($L$2:$L2040,$L2040)=1)),"",SUMIFS($G:$G,$L:$L,$L2040))</f>
        <v/>
      </c>
      <c r="K2040" s="5">
        <f>IF(OR($L2040="",NOT(COUNTIFS($L$2:$L2040,$L2040)=1)),"",SUMIFS($I:$I,$L:$L,$L2040))</f>
        <v/>
      </c>
      <c r="L2040" s="6">
        <f>IF($B2040="","",YEAR($B2040))</f>
        <v/>
      </c>
      <c r="M2040" s="6">
        <f>INT((ROW()-2)/39)+1</f>
        <v/>
      </c>
      <c r="N2040" s="6">
        <f>MOD(ROW()-2,39)+2</f>
        <v/>
      </c>
      <c r="O2040" s="42">
        <f>IF(AND($B2040&lt;&gt;"",$C2040&lt;&gt;"",$B2040&lt;=$C2040),INDEX(Szabalyok!$C:$C,$N2040),"")</f>
        <v/>
      </c>
      <c r="P2040">
        <f>IF(D2040="",P2039,P2039+1)</f>
        <v/>
      </c>
    </row>
    <row r="2041">
      <c r="A2041">
        <f>IF(P2041=P2040,0,P2041)</f>
        <v/>
      </c>
      <c r="B2041" s="41">
        <f>IF($M2041&gt;300,"",IF(OR(INDEX(Bemenet!$E$2:$E$301,$M2041)="",INDEX(Bemenet!$F$2:$F$301,$M2041)=""),"",MAX(INDEX(Bemenet!$E$2:$E$301,$M2041),INDEX(Szabalyok!$A:$A,$N2041))))</f>
        <v/>
      </c>
      <c r="C2041" s="41">
        <f>IF($B2041="","",MIN(INDEX(Bemenet!$F$2:$F$301,$M2041),INDEX(Szabalyok!$B:$B,$N2041)))</f>
        <v/>
      </c>
      <c r="D2041" s="5">
        <f>IF(AND($B2041&lt;&gt;"",$C2041&lt;&gt;"",$B2041&lt;=$C2041),INDEX(Bemenet!$G$2:$G$301,$M2041),"")</f>
        <v/>
      </c>
      <c r="E2041" s="6">
        <f>IF(AND($B2041&lt;&gt;"",$C2041&lt;&gt;"",$B2041&lt;=$C2041),INDEX(Bemenet!$D$2:$D$301,$M2041),"")</f>
        <v/>
      </c>
      <c r="F2041" s="5">
        <f>IF(AND($B2041&lt;&gt;"",$C2041&lt;&gt;"",$B2041&lt;=$C2041),$C2041-$B2041+1,"")</f>
        <v/>
      </c>
      <c r="G2041" s="5">
        <f>IF($F2041="","",$F2041*$D2041)</f>
        <v/>
      </c>
      <c r="H2041" s="42">
        <f>IF($G2041="","",$O2041)</f>
        <v/>
      </c>
      <c r="I2041" s="5">
        <f>IF($G2041="","",$G2041*IF($H2041="",$O2041,$H2041)/100)</f>
        <v/>
      </c>
      <c r="J2041" s="5">
        <f>IF(OR($L2041="",NOT(COUNTIFS($L$2:$L2041,$L2041)=1)),"",SUMIFS($G:$G,$L:$L,$L2041))</f>
        <v/>
      </c>
      <c r="K2041" s="5">
        <f>IF(OR($L2041="",NOT(COUNTIFS($L$2:$L2041,$L2041)=1)),"",SUMIFS($I:$I,$L:$L,$L2041))</f>
        <v/>
      </c>
      <c r="L2041" s="6">
        <f>IF($B2041="","",YEAR($B2041))</f>
        <v/>
      </c>
      <c r="M2041" s="6">
        <f>INT((ROW()-2)/39)+1</f>
        <v/>
      </c>
      <c r="N2041" s="6">
        <f>MOD(ROW()-2,39)+2</f>
        <v/>
      </c>
      <c r="O2041" s="42">
        <f>IF(AND($B2041&lt;&gt;"",$C2041&lt;&gt;"",$B2041&lt;=$C2041),INDEX(Szabalyok!$C:$C,$N2041),"")</f>
        <v/>
      </c>
      <c r="P2041">
        <f>IF(D2041="",P2040,P2040+1)</f>
        <v/>
      </c>
    </row>
    <row r="2042">
      <c r="A2042">
        <f>IF(P2042=P2041,0,P2042)</f>
        <v/>
      </c>
      <c r="B2042" s="41">
        <f>IF($M2042&gt;300,"",IF(OR(INDEX(Bemenet!$E$2:$E$301,$M2042)="",INDEX(Bemenet!$F$2:$F$301,$M2042)=""),"",MAX(INDEX(Bemenet!$E$2:$E$301,$M2042),INDEX(Szabalyok!$A:$A,$N2042))))</f>
        <v/>
      </c>
      <c r="C2042" s="41">
        <f>IF($B2042="","",MIN(INDEX(Bemenet!$F$2:$F$301,$M2042),INDEX(Szabalyok!$B:$B,$N2042)))</f>
        <v/>
      </c>
      <c r="D2042" s="5">
        <f>IF(AND($B2042&lt;&gt;"",$C2042&lt;&gt;"",$B2042&lt;=$C2042),INDEX(Bemenet!$G$2:$G$301,$M2042),"")</f>
        <v/>
      </c>
      <c r="E2042" s="6">
        <f>IF(AND($B2042&lt;&gt;"",$C2042&lt;&gt;"",$B2042&lt;=$C2042),INDEX(Bemenet!$D$2:$D$301,$M2042),"")</f>
        <v/>
      </c>
      <c r="F2042" s="5">
        <f>IF(AND($B2042&lt;&gt;"",$C2042&lt;&gt;"",$B2042&lt;=$C2042),$C2042-$B2042+1,"")</f>
        <v/>
      </c>
      <c r="G2042" s="5">
        <f>IF($F2042="","",$F2042*$D2042)</f>
        <v/>
      </c>
      <c r="H2042" s="42">
        <f>IF($G2042="","",$O2042)</f>
        <v/>
      </c>
      <c r="I2042" s="5">
        <f>IF($G2042="","",$G2042*IF($H2042="",$O2042,$H2042)/100)</f>
        <v/>
      </c>
      <c r="J2042" s="5">
        <f>IF(OR($L2042="",NOT(COUNTIFS($L$2:$L2042,$L2042)=1)),"",SUMIFS($G:$G,$L:$L,$L2042))</f>
        <v/>
      </c>
      <c r="K2042" s="5">
        <f>IF(OR($L2042="",NOT(COUNTIFS($L$2:$L2042,$L2042)=1)),"",SUMIFS($I:$I,$L:$L,$L2042))</f>
        <v/>
      </c>
      <c r="L2042" s="6">
        <f>IF($B2042="","",YEAR($B2042))</f>
        <v/>
      </c>
      <c r="M2042" s="6">
        <f>INT((ROW()-2)/39)+1</f>
        <v/>
      </c>
      <c r="N2042" s="6">
        <f>MOD(ROW()-2,39)+2</f>
        <v/>
      </c>
      <c r="O2042" s="42">
        <f>IF(AND($B2042&lt;&gt;"",$C2042&lt;&gt;"",$B2042&lt;=$C2042),INDEX(Szabalyok!$C:$C,$N2042),"")</f>
        <v/>
      </c>
      <c r="P2042">
        <f>IF(D2042="",P2041,P2041+1)</f>
        <v/>
      </c>
    </row>
    <row r="2043">
      <c r="A2043">
        <f>IF(P2043=P2042,0,P2043)</f>
        <v/>
      </c>
      <c r="B2043" s="41">
        <f>IF($M2043&gt;300,"",IF(OR(INDEX(Bemenet!$E$2:$E$301,$M2043)="",INDEX(Bemenet!$F$2:$F$301,$M2043)=""),"",MAX(INDEX(Bemenet!$E$2:$E$301,$M2043),INDEX(Szabalyok!$A:$A,$N2043))))</f>
        <v/>
      </c>
      <c r="C2043" s="41">
        <f>IF($B2043="","",MIN(INDEX(Bemenet!$F$2:$F$301,$M2043),INDEX(Szabalyok!$B:$B,$N2043)))</f>
        <v/>
      </c>
      <c r="D2043" s="5">
        <f>IF(AND($B2043&lt;&gt;"",$C2043&lt;&gt;"",$B2043&lt;=$C2043),INDEX(Bemenet!$G$2:$G$301,$M2043),"")</f>
        <v/>
      </c>
      <c r="E2043" s="6">
        <f>IF(AND($B2043&lt;&gt;"",$C2043&lt;&gt;"",$B2043&lt;=$C2043),INDEX(Bemenet!$D$2:$D$301,$M2043),"")</f>
        <v/>
      </c>
      <c r="F2043" s="5">
        <f>IF(AND($B2043&lt;&gt;"",$C2043&lt;&gt;"",$B2043&lt;=$C2043),$C2043-$B2043+1,"")</f>
        <v/>
      </c>
      <c r="G2043" s="5">
        <f>IF($F2043="","",$F2043*$D2043)</f>
        <v/>
      </c>
      <c r="H2043" s="42">
        <f>IF($G2043="","",$O2043)</f>
        <v/>
      </c>
      <c r="I2043" s="5">
        <f>IF($G2043="","",$G2043*IF($H2043="",$O2043,$H2043)/100)</f>
        <v/>
      </c>
      <c r="J2043" s="5">
        <f>IF(OR($L2043="",NOT(COUNTIFS($L$2:$L2043,$L2043)=1)),"",SUMIFS($G:$G,$L:$L,$L2043))</f>
        <v/>
      </c>
      <c r="K2043" s="5">
        <f>IF(OR($L2043="",NOT(COUNTIFS($L$2:$L2043,$L2043)=1)),"",SUMIFS($I:$I,$L:$L,$L2043))</f>
        <v/>
      </c>
      <c r="L2043" s="6">
        <f>IF($B2043="","",YEAR($B2043))</f>
        <v/>
      </c>
      <c r="M2043" s="6">
        <f>INT((ROW()-2)/39)+1</f>
        <v/>
      </c>
      <c r="N2043" s="6">
        <f>MOD(ROW()-2,39)+2</f>
        <v/>
      </c>
      <c r="O2043" s="42">
        <f>IF(AND($B2043&lt;&gt;"",$C2043&lt;&gt;"",$B2043&lt;=$C2043),INDEX(Szabalyok!$C:$C,$N2043),"")</f>
        <v/>
      </c>
      <c r="P2043">
        <f>IF(D2043="",P2042,P2042+1)</f>
        <v/>
      </c>
    </row>
    <row r="2044">
      <c r="A2044">
        <f>IF(P2044=P2043,0,P2044)</f>
        <v/>
      </c>
      <c r="B2044" s="41">
        <f>IF($M2044&gt;300,"",IF(OR(INDEX(Bemenet!$E$2:$E$301,$M2044)="",INDEX(Bemenet!$F$2:$F$301,$M2044)=""),"",MAX(INDEX(Bemenet!$E$2:$E$301,$M2044),INDEX(Szabalyok!$A:$A,$N2044))))</f>
        <v/>
      </c>
      <c r="C2044" s="41">
        <f>IF($B2044="","",MIN(INDEX(Bemenet!$F$2:$F$301,$M2044),INDEX(Szabalyok!$B:$B,$N2044)))</f>
        <v/>
      </c>
      <c r="D2044" s="5">
        <f>IF(AND($B2044&lt;&gt;"",$C2044&lt;&gt;"",$B2044&lt;=$C2044),INDEX(Bemenet!$G$2:$G$301,$M2044),"")</f>
        <v/>
      </c>
      <c r="E2044" s="6">
        <f>IF(AND($B2044&lt;&gt;"",$C2044&lt;&gt;"",$B2044&lt;=$C2044),INDEX(Bemenet!$D$2:$D$301,$M2044),"")</f>
        <v/>
      </c>
      <c r="F2044" s="5">
        <f>IF(AND($B2044&lt;&gt;"",$C2044&lt;&gt;"",$B2044&lt;=$C2044),$C2044-$B2044+1,"")</f>
        <v/>
      </c>
      <c r="G2044" s="5">
        <f>IF($F2044="","",$F2044*$D2044)</f>
        <v/>
      </c>
      <c r="H2044" s="42">
        <f>IF($G2044="","",$O2044)</f>
        <v/>
      </c>
      <c r="I2044" s="5">
        <f>IF($G2044="","",$G2044*IF($H2044="",$O2044,$H2044)/100)</f>
        <v/>
      </c>
      <c r="J2044" s="5">
        <f>IF(OR($L2044="",NOT(COUNTIFS($L$2:$L2044,$L2044)=1)),"",SUMIFS($G:$G,$L:$L,$L2044))</f>
        <v/>
      </c>
      <c r="K2044" s="5">
        <f>IF(OR($L2044="",NOT(COUNTIFS($L$2:$L2044,$L2044)=1)),"",SUMIFS($I:$I,$L:$L,$L2044))</f>
        <v/>
      </c>
      <c r="L2044" s="6">
        <f>IF($B2044="","",YEAR($B2044))</f>
        <v/>
      </c>
      <c r="M2044" s="6">
        <f>INT((ROW()-2)/39)+1</f>
        <v/>
      </c>
      <c r="N2044" s="6">
        <f>MOD(ROW()-2,39)+2</f>
        <v/>
      </c>
      <c r="O2044" s="42">
        <f>IF(AND($B2044&lt;&gt;"",$C2044&lt;&gt;"",$B2044&lt;=$C2044),INDEX(Szabalyok!$C:$C,$N2044),"")</f>
        <v/>
      </c>
      <c r="P2044">
        <f>IF(D2044="",P2043,P2043+1)</f>
        <v/>
      </c>
    </row>
    <row r="2045">
      <c r="A2045">
        <f>IF(P2045=P2044,0,P2045)</f>
        <v/>
      </c>
      <c r="B2045" s="41">
        <f>IF($M2045&gt;300,"",IF(OR(INDEX(Bemenet!$E$2:$E$301,$M2045)="",INDEX(Bemenet!$F$2:$F$301,$M2045)=""),"",MAX(INDEX(Bemenet!$E$2:$E$301,$M2045),INDEX(Szabalyok!$A:$A,$N2045))))</f>
        <v/>
      </c>
      <c r="C2045" s="41">
        <f>IF($B2045="","",MIN(INDEX(Bemenet!$F$2:$F$301,$M2045),INDEX(Szabalyok!$B:$B,$N2045)))</f>
        <v/>
      </c>
      <c r="D2045" s="5">
        <f>IF(AND($B2045&lt;&gt;"",$C2045&lt;&gt;"",$B2045&lt;=$C2045),INDEX(Bemenet!$G$2:$G$301,$M2045),"")</f>
        <v/>
      </c>
      <c r="E2045" s="6">
        <f>IF(AND($B2045&lt;&gt;"",$C2045&lt;&gt;"",$B2045&lt;=$C2045),INDEX(Bemenet!$D$2:$D$301,$M2045),"")</f>
        <v/>
      </c>
      <c r="F2045" s="5">
        <f>IF(AND($B2045&lt;&gt;"",$C2045&lt;&gt;"",$B2045&lt;=$C2045),$C2045-$B2045+1,"")</f>
        <v/>
      </c>
      <c r="G2045" s="5">
        <f>IF($F2045="","",$F2045*$D2045)</f>
        <v/>
      </c>
      <c r="H2045" s="42">
        <f>IF($G2045="","",$O2045)</f>
        <v/>
      </c>
      <c r="I2045" s="5">
        <f>IF($G2045="","",$G2045*IF($H2045="",$O2045,$H2045)/100)</f>
        <v/>
      </c>
      <c r="J2045" s="5">
        <f>IF(OR($L2045="",NOT(COUNTIFS($L$2:$L2045,$L2045)=1)),"",SUMIFS($G:$G,$L:$L,$L2045))</f>
        <v/>
      </c>
      <c r="K2045" s="5">
        <f>IF(OR($L2045="",NOT(COUNTIFS($L$2:$L2045,$L2045)=1)),"",SUMIFS($I:$I,$L:$L,$L2045))</f>
        <v/>
      </c>
      <c r="L2045" s="6">
        <f>IF($B2045="","",YEAR($B2045))</f>
        <v/>
      </c>
      <c r="M2045" s="6">
        <f>INT((ROW()-2)/39)+1</f>
        <v/>
      </c>
      <c r="N2045" s="6">
        <f>MOD(ROW()-2,39)+2</f>
        <v/>
      </c>
      <c r="O2045" s="42">
        <f>IF(AND($B2045&lt;&gt;"",$C2045&lt;&gt;"",$B2045&lt;=$C2045),INDEX(Szabalyok!$C:$C,$N2045),"")</f>
        <v/>
      </c>
      <c r="P2045">
        <f>IF(D2045="",P2044,P2044+1)</f>
        <v/>
      </c>
    </row>
    <row r="2046">
      <c r="A2046">
        <f>IF(P2046=P2045,0,P2046)</f>
        <v/>
      </c>
      <c r="B2046" s="41">
        <f>IF($M2046&gt;300,"",IF(OR(INDEX(Bemenet!$E$2:$E$301,$M2046)="",INDEX(Bemenet!$F$2:$F$301,$M2046)=""),"",MAX(INDEX(Bemenet!$E$2:$E$301,$M2046),INDEX(Szabalyok!$A:$A,$N2046))))</f>
        <v/>
      </c>
      <c r="C2046" s="41">
        <f>IF($B2046="","",MIN(INDEX(Bemenet!$F$2:$F$301,$M2046),INDEX(Szabalyok!$B:$B,$N2046)))</f>
        <v/>
      </c>
      <c r="D2046" s="5">
        <f>IF(AND($B2046&lt;&gt;"",$C2046&lt;&gt;"",$B2046&lt;=$C2046),INDEX(Bemenet!$G$2:$G$301,$M2046),"")</f>
        <v/>
      </c>
      <c r="E2046" s="6">
        <f>IF(AND($B2046&lt;&gt;"",$C2046&lt;&gt;"",$B2046&lt;=$C2046),INDEX(Bemenet!$D$2:$D$301,$M2046),"")</f>
        <v/>
      </c>
      <c r="F2046" s="5">
        <f>IF(AND($B2046&lt;&gt;"",$C2046&lt;&gt;"",$B2046&lt;=$C2046),$C2046-$B2046+1,"")</f>
        <v/>
      </c>
      <c r="G2046" s="5">
        <f>IF($F2046="","",$F2046*$D2046)</f>
        <v/>
      </c>
      <c r="H2046" s="42">
        <f>IF($G2046="","",$O2046)</f>
        <v/>
      </c>
      <c r="I2046" s="5">
        <f>IF($G2046="","",$G2046*IF($H2046="",$O2046,$H2046)/100)</f>
        <v/>
      </c>
      <c r="J2046" s="5">
        <f>IF(OR($L2046="",NOT(COUNTIFS($L$2:$L2046,$L2046)=1)),"",SUMIFS($G:$G,$L:$L,$L2046))</f>
        <v/>
      </c>
      <c r="K2046" s="5">
        <f>IF(OR($L2046="",NOT(COUNTIFS($L$2:$L2046,$L2046)=1)),"",SUMIFS($I:$I,$L:$L,$L2046))</f>
        <v/>
      </c>
      <c r="L2046" s="6">
        <f>IF($B2046="","",YEAR($B2046))</f>
        <v/>
      </c>
      <c r="M2046" s="6">
        <f>INT((ROW()-2)/39)+1</f>
        <v/>
      </c>
      <c r="N2046" s="6">
        <f>MOD(ROW()-2,39)+2</f>
        <v/>
      </c>
      <c r="O2046" s="42">
        <f>IF(AND($B2046&lt;&gt;"",$C2046&lt;&gt;"",$B2046&lt;=$C2046),INDEX(Szabalyok!$C:$C,$N2046),"")</f>
        <v/>
      </c>
      <c r="P2046">
        <f>IF(D2046="",P2045,P2045+1)</f>
        <v/>
      </c>
    </row>
    <row r="2047">
      <c r="A2047">
        <f>IF(P2047=P2046,0,P2047)</f>
        <v/>
      </c>
      <c r="B2047" s="41">
        <f>IF($M2047&gt;300,"",IF(OR(INDEX(Bemenet!$E$2:$E$301,$M2047)="",INDEX(Bemenet!$F$2:$F$301,$M2047)=""),"",MAX(INDEX(Bemenet!$E$2:$E$301,$M2047),INDEX(Szabalyok!$A:$A,$N2047))))</f>
        <v/>
      </c>
      <c r="C2047" s="41">
        <f>IF($B2047="","",MIN(INDEX(Bemenet!$F$2:$F$301,$M2047),INDEX(Szabalyok!$B:$B,$N2047)))</f>
        <v/>
      </c>
      <c r="D2047" s="5">
        <f>IF(AND($B2047&lt;&gt;"",$C2047&lt;&gt;"",$B2047&lt;=$C2047),INDEX(Bemenet!$G$2:$G$301,$M2047),"")</f>
        <v/>
      </c>
      <c r="E2047" s="6">
        <f>IF(AND($B2047&lt;&gt;"",$C2047&lt;&gt;"",$B2047&lt;=$C2047),INDEX(Bemenet!$D$2:$D$301,$M2047),"")</f>
        <v/>
      </c>
      <c r="F2047" s="5">
        <f>IF(AND($B2047&lt;&gt;"",$C2047&lt;&gt;"",$B2047&lt;=$C2047),$C2047-$B2047+1,"")</f>
        <v/>
      </c>
      <c r="G2047" s="5">
        <f>IF($F2047="","",$F2047*$D2047)</f>
        <v/>
      </c>
      <c r="H2047" s="42">
        <f>IF($G2047="","",$O2047)</f>
        <v/>
      </c>
      <c r="I2047" s="5">
        <f>IF($G2047="","",$G2047*IF($H2047="",$O2047,$H2047)/100)</f>
        <v/>
      </c>
      <c r="J2047" s="5">
        <f>IF(OR($L2047="",NOT(COUNTIFS($L$2:$L2047,$L2047)=1)),"",SUMIFS($G:$G,$L:$L,$L2047))</f>
        <v/>
      </c>
      <c r="K2047" s="5">
        <f>IF(OR($L2047="",NOT(COUNTIFS($L$2:$L2047,$L2047)=1)),"",SUMIFS($I:$I,$L:$L,$L2047))</f>
        <v/>
      </c>
      <c r="L2047" s="6">
        <f>IF($B2047="","",YEAR($B2047))</f>
        <v/>
      </c>
      <c r="M2047" s="6">
        <f>INT((ROW()-2)/39)+1</f>
        <v/>
      </c>
      <c r="N2047" s="6">
        <f>MOD(ROW()-2,39)+2</f>
        <v/>
      </c>
      <c r="O2047" s="42">
        <f>IF(AND($B2047&lt;&gt;"",$C2047&lt;&gt;"",$B2047&lt;=$C2047),INDEX(Szabalyok!$C:$C,$N2047),"")</f>
        <v/>
      </c>
      <c r="P2047">
        <f>IF(D2047="",P2046,P2046+1)</f>
        <v/>
      </c>
    </row>
    <row r="2048">
      <c r="A2048">
        <f>IF(P2048=P2047,0,P2048)</f>
        <v/>
      </c>
      <c r="B2048" s="41">
        <f>IF($M2048&gt;300,"",IF(OR(INDEX(Bemenet!$E$2:$E$301,$M2048)="",INDEX(Bemenet!$F$2:$F$301,$M2048)=""),"",MAX(INDEX(Bemenet!$E$2:$E$301,$M2048),INDEX(Szabalyok!$A:$A,$N2048))))</f>
        <v/>
      </c>
      <c r="C2048" s="41">
        <f>IF($B2048="","",MIN(INDEX(Bemenet!$F$2:$F$301,$M2048),INDEX(Szabalyok!$B:$B,$N2048)))</f>
        <v/>
      </c>
      <c r="D2048" s="5">
        <f>IF(AND($B2048&lt;&gt;"",$C2048&lt;&gt;"",$B2048&lt;=$C2048),INDEX(Bemenet!$G$2:$G$301,$M2048),"")</f>
        <v/>
      </c>
      <c r="E2048" s="6">
        <f>IF(AND($B2048&lt;&gt;"",$C2048&lt;&gt;"",$B2048&lt;=$C2048),INDEX(Bemenet!$D$2:$D$301,$M2048),"")</f>
        <v/>
      </c>
      <c r="F2048" s="5">
        <f>IF(AND($B2048&lt;&gt;"",$C2048&lt;&gt;"",$B2048&lt;=$C2048),$C2048-$B2048+1,"")</f>
        <v/>
      </c>
      <c r="G2048" s="5">
        <f>IF($F2048="","",$F2048*$D2048)</f>
        <v/>
      </c>
      <c r="H2048" s="42">
        <f>IF($G2048="","",$O2048)</f>
        <v/>
      </c>
      <c r="I2048" s="5">
        <f>IF($G2048="","",$G2048*IF($H2048="",$O2048,$H2048)/100)</f>
        <v/>
      </c>
      <c r="J2048" s="5">
        <f>IF(OR($L2048="",NOT(COUNTIFS($L$2:$L2048,$L2048)=1)),"",SUMIFS($G:$G,$L:$L,$L2048))</f>
        <v/>
      </c>
      <c r="K2048" s="5">
        <f>IF(OR($L2048="",NOT(COUNTIFS($L$2:$L2048,$L2048)=1)),"",SUMIFS($I:$I,$L:$L,$L2048))</f>
        <v/>
      </c>
      <c r="L2048" s="6">
        <f>IF($B2048="","",YEAR($B2048))</f>
        <v/>
      </c>
      <c r="M2048" s="6">
        <f>INT((ROW()-2)/39)+1</f>
        <v/>
      </c>
      <c r="N2048" s="6">
        <f>MOD(ROW()-2,39)+2</f>
        <v/>
      </c>
      <c r="O2048" s="42">
        <f>IF(AND($B2048&lt;&gt;"",$C2048&lt;&gt;"",$B2048&lt;=$C2048),INDEX(Szabalyok!$C:$C,$N2048),"")</f>
        <v/>
      </c>
      <c r="P2048">
        <f>IF(D2048="",P2047,P2047+1)</f>
        <v/>
      </c>
    </row>
    <row r="2049">
      <c r="A2049">
        <f>IF(P2049=P2048,0,P2049)</f>
        <v/>
      </c>
      <c r="B2049" s="41">
        <f>IF($M2049&gt;300,"",IF(OR(INDEX(Bemenet!$E$2:$E$301,$M2049)="",INDEX(Bemenet!$F$2:$F$301,$M2049)=""),"",MAX(INDEX(Bemenet!$E$2:$E$301,$M2049),INDEX(Szabalyok!$A:$A,$N2049))))</f>
        <v/>
      </c>
      <c r="C2049" s="41">
        <f>IF($B2049="","",MIN(INDEX(Bemenet!$F$2:$F$301,$M2049),INDEX(Szabalyok!$B:$B,$N2049)))</f>
        <v/>
      </c>
      <c r="D2049" s="5">
        <f>IF(AND($B2049&lt;&gt;"",$C2049&lt;&gt;"",$B2049&lt;=$C2049),INDEX(Bemenet!$G$2:$G$301,$M2049),"")</f>
        <v/>
      </c>
      <c r="E2049" s="6">
        <f>IF(AND($B2049&lt;&gt;"",$C2049&lt;&gt;"",$B2049&lt;=$C2049),INDEX(Bemenet!$D$2:$D$301,$M2049),"")</f>
        <v/>
      </c>
      <c r="F2049" s="5">
        <f>IF(AND($B2049&lt;&gt;"",$C2049&lt;&gt;"",$B2049&lt;=$C2049),$C2049-$B2049+1,"")</f>
        <v/>
      </c>
      <c r="G2049" s="5">
        <f>IF($F2049="","",$F2049*$D2049)</f>
        <v/>
      </c>
      <c r="H2049" s="42">
        <f>IF($G2049="","",$O2049)</f>
        <v/>
      </c>
      <c r="I2049" s="5">
        <f>IF($G2049="","",$G2049*IF($H2049="",$O2049,$H2049)/100)</f>
        <v/>
      </c>
      <c r="J2049" s="5">
        <f>IF(OR($L2049="",NOT(COUNTIFS($L$2:$L2049,$L2049)=1)),"",SUMIFS($G:$G,$L:$L,$L2049))</f>
        <v/>
      </c>
      <c r="K2049" s="5">
        <f>IF(OR($L2049="",NOT(COUNTIFS($L$2:$L2049,$L2049)=1)),"",SUMIFS($I:$I,$L:$L,$L2049))</f>
        <v/>
      </c>
      <c r="L2049" s="6">
        <f>IF($B2049="","",YEAR($B2049))</f>
        <v/>
      </c>
      <c r="M2049" s="6">
        <f>INT((ROW()-2)/39)+1</f>
        <v/>
      </c>
      <c r="N2049" s="6">
        <f>MOD(ROW()-2,39)+2</f>
        <v/>
      </c>
      <c r="O2049" s="42">
        <f>IF(AND($B2049&lt;&gt;"",$C2049&lt;&gt;"",$B2049&lt;=$C2049),INDEX(Szabalyok!$C:$C,$N2049),"")</f>
        <v/>
      </c>
      <c r="P2049">
        <f>IF(D2049="",P2048,P2048+1)</f>
        <v/>
      </c>
    </row>
    <row r="2050">
      <c r="A2050">
        <f>IF(P2050=P2049,0,P2050)</f>
        <v/>
      </c>
      <c r="B2050" s="41">
        <f>IF($M2050&gt;300,"",IF(OR(INDEX(Bemenet!$E$2:$E$301,$M2050)="",INDEX(Bemenet!$F$2:$F$301,$M2050)=""),"",MAX(INDEX(Bemenet!$E$2:$E$301,$M2050),INDEX(Szabalyok!$A:$A,$N2050))))</f>
        <v/>
      </c>
      <c r="C2050" s="41">
        <f>IF($B2050="","",MIN(INDEX(Bemenet!$F$2:$F$301,$M2050),INDEX(Szabalyok!$B:$B,$N2050)))</f>
        <v/>
      </c>
      <c r="D2050" s="5">
        <f>IF(AND($B2050&lt;&gt;"",$C2050&lt;&gt;"",$B2050&lt;=$C2050),INDEX(Bemenet!$G$2:$G$301,$M2050),"")</f>
        <v/>
      </c>
      <c r="E2050" s="6">
        <f>IF(AND($B2050&lt;&gt;"",$C2050&lt;&gt;"",$B2050&lt;=$C2050),INDEX(Bemenet!$D$2:$D$301,$M2050),"")</f>
        <v/>
      </c>
      <c r="F2050" s="5">
        <f>IF(AND($B2050&lt;&gt;"",$C2050&lt;&gt;"",$B2050&lt;=$C2050),$C2050-$B2050+1,"")</f>
        <v/>
      </c>
      <c r="G2050" s="5">
        <f>IF($F2050="","",$F2050*$D2050)</f>
        <v/>
      </c>
      <c r="H2050" s="42">
        <f>IF($G2050="","",$O2050)</f>
        <v/>
      </c>
      <c r="I2050" s="5">
        <f>IF($G2050="","",$G2050*IF($H2050="",$O2050,$H2050)/100)</f>
        <v/>
      </c>
      <c r="J2050" s="5">
        <f>IF(OR($L2050="",NOT(COUNTIFS($L$2:$L2050,$L2050)=1)),"",SUMIFS($G:$G,$L:$L,$L2050))</f>
        <v/>
      </c>
      <c r="K2050" s="5">
        <f>IF(OR($L2050="",NOT(COUNTIFS($L$2:$L2050,$L2050)=1)),"",SUMIFS($I:$I,$L:$L,$L2050))</f>
        <v/>
      </c>
      <c r="L2050" s="6">
        <f>IF($B2050="","",YEAR($B2050))</f>
        <v/>
      </c>
      <c r="M2050" s="6">
        <f>INT((ROW()-2)/39)+1</f>
        <v/>
      </c>
      <c r="N2050" s="6">
        <f>MOD(ROW()-2,39)+2</f>
        <v/>
      </c>
      <c r="O2050" s="42">
        <f>IF(AND($B2050&lt;&gt;"",$C2050&lt;&gt;"",$B2050&lt;=$C2050),INDEX(Szabalyok!$C:$C,$N2050),"")</f>
        <v/>
      </c>
      <c r="P2050">
        <f>IF(D2050="",P2049,P2049+1)</f>
        <v/>
      </c>
    </row>
    <row r="2051">
      <c r="A2051">
        <f>IF(P2051=P2050,0,P2051)</f>
        <v/>
      </c>
      <c r="B2051" s="41">
        <f>IF($M2051&gt;300,"",IF(OR(INDEX(Bemenet!$E$2:$E$301,$M2051)="",INDEX(Bemenet!$F$2:$F$301,$M2051)=""),"",MAX(INDEX(Bemenet!$E$2:$E$301,$M2051),INDEX(Szabalyok!$A:$A,$N2051))))</f>
        <v/>
      </c>
      <c r="C2051" s="41">
        <f>IF($B2051="","",MIN(INDEX(Bemenet!$F$2:$F$301,$M2051),INDEX(Szabalyok!$B:$B,$N2051)))</f>
        <v/>
      </c>
      <c r="D2051" s="5">
        <f>IF(AND($B2051&lt;&gt;"",$C2051&lt;&gt;"",$B2051&lt;=$C2051),INDEX(Bemenet!$G$2:$G$301,$M2051),"")</f>
        <v/>
      </c>
      <c r="E2051" s="6">
        <f>IF(AND($B2051&lt;&gt;"",$C2051&lt;&gt;"",$B2051&lt;=$C2051),INDEX(Bemenet!$D$2:$D$301,$M2051),"")</f>
        <v/>
      </c>
      <c r="F2051" s="5">
        <f>IF(AND($B2051&lt;&gt;"",$C2051&lt;&gt;"",$B2051&lt;=$C2051),$C2051-$B2051+1,"")</f>
        <v/>
      </c>
      <c r="G2051" s="5">
        <f>IF($F2051="","",$F2051*$D2051)</f>
        <v/>
      </c>
      <c r="H2051" s="42">
        <f>IF($G2051="","",$O2051)</f>
        <v/>
      </c>
      <c r="I2051" s="5">
        <f>IF($G2051="","",$G2051*IF($H2051="",$O2051,$H2051)/100)</f>
        <v/>
      </c>
      <c r="J2051" s="5">
        <f>IF(OR($L2051="",NOT(COUNTIFS($L$2:$L2051,$L2051)=1)),"",SUMIFS($G:$G,$L:$L,$L2051))</f>
        <v/>
      </c>
      <c r="K2051" s="5">
        <f>IF(OR($L2051="",NOT(COUNTIFS($L$2:$L2051,$L2051)=1)),"",SUMIFS($I:$I,$L:$L,$L2051))</f>
        <v/>
      </c>
      <c r="L2051" s="6">
        <f>IF($B2051="","",YEAR($B2051))</f>
        <v/>
      </c>
      <c r="M2051" s="6">
        <f>INT((ROW()-2)/39)+1</f>
        <v/>
      </c>
      <c r="N2051" s="6">
        <f>MOD(ROW()-2,39)+2</f>
        <v/>
      </c>
      <c r="O2051" s="42">
        <f>IF(AND($B2051&lt;&gt;"",$C2051&lt;&gt;"",$B2051&lt;=$C2051),INDEX(Szabalyok!$C:$C,$N2051),"")</f>
        <v/>
      </c>
      <c r="P2051">
        <f>IF(D2051="",P2050,P2050+1)</f>
        <v/>
      </c>
    </row>
    <row r="2052">
      <c r="A2052">
        <f>IF(P2052=P2051,0,P2052)</f>
        <v/>
      </c>
      <c r="B2052" s="41">
        <f>IF($M2052&gt;300,"",IF(OR(INDEX(Bemenet!$E$2:$E$301,$M2052)="",INDEX(Bemenet!$F$2:$F$301,$M2052)=""),"",MAX(INDEX(Bemenet!$E$2:$E$301,$M2052),INDEX(Szabalyok!$A:$A,$N2052))))</f>
        <v/>
      </c>
      <c r="C2052" s="41">
        <f>IF($B2052="","",MIN(INDEX(Bemenet!$F$2:$F$301,$M2052),INDEX(Szabalyok!$B:$B,$N2052)))</f>
        <v/>
      </c>
      <c r="D2052" s="5">
        <f>IF(AND($B2052&lt;&gt;"",$C2052&lt;&gt;"",$B2052&lt;=$C2052),INDEX(Bemenet!$G$2:$G$301,$M2052),"")</f>
        <v/>
      </c>
      <c r="E2052" s="6">
        <f>IF(AND($B2052&lt;&gt;"",$C2052&lt;&gt;"",$B2052&lt;=$C2052),INDEX(Bemenet!$D$2:$D$301,$M2052),"")</f>
        <v/>
      </c>
      <c r="F2052" s="5">
        <f>IF(AND($B2052&lt;&gt;"",$C2052&lt;&gt;"",$B2052&lt;=$C2052),$C2052-$B2052+1,"")</f>
        <v/>
      </c>
      <c r="G2052" s="5">
        <f>IF($F2052="","",$F2052*$D2052)</f>
        <v/>
      </c>
      <c r="H2052" s="42">
        <f>IF($G2052="","",$O2052)</f>
        <v/>
      </c>
      <c r="I2052" s="5">
        <f>IF($G2052="","",$G2052*IF($H2052="",$O2052,$H2052)/100)</f>
        <v/>
      </c>
      <c r="J2052" s="5">
        <f>IF(OR($L2052="",NOT(COUNTIFS($L$2:$L2052,$L2052)=1)),"",SUMIFS($G:$G,$L:$L,$L2052))</f>
        <v/>
      </c>
      <c r="K2052" s="5">
        <f>IF(OR($L2052="",NOT(COUNTIFS($L$2:$L2052,$L2052)=1)),"",SUMIFS($I:$I,$L:$L,$L2052))</f>
        <v/>
      </c>
      <c r="L2052" s="6">
        <f>IF($B2052="","",YEAR($B2052))</f>
        <v/>
      </c>
      <c r="M2052" s="6">
        <f>INT((ROW()-2)/39)+1</f>
        <v/>
      </c>
      <c r="N2052" s="6">
        <f>MOD(ROW()-2,39)+2</f>
        <v/>
      </c>
      <c r="O2052" s="42">
        <f>IF(AND($B2052&lt;&gt;"",$C2052&lt;&gt;"",$B2052&lt;=$C2052),INDEX(Szabalyok!$C:$C,$N2052),"")</f>
        <v/>
      </c>
      <c r="P2052">
        <f>IF(D2052="",P2051,P2051+1)</f>
        <v/>
      </c>
    </row>
    <row r="2053">
      <c r="A2053">
        <f>IF(P2053=P2052,0,P2053)</f>
        <v/>
      </c>
      <c r="B2053" s="41">
        <f>IF($M2053&gt;300,"",IF(OR(INDEX(Bemenet!$E$2:$E$301,$M2053)="",INDEX(Bemenet!$F$2:$F$301,$M2053)=""),"",MAX(INDEX(Bemenet!$E$2:$E$301,$M2053),INDEX(Szabalyok!$A:$A,$N2053))))</f>
        <v/>
      </c>
      <c r="C2053" s="41">
        <f>IF($B2053="","",MIN(INDEX(Bemenet!$F$2:$F$301,$M2053),INDEX(Szabalyok!$B:$B,$N2053)))</f>
        <v/>
      </c>
      <c r="D2053" s="5">
        <f>IF(AND($B2053&lt;&gt;"",$C2053&lt;&gt;"",$B2053&lt;=$C2053),INDEX(Bemenet!$G$2:$G$301,$M2053),"")</f>
        <v/>
      </c>
      <c r="E2053" s="6">
        <f>IF(AND($B2053&lt;&gt;"",$C2053&lt;&gt;"",$B2053&lt;=$C2053),INDEX(Bemenet!$D$2:$D$301,$M2053),"")</f>
        <v/>
      </c>
      <c r="F2053" s="5">
        <f>IF(AND($B2053&lt;&gt;"",$C2053&lt;&gt;"",$B2053&lt;=$C2053),$C2053-$B2053+1,"")</f>
        <v/>
      </c>
      <c r="G2053" s="5">
        <f>IF($F2053="","",$F2053*$D2053)</f>
        <v/>
      </c>
      <c r="H2053" s="42">
        <f>IF($G2053="","",$O2053)</f>
        <v/>
      </c>
      <c r="I2053" s="5">
        <f>IF($G2053="","",$G2053*IF($H2053="",$O2053,$H2053)/100)</f>
        <v/>
      </c>
      <c r="J2053" s="5">
        <f>IF(OR($L2053="",NOT(COUNTIFS($L$2:$L2053,$L2053)=1)),"",SUMIFS($G:$G,$L:$L,$L2053))</f>
        <v/>
      </c>
      <c r="K2053" s="5">
        <f>IF(OR($L2053="",NOT(COUNTIFS($L$2:$L2053,$L2053)=1)),"",SUMIFS($I:$I,$L:$L,$L2053))</f>
        <v/>
      </c>
      <c r="L2053" s="6">
        <f>IF($B2053="","",YEAR($B2053))</f>
        <v/>
      </c>
      <c r="M2053" s="6">
        <f>INT((ROW()-2)/39)+1</f>
        <v/>
      </c>
      <c r="N2053" s="6">
        <f>MOD(ROW()-2,39)+2</f>
        <v/>
      </c>
      <c r="O2053" s="42">
        <f>IF(AND($B2053&lt;&gt;"",$C2053&lt;&gt;"",$B2053&lt;=$C2053),INDEX(Szabalyok!$C:$C,$N2053),"")</f>
        <v/>
      </c>
      <c r="P2053">
        <f>IF(D2053="",P2052,P2052+1)</f>
        <v/>
      </c>
    </row>
    <row r="2054">
      <c r="A2054">
        <f>IF(P2054=P2053,0,P2054)</f>
        <v/>
      </c>
      <c r="B2054" s="41">
        <f>IF($M2054&gt;300,"",IF(OR(INDEX(Bemenet!$E$2:$E$301,$M2054)="",INDEX(Bemenet!$F$2:$F$301,$M2054)=""),"",MAX(INDEX(Bemenet!$E$2:$E$301,$M2054),INDEX(Szabalyok!$A:$A,$N2054))))</f>
        <v/>
      </c>
      <c r="C2054" s="41">
        <f>IF($B2054="","",MIN(INDEX(Bemenet!$F$2:$F$301,$M2054),INDEX(Szabalyok!$B:$B,$N2054)))</f>
        <v/>
      </c>
      <c r="D2054" s="5">
        <f>IF(AND($B2054&lt;&gt;"",$C2054&lt;&gt;"",$B2054&lt;=$C2054),INDEX(Bemenet!$G$2:$G$301,$M2054),"")</f>
        <v/>
      </c>
      <c r="E2054" s="6">
        <f>IF(AND($B2054&lt;&gt;"",$C2054&lt;&gt;"",$B2054&lt;=$C2054),INDEX(Bemenet!$D$2:$D$301,$M2054),"")</f>
        <v/>
      </c>
      <c r="F2054" s="5">
        <f>IF(AND($B2054&lt;&gt;"",$C2054&lt;&gt;"",$B2054&lt;=$C2054),$C2054-$B2054+1,"")</f>
        <v/>
      </c>
      <c r="G2054" s="5">
        <f>IF($F2054="","",$F2054*$D2054)</f>
        <v/>
      </c>
      <c r="H2054" s="42">
        <f>IF($G2054="","",$O2054)</f>
        <v/>
      </c>
      <c r="I2054" s="5">
        <f>IF($G2054="","",$G2054*IF($H2054="",$O2054,$H2054)/100)</f>
        <v/>
      </c>
      <c r="J2054" s="5">
        <f>IF(OR($L2054="",NOT(COUNTIFS($L$2:$L2054,$L2054)=1)),"",SUMIFS($G:$G,$L:$L,$L2054))</f>
        <v/>
      </c>
      <c r="K2054" s="5">
        <f>IF(OR($L2054="",NOT(COUNTIFS($L$2:$L2054,$L2054)=1)),"",SUMIFS($I:$I,$L:$L,$L2054))</f>
        <v/>
      </c>
      <c r="L2054" s="6">
        <f>IF($B2054="","",YEAR($B2054))</f>
        <v/>
      </c>
      <c r="M2054" s="6">
        <f>INT((ROW()-2)/39)+1</f>
        <v/>
      </c>
      <c r="N2054" s="6">
        <f>MOD(ROW()-2,39)+2</f>
        <v/>
      </c>
      <c r="O2054" s="42">
        <f>IF(AND($B2054&lt;&gt;"",$C2054&lt;&gt;"",$B2054&lt;=$C2054),INDEX(Szabalyok!$C:$C,$N2054),"")</f>
        <v/>
      </c>
      <c r="P2054">
        <f>IF(D2054="",P2053,P2053+1)</f>
        <v/>
      </c>
    </row>
    <row r="2055">
      <c r="A2055">
        <f>IF(P2055=P2054,0,P2055)</f>
        <v/>
      </c>
      <c r="B2055" s="41">
        <f>IF($M2055&gt;300,"",IF(OR(INDEX(Bemenet!$E$2:$E$301,$M2055)="",INDEX(Bemenet!$F$2:$F$301,$M2055)=""),"",MAX(INDEX(Bemenet!$E$2:$E$301,$M2055),INDEX(Szabalyok!$A:$A,$N2055))))</f>
        <v/>
      </c>
      <c r="C2055" s="41">
        <f>IF($B2055="","",MIN(INDEX(Bemenet!$F$2:$F$301,$M2055),INDEX(Szabalyok!$B:$B,$N2055)))</f>
        <v/>
      </c>
      <c r="D2055" s="5">
        <f>IF(AND($B2055&lt;&gt;"",$C2055&lt;&gt;"",$B2055&lt;=$C2055),INDEX(Bemenet!$G$2:$G$301,$M2055),"")</f>
        <v/>
      </c>
      <c r="E2055" s="6">
        <f>IF(AND($B2055&lt;&gt;"",$C2055&lt;&gt;"",$B2055&lt;=$C2055),INDEX(Bemenet!$D$2:$D$301,$M2055),"")</f>
        <v/>
      </c>
      <c r="F2055" s="5">
        <f>IF(AND($B2055&lt;&gt;"",$C2055&lt;&gt;"",$B2055&lt;=$C2055),$C2055-$B2055+1,"")</f>
        <v/>
      </c>
      <c r="G2055" s="5">
        <f>IF($F2055="","",$F2055*$D2055)</f>
        <v/>
      </c>
      <c r="H2055" s="42">
        <f>IF($G2055="","",$O2055)</f>
        <v/>
      </c>
      <c r="I2055" s="5">
        <f>IF($G2055="","",$G2055*IF($H2055="",$O2055,$H2055)/100)</f>
        <v/>
      </c>
      <c r="J2055" s="5">
        <f>IF(OR($L2055="",NOT(COUNTIFS($L$2:$L2055,$L2055)=1)),"",SUMIFS($G:$G,$L:$L,$L2055))</f>
        <v/>
      </c>
      <c r="K2055" s="5">
        <f>IF(OR($L2055="",NOT(COUNTIFS($L$2:$L2055,$L2055)=1)),"",SUMIFS($I:$I,$L:$L,$L2055))</f>
        <v/>
      </c>
      <c r="L2055" s="6">
        <f>IF($B2055="","",YEAR($B2055))</f>
        <v/>
      </c>
      <c r="M2055" s="6">
        <f>INT((ROW()-2)/39)+1</f>
        <v/>
      </c>
      <c r="N2055" s="6">
        <f>MOD(ROW()-2,39)+2</f>
        <v/>
      </c>
      <c r="O2055" s="42">
        <f>IF(AND($B2055&lt;&gt;"",$C2055&lt;&gt;"",$B2055&lt;=$C2055),INDEX(Szabalyok!$C:$C,$N2055),"")</f>
        <v/>
      </c>
      <c r="P2055">
        <f>IF(D2055="",P2054,P2054+1)</f>
        <v/>
      </c>
    </row>
    <row r="2056">
      <c r="A2056">
        <f>IF(P2056=P2055,0,P2056)</f>
        <v/>
      </c>
      <c r="B2056" s="41">
        <f>IF($M2056&gt;300,"",IF(OR(INDEX(Bemenet!$E$2:$E$301,$M2056)="",INDEX(Bemenet!$F$2:$F$301,$M2056)=""),"",MAX(INDEX(Bemenet!$E$2:$E$301,$M2056),INDEX(Szabalyok!$A:$A,$N2056))))</f>
        <v/>
      </c>
      <c r="C2056" s="41">
        <f>IF($B2056="","",MIN(INDEX(Bemenet!$F$2:$F$301,$M2056),INDEX(Szabalyok!$B:$B,$N2056)))</f>
        <v/>
      </c>
      <c r="D2056" s="5">
        <f>IF(AND($B2056&lt;&gt;"",$C2056&lt;&gt;"",$B2056&lt;=$C2056),INDEX(Bemenet!$G$2:$G$301,$M2056),"")</f>
        <v/>
      </c>
      <c r="E2056" s="6">
        <f>IF(AND($B2056&lt;&gt;"",$C2056&lt;&gt;"",$B2056&lt;=$C2056),INDEX(Bemenet!$D$2:$D$301,$M2056),"")</f>
        <v/>
      </c>
      <c r="F2056" s="5">
        <f>IF(AND($B2056&lt;&gt;"",$C2056&lt;&gt;"",$B2056&lt;=$C2056),$C2056-$B2056+1,"")</f>
        <v/>
      </c>
      <c r="G2056" s="5">
        <f>IF($F2056="","",$F2056*$D2056)</f>
        <v/>
      </c>
      <c r="H2056" s="42">
        <f>IF($G2056="","",$O2056)</f>
        <v/>
      </c>
      <c r="I2056" s="5">
        <f>IF($G2056="","",$G2056*IF($H2056="",$O2056,$H2056)/100)</f>
        <v/>
      </c>
      <c r="J2056" s="5">
        <f>IF(OR($L2056="",NOT(COUNTIFS($L$2:$L2056,$L2056)=1)),"",SUMIFS($G:$G,$L:$L,$L2056))</f>
        <v/>
      </c>
      <c r="K2056" s="5">
        <f>IF(OR($L2056="",NOT(COUNTIFS($L$2:$L2056,$L2056)=1)),"",SUMIFS($I:$I,$L:$L,$L2056))</f>
        <v/>
      </c>
      <c r="L2056" s="6">
        <f>IF($B2056="","",YEAR($B2056))</f>
        <v/>
      </c>
      <c r="M2056" s="6">
        <f>INT((ROW()-2)/39)+1</f>
        <v/>
      </c>
      <c r="N2056" s="6">
        <f>MOD(ROW()-2,39)+2</f>
        <v/>
      </c>
      <c r="O2056" s="42">
        <f>IF(AND($B2056&lt;&gt;"",$C2056&lt;&gt;"",$B2056&lt;=$C2056),INDEX(Szabalyok!$C:$C,$N2056),"")</f>
        <v/>
      </c>
      <c r="P2056">
        <f>IF(D2056="",P2055,P2055+1)</f>
        <v/>
      </c>
    </row>
    <row r="2057">
      <c r="A2057">
        <f>IF(P2057=P2056,0,P2057)</f>
        <v/>
      </c>
      <c r="B2057" s="41">
        <f>IF($M2057&gt;300,"",IF(OR(INDEX(Bemenet!$E$2:$E$301,$M2057)="",INDEX(Bemenet!$F$2:$F$301,$M2057)=""),"",MAX(INDEX(Bemenet!$E$2:$E$301,$M2057),INDEX(Szabalyok!$A:$A,$N2057))))</f>
        <v/>
      </c>
      <c r="C2057" s="41">
        <f>IF($B2057="","",MIN(INDEX(Bemenet!$F$2:$F$301,$M2057),INDEX(Szabalyok!$B:$B,$N2057)))</f>
        <v/>
      </c>
      <c r="D2057" s="5">
        <f>IF(AND($B2057&lt;&gt;"",$C2057&lt;&gt;"",$B2057&lt;=$C2057),INDEX(Bemenet!$G$2:$G$301,$M2057),"")</f>
        <v/>
      </c>
      <c r="E2057" s="6">
        <f>IF(AND($B2057&lt;&gt;"",$C2057&lt;&gt;"",$B2057&lt;=$C2057),INDEX(Bemenet!$D$2:$D$301,$M2057),"")</f>
        <v/>
      </c>
      <c r="F2057" s="5">
        <f>IF(AND($B2057&lt;&gt;"",$C2057&lt;&gt;"",$B2057&lt;=$C2057),$C2057-$B2057+1,"")</f>
        <v/>
      </c>
      <c r="G2057" s="5">
        <f>IF($F2057="","",$F2057*$D2057)</f>
        <v/>
      </c>
      <c r="H2057" s="42">
        <f>IF($G2057="","",$O2057)</f>
        <v/>
      </c>
      <c r="I2057" s="5">
        <f>IF($G2057="","",$G2057*IF($H2057="",$O2057,$H2057)/100)</f>
        <v/>
      </c>
      <c r="J2057" s="5">
        <f>IF(OR($L2057="",NOT(COUNTIFS($L$2:$L2057,$L2057)=1)),"",SUMIFS($G:$G,$L:$L,$L2057))</f>
        <v/>
      </c>
      <c r="K2057" s="5">
        <f>IF(OR($L2057="",NOT(COUNTIFS($L$2:$L2057,$L2057)=1)),"",SUMIFS($I:$I,$L:$L,$L2057))</f>
        <v/>
      </c>
      <c r="L2057" s="6">
        <f>IF($B2057="","",YEAR($B2057))</f>
        <v/>
      </c>
      <c r="M2057" s="6">
        <f>INT((ROW()-2)/39)+1</f>
        <v/>
      </c>
      <c r="N2057" s="6">
        <f>MOD(ROW()-2,39)+2</f>
        <v/>
      </c>
      <c r="O2057" s="42">
        <f>IF(AND($B2057&lt;&gt;"",$C2057&lt;&gt;"",$B2057&lt;=$C2057),INDEX(Szabalyok!$C:$C,$N2057),"")</f>
        <v/>
      </c>
      <c r="P2057">
        <f>IF(D2057="",P2056,P2056+1)</f>
        <v/>
      </c>
    </row>
    <row r="2058">
      <c r="A2058">
        <f>IF(P2058=P2057,0,P2058)</f>
        <v/>
      </c>
      <c r="B2058" s="41">
        <f>IF($M2058&gt;300,"",IF(OR(INDEX(Bemenet!$E$2:$E$301,$M2058)="",INDEX(Bemenet!$F$2:$F$301,$M2058)=""),"",MAX(INDEX(Bemenet!$E$2:$E$301,$M2058),INDEX(Szabalyok!$A:$A,$N2058))))</f>
        <v/>
      </c>
      <c r="C2058" s="41">
        <f>IF($B2058="","",MIN(INDEX(Bemenet!$F$2:$F$301,$M2058),INDEX(Szabalyok!$B:$B,$N2058)))</f>
        <v/>
      </c>
      <c r="D2058" s="5">
        <f>IF(AND($B2058&lt;&gt;"",$C2058&lt;&gt;"",$B2058&lt;=$C2058),INDEX(Bemenet!$G$2:$G$301,$M2058),"")</f>
        <v/>
      </c>
      <c r="E2058" s="6">
        <f>IF(AND($B2058&lt;&gt;"",$C2058&lt;&gt;"",$B2058&lt;=$C2058),INDEX(Bemenet!$D$2:$D$301,$M2058),"")</f>
        <v/>
      </c>
      <c r="F2058" s="5">
        <f>IF(AND($B2058&lt;&gt;"",$C2058&lt;&gt;"",$B2058&lt;=$C2058),$C2058-$B2058+1,"")</f>
        <v/>
      </c>
      <c r="G2058" s="5">
        <f>IF($F2058="","",$F2058*$D2058)</f>
        <v/>
      </c>
      <c r="H2058" s="42">
        <f>IF($G2058="","",$O2058)</f>
        <v/>
      </c>
      <c r="I2058" s="5">
        <f>IF($G2058="","",$G2058*IF($H2058="",$O2058,$H2058)/100)</f>
        <v/>
      </c>
      <c r="J2058" s="5">
        <f>IF(OR($L2058="",NOT(COUNTIFS($L$2:$L2058,$L2058)=1)),"",SUMIFS($G:$G,$L:$L,$L2058))</f>
        <v/>
      </c>
      <c r="K2058" s="5">
        <f>IF(OR($L2058="",NOT(COUNTIFS($L$2:$L2058,$L2058)=1)),"",SUMIFS($I:$I,$L:$L,$L2058))</f>
        <v/>
      </c>
      <c r="L2058" s="6">
        <f>IF($B2058="","",YEAR($B2058))</f>
        <v/>
      </c>
      <c r="M2058" s="6">
        <f>INT((ROW()-2)/39)+1</f>
        <v/>
      </c>
      <c r="N2058" s="6">
        <f>MOD(ROW()-2,39)+2</f>
        <v/>
      </c>
      <c r="O2058" s="42">
        <f>IF(AND($B2058&lt;&gt;"",$C2058&lt;&gt;"",$B2058&lt;=$C2058),INDEX(Szabalyok!$C:$C,$N2058),"")</f>
        <v/>
      </c>
      <c r="P2058">
        <f>IF(D2058="",P2057,P2057+1)</f>
        <v/>
      </c>
    </row>
    <row r="2059">
      <c r="A2059">
        <f>IF(P2059=P2058,0,P2059)</f>
        <v/>
      </c>
      <c r="B2059" s="41">
        <f>IF($M2059&gt;300,"",IF(OR(INDEX(Bemenet!$E$2:$E$301,$M2059)="",INDEX(Bemenet!$F$2:$F$301,$M2059)=""),"",MAX(INDEX(Bemenet!$E$2:$E$301,$M2059),INDEX(Szabalyok!$A:$A,$N2059))))</f>
        <v/>
      </c>
      <c r="C2059" s="41">
        <f>IF($B2059="","",MIN(INDEX(Bemenet!$F$2:$F$301,$M2059),INDEX(Szabalyok!$B:$B,$N2059)))</f>
        <v/>
      </c>
      <c r="D2059" s="5">
        <f>IF(AND($B2059&lt;&gt;"",$C2059&lt;&gt;"",$B2059&lt;=$C2059),INDEX(Bemenet!$G$2:$G$301,$M2059),"")</f>
        <v/>
      </c>
      <c r="E2059" s="6">
        <f>IF(AND($B2059&lt;&gt;"",$C2059&lt;&gt;"",$B2059&lt;=$C2059),INDEX(Bemenet!$D$2:$D$301,$M2059),"")</f>
        <v/>
      </c>
      <c r="F2059" s="5">
        <f>IF(AND($B2059&lt;&gt;"",$C2059&lt;&gt;"",$B2059&lt;=$C2059),$C2059-$B2059+1,"")</f>
        <v/>
      </c>
      <c r="G2059" s="5">
        <f>IF($F2059="","",$F2059*$D2059)</f>
        <v/>
      </c>
      <c r="H2059" s="42">
        <f>IF($G2059="","",$O2059)</f>
        <v/>
      </c>
      <c r="I2059" s="5">
        <f>IF($G2059="","",$G2059*IF($H2059="",$O2059,$H2059)/100)</f>
        <v/>
      </c>
      <c r="J2059" s="5">
        <f>IF(OR($L2059="",NOT(COUNTIFS($L$2:$L2059,$L2059)=1)),"",SUMIFS($G:$G,$L:$L,$L2059))</f>
        <v/>
      </c>
      <c r="K2059" s="5">
        <f>IF(OR($L2059="",NOT(COUNTIFS($L$2:$L2059,$L2059)=1)),"",SUMIFS($I:$I,$L:$L,$L2059))</f>
        <v/>
      </c>
      <c r="L2059" s="6">
        <f>IF($B2059="","",YEAR($B2059))</f>
        <v/>
      </c>
      <c r="M2059" s="6">
        <f>INT((ROW()-2)/39)+1</f>
        <v/>
      </c>
      <c r="N2059" s="6">
        <f>MOD(ROW()-2,39)+2</f>
        <v/>
      </c>
      <c r="O2059" s="42">
        <f>IF(AND($B2059&lt;&gt;"",$C2059&lt;&gt;"",$B2059&lt;=$C2059),INDEX(Szabalyok!$C:$C,$N2059),"")</f>
        <v/>
      </c>
      <c r="P2059">
        <f>IF(D2059="",P2058,P2058+1)</f>
        <v/>
      </c>
    </row>
    <row r="2060">
      <c r="A2060">
        <f>IF(P2060=P2059,0,P2060)</f>
        <v/>
      </c>
      <c r="B2060" s="41">
        <f>IF($M2060&gt;300,"",IF(OR(INDEX(Bemenet!$E$2:$E$301,$M2060)="",INDEX(Bemenet!$F$2:$F$301,$M2060)=""),"",MAX(INDEX(Bemenet!$E$2:$E$301,$M2060),INDEX(Szabalyok!$A:$A,$N2060))))</f>
        <v/>
      </c>
      <c r="C2060" s="41">
        <f>IF($B2060="","",MIN(INDEX(Bemenet!$F$2:$F$301,$M2060),INDEX(Szabalyok!$B:$B,$N2060)))</f>
        <v/>
      </c>
      <c r="D2060" s="5">
        <f>IF(AND($B2060&lt;&gt;"",$C2060&lt;&gt;"",$B2060&lt;=$C2060),INDEX(Bemenet!$G$2:$G$301,$M2060),"")</f>
        <v/>
      </c>
      <c r="E2060" s="6">
        <f>IF(AND($B2060&lt;&gt;"",$C2060&lt;&gt;"",$B2060&lt;=$C2060),INDEX(Bemenet!$D$2:$D$301,$M2060),"")</f>
        <v/>
      </c>
      <c r="F2060" s="5">
        <f>IF(AND($B2060&lt;&gt;"",$C2060&lt;&gt;"",$B2060&lt;=$C2060),$C2060-$B2060+1,"")</f>
        <v/>
      </c>
      <c r="G2060" s="5">
        <f>IF($F2060="","",$F2060*$D2060)</f>
        <v/>
      </c>
      <c r="H2060" s="42">
        <f>IF($G2060="","",$O2060)</f>
        <v/>
      </c>
      <c r="I2060" s="5">
        <f>IF($G2060="","",$G2060*IF($H2060="",$O2060,$H2060)/100)</f>
        <v/>
      </c>
      <c r="J2060" s="5">
        <f>IF(OR($L2060="",NOT(COUNTIFS($L$2:$L2060,$L2060)=1)),"",SUMIFS($G:$G,$L:$L,$L2060))</f>
        <v/>
      </c>
      <c r="K2060" s="5">
        <f>IF(OR($L2060="",NOT(COUNTIFS($L$2:$L2060,$L2060)=1)),"",SUMIFS($I:$I,$L:$L,$L2060))</f>
        <v/>
      </c>
      <c r="L2060" s="6">
        <f>IF($B2060="","",YEAR($B2060))</f>
        <v/>
      </c>
      <c r="M2060" s="6">
        <f>INT((ROW()-2)/39)+1</f>
        <v/>
      </c>
      <c r="N2060" s="6">
        <f>MOD(ROW()-2,39)+2</f>
        <v/>
      </c>
      <c r="O2060" s="42">
        <f>IF(AND($B2060&lt;&gt;"",$C2060&lt;&gt;"",$B2060&lt;=$C2060),INDEX(Szabalyok!$C:$C,$N2060),"")</f>
        <v/>
      </c>
      <c r="P2060">
        <f>IF(D2060="",P2059,P2059+1)</f>
        <v/>
      </c>
    </row>
    <row r="2061">
      <c r="A2061">
        <f>IF(P2061=P2060,0,P2061)</f>
        <v/>
      </c>
      <c r="B2061" s="41">
        <f>IF($M2061&gt;300,"",IF(OR(INDEX(Bemenet!$E$2:$E$301,$M2061)="",INDEX(Bemenet!$F$2:$F$301,$M2061)=""),"",MAX(INDEX(Bemenet!$E$2:$E$301,$M2061),INDEX(Szabalyok!$A:$A,$N2061))))</f>
        <v/>
      </c>
      <c r="C2061" s="41">
        <f>IF($B2061="","",MIN(INDEX(Bemenet!$F$2:$F$301,$M2061),INDEX(Szabalyok!$B:$B,$N2061)))</f>
        <v/>
      </c>
      <c r="D2061" s="5">
        <f>IF(AND($B2061&lt;&gt;"",$C2061&lt;&gt;"",$B2061&lt;=$C2061),INDEX(Bemenet!$G$2:$G$301,$M2061),"")</f>
        <v/>
      </c>
      <c r="E2061" s="6">
        <f>IF(AND($B2061&lt;&gt;"",$C2061&lt;&gt;"",$B2061&lt;=$C2061),INDEX(Bemenet!$D$2:$D$301,$M2061),"")</f>
        <v/>
      </c>
      <c r="F2061" s="5">
        <f>IF(AND($B2061&lt;&gt;"",$C2061&lt;&gt;"",$B2061&lt;=$C2061),$C2061-$B2061+1,"")</f>
        <v/>
      </c>
      <c r="G2061" s="5">
        <f>IF($F2061="","",$F2061*$D2061)</f>
        <v/>
      </c>
      <c r="H2061" s="42">
        <f>IF($G2061="","",$O2061)</f>
        <v/>
      </c>
      <c r="I2061" s="5">
        <f>IF($G2061="","",$G2061*IF($H2061="",$O2061,$H2061)/100)</f>
        <v/>
      </c>
      <c r="J2061" s="5">
        <f>IF(OR($L2061="",NOT(COUNTIFS($L$2:$L2061,$L2061)=1)),"",SUMIFS($G:$G,$L:$L,$L2061))</f>
        <v/>
      </c>
      <c r="K2061" s="5">
        <f>IF(OR($L2061="",NOT(COUNTIFS($L$2:$L2061,$L2061)=1)),"",SUMIFS($I:$I,$L:$L,$L2061))</f>
        <v/>
      </c>
      <c r="L2061" s="6">
        <f>IF($B2061="","",YEAR($B2061))</f>
        <v/>
      </c>
      <c r="M2061" s="6">
        <f>INT((ROW()-2)/39)+1</f>
        <v/>
      </c>
      <c r="N2061" s="6">
        <f>MOD(ROW()-2,39)+2</f>
        <v/>
      </c>
      <c r="O2061" s="42">
        <f>IF(AND($B2061&lt;&gt;"",$C2061&lt;&gt;"",$B2061&lt;=$C2061),INDEX(Szabalyok!$C:$C,$N2061),"")</f>
        <v/>
      </c>
      <c r="P2061">
        <f>IF(D2061="",P2060,P2060+1)</f>
        <v/>
      </c>
    </row>
    <row r="2062">
      <c r="A2062">
        <f>IF(P2062=P2061,0,P2062)</f>
        <v/>
      </c>
      <c r="B2062" s="41">
        <f>IF($M2062&gt;300,"",IF(OR(INDEX(Bemenet!$E$2:$E$301,$M2062)="",INDEX(Bemenet!$F$2:$F$301,$M2062)=""),"",MAX(INDEX(Bemenet!$E$2:$E$301,$M2062),INDEX(Szabalyok!$A:$A,$N2062))))</f>
        <v/>
      </c>
      <c r="C2062" s="41">
        <f>IF($B2062="","",MIN(INDEX(Bemenet!$F$2:$F$301,$M2062),INDEX(Szabalyok!$B:$B,$N2062)))</f>
        <v/>
      </c>
      <c r="D2062" s="5">
        <f>IF(AND($B2062&lt;&gt;"",$C2062&lt;&gt;"",$B2062&lt;=$C2062),INDEX(Bemenet!$G$2:$G$301,$M2062),"")</f>
        <v/>
      </c>
      <c r="E2062" s="6">
        <f>IF(AND($B2062&lt;&gt;"",$C2062&lt;&gt;"",$B2062&lt;=$C2062),INDEX(Bemenet!$D$2:$D$301,$M2062),"")</f>
        <v/>
      </c>
      <c r="F2062" s="5">
        <f>IF(AND($B2062&lt;&gt;"",$C2062&lt;&gt;"",$B2062&lt;=$C2062),$C2062-$B2062+1,"")</f>
        <v/>
      </c>
      <c r="G2062" s="5">
        <f>IF($F2062="","",$F2062*$D2062)</f>
        <v/>
      </c>
      <c r="H2062" s="42">
        <f>IF($G2062="","",$O2062)</f>
        <v/>
      </c>
      <c r="I2062" s="5">
        <f>IF($G2062="","",$G2062*IF($H2062="",$O2062,$H2062)/100)</f>
        <v/>
      </c>
      <c r="J2062" s="5">
        <f>IF(OR($L2062="",NOT(COUNTIFS($L$2:$L2062,$L2062)=1)),"",SUMIFS($G:$G,$L:$L,$L2062))</f>
        <v/>
      </c>
      <c r="K2062" s="5">
        <f>IF(OR($L2062="",NOT(COUNTIFS($L$2:$L2062,$L2062)=1)),"",SUMIFS($I:$I,$L:$L,$L2062))</f>
        <v/>
      </c>
      <c r="L2062" s="6">
        <f>IF($B2062="","",YEAR($B2062))</f>
        <v/>
      </c>
      <c r="M2062" s="6">
        <f>INT((ROW()-2)/39)+1</f>
        <v/>
      </c>
      <c r="N2062" s="6">
        <f>MOD(ROW()-2,39)+2</f>
        <v/>
      </c>
      <c r="O2062" s="42">
        <f>IF(AND($B2062&lt;&gt;"",$C2062&lt;&gt;"",$B2062&lt;=$C2062),INDEX(Szabalyok!$C:$C,$N2062),"")</f>
        <v/>
      </c>
      <c r="P2062">
        <f>IF(D2062="",P2061,P2061+1)</f>
        <v/>
      </c>
    </row>
    <row r="2063">
      <c r="A2063">
        <f>IF(P2063=P2062,0,P2063)</f>
        <v/>
      </c>
      <c r="B2063" s="41">
        <f>IF($M2063&gt;300,"",IF(OR(INDEX(Bemenet!$E$2:$E$301,$M2063)="",INDEX(Bemenet!$F$2:$F$301,$M2063)=""),"",MAX(INDEX(Bemenet!$E$2:$E$301,$M2063),INDEX(Szabalyok!$A:$A,$N2063))))</f>
        <v/>
      </c>
      <c r="C2063" s="41">
        <f>IF($B2063="","",MIN(INDEX(Bemenet!$F$2:$F$301,$M2063),INDEX(Szabalyok!$B:$B,$N2063)))</f>
        <v/>
      </c>
      <c r="D2063" s="5">
        <f>IF(AND($B2063&lt;&gt;"",$C2063&lt;&gt;"",$B2063&lt;=$C2063),INDEX(Bemenet!$G$2:$G$301,$M2063),"")</f>
        <v/>
      </c>
      <c r="E2063" s="6">
        <f>IF(AND($B2063&lt;&gt;"",$C2063&lt;&gt;"",$B2063&lt;=$C2063),INDEX(Bemenet!$D$2:$D$301,$M2063),"")</f>
        <v/>
      </c>
      <c r="F2063" s="5">
        <f>IF(AND($B2063&lt;&gt;"",$C2063&lt;&gt;"",$B2063&lt;=$C2063),$C2063-$B2063+1,"")</f>
        <v/>
      </c>
      <c r="G2063" s="5">
        <f>IF($F2063="","",$F2063*$D2063)</f>
        <v/>
      </c>
      <c r="H2063" s="42">
        <f>IF($G2063="","",$O2063)</f>
        <v/>
      </c>
      <c r="I2063" s="5">
        <f>IF($G2063="","",$G2063*IF($H2063="",$O2063,$H2063)/100)</f>
        <v/>
      </c>
      <c r="J2063" s="5">
        <f>IF(OR($L2063="",NOT(COUNTIFS($L$2:$L2063,$L2063)=1)),"",SUMIFS($G:$G,$L:$L,$L2063))</f>
        <v/>
      </c>
      <c r="K2063" s="5">
        <f>IF(OR($L2063="",NOT(COUNTIFS($L$2:$L2063,$L2063)=1)),"",SUMIFS($I:$I,$L:$L,$L2063))</f>
        <v/>
      </c>
      <c r="L2063" s="6">
        <f>IF($B2063="","",YEAR($B2063))</f>
        <v/>
      </c>
      <c r="M2063" s="6">
        <f>INT((ROW()-2)/39)+1</f>
        <v/>
      </c>
      <c r="N2063" s="6">
        <f>MOD(ROW()-2,39)+2</f>
        <v/>
      </c>
      <c r="O2063" s="42">
        <f>IF(AND($B2063&lt;&gt;"",$C2063&lt;&gt;"",$B2063&lt;=$C2063),INDEX(Szabalyok!$C:$C,$N2063),"")</f>
        <v/>
      </c>
      <c r="P2063">
        <f>IF(D2063="",P2062,P2062+1)</f>
        <v/>
      </c>
    </row>
    <row r="2064">
      <c r="A2064">
        <f>IF(P2064=P2063,0,P2064)</f>
        <v/>
      </c>
      <c r="B2064" s="41">
        <f>IF($M2064&gt;300,"",IF(OR(INDEX(Bemenet!$E$2:$E$301,$M2064)="",INDEX(Bemenet!$F$2:$F$301,$M2064)=""),"",MAX(INDEX(Bemenet!$E$2:$E$301,$M2064),INDEX(Szabalyok!$A:$A,$N2064))))</f>
        <v/>
      </c>
      <c r="C2064" s="41">
        <f>IF($B2064="","",MIN(INDEX(Bemenet!$F$2:$F$301,$M2064),INDEX(Szabalyok!$B:$B,$N2064)))</f>
        <v/>
      </c>
      <c r="D2064" s="5">
        <f>IF(AND($B2064&lt;&gt;"",$C2064&lt;&gt;"",$B2064&lt;=$C2064),INDEX(Bemenet!$G$2:$G$301,$M2064),"")</f>
        <v/>
      </c>
      <c r="E2064" s="6">
        <f>IF(AND($B2064&lt;&gt;"",$C2064&lt;&gt;"",$B2064&lt;=$C2064),INDEX(Bemenet!$D$2:$D$301,$M2064),"")</f>
        <v/>
      </c>
      <c r="F2064" s="5">
        <f>IF(AND($B2064&lt;&gt;"",$C2064&lt;&gt;"",$B2064&lt;=$C2064),$C2064-$B2064+1,"")</f>
        <v/>
      </c>
      <c r="G2064" s="5">
        <f>IF($F2064="","",$F2064*$D2064)</f>
        <v/>
      </c>
      <c r="H2064" s="42">
        <f>IF($G2064="","",$O2064)</f>
        <v/>
      </c>
      <c r="I2064" s="5">
        <f>IF($G2064="","",$G2064*IF($H2064="",$O2064,$H2064)/100)</f>
        <v/>
      </c>
      <c r="J2064" s="5">
        <f>IF(OR($L2064="",NOT(COUNTIFS($L$2:$L2064,$L2064)=1)),"",SUMIFS($G:$G,$L:$L,$L2064))</f>
        <v/>
      </c>
      <c r="K2064" s="5">
        <f>IF(OR($L2064="",NOT(COUNTIFS($L$2:$L2064,$L2064)=1)),"",SUMIFS($I:$I,$L:$L,$L2064))</f>
        <v/>
      </c>
      <c r="L2064" s="6">
        <f>IF($B2064="","",YEAR($B2064))</f>
        <v/>
      </c>
      <c r="M2064" s="6">
        <f>INT((ROW()-2)/39)+1</f>
        <v/>
      </c>
      <c r="N2064" s="6">
        <f>MOD(ROW()-2,39)+2</f>
        <v/>
      </c>
      <c r="O2064" s="42">
        <f>IF(AND($B2064&lt;&gt;"",$C2064&lt;&gt;"",$B2064&lt;=$C2064),INDEX(Szabalyok!$C:$C,$N2064),"")</f>
        <v/>
      </c>
      <c r="P2064">
        <f>IF(D2064="",P2063,P2063+1)</f>
        <v/>
      </c>
    </row>
    <row r="2065">
      <c r="A2065">
        <f>IF(P2065=P2064,0,P2065)</f>
        <v/>
      </c>
      <c r="B2065" s="41">
        <f>IF($M2065&gt;300,"",IF(OR(INDEX(Bemenet!$E$2:$E$301,$M2065)="",INDEX(Bemenet!$F$2:$F$301,$M2065)=""),"",MAX(INDEX(Bemenet!$E$2:$E$301,$M2065),INDEX(Szabalyok!$A:$A,$N2065))))</f>
        <v/>
      </c>
      <c r="C2065" s="41">
        <f>IF($B2065="","",MIN(INDEX(Bemenet!$F$2:$F$301,$M2065),INDEX(Szabalyok!$B:$B,$N2065)))</f>
        <v/>
      </c>
      <c r="D2065" s="5">
        <f>IF(AND($B2065&lt;&gt;"",$C2065&lt;&gt;"",$B2065&lt;=$C2065),INDEX(Bemenet!$G$2:$G$301,$M2065),"")</f>
        <v/>
      </c>
      <c r="E2065" s="6">
        <f>IF(AND($B2065&lt;&gt;"",$C2065&lt;&gt;"",$B2065&lt;=$C2065),INDEX(Bemenet!$D$2:$D$301,$M2065),"")</f>
        <v/>
      </c>
      <c r="F2065" s="5">
        <f>IF(AND($B2065&lt;&gt;"",$C2065&lt;&gt;"",$B2065&lt;=$C2065),$C2065-$B2065+1,"")</f>
        <v/>
      </c>
      <c r="G2065" s="5">
        <f>IF($F2065="","",$F2065*$D2065)</f>
        <v/>
      </c>
      <c r="H2065" s="42">
        <f>IF($G2065="","",$O2065)</f>
        <v/>
      </c>
      <c r="I2065" s="5">
        <f>IF($G2065="","",$G2065*IF($H2065="",$O2065,$H2065)/100)</f>
        <v/>
      </c>
      <c r="J2065" s="5">
        <f>IF(OR($L2065="",NOT(COUNTIFS($L$2:$L2065,$L2065)=1)),"",SUMIFS($G:$G,$L:$L,$L2065))</f>
        <v/>
      </c>
      <c r="K2065" s="5">
        <f>IF(OR($L2065="",NOT(COUNTIFS($L$2:$L2065,$L2065)=1)),"",SUMIFS($I:$I,$L:$L,$L2065))</f>
        <v/>
      </c>
      <c r="L2065" s="6">
        <f>IF($B2065="","",YEAR($B2065))</f>
        <v/>
      </c>
      <c r="M2065" s="6">
        <f>INT((ROW()-2)/39)+1</f>
        <v/>
      </c>
      <c r="N2065" s="6">
        <f>MOD(ROW()-2,39)+2</f>
        <v/>
      </c>
      <c r="O2065" s="42">
        <f>IF(AND($B2065&lt;&gt;"",$C2065&lt;&gt;"",$B2065&lt;=$C2065),INDEX(Szabalyok!$C:$C,$N2065),"")</f>
        <v/>
      </c>
      <c r="P2065">
        <f>IF(D2065="",P2064,P2064+1)</f>
        <v/>
      </c>
    </row>
    <row r="2066">
      <c r="A2066">
        <f>IF(P2066=P2065,0,P2066)</f>
        <v/>
      </c>
      <c r="B2066" s="41">
        <f>IF($M2066&gt;300,"",IF(OR(INDEX(Bemenet!$E$2:$E$301,$M2066)="",INDEX(Bemenet!$F$2:$F$301,$M2066)=""),"",MAX(INDEX(Bemenet!$E$2:$E$301,$M2066),INDEX(Szabalyok!$A:$A,$N2066))))</f>
        <v/>
      </c>
      <c r="C2066" s="41">
        <f>IF($B2066="","",MIN(INDEX(Bemenet!$F$2:$F$301,$M2066),INDEX(Szabalyok!$B:$B,$N2066)))</f>
        <v/>
      </c>
      <c r="D2066" s="5">
        <f>IF(AND($B2066&lt;&gt;"",$C2066&lt;&gt;"",$B2066&lt;=$C2066),INDEX(Bemenet!$G$2:$G$301,$M2066),"")</f>
        <v/>
      </c>
      <c r="E2066" s="6">
        <f>IF(AND($B2066&lt;&gt;"",$C2066&lt;&gt;"",$B2066&lt;=$C2066),INDEX(Bemenet!$D$2:$D$301,$M2066),"")</f>
        <v/>
      </c>
      <c r="F2066" s="5">
        <f>IF(AND($B2066&lt;&gt;"",$C2066&lt;&gt;"",$B2066&lt;=$C2066),$C2066-$B2066+1,"")</f>
        <v/>
      </c>
      <c r="G2066" s="5">
        <f>IF($F2066="","",$F2066*$D2066)</f>
        <v/>
      </c>
      <c r="H2066" s="42">
        <f>IF($G2066="","",$O2066)</f>
        <v/>
      </c>
      <c r="I2066" s="5">
        <f>IF($G2066="","",$G2066*IF($H2066="",$O2066,$H2066)/100)</f>
        <v/>
      </c>
      <c r="J2066" s="5">
        <f>IF(OR($L2066="",NOT(COUNTIFS($L$2:$L2066,$L2066)=1)),"",SUMIFS($G:$G,$L:$L,$L2066))</f>
        <v/>
      </c>
      <c r="K2066" s="5">
        <f>IF(OR($L2066="",NOT(COUNTIFS($L$2:$L2066,$L2066)=1)),"",SUMIFS($I:$I,$L:$L,$L2066))</f>
        <v/>
      </c>
      <c r="L2066" s="6">
        <f>IF($B2066="","",YEAR($B2066))</f>
        <v/>
      </c>
      <c r="M2066" s="6">
        <f>INT((ROW()-2)/39)+1</f>
        <v/>
      </c>
      <c r="N2066" s="6">
        <f>MOD(ROW()-2,39)+2</f>
        <v/>
      </c>
      <c r="O2066" s="42">
        <f>IF(AND($B2066&lt;&gt;"",$C2066&lt;&gt;"",$B2066&lt;=$C2066),INDEX(Szabalyok!$C:$C,$N2066),"")</f>
        <v/>
      </c>
      <c r="P2066">
        <f>IF(D2066="",P2065,P2065+1)</f>
        <v/>
      </c>
    </row>
    <row r="2067">
      <c r="A2067">
        <f>IF(P2067=P2066,0,P2067)</f>
        <v/>
      </c>
      <c r="B2067" s="41">
        <f>IF($M2067&gt;300,"",IF(OR(INDEX(Bemenet!$E$2:$E$301,$M2067)="",INDEX(Bemenet!$F$2:$F$301,$M2067)=""),"",MAX(INDEX(Bemenet!$E$2:$E$301,$M2067),INDEX(Szabalyok!$A:$A,$N2067))))</f>
        <v/>
      </c>
      <c r="C2067" s="41">
        <f>IF($B2067="","",MIN(INDEX(Bemenet!$F$2:$F$301,$M2067),INDEX(Szabalyok!$B:$B,$N2067)))</f>
        <v/>
      </c>
      <c r="D2067" s="5">
        <f>IF(AND($B2067&lt;&gt;"",$C2067&lt;&gt;"",$B2067&lt;=$C2067),INDEX(Bemenet!$G$2:$G$301,$M2067),"")</f>
        <v/>
      </c>
      <c r="E2067" s="6">
        <f>IF(AND($B2067&lt;&gt;"",$C2067&lt;&gt;"",$B2067&lt;=$C2067),INDEX(Bemenet!$D$2:$D$301,$M2067),"")</f>
        <v/>
      </c>
      <c r="F2067" s="5">
        <f>IF(AND($B2067&lt;&gt;"",$C2067&lt;&gt;"",$B2067&lt;=$C2067),$C2067-$B2067+1,"")</f>
        <v/>
      </c>
      <c r="G2067" s="5">
        <f>IF($F2067="","",$F2067*$D2067)</f>
        <v/>
      </c>
      <c r="H2067" s="42">
        <f>IF($G2067="","",$O2067)</f>
        <v/>
      </c>
      <c r="I2067" s="5">
        <f>IF($G2067="","",$G2067*IF($H2067="",$O2067,$H2067)/100)</f>
        <v/>
      </c>
      <c r="J2067" s="5">
        <f>IF(OR($L2067="",NOT(COUNTIFS($L$2:$L2067,$L2067)=1)),"",SUMIFS($G:$G,$L:$L,$L2067))</f>
        <v/>
      </c>
      <c r="K2067" s="5">
        <f>IF(OR($L2067="",NOT(COUNTIFS($L$2:$L2067,$L2067)=1)),"",SUMIFS($I:$I,$L:$L,$L2067))</f>
        <v/>
      </c>
      <c r="L2067" s="6">
        <f>IF($B2067="","",YEAR($B2067))</f>
        <v/>
      </c>
      <c r="M2067" s="6">
        <f>INT((ROW()-2)/39)+1</f>
        <v/>
      </c>
      <c r="N2067" s="6">
        <f>MOD(ROW()-2,39)+2</f>
        <v/>
      </c>
      <c r="O2067" s="42">
        <f>IF(AND($B2067&lt;&gt;"",$C2067&lt;&gt;"",$B2067&lt;=$C2067),INDEX(Szabalyok!$C:$C,$N2067),"")</f>
        <v/>
      </c>
      <c r="P2067">
        <f>IF(D2067="",P2066,P2066+1)</f>
        <v/>
      </c>
    </row>
    <row r="2068">
      <c r="A2068">
        <f>IF(P2068=P2067,0,P2068)</f>
        <v/>
      </c>
      <c r="B2068" s="41">
        <f>IF($M2068&gt;300,"",IF(OR(INDEX(Bemenet!$E$2:$E$301,$M2068)="",INDEX(Bemenet!$F$2:$F$301,$M2068)=""),"",MAX(INDEX(Bemenet!$E$2:$E$301,$M2068),INDEX(Szabalyok!$A:$A,$N2068))))</f>
        <v/>
      </c>
      <c r="C2068" s="41">
        <f>IF($B2068="","",MIN(INDEX(Bemenet!$F$2:$F$301,$M2068),INDEX(Szabalyok!$B:$B,$N2068)))</f>
        <v/>
      </c>
      <c r="D2068" s="5">
        <f>IF(AND($B2068&lt;&gt;"",$C2068&lt;&gt;"",$B2068&lt;=$C2068),INDEX(Bemenet!$G$2:$G$301,$M2068),"")</f>
        <v/>
      </c>
      <c r="E2068" s="6">
        <f>IF(AND($B2068&lt;&gt;"",$C2068&lt;&gt;"",$B2068&lt;=$C2068),INDEX(Bemenet!$D$2:$D$301,$M2068),"")</f>
        <v/>
      </c>
      <c r="F2068" s="5">
        <f>IF(AND($B2068&lt;&gt;"",$C2068&lt;&gt;"",$B2068&lt;=$C2068),$C2068-$B2068+1,"")</f>
        <v/>
      </c>
      <c r="G2068" s="5">
        <f>IF($F2068="","",$F2068*$D2068)</f>
        <v/>
      </c>
      <c r="H2068" s="42">
        <f>IF($G2068="","",$O2068)</f>
        <v/>
      </c>
      <c r="I2068" s="5">
        <f>IF($G2068="","",$G2068*IF($H2068="",$O2068,$H2068)/100)</f>
        <v/>
      </c>
      <c r="J2068" s="5">
        <f>IF(OR($L2068="",NOT(COUNTIFS($L$2:$L2068,$L2068)=1)),"",SUMIFS($G:$G,$L:$L,$L2068))</f>
        <v/>
      </c>
      <c r="K2068" s="5">
        <f>IF(OR($L2068="",NOT(COUNTIFS($L$2:$L2068,$L2068)=1)),"",SUMIFS($I:$I,$L:$L,$L2068))</f>
        <v/>
      </c>
      <c r="L2068" s="6">
        <f>IF($B2068="","",YEAR($B2068))</f>
        <v/>
      </c>
      <c r="M2068" s="6">
        <f>INT((ROW()-2)/39)+1</f>
        <v/>
      </c>
      <c r="N2068" s="6">
        <f>MOD(ROW()-2,39)+2</f>
        <v/>
      </c>
      <c r="O2068" s="42">
        <f>IF(AND($B2068&lt;&gt;"",$C2068&lt;&gt;"",$B2068&lt;=$C2068),INDEX(Szabalyok!$C:$C,$N2068),"")</f>
        <v/>
      </c>
      <c r="P2068">
        <f>IF(D2068="",P2067,P2067+1)</f>
        <v/>
      </c>
    </row>
    <row r="2069">
      <c r="A2069">
        <f>IF(P2069=P2068,0,P2069)</f>
        <v/>
      </c>
      <c r="B2069" s="41">
        <f>IF($M2069&gt;300,"",IF(OR(INDEX(Bemenet!$E$2:$E$301,$M2069)="",INDEX(Bemenet!$F$2:$F$301,$M2069)=""),"",MAX(INDEX(Bemenet!$E$2:$E$301,$M2069),INDEX(Szabalyok!$A:$A,$N2069))))</f>
        <v/>
      </c>
      <c r="C2069" s="41">
        <f>IF($B2069="","",MIN(INDEX(Bemenet!$F$2:$F$301,$M2069),INDEX(Szabalyok!$B:$B,$N2069)))</f>
        <v/>
      </c>
      <c r="D2069" s="5">
        <f>IF(AND($B2069&lt;&gt;"",$C2069&lt;&gt;"",$B2069&lt;=$C2069),INDEX(Bemenet!$G$2:$G$301,$M2069),"")</f>
        <v/>
      </c>
      <c r="E2069" s="6">
        <f>IF(AND($B2069&lt;&gt;"",$C2069&lt;&gt;"",$B2069&lt;=$C2069),INDEX(Bemenet!$D$2:$D$301,$M2069),"")</f>
        <v/>
      </c>
      <c r="F2069" s="5">
        <f>IF(AND($B2069&lt;&gt;"",$C2069&lt;&gt;"",$B2069&lt;=$C2069),$C2069-$B2069+1,"")</f>
        <v/>
      </c>
      <c r="G2069" s="5">
        <f>IF($F2069="","",$F2069*$D2069)</f>
        <v/>
      </c>
      <c r="H2069" s="42">
        <f>IF($G2069="","",$O2069)</f>
        <v/>
      </c>
      <c r="I2069" s="5">
        <f>IF($G2069="","",$G2069*IF($H2069="",$O2069,$H2069)/100)</f>
        <v/>
      </c>
      <c r="J2069" s="5">
        <f>IF(OR($L2069="",NOT(COUNTIFS($L$2:$L2069,$L2069)=1)),"",SUMIFS($G:$G,$L:$L,$L2069))</f>
        <v/>
      </c>
      <c r="K2069" s="5">
        <f>IF(OR($L2069="",NOT(COUNTIFS($L$2:$L2069,$L2069)=1)),"",SUMIFS($I:$I,$L:$L,$L2069))</f>
        <v/>
      </c>
      <c r="L2069" s="6">
        <f>IF($B2069="","",YEAR($B2069))</f>
        <v/>
      </c>
      <c r="M2069" s="6">
        <f>INT((ROW()-2)/39)+1</f>
        <v/>
      </c>
      <c r="N2069" s="6">
        <f>MOD(ROW()-2,39)+2</f>
        <v/>
      </c>
      <c r="O2069" s="42">
        <f>IF(AND($B2069&lt;&gt;"",$C2069&lt;&gt;"",$B2069&lt;=$C2069),INDEX(Szabalyok!$C:$C,$N2069),"")</f>
        <v/>
      </c>
      <c r="P2069">
        <f>IF(D2069="",P2068,P2068+1)</f>
        <v/>
      </c>
    </row>
    <row r="2070">
      <c r="A2070">
        <f>IF(P2070=P2069,0,P2070)</f>
        <v/>
      </c>
      <c r="B2070" s="41">
        <f>IF($M2070&gt;300,"",IF(OR(INDEX(Bemenet!$E$2:$E$301,$M2070)="",INDEX(Bemenet!$F$2:$F$301,$M2070)=""),"",MAX(INDEX(Bemenet!$E$2:$E$301,$M2070),INDEX(Szabalyok!$A:$A,$N2070))))</f>
        <v/>
      </c>
      <c r="C2070" s="41">
        <f>IF($B2070="","",MIN(INDEX(Bemenet!$F$2:$F$301,$M2070),INDEX(Szabalyok!$B:$B,$N2070)))</f>
        <v/>
      </c>
      <c r="D2070" s="5">
        <f>IF(AND($B2070&lt;&gt;"",$C2070&lt;&gt;"",$B2070&lt;=$C2070),INDEX(Bemenet!$G$2:$G$301,$M2070),"")</f>
        <v/>
      </c>
      <c r="E2070" s="6">
        <f>IF(AND($B2070&lt;&gt;"",$C2070&lt;&gt;"",$B2070&lt;=$C2070),INDEX(Bemenet!$D$2:$D$301,$M2070),"")</f>
        <v/>
      </c>
      <c r="F2070" s="5">
        <f>IF(AND($B2070&lt;&gt;"",$C2070&lt;&gt;"",$B2070&lt;=$C2070),$C2070-$B2070+1,"")</f>
        <v/>
      </c>
      <c r="G2070" s="5">
        <f>IF($F2070="","",$F2070*$D2070)</f>
        <v/>
      </c>
      <c r="H2070" s="42">
        <f>IF($G2070="","",$O2070)</f>
        <v/>
      </c>
      <c r="I2070" s="5">
        <f>IF($G2070="","",$G2070*IF($H2070="",$O2070,$H2070)/100)</f>
        <v/>
      </c>
      <c r="J2070" s="5">
        <f>IF(OR($L2070="",NOT(COUNTIFS($L$2:$L2070,$L2070)=1)),"",SUMIFS($G:$G,$L:$L,$L2070))</f>
        <v/>
      </c>
      <c r="K2070" s="5">
        <f>IF(OR($L2070="",NOT(COUNTIFS($L$2:$L2070,$L2070)=1)),"",SUMIFS($I:$I,$L:$L,$L2070))</f>
        <v/>
      </c>
      <c r="L2070" s="6">
        <f>IF($B2070="","",YEAR($B2070))</f>
        <v/>
      </c>
      <c r="M2070" s="6">
        <f>INT((ROW()-2)/39)+1</f>
        <v/>
      </c>
      <c r="N2070" s="6">
        <f>MOD(ROW()-2,39)+2</f>
        <v/>
      </c>
      <c r="O2070" s="42">
        <f>IF(AND($B2070&lt;&gt;"",$C2070&lt;&gt;"",$B2070&lt;=$C2070),INDEX(Szabalyok!$C:$C,$N2070),"")</f>
        <v/>
      </c>
      <c r="P2070">
        <f>IF(D2070="",P2069,P2069+1)</f>
        <v/>
      </c>
    </row>
    <row r="2071">
      <c r="A2071">
        <f>IF(P2071=P2070,0,P2071)</f>
        <v/>
      </c>
      <c r="B2071" s="41">
        <f>IF($M2071&gt;300,"",IF(OR(INDEX(Bemenet!$E$2:$E$301,$M2071)="",INDEX(Bemenet!$F$2:$F$301,$M2071)=""),"",MAX(INDEX(Bemenet!$E$2:$E$301,$M2071),INDEX(Szabalyok!$A:$A,$N2071))))</f>
        <v/>
      </c>
      <c r="C2071" s="41">
        <f>IF($B2071="","",MIN(INDEX(Bemenet!$F$2:$F$301,$M2071),INDEX(Szabalyok!$B:$B,$N2071)))</f>
        <v/>
      </c>
      <c r="D2071" s="5">
        <f>IF(AND($B2071&lt;&gt;"",$C2071&lt;&gt;"",$B2071&lt;=$C2071),INDEX(Bemenet!$G$2:$G$301,$M2071),"")</f>
        <v/>
      </c>
      <c r="E2071" s="6">
        <f>IF(AND($B2071&lt;&gt;"",$C2071&lt;&gt;"",$B2071&lt;=$C2071),INDEX(Bemenet!$D$2:$D$301,$M2071),"")</f>
        <v/>
      </c>
      <c r="F2071" s="5">
        <f>IF(AND($B2071&lt;&gt;"",$C2071&lt;&gt;"",$B2071&lt;=$C2071),$C2071-$B2071+1,"")</f>
        <v/>
      </c>
      <c r="G2071" s="5">
        <f>IF($F2071="","",$F2071*$D2071)</f>
        <v/>
      </c>
      <c r="H2071" s="42">
        <f>IF($G2071="","",$O2071)</f>
        <v/>
      </c>
      <c r="I2071" s="5">
        <f>IF($G2071="","",$G2071*IF($H2071="",$O2071,$H2071)/100)</f>
        <v/>
      </c>
      <c r="J2071" s="5">
        <f>IF(OR($L2071="",NOT(COUNTIFS($L$2:$L2071,$L2071)=1)),"",SUMIFS($G:$G,$L:$L,$L2071))</f>
        <v/>
      </c>
      <c r="K2071" s="5">
        <f>IF(OR($L2071="",NOT(COUNTIFS($L$2:$L2071,$L2071)=1)),"",SUMIFS($I:$I,$L:$L,$L2071))</f>
        <v/>
      </c>
      <c r="L2071" s="6">
        <f>IF($B2071="","",YEAR($B2071))</f>
        <v/>
      </c>
      <c r="M2071" s="6">
        <f>INT((ROW()-2)/39)+1</f>
        <v/>
      </c>
      <c r="N2071" s="6">
        <f>MOD(ROW()-2,39)+2</f>
        <v/>
      </c>
      <c r="O2071" s="42">
        <f>IF(AND($B2071&lt;&gt;"",$C2071&lt;&gt;"",$B2071&lt;=$C2071),INDEX(Szabalyok!$C:$C,$N2071),"")</f>
        <v/>
      </c>
      <c r="P2071">
        <f>IF(D2071="",P2070,P2070+1)</f>
        <v/>
      </c>
    </row>
    <row r="2072">
      <c r="A2072">
        <f>IF(P2072=P2071,0,P2072)</f>
        <v/>
      </c>
      <c r="B2072" s="41">
        <f>IF($M2072&gt;300,"",IF(OR(INDEX(Bemenet!$E$2:$E$301,$M2072)="",INDEX(Bemenet!$F$2:$F$301,$M2072)=""),"",MAX(INDEX(Bemenet!$E$2:$E$301,$M2072),INDEX(Szabalyok!$A:$A,$N2072))))</f>
        <v/>
      </c>
      <c r="C2072" s="41">
        <f>IF($B2072="","",MIN(INDEX(Bemenet!$F$2:$F$301,$M2072),INDEX(Szabalyok!$B:$B,$N2072)))</f>
        <v/>
      </c>
      <c r="D2072" s="5">
        <f>IF(AND($B2072&lt;&gt;"",$C2072&lt;&gt;"",$B2072&lt;=$C2072),INDEX(Bemenet!$G$2:$G$301,$M2072),"")</f>
        <v/>
      </c>
      <c r="E2072" s="6">
        <f>IF(AND($B2072&lt;&gt;"",$C2072&lt;&gt;"",$B2072&lt;=$C2072),INDEX(Bemenet!$D$2:$D$301,$M2072),"")</f>
        <v/>
      </c>
      <c r="F2072" s="5">
        <f>IF(AND($B2072&lt;&gt;"",$C2072&lt;&gt;"",$B2072&lt;=$C2072),$C2072-$B2072+1,"")</f>
        <v/>
      </c>
      <c r="G2072" s="5">
        <f>IF($F2072="","",$F2072*$D2072)</f>
        <v/>
      </c>
      <c r="H2072" s="42">
        <f>IF($G2072="","",$O2072)</f>
        <v/>
      </c>
      <c r="I2072" s="5">
        <f>IF($G2072="","",$G2072*IF($H2072="",$O2072,$H2072)/100)</f>
        <v/>
      </c>
      <c r="J2072" s="5">
        <f>IF(OR($L2072="",NOT(COUNTIFS($L$2:$L2072,$L2072)=1)),"",SUMIFS($G:$G,$L:$L,$L2072))</f>
        <v/>
      </c>
      <c r="K2072" s="5">
        <f>IF(OR($L2072="",NOT(COUNTIFS($L$2:$L2072,$L2072)=1)),"",SUMIFS($I:$I,$L:$L,$L2072))</f>
        <v/>
      </c>
      <c r="L2072" s="6">
        <f>IF($B2072="","",YEAR($B2072))</f>
        <v/>
      </c>
      <c r="M2072" s="6">
        <f>INT((ROW()-2)/39)+1</f>
        <v/>
      </c>
      <c r="N2072" s="6">
        <f>MOD(ROW()-2,39)+2</f>
        <v/>
      </c>
      <c r="O2072" s="42">
        <f>IF(AND($B2072&lt;&gt;"",$C2072&lt;&gt;"",$B2072&lt;=$C2072),INDEX(Szabalyok!$C:$C,$N2072),"")</f>
        <v/>
      </c>
      <c r="P2072">
        <f>IF(D2072="",P2071,P2071+1)</f>
        <v/>
      </c>
    </row>
    <row r="2073">
      <c r="A2073">
        <f>IF(P2073=P2072,0,P2073)</f>
        <v/>
      </c>
      <c r="B2073" s="41">
        <f>IF($M2073&gt;300,"",IF(OR(INDEX(Bemenet!$E$2:$E$301,$M2073)="",INDEX(Bemenet!$F$2:$F$301,$M2073)=""),"",MAX(INDEX(Bemenet!$E$2:$E$301,$M2073),INDEX(Szabalyok!$A:$A,$N2073))))</f>
        <v/>
      </c>
      <c r="C2073" s="41">
        <f>IF($B2073="","",MIN(INDEX(Bemenet!$F$2:$F$301,$M2073),INDEX(Szabalyok!$B:$B,$N2073)))</f>
        <v/>
      </c>
      <c r="D2073" s="5">
        <f>IF(AND($B2073&lt;&gt;"",$C2073&lt;&gt;"",$B2073&lt;=$C2073),INDEX(Bemenet!$G$2:$G$301,$M2073),"")</f>
        <v/>
      </c>
      <c r="E2073" s="6">
        <f>IF(AND($B2073&lt;&gt;"",$C2073&lt;&gt;"",$B2073&lt;=$C2073),INDEX(Bemenet!$D$2:$D$301,$M2073),"")</f>
        <v/>
      </c>
      <c r="F2073" s="5">
        <f>IF(AND($B2073&lt;&gt;"",$C2073&lt;&gt;"",$B2073&lt;=$C2073),$C2073-$B2073+1,"")</f>
        <v/>
      </c>
      <c r="G2073" s="5">
        <f>IF($F2073="","",$F2073*$D2073)</f>
        <v/>
      </c>
      <c r="H2073" s="42">
        <f>IF($G2073="","",$O2073)</f>
        <v/>
      </c>
      <c r="I2073" s="5">
        <f>IF($G2073="","",$G2073*IF($H2073="",$O2073,$H2073)/100)</f>
        <v/>
      </c>
      <c r="J2073" s="5">
        <f>IF(OR($L2073="",NOT(COUNTIFS($L$2:$L2073,$L2073)=1)),"",SUMIFS($G:$G,$L:$L,$L2073))</f>
        <v/>
      </c>
      <c r="K2073" s="5">
        <f>IF(OR($L2073="",NOT(COUNTIFS($L$2:$L2073,$L2073)=1)),"",SUMIFS($I:$I,$L:$L,$L2073))</f>
        <v/>
      </c>
      <c r="L2073" s="6">
        <f>IF($B2073="","",YEAR($B2073))</f>
        <v/>
      </c>
      <c r="M2073" s="6">
        <f>INT((ROW()-2)/39)+1</f>
        <v/>
      </c>
      <c r="N2073" s="6">
        <f>MOD(ROW()-2,39)+2</f>
        <v/>
      </c>
      <c r="O2073" s="42">
        <f>IF(AND($B2073&lt;&gt;"",$C2073&lt;&gt;"",$B2073&lt;=$C2073),INDEX(Szabalyok!$C:$C,$N2073),"")</f>
        <v/>
      </c>
      <c r="P2073">
        <f>IF(D2073="",P2072,P2072+1)</f>
        <v/>
      </c>
    </row>
    <row r="2074">
      <c r="A2074">
        <f>IF(P2074=P2073,0,P2074)</f>
        <v/>
      </c>
      <c r="B2074" s="41">
        <f>IF($M2074&gt;300,"",IF(OR(INDEX(Bemenet!$E$2:$E$301,$M2074)="",INDEX(Bemenet!$F$2:$F$301,$M2074)=""),"",MAX(INDEX(Bemenet!$E$2:$E$301,$M2074),INDEX(Szabalyok!$A:$A,$N2074))))</f>
        <v/>
      </c>
      <c r="C2074" s="41">
        <f>IF($B2074="","",MIN(INDEX(Bemenet!$F$2:$F$301,$M2074),INDEX(Szabalyok!$B:$B,$N2074)))</f>
        <v/>
      </c>
      <c r="D2074" s="5">
        <f>IF(AND($B2074&lt;&gt;"",$C2074&lt;&gt;"",$B2074&lt;=$C2074),INDEX(Bemenet!$G$2:$G$301,$M2074),"")</f>
        <v/>
      </c>
      <c r="E2074" s="6">
        <f>IF(AND($B2074&lt;&gt;"",$C2074&lt;&gt;"",$B2074&lt;=$C2074),INDEX(Bemenet!$D$2:$D$301,$M2074),"")</f>
        <v/>
      </c>
      <c r="F2074" s="5">
        <f>IF(AND($B2074&lt;&gt;"",$C2074&lt;&gt;"",$B2074&lt;=$C2074),$C2074-$B2074+1,"")</f>
        <v/>
      </c>
      <c r="G2074" s="5">
        <f>IF($F2074="","",$F2074*$D2074)</f>
        <v/>
      </c>
      <c r="H2074" s="42">
        <f>IF($G2074="","",$O2074)</f>
        <v/>
      </c>
      <c r="I2074" s="5">
        <f>IF($G2074="","",$G2074*IF($H2074="",$O2074,$H2074)/100)</f>
        <v/>
      </c>
      <c r="J2074" s="5">
        <f>IF(OR($L2074="",NOT(COUNTIFS($L$2:$L2074,$L2074)=1)),"",SUMIFS($G:$G,$L:$L,$L2074))</f>
        <v/>
      </c>
      <c r="K2074" s="5">
        <f>IF(OR($L2074="",NOT(COUNTIFS($L$2:$L2074,$L2074)=1)),"",SUMIFS($I:$I,$L:$L,$L2074))</f>
        <v/>
      </c>
      <c r="L2074" s="6">
        <f>IF($B2074="","",YEAR($B2074))</f>
        <v/>
      </c>
      <c r="M2074" s="6">
        <f>INT((ROW()-2)/39)+1</f>
        <v/>
      </c>
      <c r="N2074" s="6">
        <f>MOD(ROW()-2,39)+2</f>
        <v/>
      </c>
      <c r="O2074" s="42">
        <f>IF(AND($B2074&lt;&gt;"",$C2074&lt;&gt;"",$B2074&lt;=$C2074),INDEX(Szabalyok!$C:$C,$N2074),"")</f>
        <v/>
      </c>
      <c r="P2074">
        <f>IF(D2074="",P2073,P2073+1)</f>
        <v/>
      </c>
    </row>
    <row r="2075">
      <c r="A2075">
        <f>IF(P2075=P2074,0,P2075)</f>
        <v/>
      </c>
      <c r="B2075" s="41">
        <f>IF($M2075&gt;300,"",IF(OR(INDEX(Bemenet!$E$2:$E$301,$M2075)="",INDEX(Bemenet!$F$2:$F$301,$M2075)=""),"",MAX(INDEX(Bemenet!$E$2:$E$301,$M2075),INDEX(Szabalyok!$A:$A,$N2075))))</f>
        <v/>
      </c>
      <c r="C2075" s="41">
        <f>IF($B2075="","",MIN(INDEX(Bemenet!$F$2:$F$301,$M2075),INDEX(Szabalyok!$B:$B,$N2075)))</f>
        <v/>
      </c>
      <c r="D2075" s="5">
        <f>IF(AND($B2075&lt;&gt;"",$C2075&lt;&gt;"",$B2075&lt;=$C2075),INDEX(Bemenet!$G$2:$G$301,$M2075),"")</f>
        <v/>
      </c>
      <c r="E2075" s="6">
        <f>IF(AND($B2075&lt;&gt;"",$C2075&lt;&gt;"",$B2075&lt;=$C2075),INDEX(Bemenet!$D$2:$D$301,$M2075),"")</f>
        <v/>
      </c>
      <c r="F2075" s="5">
        <f>IF(AND($B2075&lt;&gt;"",$C2075&lt;&gt;"",$B2075&lt;=$C2075),$C2075-$B2075+1,"")</f>
        <v/>
      </c>
      <c r="G2075" s="5">
        <f>IF($F2075="","",$F2075*$D2075)</f>
        <v/>
      </c>
      <c r="H2075" s="42">
        <f>IF($G2075="","",$O2075)</f>
        <v/>
      </c>
      <c r="I2075" s="5">
        <f>IF($G2075="","",$G2075*IF($H2075="",$O2075,$H2075)/100)</f>
        <v/>
      </c>
      <c r="J2075" s="5">
        <f>IF(OR($L2075="",NOT(COUNTIFS($L$2:$L2075,$L2075)=1)),"",SUMIFS($G:$G,$L:$L,$L2075))</f>
        <v/>
      </c>
      <c r="K2075" s="5">
        <f>IF(OR($L2075="",NOT(COUNTIFS($L$2:$L2075,$L2075)=1)),"",SUMIFS($I:$I,$L:$L,$L2075))</f>
        <v/>
      </c>
      <c r="L2075" s="6">
        <f>IF($B2075="","",YEAR($B2075))</f>
        <v/>
      </c>
      <c r="M2075" s="6">
        <f>INT((ROW()-2)/39)+1</f>
        <v/>
      </c>
      <c r="N2075" s="6">
        <f>MOD(ROW()-2,39)+2</f>
        <v/>
      </c>
      <c r="O2075" s="42">
        <f>IF(AND($B2075&lt;&gt;"",$C2075&lt;&gt;"",$B2075&lt;=$C2075),INDEX(Szabalyok!$C:$C,$N2075),"")</f>
        <v/>
      </c>
      <c r="P2075">
        <f>IF(D2075="",P2074,P2074+1)</f>
        <v/>
      </c>
    </row>
    <row r="2076">
      <c r="A2076">
        <f>IF(P2076=P2075,0,P2076)</f>
        <v/>
      </c>
      <c r="B2076" s="41">
        <f>IF($M2076&gt;300,"",IF(OR(INDEX(Bemenet!$E$2:$E$301,$M2076)="",INDEX(Bemenet!$F$2:$F$301,$M2076)=""),"",MAX(INDEX(Bemenet!$E$2:$E$301,$M2076),INDEX(Szabalyok!$A:$A,$N2076))))</f>
        <v/>
      </c>
      <c r="C2076" s="41">
        <f>IF($B2076="","",MIN(INDEX(Bemenet!$F$2:$F$301,$M2076),INDEX(Szabalyok!$B:$B,$N2076)))</f>
        <v/>
      </c>
      <c r="D2076" s="5">
        <f>IF(AND($B2076&lt;&gt;"",$C2076&lt;&gt;"",$B2076&lt;=$C2076),INDEX(Bemenet!$G$2:$G$301,$M2076),"")</f>
        <v/>
      </c>
      <c r="E2076" s="6">
        <f>IF(AND($B2076&lt;&gt;"",$C2076&lt;&gt;"",$B2076&lt;=$C2076),INDEX(Bemenet!$D$2:$D$301,$M2076),"")</f>
        <v/>
      </c>
      <c r="F2076" s="5">
        <f>IF(AND($B2076&lt;&gt;"",$C2076&lt;&gt;"",$B2076&lt;=$C2076),$C2076-$B2076+1,"")</f>
        <v/>
      </c>
      <c r="G2076" s="5">
        <f>IF($F2076="","",$F2076*$D2076)</f>
        <v/>
      </c>
      <c r="H2076" s="42">
        <f>IF($G2076="","",$O2076)</f>
        <v/>
      </c>
      <c r="I2076" s="5">
        <f>IF($G2076="","",$G2076*IF($H2076="",$O2076,$H2076)/100)</f>
        <v/>
      </c>
      <c r="J2076" s="5">
        <f>IF(OR($L2076="",NOT(COUNTIFS($L$2:$L2076,$L2076)=1)),"",SUMIFS($G:$G,$L:$L,$L2076))</f>
        <v/>
      </c>
      <c r="K2076" s="5">
        <f>IF(OR($L2076="",NOT(COUNTIFS($L$2:$L2076,$L2076)=1)),"",SUMIFS($I:$I,$L:$L,$L2076))</f>
        <v/>
      </c>
      <c r="L2076" s="6">
        <f>IF($B2076="","",YEAR($B2076))</f>
        <v/>
      </c>
      <c r="M2076" s="6">
        <f>INT((ROW()-2)/39)+1</f>
        <v/>
      </c>
      <c r="N2076" s="6">
        <f>MOD(ROW()-2,39)+2</f>
        <v/>
      </c>
      <c r="O2076" s="42">
        <f>IF(AND($B2076&lt;&gt;"",$C2076&lt;&gt;"",$B2076&lt;=$C2076),INDEX(Szabalyok!$C:$C,$N2076),"")</f>
        <v/>
      </c>
      <c r="P2076">
        <f>IF(D2076="",P2075,P2075+1)</f>
        <v/>
      </c>
    </row>
    <row r="2077">
      <c r="A2077">
        <f>IF(P2077=P2076,0,P2077)</f>
        <v/>
      </c>
      <c r="B2077" s="41">
        <f>IF($M2077&gt;300,"",IF(OR(INDEX(Bemenet!$E$2:$E$301,$M2077)="",INDEX(Bemenet!$F$2:$F$301,$M2077)=""),"",MAX(INDEX(Bemenet!$E$2:$E$301,$M2077),INDEX(Szabalyok!$A:$A,$N2077))))</f>
        <v/>
      </c>
      <c r="C2077" s="41">
        <f>IF($B2077="","",MIN(INDEX(Bemenet!$F$2:$F$301,$M2077),INDEX(Szabalyok!$B:$B,$N2077)))</f>
        <v/>
      </c>
      <c r="D2077" s="5">
        <f>IF(AND($B2077&lt;&gt;"",$C2077&lt;&gt;"",$B2077&lt;=$C2077),INDEX(Bemenet!$G$2:$G$301,$M2077),"")</f>
        <v/>
      </c>
      <c r="E2077" s="6">
        <f>IF(AND($B2077&lt;&gt;"",$C2077&lt;&gt;"",$B2077&lt;=$C2077),INDEX(Bemenet!$D$2:$D$301,$M2077),"")</f>
        <v/>
      </c>
      <c r="F2077" s="5">
        <f>IF(AND($B2077&lt;&gt;"",$C2077&lt;&gt;"",$B2077&lt;=$C2077),$C2077-$B2077+1,"")</f>
        <v/>
      </c>
      <c r="G2077" s="5">
        <f>IF($F2077="","",$F2077*$D2077)</f>
        <v/>
      </c>
      <c r="H2077" s="42">
        <f>IF($G2077="","",$O2077)</f>
        <v/>
      </c>
      <c r="I2077" s="5">
        <f>IF($G2077="","",$G2077*IF($H2077="",$O2077,$H2077)/100)</f>
        <v/>
      </c>
      <c r="J2077" s="5">
        <f>IF(OR($L2077="",NOT(COUNTIFS($L$2:$L2077,$L2077)=1)),"",SUMIFS($G:$G,$L:$L,$L2077))</f>
        <v/>
      </c>
      <c r="K2077" s="5">
        <f>IF(OR($L2077="",NOT(COUNTIFS($L$2:$L2077,$L2077)=1)),"",SUMIFS($I:$I,$L:$L,$L2077))</f>
        <v/>
      </c>
      <c r="L2077" s="6">
        <f>IF($B2077="","",YEAR($B2077))</f>
        <v/>
      </c>
      <c r="M2077" s="6">
        <f>INT((ROW()-2)/39)+1</f>
        <v/>
      </c>
      <c r="N2077" s="6">
        <f>MOD(ROW()-2,39)+2</f>
        <v/>
      </c>
      <c r="O2077" s="42">
        <f>IF(AND($B2077&lt;&gt;"",$C2077&lt;&gt;"",$B2077&lt;=$C2077),INDEX(Szabalyok!$C:$C,$N2077),"")</f>
        <v/>
      </c>
      <c r="P2077">
        <f>IF(D2077="",P2076,P2076+1)</f>
        <v/>
      </c>
    </row>
    <row r="2078">
      <c r="A2078">
        <f>IF(P2078=P2077,0,P2078)</f>
        <v/>
      </c>
      <c r="B2078" s="41">
        <f>IF($M2078&gt;300,"",IF(OR(INDEX(Bemenet!$E$2:$E$301,$M2078)="",INDEX(Bemenet!$F$2:$F$301,$M2078)=""),"",MAX(INDEX(Bemenet!$E$2:$E$301,$M2078),INDEX(Szabalyok!$A:$A,$N2078))))</f>
        <v/>
      </c>
      <c r="C2078" s="41">
        <f>IF($B2078="","",MIN(INDEX(Bemenet!$F$2:$F$301,$M2078),INDEX(Szabalyok!$B:$B,$N2078)))</f>
        <v/>
      </c>
      <c r="D2078" s="5">
        <f>IF(AND($B2078&lt;&gt;"",$C2078&lt;&gt;"",$B2078&lt;=$C2078),INDEX(Bemenet!$G$2:$G$301,$M2078),"")</f>
        <v/>
      </c>
      <c r="E2078" s="6">
        <f>IF(AND($B2078&lt;&gt;"",$C2078&lt;&gt;"",$B2078&lt;=$C2078),INDEX(Bemenet!$D$2:$D$301,$M2078),"")</f>
        <v/>
      </c>
      <c r="F2078" s="5">
        <f>IF(AND($B2078&lt;&gt;"",$C2078&lt;&gt;"",$B2078&lt;=$C2078),$C2078-$B2078+1,"")</f>
        <v/>
      </c>
      <c r="G2078" s="5">
        <f>IF($F2078="","",$F2078*$D2078)</f>
        <v/>
      </c>
      <c r="H2078" s="42">
        <f>IF($G2078="","",$O2078)</f>
        <v/>
      </c>
      <c r="I2078" s="5">
        <f>IF($G2078="","",$G2078*IF($H2078="",$O2078,$H2078)/100)</f>
        <v/>
      </c>
      <c r="J2078" s="5">
        <f>IF(OR($L2078="",NOT(COUNTIFS($L$2:$L2078,$L2078)=1)),"",SUMIFS($G:$G,$L:$L,$L2078))</f>
        <v/>
      </c>
      <c r="K2078" s="5">
        <f>IF(OR($L2078="",NOT(COUNTIFS($L$2:$L2078,$L2078)=1)),"",SUMIFS($I:$I,$L:$L,$L2078))</f>
        <v/>
      </c>
      <c r="L2078" s="6">
        <f>IF($B2078="","",YEAR($B2078))</f>
        <v/>
      </c>
      <c r="M2078" s="6">
        <f>INT((ROW()-2)/39)+1</f>
        <v/>
      </c>
      <c r="N2078" s="6">
        <f>MOD(ROW()-2,39)+2</f>
        <v/>
      </c>
      <c r="O2078" s="42">
        <f>IF(AND($B2078&lt;&gt;"",$C2078&lt;&gt;"",$B2078&lt;=$C2078),INDEX(Szabalyok!$C:$C,$N2078),"")</f>
        <v/>
      </c>
      <c r="P2078">
        <f>IF(D2078="",P2077,P2077+1)</f>
        <v/>
      </c>
    </row>
    <row r="2079">
      <c r="A2079">
        <f>IF(P2079=P2078,0,P2079)</f>
        <v/>
      </c>
      <c r="B2079" s="41">
        <f>IF($M2079&gt;300,"",IF(OR(INDEX(Bemenet!$E$2:$E$301,$M2079)="",INDEX(Bemenet!$F$2:$F$301,$M2079)=""),"",MAX(INDEX(Bemenet!$E$2:$E$301,$M2079),INDEX(Szabalyok!$A:$A,$N2079))))</f>
        <v/>
      </c>
      <c r="C2079" s="41">
        <f>IF($B2079="","",MIN(INDEX(Bemenet!$F$2:$F$301,$M2079),INDEX(Szabalyok!$B:$B,$N2079)))</f>
        <v/>
      </c>
      <c r="D2079" s="5">
        <f>IF(AND($B2079&lt;&gt;"",$C2079&lt;&gt;"",$B2079&lt;=$C2079),INDEX(Bemenet!$G$2:$G$301,$M2079),"")</f>
        <v/>
      </c>
      <c r="E2079" s="6">
        <f>IF(AND($B2079&lt;&gt;"",$C2079&lt;&gt;"",$B2079&lt;=$C2079),INDEX(Bemenet!$D$2:$D$301,$M2079),"")</f>
        <v/>
      </c>
      <c r="F2079" s="5">
        <f>IF(AND($B2079&lt;&gt;"",$C2079&lt;&gt;"",$B2079&lt;=$C2079),$C2079-$B2079+1,"")</f>
        <v/>
      </c>
      <c r="G2079" s="5">
        <f>IF($F2079="","",$F2079*$D2079)</f>
        <v/>
      </c>
      <c r="H2079" s="42">
        <f>IF($G2079="","",$O2079)</f>
        <v/>
      </c>
      <c r="I2079" s="5">
        <f>IF($G2079="","",$G2079*IF($H2079="",$O2079,$H2079)/100)</f>
        <v/>
      </c>
      <c r="J2079" s="5">
        <f>IF(OR($L2079="",NOT(COUNTIFS($L$2:$L2079,$L2079)=1)),"",SUMIFS($G:$G,$L:$L,$L2079))</f>
        <v/>
      </c>
      <c r="K2079" s="5">
        <f>IF(OR($L2079="",NOT(COUNTIFS($L$2:$L2079,$L2079)=1)),"",SUMIFS($I:$I,$L:$L,$L2079))</f>
        <v/>
      </c>
      <c r="L2079" s="6">
        <f>IF($B2079="","",YEAR($B2079))</f>
        <v/>
      </c>
      <c r="M2079" s="6">
        <f>INT((ROW()-2)/39)+1</f>
        <v/>
      </c>
      <c r="N2079" s="6">
        <f>MOD(ROW()-2,39)+2</f>
        <v/>
      </c>
      <c r="O2079" s="42">
        <f>IF(AND($B2079&lt;&gt;"",$C2079&lt;&gt;"",$B2079&lt;=$C2079),INDEX(Szabalyok!$C:$C,$N2079),"")</f>
        <v/>
      </c>
      <c r="P2079">
        <f>IF(D2079="",P2078,P2078+1)</f>
        <v/>
      </c>
    </row>
    <row r="2080">
      <c r="A2080">
        <f>IF(P2080=P2079,0,P2080)</f>
        <v/>
      </c>
      <c r="B2080" s="41">
        <f>IF($M2080&gt;300,"",IF(OR(INDEX(Bemenet!$E$2:$E$301,$M2080)="",INDEX(Bemenet!$F$2:$F$301,$M2080)=""),"",MAX(INDEX(Bemenet!$E$2:$E$301,$M2080),INDEX(Szabalyok!$A:$A,$N2080))))</f>
        <v/>
      </c>
      <c r="C2080" s="41">
        <f>IF($B2080="","",MIN(INDEX(Bemenet!$F$2:$F$301,$M2080),INDEX(Szabalyok!$B:$B,$N2080)))</f>
        <v/>
      </c>
      <c r="D2080" s="5">
        <f>IF(AND($B2080&lt;&gt;"",$C2080&lt;&gt;"",$B2080&lt;=$C2080),INDEX(Bemenet!$G$2:$G$301,$M2080),"")</f>
        <v/>
      </c>
      <c r="E2080" s="6">
        <f>IF(AND($B2080&lt;&gt;"",$C2080&lt;&gt;"",$B2080&lt;=$C2080),INDEX(Bemenet!$D$2:$D$301,$M2080),"")</f>
        <v/>
      </c>
      <c r="F2080" s="5">
        <f>IF(AND($B2080&lt;&gt;"",$C2080&lt;&gt;"",$B2080&lt;=$C2080),$C2080-$B2080+1,"")</f>
        <v/>
      </c>
      <c r="G2080" s="5">
        <f>IF($F2080="","",$F2080*$D2080)</f>
        <v/>
      </c>
      <c r="H2080" s="42">
        <f>IF($G2080="","",$O2080)</f>
        <v/>
      </c>
      <c r="I2080" s="5">
        <f>IF($G2080="","",$G2080*IF($H2080="",$O2080,$H2080)/100)</f>
        <v/>
      </c>
      <c r="J2080" s="5">
        <f>IF(OR($L2080="",NOT(COUNTIFS($L$2:$L2080,$L2080)=1)),"",SUMIFS($G:$G,$L:$L,$L2080))</f>
        <v/>
      </c>
      <c r="K2080" s="5">
        <f>IF(OR($L2080="",NOT(COUNTIFS($L$2:$L2080,$L2080)=1)),"",SUMIFS($I:$I,$L:$L,$L2080))</f>
        <v/>
      </c>
      <c r="L2080" s="6">
        <f>IF($B2080="","",YEAR($B2080))</f>
        <v/>
      </c>
      <c r="M2080" s="6">
        <f>INT((ROW()-2)/39)+1</f>
        <v/>
      </c>
      <c r="N2080" s="6">
        <f>MOD(ROW()-2,39)+2</f>
        <v/>
      </c>
      <c r="O2080" s="42">
        <f>IF(AND($B2080&lt;&gt;"",$C2080&lt;&gt;"",$B2080&lt;=$C2080),INDEX(Szabalyok!$C:$C,$N2080),"")</f>
        <v/>
      </c>
      <c r="P2080">
        <f>IF(D2080="",P2079,P2079+1)</f>
        <v/>
      </c>
    </row>
    <row r="2081">
      <c r="A2081">
        <f>IF(P2081=P2080,0,P2081)</f>
        <v/>
      </c>
      <c r="B2081" s="41">
        <f>IF($M2081&gt;300,"",IF(OR(INDEX(Bemenet!$E$2:$E$301,$M2081)="",INDEX(Bemenet!$F$2:$F$301,$M2081)=""),"",MAX(INDEX(Bemenet!$E$2:$E$301,$M2081),INDEX(Szabalyok!$A:$A,$N2081))))</f>
        <v/>
      </c>
      <c r="C2081" s="41">
        <f>IF($B2081="","",MIN(INDEX(Bemenet!$F$2:$F$301,$M2081),INDEX(Szabalyok!$B:$B,$N2081)))</f>
        <v/>
      </c>
      <c r="D2081" s="5">
        <f>IF(AND($B2081&lt;&gt;"",$C2081&lt;&gt;"",$B2081&lt;=$C2081),INDEX(Bemenet!$G$2:$G$301,$M2081),"")</f>
        <v/>
      </c>
      <c r="E2081" s="6">
        <f>IF(AND($B2081&lt;&gt;"",$C2081&lt;&gt;"",$B2081&lt;=$C2081),INDEX(Bemenet!$D$2:$D$301,$M2081),"")</f>
        <v/>
      </c>
      <c r="F2081" s="5">
        <f>IF(AND($B2081&lt;&gt;"",$C2081&lt;&gt;"",$B2081&lt;=$C2081),$C2081-$B2081+1,"")</f>
        <v/>
      </c>
      <c r="G2081" s="5">
        <f>IF($F2081="","",$F2081*$D2081)</f>
        <v/>
      </c>
      <c r="H2081" s="42">
        <f>IF($G2081="","",$O2081)</f>
        <v/>
      </c>
      <c r="I2081" s="5">
        <f>IF($G2081="","",$G2081*IF($H2081="",$O2081,$H2081)/100)</f>
        <v/>
      </c>
      <c r="J2081" s="5">
        <f>IF(OR($L2081="",NOT(COUNTIFS($L$2:$L2081,$L2081)=1)),"",SUMIFS($G:$G,$L:$L,$L2081))</f>
        <v/>
      </c>
      <c r="K2081" s="5">
        <f>IF(OR($L2081="",NOT(COUNTIFS($L$2:$L2081,$L2081)=1)),"",SUMIFS($I:$I,$L:$L,$L2081))</f>
        <v/>
      </c>
      <c r="L2081" s="6">
        <f>IF($B2081="","",YEAR($B2081))</f>
        <v/>
      </c>
      <c r="M2081" s="6">
        <f>INT((ROW()-2)/39)+1</f>
        <v/>
      </c>
      <c r="N2081" s="6">
        <f>MOD(ROW()-2,39)+2</f>
        <v/>
      </c>
      <c r="O2081" s="42">
        <f>IF(AND($B2081&lt;&gt;"",$C2081&lt;&gt;"",$B2081&lt;=$C2081),INDEX(Szabalyok!$C:$C,$N2081),"")</f>
        <v/>
      </c>
      <c r="P2081">
        <f>IF(D2081="",P2080,P2080+1)</f>
        <v/>
      </c>
    </row>
    <row r="2082">
      <c r="A2082">
        <f>IF(P2082=P2081,0,P2082)</f>
        <v/>
      </c>
      <c r="B2082" s="41">
        <f>IF($M2082&gt;300,"",IF(OR(INDEX(Bemenet!$E$2:$E$301,$M2082)="",INDEX(Bemenet!$F$2:$F$301,$M2082)=""),"",MAX(INDEX(Bemenet!$E$2:$E$301,$M2082),INDEX(Szabalyok!$A:$A,$N2082))))</f>
        <v/>
      </c>
      <c r="C2082" s="41">
        <f>IF($B2082="","",MIN(INDEX(Bemenet!$F$2:$F$301,$M2082),INDEX(Szabalyok!$B:$B,$N2082)))</f>
        <v/>
      </c>
      <c r="D2082" s="5">
        <f>IF(AND($B2082&lt;&gt;"",$C2082&lt;&gt;"",$B2082&lt;=$C2082),INDEX(Bemenet!$G$2:$G$301,$M2082),"")</f>
        <v/>
      </c>
      <c r="E2082" s="6">
        <f>IF(AND($B2082&lt;&gt;"",$C2082&lt;&gt;"",$B2082&lt;=$C2082),INDEX(Bemenet!$D$2:$D$301,$M2082),"")</f>
        <v/>
      </c>
      <c r="F2082" s="5">
        <f>IF(AND($B2082&lt;&gt;"",$C2082&lt;&gt;"",$B2082&lt;=$C2082),$C2082-$B2082+1,"")</f>
        <v/>
      </c>
      <c r="G2082" s="5">
        <f>IF($F2082="","",$F2082*$D2082)</f>
        <v/>
      </c>
      <c r="H2082" s="42">
        <f>IF($G2082="","",$O2082)</f>
        <v/>
      </c>
      <c r="I2082" s="5">
        <f>IF($G2082="","",$G2082*IF($H2082="",$O2082,$H2082)/100)</f>
        <v/>
      </c>
      <c r="J2082" s="5">
        <f>IF(OR($L2082="",NOT(COUNTIFS($L$2:$L2082,$L2082)=1)),"",SUMIFS($G:$G,$L:$L,$L2082))</f>
        <v/>
      </c>
      <c r="K2082" s="5">
        <f>IF(OR($L2082="",NOT(COUNTIFS($L$2:$L2082,$L2082)=1)),"",SUMIFS($I:$I,$L:$L,$L2082))</f>
        <v/>
      </c>
      <c r="L2082" s="6">
        <f>IF($B2082="","",YEAR($B2082))</f>
        <v/>
      </c>
      <c r="M2082" s="6">
        <f>INT((ROW()-2)/39)+1</f>
        <v/>
      </c>
      <c r="N2082" s="6">
        <f>MOD(ROW()-2,39)+2</f>
        <v/>
      </c>
      <c r="O2082" s="42">
        <f>IF(AND($B2082&lt;&gt;"",$C2082&lt;&gt;"",$B2082&lt;=$C2082),INDEX(Szabalyok!$C:$C,$N2082),"")</f>
        <v/>
      </c>
      <c r="P2082">
        <f>IF(D2082="",P2081,P2081+1)</f>
        <v/>
      </c>
    </row>
    <row r="2083">
      <c r="A2083">
        <f>IF(P2083=P2082,0,P2083)</f>
        <v/>
      </c>
      <c r="B2083" s="41">
        <f>IF($M2083&gt;300,"",IF(OR(INDEX(Bemenet!$E$2:$E$301,$M2083)="",INDEX(Bemenet!$F$2:$F$301,$M2083)=""),"",MAX(INDEX(Bemenet!$E$2:$E$301,$M2083),INDEX(Szabalyok!$A:$A,$N2083))))</f>
        <v/>
      </c>
      <c r="C2083" s="41">
        <f>IF($B2083="","",MIN(INDEX(Bemenet!$F$2:$F$301,$M2083),INDEX(Szabalyok!$B:$B,$N2083)))</f>
        <v/>
      </c>
      <c r="D2083" s="5">
        <f>IF(AND($B2083&lt;&gt;"",$C2083&lt;&gt;"",$B2083&lt;=$C2083),INDEX(Bemenet!$G$2:$G$301,$M2083),"")</f>
        <v/>
      </c>
      <c r="E2083" s="6">
        <f>IF(AND($B2083&lt;&gt;"",$C2083&lt;&gt;"",$B2083&lt;=$C2083),INDEX(Bemenet!$D$2:$D$301,$M2083),"")</f>
        <v/>
      </c>
      <c r="F2083" s="5">
        <f>IF(AND($B2083&lt;&gt;"",$C2083&lt;&gt;"",$B2083&lt;=$C2083),$C2083-$B2083+1,"")</f>
        <v/>
      </c>
      <c r="G2083" s="5">
        <f>IF($F2083="","",$F2083*$D2083)</f>
        <v/>
      </c>
      <c r="H2083" s="42">
        <f>IF($G2083="","",$O2083)</f>
        <v/>
      </c>
      <c r="I2083" s="5">
        <f>IF($G2083="","",$G2083*IF($H2083="",$O2083,$H2083)/100)</f>
        <v/>
      </c>
      <c r="J2083" s="5">
        <f>IF(OR($L2083="",NOT(COUNTIFS($L$2:$L2083,$L2083)=1)),"",SUMIFS($G:$G,$L:$L,$L2083))</f>
        <v/>
      </c>
      <c r="K2083" s="5">
        <f>IF(OR($L2083="",NOT(COUNTIFS($L$2:$L2083,$L2083)=1)),"",SUMIFS($I:$I,$L:$L,$L2083))</f>
        <v/>
      </c>
      <c r="L2083" s="6">
        <f>IF($B2083="","",YEAR($B2083))</f>
        <v/>
      </c>
      <c r="M2083" s="6">
        <f>INT((ROW()-2)/39)+1</f>
        <v/>
      </c>
      <c r="N2083" s="6">
        <f>MOD(ROW()-2,39)+2</f>
        <v/>
      </c>
      <c r="O2083" s="42">
        <f>IF(AND($B2083&lt;&gt;"",$C2083&lt;&gt;"",$B2083&lt;=$C2083),INDEX(Szabalyok!$C:$C,$N2083),"")</f>
        <v/>
      </c>
      <c r="P2083">
        <f>IF(D2083="",P2082,P2082+1)</f>
        <v/>
      </c>
    </row>
    <row r="2084">
      <c r="A2084">
        <f>IF(P2084=P2083,0,P2084)</f>
        <v/>
      </c>
      <c r="B2084" s="41">
        <f>IF($M2084&gt;300,"",IF(OR(INDEX(Bemenet!$E$2:$E$301,$M2084)="",INDEX(Bemenet!$F$2:$F$301,$M2084)=""),"",MAX(INDEX(Bemenet!$E$2:$E$301,$M2084),INDEX(Szabalyok!$A:$A,$N2084))))</f>
        <v/>
      </c>
      <c r="C2084" s="41">
        <f>IF($B2084="","",MIN(INDEX(Bemenet!$F$2:$F$301,$M2084),INDEX(Szabalyok!$B:$B,$N2084)))</f>
        <v/>
      </c>
      <c r="D2084" s="5">
        <f>IF(AND($B2084&lt;&gt;"",$C2084&lt;&gt;"",$B2084&lt;=$C2084),INDEX(Bemenet!$G$2:$G$301,$M2084),"")</f>
        <v/>
      </c>
      <c r="E2084" s="6">
        <f>IF(AND($B2084&lt;&gt;"",$C2084&lt;&gt;"",$B2084&lt;=$C2084),INDEX(Bemenet!$D$2:$D$301,$M2084),"")</f>
        <v/>
      </c>
      <c r="F2084" s="5">
        <f>IF(AND($B2084&lt;&gt;"",$C2084&lt;&gt;"",$B2084&lt;=$C2084),$C2084-$B2084+1,"")</f>
        <v/>
      </c>
      <c r="G2084" s="5">
        <f>IF($F2084="","",$F2084*$D2084)</f>
        <v/>
      </c>
      <c r="H2084" s="42">
        <f>IF($G2084="","",$O2084)</f>
        <v/>
      </c>
      <c r="I2084" s="5">
        <f>IF($G2084="","",$G2084*IF($H2084="",$O2084,$H2084)/100)</f>
        <v/>
      </c>
      <c r="J2084" s="5">
        <f>IF(OR($L2084="",NOT(COUNTIFS($L$2:$L2084,$L2084)=1)),"",SUMIFS($G:$G,$L:$L,$L2084))</f>
        <v/>
      </c>
      <c r="K2084" s="5">
        <f>IF(OR($L2084="",NOT(COUNTIFS($L$2:$L2084,$L2084)=1)),"",SUMIFS($I:$I,$L:$L,$L2084))</f>
        <v/>
      </c>
      <c r="L2084" s="6">
        <f>IF($B2084="","",YEAR($B2084))</f>
        <v/>
      </c>
      <c r="M2084" s="6">
        <f>INT((ROW()-2)/39)+1</f>
        <v/>
      </c>
      <c r="N2084" s="6">
        <f>MOD(ROW()-2,39)+2</f>
        <v/>
      </c>
      <c r="O2084" s="42">
        <f>IF(AND($B2084&lt;&gt;"",$C2084&lt;&gt;"",$B2084&lt;=$C2084),INDEX(Szabalyok!$C:$C,$N2084),"")</f>
        <v/>
      </c>
      <c r="P2084">
        <f>IF(D2084="",P2083,P2083+1)</f>
        <v/>
      </c>
    </row>
    <row r="2085">
      <c r="A2085">
        <f>IF(P2085=P2084,0,P2085)</f>
        <v/>
      </c>
      <c r="B2085" s="41">
        <f>IF($M2085&gt;300,"",IF(OR(INDEX(Bemenet!$E$2:$E$301,$M2085)="",INDEX(Bemenet!$F$2:$F$301,$M2085)=""),"",MAX(INDEX(Bemenet!$E$2:$E$301,$M2085),INDEX(Szabalyok!$A:$A,$N2085))))</f>
        <v/>
      </c>
      <c r="C2085" s="41">
        <f>IF($B2085="","",MIN(INDEX(Bemenet!$F$2:$F$301,$M2085),INDEX(Szabalyok!$B:$B,$N2085)))</f>
        <v/>
      </c>
      <c r="D2085" s="5">
        <f>IF(AND($B2085&lt;&gt;"",$C2085&lt;&gt;"",$B2085&lt;=$C2085),INDEX(Bemenet!$G$2:$G$301,$M2085),"")</f>
        <v/>
      </c>
      <c r="E2085" s="6">
        <f>IF(AND($B2085&lt;&gt;"",$C2085&lt;&gt;"",$B2085&lt;=$C2085),INDEX(Bemenet!$D$2:$D$301,$M2085),"")</f>
        <v/>
      </c>
      <c r="F2085" s="5">
        <f>IF(AND($B2085&lt;&gt;"",$C2085&lt;&gt;"",$B2085&lt;=$C2085),$C2085-$B2085+1,"")</f>
        <v/>
      </c>
      <c r="G2085" s="5">
        <f>IF($F2085="","",$F2085*$D2085)</f>
        <v/>
      </c>
      <c r="H2085" s="42">
        <f>IF($G2085="","",$O2085)</f>
        <v/>
      </c>
      <c r="I2085" s="5">
        <f>IF($G2085="","",$G2085*IF($H2085="",$O2085,$H2085)/100)</f>
        <v/>
      </c>
      <c r="J2085" s="5">
        <f>IF(OR($L2085="",NOT(COUNTIFS($L$2:$L2085,$L2085)=1)),"",SUMIFS($G:$G,$L:$L,$L2085))</f>
        <v/>
      </c>
      <c r="K2085" s="5">
        <f>IF(OR($L2085="",NOT(COUNTIFS($L$2:$L2085,$L2085)=1)),"",SUMIFS($I:$I,$L:$L,$L2085))</f>
        <v/>
      </c>
      <c r="L2085" s="6">
        <f>IF($B2085="","",YEAR($B2085))</f>
        <v/>
      </c>
      <c r="M2085" s="6">
        <f>INT((ROW()-2)/39)+1</f>
        <v/>
      </c>
      <c r="N2085" s="6">
        <f>MOD(ROW()-2,39)+2</f>
        <v/>
      </c>
      <c r="O2085" s="42">
        <f>IF(AND($B2085&lt;&gt;"",$C2085&lt;&gt;"",$B2085&lt;=$C2085),INDEX(Szabalyok!$C:$C,$N2085),"")</f>
        <v/>
      </c>
      <c r="P2085">
        <f>IF(D2085="",P2084,P2084+1)</f>
        <v/>
      </c>
    </row>
    <row r="2086">
      <c r="A2086">
        <f>IF(P2086=P2085,0,P2086)</f>
        <v/>
      </c>
      <c r="B2086" s="41">
        <f>IF($M2086&gt;300,"",IF(OR(INDEX(Bemenet!$E$2:$E$301,$M2086)="",INDEX(Bemenet!$F$2:$F$301,$M2086)=""),"",MAX(INDEX(Bemenet!$E$2:$E$301,$M2086),INDEX(Szabalyok!$A:$A,$N2086))))</f>
        <v/>
      </c>
      <c r="C2086" s="41">
        <f>IF($B2086="","",MIN(INDEX(Bemenet!$F$2:$F$301,$M2086),INDEX(Szabalyok!$B:$B,$N2086)))</f>
        <v/>
      </c>
      <c r="D2086" s="5">
        <f>IF(AND($B2086&lt;&gt;"",$C2086&lt;&gt;"",$B2086&lt;=$C2086),INDEX(Bemenet!$G$2:$G$301,$M2086),"")</f>
        <v/>
      </c>
      <c r="E2086" s="6">
        <f>IF(AND($B2086&lt;&gt;"",$C2086&lt;&gt;"",$B2086&lt;=$C2086),INDEX(Bemenet!$D$2:$D$301,$M2086),"")</f>
        <v/>
      </c>
      <c r="F2086" s="5">
        <f>IF(AND($B2086&lt;&gt;"",$C2086&lt;&gt;"",$B2086&lt;=$C2086),$C2086-$B2086+1,"")</f>
        <v/>
      </c>
      <c r="G2086" s="5">
        <f>IF($F2086="","",$F2086*$D2086)</f>
        <v/>
      </c>
      <c r="H2086" s="42">
        <f>IF($G2086="","",$O2086)</f>
        <v/>
      </c>
      <c r="I2086" s="5">
        <f>IF($G2086="","",$G2086*IF($H2086="",$O2086,$H2086)/100)</f>
        <v/>
      </c>
      <c r="J2086" s="5">
        <f>IF(OR($L2086="",NOT(COUNTIFS($L$2:$L2086,$L2086)=1)),"",SUMIFS($G:$G,$L:$L,$L2086))</f>
        <v/>
      </c>
      <c r="K2086" s="5">
        <f>IF(OR($L2086="",NOT(COUNTIFS($L$2:$L2086,$L2086)=1)),"",SUMIFS($I:$I,$L:$L,$L2086))</f>
        <v/>
      </c>
      <c r="L2086" s="6">
        <f>IF($B2086="","",YEAR($B2086))</f>
        <v/>
      </c>
      <c r="M2086" s="6">
        <f>INT((ROW()-2)/39)+1</f>
        <v/>
      </c>
      <c r="N2086" s="6">
        <f>MOD(ROW()-2,39)+2</f>
        <v/>
      </c>
      <c r="O2086" s="42">
        <f>IF(AND($B2086&lt;&gt;"",$C2086&lt;&gt;"",$B2086&lt;=$C2086),INDEX(Szabalyok!$C:$C,$N2086),"")</f>
        <v/>
      </c>
      <c r="P2086">
        <f>IF(D2086="",P2085,P2085+1)</f>
        <v/>
      </c>
    </row>
    <row r="2087">
      <c r="A2087">
        <f>IF(P2087=P2086,0,P2087)</f>
        <v/>
      </c>
      <c r="B2087" s="41">
        <f>IF($M2087&gt;300,"",IF(OR(INDEX(Bemenet!$E$2:$E$301,$M2087)="",INDEX(Bemenet!$F$2:$F$301,$M2087)=""),"",MAX(INDEX(Bemenet!$E$2:$E$301,$M2087),INDEX(Szabalyok!$A:$A,$N2087))))</f>
        <v/>
      </c>
      <c r="C2087" s="41">
        <f>IF($B2087="","",MIN(INDEX(Bemenet!$F$2:$F$301,$M2087),INDEX(Szabalyok!$B:$B,$N2087)))</f>
        <v/>
      </c>
      <c r="D2087" s="5">
        <f>IF(AND($B2087&lt;&gt;"",$C2087&lt;&gt;"",$B2087&lt;=$C2087),INDEX(Bemenet!$G$2:$G$301,$M2087),"")</f>
        <v/>
      </c>
      <c r="E2087" s="6">
        <f>IF(AND($B2087&lt;&gt;"",$C2087&lt;&gt;"",$B2087&lt;=$C2087),INDEX(Bemenet!$D$2:$D$301,$M2087),"")</f>
        <v/>
      </c>
      <c r="F2087" s="5">
        <f>IF(AND($B2087&lt;&gt;"",$C2087&lt;&gt;"",$B2087&lt;=$C2087),$C2087-$B2087+1,"")</f>
        <v/>
      </c>
      <c r="G2087" s="5">
        <f>IF($F2087="","",$F2087*$D2087)</f>
        <v/>
      </c>
      <c r="H2087" s="42">
        <f>IF($G2087="","",$O2087)</f>
        <v/>
      </c>
      <c r="I2087" s="5">
        <f>IF($G2087="","",$G2087*IF($H2087="",$O2087,$H2087)/100)</f>
        <v/>
      </c>
      <c r="J2087" s="5">
        <f>IF(OR($L2087="",NOT(COUNTIFS($L$2:$L2087,$L2087)=1)),"",SUMIFS($G:$G,$L:$L,$L2087))</f>
        <v/>
      </c>
      <c r="K2087" s="5">
        <f>IF(OR($L2087="",NOT(COUNTIFS($L$2:$L2087,$L2087)=1)),"",SUMIFS($I:$I,$L:$L,$L2087))</f>
        <v/>
      </c>
      <c r="L2087" s="6">
        <f>IF($B2087="","",YEAR($B2087))</f>
        <v/>
      </c>
      <c r="M2087" s="6">
        <f>INT((ROW()-2)/39)+1</f>
        <v/>
      </c>
      <c r="N2087" s="6">
        <f>MOD(ROW()-2,39)+2</f>
        <v/>
      </c>
      <c r="O2087" s="42">
        <f>IF(AND($B2087&lt;&gt;"",$C2087&lt;&gt;"",$B2087&lt;=$C2087),INDEX(Szabalyok!$C:$C,$N2087),"")</f>
        <v/>
      </c>
      <c r="P2087">
        <f>IF(D2087="",P2086,P2086+1)</f>
        <v/>
      </c>
    </row>
    <row r="2088">
      <c r="A2088">
        <f>IF(P2088=P2087,0,P2088)</f>
        <v/>
      </c>
      <c r="B2088" s="41">
        <f>IF($M2088&gt;300,"",IF(OR(INDEX(Bemenet!$E$2:$E$301,$M2088)="",INDEX(Bemenet!$F$2:$F$301,$M2088)=""),"",MAX(INDEX(Bemenet!$E$2:$E$301,$M2088),INDEX(Szabalyok!$A:$A,$N2088))))</f>
        <v/>
      </c>
      <c r="C2088" s="41">
        <f>IF($B2088="","",MIN(INDEX(Bemenet!$F$2:$F$301,$M2088),INDEX(Szabalyok!$B:$B,$N2088)))</f>
        <v/>
      </c>
      <c r="D2088" s="5">
        <f>IF(AND($B2088&lt;&gt;"",$C2088&lt;&gt;"",$B2088&lt;=$C2088),INDEX(Bemenet!$G$2:$G$301,$M2088),"")</f>
        <v/>
      </c>
      <c r="E2088" s="6">
        <f>IF(AND($B2088&lt;&gt;"",$C2088&lt;&gt;"",$B2088&lt;=$C2088),INDEX(Bemenet!$D$2:$D$301,$M2088),"")</f>
        <v/>
      </c>
      <c r="F2088" s="5">
        <f>IF(AND($B2088&lt;&gt;"",$C2088&lt;&gt;"",$B2088&lt;=$C2088),$C2088-$B2088+1,"")</f>
        <v/>
      </c>
      <c r="G2088" s="5">
        <f>IF($F2088="","",$F2088*$D2088)</f>
        <v/>
      </c>
      <c r="H2088" s="42">
        <f>IF($G2088="","",$O2088)</f>
        <v/>
      </c>
      <c r="I2088" s="5">
        <f>IF($G2088="","",$G2088*IF($H2088="",$O2088,$H2088)/100)</f>
        <v/>
      </c>
      <c r="J2088" s="5">
        <f>IF(OR($L2088="",NOT(COUNTIFS($L$2:$L2088,$L2088)=1)),"",SUMIFS($G:$G,$L:$L,$L2088))</f>
        <v/>
      </c>
      <c r="K2088" s="5">
        <f>IF(OR($L2088="",NOT(COUNTIFS($L$2:$L2088,$L2088)=1)),"",SUMIFS($I:$I,$L:$L,$L2088))</f>
        <v/>
      </c>
      <c r="L2088" s="6">
        <f>IF($B2088="","",YEAR($B2088))</f>
        <v/>
      </c>
      <c r="M2088" s="6">
        <f>INT((ROW()-2)/39)+1</f>
        <v/>
      </c>
      <c r="N2088" s="6">
        <f>MOD(ROW()-2,39)+2</f>
        <v/>
      </c>
      <c r="O2088" s="42">
        <f>IF(AND($B2088&lt;&gt;"",$C2088&lt;&gt;"",$B2088&lt;=$C2088),INDEX(Szabalyok!$C:$C,$N2088),"")</f>
        <v/>
      </c>
      <c r="P2088">
        <f>IF(D2088="",P2087,P2087+1)</f>
        <v/>
      </c>
    </row>
    <row r="2089">
      <c r="A2089">
        <f>IF(P2089=P2088,0,P2089)</f>
        <v/>
      </c>
      <c r="B2089" s="41">
        <f>IF($M2089&gt;300,"",IF(OR(INDEX(Bemenet!$E$2:$E$301,$M2089)="",INDEX(Bemenet!$F$2:$F$301,$M2089)=""),"",MAX(INDEX(Bemenet!$E$2:$E$301,$M2089),INDEX(Szabalyok!$A:$A,$N2089))))</f>
        <v/>
      </c>
      <c r="C2089" s="41">
        <f>IF($B2089="","",MIN(INDEX(Bemenet!$F$2:$F$301,$M2089),INDEX(Szabalyok!$B:$B,$N2089)))</f>
        <v/>
      </c>
      <c r="D2089" s="5">
        <f>IF(AND($B2089&lt;&gt;"",$C2089&lt;&gt;"",$B2089&lt;=$C2089),INDEX(Bemenet!$G$2:$G$301,$M2089),"")</f>
        <v/>
      </c>
      <c r="E2089" s="6">
        <f>IF(AND($B2089&lt;&gt;"",$C2089&lt;&gt;"",$B2089&lt;=$C2089),INDEX(Bemenet!$D$2:$D$301,$M2089),"")</f>
        <v/>
      </c>
      <c r="F2089" s="5">
        <f>IF(AND($B2089&lt;&gt;"",$C2089&lt;&gt;"",$B2089&lt;=$C2089),$C2089-$B2089+1,"")</f>
        <v/>
      </c>
      <c r="G2089" s="5">
        <f>IF($F2089="","",$F2089*$D2089)</f>
        <v/>
      </c>
      <c r="H2089" s="42">
        <f>IF($G2089="","",$O2089)</f>
        <v/>
      </c>
      <c r="I2089" s="5">
        <f>IF($G2089="","",$G2089*IF($H2089="",$O2089,$H2089)/100)</f>
        <v/>
      </c>
      <c r="J2089" s="5">
        <f>IF(OR($L2089="",NOT(COUNTIFS($L$2:$L2089,$L2089)=1)),"",SUMIFS($G:$G,$L:$L,$L2089))</f>
        <v/>
      </c>
      <c r="K2089" s="5">
        <f>IF(OR($L2089="",NOT(COUNTIFS($L$2:$L2089,$L2089)=1)),"",SUMIFS($I:$I,$L:$L,$L2089))</f>
        <v/>
      </c>
      <c r="L2089" s="6">
        <f>IF($B2089="","",YEAR($B2089))</f>
        <v/>
      </c>
      <c r="M2089" s="6">
        <f>INT((ROW()-2)/39)+1</f>
        <v/>
      </c>
      <c r="N2089" s="6">
        <f>MOD(ROW()-2,39)+2</f>
        <v/>
      </c>
      <c r="O2089" s="42">
        <f>IF(AND($B2089&lt;&gt;"",$C2089&lt;&gt;"",$B2089&lt;=$C2089),INDEX(Szabalyok!$C:$C,$N2089),"")</f>
        <v/>
      </c>
      <c r="P2089">
        <f>IF(D2089="",P2088,P2088+1)</f>
        <v/>
      </c>
    </row>
    <row r="2090">
      <c r="A2090">
        <f>IF(P2090=P2089,0,P2090)</f>
        <v/>
      </c>
      <c r="B2090" s="41">
        <f>IF($M2090&gt;300,"",IF(OR(INDEX(Bemenet!$E$2:$E$301,$M2090)="",INDEX(Bemenet!$F$2:$F$301,$M2090)=""),"",MAX(INDEX(Bemenet!$E$2:$E$301,$M2090),INDEX(Szabalyok!$A:$A,$N2090))))</f>
        <v/>
      </c>
      <c r="C2090" s="41">
        <f>IF($B2090="","",MIN(INDEX(Bemenet!$F$2:$F$301,$M2090),INDEX(Szabalyok!$B:$B,$N2090)))</f>
        <v/>
      </c>
      <c r="D2090" s="5">
        <f>IF(AND($B2090&lt;&gt;"",$C2090&lt;&gt;"",$B2090&lt;=$C2090),INDEX(Bemenet!$G$2:$G$301,$M2090),"")</f>
        <v/>
      </c>
      <c r="E2090" s="6">
        <f>IF(AND($B2090&lt;&gt;"",$C2090&lt;&gt;"",$B2090&lt;=$C2090),INDEX(Bemenet!$D$2:$D$301,$M2090),"")</f>
        <v/>
      </c>
      <c r="F2090" s="5">
        <f>IF(AND($B2090&lt;&gt;"",$C2090&lt;&gt;"",$B2090&lt;=$C2090),$C2090-$B2090+1,"")</f>
        <v/>
      </c>
      <c r="G2090" s="5">
        <f>IF($F2090="","",$F2090*$D2090)</f>
        <v/>
      </c>
      <c r="H2090" s="42">
        <f>IF($G2090="","",$O2090)</f>
        <v/>
      </c>
      <c r="I2090" s="5">
        <f>IF($G2090="","",$G2090*IF($H2090="",$O2090,$H2090)/100)</f>
        <v/>
      </c>
      <c r="J2090" s="5">
        <f>IF(OR($L2090="",NOT(COUNTIFS($L$2:$L2090,$L2090)=1)),"",SUMIFS($G:$G,$L:$L,$L2090))</f>
        <v/>
      </c>
      <c r="K2090" s="5">
        <f>IF(OR($L2090="",NOT(COUNTIFS($L$2:$L2090,$L2090)=1)),"",SUMIFS($I:$I,$L:$L,$L2090))</f>
        <v/>
      </c>
      <c r="L2090" s="6">
        <f>IF($B2090="","",YEAR($B2090))</f>
        <v/>
      </c>
      <c r="M2090" s="6">
        <f>INT((ROW()-2)/39)+1</f>
        <v/>
      </c>
      <c r="N2090" s="6">
        <f>MOD(ROW()-2,39)+2</f>
        <v/>
      </c>
      <c r="O2090" s="42">
        <f>IF(AND($B2090&lt;&gt;"",$C2090&lt;&gt;"",$B2090&lt;=$C2090),INDEX(Szabalyok!$C:$C,$N2090),"")</f>
        <v/>
      </c>
      <c r="P2090">
        <f>IF(D2090="",P2089,P2089+1)</f>
        <v/>
      </c>
    </row>
    <row r="2091">
      <c r="A2091">
        <f>IF(P2091=P2090,0,P2091)</f>
        <v/>
      </c>
      <c r="B2091" s="41">
        <f>IF($M2091&gt;300,"",IF(OR(INDEX(Bemenet!$E$2:$E$301,$M2091)="",INDEX(Bemenet!$F$2:$F$301,$M2091)=""),"",MAX(INDEX(Bemenet!$E$2:$E$301,$M2091),INDEX(Szabalyok!$A:$A,$N2091))))</f>
        <v/>
      </c>
      <c r="C2091" s="41">
        <f>IF($B2091="","",MIN(INDEX(Bemenet!$F$2:$F$301,$M2091),INDEX(Szabalyok!$B:$B,$N2091)))</f>
        <v/>
      </c>
      <c r="D2091" s="5">
        <f>IF(AND($B2091&lt;&gt;"",$C2091&lt;&gt;"",$B2091&lt;=$C2091),INDEX(Bemenet!$G$2:$G$301,$M2091),"")</f>
        <v/>
      </c>
      <c r="E2091" s="6">
        <f>IF(AND($B2091&lt;&gt;"",$C2091&lt;&gt;"",$B2091&lt;=$C2091),INDEX(Bemenet!$D$2:$D$301,$M2091),"")</f>
        <v/>
      </c>
      <c r="F2091" s="5">
        <f>IF(AND($B2091&lt;&gt;"",$C2091&lt;&gt;"",$B2091&lt;=$C2091),$C2091-$B2091+1,"")</f>
        <v/>
      </c>
      <c r="G2091" s="5">
        <f>IF($F2091="","",$F2091*$D2091)</f>
        <v/>
      </c>
      <c r="H2091" s="42">
        <f>IF($G2091="","",$O2091)</f>
        <v/>
      </c>
      <c r="I2091" s="5">
        <f>IF($G2091="","",$G2091*IF($H2091="",$O2091,$H2091)/100)</f>
        <v/>
      </c>
      <c r="J2091" s="5">
        <f>IF(OR($L2091="",NOT(COUNTIFS($L$2:$L2091,$L2091)=1)),"",SUMIFS($G:$G,$L:$L,$L2091))</f>
        <v/>
      </c>
      <c r="K2091" s="5">
        <f>IF(OR($L2091="",NOT(COUNTIFS($L$2:$L2091,$L2091)=1)),"",SUMIFS($I:$I,$L:$L,$L2091))</f>
        <v/>
      </c>
      <c r="L2091" s="6">
        <f>IF($B2091="","",YEAR($B2091))</f>
        <v/>
      </c>
      <c r="M2091" s="6">
        <f>INT((ROW()-2)/39)+1</f>
        <v/>
      </c>
      <c r="N2091" s="6">
        <f>MOD(ROW()-2,39)+2</f>
        <v/>
      </c>
      <c r="O2091" s="42">
        <f>IF(AND($B2091&lt;&gt;"",$C2091&lt;&gt;"",$B2091&lt;=$C2091),INDEX(Szabalyok!$C:$C,$N2091),"")</f>
        <v/>
      </c>
      <c r="P2091">
        <f>IF(D2091="",P2090,P2090+1)</f>
        <v/>
      </c>
    </row>
    <row r="2092">
      <c r="A2092">
        <f>IF(P2092=P2091,0,P2092)</f>
        <v/>
      </c>
      <c r="B2092" s="41">
        <f>IF($M2092&gt;300,"",IF(OR(INDEX(Bemenet!$E$2:$E$301,$M2092)="",INDEX(Bemenet!$F$2:$F$301,$M2092)=""),"",MAX(INDEX(Bemenet!$E$2:$E$301,$M2092),INDEX(Szabalyok!$A:$A,$N2092))))</f>
        <v/>
      </c>
      <c r="C2092" s="41">
        <f>IF($B2092="","",MIN(INDEX(Bemenet!$F$2:$F$301,$M2092),INDEX(Szabalyok!$B:$B,$N2092)))</f>
        <v/>
      </c>
      <c r="D2092" s="5">
        <f>IF(AND($B2092&lt;&gt;"",$C2092&lt;&gt;"",$B2092&lt;=$C2092),INDEX(Bemenet!$G$2:$G$301,$M2092),"")</f>
        <v/>
      </c>
      <c r="E2092" s="6">
        <f>IF(AND($B2092&lt;&gt;"",$C2092&lt;&gt;"",$B2092&lt;=$C2092),INDEX(Bemenet!$D$2:$D$301,$M2092),"")</f>
        <v/>
      </c>
      <c r="F2092" s="5">
        <f>IF(AND($B2092&lt;&gt;"",$C2092&lt;&gt;"",$B2092&lt;=$C2092),$C2092-$B2092+1,"")</f>
        <v/>
      </c>
      <c r="G2092" s="5">
        <f>IF($F2092="","",$F2092*$D2092)</f>
        <v/>
      </c>
      <c r="H2092" s="42">
        <f>IF($G2092="","",$O2092)</f>
        <v/>
      </c>
      <c r="I2092" s="5">
        <f>IF($G2092="","",$G2092*IF($H2092="",$O2092,$H2092)/100)</f>
        <v/>
      </c>
      <c r="J2092" s="5">
        <f>IF(OR($L2092="",NOT(COUNTIFS($L$2:$L2092,$L2092)=1)),"",SUMIFS($G:$G,$L:$L,$L2092))</f>
        <v/>
      </c>
      <c r="K2092" s="5">
        <f>IF(OR($L2092="",NOT(COUNTIFS($L$2:$L2092,$L2092)=1)),"",SUMIFS($I:$I,$L:$L,$L2092))</f>
        <v/>
      </c>
      <c r="L2092" s="6">
        <f>IF($B2092="","",YEAR($B2092))</f>
        <v/>
      </c>
      <c r="M2092" s="6">
        <f>INT((ROW()-2)/39)+1</f>
        <v/>
      </c>
      <c r="N2092" s="6">
        <f>MOD(ROW()-2,39)+2</f>
        <v/>
      </c>
      <c r="O2092" s="42">
        <f>IF(AND($B2092&lt;&gt;"",$C2092&lt;&gt;"",$B2092&lt;=$C2092),INDEX(Szabalyok!$C:$C,$N2092),"")</f>
        <v/>
      </c>
      <c r="P2092">
        <f>IF(D2092="",P2091,P2091+1)</f>
        <v/>
      </c>
    </row>
    <row r="2093">
      <c r="A2093">
        <f>IF(P2093=P2092,0,P2093)</f>
        <v/>
      </c>
      <c r="B2093" s="41">
        <f>IF($M2093&gt;300,"",IF(OR(INDEX(Bemenet!$E$2:$E$301,$M2093)="",INDEX(Bemenet!$F$2:$F$301,$M2093)=""),"",MAX(INDEX(Bemenet!$E$2:$E$301,$M2093),INDEX(Szabalyok!$A:$A,$N2093))))</f>
        <v/>
      </c>
      <c r="C2093" s="41">
        <f>IF($B2093="","",MIN(INDEX(Bemenet!$F$2:$F$301,$M2093),INDEX(Szabalyok!$B:$B,$N2093)))</f>
        <v/>
      </c>
      <c r="D2093" s="5">
        <f>IF(AND($B2093&lt;&gt;"",$C2093&lt;&gt;"",$B2093&lt;=$C2093),INDEX(Bemenet!$G$2:$G$301,$M2093),"")</f>
        <v/>
      </c>
      <c r="E2093" s="6">
        <f>IF(AND($B2093&lt;&gt;"",$C2093&lt;&gt;"",$B2093&lt;=$C2093),INDEX(Bemenet!$D$2:$D$301,$M2093),"")</f>
        <v/>
      </c>
      <c r="F2093" s="5">
        <f>IF(AND($B2093&lt;&gt;"",$C2093&lt;&gt;"",$B2093&lt;=$C2093),$C2093-$B2093+1,"")</f>
        <v/>
      </c>
      <c r="G2093" s="5">
        <f>IF($F2093="","",$F2093*$D2093)</f>
        <v/>
      </c>
      <c r="H2093" s="42">
        <f>IF($G2093="","",$O2093)</f>
        <v/>
      </c>
      <c r="I2093" s="5">
        <f>IF($G2093="","",$G2093*IF($H2093="",$O2093,$H2093)/100)</f>
        <v/>
      </c>
      <c r="J2093" s="5">
        <f>IF(OR($L2093="",NOT(COUNTIFS($L$2:$L2093,$L2093)=1)),"",SUMIFS($G:$G,$L:$L,$L2093))</f>
        <v/>
      </c>
      <c r="K2093" s="5">
        <f>IF(OR($L2093="",NOT(COUNTIFS($L$2:$L2093,$L2093)=1)),"",SUMIFS($I:$I,$L:$L,$L2093))</f>
        <v/>
      </c>
      <c r="L2093" s="6">
        <f>IF($B2093="","",YEAR($B2093))</f>
        <v/>
      </c>
      <c r="M2093" s="6">
        <f>INT((ROW()-2)/39)+1</f>
        <v/>
      </c>
      <c r="N2093" s="6">
        <f>MOD(ROW()-2,39)+2</f>
        <v/>
      </c>
      <c r="O2093" s="42">
        <f>IF(AND($B2093&lt;&gt;"",$C2093&lt;&gt;"",$B2093&lt;=$C2093),INDEX(Szabalyok!$C:$C,$N2093),"")</f>
        <v/>
      </c>
      <c r="P2093">
        <f>IF(D2093="",P2092,P2092+1)</f>
        <v/>
      </c>
    </row>
    <row r="2094">
      <c r="A2094">
        <f>IF(P2094=P2093,0,P2094)</f>
        <v/>
      </c>
      <c r="B2094" s="41">
        <f>IF($M2094&gt;300,"",IF(OR(INDEX(Bemenet!$E$2:$E$301,$M2094)="",INDEX(Bemenet!$F$2:$F$301,$M2094)=""),"",MAX(INDEX(Bemenet!$E$2:$E$301,$M2094),INDEX(Szabalyok!$A:$A,$N2094))))</f>
        <v/>
      </c>
      <c r="C2094" s="41">
        <f>IF($B2094="","",MIN(INDEX(Bemenet!$F$2:$F$301,$M2094),INDEX(Szabalyok!$B:$B,$N2094)))</f>
        <v/>
      </c>
      <c r="D2094" s="5">
        <f>IF(AND($B2094&lt;&gt;"",$C2094&lt;&gt;"",$B2094&lt;=$C2094),INDEX(Bemenet!$G$2:$G$301,$M2094),"")</f>
        <v/>
      </c>
      <c r="E2094" s="6">
        <f>IF(AND($B2094&lt;&gt;"",$C2094&lt;&gt;"",$B2094&lt;=$C2094),INDEX(Bemenet!$D$2:$D$301,$M2094),"")</f>
        <v/>
      </c>
      <c r="F2094" s="5">
        <f>IF(AND($B2094&lt;&gt;"",$C2094&lt;&gt;"",$B2094&lt;=$C2094),$C2094-$B2094+1,"")</f>
        <v/>
      </c>
      <c r="G2094" s="5">
        <f>IF($F2094="","",$F2094*$D2094)</f>
        <v/>
      </c>
      <c r="H2094" s="42">
        <f>IF($G2094="","",$O2094)</f>
        <v/>
      </c>
      <c r="I2094" s="5">
        <f>IF($G2094="","",$G2094*IF($H2094="",$O2094,$H2094)/100)</f>
        <v/>
      </c>
      <c r="J2094" s="5">
        <f>IF(OR($L2094="",NOT(COUNTIFS($L$2:$L2094,$L2094)=1)),"",SUMIFS($G:$G,$L:$L,$L2094))</f>
        <v/>
      </c>
      <c r="K2094" s="5">
        <f>IF(OR($L2094="",NOT(COUNTIFS($L$2:$L2094,$L2094)=1)),"",SUMIFS($I:$I,$L:$L,$L2094))</f>
        <v/>
      </c>
      <c r="L2094" s="6">
        <f>IF($B2094="","",YEAR($B2094))</f>
        <v/>
      </c>
      <c r="M2094" s="6">
        <f>INT((ROW()-2)/39)+1</f>
        <v/>
      </c>
      <c r="N2094" s="6">
        <f>MOD(ROW()-2,39)+2</f>
        <v/>
      </c>
      <c r="O2094" s="42">
        <f>IF(AND($B2094&lt;&gt;"",$C2094&lt;&gt;"",$B2094&lt;=$C2094),INDEX(Szabalyok!$C:$C,$N2094),"")</f>
        <v/>
      </c>
      <c r="P2094">
        <f>IF(D2094="",P2093,P2093+1)</f>
        <v/>
      </c>
    </row>
    <row r="2095">
      <c r="A2095">
        <f>IF(P2095=P2094,0,P2095)</f>
        <v/>
      </c>
      <c r="B2095" s="41">
        <f>IF($M2095&gt;300,"",IF(OR(INDEX(Bemenet!$E$2:$E$301,$M2095)="",INDEX(Bemenet!$F$2:$F$301,$M2095)=""),"",MAX(INDEX(Bemenet!$E$2:$E$301,$M2095),INDEX(Szabalyok!$A:$A,$N2095))))</f>
        <v/>
      </c>
      <c r="C2095" s="41">
        <f>IF($B2095="","",MIN(INDEX(Bemenet!$F$2:$F$301,$M2095),INDEX(Szabalyok!$B:$B,$N2095)))</f>
        <v/>
      </c>
      <c r="D2095" s="5">
        <f>IF(AND($B2095&lt;&gt;"",$C2095&lt;&gt;"",$B2095&lt;=$C2095),INDEX(Bemenet!$G$2:$G$301,$M2095),"")</f>
        <v/>
      </c>
      <c r="E2095" s="6">
        <f>IF(AND($B2095&lt;&gt;"",$C2095&lt;&gt;"",$B2095&lt;=$C2095),INDEX(Bemenet!$D$2:$D$301,$M2095),"")</f>
        <v/>
      </c>
      <c r="F2095" s="5">
        <f>IF(AND($B2095&lt;&gt;"",$C2095&lt;&gt;"",$B2095&lt;=$C2095),$C2095-$B2095+1,"")</f>
        <v/>
      </c>
      <c r="G2095" s="5">
        <f>IF($F2095="","",$F2095*$D2095)</f>
        <v/>
      </c>
      <c r="H2095" s="42">
        <f>IF($G2095="","",$O2095)</f>
        <v/>
      </c>
      <c r="I2095" s="5">
        <f>IF($G2095="","",$G2095*IF($H2095="",$O2095,$H2095)/100)</f>
        <v/>
      </c>
      <c r="J2095" s="5">
        <f>IF(OR($L2095="",NOT(COUNTIFS($L$2:$L2095,$L2095)=1)),"",SUMIFS($G:$G,$L:$L,$L2095))</f>
        <v/>
      </c>
      <c r="K2095" s="5">
        <f>IF(OR($L2095="",NOT(COUNTIFS($L$2:$L2095,$L2095)=1)),"",SUMIFS($I:$I,$L:$L,$L2095))</f>
        <v/>
      </c>
      <c r="L2095" s="6">
        <f>IF($B2095="","",YEAR($B2095))</f>
        <v/>
      </c>
      <c r="M2095" s="6">
        <f>INT((ROW()-2)/39)+1</f>
        <v/>
      </c>
      <c r="N2095" s="6">
        <f>MOD(ROW()-2,39)+2</f>
        <v/>
      </c>
      <c r="O2095" s="42">
        <f>IF(AND($B2095&lt;&gt;"",$C2095&lt;&gt;"",$B2095&lt;=$C2095),INDEX(Szabalyok!$C:$C,$N2095),"")</f>
        <v/>
      </c>
      <c r="P2095">
        <f>IF(D2095="",P2094,P2094+1)</f>
        <v/>
      </c>
    </row>
    <row r="2096">
      <c r="A2096">
        <f>IF(P2096=P2095,0,P2096)</f>
        <v/>
      </c>
      <c r="B2096" s="41">
        <f>IF($M2096&gt;300,"",IF(OR(INDEX(Bemenet!$E$2:$E$301,$M2096)="",INDEX(Bemenet!$F$2:$F$301,$M2096)=""),"",MAX(INDEX(Bemenet!$E$2:$E$301,$M2096),INDEX(Szabalyok!$A:$A,$N2096))))</f>
        <v/>
      </c>
      <c r="C2096" s="41">
        <f>IF($B2096="","",MIN(INDEX(Bemenet!$F$2:$F$301,$M2096),INDEX(Szabalyok!$B:$B,$N2096)))</f>
        <v/>
      </c>
      <c r="D2096" s="5">
        <f>IF(AND($B2096&lt;&gt;"",$C2096&lt;&gt;"",$B2096&lt;=$C2096),INDEX(Bemenet!$G$2:$G$301,$M2096),"")</f>
        <v/>
      </c>
      <c r="E2096" s="6">
        <f>IF(AND($B2096&lt;&gt;"",$C2096&lt;&gt;"",$B2096&lt;=$C2096),INDEX(Bemenet!$D$2:$D$301,$M2096),"")</f>
        <v/>
      </c>
      <c r="F2096" s="5">
        <f>IF(AND($B2096&lt;&gt;"",$C2096&lt;&gt;"",$B2096&lt;=$C2096),$C2096-$B2096+1,"")</f>
        <v/>
      </c>
      <c r="G2096" s="5">
        <f>IF($F2096="","",$F2096*$D2096)</f>
        <v/>
      </c>
      <c r="H2096" s="42">
        <f>IF($G2096="","",$O2096)</f>
        <v/>
      </c>
      <c r="I2096" s="5">
        <f>IF($G2096="","",$G2096*IF($H2096="",$O2096,$H2096)/100)</f>
        <v/>
      </c>
      <c r="J2096" s="5">
        <f>IF(OR($L2096="",NOT(COUNTIFS($L$2:$L2096,$L2096)=1)),"",SUMIFS($G:$G,$L:$L,$L2096))</f>
        <v/>
      </c>
      <c r="K2096" s="5">
        <f>IF(OR($L2096="",NOT(COUNTIFS($L$2:$L2096,$L2096)=1)),"",SUMIFS($I:$I,$L:$L,$L2096))</f>
        <v/>
      </c>
      <c r="L2096" s="6">
        <f>IF($B2096="","",YEAR($B2096))</f>
        <v/>
      </c>
      <c r="M2096" s="6">
        <f>INT((ROW()-2)/39)+1</f>
        <v/>
      </c>
      <c r="N2096" s="6">
        <f>MOD(ROW()-2,39)+2</f>
        <v/>
      </c>
      <c r="O2096" s="42">
        <f>IF(AND($B2096&lt;&gt;"",$C2096&lt;&gt;"",$B2096&lt;=$C2096),INDEX(Szabalyok!$C:$C,$N2096),"")</f>
        <v/>
      </c>
      <c r="P2096">
        <f>IF(D2096="",P2095,P2095+1)</f>
        <v/>
      </c>
    </row>
    <row r="2097">
      <c r="A2097">
        <f>IF(P2097=P2096,0,P2097)</f>
        <v/>
      </c>
      <c r="B2097" s="41">
        <f>IF($M2097&gt;300,"",IF(OR(INDEX(Bemenet!$E$2:$E$301,$M2097)="",INDEX(Bemenet!$F$2:$F$301,$M2097)=""),"",MAX(INDEX(Bemenet!$E$2:$E$301,$M2097),INDEX(Szabalyok!$A:$A,$N2097))))</f>
        <v/>
      </c>
      <c r="C2097" s="41">
        <f>IF($B2097="","",MIN(INDEX(Bemenet!$F$2:$F$301,$M2097),INDEX(Szabalyok!$B:$B,$N2097)))</f>
        <v/>
      </c>
      <c r="D2097" s="5">
        <f>IF(AND($B2097&lt;&gt;"",$C2097&lt;&gt;"",$B2097&lt;=$C2097),INDEX(Bemenet!$G$2:$G$301,$M2097),"")</f>
        <v/>
      </c>
      <c r="E2097" s="6">
        <f>IF(AND($B2097&lt;&gt;"",$C2097&lt;&gt;"",$B2097&lt;=$C2097),INDEX(Bemenet!$D$2:$D$301,$M2097),"")</f>
        <v/>
      </c>
      <c r="F2097" s="5">
        <f>IF(AND($B2097&lt;&gt;"",$C2097&lt;&gt;"",$B2097&lt;=$C2097),$C2097-$B2097+1,"")</f>
        <v/>
      </c>
      <c r="G2097" s="5">
        <f>IF($F2097="","",$F2097*$D2097)</f>
        <v/>
      </c>
      <c r="H2097" s="42">
        <f>IF($G2097="","",$O2097)</f>
        <v/>
      </c>
      <c r="I2097" s="5">
        <f>IF($G2097="","",$G2097*IF($H2097="",$O2097,$H2097)/100)</f>
        <v/>
      </c>
      <c r="J2097" s="5">
        <f>IF(OR($L2097="",NOT(COUNTIFS($L$2:$L2097,$L2097)=1)),"",SUMIFS($G:$G,$L:$L,$L2097))</f>
        <v/>
      </c>
      <c r="K2097" s="5">
        <f>IF(OR($L2097="",NOT(COUNTIFS($L$2:$L2097,$L2097)=1)),"",SUMIFS($I:$I,$L:$L,$L2097))</f>
        <v/>
      </c>
      <c r="L2097" s="6">
        <f>IF($B2097="","",YEAR($B2097))</f>
        <v/>
      </c>
      <c r="M2097" s="6">
        <f>INT((ROW()-2)/39)+1</f>
        <v/>
      </c>
      <c r="N2097" s="6">
        <f>MOD(ROW()-2,39)+2</f>
        <v/>
      </c>
      <c r="O2097" s="42">
        <f>IF(AND($B2097&lt;&gt;"",$C2097&lt;&gt;"",$B2097&lt;=$C2097),INDEX(Szabalyok!$C:$C,$N2097),"")</f>
        <v/>
      </c>
      <c r="P2097">
        <f>IF(D2097="",P2096,P2096+1)</f>
        <v/>
      </c>
    </row>
    <row r="2098">
      <c r="A2098">
        <f>IF(P2098=P2097,0,P2098)</f>
        <v/>
      </c>
      <c r="B2098" s="41">
        <f>IF($M2098&gt;300,"",IF(OR(INDEX(Bemenet!$E$2:$E$301,$M2098)="",INDEX(Bemenet!$F$2:$F$301,$M2098)=""),"",MAX(INDEX(Bemenet!$E$2:$E$301,$M2098),INDEX(Szabalyok!$A:$A,$N2098))))</f>
        <v/>
      </c>
      <c r="C2098" s="41">
        <f>IF($B2098="","",MIN(INDEX(Bemenet!$F$2:$F$301,$M2098),INDEX(Szabalyok!$B:$B,$N2098)))</f>
        <v/>
      </c>
      <c r="D2098" s="5">
        <f>IF(AND($B2098&lt;&gt;"",$C2098&lt;&gt;"",$B2098&lt;=$C2098),INDEX(Bemenet!$G$2:$G$301,$M2098),"")</f>
        <v/>
      </c>
      <c r="E2098" s="6">
        <f>IF(AND($B2098&lt;&gt;"",$C2098&lt;&gt;"",$B2098&lt;=$C2098),INDEX(Bemenet!$D$2:$D$301,$M2098),"")</f>
        <v/>
      </c>
      <c r="F2098" s="5">
        <f>IF(AND($B2098&lt;&gt;"",$C2098&lt;&gt;"",$B2098&lt;=$C2098),$C2098-$B2098+1,"")</f>
        <v/>
      </c>
      <c r="G2098" s="5">
        <f>IF($F2098="","",$F2098*$D2098)</f>
        <v/>
      </c>
      <c r="H2098" s="42">
        <f>IF($G2098="","",$O2098)</f>
        <v/>
      </c>
      <c r="I2098" s="5">
        <f>IF($G2098="","",$G2098*IF($H2098="",$O2098,$H2098)/100)</f>
        <v/>
      </c>
      <c r="J2098" s="5">
        <f>IF(OR($L2098="",NOT(COUNTIFS($L$2:$L2098,$L2098)=1)),"",SUMIFS($G:$G,$L:$L,$L2098))</f>
        <v/>
      </c>
      <c r="K2098" s="5">
        <f>IF(OR($L2098="",NOT(COUNTIFS($L$2:$L2098,$L2098)=1)),"",SUMIFS($I:$I,$L:$L,$L2098))</f>
        <v/>
      </c>
      <c r="L2098" s="6">
        <f>IF($B2098="","",YEAR($B2098))</f>
        <v/>
      </c>
      <c r="M2098" s="6">
        <f>INT((ROW()-2)/39)+1</f>
        <v/>
      </c>
      <c r="N2098" s="6">
        <f>MOD(ROW()-2,39)+2</f>
        <v/>
      </c>
      <c r="O2098" s="42">
        <f>IF(AND($B2098&lt;&gt;"",$C2098&lt;&gt;"",$B2098&lt;=$C2098),INDEX(Szabalyok!$C:$C,$N2098),"")</f>
        <v/>
      </c>
      <c r="P2098">
        <f>IF(D2098="",P2097,P2097+1)</f>
        <v/>
      </c>
    </row>
    <row r="2099">
      <c r="A2099">
        <f>IF(P2099=P2098,0,P2099)</f>
        <v/>
      </c>
      <c r="B2099" s="41">
        <f>IF($M2099&gt;300,"",IF(OR(INDEX(Bemenet!$E$2:$E$301,$M2099)="",INDEX(Bemenet!$F$2:$F$301,$M2099)=""),"",MAX(INDEX(Bemenet!$E$2:$E$301,$M2099),INDEX(Szabalyok!$A:$A,$N2099))))</f>
        <v/>
      </c>
      <c r="C2099" s="41">
        <f>IF($B2099="","",MIN(INDEX(Bemenet!$F$2:$F$301,$M2099),INDEX(Szabalyok!$B:$B,$N2099)))</f>
        <v/>
      </c>
      <c r="D2099" s="5">
        <f>IF(AND($B2099&lt;&gt;"",$C2099&lt;&gt;"",$B2099&lt;=$C2099),INDEX(Bemenet!$G$2:$G$301,$M2099),"")</f>
        <v/>
      </c>
      <c r="E2099" s="6">
        <f>IF(AND($B2099&lt;&gt;"",$C2099&lt;&gt;"",$B2099&lt;=$C2099),INDEX(Bemenet!$D$2:$D$301,$M2099),"")</f>
        <v/>
      </c>
      <c r="F2099" s="5">
        <f>IF(AND($B2099&lt;&gt;"",$C2099&lt;&gt;"",$B2099&lt;=$C2099),$C2099-$B2099+1,"")</f>
        <v/>
      </c>
      <c r="G2099" s="5">
        <f>IF($F2099="","",$F2099*$D2099)</f>
        <v/>
      </c>
      <c r="H2099" s="42">
        <f>IF($G2099="","",$O2099)</f>
        <v/>
      </c>
      <c r="I2099" s="5">
        <f>IF($G2099="","",$G2099*IF($H2099="",$O2099,$H2099)/100)</f>
        <v/>
      </c>
      <c r="J2099" s="5">
        <f>IF(OR($L2099="",NOT(COUNTIFS($L$2:$L2099,$L2099)=1)),"",SUMIFS($G:$G,$L:$L,$L2099))</f>
        <v/>
      </c>
      <c r="K2099" s="5">
        <f>IF(OR($L2099="",NOT(COUNTIFS($L$2:$L2099,$L2099)=1)),"",SUMIFS($I:$I,$L:$L,$L2099))</f>
        <v/>
      </c>
      <c r="L2099" s="6">
        <f>IF($B2099="","",YEAR($B2099))</f>
        <v/>
      </c>
      <c r="M2099" s="6">
        <f>INT((ROW()-2)/39)+1</f>
        <v/>
      </c>
      <c r="N2099" s="6">
        <f>MOD(ROW()-2,39)+2</f>
        <v/>
      </c>
      <c r="O2099" s="42">
        <f>IF(AND($B2099&lt;&gt;"",$C2099&lt;&gt;"",$B2099&lt;=$C2099),INDEX(Szabalyok!$C:$C,$N2099),"")</f>
        <v/>
      </c>
      <c r="P2099">
        <f>IF(D2099="",P2098,P2098+1)</f>
        <v/>
      </c>
    </row>
    <row r="2100">
      <c r="A2100">
        <f>IF(P2100=P2099,0,P2100)</f>
        <v/>
      </c>
      <c r="B2100" s="41">
        <f>IF($M2100&gt;300,"",IF(OR(INDEX(Bemenet!$E$2:$E$301,$M2100)="",INDEX(Bemenet!$F$2:$F$301,$M2100)=""),"",MAX(INDEX(Bemenet!$E$2:$E$301,$M2100),INDEX(Szabalyok!$A:$A,$N2100))))</f>
        <v/>
      </c>
      <c r="C2100" s="41">
        <f>IF($B2100="","",MIN(INDEX(Bemenet!$F$2:$F$301,$M2100),INDEX(Szabalyok!$B:$B,$N2100)))</f>
        <v/>
      </c>
      <c r="D2100" s="5">
        <f>IF(AND($B2100&lt;&gt;"",$C2100&lt;&gt;"",$B2100&lt;=$C2100),INDEX(Bemenet!$G$2:$G$301,$M2100),"")</f>
        <v/>
      </c>
      <c r="E2100" s="6">
        <f>IF(AND($B2100&lt;&gt;"",$C2100&lt;&gt;"",$B2100&lt;=$C2100),INDEX(Bemenet!$D$2:$D$301,$M2100),"")</f>
        <v/>
      </c>
      <c r="F2100" s="5">
        <f>IF(AND($B2100&lt;&gt;"",$C2100&lt;&gt;"",$B2100&lt;=$C2100),$C2100-$B2100+1,"")</f>
        <v/>
      </c>
      <c r="G2100" s="5">
        <f>IF($F2100="","",$F2100*$D2100)</f>
        <v/>
      </c>
      <c r="H2100" s="42">
        <f>IF($G2100="","",$O2100)</f>
        <v/>
      </c>
      <c r="I2100" s="5">
        <f>IF($G2100="","",$G2100*IF($H2100="",$O2100,$H2100)/100)</f>
        <v/>
      </c>
      <c r="J2100" s="5">
        <f>IF(OR($L2100="",NOT(COUNTIFS($L$2:$L2100,$L2100)=1)),"",SUMIFS($G:$G,$L:$L,$L2100))</f>
        <v/>
      </c>
      <c r="K2100" s="5">
        <f>IF(OR($L2100="",NOT(COUNTIFS($L$2:$L2100,$L2100)=1)),"",SUMIFS($I:$I,$L:$L,$L2100))</f>
        <v/>
      </c>
      <c r="L2100" s="6">
        <f>IF($B2100="","",YEAR($B2100))</f>
        <v/>
      </c>
      <c r="M2100" s="6">
        <f>INT((ROW()-2)/39)+1</f>
        <v/>
      </c>
      <c r="N2100" s="6">
        <f>MOD(ROW()-2,39)+2</f>
        <v/>
      </c>
      <c r="O2100" s="42">
        <f>IF(AND($B2100&lt;&gt;"",$C2100&lt;&gt;"",$B2100&lt;=$C2100),INDEX(Szabalyok!$C:$C,$N2100),"")</f>
        <v/>
      </c>
      <c r="P2100">
        <f>IF(D2100="",P2099,P2099+1)</f>
        <v/>
      </c>
    </row>
    <row r="2101">
      <c r="A2101">
        <f>IF(P2101=P2100,0,P2101)</f>
        <v/>
      </c>
      <c r="B2101" s="41">
        <f>IF($M2101&gt;300,"",IF(OR(INDEX(Bemenet!$E$2:$E$301,$M2101)="",INDEX(Bemenet!$F$2:$F$301,$M2101)=""),"",MAX(INDEX(Bemenet!$E$2:$E$301,$M2101),INDEX(Szabalyok!$A:$A,$N2101))))</f>
        <v/>
      </c>
      <c r="C2101" s="41">
        <f>IF($B2101="","",MIN(INDEX(Bemenet!$F$2:$F$301,$M2101),INDEX(Szabalyok!$B:$B,$N2101)))</f>
        <v/>
      </c>
      <c r="D2101" s="5">
        <f>IF(AND($B2101&lt;&gt;"",$C2101&lt;&gt;"",$B2101&lt;=$C2101),INDEX(Bemenet!$G$2:$G$301,$M2101),"")</f>
        <v/>
      </c>
      <c r="E2101" s="6">
        <f>IF(AND($B2101&lt;&gt;"",$C2101&lt;&gt;"",$B2101&lt;=$C2101),INDEX(Bemenet!$D$2:$D$301,$M2101),"")</f>
        <v/>
      </c>
      <c r="F2101" s="5">
        <f>IF(AND($B2101&lt;&gt;"",$C2101&lt;&gt;"",$B2101&lt;=$C2101),$C2101-$B2101+1,"")</f>
        <v/>
      </c>
      <c r="G2101" s="5">
        <f>IF($F2101="","",$F2101*$D2101)</f>
        <v/>
      </c>
      <c r="H2101" s="42">
        <f>IF($G2101="","",$O2101)</f>
        <v/>
      </c>
      <c r="I2101" s="5">
        <f>IF($G2101="","",$G2101*IF($H2101="",$O2101,$H2101)/100)</f>
        <v/>
      </c>
      <c r="J2101" s="5">
        <f>IF(OR($L2101="",NOT(COUNTIFS($L$2:$L2101,$L2101)=1)),"",SUMIFS($G:$G,$L:$L,$L2101))</f>
        <v/>
      </c>
      <c r="K2101" s="5">
        <f>IF(OR($L2101="",NOT(COUNTIFS($L$2:$L2101,$L2101)=1)),"",SUMIFS($I:$I,$L:$L,$L2101))</f>
        <v/>
      </c>
      <c r="L2101" s="6">
        <f>IF($B2101="","",YEAR($B2101))</f>
        <v/>
      </c>
      <c r="M2101" s="6">
        <f>INT((ROW()-2)/39)+1</f>
        <v/>
      </c>
      <c r="N2101" s="6">
        <f>MOD(ROW()-2,39)+2</f>
        <v/>
      </c>
      <c r="O2101" s="42">
        <f>IF(AND($B2101&lt;&gt;"",$C2101&lt;&gt;"",$B2101&lt;=$C2101),INDEX(Szabalyok!$C:$C,$N2101),"")</f>
        <v/>
      </c>
      <c r="P2101">
        <f>IF(D2101="",P2100,P2100+1)</f>
        <v/>
      </c>
    </row>
    <row r="2102">
      <c r="A2102">
        <f>IF(P2102=P2101,0,P2102)</f>
        <v/>
      </c>
      <c r="B2102" s="41">
        <f>IF($M2102&gt;300,"",IF(OR(INDEX(Bemenet!$E$2:$E$301,$M2102)="",INDEX(Bemenet!$F$2:$F$301,$M2102)=""),"",MAX(INDEX(Bemenet!$E$2:$E$301,$M2102),INDEX(Szabalyok!$A:$A,$N2102))))</f>
        <v/>
      </c>
      <c r="C2102" s="41">
        <f>IF($B2102="","",MIN(INDEX(Bemenet!$F$2:$F$301,$M2102),INDEX(Szabalyok!$B:$B,$N2102)))</f>
        <v/>
      </c>
      <c r="D2102" s="5">
        <f>IF(AND($B2102&lt;&gt;"",$C2102&lt;&gt;"",$B2102&lt;=$C2102),INDEX(Bemenet!$G$2:$G$301,$M2102),"")</f>
        <v/>
      </c>
      <c r="E2102" s="6">
        <f>IF(AND($B2102&lt;&gt;"",$C2102&lt;&gt;"",$B2102&lt;=$C2102),INDEX(Bemenet!$D$2:$D$301,$M2102),"")</f>
        <v/>
      </c>
      <c r="F2102" s="5">
        <f>IF(AND($B2102&lt;&gt;"",$C2102&lt;&gt;"",$B2102&lt;=$C2102),$C2102-$B2102+1,"")</f>
        <v/>
      </c>
      <c r="G2102" s="5">
        <f>IF($F2102="","",$F2102*$D2102)</f>
        <v/>
      </c>
      <c r="H2102" s="42">
        <f>IF($G2102="","",$O2102)</f>
        <v/>
      </c>
      <c r="I2102" s="5">
        <f>IF($G2102="","",$G2102*IF($H2102="",$O2102,$H2102)/100)</f>
        <v/>
      </c>
      <c r="J2102" s="5">
        <f>IF(OR($L2102="",NOT(COUNTIFS($L$2:$L2102,$L2102)=1)),"",SUMIFS($G:$G,$L:$L,$L2102))</f>
        <v/>
      </c>
      <c r="K2102" s="5">
        <f>IF(OR($L2102="",NOT(COUNTIFS($L$2:$L2102,$L2102)=1)),"",SUMIFS($I:$I,$L:$L,$L2102))</f>
        <v/>
      </c>
      <c r="L2102" s="6">
        <f>IF($B2102="","",YEAR($B2102))</f>
        <v/>
      </c>
      <c r="M2102" s="6">
        <f>INT((ROW()-2)/39)+1</f>
        <v/>
      </c>
      <c r="N2102" s="6">
        <f>MOD(ROW()-2,39)+2</f>
        <v/>
      </c>
      <c r="O2102" s="42">
        <f>IF(AND($B2102&lt;&gt;"",$C2102&lt;&gt;"",$B2102&lt;=$C2102),INDEX(Szabalyok!$C:$C,$N2102),"")</f>
        <v/>
      </c>
      <c r="P2102">
        <f>IF(D2102="",P2101,P2101+1)</f>
        <v/>
      </c>
    </row>
    <row r="2103">
      <c r="A2103">
        <f>IF(P2103=P2102,0,P2103)</f>
        <v/>
      </c>
      <c r="B2103" s="41">
        <f>IF($M2103&gt;300,"",IF(OR(INDEX(Bemenet!$E$2:$E$301,$M2103)="",INDEX(Bemenet!$F$2:$F$301,$M2103)=""),"",MAX(INDEX(Bemenet!$E$2:$E$301,$M2103),INDEX(Szabalyok!$A:$A,$N2103))))</f>
        <v/>
      </c>
      <c r="C2103" s="41">
        <f>IF($B2103="","",MIN(INDEX(Bemenet!$F$2:$F$301,$M2103),INDEX(Szabalyok!$B:$B,$N2103)))</f>
        <v/>
      </c>
      <c r="D2103" s="5">
        <f>IF(AND($B2103&lt;&gt;"",$C2103&lt;&gt;"",$B2103&lt;=$C2103),INDEX(Bemenet!$G$2:$G$301,$M2103),"")</f>
        <v/>
      </c>
      <c r="E2103" s="6">
        <f>IF(AND($B2103&lt;&gt;"",$C2103&lt;&gt;"",$B2103&lt;=$C2103),INDEX(Bemenet!$D$2:$D$301,$M2103),"")</f>
        <v/>
      </c>
      <c r="F2103" s="5">
        <f>IF(AND($B2103&lt;&gt;"",$C2103&lt;&gt;"",$B2103&lt;=$C2103),$C2103-$B2103+1,"")</f>
        <v/>
      </c>
      <c r="G2103" s="5">
        <f>IF($F2103="","",$F2103*$D2103)</f>
        <v/>
      </c>
      <c r="H2103" s="42">
        <f>IF($G2103="","",$O2103)</f>
        <v/>
      </c>
      <c r="I2103" s="5">
        <f>IF($G2103="","",$G2103*IF($H2103="",$O2103,$H2103)/100)</f>
        <v/>
      </c>
      <c r="J2103" s="5">
        <f>IF(OR($L2103="",NOT(COUNTIFS($L$2:$L2103,$L2103)=1)),"",SUMIFS($G:$G,$L:$L,$L2103))</f>
        <v/>
      </c>
      <c r="K2103" s="5">
        <f>IF(OR($L2103="",NOT(COUNTIFS($L$2:$L2103,$L2103)=1)),"",SUMIFS($I:$I,$L:$L,$L2103))</f>
        <v/>
      </c>
      <c r="L2103" s="6">
        <f>IF($B2103="","",YEAR($B2103))</f>
        <v/>
      </c>
      <c r="M2103" s="6">
        <f>INT((ROW()-2)/39)+1</f>
        <v/>
      </c>
      <c r="N2103" s="6">
        <f>MOD(ROW()-2,39)+2</f>
        <v/>
      </c>
      <c r="O2103" s="42">
        <f>IF(AND($B2103&lt;&gt;"",$C2103&lt;&gt;"",$B2103&lt;=$C2103),INDEX(Szabalyok!$C:$C,$N2103),"")</f>
        <v/>
      </c>
      <c r="P2103">
        <f>IF(D2103="",P2102,P2102+1)</f>
        <v/>
      </c>
    </row>
    <row r="2104">
      <c r="A2104">
        <f>IF(P2104=P2103,0,P2104)</f>
        <v/>
      </c>
      <c r="B2104" s="41">
        <f>IF($M2104&gt;300,"",IF(OR(INDEX(Bemenet!$E$2:$E$301,$M2104)="",INDEX(Bemenet!$F$2:$F$301,$M2104)=""),"",MAX(INDEX(Bemenet!$E$2:$E$301,$M2104),INDEX(Szabalyok!$A:$A,$N2104))))</f>
        <v/>
      </c>
      <c r="C2104" s="41">
        <f>IF($B2104="","",MIN(INDEX(Bemenet!$F$2:$F$301,$M2104),INDEX(Szabalyok!$B:$B,$N2104)))</f>
        <v/>
      </c>
      <c r="D2104" s="5">
        <f>IF(AND($B2104&lt;&gt;"",$C2104&lt;&gt;"",$B2104&lt;=$C2104),INDEX(Bemenet!$G$2:$G$301,$M2104),"")</f>
        <v/>
      </c>
      <c r="E2104" s="6">
        <f>IF(AND($B2104&lt;&gt;"",$C2104&lt;&gt;"",$B2104&lt;=$C2104),INDEX(Bemenet!$D$2:$D$301,$M2104),"")</f>
        <v/>
      </c>
      <c r="F2104" s="5">
        <f>IF(AND($B2104&lt;&gt;"",$C2104&lt;&gt;"",$B2104&lt;=$C2104),$C2104-$B2104+1,"")</f>
        <v/>
      </c>
      <c r="G2104" s="5">
        <f>IF($F2104="","",$F2104*$D2104)</f>
        <v/>
      </c>
      <c r="H2104" s="42">
        <f>IF($G2104="","",$O2104)</f>
        <v/>
      </c>
      <c r="I2104" s="5">
        <f>IF($G2104="","",$G2104*IF($H2104="",$O2104,$H2104)/100)</f>
        <v/>
      </c>
      <c r="J2104" s="5">
        <f>IF(OR($L2104="",NOT(COUNTIFS($L$2:$L2104,$L2104)=1)),"",SUMIFS($G:$G,$L:$L,$L2104))</f>
        <v/>
      </c>
      <c r="K2104" s="5">
        <f>IF(OR($L2104="",NOT(COUNTIFS($L$2:$L2104,$L2104)=1)),"",SUMIFS($I:$I,$L:$L,$L2104))</f>
        <v/>
      </c>
      <c r="L2104" s="6">
        <f>IF($B2104="","",YEAR($B2104))</f>
        <v/>
      </c>
      <c r="M2104" s="6">
        <f>INT((ROW()-2)/39)+1</f>
        <v/>
      </c>
      <c r="N2104" s="6">
        <f>MOD(ROW()-2,39)+2</f>
        <v/>
      </c>
      <c r="O2104" s="42">
        <f>IF(AND($B2104&lt;&gt;"",$C2104&lt;&gt;"",$B2104&lt;=$C2104),INDEX(Szabalyok!$C:$C,$N2104),"")</f>
        <v/>
      </c>
      <c r="P2104">
        <f>IF(D2104="",P2103,P2103+1)</f>
        <v/>
      </c>
    </row>
    <row r="2105">
      <c r="A2105">
        <f>IF(P2105=P2104,0,P2105)</f>
        <v/>
      </c>
      <c r="B2105" s="41">
        <f>IF($M2105&gt;300,"",IF(OR(INDEX(Bemenet!$E$2:$E$301,$M2105)="",INDEX(Bemenet!$F$2:$F$301,$M2105)=""),"",MAX(INDEX(Bemenet!$E$2:$E$301,$M2105),INDEX(Szabalyok!$A:$A,$N2105))))</f>
        <v/>
      </c>
      <c r="C2105" s="41">
        <f>IF($B2105="","",MIN(INDEX(Bemenet!$F$2:$F$301,$M2105),INDEX(Szabalyok!$B:$B,$N2105)))</f>
        <v/>
      </c>
      <c r="D2105" s="5">
        <f>IF(AND($B2105&lt;&gt;"",$C2105&lt;&gt;"",$B2105&lt;=$C2105),INDEX(Bemenet!$G$2:$G$301,$M2105),"")</f>
        <v/>
      </c>
      <c r="E2105" s="6">
        <f>IF(AND($B2105&lt;&gt;"",$C2105&lt;&gt;"",$B2105&lt;=$C2105),INDEX(Bemenet!$D$2:$D$301,$M2105),"")</f>
        <v/>
      </c>
      <c r="F2105" s="5">
        <f>IF(AND($B2105&lt;&gt;"",$C2105&lt;&gt;"",$B2105&lt;=$C2105),$C2105-$B2105+1,"")</f>
        <v/>
      </c>
      <c r="G2105" s="5">
        <f>IF($F2105="","",$F2105*$D2105)</f>
        <v/>
      </c>
      <c r="H2105" s="42">
        <f>IF($G2105="","",$O2105)</f>
        <v/>
      </c>
      <c r="I2105" s="5">
        <f>IF($G2105="","",$G2105*IF($H2105="",$O2105,$H2105)/100)</f>
        <v/>
      </c>
      <c r="J2105" s="5">
        <f>IF(OR($L2105="",NOT(COUNTIFS($L$2:$L2105,$L2105)=1)),"",SUMIFS($G:$G,$L:$L,$L2105))</f>
        <v/>
      </c>
      <c r="K2105" s="5">
        <f>IF(OR($L2105="",NOT(COUNTIFS($L$2:$L2105,$L2105)=1)),"",SUMIFS($I:$I,$L:$L,$L2105))</f>
        <v/>
      </c>
      <c r="L2105" s="6">
        <f>IF($B2105="","",YEAR($B2105))</f>
        <v/>
      </c>
      <c r="M2105" s="6">
        <f>INT((ROW()-2)/39)+1</f>
        <v/>
      </c>
      <c r="N2105" s="6">
        <f>MOD(ROW()-2,39)+2</f>
        <v/>
      </c>
      <c r="O2105" s="42">
        <f>IF(AND($B2105&lt;&gt;"",$C2105&lt;&gt;"",$B2105&lt;=$C2105),INDEX(Szabalyok!$C:$C,$N2105),"")</f>
        <v/>
      </c>
      <c r="P2105">
        <f>IF(D2105="",P2104,P2104+1)</f>
        <v/>
      </c>
    </row>
    <row r="2106">
      <c r="A2106">
        <f>IF(P2106=P2105,0,P2106)</f>
        <v/>
      </c>
      <c r="B2106" s="41">
        <f>IF($M2106&gt;300,"",IF(OR(INDEX(Bemenet!$E$2:$E$301,$M2106)="",INDEX(Bemenet!$F$2:$F$301,$M2106)=""),"",MAX(INDEX(Bemenet!$E$2:$E$301,$M2106),INDEX(Szabalyok!$A:$A,$N2106))))</f>
        <v/>
      </c>
      <c r="C2106" s="41">
        <f>IF($B2106="","",MIN(INDEX(Bemenet!$F$2:$F$301,$M2106),INDEX(Szabalyok!$B:$B,$N2106)))</f>
        <v/>
      </c>
      <c r="D2106" s="5">
        <f>IF(AND($B2106&lt;&gt;"",$C2106&lt;&gt;"",$B2106&lt;=$C2106),INDEX(Bemenet!$G$2:$G$301,$M2106),"")</f>
        <v/>
      </c>
      <c r="E2106" s="6">
        <f>IF(AND($B2106&lt;&gt;"",$C2106&lt;&gt;"",$B2106&lt;=$C2106),INDEX(Bemenet!$D$2:$D$301,$M2106),"")</f>
        <v/>
      </c>
      <c r="F2106" s="5">
        <f>IF(AND($B2106&lt;&gt;"",$C2106&lt;&gt;"",$B2106&lt;=$C2106),$C2106-$B2106+1,"")</f>
        <v/>
      </c>
      <c r="G2106" s="5">
        <f>IF($F2106="","",$F2106*$D2106)</f>
        <v/>
      </c>
      <c r="H2106" s="42">
        <f>IF($G2106="","",$O2106)</f>
        <v/>
      </c>
      <c r="I2106" s="5">
        <f>IF($G2106="","",$G2106*IF($H2106="",$O2106,$H2106)/100)</f>
        <v/>
      </c>
      <c r="J2106" s="5">
        <f>IF(OR($L2106="",NOT(COUNTIFS($L$2:$L2106,$L2106)=1)),"",SUMIFS($G:$G,$L:$L,$L2106))</f>
        <v/>
      </c>
      <c r="K2106" s="5">
        <f>IF(OR($L2106="",NOT(COUNTIFS($L$2:$L2106,$L2106)=1)),"",SUMIFS($I:$I,$L:$L,$L2106))</f>
        <v/>
      </c>
      <c r="L2106" s="6">
        <f>IF($B2106="","",YEAR($B2106))</f>
        <v/>
      </c>
      <c r="M2106" s="6">
        <f>INT((ROW()-2)/39)+1</f>
        <v/>
      </c>
      <c r="N2106" s="6">
        <f>MOD(ROW()-2,39)+2</f>
        <v/>
      </c>
      <c r="O2106" s="42">
        <f>IF(AND($B2106&lt;&gt;"",$C2106&lt;&gt;"",$B2106&lt;=$C2106),INDEX(Szabalyok!$C:$C,$N2106),"")</f>
        <v/>
      </c>
      <c r="P2106">
        <f>IF(D2106="",P2105,P2105+1)</f>
        <v/>
      </c>
    </row>
    <row r="2107">
      <c r="A2107">
        <f>IF(P2107=P2106,0,P2107)</f>
        <v/>
      </c>
      <c r="B2107" s="41">
        <f>IF($M2107&gt;300,"",IF(OR(INDEX(Bemenet!$E$2:$E$301,$M2107)="",INDEX(Bemenet!$F$2:$F$301,$M2107)=""),"",MAX(INDEX(Bemenet!$E$2:$E$301,$M2107),INDEX(Szabalyok!$A:$A,$N2107))))</f>
        <v/>
      </c>
      <c r="C2107" s="41">
        <f>IF($B2107="","",MIN(INDEX(Bemenet!$F$2:$F$301,$M2107),INDEX(Szabalyok!$B:$B,$N2107)))</f>
        <v/>
      </c>
      <c r="D2107" s="5">
        <f>IF(AND($B2107&lt;&gt;"",$C2107&lt;&gt;"",$B2107&lt;=$C2107),INDEX(Bemenet!$G$2:$G$301,$M2107),"")</f>
        <v/>
      </c>
      <c r="E2107" s="6">
        <f>IF(AND($B2107&lt;&gt;"",$C2107&lt;&gt;"",$B2107&lt;=$C2107),INDEX(Bemenet!$D$2:$D$301,$M2107),"")</f>
        <v/>
      </c>
      <c r="F2107" s="5">
        <f>IF(AND($B2107&lt;&gt;"",$C2107&lt;&gt;"",$B2107&lt;=$C2107),$C2107-$B2107+1,"")</f>
        <v/>
      </c>
      <c r="G2107" s="5">
        <f>IF($F2107="","",$F2107*$D2107)</f>
        <v/>
      </c>
      <c r="H2107" s="42">
        <f>IF($G2107="","",$O2107)</f>
        <v/>
      </c>
      <c r="I2107" s="5">
        <f>IF($G2107="","",$G2107*IF($H2107="",$O2107,$H2107)/100)</f>
        <v/>
      </c>
      <c r="J2107" s="5">
        <f>IF(OR($L2107="",NOT(COUNTIFS($L$2:$L2107,$L2107)=1)),"",SUMIFS($G:$G,$L:$L,$L2107))</f>
        <v/>
      </c>
      <c r="K2107" s="5">
        <f>IF(OR($L2107="",NOT(COUNTIFS($L$2:$L2107,$L2107)=1)),"",SUMIFS($I:$I,$L:$L,$L2107))</f>
        <v/>
      </c>
      <c r="L2107" s="6">
        <f>IF($B2107="","",YEAR($B2107))</f>
        <v/>
      </c>
      <c r="M2107" s="6">
        <f>INT((ROW()-2)/39)+1</f>
        <v/>
      </c>
      <c r="N2107" s="6">
        <f>MOD(ROW()-2,39)+2</f>
        <v/>
      </c>
      <c r="O2107" s="42">
        <f>IF(AND($B2107&lt;&gt;"",$C2107&lt;&gt;"",$B2107&lt;=$C2107),INDEX(Szabalyok!$C:$C,$N2107),"")</f>
        <v/>
      </c>
      <c r="P2107">
        <f>IF(D2107="",P2106,P2106+1)</f>
        <v/>
      </c>
    </row>
    <row r="2108">
      <c r="A2108">
        <f>IF(P2108=P2107,0,P2108)</f>
        <v/>
      </c>
      <c r="B2108" s="41">
        <f>IF($M2108&gt;300,"",IF(OR(INDEX(Bemenet!$E$2:$E$301,$M2108)="",INDEX(Bemenet!$F$2:$F$301,$M2108)=""),"",MAX(INDEX(Bemenet!$E$2:$E$301,$M2108),INDEX(Szabalyok!$A:$A,$N2108))))</f>
        <v/>
      </c>
      <c r="C2108" s="41">
        <f>IF($B2108="","",MIN(INDEX(Bemenet!$F$2:$F$301,$M2108),INDEX(Szabalyok!$B:$B,$N2108)))</f>
        <v/>
      </c>
      <c r="D2108" s="5">
        <f>IF(AND($B2108&lt;&gt;"",$C2108&lt;&gt;"",$B2108&lt;=$C2108),INDEX(Bemenet!$G$2:$G$301,$M2108),"")</f>
        <v/>
      </c>
      <c r="E2108" s="6">
        <f>IF(AND($B2108&lt;&gt;"",$C2108&lt;&gt;"",$B2108&lt;=$C2108),INDEX(Bemenet!$D$2:$D$301,$M2108),"")</f>
        <v/>
      </c>
      <c r="F2108" s="5">
        <f>IF(AND($B2108&lt;&gt;"",$C2108&lt;&gt;"",$B2108&lt;=$C2108),$C2108-$B2108+1,"")</f>
        <v/>
      </c>
      <c r="G2108" s="5">
        <f>IF($F2108="","",$F2108*$D2108)</f>
        <v/>
      </c>
      <c r="H2108" s="42">
        <f>IF($G2108="","",$O2108)</f>
        <v/>
      </c>
      <c r="I2108" s="5">
        <f>IF($G2108="","",$G2108*IF($H2108="",$O2108,$H2108)/100)</f>
        <v/>
      </c>
      <c r="J2108" s="5">
        <f>IF(OR($L2108="",NOT(COUNTIFS($L$2:$L2108,$L2108)=1)),"",SUMIFS($G:$G,$L:$L,$L2108))</f>
        <v/>
      </c>
      <c r="K2108" s="5">
        <f>IF(OR($L2108="",NOT(COUNTIFS($L$2:$L2108,$L2108)=1)),"",SUMIFS($I:$I,$L:$L,$L2108))</f>
        <v/>
      </c>
      <c r="L2108" s="6">
        <f>IF($B2108="","",YEAR($B2108))</f>
        <v/>
      </c>
      <c r="M2108" s="6">
        <f>INT((ROW()-2)/39)+1</f>
        <v/>
      </c>
      <c r="N2108" s="6">
        <f>MOD(ROW()-2,39)+2</f>
        <v/>
      </c>
      <c r="O2108" s="42">
        <f>IF(AND($B2108&lt;&gt;"",$C2108&lt;&gt;"",$B2108&lt;=$C2108),INDEX(Szabalyok!$C:$C,$N2108),"")</f>
        <v/>
      </c>
      <c r="P2108">
        <f>IF(D2108="",P2107,P2107+1)</f>
        <v/>
      </c>
    </row>
    <row r="2109">
      <c r="A2109">
        <f>IF(P2109=P2108,0,P2109)</f>
        <v/>
      </c>
      <c r="B2109" s="41">
        <f>IF($M2109&gt;300,"",IF(OR(INDEX(Bemenet!$E$2:$E$301,$M2109)="",INDEX(Bemenet!$F$2:$F$301,$M2109)=""),"",MAX(INDEX(Bemenet!$E$2:$E$301,$M2109),INDEX(Szabalyok!$A:$A,$N2109))))</f>
        <v/>
      </c>
      <c r="C2109" s="41">
        <f>IF($B2109="","",MIN(INDEX(Bemenet!$F$2:$F$301,$M2109),INDEX(Szabalyok!$B:$B,$N2109)))</f>
        <v/>
      </c>
      <c r="D2109" s="5">
        <f>IF(AND($B2109&lt;&gt;"",$C2109&lt;&gt;"",$B2109&lt;=$C2109),INDEX(Bemenet!$G$2:$G$301,$M2109),"")</f>
        <v/>
      </c>
      <c r="E2109" s="6">
        <f>IF(AND($B2109&lt;&gt;"",$C2109&lt;&gt;"",$B2109&lt;=$C2109),INDEX(Bemenet!$D$2:$D$301,$M2109),"")</f>
        <v/>
      </c>
      <c r="F2109" s="5">
        <f>IF(AND($B2109&lt;&gt;"",$C2109&lt;&gt;"",$B2109&lt;=$C2109),$C2109-$B2109+1,"")</f>
        <v/>
      </c>
      <c r="G2109" s="5">
        <f>IF($F2109="","",$F2109*$D2109)</f>
        <v/>
      </c>
      <c r="H2109" s="42">
        <f>IF($G2109="","",$O2109)</f>
        <v/>
      </c>
      <c r="I2109" s="5">
        <f>IF($G2109="","",$G2109*IF($H2109="",$O2109,$H2109)/100)</f>
        <v/>
      </c>
      <c r="J2109" s="5">
        <f>IF(OR($L2109="",NOT(COUNTIFS($L$2:$L2109,$L2109)=1)),"",SUMIFS($G:$G,$L:$L,$L2109))</f>
        <v/>
      </c>
      <c r="K2109" s="5">
        <f>IF(OR($L2109="",NOT(COUNTIFS($L$2:$L2109,$L2109)=1)),"",SUMIFS($I:$I,$L:$L,$L2109))</f>
        <v/>
      </c>
      <c r="L2109" s="6">
        <f>IF($B2109="","",YEAR($B2109))</f>
        <v/>
      </c>
      <c r="M2109" s="6">
        <f>INT((ROW()-2)/39)+1</f>
        <v/>
      </c>
      <c r="N2109" s="6">
        <f>MOD(ROW()-2,39)+2</f>
        <v/>
      </c>
      <c r="O2109" s="42">
        <f>IF(AND($B2109&lt;&gt;"",$C2109&lt;&gt;"",$B2109&lt;=$C2109),INDEX(Szabalyok!$C:$C,$N2109),"")</f>
        <v/>
      </c>
      <c r="P2109">
        <f>IF(D2109="",P2108,P2108+1)</f>
        <v/>
      </c>
    </row>
    <row r="2110">
      <c r="A2110">
        <f>IF(P2110=P2109,0,P2110)</f>
        <v/>
      </c>
      <c r="B2110" s="41">
        <f>IF($M2110&gt;300,"",IF(OR(INDEX(Bemenet!$E$2:$E$301,$M2110)="",INDEX(Bemenet!$F$2:$F$301,$M2110)=""),"",MAX(INDEX(Bemenet!$E$2:$E$301,$M2110),INDEX(Szabalyok!$A:$A,$N2110))))</f>
        <v/>
      </c>
      <c r="C2110" s="41">
        <f>IF($B2110="","",MIN(INDEX(Bemenet!$F$2:$F$301,$M2110),INDEX(Szabalyok!$B:$B,$N2110)))</f>
        <v/>
      </c>
      <c r="D2110" s="5">
        <f>IF(AND($B2110&lt;&gt;"",$C2110&lt;&gt;"",$B2110&lt;=$C2110),INDEX(Bemenet!$G$2:$G$301,$M2110),"")</f>
        <v/>
      </c>
      <c r="E2110" s="6">
        <f>IF(AND($B2110&lt;&gt;"",$C2110&lt;&gt;"",$B2110&lt;=$C2110),INDEX(Bemenet!$D$2:$D$301,$M2110),"")</f>
        <v/>
      </c>
      <c r="F2110" s="5">
        <f>IF(AND($B2110&lt;&gt;"",$C2110&lt;&gt;"",$B2110&lt;=$C2110),$C2110-$B2110+1,"")</f>
        <v/>
      </c>
      <c r="G2110" s="5">
        <f>IF($F2110="","",$F2110*$D2110)</f>
        <v/>
      </c>
      <c r="H2110" s="42">
        <f>IF($G2110="","",$O2110)</f>
        <v/>
      </c>
      <c r="I2110" s="5">
        <f>IF($G2110="","",$G2110*IF($H2110="",$O2110,$H2110)/100)</f>
        <v/>
      </c>
      <c r="J2110" s="5">
        <f>IF(OR($L2110="",NOT(COUNTIFS($L$2:$L2110,$L2110)=1)),"",SUMIFS($G:$G,$L:$L,$L2110))</f>
        <v/>
      </c>
      <c r="K2110" s="5">
        <f>IF(OR($L2110="",NOT(COUNTIFS($L$2:$L2110,$L2110)=1)),"",SUMIFS($I:$I,$L:$L,$L2110))</f>
        <v/>
      </c>
      <c r="L2110" s="6">
        <f>IF($B2110="","",YEAR($B2110))</f>
        <v/>
      </c>
      <c r="M2110" s="6">
        <f>INT((ROW()-2)/39)+1</f>
        <v/>
      </c>
      <c r="N2110" s="6">
        <f>MOD(ROW()-2,39)+2</f>
        <v/>
      </c>
      <c r="O2110" s="42">
        <f>IF(AND($B2110&lt;&gt;"",$C2110&lt;&gt;"",$B2110&lt;=$C2110),INDEX(Szabalyok!$C:$C,$N2110),"")</f>
        <v/>
      </c>
      <c r="P2110">
        <f>IF(D2110="",P2109,P2109+1)</f>
        <v/>
      </c>
    </row>
    <row r="2111">
      <c r="A2111">
        <f>IF(P2111=P2110,0,P2111)</f>
        <v/>
      </c>
      <c r="B2111" s="41">
        <f>IF($M2111&gt;300,"",IF(OR(INDEX(Bemenet!$E$2:$E$301,$M2111)="",INDEX(Bemenet!$F$2:$F$301,$M2111)=""),"",MAX(INDEX(Bemenet!$E$2:$E$301,$M2111),INDEX(Szabalyok!$A:$A,$N2111))))</f>
        <v/>
      </c>
      <c r="C2111" s="41">
        <f>IF($B2111="","",MIN(INDEX(Bemenet!$F$2:$F$301,$M2111),INDEX(Szabalyok!$B:$B,$N2111)))</f>
        <v/>
      </c>
      <c r="D2111" s="5">
        <f>IF(AND($B2111&lt;&gt;"",$C2111&lt;&gt;"",$B2111&lt;=$C2111),INDEX(Bemenet!$G$2:$G$301,$M2111),"")</f>
        <v/>
      </c>
      <c r="E2111" s="6">
        <f>IF(AND($B2111&lt;&gt;"",$C2111&lt;&gt;"",$B2111&lt;=$C2111),INDEX(Bemenet!$D$2:$D$301,$M2111),"")</f>
        <v/>
      </c>
      <c r="F2111" s="5">
        <f>IF(AND($B2111&lt;&gt;"",$C2111&lt;&gt;"",$B2111&lt;=$C2111),$C2111-$B2111+1,"")</f>
        <v/>
      </c>
      <c r="G2111" s="5">
        <f>IF($F2111="","",$F2111*$D2111)</f>
        <v/>
      </c>
      <c r="H2111" s="42">
        <f>IF($G2111="","",$O2111)</f>
        <v/>
      </c>
      <c r="I2111" s="5">
        <f>IF($G2111="","",$G2111*IF($H2111="",$O2111,$H2111)/100)</f>
        <v/>
      </c>
      <c r="J2111" s="5">
        <f>IF(OR($L2111="",NOT(COUNTIFS($L$2:$L2111,$L2111)=1)),"",SUMIFS($G:$G,$L:$L,$L2111))</f>
        <v/>
      </c>
      <c r="K2111" s="5">
        <f>IF(OR($L2111="",NOT(COUNTIFS($L$2:$L2111,$L2111)=1)),"",SUMIFS($I:$I,$L:$L,$L2111))</f>
        <v/>
      </c>
      <c r="L2111" s="6">
        <f>IF($B2111="","",YEAR($B2111))</f>
        <v/>
      </c>
      <c r="M2111" s="6">
        <f>INT((ROW()-2)/39)+1</f>
        <v/>
      </c>
      <c r="N2111" s="6">
        <f>MOD(ROW()-2,39)+2</f>
        <v/>
      </c>
      <c r="O2111" s="42">
        <f>IF(AND($B2111&lt;&gt;"",$C2111&lt;&gt;"",$B2111&lt;=$C2111),INDEX(Szabalyok!$C:$C,$N2111),"")</f>
        <v/>
      </c>
      <c r="P2111">
        <f>IF(D2111="",P2110,P2110+1)</f>
        <v/>
      </c>
    </row>
    <row r="2112">
      <c r="A2112">
        <f>IF(P2112=P2111,0,P2112)</f>
        <v/>
      </c>
      <c r="B2112" s="41">
        <f>IF($M2112&gt;300,"",IF(OR(INDEX(Bemenet!$E$2:$E$301,$M2112)="",INDEX(Bemenet!$F$2:$F$301,$M2112)=""),"",MAX(INDEX(Bemenet!$E$2:$E$301,$M2112),INDEX(Szabalyok!$A:$A,$N2112))))</f>
        <v/>
      </c>
      <c r="C2112" s="41">
        <f>IF($B2112="","",MIN(INDEX(Bemenet!$F$2:$F$301,$M2112),INDEX(Szabalyok!$B:$B,$N2112)))</f>
        <v/>
      </c>
      <c r="D2112" s="5">
        <f>IF(AND($B2112&lt;&gt;"",$C2112&lt;&gt;"",$B2112&lt;=$C2112),INDEX(Bemenet!$G$2:$G$301,$M2112),"")</f>
        <v/>
      </c>
      <c r="E2112" s="6">
        <f>IF(AND($B2112&lt;&gt;"",$C2112&lt;&gt;"",$B2112&lt;=$C2112),INDEX(Bemenet!$D$2:$D$301,$M2112),"")</f>
        <v/>
      </c>
      <c r="F2112" s="5">
        <f>IF(AND($B2112&lt;&gt;"",$C2112&lt;&gt;"",$B2112&lt;=$C2112),$C2112-$B2112+1,"")</f>
        <v/>
      </c>
      <c r="G2112" s="5">
        <f>IF($F2112="","",$F2112*$D2112)</f>
        <v/>
      </c>
      <c r="H2112" s="42">
        <f>IF($G2112="","",$O2112)</f>
        <v/>
      </c>
      <c r="I2112" s="5">
        <f>IF($G2112="","",$G2112*IF($H2112="",$O2112,$H2112)/100)</f>
        <v/>
      </c>
      <c r="J2112" s="5">
        <f>IF(OR($L2112="",NOT(COUNTIFS($L$2:$L2112,$L2112)=1)),"",SUMIFS($G:$G,$L:$L,$L2112))</f>
        <v/>
      </c>
      <c r="K2112" s="5">
        <f>IF(OR($L2112="",NOT(COUNTIFS($L$2:$L2112,$L2112)=1)),"",SUMIFS($I:$I,$L:$L,$L2112))</f>
        <v/>
      </c>
      <c r="L2112" s="6">
        <f>IF($B2112="","",YEAR($B2112))</f>
        <v/>
      </c>
      <c r="M2112" s="6">
        <f>INT((ROW()-2)/39)+1</f>
        <v/>
      </c>
      <c r="N2112" s="6">
        <f>MOD(ROW()-2,39)+2</f>
        <v/>
      </c>
      <c r="O2112" s="42">
        <f>IF(AND($B2112&lt;&gt;"",$C2112&lt;&gt;"",$B2112&lt;=$C2112),INDEX(Szabalyok!$C:$C,$N2112),"")</f>
        <v/>
      </c>
      <c r="P2112">
        <f>IF(D2112="",P2111,P2111+1)</f>
        <v/>
      </c>
    </row>
    <row r="2113">
      <c r="A2113">
        <f>IF(P2113=P2112,0,P2113)</f>
        <v/>
      </c>
      <c r="B2113" s="41">
        <f>IF($M2113&gt;300,"",IF(OR(INDEX(Bemenet!$E$2:$E$301,$M2113)="",INDEX(Bemenet!$F$2:$F$301,$M2113)=""),"",MAX(INDEX(Bemenet!$E$2:$E$301,$M2113),INDEX(Szabalyok!$A:$A,$N2113))))</f>
        <v/>
      </c>
      <c r="C2113" s="41">
        <f>IF($B2113="","",MIN(INDEX(Bemenet!$F$2:$F$301,$M2113),INDEX(Szabalyok!$B:$B,$N2113)))</f>
        <v/>
      </c>
      <c r="D2113" s="5">
        <f>IF(AND($B2113&lt;&gt;"",$C2113&lt;&gt;"",$B2113&lt;=$C2113),INDEX(Bemenet!$G$2:$G$301,$M2113),"")</f>
        <v/>
      </c>
      <c r="E2113" s="6">
        <f>IF(AND($B2113&lt;&gt;"",$C2113&lt;&gt;"",$B2113&lt;=$C2113),INDEX(Bemenet!$D$2:$D$301,$M2113),"")</f>
        <v/>
      </c>
      <c r="F2113" s="5">
        <f>IF(AND($B2113&lt;&gt;"",$C2113&lt;&gt;"",$B2113&lt;=$C2113),$C2113-$B2113+1,"")</f>
        <v/>
      </c>
      <c r="G2113" s="5">
        <f>IF($F2113="","",$F2113*$D2113)</f>
        <v/>
      </c>
      <c r="H2113" s="42">
        <f>IF($G2113="","",$O2113)</f>
        <v/>
      </c>
      <c r="I2113" s="5">
        <f>IF($G2113="","",$G2113*IF($H2113="",$O2113,$H2113)/100)</f>
        <v/>
      </c>
      <c r="J2113" s="5">
        <f>IF(OR($L2113="",NOT(COUNTIFS($L$2:$L2113,$L2113)=1)),"",SUMIFS($G:$G,$L:$L,$L2113))</f>
        <v/>
      </c>
      <c r="K2113" s="5">
        <f>IF(OR($L2113="",NOT(COUNTIFS($L$2:$L2113,$L2113)=1)),"",SUMIFS($I:$I,$L:$L,$L2113))</f>
        <v/>
      </c>
      <c r="L2113" s="6">
        <f>IF($B2113="","",YEAR($B2113))</f>
        <v/>
      </c>
      <c r="M2113" s="6">
        <f>INT((ROW()-2)/39)+1</f>
        <v/>
      </c>
      <c r="N2113" s="6">
        <f>MOD(ROW()-2,39)+2</f>
        <v/>
      </c>
      <c r="O2113" s="42">
        <f>IF(AND($B2113&lt;&gt;"",$C2113&lt;&gt;"",$B2113&lt;=$C2113),INDEX(Szabalyok!$C:$C,$N2113),"")</f>
        <v/>
      </c>
      <c r="P2113">
        <f>IF(D2113="",P2112,P2112+1)</f>
        <v/>
      </c>
    </row>
    <row r="2114">
      <c r="A2114">
        <f>IF(P2114=P2113,0,P2114)</f>
        <v/>
      </c>
      <c r="B2114" s="41">
        <f>IF($M2114&gt;300,"",IF(OR(INDEX(Bemenet!$E$2:$E$301,$M2114)="",INDEX(Bemenet!$F$2:$F$301,$M2114)=""),"",MAX(INDEX(Bemenet!$E$2:$E$301,$M2114),INDEX(Szabalyok!$A:$A,$N2114))))</f>
        <v/>
      </c>
      <c r="C2114" s="41">
        <f>IF($B2114="","",MIN(INDEX(Bemenet!$F$2:$F$301,$M2114),INDEX(Szabalyok!$B:$B,$N2114)))</f>
        <v/>
      </c>
      <c r="D2114" s="5">
        <f>IF(AND($B2114&lt;&gt;"",$C2114&lt;&gt;"",$B2114&lt;=$C2114),INDEX(Bemenet!$G$2:$G$301,$M2114),"")</f>
        <v/>
      </c>
      <c r="E2114" s="6">
        <f>IF(AND($B2114&lt;&gt;"",$C2114&lt;&gt;"",$B2114&lt;=$C2114),INDEX(Bemenet!$D$2:$D$301,$M2114),"")</f>
        <v/>
      </c>
      <c r="F2114" s="5">
        <f>IF(AND($B2114&lt;&gt;"",$C2114&lt;&gt;"",$B2114&lt;=$C2114),$C2114-$B2114+1,"")</f>
        <v/>
      </c>
      <c r="G2114" s="5">
        <f>IF($F2114="","",$F2114*$D2114)</f>
        <v/>
      </c>
      <c r="H2114" s="42">
        <f>IF($G2114="","",$O2114)</f>
        <v/>
      </c>
      <c r="I2114" s="5">
        <f>IF($G2114="","",$G2114*IF($H2114="",$O2114,$H2114)/100)</f>
        <v/>
      </c>
      <c r="J2114" s="5">
        <f>IF(OR($L2114="",NOT(COUNTIFS($L$2:$L2114,$L2114)=1)),"",SUMIFS($G:$G,$L:$L,$L2114))</f>
        <v/>
      </c>
      <c r="K2114" s="5">
        <f>IF(OR($L2114="",NOT(COUNTIFS($L$2:$L2114,$L2114)=1)),"",SUMIFS($I:$I,$L:$L,$L2114))</f>
        <v/>
      </c>
      <c r="L2114" s="6">
        <f>IF($B2114="","",YEAR($B2114))</f>
        <v/>
      </c>
      <c r="M2114" s="6">
        <f>INT((ROW()-2)/39)+1</f>
        <v/>
      </c>
      <c r="N2114" s="6">
        <f>MOD(ROW()-2,39)+2</f>
        <v/>
      </c>
      <c r="O2114" s="42">
        <f>IF(AND($B2114&lt;&gt;"",$C2114&lt;&gt;"",$B2114&lt;=$C2114),INDEX(Szabalyok!$C:$C,$N2114),"")</f>
        <v/>
      </c>
      <c r="P2114">
        <f>IF(D2114="",P2113,P2113+1)</f>
        <v/>
      </c>
    </row>
    <row r="2115">
      <c r="A2115">
        <f>IF(P2115=P2114,0,P2115)</f>
        <v/>
      </c>
      <c r="B2115" s="41">
        <f>IF($M2115&gt;300,"",IF(OR(INDEX(Bemenet!$E$2:$E$301,$M2115)="",INDEX(Bemenet!$F$2:$F$301,$M2115)=""),"",MAX(INDEX(Bemenet!$E$2:$E$301,$M2115),INDEX(Szabalyok!$A:$A,$N2115))))</f>
        <v/>
      </c>
      <c r="C2115" s="41">
        <f>IF($B2115="","",MIN(INDEX(Bemenet!$F$2:$F$301,$M2115),INDEX(Szabalyok!$B:$B,$N2115)))</f>
        <v/>
      </c>
      <c r="D2115" s="5">
        <f>IF(AND($B2115&lt;&gt;"",$C2115&lt;&gt;"",$B2115&lt;=$C2115),INDEX(Bemenet!$G$2:$G$301,$M2115),"")</f>
        <v/>
      </c>
      <c r="E2115" s="6">
        <f>IF(AND($B2115&lt;&gt;"",$C2115&lt;&gt;"",$B2115&lt;=$C2115),INDEX(Bemenet!$D$2:$D$301,$M2115),"")</f>
        <v/>
      </c>
      <c r="F2115" s="5">
        <f>IF(AND($B2115&lt;&gt;"",$C2115&lt;&gt;"",$B2115&lt;=$C2115),$C2115-$B2115+1,"")</f>
        <v/>
      </c>
      <c r="G2115" s="5">
        <f>IF($F2115="","",$F2115*$D2115)</f>
        <v/>
      </c>
      <c r="H2115" s="42">
        <f>IF($G2115="","",$O2115)</f>
        <v/>
      </c>
      <c r="I2115" s="5">
        <f>IF($G2115="","",$G2115*IF($H2115="",$O2115,$H2115)/100)</f>
        <v/>
      </c>
      <c r="J2115" s="5">
        <f>IF(OR($L2115="",NOT(COUNTIFS($L$2:$L2115,$L2115)=1)),"",SUMIFS($G:$G,$L:$L,$L2115))</f>
        <v/>
      </c>
      <c r="K2115" s="5">
        <f>IF(OR($L2115="",NOT(COUNTIFS($L$2:$L2115,$L2115)=1)),"",SUMIFS($I:$I,$L:$L,$L2115))</f>
        <v/>
      </c>
      <c r="L2115" s="6">
        <f>IF($B2115="","",YEAR($B2115))</f>
        <v/>
      </c>
      <c r="M2115" s="6">
        <f>INT((ROW()-2)/39)+1</f>
        <v/>
      </c>
      <c r="N2115" s="6">
        <f>MOD(ROW()-2,39)+2</f>
        <v/>
      </c>
      <c r="O2115" s="42">
        <f>IF(AND($B2115&lt;&gt;"",$C2115&lt;&gt;"",$B2115&lt;=$C2115),INDEX(Szabalyok!$C:$C,$N2115),"")</f>
        <v/>
      </c>
      <c r="P2115">
        <f>IF(D2115="",P2114,P2114+1)</f>
        <v/>
      </c>
    </row>
    <row r="2116">
      <c r="A2116">
        <f>IF(P2116=P2115,0,P2116)</f>
        <v/>
      </c>
      <c r="B2116" s="41">
        <f>IF($M2116&gt;300,"",IF(OR(INDEX(Bemenet!$E$2:$E$301,$M2116)="",INDEX(Bemenet!$F$2:$F$301,$M2116)=""),"",MAX(INDEX(Bemenet!$E$2:$E$301,$M2116),INDEX(Szabalyok!$A:$A,$N2116))))</f>
        <v/>
      </c>
      <c r="C2116" s="41">
        <f>IF($B2116="","",MIN(INDEX(Bemenet!$F$2:$F$301,$M2116),INDEX(Szabalyok!$B:$B,$N2116)))</f>
        <v/>
      </c>
      <c r="D2116" s="5">
        <f>IF(AND($B2116&lt;&gt;"",$C2116&lt;&gt;"",$B2116&lt;=$C2116),INDEX(Bemenet!$G$2:$G$301,$M2116),"")</f>
        <v/>
      </c>
      <c r="E2116" s="6">
        <f>IF(AND($B2116&lt;&gt;"",$C2116&lt;&gt;"",$B2116&lt;=$C2116),INDEX(Bemenet!$D$2:$D$301,$M2116),"")</f>
        <v/>
      </c>
      <c r="F2116" s="5">
        <f>IF(AND($B2116&lt;&gt;"",$C2116&lt;&gt;"",$B2116&lt;=$C2116),$C2116-$B2116+1,"")</f>
        <v/>
      </c>
      <c r="G2116" s="5">
        <f>IF($F2116="","",$F2116*$D2116)</f>
        <v/>
      </c>
      <c r="H2116" s="42">
        <f>IF($G2116="","",$O2116)</f>
        <v/>
      </c>
      <c r="I2116" s="5">
        <f>IF($G2116="","",$G2116*IF($H2116="",$O2116,$H2116)/100)</f>
        <v/>
      </c>
      <c r="J2116" s="5">
        <f>IF(OR($L2116="",NOT(COUNTIFS($L$2:$L2116,$L2116)=1)),"",SUMIFS($G:$G,$L:$L,$L2116))</f>
        <v/>
      </c>
      <c r="K2116" s="5">
        <f>IF(OR($L2116="",NOT(COUNTIFS($L$2:$L2116,$L2116)=1)),"",SUMIFS($I:$I,$L:$L,$L2116))</f>
        <v/>
      </c>
      <c r="L2116" s="6">
        <f>IF($B2116="","",YEAR($B2116))</f>
        <v/>
      </c>
      <c r="M2116" s="6">
        <f>INT((ROW()-2)/39)+1</f>
        <v/>
      </c>
      <c r="N2116" s="6">
        <f>MOD(ROW()-2,39)+2</f>
        <v/>
      </c>
      <c r="O2116" s="42">
        <f>IF(AND($B2116&lt;&gt;"",$C2116&lt;&gt;"",$B2116&lt;=$C2116),INDEX(Szabalyok!$C:$C,$N2116),"")</f>
        <v/>
      </c>
      <c r="P2116">
        <f>IF(D2116="",P2115,P2115+1)</f>
        <v/>
      </c>
    </row>
    <row r="2117">
      <c r="A2117">
        <f>IF(P2117=P2116,0,P2117)</f>
        <v/>
      </c>
      <c r="B2117" s="41">
        <f>IF($M2117&gt;300,"",IF(OR(INDEX(Bemenet!$E$2:$E$301,$M2117)="",INDEX(Bemenet!$F$2:$F$301,$M2117)=""),"",MAX(INDEX(Bemenet!$E$2:$E$301,$M2117),INDEX(Szabalyok!$A:$A,$N2117))))</f>
        <v/>
      </c>
      <c r="C2117" s="41">
        <f>IF($B2117="","",MIN(INDEX(Bemenet!$F$2:$F$301,$M2117),INDEX(Szabalyok!$B:$B,$N2117)))</f>
        <v/>
      </c>
      <c r="D2117" s="5">
        <f>IF(AND($B2117&lt;&gt;"",$C2117&lt;&gt;"",$B2117&lt;=$C2117),INDEX(Bemenet!$G$2:$G$301,$M2117),"")</f>
        <v/>
      </c>
      <c r="E2117" s="6">
        <f>IF(AND($B2117&lt;&gt;"",$C2117&lt;&gt;"",$B2117&lt;=$C2117),INDEX(Bemenet!$D$2:$D$301,$M2117),"")</f>
        <v/>
      </c>
      <c r="F2117" s="5">
        <f>IF(AND($B2117&lt;&gt;"",$C2117&lt;&gt;"",$B2117&lt;=$C2117),$C2117-$B2117+1,"")</f>
        <v/>
      </c>
      <c r="G2117" s="5">
        <f>IF($F2117="","",$F2117*$D2117)</f>
        <v/>
      </c>
      <c r="H2117" s="42">
        <f>IF($G2117="","",$O2117)</f>
        <v/>
      </c>
      <c r="I2117" s="5">
        <f>IF($G2117="","",$G2117*IF($H2117="",$O2117,$H2117)/100)</f>
        <v/>
      </c>
      <c r="J2117" s="5">
        <f>IF(OR($L2117="",NOT(COUNTIFS($L$2:$L2117,$L2117)=1)),"",SUMIFS($G:$G,$L:$L,$L2117))</f>
        <v/>
      </c>
      <c r="K2117" s="5">
        <f>IF(OR($L2117="",NOT(COUNTIFS($L$2:$L2117,$L2117)=1)),"",SUMIFS($I:$I,$L:$L,$L2117))</f>
        <v/>
      </c>
      <c r="L2117" s="6">
        <f>IF($B2117="","",YEAR($B2117))</f>
        <v/>
      </c>
      <c r="M2117" s="6">
        <f>INT((ROW()-2)/39)+1</f>
        <v/>
      </c>
      <c r="N2117" s="6">
        <f>MOD(ROW()-2,39)+2</f>
        <v/>
      </c>
      <c r="O2117" s="42">
        <f>IF(AND($B2117&lt;&gt;"",$C2117&lt;&gt;"",$B2117&lt;=$C2117),INDEX(Szabalyok!$C:$C,$N2117),"")</f>
        <v/>
      </c>
      <c r="P2117">
        <f>IF(D2117="",P2116,P2116+1)</f>
        <v/>
      </c>
    </row>
    <row r="2118">
      <c r="A2118">
        <f>IF(P2118=P2117,0,P2118)</f>
        <v/>
      </c>
      <c r="B2118" s="41">
        <f>IF($M2118&gt;300,"",IF(OR(INDEX(Bemenet!$E$2:$E$301,$M2118)="",INDEX(Bemenet!$F$2:$F$301,$M2118)=""),"",MAX(INDEX(Bemenet!$E$2:$E$301,$M2118),INDEX(Szabalyok!$A:$A,$N2118))))</f>
        <v/>
      </c>
      <c r="C2118" s="41">
        <f>IF($B2118="","",MIN(INDEX(Bemenet!$F$2:$F$301,$M2118),INDEX(Szabalyok!$B:$B,$N2118)))</f>
        <v/>
      </c>
      <c r="D2118" s="5">
        <f>IF(AND($B2118&lt;&gt;"",$C2118&lt;&gt;"",$B2118&lt;=$C2118),INDEX(Bemenet!$G$2:$G$301,$M2118),"")</f>
        <v/>
      </c>
      <c r="E2118" s="6">
        <f>IF(AND($B2118&lt;&gt;"",$C2118&lt;&gt;"",$B2118&lt;=$C2118),INDEX(Bemenet!$D$2:$D$301,$M2118),"")</f>
        <v/>
      </c>
      <c r="F2118" s="5">
        <f>IF(AND($B2118&lt;&gt;"",$C2118&lt;&gt;"",$B2118&lt;=$C2118),$C2118-$B2118+1,"")</f>
        <v/>
      </c>
      <c r="G2118" s="5">
        <f>IF($F2118="","",$F2118*$D2118)</f>
        <v/>
      </c>
      <c r="H2118" s="42">
        <f>IF($G2118="","",$O2118)</f>
        <v/>
      </c>
      <c r="I2118" s="5">
        <f>IF($G2118="","",$G2118*IF($H2118="",$O2118,$H2118)/100)</f>
        <v/>
      </c>
      <c r="J2118" s="5">
        <f>IF(OR($L2118="",NOT(COUNTIFS($L$2:$L2118,$L2118)=1)),"",SUMIFS($G:$G,$L:$L,$L2118))</f>
        <v/>
      </c>
      <c r="K2118" s="5">
        <f>IF(OR($L2118="",NOT(COUNTIFS($L$2:$L2118,$L2118)=1)),"",SUMIFS($I:$I,$L:$L,$L2118))</f>
        <v/>
      </c>
      <c r="L2118" s="6">
        <f>IF($B2118="","",YEAR($B2118))</f>
        <v/>
      </c>
      <c r="M2118" s="6">
        <f>INT((ROW()-2)/39)+1</f>
        <v/>
      </c>
      <c r="N2118" s="6">
        <f>MOD(ROW()-2,39)+2</f>
        <v/>
      </c>
      <c r="O2118" s="42">
        <f>IF(AND($B2118&lt;&gt;"",$C2118&lt;&gt;"",$B2118&lt;=$C2118),INDEX(Szabalyok!$C:$C,$N2118),"")</f>
        <v/>
      </c>
      <c r="P2118">
        <f>IF(D2118="",P2117,P2117+1)</f>
        <v/>
      </c>
    </row>
    <row r="2119">
      <c r="A2119">
        <f>IF(P2119=P2118,0,P2119)</f>
        <v/>
      </c>
      <c r="B2119" s="41">
        <f>IF($M2119&gt;300,"",IF(OR(INDEX(Bemenet!$E$2:$E$301,$M2119)="",INDEX(Bemenet!$F$2:$F$301,$M2119)=""),"",MAX(INDEX(Bemenet!$E$2:$E$301,$M2119),INDEX(Szabalyok!$A:$A,$N2119))))</f>
        <v/>
      </c>
      <c r="C2119" s="41">
        <f>IF($B2119="","",MIN(INDEX(Bemenet!$F$2:$F$301,$M2119),INDEX(Szabalyok!$B:$B,$N2119)))</f>
        <v/>
      </c>
      <c r="D2119" s="5">
        <f>IF(AND($B2119&lt;&gt;"",$C2119&lt;&gt;"",$B2119&lt;=$C2119),INDEX(Bemenet!$G$2:$G$301,$M2119),"")</f>
        <v/>
      </c>
      <c r="E2119" s="6">
        <f>IF(AND($B2119&lt;&gt;"",$C2119&lt;&gt;"",$B2119&lt;=$C2119),INDEX(Bemenet!$D$2:$D$301,$M2119),"")</f>
        <v/>
      </c>
      <c r="F2119" s="5">
        <f>IF(AND($B2119&lt;&gt;"",$C2119&lt;&gt;"",$B2119&lt;=$C2119),$C2119-$B2119+1,"")</f>
        <v/>
      </c>
      <c r="G2119" s="5">
        <f>IF($F2119="","",$F2119*$D2119)</f>
        <v/>
      </c>
      <c r="H2119" s="42">
        <f>IF($G2119="","",$O2119)</f>
        <v/>
      </c>
      <c r="I2119" s="5">
        <f>IF($G2119="","",$G2119*IF($H2119="",$O2119,$H2119)/100)</f>
        <v/>
      </c>
      <c r="J2119" s="5">
        <f>IF(OR($L2119="",NOT(COUNTIFS($L$2:$L2119,$L2119)=1)),"",SUMIFS($G:$G,$L:$L,$L2119))</f>
        <v/>
      </c>
      <c r="K2119" s="5">
        <f>IF(OR($L2119="",NOT(COUNTIFS($L$2:$L2119,$L2119)=1)),"",SUMIFS($I:$I,$L:$L,$L2119))</f>
        <v/>
      </c>
      <c r="L2119" s="6">
        <f>IF($B2119="","",YEAR($B2119))</f>
        <v/>
      </c>
      <c r="M2119" s="6">
        <f>INT((ROW()-2)/39)+1</f>
        <v/>
      </c>
      <c r="N2119" s="6">
        <f>MOD(ROW()-2,39)+2</f>
        <v/>
      </c>
      <c r="O2119" s="42">
        <f>IF(AND($B2119&lt;&gt;"",$C2119&lt;&gt;"",$B2119&lt;=$C2119),INDEX(Szabalyok!$C:$C,$N2119),"")</f>
        <v/>
      </c>
      <c r="P2119">
        <f>IF(D2119="",P2118,P2118+1)</f>
        <v/>
      </c>
    </row>
    <row r="2120">
      <c r="A2120">
        <f>IF(P2120=P2119,0,P2120)</f>
        <v/>
      </c>
      <c r="B2120" s="41">
        <f>IF($M2120&gt;300,"",IF(OR(INDEX(Bemenet!$E$2:$E$301,$M2120)="",INDEX(Bemenet!$F$2:$F$301,$M2120)=""),"",MAX(INDEX(Bemenet!$E$2:$E$301,$M2120),INDEX(Szabalyok!$A:$A,$N2120))))</f>
        <v/>
      </c>
      <c r="C2120" s="41">
        <f>IF($B2120="","",MIN(INDEX(Bemenet!$F$2:$F$301,$M2120),INDEX(Szabalyok!$B:$B,$N2120)))</f>
        <v/>
      </c>
      <c r="D2120" s="5">
        <f>IF(AND($B2120&lt;&gt;"",$C2120&lt;&gt;"",$B2120&lt;=$C2120),INDEX(Bemenet!$G$2:$G$301,$M2120),"")</f>
        <v/>
      </c>
      <c r="E2120" s="6">
        <f>IF(AND($B2120&lt;&gt;"",$C2120&lt;&gt;"",$B2120&lt;=$C2120),INDEX(Bemenet!$D$2:$D$301,$M2120),"")</f>
        <v/>
      </c>
      <c r="F2120" s="5">
        <f>IF(AND($B2120&lt;&gt;"",$C2120&lt;&gt;"",$B2120&lt;=$C2120),$C2120-$B2120+1,"")</f>
        <v/>
      </c>
      <c r="G2120" s="5">
        <f>IF($F2120="","",$F2120*$D2120)</f>
        <v/>
      </c>
      <c r="H2120" s="42">
        <f>IF($G2120="","",$O2120)</f>
        <v/>
      </c>
      <c r="I2120" s="5">
        <f>IF($G2120="","",$G2120*IF($H2120="",$O2120,$H2120)/100)</f>
        <v/>
      </c>
      <c r="J2120" s="5">
        <f>IF(OR($L2120="",NOT(COUNTIFS($L$2:$L2120,$L2120)=1)),"",SUMIFS($G:$G,$L:$L,$L2120))</f>
        <v/>
      </c>
      <c r="K2120" s="5">
        <f>IF(OR($L2120="",NOT(COUNTIFS($L$2:$L2120,$L2120)=1)),"",SUMIFS($I:$I,$L:$L,$L2120))</f>
        <v/>
      </c>
      <c r="L2120" s="6">
        <f>IF($B2120="","",YEAR($B2120))</f>
        <v/>
      </c>
      <c r="M2120" s="6">
        <f>INT((ROW()-2)/39)+1</f>
        <v/>
      </c>
      <c r="N2120" s="6">
        <f>MOD(ROW()-2,39)+2</f>
        <v/>
      </c>
      <c r="O2120" s="42">
        <f>IF(AND($B2120&lt;&gt;"",$C2120&lt;&gt;"",$B2120&lt;=$C2120),INDEX(Szabalyok!$C:$C,$N2120),"")</f>
        <v/>
      </c>
      <c r="P2120">
        <f>IF(D2120="",P2119,P2119+1)</f>
        <v/>
      </c>
    </row>
    <row r="2121">
      <c r="A2121">
        <f>IF(P2121=P2120,0,P2121)</f>
        <v/>
      </c>
      <c r="B2121" s="41">
        <f>IF($M2121&gt;300,"",IF(OR(INDEX(Bemenet!$E$2:$E$301,$M2121)="",INDEX(Bemenet!$F$2:$F$301,$M2121)=""),"",MAX(INDEX(Bemenet!$E$2:$E$301,$M2121),INDEX(Szabalyok!$A:$A,$N2121))))</f>
        <v/>
      </c>
      <c r="C2121" s="41">
        <f>IF($B2121="","",MIN(INDEX(Bemenet!$F$2:$F$301,$M2121),INDEX(Szabalyok!$B:$B,$N2121)))</f>
        <v/>
      </c>
      <c r="D2121" s="5">
        <f>IF(AND($B2121&lt;&gt;"",$C2121&lt;&gt;"",$B2121&lt;=$C2121),INDEX(Bemenet!$G$2:$G$301,$M2121),"")</f>
        <v/>
      </c>
      <c r="E2121" s="6">
        <f>IF(AND($B2121&lt;&gt;"",$C2121&lt;&gt;"",$B2121&lt;=$C2121),INDEX(Bemenet!$D$2:$D$301,$M2121),"")</f>
        <v/>
      </c>
      <c r="F2121" s="5">
        <f>IF(AND($B2121&lt;&gt;"",$C2121&lt;&gt;"",$B2121&lt;=$C2121),$C2121-$B2121+1,"")</f>
        <v/>
      </c>
      <c r="G2121" s="5">
        <f>IF($F2121="","",$F2121*$D2121)</f>
        <v/>
      </c>
      <c r="H2121" s="42">
        <f>IF($G2121="","",$O2121)</f>
        <v/>
      </c>
      <c r="I2121" s="5">
        <f>IF($G2121="","",$G2121*IF($H2121="",$O2121,$H2121)/100)</f>
        <v/>
      </c>
      <c r="J2121" s="5">
        <f>IF(OR($L2121="",NOT(COUNTIFS($L$2:$L2121,$L2121)=1)),"",SUMIFS($G:$G,$L:$L,$L2121))</f>
        <v/>
      </c>
      <c r="K2121" s="5">
        <f>IF(OR($L2121="",NOT(COUNTIFS($L$2:$L2121,$L2121)=1)),"",SUMIFS($I:$I,$L:$L,$L2121))</f>
        <v/>
      </c>
      <c r="L2121" s="6">
        <f>IF($B2121="","",YEAR($B2121))</f>
        <v/>
      </c>
      <c r="M2121" s="6">
        <f>INT((ROW()-2)/39)+1</f>
        <v/>
      </c>
      <c r="N2121" s="6">
        <f>MOD(ROW()-2,39)+2</f>
        <v/>
      </c>
      <c r="O2121" s="42">
        <f>IF(AND($B2121&lt;&gt;"",$C2121&lt;&gt;"",$B2121&lt;=$C2121),INDEX(Szabalyok!$C:$C,$N2121),"")</f>
        <v/>
      </c>
      <c r="P2121">
        <f>IF(D2121="",P2120,P2120+1)</f>
        <v/>
      </c>
    </row>
    <row r="2122">
      <c r="A2122">
        <f>IF(P2122=P2121,0,P2122)</f>
        <v/>
      </c>
      <c r="B2122" s="41">
        <f>IF($M2122&gt;300,"",IF(OR(INDEX(Bemenet!$E$2:$E$301,$M2122)="",INDEX(Bemenet!$F$2:$F$301,$M2122)=""),"",MAX(INDEX(Bemenet!$E$2:$E$301,$M2122),INDEX(Szabalyok!$A:$A,$N2122))))</f>
        <v/>
      </c>
      <c r="C2122" s="41">
        <f>IF($B2122="","",MIN(INDEX(Bemenet!$F$2:$F$301,$M2122),INDEX(Szabalyok!$B:$B,$N2122)))</f>
        <v/>
      </c>
      <c r="D2122" s="5">
        <f>IF(AND($B2122&lt;&gt;"",$C2122&lt;&gt;"",$B2122&lt;=$C2122),INDEX(Bemenet!$G$2:$G$301,$M2122),"")</f>
        <v/>
      </c>
      <c r="E2122" s="6">
        <f>IF(AND($B2122&lt;&gt;"",$C2122&lt;&gt;"",$B2122&lt;=$C2122),INDEX(Bemenet!$D$2:$D$301,$M2122),"")</f>
        <v/>
      </c>
      <c r="F2122" s="5">
        <f>IF(AND($B2122&lt;&gt;"",$C2122&lt;&gt;"",$B2122&lt;=$C2122),$C2122-$B2122+1,"")</f>
        <v/>
      </c>
      <c r="G2122" s="5">
        <f>IF($F2122="","",$F2122*$D2122)</f>
        <v/>
      </c>
      <c r="H2122" s="42">
        <f>IF($G2122="","",$O2122)</f>
        <v/>
      </c>
      <c r="I2122" s="5">
        <f>IF($G2122="","",$G2122*IF($H2122="",$O2122,$H2122)/100)</f>
        <v/>
      </c>
      <c r="J2122" s="5">
        <f>IF(OR($L2122="",NOT(COUNTIFS($L$2:$L2122,$L2122)=1)),"",SUMIFS($G:$G,$L:$L,$L2122))</f>
        <v/>
      </c>
      <c r="K2122" s="5">
        <f>IF(OR($L2122="",NOT(COUNTIFS($L$2:$L2122,$L2122)=1)),"",SUMIFS($I:$I,$L:$L,$L2122))</f>
        <v/>
      </c>
      <c r="L2122" s="6">
        <f>IF($B2122="","",YEAR($B2122))</f>
        <v/>
      </c>
      <c r="M2122" s="6">
        <f>INT((ROW()-2)/39)+1</f>
        <v/>
      </c>
      <c r="N2122" s="6">
        <f>MOD(ROW()-2,39)+2</f>
        <v/>
      </c>
      <c r="O2122" s="42">
        <f>IF(AND($B2122&lt;&gt;"",$C2122&lt;&gt;"",$B2122&lt;=$C2122),INDEX(Szabalyok!$C:$C,$N2122),"")</f>
        <v/>
      </c>
      <c r="P2122">
        <f>IF(D2122="",P2121,P2121+1)</f>
        <v/>
      </c>
    </row>
    <row r="2123">
      <c r="A2123">
        <f>IF(P2123=P2122,0,P2123)</f>
        <v/>
      </c>
      <c r="B2123" s="41">
        <f>IF($M2123&gt;300,"",IF(OR(INDEX(Bemenet!$E$2:$E$301,$M2123)="",INDEX(Bemenet!$F$2:$F$301,$M2123)=""),"",MAX(INDEX(Bemenet!$E$2:$E$301,$M2123),INDEX(Szabalyok!$A:$A,$N2123))))</f>
        <v/>
      </c>
      <c r="C2123" s="41">
        <f>IF($B2123="","",MIN(INDEX(Bemenet!$F$2:$F$301,$M2123),INDEX(Szabalyok!$B:$B,$N2123)))</f>
        <v/>
      </c>
      <c r="D2123" s="5">
        <f>IF(AND($B2123&lt;&gt;"",$C2123&lt;&gt;"",$B2123&lt;=$C2123),INDEX(Bemenet!$G$2:$G$301,$M2123),"")</f>
        <v/>
      </c>
      <c r="E2123" s="6">
        <f>IF(AND($B2123&lt;&gt;"",$C2123&lt;&gt;"",$B2123&lt;=$C2123),INDEX(Bemenet!$D$2:$D$301,$M2123),"")</f>
        <v/>
      </c>
      <c r="F2123" s="5">
        <f>IF(AND($B2123&lt;&gt;"",$C2123&lt;&gt;"",$B2123&lt;=$C2123),$C2123-$B2123+1,"")</f>
        <v/>
      </c>
      <c r="G2123" s="5">
        <f>IF($F2123="","",$F2123*$D2123)</f>
        <v/>
      </c>
      <c r="H2123" s="42">
        <f>IF($G2123="","",$O2123)</f>
        <v/>
      </c>
      <c r="I2123" s="5">
        <f>IF($G2123="","",$G2123*IF($H2123="",$O2123,$H2123)/100)</f>
        <v/>
      </c>
      <c r="J2123" s="5">
        <f>IF(OR($L2123="",NOT(COUNTIFS($L$2:$L2123,$L2123)=1)),"",SUMIFS($G:$G,$L:$L,$L2123))</f>
        <v/>
      </c>
      <c r="K2123" s="5">
        <f>IF(OR($L2123="",NOT(COUNTIFS($L$2:$L2123,$L2123)=1)),"",SUMIFS($I:$I,$L:$L,$L2123))</f>
        <v/>
      </c>
      <c r="L2123" s="6">
        <f>IF($B2123="","",YEAR($B2123))</f>
        <v/>
      </c>
      <c r="M2123" s="6">
        <f>INT((ROW()-2)/39)+1</f>
        <v/>
      </c>
      <c r="N2123" s="6">
        <f>MOD(ROW()-2,39)+2</f>
        <v/>
      </c>
      <c r="O2123" s="42">
        <f>IF(AND($B2123&lt;&gt;"",$C2123&lt;&gt;"",$B2123&lt;=$C2123),INDEX(Szabalyok!$C:$C,$N2123),"")</f>
        <v/>
      </c>
      <c r="P2123">
        <f>IF(D2123="",P2122,P2122+1)</f>
        <v/>
      </c>
    </row>
    <row r="2124">
      <c r="A2124">
        <f>IF(P2124=P2123,0,P2124)</f>
        <v/>
      </c>
      <c r="B2124" s="41">
        <f>IF($M2124&gt;300,"",IF(OR(INDEX(Bemenet!$E$2:$E$301,$M2124)="",INDEX(Bemenet!$F$2:$F$301,$M2124)=""),"",MAX(INDEX(Bemenet!$E$2:$E$301,$M2124),INDEX(Szabalyok!$A:$A,$N2124))))</f>
        <v/>
      </c>
      <c r="C2124" s="41">
        <f>IF($B2124="","",MIN(INDEX(Bemenet!$F$2:$F$301,$M2124),INDEX(Szabalyok!$B:$B,$N2124)))</f>
        <v/>
      </c>
      <c r="D2124" s="5">
        <f>IF(AND($B2124&lt;&gt;"",$C2124&lt;&gt;"",$B2124&lt;=$C2124),INDEX(Bemenet!$G$2:$G$301,$M2124),"")</f>
        <v/>
      </c>
      <c r="E2124" s="6">
        <f>IF(AND($B2124&lt;&gt;"",$C2124&lt;&gt;"",$B2124&lt;=$C2124),INDEX(Bemenet!$D$2:$D$301,$M2124),"")</f>
        <v/>
      </c>
      <c r="F2124" s="5">
        <f>IF(AND($B2124&lt;&gt;"",$C2124&lt;&gt;"",$B2124&lt;=$C2124),$C2124-$B2124+1,"")</f>
        <v/>
      </c>
      <c r="G2124" s="5">
        <f>IF($F2124="","",$F2124*$D2124)</f>
        <v/>
      </c>
      <c r="H2124" s="42">
        <f>IF($G2124="","",$O2124)</f>
        <v/>
      </c>
      <c r="I2124" s="5">
        <f>IF($G2124="","",$G2124*IF($H2124="",$O2124,$H2124)/100)</f>
        <v/>
      </c>
      <c r="J2124" s="5">
        <f>IF(OR($L2124="",NOT(COUNTIFS($L$2:$L2124,$L2124)=1)),"",SUMIFS($G:$G,$L:$L,$L2124))</f>
        <v/>
      </c>
      <c r="K2124" s="5">
        <f>IF(OR($L2124="",NOT(COUNTIFS($L$2:$L2124,$L2124)=1)),"",SUMIFS($I:$I,$L:$L,$L2124))</f>
        <v/>
      </c>
      <c r="L2124" s="6">
        <f>IF($B2124="","",YEAR($B2124))</f>
        <v/>
      </c>
      <c r="M2124" s="6">
        <f>INT((ROW()-2)/39)+1</f>
        <v/>
      </c>
      <c r="N2124" s="6">
        <f>MOD(ROW()-2,39)+2</f>
        <v/>
      </c>
      <c r="O2124" s="42">
        <f>IF(AND($B2124&lt;&gt;"",$C2124&lt;&gt;"",$B2124&lt;=$C2124),INDEX(Szabalyok!$C:$C,$N2124),"")</f>
        <v/>
      </c>
      <c r="P2124">
        <f>IF(D2124="",P2123,P2123+1)</f>
        <v/>
      </c>
    </row>
    <row r="2125">
      <c r="A2125">
        <f>IF(P2125=P2124,0,P2125)</f>
        <v/>
      </c>
      <c r="B2125" s="41">
        <f>IF($M2125&gt;300,"",IF(OR(INDEX(Bemenet!$E$2:$E$301,$M2125)="",INDEX(Bemenet!$F$2:$F$301,$M2125)=""),"",MAX(INDEX(Bemenet!$E$2:$E$301,$M2125),INDEX(Szabalyok!$A:$A,$N2125))))</f>
        <v/>
      </c>
      <c r="C2125" s="41">
        <f>IF($B2125="","",MIN(INDEX(Bemenet!$F$2:$F$301,$M2125),INDEX(Szabalyok!$B:$B,$N2125)))</f>
        <v/>
      </c>
      <c r="D2125" s="5">
        <f>IF(AND($B2125&lt;&gt;"",$C2125&lt;&gt;"",$B2125&lt;=$C2125),INDEX(Bemenet!$G$2:$G$301,$M2125),"")</f>
        <v/>
      </c>
      <c r="E2125" s="6">
        <f>IF(AND($B2125&lt;&gt;"",$C2125&lt;&gt;"",$B2125&lt;=$C2125),INDEX(Bemenet!$D$2:$D$301,$M2125),"")</f>
        <v/>
      </c>
      <c r="F2125" s="5">
        <f>IF(AND($B2125&lt;&gt;"",$C2125&lt;&gt;"",$B2125&lt;=$C2125),$C2125-$B2125+1,"")</f>
        <v/>
      </c>
      <c r="G2125" s="5">
        <f>IF($F2125="","",$F2125*$D2125)</f>
        <v/>
      </c>
      <c r="H2125" s="42">
        <f>IF($G2125="","",$O2125)</f>
        <v/>
      </c>
      <c r="I2125" s="5">
        <f>IF($G2125="","",$G2125*IF($H2125="",$O2125,$H2125)/100)</f>
        <v/>
      </c>
      <c r="J2125" s="5">
        <f>IF(OR($L2125="",NOT(COUNTIFS($L$2:$L2125,$L2125)=1)),"",SUMIFS($G:$G,$L:$L,$L2125))</f>
        <v/>
      </c>
      <c r="K2125" s="5">
        <f>IF(OR($L2125="",NOT(COUNTIFS($L$2:$L2125,$L2125)=1)),"",SUMIFS($I:$I,$L:$L,$L2125))</f>
        <v/>
      </c>
      <c r="L2125" s="6">
        <f>IF($B2125="","",YEAR($B2125))</f>
        <v/>
      </c>
      <c r="M2125" s="6">
        <f>INT((ROW()-2)/39)+1</f>
        <v/>
      </c>
      <c r="N2125" s="6">
        <f>MOD(ROW()-2,39)+2</f>
        <v/>
      </c>
      <c r="O2125" s="42">
        <f>IF(AND($B2125&lt;&gt;"",$C2125&lt;&gt;"",$B2125&lt;=$C2125),INDEX(Szabalyok!$C:$C,$N2125),"")</f>
        <v/>
      </c>
      <c r="P2125">
        <f>IF(D2125="",P2124,P2124+1)</f>
        <v/>
      </c>
    </row>
    <row r="2126">
      <c r="A2126">
        <f>IF(P2126=P2125,0,P2126)</f>
        <v/>
      </c>
      <c r="B2126" s="41">
        <f>IF($M2126&gt;300,"",IF(OR(INDEX(Bemenet!$E$2:$E$301,$M2126)="",INDEX(Bemenet!$F$2:$F$301,$M2126)=""),"",MAX(INDEX(Bemenet!$E$2:$E$301,$M2126),INDEX(Szabalyok!$A:$A,$N2126))))</f>
        <v/>
      </c>
      <c r="C2126" s="41">
        <f>IF($B2126="","",MIN(INDEX(Bemenet!$F$2:$F$301,$M2126),INDEX(Szabalyok!$B:$B,$N2126)))</f>
        <v/>
      </c>
      <c r="D2126" s="5">
        <f>IF(AND($B2126&lt;&gt;"",$C2126&lt;&gt;"",$B2126&lt;=$C2126),INDEX(Bemenet!$G$2:$G$301,$M2126),"")</f>
        <v/>
      </c>
      <c r="E2126" s="6">
        <f>IF(AND($B2126&lt;&gt;"",$C2126&lt;&gt;"",$B2126&lt;=$C2126),INDEX(Bemenet!$D$2:$D$301,$M2126),"")</f>
        <v/>
      </c>
      <c r="F2126" s="5">
        <f>IF(AND($B2126&lt;&gt;"",$C2126&lt;&gt;"",$B2126&lt;=$C2126),$C2126-$B2126+1,"")</f>
        <v/>
      </c>
      <c r="G2126" s="5">
        <f>IF($F2126="","",$F2126*$D2126)</f>
        <v/>
      </c>
      <c r="H2126" s="42">
        <f>IF($G2126="","",$O2126)</f>
        <v/>
      </c>
      <c r="I2126" s="5">
        <f>IF($G2126="","",$G2126*IF($H2126="",$O2126,$H2126)/100)</f>
        <v/>
      </c>
      <c r="J2126" s="5">
        <f>IF(OR($L2126="",NOT(COUNTIFS($L$2:$L2126,$L2126)=1)),"",SUMIFS($G:$G,$L:$L,$L2126))</f>
        <v/>
      </c>
      <c r="K2126" s="5">
        <f>IF(OR($L2126="",NOT(COUNTIFS($L$2:$L2126,$L2126)=1)),"",SUMIFS($I:$I,$L:$L,$L2126))</f>
        <v/>
      </c>
      <c r="L2126" s="6">
        <f>IF($B2126="","",YEAR($B2126))</f>
        <v/>
      </c>
      <c r="M2126" s="6">
        <f>INT((ROW()-2)/39)+1</f>
        <v/>
      </c>
      <c r="N2126" s="6">
        <f>MOD(ROW()-2,39)+2</f>
        <v/>
      </c>
      <c r="O2126" s="42">
        <f>IF(AND($B2126&lt;&gt;"",$C2126&lt;&gt;"",$B2126&lt;=$C2126),INDEX(Szabalyok!$C:$C,$N2126),"")</f>
        <v/>
      </c>
      <c r="P2126">
        <f>IF(D2126="",P2125,P2125+1)</f>
        <v/>
      </c>
    </row>
    <row r="2127">
      <c r="A2127">
        <f>IF(P2127=P2126,0,P2127)</f>
        <v/>
      </c>
      <c r="B2127" s="41">
        <f>IF($M2127&gt;300,"",IF(OR(INDEX(Bemenet!$E$2:$E$301,$M2127)="",INDEX(Bemenet!$F$2:$F$301,$M2127)=""),"",MAX(INDEX(Bemenet!$E$2:$E$301,$M2127),INDEX(Szabalyok!$A:$A,$N2127))))</f>
        <v/>
      </c>
      <c r="C2127" s="41">
        <f>IF($B2127="","",MIN(INDEX(Bemenet!$F$2:$F$301,$M2127),INDEX(Szabalyok!$B:$B,$N2127)))</f>
        <v/>
      </c>
      <c r="D2127" s="5">
        <f>IF(AND($B2127&lt;&gt;"",$C2127&lt;&gt;"",$B2127&lt;=$C2127),INDEX(Bemenet!$G$2:$G$301,$M2127),"")</f>
        <v/>
      </c>
      <c r="E2127" s="6">
        <f>IF(AND($B2127&lt;&gt;"",$C2127&lt;&gt;"",$B2127&lt;=$C2127),INDEX(Bemenet!$D$2:$D$301,$M2127),"")</f>
        <v/>
      </c>
      <c r="F2127" s="5">
        <f>IF(AND($B2127&lt;&gt;"",$C2127&lt;&gt;"",$B2127&lt;=$C2127),$C2127-$B2127+1,"")</f>
        <v/>
      </c>
      <c r="G2127" s="5">
        <f>IF($F2127="","",$F2127*$D2127)</f>
        <v/>
      </c>
      <c r="H2127" s="42">
        <f>IF($G2127="","",$O2127)</f>
        <v/>
      </c>
      <c r="I2127" s="5">
        <f>IF($G2127="","",$G2127*IF($H2127="",$O2127,$H2127)/100)</f>
        <v/>
      </c>
      <c r="J2127" s="5">
        <f>IF(OR($L2127="",NOT(COUNTIFS($L$2:$L2127,$L2127)=1)),"",SUMIFS($G:$G,$L:$L,$L2127))</f>
        <v/>
      </c>
      <c r="K2127" s="5">
        <f>IF(OR($L2127="",NOT(COUNTIFS($L$2:$L2127,$L2127)=1)),"",SUMIFS($I:$I,$L:$L,$L2127))</f>
        <v/>
      </c>
      <c r="L2127" s="6">
        <f>IF($B2127="","",YEAR($B2127))</f>
        <v/>
      </c>
      <c r="M2127" s="6">
        <f>INT((ROW()-2)/39)+1</f>
        <v/>
      </c>
      <c r="N2127" s="6">
        <f>MOD(ROW()-2,39)+2</f>
        <v/>
      </c>
      <c r="O2127" s="42">
        <f>IF(AND($B2127&lt;&gt;"",$C2127&lt;&gt;"",$B2127&lt;=$C2127),INDEX(Szabalyok!$C:$C,$N2127),"")</f>
        <v/>
      </c>
      <c r="P2127">
        <f>IF(D2127="",P2126,P2126+1)</f>
        <v/>
      </c>
    </row>
    <row r="2128">
      <c r="A2128">
        <f>IF(P2128=P2127,0,P2128)</f>
        <v/>
      </c>
      <c r="B2128" s="41">
        <f>IF($M2128&gt;300,"",IF(OR(INDEX(Bemenet!$E$2:$E$301,$M2128)="",INDEX(Bemenet!$F$2:$F$301,$M2128)=""),"",MAX(INDEX(Bemenet!$E$2:$E$301,$M2128),INDEX(Szabalyok!$A:$A,$N2128))))</f>
        <v/>
      </c>
      <c r="C2128" s="41">
        <f>IF($B2128="","",MIN(INDEX(Bemenet!$F$2:$F$301,$M2128),INDEX(Szabalyok!$B:$B,$N2128)))</f>
        <v/>
      </c>
      <c r="D2128" s="5">
        <f>IF(AND($B2128&lt;&gt;"",$C2128&lt;&gt;"",$B2128&lt;=$C2128),INDEX(Bemenet!$G$2:$G$301,$M2128),"")</f>
        <v/>
      </c>
      <c r="E2128" s="6">
        <f>IF(AND($B2128&lt;&gt;"",$C2128&lt;&gt;"",$B2128&lt;=$C2128),INDEX(Bemenet!$D$2:$D$301,$M2128),"")</f>
        <v/>
      </c>
      <c r="F2128" s="5">
        <f>IF(AND($B2128&lt;&gt;"",$C2128&lt;&gt;"",$B2128&lt;=$C2128),$C2128-$B2128+1,"")</f>
        <v/>
      </c>
      <c r="G2128" s="5">
        <f>IF($F2128="","",$F2128*$D2128)</f>
        <v/>
      </c>
      <c r="H2128" s="42">
        <f>IF($G2128="","",$O2128)</f>
        <v/>
      </c>
      <c r="I2128" s="5">
        <f>IF($G2128="","",$G2128*IF($H2128="",$O2128,$H2128)/100)</f>
        <v/>
      </c>
      <c r="J2128" s="5">
        <f>IF(OR($L2128="",NOT(COUNTIFS($L$2:$L2128,$L2128)=1)),"",SUMIFS($G:$G,$L:$L,$L2128))</f>
        <v/>
      </c>
      <c r="K2128" s="5">
        <f>IF(OR($L2128="",NOT(COUNTIFS($L$2:$L2128,$L2128)=1)),"",SUMIFS($I:$I,$L:$L,$L2128))</f>
        <v/>
      </c>
      <c r="L2128" s="6">
        <f>IF($B2128="","",YEAR($B2128))</f>
        <v/>
      </c>
      <c r="M2128" s="6">
        <f>INT((ROW()-2)/39)+1</f>
        <v/>
      </c>
      <c r="N2128" s="6">
        <f>MOD(ROW()-2,39)+2</f>
        <v/>
      </c>
      <c r="O2128" s="42">
        <f>IF(AND($B2128&lt;&gt;"",$C2128&lt;&gt;"",$B2128&lt;=$C2128),INDEX(Szabalyok!$C:$C,$N2128),"")</f>
        <v/>
      </c>
      <c r="P2128">
        <f>IF(D2128="",P2127,P2127+1)</f>
        <v/>
      </c>
    </row>
    <row r="2129">
      <c r="A2129">
        <f>IF(P2129=P2128,0,P2129)</f>
        <v/>
      </c>
      <c r="B2129" s="41">
        <f>IF($M2129&gt;300,"",IF(OR(INDEX(Bemenet!$E$2:$E$301,$M2129)="",INDEX(Bemenet!$F$2:$F$301,$M2129)=""),"",MAX(INDEX(Bemenet!$E$2:$E$301,$M2129),INDEX(Szabalyok!$A:$A,$N2129))))</f>
        <v/>
      </c>
      <c r="C2129" s="41">
        <f>IF($B2129="","",MIN(INDEX(Bemenet!$F$2:$F$301,$M2129),INDEX(Szabalyok!$B:$B,$N2129)))</f>
        <v/>
      </c>
      <c r="D2129" s="5">
        <f>IF(AND($B2129&lt;&gt;"",$C2129&lt;&gt;"",$B2129&lt;=$C2129),INDEX(Bemenet!$G$2:$G$301,$M2129),"")</f>
        <v/>
      </c>
      <c r="E2129" s="6">
        <f>IF(AND($B2129&lt;&gt;"",$C2129&lt;&gt;"",$B2129&lt;=$C2129),INDEX(Bemenet!$D$2:$D$301,$M2129),"")</f>
        <v/>
      </c>
      <c r="F2129" s="5">
        <f>IF(AND($B2129&lt;&gt;"",$C2129&lt;&gt;"",$B2129&lt;=$C2129),$C2129-$B2129+1,"")</f>
        <v/>
      </c>
      <c r="G2129" s="5">
        <f>IF($F2129="","",$F2129*$D2129)</f>
        <v/>
      </c>
      <c r="H2129" s="42">
        <f>IF($G2129="","",$O2129)</f>
        <v/>
      </c>
      <c r="I2129" s="5">
        <f>IF($G2129="","",$G2129*IF($H2129="",$O2129,$H2129)/100)</f>
        <v/>
      </c>
      <c r="J2129" s="5">
        <f>IF(OR($L2129="",NOT(COUNTIFS($L$2:$L2129,$L2129)=1)),"",SUMIFS($G:$G,$L:$L,$L2129))</f>
        <v/>
      </c>
      <c r="K2129" s="5">
        <f>IF(OR($L2129="",NOT(COUNTIFS($L$2:$L2129,$L2129)=1)),"",SUMIFS($I:$I,$L:$L,$L2129))</f>
        <v/>
      </c>
      <c r="L2129" s="6">
        <f>IF($B2129="","",YEAR($B2129))</f>
        <v/>
      </c>
      <c r="M2129" s="6">
        <f>INT((ROW()-2)/39)+1</f>
        <v/>
      </c>
      <c r="N2129" s="6">
        <f>MOD(ROW()-2,39)+2</f>
        <v/>
      </c>
      <c r="O2129" s="42">
        <f>IF(AND($B2129&lt;&gt;"",$C2129&lt;&gt;"",$B2129&lt;=$C2129),INDEX(Szabalyok!$C:$C,$N2129),"")</f>
        <v/>
      </c>
      <c r="P2129">
        <f>IF(D2129="",P2128,P2128+1)</f>
        <v/>
      </c>
    </row>
    <row r="2130">
      <c r="A2130">
        <f>IF(P2130=P2129,0,P2130)</f>
        <v/>
      </c>
      <c r="B2130" s="41">
        <f>IF($M2130&gt;300,"",IF(OR(INDEX(Bemenet!$E$2:$E$301,$M2130)="",INDEX(Bemenet!$F$2:$F$301,$M2130)=""),"",MAX(INDEX(Bemenet!$E$2:$E$301,$M2130),INDEX(Szabalyok!$A:$A,$N2130))))</f>
        <v/>
      </c>
      <c r="C2130" s="41">
        <f>IF($B2130="","",MIN(INDEX(Bemenet!$F$2:$F$301,$M2130),INDEX(Szabalyok!$B:$B,$N2130)))</f>
        <v/>
      </c>
      <c r="D2130" s="5">
        <f>IF(AND($B2130&lt;&gt;"",$C2130&lt;&gt;"",$B2130&lt;=$C2130),INDEX(Bemenet!$G$2:$G$301,$M2130),"")</f>
        <v/>
      </c>
      <c r="E2130" s="6">
        <f>IF(AND($B2130&lt;&gt;"",$C2130&lt;&gt;"",$B2130&lt;=$C2130),INDEX(Bemenet!$D$2:$D$301,$M2130),"")</f>
        <v/>
      </c>
      <c r="F2130" s="5">
        <f>IF(AND($B2130&lt;&gt;"",$C2130&lt;&gt;"",$B2130&lt;=$C2130),$C2130-$B2130+1,"")</f>
        <v/>
      </c>
      <c r="G2130" s="5">
        <f>IF($F2130="","",$F2130*$D2130)</f>
        <v/>
      </c>
      <c r="H2130" s="42">
        <f>IF($G2130="","",$O2130)</f>
        <v/>
      </c>
      <c r="I2130" s="5">
        <f>IF($G2130="","",$G2130*IF($H2130="",$O2130,$H2130)/100)</f>
        <v/>
      </c>
      <c r="J2130" s="5">
        <f>IF(OR($L2130="",NOT(COUNTIFS($L$2:$L2130,$L2130)=1)),"",SUMIFS($G:$G,$L:$L,$L2130))</f>
        <v/>
      </c>
      <c r="K2130" s="5">
        <f>IF(OR($L2130="",NOT(COUNTIFS($L$2:$L2130,$L2130)=1)),"",SUMIFS($I:$I,$L:$L,$L2130))</f>
        <v/>
      </c>
      <c r="L2130" s="6">
        <f>IF($B2130="","",YEAR($B2130))</f>
        <v/>
      </c>
      <c r="M2130" s="6">
        <f>INT((ROW()-2)/39)+1</f>
        <v/>
      </c>
      <c r="N2130" s="6">
        <f>MOD(ROW()-2,39)+2</f>
        <v/>
      </c>
      <c r="O2130" s="42">
        <f>IF(AND($B2130&lt;&gt;"",$C2130&lt;&gt;"",$B2130&lt;=$C2130),INDEX(Szabalyok!$C:$C,$N2130),"")</f>
        <v/>
      </c>
      <c r="P2130">
        <f>IF(D2130="",P2129,P2129+1)</f>
        <v/>
      </c>
    </row>
    <row r="2131">
      <c r="A2131">
        <f>IF(P2131=P2130,0,P2131)</f>
        <v/>
      </c>
      <c r="B2131" s="41">
        <f>IF($M2131&gt;300,"",IF(OR(INDEX(Bemenet!$E$2:$E$301,$M2131)="",INDEX(Bemenet!$F$2:$F$301,$M2131)=""),"",MAX(INDEX(Bemenet!$E$2:$E$301,$M2131),INDEX(Szabalyok!$A:$A,$N2131))))</f>
        <v/>
      </c>
      <c r="C2131" s="41">
        <f>IF($B2131="","",MIN(INDEX(Bemenet!$F$2:$F$301,$M2131),INDEX(Szabalyok!$B:$B,$N2131)))</f>
        <v/>
      </c>
      <c r="D2131" s="5">
        <f>IF(AND($B2131&lt;&gt;"",$C2131&lt;&gt;"",$B2131&lt;=$C2131),INDEX(Bemenet!$G$2:$G$301,$M2131),"")</f>
        <v/>
      </c>
      <c r="E2131" s="6">
        <f>IF(AND($B2131&lt;&gt;"",$C2131&lt;&gt;"",$B2131&lt;=$C2131),INDEX(Bemenet!$D$2:$D$301,$M2131),"")</f>
        <v/>
      </c>
      <c r="F2131" s="5">
        <f>IF(AND($B2131&lt;&gt;"",$C2131&lt;&gt;"",$B2131&lt;=$C2131),$C2131-$B2131+1,"")</f>
        <v/>
      </c>
      <c r="G2131" s="5">
        <f>IF($F2131="","",$F2131*$D2131)</f>
        <v/>
      </c>
      <c r="H2131" s="42">
        <f>IF($G2131="","",$O2131)</f>
        <v/>
      </c>
      <c r="I2131" s="5">
        <f>IF($G2131="","",$G2131*IF($H2131="",$O2131,$H2131)/100)</f>
        <v/>
      </c>
      <c r="J2131" s="5">
        <f>IF(OR($L2131="",NOT(COUNTIFS($L$2:$L2131,$L2131)=1)),"",SUMIFS($G:$G,$L:$L,$L2131))</f>
        <v/>
      </c>
      <c r="K2131" s="5">
        <f>IF(OR($L2131="",NOT(COUNTIFS($L$2:$L2131,$L2131)=1)),"",SUMIFS($I:$I,$L:$L,$L2131))</f>
        <v/>
      </c>
      <c r="L2131" s="6">
        <f>IF($B2131="","",YEAR($B2131))</f>
        <v/>
      </c>
      <c r="M2131" s="6">
        <f>INT((ROW()-2)/39)+1</f>
        <v/>
      </c>
      <c r="N2131" s="6">
        <f>MOD(ROW()-2,39)+2</f>
        <v/>
      </c>
      <c r="O2131" s="42">
        <f>IF(AND($B2131&lt;&gt;"",$C2131&lt;&gt;"",$B2131&lt;=$C2131),INDEX(Szabalyok!$C:$C,$N2131),"")</f>
        <v/>
      </c>
      <c r="P2131">
        <f>IF(D2131="",P2130,P2130+1)</f>
        <v/>
      </c>
    </row>
    <row r="2132">
      <c r="A2132">
        <f>IF(P2132=P2131,0,P2132)</f>
        <v/>
      </c>
      <c r="B2132" s="41">
        <f>IF($M2132&gt;300,"",IF(OR(INDEX(Bemenet!$E$2:$E$301,$M2132)="",INDEX(Bemenet!$F$2:$F$301,$M2132)=""),"",MAX(INDEX(Bemenet!$E$2:$E$301,$M2132),INDEX(Szabalyok!$A:$A,$N2132))))</f>
        <v/>
      </c>
      <c r="C2132" s="41">
        <f>IF($B2132="","",MIN(INDEX(Bemenet!$F$2:$F$301,$M2132),INDEX(Szabalyok!$B:$B,$N2132)))</f>
        <v/>
      </c>
      <c r="D2132" s="5">
        <f>IF(AND($B2132&lt;&gt;"",$C2132&lt;&gt;"",$B2132&lt;=$C2132),INDEX(Bemenet!$G$2:$G$301,$M2132),"")</f>
        <v/>
      </c>
      <c r="E2132" s="6">
        <f>IF(AND($B2132&lt;&gt;"",$C2132&lt;&gt;"",$B2132&lt;=$C2132),INDEX(Bemenet!$D$2:$D$301,$M2132),"")</f>
        <v/>
      </c>
      <c r="F2132" s="5">
        <f>IF(AND($B2132&lt;&gt;"",$C2132&lt;&gt;"",$B2132&lt;=$C2132),$C2132-$B2132+1,"")</f>
        <v/>
      </c>
      <c r="G2132" s="5">
        <f>IF($F2132="","",$F2132*$D2132)</f>
        <v/>
      </c>
      <c r="H2132" s="42">
        <f>IF($G2132="","",$O2132)</f>
        <v/>
      </c>
      <c r="I2132" s="5">
        <f>IF($G2132="","",$G2132*IF($H2132="",$O2132,$H2132)/100)</f>
        <v/>
      </c>
      <c r="J2132" s="5">
        <f>IF(OR($L2132="",NOT(COUNTIFS($L$2:$L2132,$L2132)=1)),"",SUMIFS($G:$G,$L:$L,$L2132))</f>
        <v/>
      </c>
      <c r="K2132" s="5">
        <f>IF(OR($L2132="",NOT(COUNTIFS($L$2:$L2132,$L2132)=1)),"",SUMIFS($I:$I,$L:$L,$L2132))</f>
        <v/>
      </c>
      <c r="L2132" s="6">
        <f>IF($B2132="","",YEAR($B2132))</f>
        <v/>
      </c>
      <c r="M2132" s="6">
        <f>INT((ROW()-2)/39)+1</f>
        <v/>
      </c>
      <c r="N2132" s="6">
        <f>MOD(ROW()-2,39)+2</f>
        <v/>
      </c>
      <c r="O2132" s="42">
        <f>IF(AND($B2132&lt;&gt;"",$C2132&lt;&gt;"",$B2132&lt;=$C2132),INDEX(Szabalyok!$C:$C,$N2132),"")</f>
        <v/>
      </c>
      <c r="P2132">
        <f>IF(D2132="",P2131,P2131+1)</f>
        <v/>
      </c>
    </row>
    <row r="2133">
      <c r="A2133">
        <f>IF(P2133=P2132,0,P2133)</f>
        <v/>
      </c>
      <c r="B2133" s="41">
        <f>IF($M2133&gt;300,"",IF(OR(INDEX(Bemenet!$E$2:$E$301,$M2133)="",INDEX(Bemenet!$F$2:$F$301,$M2133)=""),"",MAX(INDEX(Bemenet!$E$2:$E$301,$M2133),INDEX(Szabalyok!$A:$A,$N2133))))</f>
        <v/>
      </c>
      <c r="C2133" s="41">
        <f>IF($B2133="","",MIN(INDEX(Bemenet!$F$2:$F$301,$M2133),INDEX(Szabalyok!$B:$B,$N2133)))</f>
        <v/>
      </c>
      <c r="D2133" s="5">
        <f>IF(AND($B2133&lt;&gt;"",$C2133&lt;&gt;"",$B2133&lt;=$C2133),INDEX(Bemenet!$G$2:$G$301,$M2133),"")</f>
        <v/>
      </c>
      <c r="E2133" s="6">
        <f>IF(AND($B2133&lt;&gt;"",$C2133&lt;&gt;"",$B2133&lt;=$C2133),INDEX(Bemenet!$D$2:$D$301,$M2133),"")</f>
        <v/>
      </c>
      <c r="F2133" s="5">
        <f>IF(AND($B2133&lt;&gt;"",$C2133&lt;&gt;"",$B2133&lt;=$C2133),$C2133-$B2133+1,"")</f>
        <v/>
      </c>
      <c r="G2133" s="5">
        <f>IF($F2133="","",$F2133*$D2133)</f>
        <v/>
      </c>
      <c r="H2133" s="42">
        <f>IF($G2133="","",$O2133)</f>
        <v/>
      </c>
      <c r="I2133" s="5">
        <f>IF($G2133="","",$G2133*IF($H2133="",$O2133,$H2133)/100)</f>
        <v/>
      </c>
      <c r="J2133" s="5">
        <f>IF(OR($L2133="",NOT(COUNTIFS($L$2:$L2133,$L2133)=1)),"",SUMIFS($G:$G,$L:$L,$L2133))</f>
        <v/>
      </c>
      <c r="K2133" s="5">
        <f>IF(OR($L2133="",NOT(COUNTIFS($L$2:$L2133,$L2133)=1)),"",SUMIFS($I:$I,$L:$L,$L2133))</f>
        <v/>
      </c>
      <c r="L2133" s="6">
        <f>IF($B2133="","",YEAR($B2133))</f>
        <v/>
      </c>
      <c r="M2133" s="6">
        <f>INT((ROW()-2)/39)+1</f>
        <v/>
      </c>
      <c r="N2133" s="6">
        <f>MOD(ROW()-2,39)+2</f>
        <v/>
      </c>
      <c r="O2133" s="42">
        <f>IF(AND($B2133&lt;&gt;"",$C2133&lt;&gt;"",$B2133&lt;=$C2133),INDEX(Szabalyok!$C:$C,$N2133),"")</f>
        <v/>
      </c>
      <c r="P2133">
        <f>IF(D2133="",P2132,P2132+1)</f>
        <v/>
      </c>
    </row>
    <row r="2134">
      <c r="A2134">
        <f>IF(P2134=P2133,0,P2134)</f>
        <v/>
      </c>
      <c r="B2134" s="41">
        <f>IF($M2134&gt;300,"",IF(OR(INDEX(Bemenet!$E$2:$E$301,$M2134)="",INDEX(Bemenet!$F$2:$F$301,$M2134)=""),"",MAX(INDEX(Bemenet!$E$2:$E$301,$M2134),INDEX(Szabalyok!$A:$A,$N2134))))</f>
        <v/>
      </c>
      <c r="C2134" s="41">
        <f>IF($B2134="","",MIN(INDEX(Bemenet!$F$2:$F$301,$M2134),INDEX(Szabalyok!$B:$B,$N2134)))</f>
        <v/>
      </c>
      <c r="D2134" s="5">
        <f>IF(AND($B2134&lt;&gt;"",$C2134&lt;&gt;"",$B2134&lt;=$C2134),INDEX(Bemenet!$G$2:$G$301,$M2134),"")</f>
        <v/>
      </c>
      <c r="E2134" s="6">
        <f>IF(AND($B2134&lt;&gt;"",$C2134&lt;&gt;"",$B2134&lt;=$C2134),INDEX(Bemenet!$D$2:$D$301,$M2134),"")</f>
        <v/>
      </c>
      <c r="F2134" s="5">
        <f>IF(AND($B2134&lt;&gt;"",$C2134&lt;&gt;"",$B2134&lt;=$C2134),$C2134-$B2134+1,"")</f>
        <v/>
      </c>
      <c r="G2134" s="5">
        <f>IF($F2134="","",$F2134*$D2134)</f>
        <v/>
      </c>
      <c r="H2134" s="42">
        <f>IF($G2134="","",$O2134)</f>
        <v/>
      </c>
      <c r="I2134" s="5">
        <f>IF($G2134="","",$G2134*IF($H2134="",$O2134,$H2134)/100)</f>
        <v/>
      </c>
      <c r="J2134" s="5">
        <f>IF(OR($L2134="",NOT(COUNTIFS($L$2:$L2134,$L2134)=1)),"",SUMIFS($G:$G,$L:$L,$L2134))</f>
        <v/>
      </c>
      <c r="K2134" s="5">
        <f>IF(OR($L2134="",NOT(COUNTIFS($L$2:$L2134,$L2134)=1)),"",SUMIFS($I:$I,$L:$L,$L2134))</f>
        <v/>
      </c>
      <c r="L2134" s="6">
        <f>IF($B2134="","",YEAR($B2134))</f>
        <v/>
      </c>
      <c r="M2134" s="6">
        <f>INT((ROW()-2)/39)+1</f>
        <v/>
      </c>
      <c r="N2134" s="6">
        <f>MOD(ROW()-2,39)+2</f>
        <v/>
      </c>
      <c r="O2134" s="42">
        <f>IF(AND($B2134&lt;&gt;"",$C2134&lt;&gt;"",$B2134&lt;=$C2134),INDEX(Szabalyok!$C:$C,$N2134),"")</f>
        <v/>
      </c>
      <c r="P2134">
        <f>IF(D2134="",P2133,P2133+1)</f>
        <v/>
      </c>
    </row>
    <row r="2135">
      <c r="A2135">
        <f>IF(P2135=P2134,0,P2135)</f>
        <v/>
      </c>
      <c r="B2135" s="41">
        <f>IF($M2135&gt;300,"",IF(OR(INDEX(Bemenet!$E$2:$E$301,$M2135)="",INDEX(Bemenet!$F$2:$F$301,$M2135)=""),"",MAX(INDEX(Bemenet!$E$2:$E$301,$M2135),INDEX(Szabalyok!$A:$A,$N2135))))</f>
        <v/>
      </c>
      <c r="C2135" s="41">
        <f>IF($B2135="","",MIN(INDEX(Bemenet!$F$2:$F$301,$M2135),INDEX(Szabalyok!$B:$B,$N2135)))</f>
        <v/>
      </c>
      <c r="D2135" s="5">
        <f>IF(AND($B2135&lt;&gt;"",$C2135&lt;&gt;"",$B2135&lt;=$C2135),INDEX(Bemenet!$G$2:$G$301,$M2135),"")</f>
        <v/>
      </c>
      <c r="E2135" s="6">
        <f>IF(AND($B2135&lt;&gt;"",$C2135&lt;&gt;"",$B2135&lt;=$C2135),INDEX(Bemenet!$D$2:$D$301,$M2135),"")</f>
        <v/>
      </c>
      <c r="F2135" s="5">
        <f>IF(AND($B2135&lt;&gt;"",$C2135&lt;&gt;"",$B2135&lt;=$C2135),$C2135-$B2135+1,"")</f>
        <v/>
      </c>
      <c r="G2135" s="5">
        <f>IF($F2135="","",$F2135*$D2135)</f>
        <v/>
      </c>
      <c r="H2135" s="42">
        <f>IF($G2135="","",$O2135)</f>
        <v/>
      </c>
      <c r="I2135" s="5">
        <f>IF($G2135="","",$G2135*IF($H2135="",$O2135,$H2135)/100)</f>
        <v/>
      </c>
      <c r="J2135" s="5">
        <f>IF(OR($L2135="",NOT(COUNTIFS($L$2:$L2135,$L2135)=1)),"",SUMIFS($G:$G,$L:$L,$L2135))</f>
        <v/>
      </c>
      <c r="K2135" s="5">
        <f>IF(OR($L2135="",NOT(COUNTIFS($L$2:$L2135,$L2135)=1)),"",SUMIFS($I:$I,$L:$L,$L2135))</f>
        <v/>
      </c>
      <c r="L2135" s="6">
        <f>IF($B2135="","",YEAR($B2135))</f>
        <v/>
      </c>
      <c r="M2135" s="6">
        <f>INT((ROW()-2)/39)+1</f>
        <v/>
      </c>
      <c r="N2135" s="6">
        <f>MOD(ROW()-2,39)+2</f>
        <v/>
      </c>
      <c r="O2135" s="42">
        <f>IF(AND($B2135&lt;&gt;"",$C2135&lt;&gt;"",$B2135&lt;=$C2135),INDEX(Szabalyok!$C:$C,$N2135),"")</f>
        <v/>
      </c>
      <c r="P2135">
        <f>IF(D2135="",P2134,P2134+1)</f>
        <v/>
      </c>
    </row>
    <row r="2136">
      <c r="A2136">
        <f>IF(P2136=P2135,0,P2136)</f>
        <v/>
      </c>
      <c r="B2136" s="41">
        <f>IF($M2136&gt;300,"",IF(OR(INDEX(Bemenet!$E$2:$E$301,$M2136)="",INDEX(Bemenet!$F$2:$F$301,$M2136)=""),"",MAX(INDEX(Bemenet!$E$2:$E$301,$M2136),INDEX(Szabalyok!$A:$A,$N2136))))</f>
        <v/>
      </c>
      <c r="C2136" s="41">
        <f>IF($B2136="","",MIN(INDEX(Bemenet!$F$2:$F$301,$M2136),INDEX(Szabalyok!$B:$B,$N2136)))</f>
        <v/>
      </c>
      <c r="D2136" s="5">
        <f>IF(AND($B2136&lt;&gt;"",$C2136&lt;&gt;"",$B2136&lt;=$C2136),INDEX(Bemenet!$G$2:$G$301,$M2136),"")</f>
        <v/>
      </c>
      <c r="E2136" s="6">
        <f>IF(AND($B2136&lt;&gt;"",$C2136&lt;&gt;"",$B2136&lt;=$C2136),INDEX(Bemenet!$D$2:$D$301,$M2136),"")</f>
        <v/>
      </c>
      <c r="F2136" s="5">
        <f>IF(AND($B2136&lt;&gt;"",$C2136&lt;&gt;"",$B2136&lt;=$C2136),$C2136-$B2136+1,"")</f>
        <v/>
      </c>
      <c r="G2136" s="5">
        <f>IF($F2136="","",$F2136*$D2136)</f>
        <v/>
      </c>
      <c r="H2136" s="42">
        <f>IF($G2136="","",$O2136)</f>
        <v/>
      </c>
      <c r="I2136" s="5">
        <f>IF($G2136="","",$G2136*IF($H2136="",$O2136,$H2136)/100)</f>
        <v/>
      </c>
      <c r="J2136" s="5">
        <f>IF(OR($L2136="",NOT(COUNTIFS($L$2:$L2136,$L2136)=1)),"",SUMIFS($G:$G,$L:$L,$L2136))</f>
        <v/>
      </c>
      <c r="K2136" s="5">
        <f>IF(OR($L2136="",NOT(COUNTIFS($L$2:$L2136,$L2136)=1)),"",SUMIFS($I:$I,$L:$L,$L2136))</f>
        <v/>
      </c>
      <c r="L2136" s="6">
        <f>IF($B2136="","",YEAR($B2136))</f>
        <v/>
      </c>
      <c r="M2136" s="6">
        <f>INT((ROW()-2)/39)+1</f>
        <v/>
      </c>
      <c r="N2136" s="6">
        <f>MOD(ROW()-2,39)+2</f>
        <v/>
      </c>
      <c r="O2136" s="42">
        <f>IF(AND($B2136&lt;&gt;"",$C2136&lt;&gt;"",$B2136&lt;=$C2136),INDEX(Szabalyok!$C:$C,$N2136),"")</f>
        <v/>
      </c>
      <c r="P2136">
        <f>IF(D2136="",P2135,P2135+1)</f>
        <v/>
      </c>
    </row>
    <row r="2137">
      <c r="A2137">
        <f>IF(P2137=P2136,0,P2137)</f>
        <v/>
      </c>
      <c r="B2137" s="41">
        <f>IF($M2137&gt;300,"",IF(OR(INDEX(Bemenet!$E$2:$E$301,$M2137)="",INDEX(Bemenet!$F$2:$F$301,$M2137)=""),"",MAX(INDEX(Bemenet!$E$2:$E$301,$M2137),INDEX(Szabalyok!$A:$A,$N2137))))</f>
        <v/>
      </c>
      <c r="C2137" s="41">
        <f>IF($B2137="","",MIN(INDEX(Bemenet!$F$2:$F$301,$M2137),INDEX(Szabalyok!$B:$B,$N2137)))</f>
        <v/>
      </c>
      <c r="D2137" s="5">
        <f>IF(AND($B2137&lt;&gt;"",$C2137&lt;&gt;"",$B2137&lt;=$C2137),INDEX(Bemenet!$G$2:$G$301,$M2137),"")</f>
        <v/>
      </c>
      <c r="E2137" s="6">
        <f>IF(AND($B2137&lt;&gt;"",$C2137&lt;&gt;"",$B2137&lt;=$C2137),INDEX(Bemenet!$D$2:$D$301,$M2137),"")</f>
        <v/>
      </c>
      <c r="F2137" s="5">
        <f>IF(AND($B2137&lt;&gt;"",$C2137&lt;&gt;"",$B2137&lt;=$C2137),$C2137-$B2137+1,"")</f>
        <v/>
      </c>
      <c r="G2137" s="5">
        <f>IF($F2137="","",$F2137*$D2137)</f>
        <v/>
      </c>
      <c r="H2137" s="42">
        <f>IF($G2137="","",$O2137)</f>
        <v/>
      </c>
      <c r="I2137" s="5">
        <f>IF($G2137="","",$G2137*IF($H2137="",$O2137,$H2137)/100)</f>
        <v/>
      </c>
      <c r="J2137" s="5">
        <f>IF(OR($L2137="",NOT(COUNTIFS($L$2:$L2137,$L2137)=1)),"",SUMIFS($G:$G,$L:$L,$L2137))</f>
        <v/>
      </c>
      <c r="K2137" s="5">
        <f>IF(OR($L2137="",NOT(COUNTIFS($L$2:$L2137,$L2137)=1)),"",SUMIFS($I:$I,$L:$L,$L2137))</f>
        <v/>
      </c>
      <c r="L2137" s="6">
        <f>IF($B2137="","",YEAR($B2137))</f>
        <v/>
      </c>
      <c r="M2137" s="6">
        <f>INT((ROW()-2)/39)+1</f>
        <v/>
      </c>
      <c r="N2137" s="6">
        <f>MOD(ROW()-2,39)+2</f>
        <v/>
      </c>
      <c r="O2137" s="42">
        <f>IF(AND($B2137&lt;&gt;"",$C2137&lt;&gt;"",$B2137&lt;=$C2137),INDEX(Szabalyok!$C:$C,$N2137),"")</f>
        <v/>
      </c>
      <c r="P2137">
        <f>IF(D2137="",P2136,P2136+1)</f>
        <v/>
      </c>
    </row>
    <row r="2138">
      <c r="A2138">
        <f>IF(P2138=P2137,0,P2138)</f>
        <v/>
      </c>
      <c r="B2138" s="41">
        <f>IF($M2138&gt;300,"",IF(OR(INDEX(Bemenet!$E$2:$E$301,$M2138)="",INDEX(Bemenet!$F$2:$F$301,$M2138)=""),"",MAX(INDEX(Bemenet!$E$2:$E$301,$M2138),INDEX(Szabalyok!$A:$A,$N2138))))</f>
        <v/>
      </c>
      <c r="C2138" s="41">
        <f>IF($B2138="","",MIN(INDEX(Bemenet!$F$2:$F$301,$M2138),INDEX(Szabalyok!$B:$B,$N2138)))</f>
        <v/>
      </c>
      <c r="D2138" s="5">
        <f>IF(AND($B2138&lt;&gt;"",$C2138&lt;&gt;"",$B2138&lt;=$C2138),INDEX(Bemenet!$G$2:$G$301,$M2138),"")</f>
        <v/>
      </c>
      <c r="E2138" s="6">
        <f>IF(AND($B2138&lt;&gt;"",$C2138&lt;&gt;"",$B2138&lt;=$C2138),INDEX(Bemenet!$D$2:$D$301,$M2138),"")</f>
        <v/>
      </c>
      <c r="F2138" s="5">
        <f>IF(AND($B2138&lt;&gt;"",$C2138&lt;&gt;"",$B2138&lt;=$C2138),$C2138-$B2138+1,"")</f>
        <v/>
      </c>
      <c r="G2138" s="5">
        <f>IF($F2138="","",$F2138*$D2138)</f>
        <v/>
      </c>
      <c r="H2138" s="42">
        <f>IF($G2138="","",$O2138)</f>
        <v/>
      </c>
      <c r="I2138" s="5">
        <f>IF($G2138="","",$G2138*IF($H2138="",$O2138,$H2138)/100)</f>
        <v/>
      </c>
      <c r="J2138" s="5">
        <f>IF(OR($L2138="",NOT(COUNTIFS($L$2:$L2138,$L2138)=1)),"",SUMIFS($G:$G,$L:$L,$L2138))</f>
        <v/>
      </c>
      <c r="K2138" s="5">
        <f>IF(OR($L2138="",NOT(COUNTIFS($L$2:$L2138,$L2138)=1)),"",SUMIFS($I:$I,$L:$L,$L2138))</f>
        <v/>
      </c>
      <c r="L2138" s="6">
        <f>IF($B2138="","",YEAR($B2138))</f>
        <v/>
      </c>
      <c r="M2138" s="6">
        <f>INT((ROW()-2)/39)+1</f>
        <v/>
      </c>
      <c r="N2138" s="6">
        <f>MOD(ROW()-2,39)+2</f>
        <v/>
      </c>
      <c r="O2138" s="42">
        <f>IF(AND($B2138&lt;&gt;"",$C2138&lt;&gt;"",$B2138&lt;=$C2138),INDEX(Szabalyok!$C:$C,$N2138),"")</f>
        <v/>
      </c>
      <c r="P2138">
        <f>IF(D2138="",P2137,P2137+1)</f>
        <v/>
      </c>
    </row>
    <row r="2139">
      <c r="A2139">
        <f>IF(P2139=P2138,0,P2139)</f>
        <v/>
      </c>
      <c r="B2139" s="41">
        <f>IF($M2139&gt;300,"",IF(OR(INDEX(Bemenet!$E$2:$E$301,$M2139)="",INDEX(Bemenet!$F$2:$F$301,$M2139)=""),"",MAX(INDEX(Bemenet!$E$2:$E$301,$M2139),INDEX(Szabalyok!$A:$A,$N2139))))</f>
        <v/>
      </c>
      <c r="C2139" s="41">
        <f>IF($B2139="","",MIN(INDEX(Bemenet!$F$2:$F$301,$M2139),INDEX(Szabalyok!$B:$B,$N2139)))</f>
        <v/>
      </c>
      <c r="D2139" s="5">
        <f>IF(AND($B2139&lt;&gt;"",$C2139&lt;&gt;"",$B2139&lt;=$C2139),INDEX(Bemenet!$G$2:$G$301,$M2139),"")</f>
        <v/>
      </c>
      <c r="E2139" s="6">
        <f>IF(AND($B2139&lt;&gt;"",$C2139&lt;&gt;"",$B2139&lt;=$C2139),INDEX(Bemenet!$D$2:$D$301,$M2139),"")</f>
        <v/>
      </c>
      <c r="F2139" s="5">
        <f>IF(AND($B2139&lt;&gt;"",$C2139&lt;&gt;"",$B2139&lt;=$C2139),$C2139-$B2139+1,"")</f>
        <v/>
      </c>
      <c r="G2139" s="5">
        <f>IF($F2139="","",$F2139*$D2139)</f>
        <v/>
      </c>
      <c r="H2139" s="42">
        <f>IF($G2139="","",$O2139)</f>
        <v/>
      </c>
      <c r="I2139" s="5">
        <f>IF($G2139="","",$G2139*IF($H2139="",$O2139,$H2139)/100)</f>
        <v/>
      </c>
      <c r="J2139" s="5">
        <f>IF(OR($L2139="",NOT(COUNTIFS($L$2:$L2139,$L2139)=1)),"",SUMIFS($G:$G,$L:$L,$L2139))</f>
        <v/>
      </c>
      <c r="K2139" s="5">
        <f>IF(OR($L2139="",NOT(COUNTIFS($L$2:$L2139,$L2139)=1)),"",SUMIFS($I:$I,$L:$L,$L2139))</f>
        <v/>
      </c>
      <c r="L2139" s="6">
        <f>IF($B2139="","",YEAR($B2139))</f>
        <v/>
      </c>
      <c r="M2139" s="6">
        <f>INT((ROW()-2)/39)+1</f>
        <v/>
      </c>
      <c r="N2139" s="6">
        <f>MOD(ROW()-2,39)+2</f>
        <v/>
      </c>
      <c r="O2139" s="42">
        <f>IF(AND($B2139&lt;&gt;"",$C2139&lt;&gt;"",$B2139&lt;=$C2139),INDEX(Szabalyok!$C:$C,$N2139),"")</f>
        <v/>
      </c>
      <c r="P2139">
        <f>IF(D2139="",P2138,P2138+1)</f>
        <v/>
      </c>
    </row>
    <row r="2140">
      <c r="A2140">
        <f>IF(P2140=P2139,0,P2140)</f>
        <v/>
      </c>
      <c r="B2140" s="41">
        <f>IF($M2140&gt;300,"",IF(OR(INDEX(Bemenet!$E$2:$E$301,$M2140)="",INDEX(Bemenet!$F$2:$F$301,$M2140)=""),"",MAX(INDEX(Bemenet!$E$2:$E$301,$M2140),INDEX(Szabalyok!$A:$A,$N2140))))</f>
        <v/>
      </c>
      <c r="C2140" s="41">
        <f>IF($B2140="","",MIN(INDEX(Bemenet!$F$2:$F$301,$M2140),INDEX(Szabalyok!$B:$B,$N2140)))</f>
        <v/>
      </c>
      <c r="D2140" s="5">
        <f>IF(AND($B2140&lt;&gt;"",$C2140&lt;&gt;"",$B2140&lt;=$C2140),INDEX(Bemenet!$G$2:$G$301,$M2140),"")</f>
        <v/>
      </c>
      <c r="E2140" s="6">
        <f>IF(AND($B2140&lt;&gt;"",$C2140&lt;&gt;"",$B2140&lt;=$C2140),INDEX(Bemenet!$D$2:$D$301,$M2140),"")</f>
        <v/>
      </c>
      <c r="F2140" s="5">
        <f>IF(AND($B2140&lt;&gt;"",$C2140&lt;&gt;"",$B2140&lt;=$C2140),$C2140-$B2140+1,"")</f>
        <v/>
      </c>
      <c r="G2140" s="5">
        <f>IF($F2140="","",$F2140*$D2140)</f>
        <v/>
      </c>
      <c r="H2140" s="42">
        <f>IF($G2140="","",$O2140)</f>
        <v/>
      </c>
      <c r="I2140" s="5">
        <f>IF($G2140="","",$G2140*IF($H2140="",$O2140,$H2140)/100)</f>
        <v/>
      </c>
      <c r="J2140" s="5">
        <f>IF(OR($L2140="",NOT(COUNTIFS($L$2:$L2140,$L2140)=1)),"",SUMIFS($G:$G,$L:$L,$L2140))</f>
        <v/>
      </c>
      <c r="K2140" s="5">
        <f>IF(OR($L2140="",NOT(COUNTIFS($L$2:$L2140,$L2140)=1)),"",SUMIFS($I:$I,$L:$L,$L2140))</f>
        <v/>
      </c>
      <c r="L2140" s="6">
        <f>IF($B2140="","",YEAR($B2140))</f>
        <v/>
      </c>
      <c r="M2140" s="6">
        <f>INT((ROW()-2)/39)+1</f>
        <v/>
      </c>
      <c r="N2140" s="6">
        <f>MOD(ROW()-2,39)+2</f>
        <v/>
      </c>
      <c r="O2140" s="42">
        <f>IF(AND($B2140&lt;&gt;"",$C2140&lt;&gt;"",$B2140&lt;=$C2140),INDEX(Szabalyok!$C:$C,$N2140),"")</f>
        <v/>
      </c>
      <c r="P2140">
        <f>IF(D2140="",P2139,P2139+1)</f>
        <v/>
      </c>
    </row>
    <row r="2141">
      <c r="A2141">
        <f>IF(P2141=P2140,0,P2141)</f>
        <v/>
      </c>
      <c r="B2141" s="41">
        <f>IF($M2141&gt;300,"",IF(OR(INDEX(Bemenet!$E$2:$E$301,$M2141)="",INDEX(Bemenet!$F$2:$F$301,$M2141)=""),"",MAX(INDEX(Bemenet!$E$2:$E$301,$M2141),INDEX(Szabalyok!$A:$A,$N2141))))</f>
        <v/>
      </c>
      <c r="C2141" s="41">
        <f>IF($B2141="","",MIN(INDEX(Bemenet!$F$2:$F$301,$M2141),INDEX(Szabalyok!$B:$B,$N2141)))</f>
        <v/>
      </c>
      <c r="D2141" s="5">
        <f>IF(AND($B2141&lt;&gt;"",$C2141&lt;&gt;"",$B2141&lt;=$C2141),INDEX(Bemenet!$G$2:$G$301,$M2141),"")</f>
        <v/>
      </c>
      <c r="E2141" s="6">
        <f>IF(AND($B2141&lt;&gt;"",$C2141&lt;&gt;"",$B2141&lt;=$C2141),INDEX(Bemenet!$D$2:$D$301,$M2141),"")</f>
        <v/>
      </c>
      <c r="F2141" s="5">
        <f>IF(AND($B2141&lt;&gt;"",$C2141&lt;&gt;"",$B2141&lt;=$C2141),$C2141-$B2141+1,"")</f>
        <v/>
      </c>
      <c r="G2141" s="5">
        <f>IF($F2141="","",$F2141*$D2141)</f>
        <v/>
      </c>
      <c r="H2141" s="42">
        <f>IF($G2141="","",$O2141)</f>
        <v/>
      </c>
      <c r="I2141" s="5">
        <f>IF($G2141="","",$G2141*IF($H2141="",$O2141,$H2141)/100)</f>
        <v/>
      </c>
      <c r="J2141" s="5">
        <f>IF(OR($L2141="",NOT(COUNTIFS($L$2:$L2141,$L2141)=1)),"",SUMIFS($G:$G,$L:$L,$L2141))</f>
        <v/>
      </c>
      <c r="K2141" s="5">
        <f>IF(OR($L2141="",NOT(COUNTIFS($L$2:$L2141,$L2141)=1)),"",SUMIFS($I:$I,$L:$L,$L2141))</f>
        <v/>
      </c>
      <c r="L2141" s="6">
        <f>IF($B2141="","",YEAR($B2141))</f>
        <v/>
      </c>
      <c r="M2141" s="6">
        <f>INT((ROW()-2)/39)+1</f>
        <v/>
      </c>
      <c r="N2141" s="6">
        <f>MOD(ROW()-2,39)+2</f>
        <v/>
      </c>
      <c r="O2141" s="42">
        <f>IF(AND($B2141&lt;&gt;"",$C2141&lt;&gt;"",$B2141&lt;=$C2141),INDEX(Szabalyok!$C:$C,$N2141),"")</f>
        <v/>
      </c>
      <c r="P2141">
        <f>IF(D2141="",P2140,P2140+1)</f>
        <v/>
      </c>
    </row>
    <row r="2142">
      <c r="A2142">
        <f>IF(P2142=P2141,0,P2142)</f>
        <v/>
      </c>
      <c r="B2142" s="41">
        <f>IF($M2142&gt;300,"",IF(OR(INDEX(Bemenet!$E$2:$E$301,$M2142)="",INDEX(Bemenet!$F$2:$F$301,$M2142)=""),"",MAX(INDEX(Bemenet!$E$2:$E$301,$M2142),INDEX(Szabalyok!$A:$A,$N2142))))</f>
        <v/>
      </c>
      <c r="C2142" s="41">
        <f>IF($B2142="","",MIN(INDEX(Bemenet!$F$2:$F$301,$M2142),INDEX(Szabalyok!$B:$B,$N2142)))</f>
        <v/>
      </c>
      <c r="D2142" s="5">
        <f>IF(AND($B2142&lt;&gt;"",$C2142&lt;&gt;"",$B2142&lt;=$C2142),INDEX(Bemenet!$G$2:$G$301,$M2142),"")</f>
        <v/>
      </c>
      <c r="E2142" s="6">
        <f>IF(AND($B2142&lt;&gt;"",$C2142&lt;&gt;"",$B2142&lt;=$C2142),INDEX(Bemenet!$D$2:$D$301,$M2142),"")</f>
        <v/>
      </c>
      <c r="F2142" s="5">
        <f>IF(AND($B2142&lt;&gt;"",$C2142&lt;&gt;"",$B2142&lt;=$C2142),$C2142-$B2142+1,"")</f>
        <v/>
      </c>
      <c r="G2142" s="5">
        <f>IF($F2142="","",$F2142*$D2142)</f>
        <v/>
      </c>
      <c r="H2142" s="42">
        <f>IF($G2142="","",$O2142)</f>
        <v/>
      </c>
      <c r="I2142" s="5">
        <f>IF($G2142="","",$G2142*IF($H2142="",$O2142,$H2142)/100)</f>
        <v/>
      </c>
      <c r="J2142" s="5">
        <f>IF(OR($L2142="",NOT(COUNTIFS($L$2:$L2142,$L2142)=1)),"",SUMIFS($G:$G,$L:$L,$L2142))</f>
        <v/>
      </c>
      <c r="K2142" s="5">
        <f>IF(OR($L2142="",NOT(COUNTIFS($L$2:$L2142,$L2142)=1)),"",SUMIFS($I:$I,$L:$L,$L2142))</f>
        <v/>
      </c>
      <c r="L2142" s="6">
        <f>IF($B2142="","",YEAR($B2142))</f>
        <v/>
      </c>
      <c r="M2142" s="6">
        <f>INT((ROW()-2)/39)+1</f>
        <v/>
      </c>
      <c r="N2142" s="6">
        <f>MOD(ROW()-2,39)+2</f>
        <v/>
      </c>
      <c r="O2142" s="42">
        <f>IF(AND($B2142&lt;&gt;"",$C2142&lt;&gt;"",$B2142&lt;=$C2142),INDEX(Szabalyok!$C:$C,$N2142),"")</f>
        <v/>
      </c>
      <c r="P2142">
        <f>IF(D2142="",P2141,P2141+1)</f>
        <v/>
      </c>
    </row>
    <row r="2143">
      <c r="A2143">
        <f>IF(P2143=P2142,0,P2143)</f>
        <v/>
      </c>
      <c r="B2143" s="41">
        <f>IF($M2143&gt;300,"",IF(OR(INDEX(Bemenet!$E$2:$E$301,$M2143)="",INDEX(Bemenet!$F$2:$F$301,$M2143)=""),"",MAX(INDEX(Bemenet!$E$2:$E$301,$M2143),INDEX(Szabalyok!$A:$A,$N2143))))</f>
        <v/>
      </c>
      <c r="C2143" s="41">
        <f>IF($B2143="","",MIN(INDEX(Bemenet!$F$2:$F$301,$M2143),INDEX(Szabalyok!$B:$B,$N2143)))</f>
        <v/>
      </c>
      <c r="D2143" s="5">
        <f>IF(AND($B2143&lt;&gt;"",$C2143&lt;&gt;"",$B2143&lt;=$C2143),INDEX(Bemenet!$G$2:$G$301,$M2143),"")</f>
        <v/>
      </c>
      <c r="E2143" s="6">
        <f>IF(AND($B2143&lt;&gt;"",$C2143&lt;&gt;"",$B2143&lt;=$C2143),INDEX(Bemenet!$D$2:$D$301,$M2143),"")</f>
        <v/>
      </c>
      <c r="F2143" s="5">
        <f>IF(AND($B2143&lt;&gt;"",$C2143&lt;&gt;"",$B2143&lt;=$C2143),$C2143-$B2143+1,"")</f>
        <v/>
      </c>
      <c r="G2143" s="5">
        <f>IF($F2143="","",$F2143*$D2143)</f>
        <v/>
      </c>
      <c r="H2143" s="42">
        <f>IF($G2143="","",$O2143)</f>
        <v/>
      </c>
      <c r="I2143" s="5">
        <f>IF($G2143="","",$G2143*IF($H2143="",$O2143,$H2143)/100)</f>
        <v/>
      </c>
      <c r="J2143" s="5">
        <f>IF(OR($L2143="",NOT(COUNTIFS($L$2:$L2143,$L2143)=1)),"",SUMIFS($G:$G,$L:$L,$L2143))</f>
        <v/>
      </c>
      <c r="K2143" s="5">
        <f>IF(OR($L2143="",NOT(COUNTIFS($L$2:$L2143,$L2143)=1)),"",SUMIFS($I:$I,$L:$L,$L2143))</f>
        <v/>
      </c>
      <c r="L2143" s="6">
        <f>IF($B2143="","",YEAR($B2143))</f>
        <v/>
      </c>
      <c r="M2143" s="6">
        <f>INT((ROW()-2)/39)+1</f>
        <v/>
      </c>
      <c r="N2143" s="6">
        <f>MOD(ROW()-2,39)+2</f>
        <v/>
      </c>
      <c r="O2143" s="42">
        <f>IF(AND($B2143&lt;&gt;"",$C2143&lt;&gt;"",$B2143&lt;=$C2143),INDEX(Szabalyok!$C:$C,$N2143),"")</f>
        <v/>
      </c>
      <c r="P2143">
        <f>IF(D2143="",P2142,P2142+1)</f>
        <v/>
      </c>
    </row>
    <row r="2144">
      <c r="A2144">
        <f>IF(P2144=P2143,0,P2144)</f>
        <v/>
      </c>
      <c r="B2144" s="41">
        <f>IF($M2144&gt;300,"",IF(OR(INDEX(Bemenet!$E$2:$E$301,$M2144)="",INDEX(Bemenet!$F$2:$F$301,$M2144)=""),"",MAX(INDEX(Bemenet!$E$2:$E$301,$M2144),INDEX(Szabalyok!$A:$A,$N2144))))</f>
        <v/>
      </c>
      <c r="C2144" s="41">
        <f>IF($B2144="","",MIN(INDEX(Bemenet!$F$2:$F$301,$M2144),INDEX(Szabalyok!$B:$B,$N2144)))</f>
        <v/>
      </c>
      <c r="D2144" s="5">
        <f>IF(AND($B2144&lt;&gt;"",$C2144&lt;&gt;"",$B2144&lt;=$C2144),INDEX(Bemenet!$G$2:$G$301,$M2144),"")</f>
        <v/>
      </c>
      <c r="E2144" s="6">
        <f>IF(AND($B2144&lt;&gt;"",$C2144&lt;&gt;"",$B2144&lt;=$C2144),INDEX(Bemenet!$D$2:$D$301,$M2144),"")</f>
        <v/>
      </c>
      <c r="F2144" s="5">
        <f>IF(AND($B2144&lt;&gt;"",$C2144&lt;&gt;"",$B2144&lt;=$C2144),$C2144-$B2144+1,"")</f>
        <v/>
      </c>
      <c r="G2144" s="5">
        <f>IF($F2144="","",$F2144*$D2144)</f>
        <v/>
      </c>
      <c r="H2144" s="42">
        <f>IF($G2144="","",$O2144)</f>
        <v/>
      </c>
      <c r="I2144" s="5">
        <f>IF($G2144="","",$G2144*IF($H2144="",$O2144,$H2144)/100)</f>
        <v/>
      </c>
      <c r="J2144" s="5">
        <f>IF(OR($L2144="",NOT(COUNTIFS($L$2:$L2144,$L2144)=1)),"",SUMIFS($G:$G,$L:$L,$L2144))</f>
        <v/>
      </c>
      <c r="K2144" s="5">
        <f>IF(OR($L2144="",NOT(COUNTIFS($L$2:$L2144,$L2144)=1)),"",SUMIFS($I:$I,$L:$L,$L2144))</f>
        <v/>
      </c>
      <c r="L2144" s="6">
        <f>IF($B2144="","",YEAR($B2144))</f>
        <v/>
      </c>
      <c r="M2144" s="6">
        <f>INT((ROW()-2)/39)+1</f>
        <v/>
      </c>
      <c r="N2144" s="6">
        <f>MOD(ROW()-2,39)+2</f>
        <v/>
      </c>
      <c r="O2144" s="42">
        <f>IF(AND($B2144&lt;&gt;"",$C2144&lt;&gt;"",$B2144&lt;=$C2144),INDEX(Szabalyok!$C:$C,$N2144),"")</f>
        <v/>
      </c>
      <c r="P2144">
        <f>IF(D2144="",P2143,P2143+1)</f>
        <v/>
      </c>
    </row>
    <row r="2145">
      <c r="A2145">
        <f>IF(P2145=P2144,0,P2145)</f>
        <v/>
      </c>
      <c r="B2145" s="41">
        <f>IF($M2145&gt;300,"",IF(OR(INDEX(Bemenet!$E$2:$E$301,$M2145)="",INDEX(Bemenet!$F$2:$F$301,$M2145)=""),"",MAX(INDEX(Bemenet!$E$2:$E$301,$M2145),INDEX(Szabalyok!$A:$A,$N2145))))</f>
        <v/>
      </c>
      <c r="C2145" s="41">
        <f>IF($B2145="","",MIN(INDEX(Bemenet!$F$2:$F$301,$M2145),INDEX(Szabalyok!$B:$B,$N2145)))</f>
        <v/>
      </c>
      <c r="D2145" s="5">
        <f>IF(AND($B2145&lt;&gt;"",$C2145&lt;&gt;"",$B2145&lt;=$C2145),INDEX(Bemenet!$G$2:$G$301,$M2145),"")</f>
        <v/>
      </c>
      <c r="E2145" s="6">
        <f>IF(AND($B2145&lt;&gt;"",$C2145&lt;&gt;"",$B2145&lt;=$C2145),INDEX(Bemenet!$D$2:$D$301,$M2145),"")</f>
        <v/>
      </c>
      <c r="F2145" s="5">
        <f>IF(AND($B2145&lt;&gt;"",$C2145&lt;&gt;"",$B2145&lt;=$C2145),$C2145-$B2145+1,"")</f>
        <v/>
      </c>
      <c r="G2145" s="5">
        <f>IF($F2145="","",$F2145*$D2145)</f>
        <v/>
      </c>
      <c r="H2145" s="42">
        <f>IF($G2145="","",$O2145)</f>
        <v/>
      </c>
      <c r="I2145" s="5">
        <f>IF($G2145="","",$G2145*IF($H2145="",$O2145,$H2145)/100)</f>
        <v/>
      </c>
      <c r="J2145" s="5">
        <f>IF(OR($L2145="",NOT(COUNTIFS($L$2:$L2145,$L2145)=1)),"",SUMIFS($G:$G,$L:$L,$L2145))</f>
        <v/>
      </c>
      <c r="K2145" s="5">
        <f>IF(OR($L2145="",NOT(COUNTIFS($L$2:$L2145,$L2145)=1)),"",SUMIFS($I:$I,$L:$L,$L2145))</f>
        <v/>
      </c>
      <c r="L2145" s="6">
        <f>IF($B2145="","",YEAR($B2145))</f>
        <v/>
      </c>
      <c r="M2145" s="6">
        <f>INT((ROW()-2)/39)+1</f>
        <v/>
      </c>
      <c r="N2145" s="6">
        <f>MOD(ROW()-2,39)+2</f>
        <v/>
      </c>
      <c r="O2145" s="42">
        <f>IF(AND($B2145&lt;&gt;"",$C2145&lt;&gt;"",$B2145&lt;=$C2145),INDEX(Szabalyok!$C:$C,$N2145),"")</f>
        <v/>
      </c>
      <c r="P2145">
        <f>IF(D2145="",P2144,P2144+1)</f>
        <v/>
      </c>
    </row>
    <row r="2146">
      <c r="A2146">
        <f>IF(P2146=P2145,0,P2146)</f>
        <v/>
      </c>
      <c r="B2146" s="41">
        <f>IF($M2146&gt;300,"",IF(OR(INDEX(Bemenet!$E$2:$E$301,$M2146)="",INDEX(Bemenet!$F$2:$F$301,$M2146)=""),"",MAX(INDEX(Bemenet!$E$2:$E$301,$M2146),INDEX(Szabalyok!$A:$A,$N2146))))</f>
        <v/>
      </c>
      <c r="C2146" s="41">
        <f>IF($B2146="","",MIN(INDEX(Bemenet!$F$2:$F$301,$M2146),INDEX(Szabalyok!$B:$B,$N2146)))</f>
        <v/>
      </c>
      <c r="D2146" s="5">
        <f>IF(AND($B2146&lt;&gt;"",$C2146&lt;&gt;"",$B2146&lt;=$C2146),INDEX(Bemenet!$G$2:$G$301,$M2146),"")</f>
        <v/>
      </c>
      <c r="E2146" s="6">
        <f>IF(AND($B2146&lt;&gt;"",$C2146&lt;&gt;"",$B2146&lt;=$C2146),INDEX(Bemenet!$D$2:$D$301,$M2146),"")</f>
        <v/>
      </c>
      <c r="F2146" s="5">
        <f>IF(AND($B2146&lt;&gt;"",$C2146&lt;&gt;"",$B2146&lt;=$C2146),$C2146-$B2146+1,"")</f>
        <v/>
      </c>
      <c r="G2146" s="5">
        <f>IF($F2146="","",$F2146*$D2146)</f>
        <v/>
      </c>
      <c r="H2146" s="42">
        <f>IF($G2146="","",$O2146)</f>
        <v/>
      </c>
      <c r="I2146" s="5">
        <f>IF($G2146="","",$G2146*IF($H2146="",$O2146,$H2146)/100)</f>
        <v/>
      </c>
      <c r="J2146" s="5">
        <f>IF(OR($L2146="",NOT(COUNTIFS($L$2:$L2146,$L2146)=1)),"",SUMIFS($G:$G,$L:$L,$L2146))</f>
        <v/>
      </c>
      <c r="K2146" s="5">
        <f>IF(OR($L2146="",NOT(COUNTIFS($L$2:$L2146,$L2146)=1)),"",SUMIFS($I:$I,$L:$L,$L2146))</f>
        <v/>
      </c>
      <c r="L2146" s="6">
        <f>IF($B2146="","",YEAR($B2146))</f>
        <v/>
      </c>
      <c r="M2146" s="6">
        <f>INT((ROW()-2)/39)+1</f>
        <v/>
      </c>
      <c r="N2146" s="6">
        <f>MOD(ROW()-2,39)+2</f>
        <v/>
      </c>
      <c r="O2146" s="42">
        <f>IF(AND($B2146&lt;&gt;"",$C2146&lt;&gt;"",$B2146&lt;=$C2146),INDEX(Szabalyok!$C:$C,$N2146),"")</f>
        <v/>
      </c>
      <c r="P2146">
        <f>IF(D2146="",P2145,P2145+1)</f>
        <v/>
      </c>
    </row>
    <row r="2147">
      <c r="A2147">
        <f>IF(P2147=P2146,0,P2147)</f>
        <v/>
      </c>
      <c r="B2147" s="41">
        <f>IF($M2147&gt;300,"",IF(OR(INDEX(Bemenet!$E$2:$E$301,$M2147)="",INDEX(Bemenet!$F$2:$F$301,$M2147)=""),"",MAX(INDEX(Bemenet!$E$2:$E$301,$M2147),INDEX(Szabalyok!$A:$A,$N2147))))</f>
        <v/>
      </c>
      <c r="C2147" s="41">
        <f>IF($B2147="","",MIN(INDEX(Bemenet!$F$2:$F$301,$M2147),INDEX(Szabalyok!$B:$B,$N2147)))</f>
        <v/>
      </c>
      <c r="D2147" s="5">
        <f>IF(AND($B2147&lt;&gt;"",$C2147&lt;&gt;"",$B2147&lt;=$C2147),INDEX(Bemenet!$G$2:$G$301,$M2147),"")</f>
        <v/>
      </c>
      <c r="E2147" s="6">
        <f>IF(AND($B2147&lt;&gt;"",$C2147&lt;&gt;"",$B2147&lt;=$C2147),INDEX(Bemenet!$D$2:$D$301,$M2147),"")</f>
        <v/>
      </c>
      <c r="F2147" s="5">
        <f>IF(AND($B2147&lt;&gt;"",$C2147&lt;&gt;"",$B2147&lt;=$C2147),$C2147-$B2147+1,"")</f>
        <v/>
      </c>
      <c r="G2147" s="5">
        <f>IF($F2147="","",$F2147*$D2147)</f>
        <v/>
      </c>
      <c r="H2147" s="42">
        <f>IF($G2147="","",$O2147)</f>
        <v/>
      </c>
      <c r="I2147" s="5">
        <f>IF($G2147="","",$G2147*IF($H2147="",$O2147,$H2147)/100)</f>
        <v/>
      </c>
      <c r="J2147" s="5">
        <f>IF(OR($L2147="",NOT(COUNTIFS($L$2:$L2147,$L2147)=1)),"",SUMIFS($G:$G,$L:$L,$L2147))</f>
        <v/>
      </c>
      <c r="K2147" s="5">
        <f>IF(OR($L2147="",NOT(COUNTIFS($L$2:$L2147,$L2147)=1)),"",SUMIFS($I:$I,$L:$L,$L2147))</f>
        <v/>
      </c>
      <c r="L2147" s="6">
        <f>IF($B2147="","",YEAR($B2147))</f>
        <v/>
      </c>
      <c r="M2147" s="6">
        <f>INT((ROW()-2)/39)+1</f>
        <v/>
      </c>
      <c r="N2147" s="6">
        <f>MOD(ROW()-2,39)+2</f>
        <v/>
      </c>
      <c r="O2147" s="42">
        <f>IF(AND($B2147&lt;&gt;"",$C2147&lt;&gt;"",$B2147&lt;=$C2147),INDEX(Szabalyok!$C:$C,$N2147),"")</f>
        <v/>
      </c>
      <c r="P2147">
        <f>IF(D2147="",P2146,P2146+1)</f>
        <v/>
      </c>
    </row>
    <row r="2148">
      <c r="A2148">
        <f>IF(P2148=P2147,0,P2148)</f>
        <v/>
      </c>
      <c r="B2148" s="41">
        <f>IF($M2148&gt;300,"",IF(OR(INDEX(Bemenet!$E$2:$E$301,$M2148)="",INDEX(Bemenet!$F$2:$F$301,$M2148)=""),"",MAX(INDEX(Bemenet!$E$2:$E$301,$M2148),INDEX(Szabalyok!$A:$A,$N2148))))</f>
        <v/>
      </c>
      <c r="C2148" s="41">
        <f>IF($B2148="","",MIN(INDEX(Bemenet!$F$2:$F$301,$M2148),INDEX(Szabalyok!$B:$B,$N2148)))</f>
        <v/>
      </c>
      <c r="D2148" s="5">
        <f>IF(AND($B2148&lt;&gt;"",$C2148&lt;&gt;"",$B2148&lt;=$C2148),INDEX(Bemenet!$G$2:$G$301,$M2148),"")</f>
        <v/>
      </c>
      <c r="E2148" s="6">
        <f>IF(AND($B2148&lt;&gt;"",$C2148&lt;&gt;"",$B2148&lt;=$C2148),INDEX(Bemenet!$D$2:$D$301,$M2148),"")</f>
        <v/>
      </c>
      <c r="F2148" s="5">
        <f>IF(AND($B2148&lt;&gt;"",$C2148&lt;&gt;"",$B2148&lt;=$C2148),$C2148-$B2148+1,"")</f>
        <v/>
      </c>
      <c r="G2148" s="5">
        <f>IF($F2148="","",$F2148*$D2148)</f>
        <v/>
      </c>
      <c r="H2148" s="42">
        <f>IF($G2148="","",$O2148)</f>
        <v/>
      </c>
      <c r="I2148" s="5">
        <f>IF($G2148="","",$G2148*IF($H2148="",$O2148,$H2148)/100)</f>
        <v/>
      </c>
      <c r="J2148" s="5">
        <f>IF(OR($L2148="",NOT(COUNTIFS($L$2:$L2148,$L2148)=1)),"",SUMIFS($G:$G,$L:$L,$L2148))</f>
        <v/>
      </c>
      <c r="K2148" s="5">
        <f>IF(OR($L2148="",NOT(COUNTIFS($L$2:$L2148,$L2148)=1)),"",SUMIFS($I:$I,$L:$L,$L2148))</f>
        <v/>
      </c>
      <c r="L2148" s="6">
        <f>IF($B2148="","",YEAR($B2148))</f>
        <v/>
      </c>
      <c r="M2148" s="6">
        <f>INT((ROW()-2)/39)+1</f>
        <v/>
      </c>
      <c r="N2148" s="6">
        <f>MOD(ROW()-2,39)+2</f>
        <v/>
      </c>
      <c r="O2148" s="42">
        <f>IF(AND($B2148&lt;&gt;"",$C2148&lt;&gt;"",$B2148&lt;=$C2148),INDEX(Szabalyok!$C:$C,$N2148),"")</f>
        <v/>
      </c>
      <c r="P2148">
        <f>IF(D2148="",P2147,P2147+1)</f>
        <v/>
      </c>
    </row>
    <row r="2149">
      <c r="A2149">
        <f>IF(P2149=P2148,0,P2149)</f>
        <v/>
      </c>
      <c r="B2149" s="41">
        <f>IF($M2149&gt;300,"",IF(OR(INDEX(Bemenet!$E$2:$E$301,$M2149)="",INDEX(Bemenet!$F$2:$F$301,$M2149)=""),"",MAX(INDEX(Bemenet!$E$2:$E$301,$M2149),INDEX(Szabalyok!$A:$A,$N2149))))</f>
        <v/>
      </c>
      <c r="C2149" s="41">
        <f>IF($B2149="","",MIN(INDEX(Bemenet!$F$2:$F$301,$M2149),INDEX(Szabalyok!$B:$B,$N2149)))</f>
        <v/>
      </c>
      <c r="D2149" s="5">
        <f>IF(AND($B2149&lt;&gt;"",$C2149&lt;&gt;"",$B2149&lt;=$C2149),INDEX(Bemenet!$G$2:$G$301,$M2149),"")</f>
        <v/>
      </c>
      <c r="E2149" s="6">
        <f>IF(AND($B2149&lt;&gt;"",$C2149&lt;&gt;"",$B2149&lt;=$C2149),INDEX(Bemenet!$D$2:$D$301,$M2149),"")</f>
        <v/>
      </c>
      <c r="F2149" s="5">
        <f>IF(AND($B2149&lt;&gt;"",$C2149&lt;&gt;"",$B2149&lt;=$C2149),$C2149-$B2149+1,"")</f>
        <v/>
      </c>
      <c r="G2149" s="5">
        <f>IF($F2149="","",$F2149*$D2149)</f>
        <v/>
      </c>
      <c r="H2149" s="42">
        <f>IF($G2149="","",$O2149)</f>
        <v/>
      </c>
      <c r="I2149" s="5">
        <f>IF($G2149="","",$G2149*IF($H2149="",$O2149,$H2149)/100)</f>
        <v/>
      </c>
      <c r="J2149" s="5">
        <f>IF(OR($L2149="",NOT(COUNTIFS($L$2:$L2149,$L2149)=1)),"",SUMIFS($G:$G,$L:$L,$L2149))</f>
        <v/>
      </c>
      <c r="K2149" s="5">
        <f>IF(OR($L2149="",NOT(COUNTIFS($L$2:$L2149,$L2149)=1)),"",SUMIFS($I:$I,$L:$L,$L2149))</f>
        <v/>
      </c>
      <c r="L2149" s="6">
        <f>IF($B2149="","",YEAR($B2149))</f>
        <v/>
      </c>
      <c r="M2149" s="6">
        <f>INT((ROW()-2)/39)+1</f>
        <v/>
      </c>
      <c r="N2149" s="6">
        <f>MOD(ROW()-2,39)+2</f>
        <v/>
      </c>
      <c r="O2149" s="42">
        <f>IF(AND($B2149&lt;&gt;"",$C2149&lt;&gt;"",$B2149&lt;=$C2149),INDEX(Szabalyok!$C:$C,$N2149),"")</f>
        <v/>
      </c>
      <c r="P2149">
        <f>IF(D2149="",P2148,P2148+1)</f>
        <v/>
      </c>
    </row>
    <row r="2150">
      <c r="A2150">
        <f>IF(P2150=P2149,0,P2150)</f>
        <v/>
      </c>
      <c r="B2150" s="41">
        <f>IF($M2150&gt;300,"",IF(OR(INDEX(Bemenet!$E$2:$E$301,$M2150)="",INDEX(Bemenet!$F$2:$F$301,$M2150)=""),"",MAX(INDEX(Bemenet!$E$2:$E$301,$M2150),INDEX(Szabalyok!$A:$A,$N2150))))</f>
        <v/>
      </c>
      <c r="C2150" s="41">
        <f>IF($B2150="","",MIN(INDEX(Bemenet!$F$2:$F$301,$M2150),INDEX(Szabalyok!$B:$B,$N2150)))</f>
        <v/>
      </c>
      <c r="D2150" s="5">
        <f>IF(AND($B2150&lt;&gt;"",$C2150&lt;&gt;"",$B2150&lt;=$C2150),INDEX(Bemenet!$G$2:$G$301,$M2150),"")</f>
        <v/>
      </c>
      <c r="E2150" s="6">
        <f>IF(AND($B2150&lt;&gt;"",$C2150&lt;&gt;"",$B2150&lt;=$C2150),INDEX(Bemenet!$D$2:$D$301,$M2150),"")</f>
        <v/>
      </c>
      <c r="F2150" s="5">
        <f>IF(AND($B2150&lt;&gt;"",$C2150&lt;&gt;"",$B2150&lt;=$C2150),$C2150-$B2150+1,"")</f>
        <v/>
      </c>
      <c r="G2150" s="5">
        <f>IF($F2150="","",$F2150*$D2150)</f>
        <v/>
      </c>
      <c r="H2150" s="42">
        <f>IF($G2150="","",$O2150)</f>
        <v/>
      </c>
      <c r="I2150" s="5">
        <f>IF($G2150="","",$G2150*IF($H2150="",$O2150,$H2150)/100)</f>
        <v/>
      </c>
      <c r="J2150" s="5">
        <f>IF(OR($L2150="",NOT(COUNTIFS($L$2:$L2150,$L2150)=1)),"",SUMIFS($G:$G,$L:$L,$L2150))</f>
        <v/>
      </c>
      <c r="K2150" s="5">
        <f>IF(OR($L2150="",NOT(COUNTIFS($L$2:$L2150,$L2150)=1)),"",SUMIFS($I:$I,$L:$L,$L2150))</f>
        <v/>
      </c>
      <c r="L2150" s="6">
        <f>IF($B2150="","",YEAR($B2150))</f>
        <v/>
      </c>
      <c r="M2150" s="6">
        <f>INT((ROW()-2)/39)+1</f>
        <v/>
      </c>
      <c r="N2150" s="6">
        <f>MOD(ROW()-2,39)+2</f>
        <v/>
      </c>
      <c r="O2150" s="42">
        <f>IF(AND($B2150&lt;&gt;"",$C2150&lt;&gt;"",$B2150&lt;=$C2150),INDEX(Szabalyok!$C:$C,$N2150),"")</f>
        <v/>
      </c>
      <c r="P2150">
        <f>IF(D2150="",P2149,P2149+1)</f>
        <v/>
      </c>
    </row>
    <row r="2151">
      <c r="A2151">
        <f>IF(P2151=P2150,0,P2151)</f>
        <v/>
      </c>
      <c r="B2151" s="41">
        <f>IF($M2151&gt;300,"",IF(OR(INDEX(Bemenet!$E$2:$E$301,$M2151)="",INDEX(Bemenet!$F$2:$F$301,$M2151)=""),"",MAX(INDEX(Bemenet!$E$2:$E$301,$M2151),INDEX(Szabalyok!$A:$A,$N2151))))</f>
        <v/>
      </c>
      <c r="C2151" s="41">
        <f>IF($B2151="","",MIN(INDEX(Bemenet!$F$2:$F$301,$M2151),INDEX(Szabalyok!$B:$B,$N2151)))</f>
        <v/>
      </c>
      <c r="D2151" s="5">
        <f>IF(AND($B2151&lt;&gt;"",$C2151&lt;&gt;"",$B2151&lt;=$C2151),INDEX(Bemenet!$G$2:$G$301,$M2151),"")</f>
        <v/>
      </c>
      <c r="E2151" s="6">
        <f>IF(AND($B2151&lt;&gt;"",$C2151&lt;&gt;"",$B2151&lt;=$C2151),INDEX(Bemenet!$D$2:$D$301,$M2151),"")</f>
        <v/>
      </c>
      <c r="F2151" s="5">
        <f>IF(AND($B2151&lt;&gt;"",$C2151&lt;&gt;"",$B2151&lt;=$C2151),$C2151-$B2151+1,"")</f>
        <v/>
      </c>
      <c r="G2151" s="5">
        <f>IF($F2151="","",$F2151*$D2151)</f>
        <v/>
      </c>
      <c r="H2151" s="42">
        <f>IF($G2151="","",$O2151)</f>
        <v/>
      </c>
      <c r="I2151" s="5">
        <f>IF($G2151="","",$G2151*IF($H2151="",$O2151,$H2151)/100)</f>
        <v/>
      </c>
      <c r="J2151" s="5">
        <f>IF(OR($L2151="",NOT(COUNTIFS($L$2:$L2151,$L2151)=1)),"",SUMIFS($G:$G,$L:$L,$L2151))</f>
        <v/>
      </c>
      <c r="K2151" s="5">
        <f>IF(OR($L2151="",NOT(COUNTIFS($L$2:$L2151,$L2151)=1)),"",SUMIFS($I:$I,$L:$L,$L2151))</f>
        <v/>
      </c>
      <c r="L2151" s="6">
        <f>IF($B2151="","",YEAR($B2151))</f>
        <v/>
      </c>
      <c r="M2151" s="6">
        <f>INT((ROW()-2)/39)+1</f>
        <v/>
      </c>
      <c r="N2151" s="6">
        <f>MOD(ROW()-2,39)+2</f>
        <v/>
      </c>
      <c r="O2151" s="42">
        <f>IF(AND($B2151&lt;&gt;"",$C2151&lt;&gt;"",$B2151&lt;=$C2151),INDEX(Szabalyok!$C:$C,$N2151),"")</f>
        <v/>
      </c>
      <c r="P2151">
        <f>IF(D2151="",P2150,P2150+1)</f>
        <v/>
      </c>
    </row>
    <row r="2152">
      <c r="A2152">
        <f>IF(P2152=P2151,0,P2152)</f>
        <v/>
      </c>
      <c r="B2152" s="41">
        <f>IF($M2152&gt;300,"",IF(OR(INDEX(Bemenet!$E$2:$E$301,$M2152)="",INDEX(Bemenet!$F$2:$F$301,$M2152)=""),"",MAX(INDEX(Bemenet!$E$2:$E$301,$M2152),INDEX(Szabalyok!$A:$A,$N2152))))</f>
        <v/>
      </c>
      <c r="C2152" s="41">
        <f>IF($B2152="","",MIN(INDEX(Bemenet!$F$2:$F$301,$M2152),INDEX(Szabalyok!$B:$B,$N2152)))</f>
        <v/>
      </c>
      <c r="D2152" s="5">
        <f>IF(AND($B2152&lt;&gt;"",$C2152&lt;&gt;"",$B2152&lt;=$C2152),INDEX(Bemenet!$G$2:$G$301,$M2152),"")</f>
        <v/>
      </c>
      <c r="E2152" s="6">
        <f>IF(AND($B2152&lt;&gt;"",$C2152&lt;&gt;"",$B2152&lt;=$C2152),INDEX(Bemenet!$D$2:$D$301,$M2152),"")</f>
        <v/>
      </c>
      <c r="F2152" s="5">
        <f>IF(AND($B2152&lt;&gt;"",$C2152&lt;&gt;"",$B2152&lt;=$C2152),$C2152-$B2152+1,"")</f>
        <v/>
      </c>
      <c r="G2152" s="5">
        <f>IF($F2152="","",$F2152*$D2152)</f>
        <v/>
      </c>
      <c r="H2152" s="42">
        <f>IF($G2152="","",$O2152)</f>
        <v/>
      </c>
      <c r="I2152" s="5">
        <f>IF($G2152="","",$G2152*IF($H2152="",$O2152,$H2152)/100)</f>
        <v/>
      </c>
      <c r="J2152" s="5">
        <f>IF(OR($L2152="",NOT(COUNTIFS($L$2:$L2152,$L2152)=1)),"",SUMIFS($G:$G,$L:$L,$L2152))</f>
        <v/>
      </c>
      <c r="K2152" s="5">
        <f>IF(OR($L2152="",NOT(COUNTIFS($L$2:$L2152,$L2152)=1)),"",SUMIFS($I:$I,$L:$L,$L2152))</f>
        <v/>
      </c>
      <c r="L2152" s="6">
        <f>IF($B2152="","",YEAR($B2152))</f>
        <v/>
      </c>
      <c r="M2152" s="6">
        <f>INT((ROW()-2)/39)+1</f>
        <v/>
      </c>
      <c r="N2152" s="6">
        <f>MOD(ROW()-2,39)+2</f>
        <v/>
      </c>
      <c r="O2152" s="42">
        <f>IF(AND($B2152&lt;&gt;"",$C2152&lt;&gt;"",$B2152&lt;=$C2152),INDEX(Szabalyok!$C:$C,$N2152),"")</f>
        <v/>
      </c>
      <c r="P2152">
        <f>IF(D2152="",P2151,P2151+1)</f>
        <v/>
      </c>
    </row>
    <row r="2153">
      <c r="A2153">
        <f>IF(P2153=P2152,0,P2153)</f>
        <v/>
      </c>
      <c r="B2153" s="41">
        <f>IF($M2153&gt;300,"",IF(OR(INDEX(Bemenet!$E$2:$E$301,$M2153)="",INDEX(Bemenet!$F$2:$F$301,$M2153)=""),"",MAX(INDEX(Bemenet!$E$2:$E$301,$M2153),INDEX(Szabalyok!$A:$A,$N2153))))</f>
        <v/>
      </c>
      <c r="C2153" s="41">
        <f>IF($B2153="","",MIN(INDEX(Bemenet!$F$2:$F$301,$M2153),INDEX(Szabalyok!$B:$B,$N2153)))</f>
        <v/>
      </c>
      <c r="D2153" s="5">
        <f>IF(AND($B2153&lt;&gt;"",$C2153&lt;&gt;"",$B2153&lt;=$C2153),INDEX(Bemenet!$G$2:$G$301,$M2153),"")</f>
        <v/>
      </c>
      <c r="E2153" s="6">
        <f>IF(AND($B2153&lt;&gt;"",$C2153&lt;&gt;"",$B2153&lt;=$C2153),INDEX(Bemenet!$D$2:$D$301,$M2153),"")</f>
        <v/>
      </c>
      <c r="F2153" s="5">
        <f>IF(AND($B2153&lt;&gt;"",$C2153&lt;&gt;"",$B2153&lt;=$C2153),$C2153-$B2153+1,"")</f>
        <v/>
      </c>
      <c r="G2153" s="5">
        <f>IF($F2153="","",$F2153*$D2153)</f>
        <v/>
      </c>
      <c r="H2153" s="42">
        <f>IF($G2153="","",$O2153)</f>
        <v/>
      </c>
      <c r="I2153" s="5">
        <f>IF($G2153="","",$G2153*IF($H2153="",$O2153,$H2153)/100)</f>
        <v/>
      </c>
      <c r="J2153" s="5">
        <f>IF(OR($L2153="",NOT(COUNTIFS($L$2:$L2153,$L2153)=1)),"",SUMIFS($G:$G,$L:$L,$L2153))</f>
        <v/>
      </c>
      <c r="K2153" s="5">
        <f>IF(OR($L2153="",NOT(COUNTIFS($L$2:$L2153,$L2153)=1)),"",SUMIFS($I:$I,$L:$L,$L2153))</f>
        <v/>
      </c>
      <c r="L2153" s="6">
        <f>IF($B2153="","",YEAR($B2153))</f>
        <v/>
      </c>
      <c r="M2153" s="6">
        <f>INT((ROW()-2)/39)+1</f>
        <v/>
      </c>
      <c r="N2153" s="6">
        <f>MOD(ROW()-2,39)+2</f>
        <v/>
      </c>
      <c r="O2153" s="42">
        <f>IF(AND($B2153&lt;&gt;"",$C2153&lt;&gt;"",$B2153&lt;=$C2153),INDEX(Szabalyok!$C:$C,$N2153),"")</f>
        <v/>
      </c>
      <c r="P2153">
        <f>IF(D2153="",P2152,P2152+1)</f>
        <v/>
      </c>
    </row>
    <row r="2154">
      <c r="A2154">
        <f>IF(P2154=P2153,0,P2154)</f>
        <v/>
      </c>
      <c r="B2154" s="41">
        <f>IF($M2154&gt;300,"",IF(OR(INDEX(Bemenet!$E$2:$E$301,$M2154)="",INDEX(Bemenet!$F$2:$F$301,$M2154)=""),"",MAX(INDEX(Bemenet!$E$2:$E$301,$M2154),INDEX(Szabalyok!$A:$A,$N2154))))</f>
        <v/>
      </c>
      <c r="C2154" s="41">
        <f>IF($B2154="","",MIN(INDEX(Bemenet!$F$2:$F$301,$M2154),INDEX(Szabalyok!$B:$B,$N2154)))</f>
        <v/>
      </c>
      <c r="D2154" s="5">
        <f>IF(AND($B2154&lt;&gt;"",$C2154&lt;&gt;"",$B2154&lt;=$C2154),INDEX(Bemenet!$G$2:$G$301,$M2154),"")</f>
        <v/>
      </c>
      <c r="E2154" s="6">
        <f>IF(AND($B2154&lt;&gt;"",$C2154&lt;&gt;"",$B2154&lt;=$C2154),INDEX(Bemenet!$D$2:$D$301,$M2154),"")</f>
        <v/>
      </c>
      <c r="F2154" s="5">
        <f>IF(AND($B2154&lt;&gt;"",$C2154&lt;&gt;"",$B2154&lt;=$C2154),$C2154-$B2154+1,"")</f>
        <v/>
      </c>
      <c r="G2154" s="5">
        <f>IF($F2154="","",$F2154*$D2154)</f>
        <v/>
      </c>
      <c r="H2154" s="42">
        <f>IF($G2154="","",$O2154)</f>
        <v/>
      </c>
      <c r="I2154" s="5">
        <f>IF($G2154="","",$G2154*IF($H2154="",$O2154,$H2154)/100)</f>
        <v/>
      </c>
      <c r="J2154" s="5">
        <f>IF(OR($L2154="",NOT(COUNTIFS($L$2:$L2154,$L2154)=1)),"",SUMIFS($G:$G,$L:$L,$L2154))</f>
        <v/>
      </c>
      <c r="K2154" s="5">
        <f>IF(OR($L2154="",NOT(COUNTIFS($L$2:$L2154,$L2154)=1)),"",SUMIFS($I:$I,$L:$L,$L2154))</f>
        <v/>
      </c>
      <c r="L2154" s="6">
        <f>IF($B2154="","",YEAR($B2154))</f>
        <v/>
      </c>
      <c r="M2154" s="6">
        <f>INT((ROW()-2)/39)+1</f>
        <v/>
      </c>
      <c r="N2154" s="6">
        <f>MOD(ROW()-2,39)+2</f>
        <v/>
      </c>
      <c r="O2154" s="42">
        <f>IF(AND($B2154&lt;&gt;"",$C2154&lt;&gt;"",$B2154&lt;=$C2154),INDEX(Szabalyok!$C:$C,$N2154),"")</f>
        <v/>
      </c>
      <c r="P2154">
        <f>IF(D2154="",P2153,P2153+1)</f>
        <v/>
      </c>
    </row>
    <row r="2155">
      <c r="A2155">
        <f>IF(P2155=P2154,0,P2155)</f>
        <v/>
      </c>
      <c r="B2155" s="41">
        <f>IF($M2155&gt;300,"",IF(OR(INDEX(Bemenet!$E$2:$E$301,$M2155)="",INDEX(Bemenet!$F$2:$F$301,$M2155)=""),"",MAX(INDEX(Bemenet!$E$2:$E$301,$M2155),INDEX(Szabalyok!$A:$A,$N2155))))</f>
        <v/>
      </c>
      <c r="C2155" s="41">
        <f>IF($B2155="","",MIN(INDEX(Bemenet!$F$2:$F$301,$M2155),INDEX(Szabalyok!$B:$B,$N2155)))</f>
        <v/>
      </c>
      <c r="D2155" s="5">
        <f>IF(AND($B2155&lt;&gt;"",$C2155&lt;&gt;"",$B2155&lt;=$C2155),INDEX(Bemenet!$G$2:$G$301,$M2155),"")</f>
        <v/>
      </c>
      <c r="E2155" s="6">
        <f>IF(AND($B2155&lt;&gt;"",$C2155&lt;&gt;"",$B2155&lt;=$C2155),INDEX(Bemenet!$D$2:$D$301,$M2155),"")</f>
        <v/>
      </c>
      <c r="F2155" s="5">
        <f>IF(AND($B2155&lt;&gt;"",$C2155&lt;&gt;"",$B2155&lt;=$C2155),$C2155-$B2155+1,"")</f>
        <v/>
      </c>
      <c r="G2155" s="5">
        <f>IF($F2155="","",$F2155*$D2155)</f>
        <v/>
      </c>
      <c r="H2155" s="42">
        <f>IF($G2155="","",$O2155)</f>
        <v/>
      </c>
      <c r="I2155" s="5">
        <f>IF($G2155="","",$G2155*IF($H2155="",$O2155,$H2155)/100)</f>
        <v/>
      </c>
      <c r="J2155" s="5">
        <f>IF(OR($L2155="",NOT(COUNTIFS($L$2:$L2155,$L2155)=1)),"",SUMIFS($G:$G,$L:$L,$L2155))</f>
        <v/>
      </c>
      <c r="K2155" s="5">
        <f>IF(OR($L2155="",NOT(COUNTIFS($L$2:$L2155,$L2155)=1)),"",SUMIFS($I:$I,$L:$L,$L2155))</f>
        <v/>
      </c>
      <c r="L2155" s="6">
        <f>IF($B2155="","",YEAR($B2155))</f>
        <v/>
      </c>
      <c r="M2155" s="6">
        <f>INT((ROW()-2)/39)+1</f>
        <v/>
      </c>
      <c r="N2155" s="6">
        <f>MOD(ROW()-2,39)+2</f>
        <v/>
      </c>
      <c r="O2155" s="42">
        <f>IF(AND($B2155&lt;&gt;"",$C2155&lt;&gt;"",$B2155&lt;=$C2155),INDEX(Szabalyok!$C:$C,$N2155),"")</f>
        <v/>
      </c>
      <c r="P2155">
        <f>IF(D2155="",P2154,P2154+1)</f>
        <v/>
      </c>
    </row>
    <row r="2156">
      <c r="A2156">
        <f>IF(P2156=P2155,0,P2156)</f>
        <v/>
      </c>
      <c r="B2156" s="41">
        <f>IF($M2156&gt;300,"",IF(OR(INDEX(Bemenet!$E$2:$E$301,$M2156)="",INDEX(Bemenet!$F$2:$F$301,$M2156)=""),"",MAX(INDEX(Bemenet!$E$2:$E$301,$M2156),INDEX(Szabalyok!$A:$A,$N2156))))</f>
        <v/>
      </c>
      <c r="C2156" s="41">
        <f>IF($B2156="","",MIN(INDEX(Bemenet!$F$2:$F$301,$M2156),INDEX(Szabalyok!$B:$B,$N2156)))</f>
        <v/>
      </c>
      <c r="D2156" s="5">
        <f>IF(AND($B2156&lt;&gt;"",$C2156&lt;&gt;"",$B2156&lt;=$C2156),INDEX(Bemenet!$G$2:$G$301,$M2156),"")</f>
        <v/>
      </c>
      <c r="E2156" s="6">
        <f>IF(AND($B2156&lt;&gt;"",$C2156&lt;&gt;"",$B2156&lt;=$C2156),INDEX(Bemenet!$D$2:$D$301,$M2156),"")</f>
        <v/>
      </c>
      <c r="F2156" s="5">
        <f>IF(AND($B2156&lt;&gt;"",$C2156&lt;&gt;"",$B2156&lt;=$C2156),$C2156-$B2156+1,"")</f>
        <v/>
      </c>
      <c r="G2156" s="5">
        <f>IF($F2156="","",$F2156*$D2156)</f>
        <v/>
      </c>
      <c r="H2156" s="42">
        <f>IF($G2156="","",$O2156)</f>
        <v/>
      </c>
      <c r="I2156" s="5">
        <f>IF($G2156="","",$G2156*IF($H2156="",$O2156,$H2156)/100)</f>
        <v/>
      </c>
      <c r="J2156" s="5">
        <f>IF(OR($L2156="",NOT(COUNTIFS($L$2:$L2156,$L2156)=1)),"",SUMIFS($G:$G,$L:$L,$L2156))</f>
        <v/>
      </c>
      <c r="K2156" s="5">
        <f>IF(OR($L2156="",NOT(COUNTIFS($L$2:$L2156,$L2156)=1)),"",SUMIFS($I:$I,$L:$L,$L2156))</f>
        <v/>
      </c>
      <c r="L2156" s="6">
        <f>IF($B2156="","",YEAR($B2156))</f>
        <v/>
      </c>
      <c r="M2156" s="6">
        <f>INT((ROW()-2)/39)+1</f>
        <v/>
      </c>
      <c r="N2156" s="6">
        <f>MOD(ROW()-2,39)+2</f>
        <v/>
      </c>
      <c r="O2156" s="42">
        <f>IF(AND($B2156&lt;&gt;"",$C2156&lt;&gt;"",$B2156&lt;=$C2156),INDEX(Szabalyok!$C:$C,$N2156),"")</f>
        <v/>
      </c>
      <c r="P2156">
        <f>IF(D2156="",P2155,P2155+1)</f>
        <v/>
      </c>
    </row>
    <row r="2157">
      <c r="A2157">
        <f>IF(P2157=P2156,0,P2157)</f>
        <v/>
      </c>
      <c r="B2157" s="41">
        <f>IF($M2157&gt;300,"",IF(OR(INDEX(Bemenet!$E$2:$E$301,$M2157)="",INDEX(Bemenet!$F$2:$F$301,$M2157)=""),"",MAX(INDEX(Bemenet!$E$2:$E$301,$M2157),INDEX(Szabalyok!$A:$A,$N2157))))</f>
        <v/>
      </c>
      <c r="C2157" s="41">
        <f>IF($B2157="","",MIN(INDEX(Bemenet!$F$2:$F$301,$M2157),INDEX(Szabalyok!$B:$B,$N2157)))</f>
        <v/>
      </c>
      <c r="D2157" s="5">
        <f>IF(AND($B2157&lt;&gt;"",$C2157&lt;&gt;"",$B2157&lt;=$C2157),INDEX(Bemenet!$G$2:$G$301,$M2157),"")</f>
        <v/>
      </c>
      <c r="E2157" s="6">
        <f>IF(AND($B2157&lt;&gt;"",$C2157&lt;&gt;"",$B2157&lt;=$C2157),INDEX(Bemenet!$D$2:$D$301,$M2157),"")</f>
        <v/>
      </c>
      <c r="F2157" s="5">
        <f>IF(AND($B2157&lt;&gt;"",$C2157&lt;&gt;"",$B2157&lt;=$C2157),$C2157-$B2157+1,"")</f>
        <v/>
      </c>
      <c r="G2157" s="5">
        <f>IF($F2157="","",$F2157*$D2157)</f>
        <v/>
      </c>
      <c r="H2157" s="42">
        <f>IF($G2157="","",$O2157)</f>
        <v/>
      </c>
      <c r="I2157" s="5">
        <f>IF($G2157="","",$G2157*IF($H2157="",$O2157,$H2157)/100)</f>
        <v/>
      </c>
      <c r="J2157" s="5">
        <f>IF(OR($L2157="",NOT(COUNTIFS($L$2:$L2157,$L2157)=1)),"",SUMIFS($G:$G,$L:$L,$L2157))</f>
        <v/>
      </c>
      <c r="K2157" s="5">
        <f>IF(OR($L2157="",NOT(COUNTIFS($L$2:$L2157,$L2157)=1)),"",SUMIFS($I:$I,$L:$L,$L2157))</f>
        <v/>
      </c>
      <c r="L2157" s="6">
        <f>IF($B2157="","",YEAR($B2157))</f>
        <v/>
      </c>
      <c r="M2157" s="6">
        <f>INT((ROW()-2)/39)+1</f>
        <v/>
      </c>
      <c r="N2157" s="6">
        <f>MOD(ROW()-2,39)+2</f>
        <v/>
      </c>
      <c r="O2157" s="42">
        <f>IF(AND($B2157&lt;&gt;"",$C2157&lt;&gt;"",$B2157&lt;=$C2157),INDEX(Szabalyok!$C:$C,$N2157),"")</f>
        <v/>
      </c>
      <c r="P2157">
        <f>IF(D2157="",P2156,P2156+1)</f>
        <v/>
      </c>
    </row>
    <row r="2158">
      <c r="A2158">
        <f>IF(P2158=P2157,0,P2158)</f>
        <v/>
      </c>
      <c r="B2158" s="41">
        <f>IF($M2158&gt;300,"",IF(OR(INDEX(Bemenet!$E$2:$E$301,$M2158)="",INDEX(Bemenet!$F$2:$F$301,$M2158)=""),"",MAX(INDEX(Bemenet!$E$2:$E$301,$M2158),INDEX(Szabalyok!$A:$A,$N2158))))</f>
        <v/>
      </c>
      <c r="C2158" s="41">
        <f>IF($B2158="","",MIN(INDEX(Bemenet!$F$2:$F$301,$M2158),INDEX(Szabalyok!$B:$B,$N2158)))</f>
        <v/>
      </c>
      <c r="D2158" s="5">
        <f>IF(AND($B2158&lt;&gt;"",$C2158&lt;&gt;"",$B2158&lt;=$C2158),INDEX(Bemenet!$G$2:$G$301,$M2158),"")</f>
        <v/>
      </c>
      <c r="E2158" s="6">
        <f>IF(AND($B2158&lt;&gt;"",$C2158&lt;&gt;"",$B2158&lt;=$C2158),INDEX(Bemenet!$D$2:$D$301,$M2158),"")</f>
        <v/>
      </c>
      <c r="F2158" s="5">
        <f>IF(AND($B2158&lt;&gt;"",$C2158&lt;&gt;"",$B2158&lt;=$C2158),$C2158-$B2158+1,"")</f>
        <v/>
      </c>
      <c r="G2158" s="5">
        <f>IF($F2158="","",$F2158*$D2158)</f>
        <v/>
      </c>
      <c r="H2158" s="42">
        <f>IF($G2158="","",$O2158)</f>
        <v/>
      </c>
      <c r="I2158" s="5">
        <f>IF($G2158="","",$G2158*IF($H2158="",$O2158,$H2158)/100)</f>
        <v/>
      </c>
      <c r="J2158" s="5">
        <f>IF(OR($L2158="",NOT(COUNTIFS($L$2:$L2158,$L2158)=1)),"",SUMIFS($G:$G,$L:$L,$L2158))</f>
        <v/>
      </c>
      <c r="K2158" s="5">
        <f>IF(OR($L2158="",NOT(COUNTIFS($L$2:$L2158,$L2158)=1)),"",SUMIFS($I:$I,$L:$L,$L2158))</f>
        <v/>
      </c>
      <c r="L2158" s="6">
        <f>IF($B2158="","",YEAR($B2158))</f>
        <v/>
      </c>
      <c r="M2158" s="6">
        <f>INT((ROW()-2)/39)+1</f>
        <v/>
      </c>
      <c r="N2158" s="6">
        <f>MOD(ROW()-2,39)+2</f>
        <v/>
      </c>
      <c r="O2158" s="42">
        <f>IF(AND($B2158&lt;&gt;"",$C2158&lt;&gt;"",$B2158&lt;=$C2158),INDEX(Szabalyok!$C:$C,$N2158),"")</f>
        <v/>
      </c>
      <c r="P2158">
        <f>IF(D2158="",P2157,P2157+1)</f>
        <v/>
      </c>
    </row>
    <row r="2159">
      <c r="A2159">
        <f>IF(P2159=P2158,0,P2159)</f>
        <v/>
      </c>
      <c r="B2159" s="41">
        <f>IF($M2159&gt;300,"",IF(OR(INDEX(Bemenet!$E$2:$E$301,$M2159)="",INDEX(Bemenet!$F$2:$F$301,$M2159)=""),"",MAX(INDEX(Bemenet!$E$2:$E$301,$M2159),INDEX(Szabalyok!$A:$A,$N2159))))</f>
        <v/>
      </c>
      <c r="C2159" s="41">
        <f>IF($B2159="","",MIN(INDEX(Bemenet!$F$2:$F$301,$M2159),INDEX(Szabalyok!$B:$B,$N2159)))</f>
        <v/>
      </c>
      <c r="D2159" s="5">
        <f>IF(AND($B2159&lt;&gt;"",$C2159&lt;&gt;"",$B2159&lt;=$C2159),INDEX(Bemenet!$G$2:$G$301,$M2159),"")</f>
        <v/>
      </c>
      <c r="E2159" s="6">
        <f>IF(AND($B2159&lt;&gt;"",$C2159&lt;&gt;"",$B2159&lt;=$C2159),INDEX(Bemenet!$D$2:$D$301,$M2159),"")</f>
        <v/>
      </c>
      <c r="F2159" s="5">
        <f>IF(AND($B2159&lt;&gt;"",$C2159&lt;&gt;"",$B2159&lt;=$C2159),$C2159-$B2159+1,"")</f>
        <v/>
      </c>
      <c r="G2159" s="5">
        <f>IF($F2159="","",$F2159*$D2159)</f>
        <v/>
      </c>
      <c r="H2159" s="42">
        <f>IF($G2159="","",$O2159)</f>
        <v/>
      </c>
      <c r="I2159" s="5">
        <f>IF($G2159="","",$G2159*IF($H2159="",$O2159,$H2159)/100)</f>
        <v/>
      </c>
      <c r="J2159" s="5">
        <f>IF(OR($L2159="",NOT(COUNTIFS($L$2:$L2159,$L2159)=1)),"",SUMIFS($G:$G,$L:$L,$L2159))</f>
        <v/>
      </c>
      <c r="K2159" s="5">
        <f>IF(OR($L2159="",NOT(COUNTIFS($L$2:$L2159,$L2159)=1)),"",SUMIFS($I:$I,$L:$L,$L2159))</f>
        <v/>
      </c>
      <c r="L2159" s="6">
        <f>IF($B2159="","",YEAR($B2159))</f>
        <v/>
      </c>
      <c r="M2159" s="6">
        <f>INT((ROW()-2)/39)+1</f>
        <v/>
      </c>
      <c r="N2159" s="6">
        <f>MOD(ROW()-2,39)+2</f>
        <v/>
      </c>
      <c r="O2159" s="42">
        <f>IF(AND($B2159&lt;&gt;"",$C2159&lt;&gt;"",$B2159&lt;=$C2159),INDEX(Szabalyok!$C:$C,$N2159),"")</f>
        <v/>
      </c>
      <c r="P2159">
        <f>IF(D2159="",P2158,P2158+1)</f>
        <v/>
      </c>
    </row>
    <row r="2160">
      <c r="A2160">
        <f>IF(P2160=P2159,0,P2160)</f>
        <v/>
      </c>
      <c r="B2160" s="41">
        <f>IF($M2160&gt;300,"",IF(OR(INDEX(Bemenet!$E$2:$E$301,$M2160)="",INDEX(Bemenet!$F$2:$F$301,$M2160)=""),"",MAX(INDEX(Bemenet!$E$2:$E$301,$M2160),INDEX(Szabalyok!$A:$A,$N2160))))</f>
        <v/>
      </c>
      <c r="C2160" s="41">
        <f>IF($B2160="","",MIN(INDEX(Bemenet!$F$2:$F$301,$M2160),INDEX(Szabalyok!$B:$B,$N2160)))</f>
        <v/>
      </c>
      <c r="D2160" s="5">
        <f>IF(AND($B2160&lt;&gt;"",$C2160&lt;&gt;"",$B2160&lt;=$C2160),INDEX(Bemenet!$G$2:$G$301,$M2160),"")</f>
        <v/>
      </c>
      <c r="E2160" s="6">
        <f>IF(AND($B2160&lt;&gt;"",$C2160&lt;&gt;"",$B2160&lt;=$C2160),INDEX(Bemenet!$D$2:$D$301,$M2160),"")</f>
        <v/>
      </c>
      <c r="F2160" s="5">
        <f>IF(AND($B2160&lt;&gt;"",$C2160&lt;&gt;"",$B2160&lt;=$C2160),$C2160-$B2160+1,"")</f>
        <v/>
      </c>
      <c r="G2160" s="5">
        <f>IF($F2160="","",$F2160*$D2160)</f>
        <v/>
      </c>
      <c r="H2160" s="42">
        <f>IF($G2160="","",$O2160)</f>
        <v/>
      </c>
      <c r="I2160" s="5">
        <f>IF($G2160="","",$G2160*IF($H2160="",$O2160,$H2160)/100)</f>
        <v/>
      </c>
      <c r="J2160" s="5">
        <f>IF(OR($L2160="",NOT(COUNTIFS($L$2:$L2160,$L2160)=1)),"",SUMIFS($G:$G,$L:$L,$L2160))</f>
        <v/>
      </c>
      <c r="K2160" s="5">
        <f>IF(OR($L2160="",NOT(COUNTIFS($L$2:$L2160,$L2160)=1)),"",SUMIFS($I:$I,$L:$L,$L2160))</f>
        <v/>
      </c>
      <c r="L2160" s="6">
        <f>IF($B2160="","",YEAR($B2160))</f>
        <v/>
      </c>
      <c r="M2160" s="6">
        <f>INT((ROW()-2)/39)+1</f>
        <v/>
      </c>
      <c r="N2160" s="6">
        <f>MOD(ROW()-2,39)+2</f>
        <v/>
      </c>
      <c r="O2160" s="42">
        <f>IF(AND($B2160&lt;&gt;"",$C2160&lt;&gt;"",$B2160&lt;=$C2160),INDEX(Szabalyok!$C:$C,$N2160),"")</f>
        <v/>
      </c>
      <c r="P2160">
        <f>IF(D2160="",P2159,P2159+1)</f>
        <v/>
      </c>
    </row>
    <row r="2161">
      <c r="A2161">
        <f>IF(P2161=P2160,0,P2161)</f>
        <v/>
      </c>
      <c r="B2161" s="41">
        <f>IF($M2161&gt;300,"",IF(OR(INDEX(Bemenet!$E$2:$E$301,$M2161)="",INDEX(Bemenet!$F$2:$F$301,$M2161)=""),"",MAX(INDEX(Bemenet!$E$2:$E$301,$M2161),INDEX(Szabalyok!$A:$A,$N2161))))</f>
        <v/>
      </c>
      <c r="C2161" s="41">
        <f>IF($B2161="","",MIN(INDEX(Bemenet!$F$2:$F$301,$M2161),INDEX(Szabalyok!$B:$B,$N2161)))</f>
        <v/>
      </c>
      <c r="D2161" s="5">
        <f>IF(AND($B2161&lt;&gt;"",$C2161&lt;&gt;"",$B2161&lt;=$C2161),INDEX(Bemenet!$G$2:$G$301,$M2161),"")</f>
        <v/>
      </c>
      <c r="E2161" s="6">
        <f>IF(AND($B2161&lt;&gt;"",$C2161&lt;&gt;"",$B2161&lt;=$C2161),INDEX(Bemenet!$D$2:$D$301,$M2161),"")</f>
        <v/>
      </c>
      <c r="F2161" s="5">
        <f>IF(AND($B2161&lt;&gt;"",$C2161&lt;&gt;"",$B2161&lt;=$C2161),$C2161-$B2161+1,"")</f>
        <v/>
      </c>
      <c r="G2161" s="5">
        <f>IF($F2161="","",$F2161*$D2161)</f>
        <v/>
      </c>
      <c r="H2161" s="42">
        <f>IF($G2161="","",$O2161)</f>
        <v/>
      </c>
      <c r="I2161" s="5">
        <f>IF($G2161="","",$G2161*IF($H2161="",$O2161,$H2161)/100)</f>
        <v/>
      </c>
      <c r="J2161" s="5">
        <f>IF(OR($L2161="",NOT(COUNTIFS($L$2:$L2161,$L2161)=1)),"",SUMIFS($G:$G,$L:$L,$L2161))</f>
        <v/>
      </c>
      <c r="K2161" s="5">
        <f>IF(OR($L2161="",NOT(COUNTIFS($L$2:$L2161,$L2161)=1)),"",SUMIFS($I:$I,$L:$L,$L2161))</f>
        <v/>
      </c>
      <c r="L2161" s="6">
        <f>IF($B2161="","",YEAR($B2161))</f>
        <v/>
      </c>
      <c r="M2161" s="6">
        <f>INT((ROW()-2)/39)+1</f>
        <v/>
      </c>
      <c r="N2161" s="6">
        <f>MOD(ROW()-2,39)+2</f>
        <v/>
      </c>
      <c r="O2161" s="42">
        <f>IF(AND($B2161&lt;&gt;"",$C2161&lt;&gt;"",$B2161&lt;=$C2161),INDEX(Szabalyok!$C:$C,$N2161),"")</f>
        <v/>
      </c>
      <c r="P2161">
        <f>IF(D2161="",P2160,P2160+1)</f>
        <v/>
      </c>
    </row>
    <row r="2162">
      <c r="A2162">
        <f>IF(P2162=P2161,0,P2162)</f>
        <v/>
      </c>
      <c r="B2162" s="41">
        <f>IF($M2162&gt;300,"",IF(OR(INDEX(Bemenet!$E$2:$E$301,$M2162)="",INDEX(Bemenet!$F$2:$F$301,$M2162)=""),"",MAX(INDEX(Bemenet!$E$2:$E$301,$M2162),INDEX(Szabalyok!$A:$A,$N2162))))</f>
        <v/>
      </c>
      <c r="C2162" s="41">
        <f>IF($B2162="","",MIN(INDEX(Bemenet!$F$2:$F$301,$M2162),INDEX(Szabalyok!$B:$B,$N2162)))</f>
        <v/>
      </c>
      <c r="D2162" s="5">
        <f>IF(AND($B2162&lt;&gt;"",$C2162&lt;&gt;"",$B2162&lt;=$C2162),INDEX(Bemenet!$G$2:$G$301,$M2162),"")</f>
        <v/>
      </c>
      <c r="E2162" s="6">
        <f>IF(AND($B2162&lt;&gt;"",$C2162&lt;&gt;"",$B2162&lt;=$C2162),INDEX(Bemenet!$D$2:$D$301,$M2162),"")</f>
        <v/>
      </c>
      <c r="F2162" s="5">
        <f>IF(AND($B2162&lt;&gt;"",$C2162&lt;&gt;"",$B2162&lt;=$C2162),$C2162-$B2162+1,"")</f>
        <v/>
      </c>
      <c r="G2162" s="5">
        <f>IF($F2162="","",$F2162*$D2162)</f>
        <v/>
      </c>
      <c r="H2162" s="42">
        <f>IF($G2162="","",$O2162)</f>
        <v/>
      </c>
      <c r="I2162" s="5">
        <f>IF($G2162="","",$G2162*IF($H2162="",$O2162,$H2162)/100)</f>
        <v/>
      </c>
      <c r="J2162" s="5">
        <f>IF(OR($L2162="",NOT(COUNTIFS($L$2:$L2162,$L2162)=1)),"",SUMIFS($G:$G,$L:$L,$L2162))</f>
        <v/>
      </c>
      <c r="K2162" s="5">
        <f>IF(OR($L2162="",NOT(COUNTIFS($L$2:$L2162,$L2162)=1)),"",SUMIFS($I:$I,$L:$L,$L2162))</f>
        <v/>
      </c>
      <c r="L2162" s="6">
        <f>IF($B2162="","",YEAR($B2162))</f>
        <v/>
      </c>
      <c r="M2162" s="6">
        <f>INT((ROW()-2)/39)+1</f>
        <v/>
      </c>
      <c r="N2162" s="6">
        <f>MOD(ROW()-2,39)+2</f>
        <v/>
      </c>
      <c r="O2162" s="42">
        <f>IF(AND($B2162&lt;&gt;"",$C2162&lt;&gt;"",$B2162&lt;=$C2162),INDEX(Szabalyok!$C:$C,$N2162),"")</f>
        <v/>
      </c>
      <c r="P2162">
        <f>IF(D2162="",P2161,P2161+1)</f>
        <v/>
      </c>
    </row>
    <row r="2163">
      <c r="A2163">
        <f>IF(P2163=P2162,0,P2163)</f>
        <v/>
      </c>
      <c r="B2163" s="41">
        <f>IF($M2163&gt;300,"",IF(OR(INDEX(Bemenet!$E$2:$E$301,$M2163)="",INDEX(Bemenet!$F$2:$F$301,$M2163)=""),"",MAX(INDEX(Bemenet!$E$2:$E$301,$M2163),INDEX(Szabalyok!$A:$A,$N2163))))</f>
        <v/>
      </c>
      <c r="C2163" s="41">
        <f>IF($B2163="","",MIN(INDEX(Bemenet!$F$2:$F$301,$M2163),INDEX(Szabalyok!$B:$B,$N2163)))</f>
        <v/>
      </c>
      <c r="D2163" s="5">
        <f>IF(AND($B2163&lt;&gt;"",$C2163&lt;&gt;"",$B2163&lt;=$C2163),INDEX(Bemenet!$G$2:$G$301,$M2163),"")</f>
        <v/>
      </c>
      <c r="E2163" s="6">
        <f>IF(AND($B2163&lt;&gt;"",$C2163&lt;&gt;"",$B2163&lt;=$C2163),INDEX(Bemenet!$D$2:$D$301,$M2163),"")</f>
        <v/>
      </c>
      <c r="F2163" s="5">
        <f>IF(AND($B2163&lt;&gt;"",$C2163&lt;&gt;"",$B2163&lt;=$C2163),$C2163-$B2163+1,"")</f>
        <v/>
      </c>
      <c r="G2163" s="5">
        <f>IF($F2163="","",$F2163*$D2163)</f>
        <v/>
      </c>
      <c r="H2163" s="42">
        <f>IF($G2163="","",$O2163)</f>
        <v/>
      </c>
      <c r="I2163" s="5">
        <f>IF($G2163="","",$G2163*IF($H2163="",$O2163,$H2163)/100)</f>
        <v/>
      </c>
      <c r="J2163" s="5">
        <f>IF(OR($L2163="",NOT(COUNTIFS($L$2:$L2163,$L2163)=1)),"",SUMIFS($G:$G,$L:$L,$L2163))</f>
        <v/>
      </c>
      <c r="K2163" s="5">
        <f>IF(OR($L2163="",NOT(COUNTIFS($L$2:$L2163,$L2163)=1)),"",SUMIFS($I:$I,$L:$L,$L2163))</f>
        <v/>
      </c>
      <c r="L2163" s="6">
        <f>IF($B2163="","",YEAR($B2163))</f>
        <v/>
      </c>
      <c r="M2163" s="6">
        <f>INT((ROW()-2)/39)+1</f>
        <v/>
      </c>
      <c r="N2163" s="6">
        <f>MOD(ROW()-2,39)+2</f>
        <v/>
      </c>
      <c r="O2163" s="42">
        <f>IF(AND($B2163&lt;&gt;"",$C2163&lt;&gt;"",$B2163&lt;=$C2163),INDEX(Szabalyok!$C:$C,$N2163),"")</f>
        <v/>
      </c>
      <c r="P2163">
        <f>IF(D2163="",P2162,P2162+1)</f>
        <v/>
      </c>
    </row>
    <row r="2164">
      <c r="A2164">
        <f>IF(P2164=P2163,0,P2164)</f>
        <v/>
      </c>
      <c r="B2164" s="41">
        <f>IF($M2164&gt;300,"",IF(OR(INDEX(Bemenet!$E$2:$E$301,$M2164)="",INDEX(Bemenet!$F$2:$F$301,$M2164)=""),"",MAX(INDEX(Bemenet!$E$2:$E$301,$M2164),INDEX(Szabalyok!$A:$A,$N2164))))</f>
        <v/>
      </c>
      <c r="C2164" s="41">
        <f>IF($B2164="","",MIN(INDEX(Bemenet!$F$2:$F$301,$M2164),INDEX(Szabalyok!$B:$B,$N2164)))</f>
        <v/>
      </c>
      <c r="D2164" s="5">
        <f>IF(AND($B2164&lt;&gt;"",$C2164&lt;&gt;"",$B2164&lt;=$C2164),INDEX(Bemenet!$G$2:$G$301,$M2164),"")</f>
        <v/>
      </c>
      <c r="E2164" s="6">
        <f>IF(AND($B2164&lt;&gt;"",$C2164&lt;&gt;"",$B2164&lt;=$C2164),INDEX(Bemenet!$D$2:$D$301,$M2164),"")</f>
        <v/>
      </c>
      <c r="F2164" s="5">
        <f>IF(AND($B2164&lt;&gt;"",$C2164&lt;&gt;"",$B2164&lt;=$C2164),$C2164-$B2164+1,"")</f>
        <v/>
      </c>
      <c r="G2164" s="5">
        <f>IF($F2164="","",$F2164*$D2164)</f>
        <v/>
      </c>
      <c r="H2164" s="42">
        <f>IF($G2164="","",$O2164)</f>
        <v/>
      </c>
      <c r="I2164" s="5">
        <f>IF($G2164="","",$G2164*IF($H2164="",$O2164,$H2164)/100)</f>
        <v/>
      </c>
      <c r="J2164" s="5">
        <f>IF(OR($L2164="",NOT(COUNTIFS($L$2:$L2164,$L2164)=1)),"",SUMIFS($G:$G,$L:$L,$L2164))</f>
        <v/>
      </c>
      <c r="K2164" s="5">
        <f>IF(OR($L2164="",NOT(COUNTIFS($L$2:$L2164,$L2164)=1)),"",SUMIFS($I:$I,$L:$L,$L2164))</f>
        <v/>
      </c>
      <c r="L2164" s="6">
        <f>IF($B2164="","",YEAR($B2164))</f>
        <v/>
      </c>
      <c r="M2164" s="6">
        <f>INT((ROW()-2)/39)+1</f>
        <v/>
      </c>
      <c r="N2164" s="6">
        <f>MOD(ROW()-2,39)+2</f>
        <v/>
      </c>
      <c r="O2164" s="42">
        <f>IF(AND($B2164&lt;&gt;"",$C2164&lt;&gt;"",$B2164&lt;=$C2164),INDEX(Szabalyok!$C:$C,$N2164),"")</f>
        <v/>
      </c>
      <c r="P2164">
        <f>IF(D2164="",P2163,P2163+1)</f>
        <v/>
      </c>
    </row>
    <row r="2165">
      <c r="A2165">
        <f>IF(P2165=P2164,0,P2165)</f>
        <v/>
      </c>
      <c r="B2165" s="41">
        <f>IF($M2165&gt;300,"",IF(OR(INDEX(Bemenet!$E$2:$E$301,$M2165)="",INDEX(Bemenet!$F$2:$F$301,$M2165)=""),"",MAX(INDEX(Bemenet!$E$2:$E$301,$M2165),INDEX(Szabalyok!$A:$A,$N2165))))</f>
        <v/>
      </c>
      <c r="C2165" s="41">
        <f>IF($B2165="","",MIN(INDEX(Bemenet!$F$2:$F$301,$M2165),INDEX(Szabalyok!$B:$B,$N2165)))</f>
        <v/>
      </c>
      <c r="D2165" s="5">
        <f>IF(AND($B2165&lt;&gt;"",$C2165&lt;&gt;"",$B2165&lt;=$C2165),INDEX(Bemenet!$G$2:$G$301,$M2165),"")</f>
        <v/>
      </c>
      <c r="E2165" s="6">
        <f>IF(AND($B2165&lt;&gt;"",$C2165&lt;&gt;"",$B2165&lt;=$C2165),INDEX(Bemenet!$D$2:$D$301,$M2165),"")</f>
        <v/>
      </c>
      <c r="F2165" s="5">
        <f>IF(AND($B2165&lt;&gt;"",$C2165&lt;&gt;"",$B2165&lt;=$C2165),$C2165-$B2165+1,"")</f>
        <v/>
      </c>
      <c r="G2165" s="5">
        <f>IF($F2165="","",$F2165*$D2165)</f>
        <v/>
      </c>
      <c r="H2165" s="42">
        <f>IF($G2165="","",$O2165)</f>
        <v/>
      </c>
      <c r="I2165" s="5">
        <f>IF($G2165="","",$G2165*IF($H2165="",$O2165,$H2165)/100)</f>
        <v/>
      </c>
      <c r="J2165" s="5">
        <f>IF(OR($L2165="",NOT(COUNTIFS($L$2:$L2165,$L2165)=1)),"",SUMIFS($G:$G,$L:$L,$L2165))</f>
        <v/>
      </c>
      <c r="K2165" s="5">
        <f>IF(OR($L2165="",NOT(COUNTIFS($L$2:$L2165,$L2165)=1)),"",SUMIFS($I:$I,$L:$L,$L2165))</f>
        <v/>
      </c>
      <c r="L2165" s="6">
        <f>IF($B2165="","",YEAR($B2165))</f>
        <v/>
      </c>
      <c r="M2165" s="6">
        <f>INT((ROW()-2)/39)+1</f>
        <v/>
      </c>
      <c r="N2165" s="6">
        <f>MOD(ROW()-2,39)+2</f>
        <v/>
      </c>
      <c r="O2165" s="42">
        <f>IF(AND($B2165&lt;&gt;"",$C2165&lt;&gt;"",$B2165&lt;=$C2165),INDEX(Szabalyok!$C:$C,$N2165),"")</f>
        <v/>
      </c>
      <c r="P2165">
        <f>IF(D2165="",P2164,P2164+1)</f>
        <v/>
      </c>
    </row>
    <row r="2166">
      <c r="A2166">
        <f>IF(P2166=P2165,0,P2166)</f>
        <v/>
      </c>
      <c r="B2166" s="41">
        <f>IF($M2166&gt;300,"",IF(OR(INDEX(Bemenet!$E$2:$E$301,$M2166)="",INDEX(Bemenet!$F$2:$F$301,$M2166)=""),"",MAX(INDEX(Bemenet!$E$2:$E$301,$M2166),INDEX(Szabalyok!$A:$A,$N2166))))</f>
        <v/>
      </c>
      <c r="C2166" s="41">
        <f>IF($B2166="","",MIN(INDEX(Bemenet!$F$2:$F$301,$M2166),INDEX(Szabalyok!$B:$B,$N2166)))</f>
        <v/>
      </c>
      <c r="D2166" s="5">
        <f>IF(AND($B2166&lt;&gt;"",$C2166&lt;&gt;"",$B2166&lt;=$C2166),INDEX(Bemenet!$G$2:$G$301,$M2166),"")</f>
        <v/>
      </c>
      <c r="E2166" s="6">
        <f>IF(AND($B2166&lt;&gt;"",$C2166&lt;&gt;"",$B2166&lt;=$C2166),INDEX(Bemenet!$D$2:$D$301,$M2166),"")</f>
        <v/>
      </c>
      <c r="F2166" s="5">
        <f>IF(AND($B2166&lt;&gt;"",$C2166&lt;&gt;"",$B2166&lt;=$C2166),$C2166-$B2166+1,"")</f>
        <v/>
      </c>
      <c r="G2166" s="5">
        <f>IF($F2166="","",$F2166*$D2166)</f>
        <v/>
      </c>
      <c r="H2166" s="42">
        <f>IF($G2166="","",$O2166)</f>
        <v/>
      </c>
      <c r="I2166" s="5">
        <f>IF($G2166="","",$G2166*IF($H2166="",$O2166,$H2166)/100)</f>
        <v/>
      </c>
      <c r="J2166" s="5">
        <f>IF(OR($L2166="",NOT(COUNTIFS($L$2:$L2166,$L2166)=1)),"",SUMIFS($G:$G,$L:$L,$L2166))</f>
        <v/>
      </c>
      <c r="K2166" s="5">
        <f>IF(OR($L2166="",NOT(COUNTIFS($L$2:$L2166,$L2166)=1)),"",SUMIFS($I:$I,$L:$L,$L2166))</f>
        <v/>
      </c>
      <c r="L2166" s="6">
        <f>IF($B2166="","",YEAR($B2166))</f>
        <v/>
      </c>
      <c r="M2166" s="6">
        <f>INT((ROW()-2)/39)+1</f>
        <v/>
      </c>
      <c r="N2166" s="6">
        <f>MOD(ROW()-2,39)+2</f>
        <v/>
      </c>
      <c r="O2166" s="42">
        <f>IF(AND($B2166&lt;&gt;"",$C2166&lt;&gt;"",$B2166&lt;=$C2166),INDEX(Szabalyok!$C:$C,$N2166),"")</f>
        <v/>
      </c>
      <c r="P2166">
        <f>IF(D2166="",P2165,P2165+1)</f>
        <v/>
      </c>
    </row>
    <row r="2167">
      <c r="A2167">
        <f>IF(P2167=P2166,0,P2167)</f>
        <v/>
      </c>
      <c r="B2167" s="41">
        <f>IF($M2167&gt;300,"",IF(OR(INDEX(Bemenet!$E$2:$E$301,$M2167)="",INDEX(Bemenet!$F$2:$F$301,$M2167)=""),"",MAX(INDEX(Bemenet!$E$2:$E$301,$M2167),INDEX(Szabalyok!$A:$A,$N2167))))</f>
        <v/>
      </c>
      <c r="C2167" s="41">
        <f>IF($B2167="","",MIN(INDEX(Bemenet!$F$2:$F$301,$M2167),INDEX(Szabalyok!$B:$B,$N2167)))</f>
        <v/>
      </c>
      <c r="D2167" s="5">
        <f>IF(AND($B2167&lt;&gt;"",$C2167&lt;&gt;"",$B2167&lt;=$C2167),INDEX(Bemenet!$G$2:$G$301,$M2167),"")</f>
        <v/>
      </c>
      <c r="E2167" s="6">
        <f>IF(AND($B2167&lt;&gt;"",$C2167&lt;&gt;"",$B2167&lt;=$C2167),INDEX(Bemenet!$D$2:$D$301,$M2167),"")</f>
        <v/>
      </c>
      <c r="F2167" s="5">
        <f>IF(AND($B2167&lt;&gt;"",$C2167&lt;&gt;"",$B2167&lt;=$C2167),$C2167-$B2167+1,"")</f>
        <v/>
      </c>
      <c r="G2167" s="5">
        <f>IF($F2167="","",$F2167*$D2167)</f>
        <v/>
      </c>
      <c r="H2167" s="42">
        <f>IF($G2167="","",$O2167)</f>
        <v/>
      </c>
      <c r="I2167" s="5">
        <f>IF($G2167="","",$G2167*IF($H2167="",$O2167,$H2167)/100)</f>
        <v/>
      </c>
      <c r="J2167" s="5">
        <f>IF(OR($L2167="",NOT(COUNTIFS($L$2:$L2167,$L2167)=1)),"",SUMIFS($G:$G,$L:$L,$L2167))</f>
        <v/>
      </c>
      <c r="K2167" s="5">
        <f>IF(OR($L2167="",NOT(COUNTIFS($L$2:$L2167,$L2167)=1)),"",SUMIFS($I:$I,$L:$L,$L2167))</f>
        <v/>
      </c>
      <c r="L2167" s="6">
        <f>IF($B2167="","",YEAR($B2167))</f>
        <v/>
      </c>
      <c r="M2167" s="6">
        <f>INT((ROW()-2)/39)+1</f>
        <v/>
      </c>
      <c r="N2167" s="6">
        <f>MOD(ROW()-2,39)+2</f>
        <v/>
      </c>
      <c r="O2167" s="42">
        <f>IF(AND($B2167&lt;&gt;"",$C2167&lt;&gt;"",$B2167&lt;=$C2167),INDEX(Szabalyok!$C:$C,$N2167),"")</f>
        <v/>
      </c>
      <c r="P2167">
        <f>IF(D2167="",P2166,P2166+1)</f>
        <v/>
      </c>
    </row>
    <row r="2168">
      <c r="A2168">
        <f>IF(P2168=P2167,0,P2168)</f>
        <v/>
      </c>
      <c r="B2168" s="41">
        <f>IF($M2168&gt;300,"",IF(OR(INDEX(Bemenet!$E$2:$E$301,$M2168)="",INDEX(Bemenet!$F$2:$F$301,$M2168)=""),"",MAX(INDEX(Bemenet!$E$2:$E$301,$M2168),INDEX(Szabalyok!$A:$A,$N2168))))</f>
        <v/>
      </c>
      <c r="C2168" s="41">
        <f>IF($B2168="","",MIN(INDEX(Bemenet!$F$2:$F$301,$M2168),INDEX(Szabalyok!$B:$B,$N2168)))</f>
        <v/>
      </c>
      <c r="D2168" s="5">
        <f>IF(AND($B2168&lt;&gt;"",$C2168&lt;&gt;"",$B2168&lt;=$C2168),INDEX(Bemenet!$G$2:$G$301,$M2168),"")</f>
        <v/>
      </c>
      <c r="E2168" s="6">
        <f>IF(AND($B2168&lt;&gt;"",$C2168&lt;&gt;"",$B2168&lt;=$C2168),INDEX(Bemenet!$D$2:$D$301,$M2168),"")</f>
        <v/>
      </c>
      <c r="F2168" s="5">
        <f>IF(AND($B2168&lt;&gt;"",$C2168&lt;&gt;"",$B2168&lt;=$C2168),$C2168-$B2168+1,"")</f>
        <v/>
      </c>
      <c r="G2168" s="5">
        <f>IF($F2168="","",$F2168*$D2168)</f>
        <v/>
      </c>
      <c r="H2168" s="42">
        <f>IF($G2168="","",$O2168)</f>
        <v/>
      </c>
      <c r="I2168" s="5">
        <f>IF($G2168="","",$G2168*IF($H2168="",$O2168,$H2168)/100)</f>
        <v/>
      </c>
      <c r="J2168" s="5">
        <f>IF(OR($L2168="",NOT(COUNTIFS($L$2:$L2168,$L2168)=1)),"",SUMIFS($G:$G,$L:$L,$L2168))</f>
        <v/>
      </c>
      <c r="K2168" s="5">
        <f>IF(OR($L2168="",NOT(COUNTIFS($L$2:$L2168,$L2168)=1)),"",SUMIFS($I:$I,$L:$L,$L2168))</f>
        <v/>
      </c>
      <c r="L2168" s="6">
        <f>IF($B2168="","",YEAR($B2168))</f>
        <v/>
      </c>
      <c r="M2168" s="6">
        <f>INT((ROW()-2)/39)+1</f>
        <v/>
      </c>
      <c r="N2168" s="6">
        <f>MOD(ROW()-2,39)+2</f>
        <v/>
      </c>
      <c r="O2168" s="42">
        <f>IF(AND($B2168&lt;&gt;"",$C2168&lt;&gt;"",$B2168&lt;=$C2168),INDEX(Szabalyok!$C:$C,$N2168),"")</f>
        <v/>
      </c>
      <c r="P2168">
        <f>IF(D2168="",P2167,P2167+1)</f>
        <v/>
      </c>
    </row>
    <row r="2169">
      <c r="A2169">
        <f>IF(P2169=P2168,0,P2169)</f>
        <v/>
      </c>
      <c r="B2169" s="41">
        <f>IF($M2169&gt;300,"",IF(OR(INDEX(Bemenet!$E$2:$E$301,$M2169)="",INDEX(Bemenet!$F$2:$F$301,$M2169)=""),"",MAX(INDEX(Bemenet!$E$2:$E$301,$M2169),INDEX(Szabalyok!$A:$A,$N2169))))</f>
        <v/>
      </c>
      <c r="C2169" s="41">
        <f>IF($B2169="","",MIN(INDEX(Bemenet!$F$2:$F$301,$M2169),INDEX(Szabalyok!$B:$B,$N2169)))</f>
        <v/>
      </c>
      <c r="D2169" s="5">
        <f>IF(AND($B2169&lt;&gt;"",$C2169&lt;&gt;"",$B2169&lt;=$C2169),INDEX(Bemenet!$G$2:$G$301,$M2169),"")</f>
        <v/>
      </c>
      <c r="E2169" s="6">
        <f>IF(AND($B2169&lt;&gt;"",$C2169&lt;&gt;"",$B2169&lt;=$C2169),INDEX(Bemenet!$D$2:$D$301,$M2169),"")</f>
        <v/>
      </c>
      <c r="F2169" s="5">
        <f>IF(AND($B2169&lt;&gt;"",$C2169&lt;&gt;"",$B2169&lt;=$C2169),$C2169-$B2169+1,"")</f>
        <v/>
      </c>
      <c r="G2169" s="5">
        <f>IF($F2169="","",$F2169*$D2169)</f>
        <v/>
      </c>
      <c r="H2169" s="42">
        <f>IF($G2169="","",$O2169)</f>
        <v/>
      </c>
      <c r="I2169" s="5">
        <f>IF($G2169="","",$G2169*IF($H2169="",$O2169,$H2169)/100)</f>
        <v/>
      </c>
      <c r="J2169" s="5">
        <f>IF(OR($L2169="",NOT(COUNTIFS($L$2:$L2169,$L2169)=1)),"",SUMIFS($G:$G,$L:$L,$L2169))</f>
        <v/>
      </c>
      <c r="K2169" s="5">
        <f>IF(OR($L2169="",NOT(COUNTIFS($L$2:$L2169,$L2169)=1)),"",SUMIFS($I:$I,$L:$L,$L2169))</f>
        <v/>
      </c>
      <c r="L2169" s="6">
        <f>IF($B2169="","",YEAR($B2169))</f>
        <v/>
      </c>
      <c r="M2169" s="6">
        <f>INT((ROW()-2)/39)+1</f>
        <v/>
      </c>
      <c r="N2169" s="6">
        <f>MOD(ROW()-2,39)+2</f>
        <v/>
      </c>
      <c r="O2169" s="42">
        <f>IF(AND($B2169&lt;&gt;"",$C2169&lt;&gt;"",$B2169&lt;=$C2169),INDEX(Szabalyok!$C:$C,$N2169),"")</f>
        <v/>
      </c>
      <c r="P2169">
        <f>IF(D2169="",P2168,P2168+1)</f>
        <v/>
      </c>
    </row>
    <row r="2170">
      <c r="A2170">
        <f>IF(P2170=P2169,0,P2170)</f>
        <v/>
      </c>
      <c r="B2170" s="41">
        <f>IF($M2170&gt;300,"",IF(OR(INDEX(Bemenet!$E$2:$E$301,$M2170)="",INDEX(Bemenet!$F$2:$F$301,$M2170)=""),"",MAX(INDEX(Bemenet!$E$2:$E$301,$M2170),INDEX(Szabalyok!$A:$A,$N2170))))</f>
        <v/>
      </c>
      <c r="C2170" s="41">
        <f>IF($B2170="","",MIN(INDEX(Bemenet!$F$2:$F$301,$M2170),INDEX(Szabalyok!$B:$B,$N2170)))</f>
        <v/>
      </c>
      <c r="D2170" s="5">
        <f>IF(AND($B2170&lt;&gt;"",$C2170&lt;&gt;"",$B2170&lt;=$C2170),INDEX(Bemenet!$G$2:$G$301,$M2170),"")</f>
        <v/>
      </c>
      <c r="E2170" s="6">
        <f>IF(AND($B2170&lt;&gt;"",$C2170&lt;&gt;"",$B2170&lt;=$C2170),INDEX(Bemenet!$D$2:$D$301,$M2170),"")</f>
        <v/>
      </c>
      <c r="F2170" s="5">
        <f>IF(AND($B2170&lt;&gt;"",$C2170&lt;&gt;"",$B2170&lt;=$C2170),$C2170-$B2170+1,"")</f>
        <v/>
      </c>
      <c r="G2170" s="5">
        <f>IF($F2170="","",$F2170*$D2170)</f>
        <v/>
      </c>
      <c r="H2170" s="42">
        <f>IF($G2170="","",$O2170)</f>
        <v/>
      </c>
      <c r="I2170" s="5">
        <f>IF($G2170="","",$G2170*IF($H2170="",$O2170,$H2170)/100)</f>
        <v/>
      </c>
      <c r="J2170" s="5">
        <f>IF(OR($L2170="",NOT(COUNTIFS($L$2:$L2170,$L2170)=1)),"",SUMIFS($G:$G,$L:$L,$L2170))</f>
        <v/>
      </c>
      <c r="K2170" s="5">
        <f>IF(OR($L2170="",NOT(COUNTIFS($L$2:$L2170,$L2170)=1)),"",SUMIFS($I:$I,$L:$L,$L2170))</f>
        <v/>
      </c>
      <c r="L2170" s="6">
        <f>IF($B2170="","",YEAR($B2170))</f>
        <v/>
      </c>
      <c r="M2170" s="6">
        <f>INT((ROW()-2)/39)+1</f>
        <v/>
      </c>
      <c r="N2170" s="6">
        <f>MOD(ROW()-2,39)+2</f>
        <v/>
      </c>
      <c r="O2170" s="42">
        <f>IF(AND($B2170&lt;&gt;"",$C2170&lt;&gt;"",$B2170&lt;=$C2170),INDEX(Szabalyok!$C:$C,$N2170),"")</f>
        <v/>
      </c>
      <c r="P2170">
        <f>IF(D2170="",P2169,P2169+1)</f>
        <v/>
      </c>
    </row>
    <row r="2171">
      <c r="A2171">
        <f>IF(P2171=P2170,0,P2171)</f>
        <v/>
      </c>
      <c r="B2171" s="41">
        <f>IF($M2171&gt;300,"",IF(OR(INDEX(Bemenet!$E$2:$E$301,$M2171)="",INDEX(Bemenet!$F$2:$F$301,$M2171)=""),"",MAX(INDEX(Bemenet!$E$2:$E$301,$M2171),INDEX(Szabalyok!$A:$A,$N2171))))</f>
        <v/>
      </c>
      <c r="C2171" s="41">
        <f>IF($B2171="","",MIN(INDEX(Bemenet!$F$2:$F$301,$M2171),INDEX(Szabalyok!$B:$B,$N2171)))</f>
        <v/>
      </c>
      <c r="D2171" s="5">
        <f>IF(AND($B2171&lt;&gt;"",$C2171&lt;&gt;"",$B2171&lt;=$C2171),INDEX(Bemenet!$G$2:$G$301,$M2171),"")</f>
        <v/>
      </c>
      <c r="E2171" s="6">
        <f>IF(AND($B2171&lt;&gt;"",$C2171&lt;&gt;"",$B2171&lt;=$C2171),INDEX(Bemenet!$D$2:$D$301,$M2171),"")</f>
        <v/>
      </c>
      <c r="F2171" s="5">
        <f>IF(AND($B2171&lt;&gt;"",$C2171&lt;&gt;"",$B2171&lt;=$C2171),$C2171-$B2171+1,"")</f>
        <v/>
      </c>
      <c r="G2171" s="5">
        <f>IF($F2171="","",$F2171*$D2171)</f>
        <v/>
      </c>
      <c r="H2171" s="42">
        <f>IF($G2171="","",$O2171)</f>
        <v/>
      </c>
      <c r="I2171" s="5">
        <f>IF($G2171="","",$G2171*IF($H2171="",$O2171,$H2171)/100)</f>
        <v/>
      </c>
      <c r="J2171" s="5">
        <f>IF(OR($L2171="",NOT(COUNTIFS($L$2:$L2171,$L2171)=1)),"",SUMIFS($G:$G,$L:$L,$L2171))</f>
        <v/>
      </c>
      <c r="K2171" s="5">
        <f>IF(OR($L2171="",NOT(COUNTIFS($L$2:$L2171,$L2171)=1)),"",SUMIFS($I:$I,$L:$L,$L2171))</f>
        <v/>
      </c>
      <c r="L2171" s="6">
        <f>IF($B2171="","",YEAR($B2171))</f>
        <v/>
      </c>
      <c r="M2171" s="6">
        <f>INT((ROW()-2)/39)+1</f>
        <v/>
      </c>
      <c r="N2171" s="6">
        <f>MOD(ROW()-2,39)+2</f>
        <v/>
      </c>
      <c r="O2171" s="42">
        <f>IF(AND($B2171&lt;&gt;"",$C2171&lt;&gt;"",$B2171&lt;=$C2171),INDEX(Szabalyok!$C:$C,$N2171),"")</f>
        <v/>
      </c>
      <c r="P2171">
        <f>IF(D2171="",P2170,P2170+1)</f>
        <v/>
      </c>
    </row>
    <row r="2172">
      <c r="A2172">
        <f>IF(P2172=P2171,0,P2172)</f>
        <v/>
      </c>
      <c r="B2172" s="41">
        <f>IF($M2172&gt;300,"",IF(OR(INDEX(Bemenet!$E$2:$E$301,$M2172)="",INDEX(Bemenet!$F$2:$F$301,$M2172)=""),"",MAX(INDEX(Bemenet!$E$2:$E$301,$M2172),INDEX(Szabalyok!$A:$A,$N2172))))</f>
        <v/>
      </c>
      <c r="C2172" s="41">
        <f>IF($B2172="","",MIN(INDEX(Bemenet!$F$2:$F$301,$M2172),INDEX(Szabalyok!$B:$B,$N2172)))</f>
        <v/>
      </c>
      <c r="D2172" s="5">
        <f>IF(AND($B2172&lt;&gt;"",$C2172&lt;&gt;"",$B2172&lt;=$C2172),INDEX(Bemenet!$G$2:$G$301,$M2172),"")</f>
        <v/>
      </c>
      <c r="E2172" s="6">
        <f>IF(AND($B2172&lt;&gt;"",$C2172&lt;&gt;"",$B2172&lt;=$C2172),INDEX(Bemenet!$D$2:$D$301,$M2172),"")</f>
        <v/>
      </c>
      <c r="F2172" s="5">
        <f>IF(AND($B2172&lt;&gt;"",$C2172&lt;&gt;"",$B2172&lt;=$C2172),$C2172-$B2172+1,"")</f>
        <v/>
      </c>
      <c r="G2172" s="5">
        <f>IF($F2172="","",$F2172*$D2172)</f>
        <v/>
      </c>
      <c r="H2172" s="42">
        <f>IF($G2172="","",$O2172)</f>
        <v/>
      </c>
      <c r="I2172" s="5">
        <f>IF($G2172="","",$G2172*IF($H2172="",$O2172,$H2172)/100)</f>
        <v/>
      </c>
      <c r="J2172" s="5">
        <f>IF(OR($L2172="",NOT(COUNTIFS($L$2:$L2172,$L2172)=1)),"",SUMIFS($G:$G,$L:$L,$L2172))</f>
        <v/>
      </c>
      <c r="K2172" s="5">
        <f>IF(OR($L2172="",NOT(COUNTIFS($L$2:$L2172,$L2172)=1)),"",SUMIFS($I:$I,$L:$L,$L2172))</f>
        <v/>
      </c>
      <c r="L2172" s="6">
        <f>IF($B2172="","",YEAR($B2172))</f>
        <v/>
      </c>
      <c r="M2172" s="6">
        <f>INT((ROW()-2)/39)+1</f>
        <v/>
      </c>
      <c r="N2172" s="6">
        <f>MOD(ROW()-2,39)+2</f>
        <v/>
      </c>
      <c r="O2172" s="42">
        <f>IF(AND($B2172&lt;&gt;"",$C2172&lt;&gt;"",$B2172&lt;=$C2172),INDEX(Szabalyok!$C:$C,$N2172),"")</f>
        <v/>
      </c>
      <c r="P2172">
        <f>IF(D2172="",P2171,P2171+1)</f>
        <v/>
      </c>
    </row>
    <row r="2173">
      <c r="A2173">
        <f>IF(P2173=P2172,0,P2173)</f>
        <v/>
      </c>
      <c r="B2173" s="41">
        <f>IF($M2173&gt;300,"",IF(OR(INDEX(Bemenet!$E$2:$E$301,$M2173)="",INDEX(Bemenet!$F$2:$F$301,$M2173)=""),"",MAX(INDEX(Bemenet!$E$2:$E$301,$M2173),INDEX(Szabalyok!$A:$A,$N2173))))</f>
        <v/>
      </c>
      <c r="C2173" s="41">
        <f>IF($B2173="","",MIN(INDEX(Bemenet!$F$2:$F$301,$M2173),INDEX(Szabalyok!$B:$B,$N2173)))</f>
        <v/>
      </c>
      <c r="D2173" s="5">
        <f>IF(AND($B2173&lt;&gt;"",$C2173&lt;&gt;"",$B2173&lt;=$C2173),INDEX(Bemenet!$G$2:$G$301,$M2173),"")</f>
        <v/>
      </c>
      <c r="E2173" s="6">
        <f>IF(AND($B2173&lt;&gt;"",$C2173&lt;&gt;"",$B2173&lt;=$C2173),INDEX(Bemenet!$D$2:$D$301,$M2173),"")</f>
        <v/>
      </c>
      <c r="F2173" s="5">
        <f>IF(AND($B2173&lt;&gt;"",$C2173&lt;&gt;"",$B2173&lt;=$C2173),$C2173-$B2173+1,"")</f>
        <v/>
      </c>
      <c r="G2173" s="5">
        <f>IF($F2173="","",$F2173*$D2173)</f>
        <v/>
      </c>
      <c r="H2173" s="42">
        <f>IF($G2173="","",$O2173)</f>
        <v/>
      </c>
      <c r="I2173" s="5">
        <f>IF($G2173="","",$G2173*IF($H2173="",$O2173,$H2173)/100)</f>
        <v/>
      </c>
      <c r="J2173" s="5">
        <f>IF(OR($L2173="",NOT(COUNTIFS($L$2:$L2173,$L2173)=1)),"",SUMIFS($G:$G,$L:$L,$L2173))</f>
        <v/>
      </c>
      <c r="K2173" s="5">
        <f>IF(OR($L2173="",NOT(COUNTIFS($L$2:$L2173,$L2173)=1)),"",SUMIFS($I:$I,$L:$L,$L2173))</f>
        <v/>
      </c>
      <c r="L2173" s="6">
        <f>IF($B2173="","",YEAR($B2173))</f>
        <v/>
      </c>
      <c r="M2173" s="6">
        <f>INT((ROW()-2)/39)+1</f>
        <v/>
      </c>
      <c r="N2173" s="6">
        <f>MOD(ROW()-2,39)+2</f>
        <v/>
      </c>
      <c r="O2173" s="42">
        <f>IF(AND($B2173&lt;&gt;"",$C2173&lt;&gt;"",$B2173&lt;=$C2173),INDEX(Szabalyok!$C:$C,$N2173),"")</f>
        <v/>
      </c>
      <c r="P2173">
        <f>IF(D2173="",P2172,P2172+1)</f>
        <v/>
      </c>
    </row>
    <row r="2174">
      <c r="A2174">
        <f>IF(P2174=P2173,0,P2174)</f>
        <v/>
      </c>
      <c r="B2174" s="41">
        <f>IF($M2174&gt;300,"",IF(OR(INDEX(Bemenet!$E$2:$E$301,$M2174)="",INDEX(Bemenet!$F$2:$F$301,$M2174)=""),"",MAX(INDEX(Bemenet!$E$2:$E$301,$M2174),INDEX(Szabalyok!$A:$A,$N2174))))</f>
        <v/>
      </c>
      <c r="C2174" s="41">
        <f>IF($B2174="","",MIN(INDEX(Bemenet!$F$2:$F$301,$M2174),INDEX(Szabalyok!$B:$B,$N2174)))</f>
        <v/>
      </c>
      <c r="D2174" s="5">
        <f>IF(AND($B2174&lt;&gt;"",$C2174&lt;&gt;"",$B2174&lt;=$C2174),INDEX(Bemenet!$G$2:$G$301,$M2174),"")</f>
        <v/>
      </c>
      <c r="E2174" s="6">
        <f>IF(AND($B2174&lt;&gt;"",$C2174&lt;&gt;"",$B2174&lt;=$C2174),INDEX(Bemenet!$D$2:$D$301,$M2174),"")</f>
        <v/>
      </c>
      <c r="F2174" s="5">
        <f>IF(AND($B2174&lt;&gt;"",$C2174&lt;&gt;"",$B2174&lt;=$C2174),$C2174-$B2174+1,"")</f>
        <v/>
      </c>
      <c r="G2174" s="5">
        <f>IF($F2174="","",$F2174*$D2174)</f>
        <v/>
      </c>
      <c r="H2174" s="42">
        <f>IF($G2174="","",$O2174)</f>
        <v/>
      </c>
      <c r="I2174" s="5">
        <f>IF($G2174="","",$G2174*IF($H2174="",$O2174,$H2174)/100)</f>
        <v/>
      </c>
      <c r="J2174" s="5">
        <f>IF(OR($L2174="",NOT(COUNTIFS($L$2:$L2174,$L2174)=1)),"",SUMIFS($G:$G,$L:$L,$L2174))</f>
        <v/>
      </c>
      <c r="K2174" s="5">
        <f>IF(OR($L2174="",NOT(COUNTIFS($L$2:$L2174,$L2174)=1)),"",SUMIFS($I:$I,$L:$L,$L2174))</f>
        <v/>
      </c>
      <c r="L2174" s="6">
        <f>IF($B2174="","",YEAR($B2174))</f>
        <v/>
      </c>
      <c r="M2174" s="6">
        <f>INT((ROW()-2)/39)+1</f>
        <v/>
      </c>
      <c r="N2174" s="6">
        <f>MOD(ROW()-2,39)+2</f>
        <v/>
      </c>
      <c r="O2174" s="42">
        <f>IF(AND($B2174&lt;&gt;"",$C2174&lt;&gt;"",$B2174&lt;=$C2174),INDEX(Szabalyok!$C:$C,$N2174),"")</f>
        <v/>
      </c>
      <c r="P2174">
        <f>IF(D2174="",P2173,P2173+1)</f>
        <v/>
      </c>
    </row>
    <row r="2175">
      <c r="A2175">
        <f>IF(P2175=P2174,0,P2175)</f>
        <v/>
      </c>
      <c r="B2175" s="41">
        <f>IF($M2175&gt;300,"",IF(OR(INDEX(Bemenet!$E$2:$E$301,$M2175)="",INDEX(Bemenet!$F$2:$F$301,$M2175)=""),"",MAX(INDEX(Bemenet!$E$2:$E$301,$M2175),INDEX(Szabalyok!$A:$A,$N2175))))</f>
        <v/>
      </c>
      <c r="C2175" s="41">
        <f>IF($B2175="","",MIN(INDEX(Bemenet!$F$2:$F$301,$M2175),INDEX(Szabalyok!$B:$B,$N2175)))</f>
        <v/>
      </c>
      <c r="D2175" s="5">
        <f>IF(AND($B2175&lt;&gt;"",$C2175&lt;&gt;"",$B2175&lt;=$C2175),INDEX(Bemenet!$G$2:$G$301,$M2175),"")</f>
        <v/>
      </c>
      <c r="E2175" s="6">
        <f>IF(AND($B2175&lt;&gt;"",$C2175&lt;&gt;"",$B2175&lt;=$C2175),INDEX(Bemenet!$D$2:$D$301,$M2175),"")</f>
        <v/>
      </c>
      <c r="F2175" s="5">
        <f>IF(AND($B2175&lt;&gt;"",$C2175&lt;&gt;"",$B2175&lt;=$C2175),$C2175-$B2175+1,"")</f>
        <v/>
      </c>
      <c r="G2175" s="5">
        <f>IF($F2175="","",$F2175*$D2175)</f>
        <v/>
      </c>
      <c r="H2175" s="42">
        <f>IF($G2175="","",$O2175)</f>
        <v/>
      </c>
      <c r="I2175" s="5">
        <f>IF($G2175="","",$G2175*IF($H2175="",$O2175,$H2175)/100)</f>
        <v/>
      </c>
      <c r="J2175" s="5">
        <f>IF(OR($L2175="",NOT(COUNTIFS($L$2:$L2175,$L2175)=1)),"",SUMIFS($G:$G,$L:$L,$L2175))</f>
        <v/>
      </c>
      <c r="K2175" s="5">
        <f>IF(OR($L2175="",NOT(COUNTIFS($L$2:$L2175,$L2175)=1)),"",SUMIFS($I:$I,$L:$L,$L2175))</f>
        <v/>
      </c>
      <c r="L2175" s="6">
        <f>IF($B2175="","",YEAR($B2175))</f>
        <v/>
      </c>
      <c r="M2175" s="6">
        <f>INT((ROW()-2)/39)+1</f>
        <v/>
      </c>
      <c r="N2175" s="6">
        <f>MOD(ROW()-2,39)+2</f>
        <v/>
      </c>
      <c r="O2175" s="42">
        <f>IF(AND($B2175&lt;&gt;"",$C2175&lt;&gt;"",$B2175&lt;=$C2175),INDEX(Szabalyok!$C:$C,$N2175),"")</f>
        <v/>
      </c>
      <c r="P2175">
        <f>IF(D2175="",P2174,P2174+1)</f>
        <v/>
      </c>
    </row>
    <row r="2176">
      <c r="A2176">
        <f>IF(P2176=P2175,0,P2176)</f>
        <v/>
      </c>
      <c r="B2176" s="41">
        <f>IF($M2176&gt;300,"",IF(OR(INDEX(Bemenet!$E$2:$E$301,$M2176)="",INDEX(Bemenet!$F$2:$F$301,$M2176)=""),"",MAX(INDEX(Bemenet!$E$2:$E$301,$M2176),INDEX(Szabalyok!$A:$A,$N2176))))</f>
        <v/>
      </c>
      <c r="C2176" s="41">
        <f>IF($B2176="","",MIN(INDEX(Bemenet!$F$2:$F$301,$M2176),INDEX(Szabalyok!$B:$B,$N2176)))</f>
        <v/>
      </c>
      <c r="D2176" s="5">
        <f>IF(AND($B2176&lt;&gt;"",$C2176&lt;&gt;"",$B2176&lt;=$C2176),INDEX(Bemenet!$G$2:$G$301,$M2176),"")</f>
        <v/>
      </c>
      <c r="E2176" s="6">
        <f>IF(AND($B2176&lt;&gt;"",$C2176&lt;&gt;"",$B2176&lt;=$C2176),INDEX(Bemenet!$D$2:$D$301,$M2176),"")</f>
        <v/>
      </c>
      <c r="F2176" s="5">
        <f>IF(AND($B2176&lt;&gt;"",$C2176&lt;&gt;"",$B2176&lt;=$C2176),$C2176-$B2176+1,"")</f>
        <v/>
      </c>
      <c r="G2176" s="5">
        <f>IF($F2176="","",$F2176*$D2176)</f>
        <v/>
      </c>
      <c r="H2176" s="42">
        <f>IF($G2176="","",$O2176)</f>
        <v/>
      </c>
      <c r="I2176" s="5">
        <f>IF($G2176="","",$G2176*IF($H2176="",$O2176,$H2176)/100)</f>
        <v/>
      </c>
      <c r="J2176" s="5">
        <f>IF(OR($L2176="",NOT(COUNTIFS($L$2:$L2176,$L2176)=1)),"",SUMIFS($G:$G,$L:$L,$L2176))</f>
        <v/>
      </c>
      <c r="K2176" s="5">
        <f>IF(OR($L2176="",NOT(COUNTIFS($L$2:$L2176,$L2176)=1)),"",SUMIFS($I:$I,$L:$L,$L2176))</f>
        <v/>
      </c>
      <c r="L2176" s="6">
        <f>IF($B2176="","",YEAR($B2176))</f>
        <v/>
      </c>
      <c r="M2176" s="6">
        <f>INT((ROW()-2)/39)+1</f>
        <v/>
      </c>
      <c r="N2176" s="6">
        <f>MOD(ROW()-2,39)+2</f>
        <v/>
      </c>
      <c r="O2176" s="42">
        <f>IF(AND($B2176&lt;&gt;"",$C2176&lt;&gt;"",$B2176&lt;=$C2176),INDEX(Szabalyok!$C:$C,$N2176),"")</f>
        <v/>
      </c>
      <c r="P2176">
        <f>IF(D2176="",P2175,P2175+1)</f>
        <v/>
      </c>
    </row>
    <row r="2177">
      <c r="A2177">
        <f>IF(P2177=P2176,0,P2177)</f>
        <v/>
      </c>
      <c r="B2177" s="41">
        <f>IF($M2177&gt;300,"",IF(OR(INDEX(Bemenet!$E$2:$E$301,$M2177)="",INDEX(Bemenet!$F$2:$F$301,$M2177)=""),"",MAX(INDEX(Bemenet!$E$2:$E$301,$M2177),INDEX(Szabalyok!$A:$A,$N2177))))</f>
        <v/>
      </c>
      <c r="C2177" s="41">
        <f>IF($B2177="","",MIN(INDEX(Bemenet!$F$2:$F$301,$M2177),INDEX(Szabalyok!$B:$B,$N2177)))</f>
        <v/>
      </c>
      <c r="D2177" s="5">
        <f>IF(AND($B2177&lt;&gt;"",$C2177&lt;&gt;"",$B2177&lt;=$C2177),INDEX(Bemenet!$G$2:$G$301,$M2177),"")</f>
        <v/>
      </c>
      <c r="E2177" s="6">
        <f>IF(AND($B2177&lt;&gt;"",$C2177&lt;&gt;"",$B2177&lt;=$C2177),INDEX(Bemenet!$D$2:$D$301,$M2177),"")</f>
        <v/>
      </c>
      <c r="F2177" s="5">
        <f>IF(AND($B2177&lt;&gt;"",$C2177&lt;&gt;"",$B2177&lt;=$C2177),$C2177-$B2177+1,"")</f>
        <v/>
      </c>
      <c r="G2177" s="5">
        <f>IF($F2177="","",$F2177*$D2177)</f>
        <v/>
      </c>
      <c r="H2177" s="42">
        <f>IF($G2177="","",$O2177)</f>
        <v/>
      </c>
      <c r="I2177" s="5">
        <f>IF($G2177="","",$G2177*IF($H2177="",$O2177,$H2177)/100)</f>
        <v/>
      </c>
      <c r="J2177" s="5">
        <f>IF(OR($L2177="",NOT(COUNTIFS($L$2:$L2177,$L2177)=1)),"",SUMIFS($G:$G,$L:$L,$L2177))</f>
        <v/>
      </c>
      <c r="K2177" s="5">
        <f>IF(OR($L2177="",NOT(COUNTIFS($L$2:$L2177,$L2177)=1)),"",SUMIFS($I:$I,$L:$L,$L2177))</f>
        <v/>
      </c>
      <c r="L2177" s="6">
        <f>IF($B2177="","",YEAR($B2177))</f>
        <v/>
      </c>
      <c r="M2177" s="6">
        <f>INT((ROW()-2)/39)+1</f>
        <v/>
      </c>
      <c r="N2177" s="6">
        <f>MOD(ROW()-2,39)+2</f>
        <v/>
      </c>
      <c r="O2177" s="42">
        <f>IF(AND($B2177&lt;&gt;"",$C2177&lt;&gt;"",$B2177&lt;=$C2177),INDEX(Szabalyok!$C:$C,$N2177),"")</f>
        <v/>
      </c>
      <c r="P2177">
        <f>IF(D2177="",P2176,P2176+1)</f>
        <v/>
      </c>
    </row>
    <row r="2178">
      <c r="A2178">
        <f>IF(P2178=P2177,0,P2178)</f>
        <v/>
      </c>
      <c r="B2178" s="41">
        <f>IF($M2178&gt;300,"",IF(OR(INDEX(Bemenet!$E$2:$E$301,$M2178)="",INDEX(Bemenet!$F$2:$F$301,$M2178)=""),"",MAX(INDEX(Bemenet!$E$2:$E$301,$M2178),INDEX(Szabalyok!$A:$A,$N2178))))</f>
        <v/>
      </c>
      <c r="C2178" s="41">
        <f>IF($B2178="","",MIN(INDEX(Bemenet!$F$2:$F$301,$M2178),INDEX(Szabalyok!$B:$B,$N2178)))</f>
        <v/>
      </c>
      <c r="D2178" s="5">
        <f>IF(AND($B2178&lt;&gt;"",$C2178&lt;&gt;"",$B2178&lt;=$C2178),INDEX(Bemenet!$G$2:$G$301,$M2178),"")</f>
        <v/>
      </c>
      <c r="E2178" s="6">
        <f>IF(AND($B2178&lt;&gt;"",$C2178&lt;&gt;"",$B2178&lt;=$C2178),INDEX(Bemenet!$D$2:$D$301,$M2178),"")</f>
        <v/>
      </c>
      <c r="F2178" s="5">
        <f>IF(AND($B2178&lt;&gt;"",$C2178&lt;&gt;"",$B2178&lt;=$C2178),$C2178-$B2178+1,"")</f>
        <v/>
      </c>
      <c r="G2178" s="5">
        <f>IF($F2178="","",$F2178*$D2178)</f>
        <v/>
      </c>
      <c r="H2178" s="42">
        <f>IF($G2178="","",$O2178)</f>
        <v/>
      </c>
      <c r="I2178" s="5">
        <f>IF($G2178="","",$G2178*IF($H2178="",$O2178,$H2178)/100)</f>
        <v/>
      </c>
      <c r="J2178" s="5">
        <f>IF(OR($L2178="",NOT(COUNTIFS($L$2:$L2178,$L2178)=1)),"",SUMIFS($G:$G,$L:$L,$L2178))</f>
        <v/>
      </c>
      <c r="K2178" s="5">
        <f>IF(OR($L2178="",NOT(COUNTIFS($L$2:$L2178,$L2178)=1)),"",SUMIFS($I:$I,$L:$L,$L2178))</f>
        <v/>
      </c>
      <c r="L2178" s="6">
        <f>IF($B2178="","",YEAR($B2178))</f>
        <v/>
      </c>
      <c r="M2178" s="6">
        <f>INT((ROW()-2)/39)+1</f>
        <v/>
      </c>
      <c r="N2178" s="6">
        <f>MOD(ROW()-2,39)+2</f>
        <v/>
      </c>
      <c r="O2178" s="42">
        <f>IF(AND($B2178&lt;&gt;"",$C2178&lt;&gt;"",$B2178&lt;=$C2178),INDEX(Szabalyok!$C:$C,$N2178),"")</f>
        <v/>
      </c>
      <c r="P2178">
        <f>IF(D2178="",P2177,P2177+1)</f>
        <v/>
      </c>
    </row>
    <row r="2179">
      <c r="A2179">
        <f>IF(P2179=P2178,0,P2179)</f>
        <v/>
      </c>
      <c r="B2179" s="41">
        <f>IF($M2179&gt;300,"",IF(OR(INDEX(Bemenet!$E$2:$E$301,$M2179)="",INDEX(Bemenet!$F$2:$F$301,$M2179)=""),"",MAX(INDEX(Bemenet!$E$2:$E$301,$M2179),INDEX(Szabalyok!$A:$A,$N2179))))</f>
        <v/>
      </c>
      <c r="C2179" s="41">
        <f>IF($B2179="","",MIN(INDEX(Bemenet!$F$2:$F$301,$M2179),INDEX(Szabalyok!$B:$B,$N2179)))</f>
        <v/>
      </c>
      <c r="D2179" s="5">
        <f>IF(AND($B2179&lt;&gt;"",$C2179&lt;&gt;"",$B2179&lt;=$C2179),INDEX(Bemenet!$G$2:$G$301,$M2179),"")</f>
        <v/>
      </c>
      <c r="E2179" s="6">
        <f>IF(AND($B2179&lt;&gt;"",$C2179&lt;&gt;"",$B2179&lt;=$C2179),INDEX(Bemenet!$D$2:$D$301,$M2179),"")</f>
        <v/>
      </c>
      <c r="F2179" s="5">
        <f>IF(AND($B2179&lt;&gt;"",$C2179&lt;&gt;"",$B2179&lt;=$C2179),$C2179-$B2179+1,"")</f>
        <v/>
      </c>
      <c r="G2179" s="5">
        <f>IF($F2179="","",$F2179*$D2179)</f>
        <v/>
      </c>
      <c r="H2179" s="42">
        <f>IF($G2179="","",$O2179)</f>
        <v/>
      </c>
      <c r="I2179" s="5">
        <f>IF($G2179="","",$G2179*IF($H2179="",$O2179,$H2179)/100)</f>
        <v/>
      </c>
      <c r="J2179" s="5">
        <f>IF(OR($L2179="",NOT(COUNTIFS($L$2:$L2179,$L2179)=1)),"",SUMIFS($G:$G,$L:$L,$L2179))</f>
        <v/>
      </c>
      <c r="K2179" s="5">
        <f>IF(OR($L2179="",NOT(COUNTIFS($L$2:$L2179,$L2179)=1)),"",SUMIFS($I:$I,$L:$L,$L2179))</f>
        <v/>
      </c>
      <c r="L2179" s="6">
        <f>IF($B2179="","",YEAR($B2179))</f>
        <v/>
      </c>
      <c r="M2179" s="6">
        <f>INT((ROW()-2)/39)+1</f>
        <v/>
      </c>
      <c r="N2179" s="6">
        <f>MOD(ROW()-2,39)+2</f>
        <v/>
      </c>
      <c r="O2179" s="42">
        <f>IF(AND($B2179&lt;&gt;"",$C2179&lt;&gt;"",$B2179&lt;=$C2179),INDEX(Szabalyok!$C:$C,$N2179),"")</f>
        <v/>
      </c>
      <c r="P2179">
        <f>IF(D2179="",P2178,P2178+1)</f>
        <v/>
      </c>
    </row>
    <row r="2180">
      <c r="A2180">
        <f>IF(P2180=P2179,0,P2180)</f>
        <v/>
      </c>
      <c r="B2180" s="41">
        <f>IF($M2180&gt;300,"",IF(OR(INDEX(Bemenet!$E$2:$E$301,$M2180)="",INDEX(Bemenet!$F$2:$F$301,$M2180)=""),"",MAX(INDEX(Bemenet!$E$2:$E$301,$M2180),INDEX(Szabalyok!$A:$A,$N2180))))</f>
        <v/>
      </c>
      <c r="C2180" s="41">
        <f>IF($B2180="","",MIN(INDEX(Bemenet!$F$2:$F$301,$M2180),INDEX(Szabalyok!$B:$B,$N2180)))</f>
        <v/>
      </c>
      <c r="D2180" s="5">
        <f>IF(AND($B2180&lt;&gt;"",$C2180&lt;&gt;"",$B2180&lt;=$C2180),INDEX(Bemenet!$G$2:$G$301,$M2180),"")</f>
        <v/>
      </c>
      <c r="E2180" s="6">
        <f>IF(AND($B2180&lt;&gt;"",$C2180&lt;&gt;"",$B2180&lt;=$C2180),INDEX(Bemenet!$D$2:$D$301,$M2180),"")</f>
        <v/>
      </c>
      <c r="F2180" s="5">
        <f>IF(AND($B2180&lt;&gt;"",$C2180&lt;&gt;"",$B2180&lt;=$C2180),$C2180-$B2180+1,"")</f>
        <v/>
      </c>
      <c r="G2180" s="5">
        <f>IF($F2180="","",$F2180*$D2180)</f>
        <v/>
      </c>
      <c r="H2180" s="42">
        <f>IF($G2180="","",$O2180)</f>
        <v/>
      </c>
      <c r="I2180" s="5">
        <f>IF($G2180="","",$G2180*IF($H2180="",$O2180,$H2180)/100)</f>
        <v/>
      </c>
      <c r="J2180" s="5">
        <f>IF(OR($L2180="",NOT(COUNTIFS($L$2:$L2180,$L2180)=1)),"",SUMIFS($G:$G,$L:$L,$L2180))</f>
        <v/>
      </c>
      <c r="K2180" s="5">
        <f>IF(OR($L2180="",NOT(COUNTIFS($L$2:$L2180,$L2180)=1)),"",SUMIFS($I:$I,$L:$L,$L2180))</f>
        <v/>
      </c>
      <c r="L2180" s="6">
        <f>IF($B2180="","",YEAR($B2180))</f>
        <v/>
      </c>
      <c r="M2180" s="6">
        <f>INT((ROW()-2)/39)+1</f>
        <v/>
      </c>
      <c r="N2180" s="6">
        <f>MOD(ROW()-2,39)+2</f>
        <v/>
      </c>
      <c r="O2180" s="42">
        <f>IF(AND($B2180&lt;&gt;"",$C2180&lt;&gt;"",$B2180&lt;=$C2180),INDEX(Szabalyok!$C:$C,$N2180),"")</f>
        <v/>
      </c>
      <c r="P2180">
        <f>IF(D2180="",P2179,P2179+1)</f>
        <v/>
      </c>
    </row>
    <row r="2181">
      <c r="A2181">
        <f>IF(P2181=P2180,0,P2181)</f>
        <v/>
      </c>
      <c r="B2181" s="41">
        <f>IF($M2181&gt;300,"",IF(OR(INDEX(Bemenet!$E$2:$E$301,$M2181)="",INDEX(Bemenet!$F$2:$F$301,$M2181)=""),"",MAX(INDEX(Bemenet!$E$2:$E$301,$M2181),INDEX(Szabalyok!$A:$A,$N2181))))</f>
        <v/>
      </c>
      <c r="C2181" s="41">
        <f>IF($B2181="","",MIN(INDEX(Bemenet!$F$2:$F$301,$M2181),INDEX(Szabalyok!$B:$B,$N2181)))</f>
        <v/>
      </c>
      <c r="D2181" s="5">
        <f>IF(AND($B2181&lt;&gt;"",$C2181&lt;&gt;"",$B2181&lt;=$C2181),INDEX(Bemenet!$G$2:$G$301,$M2181),"")</f>
        <v/>
      </c>
      <c r="E2181" s="6">
        <f>IF(AND($B2181&lt;&gt;"",$C2181&lt;&gt;"",$B2181&lt;=$C2181),INDEX(Bemenet!$D$2:$D$301,$M2181),"")</f>
        <v/>
      </c>
      <c r="F2181" s="5">
        <f>IF(AND($B2181&lt;&gt;"",$C2181&lt;&gt;"",$B2181&lt;=$C2181),$C2181-$B2181+1,"")</f>
        <v/>
      </c>
      <c r="G2181" s="5">
        <f>IF($F2181="","",$F2181*$D2181)</f>
        <v/>
      </c>
      <c r="H2181" s="42">
        <f>IF($G2181="","",$O2181)</f>
        <v/>
      </c>
      <c r="I2181" s="5">
        <f>IF($G2181="","",$G2181*IF($H2181="",$O2181,$H2181)/100)</f>
        <v/>
      </c>
      <c r="J2181" s="5">
        <f>IF(OR($L2181="",NOT(COUNTIFS($L$2:$L2181,$L2181)=1)),"",SUMIFS($G:$G,$L:$L,$L2181))</f>
        <v/>
      </c>
      <c r="K2181" s="5">
        <f>IF(OR($L2181="",NOT(COUNTIFS($L$2:$L2181,$L2181)=1)),"",SUMIFS($I:$I,$L:$L,$L2181))</f>
        <v/>
      </c>
      <c r="L2181" s="6">
        <f>IF($B2181="","",YEAR($B2181))</f>
        <v/>
      </c>
      <c r="M2181" s="6">
        <f>INT((ROW()-2)/39)+1</f>
        <v/>
      </c>
      <c r="N2181" s="6">
        <f>MOD(ROW()-2,39)+2</f>
        <v/>
      </c>
      <c r="O2181" s="42">
        <f>IF(AND($B2181&lt;&gt;"",$C2181&lt;&gt;"",$B2181&lt;=$C2181),INDEX(Szabalyok!$C:$C,$N2181),"")</f>
        <v/>
      </c>
      <c r="P2181">
        <f>IF(D2181="",P2180,P2180+1)</f>
        <v/>
      </c>
    </row>
    <row r="2182">
      <c r="A2182">
        <f>IF(P2182=P2181,0,P2182)</f>
        <v/>
      </c>
      <c r="B2182" s="41">
        <f>IF($M2182&gt;300,"",IF(OR(INDEX(Bemenet!$E$2:$E$301,$M2182)="",INDEX(Bemenet!$F$2:$F$301,$M2182)=""),"",MAX(INDEX(Bemenet!$E$2:$E$301,$M2182),INDEX(Szabalyok!$A:$A,$N2182))))</f>
        <v/>
      </c>
      <c r="C2182" s="41">
        <f>IF($B2182="","",MIN(INDEX(Bemenet!$F$2:$F$301,$M2182),INDEX(Szabalyok!$B:$B,$N2182)))</f>
        <v/>
      </c>
      <c r="D2182" s="5">
        <f>IF(AND($B2182&lt;&gt;"",$C2182&lt;&gt;"",$B2182&lt;=$C2182),INDEX(Bemenet!$G$2:$G$301,$M2182),"")</f>
        <v/>
      </c>
      <c r="E2182" s="6">
        <f>IF(AND($B2182&lt;&gt;"",$C2182&lt;&gt;"",$B2182&lt;=$C2182),INDEX(Bemenet!$D$2:$D$301,$M2182),"")</f>
        <v/>
      </c>
      <c r="F2182" s="5">
        <f>IF(AND($B2182&lt;&gt;"",$C2182&lt;&gt;"",$B2182&lt;=$C2182),$C2182-$B2182+1,"")</f>
        <v/>
      </c>
      <c r="G2182" s="5">
        <f>IF($F2182="","",$F2182*$D2182)</f>
        <v/>
      </c>
      <c r="H2182" s="42">
        <f>IF($G2182="","",$O2182)</f>
        <v/>
      </c>
      <c r="I2182" s="5">
        <f>IF($G2182="","",$G2182*IF($H2182="",$O2182,$H2182)/100)</f>
        <v/>
      </c>
      <c r="J2182" s="5">
        <f>IF(OR($L2182="",NOT(COUNTIFS($L$2:$L2182,$L2182)=1)),"",SUMIFS($G:$G,$L:$L,$L2182))</f>
        <v/>
      </c>
      <c r="K2182" s="5">
        <f>IF(OR($L2182="",NOT(COUNTIFS($L$2:$L2182,$L2182)=1)),"",SUMIFS($I:$I,$L:$L,$L2182))</f>
        <v/>
      </c>
      <c r="L2182" s="6">
        <f>IF($B2182="","",YEAR($B2182))</f>
        <v/>
      </c>
      <c r="M2182" s="6">
        <f>INT((ROW()-2)/39)+1</f>
        <v/>
      </c>
      <c r="N2182" s="6">
        <f>MOD(ROW()-2,39)+2</f>
        <v/>
      </c>
      <c r="O2182" s="42">
        <f>IF(AND($B2182&lt;&gt;"",$C2182&lt;&gt;"",$B2182&lt;=$C2182),INDEX(Szabalyok!$C:$C,$N2182),"")</f>
        <v/>
      </c>
      <c r="P2182">
        <f>IF(D2182="",P2181,P2181+1)</f>
        <v/>
      </c>
    </row>
    <row r="2183">
      <c r="A2183">
        <f>IF(P2183=P2182,0,P2183)</f>
        <v/>
      </c>
      <c r="B2183" s="41">
        <f>IF($M2183&gt;300,"",IF(OR(INDEX(Bemenet!$E$2:$E$301,$M2183)="",INDEX(Bemenet!$F$2:$F$301,$M2183)=""),"",MAX(INDEX(Bemenet!$E$2:$E$301,$M2183),INDEX(Szabalyok!$A:$A,$N2183))))</f>
        <v/>
      </c>
      <c r="C2183" s="41">
        <f>IF($B2183="","",MIN(INDEX(Bemenet!$F$2:$F$301,$M2183),INDEX(Szabalyok!$B:$B,$N2183)))</f>
        <v/>
      </c>
      <c r="D2183" s="5">
        <f>IF(AND($B2183&lt;&gt;"",$C2183&lt;&gt;"",$B2183&lt;=$C2183),INDEX(Bemenet!$G$2:$G$301,$M2183),"")</f>
        <v/>
      </c>
      <c r="E2183" s="6">
        <f>IF(AND($B2183&lt;&gt;"",$C2183&lt;&gt;"",$B2183&lt;=$C2183),INDEX(Bemenet!$D$2:$D$301,$M2183),"")</f>
        <v/>
      </c>
      <c r="F2183" s="5">
        <f>IF(AND($B2183&lt;&gt;"",$C2183&lt;&gt;"",$B2183&lt;=$C2183),$C2183-$B2183+1,"")</f>
        <v/>
      </c>
      <c r="G2183" s="5">
        <f>IF($F2183="","",$F2183*$D2183)</f>
        <v/>
      </c>
      <c r="H2183" s="42">
        <f>IF($G2183="","",$O2183)</f>
        <v/>
      </c>
      <c r="I2183" s="5">
        <f>IF($G2183="","",$G2183*IF($H2183="",$O2183,$H2183)/100)</f>
        <v/>
      </c>
      <c r="J2183" s="5">
        <f>IF(OR($L2183="",NOT(COUNTIFS($L$2:$L2183,$L2183)=1)),"",SUMIFS($G:$G,$L:$L,$L2183))</f>
        <v/>
      </c>
      <c r="K2183" s="5">
        <f>IF(OR($L2183="",NOT(COUNTIFS($L$2:$L2183,$L2183)=1)),"",SUMIFS($I:$I,$L:$L,$L2183))</f>
        <v/>
      </c>
      <c r="L2183" s="6">
        <f>IF($B2183="","",YEAR($B2183))</f>
        <v/>
      </c>
      <c r="M2183" s="6">
        <f>INT((ROW()-2)/39)+1</f>
        <v/>
      </c>
      <c r="N2183" s="6">
        <f>MOD(ROW()-2,39)+2</f>
        <v/>
      </c>
      <c r="O2183" s="42">
        <f>IF(AND($B2183&lt;&gt;"",$C2183&lt;&gt;"",$B2183&lt;=$C2183),INDEX(Szabalyok!$C:$C,$N2183),"")</f>
        <v/>
      </c>
      <c r="P2183">
        <f>IF(D2183="",P2182,P2182+1)</f>
        <v/>
      </c>
    </row>
    <row r="2184">
      <c r="A2184">
        <f>IF(P2184=P2183,0,P2184)</f>
        <v/>
      </c>
      <c r="B2184" s="41">
        <f>IF($M2184&gt;300,"",IF(OR(INDEX(Bemenet!$E$2:$E$301,$M2184)="",INDEX(Bemenet!$F$2:$F$301,$M2184)=""),"",MAX(INDEX(Bemenet!$E$2:$E$301,$M2184),INDEX(Szabalyok!$A:$A,$N2184))))</f>
        <v/>
      </c>
      <c r="C2184" s="41">
        <f>IF($B2184="","",MIN(INDEX(Bemenet!$F$2:$F$301,$M2184),INDEX(Szabalyok!$B:$B,$N2184)))</f>
        <v/>
      </c>
      <c r="D2184" s="5">
        <f>IF(AND($B2184&lt;&gt;"",$C2184&lt;&gt;"",$B2184&lt;=$C2184),INDEX(Bemenet!$G$2:$G$301,$M2184),"")</f>
        <v/>
      </c>
      <c r="E2184" s="6">
        <f>IF(AND($B2184&lt;&gt;"",$C2184&lt;&gt;"",$B2184&lt;=$C2184),INDEX(Bemenet!$D$2:$D$301,$M2184),"")</f>
        <v/>
      </c>
      <c r="F2184" s="5">
        <f>IF(AND($B2184&lt;&gt;"",$C2184&lt;&gt;"",$B2184&lt;=$C2184),$C2184-$B2184+1,"")</f>
        <v/>
      </c>
      <c r="G2184" s="5">
        <f>IF($F2184="","",$F2184*$D2184)</f>
        <v/>
      </c>
      <c r="H2184" s="42">
        <f>IF($G2184="","",$O2184)</f>
        <v/>
      </c>
      <c r="I2184" s="5">
        <f>IF($G2184="","",$G2184*IF($H2184="",$O2184,$H2184)/100)</f>
        <v/>
      </c>
      <c r="J2184" s="5">
        <f>IF(OR($L2184="",NOT(COUNTIFS($L$2:$L2184,$L2184)=1)),"",SUMIFS($G:$G,$L:$L,$L2184))</f>
        <v/>
      </c>
      <c r="K2184" s="5">
        <f>IF(OR($L2184="",NOT(COUNTIFS($L$2:$L2184,$L2184)=1)),"",SUMIFS($I:$I,$L:$L,$L2184))</f>
        <v/>
      </c>
      <c r="L2184" s="6">
        <f>IF($B2184="","",YEAR($B2184))</f>
        <v/>
      </c>
      <c r="M2184" s="6">
        <f>INT((ROW()-2)/39)+1</f>
        <v/>
      </c>
      <c r="N2184" s="6">
        <f>MOD(ROW()-2,39)+2</f>
        <v/>
      </c>
      <c r="O2184" s="42">
        <f>IF(AND($B2184&lt;&gt;"",$C2184&lt;&gt;"",$B2184&lt;=$C2184),INDEX(Szabalyok!$C:$C,$N2184),"")</f>
        <v/>
      </c>
      <c r="P2184">
        <f>IF(D2184="",P2183,P2183+1)</f>
        <v/>
      </c>
    </row>
    <row r="2185">
      <c r="A2185">
        <f>IF(P2185=P2184,0,P2185)</f>
        <v/>
      </c>
      <c r="B2185" s="41">
        <f>IF($M2185&gt;300,"",IF(OR(INDEX(Bemenet!$E$2:$E$301,$M2185)="",INDEX(Bemenet!$F$2:$F$301,$M2185)=""),"",MAX(INDEX(Bemenet!$E$2:$E$301,$M2185),INDEX(Szabalyok!$A:$A,$N2185))))</f>
        <v/>
      </c>
      <c r="C2185" s="41">
        <f>IF($B2185="","",MIN(INDEX(Bemenet!$F$2:$F$301,$M2185),INDEX(Szabalyok!$B:$B,$N2185)))</f>
        <v/>
      </c>
      <c r="D2185" s="5">
        <f>IF(AND($B2185&lt;&gt;"",$C2185&lt;&gt;"",$B2185&lt;=$C2185),INDEX(Bemenet!$G$2:$G$301,$M2185),"")</f>
        <v/>
      </c>
      <c r="E2185" s="6">
        <f>IF(AND($B2185&lt;&gt;"",$C2185&lt;&gt;"",$B2185&lt;=$C2185),INDEX(Bemenet!$D$2:$D$301,$M2185),"")</f>
        <v/>
      </c>
      <c r="F2185" s="5">
        <f>IF(AND($B2185&lt;&gt;"",$C2185&lt;&gt;"",$B2185&lt;=$C2185),$C2185-$B2185+1,"")</f>
        <v/>
      </c>
      <c r="G2185" s="5">
        <f>IF($F2185="","",$F2185*$D2185)</f>
        <v/>
      </c>
      <c r="H2185" s="42">
        <f>IF($G2185="","",$O2185)</f>
        <v/>
      </c>
      <c r="I2185" s="5">
        <f>IF($G2185="","",$G2185*IF($H2185="",$O2185,$H2185)/100)</f>
        <v/>
      </c>
      <c r="J2185" s="5">
        <f>IF(OR($L2185="",NOT(COUNTIFS($L$2:$L2185,$L2185)=1)),"",SUMIFS($G:$G,$L:$L,$L2185))</f>
        <v/>
      </c>
      <c r="K2185" s="5">
        <f>IF(OR($L2185="",NOT(COUNTIFS($L$2:$L2185,$L2185)=1)),"",SUMIFS($I:$I,$L:$L,$L2185))</f>
        <v/>
      </c>
      <c r="L2185" s="6">
        <f>IF($B2185="","",YEAR($B2185))</f>
        <v/>
      </c>
      <c r="M2185" s="6">
        <f>INT((ROW()-2)/39)+1</f>
        <v/>
      </c>
      <c r="N2185" s="6">
        <f>MOD(ROW()-2,39)+2</f>
        <v/>
      </c>
      <c r="O2185" s="42">
        <f>IF(AND($B2185&lt;&gt;"",$C2185&lt;&gt;"",$B2185&lt;=$C2185),INDEX(Szabalyok!$C:$C,$N2185),"")</f>
        <v/>
      </c>
      <c r="P2185">
        <f>IF(D2185="",P2184,P2184+1)</f>
        <v/>
      </c>
    </row>
    <row r="2186">
      <c r="A2186">
        <f>IF(P2186=P2185,0,P2186)</f>
        <v/>
      </c>
      <c r="B2186" s="41">
        <f>IF($M2186&gt;300,"",IF(OR(INDEX(Bemenet!$E$2:$E$301,$M2186)="",INDEX(Bemenet!$F$2:$F$301,$M2186)=""),"",MAX(INDEX(Bemenet!$E$2:$E$301,$M2186),INDEX(Szabalyok!$A:$A,$N2186))))</f>
        <v/>
      </c>
      <c r="C2186" s="41">
        <f>IF($B2186="","",MIN(INDEX(Bemenet!$F$2:$F$301,$M2186),INDEX(Szabalyok!$B:$B,$N2186)))</f>
        <v/>
      </c>
      <c r="D2186" s="5">
        <f>IF(AND($B2186&lt;&gt;"",$C2186&lt;&gt;"",$B2186&lt;=$C2186),INDEX(Bemenet!$G$2:$G$301,$M2186),"")</f>
        <v/>
      </c>
      <c r="E2186" s="6">
        <f>IF(AND($B2186&lt;&gt;"",$C2186&lt;&gt;"",$B2186&lt;=$C2186),INDEX(Bemenet!$D$2:$D$301,$M2186),"")</f>
        <v/>
      </c>
      <c r="F2186" s="5">
        <f>IF(AND($B2186&lt;&gt;"",$C2186&lt;&gt;"",$B2186&lt;=$C2186),$C2186-$B2186+1,"")</f>
        <v/>
      </c>
      <c r="G2186" s="5">
        <f>IF($F2186="","",$F2186*$D2186)</f>
        <v/>
      </c>
      <c r="H2186" s="42">
        <f>IF($G2186="","",$O2186)</f>
        <v/>
      </c>
      <c r="I2186" s="5">
        <f>IF($G2186="","",$G2186*IF($H2186="",$O2186,$H2186)/100)</f>
        <v/>
      </c>
      <c r="J2186" s="5">
        <f>IF(OR($L2186="",NOT(COUNTIFS($L$2:$L2186,$L2186)=1)),"",SUMIFS($G:$G,$L:$L,$L2186))</f>
        <v/>
      </c>
      <c r="K2186" s="5">
        <f>IF(OR($L2186="",NOT(COUNTIFS($L$2:$L2186,$L2186)=1)),"",SUMIFS($I:$I,$L:$L,$L2186))</f>
        <v/>
      </c>
      <c r="L2186" s="6">
        <f>IF($B2186="","",YEAR($B2186))</f>
        <v/>
      </c>
      <c r="M2186" s="6">
        <f>INT((ROW()-2)/39)+1</f>
        <v/>
      </c>
      <c r="N2186" s="6">
        <f>MOD(ROW()-2,39)+2</f>
        <v/>
      </c>
      <c r="O2186" s="42">
        <f>IF(AND($B2186&lt;&gt;"",$C2186&lt;&gt;"",$B2186&lt;=$C2186),INDEX(Szabalyok!$C:$C,$N2186),"")</f>
        <v/>
      </c>
      <c r="P2186">
        <f>IF(D2186="",P2185,P2185+1)</f>
        <v/>
      </c>
    </row>
    <row r="2187">
      <c r="A2187">
        <f>IF(P2187=P2186,0,P2187)</f>
        <v/>
      </c>
      <c r="B2187" s="41">
        <f>IF($M2187&gt;300,"",IF(OR(INDEX(Bemenet!$E$2:$E$301,$M2187)="",INDEX(Bemenet!$F$2:$F$301,$M2187)=""),"",MAX(INDEX(Bemenet!$E$2:$E$301,$M2187),INDEX(Szabalyok!$A:$A,$N2187))))</f>
        <v/>
      </c>
      <c r="C2187" s="41">
        <f>IF($B2187="","",MIN(INDEX(Bemenet!$F$2:$F$301,$M2187),INDEX(Szabalyok!$B:$B,$N2187)))</f>
        <v/>
      </c>
      <c r="D2187" s="5">
        <f>IF(AND($B2187&lt;&gt;"",$C2187&lt;&gt;"",$B2187&lt;=$C2187),INDEX(Bemenet!$G$2:$G$301,$M2187),"")</f>
        <v/>
      </c>
      <c r="E2187" s="6">
        <f>IF(AND($B2187&lt;&gt;"",$C2187&lt;&gt;"",$B2187&lt;=$C2187),INDEX(Bemenet!$D$2:$D$301,$M2187),"")</f>
        <v/>
      </c>
      <c r="F2187" s="5">
        <f>IF(AND($B2187&lt;&gt;"",$C2187&lt;&gt;"",$B2187&lt;=$C2187),$C2187-$B2187+1,"")</f>
        <v/>
      </c>
      <c r="G2187" s="5">
        <f>IF($F2187="","",$F2187*$D2187)</f>
        <v/>
      </c>
      <c r="H2187" s="42">
        <f>IF($G2187="","",$O2187)</f>
        <v/>
      </c>
      <c r="I2187" s="5">
        <f>IF($G2187="","",$G2187*IF($H2187="",$O2187,$H2187)/100)</f>
        <v/>
      </c>
      <c r="J2187" s="5">
        <f>IF(OR($L2187="",NOT(COUNTIFS($L$2:$L2187,$L2187)=1)),"",SUMIFS($G:$G,$L:$L,$L2187))</f>
        <v/>
      </c>
      <c r="K2187" s="5">
        <f>IF(OR($L2187="",NOT(COUNTIFS($L$2:$L2187,$L2187)=1)),"",SUMIFS($I:$I,$L:$L,$L2187))</f>
        <v/>
      </c>
      <c r="L2187" s="6">
        <f>IF($B2187="","",YEAR($B2187))</f>
        <v/>
      </c>
      <c r="M2187" s="6">
        <f>INT((ROW()-2)/39)+1</f>
        <v/>
      </c>
      <c r="N2187" s="6">
        <f>MOD(ROW()-2,39)+2</f>
        <v/>
      </c>
      <c r="O2187" s="42">
        <f>IF(AND($B2187&lt;&gt;"",$C2187&lt;&gt;"",$B2187&lt;=$C2187),INDEX(Szabalyok!$C:$C,$N2187),"")</f>
        <v/>
      </c>
      <c r="P2187">
        <f>IF(D2187="",P2186,P2186+1)</f>
        <v/>
      </c>
    </row>
    <row r="2188">
      <c r="A2188">
        <f>IF(P2188=P2187,0,P2188)</f>
        <v/>
      </c>
      <c r="B2188" s="41">
        <f>IF($M2188&gt;300,"",IF(OR(INDEX(Bemenet!$E$2:$E$301,$M2188)="",INDEX(Bemenet!$F$2:$F$301,$M2188)=""),"",MAX(INDEX(Bemenet!$E$2:$E$301,$M2188),INDEX(Szabalyok!$A:$A,$N2188))))</f>
        <v/>
      </c>
      <c r="C2188" s="41">
        <f>IF($B2188="","",MIN(INDEX(Bemenet!$F$2:$F$301,$M2188),INDEX(Szabalyok!$B:$B,$N2188)))</f>
        <v/>
      </c>
      <c r="D2188" s="5">
        <f>IF(AND($B2188&lt;&gt;"",$C2188&lt;&gt;"",$B2188&lt;=$C2188),INDEX(Bemenet!$G$2:$G$301,$M2188),"")</f>
        <v/>
      </c>
      <c r="E2188" s="6">
        <f>IF(AND($B2188&lt;&gt;"",$C2188&lt;&gt;"",$B2188&lt;=$C2188),INDEX(Bemenet!$D$2:$D$301,$M2188),"")</f>
        <v/>
      </c>
      <c r="F2188" s="5">
        <f>IF(AND($B2188&lt;&gt;"",$C2188&lt;&gt;"",$B2188&lt;=$C2188),$C2188-$B2188+1,"")</f>
        <v/>
      </c>
      <c r="G2188" s="5">
        <f>IF($F2188="","",$F2188*$D2188)</f>
        <v/>
      </c>
      <c r="H2188" s="42">
        <f>IF($G2188="","",$O2188)</f>
        <v/>
      </c>
      <c r="I2188" s="5">
        <f>IF($G2188="","",$G2188*IF($H2188="",$O2188,$H2188)/100)</f>
        <v/>
      </c>
      <c r="J2188" s="5">
        <f>IF(OR($L2188="",NOT(COUNTIFS($L$2:$L2188,$L2188)=1)),"",SUMIFS($G:$G,$L:$L,$L2188))</f>
        <v/>
      </c>
      <c r="K2188" s="5">
        <f>IF(OR($L2188="",NOT(COUNTIFS($L$2:$L2188,$L2188)=1)),"",SUMIFS($I:$I,$L:$L,$L2188))</f>
        <v/>
      </c>
      <c r="L2188" s="6">
        <f>IF($B2188="","",YEAR($B2188))</f>
        <v/>
      </c>
      <c r="M2188" s="6">
        <f>INT((ROW()-2)/39)+1</f>
        <v/>
      </c>
      <c r="N2188" s="6">
        <f>MOD(ROW()-2,39)+2</f>
        <v/>
      </c>
      <c r="O2188" s="42">
        <f>IF(AND($B2188&lt;&gt;"",$C2188&lt;&gt;"",$B2188&lt;=$C2188),INDEX(Szabalyok!$C:$C,$N2188),"")</f>
        <v/>
      </c>
      <c r="P2188">
        <f>IF(D2188="",P2187,P2187+1)</f>
        <v/>
      </c>
    </row>
    <row r="2189">
      <c r="A2189">
        <f>IF(P2189=P2188,0,P2189)</f>
        <v/>
      </c>
      <c r="B2189" s="41">
        <f>IF($M2189&gt;300,"",IF(OR(INDEX(Bemenet!$E$2:$E$301,$M2189)="",INDEX(Bemenet!$F$2:$F$301,$M2189)=""),"",MAX(INDEX(Bemenet!$E$2:$E$301,$M2189),INDEX(Szabalyok!$A:$A,$N2189))))</f>
        <v/>
      </c>
      <c r="C2189" s="41">
        <f>IF($B2189="","",MIN(INDEX(Bemenet!$F$2:$F$301,$M2189),INDEX(Szabalyok!$B:$B,$N2189)))</f>
        <v/>
      </c>
      <c r="D2189" s="5">
        <f>IF(AND($B2189&lt;&gt;"",$C2189&lt;&gt;"",$B2189&lt;=$C2189),INDEX(Bemenet!$G$2:$G$301,$M2189),"")</f>
        <v/>
      </c>
      <c r="E2189" s="6">
        <f>IF(AND($B2189&lt;&gt;"",$C2189&lt;&gt;"",$B2189&lt;=$C2189),INDEX(Bemenet!$D$2:$D$301,$M2189),"")</f>
        <v/>
      </c>
      <c r="F2189" s="5">
        <f>IF(AND($B2189&lt;&gt;"",$C2189&lt;&gt;"",$B2189&lt;=$C2189),$C2189-$B2189+1,"")</f>
        <v/>
      </c>
      <c r="G2189" s="5">
        <f>IF($F2189="","",$F2189*$D2189)</f>
        <v/>
      </c>
      <c r="H2189" s="42">
        <f>IF($G2189="","",$O2189)</f>
        <v/>
      </c>
      <c r="I2189" s="5">
        <f>IF($G2189="","",$G2189*IF($H2189="",$O2189,$H2189)/100)</f>
        <v/>
      </c>
      <c r="J2189" s="5">
        <f>IF(OR($L2189="",NOT(COUNTIFS($L$2:$L2189,$L2189)=1)),"",SUMIFS($G:$G,$L:$L,$L2189))</f>
        <v/>
      </c>
      <c r="K2189" s="5">
        <f>IF(OR($L2189="",NOT(COUNTIFS($L$2:$L2189,$L2189)=1)),"",SUMIFS($I:$I,$L:$L,$L2189))</f>
        <v/>
      </c>
      <c r="L2189" s="6">
        <f>IF($B2189="","",YEAR($B2189))</f>
        <v/>
      </c>
      <c r="M2189" s="6">
        <f>INT((ROW()-2)/39)+1</f>
        <v/>
      </c>
      <c r="N2189" s="6">
        <f>MOD(ROW()-2,39)+2</f>
        <v/>
      </c>
      <c r="O2189" s="42">
        <f>IF(AND($B2189&lt;&gt;"",$C2189&lt;&gt;"",$B2189&lt;=$C2189),INDEX(Szabalyok!$C:$C,$N2189),"")</f>
        <v/>
      </c>
      <c r="P2189">
        <f>IF(D2189="",P2188,P2188+1)</f>
        <v/>
      </c>
    </row>
    <row r="2190">
      <c r="A2190">
        <f>IF(P2190=P2189,0,P2190)</f>
        <v/>
      </c>
      <c r="B2190" s="41">
        <f>IF($M2190&gt;300,"",IF(OR(INDEX(Bemenet!$E$2:$E$301,$M2190)="",INDEX(Bemenet!$F$2:$F$301,$M2190)=""),"",MAX(INDEX(Bemenet!$E$2:$E$301,$M2190),INDEX(Szabalyok!$A:$A,$N2190))))</f>
        <v/>
      </c>
      <c r="C2190" s="41">
        <f>IF($B2190="","",MIN(INDEX(Bemenet!$F$2:$F$301,$M2190),INDEX(Szabalyok!$B:$B,$N2190)))</f>
        <v/>
      </c>
      <c r="D2190" s="5">
        <f>IF(AND($B2190&lt;&gt;"",$C2190&lt;&gt;"",$B2190&lt;=$C2190),INDEX(Bemenet!$G$2:$G$301,$M2190),"")</f>
        <v/>
      </c>
      <c r="E2190" s="6">
        <f>IF(AND($B2190&lt;&gt;"",$C2190&lt;&gt;"",$B2190&lt;=$C2190),INDEX(Bemenet!$D$2:$D$301,$M2190),"")</f>
        <v/>
      </c>
      <c r="F2190" s="5">
        <f>IF(AND($B2190&lt;&gt;"",$C2190&lt;&gt;"",$B2190&lt;=$C2190),$C2190-$B2190+1,"")</f>
        <v/>
      </c>
      <c r="G2190" s="5">
        <f>IF($F2190="","",$F2190*$D2190)</f>
        <v/>
      </c>
      <c r="H2190" s="42">
        <f>IF($G2190="","",$O2190)</f>
        <v/>
      </c>
      <c r="I2190" s="5">
        <f>IF($G2190="","",$G2190*IF($H2190="",$O2190,$H2190)/100)</f>
        <v/>
      </c>
      <c r="J2190" s="5">
        <f>IF(OR($L2190="",NOT(COUNTIFS($L$2:$L2190,$L2190)=1)),"",SUMIFS($G:$G,$L:$L,$L2190))</f>
        <v/>
      </c>
      <c r="K2190" s="5">
        <f>IF(OR($L2190="",NOT(COUNTIFS($L$2:$L2190,$L2190)=1)),"",SUMIFS($I:$I,$L:$L,$L2190))</f>
        <v/>
      </c>
      <c r="L2190" s="6">
        <f>IF($B2190="","",YEAR($B2190))</f>
        <v/>
      </c>
      <c r="M2190" s="6">
        <f>INT((ROW()-2)/39)+1</f>
        <v/>
      </c>
      <c r="N2190" s="6">
        <f>MOD(ROW()-2,39)+2</f>
        <v/>
      </c>
      <c r="O2190" s="42">
        <f>IF(AND($B2190&lt;&gt;"",$C2190&lt;&gt;"",$B2190&lt;=$C2190),INDEX(Szabalyok!$C:$C,$N2190),"")</f>
        <v/>
      </c>
      <c r="P2190">
        <f>IF(D2190="",P2189,P2189+1)</f>
        <v/>
      </c>
    </row>
    <row r="2191">
      <c r="A2191">
        <f>IF(P2191=P2190,0,P2191)</f>
        <v/>
      </c>
      <c r="B2191" s="41">
        <f>IF($M2191&gt;300,"",IF(OR(INDEX(Bemenet!$E$2:$E$301,$M2191)="",INDEX(Bemenet!$F$2:$F$301,$M2191)=""),"",MAX(INDEX(Bemenet!$E$2:$E$301,$M2191),INDEX(Szabalyok!$A:$A,$N2191))))</f>
        <v/>
      </c>
      <c r="C2191" s="41">
        <f>IF($B2191="","",MIN(INDEX(Bemenet!$F$2:$F$301,$M2191),INDEX(Szabalyok!$B:$B,$N2191)))</f>
        <v/>
      </c>
      <c r="D2191" s="5">
        <f>IF(AND($B2191&lt;&gt;"",$C2191&lt;&gt;"",$B2191&lt;=$C2191),INDEX(Bemenet!$G$2:$G$301,$M2191),"")</f>
        <v/>
      </c>
      <c r="E2191" s="6">
        <f>IF(AND($B2191&lt;&gt;"",$C2191&lt;&gt;"",$B2191&lt;=$C2191),INDEX(Bemenet!$D$2:$D$301,$M2191),"")</f>
        <v/>
      </c>
      <c r="F2191" s="5">
        <f>IF(AND($B2191&lt;&gt;"",$C2191&lt;&gt;"",$B2191&lt;=$C2191),$C2191-$B2191+1,"")</f>
        <v/>
      </c>
      <c r="G2191" s="5">
        <f>IF($F2191="","",$F2191*$D2191)</f>
        <v/>
      </c>
      <c r="H2191" s="42">
        <f>IF($G2191="","",$O2191)</f>
        <v/>
      </c>
      <c r="I2191" s="5">
        <f>IF($G2191="","",$G2191*IF($H2191="",$O2191,$H2191)/100)</f>
        <v/>
      </c>
      <c r="J2191" s="5">
        <f>IF(OR($L2191="",NOT(COUNTIFS($L$2:$L2191,$L2191)=1)),"",SUMIFS($G:$G,$L:$L,$L2191))</f>
        <v/>
      </c>
      <c r="K2191" s="5">
        <f>IF(OR($L2191="",NOT(COUNTIFS($L$2:$L2191,$L2191)=1)),"",SUMIFS($I:$I,$L:$L,$L2191))</f>
        <v/>
      </c>
      <c r="L2191" s="6">
        <f>IF($B2191="","",YEAR($B2191))</f>
        <v/>
      </c>
      <c r="M2191" s="6">
        <f>INT((ROW()-2)/39)+1</f>
        <v/>
      </c>
      <c r="N2191" s="6">
        <f>MOD(ROW()-2,39)+2</f>
        <v/>
      </c>
      <c r="O2191" s="42">
        <f>IF(AND($B2191&lt;&gt;"",$C2191&lt;&gt;"",$B2191&lt;=$C2191),INDEX(Szabalyok!$C:$C,$N2191),"")</f>
        <v/>
      </c>
      <c r="P2191">
        <f>IF(D2191="",P2190,P2190+1)</f>
        <v/>
      </c>
    </row>
    <row r="2192">
      <c r="A2192">
        <f>IF(P2192=P2191,0,P2192)</f>
        <v/>
      </c>
      <c r="B2192" s="41">
        <f>IF($M2192&gt;300,"",IF(OR(INDEX(Bemenet!$E$2:$E$301,$M2192)="",INDEX(Bemenet!$F$2:$F$301,$M2192)=""),"",MAX(INDEX(Bemenet!$E$2:$E$301,$M2192),INDEX(Szabalyok!$A:$A,$N2192))))</f>
        <v/>
      </c>
      <c r="C2192" s="41">
        <f>IF($B2192="","",MIN(INDEX(Bemenet!$F$2:$F$301,$M2192),INDEX(Szabalyok!$B:$B,$N2192)))</f>
        <v/>
      </c>
      <c r="D2192" s="5">
        <f>IF(AND($B2192&lt;&gt;"",$C2192&lt;&gt;"",$B2192&lt;=$C2192),INDEX(Bemenet!$G$2:$G$301,$M2192),"")</f>
        <v/>
      </c>
      <c r="E2192" s="6">
        <f>IF(AND($B2192&lt;&gt;"",$C2192&lt;&gt;"",$B2192&lt;=$C2192),INDEX(Bemenet!$D$2:$D$301,$M2192),"")</f>
        <v/>
      </c>
      <c r="F2192" s="5">
        <f>IF(AND($B2192&lt;&gt;"",$C2192&lt;&gt;"",$B2192&lt;=$C2192),$C2192-$B2192+1,"")</f>
        <v/>
      </c>
      <c r="G2192" s="5">
        <f>IF($F2192="","",$F2192*$D2192)</f>
        <v/>
      </c>
      <c r="H2192" s="42">
        <f>IF($G2192="","",$O2192)</f>
        <v/>
      </c>
      <c r="I2192" s="5">
        <f>IF($G2192="","",$G2192*IF($H2192="",$O2192,$H2192)/100)</f>
        <v/>
      </c>
      <c r="J2192" s="5">
        <f>IF(OR($L2192="",NOT(COUNTIFS($L$2:$L2192,$L2192)=1)),"",SUMIFS($G:$G,$L:$L,$L2192))</f>
        <v/>
      </c>
      <c r="K2192" s="5">
        <f>IF(OR($L2192="",NOT(COUNTIFS($L$2:$L2192,$L2192)=1)),"",SUMIFS($I:$I,$L:$L,$L2192))</f>
        <v/>
      </c>
      <c r="L2192" s="6">
        <f>IF($B2192="","",YEAR($B2192))</f>
        <v/>
      </c>
      <c r="M2192" s="6">
        <f>INT((ROW()-2)/39)+1</f>
        <v/>
      </c>
      <c r="N2192" s="6">
        <f>MOD(ROW()-2,39)+2</f>
        <v/>
      </c>
      <c r="O2192" s="42">
        <f>IF(AND($B2192&lt;&gt;"",$C2192&lt;&gt;"",$B2192&lt;=$C2192),INDEX(Szabalyok!$C:$C,$N2192),"")</f>
        <v/>
      </c>
      <c r="P2192">
        <f>IF(D2192="",P2191,P2191+1)</f>
        <v/>
      </c>
    </row>
    <row r="2193">
      <c r="A2193">
        <f>IF(P2193=P2192,0,P2193)</f>
        <v/>
      </c>
      <c r="B2193" s="41">
        <f>IF($M2193&gt;300,"",IF(OR(INDEX(Bemenet!$E$2:$E$301,$M2193)="",INDEX(Bemenet!$F$2:$F$301,$M2193)=""),"",MAX(INDEX(Bemenet!$E$2:$E$301,$M2193),INDEX(Szabalyok!$A:$A,$N2193))))</f>
        <v/>
      </c>
      <c r="C2193" s="41">
        <f>IF($B2193="","",MIN(INDEX(Bemenet!$F$2:$F$301,$M2193),INDEX(Szabalyok!$B:$B,$N2193)))</f>
        <v/>
      </c>
      <c r="D2193" s="5">
        <f>IF(AND($B2193&lt;&gt;"",$C2193&lt;&gt;"",$B2193&lt;=$C2193),INDEX(Bemenet!$G$2:$G$301,$M2193),"")</f>
        <v/>
      </c>
      <c r="E2193" s="6">
        <f>IF(AND($B2193&lt;&gt;"",$C2193&lt;&gt;"",$B2193&lt;=$C2193),INDEX(Bemenet!$D$2:$D$301,$M2193),"")</f>
        <v/>
      </c>
      <c r="F2193" s="5">
        <f>IF(AND($B2193&lt;&gt;"",$C2193&lt;&gt;"",$B2193&lt;=$C2193),$C2193-$B2193+1,"")</f>
        <v/>
      </c>
      <c r="G2193" s="5">
        <f>IF($F2193="","",$F2193*$D2193)</f>
        <v/>
      </c>
      <c r="H2193" s="42">
        <f>IF($G2193="","",$O2193)</f>
        <v/>
      </c>
      <c r="I2193" s="5">
        <f>IF($G2193="","",$G2193*IF($H2193="",$O2193,$H2193)/100)</f>
        <v/>
      </c>
      <c r="J2193" s="5">
        <f>IF(OR($L2193="",NOT(COUNTIFS($L$2:$L2193,$L2193)=1)),"",SUMIFS($G:$G,$L:$L,$L2193))</f>
        <v/>
      </c>
      <c r="K2193" s="5">
        <f>IF(OR($L2193="",NOT(COUNTIFS($L$2:$L2193,$L2193)=1)),"",SUMIFS($I:$I,$L:$L,$L2193))</f>
        <v/>
      </c>
      <c r="L2193" s="6">
        <f>IF($B2193="","",YEAR($B2193))</f>
        <v/>
      </c>
      <c r="M2193" s="6">
        <f>INT((ROW()-2)/39)+1</f>
        <v/>
      </c>
      <c r="N2193" s="6">
        <f>MOD(ROW()-2,39)+2</f>
        <v/>
      </c>
      <c r="O2193" s="42">
        <f>IF(AND($B2193&lt;&gt;"",$C2193&lt;&gt;"",$B2193&lt;=$C2193),INDEX(Szabalyok!$C:$C,$N2193),"")</f>
        <v/>
      </c>
      <c r="P2193">
        <f>IF(D2193="",P2192,P2192+1)</f>
        <v/>
      </c>
    </row>
    <row r="2194">
      <c r="A2194">
        <f>IF(P2194=P2193,0,P2194)</f>
        <v/>
      </c>
      <c r="B2194" s="41">
        <f>IF($M2194&gt;300,"",IF(OR(INDEX(Bemenet!$E$2:$E$301,$M2194)="",INDEX(Bemenet!$F$2:$F$301,$M2194)=""),"",MAX(INDEX(Bemenet!$E$2:$E$301,$M2194),INDEX(Szabalyok!$A:$A,$N2194))))</f>
        <v/>
      </c>
      <c r="C2194" s="41">
        <f>IF($B2194="","",MIN(INDEX(Bemenet!$F$2:$F$301,$M2194),INDEX(Szabalyok!$B:$B,$N2194)))</f>
        <v/>
      </c>
      <c r="D2194" s="5">
        <f>IF(AND($B2194&lt;&gt;"",$C2194&lt;&gt;"",$B2194&lt;=$C2194),INDEX(Bemenet!$G$2:$G$301,$M2194),"")</f>
        <v/>
      </c>
      <c r="E2194" s="6">
        <f>IF(AND($B2194&lt;&gt;"",$C2194&lt;&gt;"",$B2194&lt;=$C2194),INDEX(Bemenet!$D$2:$D$301,$M2194),"")</f>
        <v/>
      </c>
      <c r="F2194" s="5">
        <f>IF(AND($B2194&lt;&gt;"",$C2194&lt;&gt;"",$B2194&lt;=$C2194),$C2194-$B2194+1,"")</f>
        <v/>
      </c>
      <c r="G2194" s="5">
        <f>IF($F2194="","",$F2194*$D2194)</f>
        <v/>
      </c>
      <c r="H2194" s="42">
        <f>IF($G2194="","",$O2194)</f>
        <v/>
      </c>
      <c r="I2194" s="5">
        <f>IF($G2194="","",$G2194*IF($H2194="",$O2194,$H2194)/100)</f>
        <v/>
      </c>
      <c r="J2194" s="5">
        <f>IF(OR($L2194="",NOT(COUNTIFS($L$2:$L2194,$L2194)=1)),"",SUMIFS($G:$G,$L:$L,$L2194))</f>
        <v/>
      </c>
      <c r="K2194" s="5">
        <f>IF(OR($L2194="",NOT(COUNTIFS($L$2:$L2194,$L2194)=1)),"",SUMIFS($I:$I,$L:$L,$L2194))</f>
        <v/>
      </c>
      <c r="L2194" s="6">
        <f>IF($B2194="","",YEAR($B2194))</f>
        <v/>
      </c>
      <c r="M2194" s="6">
        <f>INT((ROW()-2)/39)+1</f>
        <v/>
      </c>
      <c r="N2194" s="6">
        <f>MOD(ROW()-2,39)+2</f>
        <v/>
      </c>
      <c r="O2194" s="42">
        <f>IF(AND($B2194&lt;&gt;"",$C2194&lt;&gt;"",$B2194&lt;=$C2194),INDEX(Szabalyok!$C:$C,$N2194),"")</f>
        <v/>
      </c>
      <c r="P2194">
        <f>IF(D2194="",P2193,P2193+1)</f>
        <v/>
      </c>
    </row>
    <row r="2195">
      <c r="A2195">
        <f>IF(P2195=P2194,0,P2195)</f>
        <v/>
      </c>
      <c r="B2195" s="41">
        <f>IF($M2195&gt;300,"",IF(OR(INDEX(Bemenet!$E$2:$E$301,$M2195)="",INDEX(Bemenet!$F$2:$F$301,$M2195)=""),"",MAX(INDEX(Bemenet!$E$2:$E$301,$M2195),INDEX(Szabalyok!$A:$A,$N2195))))</f>
        <v/>
      </c>
      <c r="C2195" s="41">
        <f>IF($B2195="","",MIN(INDEX(Bemenet!$F$2:$F$301,$M2195),INDEX(Szabalyok!$B:$B,$N2195)))</f>
        <v/>
      </c>
      <c r="D2195" s="5">
        <f>IF(AND($B2195&lt;&gt;"",$C2195&lt;&gt;"",$B2195&lt;=$C2195),INDEX(Bemenet!$G$2:$G$301,$M2195),"")</f>
        <v/>
      </c>
      <c r="E2195" s="6">
        <f>IF(AND($B2195&lt;&gt;"",$C2195&lt;&gt;"",$B2195&lt;=$C2195),INDEX(Bemenet!$D$2:$D$301,$M2195),"")</f>
        <v/>
      </c>
      <c r="F2195" s="5">
        <f>IF(AND($B2195&lt;&gt;"",$C2195&lt;&gt;"",$B2195&lt;=$C2195),$C2195-$B2195+1,"")</f>
        <v/>
      </c>
      <c r="G2195" s="5">
        <f>IF($F2195="","",$F2195*$D2195)</f>
        <v/>
      </c>
      <c r="H2195" s="42">
        <f>IF($G2195="","",$O2195)</f>
        <v/>
      </c>
      <c r="I2195" s="5">
        <f>IF($G2195="","",$G2195*IF($H2195="",$O2195,$H2195)/100)</f>
        <v/>
      </c>
      <c r="J2195" s="5">
        <f>IF(OR($L2195="",NOT(COUNTIFS($L$2:$L2195,$L2195)=1)),"",SUMIFS($G:$G,$L:$L,$L2195))</f>
        <v/>
      </c>
      <c r="K2195" s="5">
        <f>IF(OR($L2195="",NOT(COUNTIFS($L$2:$L2195,$L2195)=1)),"",SUMIFS($I:$I,$L:$L,$L2195))</f>
        <v/>
      </c>
      <c r="L2195" s="6">
        <f>IF($B2195="","",YEAR($B2195))</f>
        <v/>
      </c>
      <c r="M2195" s="6">
        <f>INT((ROW()-2)/39)+1</f>
        <v/>
      </c>
      <c r="N2195" s="6">
        <f>MOD(ROW()-2,39)+2</f>
        <v/>
      </c>
      <c r="O2195" s="42">
        <f>IF(AND($B2195&lt;&gt;"",$C2195&lt;&gt;"",$B2195&lt;=$C2195),INDEX(Szabalyok!$C:$C,$N2195),"")</f>
        <v/>
      </c>
      <c r="P2195">
        <f>IF(D2195="",P2194,P2194+1)</f>
        <v/>
      </c>
    </row>
    <row r="2196">
      <c r="A2196">
        <f>IF(P2196=P2195,0,P2196)</f>
        <v/>
      </c>
      <c r="B2196" s="41">
        <f>IF($M2196&gt;300,"",IF(OR(INDEX(Bemenet!$E$2:$E$301,$M2196)="",INDEX(Bemenet!$F$2:$F$301,$M2196)=""),"",MAX(INDEX(Bemenet!$E$2:$E$301,$M2196),INDEX(Szabalyok!$A:$A,$N2196))))</f>
        <v/>
      </c>
      <c r="C2196" s="41">
        <f>IF($B2196="","",MIN(INDEX(Bemenet!$F$2:$F$301,$M2196),INDEX(Szabalyok!$B:$B,$N2196)))</f>
        <v/>
      </c>
      <c r="D2196" s="5">
        <f>IF(AND($B2196&lt;&gt;"",$C2196&lt;&gt;"",$B2196&lt;=$C2196),INDEX(Bemenet!$G$2:$G$301,$M2196),"")</f>
        <v/>
      </c>
      <c r="E2196" s="6">
        <f>IF(AND($B2196&lt;&gt;"",$C2196&lt;&gt;"",$B2196&lt;=$C2196),INDEX(Bemenet!$D$2:$D$301,$M2196),"")</f>
        <v/>
      </c>
      <c r="F2196" s="5">
        <f>IF(AND($B2196&lt;&gt;"",$C2196&lt;&gt;"",$B2196&lt;=$C2196),$C2196-$B2196+1,"")</f>
        <v/>
      </c>
      <c r="G2196" s="5">
        <f>IF($F2196="","",$F2196*$D2196)</f>
        <v/>
      </c>
      <c r="H2196" s="42">
        <f>IF($G2196="","",$O2196)</f>
        <v/>
      </c>
      <c r="I2196" s="5">
        <f>IF($G2196="","",$G2196*IF($H2196="",$O2196,$H2196)/100)</f>
        <v/>
      </c>
      <c r="J2196" s="5">
        <f>IF(OR($L2196="",NOT(COUNTIFS($L$2:$L2196,$L2196)=1)),"",SUMIFS($G:$G,$L:$L,$L2196))</f>
        <v/>
      </c>
      <c r="K2196" s="5">
        <f>IF(OR($L2196="",NOT(COUNTIFS($L$2:$L2196,$L2196)=1)),"",SUMIFS($I:$I,$L:$L,$L2196))</f>
        <v/>
      </c>
      <c r="L2196" s="6">
        <f>IF($B2196="","",YEAR($B2196))</f>
        <v/>
      </c>
      <c r="M2196" s="6">
        <f>INT((ROW()-2)/39)+1</f>
        <v/>
      </c>
      <c r="N2196" s="6">
        <f>MOD(ROW()-2,39)+2</f>
        <v/>
      </c>
      <c r="O2196" s="42">
        <f>IF(AND($B2196&lt;&gt;"",$C2196&lt;&gt;"",$B2196&lt;=$C2196),INDEX(Szabalyok!$C:$C,$N2196),"")</f>
        <v/>
      </c>
      <c r="P2196">
        <f>IF(D2196="",P2195,P2195+1)</f>
        <v/>
      </c>
    </row>
    <row r="2197">
      <c r="A2197">
        <f>IF(P2197=P2196,0,P2197)</f>
        <v/>
      </c>
      <c r="B2197" s="41">
        <f>IF($M2197&gt;300,"",IF(OR(INDEX(Bemenet!$E$2:$E$301,$M2197)="",INDEX(Bemenet!$F$2:$F$301,$M2197)=""),"",MAX(INDEX(Bemenet!$E$2:$E$301,$M2197),INDEX(Szabalyok!$A:$A,$N2197))))</f>
        <v/>
      </c>
      <c r="C2197" s="41">
        <f>IF($B2197="","",MIN(INDEX(Bemenet!$F$2:$F$301,$M2197),INDEX(Szabalyok!$B:$B,$N2197)))</f>
        <v/>
      </c>
      <c r="D2197" s="5">
        <f>IF(AND($B2197&lt;&gt;"",$C2197&lt;&gt;"",$B2197&lt;=$C2197),INDEX(Bemenet!$G$2:$G$301,$M2197),"")</f>
        <v/>
      </c>
      <c r="E2197" s="6">
        <f>IF(AND($B2197&lt;&gt;"",$C2197&lt;&gt;"",$B2197&lt;=$C2197),INDEX(Bemenet!$D$2:$D$301,$M2197),"")</f>
        <v/>
      </c>
      <c r="F2197" s="5">
        <f>IF(AND($B2197&lt;&gt;"",$C2197&lt;&gt;"",$B2197&lt;=$C2197),$C2197-$B2197+1,"")</f>
        <v/>
      </c>
      <c r="G2197" s="5">
        <f>IF($F2197="","",$F2197*$D2197)</f>
        <v/>
      </c>
      <c r="H2197" s="42">
        <f>IF($G2197="","",$O2197)</f>
        <v/>
      </c>
      <c r="I2197" s="5">
        <f>IF($G2197="","",$G2197*IF($H2197="",$O2197,$H2197)/100)</f>
        <v/>
      </c>
      <c r="J2197" s="5">
        <f>IF(OR($L2197="",NOT(COUNTIFS($L$2:$L2197,$L2197)=1)),"",SUMIFS($G:$G,$L:$L,$L2197))</f>
        <v/>
      </c>
      <c r="K2197" s="5">
        <f>IF(OR($L2197="",NOT(COUNTIFS($L$2:$L2197,$L2197)=1)),"",SUMIFS($I:$I,$L:$L,$L2197))</f>
        <v/>
      </c>
      <c r="L2197" s="6">
        <f>IF($B2197="","",YEAR($B2197))</f>
        <v/>
      </c>
      <c r="M2197" s="6">
        <f>INT((ROW()-2)/39)+1</f>
        <v/>
      </c>
      <c r="N2197" s="6">
        <f>MOD(ROW()-2,39)+2</f>
        <v/>
      </c>
      <c r="O2197" s="42">
        <f>IF(AND($B2197&lt;&gt;"",$C2197&lt;&gt;"",$B2197&lt;=$C2197),INDEX(Szabalyok!$C:$C,$N2197),"")</f>
        <v/>
      </c>
      <c r="P2197">
        <f>IF(D2197="",P2196,P2196+1)</f>
        <v/>
      </c>
    </row>
    <row r="2198">
      <c r="A2198">
        <f>IF(P2198=P2197,0,P2198)</f>
        <v/>
      </c>
      <c r="B2198" s="41">
        <f>IF($M2198&gt;300,"",IF(OR(INDEX(Bemenet!$E$2:$E$301,$M2198)="",INDEX(Bemenet!$F$2:$F$301,$M2198)=""),"",MAX(INDEX(Bemenet!$E$2:$E$301,$M2198),INDEX(Szabalyok!$A:$A,$N2198))))</f>
        <v/>
      </c>
      <c r="C2198" s="41">
        <f>IF($B2198="","",MIN(INDEX(Bemenet!$F$2:$F$301,$M2198),INDEX(Szabalyok!$B:$B,$N2198)))</f>
        <v/>
      </c>
      <c r="D2198" s="5">
        <f>IF(AND($B2198&lt;&gt;"",$C2198&lt;&gt;"",$B2198&lt;=$C2198),INDEX(Bemenet!$G$2:$G$301,$M2198),"")</f>
        <v/>
      </c>
      <c r="E2198" s="6">
        <f>IF(AND($B2198&lt;&gt;"",$C2198&lt;&gt;"",$B2198&lt;=$C2198),INDEX(Bemenet!$D$2:$D$301,$M2198),"")</f>
        <v/>
      </c>
      <c r="F2198" s="5">
        <f>IF(AND($B2198&lt;&gt;"",$C2198&lt;&gt;"",$B2198&lt;=$C2198),$C2198-$B2198+1,"")</f>
        <v/>
      </c>
      <c r="G2198" s="5">
        <f>IF($F2198="","",$F2198*$D2198)</f>
        <v/>
      </c>
      <c r="H2198" s="42">
        <f>IF($G2198="","",$O2198)</f>
        <v/>
      </c>
      <c r="I2198" s="5">
        <f>IF($G2198="","",$G2198*IF($H2198="",$O2198,$H2198)/100)</f>
        <v/>
      </c>
      <c r="J2198" s="5">
        <f>IF(OR($L2198="",NOT(COUNTIFS($L$2:$L2198,$L2198)=1)),"",SUMIFS($G:$G,$L:$L,$L2198))</f>
        <v/>
      </c>
      <c r="K2198" s="5">
        <f>IF(OR($L2198="",NOT(COUNTIFS($L$2:$L2198,$L2198)=1)),"",SUMIFS($I:$I,$L:$L,$L2198))</f>
        <v/>
      </c>
      <c r="L2198" s="6">
        <f>IF($B2198="","",YEAR($B2198))</f>
        <v/>
      </c>
      <c r="M2198" s="6">
        <f>INT((ROW()-2)/39)+1</f>
        <v/>
      </c>
      <c r="N2198" s="6">
        <f>MOD(ROW()-2,39)+2</f>
        <v/>
      </c>
      <c r="O2198" s="42">
        <f>IF(AND($B2198&lt;&gt;"",$C2198&lt;&gt;"",$B2198&lt;=$C2198),INDEX(Szabalyok!$C:$C,$N2198),"")</f>
        <v/>
      </c>
      <c r="P2198">
        <f>IF(D2198="",P2197,P2197+1)</f>
        <v/>
      </c>
    </row>
    <row r="2199">
      <c r="A2199">
        <f>IF(P2199=P2198,0,P2199)</f>
        <v/>
      </c>
      <c r="B2199" s="41">
        <f>IF($M2199&gt;300,"",IF(OR(INDEX(Bemenet!$E$2:$E$301,$M2199)="",INDEX(Bemenet!$F$2:$F$301,$M2199)=""),"",MAX(INDEX(Bemenet!$E$2:$E$301,$M2199),INDEX(Szabalyok!$A:$A,$N2199))))</f>
        <v/>
      </c>
      <c r="C2199" s="41">
        <f>IF($B2199="","",MIN(INDEX(Bemenet!$F$2:$F$301,$M2199),INDEX(Szabalyok!$B:$B,$N2199)))</f>
        <v/>
      </c>
      <c r="D2199" s="5">
        <f>IF(AND($B2199&lt;&gt;"",$C2199&lt;&gt;"",$B2199&lt;=$C2199),INDEX(Bemenet!$G$2:$G$301,$M2199),"")</f>
        <v/>
      </c>
      <c r="E2199" s="6">
        <f>IF(AND($B2199&lt;&gt;"",$C2199&lt;&gt;"",$B2199&lt;=$C2199),INDEX(Bemenet!$D$2:$D$301,$M2199),"")</f>
        <v/>
      </c>
      <c r="F2199" s="5">
        <f>IF(AND($B2199&lt;&gt;"",$C2199&lt;&gt;"",$B2199&lt;=$C2199),$C2199-$B2199+1,"")</f>
        <v/>
      </c>
      <c r="G2199" s="5">
        <f>IF($F2199="","",$F2199*$D2199)</f>
        <v/>
      </c>
      <c r="H2199" s="42">
        <f>IF($G2199="","",$O2199)</f>
        <v/>
      </c>
      <c r="I2199" s="5">
        <f>IF($G2199="","",$G2199*IF($H2199="",$O2199,$H2199)/100)</f>
        <v/>
      </c>
      <c r="J2199" s="5">
        <f>IF(OR($L2199="",NOT(COUNTIFS($L$2:$L2199,$L2199)=1)),"",SUMIFS($G:$G,$L:$L,$L2199))</f>
        <v/>
      </c>
      <c r="K2199" s="5">
        <f>IF(OR($L2199="",NOT(COUNTIFS($L$2:$L2199,$L2199)=1)),"",SUMIFS($I:$I,$L:$L,$L2199))</f>
        <v/>
      </c>
      <c r="L2199" s="6">
        <f>IF($B2199="","",YEAR($B2199))</f>
        <v/>
      </c>
      <c r="M2199" s="6">
        <f>INT((ROW()-2)/39)+1</f>
        <v/>
      </c>
      <c r="N2199" s="6">
        <f>MOD(ROW()-2,39)+2</f>
        <v/>
      </c>
      <c r="O2199" s="42">
        <f>IF(AND($B2199&lt;&gt;"",$C2199&lt;&gt;"",$B2199&lt;=$C2199),INDEX(Szabalyok!$C:$C,$N2199),"")</f>
        <v/>
      </c>
      <c r="P2199">
        <f>IF(D2199="",P2198,P2198+1)</f>
        <v/>
      </c>
    </row>
    <row r="2200">
      <c r="A2200">
        <f>IF(P2200=P2199,0,P2200)</f>
        <v/>
      </c>
      <c r="B2200" s="41">
        <f>IF($M2200&gt;300,"",IF(OR(INDEX(Bemenet!$E$2:$E$301,$M2200)="",INDEX(Bemenet!$F$2:$F$301,$M2200)=""),"",MAX(INDEX(Bemenet!$E$2:$E$301,$M2200),INDEX(Szabalyok!$A:$A,$N2200))))</f>
        <v/>
      </c>
      <c r="C2200" s="41">
        <f>IF($B2200="","",MIN(INDEX(Bemenet!$F$2:$F$301,$M2200),INDEX(Szabalyok!$B:$B,$N2200)))</f>
        <v/>
      </c>
      <c r="D2200" s="5">
        <f>IF(AND($B2200&lt;&gt;"",$C2200&lt;&gt;"",$B2200&lt;=$C2200),INDEX(Bemenet!$G$2:$G$301,$M2200),"")</f>
        <v/>
      </c>
      <c r="E2200" s="6">
        <f>IF(AND($B2200&lt;&gt;"",$C2200&lt;&gt;"",$B2200&lt;=$C2200),INDEX(Bemenet!$D$2:$D$301,$M2200),"")</f>
        <v/>
      </c>
      <c r="F2200" s="5">
        <f>IF(AND($B2200&lt;&gt;"",$C2200&lt;&gt;"",$B2200&lt;=$C2200),$C2200-$B2200+1,"")</f>
        <v/>
      </c>
      <c r="G2200" s="5">
        <f>IF($F2200="","",$F2200*$D2200)</f>
        <v/>
      </c>
      <c r="H2200" s="42">
        <f>IF($G2200="","",$O2200)</f>
        <v/>
      </c>
      <c r="I2200" s="5">
        <f>IF($G2200="","",$G2200*IF($H2200="",$O2200,$H2200)/100)</f>
        <v/>
      </c>
      <c r="J2200" s="5">
        <f>IF(OR($L2200="",NOT(COUNTIFS($L$2:$L2200,$L2200)=1)),"",SUMIFS($G:$G,$L:$L,$L2200))</f>
        <v/>
      </c>
      <c r="K2200" s="5">
        <f>IF(OR($L2200="",NOT(COUNTIFS($L$2:$L2200,$L2200)=1)),"",SUMIFS($I:$I,$L:$L,$L2200))</f>
        <v/>
      </c>
      <c r="L2200" s="6">
        <f>IF($B2200="","",YEAR($B2200))</f>
        <v/>
      </c>
      <c r="M2200" s="6">
        <f>INT((ROW()-2)/39)+1</f>
        <v/>
      </c>
      <c r="N2200" s="6">
        <f>MOD(ROW()-2,39)+2</f>
        <v/>
      </c>
      <c r="O2200" s="42">
        <f>IF(AND($B2200&lt;&gt;"",$C2200&lt;&gt;"",$B2200&lt;=$C2200),INDEX(Szabalyok!$C:$C,$N2200),"")</f>
        <v/>
      </c>
      <c r="P2200">
        <f>IF(D2200="",P2199,P2199+1)</f>
        <v/>
      </c>
    </row>
    <row r="2201">
      <c r="A2201">
        <f>IF(P2201=P2200,0,P2201)</f>
        <v/>
      </c>
      <c r="B2201" s="41">
        <f>IF($M2201&gt;300,"",IF(OR(INDEX(Bemenet!$E$2:$E$301,$M2201)="",INDEX(Bemenet!$F$2:$F$301,$M2201)=""),"",MAX(INDEX(Bemenet!$E$2:$E$301,$M2201),INDEX(Szabalyok!$A:$A,$N2201))))</f>
        <v/>
      </c>
      <c r="C2201" s="41">
        <f>IF($B2201="","",MIN(INDEX(Bemenet!$F$2:$F$301,$M2201),INDEX(Szabalyok!$B:$B,$N2201)))</f>
        <v/>
      </c>
      <c r="D2201" s="5">
        <f>IF(AND($B2201&lt;&gt;"",$C2201&lt;&gt;"",$B2201&lt;=$C2201),INDEX(Bemenet!$G$2:$G$301,$M2201),"")</f>
        <v/>
      </c>
      <c r="E2201" s="6">
        <f>IF(AND($B2201&lt;&gt;"",$C2201&lt;&gt;"",$B2201&lt;=$C2201),INDEX(Bemenet!$D$2:$D$301,$M2201),"")</f>
        <v/>
      </c>
      <c r="F2201" s="5">
        <f>IF(AND($B2201&lt;&gt;"",$C2201&lt;&gt;"",$B2201&lt;=$C2201),$C2201-$B2201+1,"")</f>
        <v/>
      </c>
      <c r="G2201" s="5">
        <f>IF($F2201="","",$F2201*$D2201)</f>
        <v/>
      </c>
      <c r="H2201" s="42">
        <f>IF($G2201="","",$O2201)</f>
        <v/>
      </c>
      <c r="I2201" s="5">
        <f>IF($G2201="","",$G2201*IF($H2201="",$O2201,$H2201)/100)</f>
        <v/>
      </c>
      <c r="J2201" s="5">
        <f>IF(OR($L2201="",NOT(COUNTIFS($L$2:$L2201,$L2201)=1)),"",SUMIFS($G:$G,$L:$L,$L2201))</f>
        <v/>
      </c>
      <c r="K2201" s="5">
        <f>IF(OR($L2201="",NOT(COUNTIFS($L$2:$L2201,$L2201)=1)),"",SUMIFS($I:$I,$L:$L,$L2201))</f>
        <v/>
      </c>
      <c r="L2201" s="6">
        <f>IF($B2201="","",YEAR($B2201))</f>
        <v/>
      </c>
      <c r="M2201" s="6">
        <f>INT((ROW()-2)/39)+1</f>
        <v/>
      </c>
      <c r="N2201" s="6">
        <f>MOD(ROW()-2,39)+2</f>
        <v/>
      </c>
      <c r="O2201" s="42">
        <f>IF(AND($B2201&lt;&gt;"",$C2201&lt;&gt;"",$B2201&lt;=$C2201),INDEX(Szabalyok!$C:$C,$N2201),"")</f>
        <v/>
      </c>
      <c r="P2201">
        <f>IF(D2201="",P2200,P2200+1)</f>
        <v/>
      </c>
    </row>
    <row r="2202">
      <c r="A2202">
        <f>IF(P2202=P2201,0,P2202)</f>
        <v/>
      </c>
      <c r="B2202" s="41">
        <f>IF($M2202&gt;300,"",IF(OR(INDEX(Bemenet!$E$2:$E$301,$M2202)="",INDEX(Bemenet!$F$2:$F$301,$M2202)=""),"",MAX(INDEX(Bemenet!$E$2:$E$301,$M2202),INDEX(Szabalyok!$A:$A,$N2202))))</f>
        <v/>
      </c>
      <c r="C2202" s="41">
        <f>IF($B2202="","",MIN(INDEX(Bemenet!$F$2:$F$301,$M2202),INDEX(Szabalyok!$B:$B,$N2202)))</f>
        <v/>
      </c>
      <c r="D2202" s="5">
        <f>IF(AND($B2202&lt;&gt;"",$C2202&lt;&gt;"",$B2202&lt;=$C2202),INDEX(Bemenet!$G$2:$G$301,$M2202),"")</f>
        <v/>
      </c>
      <c r="E2202" s="6">
        <f>IF(AND($B2202&lt;&gt;"",$C2202&lt;&gt;"",$B2202&lt;=$C2202),INDEX(Bemenet!$D$2:$D$301,$M2202),"")</f>
        <v/>
      </c>
      <c r="F2202" s="5">
        <f>IF(AND($B2202&lt;&gt;"",$C2202&lt;&gt;"",$B2202&lt;=$C2202),$C2202-$B2202+1,"")</f>
        <v/>
      </c>
      <c r="G2202" s="5">
        <f>IF($F2202="","",$F2202*$D2202)</f>
        <v/>
      </c>
      <c r="H2202" s="42">
        <f>IF($G2202="","",$O2202)</f>
        <v/>
      </c>
      <c r="I2202" s="5">
        <f>IF($G2202="","",$G2202*IF($H2202="",$O2202,$H2202)/100)</f>
        <v/>
      </c>
      <c r="J2202" s="5">
        <f>IF(OR($L2202="",NOT(COUNTIFS($L$2:$L2202,$L2202)=1)),"",SUMIFS($G:$G,$L:$L,$L2202))</f>
        <v/>
      </c>
      <c r="K2202" s="5">
        <f>IF(OR($L2202="",NOT(COUNTIFS($L$2:$L2202,$L2202)=1)),"",SUMIFS($I:$I,$L:$L,$L2202))</f>
        <v/>
      </c>
      <c r="L2202" s="6">
        <f>IF($B2202="","",YEAR($B2202))</f>
        <v/>
      </c>
      <c r="M2202" s="6">
        <f>INT((ROW()-2)/39)+1</f>
        <v/>
      </c>
      <c r="N2202" s="6">
        <f>MOD(ROW()-2,39)+2</f>
        <v/>
      </c>
      <c r="O2202" s="42">
        <f>IF(AND($B2202&lt;&gt;"",$C2202&lt;&gt;"",$B2202&lt;=$C2202),INDEX(Szabalyok!$C:$C,$N2202),"")</f>
        <v/>
      </c>
      <c r="P2202">
        <f>IF(D2202="",P2201,P2201+1)</f>
        <v/>
      </c>
    </row>
    <row r="2203">
      <c r="A2203">
        <f>IF(P2203=P2202,0,P2203)</f>
        <v/>
      </c>
      <c r="B2203" s="41">
        <f>IF($M2203&gt;300,"",IF(OR(INDEX(Bemenet!$E$2:$E$301,$M2203)="",INDEX(Bemenet!$F$2:$F$301,$M2203)=""),"",MAX(INDEX(Bemenet!$E$2:$E$301,$M2203),INDEX(Szabalyok!$A:$A,$N2203))))</f>
        <v/>
      </c>
      <c r="C2203" s="41">
        <f>IF($B2203="","",MIN(INDEX(Bemenet!$F$2:$F$301,$M2203),INDEX(Szabalyok!$B:$B,$N2203)))</f>
        <v/>
      </c>
      <c r="D2203" s="5">
        <f>IF(AND($B2203&lt;&gt;"",$C2203&lt;&gt;"",$B2203&lt;=$C2203),INDEX(Bemenet!$G$2:$G$301,$M2203),"")</f>
        <v/>
      </c>
      <c r="E2203" s="6">
        <f>IF(AND($B2203&lt;&gt;"",$C2203&lt;&gt;"",$B2203&lt;=$C2203),INDEX(Bemenet!$D$2:$D$301,$M2203),"")</f>
        <v/>
      </c>
      <c r="F2203" s="5">
        <f>IF(AND($B2203&lt;&gt;"",$C2203&lt;&gt;"",$B2203&lt;=$C2203),$C2203-$B2203+1,"")</f>
        <v/>
      </c>
      <c r="G2203" s="5">
        <f>IF($F2203="","",$F2203*$D2203)</f>
        <v/>
      </c>
      <c r="H2203" s="42">
        <f>IF($G2203="","",$O2203)</f>
        <v/>
      </c>
      <c r="I2203" s="5">
        <f>IF($G2203="","",$G2203*IF($H2203="",$O2203,$H2203)/100)</f>
        <v/>
      </c>
      <c r="J2203" s="5">
        <f>IF(OR($L2203="",NOT(COUNTIFS($L$2:$L2203,$L2203)=1)),"",SUMIFS($G:$G,$L:$L,$L2203))</f>
        <v/>
      </c>
      <c r="K2203" s="5">
        <f>IF(OR($L2203="",NOT(COUNTIFS($L$2:$L2203,$L2203)=1)),"",SUMIFS($I:$I,$L:$L,$L2203))</f>
        <v/>
      </c>
      <c r="L2203" s="6">
        <f>IF($B2203="","",YEAR($B2203))</f>
        <v/>
      </c>
      <c r="M2203" s="6">
        <f>INT((ROW()-2)/39)+1</f>
        <v/>
      </c>
      <c r="N2203" s="6">
        <f>MOD(ROW()-2,39)+2</f>
        <v/>
      </c>
      <c r="O2203" s="42">
        <f>IF(AND($B2203&lt;&gt;"",$C2203&lt;&gt;"",$B2203&lt;=$C2203),INDEX(Szabalyok!$C:$C,$N2203),"")</f>
        <v/>
      </c>
      <c r="P2203">
        <f>IF(D2203="",P2202,P2202+1)</f>
        <v/>
      </c>
    </row>
    <row r="2204">
      <c r="A2204">
        <f>IF(P2204=P2203,0,P2204)</f>
        <v/>
      </c>
      <c r="B2204" s="41">
        <f>IF($M2204&gt;300,"",IF(OR(INDEX(Bemenet!$E$2:$E$301,$M2204)="",INDEX(Bemenet!$F$2:$F$301,$M2204)=""),"",MAX(INDEX(Bemenet!$E$2:$E$301,$M2204),INDEX(Szabalyok!$A:$A,$N2204))))</f>
        <v/>
      </c>
      <c r="C2204" s="41">
        <f>IF($B2204="","",MIN(INDEX(Bemenet!$F$2:$F$301,$M2204),INDEX(Szabalyok!$B:$B,$N2204)))</f>
        <v/>
      </c>
      <c r="D2204" s="5">
        <f>IF(AND($B2204&lt;&gt;"",$C2204&lt;&gt;"",$B2204&lt;=$C2204),INDEX(Bemenet!$G$2:$G$301,$M2204),"")</f>
        <v/>
      </c>
      <c r="E2204" s="6">
        <f>IF(AND($B2204&lt;&gt;"",$C2204&lt;&gt;"",$B2204&lt;=$C2204),INDEX(Bemenet!$D$2:$D$301,$M2204),"")</f>
        <v/>
      </c>
      <c r="F2204" s="5">
        <f>IF(AND($B2204&lt;&gt;"",$C2204&lt;&gt;"",$B2204&lt;=$C2204),$C2204-$B2204+1,"")</f>
        <v/>
      </c>
      <c r="G2204" s="5">
        <f>IF($F2204="","",$F2204*$D2204)</f>
        <v/>
      </c>
      <c r="H2204" s="42">
        <f>IF($G2204="","",$O2204)</f>
        <v/>
      </c>
      <c r="I2204" s="5">
        <f>IF($G2204="","",$G2204*IF($H2204="",$O2204,$H2204)/100)</f>
        <v/>
      </c>
      <c r="J2204" s="5">
        <f>IF(OR($L2204="",NOT(COUNTIFS($L$2:$L2204,$L2204)=1)),"",SUMIFS($G:$G,$L:$L,$L2204))</f>
        <v/>
      </c>
      <c r="K2204" s="5">
        <f>IF(OR($L2204="",NOT(COUNTIFS($L$2:$L2204,$L2204)=1)),"",SUMIFS($I:$I,$L:$L,$L2204))</f>
        <v/>
      </c>
      <c r="L2204" s="6">
        <f>IF($B2204="","",YEAR($B2204))</f>
        <v/>
      </c>
      <c r="M2204" s="6">
        <f>INT((ROW()-2)/39)+1</f>
        <v/>
      </c>
      <c r="N2204" s="6">
        <f>MOD(ROW()-2,39)+2</f>
        <v/>
      </c>
      <c r="O2204" s="42">
        <f>IF(AND($B2204&lt;&gt;"",$C2204&lt;&gt;"",$B2204&lt;=$C2204),INDEX(Szabalyok!$C:$C,$N2204),"")</f>
        <v/>
      </c>
      <c r="P2204">
        <f>IF(D2204="",P2203,P2203+1)</f>
        <v/>
      </c>
    </row>
    <row r="2205">
      <c r="A2205">
        <f>IF(P2205=P2204,0,P2205)</f>
        <v/>
      </c>
      <c r="B2205" s="41">
        <f>IF($M2205&gt;300,"",IF(OR(INDEX(Bemenet!$E$2:$E$301,$M2205)="",INDEX(Bemenet!$F$2:$F$301,$M2205)=""),"",MAX(INDEX(Bemenet!$E$2:$E$301,$M2205),INDEX(Szabalyok!$A:$A,$N2205))))</f>
        <v/>
      </c>
      <c r="C2205" s="41">
        <f>IF($B2205="","",MIN(INDEX(Bemenet!$F$2:$F$301,$M2205),INDEX(Szabalyok!$B:$B,$N2205)))</f>
        <v/>
      </c>
      <c r="D2205" s="5">
        <f>IF(AND($B2205&lt;&gt;"",$C2205&lt;&gt;"",$B2205&lt;=$C2205),INDEX(Bemenet!$G$2:$G$301,$M2205),"")</f>
        <v/>
      </c>
      <c r="E2205" s="6">
        <f>IF(AND($B2205&lt;&gt;"",$C2205&lt;&gt;"",$B2205&lt;=$C2205),INDEX(Bemenet!$D$2:$D$301,$M2205),"")</f>
        <v/>
      </c>
      <c r="F2205" s="5">
        <f>IF(AND($B2205&lt;&gt;"",$C2205&lt;&gt;"",$B2205&lt;=$C2205),$C2205-$B2205+1,"")</f>
        <v/>
      </c>
      <c r="G2205" s="5">
        <f>IF($F2205="","",$F2205*$D2205)</f>
        <v/>
      </c>
      <c r="H2205" s="42">
        <f>IF($G2205="","",$O2205)</f>
        <v/>
      </c>
      <c r="I2205" s="5">
        <f>IF($G2205="","",$G2205*IF($H2205="",$O2205,$H2205)/100)</f>
        <v/>
      </c>
      <c r="J2205" s="5">
        <f>IF(OR($L2205="",NOT(COUNTIFS($L$2:$L2205,$L2205)=1)),"",SUMIFS($G:$G,$L:$L,$L2205))</f>
        <v/>
      </c>
      <c r="K2205" s="5">
        <f>IF(OR($L2205="",NOT(COUNTIFS($L$2:$L2205,$L2205)=1)),"",SUMIFS($I:$I,$L:$L,$L2205))</f>
        <v/>
      </c>
      <c r="L2205" s="6">
        <f>IF($B2205="","",YEAR($B2205))</f>
        <v/>
      </c>
      <c r="M2205" s="6">
        <f>INT((ROW()-2)/39)+1</f>
        <v/>
      </c>
      <c r="N2205" s="6">
        <f>MOD(ROW()-2,39)+2</f>
        <v/>
      </c>
      <c r="O2205" s="42">
        <f>IF(AND($B2205&lt;&gt;"",$C2205&lt;&gt;"",$B2205&lt;=$C2205),INDEX(Szabalyok!$C:$C,$N2205),"")</f>
        <v/>
      </c>
      <c r="P2205">
        <f>IF(D2205="",P2204,P2204+1)</f>
        <v/>
      </c>
    </row>
    <row r="2206">
      <c r="A2206">
        <f>IF(P2206=P2205,0,P2206)</f>
        <v/>
      </c>
      <c r="B2206" s="41">
        <f>IF($M2206&gt;300,"",IF(OR(INDEX(Bemenet!$E$2:$E$301,$M2206)="",INDEX(Bemenet!$F$2:$F$301,$M2206)=""),"",MAX(INDEX(Bemenet!$E$2:$E$301,$M2206),INDEX(Szabalyok!$A:$A,$N2206))))</f>
        <v/>
      </c>
      <c r="C2206" s="41">
        <f>IF($B2206="","",MIN(INDEX(Bemenet!$F$2:$F$301,$M2206),INDEX(Szabalyok!$B:$B,$N2206)))</f>
        <v/>
      </c>
      <c r="D2206" s="5">
        <f>IF(AND($B2206&lt;&gt;"",$C2206&lt;&gt;"",$B2206&lt;=$C2206),INDEX(Bemenet!$G$2:$G$301,$M2206),"")</f>
        <v/>
      </c>
      <c r="E2206" s="6">
        <f>IF(AND($B2206&lt;&gt;"",$C2206&lt;&gt;"",$B2206&lt;=$C2206),INDEX(Bemenet!$D$2:$D$301,$M2206),"")</f>
        <v/>
      </c>
      <c r="F2206" s="5">
        <f>IF(AND($B2206&lt;&gt;"",$C2206&lt;&gt;"",$B2206&lt;=$C2206),$C2206-$B2206+1,"")</f>
        <v/>
      </c>
      <c r="G2206" s="5">
        <f>IF($F2206="","",$F2206*$D2206)</f>
        <v/>
      </c>
      <c r="H2206" s="42">
        <f>IF($G2206="","",$O2206)</f>
        <v/>
      </c>
      <c r="I2206" s="5">
        <f>IF($G2206="","",$G2206*IF($H2206="",$O2206,$H2206)/100)</f>
        <v/>
      </c>
      <c r="J2206" s="5">
        <f>IF(OR($L2206="",NOT(COUNTIFS($L$2:$L2206,$L2206)=1)),"",SUMIFS($G:$G,$L:$L,$L2206))</f>
        <v/>
      </c>
      <c r="K2206" s="5">
        <f>IF(OR($L2206="",NOT(COUNTIFS($L$2:$L2206,$L2206)=1)),"",SUMIFS($I:$I,$L:$L,$L2206))</f>
        <v/>
      </c>
      <c r="L2206" s="6">
        <f>IF($B2206="","",YEAR($B2206))</f>
        <v/>
      </c>
      <c r="M2206" s="6">
        <f>INT((ROW()-2)/39)+1</f>
        <v/>
      </c>
      <c r="N2206" s="6">
        <f>MOD(ROW()-2,39)+2</f>
        <v/>
      </c>
      <c r="O2206" s="42">
        <f>IF(AND($B2206&lt;&gt;"",$C2206&lt;&gt;"",$B2206&lt;=$C2206),INDEX(Szabalyok!$C:$C,$N2206),"")</f>
        <v/>
      </c>
      <c r="P2206">
        <f>IF(D2206="",P2205,P2205+1)</f>
        <v/>
      </c>
    </row>
    <row r="2207">
      <c r="A2207">
        <f>IF(P2207=P2206,0,P2207)</f>
        <v/>
      </c>
      <c r="B2207" s="41">
        <f>IF($M2207&gt;300,"",IF(OR(INDEX(Bemenet!$E$2:$E$301,$M2207)="",INDEX(Bemenet!$F$2:$F$301,$M2207)=""),"",MAX(INDEX(Bemenet!$E$2:$E$301,$M2207),INDEX(Szabalyok!$A:$A,$N2207))))</f>
        <v/>
      </c>
      <c r="C2207" s="41">
        <f>IF($B2207="","",MIN(INDEX(Bemenet!$F$2:$F$301,$M2207),INDEX(Szabalyok!$B:$B,$N2207)))</f>
        <v/>
      </c>
      <c r="D2207" s="5">
        <f>IF(AND($B2207&lt;&gt;"",$C2207&lt;&gt;"",$B2207&lt;=$C2207),INDEX(Bemenet!$G$2:$G$301,$M2207),"")</f>
        <v/>
      </c>
      <c r="E2207" s="6">
        <f>IF(AND($B2207&lt;&gt;"",$C2207&lt;&gt;"",$B2207&lt;=$C2207),INDEX(Bemenet!$D$2:$D$301,$M2207),"")</f>
        <v/>
      </c>
      <c r="F2207" s="5">
        <f>IF(AND($B2207&lt;&gt;"",$C2207&lt;&gt;"",$B2207&lt;=$C2207),$C2207-$B2207+1,"")</f>
        <v/>
      </c>
      <c r="G2207" s="5">
        <f>IF($F2207="","",$F2207*$D2207)</f>
        <v/>
      </c>
      <c r="H2207" s="42">
        <f>IF($G2207="","",$O2207)</f>
        <v/>
      </c>
      <c r="I2207" s="5">
        <f>IF($G2207="","",$G2207*IF($H2207="",$O2207,$H2207)/100)</f>
        <v/>
      </c>
      <c r="J2207" s="5">
        <f>IF(OR($L2207="",NOT(COUNTIFS($L$2:$L2207,$L2207)=1)),"",SUMIFS($G:$G,$L:$L,$L2207))</f>
        <v/>
      </c>
      <c r="K2207" s="5">
        <f>IF(OR($L2207="",NOT(COUNTIFS($L$2:$L2207,$L2207)=1)),"",SUMIFS($I:$I,$L:$L,$L2207))</f>
        <v/>
      </c>
      <c r="L2207" s="6">
        <f>IF($B2207="","",YEAR($B2207))</f>
        <v/>
      </c>
      <c r="M2207" s="6">
        <f>INT((ROW()-2)/39)+1</f>
        <v/>
      </c>
      <c r="N2207" s="6">
        <f>MOD(ROW()-2,39)+2</f>
        <v/>
      </c>
      <c r="O2207" s="42">
        <f>IF(AND($B2207&lt;&gt;"",$C2207&lt;&gt;"",$B2207&lt;=$C2207),INDEX(Szabalyok!$C:$C,$N2207),"")</f>
        <v/>
      </c>
      <c r="P2207">
        <f>IF(D2207="",P2206,P2206+1)</f>
        <v/>
      </c>
    </row>
    <row r="2208">
      <c r="A2208">
        <f>IF(P2208=P2207,0,P2208)</f>
        <v/>
      </c>
      <c r="B2208" s="41">
        <f>IF($M2208&gt;300,"",IF(OR(INDEX(Bemenet!$E$2:$E$301,$M2208)="",INDEX(Bemenet!$F$2:$F$301,$M2208)=""),"",MAX(INDEX(Bemenet!$E$2:$E$301,$M2208),INDEX(Szabalyok!$A:$A,$N2208))))</f>
        <v/>
      </c>
      <c r="C2208" s="41">
        <f>IF($B2208="","",MIN(INDEX(Bemenet!$F$2:$F$301,$M2208),INDEX(Szabalyok!$B:$B,$N2208)))</f>
        <v/>
      </c>
      <c r="D2208" s="5">
        <f>IF(AND($B2208&lt;&gt;"",$C2208&lt;&gt;"",$B2208&lt;=$C2208),INDEX(Bemenet!$G$2:$G$301,$M2208),"")</f>
        <v/>
      </c>
      <c r="E2208" s="6">
        <f>IF(AND($B2208&lt;&gt;"",$C2208&lt;&gt;"",$B2208&lt;=$C2208),INDEX(Bemenet!$D$2:$D$301,$M2208),"")</f>
        <v/>
      </c>
      <c r="F2208" s="5">
        <f>IF(AND($B2208&lt;&gt;"",$C2208&lt;&gt;"",$B2208&lt;=$C2208),$C2208-$B2208+1,"")</f>
        <v/>
      </c>
      <c r="G2208" s="5">
        <f>IF($F2208="","",$F2208*$D2208)</f>
        <v/>
      </c>
      <c r="H2208" s="42">
        <f>IF($G2208="","",$O2208)</f>
        <v/>
      </c>
      <c r="I2208" s="5">
        <f>IF($G2208="","",$G2208*IF($H2208="",$O2208,$H2208)/100)</f>
        <v/>
      </c>
      <c r="J2208" s="5">
        <f>IF(OR($L2208="",NOT(COUNTIFS($L$2:$L2208,$L2208)=1)),"",SUMIFS($G:$G,$L:$L,$L2208))</f>
        <v/>
      </c>
      <c r="K2208" s="5">
        <f>IF(OR($L2208="",NOT(COUNTIFS($L$2:$L2208,$L2208)=1)),"",SUMIFS($I:$I,$L:$L,$L2208))</f>
        <v/>
      </c>
      <c r="L2208" s="6">
        <f>IF($B2208="","",YEAR($B2208))</f>
        <v/>
      </c>
      <c r="M2208" s="6">
        <f>INT((ROW()-2)/39)+1</f>
        <v/>
      </c>
      <c r="N2208" s="6">
        <f>MOD(ROW()-2,39)+2</f>
        <v/>
      </c>
      <c r="O2208" s="42">
        <f>IF(AND($B2208&lt;&gt;"",$C2208&lt;&gt;"",$B2208&lt;=$C2208),INDEX(Szabalyok!$C:$C,$N2208),"")</f>
        <v/>
      </c>
      <c r="P2208">
        <f>IF(D2208="",P2207,P2207+1)</f>
        <v/>
      </c>
    </row>
    <row r="2209">
      <c r="A2209">
        <f>IF(P2209=P2208,0,P2209)</f>
        <v/>
      </c>
      <c r="B2209" s="41">
        <f>IF($M2209&gt;300,"",IF(OR(INDEX(Bemenet!$E$2:$E$301,$M2209)="",INDEX(Bemenet!$F$2:$F$301,$M2209)=""),"",MAX(INDEX(Bemenet!$E$2:$E$301,$M2209),INDEX(Szabalyok!$A:$A,$N2209))))</f>
        <v/>
      </c>
      <c r="C2209" s="41">
        <f>IF($B2209="","",MIN(INDEX(Bemenet!$F$2:$F$301,$M2209),INDEX(Szabalyok!$B:$B,$N2209)))</f>
        <v/>
      </c>
      <c r="D2209" s="5">
        <f>IF(AND($B2209&lt;&gt;"",$C2209&lt;&gt;"",$B2209&lt;=$C2209),INDEX(Bemenet!$G$2:$G$301,$M2209),"")</f>
        <v/>
      </c>
      <c r="E2209" s="6">
        <f>IF(AND($B2209&lt;&gt;"",$C2209&lt;&gt;"",$B2209&lt;=$C2209),INDEX(Bemenet!$D$2:$D$301,$M2209),"")</f>
        <v/>
      </c>
      <c r="F2209" s="5">
        <f>IF(AND($B2209&lt;&gt;"",$C2209&lt;&gt;"",$B2209&lt;=$C2209),$C2209-$B2209+1,"")</f>
        <v/>
      </c>
      <c r="G2209" s="5">
        <f>IF($F2209="","",$F2209*$D2209)</f>
        <v/>
      </c>
      <c r="H2209" s="42">
        <f>IF($G2209="","",$O2209)</f>
        <v/>
      </c>
      <c r="I2209" s="5">
        <f>IF($G2209="","",$G2209*IF($H2209="",$O2209,$H2209)/100)</f>
        <v/>
      </c>
      <c r="J2209" s="5">
        <f>IF(OR($L2209="",NOT(COUNTIFS($L$2:$L2209,$L2209)=1)),"",SUMIFS($G:$G,$L:$L,$L2209))</f>
        <v/>
      </c>
      <c r="K2209" s="5">
        <f>IF(OR($L2209="",NOT(COUNTIFS($L$2:$L2209,$L2209)=1)),"",SUMIFS($I:$I,$L:$L,$L2209))</f>
        <v/>
      </c>
      <c r="L2209" s="6">
        <f>IF($B2209="","",YEAR($B2209))</f>
        <v/>
      </c>
      <c r="M2209" s="6">
        <f>INT((ROW()-2)/39)+1</f>
        <v/>
      </c>
      <c r="N2209" s="6">
        <f>MOD(ROW()-2,39)+2</f>
        <v/>
      </c>
      <c r="O2209" s="42">
        <f>IF(AND($B2209&lt;&gt;"",$C2209&lt;&gt;"",$B2209&lt;=$C2209),INDEX(Szabalyok!$C:$C,$N2209),"")</f>
        <v/>
      </c>
      <c r="P2209">
        <f>IF(D2209="",P2208,P2208+1)</f>
        <v/>
      </c>
    </row>
    <row r="2210">
      <c r="A2210">
        <f>IF(P2210=P2209,0,P2210)</f>
        <v/>
      </c>
      <c r="B2210" s="41">
        <f>IF($M2210&gt;300,"",IF(OR(INDEX(Bemenet!$E$2:$E$301,$M2210)="",INDEX(Bemenet!$F$2:$F$301,$M2210)=""),"",MAX(INDEX(Bemenet!$E$2:$E$301,$M2210),INDEX(Szabalyok!$A:$A,$N2210))))</f>
        <v/>
      </c>
      <c r="C2210" s="41">
        <f>IF($B2210="","",MIN(INDEX(Bemenet!$F$2:$F$301,$M2210),INDEX(Szabalyok!$B:$B,$N2210)))</f>
        <v/>
      </c>
      <c r="D2210" s="5">
        <f>IF(AND($B2210&lt;&gt;"",$C2210&lt;&gt;"",$B2210&lt;=$C2210),INDEX(Bemenet!$G$2:$G$301,$M2210),"")</f>
        <v/>
      </c>
      <c r="E2210" s="6">
        <f>IF(AND($B2210&lt;&gt;"",$C2210&lt;&gt;"",$B2210&lt;=$C2210),INDEX(Bemenet!$D$2:$D$301,$M2210),"")</f>
        <v/>
      </c>
      <c r="F2210" s="5">
        <f>IF(AND($B2210&lt;&gt;"",$C2210&lt;&gt;"",$B2210&lt;=$C2210),$C2210-$B2210+1,"")</f>
        <v/>
      </c>
      <c r="G2210" s="5">
        <f>IF($F2210="","",$F2210*$D2210)</f>
        <v/>
      </c>
      <c r="H2210" s="42">
        <f>IF($G2210="","",$O2210)</f>
        <v/>
      </c>
      <c r="I2210" s="5">
        <f>IF($G2210="","",$G2210*IF($H2210="",$O2210,$H2210)/100)</f>
        <v/>
      </c>
      <c r="J2210" s="5">
        <f>IF(OR($L2210="",NOT(COUNTIFS($L$2:$L2210,$L2210)=1)),"",SUMIFS($G:$G,$L:$L,$L2210))</f>
        <v/>
      </c>
      <c r="K2210" s="5">
        <f>IF(OR($L2210="",NOT(COUNTIFS($L$2:$L2210,$L2210)=1)),"",SUMIFS($I:$I,$L:$L,$L2210))</f>
        <v/>
      </c>
      <c r="L2210" s="6">
        <f>IF($B2210="","",YEAR($B2210))</f>
        <v/>
      </c>
      <c r="M2210" s="6">
        <f>INT((ROW()-2)/39)+1</f>
        <v/>
      </c>
      <c r="N2210" s="6">
        <f>MOD(ROW()-2,39)+2</f>
        <v/>
      </c>
      <c r="O2210" s="42">
        <f>IF(AND($B2210&lt;&gt;"",$C2210&lt;&gt;"",$B2210&lt;=$C2210),INDEX(Szabalyok!$C:$C,$N2210),"")</f>
        <v/>
      </c>
      <c r="P2210">
        <f>IF(D2210="",P2209,P2209+1)</f>
        <v/>
      </c>
    </row>
    <row r="2211">
      <c r="A2211">
        <f>IF(P2211=P2210,0,P2211)</f>
        <v/>
      </c>
      <c r="B2211" s="41">
        <f>IF($M2211&gt;300,"",IF(OR(INDEX(Bemenet!$E$2:$E$301,$M2211)="",INDEX(Bemenet!$F$2:$F$301,$M2211)=""),"",MAX(INDEX(Bemenet!$E$2:$E$301,$M2211),INDEX(Szabalyok!$A:$A,$N2211))))</f>
        <v/>
      </c>
      <c r="C2211" s="41">
        <f>IF($B2211="","",MIN(INDEX(Bemenet!$F$2:$F$301,$M2211),INDEX(Szabalyok!$B:$B,$N2211)))</f>
        <v/>
      </c>
      <c r="D2211" s="5">
        <f>IF(AND($B2211&lt;&gt;"",$C2211&lt;&gt;"",$B2211&lt;=$C2211),INDEX(Bemenet!$G$2:$G$301,$M2211),"")</f>
        <v/>
      </c>
      <c r="E2211" s="6">
        <f>IF(AND($B2211&lt;&gt;"",$C2211&lt;&gt;"",$B2211&lt;=$C2211),INDEX(Bemenet!$D$2:$D$301,$M2211),"")</f>
        <v/>
      </c>
      <c r="F2211" s="5">
        <f>IF(AND($B2211&lt;&gt;"",$C2211&lt;&gt;"",$B2211&lt;=$C2211),$C2211-$B2211+1,"")</f>
        <v/>
      </c>
      <c r="G2211" s="5">
        <f>IF($F2211="","",$F2211*$D2211)</f>
        <v/>
      </c>
      <c r="H2211" s="42">
        <f>IF($G2211="","",$O2211)</f>
        <v/>
      </c>
      <c r="I2211" s="5">
        <f>IF($G2211="","",$G2211*IF($H2211="",$O2211,$H2211)/100)</f>
        <v/>
      </c>
      <c r="J2211" s="5">
        <f>IF(OR($L2211="",NOT(COUNTIFS($L$2:$L2211,$L2211)=1)),"",SUMIFS($G:$G,$L:$L,$L2211))</f>
        <v/>
      </c>
      <c r="K2211" s="5">
        <f>IF(OR($L2211="",NOT(COUNTIFS($L$2:$L2211,$L2211)=1)),"",SUMIFS($I:$I,$L:$L,$L2211))</f>
        <v/>
      </c>
      <c r="L2211" s="6">
        <f>IF($B2211="","",YEAR($B2211))</f>
        <v/>
      </c>
      <c r="M2211" s="6">
        <f>INT((ROW()-2)/39)+1</f>
        <v/>
      </c>
      <c r="N2211" s="6">
        <f>MOD(ROW()-2,39)+2</f>
        <v/>
      </c>
      <c r="O2211" s="42">
        <f>IF(AND($B2211&lt;&gt;"",$C2211&lt;&gt;"",$B2211&lt;=$C2211),INDEX(Szabalyok!$C:$C,$N2211),"")</f>
        <v/>
      </c>
      <c r="P2211">
        <f>IF(D2211="",P2210,P2210+1)</f>
        <v/>
      </c>
    </row>
    <row r="2212">
      <c r="A2212">
        <f>IF(P2212=P2211,0,P2212)</f>
        <v/>
      </c>
      <c r="B2212" s="41">
        <f>IF($M2212&gt;300,"",IF(OR(INDEX(Bemenet!$E$2:$E$301,$M2212)="",INDEX(Bemenet!$F$2:$F$301,$M2212)=""),"",MAX(INDEX(Bemenet!$E$2:$E$301,$M2212),INDEX(Szabalyok!$A:$A,$N2212))))</f>
        <v/>
      </c>
      <c r="C2212" s="41">
        <f>IF($B2212="","",MIN(INDEX(Bemenet!$F$2:$F$301,$M2212),INDEX(Szabalyok!$B:$B,$N2212)))</f>
        <v/>
      </c>
      <c r="D2212" s="5">
        <f>IF(AND($B2212&lt;&gt;"",$C2212&lt;&gt;"",$B2212&lt;=$C2212),INDEX(Bemenet!$G$2:$G$301,$M2212),"")</f>
        <v/>
      </c>
      <c r="E2212" s="6">
        <f>IF(AND($B2212&lt;&gt;"",$C2212&lt;&gt;"",$B2212&lt;=$C2212),INDEX(Bemenet!$D$2:$D$301,$M2212),"")</f>
        <v/>
      </c>
      <c r="F2212" s="5">
        <f>IF(AND($B2212&lt;&gt;"",$C2212&lt;&gt;"",$B2212&lt;=$C2212),$C2212-$B2212+1,"")</f>
        <v/>
      </c>
      <c r="G2212" s="5">
        <f>IF($F2212="","",$F2212*$D2212)</f>
        <v/>
      </c>
      <c r="H2212" s="42">
        <f>IF($G2212="","",$O2212)</f>
        <v/>
      </c>
      <c r="I2212" s="5">
        <f>IF($G2212="","",$G2212*IF($H2212="",$O2212,$H2212)/100)</f>
        <v/>
      </c>
      <c r="J2212" s="5">
        <f>IF(OR($L2212="",NOT(COUNTIFS($L$2:$L2212,$L2212)=1)),"",SUMIFS($G:$G,$L:$L,$L2212))</f>
        <v/>
      </c>
      <c r="K2212" s="5">
        <f>IF(OR($L2212="",NOT(COUNTIFS($L$2:$L2212,$L2212)=1)),"",SUMIFS($I:$I,$L:$L,$L2212))</f>
        <v/>
      </c>
      <c r="L2212" s="6">
        <f>IF($B2212="","",YEAR($B2212))</f>
        <v/>
      </c>
      <c r="M2212" s="6">
        <f>INT((ROW()-2)/39)+1</f>
        <v/>
      </c>
      <c r="N2212" s="6">
        <f>MOD(ROW()-2,39)+2</f>
        <v/>
      </c>
      <c r="O2212" s="42">
        <f>IF(AND($B2212&lt;&gt;"",$C2212&lt;&gt;"",$B2212&lt;=$C2212),INDEX(Szabalyok!$C:$C,$N2212),"")</f>
        <v/>
      </c>
      <c r="P2212">
        <f>IF(D2212="",P2211,P2211+1)</f>
        <v/>
      </c>
    </row>
    <row r="2213">
      <c r="A2213">
        <f>IF(P2213=P2212,0,P2213)</f>
        <v/>
      </c>
      <c r="B2213" s="41">
        <f>IF($M2213&gt;300,"",IF(OR(INDEX(Bemenet!$E$2:$E$301,$M2213)="",INDEX(Bemenet!$F$2:$F$301,$M2213)=""),"",MAX(INDEX(Bemenet!$E$2:$E$301,$M2213),INDEX(Szabalyok!$A:$A,$N2213))))</f>
        <v/>
      </c>
      <c r="C2213" s="41">
        <f>IF($B2213="","",MIN(INDEX(Bemenet!$F$2:$F$301,$M2213),INDEX(Szabalyok!$B:$B,$N2213)))</f>
        <v/>
      </c>
      <c r="D2213" s="5">
        <f>IF(AND($B2213&lt;&gt;"",$C2213&lt;&gt;"",$B2213&lt;=$C2213),INDEX(Bemenet!$G$2:$G$301,$M2213),"")</f>
        <v/>
      </c>
      <c r="E2213" s="6">
        <f>IF(AND($B2213&lt;&gt;"",$C2213&lt;&gt;"",$B2213&lt;=$C2213),INDEX(Bemenet!$D$2:$D$301,$M2213),"")</f>
        <v/>
      </c>
      <c r="F2213" s="5">
        <f>IF(AND($B2213&lt;&gt;"",$C2213&lt;&gt;"",$B2213&lt;=$C2213),$C2213-$B2213+1,"")</f>
        <v/>
      </c>
      <c r="G2213" s="5">
        <f>IF($F2213="","",$F2213*$D2213)</f>
        <v/>
      </c>
      <c r="H2213" s="42">
        <f>IF($G2213="","",$O2213)</f>
        <v/>
      </c>
      <c r="I2213" s="5">
        <f>IF($G2213="","",$G2213*IF($H2213="",$O2213,$H2213)/100)</f>
        <v/>
      </c>
      <c r="J2213" s="5">
        <f>IF(OR($L2213="",NOT(COUNTIFS($L$2:$L2213,$L2213)=1)),"",SUMIFS($G:$G,$L:$L,$L2213))</f>
        <v/>
      </c>
      <c r="K2213" s="5">
        <f>IF(OR($L2213="",NOT(COUNTIFS($L$2:$L2213,$L2213)=1)),"",SUMIFS($I:$I,$L:$L,$L2213))</f>
        <v/>
      </c>
      <c r="L2213" s="6">
        <f>IF($B2213="","",YEAR($B2213))</f>
        <v/>
      </c>
      <c r="M2213" s="6">
        <f>INT((ROW()-2)/39)+1</f>
        <v/>
      </c>
      <c r="N2213" s="6">
        <f>MOD(ROW()-2,39)+2</f>
        <v/>
      </c>
      <c r="O2213" s="42">
        <f>IF(AND($B2213&lt;&gt;"",$C2213&lt;&gt;"",$B2213&lt;=$C2213),INDEX(Szabalyok!$C:$C,$N2213),"")</f>
        <v/>
      </c>
      <c r="P2213">
        <f>IF(D2213="",P2212,P2212+1)</f>
        <v/>
      </c>
    </row>
    <row r="2214">
      <c r="A2214">
        <f>IF(P2214=P2213,0,P2214)</f>
        <v/>
      </c>
      <c r="B2214" s="41">
        <f>IF($M2214&gt;300,"",IF(OR(INDEX(Bemenet!$E$2:$E$301,$M2214)="",INDEX(Bemenet!$F$2:$F$301,$M2214)=""),"",MAX(INDEX(Bemenet!$E$2:$E$301,$M2214),INDEX(Szabalyok!$A:$A,$N2214))))</f>
        <v/>
      </c>
      <c r="C2214" s="41">
        <f>IF($B2214="","",MIN(INDEX(Bemenet!$F$2:$F$301,$M2214),INDEX(Szabalyok!$B:$B,$N2214)))</f>
        <v/>
      </c>
      <c r="D2214" s="5">
        <f>IF(AND($B2214&lt;&gt;"",$C2214&lt;&gt;"",$B2214&lt;=$C2214),INDEX(Bemenet!$G$2:$G$301,$M2214),"")</f>
        <v/>
      </c>
      <c r="E2214" s="6">
        <f>IF(AND($B2214&lt;&gt;"",$C2214&lt;&gt;"",$B2214&lt;=$C2214),INDEX(Bemenet!$D$2:$D$301,$M2214),"")</f>
        <v/>
      </c>
      <c r="F2214" s="5">
        <f>IF(AND($B2214&lt;&gt;"",$C2214&lt;&gt;"",$B2214&lt;=$C2214),$C2214-$B2214+1,"")</f>
        <v/>
      </c>
      <c r="G2214" s="5">
        <f>IF($F2214="","",$F2214*$D2214)</f>
        <v/>
      </c>
      <c r="H2214" s="42">
        <f>IF($G2214="","",$O2214)</f>
        <v/>
      </c>
      <c r="I2214" s="5">
        <f>IF($G2214="","",$G2214*IF($H2214="",$O2214,$H2214)/100)</f>
        <v/>
      </c>
      <c r="J2214" s="5">
        <f>IF(OR($L2214="",NOT(COUNTIFS($L$2:$L2214,$L2214)=1)),"",SUMIFS($G:$G,$L:$L,$L2214))</f>
        <v/>
      </c>
      <c r="K2214" s="5">
        <f>IF(OR($L2214="",NOT(COUNTIFS($L$2:$L2214,$L2214)=1)),"",SUMIFS($I:$I,$L:$L,$L2214))</f>
        <v/>
      </c>
      <c r="L2214" s="6">
        <f>IF($B2214="","",YEAR($B2214))</f>
        <v/>
      </c>
      <c r="M2214" s="6">
        <f>INT((ROW()-2)/39)+1</f>
        <v/>
      </c>
      <c r="N2214" s="6">
        <f>MOD(ROW()-2,39)+2</f>
        <v/>
      </c>
      <c r="O2214" s="42">
        <f>IF(AND($B2214&lt;&gt;"",$C2214&lt;&gt;"",$B2214&lt;=$C2214),INDEX(Szabalyok!$C:$C,$N2214),"")</f>
        <v/>
      </c>
      <c r="P2214">
        <f>IF(D2214="",P2213,P2213+1)</f>
        <v/>
      </c>
    </row>
    <row r="2215">
      <c r="A2215">
        <f>IF(P2215=P2214,0,P2215)</f>
        <v/>
      </c>
      <c r="B2215" s="41">
        <f>IF($M2215&gt;300,"",IF(OR(INDEX(Bemenet!$E$2:$E$301,$M2215)="",INDEX(Bemenet!$F$2:$F$301,$M2215)=""),"",MAX(INDEX(Bemenet!$E$2:$E$301,$M2215),INDEX(Szabalyok!$A:$A,$N2215))))</f>
        <v/>
      </c>
      <c r="C2215" s="41">
        <f>IF($B2215="","",MIN(INDEX(Bemenet!$F$2:$F$301,$M2215),INDEX(Szabalyok!$B:$B,$N2215)))</f>
        <v/>
      </c>
      <c r="D2215" s="5">
        <f>IF(AND($B2215&lt;&gt;"",$C2215&lt;&gt;"",$B2215&lt;=$C2215),INDEX(Bemenet!$G$2:$G$301,$M2215),"")</f>
        <v/>
      </c>
      <c r="E2215" s="6">
        <f>IF(AND($B2215&lt;&gt;"",$C2215&lt;&gt;"",$B2215&lt;=$C2215),INDEX(Bemenet!$D$2:$D$301,$M2215),"")</f>
        <v/>
      </c>
      <c r="F2215" s="5">
        <f>IF(AND($B2215&lt;&gt;"",$C2215&lt;&gt;"",$B2215&lt;=$C2215),$C2215-$B2215+1,"")</f>
        <v/>
      </c>
      <c r="G2215" s="5">
        <f>IF($F2215="","",$F2215*$D2215)</f>
        <v/>
      </c>
      <c r="H2215" s="42">
        <f>IF($G2215="","",$O2215)</f>
        <v/>
      </c>
      <c r="I2215" s="5">
        <f>IF($G2215="","",$G2215*IF($H2215="",$O2215,$H2215)/100)</f>
        <v/>
      </c>
      <c r="J2215" s="5">
        <f>IF(OR($L2215="",NOT(COUNTIFS($L$2:$L2215,$L2215)=1)),"",SUMIFS($G:$G,$L:$L,$L2215))</f>
        <v/>
      </c>
      <c r="K2215" s="5">
        <f>IF(OR($L2215="",NOT(COUNTIFS($L$2:$L2215,$L2215)=1)),"",SUMIFS($I:$I,$L:$L,$L2215))</f>
        <v/>
      </c>
      <c r="L2215" s="6">
        <f>IF($B2215="","",YEAR($B2215))</f>
        <v/>
      </c>
      <c r="M2215" s="6">
        <f>INT((ROW()-2)/39)+1</f>
        <v/>
      </c>
      <c r="N2215" s="6">
        <f>MOD(ROW()-2,39)+2</f>
        <v/>
      </c>
      <c r="O2215" s="42">
        <f>IF(AND($B2215&lt;&gt;"",$C2215&lt;&gt;"",$B2215&lt;=$C2215),INDEX(Szabalyok!$C:$C,$N2215),"")</f>
        <v/>
      </c>
      <c r="P2215">
        <f>IF(D2215="",P2214,P2214+1)</f>
        <v/>
      </c>
    </row>
    <row r="2216">
      <c r="A2216">
        <f>IF(P2216=P2215,0,P2216)</f>
        <v/>
      </c>
      <c r="B2216" s="41">
        <f>IF($M2216&gt;300,"",IF(OR(INDEX(Bemenet!$E$2:$E$301,$M2216)="",INDEX(Bemenet!$F$2:$F$301,$M2216)=""),"",MAX(INDEX(Bemenet!$E$2:$E$301,$M2216),INDEX(Szabalyok!$A:$A,$N2216))))</f>
        <v/>
      </c>
      <c r="C2216" s="41">
        <f>IF($B2216="","",MIN(INDEX(Bemenet!$F$2:$F$301,$M2216),INDEX(Szabalyok!$B:$B,$N2216)))</f>
        <v/>
      </c>
      <c r="D2216" s="5">
        <f>IF(AND($B2216&lt;&gt;"",$C2216&lt;&gt;"",$B2216&lt;=$C2216),INDEX(Bemenet!$G$2:$G$301,$M2216),"")</f>
        <v/>
      </c>
      <c r="E2216" s="6">
        <f>IF(AND($B2216&lt;&gt;"",$C2216&lt;&gt;"",$B2216&lt;=$C2216),INDEX(Bemenet!$D$2:$D$301,$M2216),"")</f>
        <v/>
      </c>
      <c r="F2216" s="5">
        <f>IF(AND($B2216&lt;&gt;"",$C2216&lt;&gt;"",$B2216&lt;=$C2216),$C2216-$B2216+1,"")</f>
        <v/>
      </c>
      <c r="G2216" s="5">
        <f>IF($F2216="","",$F2216*$D2216)</f>
        <v/>
      </c>
      <c r="H2216" s="42">
        <f>IF($G2216="","",$O2216)</f>
        <v/>
      </c>
      <c r="I2216" s="5">
        <f>IF($G2216="","",$G2216*IF($H2216="",$O2216,$H2216)/100)</f>
        <v/>
      </c>
      <c r="J2216" s="5">
        <f>IF(OR($L2216="",NOT(COUNTIFS($L$2:$L2216,$L2216)=1)),"",SUMIFS($G:$G,$L:$L,$L2216))</f>
        <v/>
      </c>
      <c r="K2216" s="5">
        <f>IF(OR($L2216="",NOT(COUNTIFS($L$2:$L2216,$L2216)=1)),"",SUMIFS($I:$I,$L:$L,$L2216))</f>
        <v/>
      </c>
      <c r="L2216" s="6">
        <f>IF($B2216="","",YEAR($B2216))</f>
        <v/>
      </c>
      <c r="M2216" s="6">
        <f>INT((ROW()-2)/39)+1</f>
        <v/>
      </c>
      <c r="N2216" s="6">
        <f>MOD(ROW()-2,39)+2</f>
        <v/>
      </c>
      <c r="O2216" s="42">
        <f>IF(AND($B2216&lt;&gt;"",$C2216&lt;&gt;"",$B2216&lt;=$C2216),INDEX(Szabalyok!$C:$C,$N2216),"")</f>
        <v/>
      </c>
      <c r="P2216">
        <f>IF(D2216="",P2215,P2215+1)</f>
        <v/>
      </c>
    </row>
    <row r="2217">
      <c r="A2217">
        <f>IF(P2217=P2216,0,P2217)</f>
        <v/>
      </c>
      <c r="B2217" s="41">
        <f>IF($M2217&gt;300,"",IF(OR(INDEX(Bemenet!$E$2:$E$301,$M2217)="",INDEX(Bemenet!$F$2:$F$301,$M2217)=""),"",MAX(INDEX(Bemenet!$E$2:$E$301,$M2217),INDEX(Szabalyok!$A:$A,$N2217))))</f>
        <v/>
      </c>
      <c r="C2217" s="41">
        <f>IF($B2217="","",MIN(INDEX(Bemenet!$F$2:$F$301,$M2217),INDEX(Szabalyok!$B:$B,$N2217)))</f>
        <v/>
      </c>
      <c r="D2217" s="5">
        <f>IF(AND($B2217&lt;&gt;"",$C2217&lt;&gt;"",$B2217&lt;=$C2217),INDEX(Bemenet!$G$2:$G$301,$M2217),"")</f>
        <v/>
      </c>
      <c r="E2217" s="6">
        <f>IF(AND($B2217&lt;&gt;"",$C2217&lt;&gt;"",$B2217&lt;=$C2217),INDEX(Bemenet!$D$2:$D$301,$M2217),"")</f>
        <v/>
      </c>
      <c r="F2217" s="5">
        <f>IF(AND($B2217&lt;&gt;"",$C2217&lt;&gt;"",$B2217&lt;=$C2217),$C2217-$B2217+1,"")</f>
        <v/>
      </c>
      <c r="G2217" s="5">
        <f>IF($F2217="","",$F2217*$D2217)</f>
        <v/>
      </c>
      <c r="H2217" s="42">
        <f>IF($G2217="","",$O2217)</f>
        <v/>
      </c>
      <c r="I2217" s="5">
        <f>IF($G2217="","",$G2217*IF($H2217="",$O2217,$H2217)/100)</f>
        <v/>
      </c>
      <c r="J2217" s="5">
        <f>IF(OR($L2217="",NOT(COUNTIFS($L$2:$L2217,$L2217)=1)),"",SUMIFS($G:$G,$L:$L,$L2217))</f>
        <v/>
      </c>
      <c r="K2217" s="5">
        <f>IF(OR($L2217="",NOT(COUNTIFS($L$2:$L2217,$L2217)=1)),"",SUMIFS($I:$I,$L:$L,$L2217))</f>
        <v/>
      </c>
      <c r="L2217" s="6">
        <f>IF($B2217="","",YEAR($B2217))</f>
        <v/>
      </c>
      <c r="M2217" s="6">
        <f>INT((ROW()-2)/39)+1</f>
        <v/>
      </c>
      <c r="N2217" s="6">
        <f>MOD(ROW()-2,39)+2</f>
        <v/>
      </c>
      <c r="O2217" s="42">
        <f>IF(AND($B2217&lt;&gt;"",$C2217&lt;&gt;"",$B2217&lt;=$C2217),INDEX(Szabalyok!$C:$C,$N2217),"")</f>
        <v/>
      </c>
      <c r="P2217">
        <f>IF(D2217="",P2216,P2216+1)</f>
        <v/>
      </c>
    </row>
    <row r="2218">
      <c r="A2218">
        <f>IF(P2218=P2217,0,P2218)</f>
        <v/>
      </c>
      <c r="B2218" s="41">
        <f>IF($M2218&gt;300,"",IF(OR(INDEX(Bemenet!$E$2:$E$301,$M2218)="",INDEX(Bemenet!$F$2:$F$301,$M2218)=""),"",MAX(INDEX(Bemenet!$E$2:$E$301,$M2218),INDEX(Szabalyok!$A:$A,$N2218))))</f>
        <v/>
      </c>
      <c r="C2218" s="41">
        <f>IF($B2218="","",MIN(INDEX(Bemenet!$F$2:$F$301,$M2218),INDEX(Szabalyok!$B:$B,$N2218)))</f>
        <v/>
      </c>
      <c r="D2218" s="5">
        <f>IF(AND($B2218&lt;&gt;"",$C2218&lt;&gt;"",$B2218&lt;=$C2218),INDEX(Bemenet!$G$2:$G$301,$M2218),"")</f>
        <v/>
      </c>
      <c r="E2218" s="6">
        <f>IF(AND($B2218&lt;&gt;"",$C2218&lt;&gt;"",$B2218&lt;=$C2218),INDEX(Bemenet!$D$2:$D$301,$M2218),"")</f>
        <v/>
      </c>
      <c r="F2218" s="5">
        <f>IF(AND($B2218&lt;&gt;"",$C2218&lt;&gt;"",$B2218&lt;=$C2218),$C2218-$B2218+1,"")</f>
        <v/>
      </c>
      <c r="G2218" s="5">
        <f>IF($F2218="","",$F2218*$D2218)</f>
        <v/>
      </c>
      <c r="H2218" s="42">
        <f>IF($G2218="","",$O2218)</f>
        <v/>
      </c>
      <c r="I2218" s="5">
        <f>IF($G2218="","",$G2218*IF($H2218="",$O2218,$H2218)/100)</f>
        <v/>
      </c>
      <c r="J2218" s="5">
        <f>IF(OR($L2218="",NOT(COUNTIFS($L$2:$L2218,$L2218)=1)),"",SUMIFS($G:$G,$L:$L,$L2218))</f>
        <v/>
      </c>
      <c r="K2218" s="5">
        <f>IF(OR($L2218="",NOT(COUNTIFS($L$2:$L2218,$L2218)=1)),"",SUMIFS($I:$I,$L:$L,$L2218))</f>
        <v/>
      </c>
      <c r="L2218" s="6">
        <f>IF($B2218="","",YEAR($B2218))</f>
        <v/>
      </c>
      <c r="M2218" s="6">
        <f>INT((ROW()-2)/39)+1</f>
        <v/>
      </c>
      <c r="N2218" s="6">
        <f>MOD(ROW()-2,39)+2</f>
        <v/>
      </c>
      <c r="O2218" s="42">
        <f>IF(AND($B2218&lt;&gt;"",$C2218&lt;&gt;"",$B2218&lt;=$C2218),INDEX(Szabalyok!$C:$C,$N2218),"")</f>
        <v/>
      </c>
      <c r="P2218">
        <f>IF(D2218="",P2217,P2217+1)</f>
        <v/>
      </c>
    </row>
    <row r="2219">
      <c r="A2219">
        <f>IF(P2219=P2218,0,P2219)</f>
        <v/>
      </c>
      <c r="B2219" s="41">
        <f>IF($M2219&gt;300,"",IF(OR(INDEX(Bemenet!$E$2:$E$301,$M2219)="",INDEX(Bemenet!$F$2:$F$301,$M2219)=""),"",MAX(INDEX(Bemenet!$E$2:$E$301,$M2219),INDEX(Szabalyok!$A:$A,$N2219))))</f>
        <v/>
      </c>
      <c r="C2219" s="41">
        <f>IF($B2219="","",MIN(INDEX(Bemenet!$F$2:$F$301,$M2219),INDEX(Szabalyok!$B:$B,$N2219)))</f>
        <v/>
      </c>
      <c r="D2219" s="5">
        <f>IF(AND($B2219&lt;&gt;"",$C2219&lt;&gt;"",$B2219&lt;=$C2219),INDEX(Bemenet!$G$2:$G$301,$M2219),"")</f>
        <v/>
      </c>
      <c r="E2219" s="6">
        <f>IF(AND($B2219&lt;&gt;"",$C2219&lt;&gt;"",$B2219&lt;=$C2219),INDEX(Bemenet!$D$2:$D$301,$M2219),"")</f>
        <v/>
      </c>
      <c r="F2219" s="5">
        <f>IF(AND($B2219&lt;&gt;"",$C2219&lt;&gt;"",$B2219&lt;=$C2219),$C2219-$B2219+1,"")</f>
        <v/>
      </c>
      <c r="G2219" s="5">
        <f>IF($F2219="","",$F2219*$D2219)</f>
        <v/>
      </c>
      <c r="H2219" s="42">
        <f>IF($G2219="","",$O2219)</f>
        <v/>
      </c>
      <c r="I2219" s="5">
        <f>IF($G2219="","",$G2219*IF($H2219="",$O2219,$H2219)/100)</f>
        <v/>
      </c>
      <c r="J2219" s="5">
        <f>IF(OR($L2219="",NOT(COUNTIFS($L$2:$L2219,$L2219)=1)),"",SUMIFS($G:$G,$L:$L,$L2219))</f>
        <v/>
      </c>
      <c r="K2219" s="5">
        <f>IF(OR($L2219="",NOT(COUNTIFS($L$2:$L2219,$L2219)=1)),"",SUMIFS($I:$I,$L:$L,$L2219))</f>
        <v/>
      </c>
      <c r="L2219" s="6">
        <f>IF($B2219="","",YEAR($B2219))</f>
        <v/>
      </c>
      <c r="M2219" s="6">
        <f>INT((ROW()-2)/39)+1</f>
        <v/>
      </c>
      <c r="N2219" s="6">
        <f>MOD(ROW()-2,39)+2</f>
        <v/>
      </c>
      <c r="O2219" s="42">
        <f>IF(AND($B2219&lt;&gt;"",$C2219&lt;&gt;"",$B2219&lt;=$C2219),INDEX(Szabalyok!$C:$C,$N2219),"")</f>
        <v/>
      </c>
      <c r="P2219">
        <f>IF(D2219="",P2218,P2218+1)</f>
        <v/>
      </c>
    </row>
    <row r="2220">
      <c r="A2220">
        <f>IF(P2220=P2219,0,P2220)</f>
        <v/>
      </c>
      <c r="B2220" s="41">
        <f>IF($M2220&gt;300,"",IF(OR(INDEX(Bemenet!$E$2:$E$301,$M2220)="",INDEX(Bemenet!$F$2:$F$301,$M2220)=""),"",MAX(INDEX(Bemenet!$E$2:$E$301,$M2220),INDEX(Szabalyok!$A:$A,$N2220))))</f>
        <v/>
      </c>
      <c r="C2220" s="41">
        <f>IF($B2220="","",MIN(INDEX(Bemenet!$F$2:$F$301,$M2220),INDEX(Szabalyok!$B:$B,$N2220)))</f>
        <v/>
      </c>
      <c r="D2220" s="5">
        <f>IF(AND($B2220&lt;&gt;"",$C2220&lt;&gt;"",$B2220&lt;=$C2220),INDEX(Bemenet!$G$2:$G$301,$M2220),"")</f>
        <v/>
      </c>
      <c r="E2220" s="6">
        <f>IF(AND($B2220&lt;&gt;"",$C2220&lt;&gt;"",$B2220&lt;=$C2220),INDEX(Bemenet!$D$2:$D$301,$M2220),"")</f>
        <v/>
      </c>
      <c r="F2220" s="5">
        <f>IF(AND($B2220&lt;&gt;"",$C2220&lt;&gt;"",$B2220&lt;=$C2220),$C2220-$B2220+1,"")</f>
        <v/>
      </c>
      <c r="G2220" s="5">
        <f>IF($F2220="","",$F2220*$D2220)</f>
        <v/>
      </c>
      <c r="H2220" s="42">
        <f>IF($G2220="","",$O2220)</f>
        <v/>
      </c>
      <c r="I2220" s="5">
        <f>IF($G2220="","",$G2220*IF($H2220="",$O2220,$H2220)/100)</f>
        <v/>
      </c>
      <c r="J2220" s="5">
        <f>IF(OR($L2220="",NOT(COUNTIFS($L$2:$L2220,$L2220)=1)),"",SUMIFS($G:$G,$L:$L,$L2220))</f>
        <v/>
      </c>
      <c r="K2220" s="5">
        <f>IF(OR($L2220="",NOT(COUNTIFS($L$2:$L2220,$L2220)=1)),"",SUMIFS($I:$I,$L:$L,$L2220))</f>
        <v/>
      </c>
      <c r="L2220" s="6">
        <f>IF($B2220="","",YEAR($B2220))</f>
        <v/>
      </c>
      <c r="M2220" s="6">
        <f>INT((ROW()-2)/39)+1</f>
        <v/>
      </c>
      <c r="N2220" s="6">
        <f>MOD(ROW()-2,39)+2</f>
        <v/>
      </c>
      <c r="O2220" s="42">
        <f>IF(AND($B2220&lt;&gt;"",$C2220&lt;&gt;"",$B2220&lt;=$C2220),INDEX(Szabalyok!$C:$C,$N2220),"")</f>
        <v/>
      </c>
      <c r="P2220">
        <f>IF(D2220="",P2219,P2219+1)</f>
        <v/>
      </c>
    </row>
    <row r="2221">
      <c r="A2221">
        <f>IF(P2221=P2220,0,P2221)</f>
        <v/>
      </c>
      <c r="B2221" s="41">
        <f>IF($M2221&gt;300,"",IF(OR(INDEX(Bemenet!$E$2:$E$301,$M2221)="",INDEX(Bemenet!$F$2:$F$301,$M2221)=""),"",MAX(INDEX(Bemenet!$E$2:$E$301,$M2221),INDEX(Szabalyok!$A:$A,$N2221))))</f>
        <v/>
      </c>
      <c r="C2221" s="41">
        <f>IF($B2221="","",MIN(INDEX(Bemenet!$F$2:$F$301,$M2221),INDEX(Szabalyok!$B:$B,$N2221)))</f>
        <v/>
      </c>
      <c r="D2221" s="5">
        <f>IF(AND($B2221&lt;&gt;"",$C2221&lt;&gt;"",$B2221&lt;=$C2221),INDEX(Bemenet!$G$2:$G$301,$M2221),"")</f>
        <v/>
      </c>
      <c r="E2221" s="6">
        <f>IF(AND($B2221&lt;&gt;"",$C2221&lt;&gt;"",$B2221&lt;=$C2221),INDEX(Bemenet!$D$2:$D$301,$M2221),"")</f>
        <v/>
      </c>
      <c r="F2221" s="5">
        <f>IF(AND($B2221&lt;&gt;"",$C2221&lt;&gt;"",$B2221&lt;=$C2221),$C2221-$B2221+1,"")</f>
        <v/>
      </c>
      <c r="G2221" s="5">
        <f>IF($F2221="","",$F2221*$D2221)</f>
        <v/>
      </c>
      <c r="H2221" s="42">
        <f>IF($G2221="","",$O2221)</f>
        <v/>
      </c>
      <c r="I2221" s="5">
        <f>IF($G2221="","",$G2221*IF($H2221="",$O2221,$H2221)/100)</f>
        <v/>
      </c>
      <c r="J2221" s="5">
        <f>IF(OR($L2221="",NOT(COUNTIFS($L$2:$L2221,$L2221)=1)),"",SUMIFS($G:$G,$L:$L,$L2221))</f>
        <v/>
      </c>
      <c r="K2221" s="5">
        <f>IF(OR($L2221="",NOT(COUNTIFS($L$2:$L2221,$L2221)=1)),"",SUMIFS($I:$I,$L:$L,$L2221))</f>
        <v/>
      </c>
      <c r="L2221" s="6">
        <f>IF($B2221="","",YEAR($B2221))</f>
        <v/>
      </c>
      <c r="M2221" s="6">
        <f>INT((ROW()-2)/39)+1</f>
        <v/>
      </c>
      <c r="N2221" s="6">
        <f>MOD(ROW()-2,39)+2</f>
        <v/>
      </c>
      <c r="O2221" s="42">
        <f>IF(AND($B2221&lt;&gt;"",$C2221&lt;&gt;"",$B2221&lt;=$C2221),INDEX(Szabalyok!$C:$C,$N2221),"")</f>
        <v/>
      </c>
      <c r="P2221">
        <f>IF(D2221="",P2220,P2220+1)</f>
        <v/>
      </c>
    </row>
    <row r="2222">
      <c r="A2222">
        <f>IF(P2222=P2221,0,P2222)</f>
        <v/>
      </c>
      <c r="B2222" s="41">
        <f>IF($M2222&gt;300,"",IF(OR(INDEX(Bemenet!$E$2:$E$301,$M2222)="",INDEX(Bemenet!$F$2:$F$301,$M2222)=""),"",MAX(INDEX(Bemenet!$E$2:$E$301,$M2222),INDEX(Szabalyok!$A:$A,$N2222))))</f>
        <v/>
      </c>
      <c r="C2222" s="41">
        <f>IF($B2222="","",MIN(INDEX(Bemenet!$F$2:$F$301,$M2222),INDEX(Szabalyok!$B:$B,$N2222)))</f>
        <v/>
      </c>
      <c r="D2222" s="5">
        <f>IF(AND($B2222&lt;&gt;"",$C2222&lt;&gt;"",$B2222&lt;=$C2222),INDEX(Bemenet!$G$2:$G$301,$M2222),"")</f>
        <v/>
      </c>
      <c r="E2222" s="6">
        <f>IF(AND($B2222&lt;&gt;"",$C2222&lt;&gt;"",$B2222&lt;=$C2222),INDEX(Bemenet!$D$2:$D$301,$M2222),"")</f>
        <v/>
      </c>
      <c r="F2222" s="5">
        <f>IF(AND($B2222&lt;&gt;"",$C2222&lt;&gt;"",$B2222&lt;=$C2222),$C2222-$B2222+1,"")</f>
        <v/>
      </c>
      <c r="G2222" s="5">
        <f>IF($F2222="","",$F2222*$D2222)</f>
        <v/>
      </c>
      <c r="H2222" s="42">
        <f>IF($G2222="","",$O2222)</f>
        <v/>
      </c>
      <c r="I2222" s="5">
        <f>IF($G2222="","",$G2222*IF($H2222="",$O2222,$H2222)/100)</f>
        <v/>
      </c>
      <c r="J2222" s="5">
        <f>IF(OR($L2222="",NOT(COUNTIFS($L$2:$L2222,$L2222)=1)),"",SUMIFS($G:$G,$L:$L,$L2222))</f>
        <v/>
      </c>
      <c r="K2222" s="5">
        <f>IF(OR($L2222="",NOT(COUNTIFS($L$2:$L2222,$L2222)=1)),"",SUMIFS($I:$I,$L:$L,$L2222))</f>
        <v/>
      </c>
      <c r="L2222" s="6">
        <f>IF($B2222="","",YEAR($B2222))</f>
        <v/>
      </c>
      <c r="M2222" s="6">
        <f>INT((ROW()-2)/39)+1</f>
        <v/>
      </c>
      <c r="N2222" s="6">
        <f>MOD(ROW()-2,39)+2</f>
        <v/>
      </c>
      <c r="O2222" s="42">
        <f>IF(AND($B2222&lt;&gt;"",$C2222&lt;&gt;"",$B2222&lt;=$C2222),INDEX(Szabalyok!$C:$C,$N2222),"")</f>
        <v/>
      </c>
      <c r="P2222">
        <f>IF(D2222="",P2221,P2221+1)</f>
        <v/>
      </c>
    </row>
    <row r="2223">
      <c r="A2223">
        <f>IF(P2223=P2222,0,P2223)</f>
        <v/>
      </c>
      <c r="B2223" s="41">
        <f>IF($M2223&gt;300,"",IF(OR(INDEX(Bemenet!$E$2:$E$301,$M2223)="",INDEX(Bemenet!$F$2:$F$301,$M2223)=""),"",MAX(INDEX(Bemenet!$E$2:$E$301,$M2223),INDEX(Szabalyok!$A:$A,$N2223))))</f>
        <v/>
      </c>
      <c r="C2223" s="41">
        <f>IF($B2223="","",MIN(INDEX(Bemenet!$F$2:$F$301,$M2223),INDEX(Szabalyok!$B:$B,$N2223)))</f>
        <v/>
      </c>
      <c r="D2223" s="5">
        <f>IF(AND($B2223&lt;&gt;"",$C2223&lt;&gt;"",$B2223&lt;=$C2223),INDEX(Bemenet!$G$2:$G$301,$M2223),"")</f>
        <v/>
      </c>
      <c r="E2223" s="6">
        <f>IF(AND($B2223&lt;&gt;"",$C2223&lt;&gt;"",$B2223&lt;=$C2223),INDEX(Bemenet!$D$2:$D$301,$M2223),"")</f>
        <v/>
      </c>
      <c r="F2223" s="5">
        <f>IF(AND($B2223&lt;&gt;"",$C2223&lt;&gt;"",$B2223&lt;=$C2223),$C2223-$B2223+1,"")</f>
        <v/>
      </c>
      <c r="G2223" s="5">
        <f>IF($F2223="","",$F2223*$D2223)</f>
        <v/>
      </c>
      <c r="H2223" s="42">
        <f>IF($G2223="","",$O2223)</f>
        <v/>
      </c>
      <c r="I2223" s="5">
        <f>IF($G2223="","",$G2223*IF($H2223="",$O2223,$H2223)/100)</f>
        <v/>
      </c>
      <c r="J2223" s="5">
        <f>IF(OR($L2223="",NOT(COUNTIFS($L$2:$L2223,$L2223)=1)),"",SUMIFS($G:$G,$L:$L,$L2223))</f>
        <v/>
      </c>
      <c r="K2223" s="5">
        <f>IF(OR($L2223="",NOT(COUNTIFS($L$2:$L2223,$L2223)=1)),"",SUMIFS($I:$I,$L:$L,$L2223))</f>
        <v/>
      </c>
      <c r="L2223" s="6">
        <f>IF($B2223="","",YEAR($B2223))</f>
        <v/>
      </c>
      <c r="M2223" s="6">
        <f>INT((ROW()-2)/39)+1</f>
        <v/>
      </c>
      <c r="N2223" s="6">
        <f>MOD(ROW()-2,39)+2</f>
        <v/>
      </c>
      <c r="O2223" s="42">
        <f>IF(AND($B2223&lt;&gt;"",$C2223&lt;&gt;"",$B2223&lt;=$C2223),INDEX(Szabalyok!$C:$C,$N2223),"")</f>
        <v/>
      </c>
      <c r="P2223">
        <f>IF(D2223="",P2222,P2222+1)</f>
        <v/>
      </c>
    </row>
    <row r="2224">
      <c r="A2224">
        <f>IF(P2224=P2223,0,P2224)</f>
        <v/>
      </c>
      <c r="B2224" s="41">
        <f>IF($M2224&gt;300,"",IF(OR(INDEX(Bemenet!$E$2:$E$301,$M2224)="",INDEX(Bemenet!$F$2:$F$301,$M2224)=""),"",MAX(INDEX(Bemenet!$E$2:$E$301,$M2224),INDEX(Szabalyok!$A:$A,$N2224))))</f>
        <v/>
      </c>
      <c r="C2224" s="41">
        <f>IF($B2224="","",MIN(INDEX(Bemenet!$F$2:$F$301,$M2224),INDEX(Szabalyok!$B:$B,$N2224)))</f>
        <v/>
      </c>
      <c r="D2224" s="5">
        <f>IF(AND($B2224&lt;&gt;"",$C2224&lt;&gt;"",$B2224&lt;=$C2224),INDEX(Bemenet!$G$2:$G$301,$M2224),"")</f>
        <v/>
      </c>
      <c r="E2224" s="6">
        <f>IF(AND($B2224&lt;&gt;"",$C2224&lt;&gt;"",$B2224&lt;=$C2224),INDEX(Bemenet!$D$2:$D$301,$M2224),"")</f>
        <v/>
      </c>
      <c r="F2224" s="5">
        <f>IF(AND($B2224&lt;&gt;"",$C2224&lt;&gt;"",$B2224&lt;=$C2224),$C2224-$B2224+1,"")</f>
        <v/>
      </c>
      <c r="G2224" s="5">
        <f>IF($F2224="","",$F2224*$D2224)</f>
        <v/>
      </c>
      <c r="H2224" s="42">
        <f>IF($G2224="","",$O2224)</f>
        <v/>
      </c>
      <c r="I2224" s="5">
        <f>IF($G2224="","",$G2224*IF($H2224="",$O2224,$H2224)/100)</f>
        <v/>
      </c>
      <c r="J2224" s="5">
        <f>IF(OR($L2224="",NOT(COUNTIFS($L$2:$L2224,$L2224)=1)),"",SUMIFS($G:$G,$L:$L,$L2224))</f>
        <v/>
      </c>
      <c r="K2224" s="5">
        <f>IF(OR($L2224="",NOT(COUNTIFS($L$2:$L2224,$L2224)=1)),"",SUMIFS($I:$I,$L:$L,$L2224))</f>
        <v/>
      </c>
      <c r="L2224" s="6">
        <f>IF($B2224="","",YEAR($B2224))</f>
        <v/>
      </c>
      <c r="M2224" s="6">
        <f>INT((ROW()-2)/39)+1</f>
        <v/>
      </c>
      <c r="N2224" s="6">
        <f>MOD(ROW()-2,39)+2</f>
        <v/>
      </c>
      <c r="O2224" s="42">
        <f>IF(AND($B2224&lt;&gt;"",$C2224&lt;&gt;"",$B2224&lt;=$C2224),INDEX(Szabalyok!$C:$C,$N2224),"")</f>
        <v/>
      </c>
      <c r="P2224">
        <f>IF(D2224="",P2223,P2223+1)</f>
        <v/>
      </c>
    </row>
    <row r="2225">
      <c r="A2225">
        <f>IF(P2225=P2224,0,P2225)</f>
        <v/>
      </c>
      <c r="B2225" s="41">
        <f>IF($M2225&gt;300,"",IF(OR(INDEX(Bemenet!$E$2:$E$301,$M2225)="",INDEX(Bemenet!$F$2:$F$301,$M2225)=""),"",MAX(INDEX(Bemenet!$E$2:$E$301,$M2225),INDEX(Szabalyok!$A:$A,$N2225))))</f>
        <v/>
      </c>
      <c r="C2225" s="41">
        <f>IF($B2225="","",MIN(INDEX(Bemenet!$F$2:$F$301,$M2225),INDEX(Szabalyok!$B:$B,$N2225)))</f>
        <v/>
      </c>
      <c r="D2225" s="5">
        <f>IF(AND($B2225&lt;&gt;"",$C2225&lt;&gt;"",$B2225&lt;=$C2225),INDEX(Bemenet!$G$2:$G$301,$M2225),"")</f>
        <v/>
      </c>
      <c r="E2225" s="6">
        <f>IF(AND($B2225&lt;&gt;"",$C2225&lt;&gt;"",$B2225&lt;=$C2225),INDEX(Bemenet!$D$2:$D$301,$M2225),"")</f>
        <v/>
      </c>
      <c r="F2225" s="5">
        <f>IF(AND($B2225&lt;&gt;"",$C2225&lt;&gt;"",$B2225&lt;=$C2225),$C2225-$B2225+1,"")</f>
        <v/>
      </c>
      <c r="G2225" s="5">
        <f>IF($F2225="","",$F2225*$D2225)</f>
        <v/>
      </c>
      <c r="H2225" s="42">
        <f>IF($G2225="","",$O2225)</f>
        <v/>
      </c>
      <c r="I2225" s="5">
        <f>IF($G2225="","",$G2225*IF($H2225="",$O2225,$H2225)/100)</f>
        <v/>
      </c>
      <c r="J2225" s="5">
        <f>IF(OR($L2225="",NOT(COUNTIFS($L$2:$L2225,$L2225)=1)),"",SUMIFS($G:$G,$L:$L,$L2225))</f>
        <v/>
      </c>
      <c r="K2225" s="5">
        <f>IF(OR($L2225="",NOT(COUNTIFS($L$2:$L2225,$L2225)=1)),"",SUMIFS($I:$I,$L:$L,$L2225))</f>
        <v/>
      </c>
      <c r="L2225" s="6">
        <f>IF($B2225="","",YEAR($B2225))</f>
        <v/>
      </c>
      <c r="M2225" s="6">
        <f>INT((ROW()-2)/39)+1</f>
        <v/>
      </c>
      <c r="N2225" s="6">
        <f>MOD(ROW()-2,39)+2</f>
        <v/>
      </c>
      <c r="O2225" s="42">
        <f>IF(AND($B2225&lt;&gt;"",$C2225&lt;&gt;"",$B2225&lt;=$C2225),INDEX(Szabalyok!$C:$C,$N2225),"")</f>
        <v/>
      </c>
      <c r="P2225">
        <f>IF(D2225="",P2224,P2224+1)</f>
        <v/>
      </c>
    </row>
    <row r="2226">
      <c r="A2226">
        <f>IF(P2226=P2225,0,P2226)</f>
        <v/>
      </c>
      <c r="B2226" s="41">
        <f>IF($M2226&gt;300,"",IF(OR(INDEX(Bemenet!$E$2:$E$301,$M2226)="",INDEX(Bemenet!$F$2:$F$301,$M2226)=""),"",MAX(INDEX(Bemenet!$E$2:$E$301,$M2226),INDEX(Szabalyok!$A:$A,$N2226))))</f>
        <v/>
      </c>
      <c r="C2226" s="41">
        <f>IF($B2226="","",MIN(INDEX(Bemenet!$F$2:$F$301,$M2226),INDEX(Szabalyok!$B:$B,$N2226)))</f>
        <v/>
      </c>
      <c r="D2226" s="5">
        <f>IF(AND($B2226&lt;&gt;"",$C2226&lt;&gt;"",$B2226&lt;=$C2226),INDEX(Bemenet!$G$2:$G$301,$M2226),"")</f>
        <v/>
      </c>
      <c r="E2226" s="6">
        <f>IF(AND($B2226&lt;&gt;"",$C2226&lt;&gt;"",$B2226&lt;=$C2226),INDEX(Bemenet!$D$2:$D$301,$M2226),"")</f>
        <v/>
      </c>
      <c r="F2226" s="5">
        <f>IF(AND($B2226&lt;&gt;"",$C2226&lt;&gt;"",$B2226&lt;=$C2226),$C2226-$B2226+1,"")</f>
        <v/>
      </c>
      <c r="G2226" s="5">
        <f>IF($F2226="","",$F2226*$D2226)</f>
        <v/>
      </c>
      <c r="H2226" s="42">
        <f>IF($G2226="","",$O2226)</f>
        <v/>
      </c>
      <c r="I2226" s="5">
        <f>IF($G2226="","",$G2226*IF($H2226="",$O2226,$H2226)/100)</f>
        <v/>
      </c>
      <c r="J2226" s="5">
        <f>IF(OR($L2226="",NOT(COUNTIFS($L$2:$L2226,$L2226)=1)),"",SUMIFS($G:$G,$L:$L,$L2226))</f>
        <v/>
      </c>
      <c r="K2226" s="5">
        <f>IF(OR($L2226="",NOT(COUNTIFS($L$2:$L2226,$L2226)=1)),"",SUMIFS($I:$I,$L:$L,$L2226))</f>
        <v/>
      </c>
      <c r="L2226" s="6">
        <f>IF($B2226="","",YEAR($B2226))</f>
        <v/>
      </c>
      <c r="M2226" s="6">
        <f>INT((ROW()-2)/39)+1</f>
        <v/>
      </c>
      <c r="N2226" s="6">
        <f>MOD(ROW()-2,39)+2</f>
        <v/>
      </c>
      <c r="O2226" s="42">
        <f>IF(AND($B2226&lt;&gt;"",$C2226&lt;&gt;"",$B2226&lt;=$C2226),INDEX(Szabalyok!$C:$C,$N2226),"")</f>
        <v/>
      </c>
      <c r="P2226">
        <f>IF(D2226="",P2225,P2225+1)</f>
        <v/>
      </c>
    </row>
    <row r="2227">
      <c r="A2227">
        <f>IF(P2227=P2226,0,P2227)</f>
        <v/>
      </c>
      <c r="B2227" s="41">
        <f>IF($M2227&gt;300,"",IF(OR(INDEX(Bemenet!$E$2:$E$301,$M2227)="",INDEX(Bemenet!$F$2:$F$301,$M2227)=""),"",MAX(INDEX(Bemenet!$E$2:$E$301,$M2227),INDEX(Szabalyok!$A:$A,$N2227))))</f>
        <v/>
      </c>
      <c r="C2227" s="41">
        <f>IF($B2227="","",MIN(INDEX(Bemenet!$F$2:$F$301,$M2227),INDEX(Szabalyok!$B:$B,$N2227)))</f>
        <v/>
      </c>
      <c r="D2227" s="5">
        <f>IF(AND($B2227&lt;&gt;"",$C2227&lt;&gt;"",$B2227&lt;=$C2227),INDEX(Bemenet!$G$2:$G$301,$M2227),"")</f>
        <v/>
      </c>
      <c r="E2227" s="6">
        <f>IF(AND($B2227&lt;&gt;"",$C2227&lt;&gt;"",$B2227&lt;=$C2227),INDEX(Bemenet!$D$2:$D$301,$M2227),"")</f>
        <v/>
      </c>
      <c r="F2227" s="5">
        <f>IF(AND($B2227&lt;&gt;"",$C2227&lt;&gt;"",$B2227&lt;=$C2227),$C2227-$B2227+1,"")</f>
        <v/>
      </c>
      <c r="G2227" s="5">
        <f>IF($F2227="","",$F2227*$D2227)</f>
        <v/>
      </c>
      <c r="H2227" s="42">
        <f>IF($G2227="","",$O2227)</f>
        <v/>
      </c>
      <c r="I2227" s="5">
        <f>IF($G2227="","",$G2227*IF($H2227="",$O2227,$H2227)/100)</f>
        <v/>
      </c>
      <c r="J2227" s="5">
        <f>IF(OR($L2227="",NOT(COUNTIFS($L$2:$L2227,$L2227)=1)),"",SUMIFS($G:$G,$L:$L,$L2227))</f>
        <v/>
      </c>
      <c r="K2227" s="5">
        <f>IF(OR($L2227="",NOT(COUNTIFS($L$2:$L2227,$L2227)=1)),"",SUMIFS($I:$I,$L:$L,$L2227))</f>
        <v/>
      </c>
      <c r="L2227" s="6">
        <f>IF($B2227="","",YEAR($B2227))</f>
        <v/>
      </c>
      <c r="M2227" s="6">
        <f>INT((ROW()-2)/39)+1</f>
        <v/>
      </c>
      <c r="N2227" s="6">
        <f>MOD(ROW()-2,39)+2</f>
        <v/>
      </c>
      <c r="O2227" s="42">
        <f>IF(AND($B2227&lt;&gt;"",$C2227&lt;&gt;"",$B2227&lt;=$C2227),INDEX(Szabalyok!$C:$C,$N2227),"")</f>
        <v/>
      </c>
      <c r="P2227">
        <f>IF(D2227="",P2226,P2226+1)</f>
        <v/>
      </c>
    </row>
    <row r="2228">
      <c r="A2228">
        <f>IF(P2228=P2227,0,P2228)</f>
        <v/>
      </c>
      <c r="B2228" s="41">
        <f>IF($M2228&gt;300,"",IF(OR(INDEX(Bemenet!$E$2:$E$301,$M2228)="",INDEX(Bemenet!$F$2:$F$301,$M2228)=""),"",MAX(INDEX(Bemenet!$E$2:$E$301,$M2228),INDEX(Szabalyok!$A:$A,$N2228))))</f>
        <v/>
      </c>
      <c r="C2228" s="41">
        <f>IF($B2228="","",MIN(INDEX(Bemenet!$F$2:$F$301,$M2228),INDEX(Szabalyok!$B:$B,$N2228)))</f>
        <v/>
      </c>
      <c r="D2228" s="5">
        <f>IF(AND($B2228&lt;&gt;"",$C2228&lt;&gt;"",$B2228&lt;=$C2228),INDEX(Bemenet!$G$2:$G$301,$M2228),"")</f>
        <v/>
      </c>
      <c r="E2228" s="6">
        <f>IF(AND($B2228&lt;&gt;"",$C2228&lt;&gt;"",$B2228&lt;=$C2228),INDEX(Bemenet!$D$2:$D$301,$M2228),"")</f>
        <v/>
      </c>
      <c r="F2228" s="5">
        <f>IF(AND($B2228&lt;&gt;"",$C2228&lt;&gt;"",$B2228&lt;=$C2228),$C2228-$B2228+1,"")</f>
        <v/>
      </c>
      <c r="G2228" s="5">
        <f>IF($F2228="","",$F2228*$D2228)</f>
        <v/>
      </c>
      <c r="H2228" s="42">
        <f>IF($G2228="","",$O2228)</f>
        <v/>
      </c>
      <c r="I2228" s="5">
        <f>IF($G2228="","",$G2228*IF($H2228="",$O2228,$H2228)/100)</f>
        <v/>
      </c>
      <c r="J2228" s="5">
        <f>IF(OR($L2228="",NOT(COUNTIFS($L$2:$L2228,$L2228)=1)),"",SUMIFS($G:$G,$L:$L,$L2228))</f>
        <v/>
      </c>
      <c r="K2228" s="5">
        <f>IF(OR($L2228="",NOT(COUNTIFS($L$2:$L2228,$L2228)=1)),"",SUMIFS($I:$I,$L:$L,$L2228))</f>
        <v/>
      </c>
      <c r="L2228" s="6">
        <f>IF($B2228="","",YEAR($B2228))</f>
        <v/>
      </c>
      <c r="M2228" s="6">
        <f>INT((ROW()-2)/39)+1</f>
        <v/>
      </c>
      <c r="N2228" s="6">
        <f>MOD(ROW()-2,39)+2</f>
        <v/>
      </c>
      <c r="O2228" s="42">
        <f>IF(AND($B2228&lt;&gt;"",$C2228&lt;&gt;"",$B2228&lt;=$C2228),INDEX(Szabalyok!$C:$C,$N2228),"")</f>
        <v/>
      </c>
      <c r="P2228">
        <f>IF(D2228="",P2227,P2227+1)</f>
        <v/>
      </c>
    </row>
    <row r="2229">
      <c r="A2229">
        <f>IF(P2229=P2228,0,P2229)</f>
        <v/>
      </c>
      <c r="B2229" s="41">
        <f>IF($M2229&gt;300,"",IF(OR(INDEX(Bemenet!$E$2:$E$301,$M2229)="",INDEX(Bemenet!$F$2:$F$301,$M2229)=""),"",MAX(INDEX(Bemenet!$E$2:$E$301,$M2229),INDEX(Szabalyok!$A:$A,$N2229))))</f>
        <v/>
      </c>
      <c r="C2229" s="41">
        <f>IF($B2229="","",MIN(INDEX(Bemenet!$F$2:$F$301,$M2229),INDEX(Szabalyok!$B:$B,$N2229)))</f>
        <v/>
      </c>
      <c r="D2229" s="5">
        <f>IF(AND($B2229&lt;&gt;"",$C2229&lt;&gt;"",$B2229&lt;=$C2229),INDEX(Bemenet!$G$2:$G$301,$M2229),"")</f>
        <v/>
      </c>
      <c r="E2229" s="6">
        <f>IF(AND($B2229&lt;&gt;"",$C2229&lt;&gt;"",$B2229&lt;=$C2229),INDEX(Bemenet!$D$2:$D$301,$M2229),"")</f>
        <v/>
      </c>
      <c r="F2229" s="5">
        <f>IF(AND($B2229&lt;&gt;"",$C2229&lt;&gt;"",$B2229&lt;=$C2229),$C2229-$B2229+1,"")</f>
        <v/>
      </c>
      <c r="G2229" s="5">
        <f>IF($F2229="","",$F2229*$D2229)</f>
        <v/>
      </c>
      <c r="H2229" s="42">
        <f>IF($G2229="","",$O2229)</f>
        <v/>
      </c>
      <c r="I2229" s="5">
        <f>IF($G2229="","",$G2229*IF($H2229="",$O2229,$H2229)/100)</f>
        <v/>
      </c>
      <c r="J2229" s="5">
        <f>IF(OR($L2229="",NOT(COUNTIFS($L$2:$L2229,$L2229)=1)),"",SUMIFS($G:$G,$L:$L,$L2229))</f>
        <v/>
      </c>
      <c r="K2229" s="5">
        <f>IF(OR($L2229="",NOT(COUNTIFS($L$2:$L2229,$L2229)=1)),"",SUMIFS($I:$I,$L:$L,$L2229))</f>
        <v/>
      </c>
      <c r="L2229" s="6">
        <f>IF($B2229="","",YEAR($B2229))</f>
        <v/>
      </c>
      <c r="M2229" s="6">
        <f>INT((ROW()-2)/39)+1</f>
        <v/>
      </c>
      <c r="N2229" s="6">
        <f>MOD(ROW()-2,39)+2</f>
        <v/>
      </c>
      <c r="O2229" s="42">
        <f>IF(AND($B2229&lt;&gt;"",$C2229&lt;&gt;"",$B2229&lt;=$C2229),INDEX(Szabalyok!$C:$C,$N2229),"")</f>
        <v/>
      </c>
      <c r="P2229">
        <f>IF(D2229="",P2228,P2228+1)</f>
        <v/>
      </c>
    </row>
    <row r="2230">
      <c r="A2230">
        <f>IF(P2230=P2229,0,P2230)</f>
        <v/>
      </c>
      <c r="B2230" s="41">
        <f>IF($M2230&gt;300,"",IF(OR(INDEX(Bemenet!$E$2:$E$301,$M2230)="",INDEX(Bemenet!$F$2:$F$301,$M2230)=""),"",MAX(INDEX(Bemenet!$E$2:$E$301,$M2230),INDEX(Szabalyok!$A:$A,$N2230))))</f>
        <v/>
      </c>
      <c r="C2230" s="41">
        <f>IF($B2230="","",MIN(INDEX(Bemenet!$F$2:$F$301,$M2230),INDEX(Szabalyok!$B:$B,$N2230)))</f>
        <v/>
      </c>
      <c r="D2230" s="5">
        <f>IF(AND($B2230&lt;&gt;"",$C2230&lt;&gt;"",$B2230&lt;=$C2230),INDEX(Bemenet!$G$2:$G$301,$M2230),"")</f>
        <v/>
      </c>
      <c r="E2230" s="6">
        <f>IF(AND($B2230&lt;&gt;"",$C2230&lt;&gt;"",$B2230&lt;=$C2230),INDEX(Bemenet!$D$2:$D$301,$M2230),"")</f>
        <v/>
      </c>
      <c r="F2230" s="5">
        <f>IF(AND($B2230&lt;&gt;"",$C2230&lt;&gt;"",$B2230&lt;=$C2230),$C2230-$B2230+1,"")</f>
        <v/>
      </c>
      <c r="G2230" s="5">
        <f>IF($F2230="","",$F2230*$D2230)</f>
        <v/>
      </c>
      <c r="H2230" s="42">
        <f>IF($G2230="","",$O2230)</f>
        <v/>
      </c>
      <c r="I2230" s="5">
        <f>IF($G2230="","",$G2230*IF($H2230="",$O2230,$H2230)/100)</f>
        <v/>
      </c>
      <c r="J2230" s="5">
        <f>IF(OR($L2230="",NOT(COUNTIFS($L$2:$L2230,$L2230)=1)),"",SUMIFS($G:$G,$L:$L,$L2230))</f>
        <v/>
      </c>
      <c r="K2230" s="5">
        <f>IF(OR($L2230="",NOT(COUNTIFS($L$2:$L2230,$L2230)=1)),"",SUMIFS($I:$I,$L:$L,$L2230))</f>
        <v/>
      </c>
      <c r="L2230" s="6">
        <f>IF($B2230="","",YEAR($B2230))</f>
        <v/>
      </c>
      <c r="M2230" s="6">
        <f>INT((ROW()-2)/39)+1</f>
        <v/>
      </c>
      <c r="N2230" s="6">
        <f>MOD(ROW()-2,39)+2</f>
        <v/>
      </c>
      <c r="O2230" s="42">
        <f>IF(AND($B2230&lt;&gt;"",$C2230&lt;&gt;"",$B2230&lt;=$C2230),INDEX(Szabalyok!$C:$C,$N2230),"")</f>
        <v/>
      </c>
      <c r="P2230">
        <f>IF(D2230="",P2229,P2229+1)</f>
        <v/>
      </c>
    </row>
    <row r="2231">
      <c r="A2231">
        <f>IF(P2231=P2230,0,P2231)</f>
        <v/>
      </c>
      <c r="B2231" s="41">
        <f>IF($M2231&gt;300,"",IF(OR(INDEX(Bemenet!$E$2:$E$301,$M2231)="",INDEX(Bemenet!$F$2:$F$301,$M2231)=""),"",MAX(INDEX(Bemenet!$E$2:$E$301,$M2231),INDEX(Szabalyok!$A:$A,$N2231))))</f>
        <v/>
      </c>
      <c r="C2231" s="41">
        <f>IF($B2231="","",MIN(INDEX(Bemenet!$F$2:$F$301,$M2231),INDEX(Szabalyok!$B:$B,$N2231)))</f>
        <v/>
      </c>
      <c r="D2231" s="5">
        <f>IF(AND($B2231&lt;&gt;"",$C2231&lt;&gt;"",$B2231&lt;=$C2231),INDEX(Bemenet!$G$2:$G$301,$M2231),"")</f>
        <v/>
      </c>
      <c r="E2231" s="6">
        <f>IF(AND($B2231&lt;&gt;"",$C2231&lt;&gt;"",$B2231&lt;=$C2231),INDEX(Bemenet!$D$2:$D$301,$M2231),"")</f>
        <v/>
      </c>
      <c r="F2231" s="5">
        <f>IF(AND($B2231&lt;&gt;"",$C2231&lt;&gt;"",$B2231&lt;=$C2231),$C2231-$B2231+1,"")</f>
        <v/>
      </c>
      <c r="G2231" s="5">
        <f>IF($F2231="","",$F2231*$D2231)</f>
        <v/>
      </c>
      <c r="H2231" s="42">
        <f>IF($G2231="","",$O2231)</f>
        <v/>
      </c>
      <c r="I2231" s="5">
        <f>IF($G2231="","",$G2231*IF($H2231="",$O2231,$H2231)/100)</f>
        <v/>
      </c>
      <c r="J2231" s="5">
        <f>IF(OR($L2231="",NOT(COUNTIFS($L$2:$L2231,$L2231)=1)),"",SUMIFS($G:$G,$L:$L,$L2231))</f>
        <v/>
      </c>
      <c r="K2231" s="5">
        <f>IF(OR($L2231="",NOT(COUNTIFS($L$2:$L2231,$L2231)=1)),"",SUMIFS($I:$I,$L:$L,$L2231))</f>
        <v/>
      </c>
      <c r="L2231" s="6">
        <f>IF($B2231="","",YEAR($B2231))</f>
        <v/>
      </c>
      <c r="M2231" s="6">
        <f>INT((ROW()-2)/39)+1</f>
        <v/>
      </c>
      <c r="N2231" s="6">
        <f>MOD(ROW()-2,39)+2</f>
        <v/>
      </c>
      <c r="O2231" s="42">
        <f>IF(AND($B2231&lt;&gt;"",$C2231&lt;&gt;"",$B2231&lt;=$C2231),INDEX(Szabalyok!$C:$C,$N2231),"")</f>
        <v/>
      </c>
      <c r="P2231">
        <f>IF(D2231="",P2230,P2230+1)</f>
        <v/>
      </c>
    </row>
    <row r="2232">
      <c r="A2232">
        <f>IF(P2232=P2231,0,P2232)</f>
        <v/>
      </c>
      <c r="B2232" s="41">
        <f>IF($M2232&gt;300,"",IF(OR(INDEX(Bemenet!$E$2:$E$301,$M2232)="",INDEX(Bemenet!$F$2:$F$301,$M2232)=""),"",MAX(INDEX(Bemenet!$E$2:$E$301,$M2232),INDEX(Szabalyok!$A:$A,$N2232))))</f>
        <v/>
      </c>
      <c r="C2232" s="41">
        <f>IF($B2232="","",MIN(INDEX(Bemenet!$F$2:$F$301,$M2232),INDEX(Szabalyok!$B:$B,$N2232)))</f>
        <v/>
      </c>
      <c r="D2232" s="5">
        <f>IF(AND($B2232&lt;&gt;"",$C2232&lt;&gt;"",$B2232&lt;=$C2232),INDEX(Bemenet!$G$2:$G$301,$M2232),"")</f>
        <v/>
      </c>
      <c r="E2232" s="6">
        <f>IF(AND($B2232&lt;&gt;"",$C2232&lt;&gt;"",$B2232&lt;=$C2232),INDEX(Bemenet!$D$2:$D$301,$M2232),"")</f>
        <v/>
      </c>
      <c r="F2232" s="5">
        <f>IF(AND($B2232&lt;&gt;"",$C2232&lt;&gt;"",$B2232&lt;=$C2232),$C2232-$B2232+1,"")</f>
        <v/>
      </c>
      <c r="G2232" s="5">
        <f>IF($F2232="","",$F2232*$D2232)</f>
        <v/>
      </c>
      <c r="H2232" s="42">
        <f>IF($G2232="","",$O2232)</f>
        <v/>
      </c>
      <c r="I2232" s="5">
        <f>IF($G2232="","",$G2232*IF($H2232="",$O2232,$H2232)/100)</f>
        <v/>
      </c>
      <c r="J2232" s="5">
        <f>IF(OR($L2232="",NOT(COUNTIFS($L$2:$L2232,$L2232)=1)),"",SUMIFS($G:$G,$L:$L,$L2232))</f>
        <v/>
      </c>
      <c r="K2232" s="5">
        <f>IF(OR($L2232="",NOT(COUNTIFS($L$2:$L2232,$L2232)=1)),"",SUMIFS($I:$I,$L:$L,$L2232))</f>
        <v/>
      </c>
      <c r="L2232" s="6">
        <f>IF($B2232="","",YEAR($B2232))</f>
        <v/>
      </c>
      <c r="M2232" s="6">
        <f>INT((ROW()-2)/39)+1</f>
        <v/>
      </c>
      <c r="N2232" s="6">
        <f>MOD(ROW()-2,39)+2</f>
        <v/>
      </c>
      <c r="O2232" s="42">
        <f>IF(AND($B2232&lt;&gt;"",$C2232&lt;&gt;"",$B2232&lt;=$C2232),INDEX(Szabalyok!$C:$C,$N2232),"")</f>
        <v/>
      </c>
      <c r="P2232">
        <f>IF(D2232="",P2231,P2231+1)</f>
        <v/>
      </c>
    </row>
    <row r="2233">
      <c r="A2233">
        <f>IF(P2233=P2232,0,P2233)</f>
        <v/>
      </c>
      <c r="B2233" s="41">
        <f>IF($M2233&gt;300,"",IF(OR(INDEX(Bemenet!$E$2:$E$301,$M2233)="",INDEX(Bemenet!$F$2:$F$301,$M2233)=""),"",MAX(INDEX(Bemenet!$E$2:$E$301,$M2233),INDEX(Szabalyok!$A:$A,$N2233))))</f>
        <v/>
      </c>
      <c r="C2233" s="41">
        <f>IF($B2233="","",MIN(INDEX(Bemenet!$F$2:$F$301,$M2233),INDEX(Szabalyok!$B:$B,$N2233)))</f>
        <v/>
      </c>
      <c r="D2233" s="5">
        <f>IF(AND($B2233&lt;&gt;"",$C2233&lt;&gt;"",$B2233&lt;=$C2233),INDEX(Bemenet!$G$2:$G$301,$M2233),"")</f>
        <v/>
      </c>
      <c r="E2233" s="6">
        <f>IF(AND($B2233&lt;&gt;"",$C2233&lt;&gt;"",$B2233&lt;=$C2233),INDEX(Bemenet!$D$2:$D$301,$M2233),"")</f>
        <v/>
      </c>
      <c r="F2233" s="5">
        <f>IF(AND($B2233&lt;&gt;"",$C2233&lt;&gt;"",$B2233&lt;=$C2233),$C2233-$B2233+1,"")</f>
        <v/>
      </c>
      <c r="G2233" s="5">
        <f>IF($F2233="","",$F2233*$D2233)</f>
        <v/>
      </c>
      <c r="H2233" s="42">
        <f>IF($G2233="","",$O2233)</f>
        <v/>
      </c>
      <c r="I2233" s="5">
        <f>IF($G2233="","",$G2233*IF($H2233="",$O2233,$H2233)/100)</f>
        <v/>
      </c>
      <c r="J2233" s="5">
        <f>IF(OR($L2233="",NOT(COUNTIFS($L$2:$L2233,$L2233)=1)),"",SUMIFS($G:$G,$L:$L,$L2233))</f>
        <v/>
      </c>
      <c r="K2233" s="5">
        <f>IF(OR($L2233="",NOT(COUNTIFS($L$2:$L2233,$L2233)=1)),"",SUMIFS($I:$I,$L:$L,$L2233))</f>
        <v/>
      </c>
      <c r="L2233" s="6">
        <f>IF($B2233="","",YEAR($B2233))</f>
        <v/>
      </c>
      <c r="M2233" s="6">
        <f>INT((ROW()-2)/39)+1</f>
        <v/>
      </c>
      <c r="N2233" s="6">
        <f>MOD(ROW()-2,39)+2</f>
        <v/>
      </c>
      <c r="O2233" s="42">
        <f>IF(AND($B2233&lt;&gt;"",$C2233&lt;&gt;"",$B2233&lt;=$C2233),INDEX(Szabalyok!$C:$C,$N2233),"")</f>
        <v/>
      </c>
      <c r="P2233">
        <f>IF(D2233="",P2232,P2232+1)</f>
        <v/>
      </c>
    </row>
    <row r="2234">
      <c r="A2234">
        <f>IF(P2234=P2233,0,P2234)</f>
        <v/>
      </c>
      <c r="B2234" s="41">
        <f>IF($M2234&gt;300,"",IF(OR(INDEX(Bemenet!$E$2:$E$301,$M2234)="",INDEX(Bemenet!$F$2:$F$301,$M2234)=""),"",MAX(INDEX(Bemenet!$E$2:$E$301,$M2234),INDEX(Szabalyok!$A:$A,$N2234))))</f>
        <v/>
      </c>
      <c r="C2234" s="41">
        <f>IF($B2234="","",MIN(INDEX(Bemenet!$F$2:$F$301,$M2234),INDEX(Szabalyok!$B:$B,$N2234)))</f>
        <v/>
      </c>
      <c r="D2234" s="5">
        <f>IF(AND($B2234&lt;&gt;"",$C2234&lt;&gt;"",$B2234&lt;=$C2234),INDEX(Bemenet!$G$2:$G$301,$M2234),"")</f>
        <v/>
      </c>
      <c r="E2234" s="6">
        <f>IF(AND($B2234&lt;&gt;"",$C2234&lt;&gt;"",$B2234&lt;=$C2234),INDEX(Bemenet!$D$2:$D$301,$M2234),"")</f>
        <v/>
      </c>
      <c r="F2234" s="5">
        <f>IF(AND($B2234&lt;&gt;"",$C2234&lt;&gt;"",$B2234&lt;=$C2234),$C2234-$B2234+1,"")</f>
        <v/>
      </c>
      <c r="G2234" s="5">
        <f>IF($F2234="","",$F2234*$D2234)</f>
        <v/>
      </c>
      <c r="H2234" s="42">
        <f>IF($G2234="","",$O2234)</f>
        <v/>
      </c>
      <c r="I2234" s="5">
        <f>IF($G2234="","",$G2234*IF($H2234="",$O2234,$H2234)/100)</f>
        <v/>
      </c>
      <c r="J2234" s="5">
        <f>IF(OR($L2234="",NOT(COUNTIFS($L$2:$L2234,$L2234)=1)),"",SUMIFS($G:$G,$L:$L,$L2234))</f>
        <v/>
      </c>
      <c r="K2234" s="5">
        <f>IF(OR($L2234="",NOT(COUNTIFS($L$2:$L2234,$L2234)=1)),"",SUMIFS($I:$I,$L:$L,$L2234))</f>
        <v/>
      </c>
      <c r="L2234" s="6">
        <f>IF($B2234="","",YEAR($B2234))</f>
        <v/>
      </c>
      <c r="M2234" s="6">
        <f>INT((ROW()-2)/39)+1</f>
        <v/>
      </c>
      <c r="N2234" s="6">
        <f>MOD(ROW()-2,39)+2</f>
        <v/>
      </c>
      <c r="O2234" s="42">
        <f>IF(AND($B2234&lt;&gt;"",$C2234&lt;&gt;"",$B2234&lt;=$C2234),INDEX(Szabalyok!$C:$C,$N2234),"")</f>
        <v/>
      </c>
      <c r="P2234">
        <f>IF(D2234="",P2233,P2233+1)</f>
        <v/>
      </c>
    </row>
    <row r="2235">
      <c r="A2235">
        <f>IF(P2235=P2234,0,P2235)</f>
        <v/>
      </c>
      <c r="B2235" s="41">
        <f>IF($M2235&gt;300,"",IF(OR(INDEX(Bemenet!$E$2:$E$301,$M2235)="",INDEX(Bemenet!$F$2:$F$301,$M2235)=""),"",MAX(INDEX(Bemenet!$E$2:$E$301,$M2235),INDEX(Szabalyok!$A:$A,$N2235))))</f>
        <v/>
      </c>
      <c r="C2235" s="41">
        <f>IF($B2235="","",MIN(INDEX(Bemenet!$F$2:$F$301,$M2235),INDEX(Szabalyok!$B:$B,$N2235)))</f>
        <v/>
      </c>
      <c r="D2235" s="5">
        <f>IF(AND($B2235&lt;&gt;"",$C2235&lt;&gt;"",$B2235&lt;=$C2235),INDEX(Bemenet!$G$2:$G$301,$M2235),"")</f>
        <v/>
      </c>
      <c r="E2235" s="6">
        <f>IF(AND($B2235&lt;&gt;"",$C2235&lt;&gt;"",$B2235&lt;=$C2235),INDEX(Bemenet!$D$2:$D$301,$M2235),"")</f>
        <v/>
      </c>
      <c r="F2235" s="5">
        <f>IF(AND($B2235&lt;&gt;"",$C2235&lt;&gt;"",$B2235&lt;=$C2235),$C2235-$B2235+1,"")</f>
        <v/>
      </c>
      <c r="G2235" s="5">
        <f>IF($F2235="","",$F2235*$D2235)</f>
        <v/>
      </c>
      <c r="H2235" s="42">
        <f>IF($G2235="","",$O2235)</f>
        <v/>
      </c>
      <c r="I2235" s="5">
        <f>IF($G2235="","",$G2235*IF($H2235="",$O2235,$H2235)/100)</f>
        <v/>
      </c>
      <c r="J2235" s="5">
        <f>IF(OR($L2235="",NOT(COUNTIFS($L$2:$L2235,$L2235)=1)),"",SUMIFS($G:$G,$L:$L,$L2235))</f>
        <v/>
      </c>
      <c r="K2235" s="5">
        <f>IF(OR($L2235="",NOT(COUNTIFS($L$2:$L2235,$L2235)=1)),"",SUMIFS($I:$I,$L:$L,$L2235))</f>
        <v/>
      </c>
      <c r="L2235" s="6">
        <f>IF($B2235="","",YEAR($B2235))</f>
        <v/>
      </c>
      <c r="M2235" s="6">
        <f>INT((ROW()-2)/39)+1</f>
        <v/>
      </c>
      <c r="N2235" s="6">
        <f>MOD(ROW()-2,39)+2</f>
        <v/>
      </c>
      <c r="O2235" s="42">
        <f>IF(AND($B2235&lt;&gt;"",$C2235&lt;&gt;"",$B2235&lt;=$C2235),INDEX(Szabalyok!$C:$C,$N2235),"")</f>
        <v/>
      </c>
      <c r="P2235">
        <f>IF(D2235="",P2234,P2234+1)</f>
        <v/>
      </c>
    </row>
    <row r="2236">
      <c r="A2236">
        <f>IF(P2236=P2235,0,P2236)</f>
        <v/>
      </c>
      <c r="B2236" s="41">
        <f>IF($M2236&gt;300,"",IF(OR(INDEX(Bemenet!$E$2:$E$301,$M2236)="",INDEX(Bemenet!$F$2:$F$301,$M2236)=""),"",MAX(INDEX(Bemenet!$E$2:$E$301,$M2236),INDEX(Szabalyok!$A:$A,$N2236))))</f>
        <v/>
      </c>
      <c r="C2236" s="41">
        <f>IF($B2236="","",MIN(INDEX(Bemenet!$F$2:$F$301,$M2236),INDEX(Szabalyok!$B:$B,$N2236)))</f>
        <v/>
      </c>
      <c r="D2236" s="5">
        <f>IF(AND($B2236&lt;&gt;"",$C2236&lt;&gt;"",$B2236&lt;=$C2236),INDEX(Bemenet!$G$2:$G$301,$M2236),"")</f>
        <v/>
      </c>
      <c r="E2236" s="6">
        <f>IF(AND($B2236&lt;&gt;"",$C2236&lt;&gt;"",$B2236&lt;=$C2236),INDEX(Bemenet!$D$2:$D$301,$M2236),"")</f>
        <v/>
      </c>
      <c r="F2236" s="5">
        <f>IF(AND($B2236&lt;&gt;"",$C2236&lt;&gt;"",$B2236&lt;=$C2236),$C2236-$B2236+1,"")</f>
        <v/>
      </c>
      <c r="G2236" s="5">
        <f>IF($F2236="","",$F2236*$D2236)</f>
        <v/>
      </c>
      <c r="H2236" s="42">
        <f>IF($G2236="","",$O2236)</f>
        <v/>
      </c>
      <c r="I2236" s="5">
        <f>IF($G2236="","",$G2236*IF($H2236="",$O2236,$H2236)/100)</f>
        <v/>
      </c>
      <c r="J2236" s="5">
        <f>IF(OR($L2236="",NOT(COUNTIFS($L$2:$L2236,$L2236)=1)),"",SUMIFS($G:$G,$L:$L,$L2236))</f>
        <v/>
      </c>
      <c r="K2236" s="5">
        <f>IF(OR($L2236="",NOT(COUNTIFS($L$2:$L2236,$L2236)=1)),"",SUMIFS($I:$I,$L:$L,$L2236))</f>
        <v/>
      </c>
      <c r="L2236" s="6">
        <f>IF($B2236="","",YEAR($B2236))</f>
        <v/>
      </c>
      <c r="M2236" s="6">
        <f>INT((ROW()-2)/39)+1</f>
        <v/>
      </c>
      <c r="N2236" s="6">
        <f>MOD(ROW()-2,39)+2</f>
        <v/>
      </c>
      <c r="O2236" s="42">
        <f>IF(AND($B2236&lt;&gt;"",$C2236&lt;&gt;"",$B2236&lt;=$C2236),INDEX(Szabalyok!$C:$C,$N2236),"")</f>
        <v/>
      </c>
      <c r="P2236">
        <f>IF(D2236="",P2235,P2235+1)</f>
        <v/>
      </c>
    </row>
    <row r="2237">
      <c r="A2237">
        <f>IF(P2237=P2236,0,P2237)</f>
        <v/>
      </c>
      <c r="B2237" s="41">
        <f>IF($M2237&gt;300,"",IF(OR(INDEX(Bemenet!$E$2:$E$301,$M2237)="",INDEX(Bemenet!$F$2:$F$301,$M2237)=""),"",MAX(INDEX(Bemenet!$E$2:$E$301,$M2237),INDEX(Szabalyok!$A:$A,$N2237))))</f>
        <v/>
      </c>
      <c r="C2237" s="41">
        <f>IF($B2237="","",MIN(INDEX(Bemenet!$F$2:$F$301,$M2237),INDEX(Szabalyok!$B:$B,$N2237)))</f>
        <v/>
      </c>
      <c r="D2237" s="5">
        <f>IF(AND($B2237&lt;&gt;"",$C2237&lt;&gt;"",$B2237&lt;=$C2237),INDEX(Bemenet!$G$2:$G$301,$M2237),"")</f>
        <v/>
      </c>
      <c r="E2237" s="6">
        <f>IF(AND($B2237&lt;&gt;"",$C2237&lt;&gt;"",$B2237&lt;=$C2237),INDEX(Bemenet!$D$2:$D$301,$M2237),"")</f>
        <v/>
      </c>
      <c r="F2237" s="5">
        <f>IF(AND($B2237&lt;&gt;"",$C2237&lt;&gt;"",$B2237&lt;=$C2237),$C2237-$B2237+1,"")</f>
        <v/>
      </c>
      <c r="G2237" s="5">
        <f>IF($F2237="","",$F2237*$D2237)</f>
        <v/>
      </c>
      <c r="H2237" s="42">
        <f>IF($G2237="","",$O2237)</f>
        <v/>
      </c>
      <c r="I2237" s="5">
        <f>IF($G2237="","",$G2237*IF($H2237="",$O2237,$H2237)/100)</f>
        <v/>
      </c>
      <c r="J2237" s="5">
        <f>IF(OR($L2237="",NOT(COUNTIFS($L$2:$L2237,$L2237)=1)),"",SUMIFS($G:$G,$L:$L,$L2237))</f>
        <v/>
      </c>
      <c r="K2237" s="5">
        <f>IF(OR($L2237="",NOT(COUNTIFS($L$2:$L2237,$L2237)=1)),"",SUMIFS($I:$I,$L:$L,$L2237))</f>
        <v/>
      </c>
      <c r="L2237" s="6">
        <f>IF($B2237="","",YEAR($B2237))</f>
        <v/>
      </c>
      <c r="M2237" s="6">
        <f>INT((ROW()-2)/39)+1</f>
        <v/>
      </c>
      <c r="N2237" s="6">
        <f>MOD(ROW()-2,39)+2</f>
        <v/>
      </c>
      <c r="O2237" s="42">
        <f>IF(AND($B2237&lt;&gt;"",$C2237&lt;&gt;"",$B2237&lt;=$C2237),INDEX(Szabalyok!$C:$C,$N2237),"")</f>
        <v/>
      </c>
      <c r="P2237">
        <f>IF(D2237="",P2236,P2236+1)</f>
        <v/>
      </c>
    </row>
    <row r="2238">
      <c r="A2238">
        <f>IF(P2238=P2237,0,P2238)</f>
        <v/>
      </c>
      <c r="B2238" s="41">
        <f>IF($M2238&gt;300,"",IF(OR(INDEX(Bemenet!$E$2:$E$301,$M2238)="",INDEX(Bemenet!$F$2:$F$301,$M2238)=""),"",MAX(INDEX(Bemenet!$E$2:$E$301,$M2238),INDEX(Szabalyok!$A:$A,$N2238))))</f>
        <v/>
      </c>
      <c r="C2238" s="41">
        <f>IF($B2238="","",MIN(INDEX(Bemenet!$F$2:$F$301,$M2238),INDEX(Szabalyok!$B:$B,$N2238)))</f>
        <v/>
      </c>
      <c r="D2238" s="5">
        <f>IF(AND($B2238&lt;&gt;"",$C2238&lt;&gt;"",$B2238&lt;=$C2238),INDEX(Bemenet!$G$2:$G$301,$M2238),"")</f>
        <v/>
      </c>
      <c r="E2238" s="6">
        <f>IF(AND($B2238&lt;&gt;"",$C2238&lt;&gt;"",$B2238&lt;=$C2238),INDEX(Bemenet!$D$2:$D$301,$M2238),"")</f>
        <v/>
      </c>
      <c r="F2238" s="5">
        <f>IF(AND($B2238&lt;&gt;"",$C2238&lt;&gt;"",$B2238&lt;=$C2238),$C2238-$B2238+1,"")</f>
        <v/>
      </c>
      <c r="G2238" s="5">
        <f>IF($F2238="","",$F2238*$D2238)</f>
        <v/>
      </c>
      <c r="H2238" s="42">
        <f>IF($G2238="","",$O2238)</f>
        <v/>
      </c>
      <c r="I2238" s="5">
        <f>IF($G2238="","",$G2238*IF($H2238="",$O2238,$H2238)/100)</f>
        <v/>
      </c>
      <c r="J2238" s="5">
        <f>IF(OR($L2238="",NOT(COUNTIFS($L$2:$L2238,$L2238)=1)),"",SUMIFS($G:$G,$L:$L,$L2238))</f>
        <v/>
      </c>
      <c r="K2238" s="5">
        <f>IF(OR($L2238="",NOT(COUNTIFS($L$2:$L2238,$L2238)=1)),"",SUMIFS($I:$I,$L:$L,$L2238))</f>
        <v/>
      </c>
      <c r="L2238" s="6">
        <f>IF($B2238="","",YEAR($B2238))</f>
        <v/>
      </c>
      <c r="M2238" s="6">
        <f>INT((ROW()-2)/39)+1</f>
        <v/>
      </c>
      <c r="N2238" s="6">
        <f>MOD(ROW()-2,39)+2</f>
        <v/>
      </c>
      <c r="O2238" s="42">
        <f>IF(AND($B2238&lt;&gt;"",$C2238&lt;&gt;"",$B2238&lt;=$C2238),INDEX(Szabalyok!$C:$C,$N2238),"")</f>
        <v/>
      </c>
      <c r="P2238">
        <f>IF(D2238="",P2237,P2237+1)</f>
        <v/>
      </c>
    </row>
    <row r="2239">
      <c r="A2239">
        <f>IF(P2239=P2238,0,P2239)</f>
        <v/>
      </c>
      <c r="B2239" s="41">
        <f>IF($M2239&gt;300,"",IF(OR(INDEX(Bemenet!$E$2:$E$301,$M2239)="",INDEX(Bemenet!$F$2:$F$301,$M2239)=""),"",MAX(INDEX(Bemenet!$E$2:$E$301,$M2239),INDEX(Szabalyok!$A:$A,$N2239))))</f>
        <v/>
      </c>
      <c r="C2239" s="41">
        <f>IF($B2239="","",MIN(INDEX(Bemenet!$F$2:$F$301,$M2239),INDEX(Szabalyok!$B:$B,$N2239)))</f>
        <v/>
      </c>
      <c r="D2239" s="5">
        <f>IF(AND($B2239&lt;&gt;"",$C2239&lt;&gt;"",$B2239&lt;=$C2239),INDEX(Bemenet!$G$2:$G$301,$M2239),"")</f>
        <v/>
      </c>
      <c r="E2239" s="6">
        <f>IF(AND($B2239&lt;&gt;"",$C2239&lt;&gt;"",$B2239&lt;=$C2239),INDEX(Bemenet!$D$2:$D$301,$M2239),"")</f>
        <v/>
      </c>
      <c r="F2239" s="5">
        <f>IF(AND($B2239&lt;&gt;"",$C2239&lt;&gt;"",$B2239&lt;=$C2239),$C2239-$B2239+1,"")</f>
        <v/>
      </c>
      <c r="G2239" s="5">
        <f>IF($F2239="","",$F2239*$D2239)</f>
        <v/>
      </c>
      <c r="H2239" s="42">
        <f>IF($G2239="","",$O2239)</f>
        <v/>
      </c>
      <c r="I2239" s="5">
        <f>IF($G2239="","",$G2239*IF($H2239="",$O2239,$H2239)/100)</f>
        <v/>
      </c>
      <c r="J2239" s="5">
        <f>IF(OR($L2239="",NOT(COUNTIFS($L$2:$L2239,$L2239)=1)),"",SUMIFS($G:$G,$L:$L,$L2239))</f>
        <v/>
      </c>
      <c r="K2239" s="5">
        <f>IF(OR($L2239="",NOT(COUNTIFS($L$2:$L2239,$L2239)=1)),"",SUMIFS($I:$I,$L:$L,$L2239))</f>
        <v/>
      </c>
      <c r="L2239" s="6">
        <f>IF($B2239="","",YEAR($B2239))</f>
        <v/>
      </c>
      <c r="M2239" s="6">
        <f>INT((ROW()-2)/39)+1</f>
        <v/>
      </c>
      <c r="N2239" s="6">
        <f>MOD(ROW()-2,39)+2</f>
        <v/>
      </c>
      <c r="O2239" s="42">
        <f>IF(AND($B2239&lt;&gt;"",$C2239&lt;&gt;"",$B2239&lt;=$C2239),INDEX(Szabalyok!$C:$C,$N2239),"")</f>
        <v/>
      </c>
      <c r="P2239">
        <f>IF(D2239="",P2238,P2238+1)</f>
        <v/>
      </c>
    </row>
    <row r="2240">
      <c r="A2240">
        <f>IF(P2240=P2239,0,P2240)</f>
        <v/>
      </c>
      <c r="B2240" s="41">
        <f>IF($M2240&gt;300,"",IF(OR(INDEX(Bemenet!$E$2:$E$301,$M2240)="",INDEX(Bemenet!$F$2:$F$301,$M2240)=""),"",MAX(INDEX(Bemenet!$E$2:$E$301,$M2240),INDEX(Szabalyok!$A:$A,$N2240))))</f>
        <v/>
      </c>
      <c r="C2240" s="41">
        <f>IF($B2240="","",MIN(INDEX(Bemenet!$F$2:$F$301,$M2240),INDEX(Szabalyok!$B:$B,$N2240)))</f>
        <v/>
      </c>
      <c r="D2240" s="5">
        <f>IF(AND($B2240&lt;&gt;"",$C2240&lt;&gt;"",$B2240&lt;=$C2240),INDEX(Bemenet!$G$2:$G$301,$M2240),"")</f>
        <v/>
      </c>
      <c r="E2240" s="6">
        <f>IF(AND($B2240&lt;&gt;"",$C2240&lt;&gt;"",$B2240&lt;=$C2240),INDEX(Bemenet!$D$2:$D$301,$M2240),"")</f>
        <v/>
      </c>
      <c r="F2240" s="5">
        <f>IF(AND($B2240&lt;&gt;"",$C2240&lt;&gt;"",$B2240&lt;=$C2240),$C2240-$B2240+1,"")</f>
        <v/>
      </c>
      <c r="G2240" s="5">
        <f>IF($F2240="","",$F2240*$D2240)</f>
        <v/>
      </c>
      <c r="H2240" s="42">
        <f>IF($G2240="","",$O2240)</f>
        <v/>
      </c>
      <c r="I2240" s="5">
        <f>IF($G2240="","",$G2240*IF($H2240="",$O2240,$H2240)/100)</f>
        <v/>
      </c>
      <c r="J2240" s="5">
        <f>IF(OR($L2240="",NOT(COUNTIFS($L$2:$L2240,$L2240)=1)),"",SUMIFS($G:$G,$L:$L,$L2240))</f>
        <v/>
      </c>
      <c r="K2240" s="5">
        <f>IF(OR($L2240="",NOT(COUNTIFS($L$2:$L2240,$L2240)=1)),"",SUMIFS($I:$I,$L:$L,$L2240))</f>
        <v/>
      </c>
      <c r="L2240" s="6">
        <f>IF($B2240="","",YEAR($B2240))</f>
        <v/>
      </c>
      <c r="M2240" s="6">
        <f>INT((ROW()-2)/39)+1</f>
        <v/>
      </c>
      <c r="N2240" s="6">
        <f>MOD(ROW()-2,39)+2</f>
        <v/>
      </c>
      <c r="O2240" s="42">
        <f>IF(AND($B2240&lt;&gt;"",$C2240&lt;&gt;"",$B2240&lt;=$C2240),INDEX(Szabalyok!$C:$C,$N2240),"")</f>
        <v/>
      </c>
      <c r="P2240">
        <f>IF(D2240="",P2239,P2239+1)</f>
        <v/>
      </c>
    </row>
    <row r="2241">
      <c r="A2241">
        <f>IF(P2241=P2240,0,P2241)</f>
        <v/>
      </c>
      <c r="B2241" s="41">
        <f>IF($M2241&gt;300,"",IF(OR(INDEX(Bemenet!$E$2:$E$301,$M2241)="",INDEX(Bemenet!$F$2:$F$301,$M2241)=""),"",MAX(INDEX(Bemenet!$E$2:$E$301,$M2241),INDEX(Szabalyok!$A:$A,$N2241))))</f>
        <v/>
      </c>
      <c r="C2241" s="41">
        <f>IF($B2241="","",MIN(INDEX(Bemenet!$F$2:$F$301,$M2241),INDEX(Szabalyok!$B:$B,$N2241)))</f>
        <v/>
      </c>
      <c r="D2241" s="5">
        <f>IF(AND($B2241&lt;&gt;"",$C2241&lt;&gt;"",$B2241&lt;=$C2241),INDEX(Bemenet!$G$2:$G$301,$M2241),"")</f>
        <v/>
      </c>
      <c r="E2241" s="6">
        <f>IF(AND($B2241&lt;&gt;"",$C2241&lt;&gt;"",$B2241&lt;=$C2241),INDEX(Bemenet!$D$2:$D$301,$M2241),"")</f>
        <v/>
      </c>
      <c r="F2241" s="5">
        <f>IF(AND($B2241&lt;&gt;"",$C2241&lt;&gt;"",$B2241&lt;=$C2241),$C2241-$B2241+1,"")</f>
        <v/>
      </c>
      <c r="G2241" s="5">
        <f>IF($F2241="","",$F2241*$D2241)</f>
        <v/>
      </c>
      <c r="H2241" s="42">
        <f>IF($G2241="","",$O2241)</f>
        <v/>
      </c>
      <c r="I2241" s="5">
        <f>IF($G2241="","",$G2241*IF($H2241="",$O2241,$H2241)/100)</f>
        <v/>
      </c>
      <c r="J2241" s="5">
        <f>IF(OR($L2241="",NOT(COUNTIFS($L$2:$L2241,$L2241)=1)),"",SUMIFS($G:$G,$L:$L,$L2241))</f>
        <v/>
      </c>
      <c r="K2241" s="5">
        <f>IF(OR($L2241="",NOT(COUNTIFS($L$2:$L2241,$L2241)=1)),"",SUMIFS($I:$I,$L:$L,$L2241))</f>
        <v/>
      </c>
      <c r="L2241" s="6">
        <f>IF($B2241="","",YEAR($B2241))</f>
        <v/>
      </c>
      <c r="M2241" s="6">
        <f>INT((ROW()-2)/39)+1</f>
        <v/>
      </c>
      <c r="N2241" s="6">
        <f>MOD(ROW()-2,39)+2</f>
        <v/>
      </c>
      <c r="O2241" s="42">
        <f>IF(AND($B2241&lt;&gt;"",$C2241&lt;&gt;"",$B2241&lt;=$C2241),INDEX(Szabalyok!$C:$C,$N2241),"")</f>
        <v/>
      </c>
      <c r="P2241">
        <f>IF(D2241="",P2240,P2240+1)</f>
        <v/>
      </c>
    </row>
    <row r="2242">
      <c r="A2242">
        <f>IF(P2242=P2241,0,P2242)</f>
        <v/>
      </c>
      <c r="B2242" s="41">
        <f>IF($M2242&gt;300,"",IF(OR(INDEX(Bemenet!$E$2:$E$301,$M2242)="",INDEX(Bemenet!$F$2:$F$301,$M2242)=""),"",MAX(INDEX(Bemenet!$E$2:$E$301,$M2242),INDEX(Szabalyok!$A:$A,$N2242))))</f>
        <v/>
      </c>
      <c r="C2242" s="41">
        <f>IF($B2242="","",MIN(INDEX(Bemenet!$F$2:$F$301,$M2242),INDEX(Szabalyok!$B:$B,$N2242)))</f>
        <v/>
      </c>
      <c r="D2242" s="5">
        <f>IF(AND($B2242&lt;&gt;"",$C2242&lt;&gt;"",$B2242&lt;=$C2242),INDEX(Bemenet!$G$2:$G$301,$M2242),"")</f>
        <v/>
      </c>
      <c r="E2242" s="6">
        <f>IF(AND($B2242&lt;&gt;"",$C2242&lt;&gt;"",$B2242&lt;=$C2242),INDEX(Bemenet!$D$2:$D$301,$M2242),"")</f>
        <v/>
      </c>
      <c r="F2242" s="5">
        <f>IF(AND($B2242&lt;&gt;"",$C2242&lt;&gt;"",$B2242&lt;=$C2242),$C2242-$B2242+1,"")</f>
        <v/>
      </c>
      <c r="G2242" s="5">
        <f>IF($F2242="","",$F2242*$D2242)</f>
        <v/>
      </c>
      <c r="H2242" s="42">
        <f>IF($G2242="","",$O2242)</f>
        <v/>
      </c>
      <c r="I2242" s="5">
        <f>IF($G2242="","",$G2242*IF($H2242="",$O2242,$H2242)/100)</f>
        <v/>
      </c>
      <c r="J2242" s="5">
        <f>IF(OR($L2242="",NOT(COUNTIFS($L$2:$L2242,$L2242)=1)),"",SUMIFS($G:$G,$L:$L,$L2242))</f>
        <v/>
      </c>
      <c r="K2242" s="5">
        <f>IF(OR($L2242="",NOT(COUNTIFS($L$2:$L2242,$L2242)=1)),"",SUMIFS($I:$I,$L:$L,$L2242))</f>
        <v/>
      </c>
      <c r="L2242" s="6">
        <f>IF($B2242="","",YEAR($B2242))</f>
        <v/>
      </c>
      <c r="M2242" s="6">
        <f>INT((ROW()-2)/39)+1</f>
        <v/>
      </c>
      <c r="N2242" s="6">
        <f>MOD(ROW()-2,39)+2</f>
        <v/>
      </c>
      <c r="O2242" s="42">
        <f>IF(AND($B2242&lt;&gt;"",$C2242&lt;&gt;"",$B2242&lt;=$C2242),INDEX(Szabalyok!$C:$C,$N2242),"")</f>
        <v/>
      </c>
      <c r="P2242">
        <f>IF(D2242="",P2241,P2241+1)</f>
        <v/>
      </c>
    </row>
    <row r="2243">
      <c r="A2243">
        <f>IF(P2243=P2242,0,P2243)</f>
        <v/>
      </c>
      <c r="B2243" s="41">
        <f>IF($M2243&gt;300,"",IF(OR(INDEX(Bemenet!$E$2:$E$301,$M2243)="",INDEX(Bemenet!$F$2:$F$301,$M2243)=""),"",MAX(INDEX(Bemenet!$E$2:$E$301,$M2243),INDEX(Szabalyok!$A:$A,$N2243))))</f>
        <v/>
      </c>
      <c r="C2243" s="41">
        <f>IF($B2243="","",MIN(INDEX(Bemenet!$F$2:$F$301,$M2243),INDEX(Szabalyok!$B:$B,$N2243)))</f>
        <v/>
      </c>
      <c r="D2243" s="5">
        <f>IF(AND($B2243&lt;&gt;"",$C2243&lt;&gt;"",$B2243&lt;=$C2243),INDEX(Bemenet!$G$2:$G$301,$M2243),"")</f>
        <v/>
      </c>
      <c r="E2243" s="6">
        <f>IF(AND($B2243&lt;&gt;"",$C2243&lt;&gt;"",$B2243&lt;=$C2243),INDEX(Bemenet!$D$2:$D$301,$M2243),"")</f>
        <v/>
      </c>
      <c r="F2243" s="5">
        <f>IF(AND($B2243&lt;&gt;"",$C2243&lt;&gt;"",$B2243&lt;=$C2243),$C2243-$B2243+1,"")</f>
        <v/>
      </c>
      <c r="G2243" s="5">
        <f>IF($F2243="","",$F2243*$D2243)</f>
        <v/>
      </c>
      <c r="H2243" s="42">
        <f>IF($G2243="","",$O2243)</f>
        <v/>
      </c>
      <c r="I2243" s="5">
        <f>IF($G2243="","",$G2243*IF($H2243="",$O2243,$H2243)/100)</f>
        <v/>
      </c>
      <c r="J2243" s="5">
        <f>IF(OR($L2243="",NOT(COUNTIFS($L$2:$L2243,$L2243)=1)),"",SUMIFS($G:$G,$L:$L,$L2243))</f>
        <v/>
      </c>
      <c r="K2243" s="5">
        <f>IF(OR($L2243="",NOT(COUNTIFS($L$2:$L2243,$L2243)=1)),"",SUMIFS($I:$I,$L:$L,$L2243))</f>
        <v/>
      </c>
      <c r="L2243" s="6">
        <f>IF($B2243="","",YEAR($B2243))</f>
        <v/>
      </c>
      <c r="M2243" s="6">
        <f>INT((ROW()-2)/39)+1</f>
        <v/>
      </c>
      <c r="N2243" s="6">
        <f>MOD(ROW()-2,39)+2</f>
        <v/>
      </c>
      <c r="O2243" s="42">
        <f>IF(AND($B2243&lt;&gt;"",$C2243&lt;&gt;"",$B2243&lt;=$C2243),INDEX(Szabalyok!$C:$C,$N2243),"")</f>
        <v/>
      </c>
      <c r="P2243">
        <f>IF(D2243="",P2242,P2242+1)</f>
        <v/>
      </c>
    </row>
    <row r="2244">
      <c r="A2244">
        <f>IF(P2244=P2243,0,P2244)</f>
        <v/>
      </c>
      <c r="B2244" s="41">
        <f>IF($M2244&gt;300,"",IF(OR(INDEX(Bemenet!$E$2:$E$301,$M2244)="",INDEX(Bemenet!$F$2:$F$301,$M2244)=""),"",MAX(INDEX(Bemenet!$E$2:$E$301,$M2244),INDEX(Szabalyok!$A:$A,$N2244))))</f>
        <v/>
      </c>
      <c r="C2244" s="41">
        <f>IF($B2244="","",MIN(INDEX(Bemenet!$F$2:$F$301,$M2244),INDEX(Szabalyok!$B:$B,$N2244)))</f>
        <v/>
      </c>
      <c r="D2244" s="5">
        <f>IF(AND($B2244&lt;&gt;"",$C2244&lt;&gt;"",$B2244&lt;=$C2244),INDEX(Bemenet!$G$2:$G$301,$M2244),"")</f>
        <v/>
      </c>
      <c r="E2244" s="6">
        <f>IF(AND($B2244&lt;&gt;"",$C2244&lt;&gt;"",$B2244&lt;=$C2244),INDEX(Bemenet!$D$2:$D$301,$M2244),"")</f>
        <v/>
      </c>
      <c r="F2244" s="5">
        <f>IF(AND($B2244&lt;&gt;"",$C2244&lt;&gt;"",$B2244&lt;=$C2244),$C2244-$B2244+1,"")</f>
        <v/>
      </c>
      <c r="G2244" s="5">
        <f>IF($F2244="","",$F2244*$D2244)</f>
        <v/>
      </c>
      <c r="H2244" s="42">
        <f>IF($G2244="","",$O2244)</f>
        <v/>
      </c>
      <c r="I2244" s="5">
        <f>IF($G2244="","",$G2244*IF($H2244="",$O2244,$H2244)/100)</f>
        <v/>
      </c>
      <c r="J2244" s="5">
        <f>IF(OR($L2244="",NOT(COUNTIFS($L$2:$L2244,$L2244)=1)),"",SUMIFS($G:$G,$L:$L,$L2244))</f>
        <v/>
      </c>
      <c r="K2244" s="5">
        <f>IF(OR($L2244="",NOT(COUNTIFS($L$2:$L2244,$L2244)=1)),"",SUMIFS($I:$I,$L:$L,$L2244))</f>
        <v/>
      </c>
      <c r="L2244" s="6">
        <f>IF($B2244="","",YEAR($B2244))</f>
        <v/>
      </c>
      <c r="M2244" s="6">
        <f>INT((ROW()-2)/39)+1</f>
        <v/>
      </c>
      <c r="N2244" s="6">
        <f>MOD(ROW()-2,39)+2</f>
        <v/>
      </c>
      <c r="O2244" s="42">
        <f>IF(AND($B2244&lt;&gt;"",$C2244&lt;&gt;"",$B2244&lt;=$C2244),INDEX(Szabalyok!$C:$C,$N2244),"")</f>
        <v/>
      </c>
      <c r="P2244">
        <f>IF(D2244="",P2243,P2243+1)</f>
        <v/>
      </c>
    </row>
    <row r="2245">
      <c r="A2245">
        <f>IF(P2245=P2244,0,P2245)</f>
        <v/>
      </c>
      <c r="B2245" s="41">
        <f>IF($M2245&gt;300,"",IF(OR(INDEX(Bemenet!$E$2:$E$301,$M2245)="",INDEX(Bemenet!$F$2:$F$301,$M2245)=""),"",MAX(INDEX(Bemenet!$E$2:$E$301,$M2245),INDEX(Szabalyok!$A:$A,$N2245))))</f>
        <v/>
      </c>
      <c r="C2245" s="41">
        <f>IF($B2245="","",MIN(INDEX(Bemenet!$F$2:$F$301,$M2245),INDEX(Szabalyok!$B:$B,$N2245)))</f>
        <v/>
      </c>
      <c r="D2245" s="5">
        <f>IF(AND($B2245&lt;&gt;"",$C2245&lt;&gt;"",$B2245&lt;=$C2245),INDEX(Bemenet!$G$2:$G$301,$M2245),"")</f>
        <v/>
      </c>
      <c r="E2245" s="6">
        <f>IF(AND($B2245&lt;&gt;"",$C2245&lt;&gt;"",$B2245&lt;=$C2245),INDEX(Bemenet!$D$2:$D$301,$M2245),"")</f>
        <v/>
      </c>
      <c r="F2245" s="5">
        <f>IF(AND($B2245&lt;&gt;"",$C2245&lt;&gt;"",$B2245&lt;=$C2245),$C2245-$B2245+1,"")</f>
        <v/>
      </c>
      <c r="G2245" s="5">
        <f>IF($F2245="","",$F2245*$D2245)</f>
        <v/>
      </c>
      <c r="H2245" s="42">
        <f>IF($G2245="","",$O2245)</f>
        <v/>
      </c>
      <c r="I2245" s="5">
        <f>IF($G2245="","",$G2245*IF($H2245="",$O2245,$H2245)/100)</f>
        <v/>
      </c>
      <c r="J2245" s="5">
        <f>IF(OR($L2245="",NOT(COUNTIFS($L$2:$L2245,$L2245)=1)),"",SUMIFS($G:$G,$L:$L,$L2245))</f>
        <v/>
      </c>
      <c r="K2245" s="5">
        <f>IF(OR($L2245="",NOT(COUNTIFS($L$2:$L2245,$L2245)=1)),"",SUMIFS($I:$I,$L:$L,$L2245))</f>
        <v/>
      </c>
      <c r="L2245" s="6">
        <f>IF($B2245="","",YEAR($B2245))</f>
        <v/>
      </c>
      <c r="M2245" s="6">
        <f>INT((ROW()-2)/39)+1</f>
        <v/>
      </c>
      <c r="N2245" s="6">
        <f>MOD(ROW()-2,39)+2</f>
        <v/>
      </c>
      <c r="O2245" s="42">
        <f>IF(AND($B2245&lt;&gt;"",$C2245&lt;&gt;"",$B2245&lt;=$C2245),INDEX(Szabalyok!$C:$C,$N2245),"")</f>
        <v/>
      </c>
      <c r="P2245">
        <f>IF(D2245="",P2244,P2244+1)</f>
        <v/>
      </c>
    </row>
    <row r="2246">
      <c r="A2246">
        <f>IF(P2246=P2245,0,P2246)</f>
        <v/>
      </c>
      <c r="B2246" s="41">
        <f>IF($M2246&gt;300,"",IF(OR(INDEX(Bemenet!$E$2:$E$301,$M2246)="",INDEX(Bemenet!$F$2:$F$301,$M2246)=""),"",MAX(INDEX(Bemenet!$E$2:$E$301,$M2246),INDEX(Szabalyok!$A:$A,$N2246))))</f>
        <v/>
      </c>
      <c r="C2246" s="41">
        <f>IF($B2246="","",MIN(INDEX(Bemenet!$F$2:$F$301,$M2246),INDEX(Szabalyok!$B:$B,$N2246)))</f>
        <v/>
      </c>
      <c r="D2246" s="5">
        <f>IF(AND($B2246&lt;&gt;"",$C2246&lt;&gt;"",$B2246&lt;=$C2246),INDEX(Bemenet!$G$2:$G$301,$M2246),"")</f>
        <v/>
      </c>
      <c r="E2246" s="6">
        <f>IF(AND($B2246&lt;&gt;"",$C2246&lt;&gt;"",$B2246&lt;=$C2246),INDEX(Bemenet!$D$2:$D$301,$M2246),"")</f>
        <v/>
      </c>
      <c r="F2246" s="5">
        <f>IF(AND($B2246&lt;&gt;"",$C2246&lt;&gt;"",$B2246&lt;=$C2246),$C2246-$B2246+1,"")</f>
        <v/>
      </c>
      <c r="G2246" s="5">
        <f>IF($F2246="","",$F2246*$D2246)</f>
        <v/>
      </c>
      <c r="H2246" s="42">
        <f>IF($G2246="","",$O2246)</f>
        <v/>
      </c>
      <c r="I2246" s="5">
        <f>IF($G2246="","",$G2246*IF($H2246="",$O2246,$H2246)/100)</f>
        <v/>
      </c>
      <c r="J2246" s="5">
        <f>IF(OR($L2246="",NOT(COUNTIFS($L$2:$L2246,$L2246)=1)),"",SUMIFS($G:$G,$L:$L,$L2246))</f>
        <v/>
      </c>
      <c r="K2246" s="5">
        <f>IF(OR($L2246="",NOT(COUNTIFS($L$2:$L2246,$L2246)=1)),"",SUMIFS($I:$I,$L:$L,$L2246))</f>
        <v/>
      </c>
      <c r="L2246" s="6">
        <f>IF($B2246="","",YEAR($B2246))</f>
        <v/>
      </c>
      <c r="M2246" s="6">
        <f>INT((ROW()-2)/39)+1</f>
        <v/>
      </c>
      <c r="N2246" s="6">
        <f>MOD(ROW()-2,39)+2</f>
        <v/>
      </c>
      <c r="O2246" s="42">
        <f>IF(AND($B2246&lt;&gt;"",$C2246&lt;&gt;"",$B2246&lt;=$C2246),INDEX(Szabalyok!$C:$C,$N2246),"")</f>
        <v/>
      </c>
      <c r="P2246">
        <f>IF(D2246="",P2245,P2245+1)</f>
        <v/>
      </c>
    </row>
    <row r="2247">
      <c r="A2247">
        <f>IF(P2247=P2246,0,P2247)</f>
        <v/>
      </c>
      <c r="B2247" s="41">
        <f>IF($M2247&gt;300,"",IF(OR(INDEX(Bemenet!$E$2:$E$301,$M2247)="",INDEX(Bemenet!$F$2:$F$301,$M2247)=""),"",MAX(INDEX(Bemenet!$E$2:$E$301,$M2247),INDEX(Szabalyok!$A:$A,$N2247))))</f>
        <v/>
      </c>
      <c r="C2247" s="41">
        <f>IF($B2247="","",MIN(INDEX(Bemenet!$F$2:$F$301,$M2247),INDEX(Szabalyok!$B:$B,$N2247)))</f>
        <v/>
      </c>
      <c r="D2247" s="5">
        <f>IF(AND($B2247&lt;&gt;"",$C2247&lt;&gt;"",$B2247&lt;=$C2247),INDEX(Bemenet!$G$2:$G$301,$M2247),"")</f>
        <v/>
      </c>
      <c r="E2247" s="6">
        <f>IF(AND($B2247&lt;&gt;"",$C2247&lt;&gt;"",$B2247&lt;=$C2247),INDEX(Bemenet!$D$2:$D$301,$M2247),"")</f>
        <v/>
      </c>
      <c r="F2247" s="5">
        <f>IF(AND($B2247&lt;&gt;"",$C2247&lt;&gt;"",$B2247&lt;=$C2247),$C2247-$B2247+1,"")</f>
        <v/>
      </c>
      <c r="G2247" s="5">
        <f>IF($F2247="","",$F2247*$D2247)</f>
        <v/>
      </c>
      <c r="H2247" s="42">
        <f>IF($G2247="","",$O2247)</f>
        <v/>
      </c>
      <c r="I2247" s="5">
        <f>IF($G2247="","",$G2247*IF($H2247="",$O2247,$H2247)/100)</f>
        <v/>
      </c>
      <c r="J2247" s="5">
        <f>IF(OR($L2247="",NOT(COUNTIFS($L$2:$L2247,$L2247)=1)),"",SUMIFS($G:$G,$L:$L,$L2247))</f>
        <v/>
      </c>
      <c r="K2247" s="5">
        <f>IF(OR($L2247="",NOT(COUNTIFS($L$2:$L2247,$L2247)=1)),"",SUMIFS($I:$I,$L:$L,$L2247))</f>
        <v/>
      </c>
      <c r="L2247" s="6">
        <f>IF($B2247="","",YEAR($B2247))</f>
        <v/>
      </c>
      <c r="M2247" s="6">
        <f>INT((ROW()-2)/39)+1</f>
        <v/>
      </c>
      <c r="N2247" s="6">
        <f>MOD(ROW()-2,39)+2</f>
        <v/>
      </c>
      <c r="O2247" s="42">
        <f>IF(AND($B2247&lt;&gt;"",$C2247&lt;&gt;"",$B2247&lt;=$C2247),INDEX(Szabalyok!$C:$C,$N2247),"")</f>
        <v/>
      </c>
      <c r="P2247">
        <f>IF(D2247="",P2246,P2246+1)</f>
        <v/>
      </c>
    </row>
    <row r="2248">
      <c r="A2248">
        <f>IF(P2248=P2247,0,P2248)</f>
        <v/>
      </c>
      <c r="B2248" s="41">
        <f>IF($M2248&gt;300,"",IF(OR(INDEX(Bemenet!$E$2:$E$301,$M2248)="",INDEX(Bemenet!$F$2:$F$301,$M2248)=""),"",MAX(INDEX(Bemenet!$E$2:$E$301,$M2248),INDEX(Szabalyok!$A:$A,$N2248))))</f>
        <v/>
      </c>
      <c r="C2248" s="41">
        <f>IF($B2248="","",MIN(INDEX(Bemenet!$F$2:$F$301,$M2248),INDEX(Szabalyok!$B:$B,$N2248)))</f>
        <v/>
      </c>
      <c r="D2248" s="5">
        <f>IF(AND($B2248&lt;&gt;"",$C2248&lt;&gt;"",$B2248&lt;=$C2248),INDEX(Bemenet!$G$2:$G$301,$M2248),"")</f>
        <v/>
      </c>
      <c r="E2248" s="6">
        <f>IF(AND($B2248&lt;&gt;"",$C2248&lt;&gt;"",$B2248&lt;=$C2248),INDEX(Bemenet!$D$2:$D$301,$M2248),"")</f>
        <v/>
      </c>
      <c r="F2248" s="5">
        <f>IF(AND($B2248&lt;&gt;"",$C2248&lt;&gt;"",$B2248&lt;=$C2248),$C2248-$B2248+1,"")</f>
        <v/>
      </c>
      <c r="G2248" s="5">
        <f>IF($F2248="","",$F2248*$D2248)</f>
        <v/>
      </c>
      <c r="H2248" s="42">
        <f>IF($G2248="","",$O2248)</f>
        <v/>
      </c>
      <c r="I2248" s="5">
        <f>IF($G2248="","",$G2248*IF($H2248="",$O2248,$H2248)/100)</f>
        <v/>
      </c>
      <c r="J2248" s="5">
        <f>IF(OR($L2248="",NOT(COUNTIFS($L$2:$L2248,$L2248)=1)),"",SUMIFS($G:$G,$L:$L,$L2248))</f>
        <v/>
      </c>
      <c r="K2248" s="5">
        <f>IF(OR($L2248="",NOT(COUNTIFS($L$2:$L2248,$L2248)=1)),"",SUMIFS($I:$I,$L:$L,$L2248))</f>
        <v/>
      </c>
      <c r="L2248" s="6">
        <f>IF($B2248="","",YEAR($B2248))</f>
        <v/>
      </c>
      <c r="M2248" s="6">
        <f>INT((ROW()-2)/39)+1</f>
        <v/>
      </c>
      <c r="N2248" s="6">
        <f>MOD(ROW()-2,39)+2</f>
        <v/>
      </c>
      <c r="O2248" s="42">
        <f>IF(AND($B2248&lt;&gt;"",$C2248&lt;&gt;"",$B2248&lt;=$C2248),INDEX(Szabalyok!$C:$C,$N2248),"")</f>
        <v/>
      </c>
      <c r="P2248">
        <f>IF(D2248="",P2247,P2247+1)</f>
        <v/>
      </c>
    </row>
    <row r="2249">
      <c r="A2249">
        <f>IF(P2249=P2248,0,P2249)</f>
        <v/>
      </c>
      <c r="B2249" s="41">
        <f>IF($M2249&gt;300,"",IF(OR(INDEX(Bemenet!$E$2:$E$301,$M2249)="",INDEX(Bemenet!$F$2:$F$301,$M2249)=""),"",MAX(INDEX(Bemenet!$E$2:$E$301,$M2249),INDEX(Szabalyok!$A:$A,$N2249))))</f>
        <v/>
      </c>
      <c r="C2249" s="41">
        <f>IF($B2249="","",MIN(INDEX(Bemenet!$F$2:$F$301,$M2249),INDEX(Szabalyok!$B:$B,$N2249)))</f>
        <v/>
      </c>
      <c r="D2249" s="5">
        <f>IF(AND($B2249&lt;&gt;"",$C2249&lt;&gt;"",$B2249&lt;=$C2249),INDEX(Bemenet!$G$2:$G$301,$M2249),"")</f>
        <v/>
      </c>
      <c r="E2249" s="6">
        <f>IF(AND($B2249&lt;&gt;"",$C2249&lt;&gt;"",$B2249&lt;=$C2249),INDEX(Bemenet!$D$2:$D$301,$M2249),"")</f>
        <v/>
      </c>
      <c r="F2249" s="5">
        <f>IF(AND($B2249&lt;&gt;"",$C2249&lt;&gt;"",$B2249&lt;=$C2249),$C2249-$B2249+1,"")</f>
        <v/>
      </c>
      <c r="G2249" s="5">
        <f>IF($F2249="","",$F2249*$D2249)</f>
        <v/>
      </c>
      <c r="H2249" s="42">
        <f>IF($G2249="","",$O2249)</f>
        <v/>
      </c>
      <c r="I2249" s="5">
        <f>IF($G2249="","",$G2249*IF($H2249="",$O2249,$H2249)/100)</f>
        <v/>
      </c>
      <c r="J2249" s="5">
        <f>IF(OR($L2249="",NOT(COUNTIFS($L$2:$L2249,$L2249)=1)),"",SUMIFS($G:$G,$L:$L,$L2249))</f>
        <v/>
      </c>
      <c r="K2249" s="5">
        <f>IF(OR($L2249="",NOT(COUNTIFS($L$2:$L2249,$L2249)=1)),"",SUMIFS($I:$I,$L:$L,$L2249))</f>
        <v/>
      </c>
      <c r="L2249" s="6">
        <f>IF($B2249="","",YEAR($B2249))</f>
        <v/>
      </c>
      <c r="M2249" s="6">
        <f>INT((ROW()-2)/39)+1</f>
        <v/>
      </c>
      <c r="N2249" s="6">
        <f>MOD(ROW()-2,39)+2</f>
        <v/>
      </c>
      <c r="O2249" s="42">
        <f>IF(AND($B2249&lt;&gt;"",$C2249&lt;&gt;"",$B2249&lt;=$C2249),INDEX(Szabalyok!$C:$C,$N2249),"")</f>
        <v/>
      </c>
      <c r="P2249">
        <f>IF(D2249="",P2248,P2248+1)</f>
        <v/>
      </c>
    </row>
    <row r="2250">
      <c r="A2250">
        <f>IF(P2250=P2249,0,P2250)</f>
        <v/>
      </c>
      <c r="B2250" s="41">
        <f>IF($M2250&gt;300,"",IF(OR(INDEX(Bemenet!$E$2:$E$301,$M2250)="",INDEX(Bemenet!$F$2:$F$301,$M2250)=""),"",MAX(INDEX(Bemenet!$E$2:$E$301,$M2250),INDEX(Szabalyok!$A:$A,$N2250))))</f>
        <v/>
      </c>
      <c r="C2250" s="41">
        <f>IF($B2250="","",MIN(INDEX(Bemenet!$F$2:$F$301,$M2250),INDEX(Szabalyok!$B:$B,$N2250)))</f>
        <v/>
      </c>
      <c r="D2250" s="5">
        <f>IF(AND($B2250&lt;&gt;"",$C2250&lt;&gt;"",$B2250&lt;=$C2250),INDEX(Bemenet!$G$2:$G$301,$M2250),"")</f>
        <v/>
      </c>
      <c r="E2250" s="6">
        <f>IF(AND($B2250&lt;&gt;"",$C2250&lt;&gt;"",$B2250&lt;=$C2250),INDEX(Bemenet!$D$2:$D$301,$M2250),"")</f>
        <v/>
      </c>
      <c r="F2250" s="5">
        <f>IF(AND($B2250&lt;&gt;"",$C2250&lt;&gt;"",$B2250&lt;=$C2250),$C2250-$B2250+1,"")</f>
        <v/>
      </c>
      <c r="G2250" s="5">
        <f>IF($F2250="","",$F2250*$D2250)</f>
        <v/>
      </c>
      <c r="H2250" s="42">
        <f>IF($G2250="","",$O2250)</f>
        <v/>
      </c>
      <c r="I2250" s="5">
        <f>IF($G2250="","",$G2250*IF($H2250="",$O2250,$H2250)/100)</f>
        <v/>
      </c>
      <c r="J2250" s="5">
        <f>IF(OR($L2250="",NOT(COUNTIFS($L$2:$L2250,$L2250)=1)),"",SUMIFS($G:$G,$L:$L,$L2250))</f>
        <v/>
      </c>
      <c r="K2250" s="5">
        <f>IF(OR($L2250="",NOT(COUNTIFS($L$2:$L2250,$L2250)=1)),"",SUMIFS($I:$I,$L:$L,$L2250))</f>
        <v/>
      </c>
      <c r="L2250" s="6">
        <f>IF($B2250="","",YEAR($B2250))</f>
        <v/>
      </c>
      <c r="M2250" s="6">
        <f>INT((ROW()-2)/39)+1</f>
        <v/>
      </c>
      <c r="N2250" s="6">
        <f>MOD(ROW()-2,39)+2</f>
        <v/>
      </c>
      <c r="O2250" s="42">
        <f>IF(AND($B2250&lt;&gt;"",$C2250&lt;&gt;"",$B2250&lt;=$C2250),INDEX(Szabalyok!$C:$C,$N2250),"")</f>
        <v/>
      </c>
      <c r="P2250">
        <f>IF(D2250="",P2249,P2249+1)</f>
        <v/>
      </c>
    </row>
    <row r="2251">
      <c r="A2251">
        <f>IF(P2251=P2250,0,P2251)</f>
        <v/>
      </c>
      <c r="B2251" s="41">
        <f>IF($M2251&gt;300,"",IF(OR(INDEX(Bemenet!$E$2:$E$301,$M2251)="",INDEX(Bemenet!$F$2:$F$301,$M2251)=""),"",MAX(INDEX(Bemenet!$E$2:$E$301,$M2251),INDEX(Szabalyok!$A:$A,$N2251))))</f>
        <v/>
      </c>
      <c r="C2251" s="41">
        <f>IF($B2251="","",MIN(INDEX(Bemenet!$F$2:$F$301,$M2251),INDEX(Szabalyok!$B:$B,$N2251)))</f>
        <v/>
      </c>
      <c r="D2251" s="5">
        <f>IF(AND($B2251&lt;&gt;"",$C2251&lt;&gt;"",$B2251&lt;=$C2251),INDEX(Bemenet!$G$2:$G$301,$M2251),"")</f>
        <v/>
      </c>
      <c r="E2251" s="6">
        <f>IF(AND($B2251&lt;&gt;"",$C2251&lt;&gt;"",$B2251&lt;=$C2251),INDEX(Bemenet!$D$2:$D$301,$M2251),"")</f>
        <v/>
      </c>
      <c r="F2251" s="5">
        <f>IF(AND($B2251&lt;&gt;"",$C2251&lt;&gt;"",$B2251&lt;=$C2251),$C2251-$B2251+1,"")</f>
        <v/>
      </c>
      <c r="G2251" s="5">
        <f>IF($F2251="","",$F2251*$D2251)</f>
        <v/>
      </c>
      <c r="H2251" s="42">
        <f>IF($G2251="","",$O2251)</f>
        <v/>
      </c>
      <c r="I2251" s="5">
        <f>IF($G2251="","",$G2251*IF($H2251="",$O2251,$H2251)/100)</f>
        <v/>
      </c>
      <c r="J2251" s="5">
        <f>IF(OR($L2251="",NOT(COUNTIFS($L$2:$L2251,$L2251)=1)),"",SUMIFS($G:$G,$L:$L,$L2251))</f>
        <v/>
      </c>
      <c r="K2251" s="5">
        <f>IF(OR($L2251="",NOT(COUNTIFS($L$2:$L2251,$L2251)=1)),"",SUMIFS($I:$I,$L:$L,$L2251))</f>
        <v/>
      </c>
      <c r="L2251" s="6">
        <f>IF($B2251="","",YEAR($B2251))</f>
        <v/>
      </c>
      <c r="M2251" s="6">
        <f>INT((ROW()-2)/39)+1</f>
        <v/>
      </c>
      <c r="N2251" s="6">
        <f>MOD(ROW()-2,39)+2</f>
        <v/>
      </c>
      <c r="O2251" s="42">
        <f>IF(AND($B2251&lt;&gt;"",$C2251&lt;&gt;"",$B2251&lt;=$C2251),INDEX(Szabalyok!$C:$C,$N2251),"")</f>
        <v/>
      </c>
      <c r="P2251">
        <f>IF(D2251="",P2250,P2250+1)</f>
        <v/>
      </c>
    </row>
    <row r="2252">
      <c r="A2252">
        <f>IF(P2252=P2251,0,P2252)</f>
        <v/>
      </c>
      <c r="B2252" s="41">
        <f>IF($M2252&gt;300,"",IF(OR(INDEX(Bemenet!$E$2:$E$301,$M2252)="",INDEX(Bemenet!$F$2:$F$301,$M2252)=""),"",MAX(INDEX(Bemenet!$E$2:$E$301,$M2252),INDEX(Szabalyok!$A:$A,$N2252))))</f>
        <v/>
      </c>
      <c r="C2252" s="41">
        <f>IF($B2252="","",MIN(INDEX(Bemenet!$F$2:$F$301,$M2252),INDEX(Szabalyok!$B:$B,$N2252)))</f>
        <v/>
      </c>
      <c r="D2252" s="5">
        <f>IF(AND($B2252&lt;&gt;"",$C2252&lt;&gt;"",$B2252&lt;=$C2252),INDEX(Bemenet!$G$2:$G$301,$M2252),"")</f>
        <v/>
      </c>
      <c r="E2252" s="6">
        <f>IF(AND($B2252&lt;&gt;"",$C2252&lt;&gt;"",$B2252&lt;=$C2252),INDEX(Bemenet!$D$2:$D$301,$M2252),"")</f>
        <v/>
      </c>
      <c r="F2252" s="5">
        <f>IF(AND($B2252&lt;&gt;"",$C2252&lt;&gt;"",$B2252&lt;=$C2252),$C2252-$B2252+1,"")</f>
        <v/>
      </c>
      <c r="G2252" s="5">
        <f>IF($F2252="","",$F2252*$D2252)</f>
        <v/>
      </c>
      <c r="H2252" s="42">
        <f>IF($G2252="","",$O2252)</f>
        <v/>
      </c>
      <c r="I2252" s="5">
        <f>IF($G2252="","",$G2252*IF($H2252="",$O2252,$H2252)/100)</f>
        <v/>
      </c>
      <c r="J2252" s="5">
        <f>IF(OR($L2252="",NOT(COUNTIFS($L$2:$L2252,$L2252)=1)),"",SUMIFS($G:$G,$L:$L,$L2252))</f>
        <v/>
      </c>
      <c r="K2252" s="5">
        <f>IF(OR($L2252="",NOT(COUNTIFS($L$2:$L2252,$L2252)=1)),"",SUMIFS($I:$I,$L:$L,$L2252))</f>
        <v/>
      </c>
      <c r="L2252" s="6">
        <f>IF($B2252="","",YEAR($B2252))</f>
        <v/>
      </c>
      <c r="M2252" s="6">
        <f>INT((ROW()-2)/39)+1</f>
        <v/>
      </c>
      <c r="N2252" s="6">
        <f>MOD(ROW()-2,39)+2</f>
        <v/>
      </c>
      <c r="O2252" s="42">
        <f>IF(AND($B2252&lt;&gt;"",$C2252&lt;&gt;"",$B2252&lt;=$C2252),INDEX(Szabalyok!$C:$C,$N2252),"")</f>
        <v/>
      </c>
      <c r="P2252">
        <f>IF(D2252="",P2251,P2251+1)</f>
        <v/>
      </c>
    </row>
    <row r="2253">
      <c r="A2253">
        <f>IF(P2253=P2252,0,P2253)</f>
        <v/>
      </c>
      <c r="B2253" s="41">
        <f>IF($M2253&gt;300,"",IF(OR(INDEX(Bemenet!$E$2:$E$301,$M2253)="",INDEX(Bemenet!$F$2:$F$301,$M2253)=""),"",MAX(INDEX(Bemenet!$E$2:$E$301,$M2253),INDEX(Szabalyok!$A:$A,$N2253))))</f>
        <v/>
      </c>
      <c r="C2253" s="41">
        <f>IF($B2253="","",MIN(INDEX(Bemenet!$F$2:$F$301,$M2253),INDEX(Szabalyok!$B:$B,$N2253)))</f>
        <v/>
      </c>
      <c r="D2253" s="5">
        <f>IF(AND($B2253&lt;&gt;"",$C2253&lt;&gt;"",$B2253&lt;=$C2253),INDEX(Bemenet!$G$2:$G$301,$M2253),"")</f>
        <v/>
      </c>
      <c r="E2253" s="6">
        <f>IF(AND($B2253&lt;&gt;"",$C2253&lt;&gt;"",$B2253&lt;=$C2253),INDEX(Bemenet!$D$2:$D$301,$M2253),"")</f>
        <v/>
      </c>
      <c r="F2253" s="5">
        <f>IF(AND($B2253&lt;&gt;"",$C2253&lt;&gt;"",$B2253&lt;=$C2253),$C2253-$B2253+1,"")</f>
        <v/>
      </c>
      <c r="G2253" s="5">
        <f>IF($F2253="","",$F2253*$D2253)</f>
        <v/>
      </c>
      <c r="H2253" s="42">
        <f>IF($G2253="","",$O2253)</f>
        <v/>
      </c>
      <c r="I2253" s="5">
        <f>IF($G2253="","",$G2253*IF($H2253="",$O2253,$H2253)/100)</f>
        <v/>
      </c>
      <c r="J2253" s="5">
        <f>IF(OR($L2253="",NOT(COUNTIFS($L$2:$L2253,$L2253)=1)),"",SUMIFS($G:$G,$L:$L,$L2253))</f>
        <v/>
      </c>
      <c r="K2253" s="5">
        <f>IF(OR($L2253="",NOT(COUNTIFS($L$2:$L2253,$L2253)=1)),"",SUMIFS($I:$I,$L:$L,$L2253))</f>
        <v/>
      </c>
      <c r="L2253" s="6">
        <f>IF($B2253="","",YEAR($B2253))</f>
        <v/>
      </c>
      <c r="M2253" s="6">
        <f>INT((ROW()-2)/39)+1</f>
        <v/>
      </c>
      <c r="N2253" s="6">
        <f>MOD(ROW()-2,39)+2</f>
        <v/>
      </c>
      <c r="O2253" s="42">
        <f>IF(AND($B2253&lt;&gt;"",$C2253&lt;&gt;"",$B2253&lt;=$C2253),INDEX(Szabalyok!$C:$C,$N2253),"")</f>
        <v/>
      </c>
      <c r="P2253">
        <f>IF(D2253="",P2252,P2252+1)</f>
        <v/>
      </c>
    </row>
    <row r="2254">
      <c r="A2254">
        <f>IF(P2254=P2253,0,P2254)</f>
        <v/>
      </c>
      <c r="B2254" s="41">
        <f>IF($M2254&gt;300,"",IF(OR(INDEX(Bemenet!$E$2:$E$301,$M2254)="",INDEX(Bemenet!$F$2:$F$301,$M2254)=""),"",MAX(INDEX(Bemenet!$E$2:$E$301,$M2254),INDEX(Szabalyok!$A:$A,$N2254))))</f>
        <v/>
      </c>
      <c r="C2254" s="41">
        <f>IF($B2254="","",MIN(INDEX(Bemenet!$F$2:$F$301,$M2254),INDEX(Szabalyok!$B:$B,$N2254)))</f>
        <v/>
      </c>
      <c r="D2254" s="5">
        <f>IF(AND($B2254&lt;&gt;"",$C2254&lt;&gt;"",$B2254&lt;=$C2254),INDEX(Bemenet!$G$2:$G$301,$M2254),"")</f>
        <v/>
      </c>
      <c r="E2254" s="6">
        <f>IF(AND($B2254&lt;&gt;"",$C2254&lt;&gt;"",$B2254&lt;=$C2254),INDEX(Bemenet!$D$2:$D$301,$M2254),"")</f>
        <v/>
      </c>
      <c r="F2254" s="5">
        <f>IF(AND($B2254&lt;&gt;"",$C2254&lt;&gt;"",$B2254&lt;=$C2254),$C2254-$B2254+1,"")</f>
        <v/>
      </c>
      <c r="G2254" s="5">
        <f>IF($F2254="","",$F2254*$D2254)</f>
        <v/>
      </c>
      <c r="H2254" s="42">
        <f>IF($G2254="","",$O2254)</f>
        <v/>
      </c>
      <c r="I2254" s="5">
        <f>IF($G2254="","",$G2254*IF($H2254="",$O2254,$H2254)/100)</f>
        <v/>
      </c>
      <c r="J2254" s="5">
        <f>IF(OR($L2254="",NOT(COUNTIFS($L$2:$L2254,$L2254)=1)),"",SUMIFS($G:$G,$L:$L,$L2254))</f>
        <v/>
      </c>
      <c r="K2254" s="5">
        <f>IF(OR($L2254="",NOT(COUNTIFS($L$2:$L2254,$L2254)=1)),"",SUMIFS($I:$I,$L:$L,$L2254))</f>
        <v/>
      </c>
      <c r="L2254" s="6">
        <f>IF($B2254="","",YEAR($B2254))</f>
        <v/>
      </c>
      <c r="M2254" s="6">
        <f>INT((ROW()-2)/39)+1</f>
        <v/>
      </c>
      <c r="N2254" s="6">
        <f>MOD(ROW()-2,39)+2</f>
        <v/>
      </c>
      <c r="O2254" s="42">
        <f>IF(AND($B2254&lt;&gt;"",$C2254&lt;&gt;"",$B2254&lt;=$C2254),INDEX(Szabalyok!$C:$C,$N2254),"")</f>
        <v/>
      </c>
      <c r="P2254">
        <f>IF(D2254="",P2253,P2253+1)</f>
        <v/>
      </c>
    </row>
    <row r="2255">
      <c r="A2255">
        <f>IF(P2255=P2254,0,P2255)</f>
        <v/>
      </c>
      <c r="B2255" s="41">
        <f>IF($M2255&gt;300,"",IF(OR(INDEX(Bemenet!$E$2:$E$301,$M2255)="",INDEX(Bemenet!$F$2:$F$301,$M2255)=""),"",MAX(INDEX(Bemenet!$E$2:$E$301,$M2255),INDEX(Szabalyok!$A:$A,$N2255))))</f>
        <v/>
      </c>
      <c r="C2255" s="41">
        <f>IF($B2255="","",MIN(INDEX(Bemenet!$F$2:$F$301,$M2255),INDEX(Szabalyok!$B:$B,$N2255)))</f>
        <v/>
      </c>
      <c r="D2255" s="5">
        <f>IF(AND($B2255&lt;&gt;"",$C2255&lt;&gt;"",$B2255&lt;=$C2255),INDEX(Bemenet!$G$2:$G$301,$M2255),"")</f>
        <v/>
      </c>
      <c r="E2255" s="6">
        <f>IF(AND($B2255&lt;&gt;"",$C2255&lt;&gt;"",$B2255&lt;=$C2255),INDEX(Bemenet!$D$2:$D$301,$M2255),"")</f>
        <v/>
      </c>
      <c r="F2255" s="5">
        <f>IF(AND($B2255&lt;&gt;"",$C2255&lt;&gt;"",$B2255&lt;=$C2255),$C2255-$B2255+1,"")</f>
        <v/>
      </c>
      <c r="G2255" s="5">
        <f>IF($F2255="","",$F2255*$D2255)</f>
        <v/>
      </c>
      <c r="H2255" s="42">
        <f>IF($G2255="","",$O2255)</f>
        <v/>
      </c>
      <c r="I2255" s="5">
        <f>IF($G2255="","",$G2255*IF($H2255="",$O2255,$H2255)/100)</f>
        <v/>
      </c>
      <c r="J2255" s="5">
        <f>IF(OR($L2255="",NOT(COUNTIFS($L$2:$L2255,$L2255)=1)),"",SUMIFS($G:$G,$L:$L,$L2255))</f>
        <v/>
      </c>
      <c r="K2255" s="5">
        <f>IF(OR($L2255="",NOT(COUNTIFS($L$2:$L2255,$L2255)=1)),"",SUMIFS($I:$I,$L:$L,$L2255))</f>
        <v/>
      </c>
      <c r="L2255" s="6">
        <f>IF($B2255="","",YEAR($B2255))</f>
        <v/>
      </c>
      <c r="M2255" s="6">
        <f>INT((ROW()-2)/39)+1</f>
        <v/>
      </c>
      <c r="N2255" s="6">
        <f>MOD(ROW()-2,39)+2</f>
        <v/>
      </c>
      <c r="O2255" s="42">
        <f>IF(AND($B2255&lt;&gt;"",$C2255&lt;&gt;"",$B2255&lt;=$C2255),INDEX(Szabalyok!$C:$C,$N2255),"")</f>
        <v/>
      </c>
      <c r="P2255">
        <f>IF(D2255="",P2254,P2254+1)</f>
        <v/>
      </c>
    </row>
    <row r="2256">
      <c r="A2256">
        <f>IF(P2256=P2255,0,P2256)</f>
        <v/>
      </c>
      <c r="B2256" s="41">
        <f>IF($M2256&gt;300,"",IF(OR(INDEX(Bemenet!$E$2:$E$301,$M2256)="",INDEX(Bemenet!$F$2:$F$301,$M2256)=""),"",MAX(INDEX(Bemenet!$E$2:$E$301,$M2256),INDEX(Szabalyok!$A:$A,$N2256))))</f>
        <v/>
      </c>
      <c r="C2256" s="41">
        <f>IF($B2256="","",MIN(INDEX(Bemenet!$F$2:$F$301,$M2256),INDEX(Szabalyok!$B:$B,$N2256)))</f>
        <v/>
      </c>
      <c r="D2256" s="5">
        <f>IF(AND($B2256&lt;&gt;"",$C2256&lt;&gt;"",$B2256&lt;=$C2256),INDEX(Bemenet!$G$2:$G$301,$M2256),"")</f>
        <v/>
      </c>
      <c r="E2256" s="6">
        <f>IF(AND($B2256&lt;&gt;"",$C2256&lt;&gt;"",$B2256&lt;=$C2256),INDEX(Bemenet!$D$2:$D$301,$M2256),"")</f>
        <v/>
      </c>
      <c r="F2256" s="5">
        <f>IF(AND($B2256&lt;&gt;"",$C2256&lt;&gt;"",$B2256&lt;=$C2256),$C2256-$B2256+1,"")</f>
        <v/>
      </c>
      <c r="G2256" s="5">
        <f>IF($F2256="","",$F2256*$D2256)</f>
        <v/>
      </c>
      <c r="H2256" s="42">
        <f>IF($G2256="","",$O2256)</f>
        <v/>
      </c>
      <c r="I2256" s="5">
        <f>IF($G2256="","",$G2256*IF($H2256="",$O2256,$H2256)/100)</f>
        <v/>
      </c>
      <c r="J2256" s="5">
        <f>IF(OR($L2256="",NOT(COUNTIFS($L$2:$L2256,$L2256)=1)),"",SUMIFS($G:$G,$L:$L,$L2256))</f>
        <v/>
      </c>
      <c r="K2256" s="5">
        <f>IF(OR($L2256="",NOT(COUNTIFS($L$2:$L2256,$L2256)=1)),"",SUMIFS($I:$I,$L:$L,$L2256))</f>
        <v/>
      </c>
      <c r="L2256" s="6">
        <f>IF($B2256="","",YEAR($B2256))</f>
        <v/>
      </c>
      <c r="M2256" s="6">
        <f>INT((ROW()-2)/39)+1</f>
        <v/>
      </c>
      <c r="N2256" s="6">
        <f>MOD(ROW()-2,39)+2</f>
        <v/>
      </c>
      <c r="O2256" s="42">
        <f>IF(AND($B2256&lt;&gt;"",$C2256&lt;&gt;"",$B2256&lt;=$C2256),INDEX(Szabalyok!$C:$C,$N2256),"")</f>
        <v/>
      </c>
      <c r="P2256">
        <f>IF(D2256="",P2255,P2255+1)</f>
        <v/>
      </c>
    </row>
    <row r="2257">
      <c r="A2257">
        <f>IF(P2257=P2256,0,P2257)</f>
        <v/>
      </c>
      <c r="B2257" s="41">
        <f>IF($M2257&gt;300,"",IF(OR(INDEX(Bemenet!$E$2:$E$301,$M2257)="",INDEX(Bemenet!$F$2:$F$301,$M2257)=""),"",MAX(INDEX(Bemenet!$E$2:$E$301,$M2257),INDEX(Szabalyok!$A:$A,$N2257))))</f>
        <v/>
      </c>
      <c r="C2257" s="41">
        <f>IF($B2257="","",MIN(INDEX(Bemenet!$F$2:$F$301,$M2257),INDEX(Szabalyok!$B:$B,$N2257)))</f>
        <v/>
      </c>
      <c r="D2257" s="5">
        <f>IF(AND($B2257&lt;&gt;"",$C2257&lt;&gt;"",$B2257&lt;=$C2257),INDEX(Bemenet!$G$2:$G$301,$M2257),"")</f>
        <v/>
      </c>
      <c r="E2257" s="6">
        <f>IF(AND($B2257&lt;&gt;"",$C2257&lt;&gt;"",$B2257&lt;=$C2257),INDEX(Bemenet!$D$2:$D$301,$M2257),"")</f>
        <v/>
      </c>
      <c r="F2257" s="5">
        <f>IF(AND($B2257&lt;&gt;"",$C2257&lt;&gt;"",$B2257&lt;=$C2257),$C2257-$B2257+1,"")</f>
        <v/>
      </c>
      <c r="G2257" s="5">
        <f>IF($F2257="","",$F2257*$D2257)</f>
        <v/>
      </c>
      <c r="H2257" s="42">
        <f>IF($G2257="","",$O2257)</f>
        <v/>
      </c>
      <c r="I2257" s="5">
        <f>IF($G2257="","",$G2257*IF($H2257="",$O2257,$H2257)/100)</f>
        <v/>
      </c>
      <c r="J2257" s="5">
        <f>IF(OR($L2257="",NOT(COUNTIFS($L$2:$L2257,$L2257)=1)),"",SUMIFS($G:$G,$L:$L,$L2257))</f>
        <v/>
      </c>
      <c r="K2257" s="5">
        <f>IF(OR($L2257="",NOT(COUNTIFS($L$2:$L2257,$L2257)=1)),"",SUMIFS($I:$I,$L:$L,$L2257))</f>
        <v/>
      </c>
      <c r="L2257" s="6">
        <f>IF($B2257="","",YEAR($B2257))</f>
        <v/>
      </c>
      <c r="M2257" s="6">
        <f>INT((ROW()-2)/39)+1</f>
        <v/>
      </c>
      <c r="N2257" s="6">
        <f>MOD(ROW()-2,39)+2</f>
        <v/>
      </c>
      <c r="O2257" s="42">
        <f>IF(AND($B2257&lt;&gt;"",$C2257&lt;&gt;"",$B2257&lt;=$C2257),INDEX(Szabalyok!$C:$C,$N2257),"")</f>
        <v/>
      </c>
      <c r="P2257">
        <f>IF(D2257="",P2256,P2256+1)</f>
        <v/>
      </c>
    </row>
    <row r="2258">
      <c r="A2258">
        <f>IF(P2258=P2257,0,P2258)</f>
        <v/>
      </c>
      <c r="B2258" s="41">
        <f>IF($M2258&gt;300,"",IF(OR(INDEX(Bemenet!$E$2:$E$301,$M2258)="",INDEX(Bemenet!$F$2:$F$301,$M2258)=""),"",MAX(INDEX(Bemenet!$E$2:$E$301,$M2258),INDEX(Szabalyok!$A:$A,$N2258))))</f>
        <v/>
      </c>
      <c r="C2258" s="41">
        <f>IF($B2258="","",MIN(INDEX(Bemenet!$F$2:$F$301,$M2258),INDEX(Szabalyok!$B:$B,$N2258)))</f>
        <v/>
      </c>
      <c r="D2258" s="5">
        <f>IF(AND($B2258&lt;&gt;"",$C2258&lt;&gt;"",$B2258&lt;=$C2258),INDEX(Bemenet!$G$2:$G$301,$M2258),"")</f>
        <v/>
      </c>
      <c r="E2258" s="6">
        <f>IF(AND($B2258&lt;&gt;"",$C2258&lt;&gt;"",$B2258&lt;=$C2258),INDEX(Bemenet!$D$2:$D$301,$M2258),"")</f>
        <v/>
      </c>
      <c r="F2258" s="5">
        <f>IF(AND($B2258&lt;&gt;"",$C2258&lt;&gt;"",$B2258&lt;=$C2258),$C2258-$B2258+1,"")</f>
        <v/>
      </c>
      <c r="G2258" s="5">
        <f>IF($F2258="","",$F2258*$D2258)</f>
        <v/>
      </c>
      <c r="H2258" s="42">
        <f>IF($G2258="","",$O2258)</f>
        <v/>
      </c>
      <c r="I2258" s="5">
        <f>IF($G2258="","",$G2258*IF($H2258="",$O2258,$H2258)/100)</f>
        <v/>
      </c>
      <c r="J2258" s="5">
        <f>IF(OR($L2258="",NOT(COUNTIFS($L$2:$L2258,$L2258)=1)),"",SUMIFS($G:$G,$L:$L,$L2258))</f>
        <v/>
      </c>
      <c r="K2258" s="5">
        <f>IF(OR($L2258="",NOT(COUNTIFS($L$2:$L2258,$L2258)=1)),"",SUMIFS($I:$I,$L:$L,$L2258))</f>
        <v/>
      </c>
      <c r="L2258" s="6">
        <f>IF($B2258="","",YEAR($B2258))</f>
        <v/>
      </c>
      <c r="M2258" s="6">
        <f>INT((ROW()-2)/39)+1</f>
        <v/>
      </c>
      <c r="N2258" s="6">
        <f>MOD(ROW()-2,39)+2</f>
        <v/>
      </c>
      <c r="O2258" s="42">
        <f>IF(AND($B2258&lt;&gt;"",$C2258&lt;&gt;"",$B2258&lt;=$C2258),INDEX(Szabalyok!$C:$C,$N2258),"")</f>
        <v/>
      </c>
      <c r="P2258">
        <f>IF(D2258="",P2257,P2257+1)</f>
        <v/>
      </c>
    </row>
    <row r="2259">
      <c r="A2259">
        <f>IF(P2259=P2258,0,P2259)</f>
        <v/>
      </c>
      <c r="B2259" s="41">
        <f>IF($M2259&gt;300,"",IF(OR(INDEX(Bemenet!$E$2:$E$301,$M2259)="",INDEX(Bemenet!$F$2:$F$301,$M2259)=""),"",MAX(INDEX(Bemenet!$E$2:$E$301,$M2259),INDEX(Szabalyok!$A:$A,$N2259))))</f>
        <v/>
      </c>
      <c r="C2259" s="41">
        <f>IF($B2259="","",MIN(INDEX(Bemenet!$F$2:$F$301,$M2259),INDEX(Szabalyok!$B:$B,$N2259)))</f>
        <v/>
      </c>
      <c r="D2259" s="5">
        <f>IF(AND($B2259&lt;&gt;"",$C2259&lt;&gt;"",$B2259&lt;=$C2259),INDEX(Bemenet!$G$2:$G$301,$M2259),"")</f>
        <v/>
      </c>
      <c r="E2259" s="6">
        <f>IF(AND($B2259&lt;&gt;"",$C2259&lt;&gt;"",$B2259&lt;=$C2259),INDEX(Bemenet!$D$2:$D$301,$M2259),"")</f>
        <v/>
      </c>
      <c r="F2259" s="5">
        <f>IF(AND($B2259&lt;&gt;"",$C2259&lt;&gt;"",$B2259&lt;=$C2259),$C2259-$B2259+1,"")</f>
        <v/>
      </c>
      <c r="G2259" s="5">
        <f>IF($F2259="","",$F2259*$D2259)</f>
        <v/>
      </c>
      <c r="H2259" s="42">
        <f>IF($G2259="","",$O2259)</f>
        <v/>
      </c>
      <c r="I2259" s="5">
        <f>IF($G2259="","",$G2259*IF($H2259="",$O2259,$H2259)/100)</f>
        <v/>
      </c>
      <c r="J2259" s="5">
        <f>IF(OR($L2259="",NOT(COUNTIFS($L$2:$L2259,$L2259)=1)),"",SUMIFS($G:$G,$L:$L,$L2259))</f>
        <v/>
      </c>
      <c r="K2259" s="5">
        <f>IF(OR($L2259="",NOT(COUNTIFS($L$2:$L2259,$L2259)=1)),"",SUMIFS($I:$I,$L:$L,$L2259))</f>
        <v/>
      </c>
      <c r="L2259" s="6">
        <f>IF($B2259="","",YEAR($B2259))</f>
        <v/>
      </c>
      <c r="M2259" s="6">
        <f>INT((ROW()-2)/39)+1</f>
        <v/>
      </c>
      <c r="N2259" s="6">
        <f>MOD(ROW()-2,39)+2</f>
        <v/>
      </c>
      <c r="O2259" s="42">
        <f>IF(AND($B2259&lt;&gt;"",$C2259&lt;&gt;"",$B2259&lt;=$C2259),INDEX(Szabalyok!$C:$C,$N2259),"")</f>
        <v/>
      </c>
      <c r="P2259">
        <f>IF(D2259="",P2258,P2258+1)</f>
        <v/>
      </c>
    </row>
    <row r="2260">
      <c r="A2260">
        <f>IF(P2260=P2259,0,P2260)</f>
        <v/>
      </c>
      <c r="B2260" s="41">
        <f>IF($M2260&gt;300,"",IF(OR(INDEX(Bemenet!$E$2:$E$301,$M2260)="",INDEX(Bemenet!$F$2:$F$301,$M2260)=""),"",MAX(INDEX(Bemenet!$E$2:$E$301,$M2260),INDEX(Szabalyok!$A:$A,$N2260))))</f>
        <v/>
      </c>
      <c r="C2260" s="41">
        <f>IF($B2260="","",MIN(INDEX(Bemenet!$F$2:$F$301,$M2260),INDEX(Szabalyok!$B:$B,$N2260)))</f>
        <v/>
      </c>
      <c r="D2260" s="5">
        <f>IF(AND($B2260&lt;&gt;"",$C2260&lt;&gt;"",$B2260&lt;=$C2260),INDEX(Bemenet!$G$2:$G$301,$M2260),"")</f>
        <v/>
      </c>
      <c r="E2260" s="6">
        <f>IF(AND($B2260&lt;&gt;"",$C2260&lt;&gt;"",$B2260&lt;=$C2260),INDEX(Bemenet!$D$2:$D$301,$M2260),"")</f>
        <v/>
      </c>
      <c r="F2260" s="5">
        <f>IF(AND($B2260&lt;&gt;"",$C2260&lt;&gt;"",$B2260&lt;=$C2260),$C2260-$B2260+1,"")</f>
        <v/>
      </c>
      <c r="G2260" s="5">
        <f>IF($F2260="","",$F2260*$D2260)</f>
        <v/>
      </c>
      <c r="H2260" s="42">
        <f>IF($G2260="","",$O2260)</f>
        <v/>
      </c>
      <c r="I2260" s="5">
        <f>IF($G2260="","",$G2260*IF($H2260="",$O2260,$H2260)/100)</f>
        <v/>
      </c>
      <c r="J2260" s="5">
        <f>IF(OR($L2260="",NOT(COUNTIFS($L$2:$L2260,$L2260)=1)),"",SUMIFS($G:$G,$L:$L,$L2260))</f>
        <v/>
      </c>
      <c r="K2260" s="5">
        <f>IF(OR($L2260="",NOT(COUNTIFS($L$2:$L2260,$L2260)=1)),"",SUMIFS($I:$I,$L:$L,$L2260))</f>
        <v/>
      </c>
      <c r="L2260" s="6">
        <f>IF($B2260="","",YEAR($B2260))</f>
        <v/>
      </c>
      <c r="M2260" s="6">
        <f>INT((ROW()-2)/39)+1</f>
        <v/>
      </c>
      <c r="N2260" s="6">
        <f>MOD(ROW()-2,39)+2</f>
        <v/>
      </c>
      <c r="O2260" s="42">
        <f>IF(AND($B2260&lt;&gt;"",$C2260&lt;&gt;"",$B2260&lt;=$C2260),INDEX(Szabalyok!$C:$C,$N2260),"")</f>
        <v/>
      </c>
      <c r="P2260">
        <f>IF(D2260="",P2259,P2259+1)</f>
        <v/>
      </c>
    </row>
    <row r="2261">
      <c r="A2261">
        <f>IF(P2261=P2260,0,P2261)</f>
        <v/>
      </c>
      <c r="B2261" s="41">
        <f>IF($M2261&gt;300,"",IF(OR(INDEX(Bemenet!$E$2:$E$301,$M2261)="",INDEX(Bemenet!$F$2:$F$301,$M2261)=""),"",MAX(INDEX(Bemenet!$E$2:$E$301,$M2261),INDEX(Szabalyok!$A:$A,$N2261))))</f>
        <v/>
      </c>
      <c r="C2261" s="41">
        <f>IF($B2261="","",MIN(INDEX(Bemenet!$F$2:$F$301,$M2261),INDEX(Szabalyok!$B:$B,$N2261)))</f>
        <v/>
      </c>
      <c r="D2261" s="5">
        <f>IF(AND($B2261&lt;&gt;"",$C2261&lt;&gt;"",$B2261&lt;=$C2261),INDEX(Bemenet!$G$2:$G$301,$M2261),"")</f>
        <v/>
      </c>
      <c r="E2261" s="6">
        <f>IF(AND($B2261&lt;&gt;"",$C2261&lt;&gt;"",$B2261&lt;=$C2261),INDEX(Bemenet!$D$2:$D$301,$M2261),"")</f>
        <v/>
      </c>
      <c r="F2261" s="5">
        <f>IF(AND($B2261&lt;&gt;"",$C2261&lt;&gt;"",$B2261&lt;=$C2261),$C2261-$B2261+1,"")</f>
        <v/>
      </c>
      <c r="G2261" s="5">
        <f>IF($F2261="","",$F2261*$D2261)</f>
        <v/>
      </c>
      <c r="H2261" s="42">
        <f>IF($G2261="","",$O2261)</f>
        <v/>
      </c>
      <c r="I2261" s="5">
        <f>IF($G2261="","",$G2261*IF($H2261="",$O2261,$H2261)/100)</f>
        <v/>
      </c>
      <c r="J2261" s="5">
        <f>IF(OR($L2261="",NOT(COUNTIFS($L$2:$L2261,$L2261)=1)),"",SUMIFS($G:$G,$L:$L,$L2261))</f>
        <v/>
      </c>
      <c r="K2261" s="5">
        <f>IF(OR($L2261="",NOT(COUNTIFS($L$2:$L2261,$L2261)=1)),"",SUMIFS($I:$I,$L:$L,$L2261))</f>
        <v/>
      </c>
      <c r="L2261" s="6">
        <f>IF($B2261="","",YEAR($B2261))</f>
        <v/>
      </c>
      <c r="M2261" s="6">
        <f>INT((ROW()-2)/39)+1</f>
        <v/>
      </c>
      <c r="N2261" s="6">
        <f>MOD(ROW()-2,39)+2</f>
        <v/>
      </c>
      <c r="O2261" s="42">
        <f>IF(AND($B2261&lt;&gt;"",$C2261&lt;&gt;"",$B2261&lt;=$C2261),INDEX(Szabalyok!$C:$C,$N2261),"")</f>
        <v/>
      </c>
      <c r="P2261">
        <f>IF(D2261="",P2260,P2260+1)</f>
        <v/>
      </c>
    </row>
    <row r="2262">
      <c r="A2262">
        <f>IF(P2262=P2261,0,P2262)</f>
        <v/>
      </c>
      <c r="B2262" s="41">
        <f>IF($M2262&gt;300,"",IF(OR(INDEX(Bemenet!$E$2:$E$301,$M2262)="",INDEX(Bemenet!$F$2:$F$301,$M2262)=""),"",MAX(INDEX(Bemenet!$E$2:$E$301,$M2262),INDEX(Szabalyok!$A:$A,$N2262))))</f>
        <v/>
      </c>
      <c r="C2262" s="41">
        <f>IF($B2262="","",MIN(INDEX(Bemenet!$F$2:$F$301,$M2262),INDEX(Szabalyok!$B:$B,$N2262)))</f>
        <v/>
      </c>
      <c r="D2262" s="5">
        <f>IF(AND($B2262&lt;&gt;"",$C2262&lt;&gt;"",$B2262&lt;=$C2262),INDEX(Bemenet!$G$2:$G$301,$M2262),"")</f>
        <v/>
      </c>
      <c r="E2262" s="6">
        <f>IF(AND($B2262&lt;&gt;"",$C2262&lt;&gt;"",$B2262&lt;=$C2262),INDEX(Bemenet!$D$2:$D$301,$M2262),"")</f>
        <v/>
      </c>
      <c r="F2262" s="5">
        <f>IF(AND($B2262&lt;&gt;"",$C2262&lt;&gt;"",$B2262&lt;=$C2262),$C2262-$B2262+1,"")</f>
        <v/>
      </c>
      <c r="G2262" s="5">
        <f>IF($F2262="","",$F2262*$D2262)</f>
        <v/>
      </c>
      <c r="H2262" s="42">
        <f>IF($G2262="","",$O2262)</f>
        <v/>
      </c>
      <c r="I2262" s="5">
        <f>IF($G2262="","",$G2262*IF($H2262="",$O2262,$H2262)/100)</f>
        <v/>
      </c>
      <c r="J2262" s="5">
        <f>IF(OR($L2262="",NOT(COUNTIFS($L$2:$L2262,$L2262)=1)),"",SUMIFS($G:$G,$L:$L,$L2262))</f>
        <v/>
      </c>
      <c r="K2262" s="5">
        <f>IF(OR($L2262="",NOT(COUNTIFS($L$2:$L2262,$L2262)=1)),"",SUMIFS($I:$I,$L:$L,$L2262))</f>
        <v/>
      </c>
      <c r="L2262" s="6">
        <f>IF($B2262="","",YEAR($B2262))</f>
        <v/>
      </c>
      <c r="M2262" s="6">
        <f>INT((ROW()-2)/39)+1</f>
        <v/>
      </c>
      <c r="N2262" s="6">
        <f>MOD(ROW()-2,39)+2</f>
        <v/>
      </c>
      <c r="O2262" s="42">
        <f>IF(AND($B2262&lt;&gt;"",$C2262&lt;&gt;"",$B2262&lt;=$C2262),INDEX(Szabalyok!$C:$C,$N2262),"")</f>
        <v/>
      </c>
      <c r="P2262">
        <f>IF(D2262="",P2261,P2261+1)</f>
        <v/>
      </c>
    </row>
    <row r="2263">
      <c r="A2263">
        <f>IF(P2263=P2262,0,P2263)</f>
        <v/>
      </c>
      <c r="B2263" s="41">
        <f>IF($M2263&gt;300,"",IF(OR(INDEX(Bemenet!$E$2:$E$301,$M2263)="",INDEX(Bemenet!$F$2:$F$301,$M2263)=""),"",MAX(INDEX(Bemenet!$E$2:$E$301,$M2263),INDEX(Szabalyok!$A:$A,$N2263))))</f>
        <v/>
      </c>
      <c r="C2263" s="41">
        <f>IF($B2263="","",MIN(INDEX(Bemenet!$F$2:$F$301,$M2263),INDEX(Szabalyok!$B:$B,$N2263)))</f>
        <v/>
      </c>
      <c r="D2263" s="5">
        <f>IF(AND($B2263&lt;&gt;"",$C2263&lt;&gt;"",$B2263&lt;=$C2263),INDEX(Bemenet!$G$2:$G$301,$M2263),"")</f>
        <v/>
      </c>
      <c r="E2263" s="6">
        <f>IF(AND($B2263&lt;&gt;"",$C2263&lt;&gt;"",$B2263&lt;=$C2263),INDEX(Bemenet!$D$2:$D$301,$M2263),"")</f>
        <v/>
      </c>
      <c r="F2263" s="5">
        <f>IF(AND($B2263&lt;&gt;"",$C2263&lt;&gt;"",$B2263&lt;=$C2263),$C2263-$B2263+1,"")</f>
        <v/>
      </c>
      <c r="G2263" s="5">
        <f>IF($F2263="","",$F2263*$D2263)</f>
        <v/>
      </c>
      <c r="H2263" s="42">
        <f>IF($G2263="","",$O2263)</f>
        <v/>
      </c>
      <c r="I2263" s="5">
        <f>IF($G2263="","",$G2263*IF($H2263="",$O2263,$H2263)/100)</f>
        <v/>
      </c>
      <c r="J2263" s="5">
        <f>IF(OR($L2263="",NOT(COUNTIFS($L$2:$L2263,$L2263)=1)),"",SUMIFS($G:$G,$L:$L,$L2263))</f>
        <v/>
      </c>
      <c r="K2263" s="5">
        <f>IF(OR($L2263="",NOT(COUNTIFS($L$2:$L2263,$L2263)=1)),"",SUMIFS($I:$I,$L:$L,$L2263))</f>
        <v/>
      </c>
      <c r="L2263" s="6">
        <f>IF($B2263="","",YEAR($B2263))</f>
        <v/>
      </c>
      <c r="M2263" s="6">
        <f>INT((ROW()-2)/39)+1</f>
        <v/>
      </c>
      <c r="N2263" s="6">
        <f>MOD(ROW()-2,39)+2</f>
        <v/>
      </c>
      <c r="O2263" s="42">
        <f>IF(AND($B2263&lt;&gt;"",$C2263&lt;&gt;"",$B2263&lt;=$C2263),INDEX(Szabalyok!$C:$C,$N2263),"")</f>
        <v/>
      </c>
      <c r="P2263">
        <f>IF(D2263="",P2262,P2262+1)</f>
        <v/>
      </c>
    </row>
    <row r="2264">
      <c r="A2264">
        <f>IF(P2264=P2263,0,P2264)</f>
        <v/>
      </c>
      <c r="B2264" s="41">
        <f>IF($M2264&gt;300,"",IF(OR(INDEX(Bemenet!$E$2:$E$301,$M2264)="",INDEX(Bemenet!$F$2:$F$301,$M2264)=""),"",MAX(INDEX(Bemenet!$E$2:$E$301,$M2264),INDEX(Szabalyok!$A:$A,$N2264))))</f>
        <v/>
      </c>
      <c r="C2264" s="41">
        <f>IF($B2264="","",MIN(INDEX(Bemenet!$F$2:$F$301,$M2264),INDEX(Szabalyok!$B:$B,$N2264)))</f>
        <v/>
      </c>
      <c r="D2264" s="5">
        <f>IF(AND($B2264&lt;&gt;"",$C2264&lt;&gt;"",$B2264&lt;=$C2264),INDEX(Bemenet!$G$2:$G$301,$M2264),"")</f>
        <v/>
      </c>
      <c r="E2264" s="6">
        <f>IF(AND($B2264&lt;&gt;"",$C2264&lt;&gt;"",$B2264&lt;=$C2264),INDEX(Bemenet!$D$2:$D$301,$M2264),"")</f>
        <v/>
      </c>
      <c r="F2264" s="5">
        <f>IF(AND($B2264&lt;&gt;"",$C2264&lt;&gt;"",$B2264&lt;=$C2264),$C2264-$B2264+1,"")</f>
        <v/>
      </c>
      <c r="G2264" s="5">
        <f>IF($F2264="","",$F2264*$D2264)</f>
        <v/>
      </c>
      <c r="H2264" s="42">
        <f>IF($G2264="","",$O2264)</f>
        <v/>
      </c>
      <c r="I2264" s="5">
        <f>IF($G2264="","",$G2264*IF($H2264="",$O2264,$H2264)/100)</f>
        <v/>
      </c>
      <c r="J2264" s="5">
        <f>IF(OR($L2264="",NOT(COUNTIFS($L$2:$L2264,$L2264)=1)),"",SUMIFS($G:$G,$L:$L,$L2264))</f>
        <v/>
      </c>
      <c r="K2264" s="5">
        <f>IF(OR($L2264="",NOT(COUNTIFS($L$2:$L2264,$L2264)=1)),"",SUMIFS($I:$I,$L:$L,$L2264))</f>
        <v/>
      </c>
      <c r="L2264" s="6">
        <f>IF($B2264="","",YEAR($B2264))</f>
        <v/>
      </c>
      <c r="M2264" s="6">
        <f>INT((ROW()-2)/39)+1</f>
        <v/>
      </c>
      <c r="N2264" s="6">
        <f>MOD(ROW()-2,39)+2</f>
        <v/>
      </c>
      <c r="O2264" s="42">
        <f>IF(AND($B2264&lt;&gt;"",$C2264&lt;&gt;"",$B2264&lt;=$C2264),INDEX(Szabalyok!$C:$C,$N2264),"")</f>
        <v/>
      </c>
      <c r="P2264">
        <f>IF(D2264="",P2263,P2263+1)</f>
        <v/>
      </c>
    </row>
    <row r="2265">
      <c r="A2265">
        <f>IF(P2265=P2264,0,P2265)</f>
        <v/>
      </c>
      <c r="B2265" s="41">
        <f>IF($M2265&gt;300,"",IF(OR(INDEX(Bemenet!$E$2:$E$301,$M2265)="",INDEX(Bemenet!$F$2:$F$301,$M2265)=""),"",MAX(INDEX(Bemenet!$E$2:$E$301,$M2265),INDEX(Szabalyok!$A:$A,$N2265))))</f>
        <v/>
      </c>
      <c r="C2265" s="41">
        <f>IF($B2265="","",MIN(INDEX(Bemenet!$F$2:$F$301,$M2265),INDEX(Szabalyok!$B:$B,$N2265)))</f>
        <v/>
      </c>
      <c r="D2265" s="5">
        <f>IF(AND($B2265&lt;&gt;"",$C2265&lt;&gt;"",$B2265&lt;=$C2265),INDEX(Bemenet!$G$2:$G$301,$M2265),"")</f>
        <v/>
      </c>
      <c r="E2265" s="6">
        <f>IF(AND($B2265&lt;&gt;"",$C2265&lt;&gt;"",$B2265&lt;=$C2265),INDEX(Bemenet!$D$2:$D$301,$M2265),"")</f>
        <v/>
      </c>
      <c r="F2265" s="5">
        <f>IF(AND($B2265&lt;&gt;"",$C2265&lt;&gt;"",$B2265&lt;=$C2265),$C2265-$B2265+1,"")</f>
        <v/>
      </c>
      <c r="G2265" s="5">
        <f>IF($F2265="","",$F2265*$D2265)</f>
        <v/>
      </c>
      <c r="H2265" s="42">
        <f>IF($G2265="","",$O2265)</f>
        <v/>
      </c>
      <c r="I2265" s="5">
        <f>IF($G2265="","",$G2265*IF($H2265="",$O2265,$H2265)/100)</f>
        <v/>
      </c>
      <c r="J2265" s="5">
        <f>IF(OR($L2265="",NOT(COUNTIFS($L$2:$L2265,$L2265)=1)),"",SUMIFS($G:$G,$L:$L,$L2265))</f>
        <v/>
      </c>
      <c r="K2265" s="5">
        <f>IF(OR($L2265="",NOT(COUNTIFS($L$2:$L2265,$L2265)=1)),"",SUMIFS($I:$I,$L:$L,$L2265))</f>
        <v/>
      </c>
      <c r="L2265" s="6">
        <f>IF($B2265="","",YEAR($B2265))</f>
        <v/>
      </c>
      <c r="M2265" s="6">
        <f>INT((ROW()-2)/39)+1</f>
        <v/>
      </c>
      <c r="N2265" s="6">
        <f>MOD(ROW()-2,39)+2</f>
        <v/>
      </c>
      <c r="O2265" s="42">
        <f>IF(AND($B2265&lt;&gt;"",$C2265&lt;&gt;"",$B2265&lt;=$C2265),INDEX(Szabalyok!$C:$C,$N2265),"")</f>
        <v/>
      </c>
      <c r="P2265">
        <f>IF(D2265="",P2264,P2264+1)</f>
        <v/>
      </c>
    </row>
    <row r="2266">
      <c r="A2266">
        <f>IF(P2266=P2265,0,P2266)</f>
        <v/>
      </c>
      <c r="B2266" s="41">
        <f>IF($M2266&gt;300,"",IF(OR(INDEX(Bemenet!$E$2:$E$301,$M2266)="",INDEX(Bemenet!$F$2:$F$301,$M2266)=""),"",MAX(INDEX(Bemenet!$E$2:$E$301,$M2266),INDEX(Szabalyok!$A:$A,$N2266))))</f>
        <v/>
      </c>
      <c r="C2266" s="41">
        <f>IF($B2266="","",MIN(INDEX(Bemenet!$F$2:$F$301,$M2266),INDEX(Szabalyok!$B:$B,$N2266)))</f>
        <v/>
      </c>
      <c r="D2266" s="5">
        <f>IF(AND($B2266&lt;&gt;"",$C2266&lt;&gt;"",$B2266&lt;=$C2266),INDEX(Bemenet!$G$2:$G$301,$M2266),"")</f>
        <v/>
      </c>
      <c r="E2266" s="6">
        <f>IF(AND($B2266&lt;&gt;"",$C2266&lt;&gt;"",$B2266&lt;=$C2266),INDEX(Bemenet!$D$2:$D$301,$M2266),"")</f>
        <v/>
      </c>
      <c r="F2266" s="5">
        <f>IF(AND($B2266&lt;&gt;"",$C2266&lt;&gt;"",$B2266&lt;=$C2266),$C2266-$B2266+1,"")</f>
        <v/>
      </c>
      <c r="G2266" s="5">
        <f>IF($F2266="","",$F2266*$D2266)</f>
        <v/>
      </c>
      <c r="H2266" s="42">
        <f>IF($G2266="","",$O2266)</f>
        <v/>
      </c>
      <c r="I2266" s="5">
        <f>IF($G2266="","",$G2266*IF($H2266="",$O2266,$H2266)/100)</f>
        <v/>
      </c>
      <c r="J2266" s="5">
        <f>IF(OR($L2266="",NOT(COUNTIFS($L$2:$L2266,$L2266)=1)),"",SUMIFS($G:$G,$L:$L,$L2266))</f>
        <v/>
      </c>
      <c r="K2266" s="5">
        <f>IF(OR($L2266="",NOT(COUNTIFS($L$2:$L2266,$L2266)=1)),"",SUMIFS($I:$I,$L:$L,$L2266))</f>
        <v/>
      </c>
      <c r="L2266" s="6">
        <f>IF($B2266="","",YEAR($B2266))</f>
        <v/>
      </c>
      <c r="M2266" s="6">
        <f>INT((ROW()-2)/39)+1</f>
        <v/>
      </c>
      <c r="N2266" s="6">
        <f>MOD(ROW()-2,39)+2</f>
        <v/>
      </c>
      <c r="O2266" s="42">
        <f>IF(AND($B2266&lt;&gt;"",$C2266&lt;&gt;"",$B2266&lt;=$C2266),INDEX(Szabalyok!$C:$C,$N2266),"")</f>
        <v/>
      </c>
      <c r="P2266">
        <f>IF(D2266="",P2265,P2265+1)</f>
        <v/>
      </c>
    </row>
    <row r="2267">
      <c r="A2267">
        <f>IF(P2267=P2266,0,P2267)</f>
        <v/>
      </c>
      <c r="B2267" s="41">
        <f>IF($M2267&gt;300,"",IF(OR(INDEX(Bemenet!$E$2:$E$301,$M2267)="",INDEX(Bemenet!$F$2:$F$301,$M2267)=""),"",MAX(INDEX(Bemenet!$E$2:$E$301,$M2267),INDEX(Szabalyok!$A:$A,$N2267))))</f>
        <v/>
      </c>
      <c r="C2267" s="41">
        <f>IF($B2267="","",MIN(INDEX(Bemenet!$F$2:$F$301,$M2267),INDEX(Szabalyok!$B:$B,$N2267)))</f>
        <v/>
      </c>
      <c r="D2267" s="5">
        <f>IF(AND($B2267&lt;&gt;"",$C2267&lt;&gt;"",$B2267&lt;=$C2267),INDEX(Bemenet!$G$2:$G$301,$M2267),"")</f>
        <v/>
      </c>
      <c r="E2267" s="6">
        <f>IF(AND($B2267&lt;&gt;"",$C2267&lt;&gt;"",$B2267&lt;=$C2267),INDEX(Bemenet!$D$2:$D$301,$M2267),"")</f>
        <v/>
      </c>
      <c r="F2267" s="5">
        <f>IF(AND($B2267&lt;&gt;"",$C2267&lt;&gt;"",$B2267&lt;=$C2267),$C2267-$B2267+1,"")</f>
        <v/>
      </c>
      <c r="G2267" s="5">
        <f>IF($F2267="","",$F2267*$D2267)</f>
        <v/>
      </c>
      <c r="H2267" s="42">
        <f>IF($G2267="","",$O2267)</f>
        <v/>
      </c>
      <c r="I2267" s="5">
        <f>IF($G2267="","",$G2267*IF($H2267="",$O2267,$H2267)/100)</f>
        <v/>
      </c>
      <c r="J2267" s="5">
        <f>IF(OR($L2267="",NOT(COUNTIFS($L$2:$L2267,$L2267)=1)),"",SUMIFS($G:$G,$L:$L,$L2267))</f>
        <v/>
      </c>
      <c r="K2267" s="5">
        <f>IF(OR($L2267="",NOT(COUNTIFS($L$2:$L2267,$L2267)=1)),"",SUMIFS($I:$I,$L:$L,$L2267))</f>
        <v/>
      </c>
      <c r="L2267" s="6">
        <f>IF($B2267="","",YEAR($B2267))</f>
        <v/>
      </c>
      <c r="M2267" s="6">
        <f>INT((ROW()-2)/39)+1</f>
        <v/>
      </c>
      <c r="N2267" s="6">
        <f>MOD(ROW()-2,39)+2</f>
        <v/>
      </c>
      <c r="O2267" s="42">
        <f>IF(AND($B2267&lt;&gt;"",$C2267&lt;&gt;"",$B2267&lt;=$C2267),INDEX(Szabalyok!$C:$C,$N2267),"")</f>
        <v/>
      </c>
      <c r="P2267">
        <f>IF(D2267="",P2266,P2266+1)</f>
        <v/>
      </c>
    </row>
    <row r="2268">
      <c r="A2268">
        <f>IF(P2268=P2267,0,P2268)</f>
        <v/>
      </c>
      <c r="B2268" s="41">
        <f>IF($M2268&gt;300,"",IF(OR(INDEX(Bemenet!$E$2:$E$301,$M2268)="",INDEX(Bemenet!$F$2:$F$301,$M2268)=""),"",MAX(INDEX(Bemenet!$E$2:$E$301,$M2268),INDEX(Szabalyok!$A:$A,$N2268))))</f>
        <v/>
      </c>
      <c r="C2268" s="41">
        <f>IF($B2268="","",MIN(INDEX(Bemenet!$F$2:$F$301,$M2268),INDEX(Szabalyok!$B:$B,$N2268)))</f>
        <v/>
      </c>
      <c r="D2268" s="5">
        <f>IF(AND($B2268&lt;&gt;"",$C2268&lt;&gt;"",$B2268&lt;=$C2268),INDEX(Bemenet!$G$2:$G$301,$M2268),"")</f>
        <v/>
      </c>
      <c r="E2268" s="6">
        <f>IF(AND($B2268&lt;&gt;"",$C2268&lt;&gt;"",$B2268&lt;=$C2268),INDEX(Bemenet!$D$2:$D$301,$M2268),"")</f>
        <v/>
      </c>
      <c r="F2268" s="5">
        <f>IF(AND($B2268&lt;&gt;"",$C2268&lt;&gt;"",$B2268&lt;=$C2268),$C2268-$B2268+1,"")</f>
        <v/>
      </c>
      <c r="G2268" s="5">
        <f>IF($F2268="","",$F2268*$D2268)</f>
        <v/>
      </c>
      <c r="H2268" s="42">
        <f>IF($G2268="","",$O2268)</f>
        <v/>
      </c>
      <c r="I2268" s="5">
        <f>IF($G2268="","",$G2268*IF($H2268="",$O2268,$H2268)/100)</f>
        <v/>
      </c>
      <c r="J2268" s="5">
        <f>IF(OR($L2268="",NOT(COUNTIFS($L$2:$L2268,$L2268)=1)),"",SUMIFS($G:$G,$L:$L,$L2268))</f>
        <v/>
      </c>
      <c r="K2268" s="5">
        <f>IF(OR($L2268="",NOT(COUNTIFS($L$2:$L2268,$L2268)=1)),"",SUMIFS($I:$I,$L:$L,$L2268))</f>
        <v/>
      </c>
      <c r="L2268" s="6">
        <f>IF($B2268="","",YEAR($B2268))</f>
        <v/>
      </c>
      <c r="M2268" s="6">
        <f>INT((ROW()-2)/39)+1</f>
        <v/>
      </c>
      <c r="N2268" s="6">
        <f>MOD(ROW()-2,39)+2</f>
        <v/>
      </c>
      <c r="O2268" s="42">
        <f>IF(AND($B2268&lt;&gt;"",$C2268&lt;&gt;"",$B2268&lt;=$C2268),INDEX(Szabalyok!$C:$C,$N2268),"")</f>
        <v/>
      </c>
      <c r="P2268">
        <f>IF(D2268="",P2267,P2267+1)</f>
        <v/>
      </c>
    </row>
    <row r="2269">
      <c r="A2269">
        <f>IF(P2269=P2268,0,P2269)</f>
        <v/>
      </c>
      <c r="B2269" s="41">
        <f>IF($M2269&gt;300,"",IF(OR(INDEX(Bemenet!$E$2:$E$301,$M2269)="",INDEX(Bemenet!$F$2:$F$301,$M2269)=""),"",MAX(INDEX(Bemenet!$E$2:$E$301,$M2269),INDEX(Szabalyok!$A:$A,$N2269))))</f>
        <v/>
      </c>
      <c r="C2269" s="41">
        <f>IF($B2269="","",MIN(INDEX(Bemenet!$F$2:$F$301,$M2269),INDEX(Szabalyok!$B:$B,$N2269)))</f>
        <v/>
      </c>
      <c r="D2269" s="5">
        <f>IF(AND($B2269&lt;&gt;"",$C2269&lt;&gt;"",$B2269&lt;=$C2269),INDEX(Bemenet!$G$2:$G$301,$M2269),"")</f>
        <v/>
      </c>
      <c r="E2269" s="6">
        <f>IF(AND($B2269&lt;&gt;"",$C2269&lt;&gt;"",$B2269&lt;=$C2269),INDEX(Bemenet!$D$2:$D$301,$M2269),"")</f>
        <v/>
      </c>
      <c r="F2269" s="5">
        <f>IF(AND($B2269&lt;&gt;"",$C2269&lt;&gt;"",$B2269&lt;=$C2269),$C2269-$B2269+1,"")</f>
        <v/>
      </c>
      <c r="G2269" s="5">
        <f>IF($F2269="","",$F2269*$D2269)</f>
        <v/>
      </c>
      <c r="H2269" s="42">
        <f>IF($G2269="","",$O2269)</f>
        <v/>
      </c>
      <c r="I2269" s="5">
        <f>IF($G2269="","",$G2269*IF($H2269="",$O2269,$H2269)/100)</f>
        <v/>
      </c>
      <c r="J2269" s="5">
        <f>IF(OR($L2269="",NOT(COUNTIFS($L$2:$L2269,$L2269)=1)),"",SUMIFS($G:$G,$L:$L,$L2269))</f>
        <v/>
      </c>
      <c r="K2269" s="5">
        <f>IF(OR($L2269="",NOT(COUNTIFS($L$2:$L2269,$L2269)=1)),"",SUMIFS($I:$I,$L:$L,$L2269))</f>
        <v/>
      </c>
      <c r="L2269" s="6">
        <f>IF($B2269="","",YEAR($B2269))</f>
        <v/>
      </c>
      <c r="M2269" s="6">
        <f>INT((ROW()-2)/39)+1</f>
        <v/>
      </c>
      <c r="N2269" s="6">
        <f>MOD(ROW()-2,39)+2</f>
        <v/>
      </c>
      <c r="O2269" s="42">
        <f>IF(AND($B2269&lt;&gt;"",$C2269&lt;&gt;"",$B2269&lt;=$C2269),INDEX(Szabalyok!$C:$C,$N2269),"")</f>
        <v/>
      </c>
      <c r="P2269">
        <f>IF(D2269="",P2268,P2268+1)</f>
        <v/>
      </c>
    </row>
    <row r="2270">
      <c r="A2270">
        <f>IF(P2270=P2269,0,P2270)</f>
        <v/>
      </c>
      <c r="B2270" s="41">
        <f>IF($M2270&gt;300,"",IF(OR(INDEX(Bemenet!$E$2:$E$301,$M2270)="",INDEX(Bemenet!$F$2:$F$301,$M2270)=""),"",MAX(INDEX(Bemenet!$E$2:$E$301,$M2270),INDEX(Szabalyok!$A:$A,$N2270))))</f>
        <v/>
      </c>
      <c r="C2270" s="41">
        <f>IF($B2270="","",MIN(INDEX(Bemenet!$F$2:$F$301,$M2270),INDEX(Szabalyok!$B:$B,$N2270)))</f>
        <v/>
      </c>
      <c r="D2270" s="5">
        <f>IF(AND($B2270&lt;&gt;"",$C2270&lt;&gt;"",$B2270&lt;=$C2270),INDEX(Bemenet!$G$2:$G$301,$M2270),"")</f>
        <v/>
      </c>
      <c r="E2270" s="6">
        <f>IF(AND($B2270&lt;&gt;"",$C2270&lt;&gt;"",$B2270&lt;=$C2270),INDEX(Bemenet!$D$2:$D$301,$M2270),"")</f>
        <v/>
      </c>
      <c r="F2270" s="5">
        <f>IF(AND($B2270&lt;&gt;"",$C2270&lt;&gt;"",$B2270&lt;=$C2270),$C2270-$B2270+1,"")</f>
        <v/>
      </c>
      <c r="G2270" s="5">
        <f>IF($F2270="","",$F2270*$D2270)</f>
        <v/>
      </c>
      <c r="H2270" s="42">
        <f>IF($G2270="","",$O2270)</f>
        <v/>
      </c>
      <c r="I2270" s="5">
        <f>IF($G2270="","",$G2270*IF($H2270="",$O2270,$H2270)/100)</f>
        <v/>
      </c>
      <c r="J2270" s="5">
        <f>IF(OR($L2270="",NOT(COUNTIFS($L$2:$L2270,$L2270)=1)),"",SUMIFS($G:$G,$L:$L,$L2270))</f>
        <v/>
      </c>
      <c r="K2270" s="5">
        <f>IF(OR($L2270="",NOT(COUNTIFS($L$2:$L2270,$L2270)=1)),"",SUMIFS($I:$I,$L:$L,$L2270))</f>
        <v/>
      </c>
      <c r="L2270" s="6">
        <f>IF($B2270="","",YEAR($B2270))</f>
        <v/>
      </c>
      <c r="M2270" s="6">
        <f>INT((ROW()-2)/39)+1</f>
        <v/>
      </c>
      <c r="N2270" s="6">
        <f>MOD(ROW()-2,39)+2</f>
        <v/>
      </c>
      <c r="O2270" s="42">
        <f>IF(AND($B2270&lt;&gt;"",$C2270&lt;&gt;"",$B2270&lt;=$C2270),INDEX(Szabalyok!$C:$C,$N2270),"")</f>
        <v/>
      </c>
      <c r="P2270">
        <f>IF(D2270="",P2269,P2269+1)</f>
        <v/>
      </c>
    </row>
    <row r="2271">
      <c r="A2271">
        <f>IF(P2271=P2270,0,P2271)</f>
        <v/>
      </c>
      <c r="B2271" s="41">
        <f>IF($M2271&gt;300,"",IF(OR(INDEX(Bemenet!$E$2:$E$301,$M2271)="",INDEX(Bemenet!$F$2:$F$301,$M2271)=""),"",MAX(INDEX(Bemenet!$E$2:$E$301,$M2271),INDEX(Szabalyok!$A:$A,$N2271))))</f>
        <v/>
      </c>
      <c r="C2271" s="41">
        <f>IF($B2271="","",MIN(INDEX(Bemenet!$F$2:$F$301,$M2271),INDEX(Szabalyok!$B:$B,$N2271)))</f>
        <v/>
      </c>
      <c r="D2271" s="5">
        <f>IF(AND($B2271&lt;&gt;"",$C2271&lt;&gt;"",$B2271&lt;=$C2271),INDEX(Bemenet!$G$2:$G$301,$M2271),"")</f>
        <v/>
      </c>
      <c r="E2271" s="6">
        <f>IF(AND($B2271&lt;&gt;"",$C2271&lt;&gt;"",$B2271&lt;=$C2271),INDEX(Bemenet!$D$2:$D$301,$M2271),"")</f>
        <v/>
      </c>
      <c r="F2271" s="5">
        <f>IF(AND($B2271&lt;&gt;"",$C2271&lt;&gt;"",$B2271&lt;=$C2271),$C2271-$B2271+1,"")</f>
        <v/>
      </c>
      <c r="G2271" s="5">
        <f>IF($F2271="","",$F2271*$D2271)</f>
        <v/>
      </c>
      <c r="H2271" s="42">
        <f>IF($G2271="","",$O2271)</f>
        <v/>
      </c>
      <c r="I2271" s="5">
        <f>IF($G2271="","",$G2271*IF($H2271="",$O2271,$H2271)/100)</f>
        <v/>
      </c>
      <c r="J2271" s="5">
        <f>IF(OR($L2271="",NOT(COUNTIFS($L$2:$L2271,$L2271)=1)),"",SUMIFS($G:$G,$L:$L,$L2271))</f>
        <v/>
      </c>
      <c r="K2271" s="5">
        <f>IF(OR($L2271="",NOT(COUNTIFS($L$2:$L2271,$L2271)=1)),"",SUMIFS($I:$I,$L:$L,$L2271))</f>
        <v/>
      </c>
      <c r="L2271" s="6">
        <f>IF($B2271="","",YEAR($B2271))</f>
        <v/>
      </c>
      <c r="M2271" s="6">
        <f>INT((ROW()-2)/39)+1</f>
        <v/>
      </c>
      <c r="N2271" s="6">
        <f>MOD(ROW()-2,39)+2</f>
        <v/>
      </c>
      <c r="O2271" s="42">
        <f>IF(AND($B2271&lt;&gt;"",$C2271&lt;&gt;"",$B2271&lt;=$C2271),INDEX(Szabalyok!$C:$C,$N2271),"")</f>
        <v/>
      </c>
      <c r="P2271">
        <f>IF(D2271="",P2270,P2270+1)</f>
        <v/>
      </c>
    </row>
    <row r="2272">
      <c r="A2272">
        <f>IF(P2272=P2271,0,P2272)</f>
        <v/>
      </c>
      <c r="B2272" s="41">
        <f>IF($M2272&gt;300,"",IF(OR(INDEX(Bemenet!$E$2:$E$301,$M2272)="",INDEX(Bemenet!$F$2:$F$301,$M2272)=""),"",MAX(INDEX(Bemenet!$E$2:$E$301,$M2272),INDEX(Szabalyok!$A:$A,$N2272))))</f>
        <v/>
      </c>
      <c r="C2272" s="41">
        <f>IF($B2272="","",MIN(INDEX(Bemenet!$F$2:$F$301,$M2272),INDEX(Szabalyok!$B:$B,$N2272)))</f>
        <v/>
      </c>
      <c r="D2272" s="5">
        <f>IF(AND($B2272&lt;&gt;"",$C2272&lt;&gt;"",$B2272&lt;=$C2272),INDEX(Bemenet!$G$2:$G$301,$M2272),"")</f>
        <v/>
      </c>
      <c r="E2272" s="6">
        <f>IF(AND($B2272&lt;&gt;"",$C2272&lt;&gt;"",$B2272&lt;=$C2272),INDEX(Bemenet!$D$2:$D$301,$M2272),"")</f>
        <v/>
      </c>
      <c r="F2272" s="5">
        <f>IF(AND($B2272&lt;&gt;"",$C2272&lt;&gt;"",$B2272&lt;=$C2272),$C2272-$B2272+1,"")</f>
        <v/>
      </c>
      <c r="G2272" s="5">
        <f>IF($F2272="","",$F2272*$D2272)</f>
        <v/>
      </c>
      <c r="H2272" s="42">
        <f>IF($G2272="","",$O2272)</f>
        <v/>
      </c>
      <c r="I2272" s="5">
        <f>IF($G2272="","",$G2272*IF($H2272="",$O2272,$H2272)/100)</f>
        <v/>
      </c>
      <c r="J2272" s="5">
        <f>IF(OR($L2272="",NOT(COUNTIFS($L$2:$L2272,$L2272)=1)),"",SUMIFS($G:$G,$L:$L,$L2272))</f>
        <v/>
      </c>
      <c r="K2272" s="5">
        <f>IF(OR($L2272="",NOT(COUNTIFS($L$2:$L2272,$L2272)=1)),"",SUMIFS($I:$I,$L:$L,$L2272))</f>
        <v/>
      </c>
      <c r="L2272" s="6">
        <f>IF($B2272="","",YEAR($B2272))</f>
        <v/>
      </c>
      <c r="M2272" s="6">
        <f>INT((ROW()-2)/39)+1</f>
        <v/>
      </c>
      <c r="N2272" s="6">
        <f>MOD(ROW()-2,39)+2</f>
        <v/>
      </c>
      <c r="O2272" s="42">
        <f>IF(AND($B2272&lt;&gt;"",$C2272&lt;&gt;"",$B2272&lt;=$C2272),INDEX(Szabalyok!$C:$C,$N2272),"")</f>
        <v/>
      </c>
      <c r="P2272">
        <f>IF(D2272="",P2271,P2271+1)</f>
        <v/>
      </c>
    </row>
    <row r="2273">
      <c r="A2273">
        <f>IF(P2273=P2272,0,P2273)</f>
        <v/>
      </c>
      <c r="B2273" s="41">
        <f>IF($M2273&gt;300,"",IF(OR(INDEX(Bemenet!$E$2:$E$301,$M2273)="",INDEX(Bemenet!$F$2:$F$301,$M2273)=""),"",MAX(INDEX(Bemenet!$E$2:$E$301,$M2273),INDEX(Szabalyok!$A:$A,$N2273))))</f>
        <v/>
      </c>
      <c r="C2273" s="41">
        <f>IF($B2273="","",MIN(INDEX(Bemenet!$F$2:$F$301,$M2273),INDEX(Szabalyok!$B:$B,$N2273)))</f>
        <v/>
      </c>
      <c r="D2273" s="5">
        <f>IF(AND($B2273&lt;&gt;"",$C2273&lt;&gt;"",$B2273&lt;=$C2273),INDEX(Bemenet!$G$2:$G$301,$M2273),"")</f>
        <v/>
      </c>
      <c r="E2273" s="6">
        <f>IF(AND($B2273&lt;&gt;"",$C2273&lt;&gt;"",$B2273&lt;=$C2273),INDEX(Bemenet!$D$2:$D$301,$M2273),"")</f>
        <v/>
      </c>
      <c r="F2273" s="5">
        <f>IF(AND($B2273&lt;&gt;"",$C2273&lt;&gt;"",$B2273&lt;=$C2273),$C2273-$B2273+1,"")</f>
        <v/>
      </c>
      <c r="G2273" s="5">
        <f>IF($F2273="","",$F2273*$D2273)</f>
        <v/>
      </c>
      <c r="H2273" s="42">
        <f>IF($G2273="","",$O2273)</f>
        <v/>
      </c>
      <c r="I2273" s="5">
        <f>IF($G2273="","",$G2273*IF($H2273="",$O2273,$H2273)/100)</f>
        <v/>
      </c>
      <c r="J2273" s="5">
        <f>IF(OR($L2273="",NOT(COUNTIFS($L$2:$L2273,$L2273)=1)),"",SUMIFS($G:$G,$L:$L,$L2273))</f>
        <v/>
      </c>
      <c r="K2273" s="5">
        <f>IF(OR($L2273="",NOT(COUNTIFS($L$2:$L2273,$L2273)=1)),"",SUMIFS($I:$I,$L:$L,$L2273))</f>
        <v/>
      </c>
      <c r="L2273" s="6">
        <f>IF($B2273="","",YEAR($B2273))</f>
        <v/>
      </c>
      <c r="M2273" s="6">
        <f>INT((ROW()-2)/39)+1</f>
        <v/>
      </c>
      <c r="N2273" s="6">
        <f>MOD(ROW()-2,39)+2</f>
        <v/>
      </c>
      <c r="O2273" s="42">
        <f>IF(AND($B2273&lt;&gt;"",$C2273&lt;&gt;"",$B2273&lt;=$C2273),INDEX(Szabalyok!$C:$C,$N2273),"")</f>
        <v/>
      </c>
      <c r="P2273">
        <f>IF(D2273="",P2272,P2272+1)</f>
        <v/>
      </c>
    </row>
    <row r="2274">
      <c r="A2274">
        <f>IF(P2274=P2273,0,P2274)</f>
        <v/>
      </c>
      <c r="B2274" s="41">
        <f>IF($M2274&gt;300,"",IF(OR(INDEX(Bemenet!$E$2:$E$301,$M2274)="",INDEX(Bemenet!$F$2:$F$301,$M2274)=""),"",MAX(INDEX(Bemenet!$E$2:$E$301,$M2274),INDEX(Szabalyok!$A:$A,$N2274))))</f>
        <v/>
      </c>
      <c r="C2274" s="41">
        <f>IF($B2274="","",MIN(INDEX(Bemenet!$F$2:$F$301,$M2274),INDEX(Szabalyok!$B:$B,$N2274)))</f>
        <v/>
      </c>
      <c r="D2274" s="5">
        <f>IF(AND($B2274&lt;&gt;"",$C2274&lt;&gt;"",$B2274&lt;=$C2274),INDEX(Bemenet!$G$2:$G$301,$M2274),"")</f>
        <v/>
      </c>
      <c r="E2274" s="6">
        <f>IF(AND($B2274&lt;&gt;"",$C2274&lt;&gt;"",$B2274&lt;=$C2274),INDEX(Bemenet!$D$2:$D$301,$M2274),"")</f>
        <v/>
      </c>
      <c r="F2274" s="5">
        <f>IF(AND($B2274&lt;&gt;"",$C2274&lt;&gt;"",$B2274&lt;=$C2274),$C2274-$B2274+1,"")</f>
        <v/>
      </c>
      <c r="G2274" s="5">
        <f>IF($F2274="","",$F2274*$D2274)</f>
        <v/>
      </c>
      <c r="H2274" s="42">
        <f>IF($G2274="","",$O2274)</f>
        <v/>
      </c>
      <c r="I2274" s="5">
        <f>IF($G2274="","",$G2274*IF($H2274="",$O2274,$H2274)/100)</f>
        <v/>
      </c>
      <c r="J2274" s="5">
        <f>IF(OR($L2274="",NOT(COUNTIFS($L$2:$L2274,$L2274)=1)),"",SUMIFS($G:$G,$L:$L,$L2274))</f>
        <v/>
      </c>
      <c r="K2274" s="5">
        <f>IF(OR($L2274="",NOT(COUNTIFS($L$2:$L2274,$L2274)=1)),"",SUMIFS($I:$I,$L:$L,$L2274))</f>
        <v/>
      </c>
      <c r="L2274" s="6">
        <f>IF($B2274="","",YEAR($B2274))</f>
        <v/>
      </c>
      <c r="M2274" s="6">
        <f>INT((ROW()-2)/39)+1</f>
        <v/>
      </c>
      <c r="N2274" s="6">
        <f>MOD(ROW()-2,39)+2</f>
        <v/>
      </c>
      <c r="O2274" s="42">
        <f>IF(AND($B2274&lt;&gt;"",$C2274&lt;&gt;"",$B2274&lt;=$C2274),INDEX(Szabalyok!$C:$C,$N2274),"")</f>
        <v/>
      </c>
      <c r="P2274">
        <f>IF(D2274="",P2273,P2273+1)</f>
        <v/>
      </c>
    </row>
    <row r="2275">
      <c r="A2275">
        <f>IF(P2275=P2274,0,P2275)</f>
        <v/>
      </c>
      <c r="B2275" s="41">
        <f>IF($M2275&gt;300,"",IF(OR(INDEX(Bemenet!$E$2:$E$301,$M2275)="",INDEX(Bemenet!$F$2:$F$301,$M2275)=""),"",MAX(INDEX(Bemenet!$E$2:$E$301,$M2275),INDEX(Szabalyok!$A:$A,$N2275))))</f>
        <v/>
      </c>
      <c r="C2275" s="41">
        <f>IF($B2275="","",MIN(INDEX(Bemenet!$F$2:$F$301,$M2275),INDEX(Szabalyok!$B:$B,$N2275)))</f>
        <v/>
      </c>
      <c r="D2275" s="5">
        <f>IF(AND($B2275&lt;&gt;"",$C2275&lt;&gt;"",$B2275&lt;=$C2275),INDEX(Bemenet!$G$2:$G$301,$M2275),"")</f>
        <v/>
      </c>
      <c r="E2275" s="6">
        <f>IF(AND($B2275&lt;&gt;"",$C2275&lt;&gt;"",$B2275&lt;=$C2275),INDEX(Bemenet!$D$2:$D$301,$M2275),"")</f>
        <v/>
      </c>
      <c r="F2275" s="5">
        <f>IF(AND($B2275&lt;&gt;"",$C2275&lt;&gt;"",$B2275&lt;=$C2275),$C2275-$B2275+1,"")</f>
        <v/>
      </c>
      <c r="G2275" s="5">
        <f>IF($F2275="","",$F2275*$D2275)</f>
        <v/>
      </c>
      <c r="H2275" s="42">
        <f>IF($G2275="","",$O2275)</f>
        <v/>
      </c>
      <c r="I2275" s="5">
        <f>IF($G2275="","",$G2275*IF($H2275="",$O2275,$H2275)/100)</f>
        <v/>
      </c>
      <c r="J2275" s="5">
        <f>IF(OR($L2275="",NOT(COUNTIFS($L$2:$L2275,$L2275)=1)),"",SUMIFS($G:$G,$L:$L,$L2275))</f>
        <v/>
      </c>
      <c r="K2275" s="5">
        <f>IF(OR($L2275="",NOT(COUNTIFS($L$2:$L2275,$L2275)=1)),"",SUMIFS($I:$I,$L:$L,$L2275))</f>
        <v/>
      </c>
      <c r="L2275" s="6">
        <f>IF($B2275="","",YEAR($B2275))</f>
        <v/>
      </c>
      <c r="M2275" s="6">
        <f>INT((ROW()-2)/39)+1</f>
        <v/>
      </c>
      <c r="N2275" s="6">
        <f>MOD(ROW()-2,39)+2</f>
        <v/>
      </c>
      <c r="O2275" s="42">
        <f>IF(AND($B2275&lt;&gt;"",$C2275&lt;&gt;"",$B2275&lt;=$C2275),INDEX(Szabalyok!$C:$C,$N2275),"")</f>
        <v/>
      </c>
      <c r="P2275">
        <f>IF(D2275="",P2274,P2274+1)</f>
        <v/>
      </c>
    </row>
    <row r="2276">
      <c r="A2276">
        <f>IF(P2276=P2275,0,P2276)</f>
        <v/>
      </c>
      <c r="B2276" s="41">
        <f>IF($M2276&gt;300,"",IF(OR(INDEX(Bemenet!$E$2:$E$301,$M2276)="",INDEX(Bemenet!$F$2:$F$301,$M2276)=""),"",MAX(INDEX(Bemenet!$E$2:$E$301,$M2276),INDEX(Szabalyok!$A:$A,$N2276))))</f>
        <v/>
      </c>
      <c r="C2276" s="41">
        <f>IF($B2276="","",MIN(INDEX(Bemenet!$F$2:$F$301,$M2276),INDEX(Szabalyok!$B:$B,$N2276)))</f>
        <v/>
      </c>
      <c r="D2276" s="5">
        <f>IF(AND($B2276&lt;&gt;"",$C2276&lt;&gt;"",$B2276&lt;=$C2276),INDEX(Bemenet!$G$2:$G$301,$M2276),"")</f>
        <v/>
      </c>
      <c r="E2276" s="6">
        <f>IF(AND($B2276&lt;&gt;"",$C2276&lt;&gt;"",$B2276&lt;=$C2276),INDEX(Bemenet!$D$2:$D$301,$M2276),"")</f>
        <v/>
      </c>
      <c r="F2276" s="5">
        <f>IF(AND($B2276&lt;&gt;"",$C2276&lt;&gt;"",$B2276&lt;=$C2276),$C2276-$B2276+1,"")</f>
        <v/>
      </c>
      <c r="G2276" s="5">
        <f>IF($F2276="","",$F2276*$D2276)</f>
        <v/>
      </c>
      <c r="H2276" s="42">
        <f>IF($G2276="","",$O2276)</f>
        <v/>
      </c>
      <c r="I2276" s="5">
        <f>IF($G2276="","",$G2276*IF($H2276="",$O2276,$H2276)/100)</f>
        <v/>
      </c>
      <c r="J2276" s="5">
        <f>IF(OR($L2276="",NOT(COUNTIFS($L$2:$L2276,$L2276)=1)),"",SUMIFS($G:$G,$L:$L,$L2276))</f>
        <v/>
      </c>
      <c r="K2276" s="5">
        <f>IF(OR($L2276="",NOT(COUNTIFS($L$2:$L2276,$L2276)=1)),"",SUMIFS($I:$I,$L:$L,$L2276))</f>
        <v/>
      </c>
      <c r="L2276" s="6">
        <f>IF($B2276="","",YEAR($B2276))</f>
        <v/>
      </c>
      <c r="M2276" s="6">
        <f>INT((ROW()-2)/39)+1</f>
        <v/>
      </c>
      <c r="N2276" s="6">
        <f>MOD(ROW()-2,39)+2</f>
        <v/>
      </c>
      <c r="O2276" s="42">
        <f>IF(AND($B2276&lt;&gt;"",$C2276&lt;&gt;"",$B2276&lt;=$C2276),INDEX(Szabalyok!$C:$C,$N2276),"")</f>
        <v/>
      </c>
      <c r="P2276">
        <f>IF(D2276="",P2275,P2275+1)</f>
        <v/>
      </c>
    </row>
    <row r="2277">
      <c r="A2277">
        <f>IF(P2277=P2276,0,P2277)</f>
        <v/>
      </c>
      <c r="B2277" s="41">
        <f>IF($M2277&gt;300,"",IF(OR(INDEX(Bemenet!$E$2:$E$301,$M2277)="",INDEX(Bemenet!$F$2:$F$301,$M2277)=""),"",MAX(INDEX(Bemenet!$E$2:$E$301,$M2277),INDEX(Szabalyok!$A:$A,$N2277))))</f>
        <v/>
      </c>
      <c r="C2277" s="41">
        <f>IF($B2277="","",MIN(INDEX(Bemenet!$F$2:$F$301,$M2277),INDEX(Szabalyok!$B:$B,$N2277)))</f>
        <v/>
      </c>
      <c r="D2277" s="5">
        <f>IF(AND($B2277&lt;&gt;"",$C2277&lt;&gt;"",$B2277&lt;=$C2277),INDEX(Bemenet!$G$2:$G$301,$M2277),"")</f>
        <v/>
      </c>
      <c r="E2277" s="6">
        <f>IF(AND($B2277&lt;&gt;"",$C2277&lt;&gt;"",$B2277&lt;=$C2277),INDEX(Bemenet!$D$2:$D$301,$M2277),"")</f>
        <v/>
      </c>
      <c r="F2277" s="5">
        <f>IF(AND($B2277&lt;&gt;"",$C2277&lt;&gt;"",$B2277&lt;=$C2277),$C2277-$B2277+1,"")</f>
        <v/>
      </c>
      <c r="G2277" s="5">
        <f>IF($F2277="","",$F2277*$D2277)</f>
        <v/>
      </c>
      <c r="H2277" s="42">
        <f>IF($G2277="","",$O2277)</f>
        <v/>
      </c>
      <c r="I2277" s="5">
        <f>IF($G2277="","",$G2277*IF($H2277="",$O2277,$H2277)/100)</f>
        <v/>
      </c>
      <c r="J2277" s="5">
        <f>IF(OR($L2277="",NOT(COUNTIFS($L$2:$L2277,$L2277)=1)),"",SUMIFS($G:$G,$L:$L,$L2277))</f>
        <v/>
      </c>
      <c r="K2277" s="5">
        <f>IF(OR($L2277="",NOT(COUNTIFS($L$2:$L2277,$L2277)=1)),"",SUMIFS($I:$I,$L:$L,$L2277))</f>
        <v/>
      </c>
      <c r="L2277" s="6">
        <f>IF($B2277="","",YEAR($B2277))</f>
        <v/>
      </c>
      <c r="M2277" s="6">
        <f>INT((ROW()-2)/39)+1</f>
        <v/>
      </c>
      <c r="N2277" s="6">
        <f>MOD(ROW()-2,39)+2</f>
        <v/>
      </c>
      <c r="O2277" s="42">
        <f>IF(AND($B2277&lt;&gt;"",$C2277&lt;&gt;"",$B2277&lt;=$C2277),INDEX(Szabalyok!$C:$C,$N2277),"")</f>
        <v/>
      </c>
      <c r="P2277">
        <f>IF(D2277="",P2276,P2276+1)</f>
        <v/>
      </c>
    </row>
    <row r="2278">
      <c r="A2278">
        <f>IF(P2278=P2277,0,P2278)</f>
        <v/>
      </c>
      <c r="B2278" s="41">
        <f>IF($M2278&gt;300,"",IF(OR(INDEX(Bemenet!$E$2:$E$301,$M2278)="",INDEX(Bemenet!$F$2:$F$301,$M2278)=""),"",MAX(INDEX(Bemenet!$E$2:$E$301,$M2278),INDEX(Szabalyok!$A:$A,$N2278))))</f>
        <v/>
      </c>
      <c r="C2278" s="41">
        <f>IF($B2278="","",MIN(INDEX(Bemenet!$F$2:$F$301,$M2278),INDEX(Szabalyok!$B:$B,$N2278)))</f>
        <v/>
      </c>
      <c r="D2278" s="5">
        <f>IF(AND($B2278&lt;&gt;"",$C2278&lt;&gt;"",$B2278&lt;=$C2278),INDEX(Bemenet!$G$2:$G$301,$M2278),"")</f>
        <v/>
      </c>
      <c r="E2278" s="6">
        <f>IF(AND($B2278&lt;&gt;"",$C2278&lt;&gt;"",$B2278&lt;=$C2278),INDEX(Bemenet!$D$2:$D$301,$M2278),"")</f>
        <v/>
      </c>
      <c r="F2278" s="5">
        <f>IF(AND($B2278&lt;&gt;"",$C2278&lt;&gt;"",$B2278&lt;=$C2278),$C2278-$B2278+1,"")</f>
        <v/>
      </c>
      <c r="G2278" s="5">
        <f>IF($F2278="","",$F2278*$D2278)</f>
        <v/>
      </c>
      <c r="H2278" s="42">
        <f>IF($G2278="","",$O2278)</f>
        <v/>
      </c>
      <c r="I2278" s="5">
        <f>IF($G2278="","",$G2278*IF($H2278="",$O2278,$H2278)/100)</f>
        <v/>
      </c>
      <c r="J2278" s="5">
        <f>IF(OR($L2278="",NOT(COUNTIFS($L$2:$L2278,$L2278)=1)),"",SUMIFS($G:$G,$L:$L,$L2278))</f>
        <v/>
      </c>
      <c r="K2278" s="5">
        <f>IF(OR($L2278="",NOT(COUNTIFS($L$2:$L2278,$L2278)=1)),"",SUMIFS($I:$I,$L:$L,$L2278))</f>
        <v/>
      </c>
      <c r="L2278" s="6">
        <f>IF($B2278="","",YEAR($B2278))</f>
        <v/>
      </c>
      <c r="M2278" s="6">
        <f>INT((ROW()-2)/39)+1</f>
        <v/>
      </c>
      <c r="N2278" s="6">
        <f>MOD(ROW()-2,39)+2</f>
        <v/>
      </c>
      <c r="O2278" s="42">
        <f>IF(AND($B2278&lt;&gt;"",$C2278&lt;&gt;"",$B2278&lt;=$C2278),INDEX(Szabalyok!$C:$C,$N2278),"")</f>
        <v/>
      </c>
      <c r="P2278">
        <f>IF(D2278="",P2277,P2277+1)</f>
        <v/>
      </c>
    </row>
    <row r="2279">
      <c r="A2279">
        <f>IF(P2279=P2278,0,P2279)</f>
        <v/>
      </c>
      <c r="B2279" s="41">
        <f>IF($M2279&gt;300,"",IF(OR(INDEX(Bemenet!$E$2:$E$301,$M2279)="",INDEX(Bemenet!$F$2:$F$301,$M2279)=""),"",MAX(INDEX(Bemenet!$E$2:$E$301,$M2279),INDEX(Szabalyok!$A:$A,$N2279))))</f>
        <v/>
      </c>
      <c r="C2279" s="41">
        <f>IF($B2279="","",MIN(INDEX(Bemenet!$F$2:$F$301,$M2279),INDEX(Szabalyok!$B:$B,$N2279)))</f>
        <v/>
      </c>
      <c r="D2279" s="5">
        <f>IF(AND($B2279&lt;&gt;"",$C2279&lt;&gt;"",$B2279&lt;=$C2279),INDEX(Bemenet!$G$2:$G$301,$M2279),"")</f>
        <v/>
      </c>
      <c r="E2279" s="6">
        <f>IF(AND($B2279&lt;&gt;"",$C2279&lt;&gt;"",$B2279&lt;=$C2279),INDEX(Bemenet!$D$2:$D$301,$M2279),"")</f>
        <v/>
      </c>
      <c r="F2279" s="5">
        <f>IF(AND($B2279&lt;&gt;"",$C2279&lt;&gt;"",$B2279&lt;=$C2279),$C2279-$B2279+1,"")</f>
        <v/>
      </c>
      <c r="G2279" s="5">
        <f>IF($F2279="","",$F2279*$D2279)</f>
        <v/>
      </c>
      <c r="H2279" s="42">
        <f>IF($G2279="","",$O2279)</f>
        <v/>
      </c>
      <c r="I2279" s="5">
        <f>IF($G2279="","",$G2279*IF($H2279="",$O2279,$H2279)/100)</f>
        <v/>
      </c>
      <c r="J2279" s="5">
        <f>IF(OR($L2279="",NOT(COUNTIFS($L$2:$L2279,$L2279)=1)),"",SUMIFS($G:$G,$L:$L,$L2279))</f>
        <v/>
      </c>
      <c r="K2279" s="5">
        <f>IF(OR($L2279="",NOT(COUNTIFS($L$2:$L2279,$L2279)=1)),"",SUMIFS($I:$I,$L:$L,$L2279))</f>
        <v/>
      </c>
      <c r="L2279" s="6">
        <f>IF($B2279="","",YEAR($B2279))</f>
        <v/>
      </c>
      <c r="M2279" s="6">
        <f>INT((ROW()-2)/39)+1</f>
        <v/>
      </c>
      <c r="N2279" s="6">
        <f>MOD(ROW()-2,39)+2</f>
        <v/>
      </c>
      <c r="O2279" s="42">
        <f>IF(AND($B2279&lt;&gt;"",$C2279&lt;&gt;"",$B2279&lt;=$C2279),INDEX(Szabalyok!$C:$C,$N2279),"")</f>
        <v/>
      </c>
      <c r="P2279">
        <f>IF(D2279="",P2278,P2278+1)</f>
        <v/>
      </c>
    </row>
    <row r="2280">
      <c r="A2280">
        <f>IF(P2280=P2279,0,P2280)</f>
        <v/>
      </c>
      <c r="B2280" s="41">
        <f>IF($M2280&gt;300,"",IF(OR(INDEX(Bemenet!$E$2:$E$301,$M2280)="",INDEX(Bemenet!$F$2:$F$301,$M2280)=""),"",MAX(INDEX(Bemenet!$E$2:$E$301,$M2280),INDEX(Szabalyok!$A:$A,$N2280))))</f>
        <v/>
      </c>
      <c r="C2280" s="41">
        <f>IF($B2280="","",MIN(INDEX(Bemenet!$F$2:$F$301,$M2280),INDEX(Szabalyok!$B:$B,$N2280)))</f>
        <v/>
      </c>
      <c r="D2280" s="5">
        <f>IF(AND($B2280&lt;&gt;"",$C2280&lt;&gt;"",$B2280&lt;=$C2280),INDEX(Bemenet!$G$2:$G$301,$M2280),"")</f>
        <v/>
      </c>
      <c r="E2280" s="6">
        <f>IF(AND($B2280&lt;&gt;"",$C2280&lt;&gt;"",$B2280&lt;=$C2280),INDEX(Bemenet!$D$2:$D$301,$M2280),"")</f>
        <v/>
      </c>
      <c r="F2280" s="5">
        <f>IF(AND($B2280&lt;&gt;"",$C2280&lt;&gt;"",$B2280&lt;=$C2280),$C2280-$B2280+1,"")</f>
        <v/>
      </c>
      <c r="G2280" s="5">
        <f>IF($F2280="","",$F2280*$D2280)</f>
        <v/>
      </c>
      <c r="H2280" s="42">
        <f>IF($G2280="","",$O2280)</f>
        <v/>
      </c>
      <c r="I2280" s="5">
        <f>IF($G2280="","",$G2280*IF($H2280="",$O2280,$H2280)/100)</f>
        <v/>
      </c>
      <c r="J2280" s="5">
        <f>IF(OR($L2280="",NOT(COUNTIFS($L$2:$L2280,$L2280)=1)),"",SUMIFS($G:$G,$L:$L,$L2280))</f>
        <v/>
      </c>
      <c r="K2280" s="5">
        <f>IF(OR($L2280="",NOT(COUNTIFS($L$2:$L2280,$L2280)=1)),"",SUMIFS($I:$I,$L:$L,$L2280))</f>
        <v/>
      </c>
      <c r="L2280" s="6">
        <f>IF($B2280="","",YEAR($B2280))</f>
        <v/>
      </c>
      <c r="M2280" s="6">
        <f>INT((ROW()-2)/39)+1</f>
        <v/>
      </c>
      <c r="N2280" s="6">
        <f>MOD(ROW()-2,39)+2</f>
        <v/>
      </c>
      <c r="O2280" s="42">
        <f>IF(AND($B2280&lt;&gt;"",$C2280&lt;&gt;"",$B2280&lt;=$C2280),INDEX(Szabalyok!$C:$C,$N2280),"")</f>
        <v/>
      </c>
      <c r="P2280">
        <f>IF(D2280="",P2279,P2279+1)</f>
        <v/>
      </c>
    </row>
    <row r="2281">
      <c r="A2281">
        <f>IF(P2281=P2280,0,P2281)</f>
        <v/>
      </c>
      <c r="B2281" s="41">
        <f>IF($M2281&gt;300,"",IF(OR(INDEX(Bemenet!$E$2:$E$301,$M2281)="",INDEX(Bemenet!$F$2:$F$301,$M2281)=""),"",MAX(INDEX(Bemenet!$E$2:$E$301,$M2281),INDEX(Szabalyok!$A:$A,$N2281))))</f>
        <v/>
      </c>
      <c r="C2281" s="41">
        <f>IF($B2281="","",MIN(INDEX(Bemenet!$F$2:$F$301,$M2281),INDEX(Szabalyok!$B:$B,$N2281)))</f>
        <v/>
      </c>
      <c r="D2281" s="5">
        <f>IF(AND($B2281&lt;&gt;"",$C2281&lt;&gt;"",$B2281&lt;=$C2281),INDEX(Bemenet!$G$2:$G$301,$M2281),"")</f>
        <v/>
      </c>
      <c r="E2281" s="6">
        <f>IF(AND($B2281&lt;&gt;"",$C2281&lt;&gt;"",$B2281&lt;=$C2281),INDEX(Bemenet!$D$2:$D$301,$M2281),"")</f>
        <v/>
      </c>
      <c r="F2281" s="5">
        <f>IF(AND($B2281&lt;&gt;"",$C2281&lt;&gt;"",$B2281&lt;=$C2281),$C2281-$B2281+1,"")</f>
        <v/>
      </c>
      <c r="G2281" s="5">
        <f>IF($F2281="","",$F2281*$D2281)</f>
        <v/>
      </c>
      <c r="H2281" s="42">
        <f>IF($G2281="","",$O2281)</f>
        <v/>
      </c>
      <c r="I2281" s="5">
        <f>IF($G2281="","",$G2281*IF($H2281="",$O2281,$H2281)/100)</f>
        <v/>
      </c>
      <c r="J2281" s="5">
        <f>IF(OR($L2281="",NOT(COUNTIFS($L$2:$L2281,$L2281)=1)),"",SUMIFS($G:$G,$L:$L,$L2281))</f>
        <v/>
      </c>
      <c r="K2281" s="5">
        <f>IF(OR($L2281="",NOT(COUNTIFS($L$2:$L2281,$L2281)=1)),"",SUMIFS($I:$I,$L:$L,$L2281))</f>
        <v/>
      </c>
      <c r="L2281" s="6">
        <f>IF($B2281="","",YEAR($B2281))</f>
        <v/>
      </c>
      <c r="M2281" s="6">
        <f>INT((ROW()-2)/39)+1</f>
        <v/>
      </c>
      <c r="N2281" s="6">
        <f>MOD(ROW()-2,39)+2</f>
        <v/>
      </c>
      <c r="O2281" s="42">
        <f>IF(AND($B2281&lt;&gt;"",$C2281&lt;&gt;"",$B2281&lt;=$C2281),INDEX(Szabalyok!$C:$C,$N2281),"")</f>
        <v/>
      </c>
      <c r="P2281">
        <f>IF(D2281="",P2280,P2280+1)</f>
        <v/>
      </c>
    </row>
    <row r="2282">
      <c r="A2282">
        <f>IF(P2282=P2281,0,P2282)</f>
        <v/>
      </c>
      <c r="B2282" s="41">
        <f>IF($M2282&gt;300,"",IF(OR(INDEX(Bemenet!$E$2:$E$301,$M2282)="",INDEX(Bemenet!$F$2:$F$301,$M2282)=""),"",MAX(INDEX(Bemenet!$E$2:$E$301,$M2282),INDEX(Szabalyok!$A:$A,$N2282))))</f>
        <v/>
      </c>
      <c r="C2282" s="41">
        <f>IF($B2282="","",MIN(INDEX(Bemenet!$F$2:$F$301,$M2282),INDEX(Szabalyok!$B:$B,$N2282)))</f>
        <v/>
      </c>
      <c r="D2282" s="5">
        <f>IF(AND($B2282&lt;&gt;"",$C2282&lt;&gt;"",$B2282&lt;=$C2282),INDEX(Bemenet!$G$2:$G$301,$M2282),"")</f>
        <v/>
      </c>
      <c r="E2282" s="6">
        <f>IF(AND($B2282&lt;&gt;"",$C2282&lt;&gt;"",$B2282&lt;=$C2282),INDEX(Bemenet!$D$2:$D$301,$M2282),"")</f>
        <v/>
      </c>
      <c r="F2282" s="5">
        <f>IF(AND($B2282&lt;&gt;"",$C2282&lt;&gt;"",$B2282&lt;=$C2282),$C2282-$B2282+1,"")</f>
        <v/>
      </c>
      <c r="G2282" s="5">
        <f>IF($F2282="","",$F2282*$D2282)</f>
        <v/>
      </c>
      <c r="H2282" s="42">
        <f>IF($G2282="","",$O2282)</f>
        <v/>
      </c>
      <c r="I2282" s="5">
        <f>IF($G2282="","",$G2282*IF($H2282="",$O2282,$H2282)/100)</f>
        <v/>
      </c>
      <c r="J2282" s="5">
        <f>IF(OR($L2282="",NOT(COUNTIFS($L$2:$L2282,$L2282)=1)),"",SUMIFS($G:$G,$L:$L,$L2282))</f>
        <v/>
      </c>
      <c r="K2282" s="5">
        <f>IF(OR($L2282="",NOT(COUNTIFS($L$2:$L2282,$L2282)=1)),"",SUMIFS($I:$I,$L:$L,$L2282))</f>
        <v/>
      </c>
      <c r="L2282" s="6">
        <f>IF($B2282="","",YEAR($B2282))</f>
        <v/>
      </c>
      <c r="M2282" s="6">
        <f>INT((ROW()-2)/39)+1</f>
        <v/>
      </c>
      <c r="N2282" s="6">
        <f>MOD(ROW()-2,39)+2</f>
        <v/>
      </c>
      <c r="O2282" s="42">
        <f>IF(AND($B2282&lt;&gt;"",$C2282&lt;&gt;"",$B2282&lt;=$C2282),INDEX(Szabalyok!$C:$C,$N2282),"")</f>
        <v/>
      </c>
      <c r="P2282">
        <f>IF(D2282="",P2281,P2281+1)</f>
        <v/>
      </c>
    </row>
    <row r="2283">
      <c r="A2283">
        <f>IF(P2283=P2282,0,P2283)</f>
        <v/>
      </c>
      <c r="B2283" s="41">
        <f>IF($M2283&gt;300,"",IF(OR(INDEX(Bemenet!$E$2:$E$301,$M2283)="",INDEX(Bemenet!$F$2:$F$301,$M2283)=""),"",MAX(INDEX(Bemenet!$E$2:$E$301,$M2283),INDEX(Szabalyok!$A:$A,$N2283))))</f>
        <v/>
      </c>
      <c r="C2283" s="41">
        <f>IF($B2283="","",MIN(INDEX(Bemenet!$F$2:$F$301,$M2283),INDEX(Szabalyok!$B:$B,$N2283)))</f>
        <v/>
      </c>
      <c r="D2283" s="5">
        <f>IF(AND($B2283&lt;&gt;"",$C2283&lt;&gt;"",$B2283&lt;=$C2283),INDEX(Bemenet!$G$2:$G$301,$M2283),"")</f>
        <v/>
      </c>
      <c r="E2283" s="6">
        <f>IF(AND($B2283&lt;&gt;"",$C2283&lt;&gt;"",$B2283&lt;=$C2283),INDEX(Bemenet!$D$2:$D$301,$M2283),"")</f>
        <v/>
      </c>
      <c r="F2283" s="5">
        <f>IF(AND($B2283&lt;&gt;"",$C2283&lt;&gt;"",$B2283&lt;=$C2283),$C2283-$B2283+1,"")</f>
        <v/>
      </c>
      <c r="G2283" s="5">
        <f>IF($F2283="","",$F2283*$D2283)</f>
        <v/>
      </c>
      <c r="H2283" s="42">
        <f>IF($G2283="","",$O2283)</f>
        <v/>
      </c>
      <c r="I2283" s="5">
        <f>IF($G2283="","",$G2283*IF($H2283="",$O2283,$H2283)/100)</f>
        <v/>
      </c>
      <c r="J2283" s="5">
        <f>IF(OR($L2283="",NOT(COUNTIFS($L$2:$L2283,$L2283)=1)),"",SUMIFS($G:$G,$L:$L,$L2283))</f>
        <v/>
      </c>
      <c r="K2283" s="5">
        <f>IF(OR($L2283="",NOT(COUNTIFS($L$2:$L2283,$L2283)=1)),"",SUMIFS($I:$I,$L:$L,$L2283))</f>
        <v/>
      </c>
      <c r="L2283" s="6">
        <f>IF($B2283="","",YEAR($B2283))</f>
        <v/>
      </c>
      <c r="M2283" s="6">
        <f>INT((ROW()-2)/39)+1</f>
        <v/>
      </c>
      <c r="N2283" s="6">
        <f>MOD(ROW()-2,39)+2</f>
        <v/>
      </c>
      <c r="O2283" s="42">
        <f>IF(AND($B2283&lt;&gt;"",$C2283&lt;&gt;"",$B2283&lt;=$C2283),INDEX(Szabalyok!$C:$C,$N2283),"")</f>
        <v/>
      </c>
      <c r="P2283">
        <f>IF(D2283="",P2282,P2282+1)</f>
        <v/>
      </c>
    </row>
    <row r="2284">
      <c r="A2284">
        <f>IF(P2284=P2283,0,P2284)</f>
        <v/>
      </c>
      <c r="B2284" s="41">
        <f>IF($M2284&gt;300,"",IF(OR(INDEX(Bemenet!$E$2:$E$301,$M2284)="",INDEX(Bemenet!$F$2:$F$301,$M2284)=""),"",MAX(INDEX(Bemenet!$E$2:$E$301,$M2284),INDEX(Szabalyok!$A:$A,$N2284))))</f>
        <v/>
      </c>
      <c r="C2284" s="41">
        <f>IF($B2284="","",MIN(INDEX(Bemenet!$F$2:$F$301,$M2284),INDEX(Szabalyok!$B:$B,$N2284)))</f>
        <v/>
      </c>
      <c r="D2284" s="5">
        <f>IF(AND($B2284&lt;&gt;"",$C2284&lt;&gt;"",$B2284&lt;=$C2284),INDEX(Bemenet!$G$2:$G$301,$M2284),"")</f>
        <v/>
      </c>
      <c r="E2284" s="6">
        <f>IF(AND($B2284&lt;&gt;"",$C2284&lt;&gt;"",$B2284&lt;=$C2284),INDEX(Bemenet!$D$2:$D$301,$M2284),"")</f>
        <v/>
      </c>
      <c r="F2284" s="5">
        <f>IF(AND($B2284&lt;&gt;"",$C2284&lt;&gt;"",$B2284&lt;=$C2284),$C2284-$B2284+1,"")</f>
        <v/>
      </c>
      <c r="G2284" s="5">
        <f>IF($F2284="","",$F2284*$D2284)</f>
        <v/>
      </c>
      <c r="H2284" s="42">
        <f>IF($G2284="","",$O2284)</f>
        <v/>
      </c>
      <c r="I2284" s="5">
        <f>IF($G2284="","",$G2284*IF($H2284="",$O2284,$H2284)/100)</f>
        <v/>
      </c>
      <c r="J2284" s="5">
        <f>IF(OR($L2284="",NOT(COUNTIFS($L$2:$L2284,$L2284)=1)),"",SUMIFS($G:$G,$L:$L,$L2284))</f>
        <v/>
      </c>
      <c r="K2284" s="5">
        <f>IF(OR($L2284="",NOT(COUNTIFS($L$2:$L2284,$L2284)=1)),"",SUMIFS($I:$I,$L:$L,$L2284))</f>
        <v/>
      </c>
      <c r="L2284" s="6">
        <f>IF($B2284="","",YEAR($B2284))</f>
        <v/>
      </c>
      <c r="M2284" s="6">
        <f>INT((ROW()-2)/39)+1</f>
        <v/>
      </c>
      <c r="N2284" s="6">
        <f>MOD(ROW()-2,39)+2</f>
        <v/>
      </c>
      <c r="O2284" s="42">
        <f>IF(AND($B2284&lt;&gt;"",$C2284&lt;&gt;"",$B2284&lt;=$C2284),INDEX(Szabalyok!$C:$C,$N2284),"")</f>
        <v/>
      </c>
      <c r="P2284">
        <f>IF(D2284="",P2283,P2283+1)</f>
        <v/>
      </c>
    </row>
    <row r="2285">
      <c r="A2285">
        <f>IF(P2285=P2284,0,P2285)</f>
        <v/>
      </c>
      <c r="B2285" s="41">
        <f>IF($M2285&gt;300,"",IF(OR(INDEX(Bemenet!$E$2:$E$301,$M2285)="",INDEX(Bemenet!$F$2:$F$301,$M2285)=""),"",MAX(INDEX(Bemenet!$E$2:$E$301,$M2285),INDEX(Szabalyok!$A:$A,$N2285))))</f>
        <v/>
      </c>
      <c r="C2285" s="41">
        <f>IF($B2285="","",MIN(INDEX(Bemenet!$F$2:$F$301,$M2285),INDEX(Szabalyok!$B:$B,$N2285)))</f>
        <v/>
      </c>
      <c r="D2285" s="5">
        <f>IF(AND($B2285&lt;&gt;"",$C2285&lt;&gt;"",$B2285&lt;=$C2285),INDEX(Bemenet!$G$2:$G$301,$M2285),"")</f>
        <v/>
      </c>
      <c r="E2285" s="6">
        <f>IF(AND($B2285&lt;&gt;"",$C2285&lt;&gt;"",$B2285&lt;=$C2285),INDEX(Bemenet!$D$2:$D$301,$M2285),"")</f>
        <v/>
      </c>
      <c r="F2285" s="5">
        <f>IF(AND($B2285&lt;&gt;"",$C2285&lt;&gt;"",$B2285&lt;=$C2285),$C2285-$B2285+1,"")</f>
        <v/>
      </c>
      <c r="G2285" s="5">
        <f>IF($F2285="","",$F2285*$D2285)</f>
        <v/>
      </c>
      <c r="H2285" s="42">
        <f>IF($G2285="","",$O2285)</f>
        <v/>
      </c>
      <c r="I2285" s="5">
        <f>IF($G2285="","",$G2285*IF($H2285="",$O2285,$H2285)/100)</f>
        <v/>
      </c>
      <c r="J2285" s="5">
        <f>IF(OR($L2285="",NOT(COUNTIFS($L$2:$L2285,$L2285)=1)),"",SUMIFS($G:$G,$L:$L,$L2285))</f>
        <v/>
      </c>
      <c r="K2285" s="5">
        <f>IF(OR($L2285="",NOT(COUNTIFS($L$2:$L2285,$L2285)=1)),"",SUMIFS($I:$I,$L:$L,$L2285))</f>
        <v/>
      </c>
      <c r="L2285" s="6">
        <f>IF($B2285="","",YEAR($B2285))</f>
        <v/>
      </c>
      <c r="M2285" s="6">
        <f>INT((ROW()-2)/39)+1</f>
        <v/>
      </c>
      <c r="N2285" s="6">
        <f>MOD(ROW()-2,39)+2</f>
        <v/>
      </c>
      <c r="O2285" s="42">
        <f>IF(AND($B2285&lt;&gt;"",$C2285&lt;&gt;"",$B2285&lt;=$C2285),INDEX(Szabalyok!$C:$C,$N2285),"")</f>
        <v/>
      </c>
      <c r="P2285">
        <f>IF(D2285="",P2284,P2284+1)</f>
        <v/>
      </c>
    </row>
    <row r="2286">
      <c r="A2286">
        <f>IF(P2286=P2285,0,P2286)</f>
        <v/>
      </c>
      <c r="B2286" s="41">
        <f>IF($M2286&gt;300,"",IF(OR(INDEX(Bemenet!$E$2:$E$301,$M2286)="",INDEX(Bemenet!$F$2:$F$301,$M2286)=""),"",MAX(INDEX(Bemenet!$E$2:$E$301,$M2286),INDEX(Szabalyok!$A:$A,$N2286))))</f>
        <v/>
      </c>
      <c r="C2286" s="41">
        <f>IF($B2286="","",MIN(INDEX(Bemenet!$F$2:$F$301,$M2286),INDEX(Szabalyok!$B:$B,$N2286)))</f>
        <v/>
      </c>
      <c r="D2286" s="5">
        <f>IF(AND($B2286&lt;&gt;"",$C2286&lt;&gt;"",$B2286&lt;=$C2286),INDEX(Bemenet!$G$2:$G$301,$M2286),"")</f>
        <v/>
      </c>
      <c r="E2286" s="6">
        <f>IF(AND($B2286&lt;&gt;"",$C2286&lt;&gt;"",$B2286&lt;=$C2286),INDEX(Bemenet!$D$2:$D$301,$M2286),"")</f>
        <v/>
      </c>
      <c r="F2286" s="5">
        <f>IF(AND($B2286&lt;&gt;"",$C2286&lt;&gt;"",$B2286&lt;=$C2286),$C2286-$B2286+1,"")</f>
        <v/>
      </c>
      <c r="G2286" s="5">
        <f>IF($F2286="","",$F2286*$D2286)</f>
        <v/>
      </c>
      <c r="H2286" s="42">
        <f>IF($G2286="","",$O2286)</f>
        <v/>
      </c>
      <c r="I2286" s="5">
        <f>IF($G2286="","",$G2286*IF($H2286="",$O2286,$H2286)/100)</f>
        <v/>
      </c>
      <c r="J2286" s="5">
        <f>IF(OR($L2286="",NOT(COUNTIFS($L$2:$L2286,$L2286)=1)),"",SUMIFS($G:$G,$L:$L,$L2286))</f>
        <v/>
      </c>
      <c r="K2286" s="5">
        <f>IF(OR($L2286="",NOT(COUNTIFS($L$2:$L2286,$L2286)=1)),"",SUMIFS($I:$I,$L:$L,$L2286))</f>
        <v/>
      </c>
      <c r="L2286" s="6">
        <f>IF($B2286="","",YEAR($B2286))</f>
        <v/>
      </c>
      <c r="M2286" s="6">
        <f>INT((ROW()-2)/39)+1</f>
        <v/>
      </c>
      <c r="N2286" s="6">
        <f>MOD(ROW()-2,39)+2</f>
        <v/>
      </c>
      <c r="O2286" s="42">
        <f>IF(AND($B2286&lt;&gt;"",$C2286&lt;&gt;"",$B2286&lt;=$C2286),INDEX(Szabalyok!$C:$C,$N2286),"")</f>
        <v/>
      </c>
      <c r="P2286">
        <f>IF(D2286="",P2285,P2285+1)</f>
        <v/>
      </c>
    </row>
    <row r="2287">
      <c r="A2287">
        <f>IF(P2287=P2286,0,P2287)</f>
        <v/>
      </c>
      <c r="B2287" s="41">
        <f>IF($M2287&gt;300,"",IF(OR(INDEX(Bemenet!$E$2:$E$301,$M2287)="",INDEX(Bemenet!$F$2:$F$301,$M2287)=""),"",MAX(INDEX(Bemenet!$E$2:$E$301,$M2287),INDEX(Szabalyok!$A:$A,$N2287))))</f>
        <v/>
      </c>
      <c r="C2287" s="41">
        <f>IF($B2287="","",MIN(INDEX(Bemenet!$F$2:$F$301,$M2287),INDEX(Szabalyok!$B:$B,$N2287)))</f>
        <v/>
      </c>
      <c r="D2287" s="5">
        <f>IF(AND($B2287&lt;&gt;"",$C2287&lt;&gt;"",$B2287&lt;=$C2287),INDEX(Bemenet!$G$2:$G$301,$M2287),"")</f>
        <v/>
      </c>
      <c r="E2287" s="6">
        <f>IF(AND($B2287&lt;&gt;"",$C2287&lt;&gt;"",$B2287&lt;=$C2287),INDEX(Bemenet!$D$2:$D$301,$M2287),"")</f>
        <v/>
      </c>
      <c r="F2287" s="5">
        <f>IF(AND($B2287&lt;&gt;"",$C2287&lt;&gt;"",$B2287&lt;=$C2287),$C2287-$B2287+1,"")</f>
        <v/>
      </c>
      <c r="G2287" s="5">
        <f>IF($F2287="","",$F2287*$D2287)</f>
        <v/>
      </c>
      <c r="H2287" s="42">
        <f>IF($G2287="","",$O2287)</f>
        <v/>
      </c>
      <c r="I2287" s="5">
        <f>IF($G2287="","",$G2287*IF($H2287="",$O2287,$H2287)/100)</f>
        <v/>
      </c>
      <c r="J2287" s="5">
        <f>IF(OR($L2287="",NOT(COUNTIFS($L$2:$L2287,$L2287)=1)),"",SUMIFS($G:$G,$L:$L,$L2287))</f>
        <v/>
      </c>
      <c r="K2287" s="5">
        <f>IF(OR($L2287="",NOT(COUNTIFS($L$2:$L2287,$L2287)=1)),"",SUMIFS($I:$I,$L:$L,$L2287))</f>
        <v/>
      </c>
      <c r="L2287" s="6">
        <f>IF($B2287="","",YEAR($B2287))</f>
        <v/>
      </c>
      <c r="M2287" s="6">
        <f>INT((ROW()-2)/39)+1</f>
        <v/>
      </c>
      <c r="N2287" s="6">
        <f>MOD(ROW()-2,39)+2</f>
        <v/>
      </c>
      <c r="O2287" s="42">
        <f>IF(AND($B2287&lt;&gt;"",$C2287&lt;&gt;"",$B2287&lt;=$C2287),INDEX(Szabalyok!$C:$C,$N2287),"")</f>
        <v/>
      </c>
      <c r="P2287">
        <f>IF(D2287="",P2286,P2286+1)</f>
        <v/>
      </c>
    </row>
    <row r="2288">
      <c r="A2288">
        <f>IF(P2288=P2287,0,P2288)</f>
        <v/>
      </c>
      <c r="B2288" s="41">
        <f>IF($M2288&gt;300,"",IF(OR(INDEX(Bemenet!$E$2:$E$301,$M2288)="",INDEX(Bemenet!$F$2:$F$301,$M2288)=""),"",MAX(INDEX(Bemenet!$E$2:$E$301,$M2288),INDEX(Szabalyok!$A:$A,$N2288))))</f>
        <v/>
      </c>
      <c r="C2288" s="41">
        <f>IF($B2288="","",MIN(INDEX(Bemenet!$F$2:$F$301,$M2288),INDEX(Szabalyok!$B:$B,$N2288)))</f>
        <v/>
      </c>
      <c r="D2288" s="5">
        <f>IF(AND($B2288&lt;&gt;"",$C2288&lt;&gt;"",$B2288&lt;=$C2288),INDEX(Bemenet!$G$2:$G$301,$M2288),"")</f>
        <v/>
      </c>
      <c r="E2288" s="6">
        <f>IF(AND($B2288&lt;&gt;"",$C2288&lt;&gt;"",$B2288&lt;=$C2288),INDEX(Bemenet!$D$2:$D$301,$M2288),"")</f>
        <v/>
      </c>
      <c r="F2288" s="5">
        <f>IF(AND($B2288&lt;&gt;"",$C2288&lt;&gt;"",$B2288&lt;=$C2288),$C2288-$B2288+1,"")</f>
        <v/>
      </c>
      <c r="G2288" s="5">
        <f>IF($F2288="","",$F2288*$D2288)</f>
        <v/>
      </c>
      <c r="H2288" s="42">
        <f>IF($G2288="","",$O2288)</f>
        <v/>
      </c>
      <c r="I2288" s="5">
        <f>IF($G2288="","",$G2288*IF($H2288="",$O2288,$H2288)/100)</f>
        <v/>
      </c>
      <c r="J2288" s="5">
        <f>IF(OR($L2288="",NOT(COUNTIFS($L$2:$L2288,$L2288)=1)),"",SUMIFS($G:$G,$L:$L,$L2288))</f>
        <v/>
      </c>
      <c r="K2288" s="5">
        <f>IF(OR($L2288="",NOT(COUNTIFS($L$2:$L2288,$L2288)=1)),"",SUMIFS($I:$I,$L:$L,$L2288))</f>
        <v/>
      </c>
      <c r="L2288" s="6">
        <f>IF($B2288="","",YEAR($B2288))</f>
        <v/>
      </c>
      <c r="M2288" s="6">
        <f>INT((ROW()-2)/39)+1</f>
        <v/>
      </c>
      <c r="N2288" s="6">
        <f>MOD(ROW()-2,39)+2</f>
        <v/>
      </c>
      <c r="O2288" s="42">
        <f>IF(AND($B2288&lt;&gt;"",$C2288&lt;&gt;"",$B2288&lt;=$C2288),INDEX(Szabalyok!$C:$C,$N2288),"")</f>
        <v/>
      </c>
      <c r="P2288">
        <f>IF(D2288="",P2287,P2287+1)</f>
        <v/>
      </c>
    </row>
    <row r="2289">
      <c r="A2289">
        <f>IF(P2289=P2288,0,P2289)</f>
        <v/>
      </c>
      <c r="B2289" s="41">
        <f>IF($M2289&gt;300,"",IF(OR(INDEX(Bemenet!$E$2:$E$301,$M2289)="",INDEX(Bemenet!$F$2:$F$301,$M2289)=""),"",MAX(INDEX(Bemenet!$E$2:$E$301,$M2289),INDEX(Szabalyok!$A:$A,$N2289))))</f>
        <v/>
      </c>
      <c r="C2289" s="41">
        <f>IF($B2289="","",MIN(INDEX(Bemenet!$F$2:$F$301,$M2289),INDEX(Szabalyok!$B:$B,$N2289)))</f>
        <v/>
      </c>
      <c r="D2289" s="5">
        <f>IF(AND($B2289&lt;&gt;"",$C2289&lt;&gt;"",$B2289&lt;=$C2289),INDEX(Bemenet!$G$2:$G$301,$M2289),"")</f>
        <v/>
      </c>
      <c r="E2289" s="6">
        <f>IF(AND($B2289&lt;&gt;"",$C2289&lt;&gt;"",$B2289&lt;=$C2289),INDEX(Bemenet!$D$2:$D$301,$M2289),"")</f>
        <v/>
      </c>
      <c r="F2289" s="5">
        <f>IF(AND($B2289&lt;&gt;"",$C2289&lt;&gt;"",$B2289&lt;=$C2289),$C2289-$B2289+1,"")</f>
        <v/>
      </c>
      <c r="G2289" s="5">
        <f>IF($F2289="","",$F2289*$D2289)</f>
        <v/>
      </c>
      <c r="H2289" s="42">
        <f>IF($G2289="","",$O2289)</f>
        <v/>
      </c>
      <c r="I2289" s="5">
        <f>IF($G2289="","",$G2289*IF($H2289="",$O2289,$H2289)/100)</f>
        <v/>
      </c>
      <c r="J2289" s="5">
        <f>IF(OR($L2289="",NOT(COUNTIFS($L$2:$L2289,$L2289)=1)),"",SUMIFS($G:$G,$L:$L,$L2289))</f>
        <v/>
      </c>
      <c r="K2289" s="5">
        <f>IF(OR($L2289="",NOT(COUNTIFS($L$2:$L2289,$L2289)=1)),"",SUMIFS($I:$I,$L:$L,$L2289))</f>
        <v/>
      </c>
      <c r="L2289" s="6">
        <f>IF($B2289="","",YEAR($B2289))</f>
        <v/>
      </c>
      <c r="M2289" s="6">
        <f>INT((ROW()-2)/39)+1</f>
        <v/>
      </c>
      <c r="N2289" s="6">
        <f>MOD(ROW()-2,39)+2</f>
        <v/>
      </c>
      <c r="O2289" s="42">
        <f>IF(AND($B2289&lt;&gt;"",$C2289&lt;&gt;"",$B2289&lt;=$C2289),INDEX(Szabalyok!$C:$C,$N2289),"")</f>
        <v/>
      </c>
      <c r="P2289">
        <f>IF(D2289="",P2288,P2288+1)</f>
        <v/>
      </c>
    </row>
    <row r="2290">
      <c r="A2290">
        <f>IF(P2290=P2289,0,P2290)</f>
        <v/>
      </c>
      <c r="B2290" s="41">
        <f>IF($M2290&gt;300,"",IF(OR(INDEX(Bemenet!$E$2:$E$301,$M2290)="",INDEX(Bemenet!$F$2:$F$301,$M2290)=""),"",MAX(INDEX(Bemenet!$E$2:$E$301,$M2290),INDEX(Szabalyok!$A:$A,$N2290))))</f>
        <v/>
      </c>
      <c r="C2290" s="41">
        <f>IF($B2290="","",MIN(INDEX(Bemenet!$F$2:$F$301,$M2290),INDEX(Szabalyok!$B:$B,$N2290)))</f>
        <v/>
      </c>
      <c r="D2290" s="5">
        <f>IF(AND($B2290&lt;&gt;"",$C2290&lt;&gt;"",$B2290&lt;=$C2290),INDEX(Bemenet!$G$2:$G$301,$M2290),"")</f>
        <v/>
      </c>
      <c r="E2290" s="6">
        <f>IF(AND($B2290&lt;&gt;"",$C2290&lt;&gt;"",$B2290&lt;=$C2290),INDEX(Bemenet!$D$2:$D$301,$M2290),"")</f>
        <v/>
      </c>
      <c r="F2290" s="5">
        <f>IF(AND($B2290&lt;&gt;"",$C2290&lt;&gt;"",$B2290&lt;=$C2290),$C2290-$B2290+1,"")</f>
        <v/>
      </c>
      <c r="G2290" s="5">
        <f>IF($F2290="","",$F2290*$D2290)</f>
        <v/>
      </c>
      <c r="H2290" s="42">
        <f>IF($G2290="","",$O2290)</f>
        <v/>
      </c>
      <c r="I2290" s="5">
        <f>IF($G2290="","",$G2290*IF($H2290="",$O2290,$H2290)/100)</f>
        <v/>
      </c>
      <c r="J2290" s="5">
        <f>IF(OR($L2290="",NOT(COUNTIFS($L$2:$L2290,$L2290)=1)),"",SUMIFS($G:$G,$L:$L,$L2290))</f>
        <v/>
      </c>
      <c r="K2290" s="5">
        <f>IF(OR($L2290="",NOT(COUNTIFS($L$2:$L2290,$L2290)=1)),"",SUMIFS($I:$I,$L:$L,$L2290))</f>
        <v/>
      </c>
      <c r="L2290" s="6">
        <f>IF($B2290="","",YEAR($B2290))</f>
        <v/>
      </c>
      <c r="M2290" s="6">
        <f>INT((ROW()-2)/39)+1</f>
        <v/>
      </c>
      <c r="N2290" s="6">
        <f>MOD(ROW()-2,39)+2</f>
        <v/>
      </c>
      <c r="O2290" s="42">
        <f>IF(AND($B2290&lt;&gt;"",$C2290&lt;&gt;"",$B2290&lt;=$C2290),INDEX(Szabalyok!$C:$C,$N2290),"")</f>
        <v/>
      </c>
      <c r="P2290">
        <f>IF(D2290="",P2289,P2289+1)</f>
        <v/>
      </c>
    </row>
    <row r="2291">
      <c r="A2291">
        <f>IF(P2291=P2290,0,P2291)</f>
        <v/>
      </c>
      <c r="B2291" s="41">
        <f>IF($M2291&gt;300,"",IF(OR(INDEX(Bemenet!$E$2:$E$301,$M2291)="",INDEX(Bemenet!$F$2:$F$301,$M2291)=""),"",MAX(INDEX(Bemenet!$E$2:$E$301,$M2291),INDEX(Szabalyok!$A:$A,$N2291))))</f>
        <v/>
      </c>
      <c r="C2291" s="41">
        <f>IF($B2291="","",MIN(INDEX(Bemenet!$F$2:$F$301,$M2291),INDEX(Szabalyok!$B:$B,$N2291)))</f>
        <v/>
      </c>
      <c r="D2291" s="5">
        <f>IF(AND($B2291&lt;&gt;"",$C2291&lt;&gt;"",$B2291&lt;=$C2291),INDEX(Bemenet!$G$2:$G$301,$M2291),"")</f>
        <v/>
      </c>
      <c r="E2291" s="6">
        <f>IF(AND($B2291&lt;&gt;"",$C2291&lt;&gt;"",$B2291&lt;=$C2291),INDEX(Bemenet!$D$2:$D$301,$M2291),"")</f>
        <v/>
      </c>
      <c r="F2291" s="5">
        <f>IF(AND($B2291&lt;&gt;"",$C2291&lt;&gt;"",$B2291&lt;=$C2291),$C2291-$B2291+1,"")</f>
        <v/>
      </c>
      <c r="G2291" s="5">
        <f>IF($F2291="","",$F2291*$D2291)</f>
        <v/>
      </c>
      <c r="H2291" s="42">
        <f>IF($G2291="","",$O2291)</f>
        <v/>
      </c>
      <c r="I2291" s="5">
        <f>IF($G2291="","",$G2291*IF($H2291="",$O2291,$H2291)/100)</f>
        <v/>
      </c>
      <c r="J2291" s="5">
        <f>IF(OR($L2291="",NOT(COUNTIFS($L$2:$L2291,$L2291)=1)),"",SUMIFS($G:$G,$L:$L,$L2291))</f>
        <v/>
      </c>
      <c r="K2291" s="5">
        <f>IF(OR($L2291="",NOT(COUNTIFS($L$2:$L2291,$L2291)=1)),"",SUMIFS($I:$I,$L:$L,$L2291))</f>
        <v/>
      </c>
      <c r="L2291" s="6">
        <f>IF($B2291="","",YEAR($B2291))</f>
        <v/>
      </c>
      <c r="M2291" s="6">
        <f>INT((ROW()-2)/39)+1</f>
        <v/>
      </c>
      <c r="N2291" s="6">
        <f>MOD(ROW()-2,39)+2</f>
        <v/>
      </c>
      <c r="O2291" s="42">
        <f>IF(AND($B2291&lt;&gt;"",$C2291&lt;&gt;"",$B2291&lt;=$C2291),INDEX(Szabalyok!$C:$C,$N2291),"")</f>
        <v/>
      </c>
      <c r="P2291">
        <f>IF(D2291="",P2290,P2290+1)</f>
        <v/>
      </c>
    </row>
    <row r="2292">
      <c r="A2292">
        <f>IF(P2292=P2291,0,P2292)</f>
        <v/>
      </c>
      <c r="B2292" s="41">
        <f>IF($M2292&gt;300,"",IF(OR(INDEX(Bemenet!$E$2:$E$301,$M2292)="",INDEX(Bemenet!$F$2:$F$301,$M2292)=""),"",MAX(INDEX(Bemenet!$E$2:$E$301,$M2292),INDEX(Szabalyok!$A:$A,$N2292))))</f>
        <v/>
      </c>
      <c r="C2292" s="41">
        <f>IF($B2292="","",MIN(INDEX(Bemenet!$F$2:$F$301,$M2292),INDEX(Szabalyok!$B:$B,$N2292)))</f>
        <v/>
      </c>
      <c r="D2292" s="5">
        <f>IF(AND($B2292&lt;&gt;"",$C2292&lt;&gt;"",$B2292&lt;=$C2292),INDEX(Bemenet!$G$2:$G$301,$M2292),"")</f>
        <v/>
      </c>
      <c r="E2292" s="6">
        <f>IF(AND($B2292&lt;&gt;"",$C2292&lt;&gt;"",$B2292&lt;=$C2292),INDEX(Bemenet!$D$2:$D$301,$M2292),"")</f>
        <v/>
      </c>
      <c r="F2292" s="5">
        <f>IF(AND($B2292&lt;&gt;"",$C2292&lt;&gt;"",$B2292&lt;=$C2292),$C2292-$B2292+1,"")</f>
        <v/>
      </c>
      <c r="G2292" s="5">
        <f>IF($F2292="","",$F2292*$D2292)</f>
        <v/>
      </c>
      <c r="H2292" s="42">
        <f>IF($G2292="","",$O2292)</f>
        <v/>
      </c>
      <c r="I2292" s="5">
        <f>IF($G2292="","",$G2292*IF($H2292="",$O2292,$H2292)/100)</f>
        <v/>
      </c>
      <c r="J2292" s="5">
        <f>IF(OR($L2292="",NOT(COUNTIFS($L$2:$L2292,$L2292)=1)),"",SUMIFS($G:$G,$L:$L,$L2292))</f>
        <v/>
      </c>
      <c r="K2292" s="5">
        <f>IF(OR($L2292="",NOT(COUNTIFS($L$2:$L2292,$L2292)=1)),"",SUMIFS($I:$I,$L:$L,$L2292))</f>
        <v/>
      </c>
      <c r="L2292" s="6">
        <f>IF($B2292="","",YEAR($B2292))</f>
        <v/>
      </c>
      <c r="M2292" s="6">
        <f>INT((ROW()-2)/39)+1</f>
        <v/>
      </c>
      <c r="N2292" s="6">
        <f>MOD(ROW()-2,39)+2</f>
        <v/>
      </c>
      <c r="O2292" s="42">
        <f>IF(AND($B2292&lt;&gt;"",$C2292&lt;&gt;"",$B2292&lt;=$C2292),INDEX(Szabalyok!$C:$C,$N2292),"")</f>
        <v/>
      </c>
      <c r="P2292">
        <f>IF(D2292="",P2291,P2291+1)</f>
        <v/>
      </c>
    </row>
    <row r="2293">
      <c r="A2293">
        <f>IF(P2293=P2292,0,P2293)</f>
        <v/>
      </c>
      <c r="B2293" s="41">
        <f>IF($M2293&gt;300,"",IF(OR(INDEX(Bemenet!$E$2:$E$301,$M2293)="",INDEX(Bemenet!$F$2:$F$301,$M2293)=""),"",MAX(INDEX(Bemenet!$E$2:$E$301,$M2293),INDEX(Szabalyok!$A:$A,$N2293))))</f>
        <v/>
      </c>
      <c r="C2293" s="41">
        <f>IF($B2293="","",MIN(INDEX(Bemenet!$F$2:$F$301,$M2293),INDEX(Szabalyok!$B:$B,$N2293)))</f>
        <v/>
      </c>
      <c r="D2293" s="5">
        <f>IF(AND($B2293&lt;&gt;"",$C2293&lt;&gt;"",$B2293&lt;=$C2293),INDEX(Bemenet!$G$2:$G$301,$M2293),"")</f>
        <v/>
      </c>
      <c r="E2293" s="6">
        <f>IF(AND($B2293&lt;&gt;"",$C2293&lt;&gt;"",$B2293&lt;=$C2293),INDEX(Bemenet!$D$2:$D$301,$M2293),"")</f>
        <v/>
      </c>
      <c r="F2293" s="5">
        <f>IF(AND($B2293&lt;&gt;"",$C2293&lt;&gt;"",$B2293&lt;=$C2293),$C2293-$B2293+1,"")</f>
        <v/>
      </c>
      <c r="G2293" s="5">
        <f>IF($F2293="","",$F2293*$D2293)</f>
        <v/>
      </c>
      <c r="H2293" s="42">
        <f>IF($G2293="","",$O2293)</f>
        <v/>
      </c>
      <c r="I2293" s="5">
        <f>IF($G2293="","",$G2293*IF($H2293="",$O2293,$H2293)/100)</f>
        <v/>
      </c>
      <c r="J2293" s="5">
        <f>IF(OR($L2293="",NOT(COUNTIFS($L$2:$L2293,$L2293)=1)),"",SUMIFS($G:$G,$L:$L,$L2293))</f>
        <v/>
      </c>
      <c r="K2293" s="5">
        <f>IF(OR($L2293="",NOT(COUNTIFS($L$2:$L2293,$L2293)=1)),"",SUMIFS($I:$I,$L:$L,$L2293))</f>
        <v/>
      </c>
      <c r="L2293" s="6">
        <f>IF($B2293="","",YEAR($B2293))</f>
        <v/>
      </c>
      <c r="M2293" s="6">
        <f>INT((ROW()-2)/39)+1</f>
        <v/>
      </c>
      <c r="N2293" s="6">
        <f>MOD(ROW()-2,39)+2</f>
        <v/>
      </c>
      <c r="O2293" s="42">
        <f>IF(AND($B2293&lt;&gt;"",$C2293&lt;&gt;"",$B2293&lt;=$C2293),INDEX(Szabalyok!$C:$C,$N2293),"")</f>
        <v/>
      </c>
      <c r="P2293">
        <f>IF(D2293="",P2292,P2292+1)</f>
        <v/>
      </c>
    </row>
    <row r="2294">
      <c r="A2294">
        <f>IF(P2294=P2293,0,P2294)</f>
        <v/>
      </c>
      <c r="B2294" s="41">
        <f>IF($M2294&gt;300,"",IF(OR(INDEX(Bemenet!$E$2:$E$301,$M2294)="",INDEX(Bemenet!$F$2:$F$301,$M2294)=""),"",MAX(INDEX(Bemenet!$E$2:$E$301,$M2294),INDEX(Szabalyok!$A:$A,$N2294))))</f>
        <v/>
      </c>
      <c r="C2294" s="41">
        <f>IF($B2294="","",MIN(INDEX(Bemenet!$F$2:$F$301,$M2294),INDEX(Szabalyok!$B:$B,$N2294)))</f>
        <v/>
      </c>
      <c r="D2294" s="5">
        <f>IF(AND($B2294&lt;&gt;"",$C2294&lt;&gt;"",$B2294&lt;=$C2294),INDEX(Bemenet!$G$2:$G$301,$M2294),"")</f>
        <v/>
      </c>
      <c r="E2294" s="6">
        <f>IF(AND($B2294&lt;&gt;"",$C2294&lt;&gt;"",$B2294&lt;=$C2294),INDEX(Bemenet!$D$2:$D$301,$M2294),"")</f>
        <v/>
      </c>
      <c r="F2294" s="5">
        <f>IF(AND($B2294&lt;&gt;"",$C2294&lt;&gt;"",$B2294&lt;=$C2294),$C2294-$B2294+1,"")</f>
        <v/>
      </c>
      <c r="G2294" s="5">
        <f>IF($F2294="","",$F2294*$D2294)</f>
        <v/>
      </c>
      <c r="H2294" s="42">
        <f>IF($G2294="","",$O2294)</f>
        <v/>
      </c>
      <c r="I2294" s="5">
        <f>IF($G2294="","",$G2294*IF($H2294="",$O2294,$H2294)/100)</f>
        <v/>
      </c>
      <c r="J2294" s="5">
        <f>IF(OR($L2294="",NOT(COUNTIFS($L$2:$L2294,$L2294)=1)),"",SUMIFS($G:$G,$L:$L,$L2294))</f>
        <v/>
      </c>
      <c r="K2294" s="5">
        <f>IF(OR($L2294="",NOT(COUNTIFS($L$2:$L2294,$L2294)=1)),"",SUMIFS($I:$I,$L:$L,$L2294))</f>
        <v/>
      </c>
      <c r="L2294" s="6">
        <f>IF($B2294="","",YEAR($B2294))</f>
        <v/>
      </c>
      <c r="M2294" s="6">
        <f>INT((ROW()-2)/39)+1</f>
        <v/>
      </c>
      <c r="N2294" s="6">
        <f>MOD(ROW()-2,39)+2</f>
        <v/>
      </c>
      <c r="O2294" s="42">
        <f>IF(AND($B2294&lt;&gt;"",$C2294&lt;&gt;"",$B2294&lt;=$C2294),INDEX(Szabalyok!$C:$C,$N2294),"")</f>
        <v/>
      </c>
      <c r="P2294">
        <f>IF(D2294="",P2293,P2293+1)</f>
        <v/>
      </c>
    </row>
    <row r="2295">
      <c r="A2295">
        <f>IF(P2295=P2294,0,P2295)</f>
        <v/>
      </c>
      <c r="B2295" s="41">
        <f>IF($M2295&gt;300,"",IF(OR(INDEX(Bemenet!$E$2:$E$301,$M2295)="",INDEX(Bemenet!$F$2:$F$301,$M2295)=""),"",MAX(INDEX(Bemenet!$E$2:$E$301,$M2295),INDEX(Szabalyok!$A:$A,$N2295))))</f>
        <v/>
      </c>
      <c r="C2295" s="41">
        <f>IF($B2295="","",MIN(INDEX(Bemenet!$F$2:$F$301,$M2295),INDEX(Szabalyok!$B:$B,$N2295)))</f>
        <v/>
      </c>
      <c r="D2295" s="5">
        <f>IF(AND($B2295&lt;&gt;"",$C2295&lt;&gt;"",$B2295&lt;=$C2295),INDEX(Bemenet!$G$2:$G$301,$M2295),"")</f>
        <v/>
      </c>
      <c r="E2295" s="6">
        <f>IF(AND($B2295&lt;&gt;"",$C2295&lt;&gt;"",$B2295&lt;=$C2295),INDEX(Bemenet!$D$2:$D$301,$M2295),"")</f>
        <v/>
      </c>
      <c r="F2295" s="5">
        <f>IF(AND($B2295&lt;&gt;"",$C2295&lt;&gt;"",$B2295&lt;=$C2295),$C2295-$B2295+1,"")</f>
        <v/>
      </c>
      <c r="G2295" s="5">
        <f>IF($F2295="","",$F2295*$D2295)</f>
        <v/>
      </c>
      <c r="H2295" s="42">
        <f>IF($G2295="","",$O2295)</f>
        <v/>
      </c>
      <c r="I2295" s="5">
        <f>IF($G2295="","",$G2295*IF($H2295="",$O2295,$H2295)/100)</f>
        <v/>
      </c>
      <c r="J2295" s="5">
        <f>IF(OR($L2295="",NOT(COUNTIFS($L$2:$L2295,$L2295)=1)),"",SUMIFS($G:$G,$L:$L,$L2295))</f>
        <v/>
      </c>
      <c r="K2295" s="5">
        <f>IF(OR($L2295="",NOT(COUNTIFS($L$2:$L2295,$L2295)=1)),"",SUMIFS($I:$I,$L:$L,$L2295))</f>
        <v/>
      </c>
      <c r="L2295" s="6">
        <f>IF($B2295="","",YEAR($B2295))</f>
        <v/>
      </c>
      <c r="M2295" s="6">
        <f>INT((ROW()-2)/39)+1</f>
        <v/>
      </c>
      <c r="N2295" s="6">
        <f>MOD(ROW()-2,39)+2</f>
        <v/>
      </c>
      <c r="O2295" s="42">
        <f>IF(AND($B2295&lt;&gt;"",$C2295&lt;&gt;"",$B2295&lt;=$C2295),INDEX(Szabalyok!$C:$C,$N2295),"")</f>
        <v/>
      </c>
      <c r="P2295">
        <f>IF(D2295="",P2294,P2294+1)</f>
        <v/>
      </c>
    </row>
    <row r="2296">
      <c r="A2296">
        <f>IF(P2296=P2295,0,P2296)</f>
        <v/>
      </c>
      <c r="B2296" s="41">
        <f>IF($M2296&gt;300,"",IF(OR(INDEX(Bemenet!$E$2:$E$301,$M2296)="",INDEX(Bemenet!$F$2:$F$301,$M2296)=""),"",MAX(INDEX(Bemenet!$E$2:$E$301,$M2296),INDEX(Szabalyok!$A:$A,$N2296))))</f>
        <v/>
      </c>
      <c r="C2296" s="41">
        <f>IF($B2296="","",MIN(INDEX(Bemenet!$F$2:$F$301,$M2296),INDEX(Szabalyok!$B:$B,$N2296)))</f>
        <v/>
      </c>
      <c r="D2296" s="5">
        <f>IF(AND($B2296&lt;&gt;"",$C2296&lt;&gt;"",$B2296&lt;=$C2296),INDEX(Bemenet!$G$2:$G$301,$M2296),"")</f>
        <v/>
      </c>
      <c r="E2296" s="6">
        <f>IF(AND($B2296&lt;&gt;"",$C2296&lt;&gt;"",$B2296&lt;=$C2296),INDEX(Bemenet!$D$2:$D$301,$M2296),"")</f>
        <v/>
      </c>
      <c r="F2296" s="5">
        <f>IF(AND($B2296&lt;&gt;"",$C2296&lt;&gt;"",$B2296&lt;=$C2296),$C2296-$B2296+1,"")</f>
        <v/>
      </c>
      <c r="G2296" s="5">
        <f>IF($F2296="","",$F2296*$D2296)</f>
        <v/>
      </c>
      <c r="H2296" s="42">
        <f>IF($G2296="","",$O2296)</f>
        <v/>
      </c>
      <c r="I2296" s="5">
        <f>IF($G2296="","",$G2296*IF($H2296="",$O2296,$H2296)/100)</f>
        <v/>
      </c>
      <c r="J2296" s="5">
        <f>IF(OR($L2296="",NOT(COUNTIFS($L$2:$L2296,$L2296)=1)),"",SUMIFS($G:$G,$L:$L,$L2296))</f>
        <v/>
      </c>
      <c r="K2296" s="5">
        <f>IF(OR($L2296="",NOT(COUNTIFS($L$2:$L2296,$L2296)=1)),"",SUMIFS($I:$I,$L:$L,$L2296))</f>
        <v/>
      </c>
      <c r="L2296" s="6">
        <f>IF($B2296="","",YEAR($B2296))</f>
        <v/>
      </c>
      <c r="M2296" s="6">
        <f>INT((ROW()-2)/39)+1</f>
        <v/>
      </c>
      <c r="N2296" s="6">
        <f>MOD(ROW()-2,39)+2</f>
        <v/>
      </c>
      <c r="O2296" s="42">
        <f>IF(AND($B2296&lt;&gt;"",$C2296&lt;&gt;"",$B2296&lt;=$C2296),INDEX(Szabalyok!$C:$C,$N2296),"")</f>
        <v/>
      </c>
      <c r="P2296">
        <f>IF(D2296="",P2295,P2295+1)</f>
        <v/>
      </c>
    </row>
    <row r="2297">
      <c r="A2297">
        <f>IF(P2297=P2296,0,P2297)</f>
        <v/>
      </c>
      <c r="B2297" s="41">
        <f>IF($M2297&gt;300,"",IF(OR(INDEX(Bemenet!$E$2:$E$301,$M2297)="",INDEX(Bemenet!$F$2:$F$301,$M2297)=""),"",MAX(INDEX(Bemenet!$E$2:$E$301,$M2297),INDEX(Szabalyok!$A:$A,$N2297))))</f>
        <v/>
      </c>
      <c r="C2297" s="41">
        <f>IF($B2297="","",MIN(INDEX(Bemenet!$F$2:$F$301,$M2297),INDEX(Szabalyok!$B:$B,$N2297)))</f>
        <v/>
      </c>
      <c r="D2297" s="5">
        <f>IF(AND($B2297&lt;&gt;"",$C2297&lt;&gt;"",$B2297&lt;=$C2297),INDEX(Bemenet!$G$2:$G$301,$M2297),"")</f>
        <v/>
      </c>
      <c r="E2297" s="6">
        <f>IF(AND($B2297&lt;&gt;"",$C2297&lt;&gt;"",$B2297&lt;=$C2297),INDEX(Bemenet!$D$2:$D$301,$M2297),"")</f>
        <v/>
      </c>
      <c r="F2297" s="5">
        <f>IF(AND($B2297&lt;&gt;"",$C2297&lt;&gt;"",$B2297&lt;=$C2297),$C2297-$B2297+1,"")</f>
        <v/>
      </c>
      <c r="G2297" s="5">
        <f>IF($F2297="","",$F2297*$D2297)</f>
        <v/>
      </c>
      <c r="H2297" s="42">
        <f>IF($G2297="","",$O2297)</f>
        <v/>
      </c>
      <c r="I2297" s="5">
        <f>IF($G2297="","",$G2297*IF($H2297="",$O2297,$H2297)/100)</f>
        <v/>
      </c>
      <c r="J2297" s="5">
        <f>IF(OR($L2297="",NOT(COUNTIFS($L$2:$L2297,$L2297)=1)),"",SUMIFS($G:$G,$L:$L,$L2297))</f>
        <v/>
      </c>
      <c r="K2297" s="5">
        <f>IF(OR($L2297="",NOT(COUNTIFS($L$2:$L2297,$L2297)=1)),"",SUMIFS($I:$I,$L:$L,$L2297))</f>
        <v/>
      </c>
      <c r="L2297" s="6">
        <f>IF($B2297="","",YEAR($B2297))</f>
        <v/>
      </c>
      <c r="M2297" s="6">
        <f>INT((ROW()-2)/39)+1</f>
        <v/>
      </c>
      <c r="N2297" s="6">
        <f>MOD(ROW()-2,39)+2</f>
        <v/>
      </c>
      <c r="O2297" s="42">
        <f>IF(AND($B2297&lt;&gt;"",$C2297&lt;&gt;"",$B2297&lt;=$C2297),INDEX(Szabalyok!$C:$C,$N2297),"")</f>
        <v/>
      </c>
      <c r="P2297">
        <f>IF(D2297="",P2296,P2296+1)</f>
        <v/>
      </c>
    </row>
    <row r="2298">
      <c r="A2298">
        <f>IF(P2298=P2297,0,P2298)</f>
        <v/>
      </c>
      <c r="B2298" s="41">
        <f>IF($M2298&gt;300,"",IF(OR(INDEX(Bemenet!$E$2:$E$301,$M2298)="",INDEX(Bemenet!$F$2:$F$301,$M2298)=""),"",MAX(INDEX(Bemenet!$E$2:$E$301,$M2298),INDEX(Szabalyok!$A:$A,$N2298))))</f>
        <v/>
      </c>
      <c r="C2298" s="41">
        <f>IF($B2298="","",MIN(INDEX(Bemenet!$F$2:$F$301,$M2298),INDEX(Szabalyok!$B:$B,$N2298)))</f>
        <v/>
      </c>
      <c r="D2298" s="5">
        <f>IF(AND($B2298&lt;&gt;"",$C2298&lt;&gt;"",$B2298&lt;=$C2298),INDEX(Bemenet!$G$2:$G$301,$M2298),"")</f>
        <v/>
      </c>
      <c r="E2298" s="6">
        <f>IF(AND($B2298&lt;&gt;"",$C2298&lt;&gt;"",$B2298&lt;=$C2298),INDEX(Bemenet!$D$2:$D$301,$M2298),"")</f>
        <v/>
      </c>
      <c r="F2298" s="5">
        <f>IF(AND($B2298&lt;&gt;"",$C2298&lt;&gt;"",$B2298&lt;=$C2298),$C2298-$B2298+1,"")</f>
        <v/>
      </c>
      <c r="G2298" s="5">
        <f>IF($F2298="","",$F2298*$D2298)</f>
        <v/>
      </c>
      <c r="H2298" s="42">
        <f>IF($G2298="","",$O2298)</f>
        <v/>
      </c>
      <c r="I2298" s="5">
        <f>IF($G2298="","",$G2298*IF($H2298="",$O2298,$H2298)/100)</f>
        <v/>
      </c>
      <c r="J2298" s="5">
        <f>IF(OR($L2298="",NOT(COUNTIFS($L$2:$L2298,$L2298)=1)),"",SUMIFS($G:$G,$L:$L,$L2298))</f>
        <v/>
      </c>
      <c r="K2298" s="5">
        <f>IF(OR($L2298="",NOT(COUNTIFS($L$2:$L2298,$L2298)=1)),"",SUMIFS($I:$I,$L:$L,$L2298))</f>
        <v/>
      </c>
      <c r="L2298" s="6">
        <f>IF($B2298="","",YEAR($B2298))</f>
        <v/>
      </c>
      <c r="M2298" s="6">
        <f>INT((ROW()-2)/39)+1</f>
        <v/>
      </c>
      <c r="N2298" s="6">
        <f>MOD(ROW()-2,39)+2</f>
        <v/>
      </c>
      <c r="O2298" s="42">
        <f>IF(AND($B2298&lt;&gt;"",$C2298&lt;&gt;"",$B2298&lt;=$C2298),INDEX(Szabalyok!$C:$C,$N2298),"")</f>
        <v/>
      </c>
      <c r="P2298">
        <f>IF(D2298="",P2297,P2297+1)</f>
        <v/>
      </c>
    </row>
    <row r="2299">
      <c r="A2299">
        <f>IF(P2299=P2298,0,P2299)</f>
        <v/>
      </c>
      <c r="B2299" s="41">
        <f>IF($M2299&gt;300,"",IF(OR(INDEX(Bemenet!$E$2:$E$301,$M2299)="",INDEX(Bemenet!$F$2:$F$301,$M2299)=""),"",MAX(INDEX(Bemenet!$E$2:$E$301,$M2299),INDEX(Szabalyok!$A:$A,$N2299))))</f>
        <v/>
      </c>
      <c r="C2299" s="41">
        <f>IF($B2299="","",MIN(INDEX(Bemenet!$F$2:$F$301,$M2299),INDEX(Szabalyok!$B:$B,$N2299)))</f>
        <v/>
      </c>
      <c r="D2299" s="5">
        <f>IF(AND($B2299&lt;&gt;"",$C2299&lt;&gt;"",$B2299&lt;=$C2299),INDEX(Bemenet!$G$2:$G$301,$M2299),"")</f>
        <v/>
      </c>
      <c r="E2299" s="6">
        <f>IF(AND($B2299&lt;&gt;"",$C2299&lt;&gt;"",$B2299&lt;=$C2299),INDEX(Bemenet!$D$2:$D$301,$M2299),"")</f>
        <v/>
      </c>
      <c r="F2299" s="5">
        <f>IF(AND($B2299&lt;&gt;"",$C2299&lt;&gt;"",$B2299&lt;=$C2299),$C2299-$B2299+1,"")</f>
        <v/>
      </c>
      <c r="G2299" s="5">
        <f>IF($F2299="","",$F2299*$D2299)</f>
        <v/>
      </c>
      <c r="H2299" s="42">
        <f>IF($G2299="","",$O2299)</f>
        <v/>
      </c>
      <c r="I2299" s="5">
        <f>IF($G2299="","",$G2299*IF($H2299="",$O2299,$H2299)/100)</f>
        <v/>
      </c>
      <c r="J2299" s="5">
        <f>IF(OR($L2299="",NOT(COUNTIFS($L$2:$L2299,$L2299)=1)),"",SUMIFS($G:$G,$L:$L,$L2299))</f>
        <v/>
      </c>
      <c r="K2299" s="5">
        <f>IF(OR($L2299="",NOT(COUNTIFS($L$2:$L2299,$L2299)=1)),"",SUMIFS($I:$I,$L:$L,$L2299))</f>
        <v/>
      </c>
      <c r="L2299" s="6">
        <f>IF($B2299="","",YEAR($B2299))</f>
        <v/>
      </c>
      <c r="M2299" s="6">
        <f>INT((ROW()-2)/39)+1</f>
        <v/>
      </c>
      <c r="N2299" s="6">
        <f>MOD(ROW()-2,39)+2</f>
        <v/>
      </c>
      <c r="O2299" s="42">
        <f>IF(AND($B2299&lt;&gt;"",$C2299&lt;&gt;"",$B2299&lt;=$C2299),INDEX(Szabalyok!$C:$C,$N2299),"")</f>
        <v/>
      </c>
      <c r="P2299">
        <f>IF(D2299="",P2298,P2298+1)</f>
        <v/>
      </c>
    </row>
    <row r="2300">
      <c r="A2300">
        <f>IF(P2300=P2299,0,P2300)</f>
        <v/>
      </c>
      <c r="B2300" s="41">
        <f>IF($M2300&gt;300,"",IF(OR(INDEX(Bemenet!$E$2:$E$301,$M2300)="",INDEX(Bemenet!$F$2:$F$301,$M2300)=""),"",MAX(INDEX(Bemenet!$E$2:$E$301,$M2300),INDEX(Szabalyok!$A:$A,$N2300))))</f>
        <v/>
      </c>
      <c r="C2300" s="41">
        <f>IF($B2300="","",MIN(INDEX(Bemenet!$F$2:$F$301,$M2300),INDEX(Szabalyok!$B:$B,$N2300)))</f>
        <v/>
      </c>
      <c r="D2300" s="5">
        <f>IF(AND($B2300&lt;&gt;"",$C2300&lt;&gt;"",$B2300&lt;=$C2300),INDEX(Bemenet!$G$2:$G$301,$M2300),"")</f>
        <v/>
      </c>
      <c r="E2300" s="6">
        <f>IF(AND($B2300&lt;&gt;"",$C2300&lt;&gt;"",$B2300&lt;=$C2300),INDEX(Bemenet!$D$2:$D$301,$M2300),"")</f>
        <v/>
      </c>
      <c r="F2300" s="5">
        <f>IF(AND($B2300&lt;&gt;"",$C2300&lt;&gt;"",$B2300&lt;=$C2300),$C2300-$B2300+1,"")</f>
        <v/>
      </c>
      <c r="G2300" s="5">
        <f>IF($F2300="","",$F2300*$D2300)</f>
        <v/>
      </c>
      <c r="H2300" s="42">
        <f>IF($G2300="","",$O2300)</f>
        <v/>
      </c>
      <c r="I2300" s="5">
        <f>IF($G2300="","",$G2300*IF($H2300="",$O2300,$H2300)/100)</f>
        <v/>
      </c>
      <c r="J2300" s="5">
        <f>IF(OR($L2300="",NOT(COUNTIFS($L$2:$L2300,$L2300)=1)),"",SUMIFS($G:$G,$L:$L,$L2300))</f>
        <v/>
      </c>
      <c r="K2300" s="5">
        <f>IF(OR($L2300="",NOT(COUNTIFS($L$2:$L2300,$L2300)=1)),"",SUMIFS($I:$I,$L:$L,$L2300))</f>
        <v/>
      </c>
      <c r="L2300" s="6">
        <f>IF($B2300="","",YEAR($B2300))</f>
        <v/>
      </c>
      <c r="M2300" s="6">
        <f>INT((ROW()-2)/39)+1</f>
        <v/>
      </c>
      <c r="N2300" s="6">
        <f>MOD(ROW()-2,39)+2</f>
        <v/>
      </c>
      <c r="O2300" s="42">
        <f>IF(AND($B2300&lt;&gt;"",$C2300&lt;&gt;"",$B2300&lt;=$C2300),INDEX(Szabalyok!$C:$C,$N2300),"")</f>
        <v/>
      </c>
      <c r="P2300">
        <f>IF(D2300="",P2299,P2299+1)</f>
        <v/>
      </c>
    </row>
    <row r="2301">
      <c r="A2301">
        <f>IF(P2301=P2300,0,P2301)</f>
        <v/>
      </c>
      <c r="B2301" s="41">
        <f>IF($M2301&gt;300,"",IF(OR(INDEX(Bemenet!$E$2:$E$301,$M2301)="",INDEX(Bemenet!$F$2:$F$301,$M2301)=""),"",MAX(INDEX(Bemenet!$E$2:$E$301,$M2301),INDEX(Szabalyok!$A:$A,$N2301))))</f>
        <v/>
      </c>
      <c r="C2301" s="41">
        <f>IF($B2301="","",MIN(INDEX(Bemenet!$F$2:$F$301,$M2301),INDEX(Szabalyok!$B:$B,$N2301)))</f>
        <v/>
      </c>
      <c r="D2301" s="5">
        <f>IF(AND($B2301&lt;&gt;"",$C2301&lt;&gt;"",$B2301&lt;=$C2301),INDEX(Bemenet!$G$2:$G$301,$M2301),"")</f>
        <v/>
      </c>
      <c r="E2301" s="6">
        <f>IF(AND($B2301&lt;&gt;"",$C2301&lt;&gt;"",$B2301&lt;=$C2301),INDEX(Bemenet!$D$2:$D$301,$M2301),"")</f>
        <v/>
      </c>
      <c r="F2301" s="5">
        <f>IF(AND($B2301&lt;&gt;"",$C2301&lt;&gt;"",$B2301&lt;=$C2301),$C2301-$B2301+1,"")</f>
        <v/>
      </c>
      <c r="G2301" s="5">
        <f>IF($F2301="","",$F2301*$D2301)</f>
        <v/>
      </c>
      <c r="H2301" s="42">
        <f>IF($G2301="","",$O2301)</f>
        <v/>
      </c>
      <c r="I2301" s="5">
        <f>IF($G2301="","",$G2301*IF($H2301="",$O2301,$H2301)/100)</f>
        <v/>
      </c>
      <c r="J2301" s="5">
        <f>IF(OR($L2301="",NOT(COUNTIFS($L$2:$L2301,$L2301)=1)),"",SUMIFS($G:$G,$L:$L,$L2301))</f>
        <v/>
      </c>
      <c r="K2301" s="5">
        <f>IF(OR($L2301="",NOT(COUNTIFS($L$2:$L2301,$L2301)=1)),"",SUMIFS($I:$I,$L:$L,$L2301))</f>
        <v/>
      </c>
      <c r="L2301" s="6">
        <f>IF($B2301="","",YEAR($B2301))</f>
        <v/>
      </c>
      <c r="M2301" s="6">
        <f>INT((ROW()-2)/39)+1</f>
        <v/>
      </c>
      <c r="N2301" s="6">
        <f>MOD(ROW()-2,39)+2</f>
        <v/>
      </c>
      <c r="O2301" s="42">
        <f>IF(AND($B2301&lt;&gt;"",$C2301&lt;&gt;"",$B2301&lt;=$C2301),INDEX(Szabalyok!$C:$C,$N2301),"")</f>
        <v/>
      </c>
      <c r="P2301">
        <f>IF(D2301="",P2300,P2300+1)</f>
        <v/>
      </c>
    </row>
    <row r="2302">
      <c r="A2302">
        <f>IF(P2302=P2301,0,P2302)</f>
        <v/>
      </c>
      <c r="B2302" s="41">
        <f>IF($M2302&gt;300,"",IF(OR(INDEX(Bemenet!$E$2:$E$301,$M2302)="",INDEX(Bemenet!$F$2:$F$301,$M2302)=""),"",MAX(INDEX(Bemenet!$E$2:$E$301,$M2302),INDEX(Szabalyok!$A:$A,$N2302))))</f>
        <v/>
      </c>
      <c r="C2302" s="41">
        <f>IF($B2302="","",MIN(INDEX(Bemenet!$F$2:$F$301,$M2302),INDEX(Szabalyok!$B:$B,$N2302)))</f>
        <v/>
      </c>
      <c r="D2302" s="5">
        <f>IF(AND($B2302&lt;&gt;"",$C2302&lt;&gt;"",$B2302&lt;=$C2302),INDEX(Bemenet!$G$2:$G$301,$M2302),"")</f>
        <v/>
      </c>
      <c r="E2302" s="6">
        <f>IF(AND($B2302&lt;&gt;"",$C2302&lt;&gt;"",$B2302&lt;=$C2302),INDEX(Bemenet!$D$2:$D$301,$M2302),"")</f>
        <v/>
      </c>
      <c r="F2302" s="5">
        <f>IF(AND($B2302&lt;&gt;"",$C2302&lt;&gt;"",$B2302&lt;=$C2302),$C2302-$B2302+1,"")</f>
        <v/>
      </c>
      <c r="G2302" s="5">
        <f>IF($F2302="","",$F2302*$D2302)</f>
        <v/>
      </c>
      <c r="H2302" s="42">
        <f>IF($G2302="","",$O2302)</f>
        <v/>
      </c>
      <c r="I2302" s="5">
        <f>IF($G2302="","",$G2302*IF($H2302="",$O2302,$H2302)/100)</f>
        <v/>
      </c>
      <c r="J2302" s="5">
        <f>IF(OR($L2302="",NOT(COUNTIFS($L$2:$L2302,$L2302)=1)),"",SUMIFS($G:$G,$L:$L,$L2302))</f>
        <v/>
      </c>
      <c r="K2302" s="5">
        <f>IF(OR($L2302="",NOT(COUNTIFS($L$2:$L2302,$L2302)=1)),"",SUMIFS($I:$I,$L:$L,$L2302))</f>
        <v/>
      </c>
      <c r="L2302" s="6">
        <f>IF($B2302="","",YEAR($B2302))</f>
        <v/>
      </c>
      <c r="M2302" s="6">
        <f>INT((ROW()-2)/39)+1</f>
        <v/>
      </c>
      <c r="N2302" s="6">
        <f>MOD(ROW()-2,39)+2</f>
        <v/>
      </c>
      <c r="O2302" s="42">
        <f>IF(AND($B2302&lt;&gt;"",$C2302&lt;&gt;"",$B2302&lt;=$C2302),INDEX(Szabalyok!$C:$C,$N2302),"")</f>
        <v/>
      </c>
      <c r="P2302">
        <f>IF(D2302="",P2301,P2301+1)</f>
        <v/>
      </c>
    </row>
    <row r="2303">
      <c r="A2303">
        <f>IF(P2303=P2302,0,P2303)</f>
        <v/>
      </c>
      <c r="B2303" s="41">
        <f>IF($M2303&gt;300,"",IF(OR(INDEX(Bemenet!$E$2:$E$301,$M2303)="",INDEX(Bemenet!$F$2:$F$301,$M2303)=""),"",MAX(INDEX(Bemenet!$E$2:$E$301,$M2303),INDEX(Szabalyok!$A:$A,$N2303))))</f>
        <v/>
      </c>
      <c r="C2303" s="41">
        <f>IF($B2303="","",MIN(INDEX(Bemenet!$F$2:$F$301,$M2303),INDEX(Szabalyok!$B:$B,$N2303)))</f>
        <v/>
      </c>
      <c r="D2303" s="5">
        <f>IF(AND($B2303&lt;&gt;"",$C2303&lt;&gt;"",$B2303&lt;=$C2303),INDEX(Bemenet!$G$2:$G$301,$M2303),"")</f>
        <v/>
      </c>
      <c r="E2303" s="6">
        <f>IF(AND($B2303&lt;&gt;"",$C2303&lt;&gt;"",$B2303&lt;=$C2303),INDEX(Bemenet!$D$2:$D$301,$M2303),"")</f>
        <v/>
      </c>
      <c r="F2303" s="5">
        <f>IF(AND($B2303&lt;&gt;"",$C2303&lt;&gt;"",$B2303&lt;=$C2303),$C2303-$B2303+1,"")</f>
        <v/>
      </c>
      <c r="G2303" s="5">
        <f>IF($F2303="","",$F2303*$D2303)</f>
        <v/>
      </c>
      <c r="H2303" s="42">
        <f>IF($G2303="","",$O2303)</f>
        <v/>
      </c>
      <c r="I2303" s="5">
        <f>IF($G2303="","",$G2303*IF($H2303="",$O2303,$H2303)/100)</f>
        <v/>
      </c>
      <c r="J2303" s="5">
        <f>IF(OR($L2303="",NOT(COUNTIFS($L$2:$L2303,$L2303)=1)),"",SUMIFS($G:$G,$L:$L,$L2303))</f>
        <v/>
      </c>
      <c r="K2303" s="5">
        <f>IF(OR($L2303="",NOT(COUNTIFS($L$2:$L2303,$L2303)=1)),"",SUMIFS($I:$I,$L:$L,$L2303))</f>
        <v/>
      </c>
      <c r="L2303" s="6">
        <f>IF($B2303="","",YEAR($B2303))</f>
        <v/>
      </c>
      <c r="M2303" s="6">
        <f>INT((ROW()-2)/39)+1</f>
        <v/>
      </c>
      <c r="N2303" s="6">
        <f>MOD(ROW()-2,39)+2</f>
        <v/>
      </c>
      <c r="O2303" s="42">
        <f>IF(AND($B2303&lt;&gt;"",$C2303&lt;&gt;"",$B2303&lt;=$C2303),INDEX(Szabalyok!$C:$C,$N2303),"")</f>
        <v/>
      </c>
      <c r="P2303">
        <f>IF(D2303="",P2302,P2302+1)</f>
        <v/>
      </c>
    </row>
    <row r="2304">
      <c r="A2304">
        <f>IF(P2304=P2303,0,P2304)</f>
        <v/>
      </c>
      <c r="B2304" s="41">
        <f>IF($M2304&gt;300,"",IF(OR(INDEX(Bemenet!$E$2:$E$301,$M2304)="",INDEX(Bemenet!$F$2:$F$301,$M2304)=""),"",MAX(INDEX(Bemenet!$E$2:$E$301,$M2304),INDEX(Szabalyok!$A:$A,$N2304))))</f>
        <v/>
      </c>
      <c r="C2304" s="41">
        <f>IF($B2304="","",MIN(INDEX(Bemenet!$F$2:$F$301,$M2304),INDEX(Szabalyok!$B:$B,$N2304)))</f>
        <v/>
      </c>
      <c r="D2304" s="5">
        <f>IF(AND($B2304&lt;&gt;"",$C2304&lt;&gt;"",$B2304&lt;=$C2304),INDEX(Bemenet!$G$2:$G$301,$M2304),"")</f>
        <v/>
      </c>
      <c r="E2304" s="6">
        <f>IF(AND($B2304&lt;&gt;"",$C2304&lt;&gt;"",$B2304&lt;=$C2304),INDEX(Bemenet!$D$2:$D$301,$M2304),"")</f>
        <v/>
      </c>
      <c r="F2304" s="5">
        <f>IF(AND($B2304&lt;&gt;"",$C2304&lt;&gt;"",$B2304&lt;=$C2304),$C2304-$B2304+1,"")</f>
        <v/>
      </c>
      <c r="G2304" s="5">
        <f>IF($F2304="","",$F2304*$D2304)</f>
        <v/>
      </c>
      <c r="H2304" s="42">
        <f>IF($G2304="","",$O2304)</f>
        <v/>
      </c>
      <c r="I2304" s="5">
        <f>IF($G2304="","",$G2304*IF($H2304="",$O2304,$H2304)/100)</f>
        <v/>
      </c>
      <c r="J2304" s="5">
        <f>IF(OR($L2304="",NOT(COUNTIFS($L$2:$L2304,$L2304)=1)),"",SUMIFS($G:$G,$L:$L,$L2304))</f>
        <v/>
      </c>
      <c r="K2304" s="5">
        <f>IF(OR($L2304="",NOT(COUNTIFS($L$2:$L2304,$L2304)=1)),"",SUMIFS($I:$I,$L:$L,$L2304))</f>
        <v/>
      </c>
      <c r="L2304" s="6">
        <f>IF($B2304="","",YEAR($B2304))</f>
        <v/>
      </c>
      <c r="M2304" s="6">
        <f>INT((ROW()-2)/39)+1</f>
        <v/>
      </c>
      <c r="N2304" s="6">
        <f>MOD(ROW()-2,39)+2</f>
        <v/>
      </c>
      <c r="O2304" s="42">
        <f>IF(AND($B2304&lt;&gt;"",$C2304&lt;&gt;"",$B2304&lt;=$C2304),INDEX(Szabalyok!$C:$C,$N2304),"")</f>
        <v/>
      </c>
      <c r="P2304">
        <f>IF(D2304="",P2303,P2303+1)</f>
        <v/>
      </c>
    </row>
    <row r="2305">
      <c r="A2305">
        <f>IF(P2305=P2304,0,P2305)</f>
        <v/>
      </c>
      <c r="B2305" s="41">
        <f>IF($M2305&gt;300,"",IF(OR(INDEX(Bemenet!$E$2:$E$301,$M2305)="",INDEX(Bemenet!$F$2:$F$301,$M2305)=""),"",MAX(INDEX(Bemenet!$E$2:$E$301,$M2305),INDEX(Szabalyok!$A:$A,$N2305))))</f>
        <v/>
      </c>
      <c r="C2305" s="41">
        <f>IF($B2305="","",MIN(INDEX(Bemenet!$F$2:$F$301,$M2305),INDEX(Szabalyok!$B:$B,$N2305)))</f>
        <v/>
      </c>
      <c r="D2305" s="5">
        <f>IF(AND($B2305&lt;&gt;"",$C2305&lt;&gt;"",$B2305&lt;=$C2305),INDEX(Bemenet!$G$2:$G$301,$M2305),"")</f>
        <v/>
      </c>
      <c r="E2305" s="6">
        <f>IF(AND($B2305&lt;&gt;"",$C2305&lt;&gt;"",$B2305&lt;=$C2305),INDEX(Bemenet!$D$2:$D$301,$M2305),"")</f>
        <v/>
      </c>
      <c r="F2305" s="5">
        <f>IF(AND($B2305&lt;&gt;"",$C2305&lt;&gt;"",$B2305&lt;=$C2305),$C2305-$B2305+1,"")</f>
        <v/>
      </c>
      <c r="G2305" s="5">
        <f>IF($F2305="","",$F2305*$D2305)</f>
        <v/>
      </c>
      <c r="H2305" s="42">
        <f>IF($G2305="","",$O2305)</f>
        <v/>
      </c>
      <c r="I2305" s="5">
        <f>IF($G2305="","",$G2305*IF($H2305="",$O2305,$H2305)/100)</f>
        <v/>
      </c>
      <c r="J2305" s="5">
        <f>IF(OR($L2305="",NOT(COUNTIFS($L$2:$L2305,$L2305)=1)),"",SUMIFS($G:$G,$L:$L,$L2305))</f>
        <v/>
      </c>
      <c r="K2305" s="5">
        <f>IF(OR($L2305="",NOT(COUNTIFS($L$2:$L2305,$L2305)=1)),"",SUMIFS($I:$I,$L:$L,$L2305))</f>
        <v/>
      </c>
      <c r="L2305" s="6">
        <f>IF($B2305="","",YEAR($B2305))</f>
        <v/>
      </c>
      <c r="M2305" s="6">
        <f>INT((ROW()-2)/39)+1</f>
        <v/>
      </c>
      <c r="N2305" s="6">
        <f>MOD(ROW()-2,39)+2</f>
        <v/>
      </c>
      <c r="O2305" s="42">
        <f>IF(AND($B2305&lt;&gt;"",$C2305&lt;&gt;"",$B2305&lt;=$C2305),INDEX(Szabalyok!$C:$C,$N2305),"")</f>
        <v/>
      </c>
      <c r="P2305">
        <f>IF(D2305="",P2304,P2304+1)</f>
        <v/>
      </c>
    </row>
    <row r="2306">
      <c r="A2306">
        <f>IF(P2306=P2305,0,P2306)</f>
        <v/>
      </c>
      <c r="B2306" s="41">
        <f>IF($M2306&gt;300,"",IF(OR(INDEX(Bemenet!$E$2:$E$301,$M2306)="",INDEX(Bemenet!$F$2:$F$301,$M2306)=""),"",MAX(INDEX(Bemenet!$E$2:$E$301,$M2306),INDEX(Szabalyok!$A:$A,$N2306))))</f>
        <v/>
      </c>
      <c r="C2306" s="41">
        <f>IF($B2306="","",MIN(INDEX(Bemenet!$F$2:$F$301,$M2306),INDEX(Szabalyok!$B:$B,$N2306)))</f>
        <v/>
      </c>
      <c r="D2306" s="5">
        <f>IF(AND($B2306&lt;&gt;"",$C2306&lt;&gt;"",$B2306&lt;=$C2306),INDEX(Bemenet!$G$2:$G$301,$M2306),"")</f>
        <v/>
      </c>
      <c r="E2306" s="6">
        <f>IF(AND($B2306&lt;&gt;"",$C2306&lt;&gt;"",$B2306&lt;=$C2306),INDEX(Bemenet!$D$2:$D$301,$M2306),"")</f>
        <v/>
      </c>
      <c r="F2306" s="5">
        <f>IF(AND($B2306&lt;&gt;"",$C2306&lt;&gt;"",$B2306&lt;=$C2306),$C2306-$B2306+1,"")</f>
        <v/>
      </c>
      <c r="G2306" s="5">
        <f>IF($F2306="","",$F2306*$D2306)</f>
        <v/>
      </c>
      <c r="H2306" s="42">
        <f>IF($G2306="","",$O2306)</f>
        <v/>
      </c>
      <c r="I2306" s="5">
        <f>IF($G2306="","",$G2306*IF($H2306="",$O2306,$H2306)/100)</f>
        <v/>
      </c>
      <c r="J2306" s="5">
        <f>IF(OR($L2306="",NOT(COUNTIFS($L$2:$L2306,$L2306)=1)),"",SUMIFS($G:$G,$L:$L,$L2306))</f>
        <v/>
      </c>
      <c r="K2306" s="5">
        <f>IF(OR($L2306="",NOT(COUNTIFS($L$2:$L2306,$L2306)=1)),"",SUMIFS($I:$I,$L:$L,$L2306))</f>
        <v/>
      </c>
      <c r="L2306" s="6">
        <f>IF($B2306="","",YEAR($B2306))</f>
        <v/>
      </c>
      <c r="M2306" s="6">
        <f>INT((ROW()-2)/39)+1</f>
        <v/>
      </c>
      <c r="N2306" s="6">
        <f>MOD(ROW()-2,39)+2</f>
        <v/>
      </c>
      <c r="O2306" s="42">
        <f>IF(AND($B2306&lt;&gt;"",$C2306&lt;&gt;"",$B2306&lt;=$C2306),INDEX(Szabalyok!$C:$C,$N2306),"")</f>
        <v/>
      </c>
      <c r="P2306">
        <f>IF(D2306="",P2305,P2305+1)</f>
        <v/>
      </c>
    </row>
    <row r="2307">
      <c r="A2307">
        <f>IF(P2307=P2306,0,P2307)</f>
        <v/>
      </c>
      <c r="B2307" s="41">
        <f>IF($M2307&gt;300,"",IF(OR(INDEX(Bemenet!$E$2:$E$301,$M2307)="",INDEX(Bemenet!$F$2:$F$301,$M2307)=""),"",MAX(INDEX(Bemenet!$E$2:$E$301,$M2307),INDEX(Szabalyok!$A:$A,$N2307))))</f>
        <v/>
      </c>
      <c r="C2307" s="41">
        <f>IF($B2307="","",MIN(INDEX(Bemenet!$F$2:$F$301,$M2307),INDEX(Szabalyok!$B:$B,$N2307)))</f>
        <v/>
      </c>
      <c r="D2307" s="5">
        <f>IF(AND($B2307&lt;&gt;"",$C2307&lt;&gt;"",$B2307&lt;=$C2307),INDEX(Bemenet!$G$2:$G$301,$M2307),"")</f>
        <v/>
      </c>
      <c r="E2307" s="6">
        <f>IF(AND($B2307&lt;&gt;"",$C2307&lt;&gt;"",$B2307&lt;=$C2307),INDEX(Bemenet!$D$2:$D$301,$M2307),"")</f>
        <v/>
      </c>
      <c r="F2307" s="5">
        <f>IF(AND($B2307&lt;&gt;"",$C2307&lt;&gt;"",$B2307&lt;=$C2307),$C2307-$B2307+1,"")</f>
        <v/>
      </c>
      <c r="G2307" s="5">
        <f>IF($F2307="","",$F2307*$D2307)</f>
        <v/>
      </c>
      <c r="H2307" s="42">
        <f>IF($G2307="","",$O2307)</f>
        <v/>
      </c>
      <c r="I2307" s="5">
        <f>IF($G2307="","",$G2307*IF($H2307="",$O2307,$H2307)/100)</f>
        <v/>
      </c>
      <c r="J2307" s="5">
        <f>IF(OR($L2307="",NOT(COUNTIFS($L$2:$L2307,$L2307)=1)),"",SUMIFS($G:$G,$L:$L,$L2307))</f>
        <v/>
      </c>
      <c r="K2307" s="5">
        <f>IF(OR($L2307="",NOT(COUNTIFS($L$2:$L2307,$L2307)=1)),"",SUMIFS($I:$I,$L:$L,$L2307))</f>
        <v/>
      </c>
      <c r="L2307" s="6">
        <f>IF($B2307="","",YEAR($B2307))</f>
        <v/>
      </c>
      <c r="M2307" s="6">
        <f>INT((ROW()-2)/39)+1</f>
        <v/>
      </c>
      <c r="N2307" s="6">
        <f>MOD(ROW()-2,39)+2</f>
        <v/>
      </c>
      <c r="O2307" s="42">
        <f>IF(AND($B2307&lt;&gt;"",$C2307&lt;&gt;"",$B2307&lt;=$C2307),INDEX(Szabalyok!$C:$C,$N2307),"")</f>
        <v/>
      </c>
      <c r="P2307">
        <f>IF(D2307="",P2306,P2306+1)</f>
        <v/>
      </c>
    </row>
    <row r="2308">
      <c r="A2308">
        <f>IF(P2308=P2307,0,P2308)</f>
        <v/>
      </c>
      <c r="B2308" s="41">
        <f>IF($M2308&gt;300,"",IF(OR(INDEX(Bemenet!$E$2:$E$301,$M2308)="",INDEX(Bemenet!$F$2:$F$301,$M2308)=""),"",MAX(INDEX(Bemenet!$E$2:$E$301,$M2308),INDEX(Szabalyok!$A:$A,$N2308))))</f>
        <v/>
      </c>
      <c r="C2308" s="41">
        <f>IF($B2308="","",MIN(INDEX(Bemenet!$F$2:$F$301,$M2308),INDEX(Szabalyok!$B:$B,$N2308)))</f>
        <v/>
      </c>
      <c r="D2308" s="5">
        <f>IF(AND($B2308&lt;&gt;"",$C2308&lt;&gt;"",$B2308&lt;=$C2308),INDEX(Bemenet!$G$2:$G$301,$M2308),"")</f>
        <v/>
      </c>
      <c r="E2308" s="6">
        <f>IF(AND($B2308&lt;&gt;"",$C2308&lt;&gt;"",$B2308&lt;=$C2308),INDEX(Bemenet!$D$2:$D$301,$M2308),"")</f>
        <v/>
      </c>
      <c r="F2308" s="5">
        <f>IF(AND($B2308&lt;&gt;"",$C2308&lt;&gt;"",$B2308&lt;=$C2308),$C2308-$B2308+1,"")</f>
        <v/>
      </c>
      <c r="G2308" s="5">
        <f>IF($F2308="","",$F2308*$D2308)</f>
        <v/>
      </c>
      <c r="H2308" s="42">
        <f>IF($G2308="","",$O2308)</f>
        <v/>
      </c>
      <c r="I2308" s="5">
        <f>IF($G2308="","",$G2308*IF($H2308="",$O2308,$H2308)/100)</f>
        <v/>
      </c>
      <c r="J2308" s="5">
        <f>IF(OR($L2308="",NOT(COUNTIFS($L$2:$L2308,$L2308)=1)),"",SUMIFS($G:$G,$L:$L,$L2308))</f>
        <v/>
      </c>
      <c r="K2308" s="5">
        <f>IF(OR($L2308="",NOT(COUNTIFS($L$2:$L2308,$L2308)=1)),"",SUMIFS($I:$I,$L:$L,$L2308))</f>
        <v/>
      </c>
      <c r="L2308" s="6">
        <f>IF($B2308="","",YEAR($B2308))</f>
        <v/>
      </c>
      <c r="M2308" s="6">
        <f>INT((ROW()-2)/39)+1</f>
        <v/>
      </c>
      <c r="N2308" s="6">
        <f>MOD(ROW()-2,39)+2</f>
        <v/>
      </c>
      <c r="O2308" s="42">
        <f>IF(AND($B2308&lt;&gt;"",$C2308&lt;&gt;"",$B2308&lt;=$C2308),INDEX(Szabalyok!$C:$C,$N2308),"")</f>
        <v/>
      </c>
      <c r="P2308">
        <f>IF(D2308="",P2307,P2307+1)</f>
        <v/>
      </c>
    </row>
    <row r="2309">
      <c r="A2309">
        <f>IF(P2309=P2308,0,P2309)</f>
        <v/>
      </c>
      <c r="B2309" s="41">
        <f>IF($M2309&gt;300,"",IF(OR(INDEX(Bemenet!$E$2:$E$301,$M2309)="",INDEX(Bemenet!$F$2:$F$301,$M2309)=""),"",MAX(INDEX(Bemenet!$E$2:$E$301,$M2309),INDEX(Szabalyok!$A:$A,$N2309))))</f>
        <v/>
      </c>
      <c r="C2309" s="41">
        <f>IF($B2309="","",MIN(INDEX(Bemenet!$F$2:$F$301,$M2309),INDEX(Szabalyok!$B:$B,$N2309)))</f>
        <v/>
      </c>
      <c r="D2309" s="5">
        <f>IF(AND($B2309&lt;&gt;"",$C2309&lt;&gt;"",$B2309&lt;=$C2309),INDEX(Bemenet!$G$2:$G$301,$M2309),"")</f>
        <v/>
      </c>
      <c r="E2309" s="6">
        <f>IF(AND($B2309&lt;&gt;"",$C2309&lt;&gt;"",$B2309&lt;=$C2309),INDEX(Bemenet!$D$2:$D$301,$M2309),"")</f>
        <v/>
      </c>
      <c r="F2309" s="5">
        <f>IF(AND($B2309&lt;&gt;"",$C2309&lt;&gt;"",$B2309&lt;=$C2309),$C2309-$B2309+1,"")</f>
        <v/>
      </c>
      <c r="G2309" s="5">
        <f>IF($F2309="","",$F2309*$D2309)</f>
        <v/>
      </c>
      <c r="H2309" s="42">
        <f>IF($G2309="","",$O2309)</f>
        <v/>
      </c>
      <c r="I2309" s="5">
        <f>IF($G2309="","",$G2309*IF($H2309="",$O2309,$H2309)/100)</f>
        <v/>
      </c>
      <c r="J2309" s="5">
        <f>IF(OR($L2309="",NOT(COUNTIFS($L$2:$L2309,$L2309)=1)),"",SUMIFS($G:$G,$L:$L,$L2309))</f>
        <v/>
      </c>
      <c r="K2309" s="5">
        <f>IF(OR($L2309="",NOT(COUNTIFS($L$2:$L2309,$L2309)=1)),"",SUMIFS($I:$I,$L:$L,$L2309))</f>
        <v/>
      </c>
      <c r="L2309" s="6">
        <f>IF($B2309="","",YEAR($B2309))</f>
        <v/>
      </c>
      <c r="M2309" s="6">
        <f>INT((ROW()-2)/39)+1</f>
        <v/>
      </c>
      <c r="N2309" s="6">
        <f>MOD(ROW()-2,39)+2</f>
        <v/>
      </c>
      <c r="O2309" s="42">
        <f>IF(AND($B2309&lt;&gt;"",$C2309&lt;&gt;"",$B2309&lt;=$C2309),INDEX(Szabalyok!$C:$C,$N2309),"")</f>
        <v/>
      </c>
      <c r="P2309">
        <f>IF(D2309="",P2308,P2308+1)</f>
        <v/>
      </c>
    </row>
    <row r="2310">
      <c r="A2310">
        <f>IF(P2310=P2309,0,P2310)</f>
        <v/>
      </c>
      <c r="B2310" s="41">
        <f>IF($M2310&gt;300,"",IF(OR(INDEX(Bemenet!$E$2:$E$301,$M2310)="",INDEX(Bemenet!$F$2:$F$301,$M2310)=""),"",MAX(INDEX(Bemenet!$E$2:$E$301,$M2310),INDEX(Szabalyok!$A:$A,$N2310))))</f>
        <v/>
      </c>
      <c r="C2310" s="41">
        <f>IF($B2310="","",MIN(INDEX(Bemenet!$F$2:$F$301,$M2310),INDEX(Szabalyok!$B:$B,$N2310)))</f>
        <v/>
      </c>
      <c r="D2310" s="5">
        <f>IF(AND($B2310&lt;&gt;"",$C2310&lt;&gt;"",$B2310&lt;=$C2310),INDEX(Bemenet!$G$2:$G$301,$M2310),"")</f>
        <v/>
      </c>
      <c r="E2310" s="6">
        <f>IF(AND($B2310&lt;&gt;"",$C2310&lt;&gt;"",$B2310&lt;=$C2310),INDEX(Bemenet!$D$2:$D$301,$M2310),"")</f>
        <v/>
      </c>
      <c r="F2310" s="5">
        <f>IF(AND($B2310&lt;&gt;"",$C2310&lt;&gt;"",$B2310&lt;=$C2310),$C2310-$B2310+1,"")</f>
        <v/>
      </c>
      <c r="G2310" s="5">
        <f>IF($F2310="","",$F2310*$D2310)</f>
        <v/>
      </c>
      <c r="H2310" s="42">
        <f>IF($G2310="","",$O2310)</f>
        <v/>
      </c>
      <c r="I2310" s="5">
        <f>IF($G2310="","",$G2310*IF($H2310="",$O2310,$H2310)/100)</f>
        <v/>
      </c>
      <c r="J2310" s="5">
        <f>IF(OR($L2310="",NOT(COUNTIFS($L$2:$L2310,$L2310)=1)),"",SUMIFS($G:$G,$L:$L,$L2310))</f>
        <v/>
      </c>
      <c r="K2310" s="5">
        <f>IF(OR($L2310="",NOT(COUNTIFS($L$2:$L2310,$L2310)=1)),"",SUMIFS($I:$I,$L:$L,$L2310))</f>
        <v/>
      </c>
      <c r="L2310" s="6">
        <f>IF($B2310="","",YEAR($B2310))</f>
        <v/>
      </c>
      <c r="M2310" s="6">
        <f>INT((ROW()-2)/39)+1</f>
        <v/>
      </c>
      <c r="N2310" s="6">
        <f>MOD(ROW()-2,39)+2</f>
        <v/>
      </c>
      <c r="O2310" s="42">
        <f>IF(AND($B2310&lt;&gt;"",$C2310&lt;&gt;"",$B2310&lt;=$C2310),INDEX(Szabalyok!$C:$C,$N2310),"")</f>
        <v/>
      </c>
      <c r="P2310">
        <f>IF(D2310="",P2309,P2309+1)</f>
        <v/>
      </c>
    </row>
    <row r="2311">
      <c r="A2311">
        <f>IF(P2311=P2310,0,P2311)</f>
        <v/>
      </c>
      <c r="B2311" s="41">
        <f>IF($M2311&gt;300,"",IF(OR(INDEX(Bemenet!$E$2:$E$301,$M2311)="",INDEX(Bemenet!$F$2:$F$301,$M2311)=""),"",MAX(INDEX(Bemenet!$E$2:$E$301,$M2311),INDEX(Szabalyok!$A:$A,$N2311))))</f>
        <v/>
      </c>
      <c r="C2311" s="41">
        <f>IF($B2311="","",MIN(INDEX(Bemenet!$F$2:$F$301,$M2311),INDEX(Szabalyok!$B:$B,$N2311)))</f>
        <v/>
      </c>
      <c r="D2311" s="5">
        <f>IF(AND($B2311&lt;&gt;"",$C2311&lt;&gt;"",$B2311&lt;=$C2311),INDEX(Bemenet!$G$2:$G$301,$M2311),"")</f>
        <v/>
      </c>
      <c r="E2311" s="6">
        <f>IF(AND($B2311&lt;&gt;"",$C2311&lt;&gt;"",$B2311&lt;=$C2311),INDEX(Bemenet!$D$2:$D$301,$M2311),"")</f>
        <v/>
      </c>
      <c r="F2311" s="5">
        <f>IF(AND($B2311&lt;&gt;"",$C2311&lt;&gt;"",$B2311&lt;=$C2311),$C2311-$B2311+1,"")</f>
        <v/>
      </c>
      <c r="G2311" s="5">
        <f>IF($F2311="","",$F2311*$D2311)</f>
        <v/>
      </c>
      <c r="H2311" s="42">
        <f>IF($G2311="","",$O2311)</f>
        <v/>
      </c>
      <c r="I2311" s="5">
        <f>IF($G2311="","",$G2311*IF($H2311="",$O2311,$H2311)/100)</f>
        <v/>
      </c>
      <c r="J2311" s="5">
        <f>IF(OR($L2311="",NOT(COUNTIFS($L$2:$L2311,$L2311)=1)),"",SUMIFS($G:$G,$L:$L,$L2311))</f>
        <v/>
      </c>
      <c r="K2311" s="5">
        <f>IF(OR($L2311="",NOT(COUNTIFS($L$2:$L2311,$L2311)=1)),"",SUMIFS($I:$I,$L:$L,$L2311))</f>
        <v/>
      </c>
      <c r="L2311" s="6">
        <f>IF($B2311="","",YEAR($B2311))</f>
        <v/>
      </c>
      <c r="M2311" s="6">
        <f>INT((ROW()-2)/39)+1</f>
        <v/>
      </c>
      <c r="N2311" s="6">
        <f>MOD(ROW()-2,39)+2</f>
        <v/>
      </c>
      <c r="O2311" s="42">
        <f>IF(AND($B2311&lt;&gt;"",$C2311&lt;&gt;"",$B2311&lt;=$C2311),INDEX(Szabalyok!$C:$C,$N2311),"")</f>
        <v/>
      </c>
      <c r="P2311">
        <f>IF(D2311="",P2310,P2310+1)</f>
        <v/>
      </c>
    </row>
    <row r="2312">
      <c r="A2312">
        <f>IF(P2312=P2311,0,P2312)</f>
        <v/>
      </c>
      <c r="B2312" s="41">
        <f>IF($M2312&gt;300,"",IF(OR(INDEX(Bemenet!$E$2:$E$301,$M2312)="",INDEX(Bemenet!$F$2:$F$301,$M2312)=""),"",MAX(INDEX(Bemenet!$E$2:$E$301,$M2312),INDEX(Szabalyok!$A:$A,$N2312))))</f>
        <v/>
      </c>
      <c r="C2312" s="41">
        <f>IF($B2312="","",MIN(INDEX(Bemenet!$F$2:$F$301,$M2312),INDEX(Szabalyok!$B:$B,$N2312)))</f>
        <v/>
      </c>
      <c r="D2312" s="5">
        <f>IF(AND($B2312&lt;&gt;"",$C2312&lt;&gt;"",$B2312&lt;=$C2312),INDEX(Bemenet!$G$2:$G$301,$M2312),"")</f>
        <v/>
      </c>
      <c r="E2312" s="6">
        <f>IF(AND($B2312&lt;&gt;"",$C2312&lt;&gt;"",$B2312&lt;=$C2312),INDEX(Bemenet!$D$2:$D$301,$M2312),"")</f>
        <v/>
      </c>
      <c r="F2312" s="5">
        <f>IF(AND($B2312&lt;&gt;"",$C2312&lt;&gt;"",$B2312&lt;=$C2312),$C2312-$B2312+1,"")</f>
        <v/>
      </c>
      <c r="G2312" s="5">
        <f>IF($F2312="","",$F2312*$D2312)</f>
        <v/>
      </c>
      <c r="H2312" s="42">
        <f>IF($G2312="","",$O2312)</f>
        <v/>
      </c>
      <c r="I2312" s="5">
        <f>IF($G2312="","",$G2312*IF($H2312="",$O2312,$H2312)/100)</f>
        <v/>
      </c>
      <c r="J2312" s="5">
        <f>IF(OR($L2312="",NOT(COUNTIFS($L$2:$L2312,$L2312)=1)),"",SUMIFS($G:$G,$L:$L,$L2312))</f>
        <v/>
      </c>
      <c r="K2312" s="5">
        <f>IF(OR($L2312="",NOT(COUNTIFS($L$2:$L2312,$L2312)=1)),"",SUMIFS($I:$I,$L:$L,$L2312))</f>
        <v/>
      </c>
      <c r="L2312" s="6">
        <f>IF($B2312="","",YEAR($B2312))</f>
        <v/>
      </c>
      <c r="M2312" s="6">
        <f>INT((ROW()-2)/39)+1</f>
        <v/>
      </c>
      <c r="N2312" s="6">
        <f>MOD(ROW()-2,39)+2</f>
        <v/>
      </c>
      <c r="O2312" s="42">
        <f>IF(AND($B2312&lt;&gt;"",$C2312&lt;&gt;"",$B2312&lt;=$C2312),INDEX(Szabalyok!$C:$C,$N2312),"")</f>
        <v/>
      </c>
      <c r="P2312">
        <f>IF(D2312="",P2311,P2311+1)</f>
        <v/>
      </c>
    </row>
    <row r="2313">
      <c r="A2313">
        <f>IF(P2313=P2312,0,P2313)</f>
        <v/>
      </c>
      <c r="B2313" s="41">
        <f>IF($M2313&gt;300,"",IF(OR(INDEX(Bemenet!$E$2:$E$301,$M2313)="",INDEX(Bemenet!$F$2:$F$301,$M2313)=""),"",MAX(INDEX(Bemenet!$E$2:$E$301,$M2313),INDEX(Szabalyok!$A:$A,$N2313))))</f>
        <v/>
      </c>
      <c r="C2313" s="41">
        <f>IF($B2313="","",MIN(INDEX(Bemenet!$F$2:$F$301,$M2313),INDEX(Szabalyok!$B:$B,$N2313)))</f>
        <v/>
      </c>
      <c r="D2313" s="5">
        <f>IF(AND($B2313&lt;&gt;"",$C2313&lt;&gt;"",$B2313&lt;=$C2313),INDEX(Bemenet!$G$2:$G$301,$M2313),"")</f>
        <v/>
      </c>
      <c r="E2313" s="6">
        <f>IF(AND($B2313&lt;&gt;"",$C2313&lt;&gt;"",$B2313&lt;=$C2313),INDEX(Bemenet!$D$2:$D$301,$M2313),"")</f>
        <v/>
      </c>
      <c r="F2313" s="5">
        <f>IF(AND($B2313&lt;&gt;"",$C2313&lt;&gt;"",$B2313&lt;=$C2313),$C2313-$B2313+1,"")</f>
        <v/>
      </c>
      <c r="G2313" s="5">
        <f>IF($F2313="","",$F2313*$D2313)</f>
        <v/>
      </c>
      <c r="H2313" s="42">
        <f>IF($G2313="","",$O2313)</f>
        <v/>
      </c>
      <c r="I2313" s="5">
        <f>IF($G2313="","",$G2313*IF($H2313="",$O2313,$H2313)/100)</f>
        <v/>
      </c>
      <c r="J2313" s="5">
        <f>IF(OR($L2313="",NOT(COUNTIFS($L$2:$L2313,$L2313)=1)),"",SUMIFS($G:$G,$L:$L,$L2313))</f>
        <v/>
      </c>
      <c r="K2313" s="5">
        <f>IF(OR($L2313="",NOT(COUNTIFS($L$2:$L2313,$L2313)=1)),"",SUMIFS($I:$I,$L:$L,$L2313))</f>
        <v/>
      </c>
      <c r="L2313" s="6">
        <f>IF($B2313="","",YEAR($B2313))</f>
        <v/>
      </c>
      <c r="M2313" s="6">
        <f>INT((ROW()-2)/39)+1</f>
        <v/>
      </c>
      <c r="N2313" s="6">
        <f>MOD(ROW()-2,39)+2</f>
        <v/>
      </c>
      <c r="O2313" s="42">
        <f>IF(AND($B2313&lt;&gt;"",$C2313&lt;&gt;"",$B2313&lt;=$C2313),INDEX(Szabalyok!$C:$C,$N2313),"")</f>
        <v/>
      </c>
      <c r="P2313">
        <f>IF(D2313="",P2312,P2312+1)</f>
        <v/>
      </c>
    </row>
    <row r="2314">
      <c r="A2314">
        <f>IF(P2314=P2313,0,P2314)</f>
        <v/>
      </c>
      <c r="B2314" s="41">
        <f>IF($M2314&gt;300,"",IF(OR(INDEX(Bemenet!$E$2:$E$301,$M2314)="",INDEX(Bemenet!$F$2:$F$301,$M2314)=""),"",MAX(INDEX(Bemenet!$E$2:$E$301,$M2314),INDEX(Szabalyok!$A:$A,$N2314))))</f>
        <v/>
      </c>
      <c r="C2314" s="41">
        <f>IF($B2314="","",MIN(INDEX(Bemenet!$F$2:$F$301,$M2314),INDEX(Szabalyok!$B:$B,$N2314)))</f>
        <v/>
      </c>
      <c r="D2314" s="5">
        <f>IF(AND($B2314&lt;&gt;"",$C2314&lt;&gt;"",$B2314&lt;=$C2314),INDEX(Bemenet!$G$2:$G$301,$M2314),"")</f>
        <v/>
      </c>
      <c r="E2314" s="6">
        <f>IF(AND($B2314&lt;&gt;"",$C2314&lt;&gt;"",$B2314&lt;=$C2314),INDEX(Bemenet!$D$2:$D$301,$M2314),"")</f>
        <v/>
      </c>
      <c r="F2314" s="5">
        <f>IF(AND($B2314&lt;&gt;"",$C2314&lt;&gt;"",$B2314&lt;=$C2314),$C2314-$B2314+1,"")</f>
        <v/>
      </c>
      <c r="G2314" s="5">
        <f>IF($F2314="","",$F2314*$D2314)</f>
        <v/>
      </c>
      <c r="H2314" s="42">
        <f>IF($G2314="","",$O2314)</f>
        <v/>
      </c>
      <c r="I2314" s="5">
        <f>IF($G2314="","",$G2314*IF($H2314="",$O2314,$H2314)/100)</f>
        <v/>
      </c>
      <c r="J2314" s="5">
        <f>IF(OR($L2314="",NOT(COUNTIFS($L$2:$L2314,$L2314)=1)),"",SUMIFS($G:$G,$L:$L,$L2314))</f>
        <v/>
      </c>
      <c r="K2314" s="5">
        <f>IF(OR($L2314="",NOT(COUNTIFS($L$2:$L2314,$L2314)=1)),"",SUMIFS($I:$I,$L:$L,$L2314))</f>
        <v/>
      </c>
      <c r="L2314" s="6">
        <f>IF($B2314="","",YEAR($B2314))</f>
        <v/>
      </c>
      <c r="M2314" s="6">
        <f>INT((ROW()-2)/39)+1</f>
        <v/>
      </c>
      <c r="N2314" s="6">
        <f>MOD(ROW()-2,39)+2</f>
        <v/>
      </c>
      <c r="O2314" s="42">
        <f>IF(AND($B2314&lt;&gt;"",$C2314&lt;&gt;"",$B2314&lt;=$C2314),INDEX(Szabalyok!$C:$C,$N2314),"")</f>
        <v/>
      </c>
      <c r="P2314">
        <f>IF(D2314="",P2313,P2313+1)</f>
        <v/>
      </c>
    </row>
    <row r="2315">
      <c r="A2315">
        <f>IF(P2315=P2314,0,P2315)</f>
        <v/>
      </c>
      <c r="B2315" s="41">
        <f>IF($M2315&gt;300,"",IF(OR(INDEX(Bemenet!$E$2:$E$301,$M2315)="",INDEX(Bemenet!$F$2:$F$301,$M2315)=""),"",MAX(INDEX(Bemenet!$E$2:$E$301,$M2315),INDEX(Szabalyok!$A:$A,$N2315))))</f>
        <v/>
      </c>
      <c r="C2315" s="41">
        <f>IF($B2315="","",MIN(INDEX(Bemenet!$F$2:$F$301,$M2315),INDEX(Szabalyok!$B:$B,$N2315)))</f>
        <v/>
      </c>
      <c r="D2315" s="5">
        <f>IF(AND($B2315&lt;&gt;"",$C2315&lt;&gt;"",$B2315&lt;=$C2315),INDEX(Bemenet!$G$2:$G$301,$M2315),"")</f>
        <v/>
      </c>
      <c r="E2315" s="6">
        <f>IF(AND($B2315&lt;&gt;"",$C2315&lt;&gt;"",$B2315&lt;=$C2315),INDEX(Bemenet!$D$2:$D$301,$M2315),"")</f>
        <v/>
      </c>
      <c r="F2315" s="5">
        <f>IF(AND($B2315&lt;&gt;"",$C2315&lt;&gt;"",$B2315&lt;=$C2315),$C2315-$B2315+1,"")</f>
        <v/>
      </c>
      <c r="G2315" s="5">
        <f>IF($F2315="","",$F2315*$D2315)</f>
        <v/>
      </c>
      <c r="H2315" s="42">
        <f>IF($G2315="","",$O2315)</f>
        <v/>
      </c>
      <c r="I2315" s="5">
        <f>IF($G2315="","",$G2315*IF($H2315="",$O2315,$H2315)/100)</f>
        <v/>
      </c>
      <c r="J2315" s="5">
        <f>IF(OR($L2315="",NOT(COUNTIFS($L$2:$L2315,$L2315)=1)),"",SUMIFS($G:$G,$L:$L,$L2315))</f>
        <v/>
      </c>
      <c r="K2315" s="5">
        <f>IF(OR($L2315="",NOT(COUNTIFS($L$2:$L2315,$L2315)=1)),"",SUMIFS($I:$I,$L:$L,$L2315))</f>
        <v/>
      </c>
      <c r="L2315" s="6">
        <f>IF($B2315="","",YEAR($B2315))</f>
        <v/>
      </c>
      <c r="M2315" s="6">
        <f>INT((ROW()-2)/39)+1</f>
        <v/>
      </c>
      <c r="N2315" s="6">
        <f>MOD(ROW()-2,39)+2</f>
        <v/>
      </c>
      <c r="O2315" s="42">
        <f>IF(AND($B2315&lt;&gt;"",$C2315&lt;&gt;"",$B2315&lt;=$C2315),INDEX(Szabalyok!$C:$C,$N2315),"")</f>
        <v/>
      </c>
      <c r="P2315">
        <f>IF(D2315="",P2314,P2314+1)</f>
        <v/>
      </c>
    </row>
    <row r="2316">
      <c r="A2316">
        <f>IF(P2316=P2315,0,P2316)</f>
        <v/>
      </c>
      <c r="B2316" s="41">
        <f>IF($M2316&gt;300,"",IF(OR(INDEX(Bemenet!$E$2:$E$301,$M2316)="",INDEX(Bemenet!$F$2:$F$301,$M2316)=""),"",MAX(INDEX(Bemenet!$E$2:$E$301,$M2316),INDEX(Szabalyok!$A:$A,$N2316))))</f>
        <v/>
      </c>
      <c r="C2316" s="41">
        <f>IF($B2316="","",MIN(INDEX(Bemenet!$F$2:$F$301,$M2316),INDEX(Szabalyok!$B:$B,$N2316)))</f>
        <v/>
      </c>
      <c r="D2316" s="5">
        <f>IF(AND($B2316&lt;&gt;"",$C2316&lt;&gt;"",$B2316&lt;=$C2316),INDEX(Bemenet!$G$2:$G$301,$M2316),"")</f>
        <v/>
      </c>
      <c r="E2316" s="6">
        <f>IF(AND($B2316&lt;&gt;"",$C2316&lt;&gt;"",$B2316&lt;=$C2316),INDEX(Bemenet!$D$2:$D$301,$M2316),"")</f>
        <v/>
      </c>
      <c r="F2316" s="5">
        <f>IF(AND($B2316&lt;&gt;"",$C2316&lt;&gt;"",$B2316&lt;=$C2316),$C2316-$B2316+1,"")</f>
        <v/>
      </c>
      <c r="G2316" s="5">
        <f>IF($F2316="","",$F2316*$D2316)</f>
        <v/>
      </c>
      <c r="H2316" s="42">
        <f>IF($G2316="","",$O2316)</f>
        <v/>
      </c>
      <c r="I2316" s="5">
        <f>IF($G2316="","",$G2316*IF($H2316="",$O2316,$H2316)/100)</f>
        <v/>
      </c>
      <c r="J2316" s="5">
        <f>IF(OR($L2316="",NOT(COUNTIFS($L$2:$L2316,$L2316)=1)),"",SUMIFS($G:$G,$L:$L,$L2316))</f>
        <v/>
      </c>
      <c r="K2316" s="5">
        <f>IF(OR($L2316="",NOT(COUNTIFS($L$2:$L2316,$L2316)=1)),"",SUMIFS($I:$I,$L:$L,$L2316))</f>
        <v/>
      </c>
      <c r="L2316" s="6">
        <f>IF($B2316="","",YEAR($B2316))</f>
        <v/>
      </c>
      <c r="M2316" s="6">
        <f>INT((ROW()-2)/39)+1</f>
        <v/>
      </c>
      <c r="N2316" s="6">
        <f>MOD(ROW()-2,39)+2</f>
        <v/>
      </c>
      <c r="O2316" s="42">
        <f>IF(AND($B2316&lt;&gt;"",$C2316&lt;&gt;"",$B2316&lt;=$C2316),INDEX(Szabalyok!$C:$C,$N2316),"")</f>
        <v/>
      </c>
      <c r="P2316">
        <f>IF(D2316="",P2315,P2315+1)</f>
        <v/>
      </c>
    </row>
    <row r="2317">
      <c r="A2317">
        <f>IF(P2317=P2316,0,P2317)</f>
        <v/>
      </c>
      <c r="B2317" s="41">
        <f>IF($M2317&gt;300,"",IF(OR(INDEX(Bemenet!$E$2:$E$301,$M2317)="",INDEX(Bemenet!$F$2:$F$301,$M2317)=""),"",MAX(INDEX(Bemenet!$E$2:$E$301,$M2317),INDEX(Szabalyok!$A:$A,$N2317))))</f>
        <v/>
      </c>
      <c r="C2317" s="41">
        <f>IF($B2317="","",MIN(INDEX(Bemenet!$F$2:$F$301,$M2317),INDEX(Szabalyok!$B:$B,$N2317)))</f>
        <v/>
      </c>
      <c r="D2317" s="5">
        <f>IF(AND($B2317&lt;&gt;"",$C2317&lt;&gt;"",$B2317&lt;=$C2317),INDEX(Bemenet!$G$2:$G$301,$M2317),"")</f>
        <v/>
      </c>
      <c r="E2317" s="6">
        <f>IF(AND($B2317&lt;&gt;"",$C2317&lt;&gt;"",$B2317&lt;=$C2317),INDEX(Bemenet!$D$2:$D$301,$M2317),"")</f>
        <v/>
      </c>
      <c r="F2317" s="5">
        <f>IF(AND($B2317&lt;&gt;"",$C2317&lt;&gt;"",$B2317&lt;=$C2317),$C2317-$B2317+1,"")</f>
        <v/>
      </c>
      <c r="G2317" s="5">
        <f>IF($F2317="","",$F2317*$D2317)</f>
        <v/>
      </c>
      <c r="H2317" s="42">
        <f>IF($G2317="","",$O2317)</f>
        <v/>
      </c>
      <c r="I2317" s="5">
        <f>IF($G2317="","",$G2317*IF($H2317="",$O2317,$H2317)/100)</f>
        <v/>
      </c>
      <c r="J2317" s="5">
        <f>IF(OR($L2317="",NOT(COUNTIFS($L$2:$L2317,$L2317)=1)),"",SUMIFS($G:$G,$L:$L,$L2317))</f>
        <v/>
      </c>
      <c r="K2317" s="5">
        <f>IF(OR($L2317="",NOT(COUNTIFS($L$2:$L2317,$L2317)=1)),"",SUMIFS($I:$I,$L:$L,$L2317))</f>
        <v/>
      </c>
      <c r="L2317" s="6">
        <f>IF($B2317="","",YEAR($B2317))</f>
        <v/>
      </c>
      <c r="M2317" s="6">
        <f>INT((ROW()-2)/39)+1</f>
        <v/>
      </c>
      <c r="N2317" s="6">
        <f>MOD(ROW()-2,39)+2</f>
        <v/>
      </c>
      <c r="O2317" s="42">
        <f>IF(AND($B2317&lt;&gt;"",$C2317&lt;&gt;"",$B2317&lt;=$C2317),INDEX(Szabalyok!$C:$C,$N2317),"")</f>
        <v/>
      </c>
      <c r="P2317">
        <f>IF(D2317="",P2316,P2316+1)</f>
        <v/>
      </c>
    </row>
    <row r="2318">
      <c r="A2318">
        <f>IF(P2318=P2317,0,P2318)</f>
        <v/>
      </c>
      <c r="B2318" s="41">
        <f>IF($M2318&gt;300,"",IF(OR(INDEX(Bemenet!$E$2:$E$301,$M2318)="",INDEX(Bemenet!$F$2:$F$301,$M2318)=""),"",MAX(INDEX(Bemenet!$E$2:$E$301,$M2318),INDEX(Szabalyok!$A:$A,$N2318))))</f>
        <v/>
      </c>
      <c r="C2318" s="41">
        <f>IF($B2318="","",MIN(INDEX(Bemenet!$F$2:$F$301,$M2318),INDEX(Szabalyok!$B:$B,$N2318)))</f>
        <v/>
      </c>
      <c r="D2318" s="5">
        <f>IF(AND($B2318&lt;&gt;"",$C2318&lt;&gt;"",$B2318&lt;=$C2318),INDEX(Bemenet!$G$2:$G$301,$M2318),"")</f>
        <v/>
      </c>
      <c r="E2318" s="6">
        <f>IF(AND($B2318&lt;&gt;"",$C2318&lt;&gt;"",$B2318&lt;=$C2318),INDEX(Bemenet!$D$2:$D$301,$M2318),"")</f>
        <v/>
      </c>
      <c r="F2318" s="5">
        <f>IF(AND($B2318&lt;&gt;"",$C2318&lt;&gt;"",$B2318&lt;=$C2318),$C2318-$B2318+1,"")</f>
        <v/>
      </c>
      <c r="G2318" s="5">
        <f>IF($F2318="","",$F2318*$D2318)</f>
        <v/>
      </c>
      <c r="H2318" s="42">
        <f>IF($G2318="","",$O2318)</f>
        <v/>
      </c>
      <c r="I2318" s="5">
        <f>IF($G2318="","",$G2318*IF($H2318="",$O2318,$H2318)/100)</f>
        <v/>
      </c>
      <c r="J2318" s="5">
        <f>IF(OR($L2318="",NOT(COUNTIFS($L$2:$L2318,$L2318)=1)),"",SUMIFS($G:$G,$L:$L,$L2318))</f>
        <v/>
      </c>
      <c r="K2318" s="5">
        <f>IF(OR($L2318="",NOT(COUNTIFS($L$2:$L2318,$L2318)=1)),"",SUMIFS($I:$I,$L:$L,$L2318))</f>
        <v/>
      </c>
      <c r="L2318" s="6">
        <f>IF($B2318="","",YEAR($B2318))</f>
        <v/>
      </c>
      <c r="M2318" s="6">
        <f>INT((ROW()-2)/39)+1</f>
        <v/>
      </c>
      <c r="N2318" s="6">
        <f>MOD(ROW()-2,39)+2</f>
        <v/>
      </c>
      <c r="O2318" s="42">
        <f>IF(AND($B2318&lt;&gt;"",$C2318&lt;&gt;"",$B2318&lt;=$C2318),INDEX(Szabalyok!$C:$C,$N2318),"")</f>
        <v/>
      </c>
      <c r="P2318">
        <f>IF(D2318="",P2317,P2317+1)</f>
        <v/>
      </c>
    </row>
    <row r="2319">
      <c r="A2319">
        <f>IF(P2319=P2318,0,P2319)</f>
        <v/>
      </c>
      <c r="B2319" s="41">
        <f>IF($M2319&gt;300,"",IF(OR(INDEX(Bemenet!$E$2:$E$301,$M2319)="",INDEX(Bemenet!$F$2:$F$301,$M2319)=""),"",MAX(INDEX(Bemenet!$E$2:$E$301,$M2319),INDEX(Szabalyok!$A:$A,$N2319))))</f>
        <v/>
      </c>
      <c r="C2319" s="41">
        <f>IF($B2319="","",MIN(INDEX(Bemenet!$F$2:$F$301,$M2319),INDEX(Szabalyok!$B:$B,$N2319)))</f>
        <v/>
      </c>
      <c r="D2319" s="5">
        <f>IF(AND($B2319&lt;&gt;"",$C2319&lt;&gt;"",$B2319&lt;=$C2319),INDEX(Bemenet!$G$2:$G$301,$M2319),"")</f>
        <v/>
      </c>
      <c r="E2319" s="6">
        <f>IF(AND($B2319&lt;&gt;"",$C2319&lt;&gt;"",$B2319&lt;=$C2319),INDEX(Bemenet!$D$2:$D$301,$M2319),"")</f>
        <v/>
      </c>
      <c r="F2319" s="5">
        <f>IF(AND($B2319&lt;&gt;"",$C2319&lt;&gt;"",$B2319&lt;=$C2319),$C2319-$B2319+1,"")</f>
        <v/>
      </c>
      <c r="G2319" s="5">
        <f>IF($F2319="","",$F2319*$D2319)</f>
        <v/>
      </c>
      <c r="H2319" s="42">
        <f>IF($G2319="","",$O2319)</f>
        <v/>
      </c>
      <c r="I2319" s="5">
        <f>IF($G2319="","",$G2319*IF($H2319="",$O2319,$H2319)/100)</f>
        <v/>
      </c>
      <c r="J2319" s="5">
        <f>IF(OR($L2319="",NOT(COUNTIFS($L$2:$L2319,$L2319)=1)),"",SUMIFS($G:$G,$L:$L,$L2319))</f>
        <v/>
      </c>
      <c r="K2319" s="5">
        <f>IF(OR($L2319="",NOT(COUNTIFS($L$2:$L2319,$L2319)=1)),"",SUMIFS($I:$I,$L:$L,$L2319))</f>
        <v/>
      </c>
      <c r="L2319" s="6">
        <f>IF($B2319="","",YEAR($B2319))</f>
        <v/>
      </c>
      <c r="M2319" s="6">
        <f>INT((ROW()-2)/39)+1</f>
        <v/>
      </c>
      <c r="N2319" s="6">
        <f>MOD(ROW()-2,39)+2</f>
        <v/>
      </c>
      <c r="O2319" s="42">
        <f>IF(AND($B2319&lt;&gt;"",$C2319&lt;&gt;"",$B2319&lt;=$C2319),INDEX(Szabalyok!$C:$C,$N2319),"")</f>
        <v/>
      </c>
      <c r="P2319">
        <f>IF(D2319="",P2318,P2318+1)</f>
        <v/>
      </c>
    </row>
    <row r="2320">
      <c r="A2320">
        <f>IF(P2320=P2319,0,P2320)</f>
        <v/>
      </c>
      <c r="B2320" s="41">
        <f>IF($M2320&gt;300,"",IF(OR(INDEX(Bemenet!$E$2:$E$301,$M2320)="",INDEX(Bemenet!$F$2:$F$301,$M2320)=""),"",MAX(INDEX(Bemenet!$E$2:$E$301,$M2320),INDEX(Szabalyok!$A:$A,$N2320))))</f>
        <v/>
      </c>
      <c r="C2320" s="41">
        <f>IF($B2320="","",MIN(INDEX(Bemenet!$F$2:$F$301,$M2320),INDEX(Szabalyok!$B:$B,$N2320)))</f>
        <v/>
      </c>
      <c r="D2320" s="5">
        <f>IF(AND($B2320&lt;&gt;"",$C2320&lt;&gt;"",$B2320&lt;=$C2320),INDEX(Bemenet!$G$2:$G$301,$M2320),"")</f>
        <v/>
      </c>
      <c r="E2320" s="6">
        <f>IF(AND($B2320&lt;&gt;"",$C2320&lt;&gt;"",$B2320&lt;=$C2320),INDEX(Bemenet!$D$2:$D$301,$M2320),"")</f>
        <v/>
      </c>
      <c r="F2320" s="5">
        <f>IF(AND($B2320&lt;&gt;"",$C2320&lt;&gt;"",$B2320&lt;=$C2320),$C2320-$B2320+1,"")</f>
        <v/>
      </c>
      <c r="G2320" s="5">
        <f>IF($F2320="","",$F2320*$D2320)</f>
        <v/>
      </c>
      <c r="H2320" s="42">
        <f>IF($G2320="","",$O2320)</f>
        <v/>
      </c>
      <c r="I2320" s="5">
        <f>IF($G2320="","",$G2320*IF($H2320="",$O2320,$H2320)/100)</f>
        <v/>
      </c>
      <c r="J2320" s="5">
        <f>IF(OR($L2320="",NOT(COUNTIFS($L$2:$L2320,$L2320)=1)),"",SUMIFS($G:$G,$L:$L,$L2320))</f>
        <v/>
      </c>
      <c r="K2320" s="5">
        <f>IF(OR($L2320="",NOT(COUNTIFS($L$2:$L2320,$L2320)=1)),"",SUMIFS($I:$I,$L:$L,$L2320))</f>
        <v/>
      </c>
      <c r="L2320" s="6">
        <f>IF($B2320="","",YEAR($B2320))</f>
        <v/>
      </c>
      <c r="M2320" s="6">
        <f>INT((ROW()-2)/39)+1</f>
        <v/>
      </c>
      <c r="N2320" s="6">
        <f>MOD(ROW()-2,39)+2</f>
        <v/>
      </c>
      <c r="O2320" s="42">
        <f>IF(AND($B2320&lt;&gt;"",$C2320&lt;&gt;"",$B2320&lt;=$C2320),INDEX(Szabalyok!$C:$C,$N2320),"")</f>
        <v/>
      </c>
      <c r="P2320">
        <f>IF(D2320="",P2319,P2319+1)</f>
        <v/>
      </c>
    </row>
    <row r="2321">
      <c r="A2321">
        <f>IF(P2321=P2320,0,P2321)</f>
        <v/>
      </c>
      <c r="B2321" s="41">
        <f>IF($M2321&gt;300,"",IF(OR(INDEX(Bemenet!$E$2:$E$301,$M2321)="",INDEX(Bemenet!$F$2:$F$301,$M2321)=""),"",MAX(INDEX(Bemenet!$E$2:$E$301,$M2321),INDEX(Szabalyok!$A:$A,$N2321))))</f>
        <v/>
      </c>
      <c r="C2321" s="41">
        <f>IF($B2321="","",MIN(INDEX(Bemenet!$F$2:$F$301,$M2321),INDEX(Szabalyok!$B:$B,$N2321)))</f>
        <v/>
      </c>
      <c r="D2321" s="5">
        <f>IF(AND($B2321&lt;&gt;"",$C2321&lt;&gt;"",$B2321&lt;=$C2321),INDEX(Bemenet!$G$2:$G$301,$M2321),"")</f>
        <v/>
      </c>
      <c r="E2321" s="6">
        <f>IF(AND($B2321&lt;&gt;"",$C2321&lt;&gt;"",$B2321&lt;=$C2321),INDEX(Bemenet!$D$2:$D$301,$M2321),"")</f>
        <v/>
      </c>
      <c r="F2321" s="5">
        <f>IF(AND($B2321&lt;&gt;"",$C2321&lt;&gt;"",$B2321&lt;=$C2321),$C2321-$B2321+1,"")</f>
        <v/>
      </c>
      <c r="G2321" s="5">
        <f>IF($F2321="","",$F2321*$D2321)</f>
        <v/>
      </c>
      <c r="H2321" s="42">
        <f>IF($G2321="","",$O2321)</f>
        <v/>
      </c>
      <c r="I2321" s="5">
        <f>IF($G2321="","",$G2321*IF($H2321="",$O2321,$H2321)/100)</f>
        <v/>
      </c>
      <c r="J2321" s="5">
        <f>IF(OR($L2321="",NOT(COUNTIFS($L$2:$L2321,$L2321)=1)),"",SUMIFS($G:$G,$L:$L,$L2321))</f>
        <v/>
      </c>
      <c r="K2321" s="5">
        <f>IF(OR($L2321="",NOT(COUNTIFS($L$2:$L2321,$L2321)=1)),"",SUMIFS($I:$I,$L:$L,$L2321))</f>
        <v/>
      </c>
      <c r="L2321" s="6">
        <f>IF($B2321="","",YEAR($B2321))</f>
        <v/>
      </c>
      <c r="M2321" s="6">
        <f>INT((ROW()-2)/39)+1</f>
        <v/>
      </c>
      <c r="N2321" s="6">
        <f>MOD(ROW()-2,39)+2</f>
        <v/>
      </c>
      <c r="O2321" s="42">
        <f>IF(AND($B2321&lt;&gt;"",$C2321&lt;&gt;"",$B2321&lt;=$C2321),INDEX(Szabalyok!$C:$C,$N2321),"")</f>
        <v/>
      </c>
      <c r="P2321">
        <f>IF(D2321="",P2320,P2320+1)</f>
        <v/>
      </c>
    </row>
    <row r="2322">
      <c r="A2322">
        <f>IF(P2322=P2321,0,P2322)</f>
        <v/>
      </c>
      <c r="B2322" s="41">
        <f>IF($M2322&gt;300,"",IF(OR(INDEX(Bemenet!$E$2:$E$301,$M2322)="",INDEX(Bemenet!$F$2:$F$301,$M2322)=""),"",MAX(INDEX(Bemenet!$E$2:$E$301,$M2322),INDEX(Szabalyok!$A:$A,$N2322))))</f>
        <v/>
      </c>
      <c r="C2322" s="41">
        <f>IF($B2322="","",MIN(INDEX(Bemenet!$F$2:$F$301,$M2322),INDEX(Szabalyok!$B:$B,$N2322)))</f>
        <v/>
      </c>
      <c r="D2322" s="5">
        <f>IF(AND($B2322&lt;&gt;"",$C2322&lt;&gt;"",$B2322&lt;=$C2322),INDEX(Bemenet!$G$2:$G$301,$M2322),"")</f>
        <v/>
      </c>
      <c r="E2322" s="6">
        <f>IF(AND($B2322&lt;&gt;"",$C2322&lt;&gt;"",$B2322&lt;=$C2322),INDEX(Bemenet!$D$2:$D$301,$M2322),"")</f>
        <v/>
      </c>
      <c r="F2322" s="5">
        <f>IF(AND($B2322&lt;&gt;"",$C2322&lt;&gt;"",$B2322&lt;=$C2322),$C2322-$B2322+1,"")</f>
        <v/>
      </c>
      <c r="G2322" s="5">
        <f>IF($F2322="","",$F2322*$D2322)</f>
        <v/>
      </c>
      <c r="H2322" s="42">
        <f>IF($G2322="","",$O2322)</f>
        <v/>
      </c>
      <c r="I2322" s="5">
        <f>IF($G2322="","",$G2322*IF($H2322="",$O2322,$H2322)/100)</f>
        <v/>
      </c>
      <c r="J2322" s="5">
        <f>IF(OR($L2322="",NOT(COUNTIFS($L$2:$L2322,$L2322)=1)),"",SUMIFS($G:$G,$L:$L,$L2322))</f>
        <v/>
      </c>
      <c r="K2322" s="5">
        <f>IF(OR($L2322="",NOT(COUNTIFS($L$2:$L2322,$L2322)=1)),"",SUMIFS($I:$I,$L:$L,$L2322))</f>
        <v/>
      </c>
      <c r="L2322" s="6">
        <f>IF($B2322="","",YEAR($B2322))</f>
        <v/>
      </c>
      <c r="M2322" s="6">
        <f>INT((ROW()-2)/39)+1</f>
        <v/>
      </c>
      <c r="N2322" s="6">
        <f>MOD(ROW()-2,39)+2</f>
        <v/>
      </c>
      <c r="O2322" s="42">
        <f>IF(AND($B2322&lt;&gt;"",$C2322&lt;&gt;"",$B2322&lt;=$C2322),INDEX(Szabalyok!$C:$C,$N2322),"")</f>
        <v/>
      </c>
      <c r="P2322">
        <f>IF(D2322="",P2321,P2321+1)</f>
        <v/>
      </c>
    </row>
    <row r="2323">
      <c r="A2323">
        <f>IF(P2323=P2322,0,P2323)</f>
        <v/>
      </c>
      <c r="B2323" s="41">
        <f>IF($M2323&gt;300,"",IF(OR(INDEX(Bemenet!$E$2:$E$301,$M2323)="",INDEX(Bemenet!$F$2:$F$301,$M2323)=""),"",MAX(INDEX(Bemenet!$E$2:$E$301,$M2323),INDEX(Szabalyok!$A:$A,$N2323))))</f>
        <v/>
      </c>
      <c r="C2323" s="41">
        <f>IF($B2323="","",MIN(INDEX(Bemenet!$F$2:$F$301,$M2323),INDEX(Szabalyok!$B:$B,$N2323)))</f>
        <v/>
      </c>
      <c r="D2323" s="5">
        <f>IF(AND($B2323&lt;&gt;"",$C2323&lt;&gt;"",$B2323&lt;=$C2323),INDEX(Bemenet!$G$2:$G$301,$M2323),"")</f>
        <v/>
      </c>
      <c r="E2323" s="6">
        <f>IF(AND($B2323&lt;&gt;"",$C2323&lt;&gt;"",$B2323&lt;=$C2323),INDEX(Bemenet!$D$2:$D$301,$M2323),"")</f>
        <v/>
      </c>
      <c r="F2323" s="5">
        <f>IF(AND($B2323&lt;&gt;"",$C2323&lt;&gt;"",$B2323&lt;=$C2323),$C2323-$B2323+1,"")</f>
        <v/>
      </c>
      <c r="G2323" s="5">
        <f>IF($F2323="","",$F2323*$D2323)</f>
        <v/>
      </c>
      <c r="H2323" s="42">
        <f>IF($G2323="","",$O2323)</f>
        <v/>
      </c>
      <c r="I2323" s="5">
        <f>IF($G2323="","",$G2323*IF($H2323="",$O2323,$H2323)/100)</f>
        <v/>
      </c>
      <c r="J2323" s="5">
        <f>IF(OR($L2323="",NOT(COUNTIFS($L$2:$L2323,$L2323)=1)),"",SUMIFS($G:$G,$L:$L,$L2323))</f>
        <v/>
      </c>
      <c r="K2323" s="5">
        <f>IF(OR($L2323="",NOT(COUNTIFS($L$2:$L2323,$L2323)=1)),"",SUMIFS($I:$I,$L:$L,$L2323))</f>
        <v/>
      </c>
      <c r="L2323" s="6">
        <f>IF($B2323="","",YEAR($B2323))</f>
        <v/>
      </c>
      <c r="M2323" s="6">
        <f>INT((ROW()-2)/39)+1</f>
        <v/>
      </c>
      <c r="N2323" s="6">
        <f>MOD(ROW()-2,39)+2</f>
        <v/>
      </c>
      <c r="O2323" s="42">
        <f>IF(AND($B2323&lt;&gt;"",$C2323&lt;&gt;"",$B2323&lt;=$C2323),INDEX(Szabalyok!$C:$C,$N2323),"")</f>
        <v/>
      </c>
      <c r="P2323">
        <f>IF(D2323="",P2322,P2322+1)</f>
        <v/>
      </c>
    </row>
    <row r="2324">
      <c r="A2324">
        <f>IF(P2324=P2323,0,P2324)</f>
        <v/>
      </c>
      <c r="B2324" s="41">
        <f>IF($M2324&gt;300,"",IF(OR(INDEX(Bemenet!$E$2:$E$301,$M2324)="",INDEX(Bemenet!$F$2:$F$301,$M2324)=""),"",MAX(INDEX(Bemenet!$E$2:$E$301,$M2324),INDEX(Szabalyok!$A:$A,$N2324))))</f>
        <v/>
      </c>
      <c r="C2324" s="41">
        <f>IF($B2324="","",MIN(INDEX(Bemenet!$F$2:$F$301,$M2324),INDEX(Szabalyok!$B:$B,$N2324)))</f>
        <v/>
      </c>
      <c r="D2324" s="5">
        <f>IF(AND($B2324&lt;&gt;"",$C2324&lt;&gt;"",$B2324&lt;=$C2324),INDEX(Bemenet!$G$2:$G$301,$M2324),"")</f>
        <v/>
      </c>
      <c r="E2324" s="6">
        <f>IF(AND($B2324&lt;&gt;"",$C2324&lt;&gt;"",$B2324&lt;=$C2324),INDEX(Bemenet!$D$2:$D$301,$M2324),"")</f>
        <v/>
      </c>
      <c r="F2324" s="5">
        <f>IF(AND($B2324&lt;&gt;"",$C2324&lt;&gt;"",$B2324&lt;=$C2324),$C2324-$B2324+1,"")</f>
        <v/>
      </c>
      <c r="G2324" s="5">
        <f>IF($F2324="","",$F2324*$D2324)</f>
        <v/>
      </c>
      <c r="H2324" s="42">
        <f>IF($G2324="","",$O2324)</f>
        <v/>
      </c>
      <c r="I2324" s="5">
        <f>IF($G2324="","",$G2324*IF($H2324="",$O2324,$H2324)/100)</f>
        <v/>
      </c>
      <c r="J2324" s="5">
        <f>IF(OR($L2324="",NOT(COUNTIFS($L$2:$L2324,$L2324)=1)),"",SUMIFS($G:$G,$L:$L,$L2324))</f>
        <v/>
      </c>
      <c r="K2324" s="5">
        <f>IF(OR($L2324="",NOT(COUNTIFS($L$2:$L2324,$L2324)=1)),"",SUMIFS($I:$I,$L:$L,$L2324))</f>
        <v/>
      </c>
      <c r="L2324" s="6">
        <f>IF($B2324="","",YEAR($B2324))</f>
        <v/>
      </c>
      <c r="M2324" s="6">
        <f>INT((ROW()-2)/39)+1</f>
        <v/>
      </c>
      <c r="N2324" s="6">
        <f>MOD(ROW()-2,39)+2</f>
        <v/>
      </c>
      <c r="O2324" s="42">
        <f>IF(AND($B2324&lt;&gt;"",$C2324&lt;&gt;"",$B2324&lt;=$C2324),INDEX(Szabalyok!$C:$C,$N2324),"")</f>
        <v/>
      </c>
      <c r="P2324">
        <f>IF(D2324="",P2323,P2323+1)</f>
        <v/>
      </c>
    </row>
    <row r="2325">
      <c r="A2325">
        <f>IF(P2325=P2324,0,P2325)</f>
        <v/>
      </c>
      <c r="B2325" s="41">
        <f>IF($M2325&gt;300,"",IF(OR(INDEX(Bemenet!$E$2:$E$301,$M2325)="",INDEX(Bemenet!$F$2:$F$301,$M2325)=""),"",MAX(INDEX(Bemenet!$E$2:$E$301,$M2325),INDEX(Szabalyok!$A:$A,$N2325))))</f>
        <v/>
      </c>
      <c r="C2325" s="41">
        <f>IF($B2325="","",MIN(INDEX(Bemenet!$F$2:$F$301,$M2325),INDEX(Szabalyok!$B:$B,$N2325)))</f>
        <v/>
      </c>
      <c r="D2325" s="5">
        <f>IF(AND($B2325&lt;&gt;"",$C2325&lt;&gt;"",$B2325&lt;=$C2325),INDEX(Bemenet!$G$2:$G$301,$M2325),"")</f>
        <v/>
      </c>
      <c r="E2325" s="6">
        <f>IF(AND($B2325&lt;&gt;"",$C2325&lt;&gt;"",$B2325&lt;=$C2325),INDEX(Bemenet!$D$2:$D$301,$M2325),"")</f>
        <v/>
      </c>
      <c r="F2325" s="5">
        <f>IF(AND($B2325&lt;&gt;"",$C2325&lt;&gt;"",$B2325&lt;=$C2325),$C2325-$B2325+1,"")</f>
        <v/>
      </c>
      <c r="G2325" s="5">
        <f>IF($F2325="","",$F2325*$D2325)</f>
        <v/>
      </c>
      <c r="H2325" s="42">
        <f>IF($G2325="","",$O2325)</f>
        <v/>
      </c>
      <c r="I2325" s="5">
        <f>IF($G2325="","",$G2325*IF($H2325="",$O2325,$H2325)/100)</f>
        <v/>
      </c>
      <c r="J2325" s="5">
        <f>IF(OR($L2325="",NOT(COUNTIFS($L$2:$L2325,$L2325)=1)),"",SUMIFS($G:$G,$L:$L,$L2325))</f>
        <v/>
      </c>
      <c r="K2325" s="5">
        <f>IF(OR($L2325="",NOT(COUNTIFS($L$2:$L2325,$L2325)=1)),"",SUMIFS($I:$I,$L:$L,$L2325))</f>
        <v/>
      </c>
      <c r="L2325" s="6">
        <f>IF($B2325="","",YEAR($B2325))</f>
        <v/>
      </c>
      <c r="M2325" s="6">
        <f>INT((ROW()-2)/39)+1</f>
        <v/>
      </c>
      <c r="N2325" s="6">
        <f>MOD(ROW()-2,39)+2</f>
        <v/>
      </c>
      <c r="O2325" s="42">
        <f>IF(AND($B2325&lt;&gt;"",$C2325&lt;&gt;"",$B2325&lt;=$C2325),INDEX(Szabalyok!$C:$C,$N2325),"")</f>
        <v/>
      </c>
      <c r="P2325">
        <f>IF(D2325="",P2324,P2324+1)</f>
        <v/>
      </c>
    </row>
    <row r="2326">
      <c r="A2326">
        <f>IF(P2326=P2325,0,P2326)</f>
        <v/>
      </c>
      <c r="B2326" s="41">
        <f>IF($M2326&gt;300,"",IF(OR(INDEX(Bemenet!$E$2:$E$301,$M2326)="",INDEX(Bemenet!$F$2:$F$301,$M2326)=""),"",MAX(INDEX(Bemenet!$E$2:$E$301,$M2326),INDEX(Szabalyok!$A:$A,$N2326))))</f>
        <v/>
      </c>
      <c r="C2326" s="41">
        <f>IF($B2326="","",MIN(INDEX(Bemenet!$F$2:$F$301,$M2326),INDEX(Szabalyok!$B:$B,$N2326)))</f>
        <v/>
      </c>
      <c r="D2326" s="5">
        <f>IF(AND($B2326&lt;&gt;"",$C2326&lt;&gt;"",$B2326&lt;=$C2326),INDEX(Bemenet!$G$2:$G$301,$M2326),"")</f>
        <v/>
      </c>
      <c r="E2326" s="6">
        <f>IF(AND($B2326&lt;&gt;"",$C2326&lt;&gt;"",$B2326&lt;=$C2326),INDEX(Bemenet!$D$2:$D$301,$M2326),"")</f>
        <v/>
      </c>
      <c r="F2326" s="5">
        <f>IF(AND($B2326&lt;&gt;"",$C2326&lt;&gt;"",$B2326&lt;=$C2326),$C2326-$B2326+1,"")</f>
        <v/>
      </c>
      <c r="G2326" s="5">
        <f>IF($F2326="","",$F2326*$D2326)</f>
        <v/>
      </c>
      <c r="H2326" s="42">
        <f>IF($G2326="","",$O2326)</f>
        <v/>
      </c>
      <c r="I2326" s="5">
        <f>IF($G2326="","",$G2326*IF($H2326="",$O2326,$H2326)/100)</f>
        <v/>
      </c>
      <c r="J2326" s="5">
        <f>IF(OR($L2326="",NOT(COUNTIFS($L$2:$L2326,$L2326)=1)),"",SUMIFS($G:$G,$L:$L,$L2326))</f>
        <v/>
      </c>
      <c r="K2326" s="5">
        <f>IF(OR($L2326="",NOT(COUNTIFS($L$2:$L2326,$L2326)=1)),"",SUMIFS($I:$I,$L:$L,$L2326))</f>
        <v/>
      </c>
      <c r="L2326" s="6">
        <f>IF($B2326="","",YEAR($B2326))</f>
        <v/>
      </c>
      <c r="M2326" s="6">
        <f>INT((ROW()-2)/39)+1</f>
        <v/>
      </c>
      <c r="N2326" s="6">
        <f>MOD(ROW()-2,39)+2</f>
        <v/>
      </c>
      <c r="O2326" s="42">
        <f>IF(AND($B2326&lt;&gt;"",$C2326&lt;&gt;"",$B2326&lt;=$C2326),INDEX(Szabalyok!$C:$C,$N2326),"")</f>
        <v/>
      </c>
      <c r="P2326">
        <f>IF(D2326="",P2325,P2325+1)</f>
        <v/>
      </c>
    </row>
    <row r="2327">
      <c r="A2327">
        <f>IF(P2327=P2326,0,P2327)</f>
        <v/>
      </c>
      <c r="B2327" s="41">
        <f>IF($M2327&gt;300,"",IF(OR(INDEX(Bemenet!$E$2:$E$301,$M2327)="",INDEX(Bemenet!$F$2:$F$301,$M2327)=""),"",MAX(INDEX(Bemenet!$E$2:$E$301,$M2327),INDEX(Szabalyok!$A:$A,$N2327))))</f>
        <v/>
      </c>
      <c r="C2327" s="41">
        <f>IF($B2327="","",MIN(INDEX(Bemenet!$F$2:$F$301,$M2327),INDEX(Szabalyok!$B:$B,$N2327)))</f>
        <v/>
      </c>
      <c r="D2327" s="5">
        <f>IF(AND($B2327&lt;&gt;"",$C2327&lt;&gt;"",$B2327&lt;=$C2327),INDEX(Bemenet!$G$2:$G$301,$M2327),"")</f>
        <v/>
      </c>
      <c r="E2327" s="6">
        <f>IF(AND($B2327&lt;&gt;"",$C2327&lt;&gt;"",$B2327&lt;=$C2327),INDEX(Bemenet!$D$2:$D$301,$M2327),"")</f>
        <v/>
      </c>
      <c r="F2327" s="5">
        <f>IF(AND($B2327&lt;&gt;"",$C2327&lt;&gt;"",$B2327&lt;=$C2327),$C2327-$B2327+1,"")</f>
        <v/>
      </c>
      <c r="G2327" s="5">
        <f>IF($F2327="","",$F2327*$D2327)</f>
        <v/>
      </c>
      <c r="H2327" s="42">
        <f>IF($G2327="","",$O2327)</f>
        <v/>
      </c>
      <c r="I2327" s="5">
        <f>IF($G2327="","",$G2327*IF($H2327="",$O2327,$H2327)/100)</f>
        <v/>
      </c>
      <c r="J2327" s="5">
        <f>IF(OR($L2327="",NOT(COUNTIFS($L$2:$L2327,$L2327)=1)),"",SUMIFS($G:$G,$L:$L,$L2327))</f>
        <v/>
      </c>
      <c r="K2327" s="5">
        <f>IF(OR($L2327="",NOT(COUNTIFS($L$2:$L2327,$L2327)=1)),"",SUMIFS($I:$I,$L:$L,$L2327))</f>
        <v/>
      </c>
      <c r="L2327" s="6">
        <f>IF($B2327="","",YEAR($B2327))</f>
        <v/>
      </c>
      <c r="M2327" s="6">
        <f>INT((ROW()-2)/39)+1</f>
        <v/>
      </c>
      <c r="N2327" s="6">
        <f>MOD(ROW()-2,39)+2</f>
        <v/>
      </c>
      <c r="O2327" s="42">
        <f>IF(AND($B2327&lt;&gt;"",$C2327&lt;&gt;"",$B2327&lt;=$C2327),INDEX(Szabalyok!$C:$C,$N2327),"")</f>
        <v/>
      </c>
      <c r="P2327">
        <f>IF(D2327="",P2326,P2326+1)</f>
        <v/>
      </c>
    </row>
    <row r="2328">
      <c r="A2328">
        <f>IF(P2328=P2327,0,P2328)</f>
        <v/>
      </c>
      <c r="B2328" s="41">
        <f>IF($M2328&gt;300,"",IF(OR(INDEX(Bemenet!$E$2:$E$301,$M2328)="",INDEX(Bemenet!$F$2:$F$301,$M2328)=""),"",MAX(INDEX(Bemenet!$E$2:$E$301,$M2328),INDEX(Szabalyok!$A:$A,$N2328))))</f>
        <v/>
      </c>
      <c r="C2328" s="41">
        <f>IF($B2328="","",MIN(INDEX(Bemenet!$F$2:$F$301,$M2328),INDEX(Szabalyok!$B:$B,$N2328)))</f>
        <v/>
      </c>
      <c r="D2328" s="5">
        <f>IF(AND($B2328&lt;&gt;"",$C2328&lt;&gt;"",$B2328&lt;=$C2328),INDEX(Bemenet!$G$2:$G$301,$M2328),"")</f>
        <v/>
      </c>
      <c r="E2328" s="6">
        <f>IF(AND($B2328&lt;&gt;"",$C2328&lt;&gt;"",$B2328&lt;=$C2328),INDEX(Bemenet!$D$2:$D$301,$M2328),"")</f>
        <v/>
      </c>
      <c r="F2328" s="5">
        <f>IF(AND($B2328&lt;&gt;"",$C2328&lt;&gt;"",$B2328&lt;=$C2328),$C2328-$B2328+1,"")</f>
        <v/>
      </c>
      <c r="G2328" s="5">
        <f>IF($F2328="","",$F2328*$D2328)</f>
        <v/>
      </c>
      <c r="H2328" s="42">
        <f>IF($G2328="","",$O2328)</f>
        <v/>
      </c>
      <c r="I2328" s="5">
        <f>IF($G2328="","",$G2328*IF($H2328="",$O2328,$H2328)/100)</f>
        <v/>
      </c>
      <c r="J2328" s="5">
        <f>IF(OR($L2328="",NOT(COUNTIFS($L$2:$L2328,$L2328)=1)),"",SUMIFS($G:$G,$L:$L,$L2328))</f>
        <v/>
      </c>
      <c r="K2328" s="5">
        <f>IF(OR($L2328="",NOT(COUNTIFS($L$2:$L2328,$L2328)=1)),"",SUMIFS($I:$I,$L:$L,$L2328))</f>
        <v/>
      </c>
      <c r="L2328" s="6">
        <f>IF($B2328="","",YEAR($B2328))</f>
        <v/>
      </c>
      <c r="M2328" s="6">
        <f>INT((ROW()-2)/39)+1</f>
        <v/>
      </c>
      <c r="N2328" s="6">
        <f>MOD(ROW()-2,39)+2</f>
        <v/>
      </c>
      <c r="O2328" s="42">
        <f>IF(AND($B2328&lt;&gt;"",$C2328&lt;&gt;"",$B2328&lt;=$C2328),INDEX(Szabalyok!$C:$C,$N2328),"")</f>
        <v/>
      </c>
      <c r="P2328">
        <f>IF(D2328="",P2327,P2327+1)</f>
        <v/>
      </c>
    </row>
    <row r="2329">
      <c r="A2329">
        <f>IF(P2329=P2328,0,P2329)</f>
        <v/>
      </c>
      <c r="B2329" s="41">
        <f>IF($M2329&gt;300,"",IF(OR(INDEX(Bemenet!$E$2:$E$301,$M2329)="",INDEX(Bemenet!$F$2:$F$301,$M2329)=""),"",MAX(INDEX(Bemenet!$E$2:$E$301,$M2329),INDEX(Szabalyok!$A:$A,$N2329))))</f>
        <v/>
      </c>
      <c r="C2329" s="41">
        <f>IF($B2329="","",MIN(INDEX(Bemenet!$F$2:$F$301,$M2329),INDEX(Szabalyok!$B:$B,$N2329)))</f>
        <v/>
      </c>
      <c r="D2329" s="5">
        <f>IF(AND($B2329&lt;&gt;"",$C2329&lt;&gt;"",$B2329&lt;=$C2329),INDEX(Bemenet!$G$2:$G$301,$M2329),"")</f>
        <v/>
      </c>
      <c r="E2329" s="6">
        <f>IF(AND($B2329&lt;&gt;"",$C2329&lt;&gt;"",$B2329&lt;=$C2329),INDEX(Bemenet!$D$2:$D$301,$M2329),"")</f>
        <v/>
      </c>
      <c r="F2329" s="5">
        <f>IF(AND($B2329&lt;&gt;"",$C2329&lt;&gt;"",$B2329&lt;=$C2329),$C2329-$B2329+1,"")</f>
        <v/>
      </c>
      <c r="G2329" s="5">
        <f>IF($F2329="","",$F2329*$D2329)</f>
        <v/>
      </c>
      <c r="H2329" s="42">
        <f>IF($G2329="","",$O2329)</f>
        <v/>
      </c>
      <c r="I2329" s="5">
        <f>IF($G2329="","",$G2329*IF($H2329="",$O2329,$H2329)/100)</f>
        <v/>
      </c>
      <c r="J2329" s="5">
        <f>IF(OR($L2329="",NOT(COUNTIFS($L$2:$L2329,$L2329)=1)),"",SUMIFS($G:$G,$L:$L,$L2329))</f>
        <v/>
      </c>
      <c r="K2329" s="5">
        <f>IF(OR($L2329="",NOT(COUNTIFS($L$2:$L2329,$L2329)=1)),"",SUMIFS($I:$I,$L:$L,$L2329))</f>
        <v/>
      </c>
      <c r="L2329" s="6">
        <f>IF($B2329="","",YEAR($B2329))</f>
        <v/>
      </c>
      <c r="M2329" s="6">
        <f>INT((ROW()-2)/39)+1</f>
        <v/>
      </c>
      <c r="N2329" s="6">
        <f>MOD(ROW()-2,39)+2</f>
        <v/>
      </c>
      <c r="O2329" s="42">
        <f>IF(AND($B2329&lt;&gt;"",$C2329&lt;&gt;"",$B2329&lt;=$C2329),INDEX(Szabalyok!$C:$C,$N2329),"")</f>
        <v/>
      </c>
      <c r="P2329">
        <f>IF(D2329="",P2328,P2328+1)</f>
        <v/>
      </c>
    </row>
    <row r="2330">
      <c r="A2330">
        <f>IF(P2330=P2329,0,P2330)</f>
        <v/>
      </c>
      <c r="B2330" s="41">
        <f>IF($M2330&gt;300,"",IF(OR(INDEX(Bemenet!$E$2:$E$301,$M2330)="",INDEX(Bemenet!$F$2:$F$301,$M2330)=""),"",MAX(INDEX(Bemenet!$E$2:$E$301,$M2330),INDEX(Szabalyok!$A:$A,$N2330))))</f>
        <v/>
      </c>
      <c r="C2330" s="41">
        <f>IF($B2330="","",MIN(INDEX(Bemenet!$F$2:$F$301,$M2330),INDEX(Szabalyok!$B:$B,$N2330)))</f>
        <v/>
      </c>
      <c r="D2330" s="5">
        <f>IF(AND($B2330&lt;&gt;"",$C2330&lt;&gt;"",$B2330&lt;=$C2330),INDEX(Bemenet!$G$2:$G$301,$M2330),"")</f>
        <v/>
      </c>
      <c r="E2330" s="6">
        <f>IF(AND($B2330&lt;&gt;"",$C2330&lt;&gt;"",$B2330&lt;=$C2330),INDEX(Bemenet!$D$2:$D$301,$M2330),"")</f>
        <v/>
      </c>
      <c r="F2330" s="5">
        <f>IF(AND($B2330&lt;&gt;"",$C2330&lt;&gt;"",$B2330&lt;=$C2330),$C2330-$B2330+1,"")</f>
        <v/>
      </c>
      <c r="G2330" s="5">
        <f>IF($F2330="","",$F2330*$D2330)</f>
        <v/>
      </c>
      <c r="H2330" s="42">
        <f>IF($G2330="","",$O2330)</f>
        <v/>
      </c>
      <c r="I2330" s="5">
        <f>IF($G2330="","",$G2330*IF($H2330="",$O2330,$H2330)/100)</f>
        <v/>
      </c>
      <c r="J2330" s="5">
        <f>IF(OR($L2330="",NOT(COUNTIFS($L$2:$L2330,$L2330)=1)),"",SUMIFS($G:$G,$L:$L,$L2330))</f>
        <v/>
      </c>
      <c r="K2330" s="5">
        <f>IF(OR($L2330="",NOT(COUNTIFS($L$2:$L2330,$L2330)=1)),"",SUMIFS($I:$I,$L:$L,$L2330))</f>
        <v/>
      </c>
      <c r="L2330" s="6">
        <f>IF($B2330="","",YEAR($B2330))</f>
        <v/>
      </c>
      <c r="M2330" s="6">
        <f>INT((ROW()-2)/39)+1</f>
        <v/>
      </c>
      <c r="N2330" s="6">
        <f>MOD(ROW()-2,39)+2</f>
        <v/>
      </c>
      <c r="O2330" s="42">
        <f>IF(AND($B2330&lt;&gt;"",$C2330&lt;&gt;"",$B2330&lt;=$C2330),INDEX(Szabalyok!$C:$C,$N2330),"")</f>
        <v/>
      </c>
      <c r="P2330">
        <f>IF(D2330="",P2329,P2329+1)</f>
        <v/>
      </c>
    </row>
    <row r="2331">
      <c r="A2331">
        <f>IF(P2331=P2330,0,P2331)</f>
        <v/>
      </c>
      <c r="B2331" s="41">
        <f>IF($M2331&gt;300,"",IF(OR(INDEX(Bemenet!$E$2:$E$301,$M2331)="",INDEX(Bemenet!$F$2:$F$301,$M2331)=""),"",MAX(INDEX(Bemenet!$E$2:$E$301,$M2331),INDEX(Szabalyok!$A:$A,$N2331))))</f>
        <v/>
      </c>
      <c r="C2331" s="41">
        <f>IF($B2331="","",MIN(INDEX(Bemenet!$F$2:$F$301,$M2331),INDEX(Szabalyok!$B:$B,$N2331)))</f>
        <v/>
      </c>
      <c r="D2331" s="5">
        <f>IF(AND($B2331&lt;&gt;"",$C2331&lt;&gt;"",$B2331&lt;=$C2331),INDEX(Bemenet!$G$2:$G$301,$M2331),"")</f>
        <v/>
      </c>
      <c r="E2331" s="6">
        <f>IF(AND($B2331&lt;&gt;"",$C2331&lt;&gt;"",$B2331&lt;=$C2331),INDEX(Bemenet!$D$2:$D$301,$M2331),"")</f>
        <v/>
      </c>
      <c r="F2331" s="5">
        <f>IF(AND($B2331&lt;&gt;"",$C2331&lt;&gt;"",$B2331&lt;=$C2331),$C2331-$B2331+1,"")</f>
        <v/>
      </c>
      <c r="G2331" s="5">
        <f>IF($F2331="","",$F2331*$D2331)</f>
        <v/>
      </c>
      <c r="H2331" s="42">
        <f>IF($G2331="","",$O2331)</f>
        <v/>
      </c>
      <c r="I2331" s="5">
        <f>IF($G2331="","",$G2331*IF($H2331="",$O2331,$H2331)/100)</f>
        <v/>
      </c>
      <c r="J2331" s="5">
        <f>IF(OR($L2331="",NOT(COUNTIFS($L$2:$L2331,$L2331)=1)),"",SUMIFS($G:$G,$L:$L,$L2331))</f>
        <v/>
      </c>
      <c r="K2331" s="5">
        <f>IF(OR($L2331="",NOT(COUNTIFS($L$2:$L2331,$L2331)=1)),"",SUMIFS($I:$I,$L:$L,$L2331))</f>
        <v/>
      </c>
      <c r="L2331" s="6">
        <f>IF($B2331="","",YEAR($B2331))</f>
        <v/>
      </c>
      <c r="M2331" s="6">
        <f>INT((ROW()-2)/39)+1</f>
        <v/>
      </c>
      <c r="N2331" s="6">
        <f>MOD(ROW()-2,39)+2</f>
        <v/>
      </c>
      <c r="O2331" s="42">
        <f>IF(AND($B2331&lt;&gt;"",$C2331&lt;&gt;"",$B2331&lt;=$C2331),INDEX(Szabalyok!$C:$C,$N2331),"")</f>
        <v/>
      </c>
      <c r="P2331">
        <f>IF(D2331="",P2330,P2330+1)</f>
        <v/>
      </c>
    </row>
    <row r="2332">
      <c r="A2332">
        <f>IF(P2332=P2331,0,P2332)</f>
        <v/>
      </c>
      <c r="B2332" s="41">
        <f>IF($M2332&gt;300,"",IF(OR(INDEX(Bemenet!$E$2:$E$301,$M2332)="",INDEX(Bemenet!$F$2:$F$301,$M2332)=""),"",MAX(INDEX(Bemenet!$E$2:$E$301,$M2332),INDEX(Szabalyok!$A:$A,$N2332))))</f>
        <v/>
      </c>
      <c r="C2332" s="41">
        <f>IF($B2332="","",MIN(INDEX(Bemenet!$F$2:$F$301,$M2332),INDEX(Szabalyok!$B:$B,$N2332)))</f>
        <v/>
      </c>
      <c r="D2332" s="5">
        <f>IF(AND($B2332&lt;&gt;"",$C2332&lt;&gt;"",$B2332&lt;=$C2332),INDEX(Bemenet!$G$2:$G$301,$M2332),"")</f>
        <v/>
      </c>
      <c r="E2332" s="6">
        <f>IF(AND($B2332&lt;&gt;"",$C2332&lt;&gt;"",$B2332&lt;=$C2332),INDEX(Bemenet!$D$2:$D$301,$M2332),"")</f>
        <v/>
      </c>
      <c r="F2332" s="5">
        <f>IF(AND($B2332&lt;&gt;"",$C2332&lt;&gt;"",$B2332&lt;=$C2332),$C2332-$B2332+1,"")</f>
        <v/>
      </c>
      <c r="G2332" s="5">
        <f>IF($F2332="","",$F2332*$D2332)</f>
        <v/>
      </c>
      <c r="H2332" s="42">
        <f>IF($G2332="","",$O2332)</f>
        <v/>
      </c>
      <c r="I2332" s="5">
        <f>IF($G2332="","",$G2332*IF($H2332="",$O2332,$H2332)/100)</f>
        <v/>
      </c>
      <c r="J2332" s="5">
        <f>IF(OR($L2332="",NOT(COUNTIFS($L$2:$L2332,$L2332)=1)),"",SUMIFS($G:$G,$L:$L,$L2332))</f>
        <v/>
      </c>
      <c r="K2332" s="5">
        <f>IF(OR($L2332="",NOT(COUNTIFS($L$2:$L2332,$L2332)=1)),"",SUMIFS($I:$I,$L:$L,$L2332))</f>
        <v/>
      </c>
      <c r="L2332" s="6">
        <f>IF($B2332="","",YEAR($B2332))</f>
        <v/>
      </c>
      <c r="M2332" s="6">
        <f>INT((ROW()-2)/39)+1</f>
        <v/>
      </c>
      <c r="N2332" s="6">
        <f>MOD(ROW()-2,39)+2</f>
        <v/>
      </c>
      <c r="O2332" s="42">
        <f>IF(AND($B2332&lt;&gt;"",$C2332&lt;&gt;"",$B2332&lt;=$C2332),INDEX(Szabalyok!$C:$C,$N2332),"")</f>
        <v/>
      </c>
      <c r="P2332">
        <f>IF(D2332="",P2331,P2331+1)</f>
        <v/>
      </c>
    </row>
    <row r="2333">
      <c r="A2333">
        <f>IF(P2333=P2332,0,P2333)</f>
        <v/>
      </c>
      <c r="B2333" s="41">
        <f>IF($M2333&gt;300,"",IF(OR(INDEX(Bemenet!$E$2:$E$301,$M2333)="",INDEX(Bemenet!$F$2:$F$301,$M2333)=""),"",MAX(INDEX(Bemenet!$E$2:$E$301,$M2333),INDEX(Szabalyok!$A:$A,$N2333))))</f>
        <v/>
      </c>
      <c r="C2333" s="41">
        <f>IF($B2333="","",MIN(INDEX(Bemenet!$F$2:$F$301,$M2333),INDEX(Szabalyok!$B:$B,$N2333)))</f>
        <v/>
      </c>
      <c r="D2333" s="5">
        <f>IF(AND($B2333&lt;&gt;"",$C2333&lt;&gt;"",$B2333&lt;=$C2333),INDEX(Bemenet!$G$2:$G$301,$M2333),"")</f>
        <v/>
      </c>
      <c r="E2333" s="6">
        <f>IF(AND($B2333&lt;&gt;"",$C2333&lt;&gt;"",$B2333&lt;=$C2333),INDEX(Bemenet!$D$2:$D$301,$M2333),"")</f>
        <v/>
      </c>
      <c r="F2333" s="5">
        <f>IF(AND($B2333&lt;&gt;"",$C2333&lt;&gt;"",$B2333&lt;=$C2333),$C2333-$B2333+1,"")</f>
        <v/>
      </c>
      <c r="G2333" s="5">
        <f>IF($F2333="","",$F2333*$D2333)</f>
        <v/>
      </c>
      <c r="H2333" s="42">
        <f>IF($G2333="","",$O2333)</f>
        <v/>
      </c>
      <c r="I2333" s="5">
        <f>IF($G2333="","",$G2333*IF($H2333="",$O2333,$H2333)/100)</f>
        <v/>
      </c>
      <c r="J2333" s="5">
        <f>IF(OR($L2333="",NOT(COUNTIFS($L$2:$L2333,$L2333)=1)),"",SUMIFS($G:$G,$L:$L,$L2333))</f>
        <v/>
      </c>
      <c r="K2333" s="5">
        <f>IF(OR($L2333="",NOT(COUNTIFS($L$2:$L2333,$L2333)=1)),"",SUMIFS($I:$I,$L:$L,$L2333))</f>
        <v/>
      </c>
      <c r="L2333" s="6">
        <f>IF($B2333="","",YEAR($B2333))</f>
        <v/>
      </c>
      <c r="M2333" s="6">
        <f>INT((ROW()-2)/39)+1</f>
        <v/>
      </c>
      <c r="N2333" s="6">
        <f>MOD(ROW()-2,39)+2</f>
        <v/>
      </c>
      <c r="O2333" s="42">
        <f>IF(AND($B2333&lt;&gt;"",$C2333&lt;&gt;"",$B2333&lt;=$C2333),INDEX(Szabalyok!$C:$C,$N2333),"")</f>
        <v/>
      </c>
      <c r="P2333">
        <f>IF(D2333="",P2332,P2332+1)</f>
        <v/>
      </c>
    </row>
    <row r="2334">
      <c r="A2334">
        <f>IF(P2334=P2333,0,P2334)</f>
        <v/>
      </c>
      <c r="B2334" s="41">
        <f>IF($M2334&gt;300,"",IF(OR(INDEX(Bemenet!$E$2:$E$301,$M2334)="",INDEX(Bemenet!$F$2:$F$301,$M2334)=""),"",MAX(INDEX(Bemenet!$E$2:$E$301,$M2334),INDEX(Szabalyok!$A:$A,$N2334))))</f>
        <v/>
      </c>
      <c r="C2334" s="41">
        <f>IF($B2334="","",MIN(INDEX(Bemenet!$F$2:$F$301,$M2334),INDEX(Szabalyok!$B:$B,$N2334)))</f>
        <v/>
      </c>
      <c r="D2334" s="5">
        <f>IF(AND($B2334&lt;&gt;"",$C2334&lt;&gt;"",$B2334&lt;=$C2334),INDEX(Bemenet!$G$2:$G$301,$M2334),"")</f>
        <v/>
      </c>
      <c r="E2334" s="6">
        <f>IF(AND($B2334&lt;&gt;"",$C2334&lt;&gt;"",$B2334&lt;=$C2334),INDEX(Bemenet!$D$2:$D$301,$M2334),"")</f>
        <v/>
      </c>
      <c r="F2334" s="5">
        <f>IF(AND($B2334&lt;&gt;"",$C2334&lt;&gt;"",$B2334&lt;=$C2334),$C2334-$B2334+1,"")</f>
        <v/>
      </c>
      <c r="G2334" s="5">
        <f>IF($F2334="","",$F2334*$D2334)</f>
        <v/>
      </c>
      <c r="H2334" s="42">
        <f>IF($G2334="","",$O2334)</f>
        <v/>
      </c>
      <c r="I2334" s="5">
        <f>IF($G2334="","",$G2334*IF($H2334="",$O2334,$H2334)/100)</f>
        <v/>
      </c>
      <c r="J2334" s="5">
        <f>IF(OR($L2334="",NOT(COUNTIFS($L$2:$L2334,$L2334)=1)),"",SUMIFS($G:$G,$L:$L,$L2334))</f>
        <v/>
      </c>
      <c r="K2334" s="5">
        <f>IF(OR($L2334="",NOT(COUNTIFS($L$2:$L2334,$L2334)=1)),"",SUMIFS($I:$I,$L:$L,$L2334))</f>
        <v/>
      </c>
      <c r="L2334" s="6">
        <f>IF($B2334="","",YEAR($B2334))</f>
        <v/>
      </c>
      <c r="M2334" s="6">
        <f>INT((ROW()-2)/39)+1</f>
        <v/>
      </c>
      <c r="N2334" s="6">
        <f>MOD(ROW()-2,39)+2</f>
        <v/>
      </c>
      <c r="O2334" s="42">
        <f>IF(AND($B2334&lt;&gt;"",$C2334&lt;&gt;"",$B2334&lt;=$C2334),INDEX(Szabalyok!$C:$C,$N2334),"")</f>
        <v/>
      </c>
      <c r="P2334">
        <f>IF(D2334="",P2333,P2333+1)</f>
        <v/>
      </c>
    </row>
    <row r="2335">
      <c r="A2335">
        <f>IF(P2335=P2334,0,P2335)</f>
        <v/>
      </c>
      <c r="B2335" s="41">
        <f>IF($M2335&gt;300,"",IF(OR(INDEX(Bemenet!$E$2:$E$301,$M2335)="",INDEX(Bemenet!$F$2:$F$301,$M2335)=""),"",MAX(INDEX(Bemenet!$E$2:$E$301,$M2335),INDEX(Szabalyok!$A:$A,$N2335))))</f>
        <v/>
      </c>
      <c r="C2335" s="41">
        <f>IF($B2335="","",MIN(INDEX(Bemenet!$F$2:$F$301,$M2335),INDEX(Szabalyok!$B:$B,$N2335)))</f>
        <v/>
      </c>
      <c r="D2335" s="5">
        <f>IF(AND($B2335&lt;&gt;"",$C2335&lt;&gt;"",$B2335&lt;=$C2335),INDEX(Bemenet!$G$2:$G$301,$M2335),"")</f>
        <v/>
      </c>
      <c r="E2335" s="6">
        <f>IF(AND($B2335&lt;&gt;"",$C2335&lt;&gt;"",$B2335&lt;=$C2335),INDEX(Bemenet!$D$2:$D$301,$M2335),"")</f>
        <v/>
      </c>
      <c r="F2335" s="5">
        <f>IF(AND($B2335&lt;&gt;"",$C2335&lt;&gt;"",$B2335&lt;=$C2335),$C2335-$B2335+1,"")</f>
        <v/>
      </c>
      <c r="G2335" s="5">
        <f>IF($F2335="","",$F2335*$D2335)</f>
        <v/>
      </c>
      <c r="H2335" s="42">
        <f>IF($G2335="","",$O2335)</f>
        <v/>
      </c>
      <c r="I2335" s="5">
        <f>IF($G2335="","",$G2335*IF($H2335="",$O2335,$H2335)/100)</f>
        <v/>
      </c>
      <c r="J2335" s="5">
        <f>IF(OR($L2335="",NOT(COUNTIFS($L$2:$L2335,$L2335)=1)),"",SUMIFS($G:$G,$L:$L,$L2335))</f>
        <v/>
      </c>
      <c r="K2335" s="5">
        <f>IF(OR($L2335="",NOT(COUNTIFS($L$2:$L2335,$L2335)=1)),"",SUMIFS($I:$I,$L:$L,$L2335))</f>
        <v/>
      </c>
      <c r="L2335" s="6">
        <f>IF($B2335="","",YEAR($B2335))</f>
        <v/>
      </c>
      <c r="M2335" s="6">
        <f>INT((ROW()-2)/39)+1</f>
        <v/>
      </c>
      <c r="N2335" s="6">
        <f>MOD(ROW()-2,39)+2</f>
        <v/>
      </c>
      <c r="O2335" s="42">
        <f>IF(AND($B2335&lt;&gt;"",$C2335&lt;&gt;"",$B2335&lt;=$C2335),INDEX(Szabalyok!$C:$C,$N2335),"")</f>
        <v/>
      </c>
      <c r="P2335">
        <f>IF(D2335="",P2334,P2334+1)</f>
        <v/>
      </c>
    </row>
    <row r="2336">
      <c r="A2336">
        <f>IF(P2336=P2335,0,P2336)</f>
        <v/>
      </c>
      <c r="B2336" s="41">
        <f>IF($M2336&gt;300,"",IF(OR(INDEX(Bemenet!$E$2:$E$301,$M2336)="",INDEX(Bemenet!$F$2:$F$301,$M2336)=""),"",MAX(INDEX(Bemenet!$E$2:$E$301,$M2336),INDEX(Szabalyok!$A:$A,$N2336))))</f>
        <v/>
      </c>
      <c r="C2336" s="41">
        <f>IF($B2336="","",MIN(INDEX(Bemenet!$F$2:$F$301,$M2336),INDEX(Szabalyok!$B:$B,$N2336)))</f>
        <v/>
      </c>
      <c r="D2336" s="5">
        <f>IF(AND($B2336&lt;&gt;"",$C2336&lt;&gt;"",$B2336&lt;=$C2336),INDEX(Bemenet!$G$2:$G$301,$M2336),"")</f>
        <v/>
      </c>
      <c r="E2336" s="6">
        <f>IF(AND($B2336&lt;&gt;"",$C2336&lt;&gt;"",$B2336&lt;=$C2336),INDEX(Bemenet!$D$2:$D$301,$M2336),"")</f>
        <v/>
      </c>
      <c r="F2336" s="5">
        <f>IF(AND($B2336&lt;&gt;"",$C2336&lt;&gt;"",$B2336&lt;=$C2336),$C2336-$B2336+1,"")</f>
        <v/>
      </c>
      <c r="G2336" s="5">
        <f>IF($F2336="","",$F2336*$D2336)</f>
        <v/>
      </c>
      <c r="H2336" s="42">
        <f>IF($G2336="","",$O2336)</f>
        <v/>
      </c>
      <c r="I2336" s="5">
        <f>IF($G2336="","",$G2336*IF($H2336="",$O2336,$H2336)/100)</f>
        <v/>
      </c>
      <c r="J2336" s="5">
        <f>IF(OR($L2336="",NOT(COUNTIFS($L$2:$L2336,$L2336)=1)),"",SUMIFS($G:$G,$L:$L,$L2336))</f>
        <v/>
      </c>
      <c r="K2336" s="5">
        <f>IF(OR($L2336="",NOT(COUNTIFS($L$2:$L2336,$L2336)=1)),"",SUMIFS($I:$I,$L:$L,$L2336))</f>
        <v/>
      </c>
      <c r="L2336" s="6">
        <f>IF($B2336="","",YEAR($B2336))</f>
        <v/>
      </c>
      <c r="M2336" s="6">
        <f>INT((ROW()-2)/39)+1</f>
        <v/>
      </c>
      <c r="N2336" s="6">
        <f>MOD(ROW()-2,39)+2</f>
        <v/>
      </c>
      <c r="O2336" s="42">
        <f>IF(AND($B2336&lt;&gt;"",$C2336&lt;&gt;"",$B2336&lt;=$C2336),INDEX(Szabalyok!$C:$C,$N2336),"")</f>
        <v/>
      </c>
      <c r="P2336">
        <f>IF(D2336="",P2335,P2335+1)</f>
        <v/>
      </c>
    </row>
    <row r="2337">
      <c r="A2337">
        <f>IF(P2337=P2336,0,P2337)</f>
        <v/>
      </c>
      <c r="B2337" s="41">
        <f>IF($M2337&gt;300,"",IF(OR(INDEX(Bemenet!$E$2:$E$301,$M2337)="",INDEX(Bemenet!$F$2:$F$301,$M2337)=""),"",MAX(INDEX(Bemenet!$E$2:$E$301,$M2337),INDEX(Szabalyok!$A:$A,$N2337))))</f>
        <v/>
      </c>
      <c r="C2337" s="41">
        <f>IF($B2337="","",MIN(INDEX(Bemenet!$F$2:$F$301,$M2337),INDEX(Szabalyok!$B:$B,$N2337)))</f>
        <v/>
      </c>
      <c r="D2337" s="5">
        <f>IF(AND($B2337&lt;&gt;"",$C2337&lt;&gt;"",$B2337&lt;=$C2337),INDEX(Bemenet!$G$2:$G$301,$M2337),"")</f>
        <v/>
      </c>
      <c r="E2337" s="6">
        <f>IF(AND($B2337&lt;&gt;"",$C2337&lt;&gt;"",$B2337&lt;=$C2337),INDEX(Bemenet!$D$2:$D$301,$M2337),"")</f>
        <v/>
      </c>
      <c r="F2337" s="5">
        <f>IF(AND($B2337&lt;&gt;"",$C2337&lt;&gt;"",$B2337&lt;=$C2337),$C2337-$B2337+1,"")</f>
        <v/>
      </c>
      <c r="G2337" s="5">
        <f>IF($F2337="","",$F2337*$D2337)</f>
        <v/>
      </c>
      <c r="H2337" s="42">
        <f>IF($G2337="","",$O2337)</f>
        <v/>
      </c>
      <c r="I2337" s="5">
        <f>IF($G2337="","",$G2337*IF($H2337="",$O2337,$H2337)/100)</f>
        <v/>
      </c>
      <c r="J2337" s="5">
        <f>IF(OR($L2337="",NOT(COUNTIFS($L$2:$L2337,$L2337)=1)),"",SUMIFS($G:$G,$L:$L,$L2337))</f>
        <v/>
      </c>
      <c r="K2337" s="5">
        <f>IF(OR($L2337="",NOT(COUNTIFS($L$2:$L2337,$L2337)=1)),"",SUMIFS($I:$I,$L:$L,$L2337))</f>
        <v/>
      </c>
      <c r="L2337" s="6">
        <f>IF($B2337="","",YEAR($B2337))</f>
        <v/>
      </c>
      <c r="M2337" s="6">
        <f>INT((ROW()-2)/39)+1</f>
        <v/>
      </c>
      <c r="N2337" s="6">
        <f>MOD(ROW()-2,39)+2</f>
        <v/>
      </c>
      <c r="O2337" s="42">
        <f>IF(AND($B2337&lt;&gt;"",$C2337&lt;&gt;"",$B2337&lt;=$C2337),INDEX(Szabalyok!$C:$C,$N2337),"")</f>
        <v/>
      </c>
      <c r="P2337">
        <f>IF(D2337="",P2336,P2336+1)</f>
        <v/>
      </c>
    </row>
    <row r="2338">
      <c r="A2338">
        <f>IF(P2338=P2337,0,P2338)</f>
        <v/>
      </c>
      <c r="B2338" s="41">
        <f>IF($M2338&gt;300,"",IF(OR(INDEX(Bemenet!$E$2:$E$301,$M2338)="",INDEX(Bemenet!$F$2:$F$301,$M2338)=""),"",MAX(INDEX(Bemenet!$E$2:$E$301,$M2338),INDEX(Szabalyok!$A:$A,$N2338))))</f>
        <v/>
      </c>
      <c r="C2338" s="41">
        <f>IF($B2338="","",MIN(INDEX(Bemenet!$F$2:$F$301,$M2338),INDEX(Szabalyok!$B:$B,$N2338)))</f>
        <v/>
      </c>
      <c r="D2338" s="5">
        <f>IF(AND($B2338&lt;&gt;"",$C2338&lt;&gt;"",$B2338&lt;=$C2338),INDEX(Bemenet!$G$2:$G$301,$M2338),"")</f>
        <v/>
      </c>
      <c r="E2338" s="6">
        <f>IF(AND($B2338&lt;&gt;"",$C2338&lt;&gt;"",$B2338&lt;=$C2338),INDEX(Bemenet!$D$2:$D$301,$M2338),"")</f>
        <v/>
      </c>
      <c r="F2338" s="5">
        <f>IF(AND($B2338&lt;&gt;"",$C2338&lt;&gt;"",$B2338&lt;=$C2338),$C2338-$B2338+1,"")</f>
        <v/>
      </c>
      <c r="G2338" s="5">
        <f>IF($F2338="","",$F2338*$D2338)</f>
        <v/>
      </c>
      <c r="H2338" s="42">
        <f>IF($G2338="","",$O2338)</f>
        <v/>
      </c>
      <c r="I2338" s="5">
        <f>IF($G2338="","",$G2338*IF($H2338="",$O2338,$H2338)/100)</f>
        <v/>
      </c>
      <c r="J2338" s="5">
        <f>IF(OR($L2338="",NOT(COUNTIFS($L$2:$L2338,$L2338)=1)),"",SUMIFS($G:$G,$L:$L,$L2338))</f>
        <v/>
      </c>
      <c r="K2338" s="5">
        <f>IF(OR($L2338="",NOT(COUNTIFS($L$2:$L2338,$L2338)=1)),"",SUMIFS($I:$I,$L:$L,$L2338))</f>
        <v/>
      </c>
      <c r="L2338" s="6">
        <f>IF($B2338="","",YEAR($B2338))</f>
        <v/>
      </c>
      <c r="M2338" s="6">
        <f>INT((ROW()-2)/39)+1</f>
        <v/>
      </c>
      <c r="N2338" s="6">
        <f>MOD(ROW()-2,39)+2</f>
        <v/>
      </c>
      <c r="O2338" s="42">
        <f>IF(AND($B2338&lt;&gt;"",$C2338&lt;&gt;"",$B2338&lt;=$C2338),INDEX(Szabalyok!$C:$C,$N2338),"")</f>
        <v/>
      </c>
      <c r="P2338">
        <f>IF(D2338="",P2337,P2337+1)</f>
        <v/>
      </c>
    </row>
    <row r="2339">
      <c r="A2339">
        <f>IF(P2339=P2338,0,P2339)</f>
        <v/>
      </c>
      <c r="B2339" s="41">
        <f>IF($M2339&gt;300,"",IF(OR(INDEX(Bemenet!$E$2:$E$301,$M2339)="",INDEX(Bemenet!$F$2:$F$301,$M2339)=""),"",MAX(INDEX(Bemenet!$E$2:$E$301,$M2339),INDEX(Szabalyok!$A:$A,$N2339))))</f>
        <v/>
      </c>
      <c r="C2339" s="41">
        <f>IF($B2339="","",MIN(INDEX(Bemenet!$F$2:$F$301,$M2339),INDEX(Szabalyok!$B:$B,$N2339)))</f>
        <v/>
      </c>
      <c r="D2339" s="5">
        <f>IF(AND($B2339&lt;&gt;"",$C2339&lt;&gt;"",$B2339&lt;=$C2339),INDEX(Bemenet!$G$2:$G$301,$M2339),"")</f>
        <v/>
      </c>
      <c r="E2339" s="6">
        <f>IF(AND($B2339&lt;&gt;"",$C2339&lt;&gt;"",$B2339&lt;=$C2339),INDEX(Bemenet!$D$2:$D$301,$M2339),"")</f>
        <v/>
      </c>
      <c r="F2339" s="5">
        <f>IF(AND($B2339&lt;&gt;"",$C2339&lt;&gt;"",$B2339&lt;=$C2339),$C2339-$B2339+1,"")</f>
        <v/>
      </c>
      <c r="G2339" s="5">
        <f>IF($F2339="","",$F2339*$D2339)</f>
        <v/>
      </c>
      <c r="H2339" s="42">
        <f>IF($G2339="","",$O2339)</f>
        <v/>
      </c>
      <c r="I2339" s="5">
        <f>IF($G2339="","",$G2339*IF($H2339="",$O2339,$H2339)/100)</f>
        <v/>
      </c>
      <c r="J2339" s="5">
        <f>IF(OR($L2339="",NOT(COUNTIFS($L$2:$L2339,$L2339)=1)),"",SUMIFS($G:$G,$L:$L,$L2339))</f>
        <v/>
      </c>
      <c r="K2339" s="5">
        <f>IF(OR($L2339="",NOT(COUNTIFS($L$2:$L2339,$L2339)=1)),"",SUMIFS($I:$I,$L:$L,$L2339))</f>
        <v/>
      </c>
      <c r="L2339" s="6">
        <f>IF($B2339="","",YEAR($B2339))</f>
        <v/>
      </c>
      <c r="M2339" s="6">
        <f>INT((ROW()-2)/39)+1</f>
        <v/>
      </c>
      <c r="N2339" s="6">
        <f>MOD(ROW()-2,39)+2</f>
        <v/>
      </c>
      <c r="O2339" s="42">
        <f>IF(AND($B2339&lt;&gt;"",$C2339&lt;&gt;"",$B2339&lt;=$C2339),INDEX(Szabalyok!$C:$C,$N2339),"")</f>
        <v/>
      </c>
      <c r="P2339">
        <f>IF(D2339="",P2338,P2338+1)</f>
        <v/>
      </c>
    </row>
    <row r="2340">
      <c r="A2340">
        <f>IF(P2340=P2339,0,P2340)</f>
        <v/>
      </c>
      <c r="B2340" s="41">
        <f>IF($M2340&gt;300,"",IF(OR(INDEX(Bemenet!$E$2:$E$301,$M2340)="",INDEX(Bemenet!$F$2:$F$301,$M2340)=""),"",MAX(INDEX(Bemenet!$E$2:$E$301,$M2340),INDEX(Szabalyok!$A:$A,$N2340))))</f>
        <v/>
      </c>
      <c r="C2340" s="41">
        <f>IF($B2340="","",MIN(INDEX(Bemenet!$F$2:$F$301,$M2340),INDEX(Szabalyok!$B:$B,$N2340)))</f>
        <v/>
      </c>
      <c r="D2340" s="5">
        <f>IF(AND($B2340&lt;&gt;"",$C2340&lt;&gt;"",$B2340&lt;=$C2340),INDEX(Bemenet!$G$2:$G$301,$M2340),"")</f>
        <v/>
      </c>
      <c r="E2340" s="6">
        <f>IF(AND($B2340&lt;&gt;"",$C2340&lt;&gt;"",$B2340&lt;=$C2340),INDEX(Bemenet!$D$2:$D$301,$M2340),"")</f>
        <v/>
      </c>
      <c r="F2340" s="5">
        <f>IF(AND($B2340&lt;&gt;"",$C2340&lt;&gt;"",$B2340&lt;=$C2340),$C2340-$B2340+1,"")</f>
        <v/>
      </c>
      <c r="G2340" s="5">
        <f>IF($F2340="","",$F2340*$D2340)</f>
        <v/>
      </c>
      <c r="H2340" s="42">
        <f>IF($G2340="","",$O2340)</f>
        <v/>
      </c>
      <c r="I2340" s="5">
        <f>IF($G2340="","",$G2340*IF($H2340="",$O2340,$H2340)/100)</f>
        <v/>
      </c>
      <c r="J2340" s="5">
        <f>IF(OR($L2340="",NOT(COUNTIFS($L$2:$L2340,$L2340)=1)),"",SUMIFS($G:$G,$L:$L,$L2340))</f>
        <v/>
      </c>
      <c r="K2340" s="5">
        <f>IF(OR($L2340="",NOT(COUNTIFS($L$2:$L2340,$L2340)=1)),"",SUMIFS($I:$I,$L:$L,$L2340))</f>
        <v/>
      </c>
      <c r="L2340" s="6">
        <f>IF($B2340="","",YEAR($B2340))</f>
        <v/>
      </c>
      <c r="M2340" s="6">
        <f>INT((ROW()-2)/39)+1</f>
        <v/>
      </c>
      <c r="N2340" s="6">
        <f>MOD(ROW()-2,39)+2</f>
        <v/>
      </c>
      <c r="O2340" s="42">
        <f>IF(AND($B2340&lt;&gt;"",$C2340&lt;&gt;"",$B2340&lt;=$C2340),INDEX(Szabalyok!$C:$C,$N2340),"")</f>
        <v/>
      </c>
      <c r="P2340">
        <f>IF(D2340="",P2339,P2339+1)</f>
        <v/>
      </c>
    </row>
    <row r="2341">
      <c r="A2341">
        <f>IF(P2341=P2340,0,P2341)</f>
        <v/>
      </c>
      <c r="B2341" s="41">
        <f>IF($M2341&gt;300,"",IF(OR(INDEX(Bemenet!$E$2:$E$301,$M2341)="",INDEX(Bemenet!$F$2:$F$301,$M2341)=""),"",MAX(INDEX(Bemenet!$E$2:$E$301,$M2341),INDEX(Szabalyok!$A:$A,$N2341))))</f>
        <v/>
      </c>
      <c r="C2341" s="41">
        <f>IF($B2341="","",MIN(INDEX(Bemenet!$F$2:$F$301,$M2341),INDEX(Szabalyok!$B:$B,$N2341)))</f>
        <v/>
      </c>
      <c r="D2341" s="5">
        <f>IF(AND($B2341&lt;&gt;"",$C2341&lt;&gt;"",$B2341&lt;=$C2341),INDEX(Bemenet!$G$2:$G$301,$M2341),"")</f>
        <v/>
      </c>
      <c r="E2341" s="6">
        <f>IF(AND($B2341&lt;&gt;"",$C2341&lt;&gt;"",$B2341&lt;=$C2341),INDEX(Bemenet!$D$2:$D$301,$M2341),"")</f>
        <v/>
      </c>
      <c r="F2341" s="5">
        <f>IF(AND($B2341&lt;&gt;"",$C2341&lt;&gt;"",$B2341&lt;=$C2341),$C2341-$B2341+1,"")</f>
        <v/>
      </c>
      <c r="G2341" s="5">
        <f>IF($F2341="","",$F2341*$D2341)</f>
        <v/>
      </c>
      <c r="H2341" s="42">
        <f>IF($G2341="","",$O2341)</f>
        <v/>
      </c>
      <c r="I2341" s="5">
        <f>IF($G2341="","",$G2341*IF($H2341="",$O2341,$H2341)/100)</f>
        <v/>
      </c>
      <c r="J2341" s="5">
        <f>IF(OR($L2341="",NOT(COUNTIFS($L$2:$L2341,$L2341)=1)),"",SUMIFS($G:$G,$L:$L,$L2341))</f>
        <v/>
      </c>
      <c r="K2341" s="5">
        <f>IF(OR($L2341="",NOT(COUNTIFS($L$2:$L2341,$L2341)=1)),"",SUMIFS($I:$I,$L:$L,$L2341))</f>
        <v/>
      </c>
      <c r="L2341" s="6">
        <f>IF($B2341="","",YEAR($B2341))</f>
        <v/>
      </c>
      <c r="M2341" s="6">
        <f>INT((ROW()-2)/39)+1</f>
        <v/>
      </c>
      <c r="N2341" s="6">
        <f>MOD(ROW()-2,39)+2</f>
        <v/>
      </c>
      <c r="O2341" s="42">
        <f>IF(AND($B2341&lt;&gt;"",$C2341&lt;&gt;"",$B2341&lt;=$C2341),INDEX(Szabalyok!$C:$C,$N2341),"")</f>
        <v/>
      </c>
      <c r="P2341">
        <f>IF(D2341="",P2340,P2340+1)</f>
        <v/>
      </c>
    </row>
    <row r="2342">
      <c r="A2342">
        <f>IF(P2342=P2341,0,P2342)</f>
        <v/>
      </c>
      <c r="B2342" s="41">
        <f>IF($M2342&gt;300,"",IF(OR(INDEX(Bemenet!$E$2:$E$301,$M2342)="",INDEX(Bemenet!$F$2:$F$301,$M2342)=""),"",MAX(INDEX(Bemenet!$E$2:$E$301,$M2342),INDEX(Szabalyok!$A:$A,$N2342))))</f>
        <v/>
      </c>
      <c r="C2342" s="41">
        <f>IF($B2342="","",MIN(INDEX(Bemenet!$F$2:$F$301,$M2342),INDEX(Szabalyok!$B:$B,$N2342)))</f>
        <v/>
      </c>
      <c r="D2342" s="5">
        <f>IF(AND($B2342&lt;&gt;"",$C2342&lt;&gt;"",$B2342&lt;=$C2342),INDEX(Bemenet!$G$2:$G$301,$M2342),"")</f>
        <v/>
      </c>
      <c r="E2342" s="6">
        <f>IF(AND($B2342&lt;&gt;"",$C2342&lt;&gt;"",$B2342&lt;=$C2342),INDEX(Bemenet!$D$2:$D$301,$M2342),"")</f>
        <v/>
      </c>
      <c r="F2342" s="5">
        <f>IF(AND($B2342&lt;&gt;"",$C2342&lt;&gt;"",$B2342&lt;=$C2342),$C2342-$B2342+1,"")</f>
        <v/>
      </c>
      <c r="G2342" s="5">
        <f>IF($F2342="","",$F2342*$D2342)</f>
        <v/>
      </c>
      <c r="H2342" s="42">
        <f>IF($G2342="","",$O2342)</f>
        <v/>
      </c>
      <c r="I2342" s="5">
        <f>IF($G2342="","",$G2342*IF($H2342="",$O2342,$H2342)/100)</f>
        <v/>
      </c>
      <c r="J2342" s="5">
        <f>IF(OR($L2342="",NOT(COUNTIFS($L$2:$L2342,$L2342)=1)),"",SUMIFS($G:$G,$L:$L,$L2342))</f>
        <v/>
      </c>
      <c r="K2342" s="5">
        <f>IF(OR($L2342="",NOT(COUNTIFS($L$2:$L2342,$L2342)=1)),"",SUMIFS($I:$I,$L:$L,$L2342))</f>
        <v/>
      </c>
      <c r="L2342" s="6">
        <f>IF($B2342="","",YEAR($B2342))</f>
        <v/>
      </c>
      <c r="M2342" s="6">
        <f>INT((ROW()-2)/39)+1</f>
        <v/>
      </c>
      <c r="N2342" s="6">
        <f>MOD(ROW()-2,39)+2</f>
        <v/>
      </c>
      <c r="O2342" s="42">
        <f>IF(AND($B2342&lt;&gt;"",$C2342&lt;&gt;"",$B2342&lt;=$C2342),INDEX(Szabalyok!$C:$C,$N2342),"")</f>
        <v/>
      </c>
      <c r="P2342">
        <f>IF(D2342="",P2341,P2341+1)</f>
        <v/>
      </c>
    </row>
    <row r="2343">
      <c r="A2343">
        <f>IF(P2343=P2342,0,P2343)</f>
        <v/>
      </c>
      <c r="B2343" s="41">
        <f>IF($M2343&gt;300,"",IF(OR(INDEX(Bemenet!$E$2:$E$301,$M2343)="",INDEX(Bemenet!$F$2:$F$301,$M2343)=""),"",MAX(INDEX(Bemenet!$E$2:$E$301,$M2343),INDEX(Szabalyok!$A:$A,$N2343))))</f>
        <v/>
      </c>
      <c r="C2343" s="41">
        <f>IF($B2343="","",MIN(INDEX(Bemenet!$F$2:$F$301,$M2343),INDEX(Szabalyok!$B:$B,$N2343)))</f>
        <v/>
      </c>
      <c r="D2343" s="5">
        <f>IF(AND($B2343&lt;&gt;"",$C2343&lt;&gt;"",$B2343&lt;=$C2343),INDEX(Bemenet!$G$2:$G$301,$M2343),"")</f>
        <v/>
      </c>
      <c r="E2343" s="6">
        <f>IF(AND($B2343&lt;&gt;"",$C2343&lt;&gt;"",$B2343&lt;=$C2343),INDEX(Bemenet!$D$2:$D$301,$M2343),"")</f>
        <v/>
      </c>
      <c r="F2343" s="5">
        <f>IF(AND($B2343&lt;&gt;"",$C2343&lt;&gt;"",$B2343&lt;=$C2343),$C2343-$B2343+1,"")</f>
        <v/>
      </c>
      <c r="G2343" s="5">
        <f>IF($F2343="","",$F2343*$D2343)</f>
        <v/>
      </c>
      <c r="H2343" s="42">
        <f>IF($G2343="","",$O2343)</f>
        <v/>
      </c>
      <c r="I2343" s="5">
        <f>IF($G2343="","",$G2343*IF($H2343="",$O2343,$H2343)/100)</f>
        <v/>
      </c>
      <c r="J2343" s="5">
        <f>IF(OR($L2343="",NOT(COUNTIFS($L$2:$L2343,$L2343)=1)),"",SUMIFS($G:$G,$L:$L,$L2343))</f>
        <v/>
      </c>
      <c r="K2343" s="5">
        <f>IF(OR($L2343="",NOT(COUNTIFS($L$2:$L2343,$L2343)=1)),"",SUMIFS($I:$I,$L:$L,$L2343))</f>
        <v/>
      </c>
      <c r="L2343" s="6">
        <f>IF($B2343="","",YEAR($B2343))</f>
        <v/>
      </c>
      <c r="M2343" s="6">
        <f>INT((ROW()-2)/39)+1</f>
        <v/>
      </c>
      <c r="N2343" s="6">
        <f>MOD(ROW()-2,39)+2</f>
        <v/>
      </c>
      <c r="O2343" s="42">
        <f>IF(AND($B2343&lt;&gt;"",$C2343&lt;&gt;"",$B2343&lt;=$C2343),INDEX(Szabalyok!$C:$C,$N2343),"")</f>
        <v/>
      </c>
      <c r="P2343">
        <f>IF(D2343="",P2342,P2342+1)</f>
        <v/>
      </c>
    </row>
    <row r="2344">
      <c r="A2344">
        <f>IF(P2344=P2343,0,P2344)</f>
        <v/>
      </c>
      <c r="B2344" s="41">
        <f>IF($M2344&gt;300,"",IF(OR(INDEX(Bemenet!$E$2:$E$301,$M2344)="",INDEX(Bemenet!$F$2:$F$301,$M2344)=""),"",MAX(INDEX(Bemenet!$E$2:$E$301,$M2344),INDEX(Szabalyok!$A:$A,$N2344))))</f>
        <v/>
      </c>
      <c r="C2344" s="41">
        <f>IF($B2344="","",MIN(INDEX(Bemenet!$F$2:$F$301,$M2344),INDEX(Szabalyok!$B:$B,$N2344)))</f>
        <v/>
      </c>
      <c r="D2344" s="5">
        <f>IF(AND($B2344&lt;&gt;"",$C2344&lt;&gt;"",$B2344&lt;=$C2344),INDEX(Bemenet!$G$2:$G$301,$M2344),"")</f>
        <v/>
      </c>
      <c r="E2344" s="6">
        <f>IF(AND($B2344&lt;&gt;"",$C2344&lt;&gt;"",$B2344&lt;=$C2344),INDEX(Bemenet!$D$2:$D$301,$M2344),"")</f>
        <v/>
      </c>
      <c r="F2344" s="5">
        <f>IF(AND($B2344&lt;&gt;"",$C2344&lt;&gt;"",$B2344&lt;=$C2344),$C2344-$B2344+1,"")</f>
        <v/>
      </c>
      <c r="G2344" s="5">
        <f>IF($F2344="","",$F2344*$D2344)</f>
        <v/>
      </c>
      <c r="H2344" s="42">
        <f>IF($G2344="","",$O2344)</f>
        <v/>
      </c>
      <c r="I2344" s="5">
        <f>IF($G2344="","",$G2344*IF($H2344="",$O2344,$H2344)/100)</f>
        <v/>
      </c>
      <c r="J2344" s="5">
        <f>IF(OR($L2344="",NOT(COUNTIFS($L$2:$L2344,$L2344)=1)),"",SUMIFS($G:$G,$L:$L,$L2344))</f>
        <v/>
      </c>
      <c r="K2344" s="5">
        <f>IF(OR($L2344="",NOT(COUNTIFS($L$2:$L2344,$L2344)=1)),"",SUMIFS($I:$I,$L:$L,$L2344))</f>
        <v/>
      </c>
      <c r="L2344" s="6">
        <f>IF($B2344="","",YEAR($B2344))</f>
        <v/>
      </c>
      <c r="M2344" s="6">
        <f>INT((ROW()-2)/39)+1</f>
        <v/>
      </c>
      <c r="N2344" s="6">
        <f>MOD(ROW()-2,39)+2</f>
        <v/>
      </c>
      <c r="O2344" s="42">
        <f>IF(AND($B2344&lt;&gt;"",$C2344&lt;&gt;"",$B2344&lt;=$C2344),INDEX(Szabalyok!$C:$C,$N2344),"")</f>
        <v/>
      </c>
      <c r="P2344">
        <f>IF(D2344="",P2343,P2343+1)</f>
        <v/>
      </c>
    </row>
    <row r="2345">
      <c r="A2345">
        <f>IF(P2345=P2344,0,P2345)</f>
        <v/>
      </c>
      <c r="B2345" s="41">
        <f>IF($M2345&gt;300,"",IF(OR(INDEX(Bemenet!$E$2:$E$301,$M2345)="",INDEX(Bemenet!$F$2:$F$301,$M2345)=""),"",MAX(INDEX(Bemenet!$E$2:$E$301,$M2345),INDEX(Szabalyok!$A:$A,$N2345))))</f>
        <v/>
      </c>
      <c r="C2345" s="41">
        <f>IF($B2345="","",MIN(INDEX(Bemenet!$F$2:$F$301,$M2345),INDEX(Szabalyok!$B:$B,$N2345)))</f>
        <v/>
      </c>
      <c r="D2345" s="5">
        <f>IF(AND($B2345&lt;&gt;"",$C2345&lt;&gt;"",$B2345&lt;=$C2345),INDEX(Bemenet!$G$2:$G$301,$M2345),"")</f>
        <v/>
      </c>
      <c r="E2345" s="6">
        <f>IF(AND($B2345&lt;&gt;"",$C2345&lt;&gt;"",$B2345&lt;=$C2345),INDEX(Bemenet!$D$2:$D$301,$M2345),"")</f>
        <v/>
      </c>
      <c r="F2345" s="5">
        <f>IF(AND($B2345&lt;&gt;"",$C2345&lt;&gt;"",$B2345&lt;=$C2345),$C2345-$B2345+1,"")</f>
        <v/>
      </c>
      <c r="G2345" s="5">
        <f>IF($F2345="","",$F2345*$D2345)</f>
        <v/>
      </c>
      <c r="H2345" s="42">
        <f>IF($G2345="","",$O2345)</f>
        <v/>
      </c>
      <c r="I2345" s="5">
        <f>IF($G2345="","",$G2345*IF($H2345="",$O2345,$H2345)/100)</f>
        <v/>
      </c>
      <c r="J2345" s="5">
        <f>IF(OR($L2345="",NOT(COUNTIFS($L$2:$L2345,$L2345)=1)),"",SUMIFS($G:$G,$L:$L,$L2345))</f>
        <v/>
      </c>
      <c r="K2345" s="5">
        <f>IF(OR($L2345="",NOT(COUNTIFS($L$2:$L2345,$L2345)=1)),"",SUMIFS($I:$I,$L:$L,$L2345))</f>
        <v/>
      </c>
      <c r="L2345" s="6">
        <f>IF($B2345="","",YEAR($B2345))</f>
        <v/>
      </c>
      <c r="M2345" s="6">
        <f>INT((ROW()-2)/39)+1</f>
        <v/>
      </c>
      <c r="N2345" s="6">
        <f>MOD(ROW()-2,39)+2</f>
        <v/>
      </c>
      <c r="O2345" s="42">
        <f>IF(AND($B2345&lt;&gt;"",$C2345&lt;&gt;"",$B2345&lt;=$C2345),INDEX(Szabalyok!$C:$C,$N2345),"")</f>
        <v/>
      </c>
      <c r="P2345">
        <f>IF(D2345="",P2344,P2344+1)</f>
        <v/>
      </c>
    </row>
    <row r="2346">
      <c r="A2346">
        <f>IF(P2346=P2345,0,P2346)</f>
        <v/>
      </c>
      <c r="B2346" s="41">
        <f>IF($M2346&gt;300,"",IF(OR(INDEX(Bemenet!$E$2:$E$301,$M2346)="",INDEX(Bemenet!$F$2:$F$301,$M2346)=""),"",MAX(INDEX(Bemenet!$E$2:$E$301,$M2346),INDEX(Szabalyok!$A:$A,$N2346))))</f>
        <v/>
      </c>
      <c r="C2346" s="41">
        <f>IF($B2346="","",MIN(INDEX(Bemenet!$F$2:$F$301,$M2346),INDEX(Szabalyok!$B:$B,$N2346)))</f>
        <v/>
      </c>
      <c r="D2346" s="5">
        <f>IF(AND($B2346&lt;&gt;"",$C2346&lt;&gt;"",$B2346&lt;=$C2346),INDEX(Bemenet!$G$2:$G$301,$M2346),"")</f>
        <v/>
      </c>
      <c r="E2346" s="6">
        <f>IF(AND($B2346&lt;&gt;"",$C2346&lt;&gt;"",$B2346&lt;=$C2346),INDEX(Bemenet!$D$2:$D$301,$M2346),"")</f>
        <v/>
      </c>
      <c r="F2346" s="5">
        <f>IF(AND($B2346&lt;&gt;"",$C2346&lt;&gt;"",$B2346&lt;=$C2346),$C2346-$B2346+1,"")</f>
        <v/>
      </c>
      <c r="G2346" s="5">
        <f>IF($F2346="","",$F2346*$D2346)</f>
        <v/>
      </c>
      <c r="H2346" s="42">
        <f>IF($G2346="","",$O2346)</f>
        <v/>
      </c>
      <c r="I2346" s="5">
        <f>IF($G2346="","",$G2346*IF($H2346="",$O2346,$H2346)/100)</f>
        <v/>
      </c>
      <c r="J2346" s="5">
        <f>IF(OR($L2346="",NOT(COUNTIFS($L$2:$L2346,$L2346)=1)),"",SUMIFS($G:$G,$L:$L,$L2346))</f>
        <v/>
      </c>
      <c r="K2346" s="5">
        <f>IF(OR($L2346="",NOT(COUNTIFS($L$2:$L2346,$L2346)=1)),"",SUMIFS($I:$I,$L:$L,$L2346))</f>
        <v/>
      </c>
      <c r="L2346" s="6">
        <f>IF($B2346="","",YEAR($B2346))</f>
        <v/>
      </c>
      <c r="M2346" s="6">
        <f>INT((ROW()-2)/39)+1</f>
        <v/>
      </c>
      <c r="N2346" s="6">
        <f>MOD(ROW()-2,39)+2</f>
        <v/>
      </c>
      <c r="O2346" s="42">
        <f>IF(AND($B2346&lt;&gt;"",$C2346&lt;&gt;"",$B2346&lt;=$C2346),INDEX(Szabalyok!$C:$C,$N2346),"")</f>
        <v/>
      </c>
      <c r="P2346">
        <f>IF(D2346="",P2345,P2345+1)</f>
        <v/>
      </c>
    </row>
    <row r="2347">
      <c r="A2347">
        <f>IF(P2347=P2346,0,P2347)</f>
        <v/>
      </c>
      <c r="B2347" s="41">
        <f>IF($M2347&gt;300,"",IF(OR(INDEX(Bemenet!$E$2:$E$301,$M2347)="",INDEX(Bemenet!$F$2:$F$301,$M2347)=""),"",MAX(INDEX(Bemenet!$E$2:$E$301,$M2347),INDEX(Szabalyok!$A:$A,$N2347))))</f>
        <v/>
      </c>
      <c r="C2347" s="41">
        <f>IF($B2347="","",MIN(INDEX(Bemenet!$F$2:$F$301,$M2347),INDEX(Szabalyok!$B:$B,$N2347)))</f>
        <v/>
      </c>
      <c r="D2347" s="5">
        <f>IF(AND($B2347&lt;&gt;"",$C2347&lt;&gt;"",$B2347&lt;=$C2347),INDEX(Bemenet!$G$2:$G$301,$M2347),"")</f>
        <v/>
      </c>
      <c r="E2347" s="6">
        <f>IF(AND($B2347&lt;&gt;"",$C2347&lt;&gt;"",$B2347&lt;=$C2347),INDEX(Bemenet!$D$2:$D$301,$M2347),"")</f>
        <v/>
      </c>
      <c r="F2347" s="5">
        <f>IF(AND($B2347&lt;&gt;"",$C2347&lt;&gt;"",$B2347&lt;=$C2347),$C2347-$B2347+1,"")</f>
        <v/>
      </c>
      <c r="G2347" s="5">
        <f>IF($F2347="","",$F2347*$D2347)</f>
        <v/>
      </c>
      <c r="H2347" s="42">
        <f>IF($G2347="","",$O2347)</f>
        <v/>
      </c>
      <c r="I2347" s="5">
        <f>IF($G2347="","",$G2347*IF($H2347="",$O2347,$H2347)/100)</f>
        <v/>
      </c>
      <c r="J2347" s="5">
        <f>IF(OR($L2347="",NOT(COUNTIFS($L$2:$L2347,$L2347)=1)),"",SUMIFS($G:$G,$L:$L,$L2347))</f>
        <v/>
      </c>
      <c r="K2347" s="5">
        <f>IF(OR($L2347="",NOT(COUNTIFS($L$2:$L2347,$L2347)=1)),"",SUMIFS($I:$I,$L:$L,$L2347))</f>
        <v/>
      </c>
      <c r="L2347" s="6">
        <f>IF($B2347="","",YEAR($B2347))</f>
        <v/>
      </c>
      <c r="M2347" s="6">
        <f>INT((ROW()-2)/39)+1</f>
        <v/>
      </c>
      <c r="N2347" s="6">
        <f>MOD(ROW()-2,39)+2</f>
        <v/>
      </c>
      <c r="O2347" s="42">
        <f>IF(AND($B2347&lt;&gt;"",$C2347&lt;&gt;"",$B2347&lt;=$C2347),INDEX(Szabalyok!$C:$C,$N2347),"")</f>
        <v/>
      </c>
      <c r="P2347">
        <f>IF(D2347="",P2346,P2346+1)</f>
        <v/>
      </c>
    </row>
    <row r="2348">
      <c r="A2348">
        <f>IF(P2348=P2347,0,P2348)</f>
        <v/>
      </c>
      <c r="B2348" s="41">
        <f>IF($M2348&gt;300,"",IF(OR(INDEX(Bemenet!$E$2:$E$301,$M2348)="",INDEX(Bemenet!$F$2:$F$301,$M2348)=""),"",MAX(INDEX(Bemenet!$E$2:$E$301,$M2348),INDEX(Szabalyok!$A:$A,$N2348))))</f>
        <v/>
      </c>
      <c r="C2348" s="41">
        <f>IF($B2348="","",MIN(INDEX(Bemenet!$F$2:$F$301,$M2348),INDEX(Szabalyok!$B:$B,$N2348)))</f>
        <v/>
      </c>
      <c r="D2348" s="5">
        <f>IF(AND($B2348&lt;&gt;"",$C2348&lt;&gt;"",$B2348&lt;=$C2348),INDEX(Bemenet!$G$2:$G$301,$M2348),"")</f>
        <v/>
      </c>
      <c r="E2348" s="6">
        <f>IF(AND($B2348&lt;&gt;"",$C2348&lt;&gt;"",$B2348&lt;=$C2348),INDEX(Bemenet!$D$2:$D$301,$M2348),"")</f>
        <v/>
      </c>
      <c r="F2348" s="5">
        <f>IF(AND($B2348&lt;&gt;"",$C2348&lt;&gt;"",$B2348&lt;=$C2348),$C2348-$B2348+1,"")</f>
        <v/>
      </c>
      <c r="G2348" s="5">
        <f>IF($F2348="","",$F2348*$D2348)</f>
        <v/>
      </c>
      <c r="H2348" s="42">
        <f>IF($G2348="","",$O2348)</f>
        <v/>
      </c>
      <c r="I2348" s="5">
        <f>IF($G2348="","",$G2348*IF($H2348="",$O2348,$H2348)/100)</f>
        <v/>
      </c>
      <c r="J2348" s="5">
        <f>IF(OR($L2348="",NOT(COUNTIFS($L$2:$L2348,$L2348)=1)),"",SUMIFS($G:$G,$L:$L,$L2348))</f>
        <v/>
      </c>
      <c r="K2348" s="5">
        <f>IF(OR($L2348="",NOT(COUNTIFS($L$2:$L2348,$L2348)=1)),"",SUMIFS($I:$I,$L:$L,$L2348))</f>
        <v/>
      </c>
      <c r="L2348" s="6">
        <f>IF($B2348="","",YEAR($B2348))</f>
        <v/>
      </c>
      <c r="M2348" s="6">
        <f>INT((ROW()-2)/39)+1</f>
        <v/>
      </c>
      <c r="N2348" s="6">
        <f>MOD(ROW()-2,39)+2</f>
        <v/>
      </c>
      <c r="O2348" s="42">
        <f>IF(AND($B2348&lt;&gt;"",$C2348&lt;&gt;"",$B2348&lt;=$C2348),INDEX(Szabalyok!$C:$C,$N2348),"")</f>
        <v/>
      </c>
      <c r="P2348">
        <f>IF(D2348="",P2347,P2347+1)</f>
        <v/>
      </c>
    </row>
    <row r="2349">
      <c r="A2349">
        <f>IF(P2349=P2348,0,P2349)</f>
        <v/>
      </c>
      <c r="B2349" s="41">
        <f>IF($M2349&gt;300,"",IF(OR(INDEX(Bemenet!$E$2:$E$301,$M2349)="",INDEX(Bemenet!$F$2:$F$301,$M2349)=""),"",MAX(INDEX(Bemenet!$E$2:$E$301,$M2349),INDEX(Szabalyok!$A:$A,$N2349))))</f>
        <v/>
      </c>
      <c r="C2349" s="41">
        <f>IF($B2349="","",MIN(INDEX(Bemenet!$F$2:$F$301,$M2349),INDEX(Szabalyok!$B:$B,$N2349)))</f>
        <v/>
      </c>
      <c r="D2349" s="5">
        <f>IF(AND($B2349&lt;&gt;"",$C2349&lt;&gt;"",$B2349&lt;=$C2349),INDEX(Bemenet!$G$2:$G$301,$M2349),"")</f>
        <v/>
      </c>
      <c r="E2349" s="6">
        <f>IF(AND($B2349&lt;&gt;"",$C2349&lt;&gt;"",$B2349&lt;=$C2349),INDEX(Bemenet!$D$2:$D$301,$M2349),"")</f>
        <v/>
      </c>
      <c r="F2349" s="5">
        <f>IF(AND($B2349&lt;&gt;"",$C2349&lt;&gt;"",$B2349&lt;=$C2349),$C2349-$B2349+1,"")</f>
        <v/>
      </c>
      <c r="G2349" s="5">
        <f>IF($F2349="","",$F2349*$D2349)</f>
        <v/>
      </c>
      <c r="H2349" s="42">
        <f>IF($G2349="","",$O2349)</f>
        <v/>
      </c>
      <c r="I2349" s="5">
        <f>IF($G2349="","",$G2349*IF($H2349="",$O2349,$H2349)/100)</f>
        <v/>
      </c>
      <c r="J2349" s="5">
        <f>IF(OR($L2349="",NOT(COUNTIFS($L$2:$L2349,$L2349)=1)),"",SUMIFS($G:$G,$L:$L,$L2349))</f>
        <v/>
      </c>
      <c r="K2349" s="5">
        <f>IF(OR($L2349="",NOT(COUNTIFS($L$2:$L2349,$L2349)=1)),"",SUMIFS($I:$I,$L:$L,$L2349))</f>
        <v/>
      </c>
      <c r="L2349" s="6">
        <f>IF($B2349="","",YEAR($B2349))</f>
        <v/>
      </c>
      <c r="M2349" s="6">
        <f>INT((ROW()-2)/39)+1</f>
        <v/>
      </c>
      <c r="N2349" s="6">
        <f>MOD(ROW()-2,39)+2</f>
        <v/>
      </c>
      <c r="O2349" s="42">
        <f>IF(AND($B2349&lt;&gt;"",$C2349&lt;&gt;"",$B2349&lt;=$C2349),INDEX(Szabalyok!$C:$C,$N2349),"")</f>
        <v/>
      </c>
      <c r="P2349">
        <f>IF(D2349="",P2348,P2348+1)</f>
        <v/>
      </c>
    </row>
    <row r="2350">
      <c r="A2350">
        <f>IF(P2350=P2349,0,P2350)</f>
        <v/>
      </c>
      <c r="B2350" s="41">
        <f>IF($M2350&gt;300,"",IF(OR(INDEX(Bemenet!$E$2:$E$301,$M2350)="",INDEX(Bemenet!$F$2:$F$301,$M2350)=""),"",MAX(INDEX(Bemenet!$E$2:$E$301,$M2350),INDEX(Szabalyok!$A:$A,$N2350))))</f>
        <v/>
      </c>
      <c r="C2350" s="41">
        <f>IF($B2350="","",MIN(INDEX(Bemenet!$F$2:$F$301,$M2350),INDEX(Szabalyok!$B:$B,$N2350)))</f>
        <v/>
      </c>
      <c r="D2350" s="5">
        <f>IF(AND($B2350&lt;&gt;"",$C2350&lt;&gt;"",$B2350&lt;=$C2350),INDEX(Bemenet!$G$2:$G$301,$M2350),"")</f>
        <v/>
      </c>
      <c r="E2350" s="6">
        <f>IF(AND($B2350&lt;&gt;"",$C2350&lt;&gt;"",$B2350&lt;=$C2350),INDEX(Bemenet!$D$2:$D$301,$M2350),"")</f>
        <v/>
      </c>
      <c r="F2350" s="5">
        <f>IF(AND($B2350&lt;&gt;"",$C2350&lt;&gt;"",$B2350&lt;=$C2350),$C2350-$B2350+1,"")</f>
        <v/>
      </c>
      <c r="G2350" s="5">
        <f>IF($F2350="","",$F2350*$D2350)</f>
        <v/>
      </c>
      <c r="H2350" s="42">
        <f>IF($G2350="","",$O2350)</f>
        <v/>
      </c>
      <c r="I2350" s="5">
        <f>IF($G2350="","",$G2350*IF($H2350="",$O2350,$H2350)/100)</f>
        <v/>
      </c>
      <c r="J2350" s="5">
        <f>IF(OR($L2350="",NOT(COUNTIFS($L$2:$L2350,$L2350)=1)),"",SUMIFS($G:$G,$L:$L,$L2350))</f>
        <v/>
      </c>
      <c r="K2350" s="5">
        <f>IF(OR($L2350="",NOT(COUNTIFS($L$2:$L2350,$L2350)=1)),"",SUMIFS($I:$I,$L:$L,$L2350))</f>
        <v/>
      </c>
      <c r="L2350" s="6">
        <f>IF($B2350="","",YEAR($B2350))</f>
        <v/>
      </c>
      <c r="M2350" s="6">
        <f>INT((ROW()-2)/39)+1</f>
        <v/>
      </c>
      <c r="N2350" s="6">
        <f>MOD(ROW()-2,39)+2</f>
        <v/>
      </c>
      <c r="O2350" s="42">
        <f>IF(AND($B2350&lt;&gt;"",$C2350&lt;&gt;"",$B2350&lt;=$C2350),INDEX(Szabalyok!$C:$C,$N2350),"")</f>
        <v/>
      </c>
      <c r="P2350">
        <f>IF(D2350="",P2349,P2349+1)</f>
        <v/>
      </c>
    </row>
    <row r="2351">
      <c r="A2351">
        <f>IF(P2351=P2350,0,P2351)</f>
        <v/>
      </c>
      <c r="B2351" s="41">
        <f>IF($M2351&gt;300,"",IF(OR(INDEX(Bemenet!$E$2:$E$301,$M2351)="",INDEX(Bemenet!$F$2:$F$301,$M2351)=""),"",MAX(INDEX(Bemenet!$E$2:$E$301,$M2351),INDEX(Szabalyok!$A:$A,$N2351))))</f>
        <v/>
      </c>
      <c r="C2351" s="41">
        <f>IF($B2351="","",MIN(INDEX(Bemenet!$F$2:$F$301,$M2351),INDEX(Szabalyok!$B:$B,$N2351)))</f>
        <v/>
      </c>
      <c r="D2351" s="5">
        <f>IF(AND($B2351&lt;&gt;"",$C2351&lt;&gt;"",$B2351&lt;=$C2351),INDEX(Bemenet!$G$2:$G$301,$M2351),"")</f>
        <v/>
      </c>
      <c r="E2351" s="6">
        <f>IF(AND($B2351&lt;&gt;"",$C2351&lt;&gt;"",$B2351&lt;=$C2351),INDEX(Bemenet!$D$2:$D$301,$M2351),"")</f>
        <v/>
      </c>
      <c r="F2351" s="5">
        <f>IF(AND($B2351&lt;&gt;"",$C2351&lt;&gt;"",$B2351&lt;=$C2351),$C2351-$B2351+1,"")</f>
        <v/>
      </c>
      <c r="G2351" s="5">
        <f>IF($F2351="","",$F2351*$D2351)</f>
        <v/>
      </c>
      <c r="H2351" s="42">
        <f>IF($G2351="","",$O2351)</f>
        <v/>
      </c>
      <c r="I2351" s="5">
        <f>IF($G2351="","",$G2351*IF($H2351="",$O2351,$H2351)/100)</f>
        <v/>
      </c>
      <c r="J2351" s="5">
        <f>IF(OR($L2351="",NOT(COUNTIFS($L$2:$L2351,$L2351)=1)),"",SUMIFS($G:$G,$L:$L,$L2351))</f>
        <v/>
      </c>
      <c r="K2351" s="5">
        <f>IF(OR($L2351="",NOT(COUNTIFS($L$2:$L2351,$L2351)=1)),"",SUMIFS($I:$I,$L:$L,$L2351))</f>
        <v/>
      </c>
      <c r="L2351" s="6">
        <f>IF($B2351="","",YEAR($B2351))</f>
        <v/>
      </c>
      <c r="M2351" s="6">
        <f>INT((ROW()-2)/39)+1</f>
        <v/>
      </c>
      <c r="N2351" s="6">
        <f>MOD(ROW()-2,39)+2</f>
        <v/>
      </c>
      <c r="O2351" s="42">
        <f>IF(AND($B2351&lt;&gt;"",$C2351&lt;&gt;"",$B2351&lt;=$C2351),INDEX(Szabalyok!$C:$C,$N2351),"")</f>
        <v/>
      </c>
      <c r="P2351">
        <f>IF(D2351="",P2350,P2350+1)</f>
        <v/>
      </c>
    </row>
    <row r="2352">
      <c r="A2352">
        <f>IF(P2352=P2351,0,P2352)</f>
        <v/>
      </c>
      <c r="B2352" s="41">
        <f>IF($M2352&gt;300,"",IF(OR(INDEX(Bemenet!$E$2:$E$301,$M2352)="",INDEX(Bemenet!$F$2:$F$301,$M2352)=""),"",MAX(INDEX(Bemenet!$E$2:$E$301,$M2352),INDEX(Szabalyok!$A:$A,$N2352))))</f>
        <v/>
      </c>
      <c r="C2352" s="41">
        <f>IF($B2352="","",MIN(INDEX(Bemenet!$F$2:$F$301,$M2352),INDEX(Szabalyok!$B:$B,$N2352)))</f>
        <v/>
      </c>
      <c r="D2352" s="5">
        <f>IF(AND($B2352&lt;&gt;"",$C2352&lt;&gt;"",$B2352&lt;=$C2352),INDEX(Bemenet!$G$2:$G$301,$M2352),"")</f>
        <v/>
      </c>
      <c r="E2352" s="6">
        <f>IF(AND($B2352&lt;&gt;"",$C2352&lt;&gt;"",$B2352&lt;=$C2352),INDEX(Bemenet!$D$2:$D$301,$M2352),"")</f>
        <v/>
      </c>
      <c r="F2352" s="5">
        <f>IF(AND($B2352&lt;&gt;"",$C2352&lt;&gt;"",$B2352&lt;=$C2352),$C2352-$B2352+1,"")</f>
        <v/>
      </c>
      <c r="G2352" s="5">
        <f>IF($F2352="","",$F2352*$D2352)</f>
        <v/>
      </c>
      <c r="H2352" s="42">
        <f>IF($G2352="","",$O2352)</f>
        <v/>
      </c>
      <c r="I2352" s="5">
        <f>IF($G2352="","",$G2352*IF($H2352="",$O2352,$H2352)/100)</f>
        <v/>
      </c>
      <c r="J2352" s="5">
        <f>IF(OR($L2352="",NOT(COUNTIFS($L$2:$L2352,$L2352)=1)),"",SUMIFS($G:$G,$L:$L,$L2352))</f>
        <v/>
      </c>
      <c r="K2352" s="5">
        <f>IF(OR($L2352="",NOT(COUNTIFS($L$2:$L2352,$L2352)=1)),"",SUMIFS($I:$I,$L:$L,$L2352))</f>
        <v/>
      </c>
      <c r="L2352" s="6">
        <f>IF($B2352="","",YEAR($B2352))</f>
        <v/>
      </c>
      <c r="M2352" s="6">
        <f>INT((ROW()-2)/39)+1</f>
        <v/>
      </c>
      <c r="N2352" s="6">
        <f>MOD(ROW()-2,39)+2</f>
        <v/>
      </c>
      <c r="O2352" s="42">
        <f>IF(AND($B2352&lt;&gt;"",$C2352&lt;&gt;"",$B2352&lt;=$C2352),INDEX(Szabalyok!$C:$C,$N2352),"")</f>
        <v/>
      </c>
      <c r="P2352">
        <f>IF(D2352="",P2351,P2351+1)</f>
        <v/>
      </c>
    </row>
    <row r="2353">
      <c r="A2353">
        <f>IF(P2353=P2352,0,P2353)</f>
        <v/>
      </c>
      <c r="B2353" s="41">
        <f>IF($M2353&gt;300,"",IF(OR(INDEX(Bemenet!$E$2:$E$301,$M2353)="",INDEX(Bemenet!$F$2:$F$301,$M2353)=""),"",MAX(INDEX(Bemenet!$E$2:$E$301,$M2353),INDEX(Szabalyok!$A:$A,$N2353))))</f>
        <v/>
      </c>
      <c r="C2353" s="41">
        <f>IF($B2353="","",MIN(INDEX(Bemenet!$F$2:$F$301,$M2353),INDEX(Szabalyok!$B:$B,$N2353)))</f>
        <v/>
      </c>
      <c r="D2353" s="5">
        <f>IF(AND($B2353&lt;&gt;"",$C2353&lt;&gt;"",$B2353&lt;=$C2353),INDEX(Bemenet!$G$2:$G$301,$M2353),"")</f>
        <v/>
      </c>
      <c r="E2353" s="6">
        <f>IF(AND($B2353&lt;&gt;"",$C2353&lt;&gt;"",$B2353&lt;=$C2353),INDEX(Bemenet!$D$2:$D$301,$M2353),"")</f>
        <v/>
      </c>
      <c r="F2353" s="5">
        <f>IF(AND($B2353&lt;&gt;"",$C2353&lt;&gt;"",$B2353&lt;=$C2353),$C2353-$B2353+1,"")</f>
        <v/>
      </c>
      <c r="G2353" s="5">
        <f>IF($F2353="","",$F2353*$D2353)</f>
        <v/>
      </c>
      <c r="H2353" s="42">
        <f>IF($G2353="","",$O2353)</f>
        <v/>
      </c>
      <c r="I2353" s="5">
        <f>IF($G2353="","",$G2353*IF($H2353="",$O2353,$H2353)/100)</f>
        <v/>
      </c>
      <c r="J2353" s="5">
        <f>IF(OR($L2353="",NOT(COUNTIFS($L$2:$L2353,$L2353)=1)),"",SUMIFS($G:$G,$L:$L,$L2353))</f>
        <v/>
      </c>
      <c r="K2353" s="5">
        <f>IF(OR($L2353="",NOT(COUNTIFS($L$2:$L2353,$L2353)=1)),"",SUMIFS($I:$I,$L:$L,$L2353))</f>
        <v/>
      </c>
      <c r="L2353" s="6">
        <f>IF($B2353="","",YEAR($B2353))</f>
        <v/>
      </c>
      <c r="M2353" s="6">
        <f>INT((ROW()-2)/39)+1</f>
        <v/>
      </c>
      <c r="N2353" s="6">
        <f>MOD(ROW()-2,39)+2</f>
        <v/>
      </c>
      <c r="O2353" s="42">
        <f>IF(AND($B2353&lt;&gt;"",$C2353&lt;&gt;"",$B2353&lt;=$C2353),INDEX(Szabalyok!$C:$C,$N2353),"")</f>
        <v/>
      </c>
      <c r="P2353">
        <f>IF(D2353="",P2352,P2352+1)</f>
        <v/>
      </c>
    </row>
    <row r="2354">
      <c r="A2354">
        <f>IF(P2354=P2353,0,P2354)</f>
        <v/>
      </c>
      <c r="B2354" s="41">
        <f>IF($M2354&gt;300,"",IF(OR(INDEX(Bemenet!$E$2:$E$301,$M2354)="",INDEX(Bemenet!$F$2:$F$301,$M2354)=""),"",MAX(INDEX(Bemenet!$E$2:$E$301,$M2354),INDEX(Szabalyok!$A:$A,$N2354))))</f>
        <v/>
      </c>
      <c r="C2354" s="41">
        <f>IF($B2354="","",MIN(INDEX(Bemenet!$F$2:$F$301,$M2354),INDEX(Szabalyok!$B:$B,$N2354)))</f>
        <v/>
      </c>
      <c r="D2354" s="5">
        <f>IF(AND($B2354&lt;&gt;"",$C2354&lt;&gt;"",$B2354&lt;=$C2354),INDEX(Bemenet!$G$2:$G$301,$M2354),"")</f>
        <v/>
      </c>
      <c r="E2354" s="6">
        <f>IF(AND($B2354&lt;&gt;"",$C2354&lt;&gt;"",$B2354&lt;=$C2354),INDEX(Bemenet!$D$2:$D$301,$M2354),"")</f>
        <v/>
      </c>
      <c r="F2354" s="5">
        <f>IF(AND($B2354&lt;&gt;"",$C2354&lt;&gt;"",$B2354&lt;=$C2354),$C2354-$B2354+1,"")</f>
        <v/>
      </c>
      <c r="G2354" s="5">
        <f>IF($F2354="","",$F2354*$D2354)</f>
        <v/>
      </c>
      <c r="H2354" s="42">
        <f>IF($G2354="","",$O2354)</f>
        <v/>
      </c>
      <c r="I2354" s="5">
        <f>IF($G2354="","",$G2354*IF($H2354="",$O2354,$H2354)/100)</f>
        <v/>
      </c>
      <c r="J2354" s="5">
        <f>IF(OR($L2354="",NOT(COUNTIFS($L$2:$L2354,$L2354)=1)),"",SUMIFS($G:$G,$L:$L,$L2354))</f>
        <v/>
      </c>
      <c r="K2354" s="5">
        <f>IF(OR($L2354="",NOT(COUNTIFS($L$2:$L2354,$L2354)=1)),"",SUMIFS($I:$I,$L:$L,$L2354))</f>
        <v/>
      </c>
      <c r="L2354" s="6">
        <f>IF($B2354="","",YEAR($B2354))</f>
        <v/>
      </c>
      <c r="M2354" s="6">
        <f>INT((ROW()-2)/39)+1</f>
        <v/>
      </c>
      <c r="N2354" s="6">
        <f>MOD(ROW()-2,39)+2</f>
        <v/>
      </c>
      <c r="O2354" s="42">
        <f>IF(AND($B2354&lt;&gt;"",$C2354&lt;&gt;"",$B2354&lt;=$C2354),INDEX(Szabalyok!$C:$C,$N2354),"")</f>
        <v/>
      </c>
      <c r="P2354">
        <f>IF(D2354="",P2353,P2353+1)</f>
        <v/>
      </c>
    </row>
    <row r="2355">
      <c r="A2355">
        <f>IF(P2355=P2354,0,P2355)</f>
        <v/>
      </c>
      <c r="B2355" s="41">
        <f>IF($M2355&gt;300,"",IF(OR(INDEX(Bemenet!$E$2:$E$301,$M2355)="",INDEX(Bemenet!$F$2:$F$301,$M2355)=""),"",MAX(INDEX(Bemenet!$E$2:$E$301,$M2355),INDEX(Szabalyok!$A:$A,$N2355))))</f>
        <v/>
      </c>
      <c r="C2355" s="41">
        <f>IF($B2355="","",MIN(INDEX(Bemenet!$F$2:$F$301,$M2355),INDEX(Szabalyok!$B:$B,$N2355)))</f>
        <v/>
      </c>
      <c r="D2355" s="5">
        <f>IF(AND($B2355&lt;&gt;"",$C2355&lt;&gt;"",$B2355&lt;=$C2355),INDEX(Bemenet!$G$2:$G$301,$M2355),"")</f>
        <v/>
      </c>
      <c r="E2355" s="6">
        <f>IF(AND($B2355&lt;&gt;"",$C2355&lt;&gt;"",$B2355&lt;=$C2355),INDEX(Bemenet!$D$2:$D$301,$M2355),"")</f>
        <v/>
      </c>
      <c r="F2355" s="5">
        <f>IF(AND($B2355&lt;&gt;"",$C2355&lt;&gt;"",$B2355&lt;=$C2355),$C2355-$B2355+1,"")</f>
        <v/>
      </c>
      <c r="G2355" s="5">
        <f>IF($F2355="","",$F2355*$D2355)</f>
        <v/>
      </c>
      <c r="H2355" s="42">
        <f>IF($G2355="","",$O2355)</f>
        <v/>
      </c>
      <c r="I2355" s="5">
        <f>IF($G2355="","",$G2355*IF($H2355="",$O2355,$H2355)/100)</f>
        <v/>
      </c>
      <c r="J2355" s="5">
        <f>IF(OR($L2355="",NOT(COUNTIFS($L$2:$L2355,$L2355)=1)),"",SUMIFS($G:$G,$L:$L,$L2355))</f>
        <v/>
      </c>
      <c r="K2355" s="5">
        <f>IF(OR($L2355="",NOT(COUNTIFS($L$2:$L2355,$L2355)=1)),"",SUMIFS($I:$I,$L:$L,$L2355))</f>
        <v/>
      </c>
      <c r="L2355" s="6">
        <f>IF($B2355="","",YEAR($B2355))</f>
        <v/>
      </c>
      <c r="M2355" s="6">
        <f>INT((ROW()-2)/39)+1</f>
        <v/>
      </c>
      <c r="N2355" s="6">
        <f>MOD(ROW()-2,39)+2</f>
        <v/>
      </c>
      <c r="O2355" s="42">
        <f>IF(AND($B2355&lt;&gt;"",$C2355&lt;&gt;"",$B2355&lt;=$C2355),INDEX(Szabalyok!$C:$C,$N2355),"")</f>
        <v/>
      </c>
      <c r="P2355">
        <f>IF(D2355="",P2354,P2354+1)</f>
        <v/>
      </c>
    </row>
    <row r="2356">
      <c r="A2356">
        <f>IF(P2356=P2355,0,P2356)</f>
        <v/>
      </c>
      <c r="B2356" s="41">
        <f>IF($M2356&gt;300,"",IF(OR(INDEX(Bemenet!$E$2:$E$301,$M2356)="",INDEX(Bemenet!$F$2:$F$301,$M2356)=""),"",MAX(INDEX(Bemenet!$E$2:$E$301,$M2356),INDEX(Szabalyok!$A:$A,$N2356))))</f>
        <v/>
      </c>
      <c r="C2356" s="41">
        <f>IF($B2356="","",MIN(INDEX(Bemenet!$F$2:$F$301,$M2356),INDEX(Szabalyok!$B:$B,$N2356)))</f>
        <v/>
      </c>
      <c r="D2356" s="5">
        <f>IF(AND($B2356&lt;&gt;"",$C2356&lt;&gt;"",$B2356&lt;=$C2356),INDEX(Bemenet!$G$2:$G$301,$M2356),"")</f>
        <v/>
      </c>
      <c r="E2356" s="6">
        <f>IF(AND($B2356&lt;&gt;"",$C2356&lt;&gt;"",$B2356&lt;=$C2356),INDEX(Bemenet!$D$2:$D$301,$M2356),"")</f>
        <v/>
      </c>
      <c r="F2356" s="5">
        <f>IF(AND($B2356&lt;&gt;"",$C2356&lt;&gt;"",$B2356&lt;=$C2356),$C2356-$B2356+1,"")</f>
        <v/>
      </c>
      <c r="G2356" s="5">
        <f>IF($F2356="","",$F2356*$D2356)</f>
        <v/>
      </c>
      <c r="H2356" s="42">
        <f>IF($G2356="","",$O2356)</f>
        <v/>
      </c>
      <c r="I2356" s="5">
        <f>IF($G2356="","",$G2356*IF($H2356="",$O2356,$H2356)/100)</f>
        <v/>
      </c>
      <c r="J2356" s="5">
        <f>IF(OR($L2356="",NOT(COUNTIFS($L$2:$L2356,$L2356)=1)),"",SUMIFS($G:$G,$L:$L,$L2356))</f>
        <v/>
      </c>
      <c r="K2356" s="5">
        <f>IF(OR($L2356="",NOT(COUNTIFS($L$2:$L2356,$L2356)=1)),"",SUMIFS($I:$I,$L:$L,$L2356))</f>
        <v/>
      </c>
      <c r="L2356" s="6">
        <f>IF($B2356="","",YEAR($B2356))</f>
        <v/>
      </c>
      <c r="M2356" s="6">
        <f>INT((ROW()-2)/39)+1</f>
        <v/>
      </c>
      <c r="N2356" s="6">
        <f>MOD(ROW()-2,39)+2</f>
        <v/>
      </c>
      <c r="O2356" s="42">
        <f>IF(AND($B2356&lt;&gt;"",$C2356&lt;&gt;"",$B2356&lt;=$C2356),INDEX(Szabalyok!$C:$C,$N2356),"")</f>
        <v/>
      </c>
      <c r="P2356">
        <f>IF(D2356="",P2355,P2355+1)</f>
        <v/>
      </c>
    </row>
    <row r="2357">
      <c r="A2357">
        <f>IF(P2357=P2356,0,P2357)</f>
        <v/>
      </c>
      <c r="B2357" s="41">
        <f>IF($M2357&gt;300,"",IF(OR(INDEX(Bemenet!$E$2:$E$301,$M2357)="",INDEX(Bemenet!$F$2:$F$301,$M2357)=""),"",MAX(INDEX(Bemenet!$E$2:$E$301,$M2357),INDEX(Szabalyok!$A:$A,$N2357))))</f>
        <v/>
      </c>
      <c r="C2357" s="41">
        <f>IF($B2357="","",MIN(INDEX(Bemenet!$F$2:$F$301,$M2357),INDEX(Szabalyok!$B:$B,$N2357)))</f>
        <v/>
      </c>
      <c r="D2357" s="5">
        <f>IF(AND($B2357&lt;&gt;"",$C2357&lt;&gt;"",$B2357&lt;=$C2357),INDEX(Bemenet!$G$2:$G$301,$M2357),"")</f>
        <v/>
      </c>
      <c r="E2357" s="6">
        <f>IF(AND($B2357&lt;&gt;"",$C2357&lt;&gt;"",$B2357&lt;=$C2357),INDEX(Bemenet!$D$2:$D$301,$M2357),"")</f>
        <v/>
      </c>
      <c r="F2357" s="5">
        <f>IF(AND($B2357&lt;&gt;"",$C2357&lt;&gt;"",$B2357&lt;=$C2357),$C2357-$B2357+1,"")</f>
        <v/>
      </c>
      <c r="G2357" s="5">
        <f>IF($F2357="","",$F2357*$D2357)</f>
        <v/>
      </c>
      <c r="H2357" s="42">
        <f>IF($G2357="","",$O2357)</f>
        <v/>
      </c>
      <c r="I2357" s="5">
        <f>IF($G2357="","",$G2357*IF($H2357="",$O2357,$H2357)/100)</f>
        <v/>
      </c>
      <c r="J2357" s="5">
        <f>IF(OR($L2357="",NOT(COUNTIFS($L$2:$L2357,$L2357)=1)),"",SUMIFS($G:$G,$L:$L,$L2357))</f>
        <v/>
      </c>
      <c r="K2357" s="5">
        <f>IF(OR($L2357="",NOT(COUNTIFS($L$2:$L2357,$L2357)=1)),"",SUMIFS($I:$I,$L:$L,$L2357))</f>
        <v/>
      </c>
      <c r="L2357" s="6">
        <f>IF($B2357="","",YEAR($B2357))</f>
        <v/>
      </c>
      <c r="M2357" s="6">
        <f>INT((ROW()-2)/39)+1</f>
        <v/>
      </c>
      <c r="N2357" s="6">
        <f>MOD(ROW()-2,39)+2</f>
        <v/>
      </c>
      <c r="O2357" s="42">
        <f>IF(AND($B2357&lt;&gt;"",$C2357&lt;&gt;"",$B2357&lt;=$C2357),INDEX(Szabalyok!$C:$C,$N2357),"")</f>
        <v/>
      </c>
      <c r="P2357">
        <f>IF(D2357="",P2356,P2356+1)</f>
        <v/>
      </c>
    </row>
    <row r="2358">
      <c r="A2358">
        <f>IF(P2358=P2357,0,P2358)</f>
        <v/>
      </c>
      <c r="B2358" s="41">
        <f>IF($M2358&gt;300,"",IF(OR(INDEX(Bemenet!$E$2:$E$301,$M2358)="",INDEX(Bemenet!$F$2:$F$301,$M2358)=""),"",MAX(INDEX(Bemenet!$E$2:$E$301,$M2358),INDEX(Szabalyok!$A:$A,$N2358))))</f>
        <v/>
      </c>
      <c r="C2358" s="41">
        <f>IF($B2358="","",MIN(INDEX(Bemenet!$F$2:$F$301,$M2358),INDEX(Szabalyok!$B:$B,$N2358)))</f>
        <v/>
      </c>
      <c r="D2358" s="5">
        <f>IF(AND($B2358&lt;&gt;"",$C2358&lt;&gt;"",$B2358&lt;=$C2358),INDEX(Bemenet!$G$2:$G$301,$M2358),"")</f>
        <v/>
      </c>
      <c r="E2358" s="6">
        <f>IF(AND($B2358&lt;&gt;"",$C2358&lt;&gt;"",$B2358&lt;=$C2358),INDEX(Bemenet!$D$2:$D$301,$M2358),"")</f>
        <v/>
      </c>
      <c r="F2358" s="5">
        <f>IF(AND($B2358&lt;&gt;"",$C2358&lt;&gt;"",$B2358&lt;=$C2358),$C2358-$B2358+1,"")</f>
        <v/>
      </c>
      <c r="G2358" s="5">
        <f>IF($F2358="","",$F2358*$D2358)</f>
        <v/>
      </c>
      <c r="H2358" s="42">
        <f>IF($G2358="","",$O2358)</f>
        <v/>
      </c>
      <c r="I2358" s="5">
        <f>IF($G2358="","",$G2358*IF($H2358="",$O2358,$H2358)/100)</f>
        <v/>
      </c>
      <c r="J2358" s="5">
        <f>IF(OR($L2358="",NOT(COUNTIFS($L$2:$L2358,$L2358)=1)),"",SUMIFS($G:$G,$L:$L,$L2358))</f>
        <v/>
      </c>
      <c r="K2358" s="5">
        <f>IF(OR($L2358="",NOT(COUNTIFS($L$2:$L2358,$L2358)=1)),"",SUMIFS($I:$I,$L:$L,$L2358))</f>
        <v/>
      </c>
      <c r="L2358" s="6">
        <f>IF($B2358="","",YEAR($B2358))</f>
        <v/>
      </c>
      <c r="M2358" s="6">
        <f>INT((ROW()-2)/39)+1</f>
        <v/>
      </c>
      <c r="N2358" s="6">
        <f>MOD(ROW()-2,39)+2</f>
        <v/>
      </c>
      <c r="O2358" s="42">
        <f>IF(AND($B2358&lt;&gt;"",$C2358&lt;&gt;"",$B2358&lt;=$C2358),INDEX(Szabalyok!$C:$C,$N2358),"")</f>
        <v/>
      </c>
      <c r="P2358">
        <f>IF(D2358="",P2357,P2357+1)</f>
        <v/>
      </c>
    </row>
    <row r="2359">
      <c r="A2359">
        <f>IF(P2359=P2358,0,P2359)</f>
        <v/>
      </c>
      <c r="B2359" s="41">
        <f>IF($M2359&gt;300,"",IF(OR(INDEX(Bemenet!$E$2:$E$301,$M2359)="",INDEX(Bemenet!$F$2:$F$301,$M2359)=""),"",MAX(INDEX(Bemenet!$E$2:$E$301,$M2359),INDEX(Szabalyok!$A:$A,$N2359))))</f>
        <v/>
      </c>
      <c r="C2359" s="41">
        <f>IF($B2359="","",MIN(INDEX(Bemenet!$F$2:$F$301,$M2359),INDEX(Szabalyok!$B:$B,$N2359)))</f>
        <v/>
      </c>
      <c r="D2359" s="5">
        <f>IF(AND($B2359&lt;&gt;"",$C2359&lt;&gt;"",$B2359&lt;=$C2359),INDEX(Bemenet!$G$2:$G$301,$M2359),"")</f>
        <v/>
      </c>
      <c r="E2359" s="6">
        <f>IF(AND($B2359&lt;&gt;"",$C2359&lt;&gt;"",$B2359&lt;=$C2359),INDEX(Bemenet!$D$2:$D$301,$M2359),"")</f>
        <v/>
      </c>
      <c r="F2359" s="5">
        <f>IF(AND($B2359&lt;&gt;"",$C2359&lt;&gt;"",$B2359&lt;=$C2359),$C2359-$B2359+1,"")</f>
        <v/>
      </c>
      <c r="G2359" s="5">
        <f>IF($F2359="","",$F2359*$D2359)</f>
        <v/>
      </c>
      <c r="H2359" s="42">
        <f>IF($G2359="","",$O2359)</f>
        <v/>
      </c>
      <c r="I2359" s="5">
        <f>IF($G2359="","",$G2359*IF($H2359="",$O2359,$H2359)/100)</f>
        <v/>
      </c>
      <c r="J2359" s="5">
        <f>IF(OR($L2359="",NOT(COUNTIFS($L$2:$L2359,$L2359)=1)),"",SUMIFS($G:$G,$L:$L,$L2359))</f>
        <v/>
      </c>
      <c r="K2359" s="5">
        <f>IF(OR($L2359="",NOT(COUNTIFS($L$2:$L2359,$L2359)=1)),"",SUMIFS($I:$I,$L:$L,$L2359))</f>
        <v/>
      </c>
      <c r="L2359" s="6">
        <f>IF($B2359="","",YEAR($B2359))</f>
        <v/>
      </c>
      <c r="M2359" s="6">
        <f>INT((ROW()-2)/39)+1</f>
        <v/>
      </c>
      <c r="N2359" s="6">
        <f>MOD(ROW()-2,39)+2</f>
        <v/>
      </c>
      <c r="O2359" s="42">
        <f>IF(AND($B2359&lt;&gt;"",$C2359&lt;&gt;"",$B2359&lt;=$C2359),INDEX(Szabalyok!$C:$C,$N2359),"")</f>
        <v/>
      </c>
      <c r="P2359">
        <f>IF(D2359="",P2358,P2358+1)</f>
        <v/>
      </c>
    </row>
    <row r="2360">
      <c r="A2360">
        <f>IF(P2360=P2359,0,P2360)</f>
        <v/>
      </c>
      <c r="B2360" s="41">
        <f>IF($M2360&gt;300,"",IF(OR(INDEX(Bemenet!$E$2:$E$301,$M2360)="",INDEX(Bemenet!$F$2:$F$301,$M2360)=""),"",MAX(INDEX(Bemenet!$E$2:$E$301,$M2360),INDEX(Szabalyok!$A:$A,$N2360))))</f>
        <v/>
      </c>
      <c r="C2360" s="41">
        <f>IF($B2360="","",MIN(INDEX(Bemenet!$F$2:$F$301,$M2360),INDEX(Szabalyok!$B:$B,$N2360)))</f>
        <v/>
      </c>
      <c r="D2360" s="5">
        <f>IF(AND($B2360&lt;&gt;"",$C2360&lt;&gt;"",$B2360&lt;=$C2360),INDEX(Bemenet!$G$2:$G$301,$M2360),"")</f>
        <v/>
      </c>
      <c r="E2360" s="6">
        <f>IF(AND($B2360&lt;&gt;"",$C2360&lt;&gt;"",$B2360&lt;=$C2360),INDEX(Bemenet!$D$2:$D$301,$M2360),"")</f>
        <v/>
      </c>
      <c r="F2360" s="5">
        <f>IF(AND($B2360&lt;&gt;"",$C2360&lt;&gt;"",$B2360&lt;=$C2360),$C2360-$B2360+1,"")</f>
        <v/>
      </c>
      <c r="G2360" s="5">
        <f>IF($F2360="","",$F2360*$D2360)</f>
        <v/>
      </c>
      <c r="H2360" s="42">
        <f>IF($G2360="","",$O2360)</f>
        <v/>
      </c>
      <c r="I2360" s="5">
        <f>IF($G2360="","",$G2360*IF($H2360="",$O2360,$H2360)/100)</f>
        <v/>
      </c>
      <c r="J2360" s="5">
        <f>IF(OR($L2360="",NOT(COUNTIFS($L$2:$L2360,$L2360)=1)),"",SUMIFS($G:$G,$L:$L,$L2360))</f>
        <v/>
      </c>
      <c r="K2360" s="5">
        <f>IF(OR($L2360="",NOT(COUNTIFS($L$2:$L2360,$L2360)=1)),"",SUMIFS($I:$I,$L:$L,$L2360))</f>
        <v/>
      </c>
      <c r="L2360" s="6">
        <f>IF($B2360="","",YEAR($B2360))</f>
        <v/>
      </c>
      <c r="M2360" s="6">
        <f>INT((ROW()-2)/39)+1</f>
        <v/>
      </c>
      <c r="N2360" s="6">
        <f>MOD(ROW()-2,39)+2</f>
        <v/>
      </c>
      <c r="O2360" s="42">
        <f>IF(AND($B2360&lt;&gt;"",$C2360&lt;&gt;"",$B2360&lt;=$C2360),INDEX(Szabalyok!$C:$C,$N2360),"")</f>
        <v/>
      </c>
      <c r="P2360">
        <f>IF(D2360="",P2359,P2359+1)</f>
        <v/>
      </c>
    </row>
    <row r="2361">
      <c r="A2361">
        <f>IF(P2361=P2360,0,P2361)</f>
        <v/>
      </c>
      <c r="B2361" s="41">
        <f>IF($M2361&gt;300,"",IF(OR(INDEX(Bemenet!$E$2:$E$301,$M2361)="",INDEX(Bemenet!$F$2:$F$301,$M2361)=""),"",MAX(INDEX(Bemenet!$E$2:$E$301,$M2361),INDEX(Szabalyok!$A:$A,$N2361))))</f>
        <v/>
      </c>
      <c r="C2361" s="41">
        <f>IF($B2361="","",MIN(INDEX(Bemenet!$F$2:$F$301,$M2361),INDEX(Szabalyok!$B:$B,$N2361)))</f>
        <v/>
      </c>
      <c r="D2361" s="5">
        <f>IF(AND($B2361&lt;&gt;"",$C2361&lt;&gt;"",$B2361&lt;=$C2361),INDEX(Bemenet!$G$2:$G$301,$M2361),"")</f>
        <v/>
      </c>
      <c r="E2361" s="6">
        <f>IF(AND($B2361&lt;&gt;"",$C2361&lt;&gt;"",$B2361&lt;=$C2361),INDEX(Bemenet!$D$2:$D$301,$M2361),"")</f>
        <v/>
      </c>
      <c r="F2361" s="5">
        <f>IF(AND($B2361&lt;&gt;"",$C2361&lt;&gt;"",$B2361&lt;=$C2361),$C2361-$B2361+1,"")</f>
        <v/>
      </c>
      <c r="G2361" s="5">
        <f>IF($F2361="","",$F2361*$D2361)</f>
        <v/>
      </c>
      <c r="H2361" s="42">
        <f>IF($G2361="","",$O2361)</f>
        <v/>
      </c>
      <c r="I2361" s="5">
        <f>IF($G2361="","",$G2361*IF($H2361="",$O2361,$H2361)/100)</f>
        <v/>
      </c>
      <c r="J2361" s="5">
        <f>IF(OR($L2361="",NOT(COUNTIFS($L$2:$L2361,$L2361)=1)),"",SUMIFS($G:$G,$L:$L,$L2361))</f>
        <v/>
      </c>
      <c r="K2361" s="5">
        <f>IF(OR($L2361="",NOT(COUNTIFS($L$2:$L2361,$L2361)=1)),"",SUMIFS($I:$I,$L:$L,$L2361))</f>
        <v/>
      </c>
      <c r="L2361" s="6">
        <f>IF($B2361="","",YEAR($B2361))</f>
        <v/>
      </c>
      <c r="M2361" s="6">
        <f>INT((ROW()-2)/39)+1</f>
        <v/>
      </c>
      <c r="N2361" s="6">
        <f>MOD(ROW()-2,39)+2</f>
        <v/>
      </c>
      <c r="O2361" s="42">
        <f>IF(AND($B2361&lt;&gt;"",$C2361&lt;&gt;"",$B2361&lt;=$C2361),INDEX(Szabalyok!$C:$C,$N2361),"")</f>
        <v/>
      </c>
      <c r="P2361">
        <f>IF(D2361="",P2360,P2360+1)</f>
        <v/>
      </c>
    </row>
    <row r="2362">
      <c r="A2362">
        <f>IF(P2362=P2361,0,P2362)</f>
        <v/>
      </c>
      <c r="B2362" s="41">
        <f>IF($M2362&gt;300,"",IF(OR(INDEX(Bemenet!$E$2:$E$301,$M2362)="",INDEX(Bemenet!$F$2:$F$301,$M2362)=""),"",MAX(INDEX(Bemenet!$E$2:$E$301,$M2362),INDEX(Szabalyok!$A:$A,$N2362))))</f>
        <v/>
      </c>
      <c r="C2362" s="41">
        <f>IF($B2362="","",MIN(INDEX(Bemenet!$F$2:$F$301,$M2362),INDEX(Szabalyok!$B:$B,$N2362)))</f>
        <v/>
      </c>
      <c r="D2362" s="5">
        <f>IF(AND($B2362&lt;&gt;"",$C2362&lt;&gt;"",$B2362&lt;=$C2362),INDEX(Bemenet!$G$2:$G$301,$M2362),"")</f>
        <v/>
      </c>
      <c r="E2362" s="6">
        <f>IF(AND($B2362&lt;&gt;"",$C2362&lt;&gt;"",$B2362&lt;=$C2362),INDEX(Bemenet!$D$2:$D$301,$M2362),"")</f>
        <v/>
      </c>
      <c r="F2362" s="5">
        <f>IF(AND($B2362&lt;&gt;"",$C2362&lt;&gt;"",$B2362&lt;=$C2362),$C2362-$B2362+1,"")</f>
        <v/>
      </c>
      <c r="G2362" s="5">
        <f>IF($F2362="","",$F2362*$D2362)</f>
        <v/>
      </c>
      <c r="H2362" s="42">
        <f>IF($G2362="","",$O2362)</f>
        <v/>
      </c>
      <c r="I2362" s="5">
        <f>IF($G2362="","",$G2362*IF($H2362="",$O2362,$H2362)/100)</f>
        <v/>
      </c>
      <c r="J2362" s="5">
        <f>IF(OR($L2362="",NOT(COUNTIFS($L$2:$L2362,$L2362)=1)),"",SUMIFS($G:$G,$L:$L,$L2362))</f>
        <v/>
      </c>
      <c r="K2362" s="5">
        <f>IF(OR($L2362="",NOT(COUNTIFS($L$2:$L2362,$L2362)=1)),"",SUMIFS($I:$I,$L:$L,$L2362))</f>
        <v/>
      </c>
      <c r="L2362" s="6">
        <f>IF($B2362="","",YEAR($B2362))</f>
        <v/>
      </c>
      <c r="M2362" s="6">
        <f>INT((ROW()-2)/39)+1</f>
        <v/>
      </c>
      <c r="N2362" s="6">
        <f>MOD(ROW()-2,39)+2</f>
        <v/>
      </c>
      <c r="O2362" s="42">
        <f>IF(AND($B2362&lt;&gt;"",$C2362&lt;&gt;"",$B2362&lt;=$C2362),INDEX(Szabalyok!$C:$C,$N2362),"")</f>
        <v/>
      </c>
      <c r="P2362">
        <f>IF(D2362="",P2361,P2361+1)</f>
        <v/>
      </c>
    </row>
    <row r="2363">
      <c r="A2363">
        <f>IF(P2363=P2362,0,P2363)</f>
        <v/>
      </c>
      <c r="B2363" s="41">
        <f>IF($M2363&gt;300,"",IF(OR(INDEX(Bemenet!$E$2:$E$301,$M2363)="",INDEX(Bemenet!$F$2:$F$301,$M2363)=""),"",MAX(INDEX(Bemenet!$E$2:$E$301,$M2363),INDEX(Szabalyok!$A:$A,$N2363))))</f>
        <v/>
      </c>
      <c r="C2363" s="41">
        <f>IF($B2363="","",MIN(INDEX(Bemenet!$F$2:$F$301,$M2363),INDEX(Szabalyok!$B:$B,$N2363)))</f>
        <v/>
      </c>
      <c r="D2363" s="5">
        <f>IF(AND($B2363&lt;&gt;"",$C2363&lt;&gt;"",$B2363&lt;=$C2363),INDEX(Bemenet!$G$2:$G$301,$M2363),"")</f>
        <v/>
      </c>
      <c r="E2363" s="6">
        <f>IF(AND($B2363&lt;&gt;"",$C2363&lt;&gt;"",$B2363&lt;=$C2363),INDEX(Bemenet!$D$2:$D$301,$M2363),"")</f>
        <v/>
      </c>
      <c r="F2363" s="5">
        <f>IF(AND($B2363&lt;&gt;"",$C2363&lt;&gt;"",$B2363&lt;=$C2363),$C2363-$B2363+1,"")</f>
        <v/>
      </c>
      <c r="G2363" s="5">
        <f>IF($F2363="","",$F2363*$D2363)</f>
        <v/>
      </c>
      <c r="H2363" s="42">
        <f>IF($G2363="","",$O2363)</f>
        <v/>
      </c>
      <c r="I2363" s="5">
        <f>IF($G2363="","",$G2363*IF($H2363="",$O2363,$H2363)/100)</f>
        <v/>
      </c>
      <c r="J2363" s="5">
        <f>IF(OR($L2363="",NOT(COUNTIFS($L$2:$L2363,$L2363)=1)),"",SUMIFS($G:$G,$L:$L,$L2363))</f>
        <v/>
      </c>
      <c r="K2363" s="5">
        <f>IF(OR($L2363="",NOT(COUNTIFS($L$2:$L2363,$L2363)=1)),"",SUMIFS($I:$I,$L:$L,$L2363))</f>
        <v/>
      </c>
      <c r="L2363" s="6">
        <f>IF($B2363="","",YEAR($B2363))</f>
        <v/>
      </c>
      <c r="M2363" s="6">
        <f>INT((ROW()-2)/39)+1</f>
        <v/>
      </c>
      <c r="N2363" s="6">
        <f>MOD(ROW()-2,39)+2</f>
        <v/>
      </c>
      <c r="O2363" s="42">
        <f>IF(AND($B2363&lt;&gt;"",$C2363&lt;&gt;"",$B2363&lt;=$C2363),INDEX(Szabalyok!$C:$C,$N2363),"")</f>
        <v/>
      </c>
      <c r="P2363">
        <f>IF(D2363="",P2362,P2362+1)</f>
        <v/>
      </c>
    </row>
    <row r="2364">
      <c r="A2364">
        <f>IF(P2364=P2363,0,P2364)</f>
        <v/>
      </c>
      <c r="B2364" s="41">
        <f>IF($M2364&gt;300,"",IF(OR(INDEX(Bemenet!$E$2:$E$301,$M2364)="",INDEX(Bemenet!$F$2:$F$301,$M2364)=""),"",MAX(INDEX(Bemenet!$E$2:$E$301,$M2364),INDEX(Szabalyok!$A:$A,$N2364))))</f>
        <v/>
      </c>
      <c r="C2364" s="41">
        <f>IF($B2364="","",MIN(INDEX(Bemenet!$F$2:$F$301,$M2364),INDEX(Szabalyok!$B:$B,$N2364)))</f>
        <v/>
      </c>
      <c r="D2364" s="5">
        <f>IF(AND($B2364&lt;&gt;"",$C2364&lt;&gt;"",$B2364&lt;=$C2364),INDEX(Bemenet!$G$2:$G$301,$M2364),"")</f>
        <v/>
      </c>
      <c r="E2364" s="6">
        <f>IF(AND($B2364&lt;&gt;"",$C2364&lt;&gt;"",$B2364&lt;=$C2364),INDEX(Bemenet!$D$2:$D$301,$M2364),"")</f>
        <v/>
      </c>
      <c r="F2364" s="5">
        <f>IF(AND($B2364&lt;&gt;"",$C2364&lt;&gt;"",$B2364&lt;=$C2364),$C2364-$B2364+1,"")</f>
        <v/>
      </c>
      <c r="G2364" s="5">
        <f>IF($F2364="","",$F2364*$D2364)</f>
        <v/>
      </c>
      <c r="H2364" s="42">
        <f>IF($G2364="","",$O2364)</f>
        <v/>
      </c>
      <c r="I2364" s="5">
        <f>IF($G2364="","",$G2364*IF($H2364="",$O2364,$H2364)/100)</f>
        <v/>
      </c>
      <c r="J2364" s="5">
        <f>IF(OR($L2364="",NOT(COUNTIFS($L$2:$L2364,$L2364)=1)),"",SUMIFS($G:$G,$L:$L,$L2364))</f>
        <v/>
      </c>
      <c r="K2364" s="5">
        <f>IF(OR($L2364="",NOT(COUNTIFS($L$2:$L2364,$L2364)=1)),"",SUMIFS($I:$I,$L:$L,$L2364))</f>
        <v/>
      </c>
      <c r="L2364" s="6">
        <f>IF($B2364="","",YEAR($B2364))</f>
        <v/>
      </c>
      <c r="M2364" s="6">
        <f>INT((ROW()-2)/39)+1</f>
        <v/>
      </c>
      <c r="N2364" s="6">
        <f>MOD(ROW()-2,39)+2</f>
        <v/>
      </c>
      <c r="O2364" s="42">
        <f>IF(AND($B2364&lt;&gt;"",$C2364&lt;&gt;"",$B2364&lt;=$C2364),INDEX(Szabalyok!$C:$C,$N2364),"")</f>
        <v/>
      </c>
      <c r="P2364">
        <f>IF(D2364="",P2363,P2363+1)</f>
        <v/>
      </c>
    </row>
    <row r="2365">
      <c r="A2365">
        <f>IF(P2365=P2364,0,P2365)</f>
        <v/>
      </c>
      <c r="B2365" s="41">
        <f>IF($M2365&gt;300,"",IF(OR(INDEX(Bemenet!$E$2:$E$301,$M2365)="",INDEX(Bemenet!$F$2:$F$301,$M2365)=""),"",MAX(INDEX(Bemenet!$E$2:$E$301,$M2365),INDEX(Szabalyok!$A:$A,$N2365))))</f>
        <v/>
      </c>
      <c r="C2365" s="41">
        <f>IF($B2365="","",MIN(INDEX(Bemenet!$F$2:$F$301,$M2365),INDEX(Szabalyok!$B:$B,$N2365)))</f>
        <v/>
      </c>
      <c r="D2365" s="5">
        <f>IF(AND($B2365&lt;&gt;"",$C2365&lt;&gt;"",$B2365&lt;=$C2365),INDEX(Bemenet!$G$2:$G$301,$M2365),"")</f>
        <v/>
      </c>
      <c r="E2365" s="6">
        <f>IF(AND($B2365&lt;&gt;"",$C2365&lt;&gt;"",$B2365&lt;=$C2365),INDEX(Bemenet!$D$2:$D$301,$M2365),"")</f>
        <v/>
      </c>
      <c r="F2365" s="5">
        <f>IF(AND($B2365&lt;&gt;"",$C2365&lt;&gt;"",$B2365&lt;=$C2365),$C2365-$B2365+1,"")</f>
        <v/>
      </c>
      <c r="G2365" s="5">
        <f>IF($F2365="","",$F2365*$D2365)</f>
        <v/>
      </c>
      <c r="H2365" s="42">
        <f>IF($G2365="","",$O2365)</f>
        <v/>
      </c>
      <c r="I2365" s="5">
        <f>IF($G2365="","",$G2365*IF($H2365="",$O2365,$H2365)/100)</f>
        <v/>
      </c>
      <c r="J2365" s="5">
        <f>IF(OR($L2365="",NOT(COUNTIFS($L$2:$L2365,$L2365)=1)),"",SUMIFS($G:$G,$L:$L,$L2365))</f>
        <v/>
      </c>
      <c r="K2365" s="5">
        <f>IF(OR($L2365="",NOT(COUNTIFS($L$2:$L2365,$L2365)=1)),"",SUMIFS($I:$I,$L:$L,$L2365))</f>
        <v/>
      </c>
      <c r="L2365" s="6">
        <f>IF($B2365="","",YEAR($B2365))</f>
        <v/>
      </c>
      <c r="M2365" s="6">
        <f>INT((ROW()-2)/39)+1</f>
        <v/>
      </c>
      <c r="N2365" s="6">
        <f>MOD(ROW()-2,39)+2</f>
        <v/>
      </c>
      <c r="O2365" s="42">
        <f>IF(AND($B2365&lt;&gt;"",$C2365&lt;&gt;"",$B2365&lt;=$C2365),INDEX(Szabalyok!$C:$C,$N2365),"")</f>
        <v/>
      </c>
      <c r="P2365">
        <f>IF(D2365="",P2364,P2364+1)</f>
        <v/>
      </c>
    </row>
    <row r="2366">
      <c r="A2366">
        <f>IF(P2366=P2365,0,P2366)</f>
        <v/>
      </c>
      <c r="B2366" s="41">
        <f>IF($M2366&gt;300,"",IF(OR(INDEX(Bemenet!$E$2:$E$301,$M2366)="",INDEX(Bemenet!$F$2:$F$301,$M2366)=""),"",MAX(INDEX(Bemenet!$E$2:$E$301,$M2366),INDEX(Szabalyok!$A:$A,$N2366))))</f>
        <v/>
      </c>
      <c r="C2366" s="41">
        <f>IF($B2366="","",MIN(INDEX(Bemenet!$F$2:$F$301,$M2366),INDEX(Szabalyok!$B:$B,$N2366)))</f>
        <v/>
      </c>
      <c r="D2366" s="5">
        <f>IF(AND($B2366&lt;&gt;"",$C2366&lt;&gt;"",$B2366&lt;=$C2366),INDEX(Bemenet!$G$2:$G$301,$M2366),"")</f>
        <v/>
      </c>
      <c r="E2366" s="6">
        <f>IF(AND($B2366&lt;&gt;"",$C2366&lt;&gt;"",$B2366&lt;=$C2366),INDEX(Bemenet!$D$2:$D$301,$M2366),"")</f>
        <v/>
      </c>
      <c r="F2366" s="5">
        <f>IF(AND($B2366&lt;&gt;"",$C2366&lt;&gt;"",$B2366&lt;=$C2366),$C2366-$B2366+1,"")</f>
        <v/>
      </c>
      <c r="G2366" s="5">
        <f>IF($F2366="","",$F2366*$D2366)</f>
        <v/>
      </c>
      <c r="H2366" s="42">
        <f>IF($G2366="","",$O2366)</f>
        <v/>
      </c>
      <c r="I2366" s="5">
        <f>IF($G2366="","",$G2366*IF($H2366="",$O2366,$H2366)/100)</f>
        <v/>
      </c>
      <c r="J2366" s="5">
        <f>IF(OR($L2366="",NOT(COUNTIFS($L$2:$L2366,$L2366)=1)),"",SUMIFS($G:$G,$L:$L,$L2366))</f>
        <v/>
      </c>
      <c r="K2366" s="5">
        <f>IF(OR($L2366="",NOT(COUNTIFS($L$2:$L2366,$L2366)=1)),"",SUMIFS($I:$I,$L:$L,$L2366))</f>
        <v/>
      </c>
      <c r="L2366" s="6">
        <f>IF($B2366="","",YEAR($B2366))</f>
        <v/>
      </c>
      <c r="M2366" s="6">
        <f>INT((ROW()-2)/39)+1</f>
        <v/>
      </c>
      <c r="N2366" s="6">
        <f>MOD(ROW()-2,39)+2</f>
        <v/>
      </c>
      <c r="O2366" s="42">
        <f>IF(AND($B2366&lt;&gt;"",$C2366&lt;&gt;"",$B2366&lt;=$C2366),INDEX(Szabalyok!$C:$C,$N2366),"")</f>
        <v/>
      </c>
      <c r="P2366">
        <f>IF(D2366="",P2365,P2365+1)</f>
        <v/>
      </c>
    </row>
    <row r="2367">
      <c r="A2367">
        <f>IF(P2367=P2366,0,P2367)</f>
        <v/>
      </c>
      <c r="B2367" s="41">
        <f>IF($M2367&gt;300,"",IF(OR(INDEX(Bemenet!$E$2:$E$301,$M2367)="",INDEX(Bemenet!$F$2:$F$301,$M2367)=""),"",MAX(INDEX(Bemenet!$E$2:$E$301,$M2367),INDEX(Szabalyok!$A:$A,$N2367))))</f>
        <v/>
      </c>
      <c r="C2367" s="41">
        <f>IF($B2367="","",MIN(INDEX(Bemenet!$F$2:$F$301,$M2367),INDEX(Szabalyok!$B:$B,$N2367)))</f>
        <v/>
      </c>
      <c r="D2367" s="5">
        <f>IF(AND($B2367&lt;&gt;"",$C2367&lt;&gt;"",$B2367&lt;=$C2367),INDEX(Bemenet!$G$2:$G$301,$M2367),"")</f>
        <v/>
      </c>
      <c r="E2367" s="6">
        <f>IF(AND($B2367&lt;&gt;"",$C2367&lt;&gt;"",$B2367&lt;=$C2367),INDEX(Bemenet!$D$2:$D$301,$M2367),"")</f>
        <v/>
      </c>
      <c r="F2367" s="5">
        <f>IF(AND($B2367&lt;&gt;"",$C2367&lt;&gt;"",$B2367&lt;=$C2367),$C2367-$B2367+1,"")</f>
        <v/>
      </c>
      <c r="G2367" s="5">
        <f>IF($F2367="","",$F2367*$D2367)</f>
        <v/>
      </c>
      <c r="H2367" s="42">
        <f>IF($G2367="","",$O2367)</f>
        <v/>
      </c>
      <c r="I2367" s="5">
        <f>IF($G2367="","",$G2367*IF($H2367="",$O2367,$H2367)/100)</f>
        <v/>
      </c>
      <c r="J2367" s="5">
        <f>IF(OR($L2367="",NOT(COUNTIFS($L$2:$L2367,$L2367)=1)),"",SUMIFS($G:$G,$L:$L,$L2367))</f>
        <v/>
      </c>
      <c r="K2367" s="5">
        <f>IF(OR($L2367="",NOT(COUNTIFS($L$2:$L2367,$L2367)=1)),"",SUMIFS($I:$I,$L:$L,$L2367))</f>
        <v/>
      </c>
      <c r="L2367" s="6">
        <f>IF($B2367="","",YEAR($B2367))</f>
        <v/>
      </c>
      <c r="M2367" s="6">
        <f>INT((ROW()-2)/39)+1</f>
        <v/>
      </c>
      <c r="N2367" s="6">
        <f>MOD(ROW()-2,39)+2</f>
        <v/>
      </c>
      <c r="O2367" s="42">
        <f>IF(AND($B2367&lt;&gt;"",$C2367&lt;&gt;"",$B2367&lt;=$C2367),INDEX(Szabalyok!$C:$C,$N2367),"")</f>
        <v/>
      </c>
      <c r="P2367">
        <f>IF(D2367="",P2366,P2366+1)</f>
        <v/>
      </c>
    </row>
    <row r="2368">
      <c r="A2368">
        <f>IF(P2368=P2367,0,P2368)</f>
        <v/>
      </c>
      <c r="B2368" s="41">
        <f>IF($M2368&gt;300,"",IF(OR(INDEX(Bemenet!$E$2:$E$301,$M2368)="",INDEX(Bemenet!$F$2:$F$301,$M2368)=""),"",MAX(INDEX(Bemenet!$E$2:$E$301,$M2368),INDEX(Szabalyok!$A:$A,$N2368))))</f>
        <v/>
      </c>
      <c r="C2368" s="41">
        <f>IF($B2368="","",MIN(INDEX(Bemenet!$F$2:$F$301,$M2368),INDEX(Szabalyok!$B:$B,$N2368)))</f>
        <v/>
      </c>
      <c r="D2368" s="5">
        <f>IF(AND($B2368&lt;&gt;"",$C2368&lt;&gt;"",$B2368&lt;=$C2368),INDEX(Bemenet!$G$2:$G$301,$M2368),"")</f>
        <v/>
      </c>
      <c r="E2368" s="6">
        <f>IF(AND($B2368&lt;&gt;"",$C2368&lt;&gt;"",$B2368&lt;=$C2368),INDEX(Bemenet!$D$2:$D$301,$M2368),"")</f>
        <v/>
      </c>
      <c r="F2368" s="5">
        <f>IF(AND($B2368&lt;&gt;"",$C2368&lt;&gt;"",$B2368&lt;=$C2368),$C2368-$B2368+1,"")</f>
        <v/>
      </c>
      <c r="G2368" s="5">
        <f>IF($F2368="","",$F2368*$D2368)</f>
        <v/>
      </c>
      <c r="H2368" s="42">
        <f>IF($G2368="","",$O2368)</f>
        <v/>
      </c>
      <c r="I2368" s="5">
        <f>IF($G2368="","",$G2368*IF($H2368="",$O2368,$H2368)/100)</f>
        <v/>
      </c>
      <c r="J2368" s="5">
        <f>IF(OR($L2368="",NOT(COUNTIFS($L$2:$L2368,$L2368)=1)),"",SUMIFS($G:$G,$L:$L,$L2368))</f>
        <v/>
      </c>
      <c r="K2368" s="5">
        <f>IF(OR($L2368="",NOT(COUNTIFS($L$2:$L2368,$L2368)=1)),"",SUMIFS($I:$I,$L:$L,$L2368))</f>
        <v/>
      </c>
      <c r="L2368" s="6">
        <f>IF($B2368="","",YEAR($B2368))</f>
        <v/>
      </c>
      <c r="M2368" s="6">
        <f>INT((ROW()-2)/39)+1</f>
        <v/>
      </c>
      <c r="N2368" s="6">
        <f>MOD(ROW()-2,39)+2</f>
        <v/>
      </c>
      <c r="O2368" s="42">
        <f>IF(AND($B2368&lt;&gt;"",$C2368&lt;&gt;"",$B2368&lt;=$C2368),INDEX(Szabalyok!$C:$C,$N2368),"")</f>
        <v/>
      </c>
      <c r="P2368">
        <f>IF(D2368="",P2367,P2367+1)</f>
        <v/>
      </c>
    </row>
    <row r="2369">
      <c r="A2369">
        <f>IF(P2369=P2368,0,P2369)</f>
        <v/>
      </c>
      <c r="B2369" s="41">
        <f>IF($M2369&gt;300,"",IF(OR(INDEX(Bemenet!$E$2:$E$301,$M2369)="",INDEX(Bemenet!$F$2:$F$301,$M2369)=""),"",MAX(INDEX(Bemenet!$E$2:$E$301,$M2369),INDEX(Szabalyok!$A:$A,$N2369))))</f>
        <v/>
      </c>
      <c r="C2369" s="41">
        <f>IF($B2369="","",MIN(INDEX(Bemenet!$F$2:$F$301,$M2369),INDEX(Szabalyok!$B:$B,$N2369)))</f>
        <v/>
      </c>
      <c r="D2369" s="5">
        <f>IF(AND($B2369&lt;&gt;"",$C2369&lt;&gt;"",$B2369&lt;=$C2369),INDEX(Bemenet!$G$2:$G$301,$M2369),"")</f>
        <v/>
      </c>
      <c r="E2369" s="6">
        <f>IF(AND($B2369&lt;&gt;"",$C2369&lt;&gt;"",$B2369&lt;=$C2369),INDEX(Bemenet!$D$2:$D$301,$M2369),"")</f>
        <v/>
      </c>
      <c r="F2369" s="5">
        <f>IF(AND($B2369&lt;&gt;"",$C2369&lt;&gt;"",$B2369&lt;=$C2369),$C2369-$B2369+1,"")</f>
        <v/>
      </c>
      <c r="G2369" s="5">
        <f>IF($F2369="","",$F2369*$D2369)</f>
        <v/>
      </c>
      <c r="H2369" s="42">
        <f>IF($G2369="","",$O2369)</f>
        <v/>
      </c>
      <c r="I2369" s="5">
        <f>IF($G2369="","",$G2369*IF($H2369="",$O2369,$H2369)/100)</f>
        <v/>
      </c>
      <c r="J2369" s="5">
        <f>IF(OR($L2369="",NOT(COUNTIFS($L$2:$L2369,$L2369)=1)),"",SUMIFS($G:$G,$L:$L,$L2369))</f>
        <v/>
      </c>
      <c r="K2369" s="5">
        <f>IF(OR($L2369="",NOT(COUNTIFS($L$2:$L2369,$L2369)=1)),"",SUMIFS($I:$I,$L:$L,$L2369))</f>
        <v/>
      </c>
      <c r="L2369" s="6">
        <f>IF($B2369="","",YEAR($B2369))</f>
        <v/>
      </c>
      <c r="M2369" s="6">
        <f>INT((ROW()-2)/39)+1</f>
        <v/>
      </c>
      <c r="N2369" s="6">
        <f>MOD(ROW()-2,39)+2</f>
        <v/>
      </c>
      <c r="O2369" s="42">
        <f>IF(AND($B2369&lt;&gt;"",$C2369&lt;&gt;"",$B2369&lt;=$C2369),INDEX(Szabalyok!$C:$C,$N2369),"")</f>
        <v/>
      </c>
      <c r="P2369">
        <f>IF(D2369="",P2368,P2368+1)</f>
        <v/>
      </c>
    </row>
    <row r="2370">
      <c r="A2370">
        <f>IF(P2370=P2369,0,P2370)</f>
        <v/>
      </c>
      <c r="B2370" s="41">
        <f>IF($M2370&gt;300,"",IF(OR(INDEX(Bemenet!$E$2:$E$301,$M2370)="",INDEX(Bemenet!$F$2:$F$301,$M2370)=""),"",MAX(INDEX(Bemenet!$E$2:$E$301,$M2370),INDEX(Szabalyok!$A:$A,$N2370))))</f>
        <v/>
      </c>
      <c r="C2370" s="41">
        <f>IF($B2370="","",MIN(INDEX(Bemenet!$F$2:$F$301,$M2370),INDEX(Szabalyok!$B:$B,$N2370)))</f>
        <v/>
      </c>
      <c r="D2370" s="5">
        <f>IF(AND($B2370&lt;&gt;"",$C2370&lt;&gt;"",$B2370&lt;=$C2370),INDEX(Bemenet!$G$2:$G$301,$M2370),"")</f>
        <v/>
      </c>
      <c r="E2370" s="6">
        <f>IF(AND($B2370&lt;&gt;"",$C2370&lt;&gt;"",$B2370&lt;=$C2370),INDEX(Bemenet!$D$2:$D$301,$M2370),"")</f>
        <v/>
      </c>
      <c r="F2370" s="5">
        <f>IF(AND($B2370&lt;&gt;"",$C2370&lt;&gt;"",$B2370&lt;=$C2370),$C2370-$B2370+1,"")</f>
        <v/>
      </c>
      <c r="G2370" s="5">
        <f>IF($F2370="","",$F2370*$D2370)</f>
        <v/>
      </c>
      <c r="H2370" s="42">
        <f>IF($G2370="","",$O2370)</f>
        <v/>
      </c>
      <c r="I2370" s="5">
        <f>IF($G2370="","",$G2370*IF($H2370="",$O2370,$H2370)/100)</f>
        <v/>
      </c>
      <c r="J2370" s="5">
        <f>IF(OR($L2370="",NOT(COUNTIFS($L$2:$L2370,$L2370)=1)),"",SUMIFS($G:$G,$L:$L,$L2370))</f>
        <v/>
      </c>
      <c r="K2370" s="5">
        <f>IF(OR($L2370="",NOT(COUNTIFS($L$2:$L2370,$L2370)=1)),"",SUMIFS($I:$I,$L:$L,$L2370))</f>
        <v/>
      </c>
      <c r="L2370" s="6">
        <f>IF($B2370="","",YEAR($B2370))</f>
        <v/>
      </c>
      <c r="M2370" s="6">
        <f>INT((ROW()-2)/39)+1</f>
        <v/>
      </c>
      <c r="N2370" s="6">
        <f>MOD(ROW()-2,39)+2</f>
        <v/>
      </c>
      <c r="O2370" s="42">
        <f>IF(AND($B2370&lt;&gt;"",$C2370&lt;&gt;"",$B2370&lt;=$C2370),INDEX(Szabalyok!$C:$C,$N2370),"")</f>
        <v/>
      </c>
      <c r="P2370">
        <f>IF(D2370="",P2369,P2369+1)</f>
        <v/>
      </c>
    </row>
    <row r="2371">
      <c r="A2371">
        <f>IF(P2371=P2370,0,P2371)</f>
        <v/>
      </c>
      <c r="B2371" s="41">
        <f>IF($M2371&gt;300,"",IF(OR(INDEX(Bemenet!$E$2:$E$301,$M2371)="",INDEX(Bemenet!$F$2:$F$301,$M2371)=""),"",MAX(INDEX(Bemenet!$E$2:$E$301,$M2371),INDEX(Szabalyok!$A:$A,$N2371))))</f>
        <v/>
      </c>
      <c r="C2371" s="41">
        <f>IF($B2371="","",MIN(INDEX(Bemenet!$F$2:$F$301,$M2371),INDEX(Szabalyok!$B:$B,$N2371)))</f>
        <v/>
      </c>
      <c r="D2371" s="5">
        <f>IF(AND($B2371&lt;&gt;"",$C2371&lt;&gt;"",$B2371&lt;=$C2371),INDEX(Bemenet!$G$2:$G$301,$M2371),"")</f>
        <v/>
      </c>
      <c r="E2371" s="6">
        <f>IF(AND($B2371&lt;&gt;"",$C2371&lt;&gt;"",$B2371&lt;=$C2371),INDEX(Bemenet!$D$2:$D$301,$M2371),"")</f>
        <v/>
      </c>
      <c r="F2371" s="5">
        <f>IF(AND($B2371&lt;&gt;"",$C2371&lt;&gt;"",$B2371&lt;=$C2371),$C2371-$B2371+1,"")</f>
        <v/>
      </c>
      <c r="G2371" s="5">
        <f>IF($F2371="","",$F2371*$D2371)</f>
        <v/>
      </c>
      <c r="H2371" s="42">
        <f>IF($G2371="","",$O2371)</f>
        <v/>
      </c>
      <c r="I2371" s="5">
        <f>IF($G2371="","",$G2371*IF($H2371="",$O2371,$H2371)/100)</f>
        <v/>
      </c>
      <c r="J2371" s="5">
        <f>IF(OR($L2371="",NOT(COUNTIFS($L$2:$L2371,$L2371)=1)),"",SUMIFS($G:$G,$L:$L,$L2371))</f>
        <v/>
      </c>
      <c r="K2371" s="5">
        <f>IF(OR($L2371="",NOT(COUNTIFS($L$2:$L2371,$L2371)=1)),"",SUMIFS($I:$I,$L:$L,$L2371))</f>
        <v/>
      </c>
      <c r="L2371" s="6">
        <f>IF($B2371="","",YEAR($B2371))</f>
        <v/>
      </c>
      <c r="M2371" s="6">
        <f>INT((ROW()-2)/39)+1</f>
        <v/>
      </c>
      <c r="N2371" s="6">
        <f>MOD(ROW()-2,39)+2</f>
        <v/>
      </c>
      <c r="O2371" s="42">
        <f>IF(AND($B2371&lt;&gt;"",$C2371&lt;&gt;"",$B2371&lt;=$C2371),INDEX(Szabalyok!$C:$C,$N2371),"")</f>
        <v/>
      </c>
      <c r="P2371">
        <f>IF(D2371="",P2370,P2370+1)</f>
        <v/>
      </c>
    </row>
    <row r="2372">
      <c r="A2372">
        <f>IF(P2372=P2371,0,P2372)</f>
        <v/>
      </c>
      <c r="B2372" s="41">
        <f>IF($M2372&gt;300,"",IF(OR(INDEX(Bemenet!$E$2:$E$301,$M2372)="",INDEX(Bemenet!$F$2:$F$301,$M2372)=""),"",MAX(INDEX(Bemenet!$E$2:$E$301,$M2372),INDEX(Szabalyok!$A:$A,$N2372))))</f>
        <v/>
      </c>
      <c r="C2372" s="41">
        <f>IF($B2372="","",MIN(INDEX(Bemenet!$F$2:$F$301,$M2372),INDEX(Szabalyok!$B:$B,$N2372)))</f>
        <v/>
      </c>
      <c r="D2372" s="5">
        <f>IF(AND($B2372&lt;&gt;"",$C2372&lt;&gt;"",$B2372&lt;=$C2372),INDEX(Bemenet!$G$2:$G$301,$M2372),"")</f>
        <v/>
      </c>
      <c r="E2372" s="6">
        <f>IF(AND($B2372&lt;&gt;"",$C2372&lt;&gt;"",$B2372&lt;=$C2372),INDEX(Bemenet!$D$2:$D$301,$M2372),"")</f>
        <v/>
      </c>
      <c r="F2372" s="5">
        <f>IF(AND($B2372&lt;&gt;"",$C2372&lt;&gt;"",$B2372&lt;=$C2372),$C2372-$B2372+1,"")</f>
        <v/>
      </c>
      <c r="G2372" s="5">
        <f>IF($F2372="","",$F2372*$D2372)</f>
        <v/>
      </c>
      <c r="H2372" s="42">
        <f>IF($G2372="","",$O2372)</f>
        <v/>
      </c>
      <c r="I2372" s="5">
        <f>IF($G2372="","",$G2372*IF($H2372="",$O2372,$H2372)/100)</f>
        <v/>
      </c>
      <c r="J2372" s="5">
        <f>IF(OR($L2372="",NOT(COUNTIFS($L$2:$L2372,$L2372)=1)),"",SUMIFS($G:$G,$L:$L,$L2372))</f>
        <v/>
      </c>
      <c r="K2372" s="5">
        <f>IF(OR($L2372="",NOT(COUNTIFS($L$2:$L2372,$L2372)=1)),"",SUMIFS($I:$I,$L:$L,$L2372))</f>
        <v/>
      </c>
      <c r="L2372" s="6">
        <f>IF($B2372="","",YEAR($B2372))</f>
        <v/>
      </c>
      <c r="M2372" s="6">
        <f>INT((ROW()-2)/39)+1</f>
        <v/>
      </c>
      <c r="N2372" s="6">
        <f>MOD(ROW()-2,39)+2</f>
        <v/>
      </c>
      <c r="O2372" s="42">
        <f>IF(AND($B2372&lt;&gt;"",$C2372&lt;&gt;"",$B2372&lt;=$C2372),INDEX(Szabalyok!$C:$C,$N2372),"")</f>
        <v/>
      </c>
      <c r="P2372">
        <f>IF(D2372="",P2371,P2371+1)</f>
        <v/>
      </c>
    </row>
    <row r="2373">
      <c r="A2373">
        <f>IF(P2373=P2372,0,P2373)</f>
        <v/>
      </c>
      <c r="B2373" s="41">
        <f>IF($M2373&gt;300,"",IF(OR(INDEX(Bemenet!$E$2:$E$301,$M2373)="",INDEX(Bemenet!$F$2:$F$301,$M2373)=""),"",MAX(INDEX(Bemenet!$E$2:$E$301,$M2373),INDEX(Szabalyok!$A:$A,$N2373))))</f>
        <v/>
      </c>
      <c r="C2373" s="41">
        <f>IF($B2373="","",MIN(INDEX(Bemenet!$F$2:$F$301,$M2373),INDEX(Szabalyok!$B:$B,$N2373)))</f>
        <v/>
      </c>
      <c r="D2373" s="5">
        <f>IF(AND($B2373&lt;&gt;"",$C2373&lt;&gt;"",$B2373&lt;=$C2373),INDEX(Bemenet!$G$2:$G$301,$M2373),"")</f>
        <v/>
      </c>
      <c r="E2373" s="6">
        <f>IF(AND($B2373&lt;&gt;"",$C2373&lt;&gt;"",$B2373&lt;=$C2373),INDEX(Bemenet!$D$2:$D$301,$M2373),"")</f>
        <v/>
      </c>
      <c r="F2373" s="5">
        <f>IF(AND($B2373&lt;&gt;"",$C2373&lt;&gt;"",$B2373&lt;=$C2373),$C2373-$B2373+1,"")</f>
        <v/>
      </c>
      <c r="G2373" s="5">
        <f>IF($F2373="","",$F2373*$D2373)</f>
        <v/>
      </c>
      <c r="H2373" s="42">
        <f>IF($G2373="","",$O2373)</f>
        <v/>
      </c>
      <c r="I2373" s="5">
        <f>IF($G2373="","",$G2373*IF($H2373="",$O2373,$H2373)/100)</f>
        <v/>
      </c>
      <c r="J2373" s="5">
        <f>IF(OR($L2373="",NOT(COUNTIFS($L$2:$L2373,$L2373)=1)),"",SUMIFS($G:$G,$L:$L,$L2373))</f>
        <v/>
      </c>
      <c r="K2373" s="5">
        <f>IF(OR($L2373="",NOT(COUNTIFS($L$2:$L2373,$L2373)=1)),"",SUMIFS($I:$I,$L:$L,$L2373))</f>
        <v/>
      </c>
      <c r="L2373" s="6">
        <f>IF($B2373="","",YEAR($B2373))</f>
        <v/>
      </c>
      <c r="M2373" s="6">
        <f>INT((ROW()-2)/39)+1</f>
        <v/>
      </c>
      <c r="N2373" s="6">
        <f>MOD(ROW()-2,39)+2</f>
        <v/>
      </c>
      <c r="O2373" s="42">
        <f>IF(AND($B2373&lt;&gt;"",$C2373&lt;&gt;"",$B2373&lt;=$C2373),INDEX(Szabalyok!$C:$C,$N2373),"")</f>
        <v/>
      </c>
      <c r="P2373">
        <f>IF(D2373="",P2372,P2372+1)</f>
        <v/>
      </c>
    </row>
    <row r="2374">
      <c r="A2374">
        <f>IF(P2374=P2373,0,P2374)</f>
        <v/>
      </c>
      <c r="B2374" s="41">
        <f>IF($M2374&gt;300,"",IF(OR(INDEX(Bemenet!$E$2:$E$301,$M2374)="",INDEX(Bemenet!$F$2:$F$301,$M2374)=""),"",MAX(INDEX(Bemenet!$E$2:$E$301,$M2374),INDEX(Szabalyok!$A:$A,$N2374))))</f>
        <v/>
      </c>
      <c r="C2374" s="41">
        <f>IF($B2374="","",MIN(INDEX(Bemenet!$F$2:$F$301,$M2374),INDEX(Szabalyok!$B:$B,$N2374)))</f>
        <v/>
      </c>
      <c r="D2374" s="5">
        <f>IF(AND($B2374&lt;&gt;"",$C2374&lt;&gt;"",$B2374&lt;=$C2374),INDEX(Bemenet!$G$2:$G$301,$M2374),"")</f>
        <v/>
      </c>
      <c r="E2374" s="6">
        <f>IF(AND($B2374&lt;&gt;"",$C2374&lt;&gt;"",$B2374&lt;=$C2374),INDEX(Bemenet!$D$2:$D$301,$M2374),"")</f>
        <v/>
      </c>
      <c r="F2374" s="5">
        <f>IF(AND($B2374&lt;&gt;"",$C2374&lt;&gt;"",$B2374&lt;=$C2374),$C2374-$B2374+1,"")</f>
        <v/>
      </c>
      <c r="G2374" s="5">
        <f>IF($F2374="","",$F2374*$D2374)</f>
        <v/>
      </c>
      <c r="H2374" s="42">
        <f>IF($G2374="","",$O2374)</f>
        <v/>
      </c>
      <c r="I2374" s="5">
        <f>IF($G2374="","",$G2374*IF($H2374="",$O2374,$H2374)/100)</f>
        <v/>
      </c>
      <c r="J2374" s="5">
        <f>IF(OR($L2374="",NOT(COUNTIFS($L$2:$L2374,$L2374)=1)),"",SUMIFS($G:$G,$L:$L,$L2374))</f>
        <v/>
      </c>
      <c r="K2374" s="5">
        <f>IF(OR($L2374="",NOT(COUNTIFS($L$2:$L2374,$L2374)=1)),"",SUMIFS($I:$I,$L:$L,$L2374))</f>
        <v/>
      </c>
      <c r="L2374" s="6">
        <f>IF($B2374="","",YEAR($B2374))</f>
        <v/>
      </c>
      <c r="M2374" s="6">
        <f>INT((ROW()-2)/39)+1</f>
        <v/>
      </c>
      <c r="N2374" s="6">
        <f>MOD(ROW()-2,39)+2</f>
        <v/>
      </c>
      <c r="O2374" s="42">
        <f>IF(AND($B2374&lt;&gt;"",$C2374&lt;&gt;"",$B2374&lt;=$C2374),INDEX(Szabalyok!$C:$C,$N2374),"")</f>
        <v/>
      </c>
      <c r="P2374">
        <f>IF(D2374="",P2373,P2373+1)</f>
        <v/>
      </c>
    </row>
    <row r="2375">
      <c r="A2375">
        <f>IF(P2375=P2374,0,P2375)</f>
        <v/>
      </c>
      <c r="B2375" s="41">
        <f>IF($M2375&gt;300,"",IF(OR(INDEX(Bemenet!$E$2:$E$301,$M2375)="",INDEX(Bemenet!$F$2:$F$301,$M2375)=""),"",MAX(INDEX(Bemenet!$E$2:$E$301,$M2375),INDEX(Szabalyok!$A:$A,$N2375))))</f>
        <v/>
      </c>
      <c r="C2375" s="41">
        <f>IF($B2375="","",MIN(INDEX(Bemenet!$F$2:$F$301,$M2375),INDEX(Szabalyok!$B:$B,$N2375)))</f>
        <v/>
      </c>
      <c r="D2375" s="5">
        <f>IF(AND($B2375&lt;&gt;"",$C2375&lt;&gt;"",$B2375&lt;=$C2375),INDEX(Bemenet!$G$2:$G$301,$M2375),"")</f>
        <v/>
      </c>
      <c r="E2375" s="6">
        <f>IF(AND($B2375&lt;&gt;"",$C2375&lt;&gt;"",$B2375&lt;=$C2375),INDEX(Bemenet!$D$2:$D$301,$M2375),"")</f>
        <v/>
      </c>
      <c r="F2375" s="5">
        <f>IF(AND($B2375&lt;&gt;"",$C2375&lt;&gt;"",$B2375&lt;=$C2375),$C2375-$B2375+1,"")</f>
        <v/>
      </c>
      <c r="G2375" s="5">
        <f>IF($F2375="","",$F2375*$D2375)</f>
        <v/>
      </c>
      <c r="H2375" s="42">
        <f>IF($G2375="","",$O2375)</f>
        <v/>
      </c>
      <c r="I2375" s="5">
        <f>IF($G2375="","",$G2375*IF($H2375="",$O2375,$H2375)/100)</f>
        <v/>
      </c>
      <c r="J2375" s="5">
        <f>IF(OR($L2375="",NOT(COUNTIFS($L$2:$L2375,$L2375)=1)),"",SUMIFS($G:$G,$L:$L,$L2375))</f>
        <v/>
      </c>
      <c r="K2375" s="5">
        <f>IF(OR($L2375="",NOT(COUNTIFS($L$2:$L2375,$L2375)=1)),"",SUMIFS($I:$I,$L:$L,$L2375))</f>
        <v/>
      </c>
      <c r="L2375" s="6">
        <f>IF($B2375="","",YEAR($B2375))</f>
        <v/>
      </c>
      <c r="M2375" s="6">
        <f>INT((ROW()-2)/39)+1</f>
        <v/>
      </c>
      <c r="N2375" s="6">
        <f>MOD(ROW()-2,39)+2</f>
        <v/>
      </c>
      <c r="O2375" s="42">
        <f>IF(AND($B2375&lt;&gt;"",$C2375&lt;&gt;"",$B2375&lt;=$C2375),INDEX(Szabalyok!$C:$C,$N2375),"")</f>
        <v/>
      </c>
      <c r="P2375">
        <f>IF(D2375="",P2374,P2374+1)</f>
        <v/>
      </c>
    </row>
    <row r="2376">
      <c r="A2376">
        <f>IF(P2376=P2375,0,P2376)</f>
        <v/>
      </c>
      <c r="B2376" s="41">
        <f>IF($M2376&gt;300,"",IF(OR(INDEX(Bemenet!$E$2:$E$301,$M2376)="",INDEX(Bemenet!$F$2:$F$301,$M2376)=""),"",MAX(INDEX(Bemenet!$E$2:$E$301,$M2376),INDEX(Szabalyok!$A:$A,$N2376))))</f>
        <v/>
      </c>
      <c r="C2376" s="41">
        <f>IF($B2376="","",MIN(INDEX(Bemenet!$F$2:$F$301,$M2376),INDEX(Szabalyok!$B:$B,$N2376)))</f>
        <v/>
      </c>
      <c r="D2376" s="5">
        <f>IF(AND($B2376&lt;&gt;"",$C2376&lt;&gt;"",$B2376&lt;=$C2376),INDEX(Bemenet!$G$2:$G$301,$M2376),"")</f>
        <v/>
      </c>
      <c r="E2376" s="6">
        <f>IF(AND($B2376&lt;&gt;"",$C2376&lt;&gt;"",$B2376&lt;=$C2376),INDEX(Bemenet!$D$2:$D$301,$M2376),"")</f>
        <v/>
      </c>
      <c r="F2376" s="5">
        <f>IF(AND($B2376&lt;&gt;"",$C2376&lt;&gt;"",$B2376&lt;=$C2376),$C2376-$B2376+1,"")</f>
        <v/>
      </c>
      <c r="G2376" s="5">
        <f>IF($F2376="","",$F2376*$D2376)</f>
        <v/>
      </c>
      <c r="H2376" s="42">
        <f>IF($G2376="","",$O2376)</f>
        <v/>
      </c>
      <c r="I2376" s="5">
        <f>IF($G2376="","",$G2376*IF($H2376="",$O2376,$H2376)/100)</f>
        <v/>
      </c>
      <c r="J2376" s="5">
        <f>IF(OR($L2376="",NOT(COUNTIFS($L$2:$L2376,$L2376)=1)),"",SUMIFS($G:$G,$L:$L,$L2376))</f>
        <v/>
      </c>
      <c r="K2376" s="5">
        <f>IF(OR($L2376="",NOT(COUNTIFS($L$2:$L2376,$L2376)=1)),"",SUMIFS($I:$I,$L:$L,$L2376))</f>
        <v/>
      </c>
      <c r="L2376" s="6">
        <f>IF($B2376="","",YEAR($B2376))</f>
        <v/>
      </c>
      <c r="M2376" s="6">
        <f>INT((ROW()-2)/39)+1</f>
        <v/>
      </c>
      <c r="N2376" s="6">
        <f>MOD(ROW()-2,39)+2</f>
        <v/>
      </c>
      <c r="O2376" s="42">
        <f>IF(AND($B2376&lt;&gt;"",$C2376&lt;&gt;"",$B2376&lt;=$C2376),INDEX(Szabalyok!$C:$C,$N2376),"")</f>
        <v/>
      </c>
      <c r="P2376">
        <f>IF(D2376="",P2375,P2375+1)</f>
        <v/>
      </c>
    </row>
    <row r="2377">
      <c r="A2377">
        <f>IF(P2377=P2376,0,P2377)</f>
        <v/>
      </c>
      <c r="B2377" s="41">
        <f>IF($M2377&gt;300,"",IF(OR(INDEX(Bemenet!$E$2:$E$301,$M2377)="",INDEX(Bemenet!$F$2:$F$301,$M2377)=""),"",MAX(INDEX(Bemenet!$E$2:$E$301,$M2377),INDEX(Szabalyok!$A:$A,$N2377))))</f>
        <v/>
      </c>
      <c r="C2377" s="41">
        <f>IF($B2377="","",MIN(INDEX(Bemenet!$F$2:$F$301,$M2377),INDEX(Szabalyok!$B:$B,$N2377)))</f>
        <v/>
      </c>
      <c r="D2377" s="5">
        <f>IF(AND($B2377&lt;&gt;"",$C2377&lt;&gt;"",$B2377&lt;=$C2377),INDEX(Bemenet!$G$2:$G$301,$M2377),"")</f>
        <v/>
      </c>
      <c r="E2377" s="6">
        <f>IF(AND($B2377&lt;&gt;"",$C2377&lt;&gt;"",$B2377&lt;=$C2377),INDEX(Bemenet!$D$2:$D$301,$M2377),"")</f>
        <v/>
      </c>
      <c r="F2377" s="5">
        <f>IF(AND($B2377&lt;&gt;"",$C2377&lt;&gt;"",$B2377&lt;=$C2377),$C2377-$B2377+1,"")</f>
        <v/>
      </c>
      <c r="G2377" s="5">
        <f>IF($F2377="","",$F2377*$D2377)</f>
        <v/>
      </c>
      <c r="H2377" s="42">
        <f>IF($G2377="","",$O2377)</f>
        <v/>
      </c>
      <c r="I2377" s="5">
        <f>IF($G2377="","",$G2377*IF($H2377="",$O2377,$H2377)/100)</f>
        <v/>
      </c>
      <c r="J2377" s="5">
        <f>IF(OR($L2377="",NOT(COUNTIFS($L$2:$L2377,$L2377)=1)),"",SUMIFS($G:$G,$L:$L,$L2377))</f>
        <v/>
      </c>
      <c r="K2377" s="5">
        <f>IF(OR($L2377="",NOT(COUNTIFS($L$2:$L2377,$L2377)=1)),"",SUMIFS($I:$I,$L:$L,$L2377))</f>
        <v/>
      </c>
      <c r="L2377" s="6">
        <f>IF($B2377="","",YEAR($B2377))</f>
        <v/>
      </c>
      <c r="M2377" s="6">
        <f>INT((ROW()-2)/39)+1</f>
        <v/>
      </c>
      <c r="N2377" s="6">
        <f>MOD(ROW()-2,39)+2</f>
        <v/>
      </c>
      <c r="O2377" s="42">
        <f>IF(AND($B2377&lt;&gt;"",$C2377&lt;&gt;"",$B2377&lt;=$C2377),INDEX(Szabalyok!$C:$C,$N2377),"")</f>
        <v/>
      </c>
      <c r="P2377">
        <f>IF(D2377="",P2376,P2376+1)</f>
        <v/>
      </c>
    </row>
    <row r="2378">
      <c r="A2378">
        <f>IF(P2378=P2377,0,P2378)</f>
        <v/>
      </c>
      <c r="B2378" s="41">
        <f>IF($M2378&gt;300,"",IF(OR(INDEX(Bemenet!$E$2:$E$301,$M2378)="",INDEX(Bemenet!$F$2:$F$301,$M2378)=""),"",MAX(INDEX(Bemenet!$E$2:$E$301,$M2378),INDEX(Szabalyok!$A:$A,$N2378))))</f>
        <v/>
      </c>
      <c r="C2378" s="41">
        <f>IF($B2378="","",MIN(INDEX(Bemenet!$F$2:$F$301,$M2378),INDEX(Szabalyok!$B:$B,$N2378)))</f>
        <v/>
      </c>
      <c r="D2378" s="5">
        <f>IF(AND($B2378&lt;&gt;"",$C2378&lt;&gt;"",$B2378&lt;=$C2378),INDEX(Bemenet!$G$2:$G$301,$M2378),"")</f>
        <v/>
      </c>
      <c r="E2378" s="6">
        <f>IF(AND($B2378&lt;&gt;"",$C2378&lt;&gt;"",$B2378&lt;=$C2378),INDEX(Bemenet!$D$2:$D$301,$M2378),"")</f>
        <v/>
      </c>
      <c r="F2378" s="5">
        <f>IF(AND($B2378&lt;&gt;"",$C2378&lt;&gt;"",$B2378&lt;=$C2378),$C2378-$B2378+1,"")</f>
        <v/>
      </c>
      <c r="G2378" s="5">
        <f>IF($F2378="","",$F2378*$D2378)</f>
        <v/>
      </c>
      <c r="H2378" s="42">
        <f>IF($G2378="","",$O2378)</f>
        <v/>
      </c>
      <c r="I2378" s="5">
        <f>IF($G2378="","",$G2378*IF($H2378="",$O2378,$H2378)/100)</f>
        <v/>
      </c>
      <c r="J2378" s="5">
        <f>IF(OR($L2378="",NOT(COUNTIFS($L$2:$L2378,$L2378)=1)),"",SUMIFS($G:$G,$L:$L,$L2378))</f>
        <v/>
      </c>
      <c r="K2378" s="5">
        <f>IF(OR($L2378="",NOT(COUNTIFS($L$2:$L2378,$L2378)=1)),"",SUMIFS($I:$I,$L:$L,$L2378))</f>
        <v/>
      </c>
      <c r="L2378" s="6">
        <f>IF($B2378="","",YEAR($B2378))</f>
        <v/>
      </c>
      <c r="M2378" s="6">
        <f>INT((ROW()-2)/39)+1</f>
        <v/>
      </c>
      <c r="N2378" s="6">
        <f>MOD(ROW()-2,39)+2</f>
        <v/>
      </c>
      <c r="O2378" s="42">
        <f>IF(AND($B2378&lt;&gt;"",$C2378&lt;&gt;"",$B2378&lt;=$C2378),INDEX(Szabalyok!$C:$C,$N2378),"")</f>
        <v/>
      </c>
      <c r="P2378">
        <f>IF(D2378="",P2377,P2377+1)</f>
        <v/>
      </c>
    </row>
    <row r="2379">
      <c r="A2379">
        <f>IF(P2379=P2378,0,P2379)</f>
        <v/>
      </c>
      <c r="B2379" s="41">
        <f>IF($M2379&gt;300,"",IF(OR(INDEX(Bemenet!$E$2:$E$301,$M2379)="",INDEX(Bemenet!$F$2:$F$301,$M2379)=""),"",MAX(INDEX(Bemenet!$E$2:$E$301,$M2379),INDEX(Szabalyok!$A:$A,$N2379))))</f>
        <v/>
      </c>
      <c r="C2379" s="41">
        <f>IF($B2379="","",MIN(INDEX(Bemenet!$F$2:$F$301,$M2379),INDEX(Szabalyok!$B:$B,$N2379)))</f>
        <v/>
      </c>
      <c r="D2379" s="5">
        <f>IF(AND($B2379&lt;&gt;"",$C2379&lt;&gt;"",$B2379&lt;=$C2379),INDEX(Bemenet!$G$2:$G$301,$M2379),"")</f>
        <v/>
      </c>
      <c r="E2379" s="6">
        <f>IF(AND($B2379&lt;&gt;"",$C2379&lt;&gt;"",$B2379&lt;=$C2379),INDEX(Bemenet!$D$2:$D$301,$M2379),"")</f>
        <v/>
      </c>
      <c r="F2379" s="5">
        <f>IF(AND($B2379&lt;&gt;"",$C2379&lt;&gt;"",$B2379&lt;=$C2379),$C2379-$B2379+1,"")</f>
        <v/>
      </c>
      <c r="G2379" s="5">
        <f>IF($F2379="","",$F2379*$D2379)</f>
        <v/>
      </c>
      <c r="H2379" s="42">
        <f>IF($G2379="","",$O2379)</f>
        <v/>
      </c>
      <c r="I2379" s="5">
        <f>IF($G2379="","",$G2379*IF($H2379="",$O2379,$H2379)/100)</f>
        <v/>
      </c>
      <c r="J2379" s="5">
        <f>IF(OR($L2379="",NOT(COUNTIFS($L$2:$L2379,$L2379)=1)),"",SUMIFS($G:$G,$L:$L,$L2379))</f>
        <v/>
      </c>
      <c r="K2379" s="5">
        <f>IF(OR($L2379="",NOT(COUNTIFS($L$2:$L2379,$L2379)=1)),"",SUMIFS($I:$I,$L:$L,$L2379))</f>
        <v/>
      </c>
      <c r="L2379" s="6">
        <f>IF($B2379="","",YEAR($B2379))</f>
        <v/>
      </c>
      <c r="M2379" s="6">
        <f>INT((ROW()-2)/39)+1</f>
        <v/>
      </c>
      <c r="N2379" s="6">
        <f>MOD(ROW()-2,39)+2</f>
        <v/>
      </c>
      <c r="O2379" s="42">
        <f>IF(AND($B2379&lt;&gt;"",$C2379&lt;&gt;"",$B2379&lt;=$C2379),INDEX(Szabalyok!$C:$C,$N2379),"")</f>
        <v/>
      </c>
      <c r="P2379">
        <f>IF(D2379="",P2378,P2378+1)</f>
        <v/>
      </c>
    </row>
    <row r="2380">
      <c r="A2380">
        <f>IF(P2380=P2379,0,P2380)</f>
        <v/>
      </c>
      <c r="B2380" s="41">
        <f>IF($M2380&gt;300,"",IF(OR(INDEX(Bemenet!$E$2:$E$301,$M2380)="",INDEX(Bemenet!$F$2:$F$301,$M2380)=""),"",MAX(INDEX(Bemenet!$E$2:$E$301,$M2380),INDEX(Szabalyok!$A:$A,$N2380))))</f>
        <v/>
      </c>
      <c r="C2380" s="41">
        <f>IF($B2380="","",MIN(INDEX(Bemenet!$F$2:$F$301,$M2380),INDEX(Szabalyok!$B:$B,$N2380)))</f>
        <v/>
      </c>
      <c r="D2380" s="5">
        <f>IF(AND($B2380&lt;&gt;"",$C2380&lt;&gt;"",$B2380&lt;=$C2380),INDEX(Bemenet!$G$2:$G$301,$M2380),"")</f>
        <v/>
      </c>
      <c r="E2380" s="6">
        <f>IF(AND($B2380&lt;&gt;"",$C2380&lt;&gt;"",$B2380&lt;=$C2380),INDEX(Bemenet!$D$2:$D$301,$M2380),"")</f>
        <v/>
      </c>
      <c r="F2380" s="5">
        <f>IF(AND($B2380&lt;&gt;"",$C2380&lt;&gt;"",$B2380&lt;=$C2380),$C2380-$B2380+1,"")</f>
        <v/>
      </c>
      <c r="G2380" s="5">
        <f>IF($F2380="","",$F2380*$D2380)</f>
        <v/>
      </c>
      <c r="H2380" s="42">
        <f>IF($G2380="","",$O2380)</f>
        <v/>
      </c>
      <c r="I2380" s="5">
        <f>IF($G2380="","",$G2380*IF($H2380="",$O2380,$H2380)/100)</f>
        <v/>
      </c>
      <c r="J2380" s="5">
        <f>IF(OR($L2380="",NOT(COUNTIFS($L$2:$L2380,$L2380)=1)),"",SUMIFS($G:$G,$L:$L,$L2380))</f>
        <v/>
      </c>
      <c r="K2380" s="5">
        <f>IF(OR($L2380="",NOT(COUNTIFS($L$2:$L2380,$L2380)=1)),"",SUMIFS($I:$I,$L:$L,$L2380))</f>
        <v/>
      </c>
      <c r="L2380" s="6">
        <f>IF($B2380="","",YEAR($B2380))</f>
        <v/>
      </c>
      <c r="M2380" s="6">
        <f>INT((ROW()-2)/39)+1</f>
        <v/>
      </c>
      <c r="N2380" s="6">
        <f>MOD(ROW()-2,39)+2</f>
        <v/>
      </c>
      <c r="O2380" s="42">
        <f>IF(AND($B2380&lt;&gt;"",$C2380&lt;&gt;"",$B2380&lt;=$C2380),INDEX(Szabalyok!$C:$C,$N2380),"")</f>
        <v/>
      </c>
      <c r="P2380">
        <f>IF(D2380="",P2379,P2379+1)</f>
        <v/>
      </c>
    </row>
    <row r="2381">
      <c r="A2381">
        <f>IF(P2381=P2380,0,P2381)</f>
        <v/>
      </c>
      <c r="B2381" s="41">
        <f>IF($M2381&gt;300,"",IF(OR(INDEX(Bemenet!$E$2:$E$301,$M2381)="",INDEX(Bemenet!$F$2:$F$301,$M2381)=""),"",MAX(INDEX(Bemenet!$E$2:$E$301,$M2381),INDEX(Szabalyok!$A:$A,$N2381))))</f>
        <v/>
      </c>
      <c r="C2381" s="41">
        <f>IF($B2381="","",MIN(INDEX(Bemenet!$F$2:$F$301,$M2381),INDEX(Szabalyok!$B:$B,$N2381)))</f>
        <v/>
      </c>
      <c r="D2381" s="5">
        <f>IF(AND($B2381&lt;&gt;"",$C2381&lt;&gt;"",$B2381&lt;=$C2381),INDEX(Bemenet!$G$2:$G$301,$M2381),"")</f>
        <v/>
      </c>
      <c r="E2381" s="6">
        <f>IF(AND($B2381&lt;&gt;"",$C2381&lt;&gt;"",$B2381&lt;=$C2381),INDEX(Bemenet!$D$2:$D$301,$M2381),"")</f>
        <v/>
      </c>
      <c r="F2381" s="5">
        <f>IF(AND($B2381&lt;&gt;"",$C2381&lt;&gt;"",$B2381&lt;=$C2381),$C2381-$B2381+1,"")</f>
        <v/>
      </c>
      <c r="G2381" s="5">
        <f>IF($F2381="","",$F2381*$D2381)</f>
        <v/>
      </c>
      <c r="H2381" s="42">
        <f>IF($G2381="","",$O2381)</f>
        <v/>
      </c>
      <c r="I2381" s="5">
        <f>IF($G2381="","",$G2381*IF($H2381="",$O2381,$H2381)/100)</f>
        <v/>
      </c>
      <c r="J2381" s="5">
        <f>IF(OR($L2381="",NOT(COUNTIFS($L$2:$L2381,$L2381)=1)),"",SUMIFS($G:$G,$L:$L,$L2381))</f>
        <v/>
      </c>
      <c r="K2381" s="5">
        <f>IF(OR($L2381="",NOT(COUNTIFS($L$2:$L2381,$L2381)=1)),"",SUMIFS($I:$I,$L:$L,$L2381))</f>
        <v/>
      </c>
      <c r="L2381" s="6">
        <f>IF($B2381="","",YEAR($B2381))</f>
        <v/>
      </c>
      <c r="M2381" s="6">
        <f>INT((ROW()-2)/39)+1</f>
        <v/>
      </c>
      <c r="N2381" s="6">
        <f>MOD(ROW()-2,39)+2</f>
        <v/>
      </c>
      <c r="O2381" s="42">
        <f>IF(AND($B2381&lt;&gt;"",$C2381&lt;&gt;"",$B2381&lt;=$C2381),INDEX(Szabalyok!$C:$C,$N2381),"")</f>
        <v/>
      </c>
      <c r="P2381">
        <f>IF(D2381="",P2380,P2380+1)</f>
        <v/>
      </c>
    </row>
    <row r="2382">
      <c r="A2382">
        <f>IF(P2382=P2381,0,P2382)</f>
        <v/>
      </c>
      <c r="B2382" s="41">
        <f>IF($M2382&gt;300,"",IF(OR(INDEX(Bemenet!$E$2:$E$301,$M2382)="",INDEX(Bemenet!$F$2:$F$301,$M2382)=""),"",MAX(INDEX(Bemenet!$E$2:$E$301,$M2382),INDEX(Szabalyok!$A:$A,$N2382))))</f>
        <v/>
      </c>
      <c r="C2382" s="41">
        <f>IF($B2382="","",MIN(INDEX(Bemenet!$F$2:$F$301,$M2382),INDEX(Szabalyok!$B:$B,$N2382)))</f>
        <v/>
      </c>
      <c r="D2382" s="5">
        <f>IF(AND($B2382&lt;&gt;"",$C2382&lt;&gt;"",$B2382&lt;=$C2382),INDEX(Bemenet!$G$2:$G$301,$M2382),"")</f>
        <v/>
      </c>
      <c r="E2382" s="6">
        <f>IF(AND($B2382&lt;&gt;"",$C2382&lt;&gt;"",$B2382&lt;=$C2382),INDEX(Bemenet!$D$2:$D$301,$M2382),"")</f>
        <v/>
      </c>
      <c r="F2382" s="5">
        <f>IF(AND($B2382&lt;&gt;"",$C2382&lt;&gt;"",$B2382&lt;=$C2382),$C2382-$B2382+1,"")</f>
        <v/>
      </c>
      <c r="G2382" s="5">
        <f>IF($F2382="","",$F2382*$D2382)</f>
        <v/>
      </c>
      <c r="H2382" s="42">
        <f>IF($G2382="","",$O2382)</f>
        <v/>
      </c>
      <c r="I2382" s="5">
        <f>IF($G2382="","",$G2382*IF($H2382="",$O2382,$H2382)/100)</f>
        <v/>
      </c>
      <c r="J2382" s="5">
        <f>IF(OR($L2382="",NOT(COUNTIFS($L$2:$L2382,$L2382)=1)),"",SUMIFS($G:$G,$L:$L,$L2382))</f>
        <v/>
      </c>
      <c r="K2382" s="5">
        <f>IF(OR($L2382="",NOT(COUNTIFS($L$2:$L2382,$L2382)=1)),"",SUMIFS($I:$I,$L:$L,$L2382))</f>
        <v/>
      </c>
      <c r="L2382" s="6">
        <f>IF($B2382="","",YEAR($B2382))</f>
        <v/>
      </c>
      <c r="M2382" s="6">
        <f>INT((ROW()-2)/39)+1</f>
        <v/>
      </c>
      <c r="N2382" s="6">
        <f>MOD(ROW()-2,39)+2</f>
        <v/>
      </c>
      <c r="O2382" s="42">
        <f>IF(AND($B2382&lt;&gt;"",$C2382&lt;&gt;"",$B2382&lt;=$C2382),INDEX(Szabalyok!$C:$C,$N2382),"")</f>
        <v/>
      </c>
      <c r="P2382">
        <f>IF(D2382="",P2381,P2381+1)</f>
        <v/>
      </c>
    </row>
    <row r="2383">
      <c r="A2383">
        <f>IF(P2383=P2382,0,P2383)</f>
        <v/>
      </c>
      <c r="B2383" s="41">
        <f>IF($M2383&gt;300,"",IF(OR(INDEX(Bemenet!$E$2:$E$301,$M2383)="",INDEX(Bemenet!$F$2:$F$301,$M2383)=""),"",MAX(INDEX(Bemenet!$E$2:$E$301,$M2383),INDEX(Szabalyok!$A:$A,$N2383))))</f>
        <v/>
      </c>
      <c r="C2383" s="41">
        <f>IF($B2383="","",MIN(INDEX(Bemenet!$F$2:$F$301,$M2383),INDEX(Szabalyok!$B:$B,$N2383)))</f>
        <v/>
      </c>
      <c r="D2383" s="5">
        <f>IF(AND($B2383&lt;&gt;"",$C2383&lt;&gt;"",$B2383&lt;=$C2383),INDEX(Bemenet!$G$2:$G$301,$M2383),"")</f>
        <v/>
      </c>
      <c r="E2383" s="6">
        <f>IF(AND($B2383&lt;&gt;"",$C2383&lt;&gt;"",$B2383&lt;=$C2383),INDEX(Bemenet!$D$2:$D$301,$M2383),"")</f>
        <v/>
      </c>
      <c r="F2383" s="5">
        <f>IF(AND($B2383&lt;&gt;"",$C2383&lt;&gt;"",$B2383&lt;=$C2383),$C2383-$B2383+1,"")</f>
        <v/>
      </c>
      <c r="G2383" s="5">
        <f>IF($F2383="","",$F2383*$D2383)</f>
        <v/>
      </c>
      <c r="H2383" s="42">
        <f>IF($G2383="","",$O2383)</f>
        <v/>
      </c>
      <c r="I2383" s="5">
        <f>IF($G2383="","",$G2383*IF($H2383="",$O2383,$H2383)/100)</f>
        <v/>
      </c>
      <c r="J2383" s="5">
        <f>IF(OR($L2383="",NOT(COUNTIFS($L$2:$L2383,$L2383)=1)),"",SUMIFS($G:$G,$L:$L,$L2383))</f>
        <v/>
      </c>
      <c r="K2383" s="5">
        <f>IF(OR($L2383="",NOT(COUNTIFS($L$2:$L2383,$L2383)=1)),"",SUMIFS($I:$I,$L:$L,$L2383))</f>
        <v/>
      </c>
      <c r="L2383" s="6">
        <f>IF($B2383="","",YEAR($B2383))</f>
        <v/>
      </c>
      <c r="M2383" s="6">
        <f>INT((ROW()-2)/39)+1</f>
        <v/>
      </c>
      <c r="N2383" s="6">
        <f>MOD(ROW()-2,39)+2</f>
        <v/>
      </c>
      <c r="O2383" s="42">
        <f>IF(AND($B2383&lt;&gt;"",$C2383&lt;&gt;"",$B2383&lt;=$C2383),INDEX(Szabalyok!$C:$C,$N2383),"")</f>
        <v/>
      </c>
      <c r="P2383">
        <f>IF(D2383="",P2382,P2382+1)</f>
        <v/>
      </c>
    </row>
    <row r="2384">
      <c r="A2384">
        <f>IF(P2384=P2383,0,P2384)</f>
        <v/>
      </c>
      <c r="B2384" s="41">
        <f>IF($M2384&gt;300,"",IF(OR(INDEX(Bemenet!$E$2:$E$301,$M2384)="",INDEX(Bemenet!$F$2:$F$301,$M2384)=""),"",MAX(INDEX(Bemenet!$E$2:$E$301,$M2384),INDEX(Szabalyok!$A:$A,$N2384))))</f>
        <v/>
      </c>
      <c r="C2384" s="41">
        <f>IF($B2384="","",MIN(INDEX(Bemenet!$F$2:$F$301,$M2384),INDEX(Szabalyok!$B:$B,$N2384)))</f>
        <v/>
      </c>
      <c r="D2384" s="5">
        <f>IF(AND($B2384&lt;&gt;"",$C2384&lt;&gt;"",$B2384&lt;=$C2384),INDEX(Bemenet!$G$2:$G$301,$M2384),"")</f>
        <v/>
      </c>
      <c r="E2384" s="6">
        <f>IF(AND($B2384&lt;&gt;"",$C2384&lt;&gt;"",$B2384&lt;=$C2384),INDEX(Bemenet!$D$2:$D$301,$M2384),"")</f>
        <v/>
      </c>
      <c r="F2384" s="5">
        <f>IF(AND($B2384&lt;&gt;"",$C2384&lt;&gt;"",$B2384&lt;=$C2384),$C2384-$B2384+1,"")</f>
        <v/>
      </c>
      <c r="G2384" s="5">
        <f>IF($F2384="","",$F2384*$D2384)</f>
        <v/>
      </c>
      <c r="H2384" s="42">
        <f>IF($G2384="","",$O2384)</f>
        <v/>
      </c>
      <c r="I2384" s="5">
        <f>IF($G2384="","",$G2384*IF($H2384="",$O2384,$H2384)/100)</f>
        <v/>
      </c>
      <c r="J2384" s="5">
        <f>IF(OR($L2384="",NOT(COUNTIFS($L$2:$L2384,$L2384)=1)),"",SUMIFS($G:$G,$L:$L,$L2384))</f>
        <v/>
      </c>
      <c r="K2384" s="5">
        <f>IF(OR($L2384="",NOT(COUNTIFS($L$2:$L2384,$L2384)=1)),"",SUMIFS($I:$I,$L:$L,$L2384))</f>
        <v/>
      </c>
      <c r="L2384" s="6">
        <f>IF($B2384="","",YEAR($B2384))</f>
        <v/>
      </c>
      <c r="M2384" s="6">
        <f>INT((ROW()-2)/39)+1</f>
        <v/>
      </c>
      <c r="N2384" s="6">
        <f>MOD(ROW()-2,39)+2</f>
        <v/>
      </c>
      <c r="O2384" s="42">
        <f>IF(AND($B2384&lt;&gt;"",$C2384&lt;&gt;"",$B2384&lt;=$C2384),INDEX(Szabalyok!$C:$C,$N2384),"")</f>
        <v/>
      </c>
      <c r="P2384">
        <f>IF(D2384="",P2383,P2383+1)</f>
        <v/>
      </c>
    </row>
    <row r="2385">
      <c r="A2385">
        <f>IF(P2385=P2384,0,P2385)</f>
        <v/>
      </c>
      <c r="B2385" s="41">
        <f>IF($M2385&gt;300,"",IF(OR(INDEX(Bemenet!$E$2:$E$301,$M2385)="",INDEX(Bemenet!$F$2:$F$301,$M2385)=""),"",MAX(INDEX(Bemenet!$E$2:$E$301,$M2385),INDEX(Szabalyok!$A:$A,$N2385))))</f>
        <v/>
      </c>
      <c r="C2385" s="41">
        <f>IF($B2385="","",MIN(INDEX(Bemenet!$F$2:$F$301,$M2385),INDEX(Szabalyok!$B:$B,$N2385)))</f>
        <v/>
      </c>
      <c r="D2385" s="5">
        <f>IF(AND($B2385&lt;&gt;"",$C2385&lt;&gt;"",$B2385&lt;=$C2385),INDEX(Bemenet!$G$2:$G$301,$M2385),"")</f>
        <v/>
      </c>
      <c r="E2385" s="6">
        <f>IF(AND($B2385&lt;&gt;"",$C2385&lt;&gt;"",$B2385&lt;=$C2385),INDEX(Bemenet!$D$2:$D$301,$M2385),"")</f>
        <v/>
      </c>
      <c r="F2385" s="5">
        <f>IF(AND($B2385&lt;&gt;"",$C2385&lt;&gt;"",$B2385&lt;=$C2385),$C2385-$B2385+1,"")</f>
        <v/>
      </c>
      <c r="G2385" s="5">
        <f>IF($F2385="","",$F2385*$D2385)</f>
        <v/>
      </c>
      <c r="H2385" s="42">
        <f>IF($G2385="","",$O2385)</f>
        <v/>
      </c>
      <c r="I2385" s="5">
        <f>IF($G2385="","",$G2385*IF($H2385="",$O2385,$H2385)/100)</f>
        <v/>
      </c>
      <c r="J2385" s="5">
        <f>IF(OR($L2385="",NOT(COUNTIFS($L$2:$L2385,$L2385)=1)),"",SUMIFS($G:$G,$L:$L,$L2385))</f>
        <v/>
      </c>
      <c r="K2385" s="5">
        <f>IF(OR($L2385="",NOT(COUNTIFS($L$2:$L2385,$L2385)=1)),"",SUMIFS($I:$I,$L:$L,$L2385))</f>
        <v/>
      </c>
      <c r="L2385" s="6">
        <f>IF($B2385="","",YEAR($B2385))</f>
        <v/>
      </c>
      <c r="M2385" s="6">
        <f>INT((ROW()-2)/39)+1</f>
        <v/>
      </c>
      <c r="N2385" s="6">
        <f>MOD(ROW()-2,39)+2</f>
        <v/>
      </c>
      <c r="O2385" s="42">
        <f>IF(AND($B2385&lt;&gt;"",$C2385&lt;&gt;"",$B2385&lt;=$C2385),INDEX(Szabalyok!$C:$C,$N2385),"")</f>
        <v/>
      </c>
      <c r="P2385">
        <f>IF(D2385="",P2384,P2384+1)</f>
        <v/>
      </c>
    </row>
    <row r="2386">
      <c r="A2386">
        <f>IF(P2386=P2385,0,P2386)</f>
        <v/>
      </c>
      <c r="B2386" s="41">
        <f>IF($M2386&gt;300,"",IF(OR(INDEX(Bemenet!$E$2:$E$301,$M2386)="",INDEX(Bemenet!$F$2:$F$301,$M2386)=""),"",MAX(INDEX(Bemenet!$E$2:$E$301,$M2386),INDEX(Szabalyok!$A:$A,$N2386))))</f>
        <v/>
      </c>
      <c r="C2386" s="41">
        <f>IF($B2386="","",MIN(INDEX(Bemenet!$F$2:$F$301,$M2386),INDEX(Szabalyok!$B:$B,$N2386)))</f>
        <v/>
      </c>
      <c r="D2386" s="5">
        <f>IF(AND($B2386&lt;&gt;"",$C2386&lt;&gt;"",$B2386&lt;=$C2386),INDEX(Bemenet!$G$2:$G$301,$M2386),"")</f>
        <v/>
      </c>
      <c r="E2386" s="6">
        <f>IF(AND($B2386&lt;&gt;"",$C2386&lt;&gt;"",$B2386&lt;=$C2386),INDEX(Bemenet!$D$2:$D$301,$M2386),"")</f>
        <v/>
      </c>
      <c r="F2386" s="5">
        <f>IF(AND($B2386&lt;&gt;"",$C2386&lt;&gt;"",$B2386&lt;=$C2386),$C2386-$B2386+1,"")</f>
        <v/>
      </c>
      <c r="G2386" s="5">
        <f>IF($F2386="","",$F2386*$D2386)</f>
        <v/>
      </c>
      <c r="H2386" s="42">
        <f>IF($G2386="","",$O2386)</f>
        <v/>
      </c>
      <c r="I2386" s="5">
        <f>IF($G2386="","",$G2386*IF($H2386="",$O2386,$H2386)/100)</f>
        <v/>
      </c>
      <c r="J2386" s="5">
        <f>IF(OR($L2386="",NOT(COUNTIFS($L$2:$L2386,$L2386)=1)),"",SUMIFS($G:$G,$L:$L,$L2386))</f>
        <v/>
      </c>
      <c r="K2386" s="5">
        <f>IF(OR($L2386="",NOT(COUNTIFS($L$2:$L2386,$L2386)=1)),"",SUMIFS($I:$I,$L:$L,$L2386))</f>
        <v/>
      </c>
      <c r="L2386" s="6">
        <f>IF($B2386="","",YEAR($B2386))</f>
        <v/>
      </c>
      <c r="M2386" s="6">
        <f>INT((ROW()-2)/39)+1</f>
        <v/>
      </c>
      <c r="N2386" s="6">
        <f>MOD(ROW()-2,39)+2</f>
        <v/>
      </c>
      <c r="O2386" s="42">
        <f>IF(AND($B2386&lt;&gt;"",$C2386&lt;&gt;"",$B2386&lt;=$C2386),INDEX(Szabalyok!$C:$C,$N2386),"")</f>
        <v/>
      </c>
      <c r="P2386">
        <f>IF(D2386="",P2385,P2385+1)</f>
        <v/>
      </c>
    </row>
    <row r="2387">
      <c r="A2387">
        <f>IF(P2387=P2386,0,P2387)</f>
        <v/>
      </c>
      <c r="B2387" s="41">
        <f>IF($M2387&gt;300,"",IF(OR(INDEX(Bemenet!$E$2:$E$301,$M2387)="",INDEX(Bemenet!$F$2:$F$301,$M2387)=""),"",MAX(INDEX(Bemenet!$E$2:$E$301,$M2387),INDEX(Szabalyok!$A:$A,$N2387))))</f>
        <v/>
      </c>
      <c r="C2387" s="41">
        <f>IF($B2387="","",MIN(INDEX(Bemenet!$F$2:$F$301,$M2387),INDEX(Szabalyok!$B:$B,$N2387)))</f>
        <v/>
      </c>
      <c r="D2387" s="5">
        <f>IF(AND($B2387&lt;&gt;"",$C2387&lt;&gt;"",$B2387&lt;=$C2387),INDEX(Bemenet!$G$2:$G$301,$M2387),"")</f>
        <v/>
      </c>
      <c r="E2387" s="6">
        <f>IF(AND($B2387&lt;&gt;"",$C2387&lt;&gt;"",$B2387&lt;=$C2387),INDEX(Bemenet!$D$2:$D$301,$M2387),"")</f>
        <v/>
      </c>
      <c r="F2387" s="5">
        <f>IF(AND($B2387&lt;&gt;"",$C2387&lt;&gt;"",$B2387&lt;=$C2387),$C2387-$B2387+1,"")</f>
        <v/>
      </c>
      <c r="G2387" s="5">
        <f>IF($F2387="","",$F2387*$D2387)</f>
        <v/>
      </c>
      <c r="H2387" s="42">
        <f>IF($G2387="","",$O2387)</f>
        <v/>
      </c>
      <c r="I2387" s="5">
        <f>IF($G2387="","",$G2387*IF($H2387="",$O2387,$H2387)/100)</f>
        <v/>
      </c>
      <c r="J2387" s="5">
        <f>IF(OR($L2387="",NOT(COUNTIFS($L$2:$L2387,$L2387)=1)),"",SUMIFS($G:$G,$L:$L,$L2387))</f>
        <v/>
      </c>
      <c r="K2387" s="5">
        <f>IF(OR($L2387="",NOT(COUNTIFS($L$2:$L2387,$L2387)=1)),"",SUMIFS($I:$I,$L:$L,$L2387))</f>
        <v/>
      </c>
      <c r="L2387" s="6">
        <f>IF($B2387="","",YEAR($B2387))</f>
        <v/>
      </c>
      <c r="M2387" s="6">
        <f>INT((ROW()-2)/39)+1</f>
        <v/>
      </c>
      <c r="N2387" s="6">
        <f>MOD(ROW()-2,39)+2</f>
        <v/>
      </c>
      <c r="O2387" s="42">
        <f>IF(AND($B2387&lt;&gt;"",$C2387&lt;&gt;"",$B2387&lt;=$C2387),INDEX(Szabalyok!$C:$C,$N2387),"")</f>
        <v/>
      </c>
      <c r="P2387">
        <f>IF(D2387="",P2386,P2386+1)</f>
        <v/>
      </c>
    </row>
    <row r="2388">
      <c r="A2388">
        <f>IF(P2388=P2387,0,P2388)</f>
        <v/>
      </c>
      <c r="B2388" s="41">
        <f>IF($M2388&gt;300,"",IF(OR(INDEX(Bemenet!$E$2:$E$301,$M2388)="",INDEX(Bemenet!$F$2:$F$301,$M2388)=""),"",MAX(INDEX(Bemenet!$E$2:$E$301,$M2388),INDEX(Szabalyok!$A:$A,$N2388))))</f>
        <v/>
      </c>
      <c r="C2388" s="41">
        <f>IF($B2388="","",MIN(INDEX(Bemenet!$F$2:$F$301,$M2388),INDEX(Szabalyok!$B:$B,$N2388)))</f>
        <v/>
      </c>
      <c r="D2388" s="5">
        <f>IF(AND($B2388&lt;&gt;"",$C2388&lt;&gt;"",$B2388&lt;=$C2388),INDEX(Bemenet!$G$2:$G$301,$M2388),"")</f>
        <v/>
      </c>
      <c r="E2388" s="6">
        <f>IF(AND($B2388&lt;&gt;"",$C2388&lt;&gt;"",$B2388&lt;=$C2388),INDEX(Bemenet!$D$2:$D$301,$M2388),"")</f>
        <v/>
      </c>
      <c r="F2388" s="5">
        <f>IF(AND($B2388&lt;&gt;"",$C2388&lt;&gt;"",$B2388&lt;=$C2388),$C2388-$B2388+1,"")</f>
        <v/>
      </c>
      <c r="G2388" s="5">
        <f>IF($F2388="","",$F2388*$D2388)</f>
        <v/>
      </c>
      <c r="H2388" s="42">
        <f>IF($G2388="","",$O2388)</f>
        <v/>
      </c>
      <c r="I2388" s="5">
        <f>IF($G2388="","",$G2388*IF($H2388="",$O2388,$H2388)/100)</f>
        <v/>
      </c>
      <c r="J2388" s="5">
        <f>IF(OR($L2388="",NOT(COUNTIFS($L$2:$L2388,$L2388)=1)),"",SUMIFS($G:$G,$L:$L,$L2388))</f>
        <v/>
      </c>
      <c r="K2388" s="5">
        <f>IF(OR($L2388="",NOT(COUNTIFS($L$2:$L2388,$L2388)=1)),"",SUMIFS($I:$I,$L:$L,$L2388))</f>
        <v/>
      </c>
      <c r="L2388" s="6">
        <f>IF($B2388="","",YEAR($B2388))</f>
        <v/>
      </c>
      <c r="M2388" s="6">
        <f>INT((ROW()-2)/39)+1</f>
        <v/>
      </c>
      <c r="N2388" s="6">
        <f>MOD(ROW()-2,39)+2</f>
        <v/>
      </c>
      <c r="O2388" s="42">
        <f>IF(AND($B2388&lt;&gt;"",$C2388&lt;&gt;"",$B2388&lt;=$C2388),INDEX(Szabalyok!$C:$C,$N2388),"")</f>
        <v/>
      </c>
      <c r="P2388">
        <f>IF(D2388="",P2387,P2387+1)</f>
        <v/>
      </c>
    </row>
    <row r="2389">
      <c r="A2389">
        <f>IF(P2389=P2388,0,P2389)</f>
        <v/>
      </c>
      <c r="B2389" s="41">
        <f>IF($M2389&gt;300,"",IF(OR(INDEX(Bemenet!$E$2:$E$301,$M2389)="",INDEX(Bemenet!$F$2:$F$301,$M2389)=""),"",MAX(INDEX(Bemenet!$E$2:$E$301,$M2389),INDEX(Szabalyok!$A:$A,$N2389))))</f>
        <v/>
      </c>
      <c r="C2389" s="41">
        <f>IF($B2389="","",MIN(INDEX(Bemenet!$F$2:$F$301,$M2389),INDEX(Szabalyok!$B:$B,$N2389)))</f>
        <v/>
      </c>
      <c r="D2389" s="5">
        <f>IF(AND($B2389&lt;&gt;"",$C2389&lt;&gt;"",$B2389&lt;=$C2389),INDEX(Bemenet!$G$2:$G$301,$M2389),"")</f>
        <v/>
      </c>
      <c r="E2389" s="6">
        <f>IF(AND($B2389&lt;&gt;"",$C2389&lt;&gt;"",$B2389&lt;=$C2389),INDEX(Bemenet!$D$2:$D$301,$M2389),"")</f>
        <v/>
      </c>
      <c r="F2389" s="5">
        <f>IF(AND($B2389&lt;&gt;"",$C2389&lt;&gt;"",$B2389&lt;=$C2389),$C2389-$B2389+1,"")</f>
        <v/>
      </c>
      <c r="G2389" s="5">
        <f>IF($F2389="","",$F2389*$D2389)</f>
        <v/>
      </c>
      <c r="H2389" s="42">
        <f>IF($G2389="","",$O2389)</f>
        <v/>
      </c>
      <c r="I2389" s="5">
        <f>IF($G2389="","",$G2389*IF($H2389="",$O2389,$H2389)/100)</f>
        <v/>
      </c>
      <c r="J2389" s="5">
        <f>IF(OR($L2389="",NOT(COUNTIFS($L$2:$L2389,$L2389)=1)),"",SUMIFS($G:$G,$L:$L,$L2389))</f>
        <v/>
      </c>
      <c r="K2389" s="5">
        <f>IF(OR($L2389="",NOT(COUNTIFS($L$2:$L2389,$L2389)=1)),"",SUMIFS($I:$I,$L:$L,$L2389))</f>
        <v/>
      </c>
      <c r="L2389" s="6">
        <f>IF($B2389="","",YEAR($B2389))</f>
        <v/>
      </c>
      <c r="M2389" s="6">
        <f>INT((ROW()-2)/39)+1</f>
        <v/>
      </c>
      <c r="N2389" s="6">
        <f>MOD(ROW()-2,39)+2</f>
        <v/>
      </c>
      <c r="O2389" s="42">
        <f>IF(AND($B2389&lt;&gt;"",$C2389&lt;&gt;"",$B2389&lt;=$C2389),INDEX(Szabalyok!$C:$C,$N2389),"")</f>
        <v/>
      </c>
      <c r="P2389">
        <f>IF(D2389="",P2388,P2388+1)</f>
        <v/>
      </c>
    </row>
    <row r="2390">
      <c r="A2390">
        <f>IF(P2390=P2389,0,P2390)</f>
        <v/>
      </c>
      <c r="B2390" s="41">
        <f>IF($M2390&gt;300,"",IF(OR(INDEX(Bemenet!$E$2:$E$301,$M2390)="",INDEX(Bemenet!$F$2:$F$301,$M2390)=""),"",MAX(INDEX(Bemenet!$E$2:$E$301,$M2390),INDEX(Szabalyok!$A:$A,$N2390))))</f>
        <v/>
      </c>
      <c r="C2390" s="41">
        <f>IF($B2390="","",MIN(INDEX(Bemenet!$F$2:$F$301,$M2390),INDEX(Szabalyok!$B:$B,$N2390)))</f>
        <v/>
      </c>
      <c r="D2390" s="5">
        <f>IF(AND($B2390&lt;&gt;"",$C2390&lt;&gt;"",$B2390&lt;=$C2390),INDEX(Bemenet!$G$2:$G$301,$M2390),"")</f>
        <v/>
      </c>
      <c r="E2390" s="6">
        <f>IF(AND($B2390&lt;&gt;"",$C2390&lt;&gt;"",$B2390&lt;=$C2390),INDEX(Bemenet!$D$2:$D$301,$M2390),"")</f>
        <v/>
      </c>
      <c r="F2390" s="5">
        <f>IF(AND($B2390&lt;&gt;"",$C2390&lt;&gt;"",$B2390&lt;=$C2390),$C2390-$B2390+1,"")</f>
        <v/>
      </c>
      <c r="G2390" s="5">
        <f>IF($F2390="","",$F2390*$D2390)</f>
        <v/>
      </c>
      <c r="H2390" s="42">
        <f>IF($G2390="","",$O2390)</f>
        <v/>
      </c>
      <c r="I2390" s="5">
        <f>IF($G2390="","",$G2390*IF($H2390="",$O2390,$H2390)/100)</f>
        <v/>
      </c>
      <c r="J2390" s="5">
        <f>IF(OR($L2390="",NOT(COUNTIFS($L$2:$L2390,$L2390)=1)),"",SUMIFS($G:$G,$L:$L,$L2390))</f>
        <v/>
      </c>
      <c r="K2390" s="5">
        <f>IF(OR($L2390="",NOT(COUNTIFS($L$2:$L2390,$L2390)=1)),"",SUMIFS($I:$I,$L:$L,$L2390))</f>
        <v/>
      </c>
      <c r="L2390" s="6">
        <f>IF($B2390="","",YEAR($B2390))</f>
        <v/>
      </c>
      <c r="M2390" s="6">
        <f>INT((ROW()-2)/39)+1</f>
        <v/>
      </c>
      <c r="N2390" s="6">
        <f>MOD(ROW()-2,39)+2</f>
        <v/>
      </c>
      <c r="O2390" s="42">
        <f>IF(AND($B2390&lt;&gt;"",$C2390&lt;&gt;"",$B2390&lt;=$C2390),INDEX(Szabalyok!$C:$C,$N2390),"")</f>
        <v/>
      </c>
      <c r="P2390">
        <f>IF(D2390="",P2389,P2389+1)</f>
        <v/>
      </c>
    </row>
    <row r="2391">
      <c r="A2391">
        <f>IF(P2391=P2390,0,P2391)</f>
        <v/>
      </c>
      <c r="B2391" s="41">
        <f>IF($M2391&gt;300,"",IF(OR(INDEX(Bemenet!$E$2:$E$301,$M2391)="",INDEX(Bemenet!$F$2:$F$301,$M2391)=""),"",MAX(INDEX(Bemenet!$E$2:$E$301,$M2391),INDEX(Szabalyok!$A:$A,$N2391))))</f>
        <v/>
      </c>
      <c r="C2391" s="41">
        <f>IF($B2391="","",MIN(INDEX(Bemenet!$F$2:$F$301,$M2391),INDEX(Szabalyok!$B:$B,$N2391)))</f>
        <v/>
      </c>
      <c r="D2391" s="5">
        <f>IF(AND($B2391&lt;&gt;"",$C2391&lt;&gt;"",$B2391&lt;=$C2391),INDEX(Bemenet!$G$2:$G$301,$M2391),"")</f>
        <v/>
      </c>
      <c r="E2391" s="6">
        <f>IF(AND($B2391&lt;&gt;"",$C2391&lt;&gt;"",$B2391&lt;=$C2391),INDEX(Bemenet!$D$2:$D$301,$M2391),"")</f>
        <v/>
      </c>
      <c r="F2391" s="5">
        <f>IF(AND($B2391&lt;&gt;"",$C2391&lt;&gt;"",$B2391&lt;=$C2391),$C2391-$B2391+1,"")</f>
        <v/>
      </c>
      <c r="G2391" s="5">
        <f>IF($F2391="","",$F2391*$D2391)</f>
        <v/>
      </c>
      <c r="H2391" s="42">
        <f>IF($G2391="","",$O2391)</f>
        <v/>
      </c>
      <c r="I2391" s="5">
        <f>IF($G2391="","",$G2391*IF($H2391="",$O2391,$H2391)/100)</f>
        <v/>
      </c>
      <c r="J2391" s="5">
        <f>IF(OR($L2391="",NOT(COUNTIFS($L$2:$L2391,$L2391)=1)),"",SUMIFS($G:$G,$L:$L,$L2391))</f>
        <v/>
      </c>
      <c r="K2391" s="5">
        <f>IF(OR($L2391="",NOT(COUNTIFS($L$2:$L2391,$L2391)=1)),"",SUMIFS($I:$I,$L:$L,$L2391))</f>
        <v/>
      </c>
      <c r="L2391" s="6">
        <f>IF($B2391="","",YEAR($B2391))</f>
        <v/>
      </c>
      <c r="M2391" s="6">
        <f>INT((ROW()-2)/39)+1</f>
        <v/>
      </c>
      <c r="N2391" s="6">
        <f>MOD(ROW()-2,39)+2</f>
        <v/>
      </c>
      <c r="O2391" s="42">
        <f>IF(AND($B2391&lt;&gt;"",$C2391&lt;&gt;"",$B2391&lt;=$C2391),INDEX(Szabalyok!$C:$C,$N2391),"")</f>
        <v/>
      </c>
      <c r="P2391">
        <f>IF(D2391="",P2390,P2390+1)</f>
        <v/>
      </c>
    </row>
    <row r="2392">
      <c r="A2392">
        <f>IF(P2392=P2391,0,P2392)</f>
        <v/>
      </c>
      <c r="B2392" s="41">
        <f>IF($M2392&gt;300,"",IF(OR(INDEX(Bemenet!$E$2:$E$301,$M2392)="",INDEX(Bemenet!$F$2:$F$301,$M2392)=""),"",MAX(INDEX(Bemenet!$E$2:$E$301,$M2392),INDEX(Szabalyok!$A:$A,$N2392))))</f>
        <v/>
      </c>
      <c r="C2392" s="41">
        <f>IF($B2392="","",MIN(INDEX(Bemenet!$F$2:$F$301,$M2392),INDEX(Szabalyok!$B:$B,$N2392)))</f>
        <v/>
      </c>
      <c r="D2392" s="5">
        <f>IF(AND($B2392&lt;&gt;"",$C2392&lt;&gt;"",$B2392&lt;=$C2392),INDEX(Bemenet!$G$2:$G$301,$M2392),"")</f>
        <v/>
      </c>
      <c r="E2392" s="6">
        <f>IF(AND($B2392&lt;&gt;"",$C2392&lt;&gt;"",$B2392&lt;=$C2392),INDEX(Bemenet!$D$2:$D$301,$M2392),"")</f>
        <v/>
      </c>
      <c r="F2392" s="5">
        <f>IF(AND($B2392&lt;&gt;"",$C2392&lt;&gt;"",$B2392&lt;=$C2392),$C2392-$B2392+1,"")</f>
        <v/>
      </c>
      <c r="G2392" s="5">
        <f>IF($F2392="","",$F2392*$D2392)</f>
        <v/>
      </c>
      <c r="H2392" s="42">
        <f>IF($G2392="","",$O2392)</f>
        <v/>
      </c>
      <c r="I2392" s="5">
        <f>IF($G2392="","",$G2392*IF($H2392="",$O2392,$H2392)/100)</f>
        <v/>
      </c>
      <c r="J2392" s="5">
        <f>IF(OR($L2392="",NOT(COUNTIFS($L$2:$L2392,$L2392)=1)),"",SUMIFS($G:$G,$L:$L,$L2392))</f>
        <v/>
      </c>
      <c r="K2392" s="5">
        <f>IF(OR($L2392="",NOT(COUNTIFS($L$2:$L2392,$L2392)=1)),"",SUMIFS($I:$I,$L:$L,$L2392))</f>
        <v/>
      </c>
      <c r="L2392" s="6">
        <f>IF($B2392="","",YEAR($B2392))</f>
        <v/>
      </c>
      <c r="M2392" s="6">
        <f>INT((ROW()-2)/39)+1</f>
        <v/>
      </c>
      <c r="N2392" s="6">
        <f>MOD(ROW()-2,39)+2</f>
        <v/>
      </c>
      <c r="O2392" s="42">
        <f>IF(AND($B2392&lt;&gt;"",$C2392&lt;&gt;"",$B2392&lt;=$C2392),INDEX(Szabalyok!$C:$C,$N2392),"")</f>
        <v/>
      </c>
      <c r="P2392">
        <f>IF(D2392="",P2391,P2391+1)</f>
        <v/>
      </c>
    </row>
    <row r="2393">
      <c r="A2393">
        <f>IF(P2393=P2392,0,P2393)</f>
        <v/>
      </c>
      <c r="B2393" s="41">
        <f>IF($M2393&gt;300,"",IF(OR(INDEX(Bemenet!$E$2:$E$301,$M2393)="",INDEX(Bemenet!$F$2:$F$301,$M2393)=""),"",MAX(INDEX(Bemenet!$E$2:$E$301,$M2393),INDEX(Szabalyok!$A:$A,$N2393))))</f>
        <v/>
      </c>
      <c r="C2393" s="41">
        <f>IF($B2393="","",MIN(INDEX(Bemenet!$F$2:$F$301,$M2393),INDEX(Szabalyok!$B:$B,$N2393)))</f>
        <v/>
      </c>
      <c r="D2393" s="5">
        <f>IF(AND($B2393&lt;&gt;"",$C2393&lt;&gt;"",$B2393&lt;=$C2393),INDEX(Bemenet!$G$2:$G$301,$M2393),"")</f>
        <v/>
      </c>
      <c r="E2393" s="6">
        <f>IF(AND($B2393&lt;&gt;"",$C2393&lt;&gt;"",$B2393&lt;=$C2393),INDEX(Bemenet!$D$2:$D$301,$M2393),"")</f>
        <v/>
      </c>
      <c r="F2393" s="5">
        <f>IF(AND($B2393&lt;&gt;"",$C2393&lt;&gt;"",$B2393&lt;=$C2393),$C2393-$B2393+1,"")</f>
        <v/>
      </c>
      <c r="G2393" s="5">
        <f>IF($F2393="","",$F2393*$D2393)</f>
        <v/>
      </c>
      <c r="H2393" s="42">
        <f>IF($G2393="","",$O2393)</f>
        <v/>
      </c>
      <c r="I2393" s="5">
        <f>IF($G2393="","",$G2393*IF($H2393="",$O2393,$H2393)/100)</f>
        <v/>
      </c>
      <c r="J2393" s="5">
        <f>IF(OR($L2393="",NOT(COUNTIFS($L$2:$L2393,$L2393)=1)),"",SUMIFS($G:$G,$L:$L,$L2393))</f>
        <v/>
      </c>
      <c r="K2393" s="5">
        <f>IF(OR($L2393="",NOT(COUNTIFS($L$2:$L2393,$L2393)=1)),"",SUMIFS($I:$I,$L:$L,$L2393))</f>
        <v/>
      </c>
      <c r="L2393" s="6">
        <f>IF($B2393="","",YEAR($B2393))</f>
        <v/>
      </c>
      <c r="M2393" s="6">
        <f>INT((ROW()-2)/39)+1</f>
        <v/>
      </c>
      <c r="N2393" s="6">
        <f>MOD(ROW()-2,39)+2</f>
        <v/>
      </c>
      <c r="O2393" s="42">
        <f>IF(AND($B2393&lt;&gt;"",$C2393&lt;&gt;"",$B2393&lt;=$C2393),INDEX(Szabalyok!$C:$C,$N2393),"")</f>
        <v/>
      </c>
      <c r="P2393">
        <f>IF(D2393="",P2392,P2392+1)</f>
        <v/>
      </c>
    </row>
    <row r="2394">
      <c r="A2394">
        <f>IF(P2394=P2393,0,P2394)</f>
        <v/>
      </c>
      <c r="B2394" s="41">
        <f>IF($M2394&gt;300,"",IF(OR(INDEX(Bemenet!$E$2:$E$301,$M2394)="",INDEX(Bemenet!$F$2:$F$301,$M2394)=""),"",MAX(INDEX(Bemenet!$E$2:$E$301,$M2394),INDEX(Szabalyok!$A:$A,$N2394))))</f>
        <v/>
      </c>
      <c r="C2394" s="41">
        <f>IF($B2394="","",MIN(INDEX(Bemenet!$F$2:$F$301,$M2394),INDEX(Szabalyok!$B:$B,$N2394)))</f>
        <v/>
      </c>
      <c r="D2394" s="5">
        <f>IF(AND($B2394&lt;&gt;"",$C2394&lt;&gt;"",$B2394&lt;=$C2394),INDEX(Bemenet!$G$2:$G$301,$M2394),"")</f>
        <v/>
      </c>
      <c r="E2394" s="6">
        <f>IF(AND($B2394&lt;&gt;"",$C2394&lt;&gt;"",$B2394&lt;=$C2394),INDEX(Bemenet!$D$2:$D$301,$M2394),"")</f>
        <v/>
      </c>
      <c r="F2394" s="5">
        <f>IF(AND($B2394&lt;&gt;"",$C2394&lt;&gt;"",$B2394&lt;=$C2394),$C2394-$B2394+1,"")</f>
        <v/>
      </c>
      <c r="G2394" s="5">
        <f>IF($F2394="","",$F2394*$D2394)</f>
        <v/>
      </c>
      <c r="H2394" s="42">
        <f>IF($G2394="","",$O2394)</f>
        <v/>
      </c>
      <c r="I2394" s="5">
        <f>IF($G2394="","",$G2394*IF($H2394="",$O2394,$H2394)/100)</f>
        <v/>
      </c>
      <c r="J2394" s="5">
        <f>IF(OR($L2394="",NOT(COUNTIFS($L$2:$L2394,$L2394)=1)),"",SUMIFS($G:$G,$L:$L,$L2394))</f>
        <v/>
      </c>
      <c r="K2394" s="5">
        <f>IF(OR($L2394="",NOT(COUNTIFS($L$2:$L2394,$L2394)=1)),"",SUMIFS($I:$I,$L:$L,$L2394))</f>
        <v/>
      </c>
      <c r="L2394" s="6">
        <f>IF($B2394="","",YEAR($B2394))</f>
        <v/>
      </c>
      <c r="M2394" s="6">
        <f>INT((ROW()-2)/39)+1</f>
        <v/>
      </c>
      <c r="N2394" s="6">
        <f>MOD(ROW()-2,39)+2</f>
        <v/>
      </c>
      <c r="O2394" s="42">
        <f>IF(AND($B2394&lt;&gt;"",$C2394&lt;&gt;"",$B2394&lt;=$C2394),INDEX(Szabalyok!$C:$C,$N2394),"")</f>
        <v/>
      </c>
      <c r="P2394">
        <f>IF(D2394="",P2393,P2393+1)</f>
        <v/>
      </c>
    </row>
    <row r="2395">
      <c r="A2395">
        <f>IF(P2395=P2394,0,P2395)</f>
        <v/>
      </c>
      <c r="B2395" s="41">
        <f>IF($M2395&gt;300,"",IF(OR(INDEX(Bemenet!$E$2:$E$301,$M2395)="",INDEX(Bemenet!$F$2:$F$301,$M2395)=""),"",MAX(INDEX(Bemenet!$E$2:$E$301,$M2395),INDEX(Szabalyok!$A:$A,$N2395))))</f>
        <v/>
      </c>
      <c r="C2395" s="41">
        <f>IF($B2395="","",MIN(INDEX(Bemenet!$F$2:$F$301,$M2395),INDEX(Szabalyok!$B:$B,$N2395)))</f>
        <v/>
      </c>
      <c r="D2395" s="5">
        <f>IF(AND($B2395&lt;&gt;"",$C2395&lt;&gt;"",$B2395&lt;=$C2395),INDEX(Bemenet!$G$2:$G$301,$M2395),"")</f>
        <v/>
      </c>
      <c r="E2395" s="6">
        <f>IF(AND($B2395&lt;&gt;"",$C2395&lt;&gt;"",$B2395&lt;=$C2395),INDEX(Bemenet!$D$2:$D$301,$M2395),"")</f>
        <v/>
      </c>
      <c r="F2395" s="5">
        <f>IF(AND($B2395&lt;&gt;"",$C2395&lt;&gt;"",$B2395&lt;=$C2395),$C2395-$B2395+1,"")</f>
        <v/>
      </c>
      <c r="G2395" s="5">
        <f>IF($F2395="","",$F2395*$D2395)</f>
        <v/>
      </c>
      <c r="H2395" s="42">
        <f>IF($G2395="","",$O2395)</f>
        <v/>
      </c>
      <c r="I2395" s="5">
        <f>IF($G2395="","",$G2395*IF($H2395="",$O2395,$H2395)/100)</f>
        <v/>
      </c>
      <c r="J2395" s="5">
        <f>IF(OR($L2395="",NOT(COUNTIFS($L$2:$L2395,$L2395)=1)),"",SUMIFS($G:$G,$L:$L,$L2395))</f>
        <v/>
      </c>
      <c r="K2395" s="5">
        <f>IF(OR($L2395="",NOT(COUNTIFS($L$2:$L2395,$L2395)=1)),"",SUMIFS($I:$I,$L:$L,$L2395))</f>
        <v/>
      </c>
      <c r="L2395" s="6">
        <f>IF($B2395="","",YEAR($B2395))</f>
        <v/>
      </c>
      <c r="M2395" s="6">
        <f>INT((ROW()-2)/39)+1</f>
        <v/>
      </c>
      <c r="N2395" s="6">
        <f>MOD(ROW()-2,39)+2</f>
        <v/>
      </c>
      <c r="O2395" s="42">
        <f>IF(AND($B2395&lt;&gt;"",$C2395&lt;&gt;"",$B2395&lt;=$C2395),INDEX(Szabalyok!$C:$C,$N2395),"")</f>
        <v/>
      </c>
      <c r="P2395">
        <f>IF(D2395="",P2394,P2394+1)</f>
        <v/>
      </c>
    </row>
    <row r="2396">
      <c r="A2396">
        <f>IF(P2396=P2395,0,P2396)</f>
        <v/>
      </c>
      <c r="B2396" s="41">
        <f>IF($M2396&gt;300,"",IF(OR(INDEX(Bemenet!$E$2:$E$301,$M2396)="",INDEX(Bemenet!$F$2:$F$301,$M2396)=""),"",MAX(INDEX(Bemenet!$E$2:$E$301,$M2396),INDEX(Szabalyok!$A:$A,$N2396))))</f>
        <v/>
      </c>
      <c r="C2396" s="41">
        <f>IF($B2396="","",MIN(INDEX(Bemenet!$F$2:$F$301,$M2396),INDEX(Szabalyok!$B:$B,$N2396)))</f>
        <v/>
      </c>
      <c r="D2396" s="5">
        <f>IF(AND($B2396&lt;&gt;"",$C2396&lt;&gt;"",$B2396&lt;=$C2396),INDEX(Bemenet!$G$2:$G$301,$M2396),"")</f>
        <v/>
      </c>
      <c r="E2396" s="6">
        <f>IF(AND($B2396&lt;&gt;"",$C2396&lt;&gt;"",$B2396&lt;=$C2396),INDEX(Bemenet!$D$2:$D$301,$M2396),"")</f>
        <v/>
      </c>
      <c r="F2396" s="5">
        <f>IF(AND($B2396&lt;&gt;"",$C2396&lt;&gt;"",$B2396&lt;=$C2396),$C2396-$B2396+1,"")</f>
        <v/>
      </c>
      <c r="G2396" s="5">
        <f>IF($F2396="","",$F2396*$D2396)</f>
        <v/>
      </c>
      <c r="H2396" s="42">
        <f>IF($G2396="","",$O2396)</f>
        <v/>
      </c>
      <c r="I2396" s="5">
        <f>IF($G2396="","",$G2396*IF($H2396="",$O2396,$H2396)/100)</f>
        <v/>
      </c>
      <c r="J2396" s="5">
        <f>IF(OR($L2396="",NOT(COUNTIFS($L$2:$L2396,$L2396)=1)),"",SUMIFS($G:$G,$L:$L,$L2396))</f>
        <v/>
      </c>
      <c r="K2396" s="5">
        <f>IF(OR($L2396="",NOT(COUNTIFS($L$2:$L2396,$L2396)=1)),"",SUMIFS($I:$I,$L:$L,$L2396))</f>
        <v/>
      </c>
      <c r="L2396" s="6">
        <f>IF($B2396="","",YEAR($B2396))</f>
        <v/>
      </c>
      <c r="M2396" s="6">
        <f>INT((ROW()-2)/39)+1</f>
        <v/>
      </c>
      <c r="N2396" s="6">
        <f>MOD(ROW()-2,39)+2</f>
        <v/>
      </c>
      <c r="O2396" s="42">
        <f>IF(AND($B2396&lt;&gt;"",$C2396&lt;&gt;"",$B2396&lt;=$C2396),INDEX(Szabalyok!$C:$C,$N2396),"")</f>
        <v/>
      </c>
      <c r="P2396">
        <f>IF(D2396="",P2395,P2395+1)</f>
        <v/>
      </c>
    </row>
    <row r="2397">
      <c r="A2397">
        <f>IF(P2397=P2396,0,P2397)</f>
        <v/>
      </c>
      <c r="B2397" s="41">
        <f>IF($M2397&gt;300,"",IF(OR(INDEX(Bemenet!$E$2:$E$301,$M2397)="",INDEX(Bemenet!$F$2:$F$301,$M2397)=""),"",MAX(INDEX(Bemenet!$E$2:$E$301,$M2397),INDEX(Szabalyok!$A:$A,$N2397))))</f>
        <v/>
      </c>
      <c r="C2397" s="41">
        <f>IF($B2397="","",MIN(INDEX(Bemenet!$F$2:$F$301,$M2397),INDEX(Szabalyok!$B:$B,$N2397)))</f>
        <v/>
      </c>
      <c r="D2397" s="5">
        <f>IF(AND($B2397&lt;&gt;"",$C2397&lt;&gt;"",$B2397&lt;=$C2397),INDEX(Bemenet!$G$2:$G$301,$M2397),"")</f>
        <v/>
      </c>
      <c r="E2397" s="6">
        <f>IF(AND($B2397&lt;&gt;"",$C2397&lt;&gt;"",$B2397&lt;=$C2397),INDEX(Bemenet!$D$2:$D$301,$M2397),"")</f>
        <v/>
      </c>
      <c r="F2397" s="5">
        <f>IF(AND($B2397&lt;&gt;"",$C2397&lt;&gt;"",$B2397&lt;=$C2397),$C2397-$B2397+1,"")</f>
        <v/>
      </c>
      <c r="G2397" s="5">
        <f>IF($F2397="","",$F2397*$D2397)</f>
        <v/>
      </c>
      <c r="H2397" s="42">
        <f>IF($G2397="","",$O2397)</f>
        <v/>
      </c>
      <c r="I2397" s="5">
        <f>IF($G2397="","",$G2397*IF($H2397="",$O2397,$H2397)/100)</f>
        <v/>
      </c>
      <c r="J2397" s="5">
        <f>IF(OR($L2397="",NOT(COUNTIFS($L$2:$L2397,$L2397)=1)),"",SUMIFS($G:$G,$L:$L,$L2397))</f>
        <v/>
      </c>
      <c r="K2397" s="5">
        <f>IF(OR($L2397="",NOT(COUNTIFS($L$2:$L2397,$L2397)=1)),"",SUMIFS($I:$I,$L:$L,$L2397))</f>
        <v/>
      </c>
      <c r="L2397" s="6">
        <f>IF($B2397="","",YEAR($B2397))</f>
        <v/>
      </c>
      <c r="M2397" s="6">
        <f>INT((ROW()-2)/39)+1</f>
        <v/>
      </c>
      <c r="N2397" s="6">
        <f>MOD(ROW()-2,39)+2</f>
        <v/>
      </c>
      <c r="O2397" s="42">
        <f>IF(AND($B2397&lt;&gt;"",$C2397&lt;&gt;"",$B2397&lt;=$C2397),INDEX(Szabalyok!$C:$C,$N2397),"")</f>
        <v/>
      </c>
      <c r="P2397">
        <f>IF(D2397="",P2396,P2396+1)</f>
        <v/>
      </c>
    </row>
    <row r="2398">
      <c r="A2398">
        <f>IF(P2398=P2397,0,P2398)</f>
        <v/>
      </c>
      <c r="B2398" s="41">
        <f>IF($M2398&gt;300,"",IF(OR(INDEX(Bemenet!$E$2:$E$301,$M2398)="",INDEX(Bemenet!$F$2:$F$301,$M2398)=""),"",MAX(INDEX(Bemenet!$E$2:$E$301,$M2398),INDEX(Szabalyok!$A:$A,$N2398))))</f>
        <v/>
      </c>
      <c r="C2398" s="41">
        <f>IF($B2398="","",MIN(INDEX(Bemenet!$F$2:$F$301,$M2398),INDEX(Szabalyok!$B:$B,$N2398)))</f>
        <v/>
      </c>
      <c r="D2398" s="5">
        <f>IF(AND($B2398&lt;&gt;"",$C2398&lt;&gt;"",$B2398&lt;=$C2398),INDEX(Bemenet!$G$2:$G$301,$M2398),"")</f>
        <v/>
      </c>
      <c r="E2398" s="6">
        <f>IF(AND($B2398&lt;&gt;"",$C2398&lt;&gt;"",$B2398&lt;=$C2398),INDEX(Bemenet!$D$2:$D$301,$M2398),"")</f>
        <v/>
      </c>
      <c r="F2398" s="5">
        <f>IF(AND($B2398&lt;&gt;"",$C2398&lt;&gt;"",$B2398&lt;=$C2398),$C2398-$B2398+1,"")</f>
        <v/>
      </c>
      <c r="G2398" s="5">
        <f>IF($F2398="","",$F2398*$D2398)</f>
        <v/>
      </c>
      <c r="H2398" s="42">
        <f>IF($G2398="","",$O2398)</f>
        <v/>
      </c>
      <c r="I2398" s="5">
        <f>IF($G2398="","",$G2398*IF($H2398="",$O2398,$H2398)/100)</f>
        <v/>
      </c>
      <c r="J2398" s="5">
        <f>IF(OR($L2398="",NOT(COUNTIFS($L$2:$L2398,$L2398)=1)),"",SUMIFS($G:$G,$L:$L,$L2398))</f>
        <v/>
      </c>
      <c r="K2398" s="5">
        <f>IF(OR($L2398="",NOT(COUNTIFS($L$2:$L2398,$L2398)=1)),"",SUMIFS($I:$I,$L:$L,$L2398))</f>
        <v/>
      </c>
      <c r="L2398" s="6">
        <f>IF($B2398="","",YEAR($B2398))</f>
        <v/>
      </c>
      <c r="M2398" s="6">
        <f>INT((ROW()-2)/39)+1</f>
        <v/>
      </c>
      <c r="N2398" s="6">
        <f>MOD(ROW()-2,39)+2</f>
        <v/>
      </c>
      <c r="O2398" s="42">
        <f>IF(AND($B2398&lt;&gt;"",$C2398&lt;&gt;"",$B2398&lt;=$C2398),INDEX(Szabalyok!$C:$C,$N2398),"")</f>
        <v/>
      </c>
      <c r="P2398">
        <f>IF(D2398="",P2397,P2397+1)</f>
        <v/>
      </c>
    </row>
    <row r="2399">
      <c r="A2399">
        <f>IF(P2399=P2398,0,P2399)</f>
        <v/>
      </c>
      <c r="B2399" s="41">
        <f>IF($M2399&gt;300,"",IF(OR(INDEX(Bemenet!$E$2:$E$301,$M2399)="",INDEX(Bemenet!$F$2:$F$301,$M2399)=""),"",MAX(INDEX(Bemenet!$E$2:$E$301,$M2399),INDEX(Szabalyok!$A:$A,$N2399))))</f>
        <v/>
      </c>
      <c r="C2399" s="41">
        <f>IF($B2399="","",MIN(INDEX(Bemenet!$F$2:$F$301,$M2399),INDEX(Szabalyok!$B:$B,$N2399)))</f>
        <v/>
      </c>
      <c r="D2399" s="5">
        <f>IF(AND($B2399&lt;&gt;"",$C2399&lt;&gt;"",$B2399&lt;=$C2399),INDEX(Bemenet!$G$2:$G$301,$M2399),"")</f>
        <v/>
      </c>
      <c r="E2399" s="6">
        <f>IF(AND($B2399&lt;&gt;"",$C2399&lt;&gt;"",$B2399&lt;=$C2399),INDEX(Bemenet!$D$2:$D$301,$M2399),"")</f>
        <v/>
      </c>
      <c r="F2399" s="5">
        <f>IF(AND($B2399&lt;&gt;"",$C2399&lt;&gt;"",$B2399&lt;=$C2399),$C2399-$B2399+1,"")</f>
        <v/>
      </c>
      <c r="G2399" s="5">
        <f>IF($F2399="","",$F2399*$D2399)</f>
        <v/>
      </c>
      <c r="H2399" s="42">
        <f>IF($G2399="","",$O2399)</f>
        <v/>
      </c>
      <c r="I2399" s="5">
        <f>IF($G2399="","",$G2399*IF($H2399="",$O2399,$H2399)/100)</f>
        <v/>
      </c>
      <c r="J2399" s="5">
        <f>IF(OR($L2399="",NOT(COUNTIFS($L$2:$L2399,$L2399)=1)),"",SUMIFS($G:$G,$L:$L,$L2399))</f>
        <v/>
      </c>
      <c r="K2399" s="5">
        <f>IF(OR($L2399="",NOT(COUNTIFS($L$2:$L2399,$L2399)=1)),"",SUMIFS($I:$I,$L:$L,$L2399))</f>
        <v/>
      </c>
      <c r="L2399" s="6">
        <f>IF($B2399="","",YEAR($B2399))</f>
        <v/>
      </c>
      <c r="M2399" s="6">
        <f>INT((ROW()-2)/39)+1</f>
        <v/>
      </c>
      <c r="N2399" s="6">
        <f>MOD(ROW()-2,39)+2</f>
        <v/>
      </c>
      <c r="O2399" s="42">
        <f>IF(AND($B2399&lt;&gt;"",$C2399&lt;&gt;"",$B2399&lt;=$C2399),INDEX(Szabalyok!$C:$C,$N2399),"")</f>
        <v/>
      </c>
      <c r="P2399">
        <f>IF(D2399="",P2398,P2398+1)</f>
        <v/>
      </c>
    </row>
    <row r="2400">
      <c r="A2400">
        <f>IF(P2400=P2399,0,P2400)</f>
        <v/>
      </c>
      <c r="B2400" s="41">
        <f>IF($M2400&gt;300,"",IF(OR(INDEX(Bemenet!$E$2:$E$301,$M2400)="",INDEX(Bemenet!$F$2:$F$301,$M2400)=""),"",MAX(INDEX(Bemenet!$E$2:$E$301,$M2400),INDEX(Szabalyok!$A:$A,$N2400))))</f>
        <v/>
      </c>
      <c r="C2400" s="41">
        <f>IF($B2400="","",MIN(INDEX(Bemenet!$F$2:$F$301,$M2400),INDEX(Szabalyok!$B:$B,$N2400)))</f>
        <v/>
      </c>
      <c r="D2400" s="5">
        <f>IF(AND($B2400&lt;&gt;"",$C2400&lt;&gt;"",$B2400&lt;=$C2400),INDEX(Bemenet!$G$2:$G$301,$M2400),"")</f>
        <v/>
      </c>
      <c r="E2400" s="6">
        <f>IF(AND($B2400&lt;&gt;"",$C2400&lt;&gt;"",$B2400&lt;=$C2400),INDEX(Bemenet!$D$2:$D$301,$M2400),"")</f>
        <v/>
      </c>
      <c r="F2400" s="5">
        <f>IF(AND($B2400&lt;&gt;"",$C2400&lt;&gt;"",$B2400&lt;=$C2400),$C2400-$B2400+1,"")</f>
        <v/>
      </c>
      <c r="G2400" s="5">
        <f>IF($F2400="","",$F2400*$D2400)</f>
        <v/>
      </c>
      <c r="H2400" s="42">
        <f>IF($G2400="","",$O2400)</f>
        <v/>
      </c>
      <c r="I2400" s="5">
        <f>IF($G2400="","",$G2400*IF($H2400="",$O2400,$H2400)/100)</f>
        <v/>
      </c>
      <c r="J2400" s="5">
        <f>IF(OR($L2400="",NOT(COUNTIFS($L$2:$L2400,$L2400)=1)),"",SUMIFS($G:$G,$L:$L,$L2400))</f>
        <v/>
      </c>
      <c r="K2400" s="5">
        <f>IF(OR($L2400="",NOT(COUNTIFS($L$2:$L2400,$L2400)=1)),"",SUMIFS($I:$I,$L:$L,$L2400))</f>
        <v/>
      </c>
      <c r="L2400" s="6">
        <f>IF($B2400="","",YEAR($B2400))</f>
        <v/>
      </c>
      <c r="M2400" s="6">
        <f>INT((ROW()-2)/39)+1</f>
        <v/>
      </c>
      <c r="N2400" s="6">
        <f>MOD(ROW()-2,39)+2</f>
        <v/>
      </c>
      <c r="O2400" s="42">
        <f>IF(AND($B2400&lt;&gt;"",$C2400&lt;&gt;"",$B2400&lt;=$C2400),INDEX(Szabalyok!$C:$C,$N2400),"")</f>
        <v/>
      </c>
      <c r="P2400">
        <f>IF(D2400="",P2399,P2399+1)</f>
        <v/>
      </c>
    </row>
    <row r="2401">
      <c r="A2401">
        <f>IF(P2401=P2400,0,P2401)</f>
        <v/>
      </c>
      <c r="B2401" s="41">
        <f>IF($M2401&gt;300,"",IF(OR(INDEX(Bemenet!$E$2:$E$301,$M2401)="",INDEX(Bemenet!$F$2:$F$301,$M2401)=""),"",MAX(INDEX(Bemenet!$E$2:$E$301,$M2401),INDEX(Szabalyok!$A:$A,$N2401))))</f>
        <v/>
      </c>
      <c r="C2401" s="41">
        <f>IF($B2401="","",MIN(INDEX(Bemenet!$F$2:$F$301,$M2401),INDEX(Szabalyok!$B:$B,$N2401)))</f>
        <v/>
      </c>
      <c r="D2401" s="5">
        <f>IF(AND($B2401&lt;&gt;"",$C2401&lt;&gt;"",$B2401&lt;=$C2401),INDEX(Bemenet!$G$2:$G$301,$M2401),"")</f>
        <v/>
      </c>
      <c r="E2401" s="6">
        <f>IF(AND($B2401&lt;&gt;"",$C2401&lt;&gt;"",$B2401&lt;=$C2401),INDEX(Bemenet!$D$2:$D$301,$M2401),"")</f>
        <v/>
      </c>
      <c r="F2401" s="5">
        <f>IF(AND($B2401&lt;&gt;"",$C2401&lt;&gt;"",$B2401&lt;=$C2401),$C2401-$B2401+1,"")</f>
        <v/>
      </c>
      <c r="G2401" s="5">
        <f>IF($F2401="","",$F2401*$D2401)</f>
        <v/>
      </c>
      <c r="H2401" s="42">
        <f>IF($G2401="","",$O2401)</f>
        <v/>
      </c>
      <c r="I2401" s="5">
        <f>IF($G2401="","",$G2401*IF($H2401="",$O2401,$H2401)/100)</f>
        <v/>
      </c>
      <c r="J2401" s="5">
        <f>IF(OR($L2401="",NOT(COUNTIFS($L$2:$L2401,$L2401)=1)),"",SUMIFS($G:$G,$L:$L,$L2401))</f>
        <v/>
      </c>
      <c r="K2401" s="5">
        <f>IF(OR($L2401="",NOT(COUNTIFS($L$2:$L2401,$L2401)=1)),"",SUMIFS($I:$I,$L:$L,$L2401))</f>
        <v/>
      </c>
      <c r="L2401" s="6">
        <f>IF($B2401="","",YEAR($B2401))</f>
        <v/>
      </c>
      <c r="M2401" s="6">
        <f>INT((ROW()-2)/39)+1</f>
        <v/>
      </c>
      <c r="N2401" s="6">
        <f>MOD(ROW()-2,39)+2</f>
        <v/>
      </c>
      <c r="O2401" s="42">
        <f>IF(AND($B2401&lt;&gt;"",$C2401&lt;&gt;"",$B2401&lt;=$C2401),INDEX(Szabalyok!$C:$C,$N2401),"")</f>
        <v/>
      </c>
      <c r="P2401">
        <f>IF(D2401="",P2400,P2400+1)</f>
        <v/>
      </c>
    </row>
    <row r="2402">
      <c r="A2402">
        <f>IF(P2402=P2401,0,P2402)</f>
        <v/>
      </c>
      <c r="B2402" s="41">
        <f>IF($M2402&gt;300,"",IF(OR(INDEX(Bemenet!$E$2:$E$301,$M2402)="",INDEX(Bemenet!$F$2:$F$301,$M2402)=""),"",MAX(INDEX(Bemenet!$E$2:$E$301,$M2402),INDEX(Szabalyok!$A:$A,$N2402))))</f>
        <v/>
      </c>
      <c r="C2402" s="41">
        <f>IF($B2402="","",MIN(INDEX(Bemenet!$F$2:$F$301,$M2402),INDEX(Szabalyok!$B:$B,$N2402)))</f>
        <v/>
      </c>
      <c r="D2402" s="5">
        <f>IF(AND($B2402&lt;&gt;"",$C2402&lt;&gt;"",$B2402&lt;=$C2402),INDEX(Bemenet!$G$2:$G$301,$M2402),"")</f>
        <v/>
      </c>
      <c r="E2402" s="6">
        <f>IF(AND($B2402&lt;&gt;"",$C2402&lt;&gt;"",$B2402&lt;=$C2402),INDEX(Bemenet!$D$2:$D$301,$M2402),"")</f>
        <v/>
      </c>
      <c r="F2402" s="5">
        <f>IF(AND($B2402&lt;&gt;"",$C2402&lt;&gt;"",$B2402&lt;=$C2402),$C2402-$B2402+1,"")</f>
        <v/>
      </c>
      <c r="G2402" s="5">
        <f>IF($F2402="","",$F2402*$D2402)</f>
        <v/>
      </c>
      <c r="H2402" s="42">
        <f>IF($G2402="","",$O2402)</f>
        <v/>
      </c>
      <c r="I2402" s="5">
        <f>IF($G2402="","",$G2402*IF($H2402="",$O2402,$H2402)/100)</f>
        <v/>
      </c>
      <c r="J2402" s="5">
        <f>IF(OR($L2402="",NOT(COUNTIFS($L$2:$L2402,$L2402)=1)),"",SUMIFS($G:$G,$L:$L,$L2402))</f>
        <v/>
      </c>
      <c r="K2402" s="5">
        <f>IF(OR($L2402="",NOT(COUNTIFS($L$2:$L2402,$L2402)=1)),"",SUMIFS($I:$I,$L:$L,$L2402))</f>
        <v/>
      </c>
      <c r="L2402" s="6">
        <f>IF($B2402="","",YEAR($B2402))</f>
        <v/>
      </c>
      <c r="M2402" s="6">
        <f>INT((ROW()-2)/39)+1</f>
        <v/>
      </c>
      <c r="N2402" s="6">
        <f>MOD(ROW()-2,39)+2</f>
        <v/>
      </c>
      <c r="O2402" s="42">
        <f>IF(AND($B2402&lt;&gt;"",$C2402&lt;&gt;"",$B2402&lt;=$C2402),INDEX(Szabalyok!$C:$C,$N2402),"")</f>
        <v/>
      </c>
      <c r="P2402">
        <f>IF(D2402="",P2401,P2401+1)</f>
        <v/>
      </c>
    </row>
    <row r="2403">
      <c r="A2403">
        <f>IF(P2403=P2402,0,P2403)</f>
        <v/>
      </c>
      <c r="B2403" s="41">
        <f>IF($M2403&gt;300,"",IF(OR(INDEX(Bemenet!$E$2:$E$301,$M2403)="",INDEX(Bemenet!$F$2:$F$301,$M2403)=""),"",MAX(INDEX(Bemenet!$E$2:$E$301,$M2403),INDEX(Szabalyok!$A:$A,$N2403))))</f>
        <v/>
      </c>
      <c r="C2403" s="41">
        <f>IF($B2403="","",MIN(INDEX(Bemenet!$F$2:$F$301,$M2403),INDEX(Szabalyok!$B:$B,$N2403)))</f>
        <v/>
      </c>
      <c r="D2403" s="5">
        <f>IF(AND($B2403&lt;&gt;"",$C2403&lt;&gt;"",$B2403&lt;=$C2403),INDEX(Bemenet!$G$2:$G$301,$M2403),"")</f>
        <v/>
      </c>
      <c r="E2403" s="6">
        <f>IF(AND($B2403&lt;&gt;"",$C2403&lt;&gt;"",$B2403&lt;=$C2403),INDEX(Bemenet!$D$2:$D$301,$M2403),"")</f>
        <v/>
      </c>
      <c r="F2403" s="5">
        <f>IF(AND($B2403&lt;&gt;"",$C2403&lt;&gt;"",$B2403&lt;=$C2403),$C2403-$B2403+1,"")</f>
        <v/>
      </c>
      <c r="G2403" s="5">
        <f>IF($F2403="","",$F2403*$D2403)</f>
        <v/>
      </c>
      <c r="H2403" s="42">
        <f>IF($G2403="","",$O2403)</f>
        <v/>
      </c>
      <c r="I2403" s="5">
        <f>IF($G2403="","",$G2403*IF($H2403="",$O2403,$H2403)/100)</f>
        <v/>
      </c>
      <c r="J2403" s="5">
        <f>IF(OR($L2403="",NOT(COUNTIFS($L$2:$L2403,$L2403)=1)),"",SUMIFS($G:$G,$L:$L,$L2403))</f>
        <v/>
      </c>
      <c r="K2403" s="5">
        <f>IF(OR($L2403="",NOT(COUNTIFS($L$2:$L2403,$L2403)=1)),"",SUMIFS($I:$I,$L:$L,$L2403))</f>
        <v/>
      </c>
      <c r="L2403" s="6">
        <f>IF($B2403="","",YEAR($B2403))</f>
        <v/>
      </c>
      <c r="M2403" s="6">
        <f>INT((ROW()-2)/39)+1</f>
        <v/>
      </c>
      <c r="N2403" s="6">
        <f>MOD(ROW()-2,39)+2</f>
        <v/>
      </c>
      <c r="O2403" s="42">
        <f>IF(AND($B2403&lt;&gt;"",$C2403&lt;&gt;"",$B2403&lt;=$C2403),INDEX(Szabalyok!$C:$C,$N2403),"")</f>
        <v/>
      </c>
      <c r="P2403">
        <f>IF(D2403="",P2402,P2402+1)</f>
        <v/>
      </c>
    </row>
    <row r="2404">
      <c r="A2404">
        <f>IF(P2404=P2403,0,P2404)</f>
        <v/>
      </c>
      <c r="B2404" s="41">
        <f>IF($M2404&gt;300,"",IF(OR(INDEX(Bemenet!$E$2:$E$301,$M2404)="",INDEX(Bemenet!$F$2:$F$301,$M2404)=""),"",MAX(INDEX(Bemenet!$E$2:$E$301,$M2404),INDEX(Szabalyok!$A:$A,$N2404))))</f>
        <v/>
      </c>
      <c r="C2404" s="41">
        <f>IF($B2404="","",MIN(INDEX(Bemenet!$F$2:$F$301,$M2404),INDEX(Szabalyok!$B:$B,$N2404)))</f>
        <v/>
      </c>
      <c r="D2404" s="5">
        <f>IF(AND($B2404&lt;&gt;"",$C2404&lt;&gt;"",$B2404&lt;=$C2404),INDEX(Bemenet!$G$2:$G$301,$M2404),"")</f>
        <v/>
      </c>
      <c r="E2404" s="6">
        <f>IF(AND($B2404&lt;&gt;"",$C2404&lt;&gt;"",$B2404&lt;=$C2404),INDEX(Bemenet!$D$2:$D$301,$M2404),"")</f>
        <v/>
      </c>
      <c r="F2404" s="5">
        <f>IF(AND($B2404&lt;&gt;"",$C2404&lt;&gt;"",$B2404&lt;=$C2404),$C2404-$B2404+1,"")</f>
        <v/>
      </c>
      <c r="G2404" s="5">
        <f>IF($F2404="","",$F2404*$D2404)</f>
        <v/>
      </c>
      <c r="H2404" s="42">
        <f>IF($G2404="","",$O2404)</f>
        <v/>
      </c>
      <c r="I2404" s="5">
        <f>IF($G2404="","",$G2404*IF($H2404="",$O2404,$H2404)/100)</f>
        <v/>
      </c>
      <c r="J2404" s="5">
        <f>IF(OR($L2404="",NOT(COUNTIFS($L$2:$L2404,$L2404)=1)),"",SUMIFS($G:$G,$L:$L,$L2404))</f>
        <v/>
      </c>
      <c r="K2404" s="5">
        <f>IF(OR($L2404="",NOT(COUNTIFS($L$2:$L2404,$L2404)=1)),"",SUMIFS($I:$I,$L:$L,$L2404))</f>
        <v/>
      </c>
      <c r="L2404" s="6">
        <f>IF($B2404="","",YEAR($B2404))</f>
        <v/>
      </c>
      <c r="M2404" s="6">
        <f>INT((ROW()-2)/39)+1</f>
        <v/>
      </c>
      <c r="N2404" s="6">
        <f>MOD(ROW()-2,39)+2</f>
        <v/>
      </c>
      <c r="O2404" s="42">
        <f>IF(AND($B2404&lt;&gt;"",$C2404&lt;&gt;"",$B2404&lt;=$C2404),INDEX(Szabalyok!$C:$C,$N2404),"")</f>
        <v/>
      </c>
      <c r="P2404">
        <f>IF(D2404="",P2403,P2403+1)</f>
        <v/>
      </c>
    </row>
    <row r="2405">
      <c r="A2405">
        <f>IF(P2405=P2404,0,P2405)</f>
        <v/>
      </c>
      <c r="B2405" s="41">
        <f>IF($M2405&gt;300,"",IF(OR(INDEX(Bemenet!$E$2:$E$301,$M2405)="",INDEX(Bemenet!$F$2:$F$301,$M2405)=""),"",MAX(INDEX(Bemenet!$E$2:$E$301,$M2405),INDEX(Szabalyok!$A:$A,$N2405))))</f>
        <v/>
      </c>
      <c r="C2405" s="41">
        <f>IF($B2405="","",MIN(INDEX(Bemenet!$F$2:$F$301,$M2405),INDEX(Szabalyok!$B:$B,$N2405)))</f>
        <v/>
      </c>
      <c r="D2405" s="5">
        <f>IF(AND($B2405&lt;&gt;"",$C2405&lt;&gt;"",$B2405&lt;=$C2405),INDEX(Bemenet!$G$2:$G$301,$M2405),"")</f>
        <v/>
      </c>
      <c r="E2405" s="6">
        <f>IF(AND($B2405&lt;&gt;"",$C2405&lt;&gt;"",$B2405&lt;=$C2405),INDEX(Bemenet!$D$2:$D$301,$M2405),"")</f>
        <v/>
      </c>
      <c r="F2405" s="5">
        <f>IF(AND($B2405&lt;&gt;"",$C2405&lt;&gt;"",$B2405&lt;=$C2405),$C2405-$B2405+1,"")</f>
        <v/>
      </c>
      <c r="G2405" s="5">
        <f>IF($F2405="","",$F2405*$D2405)</f>
        <v/>
      </c>
      <c r="H2405" s="42">
        <f>IF($G2405="","",$O2405)</f>
        <v/>
      </c>
      <c r="I2405" s="5">
        <f>IF($G2405="","",$G2405*IF($H2405="",$O2405,$H2405)/100)</f>
        <v/>
      </c>
      <c r="J2405" s="5">
        <f>IF(OR($L2405="",NOT(COUNTIFS($L$2:$L2405,$L2405)=1)),"",SUMIFS($G:$G,$L:$L,$L2405))</f>
        <v/>
      </c>
      <c r="K2405" s="5">
        <f>IF(OR($L2405="",NOT(COUNTIFS($L$2:$L2405,$L2405)=1)),"",SUMIFS($I:$I,$L:$L,$L2405))</f>
        <v/>
      </c>
      <c r="L2405" s="6">
        <f>IF($B2405="","",YEAR($B2405))</f>
        <v/>
      </c>
      <c r="M2405" s="6">
        <f>INT((ROW()-2)/39)+1</f>
        <v/>
      </c>
      <c r="N2405" s="6">
        <f>MOD(ROW()-2,39)+2</f>
        <v/>
      </c>
      <c r="O2405" s="42">
        <f>IF(AND($B2405&lt;&gt;"",$C2405&lt;&gt;"",$B2405&lt;=$C2405),INDEX(Szabalyok!$C:$C,$N2405),"")</f>
        <v/>
      </c>
      <c r="P2405">
        <f>IF(D2405="",P2404,P2404+1)</f>
        <v/>
      </c>
    </row>
    <row r="2406">
      <c r="A2406">
        <f>IF(P2406=P2405,0,P2406)</f>
        <v/>
      </c>
      <c r="B2406" s="41">
        <f>IF($M2406&gt;300,"",IF(OR(INDEX(Bemenet!$E$2:$E$301,$M2406)="",INDEX(Bemenet!$F$2:$F$301,$M2406)=""),"",MAX(INDEX(Bemenet!$E$2:$E$301,$M2406),INDEX(Szabalyok!$A:$A,$N2406))))</f>
        <v/>
      </c>
      <c r="C2406" s="41">
        <f>IF($B2406="","",MIN(INDEX(Bemenet!$F$2:$F$301,$M2406),INDEX(Szabalyok!$B:$B,$N2406)))</f>
        <v/>
      </c>
      <c r="D2406" s="5">
        <f>IF(AND($B2406&lt;&gt;"",$C2406&lt;&gt;"",$B2406&lt;=$C2406),INDEX(Bemenet!$G$2:$G$301,$M2406),"")</f>
        <v/>
      </c>
      <c r="E2406" s="6">
        <f>IF(AND($B2406&lt;&gt;"",$C2406&lt;&gt;"",$B2406&lt;=$C2406),INDEX(Bemenet!$D$2:$D$301,$M2406),"")</f>
        <v/>
      </c>
      <c r="F2406" s="5">
        <f>IF(AND($B2406&lt;&gt;"",$C2406&lt;&gt;"",$B2406&lt;=$C2406),$C2406-$B2406+1,"")</f>
        <v/>
      </c>
      <c r="G2406" s="5">
        <f>IF($F2406="","",$F2406*$D2406)</f>
        <v/>
      </c>
      <c r="H2406" s="42">
        <f>IF($G2406="","",$O2406)</f>
        <v/>
      </c>
      <c r="I2406" s="5">
        <f>IF($G2406="","",$G2406*IF($H2406="",$O2406,$H2406)/100)</f>
        <v/>
      </c>
      <c r="J2406" s="5">
        <f>IF(OR($L2406="",NOT(COUNTIFS($L$2:$L2406,$L2406)=1)),"",SUMIFS($G:$G,$L:$L,$L2406))</f>
        <v/>
      </c>
      <c r="K2406" s="5">
        <f>IF(OR($L2406="",NOT(COUNTIFS($L$2:$L2406,$L2406)=1)),"",SUMIFS($I:$I,$L:$L,$L2406))</f>
        <v/>
      </c>
      <c r="L2406" s="6">
        <f>IF($B2406="","",YEAR($B2406))</f>
        <v/>
      </c>
      <c r="M2406" s="6">
        <f>INT((ROW()-2)/39)+1</f>
        <v/>
      </c>
      <c r="N2406" s="6">
        <f>MOD(ROW()-2,39)+2</f>
        <v/>
      </c>
      <c r="O2406" s="42">
        <f>IF(AND($B2406&lt;&gt;"",$C2406&lt;&gt;"",$B2406&lt;=$C2406),INDEX(Szabalyok!$C:$C,$N2406),"")</f>
        <v/>
      </c>
      <c r="P2406">
        <f>IF(D2406="",P2405,P2405+1)</f>
        <v/>
      </c>
    </row>
    <row r="2407">
      <c r="A2407">
        <f>IF(P2407=P2406,0,P2407)</f>
        <v/>
      </c>
      <c r="B2407" s="41">
        <f>IF($M2407&gt;300,"",IF(OR(INDEX(Bemenet!$E$2:$E$301,$M2407)="",INDEX(Bemenet!$F$2:$F$301,$M2407)=""),"",MAX(INDEX(Bemenet!$E$2:$E$301,$M2407),INDEX(Szabalyok!$A:$A,$N2407))))</f>
        <v/>
      </c>
      <c r="C2407" s="41">
        <f>IF($B2407="","",MIN(INDEX(Bemenet!$F$2:$F$301,$M2407),INDEX(Szabalyok!$B:$B,$N2407)))</f>
        <v/>
      </c>
      <c r="D2407" s="5">
        <f>IF(AND($B2407&lt;&gt;"",$C2407&lt;&gt;"",$B2407&lt;=$C2407),INDEX(Bemenet!$G$2:$G$301,$M2407),"")</f>
        <v/>
      </c>
      <c r="E2407" s="6">
        <f>IF(AND($B2407&lt;&gt;"",$C2407&lt;&gt;"",$B2407&lt;=$C2407),INDEX(Bemenet!$D$2:$D$301,$M2407),"")</f>
        <v/>
      </c>
      <c r="F2407" s="5">
        <f>IF(AND($B2407&lt;&gt;"",$C2407&lt;&gt;"",$B2407&lt;=$C2407),$C2407-$B2407+1,"")</f>
        <v/>
      </c>
      <c r="G2407" s="5">
        <f>IF($F2407="","",$F2407*$D2407)</f>
        <v/>
      </c>
      <c r="H2407" s="42">
        <f>IF($G2407="","",$O2407)</f>
        <v/>
      </c>
      <c r="I2407" s="5">
        <f>IF($G2407="","",$G2407*IF($H2407="",$O2407,$H2407)/100)</f>
        <v/>
      </c>
      <c r="J2407" s="5">
        <f>IF(OR($L2407="",NOT(COUNTIFS($L$2:$L2407,$L2407)=1)),"",SUMIFS($G:$G,$L:$L,$L2407))</f>
        <v/>
      </c>
      <c r="K2407" s="5">
        <f>IF(OR($L2407="",NOT(COUNTIFS($L$2:$L2407,$L2407)=1)),"",SUMIFS($I:$I,$L:$L,$L2407))</f>
        <v/>
      </c>
      <c r="L2407" s="6">
        <f>IF($B2407="","",YEAR($B2407))</f>
        <v/>
      </c>
      <c r="M2407" s="6">
        <f>INT((ROW()-2)/39)+1</f>
        <v/>
      </c>
      <c r="N2407" s="6">
        <f>MOD(ROW()-2,39)+2</f>
        <v/>
      </c>
      <c r="O2407" s="42">
        <f>IF(AND($B2407&lt;&gt;"",$C2407&lt;&gt;"",$B2407&lt;=$C2407),INDEX(Szabalyok!$C:$C,$N2407),"")</f>
        <v/>
      </c>
      <c r="P2407">
        <f>IF(D2407="",P2406,P2406+1)</f>
        <v/>
      </c>
    </row>
    <row r="2408">
      <c r="A2408">
        <f>IF(P2408=P2407,0,P2408)</f>
        <v/>
      </c>
      <c r="B2408" s="41">
        <f>IF($M2408&gt;300,"",IF(OR(INDEX(Bemenet!$E$2:$E$301,$M2408)="",INDEX(Bemenet!$F$2:$F$301,$M2408)=""),"",MAX(INDEX(Bemenet!$E$2:$E$301,$M2408),INDEX(Szabalyok!$A:$A,$N2408))))</f>
        <v/>
      </c>
      <c r="C2408" s="41">
        <f>IF($B2408="","",MIN(INDEX(Bemenet!$F$2:$F$301,$M2408),INDEX(Szabalyok!$B:$B,$N2408)))</f>
        <v/>
      </c>
      <c r="D2408" s="5">
        <f>IF(AND($B2408&lt;&gt;"",$C2408&lt;&gt;"",$B2408&lt;=$C2408),INDEX(Bemenet!$G$2:$G$301,$M2408),"")</f>
        <v/>
      </c>
      <c r="E2408" s="6">
        <f>IF(AND($B2408&lt;&gt;"",$C2408&lt;&gt;"",$B2408&lt;=$C2408),INDEX(Bemenet!$D$2:$D$301,$M2408),"")</f>
        <v/>
      </c>
      <c r="F2408" s="5">
        <f>IF(AND($B2408&lt;&gt;"",$C2408&lt;&gt;"",$B2408&lt;=$C2408),$C2408-$B2408+1,"")</f>
        <v/>
      </c>
      <c r="G2408" s="5">
        <f>IF($F2408="","",$F2408*$D2408)</f>
        <v/>
      </c>
      <c r="H2408" s="42">
        <f>IF($G2408="","",$O2408)</f>
        <v/>
      </c>
      <c r="I2408" s="5">
        <f>IF($G2408="","",$G2408*IF($H2408="",$O2408,$H2408)/100)</f>
        <v/>
      </c>
      <c r="J2408" s="5">
        <f>IF(OR($L2408="",NOT(COUNTIFS($L$2:$L2408,$L2408)=1)),"",SUMIFS($G:$G,$L:$L,$L2408))</f>
        <v/>
      </c>
      <c r="K2408" s="5">
        <f>IF(OR($L2408="",NOT(COUNTIFS($L$2:$L2408,$L2408)=1)),"",SUMIFS($I:$I,$L:$L,$L2408))</f>
        <v/>
      </c>
      <c r="L2408" s="6">
        <f>IF($B2408="","",YEAR($B2408))</f>
        <v/>
      </c>
      <c r="M2408" s="6">
        <f>INT((ROW()-2)/39)+1</f>
        <v/>
      </c>
      <c r="N2408" s="6">
        <f>MOD(ROW()-2,39)+2</f>
        <v/>
      </c>
      <c r="O2408" s="42">
        <f>IF(AND($B2408&lt;&gt;"",$C2408&lt;&gt;"",$B2408&lt;=$C2408),INDEX(Szabalyok!$C:$C,$N2408),"")</f>
        <v/>
      </c>
      <c r="P2408">
        <f>IF(D2408="",P2407,P2407+1)</f>
        <v/>
      </c>
    </row>
    <row r="2409">
      <c r="A2409">
        <f>IF(P2409=P2408,0,P2409)</f>
        <v/>
      </c>
      <c r="B2409" s="41">
        <f>IF($M2409&gt;300,"",IF(OR(INDEX(Bemenet!$E$2:$E$301,$M2409)="",INDEX(Bemenet!$F$2:$F$301,$M2409)=""),"",MAX(INDEX(Bemenet!$E$2:$E$301,$M2409),INDEX(Szabalyok!$A:$A,$N2409))))</f>
        <v/>
      </c>
      <c r="C2409" s="41">
        <f>IF($B2409="","",MIN(INDEX(Bemenet!$F$2:$F$301,$M2409),INDEX(Szabalyok!$B:$B,$N2409)))</f>
        <v/>
      </c>
      <c r="D2409" s="5">
        <f>IF(AND($B2409&lt;&gt;"",$C2409&lt;&gt;"",$B2409&lt;=$C2409),INDEX(Bemenet!$G$2:$G$301,$M2409),"")</f>
        <v/>
      </c>
      <c r="E2409" s="6">
        <f>IF(AND($B2409&lt;&gt;"",$C2409&lt;&gt;"",$B2409&lt;=$C2409),INDEX(Bemenet!$D$2:$D$301,$M2409),"")</f>
        <v/>
      </c>
      <c r="F2409" s="5">
        <f>IF(AND($B2409&lt;&gt;"",$C2409&lt;&gt;"",$B2409&lt;=$C2409),$C2409-$B2409+1,"")</f>
        <v/>
      </c>
      <c r="G2409" s="5">
        <f>IF($F2409="","",$F2409*$D2409)</f>
        <v/>
      </c>
      <c r="H2409" s="42">
        <f>IF($G2409="","",$O2409)</f>
        <v/>
      </c>
      <c r="I2409" s="5">
        <f>IF($G2409="","",$G2409*IF($H2409="",$O2409,$H2409)/100)</f>
        <v/>
      </c>
      <c r="J2409" s="5">
        <f>IF(OR($L2409="",NOT(COUNTIFS($L$2:$L2409,$L2409)=1)),"",SUMIFS($G:$G,$L:$L,$L2409))</f>
        <v/>
      </c>
      <c r="K2409" s="5">
        <f>IF(OR($L2409="",NOT(COUNTIFS($L$2:$L2409,$L2409)=1)),"",SUMIFS($I:$I,$L:$L,$L2409))</f>
        <v/>
      </c>
      <c r="L2409" s="6">
        <f>IF($B2409="","",YEAR($B2409))</f>
        <v/>
      </c>
      <c r="M2409" s="6">
        <f>INT((ROW()-2)/39)+1</f>
        <v/>
      </c>
      <c r="N2409" s="6">
        <f>MOD(ROW()-2,39)+2</f>
        <v/>
      </c>
      <c r="O2409" s="42">
        <f>IF(AND($B2409&lt;&gt;"",$C2409&lt;&gt;"",$B2409&lt;=$C2409),INDEX(Szabalyok!$C:$C,$N2409),"")</f>
        <v/>
      </c>
      <c r="P2409">
        <f>IF(D2409="",P2408,P2408+1)</f>
        <v/>
      </c>
    </row>
    <row r="2410">
      <c r="A2410">
        <f>IF(P2410=P2409,0,P2410)</f>
        <v/>
      </c>
      <c r="B2410" s="41">
        <f>IF($M2410&gt;300,"",IF(OR(INDEX(Bemenet!$E$2:$E$301,$M2410)="",INDEX(Bemenet!$F$2:$F$301,$M2410)=""),"",MAX(INDEX(Bemenet!$E$2:$E$301,$M2410),INDEX(Szabalyok!$A:$A,$N2410))))</f>
        <v/>
      </c>
      <c r="C2410" s="41">
        <f>IF($B2410="","",MIN(INDEX(Bemenet!$F$2:$F$301,$M2410),INDEX(Szabalyok!$B:$B,$N2410)))</f>
        <v/>
      </c>
      <c r="D2410" s="5">
        <f>IF(AND($B2410&lt;&gt;"",$C2410&lt;&gt;"",$B2410&lt;=$C2410),INDEX(Bemenet!$G$2:$G$301,$M2410),"")</f>
        <v/>
      </c>
      <c r="E2410" s="6">
        <f>IF(AND($B2410&lt;&gt;"",$C2410&lt;&gt;"",$B2410&lt;=$C2410),INDEX(Bemenet!$D$2:$D$301,$M2410),"")</f>
        <v/>
      </c>
      <c r="F2410" s="5">
        <f>IF(AND($B2410&lt;&gt;"",$C2410&lt;&gt;"",$B2410&lt;=$C2410),$C2410-$B2410+1,"")</f>
        <v/>
      </c>
      <c r="G2410" s="5">
        <f>IF($F2410="","",$F2410*$D2410)</f>
        <v/>
      </c>
      <c r="H2410" s="42">
        <f>IF($G2410="","",$O2410)</f>
        <v/>
      </c>
      <c r="I2410" s="5">
        <f>IF($G2410="","",$G2410*IF($H2410="",$O2410,$H2410)/100)</f>
        <v/>
      </c>
      <c r="J2410" s="5">
        <f>IF(OR($L2410="",NOT(COUNTIFS($L$2:$L2410,$L2410)=1)),"",SUMIFS($G:$G,$L:$L,$L2410))</f>
        <v/>
      </c>
      <c r="K2410" s="5">
        <f>IF(OR($L2410="",NOT(COUNTIFS($L$2:$L2410,$L2410)=1)),"",SUMIFS($I:$I,$L:$L,$L2410))</f>
        <v/>
      </c>
      <c r="L2410" s="6">
        <f>IF($B2410="","",YEAR($B2410))</f>
        <v/>
      </c>
      <c r="M2410" s="6">
        <f>INT((ROW()-2)/39)+1</f>
        <v/>
      </c>
      <c r="N2410" s="6">
        <f>MOD(ROW()-2,39)+2</f>
        <v/>
      </c>
      <c r="O2410" s="42">
        <f>IF(AND($B2410&lt;&gt;"",$C2410&lt;&gt;"",$B2410&lt;=$C2410),INDEX(Szabalyok!$C:$C,$N2410),"")</f>
        <v/>
      </c>
      <c r="P2410">
        <f>IF(D2410="",P2409,P2409+1)</f>
        <v/>
      </c>
    </row>
    <row r="2411">
      <c r="A2411">
        <f>IF(P2411=P2410,0,P2411)</f>
        <v/>
      </c>
      <c r="B2411" s="41">
        <f>IF($M2411&gt;300,"",IF(OR(INDEX(Bemenet!$E$2:$E$301,$M2411)="",INDEX(Bemenet!$F$2:$F$301,$M2411)=""),"",MAX(INDEX(Bemenet!$E$2:$E$301,$M2411),INDEX(Szabalyok!$A:$A,$N2411))))</f>
        <v/>
      </c>
      <c r="C2411" s="41">
        <f>IF($B2411="","",MIN(INDEX(Bemenet!$F$2:$F$301,$M2411),INDEX(Szabalyok!$B:$B,$N2411)))</f>
        <v/>
      </c>
      <c r="D2411" s="5">
        <f>IF(AND($B2411&lt;&gt;"",$C2411&lt;&gt;"",$B2411&lt;=$C2411),INDEX(Bemenet!$G$2:$G$301,$M2411),"")</f>
        <v/>
      </c>
      <c r="E2411" s="6">
        <f>IF(AND($B2411&lt;&gt;"",$C2411&lt;&gt;"",$B2411&lt;=$C2411),INDEX(Bemenet!$D$2:$D$301,$M2411),"")</f>
        <v/>
      </c>
      <c r="F2411" s="5">
        <f>IF(AND($B2411&lt;&gt;"",$C2411&lt;&gt;"",$B2411&lt;=$C2411),$C2411-$B2411+1,"")</f>
        <v/>
      </c>
      <c r="G2411" s="5">
        <f>IF($F2411="","",$F2411*$D2411)</f>
        <v/>
      </c>
      <c r="H2411" s="42">
        <f>IF($G2411="","",$O2411)</f>
        <v/>
      </c>
      <c r="I2411" s="5">
        <f>IF($G2411="","",$G2411*IF($H2411="",$O2411,$H2411)/100)</f>
        <v/>
      </c>
      <c r="J2411" s="5">
        <f>IF(OR($L2411="",NOT(COUNTIFS($L$2:$L2411,$L2411)=1)),"",SUMIFS($G:$G,$L:$L,$L2411))</f>
        <v/>
      </c>
      <c r="K2411" s="5">
        <f>IF(OR($L2411="",NOT(COUNTIFS($L$2:$L2411,$L2411)=1)),"",SUMIFS($I:$I,$L:$L,$L2411))</f>
        <v/>
      </c>
      <c r="L2411" s="6">
        <f>IF($B2411="","",YEAR($B2411))</f>
        <v/>
      </c>
      <c r="M2411" s="6">
        <f>INT((ROW()-2)/39)+1</f>
        <v/>
      </c>
      <c r="N2411" s="6">
        <f>MOD(ROW()-2,39)+2</f>
        <v/>
      </c>
      <c r="O2411" s="42">
        <f>IF(AND($B2411&lt;&gt;"",$C2411&lt;&gt;"",$B2411&lt;=$C2411),INDEX(Szabalyok!$C:$C,$N2411),"")</f>
        <v/>
      </c>
      <c r="P2411">
        <f>IF(D2411="",P2410,P2410+1)</f>
        <v/>
      </c>
    </row>
    <row r="2412">
      <c r="A2412">
        <f>IF(P2412=P2411,0,P2412)</f>
        <v/>
      </c>
      <c r="B2412" s="41">
        <f>IF($M2412&gt;300,"",IF(OR(INDEX(Bemenet!$E$2:$E$301,$M2412)="",INDEX(Bemenet!$F$2:$F$301,$M2412)=""),"",MAX(INDEX(Bemenet!$E$2:$E$301,$M2412),INDEX(Szabalyok!$A:$A,$N2412))))</f>
        <v/>
      </c>
      <c r="C2412" s="41">
        <f>IF($B2412="","",MIN(INDEX(Bemenet!$F$2:$F$301,$M2412),INDEX(Szabalyok!$B:$B,$N2412)))</f>
        <v/>
      </c>
      <c r="D2412" s="5">
        <f>IF(AND($B2412&lt;&gt;"",$C2412&lt;&gt;"",$B2412&lt;=$C2412),INDEX(Bemenet!$G$2:$G$301,$M2412),"")</f>
        <v/>
      </c>
      <c r="E2412" s="6">
        <f>IF(AND($B2412&lt;&gt;"",$C2412&lt;&gt;"",$B2412&lt;=$C2412),INDEX(Bemenet!$D$2:$D$301,$M2412),"")</f>
        <v/>
      </c>
      <c r="F2412" s="5">
        <f>IF(AND($B2412&lt;&gt;"",$C2412&lt;&gt;"",$B2412&lt;=$C2412),$C2412-$B2412+1,"")</f>
        <v/>
      </c>
      <c r="G2412" s="5">
        <f>IF($F2412="","",$F2412*$D2412)</f>
        <v/>
      </c>
      <c r="H2412" s="42">
        <f>IF($G2412="","",$O2412)</f>
        <v/>
      </c>
      <c r="I2412" s="5">
        <f>IF($G2412="","",$G2412*IF($H2412="",$O2412,$H2412)/100)</f>
        <v/>
      </c>
      <c r="J2412" s="5">
        <f>IF(OR($L2412="",NOT(COUNTIFS($L$2:$L2412,$L2412)=1)),"",SUMIFS($G:$G,$L:$L,$L2412))</f>
        <v/>
      </c>
      <c r="K2412" s="5">
        <f>IF(OR($L2412="",NOT(COUNTIFS($L$2:$L2412,$L2412)=1)),"",SUMIFS($I:$I,$L:$L,$L2412))</f>
        <v/>
      </c>
      <c r="L2412" s="6">
        <f>IF($B2412="","",YEAR($B2412))</f>
        <v/>
      </c>
      <c r="M2412" s="6">
        <f>INT((ROW()-2)/39)+1</f>
        <v/>
      </c>
      <c r="N2412" s="6">
        <f>MOD(ROW()-2,39)+2</f>
        <v/>
      </c>
      <c r="O2412" s="42">
        <f>IF(AND($B2412&lt;&gt;"",$C2412&lt;&gt;"",$B2412&lt;=$C2412),INDEX(Szabalyok!$C:$C,$N2412),"")</f>
        <v/>
      </c>
      <c r="P2412">
        <f>IF(D2412="",P2411,P2411+1)</f>
        <v/>
      </c>
    </row>
    <row r="2413">
      <c r="A2413">
        <f>IF(P2413=P2412,0,P2413)</f>
        <v/>
      </c>
      <c r="B2413" s="41">
        <f>IF($M2413&gt;300,"",IF(OR(INDEX(Bemenet!$E$2:$E$301,$M2413)="",INDEX(Bemenet!$F$2:$F$301,$M2413)=""),"",MAX(INDEX(Bemenet!$E$2:$E$301,$M2413),INDEX(Szabalyok!$A:$A,$N2413))))</f>
        <v/>
      </c>
      <c r="C2413" s="41">
        <f>IF($B2413="","",MIN(INDEX(Bemenet!$F$2:$F$301,$M2413),INDEX(Szabalyok!$B:$B,$N2413)))</f>
        <v/>
      </c>
      <c r="D2413" s="5">
        <f>IF(AND($B2413&lt;&gt;"",$C2413&lt;&gt;"",$B2413&lt;=$C2413),INDEX(Bemenet!$G$2:$G$301,$M2413),"")</f>
        <v/>
      </c>
      <c r="E2413" s="6">
        <f>IF(AND($B2413&lt;&gt;"",$C2413&lt;&gt;"",$B2413&lt;=$C2413),INDEX(Bemenet!$D$2:$D$301,$M2413),"")</f>
        <v/>
      </c>
      <c r="F2413" s="5">
        <f>IF(AND($B2413&lt;&gt;"",$C2413&lt;&gt;"",$B2413&lt;=$C2413),$C2413-$B2413+1,"")</f>
        <v/>
      </c>
      <c r="G2413" s="5">
        <f>IF($F2413="","",$F2413*$D2413)</f>
        <v/>
      </c>
      <c r="H2413" s="42">
        <f>IF($G2413="","",$O2413)</f>
        <v/>
      </c>
      <c r="I2413" s="5">
        <f>IF($G2413="","",$G2413*IF($H2413="",$O2413,$H2413)/100)</f>
        <v/>
      </c>
      <c r="J2413" s="5">
        <f>IF(OR($L2413="",NOT(COUNTIFS($L$2:$L2413,$L2413)=1)),"",SUMIFS($G:$G,$L:$L,$L2413))</f>
        <v/>
      </c>
      <c r="K2413" s="5">
        <f>IF(OR($L2413="",NOT(COUNTIFS($L$2:$L2413,$L2413)=1)),"",SUMIFS($I:$I,$L:$L,$L2413))</f>
        <v/>
      </c>
      <c r="L2413" s="6">
        <f>IF($B2413="","",YEAR($B2413))</f>
        <v/>
      </c>
      <c r="M2413" s="6">
        <f>INT((ROW()-2)/39)+1</f>
        <v/>
      </c>
      <c r="N2413" s="6">
        <f>MOD(ROW()-2,39)+2</f>
        <v/>
      </c>
      <c r="O2413" s="42">
        <f>IF(AND($B2413&lt;&gt;"",$C2413&lt;&gt;"",$B2413&lt;=$C2413),INDEX(Szabalyok!$C:$C,$N2413),"")</f>
        <v/>
      </c>
      <c r="P2413">
        <f>IF(D2413="",P2412,P2412+1)</f>
        <v/>
      </c>
    </row>
    <row r="2414">
      <c r="A2414">
        <f>IF(P2414=P2413,0,P2414)</f>
        <v/>
      </c>
      <c r="B2414" s="41">
        <f>IF($M2414&gt;300,"",IF(OR(INDEX(Bemenet!$E$2:$E$301,$M2414)="",INDEX(Bemenet!$F$2:$F$301,$M2414)=""),"",MAX(INDEX(Bemenet!$E$2:$E$301,$M2414),INDEX(Szabalyok!$A:$A,$N2414))))</f>
        <v/>
      </c>
      <c r="C2414" s="41">
        <f>IF($B2414="","",MIN(INDEX(Bemenet!$F$2:$F$301,$M2414),INDEX(Szabalyok!$B:$B,$N2414)))</f>
        <v/>
      </c>
      <c r="D2414" s="5">
        <f>IF(AND($B2414&lt;&gt;"",$C2414&lt;&gt;"",$B2414&lt;=$C2414),INDEX(Bemenet!$G$2:$G$301,$M2414),"")</f>
        <v/>
      </c>
      <c r="E2414" s="6">
        <f>IF(AND($B2414&lt;&gt;"",$C2414&lt;&gt;"",$B2414&lt;=$C2414),INDEX(Bemenet!$D$2:$D$301,$M2414),"")</f>
        <v/>
      </c>
      <c r="F2414" s="5">
        <f>IF(AND($B2414&lt;&gt;"",$C2414&lt;&gt;"",$B2414&lt;=$C2414),$C2414-$B2414+1,"")</f>
        <v/>
      </c>
      <c r="G2414" s="5">
        <f>IF($F2414="","",$F2414*$D2414)</f>
        <v/>
      </c>
      <c r="H2414" s="42">
        <f>IF($G2414="","",$O2414)</f>
        <v/>
      </c>
      <c r="I2414" s="5">
        <f>IF($G2414="","",$G2414*IF($H2414="",$O2414,$H2414)/100)</f>
        <v/>
      </c>
      <c r="J2414" s="5">
        <f>IF(OR($L2414="",NOT(COUNTIFS($L$2:$L2414,$L2414)=1)),"",SUMIFS($G:$G,$L:$L,$L2414))</f>
        <v/>
      </c>
      <c r="K2414" s="5">
        <f>IF(OR($L2414="",NOT(COUNTIFS($L$2:$L2414,$L2414)=1)),"",SUMIFS($I:$I,$L:$L,$L2414))</f>
        <v/>
      </c>
      <c r="L2414" s="6">
        <f>IF($B2414="","",YEAR($B2414))</f>
        <v/>
      </c>
      <c r="M2414" s="6">
        <f>INT((ROW()-2)/39)+1</f>
        <v/>
      </c>
      <c r="N2414" s="6">
        <f>MOD(ROW()-2,39)+2</f>
        <v/>
      </c>
      <c r="O2414" s="42">
        <f>IF(AND($B2414&lt;&gt;"",$C2414&lt;&gt;"",$B2414&lt;=$C2414),INDEX(Szabalyok!$C:$C,$N2414),"")</f>
        <v/>
      </c>
      <c r="P2414">
        <f>IF(D2414="",P2413,P2413+1)</f>
        <v/>
      </c>
    </row>
    <row r="2415">
      <c r="A2415">
        <f>IF(P2415=P2414,0,P2415)</f>
        <v/>
      </c>
      <c r="B2415" s="41">
        <f>IF($M2415&gt;300,"",IF(OR(INDEX(Bemenet!$E$2:$E$301,$M2415)="",INDEX(Bemenet!$F$2:$F$301,$M2415)=""),"",MAX(INDEX(Bemenet!$E$2:$E$301,$M2415),INDEX(Szabalyok!$A:$A,$N2415))))</f>
        <v/>
      </c>
      <c r="C2415" s="41">
        <f>IF($B2415="","",MIN(INDEX(Bemenet!$F$2:$F$301,$M2415),INDEX(Szabalyok!$B:$B,$N2415)))</f>
        <v/>
      </c>
      <c r="D2415" s="5">
        <f>IF(AND($B2415&lt;&gt;"",$C2415&lt;&gt;"",$B2415&lt;=$C2415),INDEX(Bemenet!$G$2:$G$301,$M2415),"")</f>
        <v/>
      </c>
      <c r="E2415" s="6">
        <f>IF(AND($B2415&lt;&gt;"",$C2415&lt;&gt;"",$B2415&lt;=$C2415),INDEX(Bemenet!$D$2:$D$301,$M2415),"")</f>
        <v/>
      </c>
      <c r="F2415" s="5">
        <f>IF(AND($B2415&lt;&gt;"",$C2415&lt;&gt;"",$B2415&lt;=$C2415),$C2415-$B2415+1,"")</f>
        <v/>
      </c>
      <c r="G2415" s="5">
        <f>IF($F2415="","",$F2415*$D2415)</f>
        <v/>
      </c>
      <c r="H2415" s="42">
        <f>IF($G2415="","",$O2415)</f>
        <v/>
      </c>
      <c r="I2415" s="5">
        <f>IF($G2415="","",$G2415*IF($H2415="",$O2415,$H2415)/100)</f>
        <v/>
      </c>
      <c r="J2415" s="5">
        <f>IF(OR($L2415="",NOT(COUNTIFS($L$2:$L2415,$L2415)=1)),"",SUMIFS($G:$G,$L:$L,$L2415))</f>
        <v/>
      </c>
      <c r="K2415" s="5">
        <f>IF(OR($L2415="",NOT(COUNTIFS($L$2:$L2415,$L2415)=1)),"",SUMIFS($I:$I,$L:$L,$L2415))</f>
        <v/>
      </c>
      <c r="L2415" s="6">
        <f>IF($B2415="","",YEAR($B2415))</f>
        <v/>
      </c>
      <c r="M2415" s="6">
        <f>INT((ROW()-2)/39)+1</f>
        <v/>
      </c>
      <c r="N2415" s="6">
        <f>MOD(ROW()-2,39)+2</f>
        <v/>
      </c>
      <c r="O2415" s="42">
        <f>IF(AND($B2415&lt;&gt;"",$C2415&lt;&gt;"",$B2415&lt;=$C2415),INDEX(Szabalyok!$C:$C,$N2415),"")</f>
        <v/>
      </c>
      <c r="P2415">
        <f>IF(D2415="",P2414,P2414+1)</f>
        <v/>
      </c>
    </row>
    <row r="2416">
      <c r="A2416">
        <f>IF(P2416=P2415,0,P2416)</f>
        <v/>
      </c>
      <c r="B2416" s="41">
        <f>IF($M2416&gt;300,"",IF(OR(INDEX(Bemenet!$E$2:$E$301,$M2416)="",INDEX(Bemenet!$F$2:$F$301,$M2416)=""),"",MAX(INDEX(Bemenet!$E$2:$E$301,$M2416),INDEX(Szabalyok!$A:$A,$N2416))))</f>
        <v/>
      </c>
      <c r="C2416" s="41">
        <f>IF($B2416="","",MIN(INDEX(Bemenet!$F$2:$F$301,$M2416),INDEX(Szabalyok!$B:$B,$N2416)))</f>
        <v/>
      </c>
      <c r="D2416" s="5">
        <f>IF(AND($B2416&lt;&gt;"",$C2416&lt;&gt;"",$B2416&lt;=$C2416),INDEX(Bemenet!$G$2:$G$301,$M2416),"")</f>
        <v/>
      </c>
      <c r="E2416" s="6">
        <f>IF(AND($B2416&lt;&gt;"",$C2416&lt;&gt;"",$B2416&lt;=$C2416),INDEX(Bemenet!$D$2:$D$301,$M2416),"")</f>
        <v/>
      </c>
      <c r="F2416" s="5">
        <f>IF(AND($B2416&lt;&gt;"",$C2416&lt;&gt;"",$B2416&lt;=$C2416),$C2416-$B2416+1,"")</f>
        <v/>
      </c>
      <c r="G2416" s="5">
        <f>IF($F2416="","",$F2416*$D2416)</f>
        <v/>
      </c>
      <c r="H2416" s="42">
        <f>IF($G2416="","",$O2416)</f>
        <v/>
      </c>
      <c r="I2416" s="5">
        <f>IF($G2416="","",$G2416*IF($H2416="",$O2416,$H2416)/100)</f>
        <v/>
      </c>
      <c r="J2416" s="5">
        <f>IF(OR($L2416="",NOT(COUNTIFS($L$2:$L2416,$L2416)=1)),"",SUMIFS($G:$G,$L:$L,$L2416))</f>
        <v/>
      </c>
      <c r="K2416" s="5">
        <f>IF(OR($L2416="",NOT(COUNTIFS($L$2:$L2416,$L2416)=1)),"",SUMIFS($I:$I,$L:$L,$L2416))</f>
        <v/>
      </c>
      <c r="L2416" s="6">
        <f>IF($B2416="","",YEAR($B2416))</f>
        <v/>
      </c>
      <c r="M2416" s="6">
        <f>INT((ROW()-2)/39)+1</f>
        <v/>
      </c>
      <c r="N2416" s="6">
        <f>MOD(ROW()-2,39)+2</f>
        <v/>
      </c>
      <c r="O2416" s="42">
        <f>IF(AND($B2416&lt;&gt;"",$C2416&lt;&gt;"",$B2416&lt;=$C2416),INDEX(Szabalyok!$C:$C,$N2416),"")</f>
        <v/>
      </c>
      <c r="P2416">
        <f>IF(D2416="",P2415,P2415+1)</f>
        <v/>
      </c>
    </row>
    <row r="2417">
      <c r="A2417">
        <f>IF(P2417=P2416,0,P2417)</f>
        <v/>
      </c>
      <c r="B2417" s="41">
        <f>IF($M2417&gt;300,"",IF(OR(INDEX(Bemenet!$E$2:$E$301,$M2417)="",INDEX(Bemenet!$F$2:$F$301,$M2417)=""),"",MAX(INDEX(Bemenet!$E$2:$E$301,$M2417),INDEX(Szabalyok!$A:$A,$N2417))))</f>
        <v/>
      </c>
      <c r="C2417" s="41">
        <f>IF($B2417="","",MIN(INDEX(Bemenet!$F$2:$F$301,$M2417),INDEX(Szabalyok!$B:$B,$N2417)))</f>
        <v/>
      </c>
      <c r="D2417" s="5">
        <f>IF(AND($B2417&lt;&gt;"",$C2417&lt;&gt;"",$B2417&lt;=$C2417),INDEX(Bemenet!$G$2:$G$301,$M2417),"")</f>
        <v/>
      </c>
      <c r="E2417" s="6">
        <f>IF(AND($B2417&lt;&gt;"",$C2417&lt;&gt;"",$B2417&lt;=$C2417),INDEX(Bemenet!$D$2:$D$301,$M2417),"")</f>
        <v/>
      </c>
      <c r="F2417" s="5">
        <f>IF(AND($B2417&lt;&gt;"",$C2417&lt;&gt;"",$B2417&lt;=$C2417),$C2417-$B2417+1,"")</f>
        <v/>
      </c>
      <c r="G2417" s="5">
        <f>IF($F2417="","",$F2417*$D2417)</f>
        <v/>
      </c>
      <c r="H2417" s="42">
        <f>IF($G2417="","",$O2417)</f>
        <v/>
      </c>
      <c r="I2417" s="5">
        <f>IF($G2417="","",$G2417*IF($H2417="",$O2417,$H2417)/100)</f>
        <v/>
      </c>
      <c r="J2417" s="5">
        <f>IF(OR($L2417="",NOT(COUNTIFS($L$2:$L2417,$L2417)=1)),"",SUMIFS($G:$G,$L:$L,$L2417))</f>
        <v/>
      </c>
      <c r="K2417" s="5">
        <f>IF(OR($L2417="",NOT(COUNTIFS($L$2:$L2417,$L2417)=1)),"",SUMIFS($I:$I,$L:$L,$L2417))</f>
        <v/>
      </c>
      <c r="L2417" s="6">
        <f>IF($B2417="","",YEAR($B2417))</f>
        <v/>
      </c>
      <c r="M2417" s="6">
        <f>INT((ROW()-2)/39)+1</f>
        <v/>
      </c>
      <c r="N2417" s="6">
        <f>MOD(ROW()-2,39)+2</f>
        <v/>
      </c>
      <c r="O2417" s="42">
        <f>IF(AND($B2417&lt;&gt;"",$C2417&lt;&gt;"",$B2417&lt;=$C2417),INDEX(Szabalyok!$C:$C,$N2417),"")</f>
        <v/>
      </c>
      <c r="P2417">
        <f>IF(D2417="",P2416,P2416+1)</f>
        <v/>
      </c>
    </row>
    <row r="2418">
      <c r="A2418">
        <f>IF(P2418=P2417,0,P2418)</f>
        <v/>
      </c>
      <c r="B2418" s="41">
        <f>IF($M2418&gt;300,"",IF(OR(INDEX(Bemenet!$E$2:$E$301,$M2418)="",INDEX(Bemenet!$F$2:$F$301,$M2418)=""),"",MAX(INDEX(Bemenet!$E$2:$E$301,$M2418),INDEX(Szabalyok!$A:$A,$N2418))))</f>
        <v/>
      </c>
      <c r="C2418" s="41">
        <f>IF($B2418="","",MIN(INDEX(Bemenet!$F$2:$F$301,$M2418),INDEX(Szabalyok!$B:$B,$N2418)))</f>
        <v/>
      </c>
      <c r="D2418" s="5">
        <f>IF(AND($B2418&lt;&gt;"",$C2418&lt;&gt;"",$B2418&lt;=$C2418),INDEX(Bemenet!$G$2:$G$301,$M2418),"")</f>
        <v/>
      </c>
      <c r="E2418" s="6">
        <f>IF(AND($B2418&lt;&gt;"",$C2418&lt;&gt;"",$B2418&lt;=$C2418),INDEX(Bemenet!$D$2:$D$301,$M2418),"")</f>
        <v/>
      </c>
      <c r="F2418" s="5">
        <f>IF(AND($B2418&lt;&gt;"",$C2418&lt;&gt;"",$B2418&lt;=$C2418),$C2418-$B2418+1,"")</f>
        <v/>
      </c>
      <c r="G2418" s="5">
        <f>IF($F2418="","",$F2418*$D2418)</f>
        <v/>
      </c>
      <c r="H2418" s="42">
        <f>IF($G2418="","",$O2418)</f>
        <v/>
      </c>
      <c r="I2418" s="5">
        <f>IF($G2418="","",$G2418*IF($H2418="",$O2418,$H2418)/100)</f>
        <v/>
      </c>
      <c r="J2418" s="5">
        <f>IF(OR($L2418="",NOT(COUNTIFS($L$2:$L2418,$L2418)=1)),"",SUMIFS($G:$G,$L:$L,$L2418))</f>
        <v/>
      </c>
      <c r="K2418" s="5">
        <f>IF(OR($L2418="",NOT(COUNTIFS($L$2:$L2418,$L2418)=1)),"",SUMIFS($I:$I,$L:$L,$L2418))</f>
        <v/>
      </c>
      <c r="L2418" s="6">
        <f>IF($B2418="","",YEAR($B2418))</f>
        <v/>
      </c>
      <c r="M2418" s="6">
        <f>INT((ROW()-2)/39)+1</f>
        <v/>
      </c>
      <c r="N2418" s="6">
        <f>MOD(ROW()-2,39)+2</f>
        <v/>
      </c>
      <c r="O2418" s="42">
        <f>IF(AND($B2418&lt;&gt;"",$C2418&lt;&gt;"",$B2418&lt;=$C2418),INDEX(Szabalyok!$C:$C,$N2418),"")</f>
        <v/>
      </c>
      <c r="P2418">
        <f>IF(D2418="",P2417,P2417+1)</f>
        <v/>
      </c>
    </row>
    <row r="2419">
      <c r="A2419">
        <f>IF(P2419=P2418,0,P2419)</f>
        <v/>
      </c>
      <c r="B2419" s="41">
        <f>IF($M2419&gt;300,"",IF(OR(INDEX(Bemenet!$E$2:$E$301,$M2419)="",INDEX(Bemenet!$F$2:$F$301,$M2419)=""),"",MAX(INDEX(Bemenet!$E$2:$E$301,$M2419),INDEX(Szabalyok!$A:$A,$N2419))))</f>
        <v/>
      </c>
      <c r="C2419" s="41">
        <f>IF($B2419="","",MIN(INDEX(Bemenet!$F$2:$F$301,$M2419),INDEX(Szabalyok!$B:$B,$N2419)))</f>
        <v/>
      </c>
      <c r="D2419" s="5">
        <f>IF(AND($B2419&lt;&gt;"",$C2419&lt;&gt;"",$B2419&lt;=$C2419),INDEX(Bemenet!$G$2:$G$301,$M2419),"")</f>
        <v/>
      </c>
      <c r="E2419" s="6">
        <f>IF(AND($B2419&lt;&gt;"",$C2419&lt;&gt;"",$B2419&lt;=$C2419),INDEX(Bemenet!$D$2:$D$301,$M2419),"")</f>
        <v/>
      </c>
      <c r="F2419" s="5">
        <f>IF(AND($B2419&lt;&gt;"",$C2419&lt;&gt;"",$B2419&lt;=$C2419),$C2419-$B2419+1,"")</f>
        <v/>
      </c>
      <c r="G2419" s="5">
        <f>IF($F2419="","",$F2419*$D2419)</f>
        <v/>
      </c>
      <c r="H2419" s="42">
        <f>IF($G2419="","",$O2419)</f>
        <v/>
      </c>
      <c r="I2419" s="5">
        <f>IF($G2419="","",$G2419*IF($H2419="",$O2419,$H2419)/100)</f>
        <v/>
      </c>
      <c r="J2419" s="5">
        <f>IF(OR($L2419="",NOT(COUNTIFS($L$2:$L2419,$L2419)=1)),"",SUMIFS($G:$G,$L:$L,$L2419))</f>
        <v/>
      </c>
      <c r="K2419" s="5">
        <f>IF(OR($L2419="",NOT(COUNTIFS($L$2:$L2419,$L2419)=1)),"",SUMIFS($I:$I,$L:$L,$L2419))</f>
        <v/>
      </c>
      <c r="L2419" s="6">
        <f>IF($B2419="","",YEAR($B2419))</f>
        <v/>
      </c>
      <c r="M2419" s="6">
        <f>INT((ROW()-2)/39)+1</f>
        <v/>
      </c>
      <c r="N2419" s="6">
        <f>MOD(ROW()-2,39)+2</f>
        <v/>
      </c>
      <c r="O2419" s="42">
        <f>IF(AND($B2419&lt;&gt;"",$C2419&lt;&gt;"",$B2419&lt;=$C2419),INDEX(Szabalyok!$C:$C,$N2419),"")</f>
        <v/>
      </c>
      <c r="P2419">
        <f>IF(D2419="",P2418,P2418+1)</f>
        <v/>
      </c>
    </row>
    <row r="2420">
      <c r="A2420">
        <f>IF(P2420=P2419,0,P2420)</f>
        <v/>
      </c>
      <c r="B2420" s="41">
        <f>IF($M2420&gt;300,"",IF(OR(INDEX(Bemenet!$E$2:$E$301,$M2420)="",INDEX(Bemenet!$F$2:$F$301,$M2420)=""),"",MAX(INDEX(Bemenet!$E$2:$E$301,$M2420),INDEX(Szabalyok!$A:$A,$N2420))))</f>
        <v/>
      </c>
      <c r="C2420" s="41">
        <f>IF($B2420="","",MIN(INDEX(Bemenet!$F$2:$F$301,$M2420),INDEX(Szabalyok!$B:$B,$N2420)))</f>
        <v/>
      </c>
      <c r="D2420" s="5">
        <f>IF(AND($B2420&lt;&gt;"",$C2420&lt;&gt;"",$B2420&lt;=$C2420),INDEX(Bemenet!$G$2:$G$301,$M2420),"")</f>
        <v/>
      </c>
      <c r="E2420" s="6">
        <f>IF(AND($B2420&lt;&gt;"",$C2420&lt;&gt;"",$B2420&lt;=$C2420),INDEX(Bemenet!$D$2:$D$301,$M2420),"")</f>
        <v/>
      </c>
      <c r="F2420" s="5">
        <f>IF(AND($B2420&lt;&gt;"",$C2420&lt;&gt;"",$B2420&lt;=$C2420),$C2420-$B2420+1,"")</f>
        <v/>
      </c>
      <c r="G2420" s="5">
        <f>IF($F2420="","",$F2420*$D2420)</f>
        <v/>
      </c>
      <c r="H2420" s="42">
        <f>IF($G2420="","",$O2420)</f>
        <v/>
      </c>
      <c r="I2420" s="5">
        <f>IF($G2420="","",$G2420*IF($H2420="",$O2420,$H2420)/100)</f>
        <v/>
      </c>
      <c r="J2420" s="5">
        <f>IF(OR($L2420="",NOT(COUNTIFS($L$2:$L2420,$L2420)=1)),"",SUMIFS($G:$G,$L:$L,$L2420))</f>
        <v/>
      </c>
      <c r="K2420" s="5">
        <f>IF(OR($L2420="",NOT(COUNTIFS($L$2:$L2420,$L2420)=1)),"",SUMIFS($I:$I,$L:$L,$L2420))</f>
        <v/>
      </c>
      <c r="L2420" s="6">
        <f>IF($B2420="","",YEAR($B2420))</f>
        <v/>
      </c>
      <c r="M2420" s="6">
        <f>INT((ROW()-2)/39)+1</f>
        <v/>
      </c>
      <c r="N2420" s="6">
        <f>MOD(ROW()-2,39)+2</f>
        <v/>
      </c>
      <c r="O2420" s="42">
        <f>IF(AND($B2420&lt;&gt;"",$C2420&lt;&gt;"",$B2420&lt;=$C2420),INDEX(Szabalyok!$C:$C,$N2420),"")</f>
        <v/>
      </c>
      <c r="P2420">
        <f>IF(D2420="",P2419,P2419+1)</f>
        <v/>
      </c>
    </row>
    <row r="2421">
      <c r="A2421">
        <f>IF(P2421=P2420,0,P2421)</f>
        <v/>
      </c>
      <c r="B2421" s="41">
        <f>IF($M2421&gt;300,"",IF(OR(INDEX(Bemenet!$E$2:$E$301,$M2421)="",INDEX(Bemenet!$F$2:$F$301,$M2421)=""),"",MAX(INDEX(Bemenet!$E$2:$E$301,$M2421),INDEX(Szabalyok!$A:$A,$N2421))))</f>
        <v/>
      </c>
      <c r="C2421" s="41">
        <f>IF($B2421="","",MIN(INDEX(Bemenet!$F$2:$F$301,$M2421),INDEX(Szabalyok!$B:$B,$N2421)))</f>
        <v/>
      </c>
      <c r="D2421" s="5">
        <f>IF(AND($B2421&lt;&gt;"",$C2421&lt;&gt;"",$B2421&lt;=$C2421),INDEX(Bemenet!$G$2:$G$301,$M2421),"")</f>
        <v/>
      </c>
      <c r="E2421" s="6">
        <f>IF(AND($B2421&lt;&gt;"",$C2421&lt;&gt;"",$B2421&lt;=$C2421),INDEX(Bemenet!$D$2:$D$301,$M2421),"")</f>
        <v/>
      </c>
      <c r="F2421" s="5">
        <f>IF(AND($B2421&lt;&gt;"",$C2421&lt;&gt;"",$B2421&lt;=$C2421),$C2421-$B2421+1,"")</f>
        <v/>
      </c>
      <c r="G2421" s="5">
        <f>IF($F2421="","",$F2421*$D2421)</f>
        <v/>
      </c>
      <c r="H2421" s="42">
        <f>IF($G2421="","",$O2421)</f>
        <v/>
      </c>
      <c r="I2421" s="5">
        <f>IF($G2421="","",$G2421*IF($H2421="",$O2421,$H2421)/100)</f>
        <v/>
      </c>
      <c r="J2421" s="5">
        <f>IF(OR($L2421="",NOT(COUNTIFS($L$2:$L2421,$L2421)=1)),"",SUMIFS($G:$G,$L:$L,$L2421))</f>
        <v/>
      </c>
      <c r="K2421" s="5">
        <f>IF(OR($L2421="",NOT(COUNTIFS($L$2:$L2421,$L2421)=1)),"",SUMIFS($I:$I,$L:$L,$L2421))</f>
        <v/>
      </c>
      <c r="L2421" s="6">
        <f>IF($B2421="","",YEAR($B2421))</f>
        <v/>
      </c>
      <c r="M2421" s="6">
        <f>INT((ROW()-2)/39)+1</f>
        <v/>
      </c>
      <c r="N2421" s="6">
        <f>MOD(ROW()-2,39)+2</f>
        <v/>
      </c>
      <c r="O2421" s="42">
        <f>IF(AND($B2421&lt;&gt;"",$C2421&lt;&gt;"",$B2421&lt;=$C2421),INDEX(Szabalyok!$C:$C,$N2421),"")</f>
        <v/>
      </c>
      <c r="P2421">
        <f>IF(D2421="",P2420,P2420+1)</f>
        <v/>
      </c>
    </row>
    <row r="2422">
      <c r="A2422">
        <f>IF(P2422=P2421,0,P2422)</f>
        <v/>
      </c>
      <c r="B2422" s="41">
        <f>IF($M2422&gt;300,"",IF(OR(INDEX(Bemenet!$E$2:$E$301,$M2422)="",INDEX(Bemenet!$F$2:$F$301,$M2422)=""),"",MAX(INDEX(Bemenet!$E$2:$E$301,$M2422),INDEX(Szabalyok!$A:$A,$N2422))))</f>
        <v/>
      </c>
      <c r="C2422" s="41">
        <f>IF($B2422="","",MIN(INDEX(Bemenet!$F$2:$F$301,$M2422),INDEX(Szabalyok!$B:$B,$N2422)))</f>
        <v/>
      </c>
      <c r="D2422" s="5">
        <f>IF(AND($B2422&lt;&gt;"",$C2422&lt;&gt;"",$B2422&lt;=$C2422),INDEX(Bemenet!$G$2:$G$301,$M2422),"")</f>
        <v/>
      </c>
      <c r="E2422" s="6">
        <f>IF(AND($B2422&lt;&gt;"",$C2422&lt;&gt;"",$B2422&lt;=$C2422),INDEX(Bemenet!$D$2:$D$301,$M2422),"")</f>
        <v/>
      </c>
      <c r="F2422" s="5">
        <f>IF(AND($B2422&lt;&gt;"",$C2422&lt;&gt;"",$B2422&lt;=$C2422),$C2422-$B2422+1,"")</f>
        <v/>
      </c>
      <c r="G2422" s="5">
        <f>IF($F2422="","",$F2422*$D2422)</f>
        <v/>
      </c>
      <c r="H2422" s="42">
        <f>IF($G2422="","",$O2422)</f>
        <v/>
      </c>
      <c r="I2422" s="5">
        <f>IF($G2422="","",$G2422*IF($H2422="",$O2422,$H2422)/100)</f>
        <v/>
      </c>
      <c r="J2422" s="5">
        <f>IF(OR($L2422="",NOT(COUNTIFS($L$2:$L2422,$L2422)=1)),"",SUMIFS($G:$G,$L:$L,$L2422))</f>
        <v/>
      </c>
      <c r="K2422" s="5">
        <f>IF(OR($L2422="",NOT(COUNTIFS($L$2:$L2422,$L2422)=1)),"",SUMIFS($I:$I,$L:$L,$L2422))</f>
        <v/>
      </c>
      <c r="L2422" s="6">
        <f>IF($B2422="","",YEAR($B2422))</f>
        <v/>
      </c>
      <c r="M2422" s="6">
        <f>INT((ROW()-2)/39)+1</f>
        <v/>
      </c>
      <c r="N2422" s="6">
        <f>MOD(ROW()-2,39)+2</f>
        <v/>
      </c>
      <c r="O2422" s="42">
        <f>IF(AND($B2422&lt;&gt;"",$C2422&lt;&gt;"",$B2422&lt;=$C2422),INDEX(Szabalyok!$C:$C,$N2422),"")</f>
        <v/>
      </c>
      <c r="P2422">
        <f>IF(D2422="",P2421,P2421+1)</f>
        <v/>
      </c>
    </row>
    <row r="2423">
      <c r="A2423">
        <f>IF(P2423=P2422,0,P2423)</f>
        <v/>
      </c>
      <c r="B2423" s="41">
        <f>IF($M2423&gt;300,"",IF(OR(INDEX(Bemenet!$E$2:$E$301,$M2423)="",INDEX(Bemenet!$F$2:$F$301,$M2423)=""),"",MAX(INDEX(Bemenet!$E$2:$E$301,$M2423),INDEX(Szabalyok!$A:$A,$N2423))))</f>
        <v/>
      </c>
      <c r="C2423" s="41">
        <f>IF($B2423="","",MIN(INDEX(Bemenet!$F$2:$F$301,$M2423),INDEX(Szabalyok!$B:$B,$N2423)))</f>
        <v/>
      </c>
      <c r="D2423" s="5">
        <f>IF(AND($B2423&lt;&gt;"",$C2423&lt;&gt;"",$B2423&lt;=$C2423),INDEX(Bemenet!$G$2:$G$301,$M2423),"")</f>
        <v/>
      </c>
      <c r="E2423" s="6">
        <f>IF(AND($B2423&lt;&gt;"",$C2423&lt;&gt;"",$B2423&lt;=$C2423),INDEX(Bemenet!$D$2:$D$301,$M2423),"")</f>
        <v/>
      </c>
      <c r="F2423" s="5">
        <f>IF(AND($B2423&lt;&gt;"",$C2423&lt;&gt;"",$B2423&lt;=$C2423),$C2423-$B2423+1,"")</f>
        <v/>
      </c>
      <c r="G2423" s="5">
        <f>IF($F2423="","",$F2423*$D2423)</f>
        <v/>
      </c>
      <c r="H2423" s="42">
        <f>IF($G2423="","",$O2423)</f>
        <v/>
      </c>
      <c r="I2423" s="5">
        <f>IF($G2423="","",$G2423*IF($H2423="",$O2423,$H2423)/100)</f>
        <v/>
      </c>
      <c r="J2423" s="5">
        <f>IF(OR($L2423="",NOT(COUNTIFS($L$2:$L2423,$L2423)=1)),"",SUMIFS($G:$G,$L:$L,$L2423))</f>
        <v/>
      </c>
      <c r="K2423" s="5">
        <f>IF(OR($L2423="",NOT(COUNTIFS($L$2:$L2423,$L2423)=1)),"",SUMIFS($I:$I,$L:$L,$L2423))</f>
        <v/>
      </c>
      <c r="L2423" s="6">
        <f>IF($B2423="","",YEAR($B2423))</f>
        <v/>
      </c>
      <c r="M2423" s="6">
        <f>INT((ROW()-2)/39)+1</f>
        <v/>
      </c>
      <c r="N2423" s="6">
        <f>MOD(ROW()-2,39)+2</f>
        <v/>
      </c>
      <c r="O2423" s="42">
        <f>IF(AND($B2423&lt;&gt;"",$C2423&lt;&gt;"",$B2423&lt;=$C2423),INDEX(Szabalyok!$C:$C,$N2423),"")</f>
        <v/>
      </c>
      <c r="P2423">
        <f>IF(D2423="",P2422,P2422+1)</f>
        <v/>
      </c>
    </row>
    <row r="2424">
      <c r="A2424">
        <f>IF(P2424=P2423,0,P2424)</f>
        <v/>
      </c>
      <c r="B2424" s="41">
        <f>IF($M2424&gt;300,"",IF(OR(INDEX(Bemenet!$E$2:$E$301,$M2424)="",INDEX(Bemenet!$F$2:$F$301,$M2424)=""),"",MAX(INDEX(Bemenet!$E$2:$E$301,$M2424),INDEX(Szabalyok!$A:$A,$N2424))))</f>
        <v/>
      </c>
      <c r="C2424" s="41">
        <f>IF($B2424="","",MIN(INDEX(Bemenet!$F$2:$F$301,$M2424),INDEX(Szabalyok!$B:$B,$N2424)))</f>
        <v/>
      </c>
      <c r="D2424" s="5">
        <f>IF(AND($B2424&lt;&gt;"",$C2424&lt;&gt;"",$B2424&lt;=$C2424),INDEX(Bemenet!$G$2:$G$301,$M2424),"")</f>
        <v/>
      </c>
      <c r="E2424" s="6">
        <f>IF(AND($B2424&lt;&gt;"",$C2424&lt;&gt;"",$B2424&lt;=$C2424),INDEX(Bemenet!$D$2:$D$301,$M2424),"")</f>
        <v/>
      </c>
      <c r="F2424" s="5">
        <f>IF(AND($B2424&lt;&gt;"",$C2424&lt;&gt;"",$B2424&lt;=$C2424),$C2424-$B2424+1,"")</f>
        <v/>
      </c>
      <c r="G2424" s="5">
        <f>IF($F2424="","",$F2424*$D2424)</f>
        <v/>
      </c>
      <c r="H2424" s="42">
        <f>IF($G2424="","",$O2424)</f>
        <v/>
      </c>
      <c r="I2424" s="5">
        <f>IF($G2424="","",$G2424*IF($H2424="",$O2424,$H2424)/100)</f>
        <v/>
      </c>
      <c r="J2424" s="5">
        <f>IF(OR($L2424="",NOT(COUNTIFS($L$2:$L2424,$L2424)=1)),"",SUMIFS($G:$G,$L:$L,$L2424))</f>
        <v/>
      </c>
      <c r="K2424" s="5">
        <f>IF(OR($L2424="",NOT(COUNTIFS($L$2:$L2424,$L2424)=1)),"",SUMIFS($I:$I,$L:$L,$L2424))</f>
        <v/>
      </c>
      <c r="L2424" s="6">
        <f>IF($B2424="","",YEAR($B2424))</f>
        <v/>
      </c>
      <c r="M2424" s="6">
        <f>INT((ROW()-2)/39)+1</f>
        <v/>
      </c>
      <c r="N2424" s="6">
        <f>MOD(ROW()-2,39)+2</f>
        <v/>
      </c>
      <c r="O2424" s="42">
        <f>IF(AND($B2424&lt;&gt;"",$C2424&lt;&gt;"",$B2424&lt;=$C2424),INDEX(Szabalyok!$C:$C,$N2424),"")</f>
        <v/>
      </c>
      <c r="P2424">
        <f>IF(D2424="",P2423,P2423+1)</f>
        <v/>
      </c>
    </row>
    <row r="2425">
      <c r="A2425">
        <f>IF(P2425=P2424,0,P2425)</f>
        <v/>
      </c>
      <c r="B2425" s="41">
        <f>IF($M2425&gt;300,"",IF(OR(INDEX(Bemenet!$E$2:$E$301,$M2425)="",INDEX(Bemenet!$F$2:$F$301,$M2425)=""),"",MAX(INDEX(Bemenet!$E$2:$E$301,$M2425),INDEX(Szabalyok!$A:$A,$N2425))))</f>
        <v/>
      </c>
      <c r="C2425" s="41">
        <f>IF($B2425="","",MIN(INDEX(Bemenet!$F$2:$F$301,$M2425),INDEX(Szabalyok!$B:$B,$N2425)))</f>
        <v/>
      </c>
      <c r="D2425" s="5">
        <f>IF(AND($B2425&lt;&gt;"",$C2425&lt;&gt;"",$B2425&lt;=$C2425),INDEX(Bemenet!$G$2:$G$301,$M2425),"")</f>
        <v/>
      </c>
      <c r="E2425" s="6">
        <f>IF(AND($B2425&lt;&gt;"",$C2425&lt;&gt;"",$B2425&lt;=$C2425),INDEX(Bemenet!$D$2:$D$301,$M2425),"")</f>
        <v/>
      </c>
      <c r="F2425" s="5">
        <f>IF(AND($B2425&lt;&gt;"",$C2425&lt;&gt;"",$B2425&lt;=$C2425),$C2425-$B2425+1,"")</f>
        <v/>
      </c>
      <c r="G2425" s="5">
        <f>IF($F2425="","",$F2425*$D2425)</f>
        <v/>
      </c>
      <c r="H2425" s="42">
        <f>IF($G2425="","",$O2425)</f>
        <v/>
      </c>
      <c r="I2425" s="5">
        <f>IF($G2425="","",$G2425*IF($H2425="",$O2425,$H2425)/100)</f>
        <v/>
      </c>
      <c r="J2425" s="5">
        <f>IF(OR($L2425="",NOT(COUNTIFS($L$2:$L2425,$L2425)=1)),"",SUMIFS($G:$G,$L:$L,$L2425))</f>
        <v/>
      </c>
      <c r="K2425" s="5">
        <f>IF(OR($L2425="",NOT(COUNTIFS($L$2:$L2425,$L2425)=1)),"",SUMIFS($I:$I,$L:$L,$L2425))</f>
        <v/>
      </c>
      <c r="L2425" s="6">
        <f>IF($B2425="","",YEAR($B2425))</f>
        <v/>
      </c>
      <c r="M2425" s="6">
        <f>INT((ROW()-2)/39)+1</f>
        <v/>
      </c>
      <c r="N2425" s="6">
        <f>MOD(ROW()-2,39)+2</f>
        <v/>
      </c>
      <c r="O2425" s="42">
        <f>IF(AND($B2425&lt;&gt;"",$C2425&lt;&gt;"",$B2425&lt;=$C2425),INDEX(Szabalyok!$C:$C,$N2425),"")</f>
        <v/>
      </c>
      <c r="P2425">
        <f>IF(D2425="",P2424,P2424+1)</f>
        <v/>
      </c>
    </row>
    <row r="2426">
      <c r="A2426">
        <f>IF(P2426=P2425,0,P2426)</f>
        <v/>
      </c>
      <c r="B2426" s="41">
        <f>IF($M2426&gt;300,"",IF(OR(INDEX(Bemenet!$E$2:$E$301,$M2426)="",INDEX(Bemenet!$F$2:$F$301,$M2426)=""),"",MAX(INDEX(Bemenet!$E$2:$E$301,$M2426),INDEX(Szabalyok!$A:$A,$N2426))))</f>
        <v/>
      </c>
      <c r="C2426" s="41">
        <f>IF($B2426="","",MIN(INDEX(Bemenet!$F$2:$F$301,$M2426),INDEX(Szabalyok!$B:$B,$N2426)))</f>
        <v/>
      </c>
      <c r="D2426" s="5">
        <f>IF(AND($B2426&lt;&gt;"",$C2426&lt;&gt;"",$B2426&lt;=$C2426),INDEX(Bemenet!$G$2:$G$301,$M2426),"")</f>
        <v/>
      </c>
      <c r="E2426" s="6">
        <f>IF(AND($B2426&lt;&gt;"",$C2426&lt;&gt;"",$B2426&lt;=$C2426),INDEX(Bemenet!$D$2:$D$301,$M2426),"")</f>
        <v/>
      </c>
      <c r="F2426" s="5">
        <f>IF(AND($B2426&lt;&gt;"",$C2426&lt;&gt;"",$B2426&lt;=$C2426),$C2426-$B2426+1,"")</f>
        <v/>
      </c>
      <c r="G2426" s="5">
        <f>IF($F2426="","",$F2426*$D2426)</f>
        <v/>
      </c>
      <c r="H2426" s="42">
        <f>IF($G2426="","",$O2426)</f>
        <v/>
      </c>
      <c r="I2426" s="5">
        <f>IF($G2426="","",$G2426*IF($H2426="",$O2426,$H2426)/100)</f>
        <v/>
      </c>
      <c r="J2426" s="5">
        <f>IF(OR($L2426="",NOT(COUNTIFS($L$2:$L2426,$L2426)=1)),"",SUMIFS($G:$G,$L:$L,$L2426))</f>
        <v/>
      </c>
      <c r="K2426" s="5">
        <f>IF(OR($L2426="",NOT(COUNTIFS($L$2:$L2426,$L2426)=1)),"",SUMIFS($I:$I,$L:$L,$L2426))</f>
        <v/>
      </c>
      <c r="L2426" s="6">
        <f>IF($B2426="","",YEAR($B2426))</f>
        <v/>
      </c>
      <c r="M2426" s="6">
        <f>INT((ROW()-2)/39)+1</f>
        <v/>
      </c>
      <c r="N2426" s="6">
        <f>MOD(ROW()-2,39)+2</f>
        <v/>
      </c>
      <c r="O2426" s="42">
        <f>IF(AND($B2426&lt;&gt;"",$C2426&lt;&gt;"",$B2426&lt;=$C2426),INDEX(Szabalyok!$C:$C,$N2426),"")</f>
        <v/>
      </c>
      <c r="P2426">
        <f>IF(D2426="",P2425,P2425+1)</f>
        <v/>
      </c>
    </row>
    <row r="2427">
      <c r="A2427">
        <f>IF(P2427=P2426,0,P2427)</f>
        <v/>
      </c>
      <c r="B2427" s="41">
        <f>IF($M2427&gt;300,"",IF(OR(INDEX(Bemenet!$E$2:$E$301,$M2427)="",INDEX(Bemenet!$F$2:$F$301,$M2427)=""),"",MAX(INDEX(Bemenet!$E$2:$E$301,$M2427),INDEX(Szabalyok!$A:$A,$N2427))))</f>
        <v/>
      </c>
      <c r="C2427" s="41">
        <f>IF($B2427="","",MIN(INDEX(Bemenet!$F$2:$F$301,$M2427),INDEX(Szabalyok!$B:$B,$N2427)))</f>
        <v/>
      </c>
      <c r="D2427" s="5">
        <f>IF(AND($B2427&lt;&gt;"",$C2427&lt;&gt;"",$B2427&lt;=$C2427),INDEX(Bemenet!$G$2:$G$301,$M2427),"")</f>
        <v/>
      </c>
      <c r="E2427" s="6">
        <f>IF(AND($B2427&lt;&gt;"",$C2427&lt;&gt;"",$B2427&lt;=$C2427),INDEX(Bemenet!$D$2:$D$301,$M2427),"")</f>
        <v/>
      </c>
      <c r="F2427" s="5">
        <f>IF(AND($B2427&lt;&gt;"",$C2427&lt;&gt;"",$B2427&lt;=$C2427),$C2427-$B2427+1,"")</f>
        <v/>
      </c>
      <c r="G2427" s="5">
        <f>IF($F2427="","",$F2427*$D2427)</f>
        <v/>
      </c>
      <c r="H2427" s="42">
        <f>IF($G2427="","",$O2427)</f>
        <v/>
      </c>
      <c r="I2427" s="5">
        <f>IF($G2427="","",$G2427*IF($H2427="",$O2427,$H2427)/100)</f>
        <v/>
      </c>
      <c r="J2427" s="5">
        <f>IF(OR($L2427="",NOT(COUNTIFS($L$2:$L2427,$L2427)=1)),"",SUMIFS($G:$G,$L:$L,$L2427))</f>
        <v/>
      </c>
      <c r="K2427" s="5">
        <f>IF(OR($L2427="",NOT(COUNTIFS($L$2:$L2427,$L2427)=1)),"",SUMIFS($I:$I,$L:$L,$L2427))</f>
        <v/>
      </c>
      <c r="L2427" s="6">
        <f>IF($B2427="","",YEAR($B2427))</f>
        <v/>
      </c>
      <c r="M2427" s="6">
        <f>INT((ROW()-2)/39)+1</f>
        <v/>
      </c>
      <c r="N2427" s="6">
        <f>MOD(ROW()-2,39)+2</f>
        <v/>
      </c>
      <c r="O2427" s="42">
        <f>IF(AND($B2427&lt;&gt;"",$C2427&lt;&gt;"",$B2427&lt;=$C2427),INDEX(Szabalyok!$C:$C,$N2427),"")</f>
        <v/>
      </c>
      <c r="P2427">
        <f>IF(D2427="",P2426,P2426+1)</f>
        <v/>
      </c>
    </row>
    <row r="2428">
      <c r="A2428">
        <f>IF(P2428=P2427,0,P2428)</f>
        <v/>
      </c>
      <c r="B2428" s="41">
        <f>IF($M2428&gt;300,"",IF(OR(INDEX(Bemenet!$E$2:$E$301,$M2428)="",INDEX(Bemenet!$F$2:$F$301,$M2428)=""),"",MAX(INDEX(Bemenet!$E$2:$E$301,$M2428),INDEX(Szabalyok!$A:$A,$N2428))))</f>
        <v/>
      </c>
      <c r="C2428" s="41">
        <f>IF($B2428="","",MIN(INDEX(Bemenet!$F$2:$F$301,$M2428),INDEX(Szabalyok!$B:$B,$N2428)))</f>
        <v/>
      </c>
      <c r="D2428" s="5">
        <f>IF(AND($B2428&lt;&gt;"",$C2428&lt;&gt;"",$B2428&lt;=$C2428),INDEX(Bemenet!$G$2:$G$301,$M2428),"")</f>
        <v/>
      </c>
      <c r="E2428" s="6">
        <f>IF(AND($B2428&lt;&gt;"",$C2428&lt;&gt;"",$B2428&lt;=$C2428),INDEX(Bemenet!$D$2:$D$301,$M2428),"")</f>
        <v/>
      </c>
      <c r="F2428" s="5">
        <f>IF(AND($B2428&lt;&gt;"",$C2428&lt;&gt;"",$B2428&lt;=$C2428),$C2428-$B2428+1,"")</f>
        <v/>
      </c>
      <c r="G2428" s="5">
        <f>IF($F2428="","",$F2428*$D2428)</f>
        <v/>
      </c>
      <c r="H2428" s="42">
        <f>IF($G2428="","",$O2428)</f>
        <v/>
      </c>
      <c r="I2428" s="5">
        <f>IF($G2428="","",$G2428*IF($H2428="",$O2428,$H2428)/100)</f>
        <v/>
      </c>
      <c r="J2428" s="5">
        <f>IF(OR($L2428="",NOT(COUNTIFS($L$2:$L2428,$L2428)=1)),"",SUMIFS($G:$G,$L:$L,$L2428))</f>
        <v/>
      </c>
      <c r="K2428" s="5">
        <f>IF(OR($L2428="",NOT(COUNTIFS($L$2:$L2428,$L2428)=1)),"",SUMIFS($I:$I,$L:$L,$L2428))</f>
        <v/>
      </c>
      <c r="L2428" s="6">
        <f>IF($B2428="","",YEAR($B2428))</f>
        <v/>
      </c>
      <c r="M2428" s="6">
        <f>INT((ROW()-2)/39)+1</f>
        <v/>
      </c>
      <c r="N2428" s="6">
        <f>MOD(ROW()-2,39)+2</f>
        <v/>
      </c>
      <c r="O2428" s="42">
        <f>IF(AND($B2428&lt;&gt;"",$C2428&lt;&gt;"",$B2428&lt;=$C2428),INDEX(Szabalyok!$C:$C,$N2428),"")</f>
        <v/>
      </c>
      <c r="P2428">
        <f>IF(D2428="",P2427,P2427+1)</f>
        <v/>
      </c>
    </row>
    <row r="2429">
      <c r="A2429">
        <f>IF(P2429=P2428,0,P2429)</f>
        <v/>
      </c>
      <c r="B2429" s="41">
        <f>IF($M2429&gt;300,"",IF(OR(INDEX(Bemenet!$E$2:$E$301,$M2429)="",INDEX(Bemenet!$F$2:$F$301,$M2429)=""),"",MAX(INDEX(Bemenet!$E$2:$E$301,$M2429),INDEX(Szabalyok!$A:$A,$N2429))))</f>
        <v/>
      </c>
      <c r="C2429" s="41">
        <f>IF($B2429="","",MIN(INDEX(Bemenet!$F$2:$F$301,$M2429),INDEX(Szabalyok!$B:$B,$N2429)))</f>
        <v/>
      </c>
      <c r="D2429" s="5">
        <f>IF(AND($B2429&lt;&gt;"",$C2429&lt;&gt;"",$B2429&lt;=$C2429),INDEX(Bemenet!$G$2:$G$301,$M2429),"")</f>
        <v/>
      </c>
      <c r="E2429" s="6">
        <f>IF(AND($B2429&lt;&gt;"",$C2429&lt;&gt;"",$B2429&lt;=$C2429),INDEX(Bemenet!$D$2:$D$301,$M2429),"")</f>
        <v/>
      </c>
      <c r="F2429" s="5">
        <f>IF(AND($B2429&lt;&gt;"",$C2429&lt;&gt;"",$B2429&lt;=$C2429),$C2429-$B2429+1,"")</f>
        <v/>
      </c>
      <c r="G2429" s="5">
        <f>IF($F2429="","",$F2429*$D2429)</f>
        <v/>
      </c>
      <c r="H2429" s="42">
        <f>IF($G2429="","",$O2429)</f>
        <v/>
      </c>
      <c r="I2429" s="5">
        <f>IF($G2429="","",$G2429*IF($H2429="",$O2429,$H2429)/100)</f>
        <v/>
      </c>
      <c r="J2429" s="5">
        <f>IF(OR($L2429="",NOT(COUNTIFS($L$2:$L2429,$L2429)=1)),"",SUMIFS($G:$G,$L:$L,$L2429))</f>
        <v/>
      </c>
      <c r="K2429" s="5">
        <f>IF(OR($L2429="",NOT(COUNTIFS($L$2:$L2429,$L2429)=1)),"",SUMIFS($I:$I,$L:$L,$L2429))</f>
        <v/>
      </c>
      <c r="L2429" s="6">
        <f>IF($B2429="","",YEAR($B2429))</f>
        <v/>
      </c>
      <c r="M2429" s="6">
        <f>INT((ROW()-2)/39)+1</f>
        <v/>
      </c>
      <c r="N2429" s="6">
        <f>MOD(ROW()-2,39)+2</f>
        <v/>
      </c>
      <c r="O2429" s="42">
        <f>IF(AND($B2429&lt;&gt;"",$C2429&lt;&gt;"",$B2429&lt;=$C2429),INDEX(Szabalyok!$C:$C,$N2429),"")</f>
        <v/>
      </c>
      <c r="P2429">
        <f>IF(D2429="",P2428,P2428+1)</f>
        <v/>
      </c>
    </row>
    <row r="2430">
      <c r="A2430">
        <f>IF(P2430=P2429,0,P2430)</f>
        <v/>
      </c>
      <c r="B2430" s="41">
        <f>IF($M2430&gt;300,"",IF(OR(INDEX(Bemenet!$E$2:$E$301,$M2430)="",INDEX(Bemenet!$F$2:$F$301,$M2430)=""),"",MAX(INDEX(Bemenet!$E$2:$E$301,$M2430),INDEX(Szabalyok!$A:$A,$N2430))))</f>
        <v/>
      </c>
      <c r="C2430" s="41">
        <f>IF($B2430="","",MIN(INDEX(Bemenet!$F$2:$F$301,$M2430),INDEX(Szabalyok!$B:$B,$N2430)))</f>
        <v/>
      </c>
      <c r="D2430" s="5">
        <f>IF(AND($B2430&lt;&gt;"",$C2430&lt;&gt;"",$B2430&lt;=$C2430),INDEX(Bemenet!$G$2:$G$301,$M2430),"")</f>
        <v/>
      </c>
      <c r="E2430" s="6">
        <f>IF(AND($B2430&lt;&gt;"",$C2430&lt;&gt;"",$B2430&lt;=$C2430),INDEX(Bemenet!$D$2:$D$301,$M2430),"")</f>
        <v/>
      </c>
      <c r="F2430" s="5">
        <f>IF(AND($B2430&lt;&gt;"",$C2430&lt;&gt;"",$B2430&lt;=$C2430),$C2430-$B2430+1,"")</f>
        <v/>
      </c>
      <c r="G2430" s="5">
        <f>IF($F2430="","",$F2430*$D2430)</f>
        <v/>
      </c>
      <c r="H2430" s="42">
        <f>IF($G2430="","",$O2430)</f>
        <v/>
      </c>
      <c r="I2430" s="5">
        <f>IF($G2430="","",$G2430*IF($H2430="",$O2430,$H2430)/100)</f>
        <v/>
      </c>
      <c r="J2430" s="5">
        <f>IF(OR($L2430="",NOT(COUNTIFS($L$2:$L2430,$L2430)=1)),"",SUMIFS($G:$G,$L:$L,$L2430))</f>
        <v/>
      </c>
      <c r="K2430" s="5">
        <f>IF(OR($L2430="",NOT(COUNTIFS($L$2:$L2430,$L2430)=1)),"",SUMIFS($I:$I,$L:$L,$L2430))</f>
        <v/>
      </c>
      <c r="L2430" s="6">
        <f>IF($B2430="","",YEAR($B2430))</f>
        <v/>
      </c>
      <c r="M2430" s="6">
        <f>INT((ROW()-2)/39)+1</f>
        <v/>
      </c>
      <c r="N2430" s="6">
        <f>MOD(ROW()-2,39)+2</f>
        <v/>
      </c>
      <c r="O2430" s="42">
        <f>IF(AND($B2430&lt;&gt;"",$C2430&lt;&gt;"",$B2430&lt;=$C2430),INDEX(Szabalyok!$C:$C,$N2430),"")</f>
        <v/>
      </c>
      <c r="P2430">
        <f>IF(D2430="",P2429,P2429+1)</f>
        <v/>
      </c>
    </row>
    <row r="2431">
      <c r="A2431">
        <f>IF(P2431=P2430,0,P2431)</f>
        <v/>
      </c>
      <c r="B2431" s="41">
        <f>IF($M2431&gt;300,"",IF(OR(INDEX(Bemenet!$E$2:$E$301,$M2431)="",INDEX(Bemenet!$F$2:$F$301,$M2431)=""),"",MAX(INDEX(Bemenet!$E$2:$E$301,$M2431),INDEX(Szabalyok!$A:$A,$N2431))))</f>
        <v/>
      </c>
      <c r="C2431" s="41">
        <f>IF($B2431="","",MIN(INDEX(Bemenet!$F$2:$F$301,$M2431),INDEX(Szabalyok!$B:$B,$N2431)))</f>
        <v/>
      </c>
      <c r="D2431" s="5">
        <f>IF(AND($B2431&lt;&gt;"",$C2431&lt;&gt;"",$B2431&lt;=$C2431),INDEX(Bemenet!$G$2:$G$301,$M2431),"")</f>
        <v/>
      </c>
      <c r="E2431" s="6">
        <f>IF(AND($B2431&lt;&gt;"",$C2431&lt;&gt;"",$B2431&lt;=$C2431),INDEX(Bemenet!$D$2:$D$301,$M2431),"")</f>
        <v/>
      </c>
      <c r="F2431" s="5">
        <f>IF(AND($B2431&lt;&gt;"",$C2431&lt;&gt;"",$B2431&lt;=$C2431),$C2431-$B2431+1,"")</f>
        <v/>
      </c>
      <c r="G2431" s="5">
        <f>IF($F2431="","",$F2431*$D2431)</f>
        <v/>
      </c>
      <c r="H2431" s="42">
        <f>IF($G2431="","",$O2431)</f>
        <v/>
      </c>
      <c r="I2431" s="5">
        <f>IF($G2431="","",$G2431*IF($H2431="",$O2431,$H2431)/100)</f>
        <v/>
      </c>
      <c r="J2431" s="5">
        <f>IF(OR($L2431="",NOT(COUNTIFS($L$2:$L2431,$L2431)=1)),"",SUMIFS($G:$G,$L:$L,$L2431))</f>
        <v/>
      </c>
      <c r="K2431" s="5">
        <f>IF(OR($L2431="",NOT(COUNTIFS($L$2:$L2431,$L2431)=1)),"",SUMIFS($I:$I,$L:$L,$L2431))</f>
        <v/>
      </c>
      <c r="L2431" s="6">
        <f>IF($B2431="","",YEAR($B2431))</f>
        <v/>
      </c>
      <c r="M2431" s="6">
        <f>INT((ROW()-2)/39)+1</f>
        <v/>
      </c>
      <c r="N2431" s="6">
        <f>MOD(ROW()-2,39)+2</f>
        <v/>
      </c>
      <c r="O2431" s="42">
        <f>IF(AND($B2431&lt;&gt;"",$C2431&lt;&gt;"",$B2431&lt;=$C2431),INDEX(Szabalyok!$C:$C,$N2431),"")</f>
        <v/>
      </c>
      <c r="P2431">
        <f>IF(D2431="",P2430,P2430+1)</f>
        <v/>
      </c>
    </row>
    <row r="2432">
      <c r="A2432">
        <f>IF(P2432=P2431,0,P2432)</f>
        <v/>
      </c>
      <c r="B2432" s="41">
        <f>IF($M2432&gt;300,"",IF(OR(INDEX(Bemenet!$E$2:$E$301,$M2432)="",INDEX(Bemenet!$F$2:$F$301,$M2432)=""),"",MAX(INDEX(Bemenet!$E$2:$E$301,$M2432),INDEX(Szabalyok!$A:$A,$N2432))))</f>
        <v/>
      </c>
      <c r="C2432" s="41">
        <f>IF($B2432="","",MIN(INDEX(Bemenet!$F$2:$F$301,$M2432),INDEX(Szabalyok!$B:$B,$N2432)))</f>
        <v/>
      </c>
      <c r="D2432" s="5">
        <f>IF(AND($B2432&lt;&gt;"",$C2432&lt;&gt;"",$B2432&lt;=$C2432),INDEX(Bemenet!$G$2:$G$301,$M2432),"")</f>
        <v/>
      </c>
      <c r="E2432" s="6">
        <f>IF(AND($B2432&lt;&gt;"",$C2432&lt;&gt;"",$B2432&lt;=$C2432),INDEX(Bemenet!$D$2:$D$301,$M2432),"")</f>
        <v/>
      </c>
      <c r="F2432" s="5">
        <f>IF(AND($B2432&lt;&gt;"",$C2432&lt;&gt;"",$B2432&lt;=$C2432),$C2432-$B2432+1,"")</f>
        <v/>
      </c>
      <c r="G2432" s="5">
        <f>IF($F2432="","",$F2432*$D2432)</f>
        <v/>
      </c>
      <c r="H2432" s="42">
        <f>IF($G2432="","",$O2432)</f>
        <v/>
      </c>
      <c r="I2432" s="5">
        <f>IF($G2432="","",$G2432*IF($H2432="",$O2432,$H2432)/100)</f>
        <v/>
      </c>
      <c r="J2432" s="5">
        <f>IF(OR($L2432="",NOT(COUNTIFS($L$2:$L2432,$L2432)=1)),"",SUMIFS($G:$G,$L:$L,$L2432))</f>
        <v/>
      </c>
      <c r="K2432" s="5">
        <f>IF(OR($L2432="",NOT(COUNTIFS($L$2:$L2432,$L2432)=1)),"",SUMIFS($I:$I,$L:$L,$L2432))</f>
        <v/>
      </c>
      <c r="L2432" s="6">
        <f>IF($B2432="","",YEAR($B2432))</f>
        <v/>
      </c>
      <c r="M2432" s="6">
        <f>INT((ROW()-2)/39)+1</f>
        <v/>
      </c>
      <c r="N2432" s="6">
        <f>MOD(ROW()-2,39)+2</f>
        <v/>
      </c>
      <c r="O2432" s="42">
        <f>IF(AND($B2432&lt;&gt;"",$C2432&lt;&gt;"",$B2432&lt;=$C2432),INDEX(Szabalyok!$C:$C,$N2432),"")</f>
        <v/>
      </c>
      <c r="P2432">
        <f>IF(D2432="",P2431,P2431+1)</f>
        <v/>
      </c>
    </row>
    <row r="2433">
      <c r="A2433">
        <f>IF(P2433=P2432,0,P2433)</f>
        <v/>
      </c>
      <c r="B2433" s="41">
        <f>IF($M2433&gt;300,"",IF(OR(INDEX(Bemenet!$E$2:$E$301,$M2433)="",INDEX(Bemenet!$F$2:$F$301,$M2433)=""),"",MAX(INDEX(Bemenet!$E$2:$E$301,$M2433),INDEX(Szabalyok!$A:$A,$N2433))))</f>
        <v/>
      </c>
      <c r="C2433" s="41">
        <f>IF($B2433="","",MIN(INDEX(Bemenet!$F$2:$F$301,$M2433),INDEX(Szabalyok!$B:$B,$N2433)))</f>
        <v/>
      </c>
      <c r="D2433" s="5">
        <f>IF(AND($B2433&lt;&gt;"",$C2433&lt;&gt;"",$B2433&lt;=$C2433),INDEX(Bemenet!$G$2:$G$301,$M2433),"")</f>
        <v/>
      </c>
      <c r="E2433" s="6">
        <f>IF(AND($B2433&lt;&gt;"",$C2433&lt;&gt;"",$B2433&lt;=$C2433),INDEX(Bemenet!$D$2:$D$301,$M2433),"")</f>
        <v/>
      </c>
      <c r="F2433" s="5">
        <f>IF(AND($B2433&lt;&gt;"",$C2433&lt;&gt;"",$B2433&lt;=$C2433),$C2433-$B2433+1,"")</f>
        <v/>
      </c>
      <c r="G2433" s="5">
        <f>IF($F2433="","",$F2433*$D2433)</f>
        <v/>
      </c>
      <c r="H2433" s="42">
        <f>IF($G2433="","",$O2433)</f>
        <v/>
      </c>
      <c r="I2433" s="5">
        <f>IF($G2433="","",$G2433*IF($H2433="",$O2433,$H2433)/100)</f>
        <v/>
      </c>
      <c r="J2433" s="5">
        <f>IF(OR($L2433="",NOT(COUNTIFS($L$2:$L2433,$L2433)=1)),"",SUMIFS($G:$G,$L:$L,$L2433))</f>
        <v/>
      </c>
      <c r="K2433" s="5">
        <f>IF(OR($L2433="",NOT(COUNTIFS($L$2:$L2433,$L2433)=1)),"",SUMIFS($I:$I,$L:$L,$L2433))</f>
        <v/>
      </c>
      <c r="L2433" s="6">
        <f>IF($B2433="","",YEAR($B2433))</f>
        <v/>
      </c>
      <c r="M2433" s="6">
        <f>INT((ROW()-2)/39)+1</f>
        <v/>
      </c>
      <c r="N2433" s="6">
        <f>MOD(ROW()-2,39)+2</f>
        <v/>
      </c>
      <c r="O2433" s="42">
        <f>IF(AND($B2433&lt;&gt;"",$C2433&lt;&gt;"",$B2433&lt;=$C2433),INDEX(Szabalyok!$C:$C,$N2433),"")</f>
        <v/>
      </c>
      <c r="P2433">
        <f>IF(D2433="",P2432,P2432+1)</f>
        <v/>
      </c>
    </row>
    <row r="2434">
      <c r="A2434">
        <f>IF(P2434=P2433,0,P2434)</f>
        <v/>
      </c>
      <c r="B2434" s="41">
        <f>IF($M2434&gt;300,"",IF(OR(INDEX(Bemenet!$E$2:$E$301,$M2434)="",INDEX(Bemenet!$F$2:$F$301,$M2434)=""),"",MAX(INDEX(Bemenet!$E$2:$E$301,$M2434),INDEX(Szabalyok!$A:$A,$N2434))))</f>
        <v/>
      </c>
      <c r="C2434" s="41">
        <f>IF($B2434="","",MIN(INDEX(Bemenet!$F$2:$F$301,$M2434),INDEX(Szabalyok!$B:$B,$N2434)))</f>
        <v/>
      </c>
      <c r="D2434" s="5">
        <f>IF(AND($B2434&lt;&gt;"",$C2434&lt;&gt;"",$B2434&lt;=$C2434),INDEX(Bemenet!$G$2:$G$301,$M2434),"")</f>
        <v/>
      </c>
      <c r="E2434" s="6">
        <f>IF(AND($B2434&lt;&gt;"",$C2434&lt;&gt;"",$B2434&lt;=$C2434),INDEX(Bemenet!$D$2:$D$301,$M2434),"")</f>
        <v/>
      </c>
      <c r="F2434" s="5">
        <f>IF(AND($B2434&lt;&gt;"",$C2434&lt;&gt;"",$B2434&lt;=$C2434),$C2434-$B2434+1,"")</f>
        <v/>
      </c>
      <c r="G2434" s="5">
        <f>IF($F2434="","",$F2434*$D2434)</f>
        <v/>
      </c>
      <c r="H2434" s="42">
        <f>IF($G2434="","",$O2434)</f>
        <v/>
      </c>
      <c r="I2434" s="5">
        <f>IF($G2434="","",$G2434*IF($H2434="",$O2434,$H2434)/100)</f>
        <v/>
      </c>
      <c r="J2434" s="5">
        <f>IF(OR($L2434="",NOT(COUNTIFS($L$2:$L2434,$L2434)=1)),"",SUMIFS($G:$G,$L:$L,$L2434))</f>
        <v/>
      </c>
      <c r="K2434" s="5">
        <f>IF(OR($L2434="",NOT(COUNTIFS($L$2:$L2434,$L2434)=1)),"",SUMIFS($I:$I,$L:$L,$L2434))</f>
        <v/>
      </c>
      <c r="L2434" s="6">
        <f>IF($B2434="","",YEAR($B2434))</f>
        <v/>
      </c>
      <c r="M2434" s="6">
        <f>INT((ROW()-2)/39)+1</f>
        <v/>
      </c>
      <c r="N2434" s="6">
        <f>MOD(ROW()-2,39)+2</f>
        <v/>
      </c>
      <c r="O2434" s="42">
        <f>IF(AND($B2434&lt;&gt;"",$C2434&lt;&gt;"",$B2434&lt;=$C2434),INDEX(Szabalyok!$C:$C,$N2434),"")</f>
        <v/>
      </c>
      <c r="P2434">
        <f>IF(D2434="",P2433,P2433+1)</f>
        <v/>
      </c>
    </row>
    <row r="2435">
      <c r="A2435">
        <f>IF(P2435=P2434,0,P2435)</f>
        <v/>
      </c>
      <c r="B2435" s="41">
        <f>IF($M2435&gt;300,"",IF(OR(INDEX(Bemenet!$E$2:$E$301,$M2435)="",INDEX(Bemenet!$F$2:$F$301,$M2435)=""),"",MAX(INDEX(Bemenet!$E$2:$E$301,$M2435),INDEX(Szabalyok!$A:$A,$N2435))))</f>
        <v/>
      </c>
      <c r="C2435" s="41">
        <f>IF($B2435="","",MIN(INDEX(Bemenet!$F$2:$F$301,$M2435),INDEX(Szabalyok!$B:$B,$N2435)))</f>
        <v/>
      </c>
      <c r="D2435" s="5">
        <f>IF(AND($B2435&lt;&gt;"",$C2435&lt;&gt;"",$B2435&lt;=$C2435),INDEX(Bemenet!$G$2:$G$301,$M2435),"")</f>
        <v/>
      </c>
      <c r="E2435" s="6">
        <f>IF(AND($B2435&lt;&gt;"",$C2435&lt;&gt;"",$B2435&lt;=$C2435),INDEX(Bemenet!$D$2:$D$301,$M2435),"")</f>
        <v/>
      </c>
      <c r="F2435" s="5">
        <f>IF(AND($B2435&lt;&gt;"",$C2435&lt;&gt;"",$B2435&lt;=$C2435),$C2435-$B2435+1,"")</f>
        <v/>
      </c>
      <c r="G2435" s="5">
        <f>IF($F2435="","",$F2435*$D2435)</f>
        <v/>
      </c>
      <c r="H2435" s="42">
        <f>IF($G2435="","",$O2435)</f>
        <v/>
      </c>
      <c r="I2435" s="5">
        <f>IF($G2435="","",$G2435*IF($H2435="",$O2435,$H2435)/100)</f>
        <v/>
      </c>
      <c r="J2435" s="5">
        <f>IF(OR($L2435="",NOT(COUNTIFS($L$2:$L2435,$L2435)=1)),"",SUMIFS($G:$G,$L:$L,$L2435))</f>
        <v/>
      </c>
      <c r="K2435" s="5">
        <f>IF(OR($L2435="",NOT(COUNTIFS($L$2:$L2435,$L2435)=1)),"",SUMIFS($I:$I,$L:$L,$L2435))</f>
        <v/>
      </c>
      <c r="L2435" s="6">
        <f>IF($B2435="","",YEAR($B2435))</f>
        <v/>
      </c>
      <c r="M2435" s="6">
        <f>INT((ROW()-2)/39)+1</f>
        <v/>
      </c>
      <c r="N2435" s="6">
        <f>MOD(ROW()-2,39)+2</f>
        <v/>
      </c>
      <c r="O2435" s="42">
        <f>IF(AND($B2435&lt;&gt;"",$C2435&lt;&gt;"",$B2435&lt;=$C2435),INDEX(Szabalyok!$C:$C,$N2435),"")</f>
        <v/>
      </c>
      <c r="P2435">
        <f>IF(D2435="",P2434,P2434+1)</f>
        <v/>
      </c>
    </row>
    <row r="2436">
      <c r="A2436">
        <f>IF(P2436=P2435,0,P2436)</f>
        <v/>
      </c>
      <c r="B2436" s="41">
        <f>IF($M2436&gt;300,"",IF(OR(INDEX(Bemenet!$E$2:$E$301,$M2436)="",INDEX(Bemenet!$F$2:$F$301,$M2436)=""),"",MAX(INDEX(Bemenet!$E$2:$E$301,$M2436),INDEX(Szabalyok!$A:$A,$N2436))))</f>
        <v/>
      </c>
      <c r="C2436" s="41">
        <f>IF($B2436="","",MIN(INDEX(Bemenet!$F$2:$F$301,$M2436),INDEX(Szabalyok!$B:$B,$N2436)))</f>
        <v/>
      </c>
      <c r="D2436" s="5">
        <f>IF(AND($B2436&lt;&gt;"",$C2436&lt;&gt;"",$B2436&lt;=$C2436),INDEX(Bemenet!$G$2:$G$301,$M2436),"")</f>
        <v/>
      </c>
      <c r="E2436" s="6">
        <f>IF(AND($B2436&lt;&gt;"",$C2436&lt;&gt;"",$B2436&lt;=$C2436),INDEX(Bemenet!$D$2:$D$301,$M2436),"")</f>
        <v/>
      </c>
      <c r="F2436" s="5">
        <f>IF(AND($B2436&lt;&gt;"",$C2436&lt;&gt;"",$B2436&lt;=$C2436),$C2436-$B2436+1,"")</f>
        <v/>
      </c>
      <c r="G2436" s="5">
        <f>IF($F2436="","",$F2436*$D2436)</f>
        <v/>
      </c>
      <c r="H2436" s="42">
        <f>IF($G2436="","",$O2436)</f>
        <v/>
      </c>
      <c r="I2436" s="5">
        <f>IF($G2436="","",$G2436*IF($H2436="",$O2436,$H2436)/100)</f>
        <v/>
      </c>
      <c r="J2436" s="5">
        <f>IF(OR($L2436="",NOT(COUNTIFS($L$2:$L2436,$L2436)=1)),"",SUMIFS($G:$G,$L:$L,$L2436))</f>
        <v/>
      </c>
      <c r="K2436" s="5">
        <f>IF(OR($L2436="",NOT(COUNTIFS($L$2:$L2436,$L2436)=1)),"",SUMIFS($I:$I,$L:$L,$L2436))</f>
        <v/>
      </c>
      <c r="L2436" s="6">
        <f>IF($B2436="","",YEAR($B2436))</f>
        <v/>
      </c>
      <c r="M2436" s="6">
        <f>INT((ROW()-2)/39)+1</f>
        <v/>
      </c>
      <c r="N2436" s="6">
        <f>MOD(ROW()-2,39)+2</f>
        <v/>
      </c>
      <c r="O2436" s="42">
        <f>IF(AND($B2436&lt;&gt;"",$C2436&lt;&gt;"",$B2436&lt;=$C2436),INDEX(Szabalyok!$C:$C,$N2436),"")</f>
        <v/>
      </c>
      <c r="P2436">
        <f>IF(D2436="",P2435,P2435+1)</f>
        <v/>
      </c>
    </row>
    <row r="2437">
      <c r="A2437">
        <f>IF(P2437=P2436,0,P2437)</f>
        <v/>
      </c>
      <c r="B2437" s="41">
        <f>IF($M2437&gt;300,"",IF(OR(INDEX(Bemenet!$E$2:$E$301,$M2437)="",INDEX(Bemenet!$F$2:$F$301,$M2437)=""),"",MAX(INDEX(Bemenet!$E$2:$E$301,$M2437),INDEX(Szabalyok!$A:$A,$N2437))))</f>
        <v/>
      </c>
      <c r="C2437" s="41">
        <f>IF($B2437="","",MIN(INDEX(Bemenet!$F$2:$F$301,$M2437),INDEX(Szabalyok!$B:$B,$N2437)))</f>
        <v/>
      </c>
      <c r="D2437" s="5">
        <f>IF(AND($B2437&lt;&gt;"",$C2437&lt;&gt;"",$B2437&lt;=$C2437),INDEX(Bemenet!$G$2:$G$301,$M2437),"")</f>
        <v/>
      </c>
      <c r="E2437" s="6">
        <f>IF(AND($B2437&lt;&gt;"",$C2437&lt;&gt;"",$B2437&lt;=$C2437),INDEX(Bemenet!$D$2:$D$301,$M2437),"")</f>
        <v/>
      </c>
      <c r="F2437" s="5">
        <f>IF(AND($B2437&lt;&gt;"",$C2437&lt;&gt;"",$B2437&lt;=$C2437),$C2437-$B2437+1,"")</f>
        <v/>
      </c>
      <c r="G2437" s="5">
        <f>IF($F2437="","",$F2437*$D2437)</f>
        <v/>
      </c>
      <c r="H2437" s="42">
        <f>IF($G2437="","",$O2437)</f>
        <v/>
      </c>
      <c r="I2437" s="5">
        <f>IF($G2437="","",$G2437*IF($H2437="",$O2437,$H2437)/100)</f>
        <v/>
      </c>
      <c r="J2437" s="5">
        <f>IF(OR($L2437="",NOT(COUNTIFS($L$2:$L2437,$L2437)=1)),"",SUMIFS($G:$G,$L:$L,$L2437))</f>
        <v/>
      </c>
      <c r="K2437" s="5">
        <f>IF(OR($L2437="",NOT(COUNTIFS($L$2:$L2437,$L2437)=1)),"",SUMIFS($I:$I,$L:$L,$L2437))</f>
        <v/>
      </c>
      <c r="L2437" s="6">
        <f>IF($B2437="","",YEAR($B2437))</f>
        <v/>
      </c>
      <c r="M2437" s="6">
        <f>INT((ROW()-2)/39)+1</f>
        <v/>
      </c>
      <c r="N2437" s="6">
        <f>MOD(ROW()-2,39)+2</f>
        <v/>
      </c>
      <c r="O2437" s="42">
        <f>IF(AND($B2437&lt;&gt;"",$C2437&lt;&gt;"",$B2437&lt;=$C2437),INDEX(Szabalyok!$C:$C,$N2437),"")</f>
        <v/>
      </c>
      <c r="P2437">
        <f>IF(D2437="",P2436,P2436+1)</f>
        <v/>
      </c>
    </row>
    <row r="2438">
      <c r="A2438">
        <f>IF(P2438=P2437,0,P2438)</f>
        <v/>
      </c>
      <c r="B2438" s="41">
        <f>IF($M2438&gt;300,"",IF(OR(INDEX(Bemenet!$E$2:$E$301,$M2438)="",INDEX(Bemenet!$F$2:$F$301,$M2438)=""),"",MAX(INDEX(Bemenet!$E$2:$E$301,$M2438),INDEX(Szabalyok!$A:$A,$N2438))))</f>
        <v/>
      </c>
      <c r="C2438" s="41">
        <f>IF($B2438="","",MIN(INDEX(Bemenet!$F$2:$F$301,$M2438),INDEX(Szabalyok!$B:$B,$N2438)))</f>
        <v/>
      </c>
      <c r="D2438" s="5">
        <f>IF(AND($B2438&lt;&gt;"",$C2438&lt;&gt;"",$B2438&lt;=$C2438),INDEX(Bemenet!$G$2:$G$301,$M2438),"")</f>
        <v/>
      </c>
      <c r="E2438" s="6">
        <f>IF(AND($B2438&lt;&gt;"",$C2438&lt;&gt;"",$B2438&lt;=$C2438),INDEX(Bemenet!$D$2:$D$301,$M2438),"")</f>
        <v/>
      </c>
      <c r="F2438" s="5">
        <f>IF(AND($B2438&lt;&gt;"",$C2438&lt;&gt;"",$B2438&lt;=$C2438),$C2438-$B2438+1,"")</f>
        <v/>
      </c>
      <c r="G2438" s="5">
        <f>IF($F2438="","",$F2438*$D2438)</f>
        <v/>
      </c>
      <c r="H2438" s="42">
        <f>IF($G2438="","",$O2438)</f>
        <v/>
      </c>
      <c r="I2438" s="5">
        <f>IF($G2438="","",$G2438*IF($H2438="",$O2438,$H2438)/100)</f>
        <v/>
      </c>
      <c r="J2438" s="5">
        <f>IF(OR($L2438="",NOT(COUNTIFS($L$2:$L2438,$L2438)=1)),"",SUMIFS($G:$G,$L:$L,$L2438))</f>
        <v/>
      </c>
      <c r="K2438" s="5">
        <f>IF(OR($L2438="",NOT(COUNTIFS($L$2:$L2438,$L2438)=1)),"",SUMIFS($I:$I,$L:$L,$L2438))</f>
        <v/>
      </c>
      <c r="L2438" s="6">
        <f>IF($B2438="","",YEAR($B2438))</f>
        <v/>
      </c>
      <c r="M2438" s="6">
        <f>INT((ROW()-2)/39)+1</f>
        <v/>
      </c>
      <c r="N2438" s="6">
        <f>MOD(ROW()-2,39)+2</f>
        <v/>
      </c>
      <c r="O2438" s="42">
        <f>IF(AND($B2438&lt;&gt;"",$C2438&lt;&gt;"",$B2438&lt;=$C2438),INDEX(Szabalyok!$C:$C,$N2438),"")</f>
        <v/>
      </c>
      <c r="P2438">
        <f>IF(D2438="",P2437,P2437+1)</f>
        <v/>
      </c>
    </row>
    <row r="2439">
      <c r="A2439">
        <f>IF(P2439=P2438,0,P2439)</f>
        <v/>
      </c>
      <c r="B2439" s="41">
        <f>IF($M2439&gt;300,"",IF(OR(INDEX(Bemenet!$E$2:$E$301,$M2439)="",INDEX(Bemenet!$F$2:$F$301,$M2439)=""),"",MAX(INDEX(Bemenet!$E$2:$E$301,$M2439),INDEX(Szabalyok!$A:$A,$N2439))))</f>
        <v/>
      </c>
      <c r="C2439" s="41">
        <f>IF($B2439="","",MIN(INDEX(Bemenet!$F$2:$F$301,$M2439),INDEX(Szabalyok!$B:$B,$N2439)))</f>
        <v/>
      </c>
      <c r="D2439" s="5">
        <f>IF(AND($B2439&lt;&gt;"",$C2439&lt;&gt;"",$B2439&lt;=$C2439),INDEX(Bemenet!$G$2:$G$301,$M2439),"")</f>
        <v/>
      </c>
      <c r="E2439" s="6">
        <f>IF(AND($B2439&lt;&gt;"",$C2439&lt;&gt;"",$B2439&lt;=$C2439),INDEX(Bemenet!$D$2:$D$301,$M2439),"")</f>
        <v/>
      </c>
      <c r="F2439" s="5">
        <f>IF(AND($B2439&lt;&gt;"",$C2439&lt;&gt;"",$B2439&lt;=$C2439),$C2439-$B2439+1,"")</f>
        <v/>
      </c>
      <c r="G2439" s="5">
        <f>IF($F2439="","",$F2439*$D2439)</f>
        <v/>
      </c>
      <c r="H2439" s="42">
        <f>IF($G2439="","",$O2439)</f>
        <v/>
      </c>
      <c r="I2439" s="5">
        <f>IF($G2439="","",$G2439*IF($H2439="",$O2439,$H2439)/100)</f>
        <v/>
      </c>
      <c r="J2439" s="5">
        <f>IF(OR($L2439="",NOT(COUNTIFS($L$2:$L2439,$L2439)=1)),"",SUMIFS($G:$G,$L:$L,$L2439))</f>
        <v/>
      </c>
      <c r="K2439" s="5">
        <f>IF(OR($L2439="",NOT(COUNTIFS($L$2:$L2439,$L2439)=1)),"",SUMIFS($I:$I,$L:$L,$L2439))</f>
        <v/>
      </c>
      <c r="L2439" s="6">
        <f>IF($B2439="","",YEAR($B2439))</f>
        <v/>
      </c>
      <c r="M2439" s="6">
        <f>INT((ROW()-2)/39)+1</f>
        <v/>
      </c>
      <c r="N2439" s="6">
        <f>MOD(ROW()-2,39)+2</f>
        <v/>
      </c>
      <c r="O2439" s="42">
        <f>IF(AND($B2439&lt;&gt;"",$C2439&lt;&gt;"",$B2439&lt;=$C2439),INDEX(Szabalyok!$C:$C,$N2439),"")</f>
        <v/>
      </c>
      <c r="P2439">
        <f>IF(D2439="",P2438,P2438+1)</f>
        <v/>
      </c>
    </row>
    <row r="2440">
      <c r="A2440">
        <f>IF(P2440=P2439,0,P2440)</f>
        <v/>
      </c>
      <c r="B2440" s="41">
        <f>IF($M2440&gt;300,"",IF(OR(INDEX(Bemenet!$E$2:$E$301,$M2440)="",INDEX(Bemenet!$F$2:$F$301,$M2440)=""),"",MAX(INDEX(Bemenet!$E$2:$E$301,$M2440),INDEX(Szabalyok!$A:$A,$N2440))))</f>
        <v/>
      </c>
      <c r="C2440" s="41">
        <f>IF($B2440="","",MIN(INDEX(Bemenet!$F$2:$F$301,$M2440),INDEX(Szabalyok!$B:$B,$N2440)))</f>
        <v/>
      </c>
      <c r="D2440" s="5">
        <f>IF(AND($B2440&lt;&gt;"",$C2440&lt;&gt;"",$B2440&lt;=$C2440),INDEX(Bemenet!$G$2:$G$301,$M2440),"")</f>
        <v/>
      </c>
      <c r="E2440" s="6">
        <f>IF(AND($B2440&lt;&gt;"",$C2440&lt;&gt;"",$B2440&lt;=$C2440),INDEX(Bemenet!$D$2:$D$301,$M2440),"")</f>
        <v/>
      </c>
      <c r="F2440" s="5">
        <f>IF(AND($B2440&lt;&gt;"",$C2440&lt;&gt;"",$B2440&lt;=$C2440),$C2440-$B2440+1,"")</f>
        <v/>
      </c>
      <c r="G2440" s="5">
        <f>IF($F2440="","",$F2440*$D2440)</f>
        <v/>
      </c>
      <c r="H2440" s="42">
        <f>IF($G2440="","",$O2440)</f>
        <v/>
      </c>
      <c r="I2440" s="5">
        <f>IF($G2440="","",$G2440*IF($H2440="",$O2440,$H2440)/100)</f>
        <v/>
      </c>
      <c r="J2440" s="5">
        <f>IF(OR($L2440="",NOT(COUNTIFS($L$2:$L2440,$L2440)=1)),"",SUMIFS($G:$G,$L:$L,$L2440))</f>
        <v/>
      </c>
      <c r="K2440" s="5">
        <f>IF(OR($L2440="",NOT(COUNTIFS($L$2:$L2440,$L2440)=1)),"",SUMIFS($I:$I,$L:$L,$L2440))</f>
        <v/>
      </c>
      <c r="L2440" s="6">
        <f>IF($B2440="","",YEAR($B2440))</f>
        <v/>
      </c>
      <c r="M2440" s="6">
        <f>INT((ROW()-2)/39)+1</f>
        <v/>
      </c>
      <c r="N2440" s="6">
        <f>MOD(ROW()-2,39)+2</f>
        <v/>
      </c>
      <c r="O2440" s="42">
        <f>IF(AND($B2440&lt;&gt;"",$C2440&lt;&gt;"",$B2440&lt;=$C2440),INDEX(Szabalyok!$C:$C,$N2440),"")</f>
        <v/>
      </c>
      <c r="P2440">
        <f>IF(D2440="",P2439,P2439+1)</f>
        <v/>
      </c>
    </row>
    <row r="2441">
      <c r="A2441">
        <f>IF(P2441=P2440,0,P2441)</f>
        <v/>
      </c>
      <c r="B2441" s="41">
        <f>IF($M2441&gt;300,"",IF(OR(INDEX(Bemenet!$E$2:$E$301,$M2441)="",INDEX(Bemenet!$F$2:$F$301,$M2441)=""),"",MAX(INDEX(Bemenet!$E$2:$E$301,$M2441),INDEX(Szabalyok!$A:$A,$N2441))))</f>
        <v/>
      </c>
      <c r="C2441" s="41">
        <f>IF($B2441="","",MIN(INDEX(Bemenet!$F$2:$F$301,$M2441),INDEX(Szabalyok!$B:$B,$N2441)))</f>
        <v/>
      </c>
      <c r="D2441" s="5">
        <f>IF(AND($B2441&lt;&gt;"",$C2441&lt;&gt;"",$B2441&lt;=$C2441),INDEX(Bemenet!$G$2:$G$301,$M2441),"")</f>
        <v/>
      </c>
      <c r="E2441" s="6">
        <f>IF(AND($B2441&lt;&gt;"",$C2441&lt;&gt;"",$B2441&lt;=$C2441),INDEX(Bemenet!$D$2:$D$301,$M2441),"")</f>
        <v/>
      </c>
      <c r="F2441" s="5">
        <f>IF(AND($B2441&lt;&gt;"",$C2441&lt;&gt;"",$B2441&lt;=$C2441),$C2441-$B2441+1,"")</f>
        <v/>
      </c>
      <c r="G2441" s="5">
        <f>IF($F2441="","",$F2441*$D2441)</f>
        <v/>
      </c>
      <c r="H2441" s="42">
        <f>IF($G2441="","",$O2441)</f>
        <v/>
      </c>
      <c r="I2441" s="5">
        <f>IF($G2441="","",$G2441*IF($H2441="",$O2441,$H2441)/100)</f>
        <v/>
      </c>
      <c r="J2441" s="5">
        <f>IF(OR($L2441="",NOT(COUNTIFS($L$2:$L2441,$L2441)=1)),"",SUMIFS($G:$G,$L:$L,$L2441))</f>
        <v/>
      </c>
      <c r="K2441" s="5">
        <f>IF(OR($L2441="",NOT(COUNTIFS($L$2:$L2441,$L2441)=1)),"",SUMIFS($I:$I,$L:$L,$L2441))</f>
        <v/>
      </c>
      <c r="L2441" s="6">
        <f>IF($B2441="","",YEAR($B2441))</f>
        <v/>
      </c>
      <c r="M2441" s="6">
        <f>INT((ROW()-2)/39)+1</f>
        <v/>
      </c>
      <c r="N2441" s="6">
        <f>MOD(ROW()-2,39)+2</f>
        <v/>
      </c>
      <c r="O2441" s="42">
        <f>IF(AND($B2441&lt;&gt;"",$C2441&lt;&gt;"",$B2441&lt;=$C2441),INDEX(Szabalyok!$C:$C,$N2441),"")</f>
        <v/>
      </c>
      <c r="P2441">
        <f>IF(D2441="",P2440,P2440+1)</f>
        <v/>
      </c>
    </row>
    <row r="2442">
      <c r="A2442">
        <f>IF(P2442=P2441,0,P2442)</f>
        <v/>
      </c>
      <c r="B2442" s="41">
        <f>IF($M2442&gt;300,"",IF(OR(INDEX(Bemenet!$E$2:$E$301,$M2442)="",INDEX(Bemenet!$F$2:$F$301,$M2442)=""),"",MAX(INDEX(Bemenet!$E$2:$E$301,$M2442),INDEX(Szabalyok!$A:$A,$N2442))))</f>
        <v/>
      </c>
      <c r="C2442" s="41">
        <f>IF($B2442="","",MIN(INDEX(Bemenet!$F$2:$F$301,$M2442),INDEX(Szabalyok!$B:$B,$N2442)))</f>
        <v/>
      </c>
      <c r="D2442" s="5">
        <f>IF(AND($B2442&lt;&gt;"",$C2442&lt;&gt;"",$B2442&lt;=$C2442),INDEX(Bemenet!$G$2:$G$301,$M2442),"")</f>
        <v/>
      </c>
      <c r="E2442" s="6">
        <f>IF(AND($B2442&lt;&gt;"",$C2442&lt;&gt;"",$B2442&lt;=$C2442),INDEX(Bemenet!$D$2:$D$301,$M2442),"")</f>
        <v/>
      </c>
      <c r="F2442" s="5">
        <f>IF(AND($B2442&lt;&gt;"",$C2442&lt;&gt;"",$B2442&lt;=$C2442),$C2442-$B2442+1,"")</f>
        <v/>
      </c>
      <c r="G2442" s="5">
        <f>IF($F2442="","",$F2442*$D2442)</f>
        <v/>
      </c>
      <c r="H2442" s="42">
        <f>IF($G2442="","",$O2442)</f>
        <v/>
      </c>
      <c r="I2442" s="5">
        <f>IF($G2442="","",$G2442*IF($H2442="",$O2442,$H2442)/100)</f>
        <v/>
      </c>
      <c r="J2442" s="5">
        <f>IF(OR($L2442="",NOT(COUNTIFS($L$2:$L2442,$L2442)=1)),"",SUMIFS($G:$G,$L:$L,$L2442))</f>
        <v/>
      </c>
      <c r="K2442" s="5">
        <f>IF(OR($L2442="",NOT(COUNTIFS($L$2:$L2442,$L2442)=1)),"",SUMIFS($I:$I,$L:$L,$L2442))</f>
        <v/>
      </c>
      <c r="L2442" s="6">
        <f>IF($B2442="","",YEAR($B2442))</f>
        <v/>
      </c>
      <c r="M2442" s="6">
        <f>INT((ROW()-2)/39)+1</f>
        <v/>
      </c>
      <c r="N2442" s="6">
        <f>MOD(ROW()-2,39)+2</f>
        <v/>
      </c>
      <c r="O2442" s="42">
        <f>IF(AND($B2442&lt;&gt;"",$C2442&lt;&gt;"",$B2442&lt;=$C2442),INDEX(Szabalyok!$C:$C,$N2442),"")</f>
        <v/>
      </c>
      <c r="P2442">
        <f>IF(D2442="",P2441,P2441+1)</f>
        <v/>
      </c>
    </row>
    <row r="2443">
      <c r="A2443">
        <f>IF(P2443=P2442,0,P2443)</f>
        <v/>
      </c>
      <c r="B2443" s="41">
        <f>IF($M2443&gt;300,"",IF(OR(INDEX(Bemenet!$E$2:$E$301,$M2443)="",INDEX(Bemenet!$F$2:$F$301,$M2443)=""),"",MAX(INDEX(Bemenet!$E$2:$E$301,$M2443),INDEX(Szabalyok!$A:$A,$N2443))))</f>
        <v/>
      </c>
      <c r="C2443" s="41">
        <f>IF($B2443="","",MIN(INDEX(Bemenet!$F$2:$F$301,$M2443),INDEX(Szabalyok!$B:$B,$N2443)))</f>
        <v/>
      </c>
      <c r="D2443" s="5">
        <f>IF(AND($B2443&lt;&gt;"",$C2443&lt;&gt;"",$B2443&lt;=$C2443),INDEX(Bemenet!$G$2:$G$301,$M2443),"")</f>
        <v/>
      </c>
      <c r="E2443" s="6">
        <f>IF(AND($B2443&lt;&gt;"",$C2443&lt;&gt;"",$B2443&lt;=$C2443),INDEX(Bemenet!$D$2:$D$301,$M2443),"")</f>
        <v/>
      </c>
      <c r="F2443" s="5">
        <f>IF(AND($B2443&lt;&gt;"",$C2443&lt;&gt;"",$B2443&lt;=$C2443),$C2443-$B2443+1,"")</f>
        <v/>
      </c>
      <c r="G2443" s="5">
        <f>IF($F2443="","",$F2443*$D2443)</f>
        <v/>
      </c>
      <c r="H2443" s="42">
        <f>IF($G2443="","",$O2443)</f>
        <v/>
      </c>
      <c r="I2443" s="5">
        <f>IF($G2443="","",$G2443*IF($H2443="",$O2443,$H2443)/100)</f>
        <v/>
      </c>
      <c r="J2443" s="5">
        <f>IF(OR($L2443="",NOT(COUNTIFS($L$2:$L2443,$L2443)=1)),"",SUMIFS($G:$G,$L:$L,$L2443))</f>
        <v/>
      </c>
      <c r="K2443" s="5">
        <f>IF(OR($L2443="",NOT(COUNTIFS($L$2:$L2443,$L2443)=1)),"",SUMIFS($I:$I,$L:$L,$L2443))</f>
        <v/>
      </c>
      <c r="L2443" s="6">
        <f>IF($B2443="","",YEAR($B2443))</f>
        <v/>
      </c>
      <c r="M2443" s="6">
        <f>INT((ROW()-2)/39)+1</f>
        <v/>
      </c>
      <c r="N2443" s="6">
        <f>MOD(ROW()-2,39)+2</f>
        <v/>
      </c>
      <c r="O2443" s="42">
        <f>IF(AND($B2443&lt;&gt;"",$C2443&lt;&gt;"",$B2443&lt;=$C2443),INDEX(Szabalyok!$C:$C,$N2443),"")</f>
        <v/>
      </c>
      <c r="P2443">
        <f>IF(D2443="",P2442,P2442+1)</f>
        <v/>
      </c>
    </row>
    <row r="2444">
      <c r="A2444">
        <f>IF(P2444=P2443,0,P2444)</f>
        <v/>
      </c>
      <c r="B2444" s="41">
        <f>IF($M2444&gt;300,"",IF(OR(INDEX(Bemenet!$E$2:$E$301,$M2444)="",INDEX(Bemenet!$F$2:$F$301,$M2444)=""),"",MAX(INDEX(Bemenet!$E$2:$E$301,$M2444),INDEX(Szabalyok!$A:$A,$N2444))))</f>
        <v/>
      </c>
      <c r="C2444" s="41">
        <f>IF($B2444="","",MIN(INDEX(Bemenet!$F$2:$F$301,$M2444),INDEX(Szabalyok!$B:$B,$N2444)))</f>
        <v/>
      </c>
      <c r="D2444" s="5">
        <f>IF(AND($B2444&lt;&gt;"",$C2444&lt;&gt;"",$B2444&lt;=$C2444),INDEX(Bemenet!$G$2:$G$301,$M2444),"")</f>
        <v/>
      </c>
      <c r="E2444" s="6">
        <f>IF(AND($B2444&lt;&gt;"",$C2444&lt;&gt;"",$B2444&lt;=$C2444),INDEX(Bemenet!$D$2:$D$301,$M2444),"")</f>
        <v/>
      </c>
      <c r="F2444" s="5">
        <f>IF(AND($B2444&lt;&gt;"",$C2444&lt;&gt;"",$B2444&lt;=$C2444),$C2444-$B2444+1,"")</f>
        <v/>
      </c>
      <c r="G2444" s="5">
        <f>IF($F2444="","",$F2444*$D2444)</f>
        <v/>
      </c>
      <c r="H2444" s="42">
        <f>IF($G2444="","",$O2444)</f>
        <v/>
      </c>
      <c r="I2444" s="5">
        <f>IF($G2444="","",$G2444*IF($H2444="",$O2444,$H2444)/100)</f>
        <v/>
      </c>
      <c r="J2444" s="5">
        <f>IF(OR($L2444="",NOT(COUNTIFS($L$2:$L2444,$L2444)=1)),"",SUMIFS($G:$G,$L:$L,$L2444))</f>
        <v/>
      </c>
      <c r="K2444" s="5">
        <f>IF(OR($L2444="",NOT(COUNTIFS($L$2:$L2444,$L2444)=1)),"",SUMIFS($I:$I,$L:$L,$L2444))</f>
        <v/>
      </c>
      <c r="L2444" s="6">
        <f>IF($B2444="","",YEAR($B2444))</f>
        <v/>
      </c>
      <c r="M2444" s="6">
        <f>INT((ROW()-2)/39)+1</f>
        <v/>
      </c>
      <c r="N2444" s="6">
        <f>MOD(ROW()-2,39)+2</f>
        <v/>
      </c>
      <c r="O2444" s="42">
        <f>IF(AND($B2444&lt;&gt;"",$C2444&lt;&gt;"",$B2444&lt;=$C2444),INDEX(Szabalyok!$C:$C,$N2444),"")</f>
        <v/>
      </c>
      <c r="P2444">
        <f>IF(D2444="",P2443,P2443+1)</f>
        <v/>
      </c>
    </row>
    <row r="2445">
      <c r="A2445">
        <f>IF(P2445=P2444,0,P2445)</f>
        <v/>
      </c>
      <c r="B2445" s="41">
        <f>IF($M2445&gt;300,"",IF(OR(INDEX(Bemenet!$E$2:$E$301,$M2445)="",INDEX(Bemenet!$F$2:$F$301,$M2445)=""),"",MAX(INDEX(Bemenet!$E$2:$E$301,$M2445),INDEX(Szabalyok!$A:$A,$N2445))))</f>
        <v/>
      </c>
      <c r="C2445" s="41">
        <f>IF($B2445="","",MIN(INDEX(Bemenet!$F$2:$F$301,$M2445),INDEX(Szabalyok!$B:$B,$N2445)))</f>
        <v/>
      </c>
      <c r="D2445" s="5">
        <f>IF(AND($B2445&lt;&gt;"",$C2445&lt;&gt;"",$B2445&lt;=$C2445),INDEX(Bemenet!$G$2:$G$301,$M2445),"")</f>
        <v/>
      </c>
      <c r="E2445" s="6">
        <f>IF(AND($B2445&lt;&gt;"",$C2445&lt;&gt;"",$B2445&lt;=$C2445),INDEX(Bemenet!$D$2:$D$301,$M2445),"")</f>
        <v/>
      </c>
      <c r="F2445" s="5">
        <f>IF(AND($B2445&lt;&gt;"",$C2445&lt;&gt;"",$B2445&lt;=$C2445),$C2445-$B2445+1,"")</f>
        <v/>
      </c>
      <c r="G2445" s="5">
        <f>IF($F2445="","",$F2445*$D2445)</f>
        <v/>
      </c>
      <c r="H2445" s="42">
        <f>IF($G2445="","",$O2445)</f>
        <v/>
      </c>
      <c r="I2445" s="5">
        <f>IF($G2445="","",$G2445*IF($H2445="",$O2445,$H2445)/100)</f>
        <v/>
      </c>
      <c r="J2445" s="5">
        <f>IF(OR($L2445="",NOT(COUNTIFS($L$2:$L2445,$L2445)=1)),"",SUMIFS($G:$G,$L:$L,$L2445))</f>
        <v/>
      </c>
      <c r="K2445" s="5">
        <f>IF(OR($L2445="",NOT(COUNTIFS($L$2:$L2445,$L2445)=1)),"",SUMIFS($I:$I,$L:$L,$L2445))</f>
        <v/>
      </c>
      <c r="L2445" s="6">
        <f>IF($B2445="","",YEAR($B2445))</f>
        <v/>
      </c>
      <c r="M2445" s="6">
        <f>INT((ROW()-2)/39)+1</f>
        <v/>
      </c>
      <c r="N2445" s="6">
        <f>MOD(ROW()-2,39)+2</f>
        <v/>
      </c>
      <c r="O2445" s="42">
        <f>IF(AND($B2445&lt;&gt;"",$C2445&lt;&gt;"",$B2445&lt;=$C2445),INDEX(Szabalyok!$C:$C,$N2445),"")</f>
        <v/>
      </c>
      <c r="P2445">
        <f>IF(D2445="",P2444,P2444+1)</f>
        <v/>
      </c>
    </row>
    <row r="2446">
      <c r="A2446">
        <f>IF(P2446=P2445,0,P2446)</f>
        <v/>
      </c>
      <c r="B2446" s="41">
        <f>IF($M2446&gt;300,"",IF(OR(INDEX(Bemenet!$E$2:$E$301,$M2446)="",INDEX(Bemenet!$F$2:$F$301,$M2446)=""),"",MAX(INDEX(Bemenet!$E$2:$E$301,$M2446),INDEX(Szabalyok!$A:$A,$N2446))))</f>
        <v/>
      </c>
      <c r="C2446" s="41">
        <f>IF($B2446="","",MIN(INDEX(Bemenet!$F$2:$F$301,$M2446),INDEX(Szabalyok!$B:$B,$N2446)))</f>
        <v/>
      </c>
      <c r="D2446" s="5">
        <f>IF(AND($B2446&lt;&gt;"",$C2446&lt;&gt;"",$B2446&lt;=$C2446),INDEX(Bemenet!$G$2:$G$301,$M2446),"")</f>
        <v/>
      </c>
      <c r="E2446" s="6">
        <f>IF(AND($B2446&lt;&gt;"",$C2446&lt;&gt;"",$B2446&lt;=$C2446),INDEX(Bemenet!$D$2:$D$301,$M2446),"")</f>
        <v/>
      </c>
      <c r="F2446" s="5">
        <f>IF(AND($B2446&lt;&gt;"",$C2446&lt;&gt;"",$B2446&lt;=$C2446),$C2446-$B2446+1,"")</f>
        <v/>
      </c>
      <c r="G2446" s="5">
        <f>IF($F2446="","",$F2446*$D2446)</f>
        <v/>
      </c>
      <c r="H2446" s="42">
        <f>IF($G2446="","",$O2446)</f>
        <v/>
      </c>
      <c r="I2446" s="5">
        <f>IF($G2446="","",$G2446*IF($H2446="",$O2446,$H2446)/100)</f>
        <v/>
      </c>
      <c r="J2446" s="5">
        <f>IF(OR($L2446="",NOT(COUNTIFS($L$2:$L2446,$L2446)=1)),"",SUMIFS($G:$G,$L:$L,$L2446))</f>
        <v/>
      </c>
      <c r="K2446" s="5">
        <f>IF(OR($L2446="",NOT(COUNTIFS($L$2:$L2446,$L2446)=1)),"",SUMIFS($I:$I,$L:$L,$L2446))</f>
        <v/>
      </c>
      <c r="L2446" s="6">
        <f>IF($B2446="","",YEAR($B2446))</f>
        <v/>
      </c>
      <c r="M2446" s="6">
        <f>INT((ROW()-2)/39)+1</f>
        <v/>
      </c>
      <c r="N2446" s="6">
        <f>MOD(ROW()-2,39)+2</f>
        <v/>
      </c>
      <c r="O2446" s="42">
        <f>IF(AND($B2446&lt;&gt;"",$C2446&lt;&gt;"",$B2446&lt;=$C2446),INDEX(Szabalyok!$C:$C,$N2446),"")</f>
        <v/>
      </c>
      <c r="P2446">
        <f>IF(D2446="",P2445,P2445+1)</f>
        <v/>
      </c>
    </row>
    <row r="2447">
      <c r="A2447">
        <f>IF(P2447=P2446,0,P2447)</f>
        <v/>
      </c>
      <c r="B2447" s="41">
        <f>IF($M2447&gt;300,"",IF(OR(INDEX(Bemenet!$E$2:$E$301,$M2447)="",INDEX(Bemenet!$F$2:$F$301,$M2447)=""),"",MAX(INDEX(Bemenet!$E$2:$E$301,$M2447),INDEX(Szabalyok!$A:$A,$N2447))))</f>
        <v/>
      </c>
      <c r="C2447" s="41">
        <f>IF($B2447="","",MIN(INDEX(Bemenet!$F$2:$F$301,$M2447),INDEX(Szabalyok!$B:$B,$N2447)))</f>
        <v/>
      </c>
      <c r="D2447" s="5">
        <f>IF(AND($B2447&lt;&gt;"",$C2447&lt;&gt;"",$B2447&lt;=$C2447),INDEX(Bemenet!$G$2:$G$301,$M2447),"")</f>
        <v/>
      </c>
      <c r="E2447" s="6">
        <f>IF(AND($B2447&lt;&gt;"",$C2447&lt;&gt;"",$B2447&lt;=$C2447),INDEX(Bemenet!$D$2:$D$301,$M2447),"")</f>
        <v/>
      </c>
      <c r="F2447" s="5">
        <f>IF(AND($B2447&lt;&gt;"",$C2447&lt;&gt;"",$B2447&lt;=$C2447),$C2447-$B2447+1,"")</f>
        <v/>
      </c>
      <c r="G2447" s="5">
        <f>IF($F2447="","",$F2447*$D2447)</f>
        <v/>
      </c>
      <c r="H2447" s="42">
        <f>IF($G2447="","",$O2447)</f>
        <v/>
      </c>
      <c r="I2447" s="5">
        <f>IF($G2447="","",$G2447*IF($H2447="",$O2447,$H2447)/100)</f>
        <v/>
      </c>
      <c r="J2447" s="5">
        <f>IF(OR($L2447="",NOT(COUNTIFS($L$2:$L2447,$L2447)=1)),"",SUMIFS($G:$G,$L:$L,$L2447))</f>
        <v/>
      </c>
      <c r="K2447" s="5">
        <f>IF(OR($L2447="",NOT(COUNTIFS($L$2:$L2447,$L2447)=1)),"",SUMIFS($I:$I,$L:$L,$L2447))</f>
        <v/>
      </c>
      <c r="L2447" s="6">
        <f>IF($B2447="","",YEAR($B2447))</f>
        <v/>
      </c>
      <c r="M2447" s="6">
        <f>INT((ROW()-2)/39)+1</f>
        <v/>
      </c>
      <c r="N2447" s="6">
        <f>MOD(ROW()-2,39)+2</f>
        <v/>
      </c>
      <c r="O2447" s="42">
        <f>IF(AND($B2447&lt;&gt;"",$C2447&lt;&gt;"",$B2447&lt;=$C2447),INDEX(Szabalyok!$C:$C,$N2447),"")</f>
        <v/>
      </c>
      <c r="P2447">
        <f>IF(D2447="",P2446,P2446+1)</f>
        <v/>
      </c>
    </row>
    <row r="2448">
      <c r="A2448">
        <f>IF(P2448=P2447,0,P2448)</f>
        <v/>
      </c>
      <c r="B2448" s="41">
        <f>IF($M2448&gt;300,"",IF(OR(INDEX(Bemenet!$E$2:$E$301,$M2448)="",INDEX(Bemenet!$F$2:$F$301,$M2448)=""),"",MAX(INDEX(Bemenet!$E$2:$E$301,$M2448),INDEX(Szabalyok!$A:$A,$N2448))))</f>
        <v/>
      </c>
      <c r="C2448" s="41">
        <f>IF($B2448="","",MIN(INDEX(Bemenet!$F$2:$F$301,$M2448),INDEX(Szabalyok!$B:$B,$N2448)))</f>
        <v/>
      </c>
      <c r="D2448" s="5">
        <f>IF(AND($B2448&lt;&gt;"",$C2448&lt;&gt;"",$B2448&lt;=$C2448),INDEX(Bemenet!$G$2:$G$301,$M2448),"")</f>
        <v/>
      </c>
      <c r="E2448" s="6">
        <f>IF(AND($B2448&lt;&gt;"",$C2448&lt;&gt;"",$B2448&lt;=$C2448),INDEX(Bemenet!$D$2:$D$301,$M2448),"")</f>
        <v/>
      </c>
      <c r="F2448" s="5">
        <f>IF(AND($B2448&lt;&gt;"",$C2448&lt;&gt;"",$B2448&lt;=$C2448),$C2448-$B2448+1,"")</f>
        <v/>
      </c>
      <c r="G2448" s="5">
        <f>IF($F2448="","",$F2448*$D2448)</f>
        <v/>
      </c>
      <c r="H2448" s="42">
        <f>IF($G2448="","",$O2448)</f>
        <v/>
      </c>
      <c r="I2448" s="5">
        <f>IF($G2448="","",$G2448*IF($H2448="",$O2448,$H2448)/100)</f>
        <v/>
      </c>
      <c r="J2448" s="5">
        <f>IF(OR($L2448="",NOT(COUNTIFS($L$2:$L2448,$L2448)=1)),"",SUMIFS($G:$G,$L:$L,$L2448))</f>
        <v/>
      </c>
      <c r="K2448" s="5">
        <f>IF(OR($L2448="",NOT(COUNTIFS($L$2:$L2448,$L2448)=1)),"",SUMIFS($I:$I,$L:$L,$L2448))</f>
        <v/>
      </c>
      <c r="L2448" s="6">
        <f>IF($B2448="","",YEAR($B2448))</f>
        <v/>
      </c>
      <c r="M2448" s="6">
        <f>INT((ROW()-2)/39)+1</f>
        <v/>
      </c>
      <c r="N2448" s="6">
        <f>MOD(ROW()-2,39)+2</f>
        <v/>
      </c>
      <c r="O2448" s="42">
        <f>IF(AND($B2448&lt;&gt;"",$C2448&lt;&gt;"",$B2448&lt;=$C2448),INDEX(Szabalyok!$C:$C,$N2448),"")</f>
        <v/>
      </c>
      <c r="P2448">
        <f>IF(D2448="",P2447,P2447+1)</f>
        <v/>
      </c>
    </row>
    <row r="2449">
      <c r="A2449">
        <f>IF(P2449=P2448,0,P2449)</f>
        <v/>
      </c>
      <c r="B2449" s="41">
        <f>IF($M2449&gt;300,"",IF(OR(INDEX(Bemenet!$E$2:$E$301,$M2449)="",INDEX(Bemenet!$F$2:$F$301,$M2449)=""),"",MAX(INDEX(Bemenet!$E$2:$E$301,$M2449),INDEX(Szabalyok!$A:$A,$N2449))))</f>
        <v/>
      </c>
      <c r="C2449" s="41">
        <f>IF($B2449="","",MIN(INDEX(Bemenet!$F$2:$F$301,$M2449),INDEX(Szabalyok!$B:$B,$N2449)))</f>
        <v/>
      </c>
      <c r="D2449" s="5">
        <f>IF(AND($B2449&lt;&gt;"",$C2449&lt;&gt;"",$B2449&lt;=$C2449),INDEX(Bemenet!$G$2:$G$301,$M2449),"")</f>
        <v/>
      </c>
      <c r="E2449" s="6">
        <f>IF(AND($B2449&lt;&gt;"",$C2449&lt;&gt;"",$B2449&lt;=$C2449),INDEX(Bemenet!$D$2:$D$301,$M2449),"")</f>
        <v/>
      </c>
      <c r="F2449" s="5">
        <f>IF(AND($B2449&lt;&gt;"",$C2449&lt;&gt;"",$B2449&lt;=$C2449),$C2449-$B2449+1,"")</f>
        <v/>
      </c>
      <c r="G2449" s="5">
        <f>IF($F2449="","",$F2449*$D2449)</f>
        <v/>
      </c>
      <c r="H2449" s="42">
        <f>IF($G2449="","",$O2449)</f>
        <v/>
      </c>
      <c r="I2449" s="5">
        <f>IF($G2449="","",$G2449*IF($H2449="",$O2449,$H2449)/100)</f>
        <v/>
      </c>
      <c r="J2449" s="5">
        <f>IF(OR($L2449="",NOT(COUNTIFS($L$2:$L2449,$L2449)=1)),"",SUMIFS($G:$G,$L:$L,$L2449))</f>
        <v/>
      </c>
      <c r="K2449" s="5">
        <f>IF(OR($L2449="",NOT(COUNTIFS($L$2:$L2449,$L2449)=1)),"",SUMIFS($I:$I,$L:$L,$L2449))</f>
        <v/>
      </c>
      <c r="L2449" s="6">
        <f>IF($B2449="","",YEAR($B2449))</f>
        <v/>
      </c>
      <c r="M2449" s="6">
        <f>INT((ROW()-2)/39)+1</f>
        <v/>
      </c>
      <c r="N2449" s="6">
        <f>MOD(ROW()-2,39)+2</f>
        <v/>
      </c>
      <c r="O2449" s="42">
        <f>IF(AND($B2449&lt;&gt;"",$C2449&lt;&gt;"",$B2449&lt;=$C2449),INDEX(Szabalyok!$C:$C,$N2449),"")</f>
        <v/>
      </c>
      <c r="P2449">
        <f>IF(D2449="",P2448,P2448+1)</f>
        <v/>
      </c>
    </row>
    <row r="2450">
      <c r="A2450">
        <f>IF(P2450=P2449,0,P2450)</f>
        <v/>
      </c>
      <c r="B2450" s="41">
        <f>IF($M2450&gt;300,"",IF(OR(INDEX(Bemenet!$E$2:$E$301,$M2450)="",INDEX(Bemenet!$F$2:$F$301,$M2450)=""),"",MAX(INDEX(Bemenet!$E$2:$E$301,$M2450),INDEX(Szabalyok!$A:$A,$N2450))))</f>
        <v/>
      </c>
      <c r="C2450" s="41">
        <f>IF($B2450="","",MIN(INDEX(Bemenet!$F$2:$F$301,$M2450),INDEX(Szabalyok!$B:$B,$N2450)))</f>
        <v/>
      </c>
      <c r="D2450" s="5">
        <f>IF(AND($B2450&lt;&gt;"",$C2450&lt;&gt;"",$B2450&lt;=$C2450),INDEX(Bemenet!$G$2:$G$301,$M2450),"")</f>
        <v/>
      </c>
      <c r="E2450" s="6">
        <f>IF(AND($B2450&lt;&gt;"",$C2450&lt;&gt;"",$B2450&lt;=$C2450),INDEX(Bemenet!$D$2:$D$301,$M2450),"")</f>
        <v/>
      </c>
      <c r="F2450" s="5">
        <f>IF(AND($B2450&lt;&gt;"",$C2450&lt;&gt;"",$B2450&lt;=$C2450),$C2450-$B2450+1,"")</f>
        <v/>
      </c>
      <c r="G2450" s="5">
        <f>IF($F2450="","",$F2450*$D2450)</f>
        <v/>
      </c>
      <c r="H2450" s="42">
        <f>IF($G2450="","",$O2450)</f>
        <v/>
      </c>
      <c r="I2450" s="5">
        <f>IF($G2450="","",$G2450*IF($H2450="",$O2450,$H2450)/100)</f>
        <v/>
      </c>
      <c r="J2450" s="5">
        <f>IF(OR($L2450="",NOT(COUNTIFS($L$2:$L2450,$L2450)=1)),"",SUMIFS($G:$G,$L:$L,$L2450))</f>
        <v/>
      </c>
      <c r="K2450" s="5">
        <f>IF(OR($L2450="",NOT(COUNTIFS($L$2:$L2450,$L2450)=1)),"",SUMIFS($I:$I,$L:$L,$L2450))</f>
        <v/>
      </c>
      <c r="L2450" s="6">
        <f>IF($B2450="","",YEAR($B2450))</f>
        <v/>
      </c>
      <c r="M2450" s="6">
        <f>INT((ROW()-2)/39)+1</f>
        <v/>
      </c>
      <c r="N2450" s="6">
        <f>MOD(ROW()-2,39)+2</f>
        <v/>
      </c>
      <c r="O2450" s="42">
        <f>IF(AND($B2450&lt;&gt;"",$C2450&lt;&gt;"",$B2450&lt;=$C2450),INDEX(Szabalyok!$C:$C,$N2450),"")</f>
        <v/>
      </c>
      <c r="P2450">
        <f>IF(D2450="",P2449,P2449+1)</f>
        <v/>
      </c>
    </row>
    <row r="2451">
      <c r="A2451">
        <f>IF(P2451=P2450,0,P2451)</f>
        <v/>
      </c>
      <c r="B2451" s="41">
        <f>IF($M2451&gt;300,"",IF(OR(INDEX(Bemenet!$E$2:$E$301,$M2451)="",INDEX(Bemenet!$F$2:$F$301,$M2451)=""),"",MAX(INDEX(Bemenet!$E$2:$E$301,$M2451),INDEX(Szabalyok!$A:$A,$N2451))))</f>
        <v/>
      </c>
      <c r="C2451" s="41">
        <f>IF($B2451="","",MIN(INDEX(Bemenet!$F$2:$F$301,$M2451),INDEX(Szabalyok!$B:$B,$N2451)))</f>
        <v/>
      </c>
      <c r="D2451" s="5">
        <f>IF(AND($B2451&lt;&gt;"",$C2451&lt;&gt;"",$B2451&lt;=$C2451),INDEX(Bemenet!$G$2:$G$301,$M2451),"")</f>
        <v/>
      </c>
      <c r="E2451" s="6">
        <f>IF(AND($B2451&lt;&gt;"",$C2451&lt;&gt;"",$B2451&lt;=$C2451),INDEX(Bemenet!$D$2:$D$301,$M2451),"")</f>
        <v/>
      </c>
      <c r="F2451" s="5">
        <f>IF(AND($B2451&lt;&gt;"",$C2451&lt;&gt;"",$B2451&lt;=$C2451),$C2451-$B2451+1,"")</f>
        <v/>
      </c>
      <c r="G2451" s="5">
        <f>IF($F2451="","",$F2451*$D2451)</f>
        <v/>
      </c>
      <c r="H2451" s="42">
        <f>IF($G2451="","",$O2451)</f>
        <v/>
      </c>
      <c r="I2451" s="5">
        <f>IF($G2451="","",$G2451*IF($H2451="",$O2451,$H2451)/100)</f>
        <v/>
      </c>
      <c r="J2451" s="5">
        <f>IF(OR($L2451="",NOT(COUNTIFS($L$2:$L2451,$L2451)=1)),"",SUMIFS($G:$G,$L:$L,$L2451))</f>
        <v/>
      </c>
      <c r="K2451" s="5">
        <f>IF(OR($L2451="",NOT(COUNTIFS($L$2:$L2451,$L2451)=1)),"",SUMIFS($I:$I,$L:$L,$L2451))</f>
        <v/>
      </c>
      <c r="L2451" s="6">
        <f>IF($B2451="","",YEAR($B2451))</f>
        <v/>
      </c>
      <c r="M2451" s="6">
        <f>INT((ROW()-2)/39)+1</f>
        <v/>
      </c>
      <c r="N2451" s="6">
        <f>MOD(ROW()-2,39)+2</f>
        <v/>
      </c>
      <c r="O2451" s="42">
        <f>IF(AND($B2451&lt;&gt;"",$C2451&lt;&gt;"",$B2451&lt;=$C2451),INDEX(Szabalyok!$C:$C,$N2451),"")</f>
        <v/>
      </c>
      <c r="P2451">
        <f>IF(D2451="",P2450,P2450+1)</f>
        <v/>
      </c>
    </row>
    <row r="2452">
      <c r="A2452">
        <f>IF(P2452=P2451,0,P2452)</f>
        <v/>
      </c>
      <c r="B2452" s="41">
        <f>IF($M2452&gt;300,"",IF(OR(INDEX(Bemenet!$E$2:$E$301,$M2452)="",INDEX(Bemenet!$F$2:$F$301,$M2452)=""),"",MAX(INDEX(Bemenet!$E$2:$E$301,$M2452),INDEX(Szabalyok!$A:$A,$N2452))))</f>
        <v/>
      </c>
      <c r="C2452" s="41">
        <f>IF($B2452="","",MIN(INDEX(Bemenet!$F$2:$F$301,$M2452),INDEX(Szabalyok!$B:$B,$N2452)))</f>
        <v/>
      </c>
      <c r="D2452" s="5">
        <f>IF(AND($B2452&lt;&gt;"",$C2452&lt;&gt;"",$B2452&lt;=$C2452),INDEX(Bemenet!$G$2:$G$301,$M2452),"")</f>
        <v/>
      </c>
      <c r="E2452" s="6">
        <f>IF(AND($B2452&lt;&gt;"",$C2452&lt;&gt;"",$B2452&lt;=$C2452),INDEX(Bemenet!$D$2:$D$301,$M2452),"")</f>
        <v/>
      </c>
      <c r="F2452" s="5">
        <f>IF(AND($B2452&lt;&gt;"",$C2452&lt;&gt;"",$B2452&lt;=$C2452),$C2452-$B2452+1,"")</f>
        <v/>
      </c>
      <c r="G2452" s="5">
        <f>IF($F2452="","",$F2452*$D2452)</f>
        <v/>
      </c>
      <c r="H2452" s="42">
        <f>IF($G2452="","",$O2452)</f>
        <v/>
      </c>
      <c r="I2452" s="5">
        <f>IF($G2452="","",$G2452*IF($H2452="",$O2452,$H2452)/100)</f>
        <v/>
      </c>
      <c r="J2452" s="5">
        <f>IF(OR($L2452="",NOT(COUNTIFS($L$2:$L2452,$L2452)=1)),"",SUMIFS($G:$G,$L:$L,$L2452))</f>
        <v/>
      </c>
      <c r="K2452" s="5">
        <f>IF(OR($L2452="",NOT(COUNTIFS($L$2:$L2452,$L2452)=1)),"",SUMIFS($I:$I,$L:$L,$L2452))</f>
        <v/>
      </c>
      <c r="L2452" s="6">
        <f>IF($B2452="","",YEAR($B2452))</f>
        <v/>
      </c>
      <c r="M2452" s="6">
        <f>INT((ROW()-2)/39)+1</f>
        <v/>
      </c>
      <c r="N2452" s="6">
        <f>MOD(ROW()-2,39)+2</f>
        <v/>
      </c>
      <c r="O2452" s="42">
        <f>IF(AND($B2452&lt;&gt;"",$C2452&lt;&gt;"",$B2452&lt;=$C2452),INDEX(Szabalyok!$C:$C,$N2452),"")</f>
        <v/>
      </c>
      <c r="P2452">
        <f>IF(D2452="",P2451,P2451+1)</f>
        <v/>
      </c>
    </row>
    <row r="2453">
      <c r="A2453">
        <f>IF(P2453=P2452,0,P2453)</f>
        <v/>
      </c>
      <c r="B2453" s="41">
        <f>IF($M2453&gt;300,"",IF(OR(INDEX(Bemenet!$E$2:$E$301,$M2453)="",INDEX(Bemenet!$F$2:$F$301,$M2453)=""),"",MAX(INDEX(Bemenet!$E$2:$E$301,$M2453),INDEX(Szabalyok!$A:$A,$N2453))))</f>
        <v/>
      </c>
      <c r="C2453" s="41">
        <f>IF($B2453="","",MIN(INDEX(Bemenet!$F$2:$F$301,$M2453),INDEX(Szabalyok!$B:$B,$N2453)))</f>
        <v/>
      </c>
      <c r="D2453" s="5">
        <f>IF(AND($B2453&lt;&gt;"",$C2453&lt;&gt;"",$B2453&lt;=$C2453),INDEX(Bemenet!$G$2:$G$301,$M2453),"")</f>
        <v/>
      </c>
      <c r="E2453" s="6">
        <f>IF(AND($B2453&lt;&gt;"",$C2453&lt;&gt;"",$B2453&lt;=$C2453),INDEX(Bemenet!$D$2:$D$301,$M2453),"")</f>
        <v/>
      </c>
      <c r="F2453" s="5">
        <f>IF(AND($B2453&lt;&gt;"",$C2453&lt;&gt;"",$B2453&lt;=$C2453),$C2453-$B2453+1,"")</f>
        <v/>
      </c>
      <c r="G2453" s="5">
        <f>IF($F2453="","",$F2453*$D2453)</f>
        <v/>
      </c>
      <c r="H2453" s="42">
        <f>IF($G2453="","",$O2453)</f>
        <v/>
      </c>
      <c r="I2453" s="5">
        <f>IF($G2453="","",$G2453*IF($H2453="",$O2453,$H2453)/100)</f>
        <v/>
      </c>
      <c r="J2453" s="5">
        <f>IF(OR($L2453="",NOT(COUNTIFS($L$2:$L2453,$L2453)=1)),"",SUMIFS($G:$G,$L:$L,$L2453))</f>
        <v/>
      </c>
      <c r="K2453" s="5">
        <f>IF(OR($L2453="",NOT(COUNTIFS($L$2:$L2453,$L2453)=1)),"",SUMIFS($I:$I,$L:$L,$L2453))</f>
        <v/>
      </c>
      <c r="L2453" s="6">
        <f>IF($B2453="","",YEAR($B2453))</f>
        <v/>
      </c>
      <c r="M2453" s="6">
        <f>INT((ROW()-2)/39)+1</f>
        <v/>
      </c>
      <c r="N2453" s="6">
        <f>MOD(ROW()-2,39)+2</f>
        <v/>
      </c>
      <c r="O2453" s="42">
        <f>IF(AND($B2453&lt;&gt;"",$C2453&lt;&gt;"",$B2453&lt;=$C2453),INDEX(Szabalyok!$C:$C,$N2453),"")</f>
        <v/>
      </c>
      <c r="P2453">
        <f>IF(D2453="",P2452,P2452+1)</f>
        <v/>
      </c>
    </row>
    <row r="2454">
      <c r="A2454">
        <f>IF(P2454=P2453,0,P2454)</f>
        <v/>
      </c>
      <c r="B2454" s="41">
        <f>IF($M2454&gt;300,"",IF(OR(INDEX(Bemenet!$E$2:$E$301,$M2454)="",INDEX(Bemenet!$F$2:$F$301,$M2454)=""),"",MAX(INDEX(Bemenet!$E$2:$E$301,$M2454),INDEX(Szabalyok!$A:$A,$N2454))))</f>
        <v/>
      </c>
      <c r="C2454" s="41">
        <f>IF($B2454="","",MIN(INDEX(Bemenet!$F$2:$F$301,$M2454),INDEX(Szabalyok!$B:$B,$N2454)))</f>
        <v/>
      </c>
      <c r="D2454" s="5">
        <f>IF(AND($B2454&lt;&gt;"",$C2454&lt;&gt;"",$B2454&lt;=$C2454),INDEX(Bemenet!$G$2:$G$301,$M2454),"")</f>
        <v/>
      </c>
      <c r="E2454" s="6">
        <f>IF(AND($B2454&lt;&gt;"",$C2454&lt;&gt;"",$B2454&lt;=$C2454),INDEX(Bemenet!$D$2:$D$301,$M2454),"")</f>
        <v/>
      </c>
      <c r="F2454" s="5">
        <f>IF(AND($B2454&lt;&gt;"",$C2454&lt;&gt;"",$B2454&lt;=$C2454),$C2454-$B2454+1,"")</f>
        <v/>
      </c>
      <c r="G2454" s="5">
        <f>IF($F2454="","",$F2454*$D2454)</f>
        <v/>
      </c>
      <c r="H2454" s="42">
        <f>IF($G2454="","",$O2454)</f>
        <v/>
      </c>
      <c r="I2454" s="5">
        <f>IF($G2454="","",$G2454*IF($H2454="",$O2454,$H2454)/100)</f>
        <v/>
      </c>
      <c r="J2454" s="5">
        <f>IF(OR($L2454="",NOT(COUNTIFS($L$2:$L2454,$L2454)=1)),"",SUMIFS($G:$G,$L:$L,$L2454))</f>
        <v/>
      </c>
      <c r="K2454" s="5">
        <f>IF(OR($L2454="",NOT(COUNTIFS($L$2:$L2454,$L2454)=1)),"",SUMIFS($I:$I,$L:$L,$L2454))</f>
        <v/>
      </c>
      <c r="L2454" s="6">
        <f>IF($B2454="","",YEAR($B2454))</f>
        <v/>
      </c>
      <c r="M2454" s="6">
        <f>INT((ROW()-2)/39)+1</f>
        <v/>
      </c>
      <c r="N2454" s="6">
        <f>MOD(ROW()-2,39)+2</f>
        <v/>
      </c>
      <c r="O2454" s="42">
        <f>IF(AND($B2454&lt;&gt;"",$C2454&lt;&gt;"",$B2454&lt;=$C2454),INDEX(Szabalyok!$C:$C,$N2454),"")</f>
        <v/>
      </c>
      <c r="P2454">
        <f>IF(D2454="",P2453,P2453+1)</f>
        <v/>
      </c>
    </row>
    <row r="2455">
      <c r="A2455">
        <f>IF(P2455=P2454,0,P2455)</f>
        <v/>
      </c>
      <c r="B2455" s="41">
        <f>IF($M2455&gt;300,"",IF(OR(INDEX(Bemenet!$E$2:$E$301,$M2455)="",INDEX(Bemenet!$F$2:$F$301,$M2455)=""),"",MAX(INDEX(Bemenet!$E$2:$E$301,$M2455),INDEX(Szabalyok!$A:$A,$N2455))))</f>
        <v/>
      </c>
      <c r="C2455" s="41">
        <f>IF($B2455="","",MIN(INDEX(Bemenet!$F$2:$F$301,$M2455),INDEX(Szabalyok!$B:$B,$N2455)))</f>
        <v/>
      </c>
      <c r="D2455" s="5">
        <f>IF(AND($B2455&lt;&gt;"",$C2455&lt;&gt;"",$B2455&lt;=$C2455),INDEX(Bemenet!$G$2:$G$301,$M2455),"")</f>
        <v/>
      </c>
      <c r="E2455" s="6">
        <f>IF(AND($B2455&lt;&gt;"",$C2455&lt;&gt;"",$B2455&lt;=$C2455),INDEX(Bemenet!$D$2:$D$301,$M2455),"")</f>
        <v/>
      </c>
      <c r="F2455" s="5">
        <f>IF(AND($B2455&lt;&gt;"",$C2455&lt;&gt;"",$B2455&lt;=$C2455),$C2455-$B2455+1,"")</f>
        <v/>
      </c>
      <c r="G2455" s="5">
        <f>IF($F2455="","",$F2455*$D2455)</f>
        <v/>
      </c>
      <c r="H2455" s="42">
        <f>IF($G2455="","",$O2455)</f>
        <v/>
      </c>
      <c r="I2455" s="5">
        <f>IF($G2455="","",$G2455*IF($H2455="",$O2455,$H2455)/100)</f>
        <v/>
      </c>
      <c r="J2455" s="5">
        <f>IF(OR($L2455="",NOT(COUNTIFS($L$2:$L2455,$L2455)=1)),"",SUMIFS($G:$G,$L:$L,$L2455))</f>
        <v/>
      </c>
      <c r="K2455" s="5">
        <f>IF(OR($L2455="",NOT(COUNTIFS($L$2:$L2455,$L2455)=1)),"",SUMIFS($I:$I,$L:$L,$L2455))</f>
        <v/>
      </c>
      <c r="L2455" s="6">
        <f>IF($B2455="","",YEAR($B2455))</f>
        <v/>
      </c>
      <c r="M2455" s="6">
        <f>INT((ROW()-2)/39)+1</f>
        <v/>
      </c>
      <c r="N2455" s="6">
        <f>MOD(ROW()-2,39)+2</f>
        <v/>
      </c>
      <c r="O2455" s="42">
        <f>IF(AND($B2455&lt;&gt;"",$C2455&lt;&gt;"",$B2455&lt;=$C2455),INDEX(Szabalyok!$C:$C,$N2455),"")</f>
        <v/>
      </c>
      <c r="P2455">
        <f>IF(D2455="",P2454,P2454+1)</f>
        <v/>
      </c>
    </row>
    <row r="2456">
      <c r="A2456">
        <f>IF(P2456=P2455,0,P2456)</f>
        <v/>
      </c>
      <c r="B2456" s="41">
        <f>IF($M2456&gt;300,"",IF(OR(INDEX(Bemenet!$E$2:$E$301,$M2456)="",INDEX(Bemenet!$F$2:$F$301,$M2456)=""),"",MAX(INDEX(Bemenet!$E$2:$E$301,$M2456),INDEX(Szabalyok!$A:$A,$N2456))))</f>
        <v/>
      </c>
      <c r="C2456" s="41">
        <f>IF($B2456="","",MIN(INDEX(Bemenet!$F$2:$F$301,$M2456),INDEX(Szabalyok!$B:$B,$N2456)))</f>
        <v/>
      </c>
      <c r="D2456" s="5">
        <f>IF(AND($B2456&lt;&gt;"",$C2456&lt;&gt;"",$B2456&lt;=$C2456),INDEX(Bemenet!$G$2:$G$301,$M2456),"")</f>
        <v/>
      </c>
      <c r="E2456" s="6">
        <f>IF(AND($B2456&lt;&gt;"",$C2456&lt;&gt;"",$B2456&lt;=$C2456),INDEX(Bemenet!$D$2:$D$301,$M2456),"")</f>
        <v/>
      </c>
      <c r="F2456" s="5">
        <f>IF(AND($B2456&lt;&gt;"",$C2456&lt;&gt;"",$B2456&lt;=$C2456),$C2456-$B2456+1,"")</f>
        <v/>
      </c>
      <c r="G2456" s="5">
        <f>IF($F2456="","",$F2456*$D2456)</f>
        <v/>
      </c>
      <c r="H2456" s="42">
        <f>IF($G2456="","",$O2456)</f>
        <v/>
      </c>
      <c r="I2456" s="5">
        <f>IF($G2456="","",$G2456*IF($H2456="",$O2456,$H2456)/100)</f>
        <v/>
      </c>
      <c r="J2456" s="5">
        <f>IF(OR($L2456="",NOT(COUNTIFS($L$2:$L2456,$L2456)=1)),"",SUMIFS($G:$G,$L:$L,$L2456))</f>
        <v/>
      </c>
      <c r="K2456" s="5">
        <f>IF(OR($L2456="",NOT(COUNTIFS($L$2:$L2456,$L2456)=1)),"",SUMIFS($I:$I,$L:$L,$L2456))</f>
        <v/>
      </c>
      <c r="L2456" s="6">
        <f>IF($B2456="","",YEAR($B2456))</f>
        <v/>
      </c>
      <c r="M2456" s="6">
        <f>INT((ROW()-2)/39)+1</f>
        <v/>
      </c>
      <c r="N2456" s="6">
        <f>MOD(ROW()-2,39)+2</f>
        <v/>
      </c>
      <c r="O2456" s="42">
        <f>IF(AND($B2456&lt;&gt;"",$C2456&lt;&gt;"",$B2456&lt;=$C2456),INDEX(Szabalyok!$C:$C,$N2456),"")</f>
        <v/>
      </c>
      <c r="P2456">
        <f>IF(D2456="",P2455,P2455+1)</f>
        <v/>
      </c>
    </row>
    <row r="2457">
      <c r="A2457">
        <f>IF(P2457=P2456,0,P2457)</f>
        <v/>
      </c>
      <c r="B2457" s="41">
        <f>IF($M2457&gt;300,"",IF(OR(INDEX(Bemenet!$E$2:$E$301,$M2457)="",INDEX(Bemenet!$F$2:$F$301,$M2457)=""),"",MAX(INDEX(Bemenet!$E$2:$E$301,$M2457),INDEX(Szabalyok!$A:$A,$N2457))))</f>
        <v/>
      </c>
      <c r="C2457" s="41">
        <f>IF($B2457="","",MIN(INDEX(Bemenet!$F$2:$F$301,$M2457),INDEX(Szabalyok!$B:$B,$N2457)))</f>
        <v/>
      </c>
      <c r="D2457" s="5">
        <f>IF(AND($B2457&lt;&gt;"",$C2457&lt;&gt;"",$B2457&lt;=$C2457),INDEX(Bemenet!$G$2:$G$301,$M2457),"")</f>
        <v/>
      </c>
      <c r="E2457" s="6">
        <f>IF(AND($B2457&lt;&gt;"",$C2457&lt;&gt;"",$B2457&lt;=$C2457),INDEX(Bemenet!$D$2:$D$301,$M2457),"")</f>
        <v/>
      </c>
      <c r="F2457" s="5">
        <f>IF(AND($B2457&lt;&gt;"",$C2457&lt;&gt;"",$B2457&lt;=$C2457),$C2457-$B2457+1,"")</f>
        <v/>
      </c>
      <c r="G2457" s="5">
        <f>IF($F2457="","",$F2457*$D2457)</f>
        <v/>
      </c>
      <c r="H2457" s="42">
        <f>IF($G2457="","",$O2457)</f>
        <v/>
      </c>
      <c r="I2457" s="5">
        <f>IF($G2457="","",$G2457*IF($H2457="",$O2457,$H2457)/100)</f>
        <v/>
      </c>
      <c r="J2457" s="5">
        <f>IF(OR($L2457="",NOT(COUNTIFS($L$2:$L2457,$L2457)=1)),"",SUMIFS($G:$G,$L:$L,$L2457))</f>
        <v/>
      </c>
      <c r="K2457" s="5">
        <f>IF(OR($L2457="",NOT(COUNTIFS($L$2:$L2457,$L2457)=1)),"",SUMIFS($I:$I,$L:$L,$L2457))</f>
        <v/>
      </c>
      <c r="L2457" s="6">
        <f>IF($B2457="","",YEAR($B2457))</f>
        <v/>
      </c>
      <c r="M2457" s="6">
        <f>INT((ROW()-2)/39)+1</f>
        <v/>
      </c>
      <c r="N2457" s="6">
        <f>MOD(ROW()-2,39)+2</f>
        <v/>
      </c>
      <c r="O2457" s="42">
        <f>IF(AND($B2457&lt;&gt;"",$C2457&lt;&gt;"",$B2457&lt;=$C2457),INDEX(Szabalyok!$C:$C,$N2457),"")</f>
        <v/>
      </c>
      <c r="P2457">
        <f>IF(D2457="",P2456,P2456+1)</f>
        <v/>
      </c>
    </row>
    <row r="2458">
      <c r="A2458">
        <f>IF(P2458=P2457,0,P2458)</f>
        <v/>
      </c>
      <c r="B2458" s="41">
        <f>IF($M2458&gt;300,"",IF(OR(INDEX(Bemenet!$E$2:$E$301,$M2458)="",INDEX(Bemenet!$F$2:$F$301,$M2458)=""),"",MAX(INDEX(Bemenet!$E$2:$E$301,$M2458),INDEX(Szabalyok!$A:$A,$N2458))))</f>
        <v/>
      </c>
      <c r="C2458" s="41">
        <f>IF($B2458="","",MIN(INDEX(Bemenet!$F$2:$F$301,$M2458),INDEX(Szabalyok!$B:$B,$N2458)))</f>
        <v/>
      </c>
      <c r="D2458" s="5">
        <f>IF(AND($B2458&lt;&gt;"",$C2458&lt;&gt;"",$B2458&lt;=$C2458),INDEX(Bemenet!$G$2:$G$301,$M2458),"")</f>
        <v/>
      </c>
      <c r="E2458" s="6">
        <f>IF(AND($B2458&lt;&gt;"",$C2458&lt;&gt;"",$B2458&lt;=$C2458),INDEX(Bemenet!$D$2:$D$301,$M2458),"")</f>
        <v/>
      </c>
      <c r="F2458" s="5">
        <f>IF(AND($B2458&lt;&gt;"",$C2458&lt;&gt;"",$B2458&lt;=$C2458),$C2458-$B2458+1,"")</f>
        <v/>
      </c>
      <c r="G2458" s="5">
        <f>IF($F2458="","",$F2458*$D2458)</f>
        <v/>
      </c>
      <c r="H2458" s="42">
        <f>IF($G2458="","",$O2458)</f>
        <v/>
      </c>
      <c r="I2458" s="5">
        <f>IF($G2458="","",$G2458*IF($H2458="",$O2458,$H2458)/100)</f>
        <v/>
      </c>
      <c r="J2458" s="5">
        <f>IF(OR($L2458="",NOT(COUNTIFS($L$2:$L2458,$L2458)=1)),"",SUMIFS($G:$G,$L:$L,$L2458))</f>
        <v/>
      </c>
      <c r="K2458" s="5">
        <f>IF(OR($L2458="",NOT(COUNTIFS($L$2:$L2458,$L2458)=1)),"",SUMIFS($I:$I,$L:$L,$L2458))</f>
        <v/>
      </c>
      <c r="L2458" s="6">
        <f>IF($B2458="","",YEAR($B2458))</f>
        <v/>
      </c>
      <c r="M2458" s="6">
        <f>INT((ROW()-2)/39)+1</f>
        <v/>
      </c>
      <c r="N2458" s="6">
        <f>MOD(ROW()-2,39)+2</f>
        <v/>
      </c>
      <c r="O2458" s="42">
        <f>IF(AND($B2458&lt;&gt;"",$C2458&lt;&gt;"",$B2458&lt;=$C2458),INDEX(Szabalyok!$C:$C,$N2458),"")</f>
        <v/>
      </c>
      <c r="P2458">
        <f>IF(D2458="",P2457,P2457+1)</f>
        <v/>
      </c>
    </row>
    <row r="2459">
      <c r="A2459">
        <f>IF(P2459=P2458,0,P2459)</f>
        <v/>
      </c>
      <c r="B2459" s="41">
        <f>IF($M2459&gt;300,"",IF(OR(INDEX(Bemenet!$E$2:$E$301,$M2459)="",INDEX(Bemenet!$F$2:$F$301,$M2459)=""),"",MAX(INDEX(Bemenet!$E$2:$E$301,$M2459),INDEX(Szabalyok!$A:$A,$N2459))))</f>
        <v/>
      </c>
      <c r="C2459" s="41">
        <f>IF($B2459="","",MIN(INDEX(Bemenet!$F$2:$F$301,$M2459),INDEX(Szabalyok!$B:$B,$N2459)))</f>
        <v/>
      </c>
      <c r="D2459" s="5">
        <f>IF(AND($B2459&lt;&gt;"",$C2459&lt;&gt;"",$B2459&lt;=$C2459),INDEX(Bemenet!$G$2:$G$301,$M2459),"")</f>
        <v/>
      </c>
      <c r="E2459" s="6">
        <f>IF(AND($B2459&lt;&gt;"",$C2459&lt;&gt;"",$B2459&lt;=$C2459),INDEX(Bemenet!$D$2:$D$301,$M2459),"")</f>
        <v/>
      </c>
      <c r="F2459" s="5">
        <f>IF(AND($B2459&lt;&gt;"",$C2459&lt;&gt;"",$B2459&lt;=$C2459),$C2459-$B2459+1,"")</f>
        <v/>
      </c>
      <c r="G2459" s="5">
        <f>IF($F2459="","",$F2459*$D2459)</f>
        <v/>
      </c>
      <c r="H2459" s="42">
        <f>IF($G2459="","",$O2459)</f>
        <v/>
      </c>
      <c r="I2459" s="5">
        <f>IF($G2459="","",$G2459*IF($H2459="",$O2459,$H2459)/100)</f>
        <v/>
      </c>
      <c r="J2459" s="5">
        <f>IF(OR($L2459="",NOT(COUNTIFS($L$2:$L2459,$L2459)=1)),"",SUMIFS($G:$G,$L:$L,$L2459))</f>
        <v/>
      </c>
      <c r="K2459" s="5">
        <f>IF(OR($L2459="",NOT(COUNTIFS($L$2:$L2459,$L2459)=1)),"",SUMIFS($I:$I,$L:$L,$L2459))</f>
        <v/>
      </c>
      <c r="L2459" s="6">
        <f>IF($B2459="","",YEAR($B2459))</f>
        <v/>
      </c>
      <c r="M2459" s="6">
        <f>INT((ROW()-2)/39)+1</f>
        <v/>
      </c>
      <c r="N2459" s="6">
        <f>MOD(ROW()-2,39)+2</f>
        <v/>
      </c>
      <c r="O2459" s="42">
        <f>IF(AND($B2459&lt;&gt;"",$C2459&lt;&gt;"",$B2459&lt;=$C2459),INDEX(Szabalyok!$C:$C,$N2459),"")</f>
        <v/>
      </c>
      <c r="P2459">
        <f>IF(D2459="",P2458,P2458+1)</f>
        <v/>
      </c>
    </row>
    <row r="2460">
      <c r="A2460">
        <f>IF(P2460=P2459,0,P2460)</f>
        <v/>
      </c>
      <c r="B2460" s="41">
        <f>IF($M2460&gt;300,"",IF(OR(INDEX(Bemenet!$E$2:$E$301,$M2460)="",INDEX(Bemenet!$F$2:$F$301,$M2460)=""),"",MAX(INDEX(Bemenet!$E$2:$E$301,$M2460),INDEX(Szabalyok!$A:$A,$N2460))))</f>
        <v/>
      </c>
      <c r="C2460" s="41">
        <f>IF($B2460="","",MIN(INDEX(Bemenet!$F$2:$F$301,$M2460),INDEX(Szabalyok!$B:$B,$N2460)))</f>
        <v/>
      </c>
      <c r="D2460" s="5">
        <f>IF(AND($B2460&lt;&gt;"",$C2460&lt;&gt;"",$B2460&lt;=$C2460),INDEX(Bemenet!$G$2:$G$301,$M2460),"")</f>
        <v/>
      </c>
      <c r="E2460" s="6">
        <f>IF(AND($B2460&lt;&gt;"",$C2460&lt;&gt;"",$B2460&lt;=$C2460),INDEX(Bemenet!$D$2:$D$301,$M2460),"")</f>
        <v/>
      </c>
      <c r="F2460" s="5">
        <f>IF(AND($B2460&lt;&gt;"",$C2460&lt;&gt;"",$B2460&lt;=$C2460),$C2460-$B2460+1,"")</f>
        <v/>
      </c>
      <c r="G2460" s="5">
        <f>IF($F2460="","",$F2460*$D2460)</f>
        <v/>
      </c>
      <c r="H2460" s="42">
        <f>IF($G2460="","",$O2460)</f>
        <v/>
      </c>
      <c r="I2460" s="5">
        <f>IF($G2460="","",$G2460*IF($H2460="",$O2460,$H2460)/100)</f>
        <v/>
      </c>
      <c r="J2460" s="5">
        <f>IF(OR($L2460="",NOT(COUNTIFS($L$2:$L2460,$L2460)=1)),"",SUMIFS($G:$G,$L:$L,$L2460))</f>
        <v/>
      </c>
      <c r="K2460" s="5">
        <f>IF(OR($L2460="",NOT(COUNTIFS($L$2:$L2460,$L2460)=1)),"",SUMIFS($I:$I,$L:$L,$L2460))</f>
        <v/>
      </c>
      <c r="L2460" s="6">
        <f>IF($B2460="","",YEAR($B2460))</f>
        <v/>
      </c>
      <c r="M2460" s="6">
        <f>INT((ROW()-2)/39)+1</f>
        <v/>
      </c>
      <c r="N2460" s="6">
        <f>MOD(ROW()-2,39)+2</f>
        <v/>
      </c>
      <c r="O2460" s="42">
        <f>IF(AND($B2460&lt;&gt;"",$C2460&lt;&gt;"",$B2460&lt;=$C2460),INDEX(Szabalyok!$C:$C,$N2460),"")</f>
        <v/>
      </c>
      <c r="P2460">
        <f>IF(D2460="",P2459,P2459+1)</f>
        <v/>
      </c>
    </row>
    <row r="2461">
      <c r="A2461">
        <f>IF(P2461=P2460,0,P2461)</f>
        <v/>
      </c>
      <c r="B2461" s="41">
        <f>IF($M2461&gt;300,"",IF(OR(INDEX(Bemenet!$E$2:$E$301,$M2461)="",INDEX(Bemenet!$F$2:$F$301,$M2461)=""),"",MAX(INDEX(Bemenet!$E$2:$E$301,$M2461),INDEX(Szabalyok!$A:$A,$N2461))))</f>
        <v/>
      </c>
      <c r="C2461" s="41">
        <f>IF($B2461="","",MIN(INDEX(Bemenet!$F$2:$F$301,$M2461),INDEX(Szabalyok!$B:$B,$N2461)))</f>
        <v/>
      </c>
      <c r="D2461" s="5">
        <f>IF(AND($B2461&lt;&gt;"",$C2461&lt;&gt;"",$B2461&lt;=$C2461),INDEX(Bemenet!$G$2:$G$301,$M2461),"")</f>
        <v/>
      </c>
      <c r="E2461" s="6">
        <f>IF(AND($B2461&lt;&gt;"",$C2461&lt;&gt;"",$B2461&lt;=$C2461),INDEX(Bemenet!$D$2:$D$301,$M2461),"")</f>
        <v/>
      </c>
      <c r="F2461" s="5">
        <f>IF(AND($B2461&lt;&gt;"",$C2461&lt;&gt;"",$B2461&lt;=$C2461),$C2461-$B2461+1,"")</f>
        <v/>
      </c>
      <c r="G2461" s="5">
        <f>IF($F2461="","",$F2461*$D2461)</f>
        <v/>
      </c>
      <c r="H2461" s="42">
        <f>IF($G2461="","",$O2461)</f>
        <v/>
      </c>
      <c r="I2461" s="5">
        <f>IF($G2461="","",$G2461*IF($H2461="",$O2461,$H2461)/100)</f>
        <v/>
      </c>
      <c r="J2461" s="5">
        <f>IF(OR($L2461="",NOT(COUNTIFS($L$2:$L2461,$L2461)=1)),"",SUMIFS($G:$G,$L:$L,$L2461))</f>
        <v/>
      </c>
      <c r="K2461" s="5">
        <f>IF(OR($L2461="",NOT(COUNTIFS($L$2:$L2461,$L2461)=1)),"",SUMIFS($I:$I,$L:$L,$L2461))</f>
        <v/>
      </c>
      <c r="L2461" s="6">
        <f>IF($B2461="","",YEAR($B2461))</f>
        <v/>
      </c>
      <c r="M2461" s="6">
        <f>INT((ROW()-2)/39)+1</f>
        <v/>
      </c>
      <c r="N2461" s="6">
        <f>MOD(ROW()-2,39)+2</f>
        <v/>
      </c>
      <c r="O2461" s="42">
        <f>IF(AND($B2461&lt;&gt;"",$C2461&lt;&gt;"",$B2461&lt;=$C2461),INDEX(Szabalyok!$C:$C,$N2461),"")</f>
        <v/>
      </c>
      <c r="P2461">
        <f>IF(D2461="",P2460,P2460+1)</f>
        <v/>
      </c>
    </row>
    <row r="2462">
      <c r="A2462">
        <f>IF(P2462=P2461,0,P2462)</f>
        <v/>
      </c>
      <c r="B2462" s="41">
        <f>IF($M2462&gt;300,"",IF(OR(INDEX(Bemenet!$E$2:$E$301,$M2462)="",INDEX(Bemenet!$F$2:$F$301,$M2462)=""),"",MAX(INDEX(Bemenet!$E$2:$E$301,$M2462),INDEX(Szabalyok!$A:$A,$N2462))))</f>
        <v/>
      </c>
      <c r="C2462" s="41">
        <f>IF($B2462="","",MIN(INDEX(Bemenet!$F$2:$F$301,$M2462),INDEX(Szabalyok!$B:$B,$N2462)))</f>
        <v/>
      </c>
      <c r="D2462" s="5">
        <f>IF(AND($B2462&lt;&gt;"",$C2462&lt;&gt;"",$B2462&lt;=$C2462),INDEX(Bemenet!$G$2:$G$301,$M2462),"")</f>
        <v/>
      </c>
      <c r="E2462" s="6">
        <f>IF(AND($B2462&lt;&gt;"",$C2462&lt;&gt;"",$B2462&lt;=$C2462),INDEX(Bemenet!$D$2:$D$301,$M2462),"")</f>
        <v/>
      </c>
      <c r="F2462" s="5">
        <f>IF(AND($B2462&lt;&gt;"",$C2462&lt;&gt;"",$B2462&lt;=$C2462),$C2462-$B2462+1,"")</f>
        <v/>
      </c>
      <c r="G2462" s="5">
        <f>IF($F2462="","",$F2462*$D2462)</f>
        <v/>
      </c>
      <c r="H2462" s="42">
        <f>IF($G2462="","",$O2462)</f>
        <v/>
      </c>
      <c r="I2462" s="5">
        <f>IF($G2462="","",$G2462*IF($H2462="",$O2462,$H2462)/100)</f>
        <v/>
      </c>
      <c r="J2462" s="5">
        <f>IF(OR($L2462="",NOT(COUNTIFS($L$2:$L2462,$L2462)=1)),"",SUMIFS($G:$G,$L:$L,$L2462))</f>
        <v/>
      </c>
      <c r="K2462" s="5">
        <f>IF(OR($L2462="",NOT(COUNTIFS($L$2:$L2462,$L2462)=1)),"",SUMIFS($I:$I,$L:$L,$L2462))</f>
        <v/>
      </c>
      <c r="L2462" s="6">
        <f>IF($B2462="","",YEAR($B2462))</f>
        <v/>
      </c>
      <c r="M2462" s="6">
        <f>INT((ROW()-2)/39)+1</f>
        <v/>
      </c>
      <c r="N2462" s="6">
        <f>MOD(ROW()-2,39)+2</f>
        <v/>
      </c>
      <c r="O2462" s="42">
        <f>IF(AND($B2462&lt;&gt;"",$C2462&lt;&gt;"",$B2462&lt;=$C2462),INDEX(Szabalyok!$C:$C,$N2462),"")</f>
        <v/>
      </c>
      <c r="P2462">
        <f>IF(D2462="",P2461,P2461+1)</f>
        <v/>
      </c>
    </row>
    <row r="2463">
      <c r="A2463">
        <f>IF(P2463=P2462,0,P2463)</f>
        <v/>
      </c>
      <c r="B2463" s="41">
        <f>IF($M2463&gt;300,"",IF(OR(INDEX(Bemenet!$E$2:$E$301,$M2463)="",INDEX(Bemenet!$F$2:$F$301,$M2463)=""),"",MAX(INDEX(Bemenet!$E$2:$E$301,$M2463),INDEX(Szabalyok!$A:$A,$N2463))))</f>
        <v/>
      </c>
      <c r="C2463" s="41">
        <f>IF($B2463="","",MIN(INDEX(Bemenet!$F$2:$F$301,$M2463),INDEX(Szabalyok!$B:$B,$N2463)))</f>
        <v/>
      </c>
      <c r="D2463" s="5">
        <f>IF(AND($B2463&lt;&gt;"",$C2463&lt;&gt;"",$B2463&lt;=$C2463),INDEX(Bemenet!$G$2:$G$301,$M2463),"")</f>
        <v/>
      </c>
      <c r="E2463" s="6">
        <f>IF(AND($B2463&lt;&gt;"",$C2463&lt;&gt;"",$B2463&lt;=$C2463),INDEX(Bemenet!$D$2:$D$301,$M2463),"")</f>
        <v/>
      </c>
      <c r="F2463" s="5">
        <f>IF(AND($B2463&lt;&gt;"",$C2463&lt;&gt;"",$B2463&lt;=$C2463),$C2463-$B2463+1,"")</f>
        <v/>
      </c>
      <c r="G2463" s="5">
        <f>IF($F2463="","",$F2463*$D2463)</f>
        <v/>
      </c>
      <c r="H2463" s="42">
        <f>IF($G2463="","",$O2463)</f>
        <v/>
      </c>
      <c r="I2463" s="5">
        <f>IF($G2463="","",$G2463*IF($H2463="",$O2463,$H2463)/100)</f>
        <v/>
      </c>
      <c r="J2463" s="5">
        <f>IF(OR($L2463="",NOT(COUNTIFS($L$2:$L2463,$L2463)=1)),"",SUMIFS($G:$G,$L:$L,$L2463))</f>
        <v/>
      </c>
      <c r="K2463" s="5">
        <f>IF(OR($L2463="",NOT(COUNTIFS($L$2:$L2463,$L2463)=1)),"",SUMIFS($I:$I,$L:$L,$L2463))</f>
        <v/>
      </c>
      <c r="L2463" s="6">
        <f>IF($B2463="","",YEAR($B2463))</f>
        <v/>
      </c>
      <c r="M2463" s="6">
        <f>INT((ROW()-2)/39)+1</f>
        <v/>
      </c>
      <c r="N2463" s="6">
        <f>MOD(ROW()-2,39)+2</f>
        <v/>
      </c>
      <c r="O2463" s="42">
        <f>IF(AND($B2463&lt;&gt;"",$C2463&lt;&gt;"",$B2463&lt;=$C2463),INDEX(Szabalyok!$C:$C,$N2463),"")</f>
        <v/>
      </c>
      <c r="P2463">
        <f>IF(D2463="",P2462,P2462+1)</f>
        <v/>
      </c>
    </row>
    <row r="2464">
      <c r="A2464">
        <f>IF(P2464=P2463,0,P2464)</f>
        <v/>
      </c>
      <c r="B2464" s="41">
        <f>IF($M2464&gt;300,"",IF(OR(INDEX(Bemenet!$E$2:$E$301,$M2464)="",INDEX(Bemenet!$F$2:$F$301,$M2464)=""),"",MAX(INDEX(Bemenet!$E$2:$E$301,$M2464),INDEX(Szabalyok!$A:$A,$N2464))))</f>
        <v/>
      </c>
      <c r="C2464" s="41">
        <f>IF($B2464="","",MIN(INDEX(Bemenet!$F$2:$F$301,$M2464),INDEX(Szabalyok!$B:$B,$N2464)))</f>
        <v/>
      </c>
      <c r="D2464" s="5">
        <f>IF(AND($B2464&lt;&gt;"",$C2464&lt;&gt;"",$B2464&lt;=$C2464),INDEX(Bemenet!$G$2:$G$301,$M2464),"")</f>
        <v/>
      </c>
      <c r="E2464" s="6">
        <f>IF(AND($B2464&lt;&gt;"",$C2464&lt;&gt;"",$B2464&lt;=$C2464),INDEX(Bemenet!$D$2:$D$301,$M2464),"")</f>
        <v/>
      </c>
      <c r="F2464" s="5">
        <f>IF(AND($B2464&lt;&gt;"",$C2464&lt;&gt;"",$B2464&lt;=$C2464),$C2464-$B2464+1,"")</f>
        <v/>
      </c>
      <c r="G2464" s="5">
        <f>IF($F2464="","",$F2464*$D2464)</f>
        <v/>
      </c>
      <c r="H2464" s="42">
        <f>IF($G2464="","",$O2464)</f>
        <v/>
      </c>
      <c r="I2464" s="5">
        <f>IF($G2464="","",$G2464*IF($H2464="",$O2464,$H2464)/100)</f>
        <v/>
      </c>
      <c r="J2464" s="5">
        <f>IF(OR($L2464="",NOT(COUNTIFS($L$2:$L2464,$L2464)=1)),"",SUMIFS($G:$G,$L:$L,$L2464))</f>
        <v/>
      </c>
      <c r="K2464" s="5">
        <f>IF(OR($L2464="",NOT(COUNTIFS($L$2:$L2464,$L2464)=1)),"",SUMIFS($I:$I,$L:$L,$L2464))</f>
        <v/>
      </c>
      <c r="L2464" s="6">
        <f>IF($B2464="","",YEAR($B2464))</f>
        <v/>
      </c>
      <c r="M2464" s="6">
        <f>INT((ROW()-2)/39)+1</f>
        <v/>
      </c>
      <c r="N2464" s="6">
        <f>MOD(ROW()-2,39)+2</f>
        <v/>
      </c>
      <c r="O2464" s="42">
        <f>IF(AND($B2464&lt;&gt;"",$C2464&lt;&gt;"",$B2464&lt;=$C2464),INDEX(Szabalyok!$C:$C,$N2464),"")</f>
        <v/>
      </c>
      <c r="P2464">
        <f>IF(D2464="",P2463,P2463+1)</f>
        <v/>
      </c>
    </row>
    <row r="2465">
      <c r="A2465">
        <f>IF(P2465=P2464,0,P2465)</f>
        <v/>
      </c>
      <c r="B2465" s="41">
        <f>IF($M2465&gt;300,"",IF(OR(INDEX(Bemenet!$E$2:$E$301,$M2465)="",INDEX(Bemenet!$F$2:$F$301,$M2465)=""),"",MAX(INDEX(Bemenet!$E$2:$E$301,$M2465),INDEX(Szabalyok!$A:$A,$N2465))))</f>
        <v/>
      </c>
      <c r="C2465" s="41">
        <f>IF($B2465="","",MIN(INDEX(Bemenet!$F$2:$F$301,$M2465),INDEX(Szabalyok!$B:$B,$N2465)))</f>
        <v/>
      </c>
      <c r="D2465" s="5">
        <f>IF(AND($B2465&lt;&gt;"",$C2465&lt;&gt;"",$B2465&lt;=$C2465),INDEX(Bemenet!$G$2:$G$301,$M2465),"")</f>
        <v/>
      </c>
      <c r="E2465" s="6">
        <f>IF(AND($B2465&lt;&gt;"",$C2465&lt;&gt;"",$B2465&lt;=$C2465),INDEX(Bemenet!$D$2:$D$301,$M2465),"")</f>
        <v/>
      </c>
      <c r="F2465" s="5">
        <f>IF(AND($B2465&lt;&gt;"",$C2465&lt;&gt;"",$B2465&lt;=$C2465),$C2465-$B2465+1,"")</f>
        <v/>
      </c>
      <c r="G2465" s="5">
        <f>IF($F2465="","",$F2465*$D2465)</f>
        <v/>
      </c>
      <c r="H2465" s="42">
        <f>IF($G2465="","",$O2465)</f>
        <v/>
      </c>
      <c r="I2465" s="5">
        <f>IF($G2465="","",$G2465*IF($H2465="",$O2465,$H2465)/100)</f>
        <v/>
      </c>
      <c r="J2465" s="5">
        <f>IF(OR($L2465="",NOT(COUNTIFS($L$2:$L2465,$L2465)=1)),"",SUMIFS($G:$G,$L:$L,$L2465))</f>
        <v/>
      </c>
      <c r="K2465" s="5">
        <f>IF(OR($L2465="",NOT(COUNTIFS($L$2:$L2465,$L2465)=1)),"",SUMIFS($I:$I,$L:$L,$L2465))</f>
        <v/>
      </c>
      <c r="L2465" s="6">
        <f>IF($B2465="","",YEAR($B2465))</f>
        <v/>
      </c>
      <c r="M2465" s="6">
        <f>INT((ROW()-2)/39)+1</f>
        <v/>
      </c>
      <c r="N2465" s="6">
        <f>MOD(ROW()-2,39)+2</f>
        <v/>
      </c>
      <c r="O2465" s="42">
        <f>IF(AND($B2465&lt;&gt;"",$C2465&lt;&gt;"",$B2465&lt;=$C2465),INDEX(Szabalyok!$C:$C,$N2465),"")</f>
        <v/>
      </c>
      <c r="P2465">
        <f>IF(D2465="",P2464,P2464+1)</f>
        <v/>
      </c>
    </row>
    <row r="2466">
      <c r="A2466">
        <f>IF(P2466=P2465,0,P2466)</f>
        <v/>
      </c>
      <c r="B2466" s="41">
        <f>IF($M2466&gt;300,"",IF(OR(INDEX(Bemenet!$E$2:$E$301,$M2466)="",INDEX(Bemenet!$F$2:$F$301,$M2466)=""),"",MAX(INDEX(Bemenet!$E$2:$E$301,$M2466),INDEX(Szabalyok!$A:$A,$N2466))))</f>
        <v/>
      </c>
      <c r="C2466" s="41">
        <f>IF($B2466="","",MIN(INDEX(Bemenet!$F$2:$F$301,$M2466),INDEX(Szabalyok!$B:$B,$N2466)))</f>
        <v/>
      </c>
      <c r="D2466" s="5">
        <f>IF(AND($B2466&lt;&gt;"",$C2466&lt;&gt;"",$B2466&lt;=$C2466),INDEX(Bemenet!$G$2:$G$301,$M2466),"")</f>
        <v/>
      </c>
      <c r="E2466" s="6">
        <f>IF(AND($B2466&lt;&gt;"",$C2466&lt;&gt;"",$B2466&lt;=$C2466),INDEX(Bemenet!$D$2:$D$301,$M2466),"")</f>
        <v/>
      </c>
      <c r="F2466" s="5">
        <f>IF(AND($B2466&lt;&gt;"",$C2466&lt;&gt;"",$B2466&lt;=$C2466),$C2466-$B2466+1,"")</f>
        <v/>
      </c>
      <c r="G2466" s="5">
        <f>IF($F2466="","",$F2466*$D2466)</f>
        <v/>
      </c>
      <c r="H2466" s="42">
        <f>IF($G2466="","",$O2466)</f>
        <v/>
      </c>
      <c r="I2466" s="5">
        <f>IF($G2466="","",$G2466*IF($H2466="",$O2466,$H2466)/100)</f>
        <v/>
      </c>
      <c r="J2466" s="5">
        <f>IF(OR($L2466="",NOT(COUNTIFS($L$2:$L2466,$L2466)=1)),"",SUMIFS($G:$G,$L:$L,$L2466))</f>
        <v/>
      </c>
      <c r="K2466" s="5">
        <f>IF(OR($L2466="",NOT(COUNTIFS($L$2:$L2466,$L2466)=1)),"",SUMIFS($I:$I,$L:$L,$L2466))</f>
        <v/>
      </c>
      <c r="L2466" s="6">
        <f>IF($B2466="","",YEAR($B2466))</f>
        <v/>
      </c>
      <c r="M2466" s="6">
        <f>INT((ROW()-2)/39)+1</f>
        <v/>
      </c>
      <c r="N2466" s="6">
        <f>MOD(ROW()-2,39)+2</f>
        <v/>
      </c>
      <c r="O2466" s="42">
        <f>IF(AND($B2466&lt;&gt;"",$C2466&lt;&gt;"",$B2466&lt;=$C2466),INDEX(Szabalyok!$C:$C,$N2466),"")</f>
        <v/>
      </c>
      <c r="P2466">
        <f>IF(D2466="",P2465,P2465+1)</f>
        <v/>
      </c>
    </row>
    <row r="2467">
      <c r="A2467">
        <f>IF(P2467=P2466,0,P2467)</f>
        <v/>
      </c>
      <c r="B2467" s="41">
        <f>IF($M2467&gt;300,"",IF(OR(INDEX(Bemenet!$E$2:$E$301,$M2467)="",INDEX(Bemenet!$F$2:$F$301,$M2467)=""),"",MAX(INDEX(Bemenet!$E$2:$E$301,$M2467),INDEX(Szabalyok!$A:$A,$N2467))))</f>
        <v/>
      </c>
      <c r="C2467" s="41">
        <f>IF($B2467="","",MIN(INDEX(Bemenet!$F$2:$F$301,$M2467),INDEX(Szabalyok!$B:$B,$N2467)))</f>
        <v/>
      </c>
      <c r="D2467" s="5">
        <f>IF(AND($B2467&lt;&gt;"",$C2467&lt;&gt;"",$B2467&lt;=$C2467),INDEX(Bemenet!$G$2:$G$301,$M2467),"")</f>
        <v/>
      </c>
      <c r="E2467" s="6">
        <f>IF(AND($B2467&lt;&gt;"",$C2467&lt;&gt;"",$B2467&lt;=$C2467),INDEX(Bemenet!$D$2:$D$301,$M2467),"")</f>
        <v/>
      </c>
      <c r="F2467" s="5">
        <f>IF(AND($B2467&lt;&gt;"",$C2467&lt;&gt;"",$B2467&lt;=$C2467),$C2467-$B2467+1,"")</f>
        <v/>
      </c>
      <c r="G2467" s="5">
        <f>IF($F2467="","",$F2467*$D2467)</f>
        <v/>
      </c>
      <c r="H2467" s="42">
        <f>IF($G2467="","",$O2467)</f>
        <v/>
      </c>
      <c r="I2467" s="5">
        <f>IF($G2467="","",$G2467*IF($H2467="",$O2467,$H2467)/100)</f>
        <v/>
      </c>
      <c r="J2467" s="5">
        <f>IF(OR($L2467="",NOT(COUNTIFS($L$2:$L2467,$L2467)=1)),"",SUMIFS($G:$G,$L:$L,$L2467))</f>
        <v/>
      </c>
      <c r="K2467" s="5">
        <f>IF(OR($L2467="",NOT(COUNTIFS($L$2:$L2467,$L2467)=1)),"",SUMIFS($I:$I,$L:$L,$L2467))</f>
        <v/>
      </c>
      <c r="L2467" s="6">
        <f>IF($B2467="","",YEAR($B2467))</f>
        <v/>
      </c>
      <c r="M2467" s="6">
        <f>INT((ROW()-2)/39)+1</f>
        <v/>
      </c>
      <c r="N2467" s="6">
        <f>MOD(ROW()-2,39)+2</f>
        <v/>
      </c>
      <c r="O2467" s="42">
        <f>IF(AND($B2467&lt;&gt;"",$C2467&lt;&gt;"",$B2467&lt;=$C2467),INDEX(Szabalyok!$C:$C,$N2467),"")</f>
        <v/>
      </c>
      <c r="P2467">
        <f>IF(D2467="",P2466,P2466+1)</f>
        <v/>
      </c>
    </row>
    <row r="2468">
      <c r="A2468">
        <f>IF(P2468=P2467,0,P2468)</f>
        <v/>
      </c>
      <c r="B2468" s="41">
        <f>IF($M2468&gt;300,"",IF(OR(INDEX(Bemenet!$E$2:$E$301,$M2468)="",INDEX(Bemenet!$F$2:$F$301,$M2468)=""),"",MAX(INDEX(Bemenet!$E$2:$E$301,$M2468),INDEX(Szabalyok!$A:$A,$N2468))))</f>
        <v/>
      </c>
      <c r="C2468" s="41">
        <f>IF($B2468="","",MIN(INDEX(Bemenet!$F$2:$F$301,$M2468),INDEX(Szabalyok!$B:$B,$N2468)))</f>
        <v/>
      </c>
      <c r="D2468" s="5">
        <f>IF(AND($B2468&lt;&gt;"",$C2468&lt;&gt;"",$B2468&lt;=$C2468),INDEX(Bemenet!$G$2:$G$301,$M2468),"")</f>
        <v/>
      </c>
      <c r="E2468" s="6">
        <f>IF(AND($B2468&lt;&gt;"",$C2468&lt;&gt;"",$B2468&lt;=$C2468),INDEX(Bemenet!$D$2:$D$301,$M2468),"")</f>
        <v/>
      </c>
      <c r="F2468" s="5">
        <f>IF(AND($B2468&lt;&gt;"",$C2468&lt;&gt;"",$B2468&lt;=$C2468),$C2468-$B2468+1,"")</f>
        <v/>
      </c>
      <c r="G2468" s="5">
        <f>IF($F2468="","",$F2468*$D2468)</f>
        <v/>
      </c>
      <c r="H2468" s="42">
        <f>IF($G2468="","",$O2468)</f>
        <v/>
      </c>
      <c r="I2468" s="5">
        <f>IF($G2468="","",$G2468*IF($H2468="",$O2468,$H2468)/100)</f>
        <v/>
      </c>
      <c r="J2468" s="5">
        <f>IF(OR($L2468="",NOT(COUNTIFS($L$2:$L2468,$L2468)=1)),"",SUMIFS($G:$G,$L:$L,$L2468))</f>
        <v/>
      </c>
      <c r="K2468" s="5">
        <f>IF(OR($L2468="",NOT(COUNTIFS($L$2:$L2468,$L2468)=1)),"",SUMIFS($I:$I,$L:$L,$L2468))</f>
        <v/>
      </c>
      <c r="L2468" s="6">
        <f>IF($B2468="","",YEAR($B2468))</f>
        <v/>
      </c>
      <c r="M2468" s="6">
        <f>INT((ROW()-2)/39)+1</f>
        <v/>
      </c>
      <c r="N2468" s="6">
        <f>MOD(ROW()-2,39)+2</f>
        <v/>
      </c>
      <c r="O2468" s="42">
        <f>IF(AND($B2468&lt;&gt;"",$C2468&lt;&gt;"",$B2468&lt;=$C2468),INDEX(Szabalyok!$C:$C,$N2468),"")</f>
        <v/>
      </c>
      <c r="P2468">
        <f>IF(D2468="",P2467,P2467+1)</f>
        <v/>
      </c>
    </row>
    <row r="2469">
      <c r="A2469">
        <f>IF(P2469=P2468,0,P2469)</f>
        <v/>
      </c>
      <c r="B2469" s="41">
        <f>IF($M2469&gt;300,"",IF(OR(INDEX(Bemenet!$E$2:$E$301,$M2469)="",INDEX(Bemenet!$F$2:$F$301,$M2469)=""),"",MAX(INDEX(Bemenet!$E$2:$E$301,$M2469),INDEX(Szabalyok!$A:$A,$N2469))))</f>
        <v/>
      </c>
      <c r="C2469" s="41">
        <f>IF($B2469="","",MIN(INDEX(Bemenet!$F$2:$F$301,$M2469),INDEX(Szabalyok!$B:$B,$N2469)))</f>
        <v/>
      </c>
      <c r="D2469" s="5">
        <f>IF(AND($B2469&lt;&gt;"",$C2469&lt;&gt;"",$B2469&lt;=$C2469),INDEX(Bemenet!$G$2:$G$301,$M2469),"")</f>
        <v/>
      </c>
      <c r="E2469" s="6">
        <f>IF(AND($B2469&lt;&gt;"",$C2469&lt;&gt;"",$B2469&lt;=$C2469),INDEX(Bemenet!$D$2:$D$301,$M2469),"")</f>
        <v/>
      </c>
      <c r="F2469" s="5">
        <f>IF(AND($B2469&lt;&gt;"",$C2469&lt;&gt;"",$B2469&lt;=$C2469),$C2469-$B2469+1,"")</f>
        <v/>
      </c>
      <c r="G2469" s="5">
        <f>IF($F2469="","",$F2469*$D2469)</f>
        <v/>
      </c>
      <c r="H2469" s="42">
        <f>IF($G2469="","",$O2469)</f>
        <v/>
      </c>
      <c r="I2469" s="5">
        <f>IF($G2469="","",$G2469*IF($H2469="",$O2469,$H2469)/100)</f>
        <v/>
      </c>
      <c r="J2469" s="5">
        <f>IF(OR($L2469="",NOT(COUNTIFS($L$2:$L2469,$L2469)=1)),"",SUMIFS($G:$G,$L:$L,$L2469))</f>
        <v/>
      </c>
      <c r="K2469" s="5">
        <f>IF(OR($L2469="",NOT(COUNTIFS($L$2:$L2469,$L2469)=1)),"",SUMIFS($I:$I,$L:$L,$L2469))</f>
        <v/>
      </c>
      <c r="L2469" s="6">
        <f>IF($B2469="","",YEAR($B2469))</f>
        <v/>
      </c>
      <c r="M2469" s="6">
        <f>INT((ROW()-2)/39)+1</f>
        <v/>
      </c>
      <c r="N2469" s="6">
        <f>MOD(ROW()-2,39)+2</f>
        <v/>
      </c>
      <c r="O2469" s="42">
        <f>IF(AND($B2469&lt;&gt;"",$C2469&lt;&gt;"",$B2469&lt;=$C2469),INDEX(Szabalyok!$C:$C,$N2469),"")</f>
        <v/>
      </c>
      <c r="P2469">
        <f>IF(D2469="",P2468,P2468+1)</f>
        <v/>
      </c>
    </row>
    <row r="2470">
      <c r="A2470">
        <f>IF(P2470=P2469,0,P2470)</f>
        <v/>
      </c>
      <c r="B2470" s="41">
        <f>IF($M2470&gt;300,"",IF(OR(INDEX(Bemenet!$E$2:$E$301,$M2470)="",INDEX(Bemenet!$F$2:$F$301,$M2470)=""),"",MAX(INDEX(Bemenet!$E$2:$E$301,$M2470),INDEX(Szabalyok!$A:$A,$N2470))))</f>
        <v/>
      </c>
      <c r="C2470" s="41">
        <f>IF($B2470="","",MIN(INDEX(Bemenet!$F$2:$F$301,$M2470),INDEX(Szabalyok!$B:$B,$N2470)))</f>
        <v/>
      </c>
      <c r="D2470" s="5">
        <f>IF(AND($B2470&lt;&gt;"",$C2470&lt;&gt;"",$B2470&lt;=$C2470),INDEX(Bemenet!$G$2:$G$301,$M2470),"")</f>
        <v/>
      </c>
      <c r="E2470" s="6">
        <f>IF(AND($B2470&lt;&gt;"",$C2470&lt;&gt;"",$B2470&lt;=$C2470),INDEX(Bemenet!$D$2:$D$301,$M2470),"")</f>
        <v/>
      </c>
      <c r="F2470" s="5">
        <f>IF(AND($B2470&lt;&gt;"",$C2470&lt;&gt;"",$B2470&lt;=$C2470),$C2470-$B2470+1,"")</f>
        <v/>
      </c>
      <c r="G2470" s="5">
        <f>IF($F2470="","",$F2470*$D2470)</f>
        <v/>
      </c>
      <c r="H2470" s="42">
        <f>IF($G2470="","",$O2470)</f>
        <v/>
      </c>
      <c r="I2470" s="5">
        <f>IF($G2470="","",$G2470*IF($H2470="",$O2470,$H2470)/100)</f>
        <v/>
      </c>
      <c r="J2470" s="5">
        <f>IF(OR($L2470="",NOT(COUNTIFS($L$2:$L2470,$L2470)=1)),"",SUMIFS($G:$G,$L:$L,$L2470))</f>
        <v/>
      </c>
      <c r="K2470" s="5">
        <f>IF(OR($L2470="",NOT(COUNTIFS($L$2:$L2470,$L2470)=1)),"",SUMIFS($I:$I,$L:$L,$L2470))</f>
        <v/>
      </c>
      <c r="L2470" s="6">
        <f>IF($B2470="","",YEAR($B2470))</f>
        <v/>
      </c>
      <c r="M2470" s="6">
        <f>INT((ROW()-2)/39)+1</f>
        <v/>
      </c>
      <c r="N2470" s="6">
        <f>MOD(ROW()-2,39)+2</f>
        <v/>
      </c>
      <c r="O2470" s="42">
        <f>IF(AND($B2470&lt;&gt;"",$C2470&lt;&gt;"",$B2470&lt;=$C2470),INDEX(Szabalyok!$C:$C,$N2470),"")</f>
        <v/>
      </c>
      <c r="P2470">
        <f>IF(D2470="",P2469,P2469+1)</f>
        <v/>
      </c>
    </row>
    <row r="2471">
      <c r="A2471">
        <f>IF(P2471=P2470,0,P2471)</f>
        <v/>
      </c>
      <c r="B2471" s="41">
        <f>IF($M2471&gt;300,"",IF(OR(INDEX(Bemenet!$E$2:$E$301,$M2471)="",INDEX(Bemenet!$F$2:$F$301,$M2471)=""),"",MAX(INDEX(Bemenet!$E$2:$E$301,$M2471),INDEX(Szabalyok!$A:$A,$N2471))))</f>
        <v/>
      </c>
      <c r="C2471" s="41">
        <f>IF($B2471="","",MIN(INDEX(Bemenet!$F$2:$F$301,$M2471),INDEX(Szabalyok!$B:$B,$N2471)))</f>
        <v/>
      </c>
      <c r="D2471" s="5">
        <f>IF(AND($B2471&lt;&gt;"",$C2471&lt;&gt;"",$B2471&lt;=$C2471),INDEX(Bemenet!$G$2:$G$301,$M2471),"")</f>
        <v/>
      </c>
      <c r="E2471" s="6">
        <f>IF(AND($B2471&lt;&gt;"",$C2471&lt;&gt;"",$B2471&lt;=$C2471),INDEX(Bemenet!$D$2:$D$301,$M2471),"")</f>
        <v/>
      </c>
      <c r="F2471" s="5">
        <f>IF(AND($B2471&lt;&gt;"",$C2471&lt;&gt;"",$B2471&lt;=$C2471),$C2471-$B2471+1,"")</f>
        <v/>
      </c>
      <c r="G2471" s="5">
        <f>IF($F2471="","",$F2471*$D2471)</f>
        <v/>
      </c>
      <c r="H2471" s="42">
        <f>IF($G2471="","",$O2471)</f>
        <v/>
      </c>
      <c r="I2471" s="5">
        <f>IF($G2471="","",$G2471*IF($H2471="",$O2471,$H2471)/100)</f>
        <v/>
      </c>
      <c r="J2471" s="5">
        <f>IF(OR($L2471="",NOT(COUNTIFS($L$2:$L2471,$L2471)=1)),"",SUMIFS($G:$G,$L:$L,$L2471))</f>
        <v/>
      </c>
      <c r="K2471" s="5">
        <f>IF(OR($L2471="",NOT(COUNTIFS($L$2:$L2471,$L2471)=1)),"",SUMIFS($I:$I,$L:$L,$L2471))</f>
        <v/>
      </c>
      <c r="L2471" s="6">
        <f>IF($B2471="","",YEAR($B2471))</f>
        <v/>
      </c>
      <c r="M2471" s="6">
        <f>INT((ROW()-2)/39)+1</f>
        <v/>
      </c>
      <c r="N2471" s="6">
        <f>MOD(ROW()-2,39)+2</f>
        <v/>
      </c>
      <c r="O2471" s="42">
        <f>IF(AND($B2471&lt;&gt;"",$C2471&lt;&gt;"",$B2471&lt;=$C2471),INDEX(Szabalyok!$C:$C,$N2471),"")</f>
        <v/>
      </c>
      <c r="P2471">
        <f>IF(D2471="",P2470,P2470+1)</f>
        <v/>
      </c>
    </row>
    <row r="2472">
      <c r="A2472">
        <f>IF(P2472=P2471,0,P2472)</f>
        <v/>
      </c>
      <c r="B2472" s="41">
        <f>IF($M2472&gt;300,"",IF(OR(INDEX(Bemenet!$E$2:$E$301,$M2472)="",INDEX(Bemenet!$F$2:$F$301,$M2472)=""),"",MAX(INDEX(Bemenet!$E$2:$E$301,$M2472),INDEX(Szabalyok!$A:$A,$N2472))))</f>
        <v/>
      </c>
      <c r="C2472" s="41">
        <f>IF($B2472="","",MIN(INDEX(Bemenet!$F$2:$F$301,$M2472),INDEX(Szabalyok!$B:$B,$N2472)))</f>
        <v/>
      </c>
      <c r="D2472" s="5">
        <f>IF(AND($B2472&lt;&gt;"",$C2472&lt;&gt;"",$B2472&lt;=$C2472),INDEX(Bemenet!$G$2:$G$301,$M2472),"")</f>
        <v/>
      </c>
      <c r="E2472" s="6">
        <f>IF(AND($B2472&lt;&gt;"",$C2472&lt;&gt;"",$B2472&lt;=$C2472),INDEX(Bemenet!$D$2:$D$301,$M2472),"")</f>
        <v/>
      </c>
      <c r="F2472" s="5">
        <f>IF(AND($B2472&lt;&gt;"",$C2472&lt;&gt;"",$B2472&lt;=$C2472),$C2472-$B2472+1,"")</f>
        <v/>
      </c>
      <c r="G2472" s="5">
        <f>IF($F2472="","",$F2472*$D2472)</f>
        <v/>
      </c>
      <c r="H2472" s="42">
        <f>IF($G2472="","",$O2472)</f>
        <v/>
      </c>
      <c r="I2472" s="5">
        <f>IF($G2472="","",$G2472*IF($H2472="",$O2472,$H2472)/100)</f>
        <v/>
      </c>
      <c r="J2472" s="5">
        <f>IF(OR($L2472="",NOT(COUNTIFS($L$2:$L2472,$L2472)=1)),"",SUMIFS($G:$G,$L:$L,$L2472))</f>
        <v/>
      </c>
      <c r="K2472" s="5">
        <f>IF(OR($L2472="",NOT(COUNTIFS($L$2:$L2472,$L2472)=1)),"",SUMIFS($I:$I,$L:$L,$L2472))</f>
        <v/>
      </c>
      <c r="L2472" s="6">
        <f>IF($B2472="","",YEAR($B2472))</f>
        <v/>
      </c>
      <c r="M2472" s="6">
        <f>INT((ROW()-2)/39)+1</f>
        <v/>
      </c>
      <c r="N2472" s="6">
        <f>MOD(ROW()-2,39)+2</f>
        <v/>
      </c>
      <c r="O2472" s="42">
        <f>IF(AND($B2472&lt;&gt;"",$C2472&lt;&gt;"",$B2472&lt;=$C2472),INDEX(Szabalyok!$C:$C,$N2472),"")</f>
        <v/>
      </c>
      <c r="P2472">
        <f>IF(D2472="",P2471,P2471+1)</f>
        <v/>
      </c>
    </row>
    <row r="2473">
      <c r="A2473">
        <f>IF(P2473=P2472,0,P2473)</f>
        <v/>
      </c>
      <c r="B2473" s="41">
        <f>IF($M2473&gt;300,"",IF(OR(INDEX(Bemenet!$E$2:$E$301,$M2473)="",INDEX(Bemenet!$F$2:$F$301,$M2473)=""),"",MAX(INDEX(Bemenet!$E$2:$E$301,$M2473),INDEX(Szabalyok!$A:$A,$N2473))))</f>
        <v/>
      </c>
      <c r="C2473" s="41">
        <f>IF($B2473="","",MIN(INDEX(Bemenet!$F$2:$F$301,$M2473),INDEX(Szabalyok!$B:$B,$N2473)))</f>
        <v/>
      </c>
      <c r="D2473" s="5">
        <f>IF(AND($B2473&lt;&gt;"",$C2473&lt;&gt;"",$B2473&lt;=$C2473),INDEX(Bemenet!$G$2:$G$301,$M2473),"")</f>
        <v/>
      </c>
      <c r="E2473" s="6">
        <f>IF(AND($B2473&lt;&gt;"",$C2473&lt;&gt;"",$B2473&lt;=$C2473),INDEX(Bemenet!$D$2:$D$301,$M2473),"")</f>
        <v/>
      </c>
      <c r="F2473" s="5">
        <f>IF(AND($B2473&lt;&gt;"",$C2473&lt;&gt;"",$B2473&lt;=$C2473),$C2473-$B2473+1,"")</f>
        <v/>
      </c>
      <c r="G2473" s="5">
        <f>IF($F2473="","",$F2473*$D2473)</f>
        <v/>
      </c>
      <c r="H2473" s="42">
        <f>IF($G2473="","",$O2473)</f>
        <v/>
      </c>
      <c r="I2473" s="5">
        <f>IF($G2473="","",$G2473*IF($H2473="",$O2473,$H2473)/100)</f>
        <v/>
      </c>
      <c r="J2473" s="5">
        <f>IF(OR($L2473="",NOT(COUNTIFS($L$2:$L2473,$L2473)=1)),"",SUMIFS($G:$G,$L:$L,$L2473))</f>
        <v/>
      </c>
      <c r="K2473" s="5">
        <f>IF(OR($L2473="",NOT(COUNTIFS($L$2:$L2473,$L2473)=1)),"",SUMIFS($I:$I,$L:$L,$L2473))</f>
        <v/>
      </c>
      <c r="L2473" s="6">
        <f>IF($B2473="","",YEAR($B2473))</f>
        <v/>
      </c>
      <c r="M2473" s="6">
        <f>INT((ROW()-2)/39)+1</f>
        <v/>
      </c>
      <c r="N2473" s="6">
        <f>MOD(ROW()-2,39)+2</f>
        <v/>
      </c>
      <c r="O2473" s="42">
        <f>IF(AND($B2473&lt;&gt;"",$C2473&lt;&gt;"",$B2473&lt;=$C2473),INDEX(Szabalyok!$C:$C,$N2473),"")</f>
        <v/>
      </c>
      <c r="P2473">
        <f>IF(D2473="",P2472,P2472+1)</f>
        <v/>
      </c>
    </row>
    <row r="2474">
      <c r="A2474">
        <f>IF(P2474=P2473,0,P2474)</f>
        <v/>
      </c>
      <c r="B2474" s="41">
        <f>IF($M2474&gt;300,"",IF(OR(INDEX(Bemenet!$E$2:$E$301,$M2474)="",INDEX(Bemenet!$F$2:$F$301,$M2474)=""),"",MAX(INDEX(Bemenet!$E$2:$E$301,$M2474),INDEX(Szabalyok!$A:$A,$N2474))))</f>
        <v/>
      </c>
      <c r="C2474" s="41">
        <f>IF($B2474="","",MIN(INDEX(Bemenet!$F$2:$F$301,$M2474),INDEX(Szabalyok!$B:$B,$N2474)))</f>
        <v/>
      </c>
      <c r="D2474" s="5">
        <f>IF(AND($B2474&lt;&gt;"",$C2474&lt;&gt;"",$B2474&lt;=$C2474),INDEX(Bemenet!$G$2:$G$301,$M2474),"")</f>
        <v/>
      </c>
      <c r="E2474" s="6">
        <f>IF(AND($B2474&lt;&gt;"",$C2474&lt;&gt;"",$B2474&lt;=$C2474),INDEX(Bemenet!$D$2:$D$301,$M2474),"")</f>
        <v/>
      </c>
      <c r="F2474" s="5">
        <f>IF(AND($B2474&lt;&gt;"",$C2474&lt;&gt;"",$B2474&lt;=$C2474),$C2474-$B2474+1,"")</f>
        <v/>
      </c>
      <c r="G2474" s="5">
        <f>IF($F2474="","",$F2474*$D2474)</f>
        <v/>
      </c>
      <c r="H2474" s="42">
        <f>IF($G2474="","",$O2474)</f>
        <v/>
      </c>
      <c r="I2474" s="5">
        <f>IF($G2474="","",$G2474*IF($H2474="",$O2474,$H2474)/100)</f>
        <v/>
      </c>
      <c r="J2474" s="5">
        <f>IF(OR($L2474="",NOT(COUNTIFS($L$2:$L2474,$L2474)=1)),"",SUMIFS($G:$G,$L:$L,$L2474))</f>
        <v/>
      </c>
      <c r="K2474" s="5">
        <f>IF(OR($L2474="",NOT(COUNTIFS($L$2:$L2474,$L2474)=1)),"",SUMIFS($I:$I,$L:$L,$L2474))</f>
        <v/>
      </c>
      <c r="L2474" s="6">
        <f>IF($B2474="","",YEAR($B2474))</f>
        <v/>
      </c>
      <c r="M2474" s="6">
        <f>INT((ROW()-2)/39)+1</f>
        <v/>
      </c>
      <c r="N2474" s="6">
        <f>MOD(ROW()-2,39)+2</f>
        <v/>
      </c>
      <c r="O2474" s="42">
        <f>IF(AND($B2474&lt;&gt;"",$C2474&lt;&gt;"",$B2474&lt;=$C2474),INDEX(Szabalyok!$C:$C,$N2474),"")</f>
        <v/>
      </c>
      <c r="P2474">
        <f>IF(D2474="",P2473,P2473+1)</f>
        <v/>
      </c>
    </row>
    <row r="2475">
      <c r="A2475">
        <f>IF(P2475=P2474,0,P2475)</f>
        <v/>
      </c>
      <c r="B2475" s="41">
        <f>IF($M2475&gt;300,"",IF(OR(INDEX(Bemenet!$E$2:$E$301,$M2475)="",INDEX(Bemenet!$F$2:$F$301,$M2475)=""),"",MAX(INDEX(Bemenet!$E$2:$E$301,$M2475),INDEX(Szabalyok!$A:$A,$N2475))))</f>
        <v/>
      </c>
      <c r="C2475" s="41">
        <f>IF($B2475="","",MIN(INDEX(Bemenet!$F$2:$F$301,$M2475),INDEX(Szabalyok!$B:$B,$N2475)))</f>
        <v/>
      </c>
      <c r="D2475" s="5">
        <f>IF(AND($B2475&lt;&gt;"",$C2475&lt;&gt;"",$B2475&lt;=$C2475),INDEX(Bemenet!$G$2:$G$301,$M2475),"")</f>
        <v/>
      </c>
      <c r="E2475" s="6">
        <f>IF(AND($B2475&lt;&gt;"",$C2475&lt;&gt;"",$B2475&lt;=$C2475),INDEX(Bemenet!$D$2:$D$301,$M2475),"")</f>
        <v/>
      </c>
      <c r="F2475" s="5">
        <f>IF(AND($B2475&lt;&gt;"",$C2475&lt;&gt;"",$B2475&lt;=$C2475),$C2475-$B2475+1,"")</f>
        <v/>
      </c>
      <c r="G2475" s="5">
        <f>IF($F2475="","",$F2475*$D2475)</f>
        <v/>
      </c>
      <c r="H2475" s="42">
        <f>IF($G2475="","",$O2475)</f>
        <v/>
      </c>
      <c r="I2475" s="5">
        <f>IF($G2475="","",$G2475*IF($H2475="",$O2475,$H2475)/100)</f>
        <v/>
      </c>
      <c r="J2475" s="5">
        <f>IF(OR($L2475="",NOT(COUNTIFS($L$2:$L2475,$L2475)=1)),"",SUMIFS($G:$G,$L:$L,$L2475))</f>
        <v/>
      </c>
      <c r="K2475" s="5">
        <f>IF(OR($L2475="",NOT(COUNTIFS($L$2:$L2475,$L2475)=1)),"",SUMIFS($I:$I,$L:$L,$L2475))</f>
        <v/>
      </c>
      <c r="L2475" s="6">
        <f>IF($B2475="","",YEAR($B2475))</f>
        <v/>
      </c>
      <c r="M2475" s="6">
        <f>INT((ROW()-2)/39)+1</f>
        <v/>
      </c>
      <c r="N2475" s="6">
        <f>MOD(ROW()-2,39)+2</f>
        <v/>
      </c>
      <c r="O2475" s="42">
        <f>IF(AND($B2475&lt;&gt;"",$C2475&lt;&gt;"",$B2475&lt;=$C2475),INDEX(Szabalyok!$C:$C,$N2475),"")</f>
        <v/>
      </c>
      <c r="P2475">
        <f>IF(D2475="",P2474,P2474+1)</f>
        <v/>
      </c>
    </row>
    <row r="2476">
      <c r="A2476">
        <f>IF(P2476=P2475,0,P2476)</f>
        <v/>
      </c>
      <c r="B2476" s="41">
        <f>IF($M2476&gt;300,"",IF(OR(INDEX(Bemenet!$E$2:$E$301,$M2476)="",INDEX(Bemenet!$F$2:$F$301,$M2476)=""),"",MAX(INDEX(Bemenet!$E$2:$E$301,$M2476),INDEX(Szabalyok!$A:$A,$N2476))))</f>
        <v/>
      </c>
      <c r="C2476" s="41">
        <f>IF($B2476="","",MIN(INDEX(Bemenet!$F$2:$F$301,$M2476),INDEX(Szabalyok!$B:$B,$N2476)))</f>
        <v/>
      </c>
      <c r="D2476" s="5">
        <f>IF(AND($B2476&lt;&gt;"",$C2476&lt;&gt;"",$B2476&lt;=$C2476),INDEX(Bemenet!$G$2:$G$301,$M2476),"")</f>
        <v/>
      </c>
      <c r="E2476" s="6">
        <f>IF(AND($B2476&lt;&gt;"",$C2476&lt;&gt;"",$B2476&lt;=$C2476),INDEX(Bemenet!$D$2:$D$301,$M2476),"")</f>
        <v/>
      </c>
      <c r="F2476" s="5">
        <f>IF(AND($B2476&lt;&gt;"",$C2476&lt;&gt;"",$B2476&lt;=$C2476),$C2476-$B2476+1,"")</f>
        <v/>
      </c>
      <c r="G2476" s="5">
        <f>IF($F2476="","",$F2476*$D2476)</f>
        <v/>
      </c>
      <c r="H2476" s="42">
        <f>IF($G2476="","",$O2476)</f>
        <v/>
      </c>
      <c r="I2476" s="5">
        <f>IF($G2476="","",$G2476*IF($H2476="",$O2476,$H2476)/100)</f>
        <v/>
      </c>
      <c r="J2476" s="5">
        <f>IF(OR($L2476="",NOT(COUNTIFS($L$2:$L2476,$L2476)=1)),"",SUMIFS($G:$G,$L:$L,$L2476))</f>
        <v/>
      </c>
      <c r="K2476" s="5">
        <f>IF(OR($L2476="",NOT(COUNTIFS($L$2:$L2476,$L2476)=1)),"",SUMIFS($I:$I,$L:$L,$L2476))</f>
        <v/>
      </c>
      <c r="L2476" s="6">
        <f>IF($B2476="","",YEAR($B2476))</f>
        <v/>
      </c>
      <c r="M2476" s="6">
        <f>INT((ROW()-2)/39)+1</f>
        <v/>
      </c>
      <c r="N2476" s="6">
        <f>MOD(ROW()-2,39)+2</f>
        <v/>
      </c>
      <c r="O2476" s="42">
        <f>IF(AND($B2476&lt;&gt;"",$C2476&lt;&gt;"",$B2476&lt;=$C2476),INDEX(Szabalyok!$C:$C,$N2476),"")</f>
        <v/>
      </c>
      <c r="P2476">
        <f>IF(D2476="",P2475,P2475+1)</f>
        <v/>
      </c>
    </row>
    <row r="2477">
      <c r="A2477">
        <f>IF(P2477=P2476,0,P2477)</f>
        <v/>
      </c>
      <c r="B2477" s="41">
        <f>IF($M2477&gt;300,"",IF(OR(INDEX(Bemenet!$E$2:$E$301,$M2477)="",INDEX(Bemenet!$F$2:$F$301,$M2477)=""),"",MAX(INDEX(Bemenet!$E$2:$E$301,$M2477),INDEX(Szabalyok!$A:$A,$N2477))))</f>
        <v/>
      </c>
      <c r="C2477" s="41">
        <f>IF($B2477="","",MIN(INDEX(Bemenet!$F$2:$F$301,$M2477),INDEX(Szabalyok!$B:$B,$N2477)))</f>
        <v/>
      </c>
      <c r="D2477" s="5">
        <f>IF(AND($B2477&lt;&gt;"",$C2477&lt;&gt;"",$B2477&lt;=$C2477),INDEX(Bemenet!$G$2:$G$301,$M2477),"")</f>
        <v/>
      </c>
      <c r="E2477" s="6">
        <f>IF(AND($B2477&lt;&gt;"",$C2477&lt;&gt;"",$B2477&lt;=$C2477),INDEX(Bemenet!$D$2:$D$301,$M2477),"")</f>
        <v/>
      </c>
      <c r="F2477" s="5">
        <f>IF(AND($B2477&lt;&gt;"",$C2477&lt;&gt;"",$B2477&lt;=$C2477),$C2477-$B2477+1,"")</f>
        <v/>
      </c>
      <c r="G2477" s="5">
        <f>IF($F2477="","",$F2477*$D2477)</f>
        <v/>
      </c>
      <c r="H2477" s="42">
        <f>IF($G2477="","",$O2477)</f>
        <v/>
      </c>
      <c r="I2477" s="5">
        <f>IF($G2477="","",$G2477*IF($H2477="",$O2477,$H2477)/100)</f>
        <v/>
      </c>
      <c r="J2477" s="5">
        <f>IF(OR($L2477="",NOT(COUNTIFS($L$2:$L2477,$L2477)=1)),"",SUMIFS($G:$G,$L:$L,$L2477))</f>
        <v/>
      </c>
      <c r="K2477" s="5">
        <f>IF(OR($L2477="",NOT(COUNTIFS($L$2:$L2477,$L2477)=1)),"",SUMIFS($I:$I,$L:$L,$L2477))</f>
        <v/>
      </c>
      <c r="L2477" s="6">
        <f>IF($B2477="","",YEAR($B2477))</f>
        <v/>
      </c>
      <c r="M2477" s="6">
        <f>INT((ROW()-2)/39)+1</f>
        <v/>
      </c>
      <c r="N2477" s="6">
        <f>MOD(ROW()-2,39)+2</f>
        <v/>
      </c>
      <c r="O2477" s="42">
        <f>IF(AND($B2477&lt;&gt;"",$C2477&lt;&gt;"",$B2477&lt;=$C2477),INDEX(Szabalyok!$C:$C,$N2477),"")</f>
        <v/>
      </c>
      <c r="P2477">
        <f>IF(D2477="",P2476,P2476+1)</f>
        <v/>
      </c>
    </row>
    <row r="2478">
      <c r="A2478">
        <f>IF(P2478=P2477,0,P2478)</f>
        <v/>
      </c>
      <c r="B2478" s="41">
        <f>IF($M2478&gt;300,"",IF(OR(INDEX(Bemenet!$E$2:$E$301,$M2478)="",INDEX(Bemenet!$F$2:$F$301,$M2478)=""),"",MAX(INDEX(Bemenet!$E$2:$E$301,$M2478),INDEX(Szabalyok!$A:$A,$N2478))))</f>
        <v/>
      </c>
      <c r="C2478" s="41">
        <f>IF($B2478="","",MIN(INDEX(Bemenet!$F$2:$F$301,$M2478),INDEX(Szabalyok!$B:$B,$N2478)))</f>
        <v/>
      </c>
      <c r="D2478" s="5">
        <f>IF(AND($B2478&lt;&gt;"",$C2478&lt;&gt;"",$B2478&lt;=$C2478),INDEX(Bemenet!$G$2:$G$301,$M2478),"")</f>
        <v/>
      </c>
      <c r="E2478" s="6">
        <f>IF(AND($B2478&lt;&gt;"",$C2478&lt;&gt;"",$B2478&lt;=$C2478),INDEX(Bemenet!$D$2:$D$301,$M2478),"")</f>
        <v/>
      </c>
      <c r="F2478" s="5">
        <f>IF(AND($B2478&lt;&gt;"",$C2478&lt;&gt;"",$B2478&lt;=$C2478),$C2478-$B2478+1,"")</f>
        <v/>
      </c>
      <c r="G2478" s="5">
        <f>IF($F2478="","",$F2478*$D2478)</f>
        <v/>
      </c>
      <c r="H2478" s="42">
        <f>IF($G2478="","",$O2478)</f>
        <v/>
      </c>
      <c r="I2478" s="5">
        <f>IF($G2478="","",$G2478*IF($H2478="",$O2478,$H2478)/100)</f>
        <v/>
      </c>
      <c r="J2478" s="5">
        <f>IF(OR($L2478="",NOT(COUNTIFS($L$2:$L2478,$L2478)=1)),"",SUMIFS($G:$G,$L:$L,$L2478))</f>
        <v/>
      </c>
      <c r="K2478" s="5">
        <f>IF(OR($L2478="",NOT(COUNTIFS($L$2:$L2478,$L2478)=1)),"",SUMIFS($I:$I,$L:$L,$L2478))</f>
        <v/>
      </c>
      <c r="L2478" s="6">
        <f>IF($B2478="","",YEAR($B2478))</f>
        <v/>
      </c>
      <c r="M2478" s="6">
        <f>INT((ROW()-2)/39)+1</f>
        <v/>
      </c>
      <c r="N2478" s="6">
        <f>MOD(ROW()-2,39)+2</f>
        <v/>
      </c>
      <c r="O2478" s="42">
        <f>IF(AND($B2478&lt;&gt;"",$C2478&lt;&gt;"",$B2478&lt;=$C2478),INDEX(Szabalyok!$C:$C,$N2478),"")</f>
        <v/>
      </c>
      <c r="P2478">
        <f>IF(D2478="",P2477,P2477+1)</f>
        <v/>
      </c>
    </row>
    <row r="2479">
      <c r="A2479">
        <f>IF(P2479=P2478,0,P2479)</f>
        <v/>
      </c>
      <c r="B2479" s="41">
        <f>IF($M2479&gt;300,"",IF(OR(INDEX(Bemenet!$E$2:$E$301,$M2479)="",INDEX(Bemenet!$F$2:$F$301,$M2479)=""),"",MAX(INDEX(Bemenet!$E$2:$E$301,$M2479),INDEX(Szabalyok!$A:$A,$N2479))))</f>
        <v/>
      </c>
      <c r="C2479" s="41">
        <f>IF($B2479="","",MIN(INDEX(Bemenet!$F$2:$F$301,$M2479),INDEX(Szabalyok!$B:$B,$N2479)))</f>
        <v/>
      </c>
      <c r="D2479" s="5">
        <f>IF(AND($B2479&lt;&gt;"",$C2479&lt;&gt;"",$B2479&lt;=$C2479),INDEX(Bemenet!$G$2:$G$301,$M2479),"")</f>
        <v/>
      </c>
      <c r="E2479" s="6">
        <f>IF(AND($B2479&lt;&gt;"",$C2479&lt;&gt;"",$B2479&lt;=$C2479),INDEX(Bemenet!$D$2:$D$301,$M2479),"")</f>
        <v/>
      </c>
      <c r="F2479" s="5">
        <f>IF(AND($B2479&lt;&gt;"",$C2479&lt;&gt;"",$B2479&lt;=$C2479),$C2479-$B2479+1,"")</f>
        <v/>
      </c>
      <c r="G2479" s="5">
        <f>IF($F2479="","",$F2479*$D2479)</f>
        <v/>
      </c>
      <c r="H2479" s="42">
        <f>IF($G2479="","",$O2479)</f>
        <v/>
      </c>
      <c r="I2479" s="5">
        <f>IF($G2479="","",$G2479*IF($H2479="",$O2479,$H2479)/100)</f>
        <v/>
      </c>
      <c r="J2479" s="5">
        <f>IF(OR($L2479="",NOT(COUNTIFS($L$2:$L2479,$L2479)=1)),"",SUMIFS($G:$G,$L:$L,$L2479))</f>
        <v/>
      </c>
      <c r="K2479" s="5">
        <f>IF(OR($L2479="",NOT(COUNTIFS($L$2:$L2479,$L2479)=1)),"",SUMIFS($I:$I,$L:$L,$L2479))</f>
        <v/>
      </c>
      <c r="L2479" s="6">
        <f>IF($B2479="","",YEAR($B2479))</f>
        <v/>
      </c>
      <c r="M2479" s="6">
        <f>INT((ROW()-2)/39)+1</f>
        <v/>
      </c>
      <c r="N2479" s="6">
        <f>MOD(ROW()-2,39)+2</f>
        <v/>
      </c>
      <c r="O2479" s="42">
        <f>IF(AND($B2479&lt;&gt;"",$C2479&lt;&gt;"",$B2479&lt;=$C2479),INDEX(Szabalyok!$C:$C,$N2479),"")</f>
        <v/>
      </c>
      <c r="P2479">
        <f>IF(D2479="",P2478,P2478+1)</f>
        <v/>
      </c>
    </row>
    <row r="2480">
      <c r="A2480">
        <f>IF(P2480=P2479,0,P2480)</f>
        <v/>
      </c>
      <c r="B2480" s="41">
        <f>IF($M2480&gt;300,"",IF(OR(INDEX(Bemenet!$E$2:$E$301,$M2480)="",INDEX(Bemenet!$F$2:$F$301,$M2480)=""),"",MAX(INDEX(Bemenet!$E$2:$E$301,$M2480),INDEX(Szabalyok!$A:$A,$N2480))))</f>
        <v/>
      </c>
      <c r="C2480" s="41">
        <f>IF($B2480="","",MIN(INDEX(Bemenet!$F$2:$F$301,$M2480),INDEX(Szabalyok!$B:$B,$N2480)))</f>
        <v/>
      </c>
      <c r="D2480" s="5">
        <f>IF(AND($B2480&lt;&gt;"",$C2480&lt;&gt;"",$B2480&lt;=$C2480),INDEX(Bemenet!$G$2:$G$301,$M2480),"")</f>
        <v/>
      </c>
      <c r="E2480" s="6">
        <f>IF(AND($B2480&lt;&gt;"",$C2480&lt;&gt;"",$B2480&lt;=$C2480),INDEX(Bemenet!$D$2:$D$301,$M2480),"")</f>
        <v/>
      </c>
      <c r="F2480" s="5">
        <f>IF(AND($B2480&lt;&gt;"",$C2480&lt;&gt;"",$B2480&lt;=$C2480),$C2480-$B2480+1,"")</f>
        <v/>
      </c>
      <c r="G2480" s="5">
        <f>IF($F2480="","",$F2480*$D2480)</f>
        <v/>
      </c>
      <c r="H2480" s="42">
        <f>IF($G2480="","",$O2480)</f>
        <v/>
      </c>
      <c r="I2480" s="5">
        <f>IF($G2480="","",$G2480*IF($H2480="",$O2480,$H2480)/100)</f>
        <v/>
      </c>
      <c r="J2480" s="5">
        <f>IF(OR($L2480="",NOT(COUNTIFS($L$2:$L2480,$L2480)=1)),"",SUMIFS($G:$G,$L:$L,$L2480))</f>
        <v/>
      </c>
      <c r="K2480" s="5">
        <f>IF(OR($L2480="",NOT(COUNTIFS($L$2:$L2480,$L2480)=1)),"",SUMIFS($I:$I,$L:$L,$L2480))</f>
        <v/>
      </c>
      <c r="L2480" s="6">
        <f>IF($B2480="","",YEAR($B2480))</f>
        <v/>
      </c>
      <c r="M2480" s="6">
        <f>INT((ROW()-2)/39)+1</f>
        <v/>
      </c>
      <c r="N2480" s="6">
        <f>MOD(ROW()-2,39)+2</f>
        <v/>
      </c>
      <c r="O2480" s="42">
        <f>IF(AND($B2480&lt;&gt;"",$C2480&lt;&gt;"",$B2480&lt;=$C2480),INDEX(Szabalyok!$C:$C,$N2480),"")</f>
        <v/>
      </c>
      <c r="P2480">
        <f>IF(D2480="",P2479,P2479+1)</f>
        <v/>
      </c>
    </row>
    <row r="2481">
      <c r="A2481">
        <f>IF(P2481=P2480,0,P2481)</f>
        <v/>
      </c>
      <c r="B2481" s="41">
        <f>IF($M2481&gt;300,"",IF(OR(INDEX(Bemenet!$E$2:$E$301,$M2481)="",INDEX(Bemenet!$F$2:$F$301,$M2481)=""),"",MAX(INDEX(Bemenet!$E$2:$E$301,$M2481),INDEX(Szabalyok!$A:$A,$N2481))))</f>
        <v/>
      </c>
      <c r="C2481" s="41">
        <f>IF($B2481="","",MIN(INDEX(Bemenet!$F$2:$F$301,$M2481),INDEX(Szabalyok!$B:$B,$N2481)))</f>
        <v/>
      </c>
      <c r="D2481" s="5">
        <f>IF(AND($B2481&lt;&gt;"",$C2481&lt;&gt;"",$B2481&lt;=$C2481),INDEX(Bemenet!$G$2:$G$301,$M2481),"")</f>
        <v/>
      </c>
      <c r="E2481" s="6">
        <f>IF(AND($B2481&lt;&gt;"",$C2481&lt;&gt;"",$B2481&lt;=$C2481),INDEX(Bemenet!$D$2:$D$301,$M2481),"")</f>
        <v/>
      </c>
      <c r="F2481" s="5">
        <f>IF(AND($B2481&lt;&gt;"",$C2481&lt;&gt;"",$B2481&lt;=$C2481),$C2481-$B2481+1,"")</f>
        <v/>
      </c>
      <c r="G2481" s="5">
        <f>IF($F2481="","",$F2481*$D2481)</f>
        <v/>
      </c>
      <c r="H2481" s="42">
        <f>IF($G2481="","",$O2481)</f>
        <v/>
      </c>
      <c r="I2481" s="5">
        <f>IF($G2481="","",$G2481*IF($H2481="",$O2481,$H2481)/100)</f>
        <v/>
      </c>
      <c r="J2481" s="5">
        <f>IF(OR($L2481="",NOT(COUNTIFS($L$2:$L2481,$L2481)=1)),"",SUMIFS($G:$G,$L:$L,$L2481))</f>
        <v/>
      </c>
      <c r="K2481" s="5">
        <f>IF(OR($L2481="",NOT(COUNTIFS($L$2:$L2481,$L2481)=1)),"",SUMIFS($I:$I,$L:$L,$L2481))</f>
        <v/>
      </c>
      <c r="L2481" s="6">
        <f>IF($B2481="","",YEAR($B2481))</f>
        <v/>
      </c>
      <c r="M2481" s="6">
        <f>INT((ROW()-2)/39)+1</f>
        <v/>
      </c>
      <c r="N2481" s="6">
        <f>MOD(ROW()-2,39)+2</f>
        <v/>
      </c>
      <c r="O2481" s="42">
        <f>IF(AND($B2481&lt;&gt;"",$C2481&lt;&gt;"",$B2481&lt;=$C2481),INDEX(Szabalyok!$C:$C,$N2481),"")</f>
        <v/>
      </c>
      <c r="P2481">
        <f>IF(D2481="",P2480,P2480+1)</f>
        <v/>
      </c>
    </row>
    <row r="2482">
      <c r="A2482">
        <f>IF(P2482=P2481,0,P2482)</f>
        <v/>
      </c>
      <c r="B2482" s="41">
        <f>IF($M2482&gt;300,"",IF(OR(INDEX(Bemenet!$E$2:$E$301,$M2482)="",INDEX(Bemenet!$F$2:$F$301,$M2482)=""),"",MAX(INDEX(Bemenet!$E$2:$E$301,$M2482),INDEX(Szabalyok!$A:$A,$N2482))))</f>
        <v/>
      </c>
      <c r="C2482" s="41">
        <f>IF($B2482="","",MIN(INDEX(Bemenet!$F$2:$F$301,$M2482),INDEX(Szabalyok!$B:$B,$N2482)))</f>
        <v/>
      </c>
      <c r="D2482" s="5">
        <f>IF(AND($B2482&lt;&gt;"",$C2482&lt;&gt;"",$B2482&lt;=$C2482),INDEX(Bemenet!$G$2:$G$301,$M2482),"")</f>
        <v/>
      </c>
      <c r="E2482" s="6">
        <f>IF(AND($B2482&lt;&gt;"",$C2482&lt;&gt;"",$B2482&lt;=$C2482),INDEX(Bemenet!$D$2:$D$301,$M2482),"")</f>
        <v/>
      </c>
      <c r="F2482" s="5">
        <f>IF(AND($B2482&lt;&gt;"",$C2482&lt;&gt;"",$B2482&lt;=$C2482),$C2482-$B2482+1,"")</f>
        <v/>
      </c>
      <c r="G2482" s="5">
        <f>IF($F2482="","",$F2482*$D2482)</f>
        <v/>
      </c>
      <c r="H2482" s="42">
        <f>IF($G2482="","",$O2482)</f>
        <v/>
      </c>
      <c r="I2482" s="5">
        <f>IF($G2482="","",$G2482*IF($H2482="",$O2482,$H2482)/100)</f>
        <v/>
      </c>
      <c r="J2482" s="5">
        <f>IF(OR($L2482="",NOT(COUNTIFS($L$2:$L2482,$L2482)=1)),"",SUMIFS($G:$G,$L:$L,$L2482))</f>
        <v/>
      </c>
      <c r="K2482" s="5">
        <f>IF(OR($L2482="",NOT(COUNTIFS($L$2:$L2482,$L2482)=1)),"",SUMIFS($I:$I,$L:$L,$L2482))</f>
        <v/>
      </c>
      <c r="L2482" s="6">
        <f>IF($B2482="","",YEAR($B2482))</f>
        <v/>
      </c>
      <c r="M2482" s="6">
        <f>INT((ROW()-2)/39)+1</f>
        <v/>
      </c>
      <c r="N2482" s="6">
        <f>MOD(ROW()-2,39)+2</f>
        <v/>
      </c>
      <c r="O2482" s="42">
        <f>IF(AND($B2482&lt;&gt;"",$C2482&lt;&gt;"",$B2482&lt;=$C2482),INDEX(Szabalyok!$C:$C,$N2482),"")</f>
        <v/>
      </c>
      <c r="P2482">
        <f>IF(D2482="",P2481,P2481+1)</f>
        <v/>
      </c>
    </row>
    <row r="2483">
      <c r="A2483">
        <f>IF(P2483=P2482,0,P2483)</f>
        <v/>
      </c>
      <c r="B2483" s="41">
        <f>IF($M2483&gt;300,"",IF(OR(INDEX(Bemenet!$E$2:$E$301,$M2483)="",INDEX(Bemenet!$F$2:$F$301,$M2483)=""),"",MAX(INDEX(Bemenet!$E$2:$E$301,$M2483),INDEX(Szabalyok!$A:$A,$N2483))))</f>
        <v/>
      </c>
      <c r="C2483" s="41">
        <f>IF($B2483="","",MIN(INDEX(Bemenet!$F$2:$F$301,$M2483),INDEX(Szabalyok!$B:$B,$N2483)))</f>
        <v/>
      </c>
      <c r="D2483" s="5">
        <f>IF(AND($B2483&lt;&gt;"",$C2483&lt;&gt;"",$B2483&lt;=$C2483),INDEX(Bemenet!$G$2:$G$301,$M2483),"")</f>
        <v/>
      </c>
      <c r="E2483" s="6">
        <f>IF(AND($B2483&lt;&gt;"",$C2483&lt;&gt;"",$B2483&lt;=$C2483),INDEX(Bemenet!$D$2:$D$301,$M2483),"")</f>
        <v/>
      </c>
      <c r="F2483" s="5">
        <f>IF(AND($B2483&lt;&gt;"",$C2483&lt;&gt;"",$B2483&lt;=$C2483),$C2483-$B2483+1,"")</f>
        <v/>
      </c>
      <c r="G2483" s="5">
        <f>IF($F2483="","",$F2483*$D2483)</f>
        <v/>
      </c>
      <c r="H2483" s="42">
        <f>IF($G2483="","",$O2483)</f>
        <v/>
      </c>
      <c r="I2483" s="5">
        <f>IF($G2483="","",$G2483*IF($H2483="",$O2483,$H2483)/100)</f>
        <v/>
      </c>
      <c r="J2483" s="5">
        <f>IF(OR($L2483="",NOT(COUNTIFS($L$2:$L2483,$L2483)=1)),"",SUMIFS($G:$G,$L:$L,$L2483))</f>
        <v/>
      </c>
      <c r="K2483" s="5">
        <f>IF(OR($L2483="",NOT(COUNTIFS($L$2:$L2483,$L2483)=1)),"",SUMIFS($I:$I,$L:$L,$L2483))</f>
        <v/>
      </c>
      <c r="L2483" s="6">
        <f>IF($B2483="","",YEAR($B2483))</f>
        <v/>
      </c>
      <c r="M2483" s="6">
        <f>INT((ROW()-2)/39)+1</f>
        <v/>
      </c>
      <c r="N2483" s="6">
        <f>MOD(ROW()-2,39)+2</f>
        <v/>
      </c>
      <c r="O2483" s="42">
        <f>IF(AND($B2483&lt;&gt;"",$C2483&lt;&gt;"",$B2483&lt;=$C2483),INDEX(Szabalyok!$C:$C,$N2483),"")</f>
        <v/>
      </c>
      <c r="P2483">
        <f>IF(D2483="",P2482,P2482+1)</f>
        <v/>
      </c>
    </row>
    <row r="2484">
      <c r="A2484">
        <f>IF(P2484=P2483,0,P2484)</f>
        <v/>
      </c>
      <c r="B2484" s="41">
        <f>IF($M2484&gt;300,"",IF(OR(INDEX(Bemenet!$E$2:$E$301,$M2484)="",INDEX(Bemenet!$F$2:$F$301,$M2484)=""),"",MAX(INDEX(Bemenet!$E$2:$E$301,$M2484),INDEX(Szabalyok!$A:$A,$N2484))))</f>
        <v/>
      </c>
      <c r="C2484" s="41">
        <f>IF($B2484="","",MIN(INDEX(Bemenet!$F$2:$F$301,$M2484),INDEX(Szabalyok!$B:$B,$N2484)))</f>
        <v/>
      </c>
      <c r="D2484" s="5">
        <f>IF(AND($B2484&lt;&gt;"",$C2484&lt;&gt;"",$B2484&lt;=$C2484),INDEX(Bemenet!$G$2:$G$301,$M2484),"")</f>
        <v/>
      </c>
      <c r="E2484" s="6">
        <f>IF(AND($B2484&lt;&gt;"",$C2484&lt;&gt;"",$B2484&lt;=$C2484),INDEX(Bemenet!$D$2:$D$301,$M2484),"")</f>
        <v/>
      </c>
      <c r="F2484" s="5">
        <f>IF(AND($B2484&lt;&gt;"",$C2484&lt;&gt;"",$B2484&lt;=$C2484),$C2484-$B2484+1,"")</f>
        <v/>
      </c>
      <c r="G2484" s="5">
        <f>IF($F2484="","",$F2484*$D2484)</f>
        <v/>
      </c>
      <c r="H2484" s="42">
        <f>IF($G2484="","",$O2484)</f>
        <v/>
      </c>
      <c r="I2484" s="5">
        <f>IF($G2484="","",$G2484*IF($H2484="",$O2484,$H2484)/100)</f>
        <v/>
      </c>
      <c r="J2484" s="5">
        <f>IF(OR($L2484="",NOT(COUNTIFS($L$2:$L2484,$L2484)=1)),"",SUMIFS($G:$G,$L:$L,$L2484))</f>
        <v/>
      </c>
      <c r="K2484" s="5">
        <f>IF(OR($L2484="",NOT(COUNTIFS($L$2:$L2484,$L2484)=1)),"",SUMIFS($I:$I,$L:$L,$L2484))</f>
        <v/>
      </c>
      <c r="L2484" s="6">
        <f>IF($B2484="","",YEAR($B2484))</f>
        <v/>
      </c>
      <c r="M2484" s="6">
        <f>INT((ROW()-2)/39)+1</f>
        <v/>
      </c>
      <c r="N2484" s="6">
        <f>MOD(ROW()-2,39)+2</f>
        <v/>
      </c>
      <c r="O2484" s="42">
        <f>IF(AND($B2484&lt;&gt;"",$C2484&lt;&gt;"",$B2484&lt;=$C2484),INDEX(Szabalyok!$C:$C,$N2484),"")</f>
        <v/>
      </c>
      <c r="P2484">
        <f>IF(D2484="",P2483,P2483+1)</f>
        <v/>
      </c>
    </row>
    <row r="2485">
      <c r="A2485">
        <f>IF(P2485=P2484,0,P2485)</f>
        <v/>
      </c>
      <c r="B2485" s="41">
        <f>IF($M2485&gt;300,"",IF(OR(INDEX(Bemenet!$E$2:$E$301,$M2485)="",INDEX(Bemenet!$F$2:$F$301,$M2485)=""),"",MAX(INDEX(Bemenet!$E$2:$E$301,$M2485),INDEX(Szabalyok!$A:$A,$N2485))))</f>
        <v/>
      </c>
      <c r="C2485" s="41">
        <f>IF($B2485="","",MIN(INDEX(Bemenet!$F$2:$F$301,$M2485),INDEX(Szabalyok!$B:$B,$N2485)))</f>
        <v/>
      </c>
      <c r="D2485" s="5">
        <f>IF(AND($B2485&lt;&gt;"",$C2485&lt;&gt;"",$B2485&lt;=$C2485),INDEX(Bemenet!$G$2:$G$301,$M2485),"")</f>
        <v/>
      </c>
      <c r="E2485" s="6">
        <f>IF(AND($B2485&lt;&gt;"",$C2485&lt;&gt;"",$B2485&lt;=$C2485),INDEX(Bemenet!$D$2:$D$301,$M2485),"")</f>
        <v/>
      </c>
      <c r="F2485" s="5">
        <f>IF(AND($B2485&lt;&gt;"",$C2485&lt;&gt;"",$B2485&lt;=$C2485),$C2485-$B2485+1,"")</f>
        <v/>
      </c>
      <c r="G2485" s="5">
        <f>IF($F2485="","",$F2485*$D2485)</f>
        <v/>
      </c>
      <c r="H2485" s="42">
        <f>IF($G2485="","",$O2485)</f>
        <v/>
      </c>
      <c r="I2485" s="5">
        <f>IF($G2485="","",$G2485*IF($H2485="",$O2485,$H2485)/100)</f>
        <v/>
      </c>
      <c r="J2485" s="5">
        <f>IF(OR($L2485="",NOT(COUNTIFS($L$2:$L2485,$L2485)=1)),"",SUMIFS($G:$G,$L:$L,$L2485))</f>
        <v/>
      </c>
      <c r="K2485" s="5">
        <f>IF(OR($L2485="",NOT(COUNTIFS($L$2:$L2485,$L2485)=1)),"",SUMIFS($I:$I,$L:$L,$L2485))</f>
        <v/>
      </c>
      <c r="L2485" s="6">
        <f>IF($B2485="","",YEAR($B2485))</f>
        <v/>
      </c>
      <c r="M2485" s="6">
        <f>INT((ROW()-2)/39)+1</f>
        <v/>
      </c>
      <c r="N2485" s="6">
        <f>MOD(ROW()-2,39)+2</f>
        <v/>
      </c>
      <c r="O2485" s="42">
        <f>IF(AND($B2485&lt;&gt;"",$C2485&lt;&gt;"",$B2485&lt;=$C2485),INDEX(Szabalyok!$C:$C,$N2485),"")</f>
        <v/>
      </c>
      <c r="P2485">
        <f>IF(D2485="",P2484,P2484+1)</f>
        <v/>
      </c>
    </row>
    <row r="2486">
      <c r="A2486">
        <f>IF(P2486=P2485,0,P2486)</f>
        <v/>
      </c>
      <c r="B2486" s="41">
        <f>IF($M2486&gt;300,"",IF(OR(INDEX(Bemenet!$E$2:$E$301,$M2486)="",INDEX(Bemenet!$F$2:$F$301,$M2486)=""),"",MAX(INDEX(Bemenet!$E$2:$E$301,$M2486),INDEX(Szabalyok!$A:$A,$N2486))))</f>
        <v/>
      </c>
      <c r="C2486" s="41">
        <f>IF($B2486="","",MIN(INDEX(Bemenet!$F$2:$F$301,$M2486),INDEX(Szabalyok!$B:$B,$N2486)))</f>
        <v/>
      </c>
      <c r="D2486" s="5">
        <f>IF(AND($B2486&lt;&gt;"",$C2486&lt;&gt;"",$B2486&lt;=$C2486),INDEX(Bemenet!$G$2:$G$301,$M2486),"")</f>
        <v/>
      </c>
      <c r="E2486" s="6">
        <f>IF(AND($B2486&lt;&gt;"",$C2486&lt;&gt;"",$B2486&lt;=$C2486),INDEX(Bemenet!$D$2:$D$301,$M2486),"")</f>
        <v/>
      </c>
      <c r="F2486" s="5">
        <f>IF(AND($B2486&lt;&gt;"",$C2486&lt;&gt;"",$B2486&lt;=$C2486),$C2486-$B2486+1,"")</f>
        <v/>
      </c>
      <c r="G2486" s="5">
        <f>IF($F2486="","",$F2486*$D2486)</f>
        <v/>
      </c>
      <c r="H2486" s="42">
        <f>IF($G2486="","",$O2486)</f>
        <v/>
      </c>
      <c r="I2486" s="5">
        <f>IF($G2486="","",$G2486*IF($H2486="",$O2486,$H2486)/100)</f>
        <v/>
      </c>
      <c r="J2486" s="5">
        <f>IF(OR($L2486="",NOT(COUNTIFS($L$2:$L2486,$L2486)=1)),"",SUMIFS($G:$G,$L:$L,$L2486))</f>
        <v/>
      </c>
      <c r="K2486" s="5">
        <f>IF(OR($L2486="",NOT(COUNTIFS($L$2:$L2486,$L2486)=1)),"",SUMIFS($I:$I,$L:$L,$L2486))</f>
        <v/>
      </c>
      <c r="L2486" s="6">
        <f>IF($B2486="","",YEAR($B2486))</f>
        <v/>
      </c>
      <c r="M2486" s="6">
        <f>INT((ROW()-2)/39)+1</f>
        <v/>
      </c>
      <c r="N2486" s="6">
        <f>MOD(ROW()-2,39)+2</f>
        <v/>
      </c>
      <c r="O2486" s="42">
        <f>IF(AND($B2486&lt;&gt;"",$C2486&lt;&gt;"",$B2486&lt;=$C2486),INDEX(Szabalyok!$C:$C,$N2486),"")</f>
        <v/>
      </c>
      <c r="P2486">
        <f>IF(D2486="",P2485,P2485+1)</f>
        <v/>
      </c>
    </row>
    <row r="2487">
      <c r="A2487">
        <f>IF(P2487=P2486,0,P2487)</f>
        <v/>
      </c>
      <c r="B2487" s="41">
        <f>IF($M2487&gt;300,"",IF(OR(INDEX(Bemenet!$E$2:$E$301,$M2487)="",INDEX(Bemenet!$F$2:$F$301,$M2487)=""),"",MAX(INDEX(Bemenet!$E$2:$E$301,$M2487),INDEX(Szabalyok!$A:$A,$N2487))))</f>
        <v/>
      </c>
      <c r="C2487" s="41">
        <f>IF($B2487="","",MIN(INDEX(Bemenet!$F$2:$F$301,$M2487),INDEX(Szabalyok!$B:$B,$N2487)))</f>
        <v/>
      </c>
      <c r="D2487" s="5">
        <f>IF(AND($B2487&lt;&gt;"",$C2487&lt;&gt;"",$B2487&lt;=$C2487),INDEX(Bemenet!$G$2:$G$301,$M2487),"")</f>
        <v/>
      </c>
      <c r="E2487" s="6">
        <f>IF(AND($B2487&lt;&gt;"",$C2487&lt;&gt;"",$B2487&lt;=$C2487),INDEX(Bemenet!$D$2:$D$301,$M2487),"")</f>
        <v/>
      </c>
      <c r="F2487" s="5">
        <f>IF(AND($B2487&lt;&gt;"",$C2487&lt;&gt;"",$B2487&lt;=$C2487),$C2487-$B2487+1,"")</f>
        <v/>
      </c>
      <c r="G2487" s="5">
        <f>IF($F2487="","",$F2487*$D2487)</f>
        <v/>
      </c>
      <c r="H2487" s="42">
        <f>IF($G2487="","",$O2487)</f>
        <v/>
      </c>
      <c r="I2487" s="5">
        <f>IF($G2487="","",$G2487*IF($H2487="",$O2487,$H2487)/100)</f>
        <v/>
      </c>
      <c r="J2487" s="5">
        <f>IF(OR($L2487="",NOT(COUNTIFS($L$2:$L2487,$L2487)=1)),"",SUMIFS($G:$G,$L:$L,$L2487))</f>
        <v/>
      </c>
      <c r="K2487" s="5">
        <f>IF(OR($L2487="",NOT(COUNTIFS($L$2:$L2487,$L2487)=1)),"",SUMIFS($I:$I,$L:$L,$L2487))</f>
        <v/>
      </c>
      <c r="L2487" s="6">
        <f>IF($B2487="","",YEAR($B2487))</f>
        <v/>
      </c>
      <c r="M2487" s="6">
        <f>INT((ROW()-2)/39)+1</f>
        <v/>
      </c>
      <c r="N2487" s="6">
        <f>MOD(ROW()-2,39)+2</f>
        <v/>
      </c>
      <c r="O2487" s="42">
        <f>IF(AND($B2487&lt;&gt;"",$C2487&lt;&gt;"",$B2487&lt;=$C2487),INDEX(Szabalyok!$C:$C,$N2487),"")</f>
        <v/>
      </c>
      <c r="P2487">
        <f>IF(D2487="",P2486,P2486+1)</f>
        <v/>
      </c>
    </row>
    <row r="2488">
      <c r="A2488">
        <f>IF(P2488=P2487,0,P2488)</f>
        <v/>
      </c>
      <c r="B2488" s="41">
        <f>IF($M2488&gt;300,"",IF(OR(INDEX(Bemenet!$E$2:$E$301,$M2488)="",INDEX(Bemenet!$F$2:$F$301,$M2488)=""),"",MAX(INDEX(Bemenet!$E$2:$E$301,$M2488),INDEX(Szabalyok!$A:$A,$N2488))))</f>
        <v/>
      </c>
      <c r="C2488" s="41">
        <f>IF($B2488="","",MIN(INDEX(Bemenet!$F$2:$F$301,$M2488),INDEX(Szabalyok!$B:$B,$N2488)))</f>
        <v/>
      </c>
      <c r="D2488" s="5">
        <f>IF(AND($B2488&lt;&gt;"",$C2488&lt;&gt;"",$B2488&lt;=$C2488),INDEX(Bemenet!$G$2:$G$301,$M2488),"")</f>
        <v/>
      </c>
      <c r="E2488" s="6">
        <f>IF(AND($B2488&lt;&gt;"",$C2488&lt;&gt;"",$B2488&lt;=$C2488),INDEX(Bemenet!$D$2:$D$301,$M2488),"")</f>
        <v/>
      </c>
      <c r="F2488" s="5">
        <f>IF(AND($B2488&lt;&gt;"",$C2488&lt;&gt;"",$B2488&lt;=$C2488),$C2488-$B2488+1,"")</f>
        <v/>
      </c>
      <c r="G2488" s="5">
        <f>IF($F2488="","",$F2488*$D2488)</f>
        <v/>
      </c>
      <c r="H2488" s="42">
        <f>IF($G2488="","",$O2488)</f>
        <v/>
      </c>
      <c r="I2488" s="5">
        <f>IF($G2488="","",$G2488*IF($H2488="",$O2488,$H2488)/100)</f>
        <v/>
      </c>
      <c r="J2488" s="5">
        <f>IF(OR($L2488="",NOT(COUNTIFS($L$2:$L2488,$L2488)=1)),"",SUMIFS($G:$G,$L:$L,$L2488))</f>
        <v/>
      </c>
      <c r="K2488" s="5">
        <f>IF(OR($L2488="",NOT(COUNTIFS($L$2:$L2488,$L2488)=1)),"",SUMIFS($I:$I,$L:$L,$L2488))</f>
        <v/>
      </c>
      <c r="L2488" s="6">
        <f>IF($B2488="","",YEAR($B2488))</f>
        <v/>
      </c>
      <c r="M2488" s="6">
        <f>INT((ROW()-2)/39)+1</f>
        <v/>
      </c>
      <c r="N2488" s="6">
        <f>MOD(ROW()-2,39)+2</f>
        <v/>
      </c>
      <c r="O2488" s="42">
        <f>IF(AND($B2488&lt;&gt;"",$C2488&lt;&gt;"",$B2488&lt;=$C2488),INDEX(Szabalyok!$C:$C,$N2488),"")</f>
        <v/>
      </c>
      <c r="P2488">
        <f>IF(D2488="",P2487,P2487+1)</f>
        <v/>
      </c>
    </row>
    <row r="2489">
      <c r="A2489">
        <f>IF(P2489=P2488,0,P2489)</f>
        <v/>
      </c>
      <c r="B2489" s="41">
        <f>IF($M2489&gt;300,"",IF(OR(INDEX(Bemenet!$E$2:$E$301,$M2489)="",INDEX(Bemenet!$F$2:$F$301,$M2489)=""),"",MAX(INDEX(Bemenet!$E$2:$E$301,$M2489),INDEX(Szabalyok!$A:$A,$N2489))))</f>
        <v/>
      </c>
      <c r="C2489" s="41">
        <f>IF($B2489="","",MIN(INDEX(Bemenet!$F$2:$F$301,$M2489),INDEX(Szabalyok!$B:$B,$N2489)))</f>
        <v/>
      </c>
      <c r="D2489" s="5">
        <f>IF(AND($B2489&lt;&gt;"",$C2489&lt;&gt;"",$B2489&lt;=$C2489),INDEX(Bemenet!$G$2:$G$301,$M2489),"")</f>
        <v/>
      </c>
      <c r="E2489" s="6">
        <f>IF(AND($B2489&lt;&gt;"",$C2489&lt;&gt;"",$B2489&lt;=$C2489),INDEX(Bemenet!$D$2:$D$301,$M2489),"")</f>
        <v/>
      </c>
      <c r="F2489" s="5">
        <f>IF(AND($B2489&lt;&gt;"",$C2489&lt;&gt;"",$B2489&lt;=$C2489),$C2489-$B2489+1,"")</f>
        <v/>
      </c>
      <c r="G2489" s="5">
        <f>IF($F2489="","",$F2489*$D2489)</f>
        <v/>
      </c>
      <c r="H2489" s="42">
        <f>IF($G2489="","",$O2489)</f>
        <v/>
      </c>
      <c r="I2489" s="5">
        <f>IF($G2489="","",$G2489*IF($H2489="",$O2489,$H2489)/100)</f>
        <v/>
      </c>
      <c r="J2489" s="5">
        <f>IF(OR($L2489="",NOT(COUNTIFS($L$2:$L2489,$L2489)=1)),"",SUMIFS($G:$G,$L:$L,$L2489))</f>
        <v/>
      </c>
      <c r="K2489" s="5">
        <f>IF(OR($L2489="",NOT(COUNTIFS($L$2:$L2489,$L2489)=1)),"",SUMIFS($I:$I,$L:$L,$L2489))</f>
        <v/>
      </c>
      <c r="L2489" s="6">
        <f>IF($B2489="","",YEAR($B2489))</f>
        <v/>
      </c>
      <c r="M2489" s="6">
        <f>INT((ROW()-2)/39)+1</f>
        <v/>
      </c>
      <c r="N2489" s="6">
        <f>MOD(ROW()-2,39)+2</f>
        <v/>
      </c>
      <c r="O2489" s="42">
        <f>IF(AND($B2489&lt;&gt;"",$C2489&lt;&gt;"",$B2489&lt;=$C2489),INDEX(Szabalyok!$C:$C,$N2489),"")</f>
        <v/>
      </c>
      <c r="P2489">
        <f>IF(D2489="",P2488,P2488+1)</f>
        <v/>
      </c>
    </row>
    <row r="2490">
      <c r="A2490">
        <f>IF(P2490=P2489,0,P2490)</f>
        <v/>
      </c>
      <c r="B2490" s="41">
        <f>IF($M2490&gt;300,"",IF(OR(INDEX(Bemenet!$E$2:$E$301,$M2490)="",INDEX(Bemenet!$F$2:$F$301,$M2490)=""),"",MAX(INDEX(Bemenet!$E$2:$E$301,$M2490),INDEX(Szabalyok!$A:$A,$N2490))))</f>
        <v/>
      </c>
      <c r="C2490" s="41">
        <f>IF($B2490="","",MIN(INDEX(Bemenet!$F$2:$F$301,$M2490),INDEX(Szabalyok!$B:$B,$N2490)))</f>
        <v/>
      </c>
      <c r="D2490" s="5">
        <f>IF(AND($B2490&lt;&gt;"",$C2490&lt;&gt;"",$B2490&lt;=$C2490),INDEX(Bemenet!$G$2:$G$301,$M2490),"")</f>
        <v/>
      </c>
      <c r="E2490" s="6">
        <f>IF(AND($B2490&lt;&gt;"",$C2490&lt;&gt;"",$B2490&lt;=$C2490),INDEX(Bemenet!$D$2:$D$301,$M2490),"")</f>
        <v/>
      </c>
      <c r="F2490" s="5">
        <f>IF(AND($B2490&lt;&gt;"",$C2490&lt;&gt;"",$B2490&lt;=$C2490),$C2490-$B2490+1,"")</f>
        <v/>
      </c>
      <c r="G2490" s="5">
        <f>IF($F2490="","",$F2490*$D2490)</f>
        <v/>
      </c>
      <c r="H2490" s="42">
        <f>IF($G2490="","",$O2490)</f>
        <v/>
      </c>
      <c r="I2490" s="5">
        <f>IF($G2490="","",$G2490*IF($H2490="",$O2490,$H2490)/100)</f>
        <v/>
      </c>
      <c r="J2490" s="5">
        <f>IF(OR($L2490="",NOT(COUNTIFS($L$2:$L2490,$L2490)=1)),"",SUMIFS($G:$G,$L:$L,$L2490))</f>
        <v/>
      </c>
      <c r="K2490" s="5">
        <f>IF(OR($L2490="",NOT(COUNTIFS($L$2:$L2490,$L2490)=1)),"",SUMIFS($I:$I,$L:$L,$L2490))</f>
        <v/>
      </c>
      <c r="L2490" s="6">
        <f>IF($B2490="","",YEAR($B2490))</f>
        <v/>
      </c>
      <c r="M2490" s="6">
        <f>INT((ROW()-2)/39)+1</f>
        <v/>
      </c>
      <c r="N2490" s="6">
        <f>MOD(ROW()-2,39)+2</f>
        <v/>
      </c>
      <c r="O2490" s="42">
        <f>IF(AND($B2490&lt;&gt;"",$C2490&lt;&gt;"",$B2490&lt;=$C2490),INDEX(Szabalyok!$C:$C,$N2490),"")</f>
        <v/>
      </c>
      <c r="P2490">
        <f>IF(D2490="",P2489,P2489+1)</f>
        <v/>
      </c>
    </row>
    <row r="2491">
      <c r="A2491">
        <f>IF(P2491=P2490,0,P2491)</f>
        <v/>
      </c>
      <c r="B2491" s="41">
        <f>IF($M2491&gt;300,"",IF(OR(INDEX(Bemenet!$E$2:$E$301,$M2491)="",INDEX(Bemenet!$F$2:$F$301,$M2491)=""),"",MAX(INDEX(Bemenet!$E$2:$E$301,$M2491),INDEX(Szabalyok!$A:$A,$N2491))))</f>
        <v/>
      </c>
      <c r="C2491" s="41">
        <f>IF($B2491="","",MIN(INDEX(Bemenet!$F$2:$F$301,$M2491),INDEX(Szabalyok!$B:$B,$N2491)))</f>
        <v/>
      </c>
      <c r="D2491" s="5">
        <f>IF(AND($B2491&lt;&gt;"",$C2491&lt;&gt;"",$B2491&lt;=$C2491),INDEX(Bemenet!$G$2:$G$301,$M2491),"")</f>
        <v/>
      </c>
      <c r="E2491" s="6">
        <f>IF(AND($B2491&lt;&gt;"",$C2491&lt;&gt;"",$B2491&lt;=$C2491),INDEX(Bemenet!$D$2:$D$301,$M2491),"")</f>
        <v/>
      </c>
      <c r="F2491" s="5">
        <f>IF(AND($B2491&lt;&gt;"",$C2491&lt;&gt;"",$B2491&lt;=$C2491),$C2491-$B2491+1,"")</f>
        <v/>
      </c>
      <c r="G2491" s="5">
        <f>IF($F2491="","",$F2491*$D2491)</f>
        <v/>
      </c>
      <c r="H2491" s="42">
        <f>IF($G2491="","",$O2491)</f>
        <v/>
      </c>
      <c r="I2491" s="5">
        <f>IF($G2491="","",$G2491*IF($H2491="",$O2491,$H2491)/100)</f>
        <v/>
      </c>
      <c r="J2491" s="5">
        <f>IF(OR($L2491="",NOT(COUNTIFS($L$2:$L2491,$L2491)=1)),"",SUMIFS($G:$G,$L:$L,$L2491))</f>
        <v/>
      </c>
      <c r="K2491" s="5">
        <f>IF(OR($L2491="",NOT(COUNTIFS($L$2:$L2491,$L2491)=1)),"",SUMIFS($I:$I,$L:$L,$L2491))</f>
        <v/>
      </c>
      <c r="L2491" s="6">
        <f>IF($B2491="","",YEAR($B2491))</f>
        <v/>
      </c>
      <c r="M2491" s="6">
        <f>INT((ROW()-2)/39)+1</f>
        <v/>
      </c>
      <c r="N2491" s="6">
        <f>MOD(ROW()-2,39)+2</f>
        <v/>
      </c>
      <c r="O2491" s="42">
        <f>IF(AND($B2491&lt;&gt;"",$C2491&lt;&gt;"",$B2491&lt;=$C2491),INDEX(Szabalyok!$C:$C,$N2491),"")</f>
        <v/>
      </c>
      <c r="P2491">
        <f>IF(D2491="",P2490,P2490+1)</f>
        <v/>
      </c>
    </row>
    <row r="2492">
      <c r="A2492">
        <f>IF(P2492=P2491,0,P2492)</f>
        <v/>
      </c>
      <c r="B2492" s="41">
        <f>IF($M2492&gt;300,"",IF(OR(INDEX(Bemenet!$E$2:$E$301,$M2492)="",INDEX(Bemenet!$F$2:$F$301,$M2492)=""),"",MAX(INDEX(Bemenet!$E$2:$E$301,$M2492),INDEX(Szabalyok!$A:$A,$N2492))))</f>
        <v/>
      </c>
      <c r="C2492" s="41">
        <f>IF($B2492="","",MIN(INDEX(Bemenet!$F$2:$F$301,$M2492),INDEX(Szabalyok!$B:$B,$N2492)))</f>
        <v/>
      </c>
      <c r="D2492" s="5">
        <f>IF(AND($B2492&lt;&gt;"",$C2492&lt;&gt;"",$B2492&lt;=$C2492),INDEX(Bemenet!$G$2:$G$301,$M2492),"")</f>
        <v/>
      </c>
      <c r="E2492" s="6">
        <f>IF(AND($B2492&lt;&gt;"",$C2492&lt;&gt;"",$B2492&lt;=$C2492),INDEX(Bemenet!$D$2:$D$301,$M2492),"")</f>
        <v/>
      </c>
      <c r="F2492" s="5">
        <f>IF(AND($B2492&lt;&gt;"",$C2492&lt;&gt;"",$B2492&lt;=$C2492),$C2492-$B2492+1,"")</f>
        <v/>
      </c>
      <c r="G2492" s="5">
        <f>IF($F2492="","",$F2492*$D2492)</f>
        <v/>
      </c>
      <c r="H2492" s="42">
        <f>IF($G2492="","",$O2492)</f>
        <v/>
      </c>
      <c r="I2492" s="5">
        <f>IF($G2492="","",$G2492*IF($H2492="",$O2492,$H2492)/100)</f>
        <v/>
      </c>
      <c r="J2492" s="5">
        <f>IF(OR($L2492="",NOT(COUNTIFS($L$2:$L2492,$L2492)=1)),"",SUMIFS($G:$G,$L:$L,$L2492))</f>
        <v/>
      </c>
      <c r="K2492" s="5">
        <f>IF(OR($L2492="",NOT(COUNTIFS($L$2:$L2492,$L2492)=1)),"",SUMIFS($I:$I,$L:$L,$L2492))</f>
        <v/>
      </c>
      <c r="L2492" s="6">
        <f>IF($B2492="","",YEAR($B2492))</f>
        <v/>
      </c>
      <c r="M2492" s="6">
        <f>INT((ROW()-2)/39)+1</f>
        <v/>
      </c>
      <c r="N2492" s="6">
        <f>MOD(ROW()-2,39)+2</f>
        <v/>
      </c>
      <c r="O2492" s="42">
        <f>IF(AND($B2492&lt;&gt;"",$C2492&lt;&gt;"",$B2492&lt;=$C2492),INDEX(Szabalyok!$C:$C,$N2492),"")</f>
        <v/>
      </c>
      <c r="P2492">
        <f>IF(D2492="",P2491,P2491+1)</f>
        <v/>
      </c>
    </row>
    <row r="2493">
      <c r="A2493">
        <f>IF(P2493=P2492,0,P2493)</f>
        <v/>
      </c>
      <c r="B2493" s="41">
        <f>IF($M2493&gt;300,"",IF(OR(INDEX(Bemenet!$E$2:$E$301,$M2493)="",INDEX(Bemenet!$F$2:$F$301,$M2493)=""),"",MAX(INDEX(Bemenet!$E$2:$E$301,$M2493),INDEX(Szabalyok!$A:$A,$N2493))))</f>
        <v/>
      </c>
      <c r="C2493" s="41">
        <f>IF($B2493="","",MIN(INDEX(Bemenet!$F$2:$F$301,$M2493),INDEX(Szabalyok!$B:$B,$N2493)))</f>
        <v/>
      </c>
      <c r="D2493" s="5">
        <f>IF(AND($B2493&lt;&gt;"",$C2493&lt;&gt;"",$B2493&lt;=$C2493),INDEX(Bemenet!$G$2:$G$301,$M2493),"")</f>
        <v/>
      </c>
      <c r="E2493" s="6">
        <f>IF(AND($B2493&lt;&gt;"",$C2493&lt;&gt;"",$B2493&lt;=$C2493),INDEX(Bemenet!$D$2:$D$301,$M2493),"")</f>
        <v/>
      </c>
      <c r="F2493" s="5">
        <f>IF(AND($B2493&lt;&gt;"",$C2493&lt;&gt;"",$B2493&lt;=$C2493),$C2493-$B2493+1,"")</f>
        <v/>
      </c>
      <c r="G2493" s="5">
        <f>IF($F2493="","",$F2493*$D2493)</f>
        <v/>
      </c>
      <c r="H2493" s="42">
        <f>IF($G2493="","",$O2493)</f>
        <v/>
      </c>
      <c r="I2493" s="5">
        <f>IF($G2493="","",$G2493*IF($H2493="",$O2493,$H2493)/100)</f>
        <v/>
      </c>
      <c r="J2493" s="5">
        <f>IF(OR($L2493="",NOT(COUNTIFS($L$2:$L2493,$L2493)=1)),"",SUMIFS($G:$G,$L:$L,$L2493))</f>
        <v/>
      </c>
      <c r="K2493" s="5">
        <f>IF(OR($L2493="",NOT(COUNTIFS($L$2:$L2493,$L2493)=1)),"",SUMIFS($I:$I,$L:$L,$L2493))</f>
        <v/>
      </c>
      <c r="L2493" s="6">
        <f>IF($B2493="","",YEAR($B2493))</f>
        <v/>
      </c>
      <c r="M2493" s="6">
        <f>INT((ROW()-2)/39)+1</f>
        <v/>
      </c>
      <c r="N2493" s="6">
        <f>MOD(ROW()-2,39)+2</f>
        <v/>
      </c>
      <c r="O2493" s="42">
        <f>IF(AND($B2493&lt;&gt;"",$C2493&lt;&gt;"",$B2493&lt;=$C2493),INDEX(Szabalyok!$C:$C,$N2493),"")</f>
        <v/>
      </c>
      <c r="P2493">
        <f>IF(D2493="",P2492,P2492+1)</f>
        <v/>
      </c>
    </row>
    <row r="2494">
      <c r="A2494">
        <f>IF(P2494=P2493,0,P2494)</f>
        <v/>
      </c>
      <c r="B2494" s="41">
        <f>IF($M2494&gt;300,"",IF(OR(INDEX(Bemenet!$E$2:$E$301,$M2494)="",INDEX(Bemenet!$F$2:$F$301,$M2494)=""),"",MAX(INDEX(Bemenet!$E$2:$E$301,$M2494),INDEX(Szabalyok!$A:$A,$N2494))))</f>
        <v/>
      </c>
      <c r="C2494" s="41">
        <f>IF($B2494="","",MIN(INDEX(Bemenet!$F$2:$F$301,$M2494),INDEX(Szabalyok!$B:$B,$N2494)))</f>
        <v/>
      </c>
      <c r="D2494" s="5">
        <f>IF(AND($B2494&lt;&gt;"",$C2494&lt;&gt;"",$B2494&lt;=$C2494),INDEX(Bemenet!$G$2:$G$301,$M2494),"")</f>
        <v/>
      </c>
      <c r="E2494" s="6">
        <f>IF(AND($B2494&lt;&gt;"",$C2494&lt;&gt;"",$B2494&lt;=$C2494),INDEX(Bemenet!$D$2:$D$301,$M2494),"")</f>
        <v/>
      </c>
      <c r="F2494" s="5">
        <f>IF(AND($B2494&lt;&gt;"",$C2494&lt;&gt;"",$B2494&lt;=$C2494),$C2494-$B2494+1,"")</f>
        <v/>
      </c>
      <c r="G2494" s="5">
        <f>IF($F2494="","",$F2494*$D2494)</f>
        <v/>
      </c>
      <c r="H2494" s="42">
        <f>IF($G2494="","",$O2494)</f>
        <v/>
      </c>
      <c r="I2494" s="5">
        <f>IF($G2494="","",$G2494*IF($H2494="",$O2494,$H2494)/100)</f>
        <v/>
      </c>
      <c r="J2494" s="5">
        <f>IF(OR($L2494="",NOT(COUNTIFS($L$2:$L2494,$L2494)=1)),"",SUMIFS($G:$G,$L:$L,$L2494))</f>
        <v/>
      </c>
      <c r="K2494" s="5">
        <f>IF(OR($L2494="",NOT(COUNTIFS($L$2:$L2494,$L2494)=1)),"",SUMIFS($I:$I,$L:$L,$L2494))</f>
        <v/>
      </c>
      <c r="L2494" s="6">
        <f>IF($B2494="","",YEAR($B2494))</f>
        <v/>
      </c>
      <c r="M2494" s="6">
        <f>INT((ROW()-2)/39)+1</f>
        <v/>
      </c>
      <c r="N2494" s="6">
        <f>MOD(ROW()-2,39)+2</f>
        <v/>
      </c>
      <c r="O2494" s="42">
        <f>IF(AND($B2494&lt;&gt;"",$C2494&lt;&gt;"",$B2494&lt;=$C2494),INDEX(Szabalyok!$C:$C,$N2494),"")</f>
        <v/>
      </c>
      <c r="P2494">
        <f>IF(D2494="",P2493,P2493+1)</f>
        <v/>
      </c>
    </row>
    <row r="2495">
      <c r="A2495">
        <f>IF(P2495=P2494,0,P2495)</f>
        <v/>
      </c>
      <c r="B2495" s="41">
        <f>IF($M2495&gt;300,"",IF(OR(INDEX(Bemenet!$E$2:$E$301,$M2495)="",INDEX(Bemenet!$F$2:$F$301,$M2495)=""),"",MAX(INDEX(Bemenet!$E$2:$E$301,$M2495),INDEX(Szabalyok!$A:$A,$N2495))))</f>
        <v/>
      </c>
      <c r="C2495" s="41">
        <f>IF($B2495="","",MIN(INDEX(Bemenet!$F$2:$F$301,$M2495),INDEX(Szabalyok!$B:$B,$N2495)))</f>
        <v/>
      </c>
      <c r="D2495" s="5">
        <f>IF(AND($B2495&lt;&gt;"",$C2495&lt;&gt;"",$B2495&lt;=$C2495),INDEX(Bemenet!$G$2:$G$301,$M2495),"")</f>
        <v/>
      </c>
      <c r="E2495" s="6">
        <f>IF(AND($B2495&lt;&gt;"",$C2495&lt;&gt;"",$B2495&lt;=$C2495),INDEX(Bemenet!$D$2:$D$301,$M2495),"")</f>
        <v/>
      </c>
      <c r="F2495" s="5">
        <f>IF(AND($B2495&lt;&gt;"",$C2495&lt;&gt;"",$B2495&lt;=$C2495),$C2495-$B2495+1,"")</f>
        <v/>
      </c>
      <c r="G2495" s="5">
        <f>IF($F2495="","",$F2495*$D2495)</f>
        <v/>
      </c>
      <c r="H2495" s="42">
        <f>IF($G2495="","",$O2495)</f>
        <v/>
      </c>
      <c r="I2495" s="5">
        <f>IF($G2495="","",$G2495*IF($H2495="",$O2495,$H2495)/100)</f>
        <v/>
      </c>
      <c r="J2495" s="5">
        <f>IF(OR($L2495="",NOT(COUNTIFS($L$2:$L2495,$L2495)=1)),"",SUMIFS($G:$G,$L:$L,$L2495))</f>
        <v/>
      </c>
      <c r="K2495" s="5">
        <f>IF(OR($L2495="",NOT(COUNTIFS($L$2:$L2495,$L2495)=1)),"",SUMIFS($I:$I,$L:$L,$L2495))</f>
        <v/>
      </c>
      <c r="L2495" s="6">
        <f>IF($B2495="","",YEAR($B2495))</f>
        <v/>
      </c>
      <c r="M2495" s="6">
        <f>INT((ROW()-2)/39)+1</f>
        <v/>
      </c>
      <c r="N2495" s="6">
        <f>MOD(ROW()-2,39)+2</f>
        <v/>
      </c>
      <c r="O2495" s="42">
        <f>IF(AND($B2495&lt;&gt;"",$C2495&lt;&gt;"",$B2495&lt;=$C2495),INDEX(Szabalyok!$C:$C,$N2495),"")</f>
        <v/>
      </c>
      <c r="P2495">
        <f>IF(D2495="",P2494,P2494+1)</f>
        <v/>
      </c>
    </row>
    <row r="2496">
      <c r="A2496">
        <f>IF(P2496=P2495,0,P2496)</f>
        <v/>
      </c>
      <c r="B2496" s="41">
        <f>IF($M2496&gt;300,"",IF(OR(INDEX(Bemenet!$E$2:$E$301,$M2496)="",INDEX(Bemenet!$F$2:$F$301,$M2496)=""),"",MAX(INDEX(Bemenet!$E$2:$E$301,$M2496),INDEX(Szabalyok!$A:$A,$N2496))))</f>
        <v/>
      </c>
      <c r="C2496" s="41">
        <f>IF($B2496="","",MIN(INDEX(Bemenet!$F$2:$F$301,$M2496),INDEX(Szabalyok!$B:$B,$N2496)))</f>
        <v/>
      </c>
      <c r="D2496" s="5">
        <f>IF(AND($B2496&lt;&gt;"",$C2496&lt;&gt;"",$B2496&lt;=$C2496),INDEX(Bemenet!$G$2:$G$301,$M2496),"")</f>
        <v/>
      </c>
      <c r="E2496" s="6">
        <f>IF(AND($B2496&lt;&gt;"",$C2496&lt;&gt;"",$B2496&lt;=$C2496),INDEX(Bemenet!$D$2:$D$301,$M2496),"")</f>
        <v/>
      </c>
      <c r="F2496" s="5">
        <f>IF(AND($B2496&lt;&gt;"",$C2496&lt;&gt;"",$B2496&lt;=$C2496),$C2496-$B2496+1,"")</f>
        <v/>
      </c>
      <c r="G2496" s="5">
        <f>IF($F2496="","",$F2496*$D2496)</f>
        <v/>
      </c>
      <c r="H2496" s="42">
        <f>IF($G2496="","",$O2496)</f>
        <v/>
      </c>
      <c r="I2496" s="5">
        <f>IF($G2496="","",$G2496*IF($H2496="",$O2496,$H2496)/100)</f>
        <v/>
      </c>
      <c r="J2496" s="5">
        <f>IF(OR($L2496="",NOT(COUNTIFS($L$2:$L2496,$L2496)=1)),"",SUMIFS($G:$G,$L:$L,$L2496))</f>
        <v/>
      </c>
      <c r="K2496" s="5">
        <f>IF(OR($L2496="",NOT(COUNTIFS($L$2:$L2496,$L2496)=1)),"",SUMIFS($I:$I,$L:$L,$L2496))</f>
        <v/>
      </c>
      <c r="L2496" s="6">
        <f>IF($B2496="","",YEAR($B2496))</f>
        <v/>
      </c>
      <c r="M2496" s="6">
        <f>INT((ROW()-2)/39)+1</f>
        <v/>
      </c>
      <c r="N2496" s="6">
        <f>MOD(ROW()-2,39)+2</f>
        <v/>
      </c>
      <c r="O2496" s="42">
        <f>IF(AND($B2496&lt;&gt;"",$C2496&lt;&gt;"",$B2496&lt;=$C2496),INDEX(Szabalyok!$C:$C,$N2496),"")</f>
        <v/>
      </c>
      <c r="P2496">
        <f>IF(D2496="",P2495,P2495+1)</f>
        <v/>
      </c>
    </row>
    <row r="2497">
      <c r="A2497">
        <f>IF(P2497=P2496,0,P2497)</f>
        <v/>
      </c>
      <c r="B2497" s="41">
        <f>IF($M2497&gt;300,"",IF(OR(INDEX(Bemenet!$E$2:$E$301,$M2497)="",INDEX(Bemenet!$F$2:$F$301,$M2497)=""),"",MAX(INDEX(Bemenet!$E$2:$E$301,$M2497),INDEX(Szabalyok!$A:$A,$N2497))))</f>
        <v/>
      </c>
      <c r="C2497" s="41">
        <f>IF($B2497="","",MIN(INDEX(Bemenet!$F$2:$F$301,$M2497),INDEX(Szabalyok!$B:$B,$N2497)))</f>
        <v/>
      </c>
      <c r="D2497" s="5">
        <f>IF(AND($B2497&lt;&gt;"",$C2497&lt;&gt;"",$B2497&lt;=$C2497),INDEX(Bemenet!$G$2:$G$301,$M2497),"")</f>
        <v/>
      </c>
      <c r="E2497" s="6">
        <f>IF(AND($B2497&lt;&gt;"",$C2497&lt;&gt;"",$B2497&lt;=$C2497),INDEX(Bemenet!$D$2:$D$301,$M2497),"")</f>
        <v/>
      </c>
      <c r="F2497" s="5">
        <f>IF(AND($B2497&lt;&gt;"",$C2497&lt;&gt;"",$B2497&lt;=$C2497),$C2497-$B2497+1,"")</f>
        <v/>
      </c>
      <c r="G2497" s="5">
        <f>IF($F2497="","",$F2497*$D2497)</f>
        <v/>
      </c>
      <c r="H2497" s="42">
        <f>IF($G2497="","",$O2497)</f>
        <v/>
      </c>
      <c r="I2497" s="5">
        <f>IF($G2497="","",$G2497*IF($H2497="",$O2497,$H2497)/100)</f>
        <v/>
      </c>
      <c r="J2497" s="5">
        <f>IF(OR($L2497="",NOT(COUNTIFS($L$2:$L2497,$L2497)=1)),"",SUMIFS($G:$G,$L:$L,$L2497))</f>
        <v/>
      </c>
      <c r="K2497" s="5">
        <f>IF(OR($L2497="",NOT(COUNTIFS($L$2:$L2497,$L2497)=1)),"",SUMIFS($I:$I,$L:$L,$L2497))</f>
        <v/>
      </c>
      <c r="L2497" s="6">
        <f>IF($B2497="","",YEAR($B2497))</f>
        <v/>
      </c>
      <c r="M2497" s="6">
        <f>INT((ROW()-2)/39)+1</f>
        <v/>
      </c>
      <c r="N2497" s="6">
        <f>MOD(ROW()-2,39)+2</f>
        <v/>
      </c>
      <c r="O2497" s="42">
        <f>IF(AND($B2497&lt;&gt;"",$C2497&lt;&gt;"",$B2497&lt;=$C2497),INDEX(Szabalyok!$C:$C,$N2497),"")</f>
        <v/>
      </c>
      <c r="P2497">
        <f>IF(D2497="",P2496,P2496+1)</f>
        <v/>
      </c>
    </row>
    <row r="2498">
      <c r="A2498">
        <f>IF(P2498=P2497,0,P2498)</f>
        <v/>
      </c>
      <c r="B2498" s="41">
        <f>IF($M2498&gt;300,"",IF(OR(INDEX(Bemenet!$E$2:$E$301,$M2498)="",INDEX(Bemenet!$F$2:$F$301,$M2498)=""),"",MAX(INDEX(Bemenet!$E$2:$E$301,$M2498),INDEX(Szabalyok!$A:$A,$N2498))))</f>
        <v/>
      </c>
      <c r="C2498" s="41">
        <f>IF($B2498="","",MIN(INDEX(Bemenet!$F$2:$F$301,$M2498),INDEX(Szabalyok!$B:$B,$N2498)))</f>
        <v/>
      </c>
      <c r="D2498" s="5">
        <f>IF(AND($B2498&lt;&gt;"",$C2498&lt;&gt;"",$B2498&lt;=$C2498),INDEX(Bemenet!$G$2:$G$301,$M2498),"")</f>
        <v/>
      </c>
      <c r="E2498" s="6">
        <f>IF(AND($B2498&lt;&gt;"",$C2498&lt;&gt;"",$B2498&lt;=$C2498),INDEX(Bemenet!$D$2:$D$301,$M2498),"")</f>
        <v/>
      </c>
      <c r="F2498" s="5">
        <f>IF(AND($B2498&lt;&gt;"",$C2498&lt;&gt;"",$B2498&lt;=$C2498),$C2498-$B2498+1,"")</f>
        <v/>
      </c>
      <c r="G2498" s="5">
        <f>IF($F2498="","",$F2498*$D2498)</f>
        <v/>
      </c>
      <c r="H2498" s="42">
        <f>IF($G2498="","",$O2498)</f>
        <v/>
      </c>
      <c r="I2498" s="5">
        <f>IF($G2498="","",$G2498*IF($H2498="",$O2498,$H2498)/100)</f>
        <v/>
      </c>
      <c r="J2498" s="5">
        <f>IF(OR($L2498="",NOT(COUNTIFS($L$2:$L2498,$L2498)=1)),"",SUMIFS($G:$G,$L:$L,$L2498))</f>
        <v/>
      </c>
      <c r="K2498" s="5">
        <f>IF(OR($L2498="",NOT(COUNTIFS($L$2:$L2498,$L2498)=1)),"",SUMIFS($I:$I,$L:$L,$L2498))</f>
        <v/>
      </c>
      <c r="L2498" s="6">
        <f>IF($B2498="","",YEAR($B2498))</f>
        <v/>
      </c>
      <c r="M2498" s="6">
        <f>INT((ROW()-2)/39)+1</f>
        <v/>
      </c>
      <c r="N2498" s="6">
        <f>MOD(ROW()-2,39)+2</f>
        <v/>
      </c>
      <c r="O2498" s="42">
        <f>IF(AND($B2498&lt;&gt;"",$C2498&lt;&gt;"",$B2498&lt;=$C2498),INDEX(Szabalyok!$C:$C,$N2498),"")</f>
        <v/>
      </c>
      <c r="P2498">
        <f>IF(D2498="",P2497,P2497+1)</f>
        <v/>
      </c>
    </row>
    <row r="2499">
      <c r="A2499">
        <f>IF(P2499=P2498,0,P2499)</f>
        <v/>
      </c>
      <c r="B2499" s="41">
        <f>IF($M2499&gt;300,"",IF(OR(INDEX(Bemenet!$E$2:$E$301,$M2499)="",INDEX(Bemenet!$F$2:$F$301,$M2499)=""),"",MAX(INDEX(Bemenet!$E$2:$E$301,$M2499),INDEX(Szabalyok!$A:$A,$N2499))))</f>
        <v/>
      </c>
      <c r="C2499" s="41">
        <f>IF($B2499="","",MIN(INDEX(Bemenet!$F$2:$F$301,$M2499),INDEX(Szabalyok!$B:$B,$N2499)))</f>
        <v/>
      </c>
      <c r="D2499" s="5">
        <f>IF(AND($B2499&lt;&gt;"",$C2499&lt;&gt;"",$B2499&lt;=$C2499),INDEX(Bemenet!$G$2:$G$301,$M2499),"")</f>
        <v/>
      </c>
      <c r="E2499" s="6">
        <f>IF(AND($B2499&lt;&gt;"",$C2499&lt;&gt;"",$B2499&lt;=$C2499),INDEX(Bemenet!$D$2:$D$301,$M2499),"")</f>
        <v/>
      </c>
      <c r="F2499" s="5">
        <f>IF(AND($B2499&lt;&gt;"",$C2499&lt;&gt;"",$B2499&lt;=$C2499),$C2499-$B2499+1,"")</f>
        <v/>
      </c>
      <c r="G2499" s="5">
        <f>IF($F2499="","",$F2499*$D2499)</f>
        <v/>
      </c>
      <c r="H2499" s="42">
        <f>IF($G2499="","",$O2499)</f>
        <v/>
      </c>
      <c r="I2499" s="5">
        <f>IF($G2499="","",$G2499*IF($H2499="",$O2499,$H2499)/100)</f>
        <v/>
      </c>
      <c r="J2499" s="5">
        <f>IF(OR($L2499="",NOT(COUNTIFS($L$2:$L2499,$L2499)=1)),"",SUMIFS($G:$G,$L:$L,$L2499))</f>
        <v/>
      </c>
      <c r="K2499" s="5">
        <f>IF(OR($L2499="",NOT(COUNTIFS($L$2:$L2499,$L2499)=1)),"",SUMIFS($I:$I,$L:$L,$L2499))</f>
        <v/>
      </c>
      <c r="L2499" s="6">
        <f>IF($B2499="","",YEAR($B2499))</f>
        <v/>
      </c>
      <c r="M2499" s="6">
        <f>INT((ROW()-2)/39)+1</f>
        <v/>
      </c>
      <c r="N2499" s="6">
        <f>MOD(ROW()-2,39)+2</f>
        <v/>
      </c>
      <c r="O2499" s="42">
        <f>IF(AND($B2499&lt;&gt;"",$C2499&lt;&gt;"",$B2499&lt;=$C2499),INDEX(Szabalyok!$C:$C,$N2499),"")</f>
        <v/>
      </c>
      <c r="P2499">
        <f>IF(D2499="",P2498,P2498+1)</f>
        <v/>
      </c>
    </row>
    <row r="2500">
      <c r="A2500">
        <f>IF(P2500=P2499,0,P2500)</f>
        <v/>
      </c>
      <c r="B2500" s="41">
        <f>IF($M2500&gt;300,"",IF(OR(INDEX(Bemenet!$E$2:$E$301,$M2500)="",INDEX(Bemenet!$F$2:$F$301,$M2500)=""),"",MAX(INDEX(Bemenet!$E$2:$E$301,$M2500),INDEX(Szabalyok!$A:$A,$N2500))))</f>
        <v/>
      </c>
      <c r="C2500" s="41">
        <f>IF($B2500="","",MIN(INDEX(Bemenet!$F$2:$F$301,$M2500),INDEX(Szabalyok!$B:$B,$N2500)))</f>
        <v/>
      </c>
      <c r="D2500" s="5">
        <f>IF(AND($B2500&lt;&gt;"",$C2500&lt;&gt;"",$B2500&lt;=$C2500),INDEX(Bemenet!$G$2:$G$301,$M2500),"")</f>
        <v/>
      </c>
      <c r="E2500" s="6">
        <f>IF(AND($B2500&lt;&gt;"",$C2500&lt;&gt;"",$B2500&lt;=$C2500),INDEX(Bemenet!$D$2:$D$301,$M2500),"")</f>
        <v/>
      </c>
      <c r="F2500" s="5">
        <f>IF(AND($B2500&lt;&gt;"",$C2500&lt;&gt;"",$B2500&lt;=$C2500),$C2500-$B2500+1,"")</f>
        <v/>
      </c>
      <c r="G2500" s="5">
        <f>IF($F2500="","",$F2500*$D2500)</f>
        <v/>
      </c>
      <c r="H2500" s="42">
        <f>IF($G2500="","",$O2500)</f>
        <v/>
      </c>
      <c r="I2500" s="5">
        <f>IF($G2500="","",$G2500*IF($H2500="",$O2500,$H2500)/100)</f>
        <v/>
      </c>
      <c r="J2500" s="5">
        <f>IF(OR($L2500="",NOT(COUNTIFS($L$2:$L2500,$L2500)=1)),"",SUMIFS($G:$G,$L:$L,$L2500))</f>
        <v/>
      </c>
      <c r="K2500" s="5">
        <f>IF(OR($L2500="",NOT(COUNTIFS($L$2:$L2500,$L2500)=1)),"",SUMIFS($I:$I,$L:$L,$L2500))</f>
        <v/>
      </c>
      <c r="L2500" s="6">
        <f>IF($B2500="","",YEAR($B2500))</f>
        <v/>
      </c>
      <c r="M2500" s="6">
        <f>INT((ROW()-2)/39)+1</f>
        <v/>
      </c>
      <c r="N2500" s="6">
        <f>MOD(ROW()-2,39)+2</f>
        <v/>
      </c>
      <c r="O2500" s="42">
        <f>IF(AND($B2500&lt;&gt;"",$C2500&lt;&gt;"",$B2500&lt;=$C2500),INDEX(Szabalyok!$C:$C,$N2500),"")</f>
        <v/>
      </c>
      <c r="P2500">
        <f>IF(D2500="",P2499,P2499+1)</f>
        <v/>
      </c>
    </row>
    <row r="2501">
      <c r="A2501">
        <f>IF(P2501=P2500,0,P2501)</f>
        <v/>
      </c>
      <c r="B2501" s="41">
        <f>IF($M2501&gt;300,"",IF(OR(INDEX(Bemenet!$E$2:$E$301,$M2501)="",INDEX(Bemenet!$F$2:$F$301,$M2501)=""),"",MAX(INDEX(Bemenet!$E$2:$E$301,$M2501),INDEX(Szabalyok!$A:$A,$N2501))))</f>
        <v/>
      </c>
      <c r="C2501" s="41">
        <f>IF($B2501="","",MIN(INDEX(Bemenet!$F$2:$F$301,$M2501),INDEX(Szabalyok!$B:$B,$N2501)))</f>
        <v/>
      </c>
      <c r="D2501" s="5">
        <f>IF(AND($B2501&lt;&gt;"",$C2501&lt;&gt;"",$B2501&lt;=$C2501),INDEX(Bemenet!$G$2:$G$301,$M2501),"")</f>
        <v/>
      </c>
      <c r="E2501" s="6">
        <f>IF(AND($B2501&lt;&gt;"",$C2501&lt;&gt;"",$B2501&lt;=$C2501),INDEX(Bemenet!$D$2:$D$301,$M2501),"")</f>
        <v/>
      </c>
      <c r="F2501" s="5">
        <f>IF(AND($B2501&lt;&gt;"",$C2501&lt;&gt;"",$B2501&lt;=$C2501),$C2501-$B2501+1,"")</f>
        <v/>
      </c>
      <c r="G2501" s="5">
        <f>IF($F2501="","",$F2501*$D2501)</f>
        <v/>
      </c>
      <c r="H2501" s="42">
        <f>IF($G2501="","",$O2501)</f>
        <v/>
      </c>
      <c r="I2501" s="5">
        <f>IF($G2501="","",$G2501*IF($H2501="",$O2501,$H2501)/100)</f>
        <v/>
      </c>
      <c r="J2501" s="5">
        <f>IF(OR($L2501="",NOT(COUNTIFS($L$2:$L2501,$L2501)=1)),"",SUMIFS($G:$G,$L:$L,$L2501))</f>
        <v/>
      </c>
      <c r="K2501" s="5">
        <f>IF(OR($L2501="",NOT(COUNTIFS($L$2:$L2501,$L2501)=1)),"",SUMIFS($I:$I,$L:$L,$L2501))</f>
        <v/>
      </c>
      <c r="L2501" s="6">
        <f>IF($B2501="","",YEAR($B2501))</f>
        <v/>
      </c>
      <c r="M2501" s="6">
        <f>INT((ROW()-2)/39)+1</f>
        <v/>
      </c>
      <c r="N2501" s="6">
        <f>MOD(ROW()-2,39)+2</f>
        <v/>
      </c>
      <c r="O2501" s="42">
        <f>IF(AND($B2501&lt;&gt;"",$C2501&lt;&gt;"",$B2501&lt;=$C2501),INDEX(Szabalyok!$C:$C,$N2501),"")</f>
        <v/>
      </c>
      <c r="P2501">
        <f>IF(D2501="",P2500,P2500+1)</f>
        <v/>
      </c>
    </row>
    <row r="2502">
      <c r="A2502">
        <f>IF(P2502=P2501,0,P2502)</f>
        <v/>
      </c>
      <c r="B2502" s="41">
        <f>IF($M2502&gt;300,"",IF(OR(INDEX(Bemenet!$E$2:$E$301,$M2502)="",INDEX(Bemenet!$F$2:$F$301,$M2502)=""),"",MAX(INDEX(Bemenet!$E$2:$E$301,$M2502),INDEX(Szabalyok!$A:$A,$N2502))))</f>
        <v/>
      </c>
      <c r="C2502" s="41">
        <f>IF($B2502="","",MIN(INDEX(Bemenet!$F$2:$F$301,$M2502),INDEX(Szabalyok!$B:$B,$N2502)))</f>
        <v/>
      </c>
      <c r="D2502" s="5">
        <f>IF(AND($B2502&lt;&gt;"",$C2502&lt;&gt;"",$B2502&lt;=$C2502),INDEX(Bemenet!$G$2:$G$301,$M2502),"")</f>
        <v/>
      </c>
      <c r="E2502" s="6">
        <f>IF(AND($B2502&lt;&gt;"",$C2502&lt;&gt;"",$B2502&lt;=$C2502),INDEX(Bemenet!$D$2:$D$301,$M2502),"")</f>
        <v/>
      </c>
      <c r="F2502" s="5">
        <f>IF(AND($B2502&lt;&gt;"",$C2502&lt;&gt;"",$B2502&lt;=$C2502),$C2502-$B2502+1,"")</f>
        <v/>
      </c>
      <c r="G2502" s="5">
        <f>IF($F2502="","",$F2502*$D2502)</f>
        <v/>
      </c>
      <c r="H2502" s="42">
        <f>IF($G2502="","",$O2502)</f>
        <v/>
      </c>
      <c r="I2502" s="5">
        <f>IF($G2502="","",$G2502*IF($H2502="",$O2502,$H2502)/100)</f>
        <v/>
      </c>
      <c r="J2502" s="5">
        <f>IF(OR($L2502="",NOT(COUNTIFS($L$2:$L2502,$L2502)=1)),"",SUMIFS($G:$G,$L:$L,$L2502))</f>
        <v/>
      </c>
      <c r="K2502" s="5">
        <f>IF(OR($L2502="",NOT(COUNTIFS($L$2:$L2502,$L2502)=1)),"",SUMIFS($I:$I,$L:$L,$L2502))</f>
        <v/>
      </c>
      <c r="L2502" s="6">
        <f>IF($B2502="","",YEAR($B2502))</f>
        <v/>
      </c>
      <c r="M2502" s="6">
        <f>INT((ROW()-2)/39)+1</f>
        <v/>
      </c>
      <c r="N2502" s="6">
        <f>MOD(ROW()-2,39)+2</f>
        <v/>
      </c>
      <c r="O2502" s="42">
        <f>IF(AND($B2502&lt;&gt;"",$C2502&lt;&gt;"",$B2502&lt;=$C2502),INDEX(Szabalyok!$C:$C,$N2502),"")</f>
        <v/>
      </c>
      <c r="P2502">
        <f>IF(D2502="",P2501,P2501+1)</f>
        <v/>
      </c>
    </row>
    <row r="2503">
      <c r="A2503">
        <f>IF(P2503=P2502,0,P2503)</f>
        <v/>
      </c>
      <c r="B2503" s="41">
        <f>IF($M2503&gt;300,"",IF(OR(INDEX(Bemenet!$E$2:$E$301,$M2503)="",INDEX(Bemenet!$F$2:$F$301,$M2503)=""),"",MAX(INDEX(Bemenet!$E$2:$E$301,$M2503),INDEX(Szabalyok!$A:$A,$N2503))))</f>
        <v/>
      </c>
      <c r="C2503" s="41">
        <f>IF($B2503="","",MIN(INDEX(Bemenet!$F$2:$F$301,$M2503),INDEX(Szabalyok!$B:$B,$N2503)))</f>
        <v/>
      </c>
      <c r="D2503" s="5">
        <f>IF(AND($B2503&lt;&gt;"",$C2503&lt;&gt;"",$B2503&lt;=$C2503),INDEX(Bemenet!$G$2:$G$301,$M2503),"")</f>
        <v/>
      </c>
      <c r="E2503" s="6">
        <f>IF(AND($B2503&lt;&gt;"",$C2503&lt;&gt;"",$B2503&lt;=$C2503),INDEX(Bemenet!$D$2:$D$301,$M2503),"")</f>
        <v/>
      </c>
      <c r="F2503" s="5">
        <f>IF(AND($B2503&lt;&gt;"",$C2503&lt;&gt;"",$B2503&lt;=$C2503),$C2503-$B2503+1,"")</f>
        <v/>
      </c>
      <c r="G2503" s="5">
        <f>IF($F2503="","",$F2503*$D2503)</f>
        <v/>
      </c>
      <c r="H2503" s="42">
        <f>IF($G2503="","",$O2503)</f>
        <v/>
      </c>
      <c r="I2503" s="5">
        <f>IF($G2503="","",$G2503*IF($H2503="",$O2503,$H2503)/100)</f>
        <v/>
      </c>
      <c r="J2503" s="5">
        <f>IF(OR($L2503="",NOT(COUNTIFS($L$2:$L2503,$L2503)=1)),"",SUMIFS($G:$G,$L:$L,$L2503))</f>
        <v/>
      </c>
      <c r="K2503" s="5">
        <f>IF(OR($L2503="",NOT(COUNTIFS($L$2:$L2503,$L2503)=1)),"",SUMIFS($I:$I,$L:$L,$L2503))</f>
        <v/>
      </c>
      <c r="L2503" s="6">
        <f>IF($B2503="","",YEAR($B2503))</f>
        <v/>
      </c>
      <c r="M2503" s="6">
        <f>INT((ROW()-2)/39)+1</f>
        <v/>
      </c>
      <c r="N2503" s="6">
        <f>MOD(ROW()-2,39)+2</f>
        <v/>
      </c>
      <c r="O2503" s="42">
        <f>IF(AND($B2503&lt;&gt;"",$C2503&lt;&gt;"",$B2503&lt;=$C2503),INDEX(Szabalyok!$C:$C,$N2503),"")</f>
        <v/>
      </c>
      <c r="P2503">
        <f>IF(D2503="",P2502,P2502+1)</f>
        <v/>
      </c>
    </row>
    <row r="2504">
      <c r="A2504">
        <f>IF(P2504=P2503,0,P2504)</f>
        <v/>
      </c>
      <c r="B2504" s="41">
        <f>IF($M2504&gt;300,"",IF(OR(INDEX(Bemenet!$E$2:$E$301,$M2504)="",INDEX(Bemenet!$F$2:$F$301,$M2504)=""),"",MAX(INDEX(Bemenet!$E$2:$E$301,$M2504),INDEX(Szabalyok!$A:$A,$N2504))))</f>
        <v/>
      </c>
      <c r="C2504" s="41">
        <f>IF($B2504="","",MIN(INDEX(Bemenet!$F$2:$F$301,$M2504),INDEX(Szabalyok!$B:$B,$N2504)))</f>
        <v/>
      </c>
      <c r="D2504" s="5">
        <f>IF(AND($B2504&lt;&gt;"",$C2504&lt;&gt;"",$B2504&lt;=$C2504),INDEX(Bemenet!$G$2:$G$301,$M2504),"")</f>
        <v/>
      </c>
      <c r="E2504" s="6">
        <f>IF(AND($B2504&lt;&gt;"",$C2504&lt;&gt;"",$B2504&lt;=$C2504),INDEX(Bemenet!$D$2:$D$301,$M2504),"")</f>
        <v/>
      </c>
      <c r="F2504" s="5">
        <f>IF(AND($B2504&lt;&gt;"",$C2504&lt;&gt;"",$B2504&lt;=$C2504),$C2504-$B2504+1,"")</f>
        <v/>
      </c>
      <c r="G2504" s="5">
        <f>IF($F2504="","",$F2504*$D2504)</f>
        <v/>
      </c>
      <c r="H2504" s="42">
        <f>IF($G2504="","",$O2504)</f>
        <v/>
      </c>
      <c r="I2504" s="5">
        <f>IF($G2504="","",$G2504*IF($H2504="",$O2504,$H2504)/100)</f>
        <v/>
      </c>
      <c r="J2504" s="5">
        <f>IF(OR($L2504="",NOT(COUNTIFS($L$2:$L2504,$L2504)=1)),"",SUMIFS($G:$G,$L:$L,$L2504))</f>
        <v/>
      </c>
      <c r="K2504" s="5">
        <f>IF(OR($L2504="",NOT(COUNTIFS($L$2:$L2504,$L2504)=1)),"",SUMIFS($I:$I,$L:$L,$L2504))</f>
        <v/>
      </c>
      <c r="L2504" s="6">
        <f>IF($B2504="","",YEAR($B2504))</f>
        <v/>
      </c>
      <c r="M2504" s="6">
        <f>INT((ROW()-2)/39)+1</f>
        <v/>
      </c>
      <c r="N2504" s="6">
        <f>MOD(ROW()-2,39)+2</f>
        <v/>
      </c>
      <c r="O2504" s="42">
        <f>IF(AND($B2504&lt;&gt;"",$C2504&lt;&gt;"",$B2504&lt;=$C2504),INDEX(Szabalyok!$C:$C,$N2504),"")</f>
        <v/>
      </c>
      <c r="P2504">
        <f>IF(D2504="",P2503,P2503+1)</f>
        <v/>
      </c>
    </row>
    <row r="2505">
      <c r="A2505">
        <f>IF(P2505=P2504,0,P2505)</f>
        <v/>
      </c>
      <c r="B2505" s="41">
        <f>IF($M2505&gt;300,"",IF(OR(INDEX(Bemenet!$E$2:$E$301,$M2505)="",INDEX(Bemenet!$F$2:$F$301,$M2505)=""),"",MAX(INDEX(Bemenet!$E$2:$E$301,$M2505),INDEX(Szabalyok!$A:$A,$N2505))))</f>
        <v/>
      </c>
      <c r="C2505" s="41">
        <f>IF($B2505="","",MIN(INDEX(Bemenet!$F$2:$F$301,$M2505),INDEX(Szabalyok!$B:$B,$N2505)))</f>
        <v/>
      </c>
      <c r="D2505" s="5">
        <f>IF(AND($B2505&lt;&gt;"",$C2505&lt;&gt;"",$B2505&lt;=$C2505),INDEX(Bemenet!$G$2:$G$301,$M2505),"")</f>
        <v/>
      </c>
      <c r="E2505" s="6">
        <f>IF(AND($B2505&lt;&gt;"",$C2505&lt;&gt;"",$B2505&lt;=$C2505),INDEX(Bemenet!$D$2:$D$301,$M2505),"")</f>
        <v/>
      </c>
      <c r="F2505" s="5">
        <f>IF(AND($B2505&lt;&gt;"",$C2505&lt;&gt;"",$B2505&lt;=$C2505),$C2505-$B2505+1,"")</f>
        <v/>
      </c>
      <c r="G2505" s="5">
        <f>IF($F2505="","",$F2505*$D2505)</f>
        <v/>
      </c>
      <c r="H2505" s="42">
        <f>IF($G2505="","",$O2505)</f>
        <v/>
      </c>
      <c r="I2505" s="5">
        <f>IF($G2505="","",$G2505*IF($H2505="",$O2505,$H2505)/100)</f>
        <v/>
      </c>
      <c r="J2505" s="5">
        <f>IF(OR($L2505="",NOT(COUNTIFS($L$2:$L2505,$L2505)=1)),"",SUMIFS($G:$G,$L:$L,$L2505))</f>
        <v/>
      </c>
      <c r="K2505" s="5">
        <f>IF(OR($L2505="",NOT(COUNTIFS($L$2:$L2505,$L2505)=1)),"",SUMIFS($I:$I,$L:$L,$L2505))</f>
        <v/>
      </c>
      <c r="L2505" s="6">
        <f>IF($B2505="","",YEAR($B2505))</f>
        <v/>
      </c>
      <c r="M2505" s="6">
        <f>INT((ROW()-2)/39)+1</f>
        <v/>
      </c>
      <c r="N2505" s="6">
        <f>MOD(ROW()-2,39)+2</f>
        <v/>
      </c>
      <c r="O2505" s="42">
        <f>IF(AND($B2505&lt;&gt;"",$C2505&lt;&gt;"",$B2505&lt;=$C2505),INDEX(Szabalyok!$C:$C,$N2505),"")</f>
        <v/>
      </c>
      <c r="P2505">
        <f>IF(D2505="",P2504,P2504+1)</f>
        <v/>
      </c>
    </row>
    <row r="2506">
      <c r="A2506">
        <f>IF(P2506=P2505,0,P2506)</f>
        <v/>
      </c>
      <c r="B2506" s="41">
        <f>IF($M2506&gt;300,"",IF(OR(INDEX(Bemenet!$E$2:$E$301,$M2506)="",INDEX(Bemenet!$F$2:$F$301,$M2506)=""),"",MAX(INDEX(Bemenet!$E$2:$E$301,$M2506),INDEX(Szabalyok!$A:$A,$N2506))))</f>
        <v/>
      </c>
      <c r="C2506" s="41">
        <f>IF($B2506="","",MIN(INDEX(Bemenet!$F$2:$F$301,$M2506),INDEX(Szabalyok!$B:$B,$N2506)))</f>
        <v/>
      </c>
      <c r="D2506" s="5">
        <f>IF(AND($B2506&lt;&gt;"",$C2506&lt;&gt;"",$B2506&lt;=$C2506),INDEX(Bemenet!$G$2:$G$301,$M2506),"")</f>
        <v/>
      </c>
      <c r="E2506" s="6">
        <f>IF(AND($B2506&lt;&gt;"",$C2506&lt;&gt;"",$B2506&lt;=$C2506),INDEX(Bemenet!$D$2:$D$301,$M2506),"")</f>
        <v/>
      </c>
      <c r="F2506" s="5">
        <f>IF(AND($B2506&lt;&gt;"",$C2506&lt;&gt;"",$B2506&lt;=$C2506),$C2506-$B2506+1,"")</f>
        <v/>
      </c>
      <c r="G2506" s="5">
        <f>IF($F2506="","",$F2506*$D2506)</f>
        <v/>
      </c>
      <c r="H2506" s="42">
        <f>IF($G2506="","",$O2506)</f>
        <v/>
      </c>
      <c r="I2506" s="5">
        <f>IF($G2506="","",$G2506*IF($H2506="",$O2506,$H2506)/100)</f>
        <v/>
      </c>
      <c r="J2506" s="5">
        <f>IF(OR($L2506="",NOT(COUNTIFS($L$2:$L2506,$L2506)=1)),"",SUMIFS($G:$G,$L:$L,$L2506))</f>
        <v/>
      </c>
      <c r="K2506" s="5">
        <f>IF(OR($L2506="",NOT(COUNTIFS($L$2:$L2506,$L2506)=1)),"",SUMIFS($I:$I,$L:$L,$L2506))</f>
        <v/>
      </c>
      <c r="L2506" s="6">
        <f>IF($B2506="","",YEAR($B2506))</f>
        <v/>
      </c>
      <c r="M2506" s="6">
        <f>INT((ROW()-2)/39)+1</f>
        <v/>
      </c>
      <c r="N2506" s="6">
        <f>MOD(ROW()-2,39)+2</f>
        <v/>
      </c>
      <c r="O2506" s="42">
        <f>IF(AND($B2506&lt;&gt;"",$C2506&lt;&gt;"",$B2506&lt;=$C2506),INDEX(Szabalyok!$C:$C,$N2506),"")</f>
        <v/>
      </c>
      <c r="P2506">
        <f>IF(D2506="",P2505,P2505+1)</f>
        <v/>
      </c>
    </row>
    <row r="2507">
      <c r="A2507">
        <f>IF(P2507=P2506,0,P2507)</f>
        <v/>
      </c>
      <c r="B2507" s="41">
        <f>IF($M2507&gt;300,"",IF(OR(INDEX(Bemenet!$E$2:$E$301,$M2507)="",INDEX(Bemenet!$F$2:$F$301,$M2507)=""),"",MAX(INDEX(Bemenet!$E$2:$E$301,$M2507),INDEX(Szabalyok!$A:$A,$N2507))))</f>
        <v/>
      </c>
      <c r="C2507" s="41">
        <f>IF($B2507="","",MIN(INDEX(Bemenet!$F$2:$F$301,$M2507),INDEX(Szabalyok!$B:$B,$N2507)))</f>
        <v/>
      </c>
      <c r="D2507" s="5">
        <f>IF(AND($B2507&lt;&gt;"",$C2507&lt;&gt;"",$B2507&lt;=$C2507),INDEX(Bemenet!$G$2:$G$301,$M2507),"")</f>
        <v/>
      </c>
      <c r="E2507" s="6">
        <f>IF(AND($B2507&lt;&gt;"",$C2507&lt;&gt;"",$B2507&lt;=$C2507),INDEX(Bemenet!$D$2:$D$301,$M2507),"")</f>
        <v/>
      </c>
      <c r="F2507" s="5">
        <f>IF(AND($B2507&lt;&gt;"",$C2507&lt;&gt;"",$B2507&lt;=$C2507),$C2507-$B2507+1,"")</f>
        <v/>
      </c>
      <c r="G2507" s="5">
        <f>IF($F2507="","",$F2507*$D2507)</f>
        <v/>
      </c>
      <c r="H2507" s="42">
        <f>IF($G2507="","",$O2507)</f>
        <v/>
      </c>
      <c r="I2507" s="5">
        <f>IF($G2507="","",$G2507*IF($H2507="",$O2507,$H2507)/100)</f>
        <v/>
      </c>
      <c r="J2507" s="5">
        <f>IF(OR($L2507="",NOT(COUNTIFS($L$2:$L2507,$L2507)=1)),"",SUMIFS($G:$G,$L:$L,$L2507))</f>
        <v/>
      </c>
      <c r="K2507" s="5">
        <f>IF(OR($L2507="",NOT(COUNTIFS($L$2:$L2507,$L2507)=1)),"",SUMIFS($I:$I,$L:$L,$L2507))</f>
        <v/>
      </c>
      <c r="L2507" s="6">
        <f>IF($B2507="","",YEAR($B2507))</f>
        <v/>
      </c>
      <c r="M2507" s="6">
        <f>INT((ROW()-2)/39)+1</f>
        <v/>
      </c>
      <c r="N2507" s="6">
        <f>MOD(ROW()-2,39)+2</f>
        <v/>
      </c>
      <c r="O2507" s="42">
        <f>IF(AND($B2507&lt;&gt;"",$C2507&lt;&gt;"",$B2507&lt;=$C2507),INDEX(Szabalyok!$C:$C,$N2507),"")</f>
        <v/>
      </c>
      <c r="P2507">
        <f>IF(D2507="",P2506,P2506+1)</f>
        <v/>
      </c>
    </row>
    <row r="2508">
      <c r="A2508">
        <f>IF(P2508=P2507,0,P2508)</f>
        <v/>
      </c>
      <c r="B2508" s="41">
        <f>IF($M2508&gt;300,"",IF(OR(INDEX(Bemenet!$E$2:$E$301,$M2508)="",INDEX(Bemenet!$F$2:$F$301,$M2508)=""),"",MAX(INDEX(Bemenet!$E$2:$E$301,$M2508),INDEX(Szabalyok!$A:$A,$N2508))))</f>
        <v/>
      </c>
      <c r="C2508" s="41">
        <f>IF($B2508="","",MIN(INDEX(Bemenet!$F$2:$F$301,$M2508),INDEX(Szabalyok!$B:$B,$N2508)))</f>
        <v/>
      </c>
      <c r="D2508" s="5">
        <f>IF(AND($B2508&lt;&gt;"",$C2508&lt;&gt;"",$B2508&lt;=$C2508),INDEX(Bemenet!$G$2:$G$301,$M2508),"")</f>
        <v/>
      </c>
      <c r="E2508" s="6">
        <f>IF(AND($B2508&lt;&gt;"",$C2508&lt;&gt;"",$B2508&lt;=$C2508),INDEX(Bemenet!$D$2:$D$301,$M2508),"")</f>
        <v/>
      </c>
      <c r="F2508" s="5">
        <f>IF(AND($B2508&lt;&gt;"",$C2508&lt;&gt;"",$B2508&lt;=$C2508),$C2508-$B2508+1,"")</f>
        <v/>
      </c>
      <c r="G2508" s="5">
        <f>IF($F2508="","",$F2508*$D2508)</f>
        <v/>
      </c>
      <c r="H2508" s="42">
        <f>IF($G2508="","",$O2508)</f>
        <v/>
      </c>
      <c r="I2508" s="5">
        <f>IF($G2508="","",$G2508*IF($H2508="",$O2508,$H2508)/100)</f>
        <v/>
      </c>
      <c r="J2508" s="5">
        <f>IF(OR($L2508="",NOT(COUNTIFS($L$2:$L2508,$L2508)=1)),"",SUMIFS($G:$G,$L:$L,$L2508))</f>
        <v/>
      </c>
      <c r="K2508" s="5">
        <f>IF(OR($L2508="",NOT(COUNTIFS($L$2:$L2508,$L2508)=1)),"",SUMIFS($I:$I,$L:$L,$L2508))</f>
        <v/>
      </c>
      <c r="L2508" s="6">
        <f>IF($B2508="","",YEAR($B2508))</f>
        <v/>
      </c>
      <c r="M2508" s="6">
        <f>INT((ROW()-2)/39)+1</f>
        <v/>
      </c>
      <c r="N2508" s="6">
        <f>MOD(ROW()-2,39)+2</f>
        <v/>
      </c>
      <c r="O2508" s="42">
        <f>IF(AND($B2508&lt;&gt;"",$C2508&lt;&gt;"",$B2508&lt;=$C2508),INDEX(Szabalyok!$C:$C,$N2508),"")</f>
        <v/>
      </c>
      <c r="P2508">
        <f>IF(D2508="",P2507,P2507+1)</f>
        <v/>
      </c>
    </row>
    <row r="2509">
      <c r="A2509">
        <f>IF(P2509=P2508,0,P2509)</f>
        <v/>
      </c>
      <c r="B2509" s="41">
        <f>IF($M2509&gt;300,"",IF(OR(INDEX(Bemenet!$E$2:$E$301,$M2509)="",INDEX(Bemenet!$F$2:$F$301,$M2509)=""),"",MAX(INDEX(Bemenet!$E$2:$E$301,$M2509),INDEX(Szabalyok!$A:$A,$N2509))))</f>
        <v/>
      </c>
      <c r="C2509" s="41">
        <f>IF($B2509="","",MIN(INDEX(Bemenet!$F$2:$F$301,$M2509),INDEX(Szabalyok!$B:$B,$N2509)))</f>
        <v/>
      </c>
      <c r="D2509" s="5">
        <f>IF(AND($B2509&lt;&gt;"",$C2509&lt;&gt;"",$B2509&lt;=$C2509),INDEX(Bemenet!$G$2:$G$301,$M2509),"")</f>
        <v/>
      </c>
      <c r="E2509" s="6">
        <f>IF(AND($B2509&lt;&gt;"",$C2509&lt;&gt;"",$B2509&lt;=$C2509),INDEX(Bemenet!$D$2:$D$301,$M2509),"")</f>
        <v/>
      </c>
      <c r="F2509" s="5">
        <f>IF(AND($B2509&lt;&gt;"",$C2509&lt;&gt;"",$B2509&lt;=$C2509),$C2509-$B2509+1,"")</f>
        <v/>
      </c>
      <c r="G2509" s="5">
        <f>IF($F2509="","",$F2509*$D2509)</f>
        <v/>
      </c>
      <c r="H2509" s="42">
        <f>IF($G2509="","",$O2509)</f>
        <v/>
      </c>
      <c r="I2509" s="5">
        <f>IF($G2509="","",$G2509*IF($H2509="",$O2509,$H2509)/100)</f>
        <v/>
      </c>
      <c r="J2509" s="5">
        <f>IF(OR($L2509="",NOT(COUNTIFS($L$2:$L2509,$L2509)=1)),"",SUMIFS($G:$G,$L:$L,$L2509))</f>
        <v/>
      </c>
      <c r="K2509" s="5">
        <f>IF(OR($L2509="",NOT(COUNTIFS($L$2:$L2509,$L2509)=1)),"",SUMIFS($I:$I,$L:$L,$L2509))</f>
        <v/>
      </c>
      <c r="L2509" s="6">
        <f>IF($B2509="","",YEAR($B2509))</f>
        <v/>
      </c>
      <c r="M2509" s="6">
        <f>INT((ROW()-2)/39)+1</f>
        <v/>
      </c>
      <c r="N2509" s="6">
        <f>MOD(ROW()-2,39)+2</f>
        <v/>
      </c>
      <c r="O2509" s="42">
        <f>IF(AND($B2509&lt;&gt;"",$C2509&lt;&gt;"",$B2509&lt;=$C2509),INDEX(Szabalyok!$C:$C,$N2509),"")</f>
        <v/>
      </c>
      <c r="P2509">
        <f>IF(D2509="",P2508,P2508+1)</f>
        <v/>
      </c>
    </row>
    <row r="2510">
      <c r="A2510">
        <f>IF(P2510=P2509,0,P2510)</f>
        <v/>
      </c>
      <c r="B2510" s="41">
        <f>IF($M2510&gt;300,"",IF(OR(INDEX(Bemenet!$E$2:$E$301,$M2510)="",INDEX(Bemenet!$F$2:$F$301,$M2510)=""),"",MAX(INDEX(Bemenet!$E$2:$E$301,$M2510),INDEX(Szabalyok!$A:$A,$N2510))))</f>
        <v/>
      </c>
      <c r="C2510" s="41">
        <f>IF($B2510="","",MIN(INDEX(Bemenet!$F$2:$F$301,$M2510),INDEX(Szabalyok!$B:$B,$N2510)))</f>
        <v/>
      </c>
      <c r="D2510" s="5">
        <f>IF(AND($B2510&lt;&gt;"",$C2510&lt;&gt;"",$B2510&lt;=$C2510),INDEX(Bemenet!$G$2:$G$301,$M2510),"")</f>
        <v/>
      </c>
      <c r="E2510" s="6">
        <f>IF(AND($B2510&lt;&gt;"",$C2510&lt;&gt;"",$B2510&lt;=$C2510),INDEX(Bemenet!$D$2:$D$301,$M2510),"")</f>
        <v/>
      </c>
      <c r="F2510" s="5">
        <f>IF(AND($B2510&lt;&gt;"",$C2510&lt;&gt;"",$B2510&lt;=$C2510),$C2510-$B2510+1,"")</f>
        <v/>
      </c>
      <c r="G2510" s="5">
        <f>IF($F2510="","",$F2510*$D2510)</f>
        <v/>
      </c>
      <c r="H2510" s="42">
        <f>IF($G2510="","",$O2510)</f>
        <v/>
      </c>
      <c r="I2510" s="5">
        <f>IF($G2510="","",$G2510*IF($H2510="",$O2510,$H2510)/100)</f>
        <v/>
      </c>
      <c r="J2510" s="5">
        <f>IF(OR($L2510="",NOT(COUNTIFS($L$2:$L2510,$L2510)=1)),"",SUMIFS($G:$G,$L:$L,$L2510))</f>
        <v/>
      </c>
      <c r="K2510" s="5">
        <f>IF(OR($L2510="",NOT(COUNTIFS($L$2:$L2510,$L2510)=1)),"",SUMIFS($I:$I,$L:$L,$L2510))</f>
        <v/>
      </c>
      <c r="L2510" s="6">
        <f>IF($B2510="","",YEAR($B2510))</f>
        <v/>
      </c>
      <c r="M2510" s="6">
        <f>INT((ROW()-2)/39)+1</f>
        <v/>
      </c>
      <c r="N2510" s="6">
        <f>MOD(ROW()-2,39)+2</f>
        <v/>
      </c>
      <c r="O2510" s="42">
        <f>IF(AND($B2510&lt;&gt;"",$C2510&lt;&gt;"",$B2510&lt;=$C2510),INDEX(Szabalyok!$C:$C,$N2510),"")</f>
        <v/>
      </c>
      <c r="P2510">
        <f>IF(D2510="",P2509,P2509+1)</f>
        <v/>
      </c>
    </row>
    <row r="2511">
      <c r="A2511">
        <f>IF(P2511=P2510,0,P2511)</f>
        <v/>
      </c>
      <c r="B2511" s="41">
        <f>IF($M2511&gt;300,"",IF(OR(INDEX(Bemenet!$E$2:$E$301,$M2511)="",INDEX(Bemenet!$F$2:$F$301,$M2511)=""),"",MAX(INDEX(Bemenet!$E$2:$E$301,$M2511),INDEX(Szabalyok!$A:$A,$N2511))))</f>
        <v/>
      </c>
      <c r="C2511" s="41">
        <f>IF($B2511="","",MIN(INDEX(Bemenet!$F$2:$F$301,$M2511),INDEX(Szabalyok!$B:$B,$N2511)))</f>
        <v/>
      </c>
      <c r="D2511" s="5">
        <f>IF(AND($B2511&lt;&gt;"",$C2511&lt;&gt;"",$B2511&lt;=$C2511),INDEX(Bemenet!$G$2:$G$301,$M2511),"")</f>
        <v/>
      </c>
      <c r="E2511" s="6">
        <f>IF(AND($B2511&lt;&gt;"",$C2511&lt;&gt;"",$B2511&lt;=$C2511),INDEX(Bemenet!$D$2:$D$301,$M2511),"")</f>
        <v/>
      </c>
      <c r="F2511" s="5">
        <f>IF(AND($B2511&lt;&gt;"",$C2511&lt;&gt;"",$B2511&lt;=$C2511),$C2511-$B2511+1,"")</f>
        <v/>
      </c>
      <c r="G2511" s="5">
        <f>IF($F2511="","",$F2511*$D2511)</f>
        <v/>
      </c>
      <c r="H2511" s="42">
        <f>IF($G2511="","",$O2511)</f>
        <v/>
      </c>
      <c r="I2511" s="5">
        <f>IF($G2511="","",$G2511*IF($H2511="",$O2511,$H2511)/100)</f>
        <v/>
      </c>
      <c r="J2511" s="5">
        <f>IF(OR($L2511="",NOT(COUNTIFS($L$2:$L2511,$L2511)=1)),"",SUMIFS($G:$G,$L:$L,$L2511))</f>
        <v/>
      </c>
      <c r="K2511" s="5">
        <f>IF(OR($L2511="",NOT(COUNTIFS($L$2:$L2511,$L2511)=1)),"",SUMIFS($I:$I,$L:$L,$L2511))</f>
        <v/>
      </c>
      <c r="L2511" s="6">
        <f>IF($B2511="","",YEAR($B2511))</f>
        <v/>
      </c>
      <c r="M2511" s="6">
        <f>INT((ROW()-2)/39)+1</f>
        <v/>
      </c>
      <c r="N2511" s="6">
        <f>MOD(ROW()-2,39)+2</f>
        <v/>
      </c>
      <c r="O2511" s="42">
        <f>IF(AND($B2511&lt;&gt;"",$C2511&lt;&gt;"",$B2511&lt;=$C2511),INDEX(Szabalyok!$C:$C,$N2511),"")</f>
        <v/>
      </c>
      <c r="P2511">
        <f>IF(D2511="",P2510,P2510+1)</f>
        <v/>
      </c>
    </row>
    <row r="2512">
      <c r="A2512">
        <f>IF(P2512=P2511,0,P2512)</f>
        <v/>
      </c>
      <c r="B2512" s="41">
        <f>IF($M2512&gt;300,"",IF(OR(INDEX(Bemenet!$E$2:$E$301,$M2512)="",INDEX(Bemenet!$F$2:$F$301,$M2512)=""),"",MAX(INDEX(Bemenet!$E$2:$E$301,$M2512),INDEX(Szabalyok!$A:$A,$N2512))))</f>
        <v/>
      </c>
      <c r="C2512" s="41">
        <f>IF($B2512="","",MIN(INDEX(Bemenet!$F$2:$F$301,$M2512),INDEX(Szabalyok!$B:$B,$N2512)))</f>
        <v/>
      </c>
      <c r="D2512" s="5">
        <f>IF(AND($B2512&lt;&gt;"",$C2512&lt;&gt;"",$B2512&lt;=$C2512),INDEX(Bemenet!$G$2:$G$301,$M2512),"")</f>
        <v/>
      </c>
      <c r="E2512" s="6">
        <f>IF(AND($B2512&lt;&gt;"",$C2512&lt;&gt;"",$B2512&lt;=$C2512),INDEX(Bemenet!$D$2:$D$301,$M2512),"")</f>
        <v/>
      </c>
      <c r="F2512" s="5">
        <f>IF(AND($B2512&lt;&gt;"",$C2512&lt;&gt;"",$B2512&lt;=$C2512),$C2512-$B2512+1,"")</f>
        <v/>
      </c>
      <c r="G2512" s="5">
        <f>IF($F2512="","",$F2512*$D2512)</f>
        <v/>
      </c>
      <c r="H2512" s="42">
        <f>IF($G2512="","",$O2512)</f>
        <v/>
      </c>
      <c r="I2512" s="5">
        <f>IF($G2512="","",$G2512*IF($H2512="",$O2512,$H2512)/100)</f>
        <v/>
      </c>
      <c r="J2512" s="5">
        <f>IF(OR($L2512="",NOT(COUNTIFS($L$2:$L2512,$L2512)=1)),"",SUMIFS($G:$G,$L:$L,$L2512))</f>
        <v/>
      </c>
      <c r="K2512" s="5">
        <f>IF(OR($L2512="",NOT(COUNTIFS($L$2:$L2512,$L2512)=1)),"",SUMIFS($I:$I,$L:$L,$L2512))</f>
        <v/>
      </c>
      <c r="L2512" s="6">
        <f>IF($B2512="","",YEAR($B2512))</f>
        <v/>
      </c>
      <c r="M2512" s="6">
        <f>INT((ROW()-2)/39)+1</f>
        <v/>
      </c>
      <c r="N2512" s="6">
        <f>MOD(ROW()-2,39)+2</f>
        <v/>
      </c>
      <c r="O2512" s="42">
        <f>IF(AND($B2512&lt;&gt;"",$C2512&lt;&gt;"",$B2512&lt;=$C2512),INDEX(Szabalyok!$C:$C,$N2512),"")</f>
        <v/>
      </c>
      <c r="P2512">
        <f>IF(D2512="",P2511,P2511+1)</f>
        <v/>
      </c>
    </row>
    <row r="2513">
      <c r="A2513">
        <f>IF(P2513=P2512,0,P2513)</f>
        <v/>
      </c>
      <c r="B2513" s="41">
        <f>IF($M2513&gt;300,"",IF(OR(INDEX(Bemenet!$E$2:$E$301,$M2513)="",INDEX(Bemenet!$F$2:$F$301,$M2513)=""),"",MAX(INDEX(Bemenet!$E$2:$E$301,$M2513),INDEX(Szabalyok!$A:$A,$N2513))))</f>
        <v/>
      </c>
      <c r="C2513" s="41">
        <f>IF($B2513="","",MIN(INDEX(Bemenet!$F$2:$F$301,$M2513),INDEX(Szabalyok!$B:$B,$N2513)))</f>
        <v/>
      </c>
      <c r="D2513" s="5">
        <f>IF(AND($B2513&lt;&gt;"",$C2513&lt;&gt;"",$B2513&lt;=$C2513),INDEX(Bemenet!$G$2:$G$301,$M2513),"")</f>
        <v/>
      </c>
      <c r="E2513" s="6">
        <f>IF(AND($B2513&lt;&gt;"",$C2513&lt;&gt;"",$B2513&lt;=$C2513),INDEX(Bemenet!$D$2:$D$301,$M2513),"")</f>
        <v/>
      </c>
      <c r="F2513" s="5">
        <f>IF(AND($B2513&lt;&gt;"",$C2513&lt;&gt;"",$B2513&lt;=$C2513),$C2513-$B2513+1,"")</f>
        <v/>
      </c>
      <c r="G2513" s="5">
        <f>IF($F2513="","",$F2513*$D2513)</f>
        <v/>
      </c>
      <c r="H2513" s="42">
        <f>IF($G2513="","",$O2513)</f>
        <v/>
      </c>
      <c r="I2513" s="5">
        <f>IF($G2513="","",$G2513*IF($H2513="",$O2513,$H2513)/100)</f>
        <v/>
      </c>
      <c r="J2513" s="5">
        <f>IF(OR($L2513="",NOT(COUNTIFS($L$2:$L2513,$L2513)=1)),"",SUMIFS($G:$G,$L:$L,$L2513))</f>
        <v/>
      </c>
      <c r="K2513" s="5">
        <f>IF(OR($L2513="",NOT(COUNTIFS($L$2:$L2513,$L2513)=1)),"",SUMIFS($I:$I,$L:$L,$L2513))</f>
        <v/>
      </c>
      <c r="L2513" s="6">
        <f>IF($B2513="","",YEAR($B2513))</f>
        <v/>
      </c>
      <c r="M2513" s="6">
        <f>INT((ROW()-2)/39)+1</f>
        <v/>
      </c>
      <c r="N2513" s="6">
        <f>MOD(ROW()-2,39)+2</f>
        <v/>
      </c>
      <c r="O2513" s="42">
        <f>IF(AND($B2513&lt;&gt;"",$C2513&lt;&gt;"",$B2513&lt;=$C2513),INDEX(Szabalyok!$C:$C,$N2513),"")</f>
        <v/>
      </c>
      <c r="P2513">
        <f>IF(D2513="",P2512,P2512+1)</f>
        <v/>
      </c>
    </row>
    <row r="2514">
      <c r="A2514">
        <f>IF(P2514=P2513,0,P2514)</f>
        <v/>
      </c>
      <c r="B2514" s="41">
        <f>IF($M2514&gt;300,"",IF(OR(INDEX(Bemenet!$E$2:$E$301,$M2514)="",INDEX(Bemenet!$F$2:$F$301,$M2514)=""),"",MAX(INDEX(Bemenet!$E$2:$E$301,$M2514),INDEX(Szabalyok!$A:$A,$N2514))))</f>
        <v/>
      </c>
      <c r="C2514" s="41">
        <f>IF($B2514="","",MIN(INDEX(Bemenet!$F$2:$F$301,$M2514),INDEX(Szabalyok!$B:$B,$N2514)))</f>
        <v/>
      </c>
      <c r="D2514" s="5">
        <f>IF(AND($B2514&lt;&gt;"",$C2514&lt;&gt;"",$B2514&lt;=$C2514),INDEX(Bemenet!$G$2:$G$301,$M2514),"")</f>
        <v/>
      </c>
      <c r="E2514" s="6">
        <f>IF(AND($B2514&lt;&gt;"",$C2514&lt;&gt;"",$B2514&lt;=$C2514),INDEX(Bemenet!$D$2:$D$301,$M2514),"")</f>
        <v/>
      </c>
      <c r="F2514" s="5">
        <f>IF(AND($B2514&lt;&gt;"",$C2514&lt;&gt;"",$B2514&lt;=$C2514),$C2514-$B2514+1,"")</f>
        <v/>
      </c>
      <c r="G2514" s="5">
        <f>IF($F2514="","",$F2514*$D2514)</f>
        <v/>
      </c>
      <c r="H2514" s="42">
        <f>IF($G2514="","",$O2514)</f>
        <v/>
      </c>
      <c r="I2514" s="5">
        <f>IF($G2514="","",$G2514*IF($H2514="",$O2514,$H2514)/100)</f>
        <v/>
      </c>
      <c r="J2514" s="5">
        <f>IF(OR($L2514="",NOT(COUNTIFS($L$2:$L2514,$L2514)=1)),"",SUMIFS($G:$G,$L:$L,$L2514))</f>
        <v/>
      </c>
      <c r="K2514" s="5">
        <f>IF(OR($L2514="",NOT(COUNTIFS($L$2:$L2514,$L2514)=1)),"",SUMIFS($I:$I,$L:$L,$L2514))</f>
        <v/>
      </c>
      <c r="L2514" s="6">
        <f>IF($B2514="","",YEAR($B2514))</f>
        <v/>
      </c>
      <c r="M2514" s="6">
        <f>INT((ROW()-2)/39)+1</f>
        <v/>
      </c>
      <c r="N2514" s="6">
        <f>MOD(ROW()-2,39)+2</f>
        <v/>
      </c>
      <c r="O2514" s="42">
        <f>IF(AND($B2514&lt;&gt;"",$C2514&lt;&gt;"",$B2514&lt;=$C2514),INDEX(Szabalyok!$C:$C,$N2514),"")</f>
        <v/>
      </c>
      <c r="P2514">
        <f>IF(D2514="",P2513,P2513+1)</f>
        <v/>
      </c>
    </row>
    <row r="2515">
      <c r="A2515">
        <f>IF(P2515=P2514,0,P2515)</f>
        <v/>
      </c>
      <c r="B2515" s="41">
        <f>IF($M2515&gt;300,"",IF(OR(INDEX(Bemenet!$E$2:$E$301,$M2515)="",INDEX(Bemenet!$F$2:$F$301,$M2515)=""),"",MAX(INDEX(Bemenet!$E$2:$E$301,$M2515),INDEX(Szabalyok!$A:$A,$N2515))))</f>
        <v/>
      </c>
      <c r="C2515" s="41">
        <f>IF($B2515="","",MIN(INDEX(Bemenet!$F$2:$F$301,$M2515),INDEX(Szabalyok!$B:$B,$N2515)))</f>
        <v/>
      </c>
      <c r="D2515" s="5">
        <f>IF(AND($B2515&lt;&gt;"",$C2515&lt;&gt;"",$B2515&lt;=$C2515),INDEX(Bemenet!$G$2:$G$301,$M2515),"")</f>
        <v/>
      </c>
      <c r="E2515" s="6">
        <f>IF(AND($B2515&lt;&gt;"",$C2515&lt;&gt;"",$B2515&lt;=$C2515),INDEX(Bemenet!$D$2:$D$301,$M2515),"")</f>
        <v/>
      </c>
      <c r="F2515" s="5">
        <f>IF(AND($B2515&lt;&gt;"",$C2515&lt;&gt;"",$B2515&lt;=$C2515),$C2515-$B2515+1,"")</f>
        <v/>
      </c>
      <c r="G2515" s="5">
        <f>IF($F2515="","",$F2515*$D2515)</f>
        <v/>
      </c>
      <c r="H2515" s="42">
        <f>IF($G2515="","",$O2515)</f>
        <v/>
      </c>
      <c r="I2515" s="5">
        <f>IF($G2515="","",$G2515*IF($H2515="",$O2515,$H2515)/100)</f>
        <v/>
      </c>
      <c r="J2515" s="5">
        <f>IF(OR($L2515="",NOT(COUNTIFS($L$2:$L2515,$L2515)=1)),"",SUMIFS($G:$G,$L:$L,$L2515))</f>
        <v/>
      </c>
      <c r="K2515" s="5">
        <f>IF(OR($L2515="",NOT(COUNTIFS($L$2:$L2515,$L2515)=1)),"",SUMIFS($I:$I,$L:$L,$L2515))</f>
        <v/>
      </c>
      <c r="L2515" s="6">
        <f>IF($B2515="","",YEAR($B2515))</f>
        <v/>
      </c>
      <c r="M2515" s="6">
        <f>INT((ROW()-2)/39)+1</f>
        <v/>
      </c>
      <c r="N2515" s="6">
        <f>MOD(ROW()-2,39)+2</f>
        <v/>
      </c>
      <c r="O2515" s="42">
        <f>IF(AND($B2515&lt;&gt;"",$C2515&lt;&gt;"",$B2515&lt;=$C2515),INDEX(Szabalyok!$C:$C,$N2515),"")</f>
        <v/>
      </c>
      <c r="P2515">
        <f>IF(D2515="",P2514,P2514+1)</f>
        <v/>
      </c>
    </row>
    <row r="2516">
      <c r="A2516">
        <f>IF(P2516=P2515,0,P2516)</f>
        <v/>
      </c>
      <c r="B2516" s="41">
        <f>IF($M2516&gt;300,"",IF(OR(INDEX(Bemenet!$E$2:$E$301,$M2516)="",INDEX(Bemenet!$F$2:$F$301,$M2516)=""),"",MAX(INDEX(Bemenet!$E$2:$E$301,$M2516),INDEX(Szabalyok!$A:$A,$N2516))))</f>
        <v/>
      </c>
      <c r="C2516" s="41">
        <f>IF($B2516="","",MIN(INDEX(Bemenet!$F$2:$F$301,$M2516),INDEX(Szabalyok!$B:$B,$N2516)))</f>
        <v/>
      </c>
      <c r="D2516" s="5">
        <f>IF(AND($B2516&lt;&gt;"",$C2516&lt;&gt;"",$B2516&lt;=$C2516),INDEX(Bemenet!$G$2:$G$301,$M2516),"")</f>
        <v/>
      </c>
      <c r="E2516" s="6">
        <f>IF(AND($B2516&lt;&gt;"",$C2516&lt;&gt;"",$B2516&lt;=$C2516),INDEX(Bemenet!$D$2:$D$301,$M2516),"")</f>
        <v/>
      </c>
      <c r="F2516" s="5">
        <f>IF(AND($B2516&lt;&gt;"",$C2516&lt;&gt;"",$B2516&lt;=$C2516),$C2516-$B2516+1,"")</f>
        <v/>
      </c>
      <c r="G2516" s="5">
        <f>IF($F2516="","",$F2516*$D2516)</f>
        <v/>
      </c>
      <c r="H2516" s="42">
        <f>IF($G2516="","",$O2516)</f>
        <v/>
      </c>
      <c r="I2516" s="5">
        <f>IF($G2516="","",$G2516*IF($H2516="",$O2516,$H2516)/100)</f>
        <v/>
      </c>
      <c r="J2516" s="5">
        <f>IF(OR($L2516="",NOT(COUNTIFS($L$2:$L2516,$L2516)=1)),"",SUMIFS($G:$G,$L:$L,$L2516))</f>
        <v/>
      </c>
      <c r="K2516" s="5">
        <f>IF(OR($L2516="",NOT(COUNTIFS($L$2:$L2516,$L2516)=1)),"",SUMIFS($I:$I,$L:$L,$L2516))</f>
        <v/>
      </c>
      <c r="L2516" s="6">
        <f>IF($B2516="","",YEAR($B2516))</f>
        <v/>
      </c>
      <c r="M2516" s="6">
        <f>INT((ROW()-2)/39)+1</f>
        <v/>
      </c>
      <c r="N2516" s="6">
        <f>MOD(ROW()-2,39)+2</f>
        <v/>
      </c>
      <c r="O2516" s="42">
        <f>IF(AND($B2516&lt;&gt;"",$C2516&lt;&gt;"",$B2516&lt;=$C2516),INDEX(Szabalyok!$C:$C,$N2516),"")</f>
        <v/>
      </c>
      <c r="P2516">
        <f>IF(D2516="",P2515,P2515+1)</f>
        <v/>
      </c>
    </row>
    <row r="2517">
      <c r="A2517">
        <f>IF(P2517=P2516,0,P2517)</f>
        <v/>
      </c>
      <c r="B2517" s="41">
        <f>IF($M2517&gt;300,"",IF(OR(INDEX(Bemenet!$E$2:$E$301,$M2517)="",INDEX(Bemenet!$F$2:$F$301,$M2517)=""),"",MAX(INDEX(Bemenet!$E$2:$E$301,$M2517),INDEX(Szabalyok!$A:$A,$N2517))))</f>
        <v/>
      </c>
      <c r="C2517" s="41">
        <f>IF($B2517="","",MIN(INDEX(Bemenet!$F$2:$F$301,$M2517),INDEX(Szabalyok!$B:$B,$N2517)))</f>
        <v/>
      </c>
      <c r="D2517" s="5">
        <f>IF(AND($B2517&lt;&gt;"",$C2517&lt;&gt;"",$B2517&lt;=$C2517),INDEX(Bemenet!$G$2:$G$301,$M2517),"")</f>
        <v/>
      </c>
      <c r="E2517" s="6">
        <f>IF(AND($B2517&lt;&gt;"",$C2517&lt;&gt;"",$B2517&lt;=$C2517),INDEX(Bemenet!$D$2:$D$301,$M2517),"")</f>
        <v/>
      </c>
      <c r="F2517" s="5">
        <f>IF(AND($B2517&lt;&gt;"",$C2517&lt;&gt;"",$B2517&lt;=$C2517),$C2517-$B2517+1,"")</f>
        <v/>
      </c>
      <c r="G2517" s="5">
        <f>IF($F2517="","",$F2517*$D2517)</f>
        <v/>
      </c>
      <c r="H2517" s="42">
        <f>IF($G2517="","",$O2517)</f>
        <v/>
      </c>
      <c r="I2517" s="5">
        <f>IF($G2517="","",$G2517*IF($H2517="",$O2517,$H2517)/100)</f>
        <v/>
      </c>
      <c r="J2517" s="5">
        <f>IF(OR($L2517="",NOT(COUNTIFS($L$2:$L2517,$L2517)=1)),"",SUMIFS($G:$G,$L:$L,$L2517))</f>
        <v/>
      </c>
      <c r="K2517" s="5">
        <f>IF(OR($L2517="",NOT(COUNTIFS($L$2:$L2517,$L2517)=1)),"",SUMIFS($I:$I,$L:$L,$L2517))</f>
        <v/>
      </c>
      <c r="L2517" s="6">
        <f>IF($B2517="","",YEAR($B2517))</f>
        <v/>
      </c>
      <c r="M2517" s="6">
        <f>INT((ROW()-2)/39)+1</f>
        <v/>
      </c>
      <c r="N2517" s="6">
        <f>MOD(ROW()-2,39)+2</f>
        <v/>
      </c>
      <c r="O2517" s="42">
        <f>IF(AND($B2517&lt;&gt;"",$C2517&lt;&gt;"",$B2517&lt;=$C2517),INDEX(Szabalyok!$C:$C,$N2517),"")</f>
        <v/>
      </c>
      <c r="P2517">
        <f>IF(D2517="",P2516,P2516+1)</f>
        <v/>
      </c>
    </row>
    <row r="2518">
      <c r="A2518">
        <f>IF(P2518=P2517,0,P2518)</f>
        <v/>
      </c>
      <c r="B2518" s="41">
        <f>IF($M2518&gt;300,"",IF(OR(INDEX(Bemenet!$E$2:$E$301,$M2518)="",INDEX(Bemenet!$F$2:$F$301,$M2518)=""),"",MAX(INDEX(Bemenet!$E$2:$E$301,$M2518),INDEX(Szabalyok!$A:$A,$N2518))))</f>
        <v/>
      </c>
      <c r="C2518" s="41">
        <f>IF($B2518="","",MIN(INDEX(Bemenet!$F$2:$F$301,$M2518),INDEX(Szabalyok!$B:$B,$N2518)))</f>
        <v/>
      </c>
      <c r="D2518" s="5">
        <f>IF(AND($B2518&lt;&gt;"",$C2518&lt;&gt;"",$B2518&lt;=$C2518),INDEX(Bemenet!$G$2:$G$301,$M2518),"")</f>
        <v/>
      </c>
      <c r="E2518" s="6">
        <f>IF(AND($B2518&lt;&gt;"",$C2518&lt;&gt;"",$B2518&lt;=$C2518),INDEX(Bemenet!$D$2:$D$301,$M2518),"")</f>
        <v/>
      </c>
      <c r="F2518" s="5">
        <f>IF(AND($B2518&lt;&gt;"",$C2518&lt;&gt;"",$B2518&lt;=$C2518),$C2518-$B2518+1,"")</f>
        <v/>
      </c>
      <c r="G2518" s="5">
        <f>IF($F2518="","",$F2518*$D2518)</f>
        <v/>
      </c>
      <c r="H2518" s="42">
        <f>IF($G2518="","",$O2518)</f>
        <v/>
      </c>
      <c r="I2518" s="5">
        <f>IF($G2518="","",$G2518*IF($H2518="",$O2518,$H2518)/100)</f>
        <v/>
      </c>
      <c r="J2518" s="5">
        <f>IF(OR($L2518="",NOT(COUNTIFS($L$2:$L2518,$L2518)=1)),"",SUMIFS($G:$G,$L:$L,$L2518))</f>
        <v/>
      </c>
      <c r="K2518" s="5">
        <f>IF(OR($L2518="",NOT(COUNTIFS($L$2:$L2518,$L2518)=1)),"",SUMIFS($I:$I,$L:$L,$L2518))</f>
        <v/>
      </c>
      <c r="L2518" s="6">
        <f>IF($B2518="","",YEAR($B2518))</f>
        <v/>
      </c>
      <c r="M2518" s="6">
        <f>INT((ROW()-2)/39)+1</f>
        <v/>
      </c>
      <c r="N2518" s="6">
        <f>MOD(ROW()-2,39)+2</f>
        <v/>
      </c>
      <c r="O2518" s="42">
        <f>IF(AND($B2518&lt;&gt;"",$C2518&lt;&gt;"",$B2518&lt;=$C2518),INDEX(Szabalyok!$C:$C,$N2518),"")</f>
        <v/>
      </c>
      <c r="P2518">
        <f>IF(D2518="",P2517,P2517+1)</f>
        <v/>
      </c>
    </row>
    <row r="2519">
      <c r="A2519">
        <f>IF(P2519=P2518,0,P2519)</f>
        <v/>
      </c>
      <c r="B2519" s="41">
        <f>IF($M2519&gt;300,"",IF(OR(INDEX(Bemenet!$E$2:$E$301,$M2519)="",INDEX(Bemenet!$F$2:$F$301,$M2519)=""),"",MAX(INDEX(Bemenet!$E$2:$E$301,$M2519),INDEX(Szabalyok!$A:$A,$N2519))))</f>
        <v/>
      </c>
      <c r="C2519" s="41">
        <f>IF($B2519="","",MIN(INDEX(Bemenet!$F$2:$F$301,$M2519),INDEX(Szabalyok!$B:$B,$N2519)))</f>
        <v/>
      </c>
      <c r="D2519" s="5">
        <f>IF(AND($B2519&lt;&gt;"",$C2519&lt;&gt;"",$B2519&lt;=$C2519),INDEX(Bemenet!$G$2:$G$301,$M2519),"")</f>
        <v/>
      </c>
      <c r="E2519" s="6">
        <f>IF(AND($B2519&lt;&gt;"",$C2519&lt;&gt;"",$B2519&lt;=$C2519),INDEX(Bemenet!$D$2:$D$301,$M2519),"")</f>
        <v/>
      </c>
      <c r="F2519" s="5">
        <f>IF(AND($B2519&lt;&gt;"",$C2519&lt;&gt;"",$B2519&lt;=$C2519),$C2519-$B2519+1,"")</f>
        <v/>
      </c>
      <c r="G2519" s="5">
        <f>IF($F2519="","",$F2519*$D2519)</f>
        <v/>
      </c>
      <c r="H2519" s="42">
        <f>IF($G2519="","",$O2519)</f>
        <v/>
      </c>
      <c r="I2519" s="5">
        <f>IF($G2519="","",$G2519*IF($H2519="",$O2519,$H2519)/100)</f>
        <v/>
      </c>
      <c r="J2519" s="5">
        <f>IF(OR($L2519="",NOT(COUNTIFS($L$2:$L2519,$L2519)=1)),"",SUMIFS($G:$G,$L:$L,$L2519))</f>
        <v/>
      </c>
      <c r="K2519" s="5">
        <f>IF(OR($L2519="",NOT(COUNTIFS($L$2:$L2519,$L2519)=1)),"",SUMIFS($I:$I,$L:$L,$L2519))</f>
        <v/>
      </c>
      <c r="L2519" s="6">
        <f>IF($B2519="","",YEAR($B2519))</f>
        <v/>
      </c>
      <c r="M2519" s="6">
        <f>INT((ROW()-2)/39)+1</f>
        <v/>
      </c>
      <c r="N2519" s="6">
        <f>MOD(ROW()-2,39)+2</f>
        <v/>
      </c>
      <c r="O2519" s="42">
        <f>IF(AND($B2519&lt;&gt;"",$C2519&lt;&gt;"",$B2519&lt;=$C2519),INDEX(Szabalyok!$C:$C,$N2519),"")</f>
        <v/>
      </c>
      <c r="P2519">
        <f>IF(D2519="",P2518,P2518+1)</f>
        <v/>
      </c>
    </row>
    <row r="2520">
      <c r="A2520">
        <f>IF(P2520=P2519,0,P2520)</f>
        <v/>
      </c>
      <c r="B2520" s="41">
        <f>IF($M2520&gt;300,"",IF(OR(INDEX(Bemenet!$E$2:$E$301,$M2520)="",INDEX(Bemenet!$F$2:$F$301,$M2520)=""),"",MAX(INDEX(Bemenet!$E$2:$E$301,$M2520),INDEX(Szabalyok!$A:$A,$N2520))))</f>
        <v/>
      </c>
      <c r="C2520" s="41">
        <f>IF($B2520="","",MIN(INDEX(Bemenet!$F$2:$F$301,$M2520),INDEX(Szabalyok!$B:$B,$N2520)))</f>
        <v/>
      </c>
      <c r="D2520" s="5">
        <f>IF(AND($B2520&lt;&gt;"",$C2520&lt;&gt;"",$B2520&lt;=$C2520),INDEX(Bemenet!$G$2:$G$301,$M2520),"")</f>
        <v/>
      </c>
      <c r="E2520" s="6">
        <f>IF(AND($B2520&lt;&gt;"",$C2520&lt;&gt;"",$B2520&lt;=$C2520),INDEX(Bemenet!$D$2:$D$301,$M2520),"")</f>
        <v/>
      </c>
      <c r="F2520" s="5">
        <f>IF(AND($B2520&lt;&gt;"",$C2520&lt;&gt;"",$B2520&lt;=$C2520),$C2520-$B2520+1,"")</f>
        <v/>
      </c>
      <c r="G2520" s="5">
        <f>IF($F2520="","",$F2520*$D2520)</f>
        <v/>
      </c>
      <c r="H2520" s="42">
        <f>IF($G2520="","",$O2520)</f>
        <v/>
      </c>
      <c r="I2520" s="5">
        <f>IF($G2520="","",$G2520*IF($H2520="",$O2520,$H2520)/100)</f>
        <v/>
      </c>
      <c r="J2520" s="5">
        <f>IF(OR($L2520="",NOT(COUNTIFS($L$2:$L2520,$L2520)=1)),"",SUMIFS($G:$G,$L:$L,$L2520))</f>
        <v/>
      </c>
      <c r="K2520" s="5">
        <f>IF(OR($L2520="",NOT(COUNTIFS($L$2:$L2520,$L2520)=1)),"",SUMIFS($I:$I,$L:$L,$L2520))</f>
        <v/>
      </c>
      <c r="L2520" s="6">
        <f>IF($B2520="","",YEAR($B2520))</f>
        <v/>
      </c>
      <c r="M2520" s="6">
        <f>INT((ROW()-2)/39)+1</f>
        <v/>
      </c>
      <c r="N2520" s="6">
        <f>MOD(ROW()-2,39)+2</f>
        <v/>
      </c>
      <c r="O2520" s="42">
        <f>IF(AND($B2520&lt;&gt;"",$C2520&lt;&gt;"",$B2520&lt;=$C2520),INDEX(Szabalyok!$C:$C,$N2520),"")</f>
        <v/>
      </c>
      <c r="P2520">
        <f>IF(D2520="",P2519,P2519+1)</f>
        <v/>
      </c>
    </row>
    <row r="2521">
      <c r="A2521">
        <f>IF(P2521=P2520,0,P2521)</f>
        <v/>
      </c>
      <c r="B2521" s="41">
        <f>IF($M2521&gt;300,"",IF(OR(INDEX(Bemenet!$E$2:$E$301,$M2521)="",INDEX(Bemenet!$F$2:$F$301,$M2521)=""),"",MAX(INDEX(Bemenet!$E$2:$E$301,$M2521),INDEX(Szabalyok!$A:$A,$N2521))))</f>
        <v/>
      </c>
      <c r="C2521" s="41">
        <f>IF($B2521="","",MIN(INDEX(Bemenet!$F$2:$F$301,$M2521),INDEX(Szabalyok!$B:$B,$N2521)))</f>
        <v/>
      </c>
      <c r="D2521" s="5">
        <f>IF(AND($B2521&lt;&gt;"",$C2521&lt;&gt;"",$B2521&lt;=$C2521),INDEX(Bemenet!$G$2:$G$301,$M2521),"")</f>
        <v/>
      </c>
      <c r="E2521" s="6">
        <f>IF(AND($B2521&lt;&gt;"",$C2521&lt;&gt;"",$B2521&lt;=$C2521),INDEX(Bemenet!$D$2:$D$301,$M2521),"")</f>
        <v/>
      </c>
      <c r="F2521" s="5">
        <f>IF(AND($B2521&lt;&gt;"",$C2521&lt;&gt;"",$B2521&lt;=$C2521),$C2521-$B2521+1,"")</f>
        <v/>
      </c>
      <c r="G2521" s="5">
        <f>IF($F2521="","",$F2521*$D2521)</f>
        <v/>
      </c>
      <c r="H2521" s="42">
        <f>IF($G2521="","",$O2521)</f>
        <v/>
      </c>
      <c r="I2521" s="5">
        <f>IF($G2521="","",$G2521*IF($H2521="",$O2521,$H2521)/100)</f>
        <v/>
      </c>
      <c r="J2521" s="5">
        <f>IF(OR($L2521="",NOT(COUNTIFS($L$2:$L2521,$L2521)=1)),"",SUMIFS($G:$G,$L:$L,$L2521))</f>
        <v/>
      </c>
      <c r="K2521" s="5">
        <f>IF(OR($L2521="",NOT(COUNTIFS($L$2:$L2521,$L2521)=1)),"",SUMIFS($I:$I,$L:$L,$L2521))</f>
        <v/>
      </c>
      <c r="L2521" s="6">
        <f>IF($B2521="","",YEAR($B2521))</f>
        <v/>
      </c>
      <c r="M2521" s="6">
        <f>INT((ROW()-2)/39)+1</f>
        <v/>
      </c>
      <c r="N2521" s="6">
        <f>MOD(ROW()-2,39)+2</f>
        <v/>
      </c>
      <c r="O2521" s="42">
        <f>IF(AND($B2521&lt;&gt;"",$C2521&lt;&gt;"",$B2521&lt;=$C2521),INDEX(Szabalyok!$C:$C,$N2521),"")</f>
        <v/>
      </c>
      <c r="P2521">
        <f>IF(D2521="",P2520,P2520+1)</f>
        <v/>
      </c>
    </row>
    <row r="2522">
      <c r="A2522">
        <f>IF(P2522=P2521,0,P2522)</f>
        <v/>
      </c>
      <c r="B2522" s="41">
        <f>IF($M2522&gt;300,"",IF(OR(INDEX(Bemenet!$E$2:$E$301,$M2522)="",INDEX(Bemenet!$F$2:$F$301,$M2522)=""),"",MAX(INDEX(Bemenet!$E$2:$E$301,$M2522),INDEX(Szabalyok!$A:$A,$N2522))))</f>
        <v/>
      </c>
      <c r="C2522" s="41">
        <f>IF($B2522="","",MIN(INDEX(Bemenet!$F$2:$F$301,$M2522),INDEX(Szabalyok!$B:$B,$N2522)))</f>
        <v/>
      </c>
      <c r="D2522" s="5">
        <f>IF(AND($B2522&lt;&gt;"",$C2522&lt;&gt;"",$B2522&lt;=$C2522),INDEX(Bemenet!$G$2:$G$301,$M2522),"")</f>
        <v/>
      </c>
      <c r="E2522" s="6">
        <f>IF(AND($B2522&lt;&gt;"",$C2522&lt;&gt;"",$B2522&lt;=$C2522),INDEX(Bemenet!$D$2:$D$301,$M2522),"")</f>
        <v/>
      </c>
      <c r="F2522" s="5">
        <f>IF(AND($B2522&lt;&gt;"",$C2522&lt;&gt;"",$B2522&lt;=$C2522),$C2522-$B2522+1,"")</f>
        <v/>
      </c>
      <c r="G2522" s="5">
        <f>IF($F2522="","",$F2522*$D2522)</f>
        <v/>
      </c>
      <c r="H2522" s="42">
        <f>IF($G2522="","",$O2522)</f>
        <v/>
      </c>
      <c r="I2522" s="5">
        <f>IF($G2522="","",$G2522*IF($H2522="",$O2522,$H2522)/100)</f>
        <v/>
      </c>
      <c r="J2522" s="5">
        <f>IF(OR($L2522="",NOT(COUNTIFS($L$2:$L2522,$L2522)=1)),"",SUMIFS($G:$G,$L:$L,$L2522))</f>
        <v/>
      </c>
      <c r="K2522" s="5">
        <f>IF(OR($L2522="",NOT(COUNTIFS($L$2:$L2522,$L2522)=1)),"",SUMIFS($I:$I,$L:$L,$L2522))</f>
        <v/>
      </c>
      <c r="L2522" s="6">
        <f>IF($B2522="","",YEAR($B2522))</f>
        <v/>
      </c>
      <c r="M2522" s="6">
        <f>INT((ROW()-2)/39)+1</f>
        <v/>
      </c>
      <c r="N2522" s="6">
        <f>MOD(ROW()-2,39)+2</f>
        <v/>
      </c>
      <c r="O2522" s="42">
        <f>IF(AND($B2522&lt;&gt;"",$C2522&lt;&gt;"",$B2522&lt;=$C2522),INDEX(Szabalyok!$C:$C,$N2522),"")</f>
        <v/>
      </c>
      <c r="P2522">
        <f>IF(D2522="",P2521,P2521+1)</f>
        <v/>
      </c>
    </row>
    <row r="2523">
      <c r="A2523">
        <f>IF(P2523=P2522,0,P2523)</f>
        <v/>
      </c>
      <c r="B2523" s="41">
        <f>IF($M2523&gt;300,"",IF(OR(INDEX(Bemenet!$E$2:$E$301,$M2523)="",INDEX(Bemenet!$F$2:$F$301,$M2523)=""),"",MAX(INDEX(Bemenet!$E$2:$E$301,$M2523),INDEX(Szabalyok!$A:$A,$N2523))))</f>
        <v/>
      </c>
      <c r="C2523" s="41">
        <f>IF($B2523="","",MIN(INDEX(Bemenet!$F$2:$F$301,$M2523),INDEX(Szabalyok!$B:$B,$N2523)))</f>
        <v/>
      </c>
      <c r="D2523" s="5">
        <f>IF(AND($B2523&lt;&gt;"",$C2523&lt;&gt;"",$B2523&lt;=$C2523),INDEX(Bemenet!$G$2:$G$301,$M2523),"")</f>
        <v/>
      </c>
      <c r="E2523" s="6">
        <f>IF(AND($B2523&lt;&gt;"",$C2523&lt;&gt;"",$B2523&lt;=$C2523),INDEX(Bemenet!$D$2:$D$301,$M2523),"")</f>
        <v/>
      </c>
      <c r="F2523" s="5">
        <f>IF(AND($B2523&lt;&gt;"",$C2523&lt;&gt;"",$B2523&lt;=$C2523),$C2523-$B2523+1,"")</f>
        <v/>
      </c>
      <c r="G2523" s="5">
        <f>IF($F2523="","",$F2523*$D2523)</f>
        <v/>
      </c>
      <c r="H2523" s="42">
        <f>IF($G2523="","",$O2523)</f>
        <v/>
      </c>
      <c r="I2523" s="5">
        <f>IF($G2523="","",$G2523*IF($H2523="",$O2523,$H2523)/100)</f>
        <v/>
      </c>
      <c r="J2523" s="5">
        <f>IF(OR($L2523="",NOT(COUNTIFS($L$2:$L2523,$L2523)=1)),"",SUMIFS($G:$G,$L:$L,$L2523))</f>
        <v/>
      </c>
      <c r="K2523" s="5">
        <f>IF(OR($L2523="",NOT(COUNTIFS($L$2:$L2523,$L2523)=1)),"",SUMIFS($I:$I,$L:$L,$L2523))</f>
        <v/>
      </c>
      <c r="L2523" s="6">
        <f>IF($B2523="","",YEAR($B2523))</f>
        <v/>
      </c>
      <c r="M2523" s="6">
        <f>INT((ROW()-2)/39)+1</f>
        <v/>
      </c>
      <c r="N2523" s="6">
        <f>MOD(ROW()-2,39)+2</f>
        <v/>
      </c>
      <c r="O2523" s="42">
        <f>IF(AND($B2523&lt;&gt;"",$C2523&lt;&gt;"",$B2523&lt;=$C2523),INDEX(Szabalyok!$C:$C,$N2523),"")</f>
        <v/>
      </c>
      <c r="P2523">
        <f>IF(D2523="",P2522,P2522+1)</f>
        <v/>
      </c>
    </row>
    <row r="2524">
      <c r="A2524">
        <f>IF(P2524=P2523,0,P2524)</f>
        <v/>
      </c>
      <c r="B2524" s="41">
        <f>IF($M2524&gt;300,"",IF(OR(INDEX(Bemenet!$E$2:$E$301,$M2524)="",INDEX(Bemenet!$F$2:$F$301,$M2524)=""),"",MAX(INDEX(Bemenet!$E$2:$E$301,$M2524),INDEX(Szabalyok!$A:$A,$N2524))))</f>
        <v/>
      </c>
      <c r="C2524" s="41">
        <f>IF($B2524="","",MIN(INDEX(Bemenet!$F$2:$F$301,$M2524),INDEX(Szabalyok!$B:$B,$N2524)))</f>
        <v/>
      </c>
      <c r="D2524" s="5">
        <f>IF(AND($B2524&lt;&gt;"",$C2524&lt;&gt;"",$B2524&lt;=$C2524),INDEX(Bemenet!$G$2:$G$301,$M2524),"")</f>
        <v/>
      </c>
      <c r="E2524" s="6">
        <f>IF(AND($B2524&lt;&gt;"",$C2524&lt;&gt;"",$B2524&lt;=$C2524),INDEX(Bemenet!$D$2:$D$301,$M2524),"")</f>
        <v/>
      </c>
      <c r="F2524" s="5">
        <f>IF(AND($B2524&lt;&gt;"",$C2524&lt;&gt;"",$B2524&lt;=$C2524),$C2524-$B2524+1,"")</f>
        <v/>
      </c>
      <c r="G2524" s="5">
        <f>IF($F2524="","",$F2524*$D2524)</f>
        <v/>
      </c>
      <c r="H2524" s="42">
        <f>IF($G2524="","",$O2524)</f>
        <v/>
      </c>
      <c r="I2524" s="5">
        <f>IF($G2524="","",$G2524*IF($H2524="",$O2524,$H2524)/100)</f>
        <v/>
      </c>
      <c r="J2524" s="5">
        <f>IF(OR($L2524="",NOT(COUNTIFS($L$2:$L2524,$L2524)=1)),"",SUMIFS($G:$G,$L:$L,$L2524))</f>
        <v/>
      </c>
      <c r="K2524" s="5">
        <f>IF(OR($L2524="",NOT(COUNTIFS($L$2:$L2524,$L2524)=1)),"",SUMIFS($I:$I,$L:$L,$L2524))</f>
        <v/>
      </c>
      <c r="L2524" s="6">
        <f>IF($B2524="","",YEAR($B2524))</f>
        <v/>
      </c>
      <c r="M2524" s="6">
        <f>INT((ROW()-2)/39)+1</f>
        <v/>
      </c>
      <c r="N2524" s="6">
        <f>MOD(ROW()-2,39)+2</f>
        <v/>
      </c>
      <c r="O2524" s="42">
        <f>IF(AND($B2524&lt;&gt;"",$C2524&lt;&gt;"",$B2524&lt;=$C2524),INDEX(Szabalyok!$C:$C,$N2524),"")</f>
        <v/>
      </c>
      <c r="P2524">
        <f>IF(D2524="",P2523,P2523+1)</f>
        <v/>
      </c>
    </row>
    <row r="2525">
      <c r="A2525">
        <f>IF(P2525=P2524,0,P2525)</f>
        <v/>
      </c>
      <c r="B2525" s="41">
        <f>IF($M2525&gt;300,"",IF(OR(INDEX(Bemenet!$E$2:$E$301,$M2525)="",INDEX(Bemenet!$F$2:$F$301,$M2525)=""),"",MAX(INDEX(Bemenet!$E$2:$E$301,$M2525),INDEX(Szabalyok!$A:$A,$N2525))))</f>
        <v/>
      </c>
      <c r="C2525" s="41">
        <f>IF($B2525="","",MIN(INDEX(Bemenet!$F$2:$F$301,$M2525),INDEX(Szabalyok!$B:$B,$N2525)))</f>
        <v/>
      </c>
      <c r="D2525" s="5">
        <f>IF(AND($B2525&lt;&gt;"",$C2525&lt;&gt;"",$B2525&lt;=$C2525),INDEX(Bemenet!$G$2:$G$301,$M2525),"")</f>
        <v/>
      </c>
      <c r="E2525" s="6">
        <f>IF(AND($B2525&lt;&gt;"",$C2525&lt;&gt;"",$B2525&lt;=$C2525),INDEX(Bemenet!$D$2:$D$301,$M2525),"")</f>
        <v/>
      </c>
      <c r="F2525" s="5">
        <f>IF(AND($B2525&lt;&gt;"",$C2525&lt;&gt;"",$B2525&lt;=$C2525),$C2525-$B2525+1,"")</f>
        <v/>
      </c>
      <c r="G2525" s="5">
        <f>IF($F2525="","",$F2525*$D2525)</f>
        <v/>
      </c>
      <c r="H2525" s="42">
        <f>IF($G2525="","",$O2525)</f>
        <v/>
      </c>
      <c r="I2525" s="5">
        <f>IF($G2525="","",$G2525*IF($H2525="",$O2525,$H2525)/100)</f>
        <v/>
      </c>
      <c r="J2525" s="5">
        <f>IF(OR($L2525="",NOT(COUNTIFS($L$2:$L2525,$L2525)=1)),"",SUMIFS($G:$G,$L:$L,$L2525))</f>
        <v/>
      </c>
      <c r="K2525" s="5">
        <f>IF(OR($L2525="",NOT(COUNTIFS($L$2:$L2525,$L2525)=1)),"",SUMIFS($I:$I,$L:$L,$L2525))</f>
        <v/>
      </c>
      <c r="L2525" s="6">
        <f>IF($B2525="","",YEAR($B2525))</f>
        <v/>
      </c>
      <c r="M2525" s="6">
        <f>INT((ROW()-2)/39)+1</f>
        <v/>
      </c>
      <c r="N2525" s="6">
        <f>MOD(ROW()-2,39)+2</f>
        <v/>
      </c>
      <c r="O2525" s="42">
        <f>IF(AND($B2525&lt;&gt;"",$C2525&lt;&gt;"",$B2525&lt;=$C2525),INDEX(Szabalyok!$C:$C,$N2525),"")</f>
        <v/>
      </c>
      <c r="P2525">
        <f>IF(D2525="",P2524,P2524+1)</f>
        <v/>
      </c>
    </row>
    <row r="2526">
      <c r="A2526">
        <f>IF(P2526=P2525,0,P2526)</f>
        <v/>
      </c>
      <c r="B2526" s="41">
        <f>IF($M2526&gt;300,"",IF(OR(INDEX(Bemenet!$E$2:$E$301,$M2526)="",INDEX(Bemenet!$F$2:$F$301,$M2526)=""),"",MAX(INDEX(Bemenet!$E$2:$E$301,$M2526),INDEX(Szabalyok!$A:$A,$N2526))))</f>
        <v/>
      </c>
      <c r="C2526" s="41">
        <f>IF($B2526="","",MIN(INDEX(Bemenet!$F$2:$F$301,$M2526),INDEX(Szabalyok!$B:$B,$N2526)))</f>
        <v/>
      </c>
      <c r="D2526" s="5">
        <f>IF(AND($B2526&lt;&gt;"",$C2526&lt;&gt;"",$B2526&lt;=$C2526),INDEX(Bemenet!$G$2:$G$301,$M2526),"")</f>
        <v/>
      </c>
      <c r="E2526" s="6">
        <f>IF(AND($B2526&lt;&gt;"",$C2526&lt;&gt;"",$B2526&lt;=$C2526),INDEX(Bemenet!$D$2:$D$301,$M2526),"")</f>
        <v/>
      </c>
      <c r="F2526" s="5">
        <f>IF(AND($B2526&lt;&gt;"",$C2526&lt;&gt;"",$B2526&lt;=$C2526),$C2526-$B2526+1,"")</f>
        <v/>
      </c>
      <c r="G2526" s="5">
        <f>IF($F2526="","",$F2526*$D2526)</f>
        <v/>
      </c>
      <c r="H2526" s="42">
        <f>IF($G2526="","",$O2526)</f>
        <v/>
      </c>
      <c r="I2526" s="5">
        <f>IF($G2526="","",$G2526*IF($H2526="",$O2526,$H2526)/100)</f>
        <v/>
      </c>
      <c r="J2526" s="5">
        <f>IF(OR($L2526="",NOT(COUNTIFS($L$2:$L2526,$L2526)=1)),"",SUMIFS($G:$G,$L:$L,$L2526))</f>
        <v/>
      </c>
      <c r="K2526" s="5">
        <f>IF(OR($L2526="",NOT(COUNTIFS($L$2:$L2526,$L2526)=1)),"",SUMIFS($I:$I,$L:$L,$L2526))</f>
        <v/>
      </c>
      <c r="L2526" s="6">
        <f>IF($B2526="","",YEAR($B2526))</f>
        <v/>
      </c>
      <c r="M2526" s="6">
        <f>INT((ROW()-2)/39)+1</f>
        <v/>
      </c>
      <c r="N2526" s="6">
        <f>MOD(ROW()-2,39)+2</f>
        <v/>
      </c>
      <c r="O2526" s="42">
        <f>IF(AND($B2526&lt;&gt;"",$C2526&lt;&gt;"",$B2526&lt;=$C2526),INDEX(Szabalyok!$C:$C,$N2526),"")</f>
        <v/>
      </c>
      <c r="P2526">
        <f>IF(D2526="",P2525,P2525+1)</f>
        <v/>
      </c>
    </row>
    <row r="2527">
      <c r="A2527">
        <f>IF(P2527=P2526,0,P2527)</f>
        <v/>
      </c>
      <c r="B2527" s="41">
        <f>IF($M2527&gt;300,"",IF(OR(INDEX(Bemenet!$E$2:$E$301,$M2527)="",INDEX(Bemenet!$F$2:$F$301,$M2527)=""),"",MAX(INDEX(Bemenet!$E$2:$E$301,$M2527),INDEX(Szabalyok!$A:$A,$N2527))))</f>
        <v/>
      </c>
      <c r="C2527" s="41">
        <f>IF($B2527="","",MIN(INDEX(Bemenet!$F$2:$F$301,$M2527),INDEX(Szabalyok!$B:$B,$N2527)))</f>
        <v/>
      </c>
      <c r="D2527" s="5">
        <f>IF(AND($B2527&lt;&gt;"",$C2527&lt;&gt;"",$B2527&lt;=$C2527),INDEX(Bemenet!$G$2:$G$301,$M2527),"")</f>
        <v/>
      </c>
      <c r="E2527" s="6">
        <f>IF(AND($B2527&lt;&gt;"",$C2527&lt;&gt;"",$B2527&lt;=$C2527),INDEX(Bemenet!$D$2:$D$301,$M2527),"")</f>
        <v/>
      </c>
      <c r="F2527" s="5">
        <f>IF(AND($B2527&lt;&gt;"",$C2527&lt;&gt;"",$B2527&lt;=$C2527),$C2527-$B2527+1,"")</f>
        <v/>
      </c>
      <c r="G2527" s="5">
        <f>IF($F2527="","",$F2527*$D2527)</f>
        <v/>
      </c>
      <c r="H2527" s="42">
        <f>IF($G2527="","",$O2527)</f>
        <v/>
      </c>
      <c r="I2527" s="5">
        <f>IF($G2527="","",$G2527*IF($H2527="",$O2527,$H2527)/100)</f>
        <v/>
      </c>
      <c r="J2527" s="5">
        <f>IF(OR($L2527="",NOT(COUNTIFS($L$2:$L2527,$L2527)=1)),"",SUMIFS($G:$G,$L:$L,$L2527))</f>
        <v/>
      </c>
      <c r="K2527" s="5">
        <f>IF(OR($L2527="",NOT(COUNTIFS($L$2:$L2527,$L2527)=1)),"",SUMIFS($I:$I,$L:$L,$L2527))</f>
        <v/>
      </c>
      <c r="L2527" s="6">
        <f>IF($B2527="","",YEAR($B2527))</f>
        <v/>
      </c>
      <c r="M2527" s="6">
        <f>INT((ROW()-2)/39)+1</f>
        <v/>
      </c>
      <c r="N2527" s="6">
        <f>MOD(ROW()-2,39)+2</f>
        <v/>
      </c>
      <c r="O2527" s="42">
        <f>IF(AND($B2527&lt;&gt;"",$C2527&lt;&gt;"",$B2527&lt;=$C2527),INDEX(Szabalyok!$C:$C,$N2527),"")</f>
        <v/>
      </c>
      <c r="P2527">
        <f>IF(D2527="",P2526,P2526+1)</f>
        <v/>
      </c>
    </row>
    <row r="2528">
      <c r="A2528">
        <f>IF(P2528=P2527,0,P2528)</f>
        <v/>
      </c>
      <c r="B2528" s="41">
        <f>IF($M2528&gt;300,"",IF(OR(INDEX(Bemenet!$E$2:$E$301,$M2528)="",INDEX(Bemenet!$F$2:$F$301,$M2528)=""),"",MAX(INDEX(Bemenet!$E$2:$E$301,$M2528),INDEX(Szabalyok!$A:$A,$N2528))))</f>
        <v/>
      </c>
      <c r="C2528" s="41">
        <f>IF($B2528="","",MIN(INDEX(Bemenet!$F$2:$F$301,$M2528),INDEX(Szabalyok!$B:$B,$N2528)))</f>
        <v/>
      </c>
      <c r="D2528" s="5">
        <f>IF(AND($B2528&lt;&gt;"",$C2528&lt;&gt;"",$B2528&lt;=$C2528),INDEX(Bemenet!$G$2:$G$301,$M2528),"")</f>
        <v/>
      </c>
      <c r="E2528" s="6">
        <f>IF(AND($B2528&lt;&gt;"",$C2528&lt;&gt;"",$B2528&lt;=$C2528),INDEX(Bemenet!$D$2:$D$301,$M2528),"")</f>
        <v/>
      </c>
      <c r="F2528" s="5">
        <f>IF(AND($B2528&lt;&gt;"",$C2528&lt;&gt;"",$B2528&lt;=$C2528),$C2528-$B2528+1,"")</f>
        <v/>
      </c>
      <c r="G2528" s="5">
        <f>IF($F2528="","",$F2528*$D2528)</f>
        <v/>
      </c>
      <c r="H2528" s="42">
        <f>IF($G2528="","",$O2528)</f>
        <v/>
      </c>
      <c r="I2528" s="5">
        <f>IF($G2528="","",$G2528*IF($H2528="",$O2528,$H2528)/100)</f>
        <v/>
      </c>
      <c r="J2528" s="5">
        <f>IF(OR($L2528="",NOT(COUNTIFS($L$2:$L2528,$L2528)=1)),"",SUMIFS($G:$G,$L:$L,$L2528))</f>
        <v/>
      </c>
      <c r="K2528" s="5">
        <f>IF(OR($L2528="",NOT(COUNTIFS($L$2:$L2528,$L2528)=1)),"",SUMIFS($I:$I,$L:$L,$L2528))</f>
        <v/>
      </c>
      <c r="L2528" s="6">
        <f>IF($B2528="","",YEAR($B2528))</f>
        <v/>
      </c>
      <c r="M2528" s="6">
        <f>INT((ROW()-2)/39)+1</f>
        <v/>
      </c>
      <c r="N2528" s="6">
        <f>MOD(ROW()-2,39)+2</f>
        <v/>
      </c>
      <c r="O2528" s="42">
        <f>IF(AND($B2528&lt;&gt;"",$C2528&lt;&gt;"",$B2528&lt;=$C2528),INDEX(Szabalyok!$C:$C,$N2528),"")</f>
        <v/>
      </c>
      <c r="P2528">
        <f>IF(D2528="",P2527,P2527+1)</f>
        <v/>
      </c>
    </row>
    <row r="2529">
      <c r="A2529">
        <f>IF(P2529=P2528,0,P2529)</f>
        <v/>
      </c>
      <c r="B2529" s="41">
        <f>IF($M2529&gt;300,"",IF(OR(INDEX(Bemenet!$E$2:$E$301,$M2529)="",INDEX(Bemenet!$F$2:$F$301,$M2529)=""),"",MAX(INDEX(Bemenet!$E$2:$E$301,$M2529),INDEX(Szabalyok!$A:$A,$N2529))))</f>
        <v/>
      </c>
      <c r="C2529" s="41">
        <f>IF($B2529="","",MIN(INDEX(Bemenet!$F$2:$F$301,$M2529),INDEX(Szabalyok!$B:$B,$N2529)))</f>
        <v/>
      </c>
      <c r="D2529" s="5">
        <f>IF(AND($B2529&lt;&gt;"",$C2529&lt;&gt;"",$B2529&lt;=$C2529),INDEX(Bemenet!$G$2:$G$301,$M2529),"")</f>
        <v/>
      </c>
      <c r="E2529" s="6">
        <f>IF(AND($B2529&lt;&gt;"",$C2529&lt;&gt;"",$B2529&lt;=$C2529),INDEX(Bemenet!$D$2:$D$301,$M2529),"")</f>
        <v/>
      </c>
      <c r="F2529" s="5">
        <f>IF(AND($B2529&lt;&gt;"",$C2529&lt;&gt;"",$B2529&lt;=$C2529),$C2529-$B2529+1,"")</f>
        <v/>
      </c>
      <c r="G2529" s="5">
        <f>IF($F2529="","",$F2529*$D2529)</f>
        <v/>
      </c>
      <c r="H2529" s="42">
        <f>IF($G2529="","",$O2529)</f>
        <v/>
      </c>
      <c r="I2529" s="5">
        <f>IF($G2529="","",$G2529*IF($H2529="",$O2529,$H2529)/100)</f>
        <v/>
      </c>
      <c r="J2529" s="5">
        <f>IF(OR($L2529="",NOT(COUNTIFS($L$2:$L2529,$L2529)=1)),"",SUMIFS($G:$G,$L:$L,$L2529))</f>
        <v/>
      </c>
      <c r="K2529" s="5">
        <f>IF(OR($L2529="",NOT(COUNTIFS($L$2:$L2529,$L2529)=1)),"",SUMIFS($I:$I,$L:$L,$L2529))</f>
        <v/>
      </c>
      <c r="L2529" s="6">
        <f>IF($B2529="","",YEAR($B2529))</f>
        <v/>
      </c>
      <c r="M2529" s="6">
        <f>INT((ROW()-2)/39)+1</f>
        <v/>
      </c>
      <c r="N2529" s="6">
        <f>MOD(ROW()-2,39)+2</f>
        <v/>
      </c>
      <c r="O2529" s="42">
        <f>IF(AND($B2529&lt;&gt;"",$C2529&lt;&gt;"",$B2529&lt;=$C2529),INDEX(Szabalyok!$C:$C,$N2529),"")</f>
        <v/>
      </c>
      <c r="P2529">
        <f>IF(D2529="",P2528,P2528+1)</f>
        <v/>
      </c>
    </row>
    <row r="2530">
      <c r="A2530">
        <f>IF(P2530=P2529,0,P2530)</f>
        <v/>
      </c>
      <c r="B2530" s="41">
        <f>IF($M2530&gt;300,"",IF(OR(INDEX(Bemenet!$E$2:$E$301,$M2530)="",INDEX(Bemenet!$F$2:$F$301,$M2530)=""),"",MAX(INDEX(Bemenet!$E$2:$E$301,$M2530),INDEX(Szabalyok!$A:$A,$N2530))))</f>
        <v/>
      </c>
      <c r="C2530" s="41">
        <f>IF($B2530="","",MIN(INDEX(Bemenet!$F$2:$F$301,$M2530),INDEX(Szabalyok!$B:$B,$N2530)))</f>
        <v/>
      </c>
      <c r="D2530" s="5">
        <f>IF(AND($B2530&lt;&gt;"",$C2530&lt;&gt;"",$B2530&lt;=$C2530),INDEX(Bemenet!$G$2:$G$301,$M2530),"")</f>
        <v/>
      </c>
      <c r="E2530" s="6">
        <f>IF(AND($B2530&lt;&gt;"",$C2530&lt;&gt;"",$B2530&lt;=$C2530),INDEX(Bemenet!$D$2:$D$301,$M2530),"")</f>
        <v/>
      </c>
      <c r="F2530" s="5">
        <f>IF(AND($B2530&lt;&gt;"",$C2530&lt;&gt;"",$B2530&lt;=$C2530),$C2530-$B2530+1,"")</f>
        <v/>
      </c>
      <c r="G2530" s="5">
        <f>IF($F2530="","",$F2530*$D2530)</f>
        <v/>
      </c>
      <c r="H2530" s="42">
        <f>IF($G2530="","",$O2530)</f>
        <v/>
      </c>
      <c r="I2530" s="5">
        <f>IF($G2530="","",$G2530*IF($H2530="",$O2530,$H2530)/100)</f>
        <v/>
      </c>
      <c r="J2530" s="5">
        <f>IF(OR($L2530="",NOT(COUNTIFS($L$2:$L2530,$L2530)=1)),"",SUMIFS($G:$G,$L:$L,$L2530))</f>
        <v/>
      </c>
      <c r="K2530" s="5">
        <f>IF(OR($L2530="",NOT(COUNTIFS($L$2:$L2530,$L2530)=1)),"",SUMIFS($I:$I,$L:$L,$L2530))</f>
        <v/>
      </c>
      <c r="L2530" s="6">
        <f>IF($B2530="","",YEAR($B2530))</f>
        <v/>
      </c>
      <c r="M2530" s="6">
        <f>INT((ROW()-2)/39)+1</f>
        <v/>
      </c>
      <c r="N2530" s="6">
        <f>MOD(ROW()-2,39)+2</f>
        <v/>
      </c>
      <c r="O2530" s="42">
        <f>IF(AND($B2530&lt;&gt;"",$C2530&lt;&gt;"",$B2530&lt;=$C2530),INDEX(Szabalyok!$C:$C,$N2530),"")</f>
        <v/>
      </c>
      <c r="P2530">
        <f>IF(D2530="",P2529,P2529+1)</f>
        <v/>
      </c>
    </row>
    <row r="2531">
      <c r="A2531">
        <f>IF(P2531=P2530,0,P2531)</f>
        <v/>
      </c>
      <c r="B2531" s="41">
        <f>IF($M2531&gt;300,"",IF(OR(INDEX(Bemenet!$E$2:$E$301,$M2531)="",INDEX(Bemenet!$F$2:$F$301,$M2531)=""),"",MAX(INDEX(Bemenet!$E$2:$E$301,$M2531),INDEX(Szabalyok!$A:$A,$N2531))))</f>
        <v/>
      </c>
      <c r="C2531" s="41">
        <f>IF($B2531="","",MIN(INDEX(Bemenet!$F$2:$F$301,$M2531),INDEX(Szabalyok!$B:$B,$N2531)))</f>
        <v/>
      </c>
      <c r="D2531" s="5">
        <f>IF(AND($B2531&lt;&gt;"",$C2531&lt;&gt;"",$B2531&lt;=$C2531),INDEX(Bemenet!$G$2:$G$301,$M2531),"")</f>
        <v/>
      </c>
      <c r="E2531" s="6">
        <f>IF(AND($B2531&lt;&gt;"",$C2531&lt;&gt;"",$B2531&lt;=$C2531),INDEX(Bemenet!$D$2:$D$301,$M2531),"")</f>
        <v/>
      </c>
      <c r="F2531" s="5">
        <f>IF(AND($B2531&lt;&gt;"",$C2531&lt;&gt;"",$B2531&lt;=$C2531),$C2531-$B2531+1,"")</f>
        <v/>
      </c>
      <c r="G2531" s="5">
        <f>IF($F2531="","",$F2531*$D2531)</f>
        <v/>
      </c>
      <c r="H2531" s="42">
        <f>IF($G2531="","",$O2531)</f>
        <v/>
      </c>
      <c r="I2531" s="5">
        <f>IF($G2531="","",$G2531*IF($H2531="",$O2531,$H2531)/100)</f>
        <v/>
      </c>
      <c r="J2531" s="5">
        <f>IF(OR($L2531="",NOT(COUNTIFS($L$2:$L2531,$L2531)=1)),"",SUMIFS($G:$G,$L:$L,$L2531))</f>
        <v/>
      </c>
      <c r="K2531" s="5">
        <f>IF(OR($L2531="",NOT(COUNTIFS($L$2:$L2531,$L2531)=1)),"",SUMIFS($I:$I,$L:$L,$L2531))</f>
        <v/>
      </c>
      <c r="L2531" s="6">
        <f>IF($B2531="","",YEAR($B2531))</f>
        <v/>
      </c>
      <c r="M2531" s="6">
        <f>INT((ROW()-2)/39)+1</f>
        <v/>
      </c>
      <c r="N2531" s="6">
        <f>MOD(ROW()-2,39)+2</f>
        <v/>
      </c>
      <c r="O2531" s="42">
        <f>IF(AND($B2531&lt;&gt;"",$C2531&lt;&gt;"",$B2531&lt;=$C2531),INDEX(Szabalyok!$C:$C,$N2531),"")</f>
        <v/>
      </c>
      <c r="P2531">
        <f>IF(D2531="",P2530,P2530+1)</f>
        <v/>
      </c>
    </row>
    <row r="2532">
      <c r="A2532">
        <f>IF(P2532=P2531,0,P2532)</f>
        <v/>
      </c>
      <c r="B2532" s="41">
        <f>IF($M2532&gt;300,"",IF(OR(INDEX(Bemenet!$E$2:$E$301,$M2532)="",INDEX(Bemenet!$F$2:$F$301,$M2532)=""),"",MAX(INDEX(Bemenet!$E$2:$E$301,$M2532),INDEX(Szabalyok!$A:$A,$N2532))))</f>
        <v/>
      </c>
      <c r="C2532" s="41">
        <f>IF($B2532="","",MIN(INDEX(Bemenet!$F$2:$F$301,$M2532),INDEX(Szabalyok!$B:$B,$N2532)))</f>
        <v/>
      </c>
      <c r="D2532" s="5">
        <f>IF(AND($B2532&lt;&gt;"",$C2532&lt;&gt;"",$B2532&lt;=$C2532),INDEX(Bemenet!$G$2:$G$301,$M2532),"")</f>
        <v/>
      </c>
      <c r="E2532" s="6">
        <f>IF(AND($B2532&lt;&gt;"",$C2532&lt;&gt;"",$B2532&lt;=$C2532),INDEX(Bemenet!$D$2:$D$301,$M2532),"")</f>
        <v/>
      </c>
      <c r="F2532" s="5">
        <f>IF(AND($B2532&lt;&gt;"",$C2532&lt;&gt;"",$B2532&lt;=$C2532),$C2532-$B2532+1,"")</f>
        <v/>
      </c>
      <c r="G2532" s="5">
        <f>IF($F2532="","",$F2532*$D2532)</f>
        <v/>
      </c>
      <c r="H2532" s="42">
        <f>IF($G2532="","",$O2532)</f>
        <v/>
      </c>
      <c r="I2532" s="5">
        <f>IF($G2532="","",$G2532*IF($H2532="",$O2532,$H2532)/100)</f>
        <v/>
      </c>
      <c r="J2532" s="5">
        <f>IF(OR($L2532="",NOT(COUNTIFS($L$2:$L2532,$L2532)=1)),"",SUMIFS($G:$G,$L:$L,$L2532))</f>
        <v/>
      </c>
      <c r="K2532" s="5">
        <f>IF(OR($L2532="",NOT(COUNTIFS($L$2:$L2532,$L2532)=1)),"",SUMIFS($I:$I,$L:$L,$L2532))</f>
        <v/>
      </c>
      <c r="L2532" s="6">
        <f>IF($B2532="","",YEAR($B2532))</f>
        <v/>
      </c>
      <c r="M2532" s="6">
        <f>INT((ROW()-2)/39)+1</f>
        <v/>
      </c>
      <c r="N2532" s="6">
        <f>MOD(ROW()-2,39)+2</f>
        <v/>
      </c>
      <c r="O2532" s="42">
        <f>IF(AND($B2532&lt;&gt;"",$C2532&lt;&gt;"",$B2532&lt;=$C2532),INDEX(Szabalyok!$C:$C,$N2532),"")</f>
        <v/>
      </c>
      <c r="P2532">
        <f>IF(D2532="",P2531,P2531+1)</f>
        <v/>
      </c>
    </row>
    <row r="2533">
      <c r="A2533">
        <f>IF(P2533=P2532,0,P2533)</f>
        <v/>
      </c>
      <c r="B2533" s="41">
        <f>IF($M2533&gt;300,"",IF(OR(INDEX(Bemenet!$E$2:$E$301,$M2533)="",INDEX(Bemenet!$F$2:$F$301,$M2533)=""),"",MAX(INDEX(Bemenet!$E$2:$E$301,$M2533),INDEX(Szabalyok!$A:$A,$N2533))))</f>
        <v/>
      </c>
      <c r="C2533" s="41">
        <f>IF($B2533="","",MIN(INDEX(Bemenet!$F$2:$F$301,$M2533),INDEX(Szabalyok!$B:$B,$N2533)))</f>
        <v/>
      </c>
      <c r="D2533" s="5">
        <f>IF(AND($B2533&lt;&gt;"",$C2533&lt;&gt;"",$B2533&lt;=$C2533),INDEX(Bemenet!$G$2:$G$301,$M2533),"")</f>
        <v/>
      </c>
      <c r="E2533" s="6">
        <f>IF(AND($B2533&lt;&gt;"",$C2533&lt;&gt;"",$B2533&lt;=$C2533),INDEX(Bemenet!$D$2:$D$301,$M2533),"")</f>
        <v/>
      </c>
      <c r="F2533" s="5">
        <f>IF(AND($B2533&lt;&gt;"",$C2533&lt;&gt;"",$B2533&lt;=$C2533),$C2533-$B2533+1,"")</f>
        <v/>
      </c>
      <c r="G2533" s="5">
        <f>IF($F2533="","",$F2533*$D2533)</f>
        <v/>
      </c>
      <c r="H2533" s="42">
        <f>IF($G2533="","",$O2533)</f>
        <v/>
      </c>
      <c r="I2533" s="5">
        <f>IF($G2533="","",$G2533*IF($H2533="",$O2533,$H2533)/100)</f>
        <v/>
      </c>
      <c r="J2533" s="5">
        <f>IF(OR($L2533="",NOT(COUNTIFS($L$2:$L2533,$L2533)=1)),"",SUMIFS($G:$G,$L:$L,$L2533))</f>
        <v/>
      </c>
      <c r="K2533" s="5">
        <f>IF(OR($L2533="",NOT(COUNTIFS($L$2:$L2533,$L2533)=1)),"",SUMIFS($I:$I,$L:$L,$L2533))</f>
        <v/>
      </c>
      <c r="L2533" s="6">
        <f>IF($B2533="","",YEAR($B2533))</f>
        <v/>
      </c>
      <c r="M2533" s="6">
        <f>INT((ROW()-2)/39)+1</f>
        <v/>
      </c>
      <c r="N2533" s="6">
        <f>MOD(ROW()-2,39)+2</f>
        <v/>
      </c>
      <c r="O2533" s="42">
        <f>IF(AND($B2533&lt;&gt;"",$C2533&lt;&gt;"",$B2533&lt;=$C2533),INDEX(Szabalyok!$C:$C,$N2533),"")</f>
        <v/>
      </c>
      <c r="P2533">
        <f>IF(D2533="",P2532,P2532+1)</f>
        <v/>
      </c>
    </row>
    <row r="2534">
      <c r="A2534">
        <f>IF(P2534=P2533,0,P2534)</f>
        <v/>
      </c>
      <c r="B2534" s="41">
        <f>IF($M2534&gt;300,"",IF(OR(INDEX(Bemenet!$E$2:$E$301,$M2534)="",INDEX(Bemenet!$F$2:$F$301,$M2534)=""),"",MAX(INDEX(Bemenet!$E$2:$E$301,$M2534),INDEX(Szabalyok!$A:$A,$N2534))))</f>
        <v/>
      </c>
      <c r="C2534" s="41">
        <f>IF($B2534="","",MIN(INDEX(Bemenet!$F$2:$F$301,$M2534),INDEX(Szabalyok!$B:$B,$N2534)))</f>
        <v/>
      </c>
      <c r="D2534" s="5">
        <f>IF(AND($B2534&lt;&gt;"",$C2534&lt;&gt;"",$B2534&lt;=$C2534),INDEX(Bemenet!$G$2:$G$301,$M2534),"")</f>
        <v/>
      </c>
      <c r="E2534" s="6">
        <f>IF(AND($B2534&lt;&gt;"",$C2534&lt;&gt;"",$B2534&lt;=$C2534),INDEX(Bemenet!$D$2:$D$301,$M2534),"")</f>
        <v/>
      </c>
      <c r="F2534" s="5">
        <f>IF(AND($B2534&lt;&gt;"",$C2534&lt;&gt;"",$B2534&lt;=$C2534),$C2534-$B2534+1,"")</f>
        <v/>
      </c>
      <c r="G2534" s="5">
        <f>IF($F2534="","",$F2534*$D2534)</f>
        <v/>
      </c>
      <c r="H2534" s="42">
        <f>IF($G2534="","",$O2534)</f>
        <v/>
      </c>
      <c r="I2534" s="5">
        <f>IF($G2534="","",$G2534*IF($H2534="",$O2534,$H2534)/100)</f>
        <v/>
      </c>
      <c r="J2534" s="5">
        <f>IF(OR($L2534="",NOT(COUNTIFS($L$2:$L2534,$L2534)=1)),"",SUMIFS($G:$G,$L:$L,$L2534))</f>
        <v/>
      </c>
      <c r="K2534" s="5">
        <f>IF(OR($L2534="",NOT(COUNTIFS($L$2:$L2534,$L2534)=1)),"",SUMIFS($I:$I,$L:$L,$L2534))</f>
        <v/>
      </c>
      <c r="L2534" s="6">
        <f>IF($B2534="","",YEAR($B2534))</f>
        <v/>
      </c>
      <c r="M2534" s="6">
        <f>INT((ROW()-2)/39)+1</f>
        <v/>
      </c>
      <c r="N2534" s="6">
        <f>MOD(ROW()-2,39)+2</f>
        <v/>
      </c>
      <c r="O2534" s="42">
        <f>IF(AND($B2534&lt;&gt;"",$C2534&lt;&gt;"",$B2534&lt;=$C2534),INDEX(Szabalyok!$C:$C,$N2534),"")</f>
        <v/>
      </c>
      <c r="P2534">
        <f>IF(D2534="",P2533,P2533+1)</f>
        <v/>
      </c>
    </row>
    <row r="2535">
      <c r="A2535">
        <f>IF(P2535=P2534,0,P2535)</f>
        <v/>
      </c>
      <c r="B2535" s="41">
        <f>IF($M2535&gt;300,"",IF(OR(INDEX(Bemenet!$E$2:$E$301,$M2535)="",INDEX(Bemenet!$F$2:$F$301,$M2535)=""),"",MAX(INDEX(Bemenet!$E$2:$E$301,$M2535),INDEX(Szabalyok!$A:$A,$N2535))))</f>
        <v/>
      </c>
      <c r="C2535" s="41">
        <f>IF($B2535="","",MIN(INDEX(Bemenet!$F$2:$F$301,$M2535),INDEX(Szabalyok!$B:$B,$N2535)))</f>
        <v/>
      </c>
      <c r="D2535" s="5">
        <f>IF(AND($B2535&lt;&gt;"",$C2535&lt;&gt;"",$B2535&lt;=$C2535),INDEX(Bemenet!$G$2:$G$301,$M2535),"")</f>
        <v/>
      </c>
      <c r="E2535" s="6">
        <f>IF(AND($B2535&lt;&gt;"",$C2535&lt;&gt;"",$B2535&lt;=$C2535),INDEX(Bemenet!$D$2:$D$301,$M2535),"")</f>
        <v/>
      </c>
      <c r="F2535" s="5">
        <f>IF(AND($B2535&lt;&gt;"",$C2535&lt;&gt;"",$B2535&lt;=$C2535),$C2535-$B2535+1,"")</f>
        <v/>
      </c>
      <c r="G2535" s="5">
        <f>IF($F2535="","",$F2535*$D2535)</f>
        <v/>
      </c>
      <c r="H2535" s="42">
        <f>IF($G2535="","",$O2535)</f>
        <v/>
      </c>
      <c r="I2535" s="5">
        <f>IF($G2535="","",$G2535*IF($H2535="",$O2535,$H2535)/100)</f>
        <v/>
      </c>
      <c r="J2535" s="5">
        <f>IF(OR($L2535="",NOT(COUNTIFS($L$2:$L2535,$L2535)=1)),"",SUMIFS($G:$G,$L:$L,$L2535))</f>
        <v/>
      </c>
      <c r="K2535" s="5">
        <f>IF(OR($L2535="",NOT(COUNTIFS($L$2:$L2535,$L2535)=1)),"",SUMIFS($I:$I,$L:$L,$L2535))</f>
        <v/>
      </c>
      <c r="L2535" s="6">
        <f>IF($B2535="","",YEAR($B2535))</f>
        <v/>
      </c>
      <c r="M2535" s="6">
        <f>INT((ROW()-2)/39)+1</f>
        <v/>
      </c>
      <c r="N2535" s="6">
        <f>MOD(ROW()-2,39)+2</f>
        <v/>
      </c>
      <c r="O2535" s="42">
        <f>IF(AND($B2535&lt;&gt;"",$C2535&lt;&gt;"",$B2535&lt;=$C2535),INDEX(Szabalyok!$C:$C,$N2535),"")</f>
        <v/>
      </c>
      <c r="P2535">
        <f>IF(D2535="",P2534,P2534+1)</f>
        <v/>
      </c>
    </row>
    <row r="2536">
      <c r="A2536">
        <f>IF(P2536=P2535,0,P2536)</f>
        <v/>
      </c>
      <c r="B2536" s="41">
        <f>IF($M2536&gt;300,"",IF(OR(INDEX(Bemenet!$E$2:$E$301,$M2536)="",INDEX(Bemenet!$F$2:$F$301,$M2536)=""),"",MAX(INDEX(Bemenet!$E$2:$E$301,$M2536),INDEX(Szabalyok!$A:$A,$N2536))))</f>
        <v/>
      </c>
      <c r="C2536" s="41">
        <f>IF($B2536="","",MIN(INDEX(Bemenet!$F$2:$F$301,$M2536),INDEX(Szabalyok!$B:$B,$N2536)))</f>
        <v/>
      </c>
      <c r="D2536" s="5">
        <f>IF(AND($B2536&lt;&gt;"",$C2536&lt;&gt;"",$B2536&lt;=$C2536),INDEX(Bemenet!$G$2:$G$301,$M2536),"")</f>
        <v/>
      </c>
      <c r="E2536" s="6">
        <f>IF(AND($B2536&lt;&gt;"",$C2536&lt;&gt;"",$B2536&lt;=$C2536),INDEX(Bemenet!$D$2:$D$301,$M2536),"")</f>
        <v/>
      </c>
      <c r="F2536" s="5">
        <f>IF(AND($B2536&lt;&gt;"",$C2536&lt;&gt;"",$B2536&lt;=$C2536),$C2536-$B2536+1,"")</f>
        <v/>
      </c>
      <c r="G2536" s="5">
        <f>IF($F2536="","",$F2536*$D2536)</f>
        <v/>
      </c>
      <c r="H2536" s="42">
        <f>IF($G2536="","",$O2536)</f>
        <v/>
      </c>
      <c r="I2536" s="5">
        <f>IF($G2536="","",$G2536*IF($H2536="",$O2536,$H2536)/100)</f>
        <v/>
      </c>
      <c r="J2536" s="5">
        <f>IF(OR($L2536="",NOT(COUNTIFS($L$2:$L2536,$L2536)=1)),"",SUMIFS($G:$G,$L:$L,$L2536))</f>
        <v/>
      </c>
      <c r="K2536" s="5">
        <f>IF(OR($L2536="",NOT(COUNTIFS($L$2:$L2536,$L2536)=1)),"",SUMIFS($I:$I,$L:$L,$L2536))</f>
        <v/>
      </c>
      <c r="L2536" s="6">
        <f>IF($B2536="","",YEAR($B2536))</f>
        <v/>
      </c>
      <c r="M2536" s="6">
        <f>INT((ROW()-2)/39)+1</f>
        <v/>
      </c>
      <c r="N2536" s="6">
        <f>MOD(ROW()-2,39)+2</f>
        <v/>
      </c>
      <c r="O2536" s="42">
        <f>IF(AND($B2536&lt;&gt;"",$C2536&lt;&gt;"",$B2536&lt;=$C2536),INDEX(Szabalyok!$C:$C,$N2536),"")</f>
        <v/>
      </c>
      <c r="P2536">
        <f>IF(D2536="",P2535,P2535+1)</f>
        <v/>
      </c>
    </row>
    <row r="2537">
      <c r="A2537">
        <f>IF(P2537=P2536,0,P2537)</f>
        <v/>
      </c>
      <c r="B2537" s="41">
        <f>IF($M2537&gt;300,"",IF(OR(INDEX(Bemenet!$E$2:$E$301,$M2537)="",INDEX(Bemenet!$F$2:$F$301,$M2537)=""),"",MAX(INDEX(Bemenet!$E$2:$E$301,$M2537),INDEX(Szabalyok!$A:$A,$N2537))))</f>
        <v/>
      </c>
      <c r="C2537" s="41">
        <f>IF($B2537="","",MIN(INDEX(Bemenet!$F$2:$F$301,$M2537),INDEX(Szabalyok!$B:$B,$N2537)))</f>
        <v/>
      </c>
      <c r="D2537" s="5">
        <f>IF(AND($B2537&lt;&gt;"",$C2537&lt;&gt;"",$B2537&lt;=$C2537),INDEX(Bemenet!$G$2:$G$301,$M2537),"")</f>
        <v/>
      </c>
      <c r="E2537" s="6">
        <f>IF(AND($B2537&lt;&gt;"",$C2537&lt;&gt;"",$B2537&lt;=$C2537),INDEX(Bemenet!$D$2:$D$301,$M2537),"")</f>
        <v/>
      </c>
      <c r="F2537" s="5">
        <f>IF(AND($B2537&lt;&gt;"",$C2537&lt;&gt;"",$B2537&lt;=$C2537),$C2537-$B2537+1,"")</f>
        <v/>
      </c>
      <c r="G2537" s="5">
        <f>IF($F2537="","",$F2537*$D2537)</f>
        <v/>
      </c>
      <c r="H2537" s="42">
        <f>IF($G2537="","",$O2537)</f>
        <v/>
      </c>
      <c r="I2537" s="5">
        <f>IF($G2537="","",$G2537*IF($H2537="",$O2537,$H2537)/100)</f>
        <v/>
      </c>
      <c r="J2537" s="5">
        <f>IF(OR($L2537="",NOT(COUNTIFS($L$2:$L2537,$L2537)=1)),"",SUMIFS($G:$G,$L:$L,$L2537))</f>
        <v/>
      </c>
      <c r="K2537" s="5">
        <f>IF(OR($L2537="",NOT(COUNTIFS($L$2:$L2537,$L2537)=1)),"",SUMIFS($I:$I,$L:$L,$L2537))</f>
        <v/>
      </c>
      <c r="L2537" s="6">
        <f>IF($B2537="","",YEAR($B2537))</f>
        <v/>
      </c>
      <c r="M2537" s="6">
        <f>INT((ROW()-2)/39)+1</f>
        <v/>
      </c>
      <c r="N2537" s="6">
        <f>MOD(ROW()-2,39)+2</f>
        <v/>
      </c>
      <c r="O2537" s="42">
        <f>IF(AND($B2537&lt;&gt;"",$C2537&lt;&gt;"",$B2537&lt;=$C2537),INDEX(Szabalyok!$C:$C,$N2537),"")</f>
        <v/>
      </c>
      <c r="P2537">
        <f>IF(D2537="",P2536,P2536+1)</f>
        <v/>
      </c>
    </row>
    <row r="2538">
      <c r="A2538">
        <f>IF(P2538=P2537,0,P2538)</f>
        <v/>
      </c>
      <c r="B2538" s="41">
        <f>IF($M2538&gt;300,"",IF(OR(INDEX(Bemenet!$E$2:$E$301,$M2538)="",INDEX(Bemenet!$F$2:$F$301,$M2538)=""),"",MAX(INDEX(Bemenet!$E$2:$E$301,$M2538),INDEX(Szabalyok!$A:$A,$N2538))))</f>
        <v/>
      </c>
      <c r="C2538" s="41">
        <f>IF($B2538="","",MIN(INDEX(Bemenet!$F$2:$F$301,$M2538),INDEX(Szabalyok!$B:$B,$N2538)))</f>
        <v/>
      </c>
      <c r="D2538" s="5">
        <f>IF(AND($B2538&lt;&gt;"",$C2538&lt;&gt;"",$B2538&lt;=$C2538),INDEX(Bemenet!$G$2:$G$301,$M2538),"")</f>
        <v/>
      </c>
      <c r="E2538" s="6">
        <f>IF(AND($B2538&lt;&gt;"",$C2538&lt;&gt;"",$B2538&lt;=$C2538),INDEX(Bemenet!$D$2:$D$301,$M2538),"")</f>
        <v/>
      </c>
      <c r="F2538" s="5">
        <f>IF(AND($B2538&lt;&gt;"",$C2538&lt;&gt;"",$B2538&lt;=$C2538),$C2538-$B2538+1,"")</f>
        <v/>
      </c>
      <c r="G2538" s="5">
        <f>IF($F2538="","",$F2538*$D2538)</f>
        <v/>
      </c>
      <c r="H2538" s="42">
        <f>IF($G2538="","",$O2538)</f>
        <v/>
      </c>
      <c r="I2538" s="5">
        <f>IF($G2538="","",$G2538*IF($H2538="",$O2538,$H2538)/100)</f>
        <v/>
      </c>
      <c r="J2538" s="5">
        <f>IF(OR($L2538="",NOT(COUNTIFS($L$2:$L2538,$L2538)=1)),"",SUMIFS($G:$G,$L:$L,$L2538))</f>
        <v/>
      </c>
      <c r="K2538" s="5">
        <f>IF(OR($L2538="",NOT(COUNTIFS($L$2:$L2538,$L2538)=1)),"",SUMIFS($I:$I,$L:$L,$L2538))</f>
        <v/>
      </c>
      <c r="L2538" s="6">
        <f>IF($B2538="","",YEAR($B2538))</f>
        <v/>
      </c>
      <c r="M2538" s="6">
        <f>INT((ROW()-2)/39)+1</f>
        <v/>
      </c>
      <c r="N2538" s="6">
        <f>MOD(ROW()-2,39)+2</f>
        <v/>
      </c>
      <c r="O2538" s="42">
        <f>IF(AND($B2538&lt;&gt;"",$C2538&lt;&gt;"",$B2538&lt;=$C2538),INDEX(Szabalyok!$C:$C,$N2538),"")</f>
        <v/>
      </c>
      <c r="P2538">
        <f>IF(D2538="",P2537,P2537+1)</f>
        <v/>
      </c>
    </row>
    <row r="2539">
      <c r="A2539">
        <f>IF(P2539=P2538,0,P2539)</f>
        <v/>
      </c>
      <c r="B2539" s="41">
        <f>IF($M2539&gt;300,"",IF(OR(INDEX(Bemenet!$E$2:$E$301,$M2539)="",INDEX(Bemenet!$F$2:$F$301,$M2539)=""),"",MAX(INDEX(Bemenet!$E$2:$E$301,$M2539),INDEX(Szabalyok!$A:$A,$N2539))))</f>
        <v/>
      </c>
      <c r="C2539" s="41">
        <f>IF($B2539="","",MIN(INDEX(Bemenet!$F$2:$F$301,$M2539),INDEX(Szabalyok!$B:$B,$N2539)))</f>
        <v/>
      </c>
      <c r="D2539" s="5">
        <f>IF(AND($B2539&lt;&gt;"",$C2539&lt;&gt;"",$B2539&lt;=$C2539),INDEX(Bemenet!$G$2:$G$301,$M2539),"")</f>
        <v/>
      </c>
      <c r="E2539" s="6">
        <f>IF(AND($B2539&lt;&gt;"",$C2539&lt;&gt;"",$B2539&lt;=$C2539),INDEX(Bemenet!$D$2:$D$301,$M2539),"")</f>
        <v/>
      </c>
      <c r="F2539" s="5">
        <f>IF(AND($B2539&lt;&gt;"",$C2539&lt;&gt;"",$B2539&lt;=$C2539),$C2539-$B2539+1,"")</f>
        <v/>
      </c>
      <c r="G2539" s="5">
        <f>IF($F2539="","",$F2539*$D2539)</f>
        <v/>
      </c>
      <c r="H2539" s="42">
        <f>IF($G2539="","",$O2539)</f>
        <v/>
      </c>
      <c r="I2539" s="5">
        <f>IF($G2539="","",$G2539*IF($H2539="",$O2539,$H2539)/100)</f>
        <v/>
      </c>
      <c r="J2539" s="5">
        <f>IF(OR($L2539="",NOT(COUNTIFS($L$2:$L2539,$L2539)=1)),"",SUMIFS($G:$G,$L:$L,$L2539))</f>
        <v/>
      </c>
      <c r="K2539" s="5">
        <f>IF(OR($L2539="",NOT(COUNTIFS($L$2:$L2539,$L2539)=1)),"",SUMIFS($I:$I,$L:$L,$L2539))</f>
        <v/>
      </c>
      <c r="L2539" s="6">
        <f>IF($B2539="","",YEAR($B2539))</f>
        <v/>
      </c>
      <c r="M2539" s="6">
        <f>INT((ROW()-2)/39)+1</f>
        <v/>
      </c>
      <c r="N2539" s="6">
        <f>MOD(ROW()-2,39)+2</f>
        <v/>
      </c>
      <c r="O2539" s="42">
        <f>IF(AND($B2539&lt;&gt;"",$C2539&lt;&gt;"",$B2539&lt;=$C2539),INDEX(Szabalyok!$C:$C,$N2539),"")</f>
        <v/>
      </c>
      <c r="P2539">
        <f>IF(D2539="",P2538,P2538+1)</f>
        <v/>
      </c>
    </row>
    <row r="2540">
      <c r="A2540">
        <f>IF(P2540=P2539,0,P2540)</f>
        <v/>
      </c>
      <c r="B2540" s="41">
        <f>IF($M2540&gt;300,"",IF(OR(INDEX(Bemenet!$E$2:$E$301,$M2540)="",INDEX(Bemenet!$F$2:$F$301,$M2540)=""),"",MAX(INDEX(Bemenet!$E$2:$E$301,$M2540),INDEX(Szabalyok!$A:$A,$N2540))))</f>
        <v/>
      </c>
      <c r="C2540" s="41">
        <f>IF($B2540="","",MIN(INDEX(Bemenet!$F$2:$F$301,$M2540),INDEX(Szabalyok!$B:$B,$N2540)))</f>
        <v/>
      </c>
      <c r="D2540" s="5">
        <f>IF(AND($B2540&lt;&gt;"",$C2540&lt;&gt;"",$B2540&lt;=$C2540),INDEX(Bemenet!$G$2:$G$301,$M2540),"")</f>
        <v/>
      </c>
      <c r="E2540" s="6">
        <f>IF(AND($B2540&lt;&gt;"",$C2540&lt;&gt;"",$B2540&lt;=$C2540),INDEX(Bemenet!$D$2:$D$301,$M2540),"")</f>
        <v/>
      </c>
      <c r="F2540" s="5">
        <f>IF(AND($B2540&lt;&gt;"",$C2540&lt;&gt;"",$B2540&lt;=$C2540),$C2540-$B2540+1,"")</f>
        <v/>
      </c>
      <c r="G2540" s="5">
        <f>IF($F2540="","",$F2540*$D2540)</f>
        <v/>
      </c>
      <c r="H2540" s="42">
        <f>IF($G2540="","",$O2540)</f>
        <v/>
      </c>
      <c r="I2540" s="5">
        <f>IF($G2540="","",$G2540*IF($H2540="",$O2540,$H2540)/100)</f>
        <v/>
      </c>
      <c r="J2540" s="5">
        <f>IF(OR($L2540="",NOT(COUNTIFS($L$2:$L2540,$L2540)=1)),"",SUMIFS($G:$G,$L:$L,$L2540))</f>
        <v/>
      </c>
      <c r="K2540" s="5">
        <f>IF(OR($L2540="",NOT(COUNTIFS($L$2:$L2540,$L2540)=1)),"",SUMIFS($I:$I,$L:$L,$L2540))</f>
        <v/>
      </c>
      <c r="L2540" s="6">
        <f>IF($B2540="","",YEAR($B2540))</f>
        <v/>
      </c>
      <c r="M2540" s="6">
        <f>INT((ROW()-2)/39)+1</f>
        <v/>
      </c>
      <c r="N2540" s="6">
        <f>MOD(ROW()-2,39)+2</f>
        <v/>
      </c>
      <c r="O2540" s="42">
        <f>IF(AND($B2540&lt;&gt;"",$C2540&lt;&gt;"",$B2540&lt;=$C2540),INDEX(Szabalyok!$C:$C,$N2540),"")</f>
        <v/>
      </c>
      <c r="P2540">
        <f>IF(D2540="",P2539,P2539+1)</f>
        <v/>
      </c>
    </row>
    <row r="2541">
      <c r="A2541">
        <f>IF(P2541=P2540,0,P2541)</f>
        <v/>
      </c>
      <c r="B2541" s="41">
        <f>IF($M2541&gt;300,"",IF(OR(INDEX(Bemenet!$E$2:$E$301,$M2541)="",INDEX(Bemenet!$F$2:$F$301,$M2541)=""),"",MAX(INDEX(Bemenet!$E$2:$E$301,$M2541),INDEX(Szabalyok!$A:$A,$N2541))))</f>
        <v/>
      </c>
      <c r="C2541" s="41">
        <f>IF($B2541="","",MIN(INDEX(Bemenet!$F$2:$F$301,$M2541),INDEX(Szabalyok!$B:$B,$N2541)))</f>
        <v/>
      </c>
      <c r="D2541" s="5">
        <f>IF(AND($B2541&lt;&gt;"",$C2541&lt;&gt;"",$B2541&lt;=$C2541),INDEX(Bemenet!$G$2:$G$301,$M2541),"")</f>
        <v/>
      </c>
      <c r="E2541" s="6">
        <f>IF(AND($B2541&lt;&gt;"",$C2541&lt;&gt;"",$B2541&lt;=$C2541),INDEX(Bemenet!$D$2:$D$301,$M2541),"")</f>
        <v/>
      </c>
      <c r="F2541" s="5">
        <f>IF(AND($B2541&lt;&gt;"",$C2541&lt;&gt;"",$B2541&lt;=$C2541),$C2541-$B2541+1,"")</f>
        <v/>
      </c>
      <c r="G2541" s="5">
        <f>IF($F2541="","",$F2541*$D2541)</f>
        <v/>
      </c>
      <c r="H2541" s="42">
        <f>IF($G2541="","",$O2541)</f>
        <v/>
      </c>
      <c r="I2541" s="5">
        <f>IF($G2541="","",$G2541*IF($H2541="",$O2541,$H2541)/100)</f>
        <v/>
      </c>
      <c r="J2541" s="5">
        <f>IF(OR($L2541="",NOT(COUNTIFS($L$2:$L2541,$L2541)=1)),"",SUMIFS($G:$G,$L:$L,$L2541))</f>
        <v/>
      </c>
      <c r="K2541" s="5">
        <f>IF(OR($L2541="",NOT(COUNTIFS($L$2:$L2541,$L2541)=1)),"",SUMIFS($I:$I,$L:$L,$L2541))</f>
        <v/>
      </c>
      <c r="L2541" s="6">
        <f>IF($B2541="","",YEAR($B2541))</f>
        <v/>
      </c>
      <c r="M2541" s="6">
        <f>INT((ROW()-2)/39)+1</f>
        <v/>
      </c>
      <c r="N2541" s="6">
        <f>MOD(ROW()-2,39)+2</f>
        <v/>
      </c>
      <c r="O2541" s="42">
        <f>IF(AND($B2541&lt;&gt;"",$C2541&lt;&gt;"",$B2541&lt;=$C2541),INDEX(Szabalyok!$C:$C,$N2541),"")</f>
        <v/>
      </c>
      <c r="P2541">
        <f>IF(D2541="",P2540,P2540+1)</f>
        <v/>
      </c>
    </row>
    <row r="2542">
      <c r="A2542">
        <f>IF(P2542=P2541,0,P2542)</f>
        <v/>
      </c>
      <c r="B2542" s="41">
        <f>IF($M2542&gt;300,"",IF(OR(INDEX(Bemenet!$E$2:$E$301,$M2542)="",INDEX(Bemenet!$F$2:$F$301,$M2542)=""),"",MAX(INDEX(Bemenet!$E$2:$E$301,$M2542),INDEX(Szabalyok!$A:$A,$N2542))))</f>
        <v/>
      </c>
      <c r="C2542" s="41">
        <f>IF($B2542="","",MIN(INDEX(Bemenet!$F$2:$F$301,$M2542),INDEX(Szabalyok!$B:$B,$N2542)))</f>
        <v/>
      </c>
      <c r="D2542" s="5">
        <f>IF(AND($B2542&lt;&gt;"",$C2542&lt;&gt;"",$B2542&lt;=$C2542),INDEX(Bemenet!$G$2:$G$301,$M2542),"")</f>
        <v/>
      </c>
      <c r="E2542" s="6">
        <f>IF(AND($B2542&lt;&gt;"",$C2542&lt;&gt;"",$B2542&lt;=$C2542),INDEX(Bemenet!$D$2:$D$301,$M2542),"")</f>
        <v/>
      </c>
      <c r="F2542" s="5">
        <f>IF(AND($B2542&lt;&gt;"",$C2542&lt;&gt;"",$B2542&lt;=$C2542),$C2542-$B2542+1,"")</f>
        <v/>
      </c>
      <c r="G2542" s="5">
        <f>IF($F2542="","",$F2542*$D2542)</f>
        <v/>
      </c>
      <c r="H2542" s="42">
        <f>IF($G2542="","",$O2542)</f>
        <v/>
      </c>
      <c r="I2542" s="5">
        <f>IF($G2542="","",$G2542*IF($H2542="",$O2542,$H2542)/100)</f>
        <v/>
      </c>
      <c r="J2542" s="5">
        <f>IF(OR($L2542="",NOT(COUNTIFS($L$2:$L2542,$L2542)=1)),"",SUMIFS($G:$G,$L:$L,$L2542))</f>
        <v/>
      </c>
      <c r="K2542" s="5">
        <f>IF(OR($L2542="",NOT(COUNTIFS($L$2:$L2542,$L2542)=1)),"",SUMIFS($I:$I,$L:$L,$L2542))</f>
        <v/>
      </c>
      <c r="L2542" s="6">
        <f>IF($B2542="","",YEAR($B2542))</f>
        <v/>
      </c>
      <c r="M2542" s="6">
        <f>INT((ROW()-2)/39)+1</f>
        <v/>
      </c>
      <c r="N2542" s="6">
        <f>MOD(ROW()-2,39)+2</f>
        <v/>
      </c>
      <c r="O2542" s="42">
        <f>IF(AND($B2542&lt;&gt;"",$C2542&lt;&gt;"",$B2542&lt;=$C2542),INDEX(Szabalyok!$C:$C,$N2542),"")</f>
        <v/>
      </c>
      <c r="P2542">
        <f>IF(D2542="",P2541,P2541+1)</f>
        <v/>
      </c>
    </row>
    <row r="2543">
      <c r="A2543">
        <f>IF(P2543=P2542,0,P2543)</f>
        <v/>
      </c>
      <c r="B2543" s="41">
        <f>IF($M2543&gt;300,"",IF(OR(INDEX(Bemenet!$E$2:$E$301,$M2543)="",INDEX(Bemenet!$F$2:$F$301,$M2543)=""),"",MAX(INDEX(Bemenet!$E$2:$E$301,$M2543),INDEX(Szabalyok!$A:$A,$N2543))))</f>
        <v/>
      </c>
      <c r="C2543" s="41">
        <f>IF($B2543="","",MIN(INDEX(Bemenet!$F$2:$F$301,$M2543),INDEX(Szabalyok!$B:$B,$N2543)))</f>
        <v/>
      </c>
      <c r="D2543" s="5">
        <f>IF(AND($B2543&lt;&gt;"",$C2543&lt;&gt;"",$B2543&lt;=$C2543),INDEX(Bemenet!$G$2:$G$301,$M2543),"")</f>
        <v/>
      </c>
      <c r="E2543" s="6">
        <f>IF(AND($B2543&lt;&gt;"",$C2543&lt;&gt;"",$B2543&lt;=$C2543),INDEX(Bemenet!$D$2:$D$301,$M2543),"")</f>
        <v/>
      </c>
      <c r="F2543" s="5">
        <f>IF(AND($B2543&lt;&gt;"",$C2543&lt;&gt;"",$B2543&lt;=$C2543),$C2543-$B2543+1,"")</f>
        <v/>
      </c>
      <c r="G2543" s="5">
        <f>IF($F2543="","",$F2543*$D2543)</f>
        <v/>
      </c>
      <c r="H2543" s="42">
        <f>IF($G2543="","",$O2543)</f>
        <v/>
      </c>
      <c r="I2543" s="5">
        <f>IF($G2543="","",$G2543*IF($H2543="",$O2543,$H2543)/100)</f>
        <v/>
      </c>
      <c r="J2543" s="5">
        <f>IF(OR($L2543="",NOT(COUNTIFS($L$2:$L2543,$L2543)=1)),"",SUMIFS($G:$G,$L:$L,$L2543))</f>
        <v/>
      </c>
      <c r="K2543" s="5">
        <f>IF(OR($L2543="",NOT(COUNTIFS($L$2:$L2543,$L2543)=1)),"",SUMIFS($I:$I,$L:$L,$L2543))</f>
        <v/>
      </c>
      <c r="L2543" s="6">
        <f>IF($B2543="","",YEAR($B2543))</f>
        <v/>
      </c>
      <c r="M2543" s="6">
        <f>INT((ROW()-2)/39)+1</f>
        <v/>
      </c>
      <c r="N2543" s="6">
        <f>MOD(ROW()-2,39)+2</f>
        <v/>
      </c>
      <c r="O2543" s="42">
        <f>IF(AND($B2543&lt;&gt;"",$C2543&lt;&gt;"",$B2543&lt;=$C2543),INDEX(Szabalyok!$C:$C,$N2543),"")</f>
        <v/>
      </c>
      <c r="P2543">
        <f>IF(D2543="",P2542,P2542+1)</f>
        <v/>
      </c>
    </row>
    <row r="2544">
      <c r="A2544">
        <f>IF(P2544=P2543,0,P2544)</f>
        <v/>
      </c>
      <c r="B2544" s="41">
        <f>IF($M2544&gt;300,"",IF(OR(INDEX(Bemenet!$E$2:$E$301,$M2544)="",INDEX(Bemenet!$F$2:$F$301,$M2544)=""),"",MAX(INDEX(Bemenet!$E$2:$E$301,$M2544),INDEX(Szabalyok!$A:$A,$N2544))))</f>
        <v/>
      </c>
      <c r="C2544" s="41">
        <f>IF($B2544="","",MIN(INDEX(Bemenet!$F$2:$F$301,$M2544),INDEX(Szabalyok!$B:$B,$N2544)))</f>
        <v/>
      </c>
      <c r="D2544" s="5">
        <f>IF(AND($B2544&lt;&gt;"",$C2544&lt;&gt;"",$B2544&lt;=$C2544),INDEX(Bemenet!$G$2:$G$301,$M2544),"")</f>
        <v/>
      </c>
      <c r="E2544" s="6">
        <f>IF(AND($B2544&lt;&gt;"",$C2544&lt;&gt;"",$B2544&lt;=$C2544),INDEX(Bemenet!$D$2:$D$301,$M2544),"")</f>
        <v/>
      </c>
      <c r="F2544" s="5">
        <f>IF(AND($B2544&lt;&gt;"",$C2544&lt;&gt;"",$B2544&lt;=$C2544),$C2544-$B2544+1,"")</f>
        <v/>
      </c>
      <c r="G2544" s="5">
        <f>IF($F2544="","",$F2544*$D2544)</f>
        <v/>
      </c>
      <c r="H2544" s="42">
        <f>IF($G2544="","",$O2544)</f>
        <v/>
      </c>
      <c r="I2544" s="5">
        <f>IF($G2544="","",$G2544*IF($H2544="",$O2544,$H2544)/100)</f>
        <v/>
      </c>
      <c r="J2544" s="5">
        <f>IF(OR($L2544="",NOT(COUNTIFS($L$2:$L2544,$L2544)=1)),"",SUMIFS($G:$G,$L:$L,$L2544))</f>
        <v/>
      </c>
      <c r="K2544" s="5">
        <f>IF(OR($L2544="",NOT(COUNTIFS($L$2:$L2544,$L2544)=1)),"",SUMIFS($I:$I,$L:$L,$L2544))</f>
        <v/>
      </c>
      <c r="L2544" s="6">
        <f>IF($B2544="","",YEAR($B2544))</f>
        <v/>
      </c>
      <c r="M2544" s="6">
        <f>INT((ROW()-2)/39)+1</f>
        <v/>
      </c>
      <c r="N2544" s="6">
        <f>MOD(ROW()-2,39)+2</f>
        <v/>
      </c>
      <c r="O2544" s="42">
        <f>IF(AND($B2544&lt;&gt;"",$C2544&lt;&gt;"",$B2544&lt;=$C2544),INDEX(Szabalyok!$C:$C,$N2544),"")</f>
        <v/>
      </c>
      <c r="P2544">
        <f>IF(D2544="",P2543,P2543+1)</f>
        <v/>
      </c>
    </row>
    <row r="2545">
      <c r="A2545">
        <f>IF(P2545=P2544,0,P2545)</f>
        <v/>
      </c>
      <c r="B2545" s="41">
        <f>IF($M2545&gt;300,"",IF(OR(INDEX(Bemenet!$E$2:$E$301,$M2545)="",INDEX(Bemenet!$F$2:$F$301,$M2545)=""),"",MAX(INDEX(Bemenet!$E$2:$E$301,$M2545),INDEX(Szabalyok!$A:$A,$N2545))))</f>
        <v/>
      </c>
      <c r="C2545" s="41">
        <f>IF($B2545="","",MIN(INDEX(Bemenet!$F$2:$F$301,$M2545),INDEX(Szabalyok!$B:$B,$N2545)))</f>
        <v/>
      </c>
      <c r="D2545" s="5">
        <f>IF(AND($B2545&lt;&gt;"",$C2545&lt;&gt;"",$B2545&lt;=$C2545),INDEX(Bemenet!$G$2:$G$301,$M2545),"")</f>
        <v/>
      </c>
      <c r="E2545" s="6">
        <f>IF(AND($B2545&lt;&gt;"",$C2545&lt;&gt;"",$B2545&lt;=$C2545),INDEX(Bemenet!$D$2:$D$301,$M2545),"")</f>
        <v/>
      </c>
      <c r="F2545" s="5">
        <f>IF(AND($B2545&lt;&gt;"",$C2545&lt;&gt;"",$B2545&lt;=$C2545),$C2545-$B2545+1,"")</f>
        <v/>
      </c>
      <c r="G2545" s="5">
        <f>IF($F2545="","",$F2545*$D2545)</f>
        <v/>
      </c>
      <c r="H2545" s="42">
        <f>IF($G2545="","",$O2545)</f>
        <v/>
      </c>
      <c r="I2545" s="5">
        <f>IF($G2545="","",$G2545*IF($H2545="",$O2545,$H2545)/100)</f>
        <v/>
      </c>
      <c r="J2545" s="5">
        <f>IF(OR($L2545="",NOT(COUNTIFS($L$2:$L2545,$L2545)=1)),"",SUMIFS($G:$G,$L:$L,$L2545))</f>
        <v/>
      </c>
      <c r="K2545" s="5">
        <f>IF(OR($L2545="",NOT(COUNTIFS($L$2:$L2545,$L2545)=1)),"",SUMIFS($I:$I,$L:$L,$L2545))</f>
        <v/>
      </c>
      <c r="L2545" s="6">
        <f>IF($B2545="","",YEAR($B2545))</f>
        <v/>
      </c>
      <c r="M2545" s="6">
        <f>INT((ROW()-2)/39)+1</f>
        <v/>
      </c>
      <c r="N2545" s="6">
        <f>MOD(ROW()-2,39)+2</f>
        <v/>
      </c>
      <c r="O2545" s="42">
        <f>IF(AND($B2545&lt;&gt;"",$C2545&lt;&gt;"",$B2545&lt;=$C2545),INDEX(Szabalyok!$C:$C,$N2545),"")</f>
        <v/>
      </c>
      <c r="P2545">
        <f>IF(D2545="",P2544,P2544+1)</f>
        <v/>
      </c>
    </row>
    <row r="2546">
      <c r="A2546">
        <f>IF(P2546=P2545,0,P2546)</f>
        <v/>
      </c>
      <c r="B2546" s="41">
        <f>IF($M2546&gt;300,"",IF(OR(INDEX(Bemenet!$E$2:$E$301,$M2546)="",INDEX(Bemenet!$F$2:$F$301,$M2546)=""),"",MAX(INDEX(Bemenet!$E$2:$E$301,$M2546),INDEX(Szabalyok!$A:$A,$N2546))))</f>
        <v/>
      </c>
      <c r="C2546" s="41">
        <f>IF($B2546="","",MIN(INDEX(Bemenet!$F$2:$F$301,$M2546),INDEX(Szabalyok!$B:$B,$N2546)))</f>
        <v/>
      </c>
      <c r="D2546" s="5">
        <f>IF(AND($B2546&lt;&gt;"",$C2546&lt;&gt;"",$B2546&lt;=$C2546),INDEX(Bemenet!$G$2:$G$301,$M2546),"")</f>
        <v/>
      </c>
      <c r="E2546" s="6">
        <f>IF(AND($B2546&lt;&gt;"",$C2546&lt;&gt;"",$B2546&lt;=$C2546),INDEX(Bemenet!$D$2:$D$301,$M2546),"")</f>
        <v/>
      </c>
      <c r="F2546" s="5">
        <f>IF(AND($B2546&lt;&gt;"",$C2546&lt;&gt;"",$B2546&lt;=$C2546),$C2546-$B2546+1,"")</f>
        <v/>
      </c>
      <c r="G2546" s="5">
        <f>IF($F2546="","",$F2546*$D2546)</f>
        <v/>
      </c>
      <c r="H2546" s="42">
        <f>IF($G2546="","",$O2546)</f>
        <v/>
      </c>
      <c r="I2546" s="5">
        <f>IF($G2546="","",$G2546*IF($H2546="",$O2546,$H2546)/100)</f>
        <v/>
      </c>
      <c r="J2546" s="5">
        <f>IF(OR($L2546="",NOT(COUNTIFS($L$2:$L2546,$L2546)=1)),"",SUMIFS($G:$G,$L:$L,$L2546))</f>
        <v/>
      </c>
      <c r="K2546" s="5">
        <f>IF(OR($L2546="",NOT(COUNTIFS($L$2:$L2546,$L2546)=1)),"",SUMIFS($I:$I,$L:$L,$L2546))</f>
        <v/>
      </c>
      <c r="L2546" s="6">
        <f>IF($B2546="","",YEAR($B2546))</f>
        <v/>
      </c>
      <c r="M2546" s="6">
        <f>INT((ROW()-2)/39)+1</f>
        <v/>
      </c>
      <c r="N2546" s="6">
        <f>MOD(ROW()-2,39)+2</f>
        <v/>
      </c>
      <c r="O2546" s="42">
        <f>IF(AND($B2546&lt;&gt;"",$C2546&lt;&gt;"",$B2546&lt;=$C2546),INDEX(Szabalyok!$C:$C,$N2546),"")</f>
        <v/>
      </c>
      <c r="P2546">
        <f>IF(D2546="",P2545,P2545+1)</f>
        <v/>
      </c>
    </row>
    <row r="2547">
      <c r="A2547">
        <f>IF(P2547=P2546,0,P2547)</f>
        <v/>
      </c>
      <c r="B2547" s="41">
        <f>IF($M2547&gt;300,"",IF(OR(INDEX(Bemenet!$E$2:$E$301,$M2547)="",INDEX(Bemenet!$F$2:$F$301,$M2547)=""),"",MAX(INDEX(Bemenet!$E$2:$E$301,$M2547),INDEX(Szabalyok!$A:$A,$N2547))))</f>
        <v/>
      </c>
      <c r="C2547" s="41">
        <f>IF($B2547="","",MIN(INDEX(Bemenet!$F$2:$F$301,$M2547),INDEX(Szabalyok!$B:$B,$N2547)))</f>
        <v/>
      </c>
      <c r="D2547" s="5">
        <f>IF(AND($B2547&lt;&gt;"",$C2547&lt;&gt;"",$B2547&lt;=$C2547),INDEX(Bemenet!$G$2:$G$301,$M2547),"")</f>
        <v/>
      </c>
      <c r="E2547" s="6">
        <f>IF(AND($B2547&lt;&gt;"",$C2547&lt;&gt;"",$B2547&lt;=$C2547),INDEX(Bemenet!$D$2:$D$301,$M2547),"")</f>
        <v/>
      </c>
      <c r="F2547" s="5">
        <f>IF(AND($B2547&lt;&gt;"",$C2547&lt;&gt;"",$B2547&lt;=$C2547),$C2547-$B2547+1,"")</f>
        <v/>
      </c>
      <c r="G2547" s="5">
        <f>IF($F2547="","",$F2547*$D2547)</f>
        <v/>
      </c>
      <c r="H2547" s="42">
        <f>IF($G2547="","",$O2547)</f>
        <v/>
      </c>
      <c r="I2547" s="5">
        <f>IF($G2547="","",$G2547*IF($H2547="",$O2547,$H2547)/100)</f>
        <v/>
      </c>
      <c r="J2547" s="5">
        <f>IF(OR($L2547="",NOT(COUNTIFS($L$2:$L2547,$L2547)=1)),"",SUMIFS($G:$G,$L:$L,$L2547))</f>
        <v/>
      </c>
      <c r="K2547" s="5">
        <f>IF(OR($L2547="",NOT(COUNTIFS($L$2:$L2547,$L2547)=1)),"",SUMIFS($I:$I,$L:$L,$L2547))</f>
        <v/>
      </c>
      <c r="L2547" s="6">
        <f>IF($B2547="","",YEAR($B2547))</f>
        <v/>
      </c>
      <c r="M2547" s="6">
        <f>INT((ROW()-2)/39)+1</f>
        <v/>
      </c>
      <c r="N2547" s="6">
        <f>MOD(ROW()-2,39)+2</f>
        <v/>
      </c>
      <c r="O2547" s="42">
        <f>IF(AND($B2547&lt;&gt;"",$C2547&lt;&gt;"",$B2547&lt;=$C2547),INDEX(Szabalyok!$C:$C,$N2547),"")</f>
        <v/>
      </c>
      <c r="P2547">
        <f>IF(D2547="",P2546,P2546+1)</f>
        <v/>
      </c>
    </row>
    <row r="2548">
      <c r="A2548">
        <f>IF(P2548=P2547,0,P2548)</f>
        <v/>
      </c>
      <c r="B2548" s="41">
        <f>IF($M2548&gt;300,"",IF(OR(INDEX(Bemenet!$E$2:$E$301,$M2548)="",INDEX(Bemenet!$F$2:$F$301,$M2548)=""),"",MAX(INDEX(Bemenet!$E$2:$E$301,$M2548),INDEX(Szabalyok!$A:$A,$N2548))))</f>
        <v/>
      </c>
      <c r="C2548" s="41">
        <f>IF($B2548="","",MIN(INDEX(Bemenet!$F$2:$F$301,$M2548),INDEX(Szabalyok!$B:$B,$N2548)))</f>
        <v/>
      </c>
      <c r="D2548" s="5">
        <f>IF(AND($B2548&lt;&gt;"",$C2548&lt;&gt;"",$B2548&lt;=$C2548),INDEX(Bemenet!$G$2:$G$301,$M2548),"")</f>
        <v/>
      </c>
      <c r="E2548" s="6">
        <f>IF(AND($B2548&lt;&gt;"",$C2548&lt;&gt;"",$B2548&lt;=$C2548),INDEX(Bemenet!$D$2:$D$301,$M2548),"")</f>
        <v/>
      </c>
      <c r="F2548" s="5">
        <f>IF(AND($B2548&lt;&gt;"",$C2548&lt;&gt;"",$B2548&lt;=$C2548),$C2548-$B2548+1,"")</f>
        <v/>
      </c>
      <c r="G2548" s="5">
        <f>IF($F2548="","",$F2548*$D2548)</f>
        <v/>
      </c>
      <c r="H2548" s="42">
        <f>IF($G2548="","",$O2548)</f>
        <v/>
      </c>
      <c r="I2548" s="5">
        <f>IF($G2548="","",$G2548*IF($H2548="",$O2548,$H2548)/100)</f>
        <v/>
      </c>
      <c r="J2548" s="5">
        <f>IF(OR($L2548="",NOT(COUNTIFS($L$2:$L2548,$L2548)=1)),"",SUMIFS($G:$G,$L:$L,$L2548))</f>
        <v/>
      </c>
      <c r="K2548" s="5">
        <f>IF(OR($L2548="",NOT(COUNTIFS($L$2:$L2548,$L2548)=1)),"",SUMIFS($I:$I,$L:$L,$L2548))</f>
        <v/>
      </c>
      <c r="L2548" s="6">
        <f>IF($B2548="","",YEAR($B2548))</f>
        <v/>
      </c>
      <c r="M2548" s="6">
        <f>INT((ROW()-2)/39)+1</f>
        <v/>
      </c>
      <c r="N2548" s="6">
        <f>MOD(ROW()-2,39)+2</f>
        <v/>
      </c>
      <c r="O2548" s="42">
        <f>IF(AND($B2548&lt;&gt;"",$C2548&lt;&gt;"",$B2548&lt;=$C2548),INDEX(Szabalyok!$C:$C,$N2548),"")</f>
        <v/>
      </c>
      <c r="P2548">
        <f>IF(D2548="",P2547,P2547+1)</f>
        <v/>
      </c>
    </row>
    <row r="2549">
      <c r="A2549">
        <f>IF(P2549=P2548,0,P2549)</f>
        <v/>
      </c>
      <c r="B2549" s="41">
        <f>IF($M2549&gt;300,"",IF(OR(INDEX(Bemenet!$E$2:$E$301,$M2549)="",INDEX(Bemenet!$F$2:$F$301,$M2549)=""),"",MAX(INDEX(Bemenet!$E$2:$E$301,$M2549),INDEX(Szabalyok!$A:$A,$N2549))))</f>
        <v/>
      </c>
      <c r="C2549" s="41">
        <f>IF($B2549="","",MIN(INDEX(Bemenet!$F$2:$F$301,$M2549),INDEX(Szabalyok!$B:$B,$N2549)))</f>
        <v/>
      </c>
      <c r="D2549" s="5">
        <f>IF(AND($B2549&lt;&gt;"",$C2549&lt;&gt;"",$B2549&lt;=$C2549),INDEX(Bemenet!$G$2:$G$301,$M2549),"")</f>
        <v/>
      </c>
      <c r="E2549" s="6">
        <f>IF(AND($B2549&lt;&gt;"",$C2549&lt;&gt;"",$B2549&lt;=$C2549),INDEX(Bemenet!$D$2:$D$301,$M2549),"")</f>
        <v/>
      </c>
      <c r="F2549" s="5">
        <f>IF(AND($B2549&lt;&gt;"",$C2549&lt;&gt;"",$B2549&lt;=$C2549),$C2549-$B2549+1,"")</f>
        <v/>
      </c>
      <c r="G2549" s="5">
        <f>IF($F2549="","",$F2549*$D2549)</f>
        <v/>
      </c>
      <c r="H2549" s="42">
        <f>IF($G2549="","",$O2549)</f>
        <v/>
      </c>
      <c r="I2549" s="5">
        <f>IF($G2549="","",$G2549*IF($H2549="",$O2549,$H2549)/100)</f>
        <v/>
      </c>
      <c r="J2549" s="5">
        <f>IF(OR($L2549="",NOT(COUNTIFS($L$2:$L2549,$L2549)=1)),"",SUMIFS($G:$G,$L:$L,$L2549))</f>
        <v/>
      </c>
      <c r="K2549" s="5">
        <f>IF(OR($L2549="",NOT(COUNTIFS($L$2:$L2549,$L2549)=1)),"",SUMIFS($I:$I,$L:$L,$L2549))</f>
        <v/>
      </c>
      <c r="L2549" s="6">
        <f>IF($B2549="","",YEAR($B2549))</f>
        <v/>
      </c>
      <c r="M2549" s="6">
        <f>INT((ROW()-2)/39)+1</f>
        <v/>
      </c>
      <c r="N2549" s="6">
        <f>MOD(ROW()-2,39)+2</f>
        <v/>
      </c>
      <c r="O2549" s="42">
        <f>IF(AND($B2549&lt;&gt;"",$C2549&lt;&gt;"",$B2549&lt;=$C2549),INDEX(Szabalyok!$C:$C,$N2549),"")</f>
        <v/>
      </c>
      <c r="P2549">
        <f>IF(D2549="",P2548,P2548+1)</f>
        <v/>
      </c>
    </row>
    <row r="2550">
      <c r="A2550">
        <f>IF(P2550=P2549,0,P2550)</f>
        <v/>
      </c>
      <c r="B2550" s="41">
        <f>IF($M2550&gt;300,"",IF(OR(INDEX(Bemenet!$E$2:$E$301,$M2550)="",INDEX(Bemenet!$F$2:$F$301,$M2550)=""),"",MAX(INDEX(Bemenet!$E$2:$E$301,$M2550),INDEX(Szabalyok!$A:$A,$N2550))))</f>
        <v/>
      </c>
      <c r="C2550" s="41">
        <f>IF($B2550="","",MIN(INDEX(Bemenet!$F$2:$F$301,$M2550),INDEX(Szabalyok!$B:$B,$N2550)))</f>
        <v/>
      </c>
      <c r="D2550" s="5">
        <f>IF(AND($B2550&lt;&gt;"",$C2550&lt;&gt;"",$B2550&lt;=$C2550),INDEX(Bemenet!$G$2:$G$301,$M2550),"")</f>
        <v/>
      </c>
      <c r="E2550" s="6">
        <f>IF(AND($B2550&lt;&gt;"",$C2550&lt;&gt;"",$B2550&lt;=$C2550),INDEX(Bemenet!$D$2:$D$301,$M2550),"")</f>
        <v/>
      </c>
      <c r="F2550" s="5">
        <f>IF(AND($B2550&lt;&gt;"",$C2550&lt;&gt;"",$B2550&lt;=$C2550),$C2550-$B2550+1,"")</f>
        <v/>
      </c>
      <c r="G2550" s="5">
        <f>IF($F2550="","",$F2550*$D2550)</f>
        <v/>
      </c>
      <c r="H2550" s="42">
        <f>IF($G2550="","",$O2550)</f>
        <v/>
      </c>
      <c r="I2550" s="5">
        <f>IF($G2550="","",$G2550*IF($H2550="",$O2550,$H2550)/100)</f>
        <v/>
      </c>
      <c r="J2550" s="5">
        <f>IF(OR($L2550="",NOT(COUNTIFS($L$2:$L2550,$L2550)=1)),"",SUMIFS($G:$G,$L:$L,$L2550))</f>
        <v/>
      </c>
      <c r="K2550" s="5">
        <f>IF(OR($L2550="",NOT(COUNTIFS($L$2:$L2550,$L2550)=1)),"",SUMIFS($I:$I,$L:$L,$L2550))</f>
        <v/>
      </c>
      <c r="L2550" s="6">
        <f>IF($B2550="","",YEAR($B2550))</f>
        <v/>
      </c>
      <c r="M2550" s="6">
        <f>INT((ROW()-2)/39)+1</f>
        <v/>
      </c>
      <c r="N2550" s="6">
        <f>MOD(ROW()-2,39)+2</f>
        <v/>
      </c>
      <c r="O2550" s="42">
        <f>IF(AND($B2550&lt;&gt;"",$C2550&lt;&gt;"",$B2550&lt;=$C2550),INDEX(Szabalyok!$C:$C,$N2550),"")</f>
        <v/>
      </c>
      <c r="P2550">
        <f>IF(D2550="",P2549,P2549+1)</f>
        <v/>
      </c>
    </row>
    <row r="2551">
      <c r="A2551">
        <f>IF(P2551=P2550,0,P2551)</f>
        <v/>
      </c>
      <c r="B2551" s="41">
        <f>IF($M2551&gt;300,"",IF(OR(INDEX(Bemenet!$E$2:$E$301,$M2551)="",INDEX(Bemenet!$F$2:$F$301,$M2551)=""),"",MAX(INDEX(Bemenet!$E$2:$E$301,$M2551),INDEX(Szabalyok!$A:$A,$N2551))))</f>
        <v/>
      </c>
      <c r="C2551" s="41">
        <f>IF($B2551="","",MIN(INDEX(Bemenet!$F$2:$F$301,$M2551),INDEX(Szabalyok!$B:$B,$N2551)))</f>
        <v/>
      </c>
      <c r="D2551" s="5">
        <f>IF(AND($B2551&lt;&gt;"",$C2551&lt;&gt;"",$B2551&lt;=$C2551),INDEX(Bemenet!$G$2:$G$301,$M2551),"")</f>
        <v/>
      </c>
      <c r="E2551" s="6">
        <f>IF(AND($B2551&lt;&gt;"",$C2551&lt;&gt;"",$B2551&lt;=$C2551),INDEX(Bemenet!$D$2:$D$301,$M2551),"")</f>
        <v/>
      </c>
      <c r="F2551" s="5">
        <f>IF(AND($B2551&lt;&gt;"",$C2551&lt;&gt;"",$B2551&lt;=$C2551),$C2551-$B2551+1,"")</f>
        <v/>
      </c>
      <c r="G2551" s="5">
        <f>IF($F2551="","",$F2551*$D2551)</f>
        <v/>
      </c>
      <c r="H2551" s="42">
        <f>IF($G2551="","",$O2551)</f>
        <v/>
      </c>
      <c r="I2551" s="5">
        <f>IF($G2551="","",$G2551*IF($H2551="",$O2551,$H2551)/100)</f>
        <v/>
      </c>
      <c r="J2551" s="5">
        <f>IF(OR($L2551="",NOT(COUNTIFS($L$2:$L2551,$L2551)=1)),"",SUMIFS($G:$G,$L:$L,$L2551))</f>
        <v/>
      </c>
      <c r="K2551" s="5">
        <f>IF(OR($L2551="",NOT(COUNTIFS($L$2:$L2551,$L2551)=1)),"",SUMIFS($I:$I,$L:$L,$L2551))</f>
        <v/>
      </c>
      <c r="L2551" s="6">
        <f>IF($B2551="","",YEAR($B2551))</f>
        <v/>
      </c>
      <c r="M2551" s="6">
        <f>INT((ROW()-2)/39)+1</f>
        <v/>
      </c>
      <c r="N2551" s="6">
        <f>MOD(ROW()-2,39)+2</f>
        <v/>
      </c>
      <c r="O2551" s="42">
        <f>IF(AND($B2551&lt;&gt;"",$C2551&lt;&gt;"",$B2551&lt;=$C2551),INDEX(Szabalyok!$C:$C,$N2551),"")</f>
        <v/>
      </c>
      <c r="P2551">
        <f>IF(D2551="",P2550,P2550+1)</f>
        <v/>
      </c>
    </row>
    <row r="2552">
      <c r="A2552">
        <f>IF(P2552=P2551,0,P2552)</f>
        <v/>
      </c>
      <c r="B2552" s="41">
        <f>IF($M2552&gt;300,"",IF(OR(INDEX(Bemenet!$E$2:$E$301,$M2552)="",INDEX(Bemenet!$F$2:$F$301,$M2552)=""),"",MAX(INDEX(Bemenet!$E$2:$E$301,$M2552),INDEX(Szabalyok!$A:$A,$N2552))))</f>
        <v/>
      </c>
      <c r="C2552" s="41">
        <f>IF($B2552="","",MIN(INDEX(Bemenet!$F$2:$F$301,$M2552),INDEX(Szabalyok!$B:$B,$N2552)))</f>
        <v/>
      </c>
      <c r="D2552" s="5">
        <f>IF(AND($B2552&lt;&gt;"",$C2552&lt;&gt;"",$B2552&lt;=$C2552),INDEX(Bemenet!$G$2:$G$301,$M2552),"")</f>
        <v/>
      </c>
      <c r="E2552" s="6">
        <f>IF(AND($B2552&lt;&gt;"",$C2552&lt;&gt;"",$B2552&lt;=$C2552),INDEX(Bemenet!$D$2:$D$301,$M2552),"")</f>
        <v/>
      </c>
      <c r="F2552" s="5">
        <f>IF(AND($B2552&lt;&gt;"",$C2552&lt;&gt;"",$B2552&lt;=$C2552),$C2552-$B2552+1,"")</f>
        <v/>
      </c>
      <c r="G2552" s="5">
        <f>IF($F2552="","",$F2552*$D2552)</f>
        <v/>
      </c>
      <c r="H2552" s="42">
        <f>IF($G2552="","",$O2552)</f>
        <v/>
      </c>
      <c r="I2552" s="5">
        <f>IF($G2552="","",$G2552*IF($H2552="",$O2552,$H2552)/100)</f>
        <v/>
      </c>
      <c r="J2552" s="5">
        <f>IF(OR($L2552="",NOT(COUNTIFS($L$2:$L2552,$L2552)=1)),"",SUMIFS($G:$G,$L:$L,$L2552))</f>
        <v/>
      </c>
      <c r="K2552" s="5">
        <f>IF(OR($L2552="",NOT(COUNTIFS($L$2:$L2552,$L2552)=1)),"",SUMIFS($I:$I,$L:$L,$L2552))</f>
        <v/>
      </c>
      <c r="L2552" s="6">
        <f>IF($B2552="","",YEAR($B2552))</f>
        <v/>
      </c>
      <c r="M2552" s="6">
        <f>INT((ROW()-2)/39)+1</f>
        <v/>
      </c>
      <c r="N2552" s="6">
        <f>MOD(ROW()-2,39)+2</f>
        <v/>
      </c>
      <c r="O2552" s="42">
        <f>IF(AND($B2552&lt;&gt;"",$C2552&lt;&gt;"",$B2552&lt;=$C2552),INDEX(Szabalyok!$C:$C,$N2552),"")</f>
        <v/>
      </c>
      <c r="P2552">
        <f>IF(D2552="",P2551,P2551+1)</f>
        <v/>
      </c>
    </row>
    <row r="2553">
      <c r="A2553">
        <f>IF(P2553=P2552,0,P2553)</f>
        <v/>
      </c>
      <c r="B2553" s="41">
        <f>IF($M2553&gt;300,"",IF(OR(INDEX(Bemenet!$E$2:$E$301,$M2553)="",INDEX(Bemenet!$F$2:$F$301,$M2553)=""),"",MAX(INDEX(Bemenet!$E$2:$E$301,$M2553),INDEX(Szabalyok!$A:$A,$N2553))))</f>
        <v/>
      </c>
      <c r="C2553" s="41">
        <f>IF($B2553="","",MIN(INDEX(Bemenet!$F$2:$F$301,$M2553),INDEX(Szabalyok!$B:$B,$N2553)))</f>
        <v/>
      </c>
      <c r="D2553" s="5">
        <f>IF(AND($B2553&lt;&gt;"",$C2553&lt;&gt;"",$B2553&lt;=$C2553),INDEX(Bemenet!$G$2:$G$301,$M2553),"")</f>
        <v/>
      </c>
      <c r="E2553" s="6">
        <f>IF(AND($B2553&lt;&gt;"",$C2553&lt;&gt;"",$B2553&lt;=$C2553),INDEX(Bemenet!$D$2:$D$301,$M2553),"")</f>
        <v/>
      </c>
      <c r="F2553" s="5">
        <f>IF(AND($B2553&lt;&gt;"",$C2553&lt;&gt;"",$B2553&lt;=$C2553),$C2553-$B2553+1,"")</f>
        <v/>
      </c>
      <c r="G2553" s="5">
        <f>IF($F2553="","",$F2553*$D2553)</f>
        <v/>
      </c>
      <c r="H2553" s="42">
        <f>IF($G2553="","",$O2553)</f>
        <v/>
      </c>
      <c r="I2553" s="5">
        <f>IF($G2553="","",$G2553*IF($H2553="",$O2553,$H2553)/100)</f>
        <v/>
      </c>
      <c r="J2553" s="5">
        <f>IF(OR($L2553="",NOT(COUNTIFS($L$2:$L2553,$L2553)=1)),"",SUMIFS($G:$G,$L:$L,$L2553))</f>
        <v/>
      </c>
      <c r="K2553" s="5">
        <f>IF(OR($L2553="",NOT(COUNTIFS($L$2:$L2553,$L2553)=1)),"",SUMIFS($I:$I,$L:$L,$L2553))</f>
        <v/>
      </c>
      <c r="L2553" s="6">
        <f>IF($B2553="","",YEAR($B2553))</f>
        <v/>
      </c>
      <c r="M2553" s="6">
        <f>INT((ROW()-2)/39)+1</f>
        <v/>
      </c>
      <c r="N2553" s="6">
        <f>MOD(ROW()-2,39)+2</f>
        <v/>
      </c>
      <c r="O2553" s="42">
        <f>IF(AND($B2553&lt;&gt;"",$C2553&lt;&gt;"",$B2553&lt;=$C2553),INDEX(Szabalyok!$C:$C,$N2553),"")</f>
        <v/>
      </c>
      <c r="P2553">
        <f>IF(D2553="",P2552,P2552+1)</f>
        <v/>
      </c>
    </row>
    <row r="2554">
      <c r="A2554">
        <f>IF(P2554=P2553,0,P2554)</f>
        <v/>
      </c>
      <c r="B2554" s="41">
        <f>IF($M2554&gt;300,"",IF(OR(INDEX(Bemenet!$E$2:$E$301,$M2554)="",INDEX(Bemenet!$F$2:$F$301,$M2554)=""),"",MAX(INDEX(Bemenet!$E$2:$E$301,$M2554),INDEX(Szabalyok!$A:$A,$N2554))))</f>
        <v/>
      </c>
      <c r="C2554" s="41">
        <f>IF($B2554="","",MIN(INDEX(Bemenet!$F$2:$F$301,$M2554),INDEX(Szabalyok!$B:$B,$N2554)))</f>
        <v/>
      </c>
      <c r="D2554" s="5">
        <f>IF(AND($B2554&lt;&gt;"",$C2554&lt;&gt;"",$B2554&lt;=$C2554),INDEX(Bemenet!$G$2:$G$301,$M2554),"")</f>
        <v/>
      </c>
      <c r="E2554" s="6">
        <f>IF(AND($B2554&lt;&gt;"",$C2554&lt;&gt;"",$B2554&lt;=$C2554),INDEX(Bemenet!$D$2:$D$301,$M2554),"")</f>
        <v/>
      </c>
      <c r="F2554" s="5">
        <f>IF(AND($B2554&lt;&gt;"",$C2554&lt;&gt;"",$B2554&lt;=$C2554),$C2554-$B2554+1,"")</f>
        <v/>
      </c>
      <c r="G2554" s="5">
        <f>IF($F2554="","",$F2554*$D2554)</f>
        <v/>
      </c>
      <c r="H2554" s="42">
        <f>IF($G2554="","",$O2554)</f>
        <v/>
      </c>
      <c r="I2554" s="5">
        <f>IF($G2554="","",$G2554*IF($H2554="",$O2554,$H2554)/100)</f>
        <v/>
      </c>
      <c r="J2554" s="5">
        <f>IF(OR($L2554="",NOT(COUNTIFS($L$2:$L2554,$L2554)=1)),"",SUMIFS($G:$G,$L:$L,$L2554))</f>
        <v/>
      </c>
      <c r="K2554" s="5">
        <f>IF(OR($L2554="",NOT(COUNTIFS($L$2:$L2554,$L2554)=1)),"",SUMIFS($I:$I,$L:$L,$L2554))</f>
        <v/>
      </c>
      <c r="L2554" s="6">
        <f>IF($B2554="","",YEAR($B2554))</f>
        <v/>
      </c>
      <c r="M2554" s="6">
        <f>INT((ROW()-2)/39)+1</f>
        <v/>
      </c>
      <c r="N2554" s="6">
        <f>MOD(ROW()-2,39)+2</f>
        <v/>
      </c>
      <c r="O2554" s="42">
        <f>IF(AND($B2554&lt;&gt;"",$C2554&lt;&gt;"",$B2554&lt;=$C2554),INDEX(Szabalyok!$C:$C,$N2554),"")</f>
        <v/>
      </c>
      <c r="P2554">
        <f>IF(D2554="",P2553,P2553+1)</f>
        <v/>
      </c>
    </row>
    <row r="2555">
      <c r="A2555">
        <f>IF(P2555=P2554,0,P2555)</f>
        <v/>
      </c>
      <c r="B2555" s="41">
        <f>IF($M2555&gt;300,"",IF(OR(INDEX(Bemenet!$E$2:$E$301,$M2555)="",INDEX(Bemenet!$F$2:$F$301,$M2555)=""),"",MAX(INDEX(Bemenet!$E$2:$E$301,$M2555),INDEX(Szabalyok!$A:$A,$N2555))))</f>
        <v/>
      </c>
      <c r="C2555" s="41">
        <f>IF($B2555="","",MIN(INDEX(Bemenet!$F$2:$F$301,$M2555),INDEX(Szabalyok!$B:$B,$N2555)))</f>
        <v/>
      </c>
      <c r="D2555" s="5">
        <f>IF(AND($B2555&lt;&gt;"",$C2555&lt;&gt;"",$B2555&lt;=$C2555),INDEX(Bemenet!$G$2:$G$301,$M2555),"")</f>
        <v/>
      </c>
      <c r="E2555" s="6">
        <f>IF(AND($B2555&lt;&gt;"",$C2555&lt;&gt;"",$B2555&lt;=$C2555),INDEX(Bemenet!$D$2:$D$301,$M2555),"")</f>
        <v/>
      </c>
      <c r="F2555" s="5">
        <f>IF(AND($B2555&lt;&gt;"",$C2555&lt;&gt;"",$B2555&lt;=$C2555),$C2555-$B2555+1,"")</f>
        <v/>
      </c>
      <c r="G2555" s="5">
        <f>IF($F2555="","",$F2555*$D2555)</f>
        <v/>
      </c>
      <c r="H2555" s="42">
        <f>IF($G2555="","",$O2555)</f>
        <v/>
      </c>
      <c r="I2555" s="5">
        <f>IF($G2555="","",$G2555*IF($H2555="",$O2555,$H2555)/100)</f>
        <v/>
      </c>
      <c r="J2555" s="5">
        <f>IF(OR($L2555="",NOT(COUNTIFS($L$2:$L2555,$L2555)=1)),"",SUMIFS($G:$G,$L:$L,$L2555))</f>
        <v/>
      </c>
      <c r="K2555" s="5">
        <f>IF(OR($L2555="",NOT(COUNTIFS($L$2:$L2555,$L2555)=1)),"",SUMIFS($I:$I,$L:$L,$L2555))</f>
        <v/>
      </c>
      <c r="L2555" s="6">
        <f>IF($B2555="","",YEAR($B2555))</f>
        <v/>
      </c>
      <c r="M2555" s="6">
        <f>INT((ROW()-2)/39)+1</f>
        <v/>
      </c>
      <c r="N2555" s="6">
        <f>MOD(ROW()-2,39)+2</f>
        <v/>
      </c>
      <c r="O2555" s="42">
        <f>IF(AND($B2555&lt;&gt;"",$C2555&lt;&gt;"",$B2555&lt;=$C2555),INDEX(Szabalyok!$C:$C,$N2555),"")</f>
        <v/>
      </c>
      <c r="P2555">
        <f>IF(D2555="",P2554,P2554+1)</f>
        <v/>
      </c>
    </row>
    <row r="2556">
      <c r="A2556">
        <f>IF(P2556=P2555,0,P2556)</f>
        <v/>
      </c>
      <c r="B2556" s="41">
        <f>IF($M2556&gt;300,"",IF(OR(INDEX(Bemenet!$E$2:$E$301,$M2556)="",INDEX(Bemenet!$F$2:$F$301,$M2556)=""),"",MAX(INDEX(Bemenet!$E$2:$E$301,$M2556),INDEX(Szabalyok!$A:$A,$N2556))))</f>
        <v/>
      </c>
      <c r="C2556" s="41">
        <f>IF($B2556="","",MIN(INDEX(Bemenet!$F$2:$F$301,$M2556),INDEX(Szabalyok!$B:$B,$N2556)))</f>
        <v/>
      </c>
      <c r="D2556" s="5">
        <f>IF(AND($B2556&lt;&gt;"",$C2556&lt;&gt;"",$B2556&lt;=$C2556),INDEX(Bemenet!$G$2:$G$301,$M2556),"")</f>
        <v/>
      </c>
      <c r="E2556" s="6">
        <f>IF(AND($B2556&lt;&gt;"",$C2556&lt;&gt;"",$B2556&lt;=$C2556),INDEX(Bemenet!$D$2:$D$301,$M2556),"")</f>
        <v/>
      </c>
      <c r="F2556" s="5">
        <f>IF(AND($B2556&lt;&gt;"",$C2556&lt;&gt;"",$B2556&lt;=$C2556),$C2556-$B2556+1,"")</f>
        <v/>
      </c>
      <c r="G2556" s="5">
        <f>IF($F2556="","",$F2556*$D2556)</f>
        <v/>
      </c>
      <c r="H2556" s="42">
        <f>IF($G2556="","",$O2556)</f>
        <v/>
      </c>
      <c r="I2556" s="5">
        <f>IF($G2556="","",$G2556*IF($H2556="",$O2556,$H2556)/100)</f>
        <v/>
      </c>
      <c r="J2556" s="5">
        <f>IF(OR($L2556="",NOT(COUNTIFS($L$2:$L2556,$L2556)=1)),"",SUMIFS($G:$G,$L:$L,$L2556))</f>
        <v/>
      </c>
      <c r="K2556" s="5">
        <f>IF(OR($L2556="",NOT(COUNTIFS($L$2:$L2556,$L2556)=1)),"",SUMIFS($I:$I,$L:$L,$L2556))</f>
        <v/>
      </c>
      <c r="L2556" s="6">
        <f>IF($B2556="","",YEAR($B2556))</f>
        <v/>
      </c>
      <c r="M2556" s="6">
        <f>INT((ROW()-2)/39)+1</f>
        <v/>
      </c>
      <c r="N2556" s="6">
        <f>MOD(ROW()-2,39)+2</f>
        <v/>
      </c>
      <c r="O2556" s="42">
        <f>IF(AND($B2556&lt;&gt;"",$C2556&lt;&gt;"",$B2556&lt;=$C2556),INDEX(Szabalyok!$C:$C,$N2556),"")</f>
        <v/>
      </c>
      <c r="P2556">
        <f>IF(D2556="",P2555,P2555+1)</f>
        <v/>
      </c>
    </row>
    <row r="2557">
      <c r="A2557">
        <f>IF(P2557=P2556,0,P2557)</f>
        <v/>
      </c>
      <c r="B2557" s="41">
        <f>IF($M2557&gt;300,"",IF(OR(INDEX(Bemenet!$E$2:$E$301,$M2557)="",INDEX(Bemenet!$F$2:$F$301,$M2557)=""),"",MAX(INDEX(Bemenet!$E$2:$E$301,$M2557),INDEX(Szabalyok!$A:$A,$N2557))))</f>
        <v/>
      </c>
      <c r="C2557" s="41">
        <f>IF($B2557="","",MIN(INDEX(Bemenet!$F$2:$F$301,$M2557),INDEX(Szabalyok!$B:$B,$N2557)))</f>
        <v/>
      </c>
      <c r="D2557" s="5">
        <f>IF(AND($B2557&lt;&gt;"",$C2557&lt;&gt;"",$B2557&lt;=$C2557),INDEX(Bemenet!$G$2:$G$301,$M2557),"")</f>
        <v/>
      </c>
      <c r="E2557" s="6">
        <f>IF(AND($B2557&lt;&gt;"",$C2557&lt;&gt;"",$B2557&lt;=$C2557),INDEX(Bemenet!$D$2:$D$301,$M2557),"")</f>
        <v/>
      </c>
      <c r="F2557" s="5">
        <f>IF(AND($B2557&lt;&gt;"",$C2557&lt;&gt;"",$B2557&lt;=$C2557),$C2557-$B2557+1,"")</f>
        <v/>
      </c>
      <c r="G2557" s="5">
        <f>IF($F2557="","",$F2557*$D2557)</f>
        <v/>
      </c>
      <c r="H2557" s="42">
        <f>IF($G2557="","",$O2557)</f>
        <v/>
      </c>
      <c r="I2557" s="5">
        <f>IF($G2557="","",$G2557*IF($H2557="",$O2557,$H2557)/100)</f>
        <v/>
      </c>
      <c r="J2557" s="5">
        <f>IF(OR($L2557="",NOT(COUNTIFS($L$2:$L2557,$L2557)=1)),"",SUMIFS($G:$G,$L:$L,$L2557))</f>
        <v/>
      </c>
      <c r="K2557" s="5">
        <f>IF(OR($L2557="",NOT(COUNTIFS($L$2:$L2557,$L2557)=1)),"",SUMIFS($I:$I,$L:$L,$L2557))</f>
        <v/>
      </c>
      <c r="L2557" s="6">
        <f>IF($B2557="","",YEAR($B2557))</f>
        <v/>
      </c>
      <c r="M2557" s="6">
        <f>INT((ROW()-2)/39)+1</f>
        <v/>
      </c>
      <c r="N2557" s="6">
        <f>MOD(ROW()-2,39)+2</f>
        <v/>
      </c>
      <c r="O2557" s="42">
        <f>IF(AND($B2557&lt;&gt;"",$C2557&lt;&gt;"",$B2557&lt;=$C2557),INDEX(Szabalyok!$C:$C,$N2557),"")</f>
        <v/>
      </c>
      <c r="P2557">
        <f>IF(D2557="",P2556,P2556+1)</f>
        <v/>
      </c>
    </row>
    <row r="2558">
      <c r="A2558">
        <f>IF(P2558=P2557,0,P2558)</f>
        <v/>
      </c>
      <c r="B2558" s="41">
        <f>IF($M2558&gt;300,"",IF(OR(INDEX(Bemenet!$E$2:$E$301,$M2558)="",INDEX(Bemenet!$F$2:$F$301,$M2558)=""),"",MAX(INDEX(Bemenet!$E$2:$E$301,$M2558),INDEX(Szabalyok!$A:$A,$N2558))))</f>
        <v/>
      </c>
      <c r="C2558" s="41">
        <f>IF($B2558="","",MIN(INDEX(Bemenet!$F$2:$F$301,$M2558),INDEX(Szabalyok!$B:$B,$N2558)))</f>
        <v/>
      </c>
      <c r="D2558" s="5">
        <f>IF(AND($B2558&lt;&gt;"",$C2558&lt;&gt;"",$B2558&lt;=$C2558),INDEX(Bemenet!$G$2:$G$301,$M2558),"")</f>
        <v/>
      </c>
      <c r="E2558" s="6">
        <f>IF(AND($B2558&lt;&gt;"",$C2558&lt;&gt;"",$B2558&lt;=$C2558),INDEX(Bemenet!$D$2:$D$301,$M2558),"")</f>
        <v/>
      </c>
      <c r="F2558" s="5">
        <f>IF(AND($B2558&lt;&gt;"",$C2558&lt;&gt;"",$B2558&lt;=$C2558),$C2558-$B2558+1,"")</f>
        <v/>
      </c>
      <c r="G2558" s="5">
        <f>IF($F2558="","",$F2558*$D2558)</f>
        <v/>
      </c>
      <c r="H2558" s="42">
        <f>IF($G2558="","",$O2558)</f>
        <v/>
      </c>
      <c r="I2558" s="5">
        <f>IF($G2558="","",$G2558*IF($H2558="",$O2558,$H2558)/100)</f>
        <v/>
      </c>
      <c r="J2558" s="5">
        <f>IF(OR($L2558="",NOT(COUNTIFS($L$2:$L2558,$L2558)=1)),"",SUMIFS($G:$G,$L:$L,$L2558))</f>
        <v/>
      </c>
      <c r="K2558" s="5">
        <f>IF(OR($L2558="",NOT(COUNTIFS($L$2:$L2558,$L2558)=1)),"",SUMIFS($I:$I,$L:$L,$L2558))</f>
        <v/>
      </c>
      <c r="L2558" s="6">
        <f>IF($B2558="","",YEAR($B2558))</f>
        <v/>
      </c>
      <c r="M2558" s="6">
        <f>INT((ROW()-2)/39)+1</f>
        <v/>
      </c>
      <c r="N2558" s="6">
        <f>MOD(ROW()-2,39)+2</f>
        <v/>
      </c>
      <c r="O2558" s="42">
        <f>IF(AND($B2558&lt;&gt;"",$C2558&lt;&gt;"",$B2558&lt;=$C2558),INDEX(Szabalyok!$C:$C,$N2558),"")</f>
        <v/>
      </c>
      <c r="P2558">
        <f>IF(D2558="",P2557,P2557+1)</f>
        <v/>
      </c>
    </row>
    <row r="2559">
      <c r="A2559">
        <f>IF(P2559=P2558,0,P2559)</f>
        <v/>
      </c>
      <c r="B2559" s="41">
        <f>IF($M2559&gt;300,"",IF(OR(INDEX(Bemenet!$E$2:$E$301,$M2559)="",INDEX(Bemenet!$F$2:$F$301,$M2559)=""),"",MAX(INDEX(Bemenet!$E$2:$E$301,$M2559),INDEX(Szabalyok!$A:$A,$N2559))))</f>
        <v/>
      </c>
      <c r="C2559" s="41">
        <f>IF($B2559="","",MIN(INDEX(Bemenet!$F$2:$F$301,$M2559),INDEX(Szabalyok!$B:$B,$N2559)))</f>
        <v/>
      </c>
      <c r="D2559" s="5">
        <f>IF(AND($B2559&lt;&gt;"",$C2559&lt;&gt;"",$B2559&lt;=$C2559),INDEX(Bemenet!$G$2:$G$301,$M2559),"")</f>
        <v/>
      </c>
      <c r="E2559" s="6">
        <f>IF(AND($B2559&lt;&gt;"",$C2559&lt;&gt;"",$B2559&lt;=$C2559),INDEX(Bemenet!$D$2:$D$301,$M2559),"")</f>
        <v/>
      </c>
      <c r="F2559" s="5">
        <f>IF(AND($B2559&lt;&gt;"",$C2559&lt;&gt;"",$B2559&lt;=$C2559),$C2559-$B2559+1,"")</f>
        <v/>
      </c>
      <c r="G2559" s="5">
        <f>IF($F2559="","",$F2559*$D2559)</f>
        <v/>
      </c>
      <c r="H2559" s="42">
        <f>IF($G2559="","",$O2559)</f>
        <v/>
      </c>
      <c r="I2559" s="5">
        <f>IF($G2559="","",$G2559*IF($H2559="",$O2559,$H2559)/100)</f>
        <v/>
      </c>
      <c r="J2559" s="5">
        <f>IF(OR($L2559="",NOT(COUNTIFS($L$2:$L2559,$L2559)=1)),"",SUMIFS($G:$G,$L:$L,$L2559))</f>
        <v/>
      </c>
      <c r="K2559" s="5">
        <f>IF(OR($L2559="",NOT(COUNTIFS($L$2:$L2559,$L2559)=1)),"",SUMIFS($I:$I,$L:$L,$L2559))</f>
        <v/>
      </c>
      <c r="L2559" s="6">
        <f>IF($B2559="","",YEAR($B2559))</f>
        <v/>
      </c>
      <c r="M2559" s="6">
        <f>INT((ROW()-2)/39)+1</f>
        <v/>
      </c>
      <c r="N2559" s="6">
        <f>MOD(ROW()-2,39)+2</f>
        <v/>
      </c>
      <c r="O2559" s="42">
        <f>IF(AND($B2559&lt;&gt;"",$C2559&lt;&gt;"",$B2559&lt;=$C2559),INDEX(Szabalyok!$C:$C,$N2559),"")</f>
        <v/>
      </c>
      <c r="P2559">
        <f>IF(D2559="",P2558,P2558+1)</f>
        <v/>
      </c>
    </row>
    <row r="2560">
      <c r="A2560">
        <f>IF(P2560=P2559,0,P2560)</f>
        <v/>
      </c>
      <c r="B2560" s="41">
        <f>IF($M2560&gt;300,"",IF(OR(INDEX(Bemenet!$E$2:$E$301,$M2560)="",INDEX(Bemenet!$F$2:$F$301,$M2560)=""),"",MAX(INDEX(Bemenet!$E$2:$E$301,$M2560),INDEX(Szabalyok!$A:$A,$N2560))))</f>
        <v/>
      </c>
      <c r="C2560" s="41">
        <f>IF($B2560="","",MIN(INDEX(Bemenet!$F$2:$F$301,$M2560),INDEX(Szabalyok!$B:$B,$N2560)))</f>
        <v/>
      </c>
      <c r="D2560" s="5">
        <f>IF(AND($B2560&lt;&gt;"",$C2560&lt;&gt;"",$B2560&lt;=$C2560),INDEX(Bemenet!$G$2:$G$301,$M2560),"")</f>
        <v/>
      </c>
      <c r="E2560" s="6">
        <f>IF(AND($B2560&lt;&gt;"",$C2560&lt;&gt;"",$B2560&lt;=$C2560),INDEX(Bemenet!$D$2:$D$301,$M2560),"")</f>
        <v/>
      </c>
      <c r="F2560" s="5">
        <f>IF(AND($B2560&lt;&gt;"",$C2560&lt;&gt;"",$B2560&lt;=$C2560),$C2560-$B2560+1,"")</f>
        <v/>
      </c>
      <c r="G2560" s="5">
        <f>IF($F2560="","",$F2560*$D2560)</f>
        <v/>
      </c>
      <c r="H2560" s="42">
        <f>IF($G2560="","",$O2560)</f>
        <v/>
      </c>
      <c r="I2560" s="5">
        <f>IF($G2560="","",$G2560*IF($H2560="",$O2560,$H2560)/100)</f>
        <v/>
      </c>
      <c r="J2560" s="5">
        <f>IF(OR($L2560="",NOT(COUNTIFS($L$2:$L2560,$L2560)=1)),"",SUMIFS($G:$G,$L:$L,$L2560))</f>
        <v/>
      </c>
      <c r="K2560" s="5">
        <f>IF(OR($L2560="",NOT(COUNTIFS($L$2:$L2560,$L2560)=1)),"",SUMIFS($I:$I,$L:$L,$L2560))</f>
        <v/>
      </c>
      <c r="L2560" s="6">
        <f>IF($B2560="","",YEAR($B2560))</f>
        <v/>
      </c>
      <c r="M2560" s="6">
        <f>INT((ROW()-2)/39)+1</f>
        <v/>
      </c>
      <c r="N2560" s="6">
        <f>MOD(ROW()-2,39)+2</f>
        <v/>
      </c>
      <c r="O2560" s="42">
        <f>IF(AND($B2560&lt;&gt;"",$C2560&lt;&gt;"",$B2560&lt;=$C2560),INDEX(Szabalyok!$C:$C,$N2560),"")</f>
        <v/>
      </c>
      <c r="P2560">
        <f>IF(D2560="",P2559,P2559+1)</f>
        <v/>
      </c>
    </row>
    <row r="2561">
      <c r="A2561">
        <f>IF(P2561=P2560,0,P2561)</f>
        <v/>
      </c>
      <c r="B2561" s="41">
        <f>IF($M2561&gt;300,"",IF(OR(INDEX(Bemenet!$E$2:$E$301,$M2561)="",INDEX(Bemenet!$F$2:$F$301,$M2561)=""),"",MAX(INDEX(Bemenet!$E$2:$E$301,$M2561),INDEX(Szabalyok!$A:$A,$N2561))))</f>
        <v/>
      </c>
      <c r="C2561" s="41">
        <f>IF($B2561="","",MIN(INDEX(Bemenet!$F$2:$F$301,$M2561),INDEX(Szabalyok!$B:$B,$N2561)))</f>
        <v/>
      </c>
      <c r="D2561" s="5">
        <f>IF(AND($B2561&lt;&gt;"",$C2561&lt;&gt;"",$B2561&lt;=$C2561),INDEX(Bemenet!$G$2:$G$301,$M2561),"")</f>
        <v/>
      </c>
      <c r="E2561" s="6">
        <f>IF(AND($B2561&lt;&gt;"",$C2561&lt;&gt;"",$B2561&lt;=$C2561),INDEX(Bemenet!$D$2:$D$301,$M2561),"")</f>
        <v/>
      </c>
      <c r="F2561" s="5">
        <f>IF(AND($B2561&lt;&gt;"",$C2561&lt;&gt;"",$B2561&lt;=$C2561),$C2561-$B2561+1,"")</f>
        <v/>
      </c>
      <c r="G2561" s="5">
        <f>IF($F2561="","",$F2561*$D2561)</f>
        <v/>
      </c>
      <c r="H2561" s="42">
        <f>IF($G2561="","",$O2561)</f>
        <v/>
      </c>
      <c r="I2561" s="5">
        <f>IF($G2561="","",$G2561*IF($H2561="",$O2561,$H2561)/100)</f>
        <v/>
      </c>
      <c r="J2561" s="5">
        <f>IF(OR($L2561="",NOT(COUNTIFS($L$2:$L2561,$L2561)=1)),"",SUMIFS($G:$G,$L:$L,$L2561))</f>
        <v/>
      </c>
      <c r="K2561" s="5">
        <f>IF(OR($L2561="",NOT(COUNTIFS($L$2:$L2561,$L2561)=1)),"",SUMIFS($I:$I,$L:$L,$L2561))</f>
        <v/>
      </c>
      <c r="L2561" s="6">
        <f>IF($B2561="","",YEAR($B2561))</f>
        <v/>
      </c>
      <c r="M2561" s="6">
        <f>INT((ROW()-2)/39)+1</f>
        <v/>
      </c>
      <c r="N2561" s="6">
        <f>MOD(ROW()-2,39)+2</f>
        <v/>
      </c>
      <c r="O2561" s="42">
        <f>IF(AND($B2561&lt;&gt;"",$C2561&lt;&gt;"",$B2561&lt;=$C2561),INDEX(Szabalyok!$C:$C,$N2561),"")</f>
        <v/>
      </c>
      <c r="P2561">
        <f>IF(D2561="",P2560,P2560+1)</f>
        <v/>
      </c>
    </row>
    <row r="2562">
      <c r="A2562">
        <f>IF(P2562=P2561,0,P2562)</f>
        <v/>
      </c>
      <c r="B2562" s="41">
        <f>IF($M2562&gt;300,"",IF(OR(INDEX(Bemenet!$E$2:$E$301,$M2562)="",INDEX(Bemenet!$F$2:$F$301,$M2562)=""),"",MAX(INDEX(Bemenet!$E$2:$E$301,$M2562),INDEX(Szabalyok!$A:$A,$N2562))))</f>
        <v/>
      </c>
      <c r="C2562" s="41">
        <f>IF($B2562="","",MIN(INDEX(Bemenet!$F$2:$F$301,$M2562),INDEX(Szabalyok!$B:$B,$N2562)))</f>
        <v/>
      </c>
      <c r="D2562" s="5">
        <f>IF(AND($B2562&lt;&gt;"",$C2562&lt;&gt;"",$B2562&lt;=$C2562),INDEX(Bemenet!$G$2:$G$301,$M2562),"")</f>
        <v/>
      </c>
      <c r="E2562" s="6">
        <f>IF(AND($B2562&lt;&gt;"",$C2562&lt;&gt;"",$B2562&lt;=$C2562),INDEX(Bemenet!$D$2:$D$301,$M2562),"")</f>
        <v/>
      </c>
      <c r="F2562" s="5">
        <f>IF(AND($B2562&lt;&gt;"",$C2562&lt;&gt;"",$B2562&lt;=$C2562),$C2562-$B2562+1,"")</f>
        <v/>
      </c>
      <c r="G2562" s="5">
        <f>IF($F2562="","",$F2562*$D2562)</f>
        <v/>
      </c>
      <c r="H2562" s="42">
        <f>IF($G2562="","",$O2562)</f>
        <v/>
      </c>
      <c r="I2562" s="5">
        <f>IF($G2562="","",$G2562*IF($H2562="",$O2562,$H2562)/100)</f>
        <v/>
      </c>
      <c r="J2562" s="5">
        <f>IF(OR($L2562="",NOT(COUNTIFS($L$2:$L2562,$L2562)=1)),"",SUMIFS($G:$G,$L:$L,$L2562))</f>
        <v/>
      </c>
      <c r="K2562" s="5">
        <f>IF(OR($L2562="",NOT(COUNTIFS($L$2:$L2562,$L2562)=1)),"",SUMIFS($I:$I,$L:$L,$L2562))</f>
        <v/>
      </c>
      <c r="L2562" s="6">
        <f>IF($B2562="","",YEAR($B2562))</f>
        <v/>
      </c>
      <c r="M2562" s="6">
        <f>INT((ROW()-2)/39)+1</f>
        <v/>
      </c>
      <c r="N2562" s="6">
        <f>MOD(ROW()-2,39)+2</f>
        <v/>
      </c>
      <c r="O2562" s="42">
        <f>IF(AND($B2562&lt;&gt;"",$C2562&lt;&gt;"",$B2562&lt;=$C2562),INDEX(Szabalyok!$C:$C,$N2562),"")</f>
        <v/>
      </c>
      <c r="P2562">
        <f>IF(D2562="",P2561,P2561+1)</f>
        <v/>
      </c>
    </row>
    <row r="2563">
      <c r="A2563">
        <f>IF(P2563=P2562,0,P2563)</f>
        <v/>
      </c>
      <c r="B2563" s="41">
        <f>IF($M2563&gt;300,"",IF(OR(INDEX(Bemenet!$E$2:$E$301,$M2563)="",INDEX(Bemenet!$F$2:$F$301,$M2563)=""),"",MAX(INDEX(Bemenet!$E$2:$E$301,$M2563),INDEX(Szabalyok!$A:$A,$N2563))))</f>
        <v/>
      </c>
      <c r="C2563" s="41">
        <f>IF($B2563="","",MIN(INDEX(Bemenet!$F$2:$F$301,$M2563),INDEX(Szabalyok!$B:$B,$N2563)))</f>
        <v/>
      </c>
      <c r="D2563" s="5">
        <f>IF(AND($B2563&lt;&gt;"",$C2563&lt;&gt;"",$B2563&lt;=$C2563),INDEX(Bemenet!$G$2:$G$301,$M2563),"")</f>
        <v/>
      </c>
      <c r="E2563" s="6">
        <f>IF(AND($B2563&lt;&gt;"",$C2563&lt;&gt;"",$B2563&lt;=$C2563),INDEX(Bemenet!$D$2:$D$301,$M2563),"")</f>
        <v/>
      </c>
      <c r="F2563" s="5">
        <f>IF(AND($B2563&lt;&gt;"",$C2563&lt;&gt;"",$B2563&lt;=$C2563),$C2563-$B2563+1,"")</f>
        <v/>
      </c>
      <c r="G2563" s="5">
        <f>IF($F2563="","",$F2563*$D2563)</f>
        <v/>
      </c>
      <c r="H2563" s="42">
        <f>IF($G2563="","",$O2563)</f>
        <v/>
      </c>
      <c r="I2563" s="5">
        <f>IF($G2563="","",$G2563*IF($H2563="",$O2563,$H2563)/100)</f>
        <v/>
      </c>
      <c r="J2563" s="5">
        <f>IF(OR($L2563="",NOT(COUNTIFS($L$2:$L2563,$L2563)=1)),"",SUMIFS($G:$G,$L:$L,$L2563))</f>
        <v/>
      </c>
      <c r="K2563" s="5">
        <f>IF(OR($L2563="",NOT(COUNTIFS($L$2:$L2563,$L2563)=1)),"",SUMIFS($I:$I,$L:$L,$L2563))</f>
        <v/>
      </c>
      <c r="L2563" s="6">
        <f>IF($B2563="","",YEAR($B2563))</f>
        <v/>
      </c>
      <c r="M2563" s="6">
        <f>INT((ROW()-2)/39)+1</f>
        <v/>
      </c>
      <c r="N2563" s="6">
        <f>MOD(ROW()-2,39)+2</f>
        <v/>
      </c>
      <c r="O2563" s="42">
        <f>IF(AND($B2563&lt;&gt;"",$C2563&lt;&gt;"",$B2563&lt;=$C2563),INDEX(Szabalyok!$C:$C,$N2563),"")</f>
        <v/>
      </c>
      <c r="P2563">
        <f>IF(D2563="",P2562,P2562+1)</f>
        <v/>
      </c>
    </row>
    <row r="2564">
      <c r="A2564">
        <f>IF(P2564=P2563,0,P2564)</f>
        <v/>
      </c>
      <c r="B2564" s="41">
        <f>IF($M2564&gt;300,"",IF(OR(INDEX(Bemenet!$E$2:$E$301,$M2564)="",INDEX(Bemenet!$F$2:$F$301,$M2564)=""),"",MAX(INDEX(Bemenet!$E$2:$E$301,$M2564),INDEX(Szabalyok!$A:$A,$N2564))))</f>
        <v/>
      </c>
      <c r="C2564" s="41">
        <f>IF($B2564="","",MIN(INDEX(Bemenet!$F$2:$F$301,$M2564),INDEX(Szabalyok!$B:$B,$N2564)))</f>
        <v/>
      </c>
      <c r="D2564" s="5">
        <f>IF(AND($B2564&lt;&gt;"",$C2564&lt;&gt;"",$B2564&lt;=$C2564),INDEX(Bemenet!$G$2:$G$301,$M2564),"")</f>
        <v/>
      </c>
      <c r="E2564" s="6">
        <f>IF(AND($B2564&lt;&gt;"",$C2564&lt;&gt;"",$B2564&lt;=$C2564),INDEX(Bemenet!$D$2:$D$301,$M2564),"")</f>
        <v/>
      </c>
      <c r="F2564" s="5">
        <f>IF(AND($B2564&lt;&gt;"",$C2564&lt;&gt;"",$B2564&lt;=$C2564),$C2564-$B2564+1,"")</f>
        <v/>
      </c>
      <c r="G2564" s="5">
        <f>IF($F2564="","",$F2564*$D2564)</f>
        <v/>
      </c>
      <c r="H2564" s="42">
        <f>IF($G2564="","",$O2564)</f>
        <v/>
      </c>
      <c r="I2564" s="5">
        <f>IF($G2564="","",$G2564*IF($H2564="",$O2564,$H2564)/100)</f>
        <v/>
      </c>
      <c r="J2564" s="5">
        <f>IF(OR($L2564="",NOT(COUNTIFS($L$2:$L2564,$L2564)=1)),"",SUMIFS($G:$G,$L:$L,$L2564))</f>
        <v/>
      </c>
      <c r="K2564" s="5">
        <f>IF(OR($L2564="",NOT(COUNTIFS($L$2:$L2564,$L2564)=1)),"",SUMIFS($I:$I,$L:$L,$L2564))</f>
        <v/>
      </c>
      <c r="L2564" s="6">
        <f>IF($B2564="","",YEAR($B2564))</f>
        <v/>
      </c>
      <c r="M2564" s="6">
        <f>INT((ROW()-2)/39)+1</f>
        <v/>
      </c>
      <c r="N2564" s="6">
        <f>MOD(ROW()-2,39)+2</f>
        <v/>
      </c>
      <c r="O2564" s="42">
        <f>IF(AND($B2564&lt;&gt;"",$C2564&lt;&gt;"",$B2564&lt;=$C2564),INDEX(Szabalyok!$C:$C,$N2564),"")</f>
        <v/>
      </c>
      <c r="P2564">
        <f>IF(D2564="",P2563,P2563+1)</f>
        <v/>
      </c>
    </row>
    <row r="2565">
      <c r="A2565">
        <f>IF(P2565=P2564,0,P2565)</f>
        <v/>
      </c>
      <c r="B2565" s="41">
        <f>IF($M2565&gt;300,"",IF(OR(INDEX(Bemenet!$E$2:$E$301,$M2565)="",INDEX(Bemenet!$F$2:$F$301,$M2565)=""),"",MAX(INDEX(Bemenet!$E$2:$E$301,$M2565),INDEX(Szabalyok!$A:$A,$N2565))))</f>
        <v/>
      </c>
      <c r="C2565" s="41">
        <f>IF($B2565="","",MIN(INDEX(Bemenet!$F$2:$F$301,$M2565),INDEX(Szabalyok!$B:$B,$N2565)))</f>
        <v/>
      </c>
      <c r="D2565" s="5">
        <f>IF(AND($B2565&lt;&gt;"",$C2565&lt;&gt;"",$B2565&lt;=$C2565),INDEX(Bemenet!$G$2:$G$301,$M2565),"")</f>
        <v/>
      </c>
      <c r="E2565" s="6">
        <f>IF(AND($B2565&lt;&gt;"",$C2565&lt;&gt;"",$B2565&lt;=$C2565),INDEX(Bemenet!$D$2:$D$301,$M2565),"")</f>
        <v/>
      </c>
      <c r="F2565" s="5">
        <f>IF(AND($B2565&lt;&gt;"",$C2565&lt;&gt;"",$B2565&lt;=$C2565),$C2565-$B2565+1,"")</f>
        <v/>
      </c>
      <c r="G2565" s="5">
        <f>IF($F2565="","",$F2565*$D2565)</f>
        <v/>
      </c>
      <c r="H2565" s="42">
        <f>IF($G2565="","",$O2565)</f>
        <v/>
      </c>
      <c r="I2565" s="5">
        <f>IF($G2565="","",$G2565*IF($H2565="",$O2565,$H2565)/100)</f>
        <v/>
      </c>
      <c r="J2565" s="5">
        <f>IF(OR($L2565="",NOT(COUNTIFS($L$2:$L2565,$L2565)=1)),"",SUMIFS($G:$G,$L:$L,$L2565))</f>
        <v/>
      </c>
      <c r="K2565" s="5">
        <f>IF(OR($L2565="",NOT(COUNTIFS($L$2:$L2565,$L2565)=1)),"",SUMIFS($I:$I,$L:$L,$L2565))</f>
        <v/>
      </c>
      <c r="L2565" s="6">
        <f>IF($B2565="","",YEAR($B2565))</f>
        <v/>
      </c>
      <c r="M2565" s="6">
        <f>INT((ROW()-2)/39)+1</f>
        <v/>
      </c>
      <c r="N2565" s="6">
        <f>MOD(ROW()-2,39)+2</f>
        <v/>
      </c>
      <c r="O2565" s="42">
        <f>IF(AND($B2565&lt;&gt;"",$C2565&lt;&gt;"",$B2565&lt;=$C2565),INDEX(Szabalyok!$C:$C,$N2565),"")</f>
        <v/>
      </c>
      <c r="P2565">
        <f>IF(D2565="",P2564,P2564+1)</f>
        <v/>
      </c>
    </row>
    <row r="2566">
      <c r="A2566">
        <f>IF(P2566=P2565,0,P2566)</f>
        <v/>
      </c>
      <c r="B2566" s="41">
        <f>IF($M2566&gt;300,"",IF(OR(INDEX(Bemenet!$E$2:$E$301,$M2566)="",INDEX(Bemenet!$F$2:$F$301,$M2566)=""),"",MAX(INDEX(Bemenet!$E$2:$E$301,$M2566),INDEX(Szabalyok!$A:$A,$N2566))))</f>
        <v/>
      </c>
      <c r="C2566" s="41">
        <f>IF($B2566="","",MIN(INDEX(Bemenet!$F$2:$F$301,$M2566),INDEX(Szabalyok!$B:$B,$N2566)))</f>
        <v/>
      </c>
      <c r="D2566" s="5">
        <f>IF(AND($B2566&lt;&gt;"",$C2566&lt;&gt;"",$B2566&lt;=$C2566),INDEX(Bemenet!$G$2:$G$301,$M2566),"")</f>
        <v/>
      </c>
      <c r="E2566" s="6">
        <f>IF(AND($B2566&lt;&gt;"",$C2566&lt;&gt;"",$B2566&lt;=$C2566),INDEX(Bemenet!$D$2:$D$301,$M2566),"")</f>
        <v/>
      </c>
      <c r="F2566" s="5">
        <f>IF(AND($B2566&lt;&gt;"",$C2566&lt;&gt;"",$B2566&lt;=$C2566),$C2566-$B2566+1,"")</f>
        <v/>
      </c>
      <c r="G2566" s="5">
        <f>IF($F2566="","",$F2566*$D2566)</f>
        <v/>
      </c>
      <c r="H2566" s="42">
        <f>IF($G2566="","",$O2566)</f>
        <v/>
      </c>
      <c r="I2566" s="5">
        <f>IF($G2566="","",$G2566*IF($H2566="",$O2566,$H2566)/100)</f>
        <v/>
      </c>
      <c r="J2566" s="5">
        <f>IF(OR($L2566="",NOT(COUNTIFS($L$2:$L2566,$L2566)=1)),"",SUMIFS($G:$G,$L:$L,$L2566))</f>
        <v/>
      </c>
      <c r="K2566" s="5">
        <f>IF(OR($L2566="",NOT(COUNTIFS($L$2:$L2566,$L2566)=1)),"",SUMIFS($I:$I,$L:$L,$L2566))</f>
        <v/>
      </c>
      <c r="L2566" s="6">
        <f>IF($B2566="","",YEAR($B2566))</f>
        <v/>
      </c>
      <c r="M2566" s="6">
        <f>INT((ROW()-2)/39)+1</f>
        <v/>
      </c>
      <c r="N2566" s="6">
        <f>MOD(ROW()-2,39)+2</f>
        <v/>
      </c>
      <c r="O2566" s="42">
        <f>IF(AND($B2566&lt;&gt;"",$C2566&lt;&gt;"",$B2566&lt;=$C2566),INDEX(Szabalyok!$C:$C,$N2566),"")</f>
        <v/>
      </c>
      <c r="P2566">
        <f>IF(D2566="",P2565,P2565+1)</f>
        <v/>
      </c>
    </row>
    <row r="2567">
      <c r="A2567">
        <f>IF(P2567=P2566,0,P2567)</f>
        <v/>
      </c>
      <c r="B2567" s="41">
        <f>IF($M2567&gt;300,"",IF(OR(INDEX(Bemenet!$E$2:$E$301,$M2567)="",INDEX(Bemenet!$F$2:$F$301,$M2567)=""),"",MAX(INDEX(Bemenet!$E$2:$E$301,$M2567),INDEX(Szabalyok!$A:$A,$N2567))))</f>
        <v/>
      </c>
      <c r="C2567" s="41">
        <f>IF($B2567="","",MIN(INDEX(Bemenet!$F$2:$F$301,$M2567),INDEX(Szabalyok!$B:$B,$N2567)))</f>
        <v/>
      </c>
      <c r="D2567" s="5">
        <f>IF(AND($B2567&lt;&gt;"",$C2567&lt;&gt;"",$B2567&lt;=$C2567),INDEX(Bemenet!$G$2:$G$301,$M2567),"")</f>
        <v/>
      </c>
      <c r="E2567" s="6">
        <f>IF(AND($B2567&lt;&gt;"",$C2567&lt;&gt;"",$B2567&lt;=$C2567),INDEX(Bemenet!$D$2:$D$301,$M2567),"")</f>
        <v/>
      </c>
      <c r="F2567" s="5">
        <f>IF(AND($B2567&lt;&gt;"",$C2567&lt;&gt;"",$B2567&lt;=$C2567),$C2567-$B2567+1,"")</f>
        <v/>
      </c>
      <c r="G2567" s="5">
        <f>IF($F2567="","",$F2567*$D2567)</f>
        <v/>
      </c>
      <c r="H2567" s="42">
        <f>IF($G2567="","",$O2567)</f>
        <v/>
      </c>
      <c r="I2567" s="5">
        <f>IF($G2567="","",$G2567*IF($H2567="",$O2567,$H2567)/100)</f>
        <v/>
      </c>
      <c r="J2567" s="5">
        <f>IF(OR($L2567="",NOT(COUNTIFS($L$2:$L2567,$L2567)=1)),"",SUMIFS($G:$G,$L:$L,$L2567))</f>
        <v/>
      </c>
      <c r="K2567" s="5">
        <f>IF(OR($L2567="",NOT(COUNTIFS($L$2:$L2567,$L2567)=1)),"",SUMIFS($I:$I,$L:$L,$L2567))</f>
        <v/>
      </c>
      <c r="L2567" s="6">
        <f>IF($B2567="","",YEAR($B2567))</f>
        <v/>
      </c>
      <c r="M2567" s="6">
        <f>INT((ROW()-2)/39)+1</f>
        <v/>
      </c>
      <c r="N2567" s="6">
        <f>MOD(ROW()-2,39)+2</f>
        <v/>
      </c>
      <c r="O2567" s="42">
        <f>IF(AND($B2567&lt;&gt;"",$C2567&lt;&gt;"",$B2567&lt;=$C2567),INDEX(Szabalyok!$C:$C,$N2567),"")</f>
        <v/>
      </c>
      <c r="P2567">
        <f>IF(D2567="",P2566,P2566+1)</f>
        <v/>
      </c>
    </row>
    <row r="2568">
      <c r="A2568">
        <f>IF(P2568=P2567,0,P2568)</f>
        <v/>
      </c>
      <c r="B2568" s="41">
        <f>IF($M2568&gt;300,"",IF(OR(INDEX(Bemenet!$E$2:$E$301,$M2568)="",INDEX(Bemenet!$F$2:$F$301,$M2568)=""),"",MAX(INDEX(Bemenet!$E$2:$E$301,$M2568),INDEX(Szabalyok!$A:$A,$N2568))))</f>
        <v/>
      </c>
      <c r="C2568" s="41">
        <f>IF($B2568="","",MIN(INDEX(Bemenet!$F$2:$F$301,$M2568),INDEX(Szabalyok!$B:$B,$N2568)))</f>
        <v/>
      </c>
      <c r="D2568" s="5">
        <f>IF(AND($B2568&lt;&gt;"",$C2568&lt;&gt;"",$B2568&lt;=$C2568),INDEX(Bemenet!$G$2:$G$301,$M2568),"")</f>
        <v/>
      </c>
      <c r="E2568" s="6">
        <f>IF(AND($B2568&lt;&gt;"",$C2568&lt;&gt;"",$B2568&lt;=$C2568),INDEX(Bemenet!$D$2:$D$301,$M2568),"")</f>
        <v/>
      </c>
      <c r="F2568" s="5">
        <f>IF(AND($B2568&lt;&gt;"",$C2568&lt;&gt;"",$B2568&lt;=$C2568),$C2568-$B2568+1,"")</f>
        <v/>
      </c>
      <c r="G2568" s="5">
        <f>IF($F2568="","",$F2568*$D2568)</f>
        <v/>
      </c>
      <c r="H2568" s="42">
        <f>IF($G2568="","",$O2568)</f>
        <v/>
      </c>
      <c r="I2568" s="5">
        <f>IF($G2568="","",$G2568*IF($H2568="",$O2568,$H2568)/100)</f>
        <v/>
      </c>
      <c r="J2568" s="5">
        <f>IF(OR($L2568="",NOT(COUNTIFS($L$2:$L2568,$L2568)=1)),"",SUMIFS($G:$G,$L:$L,$L2568))</f>
        <v/>
      </c>
      <c r="K2568" s="5">
        <f>IF(OR($L2568="",NOT(COUNTIFS($L$2:$L2568,$L2568)=1)),"",SUMIFS($I:$I,$L:$L,$L2568))</f>
        <v/>
      </c>
      <c r="L2568" s="6">
        <f>IF($B2568="","",YEAR($B2568))</f>
        <v/>
      </c>
      <c r="M2568" s="6">
        <f>INT((ROW()-2)/39)+1</f>
        <v/>
      </c>
      <c r="N2568" s="6">
        <f>MOD(ROW()-2,39)+2</f>
        <v/>
      </c>
      <c r="O2568" s="42">
        <f>IF(AND($B2568&lt;&gt;"",$C2568&lt;&gt;"",$B2568&lt;=$C2568),INDEX(Szabalyok!$C:$C,$N2568),"")</f>
        <v/>
      </c>
      <c r="P2568">
        <f>IF(D2568="",P2567,P2567+1)</f>
        <v/>
      </c>
    </row>
    <row r="2569">
      <c r="A2569">
        <f>IF(P2569=P2568,0,P2569)</f>
        <v/>
      </c>
      <c r="B2569" s="41">
        <f>IF($M2569&gt;300,"",IF(OR(INDEX(Bemenet!$E$2:$E$301,$M2569)="",INDEX(Bemenet!$F$2:$F$301,$M2569)=""),"",MAX(INDEX(Bemenet!$E$2:$E$301,$M2569),INDEX(Szabalyok!$A:$A,$N2569))))</f>
        <v/>
      </c>
      <c r="C2569" s="41">
        <f>IF($B2569="","",MIN(INDEX(Bemenet!$F$2:$F$301,$M2569),INDEX(Szabalyok!$B:$B,$N2569)))</f>
        <v/>
      </c>
      <c r="D2569" s="5">
        <f>IF(AND($B2569&lt;&gt;"",$C2569&lt;&gt;"",$B2569&lt;=$C2569),INDEX(Bemenet!$G$2:$G$301,$M2569),"")</f>
        <v/>
      </c>
      <c r="E2569" s="6">
        <f>IF(AND($B2569&lt;&gt;"",$C2569&lt;&gt;"",$B2569&lt;=$C2569),INDEX(Bemenet!$D$2:$D$301,$M2569),"")</f>
        <v/>
      </c>
      <c r="F2569" s="5">
        <f>IF(AND($B2569&lt;&gt;"",$C2569&lt;&gt;"",$B2569&lt;=$C2569),$C2569-$B2569+1,"")</f>
        <v/>
      </c>
      <c r="G2569" s="5">
        <f>IF($F2569="","",$F2569*$D2569)</f>
        <v/>
      </c>
      <c r="H2569" s="42">
        <f>IF($G2569="","",$O2569)</f>
        <v/>
      </c>
      <c r="I2569" s="5">
        <f>IF($G2569="","",$G2569*IF($H2569="",$O2569,$H2569)/100)</f>
        <v/>
      </c>
      <c r="J2569" s="5">
        <f>IF(OR($L2569="",NOT(COUNTIFS($L$2:$L2569,$L2569)=1)),"",SUMIFS($G:$G,$L:$L,$L2569))</f>
        <v/>
      </c>
      <c r="K2569" s="5">
        <f>IF(OR($L2569="",NOT(COUNTIFS($L$2:$L2569,$L2569)=1)),"",SUMIFS($I:$I,$L:$L,$L2569))</f>
        <v/>
      </c>
      <c r="L2569" s="6">
        <f>IF($B2569="","",YEAR($B2569))</f>
        <v/>
      </c>
      <c r="M2569" s="6">
        <f>INT((ROW()-2)/39)+1</f>
        <v/>
      </c>
      <c r="N2569" s="6">
        <f>MOD(ROW()-2,39)+2</f>
        <v/>
      </c>
      <c r="O2569" s="42">
        <f>IF(AND($B2569&lt;&gt;"",$C2569&lt;&gt;"",$B2569&lt;=$C2569),INDEX(Szabalyok!$C:$C,$N2569),"")</f>
        <v/>
      </c>
      <c r="P2569">
        <f>IF(D2569="",P2568,P2568+1)</f>
        <v/>
      </c>
    </row>
    <row r="2570">
      <c r="A2570">
        <f>IF(P2570=P2569,0,P2570)</f>
        <v/>
      </c>
      <c r="B2570" s="41">
        <f>IF($M2570&gt;300,"",IF(OR(INDEX(Bemenet!$E$2:$E$301,$M2570)="",INDEX(Bemenet!$F$2:$F$301,$M2570)=""),"",MAX(INDEX(Bemenet!$E$2:$E$301,$M2570),INDEX(Szabalyok!$A:$A,$N2570))))</f>
        <v/>
      </c>
      <c r="C2570" s="41">
        <f>IF($B2570="","",MIN(INDEX(Bemenet!$F$2:$F$301,$M2570),INDEX(Szabalyok!$B:$B,$N2570)))</f>
        <v/>
      </c>
      <c r="D2570" s="5">
        <f>IF(AND($B2570&lt;&gt;"",$C2570&lt;&gt;"",$B2570&lt;=$C2570),INDEX(Bemenet!$G$2:$G$301,$M2570),"")</f>
        <v/>
      </c>
      <c r="E2570" s="6">
        <f>IF(AND($B2570&lt;&gt;"",$C2570&lt;&gt;"",$B2570&lt;=$C2570),INDEX(Bemenet!$D$2:$D$301,$M2570),"")</f>
        <v/>
      </c>
      <c r="F2570" s="5">
        <f>IF(AND($B2570&lt;&gt;"",$C2570&lt;&gt;"",$B2570&lt;=$C2570),$C2570-$B2570+1,"")</f>
        <v/>
      </c>
      <c r="G2570" s="5">
        <f>IF($F2570="","",$F2570*$D2570)</f>
        <v/>
      </c>
      <c r="H2570" s="42">
        <f>IF($G2570="","",$O2570)</f>
        <v/>
      </c>
      <c r="I2570" s="5">
        <f>IF($G2570="","",$G2570*IF($H2570="",$O2570,$H2570)/100)</f>
        <v/>
      </c>
      <c r="J2570" s="5">
        <f>IF(OR($L2570="",NOT(COUNTIFS($L$2:$L2570,$L2570)=1)),"",SUMIFS($G:$G,$L:$L,$L2570))</f>
        <v/>
      </c>
      <c r="K2570" s="5">
        <f>IF(OR($L2570="",NOT(COUNTIFS($L$2:$L2570,$L2570)=1)),"",SUMIFS($I:$I,$L:$L,$L2570))</f>
        <v/>
      </c>
      <c r="L2570" s="6">
        <f>IF($B2570="","",YEAR($B2570))</f>
        <v/>
      </c>
      <c r="M2570" s="6">
        <f>INT((ROW()-2)/39)+1</f>
        <v/>
      </c>
      <c r="N2570" s="6">
        <f>MOD(ROW()-2,39)+2</f>
        <v/>
      </c>
      <c r="O2570" s="42">
        <f>IF(AND($B2570&lt;&gt;"",$C2570&lt;&gt;"",$B2570&lt;=$C2570),INDEX(Szabalyok!$C:$C,$N2570),"")</f>
        <v/>
      </c>
      <c r="P2570">
        <f>IF(D2570="",P2569,P2569+1)</f>
        <v/>
      </c>
    </row>
    <row r="2571">
      <c r="A2571">
        <f>IF(P2571=P2570,0,P2571)</f>
        <v/>
      </c>
      <c r="B2571" s="41">
        <f>IF($M2571&gt;300,"",IF(OR(INDEX(Bemenet!$E$2:$E$301,$M2571)="",INDEX(Bemenet!$F$2:$F$301,$M2571)=""),"",MAX(INDEX(Bemenet!$E$2:$E$301,$M2571),INDEX(Szabalyok!$A:$A,$N2571))))</f>
        <v/>
      </c>
      <c r="C2571" s="41">
        <f>IF($B2571="","",MIN(INDEX(Bemenet!$F$2:$F$301,$M2571),INDEX(Szabalyok!$B:$B,$N2571)))</f>
        <v/>
      </c>
      <c r="D2571" s="5">
        <f>IF(AND($B2571&lt;&gt;"",$C2571&lt;&gt;"",$B2571&lt;=$C2571),INDEX(Bemenet!$G$2:$G$301,$M2571),"")</f>
        <v/>
      </c>
      <c r="E2571" s="6">
        <f>IF(AND($B2571&lt;&gt;"",$C2571&lt;&gt;"",$B2571&lt;=$C2571),INDEX(Bemenet!$D$2:$D$301,$M2571),"")</f>
        <v/>
      </c>
      <c r="F2571" s="5">
        <f>IF(AND($B2571&lt;&gt;"",$C2571&lt;&gt;"",$B2571&lt;=$C2571),$C2571-$B2571+1,"")</f>
        <v/>
      </c>
      <c r="G2571" s="5">
        <f>IF($F2571="","",$F2571*$D2571)</f>
        <v/>
      </c>
      <c r="H2571" s="42">
        <f>IF($G2571="","",$O2571)</f>
        <v/>
      </c>
      <c r="I2571" s="5">
        <f>IF($G2571="","",$G2571*IF($H2571="",$O2571,$H2571)/100)</f>
        <v/>
      </c>
      <c r="J2571" s="5">
        <f>IF(OR($L2571="",NOT(COUNTIFS($L$2:$L2571,$L2571)=1)),"",SUMIFS($G:$G,$L:$L,$L2571))</f>
        <v/>
      </c>
      <c r="K2571" s="5">
        <f>IF(OR($L2571="",NOT(COUNTIFS($L$2:$L2571,$L2571)=1)),"",SUMIFS($I:$I,$L:$L,$L2571))</f>
        <v/>
      </c>
      <c r="L2571" s="6">
        <f>IF($B2571="","",YEAR($B2571))</f>
        <v/>
      </c>
      <c r="M2571" s="6">
        <f>INT((ROW()-2)/39)+1</f>
        <v/>
      </c>
      <c r="N2571" s="6">
        <f>MOD(ROW()-2,39)+2</f>
        <v/>
      </c>
      <c r="O2571" s="42">
        <f>IF(AND($B2571&lt;&gt;"",$C2571&lt;&gt;"",$B2571&lt;=$C2571),INDEX(Szabalyok!$C:$C,$N2571),"")</f>
        <v/>
      </c>
      <c r="P2571">
        <f>IF(D2571="",P2570,P2570+1)</f>
        <v/>
      </c>
    </row>
    <row r="2572">
      <c r="A2572">
        <f>IF(P2572=P2571,0,P2572)</f>
        <v/>
      </c>
      <c r="B2572" s="41">
        <f>IF($M2572&gt;300,"",IF(OR(INDEX(Bemenet!$E$2:$E$301,$M2572)="",INDEX(Bemenet!$F$2:$F$301,$M2572)=""),"",MAX(INDEX(Bemenet!$E$2:$E$301,$M2572),INDEX(Szabalyok!$A:$A,$N2572))))</f>
        <v/>
      </c>
      <c r="C2572" s="41">
        <f>IF($B2572="","",MIN(INDEX(Bemenet!$F$2:$F$301,$M2572),INDEX(Szabalyok!$B:$B,$N2572)))</f>
        <v/>
      </c>
      <c r="D2572" s="5">
        <f>IF(AND($B2572&lt;&gt;"",$C2572&lt;&gt;"",$B2572&lt;=$C2572),INDEX(Bemenet!$G$2:$G$301,$M2572),"")</f>
        <v/>
      </c>
      <c r="E2572" s="6">
        <f>IF(AND($B2572&lt;&gt;"",$C2572&lt;&gt;"",$B2572&lt;=$C2572),INDEX(Bemenet!$D$2:$D$301,$M2572),"")</f>
        <v/>
      </c>
      <c r="F2572" s="5">
        <f>IF(AND($B2572&lt;&gt;"",$C2572&lt;&gt;"",$B2572&lt;=$C2572),$C2572-$B2572+1,"")</f>
        <v/>
      </c>
      <c r="G2572" s="5">
        <f>IF($F2572="","",$F2572*$D2572)</f>
        <v/>
      </c>
      <c r="H2572" s="42">
        <f>IF($G2572="","",$O2572)</f>
        <v/>
      </c>
      <c r="I2572" s="5">
        <f>IF($G2572="","",$G2572*IF($H2572="",$O2572,$H2572)/100)</f>
        <v/>
      </c>
      <c r="J2572" s="5">
        <f>IF(OR($L2572="",NOT(COUNTIFS($L$2:$L2572,$L2572)=1)),"",SUMIFS($G:$G,$L:$L,$L2572))</f>
        <v/>
      </c>
      <c r="K2572" s="5">
        <f>IF(OR($L2572="",NOT(COUNTIFS($L$2:$L2572,$L2572)=1)),"",SUMIFS($I:$I,$L:$L,$L2572))</f>
        <v/>
      </c>
      <c r="L2572" s="6">
        <f>IF($B2572="","",YEAR($B2572))</f>
        <v/>
      </c>
      <c r="M2572" s="6">
        <f>INT((ROW()-2)/39)+1</f>
        <v/>
      </c>
      <c r="N2572" s="6">
        <f>MOD(ROW()-2,39)+2</f>
        <v/>
      </c>
      <c r="O2572" s="42">
        <f>IF(AND($B2572&lt;&gt;"",$C2572&lt;&gt;"",$B2572&lt;=$C2572),INDEX(Szabalyok!$C:$C,$N2572),"")</f>
        <v/>
      </c>
      <c r="P2572">
        <f>IF(D2572="",P2571,P2571+1)</f>
        <v/>
      </c>
    </row>
    <row r="2573">
      <c r="A2573">
        <f>IF(P2573=P2572,0,P2573)</f>
        <v/>
      </c>
      <c r="B2573" s="41">
        <f>IF($M2573&gt;300,"",IF(OR(INDEX(Bemenet!$E$2:$E$301,$M2573)="",INDEX(Bemenet!$F$2:$F$301,$M2573)=""),"",MAX(INDEX(Bemenet!$E$2:$E$301,$M2573),INDEX(Szabalyok!$A:$A,$N2573))))</f>
        <v/>
      </c>
      <c r="C2573" s="41">
        <f>IF($B2573="","",MIN(INDEX(Bemenet!$F$2:$F$301,$M2573),INDEX(Szabalyok!$B:$B,$N2573)))</f>
        <v/>
      </c>
      <c r="D2573" s="5">
        <f>IF(AND($B2573&lt;&gt;"",$C2573&lt;&gt;"",$B2573&lt;=$C2573),INDEX(Bemenet!$G$2:$G$301,$M2573),"")</f>
        <v/>
      </c>
      <c r="E2573" s="6">
        <f>IF(AND($B2573&lt;&gt;"",$C2573&lt;&gt;"",$B2573&lt;=$C2573),INDEX(Bemenet!$D$2:$D$301,$M2573),"")</f>
        <v/>
      </c>
      <c r="F2573" s="5">
        <f>IF(AND($B2573&lt;&gt;"",$C2573&lt;&gt;"",$B2573&lt;=$C2573),$C2573-$B2573+1,"")</f>
        <v/>
      </c>
      <c r="G2573" s="5">
        <f>IF($F2573="","",$F2573*$D2573)</f>
        <v/>
      </c>
      <c r="H2573" s="42">
        <f>IF($G2573="","",$O2573)</f>
        <v/>
      </c>
      <c r="I2573" s="5">
        <f>IF($G2573="","",$G2573*IF($H2573="",$O2573,$H2573)/100)</f>
        <v/>
      </c>
      <c r="J2573" s="5">
        <f>IF(OR($L2573="",NOT(COUNTIFS($L$2:$L2573,$L2573)=1)),"",SUMIFS($G:$G,$L:$L,$L2573))</f>
        <v/>
      </c>
      <c r="K2573" s="5">
        <f>IF(OR($L2573="",NOT(COUNTIFS($L$2:$L2573,$L2573)=1)),"",SUMIFS($I:$I,$L:$L,$L2573))</f>
        <v/>
      </c>
      <c r="L2573" s="6">
        <f>IF($B2573="","",YEAR($B2573))</f>
        <v/>
      </c>
      <c r="M2573" s="6">
        <f>INT((ROW()-2)/39)+1</f>
        <v/>
      </c>
      <c r="N2573" s="6">
        <f>MOD(ROW()-2,39)+2</f>
        <v/>
      </c>
      <c r="O2573" s="42">
        <f>IF(AND($B2573&lt;&gt;"",$C2573&lt;&gt;"",$B2573&lt;=$C2573),INDEX(Szabalyok!$C:$C,$N2573),"")</f>
        <v/>
      </c>
      <c r="P2573">
        <f>IF(D2573="",P2572,P2572+1)</f>
        <v/>
      </c>
    </row>
    <row r="2574">
      <c r="A2574">
        <f>IF(P2574=P2573,0,P2574)</f>
        <v/>
      </c>
      <c r="B2574" s="41">
        <f>IF($M2574&gt;300,"",IF(OR(INDEX(Bemenet!$E$2:$E$301,$M2574)="",INDEX(Bemenet!$F$2:$F$301,$M2574)=""),"",MAX(INDEX(Bemenet!$E$2:$E$301,$M2574),INDEX(Szabalyok!$A:$A,$N2574))))</f>
        <v/>
      </c>
      <c r="C2574" s="41">
        <f>IF($B2574="","",MIN(INDEX(Bemenet!$F$2:$F$301,$M2574),INDEX(Szabalyok!$B:$B,$N2574)))</f>
        <v/>
      </c>
      <c r="D2574" s="5">
        <f>IF(AND($B2574&lt;&gt;"",$C2574&lt;&gt;"",$B2574&lt;=$C2574),INDEX(Bemenet!$G$2:$G$301,$M2574),"")</f>
        <v/>
      </c>
      <c r="E2574" s="6">
        <f>IF(AND($B2574&lt;&gt;"",$C2574&lt;&gt;"",$B2574&lt;=$C2574),INDEX(Bemenet!$D$2:$D$301,$M2574),"")</f>
        <v/>
      </c>
      <c r="F2574" s="5">
        <f>IF(AND($B2574&lt;&gt;"",$C2574&lt;&gt;"",$B2574&lt;=$C2574),$C2574-$B2574+1,"")</f>
        <v/>
      </c>
      <c r="G2574" s="5">
        <f>IF($F2574="","",$F2574*$D2574)</f>
        <v/>
      </c>
      <c r="H2574" s="42">
        <f>IF($G2574="","",$O2574)</f>
        <v/>
      </c>
      <c r="I2574" s="5">
        <f>IF($G2574="","",$G2574*IF($H2574="",$O2574,$H2574)/100)</f>
        <v/>
      </c>
      <c r="J2574" s="5">
        <f>IF(OR($L2574="",NOT(COUNTIFS($L$2:$L2574,$L2574)=1)),"",SUMIFS($G:$G,$L:$L,$L2574))</f>
        <v/>
      </c>
      <c r="K2574" s="5">
        <f>IF(OR($L2574="",NOT(COUNTIFS($L$2:$L2574,$L2574)=1)),"",SUMIFS($I:$I,$L:$L,$L2574))</f>
        <v/>
      </c>
      <c r="L2574" s="6">
        <f>IF($B2574="","",YEAR($B2574))</f>
        <v/>
      </c>
      <c r="M2574" s="6">
        <f>INT((ROW()-2)/39)+1</f>
        <v/>
      </c>
      <c r="N2574" s="6">
        <f>MOD(ROW()-2,39)+2</f>
        <v/>
      </c>
      <c r="O2574" s="42">
        <f>IF(AND($B2574&lt;&gt;"",$C2574&lt;&gt;"",$B2574&lt;=$C2574),INDEX(Szabalyok!$C:$C,$N2574),"")</f>
        <v/>
      </c>
      <c r="P2574">
        <f>IF(D2574="",P2573,P2573+1)</f>
        <v/>
      </c>
    </row>
    <row r="2575">
      <c r="A2575">
        <f>IF(P2575=P2574,0,P2575)</f>
        <v/>
      </c>
      <c r="B2575" s="41">
        <f>IF($M2575&gt;300,"",IF(OR(INDEX(Bemenet!$E$2:$E$301,$M2575)="",INDEX(Bemenet!$F$2:$F$301,$M2575)=""),"",MAX(INDEX(Bemenet!$E$2:$E$301,$M2575),INDEX(Szabalyok!$A:$A,$N2575))))</f>
        <v/>
      </c>
      <c r="C2575" s="41">
        <f>IF($B2575="","",MIN(INDEX(Bemenet!$F$2:$F$301,$M2575),INDEX(Szabalyok!$B:$B,$N2575)))</f>
        <v/>
      </c>
      <c r="D2575" s="5">
        <f>IF(AND($B2575&lt;&gt;"",$C2575&lt;&gt;"",$B2575&lt;=$C2575),INDEX(Bemenet!$G$2:$G$301,$M2575),"")</f>
        <v/>
      </c>
      <c r="E2575" s="6">
        <f>IF(AND($B2575&lt;&gt;"",$C2575&lt;&gt;"",$B2575&lt;=$C2575),INDEX(Bemenet!$D$2:$D$301,$M2575),"")</f>
        <v/>
      </c>
      <c r="F2575" s="5">
        <f>IF(AND($B2575&lt;&gt;"",$C2575&lt;&gt;"",$B2575&lt;=$C2575),$C2575-$B2575+1,"")</f>
        <v/>
      </c>
      <c r="G2575" s="5">
        <f>IF($F2575="","",$F2575*$D2575)</f>
        <v/>
      </c>
      <c r="H2575" s="42">
        <f>IF($G2575="","",$O2575)</f>
        <v/>
      </c>
      <c r="I2575" s="5">
        <f>IF($G2575="","",$G2575*IF($H2575="",$O2575,$H2575)/100)</f>
        <v/>
      </c>
      <c r="J2575" s="5">
        <f>IF(OR($L2575="",NOT(COUNTIFS($L$2:$L2575,$L2575)=1)),"",SUMIFS($G:$G,$L:$L,$L2575))</f>
        <v/>
      </c>
      <c r="K2575" s="5">
        <f>IF(OR($L2575="",NOT(COUNTIFS($L$2:$L2575,$L2575)=1)),"",SUMIFS($I:$I,$L:$L,$L2575))</f>
        <v/>
      </c>
      <c r="L2575" s="6">
        <f>IF($B2575="","",YEAR($B2575))</f>
        <v/>
      </c>
      <c r="M2575" s="6">
        <f>INT((ROW()-2)/39)+1</f>
        <v/>
      </c>
      <c r="N2575" s="6">
        <f>MOD(ROW()-2,39)+2</f>
        <v/>
      </c>
      <c r="O2575" s="42">
        <f>IF(AND($B2575&lt;&gt;"",$C2575&lt;&gt;"",$B2575&lt;=$C2575),INDEX(Szabalyok!$C:$C,$N2575),"")</f>
        <v/>
      </c>
      <c r="P2575">
        <f>IF(D2575="",P2574,P2574+1)</f>
        <v/>
      </c>
    </row>
    <row r="2576">
      <c r="A2576">
        <f>IF(P2576=P2575,0,P2576)</f>
        <v/>
      </c>
      <c r="B2576" s="41">
        <f>IF($M2576&gt;300,"",IF(OR(INDEX(Bemenet!$E$2:$E$301,$M2576)="",INDEX(Bemenet!$F$2:$F$301,$M2576)=""),"",MAX(INDEX(Bemenet!$E$2:$E$301,$M2576),INDEX(Szabalyok!$A:$A,$N2576))))</f>
        <v/>
      </c>
      <c r="C2576" s="41">
        <f>IF($B2576="","",MIN(INDEX(Bemenet!$F$2:$F$301,$M2576),INDEX(Szabalyok!$B:$B,$N2576)))</f>
        <v/>
      </c>
      <c r="D2576" s="5">
        <f>IF(AND($B2576&lt;&gt;"",$C2576&lt;&gt;"",$B2576&lt;=$C2576),INDEX(Bemenet!$G$2:$G$301,$M2576),"")</f>
        <v/>
      </c>
      <c r="E2576" s="6">
        <f>IF(AND($B2576&lt;&gt;"",$C2576&lt;&gt;"",$B2576&lt;=$C2576),INDEX(Bemenet!$D$2:$D$301,$M2576),"")</f>
        <v/>
      </c>
      <c r="F2576" s="5">
        <f>IF(AND($B2576&lt;&gt;"",$C2576&lt;&gt;"",$B2576&lt;=$C2576),$C2576-$B2576+1,"")</f>
        <v/>
      </c>
      <c r="G2576" s="5">
        <f>IF($F2576="","",$F2576*$D2576)</f>
        <v/>
      </c>
      <c r="H2576" s="42">
        <f>IF($G2576="","",$O2576)</f>
        <v/>
      </c>
      <c r="I2576" s="5">
        <f>IF($G2576="","",$G2576*IF($H2576="",$O2576,$H2576)/100)</f>
        <v/>
      </c>
      <c r="J2576" s="5">
        <f>IF(OR($L2576="",NOT(COUNTIFS($L$2:$L2576,$L2576)=1)),"",SUMIFS($G:$G,$L:$L,$L2576))</f>
        <v/>
      </c>
      <c r="K2576" s="5">
        <f>IF(OR($L2576="",NOT(COUNTIFS($L$2:$L2576,$L2576)=1)),"",SUMIFS($I:$I,$L:$L,$L2576))</f>
        <v/>
      </c>
      <c r="L2576" s="6">
        <f>IF($B2576="","",YEAR($B2576))</f>
        <v/>
      </c>
      <c r="M2576" s="6">
        <f>INT((ROW()-2)/39)+1</f>
        <v/>
      </c>
      <c r="N2576" s="6">
        <f>MOD(ROW()-2,39)+2</f>
        <v/>
      </c>
      <c r="O2576" s="42">
        <f>IF(AND($B2576&lt;&gt;"",$C2576&lt;&gt;"",$B2576&lt;=$C2576),INDEX(Szabalyok!$C:$C,$N2576),"")</f>
        <v/>
      </c>
      <c r="P2576">
        <f>IF(D2576="",P2575,P2575+1)</f>
        <v/>
      </c>
    </row>
    <row r="2577">
      <c r="A2577">
        <f>IF(P2577=P2576,0,P2577)</f>
        <v/>
      </c>
      <c r="B2577" s="41">
        <f>IF($M2577&gt;300,"",IF(OR(INDEX(Bemenet!$E$2:$E$301,$M2577)="",INDEX(Bemenet!$F$2:$F$301,$M2577)=""),"",MAX(INDEX(Bemenet!$E$2:$E$301,$M2577),INDEX(Szabalyok!$A:$A,$N2577))))</f>
        <v/>
      </c>
      <c r="C2577" s="41">
        <f>IF($B2577="","",MIN(INDEX(Bemenet!$F$2:$F$301,$M2577),INDEX(Szabalyok!$B:$B,$N2577)))</f>
        <v/>
      </c>
      <c r="D2577" s="5">
        <f>IF(AND($B2577&lt;&gt;"",$C2577&lt;&gt;"",$B2577&lt;=$C2577),INDEX(Bemenet!$G$2:$G$301,$M2577),"")</f>
        <v/>
      </c>
      <c r="E2577" s="6">
        <f>IF(AND($B2577&lt;&gt;"",$C2577&lt;&gt;"",$B2577&lt;=$C2577),INDEX(Bemenet!$D$2:$D$301,$M2577),"")</f>
        <v/>
      </c>
      <c r="F2577" s="5">
        <f>IF(AND($B2577&lt;&gt;"",$C2577&lt;&gt;"",$B2577&lt;=$C2577),$C2577-$B2577+1,"")</f>
        <v/>
      </c>
      <c r="G2577" s="5">
        <f>IF($F2577="","",$F2577*$D2577)</f>
        <v/>
      </c>
      <c r="H2577" s="42">
        <f>IF($G2577="","",$O2577)</f>
        <v/>
      </c>
      <c r="I2577" s="5">
        <f>IF($G2577="","",$G2577*IF($H2577="",$O2577,$H2577)/100)</f>
        <v/>
      </c>
      <c r="J2577" s="5">
        <f>IF(OR($L2577="",NOT(COUNTIFS($L$2:$L2577,$L2577)=1)),"",SUMIFS($G:$G,$L:$L,$L2577))</f>
        <v/>
      </c>
      <c r="K2577" s="5">
        <f>IF(OR($L2577="",NOT(COUNTIFS($L$2:$L2577,$L2577)=1)),"",SUMIFS($I:$I,$L:$L,$L2577))</f>
        <v/>
      </c>
      <c r="L2577" s="6">
        <f>IF($B2577="","",YEAR($B2577))</f>
        <v/>
      </c>
      <c r="M2577" s="6">
        <f>INT((ROW()-2)/39)+1</f>
        <v/>
      </c>
      <c r="N2577" s="6">
        <f>MOD(ROW()-2,39)+2</f>
        <v/>
      </c>
      <c r="O2577" s="42">
        <f>IF(AND($B2577&lt;&gt;"",$C2577&lt;&gt;"",$B2577&lt;=$C2577),INDEX(Szabalyok!$C:$C,$N2577),"")</f>
        <v/>
      </c>
      <c r="P2577">
        <f>IF(D2577="",P2576,P2576+1)</f>
        <v/>
      </c>
    </row>
    <row r="2578">
      <c r="A2578">
        <f>IF(P2578=P2577,0,P2578)</f>
        <v/>
      </c>
      <c r="B2578" s="41">
        <f>IF($M2578&gt;300,"",IF(OR(INDEX(Bemenet!$E$2:$E$301,$M2578)="",INDEX(Bemenet!$F$2:$F$301,$M2578)=""),"",MAX(INDEX(Bemenet!$E$2:$E$301,$M2578),INDEX(Szabalyok!$A:$A,$N2578))))</f>
        <v/>
      </c>
      <c r="C2578" s="41">
        <f>IF($B2578="","",MIN(INDEX(Bemenet!$F$2:$F$301,$M2578),INDEX(Szabalyok!$B:$B,$N2578)))</f>
        <v/>
      </c>
      <c r="D2578" s="5">
        <f>IF(AND($B2578&lt;&gt;"",$C2578&lt;&gt;"",$B2578&lt;=$C2578),INDEX(Bemenet!$G$2:$G$301,$M2578),"")</f>
        <v/>
      </c>
      <c r="E2578" s="6">
        <f>IF(AND($B2578&lt;&gt;"",$C2578&lt;&gt;"",$B2578&lt;=$C2578),INDEX(Bemenet!$D$2:$D$301,$M2578),"")</f>
        <v/>
      </c>
      <c r="F2578" s="5">
        <f>IF(AND($B2578&lt;&gt;"",$C2578&lt;&gt;"",$B2578&lt;=$C2578),$C2578-$B2578+1,"")</f>
        <v/>
      </c>
      <c r="G2578" s="5">
        <f>IF($F2578="","",$F2578*$D2578)</f>
        <v/>
      </c>
      <c r="H2578" s="42">
        <f>IF($G2578="","",$O2578)</f>
        <v/>
      </c>
      <c r="I2578" s="5">
        <f>IF($G2578="","",$G2578*IF($H2578="",$O2578,$H2578)/100)</f>
        <v/>
      </c>
      <c r="J2578" s="5">
        <f>IF(OR($L2578="",NOT(COUNTIFS($L$2:$L2578,$L2578)=1)),"",SUMIFS($G:$G,$L:$L,$L2578))</f>
        <v/>
      </c>
      <c r="K2578" s="5">
        <f>IF(OR($L2578="",NOT(COUNTIFS($L$2:$L2578,$L2578)=1)),"",SUMIFS($I:$I,$L:$L,$L2578))</f>
        <v/>
      </c>
      <c r="L2578" s="6">
        <f>IF($B2578="","",YEAR($B2578))</f>
        <v/>
      </c>
      <c r="M2578" s="6">
        <f>INT((ROW()-2)/39)+1</f>
        <v/>
      </c>
      <c r="N2578" s="6">
        <f>MOD(ROW()-2,39)+2</f>
        <v/>
      </c>
      <c r="O2578" s="42">
        <f>IF(AND($B2578&lt;&gt;"",$C2578&lt;&gt;"",$B2578&lt;=$C2578),INDEX(Szabalyok!$C:$C,$N2578),"")</f>
        <v/>
      </c>
      <c r="P2578">
        <f>IF(D2578="",P2577,P2577+1)</f>
        <v/>
      </c>
    </row>
    <row r="2579">
      <c r="A2579">
        <f>IF(P2579=P2578,0,P2579)</f>
        <v/>
      </c>
      <c r="B2579" s="41">
        <f>IF($M2579&gt;300,"",IF(OR(INDEX(Bemenet!$E$2:$E$301,$M2579)="",INDEX(Bemenet!$F$2:$F$301,$M2579)=""),"",MAX(INDEX(Bemenet!$E$2:$E$301,$M2579),INDEX(Szabalyok!$A:$A,$N2579))))</f>
        <v/>
      </c>
      <c r="C2579" s="41">
        <f>IF($B2579="","",MIN(INDEX(Bemenet!$F$2:$F$301,$M2579),INDEX(Szabalyok!$B:$B,$N2579)))</f>
        <v/>
      </c>
      <c r="D2579" s="5">
        <f>IF(AND($B2579&lt;&gt;"",$C2579&lt;&gt;"",$B2579&lt;=$C2579),INDEX(Bemenet!$G$2:$G$301,$M2579),"")</f>
        <v/>
      </c>
      <c r="E2579" s="6">
        <f>IF(AND($B2579&lt;&gt;"",$C2579&lt;&gt;"",$B2579&lt;=$C2579),INDEX(Bemenet!$D$2:$D$301,$M2579),"")</f>
        <v/>
      </c>
      <c r="F2579" s="5">
        <f>IF(AND($B2579&lt;&gt;"",$C2579&lt;&gt;"",$B2579&lt;=$C2579),$C2579-$B2579+1,"")</f>
        <v/>
      </c>
      <c r="G2579" s="5">
        <f>IF($F2579="","",$F2579*$D2579)</f>
        <v/>
      </c>
      <c r="H2579" s="42">
        <f>IF($G2579="","",$O2579)</f>
        <v/>
      </c>
      <c r="I2579" s="5">
        <f>IF($G2579="","",$G2579*IF($H2579="",$O2579,$H2579)/100)</f>
        <v/>
      </c>
      <c r="J2579" s="5">
        <f>IF(OR($L2579="",NOT(COUNTIFS($L$2:$L2579,$L2579)=1)),"",SUMIFS($G:$G,$L:$L,$L2579))</f>
        <v/>
      </c>
      <c r="K2579" s="5">
        <f>IF(OR($L2579="",NOT(COUNTIFS($L$2:$L2579,$L2579)=1)),"",SUMIFS($I:$I,$L:$L,$L2579))</f>
        <v/>
      </c>
      <c r="L2579" s="6">
        <f>IF($B2579="","",YEAR($B2579))</f>
        <v/>
      </c>
      <c r="M2579" s="6">
        <f>INT((ROW()-2)/39)+1</f>
        <v/>
      </c>
      <c r="N2579" s="6">
        <f>MOD(ROW()-2,39)+2</f>
        <v/>
      </c>
      <c r="O2579" s="42">
        <f>IF(AND($B2579&lt;&gt;"",$C2579&lt;&gt;"",$B2579&lt;=$C2579),INDEX(Szabalyok!$C:$C,$N2579),"")</f>
        <v/>
      </c>
      <c r="P2579">
        <f>IF(D2579="",P2578,P2578+1)</f>
        <v/>
      </c>
    </row>
    <row r="2580">
      <c r="A2580">
        <f>IF(P2580=P2579,0,P2580)</f>
        <v/>
      </c>
      <c r="B2580" s="41">
        <f>IF($M2580&gt;300,"",IF(OR(INDEX(Bemenet!$E$2:$E$301,$M2580)="",INDEX(Bemenet!$F$2:$F$301,$M2580)=""),"",MAX(INDEX(Bemenet!$E$2:$E$301,$M2580),INDEX(Szabalyok!$A:$A,$N2580))))</f>
        <v/>
      </c>
      <c r="C2580" s="41">
        <f>IF($B2580="","",MIN(INDEX(Bemenet!$F$2:$F$301,$M2580),INDEX(Szabalyok!$B:$B,$N2580)))</f>
        <v/>
      </c>
      <c r="D2580" s="5">
        <f>IF(AND($B2580&lt;&gt;"",$C2580&lt;&gt;"",$B2580&lt;=$C2580),INDEX(Bemenet!$G$2:$G$301,$M2580),"")</f>
        <v/>
      </c>
      <c r="E2580" s="6">
        <f>IF(AND($B2580&lt;&gt;"",$C2580&lt;&gt;"",$B2580&lt;=$C2580),INDEX(Bemenet!$D$2:$D$301,$M2580),"")</f>
        <v/>
      </c>
      <c r="F2580" s="5">
        <f>IF(AND($B2580&lt;&gt;"",$C2580&lt;&gt;"",$B2580&lt;=$C2580),$C2580-$B2580+1,"")</f>
        <v/>
      </c>
      <c r="G2580" s="5">
        <f>IF($F2580="","",$F2580*$D2580)</f>
        <v/>
      </c>
      <c r="H2580" s="42">
        <f>IF($G2580="","",$O2580)</f>
        <v/>
      </c>
      <c r="I2580" s="5">
        <f>IF($G2580="","",$G2580*IF($H2580="",$O2580,$H2580)/100)</f>
        <v/>
      </c>
      <c r="J2580" s="5">
        <f>IF(OR($L2580="",NOT(COUNTIFS($L$2:$L2580,$L2580)=1)),"",SUMIFS($G:$G,$L:$L,$L2580))</f>
        <v/>
      </c>
      <c r="K2580" s="5">
        <f>IF(OR($L2580="",NOT(COUNTIFS($L$2:$L2580,$L2580)=1)),"",SUMIFS($I:$I,$L:$L,$L2580))</f>
        <v/>
      </c>
      <c r="L2580" s="6">
        <f>IF($B2580="","",YEAR($B2580))</f>
        <v/>
      </c>
      <c r="M2580" s="6">
        <f>INT((ROW()-2)/39)+1</f>
        <v/>
      </c>
      <c r="N2580" s="6">
        <f>MOD(ROW()-2,39)+2</f>
        <v/>
      </c>
      <c r="O2580" s="42">
        <f>IF(AND($B2580&lt;&gt;"",$C2580&lt;&gt;"",$B2580&lt;=$C2580),INDEX(Szabalyok!$C:$C,$N2580),"")</f>
        <v/>
      </c>
      <c r="P2580">
        <f>IF(D2580="",P2579,P2579+1)</f>
        <v/>
      </c>
    </row>
    <row r="2581">
      <c r="A2581">
        <f>IF(P2581=P2580,0,P2581)</f>
        <v/>
      </c>
      <c r="B2581" s="41">
        <f>IF($M2581&gt;300,"",IF(OR(INDEX(Bemenet!$E$2:$E$301,$M2581)="",INDEX(Bemenet!$F$2:$F$301,$M2581)=""),"",MAX(INDEX(Bemenet!$E$2:$E$301,$M2581),INDEX(Szabalyok!$A:$A,$N2581))))</f>
        <v/>
      </c>
      <c r="C2581" s="41">
        <f>IF($B2581="","",MIN(INDEX(Bemenet!$F$2:$F$301,$M2581),INDEX(Szabalyok!$B:$B,$N2581)))</f>
        <v/>
      </c>
      <c r="D2581" s="5">
        <f>IF(AND($B2581&lt;&gt;"",$C2581&lt;&gt;"",$B2581&lt;=$C2581),INDEX(Bemenet!$G$2:$G$301,$M2581),"")</f>
        <v/>
      </c>
      <c r="E2581" s="6">
        <f>IF(AND($B2581&lt;&gt;"",$C2581&lt;&gt;"",$B2581&lt;=$C2581),INDEX(Bemenet!$D$2:$D$301,$M2581),"")</f>
        <v/>
      </c>
      <c r="F2581" s="5">
        <f>IF(AND($B2581&lt;&gt;"",$C2581&lt;&gt;"",$B2581&lt;=$C2581),$C2581-$B2581+1,"")</f>
        <v/>
      </c>
      <c r="G2581" s="5">
        <f>IF($F2581="","",$F2581*$D2581)</f>
        <v/>
      </c>
      <c r="H2581" s="42">
        <f>IF($G2581="","",$O2581)</f>
        <v/>
      </c>
      <c r="I2581" s="5">
        <f>IF($G2581="","",$G2581*IF($H2581="",$O2581,$H2581)/100)</f>
        <v/>
      </c>
      <c r="J2581" s="5">
        <f>IF(OR($L2581="",NOT(COUNTIFS($L$2:$L2581,$L2581)=1)),"",SUMIFS($G:$G,$L:$L,$L2581))</f>
        <v/>
      </c>
      <c r="K2581" s="5">
        <f>IF(OR($L2581="",NOT(COUNTIFS($L$2:$L2581,$L2581)=1)),"",SUMIFS($I:$I,$L:$L,$L2581))</f>
        <v/>
      </c>
      <c r="L2581" s="6">
        <f>IF($B2581="","",YEAR($B2581))</f>
        <v/>
      </c>
      <c r="M2581" s="6">
        <f>INT((ROW()-2)/39)+1</f>
        <v/>
      </c>
      <c r="N2581" s="6">
        <f>MOD(ROW()-2,39)+2</f>
        <v/>
      </c>
      <c r="O2581" s="42">
        <f>IF(AND($B2581&lt;&gt;"",$C2581&lt;&gt;"",$B2581&lt;=$C2581),INDEX(Szabalyok!$C:$C,$N2581),"")</f>
        <v/>
      </c>
      <c r="P2581">
        <f>IF(D2581="",P2580,P2580+1)</f>
        <v/>
      </c>
    </row>
    <row r="2582">
      <c r="A2582">
        <f>IF(P2582=P2581,0,P2582)</f>
        <v/>
      </c>
      <c r="B2582" s="41">
        <f>IF($M2582&gt;300,"",IF(OR(INDEX(Bemenet!$E$2:$E$301,$M2582)="",INDEX(Bemenet!$F$2:$F$301,$M2582)=""),"",MAX(INDEX(Bemenet!$E$2:$E$301,$M2582),INDEX(Szabalyok!$A:$A,$N2582))))</f>
        <v/>
      </c>
      <c r="C2582" s="41">
        <f>IF($B2582="","",MIN(INDEX(Bemenet!$F$2:$F$301,$M2582),INDEX(Szabalyok!$B:$B,$N2582)))</f>
        <v/>
      </c>
      <c r="D2582" s="5">
        <f>IF(AND($B2582&lt;&gt;"",$C2582&lt;&gt;"",$B2582&lt;=$C2582),INDEX(Bemenet!$G$2:$G$301,$M2582),"")</f>
        <v/>
      </c>
      <c r="E2582" s="6">
        <f>IF(AND($B2582&lt;&gt;"",$C2582&lt;&gt;"",$B2582&lt;=$C2582),INDEX(Bemenet!$D$2:$D$301,$M2582),"")</f>
        <v/>
      </c>
      <c r="F2582" s="5">
        <f>IF(AND($B2582&lt;&gt;"",$C2582&lt;&gt;"",$B2582&lt;=$C2582),$C2582-$B2582+1,"")</f>
        <v/>
      </c>
      <c r="G2582" s="5">
        <f>IF($F2582="","",$F2582*$D2582)</f>
        <v/>
      </c>
      <c r="H2582" s="42">
        <f>IF($G2582="","",$O2582)</f>
        <v/>
      </c>
      <c r="I2582" s="5">
        <f>IF($G2582="","",$G2582*IF($H2582="",$O2582,$H2582)/100)</f>
        <v/>
      </c>
      <c r="J2582" s="5">
        <f>IF(OR($L2582="",NOT(COUNTIFS($L$2:$L2582,$L2582)=1)),"",SUMIFS($G:$G,$L:$L,$L2582))</f>
        <v/>
      </c>
      <c r="K2582" s="5">
        <f>IF(OR($L2582="",NOT(COUNTIFS($L$2:$L2582,$L2582)=1)),"",SUMIFS($I:$I,$L:$L,$L2582))</f>
        <v/>
      </c>
      <c r="L2582" s="6">
        <f>IF($B2582="","",YEAR($B2582))</f>
        <v/>
      </c>
      <c r="M2582" s="6">
        <f>INT((ROW()-2)/39)+1</f>
        <v/>
      </c>
      <c r="N2582" s="6">
        <f>MOD(ROW()-2,39)+2</f>
        <v/>
      </c>
      <c r="O2582" s="42">
        <f>IF(AND($B2582&lt;&gt;"",$C2582&lt;&gt;"",$B2582&lt;=$C2582),INDEX(Szabalyok!$C:$C,$N2582),"")</f>
        <v/>
      </c>
      <c r="P2582">
        <f>IF(D2582="",P2581,P2581+1)</f>
        <v/>
      </c>
    </row>
    <row r="2583">
      <c r="A2583">
        <f>IF(P2583=P2582,0,P2583)</f>
        <v/>
      </c>
      <c r="B2583" s="41">
        <f>IF($M2583&gt;300,"",IF(OR(INDEX(Bemenet!$E$2:$E$301,$M2583)="",INDEX(Bemenet!$F$2:$F$301,$M2583)=""),"",MAX(INDEX(Bemenet!$E$2:$E$301,$M2583),INDEX(Szabalyok!$A:$A,$N2583))))</f>
        <v/>
      </c>
      <c r="C2583" s="41">
        <f>IF($B2583="","",MIN(INDEX(Bemenet!$F$2:$F$301,$M2583),INDEX(Szabalyok!$B:$B,$N2583)))</f>
        <v/>
      </c>
      <c r="D2583" s="5">
        <f>IF(AND($B2583&lt;&gt;"",$C2583&lt;&gt;"",$B2583&lt;=$C2583),INDEX(Bemenet!$G$2:$G$301,$M2583),"")</f>
        <v/>
      </c>
      <c r="E2583" s="6">
        <f>IF(AND($B2583&lt;&gt;"",$C2583&lt;&gt;"",$B2583&lt;=$C2583),INDEX(Bemenet!$D$2:$D$301,$M2583),"")</f>
        <v/>
      </c>
      <c r="F2583" s="5">
        <f>IF(AND($B2583&lt;&gt;"",$C2583&lt;&gt;"",$B2583&lt;=$C2583),$C2583-$B2583+1,"")</f>
        <v/>
      </c>
      <c r="G2583" s="5">
        <f>IF($F2583="","",$F2583*$D2583)</f>
        <v/>
      </c>
      <c r="H2583" s="42">
        <f>IF($G2583="","",$O2583)</f>
        <v/>
      </c>
      <c r="I2583" s="5">
        <f>IF($G2583="","",$G2583*IF($H2583="",$O2583,$H2583)/100)</f>
        <v/>
      </c>
      <c r="J2583" s="5">
        <f>IF(OR($L2583="",NOT(COUNTIFS($L$2:$L2583,$L2583)=1)),"",SUMIFS($G:$G,$L:$L,$L2583))</f>
        <v/>
      </c>
      <c r="K2583" s="5">
        <f>IF(OR($L2583="",NOT(COUNTIFS($L$2:$L2583,$L2583)=1)),"",SUMIFS($I:$I,$L:$L,$L2583))</f>
        <v/>
      </c>
      <c r="L2583" s="6">
        <f>IF($B2583="","",YEAR($B2583))</f>
        <v/>
      </c>
      <c r="M2583" s="6">
        <f>INT((ROW()-2)/39)+1</f>
        <v/>
      </c>
      <c r="N2583" s="6">
        <f>MOD(ROW()-2,39)+2</f>
        <v/>
      </c>
      <c r="O2583" s="42">
        <f>IF(AND($B2583&lt;&gt;"",$C2583&lt;&gt;"",$B2583&lt;=$C2583),INDEX(Szabalyok!$C:$C,$N2583),"")</f>
        <v/>
      </c>
      <c r="P2583">
        <f>IF(D2583="",P2582,P2582+1)</f>
        <v/>
      </c>
    </row>
    <row r="2584">
      <c r="A2584">
        <f>IF(P2584=P2583,0,P2584)</f>
        <v/>
      </c>
      <c r="B2584" s="41">
        <f>IF($M2584&gt;300,"",IF(OR(INDEX(Bemenet!$E$2:$E$301,$M2584)="",INDEX(Bemenet!$F$2:$F$301,$M2584)=""),"",MAX(INDEX(Bemenet!$E$2:$E$301,$M2584),INDEX(Szabalyok!$A:$A,$N2584))))</f>
        <v/>
      </c>
      <c r="C2584" s="41">
        <f>IF($B2584="","",MIN(INDEX(Bemenet!$F$2:$F$301,$M2584),INDEX(Szabalyok!$B:$B,$N2584)))</f>
        <v/>
      </c>
      <c r="D2584" s="5">
        <f>IF(AND($B2584&lt;&gt;"",$C2584&lt;&gt;"",$B2584&lt;=$C2584),INDEX(Bemenet!$G$2:$G$301,$M2584),"")</f>
        <v/>
      </c>
      <c r="E2584" s="6">
        <f>IF(AND($B2584&lt;&gt;"",$C2584&lt;&gt;"",$B2584&lt;=$C2584),INDEX(Bemenet!$D$2:$D$301,$M2584),"")</f>
        <v/>
      </c>
      <c r="F2584" s="5">
        <f>IF(AND($B2584&lt;&gt;"",$C2584&lt;&gt;"",$B2584&lt;=$C2584),$C2584-$B2584+1,"")</f>
        <v/>
      </c>
      <c r="G2584" s="5">
        <f>IF($F2584="","",$F2584*$D2584)</f>
        <v/>
      </c>
      <c r="H2584" s="42">
        <f>IF($G2584="","",$O2584)</f>
        <v/>
      </c>
      <c r="I2584" s="5">
        <f>IF($G2584="","",$G2584*IF($H2584="",$O2584,$H2584)/100)</f>
        <v/>
      </c>
      <c r="J2584" s="5">
        <f>IF(OR($L2584="",NOT(COUNTIFS($L$2:$L2584,$L2584)=1)),"",SUMIFS($G:$G,$L:$L,$L2584))</f>
        <v/>
      </c>
      <c r="K2584" s="5">
        <f>IF(OR($L2584="",NOT(COUNTIFS($L$2:$L2584,$L2584)=1)),"",SUMIFS($I:$I,$L:$L,$L2584))</f>
        <v/>
      </c>
      <c r="L2584" s="6">
        <f>IF($B2584="","",YEAR($B2584))</f>
        <v/>
      </c>
      <c r="M2584" s="6">
        <f>INT((ROW()-2)/39)+1</f>
        <v/>
      </c>
      <c r="N2584" s="6">
        <f>MOD(ROW()-2,39)+2</f>
        <v/>
      </c>
      <c r="O2584" s="42">
        <f>IF(AND($B2584&lt;&gt;"",$C2584&lt;&gt;"",$B2584&lt;=$C2584),INDEX(Szabalyok!$C:$C,$N2584),"")</f>
        <v/>
      </c>
      <c r="P2584">
        <f>IF(D2584="",P2583,P2583+1)</f>
        <v/>
      </c>
    </row>
    <row r="2585">
      <c r="A2585">
        <f>IF(P2585=P2584,0,P2585)</f>
        <v/>
      </c>
      <c r="B2585" s="41">
        <f>IF($M2585&gt;300,"",IF(OR(INDEX(Bemenet!$E$2:$E$301,$M2585)="",INDEX(Bemenet!$F$2:$F$301,$M2585)=""),"",MAX(INDEX(Bemenet!$E$2:$E$301,$M2585),INDEX(Szabalyok!$A:$A,$N2585))))</f>
        <v/>
      </c>
      <c r="C2585" s="41">
        <f>IF($B2585="","",MIN(INDEX(Bemenet!$F$2:$F$301,$M2585),INDEX(Szabalyok!$B:$B,$N2585)))</f>
        <v/>
      </c>
      <c r="D2585" s="5">
        <f>IF(AND($B2585&lt;&gt;"",$C2585&lt;&gt;"",$B2585&lt;=$C2585),INDEX(Bemenet!$G$2:$G$301,$M2585),"")</f>
        <v/>
      </c>
      <c r="E2585" s="6">
        <f>IF(AND($B2585&lt;&gt;"",$C2585&lt;&gt;"",$B2585&lt;=$C2585),INDEX(Bemenet!$D$2:$D$301,$M2585),"")</f>
        <v/>
      </c>
      <c r="F2585" s="5">
        <f>IF(AND($B2585&lt;&gt;"",$C2585&lt;&gt;"",$B2585&lt;=$C2585),$C2585-$B2585+1,"")</f>
        <v/>
      </c>
      <c r="G2585" s="5">
        <f>IF($F2585="","",$F2585*$D2585)</f>
        <v/>
      </c>
      <c r="H2585" s="42">
        <f>IF($G2585="","",$O2585)</f>
        <v/>
      </c>
      <c r="I2585" s="5">
        <f>IF($G2585="","",$G2585*IF($H2585="",$O2585,$H2585)/100)</f>
        <v/>
      </c>
      <c r="J2585" s="5">
        <f>IF(OR($L2585="",NOT(COUNTIFS($L$2:$L2585,$L2585)=1)),"",SUMIFS($G:$G,$L:$L,$L2585))</f>
        <v/>
      </c>
      <c r="K2585" s="5">
        <f>IF(OR($L2585="",NOT(COUNTIFS($L$2:$L2585,$L2585)=1)),"",SUMIFS($I:$I,$L:$L,$L2585))</f>
        <v/>
      </c>
      <c r="L2585" s="6">
        <f>IF($B2585="","",YEAR($B2585))</f>
        <v/>
      </c>
      <c r="M2585" s="6">
        <f>INT((ROW()-2)/39)+1</f>
        <v/>
      </c>
      <c r="N2585" s="6">
        <f>MOD(ROW()-2,39)+2</f>
        <v/>
      </c>
      <c r="O2585" s="42">
        <f>IF(AND($B2585&lt;&gt;"",$C2585&lt;&gt;"",$B2585&lt;=$C2585),INDEX(Szabalyok!$C:$C,$N2585),"")</f>
        <v/>
      </c>
      <c r="P2585">
        <f>IF(D2585="",P2584,P2584+1)</f>
        <v/>
      </c>
    </row>
    <row r="2586">
      <c r="A2586">
        <f>IF(P2586=P2585,0,P2586)</f>
        <v/>
      </c>
      <c r="B2586" s="41">
        <f>IF($M2586&gt;300,"",IF(OR(INDEX(Bemenet!$E$2:$E$301,$M2586)="",INDEX(Bemenet!$F$2:$F$301,$M2586)=""),"",MAX(INDEX(Bemenet!$E$2:$E$301,$M2586),INDEX(Szabalyok!$A:$A,$N2586))))</f>
        <v/>
      </c>
      <c r="C2586" s="41">
        <f>IF($B2586="","",MIN(INDEX(Bemenet!$F$2:$F$301,$M2586),INDEX(Szabalyok!$B:$B,$N2586)))</f>
        <v/>
      </c>
      <c r="D2586" s="5">
        <f>IF(AND($B2586&lt;&gt;"",$C2586&lt;&gt;"",$B2586&lt;=$C2586),INDEX(Bemenet!$G$2:$G$301,$M2586),"")</f>
        <v/>
      </c>
      <c r="E2586" s="6">
        <f>IF(AND($B2586&lt;&gt;"",$C2586&lt;&gt;"",$B2586&lt;=$C2586),INDEX(Bemenet!$D$2:$D$301,$M2586),"")</f>
        <v/>
      </c>
      <c r="F2586" s="5">
        <f>IF(AND($B2586&lt;&gt;"",$C2586&lt;&gt;"",$B2586&lt;=$C2586),$C2586-$B2586+1,"")</f>
        <v/>
      </c>
      <c r="G2586" s="5">
        <f>IF($F2586="","",$F2586*$D2586)</f>
        <v/>
      </c>
      <c r="H2586" s="42">
        <f>IF($G2586="","",$O2586)</f>
        <v/>
      </c>
      <c r="I2586" s="5">
        <f>IF($G2586="","",$G2586*IF($H2586="",$O2586,$H2586)/100)</f>
        <v/>
      </c>
      <c r="J2586" s="5">
        <f>IF(OR($L2586="",NOT(COUNTIFS($L$2:$L2586,$L2586)=1)),"",SUMIFS($G:$G,$L:$L,$L2586))</f>
        <v/>
      </c>
      <c r="K2586" s="5">
        <f>IF(OR($L2586="",NOT(COUNTIFS($L$2:$L2586,$L2586)=1)),"",SUMIFS($I:$I,$L:$L,$L2586))</f>
        <v/>
      </c>
      <c r="L2586" s="6">
        <f>IF($B2586="","",YEAR($B2586))</f>
        <v/>
      </c>
      <c r="M2586" s="6">
        <f>INT((ROW()-2)/39)+1</f>
        <v/>
      </c>
      <c r="N2586" s="6">
        <f>MOD(ROW()-2,39)+2</f>
        <v/>
      </c>
      <c r="O2586" s="42">
        <f>IF(AND($B2586&lt;&gt;"",$C2586&lt;&gt;"",$B2586&lt;=$C2586),INDEX(Szabalyok!$C:$C,$N2586),"")</f>
        <v/>
      </c>
      <c r="P2586">
        <f>IF(D2586="",P2585,P2585+1)</f>
        <v/>
      </c>
    </row>
    <row r="2587">
      <c r="A2587">
        <f>IF(P2587=P2586,0,P2587)</f>
        <v/>
      </c>
      <c r="B2587" s="41">
        <f>IF($M2587&gt;300,"",IF(OR(INDEX(Bemenet!$E$2:$E$301,$M2587)="",INDEX(Bemenet!$F$2:$F$301,$M2587)=""),"",MAX(INDEX(Bemenet!$E$2:$E$301,$M2587),INDEX(Szabalyok!$A:$A,$N2587))))</f>
        <v/>
      </c>
      <c r="C2587" s="41">
        <f>IF($B2587="","",MIN(INDEX(Bemenet!$F$2:$F$301,$M2587),INDEX(Szabalyok!$B:$B,$N2587)))</f>
        <v/>
      </c>
      <c r="D2587" s="5">
        <f>IF(AND($B2587&lt;&gt;"",$C2587&lt;&gt;"",$B2587&lt;=$C2587),INDEX(Bemenet!$G$2:$G$301,$M2587),"")</f>
        <v/>
      </c>
      <c r="E2587" s="6">
        <f>IF(AND($B2587&lt;&gt;"",$C2587&lt;&gt;"",$B2587&lt;=$C2587),INDEX(Bemenet!$D$2:$D$301,$M2587),"")</f>
        <v/>
      </c>
      <c r="F2587" s="5">
        <f>IF(AND($B2587&lt;&gt;"",$C2587&lt;&gt;"",$B2587&lt;=$C2587),$C2587-$B2587+1,"")</f>
        <v/>
      </c>
      <c r="G2587" s="5">
        <f>IF($F2587="","",$F2587*$D2587)</f>
        <v/>
      </c>
      <c r="H2587" s="42">
        <f>IF($G2587="","",$O2587)</f>
        <v/>
      </c>
      <c r="I2587" s="5">
        <f>IF($G2587="","",$G2587*IF($H2587="",$O2587,$H2587)/100)</f>
        <v/>
      </c>
      <c r="J2587" s="5">
        <f>IF(OR($L2587="",NOT(COUNTIFS($L$2:$L2587,$L2587)=1)),"",SUMIFS($G:$G,$L:$L,$L2587))</f>
        <v/>
      </c>
      <c r="K2587" s="5">
        <f>IF(OR($L2587="",NOT(COUNTIFS($L$2:$L2587,$L2587)=1)),"",SUMIFS($I:$I,$L:$L,$L2587))</f>
        <v/>
      </c>
      <c r="L2587" s="6">
        <f>IF($B2587="","",YEAR($B2587))</f>
        <v/>
      </c>
      <c r="M2587" s="6">
        <f>INT((ROW()-2)/39)+1</f>
        <v/>
      </c>
      <c r="N2587" s="6">
        <f>MOD(ROW()-2,39)+2</f>
        <v/>
      </c>
      <c r="O2587" s="42">
        <f>IF(AND($B2587&lt;&gt;"",$C2587&lt;&gt;"",$B2587&lt;=$C2587),INDEX(Szabalyok!$C:$C,$N2587),"")</f>
        <v/>
      </c>
      <c r="P2587">
        <f>IF(D2587="",P2586,P2586+1)</f>
        <v/>
      </c>
    </row>
    <row r="2588">
      <c r="A2588">
        <f>IF(P2588=P2587,0,P2588)</f>
        <v/>
      </c>
      <c r="B2588" s="41">
        <f>IF($M2588&gt;300,"",IF(OR(INDEX(Bemenet!$E$2:$E$301,$M2588)="",INDEX(Bemenet!$F$2:$F$301,$M2588)=""),"",MAX(INDEX(Bemenet!$E$2:$E$301,$M2588),INDEX(Szabalyok!$A:$A,$N2588))))</f>
        <v/>
      </c>
      <c r="C2588" s="41">
        <f>IF($B2588="","",MIN(INDEX(Bemenet!$F$2:$F$301,$M2588),INDEX(Szabalyok!$B:$B,$N2588)))</f>
        <v/>
      </c>
      <c r="D2588" s="5">
        <f>IF(AND($B2588&lt;&gt;"",$C2588&lt;&gt;"",$B2588&lt;=$C2588),INDEX(Bemenet!$G$2:$G$301,$M2588),"")</f>
        <v/>
      </c>
      <c r="E2588" s="6">
        <f>IF(AND($B2588&lt;&gt;"",$C2588&lt;&gt;"",$B2588&lt;=$C2588),INDEX(Bemenet!$D$2:$D$301,$M2588),"")</f>
        <v/>
      </c>
      <c r="F2588" s="5">
        <f>IF(AND($B2588&lt;&gt;"",$C2588&lt;&gt;"",$B2588&lt;=$C2588),$C2588-$B2588+1,"")</f>
        <v/>
      </c>
      <c r="G2588" s="5">
        <f>IF($F2588="","",$F2588*$D2588)</f>
        <v/>
      </c>
      <c r="H2588" s="42">
        <f>IF($G2588="","",$O2588)</f>
        <v/>
      </c>
      <c r="I2588" s="5">
        <f>IF($G2588="","",$G2588*IF($H2588="",$O2588,$H2588)/100)</f>
        <v/>
      </c>
      <c r="J2588" s="5">
        <f>IF(OR($L2588="",NOT(COUNTIFS($L$2:$L2588,$L2588)=1)),"",SUMIFS($G:$G,$L:$L,$L2588))</f>
        <v/>
      </c>
      <c r="K2588" s="5">
        <f>IF(OR($L2588="",NOT(COUNTIFS($L$2:$L2588,$L2588)=1)),"",SUMIFS($I:$I,$L:$L,$L2588))</f>
        <v/>
      </c>
      <c r="L2588" s="6">
        <f>IF($B2588="","",YEAR($B2588))</f>
        <v/>
      </c>
      <c r="M2588" s="6">
        <f>INT((ROW()-2)/39)+1</f>
        <v/>
      </c>
      <c r="N2588" s="6">
        <f>MOD(ROW()-2,39)+2</f>
        <v/>
      </c>
      <c r="O2588" s="42">
        <f>IF(AND($B2588&lt;&gt;"",$C2588&lt;&gt;"",$B2588&lt;=$C2588),INDEX(Szabalyok!$C:$C,$N2588),"")</f>
        <v/>
      </c>
      <c r="P2588">
        <f>IF(D2588="",P2587,P2587+1)</f>
        <v/>
      </c>
    </row>
    <row r="2589">
      <c r="A2589">
        <f>IF(P2589=P2588,0,P2589)</f>
        <v/>
      </c>
      <c r="B2589" s="41">
        <f>IF($M2589&gt;300,"",IF(OR(INDEX(Bemenet!$E$2:$E$301,$M2589)="",INDEX(Bemenet!$F$2:$F$301,$M2589)=""),"",MAX(INDEX(Bemenet!$E$2:$E$301,$M2589),INDEX(Szabalyok!$A:$A,$N2589))))</f>
        <v/>
      </c>
      <c r="C2589" s="41">
        <f>IF($B2589="","",MIN(INDEX(Bemenet!$F$2:$F$301,$M2589),INDEX(Szabalyok!$B:$B,$N2589)))</f>
        <v/>
      </c>
      <c r="D2589" s="5">
        <f>IF(AND($B2589&lt;&gt;"",$C2589&lt;&gt;"",$B2589&lt;=$C2589),INDEX(Bemenet!$G$2:$G$301,$M2589),"")</f>
        <v/>
      </c>
      <c r="E2589" s="6">
        <f>IF(AND($B2589&lt;&gt;"",$C2589&lt;&gt;"",$B2589&lt;=$C2589),INDEX(Bemenet!$D$2:$D$301,$M2589),"")</f>
        <v/>
      </c>
      <c r="F2589" s="5">
        <f>IF(AND($B2589&lt;&gt;"",$C2589&lt;&gt;"",$B2589&lt;=$C2589),$C2589-$B2589+1,"")</f>
        <v/>
      </c>
      <c r="G2589" s="5">
        <f>IF($F2589="","",$F2589*$D2589)</f>
        <v/>
      </c>
      <c r="H2589" s="42">
        <f>IF($G2589="","",$O2589)</f>
        <v/>
      </c>
      <c r="I2589" s="5">
        <f>IF($G2589="","",$G2589*IF($H2589="",$O2589,$H2589)/100)</f>
        <v/>
      </c>
      <c r="J2589" s="5">
        <f>IF(OR($L2589="",NOT(COUNTIFS($L$2:$L2589,$L2589)=1)),"",SUMIFS($G:$G,$L:$L,$L2589))</f>
        <v/>
      </c>
      <c r="K2589" s="5">
        <f>IF(OR($L2589="",NOT(COUNTIFS($L$2:$L2589,$L2589)=1)),"",SUMIFS($I:$I,$L:$L,$L2589))</f>
        <v/>
      </c>
      <c r="L2589" s="6">
        <f>IF($B2589="","",YEAR($B2589))</f>
        <v/>
      </c>
      <c r="M2589" s="6">
        <f>INT((ROW()-2)/39)+1</f>
        <v/>
      </c>
      <c r="N2589" s="6">
        <f>MOD(ROW()-2,39)+2</f>
        <v/>
      </c>
      <c r="O2589" s="42">
        <f>IF(AND($B2589&lt;&gt;"",$C2589&lt;&gt;"",$B2589&lt;=$C2589),INDEX(Szabalyok!$C:$C,$N2589),"")</f>
        <v/>
      </c>
      <c r="P2589">
        <f>IF(D2589="",P2588,P2588+1)</f>
        <v/>
      </c>
    </row>
    <row r="2590">
      <c r="A2590">
        <f>IF(P2590=P2589,0,P2590)</f>
        <v/>
      </c>
      <c r="B2590" s="41">
        <f>IF($M2590&gt;300,"",IF(OR(INDEX(Bemenet!$E$2:$E$301,$M2590)="",INDEX(Bemenet!$F$2:$F$301,$M2590)=""),"",MAX(INDEX(Bemenet!$E$2:$E$301,$M2590),INDEX(Szabalyok!$A:$A,$N2590))))</f>
        <v/>
      </c>
      <c r="C2590" s="41">
        <f>IF($B2590="","",MIN(INDEX(Bemenet!$F$2:$F$301,$M2590),INDEX(Szabalyok!$B:$B,$N2590)))</f>
        <v/>
      </c>
      <c r="D2590" s="5">
        <f>IF(AND($B2590&lt;&gt;"",$C2590&lt;&gt;"",$B2590&lt;=$C2590),INDEX(Bemenet!$G$2:$G$301,$M2590),"")</f>
        <v/>
      </c>
      <c r="E2590" s="6">
        <f>IF(AND($B2590&lt;&gt;"",$C2590&lt;&gt;"",$B2590&lt;=$C2590),INDEX(Bemenet!$D$2:$D$301,$M2590),"")</f>
        <v/>
      </c>
      <c r="F2590" s="5">
        <f>IF(AND($B2590&lt;&gt;"",$C2590&lt;&gt;"",$B2590&lt;=$C2590),$C2590-$B2590+1,"")</f>
        <v/>
      </c>
      <c r="G2590" s="5">
        <f>IF($F2590="","",$F2590*$D2590)</f>
        <v/>
      </c>
      <c r="H2590" s="42">
        <f>IF($G2590="","",$O2590)</f>
        <v/>
      </c>
      <c r="I2590" s="5">
        <f>IF($G2590="","",$G2590*IF($H2590="",$O2590,$H2590)/100)</f>
        <v/>
      </c>
      <c r="J2590" s="5">
        <f>IF(OR($L2590="",NOT(COUNTIFS($L$2:$L2590,$L2590)=1)),"",SUMIFS($G:$G,$L:$L,$L2590))</f>
        <v/>
      </c>
      <c r="K2590" s="5">
        <f>IF(OR($L2590="",NOT(COUNTIFS($L$2:$L2590,$L2590)=1)),"",SUMIFS($I:$I,$L:$L,$L2590))</f>
        <v/>
      </c>
      <c r="L2590" s="6">
        <f>IF($B2590="","",YEAR($B2590))</f>
        <v/>
      </c>
      <c r="M2590" s="6">
        <f>INT((ROW()-2)/39)+1</f>
        <v/>
      </c>
      <c r="N2590" s="6">
        <f>MOD(ROW()-2,39)+2</f>
        <v/>
      </c>
      <c r="O2590" s="42">
        <f>IF(AND($B2590&lt;&gt;"",$C2590&lt;&gt;"",$B2590&lt;=$C2590),INDEX(Szabalyok!$C:$C,$N2590),"")</f>
        <v/>
      </c>
      <c r="P2590">
        <f>IF(D2590="",P2589,P2589+1)</f>
        <v/>
      </c>
    </row>
    <row r="2591">
      <c r="A2591">
        <f>IF(P2591=P2590,0,P2591)</f>
        <v/>
      </c>
      <c r="B2591" s="41">
        <f>IF($M2591&gt;300,"",IF(OR(INDEX(Bemenet!$E$2:$E$301,$M2591)="",INDEX(Bemenet!$F$2:$F$301,$M2591)=""),"",MAX(INDEX(Bemenet!$E$2:$E$301,$M2591),INDEX(Szabalyok!$A:$A,$N2591))))</f>
        <v/>
      </c>
      <c r="C2591" s="41">
        <f>IF($B2591="","",MIN(INDEX(Bemenet!$F$2:$F$301,$M2591),INDEX(Szabalyok!$B:$B,$N2591)))</f>
        <v/>
      </c>
      <c r="D2591" s="5">
        <f>IF(AND($B2591&lt;&gt;"",$C2591&lt;&gt;"",$B2591&lt;=$C2591),INDEX(Bemenet!$G$2:$G$301,$M2591),"")</f>
        <v/>
      </c>
      <c r="E2591" s="6">
        <f>IF(AND($B2591&lt;&gt;"",$C2591&lt;&gt;"",$B2591&lt;=$C2591),INDEX(Bemenet!$D$2:$D$301,$M2591),"")</f>
        <v/>
      </c>
      <c r="F2591" s="5">
        <f>IF(AND($B2591&lt;&gt;"",$C2591&lt;&gt;"",$B2591&lt;=$C2591),$C2591-$B2591+1,"")</f>
        <v/>
      </c>
      <c r="G2591" s="5">
        <f>IF($F2591="","",$F2591*$D2591)</f>
        <v/>
      </c>
      <c r="H2591" s="42">
        <f>IF($G2591="","",$O2591)</f>
        <v/>
      </c>
      <c r="I2591" s="5">
        <f>IF($G2591="","",$G2591*IF($H2591="",$O2591,$H2591)/100)</f>
        <v/>
      </c>
      <c r="J2591" s="5">
        <f>IF(OR($L2591="",NOT(COUNTIFS($L$2:$L2591,$L2591)=1)),"",SUMIFS($G:$G,$L:$L,$L2591))</f>
        <v/>
      </c>
      <c r="K2591" s="5">
        <f>IF(OR($L2591="",NOT(COUNTIFS($L$2:$L2591,$L2591)=1)),"",SUMIFS($I:$I,$L:$L,$L2591))</f>
        <v/>
      </c>
      <c r="L2591" s="6">
        <f>IF($B2591="","",YEAR($B2591))</f>
        <v/>
      </c>
      <c r="M2591" s="6">
        <f>INT((ROW()-2)/39)+1</f>
        <v/>
      </c>
      <c r="N2591" s="6">
        <f>MOD(ROW()-2,39)+2</f>
        <v/>
      </c>
      <c r="O2591" s="42">
        <f>IF(AND($B2591&lt;&gt;"",$C2591&lt;&gt;"",$B2591&lt;=$C2591),INDEX(Szabalyok!$C:$C,$N2591),"")</f>
        <v/>
      </c>
      <c r="P2591">
        <f>IF(D2591="",P2590,P2590+1)</f>
        <v/>
      </c>
    </row>
    <row r="2592">
      <c r="A2592">
        <f>IF(P2592=P2591,0,P2592)</f>
        <v/>
      </c>
      <c r="B2592" s="41">
        <f>IF($M2592&gt;300,"",IF(OR(INDEX(Bemenet!$E$2:$E$301,$M2592)="",INDEX(Bemenet!$F$2:$F$301,$M2592)=""),"",MAX(INDEX(Bemenet!$E$2:$E$301,$M2592),INDEX(Szabalyok!$A:$A,$N2592))))</f>
        <v/>
      </c>
      <c r="C2592" s="41">
        <f>IF($B2592="","",MIN(INDEX(Bemenet!$F$2:$F$301,$M2592),INDEX(Szabalyok!$B:$B,$N2592)))</f>
        <v/>
      </c>
      <c r="D2592" s="5">
        <f>IF(AND($B2592&lt;&gt;"",$C2592&lt;&gt;"",$B2592&lt;=$C2592),INDEX(Bemenet!$G$2:$G$301,$M2592),"")</f>
        <v/>
      </c>
      <c r="E2592" s="6">
        <f>IF(AND($B2592&lt;&gt;"",$C2592&lt;&gt;"",$B2592&lt;=$C2592),INDEX(Bemenet!$D$2:$D$301,$M2592),"")</f>
        <v/>
      </c>
      <c r="F2592" s="5">
        <f>IF(AND($B2592&lt;&gt;"",$C2592&lt;&gt;"",$B2592&lt;=$C2592),$C2592-$B2592+1,"")</f>
        <v/>
      </c>
      <c r="G2592" s="5">
        <f>IF($F2592="","",$F2592*$D2592)</f>
        <v/>
      </c>
      <c r="H2592" s="42">
        <f>IF($G2592="","",$O2592)</f>
        <v/>
      </c>
      <c r="I2592" s="5">
        <f>IF($G2592="","",$G2592*IF($H2592="",$O2592,$H2592)/100)</f>
        <v/>
      </c>
      <c r="J2592" s="5">
        <f>IF(OR($L2592="",NOT(COUNTIFS($L$2:$L2592,$L2592)=1)),"",SUMIFS($G:$G,$L:$L,$L2592))</f>
        <v/>
      </c>
      <c r="K2592" s="5">
        <f>IF(OR($L2592="",NOT(COUNTIFS($L$2:$L2592,$L2592)=1)),"",SUMIFS($I:$I,$L:$L,$L2592))</f>
        <v/>
      </c>
      <c r="L2592" s="6">
        <f>IF($B2592="","",YEAR($B2592))</f>
        <v/>
      </c>
      <c r="M2592" s="6">
        <f>INT((ROW()-2)/39)+1</f>
        <v/>
      </c>
      <c r="N2592" s="6">
        <f>MOD(ROW()-2,39)+2</f>
        <v/>
      </c>
      <c r="O2592" s="42">
        <f>IF(AND($B2592&lt;&gt;"",$C2592&lt;&gt;"",$B2592&lt;=$C2592),INDEX(Szabalyok!$C:$C,$N2592),"")</f>
        <v/>
      </c>
      <c r="P2592">
        <f>IF(D2592="",P2591,P2591+1)</f>
        <v/>
      </c>
    </row>
    <row r="2593">
      <c r="A2593">
        <f>IF(P2593=P2592,0,P2593)</f>
        <v/>
      </c>
      <c r="B2593" s="41">
        <f>IF($M2593&gt;300,"",IF(OR(INDEX(Bemenet!$E$2:$E$301,$M2593)="",INDEX(Bemenet!$F$2:$F$301,$M2593)=""),"",MAX(INDEX(Bemenet!$E$2:$E$301,$M2593),INDEX(Szabalyok!$A:$A,$N2593))))</f>
        <v/>
      </c>
      <c r="C2593" s="41">
        <f>IF($B2593="","",MIN(INDEX(Bemenet!$F$2:$F$301,$M2593),INDEX(Szabalyok!$B:$B,$N2593)))</f>
        <v/>
      </c>
      <c r="D2593" s="5">
        <f>IF(AND($B2593&lt;&gt;"",$C2593&lt;&gt;"",$B2593&lt;=$C2593),INDEX(Bemenet!$G$2:$G$301,$M2593),"")</f>
        <v/>
      </c>
      <c r="E2593" s="6">
        <f>IF(AND($B2593&lt;&gt;"",$C2593&lt;&gt;"",$B2593&lt;=$C2593),INDEX(Bemenet!$D$2:$D$301,$M2593),"")</f>
        <v/>
      </c>
      <c r="F2593" s="5">
        <f>IF(AND($B2593&lt;&gt;"",$C2593&lt;&gt;"",$B2593&lt;=$C2593),$C2593-$B2593+1,"")</f>
        <v/>
      </c>
      <c r="G2593" s="5">
        <f>IF($F2593="","",$F2593*$D2593)</f>
        <v/>
      </c>
      <c r="H2593" s="42">
        <f>IF($G2593="","",$O2593)</f>
        <v/>
      </c>
      <c r="I2593" s="5">
        <f>IF($G2593="","",$G2593*IF($H2593="",$O2593,$H2593)/100)</f>
        <v/>
      </c>
      <c r="J2593" s="5">
        <f>IF(OR($L2593="",NOT(COUNTIFS($L$2:$L2593,$L2593)=1)),"",SUMIFS($G:$G,$L:$L,$L2593))</f>
        <v/>
      </c>
      <c r="K2593" s="5">
        <f>IF(OR($L2593="",NOT(COUNTIFS($L$2:$L2593,$L2593)=1)),"",SUMIFS($I:$I,$L:$L,$L2593))</f>
        <v/>
      </c>
      <c r="L2593" s="6">
        <f>IF($B2593="","",YEAR($B2593))</f>
        <v/>
      </c>
      <c r="M2593" s="6">
        <f>INT((ROW()-2)/39)+1</f>
        <v/>
      </c>
      <c r="N2593" s="6">
        <f>MOD(ROW()-2,39)+2</f>
        <v/>
      </c>
      <c r="O2593" s="42">
        <f>IF(AND($B2593&lt;&gt;"",$C2593&lt;&gt;"",$B2593&lt;=$C2593),INDEX(Szabalyok!$C:$C,$N2593),"")</f>
        <v/>
      </c>
      <c r="P2593">
        <f>IF(D2593="",P2592,P2592+1)</f>
        <v/>
      </c>
    </row>
    <row r="2594">
      <c r="A2594">
        <f>IF(P2594=P2593,0,P2594)</f>
        <v/>
      </c>
      <c r="B2594" s="41">
        <f>IF($M2594&gt;300,"",IF(OR(INDEX(Bemenet!$E$2:$E$301,$M2594)="",INDEX(Bemenet!$F$2:$F$301,$M2594)=""),"",MAX(INDEX(Bemenet!$E$2:$E$301,$M2594),INDEX(Szabalyok!$A:$A,$N2594))))</f>
        <v/>
      </c>
      <c r="C2594" s="41">
        <f>IF($B2594="","",MIN(INDEX(Bemenet!$F$2:$F$301,$M2594),INDEX(Szabalyok!$B:$B,$N2594)))</f>
        <v/>
      </c>
      <c r="D2594" s="5">
        <f>IF(AND($B2594&lt;&gt;"",$C2594&lt;&gt;"",$B2594&lt;=$C2594),INDEX(Bemenet!$G$2:$G$301,$M2594),"")</f>
        <v/>
      </c>
      <c r="E2594" s="6">
        <f>IF(AND($B2594&lt;&gt;"",$C2594&lt;&gt;"",$B2594&lt;=$C2594),INDEX(Bemenet!$D$2:$D$301,$M2594),"")</f>
        <v/>
      </c>
      <c r="F2594" s="5">
        <f>IF(AND($B2594&lt;&gt;"",$C2594&lt;&gt;"",$B2594&lt;=$C2594),$C2594-$B2594+1,"")</f>
        <v/>
      </c>
      <c r="G2594" s="5">
        <f>IF($F2594="","",$F2594*$D2594)</f>
        <v/>
      </c>
      <c r="H2594" s="42">
        <f>IF($G2594="","",$O2594)</f>
        <v/>
      </c>
      <c r="I2594" s="5">
        <f>IF($G2594="","",$G2594*IF($H2594="",$O2594,$H2594)/100)</f>
        <v/>
      </c>
      <c r="J2594" s="5">
        <f>IF(OR($L2594="",NOT(COUNTIFS($L$2:$L2594,$L2594)=1)),"",SUMIFS($G:$G,$L:$L,$L2594))</f>
        <v/>
      </c>
      <c r="K2594" s="5">
        <f>IF(OR($L2594="",NOT(COUNTIFS($L$2:$L2594,$L2594)=1)),"",SUMIFS($I:$I,$L:$L,$L2594))</f>
        <v/>
      </c>
      <c r="L2594" s="6">
        <f>IF($B2594="","",YEAR($B2594))</f>
        <v/>
      </c>
      <c r="M2594" s="6">
        <f>INT((ROW()-2)/39)+1</f>
        <v/>
      </c>
      <c r="N2594" s="6">
        <f>MOD(ROW()-2,39)+2</f>
        <v/>
      </c>
      <c r="O2594" s="42">
        <f>IF(AND($B2594&lt;&gt;"",$C2594&lt;&gt;"",$B2594&lt;=$C2594),INDEX(Szabalyok!$C:$C,$N2594),"")</f>
        <v/>
      </c>
      <c r="P2594">
        <f>IF(D2594="",P2593,P2593+1)</f>
        <v/>
      </c>
    </row>
    <row r="2595">
      <c r="A2595">
        <f>IF(P2595=P2594,0,P2595)</f>
        <v/>
      </c>
      <c r="B2595" s="41">
        <f>IF($M2595&gt;300,"",IF(OR(INDEX(Bemenet!$E$2:$E$301,$M2595)="",INDEX(Bemenet!$F$2:$F$301,$M2595)=""),"",MAX(INDEX(Bemenet!$E$2:$E$301,$M2595),INDEX(Szabalyok!$A:$A,$N2595))))</f>
        <v/>
      </c>
      <c r="C2595" s="41">
        <f>IF($B2595="","",MIN(INDEX(Bemenet!$F$2:$F$301,$M2595),INDEX(Szabalyok!$B:$B,$N2595)))</f>
        <v/>
      </c>
      <c r="D2595" s="5">
        <f>IF(AND($B2595&lt;&gt;"",$C2595&lt;&gt;"",$B2595&lt;=$C2595),INDEX(Bemenet!$G$2:$G$301,$M2595),"")</f>
        <v/>
      </c>
      <c r="E2595" s="6">
        <f>IF(AND($B2595&lt;&gt;"",$C2595&lt;&gt;"",$B2595&lt;=$C2595),INDEX(Bemenet!$D$2:$D$301,$M2595),"")</f>
        <v/>
      </c>
      <c r="F2595" s="5">
        <f>IF(AND($B2595&lt;&gt;"",$C2595&lt;&gt;"",$B2595&lt;=$C2595),$C2595-$B2595+1,"")</f>
        <v/>
      </c>
      <c r="G2595" s="5">
        <f>IF($F2595="","",$F2595*$D2595)</f>
        <v/>
      </c>
      <c r="H2595" s="42">
        <f>IF($G2595="","",$O2595)</f>
        <v/>
      </c>
      <c r="I2595" s="5">
        <f>IF($G2595="","",$G2595*IF($H2595="",$O2595,$H2595)/100)</f>
        <v/>
      </c>
      <c r="J2595" s="5">
        <f>IF(OR($L2595="",NOT(COUNTIFS($L$2:$L2595,$L2595)=1)),"",SUMIFS($G:$G,$L:$L,$L2595))</f>
        <v/>
      </c>
      <c r="K2595" s="5">
        <f>IF(OR($L2595="",NOT(COUNTIFS($L$2:$L2595,$L2595)=1)),"",SUMIFS($I:$I,$L:$L,$L2595))</f>
        <v/>
      </c>
      <c r="L2595" s="6">
        <f>IF($B2595="","",YEAR($B2595))</f>
        <v/>
      </c>
      <c r="M2595" s="6">
        <f>INT((ROW()-2)/39)+1</f>
        <v/>
      </c>
      <c r="N2595" s="6">
        <f>MOD(ROW()-2,39)+2</f>
        <v/>
      </c>
      <c r="O2595" s="42">
        <f>IF(AND($B2595&lt;&gt;"",$C2595&lt;&gt;"",$B2595&lt;=$C2595),INDEX(Szabalyok!$C:$C,$N2595),"")</f>
        <v/>
      </c>
      <c r="P2595">
        <f>IF(D2595="",P2594,P2594+1)</f>
        <v/>
      </c>
    </row>
    <row r="2596">
      <c r="A2596">
        <f>IF(P2596=P2595,0,P2596)</f>
        <v/>
      </c>
      <c r="B2596" s="41">
        <f>IF($M2596&gt;300,"",IF(OR(INDEX(Bemenet!$E$2:$E$301,$M2596)="",INDEX(Bemenet!$F$2:$F$301,$M2596)=""),"",MAX(INDEX(Bemenet!$E$2:$E$301,$M2596),INDEX(Szabalyok!$A:$A,$N2596))))</f>
        <v/>
      </c>
      <c r="C2596" s="41">
        <f>IF($B2596="","",MIN(INDEX(Bemenet!$F$2:$F$301,$M2596),INDEX(Szabalyok!$B:$B,$N2596)))</f>
        <v/>
      </c>
      <c r="D2596" s="5">
        <f>IF(AND($B2596&lt;&gt;"",$C2596&lt;&gt;"",$B2596&lt;=$C2596),INDEX(Bemenet!$G$2:$G$301,$M2596),"")</f>
        <v/>
      </c>
      <c r="E2596" s="6">
        <f>IF(AND($B2596&lt;&gt;"",$C2596&lt;&gt;"",$B2596&lt;=$C2596),INDEX(Bemenet!$D$2:$D$301,$M2596),"")</f>
        <v/>
      </c>
      <c r="F2596" s="5">
        <f>IF(AND($B2596&lt;&gt;"",$C2596&lt;&gt;"",$B2596&lt;=$C2596),$C2596-$B2596+1,"")</f>
        <v/>
      </c>
      <c r="G2596" s="5">
        <f>IF($F2596="","",$F2596*$D2596)</f>
        <v/>
      </c>
      <c r="H2596" s="42">
        <f>IF($G2596="","",$O2596)</f>
        <v/>
      </c>
      <c r="I2596" s="5">
        <f>IF($G2596="","",$G2596*IF($H2596="",$O2596,$H2596)/100)</f>
        <v/>
      </c>
      <c r="J2596" s="5">
        <f>IF(OR($L2596="",NOT(COUNTIFS($L$2:$L2596,$L2596)=1)),"",SUMIFS($G:$G,$L:$L,$L2596))</f>
        <v/>
      </c>
      <c r="K2596" s="5">
        <f>IF(OR($L2596="",NOT(COUNTIFS($L$2:$L2596,$L2596)=1)),"",SUMIFS($I:$I,$L:$L,$L2596))</f>
        <v/>
      </c>
      <c r="L2596" s="6">
        <f>IF($B2596="","",YEAR($B2596))</f>
        <v/>
      </c>
      <c r="M2596" s="6">
        <f>INT((ROW()-2)/39)+1</f>
        <v/>
      </c>
      <c r="N2596" s="6">
        <f>MOD(ROW()-2,39)+2</f>
        <v/>
      </c>
      <c r="O2596" s="42">
        <f>IF(AND($B2596&lt;&gt;"",$C2596&lt;&gt;"",$B2596&lt;=$C2596),INDEX(Szabalyok!$C:$C,$N2596),"")</f>
        <v/>
      </c>
      <c r="P2596">
        <f>IF(D2596="",P2595,P2595+1)</f>
        <v/>
      </c>
    </row>
    <row r="2597">
      <c r="A2597">
        <f>IF(P2597=P2596,0,P2597)</f>
        <v/>
      </c>
      <c r="B2597" s="41">
        <f>IF($M2597&gt;300,"",IF(OR(INDEX(Bemenet!$E$2:$E$301,$M2597)="",INDEX(Bemenet!$F$2:$F$301,$M2597)=""),"",MAX(INDEX(Bemenet!$E$2:$E$301,$M2597),INDEX(Szabalyok!$A:$A,$N2597))))</f>
        <v/>
      </c>
      <c r="C2597" s="41">
        <f>IF($B2597="","",MIN(INDEX(Bemenet!$F$2:$F$301,$M2597),INDEX(Szabalyok!$B:$B,$N2597)))</f>
        <v/>
      </c>
      <c r="D2597" s="5">
        <f>IF(AND($B2597&lt;&gt;"",$C2597&lt;&gt;"",$B2597&lt;=$C2597),INDEX(Bemenet!$G$2:$G$301,$M2597),"")</f>
        <v/>
      </c>
      <c r="E2597" s="6">
        <f>IF(AND($B2597&lt;&gt;"",$C2597&lt;&gt;"",$B2597&lt;=$C2597),INDEX(Bemenet!$D$2:$D$301,$M2597),"")</f>
        <v/>
      </c>
      <c r="F2597" s="5">
        <f>IF(AND($B2597&lt;&gt;"",$C2597&lt;&gt;"",$B2597&lt;=$C2597),$C2597-$B2597+1,"")</f>
        <v/>
      </c>
      <c r="G2597" s="5">
        <f>IF($F2597="","",$F2597*$D2597)</f>
        <v/>
      </c>
      <c r="H2597" s="42">
        <f>IF($G2597="","",$O2597)</f>
        <v/>
      </c>
      <c r="I2597" s="5">
        <f>IF($G2597="","",$G2597*IF($H2597="",$O2597,$H2597)/100)</f>
        <v/>
      </c>
      <c r="J2597" s="5">
        <f>IF(OR($L2597="",NOT(COUNTIFS($L$2:$L2597,$L2597)=1)),"",SUMIFS($G:$G,$L:$L,$L2597))</f>
        <v/>
      </c>
      <c r="K2597" s="5">
        <f>IF(OR($L2597="",NOT(COUNTIFS($L$2:$L2597,$L2597)=1)),"",SUMIFS($I:$I,$L:$L,$L2597))</f>
        <v/>
      </c>
      <c r="L2597" s="6">
        <f>IF($B2597="","",YEAR($B2597))</f>
        <v/>
      </c>
      <c r="M2597" s="6">
        <f>INT((ROW()-2)/39)+1</f>
        <v/>
      </c>
      <c r="N2597" s="6">
        <f>MOD(ROW()-2,39)+2</f>
        <v/>
      </c>
      <c r="O2597" s="42">
        <f>IF(AND($B2597&lt;&gt;"",$C2597&lt;&gt;"",$B2597&lt;=$C2597),INDEX(Szabalyok!$C:$C,$N2597),"")</f>
        <v/>
      </c>
      <c r="P2597">
        <f>IF(D2597="",P2596,P2596+1)</f>
        <v/>
      </c>
    </row>
    <row r="2598">
      <c r="A2598">
        <f>IF(P2598=P2597,0,P2598)</f>
        <v/>
      </c>
      <c r="B2598" s="41">
        <f>IF($M2598&gt;300,"",IF(OR(INDEX(Bemenet!$E$2:$E$301,$M2598)="",INDEX(Bemenet!$F$2:$F$301,$M2598)=""),"",MAX(INDEX(Bemenet!$E$2:$E$301,$M2598),INDEX(Szabalyok!$A:$A,$N2598))))</f>
        <v/>
      </c>
      <c r="C2598" s="41">
        <f>IF($B2598="","",MIN(INDEX(Bemenet!$F$2:$F$301,$M2598),INDEX(Szabalyok!$B:$B,$N2598)))</f>
        <v/>
      </c>
      <c r="D2598" s="5">
        <f>IF(AND($B2598&lt;&gt;"",$C2598&lt;&gt;"",$B2598&lt;=$C2598),INDEX(Bemenet!$G$2:$G$301,$M2598),"")</f>
        <v/>
      </c>
      <c r="E2598" s="6">
        <f>IF(AND($B2598&lt;&gt;"",$C2598&lt;&gt;"",$B2598&lt;=$C2598),INDEX(Bemenet!$D$2:$D$301,$M2598),"")</f>
        <v/>
      </c>
      <c r="F2598" s="5">
        <f>IF(AND($B2598&lt;&gt;"",$C2598&lt;&gt;"",$B2598&lt;=$C2598),$C2598-$B2598+1,"")</f>
        <v/>
      </c>
      <c r="G2598" s="5">
        <f>IF($F2598="","",$F2598*$D2598)</f>
        <v/>
      </c>
      <c r="H2598" s="42">
        <f>IF($G2598="","",$O2598)</f>
        <v/>
      </c>
      <c r="I2598" s="5">
        <f>IF($G2598="","",$G2598*IF($H2598="",$O2598,$H2598)/100)</f>
        <v/>
      </c>
      <c r="J2598" s="5">
        <f>IF(OR($L2598="",NOT(COUNTIFS($L$2:$L2598,$L2598)=1)),"",SUMIFS($G:$G,$L:$L,$L2598))</f>
        <v/>
      </c>
      <c r="K2598" s="5">
        <f>IF(OR($L2598="",NOT(COUNTIFS($L$2:$L2598,$L2598)=1)),"",SUMIFS($I:$I,$L:$L,$L2598))</f>
        <v/>
      </c>
      <c r="L2598" s="6">
        <f>IF($B2598="","",YEAR($B2598))</f>
        <v/>
      </c>
      <c r="M2598" s="6">
        <f>INT((ROW()-2)/39)+1</f>
        <v/>
      </c>
      <c r="N2598" s="6">
        <f>MOD(ROW()-2,39)+2</f>
        <v/>
      </c>
      <c r="O2598" s="42">
        <f>IF(AND($B2598&lt;&gt;"",$C2598&lt;&gt;"",$B2598&lt;=$C2598),INDEX(Szabalyok!$C:$C,$N2598),"")</f>
        <v/>
      </c>
      <c r="P2598">
        <f>IF(D2598="",P2597,P2597+1)</f>
        <v/>
      </c>
    </row>
    <row r="2599">
      <c r="A2599">
        <f>IF(P2599=P2598,0,P2599)</f>
        <v/>
      </c>
      <c r="B2599" s="41">
        <f>IF($M2599&gt;300,"",IF(OR(INDEX(Bemenet!$E$2:$E$301,$M2599)="",INDEX(Bemenet!$F$2:$F$301,$M2599)=""),"",MAX(INDEX(Bemenet!$E$2:$E$301,$M2599),INDEX(Szabalyok!$A:$A,$N2599))))</f>
        <v/>
      </c>
      <c r="C2599" s="41">
        <f>IF($B2599="","",MIN(INDEX(Bemenet!$F$2:$F$301,$M2599),INDEX(Szabalyok!$B:$B,$N2599)))</f>
        <v/>
      </c>
      <c r="D2599" s="5">
        <f>IF(AND($B2599&lt;&gt;"",$C2599&lt;&gt;"",$B2599&lt;=$C2599),INDEX(Bemenet!$G$2:$G$301,$M2599),"")</f>
        <v/>
      </c>
      <c r="E2599" s="6">
        <f>IF(AND($B2599&lt;&gt;"",$C2599&lt;&gt;"",$B2599&lt;=$C2599),INDEX(Bemenet!$D$2:$D$301,$M2599),"")</f>
        <v/>
      </c>
      <c r="F2599" s="5">
        <f>IF(AND($B2599&lt;&gt;"",$C2599&lt;&gt;"",$B2599&lt;=$C2599),$C2599-$B2599+1,"")</f>
        <v/>
      </c>
      <c r="G2599" s="5">
        <f>IF($F2599="","",$F2599*$D2599)</f>
        <v/>
      </c>
      <c r="H2599" s="42">
        <f>IF($G2599="","",$O2599)</f>
        <v/>
      </c>
      <c r="I2599" s="5">
        <f>IF($G2599="","",$G2599*IF($H2599="",$O2599,$H2599)/100)</f>
        <v/>
      </c>
      <c r="J2599" s="5">
        <f>IF(OR($L2599="",NOT(COUNTIFS($L$2:$L2599,$L2599)=1)),"",SUMIFS($G:$G,$L:$L,$L2599))</f>
        <v/>
      </c>
      <c r="K2599" s="5">
        <f>IF(OR($L2599="",NOT(COUNTIFS($L$2:$L2599,$L2599)=1)),"",SUMIFS($I:$I,$L:$L,$L2599))</f>
        <v/>
      </c>
      <c r="L2599" s="6">
        <f>IF($B2599="","",YEAR($B2599))</f>
        <v/>
      </c>
      <c r="M2599" s="6">
        <f>INT((ROW()-2)/39)+1</f>
        <v/>
      </c>
      <c r="N2599" s="6">
        <f>MOD(ROW()-2,39)+2</f>
        <v/>
      </c>
      <c r="O2599" s="42">
        <f>IF(AND($B2599&lt;&gt;"",$C2599&lt;&gt;"",$B2599&lt;=$C2599),INDEX(Szabalyok!$C:$C,$N2599),"")</f>
        <v/>
      </c>
      <c r="P2599">
        <f>IF(D2599="",P2598,P2598+1)</f>
        <v/>
      </c>
    </row>
    <row r="2600">
      <c r="A2600">
        <f>IF(P2600=P2599,0,P2600)</f>
        <v/>
      </c>
      <c r="B2600" s="41">
        <f>IF($M2600&gt;300,"",IF(OR(INDEX(Bemenet!$E$2:$E$301,$M2600)="",INDEX(Bemenet!$F$2:$F$301,$M2600)=""),"",MAX(INDEX(Bemenet!$E$2:$E$301,$M2600),INDEX(Szabalyok!$A:$A,$N2600))))</f>
        <v/>
      </c>
      <c r="C2600" s="41">
        <f>IF($B2600="","",MIN(INDEX(Bemenet!$F$2:$F$301,$M2600),INDEX(Szabalyok!$B:$B,$N2600)))</f>
        <v/>
      </c>
      <c r="D2600" s="5">
        <f>IF(AND($B2600&lt;&gt;"",$C2600&lt;&gt;"",$B2600&lt;=$C2600),INDEX(Bemenet!$G$2:$G$301,$M2600),"")</f>
        <v/>
      </c>
      <c r="E2600" s="6">
        <f>IF(AND($B2600&lt;&gt;"",$C2600&lt;&gt;"",$B2600&lt;=$C2600),INDEX(Bemenet!$D$2:$D$301,$M2600),"")</f>
        <v/>
      </c>
      <c r="F2600" s="5">
        <f>IF(AND($B2600&lt;&gt;"",$C2600&lt;&gt;"",$B2600&lt;=$C2600),$C2600-$B2600+1,"")</f>
        <v/>
      </c>
      <c r="G2600" s="5">
        <f>IF($F2600="","",$F2600*$D2600)</f>
        <v/>
      </c>
      <c r="H2600" s="42">
        <f>IF($G2600="","",$O2600)</f>
        <v/>
      </c>
      <c r="I2600" s="5">
        <f>IF($G2600="","",$G2600*IF($H2600="",$O2600,$H2600)/100)</f>
        <v/>
      </c>
      <c r="J2600" s="5">
        <f>IF(OR($L2600="",NOT(COUNTIFS($L$2:$L2600,$L2600)=1)),"",SUMIFS($G:$G,$L:$L,$L2600))</f>
        <v/>
      </c>
      <c r="K2600" s="5">
        <f>IF(OR($L2600="",NOT(COUNTIFS($L$2:$L2600,$L2600)=1)),"",SUMIFS($I:$I,$L:$L,$L2600))</f>
        <v/>
      </c>
      <c r="L2600" s="6">
        <f>IF($B2600="","",YEAR($B2600))</f>
        <v/>
      </c>
      <c r="M2600" s="6">
        <f>INT((ROW()-2)/39)+1</f>
        <v/>
      </c>
      <c r="N2600" s="6">
        <f>MOD(ROW()-2,39)+2</f>
        <v/>
      </c>
      <c r="O2600" s="42">
        <f>IF(AND($B2600&lt;&gt;"",$C2600&lt;&gt;"",$B2600&lt;=$C2600),INDEX(Szabalyok!$C:$C,$N2600),"")</f>
        <v/>
      </c>
      <c r="P2600">
        <f>IF(D2600="",P2599,P2599+1)</f>
        <v/>
      </c>
    </row>
    <row r="2601">
      <c r="A2601">
        <f>IF(P2601=P2600,0,P2601)</f>
        <v/>
      </c>
      <c r="B2601" s="41">
        <f>IF($M2601&gt;300,"",IF(OR(INDEX(Bemenet!$E$2:$E$301,$M2601)="",INDEX(Bemenet!$F$2:$F$301,$M2601)=""),"",MAX(INDEX(Bemenet!$E$2:$E$301,$M2601),INDEX(Szabalyok!$A:$A,$N2601))))</f>
        <v/>
      </c>
      <c r="C2601" s="41">
        <f>IF($B2601="","",MIN(INDEX(Bemenet!$F$2:$F$301,$M2601),INDEX(Szabalyok!$B:$B,$N2601)))</f>
        <v/>
      </c>
      <c r="D2601" s="5">
        <f>IF(AND($B2601&lt;&gt;"",$C2601&lt;&gt;"",$B2601&lt;=$C2601),INDEX(Bemenet!$G$2:$G$301,$M2601),"")</f>
        <v/>
      </c>
      <c r="E2601" s="6">
        <f>IF(AND($B2601&lt;&gt;"",$C2601&lt;&gt;"",$B2601&lt;=$C2601),INDEX(Bemenet!$D$2:$D$301,$M2601),"")</f>
        <v/>
      </c>
      <c r="F2601" s="5">
        <f>IF(AND($B2601&lt;&gt;"",$C2601&lt;&gt;"",$B2601&lt;=$C2601),$C2601-$B2601+1,"")</f>
        <v/>
      </c>
      <c r="G2601" s="5">
        <f>IF($F2601="","",$F2601*$D2601)</f>
        <v/>
      </c>
      <c r="H2601" s="42">
        <f>IF($G2601="","",$O2601)</f>
        <v/>
      </c>
      <c r="I2601" s="5">
        <f>IF($G2601="","",$G2601*IF($H2601="",$O2601,$H2601)/100)</f>
        <v/>
      </c>
      <c r="J2601" s="5">
        <f>IF(OR($L2601="",NOT(COUNTIFS($L$2:$L2601,$L2601)=1)),"",SUMIFS($G:$G,$L:$L,$L2601))</f>
        <v/>
      </c>
      <c r="K2601" s="5">
        <f>IF(OR($L2601="",NOT(COUNTIFS($L$2:$L2601,$L2601)=1)),"",SUMIFS($I:$I,$L:$L,$L2601))</f>
        <v/>
      </c>
      <c r="L2601" s="6">
        <f>IF($B2601="","",YEAR($B2601))</f>
        <v/>
      </c>
      <c r="M2601" s="6">
        <f>INT((ROW()-2)/39)+1</f>
        <v/>
      </c>
      <c r="N2601" s="6">
        <f>MOD(ROW()-2,39)+2</f>
        <v/>
      </c>
      <c r="O2601" s="42">
        <f>IF(AND($B2601&lt;&gt;"",$C2601&lt;&gt;"",$B2601&lt;=$C2601),INDEX(Szabalyok!$C:$C,$N2601),"")</f>
        <v/>
      </c>
      <c r="P2601">
        <f>IF(D2601="",P2600,P2600+1)</f>
        <v/>
      </c>
    </row>
    <row r="2602">
      <c r="A2602">
        <f>IF(P2602=P2601,0,P2602)</f>
        <v/>
      </c>
      <c r="B2602" s="41">
        <f>IF($M2602&gt;300,"",IF(OR(INDEX(Bemenet!$E$2:$E$301,$M2602)="",INDEX(Bemenet!$F$2:$F$301,$M2602)=""),"",MAX(INDEX(Bemenet!$E$2:$E$301,$M2602),INDEX(Szabalyok!$A:$A,$N2602))))</f>
        <v/>
      </c>
      <c r="C2602" s="41">
        <f>IF($B2602="","",MIN(INDEX(Bemenet!$F$2:$F$301,$M2602),INDEX(Szabalyok!$B:$B,$N2602)))</f>
        <v/>
      </c>
      <c r="D2602" s="5">
        <f>IF(AND($B2602&lt;&gt;"",$C2602&lt;&gt;"",$B2602&lt;=$C2602),INDEX(Bemenet!$G$2:$G$301,$M2602),"")</f>
        <v/>
      </c>
      <c r="E2602" s="6">
        <f>IF(AND($B2602&lt;&gt;"",$C2602&lt;&gt;"",$B2602&lt;=$C2602),INDEX(Bemenet!$D$2:$D$301,$M2602),"")</f>
        <v/>
      </c>
      <c r="F2602" s="5">
        <f>IF(AND($B2602&lt;&gt;"",$C2602&lt;&gt;"",$B2602&lt;=$C2602),$C2602-$B2602+1,"")</f>
        <v/>
      </c>
      <c r="G2602" s="5">
        <f>IF($F2602="","",$F2602*$D2602)</f>
        <v/>
      </c>
      <c r="H2602" s="42">
        <f>IF($G2602="","",$O2602)</f>
        <v/>
      </c>
      <c r="I2602" s="5">
        <f>IF($G2602="","",$G2602*IF($H2602="",$O2602,$H2602)/100)</f>
        <v/>
      </c>
      <c r="J2602" s="5">
        <f>IF(OR($L2602="",NOT(COUNTIFS($L$2:$L2602,$L2602)=1)),"",SUMIFS($G:$G,$L:$L,$L2602))</f>
        <v/>
      </c>
      <c r="K2602" s="5">
        <f>IF(OR($L2602="",NOT(COUNTIFS($L$2:$L2602,$L2602)=1)),"",SUMIFS($I:$I,$L:$L,$L2602))</f>
        <v/>
      </c>
      <c r="L2602" s="6">
        <f>IF($B2602="","",YEAR($B2602))</f>
        <v/>
      </c>
      <c r="M2602" s="6">
        <f>INT((ROW()-2)/39)+1</f>
        <v/>
      </c>
      <c r="N2602" s="6">
        <f>MOD(ROW()-2,39)+2</f>
        <v/>
      </c>
      <c r="O2602" s="42">
        <f>IF(AND($B2602&lt;&gt;"",$C2602&lt;&gt;"",$B2602&lt;=$C2602),INDEX(Szabalyok!$C:$C,$N2602),"")</f>
        <v/>
      </c>
      <c r="P2602">
        <f>IF(D2602="",P2601,P2601+1)</f>
        <v/>
      </c>
    </row>
    <row r="2603">
      <c r="A2603">
        <f>IF(P2603=P2602,0,P2603)</f>
        <v/>
      </c>
      <c r="B2603" s="41">
        <f>IF($M2603&gt;300,"",IF(OR(INDEX(Bemenet!$E$2:$E$301,$M2603)="",INDEX(Bemenet!$F$2:$F$301,$M2603)=""),"",MAX(INDEX(Bemenet!$E$2:$E$301,$M2603),INDEX(Szabalyok!$A:$A,$N2603))))</f>
        <v/>
      </c>
      <c r="C2603" s="41">
        <f>IF($B2603="","",MIN(INDEX(Bemenet!$F$2:$F$301,$M2603),INDEX(Szabalyok!$B:$B,$N2603)))</f>
        <v/>
      </c>
      <c r="D2603" s="5">
        <f>IF(AND($B2603&lt;&gt;"",$C2603&lt;&gt;"",$B2603&lt;=$C2603),INDEX(Bemenet!$G$2:$G$301,$M2603),"")</f>
        <v/>
      </c>
      <c r="E2603" s="6">
        <f>IF(AND($B2603&lt;&gt;"",$C2603&lt;&gt;"",$B2603&lt;=$C2603),INDEX(Bemenet!$D$2:$D$301,$M2603),"")</f>
        <v/>
      </c>
      <c r="F2603" s="5">
        <f>IF(AND($B2603&lt;&gt;"",$C2603&lt;&gt;"",$B2603&lt;=$C2603),$C2603-$B2603+1,"")</f>
        <v/>
      </c>
      <c r="G2603" s="5">
        <f>IF($F2603="","",$F2603*$D2603)</f>
        <v/>
      </c>
      <c r="H2603" s="42">
        <f>IF($G2603="","",$O2603)</f>
        <v/>
      </c>
      <c r="I2603" s="5">
        <f>IF($G2603="","",$G2603*IF($H2603="",$O2603,$H2603)/100)</f>
        <v/>
      </c>
      <c r="J2603" s="5">
        <f>IF(OR($L2603="",NOT(COUNTIFS($L$2:$L2603,$L2603)=1)),"",SUMIFS($G:$G,$L:$L,$L2603))</f>
        <v/>
      </c>
      <c r="K2603" s="5">
        <f>IF(OR($L2603="",NOT(COUNTIFS($L$2:$L2603,$L2603)=1)),"",SUMIFS($I:$I,$L:$L,$L2603))</f>
        <v/>
      </c>
      <c r="L2603" s="6">
        <f>IF($B2603="","",YEAR($B2603))</f>
        <v/>
      </c>
      <c r="M2603" s="6">
        <f>INT((ROW()-2)/39)+1</f>
        <v/>
      </c>
      <c r="N2603" s="6">
        <f>MOD(ROW()-2,39)+2</f>
        <v/>
      </c>
      <c r="O2603" s="42">
        <f>IF(AND($B2603&lt;&gt;"",$C2603&lt;&gt;"",$B2603&lt;=$C2603),INDEX(Szabalyok!$C:$C,$N2603),"")</f>
        <v/>
      </c>
      <c r="P2603">
        <f>IF(D2603="",P2602,P2602+1)</f>
        <v/>
      </c>
    </row>
    <row r="2604">
      <c r="A2604">
        <f>IF(P2604=P2603,0,P2604)</f>
        <v/>
      </c>
      <c r="B2604" s="41">
        <f>IF($M2604&gt;300,"",IF(OR(INDEX(Bemenet!$E$2:$E$301,$M2604)="",INDEX(Bemenet!$F$2:$F$301,$M2604)=""),"",MAX(INDEX(Bemenet!$E$2:$E$301,$M2604),INDEX(Szabalyok!$A:$A,$N2604))))</f>
        <v/>
      </c>
      <c r="C2604" s="41">
        <f>IF($B2604="","",MIN(INDEX(Bemenet!$F$2:$F$301,$M2604),INDEX(Szabalyok!$B:$B,$N2604)))</f>
        <v/>
      </c>
      <c r="D2604" s="5">
        <f>IF(AND($B2604&lt;&gt;"",$C2604&lt;&gt;"",$B2604&lt;=$C2604),INDEX(Bemenet!$G$2:$G$301,$M2604),"")</f>
        <v/>
      </c>
      <c r="E2604" s="6">
        <f>IF(AND($B2604&lt;&gt;"",$C2604&lt;&gt;"",$B2604&lt;=$C2604),INDEX(Bemenet!$D$2:$D$301,$M2604),"")</f>
        <v/>
      </c>
      <c r="F2604" s="5">
        <f>IF(AND($B2604&lt;&gt;"",$C2604&lt;&gt;"",$B2604&lt;=$C2604),$C2604-$B2604+1,"")</f>
        <v/>
      </c>
      <c r="G2604" s="5">
        <f>IF($F2604="","",$F2604*$D2604)</f>
        <v/>
      </c>
      <c r="H2604" s="42">
        <f>IF($G2604="","",$O2604)</f>
        <v/>
      </c>
      <c r="I2604" s="5">
        <f>IF($G2604="","",$G2604*IF($H2604="",$O2604,$H2604)/100)</f>
        <v/>
      </c>
      <c r="J2604" s="5">
        <f>IF(OR($L2604="",NOT(COUNTIFS($L$2:$L2604,$L2604)=1)),"",SUMIFS($G:$G,$L:$L,$L2604))</f>
        <v/>
      </c>
      <c r="K2604" s="5">
        <f>IF(OR($L2604="",NOT(COUNTIFS($L$2:$L2604,$L2604)=1)),"",SUMIFS($I:$I,$L:$L,$L2604))</f>
        <v/>
      </c>
      <c r="L2604" s="6">
        <f>IF($B2604="","",YEAR($B2604))</f>
        <v/>
      </c>
      <c r="M2604" s="6">
        <f>INT((ROW()-2)/39)+1</f>
        <v/>
      </c>
      <c r="N2604" s="6">
        <f>MOD(ROW()-2,39)+2</f>
        <v/>
      </c>
      <c r="O2604" s="42">
        <f>IF(AND($B2604&lt;&gt;"",$C2604&lt;&gt;"",$B2604&lt;=$C2604),INDEX(Szabalyok!$C:$C,$N2604),"")</f>
        <v/>
      </c>
      <c r="P2604">
        <f>IF(D2604="",P2603,P2603+1)</f>
        <v/>
      </c>
    </row>
    <row r="2605">
      <c r="A2605">
        <f>IF(P2605=P2604,0,P2605)</f>
        <v/>
      </c>
      <c r="B2605" s="41">
        <f>IF($M2605&gt;300,"",IF(OR(INDEX(Bemenet!$E$2:$E$301,$M2605)="",INDEX(Bemenet!$F$2:$F$301,$M2605)=""),"",MAX(INDEX(Bemenet!$E$2:$E$301,$M2605),INDEX(Szabalyok!$A:$A,$N2605))))</f>
        <v/>
      </c>
      <c r="C2605" s="41">
        <f>IF($B2605="","",MIN(INDEX(Bemenet!$F$2:$F$301,$M2605),INDEX(Szabalyok!$B:$B,$N2605)))</f>
        <v/>
      </c>
      <c r="D2605" s="5">
        <f>IF(AND($B2605&lt;&gt;"",$C2605&lt;&gt;"",$B2605&lt;=$C2605),INDEX(Bemenet!$G$2:$G$301,$M2605),"")</f>
        <v/>
      </c>
      <c r="E2605" s="6">
        <f>IF(AND($B2605&lt;&gt;"",$C2605&lt;&gt;"",$B2605&lt;=$C2605),INDEX(Bemenet!$D$2:$D$301,$M2605),"")</f>
        <v/>
      </c>
      <c r="F2605" s="5">
        <f>IF(AND($B2605&lt;&gt;"",$C2605&lt;&gt;"",$B2605&lt;=$C2605),$C2605-$B2605+1,"")</f>
        <v/>
      </c>
      <c r="G2605" s="5">
        <f>IF($F2605="","",$F2605*$D2605)</f>
        <v/>
      </c>
      <c r="H2605" s="42">
        <f>IF($G2605="","",$O2605)</f>
        <v/>
      </c>
      <c r="I2605" s="5">
        <f>IF($G2605="","",$G2605*IF($H2605="",$O2605,$H2605)/100)</f>
        <v/>
      </c>
      <c r="J2605" s="5">
        <f>IF(OR($L2605="",NOT(COUNTIFS($L$2:$L2605,$L2605)=1)),"",SUMIFS($G:$G,$L:$L,$L2605))</f>
        <v/>
      </c>
      <c r="K2605" s="5">
        <f>IF(OR($L2605="",NOT(COUNTIFS($L$2:$L2605,$L2605)=1)),"",SUMIFS($I:$I,$L:$L,$L2605))</f>
        <v/>
      </c>
      <c r="L2605" s="6">
        <f>IF($B2605="","",YEAR($B2605))</f>
        <v/>
      </c>
      <c r="M2605" s="6">
        <f>INT((ROW()-2)/39)+1</f>
        <v/>
      </c>
      <c r="N2605" s="6">
        <f>MOD(ROW()-2,39)+2</f>
        <v/>
      </c>
      <c r="O2605" s="42">
        <f>IF(AND($B2605&lt;&gt;"",$C2605&lt;&gt;"",$B2605&lt;=$C2605),INDEX(Szabalyok!$C:$C,$N2605),"")</f>
        <v/>
      </c>
      <c r="P2605">
        <f>IF(D2605="",P2604,P2604+1)</f>
        <v/>
      </c>
    </row>
    <row r="2606">
      <c r="A2606">
        <f>IF(P2606=P2605,0,P2606)</f>
        <v/>
      </c>
      <c r="B2606" s="41">
        <f>IF($M2606&gt;300,"",IF(OR(INDEX(Bemenet!$E$2:$E$301,$M2606)="",INDEX(Bemenet!$F$2:$F$301,$M2606)=""),"",MAX(INDEX(Bemenet!$E$2:$E$301,$M2606),INDEX(Szabalyok!$A:$A,$N2606))))</f>
        <v/>
      </c>
      <c r="C2606" s="41">
        <f>IF($B2606="","",MIN(INDEX(Bemenet!$F$2:$F$301,$M2606),INDEX(Szabalyok!$B:$B,$N2606)))</f>
        <v/>
      </c>
      <c r="D2606" s="5">
        <f>IF(AND($B2606&lt;&gt;"",$C2606&lt;&gt;"",$B2606&lt;=$C2606),INDEX(Bemenet!$G$2:$G$301,$M2606),"")</f>
        <v/>
      </c>
      <c r="E2606" s="6">
        <f>IF(AND($B2606&lt;&gt;"",$C2606&lt;&gt;"",$B2606&lt;=$C2606),INDEX(Bemenet!$D$2:$D$301,$M2606),"")</f>
        <v/>
      </c>
      <c r="F2606" s="5">
        <f>IF(AND($B2606&lt;&gt;"",$C2606&lt;&gt;"",$B2606&lt;=$C2606),$C2606-$B2606+1,"")</f>
        <v/>
      </c>
      <c r="G2606" s="5">
        <f>IF($F2606="","",$F2606*$D2606)</f>
        <v/>
      </c>
      <c r="H2606" s="42">
        <f>IF($G2606="","",$O2606)</f>
        <v/>
      </c>
      <c r="I2606" s="5">
        <f>IF($G2606="","",$G2606*IF($H2606="",$O2606,$H2606)/100)</f>
        <v/>
      </c>
      <c r="J2606" s="5">
        <f>IF(OR($L2606="",NOT(COUNTIFS($L$2:$L2606,$L2606)=1)),"",SUMIFS($G:$G,$L:$L,$L2606))</f>
        <v/>
      </c>
      <c r="K2606" s="5">
        <f>IF(OR($L2606="",NOT(COUNTIFS($L$2:$L2606,$L2606)=1)),"",SUMIFS($I:$I,$L:$L,$L2606))</f>
        <v/>
      </c>
      <c r="L2606" s="6">
        <f>IF($B2606="","",YEAR($B2606))</f>
        <v/>
      </c>
      <c r="M2606" s="6">
        <f>INT((ROW()-2)/39)+1</f>
        <v/>
      </c>
      <c r="N2606" s="6">
        <f>MOD(ROW()-2,39)+2</f>
        <v/>
      </c>
      <c r="O2606" s="42">
        <f>IF(AND($B2606&lt;&gt;"",$C2606&lt;&gt;"",$B2606&lt;=$C2606),INDEX(Szabalyok!$C:$C,$N2606),"")</f>
        <v/>
      </c>
      <c r="P2606">
        <f>IF(D2606="",P2605,P2605+1)</f>
        <v/>
      </c>
    </row>
    <row r="2607">
      <c r="A2607">
        <f>IF(P2607=P2606,0,P2607)</f>
        <v/>
      </c>
      <c r="B2607" s="41">
        <f>IF($M2607&gt;300,"",IF(OR(INDEX(Bemenet!$E$2:$E$301,$M2607)="",INDEX(Bemenet!$F$2:$F$301,$M2607)=""),"",MAX(INDEX(Bemenet!$E$2:$E$301,$M2607),INDEX(Szabalyok!$A:$A,$N2607))))</f>
        <v/>
      </c>
      <c r="C2607" s="41">
        <f>IF($B2607="","",MIN(INDEX(Bemenet!$F$2:$F$301,$M2607),INDEX(Szabalyok!$B:$B,$N2607)))</f>
        <v/>
      </c>
      <c r="D2607" s="5">
        <f>IF(AND($B2607&lt;&gt;"",$C2607&lt;&gt;"",$B2607&lt;=$C2607),INDEX(Bemenet!$G$2:$G$301,$M2607),"")</f>
        <v/>
      </c>
      <c r="E2607" s="6">
        <f>IF(AND($B2607&lt;&gt;"",$C2607&lt;&gt;"",$B2607&lt;=$C2607),INDEX(Bemenet!$D$2:$D$301,$M2607),"")</f>
        <v/>
      </c>
      <c r="F2607" s="5">
        <f>IF(AND($B2607&lt;&gt;"",$C2607&lt;&gt;"",$B2607&lt;=$C2607),$C2607-$B2607+1,"")</f>
        <v/>
      </c>
      <c r="G2607" s="5">
        <f>IF($F2607="","",$F2607*$D2607)</f>
        <v/>
      </c>
      <c r="H2607" s="42">
        <f>IF($G2607="","",$O2607)</f>
        <v/>
      </c>
      <c r="I2607" s="5">
        <f>IF($G2607="","",$G2607*IF($H2607="",$O2607,$H2607)/100)</f>
        <v/>
      </c>
      <c r="J2607" s="5">
        <f>IF(OR($L2607="",NOT(COUNTIFS($L$2:$L2607,$L2607)=1)),"",SUMIFS($G:$G,$L:$L,$L2607))</f>
        <v/>
      </c>
      <c r="K2607" s="5">
        <f>IF(OR($L2607="",NOT(COUNTIFS($L$2:$L2607,$L2607)=1)),"",SUMIFS($I:$I,$L:$L,$L2607))</f>
        <v/>
      </c>
      <c r="L2607" s="6">
        <f>IF($B2607="","",YEAR($B2607))</f>
        <v/>
      </c>
      <c r="M2607" s="6">
        <f>INT((ROW()-2)/39)+1</f>
        <v/>
      </c>
      <c r="N2607" s="6">
        <f>MOD(ROW()-2,39)+2</f>
        <v/>
      </c>
      <c r="O2607" s="42">
        <f>IF(AND($B2607&lt;&gt;"",$C2607&lt;&gt;"",$B2607&lt;=$C2607),INDEX(Szabalyok!$C:$C,$N2607),"")</f>
        <v/>
      </c>
      <c r="P2607">
        <f>IF(D2607="",P2606,P2606+1)</f>
        <v/>
      </c>
    </row>
    <row r="2608">
      <c r="A2608">
        <f>IF(P2608=P2607,0,P2608)</f>
        <v/>
      </c>
      <c r="B2608" s="41">
        <f>IF($M2608&gt;300,"",IF(OR(INDEX(Bemenet!$E$2:$E$301,$M2608)="",INDEX(Bemenet!$F$2:$F$301,$M2608)=""),"",MAX(INDEX(Bemenet!$E$2:$E$301,$M2608),INDEX(Szabalyok!$A:$A,$N2608))))</f>
        <v/>
      </c>
      <c r="C2608" s="41">
        <f>IF($B2608="","",MIN(INDEX(Bemenet!$F$2:$F$301,$M2608),INDEX(Szabalyok!$B:$B,$N2608)))</f>
        <v/>
      </c>
      <c r="D2608" s="5">
        <f>IF(AND($B2608&lt;&gt;"",$C2608&lt;&gt;"",$B2608&lt;=$C2608),INDEX(Bemenet!$G$2:$G$301,$M2608),"")</f>
        <v/>
      </c>
      <c r="E2608" s="6">
        <f>IF(AND($B2608&lt;&gt;"",$C2608&lt;&gt;"",$B2608&lt;=$C2608),INDEX(Bemenet!$D$2:$D$301,$M2608),"")</f>
        <v/>
      </c>
      <c r="F2608" s="5">
        <f>IF(AND($B2608&lt;&gt;"",$C2608&lt;&gt;"",$B2608&lt;=$C2608),$C2608-$B2608+1,"")</f>
        <v/>
      </c>
      <c r="G2608" s="5">
        <f>IF($F2608="","",$F2608*$D2608)</f>
        <v/>
      </c>
      <c r="H2608" s="42">
        <f>IF($G2608="","",$O2608)</f>
        <v/>
      </c>
      <c r="I2608" s="5">
        <f>IF($G2608="","",$G2608*IF($H2608="",$O2608,$H2608)/100)</f>
        <v/>
      </c>
      <c r="J2608" s="5">
        <f>IF(OR($L2608="",NOT(COUNTIFS($L$2:$L2608,$L2608)=1)),"",SUMIFS($G:$G,$L:$L,$L2608))</f>
        <v/>
      </c>
      <c r="K2608" s="5">
        <f>IF(OR($L2608="",NOT(COUNTIFS($L$2:$L2608,$L2608)=1)),"",SUMIFS($I:$I,$L:$L,$L2608))</f>
        <v/>
      </c>
      <c r="L2608" s="6">
        <f>IF($B2608="","",YEAR($B2608))</f>
        <v/>
      </c>
      <c r="M2608" s="6">
        <f>INT((ROW()-2)/39)+1</f>
        <v/>
      </c>
      <c r="N2608" s="6">
        <f>MOD(ROW()-2,39)+2</f>
        <v/>
      </c>
      <c r="O2608" s="42">
        <f>IF(AND($B2608&lt;&gt;"",$C2608&lt;&gt;"",$B2608&lt;=$C2608),INDEX(Szabalyok!$C:$C,$N2608),"")</f>
        <v/>
      </c>
      <c r="P2608">
        <f>IF(D2608="",P2607,P2607+1)</f>
        <v/>
      </c>
    </row>
    <row r="2609">
      <c r="A2609">
        <f>IF(P2609=P2608,0,P2609)</f>
        <v/>
      </c>
      <c r="B2609" s="41">
        <f>IF($M2609&gt;300,"",IF(OR(INDEX(Bemenet!$E$2:$E$301,$M2609)="",INDEX(Bemenet!$F$2:$F$301,$M2609)=""),"",MAX(INDEX(Bemenet!$E$2:$E$301,$M2609),INDEX(Szabalyok!$A:$A,$N2609))))</f>
        <v/>
      </c>
      <c r="C2609" s="41">
        <f>IF($B2609="","",MIN(INDEX(Bemenet!$F$2:$F$301,$M2609),INDEX(Szabalyok!$B:$B,$N2609)))</f>
        <v/>
      </c>
      <c r="D2609" s="5">
        <f>IF(AND($B2609&lt;&gt;"",$C2609&lt;&gt;"",$B2609&lt;=$C2609),INDEX(Bemenet!$G$2:$G$301,$M2609),"")</f>
        <v/>
      </c>
      <c r="E2609" s="6">
        <f>IF(AND($B2609&lt;&gt;"",$C2609&lt;&gt;"",$B2609&lt;=$C2609),INDEX(Bemenet!$D$2:$D$301,$M2609),"")</f>
        <v/>
      </c>
      <c r="F2609" s="5">
        <f>IF(AND($B2609&lt;&gt;"",$C2609&lt;&gt;"",$B2609&lt;=$C2609),$C2609-$B2609+1,"")</f>
        <v/>
      </c>
      <c r="G2609" s="5">
        <f>IF($F2609="","",$F2609*$D2609)</f>
        <v/>
      </c>
      <c r="H2609" s="42">
        <f>IF($G2609="","",$O2609)</f>
        <v/>
      </c>
      <c r="I2609" s="5">
        <f>IF($G2609="","",$G2609*IF($H2609="",$O2609,$H2609)/100)</f>
        <v/>
      </c>
      <c r="J2609" s="5">
        <f>IF(OR($L2609="",NOT(COUNTIFS($L$2:$L2609,$L2609)=1)),"",SUMIFS($G:$G,$L:$L,$L2609))</f>
        <v/>
      </c>
      <c r="K2609" s="5">
        <f>IF(OR($L2609="",NOT(COUNTIFS($L$2:$L2609,$L2609)=1)),"",SUMIFS($I:$I,$L:$L,$L2609))</f>
        <v/>
      </c>
      <c r="L2609" s="6">
        <f>IF($B2609="","",YEAR($B2609))</f>
        <v/>
      </c>
      <c r="M2609" s="6">
        <f>INT((ROW()-2)/39)+1</f>
        <v/>
      </c>
      <c r="N2609" s="6">
        <f>MOD(ROW()-2,39)+2</f>
        <v/>
      </c>
      <c r="O2609" s="42">
        <f>IF(AND($B2609&lt;&gt;"",$C2609&lt;&gt;"",$B2609&lt;=$C2609),INDEX(Szabalyok!$C:$C,$N2609),"")</f>
        <v/>
      </c>
      <c r="P2609">
        <f>IF(D2609="",P2608,P2608+1)</f>
        <v/>
      </c>
    </row>
    <row r="2610">
      <c r="A2610">
        <f>IF(P2610=P2609,0,P2610)</f>
        <v/>
      </c>
      <c r="B2610" s="41">
        <f>IF($M2610&gt;300,"",IF(OR(INDEX(Bemenet!$E$2:$E$301,$M2610)="",INDEX(Bemenet!$F$2:$F$301,$M2610)=""),"",MAX(INDEX(Bemenet!$E$2:$E$301,$M2610),INDEX(Szabalyok!$A:$A,$N2610))))</f>
        <v/>
      </c>
      <c r="C2610" s="41">
        <f>IF($B2610="","",MIN(INDEX(Bemenet!$F$2:$F$301,$M2610),INDEX(Szabalyok!$B:$B,$N2610)))</f>
        <v/>
      </c>
      <c r="D2610" s="5">
        <f>IF(AND($B2610&lt;&gt;"",$C2610&lt;&gt;"",$B2610&lt;=$C2610),INDEX(Bemenet!$G$2:$G$301,$M2610),"")</f>
        <v/>
      </c>
      <c r="E2610" s="6">
        <f>IF(AND($B2610&lt;&gt;"",$C2610&lt;&gt;"",$B2610&lt;=$C2610),INDEX(Bemenet!$D$2:$D$301,$M2610),"")</f>
        <v/>
      </c>
      <c r="F2610" s="5">
        <f>IF(AND($B2610&lt;&gt;"",$C2610&lt;&gt;"",$B2610&lt;=$C2610),$C2610-$B2610+1,"")</f>
        <v/>
      </c>
      <c r="G2610" s="5">
        <f>IF($F2610="","",$F2610*$D2610)</f>
        <v/>
      </c>
      <c r="H2610" s="42">
        <f>IF($G2610="","",$O2610)</f>
        <v/>
      </c>
      <c r="I2610" s="5">
        <f>IF($G2610="","",$G2610*IF($H2610="",$O2610,$H2610)/100)</f>
        <v/>
      </c>
      <c r="J2610" s="5">
        <f>IF(OR($L2610="",NOT(COUNTIFS($L$2:$L2610,$L2610)=1)),"",SUMIFS($G:$G,$L:$L,$L2610))</f>
        <v/>
      </c>
      <c r="K2610" s="5">
        <f>IF(OR($L2610="",NOT(COUNTIFS($L$2:$L2610,$L2610)=1)),"",SUMIFS($I:$I,$L:$L,$L2610))</f>
        <v/>
      </c>
      <c r="L2610" s="6">
        <f>IF($B2610="","",YEAR($B2610))</f>
        <v/>
      </c>
      <c r="M2610" s="6">
        <f>INT((ROW()-2)/39)+1</f>
        <v/>
      </c>
      <c r="N2610" s="6">
        <f>MOD(ROW()-2,39)+2</f>
        <v/>
      </c>
      <c r="O2610" s="42">
        <f>IF(AND($B2610&lt;&gt;"",$C2610&lt;&gt;"",$B2610&lt;=$C2610),INDEX(Szabalyok!$C:$C,$N2610),"")</f>
        <v/>
      </c>
      <c r="P2610">
        <f>IF(D2610="",P2609,P2609+1)</f>
        <v/>
      </c>
    </row>
    <row r="2611">
      <c r="A2611">
        <f>IF(P2611=P2610,0,P2611)</f>
        <v/>
      </c>
      <c r="B2611" s="41">
        <f>IF($M2611&gt;300,"",IF(OR(INDEX(Bemenet!$E$2:$E$301,$M2611)="",INDEX(Bemenet!$F$2:$F$301,$M2611)=""),"",MAX(INDEX(Bemenet!$E$2:$E$301,$M2611),INDEX(Szabalyok!$A:$A,$N2611))))</f>
        <v/>
      </c>
      <c r="C2611" s="41">
        <f>IF($B2611="","",MIN(INDEX(Bemenet!$F$2:$F$301,$M2611),INDEX(Szabalyok!$B:$B,$N2611)))</f>
        <v/>
      </c>
      <c r="D2611" s="5">
        <f>IF(AND($B2611&lt;&gt;"",$C2611&lt;&gt;"",$B2611&lt;=$C2611),INDEX(Bemenet!$G$2:$G$301,$M2611),"")</f>
        <v/>
      </c>
      <c r="E2611" s="6">
        <f>IF(AND($B2611&lt;&gt;"",$C2611&lt;&gt;"",$B2611&lt;=$C2611),INDEX(Bemenet!$D$2:$D$301,$M2611),"")</f>
        <v/>
      </c>
      <c r="F2611" s="5">
        <f>IF(AND($B2611&lt;&gt;"",$C2611&lt;&gt;"",$B2611&lt;=$C2611),$C2611-$B2611+1,"")</f>
        <v/>
      </c>
      <c r="G2611" s="5">
        <f>IF($F2611="","",$F2611*$D2611)</f>
        <v/>
      </c>
      <c r="H2611" s="42">
        <f>IF($G2611="","",$O2611)</f>
        <v/>
      </c>
      <c r="I2611" s="5">
        <f>IF($G2611="","",$G2611*IF($H2611="",$O2611,$H2611)/100)</f>
        <v/>
      </c>
      <c r="J2611" s="5">
        <f>IF(OR($L2611="",NOT(COUNTIFS($L$2:$L2611,$L2611)=1)),"",SUMIFS($G:$G,$L:$L,$L2611))</f>
        <v/>
      </c>
      <c r="K2611" s="5">
        <f>IF(OR($L2611="",NOT(COUNTIFS($L$2:$L2611,$L2611)=1)),"",SUMIFS($I:$I,$L:$L,$L2611))</f>
        <v/>
      </c>
      <c r="L2611" s="6">
        <f>IF($B2611="","",YEAR($B2611))</f>
        <v/>
      </c>
      <c r="M2611" s="6">
        <f>INT((ROW()-2)/39)+1</f>
        <v/>
      </c>
      <c r="N2611" s="6">
        <f>MOD(ROW()-2,39)+2</f>
        <v/>
      </c>
      <c r="O2611" s="42">
        <f>IF(AND($B2611&lt;&gt;"",$C2611&lt;&gt;"",$B2611&lt;=$C2611),INDEX(Szabalyok!$C:$C,$N2611),"")</f>
        <v/>
      </c>
      <c r="P2611">
        <f>IF(D2611="",P2610,P2610+1)</f>
        <v/>
      </c>
    </row>
    <row r="2612">
      <c r="A2612">
        <f>IF(P2612=P2611,0,P2612)</f>
        <v/>
      </c>
      <c r="B2612" s="41">
        <f>IF($M2612&gt;300,"",IF(OR(INDEX(Bemenet!$E$2:$E$301,$M2612)="",INDEX(Bemenet!$F$2:$F$301,$M2612)=""),"",MAX(INDEX(Bemenet!$E$2:$E$301,$M2612),INDEX(Szabalyok!$A:$A,$N2612))))</f>
        <v/>
      </c>
      <c r="C2612" s="41">
        <f>IF($B2612="","",MIN(INDEX(Bemenet!$F$2:$F$301,$M2612),INDEX(Szabalyok!$B:$B,$N2612)))</f>
        <v/>
      </c>
      <c r="D2612" s="5">
        <f>IF(AND($B2612&lt;&gt;"",$C2612&lt;&gt;"",$B2612&lt;=$C2612),INDEX(Bemenet!$G$2:$G$301,$M2612),"")</f>
        <v/>
      </c>
      <c r="E2612" s="6">
        <f>IF(AND($B2612&lt;&gt;"",$C2612&lt;&gt;"",$B2612&lt;=$C2612),INDEX(Bemenet!$D$2:$D$301,$M2612),"")</f>
        <v/>
      </c>
      <c r="F2612" s="5">
        <f>IF(AND($B2612&lt;&gt;"",$C2612&lt;&gt;"",$B2612&lt;=$C2612),$C2612-$B2612+1,"")</f>
        <v/>
      </c>
      <c r="G2612" s="5">
        <f>IF($F2612="","",$F2612*$D2612)</f>
        <v/>
      </c>
      <c r="H2612" s="42">
        <f>IF($G2612="","",$O2612)</f>
        <v/>
      </c>
      <c r="I2612" s="5">
        <f>IF($G2612="","",$G2612*IF($H2612="",$O2612,$H2612)/100)</f>
        <v/>
      </c>
      <c r="J2612" s="5">
        <f>IF(OR($L2612="",NOT(COUNTIFS($L$2:$L2612,$L2612)=1)),"",SUMIFS($G:$G,$L:$L,$L2612))</f>
        <v/>
      </c>
      <c r="K2612" s="5">
        <f>IF(OR($L2612="",NOT(COUNTIFS($L$2:$L2612,$L2612)=1)),"",SUMIFS($I:$I,$L:$L,$L2612))</f>
        <v/>
      </c>
      <c r="L2612" s="6">
        <f>IF($B2612="","",YEAR($B2612))</f>
        <v/>
      </c>
      <c r="M2612" s="6">
        <f>INT((ROW()-2)/39)+1</f>
        <v/>
      </c>
      <c r="N2612" s="6">
        <f>MOD(ROW()-2,39)+2</f>
        <v/>
      </c>
      <c r="O2612" s="42">
        <f>IF(AND($B2612&lt;&gt;"",$C2612&lt;&gt;"",$B2612&lt;=$C2612),INDEX(Szabalyok!$C:$C,$N2612),"")</f>
        <v/>
      </c>
      <c r="P2612">
        <f>IF(D2612="",P2611,P2611+1)</f>
        <v/>
      </c>
    </row>
    <row r="2613">
      <c r="A2613">
        <f>IF(P2613=P2612,0,P2613)</f>
        <v/>
      </c>
      <c r="B2613" s="41">
        <f>IF($M2613&gt;300,"",IF(OR(INDEX(Bemenet!$E$2:$E$301,$M2613)="",INDEX(Bemenet!$F$2:$F$301,$M2613)=""),"",MAX(INDEX(Bemenet!$E$2:$E$301,$M2613),INDEX(Szabalyok!$A:$A,$N2613))))</f>
        <v/>
      </c>
      <c r="C2613" s="41">
        <f>IF($B2613="","",MIN(INDEX(Bemenet!$F$2:$F$301,$M2613),INDEX(Szabalyok!$B:$B,$N2613)))</f>
        <v/>
      </c>
      <c r="D2613" s="5">
        <f>IF(AND($B2613&lt;&gt;"",$C2613&lt;&gt;"",$B2613&lt;=$C2613),INDEX(Bemenet!$G$2:$G$301,$M2613),"")</f>
        <v/>
      </c>
      <c r="E2613" s="6">
        <f>IF(AND($B2613&lt;&gt;"",$C2613&lt;&gt;"",$B2613&lt;=$C2613),INDEX(Bemenet!$D$2:$D$301,$M2613),"")</f>
        <v/>
      </c>
      <c r="F2613" s="5">
        <f>IF(AND($B2613&lt;&gt;"",$C2613&lt;&gt;"",$B2613&lt;=$C2613),$C2613-$B2613+1,"")</f>
        <v/>
      </c>
      <c r="G2613" s="5">
        <f>IF($F2613="","",$F2613*$D2613)</f>
        <v/>
      </c>
      <c r="H2613" s="42">
        <f>IF($G2613="","",$O2613)</f>
        <v/>
      </c>
      <c r="I2613" s="5">
        <f>IF($G2613="","",$G2613*IF($H2613="",$O2613,$H2613)/100)</f>
        <v/>
      </c>
      <c r="J2613" s="5">
        <f>IF(OR($L2613="",NOT(COUNTIFS($L$2:$L2613,$L2613)=1)),"",SUMIFS($G:$G,$L:$L,$L2613))</f>
        <v/>
      </c>
      <c r="K2613" s="5">
        <f>IF(OR($L2613="",NOT(COUNTIFS($L$2:$L2613,$L2613)=1)),"",SUMIFS($I:$I,$L:$L,$L2613))</f>
        <v/>
      </c>
      <c r="L2613" s="6">
        <f>IF($B2613="","",YEAR($B2613))</f>
        <v/>
      </c>
      <c r="M2613" s="6">
        <f>INT((ROW()-2)/39)+1</f>
        <v/>
      </c>
      <c r="N2613" s="6">
        <f>MOD(ROW()-2,39)+2</f>
        <v/>
      </c>
      <c r="O2613" s="42">
        <f>IF(AND($B2613&lt;&gt;"",$C2613&lt;&gt;"",$B2613&lt;=$C2613),INDEX(Szabalyok!$C:$C,$N2613),"")</f>
        <v/>
      </c>
      <c r="P2613">
        <f>IF(D2613="",P2612,P2612+1)</f>
        <v/>
      </c>
    </row>
    <row r="2614">
      <c r="A2614">
        <f>IF(P2614=P2613,0,P2614)</f>
        <v/>
      </c>
      <c r="B2614" s="41">
        <f>IF($M2614&gt;300,"",IF(OR(INDEX(Bemenet!$E$2:$E$301,$M2614)="",INDEX(Bemenet!$F$2:$F$301,$M2614)=""),"",MAX(INDEX(Bemenet!$E$2:$E$301,$M2614),INDEX(Szabalyok!$A:$A,$N2614))))</f>
        <v/>
      </c>
      <c r="C2614" s="41">
        <f>IF($B2614="","",MIN(INDEX(Bemenet!$F$2:$F$301,$M2614),INDEX(Szabalyok!$B:$B,$N2614)))</f>
        <v/>
      </c>
      <c r="D2614" s="5">
        <f>IF(AND($B2614&lt;&gt;"",$C2614&lt;&gt;"",$B2614&lt;=$C2614),INDEX(Bemenet!$G$2:$G$301,$M2614),"")</f>
        <v/>
      </c>
      <c r="E2614" s="6">
        <f>IF(AND($B2614&lt;&gt;"",$C2614&lt;&gt;"",$B2614&lt;=$C2614),INDEX(Bemenet!$D$2:$D$301,$M2614),"")</f>
        <v/>
      </c>
      <c r="F2614" s="5">
        <f>IF(AND($B2614&lt;&gt;"",$C2614&lt;&gt;"",$B2614&lt;=$C2614),$C2614-$B2614+1,"")</f>
        <v/>
      </c>
      <c r="G2614" s="5">
        <f>IF($F2614="","",$F2614*$D2614)</f>
        <v/>
      </c>
      <c r="H2614" s="42">
        <f>IF($G2614="","",$O2614)</f>
        <v/>
      </c>
      <c r="I2614" s="5">
        <f>IF($G2614="","",$G2614*IF($H2614="",$O2614,$H2614)/100)</f>
        <v/>
      </c>
      <c r="J2614" s="5">
        <f>IF(OR($L2614="",NOT(COUNTIFS($L$2:$L2614,$L2614)=1)),"",SUMIFS($G:$G,$L:$L,$L2614))</f>
        <v/>
      </c>
      <c r="K2614" s="5">
        <f>IF(OR($L2614="",NOT(COUNTIFS($L$2:$L2614,$L2614)=1)),"",SUMIFS($I:$I,$L:$L,$L2614))</f>
        <v/>
      </c>
      <c r="L2614" s="6">
        <f>IF($B2614="","",YEAR($B2614))</f>
        <v/>
      </c>
      <c r="M2614" s="6">
        <f>INT((ROW()-2)/39)+1</f>
        <v/>
      </c>
      <c r="N2614" s="6">
        <f>MOD(ROW()-2,39)+2</f>
        <v/>
      </c>
      <c r="O2614" s="42">
        <f>IF(AND($B2614&lt;&gt;"",$C2614&lt;&gt;"",$B2614&lt;=$C2614),INDEX(Szabalyok!$C:$C,$N2614),"")</f>
        <v/>
      </c>
      <c r="P2614">
        <f>IF(D2614="",P2613,P2613+1)</f>
        <v/>
      </c>
    </row>
    <row r="2615">
      <c r="A2615">
        <f>IF(P2615=P2614,0,P2615)</f>
        <v/>
      </c>
      <c r="B2615" s="41">
        <f>IF($M2615&gt;300,"",IF(OR(INDEX(Bemenet!$E$2:$E$301,$M2615)="",INDEX(Bemenet!$F$2:$F$301,$M2615)=""),"",MAX(INDEX(Bemenet!$E$2:$E$301,$M2615),INDEX(Szabalyok!$A:$A,$N2615))))</f>
        <v/>
      </c>
      <c r="C2615" s="41">
        <f>IF($B2615="","",MIN(INDEX(Bemenet!$F$2:$F$301,$M2615),INDEX(Szabalyok!$B:$B,$N2615)))</f>
        <v/>
      </c>
      <c r="D2615" s="5">
        <f>IF(AND($B2615&lt;&gt;"",$C2615&lt;&gt;"",$B2615&lt;=$C2615),INDEX(Bemenet!$G$2:$G$301,$M2615),"")</f>
        <v/>
      </c>
      <c r="E2615" s="6">
        <f>IF(AND($B2615&lt;&gt;"",$C2615&lt;&gt;"",$B2615&lt;=$C2615),INDEX(Bemenet!$D$2:$D$301,$M2615),"")</f>
        <v/>
      </c>
      <c r="F2615" s="5">
        <f>IF(AND($B2615&lt;&gt;"",$C2615&lt;&gt;"",$B2615&lt;=$C2615),$C2615-$B2615+1,"")</f>
        <v/>
      </c>
      <c r="G2615" s="5">
        <f>IF($F2615="","",$F2615*$D2615)</f>
        <v/>
      </c>
      <c r="H2615" s="42">
        <f>IF($G2615="","",$O2615)</f>
        <v/>
      </c>
      <c r="I2615" s="5">
        <f>IF($G2615="","",$G2615*IF($H2615="",$O2615,$H2615)/100)</f>
        <v/>
      </c>
      <c r="J2615" s="5">
        <f>IF(OR($L2615="",NOT(COUNTIFS($L$2:$L2615,$L2615)=1)),"",SUMIFS($G:$G,$L:$L,$L2615))</f>
        <v/>
      </c>
      <c r="K2615" s="5">
        <f>IF(OR($L2615="",NOT(COUNTIFS($L$2:$L2615,$L2615)=1)),"",SUMIFS($I:$I,$L:$L,$L2615))</f>
        <v/>
      </c>
      <c r="L2615" s="6">
        <f>IF($B2615="","",YEAR($B2615))</f>
        <v/>
      </c>
      <c r="M2615" s="6">
        <f>INT((ROW()-2)/39)+1</f>
        <v/>
      </c>
      <c r="N2615" s="6">
        <f>MOD(ROW()-2,39)+2</f>
        <v/>
      </c>
      <c r="O2615" s="42">
        <f>IF(AND($B2615&lt;&gt;"",$C2615&lt;&gt;"",$B2615&lt;=$C2615),INDEX(Szabalyok!$C:$C,$N2615),"")</f>
        <v/>
      </c>
      <c r="P2615">
        <f>IF(D2615="",P2614,P2614+1)</f>
        <v/>
      </c>
    </row>
    <row r="2616">
      <c r="A2616">
        <f>IF(P2616=P2615,0,P2616)</f>
        <v/>
      </c>
      <c r="B2616" s="41">
        <f>IF($M2616&gt;300,"",IF(OR(INDEX(Bemenet!$E$2:$E$301,$M2616)="",INDEX(Bemenet!$F$2:$F$301,$M2616)=""),"",MAX(INDEX(Bemenet!$E$2:$E$301,$M2616),INDEX(Szabalyok!$A:$A,$N2616))))</f>
        <v/>
      </c>
      <c r="C2616" s="41">
        <f>IF($B2616="","",MIN(INDEX(Bemenet!$F$2:$F$301,$M2616),INDEX(Szabalyok!$B:$B,$N2616)))</f>
        <v/>
      </c>
      <c r="D2616" s="5">
        <f>IF(AND($B2616&lt;&gt;"",$C2616&lt;&gt;"",$B2616&lt;=$C2616),INDEX(Bemenet!$G$2:$G$301,$M2616),"")</f>
        <v/>
      </c>
      <c r="E2616" s="6">
        <f>IF(AND($B2616&lt;&gt;"",$C2616&lt;&gt;"",$B2616&lt;=$C2616),INDEX(Bemenet!$D$2:$D$301,$M2616),"")</f>
        <v/>
      </c>
      <c r="F2616" s="5">
        <f>IF(AND($B2616&lt;&gt;"",$C2616&lt;&gt;"",$B2616&lt;=$C2616),$C2616-$B2616+1,"")</f>
        <v/>
      </c>
      <c r="G2616" s="5">
        <f>IF($F2616="","",$F2616*$D2616)</f>
        <v/>
      </c>
      <c r="H2616" s="42">
        <f>IF($G2616="","",$O2616)</f>
        <v/>
      </c>
      <c r="I2616" s="5">
        <f>IF($G2616="","",$G2616*IF($H2616="",$O2616,$H2616)/100)</f>
        <v/>
      </c>
      <c r="J2616" s="5">
        <f>IF(OR($L2616="",NOT(COUNTIFS($L$2:$L2616,$L2616)=1)),"",SUMIFS($G:$G,$L:$L,$L2616))</f>
        <v/>
      </c>
      <c r="K2616" s="5">
        <f>IF(OR($L2616="",NOT(COUNTIFS($L$2:$L2616,$L2616)=1)),"",SUMIFS($I:$I,$L:$L,$L2616))</f>
        <v/>
      </c>
      <c r="L2616" s="6">
        <f>IF($B2616="","",YEAR($B2616))</f>
        <v/>
      </c>
      <c r="M2616" s="6">
        <f>INT((ROW()-2)/39)+1</f>
        <v/>
      </c>
      <c r="N2616" s="6">
        <f>MOD(ROW()-2,39)+2</f>
        <v/>
      </c>
      <c r="O2616" s="42">
        <f>IF(AND($B2616&lt;&gt;"",$C2616&lt;&gt;"",$B2616&lt;=$C2616),INDEX(Szabalyok!$C:$C,$N2616),"")</f>
        <v/>
      </c>
      <c r="P2616">
        <f>IF(D2616="",P2615,P2615+1)</f>
        <v/>
      </c>
    </row>
    <row r="2617">
      <c r="A2617">
        <f>IF(P2617=P2616,0,P2617)</f>
        <v/>
      </c>
      <c r="B2617" s="41">
        <f>IF($M2617&gt;300,"",IF(OR(INDEX(Bemenet!$E$2:$E$301,$M2617)="",INDEX(Bemenet!$F$2:$F$301,$M2617)=""),"",MAX(INDEX(Bemenet!$E$2:$E$301,$M2617),INDEX(Szabalyok!$A:$A,$N2617))))</f>
        <v/>
      </c>
      <c r="C2617" s="41">
        <f>IF($B2617="","",MIN(INDEX(Bemenet!$F$2:$F$301,$M2617),INDEX(Szabalyok!$B:$B,$N2617)))</f>
        <v/>
      </c>
      <c r="D2617" s="5">
        <f>IF(AND($B2617&lt;&gt;"",$C2617&lt;&gt;"",$B2617&lt;=$C2617),INDEX(Bemenet!$G$2:$G$301,$M2617),"")</f>
        <v/>
      </c>
      <c r="E2617" s="6">
        <f>IF(AND($B2617&lt;&gt;"",$C2617&lt;&gt;"",$B2617&lt;=$C2617),INDEX(Bemenet!$D$2:$D$301,$M2617),"")</f>
        <v/>
      </c>
      <c r="F2617" s="5">
        <f>IF(AND($B2617&lt;&gt;"",$C2617&lt;&gt;"",$B2617&lt;=$C2617),$C2617-$B2617+1,"")</f>
        <v/>
      </c>
      <c r="G2617" s="5">
        <f>IF($F2617="","",$F2617*$D2617)</f>
        <v/>
      </c>
      <c r="H2617" s="42">
        <f>IF($G2617="","",$O2617)</f>
        <v/>
      </c>
      <c r="I2617" s="5">
        <f>IF($G2617="","",$G2617*IF($H2617="",$O2617,$H2617)/100)</f>
        <v/>
      </c>
      <c r="J2617" s="5">
        <f>IF(OR($L2617="",NOT(COUNTIFS($L$2:$L2617,$L2617)=1)),"",SUMIFS($G:$G,$L:$L,$L2617))</f>
        <v/>
      </c>
      <c r="K2617" s="5">
        <f>IF(OR($L2617="",NOT(COUNTIFS($L$2:$L2617,$L2617)=1)),"",SUMIFS($I:$I,$L:$L,$L2617))</f>
        <v/>
      </c>
      <c r="L2617" s="6">
        <f>IF($B2617="","",YEAR($B2617))</f>
        <v/>
      </c>
      <c r="M2617" s="6">
        <f>INT((ROW()-2)/39)+1</f>
        <v/>
      </c>
      <c r="N2617" s="6">
        <f>MOD(ROW()-2,39)+2</f>
        <v/>
      </c>
      <c r="O2617" s="42">
        <f>IF(AND($B2617&lt;&gt;"",$C2617&lt;&gt;"",$B2617&lt;=$C2617),INDEX(Szabalyok!$C:$C,$N2617),"")</f>
        <v/>
      </c>
      <c r="P2617">
        <f>IF(D2617="",P2616,P2616+1)</f>
        <v/>
      </c>
    </row>
    <row r="2618">
      <c r="A2618">
        <f>IF(P2618=P2617,0,P2618)</f>
        <v/>
      </c>
      <c r="B2618" s="41">
        <f>IF($M2618&gt;300,"",IF(OR(INDEX(Bemenet!$E$2:$E$301,$M2618)="",INDEX(Bemenet!$F$2:$F$301,$M2618)=""),"",MAX(INDEX(Bemenet!$E$2:$E$301,$M2618),INDEX(Szabalyok!$A:$A,$N2618))))</f>
        <v/>
      </c>
      <c r="C2618" s="41">
        <f>IF($B2618="","",MIN(INDEX(Bemenet!$F$2:$F$301,$M2618),INDEX(Szabalyok!$B:$B,$N2618)))</f>
        <v/>
      </c>
      <c r="D2618" s="5">
        <f>IF(AND($B2618&lt;&gt;"",$C2618&lt;&gt;"",$B2618&lt;=$C2618),INDEX(Bemenet!$G$2:$G$301,$M2618),"")</f>
        <v/>
      </c>
      <c r="E2618" s="6">
        <f>IF(AND($B2618&lt;&gt;"",$C2618&lt;&gt;"",$B2618&lt;=$C2618),INDEX(Bemenet!$D$2:$D$301,$M2618),"")</f>
        <v/>
      </c>
      <c r="F2618" s="5">
        <f>IF(AND($B2618&lt;&gt;"",$C2618&lt;&gt;"",$B2618&lt;=$C2618),$C2618-$B2618+1,"")</f>
        <v/>
      </c>
      <c r="G2618" s="5">
        <f>IF($F2618="","",$F2618*$D2618)</f>
        <v/>
      </c>
      <c r="H2618" s="42">
        <f>IF($G2618="","",$O2618)</f>
        <v/>
      </c>
      <c r="I2618" s="5">
        <f>IF($G2618="","",$G2618*IF($H2618="",$O2618,$H2618)/100)</f>
        <v/>
      </c>
      <c r="J2618" s="5">
        <f>IF(OR($L2618="",NOT(COUNTIFS($L$2:$L2618,$L2618)=1)),"",SUMIFS($G:$G,$L:$L,$L2618))</f>
        <v/>
      </c>
      <c r="K2618" s="5">
        <f>IF(OR($L2618="",NOT(COUNTIFS($L$2:$L2618,$L2618)=1)),"",SUMIFS($I:$I,$L:$L,$L2618))</f>
        <v/>
      </c>
      <c r="L2618" s="6">
        <f>IF($B2618="","",YEAR($B2618))</f>
        <v/>
      </c>
      <c r="M2618" s="6">
        <f>INT((ROW()-2)/39)+1</f>
        <v/>
      </c>
      <c r="N2618" s="6">
        <f>MOD(ROW()-2,39)+2</f>
        <v/>
      </c>
      <c r="O2618" s="42">
        <f>IF(AND($B2618&lt;&gt;"",$C2618&lt;&gt;"",$B2618&lt;=$C2618),INDEX(Szabalyok!$C:$C,$N2618),"")</f>
        <v/>
      </c>
      <c r="P2618">
        <f>IF(D2618="",P2617,P2617+1)</f>
        <v/>
      </c>
    </row>
    <row r="2619">
      <c r="A2619">
        <f>IF(P2619=P2618,0,P2619)</f>
        <v/>
      </c>
      <c r="B2619" s="41">
        <f>IF($M2619&gt;300,"",IF(OR(INDEX(Bemenet!$E$2:$E$301,$M2619)="",INDEX(Bemenet!$F$2:$F$301,$M2619)=""),"",MAX(INDEX(Bemenet!$E$2:$E$301,$M2619),INDEX(Szabalyok!$A:$A,$N2619))))</f>
        <v/>
      </c>
      <c r="C2619" s="41">
        <f>IF($B2619="","",MIN(INDEX(Bemenet!$F$2:$F$301,$M2619),INDEX(Szabalyok!$B:$B,$N2619)))</f>
        <v/>
      </c>
      <c r="D2619" s="5">
        <f>IF(AND($B2619&lt;&gt;"",$C2619&lt;&gt;"",$B2619&lt;=$C2619),INDEX(Bemenet!$G$2:$G$301,$M2619),"")</f>
        <v/>
      </c>
      <c r="E2619" s="6">
        <f>IF(AND($B2619&lt;&gt;"",$C2619&lt;&gt;"",$B2619&lt;=$C2619),INDEX(Bemenet!$D$2:$D$301,$M2619),"")</f>
        <v/>
      </c>
      <c r="F2619" s="5">
        <f>IF(AND($B2619&lt;&gt;"",$C2619&lt;&gt;"",$B2619&lt;=$C2619),$C2619-$B2619+1,"")</f>
        <v/>
      </c>
      <c r="G2619" s="5">
        <f>IF($F2619="","",$F2619*$D2619)</f>
        <v/>
      </c>
      <c r="H2619" s="42">
        <f>IF($G2619="","",$O2619)</f>
        <v/>
      </c>
      <c r="I2619" s="5">
        <f>IF($G2619="","",$G2619*IF($H2619="",$O2619,$H2619)/100)</f>
        <v/>
      </c>
      <c r="J2619" s="5">
        <f>IF(OR($L2619="",NOT(COUNTIFS($L$2:$L2619,$L2619)=1)),"",SUMIFS($G:$G,$L:$L,$L2619))</f>
        <v/>
      </c>
      <c r="K2619" s="5">
        <f>IF(OR($L2619="",NOT(COUNTIFS($L$2:$L2619,$L2619)=1)),"",SUMIFS($I:$I,$L:$L,$L2619))</f>
        <v/>
      </c>
      <c r="L2619" s="6">
        <f>IF($B2619="","",YEAR($B2619))</f>
        <v/>
      </c>
      <c r="M2619" s="6">
        <f>INT((ROW()-2)/39)+1</f>
        <v/>
      </c>
      <c r="N2619" s="6">
        <f>MOD(ROW()-2,39)+2</f>
        <v/>
      </c>
      <c r="O2619" s="42">
        <f>IF(AND($B2619&lt;&gt;"",$C2619&lt;&gt;"",$B2619&lt;=$C2619),INDEX(Szabalyok!$C:$C,$N2619),"")</f>
        <v/>
      </c>
      <c r="P2619">
        <f>IF(D2619="",P2618,P2618+1)</f>
        <v/>
      </c>
    </row>
    <row r="2620">
      <c r="A2620">
        <f>IF(P2620=P2619,0,P2620)</f>
        <v/>
      </c>
      <c r="B2620" s="41">
        <f>IF($M2620&gt;300,"",IF(OR(INDEX(Bemenet!$E$2:$E$301,$M2620)="",INDEX(Bemenet!$F$2:$F$301,$M2620)=""),"",MAX(INDEX(Bemenet!$E$2:$E$301,$M2620),INDEX(Szabalyok!$A:$A,$N2620))))</f>
        <v/>
      </c>
      <c r="C2620" s="41">
        <f>IF($B2620="","",MIN(INDEX(Bemenet!$F$2:$F$301,$M2620),INDEX(Szabalyok!$B:$B,$N2620)))</f>
        <v/>
      </c>
      <c r="D2620" s="5">
        <f>IF(AND($B2620&lt;&gt;"",$C2620&lt;&gt;"",$B2620&lt;=$C2620),INDEX(Bemenet!$G$2:$G$301,$M2620),"")</f>
        <v/>
      </c>
      <c r="E2620" s="6">
        <f>IF(AND($B2620&lt;&gt;"",$C2620&lt;&gt;"",$B2620&lt;=$C2620),INDEX(Bemenet!$D$2:$D$301,$M2620),"")</f>
        <v/>
      </c>
      <c r="F2620" s="5">
        <f>IF(AND($B2620&lt;&gt;"",$C2620&lt;&gt;"",$B2620&lt;=$C2620),$C2620-$B2620+1,"")</f>
        <v/>
      </c>
      <c r="G2620" s="5">
        <f>IF($F2620="","",$F2620*$D2620)</f>
        <v/>
      </c>
      <c r="H2620" s="42">
        <f>IF($G2620="","",$O2620)</f>
        <v/>
      </c>
      <c r="I2620" s="5">
        <f>IF($G2620="","",$G2620*IF($H2620="",$O2620,$H2620)/100)</f>
        <v/>
      </c>
      <c r="J2620" s="5">
        <f>IF(OR($L2620="",NOT(COUNTIFS($L$2:$L2620,$L2620)=1)),"",SUMIFS($G:$G,$L:$L,$L2620))</f>
        <v/>
      </c>
      <c r="K2620" s="5">
        <f>IF(OR($L2620="",NOT(COUNTIFS($L$2:$L2620,$L2620)=1)),"",SUMIFS($I:$I,$L:$L,$L2620))</f>
        <v/>
      </c>
      <c r="L2620" s="6">
        <f>IF($B2620="","",YEAR($B2620))</f>
        <v/>
      </c>
      <c r="M2620" s="6">
        <f>INT((ROW()-2)/39)+1</f>
        <v/>
      </c>
      <c r="N2620" s="6">
        <f>MOD(ROW()-2,39)+2</f>
        <v/>
      </c>
      <c r="O2620" s="42">
        <f>IF(AND($B2620&lt;&gt;"",$C2620&lt;&gt;"",$B2620&lt;=$C2620),INDEX(Szabalyok!$C:$C,$N2620),"")</f>
        <v/>
      </c>
      <c r="P2620">
        <f>IF(D2620="",P2619,P2619+1)</f>
        <v/>
      </c>
    </row>
    <row r="2621">
      <c r="A2621">
        <f>IF(P2621=P2620,0,P2621)</f>
        <v/>
      </c>
      <c r="B2621" s="41">
        <f>IF($M2621&gt;300,"",IF(OR(INDEX(Bemenet!$E$2:$E$301,$M2621)="",INDEX(Bemenet!$F$2:$F$301,$M2621)=""),"",MAX(INDEX(Bemenet!$E$2:$E$301,$M2621),INDEX(Szabalyok!$A:$A,$N2621))))</f>
        <v/>
      </c>
      <c r="C2621" s="41">
        <f>IF($B2621="","",MIN(INDEX(Bemenet!$F$2:$F$301,$M2621),INDEX(Szabalyok!$B:$B,$N2621)))</f>
        <v/>
      </c>
      <c r="D2621" s="5">
        <f>IF(AND($B2621&lt;&gt;"",$C2621&lt;&gt;"",$B2621&lt;=$C2621),INDEX(Bemenet!$G$2:$G$301,$M2621),"")</f>
        <v/>
      </c>
      <c r="E2621" s="6">
        <f>IF(AND($B2621&lt;&gt;"",$C2621&lt;&gt;"",$B2621&lt;=$C2621),INDEX(Bemenet!$D$2:$D$301,$M2621),"")</f>
        <v/>
      </c>
      <c r="F2621" s="5">
        <f>IF(AND($B2621&lt;&gt;"",$C2621&lt;&gt;"",$B2621&lt;=$C2621),$C2621-$B2621+1,"")</f>
        <v/>
      </c>
      <c r="G2621" s="5">
        <f>IF($F2621="","",$F2621*$D2621)</f>
        <v/>
      </c>
      <c r="H2621" s="42">
        <f>IF($G2621="","",$O2621)</f>
        <v/>
      </c>
      <c r="I2621" s="5">
        <f>IF($G2621="","",$G2621*IF($H2621="",$O2621,$H2621)/100)</f>
        <v/>
      </c>
      <c r="J2621" s="5">
        <f>IF(OR($L2621="",NOT(COUNTIFS($L$2:$L2621,$L2621)=1)),"",SUMIFS($G:$G,$L:$L,$L2621))</f>
        <v/>
      </c>
      <c r="K2621" s="5">
        <f>IF(OR($L2621="",NOT(COUNTIFS($L$2:$L2621,$L2621)=1)),"",SUMIFS($I:$I,$L:$L,$L2621))</f>
        <v/>
      </c>
      <c r="L2621" s="6">
        <f>IF($B2621="","",YEAR($B2621))</f>
        <v/>
      </c>
      <c r="M2621" s="6">
        <f>INT((ROW()-2)/39)+1</f>
        <v/>
      </c>
      <c r="N2621" s="6">
        <f>MOD(ROW()-2,39)+2</f>
        <v/>
      </c>
      <c r="O2621" s="42">
        <f>IF(AND($B2621&lt;&gt;"",$C2621&lt;&gt;"",$B2621&lt;=$C2621),INDEX(Szabalyok!$C:$C,$N2621),"")</f>
        <v/>
      </c>
      <c r="P2621">
        <f>IF(D2621="",P2620,P2620+1)</f>
        <v/>
      </c>
    </row>
    <row r="2622">
      <c r="A2622">
        <f>IF(P2622=P2621,0,P2622)</f>
        <v/>
      </c>
      <c r="B2622" s="41">
        <f>IF($M2622&gt;300,"",IF(OR(INDEX(Bemenet!$E$2:$E$301,$M2622)="",INDEX(Bemenet!$F$2:$F$301,$M2622)=""),"",MAX(INDEX(Bemenet!$E$2:$E$301,$M2622),INDEX(Szabalyok!$A:$A,$N2622))))</f>
        <v/>
      </c>
      <c r="C2622" s="41">
        <f>IF($B2622="","",MIN(INDEX(Bemenet!$F$2:$F$301,$M2622),INDEX(Szabalyok!$B:$B,$N2622)))</f>
        <v/>
      </c>
      <c r="D2622" s="5">
        <f>IF(AND($B2622&lt;&gt;"",$C2622&lt;&gt;"",$B2622&lt;=$C2622),INDEX(Bemenet!$G$2:$G$301,$M2622),"")</f>
        <v/>
      </c>
      <c r="E2622" s="6">
        <f>IF(AND($B2622&lt;&gt;"",$C2622&lt;&gt;"",$B2622&lt;=$C2622),INDEX(Bemenet!$D$2:$D$301,$M2622),"")</f>
        <v/>
      </c>
      <c r="F2622" s="5">
        <f>IF(AND($B2622&lt;&gt;"",$C2622&lt;&gt;"",$B2622&lt;=$C2622),$C2622-$B2622+1,"")</f>
        <v/>
      </c>
      <c r="G2622" s="5">
        <f>IF($F2622="","",$F2622*$D2622)</f>
        <v/>
      </c>
      <c r="H2622" s="42">
        <f>IF($G2622="","",$O2622)</f>
        <v/>
      </c>
      <c r="I2622" s="5">
        <f>IF($G2622="","",$G2622*IF($H2622="",$O2622,$H2622)/100)</f>
        <v/>
      </c>
      <c r="J2622" s="5">
        <f>IF(OR($L2622="",NOT(COUNTIFS($L$2:$L2622,$L2622)=1)),"",SUMIFS($G:$G,$L:$L,$L2622))</f>
        <v/>
      </c>
      <c r="K2622" s="5">
        <f>IF(OR($L2622="",NOT(COUNTIFS($L$2:$L2622,$L2622)=1)),"",SUMIFS($I:$I,$L:$L,$L2622))</f>
        <v/>
      </c>
      <c r="L2622" s="6">
        <f>IF($B2622="","",YEAR($B2622))</f>
        <v/>
      </c>
      <c r="M2622" s="6">
        <f>INT((ROW()-2)/39)+1</f>
        <v/>
      </c>
      <c r="N2622" s="6">
        <f>MOD(ROW()-2,39)+2</f>
        <v/>
      </c>
      <c r="O2622" s="42">
        <f>IF(AND($B2622&lt;&gt;"",$C2622&lt;&gt;"",$B2622&lt;=$C2622),INDEX(Szabalyok!$C:$C,$N2622),"")</f>
        <v/>
      </c>
      <c r="P2622">
        <f>IF(D2622="",P2621,P2621+1)</f>
        <v/>
      </c>
    </row>
    <row r="2623">
      <c r="A2623">
        <f>IF(P2623=P2622,0,P2623)</f>
        <v/>
      </c>
      <c r="B2623" s="41">
        <f>IF($M2623&gt;300,"",IF(OR(INDEX(Bemenet!$E$2:$E$301,$M2623)="",INDEX(Bemenet!$F$2:$F$301,$M2623)=""),"",MAX(INDEX(Bemenet!$E$2:$E$301,$M2623),INDEX(Szabalyok!$A:$A,$N2623))))</f>
        <v/>
      </c>
      <c r="C2623" s="41">
        <f>IF($B2623="","",MIN(INDEX(Bemenet!$F$2:$F$301,$M2623),INDEX(Szabalyok!$B:$B,$N2623)))</f>
        <v/>
      </c>
      <c r="D2623" s="5">
        <f>IF(AND($B2623&lt;&gt;"",$C2623&lt;&gt;"",$B2623&lt;=$C2623),INDEX(Bemenet!$G$2:$G$301,$M2623),"")</f>
        <v/>
      </c>
      <c r="E2623" s="6">
        <f>IF(AND($B2623&lt;&gt;"",$C2623&lt;&gt;"",$B2623&lt;=$C2623),INDEX(Bemenet!$D$2:$D$301,$M2623),"")</f>
        <v/>
      </c>
      <c r="F2623" s="5">
        <f>IF(AND($B2623&lt;&gt;"",$C2623&lt;&gt;"",$B2623&lt;=$C2623),$C2623-$B2623+1,"")</f>
        <v/>
      </c>
      <c r="G2623" s="5">
        <f>IF($F2623="","",$F2623*$D2623)</f>
        <v/>
      </c>
      <c r="H2623" s="42">
        <f>IF($G2623="","",$O2623)</f>
        <v/>
      </c>
      <c r="I2623" s="5">
        <f>IF($G2623="","",$G2623*IF($H2623="",$O2623,$H2623)/100)</f>
        <v/>
      </c>
      <c r="J2623" s="5">
        <f>IF(OR($L2623="",NOT(COUNTIFS($L$2:$L2623,$L2623)=1)),"",SUMIFS($G:$G,$L:$L,$L2623))</f>
        <v/>
      </c>
      <c r="K2623" s="5">
        <f>IF(OR($L2623="",NOT(COUNTIFS($L$2:$L2623,$L2623)=1)),"",SUMIFS($I:$I,$L:$L,$L2623))</f>
        <v/>
      </c>
      <c r="L2623" s="6">
        <f>IF($B2623="","",YEAR($B2623))</f>
        <v/>
      </c>
      <c r="M2623" s="6">
        <f>INT((ROW()-2)/39)+1</f>
        <v/>
      </c>
      <c r="N2623" s="6">
        <f>MOD(ROW()-2,39)+2</f>
        <v/>
      </c>
      <c r="O2623" s="42">
        <f>IF(AND($B2623&lt;&gt;"",$C2623&lt;&gt;"",$B2623&lt;=$C2623),INDEX(Szabalyok!$C:$C,$N2623),"")</f>
        <v/>
      </c>
      <c r="P2623">
        <f>IF(D2623="",P2622,P2622+1)</f>
        <v/>
      </c>
    </row>
    <row r="2624">
      <c r="A2624">
        <f>IF(P2624=P2623,0,P2624)</f>
        <v/>
      </c>
      <c r="B2624" s="41">
        <f>IF($M2624&gt;300,"",IF(OR(INDEX(Bemenet!$E$2:$E$301,$M2624)="",INDEX(Bemenet!$F$2:$F$301,$M2624)=""),"",MAX(INDEX(Bemenet!$E$2:$E$301,$M2624),INDEX(Szabalyok!$A:$A,$N2624))))</f>
        <v/>
      </c>
      <c r="C2624" s="41">
        <f>IF($B2624="","",MIN(INDEX(Bemenet!$F$2:$F$301,$M2624),INDEX(Szabalyok!$B:$B,$N2624)))</f>
        <v/>
      </c>
      <c r="D2624" s="5">
        <f>IF(AND($B2624&lt;&gt;"",$C2624&lt;&gt;"",$B2624&lt;=$C2624),INDEX(Bemenet!$G$2:$G$301,$M2624),"")</f>
        <v/>
      </c>
      <c r="E2624" s="6">
        <f>IF(AND($B2624&lt;&gt;"",$C2624&lt;&gt;"",$B2624&lt;=$C2624),INDEX(Bemenet!$D$2:$D$301,$M2624),"")</f>
        <v/>
      </c>
      <c r="F2624" s="5">
        <f>IF(AND($B2624&lt;&gt;"",$C2624&lt;&gt;"",$B2624&lt;=$C2624),$C2624-$B2624+1,"")</f>
        <v/>
      </c>
      <c r="G2624" s="5">
        <f>IF($F2624="","",$F2624*$D2624)</f>
        <v/>
      </c>
      <c r="H2624" s="42">
        <f>IF($G2624="","",$O2624)</f>
        <v/>
      </c>
      <c r="I2624" s="5">
        <f>IF($G2624="","",$G2624*IF($H2624="",$O2624,$H2624)/100)</f>
        <v/>
      </c>
      <c r="J2624" s="5">
        <f>IF(OR($L2624="",NOT(COUNTIFS($L$2:$L2624,$L2624)=1)),"",SUMIFS($G:$G,$L:$L,$L2624))</f>
        <v/>
      </c>
      <c r="K2624" s="5">
        <f>IF(OR($L2624="",NOT(COUNTIFS($L$2:$L2624,$L2624)=1)),"",SUMIFS($I:$I,$L:$L,$L2624))</f>
        <v/>
      </c>
      <c r="L2624" s="6">
        <f>IF($B2624="","",YEAR($B2624))</f>
        <v/>
      </c>
      <c r="M2624" s="6">
        <f>INT((ROW()-2)/39)+1</f>
        <v/>
      </c>
      <c r="N2624" s="6">
        <f>MOD(ROW()-2,39)+2</f>
        <v/>
      </c>
      <c r="O2624" s="42">
        <f>IF(AND($B2624&lt;&gt;"",$C2624&lt;&gt;"",$B2624&lt;=$C2624),INDEX(Szabalyok!$C:$C,$N2624),"")</f>
        <v/>
      </c>
      <c r="P2624">
        <f>IF(D2624="",P2623,P2623+1)</f>
        <v/>
      </c>
    </row>
    <row r="2625">
      <c r="A2625">
        <f>IF(P2625=P2624,0,P2625)</f>
        <v/>
      </c>
      <c r="B2625" s="41">
        <f>IF($M2625&gt;300,"",IF(OR(INDEX(Bemenet!$E$2:$E$301,$M2625)="",INDEX(Bemenet!$F$2:$F$301,$M2625)=""),"",MAX(INDEX(Bemenet!$E$2:$E$301,$M2625),INDEX(Szabalyok!$A:$A,$N2625))))</f>
        <v/>
      </c>
      <c r="C2625" s="41">
        <f>IF($B2625="","",MIN(INDEX(Bemenet!$F$2:$F$301,$M2625),INDEX(Szabalyok!$B:$B,$N2625)))</f>
        <v/>
      </c>
      <c r="D2625" s="5">
        <f>IF(AND($B2625&lt;&gt;"",$C2625&lt;&gt;"",$B2625&lt;=$C2625),INDEX(Bemenet!$G$2:$G$301,$M2625),"")</f>
        <v/>
      </c>
      <c r="E2625" s="6">
        <f>IF(AND($B2625&lt;&gt;"",$C2625&lt;&gt;"",$B2625&lt;=$C2625),INDEX(Bemenet!$D$2:$D$301,$M2625),"")</f>
        <v/>
      </c>
      <c r="F2625" s="5">
        <f>IF(AND($B2625&lt;&gt;"",$C2625&lt;&gt;"",$B2625&lt;=$C2625),$C2625-$B2625+1,"")</f>
        <v/>
      </c>
      <c r="G2625" s="5">
        <f>IF($F2625="","",$F2625*$D2625)</f>
        <v/>
      </c>
      <c r="H2625" s="42">
        <f>IF($G2625="","",$O2625)</f>
        <v/>
      </c>
      <c r="I2625" s="5">
        <f>IF($G2625="","",$G2625*IF($H2625="",$O2625,$H2625)/100)</f>
        <v/>
      </c>
      <c r="J2625" s="5">
        <f>IF(OR($L2625="",NOT(COUNTIFS($L$2:$L2625,$L2625)=1)),"",SUMIFS($G:$G,$L:$L,$L2625))</f>
        <v/>
      </c>
      <c r="K2625" s="5">
        <f>IF(OR($L2625="",NOT(COUNTIFS($L$2:$L2625,$L2625)=1)),"",SUMIFS($I:$I,$L:$L,$L2625))</f>
        <v/>
      </c>
      <c r="L2625" s="6">
        <f>IF($B2625="","",YEAR($B2625))</f>
        <v/>
      </c>
      <c r="M2625" s="6">
        <f>INT((ROW()-2)/39)+1</f>
        <v/>
      </c>
      <c r="N2625" s="6">
        <f>MOD(ROW()-2,39)+2</f>
        <v/>
      </c>
      <c r="O2625" s="42">
        <f>IF(AND($B2625&lt;&gt;"",$C2625&lt;&gt;"",$B2625&lt;=$C2625),INDEX(Szabalyok!$C:$C,$N2625),"")</f>
        <v/>
      </c>
      <c r="P2625">
        <f>IF(D2625="",P2624,P2624+1)</f>
        <v/>
      </c>
    </row>
    <row r="2626">
      <c r="A2626">
        <f>IF(P2626=P2625,0,P2626)</f>
        <v/>
      </c>
      <c r="B2626" s="41">
        <f>IF($M2626&gt;300,"",IF(OR(INDEX(Bemenet!$E$2:$E$301,$M2626)="",INDEX(Bemenet!$F$2:$F$301,$M2626)=""),"",MAX(INDEX(Bemenet!$E$2:$E$301,$M2626),INDEX(Szabalyok!$A:$A,$N2626))))</f>
        <v/>
      </c>
      <c r="C2626" s="41">
        <f>IF($B2626="","",MIN(INDEX(Bemenet!$F$2:$F$301,$M2626),INDEX(Szabalyok!$B:$B,$N2626)))</f>
        <v/>
      </c>
      <c r="D2626" s="5">
        <f>IF(AND($B2626&lt;&gt;"",$C2626&lt;&gt;"",$B2626&lt;=$C2626),INDEX(Bemenet!$G$2:$G$301,$M2626),"")</f>
        <v/>
      </c>
      <c r="E2626" s="6">
        <f>IF(AND($B2626&lt;&gt;"",$C2626&lt;&gt;"",$B2626&lt;=$C2626),INDEX(Bemenet!$D$2:$D$301,$M2626),"")</f>
        <v/>
      </c>
      <c r="F2626" s="5">
        <f>IF(AND($B2626&lt;&gt;"",$C2626&lt;&gt;"",$B2626&lt;=$C2626),$C2626-$B2626+1,"")</f>
        <v/>
      </c>
      <c r="G2626" s="5">
        <f>IF($F2626="","",$F2626*$D2626)</f>
        <v/>
      </c>
      <c r="H2626" s="42">
        <f>IF($G2626="","",$O2626)</f>
        <v/>
      </c>
      <c r="I2626" s="5">
        <f>IF($G2626="","",$G2626*IF($H2626="",$O2626,$H2626)/100)</f>
        <v/>
      </c>
      <c r="J2626" s="5">
        <f>IF(OR($L2626="",NOT(COUNTIFS($L$2:$L2626,$L2626)=1)),"",SUMIFS($G:$G,$L:$L,$L2626))</f>
        <v/>
      </c>
      <c r="K2626" s="5">
        <f>IF(OR($L2626="",NOT(COUNTIFS($L$2:$L2626,$L2626)=1)),"",SUMIFS($I:$I,$L:$L,$L2626))</f>
        <v/>
      </c>
      <c r="L2626" s="6">
        <f>IF($B2626="","",YEAR($B2626))</f>
        <v/>
      </c>
      <c r="M2626" s="6">
        <f>INT((ROW()-2)/39)+1</f>
        <v/>
      </c>
      <c r="N2626" s="6">
        <f>MOD(ROW()-2,39)+2</f>
        <v/>
      </c>
      <c r="O2626" s="42">
        <f>IF(AND($B2626&lt;&gt;"",$C2626&lt;&gt;"",$B2626&lt;=$C2626),INDEX(Szabalyok!$C:$C,$N2626),"")</f>
        <v/>
      </c>
      <c r="P2626">
        <f>IF(D2626="",P2625,P2625+1)</f>
        <v/>
      </c>
    </row>
    <row r="2627">
      <c r="A2627">
        <f>IF(P2627=P2626,0,P2627)</f>
        <v/>
      </c>
      <c r="B2627" s="41">
        <f>IF($M2627&gt;300,"",IF(OR(INDEX(Bemenet!$E$2:$E$301,$M2627)="",INDEX(Bemenet!$F$2:$F$301,$M2627)=""),"",MAX(INDEX(Bemenet!$E$2:$E$301,$M2627),INDEX(Szabalyok!$A:$A,$N2627))))</f>
        <v/>
      </c>
      <c r="C2627" s="41">
        <f>IF($B2627="","",MIN(INDEX(Bemenet!$F$2:$F$301,$M2627),INDEX(Szabalyok!$B:$B,$N2627)))</f>
        <v/>
      </c>
      <c r="D2627" s="5">
        <f>IF(AND($B2627&lt;&gt;"",$C2627&lt;&gt;"",$B2627&lt;=$C2627),INDEX(Bemenet!$G$2:$G$301,$M2627),"")</f>
        <v/>
      </c>
      <c r="E2627" s="6">
        <f>IF(AND($B2627&lt;&gt;"",$C2627&lt;&gt;"",$B2627&lt;=$C2627),INDEX(Bemenet!$D$2:$D$301,$M2627),"")</f>
        <v/>
      </c>
      <c r="F2627" s="5">
        <f>IF(AND($B2627&lt;&gt;"",$C2627&lt;&gt;"",$B2627&lt;=$C2627),$C2627-$B2627+1,"")</f>
        <v/>
      </c>
      <c r="G2627" s="5">
        <f>IF($F2627="","",$F2627*$D2627)</f>
        <v/>
      </c>
      <c r="H2627" s="42">
        <f>IF($G2627="","",$O2627)</f>
        <v/>
      </c>
      <c r="I2627" s="5">
        <f>IF($G2627="","",$G2627*IF($H2627="",$O2627,$H2627)/100)</f>
        <v/>
      </c>
      <c r="J2627" s="5">
        <f>IF(OR($L2627="",NOT(COUNTIFS($L$2:$L2627,$L2627)=1)),"",SUMIFS($G:$G,$L:$L,$L2627))</f>
        <v/>
      </c>
      <c r="K2627" s="5">
        <f>IF(OR($L2627="",NOT(COUNTIFS($L$2:$L2627,$L2627)=1)),"",SUMIFS($I:$I,$L:$L,$L2627))</f>
        <v/>
      </c>
      <c r="L2627" s="6">
        <f>IF($B2627="","",YEAR($B2627))</f>
        <v/>
      </c>
      <c r="M2627" s="6">
        <f>INT((ROW()-2)/39)+1</f>
        <v/>
      </c>
      <c r="N2627" s="6">
        <f>MOD(ROW()-2,39)+2</f>
        <v/>
      </c>
      <c r="O2627" s="42">
        <f>IF(AND($B2627&lt;&gt;"",$C2627&lt;&gt;"",$B2627&lt;=$C2627),INDEX(Szabalyok!$C:$C,$N2627),"")</f>
        <v/>
      </c>
      <c r="P2627">
        <f>IF(D2627="",P2626,P2626+1)</f>
        <v/>
      </c>
    </row>
    <row r="2628">
      <c r="A2628">
        <f>IF(P2628=P2627,0,P2628)</f>
        <v/>
      </c>
      <c r="B2628" s="41">
        <f>IF($M2628&gt;300,"",IF(OR(INDEX(Bemenet!$E$2:$E$301,$M2628)="",INDEX(Bemenet!$F$2:$F$301,$M2628)=""),"",MAX(INDEX(Bemenet!$E$2:$E$301,$M2628),INDEX(Szabalyok!$A:$A,$N2628))))</f>
        <v/>
      </c>
      <c r="C2628" s="41">
        <f>IF($B2628="","",MIN(INDEX(Bemenet!$F$2:$F$301,$M2628),INDEX(Szabalyok!$B:$B,$N2628)))</f>
        <v/>
      </c>
      <c r="D2628" s="5">
        <f>IF(AND($B2628&lt;&gt;"",$C2628&lt;&gt;"",$B2628&lt;=$C2628),INDEX(Bemenet!$G$2:$G$301,$M2628),"")</f>
        <v/>
      </c>
      <c r="E2628" s="6">
        <f>IF(AND($B2628&lt;&gt;"",$C2628&lt;&gt;"",$B2628&lt;=$C2628),INDEX(Bemenet!$D$2:$D$301,$M2628),"")</f>
        <v/>
      </c>
      <c r="F2628" s="5">
        <f>IF(AND($B2628&lt;&gt;"",$C2628&lt;&gt;"",$B2628&lt;=$C2628),$C2628-$B2628+1,"")</f>
        <v/>
      </c>
      <c r="G2628" s="5">
        <f>IF($F2628="","",$F2628*$D2628)</f>
        <v/>
      </c>
      <c r="H2628" s="42">
        <f>IF($G2628="","",$O2628)</f>
        <v/>
      </c>
      <c r="I2628" s="5">
        <f>IF($G2628="","",$G2628*IF($H2628="",$O2628,$H2628)/100)</f>
        <v/>
      </c>
      <c r="J2628" s="5">
        <f>IF(OR($L2628="",NOT(COUNTIFS($L$2:$L2628,$L2628)=1)),"",SUMIFS($G:$G,$L:$L,$L2628))</f>
        <v/>
      </c>
      <c r="K2628" s="5">
        <f>IF(OR($L2628="",NOT(COUNTIFS($L$2:$L2628,$L2628)=1)),"",SUMIFS($I:$I,$L:$L,$L2628))</f>
        <v/>
      </c>
      <c r="L2628" s="6">
        <f>IF($B2628="","",YEAR($B2628))</f>
        <v/>
      </c>
      <c r="M2628" s="6">
        <f>INT((ROW()-2)/39)+1</f>
        <v/>
      </c>
      <c r="N2628" s="6">
        <f>MOD(ROW()-2,39)+2</f>
        <v/>
      </c>
      <c r="O2628" s="42">
        <f>IF(AND($B2628&lt;&gt;"",$C2628&lt;&gt;"",$B2628&lt;=$C2628),INDEX(Szabalyok!$C:$C,$N2628),"")</f>
        <v/>
      </c>
      <c r="P2628">
        <f>IF(D2628="",P2627,P2627+1)</f>
        <v/>
      </c>
    </row>
    <row r="2629">
      <c r="A2629">
        <f>IF(P2629=P2628,0,P2629)</f>
        <v/>
      </c>
      <c r="B2629" s="41">
        <f>IF($M2629&gt;300,"",IF(OR(INDEX(Bemenet!$E$2:$E$301,$M2629)="",INDEX(Bemenet!$F$2:$F$301,$M2629)=""),"",MAX(INDEX(Bemenet!$E$2:$E$301,$M2629),INDEX(Szabalyok!$A:$A,$N2629))))</f>
        <v/>
      </c>
      <c r="C2629" s="41">
        <f>IF($B2629="","",MIN(INDEX(Bemenet!$F$2:$F$301,$M2629),INDEX(Szabalyok!$B:$B,$N2629)))</f>
        <v/>
      </c>
      <c r="D2629" s="5">
        <f>IF(AND($B2629&lt;&gt;"",$C2629&lt;&gt;"",$B2629&lt;=$C2629),INDEX(Bemenet!$G$2:$G$301,$M2629),"")</f>
        <v/>
      </c>
      <c r="E2629" s="6">
        <f>IF(AND($B2629&lt;&gt;"",$C2629&lt;&gt;"",$B2629&lt;=$C2629),INDEX(Bemenet!$D$2:$D$301,$M2629),"")</f>
        <v/>
      </c>
      <c r="F2629" s="5">
        <f>IF(AND($B2629&lt;&gt;"",$C2629&lt;&gt;"",$B2629&lt;=$C2629),$C2629-$B2629+1,"")</f>
        <v/>
      </c>
      <c r="G2629" s="5">
        <f>IF($F2629="","",$F2629*$D2629)</f>
        <v/>
      </c>
      <c r="H2629" s="42">
        <f>IF($G2629="","",$O2629)</f>
        <v/>
      </c>
      <c r="I2629" s="5">
        <f>IF($G2629="","",$G2629*IF($H2629="",$O2629,$H2629)/100)</f>
        <v/>
      </c>
      <c r="J2629" s="5">
        <f>IF(OR($L2629="",NOT(COUNTIFS($L$2:$L2629,$L2629)=1)),"",SUMIFS($G:$G,$L:$L,$L2629))</f>
        <v/>
      </c>
      <c r="K2629" s="5">
        <f>IF(OR($L2629="",NOT(COUNTIFS($L$2:$L2629,$L2629)=1)),"",SUMIFS($I:$I,$L:$L,$L2629))</f>
        <v/>
      </c>
      <c r="L2629" s="6">
        <f>IF($B2629="","",YEAR($B2629))</f>
        <v/>
      </c>
      <c r="M2629" s="6">
        <f>INT((ROW()-2)/39)+1</f>
        <v/>
      </c>
      <c r="N2629" s="6">
        <f>MOD(ROW()-2,39)+2</f>
        <v/>
      </c>
      <c r="O2629" s="42">
        <f>IF(AND($B2629&lt;&gt;"",$C2629&lt;&gt;"",$B2629&lt;=$C2629),INDEX(Szabalyok!$C:$C,$N2629),"")</f>
        <v/>
      </c>
      <c r="P2629">
        <f>IF(D2629="",P2628,P2628+1)</f>
        <v/>
      </c>
    </row>
    <row r="2630">
      <c r="A2630">
        <f>IF(P2630=P2629,0,P2630)</f>
        <v/>
      </c>
      <c r="B2630" s="41">
        <f>IF($M2630&gt;300,"",IF(OR(INDEX(Bemenet!$E$2:$E$301,$M2630)="",INDEX(Bemenet!$F$2:$F$301,$M2630)=""),"",MAX(INDEX(Bemenet!$E$2:$E$301,$M2630),INDEX(Szabalyok!$A:$A,$N2630))))</f>
        <v/>
      </c>
      <c r="C2630" s="41">
        <f>IF($B2630="","",MIN(INDEX(Bemenet!$F$2:$F$301,$M2630),INDEX(Szabalyok!$B:$B,$N2630)))</f>
        <v/>
      </c>
      <c r="D2630" s="5">
        <f>IF(AND($B2630&lt;&gt;"",$C2630&lt;&gt;"",$B2630&lt;=$C2630),INDEX(Bemenet!$G$2:$G$301,$M2630),"")</f>
        <v/>
      </c>
      <c r="E2630" s="6">
        <f>IF(AND($B2630&lt;&gt;"",$C2630&lt;&gt;"",$B2630&lt;=$C2630),INDEX(Bemenet!$D$2:$D$301,$M2630),"")</f>
        <v/>
      </c>
      <c r="F2630" s="5">
        <f>IF(AND($B2630&lt;&gt;"",$C2630&lt;&gt;"",$B2630&lt;=$C2630),$C2630-$B2630+1,"")</f>
        <v/>
      </c>
      <c r="G2630" s="5">
        <f>IF($F2630="","",$F2630*$D2630)</f>
        <v/>
      </c>
      <c r="H2630" s="42">
        <f>IF($G2630="","",$O2630)</f>
        <v/>
      </c>
      <c r="I2630" s="5">
        <f>IF($G2630="","",$G2630*IF($H2630="",$O2630,$H2630)/100)</f>
        <v/>
      </c>
      <c r="J2630" s="5">
        <f>IF(OR($L2630="",NOT(COUNTIFS($L$2:$L2630,$L2630)=1)),"",SUMIFS($G:$G,$L:$L,$L2630))</f>
        <v/>
      </c>
      <c r="K2630" s="5">
        <f>IF(OR($L2630="",NOT(COUNTIFS($L$2:$L2630,$L2630)=1)),"",SUMIFS($I:$I,$L:$L,$L2630))</f>
        <v/>
      </c>
      <c r="L2630" s="6">
        <f>IF($B2630="","",YEAR($B2630))</f>
        <v/>
      </c>
      <c r="M2630" s="6">
        <f>INT((ROW()-2)/39)+1</f>
        <v/>
      </c>
      <c r="N2630" s="6">
        <f>MOD(ROW()-2,39)+2</f>
        <v/>
      </c>
      <c r="O2630" s="42">
        <f>IF(AND($B2630&lt;&gt;"",$C2630&lt;&gt;"",$B2630&lt;=$C2630),INDEX(Szabalyok!$C:$C,$N2630),"")</f>
        <v/>
      </c>
      <c r="P2630">
        <f>IF(D2630="",P2629,P2629+1)</f>
        <v/>
      </c>
    </row>
    <row r="2631">
      <c r="A2631">
        <f>IF(P2631=P2630,0,P2631)</f>
        <v/>
      </c>
      <c r="B2631" s="41">
        <f>IF($M2631&gt;300,"",IF(OR(INDEX(Bemenet!$E$2:$E$301,$M2631)="",INDEX(Bemenet!$F$2:$F$301,$M2631)=""),"",MAX(INDEX(Bemenet!$E$2:$E$301,$M2631),INDEX(Szabalyok!$A:$A,$N2631))))</f>
        <v/>
      </c>
      <c r="C2631" s="41">
        <f>IF($B2631="","",MIN(INDEX(Bemenet!$F$2:$F$301,$M2631),INDEX(Szabalyok!$B:$B,$N2631)))</f>
        <v/>
      </c>
      <c r="D2631" s="5">
        <f>IF(AND($B2631&lt;&gt;"",$C2631&lt;&gt;"",$B2631&lt;=$C2631),INDEX(Bemenet!$G$2:$G$301,$M2631),"")</f>
        <v/>
      </c>
      <c r="E2631" s="6">
        <f>IF(AND($B2631&lt;&gt;"",$C2631&lt;&gt;"",$B2631&lt;=$C2631),INDEX(Bemenet!$D$2:$D$301,$M2631),"")</f>
        <v/>
      </c>
      <c r="F2631" s="5">
        <f>IF(AND($B2631&lt;&gt;"",$C2631&lt;&gt;"",$B2631&lt;=$C2631),$C2631-$B2631+1,"")</f>
        <v/>
      </c>
      <c r="G2631" s="5">
        <f>IF($F2631="","",$F2631*$D2631)</f>
        <v/>
      </c>
      <c r="H2631" s="42">
        <f>IF($G2631="","",$O2631)</f>
        <v/>
      </c>
      <c r="I2631" s="5">
        <f>IF($G2631="","",$G2631*IF($H2631="",$O2631,$H2631)/100)</f>
        <v/>
      </c>
      <c r="J2631" s="5">
        <f>IF(OR($L2631="",NOT(COUNTIFS($L$2:$L2631,$L2631)=1)),"",SUMIFS($G:$G,$L:$L,$L2631))</f>
        <v/>
      </c>
      <c r="K2631" s="5">
        <f>IF(OR($L2631="",NOT(COUNTIFS($L$2:$L2631,$L2631)=1)),"",SUMIFS($I:$I,$L:$L,$L2631))</f>
        <v/>
      </c>
      <c r="L2631" s="6">
        <f>IF($B2631="","",YEAR($B2631))</f>
        <v/>
      </c>
      <c r="M2631" s="6">
        <f>INT((ROW()-2)/39)+1</f>
        <v/>
      </c>
      <c r="N2631" s="6">
        <f>MOD(ROW()-2,39)+2</f>
        <v/>
      </c>
      <c r="O2631" s="42">
        <f>IF(AND($B2631&lt;&gt;"",$C2631&lt;&gt;"",$B2631&lt;=$C2631),INDEX(Szabalyok!$C:$C,$N2631),"")</f>
        <v/>
      </c>
      <c r="P2631">
        <f>IF(D2631="",P2630,P2630+1)</f>
        <v/>
      </c>
    </row>
    <row r="2632">
      <c r="A2632">
        <f>IF(P2632=P2631,0,P2632)</f>
        <v/>
      </c>
      <c r="B2632" s="41">
        <f>IF($M2632&gt;300,"",IF(OR(INDEX(Bemenet!$E$2:$E$301,$M2632)="",INDEX(Bemenet!$F$2:$F$301,$M2632)=""),"",MAX(INDEX(Bemenet!$E$2:$E$301,$M2632),INDEX(Szabalyok!$A:$A,$N2632))))</f>
        <v/>
      </c>
      <c r="C2632" s="41">
        <f>IF($B2632="","",MIN(INDEX(Bemenet!$F$2:$F$301,$M2632),INDEX(Szabalyok!$B:$B,$N2632)))</f>
        <v/>
      </c>
      <c r="D2632" s="5">
        <f>IF(AND($B2632&lt;&gt;"",$C2632&lt;&gt;"",$B2632&lt;=$C2632),INDEX(Bemenet!$G$2:$G$301,$M2632),"")</f>
        <v/>
      </c>
      <c r="E2632" s="6">
        <f>IF(AND($B2632&lt;&gt;"",$C2632&lt;&gt;"",$B2632&lt;=$C2632),INDEX(Bemenet!$D$2:$D$301,$M2632),"")</f>
        <v/>
      </c>
      <c r="F2632" s="5">
        <f>IF(AND($B2632&lt;&gt;"",$C2632&lt;&gt;"",$B2632&lt;=$C2632),$C2632-$B2632+1,"")</f>
        <v/>
      </c>
      <c r="G2632" s="5">
        <f>IF($F2632="","",$F2632*$D2632)</f>
        <v/>
      </c>
      <c r="H2632" s="42">
        <f>IF($G2632="","",$O2632)</f>
        <v/>
      </c>
      <c r="I2632" s="5">
        <f>IF($G2632="","",$G2632*IF($H2632="",$O2632,$H2632)/100)</f>
        <v/>
      </c>
      <c r="J2632" s="5">
        <f>IF(OR($L2632="",NOT(COUNTIFS($L$2:$L2632,$L2632)=1)),"",SUMIFS($G:$G,$L:$L,$L2632))</f>
        <v/>
      </c>
      <c r="K2632" s="5">
        <f>IF(OR($L2632="",NOT(COUNTIFS($L$2:$L2632,$L2632)=1)),"",SUMIFS($I:$I,$L:$L,$L2632))</f>
        <v/>
      </c>
      <c r="L2632" s="6">
        <f>IF($B2632="","",YEAR($B2632))</f>
        <v/>
      </c>
      <c r="M2632" s="6">
        <f>INT((ROW()-2)/39)+1</f>
        <v/>
      </c>
      <c r="N2632" s="6">
        <f>MOD(ROW()-2,39)+2</f>
        <v/>
      </c>
      <c r="O2632" s="42">
        <f>IF(AND($B2632&lt;&gt;"",$C2632&lt;&gt;"",$B2632&lt;=$C2632),INDEX(Szabalyok!$C:$C,$N2632),"")</f>
        <v/>
      </c>
      <c r="P2632">
        <f>IF(D2632="",P2631,P2631+1)</f>
        <v/>
      </c>
    </row>
    <row r="2633">
      <c r="A2633">
        <f>IF(P2633=P2632,0,P2633)</f>
        <v/>
      </c>
      <c r="B2633" s="41">
        <f>IF($M2633&gt;300,"",IF(OR(INDEX(Bemenet!$E$2:$E$301,$M2633)="",INDEX(Bemenet!$F$2:$F$301,$M2633)=""),"",MAX(INDEX(Bemenet!$E$2:$E$301,$M2633),INDEX(Szabalyok!$A:$A,$N2633))))</f>
        <v/>
      </c>
      <c r="C2633" s="41">
        <f>IF($B2633="","",MIN(INDEX(Bemenet!$F$2:$F$301,$M2633),INDEX(Szabalyok!$B:$B,$N2633)))</f>
        <v/>
      </c>
      <c r="D2633" s="5">
        <f>IF(AND($B2633&lt;&gt;"",$C2633&lt;&gt;"",$B2633&lt;=$C2633),INDEX(Bemenet!$G$2:$G$301,$M2633),"")</f>
        <v/>
      </c>
      <c r="E2633" s="6">
        <f>IF(AND($B2633&lt;&gt;"",$C2633&lt;&gt;"",$B2633&lt;=$C2633),INDEX(Bemenet!$D$2:$D$301,$M2633),"")</f>
        <v/>
      </c>
      <c r="F2633" s="5">
        <f>IF(AND($B2633&lt;&gt;"",$C2633&lt;&gt;"",$B2633&lt;=$C2633),$C2633-$B2633+1,"")</f>
        <v/>
      </c>
      <c r="G2633" s="5">
        <f>IF($F2633="","",$F2633*$D2633)</f>
        <v/>
      </c>
      <c r="H2633" s="42">
        <f>IF($G2633="","",$O2633)</f>
        <v/>
      </c>
      <c r="I2633" s="5">
        <f>IF($G2633="","",$G2633*IF($H2633="",$O2633,$H2633)/100)</f>
        <v/>
      </c>
      <c r="J2633" s="5">
        <f>IF(OR($L2633="",NOT(COUNTIFS($L$2:$L2633,$L2633)=1)),"",SUMIFS($G:$G,$L:$L,$L2633))</f>
        <v/>
      </c>
      <c r="K2633" s="5">
        <f>IF(OR($L2633="",NOT(COUNTIFS($L$2:$L2633,$L2633)=1)),"",SUMIFS($I:$I,$L:$L,$L2633))</f>
        <v/>
      </c>
      <c r="L2633" s="6">
        <f>IF($B2633="","",YEAR($B2633))</f>
        <v/>
      </c>
      <c r="M2633" s="6">
        <f>INT((ROW()-2)/39)+1</f>
        <v/>
      </c>
      <c r="N2633" s="6">
        <f>MOD(ROW()-2,39)+2</f>
        <v/>
      </c>
      <c r="O2633" s="42">
        <f>IF(AND($B2633&lt;&gt;"",$C2633&lt;&gt;"",$B2633&lt;=$C2633),INDEX(Szabalyok!$C:$C,$N2633),"")</f>
        <v/>
      </c>
      <c r="P2633">
        <f>IF(D2633="",P2632,P2632+1)</f>
        <v/>
      </c>
    </row>
    <row r="2634">
      <c r="A2634">
        <f>IF(P2634=P2633,0,P2634)</f>
        <v/>
      </c>
      <c r="B2634" s="41">
        <f>IF($M2634&gt;300,"",IF(OR(INDEX(Bemenet!$E$2:$E$301,$M2634)="",INDEX(Bemenet!$F$2:$F$301,$M2634)=""),"",MAX(INDEX(Bemenet!$E$2:$E$301,$M2634),INDEX(Szabalyok!$A:$A,$N2634))))</f>
        <v/>
      </c>
      <c r="C2634" s="41">
        <f>IF($B2634="","",MIN(INDEX(Bemenet!$F$2:$F$301,$M2634),INDEX(Szabalyok!$B:$B,$N2634)))</f>
        <v/>
      </c>
      <c r="D2634" s="5">
        <f>IF(AND($B2634&lt;&gt;"",$C2634&lt;&gt;"",$B2634&lt;=$C2634),INDEX(Bemenet!$G$2:$G$301,$M2634),"")</f>
        <v/>
      </c>
      <c r="E2634" s="6">
        <f>IF(AND($B2634&lt;&gt;"",$C2634&lt;&gt;"",$B2634&lt;=$C2634),INDEX(Bemenet!$D$2:$D$301,$M2634),"")</f>
        <v/>
      </c>
      <c r="F2634" s="5">
        <f>IF(AND($B2634&lt;&gt;"",$C2634&lt;&gt;"",$B2634&lt;=$C2634),$C2634-$B2634+1,"")</f>
        <v/>
      </c>
      <c r="G2634" s="5">
        <f>IF($F2634="","",$F2634*$D2634)</f>
        <v/>
      </c>
      <c r="H2634" s="42">
        <f>IF($G2634="","",$O2634)</f>
        <v/>
      </c>
      <c r="I2634" s="5">
        <f>IF($G2634="","",$G2634*IF($H2634="",$O2634,$H2634)/100)</f>
        <v/>
      </c>
      <c r="J2634" s="5">
        <f>IF(OR($L2634="",NOT(COUNTIFS($L$2:$L2634,$L2634)=1)),"",SUMIFS($G:$G,$L:$L,$L2634))</f>
        <v/>
      </c>
      <c r="K2634" s="5">
        <f>IF(OR($L2634="",NOT(COUNTIFS($L$2:$L2634,$L2634)=1)),"",SUMIFS($I:$I,$L:$L,$L2634))</f>
        <v/>
      </c>
      <c r="L2634" s="6">
        <f>IF($B2634="","",YEAR($B2634))</f>
        <v/>
      </c>
      <c r="M2634" s="6">
        <f>INT((ROW()-2)/39)+1</f>
        <v/>
      </c>
      <c r="N2634" s="6">
        <f>MOD(ROW()-2,39)+2</f>
        <v/>
      </c>
      <c r="O2634" s="42">
        <f>IF(AND($B2634&lt;&gt;"",$C2634&lt;&gt;"",$B2634&lt;=$C2634),INDEX(Szabalyok!$C:$C,$N2634),"")</f>
        <v/>
      </c>
      <c r="P2634">
        <f>IF(D2634="",P2633,P2633+1)</f>
        <v/>
      </c>
    </row>
    <row r="2635">
      <c r="A2635">
        <f>IF(P2635=P2634,0,P2635)</f>
        <v/>
      </c>
      <c r="B2635" s="41">
        <f>IF($M2635&gt;300,"",IF(OR(INDEX(Bemenet!$E$2:$E$301,$M2635)="",INDEX(Bemenet!$F$2:$F$301,$M2635)=""),"",MAX(INDEX(Bemenet!$E$2:$E$301,$M2635),INDEX(Szabalyok!$A:$A,$N2635))))</f>
        <v/>
      </c>
      <c r="C2635" s="41">
        <f>IF($B2635="","",MIN(INDEX(Bemenet!$F$2:$F$301,$M2635),INDEX(Szabalyok!$B:$B,$N2635)))</f>
        <v/>
      </c>
      <c r="D2635" s="5">
        <f>IF(AND($B2635&lt;&gt;"",$C2635&lt;&gt;"",$B2635&lt;=$C2635),INDEX(Bemenet!$G$2:$G$301,$M2635),"")</f>
        <v/>
      </c>
      <c r="E2635" s="6">
        <f>IF(AND($B2635&lt;&gt;"",$C2635&lt;&gt;"",$B2635&lt;=$C2635),INDEX(Bemenet!$D$2:$D$301,$M2635),"")</f>
        <v/>
      </c>
      <c r="F2635" s="5">
        <f>IF(AND($B2635&lt;&gt;"",$C2635&lt;&gt;"",$B2635&lt;=$C2635),$C2635-$B2635+1,"")</f>
        <v/>
      </c>
      <c r="G2635" s="5">
        <f>IF($F2635="","",$F2635*$D2635)</f>
        <v/>
      </c>
      <c r="H2635" s="42">
        <f>IF($G2635="","",$O2635)</f>
        <v/>
      </c>
      <c r="I2635" s="5">
        <f>IF($G2635="","",$G2635*IF($H2635="",$O2635,$H2635)/100)</f>
        <v/>
      </c>
      <c r="J2635" s="5">
        <f>IF(OR($L2635="",NOT(COUNTIFS($L$2:$L2635,$L2635)=1)),"",SUMIFS($G:$G,$L:$L,$L2635))</f>
        <v/>
      </c>
      <c r="K2635" s="5">
        <f>IF(OR($L2635="",NOT(COUNTIFS($L$2:$L2635,$L2635)=1)),"",SUMIFS($I:$I,$L:$L,$L2635))</f>
        <v/>
      </c>
      <c r="L2635" s="6">
        <f>IF($B2635="","",YEAR($B2635))</f>
        <v/>
      </c>
      <c r="M2635" s="6">
        <f>INT((ROW()-2)/39)+1</f>
        <v/>
      </c>
      <c r="N2635" s="6">
        <f>MOD(ROW()-2,39)+2</f>
        <v/>
      </c>
      <c r="O2635" s="42">
        <f>IF(AND($B2635&lt;&gt;"",$C2635&lt;&gt;"",$B2635&lt;=$C2635),INDEX(Szabalyok!$C:$C,$N2635),"")</f>
        <v/>
      </c>
      <c r="P2635">
        <f>IF(D2635="",P2634,P2634+1)</f>
        <v/>
      </c>
    </row>
    <row r="2636">
      <c r="A2636">
        <f>IF(P2636=P2635,0,P2636)</f>
        <v/>
      </c>
      <c r="B2636" s="41">
        <f>IF($M2636&gt;300,"",IF(OR(INDEX(Bemenet!$E$2:$E$301,$M2636)="",INDEX(Bemenet!$F$2:$F$301,$M2636)=""),"",MAX(INDEX(Bemenet!$E$2:$E$301,$M2636),INDEX(Szabalyok!$A:$A,$N2636))))</f>
        <v/>
      </c>
      <c r="C2636" s="41">
        <f>IF($B2636="","",MIN(INDEX(Bemenet!$F$2:$F$301,$M2636),INDEX(Szabalyok!$B:$B,$N2636)))</f>
        <v/>
      </c>
      <c r="D2636" s="5">
        <f>IF(AND($B2636&lt;&gt;"",$C2636&lt;&gt;"",$B2636&lt;=$C2636),INDEX(Bemenet!$G$2:$G$301,$M2636),"")</f>
        <v/>
      </c>
      <c r="E2636" s="6">
        <f>IF(AND($B2636&lt;&gt;"",$C2636&lt;&gt;"",$B2636&lt;=$C2636),INDEX(Bemenet!$D$2:$D$301,$M2636),"")</f>
        <v/>
      </c>
      <c r="F2636" s="5">
        <f>IF(AND($B2636&lt;&gt;"",$C2636&lt;&gt;"",$B2636&lt;=$C2636),$C2636-$B2636+1,"")</f>
        <v/>
      </c>
      <c r="G2636" s="5">
        <f>IF($F2636="","",$F2636*$D2636)</f>
        <v/>
      </c>
      <c r="H2636" s="42">
        <f>IF($G2636="","",$O2636)</f>
        <v/>
      </c>
      <c r="I2636" s="5">
        <f>IF($G2636="","",$G2636*IF($H2636="",$O2636,$H2636)/100)</f>
        <v/>
      </c>
      <c r="J2636" s="5">
        <f>IF(OR($L2636="",NOT(COUNTIFS($L$2:$L2636,$L2636)=1)),"",SUMIFS($G:$G,$L:$L,$L2636))</f>
        <v/>
      </c>
      <c r="K2636" s="5">
        <f>IF(OR($L2636="",NOT(COUNTIFS($L$2:$L2636,$L2636)=1)),"",SUMIFS($I:$I,$L:$L,$L2636))</f>
        <v/>
      </c>
      <c r="L2636" s="6">
        <f>IF($B2636="","",YEAR($B2636))</f>
        <v/>
      </c>
      <c r="M2636" s="6">
        <f>INT((ROW()-2)/39)+1</f>
        <v/>
      </c>
      <c r="N2636" s="6">
        <f>MOD(ROW()-2,39)+2</f>
        <v/>
      </c>
      <c r="O2636" s="42">
        <f>IF(AND($B2636&lt;&gt;"",$C2636&lt;&gt;"",$B2636&lt;=$C2636),INDEX(Szabalyok!$C:$C,$N2636),"")</f>
        <v/>
      </c>
      <c r="P2636">
        <f>IF(D2636="",P2635,P2635+1)</f>
        <v/>
      </c>
    </row>
    <row r="2637">
      <c r="A2637">
        <f>IF(P2637=P2636,0,P2637)</f>
        <v/>
      </c>
      <c r="B2637" s="41">
        <f>IF($M2637&gt;300,"",IF(OR(INDEX(Bemenet!$E$2:$E$301,$M2637)="",INDEX(Bemenet!$F$2:$F$301,$M2637)=""),"",MAX(INDEX(Bemenet!$E$2:$E$301,$M2637),INDEX(Szabalyok!$A:$A,$N2637))))</f>
        <v/>
      </c>
      <c r="C2637" s="41">
        <f>IF($B2637="","",MIN(INDEX(Bemenet!$F$2:$F$301,$M2637),INDEX(Szabalyok!$B:$B,$N2637)))</f>
        <v/>
      </c>
      <c r="D2637" s="5">
        <f>IF(AND($B2637&lt;&gt;"",$C2637&lt;&gt;"",$B2637&lt;=$C2637),INDEX(Bemenet!$G$2:$G$301,$M2637),"")</f>
        <v/>
      </c>
      <c r="E2637" s="6">
        <f>IF(AND($B2637&lt;&gt;"",$C2637&lt;&gt;"",$B2637&lt;=$C2637),INDEX(Bemenet!$D$2:$D$301,$M2637),"")</f>
        <v/>
      </c>
      <c r="F2637" s="5">
        <f>IF(AND($B2637&lt;&gt;"",$C2637&lt;&gt;"",$B2637&lt;=$C2637),$C2637-$B2637+1,"")</f>
        <v/>
      </c>
      <c r="G2637" s="5">
        <f>IF($F2637="","",$F2637*$D2637)</f>
        <v/>
      </c>
      <c r="H2637" s="42">
        <f>IF($G2637="","",$O2637)</f>
        <v/>
      </c>
      <c r="I2637" s="5">
        <f>IF($G2637="","",$G2637*IF($H2637="",$O2637,$H2637)/100)</f>
        <v/>
      </c>
      <c r="J2637" s="5">
        <f>IF(OR($L2637="",NOT(COUNTIFS($L$2:$L2637,$L2637)=1)),"",SUMIFS($G:$G,$L:$L,$L2637))</f>
        <v/>
      </c>
      <c r="K2637" s="5">
        <f>IF(OR($L2637="",NOT(COUNTIFS($L$2:$L2637,$L2637)=1)),"",SUMIFS($I:$I,$L:$L,$L2637))</f>
        <v/>
      </c>
      <c r="L2637" s="6">
        <f>IF($B2637="","",YEAR($B2637))</f>
        <v/>
      </c>
      <c r="M2637" s="6">
        <f>INT((ROW()-2)/39)+1</f>
        <v/>
      </c>
      <c r="N2637" s="6">
        <f>MOD(ROW()-2,39)+2</f>
        <v/>
      </c>
      <c r="O2637" s="42">
        <f>IF(AND($B2637&lt;&gt;"",$C2637&lt;&gt;"",$B2637&lt;=$C2637),INDEX(Szabalyok!$C:$C,$N2637),"")</f>
        <v/>
      </c>
      <c r="P2637">
        <f>IF(D2637="",P2636,P2636+1)</f>
        <v/>
      </c>
    </row>
    <row r="2638">
      <c r="A2638">
        <f>IF(P2638=P2637,0,P2638)</f>
        <v/>
      </c>
      <c r="B2638" s="41">
        <f>IF($M2638&gt;300,"",IF(OR(INDEX(Bemenet!$E$2:$E$301,$M2638)="",INDEX(Bemenet!$F$2:$F$301,$M2638)=""),"",MAX(INDEX(Bemenet!$E$2:$E$301,$M2638),INDEX(Szabalyok!$A:$A,$N2638))))</f>
        <v/>
      </c>
      <c r="C2638" s="41">
        <f>IF($B2638="","",MIN(INDEX(Bemenet!$F$2:$F$301,$M2638),INDEX(Szabalyok!$B:$B,$N2638)))</f>
        <v/>
      </c>
      <c r="D2638" s="5">
        <f>IF(AND($B2638&lt;&gt;"",$C2638&lt;&gt;"",$B2638&lt;=$C2638),INDEX(Bemenet!$G$2:$G$301,$M2638),"")</f>
        <v/>
      </c>
      <c r="E2638" s="6">
        <f>IF(AND($B2638&lt;&gt;"",$C2638&lt;&gt;"",$B2638&lt;=$C2638),INDEX(Bemenet!$D$2:$D$301,$M2638),"")</f>
        <v/>
      </c>
      <c r="F2638" s="5">
        <f>IF(AND($B2638&lt;&gt;"",$C2638&lt;&gt;"",$B2638&lt;=$C2638),$C2638-$B2638+1,"")</f>
        <v/>
      </c>
      <c r="G2638" s="5">
        <f>IF($F2638="","",$F2638*$D2638)</f>
        <v/>
      </c>
      <c r="H2638" s="42">
        <f>IF($G2638="","",$O2638)</f>
        <v/>
      </c>
      <c r="I2638" s="5">
        <f>IF($G2638="","",$G2638*IF($H2638="",$O2638,$H2638)/100)</f>
        <v/>
      </c>
      <c r="J2638" s="5">
        <f>IF(OR($L2638="",NOT(COUNTIFS($L$2:$L2638,$L2638)=1)),"",SUMIFS($G:$G,$L:$L,$L2638))</f>
        <v/>
      </c>
      <c r="K2638" s="5">
        <f>IF(OR($L2638="",NOT(COUNTIFS($L$2:$L2638,$L2638)=1)),"",SUMIFS($I:$I,$L:$L,$L2638))</f>
        <v/>
      </c>
      <c r="L2638" s="6">
        <f>IF($B2638="","",YEAR($B2638))</f>
        <v/>
      </c>
      <c r="M2638" s="6">
        <f>INT((ROW()-2)/39)+1</f>
        <v/>
      </c>
      <c r="N2638" s="6">
        <f>MOD(ROW()-2,39)+2</f>
        <v/>
      </c>
      <c r="O2638" s="42">
        <f>IF(AND($B2638&lt;&gt;"",$C2638&lt;&gt;"",$B2638&lt;=$C2638),INDEX(Szabalyok!$C:$C,$N2638),"")</f>
        <v/>
      </c>
      <c r="P2638">
        <f>IF(D2638="",P2637,P2637+1)</f>
        <v/>
      </c>
    </row>
    <row r="2639">
      <c r="A2639">
        <f>IF(P2639=P2638,0,P2639)</f>
        <v/>
      </c>
      <c r="B2639" s="41">
        <f>IF($M2639&gt;300,"",IF(OR(INDEX(Bemenet!$E$2:$E$301,$M2639)="",INDEX(Bemenet!$F$2:$F$301,$M2639)=""),"",MAX(INDEX(Bemenet!$E$2:$E$301,$M2639),INDEX(Szabalyok!$A:$A,$N2639))))</f>
        <v/>
      </c>
      <c r="C2639" s="41">
        <f>IF($B2639="","",MIN(INDEX(Bemenet!$F$2:$F$301,$M2639),INDEX(Szabalyok!$B:$B,$N2639)))</f>
        <v/>
      </c>
      <c r="D2639" s="5">
        <f>IF(AND($B2639&lt;&gt;"",$C2639&lt;&gt;"",$B2639&lt;=$C2639),INDEX(Bemenet!$G$2:$G$301,$M2639),"")</f>
        <v/>
      </c>
      <c r="E2639" s="6">
        <f>IF(AND($B2639&lt;&gt;"",$C2639&lt;&gt;"",$B2639&lt;=$C2639),INDEX(Bemenet!$D$2:$D$301,$M2639),"")</f>
        <v/>
      </c>
      <c r="F2639" s="5">
        <f>IF(AND($B2639&lt;&gt;"",$C2639&lt;&gt;"",$B2639&lt;=$C2639),$C2639-$B2639+1,"")</f>
        <v/>
      </c>
      <c r="G2639" s="5">
        <f>IF($F2639="","",$F2639*$D2639)</f>
        <v/>
      </c>
      <c r="H2639" s="42">
        <f>IF($G2639="","",$O2639)</f>
        <v/>
      </c>
      <c r="I2639" s="5">
        <f>IF($G2639="","",$G2639*IF($H2639="",$O2639,$H2639)/100)</f>
        <v/>
      </c>
      <c r="J2639" s="5">
        <f>IF(OR($L2639="",NOT(COUNTIFS($L$2:$L2639,$L2639)=1)),"",SUMIFS($G:$G,$L:$L,$L2639))</f>
        <v/>
      </c>
      <c r="K2639" s="5">
        <f>IF(OR($L2639="",NOT(COUNTIFS($L$2:$L2639,$L2639)=1)),"",SUMIFS($I:$I,$L:$L,$L2639))</f>
        <v/>
      </c>
      <c r="L2639" s="6">
        <f>IF($B2639="","",YEAR($B2639))</f>
        <v/>
      </c>
      <c r="M2639" s="6">
        <f>INT((ROW()-2)/39)+1</f>
        <v/>
      </c>
      <c r="N2639" s="6">
        <f>MOD(ROW()-2,39)+2</f>
        <v/>
      </c>
      <c r="O2639" s="42">
        <f>IF(AND($B2639&lt;&gt;"",$C2639&lt;&gt;"",$B2639&lt;=$C2639),INDEX(Szabalyok!$C:$C,$N2639),"")</f>
        <v/>
      </c>
      <c r="P2639">
        <f>IF(D2639="",P2638,P2638+1)</f>
        <v/>
      </c>
    </row>
    <row r="2640">
      <c r="A2640">
        <f>IF(P2640=P2639,0,P2640)</f>
        <v/>
      </c>
      <c r="B2640" s="41">
        <f>IF($M2640&gt;300,"",IF(OR(INDEX(Bemenet!$E$2:$E$301,$M2640)="",INDEX(Bemenet!$F$2:$F$301,$M2640)=""),"",MAX(INDEX(Bemenet!$E$2:$E$301,$M2640),INDEX(Szabalyok!$A:$A,$N2640))))</f>
        <v/>
      </c>
      <c r="C2640" s="41">
        <f>IF($B2640="","",MIN(INDEX(Bemenet!$F$2:$F$301,$M2640),INDEX(Szabalyok!$B:$B,$N2640)))</f>
        <v/>
      </c>
      <c r="D2640" s="5">
        <f>IF(AND($B2640&lt;&gt;"",$C2640&lt;&gt;"",$B2640&lt;=$C2640),INDEX(Bemenet!$G$2:$G$301,$M2640),"")</f>
        <v/>
      </c>
      <c r="E2640" s="6">
        <f>IF(AND($B2640&lt;&gt;"",$C2640&lt;&gt;"",$B2640&lt;=$C2640),INDEX(Bemenet!$D$2:$D$301,$M2640),"")</f>
        <v/>
      </c>
      <c r="F2640" s="5">
        <f>IF(AND($B2640&lt;&gt;"",$C2640&lt;&gt;"",$B2640&lt;=$C2640),$C2640-$B2640+1,"")</f>
        <v/>
      </c>
      <c r="G2640" s="5">
        <f>IF($F2640="","",$F2640*$D2640)</f>
        <v/>
      </c>
      <c r="H2640" s="42">
        <f>IF($G2640="","",$O2640)</f>
        <v/>
      </c>
      <c r="I2640" s="5">
        <f>IF($G2640="","",$G2640*IF($H2640="",$O2640,$H2640)/100)</f>
        <v/>
      </c>
      <c r="J2640" s="5">
        <f>IF(OR($L2640="",NOT(COUNTIFS($L$2:$L2640,$L2640)=1)),"",SUMIFS($G:$G,$L:$L,$L2640))</f>
        <v/>
      </c>
      <c r="K2640" s="5">
        <f>IF(OR($L2640="",NOT(COUNTIFS($L$2:$L2640,$L2640)=1)),"",SUMIFS($I:$I,$L:$L,$L2640))</f>
        <v/>
      </c>
      <c r="L2640" s="6">
        <f>IF($B2640="","",YEAR($B2640))</f>
        <v/>
      </c>
      <c r="M2640" s="6">
        <f>INT((ROW()-2)/39)+1</f>
        <v/>
      </c>
      <c r="N2640" s="6">
        <f>MOD(ROW()-2,39)+2</f>
        <v/>
      </c>
      <c r="O2640" s="42">
        <f>IF(AND($B2640&lt;&gt;"",$C2640&lt;&gt;"",$B2640&lt;=$C2640),INDEX(Szabalyok!$C:$C,$N2640),"")</f>
        <v/>
      </c>
      <c r="P2640">
        <f>IF(D2640="",P2639,P2639+1)</f>
        <v/>
      </c>
    </row>
    <row r="2641">
      <c r="A2641">
        <f>IF(P2641=P2640,0,P2641)</f>
        <v/>
      </c>
      <c r="B2641" s="41">
        <f>IF($M2641&gt;300,"",IF(OR(INDEX(Bemenet!$E$2:$E$301,$M2641)="",INDEX(Bemenet!$F$2:$F$301,$M2641)=""),"",MAX(INDEX(Bemenet!$E$2:$E$301,$M2641),INDEX(Szabalyok!$A:$A,$N2641))))</f>
        <v/>
      </c>
      <c r="C2641" s="41">
        <f>IF($B2641="","",MIN(INDEX(Bemenet!$F$2:$F$301,$M2641),INDEX(Szabalyok!$B:$B,$N2641)))</f>
        <v/>
      </c>
      <c r="D2641" s="5">
        <f>IF(AND($B2641&lt;&gt;"",$C2641&lt;&gt;"",$B2641&lt;=$C2641),INDEX(Bemenet!$G$2:$G$301,$M2641),"")</f>
        <v/>
      </c>
      <c r="E2641" s="6">
        <f>IF(AND($B2641&lt;&gt;"",$C2641&lt;&gt;"",$B2641&lt;=$C2641),INDEX(Bemenet!$D$2:$D$301,$M2641),"")</f>
        <v/>
      </c>
      <c r="F2641" s="5">
        <f>IF(AND($B2641&lt;&gt;"",$C2641&lt;&gt;"",$B2641&lt;=$C2641),$C2641-$B2641+1,"")</f>
        <v/>
      </c>
      <c r="G2641" s="5">
        <f>IF($F2641="","",$F2641*$D2641)</f>
        <v/>
      </c>
      <c r="H2641" s="42">
        <f>IF($G2641="","",$O2641)</f>
        <v/>
      </c>
      <c r="I2641" s="5">
        <f>IF($G2641="","",$G2641*IF($H2641="",$O2641,$H2641)/100)</f>
        <v/>
      </c>
      <c r="J2641" s="5">
        <f>IF(OR($L2641="",NOT(COUNTIFS($L$2:$L2641,$L2641)=1)),"",SUMIFS($G:$G,$L:$L,$L2641))</f>
        <v/>
      </c>
      <c r="K2641" s="5">
        <f>IF(OR($L2641="",NOT(COUNTIFS($L$2:$L2641,$L2641)=1)),"",SUMIFS($I:$I,$L:$L,$L2641))</f>
        <v/>
      </c>
      <c r="L2641" s="6">
        <f>IF($B2641="","",YEAR($B2641))</f>
        <v/>
      </c>
      <c r="M2641" s="6">
        <f>INT((ROW()-2)/39)+1</f>
        <v/>
      </c>
      <c r="N2641" s="6">
        <f>MOD(ROW()-2,39)+2</f>
        <v/>
      </c>
      <c r="O2641" s="42">
        <f>IF(AND($B2641&lt;&gt;"",$C2641&lt;&gt;"",$B2641&lt;=$C2641),INDEX(Szabalyok!$C:$C,$N2641),"")</f>
        <v/>
      </c>
      <c r="P2641">
        <f>IF(D2641="",P2640,P2640+1)</f>
        <v/>
      </c>
    </row>
    <row r="2642">
      <c r="A2642">
        <f>IF(P2642=P2641,0,P2642)</f>
        <v/>
      </c>
      <c r="B2642" s="41">
        <f>IF($M2642&gt;300,"",IF(OR(INDEX(Bemenet!$E$2:$E$301,$M2642)="",INDEX(Bemenet!$F$2:$F$301,$M2642)=""),"",MAX(INDEX(Bemenet!$E$2:$E$301,$M2642),INDEX(Szabalyok!$A:$A,$N2642))))</f>
        <v/>
      </c>
      <c r="C2642" s="41">
        <f>IF($B2642="","",MIN(INDEX(Bemenet!$F$2:$F$301,$M2642),INDEX(Szabalyok!$B:$B,$N2642)))</f>
        <v/>
      </c>
      <c r="D2642" s="5">
        <f>IF(AND($B2642&lt;&gt;"",$C2642&lt;&gt;"",$B2642&lt;=$C2642),INDEX(Bemenet!$G$2:$G$301,$M2642),"")</f>
        <v/>
      </c>
      <c r="E2642" s="6">
        <f>IF(AND($B2642&lt;&gt;"",$C2642&lt;&gt;"",$B2642&lt;=$C2642),INDEX(Bemenet!$D$2:$D$301,$M2642),"")</f>
        <v/>
      </c>
      <c r="F2642" s="5">
        <f>IF(AND($B2642&lt;&gt;"",$C2642&lt;&gt;"",$B2642&lt;=$C2642),$C2642-$B2642+1,"")</f>
        <v/>
      </c>
      <c r="G2642" s="5">
        <f>IF($F2642="","",$F2642*$D2642)</f>
        <v/>
      </c>
      <c r="H2642" s="42">
        <f>IF($G2642="","",$O2642)</f>
        <v/>
      </c>
      <c r="I2642" s="5">
        <f>IF($G2642="","",$G2642*IF($H2642="",$O2642,$H2642)/100)</f>
        <v/>
      </c>
      <c r="J2642" s="5">
        <f>IF(OR($L2642="",NOT(COUNTIFS($L$2:$L2642,$L2642)=1)),"",SUMIFS($G:$G,$L:$L,$L2642))</f>
        <v/>
      </c>
      <c r="K2642" s="5">
        <f>IF(OR($L2642="",NOT(COUNTIFS($L$2:$L2642,$L2642)=1)),"",SUMIFS($I:$I,$L:$L,$L2642))</f>
        <v/>
      </c>
      <c r="L2642" s="6">
        <f>IF($B2642="","",YEAR($B2642))</f>
        <v/>
      </c>
      <c r="M2642" s="6">
        <f>INT((ROW()-2)/39)+1</f>
        <v/>
      </c>
      <c r="N2642" s="6">
        <f>MOD(ROW()-2,39)+2</f>
        <v/>
      </c>
      <c r="O2642" s="42">
        <f>IF(AND($B2642&lt;&gt;"",$C2642&lt;&gt;"",$B2642&lt;=$C2642),INDEX(Szabalyok!$C:$C,$N2642),"")</f>
        <v/>
      </c>
      <c r="P2642">
        <f>IF(D2642="",P2641,P2641+1)</f>
        <v/>
      </c>
    </row>
    <row r="2643">
      <c r="A2643">
        <f>IF(P2643=P2642,0,P2643)</f>
        <v/>
      </c>
      <c r="B2643" s="41">
        <f>IF($M2643&gt;300,"",IF(OR(INDEX(Bemenet!$E$2:$E$301,$M2643)="",INDEX(Bemenet!$F$2:$F$301,$M2643)=""),"",MAX(INDEX(Bemenet!$E$2:$E$301,$M2643),INDEX(Szabalyok!$A:$A,$N2643))))</f>
        <v/>
      </c>
      <c r="C2643" s="41">
        <f>IF($B2643="","",MIN(INDEX(Bemenet!$F$2:$F$301,$M2643),INDEX(Szabalyok!$B:$B,$N2643)))</f>
        <v/>
      </c>
      <c r="D2643" s="5">
        <f>IF(AND($B2643&lt;&gt;"",$C2643&lt;&gt;"",$B2643&lt;=$C2643),INDEX(Bemenet!$G$2:$G$301,$M2643),"")</f>
        <v/>
      </c>
      <c r="E2643" s="6">
        <f>IF(AND($B2643&lt;&gt;"",$C2643&lt;&gt;"",$B2643&lt;=$C2643),INDEX(Bemenet!$D$2:$D$301,$M2643),"")</f>
        <v/>
      </c>
      <c r="F2643" s="5">
        <f>IF(AND($B2643&lt;&gt;"",$C2643&lt;&gt;"",$B2643&lt;=$C2643),$C2643-$B2643+1,"")</f>
        <v/>
      </c>
      <c r="G2643" s="5">
        <f>IF($F2643="","",$F2643*$D2643)</f>
        <v/>
      </c>
      <c r="H2643" s="42">
        <f>IF($G2643="","",$O2643)</f>
        <v/>
      </c>
      <c r="I2643" s="5">
        <f>IF($G2643="","",$G2643*IF($H2643="",$O2643,$H2643)/100)</f>
        <v/>
      </c>
      <c r="J2643" s="5">
        <f>IF(OR($L2643="",NOT(COUNTIFS($L$2:$L2643,$L2643)=1)),"",SUMIFS($G:$G,$L:$L,$L2643))</f>
        <v/>
      </c>
      <c r="K2643" s="5">
        <f>IF(OR($L2643="",NOT(COUNTIFS($L$2:$L2643,$L2643)=1)),"",SUMIFS($I:$I,$L:$L,$L2643))</f>
        <v/>
      </c>
      <c r="L2643" s="6">
        <f>IF($B2643="","",YEAR($B2643))</f>
        <v/>
      </c>
      <c r="M2643" s="6">
        <f>INT((ROW()-2)/39)+1</f>
        <v/>
      </c>
      <c r="N2643" s="6">
        <f>MOD(ROW()-2,39)+2</f>
        <v/>
      </c>
      <c r="O2643" s="42">
        <f>IF(AND($B2643&lt;&gt;"",$C2643&lt;&gt;"",$B2643&lt;=$C2643),INDEX(Szabalyok!$C:$C,$N2643),"")</f>
        <v/>
      </c>
      <c r="P2643">
        <f>IF(D2643="",P2642,P2642+1)</f>
        <v/>
      </c>
    </row>
    <row r="2644">
      <c r="A2644">
        <f>IF(P2644=P2643,0,P2644)</f>
        <v/>
      </c>
      <c r="B2644" s="41">
        <f>IF($M2644&gt;300,"",IF(OR(INDEX(Bemenet!$E$2:$E$301,$M2644)="",INDEX(Bemenet!$F$2:$F$301,$M2644)=""),"",MAX(INDEX(Bemenet!$E$2:$E$301,$M2644),INDEX(Szabalyok!$A:$A,$N2644))))</f>
        <v/>
      </c>
      <c r="C2644" s="41">
        <f>IF($B2644="","",MIN(INDEX(Bemenet!$F$2:$F$301,$M2644),INDEX(Szabalyok!$B:$B,$N2644)))</f>
        <v/>
      </c>
      <c r="D2644" s="5">
        <f>IF(AND($B2644&lt;&gt;"",$C2644&lt;&gt;"",$B2644&lt;=$C2644),INDEX(Bemenet!$G$2:$G$301,$M2644),"")</f>
        <v/>
      </c>
      <c r="E2644" s="6">
        <f>IF(AND($B2644&lt;&gt;"",$C2644&lt;&gt;"",$B2644&lt;=$C2644),INDEX(Bemenet!$D$2:$D$301,$M2644),"")</f>
        <v/>
      </c>
      <c r="F2644" s="5">
        <f>IF(AND($B2644&lt;&gt;"",$C2644&lt;&gt;"",$B2644&lt;=$C2644),$C2644-$B2644+1,"")</f>
        <v/>
      </c>
      <c r="G2644" s="5">
        <f>IF($F2644="","",$F2644*$D2644)</f>
        <v/>
      </c>
      <c r="H2644" s="42">
        <f>IF($G2644="","",$O2644)</f>
        <v/>
      </c>
      <c r="I2644" s="5">
        <f>IF($G2644="","",$G2644*IF($H2644="",$O2644,$H2644)/100)</f>
        <v/>
      </c>
      <c r="J2644" s="5">
        <f>IF(OR($L2644="",NOT(COUNTIFS($L$2:$L2644,$L2644)=1)),"",SUMIFS($G:$G,$L:$L,$L2644))</f>
        <v/>
      </c>
      <c r="K2644" s="5">
        <f>IF(OR($L2644="",NOT(COUNTIFS($L$2:$L2644,$L2644)=1)),"",SUMIFS($I:$I,$L:$L,$L2644))</f>
        <v/>
      </c>
      <c r="L2644" s="6">
        <f>IF($B2644="","",YEAR($B2644))</f>
        <v/>
      </c>
      <c r="M2644" s="6">
        <f>INT((ROW()-2)/39)+1</f>
        <v/>
      </c>
      <c r="N2644" s="6">
        <f>MOD(ROW()-2,39)+2</f>
        <v/>
      </c>
      <c r="O2644" s="42">
        <f>IF(AND($B2644&lt;&gt;"",$C2644&lt;&gt;"",$B2644&lt;=$C2644),INDEX(Szabalyok!$C:$C,$N2644),"")</f>
        <v/>
      </c>
      <c r="P2644">
        <f>IF(D2644="",P2643,P2643+1)</f>
        <v/>
      </c>
    </row>
    <row r="2645">
      <c r="A2645">
        <f>IF(P2645=P2644,0,P2645)</f>
        <v/>
      </c>
      <c r="B2645" s="41">
        <f>IF($M2645&gt;300,"",IF(OR(INDEX(Bemenet!$E$2:$E$301,$M2645)="",INDEX(Bemenet!$F$2:$F$301,$M2645)=""),"",MAX(INDEX(Bemenet!$E$2:$E$301,$M2645),INDEX(Szabalyok!$A:$A,$N2645))))</f>
        <v/>
      </c>
      <c r="C2645" s="41">
        <f>IF($B2645="","",MIN(INDEX(Bemenet!$F$2:$F$301,$M2645),INDEX(Szabalyok!$B:$B,$N2645)))</f>
        <v/>
      </c>
      <c r="D2645" s="5">
        <f>IF(AND($B2645&lt;&gt;"",$C2645&lt;&gt;"",$B2645&lt;=$C2645),INDEX(Bemenet!$G$2:$G$301,$M2645),"")</f>
        <v/>
      </c>
      <c r="E2645" s="6">
        <f>IF(AND($B2645&lt;&gt;"",$C2645&lt;&gt;"",$B2645&lt;=$C2645),INDEX(Bemenet!$D$2:$D$301,$M2645),"")</f>
        <v/>
      </c>
      <c r="F2645" s="5">
        <f>IF(AND($B2645&lt;&gt;"",$C2645&lt;&gt;"",$B2645&lt;=$C2645),$C2645-$B2645+1,"")</f>
        <v/>
      </c>
      <c r="G2645" s="5">
        <f>IF($F2645="","",$F2645*$D2645)</f>
        <v/>
      </c>
      <c r="H2645" s="42">
        <f>IF($G2645="","",$O2645)</f>
        <v/>
      </c>
      <c r="I2645" s="5">
        <f>IF($G2645="","",$G2645*IF($H2645="",$O2645,$H2645)/100)</f>
        <v/>
      </c>
      <c r="J2645" s="5">
        <f>IF(OR($L2645="",NOT(COUNTIFS($L$2:$L2645,$L2645)=1)),"",SUMIFS($G:$G,$L:$L,$L2645))</f>
        <v/>
      </c>
      <c r="K2645" s="5">
        <f>IF(OR($L2645="",NOT(COUNTIFS($L$2:$L2645,$L2645)=1)),"",SUMIFS($I:$I,$L:$L,$L2645))</f>
        <v/>
      </c>
      <c r="L2645" s="6">
        <f>IF($B2645="","",YEAR($B2645))</f>
        <v/>
      </c>
      <c r="M2645" s="6">
        <f>INT((ROW()-2)/39)+1</f>
        <v/>
      </c>
      <c r="N2645" s="6">
        <f>MOD(ROW()-2,39)+2</f>
        <v/>
      </c>
      <c r="O2645" s="42">
        <f>IF(AND($B2645&lt;&gt;"",$C2645&lt;&gt;"",$B2645&lt;=$C2645),INDEX(Szabalyok!$C:$C,$N2645),"")</f>
        <v/>
      </c>
      <c r="P2645">
        <f>IF(D2645="",P2644,P2644+1)</f>
        <v/>
      </c>
    </row>
    <row r="2646">
      <c r="A2646">
        <f>IF(P2646=P2645,0,P2646)</f>
        <v/>
      </c>
      <c r="B2646" s="41">
        <f>IF($M2646&gt;300,"",IF(OR(INDEX(Bemenet!$E$2:$E$301,$M2646)="",INDEX(Bemenet!$F$2:$F$301,$M2646)=""),"",MAX(INDEX(Bemenet!$E$2:$E$301,$M2646),INDEX(Szabalyok!$A:$A,$N2646))))</f>
        <v/>
      </c>
      <c r="C2646" s="41">
        <f>IF($B2646="","",MIN(INDEX(Bemenet!$F$2:$F$301,$M2646),INDEX(Szabalyok!$B:$B,$N2646)))</f>
        <v/>
      </c>
      <c r="D2646" s="5">
        <f>IF(AND($B2646&lt;&gt;"",$C2646&lt;&gt;"",$B2646&lt;=$C2646),INDEX(Bemenet!$G$2:$G$301,$M2646),"")</f>
        <v/>
      </c>
      <c r="E2646" s="6">
        <f>IF(AND($B2646&lt;&gt;"",$C2646&lt;&gt;"",$B2646&lt;=$C2646),INDEX(Bemenet!$D$2:$D$301,$M2646),"")</f>
        <v/>
      </c>
      <c r="F2646" s="5">
        <f>IF(AND($B2646&lt;&gt;"",$C2646&lt;&gt;"",$B2646&lt;=$C2646),$C2646-$B2646+1,"")</f>
        <v/>
      </c>
      <c r="G2646" s="5">
        <f>IF($F2646="","",$F2646*$D2646)</f>
        <v/>
      </c>
      <c r="H2646" s="42">
        <f>IF($G2646="","",$O2646)</f>
        <v/>
      </c>
      <c r="I2646" s="5">
        <f>IF($G2646="","",$G2646*IF($H2646="",$O2646,$H2646)/100)</f>
        <v/>
      </c>
      <c r="J2646" s="5">
        <f>IF(OR($L2646="",NOT(COUNTIFS($L$2:$L2646,$L2646)=1)),"",SUMIFS($G:$G,$L:$L,$L2646))</f>
        <v/>
      </c>
      <c r="K2646" s="5">
        <f>IF(OR($L2646="",NOT(COUNTIFS($L$2:$L2646,$L2646)=1)),"",SUMIFS($I:$I,$L:$L,$L2646))</f>
        <v/>
      </c>
      <c r="L2646" s="6">
        <f>IF($B2646="","",YEAR($B2646))</f>
        <v/>
      </c>
      <c r="M2646" s="6">
        <f>INT((ROW()-2)/39)+1</f>
        <v/>
      </c>
      <c r="N2646" s="6">
        <f>MOD(ROW()-2,39)+2</f>
        <v/>
      </c>
      <c r="O2646" s="42">
        <f>IF(AND($B2646&lt;&gt;"",$C2646&lt;&gt;"",$B2646&lt;=$C2646),INDEX(Szabalyok!$C:$C,$N2646),"")</f>
        <v/>
      </c>
      <c r="P2646">
        <f>IF(D2646="",P2645,P2645+1)</f>
        <v/>
      </c>
    </row>
    <row r="2647">
      <c r="A2647">
        <f>IF(P2647=P2646,0,P2647)</f>
        <v/>
      </c>
      <c r="B2647" s="41">
        <f>IF($M2647&gt;300,"",IF(OR(INDEX(Bemenet!$E$2:$E$301,$M2647)="",INDEX(Bemenet!$F$2:$F$301,$M2647)=""),"",MAX(INDEX(Bemenet!$E$2:$E$301,$M2647),INDEX(Szabalyok!$A:$A,$N2647))))</f>
        <v/>
      </c>
      <c r="C2647" s="41">
        <f>IF($B2647="","",MIN(INDEX(Bemenet!$F$2:$F$301,$M2647),INDEX(Szabalyok!$B:$B,$N2647)))</f>
        <v/>
      </c>
      <c r="D2647" s="5">
        <f>IF(AND($B2647&lt;&gt;"",$C2647&lt;&gt;"",$B2647&lt;=$C2647),INDEX(Bemenet!$G$2:$G$301,$M2647),"")</f>
        <v/>
      </c>
      <c r="E2647" s="6">
        <f>IF(AND($B2647&lt;&gt;"",$C2647&lt;&gt;"",$B2647&lt;=$C2647),INDEX(Bemenet!$D$2:$D$301,$M2647),"")</f>
        <v/>
      </c>
      <c r="F2647" s="5">
        <f>IF(AND($B2647&lt;&gt;"",$C2647&lt;&gt;"",$B2647&lt;=$C2647),$C2647-$B2647+1,"")</f>
        <v/>
      </c>
      <c r="G2647" s="5">
        <f>IF($F2647="","",$F2647*$D2647)</f>
        <v/>
      </c>
      <c r="H2647" s="42">
        <f>IF($G2647="","",$O2647)</f>
        <v/>
      </c>
      <c r="I2647" s="5">
        <f>IF($G2647="","",$G2647*IF($H2647="",$O2647,$H2647)/100)</f>
        <v/>
      </c>
      <c r="J2647" s="5">
        <f>IF(OR($L2647="",NOT(COUNTIFS($L$2:$L2647,$L2647)=1)),"",SUMIFS($G:$G,$L:$L,$L2647))</f>
        <v/>
      </c>
      <c r="K2647" s="5">
        <f>IF(OR($L2647="",NOT(COUNTIFS($L$2:$L2647,$L2647)=1)),"",SUMIFS($I:$I,$L:$L,$L2647))</f>
        <v/>
      </c>
      <c r="L2647" s="6">
        <f>IF($B2647="","",YEAR($B2647))</f>
        <v/>
      </c>
      <c r="M2647" s="6">
        <f>INT((ROW()-2)/39)+1</f>
        <v/>
      </c>
      <c r="N2647" s="6">
        <f>MOD(ROW()-2,39)+2</f>
        <v/>
      </c>
      <c r="O2647" s="42">
        <f>IF(AND($B2647&lt;&gt;"",$C2647&lt;&gt;"",$B2647&lt;=$C2647),INDEX(Szabalyok!$C:$C,$N2647),"")</f>
        <v/>
      </c>
      <c r="P2647">
        <f>IF(D2647="",P2646,P2646+1)</f>
        <v/>
      </c>
    </row>
    <row r="2648">
      <c r="A2648">
        <f>IF(P2648=P2647,0,P2648)</f>
        <v/>
      </c>
      <c r="B2648" s="41">
        <f>IF($M2648&gt;300,"",IF(OR(INDEX(Bemenet!$E$2:$E$301,$M2648)="",INDEX(Bemenet!$F$2:$F$301,$M2648)=""),"",MAX(INDEX(Bemenet!$E$2:$E$301,$M2648),INDEX(Szabalyok!$A:$A,$N2648))))</f>
        <v/>
      </c>
      <c r="C2648" s="41">
        <f>IF($B2648="","",MIN(INDEX(Bemenet!$F$2:$F$301,$M2648),INDEX(Szabalyok!$B:$B,$N2648)))</f>
        <v/>
      </c>
      <c r="D2648" s="5">
        <f>IF(AND($B2648&lt;&gt;"",$C2648&lt;&gt;"",$B2648&lt;=$C2648),INDEX(Bemenet!$G$2:$G$301,$M2648),"")</f>
        <v/>
      </c>
      <c r="E2648" s="6">
        <f>IF(AND($B2648&lt;&gt;"",$C2648&lt;&gt;"",$B2648&lt;=$C2648),INDEX(Bemenet!$D$2:$D$301,$M2648),"")</f>
        <v/>
      </c>
      <c r="F2648" s="5">
        <f>IF(AND($B2648&lt;&gt;"",$C2648&lt;&gt;"",$B2648&lt;=$C2648),$C2648-$B2648+1,"")</f>
        <v/>
      </c>
      <c r="G2648" s="5">
        <f>IF($F2648="","",$F2648*$D2648)</f>
        <v/>
      </c>
      <c r="H2648" s="42">
        <f>IF($G2648="","",$O2648)</f>
        <v/>
      </c>
      <c r="I2648" s="5">
        <f>IF($G2648="","",$G2648*IF($H2648="",$O2648,$H2648)/100)</f>
        <v/>
      </c>
      <c r="J2648" s="5">
        <f>IF(OR($L2648="",NOT(COUNTIFS($L$2:$L2648,$L2648)=1)),"",SUMIFS($G:$G,$L:$L,$L2648))</f>
        <v/>
      </c>
      <c r="K2648" s="5">
        <f>IF(OR($L2648="",NOT(COUNTIFS($L$2:$L2648,$L2648)=1)),"",SUMIFS($I:$I,$L:$L,$L2648))</f>
        <v/>
      </c>
      <c r="L2648" s="6">
        <f>IF($B2648="","",YEAR($B2648))</f>
        <v/>
      </c>
      <c r="M2648" s="6">
        <f>INT((ROW()-2)/39)+1</f>
        <v/>
      </c>
      <c r="N2648" s="6">
        <f>MOD(ROW()-2,39)+2</f>
        <v/>
      </c>
      <c r="O2648" s="42">
        <f>IF(AND($B2648&lt;&gt;"",$C2648&lt;&gt;"",$B2648&lt;=$C2648),INDEX(Szabalyok!$C:$C,$N2648),"")</f>
        <v/>
      </c>
      <c r="P2648">
        <f>IF(D2648="",P2647,P2647+1)</f>
        <v/>
      </c>
    </row>
    <row r="2649">
      <c r="A2649">
        <f>IF(P2649=P2648,0,P2649)</f>
        <v/>
      </c>
      <c r="B2649" s="41">
        <f>IF($M2649&gt;300,"",IF(OR(INDEX(Bemenet!$E$2:$E$301,$M2649)="",INDEX(Bemenet!$F$2:$F$301,$M2649)=""),"",MAX(INDEX(Bemenet!$E$2:$E$301,$M2649),INDEX(Szabalyok!$A:$A,$N2649))))</f>
        <v/>
      </c>
      <c r="C2649" s="41">
        <f>IF($B2649="","",MIN(INDEX(Bemenet!$F$2:$F$301,$M2649),INDEX(Szabalyok!$B:$B,$N2649)))</f>
        <v/>
      </c>
      <c r="D2649" s="5">
        <f>IF(AND($B2649&lt;&gt;"",$C2649&lt;&gt;"",$B2649&lt;=$C2649),INDEX(Bemenet!$G$2:$G$301,$M2649),"")</f>
        <v/>
      </c>
      <c r="E2649" s="6">
        <f>IF(AND($B2649&lt;&gt;"",$C2649&lt;&gt;"",$B2649&lt;=$C2649),INDEX(Bemenet!$D$2:$D$301,$M2649),"")</f>
        <v/>
      </c>
      <c r="F2649" s="5">
        <f>IF(AND($B2649&lt;&gt;"",$C2649&lt;&gt;"",$B2649&lt;=$C2649),$C2649-$B2649+1,"")</f>
        <v/>
      </c>
      <c r="G2649" s="5">
        <f>IF($F2649="","",$F2649*$D2649)</f>
        <v/>
      </c>
      <c r="H2649" s="42">
        <f>IF($G2649="","",$O2649)</f>
        <v/>
      </c>
      <c r="I2649" s="5">
        <f>IF($G2649="","",$G2649*IF($H2649="",$O2649,$H2649)/100)</f>
        <v/>
      </c>
      <c r="J2649" s="5">
        <f>IF(OR($L2649="",NOT(COUNTIFS($L$2:$L2649,$L2649)=1)),"",SUMIFS($G:$G,$L:$L,$L2649))</f>
        <v/>
      </c>
      <c r="K2649" s="5">
        <f>IF(OR($L2649="",NOT(COUNTIFS($L$2:$L2649,$L2649)=1)),"",SUMIFS($I:$I,$L:$L,$L2649))</f>
        <v/>
      </c>
      <c r="L2649" s="6">
        <f>IF($B2649="","",YEAR($B2649))</f>
        <v/>
      </c>
      <c r="M2649" s="6">
        <f>INT((ROW()-2)/39)+1</f>
        <v/>
      </c>
      <c r="N2649" s="6">
        <f>MOD(ROW()-2,39)+2</f>
        <v/>
      </c>
      <c r="O2649" s="42">
        <f>IF(AND($B2649&lt;&gt;"",$C2649&lt;&gt;"",$B2649&lt;=$C2649),INDEX(Szabalyok!$C:$C,$N2649),"")</f>
        <v/>
      </c>
      <c r="P2649">
        <f>IF(D2649="",P2648,P2648+1)</f>
        <v/>
      </c>
    </row>
    <row r="2650">
      <c r="A2650">
        <f>IF(P2650=P2649,0,P2650)</f>
        <v/>
      </c>
      <c r="B2650" s="41">
        <f>IF($M2650&gt;300,"",IF(OR(INDEX(Bemenet!$E$2:$E$301,$M2650)="",INDEX(Bemenet!$F$2:$F$301,$M2650)=""),"",MAX(INDEX(Bemenet!$E$2:$E$301,$M2650),INDEX(Szabalyok!$A:$A,$N2650))))</f>
        <v/>
      </c>
      <c r="C2650" s="41">
        <f>IF($B2650="","",MIN(INDEX(Bemenet!$F$2:$F$301,$M2650),INDEX(Szabalyok!$B:$B,$N2650)))</f>
        <v/>
      </c>
      <c r="D2650" s="5">
        <f>IF(AND($B2650&lt;&gt;"",$C2650&lt;&gt;"",$B2650&lt;=$C2650),INDEX(Bemenet!$G$2:$G$301,$M2650),"")</f>
        <v/>
      </c>
      <c r="E2650" s="6">
        <f>IF(AND($B2650&lt;&gt;"",$C2650&lt;&gt;"",$B2650&lt;=$C2650),INDEX(Bemenet!$D$2:$D$301,$M2650),"")</f>
        <v/>
      </c>
      <c r="F2650" s="5">
        <f>IF(AND($B2650&lt;&gt;"",$C2650&lt;&gt;"",$B2650&lt;=$C2650),$C2650-$B2650+1,"")</f>
        <v/>
      </c>
      <c r="G2650" s="5">
        <f>IF($F2650="","",$F2650*$D2650)</f>
        <v/>
      </c>
      <c r="H2650" s="42">
        <f>IF($G2650="","",$O2650)</f>
        <v/>
      </c>
      <c r="I2650" s="5">
        <f>IF($G2650="","",$G2650*IF($H2650="",$O2650,$H2650)/100)</f>
        <v/>
      </c>
      <c r="J2650" s="5">
        <f>IF(OR($L2650="",NOT(COUNTIFS($L$2:$L2650,$L2650)=1)),"",SUMIFS($G:$G,$L:$L,$L2650))</f>
        <v/>
      </c>
      <c r="K2650" s="5">
        <f>IF(OR($L2650="",NOT(COUNTIFS($L$2:$L2650,$L2650)=1)),"",SUMIFS($I:$I,$L:$L,$L2650))</f>
        <v/>
      </c>
      <c r="L2650" s="6">
        <f>IF($B2650="","",YEAR($B2650))</f>
        <v/>
      </c>
      <c r="M2650" s="6">
        <f>INT((ROW()-2)/39)+1</f>
        <v/>
      </c>
      <c r="N2650" s="6">
        <f>MOD(ROW()-2,39)+2</f>
        <v/>
      </c>
      <c r="O2650" s="42">
        <f>IF(AND($B2650&lt;&gt;"",$C2650&lt;&gt;"",$B2650&lt;=$C2650),INDEX(Szabalyok!$C:$C,$N2650),"")</f>
        <v/>
      </c>
      <c r="P2650">
        <f>IF(D2650="",P2649,P2649+1)</f>
        <v/>
      </c>
    </row>
    <row r="2651">
      <c r="A2651">
        <f>IF(P2651=P2650,0,P2651)</f>
        <v/>
      </c>
      <c r="B2651" s="41">
        <f>IF($M2651&gt;300,"",IF(OR(INDEX(Bemenet!$E$2:$E$301,$M2651)="",INDEX(Bemenet!$F$2:$F$301,$M2651)=""),"",MAX(INDEX(Bemenet!$E$2:$E$301,$M2651),INDEX(Szabalyok!$A:$A,$N2651))))</f>
        <v/>
      </c>
      <c r="C2651" s="41">
        <f>IF($B2651="","",MIN(INDEX(Bemenet!$F$2:$F$301,$M2651),INDEX(Szabalyok!$B:$B,$N2651)))</f>
        <v/>
      </c>
      <c r="D2651" s="5">
        <f>IF(AND($B2651&lt;&gt;"",$C2651&lt;&gt;"",$B2651&lt;=$C2651),INDEX(Bemenet!$G$2:$G$301,$M2651),"")</f>
        <v/>
      </c>
      <c r="E2651" s="6">
        <f>IF(AND($B2651&lt;&gt;"",$C2651&lt;&gt;"",$B2651&lt;=$C2651),INDEX(Bemenet!$D$2:$D$301,$M2651),"")</f>
        <v/>
      </c>
      <c r="F2651" s="5">
        <f>IF(AND($B2651&lt;&gt;"",$C2651&lt;&gt;"",$B2651&lt;=$C2651),$C2651-$B2651+1,"")</f>
        <v/>
      </c>
      <c r="G2651" s="5">
        <f>IF($F2651="","",$F2651*$D2651)</f>
        <v/>
      </c>
      <c r="H2651" s="42">
        <f>IF($G2651="","",$O2651)</f>
        <v/>
      </c>
      <c r="I2651" s="5">
        <f>IF($G2651="","",$G2651*IF($H2651="",$O2651,$H2651)/100)</f>
        <v/>
      </c>
      <c r="J2651" s="5">
        <f>IF(OR($L2651="",NOT(COUNTIFS($L$2:$L2651,$L2651)=1)),"",SUMIFS($G:$G,$L:$L,$L2651))</f>
        <v/>
      </c>
      <c r="K2651" s="5">
        <f>IF(OR($L2651="",NOT(COUNTIFS($L$2:$L2651,$L2651)=1)),"",SUMIFS($I:$I,$L:$L,$L2651))</f>
        <v/>
      </c>
      <c r="L2651" s="6">
        <f>IF($B2651="","",YEAR($B2651))</f>
        <v/>
      </c>
      <c r="M2651" s="6">
        <f>INT((ROW()-2)/39)+1</f>
        <v/>
      </c>
      <c r="N2651" s="6">
        <f>MOD(ROW()-2,39)+2</f>
        <v/>
      </c>
      <c r="O2651" s="42">
        <f>IF(AND($B2651&lt;&gt;"",$C2651&lt;&gt;"",$B2651&lt;=$C2651),INDEX(Szabalyok!$C:$C,$N2651),"")</f>
        <v/>
      </c>
      <c r="P2651">
        <f>IF(D2651="",P2650,P2650+1)</f>
        <v/>
      </c>
    </row>
    <row r="2652">
      <c r="A2652">
        <f>IF(P2652=P2651,0,P2652)</f>
        <v/>
      </c>
      <c r="B2652" s="41">
        <f>IF($M2652&gt;300,"",IF(OR(INDEX(Bemenet!$E$2:$E$301,$M2652)="",INDEX(Bemenet!$F$2:$F$301,$M2652)=""),"",MAX(INDEX(Bemenet!$E$2:$E$301,$M2652),INDEX(Szabalyok!$A:$A,$N2652))))</f>
        <v/>
      </c>
      <c r="C2652" s="41">
        <f>IF($B2652="","",MIN(INDEX(Bemenet!$F$2:$F$301,$M2652),INDEX(Szabalyok!$B:$B,$N2652)))</f>
        <v/>
      </c>
      <c r="D2652" s="5">
        <f>IF(AND($B2652&lt;&gt;"",$C2652&lt;&gt;"",$B2652&lt;=$C2652),INDEX(Bemenet!$G$2:$G$301,$M2652),"")</f>
        <v/>
      </c>
      <c r="E2652" s="6">
        <f>IF(AND($B2652&lt;&gt;"",$C2652&lt;&gt;"",$B2652&lt;=$C2652),INDEX(Bemenet!$D$2:$D$301,$M2652),"")</f>
        <v/>
      </c>
      <c r="F2652" s="5">
        <f>IF(AND($B2652&lt;&gt;"",$C2652&lt;&gt;"",$B2652&lt;=$C2652),$C2652-$B2652+1,"")</f>
        <v/>
      </c>
      <c r="G2652" s="5">
        <f>IF($F2652="","",$F2652*$D2652)</f>
        <v/>
      </c>
      <c r="H2652" s="42">
        <f>IF($G2652="","",$O2652)</f>
        <v/>
      </c>
      <c r="I2652" s="5">
        <f>IF($G2652="","",$G2652*IF($H2652="",$O2652,$H2652)/100)</f>
        <v/>
      </c>
      <c r="J2652" s="5">
        <f>IF(OR($L2652="",NOT(COUNTIFS($L$2:$L2652,$L2652)=1)),"",SUMIFS($G:$G,$L:$L,$L2652))</f>
        <v/>
      </c>
      <c r="K2652" s="5">
        <f>IF(OR($L2652="",NOT(COUNTIFS($L$2:$L2652,$L2652)=1)),"",SUMIFS($I:$I,$L:$L,$L2652))</f>
        <v/>
      </c>
      <c r="L2652" s="6">
        <f>IF($B2652="","",YEAR($B2652))</f>
        <v/>
      </c>
      <c r="M2652" s="6">
        <f>INT((ROW()-2)/39)+1</f>
        <v/>
      </c>
      <c r="N2652" s="6">
        <f>MOD(ROW()-2,39)+2</f>
        <v/>
      </c>
      <c r="O2652" s="42">
        <f>IF(AND($B2652&lt;&gt;"",$C2652&lt;&gt;"",$B2652&lt;=$C2652),INDEX(Szabalyok!$C:$C,$N2652),"")</f>
        <v/>
      </c>
      <c r="P2652">
        <f>IF(D2652="",P2651,P2651+1)</f>
        <v/>
      </c>
    </row>
    <row r="2653">
      <c r="A2653">
        <f>IF(P2653=P2652,0,P2653)</f>
        <v/>
      </c>
      <c r="B2653" s="41">
        <f>IF($M2653&gt;300,"",IF(OR(INDEX(Bemenet!$E$2:$E$301,$M2653)="",INDEX(Bemenet!$F$2:$F$301,$M2653)=""),"",MAX(INDEX(Bemenet!$E$2:$E$301,$M2653),INDEX(Szabalyok!$A:$A,$N2653))))</f>
        <v/>
      </c>
      <c r="C2653" s="41">
        <f>IF($B2653="","",MIN(INDEX(Bemenet!$F$2:$F$301,$M2653),INDEX(Szabalyok!$B:$B,$N2653)))</f>
        <v/>
      </c>
      <c r="D2653" s="5">
        <f>IF(AND($B2653&lt;&gt;"",$C2653&lt;&gt;"",$B2653&lt;=$C2653),INDEX(Bemenet!$G$2:$G$301,$M2653),"")</f>
        <v/>
      </c>
      <c r="E2653" s="6">
        <f>IF(AND($B2653&lt;&gt;"",$C2653&lt;&gt;"",$B2653&lt;=$C2653),INDEX(Bemenet!$D$2:$D$301,$M2653),"")</f>
        <v/>
      </c>
      <c r="F2653" s="5">
        <f>IF(AND($B2653&lt;&gt;"",$C2653&lt;&gt;"",$B2653&lt;=$C2653),$C2653-$B2653+1,"")</f>
        <v/>
      </c>
      <c r="G2653" s="5">
        <f>IF($F2653="","",$F2653*$D2653)</f>
        <v/>
      </c>
      <c r="H2653" s="42">
        <f>IF($G2653="","",$O2653)</f>
        <v/>
      </c>
      <c r="I2653" s="5">
        <f>IF($G2653="","",$G2653*IF($H2653="",$O2653,$H2653)/100)</f>
        <v/>
      </c>
      <c r="J2653" s="5">
        <f>IF(OR($L2653="",NOT(COUNTIFS($L$2:$L2653,$L2653)=1)),"",SUMIFS($G:$G,$L:$L,$L2653))</f>
        <v/>
      </c>
      <c r="K2653" s="5">
        <f>IF(OR($L2653="",NOT(COUNTIFS($L$2:$L2653,$L2653)=1)),"",SUMIFS($I:$I,$L:$L,$L2653))</f>
        <v/>
      </c>
      <c r="L2653" s="6">
        <f>IF($B2653="","",YEAR($B2653))</f>
        <v/>
      </c>
      <c r="M2653" s="6">
        <f>INT((ROW()-2)/39)+1</f>
        <v/>
      </c>
      <c r="N2653" s="6">
        <f>MOD(ROW()-2,39)+2</f>
        <v/>
      </c>
      <c r="O2653" s="42">
        <f>IF(AND($B2653&lt;&gt;"",$C2653&lt;&gt;"",$B2653&lt;=$C2653),INDEX(Szabalyok!$C:$C,$N2653),"")</f>
        <v/>
      </c>
      <c r="P2653">
        <f>IF(D2653="",P2652,P2652+1)</f>
        <v/>
      </c>
    </row>
    <row r="2654">
      <c r="A2654">
        <f>IF(P2654=P2653,0,P2654)</f>
        <v/>
      </c>
      <c r="B2654" s="41">
        <f>IF($M2654&gt;300,"",IF(OR(INDEX(Bemenet!$E$2:$E$301,$M2654)="",INDEX(Bemenet!$F$2:$F$301,$M2654)=""),"",MAX(INDEX(Bemenet!$E$2:$E$301,$M2654),INDEX(Szabalyok!$A:$A,$N2654))))</f>
        <v/>
      </c>
      <c r="C2654" s="41">
        <f>IF($B2654="","",MIN(INDEX(Bemenet!$F$2:$F$301,$M2654),INDEX(Szabalyok!$B:$B,$N2654)))</f>
        <v/>
      </c>
      <c r="D2654" s="5">
        <f>IF(AND($B2654&lt;&gt;"",$C2654&lt;&gt;"",$B2654&lt;=$C2654),INDEX(Bemenet!$G$2:$G$301,$M2654),"")</f>
        <v/>
      </c>
      <c r="E2654" s="6">
        <f>IF(AND($B2654&lt;&gt;"",$C2654&lt;&gt;"",$B2654&lt;=$C2654),INDEX(Bemenet!$D$2:$D$301,$M2654),"")</f>
        <v/>
      </c>
      <c r="F2654" s="5">
        <f>IF(AND($B2654&lt;&gt;"",$C2654&lt;&gt;"",$B2654&lt;=$C2654),$C2654-$B2654+1,"")</f>
        <v/>
      </c>
      <c r="G2654" s="5">
        <f>IF($F2654="","",$F2654*$D2654)</f>
        <v/>
      </c>
      <c r="H2654" s="42">
        <f>IF($G2654="","",$O2654)</f>
        <v/>
      </c>
      <c r="I2654" s="5">
        <f>IF($G2654="","",$G2654*IF($H2654="",$O2654,$H2654)/100)</f>
        <v/>
      </c>
      <c r="J2654" s="5">
        <f>IF(OR($L2654="",NOT(COUNTIFS($L$2:$L2654,$L2654)=1)),"",SUMIFS($G:$G,$L:$L,$L2654))</f>
        <v/>
      </c>
      <c r="K2654" s="5">
        <f>IF(OR($L2654="",NOT(COUNTIFS($L$2:$L2654,$L2654)=1)),"",SUMIFS($I:$I,$L:$L,$L2654))</f>
        <v/>
      </c>
      <c r="L2654" s="6">
        <f>IF($B2654="","",YEAR($B2654))</f>
        <v/>
      </c>
      <c r="M2654" s="6">
        <f>INT((ROW()-2)/39)+1</f>
        <v/>
      </c>
      <c r="N2654" s="6">
        <f>MOD(ROW()-2,39)+2</f>
        <v/>
      </c>
      <c r="O2654" s="42">
        <f>IF(AND($B2654&lt;&gt;"",$C2654&lt;&gt;"",$B2654&lt;=$C2654),INDEX(Szabalyok!$C:$C,$N2654),"")</f>
        <v/>
      </c>
      <c r="P2654">
        <f>IF(D2654="",P2653,P2653+1)</f>
        <v/>
      </c>
    </row>
    <row r="2655">
      <c r="A2655">
        <f>IF(P2655=P2654,0,P2655)</f>
        <v/>
      </c>
      <c r="B2655" s="41">
        <f>IF($M2655&gt;300,"",IF(OR(INDEX(Bemenet!$E$2:$E$301,$M2655)="",INDEX(Bemenet!$F$2:$F$301,$M2655)=""),"",MAX(INDEX(Bemenet!$E$2:$E$301,$M2655),INDEX(Szabalyok!$A:$A,$N2655))))</f>
        <v/>
      </c>
      <c r="C2655" s="41">
        <f>IF($B2655="","",MIN(INDEX(Bemenet!$F$2:$F$301,$M2655),INDEX(Szabalyok!$B:$B,$N2655)))</f>
        <v/>
      </c>
      <c r="D2655" s="5">
        <f>IF(AND($B2655&lt;&gt;"",$C2655&lt;&gt;"",$B2655&lt;=$C2655),INDEX(Bemenet!$G$2:$G$301,$M2655),"")</f>
        <v/>
      </c>
      <c r="E2655" s="6">
        <f>IF(AND($B2655&lt;&gt;"",$C2655&lt;&gt;"",$B2655&lt;=$C2655),INDEX(Bemenet!$D$2:$D$301,$M2655),"")</f>
        <v/>
      </c>
      <c r="F2655" s="5">
        <f>IF(AND($B2655&lt;&gt;"",$C2655&lt;&gt;"",$B2655&lt;=$C2655),$C2655-$B2655+1,"")</f>
        <v/>
      </c>
      <c r="G2655" s="5">
        <f>IF($F2655="","",$F2655*$D2655)</f>
        <v/>
      </c>
      <c r="H2655" s="42">
        <f>IF($G2655="","",$O2655)</f>
        <v/>
      </c>
      <c r="I2655" s="5">
        <f>IF($G2655="","",$G2655*IF($H2655="",$O2655,$H2655)/100)</f>
        <v/>
      </c>
      <c r="J2655" s="5">
        <f>IF(OR($L2655="",NOT(COUNTIFS($L$2:$L2655,$L2655)=1)),"",SUMIFS($G:$G,$L:$L,$L2655))</f>
        <v/>
      </c>
      <c r="K2655" s="5">
        <f>IF(OR($L2655="",NOT(COUNTIFS($L$2:$L2655,$L2655)=1)),"",SUMIFS($I:$I,$L:$L,$L2655))</f>
        <v/>
      </c>
      <c r="L2655" s="6">
        <f>IF($B2655="","",YEAR($B2655))</f>
        <v/>
      </c>
      <c r="M2655" s="6">
        <f>INT((ROW()-2)/39)+1</f>
        <v/>
      </c>
      <c r="N2655" s="6">
        <f>MOD(ROW()-2,39)+2</f>
        <v/>
      </c>
      <c r="O2655" s="42">
        <f>IF(AND($B2655&lt;&gt;"",$C2655&lt;&gt;"",$B2655&lt;=$C2655),INDEX(Szabalyok!$C:$C,$N2655),"")</f>
        <v/>
      </c>
      <c r="P2655">
        <f>IF(D2655="",P2654,P2654+1)</f>
        <v/>
      </c>
    </row>
    <row r="2656">
      <c r="A2656">
        <f>IF(P2656=P2655,0,P2656)</f>
        <v/>
      </c>
      <c r="B2656" s="41">
        <f>IF($M2656&gt;300,"",IF(OR(INDEX(Bemenet!$E$2:$E$301,$M2656)="",INDEX(Bemenet!$F$2:$F$301,$M2656)=""),"",MAX(INDEX(Bemenet!$E$2:$E$301,$M2656),INDEX(Szabalyok!$A:$A,$N2656))))</f>
        <v/>
      </c>
      <c r="C2656" s="41">
        <f>IF($B2656="","",MIN(INDEX(Bemenet!$F$2:$F$301,$M2656),INDEX(Szabalyok!$B:$B,$N2656)))</f>
        <v/>
      </c>
      <c r="D2656" s="5">
        <f>IF(AND($B2656&lt;&gt;"",$C2656&lt;&gt;"",$B2656&lt;=$C2656),INDEX(Bemenet!$G$2:$G$301,$M2656),"")</f>
        <v/>
      </c>
      <c r="E2656" s="6">
        <f>IF(AND($B2656&lt;&gt;"",$C2656&lt;&gt;"",$B2656&lt;=$C2656),INDEX(Bemenet!$D$2:$D$301,$M2656),"")</f>
        <v/>
      </c>
      <c r="F2656" s="5">
        <f>IF(AND($B2656&lt;&gt;"",$C2656&lt;&gt;"",$B2656&lt;=$C2656),$C2656-$B2656+1,"")</f>
        <v/>
      </c>
      <c r="G2656" s="5">
        <f>IF($F2656="","",$F2656*$D2656)</f>
        <v/>
      </c>
      <c r="H2656" s="42">
        <f>IF($G2656="","",$O2656)</f>
        <v/>
      </c>
      <c r="I2656" s="5">
        <f>IF($G2656="","",$G2656*IF($H2656="",$O2656,$H2656)/100)</f>
        <v/>
      </c>
      <c r="J2656" s="5">
        <f>IF(OR($L2656="",NOT(COUNTIFS($L$2:$L2656,$L2656)=1)),"",SUMIFS($G:$G,$L:$L,$L2656))</f>
        <v/>
      </c>
      <c r="K2656" s="5">
        <f>IF(OR($L2656="",NOT(COUNTIFS($L$2:$L2656,$L2656)=1)),"",SUMIFS($I:$I,$L:$L,$L2656))</f>
        <v/>
      </c>
      <c r="L2656" s="6">
        <f>IF($B2656="","",YEAR($B2656))</f>
        <v/>
      </c>
      <c r="M2656" s="6">
        <f>INT((ROW()-2)/39)+1</f>
        <v/>
      </c>
      <c r="N2656" s="6">
        <f>MOD(ROW()-2,39)+2</f>
        <v/>
      </c>
      <c r="O2656" s="42">
        <f>IF(AND($B2656&lt;&gt;"",$C2656&lt;&gt;"",$B2656&lt;=$C2656),INDEX(Szabalyok!$C:$C,$N2656),"")</f>
        <v/>
      </c>
      <c r="P2656">
        <f>IF(D2656="",P2655,P2655+1)</f>
        <v/>
      </c>
    </row>
    <row r="2657">
      <c r="A2657">
        <f>IF(P2657=P2656,0,P2657)</f>
        <v/>
      </c>
      <c r="B2657" s="41">
        <f>IF($M2657&gt;300,"",IF(OR(INDEX(Bemenet!$E$2:$E$301,$M2657)="",INDEX(Bemenet!$F$2:$F$301,$M2657)=""),"",MAX(INDEX(Bemenet!$E$2:$E$301,$M2657),INDEX(Szabalyok!$A:$A,$N2657))))</f>
        <v/>
      </c>
      <c r="C2657" s="41">
        <f>IF($B2657="","",MIN(INDEX(Bemenet!$F$2:$F$301,$M2657),INDEX(Szabalyok!$B:$B,$N2657)))</f>
        <v/>
      </c>
      <c r="D2657" s="5">
        <f>IF(AND($B2657&lt;&gt;"",$C2657&lt;&gt;"",$B2657&lt;=$C2657),INDEX(Bemenet!$G$2:$G$301,$M2657),"")</f>
        <v/>
      </c>
      <c r="E2657" s="6">
        <f>IF(AND($B2657&lt;&gt;"",$C2657&lt;&gt;"",$B2657&lt;=$C2657),INDEX(Bemenet!$D$2:$D$301,$M2657),"")</f>
        <v/>
      </c>
      <c r="F2657" s="5">
        <f>IF(AND($B2657&lt;&gt;"",$C2657&lt;&gt;"",$B2657&lt;=$C2657),$C2657-$B2657+1,"")</f>
        <v/>
      </c>
      <c r="G2657" s="5">
        <f>IF($F2657="","",$F2657*$D2657)</f>
        <v/>
      </c>
      <c r="H2657" s="42">
        <f>IF($G2657="","",$O2657)</f>
        <v/>
      </c>
      <c r="I2657" s="5">
        <f>IF($G2657="","",$G2657*IF($H2657="",$O2657,$H2657)/100)</f>
        <v/>
      </c>
      <c r="J2657" s="5">
        <f>IF(OR($L2657="",NOT(COUNTIFS($L$2:$L2657,$L2657)=1)),"",SUMIFS($G:$G,$L:$L,$L2657))</f>
        <v/>
      </c>
      <c r="K2657" s="5">
        <f>IF(OR($L2657="",NOT(COUNTIFS($L$2:$L2657,$L2657)=1)),"",SUMIFS($I:$I,$L:$L,$L2657))</f>
        <v/>
      </c>
      <c r="L2657" s="6">
        <f>IF($B2657="","",YEAR($B2657))</f>
        <v/>
      </c>
      <c r="M2657" s="6">
        <f>INT((ROW()-2)/39)+1</f>
        <v/>
      </c>
      <c r="N2657" s="6">
        <f>MOD(ROW()-2,39)+2</f>
        <v/>
      </c>
      <c r="O2657" s="42">
        <f>IF(AND($B2657&lt;&gt;"",$C2657&lt;&gt;"",$B2657&lt;=$C2657),INDEX(Szabalyok!$C:$C,$N2657),"")</f>
        <v/>
      </c>
      <c r="P2657">
        <f>IF(D2657="",P2656,P2656+1)</f>
        <v/>
      </c>
    </row>
    <row r="2658">
      <c r="A2658">
        <f>IF(P2658=P2657,0,P2658)</f>
        <v/>
      </c>
      <c r="B2658" s="41">
        <f>IF($M2658&gt;300,"",IF(OR(INDEX(Bemenet!$E$2:$E$301,$M2658)="",INDEX(Bemenet!$F$2:$F$301,$M2658)=""),"",MAX(INDEX(Bemenet!$E$2:$E$301,$M2658),INDEX(Szabalyok!$A:$A,$N2658))))</f>
        <v/>
      </c>
      <c r="C2658" s="41">
        <f>IF($B2658="","",MIN(INDEX(Bemenet!$F$2:$F$301,$M2658),INDEX(Szabalyok!$B:$B,$N2658)))</f>
        <v/>
      </c>
      <c r="D2658" s="5">
        <f>IF(AND($B2658&lt;&gt;"",$C2658&lt;&gt;"",$B2658&lt;=$C2658),INDEX(Bemenet!$G$2:$G$301,$M2658),"")</f>
        <v/>
      </c>
      <c r="E2658" s="6">
        <f>IF(AND($B2658&lt;&gt;"",$C2658&lt;&gt;"",$B2658&lt;=$C2658),INDEX(Bemenet!$D$2:$D$301,$M2658),"")</f>
        <v/>
      </c>
      <c r="F2658" s="5">
        <f>IF(AND($B2658&lt;&gt;"",$C2658&lt;&gt;"",$B2658&lt;=$C2658),$C2658-$B2658+1,"")</f>
        <v/>
      </c>
      <c r="G2658" s="5">
        <f>IF($F2658="","",$F2658*$D2658)</f>
        <v/>
      </c>
      <c r="H2658" s="42">
        <f>IF($G2658="","",$O2658)</f>
        <v/>
      </c>
      <c r="I2658" s="5">
        <f>IF($G2658="","",$G2658*IF($H2658="",$O2658,$H2658)/100)</f>
        <v/>
      </c>
      <c r="J2658" s="5">
        <f>IF(OR($L2658="",NOT(COUNTIFS($L$2:$L2658,$L2658)=1)),"",SUMIFS($G:$G,$L:$L,$L2658))</f>
        <v/>
      </c>
      <c r="K2658" s="5">
        <f>IF(OR($L2658="",NOT(COUNTIFS($L$2:$L2658,$L2658)=1)),"",SUMIFS($I:$I,$L:$L,$L2658))</f>
        <v/>
      </c>
      <c r="L2658" s="6">
        <f>IF($B2658="","",YEAR($B2658))</f>
        <v/>
      </c>
      <c r="M2658" s="6">
        <f>INT((ROW()-2)/39)+1</f>
        <v/>
      </c>
      <c r="N2658" s="6">
        <f>MOD(ROW()-2,39)+2</f>
        <v/>
      </c>
      <c r="O2658" s="42">
        <f>IF(AND($B2658&lt;&gt;"",$C2658&lt;&gt;"",$B2658&lt;=$C2658),INDEX(Szabalyok!$C:$C,$N2658),"")</f>
        <v/>
      </c>
      <c r="P2658">
        <f>IF(D2658="",P2657,P2657+1)</f>
        <v/>
      </c>
    </row>
    <row r="2659">
      <c r="A2659">
        <f>IF(P2659=P2658,0,P2659)</f>
        <v/>
      </c>
      <c r="B2659" s="41">
        <f>IF($M2659&gt;300,"",IF(OR(INDEX(Bemenet!$E$2:$E$301,$M2659)="",INDEX(Bemenet!$F$2:$F$301,$M2659)=""),"",MAX(INDEX(Bemenet!$E$2:$E$301,$M2659),INDEX(Szabalyok!$A:$A,$N2659))))</f>
        <v/>
      </c>
      <c r="C2659" s="41">
        <f>IF($B2659="","",MIN(INDEX(Bemenet!$F$2:$F$301,$M2659),INDEX(Szabalyok!$B:$B,$N2659)))</f>
        <v/>
      </c>
      <c r="D2659" s="5">
        <f>IF(AND($B2659&lt;&gt;"",$C2659&lt;&gt;"",$B2659&lt;=$C2659),INDEX(Bemenet!$G$2:$G$301,$M2659),"")</f>
        <v/>
      </c>
      <c r="E2659" s="6">
        <f>IF(AND($B2659&lt;&gt;"",$C2659&lt;&gt;"",$B2659&lt;=$C2659),INDEX(Bemenet!$D$2:$D$301,$M2659),"")</f>
        <v/>
      </c>
      <c r="F2659" s="5">
        <f>IF(AND($B2659&lt;&gt;"",$C2659&lt;&gt;"",$B2659&lt;=$C2659),$C2659-$B2659+1,"")</f>
        <v/>
      </c>
      <c r="G2659" s="5">
        <f>IF($F2659="","",$F2659*$D2659)</f>
        <v/>
      </c>
      <c r="H2659" s="42">
        <f>IF($G2659="","",$O2659)</f>
        <v/>
      </c>
      <c r="I2659" s="5">
        <f>IF($G2659="","",$G2659*IF($H2659="",$O2659,$H2659)/100)</f>
        <v/>
      </c>
      <c r="J2659" s="5">
        <f>IF(OR($L2659="",NOT(COUNTIFS($L$2:$L2659,$L2659)=1)),"",SUMIFS($G:$G,$L:$L,$L2659))</f>
        <v/>
      </c>
      <c r="K2659" s="5">
        <f>IF(OR($L2659="",NOT(COUNTIFS($L$2:$L2659,$L2659)=1)),"",SUMIFS($I:$I,$L:$L,$L2659))</f>
        <v/>
      </c>
      <c r="L2659" s="6">
        <f>IF($B2659="","",YEAR($B2659))</f>
        <v/>
      </c>
      <c r="M2659" s="6">
        <f>INT((ROW()-2)/39)+1</f>
        <v/>
      </c>
      <c r="N2659" s="6">
        <f>MOD(ROW()-2,39)+2</f>
        <v/>
      </c>
      <c r="O2659" s="42">
        <f>IF(AND($B2659&lt;&gt;"",$C2659&lt;&gt;"",$B2659&lt;=$C2659),INDEX(Szabalyok!$C:$C,$N2659),"")</f>
        <v/>
      </c>
      <c r="P2659">
        <f>IF(D2659="",P2658,P2658+1)</f>
        <v/>
      </c>
    </row>
    <row r="2660">
      <c r="A2660">
        <f>IF(P2660=P2659,0,P2660)</f>
        <v/>
      </c>
      <c r="B2660" s="41">
        <f>IF($M2660&gt;300,"",IF(OR(INDEX(Bemenet!$E$2:$E$301,$M2660)="",INDEX(Bemenet!$F$2:$F$301,$M2660)=""),"",MAX(INDEX(Bemenet!$E$2:$E$301,$M2660),INDEX(Szabalyok!$A:$A,$N2660))))</f>
        <v/>
      </c>
      <c r="C2660" s="41">
        <f>IF($B2660="","",MIN(INDEX(Bemenet!$F$2:$F$301,$M2660),INDEX(Szabalyok!$B:$B,$N2660)))</f>
        <v/>
      </c>
      <c r="D2660" s="5">
        <f>IF(AND($B2660&lt;&gt;"",$C2660&lt;&gt;"",$B2660&lt;=$C2660),INDEX(Bemenet!$G$2:$G$301,$M2660),"")</f>
        <v/>
      </c>
      <c r="E2660" s="6">
        <f>IF(AND($B2660&lt;&gt;"",$C2660&lt;&gt;"",$B2660&lt;=$C2660),INDEX(Bemenet!$D$2:$D$301,$M2660),"")</f>
        <v/>
      </c>
      <c r="F2660" s="5">
        <f>IF(AND($B2660&lt;&gt;"",$C2660&lt;&gt;"",$B2660&lt;=$C2660),$C2660-$B2660+1,"")</f>
        <v/>
      </c>
      <c r="G2660" s="5">
        <f>IF($F2660="","",$F2660*$D2660)</f>
        <v/>
      </c>
      <c r="H2660" s="42">
        <f>IF($G2660="","",$O2660)</f>
        <v/>
      </c>
      <c r="I2660" s="5">
        <f>IF($G2660="","",$G2660*IF($H2660="",$O2660,$H2660)/100)</f>
        <v/>
      </c>
      <c r="J2660" s="5">
        <f>IF(OR($L2660="",NOT(COUNTIFS($L$2:$L2660,$L2660)=1)),"",SUMIFS($G:$G,$L:$L,$L2660))</f>
        <v/>
      </c>
      <c r="K2660" s="5">
        <f>IF(OR($L2660="",NOT(COUNTIFS($L$2:$L2660,$L2660)=1)),"",SUMIFS($I:$I,$L:$L,$L2660))</f>
        <v/>
      </c>
      <c r="L2660" s="6">
        <f>IF($B2660="","",YEAR($B2660))</f>
        <v/>
      </c>
      <c r="M2660" s="6">
        <f>INT((ROW()-2)/39)+1</f>
        <v/>
      </c>
      <c r="N2660" s="6">
        <f>MOD(ROW()-2,39)+2</f>
        <v/>
      </c>
      <c r="O2660" s="42">
        <f>IF(AND($B2660&lt;&gt;"",$C2660&lt;&gt;"",$B2660&lt;=$C2660),INDEX(Szabalyok!$C:$C,$N2660),"")</f>
        <v/>
      </c>
      <c r="P2660">
        <f>IF(D2660="",P2659,P2659+1)</f>
        <v/>
      </c>
    </row>
    <row r="2661">
      <c r="A2661">
        <f>IF(P2661=P2660,0,P2661)</f>
        <v/>
      </c>
      <c r="B2661" s="41">
        <f>IF($M2661&gt;300,"",IF(OR(INDEX(Bemenet!$E$2:$E$301,$M2661)="",INDEX(Bemenet!$F$2:$F$301,$M2661)=""),"",MAX(INDEX(Bemenet!$E$2:$E$301,$M2661),INDEX(Szabalyok!$A:$A,$N2661))))</f>
        <v/>
      </c>
      <c r="C2661" s="41">
        <f>IF($B2661="","",MIN(INDEX(Bemenet!$F$2:$F$301,$M2661),INDEX(Szabalyok!$B:$B,$N2661)))</f>
        <v/>
      </c>
      <c r="D2661" s="5">
        <f>IF(AND($B2661&lt;&gt;"",$C2661&lt;&gt;"",$B2661&lt;=$C2661),INDEX(Bemenet!$G$2:$G$301,$M2661),"")</f>
        <v/>
      </c>
      <c r="E2661" s="6">
        <f>IF(AND($B2661&lt;&gt;"",$C2661&lt;&gt;"",$B2661&lt;=$C2661),INDEX(Bemenet!$D$2:$D$301,$M2661),"")</f>
        <v/>
      </c>
      <c r="F2661" s="5">
        <f>IF(AND($B2661&lt;&gt;"",$C2661&lt;&gt;"",$B2661&lt;=$C2661),$C2661-$B2661+1,"")</f>
        <v/>
      </c>
      <c r="G2661" s="5">
        <f>IF($F2661="","",$F2661*$D2661)</f>
        <v/>
      </c>
      <c r="H2661" s="42">
        <f>IF($G2661="","",$O2661)</f>
        <v/>
      </c>
      <c r="I2661" s="5">
        <f>IF($G2661="","",$G2661*IF($H2661="",$O2661,$H2661)/100)</f>
        <v/>
      </c>
      <c r="J2661" s="5">
        <f>IF(OR($L2661="",NOT(COUNTIFS($L$2:$L2661,$L2661)=1)),"",SUMIFS($G:$G,$L:$L,$L2661))</f>
        <v/>
      </c>
      <c r="K2661" s="5">
        <f>IF(OR($L2661="",NOT(COUNTIFS($L$2:$L2661,$L2661)=1)),"",SUMIFS($I:$I,$L:$L,$L2661))</f>
        <v/>
      </c>
      <c r="L2661" s="6">
        <f>IF($B2661="","",YEAR($B2661))</f>
        <v/>
      </c>
      <c r="M2661" s="6">
        <f>INT((ROW()-2)/39)+1</f>
        <v/>
      </c>
      <c r="N2661" s="6">
        <f>MOD(ROW()-2,39)+2</f>
        <v/>
      </c>
      <c r="O2661" s="42">
        <f>IF(AND($B2661&lt;&gt;"",$C2661&lt;&gt;"",$B2661&lt;=$C2661),INDEX(Szabalyok!$C:$C,$N2661),"")</f>
        <v/>
      </c>
      <c r="P2661">
        <f>IF(D2661="",P2660,P2660+1)</f>
        <v/>
      </c>
    </row>
    <row r="2662">
      <c r="A2662">
        <f>IF(P2662=P2661,0,P2662)</f>
        <v/>
      </c>
      <c r="B2662" s="41">
        <f>IF($M2662&gt;300,"",IF(OR(INDEX(Bemenet!$E$2:$E$301,$M2662)="",INDEX(Bemenet!$F$2:$F$301,$M2662)=""),"",MAX(INDEX(Bemenet!$E$2:$E$301,$M2662),INDEX(Szabalyok!$A:$A,$N2662))))</f>
        <v/>
      </c>
      <c r="C2662" s="41">
        <f>IF($B2662="","",MIN(INDEX(Bemenet!$F$2:$F$301,$M2662),INDEX(Szabalyok!$B:$B,$N2662)))</f>
        <v/>
      </c>
      <c r="D2662" s="5">
        <f>IF(AND($B2662&lt;&gt;"",$C2662&lt;&gt;"",$B2662&lt;=$C2662),INDEX(Bemenet!$G$2:$G$301,$M2662),"")</f>
        <v/>
      </c>
      <c r="E2662" s="6">
        <f>IF(AND($B2662&lt;&gt;"",$C2662&lt;&gt;"",$B2662&lt;=$C2662),INDEX(Bemenet!$D$2:$D$301,$M2662),"")</f>
        <v/>
      </c>
      <c r="F2662" s="5">
        <f>IF(AND($B2662&lt;&gt;"",$C2662&lt;&gt;"",$B2662&lt;=$C2662),$C2662-$B2662+1,"")</f>
        <v/>
      </c>
      <c r="G2662" s="5">
        <f>IF($F2662="","",$F2662*$D2662)</f>
        <v/>
      </c>
      <c r="H2662" s="42">
        <f>IF($G2662="","",$O2662)</f>
        <v/>
      </c>
      <c r="I2662" s="5">
        <f>IF($G2662="","",$G2662*IF($H2662="",$O2662,$H2662)/100)</f>
        <v/>
      </c>
      <c r="J2662" s="5">
        <f>IF(OR($L2662="",NOT(COUNTIFS($L$2:$L2662,$L2662)=1)),"",SUMIFS($G:$G,$L:$L,$L2662))</f>
        <v/>
      </c>
      <c r="K2662" s="5">
        <f>IF(OR($L2662="",NOT(COUNTIFS($L$2:$L2662,$L2662)=1)),"",SUMIFS($I:$I,$L:$L,$L2662))</f>
        <v/>
      </c>
      <c r="L2662" s="6">
        <f>IF($B2662="","",YEAR($B2662))</f>
        <v/>
      </c>
      <c r="M2662" s="6">
        <f>INT((ROW()-2)/39)+1</f>
        <v/>
      </c>
      <c r="N2662" s="6">
        <f>MOD(ROW()-2,39)+2</f>
        <v/>
      </c>
      <c r="O2662" s="42">
        <f>IF(AND($B2662&lt;&gt;"",$C2662&lt;&gt;"",$B2662&lt;=$C2662),INDEX(Szabalyok!$C:$C,$N2662),"")</f>
        <v/>
      </c>
      <c r="P2662">
        <f>IF(D2662="",P2661,P2661+1)</f>
        <v/>
      </c>
    </row>
    <row r="2663">
      <c r="A2663">
        <f>IF(P2663=P2662,0,P2663)</f>
        <v/>
      </c>
      <c r="B2663" s="41">
        <f>IF($M2663&gt;300,"",IF(OR(INDEX(Bemenet!$E$2:$E$301,$M2663)="",INDEX(Bemenet!$F$2:$F$301,$M2663)=""),"",MAX(INDEX(Bemenet!$E$2:$E$301,$M2663),INDEX(Szabalyok!$A:$A,$N2663))))</f>
        <v/>
      </c>
      <c r="C2663" s="41">
        <f>IF($B2663="","",MIN(INDEX(Bemenet!$F$2:$F$301,$M2663),INDEX(Szabalyok!$B:$B,$N2663)))</f>
        <v/>
      </c>
      <c r="D2663" s="5">
        <f>IF(AND($B2663&lt;&gt;"",$C2663&lt;&gt;"",$B2663&lt;=$C2663),INDEX(Bemenet!$G$2:$G$301,$M2663),"")</f>
        <v/>
      </c>
      <c r="E2663" s="6">
        <f>IF(AND($B2663&lt;&gt;"",$C2663&lt;&gt;"",$B2663&lt;=$C2663),INDEX(Bemenet!$D$2:$D$301,$M2663),"")</f>
        <v/>
      </c>
      <c r="F2663" s="5">
        <f>IF(AND($B2663&lt;&gt;"",$C2663&lt;&gt;"",$B2663&lt;=$C2663),$C2663-$B2663+1,"")</f>
        <v/>
      </c>
      <c r="G2663" s="5">
        <f>IF($F2663="","",$F2663*$D2663)</f>
        <v/>
      </c>
      <c r="H2663" s="42">
        <f>IF($G2663="","",$O2663)</f>
        <v/>
      </c>
      <c r="I2663" s="5">
        <f>IF($G2663="","",$G2663*IF($H2663="",$O2663,$H2663)/100)</f>
        <v/>
      </c>
      <c r="J2663" s="5">
        <f>IF(OR($L2663="",NOT(COUNTIFS($L$2:$L2663,$L2663)=1)),"",SUMIFS($G:$G,$L:$L,$L2663))</f>
        <v/>
      </c>
      <c r="K2663" s="5">
        <f>IF(OR($L2663="",NOT(COUNTIFS($L$2:$L2663,$L2663)=1)),"",SUMIFS($I:$I,$L:$L,$L2663))</f>
        <v/>
      </c>
      <c r="L2663" s="6">
        <f>IF($B2663="","",YEAR($B2663))</f>
        <v/>
      </c>
      <c r="M2663" s="6">
        <f>INT((ROW()-2)/39)+1</f>
        <v/>
      </c>
      <c r="N2663" s="6">
        <f>MOD(ROW()-2,39)+2</f>
        <v/>
      </c>
      <c r="O2663" s="42">
        <f>IF(AND($B2663&lt;&gt;"",$C2663&lt;&gt;"",$B2663&lt;=$C2663),INDEX(Szabalyok!$C:$C,$N2663),"")</f>
        <v/>
      </c>
      <c r="P2663">
        <f>IF(D2663="",P2662,P2662+1)</f>
        <v/>
      </c>
    </row>
    <row r="2664">
      <c r="A2664">
        <f>IF(P2664=P2663,0,P2664)</f>
        <v/>
      </c>
      <c r="B2664" s="41">
        <f>IF($M2664&gt;300,"",IF(OR(INDEX(Bemenet!$E$2:$E$301,$M2664)="",INDEX(Bemenet!$F$2:$F$301,$M2664)=""),"",MAX(INDEX(Bemenet!$E$2:$E$301,$M2664),INDEX(Szabalyok!$A:$A,$N2664))))</f>
        <v/>
      </c>
      <c r="C2664" s="41">
        <f>IF($B2664="","",MIN(INDEX(Bemenet!$F$2:$F$301,$M2664),INDEX(Szabalyok!$B:$B,$N2664)))</f>
        <v/>
      </c>
      <c r="D2664" s="5">
        <f>IF(AND($B2664&lt;&gt;"",$C2664&lt;&gt;"",$B2664&lt;=$C2664),INDEX(Bemenet!$G$2:$G$301,$M2664),"")</f>
        <v/>
      </c>
      <c r="E2664" s="6">
        <f>IF(AND($B2664&lt;&gt;"",$C2664&lt;&gt;"",$B2664&lt;=$C2664),INDEX(Bemenet!$D$2:$D$301,$M2664),"")</f>
        <v/>
      </c>
      <c r="F2664" s="5">
        <f>IF(AND($B2664&lt;&gt;"",$C2664&lt;&gt;"",$B2664&lt;=$C2664),$C2664-$B2664+1,"")</f>
        <v/>
      </c>
      <c r="G2664" s="5">
        <f>IF($F2664="","",$F2664*$D2664)</f>
        <v/>
      </c>
      <c r="H2664" s="42">
        <f>IF($G2664="","",$O2664)</f>
        <v/>
      </c>
      <c r="I2664" s="5">
        <f>IF($G2664="","",$G2664*IF($H2664="",$O2664,$H2664)/100)</f>
        <v/>
      </c>
      <c r="J2664" s="5">
        <f>IF(OR($L2664="",NOT(COUNTIFS($L$2:$L2664,$L2664)=1)),"",SUMIFS($G:$G,$L:$L,$L2664))</f>
        <v/>
      </c>
      <c r="K2664" s="5">
        <f>IF(OR($L2664="",NOT(COUNTIFS($L$2:$L2664,$L2664)=1)),"",SUMIFS($I:$I,$L:$L,$L2664))</f>
        <v/>
      </c>
      <c r="L2664" s="6">
        <f>IF($B2664="","",YEAR($B2664))</f>
        <v/>
      </c>
      <c r="M2664" s="6">
        <f>INT((ROW()-2)/39)+1</f>
        <v/>
      </c>
      <c r="N2664" s="6">
        <f>MOD(ROW()-2,39)+2</f>
        <v/>
      </c>
      <c r="O2664" s="42">
        <f>IF(AND($B2664&lt;&gt;"",$C2664&lt;&gt;"",$B2664&lt;=$C2664),INDEX(Szabalyok!$C:$C,$N2664),"")</f>
        <v/>
      </c>
      <c r="P2664">
        <f>IF(D2664="",P2663,P2663+1)</f>
        <v/>
      </c>
    </row>
    <row r="2665">
      <c r="A2665">
        <f>IF(P2665=P2664,0,P2665)</f>
        <v/>
      </c>
      <c r="B2665" s="41">
        <f>IF($M2665&gt;300,"",IF(OR(INDEX(Bemenet!$E$2:$E$301,$M2665)="",INDEX(Bemenet!$F$2:$F$301,$M2665)=""),"",MAX(INDEX(Bemenet!$E$2:$E$301,$M2665),INDEX(Szabalyok!$A:$A,$N2665))))</f>
        <v/>
      </c>
      <c r="C2665" s="41">
        <f>IF($B2665="","",MIN(INDEX(Bemenet!$F$2:$F$301,$M2665),INDEX(Szabalyok!$B:$B,$N2665)))</f>
        <v/>
      </c>
      <c r="D2665" s="5">
        <f>IF(AND($B2665&lt;&gt;"",$C2665&lt;&gt;"",$B2665&lt;=$C2665),INDEX(Bemenet!$G$2:$G$301,$M2665),"")</f>
        <v/>
      </c>
      <c r="E2665" s="6">
        <f>IF(AND($B2665&lt;&gt;"",$C2665&lt;&gt;"",$B2665&lt;=$C2665),INDEX(Bemenet!$D$2:$D$301,$M2665),"")</f>
        <v/>
      </c>
      <c r="F2665" s="5">
        <f>IF(AND($B2665&lt;&gt;"",$C2665&lt;&gt;"",$B2665&lt;=$C2665),$C2665-$B2665+1,"")</f>
        <v/>
      </c>
      <c r="G2665" s="5">
        <f>IF($F2665="","",$F2665*$D2665)</f>
        <v/>
      </c>
      <c r="H2665" s="42">
        <f>IF($G2665="","",$O2665)</f>
        <v/>
      </c>
      <c r="I2665" s="5">
        <f>IF($G2665="","",$G2665*IF($H2665="",$O2665,$H2665)/100)</f>
        <v/>
      </c>
      <c r="J2665" s="5">
        <f>IF(OR($L2665="",NOT(COUNTIFS($L$2:$L2665,$L2665)=1)),"",SUMIFS($G:$G,$L:$L,$L2665))</f>
        <v/>
      </c>
      <c r="K2665" s="5">
        <f>IF(OR($L2665="",NOT(COUNTIFS($L$2:$L2665,$L2665)=1)),"",SUMIFS($I:$I,$L:$L,$L2665))</f>
        <v/>
      </c>
      <c r="L2665" s="6">
        <f>IF($B2665="","",YEAR($B2665))</f>
        <v/>
      </c>
      <c r="M2665" s="6">
        <f>INT((ROW()-2)/39)+1</f>
        <v/>
      </c>
      <c r="N2665" s="6">
        <f>MOD(ROW()-2,39)+2</f>
        <v/>
      </c>
      <c r="O2665" s="42">
        <f>IF(AND($B2665&lt;&gt;"",$C2665&lt;&gt;"",$B2665&lt;=$C2665),INDEX(Szabalyok!$C:$C,$N2665),"")</f>
        <v/>
      </c>
      <c r="P2665">
        <f>IF(D2665="",P2664,P2664+1)</f>
        <v/>
      </c>
    </row>
    <row r="2666">
      <c r="A2666">
        <f>IF(P2666=P2665,0,P2666)</f>
        <v/>
      </c>
      <c r="B2666" s="41">
        <f>IF($M2666&gt;300,"",IF(OR(INDEX(Bemenet!$E$2:$E$301,$M2666)="",INDEX(Bemenet!$F$2:$F$301,$M2666)=""),"",MAX(INDEX(Bemenet!$E$2:$E$301,$M2666),INDEX(Szabalyok!$A:$A,$N2666))))</f>
        <v/>
      </c>
      <c r="C2666" s="41">
        <f>IF($B2666="","",MIN(INDEX(Bemenet!$F$2:$F$301,$M2666),INDEX(Szabalyok!$B:$B,$N2666)))</f>
        <v/>
      </c>
      <c r="D2666" s="5">
        <f>IF(AND($B2666&lt;&gt;"",$C2666&lt;&gt;"",$B2666&lt;=$C2666),INDEX(Bemenet!$G$2:$G$301,$M2666),"")</f>
        <v/>
      </c>
      <c r="E2666" s="6">
        <f>IF(AND($B2666&lt;&gt;"",$C2666&lt;&gt;"",$B2666&lt;=$C2666),INDEX(Bemenet!$D$2:$D$301,$M2666),"")</f>
        <v/>
      </c>
      <c r="F2666" s="5">
        <f>IF(AND($B2666&lt;&gt;"",$C2666&lt;&gt;"",$B2666&lt;=$C2666),$C2666-$B2666+1,"")</f>
        <v/>
      </c>
      <c r="G2666" s="5">
        <f>IF($F2666="","",$F2666*$D2666)</f>
        <v/>
      </c>
      <c r="H2666" s="42">
        <f>IF($G2666="","",$O2666)</f>
        <v/>
      </c>
      <c r="I2666" s="5">
        <f>IF($G2666="","",$G2666*IF($H2666="",$O2666,$H2666)/100)</f>
        <v/>
      </c>
      <c r="J2666" s="5">
        <f>IF(OR($L2666="",NOT(COUNTIFS($L$2:$L2666,$L2666)=1)),"",SUMIFS($G:$G,$L:$L,$L2666))</f>
        <v/>
      </c>
      <c r="K2666" s="5">
        <f>IF(OR($L2666="",NOT(COUNTIFS($L$2:$L2666,$L2666)=1)),"",SUMIFS($I:$I,$L:$L,$L2666))</f>
        <v/>
      </c>
      <c r="L2666" s="6">
        <f>IF($B2666="","",YEAR($B2666))</f>
        <v/>
      </c>
      <c r="M2666" s="6">
        <f>INT((ROW()-2)/39)+1</f>
        <v/>
      </c>
      <c r="N2666" s="6">
        <f>MOD(ROW()-2,39)+2</f>
        <v/>
      </c>
      <c r="O2666" s="42">
        <f>IF(AND($B2666&lt;&gt;"",$C2666&lt;&gt;"",$B2666&lt;=$C2666),INDEX(Szabalyok!$C:$C,$N2666),"")</f>
        <v/>
      </c>
      <c r="P2666">
        <f>IF(D2666="",P2665,P2665+1)</f>
        <v/>
      </c>
    </row>
    <row r="2667">
      <c r="A2667">
        <f>IF(P2667=P2666,0,P2667)</f>
        <v/>
      </c>
      <c r="B2667" s="41">
        <f>IF($M2667&gt;300,"",IF(OR(INDEX(Bemenet!$E$2:$E$301,$M2667)="",INDEX(Bemenet!$F$2:$F$301,$M2667)=""),"",MAX(INDEX(Bemenet!$E$2:$E$301,$M2667),INDEX(Szabalyok!$A:$A,$N2667))))</f>
        <v/>
      </c>
      <c r="C2667" s="41">
        <f>IF($B2667="","",MIN(INDEX(Bemenet!$F$2:$F$301,$M2667),INDEX(Szabalyok!$B:$B,$N2667)))</f>
        <v/>
      </c>
      <c r="D2667" s="5">
        <f>IF(AND($B2667&lt;&gt;"",$C2667&lt;&gt;"",$B2667&lt;=$C2667),INDEX(Bemenet!$G$2:$G$301,$M2667),"")</f>
        <v/>
      </c>
      <c r="E2667" s="6">
        <f>IF(AND($B2667&lt;&gt;"",$C2667&lt;&gt;"",$B2667&lt;=$C2667),INDEX(Bemenet!$D$2:$D$301,$M2667),"")</f>
        <v/>
      </c>
      <c r="F2667" s="5">
        <f>IF(AND($B2667&lt;&gt;"",$C2667&lt;&gt;"",$B2667&lt;=$C2667),$C2667-$B2667+1,"")</f>
        <v/>
      </c>
      <c r="G2667" s="5">
        <f>IF($F2667="","",$F2667*$D2667)</f>
        <v/>
      </c>
      <c r="H2667" s="42">
        <f>IF($G2667="","",$O2667)</f>
        <v/>
      </c>
      <c r="I2667" s="5">
        <f>IF($G2667="","",$G2667*IF($H2667="",$O2667,$H2667)/100)</f>
        <v/>
      </c>
      <c r="J2667" s="5">
        <f>IF(OR($L2667="",NOT(COUNTIFS($L$2:$L2667,$L2667)=1)),"",SUMIFS($G:$G,$L:$L,$L2667))</f>
        <v/>
      </c>
      <c r="K2667" s="5">
        <f>IF(OR($L2667="",NOT(COUNTIFS($L$2:$L2667,$L2667)=1)),"",SUMIFS($I:$I,$L:$L,$L2667))</f>
        <v/>
      </c>
      <c r="L2667" s="6">
        <f>IF($B2667="","",YEAR($B2667))</f>
        <v/>
      </c>
      <c r="M2667" s="6">
        <f>INT((ROW()-2)/39)+1</f>
        <v/>
      </c>
      <c r="N2667" s="6">
        <f>MOD(ROW()-2,39)+2</f>
        <v/>
      </c>
      <c r="O2667" s="42">
        <f>IF(AND($B2667&lt;&gt;"",$C2667&lt;&gt;"",$B2667&lt;=$C2667),INDEX(Szabalyok!$C:$C,$N2667),"")</f>
        <v/>
      </c>
      <c r="P2667">
        <f>IF(D2667="",P2666,P2666+1)</f>
        <v/>
      </c>
    </row>
    <row r="2668">
      <c r="A2668">
        <f>IF(P2668=P2667,0,P2668)</f>
        <v/>
      </c>
      <c r="B2668" s="41">
        <f>IF($M2668&gt;300,"",IF(OR(INDEX(Bemenet!$E$2:$E$301,$M2668)="",INDEX(Bemenet!$F$2:$F$301,$M2668)=""),"",MAX(INDEX(Bemenet!$E$2:$E$301,$M2668),INDEX(Szabalyok!$A:$A,$N2668))))</f>
        <v/>
      </c>
      <c r="C2668" s="41">
        <f>IF($B2668="","",MIN(INDEX(Bemenet!$F$2:$F$301,$M2668),INDEX(Szabalyok!$B:$B,$N2668)))</f>
        <v/>
      </c>
      <c r="D2668" s="5">
        <f>IF(AND($B2668&lt;&gt;"",$C2668&lt;&gt;"",$B2668&lt;=$C2668),INDEX(Bemenet!$G$2:$G$301,$M2668),"")</f>
        <v/>
      </c>
      <c r="E2668" s="6">
        <f>IF(AND($B2668&lt;&gt;"",$C2668&lt;&gt;"",$B2668&lt;=$C2668),INDEX(Bemenet!$D$2:$D$301,$M2668),"")</f>
        <v/>
      </c>
      <c r="F2668" s="5">
        <f>IF(AND($B2668&lt;&gt;"",$C2668&lt;&gt;"",$B2668&lt;=$C2668),$C2668-$B2668+1,"")</f>
        <v/>
      </c>
      <c r="G2668" s="5">
        <f>IF($F2668="","",$F2668*$D2668)</f>
        <v/>
      </c>
      <c r="H2668" s="42">
        <f>IF($G2668="","",$O2668)</f>
        <v/>
      </c>
      <c r="I2668" s="5">
        <f>IF($G2668="","",$G2668*IF($H2668="",$O2668,$H2668)/100)</f>
        <v/>
      </c>
      <c r="J2668" s="5">
        <f>IF(OR($L2668="",NOT(COUNTIFS($L$2:$L2668,$L2668)=1)),"",SUMIFS($G:$G,$L:$L,$L2668))</f>
        <v/>
      </c>
      <c r="K2668" s="5">
        <f>IF(OR($L2668="",NOT(COUNTIFS($L$2:$L2668,$L2668)=1)),"",SUMIFS($I:$I,$L:$L,$L2668))</f>
        <v/>
      </c>
      <c r="L2668" s="6">
        <f>IF($B2668="","",YEAR($B2668))</f>
        <v/>
      </c>
      <c r="M2668" s="6">
        <f>INT((ROW()-2)/39)+1</f>
        <v/>
      </c>
      <c r="N2668" s="6">
        <f>MOD(ROW()-2,39)+2</f>
        <v/>
      </c>
      <c r="O2668" s="42">
        <f>IF(AND($B2668&lt;&gt;"",$C2668&lt;&gt;"",$B2668&lt;=$C2668),INDEX(Szabalyok!$C:$C,$N2668),"")</f>
        <v/>
      </c>
      <c r="P2668">
        <f>IF(D2668="",P2667,P2667+1)</f>
        <v/>
      </c>
    </row>
    <row r="2669">
      <c r="A2669">
        <f>IF(P2669=P2668,0,P2669)</f>
        <v/>
      </c>
      <c r="B2669" s="41">
        <f>IF($M2669&gt;300,"",IF(OR(INDEX(Bemenet!$E$2:$E$301,$M2669)="",INDEX(Bemenet!$F$2:$F$301,$M2669)=""),"",MAX(INDEX(Bemenet!$E$2:$E$301,$M2669),INDEX(Szabalyok!$A:$A,$N2669))))</f>
        <v/>
      </c>
      <c r="C2669" s="41">
        <f>IF($B2669="","",MIN(INDEX(Bemenet!$F$2:$F$301,$M2669),INDEX(Szabalyok!$B:$B,$N2669)))</f>
        <v/>
      </c>
      <c r="D2669" s="5">
        <f>IF(AND($B2669&lt;&gt;"",$C2669&lt;&gt;"",$B2669&lt;=$C2669),INDEX(Bemenet!$G$2:$G$301,$M2669),"")</f>
        <v/>
      </c>
      <c r="E2669" s="6">
        <f>IF(AND($B2669&lt;&gt;"",$C2669&lt;&gt;"",$B2669&lt;=$C2669),INDEX(Bemenet!$D$2:$D$301,$M2669),"")</f>
        <v/>
      </c>
      <c r="F2669" s="5">
        <f>IF(AND($B2669&lt;&gt;"",$C2669&lt;&gt;"",$B2669&lt;=$C2669),$C2669-$B2669+1,"")</f>
        <v/>
      </c>
      <c r="G2669" s="5">
        <f>IF($F2669="","",$F2669*$D2669)</f>
        <v/>
      </c>
      <c r="H2669" s="42">
        <f>IF($G2669="","",$O2669)</f>
        <v/>
      </c>
      <c r="I2669" s="5">
        <f>IF($G2669="","",$G2669*IF($H2669="",$O2669,$H2669)/100)</f>
        <v/>
      </c>
      <c r="J2669" s="5">
        <f>IF(OR($L2669="",NOT(COUNTIFS($L$2:$L2669,$L2669)=1)),"",SUMIFS($G:$G,$L:$L,$L2669))</f>
        <v/>
      </c>
      <c r="K2669" s="5">
        <f>IF(OR($L2669="",NOT(COUNTIFS($L$2:$L2669,$L2669)=1)),"",SUMIFS($I:$I,$L:$L,$L2669))</f>
        <v/>
      </c>
      <c r="L2669" s="6">
        <f>IF($B2669="","",YEAR($B2669))</f>
        <v/>
      </c>
      <c r="M2669" s="6">
        <f>INT((ROW()-2)/39)+1</f>
        <v/>
      </c>
      <c r="N2669" s="6">
        <f>MOD(ROW()-2,39)+2</f>
        <v/>
      </c>
      <c r="O2669" s="42">
        <f>IF(AND($B2669&lt;&gt;"",$C2669&lt;&gt;"",$B2669&lt;=$C2669),INDEX(Szabalyok!$C:$C,$N2669),"")</f>
        <v/>
      </c>
      <c r="P2669">
        <f>IF(D2669="",P2668,P2668+1)</f>
        <v/>
      </c>
    </row>
    <row r="2670">
      <c r="A2670">
        <f>IF(P2670=P2669,0,P2670)</f>
        <v/>
      </c>
      <c r="B2670" s="41">
        <f>IF($M2670&gt;300,"",IF(OR(INDEX(Bemenet!$E$2:$E$301,$M2670)="",INDEX(Bemenet!$F$2:$F$301,$M2670)=""),"",MAX(INDEX(Bemenet!$E$2:$E$301,$M2670),INDEX(Szabalyok!$A:$A,$N2670))))</f>
        <v/>
      </c>
      <c r="C2670" s="41">
        <f>IF($B2670="","",MIN(INDEX(Bemenet!$F$2:$F$301,$M2670),INDEX(Szabalyok!$B:$B,$N2670)))</f>
        <v/>
      </c>
      <c r="D2670" s="5">
        <f>IF(AND($B2670&lt;&gt;"",$C2670&lt;&gt;"",$B2670&lt;=$C2670),INDEX(Bemenet!$G$2:$G$301,$M2670),"")</f>
        <v/>
      </c>
      <c r="E2670" s="6">
        <f>IF(AND($B2670&lt;&gt;"",$C2670&lt;&gt;"",$B2670&lt;=$C2670),INDEX(Bemenet!$D$2:$D$301,$M2670),"")</f>
        <v/>
      </c>
      <c r="F2670" s="5">
        <f>IF(AND($B2670&lt;&gt;"",$C2670&lt;&gt;"",$B2670&lt;=$C2670),$C2670-$B2670+1,"")</f>
        <v/>
      </c>
      <c r="G2670" s="5">
        <f>IF($F2670="","",$F2670*$D2670)</f>
        <v/>
      </c>
      <c r="H2670" s="42">
        <f>IF($G2670="","",$O2670)</f>
        <v/>
      </c>
      <c r="I2670" s="5">
        <f>IF($G2670="","",$G2670*IF($H2670="",$O2670,$H2670)/100)</f>
        <v/>
      </c>
      <c r="J2670" s="5">
        <f>IF(OR($L2670="",NOT(COUNTIFS($L$2:$L2670,$L2670)=1)),"",SUMIFS($G:$G,$L:$L,$L2670))</f>
        <v/>
      </c>
      <c r="K2670" s="5">
        <f>IF(OR($L2670="",NOT(COUNTIFS($L$2:$L2670,$L2670)=1)),"",SUMIFS($I:$I,$L:$L,$L2670))</f>
        <v/>
      </c>
      <c r="L2670" s="6">
        <f>IF($B2670="","",YEAR($B2670))</f>
        <v/>
      </c>
      <c r="M2670" s="6">
        <f>INT((ROW()-2)/39)+1</f>
        <v/>
      </c>
      <c r="N2670" s="6">
        <f>MOD(ROW()-2,39)+2</f>
        <v/>
      </c>
      <c r="O2670" s="42">
        <f>IF(AND($B2670&lt;&gt;"",$C2670&lt;&gt;"",$B2670&lt;=$C2670),INDEX(Szabalyok!$C:$C,$N2670),"")</f>
        <v/>
      </c>
      <c r="P2670">
        <f>IF(D2670="",P2669,P2669+1)</f>
        <v/>
      </c>
    </row>
    <row r="2671">
      <c r="A2671">
        <f>IF(P2671=P2670,0,P2671)</f>
        <v/>
      </c>
      <c r="B2671" s="41">
        <f>IF($M2671&gt;300,"",IF(OR(INDEX(Bemenet!$E$2:$E$301,$M2671)="",INDEX(Bemenet!$F$2:$F$301,$M2671)=""),"",MAX(INDEX(Bemenet!$E$2:$E$301,$M2671),INDEX(Szabalyok!$A:$A,$N2671))))</f>
        <v/>
      </c>
      <c r="C2671" s="41">
        <f>IF($B2671="","",MIN(INDEX(Bemenet!$F$2:$F$301,$M2671),INDEX(Szabalyok!$B:$B,$N2671)))</f>
        <v/>
      </c>
      <c r="D2671" s="5">
        <f>IF(AND($B2671&lt;&gt;"",$C2671&lt;&gt;"",$B2671&lt;=$C2671),INDEX(Bemenet!$G$2:$G$301,$M2671),"")</f>
        <v/>
      </c>
      <c r="E2671" s="6">
        <f>IF(AND($B2671&lt;&gt;"",$C2671&lt;&gt;"",$B2671&lt;=$C2671),INDEX(Bemenet!$D$2:$D$301,$M2671),"")</f>
        <v/>
      </c>
      <c r="F2671" s="5">
        <f>IF(AND($B2671&lt;&gt;"",$C2671&lt;&gt;"",$B2671&lt;=$C2671),$C2671-$B2671+1,"")</f>
        <v/>
      </c>
      <c r="G2671" s="5">
        <f>IF($F2671="","",$F2671*$D2671)</f>
        <v/>
      </c>
      <c r="H2671" s="42">
        <f>IF($G2671="","",$O2671)</f>
        <v/>
      </c>
      <c r="I2671" s="5">
        <f>IF($G2671="","",$G2671*IF($H2671="",$O2671,$H2671)/100)</f>
        <v/>
      </c>
      <c r="J2671" s="5">
        <f>IF(OR($L2671="",NOT(COUNTIFS($L$2:$L2671,$L2671)=1)),"",SUMIFS($G:$G,$L:$L,$L2671))</f>
        <v/>
      </c>
      <c r="K2671" s="5">
        <f>IF(OR($L2671="",NOT(COUNTIFS($L$2:$L2671,$L2671)=1)),"",SUMIFS($I:$I,$L:$L,$L2671))</f>
        <v/>
      </c>
      <c r="L2671" s="6">
        <f>IF($B2671="","",YEAR($B2671))</f>
        <v/>
      </c>
      <c r="M2671" s="6">
        <f>INT((ROW()-2)/39)+1</f>
        <v/>
      </c>
      <c r="N2671" s="6">
        <f>MOD(ROW()-2,39)+2</f>
        <v/>
      </c>
      <c r="O2671" s="42">
        <f>IF(AND($B2671&lt;&gt;"",$C2671&lt;&gt;"",$B2671&lt;=$C2671),INDEX(Szabalyok!$C:$C,$N2671),"")</f>
        <v/>
      </c>
      <c r="P2671">
        <f>IF(D2671="",P2670,P2670+1)</f>
        <v/>
      </c>
    </row>
    <row r="2672">
      <c r="A2672">
        <f>IF(P2672=P2671,0,P2672)</f>
        <v/>
      </c>
      <c r="B2672" s="41">
        <f>IF($M2672&gt;300,"",IF(OR(INDEX(Bemenet!$E$2:$E$301,$M2672)="",INDEX(Bemenet!$F$2:$F$301,$M2672)=""),"",MAX(INDEX(Bemenet!$E$2:$E$301,$M2672),INDEX(Szabalyok!$A:$A,$N2672))))</f>
        <v/>
      </c>
      <c r="C2672" s="41">
        <f>IF($B2672="","",MIN(INDEX(Bemenet!$F$2:$F$301,$M2672),INDEX(Szabalyok!$B:$B,$N2672)))</f>
        <v/>
      </c>
      <c r="D2672" s="5">
        <f>IF(AND($B2672&lt;&gt;"",$C2672&lt;&gt;"",$B2672&lt;=$C2672),INDEX(Bemenet!$G$2:$G$301,$M2672),"")</f>
        <v/>
      </c>
      <c r="E2672" s="6">
        <f>IF(AND($B2672&lt;&gt;"",$C2672&lt;&gt;"",$B2672&lt;=$C2672),INDEX(Bemenet!$D$2:$D$301,$M2672),"")</f>
        <v/>
      </c>
      <c r="F2672" s="5">
        <f>IF(AND($B2672&lt;&gt;"",$C2672&lt;&gt;"",$B2672&lt;=$C2672),$C2672-$B2672+1,"")</f>
        <v/>
      </c>
      <c r="G2672" s="5">
        <f>IF($F2672="","",$F2672*$D2672)</f>
        <v/>
      </c>
      <c r="H2672" s="42">
        <f>IF($G2672="","",$O2672)</f>
        <v/>
      </c>
      <c r="I2672" s="5">
        <f>IF($G2672="","",$G2672*IF($H2672="",$O2672,$H2672)/100)</f>
        <v/>
      </c>
      <c r="J2672" s="5">
        <f>IF(OR($L2672="",NOT(COUNTIFS($L$2:$L2672,$L2672)=1)),"",SUMIFS($G:$G,$L:$L,$L2672))</f>
        <v/>
      </c>
      <c r="K2672" s="5">
        <f>IF(OR($L2672="",NOT(COUNTIFS($L$2:$L2672,$L2672)=1)),"",SUMIFS($I:$I,$L:$L,$L2672))</f>
        <v/>
      </c>
      <c r="L2672" s="6">
        <f>IF($B2672="","",YEAR($B2672))</f>
        <v/>
      </c>
      <c r="M2672" s="6">
        <f>INT((ROW()-2)/39)+1</f>
        <v/>
      </c>
      <c r="N2672" s="6">
        <f>MOD(ROW()-2,39)+2</f>
        <v/>
      </c>
      <c r="O2672" s="42">
        <f>IF(AND($B2672&lt;&gt;"",$C2672&lt;&gt;"",$B2672&lt;=$C2672),INDEX(Szabalyok!$C:$C,$N2672),"")</f>
        <v/>
      </c>
      <c r="P2672">
        <f>IF(D2672="",P2671,P2671+1)</f>
        <v/>
      </c>
    </row>
    <row r="2673">
      <c r="A2673">
        <f>IF(P2673=P2672,0,P2673)</f>
        <v/>
      </c>
      <c r="B2673" s="41">
        <f>IF($M2673&gt;300,"",IF(OR(INDEX(Bemenet!$E$2:$E$301,$M2673)="",INDEX(Bemenet!$F$2:$F$301,$M2673)=""),"",MAX(INDEX(Bemenet!$E$2:$E$301,$M2673),INDEX(Szabalyok!$A:$A,$N2673))))</f>
        <v/>
      </c>
      <c r="C2673" s="41">
        <f>IF($B2673="","",MIN(INDEX(Bemenet!$F$2:$F$301,$M2673),INDEX(Szabalyok!$B:$B,$N2673)))</f>
        <v/>
      </c>
      <c r="D2673" s="5">
        <f>IF(AND($B2673&lt;&gt;"",$C2673&lt;&gt;"",$B2673&lt;=$C2673),INDEX(Bemenet!$G$2:$G$301,$M2673),"")</f>
        <v/>
      </c>
      <c r="E2673" s="6">
        <f>IF(AND($B2673&lt;&gt;"",$C2673&lt;&gt;"",$B2673&lt;=$C2673),INDEX(Bemenet!$D$2:$D$301,$M2673),"")</f>
        <v/>
      </c>
      <c r="F2673" s="5">
        <f>IF(AND($B2673&lt;&gt;"",$C2673&lt;&gt;"",$B2673&lt;=$C2673),$C2673-$B2673+1,"")</f>
        <v/>
      </c>
      <c r="G2673" s="5">
        <f>IF($F2673="","",$F2673*$D2673)</f>
        <v/>
      </c>
      <c r="H2673" s="42">
        <f>IF($G2673="","",$O2673)</f>
        <v/>
      </c>
      <c r="I2673" s="5">
        <f>IF($G2673="","",$G2673*IF($H2673="",$O2673,$H2673)/100)</f>
        <v/>
      </c>
      <c r="J2673" s="5">
        <f>IF(OR($L2673="",NOT(COUNTIFS($L$2:$L2673,$L2673)=1)),"",SUMIFS($G:$G,$L:$L,$L2673))</f>
        <v/>
      </c>
      <c r="K2673" s="5">
        <f>IF(OR($L2673="",NOT(COUNTIFS($L$2:$L2673,$L2673)=1)),"",SUMIFS($I:$I,$L:$L,$L2673))</f>
        <v/>
      </c>
      <c r="L2673" s="6">
        <f>IF($B2673="","",YEAR($B2673))</f>
        <v/>
      </c>
      <c r="M2673" s="6">
        <f>INT((ROW()-2)/39)+1</f>
        <v/>
      </c>
      <c r="N2673" s="6">
        <f>MOD(ROW()-2,39)+2</f>
        <v/>
      </c>
      <c r="O2673" s="42">
        <f>IF(AND($B2673&lt;&gt;"",$C2673&lt;&gt;"",$B2673&lt;=$C2673),INDEX(Szabalyok!$C:$C,$N2673),"")</f>
        <v/>
      </c>
      <c r="P2673">
        <f>IF(D2673="",P2672,P2672+1)</f>
        <v/>
      </c>
    </row>
    <row r="2674">
      <c r="A2674">
        <f>IF(P2674=P2673,0,P2674)</f>
        <v/>
      </c>
      <c r="B2674" s="41">
        <f>IF($M2674&gt;300,"",IF(OR(INDEX(Bemenet!$E$2:$E$301,$M2674)="",INDEX(Bemenet!$F$2:$F$301,$M2674)=""),"",MAX(INDEX(Bemenet!$E$2:$E$301,$M2674),INDEX(Szabalyok!$A:$A,$N2674))))</f>
        <v/>
      </c>
      <c r="C2674" s="41">
        <f>IF($B2674="","",MIN(INDEX(Bemenet!$F$2:$F$301,$M2674),INDEX(Szabalyok!$B:$B,$N2674)))</f>
        <v/>
      </c>
      <c r="D2674" s="5">
        <f>IF(AND($B2674&lt;&gt;"",$C2674&lt;&gt;"",$B2674&lt;=$C2674),INDEX(Bemenet!$G$2:$G$301,$M2674),"")</f>
        <v/>
      </c>
      <c r="E2674" s="6">
        <f>IF(AND($B2674&lt;&gt;"",$C2674&lt;&gt;"",$B2674&lt;=$C2674),INDEX(Bemenet!$D$2:$D$301,$M2674),"")</f>
        <v/>
      </c>
      <c r="F2674" s="5">
        <f>IF(AND($B2674&lt;&gt;"",$C2674&lt;&gt;"",$B2674&lt;=$C2674),$C2674-$B2674+1,"")</f>
        <v/>
      </c>
      <c r="G2674" s="5">
        <f>IF($F2674="","",$F2674*$D2674)</f>
        <v/>
      </c>
      <c r="H2674" s="42">
        <f>IF($G2674="","",$O2674)</f>
        <v/>
      </c>
      <c r="I2674" s="5">
        <f>IF($G2674="","",$G2674*IF($H2674="",$O2674,$H2674)/100)</f>
        <v/>
      </c>
      <c r="J2674" s="5">
        <f>IF(OR($L2674="",NOT(COUNTIFS($L$2:$L2674,$L2674)=1)),"",SUMIFS($G:$G,$L:$L,$L2674))</f>
        <v/>
      </c>
      <c r="K2674" s="5">
        <f>IF(OR($L2674="",NOT(COUNTIFS($L$2:$L2674,$L2674)=1)),"",SUMIFS($I:$I,$L:$L,$L2674))</f>
        <v/>
      </c>
      <c r="L2674" s="6">
        <f>IF($B2674="","",YEAR($B2674))</f>
        <v/>
      </c>
      <c r="M2674" s="6">
        <f>INT((ROW()-2)/39)+1</f>
        <v/>
      </c>
      <c r="N2674" s="6">
        <f>MOD(ROW()-2,39)+2</f>
        <v/>
      </c>
      <c r="O2674" s="42">
        <f>IF(AND($B2674&lt;&gt;"",$C2674&lt;&gt;"",$B2674&lt;=$C2674),INDEX(Szabalyok!$C:$C,$N2674),"")</f>
        <v/>
      </c>
      <c r="P2674">
        <f>IF(D2674="",P2673,P2673+1)</f>
        <v/>
      </c>
    </row>
    <row r="2675">
      <c r="A2675">
        <f>IF(P2675=P2674,0,P2675)</f>
        <v/>
      </c>
      <c r="B2675" s="41">
        <f>IF($M2675&gt;300,"",IF(OR(INDEX(Bemenet!$E$2:$E$301,$M2675)="",INDEX(Bemenet!$F$2:$F$301,$M2675)=""),"",MAX(INDEX(Bemenet!$E$2:$E$301,$M2675),INDEX(Szabalyok!$A:$A,$N2675))))</f>
        <v/>
      </c>
      <c r="C2675" s="41">
        <f>IF($B2675="","",MIN(INDEX(Bemenet!$F$2:$F$301,$M2675),INDEX(Szabalyok!$B:$B,$N2675)))</f>
        <v/>
      </c>
      <c r="D2675" s="5">
        <f>IF(AND($B2675&lt;&gt;"",$C2675&lt;&gt;"",$B2675&lt;=$C2675),INDEX(Bemenet!$G$2:$G$301,$M2675),"")</f>
        <v/>
      </c>
      <c r="E2675" s="6">
        <f>IF(AND($B2675&lt;&gt;"",$C2675&lt;&gt;"",$B2675&lt;=$C2675),INDEX(Bemenet!$D$2:$D$301,$M2675),"")</f>
        <v/>
      </c>
      <c r="F2675" s="5">
        <f>IF(AND($B2675&lt;&gt;"",$C2675&lt;&gt;"",$B2675&lt;=$C2675),$C2675-$B2675+1,"")</f>
        <v/>
      </c>
      <c r="G2675" s="5">
        <f>IF($F2675="","",$F2675*$D2675)</f>
        <v/>
      </c>
      <c r="H2675" s="42">
        <f>IF($G2675="","",$O2675)</f>
        <v/>
      </c>
      <c r="I2675" s="5">
        <f>IF($G2675="","",$G2675*IF($H2675="",$O2675,$H2675)/100)</f>
        <v/>
      </c>
      <c r="J2675" s="5">
        <f>IF(OR($L2675="",NOT(COUNTIFS($L$2:$L2675,$L2675)=1)),"",SUMIFS($G:$G,$L:$L,$L2675))</f>
        <v/>
      </c>
      <c r="K2675" s="5">
        <f>IF(OR($L2675="",NOT(COUNTIFS($L$2:$L2675,$L2675)=1)),"",SUMIFS($I:$I,$L:$L,$L2675))</f>
        <v/>
      </c>
      <c r="L2675" s="6">
        <f>IF($B2675="","",YEAR($B2675))</f>
        <v/>
      </c>
      <c r="M2675" s="6">
        <f>INT((ROW()-2)/39)+1</f>
        <v/>
      </c>
      <c r="N2675" s="6">
        <f>MOD(ROW()-2,39)+2</f>
        <v/>
      </c>
      <c r="O2675" s="42">
        <f>IF(AND($B2675&lt;&gt;"",$C2675&lt;&gt;"",$B2675&lt;=$C2675),INDEX(Szabalyok!$C:$C,$N2675),"")</f>
        <v/>
      </c>
      <c r="P2675">
        <f>IF(D2675="",P2674,P2674+1)</f>
        <v/>
      </c>
    </row>
    <row r="2676">
      <c r="A2676">
        <f>IF(P2676=P2675,0,P2676)</f>
        <v/>
      </c>
      <c r="B2676" s="41">
        <f>IF($M2676&gt;300,"",IF(OR(INDEX(Bemenet!$E$2:$E$301,$M2676)="",INDEX(Bemenet!$F$2:$F$301,$M2676)=""),"",MAX(INDEX(Bemenet!$E$2:$E$301,$M2676),INDEX(Szabalyok!$A:$A,$N2676))))</f>
        <v/>
      </c>
      <c r="C2676" s="41">
        <f>IF($B2676="","",MIN(INDEX(Bemenet!$F$2:$F$301,$M2676),INDEX(Szabalyok!$B:$B,$N2676)))</f>
        <v/>
      </c>
      <c r="D2676" s="5">
        <f>IF(AND($B2676&lt;&gt;"",$C2676&lt;&gt;"",$B2676&lt;=$C2676),INDEX(Bemenet!$G$2:$G$301,$M2676),"")</f>
        <v/>
      </c>
      <c r="E2676" s="6">
        <f>IF(AND($B2676&lt;&gt;"",$C2676&lt;&gt;"",$B2676&lt;=$C2676),INDEX(Bemenet!$D$2:$D$301,$M2676),"")</f>
        <v/>
      </c>
      <c r="F2676" s="5">
        <f>IF(AND($B2676&lt;&gt;"",$C2676&lt;&gt;"",$B2676&lt;=$C2676),$C2676-$B2676+1,"")</f>
        <v/>
      </c>
      <c r="G2676" s="5">
        <f>IF($F2676="","",$F2676*$D2676)</f>
        <v/>
      </c>
      <c r="H2676" s="42">
        <f>IF($G2676="","",$O2676)</f>
        <v/>
      </c>
      <c r="I2676" s="5">
        <f>IF($G2676="","",$G2676*IF($H2676="",$O2676,$H2676)/100)</f>
        <v/>
      </c>
      <c r="J2676" s="5">
        <f>IF(OR($L2676="",NOT(COUNTIFS($L$2:$L2676,$L2676)=1)),"",SUMIFS($G:$G,$L:$L,$L2676))</f>
        <v/>
      </c>
      <c r="K2676" s="5">
        <f>IF(OR($L2676="",NOT(COUNTIFS($L$2:$L2676,$L2676)=1)),"",SUMIFS($I:$I,$L:$L,$L2676))</f>
        <v/>
      </c>
      <c r="L2676" s="6">
        <f>IF($B2676="","",YEAR($B2676))</f>
        <v/>
      </c>
      <c r="M2676" s="6">
        <f>INT((ROW()-2)/39)+1</f>
        <v/>
      </c>
      <c r="N2676" s="6">
        <f>MOD(ROW()-2,39)+2</f>
        <v/>
      </c>
      <c r="O2676" s="42">
        <f>IF(AND($B2676&lt;&gt;"",$C2676&lt;&gt;"",$B2676&lt;=$C2676),INDEX(Szabalyok!$C:$C,$N2676),"")</f>
        <v/>
      </c>
      <c r="P2676">
        <f>IF(D2676="",P2675,P2675+1)</f>
        <v/>
      </c>
    </row>
    <row r="2677">
      <c r="A2677">
        <f>IF(P2677=P2676,0,P2677)</f>
        <v/>
      </c>
      <c r="B2677" s="41">
        <f>IF($M2677&gt;300,"",IF(OR(INDEX(Bemenet!$E$2:$E$301,$M2677)="",INDEX(Bemenet!$F$2:$F$301,$M2677)=""),"",MAX(INDEX(Bemenet!$E$2:$E$301,$M2677),INDEX(Szabalyok!$A:$A,$N2677))))</f>
        <v/>
      </c>
      <c r="C2677" s="41">
        <f>IF($B2677="","",MIN(INDEX(Bemenet!$F$2:$F$301,$M2677),INDEX(Szabalyok!$B:$B,$N2677)))</f>
        <v/>
      </c>
      <c r="D2677" s="5">
        <f>IF(AND($B2677&lt;&gt;"",$C2677&lt;&gt;"",$B2677&lt;=$C2677),INDEX(Bemenet!$G$2:$G$301,$M2677),"")</f>
        <v/>
      </c>
      <c r="E2677" s="6">
        <f>IF(AND($B2677&lt;&gt;"",$C2677&lt;&gt;"",$B2677&lt;=$C2677),INDEX(Bemenet!$D$2:$D$301,$M2677),"")</f>
        <v/>
      </c>
      <c r="F2677" s="5">
        <f>IF(AND($B2677&lt;&gt;"",$C2677&lt;&gt;"",$B2677&lt;=$C2677),$C2677-$B2677+1,"")</f>
        <v/>
      </c>
      <c r="G2677" s="5">
        <f>IF($F2677="","",$F2677*$D2677)</f>
        <v/>
      </c>
      <c r="H2677" s="42">
        <f>IF($G2677="","",$O2677)</f>
        <v/>
      </c>
      <c r="I2677" s="5">
        <f>IF($G2677="","",$G2677*IF($H2677="",$O2677,$H2677)/100)</f>
        <v/>
      </c>
      <c r="J2677" s="5">
        <f>IF(OR($L2677="",NOT(COUNTIFS($L$2:$L2677,$L2677)=1)),"",SUMIFS($G:$G,$L:$L,$L2677))</f>
        <v/>
      </c>
      <c r="K2677" s="5">
        <f>IF(OR($L2677="",NOT(COUNTIFS($L$2:$L2677,$L2677)=1)),"",SUMIFS($I:$I,$L:$L,$L2677))</f>
        <v/>
      </c>
      <c r="L2677" s="6">
        <f>IF($B2677="","",YEAR($B2677))</f>
        <v/>
      </c>
      <c r="M2677" s="6">
        <f>INT((ROW()-2)/39)+1</f>
        <v/>
      </c>
      <c r="N2677" s="6">
        <f>MOD(ROW()-2,39)+2</f>
        <v/>
      </c>
      <c r="O2677" s="42">
        <f>IF(AND($B2677&lt;&gt;"",$C2677&lt;&gt;"",$B2677&lt;=$C2677),INDEX(Szabalyok!$C:$C,$N2677),"")</f>
        <v/>
      </c>
      <c r="P2677">
        <f>IF(D2677="",P2676,P2676+1)</f>
        <v/>
      </c>
    </row>
    <row r="2678">
      <c r="A2678">
        <f>IF(P2678=P2677,0,P2678)</f>
        <v/>
      </c>
      <c r="B2678" s="41">
        <f>IF($M2678&gt;300,"",IF(OR(INDEX(Bemenet!$E$2:$E$301,$M2678)="",INDEX(Bemenet!$F$2:$F$301,$M2678)=""),"",MAX(INDEX(Bemenet!$E$2:$E$301,$M2678),INDEX(Szabalyok!$A:$A,$N2678))))</f>
        <v/>
      </c>
      <c r="C2678" s="41">
        <f>IF($B2678="","",MIN(INDEX(Bemenet!$F$2:$F$301,$M2678),INDEX(Szabalyok!$B:$B,$N2678)))</f>
        <v/>
      </c>
      <c r="D2678" s="5">
        <f>IF(AND($B2678&lt;&gt;"",$C2678&lt;&gt;"",$B2678&lt;=$C2678),INDEX(Bemenet!$G$2:$G$301,$M2678),"")</f>
        <v/>
      </c>
      <c r="E2678" s="6">
        <f>IF(AND($B2678&lt;&gt;"",$C2678&lt;&gt;"",$B2678&lt;=$C2678),INDEX(Bemenet!$D$2:$D$301,$M2678),"")</f>
        <v/>
      </c>
      <c r="F2678" s="5">
        <f>IF(AND($B2678&lt;&gt;"",$C2678&lt;&gt;"",$B2678&lt;=$C2678),$C2678-$B2678+1,"")</f>
        <v/>
      </c>
      <c r="G2678" s="5">
        <f>IF($F2678="","",$F2678*$D2678)</f>
        <v/>
      </c>
      <c r="H2678" s="42">
        <f>IF($G2678="","",$O2678)</f>
        <v/>
      </c>
      <c r="I2678" s="5">
        <f>IF($G2678="","",$G2678*IF($H2678="",$O2678,$H2678)/100)</f>
        <v/>
      </c>
      <c r="J2678" s="5">
        <f>IF(OR($L2678="",NOT(COUNTIFS($L$2:$L2678,$L2678)=1)),"",SUMIFS($G:$G,$L:$L,$L2678))</f>
        <v/>
      </c>
      <c r="K2678" s="5">
        <f>IF(OR($L2678="",NOT(COUNTIFS($L$2:$L2678,$L2678)=1)),"",SUMIFS($I:$I,$L:$L,$L2678))</f>
        <v/>
      </c>
      <c r="L2678" s="6">
        <f>IF($B2678="","",YEAR($B2678))</f>
        <v/>
      </c>
      <c r="M2678" s="6">
        <f>INT((ROW()-2)/39)+1</f>
        <v/>
      </c>
      <c r="N2678" s="6">
        <f>MOD(ROW()-2,39)+2</f>
        <v/>
      </c>
      <c r="O2678" s="42">
        <f>IF(AND($B2678&lt;&gt;"",$C2678&lt;&gt;"",$B2678&lt;=$C2678),INDEX(Szabalyok!$C:$C,$N2678),"")</f>
        <v/>
      </c>
      <c r="P2678">
        <f>IF(D2678="",P2677,P2677+1)</f>
        <v/>
      </c>
    </row>
    <row r="2679">
      <c r="A2679">
        <f>IF(P2679=P2678,0,P2679)</f>
        <v/>
      </c>
      <c r="B2679" s="41">
        <f>IF($M2679&gt;300,"",IF(OR(INDEX(Bemenet!$E$2:$E$301,$M2679)="",INDEX(Bemenet!$F$2:$F$301,$M2679)=""),"",MAX(INDEX(Bemenet!$E$2:$E$301,$M2679),INDEX(Szabalyok!$A:$A,$N2679))))</f>
        <v/>
      </c>
      <c r="C2679" s="41">
        <f>IF($B2679="","",MIN(INDEX(Bemenet!$F$2:$F$301,$M2679),INDEX(Szabalyok!$B:$B,$N2679)))</f>
        <v/>
      </c>
      <c r="D2679" s="5">
        <f>IF(AND($B2679&lt;&gt;"",$C2679&lt;&gt;"",$B2679&lt;=$C2679),INDEX(Bemenet!$G$2:$G$301,$M2679),"")</f>
        <v/>
      </c>
      <c r="E2679" s="6">
        <f>IF(AND($B2679&lt;&gt;"",$C2679&lt;&gt;"",$B2679&lt;=$C2679),INDEX(Bemenet!$D$2:$D$301,$M2679),"")</f>
        <v/>
      </c>
      <c r="F2679" s="5">
        <f>IF(AND($B2679&lt;&gt;"",$C2679&lt;&gt;"",$B2679&lt;=$C2679),$C2679-$B2679+1,"")</f>
        <v/>
      </c>
      <c r="G2679" s="5">
        <f>IF($F2679="","",$F2679*$D2679)</f>
        <v/>
      </c>
      <c r="H2679" s="42">
        <f>IF($G2679="","",$O2679)</f>
        <v/>
      </c>
      <c r="I2679" s="5">
        <f>IF($G2679="","",$G2679*IF($H2679="",$O2679,$H2679)/100)</f>
        <v/>
      </c>
      <c r="J2679" s="5">
        <f>IF(OR($L2679="",NOT(COUNTIFS($L$2:$L2679,$L2679)=1)),"",SUMIFS($G:$G,$L:$L,$L2679))</f>
        <v/>
      </c>
      <c r="K2679" s="5">
        <f>IF(OR($L2679="",NOT(COUNTIFS($L$2:$L2679,$L2679)=1)),"",SUMIFS($I:$I,$L:$L,$L2679))</f>
        <v/>
      </c>
      <c r="L2679" s="6">
        <f>IF($B2679="","",YEAR($B2679))</f>
        <v/>
      </c>
      <c r="M2679" s="6">
        <f>INT((ROW()-2)/39)+1</f>
        <v/>
      </c>
      <c r="N2679" s="6">
        <f>MOD(ROW()-2,39)+2</f>
        <v/>
      </c>
      <c r="O2679" s="42">
        <f>IF(AND($B2679&lt;&gt;"",$C2679&lt;&gt;"",$B2679&lt;=$C2679),INDEX(Szabalyok!$C:$C,$N2679),"")</f>
        <v/>
      </c>
      <c r="P2679">
        <f>IF(D2679="",P2678,P2678+1)</f>
        <v/>
      </c>
    </row>
    <row r="2680">
      <c r="A2680">
        <f>IF(P2680=P2679,0,P2680)</f>
        <v/>
      </c>
      <c r="B2680" s="41">
        <f>IF($M2680&gt;300,"",IF(OR(INDEX(Bemenet!$E$2:$E$301,$M2680)="",INDEX(Bemenet!$F$2:$F$301,$M2680)=""),"",MAX(INDEX(Bemenet!$E$2:$E$301,$M2680),INDEX(Szabalyok!$A:$A,$N2680))))</f>
        <v/>
      </c>
      <c r="C2680" s="41">
        <f>IF($B2680="","",MIN(INDEX(Bemenet!$F$2:$F$301,$M2680),INDEX(Szabalyok!$B:$B,$N2680)))</f>
        <v/>
      </c>
      <c r="D2680" s="5">
        <f>IF(AND($B2680&lt;&gt;"",$C2680&lt;&gt;"",$B2680&lt;=$C2680),INDEX(Bemenet!$G$2:$G$301,$M2680),"")</f>
        <v/>
      </c>
      <c r="E2680" s="6">
        <f>IF(AND($B2680&lt;&gt;"",$C2680&lt;&gt;"",$B2680&lt;=$C2680),INDEX(Bemenet!$D$2:$D$301,$M2680),"")</f>
        <v/>
      </c>
      <c r="F2680" s="5">
        <f>IF(AND($B2680&lt;&gt;"",$C2680&lt;&gt;"",$B2680&lt;=$C2680),$C2680-$B2680+1,"")</f>
        <v/>
      </c>
      <c r="G2680" s="5">
        <f>IF($F2680="","",$F2680*$D2680)</f>
        <v/>
      </c>
      <c r="H2680" s="42">
        <f>IF($G2680="","",$O2680)</f>
        <v/>
      </c>
      <c r="I2680" s="5">
        <f>IF($G2680="","",$G2680*IF($H2680="",$O2680,$H2680)/100)</f>
        <v/>
      </c>
      <c r="J2680" s="5">
        <f>IF(OR($L2680="",NOT(COUNTIFS($L$2:$L2680,$L2680)=1)),"",SUMIFS($G:$G,$L:$L,$L2680))</f>
        <v/>
      </c>
      <c r="K2680" s="5">
        <f>IF(OR($L2680="",NOT(COUNTIFS($L$2:$L2680,$L2680)=1)),"",SUMIFS($I:$I,$L:$L,$L2680))</f>
        <v/>
      </c>
      <c r="L2680" s="6">
        <f>IF($B2680="","",YEAR($B2680))</f>
        <v/>
      </c>
      <c r="M2680" s="6">
        <f>INT((ROW()-2)/39)+1</f>
        <v/>
      </c>
      <c r="N2680" s="6">
        <f>MOD(ROW()-2,39)+2</f>
        <v/>
      </c>
      <c r="O2680" s="42">
        <f>IF(AND($B2680&lt;&gt;"",$C2680&lt;&gt;"",$B2680&lt;=$C2680),INDEX(Szabalyok!$C:$C,$N2680),"")</f>
        <v/>
      </c>
      <c r="P2680">
        <f>IF(D2680="",P2679,P2679+1)</f>
        <v/>
      </c>
    </row>
    <row r="2681">
      <c r="A2681">
        <f>IF(P2681=P2680,0,P2681)</f>
        <v/>
      </c>
      <c r="B2681" s="41">
        <f>IF($M2681&gt;300,"",IF(OR(INDEX(Bemenet!$E$2:$E$301,$M2681)="",INDEX(Bemenet!$F$2:$F$301,$M2681)=""),"",MAX(INDEX(Bemenet!$E$2:$E$301,$M2681),INDEX(Szabalyok!$A:$A,$N2681))))</f>
        <v/>
      </c>
      <c r="C2681" s="41">
        <f>IF($B2681="","",MIN(INDEX(Bemenet!$F$2:$F$301,$M2681),INDEX(Szabalyok!$B:$B,$N2681)))</f>
        <v/>
      </c>
      <c r="D2681" s="5">
        <f>IF(AND($B2681&lt;&gt;"",$C2681&lt;&gt;"",$B2681&lt;=$C2681),INDEX(Bemenet!$G$2:$G$301,$M2681),"")</f>
        <v/>
      </c>
      <c r="E2681" s="6">
        <f>IF(AND($B2681&lt;&gt;"",$C2681&lt;&gt;"",$B2681&lt;=$C2681),INDEX(Bemenet!$D$2:$D$301,$M2681),"")</f>
        <v/>
      </c>
      <c r="F2681" s="5">
        <f>IF(AND($B2681&lt;&gt;"",$C2681&lt;&gt;"",$B2681&lt;=$C2681),$C2681-$B2681+1,"")</f>
        <v/>
      </c>
      <c r="G2681" s="5">
        <f>IF($F2681="","",$F2681*$D2681)</f>
        <v/>
      </c>
      <c r="H2681" s="42">
        <f>IF($G2681="","",$O2681)</f>
        <v/>
      </c>
      <c r="I2681" s="5">
        <f>IF($G2681="","",$G2681*IF($H2681="",$O2681,$H2681)/100)</f>
        <v/>
      </c>
      <c r="J2681" s="5">
        <f>IF(OR($L2681="",NOT(COUNTIFS($L$2:$L2681,$L2681)=1)),"",SUMIFS($G:$G,$L:$L,$L2681))</f>
        <v/>
      </c>
      <c r="K2681" s="5">
        <f>IF(OR($L2681="",NOT(COUNTIFS($L$2:$L2681,$L2681)=1)),"",SUMIFS($I:$I,$L:$L,$L2681))</f>
        <v/>
      </c>
      <c r="L2681" s="6">
        <f>IF($B2681="","",YEAR($B2681))</f>
        <v/>
      </c>
      <c r="M2681" s="6">
        <f>INT((ROW()-2)/39)+1</f>
        <v/>
      </c>
      <c r="N2681" s="6">
        <f>MOD(ROW()-2,39)+2</f>
        <v/>
      </c>
      <c r="O2681" s="42">
        <f>IF(AND($B2681&lt;&gt;"",$C2681&lt;&gt;"",$B2681&lt;=$C2681),INDEX(Szabalyok!$C:$C,$N2681),"")</f>
        <v/>
      </c>
      <c r="P2681">
        <f>IF(D2681="",P2680,P2680+1)</f>
        <v/>
      </c>
    </row>
    <row r="2682">
      <c r="A2682">
        <f>IF(P2682=P2681,0,P2682)</f>
        <v/>
      </c>
      <c r="B2682" s="41">
        <f>IF($M2682&gt;300,"",IF(OR(INDEX(Bemenet!$E$2:$E$301,$M2682)="",INDEX(Bemenet!$F$2:$F$301,$M2682)=""),"",MAX(INDEX(Bemenet!$E$2:$E$301,$M2682),INDEX(Szabalyok!$A:$A,$N2682))))</f>
        <v/>
      </c>
      <c r="C2682" s="41">
        <f>IF($B2682="","",MIN(INDEX(Bemenet!$F$2:$F$301,$M2682),INDEX(Szabalyok!$B:$B,$N2682)))</f>
        <v/>
      </c>
      <c r="D2682" s="5">
        <f>IF(AND($B2682&lt;&gt;"",$C2682&lt;&gt;"",$B2682&lt;=$C2682),INDEX(Bemenet!$G$2:$G$301,$M2682),"")</f>
        <v/>
      </c>
      <c r="E2682" s="6">
        <f>IF(AND($B2682&lt;&gt;"",$C2682&lt;&gt;"",$B2682&lt;=$C2682),INDEX(Bemenet!$D$2:$D$301,$M2682),"")</f>
        <v/>
      </c>
      <c r="F2682" s="5">
        <f>IF(AND($B2682&lt;&gt;"",$C2682&lt;&gt;"",$B2682&lt;=$C2682),$C2682-$B2682+1,"")</f>
        <v/>
      </c>
      <c r="G2682" s="5">
        <f>IF($F2682="","",$F2682*$D2682)</f>
        <v/>
      </c>
      <c r="H2682" s="42">
        <f>IF($G2682="","",$O2682)</f>
        <v/>
      </c>
      <c r="I2682" s="5">
        <f>IF($G2682="","",$G2682*IF($H2682="",$O2682,$H2682)/100)</f>
        <v/>
      </c>
      <c r="J2682" s="5">
        <f>IF(OR($L2682="",NOT(COUNTIFS($L$2:$L2682,$L2682)=1)),"",SUMIFS($G:$G,$L:$L,$L2682))</f>
        <v/>
      </c>
      <c r="K2682" s="5">
        <f>IF(OR($L2682="",NOT(COUNTIFS($L$2:$L2682,$L2682)=1)),"",SUMIFS($I:$I,$L:$L,$L2682))</f>
        <v/>
      </c>
      <c r="L2682" s="6">
        <f>IF($B2682="","",YEAR($B2682))</f>
        <v/>
      </c>
      <c r="M2682" s="6">
        <f>INT((ROW()-2)/39)+1</f>
        <v/>
      </c>
      <c r="N2682" s="6">
        <f>MOD(ROW()-2,39)+2</f>
        <v/>
      </c>
      <c r="O2682" s="42">
        <f>IF(AND($B2682&lt;&gt;"",$C2682&lt;&gt;"",$B2682&lt;=$C2682),INDEX(Szabalyok!$C:$C,$N2682),"")</f>
        <v/>
      </c>
      <c r="P2682">
        <f>IF(D2682="",P2681,P2681+1)</f>
        <v/>
      </c>
    </row>
    <row r="2683">
      <c r="A2683">
        <f>IF(P2683=P2682,0,P2683)</f>
        <v/>
      </c>
      <c r="B2683" s="41">
        <f>IF($M2683&gt;300,"",IF(OR(INDEX(Bemenet!$E$2:$E$301,$M2683)="",INDEX(Bemenet!$F$2:$F$301,$M2683)=""),"",MAX(INDEX(Bemenet!$E$2:$E$301,$M2683),INDEX(Szabalyok!$A:$A,$N2683))))</f>
        <v/>
      </c>
      <c r="C2683" s="41">
        <f>IF($B2683="","",MIN(INDEX(Bemenet!$F$2:$F$301,$M2683),INDEX(Szabalyok!$B:$B,$N2683)))</f>
        <v/>
      </c>
      <c r="D2683" s="5">
        <f>IF(AND($B2683&lt;&gt;"",$C2683&lt;&gt;"",$B2683&lt;=$C2683),INDEX(Bemenet!$G$2:$G$301,$M2683),"")</f>
        <v/>
      </c>
      <c r="E2683" s="6">
        <f>IF(AND($B2683&lt;&gt;"",$C2683&lt;&gt;"",$B2683&lt;=$C2683),INDEX(Bemenet!$D$2:$D$301,$M2683),"")</f>
        <v/>
      </c>
      <c r="F2683" s="5">
        <f>IF(AND($B2683&lt;&gt;"",$C2683&lt;&gt;"",$B2683&lt;=$C2683),$C2683-$B2683+1,"")</f>
        <v/>
      </c>
      <c r="G2683" s="5">
        <f>IF($F2683="","",$F2683*$D2683)</f>
        <v/>
      </c>
      <c r="H2683" s="42">
        <f>IF($G2683="","",$O2683)</f>
        <v/>
      </c>
      <c r="I2683" s="5">
        <f>IF($G2683="","",$G2683*IF($H2683="",$O2683,$H2683)/100)</f>
        <v/>
      </c>
      <c r="J2683" s="5">
        <f>IF(OR($L2683="",NOT(COUNTIFS($L$2:$L2683,$L2683)=1)),"",SUMIFS($G:$G,$L:$L,$L2683))</f>
        <v/>
      </c>
      <c r="K2683" s="5">
        <f>IF(OR($L2683="",NOT(COUNTIFS($L$2:$L2683,$L2683)=1)),"",SUMIFS($I:$I,$L:$L,$L2683))</f>
        <v/>
      </c>
      <c r="L2683" s="6">
        <f>IF($B2683="","",YEAR($B2683))</f>
        <v/>
      </c>
      <c r="M2683" s="6">
        <f>INT((ROW()-2)/39)+1</f>
        <v/>
      </c>
      <c r="N2683" s="6">
        <f>MOD(ROW()-2,39)+2</f>
        <v/>
      </c>
      <c r="O2683" s="42">
        <f>IF(AND($B2683&lt;&gt;"",$C2683&lt;&gt;"",$B2683&lt;=$C2683),INDEX(Szabalyok!$C:$C,$N2683),"")</f>
        <v/>
      </c>
      <c r="P2683">
        <f>IF(D2683="",P2682,P2682+1)</f>
        <v/>
      </c>
    </row>
    <row r="2684">
      <c r="A2684">
        <f>IF(P2684=P2683,0,P2684)</f>
        <v/>
      </c>
      <c r="B2684" s="41">
        <f>IF($M2684&gt;300,"",IF(OR(INDEX(Bemenet!$E$2:$E$301,$M2684)="",INDEX(Bemenet!$F$2:$F$301,$M2684)=""),"",MAX(INDEX(Bemenet!$E$2:$E$301,$M2684),INDEX(Szabalyok!$A:$A,$N2684))))</f>
        <v/>
      </c>
      <c r="C2684" s="41">
        <f>IF($B2684="","",MIN(INDEX(Bemenet!$F$2:$F$301,$M2684),INDEX(Szabalyok!$B:$B,$N2684)))</f>
        <v/>
      </c>
      <c r="D2684" s="5">
        <f>IF(AND($B2684&lt;&gt;"",$C2684&lt;&gt;"",$B2684&lt;=$C2684),INDEX(Bemenet!$G$2:$G$301,$M2684),"")</f>
        <v/>
      </c>
      <c r="E2684" s="6">
        <f>IF(AND($B2684&lt;&gt;"",$C2684&lt;&gt;"",$B2684&lt;=$C2684),INDEX(Bemenet!$D$2:$D$301,$M2684),"")</f>
        <v/>
      </c>
      <c r="F2684" s="5">
        <f>IF(AND($B2684&lt;&gt;"",$C2684&lt;&gt;"",$B2684&lt;=$C2684),$C2684-$B2684+1,"")</f>
        <v/>
      </c>
      <c r="G2684" s="5">
        <f>IF($F2684="","",$F2684*$D2684)</f>
        <v/>
      </c>
      <c r="H2684" s="42">
        <f>IF($G2684="","",$O2684)</f>
        <v/>
      </c>
      <c r="I2684" s="5">
        <f>IF($G2684="","",$G2684*IF($H2684="",$O2684,$H2684)/100)</f>
        <v/>
      </c>
      <c r="J2684" s="5">
        <f>IF(OR($L2684="",NOT(COUNTIFS($L$2:$L2684,$L2684)=1)),"",SUMIFS($G:$G,$L:$L,$L2684))</f>
        <v/>
      </c>
      <c r="K2684" s="5">
        <f>IF(OR($L2684="",NOT(COUNTIFS($L$2:$L2684,$L2684)=1)),"",SUMIFS($I:$I,$L:$L,$L2684))</f>
        <v/>
      </c>
      <c r="L2684" s="6">
        <f>IF($B2684="","",YEAR($B2684))</f>
        <v/>
      </c>
      <c r="M2684" s="6">
        <f>INT((ROW()-2)/39)+1</f>
        <v/>
      </c>
      <c r="N2684" s="6">
        <f>MOD(ROW()-2,39)+2</f>
        <v/>
      </c>
      <c r="O2684" s="42">
        <f>IF(AND($B2684&lt;&gt;"",$C2684&lt;&gt;"",$B2684&lt;=$C2684),INDEX(Szabalyok!$C:$C,$N2684),"")</f>
        <v/>
      </c>
      <c r="P2684">
        <f>IF(D2684="",P2683,P2683+1)</f>
        <v/>
      </c>
    </row>
    <row r="2685">
      <c r="A2685">
        <f>IF(P2685=P2684,0,P2685)</f>
        <v/>
      </c>
      <c r="B2685" s="41">
        <f>IF($M2685&gt;300,"",IF(OR(INDEX(Bemenet!$E$2:$E$301,$M2685)="",INDEX(Bemenet!$F$2:$F$301,$M2685)=""),"",MAX(INDEX(Bemenet!$E$2:$E$301,$M2685),INDEX(Szabalyok!$A:$A,$N2685))))</f>
        <v/>
      </c>
      <c r="C2685" s="41">
        <f>IF($B2685="","",MIN(INDEX(Bemenet!$F$2:$F$301,$M2685),INDEX(Szabalyok!$B:$B,$N2685)))</f>
        <v/>
      </c>
      <c r="D2685" s="5">
        <f>IF(AND($B2685&lt;&gt;"",$C2685&lt;&gt;"",$B2685&lt;=$C2685),INDEX(Bemenet!$G$2:$G$301,$M2685),"")</f>
        <v/>
      </c>
      <c r="E2685" s="6">
        <f>IF(AND($B2685&lt;&gt;"",$C2685&lt;&gt;"",$B2685&lt;=$C2685),INDEX(Bemenet!$D$2:$D$301,$M2685),"")</f>
        <v/>
      </c>
      <c r="F2685" s="5">
        <f>IF(AND($B2685&lt;&gt;"",$C2685&lt;&gt;"",$B2685&lt;=$C2685),$C2685-$B2685+1,"")</f>
        <v/>
      </c>
      <c r="G2685" s="5">
        <f>IF($F2685="","",$F2685*$D2685)</f>
        <v/>
      </c>
      <c r="H2685" s="42">
        <f>IF($G2685="","",$O2685)</f>
        <v/>
      </c>
      <c r="I2685" s="5">
        <f>IF($G2685="","",$G2685*IF($H2685="",$O2685,$H2685)/100)</f>
        <v/>
      </c>
      <c r="J2685" s="5">
        <f>IF(OR($L2685="",NOT(COUNTIFS($L$2:$L2685,$L2685)=1)),"",SUMIFS($G:$G,$L:$L,$L2685))</f>
        <v/>
      </c>
      <c r="K2685" s="5">
        <f>IF(OR($L2685="",NOT(COUNTIFS($L$2:$L2685,$L2685)=1)),"",SUMIFS($I:$I,$L:$L,$L2685))</f>
        <v/>
      </c>
      <c r="L2685" s="6">
        <f>IF($B2685="","",YEAR($B2685))</f>
        <v/>
      </c>
      <c r="M2685" s="6">
        <f>INT((ROW()-2)/39)+1</f>
        <v/>
      </c>
      <c r="N2685" s="6">
        <f>MOD(ROW()-2,39)+2</f>
        <v/>
      </c>
      <c r="O2685" s="42">
        <f>IF(AND($B2685&lt;&gt;"",$C2685&lt;&gt;"",$B2685&lt;=$C2685),INDEX(Szabalyok!$C:$C,$N2685),"")</f>
        <v/>
      </c>
      <c r="P2685">
        <f>IF(D2685="",P2684,P2684+1)</f>
        <v/>
      </c>
    </row>
    <row r="2686">
      <c r="A2686">
        <f>IF(P2686=P2685,0,P2686)</f>
        <v/>
      </c>
      <c r="B2686" s="41">
        <f>IF($M2686&gt;300,"",IF(OR(INDEX(Bemenet!$E$2:$E$301,$M2686)="",INDEX(Bemenet!$F$2:$F$301,$M2686)=""),"",MAX(INDEX(Bemenet!$E$2:$E$301,$M2686),INDEX(Szabalyok!$A:$A,$N2686))))</f>
        <v/>
      </c>
      <c r="C2686" s="41">
        <f>IF($B2686="","",MIN(INDEX(Bemenet!$F$2:$F$301,$M2686),INDEX(Szabalyok!$B:$B,$N2686)))</f>
        <v/>
      </c>
      <c r="D2686" s="5">
        <f>IF(AND($B2686&lt;&gt;"",$C2686&lt;&gt;"",$B2686&lt;=$C2686),INDEX(Bemenet!$G$2:$G$301,$M2686),"")</f>
        <v/>
      </c>
      <c r="E2686" s="6">
        <f>IF(AND($B2686&lt;&gt;"",$C2686&lt;&gt;"",$B2686&lt;=$C2686),INDEX(Bemenet!$D$2:$D$301,$M2686),"")</f>
        <v/>
      </c>
      <c r="F2686" s="5">
        <f>IF(AND($B2686&lt;&gt;"",$C2686&lt;&gt;"",$B2686&lt;=$C2686),$C2686-$B2686+1,"")</f>
        <v/>
      </c>
      <c r="G2686" s="5">
        <f>IF($F2686="","",$F2686*$D2686)</f>
        <v/>
      </c>
      <c r="H2686" s="42">
        <f>IF($G2686="","",$O2686)</f>
        <v/>
      </c>
      <c r="I2686" s="5">
        <f>IF($G2686="","",$G2686*IF($H2686="",$O2686,$H2686)/100)</f>
        <v/>
      </c>
      <c r="J2686" s="5">
        <f>IF(OR($L2686="",NOT(COUNTIFS($L$2:$L2686,$L2686)=1)),"",SUMIFS($G:$G,$L:$L,$L2686))</f>
        <v/>
      </c>
      <c r="K2686" s="5">
        <f>IF(OR($L2686="",NOT(COUNTIFS($L$2:$L2686,$L2686)=1)),"",SUMIFS($I:$I,$L:$L,$L2686))</f>
        <v/>
      </c>
      <c r="L2686" s="6">
        <f>IF($B2686="","",YEAR($B2686))</f>
        <v/>
      </c>
      <c r="M2686" s="6">
        <f>INT((ROW()-2)/39)+1</f>
        <v/>
      </c>
      <c r="N2686" s="6">
        <f>MOD(ROW()-2,39)+2</f>
        <v/>
      </c>
      <c r="O2686" s="42">
        <f>IF(AND($B2686&lt;&gt;"",$C2686&lt;&gt;"",$B2686&lt;=$C2686),INDEX(Szabalyok!$C:$C,$N2686),"")</f>
        <v/>
      </c>
      <c r="P2686">
        <f>IF(D2686="",P2685,P2685+1)</f>
        <v/>
      </c>
    </row>
    <row r="2687">
      <c r="A2687">
        <f>IF(P2687=P2686,0,P2687)</f>
        <v/>
      </c>
      <c r="B2687" s="41">
        <f>IF($M2687&gt;300,"",IF(OR(INDEX(Bemenet!$E$2:$E$301,$M2687)="",INDEX(Bemenet!$F$2:$F$301,$M2687)=""),"",MAX(INDEX(Bemenet!$E$2:$E$301,$M2687),INDEX(Szabalyok!$A:$A,$N2687))))</f>
        <v/>
      </c>
      <c r="C2687" s="41">
        <f>IF($B2687="","",MIN(INDEX(Bemenet!$F$2:$F$301,$M2687),INDEX(Szabalyok!$B:$B,$N2687)))</f>
        <v/>
      </c>
      <c r="D2687" s="5">
        <f>IF(AND($B2687&lt;&gt;"",$C2687&lt;&gt;"",$B2687&lt;=$C2687),INDEX(Bemenet!$G$2:$G$301,$M2687),"")</f>
        <v/>
      </c>
      <c r="E2687" s="6">
        <f>IF(AND($B2687&lt;&gt;"",$C2687&lt;&gt;"",$B2687&lt;=$C2687),INDEX(Bemenet!$D$2:$D$301,$M2687),"")</f>
        <v/>
      </c>
      <c r="F2687" s="5">
        <f>IF(AND($B2687&lt;&gt;"",$C2687&lt;&gt;"",$B2687&lt;=$C2687),$C2687-$B2687+1,"")</f>
        <v/>
      </c>
      <c r="G2687" s="5">
        <f>IF($F2687="","",$F2687*$D2687)</f>
        <v/>
      </c>
      <c r="H2687" s="42">
        <f>IF($G2687="","",$O2687)</f>
        <v/>
      </c>
      <c r="I2687" s="5">
        <f>IF($G2687="","",$G2687*IF($H2687="",$O2687,$H2687)/100)</f>
        <v/>
      </c>
      <c r="J2687" s="5">
        <f>IF(OR($L2687="",NOT(COUNTIFS($L$2:$L2687,$L2687)=1)),"",SUMIFS($G:$G,$L:$L,$L2687))</f>
        <v/>
      </c>
      <c r="K2687" s="5">
        <f>IF(OR($L2687="",NOT(COUNTIFS($L$2:$L2687,$L2687)=1)),"",SUMIFS($I:$I,$L:$L,$L2687))</f>
        <v/>
      </c>
      <c r="L2687" s="6">
        <f>IF($B2687="","",YEAR($B2687))</f>
        <v/>
      </c>
      <c r="M2687" s="6">
        <f>INT((ROW()-2)/39)+1</f>
        <v/>
      </c>
      <c r="N2687" s="6">
        <f>MOD(ROW()-2,39)+2</f>
        <v/>
      </c>
      <c r="O2687" s="42">
        <f>IF(AND($B2687&lt;&gt;"",$C2687&lt;&gt;"",$B2687&lt;=$C2687),INDEX(Szabalyok!$C:$C,$N2687),"")</f>
        <v/>
      </c>
      <c r="P2687">
        <f>IF(D2687="",P2686,P2686+1)</f>
        <v/>
      </c>
    </row>
    <row r="2688">
      <c r="A2688">
        <f>IF(P2688=P2687,0,P2688)</f>
        <v/>
      </c>
      <c r="B2688" s="41">
        <f>IF($M2688&gt;300,"",IF(OR(INDEX(Bemenet!$E$2:$E$301,$M2688)="",INDEX(Bemenet!$F$2:$F$301,$M2688)=""),"",MAX(INDEX(Bemenet!$E$2:$E$301,$M2688),INDEX(Szabalyok!$A:$A,$N2688))))</f>
        <v/>
      </c>
      <c r="C2688" s="41">
        <f>IF($B2688="","",MIN(INDEX(Bemenet!$F$2:$F$301,$M2688),INDEX(Szabalyok!$B:$B,$N2688)))</f>
        <v/>
      </c>
      <c r="D2688" s="5">
        <f>IF(AND($B2688&lt;&gt;"",$C2688&lt;&gt;"",$B2688&lt;=$C2688),INDEX(Bemenet!$G$2:$G$301,$M2688),"")</f>
        <v/>
      </c>
      <c r="E2688" s="6">
        <f>IF(AND($B2688&lt;&gt;"",$C2688&lt;&gt;"",$B2688&lt;=$C2688),INDEX(Bemenet!$D$2:$D$301,$M2688),"")</f>
        <v/>
      </c>
      <c r="F2688" s="5">
        <f>IF(AND($B2688&lt;&gt;"",$C2688&lt;&gt;"",$B2688&lt;=$C2688),$C2688-$B2688+1,"")</f>
        <v/>
      </c>
      <c r="G2688" s="5">
        <f>IF($F2688="","",$F2688*$D2688)</f>
        <v/>
      </c>
      <c r="H2688" s="42">
        <f>IF($G2688="","",$O2688)</f>
        <v/>
      </c>
      <c r="I2688" s="5">
        <f>IF($G2688="","",$G2688*IF($H2688="",$O2688,$H2688)/100)</f>
        <v/>
      </c>
      <c r="J2688" s="5">
        <f>IF(OR($L2688="",NOT(COUNTIFS($L$2:$L2688,$L2688)=1)),"",SUMIFS($G:$G,$L:$L,$L2688))</f>
        <v/>
      </c>
      <c r="K2688" s="5">
        <f>IF(OR($L2688="",NOT(COUNTIFS($L$2:$L2688,$L2688)=1)),"",SUMIFS($I:$I,$L:$L,$L2688))</f>
        <v/>
      </c>
      <c r="L2688" s="6">
        <f>IF($B2688="","",YEAR($B2688))</f>
        <v/>
      </c>
      <c r="M2688" s="6">
        <f>INT((ROW()-2)/39)+1</f>
        <v/>
      </c>
      <c r="N2688" s="6">
        <f>MOD(ROW()-2,39)+2</f>
        <v/>
      </c>
      <c r="O2688" s="42">
        <f>IF(AND($B2688&lt;&gt;"",$C2688&lt;&gt;"",$B2688&lt;=$C2688),INDEX(Szabalyok!$C:$C,$N2688),"")</f>
        <v/>
      </c>
      <c r="P2688">
        <f>IF(D2688="",P2687,P2687+1)</f>
        <v/>
      </c>
    </row>
    <row r="2689">
      <c r="A2689">
        <f>IF(P2689=P2688,0,P2689)</f>
        <v/>
      </c>
      <c r="B2689" s="41">
        <f>IF($M2689&gt;300,"",IF(OR(INDEX(Bemenet!$E$2:$E$301,$M2689)="",INDEX(Bemenet!$F$2:$F$301,$M2689)=""),"",MAX(INDEX(Bemenet!$E$2:$E$301,$M2689),INDEX(Szabalyok!$A:$A,$N2689))))</f>
        <v/>
      </c>
      <c r="C2689" s="41">
        <f>IF($B2689="","",MIN(INDEX(Bemenet!$F$2:$F$301,$M2689),INDEX(Szabalyok!$B:$B,$N2689)))</f>
        <v/>
      </c>
      <c r="D2689" s="5">
        <f>IF(AND($B2689&lt;&gt;"",$C2689&lt;&gt;"",$B2689&lt;=$C2689),INDEX(Bemenet!$G$2:$G$301,$M2689),"")</f>
        <v/>
      </c>
      <c r="E2689" s="6">
        <f>IF(AND($B2689&lt;&gt;"",$C2689&lt;&gt;"",$B2689&lt;=$C2689),INDEX(Bemenet!$D$2:$D$301,$M2689),"")</f>
        <v/>
      </c>
      <c r="F2689" s="5">
        <f>IF(AND($B2689&lt;&gt;"",$C2689&lt;&gt;"",$B2689&lt;=$C2689),$C2689-$B2689+1,"")</f>
        <v/>
      </c>
      <c r="G2689" s="5">
        <f>IF($F2689="","",$F2689*$D2689)</f>
        <v/>
      </c>
      <c r="H2689" s="42">
        <f>IF($G2689="","",$O2689)</f>
        <v/>
      </c>
      <c r="I2689" s="5">
        <f>IF($G2689="","",$G2689*IF($H2689="",$O2689,$H2689)/100)</f>
        <v/>
      </c>
      <c r="J2689" s="5">
        <f>IF(OR($L2689="",NOT(COUNTIFS($L$2:$L2689,$L2689)=1)),"",SUMIFS($G:$G,$L:$L,$L2689))</f>
        <v/>
      </c>
      <c r="K2689" s="5">
        <f>IF(OR($L2689="",NOT(COUNTIFS($L$2:$L2689,$L2689)=1)),"",SUMIFS($I:$I,$L:$L,$L2689))</f>
        <v/>
      </c>
      <c r="L2689" s="6">
        <f>IF($B2689="","",YEAR($B2689))</f>
        <v/>
      </c>
      <c r="M2689" s="6">
        <f>INT((ROW()-2)/39)+1</f>
        <v/>
      </c>
      <c r="N2689" s="6">
        <f>MOD(ROW()-2,39)+2</f>
        <v/>
      </c>
      <c r="O2689" s="42">
        <f>IF(AND($B2689&lt;&gt;"",$C2689&lt;&gt;"",$B2689&lt;=$C2689),INDEX(Szabalyok!$C:$C,$N2689),"")</f>
        <v/>
      </c>
      <c r="P2689">
        <f>IF(D2689="",P2688,P2688+1)</f>
        <v/>
      </c>
    </row>
    <row r="2690">
      <c r="A2690">
        <f>IF(P2690=P2689,0,P2690)</f>
        <v/>
      </c>
      <c r="B2690" s="41">
        <f>IF($M2690&gt;300,"",IF(OR(INDEX(Bemenet!$E$2:$E$301,$M2690)="",INDEX(Bemenet!$F$2:$F$301,$M2690)=""),"",MAX(INDEX(Bemenet!$E$2:$E$301,$M2690),INDEX(Szabalyok!$A:$A,$N2690))))</f>
        <v/>
      </c>
      <c r="C2690" s="41">
        <f>IF($B2690="","",MIN(INDEX(Bemenet!$F$2:$F$301,$M2690),INDEX(Szabalyok!$B:$B,$N2690)))</f>
        <v/>
      </c>
      <c r="D2690" s="5">
        <f>IF(AND($B2690&lt;&gt;"",$C2690&lt;&gt;"",$B2690&lt;=$C2690),INDEX(Bemenet!$G$2:$G$301,$M2690),"")</f>
        <v/>
      </c>
      <c r="E2690" s="6">
        <f>IF(AND($B2690&lt;&gt;"",$C2690&lt;&gt;"",$B2690&lt;=$C2690),INDEX(Bemenet!$D$2:$D$301,$M2690),"")</f>
        <v/>
      </c>
      <c r="F2690" s="5">
        <f>IF(AND($B2690&lt;&gt;"",$C2690&lt;&gt;"",$B2690&lt;=$C2690),$C2690-$B2690+1,"")</f>
        <v/>
      </c>
      <c r="G2690" s="5">
        <f>IF($F2690="","",$F2690*$D2690)</f>
        <v/>
      </c>
      <c r="H2690" s="42">
        <f>IF($G2690="","",$O2690)</f>
        <v/>
      </c>
      <c r="I2690" s="5">
        <f>IF($G2690="","",$G2690*IF($H2690="",$O2690,$H2690)/100)</f>
        <v/>
      </c>
      <c r="J2690" s="5">
        <f>IF(OR($L2690="",NOT(COUNTIFS($L$2:$L2690,$L2690)=1)),"",SUMIFS($G:$G,$L:$L,$L2690))</f>
        <v/>
      </c>
      <c r="K2690" s="5">
        <f>IF(OR($L2690="",NOT(COUNTIFS($L$2:$L2690,$L2690)=1)),"",SUMIFS($I:$I,$L:$L,$L2690))</f>
        <v/>
      </c>
      <c r="L2690" s="6">
        <f>IF($B2690="","",YEAR($B2690))</f>
        <v/>
      </c>
      <c r="M2690" s="6">
        <f>INT((ROW()-2)/39)+1</f>
        <v/>
      </c>
      <c r="N2690" s="6">
        <f>MOD(ROW()-2,39)+2</f>
        <v/>
      </c>
      <c r="O2690" s="42">
        <f>IF(AND($B2690&lt;&gt;"",$C2690&lt;&gt;"",$B2690&lt;=$C2690),INDEX(Szabalyok!$C:$C,$N2690),"")</f>
        <v/>
      </c>
      <c r="P2690">
        <f>IF(D2690="",P2689,P2689+1)</f>
        <v/>
      </c>
    </row>
    <row r="2691">
      <c r="A2691">
        <f>IF(P2691=P2690,0,P2691)</f>
        <v/>
      </c>
      <c r="B2691" s="41">
        <f>IF($M2691&gt;300,"",IF(OR(INDEX(Bemenet!$E$2:$E$301,$M2691)="",INDEX(Bemenet!$F$2:$F$301,$M2691)=""),"",MAX(INDEX(Bemenet!$E$2:$E$301,$M2691),INDEX(Szabalyok!$A:$A,$N2691))))</f>
        <v/>
      </c>
      <c r="C2691" s="41">
        <f>IF($B2691="","",MIN(INDEX(Bemenet!$F$2:$F$301,$M2691),INDEX(Szabalyok!$B:$B,$N2691)))</f>
        <v/>
      </c>
      <c r="D2691" s="5">
        <f>IF(AND($B2691&lt;&gt;"",$C2691&lt;&gt;"",$B2691&lt;=$C2691),INDEX(Bemenet!$G$2:$G$301,$M2691),"")</f>
        <v/>
      </c>
      <c r="E2691" s="6">
        <f>IF(AND($B2691&lt;&gt;"",$C2691&lt;&gt;"",$B2691&lt;=$C2691),INDEX(Bemenet!$D$2:$D$301,$M2691),"")</f>
        <v/>
      </c>
      <c r="F2691" s="5">
        <f>IF(AND($B2691&lt;&gt;"",$C2691&lt;&gt;"",$B2691&lt;=$C2691),$C2691-$B2691+1,"")</f>
        <v/>
      </c>
      <c r="G2691" s="5">
        <f>IF($F2691="","",$F2691*$D2691)</f>
        <v/>
      </c>
      <c r="H2691" s="42">
        <f>IF($G2691="","",$O2691)</f>
        <v/>
      </c>
      <c r="I2691" s="5">
        <f>IF($G2691="","",$G2691*IF($H2691="",$O2691,$H2691)/100)</f>
        <v/>
      </c>
      <c r="J2691" s="5">
        <f>IF(OR($L2691="",NOT(COUNTIFS($L$2:$L2691,$L2691)=1)),"",SUMIFS($G:$G,$L:$L,$L2691))</f>
        <v/>
      </c>
      <c r="K2691" s="5">
        <f>IF(OR($L2691="",NOT(COUNTIFS($L$2:$L2691,$L2691)=1)),"",SUMIFS($I:$I,$L:$L,$L2691))</f>
        <v/>
      </c>
      <c r="L2691" s="6">
        <f>IF($B2691="","",YEAR($B2691))</f>
        <v/>
      </c>
      <c r="M2691" s="6">
        <f>INT((ROW()-2)/39)+1</f>
        <v/>
      </c>
      <c r="N2691" s="6">
        <f>MOD(ROW()-2,39)+2</f>
        <v/>
      </c>
      <c r="O2691" s="42">
        <f>IF(AND($B2691&lt;&gt;"",$C2691&lt;&gt;"",$B2691&lt;=$C2691),INDEX(Szabalyok!$C:$C,$N2691),"")</f>
        <v/>
      </c>
      <c r="P2691">
        <f>IF(D2691="",P2690,P2690+1)</f>
        <v/>
      </c>
    </row>
    <row r="2692">
      <c r="A2692">
        <f>IF(P2692=P2691,0,P2692)</f>
        <v/>
      </c>
      <c r="B2692" s="41">
        <f>IF($M2692&gt;300,"",IF(OR(INDEX(Bemenet!$E$2:$E$301,$M2692)="",INDEX(Bemenet!$F$2:$F$301,$M2692)=""),"",MAX(INDEX(Bemenet!$E$2:$E$301,$M2692),INDEX(Szabalyok!$A:$A,$N2692))))</f>
        <v/>
      </c>
      <c r="C2692" s="41">
        <f>IF($B2692="","",MIN(INDEX(Bemenet!$F$2:$F$301,$M2692),INDEX(Szabalyok!$B:$B,$N2692)))</f>
        <v/>
      </c>
      <c r="D2692" s="5">
        <f>IF(AND($B2692&lt;&gt;"",$C2692&lt;&gt;"",$B2692&lt;=$C2692),INDEX(Bemenet!$G$2:$G$301,$M2692),"")</f>
        <v/>
      </c>
      <c r="E2692" s="6">
        <f>IF(AND($B2692&lt;&gt;"",$C2692&lt;&gt;"",$B2692&lt;=$C2692),INDEX(Bemenet!$D$2:$D$301,$M2692),"")</f>
        <v/>
      </c>
      <c r="F2692" s="5">
        <f>IF(AND($B2692&lt;&gt;"",$C2692&lt;&gt;"",$B2692&lt;=$C2692),$C2692-$B2692+1,"")</f>
        <v/>
      </c>
      <c r="G2692" s="5">
        <f>IF($F2692="","",$F2692*$D2692)</f>
        <v/>
      </c>
      <c r="H2692" s="42">
        <f>IF($G2692="","",$O2692)</f>
        <v/>
      </c>
      <c r="I2692" s="5">
        <f>IF($G2692="","",$G2692*IF($H2692="",$O2692,$H2692)/100)</f>
        <v/>
      </c>
      <c r="J2692" s="5">
        <f>IF(OR($L2692="",NOT(COUNTIFS($L$2:$L2692,$L2692)=1)),"",SUMIFS($G:$G,$L:$L,$L2692))</f>
        <v/>
      </c>
      <c r="K2692" s="5">
        <f>IF(OR($L2692="",NOT(COUNTIFS($L$2:$L2692,$L2692)=1)),"",SUMIFS($I:$I,$L:$L,$L2692))</f>
        <v/>
      </c>
      <c r="L2692" s="6">
        <f>IF($B2692="","",YEAR($B2692))</f>
        <v/>
      </c>
      <c r="M2692" s="6">
        <f>INT((ROW()-2)/39)+1</f>
        <v/>
      </c>
      <c r="N2692" s="6">
        <f>MOD(ROW()-2,39)+2</f>
        <v/>
      </c>
      <c r="O2692" s="42">
        <f>IF(AND($B2692&lt;&gt;"",$C2692&lt;&gt;"",$B2692&lt;=$C2692),INDEX(Szabalyok!$C:$C,$N2692),"")</f>
        <v/>
      </c>
      <c r="P2692">
        <f>IF(D2692="",P2691,P2691+1)</f>
        <v/>
      </c>
    </row>
    <row r="2693">
      <c r="A2693">
        <f>IF(P2693=P2692,0,P2693)</f>
        <v/>
      </c>
      <c r="B2693" s="41">
        <f>IF($M2693&gt;300,"",IF(OR(INDEX(Bemenet!$E$2:$E$301,$M2693)="",INDEX(Bemenet!$F$2:$F$301,$M2693)=""),"",MAX(INDEX(Bemenet!$E$2:$E$301,$M2693),INDEX(Szabalyok!$A:$A,$N2693))))</f>
        <v/>
      </c>
      <c r="C2693" s="41">
        <f>IF($B2693="","",MIN(INDEX(Bemenet!$F$2:$F$301,$M2693),INDEX(Szabalyok!$B:$B,$N2693)))</f>
        <v/>
      </c>
      <c r="D2693" s="5">
        <f>IF(AND($B2693&lt;&gt;"",$C2693&lt;&gt;"",$B2693&lt;=$C2693),INDEX(Bemenet!$G$2:$G$301,$M2693),"")</f>
        <v/>
      </c>
      <c r="E2693" s="6">
        <f>IF(AND($B2693&lt;&gt;"",$C2693&lt;&gt;"",$B2693&lt;=$C2693),INDEX(Bemenet!$D$2:$D$301,$M2693),"")</f>
        <v/>
      </c>
      <c r="F2693" s="5">
        <f>IF(AND($B2693&lt;&gt;"",$C2693&lt;&gt;"",$B2693&lt;=$C2693),$C2693-$B2693+1,"")</f>
        <v/>
      </c>
      <c r="G2693" s="5">
        <f>IF($F2693="","",$F2693*$D2693)</f>
        <v/>
      </c>
      <c r="H2693" s="42">
        <f>IF($G2693="","",$O2693)</f>
        <v/>
      </c>
      <c r="I2693" s="5">
        <f>IF($G2693="","",$G2693*IF($H2693="",$O2693,$H2693)/100)</f>
        <v/>
      </c>
      <c r="J2693" s="5">
        <f>IF(OR($L2693="",NOT(COUNTIFS($L$2:$L2693,$L2693)=1)),"",SUMIFS($G:$G,$L:$L,$L2693))</f>
        <v/>
      </c>
      <c r="K2693" s="5">
        <f>IF(OR($L2693="",NOT(COUNTIFS($L$2:$L2693,$L2693)=1)),"",SUMIFS($I:$I,$L:$L,$L2693))</f>
        <v/>
      </c>
      <c r="L2693" s="6">
        <f>IF($B2693="","",YEAR($B2693))</f>
        <v/>
      </c>
      <c r="M2693" s="6">
        <f>INT((ROW()-2)/39)+1</f>
        <v/>
      </c>
      <c r="N2693" s="6">
        <f>MOD(ROW()-2,39)+2</f>
        <v/>
      </c>
      <c r="O2693" s="42">
        <f>IF(AND($B2693&lt;&gt;"",$C2693&lt;&gt;"",$B2693&lt;=$C2693),INDEX(Szabalyok!$C:$C,$N2693),"")</f>
        <v/>
      </c>
      <c r="P2693">
        <f>IF(D2693="",P2692,P2692+1)</f>
        <v/>
      </c>
    </row>
    <row r="2694">
      <c r="A2694">
        <f>IF(P2694=P2693,0,P2694)</f>
        <v/>
      </c>
      <c r="B2694" s="41">
        <f>IF($M2694&gt;300,"",IF(OR(INDEX(Bemenet!$E$2:$E$301,$M2694)="",INDEX(Bemenet!$F$2:$F$301,$M2694)=""),"",MAX(INDEX(Bemenet!$E$2:$E$301,$M2694),INDEX(Szabalyok!$A:$A,$N2694))))</f>
        <v/>
      </c>
      <c r="C2694" s="41">
        <f>IF($B2694="","",MIN(INDEX(Bemenet!$F$2:$F$301,$M2694),INDEX(Szabalyok!$B:$B,$N2694)))</f>
        <v/>
      </c>
      <c r="D2694" s="5">
        <f>IF(AND($B2694&lt;&gt;"",$C2694&lt;&gt;"",$B2694&lt;=$C2694),INDEX(Bemenet!$G$2:$G$301,$M2694),"")</f>
        <v/>
      </c>
      <c r="E2694" s="6">
        <f>IF(AND($B2694&lt;&gt;"",$C2694&lt;&gt;"",$B2694&lt;=$C2694),INDEX(Bemenet!$D$2:$D$301,$M2694),"")</f>
        <v/>
      </c>
      <c r="F2694" s="5">
        <f>IF(AND($B2694&lt;&gt;"",$C2694&lt;&gt;"",$B2694&lt;=$C2694),$C2694-$B2694+1,"")</f>
        <v/>
      </c>
      <c r="G2694" s="5">
        <f>IF($F2694="","",$F2694*$D2694)</f>
        <v/>
      </c>
      <c r="H2694" s="42">
        <f>IF($G2694="","",$O2694)</f>
        <v/>
      </c>
      <c r="I2694" s="5">
        <f>IF($G2694="","",$G2694*IF($H2694="",$O2694,$H2694)/100)</f>
        <v/>
      </c>
      <c r="J2694" s="5">
        <f>IF(OR($L2694="",NOT(COUNTIFS($L$2:$L2694,$L2694)=1)),"",SUMIFS($G:$G,$L:$L,$L2694))</f>
        <v/>
      </c>
      <c r="K2694" s="5">
        <f>IF(OR($L2694="",NOT(COUNTIFS($L$2:$L2694,$L2694)=1)),"",SUMIFS($I:$I,$L:$L,$L2694))</f>
        <v/>
      </c>
      <c r="L2694" s="6">
        <f>IF($B2694="","",YEAR($B2694))</f>
        <v/>
      </c>
      <c r="M2694" s="6">
        <f>INT((ROW()-2)/39)+1</f>
        <v/>
      </c>
      <c r="N2694" s="6">
        <f>MOD(ROW()-2,39)+2</f>
        <v/>
      </c>
      <c r="O2694" s="42">
        <f>IF(AND($B2694&lt;&gt;"",$C2694&lt;&gt;"",$B2694&lt;=$C2694),INDEX(Szabalyok!$C:$C,$N2694),"")</f>
        <v/>
      </c>
      <c r="P2694">
        <f>IF(D2694="",P2693,P2693+1)</f>
        <v/>
      </c>
    </row>
    <row r="2695">
      <c r="A2695">
        <f>IF(P2695=P2694,0,P2695)</f>
        <v/>
      </c>
      <c r="B2695" s="41">
        <f>IF($M2695&gt;300,"",IF(OR(INDEX(Bemenet!$E$2:$E$301,$M2695)="",INDEX(Bemenet!$F$2:$F$301,$M2695)=""),"",MAX(INDEX(Bemenet!$E$2:$E$301,$M2695),INDEX(Szabalyok!$A:$A,$N2695))))</f>
        <v/>
      </c>
      <c r="C2695" s="41">
        <f>IF($B2695="","",MIN(INDEX(Bemenet!$F$2:$F$301,$M2695),INDEX(Szabalyok!$B:$B,$N2695)))</f>
        <v/>
      </c>
      <c r="D2695" s="5">
        <f>IF(AND($B2695&lt;&gt;"",$C2695&lt;&gt;"",$B2695&lt;=$C2695),INDEX(Bemenet!$G$2:$G$301,$M2695),"")</f>
        <v/>
      </c>
      <c r="E2695" s="6">
        <f>IF(AND($B2695&lt;&gt;"",$C2695&lt;&gt;"",$B2695&lt;=$C2695),INDEX(Bemenet!$D$2:$D$301,$M2695),"")</f>
        <v/>
      </c>
      <c r="F2695" s="5">
        <f>IF(AND($B2695&lt;&gt;"",$C2695&lt;&gt;"",$B2695&lt;=$C2695),$C2695-$B2695+1,"")</f>
        <v/>
      </c>
      <c r="G2695" s="5">
        <f>IF($F2695="","",$F2695*$D2695)</f>
        <v/>
      </c>
      <c r="H2695" s="42">
        <f>IF($G2695="","",$O2695)</f>
        <v/>
      </c>
      <c r="I2695" s="5">
        <f>IF($G2695="","",$G2695*IF($H2695="",$O2695,$H2695)/100)</f>
        <v/>
      </c>
      <c r="J2695" s="5">
        <f>IF(OR($L2695="",NOT(COUNTIFS($L$2:$L2695,$L2695)=1)),"",SUMIFS($G:$G,$L:$L,$L2695))</f>
        <v/>
      </c>
      <c r="K2695" s="5">
        <f>IF(OR($L2695="",NOT(COUNTIFS($L$2:$L2695,$L2695)=1)),"",SUMIFS($I:$I,$L:$L,$L2695))</f>
        <v/>
      </c>
      <c r="L2695" s="6">
        <f>IF($B2695="","",YEAR($B2695))</f>
        <v/>
      </c>
      <c r="M2695" s="6">
        <f>INT((ROW()-2)/39)+1</f>
        <v/>
      </c>
      <c r="N2695" s="6">
        <f>MOD(ROW()-2,39)+2</f>
        <v/>
      </c>
      <c r="O2695" s="42">
        <f>IF(AND($B2695&lt;&gt;"",$C2695&lt;&gt;"",$B2695&lt;=$C2695),INDEX(Szabalyok!$C:$C,$N2695),"")</f>
        <v/>
      </c>
      <c r="P2695">
        <f>IF(D2695="",P2694,P2694+1)</f>
        <v/>
      </c>
    </row>
    <row r="2696">
      <c r="A2696">
        <f>IF(P2696=P2695,0,P2696)</f>
        <v/>
      </c>
      <c r="B2696" s="41">
        <f>IF($M2696&gt;300,"",IF(OR(INDEX(Bemenet!$E$2:$E$301,$M2696)="",INDEX(Bemenet!$F$2:$F$301,$M2696)=""),"",MAX(INDEX(Bemenet!$E$2:$E$301,$M2696),INDEX(Szabalyok!$A:$A,$N2696))))</f>
        <v/>
      </c>
      <c r="C2696" s="41">
        <f>IF($B2696="","",MIN(INDEX(Bemenet!$F$2:$F$301,$M2696),INDEX(Szabalyok!$B:$B,$N2696)))</f>
        <v/>
      </c>
      <c r="D2696" s="5">
        <f>IF(AND($B2696&lt;&gt;"",$C2696&lt;&gt;"",$B2696&lt;=$C2696),INDEX(Bemenet!$G$2:$G$301,$M2696),"")</f>
        <v/>
      </c>
      <c r="E2696" s="6">
        <f>IF(AND($B2696&lt;&gt;"",$C2696&lt;&gt;"",$B2696&lt;=$C2696),INDEX(Bemenet!$D$2:$D$301,$M2696),"")</f>
        <v/>
      </c>
      <c r="F2696" s="5">
        <f>IF(AND($B2696&lt;&gt;"",$C2696&lt;&gt;"",$B2696&lt;=$C2696),$C2696-$B2696+1,"")</f>
        <v/>
      </c>
      <c r="G2696" s="5">
        <f>IF($F2696="","",$F2696*$D2696)</f>
        <v/>
      </c>
      <c r="H2696" s="42">
        <f>IF($G2696="","",$O2696)</f>
        <v/>
      </c>
      <c r="I2696" s="5">
        <f>IF($G2696="","",$G2696*IF($H2696="",$O2696,$H2696)/100)</f>
        <v/>
      </c>
      <c r="J2696" s="5">
        <f>IF(OR($L2696="",NOT(COUNTIFS($L$2:$L2696,$L2696)=1)),"",SUMIFS($G:$G,$L:$L,$L2696))</f>
        <v/>
      </c>
      <c r="K2696" s="5">
        <f>IF(OR($L2696="",NOT(COUNTIFS($L$2:$L2696,$L2696)=1)),"",SUMIFS($I:$I,$L:$L,$L2696))</f>
        <v/>
      </c>
      <c r="L2696" s="6">
        <f>IF($B2696="","",YEAR($B2696))</f>
        <v/>
      </c>
      <c r="M2696" s="6">
        <f>INT((ROW()-2)/39)+1</f>
        <v/>
      </c>
      <c r="N2696" s="6">
        <f>MOD(ROW()-2,39)+2</f>
        <v/>
      </c>
      <c r="O2696" s="42">
        <f>IF(AND($B2696&lt;&gt;"",$C2696&lt;&gt;"",$B2696&lt;=$C2696),INDEX(Szabalyok!$C:$C,$N2696),"")</f>
        <v/>
      </c>
      <c r="P2696">
        <f>IF(D2696="",P2695,P2695+1)</f>
        <v/>
      </c>
    </row>
    <row r="2697">
      <c r="A2697">
        <f>IF(P2697=P2696,0,P2697)</f>
        <v/>
      </c>
      <c r="B2697" s="41">
        <f>IF($M2697&gt;300,"",IF(OR(INDEX(Bemenet!$E$2:$E$301,$M2697)="",INDEX(Bemenet!$F$2:$F$301,$M2697)=""),"",MAX(INDEX(Bemenet!$E$2:$E$301,$M2697),INDEX(Szabalyok!$A:$A,$N2697))))</f>
        <v/>
      </c>
      <c r="C2697" s="41">
        <f>IF($B2697="","",MIN(INDEX(Bemenet!$F$2:$F$301,$M2697),INDEX(Szabalyok!$B:$B,$N2697)))</f>
        <v/>
      </c>
      <c r="D2697" s="5">
        <f>IF(AND($B2697&lt;&gt;"",$C2697&lt;&gt;"",$B2697&lt;=$C2697),INDEX(Bemenet!$G$2:$G$301,$M2697),"")</f>
        <v/>
      </c>
      <c r="E2697" s="6">
        <f>IF(AND($B2697&lt;&gt;"",$C2697&lt;&gt;"",$B2697&lt;=$C2697),INDEX(Bemenet!$D$2:$D$301,$M2697),"")</f>
        <v/>
      </c>
      <c r="F2697" s="5">
        <f>IF(AND($B2697&lt;&gt;"",$C2697&lt;&gt;"",$B2697&lt;=$C2697),$C2697-$B2697+1,"")</f>
        <v/>
      </c>
      <c r="G2697" s="5">
        <f>IF($F2697="","",$F2697*$D2697)</f>
        <v/>
      </c>
      <c r="H2697" s="42">
        <f>IF($G2697="","",$O2697)</f>
        <v/>
      </c>
      <c r="I2697" s="5">
        <f>IF($G2697="","",$G2697*IF($H2697="",$O2697,$H2697)/100)</f>
        <v/>
      </c>
      <c r="J2697" s="5">
        <f>IF(OR($L2697="",NOT(COUNTIFS($L$2:$L2697,$L2697)=1)),"",SUMIFS($G:$G,$L:$L,$L2697))</f>
        <v/>
      </c>
      <c r="K2697" s="5">
        <f>IF(OR($L2697="",NOT(COUNTIFS($L$2:$L2697,$L2697)=1)),"",SUMIFS($I:$I,$L:$L,$L2697))</f>
        <v/>
      </c>
      <c r="L2697" s="6">
        <f>IF($B2697="","",YEAR($B2697))</f>
        <v/>
      </c>
      <c r="M2697" s="6">
        <f>INT((ROW()-2)/39)+1</f>
        <v/>
      </c>
      <c r="N2697" s="6">
        <f>MOD(ROW()-2,39)+2</f>
        <v/>
      </c>
      <c r="O2697" s="42">
        <f>IF(AND($B2697&lt;&gt;"",$C2697&lt;&gt;"",$B2697&lt;=$C2697),INDEX(Szabalyok!$C:$C,$N2697),"")</f>
        <v/>
      </c>
      <c r="P2697">
        <f>IF(D2697="",P2696,P2696+1)</f>
        <v/>
      </c>
    </row>
    <row r="2698">
      <c r="A2698">
        <f>IF(P2698=P2697,0,P2698)</f>
        <v/>
      </c>
      <c r="B2698" s="41">
        <f>IF($M2698&gt;300,"",IF(OR(INDEX(Bemenet!$E$2:$E$301,$M2698)="",INDEX(Bemenet!$F$2:$F$301,$M2698)=""),"",MAX(INDEX(Bemenet!$E$2:$E$301,$M2698),INDEX(Szabalyok!$A:$A,$N2698))))</f>
        <v/>
      </c>
      <c r="C2698" s="41">
        <f>IF($B2698="","",MIN(INDEX(Bemenet!$F$2:$F$301,$M2698),INDEX(Szabalyok!$B:$B,$N2698)))</f>
        <v/>
      </c>
      <c r="D2698" s="5">
        <f>IF(AND($B2698&lt;&gt;"",$C2698&lt;&gt;"",$B2698&lt;=$C2698),INDEX(Bemenet!$G$2:$G$301,$M2698),"")</f>
        <v/>
      </c>
      <c r="E2698" s="6">
        <f>IF(AND($B2698&lt;&gt;"",$C2698&lt;&gt;"",$B2698&lt;=$C2698),INDEX(Bemenet!$D$2:$D$301,$M2698),"")</f>
        <v/>
      </c>
      <c r="F2698" s="5">
        <f>IF(AND($B2698&lt;&gt;"",$C2698&lt;&gt;"",$B2698&lt;=$C2698),$C2698-$B2698+1,"")</f>
        <v/>
      </c>
      <c r="G2698" s="5">
        <f>IF($F2698="","",$F2698*$D2698)</f>
        <v/>
      </c>
      <c r="H2698" s="42">
        <f>IF($G2698="","",$O2698)</f>
        <v/>
      </c>
      <c r="I2698" s="5">
        <f>IF($G2698="","",$G2698*IF($H2698="",$O2698,$H2698)/100)</f>
        <v/>
      </c>
      <c r="J2698" s="5">
        <f>IF(OR($L2698="",NOT(COUNTIFS($L$2:$L2698,$L2698)=1)),"",SUMIFS($G:$G,$L:$L,$L2698))</f>
        <v/>
      </c>
      <c r="K2698" s="5">
        <f>IF(OR($L2698="",NOT(COUNTIFS($L$2:$L2698,$L2698)=1)),"",SUMIFS($I:$I,$L:$L,$L2698))</f>
        <v/>
      </c>
      <c r="L2698" s="6">
        <f>IF($B2698="","",YEAR($B2698))</f>
        <v/>
      </c>
      <c r="M2698" s="6">
        <f>INT((ROW()-2)/39)+1</f>
        <v/>
      </c>
      <c r="N2698" s="6">
        <f>MOD(ROW()-2,39)+2</f>
        <v/>
      </c>
      <c r="O2698" s="42">
        <f>IF(AND($B2698&lt;&gt;"",$C2698&lt;&gt;"",$B2698&lt;=$C2698),INDEX(Szabalyok!$C:$C,$N2698),"")</f>
        <v/>
      </c>
      <c r="P2698">
        <f>IF(D2698="",P2697,P2697+1)</f>
        <v/>
      </c>
    </row>
    <row r="2699">
      <c r="A2699">
        <f>IF(P2699=P2698,0,P2699)</f>
        <v/>
      </c>
      <c r="B2699" s="41">
        <f>IF($M2699&gt;300,"",IF(OR(INDEX(Bemenet!$E$2:$E$301,$M2699)="",INDEX(Bemenet!$F$2:$F$301,$M2699)=""),"",MAX(INDEX(Bemenet!$E$2:$E$301,$M2699),INDEX(Szabalyok!$A:$A,$N2699))))</f>
        <v/>
      </c>
      <c r="C2699" s="41">
        <f>IF($B2699="","",MIN(INDEX(Bemenet!$F$2:$F$301,$M2699),INDEX(Szabalyok!$B:$B,$N2699)))</f>
        <v/>
      </c>
      <c r="D2699" s="5">
        <f>IF(AND($B2699&lt;&gt;"",$C2699&lt;&gt;"",$B2699&lt;=$C2699),INDEX(Bemenet!$G$2:$G$301,$M2699),"")</f>
        <v/>
      </c>
      <c r="E2699" s="6">
        <f>IF(AND($B2699&lt;&gt;"",$C2699&lt;&gt;"",$B2699&lt;=$C2699),INDEX(Bemenet!$D$2:$D$301,$M2699),"")</f>
        <v/>
      </c>
      <c r="F2699" s="5">
        <f>IF(AND($B2699&lt;&gt;"",$C2699&lt;&gt;"",$B2699&lt;=$C2699),$C2699-$B2699+1,"")</f>
        <v/>
      </c>
      <c r="G2699" s="5">
        <f>IF($F2699="","",$F2699*$D2699)</f>
        <v/>
      </c>
      <c r="H2699" s="42">
        <f>IF($G2699="","",$O2699)</f>
        <v/>
      </c>
      <c r="I2699" s="5">
        <f>IF($G2699="","",$G2699*IF($H2699="",$O2699,$H2699)/100)</f>
        <v/>
      </c>
      <c r="J2699" s="5">
        <f>IF(OR($L2699="",NOT(COUNTIFS($L$2:$L2699,$L2699)=1)),"",SUMIFS($G:$G,$L:$L,$L2699))</f>
        <v/>
      </c>
      <c r="K2699" s="5">
        <f>IF(OR($L2699="",NOT(COUNTIFS($L$2:$L2699,$L2699)=1)),"",SUMIFS($I:$I,$L:$L,$L2699))</f>
        <v/>
      </c>
      <c r="L2699" s="6">
        <f>IF($B2699="","",YEAR($B2699))</f>
        <v/>
      </c>
      <c r="M2699" s="6">
        <f>INT((ROW()-2)/39)+1</f>
        <v/>
      </c>
      <c r="N2699" s="6">
        <f>MOD(ROW()-2,39)+2</f>
        <v/>
      </c>
      <c r="O2699" s="42">
        <f>IF(AND($B2699&lt;&gt;"",$C2699&lt;&gt;"",$B2699&lt;=$C2699),INDEX(Szabalyok!$C:$C,$N2699),"")</f>
        <v/>
      </c>
      <c r="P2699">
        <f>IF(D2699="",P2698,P2698+1)</f>
        <v/>
      </c>
    </row>
    <row r="2700">
      <c r="A2700">
        <f>IF(P2700=P2699,0,P2700)</f>
        <v/>
      </c>
      <c r="B2700" s="41">
        <f>IF($M2700&gt;300,"",IF(OR(INDEX(Bemenet!$E$2:$E$301,$M2700)="",INDEX(Bemenet!$F$2:$F$301,$M2700)=""),"",MAX(INDEX(Bemenet!$E$2:$E$301,$M2700),INDEX(Szabalyok!$A:$A,$N2700))))</f>
        <v/>
      </c>
      <c r="C2700" s="41">
        <f>IF($B2700="","",MIN(INDEX(Bemenet!$F$2:$F$301,$M2700),INDEX(Szabalyok!$B:$B,$N2700)))</f>
        <v/>
      </c>
      <c r="D2700" s="5">
        <f>IF(AND($B2700&lt;&gt;"",$C2700&lt;&gt;"",$B2700&lt;=$C2700),INDEX(Bemenet!$G$2:$G$301,$M2700),"")</f>
        <v/>
      </c>
      <c r="E2700" s="6">
        <f>IF(AND($B2700&lt;&gt;"",$C2700&lt;&gt;"",$B2700&lt;=$C2700),INDEX(Bemenet!$D$2:$D$301,$M2700),"")</f>
        <v/>
      </c>
      <c r="F2700" s="5">
        <f>IF(AND($B2700&lt;&gt;"",$C2700&lt;&gt;"",$B2700&lt;=$C2700),$C2700-$B2700+1,"")</f>
        <v/>
      </c>
      <c r="G2700" s="5">
        <f>IF($F2700="","",$F2700*$D2700)</f>
        <v/>
      </c>
      <c r="H2700" s="42">
        <f>IF($G2700="","",$O2700)</f>
        <v/>
      </c>
      <c r="I2700" s="5">
        <f>IF($G2700="","",$G2700*IF($H2700="",$O2700,$H2700)/100)</f>
        <v/>
      </c>
      <c r="J2700" s="5">
        <f>IF(OR($L2700="",NOT(COUNTIFS($L$2:$L2700,$L2700)=1)),"",SUMIFS($G:$G,$L:$L,$L2700))</f>
        <v/>
      </c>
      <c r="K2700" s="5">
        <f>IF(OR($L2700="",NOT(COUNTIFS($L$2:$L2700,$L2700)=1)),"",SUMIFS($I:$I,$L:$L,$L2700))</f>
        <v/>
      </c>
      <c r="L2700" s="6">
        <f>IF($B2700="","",YEAR($B2700))</f>
        <v/>
      </c>
      <c r="M2700" s="6">
        <f>INT((ROW()-2)/39)+1</f>
        <v/>
      </c>
      <c r="N2700" s="6">
        <f>MOD(ROW()-2,39)+2</f>
        <v/>
      </c>
      <c r="O2700" s="42">
        <f>IF(AND($B2700&lt;&gt;"",$C2700&lt;&gt;"",$B2700&lt;=$C2700),INDEX(Szabalyok!$C:$C,$N2700),"")</f>
        <v/>
      </c>
      <c r="P2700">
        <f>IF(D2700="",P2699,P2699+1)</f>
        <v/>
      </c>
    </row>
    <row r="2701">
      <c r="A2701">
        <f>IF(P2701=P2700,0,P2701)</f>
        <v/>
      </c>
      <c r="B2701" s="41">
        <f>IF($M2701&gt;300,"",IF(OR(INDEX(Bemenet!$E$2:$E$301,$M2701)="",INDEX(Bemenet!$F$2:$F$301,$M2701)=""),"",MAX(INDEX(Bemenet!$E$2:$E$301,$M2701),INDEX(Szabalyok!$A:$A,$N2701))))</f>
        <v/>
      </c>
      <c r="C2701" s="41">
        <f>IF($B2701="","",MIN(INDEX(Bemenet!$F$2:$F$301,$M2701),INDEX(Szabalyok!$B:$B,$N2701)))</f>
        <v/>
      </c>
      <c r="D2701" s="5">
        <f>IF(AND($B2701&lt;&gt;"",$C2701&lt;&gt;"",$B2701&lt;=$C2701),INDEX(Bemenet!$G$2:$G$301,$M2701),"")</f>
        <v/>
      </c>
      <c r="E2701" s="6">
        <f>IF(AND($B2701&lt;&gt;"",$C2701&lt;&gt;"",$B2701&lt;=$C2701),INDEX(Bemenet!$D$2:$D$301,$M2701),"")</f>
        <v/>
      </c>
      <c r="F2701" s="5">
        <f>IF(AND($B2701&lt;&gt;"",$C2701&lt;&gt;"",$B2701&lt;=$C2701),$C2701-$B2701+1,"")</f>
        <v/>
      </c>
      <c r="G2701" s="5">
        <f>IF($F2701="","",$F2701*$D2701)</f>
        <v/>
      </c>
      <c r="H2701" s="42">
        <f>IF($G2701="","",$O2701)</f>
        <v/>
      </c>
      <c r="I2701" s="5">
        <f>IF($G2701="","",$G2701*IF($H2701="",$O2701,$H2701)/100)</f>
        <v/>
      </c>
      <c r="J2701" s="5">
        <f>IF(OR($L2701="",NOT(COUNTIFS($L$2:$L2701,$L2701)=1)),"",SUMIFS($G:$G,$L:$L,$L2701))</f>
        <v/>
      </c>
      <c r="K2701" s="5">
        <f>IF(OR($L2701="",NOT(COUNTIFS($L$2:$L2701,$L2701)=1)),"",SUMIFS($I:$I,$L:$L,$L2701))</f>
        <v/>
      </c>
      <c r="L2701" s="6">
        <f>IF($B2701="","",YEAR($B2701))</f>
        <v/>
      </c>
      <c r="M2701" s="6">
        <f>INT((ROW()-2)/39)+1</f>
        <v/>
      </c>
      <c r="N2701" s="6">
        <f>MOD(ROW()-2,39)+2</f>
        <v/>
      </c>
      <c r="O2701" s="42">
        <f>IF(AND($B2701&lt;&gt;"",$C2701&lt;&gt;"",$B2701&lt;=$C2701),INDEX(Szabalyok!$C:$C,$N2701),"")</f>
        <v/>
      </c>
      <c r="P2701">
        <f>IF(D2701="",P2700,P2700+1)</f>
        <v/>
      </c>
    </row>
    <row r="2702">
      <c r="A2702">
        <f>IF(P2702=P2701,0,P2702)</f>
        <v/>
      </c>
      <c r="B2702" s="41">
        <f>IF($M2702&gt;300,"",IF(OR(INDEX(Bemenet!$E$2:$E$301,$M2702)="",INDEX(Bemenet!$F$2:$F$301,$M2702)=""),"",MAX(INDEX(Bemenet!$E$2:$E$301,$M2702),INDEX(Szabalyok!$A:$A,$N2702))))</f>
        <v/>
      </c>
      <c r="C2702" s="41">
        <f>IF($B2702="","",MIN(INDEX(Bemenet!$F$2:$F$301,$M2702),INDEX(Szabalyok!$B:$B,$N2702)))</f>
        <v/>
      </c>
      <c r="D2702" s="5">
        <f>IF(AND($B2702&lt;&gt;"",$C2702&lt;&gt;"",$B2702&lt;=$C2702),INDEX(Bemenet!$G$2:$G$301,$M2702),"")</f>
        <v/>
      </c>
      <c r="E2702" s="6">
        <f>IF(AND($B2702&lt;&gt;"",$C2702&lt;&gt;"",$B2702&lt;=$C2702),INDEX(Bemenet!$D$2:$D$301,$M2702),"")</f>
        <v/>
      </c>
      <c r="F2702" s="5">
        <f>IF(AND($B2702&lt;&gt;"",$C2702&lt;&gt;"",$B2702&lt;=$C2702),$C2702-$B2702+1,"")</f>
        <v/>
      </c>
      <c r="G2702" s="5">
        <f>IF($F2702="","",$F2702*$D2702)</f>
        <v/>
      </c>
      <c r="H2702" s="42">
        <f>IF($G2702="","",$O2702)</f>
        <v/>
      </c>
      <c r="I2702" s="5">
        <f>IF($G2702="","",$G2702*IF($H2702="",$O2702,$H2702)/100)</f>
        <v/>
      </c>
      <c r="J2702" s="5">
        <f>IF(OR($L2702="",NOT(COUNTIFS($L$2:$L2702,$L2702)=1)),"",SUMIFS($G:$G,$L:$L,$L2702))</f>
        <v/>
      </c>
      <c r="K2702" s="5">
        <f>IF(OR($L2702="",NOT(COUNTIFS($L$2:$L2702,$L2702)=1)),"",SUMIFS($I:$I,$L:$L,$L2702))</f>
        <v/>
      </c>
      <c r="L2702" s="6">
        <f>IF($B2702="","",YEAR($B2702))</f>
        <v/>
      </c>
      <c r="M2702" s="6">
        <f>INT((ROW()-2)/39)+1</f>
        <v/>
      </c>
      <c r="N2702" s="6">
        <f>MOD(ROW()-2,39)+2</f>
        <v/>
      </c>
      <c r="O2702" s="42">
        <f>IF(AND($B2702&lt;&gt;"",$C2702&lt;&gt;"",$B2702&lt;=$C2702),INDEX(Szabalyok!$C:$C,$N2702),"")</f>
        <v/>
      </c>
      <c r="P2702">
        <f>IF(D2702="",P2701,P2701+1)</f>
        <v/>
      </c>
    </row>
    <row r="2703">
      <c r="A2703">
        <f>IF(P2703=P2702,0,P2703)</f>
        <v/>
      </c>
      <c r="B2703" s="41">
        <f>IF($M2703&gt;300,"",IF(OR(INDEX(Bemenet!$E$2:$E$301,$M2703)="",INDEX(Bemenet!$F$2:$F$301,$M2703)=""),"",MAX(INDEX(Bemenet!$E$2:$E$301,$M2703),INDEX(Szabalyok!$A:$A,$N2703))))</f>
        <v/>
      </c>
      <c r="C2703" s="41">
        <f>IF($B2703="","",MIN(INDEX(Bemenet!$F$2:$F$301,$M2703),INDEX(Szabalyok!$B:$B,$N2703)))</f>
        <v/>
      </c>
      <c r="D2703" s="5">
        <f>IF(AND($B2703&lt;&gt;"",$C2703&lt;&gt;"",$B2703&lt;=$C2703),INDEX(Bemenet!$G$2:$G$301,$M2703),"")</f>
        <v/>
      </c>
      <c r="E2703" s="6">
        <f>IF(AND($B2703&lt;&gt;"",$C2703&lt;&gt;"",$B2703&lt;=$C2703),INDEX(Bemenet!$D$2:$D$301,$M2703),"")</f>
        <v/>
      </c>
      <c r="F2703" s="5">
        <f>IF(AND($B2703&lt;&gt;"",$C2703&lt;&gt;"",$B2703&lt;=$C2703),$C2703-$B2703+1,"")</f>
        <v/>
      </c>
      <c r="G2703" s="5">
        <f>IF($F2703="","",$F2703*$D2703)</f>
        <v/>
      </c>
      <c r="H2703" s="42">
        <f>IF($G2703="","",$O2703)</f>
        <v/>
      </c>
      <c r="I2703" s="5">
        <f>IF($G2703="","",$G2703*IF($H2703="",$O2703,$H2703)/100)</f>
        <v/>
      </c>
      <c r="J2703" s="5">
        <f>IF(OR($L2703="",NOT(COUNTIFS($L$2:$L2703,$L2703)=1)),"",SUMIFS($G:$G,$L:$L,$L2703))</f>
        <v/>
      </c>
      <c r="K2703" s="5">
        <f>IF(OR($L2703="",NOT(COUNTIFS($L$2:$L2703,$L2703)=1)),"",SUMIFS($I:$I,$L:$L,$L2703))</f>
        <v/>
      </c>
      <c r="L2703" s="6">
        <f>IF($B2703="","",YEAR($B2703))</f>
        <v/>
      </c>
      <c r="M2703" s="6">
        <f>INT((ROW()-2)/39)+1</f>
        <v/>
      </c>
      <c r="N2703" s="6">
        <f>MOD(ROW()-2,39)+2</f>
        <v/>
      </c>
      <c r="O2703" s="42">
        <f>IF(AND($B2703&lt;&gt;"",$C2703&lt;&gt;"",$B2703&lt;=$C2703),INDEX(Szabalyok!$C:$C,$N2703),"")</f>
        <v/>
      </c>
      <c r="P2703">
        <f>IF(D2703="",P2702,P2702+1)</f>
        <v/>
      </c>
    </row>
    <row r="2704">
      <c r="A2704">
        <f>IF(P2704=P2703,0,P2704)</f>
        <v/>
      </c>
      <c r="B2704" s="41">
        <f>IF($M2704&gt;300,"",IF(OR(INDEX(Bemenet!$E$2:$E$301,$M2704)="",INDEX(Bemenet!$F$2:$F$301,$M2704)=""),"",MAX(INDEX(Bemenet!$E$2:$E$301,$M2704),INDEX(Szabalyok!$A:$A,$N2704))))</f>
        <v/>
      </c>
      <c r="C2704" s="41">
        <f>IF($B2704="","",MIN(INDEX(Bemenet!$F$2:$F$301,$M2704),INDEX(Szabalyok!$B:$B,$N2704)))</f>
        <v/>
      </c>
      <c r="D2704" s="5">
        <f>IF(AND($B2704&lt;&gt;"",$C2704&lt;&gt;"",$B2704&lt;=$C2704),INDEX(Bemenet!$G$2:$G$301,$M2704),"")</f>
        <v/>
      </c>
      <c r="E2704" s="6">
        <f>IF(AND($B2704&lt;&gt;"",$C2704&lt;&gt;"",$B2704&lt;=$C2704),INDEX(Bemenet!$D$2:$D$301,$M2704),"")</f>
        <v/>
      </c>
      <c r="F2704" s="5">
        <f>IF(AND($B2704&lt;&gt;"",$C2704&lt;&gt;"",$B2704&lt;=$C2704),$C2704-$B2704+1,"")</f>
        <v/>
      </c>
      <c r="G2704" s="5">
        <f>IF($F2704="","",$F2704*$D2704)</f>
        <v/>
      </c>
      <c r="H2704" s="42">
        <f>IF($G2704="","",$O2704)</f>
        <v/>
      </c>
      <c r="I2704" s="5">
        <f>IF($G2704="","",$G2704*IF($H2704="",$O2704,$H2704)/100)</f>
        <v/>
      </c>
      <c r="J2704" s="5">
        <f>IF(OR($L2704="",NOT(COUNTIFS($L$2:$L2704,$L2704)=1)),"",SUMIFS($G:$G,$L:$L,$L2704))</f>
        <v/>
      </c>
      <c r="K2704" s="5">
        <f>IF(OR($L2704="",NOT(COUNTIFS($L$2:$L2704,$L2704)=1)),"",SUMIFS($I:$I,$L:$L,$L2704))</f>
        <v/>
      </c>
      <c r="L2704" s="6">
        <f>IF($B2704="","",YEAR($B2704))</f>
        <v/>
      </c>
      <c r="M2704" s="6">
        <f>INT((ROW()-2)/39)+1</f>
        <v/>
      </c>
      <c r="N2704" s="6">
        <f>MOD(ROW()-2,39)+2</f>
        <v/>
      </c>
      <c r="O2704" s="42">
        <f>IF(AND($B2704&lt;&gt;"",$C2704&lt;&gt;"",$B2704&lt;=$C2704),INDEX(Szabalyok!$C:$C,$N2704),"")</f>
        <v/>
      </c>
      <c r="P2704">
        <f>IF(D2704="",P2703,P2703+1)</f>
        <v/>
      </c>
    </row>
    <row r="2705">
      <c r="A2705">
        <f>IF(P2705=P2704,0,P2705)</f>
        <v/>
      </c>
      <c r="B2705" s="41">
        <f>IF($M2705&gt;300,"",IF(OR(INDEX(Bemenet!$E$2:$E$301,$M2705)="",INDEX(Bemenet!$F$2:$F$301,$M2705)=""),"",MAX(INDEX(Bemenet!$E$2:$E$301,$M2705),INDEX(Szabalyok!$A:$A,$N2705))))</f>
        <v/>
      </c>
      <c r="C2705" s="41">
        <f>IF($B2705="","",MIN(INDEX(Bemenet!$F$2:$F$301,$M2705),INDEX(Szabalyok!$B:$B,$N2705)))</f>
        <v/>
      </c>
      <c r="D2705" s="5">
        <f>IF(AND($B2705&lt;&gt;"",$C2705&lt;&gt;"",$B2705&lt;=$C2705),INDEX(Bemenet!$G$2:$G$301,$M2705),"")</f>
        <v/>
      </c>
      <c r="E2705" s="6">
        <f>IF(AND($B2705&lt;&gt;"",$C2705&lt;&gt;"",$B2705&lt;=$C2705),INDEX(Bemenet!$D$2:$D$301,$M2705),"")</f>
        <v/>
      </c>
      <c r="F2705" s="5">
        <f>IF(AND($B2705&lt;&gt;"",$C2705&lt;&gt;"",$B2705&lt;=$C2705),$C2705-$B2705+1,"")</f>
        <v/>
      </c>
      <c r="G2705" s="5">
        <f>IF($F2705="","",$F2705*$D2705)</f>
        <v/>
      </c>
      <c r="H2705" s="42">
        <f>IF($G2705="","",$O2705)</f>
        <v/>
      </c>
      <c r="I2705" s="5">
        <f>IF($G2705="","",$G2705*IF($H2705="",$O2705,$H2705)/100)</f>
        <v/>
      </c>
      <c r="J2705" s="5">
        <f>IF(OR($L2705="",NOT(COUNTIFS($L$2:$L2705,$L2705)=1)),"",SUMIFS($G:$G,$L:$L,$L2705))</f>
        <v/>
      </c>
      <c r="K2705" s="5">
        <f>IF(OR($L2705="",NOT(COUNTIFS($L$2:$L2705,$L2705)=1)),"",SUMIFS($I:$I,$L:$L,$L2705))</f>
        <v/>
      </c>
      <c r="L2705" s="6">
        <f>IF($B2705="","",YEAR($B2705))</f>
        <v/>
      </c>
      <c r="M2705" s="6">
        <f>INT((ROW()-2)/39)+1</f>
        <v/>
      </c>
      <c r="N2705" s="6">
        <f>MOD(ROW()-2,39)+2</f>
        <v/>
      </c>
      <c r="O2705" s="42">
        <f>IF(AND($B2705&lt;&gt;"",$C2705&lt;&gt;"",$B2705&lt;=$C2705),INDEX(Szabalyok!$C:$C,$N2705),"")</f>
        <v/>
      </c>
      <c r="P2705">
        <f>IF(D2705="",P2704,P2704+1)</f>
        <v/>
      </c>
    </row>
    <row r="2706">
      <c r="A2706">
        <f>IF(P2706=P2705,0,P2706)</f>
        <v/>
      </c>
      <c r="B2706" s="41">
        <f>IF($M2706&gt;300,"",IF(OR(INDEX(Bemenet!$E$2:$E$301,$M2706)="",INDEX(Bemenet!$F$2:$F$301,$M2706)=""),"",MAX(INDEX(Bemenet!$E$2:$E$301,$M2706),INDEX(Szabalyok!$A:$A,$N2706))))</f>
        <v/>
      </c>
      <c r="C2706" s="41">
        <f>IF($B2706="","",MIN(INDEX(Bemenet!$F$2:$F$301,$M2706),INDEX(Szabalyok!$B:$B,$N2706)))</f>
        <v/>
      </c>
      <c r="D2706" s="5">
        <f>IF(AND($B2706&lt;&gt;"",$C2706&lt;&gt;"",$B2706&lt;=$C2706),INDEX(Bemenet!$G$2:$G$301,$M2706),"")</f>
        <v/>
      </c>
      <c r="E2706" s="6">
        <f>IF(AND($B2706&lt;&gt;"",$C2706&lt;&gt;"",$B2706&lt;=$C2706),INDEX(Bemenet!$D$2:$D$301,$M2706),"")</f>
        <v/>
      </c>
      <c r="F2706" s="5">
        <f>IF(AND($B2706&lt;&gt;"",$C2706&lt;&gt;"",$B2706&lt;=$C2706),$C2706-$B2706+1,"")</f>
        <v/>
      </c>
      <c r="G2706" s="5">
        <f>IF($F2706="","",$F2706*$D2706)</f>
        <v/>
      </c>
      <c r="H2706" s="42">
        <f>IF($G2706="","",$O2706)</f>
        <v/>
      </c>
      <c r="I2706" s="5">
        <f>IF($G2706="","",$G2706*IF($H2706="",$O2706,$H2706)/100)</f>
        <v/>
      </c>
      <c r="J2706" s="5">
        <f>IF(OR($L2706="",NOT(COUNTIFS($L$2:$L2706,$L2706)=1)),"",SUMIFS($G:$G,$L:$L,$L2706))</f>
        <v/>
      </c>
      <c r="K2706" s="5">
        <f>IF(OR($L2706="",NOT(COUNTIFS($L$2:$L2706,$L2706)=1)),"",SUMIFS($I:$I,$L:$L,$L2706))</f>
        <v/>
      </c>
      <c r="L2706" s="6">
        <f>IF($B2706="","",YEAR($B2706))</f>
        <v/>
      </c>
      <c r="M2706" s="6">
        <f>INT((ROW()-2)/39)+1</f>
        <v/>
      </c>
      <c r="N2706" s="6">
        <f>MOD(ROW()-2,39)+2</f>
        <v/>
      </c>
      <c r="O2706" s="42">
        <f>IF(AND($B2706&lt;&gt;"",$C2706&lt;&gt;"",$B2706&lt;=$C2706),INDEX(Szabalyok!$C:$C,$N2706),"")</f>
        <v/>
      </c>
      <c r="P2706">
        <f>IF(D2706="",P2705,P2705+1)</f>
        <v/>
      </c>
    </row>
    <row r="2707">
      <c r="A2707">
        <f>IF(P2707=P2706,0,P2707)</f>
        <v/>
      </c>
      <c r="B2707" s="41">
        <f>IF($M2707&gt;300,"",IF(OR(INDEX(Bemenet!$E$2:$E$301,$M2707)="",INDEX(Bemenet!$F$2:$F$301,$M2707)=""),"",MAX(INDEX(Bemenet!$E$2:$E$301,$M2707),INDEX(Szabalyok!$A:$A,$N2707))))</f>
        <v/>
      </c>
      <c r="C2707" s="41">
        <f>IF($B2707="","",MIN(INDEX(Bemenet!$F$2:$F$301,$M2707),INDEX(Szabalyok!$B:$B,$N2707)))</f>
        <v/>
      </c>
      <c r="D2707" s="5">
        <f>IF(AND($B2707&lt;&gt;"",$C2707&lt;&gt;"",$B2707&lt;=$C2707),INDEX(Bemenet!$G$2:$G$301,$M2707),"")</f>
        <v/>
      </c>
      <c r="E2707" s="6">
        <f>IF(AND($B2707&lt;&gt;"",$C2707&lt;&gt;"",$B2707&lt;=$C2707),INDEX(Bemenet!$D$2:$D$301,$M2707),"")</f>
        <v/>
      </c>
      <c r="F2707" s="5">
        <f>IF(AND($B2707&lt;&gt;"",$C2707&lt;&gt;"",$B2707&lt;=$C2707),$C2707-$B2707+1,"")</f>
        <v/>
      </c>
      <c r="G2707" s="5">
        <f>IF($F2707="","",$F2707*$D2707)</f>
        <v/>
      </c>
      <c r="H2707" s="42">
        <f>IF($G2707="","",$O2707)</f>
        <v/>
      </c>
      <c r="I2707" s="5">
        <f>IF($G2707="","",$G2707*IF($H2707="",$O2707,$H2707)/100)</f>
        <v/>
      </c>
      <c r="J2707" s="5">
        <f>IF(OR($L2707="",NOT(COUNTIFS($L$2:$L2707,$L2707)=1)),"",SUMIFS($G:$G,$L:$L,$L2707))</f>
        <v/>
      </c>
      <c r="K2707" s="5">
        <f>IF(OR($L2707="",NOT(COUNTIFS($L$2:$L2707,$L2707)=1)),"",SUMIFS($I:$I,$L:$L,$L2707))</f>
        <v/>
      </c>
      <c r="L2707" s="6">
        <f>IF($B2707="","",YEAR($B2707))</f>
        <v/>
      </c>
      <c r="M2707" s="6">
        <f>INT((ROW()-2)/39)+1</f>
        <v/>
      </c>
      <c r="N2707" s="6">
        <f>MOD(ROW()-2,39)+2</f>
        <v/>
      </c>
      <c r="O2707" s="42">
        <f>IF(AND($B2707&lt;&gt;"",$C2707&lt;&gt;"",$B2707&lt;=$C2707),INDEX(Szabalyok!$C:$C,$N2707),"")</f>
        <v/>
      </c>
      <c r="P2707">
        <f>IF(D2707="",P2706,P2706+1)</f>
        <v/>
      </c>
    </row>
    <row r="2708">
      <c r="A2708">
        <f>IF(P2708=P2707,0,P2708)</f>
        <v/>
      </c>
      <c r="B2708" s="41">
        <f>IF($M2708&gt;300,"",IF(OR(INDEX(Bemenet!$E$2:$E$301,$M2708)="",INDEX(Bemenet!$F$2:$F$301,$M2708)=""),"",MAX(INDEX(Bemenet!$E$2:$E$301,$M2708),INDEX(Szabalyok!$A:$A,$N2708))))</f>
        <v/>
      </c>
      <c r="C2708" s="41">
        <f>IF($B2708="","",MIN(INDEX(Bemenet!$F$2:$F$301,$M2708),INDEX(Szabalyok!$B:$B,$N2708)))</f>
        <v/>
      </c>
      <c r="D2708" s="5">
        <f>IF(AND($B2708&lt;&gt;"",$C2708&lt;&gt;"",$B2708&lt;=$C2708),INDEX(Bemenet!$G$2:$G$301,$M2708),"")</f>
        <v/>
      </c>
      <c r="E2708" s="6">
        <f>IF(AND($B2708&lt;&gt;"",$C2708&lt;&gt;"",$B2708&lt;=$C2708),INDEX(Bemenet!$D$2:$D$301,$M2708),"")</f>
        <v/>
      </c>
      <c r="F2708" s="5">
        <f>IF(AND($B2708&lt;&gt;"",$C2708&lt;&gt;"",$B2708&lt;=$C2708),$C2708-$B2708+1,"")</f>
        <v/>
      </c>
      <c r="G2708" s="5">
        <f>IF($F2708="","",$F2708*$D2708)</f>
        <v/>
      </c>
      <c r="H2708" s="42">
        <f>IF($G2708="","",$O2708)</f>
        <v/>
      </c>
      <c r="I2708" s="5">
        <f>IF($G2708="","",$G2708*IF($H2708="",$O2708,$H2708)/100)</f>
        <v/>
      </c>
      <c r="J2708" s="5">
        <f>IF(OR($L2708="",NOT(COUNTIFS($L$2:$L2708,$L2708)=1)),"",SUMIFS($G:$G,$L:$L,$L2708))</f>
        <v/>
      </c>
      <c r="K2708" s="5">
        <f>IF(OR($L2708="",NOT(COUNTIFS($L$2:$L2708,$L2708)=1)),"",SUMIFS($I:$I,$L:$L,$L2708))</f>
        <v/>
      </c>
      <c r="L2708" s="6">
        <f>IF($B2708="","",YEAR($B2708))</f>
        <v/>
      </c>
      <c r="M2708" s="6">
        <f>INT((ROW()-2)/39)+1</f>
        <v/>
      </c>
      <c r="N2708" s="6">
        <f>MOD(ROW()-2,39)+2</f>
        <v/>
      </c>
      <c r="O2708" s="42">
        <f>IF(AND($B2708&lt;&gt;"",$C2708&lt;&gt;"",$B2708&lt;=$C2708),INDEX(Szabalyok!$C:$C,$N2708),"")</f>
        <v/>
      </c>
      <c r="P2708">
        <f>IF(D2708="",P2707,P2707+1)</f>
        <v/>
      </c>
    </row>
    <row r="2709">
      <c r="A2709">
        <f>IF(P2709=P2708,0,P2709)</f>
        <v/>
      </c>
      <c r="B2709" s="41">
        <f>IF($M2709&gt;300,"",IF(OR(INDEX(Bemenet!$E$2:$E$301,$M2709)="",INDEX(Bemenet!$F$2:$F$301,$M2709)=""),"",MAX(INDEX(Bemenet!$E$2:$E$301,$M2709),INDEX(Szabalyok!$A:$A,$N2709))))</f>
        <v/>
      </c>
      <c r="C2709" s="41">
        <f>IF($B2709="","",MIN(INDEX(Bemenet!$F$2:$F$301,$M2709),INDEX(Szabalyok!$B:$B,$N2709)))</f>
        <v/>
      </c>
      <c r="D2709" s="5">
        <f>IF(AND($B2709&lt;&gt;"",$C2709&lt;&gt;"",$B2709&lt;=$C2709),INDEX(Bemenet!$G$2:$G$301,$M2709),"")</f>
        <v/>
      </c>
      <c r="E2709" s="6">
        <f>IF(AND($B2709&lt;&gt;"",$C2709&lt;&gt;"",$B2709&lt;=$C2709),INDEX(Bemenet!$D$2:$D$301,$M2709),"")</f>
        <v/>
      </c>
      <c r="F2709" s="5">
        <f>IF(AND($B2709&lt;&gt;"",$C2709&lt;&gt;"",$B2709&lt;=$C2709),$C2709-$B2709+1,"")</f>
        <v/>
      </c>
      <c r="G2709" s="5">
        <f>IF($F2709="","",$F2709*$D2709)</f>
        <v/>
      </c>
      <c r="H2709" s="42">
        <f>IF($G2709="","",$O2709)</f>
        <v/>
      </c>
      <c r="I2709" s="5">
        <f>IF($G2709="","",$G2709*IF($H2709="",$O2709,$H2709)/100)</f>
        <v/>
      </c>
      <c r="J2709" s="5">
        <f>IF(OR($L2709="",NOT(COUNTIFS($L$2:$L2709,$L2709)=1)),"",SUMIFS($G:$G,$L:$L,$L2709))</f>
        <v/>
      </c>
      <c r="K2709" s="5">
        <f>IF(OR($L2709="",NOT(COUNTIFS($L$2:$L2709,$L2709)=1)),"",SUMIFS($I:$I,$L:$L,$L2709))</f>
        <v/>
      </c>
      <c r="L2709" s="6">
        <f>IF($B2709="","",YEAR($B2709))</f>
        <v/>
      </c>
      <c r="M2709" s="6">
        <f>INT((ROW()-2)/39)+1</f>
        <v/>
      </c>
      <c r="N2709" s="6">
        <f>MOD(ROW()-2,39)+2</f>
        <v/>
      </c>
      <c r="O2709" s="42">
        <f>IF(AND($B2709&lt;&gt;"",$C2709&lt;&gt;"",$B2709&lt;=$C2709),INDEX(Szabalyok!$C:$C,$N2709),"")</f>
        <v/>
      </c>
      <c r="P2709">
        <f>IF(D2709="",P2708,P2708+1)</f>
        <v/>
      </c>
    </row>
    <row r="2710">
      <c r="A2710">
        <f>IF(P2710=P2709,0,P2710)</f>
        <v/>
      </c>
      <c r="B2710" s="41">
        <f>IF($M2710&gt;300,"",IF(OR(INDEX(Bemenet!$E$2:$E$301,$M2710)="",INDEX(Bemenet!$F$2:$F$301,$M2710)=""),"",MAX(INDEX(Bemenet!$E$2:$E$301,$M2710),INDEX(Szabalyok!$A:$A,$N2710))))</f>
        <v/>
      </c>
      <c r="C2710" s="41">
        <f>IF($B2710="","",MIN(INDEX(Bemenet!$F$2:$F$301,$M2710),INDEX(Szabalyok!$B:$B,$N2710)))</f>
        <v/>
      </c>
      <c r="D2710" s="5">
        <f>IF(AND($B2710&lt;&gt;"",$C2710&lt;&gt;"",$B2710&lt;=$C2710),INDEX(Bemenet!$G$2:$G$301,$M2710),"")</f>
        <v/>
      </c>
      <c r="E2710" s="6">
        <f>IF(AND($B2710&lt;&gt;"",$C2710&lt;&gt;"",$B2710&lt;=$C2710),INDEX(Bemenet!$D$2:$D$301,$M2710),"")</f>
        <v/>
      </c>
      <c r="F2710" s="5">
        <f>IF(AND($B2710&lt;&gt;"",$C2710&lt;&gt;"",$B2710&lt;=$C2710),$C2710-$B2710+1,"")</f>
        <v/>
      </c>
      <c r="G2710" s="5">
        <f>IF($F2710="","",$F2710*$D2710)</f>
        <v/>
      </c>
      <c r="H2710" s="42">
        <f>IF($G2710="","",$O2710)</f>
        <v/>
      </c>
      <c r="I2710" s="5">
        <f>IF($G2710="","",$G2710*IF($H2710="",$O2710,$H2710)/100)</f>
        <v/>
      </c>
      <c r="J2710" s="5">
        <f>IF(OR($L2710="",NOT(COUNTIFS($L$2:$L2710,$L2710)=1)),"",SUMIFS($G:$G,$L:$L,$L2710))</f>
        <v/>
      </c>
      <c r="K2710" s="5">
        <f>IF(OR($L2710="",NOT(COUNTIFS($L$2:$L2710,$L2710)=1)),"",SUMIFS($I:$I,$L:$L,$L2710))</f>
        <v/>
      </c>
      <c r="L2710" s="6">
        <f>IF($B2710="","",YEAR($B2710))</f>
        <v/>
      </c>
      <c r="M2710" s="6">
        <f>INT((ROW()-2)/39)+1</f>
        <v/>
      </c>
      <c r="N2710" s="6">
        <f>MOD(ROW()-2,39)+2</f>
        <v/>
      </c>
      <c r="O2710" s="42">
        <f>IF(AND($B2710&lt;&gt;"",$C2710&lt;&gt;"",$B2710&lt;=$C2710),INDEX(Szabalyok!$C:$C,$N2710),"")</f>
        <v/>
      </c>
      <c r="P2710">
        <f>IF(D2710="",P2709,P2709+1)</f>
        <v/>
      </c>
    </row>
    <row r="2711">
      <c r="A2711">
        <f>IF(P2711=P2710,0,P2711)</f>
        <v/>
      </c>
      <c r="B2711" s="41">
        <f>IF($M2711&gt;300,"",IF(OR(INDEX(Bemenet!$E$2:$E$301,$M2711)="",INDEX(Bemenet!$F$2:$F$301,$M2711)=""),"",MAX(INDEX(Bemenet!$E$2:$E$301,$M2711),INDEX(Szabalyok!$A:$A,$N2711))))</f>
        <v/>
      </c>
      <c r="C2711" s="41">
        <f>IF($B2711="","",MIN(INDEX(Bemenet!$F$2:$F$301,$M2711),INDEX(Szabalyok!$B:$B,$N2711)))</f>
        <v/>
      </c>
      <c r="D2711" s="5">
        <f>IF(AND($B2711&lt;&gt;"",$C2711&lt;&gt;"",$B2711&lt;=$C2711),INDEX(Bemenet!$G$2:$G$301,$M2711),"")</f>
        <v/>
      </c>
      <c r="E2711" s="6">
        <f>IF(AND($B2711&lt;&gt;"",$C2711&lt;&gt;"",$B2711&lt;=$C2711),INDEX(Bemenet!$D$2:$D$301,$M2711),"")</f>
        <v/>
      </c>
      <c r="F2711" s="5">
        <f>IF(AND($B2711&lt;&gt;"",$C2711&lt;&gt;"",$B2711&lt;=$C2711),$C2711-$B2711+1,"")</f>
        <v/>
      </c>
      <c r="G2711" s="5">
        <f>IF($F2711="","",$F2711*$D2711)</f>
        <v/>
      </c>
      <c r="H2711" s="42">
        <f>IF($G2711="","",$O2711)</f>
        <v/>
      </c>
      <c r="I2711" s="5">
        <f>IF($G2711="","",$G2711*IF($H2711="",$O2711,$H2711)/100)</f>
        <v/>
      </c>
      <c r="J2711" s="5">
        <f>IF(OR($L2711="",NOT(COUNTIFS($L$2:$L2711,$L2711)=1)),"",SUMIFS($G:$G,$L:$L,$L2711))</f>
        <v/>
      </c>
      <c r="K2711" s="5">
        <f>IF(OR($L2711="",NOT(COUNTIFS($L$2:$L2711,$L2711)=1)),"",SUMIFS($I:$I,$L:$L,$L2711))</f>
        <v/>
      </c>
      <c r="L2711" s="6">
        <f>IF($B2711="","",YEAR($B2711))</f>
        <v/>
      </c>
      <c r="M2711" s="6">
        <f>INT((ROW()-2)/39)+1</f>
        <v/>
      </c>
      <c r="N2711" s="6">
        <f>MOD(ROW()-2,39)+2</f>
        <v/>
      </c>
      <c r="O2711" s="42">
        <f>IF(AND($B2711&lt;&gt;"",$C2711&lt;&gt;"",$B2711&lt;=$C2711),INDEX(Szabalyok!$C:$C,$N2711),"")</f>
        <v/>
      </c>
      <c r="P2711">
        <f>IF(D2711="",P2710,P2710+1)</f>
        <v/>
      </c>
    </row>
    <row r="2712">
      <c r="A2712">
        <f>IF(P2712=P2711,0,P2712)</f>
        <v/>
      </c>
      <c r="B2712" s="41">
        <f>IF($M2712&gt;300,"",IF(OR(INDEX(Bemenet!$E$2:$E$301,$M2712)="",INDEX(Bemenet!$F$2:$F$301,$M2712)=""),"",MAX(INDEX(Bemenet!$E$2:$E$301,$M2712),INDEX(Szabalyok!$A:$A,$N2712))))</f>
        <v/>
      </c>
      <c r="C2712" s="41">
        <f>IF($B2712="","",MIN(INDEX(Bemenet!$F$2:$F$301,$M2712),INDEX(Szabalyok!$B:$B,$N2712)))</f>
        <v/>
      </c>
      <c r="D2712" s="5">
        <f>IF(AND($B2712&lt;&gt;"",$C2712&lt;&gt;"",$B2712&lt;=$C2712),INDEX(Bemenet!$G$2:$G$301,$M2712),"")</f>
        <v/>
      </c>
      <c r="E2712" s="6">
        <f>IF(AND($B2712&lt;&gt;"",$C2712&lt;&gt;"",$B2712&lt;=$C2712),INDEX(Bemenet!$D$2:$D$301,$M2712),"")</f>
        <v/>
      </c>
      <c r="F2712" s="5">
        <f>IF(AND($B2712&lt;&gt;"",$C2712&lt;&gt;"",$B2712&lt;=$C2712),$C2712-$B2712+1,"")</f>
        <v/>
      </c>
      <c r="G2712" s="5">
        <f>IF($F2712="","",$F2712*$D2712)</f>
        <v/>
      </c>
      <c r="H2712" s="42">
        <f>IF($G2712="","",$O2712)</f>
        <v/>
      </c>
      <c r="I2712" s="5">
        <f>IF($G2712="","",$G2712*IF($H2712="",$O2712,$H2712)/100)</f>
        <v/>
      </c>
      <c r="J2712" s="5">
        <f>IF(OR($L2712="",NOT(COUNTIFS($L$2:$L2712,$L2712)=1)),"",SUMIFS($G:$G,$L:$L,$L2712))</f>
        <v/>
      </c>
      <c r="K2712" s="5">
        <f>IF(OR($L2712="",NOT(COUNTIFS($L$2:$L2712,$L2712)=1)),"",SUMIFS($I:$I,$L:$L,$L2712))</f>
        <v/>
      </c>
      <c r="L2712" s="6">
        <f>IF($B2712="","",YEAR($B2712))</f>
        <v/>
      </c>
      <c r="M2712" s="6">
        <f>INT((ROW()-2)/39)+1</f>
        <v/>
      </c>
      <c r="N2712" s="6">
        <f>MOD(ROW()-2,39)+2</f>
        <v/>
      </c>
      <c r="O2712" s="42">
        <f>IF(AND($B2712&lt;&gt;"",$C2712&lt;&gt;"",$B2712&lt;=$C2712),INDEX(Szabalyok!$C:$C,$N2712),"")</f>
        <v/>
      </c>
      <c r="P2712">
        <f>IF(D2712="",P2711,P2711+1)</f>
        <v/>
      </c>
    </row>
    <row r="2713">
      <c r="A2713">
        <f>IF(P2713=P2712,0,P2713)</f>
        <v/>
      </c>
      <c r="B2713" s="41">
        <f>IF($M2713&gt;300,"",IF(OR(INDEX(Bemenet!$E$2:$E$301,$M2713)="",INDEX(Bemenet!$F$2:$F$301,$M2713)=""),"",MAX(INDEX(Bemenet!$E$2:$E$301,$M2713),INDEX(Szabalyok!$A:$A,$N2713))))</f>
        <v/>
      </c>
      <c r="C2713" s="41">
        <f>IF($B2713="","",MIN(INDEX(Bemenet!$F$2:$F$301,$M2713),INDEX(Szabalyok!$B:$B,$N2713)))</f>
        <v/>
      </c>
      <c r="D2713" s="5">
        <f>IF(AND($B2713&lt;&gt;"",$C2713&lt;&gt;"",$B2713&lt;=$C2713),INDEX(Bemenet!$G$2:$G$301,$M2713),"")</f>
        <v/>
      </c>
      <c r="E2713" s="6">
        <f>IF(AND($B2713&lt;&gt;"",$C2713&lt;&gt;"",$B2713&lt;=$C2713),INDEX(Bemenet!$D$2:$D$301,$M2713),"")</f>
        <v/>
      </c>
      <c r="F2713" s="5">
        <f>IF(AND($B2713&lt;&gt;"",$C2713&lt;&gt;"",$B2713&lt;=$C2713),$C2713-$B2713+1,"")</f>
        <v/>
      </c>
      <c r="G2713" s="5">
        <f>IF($F2713="","",$F2713*$D2713)</f>
        <v/>
      </c>
      <c r="H2713" s="42">
        <f>IF($G2713="","",$O2713)</f>
        <v/>
      </c>
      <c r="I2713" s="5">
        <f>IF($G2713="","",$G2713*IF($H2713="",$O2713,$H2713)/100)</f>
        <v/>
      </c>
      <c r="J2713" s="5">
        <f>IF(OR($L2713="",NOT(COUNTIFS($L$2:$L2713,$L2713)=1)),"",SUMIFS($G:$G,$L:$L,$L2713))</f>
        <v/>
      </c>
      <c r="K2713" s="5">
        <f>IF(OR($L2713="",NOT(COUNTIFS($L$2:$L2713,$L2713)=1)),"",SUMIFS($I:$I,$L:$L,$L2713))</f>
        <v/>
      </c>
      <c r="L2713" s="6">
        <f>IF($B2713="","",YEAR($B2713))</f>
        <v/>
      </c>
      <c r="M2713" s="6">
        <f>INT((ROW()-2)/39)+1</f>
        <v/>
      </c>
      <c r="N2713" s="6">
        <f>MOD(ROW()-2,39)+2</f>
        <v/>
      </c>
      <c r="O2713" s="42">
        <f>IF(AND($B2713&lt;&gt;"",$C2713&lt;&gt;"",$B2713&lt;=$C2713),INDEX(Szabalyok!$C:$C,$N2713),"")</f>
        <v/>
      </c>
      <c r="P2713">
        <f>IF(D2713="",P2712,P2712+1)</f>
        <v/>
      </c>
    </row>
    <row r="2714">
      <c r="A2714">
        <f>IF(P2714=P2713,0,P2714)</f>
        <v/>
      </c>
      <c r="B2714" s="41">
        <f>IF($M2714&gt;300,"",IF(OR(INDEX(Bemenet!$E$2:$E$301,$M2714)="",INDEX(Bemenet!$F$2:$F$301,$M2714)=""),"",MAX(INDEX(Bemenet!$E$2:$E$301,$M2714),INDEX(Szabalyok!$A:$A,$N2714))))</f>
        <v/>
      </c>
      <c r="C2714" s="41">
        <f>IF($B2714="","",MIN(INDEX(Bemenet!$F$2:$F$301,$M2714),INDEX(Szabalyok!$B:$B,$N2714)))</f>
        <v/>
      </c>
      <c r="D2714" s="5">
        <f>IF(AND($B2714&lt;&gt;"",$C2714&lt;&gt;"",$B2714&lt;=$C2714),INDEX(Bemenet!$G$2:$G$301,$M2714),"")</f>
        <v/>
      </c>
      <c r="E2714" s="6">
        <f>IF(AND($B2714&lt;&gt;"",$C2714&lt;&gt;"",$B2714&lt;=$C2714),INDEX(Bemenet!$D$2:$D$301,$M2714),"")</f>
        <v/>
      </c>
      <c r="F2714" s="5">
        <f>IF(AND($B2714&lt;&gt;"",$C2714&lt;&gt;"",$B2714&lt;=$C2714),$C2714-$B2714+1,"")</f>
        <v/>
      </c>
      <c r="G2714" s="5">
        <f>IF($F2714="","",$F2714*$D2714)</f>
        <v/>
      </c>
      <c r="H2714" s="42">
        <f>IF($G2714="","",$O2714)</f>
        <v/>
      </c>
      <c r="I2714" s="5">
        <f>IF($G2714="","",$G2714*IF($H2714="",$O2714,$H2714)/100)</f>
        <v/>
      </c>
      <c r="J2714" s="5">
        <f>IF(OR($L2714="",NOT(COUNTIFS($L$2:$L2714,$L2714)=1)),"",SUMIFS($G:$G,$L:$L,$L2714))</f>
        <v/>
      </c>
      <c r="K2714" s="5">
        <f>IF(OR($L2714="",NOT(COUNTIFS($L$2:$L2714,$L2714)=1)),"",SUMIFS($I:$I,$L:$L,$L2714))</f>
        <v/>
      </c>
      <c r="L2714" s="6">
        <f>IF($B2714="","",YEAR($B2714))</f>
        <v/>
      </c>
      <c r="M2714" s="6">
        <f>INT((ROW()-2)/39)+1</f>
        <v/>
      </c>
      <c r="N2714" s="6">
        <f>MOD(ROW()-2,39)+2</f>
        <v/>
      </c>
      <c r="O2714" s="42">
        <f>IF(AND($B2714&lt;&gt;"",$C2714&lt;&gt;"",$B2714&lt;=$C2714),INDEX(Szabalyok!$C:$C,$N2714),"")</f>
        <v/>
      </c>
      <c r="P2714">
        <f>IF(D2714="",P2713,P2713+1)</f>
        <v/>
      </c>
    </row>
    <row r="2715">
      <c r="A2715">
        <f>IF(P2715=P2714,0,P2715)</f>
        <v/>
      </c>
      <c r="B2715" s="41">
        <f>IF($M2715&gt;300,"",IF(OR(INDEX(Bemenet!$E$2:$E$301,$M2715)="",INDEX(Bemenet!$F$2:$F$301,$M2715)=""),"",MAX(INDEX(Bemenet!$E$2:$E$301,$M2715),INDEX(Szabalyok!$A:$A,$N2715))))</f>
        <v/>
      </c>
      <c r="C2715" s="41">
        <f>IF($B2715="","",MIN(INDEX(Bemenet!$F$2:$F$301,$M2715),INDEX(Szabalyok!$B:$B,$N2715)))</f>
        <v/>
      </c>
      <c r="D2715" s="5">
        <f>IF(AND($B2715&lt;&gt;"",$C2715&lt;&gt;"",$B2715&lt;=$C2715),INDEX(Bemenet!$G$2:$G$301,$M2715),"")</f>
        <v/>
      </c>
      <c r="E2715" s="6">
        <f>IF(AND($B2715&lt;&gt;"",$C2715&lt;&gt;"",$B2715&lt;=$C2715),INDEX(Bemenet!$D$2:$D$301,$M2715),"")</f>
        <v/>
      </c>
      <c r="F2715" s="5">
        <f>IF(AND($B2715&lt;&gt;"",$C2715&lt;&gt;"",$B2715&lt;=$C2715),$C2715-$B2715+1,"")</f>
        <v/>
      </c>
      <c r="G2715" s="5">
        <f>IF($F2715="","",$F2715*$D2715)</f>
        <v/>
      </c>
      <c r="H2715" s="42">
        <f>IF($G2715="","",$O2715)</f>
        <v/>
      </c>
      <c r="I2715" s="5">
        <f>IF($G2715="","",$G2715*IF($H2715="",$O2715,$H2715)/100)</f>
        <v/>
      </c>
      <c r="J2715" s="5">
        <f>IF(OR($L2715="",NOT(COUNTIFS($L$2:$L2715,$L2715)=1)),"",SUMIFS($G:$G,$L:$L,$L2715))</f>
        <v/>
      </c>
      <c r="K2715" s="5">
        <f>IF(OR($L2715="",NOT(COUNTIFS($L$2:$L2715,$L2715)=1)),"",SUMIFS($I:$I,$L:$L,$L2715))</f>
        <v/>
      </c>
      <c r="L2715" s="6">
        <f>IF($B2715="","",YEAR($B2715))</f>
        <v/>
      </c>
      <c r="M2715" s="6">
        <f>INT((ROW()-2)/39)+1</f>
        <v/>
      </c>
      <c r="N2715" s="6">
        <f>MOD(ROW()-2,39)+2</f>
        <v/>
      </c>
      <c r="O2715" s="42">
        <f>IF(AND($B2715&lt;&gt;"",$C2715&lt;&gt;"",$B2715&lt;=$C2715),INDEX(Szabalyok!$C:$C,$N2715),"")</f>
        <v/>
      </c>
      <c r="P2715">
        <f>IF(D2715="",P2714,P2714+1)</f>
        <v/>
      </c>
    </row>
    <row r="2716">
      <c r="A2716">
        <f>IF(P2716=P2715,0,P2716)</f>
        <v/>
      </c>
      <c r="B2716" s="41">
        <f>IF($M2716&gt;300,"",IF(OR(INDEX(Bemenet!$E$2:$E$301,$M2716)="",INDEX(Bemenet!$F$2:$F$301,$M2716)=""),"",MAX(INDEX(Bemenet!$E$2:$E$301,$M2716),INDEX(Szabalyok!$A:$A,$N2716))))</f>
        <v/>
      </c>
      <c r="C2716" s="41">
        <f>IF($B2716="","",MIN(INDEX(Bemenet!$F$2:$F$301,$M2716),INDEX(Szabalyok!$B:$B,$N2716)))</f>
        <v/>
      </c>
      <c r="D2716" s="5">
        <f>IF(AND($B2716&lt;&gt;"",$C2716&lt;&gt;"",$B2716&lt;=$C2716),INDEX(Bemenet!$G$2:$G$301,$M2716),"")</f>
        <v/>
      </c>
      <c r="E2716" s="6">
        <f>IF(AND($B2716&lt;&gt;"",$C2716&lt;&gt;"",$B2716&lt;=$C2716),INDEX(Bemenet!$D$2:$D$301,$M2716),"")</f>
        <v/>
      </c>
      <c r="F2716" s="5">
        <f>IF(AND($B2716&lt;&gt;"",$C2716&lt;&gt;"",$B2716&lt;=$C2716),$C2716-$B2716+1,"")</f>
        <v/>
      </c>
      <c r="G2716" s="5">
        <f>IF($F2716="","",$F2716*$D2716)</f>
        <v/>
      </c>
      <c r="H2716" s="42">
        <f>IF($G2716="","",$O2716)</f>
        <v/>
      </c>
      <c r="I2716" s="5">
        <f>IF($G2716="","",$G2716*IF($H2716="",$O2716,$H2716)/100)</f>
        <v/>
      </c>
      <c r="J2716" s="5">
        <f>IF(OR($L2716="",NOT(COUNTIFS($L$2:$L2716,$L2716)=1)),"",SUMIFS($G:$G,$L:$L,$L2716))</f>
        <v/>
      </c>
      <c r="K2716" s="5">
        <f>IF(OR($L2716="",NOT(COUNTIFS($L$2:$L2716,$L2716)=1)),"",SUMIFS($I:$I,$L:$L,$L2716))</f>
        <v/>
      </c>
      <c r="L2716" s="6">
        <f>IF($B2716="","",YEAR($B2716))</f>
        <v/>
      </c>
      <c r="M2716" s="6">
        <f>INT((ROW()-2)/39)+1</f>
        <v/>
      </c>
      <c r="N2716" s="6">
        <f>MOD(ROW()-2,39)+2</f>
        <v/>
      </c>
      <c r="O2716" s="42">
        <f>IF(AND($B2716&lt;&gt;"",$C2716&lt;&gt;"",$B2716&lt;=$C2716),INDEX(Szabalyok!$C:$C,$N2716),"")</f>
        <v/>
      </c>
      <c r="P2716">
        <f>IF(D2716="",P2715,P2715+1)</f>
        <v/>
      </c>
    </row>
    <row r="2717">
      <c r="A2717">
        <f>IF(P2717=P2716,0,P2717)</f>
        <v/>
      </c>
      <c r="B2717" s="41">
        <f>IF($M2717&gt;300,"",IF(OR(INDEX(Bemenet!$E$2:$E$301,$M2717)="",INDEX(Bemenet!$F$2:$F$301,$M2717)=""),"",MAX(INDEX(Bemenet!$E$2:$E$301,$M2717),INDEX(Szabalyok!$A:$A,$N2717))))</f>
        <v/>
      </c>
      <c r="C2717" s="41">
        <f>IF($B2717="","",MIN(INDEX(Bemenet!$F$2:$F$301,$M2717),INDEX(Szabalyok!$B:$B,$N2717)))</f>
        <v/>
      </c>
      <c r="D2717" s="5">
        <f>IF(AND($B2717&lt;&gt;"",$C2717&lt;&gt;"",$B2717&lt;=$C2717),INDEX(Bemenet!$G$2:$G$301,$M2717),"")</f>
        <v/>
      </c>
      <c r="E2717" s="6">
        <f>IF(AND($B2717&lt;&gt;"",$C2717&lt;&gt;"",$B2717&lt;=$C2717),INDEX(Bemenet!$D$2:$D$301,$M2717),"")</f>
        <v/>
      </c>
      <c r="F2717" s="5">
        <f>IF(AND($B2717&lt;&gt;"",$C2717&lt;&gt;"",$B2717&lt;=$C2717),$C2717-$B2717+1,"")</f>
        <v/>
      </c>
      <c r="G2717" s="5">
        <f>IF($F2717="","",$F2717*$D2717)</f>
        <v/>
      </c>
      <c r="H2717" s="42">
        <f>IF($G2717="","",$O2717)</f>
        <v/>
      </c>
      <c r="I2717" s="5">
        <f>IF($G2717="","",$G2717*IF($H2717="",$O2717,$H2717)/100)</f>
        <v/>
      </c>
      <c r="J2717" s="5">
        <f>IF(OR($L2717="",NOT(COUNTIFS($L$2:$L2717,$L2717)=1)),"",SUMIFS($G:$G,$L:$L,$L2717))</f>
        <v/>
      </c>
      <c r="K2717" s="5">
        <f>IF(OR($L2717="",NOT(COUNTIFS($L$2:$L2717,$L2717)=1)),"",SUMIFS($I:$I,$L:$L,$L2717))</f>
        <v/>
      </c>
      <c r="L2717" s="6">
        <f>IF($B2717="","",YEAR($B2717))</f>
        <v/>
      </c>
      <c r="M2717" s="6">
        <f>INT((ROW()-2)/39)+1</f>
        <v/>
      </c>
      <c r="N2717" s="6">
        <f>MOD(ROW()-2,39)+2</f>
        <v/>
      </c>
      <c r="O2717" s="42">
        <f>IF(AND($B2717&lt;&gt;"",$C2717&lt;&gt;"",$B2717&lt;=$C2717),INDEX(Szabalyok!$C:$C,$N2717),"")</f>
        <v/>
      </c>
      <c r="P2717">
        <f>IF(D2717="",P2716,P2716+1)</f>
        <v/>
      </c>
    </row>
    <row r="2718">
      <c r="A2718">
        <f>IF(P2718=P2717,0,P2718)</f>
        <v/>
      </c>
      <c r="B2718" s="41">
        <f>IF($M2718&gt;300,"",IF(OR(INDEX(Bemenet!$E$2:$E$301,$M2718)="",INDEX(Bemenet!$F$2:$F$301,$M2718)=""),"",MAX(INDEX(Bemenet!$E$2:$E$301,$M2718),INDEX(Szabalyok!$A:$A,$N2718))))</f>
        <v/>
      </c>
      <c r="C2718" s="41">
        <f>IF($B2718="","",MIN(INDEX(Bemenet!$F$2:$F$301,$M2718),INDEX(Szabalyok!$B:$B,$N2718)))</f>
        <v/>
      </c>
      <c r="D2718" s="5">
        <f>IF(AND($B2718&lt;&gt;"",$C2718&lt;&gt;"",$B2718&lt;=$C2718),INDEX(Bemenet!$G$2:$G$301,$M2718),"")</f>
        <v/>
      </c>
      <c r="E2718" s="6">
        <f>IF(AND($B2718&lt;&gt;"",$C2718&lt;&gt;"",$B2718&lt;=$C2718),INDEX(Bemenet!$D$2:$D$301,$M2718),"")</f>
        <v/>
      </c>
      <c r="F2718" s="5">
        <f>IF(AND($B2718&lt;&gt;"",$C2718&lt;&gt;"",$B2718&lt;=$C2718),$C2718-$B2718+1,"")</f>
        <v/>
      </c>
      <c r="G2718" s="5">
        <f>IF($F2718="","",$F2718*$D2718)</f>
        <v/>
      </c>
      <c r="H2718" s="42">
        <f>IF($G2718="","",$O2718)</f>
        <v/>
      </c>
      <c r="I2718" s="5">
        <f>IF($G2718="","",$G2718*IF($H2718="",$O2718,$H2718)/100)</f>
        <v/>
      </c>
      <c r="J2718" s="5">
        <f>IF(OR($L2718="",NOT(COUNTIFS($L$2:$L2718,$L2718)=1)),"",SUMIFS($G:$G,$L:$L,$L2718))</f>
        <v/>
      </c>
      <c r="K2718" s="5">
        <f>IF(OR($L2718="",NOT(COUNTIFS($L$2:$L2718,$L2718)=1)),"",SUMIFS($I:$I,$L:$L,$L2718))</f>
        <v/>
      </c>
      <c r="L2718" s="6">
        <f>IF($B2718="","",YEAR($B2718))</f>
        <v/>
      </c>
      <c r="M2718" s="6">
        <f>INT((ROW()-2)/39)+1</f>
        <v/>
      </c>
      <c r="N2718" s="6">
        <f>MOD(ROW()-2,39)+2</f>
        <v/>
      </c>
      <c r="O2718" s="42">
        <f>IF(AND($B2718&lt;&gt;"",$C2718&lt;&gt;"",$B2718&lt;=$C2718),INDEX(Szabalyok!$C:$C,$N2718),"")</f>
        <v/>
      </c>
      <c r="P2718">
        <f>IF(D2718="",P2717,P2717+1)</f>
        <v/>
      </c>
    </row>
    <row r="2719">
      <c r="A2719">
        <f>IF(P2719=P2718,0,P2719)</f>
        <v/>
      </c>
      <c r="B2719" s="41">
        <f>IF($M2719&gt;300,"",IF(OR(INDEX(Bemenet!$E$2:$E$301,$M2719)="",INDEX(Bemenet!$F$2:$F$301,$M2719)=""),"",MAX(INDEX(Bemenet!$E$2:$E$301,$M2719),INDEX(Szabalyok!$A:$A,$N2719))))</f>
        <v/>
      </c>
      <c r="C2719" s="41">
        <f>IF($B2719="","",MIN(INDEX(Bemenet!$F$2:$F$301,$M2719),INDEX(Szabalyok!$B:$B,$N2719)))</f>
        <v/>
      </c>
      <c r="D2719" s="5">
        <f>IF(AND($B2719&lt;&gt;"",$C2719&lt;&gt;"",$B2719&lt;=$C2719),INDEX(Bemenet!$G$2:$G$301,$M2719),"")</f>
        <v/>
      </c>
      <c r="E2719" s="6">
        <f>IF(AND($B2719&lt;&gt;"",$C2719&lt;&gt;"",$B2719&lt;=$C2719),INDEX(Bemenet!$D$2:$D$301,$M2719),"")</f>
        <v/>
      </c>
      <c r="F2719" s="5">
        <f>IF(AND($B2719&lt;&gt;"",$C2719&lt;&gt;"",$B2719&lt;=$C2719),$C2719-$B2719+1,"")</f>
        <v/>
      </c>
      <c r="G2719" s="5">
        <f>IF($F2719="","",$F2719*$D2719)</f>
        <v/>
      </c>
      <c r="H2719" s="42">
        <f>IF($G2719="","",$O2719)</f>
        <v/>
      </c>
      <c r="I2719" s="5">
        <f>IF($G2719="","",$G2719*IF($H2719="",$O2719,$H2719)/100)</f>
        <v/>
      </c>
      <c r="J2719" s="5">
        <f>IF(OR($L2719="",NOT(COUNTIFS($L$2:$L2719,$L2719)=1)),"",SUMIFS($G:$G,$L:$L,$L2719))</f>
        <v/>
      </c>
      <c r="K2719" s="5">
        <f>IF(OR($L2719="",NOT(COUNTIFS($L$2:$L2719,$L2719)=1)),"",SUMIFS($I:$I,$L:$L,$L2719))</f>
        <v/>
      </c>
      <c r="L2719" s="6">
        <f>IF($B2719="","",YEAR($B2719))</f>
        <v/>
      </c>
      <c r="M2719" s="6">
        <f>INT((ROW()-2)/39)+1</f>
        <v/>
      </c>
      <c r="N2719" s="6">
        <f>MOD(ROW()-2,39)+2</f>
        <v/>
      </c>
      <c r="O2719" s="42">
        <f>IF(AND($B2719&lt;&gt;"",$C2719&lt;&gt;"",$B2719&lt;=$C2719),INDEX(Szabalyok!$C:$C,$N2719),"")</f>
        <v/>
      </c>
      <c r="P2719">
        <f>IF(D2719="",P2718,P2718+1)</f>
        <v/>
      </c>
    </row>
    <row r="2720">
      <c r="A2720">
        <f>IF(P2720=P2719,0,P2720)</f>
        <v/>
      </c>
      <c r="B2720" s="41">
        <f>IF($M2720&gt;300,"",IF(OR(INDEX(Bemenet!$E$2:$E$301,$M2720)="",INDEX(Bemenet!$F$2:$F$301,$M2720)=""),"",MAX(INDEX(Bemenet!$E$2:$E$301,$M2720),INDEX(Szabalyok!$A:$A,$N2720))))</f>
        <v/>
      </c>
      <c r="C2720" s="41">
        <f>IF($B2720="","",MIN(INDEX(Bemenet!$F$2:$F$301,$M2720),INDEX(Szabalyok!$B:$B,$N2720)))</f>
        <v/>
      </c>
      <c r="D2720" s="5">
        <f>IF(AND($B2720&lt;&gt;"",$C2720&lt;&gt;"",$B2720&lt;=$C2720),INDEX(Bemenet!$G$2:$G$301,$M2720),"")</f>
        <v/>
      </c>
      <c r="E2720" s="6">
        <f>IF(AND($B2720&lt;&gt;"",$C2720&lt;&gt;"",$B2720&lt;=$C2720),INDEX(Bemenet!$D$2:$D$301,$M2720),"")</f>
        <v/>
      </c>
      <c r="F2720" s="5">
        <f>IF(AND($B2720&lt;&gt;"",$C2720&lt;&gt;"",$B2720&lt;=$C2720),$C2720-$B2720+1,"")</f>
        <v/>
      </c>
      <c r="G2720" s="5">
        <f>IF($F2720="","",$F2720*$D2720)</f>
        <v/>
      </c>
      <c r="H2720" s="42">
        <f>IF($G2720="","",$O2720)</f>
        <v/>
      </c>
      <c r="I2720" s="5">
        <f>IF($G2720="","",$G2720*IF($H2720="",$O2720,$H2720)/100)</f>
        <v/>
      </c>
      <c r="J2720" s="5">
        <f>IF(OR($L2720="",NOT(COUNTIFS($L$2:$L2720,$L2720)=1)),"",SUMIFS($G:$G,$L:$L,$L2720))</f>
        <v/>
      </c>
      <c r="K2720" s="5">
        <f>IF(OR($L2720="",NOT(COUNTIFS($L$2:$L2720,$L2720)=1)),"",SUMIFS($I:$I,$L:$L,$L2720))</f>
        <v/>
      </c>
      <c r="L2720" s="6">
        <f>IF($B2720="","",YEAR($B2720))</f>
        <v/>
      </c>
      <c r="M2720" s="6">
        <f>INT((ROW()-2)/39)+1</f>
        <v/>
      </c>
      <c r="N2720" s="6">
        <f>MOD(ROW()-2,39)+2</f>
        <v/>
      </c>
      <c r="O2720" s="42">
        <f>IF(AND($B2720&lt;&gt;"",$C2720&lt;&gt;"",$B2720&lt;=$C2720),INDEX(Szabalyok!$C:$C,$N2720),"")</f>
        <v/>
      </c>
      <c r="P2720">
        <f>IF(D2720="",P2719,P2719+1)</f>
        <v/>
      </c>
    </row>
    <row r="2721">
      <c r="A2721">
        <f>IF(P2721=P2720,0,P2721)</f>
        <v/>
      </c>
      <c r="B2721" s="41">
        <f>IF($M2721&gt;300,"",IF(OR(INDEX(Bemenet!$E$2:$E$301,$M2721)="",INDEX(Bemenet!$F$2:$F$301,$M2721)=""),"",MAX(INDEX(Bemenet!$E$2:$E$301,$M2721),INDEX(Szabalyok!$A:$A,$N2721))))</f>
        <v/>
      </c>
      <c r="C2721" s="41">
        <f>IF($B2721="","",MIN(INDEX(Bemenet!$F$2:$F$301,$M2721),INDEX(Szabalyok!$B:$B,$N2721)))</f>
        <v/>
      </c>
      <c r="D2721" s="5">
        <f>IF(AND($B2721&lt;&gt;"",$C2721&lt;&gt;"",$B2721&lt;=$C2721),INDEX(Bemenet!$G$2:$G$301,$M2721),"")</f>
        <v/>
      </c>
      <c r="E2721" s="6">
        <f>IF(AND($B2721&lt;&gt;"",$C2721&lt;&gt;"",$B2721&lt;=$C2721),INDEX(Bemenet!$D$2:$D$301,$M2721),"")</f>
        <v/>
      </c>
      <c r="F2721" s="5">
        <f>IF(AND($B2721&lt;&gt;"",$C2721&lt;&gt;"",$B2721&lt;=$C2721),$C2721-$B2721+1,"")</f>
        <v/>
      </c>
      <c r="G2721" s="5">
        <f>IF($F2721="","",$F2721*$D2721)</f>
        <v/>
      </c>
      <c r="H2721" s="42">
        <f>IF($G2721="","",$O2721)</f>
        <v/>
      </c>
      <c r="I2721" s="5">
        <f>IF($G2721="","",$G2721*IF($H2721="",$O2721,$H2721)/100)</f>
        <v/>
      </c>
      <c r="J2721" s="5">
        <f>IF(OR($L2721="",NOT(COUNTIFS($L$2:$L2721,$L2721)=1)),"",SUMIFS($G:$G,$L:$L,$L2721))</f>
        <v/>
      </c>
      <c r="K2721" s="5">
        <f>IF(OR($L2721="",NOT(COUNTIFS($L$2:$L2721,$L2721)=1)),"",SUMIFS($I:$I,$L:$L,$L2721))</f>
        <v/>
      </c>
      <c r="L2721" s="6">
        <f>IF($B2721="","",YEAR($B2721))</f>
        <v/>
      </c>
      <c r="M2721" s="6">
        <f>INT((ROW()-2)/39)+1</f>
        <v/>
      </c>
      <c r="N2721" s="6">
        <f>MOD(ROW()-2,39)+2</f>
        <v/>
      </c>
      <c r="O2721" s="42">
        <f>IF(AND($B2721&lt;&gt;"",$C2721&lt;&gt;"",$B2721&lt;=$C2721),INDEX(Szabalyok!$C:$C,$N2721),"")</f>
        <v/>
      </c>
      <c r="P2721">
        <f>IF(D2721="",P2720,P2720+1)</f>
        <v/>
      </c>
    </row>
    <row r="2722">
      <c r="A2722">
        <f>IF(P2722=P2721,0,P2722)</f>
        <v/>
      </c>
      <c r="B2722" s="41">
        <f>IF($M2722&gt;300,"",IF(OR(INDEX(Bemenet!$E$2:$E$301,$M2722)="",INDEX(Bemenet!$F$2:$F$301,$M2722)=""),"",MAX(INDEX(Bemenet!$E$2:$E$301,$M2722),INDEX(Szabalyok!$A:$A,$N2722))))</f>
        <v/>
      </c>
      <c r="C2722" s="41">
        <f>IF($B2722="","",MIN(INDEX(Bemenet!$F$2:$F$301,$M2722),INDEX(Szabalyok!$B:$B,$N2722)))</f>
        <v/>
      </c>
      <c r="D2722" s="5">
        <f>IF(AND($B2722&lt;&gt;"",$C2722&lt;&gt;"",$B2722&lt;=$C2722),INDEX(Bemenet!$G$2:$G$301,$M2722),"")</f>
        <v/>
      </c>
      <c r="E2722" s="6">
        <f>IF(AND($B2722&lt;&gt;"",$C2722&lt;&gt;"",$B2722&lt;=$C2722),INDEX(Bemenet!$D$2:$D$301,$M2722),"")</f>
        <v/>
      </c>
      <c r="F2722" s="5">
        <f>IF(AND($B2722&lt;&gt;"",$C2722&lt;&gt;"",$B2722&lt;=$C2722),$C2722-$B2722+1,"")</f>
        <v/>
      </c>
      <c r="G2722" s="5">
        <f>IF($F2722="","",$F2722*$D2722)</f>
        <v/>
      </c>
      <c r="H2722" s="42">
        <f>IF($G2722="","",$O2722)</f>
        <v/>
      </c>
      <c r="I2722" s="5">
        <f>IF($G2722="","",$G2722*IF($H2722="",$O2722,$H2722)/100)</f>
        <v/>
      </c>
      <c r="J2722" s="5">
        <f>IF(OR($L2722="",NOT(COUNTIFS($L$2:$L2722,$L2722)=1)),"",SUMIFS($G:$G,$L:$L,$L2722))</f>
        <v/>
      </c>
      <c r="K2722" s="5">
        <f>IF(OR($L2722="",NOT(COUNTIFS($L$2:$L2722,$L2722)=1)),"",SUMIFS($I:$I,$L:$L,$L2722))</f>
        <v/>
      </c>
      <c r="L2722" s="6">
        <f>IF($B2722="","",YEAR($B2722))</f>
        <v/>
      </c>
      <c r="M2722" s="6">
        <f>INT((ROW()-2)/39)+1</f>
        <v/>
      </c>
      <c r="N2722" s="6">
        <f>MOD(ROW()-2,39)+2</f>
        <v/>
      </c>
      <c r="O2722" s="42">
        <f>IF(AND($B2722&lt;&gt;"",$C2722&lt;&gt;"",$B2722&lt;=$C2722),INDEX(Szabalyok!$C:$C,$N2722),"")</f>
        <v/>
      </c>
      <c r="P2722">
        <f>IF(D2722="",P2721,P2721+1)</f>
        <v/>
      </c>
    </row>
    <row r="2723">
      <c r="A2723">
        <f>IF(P2723=P2722,0,P2723)</f>
        <v/>
      </c>
      <c r="B2723" s="41">
        <f>IF($M2723&gt;300,"",IF(OR(INDEX(Bemenet!$E$2:$E$301,$M2723)="",INDEX(Bemenet!$F$2:$F$301,$M2723)=""),"",MAX(INDEX(Bemenet!$E$2:$E$301,$M2723),INDEX(Szabalyok!$A:$A,$N2723))))</f>
        <v/>
      </c>
      <c r="C2723" s="41">
        <f>IF($B2723="","",MIN(INDEX(Bemenet!$F$2:$F$301,$M2723),INDEX(Szabalyok!$B:$B,$N2723)))</f>
        <v/>
      </c>
      <c r="D2723" s="5">
        <f>IF(AND($B2723&lt;&gt;"",$C2723&lt;&gt;"",$B2723&lt;=$C2723),INDEX(Bemenet!$G$2:$G$301,$M2723),"")</f>
        <v/>
      </c>
      <c r="E2723" s="6">
        <f>IF(AND($B2723&lt;&gt;"",$C2723&lt;&gt;"",$B2723&lt;=$C2723),INDEX(Bemenet!$D$2:$D$301,$M2723),"")</f>
        <v/>
      </c>
      <c r="F2723" s="5">
        <f>IF(AND($B2723&lt;&gt;"",$C2723&lt;&gt;"",$B2723&lt;=$C2723),$C2723-$B2723+1,"")</f>
        <v/>
      </c>
      <c r="G2723" s="5">
        <f>IF($F2723="","",$F2723*$D2723)</f>
        <v/>
      </c>
      <c r="H2723" s="42">
        <f>IF($G2723="","",$O2723)</f>
        <v/>
      </c>
      <c r="I2723" s="5">
        <f>IF($G2723="","",$G2723*IF($H2723="",$O2723,$H2723)/100)</f>
        <v/>
      </c>
      <c r="J2723" s="5">
        <f>IF(OR($L2723="",NOT(COUNTIFS($L$2:$L2723,$L2723)=1)),"",SUMIFS($G:$G,$L:$L,$L2723))</f>
        <v/>
      </c>
      <c r="K2723" s="5">
        <f>IF(OR($L2723="",NOT(COUNTIFS($L$2:$L2723,$L2723)=1)),"",SUMIFS($I:$I,$L:$L,$L2723))</f>
        <v/>
      </c>
      <c r="L2723" s="6">
        <f>IF($B2723="","",YEAR($B2723))</f>
        <v/>
      </c>
      <c r="M2723" s="6">
        <f>INT((ROW()-2)/39)+1</f>
        <v/>
      </c>
      <c r="N2723" s="6">
        <f>MOD(ROW()-2,39)+2</f>
        <v/>
      </c>
      <c r="O2723" s="42">
        <f>IF(AND($B2723&lt;&gt;"",$C2723&lt;&gt;"",$B2723&lt;=$C2723),INDEX(Szabalyok!$C:$C,$N2723),"")</f>
        <v/>
      </c>
      <c r="P2723">
        <f>IF(D2723="",P2722,P2722+1)</f>
        <v/>
      </c>
    </row>
    <row r="2724">
      <c r="A2724">
        <f>IF(P2724=P2723,0,P2724)</f>
        <v/>
      </c>
      <c r="B2724" s="41">
        <f>IF($M2724&gt;300,"",IF(OR(INDEX(Bemenet!$E$2:$E$301,$M2724)="",INDEX(Bemenet!$F$2:$F$301,$M2724)=""),"",MAX(INDEX(Bemenet!$E$2:$E$301,$M2724),INDEX(Szabalyok!$A:$A,$N2724))))</f>
        <v/>
      </c>
      <c r="C2724" s="41">
        <f>IF($B2724="","",MIN(INDEX(Bemenet!$F$2:$F$301,$M2724),INDEX(Szabalyok!$B:$B,$N2724)))</f>
        <v/>
      </c>
      <c r="D2724" s="5">
        <f>IF(AND($B2724&lt;&gt;"",$C2724&lt;&gt;"",$B2724&lt;=$C2724),INDEX(Bemenet!$G$2:$G$301,$M2724),"")</f>
        <v/>
      </c>
      <c r="E2724" s="6">
        <f>IF(AND($B2724&lt;&gt;"",$C2724&lt;&gt;"",$B2724&lt;=$C2724),INDEX(Bemenet!$D$2:$D$301,$M2724),"")</f>
        <v/>
      </c>
      <c r="F2724" s="5">
        <f>IF(AND($B2724&lt;&gt;"",$C2724&lt;&gt;"",$B2724&lt;=$C2724),$C2724-$B2724+1,"")</f>
        <v/>
      </c>
      <c r="G2724" s="5">
        <f>IF($F2724="","",$F2724*$D2724)</f>
        <v/>
      </c>
      <c r="H2724" s="42">
        <f>IF($G2724="","",$O2724)</f>
        <v/>
      </c>
      <c r="I2724" s="5">
        <f>IF($G2724="","",$G2724*IF($H2724="",$O2724,$H2724)/100)</f>
        <v/>
      </c>
      <c r="J2724" s="5">
        <f>IF(OR($L2724="",NOT(COUNTIFS($L$2:$L2724,$L2724)=1)),"",SUMIFS($G:$G,$L:$L,$L2724))</f>
        <v/>
      </c>
      <c r="K2724" s="5">
        <f>IF(OR($L2724="",NOT(COUNTIFS($L$2:$L2724,$L2724)=1)),"",SUMIFS($I:$I,$L:$L,$L2724))</f>
        <v/>
      </c>
      <c r="L2724" s="6">
        <f>IF($B2724="","",YEAR($B2724))</f>
        <v/>
      </c>
      <c r="M2724" s="6">
        <f>INT((ROW()-2)/39)+1</f>
        <v/>
      </c>
      <c r="N2724" s="6">
        <f>MOD(ROW()-2,39)+2</f>
        <v/>
      </c>
      <c r="O2724" s="42">
        <f>IF(AND($B2724&lt;&gt;"",$C2724&lt;&gt;"",$B2724&lt;=$C2724),INDEX(Szabalyok!$C:$C,$N2724),"")</f>
        <v/>
      </c>
      <c r="P2724">
        <f>IF(D2724="",P2723,P2723+1)</f>
        <v/>
      </c>
    </row>
    <row r="2725">
      <c r="A2725">
        <f>IF(P2725=P2724,0,P2725)</f>
        <v/>
      </c>
      <c r="B2725" s="41">
        <f>IF($M2725&gt;300,"",IF(OR(INDEX(Bemenet!$E$2:$E$301,$M2725)="",INDEX(Bemenet!$F$2:$F$301,$M2725)=""),"",MAX(INDEX(Bemenet!$E$2:$E$301,$M2725),INDEX(Szabalyok!$A:$A,$N2725))))</f>
        <v/>
      </c>
      <c r="C2725" s="41">
        <f>IF($B2725="","",MIN(INDEX(Bemenet!$F$2:$F$301,$M2725),INDEX(Szabalyok!$B:$B,$N2725)))</f>
        <v/>
      </c>
      <c r="D2725" s="5">
        <f>IF(AND($B2725&lt;&gt;"",$C2725&lt;&gt;"",$B2725&lt;=$C2725),INDEX(Bemenet!$G$2:$G$301,$M2725),"")</f>
        <v/>
      </c>
      <c r="E2725" s="6">
        <f>IF(AND($B2725&lt;&gt;"",$C2725&lt;&gt;"",$B2725&lt;=$C2725),INDEX(Bemenet!$D$2:$D$301,$M2725),"")</f>
        <v/>
      </c>
      <c r="F2725" s="5">
        <f>IF(AND($B2725&lt;&gt;"",$C2725&lt;&gt;"",$B2725&lt;=$C2725),$C2725-$B2725+1,"")</f>
        <v/>
      </c>
      <c r="G2725" s="5">
        <f>IF($F2725="","",$F2725*$D2725)</f>
        <v/>
      </c>
      <c r="H2725" s="42">
        <f>IF($G2725="","",$O2725)</f>
        <v/>
      </c>
      <c r="I2725" s="5">
        <f>IF($G2725="","",$G2725*IF($H2725="",$O2725,$H2725)/100)</f>
        <v/>
      </c>
      <c r="J2725" s="5">
        <f>IF(OR($L2725="",NOT(COUNTIFS($L$2:$L2725,$L2725)=1)),"",SUMIFS($G:$G,$L:$L,$L2725))</f>
        <v/>
      </c>
      <c r="K2725" s="5">
        <f>IF(OR($L2725="",NOT(COUNTIFS($L$2:$L2725,$L2725)=1)),"",SUMIFS($I:$I,$L:$L,$L2725))</f>
        <v/>
      </c>
      <c r="L2725" s="6">
        <f>IF($B2725="","",YEAR($B2725))</f>
        <v/>
      </c>
      <c r="M2725" s="6">
        <f>INT((ROW()-2)/39)+1</f>
        <v/>
      </c>
      <c r="N2725" s="6">
        <f>MOD(ROW()-2,39)+2</f>
        <v/>
      </c>
      <c r="O2725" s="42">
        <f>IF(AND($B2725&lt;&gt;"",$C2725&lt;&gt;"",$B2725&lt;=$C2725),INDEX(Szabalyok!$C:$C,$N2725),"")</f>
        <v/>
      </c>
      <c r="P2725">
        <f>IF(D2725="",P2724,P2724+1)</f>
        <v/>
      </c>
    </row>
    <row r="2726">
      <c r="A2726">
        <f>IF(P2726=P2725,0,P2726)</f>
        <v/>
      </c>
      <c r="B2726" s="41">
        <f>IF($M2726&gt;300,"",IF(OR(INDEX(Bemenet!$E$2:$E$301,$M2726)="",INDEX(Bemenet!$F$2:$F$301,$M2726)=""),"",MAX(INDEX(Bemenet!$E$2:$E$301,$M2726),INDEX(Szabalyok!$A:$A,$N2726))))</f>
        <v/>
      </c>
      <c r="C2726" s="41">
        <f>IF($B2726="","",MIN(INDEX(Bemenet!$F$2:$F$301,$M2726),INDEX(Szabalyok!$B:$B,$N2726)))</f>
        <v/>
      </c>
      <c r="D2726" s="5">
        <f>IF(AND($B2726&lt;&gt;"",$C2726&lt;&gt;"",$B2726&lt;=$C2726),INDEX(Bemenet!$G$2:$G$301,$M2726),"")</f>
        <v/>
      </c>
      <c r="E2726" s="6">
        <f>IF(AND($B2726&lt;&gt;"",$C2726&lt;&gt;"",$B2726&lt;=$C2726),INDEX(Bemenet!$D$2:$D$301,$M2726),"")</f>
        <v/>
      </c>
      <c r="F2726" s="5">
        <f>IF(AND($B2726&lt;&gt;"",$C2726&lt;&gt;"",$B2726&lt;=$C2726),$C2726-$B2726+1,"")</f>
        <v/>
      </c>
      <c r="G2726" s="5">
        <f>IF($F2726="","",$F2726*$D2726)</f>
        <v/>
      </c>
      <c r="H2726" s="42">
        <f>IF($G2726="","",$O2726)</f>
        <v/>
      </c>
      <c r="I2726" s="5">
        <f>IF($G2726="","",$G2726*IF($H2726="",$O2726,$H2726)/100)</f>
        <v/>
      </c>
      <c r="J2726" s="5">
        <f>IF(OR($L2726="",NOT(COUNTIFS($L$2:$L2726,$L2726)=1)),"",SUMIFS($G:$G,$L:$L,$L2726))</f>
        <v/>
      </c>
      <c r="K2726" s="5">
        <f>IF(OR($L2726="",NOT(COUNTIFS($L$2:$L2726,$L2726)=1)),"",SUMIFS($I:$I,$L:$L,$L2726))</f>
        <v/>
      </c>
      <c r="L2726" s="6">
        <f>IF($B2726="","",YEAR($B2726))</f>
        <v/>
      </c>
      <c r="M2726" s="6">
        <f>INT((ROW()-2)/39)+1</f>
        <v/>
      </c>
      <c r="N2726" s="6">
        <f>MOD(ROW()-2,39)+2</f>
        <v/>
      </c>
      <c r="O2726" s="42">
        <f>IF(AND($B2726&lt;&gt;"",$C2726&lt;&gt;"",$B2726&lt;=$C2726),INDEX(Szabalyok!$C:$C,$N2726),"")</f>
        <v/>
      </c>
      <c r="P2726">
        <f>IF(D2726="",P2725,P2725+1)</f>
        <v/>
      </c>
    </row>
    <row r="2727">
      <c r="A2727">
        <f>IF(P2727=P2726,0,P2727)</f>
        <v/>
      </c>
      <c r="B2727" s="41">
        <f>IF($M2727&gt;300,"",IF(OR(INDEX(Bemenet!$E$2:$E$301,$M2727)="",INDEX(Bemenet!$F$2:$F$301,$M2727)=""),"",MAX(INDEX(Bemenet!$E$2:$E$301,$M2727),INDEX(Szabalyok!$A:$A,$N2727))))</f>
        <v/>
      </c>
      <c r="C2727" s="41">
        <f>IF($B2727="","",MIN(INDEX(Bemenet!$F$2:$F$301,$M2727),INDEX(Szabalyok!$B:$B,$N2727)))</f>
        <v/>
      </c>
      <c r="D2727" s="5">
        <f>IF(AND($B2727&lt;&gt;"",$C2727&lt;&gt;"",$B2727&lt;=$C2727),INDEX(Bemenet!$G$2:$G$301,$M2727),"")</f>
        <v/>
      </c>
      <c r="E2727" s="6">
        <f>IF(AND($B2727&lt;&gt;"",$C2727&lt;&gt;"",$B2727&lt;=$C2727),INDEX(Bemenet!$D$2:$D$301,$M2727),"")</f>
        <v/>
      </c>
      <c r="F2727" s="5">
        <f>IF(AND($B2727&lt;&gt;"",$C2727&lt;&gt;"",$B2727&lt;=$C2727),$C2727-$B2727+1,"")</f>
        <v/>
      </c>
      <c r="G2727" s="5">
        <f>IF($F2727="","",$F2727*$D2727)</f>
        <v/>
      </c>
      <c r="H2727" s="42">
        <f>IF($G2727="","",$O2727)</f>
        <v/>
      </c>
      <c r="I2727" s="5">
        <f>IF($G2727="","",$G2727*IF($H2727="",$O2727,$H2727)/100)</f>
        <v/>
      </c>
      <c r="J2727" s="5">
        <f>IF(OR($L2727="",NOT(COUNTIFS($L$2:$L2727,$L2727)=1)),"",SUMIFS($G:$G,$L:$L,$L2727))</f>
        <v/>
      </c>
      <c r="K2727" s="5">
        <f>IF(OR($L2727="",NOT(COUNTIFS($L$2:$L2727,$L2727)=1)),"",SUMIFS($I:$I,$L:$L,$L2727))</f>
        <v/>
      </c>
      <c r="L2727" s="6">
        <f>IF($B2727="","",YEAR($B2727))</f>
        <v/>
      </c>
      <c r="M2727" s="6">
        <f>INT((ROW()-2)/39)+1</f>
        <v/>
      </c>
      <c r="N2727" s="6">
        <f>MOD(ROW()-2,39)+2</f>
        <v/>
      </c>
      <c r="O2727" s="42">
        <f>IF(AND($B2727&lt;&gt;"",$C2727&lt;&gt;"",$B2727&lt;=$C2727),INDEX(Szabalyok!$C:$C,$N2727),"")</f>
        <v/>
      </c>
      <c r="P2727">
        <f>IF(D2727="",P2726,P2726+1)</f>
        <v/>
      </c>
    </row>
    <row r="2728">
      <c r="A2728">
        <f>IF(P2728=P2727,0,P2728)</f>
        <v/>
      </c>
      <c r="B2728" s="41">
        <f>IF($M2728&gt;300,"",IF(OR(INDEX(Bemenet!$E$2:$E$301,$M2728)="",INDEX(Bemenet!$F$2:$F$301,$M2728)=""),"",MAX(INDEX(Bemenet!$E$2:$E$301,$M2728),INDEX(Szabalyok!$A:$A,$N2728))))</f>
        <v/>
      </c>
      <c r="C2728" s="41">
        <f>IF($B2728="","",MIN(INDEX(Bemenet!$F$2:$F$301,$M2728),INDEX(Szabalyok!$B:$B,$N2728)))</f>
        <v/>
      </c>
      <c r="D2728" s="5">
        <f>IF(AND($B2728&lt;&gt;"",$C2728&lt;&gt;"",$B2728&lt;=$C2728),INDEX(Bemenet!$G$2:$G$301,$M2728),"")</f>
        <v/>
      </c>
      <c r="E2728" s="6">
        <f>IF(AND($B2728&lt;&gt;"",$C2728&lt;&gt;"",$B2728&lt;=$C2728),INDEX(Bemenet!$D$2:$D$301,$M2728),"")</f>
        <v/>
      </c>
      <c r="F2728" s="5">
        <f>IF(AND($B2728&lt;&gt;"",$C2728&lt;&gt;"",$B2728&lt;=$C2728),$C2728-$B2728+1,"")</f>
        <v/>
      </c>
      <c r="G2728" s="5">
        <f>IF($F2728="","",$F2728*$D2728)</f>
        <v/>
      </c>
      <c r="H2728" s="42">
        <f>IF($G2728="","",$O2728)</f>
        <v/>
      </c>
      <c r="I2728" s="5">
        <f>IF($G2728="","",$G2728*IF($H2728="",$O2728,$H2728)/100)</f>
        <v/>
      </c>
      <c r="J2728" s="5">
        <f>IF(OR($L2728="",NOT(COUNTIFS($L$2:$L2728,$L2728)=1)),"",SUMIFS($G:$G,$L:$L,$L2728))</f>
        <v/>
      </c>
      <c r="K2728" s="5">
        <f>IF(OR($L2728="",NOT(COUNTIFS($L$2:$L2728,$L2728)=1)),"",SUMIFS($I:$I,$L:$L,$L2728))</f>
        <v/>
      </c>
      <c r="L2728" s="6">
        <f>IF($B2728="","",YEAR($B2728))</f>
        <v/>
      </c>
      <c r="M2728" s="6">
        <f>INT((ROW()-2)/39)+1</f>
        <v/>
      </c>
      <c r="N2728" s="6">
        <f>MOD(ROW()-2,39)+2</f>
        <v/>
      </c>
      <c r="O2728" s="42">
        <f>IF(AND($B2728&lt;&gt;"",$C2728&lt;&gt;"",$B2728&lt;=$C2728),INDEX(Szabalyok!$C:$C,$N2728),"")</f>
        <v/>
      </c>
      <c r="P2728">
        <f>IF(D2728="",P2727,P2727+1)</f>
        <v/>
      </c>
    </row>
    <row r="2729">
      <c r="A2729">
        <f>IF(P2729=P2728,0,P2729)</f>
        <v/>
      </c>
      <c r="B2729" s="41">
        <f>IF($M2729&gt;300,"",IF(OR(INDEX(Bemenet!$E$2:$E$301,$M2729)="",INDEX(Bemenet!$F$2:$F$301,$M2729)=""),"",MAX(INDEX(Bemenet!$E$2:$E$301,$M2729),INDEX(Szabalyok!$A:$A,$N2729))))</f>
        <v/>
      </c>
      <c r="C2729" s="41">
        <f>IF($B2729="","",MIN(INDEX(Bemenet!$F$2:$F$301,$M2729),INDEX(Szabalyok!$B:$B,$N2729)))</f>
        <v/>
      </c>
      <c r="D2729" s="5">
        <f>IF(AND($B2729&lt;&gt;"",$C2729&lt;&gt;"",$B2729&lt;=$C2729),INDEX(Bemenet!$G$2:$G$301,$M2729),"")</f>
        <v/>
      </c>
      <c r="E2729" s="6">
        <f>IF(AND($B2729&lt;&gt;"",$C2729&lt;&gt;"",$B2729&lt;=$C2729),INDEX(Bemenet!$D$2:$D$301,$M2729),"")</f>
        <v/>
      </c>
      <c r="F2729" s="5">
        <f>IF(AND($B2729&lt;&gt;"",$C2729&lt;&gt;"",$B2729&lt;=$C2729),$C2729-$B2729+1,"")</f>
        <v/>
      </c>
      <c r="G2729" s="5">
        <f>IF($F2729="","",$F2729*$D2729)</f>
        <v/>
      </c>
      <c r="H2729" s="42">
        <f>IF($G2729="","",$O2729)</f>
        <v/>
      </c>
      <c r="I2729" s="5">
        <f>IF($G2729="","",$G2729*IF($H2729="",$O2729,$H2729)/100)</f>
        <v/>
      </c>
      <c r="J2729" s="5">
        <f>IF(OR($L2729="",NOT(COUNTIFS($L$2:$L2729,$L2729)=1)),"",SUMIFS($G:$G,$L:$L,$L2729))</f>
        <v/>
      </c>
      <c r="K2729" s="5">
        <f>IF(OR($L2729="",NOT(COUNTIFS($L$2:$L2729,$L2729)=1)),"",SUMIFS($I:$I,$L:$L,$L2729))</f>
        <v/>
      </c>
      <c r="L2729" s="6">
        <f>IF($B2729="","",YEAR($B2729))</f>
        <v/>
      </c>
      <c r="M2729" s="6">
        <f>INT((ROW()-2)/39)+1</f>
        <v/>
      </c>
      <c r="N2729" s="6">
        <f>MOD(ROW()-2,39)+2</f>
        <v/>
      </c>
      <c r="O2729" s="42">
        <f>IF(AND($B2729&lt;&gt;"",$C2729&lt;&gt;"",$B2729&lt;=$C2729),INDEX(Szabalyok!$C:$C,$N2729),"")</f>
        <v/>
      </c>
      <c r="P2729">
        <f>IF(D2729="",P2728,P2728+1)</f>
        <v/>
      </c>
    </row>
    <row r="2730">
      <c r="A2730">
        <f>IF(P2730=P2729,0,P2730)</f>
        <v/>
      </c>
      <c r="B2730" s="41">
        <f>IF($M2730&gt;300,"",IF(OR(INDEX(Bemenet!$E$2:$E$301,$M2730)="",INDEX(Bemenet!$F$2:$F$301,$M2730)=""),"",MAX(INDEX(Bemenet!$E$2:$E$301,$M2730),INDEX(Szabalyok!$A:$A,$N2730))))</f>
        <v/>
      </c>
      <c r="C2730" s="41">
        <f>IF($B2730="","",MIN(INDEX(Bemenet!$F$2:$F$301,$M2730),INDEX(Szabalyok!$B:$B,$N2730)))</f>
        <v/>
      </c>
      <c r="D2730" s="5">
        <f>IF(AND($B2730&lt;&gt;"",$C2730&lt;&gt;"",$B2730&lt;=$C2730),INDEX(Bemenet!$G$2:$G$301,$M2730),"")</f>
        <v/>
      </c>
      <c r="E2730" s="6">
        <f>IF(AND($B2730&lt;&gt;"",$C2730&lt;&gt;"",$B2730&lt;=$C2730),INDEX(Bemenet!$D$2:$D$301,$M2730),"")</f>
        <v/>
      </c>
      <c r="F2730" s="5">
        <f>IF(AND($B2730&lt;&gt;"",$C2730&lt;&gt;"",$B2730&lt;=$C2730),$C2730-$B2730+1,"")</f>
        <v/>
      </c>
      <c r="G2730" s="5">
        <f>IF($F2730="","",$F2730*$D2730)</f>
        <v/>
      </c>
      <c r="H2730" s="42">
        <f>IF($G2730="","",$O2730)</f>
        <v/>
      </c>
      <c r="I2730" s="5">
        <f>IF($G2730="","",$G2730*IF($H2730="",$O2730,$H2730)/100)</f>
        <v/>
      </c>
      <c r="J2730" s="5">
        <f>IF(OR($L2730="",NOT(COUNTIFS($L$2:$L2730,$L2730)=1)),"",SUMIFS($G:$G,$L:$L,$L2730))</f>
        <v/>
      </c>
      <c r="K2730" s="5">
        <f>IF(OR($L2730="",NOT(COUNTIFS($L$2:$L2730,$L2730)=1)),"",SUMIFS($I:$I,$L:$L,$L2730))</f>
        <v/>
      </c>
      <c r="L2730" s="6">
        <f>IF($B2730="","",YEAR($B2730))</f>
        <v/>
      </c>
      <c r="M2730" s="6">
        <f>INT((ROW()-2)/39)+1</f>
        <v/>
      </c>
      <c r="N2730" s="6">
        <f>MOD(ROW()-2,39)+2</f>
        <v/>
      </c>
      <c r="O2730" s="42">
        <f>IF(AND($B2730&lt;&gt;"",$C2730&lt;&gt;"",$B2730&lt;=$C2730),INDEX(Szabalyok!$C:$C,$N2730),"")</f>
        <v/>
      </c>
      <c r="P2730">
        <f>IF(D2730="",P2729,P2729+1)</f>
        <v/>
      </c>
    </row>
    <row r="2731">
      <c r="A2731">
        <f>IF(P2731=P2730,0,P2731)</f>
        <v/>
      </c>
      <c r="B2731" s="41">
        <f>IF($M2731&gt;300,"",IF(OR(INDEX(Bemenet!$E$2:$E$301,$M2731)="",INDEX(Bemenet!$F$2:$F$301,$M2731)=""),"",MAX(INDEX(Bemenet!$E$2:$E$301,$M2731),INDEX(Szabalyok!$A:$A,$N2731))))</f>
        <v/>
      </c>
      <c r="C2731" s="41">
        <f>IF($B2731="","",MIN(INDEX(Bemenet!$F$2:$F$301,$M2731),INDEX(Szabalyok!$B:$B,$N2731)))</f>
        <v/>
      </c>
      <c r="D2731" s="5">
        <f>IF(AND($B2731&lt;&gt;"",$C2731&lt;&gt;"",$B2731&lt;=$C2731),INDEX(Bemenet!$G$2:$G$301,$M2731),"")</f>
        <v/>
      </c>
      <c r="E2731" s="6">
        <f>IF(AND($B2731&lt;&gt;"",$C2731&lt;&gt;"",$B2731&lt;=$C2731),INDEX(Bemenet!$D$2:$D$301,$M2731),"")</f>
        <v/>
      </c>
      <c r="F2731" s="5">
        <f>IF(AND($B2731&lt;&gt;"",$C2731&lt;&gt;"",$B2731&lt;=$C2731),$C2731-$B2731+1,"")</f>
        <v/>
      </c>
      <c r="G2731" s="5">
        <f>IF($F2731="","",$F2731*$D2731)</f>
        <v/>
      </c>
      <c r="H2731" s="42">
        <f>IF($G2731="","",$O2731)</f>
        <v/>
      </c>
      <c r="I2731" s="5">
        <f>IF($G2731="","",$G2731*IF($H2731="",$O2731,$H2731)/100)</f>
        <v/>
      </c>
      <c r="J2731" s="5">
        <f>IF(OR($L2731="",NOT(COUNTIFS($L$2:$L2731,$L2731)=1)),"",SUMIFS($G:$G,$L:$L,$L2731))</f>
        <v/>
      </c>
      <c r="K2731" s="5">
        <f>IF(OR($L2731="",NOT(COUNTIFS($L$2:$L2731,$L2731)=1)),"",SUMIFS($I:$I,$L:$L,$L2731))</f>
        <v/>
      </c>
      <c r="L2731" s="6">
        <f>IF($B2731="","",YEAR($B2731))</f>
        <v/>
      </c>
      <c r="M2731" s="6">
        <f>INT((ROW()-2)/39)+1</f>
        <v/>
      </c>
      <c r="N2731" s="6">
        <f>MOD(ROW()-2,39)+2</f>
        <v/>
      </c>
      <c r="O2731" s="42">
        <f>IF(AND($B2731&lt;&gt;"",$C2731&lt;&gt;"",$B2731&lt;=$C2731),INDEX(Szabalyok!$C:$C,$N2731),"")</f>
        <v/>
      </c>
      <c r="P2731">
        <f>IF(D2731="",P2730,P2730+1)</f>
        <v/>
      </c>
    </row>
    <row r="2732">
      <c r="A2732">
        <f>IF(P2732=P2731,0,P2732)</f>
        <v/>
      </c>
      <c r="B2732" s="41">
        <f>IF($M2732&gt;300,"",IF(OR(INDEX(Bemenet!$E$2:$E$301,$M2732)="",INDEX(Bemenet!$F$2:$F$301,$M2732)=""),"",MAX(INDEX(Bemenet!$E$2:$E$301,$M2732),INDEX(Szabalyok!$A:$A,$N2732))))</f>
        <v/>
      </c>
      <c r="C2732" s="41">
        <f>IF($B2732="","",MIN(INDEX(Bemenet!$F$2:$F$301,$M2732),INDEX(Szabalyok!$B:$B,$N2732)))</f>
        <v/>
      </c>
      <c r="D2732" s="5">
        <f>IF(AND($B2732&lt;&gt;"",$C2732&lt;&gt;"",$B2732&lt;=$C2732),INDEX(Bemenet!$G$2:$G$301,$M2732),"")</f>
        <v/>
      </c>
      <c r="E2732" s="6">
        <f>IF(AND($B2732&lt;&gt;"",$C2732&lt;&gt;"",$B2732&lt;=$C2732),INDEX(Bemenet!$D$2:$D$301,$M2732),"")</f>
        <v/>
      </c>
      <c r="F2732" s="5">
        <f>IF(AND($B2732&lt;&gt;"",$C2732&lt;&gt;"",$B2732&lt;=$C2732),$C2732-$B2732+1,"")</f>
        <v/>
      </c>
      <c r="G2732" s="5">
        <f>IF($F2732="","",$F2732*$D2732)</f>
        <v/>
      </c>
      <c r="H2732" s="42">
        <f>IF($G2732="","",$O2732)</f>
        <v/>
      </c>
      <c r="I2732" s="5">
        <f>IF($G2732="","",$G2732*IF($H2732="",$O2732,$H2732)/100)</f>
        <v/>
      </c>
      <c r="J2732" s="5">
        <f>IF(OR($L2732="",NOT(COUNTIFS($L$2:$L2732,$L2732)=1)),"",SUMIFS($G:$G,$L:$L,$L2732))</f>
        <v/>
      </c>
      <c r="K2732" s="5">
        <f>IF(OR($L2732="",NOT(COUNTIFS($L$2:$L2732,$L2732)=1)),"",SUMIFS($I:$I,$L:$L,$L2732))</f>
        <v/>
      </c>
      <c r="L2732" s="6">
        <f>IF($B2732="","",YEAR($B2732))</f>
        <v/>
      </c>
      <c r="M2732" s="6">
        <f>INT((ROW()-2)/39)+1</f>
        <v/>
      </c>
      <c r="N2732" s="6">
        <f>MOD(ROW()-2,39)+2</f>
        <v/>
      </c>
      <c r="O2732" s="42">
        <f>IF(AND($B2732&lt;&gt;"",$C2732&lt;&gt;"",$B2732&lt;=$C2732),INDEX(Szabalyok!$C:$C,$N2732),"")</f>
        <v/>
      </c>
      <c r="P2732">
        <f>IF(D2732="",P2731,P2731+1)</f>
        <v/>
      </c>
    </row>
    <row r="2733">
      <c r="A2733">
        <f>IF(P2733=P2732,0,P2733)</f>
        <v/>
      </c>
      <c r="B2733" s="41">
        <f>IF($M2733&gt;300,"",IF(OR(INDEX(Bemenet!$E$2:$E$301,$M2733)="",INDEX(Bemenet!$F$2:$F$301,$M2733)=""),"",MAX(INDEX(Bemenet!$E$2:$E$301,$M2733),INDEX(Szabalyok!$A:$A,$N2733))))</f>
        <v/>
      </c>
      <c r="C2733" s="41">
        <f>IF($B2733="","",MIN(INDEX(Bemenet!$F$2:$F$301,$M2733),INDEX(Szabalyok!$B:$B,$N2733)))</f>
        <v/>
      </c>
      <c r="D2733" s="5">
        <f>IF(AND($B2733&lt;&gt;"",$C2733&lt;&gt;"",$B2733&lt;=$C2733),INDEX(Bemenet!$G$2:$G$301,$M2733),"")</f>
        <v/>
      </c>
      <c r="E2733" s="6">
        <f>IF(AND($B2733&lt;&gt;"",$C2733&lt;&gt;"",$B2733&lt;=$C2733),INDEX(Bemenet!$D$2:$D$301,$M2733),"")</f>
        <v/>
      </c>
      <c r="F2733" s="5">
        <f>IF(AND($B2733&lt;&gt;"",$C2733&lt;&gt;"",$B2733&lt;=$C2733),$C2733-$B2733+1,"")</f>
        <v/>
      </c>
      <c r="G2733" s="5">
        <f>IF($F2733="","",$F2733*$D2733)</f>
        <v/>
      </c>
      <c r="H2733" s="42">
        <f>IF($G2733="","",$O2733)</f>
        <v/>
      </c>
      <c r="I2733" s="5">
        <f>IF($G2733="","",$G2733*IF($H2733="",$O2733,$H2733)/100)</f>
        <v/>
      </c>
      <c r="J2733" s="5">
        <f>IF(OR($L2733="",NOT(COUNTIFS($L$2:$L2733,$L2733)=1)),"",SUMIFS($G:$G,$L:$L,$L2733))</f>
        <v/>
      </c>
      <c r="K2733" s="5">
        <f>IF(OR($L2733="",NOT(COUNTIFS($L$2:$L2733,$L2733)=1)),"",SUMIFS($I:$I,$L:$L,$L2733))</f>
        <v/>
      </c>
      <c r="L2733" s="6">
        <f>IF($B2733="","",YEAR($B2733))</f>
        <v/>
      </c>
      <c r="M2733" s="6">
        <f>INT((ROW()-2)/39)+1</f>
        <v/>
      </c>
      <c r="N2733" s="6">
        <f>MOD(ROW()-2,39)+2</f>
        <v/>
      </c>
      <c r="O2733" s="42">
        <f>IF(AND($B2733&lt;&gt;"",$C2733&lt;&gt;"",$B2733&lt;=$C2733),INDEX(Szabalyok!$C:$C,$N2733),"")</f>
        <v/>
      </c>
      <c r="P2733">
        <f>IF(D2733="",P2732,P2732+1)</f>
        <v/>
      </c>
    </row>
    <row r="2734">
      <c r="A2734">
        <f>IF(P2734=P2733,0,P2734)</f>
        <v/>
      </c>
      <c r="B2734" s="41">
        <f>IF($M2734&gt;300,"",IF(OR(INDEX(Bemenet!$E$2:$E$301,$M2734)="",INDEX(Bemenet!$F$2:$F$301,$M2734)=""),"",MAX(INDEX(Bemenet!$E$2:$E$301,$M2734),INDEX(Szabalyok!$A:$A,$N2734))))</f>
        <v/>
      </c>
      <c r="C2734" s="41">
        <f>IF($B2734="","",MIN(INDEX(Bemenet!$F$2:$F$301,$M2734),INDEX(Szabalyok!$B:$B,$N2734)))</f>
        <v/>
      </c>
      <c r="D2734" s="5">
        <f>IF(AND($B2734&lt;&gt;"",$C2734&lt;&gt;"",$B2734&lt;=$C2734),INDEX(Bemenet!$G$2:$G$301,$M2734),"")</f>
        <v/>
      </c>
      <c r="E2734" s="6">
        <f>IF(AND($B2734&lt;&gt;"",$C2734&lt;&gt;"",$B2734&lt;=$C2734),INDEX(Bemenet!$D$2:$D$301,$M2734),"")</f>
        <v/>
      </c>
      <c r="F2734" s="5">
        <f>IF(AND($B2734&lt;&gt;"",$C2734&lt;&gt;"",$B2734&lt;=$C2734),$C2734-$B2734+1,"")</f>
        <v/>
      </c>
      <c r="G2734" s="5">
        <f>IF($F2734="","",$F2734*$D2734)</f>
        <v/>
      </c>
      <c r="H2734" s="42">
        <f>IF($G2734="","",$O2734)</f>
        <v/>
      </c>
      <c r="I2734" s="5">
        <f>IF($G2734="","",$G2734*IF($H2734="",$O2734,$H2734)/100)</f>
        <v/>
      </c>
      <c r="J2734" s="5">
        <f>IF(OR($L2734="",NOT(COUNTIFS($L$2:$L2734,$L2734)=1)),"",SUMIFS($G:$G,$L:$L,$L2734))</f>
        <v/>
      </c>
      <c r="K2734" s="5">
        <f>IF(OR($L2734="",NOT(COUNTIFS($L$2:$L2734,$L2734)=1)),"",SUMIFS($I:$I,$L:$L,$L2734))</f>
        <v/>
      </c>
      <c r="L2734" s="6">
        <f>IF($B2734="","",YEAR($B2734))</f>
        <v/>
      </c>
      <c r="M2734" s="6">
        <f>INT((ROW()-2)/39)+1</f>
        <v/>
      </c>
      <c r="N2734" s="6">
        <f>MOD(ROW()-2,39)+2</f>
        <v/>
      </c>
      <c r="O2734" s="42">
        <f>IF(AND($B2734&lt;&gt;"",$C2734&lt;&gt;"",$B2734&lt;=$C2734),INDEX(Szabalyok!$C:$C,$N2734),"")</f>
        <v/>
      </c>
      <c r="P2734">
        <f>IF(D2734="",P2733,P2733+1)</f>
        <v/>
      </c>
    </row>
    <row r="2735">
      <c r="A2735">
        <f>IF(P2735=P2734,0,P2735)</f>
        <v/>
      </c>
      <c r="B2735" s="41">
        <f>IF($M2735&gt;300,"",IF(OR(INDEX(Bemenet!$E$2:$E$301,$M2735)="",INDEX(Bemenet!$F$2:$F$301,$M2735)=""),"",MAX(INDEX(Bemenet!$E$2:$E$301,$M2735),INDEX(Szabalyok!$A:$A,$N2735))))</f>
        <v/>
      </c>
      <c r="C2735" s="41">
        <f>IF($B2735="","",MIN(INDEX(Bemenet!$F$2:$F$301,$M2735),INDEX(Szabalyok!$B:$B,$N2735)))</f>
        <v/>
      </c>
      <c r="D2735" s="5">
        <f>IF(AND($B2735&lt;&gt;"",$C2735&lt;&gt;"",$B2735&lt;=$C2735),INDEX(Bemenet!$G$2:$G$301,$M2735),"")</f>
        <v/>
      </c>
      <c r="E2735" s="6">
        <f>IF(AND($B2735&lt;&gt;"",$C2735&lt;&gt;"",$B2735&lt;=$C2735),INDEX(Bemenet!$D$2:$D$301,$M2735),"")</f>
        <v/>
      </c>
      <c r="F2735" s="5">
        <f>IF(AND($B2735&lt;&gt;"",$C2735&lt;&gt;"",$B2735&lt;=$C2735),$C2735-$B2735+1,"")</f>
        <v/>
      </c>
      <c r="G2735" s="5">
        <f>IF($F2735="","",$F2735*$D2735)</f>
        <v/>
      </c>
      <c r="H2735" s="42">
        <f>IF($G2735="","",$O2735)</f>
        <v/>
      </c>
      <c r="I2735" s="5">
        <f>IF($G2735="","",$G2735*IF($H2735="",$O2735,$H2735)/100)</f>
        <v/>
      </c>
      <c r="J2735" s="5">
        <f>IF(OR($L2735="",NOT(COUNTIFS($L$2:$L2735,$L2735)=1)),"",SUMIFS($G:$G,$L:$L,$L2735))</f>
        <v/>
      </c>
      <c r="K2735" s="5">
        <f>IF(OR($L2735="",NOT(COUNTIFS($L$2:$L2735,$L2735)=1)),"",SUMIFS($I:$I,$L:$L,$L2735))</f>
        <v/>
      </c>
      <c r="L2735" s="6">
        <f>IF($B2735="","",YEAR($B2735))</f>
        <v/>
      </c>
      <c r="M2735" s="6">
        <f>INT((ROW()-2)/39)+1</f>
        <v/>
      </c>
      <c r="N2735" s="6">
        <f>MOD(ROW()-2,39)+2</f>
        <v/>
      </c>
      <c r="O2735" s="42">
        <f>IF(AND($B2735&lt;&gt;"",$C2735&lt;&gt;"",$B2735&lt;=$C2735),INDEX(Szabalyok!$C:$C,$N2735),"")</f>
        <v/>
      </c>
      <c r="P2735">
        <f>IF(D2735="",P2734,P2734+1)</f>
        <v/>
      </c>
    </row>
    <row r="2736">
      <c r="A2736">
        <f>IF(P2736=P2735,0,P2736)</f>
        <v/>
      </c>
      <c r="B2736" s="41">
        <f>IF($M2736&gt;300,"",IF(OR(INDEX(Bemenet!$E$2:$E$301,$M2736)="",INDEX(Bemenet!$F$2:$F$301,$M2736)=""),"",MAX(INDEX(Bemenet!$E$2:$E$301,$M2736),INDEX(Szabalyok!$A:$A,$N2736))))</f>
        <v/>
      </c>
      <c r="C2736" s="41">
        <f>IF($B2736="","",MIN(INDEX(Bemenet!$F$2:$F$301,$M2736),INDEX(Szabalyok!$B:$B,$N2736)))</f>
        <v/>
      </c>
      <c r="D2736" s="5">
        <f>IF(AND($B2736&lt;&gt;"",$C2736&lt;&gt;"",$B2736&lt;=$C2736),INDEX(Bemenet!$G$2:$G$301,$M2736),"")</f>
        <v/>
      </c>
      <c r="E2736" s="6">
        <f>IF(AND($B2736&lt;&gt;"",$C2736&lt;&gt;"",$B2736&lt;=$C2736),INDEX(Bemenet!$D$2:$D$301,$M2736),"")</f>
        <v/>
      </c>
      <c r="F2736" s="5">
        <f>IF(AND($B2736&lt;&gt;"",$C2736&lt;&gt;"",$B2736&lt;=$C2736),$C2736-$B2736+1,"")</f>
        <v/>
      </c>
      <c r="G2736" s="5">
        <f>IF($F2736="","",$F2736*$D2736)</f>
        <v/>
      </c>
      <c r="H2736" s="42">
        <f>IF($G2736="","",$O2736)</f>
        <v/>
      </c>
      <c r="I2736" s="5">
        <f>IF($G2736="","",$G2736*IF($H2736="",$O2736,$H2736)/100)</f>
        <v/>
      </c>
      <c r="J2736" s="5">
        <f>IF(OR($L2736="",NOT(COUNTIFS($L$2:$L2736,$L2736)=1)),"",SUMIFS($G:$G,$L:$L,$L2736))</f>
        <v/>
      </c>
      <c r="K2736" s="5">
        <f>IF(OR($L2736="",NOT(COUNTIFS($L$2:$L2736,$L2736)=1)),"",SUMIFS($I:$I,$L:$L,$L2736))</f>
        <v/>
      </c>
      <c r="L2736" s="6">
        <f>IF($B2736="","",YEAR($B2736))</f>
        <v/>
      </c>
      <c r="M2736" s="6">
        <f>INT((ROW()-2)/39)+1</f>
        <v/>
      </c>
      <c r="N2736" s="6">
        <f>MOD(ROW()-2,39)+2</f>
        <v/>
      </c>
      <c r="O2736" s="42">
        <f>IF(AND($B2736&lt;&gt;"",$C2736&lt;&gt;"",$B2736&lt;=$C2736),INDEX(Szabalyok!$C:$C,$N2736),"")</f>
        <v/>
      </c>
      <c r="P2736">
        <f>IF(D2736="",P2735,P2735+1)</f>
        <v/>
      </c>
    </row>
    <row r="2737">
      <c r="A2737">
        <f>IF(P2737=P2736,0,P2737)</f>
        <v/>
      </c>
      <c r="B2737" s="41">
        <f>IF($M2737&gt;300,"",IF(OR(INDEX(Bemenet!$E$2:$E$301,$M2737)="",INDEX(Bemenet!$F$2:$F$301,$M2737)=""),"",MAX(INDEX(Bemenet!$E$2:$E$301,$M2737),INDEX(Szabalyok!$A:$A,$N2737))))</f>
        <v/>
      </c>
      <c r="C2737" s="41">
        <f>IF($B2737="","",MIN(INDEX(Bemenet!$F$2:$F$301,$M2737),INDEX(Szabalyok!$B:$B,$N2737)))</f>
        <v/>
      </c>
      <c r="D2737" s="5">
        <f>IF(AND($B2737&lt;&gt;"",$C2737&lt;&gt;"",$B2737&lt;=$C2737),INDEX(Bemenet!$G$2:$G$301,$M2737),"")</f>
        <v/>
      </c>
      <c r="E2737" s="6">
        <f>IF(AND($B2737&lt;&gt;"",$C2737&lt;&gt;"",$B2737&lt;=$C2737),INDEX(Bemenet!$D$2:$D$301,$M2737),"")</f>
        <v/>
      </c>
      <c r="F2737" s="5">
        <f>IF(AND($B2737&lt;&gt;"",$C2737&lt;&gt;"",$B2737&lt;=$C2737),$C2737-$B2737+1,"")</f>
        <v/>
      </c>
      <c r="G2737" s="5">
        <f>IF($F2737="","",$F2737*$D2737)</f>
        <v/>
      </c>
      <c r="H2737" s="42">
        <f>IF($G2737="","",$O2737)</f>
        <v/>
      </c>
      <c r="I2737" s="5">
        <f>IF($G2737="","",$G2737*IF($H2737="",$O2737,$H2737)/100)</f>
        <v/>
      </c>
      <c r="J2737" s="5">
        <f>IF(OR($L2737="",NOT(COUNTIFS($L$2:$L2737,$L2737)=1)),"",SUMIFS($G:$G,$L:$L,$L2737))</f>
        <v/>
      </c>
      <c r="K2737" s="5">
        <f>IF(OR($L2737="",NOT(COUNTIFS($L$2:$L2737,$L2737)=1)),"",SUMIFS($I:$I,$L:$L,$L2737))</f>
        <v/>
      </c>
      <c r="L2737" s="6">
        <f>IF($B2737="","",YEAR($B2737))</f>
        <v/>
      </c>
      <c r="M2737" s="6">
        <f>INT((ROW()-2)/39)+1</f>
        <v/>
      </c>
      <c r="N2737" s="6">
        <f>MOD(ROW()-2,39)+2</f>
        <v/>
      </c>
      <c r="O2737" s="42">
        <f>IF(AND($B2737&lt;&gt;"",$C2737&lt;&gt;"",$B2737&lt;=$C2737),INDEX(Szabalyok!$C:$C,$N2737),"")</f>
        <v/>
      </c>
      <c r="P2737">
        <f>IF(D2737="",P2736,P2736+1)</f>
        <v/>
      </c>
    </row>
    <row r="2738">
      <c r="A2738">
        <f>IF(P2738=P2737,0,P2738)</f>
        <v/>
      </c>
      <c r="B2738" s="41">
        <f>IF($M2738&gt;300,"",IF(OR(INDEX(Bemenet!$E$2:$E$301,$M2738)="",INDEX(Bemenet!$F$2:$F$301,$M2738)=""),"",MAX(INDEX(Bemenet!$E$2:$E$301,$M2738),INDEX(Szabalyok!$A:$A,$N2738))))</f>
        <v/>
      </c>
      <c r="C2738" s="41">
        <f>IF($B2738="","",MIN(INDEX(Bemenet!$F$2:$F$301,$M2738),INDEX(Szabalyok!$B:$B,$N2738)))</f>
        <v/>
      </c>
      <c r="D2738" s="5">
        <f>IF(AND($B2738&lt;&gt;"",$C2738&lt;&gt;"",$B2738&lt;=$C2738),INDEX(Bemenet!$G$2:$G$301,$M2738),"")</f>
        <v/>
      </c>
      <c r="E2738" s="6">
        <f>IF(AND($B2738&lt;&gt;"",$C2738&lt;&gt;"",$B2738&lt;=$C2738),INDEX(Bemenet!$D$2:$D$301,$M2738),"")</f>
        <v/>
      </c>
      <c r="F2738" s="5">
        <f>IF(AND($B2738&lt;&gt;"",$C2738&lt;&gt;"",$B2738&lt;=$C2738),$C2738-$B2738+1,"")</f>
        <v/>
      </c>
      <c r="G2738" s="5">
        <f>IF($F2738="","",$F2738*$D2738)</f>
        <v/>
      </c>
      <c r="H2738" s="42">
        <f>IF($G2738="","",$O2738)</f>
        <v/>
      </c>
      <c r="I2738" s="5">
        <f>IF($G2738="","",$G2738*IF($H2738="",$O2738,$H2738)/100)</f>
        <v/>
      </c>
      <c r="J2738" s="5">
        <f>IF(OR($L2738="",NOT(COUNTIFS($L$2:$L2738,$L2738)=1)),"",SUMIFS($G:$G,$L:$L,$L2738))</f>
        <v/>
      </c>
      <c r="K2738" s="5">
        <f>IF(OR($L2738="",NOT(COUNTIFS($L$2:$L2738,$L2738)=1)),"",SUMIFS($I:$I,$L:$L,$L2738))</f>
        <v/>
      </c>
      <c r="L2738" s="6">
        <f>IF($B2738="","",YEAR($B2738))</f>
        <v/>
      </c>
      <c r="M2738" s="6">
        <f>INT((ROW()-2)/39)+1</f>
        <v/>
      </c>
      <c r="N2738" s="6">
        <f>MOD(ROW()-2,39)+2</f>
        <v/>
      </c>
      <c r="O2738" s="42">
        <f>IF(AND($B2738&lt;&gt;"",$C2738&lt;&gt;"",$B2738&lt;=$C2738),INDEX(Szabalyok!$C:$C,$N2738),"")</f>
        <v/>
      </c>
      <c r="P2738">
        <f>IF(D2738="",P2737,P2737+1)</f>
        <v/>
      </c>
    </row>
    <row r="2739">
      <c r="A2739">
        <f>IF(P2739=P2738,0,P2739)</f>
        <v/>
      </c>
      <c r="B2739" s="41">
        <f>IF($M2739&gt;300,"",IF(OR(INDEX(Bemenet!$E$2:$E$301,$M2739)="",INDEX(Bemenet!$F$2:$F$301,$M2739)=""),"",MAX(INDEX(Bemenet!$E$2:$E$301,$M2739),INDEX(Szabalyok!$A:$A,$N2739))))</f>
        <v/>
      </c>
      <c r="C2739" s="41">
        <f>IF($B2739="","",MIN(INDEX(Bemenet!$F$2:$F$301,$M2739),INDEX(Szabalyok!$B:$B,$N2739)))</f>
        <v/>
      </c>
      <c r="D2739" s="5">
        <f>IF(AND($B2739&lt;&gt;"",$C2739&lt;&gt;"",$B2739&lt;=$C2739),INDEX(Bemenet!$G$2:$G$301,$M2739),"")</f>
        <v/>
      </c>
      <c r="E2739" s="6">
        <f>IF(AND($B2739&lt;&gt;"",$C2739&lt;&gt;"",$B2739&lt;=$C2739),INDEX(Bemenet!$D$2:$D$301,$M2739),"")</f>
        <v/>
      </c>
      <c r="F2739" s="5">
        <f>IF(AND($B2739&lt;&gt;"",$C2739&lt;&gt;"",$B2739&lt;=$C2739),$C2739-$B2739+1,"")</f>
        <v/>
      </c>
      <c r="G2739" s="5">
        <f>IF($F2739="","",$F2739*$D2739)</f>
        <v/>
      </c>
      <c r="H2739" s="42">
        <f>IF($G2739="","",$O2739)</f>
        <v/>
      </c>
      <c r="I2739" s="5">
        <f>IF($G2739="","",$G2739*IF($H2739="",$O2739,$H2739)/100)</f>
        <v/>
      </c>
      <c r="J2739" s="5">
        <f>IF(OR($L2739="",NOT(COUNTIFS($L$2:$L2739,$L2739)=1)),"",SUMIFS($G:$G,$L:$L,$L2739))</f>
        <v/>
      </c>
      <c r="K2739" s="5">
        <f>IF(OR($L2739="",NOT(COUNTIFS($L$2:$L2739,$L2739)=1)),"",SUMIFS($I:$I,$L:$L,$L2739))</f>
        <v/>
      </c>
      <c r="L2739" s="6">
        <f>IF($B2739="","",YEAR($B2739))</f>
        <v/>
      </c>
      <c r="M2739" s="6">
        <f>INT((ROW()-2)/39)+1</f>
        <v/>
      </c>
      <c r="N2739" s="6">
        <f>MOD(ROW()-2,39)+2</f>
        <v/>
      </c>
      <c r="O2739" s="42">
        <f>IF(AND($B2739&lt;&gt;"",$C2739&lt;&gt;"",$B2739&lt;=$C2739),INDEX(Szabalyok!$C:$C,$N2739),"")</f>
        <v/>
      </c>
      <c r="P2739">
        <f>IF(D2739="",P2738,P2738+1)</f>
        <v/>
      </c>
    </row>
    <row r="2740">
      <c r="A2740">
        <f>IF(P2740=P2739,0,P2740)</f>
        <v/>
      </c>
      <c r="B2740" s="41">
        <f>IF($M2740&gt;300,"",IF(OR(INDEX(Bemenet!$E$2:$E$301,$M2740)="",INDEX(Bemenet!$F$2:$F$301,$M2740)=""),"",MAX(INDEX(Bemenet!$E$2:$E$301,$M2740),INDEX(Szabalyok!$A:$A,$N2740))))</f>
        <v/>
      </c>
      <c r="C2740" s="41">
        <f>IF($B2740="","",MIN(INDEX(Bemenet!$F$2:$F$301,$M2740),INDEX(Szabalyok!$B:$B,$N2740)))</f>
        <v/>
      </c>
      <c r="D2740" s="5">
        <f>IF(AND($B2740&lt;&gt;"",$C2740&lt;&gt;"",$B2740&lt;=$C2740),INDEX(Bemenet!$G$2:$G$301,$M2740),"")</f>
        <v/>
      </c>
      <c r="E2740" s="6">
        <f>IF(AND($B2740&lt;&gt;"",$C2740&lt;&gt;"",$B2740&lt;=$C2740),INDEX(Bemenet!$D$2:$D$301,$M2740),"")</f>
        <v/>
      </c>
      <c r="F2740" s="5">
        <f>IF(AND($B2740&lt;&gt;"",$C2740&lt;&gt;"",$B2740&lt;=$C2740),$C2740-$B2740+1,"")</f>
        <v/>
      </c>
      <c r="G2740" s="5">
        <f>IF($F2740="","",$F2740*$D2740)</f>
        <v/>
      </c>
      <c r="H2740" s="42">
        <f>IF($G2740="","",$O2740)</f>
        <v/>
      </c>
      <c r="I2740" s="5">
        <f>IF($G2740="","",$G2740*IF($H2740="",$O2740,$H2740)/100)</f>
        <v/>
      </c>
      <c r="J2740" s="5">
        <f>IF(OR($L2740="",NOT(COUNTIFS($L$2:$L2740,$L2740)=1)),"",SUMIFS($G:$G,$L:$L,$L2740))</f>
        <v/>
      </c>
      <c r="K2740" s="5">
        <f>IF(OR($L2740="",NOT(COUNTIFS($L$2:$L2740,$L2740)=1)),"",SUMIFS($I:$I,$L:$L,$L2740))</f>
        <v/>
      </c>
      <c r="L2740" s="6">
        <f>IF($B2740="","",YEAR($B2740))</f>
        <v/>
      </c>
      <c r="M2740" s="6">
        <f>INT((ROW()-2)/39)+1</f>
        <v/>
      </c>
      <c r="N2740" s="6">
        <f>MOD(ROW()-2,39)+2</f>
        <v/>
      </c>
      <c r="O2740" s="42">
        <f>IF(AND($B2740&lt;&gt;"",$C2740&lt;&gt;"",$B2740&lt;=$C2740),INDEX(Szabalyok!$C:$C,$N2740),"")</f>
        <v/>
      </c>
      <c r="P2740">
        <f>IF(D2740="",P2739,P2739+1)</f>
        <v/>
      </c>
    </row>
    <row r="2741">
      <c r="A2741">
        <f>IF(P2741=P2740,0,P2741)</f>
        <v/>
      </c>
      <c r="B2741" s="41">
        <f>IF($M2741&gt;300,"",IF(OR(INDEX(Bemenet!$E$2:$E$301,$M2741)="",INDEX(Bemenet!$F$2:$F$301,$M2741)=""),"",MAX(INDEX(Bemenet!$E$2:$E$301,$M2741),INDEX(Szabalyok!$A:$A,$N2741))))</f>
        <v/>
      </c>
      <c r="C2741" s="41">
        <f>IF($B2741="","",MIN(INDEX(Bemenet!$F$2:$F$301,$M2741),INDEX(Szabalyok!$B:$B,$N2741)))</f>
        <v/>
      </c>
      <c r="D2741" s="5">
        <f>IF(AND($B2741&lt;&gt;"",$C2741&lt;&gt;"",$B2741&lt;=$C2741),INDEX(Bemenet!$G$2:$G$301,$M2741),"")</f>
        <v/>
      </c>
      <c r="E2741" s="6">
        <f>IF(AND($B2741&lt;&gt;"",$C2741&lt;&gt;"",$B2741&lt;=$C2741),INDEX(Bemenet!$D$2:$D$301,$M2741),"")</f>
        <v/>
      </c>
      <c r="F2741" s="5">
        <f>IF(AND($B2741&lt;&gt;"",$C2741&lt;&gt;"",$B2741&lt;=$C2741),$C2741-$B2741+1,"")</f>
        <v/>
      </c>
      <c r="G2741" s="5">
        <f>IF($F2741="","",$F2741*$D2741)</f>
        <v/>
      </c>
      <c r="H2741" s="42">
        <f>IF($G2741="","",$O2741)</f>
        <v/>
      </c>
      <c r="I2741" s="5">
        <f>IF($G2741="","",$G2741*IF($H2741="",$O2741,$H2741)/100)</f>
        <v/>
      </c>
      <c r="J2741" s="5">
        <f>IF(OR($L2741="",NOT(COUNTIFS($L$2:$L2741,$L2741)=1)),"",SUMIFS($G:$G,$L:$L,$L2741))</f>
        <v/>
      </c>
      <c r="K2741" s="5">
        <f>IF(OR($L2741="",NOT(COUNTIFS($L$2:$L2741,$L2741)=1)),"",SUMIFS($I:$I,$L:$L,$L2741))</f>
        <v/>
      </c>
      <c r="L2741" s="6">
        <f>IF($B2741="","",YEAR($B2741))</f>
        <v/>
      </c>
      <c r="M2741" s="6">
        <f>INT((ROW()-2)/39)+1</f>
        <v/>
      </c>
      <c r="N2741" s="6">
        <f>MOD(ROW()-2,39)+2</f>
        <v/>
      </c>
      <c r="O2741" s="42">
        <f>IF(AND($B2741&lt;&gt;"",$C2741&lt;&gt;"",$B2741&lt;=$C2741),INDEX(Szabalyok!$C:$C,$N2741),"")</f>
        <v/>
      </c>
      <c r="P2741">
        <f>IF(D2741="",P2740,P2740+1)</f>
        <v/>
      </c>
    </row>
    <row r="2742">
      <c r="A2742">
        <f>IF(P2742=P2741,0,P2742)</f>
        <v/>
      </c>
      <c r="B2742" s="41">
        <f>IF($M2742&gt;300,"",IF(OR(INDEX(Bemenet!$E$2:$E$301,$M2742)="",INDEX(Bemenet!$F$2:$F$301,$M2742)=""),"",MAX(INDEX(Bemenet!$E$2:$E$301,$M2742),INDEX(Szabalyok!$A:$A,$N2742))))</f>
        <v/>
      </c>
      <c r="C2742" s="41">
        <f>IF($B2742="","",MIN(INDEX(Bemenet!$F$2:$F$301,$M2742),INDEX(Szabalyok!$B:$B,$N2742)))</f>
        <v/>
      </c>
      <c r="D2742" s="5">
        <f>IF(AND($B2742&lt;&gt;"",$C2742&lt;&gt;"",$B2742&lt;=$C2742),INDEX(Bemenet!$G$2:$G$301,$M2742),"")</f>
        <v/>
      </c>
      <c r="E2742" s="6">
        <f>IF(AND($B2742&lt;&gt;"",$C2742&lt;&gt;"",$B2742&lt;=$C2742),INDEX(Bemenet!$D$2:$D$301,$M2742),"")</f>
        <v/>
      </c>
      <c r="F2742" s="5">
        <f>IF(AND($B2742&lt;&gt;"",$C2742&lt;&gt;"",$B2742&lt;=$C2742),$C2742-$B2742+1,"")</f>
        <v/>
      </c>
      <c r="G2742" s="5">
        <f>IF($F2742="","",$F2742*$D2742)</f>
        <v/>
      </c>
      <c r="H2742" s="42">
        <f>IF($G2742="","",$O2742)</f>
        <v/>
      </c>
      <c r="I2742" s="5">
        <f>IF($G2742="","",$G2742*IF($H2742="",$O2742,$H2742)/100)</f>
        <v/>
      </c>
      <c r="J2742" s="5">
        <f>IF(OR($L2742="",NOT(COUNTIFS($L$2:$L2742,$L2742)=1)),"",SUMIFS($G:$G,$L:$L,$L2742))</f>
        <v/>
      </c>
      <c r="K2742" s="5">
        <f>IF(OR($L2742="",NOT(COUNTIFS($L$2:$L2742,$L2742)=1)),"",SUMIFS($I:$I,$L:$L,$L2742))</f>
        <v/>
      </c>
      <c r="L2742" s="6">
        <f>IF($B2742="","",YEAR($B2742))</f>
        <v/>
      </c>
      <c r="M2742" s="6">
        <f>INT((ROW()-2)/39)+1</f>
        <v/>
      </c>
      <c r="N2742" s="6">
        <f>MOD(ROW()-2,39)+2</f>
        <v/>
      </c>
      <c r="O2742" s="42">
        <f>IF(AND($B2742&lt;&gt;"",$C2742&lt;&gt;"",$B2742&lt;=$C2742),INDEX(Szabalyok!$C:$C,$N2742),"")</f>
        <v/>
      </c>
      <c r="P2742">
        <f>IF(D2742="",P2741,P2741+1)</f>
        <v/>
      </c>
    </row>
    <row r="2743">
      <c r="A2743">
        <f>IF(P2743=P2742,0,P2743)</f>
        <v/>
      </c>
      <c r="B2743" s="41">
        <f>IF($M2743&gt;300,"",IF(OR(INDEX(Bemenet!$E$2:$E$301,$M2743)="",INDEX(Bemenet!$F$2:$F$301,$M2743)=""),"",MAX(INDEX(Bemenet!$E$2:$E$301,$M2743),INDEX(Szabalyok!$A:$A,$N2743))))</f>
        <v/>
      </c>
      <c r="C2743" s="41">
        <f>IF($B2743="","",MIN(INDEX(Bemenet!$F$2:$F$301,$M2743),INDEX(Szabalyok!$B:$B,$N2743)))</f>
        <v/>
      </c>
      <c r="D2743" s="5">
        <f>IF(AND($B2743&lt;&gt;"",$C2743&lt;&gt;"",$B2743&lt;=$C2743),INDEX(Bemenet!$G$2:$G$301,$M2743),"")</f>
        <v/>
      </c>
      <c r="E2743" s="6">
        <f>IF(AND($B2743&lt;&gt;"",$C2743&lt;&gt;"",$B2743&lt;=$C2743),INDEX(Bemenet!$D$2:$D$301,$M2743),"")</f>
        <v/>
      </c>
      <c r="F2743" s="5">
        <f>IF(AND($B2743&lt;&gt;"",$C2743&lt;&gt;"",$B2743&lt;=$C2743),$C2743-$B2743+1,"")</f>
        <v/>
      </c>
      <c r="G2743" s="5">
        <f>IF($F2743="","",$F2743*$D2743)</f>
        <v/>
      </c>
      <c r="H2743" s="42">
        <f>IF($G2743="","",$O2743)</f>
        <v/>
      </c>
      <c r="I2743" s="5">
        <f>IF($G2743="","",$G2743*IF($H2743="",$O2743,$H2743)/100)</f>
        <v/>
      </c>
      <c r="J2743" s="5">
        <f>IF(OR($L2743="",NOT(COUNTIFS($L$2:$L2743,$L2743)=1)),"",SUMIFS($G:$G,$L:$L,$L2743))</f>
        <v/>
      </c>
      <c r="K2743" s="5">
        <f>IF(OR($L2743="",NOT(COUNTIFS($L$2:$L2743,$L2743)=1)),"",SUMIFS($I:$I,$L:$L,$L2743))</f>
        <v/>
      </c>
      <c r="L2743" s="6">
        <f>IF($B2743="","",YEAR($B2743))</f>
        <v/>
      </c>
      <c r="M2743" s="6">
        <f>INT((ROW()-2)/39)+1</f>
        <v/>
      </c>
      <c r="N2743" s="6">
        <f>MOD(ROW()-2,39)+2</f>
        <v/>
      </c>
      <c r="O2743" s="42">
        <f>IF(AND($B2743&lt;&gt;"",$C2743&lt;&gt;"",$B2743&lt;=$C2743),INDEX(Szabalyok!$C:$C,$N2743),"")</f>
        <v/>
      </c>
      <c r="P2743">
        <f>IF(D2743="",P2742,P2742+1)</f>
        <v/>
      </c>
    </row>
    <row r="2744">
      <c r="A2744">
        <f>IF(P2744=P2743,0,P2744)</f>
        <v/>
      </c>
      <c r="B2744" s="41">
        <f>IF($M2744&gt;300,"",IF(OR(INDEX(Bemenet!$E$2:$E$301,$M2744)="",INDEX(Bemenet!$F$2:$F$301,$M2744)=""),"",MAX(INDEX(Bemenet!$E$2:$E$301,$M2744),INDEX(Szabalyok!$A:$A,$N2744))))</f>
        <v/>
      </c>
      <c r="C2744" s="41">
        <f>IF($B2744="","",MIN(INDEX(Bemenet!$F$2:$F$301,$M2744),INDEX(Szabalyok!$B:$B,$N2744)))</f>
        <v/>
      </c>
      <c r="D2744" s="5">
        <f>IF(AND($B2744&lt;&gt;"",$C2744&lt;&gt;"",$B2744&lt;=$C2744),INDEX(Bemenet!$G$2:$G$301,$M2744),"")</f>
        <v/>
      </c>
      <c r="E2744" s="6">
        <f>IF(AND($B2744&lt;&gt;"",$C2744&lt;&gt;"",$B2744&lt;=$C2744),INDEX(Bemenet!$D$2:$D$301,$M2744),"")</f>
        <v/>
      </c>
      <c r="F2744" s="5">
        <f>IF(AND($B2744&lt;&gt;"",$C2744&lt;&gt;"",$B2744&lt;=$C2744),$C2744-$B2744+1,"")</f>
        <v/>
      </c>
      <c r="G2744" s="5">
        <f>IF($F2744="","",$F2744*$D2744)</f>
        <v/>
      </c>
      <c r="H2744" s="42">
        <f>IF($G2744="","",$O2744)</f>
        <v/>
      </c>
      <c r="I2744" s="5">
        <f>IF($G2744="","",$G2744*IF($H2744="",$O2744,$H2744)/100)</f>
        <v/>
      </c>
      <c r="J2744" s="5">
        <f>IF(OR($L2744="",NOT(COUNTIFS($L$2:$L2744,$L2744)=1)),"",SUMIFS($G:$G,$L:$L,$L2744))</f>
        <v/>
      </c>
      <c r="K2744" s="5">
        <f>IF(OR($L2744="",NOT(COUNTIFS($L$2:$L2744,$L2744)=1)),"",SUMIFS($I:$I,$L:$L,$L2744))</f>
        <v/>
      </c>
      <c r="L2744" s="6">
        <f>IF($B2744="","",YEAR($B2744))</f>
        <v/>
      </c>
      <c r="M2744" s="6">
        <f>INT((ROW()-2)/39)+1</f>
        <v/>
      </c>
      <c r="N2744" s="6">
        <f>MOD(ROW()-2,39)+2</f>
        <v/>
      </c>
      <c r="O2744" s="42">
        <f>IF(AND($B2744&lt;&gt;"",$C2744&lt;&gt;"",$B2744&lt;=$C2744),INDEX(Szabalyok!$C:$C,$N2744),"")</f>
        <v/>
      </c>
      <c r="P2744">
        <f>IF(D2744="",P2743,P2743+1)</f>
        <v/>
      </c>
    </row>
    <row r="2745">
      <c r="A2745">
        <f>IF(P2745=P2744,0,P2745)</f>
        <v/>
      </c>
      <c r="B2745" s="41">
        <f>IF($M2745&gt;300,"",IF(OR(INDEX(Bemenet!$E$2:$E$301,$M2745)="",INDEX(Bemenet!$F$2:$F$301,$M2745)=""),"",MAX(INDEX(Bemenet!$E$2:$E$301,$M2745),INDEX(Szabalyok!$A:$A,$N2745))))</f>
        <v/>
      </c>
      <c r="C2745" s="41">
        <f>IF($B2745="","",MIN(INDEX(Bemenet!$F$2:$F$301,$M2745),INDEX(Szabalyok!$B:$B,$N2745)))</f>
        <v/>
      </c>
      <c r="D2745" s="5">
        <f>IF(AND($B2745&lt;&gt;"",$C2745&lt;&gt;"",$B2745&lt;=$C2745),INDEX(Bemenet!$G$2:$G$301,$M2745),"")</f>
        <v/>
      </c>
      <c r="E2745" s="6">
        <f>IF(AND($B2745&lt;&gt;"",$C2745&lt;&gt;"",$B2745&lt;=$C2745),INDEX(Bemenet!$D$2:$D$301,$M2745),"")</f>
        <v/>
      </c>
      <c r="F2745" s="5">
        <f>IF(AND($B2745&lt;&gt;"",$C2745&lt;&gt;"",$B2745&lt;=$C2745),$C2745-$B2745+1,"")</f>
        <v/>
      </c>
      <c r="G2745" s="5">
        <f>IF($F2745="","",$F2745*$D2745)</f>
        <v/>
      </c>
      <c r="H2745" s="42">
        <f>IF($G2745="","",$O2745)</f>
        <v/>
      </c>
      <c r="I2745" s="5">
        <f>IF($G2745="","",$G2745*IF($H2745="",$O2745,$H2745)/100)</f>
        <v/>
      </c>
      <c r="J2745" s="5">
        <f>IF(OR($L2745="",NOT(COUNTIFS($L$2:$L2745,$L2745)=1)),"",SUMIFS($G:$G,$L:$L,$L2745))</f>
        <v/>
      </c>
      <c r="K2745" s="5">
        <f>IF(OR($L2745="",NOT(COUNTIFS($L$2:$L2745,$L2745)=1)),"",SUMIFS($I:$I,$L:$L,$L2745))</f>
        <v/>
      </c>
      <c r="L2745" s="6">
        <f>IF($B2745="","",YEAR($B2745))</f>
        <v/>
      </c>
      <c r="M2745" s="6">
        <f>INT((ROW()-2)/39)+1</f>
        <v/>
      </c>
      <c r="N2745" s="6">
        <f>MOD(ROW()-2,39)+2</f>
        <v/>
      </c>
      <c r="O2745" s="42">
        <f>IF(AND($B2745&lt;&gt;"",$C2745&lt;&gt;"",$B2745&lt;=$C2745),INDEX(Szabalyok!$C:$C,$N2745),"")</f>
        <v/>
      </c>
      <c r="P2745">
        <f>IF(D2745="",P2744,P2744+1)</f>
        <v/>
      </c>
    </row>
    <row r="2746">
      <c r="A2746">
        <f>IF(P2746=P2745,0,P2746)</f>
        <v/>
      </c>
      <c r="B2746" s="41">
        <f>IF($M2746&gt;300,"",IF(OR(INDEX(Bemenet!$E$2:$E$301,$M2746)="",INDEX(Bemenet!$F$2:$F$301,$M2746)=""),"",MAX(INDEX(Bemenet!$E$2:$E$301,$M2746),INDEX(Szabalyok!$A:$A,$N2746))))</f>
        <v/>
      </c>
      <c r="C2746" s="41">
        <f>IF($B2746="","",MIN(INDEX(Bemenet!$F$2:$F$301,$M2746),INDEX(Szabalyok!$B:$B,$N2746)))</f>
        <v/>
      </c>
      <c r="D2746" s="5">
        <f>IF(AND($B2746&lt;&gt;"",$C2746&lt;&gt;"",$B2746&lt;=$C2746),INDEX(Bemenet!$G$2:$G$301,$M2746),"")</f>
        <v/>
      </c>
      <c r="E2746" s="6">
        <f>IF(AND($B2746&lt;&gt;"",$C2746&lt;&gt;"",$B2746&lt;=$C2746),INDEX(Bemenet!$D$2:$D$301,$M2746),"")</f>
        <v/>
      </c>
      <c r="F2746" s="5">
        <f>IF(AND($B2746&lt;&gt;"",$C2746&lt;&gt;"",$B2746&lt;=$C2746),$C2746-$B2746+1,"")</f>
        <v/>
      </c>
      <c r="G2746" s="5">
        <f>IF($F2746="","",$F2746*$D2746)</f>
        <v/>
      </c>
      <c r="H2746" s="42">
        <f>IF($G2746="","",$O2746)</f>
        <v/>
      </c>
      <c r="I2746" s="5">
        <f>IF($G2746="","",$G2746*IF($H2746="",$O2746,$H2746)/100)</f>
        <v/>
      </c>
      <c r="J2746" s="5">
        <f>IF(OR($L2746="",NOT(COUNTIFS($L$2:$L2746,$L2746)=1)),"",SUMIFS($G:$G,$L:$L,$L2746))</f>
        <v/>
      </c>
      <c r="K2746" s="5">
        <f>IF(OR($L2746="",NOT(COUNTIFS($L$2:$L2746,$L2746)=1)),"",SUMIFS($I:$I,$L:$L,$L2746))</f>
        <v/>
      </c>
      <c r="L2746" s="6">
        <f>IF($B2746="","",YEAR($B2746))</f>
        <v/>
      </c>
      <c r="M2746" s="6">
        <f>INT((ROW()-2)/39)+1</f>
        <v/>
      </c>
      <c r="N2746" s="6">
        <f>MOD(ROW()-2,39)+2</f>
        <v/>
      </c>
      <c r="O2746" s="42">
        <f>IF(AND($B2746&lt;&gt;"",$C2746&lt;&gt;"",$B2746&lt;=$C2746),INDEX(Szabalyok!$C:$C,$N2746),"")</f>
        <v/>
      </c>
      <c r="P2746">
        <f>IF(D2746="",P2745,P2745+1)</f>
        <v/>
      </c>
    </row>
    <row r="2747">
      <c r="A2747">
        <f>IF(P2747=P2746,0,P2747)</f>
        <v/>
      </c>
      <c r="B2747" s="41">
        <f>IF($M2747&gt;300,"",IF(OR(INDEX(Bemenet!$E$2:$E$301,$M2747)="",INDEX(Bemenet!$F$2:$F$301,$M2747)=""),"",MAX(INDEX(Bemenet!$E$2:$E$301,$M2747),INDEX(Szabalyok!$A:$A,$N2747))))</f>
        <v/>
      </c>
      <c r="C2747" s="41">
        <f>IF($B2747="","",MIN(INDEX(Bemenet!$F$2:$F$301,$M2747),INDEX(Szabalyok!$B:$B,$N2747)))</f>
        <v/>
      </c>
      <c r="D2747" s="5">
        <f>IF(AND($B2747&lt;&gt;"",$C2747&lt;&gt;"",$B2747&lt;=$C2747),INDEX(Bemenet!$G$2:$G$301,$M2747),"")</f>
        <v/>
      </c>
      <c r="E2747" s="6">
        <f>IF(AND($B2747&lt;&gt;"",$C2747&lt;&gt;"",$B2747&lt;=$C2747),INDEX(Bemenet!$D$2:$D$301,$M2747),"")</f>
        <v/>
      </c>
      <c r="F2747" s="5">
        <f>IF(AND($B2747&lt;&gt;"",$C2747&lt;&gt;"",$B2747&lt;=$C2747),$C2747-$B2747+1,"")</f>
        <v/>
      </c>
      <c r="G2747" s="5">
        <f>IF($F2747="","",$F2747*$D2747)</f>
        <v/>
      </c>
      <c r="H2747" s="42">
        <f>IF($G2747="","",$O2747)</f>
        <v/>
      </c>
      <c r="I2747" s="5">
        <f>IF($G2747="","",$G2747*IF($H2747="",$O2747,$H2747)/100)</f>
        <v/>
      </c>
      <c r="J2747" s="5">
        <f>IF(OR($L2747="",NOT(COUNTIFS($L$2:$L2747,$L2747)=1)),"",SUMIFS($G:$G,$L:$L,$L2747))</f>
        <v/>
      </c>
      <c r="K2747" s="5">
        <f>IF(OR($L2747="",NOT(COUNTIFS($L$2:$L2747,$L2747)=1)),"",SUMIFS($I:$I,$L:$L,$L2747))</f>
        <v/>
      </c>
      <c r="L2747" s="6">
        <f>IF($B2747="","",YEAR($B2747))</f>
        <v/>
      </c>
      <c r="M2747" s="6">
        <f>INT((ROW()-2)/39)+1</f>
        <v/>
      </c>
      <c r="N2747" s="6">
        <f>MOD(ROW()-2,39)+2</f>
        <v/>
      </c>
      <c r="O2747" s="42">
        <f>IF(AND($B2747&lt;&gt;"",$C2747&lt;&gt;"",$B2747&lt;=$C2747),INDEX(Szabalyok!$C:$C,$N2747),"")</f>
        <v/>
      </c>
      <c r="P2747">
        <f>IF(D2747="",P2746,P2746+1)</f>
        <v/>
      </c>
    </row>
    <row r="2748">
      <c r="A2748">
        <f>IF(P2748=P2747,0,P2748)</f>
        <v/>
      </c>
      <c r="B2748" s="41">
        <f>IF($M2748&gt;300,"",IF(OR(INDEX(Bemenet!$E$2:$E$301,$M2748)="",INDEX(Bemenet!$F$2:$F$301,$M2748)=""),"",MAX(INDEX(Bemenet!$E$2:$E$301,$M2748),INDEX(Szabalyok!$A:$A,$N2748))))</f>
        <v/>
      </c>
      <c r="C2748" s="41">
        <f>IF($B2748="","",MIN(INDEX(Bemenet!$F$2:$F$301,$M2748),INDEX(Szabalyok!$B:$B,$N2748)))</f>
        <v/>
      </c>
      <c r="D2748" s="5">
        <f>IF(AND($B2748&lt;&gt;"",$C2748&lt;&gt;"",$B2748&lt;=$C2748),INDEX(Bemenet!$G$2:$G$301,$M2748),"")</f>
        <v/>
      </c>
      <c r="E2748" s="6">
        <f>IF(AND($B2748&lt;&gt;"",$C2748&lt;&gt;"",$B2748&lt;=$C2748),INDEX(Bemenet!$D$2:$D$301,$M2748),"")</f>
        <v/>
      </c>
      <c r="F2748" s="5">
        <f>IF(AND($B2748&lt;&gt;"",$C2748&lt;&gt;"",$B2748&lt;=$C2748),$C2748-$B2748+1,"")</f>
        <v/>
      </c>
      <c r="G2748" s="5">
        <f>IF($F2748="","",$F2748*$D2748)</f>
        <v/>
      </c>
      <c r="H2748" s="42">
        <f>IF($G2748="","",$O2748)</f>
        <v/>
      </c>
      <c r="I2748" s="5">
        <f>IF($G2748="","",$G2748*IF($H2748="",$O2748,$H2748)/100)</f>
        <v/>
      </c>
      <c r="J2748" s="5">
        <f>IF(OR($L2748="",NOT(COUNTIFS($L$2:$L2748,$L2748)=1)),"",SUMIFS($G:$G,$L:$L,$L2748))</f>
        <v/>
      </c>
      <c r="K2748" s="5">
        <f>IF(OR($L2748="",NOT(COUNTIFS($L$2:$L2748,$L2748)=1)),"",SUMIFS($I:$I,$L:$L,$L2748))</f>
        <v/>
      </c>
      <c r="L2748" s="6">
        <f>IF($B2748="","",YEAR($B2748))</f>
        <v/>
      </c>
      <c r="M2748" s="6">
        <f>INT((ROW()-2)/39)+1</f>
        <v/>
      </c>
      <c r="N2748" s="6">
        <f>MOD(ROW()-2,39)+2</f>
        <v/>
      </c>
      <c r="O2748" s="42">
        <f>IF(AND($B2748&lt;&gt;"",$C2748&lt;&gt;"",$B2748&lt;=$C2748),INDEX(Szabalyok!$C:$C,$N2748),"")</f>
        <v/>
      </c>
      <c r="P2748">
        <f>IF(D2748="",P2747,P2747+1)</f>
        <v/>
      </c>
    </row>
    <row r="2749">
      <c r="A2749">
        <f>IF(P2749=P2748,0,P2749)</f>
        <v/>
      </c>
      <c r="B2749" s="41">
        <f>IF($M2749&gt;300,"",IF(OR(INDEX(Bemenet!$E$2:$E$301,$M2749)="",INDEX(Bemenet!$F$2:$F$301,$M2749)=""),"",MAX(INDEX(Bemenet!$E$2:$E$301,$M2749),INDEX(Szabalyok!$A:$A,$N2749))))</f>
        <v/>
      </c>
      <c r="C2749" s="41">
        <f>IF($B2749="","",MIN(INDEX(Bemenet!$F$2:$F$301,$M2749),INDEX(Szabalyok!$B:$B,$N2749)))</f>
        <v/>
      </c>
      <c r="D2749" s="5">
        <f>IF(AND($B2749&lt;&gt;"",$C2749&lt;&gt;"",$B2749&lt;=$C2749),INDEX(Bemenet!$G$2:$G$301,$M2749),"")</f>
        <v/>
      </c>
      <c r="E2749" s="6">
        <f>IF(AND($B2749&lt;&gt;"",$C2749&lt;&gt;"",$B2749&lt;=$C2749),INDEX(Bemenet!$D$2:$D$301,$M2749),"")</f>
        <v/>
      </c>
      <c r="F2749" s="5">
        <f>IF(AND($B2749&lt;&gt;"",$C2749&lt;&gt;"",$B2749&lt;=$C2749),$C2749-$B2749+1,"")</f>
        <v/>
      </c>
      <c r="G2749" s="5">
        <f>IF($F2749="","",$F2749*$D2749)</f>
        <v/>
      </c>
      <c r="H2749" s="42">
        <f>IF($G2749="","",$O2749)</f>
        <v/>
      </c>
      <c r="I2749" s="5">
        <f>IF($G2749="","",$G2749*IF($H2749="",$O2749,$H2749)/100)</f>
        <v/>
      </c>
      <c r="J2749" s="5">
        <f>IF(OR($L2749="",NOT(COUNTIFS($L$2:$L2749,$L2749)=1)),"",SUMIFS($G:$G,$L:$L,$L2749))</f>
        <v/>
      </c>
      <c r="K2749" s="5">
        <f>IF(OR($L2749="",NOT(COUNTIFS($L$2:$L2749,$L2749)=1)),"",SUMIFS($I:$I,$L:$L,$L2749))</f>
        <v/>
      </c>
      <c r="L2749" s="6">
        <f>IF($B2749="","",YEAR($B2749))</f>
        <v/>
      </c>
      <c r="M2749" s="6">
        <f>INT((ROW()-2)/39)+1</f>
        <v/>
      </c>
      <c r="N2749" s="6">
        <f>MOD(ROW()-2,39)+2</f>
        <v/>
      </c>
      <c r="O2749" s="42">
        <f>IF(AND($B2749&lt;&gt;"",$C2749&lt;&gt;"",$B2749&lt;=$C2749),INDEX(Szabalyok!$C:$C,$N2749),"")</f>
        <v/>
      </c>
      <c r="P2749">
        <f>IF(D2749="",P2748,P2748+1)</f>
        <v/>
      </c>
    </row>
    <row r="2750">
      <c r="A2750">
        <f>IF(P2750=P2749,0,P2750)</f>
        <v/>
      </c>
      <c r="B2750" s="41">
        <f>IF($M2750&gt;300,"",IF(OR(INDEX(Bemenet!$E$2:$E$301,$M2750)="",INDEX(Bemenet!$F$2:$F$301,$M2750)=""),"",MAX(INDEX(Bemenet!$E$2:$E$301,$M2750),INDEX(Szabalyok!$A:$A,$N2750))))</f>
        <v/>
      </c>
      <c r="C2750" s="41">
        <f>IF($B2750="","",MIN(INDEX(Bemenet!$F$2:$F$301,$M2750),INDEX(Szabalyok!$B:$B,$N2750)))</f>
        <v/>
      </c>
      <c r="D2750" s="5">
        <f>IF(AND($B2750&lt;&gt;"",$C2750&lt;&gt;"",$B2750&lt;=$C2750),INDEX(Bemenet!$G$2:$G$301,$M2750),"")</f>
        <v/>
      </c>
      <c r="E2750" s="6">
        <f>IF(AND($B2750&lt;&gt;"",$C2750&lt;&gt;"",$B2750&lt;=$C2750),INDEX(Bemenet!$D$2:$D$301,$M2750),"")</f>
        <v/>
      </c>
      <c r="F2750" s="5">
        <f>IF(AND($B2750&lt;&gt;"",$C2750&lt;&gt;"",$B2750&lt;=$C2750),$C2750-$B2750+1,"")</f>
        <v/>
      </c>
      <c r="G2750" s="5">
        <f>IF($F2750="","",$F2750*$D2750)</f>
        <v/>
      </c>
      <c r="H2750" s="42">
        <f>IF($G2750="","",$O2750)</f>
        <v/>
      </c>
      <c r="I2750" s="5">
        <f>IF($G2750="","",$G2750*IF($H2750="",$O2750,$H2750)/100)</f>
        <v/>
      </c>
      <c r="J2750" s="5">
        <f>IF(OR($L2750="",NOT(COUNTIFS($L$2:$L2750,$L2750)=1)),"",SUMIFS($G:$G,$L:$L,$L2750))</f>
        <v/>
      </c>
      <c r="K2750" s="5">
        <f>IF(OR($L2750="",NOT(COUNTIFS($L$2:$L2750,$L2750)=1)),"",SUMIFS($I:$I,$L:$L,$L2750))</f>
        <v/>
      </c>
      <c r="L2750" s="6">
        <f>IF($B2750="","",YEAR($B2750))</f>
        <v/>
      </c>
      <c r="M2750" s="6">
        <f>INT((ROW()-2)/39)+1</f>
        <v/>
      </c>
      <c r="N2750" s="6">
        <f>MOD(ROW()-2,39)+2</f>
        <v/>
      </c>
      <c r="O2750" s="42">
        <f>IF(AND($B2750&lt;&gt;"",$C2750&lt;&gt;"",$B2750&lt;=$C2750),INDEX(Szabalyok!$C:$C,$N2750),"")</f>
        <v/>
      </c>
      <c r="P2750">
        <f>IF(D2750="",P2749,P2749+1)</f>
        <v/>
      </c>
    </row>
    <row r="2751">
      <c r="A2751">
        <f>IF(P2751=P2750,0,P2751)</f>
        <v/>
      </c>
      <c r="B2751" s="41">
        <f>IF($M2751&gt;300,"",IF(OR(INDEX(Bemenet!$E$2:$E$301,$M2751)="",INDEX(Bemenet!$F$2:$F$301,$M2751)=""),"",MAX(INDEX(Bemenet!$E$2:$E$301,$M2751),INDEX(Szabalyok!$A:$A,$N2751))))</f>
        <v/>
      </c>
      <c r="C2751" s="41">
        <f>IF($B2751="","",MIN(INDEX(Bemenet!$F$2:$F$301,$M2751),INDEX(Szabalyok!$B:$B,$N2751)))</f>
        <v/>
      </c>
      <c r="D2751" s="5">
        <f>IF(AND($B2751&lt;&gt;"",$C2751&lt;&gt;"",$B2751&lt;=$C2751),INDEX(Bemenet!$G$2:$G$301,$M2751),"")</f>
        <v/>
      </c>
      <c r="E2751" s="6">
        <f>IF(AND($B2751&lt;&gt;"",$C2751&lt;&gt;"",$B2751&lt;=$C2751),INDEX(Bemenet!$D$2:$D$301,$M2751),"")</f>
        <v/>
      </c>
      <c r="F2751" s="5">
        <f>IF(AND($B2751&lt;&gt;"",$C2751&lt;&gt;"",$B2751&lt;=$C2751),$C2751-$B2751+1,"")</f>
        <v/>
      </c>
      <c r="G2751" s="5">
        <f>IF($F2751="","",$F2751*$D2751)</f>
        <v/>
      </c>
      <c r="H2751" s="42">
        <f>IF($G2751="","",$O2751)</f>
        <v/>
      </c>
      <c r="I2751" s="5">
        <f>IF($G2751="","",$G2751*IF($H2751="",$O2751,$H2751)/100)</f>
        <v/>
      </c>
      <c r="J2751" s="5">
        <f>IF(OR($L2751="",NOT(COUNTIFS($L$2:$L2751,$L2751)=1)),"",SUMIFS($G:$G,$L:$L,$L2751))</f>
        <v/>
      </c>
      <c r="K2751" s="5">
        <f>IF(OR($L2751="",NOT(COUNTIFS($L$2:$L2751,$L2751)=1)),"",SUMIFS($I:$I,$L:$L,$L2751))</f>
        <v/>
      </c>
      <c r="L2751" s="6">
        <f>IF($B2751="","",YEAR($B2751))</f>
        <v/>
      </c>
      <c r="M2751" s="6">
        <f>INT((ROW()-2)/39)+1</f>
        <v/>
      </c>
      <c r="N2751" s="6">
        <f>MOD(ROW()-2,39)+2</f>
        <v/>
      </c>
      <c r="O2751" s="42">
        <f>IF(AND($B2751&lt;&gt;"",$C2751&lt;&gt;"",$B2751&lt;=$C2751),INDEX(Szabalyok!$C:$C,$N2751),"")</f>
        <v/>
      </c>
      <c r="P2751">
        <f>IF(D2751="",P2750,P2750+1)</f>
        <v/>
      </c>
    </row>
    <row r="2752">
      <c r="A2752">
        <f>IF(P2752=P2751,0,P2752)</f>
        <v/>
      </c>
      <c r="B2752" s="41">
        <f>IF($M2752&gt;300,"",IF(OR(INDEX(Bemenet!$E$2:$E$301,$M2752)="",INDEX(Bemenet!$F$2:$F$301,$M2752)=""),"",MAX(INDEX(Bemenet!$E$2:$E$301,$M2752),INDEX(Szabalyok!$A:$A,$N2752))))</f>
        <v/>
      </c>
      <c r="C2752" s="41">
        <f>IF($B2752="","",MIN(INDEX(Bemenet!$F$2:$F$301,$M2752),INDEX(Szabalyok!$B:$B,$N2752)))</f>
        <v/>
      </c>
      <c r="D2752" s="5">
        <f>IF(AND($B2752&lt;&gt;"",$C2752&lt;&gt;"",$B2752&lt;=$C2752),INDEX(Bemenet!$G$2:$G$301,$M2752),"")</f>
        <v/>
      </c>
      <c r="E2752" s="6">
        <f>IF(AND($B2752&lt;&gt;"",$C2752&lt;&gt;"",$B2752&lt;=$C2752),INDEX(Bemenet!$D$2:$D$301,$M2752),"")</f>
        <v/>
      </c>
      <c r="F2752" s="5">
        <f>IF(AND($B2752&lt;&gt;"",$C2752&lt;&gt;"",$B2752&lt;=$C2752),$C2752-$B2752+1,"")</f>
        <v/>
      </c>
      <c r="G2752" s="5">
        <f>IF($F2752="","",$F2752*$D2752)</f>
        <v/>
      </c>
      <c r="H2752" s="42">
        <f>IF($G2752="","",$O2752)</f>
        <v/>
      </c>
      <c r="I2752" s="5">
        <f>IF($G2752="","",$G2752*IF($H2752="",$O2752,$H2752)/100)</f>
        <v/>
      </c>
      <c r="J2752" s="5">
        <f>IF(OR($L2752="",NOT(COUNTIFS($L$2:$L2752,$L2752)=1)),"",SUMIFS($G:$G,$L:$L,$L2752))</f>
        <v/>
      </c>
      <c r="K2752" s="5">
        <f>IF(OR($L2752="",NOT(COUNTIFS($L$2:$L2752,$L2752)=1)),"",SUMIFS($I:$I,$L:$L,$L2752))</f>
        <v/>
      </c>
      <c r="L2752" s="6">
        <f>IF($B2752="","",YEAR($B2752))</f>
        <v/>
      </c>
      <c r="M2752" s="6">
        <f>INT((ROW()-2)/39)+1</f>
        <v/>
      </c>
      <c r="N2752" s="6">
        <f>MOD(ROW()-2,39)+2</f>
        <v/>
      </c>
      <c r="O2752" s="42">
        <f>IF(AND($B2752&lt;&gt;"",$C2752&lt;&gt;"",$B2752&lt;=$C2752),INDEX(Szabalyok!$C:$C,$N2752),"")</f>
        <v/>
      </c>
      <c r="P2752">
        <f>IF(D2752="",P2751,P2751+1)</f>
        <v/>
      </c>
    </row>
    <row r="2753">
      <c r="A2753">
        <f>IF(P2753=P2752,0,P2753)</f>
        <v/>
      </c>
      <c r="B2753" s="41">
        <f>IF($M2753&gt;300,"",IF(OR(INDEX(Bemenet!$E$2:$E$301,$M2753)="",INDEX(Bemenet!$F$2:$F$301,$M2753)=""),"",MAX(INDEX(Bemenet!$E$2:$E$301,$M2753),INDEX(Szabalyok!$A:$A,$N2753))))</f>
        <v/>
      </c>
      <c r="C2753" s="41">
        <f>IF($B2753="","",MIN(INDEX(Bemenet!$F$2:$F$301,$M2753),INDEX(Szabalyok!$B:$B,$N2753)))</f>
        <v/>
      </c>
      <c r="D2753" s="5">
        <f>IF(AND($B2753&lt;&gt;"",$C2753&lt;&gt;"",$B2753&lt;=$C2753),INDEX(Bemenet!$G$2:$G$301,$M2753),"")</f>
        <v/>
      </c>
      <c r="E2753" s="6">
        <f>IF(AND($B2753&lt;&gt;"",$C2753&lt;&gt;"",$B2753&lt;=$C2753),INDEX(Bemenet!$D$2:$D$301,$M2753),"")</f>
        <v/>
      </c>
      <c r="F2753" s="5">
        <f>IF(AND($B2753&lt;&gt;"",$C2753&lt;&gt;"",$B2753&lt;=$C2753),$C2753-$B2753+1,"")</f>
        <v/>
      </c>
      <c r="G2753" s="5">
        <f>IF($F2753="","",$F2753*$D2753)</f>
        <v/>
      </c>
      <c r="H2753" s="42">
        <f>IF($G2753="","",$O2753)</f>
        <v/>
      </c>
      <c r="I2753" s="5">
        <f>IF($G2753="","",$G2753*IF($H2753="",$O2753,$H2753)/100)</f>
        <v/>
      </c>
      <c r="J2753" s="5">
        <f>IF(OR($L2753="",NOT(COUNTIFS($L$2:$L2753,$L2753)=1)),"",SUMIFS($G:$G,$L:$L,$L2753))</f>
        <v/>
      </c>
      <c r="K2753" s="5">
        <f>IF(OR($L2753="",NOT(COUNTIFS($L$2:$L2753,$L2753)=1)),"",SUMIFS($I:$I,$L:$L,$L2753))</f>
        <v/>
      </c>
      <c r="L2753" s="6">
        <f>IF($B2753="","",YEAR($B2753))</f>
        <v/>
      </c>
      <c r="M2753" s="6">
        <f>INT((ROW()-2)/39)+1</f>
        <v/>
      </c>
      <c r="N2753" s="6">
        <f>MOD(ROW()-2,39)+2</f>
        <v/>
      </c>
      <c r="O2753" s="42">
        <f>IF(AND($B2753&lt;&gt;"",$C2753&lt;&gt;"",$B2753&lt;=$C2753),INDEX(Szabalyok!$C:$C,$N2753),"")</f>
        <v/>
      </c>
      <c r="P2753">
        <f>IF(D2753="",P2752,P2752+1)</f>
        <v/>
      </c>
    </row>
    <row r="2754">
      <c r="A2754">
        <f>IF(P2754=P2753,0,P2754)</f>
        <v/>
      </c>
      <c r="B2754" s="41">
        <f>IF($M2754&gt;300,"",IF(OR(INDEX(Bemenet!$E$2:$E$301,$M2754)="",INDEX(Bemenet!$F$2:$F$301,$M2754)=""),"",MAX(INDEX(Bemenet!$E$2:$E$301,$M2754),INDEX(Szabalyok!$A:$A,$N2754))))</f>
        <v/>
      </c>
      <c r="C2754" s="41">
        <f>IF($B2754="","",MIN(INDEX(Bemenet!$F$2:$F$301,$M2754),INDEX(Szabalyok!$B:$B,$N2754)))</f>
        <v/>
      </c>
      <c r="D2754" s="5">
        <f>IF(AND($B2754&lt;&gt;"",$C2754&lt;&gt;"",$B2754&lt;=$C2754),INDEX(Bemenet!$G$2:$G$301,$M2754),"")</f>
        <v/>
      </c>
      <c r="E2754" s="6">
        <f>IF(AND($B2754&lt;&gt;"",$C2754&lt;&gt;"",$B2754&lt;=$C2754),INDEX(Bemenet!$D$2:$D$301,$M2754),"")</f>
        <v/>
      </c>
      <c r="F2754" s="5">
        <f>IF(AND($B2754&lt;&gt;"",$C2754&lt;&gt;"",$B2754&lt;=$C2754),$C2754-$B2754+1,"")</f>
        <v/>
      </c>
      <c r="G2754" s="5">
        <f>IF($F2754="","",$F2754*$D2754)</f>
        <v/>
      </c>
      <c r="H2754" s="42">
        <f>IF($G2754="","",$O2754)</f>
        <v/>
      </c>
      <c r="I2754" s="5">
        <f>IF($G2754="","",$G2754*IF($H2754="",$O2754,$H2754)/100)</f>
        <v/>
      </c>
      <c r="J2754" s="5">
        <f>IF(OR($L2754="",NOT(COUNTIFS($L$2:$L2754,$L2754)=1)),"",SUMIFS($G:$G,$L:$L,$L2754))</f>
        <v/>
      </c>
      <c r="K2754" s="5">
        <f>IF(OR($L2754="",NOT(COUNTIFS($L$2:$L2754,$L2754)=1)),"",SUMIFS($I:$I,$L:$L,$L2754))</f>
        <v/>
      </c>
      <c r="L2754" s="6">
        <f>IF($B2754="","",YEAR($B2754))</f>
        <v/>
      </c>
      <c r="M2754" s="6">
        <f>INT((ROW()-2)/39)+1</f>
        <v/>
      </c>
      <c r="N2754" s="6">
        <f>MOD(ROW()-2,39)+2</f>
        <v/>
      </c>
      <c r="O2754" s="42">
        <f>IF(AND($B2754&lt;&gt;"",$C2754&lt;&gt;"",$B2754&lt;=$C2754),INDEX(Szabalyok!$C:$C,$N2754),"")</f>
        <v/>
      </c>
      <c r="P2754">
        <f>IF(D2754="",P2753,P2753+1)</f>
        <v/>
      </c>
    </row>
    <row r="2755">
      <c r="A2755">
        <f>IF(P2755=P2754,0,P2755)</f>
        <v/>
      </c>
      <c r="B2755" s="41">
        <f>IF($M2755&gt;300,"",IF(OR(INDEX(Bemenet!$E$2:$E$301,$M2755)="",INDEX(Bemenet!$F$2:$F$301,$M2755)=""),"",MAX(INDEX(Bemenet!$E$2:$E$301,$M2755),INDEX(Szabalyok!$A:$A,$N2755))))</f>
        <v/>
      </c>
      <c r="C2755" s="41">
        <f>IF($B2755="","",MIN(INDEX(Bemenet!$F$2:$F$301,$M2755),INDEX(Szabalyok!$B:$B,$N2755)))</f>
        <v/>
      </c>
      <c r="D2755" s="5">
        <f>IF(AND($B2755&lt;&gt;"",$C2755&lt;&gt;"",$B2755&lt;=$C2755),INDEX(Bemenet!$G$2:$G$301,$M2755),"")</f>
        <v/>
      </c>
      <c r="E2755" s="6">
        <f>IF(AND($B2755&lt;&gt;"",$C2755&lt;&gt;"",$B2755&lt;=$C2755),INDEX(Bemenet!$D$2:$D$301,$M2755),"")</f>
        <v/>
      </c>
      <c r="F2755" s="5">
        <f>IF(AND($B2755&lt;&gt;"",$C2755&lt;&gt;"",$B2755&lt;=$C2755),$C2755-$B2755+1,"")</f>
        <v/>
      </c>
      <c r="G2755" s="5">
        <f>IF($F2755="","",$F2755*$D2755)</f>
        <v/>
      </c>
      <c r="H2755" s="42">
        <f>IF($G2755="","",$O2755)</f>
        <v/>
      </c>
      <c r="I2755" s="5">
        <f>IF($G2755="","",$G2755*IF($H2755="",$O2755,$H2755)/100)</f>
        <v/>
      </c>
      <c r="J2755" s="5">
        <f>IF(OR($L2755="",NOT(COUNTIFS($L$2:$L2755,$L2755)=1)),"",SUMIFS($G:$G,$L:$L,$L2755))</f>
        <v/>
      </c>
      <c r="K2755" s="5">
        <f>IF(OR($L2755="",NOT(COUNTIFS($L$2:$L2755,$L2755)=1)),"",SUMIFS($I:$I,$L:$L,$L2755))</f>
        <v/>
      </c>
      <c r="L2755" s="6">
        <f>IF($B2755="","",YEAR($B2755))</f>
        <v/>
      </c>
      <c r="M2755" s="6">
        <f>INT((ROW()-2)/39)+1</f>
        <v/>
      </c>
      <c r="N2755" s="6">
        <f>MOD(ROW()-2,39)+2</f>
        <v/>
      </c>
      <c r="O2755" s="42">
        <f>IF(AND($B2755&lt;&gt;"",$C2755&lt;&gt;"",$B2755&lt;=$C2755),INDEX(Szabalyok!$C:$C,$N2755),"")</f>
        <v/>
      </c>
      <c r="P2755">
        <f>IF(D2755="",P2754,P2754+1)</f>
        <v/>
      </c>
    </row>
    <row r="2756">
      <c r="A2756">
        <f>IF(P2756=P2755,0,P2756)</f>
        <v/>
      </c>
      <c r="B2756" s="41">
        <f>IF($M2756&gt;300,"",IF(OR(INDEX(Bemenet!$E$2:$E$301,$M2756)="",INDEX(Bemenet!$F$2:$F$301,$M2756)=""),"",MAX(INDEX(Bemenet!$E$2:$E$301,$M2756),INDEX(Szabalyok!$A:$A,$N2756))))</f>
        <v/>
      </c>
      <c r="C2756" s="41">
        <f>IF($B2756="","",MIN(INDEX(Bemenet!$F$2:$F$301,$M2756),INDEX(Szabalyok!$B:$B,$N2756)))</f>
        <v/>
      </c>
      <c r="D2756" s="5">
        <f>IF(AND($B2756&lt;&gt;"",$C2756&lt;&gt;"",$B2756&lt;=$C2756),INDEX(Bemenet!$G$2:$G$301,$M2756),"")</f>
        <v/>
      </c>
      <c r="E2756" s="6">
        <f>IF(AND($B2756&lt;&gt;"",$C2756&lt;&gt;"",$B2756&lt;=$C2756),INDEX(Bemenet!$D$2:$D$301,$M2756),"")</f>
        <v/>
      </c>
      <c r="F2756" s="5">
        <f>IF(AND($B2756&lt;&gt;"",$C2756&lt;&gt;"",$B2756&lt;=$C2756),$C2756-$B2756+1,"")</f>
        <v/>
      </c>
      <c r="G2756" s="5">
        <f>IF($F2756="","",$F2756*$D2756)</f>
        <v/>
      </c>
      <c r="H2756" s="42">
        <f>IF($G2756="","",$O2756)</f>
        <v/>
      </c>
      <c r="I2756" s="5">
        <f>IF($G2756="","",$G2756*IF($H2756="",$O2756,$H2756)/100)</f>
        <v/>
      </c>
      <c r="J2756" s="5">
        <f>IF(OR($L2756="",NOT(COUNTIFS($L$2:$L2756,$L2756)=1)),"",SUMIFS($G:$G,$L:$L,$L2756))</f>
        <v/>
      </c>
      <c r="K2756" s="5">
        <f>IF(OR($L2756="",NOT(COUNTIFS($L$2:$L2756,$L2756)=1)),"",SUMIFS($I:$I,$L:$L,$L2756))</f>
        <v/>
      </c>
      <c r="L2756" s="6">
        <f>IF($B2756="","",YEAR($B2756))</f>
        <v/>
      </c>
      <c r="M2756" s="6">
        <f>INT((ROW()-2)/39)+1</f>
        <v/>
      </c>
      <c r="N2756" s="6">
        <f>MOD(ROW()-2,39)+2</f>
        <v/>
      </c>
      <c r="O2756" s="42">
        <f>IF(AND($B2756&lt;&gt;"",$C2756&lt;&gt;"",$B2756&lt;=$C2756),INDEX(Szabalyok!$C:$C,$N2756),"")</f>
        <v/>
      </c>
      <c r="P2756">
        <f>IF(D2756="",P2755,P2755+1)</f>
        <v/>
      </c>
    </row>
    <row r="2757">
      <c r="A2757">
        <f>IF(P2757=P2756,0,P2757)</f>
        <v/>
      </c>
      <c r="B2757" s="41">
        <f>IF($M2757&gt;300,"",IF(OR(INDEX(Bemenet!$E$2:$E$301,$M2757)="",INDEX(Bemenet!$F$2:$F$301,$M2757)=""),"",MAX(INDEX(Bemenet!$E$2:$E$301,$M2757),INDEX(Szabalyok!$A:$A,$N2757))))</f>
        <v/>
      </c>
      <c r="C2757" s="41">
        <f>IF($B2757="","",MIN(INDEX(Bemenet!$F$2:$F$301,$M2757),INDEX(Szabalyok!$B:$B,$N2757)))</f>
        <v/>
      </c>
      <c r="D2757" s="5">
        <f>IF(AND($B2757&lt;&gt;"",$C2757&lt;&gt;"",$B2757&lt;=$C2757),INDEX(Bemenet!$G$2:$G$301,$M2757),"")</f>
        <v/>
      </c>
      <c r="E2757" s="6">
        <f>IF(AND($B2757&lt;&gt;"",$C2757&lt;&gt;"",$B2757&lt;=$C2757),INDEX(Bemenet!$D$2:$D$301,$M2757),"")</f>
        <v/>
      </c>
      <c r="F2757" s="5">
        <f>IF(AND($B2757&lt;&gt;"",$C2757&lt;&gt;"",$B2757&lt;=$C2757),$C2757-$B2757+1,"")</f>
        <v/>
      </c>
      <c r="G2757" s="5">
        <f>IF($F2757="","",$F2757*$D2757)</f>
        <v/>
      </c>
      <c r="H2757" s="42">
        <f>IF($G2757="","",$O2757)</f>
        <v/>
      </c>
      <c r="I2757" s="5">
        <f>IF($G2757="","",$G2757*IF($H2757="",$O2757,$H2757)/100)</f>
        <v/>
      </c>
      <c r="J2757" s="5">
        <f>IF(OR($L2757="",NOT(COUNTIFS($L$2:$L2757,$L2757)=1)),"",SUMIFS($G:$G,$L:$L,$L2757))</f>
        <v/>
      </c>
      <c r="K2757" s="5">
        <f>IF(OR($L2757="",NOT(COUNTIFS($L$2:$L2757,$L2757)=1)),"",SUMIFS($I:$I,$L:$L,$L2757))</f>
        <v/>
      </c>
      <c r="L2757" s="6">
        <f>IF($B2757="","",YEAR($B2757))</f>
        <v/>
      </c>
      <c r="M2757" s="6">
        <f>INT((ROW()-2)/39)+1</f>
        <v/>
      </c>
      <c r="N2757" s="6">
        <f>MOD(ROW()-2,39)+2</f>
        <v/>
      </c>
      <c r="O2757" s="42">
        <f>IF(AND($B2757&lt;&gt;"",$C2757&lt;&gt;"",$B2757&lt;=$C2757),INDEX(Szabalyok!$C:$C,$N2757),"")</f>
        <v/>
      </c>
      <c r="P2757">
        <f>IF(D2757="",P2756,P2756+1)</f>
        <v/>
      </c>
    </row>
    <row r="2758">
      <c r="A2758">
        <f>IF(P2758=P2757,0,P2758)</f>
        <v/>
      </c>
      <c r="B2758" s="41">
        <f>IF($M2758&gt;300,"",IF(OR(INDEX(Bemenet!$E$2:$E$301,$M2758)="",INDEX(Bemenet!$F$2:$F$301,$M2758)=""),"",MAX(INDEX(Bemenet!$E$2:$E$301,$M2758),INDEX(Szabalyok!$A:$A,$N2758))))</f>
        <v/>
      </c>
      <c r="C2758" s="41">
        <f>IF($B2758="","",MIN(INDEX(Bemenet!$F$2:$F$301,$M2758),INDEX(Szabalyok!$B:$B,$N2758)))</f>
        <v/>
      </c>
      <c r="D2758" s="5">
        <f>IF(AND($B2758&lt;&gt;"",$C2758&lt;&gt;"",$B2758&lt;=$C2758),INDEX(Bemenet!$G$2:$G$301,$M2758),"")</f>
        <v/>
      </c>
      <c r="E2758" s="6">
        <f>IF(AND($B2758&lt;&gt;"",$C2758&lt;&gt;"",$B2758&lt;=$C2758),INDEX(Bemenet!$D$2:$D$301,$M2758),"")</f>
        <v/>
      </c>
      <c r="F2758" s="5">
        <f>IF(AND($B2758&lt;&gt;"",$C2758&lt;&gt;"",$B2758&lt;=$C2758),$C2758-$B2758+1,"")</f>
        <v/>
      </c>
      <c r="G2758" s="5">
        <f>IF($F2758="","",$F2758*$D2758)</f>
        <v/>
      </c>
      <c r="H2758" s="42">
        <f>IF($G2758="","",$O2758)</f>
        <v/>
      </c>
      <c r="I2758" s="5">
        <f>IF($G2758="","",$G2758*IF($H2758="",$O2758,$H2758)/100)</f>
        <v/>
      </c>
      <c r="J2758" s="5">
        <f>IF(OR($L2758="",NOT(COUNTIFS($L$2:$L2758,$L2758)=1)),"",SUMIFS($G:$G,$L:$L,$L2758))</f>
        <v/>
      </c>
      <c r="K2758" s="5">
        <f>IF(OR($L2758="",NOT(COUNTIFS($L$2:$L2758,$L2758)=1)),"",SUMIFS($I:$I,$L:$L,$L2758))</f>
        <v/>
      </c>
      <c r="L2758" s="6">
        <f>IF($B2758="","",YEAR($B2758))</f>
        <v/>
      </c>
      <c r="M2758" s="6">
        <f>INT((ROW()-2)/39)+1</f>
        <v/>
      </c>
      <c r="N2758" s="6">
        <f>MOD(ROW()-2,39)+2</f>
        <v/>
      </c>
      <c r="O2758" s="42">
        <f>IF(AND($B2758&lt;&gt;"",$C2758&lt;&gt;"",$B2758&lt;=$C2758),INDEX(Szabalyok!$C:$C,$N2758),"")</f>
        <v/>
      </c>
      <c r="P2758">
        <f>IF(D2758="",P2757,P2757+1)</f>
        <v/>
      </c>
    </row>
    <row r="2759">
      <c r="A2759">
        <f>IF(P2759=P2758,0,P2759)</f>
        <v/>
      </c>
      <c r="B2759" s="41">
        <f>IF($M2759&gt;300,"",IF(OR(INDEX(Bemenet!$E$2:$E$301,$M2759)="",INDEX(Bemenet!$F$2:$F$301,$M2759)=""),"",MAX(INDEX(Bemenet!$E$2:$E$301,$M2759),INDEX(Szabalyok!$A:$A,$N2759))))</f>
        <v/>
      </c>
      <c r="C2759" s="41">
        <f>IF($B2759="","",MIN(INDEX(Bemenet!$F$2:$F$301,$M2759),INDEX(Szabalyok!$B:$B,$N2759)))</f>
        <v/>
      </c>
      <c r="D2759" s="5">
        <f>IF(AND($B2759&lt;&gt;"",$C2759&lt;&gt;"",$B2759&lt;=$C2759),INDEX(Bemenet!$G$2:$G$301,$M2759),"")</f>
        <v/>
      </c>
      <c r="E2759" s="6">
        <f>IF(AND($B2759&lt;&gt;"",$C2759&lt;&gt;"",$B2759&lt;=$C2759),INDEX(Bemenet!$D$2:$D$301,$M2759),"")</f>
        <v/>
      </c>
      <c r="F2759" s="5">
        <f>IF(AND($B2759&lt;&gt;"",$C2759&lt;&gt;"",$B2759&lt;=$C2759),$C2759-$B2759+1,"")</f>
        <v/>
      </c>
      <c r="G2759" s="5">
        <f>IF($F2759="","",$F2759*$D2759)</f>
        <v/>
      </c>
      <c r="H2759" s="42">
        <f>IF($G2759="","",$O2759)</f>
        <v/>
      </c>
      <c r="I2759" s="5">
        <f>IF($G2759="","",$G2759*IF($H2759="",$O2759,$H2759)/100)</f>
        <v/>
      </c>
      <c r="J2759" s="5">
        <f>IF(OR($L2759="",NOT(COUNTIFS($L$2:$L2759,$L2759)=1)),"",SUMIFS($G:$G,$L:$L,$L2759))</f>
        <v/>
      </c>
      <c r="K2759" s="5">
        <f>IF(OR($L2759="",NOT(COUNTIFS($L$2:$L2759,$L2759)=1)),"",SUMIFS($I:$I,$L:$L,$L2759))</f>
        <v/>
      </c>
      <c r="L2759" s="6">
        <f>IF($B2759="","",YEAR($B2759))</f>
        <v/>
      </c>
      <c r="M2759" s="6">
        <f>INT((ROW()-2)/39)+1</f>
        <v/>
      </c>
      <c r="N2759" s="6">
        <f>MOD(ROW()-2,39)+2</f>
        <v/>
      </c>
      <c r="O2759" s="42">
        <f>IF(AND($B2759&lt;&gt;"",$C2759&lt;&gt;"",$B2759&lt;=$C2759),INDEX(Szabalyok!$C:$C,$N2759),"")</f>
        <v/>
      </c>
      <c r="P2759">
        <f>IF(D2759="",P2758,P2758+1)</f>
        <v/>
      </c>
    </row>
    <row r="2760">
      <c r="A2760">
        <f>IF(P2760=P2759,0,P2760)</f>
        <v/>
      </c>
      <c r="B2760" s="41">
        <f>IF($M2760&gt;300,"",IF(OR(INDEX(Bemenet!$E$2:$E$301,$M2760)="",INDEX(Bemenet!$F$2:$F$301,$M2760)=""),"",MAX(INDEX(Bemenet!$E$2:$E$301,$M2760),INDEX(Szabalyok!$A:$A,$N2760))))</f>
        <v/>
      </c>
      <c r="C2760" s="41">
        <f>IF($B2760="","",MIN(INDEX(Bemenet!$F$2:$F$301,$M2760),INDEX(Szabalyok!$B:$B,$N2760)))</f>
        <v/>
      </c>
      <c r="D2760" s="5">
        <f>IF(AND($B2760&lt;&gt;"",$C2760&lt;&gt;"",$B2760&lt;=$C2760),INDEX(Bemenet!$G$2:$G$301,$M2760),"")</f>
        <v/>
      </c>
      <c r="E2760" s="6">
        <f>IF(AND($B2760&lt;&gt;"",$C2760&lt;&gt;"",$B2760&lt;=$C2760),INDEX(Bemenet!$D$2:$D$301,$M2760),"")</f>
        <v/>
      </c>
      <c r="F2760" s="5">
        <f>IF(AND($B2760&lt;&gt;"",$C2760&lt;&gt;"",$B2760&lt;=$C2760),$C2760-$B2760+1,"")</f>
        <v/>
      </c>
      <c r="G2760" s="5">
        <f>IF($F2760="","",$F2760*$D2760)</f>
        <v/>
      </c>
      <c r="H2760" s="42">
        <f>IF($G2760="","",$O2760)</f>
        <v/>
      </c>
      <c r="I2760" s="5">
        <f>IF($G2760="","",$G2760*IF($H2760="",$O2760,$H2760)/100)</f>
        <v/>
      </c>
      <c r="J2760" s="5">
        <f>IF(OR($L2760="",NOT(COUNTIFS($L$2:$L2760,$L2760)=1)),"",SUMIFS($G:$G,$L:$L,$L2760))</f>
        <v/>
      </c>
      <c r="K2760" s="5">
        <f>IF(OR($L2760="",NOT(COUNTIFS($L$2:$L2760,$L2760)=1)),"",SUMIFS($I:$I,$L:$L,$L2760))</f>
        <v/>
      </c>
      <c r="L2760" s="6">
        <f>IF($B2760="","",YEAR($B2760))</f>
        <v/>
      </c>
      <c r="M2760" s="6">
        <f>INT((ROW()-2)/39)+1</f>
        <v/>
      </c>
      <c r="N2760" s="6">
        <f>MOD(ROW()-2,39)+2</f>
        <v/>
      </c>
      <c r="O2760" s="42">
        <f>IF(AND($B2760&lt;&gt;"",$C2760&lt;&gt;"",$B2760&lt;=$C2760),INDEX(Szabalyok!$C:$C,$N2760),"")</f>
        <v/>
      </c>
      <c r="P2760">
        <f>IF(D2760="",P2759,P2759+1)</f>
        <v/>
      </c>
    </row>
    <row r="2761">
      <c r="A2761">
        <f>IF(P2761=P2760,0,P2761)</f>
        <v/>
      </c>
      <c r="B2761" s="41">
        <f>IF($M2761&gt;300,"",IF(OR(INDEX(Bemenet!$E$2:$E$301,$M2761)="",INDEX(Bemenet!$F$2:$F$301,$M2761)=""),"",MAX(INDEX(Bemenet!$E$2:$E$301,$M2761),INDEX(Szabalyok!$A:$A,$N2761))))</f>
        <v/>
      </c>
      <c r="C2761" s="41">
        <f>IF($B2761="","",MIN(INDEX(Bemenet!$F$2:$F$301,$M2761),INDEX(Szabalyok!$B:$B,$N2761)))</f>
        <v/>
      </c>
      <c r="D2761" s="5">
        <f>IF(AND($B2761&lt;&gt;"",$C2761&lt;&gt;"",$B2761&lt;=$C2761),INDEX(Bemenet!$G$2:$G$301,$M2761),"")</f>
        <v/>
      </c>
      <c r="E2761" s="6">
        <f>IF(AND($B2761&lt;&gt;"",$C2761&lt;&gt;"",$B2761&lt;=$C2761),INDEX(Bemenet!$D$2:$D$301,$M2761),"")</f>
        <v/>
      </c>
      <c r="F2761" s="5">
        <f>IF(AND($B2761&lt;&gt;"",$C2761&lt;&gt;"",$B2761&lt;=$C2761),$C2761-$B2761+1,"")</f>
        <v/>
      </c>
      <c r="G2761" s="5">
        <f>IF($F2761="","",$F2761*$D2761)</f>
        <v/>
      </c>
      <c r="H2761" s="42">
        <f>IF($G2761="","",$O2761)</f>
        <v/>
      </c>
      <c r="I2761" s="5">
        <f>IF($G2761="","",$G2761*IF($H2761="",$O2761,$H2761)/100)</f>
        <v/>
      </c>
      <c r="J2761" s="5">
        <f>IF(OR($L2761="",NOT(COUNTIFS($L$2:$L2761,$L2761)=1)),"",SUMIFS($G:$G,$L:$L,$L2761))</f>
        <v/>
      </c>
      <c r="K2761" s="5">
        <f>IF(OR($L2761="",NOT(COUNTIFS($L$2:$L2761,$L2761)=1)),"",SUMIFS($I:$I,$L:$L,$L2761))</f>
        <v/>
      </c>
      <c r="L2761" s="6">
        <f>IF($B2761="","",YEAR($B2761))</f>
        <v/>
      </c>
      <c r="M2761" s="6">
        <f>INT((ROW()-2)/39)+1</f>
        <v/>
      </c>
      <c r="N2761" s="6">
        <f>MOD(ROW()-2,39)+2</f>
        <v/>
      </c>
      <c r="O2761" s="42">
        <f>IF(AND($B2761&lt;&gt;"",$C2761&lt;&gt;"",$B2761&lt;=$C2761),INDEX(Szabalyok!$C:$C,$N2761),"")</f>
        <v/>
      </c>
      <c r="P2761">
        <f>IF(D2761="",P2760,P2760+1)</f>
        <v/>
      </c>
    </row>
    <row r="2762">
      <c r="A2762">
        <f>IF(P2762=P2761,0,P2762)</f>
        <v/>
      </c>
      <c r="B2762" s="41">
        <f>IF($M2762&gt;300,"",IF(OR(INDEX(Bemenet!$E$2:$E$301,$M2762)="",INDEX(Bemenet!$F$2:$F$301,$M2762)=""),"",MAX(INDEX(Bemenet!$E$2:$E$301,$M2762),INDEX(Szabalyok!$A:$A,$N2762))))</f>
        <v/>
      </c>
      <c r="C2762" s="41">
        <f>IF($B2762="","",MIN(INDEX(Bemenet!$F$2:$F$301,$M2762),INDEX(Szabalyok!$B:$B,$N2762)))</f>
        <v/>
      </c>
      <c r="D2762" s="5">
        <f>IF(AND($B2762&lt;&gt;"",$C2762&lt;&gt;"",$B2762&lt;=$C2762),INDEX(Bemenet!$G$2:$G$301,$M2762),"")</f>
        <v/>
      </c>
      <c r="E2762" s="6">
        <f>IF(AND($B2762&lt;&gt;"",$C2762&lt;&gt;"",$B2762&lt;=$C2762),INDEX(Bemenet!$D$2:$D$301,$M2762),"")</f>
        <v/>
      </c>
      <c r="F2762" s="5">
        <f>IF(AND($B2762&lt;&gt;"",$C2762&lt;&gt;"",$B2762&lt;=$C2762),$C2762-$B2762+1,"")</f>
        <v/>
      </c>
      <c r="G2762" s="5">
        <f>IF($F2762="","",$F2762*$D2762)</f>
        <v/>
      </c>
      <c r="H2762" s="42">
        <f>IF($G2762="","",$O2762)</f>
        <v/>
      </c>
      <c r="I2762" s="5">
        <f>IF($G2762="","",$G2762*IF($H2762="",$O2762,$H2762)/100)</f>
        <v/>
      </c>
      <c r="J2762" s="5">
        <f>IF(OR($L2762="",NOT(COUNTIFS($L$2:$L2762,$L2762)=1)),"",SUMIFS($G:$G,$L:$L,$L2762))</f>
        <v/>
      </c>
      <c r="K2762" s="5">
        <f>IF(OR($L2762="",NOT(COUNTIFS($L$2:$L2762,$L2762)=1)),"",SUMIFS($I:$I,$L:$L,$L2762))</f>
        <v/>
      </c>
      <c r="L2762" s="6">
        <f>IF($B2762="","",YEAR($B2762))</f>
        <v/>
      </c>
      <c r="M2762" s="6">
        <f>INT((ROW()-2)/39)+1</f>
        <v/>
      </c>
      <c r="N2762" s="6">
        <f>MOD(ROW()-2,39)+2</f>
        <v/>
      </c>
      <c r="O2762" s="42">
        <f>IF(AND($B2762&lt;&gt;"",$C2762&lt;&gt;"",$B2762&lt;=$C2762),INDEX(Szabalyok!$C:$C,$N2762),"")</f>
        <v/>
      </c>
      <c r="P2762">
        <f>IF(D2762="",P2761,P2761+1)</f>
        <v/>
      </c>
    </row>
    <row r="2763">
      <c r="A2763">
        <f>IF(P2763=P2762,0,P2763)</f>
        <v/>
      </c>
      <c r="B2763" s="41">
        <f>IF($M2763&gt;300,"",IF(OR(INDEX(Bemenet!$E$2:$E$301,$M2763)="",INDEX(Bemenet!$F$2:$F$301,$M2763)=""),"",MAX(INDEX(Bemenet!$E$2:$E$301,$M2763),INDEX(Szabalyok!$A:$A,$N2763))))</f>
        <v/>
      </c>
      <c r="C2763" s="41">
        <f>IF($B2763="","",MIN(INDEX(Bemenet!$F$2:$F$301,$M2763),INDEX(Szabalyok!$B:$B,$N2763)))</f>
        <v/>
      </c>
      <c r="D2763" s="5">
        <f>IF(AND($B2763&lt;&gt;"",$C2763&lt;&gt;"",$B2763&lt;=$C2763),INDEX(Bemenet!$G$2:$G$301,$M2763),"")</f>
        <v/>
      </c>
      <c r="E2763" s="6">
        <f>IF(AND($B2763&lt;&gt;"",$C2763&lt;&gt;"",$B2763&lt;=$C2763),INDEX(Bemenet!$D$2:$D$301,$M2763),"")</f>
        <v/>
      </c>
      <c r="F2763" s="5">
        <f>IF(AND($B2763&lt;&gt;"",$C2763&lt;&gt;"",$B2763&lt;=$C2763),$C2763-$B2763+1,"")</f>
        <v/>
      </c>
      <c r="G2763" s="5">
        <f>IF($F2763="","",$F2763*$D2763)</f>
        <v/>
      </c>
      <c r="H2763" s="42">
        <f>IF($G2763="","",$O2763)</f>
        <v/>
      </c>
      <c r="I2763" s="5">
        <f>IF($G2763="","",$G2763*IF($H2763="",$O2763,$H2763)/100)</f>
        <v/>
      </c>
      <c r="J2763" s="5">
        <f>IF(OR($L2763="",NOT(COUNTIFS($L$2:$L2763,$L2763)=1)),"",SUMIFS($G:$G,$L:$L,$L2763))</f>
        <v/>
      </c>
      <c r="K2763" s="5">
        <f>IF(OR($L2763="",NOT(COUNTIFS($L$2:$L2763,$L2763)=1)),"",SUMIFS($I:$I,$L:$L,$L2763))</f>
        <v/>
      </c>
      <c r="L2763" s="6">
        <f>IF($B2763="","",YEAR($B2763))</f>
        <v/>
      </c>
      <c r="M2763" s="6">
        <f>INT((ROW()-2)/39)+1</f>
        <v/>
      </c>
      <c r="N2763" s="6">
        <f>MOD(ROW()-2,39)+2</f>
        <v/>
      </c>
      <c r="O2763" s="42">
        <f>IF(AND($B2763&lt;&gt;"",$C2763&lt;&gt;"",$B2763&lt;=$C2763),INDEX(Szabalyok!$C:$C,$N2763),"")</f>
        <v/>
      </c>
      <c r="P2763">
        <f>IF(D2763="",P2762,P2762+1)</f>
        <v/>
      </c>
    </row>
    <row r="2764">
      <c r="A2764">
        <f>IF(P2764=P2763,0,P2764)</f>
        <v/>
      </c>
      <c r="B2764" s="41">
        <f>IF($M2764&gt;300,"",IF(OR(INDEX(Bemenet!$E$2:$E$301,$M2764)="",INDEX(Bemenet!$F$2:$F$301,$M2764)=""),"",MAX(INDEX(Bemenet!$E$2:$E$301,$M2764),INDEX(Szabalyok!$A:$A,$N2764))))</f>
        <v/>
      </c>
      <c r="C2764" s="41">
        <f>IF($B2764="","",MIN(INDEX(Bemenet!$F$2:$F$301,$M2764),INDEX(Szabalyok!$B:$B,$N2764)))</f>
        <v/>
      </c>
      <c r="D2764" s="5">
        <f>IF(AND($B2764&lt;&gt;"",$C2764&lt;&gt;"",$B2764&lt;=$C2764),INDEX(Bemenet!$G$2:$G$301,$M2764),"")</f>
        <v/>
      </c>
      <c r="E2764" s="6">
        <f>IF(AND($B2764&lt;&gt;"",$C2764&lt;&gt;"",$B2764&lt;=$C2764),INDEX(Bemenet!$D$2:$D$301,$M2764),"")</f>
        <v/>
      </c>
      <c r="F2764" s="5">
        <f>IF(AND($B2764&lt;&gt;"",$C2764&lt;&gt;"",$B2764&lt;=$C2764),$C2764-$B2764+1,"")</f>
        <v/>
      </c>
      <c r="G2764" s="5">
        <f>IF($F2764="","",$F2764*$D2764)</f>
        <v/>
      </c>
      <c r="H2764" s="42">
        <f>IF($G2764="","",$O2764)</f>
        <v/>
      </c>
      <c r="I2764" s="5">
        <f>IF($G2764="","",$G2764*IF($H2764="",$O2764,$H2764)/100)</f>
        <v/>
      </c>
      <c r="J2764" s="5">
        <f>IF(OR($L2764="",NOT(COUNTIFS($L$2:$L2764,$L2764)=1)),"",SUMIFS($G:$G,$L:$L,$L2764))</f>
        <v/>
      </c>
      <c r="K2764" s="5">
        <f>IF(OR($L2764="",NOT(COUNTIFS($L$2:$L2764,$L2764)=1)),"",SUMIFS($I:$I,$L:$L,$L2764))</f>
        <v/>
      </c>
      <c r="L2764" s="6">
        <f>IF($B2764="","",YEAR($B2764))</f>
        <v/>
      </c>
      <c r="M2764" s="6">
        <f>INT((ROW()-2)/39)+1</f>
        <v/>
      </c>
      <c r="N2764" s="6">
        <f>MOD(ROW()-2,39)+2</f>
        <v/>
      </c>
      <c r="O2764" s="42">
        <f>IF(AND($B2764&lt;&gt;"",$C2764&lt;&gt;"",$B2764&lt;=$C2764),INDEX(Szabalyok!$C:$C,$N2764),"")</f>
        <v/>
      </c>
      <c r="P2764">
        <f>IF(D2764="",P2763,P2763+1)</f>
        <v/>
      </c>
    </row>
    <row r="2765">
      <c r="A2765">
        <f>IF(P2765=P2764,0,P2765)</f>
        <v/>
      </c>
      <c r="B2765" s="41">
        <f>IF($M2765&gt;300,"",IF(OR(INDEX(Bemenet!$E$2:$E$301,$M2765)="",INDEX(Bemenet!$F$2:$F$301,$M2765)=""),"",MAX(INDEX(Bemenet!$E$2:$E$301,$M2765),INDEX(Szabalyok!$A:$A,$N2765))))</f>
        <v/>
      </c>
      <c r="C2765" s="41">
        <f>IF($B2765="","",MIN(INDEX(Bemenet!$F$2:$F$301,$M2765),INDEX(Szabalyok!$B:$B,$N2765)))</f>
        <v/>
      </c>
      <c r="D2765" s="5">
        <f>IF(AND($B2765&lt;&gt;"",$C2765&lt;&gt;"",$B2765&lt;=$C2765),INDEX(Bemenet!$G$2:$G$301,$M2765),"")</f>
        <v/>
      </c>
      <c r="E2765" s="6">
        <f>IF(AND($B2765&lt;&gt;"",$C2765&lt;&gt;"",$B2765&lt;=$C2765),INDEX(Bemenet!$D$2:$D$301,$M2765),"")</f>
        <v/>
      </c>
      <c r="F2765" s="5">
        <f>IF(AND($B2765&lt;&gt;"",$C2765&lt;&gt;"",$B2765&lt;=$C2765),$C2765-$B2765+1,"")</f>
        <v/>
      </c>
      <c r="G2765" s="5">
        <f>IF($F2765="","",$F2765*$D2765)</f>
        <v/>
      </c>
      <c r="H2765" s="42">
        <f>IF($G2765="","",$O2765)</f>
        <v/>
      </c>
      <c r="I2765" s="5">
        <f>IF($G2765="","",$G2765*IF($H2765="",$O2765,$H2765)/100)</f>
        <v/>
      </c>
      <c r="J2765" s="5">
        <f>IF(OR($L2765="",NOT(COUNTIFS($L$2:$L2765,$L2765)=1)),"",SUMIFS($G:$G,$L:$L,$L2765))</f>
        <v/>
      </c>
      <c r="K2765" s="5">
        <f>IF(OR($L2765="",NOT(COUNTIFS($L$2:$L2765,$L2765)=1)),"",SUMIFS($I:$I,$L:$L,$L2765))</f>
        <v/>
      </c>
      <c r="L2765" s="6">
        <f>IF($B2765="","",YEAR($B2765))</f>
        <v/>
      </c>
      <c r="M2765" s="6">
        <f>INT((ROW()-2)/39)+1</f>
        <v/>
      </c>
      <c r="N2765" s="6">
        <f>MOD(ROW()-2,39)+2</f>
        <v/>
      </c>
      <c r="O2765" s="42">
        <f>IF(AND($B2765&lt;&gt;"",$C2765&lt;&gt;"",$B2765&lt;=$C2765),INDEX(Szabalyok!$C:$C,$N2765),"")</f>
        <v/>
      </c>
      <c r="P2765">
        <f>IF(D2765="",P2764,P2764+1)</f>
        <v/>
      </c>
    </row>
    <row r="2766">
      <c r="A2766">
        <f>IF(P2766=P2765,0,P2766)</f>
        <v/>
      </c>
      <c r="B2766" s="41">
        <f>IF($M2766&gt;300,"",IF(OR(INDEX(Bemenet!$E$2:$E$301,$M2766)="",INDEX(Bemenet!$F$2:$F$301,$M2766)=""),"",MAX(INDEX(Bemenet!$E$2:$E$301,$M2766),INDEX(Szabalyok!$A:$A,$N2766))))</f>
        <v/>
      </c>
      <c r="C2766" s="41">
        <f>IF($B2766="","",MIN(INDEX(Bemenet!$F$2:$F$301,$M2766),INDEX(Szabalyok!$B:$B,$N2766)))</f>
        <v/>
      </c>
      <c r="D2766" s="5">
        <f>IF(AND($B2766&lt;&gt;"",$C2766&lt;&gt;"",$B2766&lt;=$C2766),INDEX(Bemenet!$G$2:$G$301,$M2766),"")</f>
        <v/>
      </c>
      <c r="E2766" s="6">
        <f>IF(AND($B2766&lt;&gt;"",$C2766&lt;&gt;"",$B2766&lt;=$C2766),INDEX(Bemenet!$D$2:$D$301,$M2766),"")</f>
        <v/>
      </c>
      <c r="F2766" s="5">
        <f>IF(AND($B2766&lt;&gt;"",$C2766&lt;&gt;"",$B2766&lt;=$C2766),$C2766-$B2766+1,"")</f>
        <v/>
      </c>
      <c r="G2766" s="5">
        <f>IF($F2766="","",$F2766*$D2766)</f>
        <v/>
      </c>
      <c r="H2766" s="42">
        <f>IF($G2766="","",$O2766)</f>
        <v/>
      </c>
      <c r="I2766" s="5">
        <f>IF($G2766="","",$G2766*IF($H2766="",$O2766,$H2766)/100)</f>
        <v/>
      </c>
      <c r="J2766" s="5">
        <f>IF(OR($L2766="",NOT(COUNTIFS($L$2:$L2766,$L2766)=1)),"",SUMIFS($G:$G,$L:$L,$L2766))</f>
        <v/>
      </c>
      <c r="K2766" s="5">
        <f>IF(OR($L2766="",NOT(COUNTIFS($L$2:$L2766,$L2766)=1)),"",SUMIFS($I:$I,$L:$L,$L2766))</f>
        <v/>
      </c>
      <c r="L2766" s="6">
        <f>IF($B2766="","",YEAR($B2766))</f>
        <v/>
      </c>
      <c r="M2766" s="6">
        <f>INT((ROW()-2)/39)+1</f>
        <v/>
      </c>
      <c r="N2766" s="6">
        <f>MOD(ROW()-2,39)+2</f>
        <v/>
      </c>
      <c r="O2766" s="42">
        <f>IF(AND($B2766&lt;&gt;"",$C2766&lt;&gt;"",$B2766&lt;=$C2766),INDEX(Szabalyok!$C:$C,$N2766),"")</f>
        <v/>
      </c>
      <c r="P2766">
        <f>IF(D2766="",P2765,P2765+1)</f>
        <v/>
      </c>
    </row>
    <row r="2767">
      <c r="A2767">
        <f>IF(P2767=P2766,0,P2767)</f>
        <v/>
      </c>
      <c r="B2767" s="41">
        <f>IF($M2767&gt;300,"",IF(OR(INDEX(Bemenet!$E$2:$E$301,$M2767)="",INDEX(Bemenet!$F$2:$F$301,$M2767)=""),"",MAX(INDEX(Bemenet!$E$2:$E$301,$M2767),INDEX(Szabalyok!$A:$A,$N2767))))</f>
        <v/>
      </c>
      <c r="C2767" s="41">
        <f>IF($B2767="","",MIN(INDEX(Bemenet!$F$2:$F$301,$M2767),INDEX(Szabalyok!$B:$B,$N2767)))</f>
        <v/>
      </c>
      <c r="D2767" s="5">
        <f>IF(AND($B2767&lt;&gt;"",$C2767&lt;&gt;"",$B2767&lt;=$C2767),INDEX(Bemenet!$G$2:$G$301,$M2767),"")</f>
        <v/>
      </c>
      <c r="E2767" s="6">
        <f>IF(AND($B2767&lt;&gt;"",$C2767&lt;&gt;"",$B2767&lt;=$C2767),INDEX(Bemenet!$D$2:$D$301,$M2767),"")</f>
        <v/>
      </c>
      <c r="F2767" s="5">
        <f>IF(AND($B2767&lt;&gt;"",$C2767&lt;&gt;"",$B2767&lt;=$C2767),$C2767-$B2767+1,"")</f>
        <v/>
      </c>
      <c r="G2767" s="5">
        <f>IF($F2767="","",$F2767*$D2767)</f>
        <v/>
      </c>
      <c r="H2767" s="42">
        <f>IF($G2767="","",$O2767)</f>
        <v/>
      </c>
      <c r="I2767" s="5">
        <f>IF($G2767="","",$G2767*IF($H2767="",$O2767,$H2767)/100)</f>
        <v/>
      </c>
      <c r="J2767" s="5">
        <f>IF(OR($L2767="",NOT(COUNTIFS($L$2:$L2767,$L2767)=1)),"",SUMIFS($G:$G,$L:$L,$L2767))</f>
        <v/>
      </c>
      <c r="K2767" s="5">
        <f>IF(OR($L2767="",NOT(COUNTIFS($L$2:$L2767,$L2767)=1)),"",SUMIFS($I:$I,$L:$L,$L2767))</f>
        <v/>
      </c>
      <c r="L2767" s="6">
        <f>IF($B2767="","",YEAR($B2767))</f>
        <v/>
      </c>
      <c r="M2767" s="6">
        <f>INT((ROW()-2)/39)+1</f>
        <v/>
      </c>
      <c r="N2767" s="6">
        <f>MOD(ROW()-2,39)+2</f>
        <v/>
      </c>
      <c r="O2767" s="42">
        <f>IF(AND($B2767&lt;&gt;"",$C2767&lt;&gt;"",$B2767&lt;=$C2767),INDEX(Szabalyok!$C:$C,$N2767),"")</f>
        <v/>
      </c>
      <c r="P2767">
        <f>IF(D2767="",P2766,P2766+1)</f>
        <v/>
      </c>
    </row>
    <row r="2768">
      <c r="A2768">
        <f>IF(P2768=P2767,0,P2768)</f>
        <v/>
      </c>
      <c r="B2768" s="41">
        <f>IF($M2768&gt;300,"",IF(OR(INDEX(Bemenet!$E$2:$E$301,$M2768)="",INDEX(Bemenet!$F$2:$F$301,$M2768)=""),"",MAX(INDEX(Bemenet!$E$2:$E$301,$M2768),INDEX(Szabalyok!$A:$A,$N2768))))</f>
        <v/>
      </c>
      <c r="C2768" s="41">
        <f>IF($B2768="","",MIN(INDEX(Bemenet!$F$2:$F$301,$M2768),INDEX(Szabalyok!$B:$B,$N2768)))</f>
        <v/>
      </c>
      <c r="D2768" s="5">
        <f>IF(AND($B2768&lt;&gt;"",$C2768&lt;&gt;"",$B2768&lt;=$C2768),INDEX(Bemenet!$G$2:$G$301,$M2768),"")</f>
        <v/>
      </c>
      <c r="E2768" s="6">
        <f>IF(AND($B2768&lt;&gt;"",$C2768&lt;&gt;"",$B2768&lt;=$C2768),INDEX(Bemenet!$D$2:$D$301,$M2768),"")</f>
        <v/>
      </c>
      <c r="F2768" s="5">
        <f>IF(AND($B2768&lt;&gt;"",$C2768&lt;&gt;"",$B2768&lt;=$C2768),$C2768-$B2768+1,"")</f>
        <v/>
      </c>
      <c r="G2768" s="5">
        <f>IF($F2768="","",$F2768*$D2768)</f>
        <v/>
      </c>
      <c r="H2768" s="42">
        <f>IF($G2768="","",$O2768)</f>
        <v/>
      </c>
      <c r="I2768" s="5">
        <f>IF($G2768="","",$G2768*IF($H2768="",$O2768,$H2768)/100)</f>
        <v/>
      </c>
      <c r="J2768" s="5">
        <f>IF(OR($L2768="",NOT(COUNTIFS($L$2:$L2768,$L2768)=1)),"",SUMIFS($G:$G,$L:$L,$L2768))</f>
        <v/>
      </c>
      <c r="K2768" s="5">
        <f>IF(OR($L2768="",NOT(COUNTIFS($L$2:$L2768,$L2768)=1)),"",SUMIFS($I:$I,$L:$L,$L2768))</f>
        <v/>
      </c>
      <c r="L2768" s="6">
        <f>IF($B2768="","",YEAR($B2768))</f>
        <v/>
      </c>
      <c r="M2768" s="6">
        <f>INT((ROW()-2)/39)+1</f>
        <v/>
      </c>
      <c r="N2768" s="6">
        <f>MOD(ROW()-2,39)+2</f>
        <v/>
      </c>
      <c r="O2768" s="42">
        <f>IF(AND($B2768&lt;&gt;"",$C2768&lt;&gt;"",$B2768&lt;=$C2768),INDEX(Szabalyok!$C:$C,$N2768),"")</f>
        <v/>
      </c>
      <c r="P2768">
        <f>IF(D2768="",P2767,P2767+1)</f>
        <v/>
      </c>
    </row>
    <row r="2769">
      <c r="A2769">
        <f>IF(P2769=P2768,0,P2769)</f>
        <v/>
      </c>
      <c r="B2769" s="41">
        <f>IF($M2769&gt;300,"",IF(OR(INDEX(Bemenet!$E$2:$E$301,$M2769)="",INDEX(Bemenet!$F$2:$F$301,$M2769)=""),"",MAX(INDEX(Bemenet!$E$2:$E$301,$M2769),INDEX(Szabalyok!$A:$A,$N2769))))</f>
        <v/>
      </c>
      <c r="C2769" s="41">
        <f>IF($B2769="","",MIN(INDEX(Bemenet!$F$2:$F$301,$M2769),INDEX(Szabalyok!$B:$B,$N2769)))</f>
        <v/>
      </c>
      <c r="D2769" s="5">
        <f>IF(AND($B2769&lt;&gt;"",$C2769&lt;&gt;"",$B2769&lt;=$C2769),INDEX(Bemenet!$G$2:$G$301,$M2769),"")</f>
        <v/>
      </c>
      <c r="E2769" s="6">
        <f>IF(AND($B2769&lt;&gt;"",$C2769&lt;&gt;"",$B2769&lt;=$C2769),INDEX(Bemenet!$D$2:$D$301,$M2769),"")</f>
        <v/>
      </c>
      <c r="F2769" s="5">
        <f>IF(AND($B2769&lt;&gt;"",$C2769&lt;&gt;"",$B2769&lt;=$C2769),$C2769-$B2769+1,"")</f>
        <v/>
      </c>
      <c r="G2769" s="5">
        <f>IF($F2769="","",$F2769*$D2769)</f>
        <v/>
      </c>
      <c r="H2769" s="42">
        <f>IF($G2769="","",$O2769)</f>
        <v/>
      </c>
      <c r="I2769" s="5">
        <f>IF($G2769="","",$G2769*IF($H2769="",$O2769,$H2769)/100)</f>
        <v/>
      </c>
      <c r="J2769" s="5">
        <f>IF(OR($L2769="",NOT(COUNTIFS($L$2:$L2769,$L2769)=1)),"",SUMIFS($G:$G,$L:$L,$L2769))</f>
        <v/>
      </c>
      <c r="K2769" s="5">
        <f>IF(OR($L2769="",NOT(COUNTIFS($L$2:$L2769,$L2769)=1)),"",SUMIFS($I:$I,$L:$L,$L2769))</f>
        <v/>
      </c>
      <c r="L2769" s="6">
        <f>IF($B2769="","",YEAR($B2769))</f>
        <v/>
      </c>
      <c r="M2769" s="6">
        <f>INT((ROW()-2)/39)+1</f>
        <v/>
      </c>
      <c r="N2769" s="6">
        <f>MOD(ROW()-2,39)+2</f>
        <v/>
      </c>
      <c r="O2769" s="42">
        <f>IF(AND($B2769&lt;&gt;"",$C2769&lt;&gt;"",$B2769&lt;=$C2769),INDEX(Szabalyok!$C:$C,$N2769),"")</f>
        <v/>
      </c>
      <c r="P2769">
        <f>IF(D2769="",P2768,P2768+1)</f>
        <v/>
      </c>
    </row>
    <row r="2770">
      <c r="A2770">
        <f>IF(P2770=P2769,0,P2770)</f>
        <v/>
      </c>
      <c r="B2770" s="41">
        <f>IF($M2770&gt;300,"",IF(OR(INDEX(Bemenet!$E$2:$E$301,$M2770)="",INDEX(Bemenet!$F$2:$F$301,$M2770)=""),"",MAX(INDEX(Bemenet!$E$2:$E$301,$M2770),INDEX(Szabalyok!$A:$A,$N2770))))</f>
        <v/>
      </c>
      <c r="C2770" s="41">
        <f>IF($B2770="","",MIN(INDEX(Bemenet!$F$2:$F$301,$M2770),INDEX(Szabalyok!$B:$B,$N2770)))</f>
        <v/>
      </c>
      <c r="D2770" s="5">
        <f>IF(AND($B2770&lt;&gt;"",$C2770&lt;&gt;"",$B2770&lt;=$C2770),INDEX(Bemenet!$G$2:$G$301,$M2770),"")</f>
        <v/>
      </c>
      <c r="E2770" s="6">
        <f>IF(AND($B2770&lt;&gt;"",$C2770&lt;&gt;"",$B2770&lt;=$C2770),INDEX(Bemenet!$D$2:$D$301,$M2770),"")</f>
        <v/>
      </c>
      <c r="F2770" s="5">
        <f>IF(AND($B2770&lt;&gt;"",$C2770&lt;&gt;"",$B2770&lt;=$C2770),$C2770-$B2770+1,"")</f>
        <v/>
      </c>
      <c r="G2770" s="5">
        <f>IF($F2770="","",$F2770*$D2770)</f>
        <v/>
      </c>
      <c r="H2770" s="42">
        <f>IF($G2770="","",$O2770)</f>
        <v/>
      </c>
      <c r="I2770" s="5">
        <f>IF($G2770="","",$G2770*IF($H2770="",$O2770,$H2770)/100)</f>
        <v/>
      </c>
      <c r="J2770" s="5">
        <f>IF(OR($L2770="",NOT(COUNTIFS($L$2:$L2770,$L2770)=1)),"",SUMIFS($G:$G,$L:$L,$L2770))</f>
        <v/>
      </c>
      <c r="K2770" s="5">
        <f>IF(OR($L2770="",NOT(COUNTIFS($L$2:$L2770,$L2770)=1)),"",SUMIFS($I:$I,$L:$L,$L2770))</f>
        <v/>
      </c>
      <c r="L2770" s="6">
        <f>IF($B2770="","",YEAR($B2770))</f>
        <v/>
      </c>
      <c r="M2770" s="6">
        <f>INT((ROW()-2)/39)+1</f>
        <v/>
      </c>
      <c r="N2770" s="6">
        <f>MOD(ROW()-2,39)+2</f>
        <v/>
      </c>
      <c r="O2770" s="42">
        <f>IF(AND($B2770&lt;&gt;"",$C2770&lt;&gt;"",$B2770&lt;=$C2770),INDEX(Szabalyok!$C:$C,$N2770),"")</f>
        <v/>
      </c>
      <c r="P2770">
        <f>IF(D2770="",P2769,P2769+1)</f>
        <v/>
      </c>
    </row>
    <row r="2771">
      <c r="A2771">
        <f>IF(P2771=P2770,0,P2771)</f>
        <v/>
      </c>
      <c r="B2771" s="41">
        <f>IF($M2771&gt;300,"",IF(OR(INDEX(Bemenet!$E$2:$E$301,$M2771)="",INDEX(Bemenet!$F$2:$F$301,$M2771)=""),"",MAX(INDEX(Bemenet!$E$2:$E$301,$M2771),INDEX(Szabalyok!$A:$A,$N2771))))</f>
        <v/>
      </c>
      <c r="C2771" s="41">
        <f>IF($B2771="","",MIN(INDEX(Bemenet!$F$2:$F$301,$M2771),INDEX(Szabalyok!$B:$B,$N2771)))</f>
        <v/>
      </c>
      <c r="D2771" s="5">
        <f>IF(AND($B2771&lt;&gt;"",$C2771&lt;&gt;"",$B2771&lt;=$C2771),INDEX(Bemenet!$G$2:$G$301,$M2771),"")</f>
        <v/>
      </c>
      <c r="E2771" s="6">
        <f>IF(AND($B2771&lt;&gt;"",$C2771&lt;&gt;"",$B2771&lt;=$C2771),INDEX(Bemenet!$D$2:$D$301,$M2771),"")</f>
        <v/>
      </c>
      <c r="F2771" s="5">
        <f>IF(AND($B2771&lt;&gt;"",$C2771&lt;&gt;"",$B2771&lt;=$C2771),$C2771-$B2771+1,"")</f>
        <v/>
      </c>
      <c r="G2771" s="5">
        <f>IF($F2771="","",$F2771*$D2771)</f>
        <v/>
      </c>
      <c r="H2771" s="42">
        <f>IF($G2771="","",$O2771)</f>
        <v/>
      </c>
      <c r="I2771" s="5">
        <f>IF($G2771="","",$G2771*IF($H2771="",$O2771,$H2771)/100)</f>
        <v/>
      </c>
      <c r="J2771" s="5">
        <f>IF(OR($L2771="",NOT(COUNTIFS($L$2:$L2771,$L2771)=1)),"",SUMIFS($G:$G,$L:$L,$L2771))</f>
        <v/>
      </c>
      <c r="K2771" s="5">
        <f>IF(OR($L2771="",NOT(COUNTIFS($L$2:$L2771,$L2771)=1)),"",SUMIFS($I:$I,$L:$L,$L2771))</f>
        <v/>
      </c>
      <c r="L2771" s="6">
        <f>IF($B2771="","",YEAR($B2771))</f>
        <v/>
      </c>
      <c r="M2771" s="6">
        <f>INT((ROW()-2)/39)+1</f>
        <v/>
      </c>
      <c r="N2771" s="6">
        <f>MOD(ROW()-2,39)+2</f>
        <v/>
      </c>
      <c r="O2771" s="42">
        <f>IF(AND($B2771&lt;&gt;"",$C2771&lt;&gt;"",$B2771&lt;=$C2771),INDEX(Szabalyok!$C:$C,$N2771),"")</f>
        <v/>
      </c>
      <c r="P2771">
        <f>IF(D2771="",P2770,P2770+1)</f>
        <v/>
      </c>
    </row>
    <row r="2772">
      <c r="A2772">
        <f>IF(P2772=P2771,0,P2772)</f>
        <v/>
      </c>
      <c r="B2772" s="41">
        <f>IF($M2772&gt;300,"",IF(OR(INDEX(Bemenet!$E$2:$E$301,$M2772)="",INDEX(Bemenet!$F$2:$F$301,$M2772)=""),"",MAX(INDEX(Bemenet!$E$2:$E$301,$M2772),INDEX(Szabalyok!$A:$A,$N2772))))</f>
        <v/>
      </c>
      <c r="C2772" s="41">
        <f>IF($B2772="","",MIN(INDEX(Bemenet!$F$2:$F$301,$M2772),INDEX(Szabalyok!$B:$B,$N2772)))</f>
        <v/>
      </c>
      <c r="D2772" s="5">
        <f>IF(AND($B2772&lt;&gt;"",$C2772&lt;&gt;"",$B2772&lt;=$C2772),INDEX(Bemenet!$G$2:$G$301,$M2772),"")</f>
        <v/>
      </c>
      <c r="E2772" s="6">
        <f>IF(AND($B2772&lt;&gt;"",$C2772&lt;&gt;"",$B2772&lt;=$C2772),INDEX(Bemenet!$D$2:$D$301,$M2772),"")</f>
        <v/>
      </c>
      <c r="F2772" s="5">
        <f>IF(AND($B2772&lt;&gt;"",$C2772&lt;&gt;"",$B2772&lt;=$C2772),$C2772-$B2772+1,"")</f>
        <v/>
      </c>
      <c r="G2772" s="5">
        <f>IF($F2772="","",$F2772*$D2772)</f>
        <v/>
      </c>
      <c r="H2772" s="42">
        <f>IF($G2772="","",$O2772)</f>
        <v/>
      </c>
      <c r="I2772" s="5">
        <f>IF($G2772="","",$G2772*IF($H2772="",$O2772,$H2772)/100)</f>
        <v/>
      </c>
      <c r="J2772" s="5">
        <f>IF(OR($L2772="",NOT(COUNTIFS($L$2:$L2772,$L2772)=1)),"",SUMIFS($G:$G,$L:$L,$L2772))</f>
        <v/>
      </c>
      <c r="K2772" s="5">
        <f>IF(OR($L2772="",NOT(COUNTIFS($L$2:$L2772,$L2772)=1)),"",SUMIFS($I:$I,$L:$L,$L2772))</f>
        <v/>
      </c>
      <c r="L2772" s="6">
        <f>IF($B2772="","",YEAR($B2772))</f>
        <v/>
      </c>
      <c r="M2772" s="6">
        <f>INT((ROW()-2)/39)+1</f>
        <v/>
      </c>
      <c r="N2772" s="6">
        <f>MOD(ROW()-2,39)+2</f>
        <v/>
      </c>
      <c r="O2772" s="42">
        <f>IF(AND($B2772&lt;&gt;"",$C2772&lt;&gt;"",$B2772&lt;=$C2772),INDEX(Szabalyok!$C:$C,$N2772),"")</f>
        <v/>
      </c>
      <c r="P2772">
        <f>IF(D2772="",P2771,P2771+1)</f>
        <v/>
      </c>
    </row>
    <row r="2773">
      <c r="A2773">
        <f>IF(P2773=P2772,0,P2773)</f>
        <v/>
      </c>
      <c r="B2773" s="41">
        <f>IF($M2773&gt;300,"",IF(OR(INDEX(Bemenet!$E$2:$E$301,$M2773)="",INDEX(Bemenet!$F$2:$F$301,$M2773)=""),"",MAX(INDEX(Bemenet!$E$2:$E$301,$M2773),INDEX(Szabalyok!$A:$A,$N2773))))</f>
        <v/>
      </c>
      <c r="C2773" s="41">
        <f>IF($B2773="","",MIN(INDEX(Bemenet!$F$2:$F$301,$M2773),INDEX(Szabalyok!$B:$B,$N2773)))</f>
        <v/>
      </c>
      <c r="D2773" s="5">
        <f>IF(AND($B2773&lt;&gt;"",$C2773&lt;&gt;"",$B2773&lt;=$C2773),INDEX(Bemenet!$G$2:$G$301,$M2773),"")</f>
        <v/>
      </c>
      <c r="E2773" s="6">
        <f>IF(AND($B2773&lt;&gt;"",$C2773&lt;&gt;"",$B2773&lt;=$C2773),INDEX(Bemenet!$D$2:$D$301,$M2773),"")</f>
        <v/>
      </c>
      <c r="F2773" s="5">
        <f>IF(AND($B2773&lt;&gt;"",$C2773&lt;&gt;"",$B2773&lt;=$C2773),$C2773-$B2773+1,"")</f>
        <v/>
      </c>
      <c r="G2773" s="5">
        <f>IF($F2773="","",$F2773*$D2773)</f>
        <v/>
      </c>
      <c r="H2773" s="42">
        <f>IF($G2773="","",$O2773)</f>
        <v/>
      </c>
      <c r="I2773" s="5">
        <f>IF($G2773="","",$G2773*IF($H2773="",$O2773,$H2773)/100)</f>
        <v/>
      </c>
      <c r="J2773" s="5">
        <f>IF(OR($L2773="",NOT(COUNTIFS($L$2:$L2773,$L2773)=1)),"",SUMIFS($G:$G,$L:$L,$L2773))</f>
        <v/>
      </c>
      <c r="K2773" s="5">
        <f>IF(OR($L2773="",NOT(COUNTIFS($L$2:$L2773,$L2773)=1)),"",SUMIFS($I:$I,$L:$L,$L2773))</f>
        <v/>
      </c>
      <c r="L2773" s="6">
        <f>IF($B2773="","",YEAR($B2773))</f>
        <v/>
      </c>
      <c r="M2773" s="6">
        <f>INT((ROW()-2)/39)+1</f>
        <v/>
      </c>
      <c r="N2773" s="6">
        <f>MOD(ROW()-2,39)+2</f>
        <v/>
      </c>
      <c r="O2773" s="42">
        <f>IF(AND($B2773&lt;&gt;"",$C2773&lt;&gt;"",$B2773&lt;=$C2773),INDEX(Szabalyok!$C:$C,$N2773),"")</f>
        <v/>
      </c>
      <c r="P2773">
        <f>IF(D2773="",P2772,P2772+1)</f>
        <v/>
      </c>
    </row>
    <row r="2774">
      <c r="A2774">
        <f>IF(P2774=P2773,0,P2774)</f>
        <v/>
      </c>
      <c r="B2774" s="41">
        <f>IF($M2774&gt;300,"",IF(OR(INDEX(Bemenet!$E$2:$E$301,$M2774)="",INDEX(Bemenet!$F$2:$F$301,$M2774)=""),"",MAX(INDEX(Bemenet!$E$2:$E$301,$M2774),INDEX(Szabalyok!$A:$A,$N2774))))</f>
        <v/>
      </c>
      <c r="C2774" s="41">
        <f>IF($B2774="","",MIN(INDEX(Bemenet!$F$2:$F$301,$M2774),INDEX(Szabalyok!$B:$B,$N2774)))</f>
        <v/>
      </c>
      <c r="D2774" s="5">
        <f>IF(AND($B2774&lt;&gt;"",$C2774&lt;&gt;"",$B2774&lt;=$C2774),INDEX(Bemenet!$G$2:$G$301,$M2774),"")</f>
        <v/>
      </c>
      <c r="E2774" s="6">
        <f>IF(AND($B2774&lt;&gt;"",$C2774&lt;&gt;"",$B2774&lt;=$C2774),INDEX(Bemenet!$D$2:$D$301,$M2774),"")</f>
        <v/>
      </c>
      <c r="F2774" s="5">
        <f>IF(AND($B2774&lt;&gt;"",$C2774&lt;&gt;"",$B2774&lt;=$C2774),$C2774-$B2774+1,"")</f>
        <v/>
      </c>
      <c r="G2774" s="5">
        <f>IF($F2774="","",$F2774*$D2774)</f>
        <v/>
      </c>
      <c r="H2774" s="42">
        <f>IF($G2774="","",$O2774)</f>
        <v/>
      </c>
      <c r="I2774" s="5">
        <f>IF($G2774="","",$G2774*IF($H2774="",$O2774,$H2774)/100)</f>
        <v/>
      </c>
      <c r="J2774" s="5">
        <f>IF(OR($L2774="",NOT(COUNTIFS($L$2:$L2774,$L2774)=1)),"",SUMIFS($G:$G,$L:$L,$L2774))</f>
        <v/>
      </c>
      <c r="K2774" s="5">
        <f>IF(OR($L2774="",NOT(COUNTIFS($L$2:$L2774,$L2774)=1)),"",SUMIFS($I:$I,$L:$L,$L2774))</f>
        <v/>
      </c>
      <c r="L2774" s="6">
        <f>IF($B2774="","",YEAR($B2774))</f>
        <v/>
      </c>
      <c r="M2774" s="6">
        <f>INT((ROW()-2)/39)+1</f>
        <v/>
      </c>
      <c r="N2774" s="6">
        <f>MOD(ROW()-2,39)+2</f>
        <v/>
      </c>
      <c r="O2774" s="42">
        <f>IF(AND($B2774&lt;&gt;"",$C2774&lt;&gt;"",$B2774&lt;=$C2774),INDEX(Szabalyok!$C:$C,$N2774),"")</f>
        <v/>
      </c>
      <c r="P2774">
        <f>IF(D2774="",P2773,P2773+1)</f>
        <v/>
      </c>
    </row>
    <row r="2775">
      <c r="A2775">
        <f>IF(P2775=P2774,0,P2775)</f>
        <v/>
      </c>
      <c r="B2775" s="41">
        <f>IF($M2775&gt;300,"",IF(OR(INDEX(Bemenet!$E$2:$E$301,$M2775)="",INDEX(Bemenet!$F$2:$F$301,$M2775)=""),"",MAX(INDEX(Bemenet!$E$2:$E$301,$M2775),INDEX(Szabalyok!$A:$A,$N2775))))</f>
        <v/>
      </c>
      <c r="C2775" s="41">
        <f>IF($B2775="","",MIN(INDEX(Bemenet!$F$2:$F$301,$M2775),INDEX(Szabalyok!$B:$B,$N2775)))</f>
        <v/>
      </c>
      <c r="D2775" s="5">
        <f>IF(AND($B2775&lt;&gt;"",$C2775&lt;&gt;"",$B2775&lt;=$C2775),INDEX(Bemenet!$G$2:$G$301,$M2775),"")</f>
        <v/>
      </c>
      <c r="E2775" s="6">
        <f>IF(AND($B2775&lt;&gt;"",$C2775&lt;&gt;"",$B2775&lt;=$C2775),INDEX(Bemenet!$D$2:$D$301,$M2775),"")</f>
        <v/>
      </c>
      <c r="F2775" s="5">
        <f>IF(AND($B2775&lt;&gt;"",$C2775&lt;&gt;"",$B2775&lt;=$C2775),$C2775-$B2775+1,"")</f>
        <v/>
      </c>
      <c r="G2775" s="5">
        <f>IF($F2775="","",$F2775*$D2775)</f>
        <v/>
      </c>
      <c r="H2775" s="42">
        <f>IF($G2775="","",$O2775)</f>
        <v/>
      </c>
      <c r="I2775" s="5">
        <f>IF($G2775="","",$G2775*IF($H2775="",$O2775,$H2775)/100)</f>
        <v/>
      </c>
      <c r="J2775" s="5">
        <f>IF(OR($L2775="",NOT(COUNTIFS($L$2:$L2775,$L2775)=1)),"",SUMIFS($G:$G,$L:$L,$L2775))</f>
        <v/>
      </c>
      <c r="K2775" s="5">
        <f>IF(OR($L2775="",NOT(COUNTIFS($L$2:$L2775,$L2775)=1)),"",SUMIFS($I:$I,$L:$L,$L2775))</f>
        <v/>
      </c>
      <c r="L2775" s="6">
        <f>IF($B2775="","",YEAR($B2775))</f>
        <v/>
      </c>
      <c r="M2775" s="6">
        <f>INT((ROW()-2)/39)+1</f>
        <v/>
      </c>
      <c r="N2775" s="6">
        <f>MOD(ROW()-2,39)+2</f>
        <v/>
      </c>
      <c r="O2775" s="42">
        <f>IF(AND($B2775&lt;&gt;"",$C2775&lt;&gt;"",$B2775&lt;=$C2775),INDEX(Szabalyok!$C:$C,$N2775),"")</f>
        <v/>
      </c>
      <c r="P2775">
        <f>IF(D2775="",P2774,P2774+1)</f>
        <v/>
      </c>
    </row>
    <row r="2776">
      <c r="A2776">
        <f>IF(P2776=P2775,0,P2776)</f>
        <v/>
      </c>
      <c r="B2776" s="41">
        <f>IF($M2776&gt;300,"",IF(OR(INDEX(Bemenet!$E$2:$E$301,$M2776)="",INDEX(Bemenet!$F$2:$F$301,$M2776)=""),"",MAX(INDEX(Bemenet!$E$2:$E$301,$M2776),INDEX(Szabalyok!$A:$A,$N2776))))</f>
        <v/>
      </c>
      <c r="C2776" s="41">
        <f>IF($B2776="","",MIN(INDEX(Bemenet!$F$2:$F$301,$M2776),INDEX(Szabalyok!$B:$B,$N2776)))</f>
        <v/>
      </c>
      <c r="D2776" s="5">
        <f>IF(AND($B2776&lt;&gt;"",$C2776&lt;&gt;"",$B2776&lt;=$C2776),INDEX(Bemenet!$G$2:$G$301,$M2776),"")</f>
        <v/>
      </c>
      <c r="E2776" s="6">
        <f>IF(AND($B2776&lt;&gt;"",$C2776&lt;&gt;"",$B2776&lt;=$C2776),INDEX(Bemenet!$D$2:$D$301,$M2776),"")</f>
        <v/>
      </c>
      <c r="F2776" s="5">
        <f>IF(AND($B2776&lt;&gt;"",$C2776&lt;&gt;"",$B2776&lt;=$C2776),$C2776-$B2776+1,"")</f>
        <v/>
      </c>
      <c r="G2776" s="5">
        <f>IF($F2776="","",$F2776*$D2776)</f>
        <v/>
      </c>
      <c r="H2776" s="42">
        <f>IF($G2776="","",$O2776)</f>
        <v/>
      </c>
      <c r="I2776" s="5">
        <f>IF($G2776="","",$G2776*IF($H2776="",$O2776,$H2776)/100)</f>
        <v/>
      </c>
      <c r="J2776" s="5">
        <f>IF(OR($L2776="",NOT(COUNTIFS($L$2:$L2776,$L2776)=1)),"",SUMIFS($G:$G,$L:$L,$L2776))</f>
        <v/>
      </c>
      <c r="K2776" s="5">
        <f>IF(OR($L2776="",NOT(COUNTIFS($L$2:$L2776,$L2776)=1)),"",SUMIFS($I:$I,$L:$L,$L2776))</f>
        <v/>
      </c>
      <c r="L2776" s="6">
        <f>IF($B2776="","",YEAR($B2776))</f>
        <v/>
      </c>
      <c r="M2776" s="6">
        <f>INT((ROW()-2)/39)+1</f>
        <v/>
      </c>
      <c r="N2776" s="6">
        <f>MOD(ROW()-2,39)+2</f>
        <v/>
      </c>
      <c r="O2776" s="42">
        <f>IF(AND($B2776&lt;&gt;"",$C2776&lt;&gt;"",$B2776&lt;=$C2776),INDEX(Szabalyok!$C:$C,$N2776),"")</f>
        <v/>
      </c>
      <c r="P2776">
        <f>IF(D2776="",P2775,P2775+1)</f>
        <v/>
      </c>
    </row>
    <row r="2777">
      <c r="A2777">
        <f>IF(P2777=P2776,0,P2777)</f>
        <v/>
      </c>
      <c r="B2777" s="41">
        <f>IF($M2777&gt;300,"",IF(OR(INDEX(Bemenet!$E$2:$E$301,$M2777)="",INDEX(Bemenet!$F$2:$F$301,$M2777)=""),"",MAX(INDEX(Bemenet!$E$2:$E$301,$M2777),INDEX(Szabalyok!$A:$A,$N2777))))</f>
        <v/>
      </c>
      <c r="C2777" s="41">
        <f>IF($B2777="","",MIN(INDEX(Bemenet!$F$2:$F$301,$M2777),INDEX(Szabalyok!$B:$B,$N2777)))</f>
        <v/>
      </c>
      <c r="D2777" s="5">
        <f>IF(AND($B2777&lt;&gt;"",$C2777&lt;&gt;"",$B2777&lt;=$C2777),INDEX(Bemenet!$G$2:$G$301,$M2777),"")</f>
        <v/>
      </c>
      <c r="E2777" s="6">
        <f>IF(AND($B2777&lt;&gt;"",$C2777&lt;&gt;"",$B2777&lt;=$C2777),INDEX(Bemenet!$D$2:$D$301,$M2777),"")</f>
        <v/>
      </c>
      <c r="F2777" s="5">
        <f>IF(AND($B2777&lt;&gt;"",$C2777&lt;&gt;"",$B2777&lt;=$C2777),$C2777-$B2777+1,"")</f>
        <v/>
      </c>
      <c r="G2777" s="5">
        <f>IF($F2777="","",$F2777*$D2777)</f>
        <v/>
      </c>
      <c r="H2777" s="42">
        <f>IF($G2777="","",$O2777)</f>
        <v/>
      </c>
      <c r="I2777" s="5">
        <f>IF($G2777="","",$G2777*IF($H2777="",$O2777,$H2777)/100)</f>
        <v/>
      </c>
      <c r="J2777" s="5">
        <f>IF(OR($L2777="",NOT(COUNTIFS($L$2:$L2777,$L2777)=1)),"",SUMIFS($G:$G,$L:$L,$L2777))</f>
        <v/>
      </c>
      <c r="K2777" s="5">
        <f>IF(OR($L2777="",NOT(COUNTIFS($L$2:$L2777,$L2777)=1)),"",SUMIFS($I:$I,$L:$L,$L2777))</f>
        <v/>
      </c>
      <c r="L2777" s="6">
        <f>IF($B2777="","",YEAR($B2777))</f>
        <v/>
      </c>
      <c r="M2777" s="6">
        <f>INT((ROW()-2)/39)+1</f>
        <v/>
      </c>
      <c r="N2777" s="6">
        <f>MOD(ROW()-2,39)+2</f>
        <v/>
      </c>
      <c r="O2777" s="42">
        <f>IF(AND($B2777&lt;&gt;"",$C2777&lt;&gt;"",$B2777&lt;=$C2777),INDEX(Szabalyok!$C:$C,$N2777),"")</f>
        <v/>
      </c>
      <c r="P2777">
        <f>IF(D2777="",P2776,P2776+1)</f>
        <v/>
      </c>
    </row>
    <row r="2778">
      <c r="A2778">
        <f>IF(P2778=P2777,0,P2778)</f>
        <v/>
      </c>
      <c r="B2778" s="41">
        <f>IF($M2778&gt;300,"",IF(OR(INDEX(Bemenet!$E$2:$E$301,$M2778)="",INDEX(Bemenet!$F$2:$F$301,$M2778)=""),"",MAX(INDEX(Bemenet!$E$2:$E$301,$M2778),INDEX(Szabalyok!$A:$A,$N2778))))</f>
        <v/>
      </c>
      <c r="C2778" s="41">
        <f>IF($B2778="","",MIN(INDEX(Bemenet!$F$2:$F$301,$M2778),INDEX(Szabalyok!$B:$B,$N2778)))</f>
        <v/>
      </c>
      <c r="D2778" s="5">
        <f>IF(AND($B2778&lt;&gt;"",$C2778&lt;&gt;"",$B2778&lt;=$C2778),INDEX(Bemenet!$G$2:$G$301,$M2778),"")</f>
        <v/>
      </c>
      <c r="E2778" s="6">
        <f>IF(AND($B2778&lt;&gt;"",$C2778&lt;&gt;"",$B2778&lt;=$C2778),INDEX(Bemenet!$D$2:$D$301,$M2778),"")</f>
        <v/>
      </c>
      <c r="F2778" s="5">
        <f>IF(AND($B2778&lt;&gt;"",$C2778&lt;&gt;"",$B2778&lt;=$C2778),$C2778-$B2778+1,"")</f>
        <v/>
      </c>
      <c r="G2778" s="5">
        <f>IF($F2778="","",$F2778*$D2778)</f>
        <v/>
      </c>
      <c r="H2778" s="42">
        <f>IF($G2778="","",$O2778)</f>
        <v/>
      </c>
      <c r="I2778" s="5">
        <f>IF($G2778="","",$G2778*IF($H2778="",$O2778,$H2778)/100)</f>
        <v/>
      </c>
      <c r="J2778" s="5">
        <f>IF(OR($L2778="",NOT(COUNTIFS($L$2:$L2778,$L2778)=1)),"",SUMIFS($G:$G,$L:$L,$L2778))</f>
        <v/>
      </c>
      <c r="K2778" s="5">
        <f>IF(OR($L2778="",NOT(COUNTIFS($L$2:$L2778,$L2778)=1)),"",SUMIFS($I:$I,$L:$L,$L2778))</f>
        <v/>
      </c>
      <c r="L2778" s="6">
        <f>IF($B2778="","",YEAR($B2778))</f>
        <v/>
      </c>
      <c r="M2778" s="6">
        <f>INT((ROW()-2)/39)+1</f>
        <v/>
      </c>
      <c r="N2778" s="6">
        <f>MOD(ROW()-2,39)+2</f>
        <v/>
      </c>
      <c r="O2778" s="42">
        <f>IF(AND($B2778&lt;&gt;"",$C2778&lt;&gt;"",$B2778&lt;=$C2778),INDEX(Szabalyok!$C:$C,$N2778),"")</f>
        <v/>
      </c>
      <c r="P2778">
        <f>IF(D2778="",P2777,P2777+1)</f>
        <v/>
      </c>
    </row>
    <row r="2779">
      <c r="A2779">
        <f>IF(P2779=P2778,0,P2779)</f>
        <v/>
      </c>
      <c r="B2779" s="41">
        <f>IF($M2779&gt;300,"",IF(OR(INDEX(Bemenet!$E$2:$E$301,$M2779)="",INDEX(Bemenet!$F$2:$F$301,$M2779)=""),"",MAX(INDEX(Bemenet!$E$2:$E$301,$M2779),INDEX(Szabalyok!$A:$A,$N2779))))</f>
        <v/>
      </c>
      <c r="C2779" s="41">
        <f>IF($B2779="","",MIN(INDEX(Bemenet!$F$2:$F$301,$M2779),INDEX(Szabalyok!$B:$B,$N2779)))</f>
        <v/>
      </c>
      <c r="D2779" s="5">
        <f>IF(AND($B2779&lt;&gt;"",$C2779&lt;&gt;"",$B2779&lt;=$C2779),INDEX(Bemenet!$G$2:$G$301,$M2779),"")</f>
        <v/>
      </c>
      <c r="E2779" s="6">
        <f>IF(AND($B2779&lt;&gt;"",$C2779&lt;&gt;"",$B2779&lt;=$C2779),INDEX(Bemenet!$D$2:$D$301,$M2779),"")</f>
        <v/>
      </c>
      <c r="F2779" s="5">
        <f>IF(AND($B2779&lt;&gt;"",$C2779&lt;&gt;"",$B2779&lt;=$C2779),$C2779-$B2779+1,"")</f>
        <v/>
      </c>
      <c r="G2779" s="5">
        <f>IF($F2779="","",$F2779*$D2779)</f>
        <v/>
      </c>
      <c r="H2779" s="42">
        <f>IF($G2779="","",$O2779)</f>
        <v/>
      </c>
      <c r="I2779" s="5">
        <f>IF($G2779="","",$G2779*IF($H2779="",$O2779,$H2779)/100)</f>
        <v/>
      </c>
      <c r="J2779" s="5">
        <f>IF(OR($L2779="",NOT(COUNTIFS($L$2:$L2779,$L2779)=1)),"",SUMIFS($G:$G,$L:$L,$L2779))</f>
        <v/>
      </c>
      <c r="K2779" s="5">
        <f>IF(OR($L2779="",NOT(COUNTIFS($L$2:$L2779,$L2779)=1)),"",SUMIFS($I:$I,$L:$L,$L2779))</f>
        <v/>
      </c>
      <c r="L2779" s="6">
        <f>IF($B2779="","",YEAR($B2779))</f>
        <v/>
      </c>
      <c r="M2779" s="6">
        <f>INT((ROW()-2)/39)+1</f>
        <v/>
      </c>
      <c r="N2779" s="6">
        <f>MOD(ROW()-2,39)+2</f>
        <v/>
      </c>
      <c r="O2779" s="42">
        <f>IF(AND($B2779&lt;&gt;"",$C2779&lt;&gt;"",$B2779&lt;=$C2779),INDEX(Szabalyok!$C:$C,$N2779),"")</f>
        <v/>
      </c>
      <c r="P2779">
        <f>IF(D2779="",P2778,P2778+1)</f>
        <v/>
      </c>
    </row>
    <row r="2780">
      <c r="A2780">
        <f>IF(P2780=P2779,0,P2780)</f>
        <v/>
      </c>
      <c r="B2780" s="41">
        <f>IF($M2780&gt;300,"",IF(OR(INDEX(Bemenet!$E$2:$E$301,$M2780)="",INDEX(Bemenet!$F$2:$F$301,$M2780)=""),"",MAX(INDEX(Bemenet!$E$2:$E$301,$M2780),INDEX(Szabalyok!$A:$A,$N2780))))</f>
        <v/>
      </c>
      <c r="C2780" s="41">
        <f>IF($B2780="","",MIN(INDEX(Bemenet!$F$2:$F$301,$M2780),INDEX(Szabalyok!$B:$B,$N2780)))</f>
        <v/>
      </c>
      <c r="D2780" s="5">
        <f>IF(AND($B2780&lt;&gt;"",$C2780&lt;&gt;"",$B2780&lt;=$C2780),INDEX(Bemenet!$G$2:$G$301,$M2780),"")</f>
        <v/>
      </c>
      <c r="E2780" s="6">
        <f>IF(AND($B2780&lt;&gt;"",$C2780&lt;&gt;"",$B2780&lt;=$C2780),INDEX(Bemenet!$D$2:$D$301,$M2780),"")</f>
        <v/>
      </c>
      <c r="F2780" s="5">
        <f>IF(AND($B2780&lt;&gt;"",$C2780&lt;&gt;"",$B2780&lt;=$C2780),$C2780-$B2780+1,"")</f>
        <v/>
      </c>
      <c r="G2780" s="5">
        <f>IF($F2780="","",$F2780*$D2780)</f>
        <v/>
      </c>
      <c r="H2780" s="42">
        <f>IF($G2780="","",$O2780)</f>
        <v/>
      </c>
      <c r="I2780" s="5">
        <f>IF($G2780="","",$G2780*IF($H2780="",$O2780,$H2780)/100)</f>
        <v/>
      </c>
      <c r="J2780" s="5">
        <f>IF(OR($L2780="",NOT(COUNTIFS($L$2:$L2780,$L2780)=1)),"",SUMIFS($G:$G,$L:$L,$L2780))</f>
        <v/>
      </c>
      <c r="K2780" s="5">
        <f>IF(OR($L2780="",NOT(COUNTIFS($L$2:$L2780,$L2780)=1)),"",SUMIFS($I:$I,$L:$L,$L2780))</f>
        <v/>
      </c>
      <c r="L2780" s="6">
        <f>IF($B2780="","",YEAR($B2780))</f>
        <v/>
      </c>
      <c r="M2780" s="6">
        <f>INT((ROW()-2)/39)+1</f>
        <v/>
      </c>
      <c r="N2780" s="6">
        <f>MOD(ROW()-2,39)+2</f>
        <v/>
      </c>
      <c r="O2780" s="42">
        <f>IF(AND($B2780&lt;&gt;"",$C2780&lt;&gt;"",$B2780&lt;=$C2780),INDEX(Szabalyok!$C:$C,$N2780),"")</f>
        <v/>
      </c>
      <c r="P2780">
        <f>IF(D2780="",P2779,P2779+1)</f>
        <v/>
      </c>
    </row>
    <row r="2781">
      <c r="A2781">
        <f>IF(P2781=P2780,0,P2781)</f>
        <v/>
      </c>
      <c r="B2781" s="41">
        <f>IF($M2781&gt;300,"",IF(OR(INDEX(Bemenet!$E$2:$E$301,$M2781)="",INDEX(Bemenet!$F$2:$F$301,$M2781)=""),"",MAX(INDEX(Bemenet!$E$2:$E$301,$M2781),INDEX(Szabalyok!$A:$A,$N2781))))</f>
        <v/>
      </c>
      <c r="C2781" s="41">
        <f>IF($B2781="","",MIN(INDEX(Bemenet!$F$2:$F$301,$M2781),INDEX(Szabalyok!$B:$B,$N2781)))</f>
        <v/>
      </c>
      <c r="D2781" s="5">
        <f>IF(AND($B2781&lt;&gt;"",$C2781&lt;&gt;"",$B2781&lt;=$C2781),INDEX(Bemenet!$G$2:$G$301,$M2781),"")</f>
        <v/>
      </c>
      <c r="E2781" s="6">
        <f>IF(AND($B2781&lt;&gt;"",$C2781&lt;&gt;"",$B2781&lt;=$C2781),INDEX(Bemenet!$D$2:$D$301,$M2781),"")</f>
        <v/>
      </c>
      <c r="F2781" s="5">
        <f>IF(AND($B2781&lt;&gt;"",$C2781&lt;&gt;"",$B2781&lt;=$C2781),$C2781-$B2781+1,"")</f>
        <v/>
      </c>
      <c r="G2781" s="5">
        <f>IF($F2781="","",$F2781*$D2781)</f>
        <v/>
      </c>
      <c r="H2781" s="42">
        <f>IF($G2781="","",$O2781)</f>
        <v/>
      </c>
      <c r="I2781" s="5">
        <f>IF($G2781="","",$G2781*IF($H2781="",$O2781,$H2781)/100)</f>
        <v/>
      </c>
      <c r="J2781" s="5">
        <f>IF(OR($L2781="",NOT(COUNTIFS($L$2:$L2781,$L2781)=1)),"",SUMIFS($G:$G,$L:$L,$L2781))</f>
        <v/>
      </c>
      <c r="K2781" s="5">
        <f>IF(OR($L2781="",NOT(COUNTIFS($L$2:$L2781,$L2781)=1)),"",SUMIFS($I:$I,$L:$L,$L2781))</f>
        <v/>
      </c>
      <c r="L2781" s="6">
        <f>IF($B2781="","",YEAR($B2781))</f>
        <v/>
      </c>
      <c r="M2781" s="6">
        <f>INT((ROW()-2)/39)+1</f>
        <v/>
      </c>
      <c r="N2781" s="6">
        <f>MOD(ROW()-2,39)+2</f>
        <v/>
      </c>
      <c r="O2781" s="42">
        <f>IF(AND($B2781&lt;&gt;"",$C2781&lt;&gt;"",$B2781&lt;=$C2781),INDEX(Szabalyok!$C:$C,$N2781),"")</f>
        <v/>
      </c>
      <c r="P2781">
        <f>IF(D2781="",P2780,P2780+1)</f>
        <v/>
      </c>
    </row>
    <row r="2782">
      <c r="A2782">
        <f>IF(P2782=P2781,0,P2782)</f>
        <v/>
      </c>
      <c r="B2782" s="41">
        <f>IF($M2782&gt;300,"",IF(OR(INDEX(Bemenet!$E$2:$E$301,$M2782)="",INDEX(Bemenet!$F$2:$F$301,$M2782)=""),"",MAX(INDEX(Bemenet!$E$2:$E$301,$M2782),INDEX(Szabalyok!$A:$A,$N2782))))</f>
        <v/>
      </c>
      <c r="C2782" s="41">
        <f>IF($B2782="","",MIN(INDEX(Bemenet!$F$2:$F$301,$M2782),INDEX(Szabalyok!$B:$B,$N2782)))</f>
        <v/>
      </c>
      <c r="D2782" s="5">
        <f>IF(AND($B2782&lt;&gt;"",$C2782&lt;&gt;"",$B2782&lt;=$C2782),INDEX(Bemenet!$G$2:$G$301,$M2782),"")</f>
        <v/>
      </c>
      <c r="E2782" s="6">
        <f>IF(AND($B2782&lt;&gt;"",$C2782&lt;&gt;"",$B2782&lt;=$C2782),INDEX(Bemenet!$D$2:$D$301,$M2782),"")</f>
        <v/>
      </c>
      <c r="F2782" s="5">
        <f>IF(AND($B2782&lt;&gt;"",$C2782&lt;&gt;"",$B2782&lt;=$C2782),$C2782-$B2782+1,"")</f>
        <v/>
      </c>
      <c r="G2782" s="5">
        <f>IF($F2782="","",$F2782*$D2782)</f>
        <v/>
      </c>
      <c r="H2782" s="42">
        <f>IF($G2782="","",$O2782)</f>
        <v/>
      </c>
      <c r="I2782" s="5">
        <f>IF($G2782="","",$G2782*IF($H2782="",$O2782,$H2782)/100)</f>
        <v/>
      </c>
      <c r="J2782" s="5">
        <f>IF(OR($L2782="",NOT(COUNTIFS($L$2:$L2782,$L2782)=1)),"",SUMIFS($G:$G,$L:$L,$L2782))</f>
        <v/>
      </c>
      <c r="K2782" s="5">
        <f>IF(OR($L2782="",NOT(COUNTIFS($L$2:$L2782,$L2782)=1)),"",SUMIFS($I:$I,$L:$L,$L2782))</f>
        <v/>
      </c>
      <c r="L2782" s="6">
        <f>IF($B2782="","",YEAR($B2782))</f>
        <v/>
      </c>
      <c r="M2782" s="6">
        <f>INT((ROW()-2)/39)+1</f>
        <v/>
      </c>
      <c r="N2782" s="6">
        <f>MOD(ROW()-2,39)+2</f>
        <v/>
      </c>
      <c r="O2782" s="42">
        <f>IF(AND($B2782&lt;&gt;"",$C2782&lt;&gt;"",$B2782&lt;=$C2782),INDEX(Szabalyok!$C:$C,$N2782),"")</f>
        <v/>
      </c>
      <c r="P2782">
        <f>IF(D2782="",P2781,P2781+1)</f>
        <v/>
      </c>
    </row>
    <row r="2783">
      <c r="A2783">
        <f>IF(P2783=P2782,0,P2783)</f>
        <v/>
      </c>
      <c r="B2783" s="41">
        <f>IF($M2783&gt;300,"",IF(OR(INDEX(Bemenet!$E$2:$E$301,$M2783)="",INDEX(Bemenet!$F$2:$F$301,$M2783)=""),"",MAX(INDEX(Bemenet!$E$2:$E$301,$M2783),INDEX(Szabalyok!$A:$A,$N2783))))</f>
        <v/>
      </c>
      <c r="C2783" s="41">
        <f>IF($B2783="","",MIN(INDEX(Bemenet!$F$2:$F$301,$M2783),INDEX(Szabalyok!$B:$B,$N2783)))</f>
        <v/>
      </c>
      <c r="D2783" s="5">
        <f>IF(AND($B2783&lt;&gt;"",$C2783&lt;&gt;"",$B2783&lt;=$C2783),INDEX(Bemenet!$G$2:$G$301,$M2783),"")</f>
        <v/>
      </c>
      <c r="E2783" s="6">
        <f>IF(AND($B2783&lt;&gt;"",$C2783&lt;&gt;"",$B2783&lt;=$C2783),INDEX(Bemenet!$D$2:$D$301,$M2783),"")</f>
        <v/>
      </c>
      <c r="F2783" s="5">
        <f>IF(AND($B2783&lt;&gt;"",$C2783&lt;&gt;"",$B2783&lt;=$C2783),$C2783-$B2783+1,"")</f>
        <v/>
      </c>
      <c r="G2783" s="5">
        <f>IF($F2783="","",$F2783*$D2783)</f>
        <v/>
      </c>
      <c r="H2783" s="42">
        <f>IF($G2783="","",$O2783)</f>
        <v/>
      </c>
      <c r="I2783" s="5">
        <f>IF($G2783="","",$G2783*IF($H2783="",$O2783,$H2783)/100)</f>
        <v/>
      </c>
      <c r="J2783" s="5">
        <f>IF(OR($L2783="",NOT(COUNTIFS($L$2:$L2783,$L2783)=1)),"",SUMIFS($G:$G,$L:$L,$L2783))</f>
        <v/>
      </c>
      <c r="K2783" s="5">
        <f>IF(OR($L2783="",NOT(COUNTIFS($L$2:$L2783,$L2783)=1)),"",SUMIFS($I:$I,$L:$L,$L2783))</f>
        <v/>
      </c>
      <c r="L2783" s="6">
        <f>IF($B2783="","",YEAR($B2783))</f>
        <v/>
      </c>
      <c r="M2783" s="6">
        <f>INT((ROW()-2)/39)+1</f>
        <v/>
      </c>
      <c r="N2783" s="6">
        <f>MOD(ROW()-2,39)+2</f>
        <v/>
      </c>
      <c r="O2783" s="42">
        <f>IF(AND($B2783&lt;&gt;"",$C2783&lt;&gt;"",$B2783&lt;=$C2783),INDEX(Szabalyok!$C:$C,$N2783),"")</f>
        <v/>
      </c>
      <c r="P2783">
        <f>IF(D2783="",P2782,P2782+1)</f>
        <v/>
      </c>
    </row>
    <row r="2784">
      <c r="A2784">
        <f>IF(P2784=P2783,0,P2784)</f>
        <v/>
      </c>
      <c r="B2784" s="41">
        <f>IF($M2784&gt;300,"",IF(OR(INDEX(Bemenet!$E$2:$E$301,$M2784)="",INDEX(Bemenet!$F$2:$F$301,$M2784)=""),"",MAX(INDEX(Bemenet!$E$2:$E$301,$M2784),INDEX(Szabalyok!$A:$A,$N2784))))</f>
        <v/>
      </c>
      <c r="C2784" s="41">
        <f>IF($B2784="","",MIN(INDEX(Bemenet!$F$2:$F$301,$M2784),INDEX(Szabalyok!$B:$B,$N2784)))</f>
        <v/>
      </c>
      <c r="D2784" s="5">
        <f>IF(AND($B2784&lt;&gt;"",$C2784&lt;&gt;"",$B2784&lt;=$C2784),INDEX(Bemenet!$G$2:$G$301,$M2784),"")</f>
        <v/>
      </c>
      <c r="E2784" s="6">
        <f>IF(AND($B2784&lt;&gt;"",$C2784&lt;&gt;"",$B2784&lt;=$C2784),INDEX(Bemenet!$D$2:$D$301,$M2784),"")</f>
        <v/>
      </c>
      <c r="F2784" s="5">
        <f>IF(AND($B2784&lt;&gt;"",$C2784&lt;&gt;"",$B2784&lt;=$C2784),$C2784-$B2784+1,"")</f>
        <v/>
      </c>
      <c r="G2784" s="5">
        <f>IF($F2784="","",$F2784*$D2784)</f>
        <v/>
      </c>
      <c r="H2784" s="42">
        <f>IF($G2784="","",$O2784)</f>
        <v/>
      </c>
      <c r="I2784" s="5">
        <f>IF($G2784="","",$G2784*IF($H2784="",$O2784,$H2784)/100)</f>
        <v/>
      </c>
      <c r="J2784" s="5">
        <f>IF(OR($L2784="",NOT(COUNTIFS($L$2:$L2784,$L2784)=1)),"",SUMIFS($G:$G,$L:$L,$L2784))</f>
        <v/>
      </c>
      <c r="K2784" s="5">
        <f>IF(OR($L2784="",NOT(COUNTIFS($L$2:$L2784,$L2784)=1)),"",SUMIFS($I:$I,$L:$L,$L2784))</f>
        <v/>
      </c>
      <c r="L2784" s="6">
        <f>IF($B2784="","",YEAR($B2784))</f>
        <v/>
      </c>
      <c r="M2784" s="6">
        <f>INT((ROW()-2)/39)+1</f>
        <v/>
      </c>
      <c r="N2784" s="6">
        <f>MOD(ROW()-2,39)+2</f>
        <v/>
      </c>
      <c r="O2784" s="42">
        <f>IF(AND($B2784&lt;&gt;"",$C2784&lt;&gt;"",$B2784&lt;=$C2784),INDEX(Szabalyok!$C:$C,$N2784),"")</f>
        <v/>
      </c>
      <c r="P2784">
        <f>IF(D2784="",P2783,P2783+1)</f>
        <v/>
      </c>
    </row>
    <row r="2785">
      <c r="A2785">
        <f>IF(P2785=P2784,0,P2785)</f>
        <v/>
      </c>
      <c r="B2785" s="41">
        <f>IF($M2785&gt;300,"",IF(OR(INDEX(Bemenet!$E$2:$E$301,$M2785)="",INDEX(Bemenet!$F$2:$F$301,$M2785)=""),"",MAX(INDEX(Bemenet!$E$2:$E$301,$M2785),INDEX(Szabalyok!$A:$A,$N2785))))</f>
        <v/>
      </c>
      <c r="C2785" s="41">
        <f>IF($B2785="","",MIN(INDEX(Bemenet!$F$2:$F$301,$M2785),INDEX(Szabalyok!$B:$B,$N2785)))</f>
        <v/>
      </c>
      <c r="D2785" s="5">
        <f>IF(AND($B2785&lt;&gt;"",$C2785&lt;&gt;"",$B2785&lt;=$C2785),INDEX(Bemenet!$G$2:$G$301,$M2785),"")</f>
        <v/>
      </c>
      <c r="E2785" s="6">
        <f>IF(AND($B2785&lt;&gt;"",$C2785&lt;&gt;"",$B2785&lt;=$C2785),INDEX(Bemenet!$D$2:$D$301,$M2785),"")</f>
        <v/>
      </c>
      <c r="F2785" s="5">
        <f>IF(AND($B2785&lt;&gt;"",$C2785&lt;&gt;"",$B2785&lt;=$C2785),$C2785-$B2785+1,"")</f>
        <v/>
      </c>
      <c r="G2785" s="5">
        <f>IF($F2785="","",$F2785*$D2785)</f>
        <v/>
      </c>
      <c r="H2785" s="42">
        <f>IF($G2785="","",$O2785)</f>
        <v/>
      </c>
      <c r="I2785" s="5">
        <f>IF($G2785="","",$G2785*IF($H2785="",$O2785,$H2785)/100)</f>
        <v/>
      </c>
      <c r="J2785" s="5">
        <f>IF(OR($L2785="",NOT(COUNTIFS($L$2:$L2785,$L2785)=1)),"",SUMIFS($G:$G,$L:$L,$L2785))</f>
        <v/>
      </c>
      <c r="K2785" s="5">
        <f>IF(OR($L2785="",NOT(COUNTIFS($L$2:$L2785,$L2785)=1)),"",SUMIFS($I:$I,$L:$L,$L2785))</f>
        <v/>
      </c>
      <c r="L2785" s="6">
        <f>IF($B2785="","",YEAR($B2785))</f>
        <v/>
      </c>
      <c r="M2785" s="6">
        <f>INT((ROW()-2)/39)+1</f>
        <v/>
      </c>
      <c r="N2785" s="6">
        <f>MOD(ROW()-2,39)+2</f>
        <v/>
      </c>
      <c r="O2785" s="42">
        <f>IF(AND($B2785&lt;&gt;"",$C2785&lt;&gt;"",$B2785&lt;=$C2785),INDEX(Szabalyok!$C:$C,$N2785),"")</f>
        <v/>
      </c>
      <c r="P2785">
        <f>IF(D2785="",P2784,P2784+1)</f>
        <v/>
      </c>
    </row>
    <row r="2786">
      <c r="A2786">
        <f>IF(P2786=P2785,0,P2786)</f>
        <v/>
      </c>
      <c r="B2786" s="41">
        <f>IF($M2786&gt;300,"",IF(OR(INDEX(Bemenet!$E$2:$E$301,$M2786)="",INDEX(Bemenet!$F$2:$F$301,$M2786)=""),"",MAX(INDEX(Bemenet!$E$2:$E$301,$M2786),INDEX(Szabalyok!$A:$A,$N2786))))</f>
        <v/>
      </c>
      <c r="C2786" s="41">
        <f>IF($B2786="","",MIN(INDEX(Bemenet!$F$2:$F$301,$M2786),INDEX(Szabalyok!$B:$B,$N2786)))</f>
        <v/>
      </c>
      <c r="D2786" s="5">
        <f>IF(AND($B2786&lt;&gt;"",$C2786&lt;&gt;"",$B2786&lt;=$C2786),INDEX(Bemenet!$G$2:$G$301,$M2786),"")</f>
        <v/>
      </c>
      <c r="E2786" s="6">
        <f>IF(AND($B2786&lt;&gt;"",$C2786&lt;&gt;"",$B2786&lt;=$C2786),INDEX(Bemenet!$D$2:$D$301,$M2786),"")</f>
        <v/>
      </c>
      <c r="F2786" s="5">
        <f>IF(AND($B2786&lt;&gt;"",$C2786&lt;&gt;"",$B2786&lt;=$C2786),$C2786-$B2786+1,"")</f>
        <v/>
      </c>
      <c r="G2786" s="5">
        <f>IF($F2786="","",$F2786*$D2786)</f>
        <v/>
      </c>
      <c r="H2786" s="42">
        <f>IF($G2786="","",$O2786)</f>
        <v/>
      </c>
      <c r="I2786" s="5">
        <f>IF($G2786="","",$G2786*IF($H2786="",$O2786,$H2786)/100)</f>
        <v/>
      </c>
      <c r="J2786" s="5">
        <f>IF(OR($L2786="",NOT(COUNTIFS($L$2:$L2786,$L2786)=1)),"",SUMIFS($G:$G,$L:$L,$L2786))</f>
        <v/>
      </c>
      <c r="K2786" s="5">
        <f>IF(OR($L2786="",NOT(COUNTIFS($L$2:$L2786,$L2786)=1)),"",SUMIFS($I:$I,$L:$L,$L2786))</f>
        <v/>
      </c>
      <c r="L2786" s="6">
        <f>IF($B2786="","",YEAR($B2786))</f>
        <v/>
      </c>
      <c r="M2786" s="6">
        <f>INT((ROW()-2)/39)+1</f>
        <v/>
      </c>
      <c r="N2786" s="6">
        <f>MOD(ROW()-2,39)+2</f>
        <v/>
      </c>
      <c r="O2786" s="42">
        <f>IF(AND($B2786&lt;&gt;"",$C2786&lt;&gt;"",$B2786&lt;=$C2786),INDEX(Szabalyok!$C:$C,$N2786),"")</f>
        <v/>
      </c>
      <c r="P2786">
        <f>IF(D2786="",P2785,P2785+1)</f>
        <v/>
      </c>
    </row>
    <row r="2787">
      <c r="A2787">
        <f>IF(P2787=P2786,0,P2787)</f>
        <v/>
      </c>
      <c r="B2787" s="41">
        <f>IF($M2787&gt;300,"",IF(OR(INDEX(Bemenet!$E$2:$E$301,$M2787)="",INDEX(Bemenet!$F$2:$F$301,$M2787)=""),"",MAX(INDEX(Bemenet!$E$2:$E$301,$M2787),INDEX(Szabalyok!$A:$A,$N2787))))</f>
        <v/>
      </c>
      <c r="C2787" s="41">
        <f>IF($B2787="","",MIN(INDEX(Bemenet!$F$2:$F$301,$M2787),INDEX(Szabalyok!$B:$B,$N2787)))</f>
        <v/>
      </c>
      <c r="D2787" s="5">
        <f>IF(AND($B2787&lt;&gt;"",$C2787&lt;&gt;"",$B2787&lt;=$C2787),INDEX(Bemenet!$G$2:$G$301,$M2787),"")</f>
        <v/>
      </c>
      <c r="E2787" s="6">
        <f>IF(AND($B2787&lt;&gt;"",$C2787&lt;&gt;"",$B2787&lt;=$C2787),INDEX(Bemenet!$D$2:$D$301,$M2787),"")</f>
        <v/>
      </c>
      <c r="F2787" s="5">
        <f>IF(AND($B2787&lt;&gt;"",$C2787&lt;&gt;"",$B2787&lt;=$C2787),$C2787-$B2787+1,"")</f>
        <v/>
      </c>
      <c r="G2787" s="5">
        <f>IF($F2787="","",$F2787*$D2787)</f>
        <v/>
      </c>
      <c r="H2787" s="42">
        <f>IF($G2787="","",$O2787)</f>
        <v/>
      </c>
      <c r="I2787" s="5">
        <f>IF($G2787="","",$G2787*IF($H2787="",$O2787,$H2787)/100)</f>
        <v/>
      </c>
      <c r="J2787" s="5">
        <f>IF(OR($L2787="",NOT(COUNTIFS($L$2:$L2787,$L2787)=1)),"",SUMIFS($G:$G,$L:$L,$L2787))</f>
        <v/>
      </c>
      <c r="K2787" s="5">
        <f>IF(OR($L2787="",NOT(COUNTIFS($L$2:$L2787,$L2787)=1)),"",SUMIFS($I:$I,$L:$L,$L2787))</f>
        <v/>
      </c>
      <c r="L2787" s="6">
        <f>IF($B2787="","",YEAR($B2787))</f>
        <v/>
      </c>
      <c r="M2787" s="6">
        <f>INT((ROW()-2)/39)+1</f>
        <v/>
      </c>
      <c r="N2787" s="6">
        <f>MOD(ROW()-2,39)+2</f>
        <v/>
      </c>
      <c r="O2787" s="42">
        <f>IF(AND($B2787&lt;&gt;"",$C2787&lt;&gt;"",$B2787&lt;=$C2787),INDEX(Szabalyok!$C:$C,$N2787),"")</f>
        <v/>
      </c>
      <c r="P2787">
        <f>IF(D2787="",P2786,P2786+1)</f>
        <v/>
      </c>
    </row>
    <row r="2788">
      <c r="A2788">
        <f>IF(P2788=P2787,0,P2788)</f>
        <v/>
      </c>
      <c r="B2788" s="41">
        <f>IF($M2788&gt;300,"",IF(OR(INDEX(Bemenet!$E$2:$E$301,$M2788)="",INDEX(Bemenet!$F$2:$F$301,$M2788)=""),"",MAX(INDEX(Bemenet!$E$2:$E$301,$M2788),INDEX(Szabalyok!$A:$A,$N2788))))</f>
        <v/>
      </c>
      <c r="C2788" s="41">
        <f>IF($B2788="","",MIN(INDEX(Bemenet!$F$2:$F$301,$M2788),INDEX(Szabalyok!$B:$B,$N2788)))</f>
        <v/>
      </c>
      <c r="D2788" s="5">
        <f>IF(AND($B2788&lt;&gt;"",$C2788&lt;&gt;"",$B2788&lt;=$C2788),INDEX(Bemenet!$G$2:$G$301,$M2788),"")</f>
        <v/>
      </c>
      <c r="E2788" s="6">
        <f>IF(AND($B2788&lt;&gt;"",$C2788&lt;&gt;"",$B2788&lt;=$C2788),INDEX(Bemenet!$D$2:$D$301,$M2788),"")</f>
        <v/>
      </c>
      <c r="F2788" s="5">
        <f>IF(AND($B2788&lt;&gt;"",$C2788&lt;&gt;"",$B2788&lt;=$C2788),$C2788-$B2788+1,"")</f>
        <v/>
      </c>
      <c r="G2788" s="5">
        <f>IF($F2788="","",$F2788*$D2788)</f>
        <v/>
      </c>
      <c r="H2788" s="42">
        <f>IF($G2788="","",$O2788)</f>
        <v/>
      </c>
      <c r="I2788" s="5">
        <f>IF($G2788="","",$G2788*IF($H2788="",$O2788,$H2788)/100)</f>
        <v/>
      </c>
      <c r="J2788" s="5">
        <f>IF(OR($L2788="",NOT(COUNTIFS($L$2:$L2788,$L2788)=1)),"",SUMIFS($G:$G,$L:$L,$L2788))</f>
        <v/>
      </c>
      <c r="K2788" s="5">
        <f>IF(OR($L2788="",NOT(COUNTIFS($L$2:$L2788,$L2788)=1)),"",SUMIFS($I:$I,$L:$L,$L2788))</f>
        <v/>
      </c>
      <c r="L2788" s="6">
        <f>IF($B2788="","",YEAR($B2788))</f>
        <v/>
      </c>
      <c r="M2788" s="6">
        <f>INT((ROW()-2)/39)+1</f>
        <v/>
      </c>
      <c r="N2788" s="6">
        <f>MOD(ROW()-2,39)+2</f>
        <v/>
      </c>
      <c r="O2788" s="42">
        <f>IF(AND($B2788&lt;&gt;"",$C2788&lt;&gt;"",$B2788&lt;=$C2788),INDEX(Szabalyok!$C:$C,$N2788),"")</f>
        <v/>
      </c>
      <c r="P2788">
        <f>IF(D2788="",P2787,P2787+1)</f>
        <v/>
      </c>
    </row>
    <row r="2789">
      <c r="A2789">
        <f>IF(P2789=P2788,0,P2789)</f>
        <v/>
      </c>
      <c r="B2789" s="41">
        <f>IF($M2789&gt;300,"",IF(OR(INDEX(Bemenet!$E$2:$E$301,$M2789)="",INDEX(Bemenet!$F$2:$F$301,$M2789)=""),"",MAX(INDEX(Bemenet!$E$2:$E$301,$M2789),INDEX(Szabalyok!$A:$A,$N2789))))</f>
        <v/>
      </c>
      <c r="C2789" s="41">
        <f>IF($B2789="","",MIN(INDEX(Bemenet!$F$2:$F$301,$M2789),INDEX(Szabalyok!$B:$B,$N2789)))</f>
        <v/>
      </c>
      <c r="D2789" s="5">
        <f>IF(AND($B2789&lt;&gt;"",$C2789&lt;&gt;"",$B2789&lt;=$C2789),INDEX(Bemenet!$G$2:$G$301,$M2789),"")</f>
        <v/>
      </c>
      <c r="E2789" s="6">
        <f>IF(AND($B2789&lt;&gt;"",$C2789&lt;&gt;"",$B2789&lt;=$C2789),INDEX(Bemenet!$D$2:$D$301,$M2789),"")</f>
        <v/>
      </c>
      <c r="F2789" s="5">
        <f>IF(AND($B2789&lt;&gt;"",$C2789&lt;&gt;"",$B2789&lt;=$C2789),$C2789-$B2789+1,"")</f>
        <v/>
      </c>
      <c r="G2789" s="5">
        <f>IF($F2789="","",$F2789*$D2789)</f>
        <v/>
      </c>
      <c r="H2789" s="42">
        <f>IF($G2789="","",$O2789)</f>
        <v/>
      </c>
      <c r="I2789" s="5">
        <f>IF($G2789="","",$G2789*IF($H2789="",$O2789,$H2789)/100)</f>
        <v/>
      </c>
      <c r="J2789" s="5">
        <f>IF(OR($L2789="",NOT(COUNTIFS($L$2:$L2789,$L2789)=1)),"",SUMIFS($G:$G,$L:$L,$L2789))</f>
        <v/>
      </c>
      <c r="K2789" s="5">
        <f>IF(OR($L2789="",NOT(COUNTIFS($L$2:$L2789,$L2789)=1)),"",SUMIFS($I:$I,$L:$L,$L2789))</f>
        <v/>
      </c>
      <c r="L2789" s="6">
        <f>IF($B2789="","",YEAR($B2789))</f>
        <v/>
      </c>
      <c r="M2789" s="6">
        <f>INT((ROW()-2)/39)+1</f>
        <v/>
      </c>
      <c r="N2789" s="6">
        <f>MOD(ROW()-2,39)+2</f>
        <v/>
      </c>
      <c r="O2789" s="42">
        <f>IF(AND($B2789&lt;&gt;"",$C2789&lt;&gt;"",$B2789&lt;=$C2789),INDEX(Szabalyok!$C:$C,$N2789),"")</f>
        <v/>
      </c>
      <c r="P2789">
        <f>IF(D2789="",P2788,P2788+1)</f>
        <v/>
      </c>
    </row>
    <row r="2790">
      <c r="A2790">
        <f>IF(P2790=P2789,0,P2790)</f>
        <v/>
      </c>
      <c r="B2790" s="41">
        <f>IF($M2790&gt;300,"",IF(OR(INDEX(Bemenet!$E$2:$E$301,$M2790)="",INDEX(Bemenet!$F$2:$F$301,$M2790)=""),"",MAX(INDEX(Bemenet!$E$2:$E$301,$M2790),INDEX(Szabalyok!$A:$A,$N2790))))</f>
        <v/>
      </c>
      <c r="C2790" s="41">
        <f>IF($B2790="","",MIN(INDEX(Bemenet!$F$2:$F$301,$M2790),INDEX(Szabalyok!$B:$B,$N2790)))</f>
        <v/>
      </c>
      <c r="D2790" s="5">
        <f>IF(AND($B2790&lt;&gt;"",$C2790&lt;&gt;"",$B2790&lt;=$C2790),INDEX(Bemenet!$G$2:$G$301,$M2790),"")</f>
        <v/>
      </c>
      <c r="E2790" s="6">
        <f>IF(AND($B2790&lt;&gt;"",$C2790&lt;&gt;"",$B2790&lt;=$C2790),INDEX(Bemenet!$D$2:$D$301,$M2790),"")</f>
        <v/>
      </c>
      <c r="F2790" s="5">
        <f>IF(AND($B2790&lt;&gt;"",$C2790&lt;&gt;"",$B2790&lt;=$C2790),$C2790-$B2790+1,"")</f>
        <v/>
      </c>
      <c r="G2790" s="5">
        <f>IF($F2790="","",$F2790*$D2790)</f>
        <v/>
      </c>
      <c r="H2790" s="42">
        <f>IF($G2790="","",$O2790)</f>
        <v/>
      </c>
      <c r="I2790" s="5">
        <f>IF($G2790="","",$G2790*IF($H2790="",$O2790,$H2790)/100)</f>
        <v/>
      </c>
      <c r="J2790" s="5">
        <f>IF(OR($L2790="",NOT(COUNTIFS($L$2:$L2790,$L2790)=1)),"",SUMIFS($G:$G,$L:$L,$L2790))</f>
        <v/>
      </c>
      <c r="K2790" s="5">
        <f>IF(OR($L2790="",NOT(COUNTIFS($L$2:$L2790,$L2790)=1)),"",SUMIFS($I:$I,$L:$L,$L2790))</f>
        <v/>
      </c>
      <c r="L2790" s="6">
        <f>IF($B2790="","",YEAR($B2790))</f>
        <v/>
      </c>
      <c r="M2790" s="6">
        <f>INT((ROW()-2)/39)+1</f>
        <v/>
      </c>
      <c r="N2790" s="6">
        <f>MOD(ROW()-2,39)+2</f>
        <v/>
      </c>
      <c r="O2790" s="42">
        <f>IF(AND($B2790&lt;&gt;"",$C2790&lt;&gt;"",$B2790&lt;=$C2790),INDEX(Szabalyok!$C:$C,$N2790),"")</f>
        <v/>
      </c>
      <c r="P2790">
        <f>IF(D2790="",P2789,P2789+1)</f>
        <v/>
      </c>
    </row>
    <row r="2791">
      <c r="A2791">
        <f>IF(P2791=P2790,0,P2791)</f>
        <v/>
      </c>
      <c r="B2791" s="41">
        <f>IF($M2791&gt;300,"",IF(OR(INDEX(Bemenet!$E$2:$E$301,$M2791)="",INDEX(Bemenet!$F$2:$F$301,$M2791)=""),"",MAX(INDEX(Bemenet!$E$2:$E$301,$M2791),INDEX(Szabalyok!$A:$A,$N2791))))</f>
        <v/>
      </c>
      <c r="C2791" s="41">
        <f>IF($B2791="","",MIN(INDEX(Bemenet!$F$2:$F$301,$M2791),INDEX(Szabalyok!$B:$B,$N2791)))</f>
        <v/>
      </c>
      <c r="D2791" s="5">
        <f>IF(AND($B2791&lt;&gt;"",$C2791&lt;&gt;"",$B2791&lt;=$C2791),INDEX(Bemenet!$G$2:$G$301,$M2791),"")</f>
        <v/>
      </c>
      <c r="E2791" s="6">
        <f>IF(AND($B2791&lt;&gt;"",$C2791&lt;&gt;"",$B2791&lt;=$C2791),INDEX(Bemenet!$D$2:$D$301,$M2791),"")</f>
        <v/>
      </c>
      <c r="F2791" s="5">
        <f>IF(AND($B2791&lt;&gt;"",$C2791&lt;&gt;"",$B2791&lt;=$C2791),$C2791-$B2791+1,"")</f>
        <v/>
      </c>
      <c r="G2791" s="5">
        <f>IF($F2791="","",$F2791*$D2791)</f>
        <v/>
      </c>
      <c r="H2791" s="42">
        <f>IF($G2791="","",$O2791)</f>
        <v/>
      </c>
      <c r="I2791" s="5">
        <f>IF($G2791="","",$G2791*IF($H2791="",$O2791,$H2791)/100)</f>
        <v/>
      </c>
      <c r="J2791" s="5">
        <f>IF(OR($L2791="",NOT(COUNTIFS($L$2:$L2791,$L2791)=1)),"",SUMIFS($G:$G,$L:$L,$L2791))</f>
        <v/>
      </c>
      <c r="K2791" s="5">
        <f>IF(OR($L2791="",NOT(COUNTIFS($L$2:$L2791,$L2791)=1)),"",SUMIFS($I:$I,$L:$L,$L2791))</f>
        <v/>
      </c>
      <c r="L2791" s="6">
        <f>IF($B2791="","",YEAR($B2791))</f>
        <v/>
      </c>
      <c r="M2791" s="6">
        <f>INT((ROW()-2)/39)+1</f>
        <v/>
      </c>
      <c r="N2791" s="6">
        <f>MOD(ROW()-2,39)+2</f>
        <v/>
      </c>
      <c r="O2791" s="42">
        <f>IF(AND($B2791&lt;&gt;"",$C2791&lt;&gt;"",$B2791&lt;=$C2791),INDEX(Szabalyok!$C:$C,$N2791),"")</f>
        <v/>
      </c>
      <c r="P2791">
        <f>IF(D2791="",P2790,P2790+1)</f>
        <v/>
      </c>
    </row>
    <row r="2792">
      <c r="A2792">
        <f>IF(P2792=P2791,0,P2792)</f>
        <v/>
      </c>
      <c r="B2792" s="41">
        <f>IF($M2792&gt;300,"",IF(OR(INDEX(Bemenet!$E$2:$E$301,$M2792)="",INDEX(Bemenet!$F$2:$F$301,$M2792)=""),"",MAX(INDEX(Bemenet!$E$2:$E$301,$M2792),INDEX(Szabalyok!$A:$A,$N2792))))</f>
        <v/>
      </c>
      <c r="C2792" s="41">
        <f>IF($B2792="","",MIN(INDEX(Bemenet!$F$2:$F$301,$M2792),INDEX(Szabalyok!$B:$B,$N2792)))</f>
        <v/>
      </c>
      <c r="D2792" s="5">
        <f>IF(AND($B2792&lt;&gt;"",$C2792&lt;&gt;"",$B2792&lt;=$C2792),INDEX(Bemenet!$G$2:$G$301,$M2792),"")</f>
        <v/>
      </c>
      <c r="E2792" s="6">
        <f>IF(AND($B2792&lt;&gt;"",$C2792&lt;&gt;"",$B2792&lt;=$C2792),INDEX(Bemenet!$D$2:$D$301,$M2792),"")</f>
        <v/>
      </c>
      <c r="F2792" s="5">
        <f>IF(AND($B2792&lt;&gt;"",$C2792&lt;&gt;"",$B2792&lt;=$C2792),$C2792-$B2792+1,"")</f>
        <v/>
      </c>
      <c r="G2792" s="5">
        <f>IF($F2792="","",$F2792*$D2792)</f>
        <v/>
      </c>
      <c r="H2792" s="42">
        <f>IF($G2792="","",$O2792)</f>
        <v/>
      </c>
      <c r="I2792" s="5">
        <f>IF($G2792="","",$G2792*IF($H2792="",$O2792,$H2792)/100)</f>
        <v/>
      </c>
      <c r="J2792" s="5">
        <f>IF(OR($L2792="",NOT(COUNTIFS($L$2:$L2792,$L2792)=1)),"",SUMIFS($G:$G,$L:$L,$L2792))</f>
        <v/>
      </c>
      <c r="K2792" s="5">
        <f>IF(OR($L2792="",NOT(COUNTIFS($L$2:$L2792,$L2792)=1)),"",SUMIFS($I:$I,$L:$L,$L2792))</f>
        <v/>
      </c>
      <c r="L2792" s="6">
        <f>IF($B2792="","",YEAR($B2792))</f>
        <v/>
      </c>
      <c r="M2792" s="6">
        <f>INT((ROW()-2)/39)+1</f>
        <v/>
      </c>
      <c r="N2792" s="6">
        <f>MOD(ROW()-2,39)+2</f>
        <v/>
      </c>
      <c r="O2792" s="42">
        <f>IF(AND($B2792&lt;&gt;"",$C2792&lt;&gt;"",$B2792&lt;=$C2792),INDEX(Szabalyok!$C:$C,$N2792),"")</f>
        <v/>
      </c>
      <c r="P2792">
        <f>IF(D2792="",P2791,P2791+1)</f>
        <v/>
      </c>
    </row>
    <row r="2793">
      <c r="A2793">
        <f>IF(P2793=P2792,0,P2793)</f>
        <v/>
      </c>
      <c r="B2793" s="41">
        <f>IF($M2793&gt;300,"",IF(OR(INDEX(Bemenet!$E$2:$E$301,$M2793)="",INDEX(Bemenet!$F$2:$F$301,$M2793)=""),"",MAX(INDEX(Bemenet!$E$2:$E$301,$M2793),INDEX(Szabalyok!$A:$A,$N2793))))</f>
        <v/>
      </c>
      <c r="C2793" s="41">
        <f>IF($B2793="","",MIN(INDEX(Bemenet!$F$2:$F$301,$M2793),INDEX(Szabalyok!$B:$B,$N2793)))</f>
        <v/>
      </c>
      <c r="D2793" s="5">
        <f>IF(AND($B2793&lt;&gt;"",$C2793&lt;&gt;"",$B2793&lt;=$C2793),INDEX(Bemenet!$G$2:$G$301,$M2793),"")</f>
        <v/>
      </c>
      <c r="E2793" s="6">
        <f>IF(AND($B2793&lt;&gt;"",$C2793&lt;&gt;"",$B2793&lt;=$C2793),INDEX(Bemenet!$D$2:$D$301,$M2793),"")</f>
        <v/>
      </c>
      <c r="F2793" s="5">
        <f>IF(AND($B2793&lt;&gt;"",$C2793&lt;&gt;"",$B2793&lt;=$C2793),$C2793-$B2793+1,"")</f>
        <v/>
      </c>
      <c r="G2793" s="5">
        <f>IF($F2793="","",$F2793*$D2793)</f>
        <v/>
      </c>
      <c r="H2793" s="42">
        <f>IF($G2793="","",$O2793)</f>
        <v/>
      </c>
      <c r="I2793" s="5">
        <f>IF($G2793="","",$G2793*IF($H2793="",$O2793,$H2793)/100)</f>
        <v/>
      </c>
      <c r="J2793" s="5">
        <f>IF(OR($L2793="",NOT(COUNTIFS($L$2:$L2793,$L2793)=1)),"",SUMIFS($G:$G,$L:$L,$L2793))</f>
        <v/>
      </c>
      <c r="K2793" s="5">
        <f>IF(OR($L2793="",NOT(COUNTIFS($L$2:$L2793,$L2793)=1)),"",SUMIFS($I:$I,$L:$L,$L2793))</f>
        <v/>
      </c>
      <c r="L2793" s="6">
        <f>IF($B2793="","",YEAR($B2793))</f>
        <v/>
      </c>
      <c r="M2793" s="6">
        <f>INT((ROW()-2)/39)+1</f>
        <v/>
      </c>
      <c r="N2793" s="6">
        <f>MOD(ROW()-2,39)+2</f>
        <v/>
      </c>
      <c r="O2793" s="42">
        <f>IF(AND($B2793&lt;&gt;"",$C2793&lt;&gt;"",$B2793&lt;=$C2793),INDEX(Szabalyok!$C:$C,$N2793),"")</f>
        <v/>
      </c>
      <c r="P2793">
        <f>IF(D2793="",P2792,P2792+1)</f>
        <v/>
      </c>
    </row>
    <row r="2794">
      <c r="A2794">
        <f>IF(P2794=P2793,0,P2794)</f>
        <v/>
      </c>
      <c r="B2794" s="41">
        <f>IF($M2794&gt;300,"",IF(OR(INDEX(Bemenet!$E$2:$E$301,$M2794)="",INDEX(Bemenet!$F$2:$F$301,$M2794)=""),"",MAX(INDEX(Bemenet!$E$2:$E$301,$M2794),INDEX(Szabalyok!$A:$A,$N2794))))</f>
        <v/>
      </c>
      <c r="C2794" s="41">
        <f>IF($B2794="","",MIN(INDEX(Bemenet!$F$2:$F$301,$M2794),INDEX(Szabalyok!$B:$B,$N2794)))</f>
        <v/>
      </c>
      <c r="D2794" s="5">
        <f>IF(AND($B2794&lt;&gt;"",$C2794&lt;&gt;"",$B2794&lt;=$C2794),INDEX(Bemenet!$G$2:$G$301,$M2794),"")</f>
        <v/>
      </c>
      <c r="E2794" s="6">
        <f>IF(AND($B2794&lt;&gt;"",$C2794&lt;&gt;"",$B2794&lt;=$C2794),INDEX(Bemenet!$D$2:$D$301,$M2794),"")</f>
        <v/>
      </c>
      <c r="F2794" s="5">
        <f>IF(AND($B2794&lt;&gt;"",$C2794&lt;&gt;"",$B2794&lt;=$C2794),$C2794-$B2794+1,"")</f>
        <v/>
      </c>
      <c r="G2794" s="5">
        <f>IF($F2794="","",$F2794*$D2794)</f>
        <v/>
      </c>
      <c r="H2794" s="42">
        <f>IF($G2794="","",$O2794)</f>
        <v/>
      </c>
      <c r="I2794" s="5">
        <f>IF($G2794="","",$G2794*IF($H2794="",$O2794,$H2794)/100)</f>
        <v/>
      </c>
      <c r="J2794" s="5">
        <f>IF(OR($L2794="",NOT(COUNTIFS($L$2:$L2794,$L2794)=1)),"",SUMIFS($G:$G,$L:$L,$L2794))</f>
        <v/>
      </c>
      <c r="K2794" s="5">
        <f>IF(OR($L2794="",NOT(COUNTIFS($L$2:$L2794,$L2794)=1)),"",SUMIFS($I:$I,$L:$L,$L2794))</f>
        <v/>
      </c>
      <c r="L2794" s="6">
        <f>IF($B2794="","",YEAR($B2794))</f>
        <v/>
      </c>
      <c r="M2794" s="6">
        <f>INT((ROW()-2)/39)+1</f>
        <v/>
      </c>
      <c r="N2794" s="6">
        <f>MOD(ROW()-2,39)+2</f>
        <v/>
      </c>
      <c r="O2794" s="42">
        <f>IF(AND($B2794&lt;&gt;"",$C2794&lt;&gt;"",$B2794&lt;=$C2794),INDEX(Szabalyok!$C:$C,$N2794),"")</f>
        <v/>
      </c>
      <c r="P2794">
        <f>IF(D2794="",P2793,P2793+1)</f>
        <v/>
      </c>
    </row>
    <row r="2795">
      <c r="A2795">
        <f>IF(P2795=P2794,0,P2795)</f>
        <v/>
      </c>
      <c r="B2795" s="41">
        <f>IF($M2795&gt;300,"",IF(OR(INDEX(Bemenet!$E$2:$E$301,$M2795)="",INDEX(Bemenet!$F$2:$F$301,$M2795)=""),"",MAX(INDEX(Bemenet!$E$2:$E$301,$M2795),INDEX(Szabalyok!$A:$A,$N2795))))</f>
        <v/>
      </c>
      <c r="C2795" s="41">
        <f>IF($B2795="","",MIN(INDEX(Bemenet!$F$2:$F$301,$M2795),INDEX(Szabalyok!$B:$B,$N2795)))</f>
        <v/>
      </c>
      <c r="D2795" s="5">
        <f>IF(AND($B2795&lt;&gt;"",$C2795&lt;&gt;"",$B2795&lt;=$C2795),INDEX(Bemenet!$G$2:$G$301,$M2795),"")</f>
        <v/>
      </c>
      <c r="E2795" s="6">
        <f>IF(AND($B2795&lt;&gt;"",$C2795&lt;&gt;"",$B2795&lt;=$C2795),INDEX(Bemenet!$D$2:$D$301,$M2795),"")</f>
        <v/>
      </c>
      <c r="F2795" s="5">
        <f>IF(AND($B2795&lt;&gt;"",$C2795&lt;&gt;"",$B2795&lt;=$C2795),$C2795-$B2795+1,"")</f>
        <v/>
      </c>
      <c r="G2795" s="5">
        <f>IF($F2795="","",$F2795*$D2795)</f>
        <v/>
      </c>
      <c r="H2795" s="42">
        <f>IF($G2795="","",$O2795)</f>
        <v/>
      </c>
      <c r="I2795" s="5">
        <f>IF($G2795="","",$G2795*IF($H2795="",$O2795,$H2795)/100)</f>
        <v/>
      </c>
      <c r="J2795" s="5">
        <f>IF(OR($L2795="",NOT(COUNTIFS($L$2:$L2795,$L2795)=1)),"",SUMIFS($G:$G,$L:$L,$L2795))</f>
        <v/>
      </c>
      <c r="K2795" s="5">
        <f>IF(OR($L2795="",NOT(COUNTIFS($L$2:$L2795,$L2795)=1)),"",SUMIFS($I:$I,$L:$L,$L2795))</f>
        <v/>
      </c>
      <c r="L2795" s="6">
        <f>IF($B2795="","",YEAR($B2795))</f>
        <v/>
      </c>
      <c r="M2795" s="6">
        <f>INT((ROW()-2)/39)+1</f>
        <v/>
      </c>
      <c r="N2795" s="6">
        <f>MOD(ROW()-2,39)+2</f>
        <v/>
      </c>
      <c r="O2795" s="42">
        <f>IF(AND($B2795&lt;&gt;"",$C2795&lt;&gt;"",$B2795&lt;=$C2795),INDEX(Szabalyok!$C:$C,$N2795),"")</f>
        <v/>
      </c>
      <c r="P2795">
        <f>IF(D2795="",P2794,P2794+1)</f>
        <v/>
      </c>
    </row>
    <row r="2796">
      <c r="A2796">
        <f>IF(P2796=P2795,0,P2796)</f>
        <v/>
      </c>
      <c r="B2796" s="41">
        <f>IF($M2796&gt;300,"",IF(OR(INDEX(Bemenet!$E$2:$E$301,$M2796)="",INDEX(Bemenet!$F$2:$F$301,$M2796)=""),"",MAX(INDEX(Bemenet!$E$2:$E$301,$M2796),INDEX(Szabalyok!$A:$A,$N2796))))</f>
        <v/>
      </c>
      <c r="C2796" s="41">
        <f>IF($B2796="","",MIN(INDEX(Bemenet!$F$2:$F$301,$M2796),INDEX(Szabalyok!$B:$B,$N2796)))</f>
        <v/>
      </c>
      <c r="D2796" s="5">
        <f>IF(AND($B2796&lt;&gt;"",$C2796&lt;&gt;"",$B2796&lt;=$C2796),INDEX(Bemenet!$G$2:$G$301,$M2796),"")</f>
        <v/>
      </c>
      <c r="E2796" s="6">
        <f>IF(AND($B2796&lt;&gt;"",$C2796&lt;&gt;"",$B2796&lt;=$C2796),INDEX(Bemenet!$D$2:$D$301,$M2796),"")</f>
        <v/>
      </c>
      <c r="F2796" s="5">
        <f>IF(AND($B2796&lt;&gt;"",$C2796&lt;&gt;"",$B2796&lt;=$C2796),$C2796-$B2796+1,"")</f>
        <v/>
      </c>
      <c r="G2796" s="5">
        <f>IF($F2796="","",$F2796*$D2796)</f>
        <v/>
      </c>
      <c r="H2796" s="42">
        <f>IF($G2796="","",$O2796)</f>
        <v/>
      </c>
      <c r="I2796" s="5">
        <f>IF($G2796="","",$G2796*IF($H2796="",$O2796,$H2796)/100)</f>
        <v/>
      </c>
      <c r="J2796" s="5">
        <f>IF(OR($L2796="",NOT(COUNTIFS($L$2:$L2796,$L2796)=1)),"",SUMIFS($G:$G,$L:$L,$L2796))</f>
        <v/>
      </c>
      <c r="K2796" s="5">
        <f>IF(OR($L2796="",NOT(COUNTIFS($L$2:$L2796,$L2796)=1)),"",SUMIFS($I:$I,$L:$L,$L2796))</f>
        <v/>
      </c>
      <c r="L2796" s="6">
        <f>IF($B2796="","",YEAR($B2796))</f>
        <v/>
      </c>
      <c r="M2796" s="6">
        <f>INT((ROW()-2)/39)+1</f>
        <v/>
      </c>
      <c r="N2796" s="6">
        <f>MOD(ROW()-2,39)+2</f>
        <v/>
      </c>
      <c r="O2796" s="42">
        <f>IF(AND($B2796&lt;&gt;"",$C2796&lt;&gt;"",$B2796&lt;=$C2796),INDEX(Szabalyok!$C:$C,$N2796),"")</f>
        <v/>
      </c>
      <c r="P2796">
        <f>IF(D2796="",P2795,P2795+1)</f>
        <v/>
      </c>
    </row>
    <row r="2797">
      <c r="A2797">
        <f>IF(P2797=P2796,0,P2797)</f>
        <v/>
      </c>
      <c r="B2797" s="41">
        <f>IF($M2797&gt;300,"",IF(OR(INDEX(Bemenet!$E$2:$E$301,$M2797)="",INDEX(Bemenet!$F$2:$F$301,$M2797)=""),"",MAX(INDEX(Bemenet!$E$2:$E$301,$M2797),INDEX(Szabalyok!$A:$A,$N2797))))</f>
        <v/>
      </c>
      <c r="C2797" s="41">
        <f>IF($B2797="","",MIN(INDEX(Bemenet!$F$2:$F$301,$M2797),INDEX(Szabalyok!$B:$B,$N2797)))</f>
        <v/>
      </c>
      <c r="D2797" s="5">
        <f>IF(AND($B2797&lt;&gt;"",$C2797&lt;&gt;"",$B2797&lt;=$C2797),INDEX(Bemenet!$G$2:$G$301,$M2797),"")</f>
        <v/>
      </c>
      <c r="E2797" s="6">
        <f>IF(AND($B2797&lt;&gt;"",$C2797&lt;&gt;"",$B2797&lt;=$C2797),INDEX(Bemenet!$D$2:$D$301,$M2797),"")</f>
        <v/>
      </c>
      <c r="F2797" s="5">
        <f>IF(AND($B2797&lt;&gt;"",$C2797&lt;&gt;"",$B2797&lt;=$C2797),$C2797-$B2797+1,"")</f>
        <v/>
      </c>
      <c r="G2797" s="5">
        <f>IF($F2797="","",$F2797*$D2797)</f>
        <v/>
      </c>
      <c r="H2797" s="42">
        <f>IF($G2797="","",$O2797)</f>
        <v/>
      </c>
      <c r="I2797" s="5">
        <f>IF($G2797="","",$G2797*IF($H2797="",$O2797,$H2797)/100)</f>
        <v/>
      </c>
      <c r="J2797" s="5">
        <f>IF(OR($L2797="",NOT(COUNTIFS($L$2:$L2797,$L2797)=1)),"",SUMIFS($G:$G,$L:$L,$L2797))</f>
        <v/>
      </c>
      <c r="K2797" s="5">
        <f>IF(OR($L2797="",NOT(COUNTIFS($L$2:$L2797,$L2797)=1)),"",SUMIFS($I:$I,$L:$L,$L2797))</f>
        <v/>
      </c>
      <c r="L2797" s="6">
        <f>IF($B2797="","",YEAR($B2797))</f>
        <v/>
      </c>
      <c r="M2797" s="6">
        <f>INT((ROW()-2)/39)+1</f>
        <v/>
      </c>
      <c r="N2797" s="6">
        <f>MOD(ROW()-2,39)+2</f>
        <v/>
      </c>
      <c r="O2797" s="42">
        <f>IF(AND($B2797&lt;&gt;"",$C2797&lt;&gt;"",$B2797&lt;=$C2797),INDEX(Szabalyok!$C:$C,$N2797),"")</f>
        <v/>
      </c>
      <c r="P2797">
        <f>IF(D2797="",P2796,P2796+1)</f>
        <v/>
      </c>
    </row>
    <row r="2798">
      <c r="A2798">
        <f>IF(P2798=P2797,0,P2798)</f>
        <v/>
      </c>
      <c r="B2798" s="41">
        <f>IF($M2798&gt;300,"",IF(OR(INDEX(Bemenet!$E$2:$E$301,$M2798)="",INDEX(Bemenet!$F$2:$F$301,$M2798)=""),"",MAX(INDEX(Bemenet!$E$2:$E$301,$M2798),INDEX(Szabalyok!$A:$A,$N2798))))</f>
        <v/>
      </c>
      <c r="C2798" s="41">
        <f>IF($B2798="","",MIN(INDEX(Bemenet!$F$2:$F$301,$M2798),INDEX(Szabalyok!$B:$B,$N2798)))</f>
        <v/>
      </c>
      <c r="D2798" s="5">
        <f>IF(AND($B2798&lt;&gt;"",$C2798&lt;&gt;"",$B2798&lt;=$C2798),INDEX(Bemenet!$G$2:$G$301,$M2798),"")</f>
        <v/>
      </c>
      <c r="E2798" s="6">
        <f>IF(AND($B2798&lt;&gt;"",$C2798&lt;&gt;"",$B2798&lt;=$C2798),INDEX(Bemenet!$D$2:$D$301,$M2798),"")</f>
        <v/>
      </c>
      <c r="F2798" s="5">
        <f>IF(AND($B2798&lt;&gt;"",$C2798&lt;&gt;"",$B2798&lt;=$C2798),$C2798-$B2798+1,"")</f>
        <v/>
      </c>
      <c r="G2798" s="5">
        <f>IF($F2798="","",$F2798*$D2798)</f>
        <v/>
      </c>
      <c r="H2798" s="42">
        <f>IF($G2798="","",$O2798)</f>
        <v/>
      </c>
      <c r="I2798" s="5">
        <f>IF($G2798="","",$G2798*IF($H2798="",$O2798,$H2798)/100)</f>
        <v/>
      </c>
      <c r="J2798" s="5">
        <f>IF(OR($L2798="",NOT(COUNTIFS($L$2:$L2798,$L2798)=1)),"",SUMIFS($G:$G,$L:$L,$L2798))</f>
        <v/>
      </c>
      <c r="K2798" s="5">
        <f>IF(OR($L2798="",NOT(COUNTIFS($L$2:$L2798,$L2798)=1)),"",SUMIFS($I:$I,$L:$L,$L2798))</f>
        <v/>
      </c>
      <c r="L2798" s="6">
        <f>IF($B2798="","",YEAR($B2798))</f>
        <v/>
      </c>
      <c r="M2798" s="6">
        <f>INT((ROW()-2)/39)+1</f>
        <v/>
      </c>
      <c r="N2798" s="6">
        <f>MOD(ROW()-2,39)+2</f>
        <v/>
      </c>
      <c r="O2798" s="42">
        <f>IF(AND($B2798&lt;&gt;"",$C2798&lt;&gt;"",$B2798&lt;=$C2798),INDEX(Szabalyok!$C:$C,$N2798),"")</f>
        <v/>
      </c>
      <c r="P2798">
        <f>IF(D2798="",P2797,P2797+1)</f>
        <v/>
      </c>
    </row>
    <row r="2799">
      <c r="A2799">
        <f>IF(P2799=P2798,0,P2799)</f>
        <v/>
      </c>
      <c r="B2799" s="41">
        <f>IF($M2799&gt;300,"",IF(OR(INDEX(Bemenet!$E$2:$E$301,$M2799)="",INDEX(Bemenet!$F$2:$F$301,$M2799)=""),"",MAX(INDEX(Bemenet!$E$2:$E$301,$M2799),INDEX(Szabalyok!$A:$A,$N2799))))</f>
        <v/>
      </c>
      <c r="C2799" s="41">
        <f>IF($B2799="","",MIN(INDEX(Bemenet!$F$2:$F$301,$M2799),INDEX(Szabalyok!$B:$B,$N2799)))</f>
        <v/>
      </c>
      <c r="D2799" s="5">
        <f>IF(AND($B2799&lt;&gt;"",$C2799&lt;&gt;"",$B2799&lt;=$C2799),INDEX(Bemenet!$G$2:$G$301,$M2799),"")</f>
        <v/>
      </c>
      <c r="E2799" s="6">
        <f>IF(AND($B2799&lt;&gt;"",$C2799&lt;&gt;"",$B2799&lt;=$C2799),INDEX(Bemenet!$D$2:$D$301,$M2799),"")</f>
        <v/>
      </c>
      <c r="F2799" s="5">
        <f>IF(AND($B2799&lt;&gt;"",$C2799&lt;&gt;"",$B2799&lt;=$C2799),$C2799-$B2799+1,"")</f>
        <v/>
      </c>
      <c r="G2799" s="5">
        <f>IF($F2799="","",$F2799*$D2799)</f>
        <v/>
      </c>
      <c r="H2799" s="42">
        <f>IF($G2799="","",$O2799)</f>
        <v/>
      </c>
      <c r="I2799" s="5">
        <f>IF($G2799="","",$G2799*IF($H2799="",$O2799,$H2799)/100)</f>
        <v/>
      </c>
      <c r="J2799" s="5">
        <f>IF(OR($L2799="",NOT(COUNTIFS($L$2:$L2799,$L2799)=1)),"",SUMIFS($G:$G,$L:$L,$L2799))</f>
        <v/>
      </c>
      <c r="K2799" s="5">
        <f>IF(OR($L2799="",NOT(COUNTIFS($L$2:$L2799,$L2799)=1)),"",SUMIFS($I:$I,$L:$L,$L2799))</f>
        <v/>
      </c>
      <c r="L2799" s="6">
        <f>IF($B2799="","",YEAR($B2799))</f>
        <v/>
      </c>
      <c r="M2799" s="6">
        <f>INT((ROW()-2)/39)+1</f>
        <v/>
      </c>
      <c r="N2799" s="6">
        <f>MOD(ROW()-2,39)+2</f>
        <v/>
      </c>
      <c r="O2799" s="42">
        <f>IF(AND($B2799&lt;&gt;"",$C2799&lt;&gt;"",$B2799&lt;=$C2799),INDEX(Szabalyok!$C:$C,$N2799),"")</f>
        <v/>
      </c>
      <c r="P2799">
        <f>IF(D2799="",P2798,P2798+1)</f>
        <v/>
      </c>
    </row>
    <row r="2800">
      <c r="A2800">
        <f>IF(P2800=P2799,0,P2800)</f>
        <v/>
      </c>
      <c r="B2800" s="41">
        <f>IF($M2800&gt;300,"",IF(OR(INDEX(Bemenet!$E$2:$E$301,$M2800)="",INDEX(Bemenet!$F$2:$F$301,$M2800)=""),"",MAX(INDEX(Bemenet!$E$2:$E$301,$M2800),INDEX(Szabalyok!$A:$A,$N2800))))</f>
        <v/>
      </c>
      <c r="C2800" s="41">
        <f>IF($B2800="","",MIN(INDEX(Bemenet!$F$2:$F$301,$M2800),INDEX(Szabalyok!$B:$B,$N2800)))</f>
        <v/>
      </c>
      <c r="D2800" s="5">
        <f>IF(AND($B2800&lt;&gt;"",$C2800&lt;&gt;"",$B2800&lt;=$C2800),INDEX(Bemenet!$G$2:$G$301,$M2800),"")</f>
        <v/>
      </c>
      <c r="E2800" s="6">
        <f>IF(AND($B2800&lt;&gt;"",$C2800&lt;&gt;"",$B2800&lt;=$C2800),INDEX(Bemenet!$D$2:$D$301,$M2800),"")</f>
        <v/>
      </c>
      <c r="F2800" s="5">
        <f>IF(AND($B2800&lt;&gt;"",$C2800&lt;&gt;"",$B2800&lt;=$C2800),$C2800-$B2800+1,"")</f>
        <v/>
      </c>
      <c r="G2800" s="5">
        <f>IF($F2800="","",$F2800*$D2800)</f>
        <v/>
      </c>
      <c r="H2800" s="42">
        <f>IF($G2800="","",$O2800)</f>
        <v/>
      </c>
      <c r="I2800" s="5">
        <f>IF($G2800="","",$G2800*IF($H2800="",$O2800,$H2800)/100)</f>
        <v/>
      </c>
      <c r="J2800" s="5">
        <f>IF(OR($L2800="",NOT(COUNTIFS($L$2:$L2800,$L2800)=1)),"",SUMIFS($G:$G,$L:$L,$L2800))</f>
        <v/>
      </c>
      <c r="K2800" s="5">
        <f>IF(OR($L2800="",NOT(COUNTIFS($L$2:$L2800,$L2800)=1)),"",SUMIFS($I:$I,$L:$L,$L2800))</f>
        <v/>
      </c>
      <c r="L2800" s="6">
        <f>IF($B2800="","",YEAR($B2800))</f>
        <v/>
      </c>
      <c r="M2800" s="6">
        <f>INT((ROW()-2)/39)+1</f>
        <v/>
      </c>
      <c r="N2800" s="6">
        <f>MOD(ROW()-2,39)+2</f>
        <v/>
      </c>
      <c r="O2800" s="42">
        <f>IF(AND($B2800&lt;&gt;"",$C2800&lt;&gt;"",$B2800&lt;=$C2800),INDEX(Szabalyok!$C:$C,$N2800),"")</f>
        <v/>
      </c>
      <c r="P2800">
        <f>IF(D2800="",P2799,P2799+1)</f>
        <v/>
      </c>
    </row>
    <row r="2801">
      <c r="A2801">
        <f>IF(P2801=P2800,0,P2801)</f>
        <v/>
      </c>
      <c r="B2801" s="41">
        <f>IF($M2801&gt;300,"",IF(OR(INDEX(Bemenet!$E$2:$E$301,$M2801)="",INDEX(Bemenet!$F$2:$F$301,$M2801)=""),"",MAX(INDEX(Bemenet!$E$2:$E$301,$M2801),INDEX(Szabalyok!$A:$A,$N2801))))</f>
        <v/>
      </c>
      <c r="C2801" s="41">
        <f>IF($B2801="","",MIN(INDEX(Bemenet!$F$2:$F$301,$M2801),INDEX(Szabalyok!$B:$B,$N2801)))</f>
        <v/>
      </c>
      <c r="D2801" s="5">
        <f>IF(AND($B2801&lt;&gt;"",$C2801&lt;&gt;"",$B2801&lt;=$C2801),INDEX(Bemenet!$G$2:$G$301,$M2801),"")</f>
        <v/>
      </c>
      <c r="E2801" s="6">
        <f>IF(AND($B2801&lt;&gt;"",$C2801&lt;&gt;"",$B2801&lt;=$C2801),INDEX(Bemenet!$D$2:$D$301,$M2801),"")</f>
        <v/>
      </c>
      <c r="F2801" s="5">
        <f>IF(AND($B2801&lt;&gt;"",$C2801&lt;&gt;"",$B2801&lt;=$C2801),$C2801-$B2801+1,"")</f>
        <v/>
      </c>
      <c r="G2801" s="5">
        <f>IF($F2801="","",$F2801*$D2801)</f>
        <v/>
      </c>
      <c r="H2801" s="42">
        <f>IF($G2801="","",$O2801)</f>
        <v/>
      </c>
      <c r="I2801" s="5">
        <f>IF($G2801="","",$G2801*IF($H2801="",$O2801,$H2801)/100)</f>
        <v/>
      </c>
      <c r="J2801" s="5">
        <f>IF(OR($L2801="",NOT(COUNTIFS($L$2:$L2801,$L2801)=1)),"",SUMIFS($G:$G,$L:$L,$L2801))</f>
        <v/>
      </c>
      <c r="K2801" s="5">
        <f>IF(OR($L2801="",NOT(COUNTIFS($L$2:$L2801,$L2801)=1)),"",SUMIFS($I:$I,$L:$L,$L2801))</f>
        <v/>
      </c>
      <c r="L2801" s="6">
        <f>IF($B2801="","",YEAR($B2801))</f>
        <v/>
      </c>
      <c r="M2801" s="6">
        <f>INT((ROW()-2)/39)+1</f>
        <v/>
      </c>
      <c r="N2801" s="6">
        <f>MOD(ROW()-2,39)+2</f>
        <v/>
      </c>
      <c r="O2801" s="42">
        <f>IF(AND($B2801&lt;&gt;"",$C2801&lt;&gt;"",$B2801&lt;=$C2801),INDEX(Szabalyok!$C:$C,$N2801),"")</f>
        <v/>
      </c>
      <c r="P2801">
        <f>IF(D2801="",P2800,P2800+1)</f>
        <v/>
      </c>
    </row>
    <row r="2802">
      <c r="A2802">
        <f>IF(P2802=P2801,0,P2802)</f>
        <v/>
      </c>
      <c r="B2802" s="41">
        <f>IF($M2802&gt;300,"",IF(OR(INDEX(Bemenet!$E$2:$E$301,$M2802)="",INDEX(Bemenet!$F$2:$F$301,$M2802)=""),"",MAX(INDEX(Bemenet!$E$2:$E$301,$M2802),INDEX(Szabalyok!$A:$A,$N2802))))</f>
        <v/>
      </c>
      <c r="C2802" s="41">
        <f>IF($B2802="","",MIN(INDEX(Bemenet!$F$2:$F$301,$M2802),INDEX(Szabalyok!$B:$B,$N2802)))</f>
        <v/>
      </c>
      <c r="D2802" s="5">
        <f>IF(AND($B2802&lt;&gt;"",$C2802&lt;&gt;"",$B2802&lt;=$C2802),INDEX(Bemenet!$G$2:$G$301,$M2802),"")</f>
        <v/>
      </c>
      <c r="E2802" s="6">
        <f>IF(AND($B2802&lt;&gt;"",$C2802&lt;&gt;"",$B2802&lt;=$C2802),INDEX(Bemenet!$D$2:$D$301,$M2802),"")</f>
        <v/>
      </c>
      <c r="F2802" s="5">
        <f>IF(AND($B2802&lt;&gt;"",$C2802&lt;&gt;"",$B2802&lt;=$C2802),$C2802-$B2802+1,"")</f>
        <v/>
      </c>
      <c r="G2802" s="5">
        <f>IF($F2802="","",$F2802*$D2802)</f>
        <v/>
      </c>
      <c r="H2802" s="42">
        <f>IF($G2802="","",$O2802)</f>
        <v/>
      </c>
      <c r="I2802" s="5">
        <f>IF($G2802="","",$G2802*IF($H2802="",$O2802,$H2802)/100)</f>
        <v/>
      </c>
      <c r="J2802" s="5">
        <f>IF(OR($L2802="",NOT(COUNTIFS($L$2:$L2802,$L2802)=1)),"",SUMIFS($G:$G,$L:$L,$L2802))</f>
        <v/>
      </c>
      <c r="K2802" s="5">
        <f>IF(OR($L2802="",NOT(COUNTIFS($L$2:$L2802,$L2802)=1)),"",SUMIFS($I:$I,$L:$L,$L2802))</f>
        <v/>
      </c>
      <c r="L2802" s="6">
        <f>IF($B2802="","",YEAR($B2802))</f>
        <v/>
      </c>
      <c r="M2802" s="6">
        <f>INT((ROW()-2)/39)+1</f>
        <v/>
      </c>
      <c r="N2802" s="6">
        <f>MOD(ROW()-2,39)+2</f>
        <v/>
      </c>
      <c r="O2802" s="42">
        <f>IF(AND($B2802&lt;&gt;"",$C2802&lt;&gt;"",$B2802&lt;=$C2802),INDEX(Szabalyok!$C:$C,$N2802),"")</f>
        <v/>
      </c>
      <c r="P2802">
        <f>IF(D2802="",P2801,P2801+1)</f>
        <v/>
      </c>
    </row>
    <row r="2803">
      <c r="A2803">
        <f>IF(P2803=P2802,0,P2803)</f>
        <v/>
      </c>
      <c r="B2803" s="41">
        <f>IF($M2803&gt;300,"",IF(OR(INDEX(Bemenet!$E$2:$E$301,$M2803)="",INDEX(Bemenet!$F$2:$F$301,$M2803)=""),"",MAX(INDEX(Bemenet!$E$2:$E$301,$M2803),INDEX(Szabalyok!$A:$A,$N2803))))</f>
        <v/>
      </c>
      <c r="C2803" s="41">
        <f>IF($B2803="","",MIN(INDEX(Bemenet!$F$2:$F$301,$M2803),INDEX(Szabalyok!$B:$B,$N2803)))</f>
        <v/>
      </c>
      <c r="D2803" s="5">
        <f>IF(AND($B2803&lt;&gt;"",$C2803&lt;&gt;"",$B2803&lt;=$C2803),INDEX(Bemenet!$G$2:$G$301,$M2803),"")</f>
        <v/>
      </c>
      <c r="E2803" s="6">
        <f>IF(AND($B2803&lt;&gt;"",$C2803&lt;&gt;"",$B2803&lt;=$C2803),INDEX(Bemenet!$D$2:$D$301,$M2803),"")</f>
        <v/>
      </c>
      <c r="F2803" s="5">
        <f>IF(AND($B2803&lt;&gt;"",$C2803&lt;&gt;"",$B2803&lt;=$C2803),$C2803-$B2803+1,"")</f>
        <v/>
      </c>
      <c r="G2803" s="5">
        <f>IF($F2803="","",$F2803*$D2803)</f>
        <v/>
      </c>
      <c r="H2803" s="42">
        <f>IF($G2803="","",$O2803)</f>
        <v/>
      </c>
      <c r="I2803" s="5">
        <f>IF($G2803="","",$G2803*IF($H2803="",$O2803,$H2803)/100)</f>
        <v/>
      </c>
      <c r="J2803" s="5">
        <f>IF(OR($L2803="",NOT(COUNTIFS($L$2:$L2803,$L2803)=1)),"",SUMIFS($G:$G,$L:$L,$L2803))</f>
        <v/>
      </c>
      <c r="K2803" s="5">
        <f>IF(OR($L2803="",NOT(COUNTIFS($L$2:$L2803,$L2803)=1)),"",SUMIFS($I:$I,$L:$L,$L2803))</f>
        <v/>
      </c>
      <c r="L2803" s="6">
        <f>IF($B2803="","",YEAR($B2803))</f>
        <v/>
      </c>
      <c r="M2803" s="6">
        <f>INT((ROW()-2)/39)+1</f>
        <v/>
      </c>
      <c r="N2803" s="6">
        <f>MOD(ROW()-2,39)+2</f>
        <v/>
      </c>
      <c r="O2803" s="42">
        <f>IF(AND($B2803&lt;&gt;"",$C2803&lt;&gt;"",$B2803&lt;=$C2803),INDEX(Szabalyok!$C:$C,$N2803),"")</f>
        <v/>
      </c>
      <c r="P2803">
        <f>IF(D2803="",P2802,P2802+1)</f>
        <v/>
      </c>
    </row>
    <row r="2804">
      <c r="A2804">
        <f>IF(P2804=P2803,0,P2804)</f>
        <v/>
      </c>
      <c r="B2804" s="41">
        <f>IF($M2804&gt;300,"",IF(OR(INDEX(Bemenet!$E$2:$E$301,$M2804)="",INDEX(Bemenet!$F$2:$F$301,$M2804)=""),"",MAX(INDEX(Bemenet!$E$2:$E$301,$M2804),INDEX(Szabalyok!$A:$A,$N2804))))</f>
        <v/>
      </c>
      <c r="C2804" s="41">
        <f>IF($B2804="","",MIN(INDEX(Bemenet!$F$2:$F$301,$M2804),INDEX(Szabalyok!$B:$B,$N2804)))</f>
        <v/>
      </c>
      <c r="D2804" s="5">
        <f>IF(AND($B2804&lt;&gt;"",$C2804&lt;&gt;"",$B2804&lt;=$C2804),INDEX(Bemenet!$G$2:$G$301,$M2804),"")</f>
        <v/>
      </c>
      <c r="E2804" s="6">
        <f>IF(AND($B2804&lt;&gt;"",$C2804&lt;&gt;"",$B2804&lt;=$C2804),INDEX(Bemenet!$D$2:$D$301,$M2804),"")</f>
        <v/>
      </c>
      <c r="F2804" s="5">
        <f>IF(AND($B2804&lt;&gt;"",$C2804&lt;&gt;"",$B2804&lt;=$C2804),$C2804-$B2804+1,"")</f>
        <v/>
      </c>
      <c r="G2804" s="5">
        <f>IF($F2804="","",$F2804*$D2804)</f>
        <v/>
      </c>
      <c r="H2804" s="42">
        <f>IF($G2804="","",$O2804)</f>
        <v/>
      </c>
      <c r="I2804" s="5">
        <f>IF($G2804="","",$G2804*IF($H2804="",$O2804,$H2804)/100)</f>
        <v/>
      </c>
      <c r="J2804" s="5">
        <f>IF(OR($L2804="",NOT(COUNTIFS($L$2:$L2804,$L2804)=1)),"",SUMIFS($G:$G,$L:$L,$L2804))</f>
        <v/>
      </c>
      <c r="K2804" s="5">
        <f>IF(OR($L2804="",NOT(COUNTIFS($L$2:$L2804,$L2804)=1)),"",SUMIFS($I:$I,$L:$L,$L2804))</f>
        <v/>
      </c>
      <c r="L2804" s="6">
        <f>IF($B2804="","",YEAR($B2804))</f>
        <v/>
      </c>
      <c r="M2804" s="6">
        <f>INT((ROW()-2)/39)+1</f>
        <v/>
      </c>
      <c r="N2804" s="6">
        <f>MOD(ROW()-2,39)+2</f>
        <v/>
      </c>
      <c r="O2804" s="42">
        <f>IF(AND($B2804&lt;&gt;"",$C2804&lt;&gt;"",$B2804&lt;=$C2804),INDEX(Szabalyok!$C:$C,$N2804),"")</f>
        <v/>
      </c>
      <c r="P2804">
        <f>IF(D2804="",P2803,P2803+1)</f>
        <v/>
      </c>
    </row>
    <row r="2805">
      <c r="A2805">
        <f>IF(P2805=P2804,0,P2805)</f>
        <v/>
      </c>
      <c r="B2805" s="41">
        <f>IF($M2805&gt;300,"",IF(OR(INDEX(Bemenet!$E$2:$E$301,$M2805)="",INDEX(Bemenet!$F$2:$F$301,$M2805)=""),"",MAX(INDEX(Bemenet!$E$2:$E$301,$M2805),INDEX(Szabalyok!$A:$A,$N2805))))</f>
        <v/>
      </c>
      <c r="C2805" s="41">
        <f>IF($B2805="","",MIN(INDEX(Bemenet!$F$2:$F$301,$M2805),INDEX(Szabalyok!$B:$B,$N2805)))</f>
        <v/>
      </c>
      <c r="D2805" s="5">
        <f>IF(AND($B2805&lt;&gt;"",$C2805&lt;&gt;"",$B2805&lt;=$C2805),INDEX(Bemenet!$G$2:$G$301,$M2805),"")</f>
        <v/>
      </c>
      <c r="E2805" s="6">
        <f>IF(AND($B2805&lt;&gt;"",$C2805&lt;&gt;"",$B2805&lt;=$C2805),INDEX(Bemenet!$D$2:$D$301,$M2805),"")</f>
        <v/>
      </c>
      <c r="F2805" s="5">
        <f>IF(AND($B2805&lt;&gt;"",$C2805&lt;&gt;"",$B2805&lt;=$C2805),$C2805-$B2805+1,"")</f>
        <v/>
      </c>
      <c r="G2805" s="5">
        <f>IF($F2805="","",$F2805*$D2805)</f>
        <v/>
      </c>
      <c r="H2805" s="42">
        <f>IF($G2805="","",$O2805)</f>
        <v/>
      </c>
      <c r="I2805" s="5">
        <f>IF($G2805="","",$G2805*IF($H2805="",$O2805,$H2805)/100)</f>
        <v/>
      </c>
      <c r="J2805" s="5">
        <f>IF(OR($L2805="",NOT(COUNTIFS($L$2:$L2805,$L2805)=1)),"",SUMIFS($G:$G,$L:$L,$L2805))</f>
        <v/>
      </c>
      <c r="K2805" s="5">
        <f>IF(OR($L2805="",NOT(COUNTIFS($L$2:$L2805,$L2805)=1)),"",SUMIFS($I:$I,$L:$L,$L2805))</f>
        <v/>
      </c>
      <c r="L2805" s="6">
        <f>IF($B2805="","",YEAR($B2805))</f>
        <v/>
      </c>
      <c r="M2805" s="6">
        <f>INT((ROW()-2)/39)+1</f>
        <v/>
      </c>
      <c r="N2805" s="6">
        <f>MOD(ROW()-2,39)+2</f>
        <v/>
      </c>
      <c r="O2805" s="42">
        <f>IF(AND($B2805&lt;&gt;"",$C2805&lt;&gt;"",$B2805&lt;=$C2805),INDEX(Szabalyok!$C:$C,$N2805),"")</f>
        <v/>
      </c>
      <c r="P2805">
        <f>IF(D2805="",P2804,P2804+1)</f>
        <v/>
      </c>
    </row>
    <row r="2806">
      <c r="A2806">
        <f>IF(P2806=P2805,0,P2806)</f>
        <v/>
      </c>
      <c r="B2806" s="41">
        <f>IF($M2806&gt;300,"",IF(OR(INDEX(Bemenet!$E$2:$E$301,$M2806)="",INDEX(Bemenet!$F$2:$F$301,$M2806)=""),"",MAX(INDEX(Bemenet!$E$2:$E$301,$M2806),INDEX(Szabalyok!$A:$A,$N2806))))</f>
        <v/>
      </c>
      <c r="C2806" s="41">
        <f>IF($B2806="","",MIN(INDEX(Bemenet!$F$2:$F$301,$M2806),INDEX(Szabalyok!$B:$B,$N2806)))</f>
        <v/>
      </c>
      <c r="D2806" s="5">
        <f>IF(AND($B2806&lt;&gt;"",$C2806&lt;&gt;"",$B2806&lt;=$C2806),INDEX(Bemenet!$G$2:$G$301,$M2806),"")</f>
        <v/>
      </c>
      <c r="E2806" s="6">
        <f>IF(AND($B2806&lt;&gt;"",$C2806&lt;&gt;"",$B2806&lt;=$C2806),INDEX(Bemenet!$D$2:$D$301,$M2806),"")</f>
        <v/>
      </c>
      <c r="F2806" s="5">
        <f>IF(AND($B2806&lt;&gt;"",$C2806&lt;&gt;"",$B2806&lt;=$C2806),$C2806-$B2806+1,"")</f>
        <v/>
      </c>
      <c r="G2806" s="5">
        <f>IF($F2806="","",$F2806*$D2806)</f>
        <v/>
      </c>
      <c r="H2806" s="42">
        <f>IF($G2806="","",$O2806)</f>
        <v/>
      </c>
      <c r="I2806" s="5">
        <f>IF($G2806="","",$G2806*IF($H2806="",$O2806,$H2806)/100)</f>
        <v/>
      </c>
      <c r="J2806" s="5">
        <f>IF(OR($L2806="",NOT(COUNTIFS($L$2:$L2806,$L2806)=1)),"",SUMIFS($G:$G,$L:$L,$L2806))</f>
        <v/>
      </c>
      <c r="K2806" s="5">
        <f>IF(OR($L2806="",NOT(COUNTIFS($L$2:$L2806,$L2806)=1)),"",SUMIFS($I:$I,$L:$L,$L2806))</f>
        <v/>
      </c>
      <c r="L2806" s="6">
        <f>IF($B2806="","",YEAR($B2806))</f>
        <v/>
      </c>
      <c r="M2806" s="6">
        <f>INT((ROW()-2)/39)+1</f>
        <v/>
      </c>
      <c r="N2806" s="6">
        <f>MOD(ROW()-2,39)+2</f>
        <v/>
      </c>
      <c r="O2806" s="42">
        <f>IF(AND($B2806&lt;&gt;"",$C2806&lt;&gt;"",$B2806&lt;=$C2806),INDEX(Szabalyok!$C:$C,$N2806),"")</f>
        <v/>
      </c>
      <c r="P2806">
        <f>IF(D2806="",P2805,P2805+1)</f>
        <v/>
      </c>
    </row>
    <row r="2807">
      <c r="A2807">
        <f>IF(P2807=P2806,0,P2807)</f>
        <v/>
      </c>
      <c r="B2807" s="41">
        <f>IF($M2807&gt;300,"",IF(OR(INDEX(Bemenet!$E$2:$E$301,$M2807)="",INDEX(Bemenet!$F$2:$F$301,$M2807)=""),"",MAX(INDEX(Bemenet!$E$2:$E$301,$M2807),INDEX(Szabalyok!$A:$A,$N2807))))</f>
        <v/>
      </c>
      <c r="C2807" s="41">
        <f>IF($B2807="","",MIN(INDEX(Bemenet!$F$2:$F$301,$M2807),INDEX(Szabalyok!$B:$B,$N2807)))</f>
        <v/>
      </c>
      <c r="D2807" s="5">
        <f>IF(AND($B2807&lt;&gt;"",$C2807&lt;&gt;"",$B2807&lt;=$C2807),INDEX(Bemenet!$G$2:$G$301,$M2807),"")</f>
        <v/>
      </c>
      <c r="E2807" s="6">
        <f>IF(AND($B2807&lt;&gt;"",$C2807&lt;&gt;"",$B2807&lt;=$C2807),INDEX(Bemenet!$D$2:$D$301,$M2807),"")</f>
        <v/>
      </c>
      <c r="F2807" s="5">
        <f>IF(AND($B2807&lt;&gt;"",$C2807&lt;&gt;"",$B2807&lt;=$C2807),$C2807-$B2807+1,"")</f>
        <v/>
      </c>
      <c r="G2807" s="5">
        <f>IF($F2807="","",$F2807*$D2807)</f>
        <v/>
      </c>
      <c r="H2807" s="42">
        <f>IF($G2807="","",$O2807)</f>
        <v/>
      </c>
      <c r="I2807" s="5">
        <f>IF($G2807="","",$G2807*IF($H2807="",$O2807,$H2807)/100)</f>
        <v/>
      </c>
      <c r="J2807" s="5">
        <f>IF(OR($L2807="",NOT(COUNTIFS($L$2:$L2807,$L2807)=1)),"",SUMIFS($G:$G,$L:$L,$L2807))</f>
        <v/>
      </c>
      <c r="K2807" s="5">
        <f>IF(OR($L2807="",NOT(COUNTIFS($L$2:$L2807,$L2807)=1)),"",SUMIFS($I:$I,$L:$L,$L2807))</f>
        <v/>
      </c>
      <c r="L2807" s="6">
        <f>IF($B2807="","",YEAR($B2807))</f>
        <v/>
      </c>
      <c r="M2807" s="6">
        <f>INT((ROW()-2)/39)+1</f>
        <v/>
      </c>
      <c r="N2807" s="6">
        <f>MOD(ROW()-2,39)+2</f>
        <v/>
      </c>
      <c r="O2807" s="42">
        <f>IF(AND($B2807&lt;&gt;"",$C2807&lt;&gt;"",$B2807&lt;=$C2807),INDEX(Szabalyok!$C:$C,$N2807),"")</f>
        <v/>
      </c>
      <c r="P2807">
        <f>IF(D2807="",P2806,P2806+1)</f>
        <v/>
      </c>
    </row>
    <row r="2808">
      <c r="A2808">
        <f>IF(P2808=P2807,0,P2808)</f>
        <v/>
      </c>
      <c r="B2808" s="41">
        <f>IF($M2808&gt;300,"",IF(OR(INDEX(Bemenet!$E$2:$E$301,$M2808)="",INDEX(Bemenet!$F$2:$F$301,$M2808)=""),"",MAX(INDEX(Bemenet!$E$2:$E$301,$M2808),INDEX(Szabalyok!$A:$A,$N2808))))</f>
        <v/>
      </c>
      <c r="C2808" s="41">
        <f>IF($B2808="","",MIN(INDEX(Bemenet!$F$2:$F$301,$M2808),INDEX(Szabalyok!$B:$B,$N2808)))</f>
        <v/>
      </c>
      <c r="D2808" s="5">
        <f>IF(AND($B2808&lt;&gt;"",$C2808&lt;&gt;"",$B2808&lt;=$C2808),INDEX(Bemenet!$G$2:$G$301,$M2808),"")</f>
        <v/>
      </c>
      <c r="E2808" s="6">
        <f>IF(AND($B2808&lt;&gt;"",$C2808&lt;&gt;"",$B2808&lt;=$C2808),INDEX(Bemenet!$D$2:$D$301,$M2808),"")</f>
        <v/>
      </c>
      <c r="F2808" s="5">
        <f>IF(AND($B2808&lt;&gt;"",$C2808&lt;&gt;"",$B2808&lt;=$C2808),$C2808-$B2808+1,"")</f>
        <v/>
      </c>
      <c r="G2808" s="5">
        <f>IF($F2808="","",$F2808*$D2808)</f>
        <v/>
      </c>
      <c r="H2808" s="42">
        <f>IF($G2808="","",$O2808)</f>
        <v/>
      </c>
      <c r="I2808" s="5">
        <f>IF($G2808="","",$G2808*IF($H2808="",$O2808,$H2808)/100)</f>
        <v/>
      </c>
      <c r="J2808" s="5">
        <f>IF(OR($L2808="",NOT(COUNTIFS($L$2:$L2808,$L2808)=1)),"",SUMIFS($G:$G,$L:$L,$L2808))</f>
        <v/>
      </c>
      <c r="K2808" s="5">
        <f>IF(OR($L2808="",NOT(COUNTIFS($L$2:$L2808,$L2808)=1)),"",SUMIFS($I:$I,$L:$L,$L2808))</f>
        <v/>
      </c>
      <c r="L2808" s="6">
        <f>IF($B2808="","",YEAR($B2808))</f>
        <v/>
      </c>
      <c r="M2808" s="6">
        <f>INT((ROW()-2)/39)+1</f>
        <v/>
      </c>
      <c r="N2808" s="6">
        <f>MOD(ROW()-2,39)+2</f>
        <v/>
      </c>
      <c r="O2808" s="42">
        <f>IF(AND($B2808&lt;&gt;"",$C2808&lt;&gt;"",$B2808&lt;=$C2808),INDEX(Szabalyok!$C:$C,$N2808),"")</f>
        <v/>
      </c>
      <c r="P2808">
        <f>IF(D2808="",P2807,P2807+1)</f>
        <v/>
      </c>
    </row>
    <row r="2809">
      <c r="A2809">
        <f>IF(P2809=P2808,0,P2809)</f>
        <v/>
      </c>
      <c r="B2809" s="41">
        <f>IF($M2809&gt;300,"",IF(OR(INDEX(Bemenet!$E$2:$E$301,$M2809)="",INDEX(Bemenet!$F$2:$F$301,$M2809)=""),"",MAX(INDEX(Bemenet!$E$2:$E$301,$M2809),INDEX(Szabalyok!$A:$A,$N2809))))</f>
        <v/>
      </c>
      <c r="C2809" s="41">
        <f>IF($B2809="","",MIN(INDEX(Bemenet!$F$2:$F$301,$M2809),INDEX(Szabalyok!$B:$B,$N2809)))</f>
        <v/>
      </c>
      <c r="D2809" s="5">
        <f>IF(AND($B2809&lt;&gt;"",$C2809&lt;&gt;"",$B2809&lt;=$C2809),INDEX(Bemenet!$G$2:$G$301,$M2809),"")</f>
        <v/>
      </c>
      <c r="E2809" s="6">
        <f>IF(AND($B2809&lt;&gt;"",$C2809&lt;&gt;"",$B2809&lt;=$C2809),INDEX(Bemenet!$D$2:$D$301,$M2809),"")</f>
        <v/>
      </c>
      <c r="F2809" s="5">
        <f>IF(AND($B2809&lt;&gt;"",$C2809&lt;&gt;"",$B2809&lt;=$C2809),$C2809-$B2809+1,"")</f>
        <v/>
      </c>
      <c r="G2809" s="5">
        <f>IF($F2809="","",$F2809*$D2809)</f>
        <v/>
      </c>
      <c r="H2809" s="42">
        <f>IF($G2809="","",$O2809)</f>
        <v/>
      </c>
      <c r="I2809" s="5">
        <f>IF($G2809="","",$G2809*IF($H2809="",$O2809,$H2809)/100)</f>
        <v/>
      </c>
      <c r="J2809" s="5">
        <f>IF(OR($L2809="",NOT(COUNTIFS($L$2:$L2809,$L2809)=1)),"",SUMIFS($G:$G,$L:$L,$L2809))</f>
        <v/>
      </c>
      <c r="K2809" s="5">
        <f>IF(OR($L2809="",NOT(COUNTIFS($L$2:$L2809,$L2809)=1)),"",SUMIFS($I:$I,$L:$L,$L2809))</f>
        <v/>
      </c>
      <c r="L2809" s="6">
        <f>IF($B2809="","",YEAR($B2809))</f>
        <v/>
      </c>
      <c r="M2809" s="6">
        <f>INT((ROW()-2)/39)+1</f>
        <v/>
      </c>
      <c r="N2809" s="6">
        <f>MOD(ROW()-2,39)+2</f>
        <v/>
      </c>
      <c r="O2809" s="42">
        <f>IF(AND($B2809&lt;&gt;"",$C2809&lt;&gt;"",$B2809&lt;=$C2809),INDEX(Szabalyok!$C:$C,$N2809),"")</f>
        <v/>
      </c>
      <c r="P2809">
        <f>IF(D2809="",P2808,P2808+1)</f>
        <v/>
      </c>
    </row>
    <row r="2810">
      <c r="A2810">
        <f>IF(P2810=P2809,0,P2810)</f>
        <v/>
      </c>
      <c r="B2810" s="41">
        <f>IF($M2810&gt;300,"",IF(OR(INDEX(Bemenet!$E$2:$E$301,$M2810)="",INDEX(Bemenet!$F$2:$F$301,$M2810)=""),"",MAX(INDEX(Bemenet!$E$2:$E$301,$M2810),INDEX(Szabalyok!$A:$A,$N2810))))</f>
        <v/>
      </c>
      <c r="C2810" s="41">
        <f>IF($B2810="","",MIN(INDEX(Bemenet!$F$2:$F$301,$M2810),INDEX(Szabalyok!$B:$B,$N2810)))</f>
        <v/>
      </c>
      <c r="D2810" s="5">
        <f>IF(AND($B2810&lt;&gt;"",$C2810&lt;&gt;"",$B2810&lt;=$C2810),INDEX(Bemenet!$G$2:$G$301,$M2810),"")</f>
        <v/>
      </c>
      <c r="E2810" s="6">
        <f>IF(AND($B2810&lt;&gt;"",$C2810&lt;&gt;"",$B2810&lt;=$C2810),INDEX(Bemenet!$D$2:$D$301,$M2810),"")</f>
        <v/>
      </c>
      <c r="F2810" s="5">
        <f>IF(AND($B2810&lt;&gt;"",$C2810&lt;&gt;"",$B2810&lt;=$C2810),$C2810-$B2810+1,"")</f>
        <v/>
      </c>
      <c r="G2810" s="5">
        <f>IF($F2810="","",$F2810*$D2810)</f>
        <v/>
      </c>
      <c r="H2810" s="42">
        <f>IF($G2810="","",$O2810)</f>
        <v/>
      </c>
      <c r="I2810" s="5">
        <f>IF($G2810="","",$G2810*IF($H2810="",$O2810,$H2810)/100)</f>
        <v/>
      </c>
      <c r="J2810" s="5">
        <f>IF(OR($L2810="",NOT(COUNTIFS($L$2:$L2810,$L2810)=1)),"",SUMIFS($G:$G,$L:$L,$L2810))</f>
        <v/>
      </c>
      <c r="K2810" s="5">
        <f>IF(OR($L2810="",NOT(COUNTIFS($L$2:$L2810,$L2810)=1)),"",SUMIFS($I:$I,$L:$L,$L2810))</f>
        <v/>
      </c>
      <c r="L2810" s="6">
        <f>IF($B2810="","",YEAR($B2810))</f>
        <v/>
      </c>
      <c r="M2810" s="6">
        <f>INT((ROW()-2)/39)+1</f>
        <v/>
      </c>
      <c r="N2810" s="6">
        <f>MOD(ROW()-2,39)+2</f>
        <v/>
      </c>
      <c r="O2810" s="42">
        <f>IF(AND($B2810&lt;&gt;"",$C2810&lt;&gt;"",$B2810&lt;=$C2810),INDEX(Szabalyok!$C:$C,$N2810),"")</f>
        <v/>
      </c>
      <c r="P2810">
        <f>IF(D2810="",P2809,P2809+1)</f>
        <v/>
      </c>
    </row>
    <row r="2811">
      <c r="A2811">
        <f>IF(P2811=P2810,0,P2811)</f>
        <v/>
      </c>
      <c r="B2811" s="41">
        <f>IF($M2811&gt;300,"",IF(OR(INDEX(Bemenet!$E$2:$E$301,$M2811)="",INDEX(Bemenet!$F$2:$F$301,$M2811)=""),"",MAX(INDEX(Bemenet!$E$2:$E$301,$M2811),INDEX(Szabalyok!$A:$A,$N2811))))</f>
        <v/>
      </c>
      <c r="C2811" s="41">
        <f>IF($B2811="","",MIN(INDEX(Bemenet!$F$2:$F$301,$M2811),INDEX(Szabalyok!$B:$B,$N2811)))</f>
        <v/>
      </c>
      <c r="D2811" s="5">
        <f>IF(AND($B2811&lt;&gt;"",$C2811&lt;&gt;"",$B2811&lt;=$C2811),INDEX(Bemenet!$G$2:$G$301,$M2811),"")</f>
        <v/>
      </c>
      <c r="E2811" s="6">
        <f>IF(AND($B2811&lt;&gt;"",$C2811&lt;&gt;"",$B2811&lt;=$C2811),INDEX(Bemenet!$D$2:$D$301,$M2811),"")</f>
        <v/>
      </c>
      <c r="F2811" s="5">
        <f>IF(AND($B2811&lt;&gt;"",$C2811&lt;&gt;"",$B2811&lt;=$C2811),$C2811-$B2811+1,"")</f>
        <v/>
      </c>
      <c r="G2811" s="5">
        <f>IF($F2811="","",$F2811*$D2811)</f>
        <v/>
      </c>
      <c r="H2811" s="42">
        <f>IF($G2811="","",$O2811)</f>
        <v/>
      </c>
      <c r="I2811" s="5">
        <f>IF($G2811="","",$G2811*IF($H2811="",$O2811,$H2811)/100)</f>
        <v/>
      </c>
      <c r="J2811" s="5">
        <f>IF(OR($L2811="",NOT(COUNTIFS($L$2:$L2811,$L2811)=1)),"",SUMIFS($G:$G,$L:$L,$L2811))</f>
        <v/>
      </c>
      <c r="K2811" s="5">
        <f>IF(OR($L2811="",NOT(COUNTIFS($L$2:$L2811,$L2811)=1)),"",SUMIFS($I:$I,$L:$L,$L2811))</f>
        <v/>
      </c>
      <c r="L2811" s="6">
        <f>IF($B2811="","",YEAR($B2811))</f>
        <v/>
      </c>
      <c r="M2811" s="6">
        <f>INT((ROW()-2)/39)+1</f>
        <v/>
      </c>
      <c r="N2811" s="6">
        <f>MOD(ROW()-2,39)+2</f>
        <v/>
      </c>
      <c r="O2811" s="42">
        <f>IF(AND($B2811&lt;&gt;"",$C2811&lt;&gt;"",$B2811&lt;=$C2811),INDEX(Szabalyok!$C:$C,$N2811),"")</f>
        <v/>
      </c>
      <c r="P2811">
        <f>IF(D2811="",P2810,P2810+1)</f>
        <v/>
      </c>
    </row>
    <row r="2812">
      <c r="A2812">
        <f>IF(P2812=P2811,0,P2812)</f>
        <v/>
      </c>
      <c r="B2812" s="41">
        <f>IF($M2812&gt;300,"",IF(OR(INDEX(Bemenet!$E$2:$E$301,$M2812)="",INDEX(Bemenet!$F$2:$F$301,$M2812)=""),"",MAX(INDEX(Bemenet!$E$2:$E$301,$M2812),INDEX(Szabalyok!$A:$A,$N2812))))</f>
        <v/>
      </c>
      <c r="C2812" s="41">
        <f>IF($B2812="","",MIN(INDEX(Bemenet!$F$2:$F$301,$M2812),INDEX(Szabalyok!$B:$B,$N2812)))</f>
        <v/>
      </c>
      <c r="D2812" s="5">
        <f>IF(AND($B2812&lt;&gt;"",$C2812&lt;&gt;"",$B2812&lt;=$C2812),INDEX(Bemenet!$G$2:$G$301,$M2812),"")</f>
        <v/>
      </c>
      <c r="E2812" s="6">
        <f>IF(AND($B2812&lt;&gt;"",$C2812&lt;&gt;"",$B2812&lt;=$C2812),INDEX(Bemenet!$D$2:$D$301,$M2812),"")</f>
        <v/>
      </c>
      <c r="F2812" s="5">
        <f>IF(AND($B2812&lt;&gt;"",$C2812&lt;&gt;"",$B2812&lt;=$C2812),$C2812-$B2812+1,"")</f>
        <v/>
      </c>
      <c r="G2812" s="5">
        <f>IF($F2812="","",$F2812*$D2812)</f>
        <v/>
      </c>
      <c r="H2812" s="42">
        <f>IF($G2812="","",$O2812)</f>
        <v/>
      </c>
      <c r="I2812" s="5">
        <f>IF($G2812="","",$G2812*IF($H2812="",$O2812,$H2812)/100)</f>
        <v/>
      </c>
      <c r="J2812" s="5">
        <f>IF(OR($L2812="",NOT(COUNTIFS($L$2:$L2812,$L2812)=1)),"",SUMIFS($G:$G,$L:$L,$L2812))</f>
        <v/>
      </c>
      <c r="K2812" s="5">
        <f>IF(OR($L2812="",NOT(COUNTIFS($L$2:$L2812,$L2812)=1)),"",SUMIFS($I:$I,$L:$L,$L2812))</f>
        <v/>
      </c>
      <c r="L2812" s="6">
        <f>IF($B2812="","",YEAR($B2812))</f>
        <v/>
      </c>
      <c r="M2812" s="6">
        <f>INT((ROW()-2)/39)+1</f>
        <v/>
      </c>
      <c r="N2812" s="6">
        <f>MOD(ROW()-2,39)+2</f>
        <v/>
      </c>
      <c r="O2812" s="42">
        <f>IF(AND($B2812&lt;&gt;"",$C2812&lt;&gt;"",$B2812&lt;=$C2812),INDEX(Szabalyok!$C:$C,$N2812),"")</f>
        <v/>
      </c>
      <c r="P2812">
        <f>IF(D2812="",P2811,P2811+1)</f>
        <v/>
      </c>
    </row>
    <row r="2813">
      <c r="A2813">
        <f>IF(P2813=P2812,0,P2813)</f>
        <v/>
      </c>
      <c r="B2813" s="41">
        <f>IF($M2813&gt;300,"",IF(OR(INDEX(Bemenet!$E$2:$E$301,$M2813)="",INDEX(Bemenet!$F$2:$F$301,$M2813)=""),"",MAX(INDEX(Bemenet!$E$2:$E$301,$M2813),INDEX(Szabalyok!$A:$A,$N2813))))</f>
        <v/>
      </c>
      <c r="C2813" s="41">
        <f>IF($B2813="","",MIN(INDEX(Bemenet!$F$2:$F$301,$M2813),INDEX(Szabalyok!$B:$B,$N2813)))</f>
        <v/>
      </c>
      <c r="D2813" s="5">
        <f>IF(AND($B2813&lt;&gt;"",$C2813&lt;&gt;"",$B2813&lt;=$C2813),INDEX(Bemenet!$G$2:$G$301,$M2813),"")</f>
        <v/>
      </c>
      <c r="E2813" s="6">
        <f>IF(AND($B2813&lt;&gt;"",$C2813&lt;&gt;"",$B2813&lt;=$C2813),INDEX(Bemenet!$D$2:$D$301,$M2813),"")</f>
        <v/>
      </c>
      <c r="F2813" s="5">
        <f>IF(AND($B2813&lt;&gt;"",$C2813&lt;&gt;"",$B2813&lt;=$C2813),$C2813-$B2813+1,"")</f>
        <v/>
      </c>
      <c r="G2813" s="5">
        <f>IF($F2813="","",$F2813*$D2813)</f>
        <v/>
      </c>
      <c r="H2813" s="42">
        <f>IF($G2813="","",$O2813)</f>
        <v/>
      </c>
      <c r="I2813" s="5">
        <f>IF($G2813="","",$G2813*IF($H2813="",$O2813,$H2813)/100)</f>
        <v/>
      </c>
      <c r="J2813" s="5">
        <f>IF(OR($L2813="",NOT(COUNTIFS($L$2:$L2813,$L2813)=1)),"",SUMIFS($G:$G,$L:$L,$L2813))</f>
        <v/>
      </c>
      <c r="K2813" s="5">
        <f>IF(OR($L2813="",NOT(COUNTIFS($L$2:$L2813,$L2813)=1)),"",SUMIFS($I:$I,$L:$L,$L2813))</f>
        <v/>
      </c>
      <c r="L2813" s="6">
        <f>IF($B2813="","",YEAR($B2813))</f>
        <v/>
      </c>
      <c r="M2813" s="6">
        <f>INT((ROW()-2)/39)+1</f>
        <v/>
      </c>
      <c r="N2813" s="6">
        <f>MOD(ROW()-2,39)+2</f>
        <v/>
      </c>
      <c r="O2813" s="42">
        <f>IF(AND($B2813&lt;&gt;"",$C2813&lt;&gt;"",$B2813&lt;=$C2813),INDEX(Szabalyok!$C:$C,$N2813),"")</f>
        <v/>
      </c>
      <c r="P2813">
        <f>IF(D2813="",P2812,P2812+1)</f>
        <v/>
      </c>
    </row>
    <row r="2814">
      <c r="A2814">
        <f>IF(P2814=P2813,0,P2814)</f>
        <v/>
      </c>
      <c r="B2814" s="41">
        <f>IF($M2814&gt;300,"",IF(OR(INDEX(Bemenet!$E$2:$E$301,$M2814)="",INDEX(Bemenet!$F$2:$F$301,$M2814)=""),"",MAX(INDEX(Bemenet!$E$2:$E$301,$M2814),INDEX(Szabalyok!$A:$A,$N2814))))</f>
        <v/>
      </c>
      <c r="C2814" s="41">
        <f>IF($B2814="","",MIN(INDEX(Bemenet!$F$2:$F$301,$M2814),INDEX(Szabalyok!$B:$B,$N2814)))</f>
        <v/>
      </c>
      <c r="D2814" s="5">
        <f>IF(AND($B2814&lt;&gt;"",$C2814&lt;&gt;"",$B2814&lt;=$C2814),INDEX(Bemenet!$G$2:$G$301,$M2814),"")</f>
        <v/>
      </c>
      <c r="E2814" s="6">
        <f>IF(AND($B2814&lt;&gt;"",$C2814&lt;&gt;"",$B2814&lt;=$C2814),INDEX(Bemenet!$D$2:$D$301,$M2814),"")</f>
        <v/>
      </c>
      <c r="F2814" s="5">
        <f>IF(AND($B2814&lt;&gt;"",$C2814&lt;&gt;"",$B2814&lt;=$C2814),$C2814-$B2814+1,"")</f>
        <v/>
      </c>
      <c r="G2814" s="5">
        <f>IF($F2814="","",$F2814*$D2814)</f>
        <v/>
      </c>
      <c r="H2814" s="42">
        <f>IF($G2814="","",$O2814)</f>
        <v/>
      </c>
      <c r="I2814" s="5">
        <f>IF($G2814="","",$G2814*IF($H2814="",$O2814,$H2814)/100)</f>
        <v/>
      </c>
      <c r="J2814" s="5">
        <f>IF(OR($L2814="",NOT(COUNTIFS($L$2:$L2814,$L2814)=1)),"",SUMIFS($G:$G,$L:$L,$L2814))</f>
        <v/>
      </c>
      <c r="K2814" s="5">
        <f>IF(OR($L2814="",NOT(COUNTIFS($L$2:$L2814,$L2814)=1)),"",SUMIFS($I:$I,$L:$L,$L2814))</f>
        <v/>
      </c>
      <c r="L2814" s="6">
        <f>IF($B2814="","",YEAR($B2814))</f>
        <v/>
      </c>
      <c r="M2814" s="6">
        <f>INT((ROW()-2)/39)+1</f>
        <v/>
      </c>
      <c r="N2814" s="6">
        <f>MOD(ROW()-2,39)+2</f>
        <v/>
      </c>
      <c r="O2814" s="42">
        <f>IF(AND($B2814&lt;&gt;"",$C2814&lt;&gt;"",$B2814&lt;=$C2814),INDEX(Szabalyok!$C:$C,$N2814),"")</f>
        <v/>
      </c>
      <c r="P2814">
        <f>IF(D2814="",P2813,P2813+1)</f>
        <v/>
      </c>
    </row>
    <row r="2815">
      <c r="A2815">
        <f>IF(P2815=P2814,0,P2815)</f>
        <v/>
      </c>
      <c r="B2815" s="41">
        <f>IF($M2815&gt;300,"",IF(OR(INDEX(Bemenet!$E$2:$E$301,$M2815)="",INDEX(Bemenet!$F$2:$F$301,$M2815)=""),"",MAX(INDEX(Bemenet!$E$2:$E$301,$M2815),INDEX(Szabalyok!$A:$A,$N2815))))</f>
        <v/>
      </c>
      <c r="C2815" s="41">
        <f>IF($B2815="","",MIN(INDEX(Bemenet!$F$2:$F$301,$M2815),INDEX(Szabalyok!$B:$B,$N2815)))</f>
        <v/>
      </c>
      <c r="D2815" s="5">
        <f>IF(AND($B2815&lt;&gt;"",$C2815&lt;&gt;"",$B2815&lt;=$C2815),INDEX(Bemenet!$G$2:$G$301,$M2815),"")</f>
        <v/>
      </c>
      <c r="E2815" s="6">
        <f>IF(AND($B2815&lt;&gt;"",$C2815&lt;&gt;"",$B2815&lt;=$C2815),INDEX(Bemenet!$D$2:$D$301,$M2815),"")</f>
        <v/>
      </c>
      <c r="F2815" s="5">
        <f>IF(AND($B2815&lt;&gt;"",$C2815&lt;&gt;"",$B2815&lt;=$C2815),$C2815-$B2815+1,"")</f>
        <v/>
      </c>
      <c r="G2815" s="5">
        <f>IF($F2815="","",$F2815*$D2815)</f>
        <v/>
      </c>
      <c r="H2815" s="42">
        <f>IF($G2815="","",$O2815)</f>
        <v/>
      </c>
      <c r="I2815" s="5">
        <f>IF($G2815="","",$G2815*IF($H2815="",$O2815,$H2815)/100)</f>
        <v/>
      </c>
      <c r="J2815" s="5">
        <f>IF(OR($L2815="",NOT(COUNTIFS($L$2:$L2815,$L2815)=1)),"",SUMIFS($G:$G,$L:$L,$L2815))</f>
        <v/>
      </c>
      <c r="K2815" s="5">
        <f>IF(OR($L2815="",NOT(COUNTIFS($L$2:$L2815,$L2815)=1)),"",SUMIFS($I:$I,$L:$L,$L2815))</f>
        <v/>
      </c>
      <c r="L2815" s="6">
        <f>IF($B2815="","",YEAR($B2815))</f>
        <v/>
      </c>
      <c r="M2815" s="6">
        <f>INT((ROW()-2)/39)+1</f>
        <v/>
      </c>
      <c r="N2815" s="6">
        <f>MOD(ROW()-2,39)+2</f>
        <v/>
      </c>
      <c r="O2815" s="42">
        <f>IF(AND($B2815&lt;&gt;"",$C2815&lt;&gt;"",$B2815&lt;=$C2815),INDEX(Szabalyok!$C:$C,$N2815),"")</f>
        <v/>
      </c>
      <c r="P2815">
        <f>IF(D2815="",P2814,P2814+1)</f>
        <v/>
      </c>
    </row>
    <row r="2816">
      <c r="A2816">
        <f>IF(P2816=P2815,0,P2816)</f>
        <v/>
      </c>
      <c r="B2816" s="41">
        <f>IF($M2816&gt;300,"",IF(OR(INDEX(Bemenet!$E$2:$E$301,$M2816)="",INDEX(Bemenet!$F$2:$F$301,$M2816)=""),"",MAX(INDEX(Bemenet!$E$2:$E$301,$M2816),INDEX(Szabalyok!$A:$A,$N2816))))</f>
        <v/>
      </c>
      <c r="C2816" s="41">
        <f>IF($B2816="","",MIN(INDEX(Bemenet!$F$2:$F$301,$M2816),INDEX(Szabalyok!$B:$B,$N2816)))</f>
        <v/>
      </c>
      <c r="D2816" s="5">
        <f>IF(AND($B2816&lt;&gt;"",$C2816&lt;&gt;"",$B2816&lt;=$C2816),INDEX(Bemenet!$G$2:$G$301,$M2816),"")</f>
        <v/>
      </c>
      <c r="E2816" s="6">
        <f>IF(AND($B2816&lt;&gt;"",$C2816&lt;&gt;"",$B2816&lt;=$C2816),INDEX(Bemenet!$D$2:$D$301,$M2816),"")</f>
        <v/>
      </c>
      <c r="F2816" s="5">
        <f>IF(AND($B2816&lt;&gt;"",$C2816&lt;&gt;"",$B2816&lt;=$C2816),$C2816-$B2816+1,"")</f>
        <v/>
      </c>
      <c r="G2816" s="5">
        <f>IF($F2816="","",$F2816*$D2816)</f>
        <v/>
      </c>
      <c r="H2816" s="42">
        <f>IF($G2816="","",$O2816)</f>
        <v/>
      </c>
      <c r="I2816" s="5">
        <f>IF($G2816="","",$G2816*IF($H2816="",$O2816,$H2816)/100)</f>
        <v/>
      </c>
      <c r="J2816" s="5">
        <f>IF(OR($L2816="",NOT(COUNTIFS($L$2:$L2816,$L2816)=1)),"",SUMIFS($G:$G,$L:$L,$L2816))</f>
        <v/>
      </c>
      <c r="K2816" s="5">
        <f>IF(OR($L2816="",NOT(COUNTIFS($L$2:$L2816,$L2816)=1)),"",SUMIFS($I:$I,$L:$L,$L2816))</f>
        <v/>
      </c>
      <c r="L2816" s="6">
        <f>IF($B2816="","",YEAR($B2816))</f>
        <v/>
      </c>
      <c r="M2816" s="6">
        <f>INT((ROW()-2)/39)+1</f>
        <v/>
      </c>
      <c r="N2816" s="6">
        <f>MOD(ROW()-2,39)+2</f>
        <v/>
      </c>
      <c r="O2816" s="42">
        <f>IF(AND($B2816&lt;&gt;"",$C2816&lt;&gt;"",$B2816&lt;=$C2816),INDEX(Szabalyok!$C:$C,$N2816),"")</f>
        <v/>
      </c>
      <c r="P2816">
        <f>IF(D2816="",P2815,P2815+1)</f>
        <v/>
      </c>
    </row>
    <row r="2817">
      <c r="A2817">
        <f>IF(P2817=P2816,0,P2817)</f>
        <v/>
      </c>
      <c r="B2817" s="41">
        <f>IF($M2817&gt;300,"",IF(OR(INDEX(Bemenet!$E$2:$E$301,$M2817)="",INDEX(Bemenet!$F$2:$F$301,$M2817)=""),"",MAX(INDEX(Bemenet!$E$2:$E$301,$M2817),INDEX(Szabalyok!$A:$A,$N2817))))</f>
        <v/>
      </c>
      <c r="C2817" s="41">
        <f>IF($B2817="","",MIN(INDEX(Bemenet!$F$2:$F$301,$M2817),INDEX(Szabalyok!$B:$B,$N2817)))</f>
        <v/>
      </c>
      <c r="D2817" s="5">
        <f>IF(AND($B2817&lt;&gt;"",$C2817&lt;&gt;"",$B2817&lt;=$C2817),INDEX(Bemenet!$G$2:$G$301,$M2817),"")</f>
        <v/>
      </c>
      <c r="E2817" s="6">
        <f>IF(AND($B2817&lt;&gt;"",$C2817&lt;&gt;"",$B2817&lt;=$C2817),INDEX(Bemenet!$D$2:$D$301,$M2817),"")</f>
        <v/>
      </c>
      <c r="F2817" s="5">
        <f>IF(AND($B2817&lt;&gt;"",$C2817&lt;&gt;"",$B2817&lt;=$C2817),$C2817-$B2817+1,"")</f>
        <v/>
      </c>
      <c r="G2817" s="5">
        <f>IF($F2817="","",$F2817*$D2817)</f>
        <v/>
      </c>
      <c r="H2817" s="42">
        <f>IF($G2817="","",$O2817)</f>
        <v/>
      </c>
      <c r="I2817" s="5">
        <f>IF($G2817="","",$G2817*IF($H2817="",$O2817,$H2817)/100)</f>
        <v/>
      </c>
      <c r="J2817" s="5">
        <f>IF(OR($L2817="",NOT(COUNTIFS($L$2:$L2817,$L2817)=1)),"",SUMIFS($G:$G,$L:$L,$L2817))</f>
        <v/>
      </c>
      <c r="K2817" s="5">
        <f>IF(OR($L2817="",NOT(COUNTIFS($L$2:$L2817,$L2817)=1)),"",SUMIFS($I:$I,$L:$L,$L2817))</f>
        <v/>
      </c>
      <c r="L2817" s="6">
        <f>IF($B2817="","",YEAR($B2817))</f>
        <v/>
      </c>
      <c r="M2817" s="6">
        <f>INT((ROW()-2)/39)+1</f>
        <v/>
      </c>
      <c r="N2817" s="6">
        <f>MOD(ROW()-2,39)+2</f>
        <v/>
      </c>
      <c r="O2817" s="42">
        <f>IF(AND($B2817&lt;&gt;"",$C2817&lt;&gt;"",$B2817&lt;=$C2817),INDEX(Szabalyok!$C:$C,$N2817),"")</f>
        <v/>
      </c>
      <c r="P2817">
        <f>IF(D2817="",P2816,P2816+1)</f>
        <v/>
      </c>
    </row>
    <row r="2818">
      <c r="A2818">
        <f>IF(P2818=P2817,0,P2818)</f>
        <v/>
      </c>
      <c r="B2818" s="41">
        <f>IF($M2818&gt;300,"",IF(OR(INDEX(Bemenet!$E$2:$E$301,$M2818)="",INDEX(Bemenet!$F$2:$F$301,$M2818)=""),"",MAX(INDEX(Bemenet!$E$2:$E$301,$M2818),INDEX(Szabalyok!$A:$A,$N2818))))</f>
        <v/>
      </c>
      <c r="C2818" s="41">
        <f>IF($B2818="","",MIN(INDEX(Bemenet!$F$2:$F$301,$M2818),INDEX(Szabalyok!$B:$B,$N2818)))</f>
        <v/>
      </c>
      <c r="D2818" s="5">
        <f>IF(AND($B2818&lt;&gt;"",$C2818&lt;&gt;"",$B2818&lt;=$C2818),INDEX(Bemenet!$G$2:$G$301,$M2818),"")</f>
        <v/>
      </c>
      <c r="E2818" s="6">
        <f>IF(AND($B2818&lt;&gt;"",$C2818&lt;&gt;"",$B2818&lt;=$C2818),INDEX(Bemenet!$D$2:$D$301,$M2818),"")</f>
        <v/>
      </c>
      <c r="F2818" s="5">
        <f>IF(AND($B2818&lt;&gt;"",$C2818&lt;&gt;"",$B2818&lt;=$C2818),$C2818-$B2818+1,"")</f>
        <v/>
      </c>
      <c r="G2818" s="5">
        <f>IF($F2818="","",$F2818*$D2818)</f>
        <v/>
      </c>
      <c r="H2818" s="42">
        <f>IF($G2818="","",$O2818)</f>
        <v/>
      </c>
      <c r="I2818" s="5">
        <f>IF($G2818="","",$G2818*IF($H2818="",$O2818,$H2818)/100)</f>
        <v/>
      </c>
      <c r="J2818" s="5">
        <f>IF(OR($L2818="",NOT(COUNTIFS($L$2:$L2818,$L2818)=1)),"",SUMIFS($G:$G,$L:$L,$L2818))</f>
        <v/>
      </c>
      <c r="K2818" s="5">
        <f>IF(OR($L2818="",NOT(COUNTIFS($L$2:$L2818,$L2818)=1)),"",SUMIFS($I:$I,$L:$L,$L2818))</f>
        <v/>
      </c>
      <c r="L2818" s="6">
        <f>IF($B2818="","",YEAR($B2818))</f>
        <v/>
      </c>
      <c r="M2818" s="6">
        <f>INT((ROW()-2)/39)+1</f>
        <v/>
      </c>
      <c r="N2818" s="6">
        <f>MOD(ROW()-2,39)+2</f>
        <v/>
      </c>
      <c r="O2818" s="42">
        <f>IF(AND($B2818&lt;&gt;"",$C2818&lt;&gt;"",$B2818&lt;=$C2818),INDEX(Szabalyok!$C:$C,$N2818),"")</f>
        <v/>
      </c>
      <c r="P2818">
        <f>IF(D2818="",P2817,P2817+1)</f>
        <v/>
      </c>
    </row>
    <row r="2819">
      <c r="A2819">
        <f>IF(P2819=P2818,0,P2819)</f>
        <v/>
      </c>
      <c r="B2819" s="41">
        <f>IF($M2819&gt;300,"",IF(OR(INDEX(Bemenet!$E$2:$E$301,$M2819)="",INDEX(Bemenet!$F$2:$F$301,$M2819)=""),"",MAX(INDEX(Bemenet!$E$2:$E$301,$M2819),INDEX(Szabalyok!$A:$A,$N2819))))</f>
        <v/>
      </c>
      <c r="C2819" s="41">
        <f>IF($B2819="","",MIN(INDEX(Bemenet!$F$2:$F$301,$M2819),INDEX(Szabalyok!$B:$B,$N2819)))</f>
        <v/>
      </c>
      <c r="D2819" s="5">
        <f>IF(AND($B2819&lt;&gt;"",$C2819&lt;&gt;"",$B2819&lt;=$C2819),INDEX(Bemenet!$G$2:$G$301,$M2819),"")</f>
        <v/>
      </c>
      <c r="E2819" s="6">
        <f>IF(AND($B2819&lt;&gt;"",$C2819&lt;&gt;"",$B2819&lt;=$C2819),INDEX(Bemenet!$D$2:$D$301,$M2819),"")</f>
        <v/>
      </c>
      <c r="F2819" s="5">
        <f>IF(AND($B2819&lt;&gt;"",$C2819&lt;&gt;"",$B2819&lt;=$C2819),$C2819-$B2819+1,"")</f>
        <v/>
      </c>
      <c r="G2819" s="5">
        <f>IF($F2819="","",$F2819*$D2819)</f>
        <v/>
      </c>
      <c r="H2819" s="42">
        <f>IF($G2819="","",$O2819)</f>
        <v/>
      </c>
      <c r="I2819" s="5">
        <f>IF($G2819="","",$G2819*IF($H2819="",$O2819,$H2819)/100)</f>
        <v/>
      </c>
      <c r="J2819" s="5">
        <f>IF(OR($L2819="",NOT(COUNTIFS($L$2:$L2819,$L2819)=1)),"",SUMIFS($G:$G,$L:$L,$L2819))</f>
        <v/>
      </c>
      <c r="K2819" s="5">
        <f>IF(OR($L2819="",NOT(COUNTIFS($L$2:$L2819,$L2819)=1)),"",SUMIFS($I:$I,$L:$L,$L2819))</f>
        <v/>
      </c>
      <c r="L2819" s="6">
        <f>IF($B2819="","",YEAR($B2819))</f>
        <v/>
      </c>
      <c r="M2819" s="6">
        <f>INT((ROW()-2)/39)+1</f>
        <v/>
      </c>
      <c r="N2819" s="6">
        <f>MOD(ROW()-2,39)+2</f>
        <v/>
      </c>
      <c r="O2819" s="42">
        <f>IF(AND($B2819&lt;&gt;"",$C2819&lt;&gt;"",$B2819&lt;=$C2819),INDEX(Szabalyok!$C:$C,$N2819),"")</f>
        <v/>
      </c>
      <c r="P2819">
        <f>IF(D2819="",P2818,P2818+1)</f>
        <v/>
      </c>
    </row>
    <row r="2820">
      <c r="A2820">
        <f>IF(P2820=P2819,0,P2820)</f>
        <v/>
      </c>
      <c r="B2820" s="41">
        <f>IF($M2820&gt;300,"",IF(OR(INDEX(Bemenet!$E$2:$E$301,$M2820)="",INDEX(Bemenet!$F$2:$F$301,$M2820)=""),"",MAX(INDEX(Bemenet!$E$2:$E$301,$M2820),INDEX(Szabalyok!$A:$A,$N2820))))</f>
        <v/>
      </c>
      <c r="C2820" s="41">
        <f>IF($B2820="","",MIN(INDEX(Bemenet!$F$2:$F$301,$M2820),INDEX(Szabalyok!$B:$B,$N2820)))</f>
        <v/>
      </c>
      <c r="D2820" s="5">
        <f>IF(AND($B2820&lt;&gt;"",$C2820&lt;&gt;"",$B2820&lt;=$C2820),INDEX(Bemenet!$G$2:$G$301,$M2820),"")</f>
        <v/>
      </c>
      <c r="E2820" s="6">
        <f>IF(AND($B2820&lt;&gt;"",$C2820&lt;&gt;"",$B2820&lt;=$C2820),INDEX(Bemenet!$D$2:$D$301,$M2820),"")</f>
        <v/>
      </c>
      <c r="F2820" s="5">
        <f>IF(AND($B2820&lt;&gt;"",$C2820&lt;&gt;"",$B2820&lt;=$C2820),$C2820-$B2820+1,"")</f>
        <v/>
      </c>
      <c r="G2820" s="5">
        <f>IF($F2820="","",$F2820*$D2820)</f>
        <v/>
      </c>
      <c r="H2820" s="42">
        <f>IF($G2820="","",$O2820)</f>
        <v/>
      </c>
      <c r="I2820" s="5">
        <f>IF($G2820="","",$G2820*IF($H2820="",$O2820,$H2820)/100)</f>
        <v/>
      </c>
      <c r="J2820" s="5">
        <f>IF(OR($L2820="",NOT(COUNTIFS($L$2:$L2820,$L2820)=1)),"",SUMIFS($G:$G,$L:$L,$L2820))</f>
        <v/>
      </c>
      <c r="K2820" s="5">
        <f>IF(OR($L2820="",NOT(COUNTIFS($L$2:$L2820,$L2820)=1)),"",SUMIFS($I:$I,$L:$L,$L2820))</f>
        <v/>
      </c>
      <c r="L2820" s="6">
        <f>IF($B2820="","",YEAR($B2820))</f>
        <v/>
      </c>
      <c r="M2820" s="6">
        <f>INT((ROW()-2)/39)+1</f>
        <v/>
      </c>
      <c r="N2820" s="6">
        <f>MOD(ROW()-2,39)+2</f>
        <v/>
      </c>
      <c r="O2820" s="42">
        <f>IF(AND($B2820&lt;&gt;"",$C2820&lt;&gt;"",$B2820&lt;=$C2820),INDEX(Szabalyok!$C:$C,$N2820),"")</f>
        <v/>
      </c>
      <c r="P2820">
        <f>IF(D2820="",P2819,P2819+1)</f>
        <v/>
      </c>
    </row>
    <row r="2821">
      <c r="A2821">
        <f>IF(P2821=P2820,0,P2821)</f>
        <v/>
      </c>
      <c r="B2821" s="41">
        <f>IF($M2821&gt;300,"",IF(OR(INDEX(Bemenet!$E$2:$E$301,$M2821)="",INDEX(Bemenet!$F$2:$F$301,$M2821)=""),"",MAX(INDEX(Bemenet!$E$2:$E$301,$M2821),INDEX(Szabalyok!$A:$A,$N2821))))</f>
        <v/>
      </c>
      <c r="C2821" s="41">
        <f>IF($B2821="","",MIN(INDEX(Bemenet!$F$2:$F$301,$M2821),INDEX(Szabalyok!$B:$B,$N2821)))</f>
        <v/>
      </c>
      <c r="D2821" s="5">
        <f>IF(AND($B2821&lt;&gt;"",$C2821&lt;&gt;"",$B2821&lt;=$C2821),INDEX(Bemenet!$G$2:$G$301,$M2821),"")</f>
        <v/>
      </c>
      <c r="E2821" s="6">
        <f>IF(AND($B2821&lt;&gt;"",$C2821&lt;&gt;"",$B2821&lt;=$C2821),INDEX(Bemenet!$D$2:$D$301,$M2821),"")</f>
        <v/>
      </c>
      <c r="F2821" s="5">
        <f>IF(AND($B2821&lt;&gt;"",$C2821&lt;&gt;"",$B2821&lt;=$C2821),$C2821-$B2821+1,"")</f>
        <v/>
      </c>
      <c r="G2821" s="5">
        <f>IF($F2821="","",$F2821*$D2821)</f>
        <v/>
      </c>
      <c r="H2821" s="42">
        <f>IF($G2821="","",$O2821)</f>
        <v/>
      </c>
      <c r="I2821" s="5">
        <f>IF($G2821="","",$G2821*IF($H2821="",$O2821,$H2821)/100)</f>
        <v/>
      </c>
      <c r="J2821" s="5">
        <f>IF(OR($L2821="",NOT(COUNTIFS($L$2:$L2821,$L2821)=1)),"",SUMIFS($G:$G,$L:$L,$L2821))</f>
        <v/>
      </c>
      <c r="K2821" s="5">
        <f>IF(OR($L2821="",NOT(COUNTIFS($L$2:$L2821,$L2821)=1)),"",SUMIFS($I:$I,$L:$L,$L2821))</f>
        <v/>
      </c>
      <c r="L2821" s="6">
        <f>IF($B2821="","",YEAR($B2821))</f>
        <v/>
      </c>
      <c r="M2821" s="6">
        <f>INT((ROW()-2)/39)+1</f>
        <v/>
      </c>
      <c r="N2821" s="6">
        <f>MOD(ROW()-2,39)+2</f>
        <v/>
      </c>
      <c r="O2821" s="42">
        <f>IF(AND($B2821&lt;&gt;"",$C2821&lt;&gt;"",$B2821&lt;=$C2821),INDEX(Szabalyok!$C:$C,$N2821),"")</f>
        <v/>
      </c>
      <c r="P2821">
        <f>IF(D2821="",P2820,P2820+1)</f>
        <v/>
      </c>
    </row>
    <row r="2822">
      <c r="A2822">
        <f>IF(P2822=P2821,0,P2822)</f>
        <v/>
      </c>
      <c r="B2822" s="41">
        <f>IF($M2822&gt;300,"",IF(OR(INDEX(Bemenet!$E$2:$E$301,$M2822)="",INDEX(Bemenet!$F$2:$F$301,$M2822)=""),"",MAX(INDEX(Bemenet!$E$2:$E$301,$M2822),INDEX(Szabalyok!$A:$A,$N2822))))</f>
        <v/>
      </c>
      <c r="C2822" s="41">
        <f>IF($B2822="","",MIN(INDEX(Bemenet!$F$2:$F$301,$M2822),INDEX(Szabalyok!$B:$B,$N2822)))</f>
        <v/>
      </c>
      <c r="D2822" s="5">
        <f>IF(AND($B2822&lt;&gt;"",$C2822&lt;&gt;"",$B2822&lt;=$C2822),INDEX(Bemenet!$G$2:$G$301,$M2822),"")</f>
        <v/>
      </c>
      <c r="E2822" s="6">
        <f>IF(AND($B2822&lt;&gt;"",$C2822&lt;&gt;"",$B2822&lt;=$C2822),INDEX(Bemenet!$D$2:$D$301,$M2822),"")</f>
        <v/>
      </c>
      <c r="F2822" s="5">
        <f>IF(AND($B2822&lt;&gt;"",$C2822&lt;&gt;"",$B2822&lt;=$C2822),$C2822-$B2822+1,"")</f>
        <v/>
      </c>
      <c r="G2822" s="5">
        <f>IF($F2822="","",$F2822*$D2822)</f>
        <v/>
      </c>
      <c r="H2822" s="42">
        <f>IF($G2822="","",$O2822)</f>
        <v/>
      </c>
      <c r="I2822" s="5">
        <f>IF($G2822="","",$G2822*IF($H2822="",$O2822,$H2822)/100)</f>
        <v/>
      </c>
      <c r="J2822" s="5">
        <f>IF(OR($L2822="",NOT(COUNTIFS($L$2:$L2822,$L2822)=1)),"",SUMIFS($G:$G,$L:$L,$L2822))</f>
        <v/>
      </c>
      <c r="K2822" s="5">
        <f>IF(OR($L2822="",NOT(COUNTIFS($L$2:$L2822,$L2822)=1)),"",SUMIFS($I:$I,$L:$L,$L2822))</f>
        <v/>
      </c>
      <c r="L2822" s="6">
        <f>IF($B2822="","",YEAR($B2822))</f>
        <v/>
      </c>
      <c r="M2822" s="6">
        <f>INT((ROW()-2)/39)+1</f>
        <v/>
      </c>
      <c r="N2822" s="6">
        <f>MOD(ROW()-2,39)+2</f>
        <v/>
      </c>
      <c r="O2822" s="42">
        <f>IF(AND($B2822&lt;&gt;"",$C2822&lt;&gt;"",$B2822&lt;=$C2822),INDEX(Szabalyok!$C:$C,$N2822),"")</f>
        <v/>
      </c>
      <c r="P2822">
        <f>IF(D2822="",P2821,P2821+1)</f>
        <v/>
      </c>
    </row>
    <row r="2823">
      <c r="A2823">
        <f>IF(P2823=P2822,0,P2823)</f>
        <v/>
      </c>
      <c r="B2823" s="41">
        <f>IF($M2823&gt;300,"",IF(OR(INDEX(Bemenet!$E$2:$E$301,$M2823)="",INDEX(Bemenet!$F$2:$F$301,$M2823)=""),"",MAX(INDEX(Bemenet!$E$2:$E$301,$M2823),INDEX(Szabalyok!$A:$A,$N2823))))</f>
        <v/>
      </c>
      <c r="C2823" s="41">
        <f>IF($B2823="","",MIN(INDEX(Bemenet!$F$2:$F$301,$M2823),INDEX(Szabalyok!$B:$B,$N2823)))</f>
        <v/>
      </c>
      <c r="D2823" s="5">
        <f>IF(AND($B2823&lt;&gt;"",$C2823&lt;&gt;"",$B2823&lt;=$C2823),INDEX(Bemenet!$G$2:$G$301,$M2823),"")</f>
        <v/>
      </c>
      <c r="E2823" s="6">
        <f>IF(AND($B2823&lt;&gt;"",$C2823&lt;&gt;"",$B2823&lt;=$C2823),INDEX(Bemenet!$D$2:$D$301,$M2823),"")</f>
        <v/>
      </c>
      <c r="F2823" s="5">
        <f>IF(AND($B2823&lt;&gt;"",$C2823&lt;&gt;"",$B2823&lt;=$C2823),$C2823-$B2823+1,"")</f>
        <v/>
      </c>
      <c r="G2823" s="5">
        <f>IF($F2823="","",$F2823*$D2823)</f>
        <v/>
      </c>
      <c r="H2823" s="42">
        <f>IF($G2823="","",$O2823)</f>
        <v/>
      </c>
      <c r="I2823" s="5">
        <f>IF($G2823="","",$G2823*IF($H2823="",$O2823,$H2823)/100)</f>
        <v/>
      </c>
      <c r="J2823" s="5">
        <f>IF(OR($L2823="",NOT(COUNTIFS($L$2:$L2823,$L2823)=1)),"",SUMIFS($G:$G,$L:$L,$L2823))</f>
        <v/>
      </c>
      <c r="K2823" s="5">
        <f>IF(OR($L2823="",NOT(COUNTIFS($L$2:$L2823,$L2823)=1)),"",SUMIFS($I:$I,$L:$L,$L2823))</f>
        <v/>
      </c>
      <c r="L2823" s="6">
        <f>IF($B2823="","",YEAR($B2823))</f>
        <v/>
      </c>
      <c r="M2823" s="6">
        <f>INT((ROW()-2)/39)+1</f>
        <v/>
      </c>
      <c r="N2823" s="6">
        <f>MOD(ROW()-2,39)+2</f>
        <v/>
      </c>
      <c r="O2823" s="42">
        <f>IF(AND($B2823&lt;&gt;"",$C2823&lt;&gt;"",$B2823&lt;=$C2823),INDEX(Szabalyok!$C:$C,$N2823),"")</f>
        <v/>
      </c>
      <c r="P2823">
        <f>IF(D2823="",P2822,P2822+1)</f>
        <v/>
      </c>
    </row>
    <row r="2824">
      <c r="A2824">
        <f>IF(P2824=P2823,0,P2824)</f>
        <v/>
      </c>
      <c r="B2824" s="41">
        <f>IF($M2824&gt;300,"",IF(OR(INDEX(Bemenet!$E$2:$E$301,$M2824)="",INDEX(Bemenet!$F$2:$F$301,$M2824)=""),"",MAX(INDEX(Bemenet!$E$2:$E$301,$M2824),INDEX(Szabalyok!$A:$A,$N2824))))</f>
        <v/>
      </c>
      <c r="C2824" s="41">
        <f>IF($B2824="","",MIN(INDEX(Bemenet!$F$2:$F$301,$M2824),INDEX(Szabalyok!$B:$B,$N2824)))</f>
        <v/>
      </c>
      <c r="D2824" s="5">
        <f>IF(AND($B2824&lt;&gt;"",$C2824&lt;&gt;"",$B2824&lt;=$C2824),INDEX(Bemenet!$G$2:$G$301,$M2824),"")</f>
        <v/>
      </c>
      <c r="E2824" s="6">
        <f>IF(AND($B2824&lt;&gt;"",$C2824&lt;&gt;"",$B2824&lt;=$C2824),INDEX(Bemenet!$D$2:$D$301,$M2824),"")</f>
        <v/>
      </c>
      <c r="F2824" s="5">
        <f>IF(AND($B2824&lt;&gt;"",$C2824&lt;&gt;"",$B2824&lt;=$C2824),$C2824-$B2824+1,"")</f>
        <v/>
      </c>
      <c r="G2824" s="5">
        <f>IF($F2824="","",$F2824*$D2824)</f>
        <v/>
      </c>
      <c r="H2824" s="42">
        <f>IF($G2824="","",$O2824)</f>
        <v/>
      </c>
      <c r="I2824" s="5">
        <f>IF($G2824="","",$G2824*IF($H2824="",$O2824,$H2824)/100)</f>
        <v/>
      </c>
      <c r="J2824" s="5">
        <f>IF(OR($L2824="",NOT(COUNTIFS($L$2:$L2824,$L2824)=1)),"",SUMIFS($G:$G,$L:$L,$L2824))</f>
        <v/>
      </c>
      <c r="K2824" s="5">
        <f>IF(OR($L2824="",NOT(COUNTIFS($L$2:$L2824,$L2824)=1)),"",SUMIFS($I:$I,$L:$L,$L2824))</f>
        <v/>
      </c>
      <c r="L2824" s="6">
        <f>IF($B2824="","",YEAR($B2824))</f>
        <v/>
      </c>
      <c r="M2824" s="6">
        <f>INT((ROW()-2)/39)+1</f>
        <v/>
      </c>
      <c r="N2824" s="6">
        <f>MOD(ROW()-2,39)+2</f>
        <v/>
      </c>
      <c r="O2824" s="42">
        <f>IF(AND($B2824&lt;&gt;"",$C2824&lt;&gt;"",$B2824&lt;=$C2824),INDEX(Szabalyok!$C:$C,$N2824),"")</f>
        <v/>
      </c>
      <c r="P2824">
        <f>IF(D2824="",P2823,P2823+1)</f>
        <v/>
      </c>
    </row>
    <row r="2825">
      <c r="A2825">
        <f>IF(P2825=P2824,0,P2825)</f>
        <v/>
      </c>
      <c r="B2825" s="41">
        <f>IF($M2825&gt;300,"",IF(OR(INDEX(Bemenet!$E$2:$E$301,$M2825)="",INDEX(Bemenet!$F$2:$F$301,$M2825)=""),"",MAX(INDEX(Bemenet!$E$2:$E$301,$M2825),INDEX(Szabalyok!$A:$A,$N2825))))</f>
        <v/>
      </c>
      <c r="C2825" s="41">
        <f>IF($B2825="","",MIN(INDEX(Bemenet!$F$2:$F$301,$M2825),INDEX(Szabalyok!$B:$B,$N2825)))</f>
        <v/>
      </c>
      <c r="D2825" s="5">
        <f>IF(AND($B2825&lt;&gt;"",$C2825&lt;&gt;"",$B2825&lt;=$C2825),INDEX(Bemenet!$G$2:$G$301,$M2825),"")</f>
        <v/>
      </c>
      <c r="E2825" s="6">
        <f>IF(AND($B2825&lt;&gt;"",$C2825&lt;&gt;"",$B2825&lt;=$C2825),INDEX(Bemenet!$D$2:$D$301,$M2825),"")</f>
        <v/>
      </c>
      <c r="F2825" s="5">
        <f>IF(AND($B2825&lt;&gt;"",$C2825&lt;&gt;"",$B2825&lt;=$C2825),$C2825-$B2825+1,"")</f>
        <v/>
      </c>
      <c r="G2825" s="5">
        <f>IF($F2825="","",$F2825*$D2825)</f>
        <v/>
      </c>
      <c r="H2825" s="42">
        <f>IF($G2825="","",$O2825)</f>
        <v/>
      </c>
      <c r="I2825" s="5">
        <f>IF($G2825="","",$G2825*IF($H2825="",$O2825,$H2825)/100)</f>
        <v/>
      </c>
      <c r="J2825" s="5">
        <f>IF(OR($L2825="",NOT(COUNTIFS($L$2:$L2825,$L2825)=1)),"",SUMIFS($G:$G,$L:$L,$L2825))</f>
        <v/>
      </c>
      <c r="K2825" s="5">
        <f>IF(OR($L2825="",NOT(COUNTIFS($L$2:$L2825,$L2825)=1)),"",SUMIFS($I:$I,$L:$L,$L2825))</f>
        <v/>
      </c>
      <c r="L2825" s="6">
        <f>IF($B2825="","",YEAR($B2825))</f>
        <v/>
      </c>
      <c r="M2825" s="6">
        <f>INT((ROW()-2)/39)+1</f>
        <v/>
      </c>
      <c r="N2825" s="6">
        <f>MOD(ROW()-2,39)+2</f>
        <v/>
      </c>
      <c r="O2825" s="42">
        <f>IF(AND($B2825&lt;&gt;"",$C2825&lt;&gt;"",$B2825&lt;=$C2825),INDEX(Szabalyok!$C:$C,$N2825),"")</f>
        <v/>
      </c>
      <c r="P2825">
        <f>IF(D2825="",P2824,P2824+1)</f>
        <v/>
      </c>
    </row>
    <row r="2826">
      <c r="A2826">
        <f>IF(P2826=P2825,0,P2826)</f>
        <v/>
      </c>
      <c r="B2826" s="41">
        <f>IF($M2826&gt;300,"",IF(OR(INDEX(Bemenet!$E$2:$E$301,$M2826)="",INDEX(Bemenet!$F$2:$F$301,$M2826)=""),"",MAX(INDEX(Bemenet!$E$2:$E$301,$M2826),INDEX(Szabalyok!$A:$A,$N2826))))</f>
        <v/>
      </c>
      <c r="C2826" s="41">
        <f>IF($B2826="","",MIN(INDEX(Bemenet!$F$2:$F$301,$M2826),INDEX(Szabalyok!$B:$B,$N2826)))</f>
        <v/>
      </c>
      <c r="D2826" s="5">
        <f>IF(AND($B2826&lt;&gt;"",$C2826&lt;&gt;"",$B2826&lt;=$C2826),INDEX(Bemenet!$G$2:$G$301,$M2826),"")</f>
        <v/>
      </c>
      <c r="E2826" s="6">
        <f>IF(AND($B2826&lt;&gt;"",$C2826&lt;&gt;"",$B2826&lt;=$C2826),INDEX(Bemenet!$D$2:$D$301,$M2826),"")</f>
        <v/>
      </c>
      <c r="F2826" s="5">
        <f>IF(AND($B2826&lt;&gt;"",$C2826&lt;&gt;"",$B2826&lt;=$C2826),$C2826-$B2826+1,"")</f>
        <v/>
      </c>
      <c r="G2826" s="5">
        <f>IF($F2826="","",$F2826*$D2826)</f>
        <v/>
      </c>
      <c r="H2826" s="42">
        <f>IF($G2826="","",$O2826)</f>
        <v/>
      </c>
      <c r="I2826" s="5">
        <f>IF($G2826="","",$G2826*IF($H2826="",$O2826,$H2826)/100)</f>
        <v/>
      </c>
      <c r="J2826" s="5">
        <f>IF(OR($L2826="",NOT(COUNTIFS($L$2:$L2826,$L2826)=1)),"",SUMIFS($G:$G,$L:$L,$L2826))</f>
        <v/>
      </c>
      <c r="K2826" s="5">
        <f>IF(OR($L2826="",NOT(COUNTIFS($L$2:$L2826,$L2826)=1)),"",SUMIFS($I:$I,$L:$L,$L2826))</f>
        <v/>
      </c>
      <c r="L2826" s="6">
        <f>IF($B2826="","",YEAR($B2826))</f>
        <v/>
      </c>
      <c r="M2826" s="6">
        <f>INT((ROW()-2)/39)+1</f>
        <v/>
      </c>
      <c r="N2826" s="6">
        <f>MOD(ROW()-2,39)+2</f>
        <v/>
      </c>
      <c r="O2826" s="42">
        <f>IF(AND($B2826&lt;&gt;"",$C2826&lt;&gt;"",$B2826&lt;=$C2826),INDEX(Szabalyok!$C:$C,$N2826),"")</f>
        <v/>
      </c>
      <c r="P2826">
        <f>IF(D2826="",P2825,P2825+1)</f>
        <v/>
      </c>
    </row>
    <row r="2827">
      <c r="A2827">
        <f>IF(P2827=P2826,0,P2827)</f>
        <v/>
      </c>
      <c r="B2827" s="41">
        <f>IF($M2827&gt;300,"",IF(OR(INDEX(Bemenet!$E$2:$E$301,$M2827)="",INDEX(Bemenet!$F$2:$F$301,$M2827)=""),"",MAX(INDEX(Bemenet!$E$2:$E$301,$M2827),INDEX(Szabalyok!$A:$A,$N2827))))</f>
        <v/>
      </c>
      <c r="C2827" s="41">
        <f>IF($B2827="","",MIN(INDEX(Bemenet!$F$2:$F$301,$M2827),INDEX(Szabalyok!$B:$B,$N2827)))</f>
        <v/>
      </c>
      <c r="D2827" s="5">
        <f>IF(AND($B2827&lt;&gt;"",$C2827&lt;&gt;"",$B2827&lt;=$C2827),INDEX(Bemenet!$G$2:$G$301,$M2827),"")</f>
        <v/>
      </c>
      <c r="E2827" s="6">
        <f>IF(AND($B2827&lt;&gt;"",$C2827&lt;&gt;"",$B2827&lt;=$C2827),INDEX(Bemenet!$D$2:$D$301,$M2827),"")</f>
        <v/>
      </c>
      <c r="F2827" s="5">
        <f>IF(AND($B2827&lt;&gt;"",$C2827&lt;&gt;"",$B2827&lt;=$C2827),$C2827-$B2827+1,"")</f>
        <v/>
      </c>
      <c r="G2827" s="5">
        <f>IF($F2827="","",$F2827*$D2827)</f>
        <v/>
      </c>
      <c r="H2827" s="42">
        <f>IF($G2827="","",$O2827)</f>
        <v/>
      </c>
      <c r="I2827" s="5">
        <f>IF($G2827="","",$G2827*IF($H2827="",$O2827,$H2827)/100)</f>
        <v/>
      </c>
      <c r="J2827" s="5">
        <f>IF(OR($L2827="",NOT(COUNTIFS($L$2:$L2827,$L2827)=1)),"",SUMIFS($G:$G,$L:$L,$L2827))</f>
        <v/>
      </c>
      <c r="K2827" s="5">
        <f>IF(OR($L2827="",NOT(COUNTIFS($L$2:$L2827,$L2827)=1)),"",SUMIFS($I:$I,$L:$L,$L2827))</f>
        <v/>
      </c>
      <c r="L2827" s="6">
        <f>IF($B2827="","",YEAR($B2827))</f>
        <v/>
      </c>
      <c r="M2827" s="6">
        <f>INT((ROW()-2)/39)+1</f>
        <v/>
      </c>
      <c r="N2827" s="6">
        <f>MOD(ROW()-2,39)+2</f>
        <v/>
      </c>
      <c r="O2827" s="42">
        <f>IF(AND($B2827&lt;&gt;"",$C2827&lt;&gt;"",$B2827&lt;=$C2827),INDEX(Szabalyok!$C:$C,$N2827),"")</f>
        <v/>
      </c>
      <c r="P2827">
        <f>IF(D2827="",P2826,P2826+1)</f>
        <v/>
      </c>
    </row>
    <row r="2828">
      <c r="A2828">
        <f>IF(P2828=P2827,0,P2828)</f>
        <v/>
      </c>
      <c r="B2828" s="41">
        <f>IF($M2828&gt;300,"",IF(OR(INDEX(Bemenet!$E$2:$E$301,$M2828)="",INDEX(Bemenet!$F$2:$F$301,$M2828)=""),"",MAX(INDEX(Bemenet!$E$2:$E$301,$M2828),INDEX(Szabalyok!$A:$A,$N2828))))</f>
        <v/>
      </c>
      <c r="C2828" s="41">
        <f>IF($B2828="","",MIN(INDEX(Bemenet!$F$2:$F$301,$M2828),INDEX(Szabalyok!$B:$B,$N2828)))</f>
        <v/>
      </c>
      <c r="D2828" s="5">
        <f>IF(AND($B2828&lt;&gt;"",$C2828&lt;&gt;"",$B2828&lt;=$C2828),INDEX(Bemenet!$G$2:$G$301,$M2828),"")</f>
        <v/>
      </c>
      <c r="E2828" s="6">
        <f>IF(AND($B2828&lt;&gt;"",$C2828&lt;&gt;"",$B2828&lt;=$C2828),INDEX(Bemenet!$D$2:$D$301,$M2828),"")</f>
        <v/>
      </c>
      <c r="F2828" s="5">
        <f>IF(AND($B2828&lt;&gt;"",$C2828&lt;&gt;"",$B2828&lt;=$C2828),$C2828-$B2828+1,"")</f>
        <v/>
      </c>
      <c r="G2828" s="5">
        <f>IF($F2828="","",$F2828*$D2828)</f>
        <v/>
      </c>
      <c r="H2828" s="42">
        <f>IF($G2828="","",$O2828)</f>
        <v/>
      </c>
      <c r="I2828" s="5">
        <f>IF($G2828="","",$G2828*IF($H2828="",$O2828,$H2828)/100)</f>
        <v/>
      </c>
      <c r="J2828" s="5">
        <f>IF(OR($L2828="",NOT(COUNTIFS($L$2:$L2828,$L2828)=1)),"",SUMIFS($G:$G,$L:$L,$L2828))</f>
        <v/>
      </c>
      <c r="K2828" s="5">
        <f>IF(OR($L2828="",NOT(COUNTIFS($L$2:$L2828,$L2828)=1)),"",SUMIFS($I:$I,$L:$L,$L2828))</f>
        <v/>
      </c>
      <c r="L2828" s="6">
        <f>IF($B2828="","",YEAR($B2828))</f>
        <v/>
      </c>
      <c r="M2828" s="6">
        <f>INT((ROW()-2)/39)+1</f>
        <v/>
      </c>
      <c r="N2828" s="6">
        <f>MOD(ROW()-2,39)+2</f>
        <v/>
      </c>
      <c r="O2828" s="42">
        <f>IF(AND($B2828&lt;&gt;"",$C2828&lt;&gt;"",$B2828&lt;=$C2828),INDEX(Szabalyok!$C:$C,$N2828),"")</f>
        <v/>
      </c>
      <c r="P2828">
        <f>IF(D2828="",P2827,P2827+1)</f>
        <v/>
      </c>
    </row>
    <row r="2829">
      <c r="A2829">
        <f>IF(P2829=P2828,0,P2829)</f>
        <v/>
      </c>
      <c r="B2829" s="41">
        <f>IF($M2829&gt;300,"",IF(OR(INDEX(Bemenet!$E$2:$E$301,$M2829)="",INDEX(Bemenet!$F$2:$F$301,$M2829)=""),"",MAX(INDEX(Bemenet!$E$2:$E$301,$M2829),INDEX(Szabalyok!$A:$A,$N2829))))</f>
        <v/>
      </c>
      <c r="C2829" s="41">
        <f>IF($B2829="","",MIN(INDEX(Bemenet!$F$2:$F$301,$M2829),INDEX(Szabalyok!$B:$B,$N2829)))</f>
        <v/>
      </c>
      <c r="D2829" s="5">
        <f>IF(AND($B2829&lt;&gt;"",$C2829&lt;&gt;"",$B2829&lt;=$C2829),INDEX(Bemenet!$G$2:$G$301,$M2829),"")</f>
        <v/>
      </c>
      <c r="E2829" s="6">
        <f>IF(AND($B2829&lt;&gt;"",$C2829&lt;&gt;"",$B2829&lt;=$C2829),INDEX(Bemenet!$D$2:$D$301,$M2829),"")</f>
        <v/>
      </c>
      <c r="F2829" s="5">
        <f>IF(AND($B2829&lt;&gt;"",$C2829&lt;&gt;"",$B2829&lt;=$C2829),$C2829-$B2829+1,"")</f>
        <v/>
      </c>
      <c r="G2829" s="5">
        <f>IF($F2829="","",$F2829*$D2829)</f>
        <v/>
      </c>
      <c r="H2829" s="42">
        <f>IF($G2829="","",$O2829)</f>
        <v/>
      </c>
      <c r="I2829" s="5">
        <f>IF($G2829="","",$G2829*IF($H2829="",$O2829,$H2829)/100)</f>
        <v/>
      </c>
      <c r="J2829" s="5">
        <f>IF(OR($L2829="",NOT(COUNTIFS($L$2:$L2829,$L2829)=1)),"",SUMIFS($G:$G,$L:$L,$L2829))</f>
        <v/>
      </c>
      <c r="K2829" s="5">
        <f>IF(OR($L2829="",NOT(COUNTIFS($L$2:$L2829,$L2829)=1)),"",SUMIFS($I:$I,$L:$L,$L2829))</f>
        <v/>
      </c>
      <c r="L2829" s="6">
        <f>IF($B2829="","",YEAR($B2829))</f>
        <v/>
      </c>
      <c r="M2829" s="6">
        <f>INT((ROW()-2)/39)+1</f>
        <v/>
      </c>
      <c r="N2829" s="6">
        <f>MOD(ROW()-2,39)+2</f>
        <v/>
      </c>
      <c r="O2829" s="42">
        <f>IF(AND($B2829&lt;&gt;"",$C2829&lt;&gt;"",$B2829&lt;=$C2829),INDEX(Szabalyok!$C:$C,$N2829),"")</f>
        <v/>
      </c>
      <c r="P2829">
        <f>IF(D2829="",P2828,P2828+1)</f>
        <v/>
      </c>
    </row>
    <row r="2830">
      <c r="A2830">
        <f>IF(P2830=P2829,0,P2830)</f>
        <v/>
      </c>
      <c r="B2830" s="41">
        <f>IF($M2830&gt;300,"",IF(OR(INDEX(Bemenet!$E$2:$E$301,$M2830)="",INDEX(Bemenet!$F$2:$F$301,$M2830)=""),"",MAX(INDEX(Bemenet!$E$2:$E$301,$M2830),INDEX(Szabalyok!$A:$A,$N2830))))</f>
        <v/>
      </c>
      <c r="C2830" s="41">
        <f>IF($B2830="","",MIN(INDEX(Bemenet!$F$2:$F$301,$M2830),INDEX(Szabalyok!$B:$B,$N2830)))</f>
        <v/>
      </c>
      <c r="D2830" s="5">
        <f>IF(AND($B2830&lt;&gt;"",$C2830&lt;&gt;"",$B2830&lt;=$C2830),INDEX(Bemenet!$G$2:$G$301,$M2830),"")</f>
        <v/>
      </c>
      <c r="E2830" s="6">
        <f>IF(AND($B2830&lt;&gt;"",$C2830&lt;&gt;"",$B2830&lt;=$C2830),INDEX(Bemenet!$D$2:$D$301,$M2830),"")</f>
        <v/>
      </c>
      <c r="F2830" s="5">
        <f>IF(AND($B2830&lt;&gt;"",$C2830&lt;&gt;"",$B2830&lt;=$C2830),$C2830-$B2830+1,"")</f>
        <v/>
      </c>
      <c r="G2830" s="5">
        <f>IF($F2830="","",$F2830*$D2830)</f>
        <v/>
      </c>
      <c r="H2830" s="42">
        <f>IF($G2830="","",$O2830)</f>
        <v/>
      </c>
      <c r="I2830" s="5">
        <f>IF($G2830="","",$G2830*IF($H2830="",$O2830,$H2830)/100)</f>
        <v/>
      </c>
      <c r="J2830" s="5">
        <f>IF(OR($L2830="",NOT(COUNTIFS($L$2:$L2830,$L2830)=1)),"",SUMIFS($G:$G,$L:$L,$L2830))</f>
        <v/>
      </c>
      <c r="K2830" s="5">
        <f>IF(OR($L2830="",NOT(COUNTIFS($L$2:$L2830,$L2830)=1)),"",SUMIFS($I:$I,$L:$L,$L2830))</f>
        <v/>
      </c>
      <c r="L2830" s="6">
        <f>IF($B2830="","",YEAR($B2830))</f>
        <v/>
      </c>
      <c r="M2830" s="6">
        <f>INT((ROW()-2)/39)+1</f>
        <v/>
      </c>
      <c r="N2830" s="6">
        <f>MOD(ROW()-2,39)+2</f>
        <v/>
      </c>
      <c r="O2830" s="42">
        <f>IF(AND($B2830&lt;&gt;"",$C2830&lt;&gt;"",$B2830&lt;=$C2830),INDEX(Szabalyok!$C:$C,$N2830),"")</f>
        <v/>
      </c>
      <c r="P2830">
        <f>IF(D2830="",P2829,P2829+1)</f>
        <v/>
      </c>
    </row>
    <row r="2831">
      <c r="A2831">
        <f>IF(P2831=P2830,0,P2831)</f>
        <v/>
      </c>
      <c r="B2831" s="41">
        <f>IF($M2831&gt;300,"",IF(OR(INDEX(Bemenet!$E$2:$E$301,$M2831)="",INDEX(Bemenet!$F$2:$F$301,$M2831)=""),"",MAX(INDEX(Bemenet!$E$2:$E$301,$M2831),INDEX(Szabalyok!$A:$A,$N2831))))</f>
        <v/>
      </c>
      <c r="C2831" s="41">
        <f>IF($B2831="","",MIN(INDEX(Bemenet!$F$2:$F$301,$M2831),INDEX(Szabalyok!$B:$B,$N2831)))</f>
        <v/>
      </c>
      <c r="D2831" s="5">
        <f>IF(AND($B2831&lt;&gt;"",$C2831&lt;&gt;"",$B2831&lt;=$C2831),INDEX(Bemenet!$G$2:$G$301,$M2831),"")</f>
        <v/>
      </c>
      <c r="E2831" s="6">
        <f>IF(AND($B2831&lt;&gt;"",$C2831&lt;&gt;"",$B2831&lt;=$C2831),INDEX(Bemenet!$D$2:$D$301,$M2831),"")</f>
        <v/>
      </c>
      <c r="F2831" s="5">
        <f>IF(AND($B2831&lt;&gt;"",$C2831&lt;&gt;"",$B2831&lt;=$C2831),$C2831-$B2831+1,"")</f>
        <v/>
      </c>
      <c r="G2831" s="5">
        <f>IF($F2831="","",$F2831*$D2831)</f>
        <v/>
      </c>
      <c r="H2831" s="42">
        <f>IF($G2831="","",$O2831)</f>
        <v/>
      </c>
      <c r="I2831" s="5">
        <f>IF($G2831="","",$G2831*IF($H2831="",$O2831,$H2831)/100)</f>
        <v/>
      </c>
      <c r="J2831" s="5">
        <f>IF(OR($L2831="",NOT(COUNTIFS($L$2:$L2831,$L2831)=1)),"",SUMIFS($G:$G,$L:$L,$L2831))</f>
        <v/>
      </c>
      <c r="K2831" s="5">
        <f>IF(OR($L2831="",NOT(COUNTIFS($L$2:$L2831,$L2831)=1)),"",SUMIFS($I:$I,$L:$L,$L2831))</f>
        <v/>
      </c>
      <c r="L2831" s="6">
        <f>IF($B2831="","",YEAR($B2831))</f>
        <v/>
      </c>
      <c r="M2831" s="6">
        <f>INT((ROW()-2)/39)+1</f>
        <v/>
      </c>
      <c r="N2831" s="6">
        <f>MOD(ROW()-2,39)+2</f>
        <v/>
      </c>
      <c r="O2831" s="42">
        <f>IF(AND($B2831&lt;&gt;"",$C2831&lt;&gt;"",$B2831&lt;=$C2831),INDEX(Szabalyok!$C:$C,$N2831),"")</f>
        <v/>
      </c>
      <c r="P2831">
        <f>IF(D2831="",P2830,P2830+1)</f>
        <v/>
      </c>
    </row>
    <row r="2832">
      <c r="A2832">
        <f>IF(P2832=P2831,0,P2832)</f>
        <v/>
      </c>
      <c r="B2832" s="41">
        <f>IF($M2832&gt;300,"",IF(OR(INDEX(Bemenet!$E$2:$E$301,$M2832)="",INDEX(Bemenet!$F$2:$F$301,$M2832)=""),"",MAX(INDEX(Bemenet!$E$2:$E$301,$M2832),INDEX(Szabalyok!$A:$A,$N2832))))</f>
        <v/>
      </c>
      <c r="C2832" s="41">
        <f>IF($B2832="","",MIN(INDEX(Bemenet!$F$2:$F$301,$M2832),INDEX(Szabalyok!$B:$B,$N2832)))</f>
        <v/>
      </c>
      <c r="D2832" s="5">
        <f>IF(AND($B2832&lt;&gt;"",$C2832&lt;&gt;"",$B2832&lt;=$C2832),INDEX(Bemenet!$G$2:$G$301,$M2832),"")</f>
        <v/>
      </c>
      <c r="E2832" s="6">
        <f>IF(AND($B2832&lt;&gt;"",$C2832&lt;&gt;"",$B2832&lt;=$C2832),INDEX(Bemenet!$D$2:$D$301,$M2832),"")</f>
        <v/>
      </c>
      <c r="F2832" s="5">
        <f>IF(AND($B2832&lt;&gt;"",$C2832&lt;&gt;"",$B2832&lt;=$C2832),$C2832-$B2832+1,"")</f>
        <v/>
      </c>
      <c r="G2832" s="5">
        <f>IF($F2832="","",$F2832*$D2832)</f>
        <v/>
      </c>
      <c r="H2832" s="42">
        <f>IF($G2832="","",$O2832)</f>
        <v/>
      </c>
      <c r="I2832" s="5">
        <f>IF($G2832="","",$G2832*IF($H2832="",$O2832,$H2832)/100)</f>
        <v/>
      </c>
      <c r="J2832" s="5">
        <f>IF(OR($L2832="",NOT(COUNTIFS($L$2:$L2832,$L2832)=1)),"",SUMIFS($G:$G,$L:$L,$L2832))</f>
        <v/>
      </c>
      <c r="K2832" s="5">
        <f>IF(OR($L2832="",NOT(COUNTIFS($L$2:$L2832,$L2832)=1)),"",SUMIFS($I:$I,$L:$L,$L2832))</f>
        <v/>
      </c>
      <c r="L2832" s="6">
        <f>IF($B2832="","",YEAR($B2832))</f>
        <v/>
      </c>
      <c r="M2832" s="6">
        <f>INT((ROW()-2)/39)+1</f>
        <v/>
      </c>
      <c r="N2832" s="6">
        <f>MOD(ROW()-2,39)+2</f>
        <v/>
      </c>
      <c r="O2832" s="42">
        <f>IF(AND($B2832&lt;&gt;"",$C2832&lt;&gt;"",$B2832&lt;=$C2832),INDEX(Szabalyok!$C:$C,$N2832),"")</f>
        <v/>
      </c>
      <c r="P2832">
        <f>IF(D2832="",P2831,P2831+1)</f>
        <v/>
      </c>
    </row>
    <row r="2833">
      <c r="A2833">
        <f>IF(P2833=P2832,0,P2833)</f>
        <v/>
      </c>
      <c r="B2833" s="41">
        <f>IF($M2833&gt;300,"",IF(OR(INDEX(Bemenet!$E$2:$E$301,$M2833)="",INDEX(Bemenet!$F$2:$F$301,$M2833)=""),"",MAX(INDEX(Bemenet!$E$2:$E$301,$M2833),INDEX(Szabalyok!$A:$A,$N2833))))</f>
        <v/>
      </c>
      <c r="C2833" s="41">
        <f>IF($B2833="","",MIN(INDEX(Bemenet!$F$2:$F$301,$M2833),INDEX(Szabalyok!$B:$B,$N2833)))</f>
        <v/>
      </c>
      <c r="D2833" s="5">
        <f>IF(AND($B2833&lt;&gt;"",$C2833&lt;&gt;"",$B2833&lt;=$C2833),INDEX(Bemenet!$G$2:$G$301,$M2833),"")</f>
        <v/>
      </c>
      <c r="E2833" s="6">
        <f>IF(AND($B2833&lt;&gt;"",$C2833&lt;&gt;"",$B2833&lt;=$C2833),INDEX(Bemenet!$D$2:$D$301,$M2833),"")</f>
        <v/>
      </c>
      <c r="F2833" s="5">
        <f>IF(AND($B2833&lt;&gt;"",$C2833&lt;&gt;"",$B2833&lt;=$C2833),$C2833-$B2833+1,"")</f>
        <v/>
      </c>
      <c r="G2833" s="5">
        <f>IF($F2833="","",$F2833*$D2833)</f>
        <v/>
      </c>
      <c r="H2833" s="42">
        <f>IF($G2833="","",$O2833)</f>
        <v/>
      </c>
      <c r="I2833" s="5">
        <f>IF($G2833="","",$G2833*IF($H2833="",$O2833,$H2833)/100)</f>
        <v/>
      </c>
      <c r="J2833" s="5">
        <f>IF(OR($L2833="",NOT(COUNTIFS($L$2:$L2833,$L2833)=1)),"",SUMIFS($G:$G,$L:$L,$L2833))</f>
        <v/>
      </c>
      <c r="K2833" s="5">
        <f>IF(OR($L2833="",NOT(COUNTIFS($L$2:$L2833,$L2833)=1)),"",SUMIFS($I:$I,$L:$L,$L2833))</f>
        <v/>
      </c>
      <c r="L2833" s="6">
        <f>IF($B2833="","",YEAR($B2833))</f>
        <v/>
      </c>
      <c r="M2833" s="6">
        <f>INT((ROW()-2)/39)+1</f>
        <v/>
      </c>
      <c r="N2833" s="6">
        <f>MOD(ROW()-2,39)+2</f>
        <v/>
      </c>
      <c r="O2833" s="42">
        <f>IF(AND($B2833&lt;&gt;"",$C2833&lt;&gt;"",$B2833&lt;=$C2833),INDEX(Szabalyok!$C:$C,$N2833),"")</f>
        <v/>
      </c>
      <c r="P2833">
        <f>IF(D2833="",P2832,P2832+1)</f>
        <v/>
      </c>
    </row>
    <row r="2834">
      <c r="A2834">
        <f>IF(P2834=P2833,0,P2834)</f>
        <v/>
      </c>
      <c r="B2834" s="41">
        <f>IF($M2834&gt;300,"",IF(OR(INDEX(Bemenet!$E$2:$E$301,$M2834)="",INDEX(Bemenet!$F$2:$F$301,$M2834)=""),"",MAX(INDEX(Bemenet!$E$2:$E$301,$M2834),INDEX(Szabalyok!$A:$A,$N2834))))</f>
        <v/>
      </c>
      <c r="C2834" s="41">
        <f>IF($B2834="","",MIN(INDEX(Bemenet!$F$2:$F$301,$M2834),INDEX(Szabalyok!$B:$B,$N2834)))</f>
        <v/>
      </c>
      <c r="D2834" s="5">
        <f>IF(AND($B2834&lt;&gt;"",$C2834&lt;&gt;"",$B2834&lt;=$C2834),INDEX(Bemenet!$G$2:$G$301,$M2834),"")</f>
        <v/>
      </c>
      <c r="E2834" s="6">
        <f>IF(AND($B2834&lt;&gt;"",$C2834&lt;&gt;"",$B2834&lt;=$C2834),INDEX(Bemenet!$D$2:$D$301,$M2834),"")</f>
        <v/>
      </c>
      <c r="F2834" s="5">
        <f>IF(AND($B2834&lt;&gt;"",$C2834&lt;&gt;"",$B2834&lt;=$C2834),$C2834-$B2834+1,"")</f>
        <v/>
      </c>
      <c r="G2834" s="5">
        <f>IF($F2834="","",$F2834*$D2834)</f>
        <v/>
      </c>
      <c r="H2834" s="42">
        <f>IF($G2834="","",$O2834)</f>
        <v/>
      </c>
      <c r="I2834" s="5">
        <f>IF($G2834="","",$G2834*IF($H2834="",$O2834,$H2834)/100)</f>
        <v/>
      </c>
      <c r="J2834" s="5">
        <f>IF(OR($L2834="",NOT(COUNTIFS($L$2:$L2834,$L2834)=1)),"",SUMIFS($G:$G,$L:$L,$L2834))</f>
        <v/>
      </c>
      <c r="K2834" s="5">
        <f>IF(OR($L2834="",NOT(COUNTIFS($L$2:$L2834,$L2834)=1)),"",SUMIFS($I:$I,$L:$L,$L2834))</f>
        <v/>
      </c>
      <c r="L2834" s="6">
        <f>IF($B2834="","",YEAR($B2834))</f>
        <v/>
      </c>
      <c r="M2834" s="6">
        <f>INT((ROW()-2)/39)+1</f>
        <v/>
      </c>
      <c r="N2834" s="6">
        <f>MOD(ROW()-2,39)+2</f>
        <v/>
      </c>
      <c r="O2834" s="42">
        <f>IF(AND($B2834&lt;&gt;"",$C2834&lt;&gt;"",$B2834&lt;=$C2834),INDEX(Szabalyok!$C:$C,$N2834),"")</f>
        <v/>
      </c>
      <c r="P2834">
        <f>IF(D2834="",P2833,P2833+1)</f>
        <v/>
      </c>
    </row>
    <row r="2835">
      <c r="A2835">
        <f>IF(P2835=P2834,0,P2835)</f>
        <v/>
      </c>
      <c r="B2835" s="41">
        <f>IF($M2835&gt;300,"",IF(OR(INDEX(Bemenet!$E$2:$E$301,$M2835)="",INDEX(Bemenet!$F$2:$F$301,$M2835)=""),"",MAX(INDEX(Bemenet!$E$2:$E$301,$M2835),INDEX(Szabalyok!$A:$A,$N2835))))</f>
        <v/>
      </c>
      <c r="C2835" s="41">
        <f>IF($B2835="","",MIN(INDEX(Bemenet!$F$2:$F$301,$M2835),INDEX(Szabalyok!$B:$B,$N2835)))</f>
        <v/>
      </c>
      <c r="D2835" s="5">
        <f>IF(AND($B2835&lt;&gt;"",$C2835&lt;&gt;"",$B2835&lt;=$C2835),INDEX(Bemenet!$G$2:$G$301,$M2835),"")</f>
        <v/>
      </c>
      <c r="E2835" s="6">
        <f>IF(AND($B2835&lt;&gt;"",$C2835&lt;&gt;"",$B2835&lt;=$C2835),INDEX(Bemenet!$D$2:$D$301,$M2835),"")</f>
        <v/>
      </c>
      <c r="F2835" s="5">
        <f>IF(AND($B2835&lt;&gt;"",$C2835&lt;&gt;"",$B2835&lt;=$C2835),$C2835-$B2835+1,"")</f>
        <v/>
      </c>
      <c r="G2835" s="5">
        <f>IF($F2835="","",$F2835*$D2835)</f>
        <v/>
      </c>
      <c r="H2835" s="42">
        <f>IF($G2835="","",$O2835)</f>
        <v/>
      </c>
      <c r="I2835" s="5">
        <f>IF($G2835="","",$G2835*IF($H2835="",$O2835,$H2835)/100)</f>
        <v/>
      </c>
      <c r="J2835" s="5">
        <f>IF(OR($L2835="",NOT(COUNTIFS($L$2:$L2835,$L2835)=1)),"",SUMIFS($G:$G,$L:$L,$L2835))</f>
        <v/>
      </c>
      <c r="K2835" s="5">
        <f>IF(OR($L2835="",NOT(COUNTIFS($L$2:$L2835,$L2835)=1)),"",SUMIFS($I:$I,$L:$L,$L2835))</f>
        <v/>
      </c>
      <c r="L2835" s="6">
        <f>IF($B2835="","",YEAR($B2835))</f>
        <v/>
      </c>
      <c r="M2835" s="6">
        <f>INT((ROW()-2)/39)+1</f>
        <v/>
      </c>
      <c r="N2835" s="6">
        <f>MOD(ROW()-2,39)+2</f>
        <v/>
      </c>
      <c r="O2835" s="42">
        <f>IF(AND($B2835&lt;&gt;"",$C2835&lt;&gt;"",$B2835&lt;=$C2835),INDEX(Szabalyok!$C:$C,$N2835),"")</f>
        <v/>
      </c>
      <c r="P2835">
        <f>IF(D2835="",P2834,P2834+1)</f>
        <v/>
      </c>
    </row>
    <row r="2836">
      <c r="A2836">
        <f>IF(P2836=P2835,0,P2836)</f>
        <v/>
      </c>
      <c r="B2836" s="41">
        <f>IF($M2836&gt;300,"",IF(OR(INDEX(Bemenet!$E$2:$E$301,$M2836)="",INDEX(Bemenet!$F$2:$F$301,$M2836)=""),"",MAX(INDEX(Bemenet!$E$2:$E$301,$M2836),INDEX(Szabalyok!$A:$A,$N2836))))</f>
        <v/>
      </c>
      <c r="C2836" s="41">
        <f>IF($B2836="","",MIN(INDEX(Bemenet!$F$2:$F$301,$M2836),INDEX(Szabalyok!$B:$B,$N2836)))</f>
        <v/>
      </c>
      <c r="D2836" s="5">
        <f>IF(AND($B2836&lt;&gt;"",$C2836&lt;&gt;"",$B2836&lt;=$C2836),INDEX(Bemenet!$G$2:$G$301,$M2836),"")</f>
        <v/>
      </c>
      <c r="E2836" s="6">
        <f>IF(AND($B2836&lt;&gt;"",$C2836&lt;&gt;"",$B2836&lt;=$C2836),INDEX(Bemenet!$D$2:$D$301,$M2836),"")</f>
        <v/>
      </c>
      <c r="F2836" s="5">
        <f>IF(AND($B2836&lt;&gt;"",$C2836&lt;&gt;"",$B2836&lt;=$C2836),$C2836-$B2836+1,"")</f>
        <v/>
      </c>
      <c r="G2836" s="5">
        <f>IF($F2836="","",$F2836*$D2836)</f>
        <v/>
      </c>
      <c r="H2836" s="42">
        <f>IF($G2836="","",$O2836)</f>
        <v/>
      </c>
      <c r="I2836" s="5">
        <f>IF($G2836="","",$G2836*IF($H2836="",$O2836,$H2836)/100)</f>
        <v/>
      </c>
      <c r="J2836" s="5">
        <f>IF(OR($L2836="",NOT(COUNTIFS($L$2:$L2836,$L2836)=1)),"",SUMIFS($G:$G,$L:$L,$L2836))</f>
        <v/>
      </c>
      <c r="K2836" s="5">
        <f>IF(OR($L2836="",NOT(COUNTIFS($L$2:$L2836,$L2836)=1)),"",SUMIFS($I:$I,$L:$L,$L2836))</f>
        <v/>
      </c>
      <c r="L2836" s="6">
        <f>IF($B2836="","",YEAR($B2836))</f>
        <v/>
      </c>
      <c r="M2836" s="6">
        <f>INT((ROW()-2)/39)+1</f>
        <v/>
      </c>
      <c r="N2836" s="6">
        <f>MOD(ROW()-2,39)+2</f>
        <v/>
      </c>
      <c r="O2836" s="42">
        <f>IF(AND($B2836&lt;&gt;"",$C2836&lt;&gt;"",$B2836&lt;=$C2836),INDEX(Szabalyok!$C:$C,$N2836),"")</f>
        <v/>
      </c>
      <c r="P2836">
        <f>IF(D2836="",P2835,P2835+1)</f>
        <v/>
      </c>
    </row>
    <row r="2837">
      <c r="A2837">
        <f>IF(P2837=P2836,0,P2837)</f>
        <v/>
      </c>
      <c r="B2837" s="41">
        <f>IF($M2837&gt;300,"",IF(OR(INDEX(Bemenet!$E$2:$E$301,$M2837)="",INDEX(Bemenet!$F$2:$F$301,$M2837)=""),"",MAX(INDEX(Bemenet!$E$2:$E$301,$M2837),INDEX(Szabalyok!$A:$A,$N2837))))</f>
        <v/>
      </c>
      <c r="C2837" s="41">
        <f>IF($B2837="","",MIN(INDEX(Bemenet!$F$2:$F$301,$M2837),INDEX(Szabalyok!$B:$B,$N2837)))</f>
        <v/>
      </c>
      <c r="D2837" s="5">
        <f>IF(AND($B2837&lt;&gt;"",$C2837&lt;&gt;"",$B2837&lt;=$C2837),INDEX(Bemenet!$G$2:$G$301,$M2837),"")</f>
        <v/>
      </c>
      <c r="E2837" s="6">
        <f>IF(AND($B2837&lt;&gt;"",$C2837&lt;&gt;"",$B2837&lt;=$C2837),INDEX(Bemenet!$D$2:$D$301,$M2837),"")</f>
        <v/>
      </c>
      <c r="F2837" s="5">
        <f>IF(AND($B2837&lt;&gt;"",$C2837&lt;&gt;"",$B2837&lt;=$C2837),$C2837-$B2837+1,"")</f>
        <v/>
      </c>
      <c r="G2837" s="5">
        <f>IF($F2837="","",$F2837*$D2837)</f>
        <v/>
      </c>
      <c r="H2837" s="42">
        <f>IF($G2837="","",$O2837)</f>
        <v/>
      </c>
      <c r="I2837" s="5">
        <f>IF($G2837="","",$G2837*IF($H2837="",$O2837,$H2837)/100)</f>
        <v/>
      </c>
      <c r="J2837" s="5">
        <f>IF(OR($L2837="",NOT(COUNTIFS($L$2:$L2837,$L2837)=1)),"",SUMIFS($G:$G,$L:$L,$L2837))</f>
        <v/>
      </c>
      <c r="K2837" s="5">
        <f>IF(OR($L2837="",NOT(COUNTIFS($L$2:$L2837,$L2837)=1)),"",SUMIFS($I:$I,$L:$L,$L2837))</f>
        <v/>
      </c>
      <c r="L2837" s="6">
        <f>IF($B2837="","",YEAR($B2837))</f>
        <v/>
      </c>
      <c r="M2837" s="6">
        <f>INT((ROW()-2)/39)+1</f>
        <v/>
      </c>
      <c r="N2837" s="6">
        <f>MOD(ROW()-2,39)+2</f>
        <v/>
      </c>
      <c r="O2837" s="42">
        <f>IF(AND($B2837&lt;&gt;"",$C2837&lt;&gt;"",$B2837&lt;=$C2837),INDEX(Szabalyok!$C:$C,$N2837),"")</f>
        <v/>
      </c>
      <c r="P2837">
        <f>IF(D2837="",P2836,P2836+1)</f>
        <v/>
      </c>
    </row>
    <row r="2838">
      <c r="A2838">
        <f>IF(P2838=P2837,0,P2838)</f>
        <v/>
      </c>
      <c r="B2838" s="41">
        <f>IF($M2838&gt;300,"",IF(OR(INDEX(Bemenet!$E$2:$E$301,$M2838)="",INDEX(Bemenet!$F$2:$F$301,$M2838)=""),"",MAX(INDEX(Bemenet!$E$2:$E$301,$M2838),INDEX(Szabalyok!$A:$A,$N2838))))</f>
        <v/>
      </c>
      <c r="C2838" s="41">
        <f>IF($B2838="","",MIN(INDEX(Bemenet!$F$2:$F$301,$M2838),INDEX(Szabalyok!$B:$B,$N2838)))</f>
        <v/>
      </c>
      <c r="D2838" s="5">
        <f>IF(AND($B2838&lt;&gt;"",$C2838&lt;&gt;"",$B2838&lt;=$C2838),INDEX(Bemenet!$G$2:$G$301,$M2838),"")</f>
        <v/>
      </c>
      <c r="E2838" s="6">
        <f>IF(AND($B2838&lt;&gt;"",$C2838&lt;&gt;"",$B2838&lt;=$C2838),INDEX(Bemenet!$D$2:$D$301,$M2838),"")</f>
        <v/>
      </c>
      <c r="F2838" s="5">
        <f>IF(AND($B2838&lt;&gt;"",$C2838&lt;&gt;"",$B2838&lt;=$C2838),$C2838-$B2838+1,"")</f>
        <v/>
      </c>
      <c r="G2838" s="5">
        <f>IF($F2838="","",$F2838*$D2838)</f>
        <v/>
      </c>
      <c r="H2838" s="42">
        <f>IF($G2838="","",$O2838)</f>
        <v/>
      </c>
      <c r="I2838" s="5">
        <f>IF($G2838="","",$G2838*IF($H2838="",$O2838,$H2838)/100)</f>
        <v/>
      </c>
      <c r="J2838" s="5">
        <f>IF(OR($L2838="",NOT(COUNTIFS($L$2:$L2838,$L2838)=1)),"",SUMIFS($G:$G,$L:$L,$L2838))</f>
        <v/>
      </c>
      <c r="K2838" s="5">
        <f>IF(OR($L2838="",NOT(COUNTIFS($L$2:$L2838,$L2838)=1)),"",SUMIFS($I:$I,$L:$L,$L2838))</f>
        <v/>
      </c>
      <c r="L2838" s="6">
        <f>IF($B2838="","",YEAR($B2838))</f>
        <v/>
      </c>
      <c r="M2838" s="6">
        <f>INT((ROW()-2)/39)+1</f>
        <v/>
      </c>
      <c r="N2838" s="6">
        <f>MOD(ROW()-2,39)+2</f>
        <v/>
      </c>
      <c r="O2838" s="42">
        <f>IF(AND($B2838&lt;&gt;"",$C2838&lt;&gt;"",$B2838&lt;=$C2838),INDEX(Szabalyok!$C:$C,$N2838),"")</f>
        <v/>
      </c>
      <c r="P2838">
        <f>IF(D2838="",P2837,P2837+1)</f>
        <v/>
      </c>
    </row>
    <row r="2839">
      <c r="A2839">
        <f>IF(P2839=P2838,0,P2839)</f>
        <v/>
      </c>
      <c r="B2839" s="41">
        <f>IF($M2839&gt;300,"",IF(OR(INDEX(Bemenet!$E$2:$E$301,$M2839)="",INDEX(Bemenet!$F$2:$F$301,$M2839)=""),"",MAX(INDEX(Bemenet!$E$2:$E$301,$M2839),INDEX(Szabalyok!$A:$A,$N2839))))</f>
        <v/>
      </c>
      <c r="C2839" s="41">
        <f>IF($B2839="","",MIN(INDEX(Bemenet!$F$2:$F$301,$M2839),INDEX(Szabalyok!$B:$B,$N2839)))</f>
        <v/>
      </c>
      <c r="D2839" s="5">
        <f>IF(AND($B2839&lt;&gt;"",$C2839&lt;&gt;"",$B2839&lt;=$C2839),INDEX(Bemenet!$G$2:$G$301,$M2839),"")</f>
        <v/>
      </c>
      <c r="E2839" s="6">
        <f>IF(AND($B2839&lt;&gt;"",$C2839&lt;&gt;"",$B2839&lt;=$C2839),INDEX(Bemenet!$D$2:$D$301,$M2839),"")</f>
        <v/>
      </c>
      <c r="F2839" s="5">
        <f>IF(AND($B2839&lt;&gt;"",$C2839&lt;&gt;"",$B2839&lt;=$C2839),$C2839-$B2839+1,"")</f>
        <v/>
      </c>
      <c r="G2839" s="5">
        <f>IF($F2839="","",$F2839*$D2839)</f>
        <v/>
      </c>
      <c r="H2839" s="42">
        <f>IF($G2839="","",$O2839)</f>
        <v/>
      </c>
      <c r="I2839" s="5">
        <f>IF($G2839="","",$G2839*IF($H2839="",$O2839,$H2839)/100)</f>
        <v/>
      </c>
      <c r="J2839" s="5">
        <f>IF(OR($L2839="",NOT(COUNTIFS($L$2:$L2839,$L2839)=1)),"",SUMIFS($G:$G,$L:$L,$L2839))</f>
        <v/>
      </c>
      <c r="K2839" s="5">
        <f>IF(OR($L2839="",NOT(COUNTIFS($L$2:$L2839,$L2839)=1)),"",SUMIFS($I:$I,$L:$L,$L2839))</f>
        <v/>
      </c>
      <c r="L2839" s="6">
        <f>IF($B2839="","",YEAR($B2839))</f>
        <v/>
      </c>
      <c r="M2839" s="6">
        <f>INT((ROW()-2)/39)+1</f>
        <v/>
      </c>
      <c r="N2839" s="6">
        <f>MOD(ROW()-2,39)+2</f>
        <v/>
      </c>
      <c r="O2839" s="42">
        <f>IF(AND($B2839&lt;&gt;"",$C2839&lt;&gt;"",$B2839&lt;=$C2839),INDEX(Szabalyok!$C:$C,$N2839),"")</f>
        <v/>
      </c>
      <c r="P2839">
        <f>IF(D2839="",P2838,P2838+1)</f>
        <v/>
      </c>
    </row>
    <row r="2840">
      <c r="A2840">
        <f>IF(P2840=P2839,0,P2840)</f>
        <v/>
      </c>
      <c r="B2840" s="41">
        <f>IF($M2840&gt;300,"",IF(OR(INDEX(Bemenet!$E$2:$E$301,$M2840)="",INDEX(Bemenet!$F$2:$F$301,$M2840)=""),"",MAX(INDEX(Bemenet!$E$2:$E$301,$M2840),INDEX(Szabalyok!$A:$A,$N2840))))</f>
        <v/>
      </c>
      <c r="C2840" s="41">
        <f>IF($B2840="","",MIN(INDEX(Bemenet!$F$2:$F$301,$M2840),INDEX(Szabalyok!$B:$B,$N2840)))</f>
        <v/>
      </c>
      <c r="D2840" s="5">
        <f>IF(AND($B2840&lt;&gt;"",$C2840&lt;&gt;"",$B2840&lt;=$C2840),INDEX(Bemenet!$G$2:$G$301,$M2840),"")</f>
        <v/>
      </c>
      <c r="E2840" s="6">
        <f>IF(AND($B2840&lt;&gt;"",$C2840&lt;&gt;"",$B2840&lt;=$C2840),INDEX(Bemenet!$D$2:$D$301,$M2840),"")</f>
        <v/>
      </c>
      <c r="F2840" s="5">
        <f>IF(AND($B2840&lt;&gt;"",$C2840&lt;&gt;"",$B2840&lt;=$C2840),$C2840-$B2840+1,"")</f>
        <v/>
      </c>
      <c r="G2840" s="5">
        <f>IF($F2840="","",$F2840*$D2840)</f>
        <v/>
      </c>
      <c r="H2840" s="42">
        <f>IF($G2840="","",$O2840)</f>
        <v/>
      </c>
      <c r="I2840" s="5">
        <f>IF($G2840="","",$G2840*IF($H2840="",$O2840,$H2840)/100)</f>
        <v/>
      </c>
      <c r="J2840" s="5">
        <f>IF(OR($L2840="",NOT(COUNTIFS($L$2:$L2840,$L2840)=1)),"",SUMIFS($G:$G,$L:$L,$L2840))</f>
        <v/>
      </c>
      <c r="K2840" s="5">
        <f>IF(OR($L2840="",NOT(COUNTIFS($L$2:$L2840,$L2840)=1)),"",SUMIFS($I:$I,$L:$L,$L2840))</f>
        <v/>
      </c>
      <c r="L2840" s="6">
        <f>IF($B2840="","",YEAR($B2840))</f>
        <v/>
      </c>
      <c r="M2840" s="6">
        <f>INT((ROW()-2)/39)+1</f>
        <v/>
      </c>
      <c r="N2840" s="6">
        <f>MOD(ROW()-2,39)+2</f>
        <v/>
      </c>
      <c r="O2840" s="42">
        <f>IF(AND($B2840&lt;&gt;"",$C2840&lt;&gt;"",$B2840&lt;=$C2840),INDEX(Szabalyok!$C:$C,$N2840),"")</f>
        <v/>
      </c>
      <c r="P2840">
        <f>IF(D2840="",P2839,P2839+1)</f>
        <v/>
      </c>
    </row>
    <row r="2841">
      <c r="A2841">
        <f>IF(P2841=P2840,0,P2841)</f>
        <v/>
      </c>
      <c r="B2841" s="41">
        <f>IF($M2841&gt;300,"",IF(OR(INDEX(Bemenet!$E$2:$E$301,$M2841)="",INDEX(Bemenet!$F$2:$F$301,$M2841)=""),"",MAX(INDEX(Bemenet!$E$2:$E$301,$M2841),INDEX(Szabalyok!$A:$A,$N2841))))</f>
        <v/>
      </c>
      <c r="C2841" s="41">
        <f>IF($B2841="","",MIN(INDEX(Bemenet!$F$2:$F$301,$M2841),INDEX(Szabalyok!$B:$B,$N2841)))</f>
        <v/>
      </c>
      <c r="D2841" s="5">
        <f>IF(AND($B2841&lt;&gt;"",$C2841&lt;&gt;"",$B2841&lt;=$C2841),INDEX(Bemenet!$G$2:$G$301,$M2841),"")</f>
        <v/>
      </c>
      <c r="E2841" s="6">
        <f>IF(AND($B2841&lt;&gt;"",$C2841&lt;&gt;"",$B2841&lt;=$C2841),INDEX(Bemenet!$D$2:$D$301,$M2841),"")</f>
        <v/>
      </c>
      <c r="F2841" s="5">
        <f>IF(AND($B2841&lt;&gt;"",$C2841&lt;&gt;"",$B2841&lt;=$C2841),$C2841-$B2841+1,"")</f>
        <v/>
      </c>
      <c r="G2841" s="5">
        <f>IF($F2841="","",$F2841*$D2841)</f>
        <v/>
      </c>
      <c r="H2841" s="42">
        <f>IF($G2841="","",$O2841)</f>
        <v/>
      </c>
      <c r="I2841" s="5">
        <f>IF($G2841="","",$G2841*IF($H2841="",$O2841,$H2841)/100)</f>
        <v/>
      </c>
      <c r="J2841" s="5">
        <f>IF(OR($L2841="",NOT(COUNTIFS($L$2:$L2841,$L2841)=1)),"",SUMIFS($G:$G,$L:$L,$L2841))</f>
        <v/>
      </c>
      <c r="K2841" s="5">
        <f>IF(OR($L2841="",NOT(COUNTIFS($L$2:$L2841,$L2841)=1)),"",SUMIFS($I:$I,$L:$L,$L2841))</f>
        <v/>
      </c>
      <c r="L2841" s="6">
        <f>IF($B2841="","",YEAR($B2841))</f>
        <v/>
      </c>
      <c r="M2841" s="6">
        <f>INT((ROW()-2)/39)+1</f>
        <v/>
      </c>
      <c r="N2841" s="6">
        <f>MOD(ROW()-2,39)+2</f>
        <v/>
      </c>
      <c r="O2841" s="42">
        <f>IF(AND($B2841&lt;&gt;"",$C2841&lt;&gt;"",$B2841&lt;=$C2841),INDEX(Szabalyok!$C:$C,$N2841),"")</f>
        <v/>
      </c>
      <c r="P2841">
        <f>IF(D2841="",P2840,P2840+1)</f>
        <v/>
      </c>
    </row>
    <row r="2842">
      <c r="A2842">
        <f>IF(P2842=P2841,0,P2842)</f>
        <v/>
      </c>
      <c r="B2842" s="41">
        <f>IF($M2842&gt;300,"",IF(OR(INDEX(Bemenet!$E$2:$E$301,$M2842)="",INDEX(Bemenet!$F$2:$F$301,$M2842)=""),"",MAX(INDEX(Bemenet!$E$2:$E$301,$M2842),INDEX(Szabalyok!$A:$A,$N2842))))</f>
        <v/>
      </c>
      <c r="C2842" s="41">
        <f>IF($B2842="","",MIN(INDEX(Bemenet!$F$2:$F$301,$M2842),INDEX(Szabalyok!$B:$B,$N2842)))</f>
        <v/>
      </c>
      <c r="D2842" s="5">
        <f>IF(AND($B2842&lt;&gt;"",$C2842&lt;&gt;"",$B2842&lt;=$C2842),INDEX(Bemenet!$G$2:$G$301,$M2842),"")</f>
        <v/>
      </c>
      <c r="E2842" s="6">
        <f>IF(AND($B2842&lt;&gt;"",$C2842&lt;&gt;"",$B2842&lt;=$C2842),INDEX(Bemenet!$D$2:$D$301,$M2842),"")</f>
        <v/>
      </c>
      <c r="F2842" s="5">
        <f>IF(AND($B2842&lt;&gt;"",$C2842&lt;&gt;"",$B2842&lt;=$C2842),$C2842-$B2842+1,"")</f>
        <v/>
      </c>
      <c r="G2842" s="5">
        <f>IF($F2842="","",$F2842*$D2842)</f>
        <v/>
      </c>
      <c r="H2842" s="42">
        <f>IF($G2842="","",$O2842)</f>
        <v/>
      </c>
      <c r="I2842" s="5">
        <f>IF($G2842="","",$G2842*IF($H2842="",$O2842,$H2842)/100)</f>
        <v/>
      </c>
      <c r="J2842" s="5">
        <f>IF(OR($L2842="",NOT(COUNTIFS($L$2:$L2842,$L2842)=1)),"",SUMIFS($G:$G,$L:$L,$L2842))</f>
        <v/>
      </c>
      <c r="K2842" s="5">
        <f>IF(OR($L2842="",NOT(COUNTIFS($L$2:$L2842,$L2842)=1)),"",SUMIFS($I:$I,$L:$L,$L2842))</f>
        <v/>
      </c>
      <c r="L2842" s="6">
        <f>IF($B2842="","",YEAR($B2842))</f>
        <v/>
      </c>
      <c r="M2842" s="6">
        <f>INT((ROW()-2)/39)+1</f>
        <v/>
      </c>
      <c r="N2842" s="6">
        <f>MOD(ROW()-2,39)+2</f>
        <v/>
      </c>
      <c r="O2842" s="42">
        <f>IF(AND($B2842&lt;&gt;"",$C2842&lt;&gt;"",$B2842&lt;=$C2842),INDEX(Szabalyok!$C:$C,$N2842),"")</f>
        <v/>
      </c>
      <c r="P2842">
        <f>IF(D2842="",P2841,P2841+1)</f>
        <v/>
      </c>
    </row>
    <row r="2843">
      <c r="A2843">
        <f>IF(P2843=P2842,0,P2843)</f>
        <v/>
      </c>
      <c r="B2843" s="41">
        <f>IF($M2843&gt;300,"",IF(OR(INDEX(Bemenet!$E$2:$E$301,$M2843)="",INDEX(Bemenet!$F$2:$F$301,$M2843)=""),"",MAX(INDEX(Bemenet!$E$2:$E$301,$M2843),INDEX(Szabalyok!$A:$A,$N2843))))</f>
        <v/>
      </c>
      <c r="C2843" s="41">
        <f>IF($B2843="","",MIN(INDEX(Bemenet!$F$2:$F$301,$M2843),INDEX(Szabalyok!$B:$B,$N2843)))</f>
        <v/>
      </c>
      <c r="D2843" s="5">
        <f>IF(AND($B2843&lt;&gt;"",$C2843&lt;&gt;"",$B2843&lt;=$C2843),INDEX(Bemenet!$G$2:$G$301,$M2843),"")</f>
        <v/>
      </c>
      <c r="E2843" s="6">
        <f>IF(AND($B2843&lt;&gt;"",$C2843&lt;&gt;"",$B2843&lt;=$C2843),INDEX(Bemenet!$D$2:$D$301,$M2843),"")</f>
        <v/>
      </c>
      <c r="F2843" s="5">
        <f>IF(AND($B2843&lt;&gt;"",$C2843&lt;&gt;"",$B2843&lt;=$C2843),$C2843-$B2843+1,"")</f>
        <v/>
      </c>
      <c r="G2843" s="5">
        <f>IF($F2843="","",$F2843*$D2843)</f>
        <v/>
      </c>
      <c r="H2843" s="42">
        <f>IF($G2843="","",$O2843)</f>
        <v/>
      </c>
      <c r="I2843" s="5">
        <f>IF($G2843="","",$G2843*IF($H2843="",$O2843,$H2843)/100)</f>
        <v/>
      </c>
      <c r="J2843" s="5">
        <f>IF(OR($L2843="",NOT(COUNTIFS($L$2:$L2843,$L2843)=1)),"",SUMIFS($G:$G,$L:$L,$L2843))</f>
        <v/>
      </c>
      <c r="K2843" s="5">
        <f>IF(OR($L2843="",NOT(COUNTIFS($L$2:$L2843,$L2843)=1)),"",SUMIFS($I:$I,$L:$L,$L2843))</f>
        <v/>
      </c>
      <c r="L2843" s="6">
        <f>IF($B2843="","",YEAR($B2843))</f>
        <v/>
      </c>
      <c r="M2843" s="6">
        <f>INT((ROW()-2)/39)+1</f>
        <v/>
      </c>
      <c r="N2843" s="6">
        <f>MOD(ROW()-2,39)+2</f>
        <v/>
      </c>
      <c r="O2843" s="42">
        <f>IF(AND($B2843&lt;&gt;"",$C2843&lt;&gt;"",$B2843&lt;=$C2843),INDEX(Szabalyok!$C:$C,$N2843),"")</f>
        <v/>
      </c>
      <c r="P2843">
        <f>IF(D2843="",P2842,P2842+1)</f>
        <v/>
      </c>
    </row>
    <row r="2844">
      <c r="A2844">
        <f>IF(P2844=P2843,0,P2844)</f>
        <v/>
      </c>
      <c r="B2844" s="41">
        <f>IF($M2844&gt;300,"",IF(OR(INDEX(Bemenet!$E$2:$E$301,$M2844)="",INDEX(Bemenet!$F$2:$F$301,$M2844)=""),"",MAX(INDEX(Bemenet!$E$2:$E$301,$M2844),INDEX(Szabalyok!$A:$A,$N2844))))</f>
        <v/>
      </c>
      <c r="C2844" s="41">
        <f>IF($B2844="","",MIN(INDEX(Bemenet!$F$2:$F$301,$M2844),INDEX(Szabalyok!$B:$B,$N2844)))</f>
        <v/>
      </c>
      <c r="D2844" s="5">
        <f>IF(AND($B2844&lt;&gt;"",$C2844&lt;&gt;"",$B2844&lt;=$C2844),INDEX(Bemenet!$G$2:$G$301,$M2844),"")</f>
        <v/>
      </c>
      <c r="E2844" s="6">
        <f>IF(AND($B2844&lt;&gt;"",$C2844&lt;&gt;"",$B2844&lt;=$C2844),INDEX(Bemenet!$D$2:$D$301,$M2844),"")</f>
        <v/>
      </c>
      <c r="F2844" s="5">
        <f>IF(AND($B2844&lt;&gt;"",$C2844&lt;&gt;"",$B2844&lt;=$C2844),$C2844-$B2844+1,"")</f>
        <v/>
      </c>
      <c r="G2844" s="5">
        <f>IF($F2844="","",$F2844*$D2844)</f>
        <v/>
      </c>
      <c r="H2844" s="42">
        <f>IF($G2844="","",$O2844)</f>
        <v/>
      </c>
      <c r="I2844" s="5">
        <f>IF($G2844="","",$G2844*IF($H2844="",$O2844,$H2844)/100)</f>
        <v/>
      </c>
      <c r="J2844" s="5">
        <f>IF(OR($L2844="",NOT(COUNTIFS($L$2:$L2844,$L2844)=1)),"",SUMIFS($G:$G,$L:$L,$L2844))</f>
        <v/>
      </c>
      <c r="K2844" s="5">
        <f>IF(OR($L2844="",NOT(COUNTIFS($L$2:$L2844,$L2844)=1)),"",SUMIFS($I:$I,$L:$L,$L2844))</f>
        <v/>
      </c>
      <c r="L2844" s="6">
        <f>IF($B2844="","",YEAR($B2844))</f>
        <v/>
      </c>
      <c r="M2844" s="6">
        <f>INT((ROW()-2)/39)+1</f>
        <v/>
      </c>
      <c r="N2844" s="6">
        <f>MOD(ROW()-2,39)+2</f>
        <v/>
      </c>
      <c r="O2844" s="42">
        <f>IF(AND($B2844&lt;&gt;"",$C2844&lt;&gt;"",$B2844&lt;=$C2844),INDEX(Szabalyok!$C:$C,$N2844),"")</f>
        <v/>
      </c>
      <c r="P2844">
        <f>IF(D2844="",P2843,P2843+1)</f>
        <v/>
      </c>
    </row>
    <row r="2845">
      <c r="A2845">
        <f>IF(P2845=P2844,0,P2845)</f>
        <v/>
      </c>
      <c r="B2845" s="41">
        <f>IF($M2845&gt;300,"",IF(OR(INDEX(Bemenet!$E$2:$E$301,$M2845)="",INDEX(Bemenet!$F$2:$F$301,$M2845)=""),"",MAX(INDEX(Bemenet!$E$2:$E$301,$M2845),INDEX(Szabalyok!$A:$A,$N2845))))</f>
        <v/>
      </c>
      <c r="C2845" s="41">
        <f>IF($B2845="","",MIN(INDEX(Bemenet!$F$2:$F$301,$M2845),INDEX(Szabalyok!$B:$B,$N2845)))</f>
        <v/>
      </c>
      <c r="D2845" s="5">
        <f>IF(AND($B2845&lt;&gt;"",$C2845&lt;&gt;"",$B2845&lt;=$C2845),INDEX(Bemenet!$G$2:$G$301,$M2845),"")</f>
        <v/>
      </c>
      <c r="E2845" s="6">
        <f>IF(AND($B2845&lt;&gt;"",$C2845&lt;&gt;"",$B2845&lt;=$C2845),INDEX(Bemenet!$D$2:$D$301,$M2845),"")</f>
        <v/>
      </c>
      <c r="F2845" s="5">
        <f>IF(AND($B2845&lt;&gt;"",$C2845&lt;&gt;"",$B2845&lt;=$C2845),$C2845-$B2845+1,"")</f>
        <v/>
      </c>
      <c r="G2845" s="5">
        <f>IF($F2845="","",$F2845*$D2845)</f>
        <v/>
      </c>
      <c r="H2845" s="42">
        <f>IF($G2845="","",$O2845)</f>
        <v/>
      </c>
      <c r="I2845" s="5">
        <f>IF($G2845="","",$G2845*IF($H2845="",$O2845,$H2845)/100)</f>
        <v/>
      </c>
      <c r="J2845" s="5">
        <f>IF(OR($L2845="",NOT(COUNTIFS($L$2:$L2845,$L2845)=1)),"",SUMIFS($G:$G,$L:$L,$L2845))</f>
        <v/>
      </c>
      <c r="K2845" s="5">
        <f>IF(OR($L2845="",NOT(COUNTIFS($L$2:$L2845,$L2845)=1)),"",SUMIFS($I:$I,$L:$L,$L2845))</f>
        <v/>
      </c>
      <c r="L2845" s="6">
        <f>IF($B2845="","",YEAR($B2845))</f>
        <v/>
      </c>
      <c r="M2845" s="6">
        <f>INT((ROW()-2)/39)+1</f>
        <v/>
      </c>
      <c r="N2845" s="6">
        <f>MOD(ROW()-2,39)+2</f>
        <v/>
      </c>
      <c r="O2845" s="42">
        <f>IF(AND($B2845&lt;&gt;"",$C2845&lt;&gt;"",$B2845&lt;=$C2845),INDEX(Szabalyok!$C:$C,$N2845),"")</f>
        <v/>
      </c>
      <c r="P2845">
        <f>IF(D2845="",P2844,P2844+1)</f>
        <v/>
      </c>
    </row>
    <row r="2846">
      <c r="A2846">
        <f>IF(P2846=P2845,0,P2846)</f>
        <v/>
      </c>
      <c r="B2846" s="41">
        <f>IF($M2846&gt;300,"",IF(OR(INDEX(Bemenet!$E$2:$E$301,$M2846)="",INDEX(Bemenet!$F$2:$F$301,$M2846)=""),"",MAX(INDEX(Bemenet!$E$2:$E$301,$M2846),INDEX(Szabalyok!$A:$A,$N2846))))</f>
        <v/>
      </c>
      <c r="C2846" s="41">
        <f>IF($B2846="","",MIN(INDEX(Bemenet!$F$2:$F$301,$M2846),INDEX(Szabalyok!$B:$B,$N2846)))</f>
        <v/>
      </c>
      <c r="D2846" s="5">
        <f>IF(AND($B2846&lt;&gt;"",$C2846&lt;&gt;"",$B2846&lt;=$C2846),INDEX(Bemenet!$G$2:$G$301,$M2846),"")</f>
        <v/>
      </c>
      <c r="E2846" s="6">
        <f>IF(AND($B2846&lt;&gt;"",$C2846&lt;&gt;"",$B2846&lt;=$C2846),INDEX(Bemenet!$D$2:$D$301,$M2846),"")</f>
        <v/>
      </c>
      <c r="F2846" s="5">
        <f>IF(AND($B2846&lt;&gt;"",$C2846&lt;&gt;"",$B2846&lt;=$C2846),$C2846-$B2846+1,"")</f>
        <v/>
      </c>
      <c r="G2846" s="5">
        <f>IF($F2846="","",$F2846*$D2846)</f>
        <v/>
      </c>
      <c r="H2846" s="42">
        <f>IF($G2846="","",$O2846)</f>
        <v/>
      </c>
      <c r="I2846" s="5">
        <f>IF($G2846="","",$G2846*IF($H2846="",$O2846,$H2846)/100)</f>
        <v/>
      </c>
      <c r="J2846" s="5">
        <f>IF(OR($L2846="",NOT(COUNTIFS($L$2:$L2846,$L2846)=1)),"",SUMIFS($G:$G,$L:$L,$L2846))</f>
        <v/>
      </c>
      <c r="K2846" s="5">
        <f>IF(OR($L2846="",NOT(COUNTIFS($L$2:$L2846,$L2846)=1)),"",SUMIFS($I:$I,$L:$L,$L2846))</f>
        <v/>
      </c>
      <c r="L2846" s="6">
        <f>IF($B2846="","",YEAR($B2846))</f>
        <v/>
      </c>
      <c r="M2846" s="6">
        <f>INT((ROW()-2)/39)+1</f>
        <v/>
      </c>
      <c r="N2846" s="6">
        <f>MOD(ROW()-2,39)+2</f>
        <v/>
      </c>
      <c r="O2846" s="42">
        <f>IF(AND($B2846&lt;&gt;"",$C2846&lt;&gt;"",$B2846&lt;=$C2846),INDEX(Szabalyok!$C:$C,$N2846),"")</f>
        <v/>
      </c>
      <c r="P2846">
        <f>IF(D2846="",P2845,P2845+1)</f>
        <v/>
      </c>
    </row>
    <row r="2847">
      <c r="A2847">
        <f>IF(P2847=P2846,0,P2847)</f>
        <v/>
      </c>
      <c r="B2847" s="41">
        <f>IF($M2847&gt;300,"",IF(OR(INDEX(Bemenet!$E$2:$E$301,$M2847)="",INDEX(Bemenet!$F$2:$F$301,$M2847)=""),"",MAX(INDEX(Bemenet!$E$2:$E$301,$M2847),INDEX(Szabalyok!$A:$A,$N2847))))</f>
        <v/>
      </c>
      <c r="C2847" s="41">
        <f>IF($B2847="","",MIN(INDEX(Bemenet!$F$2:$F$301,$M2847),INDEX(Szabalyok!$B:$B,$N2847)))</f>
        <v/>
      </c>
      <c r="D2847" s="5">
        <f>IF(AND($B2847&lt;&gt;"",$C2847&lt;&gt;"",$B2847&lt;=$C2847),INDEX(Bemenet!$G$2:$G$301,$M2847),"")</f>
        <v/>
      </c>
      <c r="E2847" s="6">
        <f>IF(AND($B2847&lt;&gt;"",$C2847&lt;&gt;"",$B2847&lt;=$C2847),INDEX(Bemenet!$D$2:$D$301,$M2847),"")</f>
        <v/>
      </c>
      <c r="F2847" s="5">
        <f>IF(AND($B2847&lt;&gt;"",$C2847&lt;&gt;"",$B2847&lt;=$C2847),$C2847-$B2847+1,"")</f>
        <v/>
      </c>
      <c r="G2847" s="5">
        <f>IF($F2847="","",$F2847*$D2847)</f>
        <v/>
      </c>
      <c r="H2847" s="42">
        <f>IF($G2847="","",$O2847)</f>
        <v/>
      </c>
      <c r="I2847" s="5">
        <f>IF($G2847="","",$G2847*IF($H2847="",$O2847,$H2847)/100)</f>
        <v/>
      </c>
      <c r="J2847" s="5">
        <f>IF(OR($L2847="",NOT(COUNTIFS($L$2:$L2847,$L2847)=1)),"",SUMIFS($G:$G,$L:$L,$L2847))</f>
        <v/>
      </c>
      <c r="K2847" s="5">
        <f>IF(OR($L2847="",NOT(COUNTIFS($L$2:$L2847,$L2847)=1)),"",SUMIFS($I:$I,$L:$L,$L2847))</f>
        <v/>
      </c>
      <c r="L2847" s="6">
        <f>IF($B2847="","",YEAR($B2847))</f>
        <v/>
      </c>
      <c r="M2847" s="6">
        <f>INT((ROW()-2)/39)+1</f>
        <v/>
      </c>
      <c r="N2847" s="6">
        <f>MOD(ROW()-2,39)+2</f>
        <v/>
      </c>
      <c r="O2847" s="42">
        <f>IF(AND($B2847&lt;&gt;"",$C2847&lt;&gt;"",$B2847&lt;=$C2847),INDEX(Szabalyok!$C:$C,$N2847),"")</f>
        <v/>
      </c>
      <c r="P2847">
        <f>IF(D2847="",P2846,P2846+1)</f>
        <v/>
      </c>
    </row>
    <row r="2848">
      <c r="A2848">
        <f>IF(P2848=P2847,0,P2848)</f>
        <v/>
      </c>
      <c r="B2848" s="41">
        <f>IF($M2848&gt;300,"",IF(OR(INDEX(Bemenet!$E$2:$E$301,$M2848)="",INDEX(Bemenet!$F$2:$F$301,$M2848)=""),"",MAX(INDEX(Bemenet!$E$2:$E$301,$M2848),INDEX(Szabalyok!$A:$A,$N2848))))</f>
        <v/>
      </c>
      <c r="C2848" s="41">
        <f>IF($B2848="","",MIN(INDEX(Bemenet!$F$2:$F$301,$M2848),INDEX(Szabalyok!$B:$B,$N2848)))</f>
        <v/>
      </c>
      <c r="D2848" s="5">
        <f>IF(AND($B2848&lt;&gt;"",$C2848&lt;&gt;"",$B2848&lt;=$C2848),INDEX(Bemenet!$G$2:$G$301,$M2848),"")</f>
        <v/>
      </c>
      <c r="E2848" s="6">
        <f>IF(AND($B2848&lt;&gt;"",$C2848&lt;&gt;"",$B2848&lt;=$C2848),INDEX(Bemenet!$D$2:$D$301,$M2848),"")</f>
        <v/>
      </c>
      <c r="F2848" s="5">
        <f>IF(AND($B2848&lt;&gt;"",$C2848&lt;&gt;"",$B2848&lt;=$C2848),$C2848-$B2848+1,"")</f>
        <v/>
      </c>
      <c r="G2848" s="5">
        <f>IF($F2848="","",$F2848*$D2848)</f>
        <v/>
      </c>
      <c r="H2848" s="42">
        <f>IF($G2848="","",$O2848)</f>
        <v/>
      </c>
      <c r="I2848" s="5">
        <f>IF($G2848="","",$G2848*IF($H2848="",$O2848,$H2848)/100)</f>
        <v/>
      </c>
      <c r="J2848" s="5">
        <f>IF(OR($L2848="",NOT(COUNTIFS($L$2:$L2848,$L2848)=1)),"",SUMIFS($G:$G,$L:$L,$L2848))</f>
        <v/>
      </c>
      <c r="K2848" s="5">
        <f>IF(OR($L2848="",NOT(COUNTIFS($L$2:$L2848,$L2848)=1)),"",SUMIFS($I:$I,$L:$L,$L2848))</f>
        <v/>
      </c>
      <c r="L2848" s="6">
        <f>IF($B2848="","",YEAR($B2848))</f>
        <v/>
      </c>
      <c r="M2848" s="6">
        <f>INT((ROW()-2)/39)+1</f>
        <v/>
      </c>
      <c r="N2848" s="6">
        <f>MOD(ROW()-2,39)+2</f>
        <v/>
      </c>
      <c r="O2848" s="42">
        <f>IF(AND($B2848&lt;&gt;"",$C2848&lt;&gt;"",$B2848&lt;=$C2848),INDEX(Szabalyok!$C:$C,$N2848),"")</f>
        <v/>
      </c>
      <c r="P2848">
        <f>IF(D2848="",P2847,P2847+1)</f>
        <v/>
      </c>
    </row>
    <row r="2849">
      <c r="A2849">
        <f>IF(P2849=P2848,0,P2849)</f>
        <v/>
      </c>
      <c r="B2849" s="41">
        <f>IF($M2849&gt;300,"",IF(OR(INDEX(Bemenet!$E$2:$E$301,$M2849)="",INDEX(Bemenet!$F$2:$F$301,$M2849)=""),"",MAX(INDEX(Bemenet!$E$2:$E$301,$M2849),INDEX(Szabalyok!$A:$A,$N2849))))</f>
        <v/>
      </c>
      <c r="C2849" s="41">
        <f>IF($B2849="","",MIN(INDEX(Bemenet!$F$2:$F$301,$M2849),INDEX(Szabalyok!$B:$B,$N2849)))</f>
        <v/>
      </c>
      <c r="D2849" s="5">
        <f>IF(AND($B2849&lt;&gt;"",$C2849&lt;&gt;"",$B2849&lt;=$C2849),INDEX(Bemenet!$G$2:$G$301,$M2849),"")</f>
        <v/>
      </c>
      <c r="E2849" s="6">
        <f>IF(AND($B2849&lt;&gt;"",$C2849&lt;&gt;"",$B2849&lt;=$C2849),INDEX(Bemenet!$D$2:$D$301,$M2849),"")</f>
        <v/>
      </c>
      <c r="F2849" s="5">
        <f>IF(AND($B2849&lt;&gt;"",$C2849&lt;&gt;"",$B2849&lt;=$C2849),$C2849-$B2849+1,"")</f>
        <v/>
      </c>
      <c r="G2849" s="5">
        <f>IF($F2849="","",$F2849*$D2849)</f>
        <v/>
      </c>
      <c r="H2849" s="42">
        <f>IF($G2849="","",$O2849)</f>
        <v/>
      </c>
      <c r="I2849" s="5">
        <f>IF($G2849="","",$G2849*IF($H2849="",$O2849,$H2849)/100)</f>
        <v/>
      </c>
      <c r="J2849" s="5">
        <f>IF(OR($L2849="",NOT(COUNTIFS($L$2:$L2849,$L2849)=1)),"",SUMIFS($G:$G,$L:$L,$L2849))</f>
        <v/>
      </c>
      <c r="K2849" s="5">
        <f>IF(OR($L2849="",NOT(COUNTIFS($L$2:$L2849,$L2849)=1)),"",SUMIFS($I:$I,$L:$L,$L2849))</f>
        <v/>
      </c>
      <c r="L2849" s="6">
        <f>IF($B2849="","",YEAR($B2849))</f>
        <v/>
      </c>
      <c r="M2849" s="6">
        <f>INT((ROW()-2)/39)+1</f>
        <v/>
      </c>
      <c r="N2849" s="6">
        <f>MOD(ROW()-2,39)+2</f>
        <v/>
      </c>
      <c r="O2849" s="42">
        <f>IF(AND($B2849&lt;&gt;"",$C2849&lt;&gt;"",$B2849&lt;=$C2849),INDEX(Szabalyok!$C:$C,$N2849),"")</f>
        <v/>
      </c>
      <c r="P2849">
        <f>IF(D2849="",P2848,P2848+1)</f>
        <v/>
      </c>
    </row>
    <row r="2850">
      <c r="A2850">
        <f>IF(P2850=P2849,0,P2850)</f>
        <v/>
      </c>
      <c r="B2850" s="41">
        <f>IF($M2850&gt;300,"",IF(OR(INDEX(Bemenet!$E$2:$E$301,$M2850)="",INDEX(Bemenet!$F$2:$F$301,$M2850)=""),"",MAX(INDEX(Bemenet!$E$2:$E$301,$M2850),INDEX(Szabalyok!$A:$A,$N2850))))</f>
        <v/>
      </c>
      <c r="C2850" s="41">
        <f>IF($B2850="","",MIN(INDEX(Bemenet!$F$2:$F$301,$M2850),INDEX(Szabalyok!$B:$B,$N2850)))</f>
        <v/>
      </c>
      <c r="D2850" s="5">
        <f>IF(AND($B2850&lt;&gt;"",$C2850&lt;&gt;"",$B2850&lt;=$C2850),INDEX(Bemenet!$G$2:$G$301,$M2850),"")</f>
        <v/>
      </c>
      <c r="E2850" s="6">
        <f>IF(AND($B2850&lt;&gt;"",$C2850&lt;&gt;"",$B2850&lt;=$C2850),INDEX(Bemenet!$D$2:$D$301,$M2850),"")</f>
        <v/>
      </c>
      <c r="F2850" s="5">
        <f>IF(AND($B2850&lt;&gt;"",$C2850&lt;&gt;"",$B2850&lt;=$C2850),$C2850-$B2850+1,"")</f>
        <v/>
      </c>
      <c r="G2850" s="5">
        <f>IF($F2850="","",$F2850*$D2850)</f>
        <v/>
      </c>
      <c r="H2850" s="42">
        <f>IF($G2850="","",$O2850)</f>
        <v/>
      </c>
      <c r="I2850" s="5">
        <f>IF($G2850="","",$G2850*IF($H2850="",$O2850,$H2850)/100)</f>
        <v/>
      </c>
      <c r="J2850" s="5">
        <f>IF(OR($L2850="",NOT(COUNTIFS($L$2:$L2850,$L2850)=1)),"",SUMIFS($G:$G,$L:$L,$L2850))</f>
        <v/>
      </c>
      <c r="K2850" s="5">
        <f>IF(OR($L2850="",NOT(COUNTIFS($L$2:$L2850,$L2850)=1)),"",SUMIFS($I:$I,$L:$L,$L2850))</f>
        <v/>
      </c>
      <c r="L2850" s="6">
        <f>IF($B2850="","",YEAR($B2850))</f>
        <v/>
      </c>
      <c r="M2850" s="6">
        <f>INT((ROW()-2)/39)+1</f>
        <v/>
      </c>
      <c r="N2850" s="6">
        <f>MOD(ROW()-2,39)+2</f>
        <v/>
      </c>
      <c r="O2850" s="42">
        <f>IF(AND($B2850&lt;&gt;"",$C2850&lt;&gt;"",$B2850&lt;=$C2850),INDEX(Szabalyok!$C:$C,$N2850),"")</f>
        <v/>
      </c>
      <c r="P2850">
        <f>IF(D2850="",P2849,P2849+1)</f>
        <v/>
      </c>
    </row>
    <row r="2851">
      <c r="A2851">
        <f>IF(P2851=P2850,0,P2851)</f>
        <v/>
      </c>
      <c r="B2851" s="41">
        <f>IF($M2851&gt;300,"",IF(OR(INDEX(Bemenet!$E$2:$E$301,$M2851)="",INDEX(Bemenet!$F$2:$F$301,$M2851)=""),"",MAX(INDEX(Bemenet!$E$2:$E$301,$M2851),INDEX(Szabalyok!$A:$A,$N2851))))</f>
        <v/>
      </c>
      <c r="C2851" s="41">
        <f>IF($B2851="","",MIN(INDEX(Bemenet!$F$2:$F$301,$M2851),INDEX(Szabalyok!$B:$B,$N2851)))</f>
        <v/>
      </c>
      <c r="D2851" s="5">
        <f>IF(AND($B2851&lt;&gt;"",$C2851&lt;&gt;"",$B2851&lt;=$C2851),INDEX(Bemenet!$G$2:$G$301,$M2851),"")</f>
        <v/>
      </c>
      <c r="E2851" s="6">
        <f>IF(AND($B2851&lt;&gt;"",$C2851&lt;&gt;"",$B2851&lt;=$C2851),INDEX(Bemenet!$D$2:$D$301,$M2851),"")</f>
        <v/>
      </c>
      <c r="F2851" s="5">
        <f>IF(AND($B2851&lt;&gt;"",$C2851&lt;&gt;"",$B2851&lt;=$C2851),$C2851-$B2851+1,"")</f>
        <v/>
      </c>
      <c r="G2851" s="5">
        <f>IF($F2851="","",$F2851*$D2851)</f>
        <v/>
      </c>
      <c r="H2851" s="42">
        <f>IF($G2851="","",$O2851)</f>
        <v/>
      </c>
      <c r="I2851" s="5">
        <f>IF($G2851="","",$G2851*IF($H2851="",$O2851,$H2851)/100)</f>
        <v/>
      </c>
      <c r="J2851" s="5">
        <f>IF(OR($L2851="",NOT(COUNTIFS($L$2:$L2851,$L2851)=1)),"",SUMIFS($G:$G,$L:$L,$L2851))</f>
        <v/>
      </c>
      <c r="K2851" s="5">
        <f>IF(OR($L2851="",NOT(COUNTIFS($L$2:$L2851,$L2851)=1)),"",SUMIFS($I:$I,$L:$L,$L2851))</f>
        <v/>
      </c>
      <c r="L2851" s="6">
        <f>IF($B2851="","",YEAR($B2851))</f>
        <v/>
      </c>
      <c r="M2851" s="6">
        <f>INT((ROW()-2)/39)+1</f>
        <v/>
      </c>
      <c r="N2851" s="6">
        <f>MOD(ROW()-2,39)+2</f>
        <v/>
      </c>
      <c r="O2851" s="42">
        <f>IF(AND($B2851&lt;&gt;"",$C2851&lt;&gt;"",$B2851&lt;=$C2851),INDEX(Szabalyok!$C:$C,$N2851),"")</f>
        <v/>
      </c>
      <c r="P2851">
        <f>IF(D2851="",P2850,P2850+1)</f>
        <v/>
      </c>
    </row>
    <row r="2852">
      <c r="A2852">
        <f>IF(P2852=P2851,0,P2852)</f>
        <v/>
      </c>
      <c r="B2852" s="41">
        <f>IF($M2852&gt;300,"",IF(OR(INDEX(Bemenet!$E$2:$E$301,$M2852)="",INDEX(Bemenet!$F$2:$F$301,$M2852)=""),"",MAX(INDEX(Bemenet!$E$2:$E$301,$M2852),INDEX(Szabalyok!$A:$A,$N2852))))</f>
        <v/>
      </c>
      <c r="C2852" s="41">
        <f>IF($B2852="","",MIN(INDEX(Bemenet!$F$2:$F$301,$M2852),INDEX(Szabalyok!$B:$B,$N2852)))</f>
        <v/>
      </c>
      <c r="D2852" s="5">
        <f>IF(AND($B2852&lt;&gt;"",$C2852&lt;&gt;"",$B2852&lt;=$C2852),INDEX(Bemenet!$G$2:$G$301,$M2852),"")</f>
        <v/>
      </c>
      <c r="E2852" s="6">
        <f>IF(AND($B2852&lt;&gt;"",$C2852&lt;&gt;"",$B2852&lt;=$C2852),INDEX(Bemenet!$D$2:$D$301,$M2852),"")</f>
        <v/>
      </c>
      <c r="F2852" s="5">
        <f>IF(AND($B2852&lt;&gt;"",$C2852&lt;&gt;"",$B2852&lt;=$C2852),$C2852-$B2852+1,"")</f>
        <v/>
      </c>
      <c r="G2852" s="5">
        <f>IF($F2852="","",$F2852*$D2852)</f>
        <v/>
      </c>
      <c r="H2852" s="42">
        <f>IF($G2852="","",$O2852)</f>
        <v/>
      </c>
      <c r="I2852" s="5">
        <f>IF($G2852="","",$G2852*IF($H2852="",$O2852,$H2852)/100)</f>
        <v/>
      </c>
      <c r="J2852" s="5">
        <f>IF(OR($L2852="",NOT(COUNTIFS($L$2:$L2852,$L2852)=1)),"",SUMIFS($G:$G,$L:$L,$L2852))</f>
        <v/>
      </c>
      <c r="K2852" s="5">
        <f>IF(OR($L2852="",NOT(COUNTIFS($L$2:$L2852,$L2852)=1)),"",SUMIFS($I:$I,$L:$L,$L2852))</f>
        <v/>
      </c>
      <c r="L2852" s="6">
        <f>IF($B2852="","",YEAR($B2852))</f>
        <v/>
      </c>
      <c r="M2852" s="6">
        <f>INT((ROW()-2)/39)+1</f>
        <v/>
      </c>
      <c r="N2852" s="6">
        <f>MOD(ROW()-2,39)+2</f>
        <v/>
      </c>
      <c r="O2852" s="42">
        <f>IF(AND($B2852&lt;&gt;"",$C2852&lt;&gt;"",$B2852&lt;=$C2852),INDEX(Szabalyok!$C:$C,$N2852),"")</f>
        <v/>
      </c>
      <c r="P2852">
        <f>IF(D2852="",P2851,P2851+1)</f>
        <v/>
      </c>
    </row>
    <row r="2853">
      <c r="A2853">
        <f>IF(P2853=P2852,0,P2853)</f>
        <v/>
      </c>
      <c r="B2853" s="41">
        <f>IF($M2853&gt;300,"",IF(OR(INDEX(Bemenet!$E$2:$E$301,$M2853)="",INDEX(Bemenet!$F$2:$F$301,$M2853)=""),"",MAX(INDEX(Bemenet!$E$2:$E$301,$M2853),INDEX(Szabalyok!$A:$A,$N2853))))</f>
        <v/>
      </c>
      <c r="C2853" s="41">
        <f>IF($B2853="","",MIN(INDEX(Bemenet!$F$2:$F$301,$M2853),INDEX(Szabalyok!$B:$B,$N2853)))</f>
        <v/>
      </c>
      <c r="D2853" s="5">
        <f>IF(AND($B2853&lt;&gt;"",$C2853&lt;&gt;"",$B2853&lt;=$C2853),INDEX(Bemenet!$G$2:$G$301,$M2853),"")</f>
        <v/>
      </c>
      <c r="E2853" s="6">
        <f>IF(AND($B2853&lt;&gt;"",$C2853&lt;&gt;"",$B2853&lt;=$C2853),INDEX(Bemenet!$D$2:$D$301,$M2853),"")</f>
        <v/>
      </c>
      <c r="F2853" s="5">
        <f>IF(AND($B2853&lt;&gt;"",$C2853&lt;&gt;"",$B2853&lt;=$C2853),$C2853-$B2853+1,"")</f>
        <v/>
      </c>
      <c r="G2853" s="5">
        <f>IF($F2853="","",$F2853*$D2853)</f>
        <v/>
      </c>
      <c r="H2853" s="42">
        <f>IF($G2853="","",$O2853)</f>
        <v/>
      </c>
      <c r="I2853" s="5">
        <f>IF($G2853="","",$G2853*IF($H2853="",$O2853,$H2853)/100)</f>
        <v/>
      </c>
      <c r="J2853" s="5">
        <f>IF(OR($L2853="",NOT(COUNTIFS($L$2:$L2853,$L2853)=1)),"",SUMIFS($G:$G,$L:$L,$L2853))</f>
        <v/>
      </c>
      <c r="K2853" s="5">
        <f>IF(OR($L2853="",NOT(COUNTIFS($L$2:$L2853,$L2853)=1)),"",SUMIFS($I:$I,$L:$L,$L2853))</f>
        <v/>
      </c>
      <c r="L2853" s="6">
        <f>IF($B2853="","",YEAR($B2853))</f>
        <v/>
      </c>
      <c r="M2853" s="6">
        <f>INT((ROW()-2)/39)+1</f>
        <v/>
      </c>
      <c r="N2853" s="6">
        <f>MOD(ROW()-2,39)+2</f>
        <v/>
      </c>
      <c r="O2853" s="42">
        <f>IF(AND($B2853&lt;&gt;"",$C2853&lt;&gt;"",$B2853&lt;=$C2853),INDEX(Szabalyok!$C:$C,$N2853),"")</f>
        <v/>
      </c>
      <c r="P2853">
        <f>IF(D2853="",P2852,P2852+1)</f>
        <v/>
      </c>
    </row>
    <row r="2854">
      <c r="A2854">
        <f>IF(P2854=P2853,0,P2854)</f>
        <v/>
      </c>
      <c r="B2854" s="41">
        <f>IF($M2854&gt;300,"",IF(OR(INDEX(Bemenet!$E$2:$E$301,$M2854)="",INDEX(Bemenet!$F$2:$F$301,$M2854)=""),"",MAX(INDEX(Bemenet!$E$2:$E$301,$M2854),INDEX(Szabalyok!$A:$A,$N2854))))</f>
        <v/>
      </c>
      <c r="C2854" s="41">
        <f>IF($B2854="","",MIN(INDEX(Bemenet!$F$2:$F$301,$M2854),INDEX(Szabalyok!$B:$B,$N2854)))</f>
        <v/>
      </c>
      <c r="D2854" s="5">
        <f>IF(AND($B2854&lt;&gt;"",$C2854&lt;&gt;"",$B2854&lt;=$C2854),INDEX(Bemenet!$G$2:$G$301,$M2854),"")</f>
        <v/>
      </c>
      <c r="E2854" s="6">
        <f>IF(AND($B2854&lt;&gt;"",$C2854&lt;&gt;"",$B2854&lt;=$C2854),INDEX(Bemenet!$D$2:$D$301,$M2854),"")</f>
        <v/>
      </c>
      <c r="F2854" s="5">
        <f>IF(AND($B2854&lt;&gt;"",$C2854&lt;&gt;"",$B2854&lt;=$C2854),$C2854-$B2854+1,"")</f>
        <v/>
      </c>
      <c r="G2854" s="5">
        <f>IF($F2854="","",$F2854*$D2854)</f>
        <v/>
      </c>
      <c r="H2854" s="42">
        <f>IF($G2854="","",$O2854)</f>
        <v/>
      </c>
      <c r="I2854" s="5">
        <f>IF($G2854="","",$G2854*IF($H2854="",$O2854,$H2854)/100)</f>
        <v/>
      </c>
      <c r="J2854" s="5">
        <f>IF(OR($L2854="",NOT(COUNTIFS($L$2:$L2854,$L2854)=1)),"",SUMIFS($G:$G,$L:$L,$L2854))</f>
        <v/>
      </c>
      <c r="K2854" s="5">
        <f>IF(OR($L2854="",NOT(COUNTIFS($L$2:$L2854,$L2854)=1)),"",SUMIFS($I:$I,$L:$L,$L2854))</f>
        <v/>
      </c>
      <c r="L2854" s="6">
        <f>IF($B2854="","",YEAR($B2854))</f>
        <v/>
      </c>
      <c r="M2854" s="6">
        <f>INT((ROW()-2)/39)+1</f>
        <v/>
      </c>
      <c r="N2854" s="6">
        <f>MOD(ROW()-2,39)+2</f>
        <v/>
      </c>
      <c r="O2854" s="42">
        <f>IF(AND($B2854&lt;&gt;"",$C2854&lt;&gt;"",$B2854&lt;=$C2854),INDEX(Szabalyok!$C:$C,$N2854),"")</f>
        <v/>
      </c>
      <c r="P2854">
        <f>IF(D2854="",P2853,P2853+1)</f>
        <v/>
      </c>
    </row>
    <row r="2855">
      <c r="A2855">
        <f>IF(P2855=P2854,0,P2855)</f>
        <v/>
      </c>
      <c r="B2855" s="41">
        <f>IF($M2855&gt;300,"",IF(OR(INDEX(Bemenet!$E$2:$E$301,$M2855)="",INDEX(Bemenet!$F$2:$F$301,$M2855)=""),"",MAX(INDEX(Bemenet!$E$2:$E$301,$M2855),INDEX(Szabalyok!$A:$A,$N2855))))</f>
        <v/>
      </c>
      <c r="C2855" s="41">
        <f>IF($B2855="","",MIN(INDEX(Bemenet!$F$2:$F$301,$M2855),INDEX(Szabalyok!$B:$B,$N2855)))</f>
        <v/>
      </c>
      <c r="D2855" s="5">
        <f>IF(AND($B2855&lt;&gt;"",$C2855&lt;&gt;"",$B2855&lt;=$C2855),INDEX(Bemenet!$G$2:$G$301,$M2855),"")</f>
        <v/>
      </c>
      <c r="E2855" s="6">
        <f>IF(AND($B2855&lt;&gt;"",$C2855&lt;&gt;"",$B2855&lt;=$C2855),INDEX(Bemenet!$D$2:$D$301,$M2855),"")</f>
        <v/>
      </c>
      <c r="F2855" s="5">
        <f>IF(AND($B2855&lt;&gt;"",$C2855&lt;&gt;"",$B2855&lt;=$C2855),$C2855-$B2855+1,"")</f>
        <v/>
      </c>
      <c r="G2855" s="5">
        <f>IF($F2855="","",$F2855*$D2855)</f>
        <v/>
      </c>
      <c r="H2855" s="42">
        <f>IF($G2855="","",$O2855)</f>
        <v/>
      </c>
      <c r="I2855" s="5">
        <f>IF($G2855="","",$G2855*IF($H2855="",$O2855,$H2855)/100)</f>
        <v/>
      </c>
      <c r="J2855" s="5">
        <f>IF(OR($L2855="",NOT(COUNTIFS($L$2:$L2855,$L2855)=1)),"",SUMIFS($G:$G,$L:$L,$L2855))</f>
        <v/>
      </c>
      <c r="K2855" s="5">
        <f>IF(OR($L2855="",NOT(COUNTIFS($L$2:$L2855,$L2855)=1)),"",SUMIFS($I:$I,$L:$L,$L2855))</f>
        <v/>
      </c>
      <c r="L2855" s="6">
        <f>IF($B2855="","",YEAR($B2855))</f>
        <v/>
      </c>
      <c r="M2855" s="6">
        <f>INT((ROW()-2)/39)+1</f>
        <v/>
      </c>
      <c r="N2855" s="6">
        <f>MOD(ROW()-2,39)+2</f>
        <v/>
      </c>
      <c r="O2855" s="42">
        <f>IF(AND($B2855&lt;&gt;"",$C2855&lt;&gt;"",$B2855&lt;=$C2855),INDEX(Szabalyok!$C:$C,$N2855),"")</f>
        <v/>
      </c>
      <c r="P2855">
        <f>IF(D2855="",P2854,P2854+1)</f>
        <v/>
      </c>
    </row>
    <row r="2856">
      <c r="A2856">
        <f>IF(P2856=P2855,0,P2856)</f>
        <v/>
      </c>
      <c r="B2856" s="41">
        <f>IF($M2856&gt;300,"",IF(OR(INDEX(Bemenet!$E$2:$E$301,$M2856)="",INDEX(Bemenet!$F$2:$F$301,$M2856)=""),"",MAX(INDEX(Bemenet!$E$2:$E$301,$M2856),INDEX(Szabalyok!$A:$A,$N2856))))</f>
        <v/>
      </c>
      <c r="C2856" s="41">
        <f>IF($B2856="","",MIN(INDEX(Bemenet!$F$2:$F$301,$M2856),INDEX(Szabalyok!$B:$B,$N2856)))</f>
        <v/>
      </c>
      <c r="D2856" s="5">
        <f>IF(AND($B2856&lt;&gt;"",$C2856&lt;&gt;"",$B2856&lt;=$C2856),INDEX(Bemenet!$G$2:$G$301,$M2856),"")</f>
        <v/>
      </c>
      <c r="E2856" s="6">
        <f>IF(AND($B2856&lt;&gt;"",$C2856&lt;&gt;"",$B2856&lt;=$C2856),INDEX(Bemenet!$D$2:$D$301,$M2856),"")</f>
        <v/>
      </c>
      <c r="F2856" s="5">
        <f>IF(AND($B2856&lt;&gt;"",$C2856&lt;&gt;"",$B2856&lt;=$C2856),$C2856-$B2856+1,"")</f>
        <v/>
      </c>
      <c r="G2856" s="5">
        <f>IF($F2856="","",$F2856*$D2856)</f>
        <v/>
      </c>
      <c r="H2856" s="42">
        <f>IF($G2856="","",$O2856)</f>
        <v/>
      </c>
      <c r="I2856" s="5">
        <f>IF($G2856="","",$G2856*IF($H2856="",$O2856,$H2856)/100)</f>
        <v/>
      </c>
      <c r="J2856" s="5">
        <f>IF(OR($L2856="",NOT(COUNTIFS($L$2:$L2856,$L2856)=1)),"",SUMIFS($G:$G,$L:$L,$L2856))</f>
        <v/>
      </c>
      <c r="K2856" s="5">
        <f>IF(OR($L2856="",NOT(COUNTIFS($L$2:$L2856,$L2856)=1)),"",SUMIFS($I:$I,$L:$L,$L2856))</f>
        <v/>
      </c>
      <c r="L2856" s="6">
        <f>IF($B2856="","",YEAR($B2856))</f>
        <v/>
      </c>
      <c r="M2856" s="6">
        <f>INT((ROW()-2)/39)+1</f>
        <v/>
      </c>
      <c r="N2856" s="6">
        <f>MOD(ROW()-2,39)+2</f>
        <v/>
      </c>
      <c r="O2856" s="42">
        <f>IF(AND($B2856&lt;&gt;"",$C2856&lt;&gt;"",$B2856&lt;=$C2856),INDEX(Szabalyok!$C:$C,$N2856),"")</f>
        <v/>
      </c>
      <c r="P2856">
        <f>IF(D2856="",P2855,P2855+1)</f>
        <v/>
      </c>
    </row>
    <row r="2857">
      <c r="A2857">
        <f>IF(P2857=P2856,0,P2857)</f>
        <v/>
      </c>
      <c r="B2857" s="41">
        <f>IF($M2857&gt;300,"",IF(OR(INDEX(Bemenet!$E$2:$E$301,$M2857)="",INDEX(Bemenet!$F$2:$F$301,$M2857)=""),"",MAX(INDEX(Bemenet!$E$2:$E$301,$M2857),INDEX(Szabalyok!$A:$A,$N2857))))</f>
        <v/>
      </c>
      <c r="C2857" s="41">
        <f>IF($B2857="","",MIN(INDEX(Bemenet!$F$2:$F$301,$M2857),INDEX(Szabalyok!$B:$B,$N2857)))</f>
        <v/>
      </c>
      <c r="D2857" s="5">
        <f>IF(AND($B2857&lt;&gt;"",$C2857&lt;&gt;"",$B2857&lt;=$C2857),INDEX(Bemenet!$G$2:$G$301,$M2857),"")</f>
        <v/>
      </c>
      <c r="E2857" s="6">
        <f>IF(AND($B2857&lt;&gt;"",$C2857&lt;&gt;"",$B2857&lt;=$C2857),INDEX(Bemenet!$D$2:$D$301,$M2857),"")</f>
        <v/>
      </c>
      <c r="F2857" s="5">
        <f>IF(AND($B2857&lt;&gt;"",$C2857&lt;&gt;"",$B2857&lt;=$C2857),$C2857-$B2857+1,"")</f>
        <v/>
      </c>
      <c r="G2857" s="5">
        <f>IF($F2857="","",$F2857*$D2857)</f>
        <v/>
      </c>
      <c r="H2857" s="42">
        <f>IF($G2857="","",$O2857)</f>
        <v/>
      </c>
      <c r="I2857" s="5">
        <f>IF($G2857="","",$G2857*IF($H2857="",$O2857,$H2857)/100)</f>
        <v/>
      </c>
      <c r="J2857" s="5">
        <f>IF(OR($L2857="",NOT(COUNTIFS($L$2:$L2857,$L2857)=1)),"",SUMIFS($G:$G,$L:$L,$L2857))</f>
        <v/>
      </c>
      <c r="K2857" s="5">
        <f>IF(OR($L2857="",NOT(COUNTIFS($L$2:$L2857,$L2857)=1)),"",SUMIFS($I:$I,$L:$L,$L2857))</f>
        <v/>
      </c>
      <c r="L2857" s="6">
        <f>IF($B2857="","",YEAR($B2857))</f>
        <v/>
      </c>
      <c r="M2857" s="6">
        <f>INT((ROW()-2)/39)+1</f>
        <v/>
      </c>
      <c r="N2857" s="6">
        <f>MOD(ROW()-2,39)+2</f>
        <v/>
      </c>
      <c r="O2857" s="42">
        <f>IF(AND($B2857&lt;&gt;"",$C2857&lt;&gt;"",$B2857&lt;=$C2857),INDEX(Szabalyok!$C:$C,$N2857),"")</f>
        <v/>
      </c>
      <c r="P2857">
        <f>IF(D2857="",P2856,P2856+1)</f>
        <v/>
      </c>
    </row>
    <row r="2858">
      <c r="A2858">
        <f>IF(P2858=P2857,0,P2858)</f>
        <v/>
      </c>
      <c r="B2858" s="41">
        <f>IF($M2858&gt;300,"",IF(OR(INDEX(Bemenet!$E$2:$E$301,$M2858)="",INDEX(Bemenet!$F$2:$F$301,$M2858)=""),"",MAX(INDEX(Bemenet!$E$2:$E$301,$M2858),INDEX(Szabalyok!$A:$A,$N2858))))</f>
        <v/>
      </c>
      <c r="C2858" s="41">
        <f>IF($B2858="","",MIN(INDEX(Bemenet!$F$2:$F$301,$M2858),INDEX(Szabalyok!$B:$B,$N2858)))</f>
        <v/>
      </c>
      <c r="D2858" s="5">
        <f>IF(AND($B2858&lt;&gt;"",$C2858&lt;&gt;"",$B2858&lt;=$C2858),INDEX(Bemenet!$G$2:$G$301,$M2858),"")</f>
        <v/>
      </c>
      <c r="E2858" s="6">
        <f>IF(AND($B2858&lt;&gt;"",$C2858&lt;&gt;"",$B2858&lt;=$C2858),INDEX(Bemenet!$D$2:$D$301,$M2858),"")</f>
        <v/>
      </c>
      <c r="F2858" s="5">
        <f>IF(AND($B2858&lt;&gt;"",$C2858&lt;&gt;"",$B2858&lt;=$C2858),$C2858-$B2858+1,"")</f>
        <v/>
      </c>
      <c r="G2858" s="5">
        <f>IF($F2858="","",$F2858*$D2858)</f>
        <v/>
      </c>
      <c r="H2858" s="42">
        <f>IF($G2858="","",$O2858)</f>
        <v/>
      </c>
      <c r="I2858" s="5">
        <f>IF($G2858="","",$G2858*IF($H2858="",$O2858,$H2858)/100)</f>
        <v/>
      </c>
      <c r="J2858" s="5">
        <f>IF(OR($L2858="",NOT(COUNTIFS($L$2:$L2858,$L2858)=1)),"",SUMIFS($G:$G,$L:$L,$L2858))</f>
        <v/>
      </c>
      <c r="K2858" s="5">
        <f>IF(OR($L2858="",NOT(COUNTIFS($L$2:$L2858,$L2858)=1)),"",SUMIFS($I:$I,$L:$L,$L2858))</f>
        <v/>
      </c>
      <c r="L2858" s="6">
        <f>IF($B2858="","",YEAR($B2858))</f>
        <v/>
      </c>
      <c r="M2858" s="6">
        <f>INT((ROW()-2)/39)+1</f>
        <v/>
      </c>
      <c r="N2858" s="6">
        <f>MOD(ROW()-2,39)+2</f>
        <v/>
      </c>
      <c r="O2858" s="42">
        <f>IF(AND($B2858&lt;&gt;"",$C2858&lt;&gt;"",$B2858&lt;=$C2858),INDEX(Szabalyok!$C:$C,$N2858),"")</f>
        <v/>
      </c>
      <c r="P2858">
        <f>IF(D2858="",P2857,P2857+1)</f>
        <v/>
      </c>
    </row>
    <row r="2859">
      <c r="A2859">
        <f>IF(P2859=P2858,0,P2859)</f>
        <v/>
      </c>
      <c r="B2859" s="41">
        <f>IF($M2859&gt;300,"",IF(OR(INDEX(Bemenet!$E$2:$E$301,$M2859)="",INDEX(Bemenet!$F$2:$F$301,$M2859)=""),"",MAX(INDEX(Bemenet!$E$2:$E$301,$M2859),INDEX(Szabalyok!$A:$A,$N2859))))</f>
        <v/>
      </c>
      <c r="C2859" s="41">
        <f>IF($B2859="","",MIN(INDEX(Bemenet!$F$2:$F$301,$M2859),INDEX(Szabalyok!$B:$B,$N2859)))</f>
        <v/>
      </c>
      <c r="D2859" s="5">
        <f>IF(AND($B2859&lt;&gt;"",$C2859&lt;&gt;"",$B2859&lt;=$C2859),INDEX(Bemenet!$G$2:$G$301,$M2859),"")</f>
        <v/>
      </c>
      <c r="E2859" s="6">
        <f>IF(AND($B2859&lt;&gt;"",$C2859&lt;&gt;"",$B2859&lt;=$C2859),INDEX(Bemenet!$D$2:$D$301,$M2859),"")</f>
        <v/>
      </c>
      <c r="F2859" s="5">
        <f>IF(AND($B2859&lt;&gt;"",$C2859&lt;&gt;"",$B2859&lt;=$C2859),$C2859-$B2859+1,"")</f>
        <v/>
      </c>
      <c r="G2859" s="5">
        <f>IF($F2859="","",$F2859*$D2859)</f>
        <v/>
      </c>
      <c r="H2859" s="42">
        <f>IF($G2859="","",$O2859)</f>
        <v/>
      </c>
      <c r="I2859" s="5">
        <f>IF($G2859="","",$G2859*IF($H2859="",$O2859,$H2859)/100)</f>
        <v/>
      </c>
      <c r="J2859" s="5">
        <f>IF(OR($L2859="",NOT(COUNTIFS($L$2:$L2859,$L2859)=1)),"",SUMIFS($G:$G,$L:$L,$L2859))</f>
        <v/>
      </c>
      <c r="K2859" s="5">
        <f>IF(OR($L2859="",NOT(COUNTIFS($L$2:$L2859,$L2859)=1)),"",SUMIFS($I:$I,$L:$L,$L2859))</f>
        <v/>
      </c>
      <c r="L2859" s="6">
        <f>IF($B2859="","",YEAR($B2859))</f>
        <v/>
      </c>
      <c r="M2859" s="6">
        <f>INT((ROW()-2)/39)+1</f>
        <v/>
      </c>
      <c r="N2859" s="6">
        <f>MOD(ROW()-2,39)+2</f>
        <v/>
      </c>
      <c r="O2859" s="42">
        <f>IF(AND($B2859&lt;&gt;"",$C2859&lt;&gt;"",$B2859&lt;=$C2859),INDEX(Szabalyok!$C:$C,$N2859),"")</f>
        <v/>
      </c>
      <c r="P2859">
        <f>IF(D2859="",P2858,P2858+1)</f>
        <v/>
      </c>
    </row>
    <row r="2860">
      <c r="A2860">
        <f>IF(P2860=P2859,0,P2860)</f>
        <v/>
      </c>
      <c r="B2860" s="41">
        <f>IF($M2860&gt;300,"",IF(OR(INDEX(Bemenet!$E$2:$E$301,$M2860)="",INDEX(Bemenet!$F$2:$F$301,$M2860)=""),"",MAX(INDEX(Bemenet!$E$2:$E$301,$M2860),INDEX(Szabalyok!$A:$A,$N2860))))</f>
        <v/>
      </c>
      <c r="C2860" s="41">
        <f>IF($B2860="","",MIN(INDEX(Bemenet!$F$2:$F$301,$M2860),INDEX(Szabalyok!$B:$B,$N2860)))</f>
        <v/>
      </c>
      <c r="D2860" s="5">
        <f>IF(AND($B2860&lt;&gt;"",$C2860&lt;&gt;"",$B2860&lt;=$C2860),INDEX(Bemenet!$G$2:$G$301,$M2860),"")</f>
        <v/>
      </c>
      <c r="E2860" s="6">
        <f>IF(AND($B2860&lt;&gt;"",$C2860&lt;&gt;"",$B2860&lt;=$C2860),INDEX(Bemenet!$D$2:$D$301,$M2860),"")</f>
        <v/>
      </c>
      <c r="F2860" s="5">
        <f>IF(AND($B2860&lt;&gt;"",$C2860&lt;&gt;"",$B2860&lt;=$C2860),$C2860-$B2860+1,"")</f>
        <v/>
      </c>
      <c r="G2860" s="5">
        <f>IF($F2860="","",$F2860*$D2860)</f>
        <v/>
      </c>
      <c r="H2860" s="42">
        <f>IF($G2860="","",$O2860)</f>
        <v/>
      </c>
      <c r="I2860" s="5">
        <f>IF($G2860="","",$G2860*IF($H2860="",$O2860,$H2860)/100)</f>
        <v/>
      </c>
      <c r="J2860" s="5">
        <f>IF(OR($L2860="",NOT(COUNTIFS($L$2:$L2860,$L2860)=1)),"",SUMIFS($G:$G,$L:$L,$L2860))</f>
        <v/>
      </c>
      <c r="K2860" s="5">
        <f>IF(OR($L2860="",NOT(COUNTIFS($L$2:$L2860,$L2860)=1)),"",SUMIFS($I:$I,$L:$L,$L2860))</f>
        <v/>
      </c>
      <c r="L2860" s="6">
        <f>IF($B2860="","",YEAR($B2860))</f>
        <v/>
      </c>
      <c r="M2860" s="6">
        <f>INT((ROW()-2)/39)+1</f>
        <v/>
      </c>
      <c r="N2860" s="6">
        <f>MOD(ROW()-2,39)+2</f>
        <v/>
      </c>
      <c r="O2860" s="42">
        <f>IF(AND($B2860&lt;&gt;"",$C2860&lt;&gt;"",$B2860&lt;=$C2860),INDEX(Szabalyok!$C:$C,$N2860),"")</f>
        <v/>
      </c>
      <c r="P2860">
        <f>IF(D2860="",P2859,P2859+1)</f>
        <v/>
      </c>
    </row>
    <row r="2861">
      <c r="A2861">
        <f>IF(P2861=P2860,0,P2861)</f>
        <v/>
      </c>
      <c r="B2861" s="41">
        <f>IF($M2861&gt;300,"",IF(OR(INDEX(Bemenet!$E$2:$E$301,$M2861)="",INDEX(Bemenet!$F$2:$F$301,$M2861)=""),"",MAX(INDEX(Bemenet!$E$2:$E$301,$M2861),INDEX(Szabalyok!$A:$A,$N2861))))</f>
        <v/>
      </c>
      <c r="C2861" s="41">
        <f>IF($B2861="","",MIN(INDEX(Bemenet!$F$2:$F$301,$M2861),INDEX(Szabalyok!$B:$B,$N2861)))</f>
        <v/>
      </c>
      <c r="D2861" s="5">
        <f>IF(AND($B2861&lt;&gt;"",$C2861&lt;&gt;"",$B2861&lt;=$C2861),INDEX(Bemenet!$G$2:$G$301,$M2861),"")</f>
        <v/>
      </c>
      <c r="E2861" s="6">
        <f>IF(AND($B2861&lt;&gt;"",$C2861&lt;&gt;"",$B2861&lt;=$C2861),INDEX(Bemenet!$D$2:$D$301,$M2861),"")</f>
        <v/>
      </c>
      <c r="F2861" s="5">
        <f>IF(AND($B2861&lt;&gt;"",$C2861&lt;&gt;"",$B2861&lt;=$C2861),$C2861-$B2861+1,"")</f>
        <v/>
      </c>
      <c r="G2861" s="5">
        <f>IF($F2861="","",$F2861*$D2861)</f>
        <v/>
      </c>
      <c r="H2861" s="42">
        <f>IF($G2861="","",$O2861)</f>
        <v/>
      </c>
      <c r="I2861" s="5">
        <f>IF($G2861="","",$G2861*IF($H2861="",$O2861,$H2861)/100)</f>
        <v/>
      </c>
      <c r="J2861" s="5">
        <f>IF(OR($L2861="",NOT(COUNTIFS($L$2:$L2861,$L2861)=1)),"",SUMIFS($G:$G,$L:$L,$L2861))</f>
        <v/>
      </c>
      <c r="K2861" s="5">
        <f>IF(OR($L2861="",NOT(COUNTIFS($L$2:$L2861,$L2861)=1)),"",SUMIFS($I:$I,$L:$L,$L2861))</f>
        <v/>
      </c>
      <c r="L2861" s="6">
        <f>IF($B2861="","",YEAR($B2861))</f>
        <v/>
      </c>
      <c r="M2861" s="6">
        <f>INT((ROW()-2)/39)+1</f>
        <v/>
      </c>
      <c r="N2861" s="6">
        <f>MOD(ROW()-2,39)+2</f>
        <v/>
      </c>
      <c r="O2861" s="42">
        <f>IF(AND($B2861&lt;&gt;"",$C2861&lt;&gt;"",$B2861&lt;=$C2861),INDEX(Szabalyok!$C:$C,$N2861),"")</f>
        <v/>
      </c>
      <c r="P2861">
        <f>IF(D2861="",P2860,P2860+1)</f>
        <v/>
      </c>
    </row>
    <row r="2862">
      <c r="A2862">
        <f>IF(P2862=P2861,0,P2862)</f>
        <v/>
      </c>
      <c r="B2862" s="41">
        <f>IF($M2862&gt;300,"",IF(OR(INDEX(Bemenet!$E$2:$E$301,$M2862)="",INDEX(Bemenet!$F$2:$F$301,$M2862)=""),"",MAX(INDEX(Bemenet!$E$2:$E$301,$M2862),INDEX(Szabalyok!$A:$A,$N2862))))</f>
        <v/>
      </c>
      <c r="C2862" s="41">
        <f>IF($B2862="","",MIN(INDEX(Bemenet!$F$2:$F$301,$M2862),INDEX(Szabalyok!$B:$B,$N2862)))</f>
        <v/>
      </c>
      <c r="D2862" s="5">
        <f>IF(AND($B2862&lt;&gt;"",$C2862&lt;&gt;"",$B2862&lt;=$C2862),INDEX(Bemenet!$G$2:$G$301,$M2862),"")</f>
        <v/>
      </c>
      <c r="E2862" s="6">
        <f>IF(AND($B2862&lt;&gt;"",$C2862&lt;&gt;"",$B2862&lt;=$C2862),INDEX(Bemenet!$D$2:$D$301,$M2862),"")</f>
        <v/>
      </c>
      <c r="F2862" s="5">
        <f>IF(AND($B2862&lt;&gt;"",$C2862&lt;&gt;"",$B2862&lt;=$C2862),$C2862-$B2862+1,"")</f>
        <v/>
      </c>
      <c r="G2862" s="5">
        <f>IF($F2862="","",$F2862*$D2862)</f>
        <v/>
      </c>
      <c r="H2862" s="42">
        <f>IF($G2862="","",$O2862)</f>
        <v/>
      </c>
      <c r="I2862" s="5">
        <f>IF($G2862="","",$G2862*IF($H2862="",$O2862,$H2862)/100)</f>
        <v/>
      </c>
      <c r="J2862" s="5">
        <f>IF(OR($L2862="",NOT(COUNTIFS($L$2:$L2862,$L2862)=1)),"",SUMIFS($G:$G,$L:$L,$L2862))</f>
        <v/>
      </c>
      <c r="K2862" s="5">
        <f>IF(OR($L2862="",NOT(COUNTIFS($L$2:$L2862,$L2862)=1)),"",SUMIFS($I:$I,$L:$L,$L2862))</f>
        <v/>
      </c>
      <c r="L2862" s="6">
        <f>IF($B2862="","",YEAR($B2862))</f>
        <v/>
      </c>
      <c r="M2862" s="6">
        <f>INT((ROW()-2)/39)+1</f>
        <v/>
      </c>
      <c r="N2862" s="6">
        <f>MOD(ROW()-2,39)+2</f>
        <v/>
      </c>
      <c r="O2862" s="42">
        <f>IF(AND($B2862&lt;&gt;"",$C2862&lt;&gt;"",$B2862&lt;=$C2862),INDEX(Szabalyok!$C:$C,$N2862),"")</f>
        <v/>
      </c>
      <c r="P2862">
        <f>IF(D2862="",P2861,P2861+1)</f>
        <v/>
      </c>
    </row>
    <row r="2863">
      <c r="A2863">
        <f>IF(P2863=P2862,0,P2863)</f>
        <v/>
      </c>
      <c r="B2863" s="41">
        <f>IF($M2863&gt;300,"",IF(OR(INDEX(Bemenet!$E$2:$E$301,$M2863)="",INDEX(Bemenet!$F$2:$F$301,$M2863)=""),"",MAX(INDEX(Bemenet!$E$2:$E$301,$M2863),INDEX(Szabalyok!$A:$A,$N2863))))</f>
        <v/>
      </c>
      <c r="C2863" s="41">
        <f>IF($B2863="","",MIN(INDEX(Bemenet!$F$2:$F$301,$M2863),INDEX(Szabalyok!$B:$B,$N2863)))</f>
        <v/>
      </c>
      <c r="D2863" s="5">
        <f>IF(AND($B2863&lt;&gt;"",$C2863&lt;&gt;"",$B2863&lt;=$C2863),INDEX(Bemenet!$G$2:$G$301,$M2863),"")</f>
        <v/>
      </c>
      <c r="E2863" s="6">
        <f>IF(AND($B2863&lt;&gt;"",$C2863&lt;&gt;"",$B2863&lt;=$C2863),INDEX(Bemenet!$D$2:$D$301,$M2863),"")</f>
        <v/>
      </c>
      <c r="F2863" s="5">
        <f>IF(AND($B2863&lt;&gt;"",$C2863&lt;&gt;"",$B2863&lt;=$C2863),$C2863-$B2863+1,"")</f>
        <v/>
      </c>
      <c r="G2863" s="5">
        <f>IF($F2863="","",$F2863*$D2863)</f>
        <v/>
      </c>
      <c r="H2863" s="42">
        <f>IF($G2863="","",$O2863)</f>
        <v/>
      </c>
      <c r="I2863" s="5">
        <f>IF($G2863="","",$G2863*IF($H2863="",$O2863,$H2863)/100)</f>
        <v/>
      </c>
      <c r="J2863" s="5">
        <f>IF(OR($L2863="",NOT(COUNTIFS($L$2:$L2863,$L2863)=1)),"",SUMIFS($G:$G,$L:$L,$L2863))</f>
        <v/>
      </c>
      <c r="K2863" s="5">
        <f>IF(OR($L2863="",NOT(COUNTIFS($L$2:$L2863,$L2863)=1)),"",SUMIFS($I:$I,$L:$L,$L2863))</f>
        <v/>
      </c>
      <c r="L2863" s="6">
        <f>IF($B2863="","",YEAR($B2863))</f>
        <v/>
      </c>
      <c r="M2863" s="6">
        <f>INT((ROW()-2)/39)+1</f>
        <v/>
      </c>
      <c r="N2863" s="6">
        <f>MOD(ROW()-2,39)+2</f>
        <v/>
      </c>
      <c r="O2863" s="42">
        <f>IF(AND($B2863&lt;&gt;"",$C2863&lt;&gt;"",$B2863&lt;=$C2863),INDEX(Szabalyok!$C:$C,$N2863),"")</f>
        <v/>
      </c>
      <c r="P2863">
        <f>IF(D2863="",P2862,P2862+1)</f>
        <v/>
      </c>
    </row>
    <row r="2864">
      <c r="A2864">
        <f>IF(P2864=P2863,0,P2864)</f>
        <v/>
      </c>
      <c r="B2864" s="41">
        <f>IF($M2864&gt;300,"",IF(OR(INDEX(Bemenet!$E$2:$E$301,$M2864)="",INDEX(Bemenet!$F$2:$F$301,$M2864)=""),"",MAX(INDEX(Bemenet!$E$2:$E$301,$M2864),INDEX(Szabalyok!$A:$A,$N2864))))</f>
        <v/>
      </c>
      <c r="C2864" s="41">
        <f>IF($B2864="","",MIN(INDEX(Bemenet!$F$2:$F$301,$M2864),INDEX(Szabalyok!$B:$B,$N2864)))</f>
        <v/>
      </c>
      <c r="D2864" s="5">
        <f>IF(AND($B2864&lt;&gt;"",$C2864&lt;&gt;"",$B2864&lt;=$C2864),INDEX(Bemenet!$G$2:$G$301,$M2864),"")</f>
        <v/>
      </c>
      <c r="E2864" s="6">
        <f>IF(AND($B2864&lt;&gt;"",$C2864&lt;&gt;"",$B2864&lt;=$C2864),INDEX(Bemenet!$D$2:$D$301,$M2864),"")</f>
        <v/>
      </c>
      <c r="F2864" s="5">
        <f>IF(AND($B2864&lt;&gt;"",$C2864&lt;&gt;"",$B2864&lt;=$C2864),$C2864-$B2864+1,"")</f>
        <v/>
      </c>
      <c r="G2864" s="5">
        <f>IF($F2864="","",$F2864*$D2864)</f>
        <v/>
      </c>
      <c r="H2864" s="42">
        <f>IF($G2864="","",$O2864)</f>
        <v/>
      </c>
      <c r="I2864" s="5">
        <f>IF($G2864="","",$G2864*IF($H2864="",$O2864,$H2864)/100)</f>
        <v/>
      </c>
      <c r="J2864" s="5">
        <f>IF(OR($L2864="",NOT(COUNTIFS($L$2:$L2864,$L2864)=1)),"",SUMIFS($G:$G,$L:$L,$L2864))</f>
        <v/>
      </c>
      <c r="K2864" s="5">
        <f>IF(OR($L2864="",NOT(COUNTIFS($L$2:$L2864,$L2864)=1)),"",SUMIFS($I:$I,$L:$L,$L2864))</f>
        <v/>
      </c>
      <c r="L2864" s="6">
        <f>IF($B2864="","",YEAR($B2864))</f>
        <v/>
      </c>
      <c r="M2864" s="6">
        <f>INT((ROW()-2)/39)+1</f>
        <v/>
      </c>
      <c r="N2864" s="6">
        <f>MOD(ROW()-2,39)+2</f>
        <v/>
      </c>
      <c r="O2864" s="42">
        <f>IF(AND($B2864&lt;&gt;"",$C2864&lt;&gt;"",$B2864&lt;=$C2864),INDEX(Szabalyok!$C:$C,$N2864),"")</f>
        <v/>
      </c>
      <c r="P2864">
        <f>IF(D2864="",P2863,P2863+1)</f>
        <v/>
      </c>
    </row>
    <row r="2865">
      <c r="A2865">
        <f>IF(P2865=P2864,0,P2865)</f>
        <v/>
      </c>
      <c r="B2865" s="41">
        <f>IF($M2865&gt;300,"",IF(OR(INDEX(Bemenet!$E$2:$E$301,$M2865)="",INDEX(Bemenet!$F$2:$F$301,$M2865)=""),"",MAX(INDEX(Bemenet!$E$2:$E$301,$M2865),INDEX(Szabalyok!$A:$A,$N2865))))</f>
        <v/>
      </c>
      <c r="C2865" s="41">
        <f>IF($B2865="","",MIN(INDEX(Bemenet!$F$2:$F$301,$M2865),INDEX(Szabalyok!$B:$B,$N2865)))</f>
        <v/>
      </c>
      <c r="D2865" s="5">
        <f>IF(AND($B2865&lt;&gt;"",$C2865&lt;&gt;"",$B2865&lt;=$C2865),INDEX(Bemenet!$G$2:$G$301,$M2865),"")</f>
        <v/>
      </c>
      <c r="E2865" s="6">
        <f>IF(AND($B2865&lt;&gt;"",$C2865&lt;&gt;"",$B2865&lt;=$C2865),INDEX(Bemenet!$D$2:$D$301,$M2865),"")</f>
        <v/>
      </c>
      <c r="F2865" s="5">
        <f>IF(AND($B2865&lt;&gt;"",$C2865&lt;&gt;"",$B2865&lt;=$C2865),$C2865-$B2865+1,"")</f>
        <v/>
      </c>
      <c r="G2865" s="5">
        <f>IF($F2865="","",$F2865*$D2865)</f>
        <v/>
      </c>
      <c r="H2865" s="42">
        <f>IF($G2865="","",$O2865)</f>
        <v/>
      </c>
      <c r="I2865" s="5">
        <f>IF($G2865="","",$G2865*IF($H2865="",$O2865,$H2865)/100)</f>
        <v/>
      </c>
      <c r="J2865" s="5">
        <f>IF(OR($L2865="",NOT(COUNTIFS($L$2:$L2865,$L2865)=1)),"",SUMIFS($G:$G,$L:$L,$L2865))</f>
        <v/>
      </c>
      <c r="K2865" s="5">
        <f>IF(OR($L2865="",NOT(COUNTIFS($L$2:$L2865,$L2865)=1)),"",SUMIFS($I:$I,$L:$L,$L2865))</f>
        <v/>
      </c>
      <c r="L2865" s="6">
        <f>IF($B2865="","",YEAR($B2865))</f>
        <v/>
      </c>
      <c r="M2865" s="6">
        <f>INT((ROW()-2)/39)+1</f>
        <v/>
      </c>
      <c r="N2865" s="6">
        <f>MOD(ROW()-2,39)+2</f>
        <v/>
      </c>
      <c r="O2865" s="42">
        <f>IF(AND($B2865&lt;&gt;"",$C2865&lt;&gt;"",$B2865&lt;=$C2865),INDEX(Szabalyok!$C:$C,$N2865),"")</f>
        <v/>
      </c>
      <c r="P2865">
        <f>IF(D2865="",P2864,P2864+1)</f>
        <v/>
      </c>
    </row>
    <row r="2866">
      <c r="A2866">
        <f>IF(P2866=P2865,0,P2866)</f>
        <v/>
      </c>
      <c r="B2866" s="41">
        <f>IF($M2866&gt;300,"",IF(OR(INDEX(Bemenet!$E$2:$E$301,$M2866)="",INDEX(Bemenet!$F$2:$F$301,$M2866)=""),"",MAX(INDEX(Bemenet!$E$2:$E$301,$M2866),INDEX(Szabalyok!$A:$A,$N2866))))</f>
        <v/>
      </c>
      <c r="C2866" s="41">
        <f>IF($B2866="","",MIN(INDEX(Bemenet!$F$2:$F$301,$M2866),INDEX(Szabalyok!$B:$B,$N2866)))</f>
        <v/>
      </c>
      <c r="D2866" s="5">
        <f>IF(AND($B2866&lt;&gt;"",$C2866&lt;&gt;"",$B2866&lt;=$C2866),INDEX(Bemenet!$G$2:$G$301,$M2866),"")</f>
        <v/>
      </c>
      <c r="E2866" s="6">
        <f>IF(AND($B2866&lt;&gt;"",$C2866&lt;&gt;"",$B2866&lt;=$C2866),INDEX(Bemenet!$D$2:$D$301,$M2866),"")</f>
        <v/>
      </c>
      <c r="F2866" s="5">
        <f>IF(AND($B2866&lt;&gt;"",$C2866&lt;&gt;"",$B2866&lt;=$C2866),$C2866-$B2866+1,"")</f>
        <v/>
      </c>
      <c r="G2866" s="5">
        <f>IF($F2866="","",$F2866*$D2866)</f>
        <v/>
      </c>
      <c r="H2866" s="42">
        <f>IF($G2866="","",$O2866)</f>
        <v/>
      </c>
      <c r="I2866" s="5">
        <f>IF($G2866="","",$G2866*IF($H2866="",$O2866,$H2866)/100)</f>
        <v/>
      </c>
      <c r="J2866" s="5">
        <f>IF(OR($L2866="",NOT(COUNTIFS($L$2:$L2866,$L2866)=1)),"",SUMIFS($G:$G,$L:$L,$L2866))</f>
        <v/>
      </c>
      <c r="K2866" s="5">
        <f>IF(OR($L2866="",NOT(COUNTIFS($L$2:$L2866,$L2866)=1)),"",SUMIFS($I:$I,$L:$L,$L2866))</f>
        <v/>
      </c>
      <c r="L2866" s="6">
        <f>IF($B2866="","",YEAR($B2866))</f>
        <v/>
      </c>
      <c r="M2866" s="6">
        <f>INT((ROW()-2)/39)+1</f>
        <v/>
      </c>
      <c r="N2866" s="6">
        <f>MOD(ROW()-2,39)+2</f>
        <v/>
      </c>
      <c r="O2866" s="42">
        <f>IF(AND($B2866&lt;&gt;"",$C2866&lt;&gt;"",$B2866&lt;=$C2866),INDEX(Szabalyok!$C:$C,$N2866),"")</f>
        <v/>
      </c>
      <c r="P2866">
        <f>IF(D2866="",P2865,P2865+1)</f>
        <v/>
      </c>
    </row>
    <row r="2867">
      <c r="A2867">
        <f>IF(P2867=P2866,0,P2867)</f>
        <v/>
      </c>
      <c r="B2867" s="41">
        <f>IF($M2867&gt;300,"",IF(OR(INDEX(Bemenet!$E$2:$E$301,$M2867)="",INDEX(Bemenet!$F$2:$F$301,$M2867)=""),"",MAX(INDEX(Bemenet!$E$2:$E$301,$M2867),INDEX(Szabalyok!$A:$A,$N2867))))</f>
        <v/>
      </c>
      <c r="C2867" s="41">
        <f>IF($B2867="","",MIN(INDEX(Bemenet!$F$2:$F$301,$M2867),INDEX(Szabalyok!$B:$B,$N2867)))</f>
        <v/>
      </c>
      <c r="D2867" s="5">
        <f>IF(AND($B2867&lt;&gt;"",$C2867&lt;&gt;"",$B2867&lt;=$C2867),INDEX(Bemenet!$G$2:$G$301,$M2867),"")</f>
        <v/>
      </c>
      <c r="E2867" s="6">
        <f>IF(AND($B2867&lt;&gt;"",$C2867&lt;&gt;"",$B2867&lt;=$C2867),INDEX(Bemenet!$D$2:$D$301,$M2867),"")</f>
        <v/>
      </c>
      <c r="F2867" s="5">
        <f>IF(AND($B2867&lt;&gt;"",$C2867&lt;&gt;"",$B2867&lt;=$C2867),$C2867-$B2867+1,"")</f>
        <v/>
      </c>
      <c r="G2867" s="5">
        <f>IF($F2867="","",$F2867*$D2867)</f>
        <v/>
      </c>
      <c r="H2867" s="42">
        <f>IF($G2867="","",$O2867)</f>
        <v/>
      </c>
      <c r="I2867" s="5">
        <f>IF($G2867="","",$G2867*IF($H2867="",$O2867,$H2867)/100)</f>
        <v/>
      </c>
      <c r="J2867" s="5">
        <f>IF(OR($L2867="",NOT(COUNTIFS($L$2:$L2867,$L2867)=1)),"",SUMIFS($G:$G,$L:$L,$L2867))</f>
        <v/>
      </c>
      <c r="K2867" s="5">
        <f>IF(OR($L2867="",NOT(COUNTIFS($L$2:$L2867,$L2867)=1)),"",SUMIFS($I:$I,$L:$L,$L2867))</f>
        <v/>
      </c>
      <c r="L2867" s="6">
        <f>IF($B2867="","",YEAR($B2867))</f>
        <v/>
      </c>
      <c r="M2867" s="6">
        <f>INT((ROW()-2)/39)+1</f>
        <v/>
      </c>
      <c r="N2867" s="6">
        <f>MOD(ROW()-2,39)+2</f>
        <v/>
      </c>
      <c r="O2867" s="42">
        <f>IF(AND($B2867&lt;&gt;"",$C2867&lt;&gt;"",$B2867&lt;=$C2867),INDEX(Szabalyok!$C:$C,$N2867),"")</f>
        <v/>
      </c>
      <c r="P2867">
        <f>IF(D2867="",P2866,P2866+1)</f>
        <v/>
      </c>
    </row>
    <row r="2868">
      <c r="A2868">
        <f>IF(P2868=P2867,0,P2868)</f>
        <v/>
      </c>
      <c r="B2868" s="41">
        <f>IF($M2868&gt;300,"",IF(OR(INDEX(Bemenet!$E$2:$E$301,$M2868)="",INDEX(Bemenet!$F$2:$F$301,$M2868)=""),"",MAX(INDEX(Bemenet!$E$2:$E$301,$M2868),INDEX(Szabalyok!$A:$A,$N2868))))</f>
        <v/>
      </c>
      <c r="C2868" s="41">
        <f>IF($B2868="","",MIN(INDEX(Bemenet!$F$2:$F$301,$M2868),INDEX(Szabalyok!$B:$B,$N2868)))</f>
        <v/>
      </c>
      <c r="D2868" s="5">
        <f>IF(AND($B2868&lt;&gt;"",$C2868&lt;&gt;"",$B2868&lt;=$C2868),INDEX(Bemenet!$G$2:$G$301,$M2868),"")</f>
        <v/>
      </c>
      <c r="E2868" s="6">
        <f>IF(AND($B2868&lt;&gt;"",$C2868&lt;&gt;"",$B2868&lt;=$C2868),INDEX(Bemenet!$D$2:$D$301,$M2868),"")</f>
        <v/>
      </c>
      <c r="F2868" s="5">
        <f>IF(AND($B2868&lt;&gt;"",$C2868&lt;&gt;"",$B2868&lt;=$C2868),$C2868-$B2868+1,"")</f>
        <v/>
      </c>
      <c r="G2868" s="5">
        <f>IF($F2868="","",$F2868*$D2868)</f>
        <v/>
      </c>
      <c r="H2868" s="42">
        <f>IF($G2868="","",$O2868)</f>
        <v/>
      </c>
      <c r="I2868" s="5">
        <f>IF($G2868="","",$G2868*IF($H2868="",$O2868,$H2868)/100)</f>
        <v/>
      </c>
      <c r="J2868" s="5">
        <f>IF(OR($L2868="",NOT(COUNTIFS($L$2:$L2868,$L2868)=1)),"",SUMIFS($G:$G,$L:$L,$L2868))</f>
        <v/>
      </c>
      <c r="K2868" s="5">
        <f>IF(OR($L2868="",NOT(COUNTIFS($L$2:$L2868,$L2868)=1)),"",SUMIFS($I:$I,$L:$L,$L2868))</f>
        <v/>
      </c>
      <c r="L2868" s="6">
        <f>IF($B2868="","",YEAR($B2868))</f>
        <v/>
      </c>
      <c r="M2868" s="6">
        <f>INT((ROW()-2)/39)+1</f>
        <v/>
      </c>
      <c r="N2868" s="6">
        <f>MOD(ROW()-2,39)+2</f>
        <v/>
      </c>
      <c r="O2868" s="42">
        <f>IF(AND($B2868&lt;&gt;"",$C2868&lt;&gt;"",$B2868&lt;=$C2868),INDEX(Szabalyok!$C:$C,$N2868),"")</f>
        <v/>
      </c>
      <c r="P2868">
        <f>IF(D2868="",P2867,P2867+1)</f>
        <v/>
      </c>
    </row>
    <row r="2869">
      <c r="A2869">
        <f>IF(P2869=P2868,0,P2869)</f>
        <v/>
      </c>
      <c r="B2869" s="41">
        <f>IF($M2869&gt;300,"",IF(OR(INDEX(Bemenet!$E$2:$E$301,$M2869)="",INDEX(Bemenet!$F$2:$F$301,$M2869)=""),"",MAX(INDEX(Bemenet!$E$2:$E$301,$M2869),INDEX(Szabalyok!$A:$A,$N2869))))</f>
        <v/>
      </c>
      <c r="C2869" s="41">
        <f>IF($B2869="","",MIN(INDEX(Bemenet!$F$2:$F$301,$M2869),INDEX(Szabalyok!$B:$B,$N2869)))</f>
        <v/>
      </c>
      <c r="D2869" s="5">
        <f>IF(AND($B2869&lt;&gt;"",$C2869&lt;&gt;"",$B2869&lt;=$C2869),INDEX(Bemenet!$G$2:$G$301,$M2869),"")</f>
        <v/>
      </c>
      <c r="E2869" s="6">
        <f>IF(AND($B2869&lt;&gt;"",$C2869&lt;&gt;"",$B2869&lt;=$C2869),INDEX(Bemenet!$D$2:$D$301,$M2869),"")</f>
        <v/>
      </c>
      <c r="F2869" s="5">
        <f>IF(AND($B2869&lt;&gt;"",$C2869&lt;&gt;"",$B2869&lt;=$C2869),$C2869-$B2869+1,"")</f>
        <v/>
      </c>
      <c r="G2869" s="5">
        <f>IF($F2869="","",$F2869*$D2869)</f>
        <v/>
      </c>
      <c r="H2869" s="42">
        <f>IF($G2869="","",$O2869)</f>
        <v/>
      </c>
      <c r="I2869" s="5">
        <f>IF($G2869="","",$G2869*IF($H2869="",$O2869,$H2869)/100)</f>
        <v/>
      </c>
      <c r="J2869" s="5">
        <f>IF(OR($L2869="",NOT(COUNTIFS($L$2:$L2869,$L2869)=1)),"",SUMIFS($G:$G,$L:$L,$L2869))</f>
        <v/>
      </c>
      <c r="K2869" s="5">
        <f>IF(OR($L2869="",NOT(COUNTIFS($L$2:$L2869,$L2869)=1)),"",SUMIFS($I:$I,$L:$L,$L2869))</f>
        <v/>
      </c>
      <c r="L2869" s="6">
        <f>IF($B2869="","",YEAR($B2869))</f>
        <v/>
      </c>
      <c r="M2869" s="6">
        <f>INT((ROW()-2)/39)+1</f>
        <v/>
      </c>
      <c r="N2869" s="6">
        <f>MOD(ROW()-2,39)+2</f>
        <v/>
      </c>
      <c r="O2869" s="42">
        <f>IF(AND($B2869&lt;&gt;"",$C2869&lt;&gt;"",$B2869&lt;=$C2869),INDEX(Szabalyok!$C:$C,$N2869),"")</f>
        <v/>
      </c>
      <c r="P2869">
        <f>IF(D2869="",P2868,P2868+1)</f>
        <v/>
      </c>
    </row>
    <row r="2870">
      <c r="A2870">
        <f>IF(P2870=P2869,0,P2870)</f>
        <v/>
      </c>
      <c r="B2870" s="41">
        <f>IF($M2870&gt;300,"",IF(OR(INDEX(Bemenet!$E$2:$E$301,$M2870)="",INDEX(Bemenet!$F$2:$F$301,$M2870)=""),"",MAX(INDEX(Bemenet!$E$2:$E$301,$M2870),INDEX(Szabalyok!$A:$A,$N2870))))</f>
        <v/>
      </c>
      <c r="C2870" s="41">
        <f>IF($B2870="","",MIN(INDEX(Bemenet!$F$2:$F$301,$M2870),INDEX(Szabalyok!$B:$B,$N2870)))</f>
        <v/>
      </c>
      <c r="D2870" s="5">
        <f>IF(AND($B2870&lt;&gt;"",$C2870&lt;&gt;"",$B2870&lt;=$C2870),INDEX(Bemenet!$G$2:$G$301,$M2870),"")</f>
        <v/>
      </c>
      <c r="E2870" s="6">
        <f>IF(AND($B2870&lt;&gt;"",$C2870&lt;&gt;"",$B2870&lt;=$C2870),INDEX(Bemenet!$D$2:$D$301,$M2870),"")</f>
        <v/>
      </c>
      <c r="F2870" s="5">
        <f>IF(AND($B2870&lt;&gt;"",$C2870&lt;&gt;"",$B2870&lt;=$C2870),$C2870-$B2870+1,"")</f>
        <v/>
      </c>
      <c r="G2870" s="5">
        <f>IF($F2870="","",$F2870*$D2870)</f>
        <v/>
      </c>
      <c r="H2870" s="42">
        <f>IF($G2870="","",$O2870)</f>
        <v/>
      </c>
      <c r="I2870" s="5">
        <f>IF($G2870="","",$G2870*IF($H2870="",$O2870,$H2870)/100)</f>
        <v/>
      </c>
      <c r="J2870" s="5">
        <f>IF(OR($L2870="",NOT(COUNTIFS($L$2:$L2870,$L2870)=1)),"",SUMIFS($G:$G,$L:$L,$L2870))</f>
        <v/>
      </c>
      <c r="K2870" s="5">
        <f>IF(OR($L2870="",NOT(COUNTIFS($L$2:$L2870,$L2870)=1)),"",SUMIFS($I:$I,$L:$L,$L2870))</f>
        <v/>
      </c>
      <c r="L2870" s="6">
        <f>IF($B2870="","",YEAR($B2870))</f>
        <v/>
      </c>
      <c r="M2870" s="6">
        <f>INT((ROW()-2)/39)+1</f>
        <v/>
      </c>
      <c r="N2870" s="6">
        <f>MOD(ROW()-2,39)+2</f>
        <v/>
      </c>
      <c r="O2870" s="42">
        <f>IF(AND($B2870&lt;&gt;"",$C2870&lt;&gt;"",$B2870&lt;=$C2870),INDEX(Szabalyok!$C:$C,$N2870),"")</f>
        <v/>
      </c>
      <c r="P2870">
        <f>IF(D2870="",P2869,P2869+1)</f>
        <v/>
      </c>
    </row>
    <row r="2871">
      <c r="A2871">
        <f>IF(P2871=P2870,0,P2871)</f>
        <v/>
      </c>
      <c r="B2871" s="41">
        <f>IF($M2871&gt;300,"",IF(OR(INDEX(Bemenet!$E$2:$E$301,$M2871)="",INDEX(Bemenet!$F$2:$F$301,$M2871)=""),"",MAX(INDEX(Bemenet!$E$2:$E$301,$M2871),INDEX(Szabalyok!$A:$A,$N2871))))</f>
        <v/>
      </c>
      <c r="C2871" s="41">
        <f>IF($B2871="","",MIN(INDEX(Bemenet!$F$2:$F$301,$M2871),INDEX(Szabalyok!$B:$B,$N2871)))</f>
        <v/>
      </c>
      <c r="D2871" s="5">
        <f>IF(AND($B2871&lt;&gt;"",$C2871&lt;&gt;"",$B2871&lt;=$C2871),INDEX(Bemenet!$G$2:$G$301,$M2871),"")</f>
        <v/>
      </c>
      <c r="E2871" s="6">
        <f>IF(AND($B2871&lt;&gt;"",$C2871&lt;&gt;"",$B2871&lt;=$C2871),INDEX(Bemenet!$D$2:$D$301,$M2871),"")</f>
        <v/>
      </c>
      <c r="F2871" s="5">
        <f>IF(AND($B2871&lt;&gt;"",$C2871&lt;&gt;"",$B2871&lt;=$C2871),$C2871-$B2871+1,"")</f>
        <v/>
      </c>
      <c r="G2871" s="5">
        <f>IF($F2871="","",$F2871*$D2871)</f>
        <v/>
      </c>
      <c r="H2871" s="42">
        <f>IF($G2871="","",$O2871)</f>
        <v/>
      </c>
      <c r="I2871" s="5">
        <f>IF($G2871="","",$G2871*IF($H2871="",$O2871,$H2871)/100)</f>
        <v/>
      </c>
      <c r="J2871" s="5">
        <f>IF(OR($L2871="",NOT(COUNTIFS($L$2:$L2871,$L2871)=1)),"",SUMIFS($G:$G,$L:$L,$L2871))</f>
        <v/>
      </c>
      <c r="K2871" s="5">
        <f>IF(OR($L2871="",NOT(COUNTIFS($L$2:$L2871,$L2871)=1)),"",SUMIFS($I:$I,$L:$L,$L2871))</f>
        <v/>
      </c>
      <c r="L2871" s="6">
        <f>IF($B2871="","",YEAR($B2871))</f>
        <v/>
      </c>
      <c r="M2871" s="6">
        <f>INT((ROW()-2)/39)+1</f>
        <v/>
      </c>
      <c r="N2871" s="6">
        <f>MOD(ROW()-2,39)+2</f>
        <v/>
      </c>
      <c r="O2871" s="42">
        <f>IF(AND($B2871&lt;&gt;"",$C2871&lt;&gt;"",$B2871&lt;=$C2871),INDEX(Szabalyok!$C:$C,$N2871),"")</f>
        <v/>
      </c>
      <c r="P2871">
        <f>IF(D2871="",P2870,P2870+1)</f>
        <v/>
      </c>
    </row>
    <row r="2872">
      <c r="A2872">
        <f>IF(P2872=P2871,0,P2872)</f>
        <v/>
      </c>
      <c r="B2872" s="41">
        <f>IF($M2872&gt;300,"",IF(OR(INDEX(Bemenet!$E$2:$E$301,$M2872)="",INDEX(Bemenet!$F$2:$F$301,$M2872)=""),"",MAX(INDEX(Bemenet!$E$2:$E$301,$M2872),INDEX(Szabalyok!$A:$A,$N2872))))</f>
        <v/>
      </c>
      <c r="C2872" s="41">
        <f>IF($B2872="","",MIN(INDEX(Bemenet!$F$2:$F$301,$M2872),INDEX(Szabalyok!$B:$B,$N2872)))</f>
        <v/>
      </c>
      <c r="D2872" s="5">
        <f>IF(AND($B2872&lt;&gt;"",$C2872&lt;&gt;"",$B2872&lt;=$C2872),INDEX(Bemenet!$G$2:$G$301,$M2872),"")</f>
        <v/>
      </c>
      <c r="E2872" s="6">
        <f>IF(AND($B2872&lt;&gt;"",$C2872&lt;&gt;"",$B2872&lt;=$C2872),INDEX(Bemenet!$D$2:$D$301,$M2872),"")</f>
        <v/>
      </c>
      <c r="F2872" s="5">
        <f>IF(AND($B2872&lt;&gt;"",$C2872&lt;&gt;"",$B2872&lt;=$C2872),$C2872-$B2872+1,"")</f>
        <v/>
      </c>
      <c r="G2872" s="5">
        <f>IF($F2872="","",$F2872*$D2872)</f>
        <v/>
      </c>
      <c r="H2872" s="42">
        <f>IF($G2872="","",$O2872)</f>
        <v/>
      </c>
      <c r="I2872" s="5">
        <f>IF($G2872="","",$G2872*IF($H2872="",$O2872,$H2872)/100)</f>
        <v/>
      </c>
      <c r="J2872" s="5">
        <f>IF(OR($L2872="",NOT(COUNTIFS($L$2:$L2872,$L2872)=1)),"",SUMIFS($G:$G,$L:$L,$L2872))</f>
        <v/>
      </c>
      <c r="K2872" s="5">
        <f>IF(OR($L2872="",NOT(COUNTIFS($L$2:$L2872,$L2872)=1)),"",SUMIFS($I:$I,$L:$L,$L2872))</f>
        <v/>
      </c>
      <c r="L2872" s="6">
        <f>IF($B2872="","",YEAR($B2872))</f>
        <v/>
      </c>
      <c r="M2872" s="6">
        <f>INT((ROW()-2)/39)+1</f>
        <v/>
      </c>
      <c r="N2872" s="6">
        <f>MOD(ROW()-2,39)+2</f>
        <v/>
      </c>
      <c r="O2872" s="42">
        <f>IF(AND($B2872&lt;&gt;"",$C2872&lt;&gt;"",$B2872&lt;=$C2872),INDEX(Szabalyok!$C:$C,$N2872),"")</f>
        <v/>
      </c>
      <c r="P2872">
        <f>IF(D2872="",P2871,P2871+1)</f>
        <v/>
      </c>
    </row>
    <row r="2873">
      <c r="A2873">
        <f>IF(P2873=P2872,0,P2873)</f>
        <v/>
      </c>
      <c r="B2873" s="41">
        <f>IF($M2873&gt;300,"",IF(OR(INDEX(Bemenet!$E$2:$E$301,$M2873)="",INDEX(Bemenet!$F$2:$F$301,$M2873)=""),"",MAX(INDEX(Bemenet!$E$2:$E$301,$M2873),INDEX(Szabalyok!$A:$A,$N2873))))</f>
        <v/>
      </c>
      <c r="C2873" s="41">
        <f>IF($B2873="","",MIN(INDEX(Bemenet!$F$2:$F$301,$M2873),INDEX(Szabalyok!$B:$B,$N2873)))</f>
        <v/>
      </c>
      <c r="D2873" s="5">
        <f>IF(AND($B2873&lt;&gt;"",$C2873&lt;&gt;"",$B2873&lt;=$C2873),INDEX(Bemenet!$G$2:$G$301,$M2873),"")</f>
        <v/>
      </c>
      <c r="E2873" s="6">
        <f>IF(AND($B2873&lt;&gt;"",$C2873&lt;&gt;"",$B2873&lt;=$C2873),INDEX(Bemenet!$D$2:$D$301,$M2873),"")</f>
        <v/>
      </c>
      <c r="F2873" s="5">
        <f>IF(AND($B2873&lt;&gt;"",$C2873&lt;&gt;"",$B2873&lt;=$C2873),$C2873-$B2873+1,"")</f>
        <v/>
      </c>
      <c r="G2873" s="5">
        <f>IF($F2873="","",$F2873*$D2873)</f>
        <v/>
      </c>
      <c r="H2873" s="42">
        <f>IF($G2873="","",$O2873)</f>
        <v/>
      </c>
      <c r="I2873" s="5">
        <f>IF($G2873="","",$G2873*IF($H2873="",$O2873,$H2873)/100)</f>
        <v/>
      </c>
      <c r="J2873" s="5">
        <f>IF(OR($L2873="",NOT(COUNTIFS($L$2:$L2873,$L2873)=1)),"",SUMIFS($G:$G,$L:$L,$L2873))</f>
        <v/>
      </c>
      <c r="K2873" s="5">
        <f>IF(OR($L2873="",NOT(COUNTIFS($L$2:$L2873,$L2873)=1)),"",SUMIFS($I:$I,$L:$L,$L2873))</f>
        <v/>
      </c>
      <c r="L2873" s="6">
        <f>IF($B2873="","",YEAR($B2873))</f>
        <v/>
      </c>
      <c r="M2873" s="6">
        <f>INT((ROW()-2)/39)+1</f>
        <v/>
      </c>
      <c r="N2873" s="6">
        <f>MOD(ROW()-2,39)+2</f>
        <v/>
      </c>
      <c r="O2873" s="42">
        <f>IF(AND($B2873&lt;&gt;"",$C2873&lt;&gt;"",$B2873&lt;=$C2873),INDEX(Szabalyok!$C:$C,$N2873),"")</f>
        <v/>
      </c>
      <c r="P2873">
        <f>IF(D2873="",P2872,P2872+1)</f>
        <v/>
      </c>
    </row>
    <row r="2874">
      <c r="A2874">
        <f>IF(P2874=P2873,0,P2874)</f>
        <v/>
      </c>
      <c r="B2874" s="41">
        <f>IF($M2874&gt;300,"",IF(OR(INDEX(Bemenet!$E$2:$E$301,$M2874)="",INDEX(Bemenet!$F$2:$F$301,$M2874)=""),"",MAX(INDEX(Bemenet!$E$2:$E$301,$M2874),INDEX(Szabalyok!$A:$A,$N2874))))</f>
        <v/>
      </c>
      <c r="C2874" s="41">
        <f>IF($B2874="","",MIN(INDEX(Bemenet!$F$2:$F$301,$M2874),INDEX(Szabalyok!$B:$B,$N2874)))</f>
        <v/>
      </c>
      <c r="D2874" s="5">
        <f>IF(AND($B2874&lt;&gt;"",$C2874&lt;&gt;"",$B2874&lt;=$C2874),INDEX(Bemenet!$G$2:$G$301,$M2874),"")</f>
        <v/>
      </c>
      <c r="E2874" s="6">
        <f>IF(AND($B2874&lt;&gt;"",$C2874&lt;&gt;"",$B2874&lt;=$C2874),INDEX(Bemenet!$D$2:$D$301,$M2874),"")</f>
        <v/>
      </c>
      <c r="F2874" s="5">
        <f>IF(AND($B2874&lt;&gt;"",$C2874&lt;&gt;"",$B2874&lt;=$C2874),$C2874-$B2874+1,"")</f>
        <v/>
      </c>
      <c r="G2874" s="5">
        <f>IF($F2874="","",$F2874*$D2874)</f>
        <v/>
      </c>
      <c r="H2874" s="42">
        <f>IF($G2874="","",$O2874)</f>
        <v/>
      </c>
      <c r="I2874" s="5">
        <f>IF($G2874="","",$G2874*IF($H2874="",$O2874,$H2874)/100)</f>
        <v/>
      </c>
      <c r="J2874" s="5">
        <f>IF(OR($L2874="",NOT(COUNTIFS($L$2:$L2874,$L2874)=1)),"",SUMIFS($G:$G,$L:$L,$L2874))</f>
        <v/>
      </c>
      <c r="K2874" s="5">
        <f>IF(OR($L2874="",NOT(COUNTIFS($L$2:$L2874,$L2874)=1)),"",SUMIFS($I:$I,$L:$L,$L2874))</f>
        <v/>
      </c>
      <c r="L2874" s="6">
        <f>IF($B2874="","",YEAR($B2874))</f>
        <v/>
      </c>
      <c r="M2874" s="6">
        <f>INT((ROW()-2)/39)+1</f>
        <v/>
      </c>
      <c r="N2874" s="6">
        <f>MOD(ROW()-2,39)+2</f>
        <v/>
      </c>
      <c r="O2874" s="42">
        <f>IF(AND($B2874&lt;&gt;"",$C2874&lt;&gt;"",$B2874&lt;=$C2874),INDEX(Szabalyok!$C:$C,$N2874),"")</f>
        <v/>
      </c>
      <c r="P2874">
        <f>IF(D2874="",P2873,P2873+1)</f>
        <v/>
      </c>
    </row>
    <row r="2875">
      <c r="A2875">
        <f>IF(P2875=P2874,0,P2875)</f>
        <v/>
      </c>
      <c r="B2875" s="41">
        <f>IF($M2875&gt;300,"",IF(OR(INDEX(Bemenet!$E$2:$E$301,$M2875)="",INDEX(Bemenet!$F$2:$F$301,$M2875)=""),"",MAX(INDEX(Bemenet!$E$2:$E$301,$M2875),INDEX(Szabalyok!$A:$A,$N2875))))</f>
        <v/>
      </c>
      <c r="C2875" s="41">
        <f>IF($B2875="","",MIN(INDEX(Bemenet!$F$2:$F$301,$M2875),INDEX(Szabalyok!$B:$B,$N2875)))</f>
        <v/>
      </c>
      <c r="D2875" s="5">
        <f>IF(AND($B2875&lt;&gt;"",$C2875&lt;&gt;"",$B2875&lt;=$C2875),INDEX(Bemenet!$G$2:$G$301,$M2875),"")</f>
        <v/>
      </c>
      <c r="E2875" s="6">
        <f>IF(AND($B2875&lt;&gt;"",$C2875&lt;&gt;"",$B2875&lt;=$C2875),INDEX(Bemenet!$D$2:$D$301,$M2875),"")</f>
        <v/>
      </c>
      <c r="F2875" s="5">
        <f>IF(AND($B2875&lt;&gt;"",$C2875&lt;&gt;"",$B2875&lt;=$C2875),$C2875-$B2875+1,"")</f>
        <v/>
      </c>
      <c r="G2875" s="5">
        <f>IF($F2875="","",$F2875*$D2875)</f>
        <v/>
      </c>
      <c r="H2875" s="42">
        <f>IF($G2875="","",$O2875)</f>
        <v/>
      </c>
      <c r="I2875" s="5">
        <f>IF($G2875="","",$G2875*IF($H2875="",$O2875,$H2875)/100)</f>
        <v/>
      </c>
      <c r="J2875" s="5">
        <f>IF(OR($L2875="",NOT(COUNTIFS($L$2:$L2875,$L2875)=1)),"",SUMIFS($G:$G,$L:$L,$L2875))</f>
        <v/>
      </c>
      <c r="K2875" s="5">
        <f>IF(OR($L2875="",NOT(COUNTIFS($L$2:$L2875,$L2875)=1)),"",SUMIFS($I:$I,$L:$L,$L2875))</f>
        <v/>
      </c>
      <c r="L2875" s="6">
        <f>IF($B2875="","",YEAR($B2875))</f>
        <v/>
      </c>
      <c r="M2875" s="6">
        <f>INT((ROW()-2)/39)+1</f>
        <v/>
      </c>
      <c r="N2875" s="6">
        <f>MOD(ROW()-2,39)+2</f>
        <v/>
      </c>
      <c r="O2875" s="42">
        <f>IF(AND($B2875&lt;&gt;"",$C2875&lt;&gt;"",$B2875&lt;=$C2875),INDEX(Szabalyok!$C:$C,$N2875),"")</f>
        <v/>
      </c>
      <c r="P2875">
        <f>IF(D2875="",P2874,P2874+1)</f>
        <v/>
      </c>
    </row>
    <row r="2876">
      <c r="A2876">
        <f>IF(P2876=P2875,0,P2876)</f>
        <v/>
      </c>
      <c r="B2876" s="41">
        <f>IF($M2876&gt;300,"",IF(OR(INDEX(Bemenet!$E$2:$E$301,$M2876)="",INDEX(Bemenet!$F$2:$F$301,$M2876)=""),"",MAX(INDEX(Bemenet!$E$2:$E$301,$M2876),INDEX(Szabalyok!$A:$A,$N2876))))</f>
        <v/>
      </c>
      <c r="C2876" s="41">
        <f>IF($B2876="","",MIN(INDEX(Bemenet!$F$2:$F$301,$M2876),INDEX(Szabalyok!$B:$B,$N2876)))</f>
        <v/>
      </c>
      <c r="D2876" s="5">
        <f>IF(AND($B2876&lt;&gt;"",$C2876&lt;&gt;"",$B2876&lt;=$C2876),INDEX(Bemenet!$G$2:$G$301,$M2876),"")</f>
        <v/>
      </c>
      <c r="E2876" s="6">
        <f>IF(AND($B2876&lt;&gt;"",$C2876&lt;&gt;"",$B2876&lt;=$C2876),INDEX(Bemenet!$D$2:$D$301,$M2876),"")</f>
        <v/>
      </c>
      <c r="F2876" s="5">
        <f>IF(AND($B2876&lt;&gt;"",$C2876&lt;&gt;"",$B2876&lt;=$C2876),$C2876-$B2876+1,"")</f>
        <v/>
      </c>
      <c r="G2876" s="5">
        <f>IF($F2876="","",$F2876*$D2876)</f>
        <v/>
      </c>
      <c r="H2876" s="42">
        <f>IF($G2876="","",$O2876)</f>
        <v/>
      </c>
      <c r="I2876" s="5">
        <f>IF($G2876="","",$G2876*IF($H2876="",$O2876,$H2876)/100)</f>
        <v/>
      </c>
      <c r="J2876" s="5">
        <f>IF(OR($L2876="",NOT(COUNTIFS($L$2:$L2876,$L2876)=1)),"",SUMIFS($G:$G,$L:$L,$L2876))</f>
        <v/>
      </c>
      <c r="K2876" s="5">
        <f>IF(OR($L2876="",NOT(COUNTIFS($L$2:$L2876,$L2876)=1)),"",SUMIFS($I:$I,$L:$L,$L2876))</f>
        <v/>
      </c>
      <c r="L2876" s="6">
        <f>IF($B2876="","",YEAR($B2876))</f>
        <v/>
      </c>
      <c r="M2876" s="6">
        <f>INT((ROW()-2)/39)+1</f>
        <v/>
      </c>
      <c r="N2876" s="6">
        <f>MOD(ROW()-2,39)+2</f>
        <v/>
      </c>
      <c r="O2876" s="42">
        <f>IF(AND($B2876&lt;&gt;"",$C2876&lt;&gt;"",$B2876&lt;=$C2876),INDEX(Szabalyok!$C:$C,$N2876),"")</f>
        <v/>
      </c>
      <c r="P2876">
        <f>IF(D2876="",P2875,P2875+1)</f>
        <v/>
      </c>
    </row>
    <row r="2877">
      <c r="A2877">
        <f>IF(P2877=P2876,0,P2877)</f>
        <v/>
      </c>
      <c r="B2877" s="41">
        <f>IF($M2877&gt;300,"",IF(OR(INDEX(Bemenet!$E$2:$E$301,$M2877)="",INDEX(Bemenet!$F$2:$F$301,$M2877)=""),"",MAX(INDEX(Bemenet!$E$2:$E$301,$M2877),INDEX(Szabalyok!$A:$A,$N2877))))</f>
        <v/>
      </c>
      <c r="C2877" s="41">
        <f>IF($B2877="","",MIN(INDEX(Bemenet!$F$2:$F$301,$M2877),INDEX(Szabalyok!$B:$B,$N2877)))</f>
        <v/>
      </c>
      <c r="D2877" s="5">
        <f>IF(AND($B2877&lt;&gt;"",$C2877&lt;&gt;"",$B2877&lt;=$C2877),INDEX(Bemenet!$G$2:$G$301,$M2877),"")</f>
        <v/>
      </c>
      <c r="E2877" s="6">
        <f>IF(AND($B2877&lt;&gt;"",$C2877&lt;&gt;"",$B2877&lt;=$C2877),INDEX(Bemenet!$D$2:$D$301,$M2877),"")</f>
        <v/>
      </c>
      <c r="F2877" s="5">
        <f>IF(AND($B2877&lt;&gt;"",$C2877&lt;&gt;"",$B2877&lt;=$C2877),$C2877-$B2877+1,"")</f>
        <v/>
      </c>
      <c r="G2877" s="5">
        <f>IF($F2877="","",$F2877*$D2877)</f>
        <v/>
      </c>
      <c r="H2877" s="42">
        <f>IF($G2877="","",$O2877)</f>
        <v/>
      </c>
      <c r="I2877" s="5">
        <f>IF($G2877="","",$G2877*IF($H2877="",$O2877,$H2877)/100)</f>
        <v/>
      </c>
      <c r="J2877" s="5">
        <f>IF(OR($L2877="",NOT(COUNTIFS($L$2:$L2877,$L2877)=1)),"",SUMIFS($G:$G,$L:$L,$L2877))</f>
        <v/>
      </c>
      <c r="K2877" s="5">
        <f>IF(OR($L2877="",NOT(COUNTIFS($L$2:$L2877,$L2877)=1)),"",SUMIFS($I:$I,$L:$L,$L2877))</f>
        <v/>
      </c>
      <c r="L2877" s="6">
        <f>IF($B2877="","",YEAR($B2877))</f>
        <v/>
      </c>
      <c r="M2877" s="6">
        <f>INT((ROW()-2)/39)+1</f>
        <v/>
      </c>
      <c r="N2877" s="6">
        <f>MOD(ROW()-2,39)+2</f>
        <v/>
      </c>
      <c r="O2877" s="42">
        <f>IF(AND($B2877&lt;&gt;"",$C2877&lt;&gt;"",$B2877&lt;=$C2877),INDEX(Szabalyok!$C:$C,$N2877),"")</f>
        <v/>
      </c>
      <c r="P2877">
        <f>IF(D2877="",P2876,P2876+1)</f>
        <v/>
      </c>
    </row>
    <row r="2878">
      <c r="A2878">
        <f>IF(P2878=P2877,0,P2878)</f>
        <v/>
      </c>
      <c r="B2878" s="41">
        <f>IF($M2878&gt;300,"",IF(OR(INDEX(Bemenet!$E$2:$E$301,$M2878)="",INDEX(Bemenet!$F$2:$F$301,$M2878)=""),"",MAX(INDEX(Bemenet!$E$2:$E$301,$M2878),INDEX(Szabalyok!$A:$A,$N2878))))</f>
        <v/>
      </c>
      <c r="C2878" s="41">
        <f>IF($B2878="","",MIN(INDEX(Bemenet!$F$2:$F$301,$M2878),INDEX(Szabalyok!$B:$B,$N2878)))</f>
        <v/>
      </c>
      <c r="D2878" s="5">
        <f>IF(AND($B2878&lt;&gt;"",$C2878&lt;&gt;"",$B2878&lt;=$C2878),INDEX(Bemenet!$G$2:$G$301,$M2878),"")</f>
        <v/>
      </c>
      <c r="E2878" s="6">
        <f>IF(AND($B2878&lt;&gt;"",$C2878&lt;&gt;"",$B2878&lt;=$C2878),INDEX(Bemenet!$D$2:$D$301,$M2878),"")</f>
        <v/>
      </c>
      <c r="F2878" s="5">
        <f>IF(AND($B2878&lt;&gt;"",$C2878&lt;&gt;"",$B2878&lt;=$C2878),$C2878-$B2878+1,"")</f>
        <v/>
      </c>
      <c r="G2878" s="5">
        <f>IF($F2878="","",$F2878*$D2878)</f>
        <v/>
      </c>
      <c r="H2878" s="42">
        <f>IF($G2878="","",$O2878)</f>
        <v/>
      </c>
      <c r="I2878" s="5">
        <f>IF($G2878="","",$G2878*IF($H2878="",$O2878,$H2878)/100)</f>
        <v/>
      </c>
      <c r="J2878" s="5">
        <f>IF(OR($L2878="",NOT(COUNTIFS($L$2:$L2878,$L2878)=1)),"",SUMIFS($G:$G,$L:$L,$L2878))</f>
        <v/>
      </c>
      <c r="K2878" s="5">
        <f>IF(OR($L2878="",NOT(COUNTIFS($L$2:$L2878,$L2878)=1)),"",SUMIFS($I:$I,$L:$L,$L2878))</f>
        <v/>
      </c>
      <c r="L2878" s="6">
        <f>IF($B2878="","",YEAR($B2878))</f>
        <v/>
      </c>
      <c r="M2878" s="6">
        <f>INT((ROW()-2)/39)+1</f>
        <v/>
      </c>
      <c r="N2878" s="6">
        <f>MOD(ROW()-2,39)+2</f>
        <v/>
      </c>
      <c r="O2878" s="42">
        <f>IF(AND($B2878&lt;&gt;"",$C2878&lt;&gt;"",$B2878&lt;=$C2878),INDEX(Szabalyok!$C:$C,$N2878),"")</f>
        <v/>
      </c>
      <c r="P2878">
        <f>IF(D2878="",P2877,P2877+1)</f>
        <v/>
      </c>
    </row>
    <row r="2879">
      <c r="A2879">
        <f>IF(P2879=P2878,0,P2879)</f>
        <v/>
      </c>
      <c r="B2879" s="41">
        <f>IF($M2879&gt;300,"",IF(OR(INDEX(Bemenet!$E$2:$E$301,$M2879)="",INDEX(Bemenet!$F$2:$F$301,$M2879)=""),"",MAX(INDEX(Bemenet!$E$2:$E$301,$M2879),INDEX(Szabalyok!$A:$A,$N2879))))</f>
        <v/>
      </c>
      <c r="C2879" s="41">
        <f>IF($B2879="","",MIN(INDEX(Bemenet!$F$2:$F$301,$M2879),INDEX(Szabalyok!$B:$B,$N2879)))</f>
        <v/>
      </c>
      <c r="D2879" s="5">
        <f>IF(AND($B2879&lt;&gt;"",$C2879&lt;&gt;"",$B2879&lt;=$C2879),INDEX(Bemenet!$G$2:$G$301,$M2879),"")</f>
        <v/>
      </c>
      <c r="E2879" s="6">
        <f>IF(AND($B2879&lt;&gt;"",$C2879&lt;&gt;"",$B2879&lt;=$C2879),INDEX(Bemenet!$D$2:$D$301,$M2879),"")</f>
        <v/>
      </c>
      <c r="F2879" s="5">
        <f>IF(AND($B2879&lt;&gt;"",$C2879&lt;&gt;"",$B2879&lt;=$C2879),$C2879-$B2879+1,"")</f>
        <v/>
      </c>
      <c r="G2879" s="5">
        <f>IF($F2879="","",$F2879*$D2879)</f>
        <v/>
      </c>
      <c r="H2879" s="42">
        <f>IF($G2879="","",$O2879)</f>
        <v/>
      </c>
      <c r="I2879" s="5">
        <f>IF($G2879="","",$G2879*IF($H2879="",$O2879,$H2879)/100)</f>
        <v/>
      </c>
      <c r="J2879" s="5">
        <f>IF(OR($L2879="",NOT(COUNTIFS($L$2:$L2879,$L2879)=1)),"",SUMIFS($G:$G,$L:$L,$L2879))</f>
        <v/>
      </c>
      <c r="K2879" s="5">
        <f>IF(OR($L2879="",NOT(COUNTIFS($L$2:$L2879,$L2879)=1)),"",SUMIFS($I:$I,$L:$L,$L2879))</f>
        <v/>
      </c>
      <c r="L2879" s="6">
        <f>IF($B2879="","",YEAR($B2879))</f>
        <v/>
      </c>
      <c r="M2879" s="6">
        <f>INT((ROW()-2)/39)+1</f>
        <v/>
      </c>
      <c r="N2879" s="6">
        <f>MOD(ROW()-2,39)+2</f>
        <v/>
      </c>
      <c r="O2879" s="42">
        <f>IF(AND($B2879&lt;&gt;"",$C2879&lt;&gt;"",$B2879&lt;=$C2879),INDEX(Szabalyok!$C:$C,$N2879),"")</f>
        <v/>
      </c>
      <c r="P2879">
        <f>IF(D2879="",P2878,P2878+1)</f>
        <v/>
      </c>
    </row>
    <row r="2880">
      <c r="A2880">
        <f>IF(P2880=P2879,0,P2880)</f>
        <v/>
      </c>
      <c r="B2880" s="41">
        <f>IF($M2880&gt;300,"",IF(OR(INDEX(Bemenet!$E$2:$E$301,$M2880)="",INDEX(Bemenet!$F$2:$F$301,$M2880)=""),"",MAX(INDEX(Bemenet!$E$2:$E$301,$M2880),INDEX(Szabalyok!$A:$A,$N2880))))</f>
        <v/>
      </c>
      <c r="C2880" s="41">
        <f>IF($B2880="","",MIN(INDEX(Bemenet!$F$2:$F$301,$M2880),INDEX(Szabalyok!$B:$B,$N2880)))</f>
        <v/>
      </c>
      <c r="D2880" s="5">
        <f>IF(AND($B2880&lt;&gt;"",$C2880&lt;&gt;"",$B2880&lt;=$C2880),INDEX(Bemenet!$G$2:$G$301,$M2880),"")</f>
        <v/>
      </c>
      <c r="E2880" s="6">
        <f>IF(AND($B2880&lt;&gt;"",$C2880&lt;&gt;"",$B2880&lt;=$C2880),INDEX(Bemenet!$D$2:$D$301,$M2880),"")</f>
        <v/>
      </c>
      <c r="F2880" s="5">
        <f>IF(AND($B2880&lt;&gt;"",$C2880&lt;&gt;"",$B2880&lt;=$C2880),$C2880-$B2880+1,"")</f>
        <v/>
      </c>
      <c r="G2880" s="5">
        <f>IF($F2880="","",$F2880*$D2880)</f>
        <v/>
      </c>
      <c r="H2880" s="42">
        <f>IF($G2880="","",$O2880)</f>
        <v/>
      </c>
      <c r="I2880" s="5">
        <f>IF($G2880="","",$G2880*IF($H2880="",$O2880,$H2880)/100)</f>
        <v/>
      </c>
      <c r="J2880" s="5">
        <f>IF(OR($L2880="",NOT(COUNTIFS($L$2:$L2880,$L2880)=1)),"",SUMIFS($G:$G,$L:$L,$L2880))</f>
        <v/>
      </c>
      <c r="K2880" s="5">
        <f>IF(OR($L2880="",NOT(COUNTIFS($L$2:$L2880,$L2880)=1)),"",SUMIFS($I:$I,$L:$L,$L2880))</f>
        <v/>
      </c>
      <c r="L2880" s="6">
        <f>IF($B2880="","",YEAR($B2880))</f>
        <v/>
      </c>
      <c r="M2880" s="6">
        <f>INT((ROW()-2)/39)+1</f>
        <v/>
      </c>
      <c r="N2880" s="6">
        <f>MOD(ROW()-2,39)+2</f>
        <v/>
      </c>
      <c r="O2880" s="42">
        <f>IF(AND($B2880&lt;&gt;"",$C2880&lt;&gt;"",$B2880&lt;=$C2880),INDEX(Szabalyok!$C:$C,$N2880),"")</f>
        <v/>
      </c>
      <c r="P2880">
        <f>IF(D2880="",P2879,P2879+1)</f>
        <v/>
      </c>
    </row>
    <row r="2881">
      <c r="A2881">
        <f>IF(P2881=P2880,0,P2881)</f>
        <v/>
      </c>
      <c r="B2881" s="41">
        <f>IF($M2881&gt;300,"",IF(OR(INDEX(Bemenet!$E$2:$E$301,$M2881)="",INDEX(Bemenet!$F$2:$F$301,$M2881)=""),"",MAX(INDEX(Bemenet!$E$2:$E$301,$M2881),INDEX(Szabalyok!$A:$A,$N2881))))</f>
        <v/>
      </c>
      <c r="C2881" s="41">
        <f>IF($B2881="","",MIN(INDEX(Bemenet!$F$2:$F$301,$M2881),INDEX(Szabalyok!$B:$B,$N2881)))</f>
        <v/>
      </c>
      <c r="D2881" s="5">
        <f>IF(AND($B2881&lt;&gt;"",$C2881&lt;&gt;"",$B2881&lt;=$C2881),INDEX(Bemenet!$G$2:$G$301,$M2881),"")</f>
        <v/>
      </c>
      <c r="E2881" s="6">
        <f>IF(AND($B2881&lt;&gt;"",$C2881&lt;&gt;"",$B2881&lt;=$C2881),INDEX(Bemenet!$D$2:$D$301,$M2881),"")</f>
        <v/>
      </c>
      <c r="F2881" s="5">
        <f>IF(AND($B2881&lt;&gt;"",$C2881&lt;&gt;"",$B2881&lt;=$C2881),$C2881-$B2881+1,"")</f>
        <v/>
      </c>
      <c r="G2881" s="5">
        <f>IF($F2881="","",$F2881*$D2881)</f>
        <v/>
      </c>
      <c r="H2881" s="42">
        <f>IF($G2881="","",$O2881)</f>
        <v/>
      </c>
      <c r="I2881" s="5">
        <f>IF($G2881="","",$G2881*IF($H2881="",$O2881,$H2881)/100)</f>
        <v/>
      </c>
      <c r="J2881" s="5">
        <f>IF(OR($L2881="",NOT(COUNTIFS($L$2:$L2881,$L2881)=1)),"",SUMIFS($G:$G,$L:$L,$L2881))</f>
        <v/>
      </c>
      <c r="K2881" s="5">
        <f>IF(OR($L2881="",NOT(COUNTIFS($L$2:$L2881,$L2881)=1)),"",SUMIFS($I:$I,$L:$L,$L2881))</f>
        <v/>
      </c>
      <c r="L2881" s="6">
        <f>IF($B2881="","",YEAR($B2881))</f>
        <v/>
      </c>
      <c r="M2881" s="6">
        <f>INT((ROW()-2)/39)+1</f>
        <v/>
      </c>
      <c r="N2881" s="6">
        <f>MOD(ROW()-2,39)+2</f>
        <v/>
      </c>
      <c r="O2881" s="42">
        <f>IF(AND($B2881&lt;&gt;"",$C2881&lt;&gt;"",$B2881&lt;=$C2881),INDEX(Szabalyok!$C:$C,$N2881),"")</f>
        <v/>
      </c>
      <c r="P2881">
        <f>IF(D2881="",P2880,P2880+1)</f>
        <v/>
      </c>
    </row>
    <row r="2882">
      <c r="A2882">
        <f>IF(P2882=P2881,0,P2882)</f>
        <v/>
      </c>
      <c r="B2882" s="41">
        <f>IF($M2882&gt;300,"",IF(OR(INDEX(Bemenet!$E$2:$E$301,$M2882)="",INDEX(Bemenet!$F$2:$F$301,$M2882)=""),"",MAX(INDEX(Bemenet!$E$2:$E$301,$M2882),INDEX(Szabalyok!$A:$A,$N2882))))</f>
        <v/>
      </c>
      <c r="C2882" s="41">
        <f>IF($B2882="","",MIN(INDEX(Bemenet!$F$2:$F$301,$M2882),INDEX(Szabalyok!$B:$B,$N2882)))</f>
        <v/>
      </c>
      <c r="D2882" s="5">
        <f>IF(AND($B2882&lt;&gt;"",$C2882&lt;&gt;"",$B2882&lt;=$C2882),INDEX(Bemenet!$G$2:$G$301,$M2882),"")</f>
        <v/>
      </c>
      <c r="E2882" s="6">
        <f>IF(AND($B2882&lt;&gt;"",$C2882&lt;&gt;"",$B2882&lt;=$C2882),INDEX(Bemenet!$D$2:$D$301,$M2882),"")</f>
        <v/>
      </c>
      <c r="F2882" s="5">
        <f>IF(AND($B2882&lt;&gt;"",$C2882&lt;&gt;"",$B2882&lt;=$C2882),$C2882-$B2882+1,"")</f>
        <v/>
      </c>
      <c r="G2882" s="5">
        <f>IF($F2882="","",$F2882*$D2882)</f>
        <v/>
      </c>
      <c r="H2882" s="42">
        <f>IF($G2882="","",$O2882)</f>
        <v/>
      </c>
      <c r="I2882" s="5">
        <f>IF($G2882="","",$G2882*IF($H2882="",$O2882,$H2882)/100)</f>
        <v/>
      </c>
      <c r="J2882" s="5">
        <f>IF(OR($L2882="",NOT(COUNTIFS($L$2:$L2882,$L2882)=1)),"",SUMIFS($G:$G,$L:$L,$L2882))</f>
        <v/>
      </c>
      <c r="K2882" s="5">
        <f>IF(OR($L2882="",NOT(COUNTIFS($L$2:$L2882,$L2882)=1)),"",SUMIFS($I:$I,$L:$L,$L2882))</f>
        <v/>
      </c>
      <c r="L2882" s="6">
        <f>IF($B2882="","",YEAR($B2882))</f>
        <v/>
      </c>
      <c r="M2882" s="6">
        <f>INT((ROW()-2)/39)+1</f>
        <v/>
      </c>
      <c r="N2882" s="6">
        <f>MOD(ROW()-2,39)+2</f>
        <v/>
      </c>
      <c r="O2882" s="42">
        <f>IF(AND($B2882&lt;&gt;"",$C2882&lt;&gt;"",$B2882&lt;=$C2882),INDEX(Szabalyok!$C:$C,$N2882),"")</f>
        <v/>
      </c>
      <c r="P2882">
        <f>IF(D2882="",P2881,P2881+1)</f>
        <v/>
      </c>
    </row>
    <row r="2883">
      <c r="A2883">
        <f>IF(P2883=P2882,0,P2883)</f>
        <v/>
      </c>
      <c r="B2883" s="41">
        <f>IF($M2883&gt;300,"",IF(OR(INDEX(Bemenet!$E$2:$E$301,$M2883)="",INDEX(Bemenet!$F$2:$F$301,$M2883)=""),"",MAX(INDEX(Bemenet!$E$2:$E$301,$M2883),INDEX(Szabalyok!$A:$A,$N2883))))</f>
        <v/>
      </c>
      <c r="C2883" s="41">
        <f>IF($B2883="","",MIN(INDEX(Bemenet!$F$2:$F$301,$M2883),INDEX(Szabalyok!$B:$B,$N2883)))</f>
        <v/>
      </c>
      <c r="D2883" s="5">
        <f>IF(AND($B2883&lt;&gt;"",$C2883&lt;&gt;"",$B2883&lt;=$C2883),INDEX(Bemenet!$G$2:$G$301,$M2883),"")</f>
        <v/>
      </c>
      <c r="E2883" s="6">
        <f>IF(AND($B2883&lt;&gt;"",$C2883&lt;&gt;"",$B2883&lt;=$C2883),INDEX(Bemenet!$D$2:$D$301,$M2883),"")</f>
        <v/>
      </c>
      <c r="F2883" s="5">
        <f>IF(AND($B2883&lt;&gt;"",$C2883&lt;&gt;"",$B2883&lt;=$C2883),$C2883-$B2883+1,"")</f>
        <v/>
      </c>
      <c r="G2883" s="5">
        <f>IF($F2883="","",$F2883*$D2883)</f>
        <v/>
      </c>
      <c r="H2883" s="42">
        <f>IF($G2883="","",$O2883)</f>
        <v/>
      </c>
      <c r="I2883" s="5">
        <f>IF($G2883="","",$G2883*IF($H2883="",$O2883,$H2883)/100)</f>
        <v/>
      </c>
      <c r="J2883" s="5">
        <f>IF(OR($L2883="",NOT(COUNTIFS($L$2:$L2883,$L2883)=1)),"",SUMIFS($G:$G,$L:$L,$L2883))</f>
        <v/>
      </c>
      <c r="K2883" s="5">
        <f>IF(OR($L2883="",NOT(COUNTIFS($L$2:$L2883,$L2883)=1)),"",SUMIFS($I:$I,$L:$L,$L2883))</f>
        <v/>
      </c>
      <c r="L2883" s="6">
        <f>IF($B2883="","",YEAR($B2883))</f>
        <v/>
      </c>
      <c r="M2883" s="6">
        <f>INT((ROW()-2)/39)+1</f>
        <v/>
      </c>
      <c r="N2883" s="6">
        <f>MOD(ROW()-2,39)+2</f>
        <v/>
      </c>
      <c r="O2883" s="42">
        <f>IF(AND($B2883&lt;&gt;"",$C2883&lt;&gt;"",$B2883&lt;=$C2883),INDEX(Szabalyok!$C:$C,$N2883),"")</f>
        <v/>
      </c>
      <c r="P2883">
        <f>IF(D2883="",P2882,P2882+1)</f>
        <v/>
      </c>
    </row>
    <row r="2884">
      <c r="A2884">
        <f>IF(P2884=P2883,0,P2884)</f>
        <v/>
      </c>
      <c r="B2884" s="41">
        <f>IF($M2884&gt;300,"",IF(OR(INDEX(Bemenet!$E$2:$E$301,$M2884)="",INDEX(Bemenet!$F$2:$F$301,$M2884)=""),"",MAX(INDEX(Bemenet!$E$2:$E$301,$M2884),INDEX(Szabalyok!$A:$A,$N2884))))</f>
        <v/>
      </c>
      <c r="C2884" s="41">
        <f>IF($B2884="","",MIN(INDEX(Bemenet!$F$2:$F$301,$M2884),INDEX(Szabalyok!$B:$B,$N2884)))</f>
        <v/>
      </c>
      <c r="D2884" s="5">
        <f>IF(AND($B2884&lt;&gt;"",$C2884&lt;&gt;"",$B2884&lt;=$C2884),INDEX(Bemenet!$G$2:$G$301,$M2884),"")</f>
        <v/>
      </c>
      <c r="E2884" s="6">
        <f>IF(AND($B2884&lt;&gt;"",$C2884&lt;&gt;"",$B2884&lt;=$C2884),INDEX(Bemenet!$D$2:$D$301,$M2884),"")</f>
        <v/>
      </c>
      <c r="F2884" s="5">
        <f>IF(AND($B2884&lt;&gt;"",$C2884&lt;&gt;"",$B2884&lt;=$C2884),$C2884-$B2884+1,"")</f>
        <v/>
      </c>
      <c r="G2884" s="5">
        <f>IF($F2884="","",$F2884*$D2884)</f>
        <v/>
      </c>
      <c r="H2884" s="42">
        <f>IF($G2884="","",$O2884)</f>
        <v/>
      </c>
      <c r="I2884" s="5">
        <f>IF($G2884="","",$G2884*IF($H2884="",$O2884,$H2884)/100)</f>
        <v/>
      </c>
      <c r="J2884" s="5">
        <f>IF(OR($L2884="",NOT(COUNTIFS($L$2:$L2884,$L2884)=1)),"",SUMIFS($G:$G,$L:$L,$L2884))</f>
        <v/>
      </c>
      <c r="K2884" s="5">
        <f>IF(OR($L2884="",NOT(COUNTIFS($L$2:$L2884,$L2884)=1)),"",SUMIFS($I:$I,$L:$L,$L2884))</f>
        <v/>
      </c>
      <c r="L2884" s="6">
        <f>IF($B2884="","",YEAR($B2884))</f>
        <v/>
      </c>
      <c r="M2884" s="6">
        <f>INT((ROW()-2)/39)+1</f>
        <v/>
      </c>
      <c r="N2884" s="6">
        <f>MOD(ROW()-2,39)+2</f>
        <v/>
      </c>
      <c r="O2884" s="42">
        <f>IF(AND($B2884&lt;&gt;"",$C2884&lt;&gt;"",$B2884&lt;=$C2884),INDEX(Szabalyok!$C:$C,$N2884),"")</f>
        <v/>
      </c>
      <c r="P2884">
        <f>IF(D2884="",P2883,P2883+1)</f>
        <v/>
      </c>
    </row>
    <row r="2885">
      <c r="A2885">
        <f>IF(P2885=P2884,0,P2885)</f>
        <v/>
      </c>
      <c r="B2885" s="41">
        <f>IF($M2885&gt;300,"",IF(OR(INDEX(Bemenet!$E$2:$E$301,$M2885)="",INDEX(Bemenet!$F$2:$F$301,$M2885)=""),"",MAX(INDEX(Bemenet!$E$2:$E$301,$M2885),INDEX(Szabalyok!$A:$A,$N2885))))</f>
        <v/>
      </c>
      <c r="C2885" s="41">
        <f>IF($B2885="","",MIN(INDEX(Bemenet!$F$2:$F$301,$M2885),INDEX(Szabalyok!$B:$B,$N2885)))</f>
        <v/>
      </c>
      <c r="D2885" s="5">
        <f>IF(AND($B2885&lt;&gt;"",$C2885&lt;&gt;"",$B2885&lt;=$C2885),INDEX(Bemenet!$G$2:$G$301,$M2885),"")</f>
        <v/>
      </c>
      <c r="E2885" s="6">
        <f>IF(AND($B2885&lt;&gt;"",$C2885&lt;&gt;"",$B2885&lt;=$C2885),INDEX(Bemenet!$D$2:$D$301,$M2885),"")</f>
        <v/>
      </c>
      <c r="F2885" s="5">
        <f>IF(AND($B2885&lt;&gt;"",$C2885&lt;&gt;"",$B2885&lt;=$C2885),$C2885-$B2885+1,"")</f>
        <v/>
      </c>
      <c r="G2885" s="5">
        <f>IF($F2885="","",$F2885*$D2885)</f>
        <v/>
      </c>
      <c r="H2885" s="42">
        <f>IF($G2885="","",$O2885)</f>
        <v/>
      </c>
      <c r="I2885" s="5">
        <f>IF($G2885="","",$G2885*IF($H2885="",$O2885,$H2885)/100)</f>
        <v/>
      </c>
      <c r="J2885" s="5">
        <f>IF(OR($L2885="",NOT(COUNTIFS($L$2:$L2885,$L2885)=1)),"",SUMIFS($G:$G,$L:$L,$L2885))</f>
        <v/>
      </c>
      <c r="K2885" s="5">
        <f>IF(OR($L2885="",NOT(COUNTIFS($L$2:$L2885,$L2885)=1)),"",SUMIFS($I:$I,$L:$L,$L2885))</f>
        <v/>
      </c>
      <c r="L2885" s="6">
        <f>IF($B2885="","",YEAR($B2885))</f>
        <v/>
      </c>
      <c r="M2885" s="6">
        <f>INT((ROW()-2)/39)+1</f>
        <v/>
      </c>
      <c r="N2885" s="6">
        <f>MOD(ROW()-2,39)+2</f>
        <v/>
      </c>
      <c r="O2885" s="42">
        <f>IF(AND($B2885&lt;&gt;"",$C2885&lt;&gt;"",$B2885&lt;=$C2885),INDEX(Szabalyok!$C:$C,$N2885),"")</f>
        <v/>
      </c>
      <c r="P2885">
        <f>IF(D2885="",P2884,P2884+1)</f>
        <v/>
      </c>
    </row>
    <row r="2886">
      <c r="A2886">
        <f>IF(P2886=P2885,0,P2886)</f>
        <v/>
      </c>
      <c r="B2886" s="41">
        <f>IF($M2886&gt;300,"",IF(OR(INDEX(Bemenet!$E$2:$E$301,$M2886)="",INDEX(Bemenet!$F$2:$F$301,$M2886)=""),"",MAX(INDEX(Bemenet!$E$2:$E$301,$M2886),INDEX(Szabalyok!$A:$A,$N2886))))</f>
        <v/>
      </c>
      <c r="C2886" s="41">
        <f>IF($B2886="","",MIN(INDEX(Bemenet!$F$2:$F$301,$M2886),INDEX(Szabalyok!$B:$B,$N2886)))</f>
        <v/>
      </c>
      <c r="D2886" s="5">
        <f>IF(AND($B2886&lt;&gt;"",$C2886&lt;&gt;"",$B2886&lt;=$C2886),INDEX(Bemenet!$G$2:$G$301,$M2886),"")</f>
        <v/>
      </c>
      <c r="E2886" s="6">
        <f>IF(AND($B2886&lt;&gt;"",$C2886&lt;&gt;"",$B2886&lt;=$C2886),INDEX(Bemenet!$D$2:$D$301,$M2886),"")</f>
        <v/>
      </c>
      <c r="F2886" s="5">
        <f>IF(AND($B2886&lt;&gt;"",$C2886&lt;&gt;"",$B2886&lt;=$C2886),$C2886-$B2886+1,"")</f>
        <v/>
      </c>
      <c r="G2886" s="5">
        <f>IF($F2886="","",$F2886*$D2886)</f>
        <v/>
      </c>
      <c r="H2886" s="42">
        <f>IF($G2886="","",$O2886)</f>
        <v/>
      </c>
      <c r="I2886" s="5">
        <f>IF($G2886="","",$G2886*IF($H2886="",$O2886,$H2886)/100)</f>
        <v/>
      </c>
      <c r="J2886" s="5">
        <f>IF(OR($L2886="",NOT(COUNTIFS($L$2:$L2886,$L2886)=1)),"",SUMIFS($G:$G,$L:$L,$L2886))</f>
        <v/>
      </c>
      <c r="K2886" s="5">
        <f>IF(OR($L2886="",NOT(COUNTIFS($L$2:$L2886,$L2886)=1)),"",SUMIFS($I:$I,$L:$L,$L2886))</f>
        <v/>
      </c>
      <c r="L2886" s="6">
        <f>IF($B2886="","",YEAR($B2886))</f>
        <v/>
      </c>
      <c r="M2886" s="6">
        <f>INT((ROW()-2)/39)+1</f>
        <v/>
      </c>
      <c r="N2886" s="6">
        <f>MOD(ROW()-2,39)+2</f>
        <v/>
      </c>
      <c r="O2886" s="42">
        <f>IF(AND($B2886&lt;&gt;"",$C2886&lt;&gt;"",$B2886&lt;=$C2886),INDEX(Szabalyok!$C:$C,$N2886),"")</f>
        <v/>
      </c>
      <c r="P2886">
        <f>IF(D2886="",P2885,P2885+1)</f>
        <v/>
      </c>
    </row>
    <row r="2887">
      <c r="A2887">
        <f>IF(P2887=P2886,0,P2887)</f>
        <v/>
      </c>
      <c r="B2887" s="41">
        <f>IF($M2887&gt;300,"",IF(OR(INDEX(Bemenet!$E$2:$E$301,$M2887)="",INDEX(Bemenet!$F$2:$F$301,$M2887)=""),"",MAX(INDEX(Bemenet!$E$2:$E$301,$M2887),INDEX(Szabalyok!$A:$A,$N2887))))</f>
        <v/>
      </c>
      <c r="C2887" s="41">
        <f>IF($B2887="","",MIN(INDEX(Bemenet!$F$2:$F$301,$M2887),INDEX(Szabalyok!$B:$B,$N2887)))</f>
        <v/>
      </c>
      <c r="D2887" s="5">
        <f>IF(AND($B2887&lt;&gt;"",$C2887&lt;&gt;"",$B2887&lt;=$C2887),INDEX(Bemenet!$G$2:$G$301,$M2887),"")</f>
        <v/>
      </c>
      <c r="E2887" s="6">
        <f>IF(AND($B2887&lt;&gt;"",$C2887&lt;&gt;"",$B2887&lt;=$C2887),INDEX(Bemenet!$D$2:$D$301,$M2887),"")</f>
        <v/>
      </c>
      <c r="F2887" s="5">
        <f>IF(AND($B2887&lt;&gt;"",$C2887&lt;&gt;"",$B2887&lt;=$C2887),$C2887-$B2887+1,"")</f>
        <v/>
      </c>
      <c r="G2887" s="5">
        <f>IF($F2887="","",$F2887*$D2887)</f>
        <v/>
      </c>
      <c r="H2887" s="42">
        <f>IF($G2887="","",$O2887)</f>
        <v/>
      </c>
      <c r="I2887" s="5">
        <f>IF($G2887="","",$G2887*IF($H2887="",$O2887,$H2887)/100)</f>
        <v/>
      </c>
      <c r="J2887" s="5">
        <f>IF(OR($L2887="",NOT(COUNTIFS($L$2:$L2887,$L2887)=1)),"",SUMIFS($G:$G,$L:$L,$L2887))</f>
        <v/>
      </c>
      <c r="K2887" s="5">
        <f>IF(OR($L2887="",NOT(COUNTIFS($L$2:$L2887,$L2887)=1)),"",SUMIFS($I:$I,$L:$L,$L2887))</f>
        <v/>
      </c>
      <c r="L2887" s="6">
        <f>IF($B2887="","",YEAR($B2887))</f>
        <v/>
      </c>
      <c r="M2887" s="6">
        <f>INT((ROW()-2)/39)+1</f>
        <v/>
      </c>
      <c r="N2887" s="6">
        <f>MOD(ROW()-2,39)+2</f>
        <v/>
      </c>
      <c r="O2887" s="42">
        <f>IF(AND($B2887&lt;&gt;"",$C2887&lt;&gt;"",$B2887&lt;=$C2887),INDEX(Szabalyok!$C:$C,$N2887),"")</f>
        <v/>
      </c>
      <c r="P2887">
        <f>IF(D2887="",P2886,P2886+1)</f>
        <v/>
      </c>
    </row>
    <row r="2888">
      <c r="A2888">
        <f>IF(P2888=P2887,0,P2888)</f>
        <v/>
      </c>
      <c r="B2888" s="41">
        <f>IF($M2888&gt;300,"",IF(OR(INDEX(Bemenet!$E$2:$E$301,$M2888)="",INDEX(Bemenet!$F$2:$F$301,$M2888)=""),"",MAX(INDEX(Bemenet!$E$2:$E$301,$M2888),INDEX(Szabalyok!$A:$A,$N2888))))</f>
        <v/>
      </c>
      <c r="C2888" s="41">
        <f>IF($B2888="","",MIN(INDEX(Bemenet!$F$2:$F$301,$M2888),INDEX(Szabalyok!$B:$B,$N2888)))</f>
        <v/>
      </c>
      <c r="D2888" s="5">
        <f>IF(AND($B2888&lt;&gt;"",$C2888&lt;&gt;"",$B2888&lt;=$C2888),INDEX(Bemenet!$G$2:$G$301,$M2888),"")</f>
        <v/>
      </c>
      <c r="E2888" s="6">
        <f>IF(AND($B2888&lt;&gt;"",$C2888&lt;&gt;"",$B2888&lt;=$C2888),INDEX(Bemenet!$D$2:$D$301,$M2888),"")</f>
        <v/>
      </c>
      <c r="F2888" s="5">
        <f>IF(AND($B2888&lt;&gt;"",$C2888&lt;&gt;"",$B2888&lt;=$C2888),$C2888-$B2888+1,"")</f>
        <v/>
      </c>
      <c r="G2888" s="5">
        <f>IF($F2888="","",$F2888*$D2888)</f>
        <v/>
      </c>
      <c r="H2888" s="42">
        <f>IF($G2888="","",$O2888)</f>
        <v/>
      </c>
      <c r="I2888" s="5">
        <f>IF($G2888="","",$G2888*IF($H2888="",$O2888,$H2888)/100)</f>
        <v/>
      </c>
      <c r="J2888" s="5">
        <f>IF(OR($L2888="",NOT(COUNTIFS($L$2:$L2888,$L2888)=1)),"",SUMIFS($G:$G,$L:$L,$L2888))</f>
        <v/>
      </c>
      <c r="K2888" s="5">
        <f>IF(OR($L2888="",NOT(COUNTIFS($L$2:$L2888,$L2888)=1)),"",SUMIFS($I:$I,$L:$L,$L2888))</f>
        <v/>
      </c>
      <c r="L2888" s="6">
        <f>IF($B2888="","",YEAR($B2888))</f>
        <v/>
      </c>
      <c r="M2888" s="6">
        <f>INT((ROW()-2)/39)+1</f>
        <v/>
      </c>
      <c r="N2888" s="6">
        <f>MOD(ROW()-2,39)+2</f>
        <v/>
      </c>
      <c r="O2888" s="42">
        <f>IF(AND($B2888&lt;&gt;"",$C2888&lt;&gt;"",$B2888&lt;=$C2888),INDEX(Szabalyok!$C:$C,$N2888),"")</f>
        <v/>
      </c>
      <c r="P2888">
        <f>IF(D2888="",P2887,P2887+1)</f>
        <v/>
      </c>
    </row>
    <row r="2889">
      <c r="A2889">
        <f>IF(P2889=P2888,0,P2889)</f>
        <v/>
      </c>
      <c r="B2889" s="41">
        <f>IF($M2889&gt;300,"",IF(OR(INDEX(Bemenet!$E$2:$E$301,$M2889)="",INDEX(Bemenet!$F$2:$F$301,$M2889)=""),"",MAX(INDEX(Bemenet!$E$2:$E$301,$M2889),INDEX(Szabalyok!$A:$A,$N2889))))</f>
        <v/>
      </c>
      <c r="C2889" s="41">
        <f>IF($B2889="","",MIN(INDEX(Bemenet!$F$2:$F$301,$M2889),INDEX(Szabalyok!$B:$B,$N2889)))</f>
        <v/>
      </c>
      <c r="D2889" s="5">
        <f>IF(AND($B2889&lt;&gt;"",$C2889&lt;&gt;"",$B2889&lt;=$C2889),INDEX(Bemenet!$G$2:$G$301,$M2889),"")</f>
        <v/>
      </c>
      <c r="E2889" s="6">
        <f>IF(AND($B2889&lt;&gt;"",$C2889&lt;&gt;"",$B2889&lt;=$C2889),INDEX(Bemenet!$D$2:$D$301,$M2889),"")</f>
        <v/>
      </c>
      <c r="F2889" s="5">
        <f>IF(AND($B2889&lt;&gt;"",$C2889&lt;&gt;"",$B2889&lt;=$C2889),$C2889-$B2889+1,"")</f>
        <v/>
      </c>
      <c r="G2889" s="5">
        <f>IF($F2889="","",$F2889*$D2889)</f>
        <v/>
      </c>
      <c r="H2889" s="42">
        <f>IF($G2889="","",$O2889)</f>
        <v/>
      </c>
      <c r="I2889" s="5">
        <f>IF($G2889="","",$G2889*IF($H2889="",$O2889,$H2889)/100)</f>
        <v/>
      </c>
      <c r="J2889" s="5">
        <f>IF(OR($L2889="",NOT(COUNTIFS($L$2:$L2889,$L2889)=1)),"",SUMIFS($G:$G,$L:$L,$L2889))</f>
        <v/>
      </c>
      <c r="K2889" s="5">
        <f>IF(OR($L2889="",NOT(COUNTIFS($L$2:$L2889,$L2889)=1)),"",SUMIFS($I:$I,$L:$L,$L2889))</f>
        <v/>
      </c>
      <c r="L2889" s="6">
        <f>IF($B2889="","",YEAR($B2889))</f>
        <v/>
      </c>
      <c r="M2889" s="6">
        <f>INT((ROW()-2)/39)+1</f>
        <v/>
      </c>
      <c r="N2889" s="6">
        <f>MOD(ROW()-2,39)+2</f>
        <v/>
      </c>
      <c r="O2889" s="42">
        <f>IF(AND($B2889&lt;&gt;"",$C2889&lt;&gt;"",$B2889&lt;=$C2889),INDEX(Szabalyok!$C:$C,$N2889),"")</f>
        <v/>
      </c>
      <c r="P2889">
        <f>IF(D2889="",P2888,P2888+1)</f>
        <v/>
      </c>
    </row>
    <row r="2890">
      <c r="A2890">
        <f>IF(P2890=P2889,0,P2890)</f>
        <v/>
      </c>
      <c r="B2890" s="41">
        <f>IF($M2890&gt;300,"",IF(OR(INDEX(Bemenet!$E$2:$E$301,$M2890)="",INDEX(Bemenet!$F$2:$F$301,$M2890)=""),"",MAX(INDEX(Bemenet!$E$2:$E$301,$M2890),INDEX(Szabalyok!$A:$A,$N2890))))</f>
        <v/>
      </c>
      <c r="C2890" s="41">
        <f>IF($B2890="","",MIN(INDEX(Bemenet!$F$2:$F$301,$M2890),INDEX(Szabalyok!$B:$B,$N2890)))</f>
        <v/>
      </c>
      <c r="D2890" s="5">
        <f>IF(AND($B2890&lt;&gt;"",$C2890&lt;&gt;"",$B2890&lt;=$C2890),INDEX(Bemenet!$G$2:$G$301,$M2890),"")</f>
        <v/>
      </c>
      <c r="E2890" s="6">
        <f>IF(AND($B2890&lt;&gt;"",$C2890&lt;&gt;"",$B2890&lt;=$C2890),INDEX(Bemenet!$D$2:$D$301,$M2890),"")</f>
        <v/>
      </c>
      <c r="F2890" s="5">
        <f>IF(AND($B2890&lt;&gt;"",$C2890&lt;&gt;"",$B2890&lt;=$C2890),$C2890-$B2890+1,"")</f>
        <v/>
      </c>
      <c r="G2890" s="5">
        <f>IF($F2890="","",$F2890*$D2890)</f>
        <v/>
      </c>
      <c r="H2890" s="42">
        <f>IF($G2890="","",$O2890)</f>
        <v/>
      </c>
      <c r="I2890" s="5">
        <f>IF($G2890="","",$G2890*IF($H2890="",$O2890,$H2890)/100)</f>
        <v/>
      </c>
      <c r="J2890" s="5">
        <f>IF(OR($L2890="",NOT(COUNTIFS($L$2:$L2890,$L2890)=1)),"",SUMIFS($G:$G,$L:$L,$L2890))</f>
        <v/>
      </c>
      <c r="K2890" s="5">
        <f>IF(OR($L2890="",NOT(COUNTIFS($L$2:$L2890,$L2890)=1)),"",SUMIFS($I:$I,$L:$L,$L2890))</f>
        <v/>
      </c>
      <c r="L2890" s="6">
        <f>IF($B2890="","",YEAR($B2890))</f>
        <v/>
      </c>
      <c r="M2890" s="6">
        <f>INT((ROW()-2)/39)+1</f>
        <v/>
      </c>
      <c r="N2890" s="6">
        <f>MOD(ROW()-2,39)+2</f>
        <v/>
      </c>
      <c r="O2890" s="42">
        <f>IF(AND($B2890&lt;&gt;"",$C2890&lt;&gt;"",$B2890&lt;=$C2890),INDEX(Szabalyok!$C:$C,$N2890),"")</f>
        <v/>
      </c>
      <c r="P2890">
        <f>IF(D2890="",P2889,P2889+1)</f>
        <v/>
      </c>
    </row>
    <row r="2891">
      <c r="A2891">
        <f>IF(P2891=P2890,0,P2891)</f>
        <v/>
      </c>
      <c r="B2891" s="41">
        <f>IF($M2891&gt;300,"",IF(OR(INDEX(Bemenet!$E$2:$E$301,$M2891)="",INDEX(Bemenet!$F$2:$F$301,$M2891)=""),"",MAX(INDEX(Bemenet!$E$2:$E$301,$M2891),INDEX(Szabalyok!$A:$A,$N2891))))</f>
        <v/>
      </c>
      <c r="C2891" s="41">
        <f>IF($B2891="","",MIN(INDEX(Bemenet!$F$2:$F$301,$M2891),INDEX(Szabalyok!$B:$B,$N2891)))</f>
        <v/>
      </c>
      <c r="D2891" s="5">
        <f>IF(AND($B2891&lt;&gt;"",$C2891&lt;&gt;"",$B2891&lt;=$C2891),INDEX(Bemenet!$G$2:$G$301,$M2891),"")</f>
        <v/>
      </c>
      <c r="E2891" s="6">
        <f>IF(AND($B2891&lt;&gt;"",$C2891&lt;&gt;"",$B2891&lt;=$C2891),INDEX(Bemenet!$D$2:$D$301,$M2891),"")</f>
        <v/>
      </c>
      <c r="F2891" s="5">
        <f>IF(AND($B2891&lt;&gt;"",$C2891&lt;&gt;"",$B2891&lt;=$C2891),$C2891-$B2891+1,"")</f>
        <v/>
      </c>
      <c r="G2891" s="5">
        <f>IF($F2891="","",$F2891*$D2891)</f>
        <v/>
      </c>
      <c r="H2891" s="42">
        <f>IF($G2891="","",$O2891)</f>
        <v/>
      </c>
      <c r="I2891" s="5">
        <f>IF($G2891="","",$G2891*IF($H2891="",$O2891,$H2891)/100)</f>
        <v/>
      </c>
      <c r="J2891" s="5">
        <f>IF(OR($L2891="",NOT(COUNTIFS($L$2:$L2891,$L2891)=1)),"",SUMIFS($G:$G,$L:$L,$L2891))</f>
        <v/>
      </c>
      <c r="K2891" s="5">
        <f>IF(OR($L2891="",NOT(COUNTIFS($L$2:$L2891,$L2891)=1)),"",SUMIFS($I:$I,$L:$L,$L2891))</f>
        <v/>
      </c>
      <c r="L2891" s="6">
        <f>IF($B2891="","",YEAR($B2891))</f>
        <v/>
      </c>
      <c r="M2891" s="6">
        <f>INT((ROW()-2)/39)+1</f>
        <v/>
      </c>
      <c r="N2891" s="6">
        <f>MOD(ROW()-2,39)+2</f>
        <v/>
      </c>
      <c r="O2891" s="42">
        <f>IF(AND($B2891&lt;&gt;"",$C2891&lt;&gt;"",$B2891&lt;=$C2891),INDEX(Szabalyok!$C:$C,$N2891),"")</f>
        <v/>
      </c>
      <c r="P2891">
        <f>IF(D2891="",P2890,P2890+1)</f>
        <v/>
      </c>
    </row>
    <row r="2892">
      <c r="A2892">
        <f>IF(P2892=P2891,0,P2892)</f>
        <v/>
      </c>
      <c r="B2892" s="41">
        <f>IF($M2892&gt;300,"",IF(OR(INDEX(Bemenet!$E$2:$E$301,$M2892)="",INDEX(Bemenet!$F$2:$F$301,$M2892)=""),"",MAX(INDEX(Bemenet!$E$2:$E$301,$M2892),INDEX(Szabalyok!$A:$A,$N2892))))</f>
        <v/>
      </c>
      <c r="C2892" s="41">
        <f>IF($B2892="","",MIN(INDEX(Bemenet!$F$2:$F$301,$M2892),INDEX(Szabalyok!$B:$B,$N2892)))</f>
        <v/>
      </c>
      <c r="D2892" s="5">
        <f>IF(AND($B2892&lt;&gt;"",$C2892&lt;&gt;"",$B2892&lt;=$C2892),INDEX(Bemenet!$G$2:$G$301,$M2892),"")</f>
        <v/>
      </c>
      <c r="E2892" s="6">
        <f>IF(AND($B2892&lt;&gt;"",$C2892&lt;&gt;"",$B2892&lt;=$C2892),INDEX(Bemenet!$D$2:$D$301,$M2892),"")</f>
        <v/>
      </c>
      <c r="F2892" s="5">
        <f>IF(AND($B2892&lt;&gt;"",$C2892&lt;&gt;"",$B2892&lt;=$C2892),$C2892-$B2892+1,"")</f>
        <v/>
      </c>
      <c r="G2892" s="5">
        <f>IF($F2892="","",$F2892*$D2892)</f>
        <v/>
      </c>
      <c r="H2892" s="42">
        <f>IF($G2892="","",$O2892)</f>
        <v/>
      </c>
      <c r="I2892" s="5">
        <f>IF($G2892="","",$G2892*IF($H2892="",$O2892,$H2892)/100)</f>
        <v/>
      </c>
      <c r="J2892" s="5">
        <f>IF(OR($L2892="",NOT(COUNTIFS($L$2:$L2892,$L2892)=1)),"",SUMIFS($G:$G,$L:$L,$L2892))</f>
        <v/>
      </c>
      <c r="K2892" s="5">
        <f>IF(OR($L2892="",NOT(COUNTIFS($L$2:$L2892,$L2892)=1)),"",SUMIFS($I:$I,$L:$L,$L2892))</f>
        <v/>
      </c>
      <c r="L2892" s="6">
        <f>IF($B2892="","",YEAR($B2892))</f>
        <v/>
      </c>
      <c r="M2892" s="6">
        <f>INT((ROW()-2)/39)+1</f>
        <v/>
      </c>
      <c r="N2892" s="6">
        <f>MOD(ROW()-2,39)+2</f>
        <v/>
      </c>
      <c r="O2892" s="42">
        <f>IF(AND($B2892&lt;&gt;"",$C2892&lt;&gt;"",$B2892&lt;=$C2892),INDEX(Szabalyok!$C:$C,$N2892),"")</f>
        <v/>
      </c>
      <c r="P2892">
        <f>IF(D2892="",P2891,P2891+1)</f>
        <v/>
      </c>
    </row>
    <row r="2893">
      <c r="A2893">
        <f>IF(P2893=P2892,0,P2893)</f>
        <v/>
      </c>
      <c r="B2893" s="41">
        <f>IF($M2893&gt;300,"",IF(OR(INDEX(Bemenet!$E$2:$E$301,$M2893)="",INDEX(Bemenet!$F$2:$F$301,$M2893)=""),"",MAX(INDEX(Bemenet!$E$2:$E$301,$M2893),INDEX(Szabalyok!$A:$A,$N2893))))</f>
        <v/>
      </c>
      <c r="C2893" s="41">
        <f>IF($B2893="","",MIN(INDEX(Bemenet!$F$2:$F$301,$M2893),INDEX(Szabalyok!$B:$B,$N2893)))</f>
        <v/>
      </c>
      <c r="D2893" s="5">
        <f>IF(AND($B2893&lt;&gt;"",$C2893&lt;&gt;"",$B2893&lt;=$C2893),INDEX(Bemenet!$G$2:$G$301,$M2893),"")</f>
        <v/>
      </c>
      <c r="E2893" s="6">
        <f>IF(AND($B2893&lt;&gt;"",$C2893&lt;&gt;"",$B2893&lt;=$C2893),INDEX(Bemenet!$D$2:$D$301,$M2893),"")</f>
        <v/>
      </c>
      <c r="F2893" s="5">
        <f>IF(AND($B2893&lt;&gt;"",$C2893&lt;&gt;"",$B2893&lt;=$C2893),$C2893-$B2893+1,"")</f>
        <v/>
      </c>
      <c r="G2893" s="5">
        <f>IF($F2893="","",$F2893*$D2893)</f>
        <v/>
      </c>
      <c r="H2893" s="42">
        <f>IF($G2893="","",$O2893)</f>
        <v/>
      </c>
      <c r="I2893" s="5">
        <f>IF($G2893="","",$G2893*IF($H2893="",$O2893,$H2893)/100)</f>
        <v/>
      </c>
      <c r="J2893" s="5">
        <f>IF(OR($L2893="",NOT(COUNTIFS($L$2:$L2893,$L2893)=1)),"",SUMIFS($G:$G,$L:$L,$L2893))</f>
        <v/>
      </c>
      <c r="K2893" s="5">
        <f>IF(OR($L2893="",NOT(COUNTIFS($L$2:$L2893,$L2893)=1)),"",SUMIFS($I:$I,$L:$L,$L2893))</f>
        <v/>
      </c>
      <c r="L2893" s="6">
        <f>IF($B2893="","",YEAR($B2893))</f>
        <v/>
      </c>
      <c r="M2893" s="6">
        <f>INT((ROW()-2)/39)+1</f>
        <v/>
      </c>
      <c r="N2893" s="6">
        <f>MOD(ROW()-2,39)+2</f>
        <v/>
      </c>
      <c r="O2893" s="42">
        <f>IF(AND($B2893&lt;&gt;"",$C2893&lt;&gt;"",$B2893&lt;=$C2893),INDEX(Szabalyok!$C:$C,$N2893),"")</f>
        <v/>
      </c>
      <c r="P2893">
        <f>IF(D2893="",P2892,P2892+1)</f>
        <v/>
      </c>
    </row>
    <row r="2894">
      <c r="A2894">
        <f>IF(P2894=P2893,0,P2894)</f>
        <v/>
      </c>
      <c r="B2894" s="41">
        <f>IF($M2894&gt;300,"",IF(OR(INDEX(Bemenet!$E$2:$E$301,$M2894)="",INDEX(Bemenet!$F$2:$F$301,$M2894)=""),"",MAX(INDEX(Bemenet!$E$2:$E$301,$M2894),INDEX(Szabalyok!$A:$A,$N2894))))</f>
        <v/>
      </c>
      <c r="C2894" s="41">
        <f>IF($B2894="","",MIN(INDEX(Bemenet!$F$2:$F$301,$M2894),INDEX(Szabalyok!$B:$B,$N2894)))</f>
        <v/>
      </c>
      <c r="D2894" s="5">
        <f>IF(AND($B2894&lt;&gt;"",$C2894&lt;&gt;"",$B2894&lt;=$C2894),INDEX(Bemenet!$G$2:$G$301,$M2894),"")</f>
        <v/>
      </c>
      <c r="E2894" s="6">
        <f>IF(AND($B2894&lt;&gt;"",$C2894&lt;&gt;"",$B2894&lt;=$C2894),INDEX(Bemenet!$D$2:$D$301,$M2894),"")</f>
        <v/>
      </c>
      <c r="F2894" s="5">
        <f>IF(AND($B2894&lt;&gt;"",$C2894&lt;&gt;"",$B2894&lt;=$C2894),$C2894-$B2894+1,"")</f>
        <v/>
      </c>
      <c r="G2894" s="5">
        <f>IF($F2894="","",$F2894*$D2894)</f>
        <v/>
      </c>
      <c r="H2894" s="42">
        <f>IF($G2894="","",$O2894)</f>
        <v/>
      </c>
      <c r="I2894" s="5">
        <f>IF($G2894="","",$G2894*IF($H2894="",$O2894,$H2894)/100)</f>
        <v/>
      </c>
      <c r="J2894" s="5">
        <f>IF(OR($L2894="",NOT(COUNTIFS($L$2:$L2894,$L2894)=1)),"",SUMIFS($G:$G,$L:$L,$L2894))</f>
        <v/>
      </c>
      <c r="K2894" s="5">
        <f>IF(OR($L2894="",NOT(COUNTIFS($L$2:$L2894,$L2894)=1)),"",SUMIFS($I:$I,$L:$L,$L2894))</f>
        <v/>
      </c>
      <c r="L2894" s="6">
        <f>IF($B2894="","",YEAR($B2894))</f>
        <v/>
      </c>
      <c r="M2894" s="6">
        <f>INT((ROW()-2)/39)+1</f>
        <v/>
      </c>
      <c r="N2894" s="6">
        <f>MOD(ROW()-2,39)+2</f>
        <v/>
      </c>
      <c r="O2894" s="42">
        <f>IF(AND($B2894&lt;&gt;"",$C2894&lt;&gt;"",$B2894&lt;=$C2894),INDEX(Szabalyok!$C:$C,$N2894),"")</f>
        <v/>
      </c>
      <c r="P2894">
        <f>IF(D2894="",P2893,P2893+1)</f>
        <v/>
      </c>
    </row>
    <row r="2895">
      <c r="A2895">
        <f>IF(P2895=P2894,0,P2895)</f>
        <v/>
      </c>
      <c r="B2895" s="41">
        <f>IF($M2895&gt;300,"",IF(OR(INDEX(Bemenet!$E$2:$E$301,$M2895)="",INDEX(Bemenet!$F$2:$F$301,$M2895)=""),"",MAX(INDEX(Bemenet!$E$2:$E$301,$M2895),INDEX(Szabalyok!$A:$A,$N2895))))</f>
        <v/>
      </c>
      <c r="C2895" s="41">
        <f>IF($B2895="","",MIN(INDEX(Bemenet!$F$2:$F$301,$M2895),INDEX(Szabalyok!$B:$B,$N2895)))</f>
        <v/>
      </c>
      <c r="D2895" s="5">
        <f>IF(AND($B2895&lt;&gt;"",$C2895&lt;&gt;"",$B2895&lt;=$C2895),INDEX(Bemenet!$G$2:$G$301,$M2895),"")</f>
        <v/>
      </c>
      <c r="E2895" s="6">
        <f>IF(AND($B2895&lt;&gt;"",$C2895&lt;&gt;"",$B2895&lt;=$C2895),INDEX(Bemenet!$D$2:$D$301,$M2895),"")</f>
        <v/>
      </c>
      <c r="F2895" s="5">
        <f>IF(AND($B2895&lt;&gt;"",$C2895&lt;&gt;"",$B2895&lt;=$C2895),$C2895-$B2895+1,"")</f>
        <v/>
      </c>
      <c r="G2895" s="5">
        <f>IF($F2895="","",$F2895*$D2895)</f>
        <v/>
      </c>
      <c r="H2895" s="42">
        <f>IF($G2895="","",$O2895)</f>
        <v/>
      </c>
      <c r="I2895" s="5">
        <f>IF($G2895="","",$G2895*IF($H2895="",$O2895,$H2895)/100)</f>
        <v/>
      </c>
      <c r="J2895" s="5">
        <f>IF(OR($L2895="",NOT(COUNTIFS($L$2:$L2895,$L2895)=1)),"",SUMIFS($G:$G,$L:$L,$L2895))</f>
        <v/>
      </c>
      <c r="K2895" s="5">
        <f>IF(OR($L2895="",NOT(COUNTIFS($L$2:$L2895,$L2895)=1)),"",SUMIFS($I:$I,$L:$L,$L2895))</f>
        <v/>
      </c>
      <c r="L2895" s="6">
        <f>IF($B2895="","",YEAR($B2895))</f>
        <v/>
      </c>
      <c r="M2895" s="6">
        <f>INT((ROW()-2)/39)+1</f>
        <v/>
      </c>
      <c r="N2895" s="6">
        <f>MOD(ROW()-2,39)+2</f>
        <v/>
      </c>
      <c r="O2895" s="42">
        <f>IF(AND($B2895&lt;&gt;"",$C2895&lt;&gt;"",$B2895&lt;=$C2895),INDEX(Szabalyok!$C:$C,$N2895),"")</f>
        <v/>
      </c>
      <c r="P2895">
        <f>IF(D2895="",P2894,P2894+1)</f>
        <v/>
      </c>
    </row>
    <row r="2896">
      <c r="A2896">
        <f>IF(P2896=P2895,0,P2896)</f>
        <v/>
      </c>
      <c r="B2896" s="41">
        <f>IF($M2896&gt;300,"",IF(OR(INDEX(Bemenet!$E$2:$E$301,$M2896)="",INDEX(Bemenet!$F$2:$F$301,$M2896)=""),"",MAX(INDEX(Bemenet!$E$2:$E$301,$M2896),INDEX(Szabalyok!$A:$A,$N2896))))</f>
        <v/>
      </c>
      <c r="C2896" s="41">
        <f>IF($B2896="","",MIN(INDEX(Bemenet!$F$2:$F$301,$M2896),INDEX(Szabalyok!$B:$B,$N2896)))</f>
        <v/>
      </c>
      <c r="D2896" s="5">
        <f>IF(AND($B2896&lt;&gt;"",$C2896&lt;&gt;"",$B2896&lt;=$C2896),INDEX(Bemenet!$G$2:$G$301,$M2896),"")</f>
        <v/>
      </c>
      <c r="E2896" s="6">
        <f>IF(AND($B2896&lt;&gt;"",$C2896&lt;&gt;"",$B2896&lt;=$C2896),INDEX(Bemenet!$D$2:$D$301,$M2896),"")</f>
        <v/>
      </c>
      <c r="F2896" s="5">
        <f>IF(AND($B2896&lt;&gt;"",$C2896&lt;&gt;"",$B2896&lt;=$C2896),$C2896-$B2896+1,"")</f>
        <v/>
      </c>
      <c r="G2896" s="5">
        <f>IF($F2896="","",$F2896*$D2896)</f>
        <v/>
      </c>
      <c r="H2896" s="42">
        <f>IF($G2896="","",$O2896)</f>
        <v/>
      </c>
      <c r="I2896" s="5">
        <f>IF($G2896="","",$G2896*IF($H2896="",$O2896,$H2896)/100)</f>
        <v/>
      </c>
      <c r="J2896" s="5">
        <f>IF(OR($L2896="",NOT(COUNTIFS($L$2:$L2896,$L2896)=1)),"",SUMIFS($G:$G,$L:$L,$L2896))</f>
        <v/>
      </c>
      <c r="K2896" s="5">
        <f>IF(OR($L2896="",NOT(COUNTIFS($L$2:$L2896,$L2896)=1)),"",SUMIFS($I:$I,$L:$L,$L2896))</f>
        <v/>
      </c>
      <c r="L2896" s="6">
        <f>IF($B2896="","",YEAR($B2896))</f>
        <v/>
      </c>
      <c r="M2896" s="6">
        <f>INT((ROW()-2)/39)+1</f>
        <v/>
      </c>
      <c r="N2896" s="6">
        <f>MOD(ROW()-2,39)+2</f>
        <v/>
      </c>
      <c r="O2896" s="42">
        <f>IF(AND($B2896&lt;&gt;"",$C2896&lt;&gt;"",$B2896&lt;=$C2896),INDEX(Szabalyok!$C:$C,$N2896),"")</f>
        <v/>
      </c>
      <c r="P2896">
        <f>IF(D2896="",P2895,P2895+1)</f>
        <v/>
      </c>
    </row>
    <row r="2897">
      <c r="A2897">
        <f>IF(P2897=P2896,0,P2897)</f>
        <v/>
      </c>
      <c r="B2897" s="41">
        <f>IF($M2897&gt;300,"",IF(OR(INDEX(Bemenet!$E$2:$E$301,$M2897)="",INDEX(Bemenet!$F$2:$F$301,$M2897)=""),"",MAX(INDEX(Bemenet!$E$2:$E$301,$M2897),INDEX(Szabalyok!$A:$A,$N2897))))</f>
        <v/>
      </c>
      <c r="C2897" s="41">
        <f>IF($B2897="","",MIN(INDEX(Bemenet!$F$2:$F$301,$M2897),INDEX(Szabalyok!$B:$B,$N2897)))</f>
        <v/>
      </c>
      <c r="D2897" s="5">
        <f>IF(AND($B2897&lt;&gt;"",$C2897&lt;&gt;"",$B2897&lt;=$C2897),INDEX(Bemenet!$G$2:$G$301,$M2897),"")</f>
        <v/>
      </c>
      <c r="E2897" s="6">
        <f>IF(AND($B2897&lt;&gt;"",$C2897&lt;&gt;"",$B2897&lt;=$C2897),INDEX(Bemenet!$D$2:$D$301,$M2897),"")</f>
        <v/>
      </c>
      <c r="F2897" s="5">
        <f>IF(AND($B2897&lt;&gt;"",$C2897&lt;&gt;"",$B2897&lt;=$C2897),$C2897-$B2897+1,"")</f>
        <v/>
      </c>
      <c r="G2897" s="5">
        <f>IF($F2897="","",$F2897*$D2897)</f>
        <v/>
      </c>
      <c r="H2897" s="42">
        <f>IF($G2897="","",$O2897)</f>
        <v/>
      </c>
      <c r="I2897" s="5">
        <f>IF($G2897="","",$G2897*IF($H2897="",$O2897,$H2897)/100)</f>
        <v/>
      </c>
      <c r="J2897" s="5">
        <f>IF(OR($L2897="",NOT(COUNTIFS($L$2:$L2897,$L2897)=1)),"",SUMIFS($G:$G,$L:$L,$L2897))</f>
        <v/>
      </c>
      <c r="K2897" s="5">
        <f>IF(OR($L2897="",NOT(COUNTIFS($L$2:$L2897,$L2897)=1)),"",SUMIFS($I:$I,$L:$L,$L2897))</f>
        <v/>
      </c>
      <c r="L2897" s="6">
        <f>IF($B2897="","",YEAR($B2897))</f>
        <v/>
      </c>
      <c r="M2897" s="6">
        <f>INT((ROW()-2)/39)+1</f>
        <v/>
      </c>
      <c r="N2897" s="6">
        <f>MOD(ROW()-2,39)+2</f>
        <v/>
      </c>
      <c r="O2897" s="42">
        <f>IF(AND($B2897&lt;&gt;"",$C2897&lt;&gt;"",$B2897&lt;=$C2897),INDEX(Szabalyok!$C:$C,$N2897),"")</f>
        <v/>
      </c>
      <c r="P2897">
        <f>IF(D2897="",P2896,P2896+1)</f>
        <v/>
      </c>
    </row>
    <row r="2898">
      <c r="A2898">
        <f>IF(P2898=P2897,0,P2898)</f>
        <v/>
      </c>
      <c r="B2898" s="41">
        <f>IF($M2898&gt;300,"",IF(OR(INDEX(Bemenet!$E$2:$E$301,$M2898)="",INDEX(Bemenet!$F$2:$F$301,$M2898)=""),"",MAX(INDEX(Bemenet!$E$2:$E$301,$M2898),INDEX(Szabalyok!$A:$A,$N2898))))</f>
        <v/>
      </c>
      <c r="C2898" s="41">
        <f>IF($B2898="","",MIN(INDEX(Bemenet!$F$2:$F$301,$M2898),INDEX(Szabalyok!$B:$B,$N2898)))</f>
        <v/>
      </c>
      <c r="D2898" s="5">
        <f>IF(AND($B2898&lt;&gt;"",$C2898&lt;&gt;"",$B2898&lt;=$C2898),INDEX(Bemenet!$G$2:$G$301,$M2898),"")</f>
        <v/>
      </c>
      <c r="E2898" s="6">
        <f>IF(AND($B2898&lt;&gt;"",$C2898&lt;&gt;"",$B2898&lt;=$C2898),INDEX(Bemenet!$D$2:$D$301,$M2898),"")</f>
        <v/>
      </c>
      <c r="F2898" s="5">
        <f>IF(AND($B2898&lt;&gt;"",$C2898&lt;&gt;"",$B2898&lt;=$C2898),$C2898-$B2898+1,"")</f>
        <v/>
      </c>
      <c r="G2898" s="5">
        <f>IF($F2898="","",$F2898*$D2898)</f>
        <v/>
      </c>
      <c r="H2898" s="42">
        <f>IF($G2898="","",$O2898)</f>
        <v/>
      </c>
      <c r="I2898" s="5">
        <f>IF($G2898="","",$G2898*IF($H2898="",$O2898,$H2898)/100)</f>
        <v/>
      </c>
      <c r="J2898" s="5">
        <f>IF(OR($L2898="",NOT(COUNTIFS($L$2:$L2898,$L2898)=1)),"",SUMIFS($G:$G,$L:$L,$L2898))</f>
        <v/>
      </c>
      <c r="K2898" s="5">
        <f>IF(OR($L2898="",NOT(COUNTIFS($L$2:$L2898,$L2898)=1)),"",SUMIFS($I:$I,$L:$L,$L2898))</f>
        <v/>
      </c>
      <c r="L2898" s="6">
        <f>IF($B2898="","",YEAR($B2898))</f>
        <v/>
      </c>
      <c r="M2898" s="6">
        <f>INT((ROW()-2)/39)+1</f>
        <v/>
      </c>
      <c r="N2898" s="6">
        <f>MOD(ROW()-2,39)+2</f>
        <v/>
      </c>
      <c r="O2898" s="42">
        <f>IF(AND($B2898&lt;&gt;"",$C2898&lt;&gt;"",$B2898&lt;=$C2898),INDEX(Szabalyok!$C:$C,$N2898),"")</f>
        <v/>
      </c>
      <c r="P2898">
        <f>IF(D2898="",P2897,P2897+1)</f>
        <v/>
      </c>
    </row>
    <row r="2899">
      <c r="A2899">
        <f>IF(P2899=P2898,0,P2899)</f>
        <v/>
      </c>
      <c r="B2899" s="41">
        <f>IF($M2899&gt;300,"",IF(OR(INDEX(Bemenet!$E$2:$E$301,$M2899)="",INDEX(Bemenet!$F$2:$F$301,$M2899)=""),"",MAX(INDEX(Bemenet!$E$2:$E$301,$M2899),INDEX(Szabalyok!$A:$A,$N2899))))</f>
        <v/>
      </c>
      <c r="C2899" s="41">
        <f>IF($B2899="","",MIN(INDEX(Bemenet!$F$2:$F$301,$M2899),INDEX(Szabalyok!$B:$B,$N2899)))</f>
        <v/>
      </c>
      <c r="D2899" s="5">
        <f>IF(AND($B2899&lt;&gt;"",$C2899&lt;&gt;"",$B2899&lt;=$C2899),INDEX(Bemenet!$G$2:$G$301,$M2899),"")</f>
        <v/>
      </c>
      <c r="E2899" s="6">
        <f>IF(AND($B2899&lt;&gt;"",$C2899&lt;&gt;"",$B2899&lt;=$C2899),INDEX(Bemenet!$D$2:$D$301,$M2899),"")</f>
        <v/>
      </c>
      <c r="F2899" s="5">
        <f>IF(AND($B2899&lt;&gt;"",$C2899&lt;&gt;"",$B2899&lt;=$C2899),$C2899-$B2899+1,"")</f>
        <v/>
      </c>
      <c r="G2899" s="5">
        <f>IF($F2899="","",$F2899*$D2899)</f>
        <v/>
      </c>
      <c r="H2899" s="42">
        <f>IF($G2899="","",$O2899)</f>
        <v/>
      </c>
      <c r="I2899" s="5">
        <f>IF($G2899="","",$G2899*IF($H2899="",$O2899,$H2899)/100)</f>
        <v/>
      </c>
      <c r="J2899" s="5">
        <f>IF(OR($L2899="",NOT(COUNTIFS($L$2:$L2899,$L2899)=1)),"",SUMIFS($G:$G,$L:$L,$L2899))</f>
        <v/>
      </c>
      <c r="K2899" s="5">
        <f>IF(OR($L2899="",NOT(COUNTIFS($L$2:$L2899,$L2899)=1)),"",SUMIFS($I:$I,$L:$L,$L2899))</f>
        <v/>
      </c>
      <c r="L2899" s="6">
        <f>IF($B2899="","",YEAR($B2899))</f>
        <v/>
      </c>
      <c r="M2899" s="6">
        <f>INT((ROW()-2)/39)+1</f>
        <v/>
      </c>
      <c r="N2899" s="6">
        <f>MOD(ROW()-2,39)+2</f>
        <v/>
      </c>
      <c r="O2899" s="42">
        <f>IF(AND($B2899&lt;&gt;"",$C2899&lt;&gt;"",$B2899&lt;=$C2899),INDEX(Szabalyok!$C:$C,$N2899),"")</f>
        <v/>
      </c>
      <c r="P2899">
        <f>IF(D2899="",P2898,P2898+1)</f>
        <v/>
      </c>
    </row>
    <row r="2900">
      <c r="A2900">
        <f>IF(P2900=P2899,0,P2900)</f>
        <v/>
      </c>
      <c r="B2900" s="41">
        <f>IF($M2900&gt;300,"",IF(OR(INDEX(Bemenet!$E$2:$E$301,$M2900)="",INDEX(Bemenet!$F$2:$F$301,$M2900)=""),"",MAX(INDEX(Bemenet!$E$2:$E$301,$M2900),INDEX(Szabalyok!$A:$A,$N2900))))</f>
        <v/>
      </c>
      <c r="C2900" s="41">
        <f>IF($B2900="","",MIN(INDEX(Bemenet!$F$2:$F$301,$M2900),INDEX(Szabalyok!$B:$B,$N2900)))</f>
        <v/>
      </c>
      <c r="D2900" s="5">
        <f>IF(AND($B2900&lt;&gt;"",$C2900&lt;&gt;"",$B2900&lt;=$C2900),INDEX(Bemenet!$G$2:$G$301,$M2900),"")</f>
        <v/>
      </c>
      <c r="E2900" s="6">
        <f>IF(AND($B2900&lt;&gt;"",$C2900&lt;&gt;"",$B2900&lt;=$C2900),INDEX(Bemenet!$D$2:$D$301,$M2900),"")</f>
        <v/>
      </c>
      <c r="F2900" s="5">
        <f>IF(AND($B2900&lt;&gt;"",$C2900&lt;&gt;"",$B2900&lt;=$C2900),$C2900-$B2900+1,"")</f>
        <v/>
      </c>
      <c r="G2900" s="5">
        <f>IF($F2900="","",$F2900*$D2900)</f>
        <v/>
      </c>
      <c r="H2900" s="42">
        <f>IF($G2900="","",$O2900)</f>
        <v/>
      </c>
      <c r="I2900" s="5">
        <f>IF($G2900="","",$G2900*IF($H2900="",$O2900,$H2900)/100)</f>
        <v/>
      </c>
      <c r="J2900" s="5">
        <f>IF(OR($L2900="",NOT(COUNTIFS($L$2:$L2900,$L2900)=1)),"",SUMIFS($G:$G,$L:$L,$L2900))</f>
        <v/>
      </c>
      <c r="K2900" s="5">
        <f>IF(OR($L2900="",NOT(COUNTIFS($L$2:$L2900,$L2900)=1)),"",SUMIFS($I:$I,$L:$L,$L2900))</f>
        <v/>
      </c>
      <c r="L2900" s="6">
        <f>IF($B2900="","",YEAR($B2900))</f>
        <v/>
      </c>
      <c r="M2900" s="6">
        <f>INT((ROW()-2)/39)+1</f>
        <v/>
      </c>
      <c r="N2900" s="6">
        <f>MOD(ROW()-2,39)+2</f>
        <v/>
      </c>
      <c r="O2900" s="42">
        <f>IF(AND($B2900&lt;&gt;"",$C2900&lt;&gt;"",$B2900&lt;=$C2900),INDEX(Szabalyok!$C:$C,$N2900),"")</f>
        <v/>
      </c>
      <c r="P2900">
        <f>IF(D2900="",P2899,P2899+1)</f>
        <v/>
      </c>
    </row>
    <row r="2901">
      <c r="A2901">
        <f>IF(P2901=P2900,0,P2901)</f>
        <v/>
      </c>
      <c r="B2901" s="41">
        <f>IF($M2901&gt;300,"",IF(OR(INDEX(Bemenet!$E$2:$E$301,$M2901)="",INDEX(Bemenet!$F$2:$F$301,$M2901)=""),"",MAX(INDEX(Bemenet!$E$2:$E$301,$M2901),INDEX(Szabalyok!$A:$A,$N2901))))</f>
        <v/>
      </c>
      <c r="C2901" s="41">
        <f>IF($B2901="","",MIN(INDEX(Bemenet!$F$2:$F$301,$M2901),INDEX(Szabalyok!$B:$B,$N2901)))</f>
        <v/>
      </c>
      <c r="D2901" s="5">
        <f>IF(AND($B2901&lt;&gt;"",$C2901&lt;&gt;"",$B2901&lt;=$C2901),INDEX(Bemenet!$G$2:$G$301,$M2901),"")</f>
        <v/>
      </c>
      <c r="E2901" s="6">
        <f>IF(AND($B2901&lt;&gt;"",$C2901&lt;&gt;"",$B2901&lt;=$C2901),INDEX(Bemenet!$D$2:$D$301,$M2901),"")</f>
        <v/>
      </c>
      <c r="F2901" s="5">
        <f>IF(AND($B2901&lt;&gt;"",$C2901&lt;&gt;"",$B2901&lt;=$C2901),$C2901-$B2901+1,"")</f>
        <v/>
      </c>
      <c r="G2901" s="5">
        <f>IF($F2901="","",$F2901*$D2901)</f>
        <v/>
      </c>
      <c r="H2901" s="42">
        <f>IF($G2901="","",$O2901)</f>
        <v/>
      </c>
      <c r="I2901" s="5">
        <f>IF($G2901="","",$G2901*IF($H2901="",$O2901,$H2901)/100)</f>
        <v/>
      </c>
      <c r="J2901" s="5">
        <f>IF(OR($L2901="",NOT(COUNTIFS($L$2:$L2901,$L2901)=1)),"",SUMIFS($G:$G,$L:$L,$L2901))</f>
        <v/>
      </c>
      <c r="K2901" s="5">
        <f>IF(OR($L2901="",NOT(COUNTIFS($L$2:$L2901,$L2901)=1)),"",SUMIFS($I:$I,$L:$L,$L2901))</f>
        <v/>
      </c>
      <c r="L2901" s="6">
        <f>IF($B2901="","",YEAR($B2901))</f>
        <v/>
      </c>
      <c r="M2901" s="6">
        <f>INT((ROW()-2)/39)+1</f>
        <v/>
      </c>
      <c r="N2901" s="6">
        <f>MOD(ROW()-2,39)+2</f>
        <v/>
      </c>
      <c r="O2901" s="42">
        <f>IF(AND($B2901&lt;&gt;"",$C2901&lt;&gt;"",$B2901&lt;=$C2901),INDEX(Szabalyok!$C:$C,$N2901),"")</f>
        <v/>
      </c>
      <c r="P2901">
        <f>IF(D2901="",P2900,P2900+1)</f>
        <v/>
      </c>
    </row>
    <row r="2902">
      <c r="A2902">
        <f>IF(P2902=P2901,0,P2902)</f>
        <v/>
      </c>
      <c r="B2902" s="41">
        <f>IF($M2902&gt;300,"",IF(OR(INDEX(Bemenet!$E$2:$E$301,$M2902)="",INDEX(Bemenet!$F$2:$F$301,$M2902)=""),"",MAX(INDEX(Bemenet!$E$2:$E$301,$M2902),INDEX(Szabalyok!$A:$A,$N2902))))</f>
        <v/>
      </c>
      <c r="C2902" s="41">
        <f>IF($B2902="","",MIN(INDEX(Bemenet!$F$2:$F$301,$M2902),INDEX(Szabalyok!$B:$B,$N2902)))</f>
        <v/>
      </c>
      <c r="D2902" s="5">
        <f>IF(AND($B2902&lt;&gt;"",$C2902&lt;&gt;"",$B2902&lt;=$C2902),INDEX(Bemenet!$G$2:$G$301,$M2902),"")</f>
        <v/>
      </c>
      <c r="E2902" s="6">
        <f>IF(AND($B2902&lt;&gt;"",$C2902&lt;&gt;"",$B2902&lt;=$C2902),INDEX(Bemenet!$D$2:$D$301,$M2902),"")</f>
        <v/>
      </c>
      <c r="F2902" s="5">
        <f>IF(AND($B2902&lt;&gt;"",$C2902&lt;&gt;"",$B2902&lt;=$C2902),$C2902-$B2902+1,"")</f>
        <v/>
      </c>
      <c r="G2902" s="5">
        <f>IF($F2902="","",$F2902*$D2902)</f>
        <v/>
      </c>
      <c r="H2902" s="42">
        <f>IF($G2902="","",$O2902)</f>
        <v/>
      </c>
      <c r="I2902" s="5">
        <f>IF($G2902="","",$G2902*IF($H2902="",$O2902,$H2902)/100)</f>
        <v/>
      </c>
      <c r="J2902" s="5">
        <f>IF(OR($L2902="",NOT(COUNTIFS($L$2:$L2902,$L2902)=1)),"",SUMIFS($G:$G,$L:$L,$L2902))</f>
        <v/>
      </c>
      <c r="K2902" s="5">
        <f>IF(OR($L2902="",NOT(COUNTIFS($L$2:$L2902,$L2902)=1)),"",SUMIFS($I:$I,$L:$L,$L2902))</f>
        <v/>
      </c>
      <c r="L2902" s="6">
        <f>IF($B2902="","",YEAR($B2902))</f>
        <v/>
      </c>
      <c r="M2902" s="6">
        <f>INT((ROW()-2)/39)+1</f>
        <v/>
      </c>
      <c r="N2902" s="6">
        <f>MOD(ROW()-2,39)+2</f>
        <v/>
      </c>
      <c r="O2902" s="42">
        <f>IF(AND($B2902&lt;&gt;"",$C2902&lt;&gt;"",$B2902&lt;=$C2902),INDEX(Szabalyok!$C:$C,$N2902),"")</f>
        <v/>
      </c>
      <c r="P2902">
        <f>IF(D2902="",P2901,P2901+1)</f>
        <v/>
      </c>
    </row>
    <row r="2903">
      <c r="A2903">
        <f>IF(P2903=P2902,0,P2903)</f>
        <v/>
      </c>
      <c r="B2903" s="41">
        <f>IF($M2903&gt;300,"",IF(OR(INDEX(Bemenet!$E$2:$E$301,$M2903)="",INDEX(Bemenet!$F$2:$F$301,$M2903)=""),"",MAX(INDEX(Bemenet!$E$2:$E$301,$M2903),INDEX(Szabalyok!$A:$A,$N2903))))</f>
        <v/>
      </c>
      <c r="C2903" s="41">
        <f>IF($B2903="","",MIN(INDEX(Bemenet!$F$2:$F$301,$M2903),INDEX(Szabalyok!$B:$B,$N2903)))</f>
        <v/>
      </c>
      <c r="D2903" s="5">
        <f>IF(AND($B2903&lt;&gt;"",$C2903&lt;&gt;"",$B2903&lt;=$C2903),INDEX(Bemenet!$G$2:$G$301,$M2903),"")</f>
        <v/>
      </c>
      <c r="E2903" s="6">
        <f>IF(AND($B2903&lt;&gt;"",$C2903&lt;&gt;"",$B2903&lt;=$C2903),INDEX(Bemenet!$D$2:$D$301,$M2903),"")</f>
        <v/>
      </c>
      <c r="F2903" s="5">
        <f>IF(AND($B2903&lt;&gt;"",$C2903&lt;&gt;"",$B2903&lt;=$C2903),$C2903-$B2903+1,"")</f>
        <v/>
      </c>
      <c r="G2903" s="5">
        <f>IF($F2903="","",$F2903*$D2903)</f>
        <v/>
      </c>
      <c r="H2903" s="42">
        <f>IF($G2903="","",$O2903)</f>
        <v/>
      </c>
      <c r="I2903" s="5">
        <f>IF($G2903="","",$G2903*IF($H2903="",$O2903,$H2903)/100)</f>
        <v/>
      </c>
      <c r="J2903" s="5">
        <f>IF(OR($L2903="",NOT(COUNTIFS($L$2:$L2903,$L2903)=1)),"",SUMIFS($G:$G,$L:$L,$L2903))</f>
        <v/>
      </c>
      <c r="K2903" s="5">
        <f>IF(OR($L2903="",NOT(COUNTIFS($L$2:$L2903,$L2903)=1)),"",SUMIFS($I:$I,$L:$L,$L2903))</f>
        <v/>
      </c>
      <c r="L2903" s="6">
        <f>IF($B2903="","",YEAR($B2903))</f>
        <v/>
      </c>
      <c r="M2903" s="6">
        <f>INT((ROW()-2)/39)+1</f>
        <v/>
      </c>
      <c r="N2903" s="6">
        <f>MOD(ROW()-2,39)+2</f>
        <v/>
      </c>
      <c r="O2903" s="42">
        <f>IF(AND($B2903&lt;&gt;"",$C2903&lt;&gt;"",$B2903&lt;=$C2903),INDEX(Szabalyok!$C:$C,$N2903),"")</f>
        <v/>
      </c>
      <c r="P2903">
        <f>IF(D2903="",P2902,P2902+1)</f>
        <v/>
      </c>
    </row>
    <row r="2904">
      <c r="A2904">
        <f>IF(P2904=P2903,0,P2904)</f>
        <v/>
      </c>
      <c r="B2904" s="41">
        <f>IF($M2904&gt;300,"",IF(OR(INDEX(Bemenet!$E$2:$E$301,$M2904)="",INDEX(Bemenet!$F$2:$F$301,$M2904)=""),"",MAX(INDEX(Bemenet!$E$2:$E$301,$M2904),INDEX(Szabalyok!$A:$A,$N2904))))</f>
        <v/>
      </c>
      <c r="C2904" s="41">
        <f>IF($B2904="","",MIN(INDEX(Bemenet!$F$2:$F$301,$M2904),INDEX(Szabalyok!$B:$B,$N2904)))</f>
        <v/>
      </c>
      <c r="D2904" s="5">
        <f>IF(AND($B2904&lt;&gt;"",$C2904&lt;&gt;"",$B2904&lt;=$C2904),INDEX(Bemenet!$G$2:$G$301,$M2904),"")</f>
        <v/>
      </c>
      <c r="E2904" s="6">
        <f>IF(AND($B2904&lt;&gt;"",$C2904&lt;&gt;"",$B2904&lt;=$C2904),INDEX(Bemenet!$D$2:$D$301,$M2904),"")</f>
        <v/>
      </c>
      <c r="F2904" s="5">
        <f>IF(AND($B2904&lt;&gt;"",$C2904&lt;&gt;"",$B2904&lt;=$C2904),$C2904-$B2904+1,"")</f>
        <v/>
      </c>
      <c r="G2904" s="5">
        <f>IF($F2904="","",$F2904*$D2904)</f>
        <v/>
      </c>
      <c r="H2904" s="42">
        <f>IF($G2904="","",$O2904)</f>
        <v/>
      </c>
      <c r="I2904" s="5">
        <f>IF($G2904="","",$G2904*IF($H2904="",$O2904,$H2904)/100)</f>
        <v/>
      </c>
      <c r="J2904" s="5">
        <f>IF(OR($L2904="",NOT(COUNTIFS($L$2:$L2904,$L2904)=1)),"",SUMIFS($G:$G,$L:$L,$L2904))</f>
        <v/>
      </c>
      <c r="K2904" s="5">
        <f>IF(OR($L2904="",NOT(COUNTIFS($L$2:$L2904,$L2904)=1)),"",SUMIFS($I:$I,$L:$L,$L2904))</f>
        <v/>
      </c>
      <c r="L2904" s="6">
        <f>IF($B2904="","",YEAR($B2904))</f>
        <v/>
      </c>
      <c r="M2904" s="6">
        <f>INT((ROW()-2)/39)+1</f>
        <v/>
      </c>
      <c r="N2904" s="6">
        <f>MOD(ROW()-2,39)+2</f>
        <v/>
      </c>
      <c r="O2904" s="42">
        <f>IF(AND($B2904&lt;&gt;"",$C2904&lt;&gt;"",$B2904&lt;=$C2904),INDEX(Szabalyok!$C:$C,$N2904),"")</f>
        <v/>
      </c>
      <c r="P2904">
        <f>IF(D2904="",P2903,P2903+1)</f>
        <v/>
      </c>
    </row>
    <row r="2905">
      <c r="A2905">
        <f>IF(P2905=P2904,0,P2905)</f>
        <v/>
      </c>
      <c r="B2905" s="41">
        <f>IF($M2905&gt;300,"",IF(OR(INDEX(Bemenet!$E$2:$E$301,$M2905)="",INDEX(Bemenet!$F$2:$F$301,$M2905)=""),"",MAX(INDEX(Bemenet!$E$2:$E$301,$M2905),INDEX(Szabalyok!$A:$A,$N2905))))</f>
        <v/>
      </c>
      <c r="C2905" s="41">
        <f>IF($B2905="","",MIN(INDEX(Bemenet!$F$2:$F$301,$M2905),INDEX(Szabalyok!$B:$B,$N2905)))</f>
        <v/>
      </c>
      <c r="D2905" s="5">
        <f>IF(AND($B2905&lt;&gt;"",$C2905&lt;&gt;"",$B2905&lt;=$C2905),INDEX(Bemenet!$G$2:$G$301,$M2905),"")</f>
        <v/>
      </c>
      <c r="E2905" s="6">
        <f>IF(AND($B2905&lt;&gt;"",$C2905&lt;&gt;"",$B2905&lt;=$C2905),INDEX(Bemenet!$D$2:$D$301,$M2905),"")</f>
        <v/>
      </c>
      <c r="F2905" s="5">
        <f>IF(AND($B2905&lt;&gt;"",$C2905&lt;&gt;"",$B2905&lt;=$C2905),$C2905-$B2905+1,"")</f>
        <v/>
      </c>
      <c r="G2905" s="5">
        <f>IF($F2905="","",$F2905*$D2905)</f>
        <v/>
      </c>
      <c r="H2905" s="42">
        <f>IF($G2905="","",$O2905)</f>
        <v/>
      </c>
      <c r="I2905" s="5">
        <f>IF($G2905="","",$G2905*IF($H2905="",$O2905,$H2905)/100)</f>
        <v/>
      </c>
      <c r="J2905" s="5">
        <f>IF(OR($L2905="",NOT(COUNTIFS($L$2:$L2905,$L2905)=1)),"",SUMIFS($G:$G,$L:$L,$L2905))</f>
        <v/>
      </c>
      <c r="K2905" s="5">
        <f>IF(OR($L2905="",NOT(COUNTIFS($L$2:$L2905,$L2905)=1)),"",SUMIFS($I:$I,$L:$L,$L2905))</f>
        <v/>
      </c>
      <c r="L2905" s="6">
        <f>IF($B2905="","",YEAR($B2905))</f>
        <v/>
      </c>
      <c r="M2905" s="6">
        <f>INT((ROW()-2)/39)+1</f>
        <v/>
      </c>
      <c r="N2905" s="6">
        <f>MOD(ROW()-2,39)+2</f>
        <v/>
      </c>
      <c r="O2905" s="42">
        <f>IF(AND($B2905&lt;&gt;"",$C2905&lt;&gt;"",$B2905&lt;=$C2905),INDEX(Szabalyok!$C:$C,$N2905),"")</f>
        <v/>
      </c>
      <c r="P2905">
        <f>IF(D2905="",P2904,P2904+1)</f>
        <v/>
      </c>
    </row>
    <row r="2906">
      <c r="A2906">
        <f>IF(P2906=P2905,0,P2906)</f>
        <v/>
      </c>
      <c r="B2906" s="41">
        <f>IF($M2906&gt;300,"",IF(OR(INDEX(Bemenet!$E$2:$E$301,$M2906)="",INDEX(Bemenet!$F$2:$F$301,$M2906)=""),"",MAX(INDEX(Bemenet!$E$2:$E$301,$M2906),INDEX(Szabalyok!$A:$A,$N2906))))</f>
        <v/>
      </c>
      <c r="C2906" s="41">
        <f>IF($B2906="","",MIN(INDEX(Bemenet!$F$2:$F$301,$M2906),INDEX(Szabalyok!$B:$B,$N2906)))</f>
        <v/>
      </c>
      <c r="D2906" s="5">
        <f>IF(AND($B2906&lt;&gt;"",$C2906&lt;&gt;"",$B2906&lt;=$C2906),INDEX(Bemenet!$G$2:$G$301,$M2906),"")</f>
        <v/>
      </c>
      <c r="E2906" s="6">
        <f>IF(AND($B2906&lt;&gt;"",$C2906&lt;&gt;"",$B2906&lt;=$C2906),INDEX(Bemenet!$D$2:$D$301,$M2906),"")</f>
        <v/>
      </c>
      <c r="F2906" s="5">
        <f>IF(AND($B2906&lt;&gt;"",$C2906&lt;&gt;"",$B2906&lt;=$C2906),$C2906-$B2906+1,"")</f>
        <v/>
      </c>
      <c r="G2906" s="5">
        <f>IF($F2906="","",$F2906*$D2906)</f>
        <v/>
      </c>
      <c r="H2906" s="42">
        <f>IF($G2906="","",$O2906)</f>
        <v/>
      </c>
      <c r="I2906" s="5">
        <f>IF($G2906="","",$G2906*IF($H2906="",$O2906,$H2906)/100)</f>
        <v/>
      </c>
      <c r="J2906" s="5">
        <f>IF(OR($L2906="",NOT(COUNTIFS($L$2:$L2906,$L2906)=1)),"",SUMIFS($G:$G,$L:$L,$L2906))</f>
        <v/>
      </c>
      <c r="K2906" s="5">
        <f>IF(OR($L2906="",NOT(COUNTIFS($L$2:$L2906,$L2906)=1)),"",SUMIFS($I:$I,$L:$L,$L2906))</f>
        <v/>
      </c>
      <c r="L2906" s="6">
        <f>IF($B2906="","",YEAR($B2906))</f>
        <v/>
      </c>
      <c r="M2906" s="6">
        <f>INT((ROW()-2)/39)+1</f>
        <v/>
      </c>
      <c r="N2906" s="6">
        <f>MOD(ROW()-2,39)+2</f>
        <v/>
      </c>
      <c r="O2906" s="42">
        <f>IF(AND($B2906&lt;&gt;"",$C2906&lt;&gt;"",$B2906&lt;=$C2906),INDEX(Szabalyok!$C:$C,$N2906),"")</f>
        <v/>
      </c>
      <c r="P2906">
        <f>IF(D2906="",P2905,P2905+1)</f>
        <v/>
      </c>
    </row>
    <row r="2907">
      <c r="A2907">
        <f>IF(P2907=P2906,0,P2907)</f>
        <v/>
      </c>
      <c r="B2907" s="41">
        <f>IF($M2907&gt;300,"",IF(OR(INDEX(Bemenet!$E$2:$E$301,$M2907)="",INDEX(Bemenet!$F$2:$F$301,$M2907)=""),"",MAX(INDEX(Bemenet!$E$2:$E$301,$M2907),INDEX(Szabalyok!$A:$A,$N2907))))</f>
        <v/>
      </c>
      <c r="C2907" s="41">
        <f>IF($B2907="","",MIN(INDEX(Bemenet!$F$2:$F$301,$M2907),INDEX(Szabalyok!$B:$B,$N2907)))</f>
        <v/>
      </c>
      <c r="D2907" s="5">
        <f>IF(AND($B2907&lt;&gt;"",$C2907&lt;&gt;"",$B2907&lt;=$C2907),INDEX(Bemenet!$G$2:$G$301,$M2907),"")</f>
        <v/>
      </c>
      <c r="E2907" s="6">
        <f>IF(AND($B2907&lt;&gt;"",$C2907&lt;&gt;"",$B2907&lt;=$C2907),INDEX(Bemenet!$D$2:$D$301,$M2907),"")</f>
        <v/>
      </c>
      <c r="F2907" s="5">
        <f>IF(AND($B2907&lt;&gt;"",$C2907&lt;&gt;"",$B2907&lt;=$C2907),$C2907-$B2907+1,"")</f>
        <v/>
      </c>
      <c r="G2907" s="5">
        <f>IF($F2907="","",$F2907*$D2907)</f>
        <v/>
      </c>
      <c r="H2907" s="42">
        <f>IF($G2907="","",$O2907)</f>
        <v/>
      </c>
      <c r="I2907" s="5">
        <f>IF($G2907="","",$G2907*IF($H2907="",$O2907,$H2907)/100)</f>
        <v/>
      </c>
      <c r="J2907" s="5">
        <f>IF(OR($L2907="",NOT(COUNTIFS($L$2:$L2907,$L2907)=1)),"",SUMIFS($G:$G,$L:$L,$L2907))</f>
        <v/>
      </c>
      <c r="K2907" s="5">
        <f>IF(OR($L2907="",NOT(COUNTIFS($L$2:$L2907,$L2907)=1)),"",SUMIFS($I:$I,$L:$L,$L2907))</f>
        <v/>
      </c>
      <c r="L2907" s="6">
        <f>IF($B2907="","",YEAR($B2907))</f>
        <v/>
      </c>
      <c r="M2907" s="6">
        <f>INT((ROW()-2)/39)+1</f>
        <v/>
      </c>
      <c r="N2907" s="6">
        <f>MOD(ROW()-2,39)+2</f>
        <v/>
      </c>
      <c r="O2907" s="42">
        <f>IF(AND($B2907&lt;&gt;"",$C2907&lt;&gt;"",$B2907&lt;=$C2907),INDEX(Szabalyok!$C:$C,$N2907),"")</f>
        <v/>
      </c>
      <c r="P2907">
        <f>IF(D2907="",P2906,P2906+1)</f>
        <v/>
      </c>
    </row>
    <row r="2908">
      <c r="A2908">
        <f>IF(P2908=P2907,0,P2908)</f>
        <v/>
      </c>
      <c r="B2908" s="41">
        <f>IF($M2908&gt;300,"",IF(OR(INDEX(Bemenet!$E$2:$E$301,$M2908)="",INDEX(Bemenet!$F$2:$F$301,$M2908)=""),"",MAX(INDEX(Bemenet!$E$2:$E$301,$M2908),INDEX(Szabalyok!$A:$A,$N2908))))</f>
        <v/>
      </c>
      <c r="C2908" s="41">
        <f>IF($B2908="","",MIN(INDEX(Bemenet!$F$2:$F$301,$M2908),INDEX(Szabalyok!$B:$B,$N2908)))</f>
        <v/>
      </c>
      <c r="D2908" s="5">
        <f>IF(AND($B2908&lt;&gt;"",$C2908&lt;&gt;"",$B2908&lt;=$C2908),INDEX(Bemenet!$G$2:$G$301,$M2908),"")</f>
        <v/>
      </c>
      <c r="E2908" s="6">
        <f>IF(AND($B2908&lt;&gt;"",$C2908&lt;&gt;"",$B2908&lt;=$C2908),INDEX(Bemenet!$D$2:$D$301,$M2908),"")</f>
        <v/>
      </c>
      <c r="F2908" s="5">
        <f>IF(AND($B2908&lt;&gt;"",$C2908&lt;&gt;"",$B2908&lt;=$C2908),$C2908-$B2908+1,"")</f>
        <v/>
      </c>
      <c r="G2908" s="5">
        <f>IF($F2908="","",$F2908*$D2908)</f>
        <v/>
      </c>
      <c r="H2908" s="42">
        <f>IF($G2908="","",$O2908)</f>
        <v/>
      </c>
      <c r="I2908" s="5">
        <f>IF($G2908="","",$G2908*IF($H2908="",$O2908,$H2908)/100)</f>
        <v/>
      </c>
      <c r="J2908" s="5">
        <f>IF(OR($L2908="",NOT(COUNTIFS($L$2:$L2908,$L2908)=1)),"",SUMIFS($G:$G,$L:$L,$L2908))</f>
        <v/>
      </c>
      <c r="K2908" s="5">
        <f>IF(OR($L2908="",NOT(COUNTIFS($L$2:$L2908,$L2908)=1)),"",SUMIFS($I:$I,$L:$L,$L2908))</f>
        <v/>
      </c>
      <c r="L2908" s="6">
        <f>IF($B2908="","",YEAR($B2908))</f>
        <v/>
      </c>
      <c r="M2908" s="6">
        <f>INT((ROW()-2)/39)+1</f>
        <v/>
      </c>
      <c r="N2908" s="6">
        <f>MOD(ROW()-2,39)+2</f>
        <v/>
      </c>
      <c r="O2908" s="42">
        <f>IF(AND($B2908&lt;&gt;"",$C2908&lt;&gt;"",$B2908&lt;=$C2908),INDEX(Szabalyok!$C:$C,$N2908),"")</f>
        <v/>
      </c>
      <c r="P2908">
        <f>IF(D2908="",P2907,P2907+1)</f>
        <v/>
      </c>
    </row>
    <row r="2909">
      <c r="A2909">
        <f>IF(P2909=P2908,0,P2909)</f>
        <v/>
      </c>
      <c r="B2909" s="41">
        <f>IF($M2909&gt;300,"",IF(OR(INDEX(Bemenet!$E$2:$E$301,$M2909)="",INDEX(Bemenet!$F$2:$F$301,$M2909)=""),"",MAX(INDEX(Bemenet!$E$2:$E$301,$M2909),INDEX(Szabalyok!$A:$A,$N2909))))</f>
        <v/>
      </c>
      <c r="C2909" s="41">
        <f>IF($B2909="","",MIN(INDEX(Bemenet!$F$2:$F$301,$M2909),INDEX(Szabalyok!$B:$B,$N2909)))</f>
        <v/>
      </c>
      <c r="D2909" s="5">
        <f>IF(AND($B2909&lt;&gt;"",$C2909&lt;&gt;"",$B2909&lt;=$C2909),INDEX(Bemenet!$G$2:$G$301,$M2909),"")</f>
        <v/>
      </c>
      <c r="E2909" s="6">
        <f>IF(AND($B2909&lt;&gt;"",$C2909&lt;&gt;"",$B2909&lt;=$C2909),INDEX(Bemenet!$D$2:$D$301,$M2909),"")</f>
        <v/>
      </c>
      <c r="F2909" s="5">
        <f>IF(AND($B2909&lt;&gt;"",$C2909&lt;&gt;"",$B2909&lt;=$C2909),$C2909-$B2909+1,"")</f>
        <v/>
      </c>
      <c r="G2909" s="5">
        <f>IF($F2909="","",$F2909*$D2909)</f>
        <v/>
      </c>
      <c r="H2909" s="42">
        <f>IF($G2909="","",$O2909)</f>
        <v/>
      </c>
      <c r="I2909" s="5">
        <f>IF($G2909="","",$G2909*IF($H2909="",$O2909,$H2909)/100)</f>
        <v/>
      </c>
      <c r="J2909" s="5">
        <f>IF(OR($L2909="",NOT(COUNTIFS($L$2:$L2909,$L2909)=1)),"",SUMIFS($G:$G,$L:$L,$L2909))</f>
        <v/>
      </c>
      <c r="K2909" s="5">
        <f>IF(OR($L2909="",NOT(COUNTIFS($L$2:$L2909,$L2909)=1)),"",SUMIFS($I:$I,$L:$L,$L2909))</f>
        <v/>
      </c>
      <c r="L2909" s="6">
        <f>IF($B2909="","",YEAR($B2909))</f>
        <v/>
      </c>
      <c r="M2909" s="6">
        <f>INT((ROW()-2)/39)+1</f>
        <v/>
      </c>
      <c r="N2909" s="6">
        <f>MOD(ROW()-2,39)+2</f>
        <v/>
      </c>
      <c r="O2909" s="42">
        <f>IF(AND($B2909&lt;&gt;"",$C2909&lt;&gt;"",$B2909&lt;=$C2909),INDEX(Szabalyok!$C:$C,$N2909),"")</f>
        <v/>
      </c>
      <c r="P2909">
        <f>IF(D2909="",P2908,P2908+1)</f>
        <v/>
      </c>
    </row>
    <row r="2910">
      <c r="A2910">
        <f>IF(P2910=P2909,0,P2910)</f>
        <v/>
      </c>
      <c r="B2910" s="41">
        <f>IF($M2910&gt;300,"",IF(OR(INDEX(Bemenet!$E$2:$E$301,$M2910)="",INDEX(Bemenet!$F$2:$F$301,$M2910)=""),"",MAX(INDEX(Bemenet!$E$2:$E$301,$M2910),INDEX(Szabalyok!$A:$A,$N2910))))</f>
        <v/>
      </c>
      <c r="C2910" s="41">
        <f>IF($B2910="","",MIN(INDEX(Bemenet!$F$2:$F$301,$M2910),INDEX(Szabalyok!$B:$B,$N2910)))</f>
        <v/>
      </c>
      <c r="D2910" s="5">
        <f>IF(AND($B2910&lt;&gt;"",$C2910&lt;&gt;"",$B2910&lt;=$C2910),INDEX(Bemenet!$G$2:$G$301,$M2910),"")</f>
        <v/>
      </c>
      <c r="E2910" s="6">
        <f>IF(AND($B2910&lt;&gt;"",$C2910&lt;&gt;"",$B2910&lt;=$C2910),INDEX(Bemenet!$D$2:$D$301,$M2910),"")</f>
        <v/>
      </c>
      <c r="F2910" s="5">
        <f>IF(AND($B2910&lt;&gt;"",$C2910&lt;&gt;"",$B2910&lt;=$C2910),$C2910-$B2910+1,"")</f>
        <v/>
      </c>
      <c r="G2910" s="5">
        <f>IF($F2910="","",$F2910*$D2910)</f>
        <v/>
      </c>
      <c r="H2910" s="42">
        <f>IF($G2910="","",$O2910)</f>
        <v/>
      </c>
      <c r="I2910" s="5">
        <f>IF($G2910="","",$G2910*IF($H2910="",$O2910,$H2910)/100)</f>
        <v/>
      </c>
      <c r="J2910" s="5">
        <f>IF(OR($L2910="",NOT(COUNTIFS($L$2:$L2910,$L2910)=1)),"",SUMIFS($G:$G,$L:$L,$L2910))</f>
        <v/>
      </c>
      <c r="K2910" s="5">
        <f>IF(OR($L2910="",NOT(COUNTIFS($L$2:$L2910,$L2910)=1)),"",SUMIFS($I:$I,$L:$L,$L2910))</f>
        <v/>
      </c>
      <c r="L2910" s="6">
        <f>IF($B2910="","",YEAR($B2910))</f>
        <v/>
      </c>
      <c r="M2910" s="6">
        <f>INT((ROW()-2)/39)+1</f>
        <v/>
      </c>
      <c r="N2910" s="6">
        <f>MOD(ROW()-2,39)+2</f>
        <v/>
      </c>
      <c r="O2910" s="42">
        <f>IF(AND($B2910&lt;&gt;"",$C2910&lt;&gt;"",$B2910&lt;=$C2910),INDEX(Szabalyok!$C:$C,$N2910),"")</f>
        <v/>
      </c>
      <c r="P2910">
        <f>IF(D2910="",P2909,P2909+1)</f>
        <v/>
      </c>
    </row>
    <row r="2911">
      <c r="A2911">
        <f>IF(P2911=P2910,0,P2911)</f>
        <v/>
      </c>
      <c r="B2911" s="41">
        <f>IF($M2911&gt;300,"",IF(OR(INDEX(Bemenet!$E$2:$E$301,$M2911)="",INDEX(Bemenet!$F$2:$F$301,$M2911)=""),"",MAX(INDEX(Bemenet!$E$2:$E$301,$M2911),INDEX(Szabalyok!$A:$A,$N2911))))</f>
        <v/>
      </c>
      <c r="C2911" s="41">
        <f>IF($B2911="","",MIN(INDEX(Bemenet!$F$2:$F$301,$M2911),INDEX(Szabalyok!$B:$B,$N2911)))</f>
        <v/>
      </c>
      <c r="D2911" s="5">
        <f>IF(AND($B2911&lt;&gt;"",$C2911&lt;&gt;"",$B2911&lt;=$C2911),INDEX(Bemenet!$G$2:$G$301,$M2911),"")</f>
        <v/>
      </c>
      <c r="E2911" s="6">
        <f>IF(AND($B2911&lt;&gt;"",$C2911&lt;&gt;"",$B2911&lt;=$C2911),INDEX(Bemenet!$D$2:$D$301,$M2911),"")</f>
        <v/>
      </c>
      <c r="F2911" s="5">
        <f>IF(AND($B2911&lt;&gt;"",$C2911&lt;&gt;"",$B2911&lt;=$C2911),$C2911-$B2911+1,"")</f>
        <v/>
      </c>
      <c r="G2911" s="5">
        <f>IF($F2911="","",$F2911*$D2911)</f>
        <v/>
      </c>
      <c r="H2911" s="42">
        <f>IF($G2911="","",$O2911)</f>
        <v/>
      </c>
      <c r="I2911" s="5">
        <f>IF($G2911="","",$G2911*IF($H2911="",$O2911,$H2911)/100)</f>
        <v/>
      </c>
      <c r="J2911" s="5">
        <f>IF(OR($L2911="",NOT(COUNTIFS($L$2:$L2911,$L2911)=1)),"",SUMIFS($G:$G,$L:$L,$L2911))</f>
        <v/>
      </c>
      <c r="K2911" s="5">
        <f>IF(OR($L2911="",NOT(COUNTIFS($L$2:$L2911,$L2911)=1)),"",SUMIFS($I:$I,$L:$L,$L2911))</f>
        <v/>
      </c>
      <c r="L2911" s="6">
        <f>IF($B2911="","",YEAR($B2911))</f>
        <v/>
      </c>
      <c r="M2911" s="6">
        <f>INT((ROW()-2)/39)+1</f>
        <v/>
      </c>
      <c r="N2911" s="6">
        <f>MOD(ROW()-2,39)+2</f>
        <v/>
      </c>
      <c r="O2911" s="42">
        <f>IF(AND($B2911&lt;&gt;"",$C2911&lt;&gt;"",$B2911&lt;=$C2911),INDEX(Szabalyok!$C:$C,$N2911),"")</f>
        <v/>
      </c>
      <c r="P2911">
        <f>IF(D2911="",P2910,P2910+1)</f>
        <v/>
      </c>
    </row>
    <row r="2912">
      <c r="A2912">
        <f>IF(P2912=P2911,0,P2912)</f>
        <v/>
      </c>
      <c r="B2912" s="41">
        <f>IF($M2912&gt;300,"",IF(OR(INDEX(Bemenet!$E$2:$E$301,$M2912)="",INDEX(Bemenet!$F$2:$F$301,$M2912)=""),"",MAX(INDEX(Bemenet!$E$2:$E$301,$M2912),INDEX(Szabalyok!$A:$A,$N2912))))</f>
        <v/>
      </c>
      <c r="C2912" s="41">
        <f>IF($B2912="","",MIN(INDEX(Bemenet!$F$2:$F$301,$M2912),INDEX(Szabalyok!$B:$B,$N2912)))</f>
        <v/>
      </c>
      <c r="D2912" s="5">
        <f>IF(AND($B2912&lt;&gt;"",$C2912&lt;&gt;"",$B2912&lt;=$C2912),INDEX(Bemenet!$G$2:$G$301,$M2912),"")</f>
        <v/>
      </c>
      <c r="E2912" s="6">
        <f>IF(AND($B2912&lt;&gt;"",$C2912&lt;&gt;"",$B2912&lt;=$C2912),INDEX(Bemenet!$D$2:$D$301,$M2912),"")</f>
        <v/>
      </c>
      <c r="F2912" s="5">
        <f>IF(AND($B2912&lt;&gt;"",$C2912&lt;&gt;"",$B2912&lt;=$C2912),$C2912-$B2912+1,"")</f>
        <v/>
      </c>
      <c r="G2912" s="5">
        <f>IF($F2912="","",$F2912*$D2912)</f>
        <v/>
      </c>
      <c r="H2912" s="42">
        <f>IF($G2912="","",$O2912)</f>
        <v/>
      </c>
      <c r="I2912" s="5">
        <f>IF($G2912="","",$G2912*IF($H2912="",$O2912,$H2912)/100)</f>
        <v/>
      </c>
      <c r="J2912" s="5">
        <f>IF(OR($L2912="",NOT(COUNTIFS($L$2:$L2912,$L2912)=1)),"",SUMIFS($G:$G,$L:$L,$L2912))</f>
        <v/>
      </c>
      <c r="K2912" s="5">
        <f>IF(OR($L2912="",NOT(COUNTIFS($L$2:$L2912,$L2912)=1)),"",SUMIFS($I:$I,$L:$L,$L2912))</f>
        <v/>
      </c>
      <c r="L2912" s="6">
        <f>IF($B2912="","",YEAR($B2912))</f>
        <v/>
      </c>
      <c r="M2912" s="6">
        <f>INT((ROW()-2)/39)+1</f>
        <v/>
      </c>
      <c r="N2912" s="6">
        <f>MOD(ROW()-2,39)+2</f>
        <v/>
      </c>
      <c r="O2912" s="42">
        <f>IF(AND($B2912&lt;&gt;"",$C2912&lt;&gt;"",$B2912&lt;=$C2912),INDEX(Szabalyok!$C:$C,$N2912),"")</f>
        <v/>
      </c>
      <c r="P2912">
        <f>IF(D2912="",P2911,P2911+1)</f>
        <v/>
      </c>
    </row>
    <row r="2913">
      <c r="A2913">
        <f>IF(P2913=P2912,0,P2913)</f>
        <v/>
      </c>
      <c r="B2913" s="41">
        <f>IF($M2913&gt;300,"",IF(OR(INDEX(Bemenet!$E$2:$E$301,$M2913)="",INDEX(Bemenet!$F$2:$F$301,$M2913)=""),"",MAX(INDEX(Bemenet!$E$2:$E$301,$M2913),INDEX(Szabalyok!$A:$A,$N2913))))</f>
        <v/>
      </c>
      <c r="C2913" s="41">
        <f>IF($B2913="","",MIN(INDEX(Bemenet!$F$2:$F$301,$M2913),INDEX(Szabalyok!$B:$B,$N2913)))</f>
        <v/>
      </c>
      <c r="D2913" s="5">
        <f>IF(AND($B2913&lt;&gt;"",$C2913&lt;&gt;"",$B2913&lt;=$C2913),INDEX(Bemenet!$G$2:$G$301,$M2913),"")</f>
        <v/>
      </c>
      <c r="E2913" s="6">
        <f>IF(AND($B2913&lt;&gt;"",$C2913&lt;&gt;"",$B2913&lt;=$C2913),INDEX(Bemenet!$D$2:$D$301,$M2913),"")</f>
        <v/>
      </c>
      <c r="F2913" s="5">
        <f>IF(AND($B2913&lt;&gt;"",$C2913&lt;&gt;"",$B2913&lt;=$C2913),$C2913-$B2913+1,"")</f>
        <v/>
      </c>
      <c r="G2913" s="5">
        <f>IF($F2913="","",$F2913*$D2913)</f>
        <v/>
      </c>
      <c r="H2913" s="42">
        <f>IF($G2913="","",$O2913)</f>
        <v/>
      </c>
      <c r="I2913" s="5">
        <f>IF($G2913="","",$G2913*IF($H2913="",$O2913,$H2913)/100)</f>
        <v/>
      </c>
      <c r="J2913" s="5">
        <f>IF(OR($L2913="",NOT(COUNTIFS($L$2:$L2913,$L2913)=1)),"",SUMIFS($G:$G,$L:$L,$L2913))</f>
        <v/>
      </c>
      <c r="K2913" s="5">
        <f>IF(OR($L2913="",NOT(COUNTIFS($L$2:$L2913,$L2913)=1)),"",SUMIFS($I:$I,$L:$L,$L2913))</f>
        <v/>
      </c>
      <c r="L2913" s="6">
        <f>IF($B2913="","",YEAR($B2913))</f>
        <v/>
      </c>
      <c r="M2913" s="6">
        <f>INT((ROW()-2)/39)+1</f>
        <v/>
      </c>
      <c r="N2913" s="6">
        <f>MOD(ROW()-2,39)+2</f>
        <v/>
      </c>
      <c r="O2913" s="42">
        <f>IF(AND($B2913&lt;&gt;"",$C2913&lt;&gt;"",$B2913&lt;=$C2913),INDEX(Szabalyok!$C:$C,$N2913),"")</f>
        <v/>
      </c>
      <c r="P2913">
        <f>IF(D2913="",P2912,P2912+1)</f>
        <v/>
      </c>
    </row>
    <row r="2914">
      <c r="A2914">
        <f>IF(P2914=P2913,0,P2914)</f>
        <v/>
      </c>
      <c r="B2914" s="41">
        <f>IF($M2914&gt;300,"",IF(OR(INDEX(Bemenet!$E$2:$E$301,$M2914)="",INDEX(Bemenet!$F$2:$F$301,$M2914)=""),"",MAX(INDEX(Bemenet!$E$2:$E$301,$M2914),INDEX(Szabalyok!$A:$A,$N2914))))</f>
        <v/>
      </c>
      <c r="C2914" s="41">
        <f>IF($B2914="","",MIN(INDEX(Bemenet!$F$2:$F$301,$M2914),INDEX(Szabalyok!$B:$B,$N2914)))</f>
        <v/>
      </c>
      <c r="D2914" s="5">
        <f>IF(AND($B2914&lt;&gt;"",$C2914&lt;&gt;"",$B2914&lt;=$C2914),INDEX(Bemenet!$G$2:$G$301,$M2914),"")</f>
        <v/>
      </c>
      <c r="E2914" s="6">
        <f>IF(AND($B2914&lt;&gt;"",$C2914&lt;&gt;"",$B2914&lt;=$C2914),INDEX(Bemenet!$D$2:$D$301,$M2914),"")</f>
        <v/>
      </c>
      <c r="F2914" s="5">
        <f>IF(AND($B2914&lt;&gt;"",$C2914&lt;&gt;"",$B2914&lt;=$C2914),$C2914-$B2914+1,"")</f>
        <v/>
      </c>
      <c r="G2914" s="5">
        <f>IF($F2914="","",$F2914*$D2914)</f>
        <v/>
      </c>
      <c r="H2914" s="42">
        <f>IF($G2914="","",$O2914)</f>
        <v/>
      </c>
      <c r="I2914" s="5">
        <f>IF($G2914="","",$G2914*IF($H2914="",$O2914,$H2914)/100)</f>
        <v/>
      </c>
      <c r="J2914" s="5">
        <f>IF(OR($L2914="",NOT(COUNTIFS($L$2:$L2914,$L2914)=1)),"",SUMIFS($G:$G,$L:$L,$L2914))</f>
        <v/>
      </c>
      <c r="K2914" s="5">
        <f>IF(OR($L2914="",NOT(COUNTIFS($L$2:$L2914,$L2914)=1)),"",SUMIFS($I:$I,$L:$L,$L2914))</f>
        <v/>
      </c>
      <c r="L2914" s="6">
        <f>IF($B2914="","",YEAR($B2914))</f>
        <v/>
      </c>
      <c r="M2914" s="6">
        <f>INT((ROW()-2)/39)+1</f>
        <v/>
      </c>
      <c r="N2914" s="6">
        <f>MOD(ROW()-2,39)+2</f>
        <v/>
      </c>
      <c r="O2914" s="42">
        <f>IF(AND($B2914&lt;&gt;"",$C2914&lt;&gt;"",$B2914&lt;=$C2914),INDEX(Szabalyok!$C:$C,$N2914),"")</f>
        <v/>
      </c>
      <c r="P2914">
        <f>IF(D2914="",P2913,P2913+1)</f>
        <v/>
      </c>
    </row>
    <row r="2915">
      <c r="A2915">
        <f>IF(P2915=P2914,0,P2915)</f>
        <v/>
      </c>
      <c r="B2915" s="41">
        <f>IF($M2915&gt;300,"",IF(OR(INDEX(Bemenet!$E$2:$E$301,$M2915)="",INDEX(Bemenet!$F$2:$F$301,$M2915)=""),"",MAX(INDEX(Bemenet!$E$2:$E$301,$M2915),INDEX(Szabalyok!$A:$A,$N2915))))</f>
        <v/>
      </c>
      <c r="C2915" s="41">
        <f>IF($B2915="","",MIN(INDEX(Bemenet!$F$2:$F$301,$M2915),INDEX(Szabalyok!$B:$B,$N2915)))</f>
        <v/>
      </c>
      <c r="D2915" s="5">
        <f>IF(AND($B2915&lt;&gt;"",$C2915&lt;&gt;"",$B2915&lt;=$C2915),INDEX(Bemenet!$G$2:$G$301,$M2915),"")</f>
        <v/>
      </c>
      <c r="E2915" s="6">
        <f>IF(AND($B2915&lt;&gt;"",$C2915&lt;&gt;"",$B2915&lt;=$C2915),INDEX(Bemenet!$D$2:$D$301,$M2915),"")</f>
        <v/>
      </c>
      <c r="F2915" s="5">
        <f>IF(AND($B2915&lt;&gt;"",$C2915&lt;&gt;"",$B2915&lt;=$C2915),$C2915-$B2915+1,"")</f>
        <v/>
      </c>
      <c r="G2915" s="5">
        <f>IF($F2915="","",$F2915*$D2915)</f>
        <v/>
      </c>
      <c r="H2915" s="42">
        <f>IF($G2915="","",$O2915)</f>
        <v/>
      </c>
      <c r="I2915" s="5">
        <f>IF($G2915="","",$G2915*IF($H2915="",$O2915,$H2915)/100)</f>
        <v/>
      </c>
      <c r="J2915" s="5">
        <f>IF(OR($L2915="",NOT(COUNTIFS($L$2:$L2915,$L2915)=1)),"",SUMIFS($G:$G,$L:$L,$L2915))</f>
        <v/>
      </c>
      <c r="K2915" s="5">
        <f>IF(OR($L2915="",NOT(COUNTIFS($L$2:$L2915,$L2915)=1)),"",SUMIFS($I:$I,$L:$L,$L2915))</f>
        <v/>
      </c>
      <c r="L2915" s="6">
        <f>IF($B2915="","",YEAR($B2915))</f>
        <v/>
      </c>
      <c r="M2915" s="6">
        <f>INT((ROW()-2)/39)+1</f>
        <v/>
      </c>
      <c r="N2915" s="6">
        <f>MOD(ROW()-2,39)+2</f>
        <v/>
      </c>
      <c r="O2915" s="42">
        <f>IF(AND($B2915&lt;&gt;"",$C2915&lt;&gt;"",$B2915&lt;=$C2915),INDEX(Szabalyok!$C:$C,$N2915),"")</f>
        <v/>
      </c>
      <c r="P2915">
        <f>IF(D2915="",P2914,P2914+1)</f>
        <v/>
      </c>
    </row>
    <row r="2916">
      <c r="A2916">
        <f>IF(P2916=P2915,0,P2916)</f>
        <v/>
      </c>
      <c r="B2916" s="41">
        <f>IF($M2916&gt;300,"",IF(OR(INDEX(Bemenet!$E$2:$E$301,$M2916)="",INDEX(Bemenet!$F$2:$F$301,$M2916)=""),"",MAX(INDEX(Bemenet!$E$2:$E$301,$M2916),INDEX(Szabalyok!$A:$A,$N2916))))</f>
        <v/>
      </c>
      <c r="C2916" s="41">
        <f>IF($B2916="","",MIN(INDEX(Bemenet!$F$2:$F$301,$M2916),INDEX(Szabalyok!$B:$B,$N2916)))</f>
        <v/>
      </c>
      <c r="D2916" s="5">
        <f>IF(AND($B2916&lt;&gt;"",$C2916&lt;&gt;"",$B2916&lt;=$C2916),INDEX(Bemenet!$G$2:$G$301,$M2916),"")</f>
        <v/>
      </c>
      <c r="E2916" s="6">
        <f>IF(AND($B2916&lt;&gt;"",$C2916&lt;&gt;"",$B2916&lt;=$C2916),INDEX(Bemenet!$D$2:$D$301,$M2916),"")</f>
        <v/>
      </c>
      <c r="F2916" s="5">
        <f>IF(AND($B2916&lt;&gt;"",$C2916&lt;&gt;"",$B2916&lt;=$C2916),$C2916-$B2916+1,"")</f>
        <v/>
      </c>
      <c r="G2916" s="5">
        <f>IF($F2916="","",$F2916*$D2916)</f>
        <v/>
      </c>
      <c r="H2916" s="42">
        <f>IF($G2916="","",$O2916)</f>
        <v/>
      </c>
      <c r="I2916" s="5">
        <f>IF($G2916="","",$G2916*IF($H2916="",$O2916,$H2916)/100)</f>
        <v/>
      </c>
      <c r="J2916" s="5">
        <f>IF(OR($L2916="",NOT(COUNTIFS($L$2:$L2916,$L2916)=1)),"",SUMIFS($G:$G,$L:$L,$L2916))</f>
        <v/>
      </c>
      <c r="K2916" s="5">
        <f>IF(OR($L2916="",NOT(COUNTIFS($L$2:$L2916,$L2916)=1)),"",SUMIFS($I:$I,$L:$L,$L2916))</f>
        <v/>
      </c>
      <c r="L2916" s="6">
        <f>IF($B2916="","",YEAR($B2916))</f>
        <v/>
      </c>
      <c r="M2916" s="6">
        <f>INT((ROW()-2)/39)+1</f>
        <v/>
      </c>
      <c r="N2916" s="6">
        <f>MOD(ROW()-2,39)+2</f>
        <v/>
      </c>
      <c r="O2916" s="42">
        <f>IF(AND($B2916&lt;&gt;"",$C2916&lt;&gt;"",$B2916&lt;=$C2916),INDEX(Szabalyok!$C:$C,$N2916),"")</f>
        <v/>
      </c>
      <c r="P2916">
        <f>IF(D2916="",P2915,P2915+1)</f>
        <v/>
      </c>
    </row>
    <row r="2917">
      <c r="A2917">
        <f>IF(P2917=P2916,0,P2917)</f>
        <v/>
      </c>
      <c r="B2917" s="41">
        <f>IF($M2917&gt;300,"",IF(OR(INDEX(Bemenet!$E$2:$E$301,$M2917)="",INDEX(Bemenet!$F$2:$F$301,$M2917)=""),"",MAX(INDEX(Bemenet!$E$2:$E$301,$M2917),INDEX(Szabalyok!$A:$A,$N2917))))</f>
        <v/>
      </c>
      <c r="C2917" s="41">
        <f>IF($B2917="","",MIN(INDEX(Bemenet!$F$2:$F$301,$M2917),INDEX(Szabalyok!$B:$B,$N2917)))</f>
        <v/>
      </c>
      <c r="D2917" s="5">
        <f>IF(AND($B2917&lt;&gt;"",$C2917&lt;&gt;"",$B2917&lt;=$C2917),INDEX(Bemenet!$G$2:$G$301,$M2917),"")</f>
        <v/>
      </c>
      <c r="E2917" s="6">
        <f>IF(AND($B2917&lt;&gt;"",$C2917&lt;&gt;"",$B2917&lt;=$C2917),INDEX(Bemenet!$D$2:$D$301,$M2917),"")</f>
        <v/>
      </c>
      <c r="F2917" s="5">
        <f>IF(AND($B2917&lt;&gt;"",$C2917&lt;&gt;"",$B2917&lt;=$C2917),$C2917-$B2917+1,"")</f>
        <v/>
      </c>
      <c r="G2917" s="5">
        <f>IF($F2917="","",$F2917*$D2917)</f>
        <v/>
      </c>
      <c r="H2917" s="42">
        <f>IF($G2917="","",$O2917)</f>
        <v/>
      </c>
      <c r="I2917" s="5">
        <f>IF($G2917="","",$G2917*IF($H2917="",$O2917,$H2917)/100)</f>
        <v/>
      </c>
      <c r="J2917" s="5">
        <f>IF(OR($L2917="",NOT(COUNTIFS($L$2:$L2917,$L2917)=1)),"",SUMIFS($G:$G,$L:$L,$L2917))</f>
        <v/>
      </c>
      <c r="K2917" s="5">
        <f>IF(OR($L2917="",NOT(COUNTIFS($L$2:$L2917,$L2917)=1)),"",SUMIFS($I:$I,$L:$L,$L2917))</f>
        <v/>
      </c>
      <c r="L2917" s="6">
        <f>IF($B2917="","",YEAR($B2917))</f>
        <v/>
      </c>
      <c r="M2917" s="6">
        <f>INT((ROW()-2)/39)+1</f>
        <v/>
      </c>
      <c r="N2917" s="6">
        <f>MOD(ROW()-2,39)+2</f>
        <v/>
      </c>
      <c r="O2917" s="42">
        <f>IF(AND($B2917&lt;&gt;"",$C2917&lt;&gt;"",$B2917&lt;=$C2917),INDEX(Szabalyok!$C:$C,$N2917),"")</f>
        <v/>
      </c>
      <c r="P2917">
        <f>IF(D2917="",P2916,P2916+1)</f>
        <v/>
      </c>
    </row>
    <row r="2918">
      <c r="A2918">
        <f>IF(P2918=P2917,0,P2918)</f>
        <v/>
      </c>
      <c r="B2918" s="41">
        <f>IF($M2918&gt;300,"",IF(OR(INDEX(Bemenet!$E$2:$E$301,$M2918)="",INDEX(Bemenet!$F$2:$F$301,$M2918)=""),"",MAX(INDEX(Bemenet!$E$2:$E$301,$M2918),INDEX(Szabalyok!$A:$A,$N2918))))</f>
        <v/>
      </c>
      <c r="C2918" s="41">
        <f>IF($B2918="","",MIN(INDEX(Bemenet!$F$2:$F$301,$M2918),INDEX(Szabalyok!$B:$B,$N2918)))</f>
        <v/>
      </c>
      <c r="D2918" s="5">
        <f>IF(AND($B2918&lt;&gt;"",$C2918&lt;&gt;"",$B2918&lt;=$C2918),INDEX(Bemenet!$G$2:$G$301,$M2918),"")</f>
        <v/>
      </c>
      <c r="E2918" s="6">
        <f>IF(AND($B2918&lt;&gt;"",$C2918&lt;&gt;"",$B2918&lt;=$C2918),INDEX(Bemenet!$D$2:$D$301,$M2918),"")</f>
        <v/>
      </c>
      <c r="F2918" s="5">
        <f>IF(AND($B2918&lt;&gt;"",$C2918&lt;&gt;"",$B2918&lt;=$C2918),$C2918-$B2918+1,"")</f>
        <v/>
      </c>
      <c r="G2918" s="5">
        <f>IF($F2918="","",$F2918*$D2918)</f>
        <v/>
      </c>
      <c r="H2918" s="42">
        <f>IF($G2918="","",$O2918)</f>
        <v/>
      </c>
      <c r="I2918" s="5">
        <f>IF($G2918="","",$G2918*IF($H2918="",$O2918,$H2918)/100)</f>
        <v/>
      </c>
      <c r="J2918" s="5">
        <f>IF(OR($L2918="",NOT(COUNTIFS($L$2:$L2918,$L2918)=1)),"",SUMIFS($G:$G,$L:$L,$L2918))</f>
        <v/>
      </c>
      <c r="K2918" s="5">
        <f>IF(OR($L2918="",NOT(COUNTIFS($L$2:$L2918,$L2918)=1)),"",SUMIFS($I:$I,$L:$L,$L2918))</f>
        <v/>
      </c>
      <c r="L2918" s="6">
        <f>IF($B2918="","",YEAR($B2918))</f>
        <v/>
      </c>
      <c r="M2918" s="6">
        <f>INT((ROW()-2)/39)+1</f>
        <v/>
      </c>
      <c r="N2918" s="6">
        <f>MOD(ROW()-2,39)+2</f>
        <v/>
      </c>
      <c r="O2918" s="42">
        <f>IF(AND($B2918&lt;&gt;"",$C2918&lt;&gt;"",$B2918&lt;=$C2918),INDEX(Szabalyok!$C:$C,$N2918),"")</f>
        <v/>
      </c>
      <c r="P2918">
        <f>IF(D2918="",P2917,P2917+1)</f>
        <v/>
      </c>
    </row>
    <row r="2919">
      <c r="A2919">
        <f>IF(P2919=P2918,0,P2919)</f>
        <v/>
      </c>
      <c r="B2919" s="41">
        <f>IF($M2919&gt;300,"",IF(OR(INDEX(Bemenet!$E$2:$E$301,$M2919)="",INDEX(Bemenet!$F$2:$F$301,$M2919)=""),"",MAX(INDEX(Bemenet!$E$2:$E$301,$M2919),INDEX(Szabalyok!$A:$A,$N2919))))</f>
        <v/>
      </c>
      <c r="C2919" s="41">
        <f>IF($B2919="","",MIN(INDEX(Bemenet!$F$2:$F$301,$M2919),INDEX(Szabalyok!$B:$B,$N2919)))</f>
        <v/>
      </c>
      <c r="D2919" s="5">
        <f>IF(AND($B2919&lt;&gt;"",$C2919&lt;&gt;"",$B2919&lt;=$C2919),INDEX(Bemenet!$G$2:$G$301,$M2919),"")</f>
        <v/>
      </c>
      <c r="E2919" s="6">
        <f>IF(AND($B2919&lt;&gt;"",$C2919&lt;&gt;"",$B2919&lt;=$C2919),INDEX(Bemenet!$D$2:$D$301,$M2919),"")</f>
        <v/>
      </c>
      <c r="F2919" s="5">
        <f>IF(AND($B2919&lt;&gt;"",$C2919&lt;&gt;"",$B2919&lt;=$C2919),$C2919-$B2919+1,"")</f>
        <v/>
      </c>
      <c r="G2919" s="5">
        <f>IF($F2919="","",$F2919*$D2919)</f>
        <v/>
      </c>
      <c r="H2919" s="42">
        <f>IF($G2919="","",$O2919)</f>
        <v/>
      </c>
      <c r="I2919" s="5">
        <f>IF($G2919="","",$G2919*IF($H2919="",$O2919,$H2919)/100)</f>
        <v/>
      </c>
      <c r="J2919" s="5">
        <f>IF(OR($L2919="",NOT(COUNTIFS($L$2:$L2919,$L2919)=1)),"",SUMIFS($G:$G,$L:$L,$L2919))</f>
        <v/>
      </c>
      <c r="K2919" s="5">
        <f>IF(OR($L2919="",NOT(COUNTIFS($L$2:$L2919,$L2919)=1)),"",SUMIFS($I:$I,$L:$L,$L2919))</f>
        <v/>
      </c>
      <c r="L2919" s="6">
        <f>IF($B2919="","",YEAR($B2919))</f>
        <v/>
      </c>
      <c r="M2919" s="6">
        <f>INT((ROW()-2)/39)+1</f>
        <v/>
      </c>
      <c r="N2919" s="6">
        <f>MOD(ROW()-2,39)+2</f>
        <v/>
      </c>
      <c r="O2919" s="42">
        <f>IF(AND($B2919&lt;&gt;"",$C2919&lt;&gt;"",$B2919&lt;=$C2919),INDEX(Szabalyok!$C:$C,$N2919),"")</f>
        <v/>
      </c>
      <c r="P2919">
        <f>IF(D2919="",P2918,P2918+1)</f>
        <v/>
      </c>
    </row>
    <row r="2920">
      <c r="A2920">
        <f>IF(P2920=P2919,0,P2920)</f>
        <v/>
      </c>
      <c r="B2920" s="41">
        <f>IF($M2920&gt;300,"",IF(OR(INDEX(Bemenet!$E$2:$E$301,$M2920)="",INDEX(Bemenet!$F$2:$F$301,$M2920)=""),"",MAX(INDEX(Bemenet!$E$2:$E$301,$M2920),INDEX(Szabalyok!$A:$A,$N2920))))</f>
        <v/>
      </c>
      <c r="C2920" s="41">
        <f>IF($B2920="","",MIN(INDEX(Bemenet!$F$2:$F$301,$M2920),INDEX(Szabalyok!$B:$B,$N2920)))</f>
        <v/>
      </c>
      <c r="D2920" s="5">
        <f>IF(AND($B2920&lt;&gt;"",$C2920&lt;&gt;"",$B2920&lt;=$C2920),INDEX(Bemenet!$G$2:$G$301,$M2920),"")</f>
        <v/>
      </c>
      <c r="E2920" s="6">
        <f>IF(AND($B2920&lt;&gt;"",$C2920&lt;&gt;"",$B2920&lt;=$C2920),INDEX(Bemenet!$D$2:$D$301,$M2920),"")</f>
        <v/>
      </c>
      <c r="F2920" s="5">
        <f>IF(AND($B2920&lt;&gt;"",$C2920&lt;&gt;"",$B2920&lt;=$C2920),$C2920-$B2920+1,"")</f>
        <v/>
      </c>
      <c r="G2920" s="5">
        <f>IF($F2920="","",$F2920*$D2920)</f>
        <v/>
      </c>
      <c r="H2920" s="42">
        <f>IF($G2920="","",$O2920)</f>
        <v/>
      </c>
      <c r="I2920" s="5">
        <f>IF($G2920="","",$G2920*IF($H2920="",$O2920,$H2920)/100)</f>
        <v/>
      </c>
      <c r="J2920" s="5">
        <f>IF(OR($L2920="",NOT(COUNTIFS($L$2:$L2920,$L2920)=1)),"",SUMIFS($G:$G,$L:$L,$L2920))</f>
        <v/>
      </c>
      <c r="K2920" s="5">
        <f>IF(OR($L2920="",NOT(COUNTIFS($L$2:$L2920,$L2920)=1)),"",SUMIFS($I:$I,$L:$L,$L2920))</f>
        <v/>
      </c>
      <c r="L2920" s="6">
        <f>IF($B2920="","",YEAR($B2920))</f>
        <v/>
      </c>
      <c r="M2920" s="6">
        <f>INT((ROW()-2)/39)+1</f>
        <v/>
      </c>
      <c r="N2920" s="6">
        <f>MOD(ROW()-2,39)+2</f>
        <v/>
      </c>
      <c r="O2920" s="42">
        <f>IF(AND($B2920&lt;&gt;"",$C2920&lt;&gt;"",$B2920&lt;=$C2920),INDEX(Szabalyok!$C:$C,$N2920),"")</f>
        <v/>
      </c>
      <c r="P2920">
        <f>IF(D2920="",P2919,P2919+1)</f>
        <v/>
      </c>
    </row>
    <row r="2921">
      <c r="A2921">
        <f>IF(P2921=P2920,0,P2921)</f>
        <v/>
      </c>
      <c r="B2921" s="41">
        <f>IF($M2921&gt;300,"",IF(OR(INDEX(Bemenet!$E$2:$E$301,$M2921)="",INDEX(Bemenet!$F$2:$F$301,$M2921)=""),"",MAX(INDEX(Bemenet!$E$2:$E$301,$M2921),INDEX(Szabalyok!$A:$A,$N2921))))</f>
        <v/>
      </c>
      <c r="C2921" s="41">
        <f>IF($B2921="","",MIN(INDEX(Bemenet!$F$2:$F$301,$M2921),INDEX(Szabalyok!$B:$B,$N2921)))</f>
        <v/>
      </c>
      <c r="D2921" s="5">
        <f>IF(AND($B2921&lt;&gt;"",$C2921&lt;&gt;"",$B2921&lt;=$C2921),INDEX(Bemenet!$G$2:$G$301,$M2921),"")</f>
        <v/>
      </c>
      <c r="E2921" s="6">
        <f>IF(AND($B2921&lt;&gt;"",$C2921&lt;&gt;"",$B2921&lt;=$C2921),INDEX(Bemenet!$D$2:$D$301,$M2921),"")</f>
        <v/>
      </c>
      <c r="F2921" s="5">
        <f>IF(AND($B2921&lt;&gt;"",$C2921&lt;&gt;"",$B2921&lt;=$C2921),$C2921-$B2921+1,"")</f>
        <v/>
      </c>
      <c r="G2921" s="5">
        <f>IF($F2921="","",$F2921*$D2921)</f>
        <v/>
      </c>
      <c r="H2921" s="42">
        <f>IF($G2921="","",$O2921)</f>
        <v/>
      </c>
      <c r="I2921" s="5">
        <f>IF($G2921="","",$G2921*IF($H2921="",$O2921,$H2921)/100)</f>
        <v/>
      </c>
      <c r="J2921" s="5">
        <f>IF(OR($L2921="",NOT(COUNTIFS($L$2:$L2921,$L2921)=1)),"",SUMIFS($G:$G,$L:$L,$L2921))</f>
        <v/>
      </c>
      <c r="K2921" s="5">
        <f>IF(OR($L2921="",NOT(COUNTIFS($L$2:$L2921,$L2921)=1)),"",SUMIFS($I:$I,$L:$L,$L2921))</f>
        <v/>
      </c>
      <c r="L2921" s="6">
        <f>IF($B2921="","",YEAR($B2921))</f>
        <v/>
      </c>
      <c r="M2921" s="6">
        <f>INT((ROW()-2)/39)+1</f>
        <v/>
      </c>
      <c r="N2921" s="6">
        <f>MOD(ROW()-2,39)+2</f>
        <v/>
      </c>
      <c r="O2921" s="42">
        <f>IF(AND($B2921&lt;&gt;"",$C2921&lt;&gt;"",$B2921&lt;=$C2921),INDEX(Szabalyok!$C:$C,$N2921),"")</f>
        <v/>
      </c>
      <c r="P2921">
        <f>IF(D2921="",P2920,P2920+1)</f>
        <v/>
      </c>
    </row>
    <row r="2922">
      <c r="A2922">
        <f>IF(P2922=P2921,0,P2922)</f>
        <v/>
      </c>
      <c r="B2922" s="41">
        <f>IF($M2922&gt;300,"",IF(OR(INDEX(Bemenet!$E$2:$E$301,$M2922)="",INDEX(Bemenet!$F$2:$F$301,$M2922)=""),"",MAX(INDEX(Bemenet!$E$2:$E$301,$M2922),INDEX(Szabalyok!$A:$A,$N2922))))</f>
        <v/>
      </c>
      <c r="C2922" s="41">
        <f>IF($B2922="","",MIN(INDEX(Bemenet!$F$2:$F$301,$M2922),INDEX(Szabalyok!$B:$B,$N2922)))</f>
        <v/>
      </c>
      <c r="D2922" s="5">
        <f>IF(AND($B2922&lt;&gt;"",$C2922&lt;&gt;"",$B2922&lt;=$C2922),INDEX(Bemenet!$G$2:$G$301,$M2922),"")</f>
        <v/>
      </c>
      <c r="E2922" s="6">
        <f>IF(AND($B2922&lt;&gt;"",$C2922&lt;&gt;"",$B2922&lt;=$C2922),INDEX(Bemenet!$D$2:$D$301,$M2922),"")</f>
        <v/>
      </c>
      <c r="F2922" s="5">
        <f>IF(AND($B2922&lt;&gt;"",$C2922&lt;&gt;"",$B2922&lt;=$C2922),$C2922-$B2922+1,"")</f>
        <v/>
      </c>
      <c r="G2922" s="5">
        <f>IF($F2922="","",$F2922*$D2922)</f>
        <v/>
      </c>
      <c r="H2922" s="42">
        <f>IF($G2922="","",$O2922)</f>
        <v/>
      </c>
      <c r="I2922" s="5">
        <f>IF($G2922="","",$G2922*IF($H2922="",$O2922,$H2922)/100)</f>
        <v/>
      </c>
      <c r="J2922" s="5">
        <f>IF(OR($L2922="",NOT(COUNTIFS($L$2:$L2922,$L2922)=1)),"",SUMIFS($G:$G,$L:$L,$L2922))</f>
        <v/>
      </c>
      <c r="K2922" s="5">
        <f>IF(OR($L2922="",NOT(COUNTIFS($L$2:$L2922,$L2922)=1)),"",SUMIFS($I:$I,$L:$L,$L2922))</f>
        <v/>
      </c>
      <c r="L2922" s="6">
        <f>IF($B2922="","",YEAR($B2922))</f>
        <v/>
      </c>
      <c r="M2922" s="6">
        <f>INT((ROW()-2)/39)+1</f>
        <v/>
      </c>
      <c r="N2922" s="6">
        <f>MOD(ROW()-2,39)+2</f>
        <v/>
      </c>
      <c r="O2922" s="42">
        <f>IF(AND($B2922&lt;&gt;"",$C2922&lt;&gt;"",$B2922&lt;=$C2922),INDEX(Szabalyok!$C:$C,$N2922),"")</f>
        <v/>
      </c>
      <c r="P2922">
        <f>IF(D2922="",P2921,P2921+1)</f>
        <v/>
      </c>
    </row>
    <row r="2923">
      <c r="A2923">
        <f>IF(P2923=P2922,0,P2923)</f>
        <v/>
      </c>
      <c r="B2923" s="41">
        <f>IF($M2923&gt;300,"",IF(OR(INDEX(Bemenet!$E$2:$E$301,$M2923)="",INDEX(Bemenet!$F$2:$F$301,$M2923)=""),"",MAX(INDEX(Bemenet!$E$2:$E$301,$M2923),INDEX(Szabalyok!$A:$A,$N2923))))</f>
        <v/>
      </c>
      <c r="C2923" s="41">
        <f>IF($B2923="","",MIN(INDEX(Bemenet!$F$2:$F$301,$M2923),INDEX(Szabalyok!$B:$B,$N2923)))</f>
        <v/>
      </c>
      <c r="D2923" s="5">
        <f>IF(AND($B2923&lt;&gt;"",$C2923&lt;&gt;"",$B2923&lt;=$C2923),INDEX(Bemenet!$G$2:$G$301,$M2923),"")</f>
        <v/>
      </c>
      <c r="E2923" s="6">
        <f>IF(AND($B2923&lt;&gt;"",$C2923&lt;&gt;"",$B2923&lt;=$C2923),INDEX(Bemenet!$D$2:$D$301,$M2923),"")</f>
        <v/>
      </c>
      <c r="F2923" s="5">
        <f>IF(AND($B2923&lt;&gt;"",$C2923&lt;&gt;"",$B2923&lt;=$C2923),$C2923-$B2923+1,"")</f>
        <v/>
      </c>
      <c r="G2923" s="5">
        <f>IF($F2923="","",$F2923*$D2923)</f>
        <v/>
      </c>
      <c r="H2923" s="42">
        <f>IF($G2923="","",$O2923)</f>
        <v/>
      </c>
      <c r="I2923" s="5">
        <f>IF($G2923="","",$G2923*IF($H2923="",$O2923,$H2923)/100)</f>
        <v/>
      </c>
      <c r="J2923" s="5">
        <f>IF(OR($L2923="",NOT(COUNTIFS($L$2:$L2923,$L2923)=1)),"",SUMIFS($G:$G,$L:$L,$L2923))</f>
        <v/>
      </c>
      <c r="K2923" s="5">
        <f>IF(OR($L2923="",NOT(COUNTIFS($L$2:$L2923,$L2923)=1)),"",SUMIFS($I:$I,$L:$L,$L2923))</f>
        <v/>
      </c>
      <c r="L2923" s="6">
        <f>IF($B2923="","",YEAR($B2923))</f>
        <v/>
      </c>
      <c r="M2923" s="6">
        <f>INT((ROW()-2)/39)+1</f>
        <v/>
      </c>
      <c r="N2923" s="6">
        <f>MOD(ROW()-2,39)+2</f>
        <v/>
      </c>
      <c r="O2923" s="42">
        <f>IF(AND($B2923&lt;&gt;"",$C2923&lt;&gt;"",$B2923&lt;=$C2923),INDEX(Szabalyok!$C:$C,$N2923),"")</f>
        <v/>
      </c>
      <c r="P2923">
        <f>IF(D2923="",P2922,P2922+1)</f>
        <v/>
      </c>
    </row>
    <row r="2924">
      <c r="A2924">
        <f>IF(P2924=P2923,0,P2924)</f>
        <v/>
      </c>
      <c r="B2924" s="41">
        <f>IF($M2924&gt;300,"",IF(OR(INDEX(Bemenet!$E$2:$E$301,$M2924)="",INDEX(Bemenet!$F$2:$F$301,$M2924)=""),"",MAX(INDEX(Bemenet!$E$2:$E$301,$M2924),INDEX(Szabalyok!$A:$A,$N2924))))</f>
        <v/>
      </c>
      <c r="C2924" s="41">
        <f>IF($B2924="","",MIN(INDEX(Bemenet!$F$2:$F$301,$M2924),INDEX(Szabalyok!$B:$B,$N2924)))</f>
        <v/>
      </c>
      <c r="D2924" s="5">
        <f>IF(AND($B2924&lt;&gt;"",$C2924&lt;&gt;"",$B2924&lt;=$C2924),INDEX(Bemenet!$G$2:$G$301,$M2924),"")</f>
        <v/>
      </c>
      <c r="E2924" s="6">
        <f>IF(AND($B2924&lt;&gt;"",$C2924&lt;&gt;"",$B2924&lt;=$C2924),INDEX(Bemenet!$D$2:$D$301,$M2924),"")</f>
        <v/>
      </c>
      <c r="F2924" s="5">
        <f>IF(AND($B2924&lt;&gt;"",$C2924&lt;&gt;"",$B2924&lt;=$C2924),$C2924-$B2924+1,"")</f>
        <v/>
      </c>
      <c r="G2924" s="5">
        <f>IF($F2924="","",$F2924*$D2924)</f>
        <v/>
      </c>
      <c r="H2924" s="42">
        <f>IF($G2924="","",$O2924)</f>
        <v/>
      </c>
      <c r="I2924" s="5">
        <f>IF($G2924="","",$G2924*IF($H2924="",$O2924,$H2924)/100)</f>
        <v/>
      </c>
      <c r="J2924" s="5">
        <f>IF(OR($L2924="",NOT(COUNTIFS($L$2:$L2924,$L2924)=1)),"",SUMIFS($G:$G,$L:$L,$L2924))</f>
        <v/>
      </c>
      <c r="K2924" s="5">
        <f>IF(OR($L2924="",NOT(COUNTIFS($L$2:$L2924,$L2924)=1)),"",SUMIFS($I:$I,$L:$L,$L2924))</f>
        <v/>
      </c>
      <c r="L2924" s="6">
        <f>IF($B2924="","",YEAR($B2924))</f>
        <v/>
      </c>
      <c r="M2924" s="6">
        <f>INT((ROW()-2)/39)+1</f>
        <v/>
      </c>
      <c r="N2924" s="6">
        <f>MOD(ROW()-2,39)+2</f>
        <v/>
      </c>
      <c r="O2924" s="42">
        <f>IF(AND($B2924&lt;&gt;"",$C2924&lt;&gt;"",$B2924&lt;=$C2924),INDEX(Szabalyok!$C:$C,$N2924),"")</f>
        <v/>
      </c>
      <c r="P2924">
        <f>IF(D2924="",P2923,P2923+1)</f>
        <v/>
      </c>
    </row>
    <row r="2925">
      <c r="A2925">
        <f>IF(P2925=P2924,0,P2925)</f>
        <v/>
      </c>
      <c r="B2925" s="41">
        <f>IF($M2925&gt;300,"",IF(OR(INDEX(Bemenet!$E$2:$E$301,$M2925)="",INDEX(Bemenet!$F$2:$F$301,$M2925)=""),"",MAX(INDEX(Bemenet!$E$2:$E$301,$M2925),INDEX(Szabalyok!$A:$A,$N2925))))</f>
        <v/>
      </c>
      <c r="C2925" s="41">
        <f>IF($B2925="","",MIN(INDEX(Bemenet!$F$2:$F$301,$M2925),INDEX(Szabalyok!$B:$B,$N2925)))</f>
        <v/>
      </c>
      <c r="D2925" s="5">
        <f>IF(AND($B2925&lt;&gt;"",$C2925&lt;&gt;"",$B2925&lt;=$C2925),INDEX(Bemenet!$G$2:$G$301,$M2925),"")</f>
        <v/>
      </c>
      <c r="E2925" s="6">
        <f>IF(AND($B2925&lt;&gt;"",$C2925&lt;&gt;"",$B2925&lt;=$C2925),INDEX(Bemenet!$D$2:$D$301,$M2925),"")</f>
        <v/>
      </c>
      <c r="F2925" s="5">
        <f>IF(AND($B2925&lt;&gt;"",$C2925&lt;&gt;"",$B2925&lt;=$C2925),$C2925-$B2925+1,"")</f>
        <v/>
      </c>
      <c r="G2925" s="5">
        <f>IF($F2925="","",$F2925*$D2925)</f>
        <v/>
      </c>
      <c r="H2925" s="42">
        <f>IF($G2925="","",$O2925)</f>
        <v/>
      </c>
      <c r="I2925" s="5">
        <f>IF($G2925="","",$G2925*IF($H2925="",$O2925,$H2925)/100)</f>
        <v/>
      </c>
      <c r="J2925" s="5">
        <f>IF(OR($L2925="",NOT(COUNTIFS($L$2:$L2925,$L2925)=1)),"",SUMIFS($G:$G,$L:$L,$L2925))</f>
        <v/>
      </c>
      <c r="K2925" s="5">
        <f>IF(OR($L2925="",NOT(COUNTIFS($L$2:$L2925,$L2925)=1)),"",SUMIFS($I:$I,$L:$L,$L2925))</f>
        <v/>
      </c>
      <c r="L2925" s="6">
        <f>IF($B2925="","",YEAR($B2925))</f>
        <v/>
      </c>
      <c r="M2925" s="6">
        <f>INT((ROW()-2)/39)+1</f>
        <v/>
      </c>
      <c r="N2925" s="6">
        <f>MOD(ROW()-2,39)+2</f>
        <v/>
      </c>
      <c r="O2925" s="42">
        <f>IF(AND($B2925&lt;&gt;"",$C2925&lt;&gt;"",$B2925&lt;=$C2925),INDEX(Szabalyok!$C:$C,$N2925),"")</f>
        <v/>
      </c>
      <c r="P2925">
        <f>IF(D2925="",P2924,P2924+1)</f>
        <v/>
      </c>
    </row>
    <row r="2926">
      <c r="A2926">
        <f>IF(P2926=P2925,0,P2926)</f>
        <v/>
      </c>
      <c r="B2926" s="41">
        <f>IF($M2926&gt;300,"",IF(OR(INDEX(Bemenet!$E$2:$E$301,$M2926)="",INDEX(Bemenet!$F$2:$F$301,$M2926)=""),"",MAX(INDEX(Bemenet!$E$2:$E$301,$M2926),INDEX(Szabalyok!$A:$A,$N2926))))</f>
        <v/>
      </c>
      <c r="C2926" s="41">
        <f>IF($B2926="","",MIN(INDEX(Bemenet!$F$2:$F$301,$M2926),INDEX(Szabalyok!$B:$B,$N2926)))</f>
        <v/>
      </c>
      <c r="D2926" s="5">
        <f>IF(AND($B2926&lt;&gt;"",$C2926&lt;&gt;"",$B2926&lt;=$C2926),INDEX(Bemenet!$G$2:$G$301,$M2926),"")</f>
        <v/>
      </c>
      <c r="E2926" s="6">
        <f>IF(AND($B2926&lt;&gt;"",$C2926&lt;&gt;"",$B2926&lt;=$C2926),INDEX(Bemenet!$D$2:$D$301,$M2926),"")</f>
        <v/>
      </c>
      <c r="F2926" s="5">
        <f>IF(AND($B2926&lt;&gt;"",$C2926&lt;&gt;"",$B2926&lt;=$C2926),$C2926-$B2926+1,"")</f>
        <v/>
      </c>
      <c r="G2926" s="5">
        <f>IF($F2926="","",$F2926*$D2926)</f>
        <v/>
      </c>
      <c r="H2926" s="42">
        <f>IF($G2926="","",$O2926)</f>
        <v/>
      </c>
      <c r="I2926" s="5">
        <f>IF($G2926="","",$G2926*IF($H2926="",$O2926,$H2926)/100)</f>
        <v/>
      </c>
      <c r="J2926" s="5">
        <f>IF(OR($L2926="",NOT(COUNTIFS($L$2:$L2926,$L2926)=1)),"",SUMIFS($G:$G,$L:$L,$L2926))</f>
        <v/>
      </c>
      <c r="K2926" s="5">
        <f>IF(OR($L2926="",NOT(COUNTIFS($L$2:$L2926,$L2926)=1)),"",SUMIFS($I:$I,$L:$L,$L2926))</f>
        <v/>
      </c>
      <c r="L2926" s="6">
        <f>IF($B2926="","",YEAR($B2926))</f>
        <v/>
      </c>
      <c r="M2926" s="6">
        <f>INT((ROW()-2)/39)+1</f>
        <v/>
      </c>
      <c r="N2926" s="6">
        <f>MOD(ROW()-2,39)+2</f>
        <v/>
      </c>
      <c r="O2926" s="42">
        <f>IF(AND($B2926&lt;&gt;"",$C2926&lt;&gt;"",$B2926&lt;=$C2926),INDEX(Szabalyok!$C:$C,$N2926),"")</f>
        <v/>
      </c>
      <c r="P2926">
        <f>IF(D2926="",P2925,P2925+1)</f>
        <v/>
      </c>
    </row>
    <row r="2927">
      <c r="A2927">
        <f>IF(P2927=P2926,0,P2927)</f>
        <v/>
      </c>
      <c r="B2927" s="41">
        <f>IF($M2927&gt;300,"",IF(OR(INDEX(Bemenet!$E$2:$E$301,$M2927)="",INDEX(Bemenet!$F$2:$F$301,$M2927)=""),"",MAX(INDEX(Bemenet!$E$2:$E$301,$M2927),INDEX(Szabalyok!$A:$A,$N2927))))</f>
        <v/>
      </c>
      <c r="C2927" s="41">
        <f>IF($B2927="","",MIN(INDEX(Bemenet!$F$2:$F$301,$M2927),INDEX(Szabalyok!$B:$B,$N2927)))</f>
        <v/>
      </c>
      <c r="D2927" s="5">
        <f>IF(AND($B2927&lt;&gt;"",$C2927&lt;&gt;"",$B2927&lt;=$C2927),INDEX(Bemenet!$G$2:$G$301,$M2927),"")</f>
        <v/>
      </c>
      <c r="E2927" s="6">
        <f>IF(AND($B2927&lt;&gt;"",$C2927&lt;&gt;"",$B2927&lt;=$C2927),INDEX(Bemenet!$D$2:$D$301,$M2927),"")</f>
        <v/>
      </c>
      <c r="F2927" s="5">
        <f>IF(AND($B2927&lt;&gt;"",$C2927&lt;&gt;"",$B2927&lt;=$C2927),$C2927-$B2927+1,"")</f>
        <v/>
      </c>
      <c r="G2927" s="5">
        <f>IF($F2927="","",$F2927*$D2927)</f>
        <v/>
      </c>
      <c r="H2927" s="42">
        <f>IF($G2927="","",$O2927)</f>
        <v/>
      </c>
      <c r="I2927" s="5">
        <f>IF($G2927="","",$G2927*IF($H2927="",$O2927,$H2927)/100)</f>
        <v/>
      </c>
      <c r="J2927" s="5">
        <f>IF(OR($L2927="",NOT(COUNTIFS($L$2:$L2927,$L2927)=1)),"",SUMIFS($G:$G,$L:$L,$L2927))</f>
        <v/>
      </c>
      <c r="K2927" s="5">
        <f>IF(OR($L2927="",NOT(COUNTIFS($L$2:$L2927,$L2927)=1)),"",SUMIFS($I:$I,$L:$L,$L2927))</f>
        <v/>
      </c>
      <c r="L2927" s="6">
        <f>IF($B2927="","",YEAR($B2927))</f>
        <v/>
      </c>
      <c r="M2927" s="6">
        <f>INT((ROW()-2)/39)+1</f>
        <v/>
      </c>
      <c r="N2927" s="6">
        <f>MOD(ROW()-2,39)+2</f>
        <v/>
      </c>
      <c r="O2927" s="42">
        <f>IF(AND($B2927&lt;&gt;"",$C2927&lt;&gt;"",$B2927&lt;=$C2927),INDEX(Szabalyok!$C:$C,$N2927),"")</f>
        <v/>
      </c>
      <c r="P2927">
        <f>IF(D2927="",P2926,P2926+1)</f>
        <v/>
      </c>
    </row>
    <row r="2928">
      <c r="A2928">
        <f>IF(P2928=P2927,0,P2928)</f>
        <v/>
      </c>
      <c r="B2928" s="41">
        <f>IF($M2928&gt;300,"",IF(OR(INDEX(Bemenet!$E$2:$E$301,$M2928)="",INDEX(Bemenet!$F$2:$F$301,$M2928)=""),"",MAX(INDEX(Bemenet!$E$2:$E$301,$M2928),INDEX(Szabalyok!$A:$A,$N2928))))</f>
        <v/>
      </c>
      <c r="C2928" s="41">
        <f>IF($B2928="","",MIN(INDEX(Bemenet!$F$2:$F$301,$M2928),INDEX(Szabalyok!$B:$B,$N2928)))</f>
        <v/>
      </c>
      <c r="D2928" s="5">
        <f>IF(AND($B2928&lt;&gt;"",$C2928&lt;&gt;"",$B2928&lt;=$C2928),INDEX(Bemenet!$G$2:$G$301,$M2928),"")</f>
        <v/>
      </c>
      <c r="E2928" s="6">
        <f>IF(AND($B2928&lt;&gt;"",$C2928&lt;&gt;"",$B2928&lt;=$C2928),INDEX(Bemenet!$D$2:$D$301,$M2928),"")</f>
        <v/>
      </c>
      <c r="F2928" s="5">
        <f>IF(AND($B2928&lt;&gt;"",$C2928&lt;&gt;"",$B2928&lt;=$C2928),$C2928-$B2928+1,"")</f>
        <v/>
      </c>
      <c r="G2928" s="5">
        <f>IF($F2928="","",$F2928*$D2928)</f>
        <v/>
      </c>
      <c r="H2928" s="42">
        <f>IF($G2928="","",$O2928)</f>
        <v/>
      </c>
      <c r="I2928" s="5">
        <f>IF($G2928="","",$G2928*IF($H2928="",$O2928,$H2928)/100)</f>
        <v/>
      </c>
      <c r="J2928" s="5">
        <f>IF(OR($L2928="",NOT(COUNTIFS($L$2:$L2928,$L2928)=1)),"",SUMIFS($G:$G,$L:$L,$L2928))</f>
        <v/>
      </c>
      <c r="K2928" s="5">
        <f>IF(OR($L2928="",NOT(COUNTIFS($L$2:$L2928,$L2928)=1)),"",SUMIFS($I:$I,$L:$L,$L2928))</f>
        <v/>
      </c>
      <c r="L2928" s="6">
        <f>IF($B2928="","",YEAR($B2928))</f>
        <v/>
      </c>
      <c r="M2928" s="6">
        <f>INT((ROW()-2)/39)+1</f>
        <v/>
      </c>
      <c r="N2928" s="6">
        <f>MOD(ROW()-2,39)+2</f>
        <v/>
      </c>
      <c r="O2928" s="42">
        <f>IF(AND($B2928&lt;&gt;"",$C2928&lt;&gt;"",$B2928&lt;=$C2928),INDEX(Szabalyok!$C:$C,$N2928),"")</f>
        <v/>
      </c>
      <c r="P2928">
        <f>IF(D2928="",P2927,P2927+1)</f>
        <v/>
      </c>
    </row>
    <row r="2929">
      <c r="A2929">
        <f>IF(P2929=P2928,0,P2929)</f>
        <v/>
      </c>
      <c r="B2929" s="41">
        <f>IF($M2929&gt;300,"",IF(OR(INDEX(Bemenet!$E$2:$E$301,$M2929)="",INDEX(Bemenet!$F$2:$F$301,$M2929)=""),"",MAX(INDEX(Bemenet!$E$2:$E$301,$M2929),INDEX(Szabalyok!$A:$A,$N2929))))</f>
        <v/>
      </c>
      <c r="C2929" s="41">
        <f>IF($B2929="","",MIN(INDEX(Bemenet!$F$2:$F$301,$M2929),INDEX(Szabalyok!$B:$B,$N2929)))</f>
        <v/>
      </c>
      <c r="D2929" s="5">
        <f>IF(AND($B2929&lt;&gt;"",$C2929&lt;&gt;"",$B2929&lt;=$C2929),INDEX(Bemenet!$G$2:$G$301,$M2929),"")</f>
        <v/>
      </c>
      <c r="E2929" s="6">
        <f>IF(AND($B2929&lt;&gt;"",$C2929&lt;&gt;"",$B2929&lt;=$C2929),INDEX(Bemenet!$D$2:$D$301,$M2929),"")</f>
        <v/>
      </c>
      <c r="F2929" s="5">
        <f>IF(AND($B2929&lt;&gt;"",$C2929&lt;&gt;"",$B2929&lt;=$C2929),$C2929-$B2929+1,"")</f>
        <v/>
      </c>
      <c r="G2929" s="5">
        <f>IF($F2929="","",$F2929*$D2929)</f>
        <v/>
      </c>
      <c r="H2929" s="42">
        <f>IF($G2929="","",$O2929)</f>
        <v/>
      </c>
      <c r="I2929" s="5">
        <f>IF($G2929="","",$G2929*IF($H2929="",$O2929,$H2929)/100)</f>
        <v/>
      </c>
      <c r="J2929" s="5">
        <f>IF(OR($L2929="",NOT(COUNTIFS($L$2:$L2929,$L2929)=1)),"",SUMIFS($G:$G,$L:$L,$L2929))</f>
        <v/>
      </c>
      <c r="K2929" s="5">
        <f>IF(OR($L2929="",NOT(COUNTIFS($L$2:$L2929,$L2929)=1)),"",SUMIFS($I:$I,$L:$L,$L2929))</f>
        <v/>
      </c>
      <c r="L2929" s="6">
        <f>IF($B2929="","",YEAR($B2929))</f>
        <v/>
      </c>
      <c r="M2929" s="6">
        <f>INT((ROW()-2)/39)+1</f>
        <v/>
      </c>
      <c r="N2929" s="6">
        <f>MOD(ROW()-2,39)+2</f>
        <v/>
      </c>
      <c r="O2929" s="42">
        <f>IF(AND($B2929&lt;&gt;"",$C2929&lt;&gt;"",$B2929&lt;=$C2929),INDEX(Szabalyok!$C:$C,$N2929),"")</f>
        <v/>
      </c>
      <c r="P2929">
        <f>IF(D2929="",P2928,P2928+1)</f>
        <v/>
      </c>
    </row>
    <row r="2930">
      <c r="A2930">
        <f>IF(P2930=P2929,0,P2930)</f>
        <v/>
      </c>
      <c r="B2930" s="41">
        <f>IF($M2930&gt;300,"",IF(OR(INDEX(Bemenet!$E$2:$E$301,$M2930)="",INDEX(Bemenet!$F$2:$F$301,$M2930)=""),"",MAX(INDEX(Bemenet!$E$2:$E$301,$M2930),INDEX(Szabalyok!$A:$A,$N2930))))</f>
        <v/>
      </c>
      <c r="C2930" s="41">
        <f>IF($B2930="","",MIN(INDEX(Bemenet!$F$2:$F$301,$M2930),INDEX(Szabalyok!$B:$B,$N2930)))</f>
        <v/>
      </c>
      <c r="D2930" s="5">
        <f>IF(AND($B2930&lt;&gt;"",$C2930&lt;&gt;"",$B2930&lt;=$C2930),INDEX(Bemenet!$G$2:$G$301,$M2930),"")</f>
        <v/>
      </c>
      <c r="E2930" s="6">
        <f>IF(AND($B2930&lt;&gt;"",$C2930&lt;&gt;"",$B2930&lt;=$C2930),INDEX(Bemenet!$D$2:$D$301,$M2930),"")</f>
        <v/>
      </c>
      <c r="F2930" s="5">
        <f>IF(AND($B2930&lt;&gt;"",$C2930&lt;&gt;"",$B2930&lt;=$C2930),$C2930-$B2930+1,"")</f>
        <v/>
      </c>
      <c r="G2930" s="5">
        <f>IF($F2930="","",$F2930*$D2930)</f>
        <v/>
      </c>
      <c r="H2930" s="42">
        <f>IF($G2930="","",$O2930)</f>
        <v/>
      </c>
      <c r="I2930" s="5">
        <f>IF($G2930="","",$G2930*IF($H2930="",$O2930,$H2930)/100)</f>
        <v/>
      </c>
      <c r="J2930" s="5">
        <f>IF(OR($L2930="",NOT(COUNTIFS($L$2:$L2930,$L2930)=1)),"",SUMIFS($G:$G,$L:$L,$L2930))</f>
        <v/>
      </c>
      <c r="K2930" s="5">
        <f>IF(OR($L2930="",NOT(COUNTIFS($L$2:$L2930,$L2930)=1)),"",SUMIFS($I:$I,$L:$L,$L2930))</f>
        <v/>
      </c>
      <c r="L2930" s="6">
        <f>IF($B2930="","",YEAR($B2930))</f>
        <v/>
      </c>
      <c r="M2930" s="6">
        <f>INT((ROW()-2)/39)+1</f>
        <v/>
      </c>
      <c r="N2930" s="6">
        <f>MOD(ROW()-2,39)+2</f>
        <v/>
      </c>
      <c r="O2930" s="42">
        <f>IF(AND($B2930&lt;&gt;"",$C2930&lt;&gt;"",$B2930&lt;=$C2930),INDEX(Szabalyok!$C:$C,$N2930),"")</f>
        <v/>
      </c>
      <c r="P2930">
        <f>IF(D2930="",P2929,P2929+1)</f>
        <v/>
      </c>
    </row>
    <row r="2931">
      <c r="A2931">
        <f>IF(P2931=P2930,0,P2931)</f>
        <v/>
      </c>
      <c r="B2931" s="41">
        <f>IF($M2931&gt;300,"",IF(OR(INDEX(Bemenet!$E$2:$E$301,$M2931)="",INDEX(Bemenet!$F$2:$F$301,$M2931)=""),"",MAX(INDEX(Bemenet!$E$2:$E$301,$M2931),INDEX(Szabalyok!$A:$A,$N2931))))</f>
        <v/>
      </c>
      <c r="C2931" s="41">
        <f>IF($B2931="","",MIN(INDEX(Bemenet!$F$2:$F$301,$M2931),INDEX(Szabalyok!$B:$B,$N2931)))</f>
        <v/>
      </c>
      <c r="D2931" s="5">
        <f>IF(AND($B2931&lt;&gt;"",$C2931&lt;&gt;"",$B2931&lt;=$C2931),INDEX(Bemenet!$G$2:$G$301,$M2931),"")</f>
        <v/>
      </c>
      <c r="E2931" s="6">
        <f>IF(AND($B2931&lt;&gt;"",$C2931&lt;&gt;"",$B2931&lt;=$C2931),INDEX(Bemenet!$D$2:$D$301,$M2931),"")</f>
        <v/>
      </c>
      <c r="F2931" s="5">
        <f>IF(AND($B2931&lt;&gt;"",$C2931&lt;&gt;"",$B2931&lt;=$C2931),$C2931-$B2931+1,"")</f>
        <v/>
      </c>
      <c r="G2931" s="5">
        <f>IF($F2931="","",$F2931*$D2931)</f>
        <v/>
      </c>
      <c r="H2931" s="42">
        <f>IF($G2931="","",$O2931)</f>
        <v/>
      </c>
      <c r="I2931" s="5">
        <f>IF($G2931="","",$G2931*IF($H2931="",$O2931,$H2931)/100)</f>
        <v/>
      </c>
      <c r="J2931" s="5">
        <f>IF(OR($L2931="",NOT(COUNTIFS($L$2:$L2931,$L2931)=1)),"",SUMIFS($G:$G,$L:$L,$L2931))</f>
        <v/>
      </c>
      <c r="K2931" s="5">
        <f>IF(OR($L2931="",NOT(COUNTIFS($L$2:$L2931,$L2931)=1)),"",SUMIFS($I:$I,$L:$L,$L2931))</f>
        <v/>
      </c>
      <c r="L2931" s="6">
        <f>IF($B2931="","",YEAR($B2931))</f>
        <v/>
      </c>
      <c r="M2931" s="6">
        <f>INT((ROW()-2)/39)+1</f>
        <v/>
      </c>
      <c r="N2931" s="6">
        <f>MOD(ROW()-2,39)+2</f>
        <v/>
      </c>
      <c r="O2931" s="42">
        <f>IF(AND($B2931&lt;&gt;"",$C2931&lt;&gt;"",$B2931&lt;=$C2931),INDEX(Szabalyok!$C:$C,$N2931),"")</f>
        <v/>
      </c>
      <c r="P2931">
        <f>IF(D2931="",P2930,P2930+1)</f>
        <v/>
      </c>
    </row>
    <row r="2932">
      <c r="A2932">
        <f>IF(P2932=P2931,0,P2932)</f>
        <v/>
      </c>
      <c r="B2932" s="41">
        <f>IF($M2932&gt;300,"",IF(OR(INDEX(Bemenet!$E$2:$E$301,$M2932)="",INDEX(Bemenet!$F$2:$F$301,$M2932)=""),"",MAX(INDEX(Bemenet!$E$2:$E$301,$M2932),INDEX(Szabalyok!$A:$A,$N2932))))</f>
        <v/>
      </c>
      <c r="C2932" s="41">
        <f>IF($B2932="","",MIN(INDEX(Bemenet!$F$2:$F$301,$M2932),INDEX(Szabalyok!$B:$B,$N2932)))</f>
        <v/>
      </c>
      <c r="D2932" s="5">
        <f>IF(AND($B2932&lt;&gt;"",$C2932&lt;&gt;"",$B2932&lt;=$C2932),INDEX(Bemenet!$G$2:$G$301,$M2932),"")</f>
        <v/>
      </c>
      <c r="E2932" s="6">
        <f>IF(AND($B2932&lt;&gt;"",$C2932&lt;&gt;"",$B2932&lt;=$C2932),INDEX(Bemenet!$D$2:$D$301,$M2932),"")</f>
        <v/>
      </c>
      <c r="F2932" s="5">
        <f>IF(AND($B2932&lt;&gt;"",$C2932&lt;&gt;"",$B2932&lt;=$C2932),$C2932-$B2932+1,"")</f>
        <v/>
      </c>
      <c r="G2932" s="5">
        <f>IF($F2932="","",$F2932*$D2932)</f>
        <v/>
      </c>
      <c r="H2932" s="42">
        <f>IF($G2932="","",$O2932)</f>
        <v/>
      </c>
      <c r="I2932" s="5">
        <f>IF($G2932="","",$G2932*IF($H2932="",$O2932,$H2932)/100)</f>
        <v/>
      </c>
      <c r="J2932" s="5">
        <f>IF(OR($L2932="",NOT(COUNTIFS($L$2:$L2932,$L2932)=1)),"",SUMIFS($G:$G,$L:$L,$L2932))</f>
        <v/>
      </c>
      <c r="K2932" s="5">
        <f>IF(OR($L2932="",NOT(COUNTIFS($L$2:$L2932,$L2932)=1)),"",SUMIFS($I:$I,$L:$L,$L2932))</f>
        <v/>
      </c>
      <c r="L2932" s="6">
        <f>IF($B2932="","",YEAR($B2932))</f>
        <v/>
      </c>
      <c r="M2932" s="6">
        <f>INT((ROW()-2)/39)+1</f>
        <v/>
      </c>
      <c r="N2932" s="6">
        <f>MOD(ROW()-2,39)+2</f>
        <v/>
      </c>
      <c r="O2932" s="42">
        <f>IF(AND($B2932&lt;&gt;"",$C2932&lt;&gt;"",$B2932&lt;=$C2932),INDEX(Szabalyok!$C:$C,$N2932),"")</f>
        <v/>
      </c>
      <c r="P2932">
        <f>IF(D2932="",P2931,P2931+1)</f>
        <v/>
      </c>
    </row>
    <row r="2933">
      <c r="A2933">
        <f>IF(P2933=P2932,0,P2933)</f>
        <v/>
      </c>
      <c r="B2933" s="41">
        <f>IF($M2933&gt;300,"",IF(OR(INDEX(Bemenet!$E$2:$E$301,$M2933)="",INDEX(Bemenet!$F$2:$F$301,$M2933)=""),"",MAX(INDEX(Bemenet!$E$2:$E$301,$M2933),INDEX(Szabalyok!$A:$A,$N2933))))</f>
        <v/>
      </c>
      <c r="C2933" s="41">
        <f>IF($B2933="","",MIN(INDEX(Bemenet!$F$2:$F$301,$M2933),INDEX(Szabalyok!$B:$B,$N2933)))</f>
        <v/>
      </c>
      <c r="D2933" s="5">
        <f>IF(AND($B2933&lt;&gt;"",$C2933&lt;&gt;"",$B2933&lt;=$C2933),INDEX(Bemenet!$G$2:$G$301,$M2933),"")</f>
        <v/>
      </c>
      <c r="E2933" s="6">
        <f>IF(AND($B2933&lt;&gt;"",$C2933&lt;&gt;"",$B2933&lt;=$C2933),INDEX(Bemenet!$D$2:$D$301,$M2933),"")</f>
        <v/>
      </c>
      <c r="F2933" s="5">
        <f>IF(AND($B2933&lt;&gt;"",$C2933&lt;&gt;"",$B2933&lt;=$C2933),$C2933-$B2933+1,"")</f>
        <v/>
      </c>
      <c r="G2933" s="5">
        <f>IF($F2933="","",$F2933*$D2933)</f>
        <v/>
      </c>
      <c r="H2933" s="42">
        <f>IF($G2933="","",$O2933)</f>
        <v/>
      </c>
      <c r="I2933" s="5">
        <f>IF($G2933="","",$G2933*IF($H2933="",$O2933,$H2933)/100)</f>
        <v/>
      </c>
      <c r="J2933" s="5">
        <f>IF(OR($L2933="",NOT(COUNTIFS($L$2:$L2933,$L2933)=1)),"",SUMIFS($G:$G,$L:$L,$L2933))</f>
        <v/>
      </c>
      <c r="K2933" s="5">
        <f>IF(OR($L2933="",NOT(COUNTIFS($L$2:$L2933,$L2933)=1)),"",SUMIFS($I:$I,$L:$L,$L2933))</f>
        <v/>
      </c>
      <c r="L2933" s="6">
        <f>IF($B2933="","",YEAR($B2933))</f>
        <v/>
      </c>
      <c r="M2933" s="6">
        <f>INT((ROW()-2)/39)+1</f>
        <v/>
      </c>
      <c r="N2933" s="6">
        <f>MOD(ROW()-2,39)+2</f>
        <v/>
      </c>
      <c r="O2933" s="42">
        <f>IF(AND($B2933&lt;&gt;"",$C2933&lt;&gt;"",$B2933&lt;=$C2933),INDEX(Szabalyok!$C:$C,$N2933),"")</f>
        <v/>
      </c>
      <c r="P2933">
        <f>IF(D2933="",P2932,P2932+1)</f>
        <v/>
      </c>
    </row>
    <row r="2934">
      <c r="A2934">
        <f>IF(P2934=P2933,0,P2934)</f>
        <v/>
      </c>
      <c r="B2934" s="41">
        <f>IF($M2934&gt;300,"",IF(OR(INDEX(Bemenet!$E$2:$E$301,$M2934)="",INDEX(Bemenet!$F$2:$F$301,$M2934)=""),"",MAX(INDEX(Bemenet!$E$2:$E$301,$M2934),INDEX(Szabalyok!$A:$A,$N2934))))</f>
        <v/>
      </c>
      <c r="C2934" s="41">
        <f>IF($B2934="","",MIN(INDEX(Bemenet!$F$2:$F$301,$M2934),INDEX(Szabalyok!$B:$B,$N2934)))</f>
        <v/>
      </c>
      <c r="D2934" s="5">
        <f>IF(AND($B2934&lt;&gt;"",$C2934&lt;&gt;"",$B2934&lt;=$C2934),INDEX(Bemenet!$G$2:$G$301,$M2934),"")</f>
        <v/>
      </c>
      <c r="E2934" s="6">
        <f>IF(AND($B2934&lt;&gt;"",$C2934&lt;&gt;"",$B2934&lt;=$C2934),INDEX(Bemenet!$D$2:$D$301,$M2934),"")</f>
        <v/>
      </c>
      <c r="F2934" s="5">
        <f>IF(AND($B2934&lt;&gt;"",$C2934&lt;&gt;"",$B2934&lt;=$C2934),$C2934-$B2934+1,"")</f>
        <v/>
      </c>
      <c r="G2934" s="5">
        <f>IF($F2934="","",$F2934*$D2934)</f>
        <v/>
      </c>
      <c r="H2934" s="42">
        <f>IF($G2934="","",$O2934)</f>
        <v/>
      </c>
      <c r="I2934" s="5">
        <f>IF($G2934="","",$G2934*IF($H2934="",$O2934,$H2934)/100)</f>
        <v/>
      </c>
      <c r="J2934" s="5">
        <f>IF(OR($L2934="",NOT(COUNTIFS($L$2:$L2934,$L2934)=1)),"",SUMIFS($G:$G,$L:$L,$L2934))</f>
        <v/>
      </c>
      <c r="K2934" s="5">
        <f>IF(OR($L2934="",NOT(COUNTIFS($L$2:$L2934,$L2934)=1)),"",SUMIFS($I:$I,$L:$L,$L2934))</f>
        <v/>
      </c>
      <c r="L2934" s="6">
        <f>IF($B2934="","",YEAR($B2934))</f>
        <v/>
      </c>
      <c r="M2934" s="6">
        <f>INT((ROW()-2)/39)+1</f>
        <v/>
      </c>
      <c r="N2934" s="6">
        <f>MOD(ROW()-2,39)+2</f>
        <v/>
      </c>
      <c r="O2934" s="42">
        <f>IF(AND($B2934&lt;&gt;"",$C2934&lt;&gt;"",$B2934&lt;=$C2934),INDEX(Szabalyok!$C:$C,$N2934),"")</f>
        <v/>
      </c>
      <c r="P2934">
        <f>IF(D2934="",P2933,P2933+1)</f>
        <v/>
      </c>
    </row>
    <row r="2935">
      <c r="A2935">
        <f>IF(P2935=P2934,0,P2935)</f>
        <v/>
      </c>
      <c r="B2935" s="41">
        <f>IF($M2935&gt;300,"",IF(OR(INDEX(Bemenet!$E$2:$E$301,$M2935)="",INDEX(Bemenet!$F$2:$F$301,$M2935)=""),"",MAX(INDEX(Bemenet!$E$2:$E$301,$M2935),INDEX(Szabalyok!$A:$A,$N2935))))</f>
        <v/>
      </c>
      <c r="C2935" s="41">
        <f>IF($B2935="","",MIN(INDEX(Bemenet!$F$2:$F$301,$M2935),INDEX(Szabalyok!$B:$B,$N2935)))</f>
        <v/>
      </c>
      <c r="D2935" s="5">
        <f>IF(AND($B2935&lt;&gt;"",$C2935&lt;&gt;"",$B2935&lt;=$C2935),INDEX(Bemenet!$G$2:$G$301,$M2935),"")</f>
        <v/>
      </c>
      <c r="E2935" s="6">
        <f>IF(AND($B2935&lt;&gt;"",$C2935&lt;&gt;"",$B2935&lt;=$C2935),INDEX(Bemenet!$D$2:$D$301,$M2935),"")</f>
        <v/>
      </c>
      <c r="F2935" s="5">
        <f>IF(AND($B2935&lt;&gt;"",$C2935&lt;&gt;"",$B2935&lt;=$C2935),$C2935-$B2935+1,"")</f>
        <v/>
      </c>
      <c r="G2935" s="5">
        <f>IF($F2935="","",$F2935*$D2935)</f>
        <v/>
      </c>
      <c r="H2935" s="42">
        <f>IF($G2935="","",$O2935)</f>
        <v/>
      </c>
      <c r="I2935" s="5">
        <f>IF($G2935="","",$G2935*IF($H2935="",$O2935,$H2935)/100)</f>
        <v/>
      </c>
      <c r="J2935" s="5">
        <f>IF(OR($L2935="",NOT(COUNTIFS($L$2:$L2935,$L2935)=1)),"",SUMIFS($G:$G,$L:$L,$L2935))</f>
        <v/>
      </c>
      <c r="K2935" s="5">
        <f>IF(OR($L2935="",NOT(COUNTIFS($L$2:$L2935,$L2935)=1)),"",SUMIFS($I:$I,$L:$L,$L2935))</f>
        <v/>
      </c>
      <c r="L2935" s="6">
        <f>IF($B2935="","",YEAR($B2935))</f>
        <v/>
      </c>
      <c r="M2935" s="6">
        <f>INT((ROW()-2)/39)+1</f>
        <v/>
      </c>
      <c r="N2935" s="6">
        <f>MOD(ROW()-2,39)+2</f>
        <v/>
      </c>
      <c r="O2935" s="42">
        <f>IF(AND($B2935&lt;&gt;"",$C2935&lt;&gt;"",$B2935&lt;=$C2935),INDEX(Szabalyok!$C:$C,$N2935),"")</f>
        <v/>
      </c>
      <c r="P2935">
        <f>IF(D2935="",P2934,P2934+1)</f>
        <v/>
      </c>
    </row>
    <row r="2936">
      <c r="A2936">
        <f>IF(P2936=P2935,0,P2936)</f>
        <v/>
      </c>
      <c r="B2936" s="41">
        <f>IF($M2936&gt;300,"",IF(OR(INDEX(Bemenet!$E$2:$E$301,$M2936)="",INDEX(Bemenet!$F$2:$F$301,$M2936)=""),"",MAX(INDEX(Bemenet!$E$2:$E$301,$M2936),INDEX(Szabalyok!$A:$A,$N2936))))</f>
        <v/>
      </c>
      <c r="C2936" s="41">
        <f>IF($B2936="","",MIN(INDEX(Bemenet!$F$2:$F$301,$M2936),INDEX(Szabalyok!$B:$B,$N2936)))</f>
        <v/>
      </c>
      <c r="D2936" s="5">
        <f>IF(AND($B2936&lt;&gt;"",$C2936&lt;&gt;"",$B2936&lt;=$C2936),INDEX(Bemenet!$G$2:$G$301,$M2936),"")</f>
        <v/>
      </c>
      <c r="E2936" s="6">
        <f>IF(AND($B2936&lt;&gt;"",$C2936&lt;&gt;"",$B2936&lt;=$C2936),INDEX(Bemenet!$D$2:$D$301,$M2936),"")</f>
        <v/>
      </c>
      <c r="F2936" s="5">
        <f>IF(AND($B2936&lt;&gt;"",$C2936&lt;&gt;"",$B2936&lt;=$C2936),$C2936-$B2936+1,"")</f>
        <v/>
      </c>
      <c r="G2936" s="5">
        <f>IF($F2936="","",$F2936*$D2936)</f>
        <v/>
      </c>
      <c r="H2936" s="42">
        <f>IF($G2936="","",$O2936)</f>
        <v/>
      </c>
      <c r="I2936" s="5">
        <f>IF($G2936="","",$G2936*IF($H2936="",$O2936,$H2936)/100)</f>
        <v/>
      </c>
      <c r="J2936" s="5">
        <f>IF(OR($L2936="",NOT(COUNTIFS($L$2:$L2936,$L2936)=1)),"",SUMIFS($G:$G,$L:$L,$L2936))</f>
        <v/>
      </c>
      <c r="K2936" s="5">
        <f>IF(OR($L2936="",NOT(COUNTIFS($L$2:$L2936,$L2936)=1)),"",SUMIFS($I:$I,$L:$L,$L2936))</f>
        <v/>
      </c>
      <c r="L2936" s="6">
        <f>IF($B2936="","",YEAR($B2936))</f>
        <v/>
      </c>
      <c r="M2936" s="6">
        <f>INT((ROW()-2)/39)+1</f>
        <v/>
      </c>
      <c r="N2936" s="6">
        <f>MOD(ROW()-2,39)+2</f>
        <v/>
      </c>
      <c r="O2936" s="42">
        <f>IF(AND($B2936&lt;&gt;"",$C2936&lt;&gt;"",$B2936&lt;=$C2936),INDEX(Szabalyok!$C:$C,$N2936),"")</f>
        <v/>
      </c>
      <c r="P2936">
        <f>IF(D2936="",P2935,P2935+1)</f>
        <v/>
      </c>
    </row>
    <row r="2937">
      <c r="A2937">
        <f>IF(P2937=P2936,0,P2937)</f>
        <v/>
      </c>
      <c r="B2937" s="41">
        <f>IF($M2937&gt;300,"",IF(OR(INDEX(Bemenet!$E$2:$E$301,$M2937)="",INDEX(Bemenet!$F$2:$F$301,$M2937)=""),"",MAX(INDEX(Bemenet!$E$2:$E$301,$M2937),INDEX(Szabalyok!$A:$A,$N2937))))</f>
        <v/>
      </c>
      <c r="C2937" s="41">
        <f>IF($B2937="","",MIN(INDEX(Bemenet!$F$2:$F$301,$M2937),INDEX(Szabalyok!$B:$B,$N2937)))</f>
        <v/>
      </c>
      <c r="D2937" s="5">
        <f>IF(AND($B2937&lt;&gt;"",$C2937&lt;&gt;"",$B2937&lt;=$C2937),INDEX(Bemenet!$G$2:$G$301,$M2937),"")</f>
        <v/>
      </c>
      <c r="E2937" s="6">
        <f>IF(AND($B2937&lt;&gt;"",$C2937&lt;&gt;"",$B2937&lt;=$C2937),INDEX(Bemenet!$D$2:$D$301,$M2937),"")</f>
        <v/>
      </c>
      <c r="F2937" s="5">
        <f>IF(AND($B2937&lt;&gt;"",$C2937&lt;&gt;"",$B2937&lt;=$C2937),$C2937-$B2937+1,"")</f>
        <v/>
      </c>
      <c r="G2937" s="5">
        <f>IF($F2937="","",$F2937*$D2937)</f>
        <v/>
      </c>
      <c r="H2937" s="42">
        <f>IF($G2937="","",$O2937)</f>
        <v/>
      </c>
      <c r="I2937" s="5">
        <f>IF($G2937="","",$G2937*IF($H2937="",$O2937,$H2937)/100)</f>
        <v/>
      </c>
      <c r="J2937" s="5">
        <f>IF(OR($L2937="",NOT(COUNTIFS($L$2:$L2937,$L2937)=1)),"",SUMIFS($G:$G,$L:$L,$L2937))</f>
        <v/>
      </c>
      <c r="K2937" s="5">
        <f>IF(OR($L2937="",NOT(COUNTIFS($L$2:$L2937,$L2937)=1)),"",SUMIFS($I:$I,$L:$L,$L2937))</f>
        <v/>
      </c>
      <c r="L2937" s="6">
        <f>IF($B2937="","",YEAR($B2937))</f>
        <v/>
      </c>
      <c r="M2937" s="6">
        <f>INT((ROW()-2)/39)+1</f>
        <v/>
      </c>
      <c r="N2937" s="6">
        <f>MOD(ROW()-2,39)+2</f>
        <v/>
      </c>
      <c r="O2937" s="42">
        <f>IF(AND($B2937&lt;&gt;"",$C2937&lt;&gt;"",$B2937&lt;=$C2937),INDEX(Szabalyok!$C:$C,$N2937),"")</f>
        <v/>
      </c>
      <c r="P2937">
        <f>IF(D2937="",P2936,P2936+1)</f>
        <v/>
      </c>
    </row>
    <row r="2938">
      <c r="A2938">
        <f>IF(P2938=P2937,0,P2938)</f>
        <v/>
      </c>
      <c r="B2938" s="41">
        <f>IF($M2938&gt;300,"",IF(OR(INDEX(Bemenet!$E$2:$E$301,$M2938)="",INDEX(Bemenet!$F$2:$F$301,$M2938)=""),"",MAX(INDEX(Bemenet!$E$2:$E$301,$M2938),INDEX(Szabalyok!$A:$A,$N2938))))</f>
        <v/>
      </c>
      <c r="C2938" s="41">
        <f>IF($B2938="","",MIN(INDEX(Bemenet!$F$2:$F$301,$M2938),INDEX(Szabalyok!$B:$B,$N2938)))</f>
        <v/>
      </c>
      <c r="D2938" s="5">
        <f>IF(AND($B2938&lt;&gt;"",$C2938&lt;&gt;"",$B2938&lt;=$C2938),INDEX(Bemenet!$G$2:$G$301,$M2938),"")</f>
        <v/>
      </c>
      <c r="E2938" s="6">
        <f>IF(AND($B2938&lt;&gt;"",$C2938&lt;&gt;"",$B2938&lt;=$C2938),INDEX(Bemenet!$D$2:$D$301,$M2938),"")</f>
        <v/>
      </c>
      <c r="F2938" s="5">
        <f>IF(AND($B2938&lt;&gt;"",$C2938&lt;&gt;"",$B2938&lt;=$C2938),$C2938-$B2938+1,"")</f>
        <v/>
      </c>
      <c r="G2938" s="5">
        <f>IF($F2938="","",$F2938*$D2938)</f>
        <v/>
      </c>
      <c r="H2938" s="42">
        <f>IF($G2938="","",$O2938)</f>
        <v/>
      </c>
      <c r="I2938" s="5">
        <f>IF($G2938="","",$G2938*IF($H2938="",$O2938,$H2938)/100)</f>
        <v/>
      </c>
      <c r="J2938" s="5">
        <f>IF(OR($L2938="",NOT(COUNTIFS($L$2:$L2938,$L2938)=1)),"",SUMIFS($G:$G,$L:$L,$L2938))</f>
        <v/>
      </c>
      <c r="K2938" s="5">
        <f>IF(OR($L2938="",NOT(COUNTIFS($L$2:$L2938,$L2938)=1)),"",SUMIFS($I:$I,$L:$L,$L2938))</f>
        <v/>
      </c>
      <c r="L2938" s="6">
        <f>IF($B2938="","",YEAR($B2938))</f>
        <v/>
      </c>
      <c r="M2938" s="6">
        <f>INT((ROW()-2)/39)+1</f>
        <v/>
      </c>
      <c r="N2938" s="6">
        <f>MOD(ROW()-2,39)+2</f>
        <v/>
      </c>
      <c r="O2938" s="42">
        <f>IF(AND($B2938&lt;&gt;"",$C2938&lt;&gt;"",$B2938&lt;=$C2938),INDEX(Szabalyok!$C:$C,$N2938),"")</f>
        <v/>
      </c>
      <c r="P2938">
        <f>IF(D2938="",P2937,P2937+1)</f>
        <v/>
      </c>
    </row>
    <row r="2939">
      <c r="A2939">
        <f>IF(P2939=P2938,0,P2939)</f>
        <v/>
      </c>
      <c r="B2939" s="41">
        <f>IF($M2939&gt;300,"",IF(OR(INDEX(Bemenet!$E$2:$E$301,$M2939)="",INDEX(Bemenet!$F$2:$F$301,$M2939)=""),"",MAX(INDEX(Bemenet!$E$2:$E$301,$M2939),INDEX(Szabalyok!$A:$A,$N2939))))</f>
        <v/>
      </c>
      <c r="C2939" s="41">
        <f>IF($B2939="","",MIN(INDEX(Bemenet!$F$2:$F$301,$M2939),INDEX(Szabalyok!$B:$B,$N2939)))</f>
        <v/>
      </c>
      <c r="D2939" s="5">
        <f>IF(AND($B2939&lt;&gt;"",$C2939&lt;&gt;"",$B2939&lt;=$C2939),INDEX(Bemenet!$G$2:$G$301,$M2939),"")</f>
        <v/>
      </c>
      <c r="E2939" s="6">
        <f>IF(AND($B2939&lt;&gt;"",$C2939&lt;&gt;"",$B2939&lt;=$C2939),INDEX(Bemenet!$D$2:$D$301,$M2939),"")</f>
        <v/>
      </c>
      <c r="F2939" s="5">
        <f>IF(AND($B2939&lt;&gt;"",$C2939&lt;&gt;"",$B2939&lt;=$C2939),$C2939-$B2939+1,"")</f>
        <v/>
      </c>
      <c r="G2939" s="5">
        <f>IF($F2939="","",$F2939*$D2939)</f>
        <v/>
      </c>
      <c r="H2939" s="42">
        <f>IF($G2939="","",$O2939)</f>
        <v/>
      </c>
      <c r="I2939" s="5">
        <f>IF($G2939="","",$G2939*IF($H2939="",$O2939,$H2939)/100)</f>
        <v/>
      </c>
      <c r="J2939" s="5">
        <f>IF(OR($L2939="",NOT(COUNTIFS($L$2:$L2939,$L2939)=1)),"",SUMIFS($G:$G,$L:$L,$L2939))</f>
        <v/>
      </c>
      <c r="K2939" s="5">
        <f>IF(OR($L2939="",NOT(COUNTIFS($L$2:$L2939,$L2939)=1)),"",SUMIFS($I:$I,$L:$L,$L2939))</f>
        <v/>
      </c>
      <c r="L2939" s="6">
        <f>IF($B2939="","",YEAR($B2939))</f>
        <v/>
      </c>
      <c r="M2939" s="6">
        <f>INT((ROW()-2)/39)+1</f>
        <v/>
      </c>
      <c r="N2939" s="6">
        <f>MOD(ROW()-2,39)+2</f>
        <v/>
      </c>
      <c r="O2939" s="42">
        <f>IF(AND($B2939&lt;&gt;"",$C2939&lt;&gt;"",$B2939&lt;=$C2939),INDEX(Szabalyok!$C:$C,$N2939),"")</f>
        <v/>
      </c>
      <c r="P2939">
        <f>IF(D2939="",P2938,P2938+1)</f>
        <v/>
      </c>
    </row>
    <row r="2940">
      <c r="A2940">
        <f>IF(P2940=P2939,0,P2940)</f>
        <v/>
      </c>
      <c r="B2940" s="41">
        <f>IF($M2940&gt;300,"",IF(OR(INDEX(Bemenet!$E$2:$E$301,$M2940)="",INDEX(Bemenet!$F$2:$F$301,$M2940)=""),"",MAX(INDEX(Bemenet!$E$2:$E$301,$M2940),INDEX(Szabalyok!$A:$A,$N2940))))</f>
        <v/>
      </c>
      <c r="C2940" s="41">
        <f>IF($B2940="","",MIN(INDEX(Bemenet!$F$2:$F$301,$M2940),INDEX(Szabalyok!$B:$B,$N2940)))</f>
        <v/>
      </c>
      <c r="D2940" s="5">
        <f>IF(AND($B2940&lt;&gt;"",$C2940&lt;&gt;"",$B2940&lt;=$C2940),INDEX(Bemenet!$G$2:$G$301,$M2940),"")</f>
        <v/>
      </c>
      <c r="E2940" s="6">
        <f>IF(AND($B2940&lt;&gt;"",$C2940&lt;&gt;"",$B2940&lt;=$C2940),INDEX(Bemenet!$D$2:$D$301,$M2940),"")</f>
        <v/>
      </c>
      <c r="F2940" s="5">
        <f>IF(AND($B2940&lt;&gt;"",$C2940&lt;&gt;"",$B2940&lt;=$C2940),$C2940-$B2940+1,"")</f>
        <v/>
      </c>
      <c r="G2940" s="5">
        <f>IF($F2940="","",$F2940*$D2940)</f>
        <v/>
      </c>
      <c r="H2940" s="42">
        <f>IF($G2940="","",$O2940)</f>
        <v/>
      </c>
      <c r="I2940" s="5">
        <f>IF($G2940="","",$G2940*IF($H2940="",$O2940,$H2940)/100)</f>
        <v/>
      </c>
      <c r="J2940" s="5">
        <f>IF(OR($L2940="",NOT(COUNTIFS($L$2:$L2940,$L2940)=1)),"",SUMIFS($G:$G,$L:$L,$L2940))</f>
        <v/>
      </c>
      <c r="K2940" s="5">
        <f>IF(OR($L2940="",NOT(COUNTIFS($L$2:$L2940,$L2940)=1)),"",SUMIFS($I:$I,$L:$L,$L2940))</f>
        <v/>
      </c>
      <c r="L2940" s="6">
        <f>IF($B2940="","",YEAR($B2940))</f>
        <v/>
      </c>
      <c r="M2940" s="6">
        <f>INT((ROW()-2)/39)+1</f>
        <v/>
      </c>
      <c r="N2940" s="6">
        <f>MOD(ROW()-2,39)+2</f>
        <v/>
      </c>
      <c r="O2940" s="42">
        <f>IF(AND($B2940&lt;&gt;"",$C2940&lt;&gt;"",$B2940&lt;=$C2940),INDEX(Szabalyok!$C:$C,$N2940),"")</f>
        <v/>
      </c>
      <c r="P2940">
        <f>IF(D2940="",P2939,P2939+1)</f>
        <v/>
      </c>
    </row>
    <row r="2941">
      <c r="A2941">
        <f>IF(P2941=P2940,0,P2941)</f>
        <v/>
      </c>
      <c r="B2941" s="41">
        <f>IF($M2941&gt;300,"",IF(OR(INDEX(Bemenet!$E$2:$E$301,$M2941)="",INDEX(Bemenet!$F$2:$F$301,$M2941)=""),"",MAX(INDEX(Bemenet!$E$2:$E$301,$M2941),INDEX(Szabalyok!$A:$A,$N2941))))</f>
        <v/>
      </c>
      <c r="C2941" s="41">
        <f>IF($B2941="","",MIN(INDEX(Bemenet!$F$2:$F$301,$M2941),INDEX(Szabalyok!$B:$B,$N2941)))</f>
        <v/>
      </c>
      <c r="D2941" s="5">
        <f>IF(AND($B2941&lt;&gt;"",$C2941&lt;&gt;"",$B2941&lt;=$C2941),INDEX(Bemenet!$G$2:$G$301,$M2941),"")</f>
        <v/>
      </c>
      <c r="E2941" s="6">
        <f>IF(AND($B2941&lt;&gt;"",$C2941&lt;&gt;"",$B2941&lt;=$C2941),INDEX(Bemenet!$D$2:$D$301,$M2941),"")</f>
        <v/>
      </c>
      <c r="F2941" s="5">
        <f>IF(AND($B2941&lt;&gt;"",$C2941&lt;&gt;"",$B2941&lt;=$C2941),$C2941-$B2941+1,"")</f>
        <v/>
      </c>
      <c r="G2941" s="5">
        <f>IF($F2941="","",$F2941*$D2941)</f>
        <v/>
      </c>
      <c r="H2941" s="42">
        <f>IF($G2941="","",$O2941)</f>
        <v/>
      </c>
      <c r="I2941" s="5">
        <f>IF($G2941="","",$G2941*IF($H2941="",$O2941,$H2941)/100)</f>
        <v/>
      </c>
      <c r="J2941" s="5">
        <f>IF(OR($L2941="",NOT(COUNTIFS($L$2:$L2941,$L2941)=1)),"",SUMIFS($G:$G,$L:$L,$L2941))</f>
        <v/>
      </c>
      <c r="K2941" s="5">
        <f>IF(OR($L2941="",NOT(COUNTIFS($L$2:$L2941,$L2941)=1)),"",SUMIFS($I:$I,$L:$L,$L2941))</f>
        <v/>
      </c>
      <c r="L2941" s="6">
        <f>IF($B2941="","",YEAR($B2941))</f>
        <v/>
      </c>
      <c r="M2941" s="6">
        <f>INT((ROW()-2)/39)+1</f>
        <v/>
      </c>
      <c r="N2941" s="6">
        <f>MOD(ROW()-2,39)+2</f>
        <v/>
      </c>
      <c r="O2941" s="42">
        <f>IF(AND($B2941&lt;&gt;"",$C2941&lt;&gt;"",$B2941&lt;=$C2941),INDEX(Szabalyok!$C:$C,$N2941),"")</f>
        <v/>
      </c>
      <c r="P2941">
        <f>IF(D2941="",P2940,P2940+1)</f>
        <v/>
      </c>
    </row>
    <row r="2942">
      <c r="A2942">
        <f>IF(P2942=P2941,0,P2942)</f>
        <v/>
      </c>
      <c r="B2942" s="41">
        <f>IF($M2942&gt;300,"",IF(OR(INDEX(Bemenet!$E$2:$E$301,$M2942)="",INDEX(Bemenet!$F$2:$F$301,$M2942)=""),"",MAX(INDEX(Bemenet!$E$2:$E$301,$M2942),INDEX(Szabalyok!$A:$A,$N2942))))</f>
        <v/>
      </c>
      <c r="C2942" s="41">
        <f>IF($B2942="","",MIN(INDEX(Bemenet!$F$2:$F$301,$M2942),INDEX(Szabalyok!$B:$B,$N2942)))</f>
        <v/>
      </c>
      <c r="D2942" s="5">
        <f>IF(AND($B2942&lt;&gt;"",$C2942&lt;&gt;"",$B2942&lt;=$C2942),INDEX(Bemenet!$G$2:$G$301,$M2942),"")</f>
        <v/>
      </c>
      <c r="E2942" s="6">
        <f>IF(AND($B2942&lt;&gt;"",$C2942&lt;&gt;"",$B2942&lt;=$C2942),INDEX(Bemenet!$D$2:$D$301,$M2942),"")</f>
        <v/>
      </c>
      <c r="F2942" s="5">
        <f>IF(AND($B2942&lt;&gt;"",$C2942&lt;&gt;"",$B2942&lt;=$C2942),$C2942-$B2942+1,"")</f>
        <v/>
      </c>
      <c r="G2942" s="5">
        <f>IF($F2942="","",$F2942*$D2942)</f>
        <v/>
      </c>
      <c r="H2942" s="42">
        <f>IF($G2942="","",$O2942)</f>
        <v/>
      </c>
      <c r="I2942" s="5">
        <f>IF($G2942="","",$G2942*IF($H2942="",$O2942,$H2942)/100)</f>
        <v/>
      </c>
      <c r="J2942" s="5">
        <f>IF(OR($L2942="",NOT(COUNTIFS($L$2:$L2942,$L2942)=1)),"",SUMIFS($G:$G,$L:$L,$L2942))</f>
        <v/>
      </c>
      <c r="K2942" s="5">
        <f>IF(OR($L2942="",NOT(COUNTIFS($L$2:$L2942,$L2942)=1)),"",SUMIFS($I:$I,$L:$L,$L2942))</f>
        <v/>
      </c>
      <c r="L2942" s="6">
        <f>IF($B2942="","",YEAR($B2942))</f>
        <v/>
      </c>
      <c r="M2942" s="6">
        <f>INT((ROW()-2)/39)+1</f>
        <v/>
      </c>
      <c r="N2942" s="6">
        <f>MOD(ROW()-2,39)+2</f>
        <v/>
      </c>
      <c r="O2942" s="42">
        <f>IF(AND($B2942&lt;&gt;"",$C2942&lt;&gt;"",$B2942&lt;=$C2942),INDEX(Szabalyok!$C:$C,$N2942),"")</f>
        <v/>
      </c>
      <c r="P2942">
        <f>IF(D2942="",P2941,P2941+1)</f>
        <v/>
      </c>
    </row>
    <row r="2943">
      <c r="A2943">
        <f>IF(P2943=P2942,0,P2943)</f>
        <v/>
      </c>
      <c r="B2943" s="41">
        <f>IF($M2943&gt;300,"",IF(OR(INDEX(Bemenet!$E$2:$E$301,$M2943)="",INDEX(Bemenet!$F$2:$F$301,$M2943)=""),"",MAX(INDEX(Bemenet!$E$2:$E$301,$M2943),INDEX(Szabalyok!$A:$A,$N2943))))</f>
        <v/>
      </c>
      <c r="C2943" s="41">
        <f>IF($B2943="","",MIN(INDEX(Bemenet!$F$2:$F$301,$M2943),INDEX(Szabalyok!$B:$B,$N2943)))</f>
        <v/>
      </c>
      <c r="D2943" s="5">
        <f>IF(AND($B2943&lt;&gt;"",$C2943&lt;&gt;"",$B2943&lt;=$C2943),INDEX(Bemenet!$G$2:$G$301,$M2943),"")</f>
        <v/>
      </c>
      <c r="E2943" s="6">
        <f>IF(AND($B2943&lt;&gt;"",$C2943&lt;&gt;"",$B2943&lt;=$C2943),INDEX(Bemenet!$D$2:$D$301,$M2943),"")</f>
        <v/>
      </c>
      <c r="F2943" s="5">
        <f>IF(AND($B2943&lt;&gt;"",$C2943&lt;&gt;"",$B2943&lt;=$C2943),$C2943-$B2943+1,"")</f>
        <v/>
      </c>
      <c r="G2943" s="5">
        <f>IF($F2943="","",$F2943*$D2943)</f>
        <v/>
      </c>
      <c r="H2943" s="42">
        <f>IF($G2943="","",$O2943)</f>
        <v/>
      </c>
      <c r="I2943" s="5">
        <f>IF($G2943="","",$G2943*IF($H2943="",$O2943,$H2943)/100)</f>
        <v/>
      </c>
      <c r="J2943" s="5">
        <f>IF(OR($L2943="",NOT(COUNTIFS($L$2:$L2943,$L2943)=1)),"",SUMIFS($G:$G,$L:$L,$L2943))</f>
        <v/>
      </c>
      <c r="K2943" s="5">
        <f>IF(OR($L2943="",NOT(COUNTIFS($L$2:$L2943,$L2943)=1)),"",SUMIFS($I:$I,$L:$L,$L2943))</f>
        <v/>
      </c>
      <c r="L2943" s="6">
        <f>IF($B2943="","",YEAR($B2943))</f>
        <v/>
      </c>
      <c r="M2943" s="6">
        <f>INT((ROW()-2)/39)+1</f>
        <v/>
      </c>
      <c r="N2943" s="6">
        <f>MOD(ROW()-2,39)+2</f>
        <v/>
      </c>
      <c r="O2943" s="42">
        <f>IF(AND($B2943&lt;&gt;"",$C2943&lt;&gt;"",$B2943&lt;=$C2943),INDEX(Szabalyok!$C:$C,$N2943),"")</f>
        <v/>
      </c>
      <c r="P2943">
        <f>IF(D2943="",P2942,P2942+1)</f>
        <v/>
      </c>
    </row>
    <row r="2944">
      <c r="A2944">
        <f>IF(P2944=P2943,0,P2944)</f>
        <v/>
      </c>
      <c r="B2944" s="41">
        <f>IF($M2944&gt;300,"",IF(OR(INDEX(Bemenet!$E$2:$E$301,$M2944)="",INDEX(Bemenet!$F$2:$F$301,$M2944)=""),"",MAX(INDEX(Bemenet!$E$2:$E$301,$M2944),INDEX(Szabalyok!$A:$A,$N2944))))</f>
        <v/>
      </c>
      <c r="C2944" s="41">
        <f>IF($B2944="","",MIN(INDEX(Bemenet!$F$2:$F$301,$M2944),INDEX(Szabalyok!$B:$B,$N2944)))</f>
        <v/>
      </c>
      <c r="D2944" s="5">
        <f>IF(AND($B2944&lt;&gt;"",$C2944&lt;&gt;"",$B2944&lt;=$C2944),INDEX(Bemenet!$G$2:$G$301,$M2944),"")</f>
        <v/>
      </c>
      <c r="E2944" s="6">
        <f>IF(AND($B2944&lt;&gt;"",$C2944&lt;&gt;"",$B2944&lt;=$C2944),INDEX(Bemenet!$D$2:$D$301,$M2944),"")</f>
        <v/>
      </c>
      <c r="F2944" s="5">
        <f>IF(AND($B2944&lt;&gt;"",$C2944&lt;&gt;"",$B2944&lt;=$C2944),$C2944-$B2944+1,"")</f>
        <v/>
      </c>
      <c r="G2944" s="5">
        <f>IF($F2944="","",$F2944*$D2944)</f>
        <v/>
      </c>
      <c r="H2944" s="42">
        <f>IF($G2944="","",$O2944)</f>
        <v/>
      </c>
      <c r="I2944" s="5">
        <f>IF($G2944="","",$G2944*IF($H2944="",$O2944,$H2944)/100)</f>
        <v/>
      </c>
      <c r="J2944" s="5">
        <f>IF(OR($L2944="",NOT(COUNTIFS($L$2:$L2944,$L2944)=1)),"",SUMIFS($G:$G,$L:$L,$L2944))</f>
        <v/>
      </c>
      <c r="K2944" s="5">
        <f>IF(OR($L2944="",NOT(COUNTIFS($L$2:$L2944,$L2944)=1)),"",SUMIFS($I:$I,$L:$L,$L2944))</f>
        <v/>
      </c>
      <c r="L2944" s="6">
        <f>IF($B2944="","",YEAR($B2944))</f>
        <v/>
      </c>
      <c r="M2944" s="6">
        <f>INT((ROW()-2)/39)+1</f>
        <v/>
      </c>
      <c r="N2944" s="6">
        <f>MOD(ROW()-2,39)+2</f>
        <v/>
      </c>
      <c r="O2944" s="42">
        <f>IF(AND($B2944&lt;&gt;"",$C2944&lt;&gt;"",$B2944&lt;=$C2944),INDEX(Szabalyok!$C:$C,$N2944),"")</f>
        <v/>
      </c>
      <c r="P2944">
        <f>IF(D2944="",P2943,P2943+1)</f>
        <v/>
      </c>
    </row>
    <row r="2945">
      <c r="A2945">
        <f>IF(P2945=P2944,0,P2945)</f>
        <v/>
      </c>
      <c r="B2945" s="41">
        <f>IF($M2945&gt;300,"",IF(OR(INDEX(Bemenet!$E$2:$E$301,$M2945)="",INDEX(Bemenet!$F$2:$F$301,$M2945)=""),"",MAX(INDEX(Bemenet!$E$2:$E$301,$M2945),INDEX(Szabalyok!$A:$A,$N2945))))</f>
        <v/>
      </c>
      <c r="C2945" s="41">
        <f>IF($B2945="","",MIN(INDEX(Bemenet!$F$2:$F$301,$M2945),INDEX(Szabalyok!$B:$B,$N2945)))</f>
        <v/>
      </c>
      <c r="D2945" s="5">
        <f>IF(AND($B2945&lt;&gt;"",$C2945&lt;&gt;"",$B2945&lt;=$C2945),INDEX(Bemenet!$G$2:$G$301,$M2945),"")</f>
        <v/>
      </c>
      <c r="E2945" s="6">
        <f>IF(AND($B2945&lt;&gt;"",$C2945&lt;&gt;"",$B2945&lt;=$C2945),INDEX(Bemenet!$D$2:$D$301,$M2945),"")</f>
        <v/>
      </c>
      <c r="F2945" s="5">
        <f>IF(AND($B2945&lt;&gt;"",$C2945&lt;&gt;"",$B2945&lt;=$C2945),$C2945-$B2945+1,"")</f>
        <v/>
      </c>
      <c r="G2945" s="5">
        <f>IF($F2945="","",$F2945*$D2945)</f>
        <v/>
      </c>
      <c r="H2945" s="42">
        <f>IF($G2945="","",$O2945)</f>
        <v/>
      </c>
      <c r="I2945" s="5">
        <f>IF($G2945="","",$G2945*IF($H2945="",$O2945,$H2945)/100)</f>
        <v/>
      </c>
      <c r="J2945" s="5">
        <f>IF(OR($L2945="",NOT(COUNTIFS($L$2:$L2945,$L2945)=1)),"",SUMIFS($G:$G,$L:$L,$L2945))</f>
        <v/>
      </c>
      <c r="K2945" s="5">
        <f>IF(OR($L2945="",NOT(COUNTIFS($L$2:$L2945,$L2945)=1)),"",SUMIFS($I:$I,$L:$L,$L2945))</f>
        <v/>
      </c>
      <c r="L2945" s="6">
        <f>IF($B2945="","",YEAR($B2945))</f>
        <v/>
      </c>
      <c r="M2945" s="6">
        <f>INT((ROW()-2)/39)+1</f>
        <v/>
      </c>
      <c r="N2945" s="6">
        <f>MOD(ROW()-2,39)+2</f>
        <v/>
      </c>
      <c r="O2945" s="42">
        <f>IF(AND($B2945&lt;&gt;"",$C2945&lt;&gt;"",$B2945&lt;=$C2945),INDEX(Szabalyok!$C:$C,$N2945),"")</f>
        <v/>
      </c>
      <c r="P2945">
        <f>IF(D2945="",P2944,P2944+1)</f>
        <v/>
      </c>
    </row>
    <row r="2946">
      <c r="A2946">
        <f>IF(P2946=P2945,0,P2946)</f>
        <v/>
      </c>
      <c r="B2946" s="41">
        <f>IF($M2946&gt;300,"",IF(OR(INDEX(Bemenet!$E$2:$E$301,$M2946)="",INDEX(Bemenet!$F$2:$F$301,$M2946)=""),"",MAX(INDEX(Bemenet!$E$2:$E$301,$M2946),INDEX(Szabalyok!$A:$A,$N2946))))</f>
        <v/>
      </c>
      <c r="C2946" s="41">
        <f>IF($B2946="","",MIN(INDEX(Bemenet!$F$2:$F$301,$M2946),INDEX(Szabalyok!$B:$B,$N2946)))</f>
        <v/>
      </c>
      <c r="D2946" s="5">
        <f>IF(AND($B2946&lt;&gt;"",$C2946&lt;&gt;"",$B2946&lt;=$C2946),INDEX(Bemenet!$G$2:$G$301,$M2946),"")</f>
        <v/>
      </c>
      <c r="E2946" s="6">
        <f>IF(AND($B2946&lt;&gt;"",$C2946&lt;&gt;"",$B2946&lt;=$C2946),INDEX(Bemenet!$D$2:$D$301,$M2946),"")</f>
        <v/>
      </c>
      <c r="F2946" s="5">
        <f>IF(AND($B2946&lt;&gt;"",$C2946&lt;&gt;"",$B2946&lt;=$C2946),$C2946-$B2946+1,"")</f>
        <v/>
      </c>
      <c r="G2946" s="5">
        <f>IF($F2946="","",$F2946*$D2946)</f>
        <v/>
      </c>
      <c r="H2946" s="42">
        <f>IF($G2946="","",$O2946)</f>
        <v/>
      </c>
      <c r="I2946" s="5">
        <f>IF($G2946="","",$G2946*IF($H2946="",$O2946,$H2946)/100)</f>
        <v/>
      </c>
      <c r="J2946" s="5">
        <f>IF(OR($L2946="",NOT(COUNTIFS($L$2:$L2946,$L2946)=1)),"",SUMIFS($G:$G,$L:$L,$L2946))</f>
        <v/>
      </c>
      <c r="K2946" s="5">
        <f>IF(OR($L2946="",NOT(COUNTIFS($L$2:$L2946,$L2946)=1)),"",SUMIFS($I:$I,$L:$L,$L2946))</f>
        <v/>
      </c>
      <c r="L2946" s="6">
        <f>IF($B2946="","",YEAR($B2946))</f>
        <v/>
      </c>
      <c r="M2946" s="6">
        <f>INT((ROW()-2)/39)+1</f>
        <v/>
      </c>
      <c r="N2946" s="6">
        <f>MOD(ROW()-2,39)+2</f>
        <v/>
      </c>
      <c r="O2946" s="42">
        <f>IF(AND($B2946&lt;&gt;"",$C2946&lt;&gt;"",$B2946&lt;=$C2946),INDEX(Szabalyok!$C:$C,$N2946),"")</f>
        <v/>
      </c>
      <c r="P2946">
        <f>IF(D2946="",P2945,P2945+1)</f>
        <v/>
      </c>
    </row>
    <row r="2947">
      <c r="A2947">
        <f>IF(P2947=P2946,0,P2947)</f>
        <v/>
      </c>
      <c r="B2947" s="41">
        <f>IF($M2947&gt;300,"",IF(OR(INDEX(Bemenet!$E$2:$E$301,$M2947)="",INDEX(Bemenet!$F$2:$F$301,$M2947)=""),"",MAX(INDEX(Bemenet!$E$2:$E$301,$M2947),INDEX(Szabalyok!$A:$A,$N2947))))</f>
        <v/>
      </c>
      <c r="C2947" s="41">
        <f>IF($B2947="","",MIN(INDEX(Bemenet!$F$2:$F$301,$M2947),INDEX(Szabalyok!$B:$B,$N2947)))</f>
        <v/>
      </c>
      <c r="D2947" s="5">
        <f>IF(AND($B2947&lt;&gt;"",$C2947&lt;&gt;"",$B2947&lt;=$C2947),INDEX(Bemenet!$G$2:$G$301,$M2947),"")</f>
        <v/>
      </c>
      <c r="E2947" s="6">
        <f>IF(AND($B2947&lt;&gt;"",$C2947&lt;&gt;"",$B2947&lt;=$C2947),INDEX(Bemenet!$D$2:$D$301,$M2947),"")</f>
        <v/>
      </c>
      <c r="F2947" s="5">
        <f>IF(AND($B2947&lt;&gt;"",$C2947&lt;&gt;"",$B2947&lt;=$C2947),$C2947-$B2947+1,"")</f>
        <v/>
      </c>
      <c r="G2947" s="5">
        <f>IF($F2947="","",$F2947*$D2947)</f>
        <v/>
      </c>
      <c r="H2947" s="42">
        <f>IF($G2947="","",$O2947)</f>
        <v/>
      </c>
      <c r="I2947" s="5">
        <f>IF($G2947="","",$G2947*IF($H2947="",$O2947,$H2947)/100)</f>
        <v/>
      </c>
      <c r="J2947" s="5">
        <f>IF(OR($L2947="",NOT(COUNTIFS($L$2:$L2947,$L2947)=1)),"",SUMIFS($G:$G,$L:$L,$L2947))</f>
        <v/>
      </c>
      <c r="K2947" s="5">
        <f>IF(OR($L2947="",NOT(COUNTIFS($L$2:$L2947,$L2947)=1)),"",SUMIFS($I:$I,$L:$L,$L2947))</f>
        <v/>
      </c>
      <c r="L2947" s="6">
        <f>IF($B2947="","",YEAR($B2947))</f>
        <v/>
      </c>
      <c r="M2947" s="6">
        <f>INT((ROW()-2)/39)+1</f>
        <v/>
      </c>
      <c r="N2947" s="6">
        <f>MOD(ROW()-2,39)+2</f>
        <v/>
      </c>
      <c r="O2947" s="42">
        <f>IF(AND($B2947&lt;&gt;"",$C2947&lt;&gt;"",$B2947&lt;=$C2947),INDEX(Szabalyok!$C:$C,$N2947),"")</f>
        <v/>
      </c>
      <c r="P2947">
        <f>IF(D2947="",P2946,P2946+1)</f>
        <v/>
      </c>
    </row>
    <row r="2948">
      <c r="A2948">
        <f>IF(P2948=P2947,0,P2948)</f>
        <v/>
      </c>
      <c r="B2948" s="41">
        <f>IF($M2948&gt;300,"",IF(OR(INDEX(Bemenet!$E$2:$E$301,$M2948)="",INDEX(Bemenet!$F$2:$F$301,$M2948)=""),"",MAX(INDEX(Bemenet!$E$2:$E$301,$M2948),INDEX(Szabalyok!$A:$A,$N2948))))</f>
        <v/>
      </c>
      <c r="C2948" s="41">
        <f>IF($B2948="","",MIN(INDEX(Bemenet!$F$2:$F$301,$M2948),INDEX(Szabalyok!$B:$B,$N2948)))</f>
        <v/>
      </c>
      <c r="D2948" s="5">
        <f>IF(AND($B2948&lt;&gt;"",$C2948&lt;&gt;"",$B2948&lt;=$C2948),INDEX(Bemenet!$G$2:$G$301,$M2948),"")</f>
        <v/>
      </c>
      <c r="E2948" s="6">
        <f>IF(AND($B2948&lt;&gt;"",$C2948&lt;&gt;"",$B2948&lt;=$C2948),INDEX(Bemenet!$D$2:$D$301,$M2948),"")</f>
        <v/>
      </c>
      <c r="F2948" s="5">
        <f>IF(AND($B2948&lt;&gt;"",$C2948&lt;&gt;"",$B2948&lt;=$C2948),$C2948-$B2948+1,"")</f>
        <v/>
      </c>
      <c r="G2948" s="5">
        <f>IF($F2948="","",$F2948*$D2948)</f>
        <v/>
      </c>
      <c r="H2948" s="42">
        <f>IF($G2948="","",$O2948)</f>
        <v/>
      </c>
      <c r="I2948" s="5">
        <f>IF($G2948="","",$G2948*IF($H2948="",$O2948,$H2948)/100)</f>
        <v/>
      </c>
      <c r="J2948" s="5">
        <f>IF(OR($L2948="",NOT(COUNTIFS($L$2:$L2948,$L2948)=1)),"",SUMIFS($G:$G,$L:$L,$L2948))</f>
        <v/>
      </c>
      <c r="K2948" s="5">
        <f>IF(OR($L2948="",NOT(COUNTIFS($L$2:$L2948,$L2948)=1)),"",SUMIFS($I:$I,$L:$L,$L2948))</f>
        <v/>
      </c>
      <c r="L2948" s="6">
        <f>IF($B2948="","",YEAR($B2948))</f>
        <v/>
      </c>
      <c r="M2948" s="6">
        <f>INT((ROW()-2)/39)+1</f>
        <v/>
      </c>
      <c r="N2948" s="6">
        <f>MOD(ROW()-2,39)+2</f>
        <v/>
      </c>
      <c r="O2948" s="42">
        <f>IF(AND($B2948&lt;&gt;"",$C2948&lt;&gt;"",$B2948&lt;=$C2948),INDEX(Szabalyok!$C:$C,$N2948),"")</f>
        <v/>
      </c>
      <c r="P2948">
        <f>IF(D2948="",P2947,P2947+1)</f>
        <v/>
      </c>
    </row>
    <row r="2949">
      <c r="A2949">
        <f>IF(P2949=P2948,0,P2949)</f>
        <v/>
      </c>
      <c r="B2949" s="41">
        <f>IF($M2949&gt;300,"",IF(OR(INDEX(Bemenet!$E$2:$E$301,$M2949)="",INDEX(Bemenet!$F$2:$F$301,$M2949)=""),"",MAX(INDEX(Bemenet!$E$2:$E$301,$M2949),INDEX(Szabalyok!$A:$A,$N2949))))</f>
        <v/>
      </c>
      <c r="C2949" s="41">
        <f>IF($B2949="","",MIN(INDEX(Bemenet!$F$2:$F$301,$M2949),INDEX(Szabalyok!$B:$B,$N2949)))</f>
        <v/>
      </c>
      <c r="D2949" s="5">
        <f>IF(AND($B2949&lt;&gt;"",$C2949&lt;&gt;"",$B2949&lt;=$C2949),INDEX(Bemenet!$G$2:$G$301,$M2949),"")</f>
        <v/>
      </c>
      <c r="E2949" s="6">
        <f>IF(AND($B2949&lt;&gt;"",$C2949&lt;&gt;"",$B2949&lt;=$C2949),INDEX(Bemenet!$D$2:$D$301,$M2949),"")</f>
        <v/>
      </c>
      <c r="F2949" s="5">
        <f>IF(AND($B2949&lt;&gt;"",$C2949&lt;&gt;"",$B2949&lt;=$C2949),$C2949-$B2949+1,"")</f>
        <v/>
      </c>
      <c r="G2949" s="5">
        <f>IF($F2949="","",$F2949*$D2949)</f>
        <v/>
      </c>
      <c r="H2949" s="42">
        <f>IF($G2949="","",$O2949)</f>
        <v/>
      </c>
      <c r="I2949" s="5">
        <f>IF($G2949="","",$G2949*IF($H2949="",$O2949,$H2949)/100)</f>
        <v/>
      </c>
      <c r="J2949" s="5">
        <f>IF(OR($L2949="",NOT(COUNTIFS($L$2:$L2949,$L2949)=1)),"",SUMIFS($G:$G,$L:$L,$L2949))</f>
        <v/>
      </c>
      <c r="K2949" s="5">
        <f>IF(OR($L2949="",NOT(COUNTIFS($L$2:$L2949,$L2949)=1)),"",SUMIFS($I:$I,$L:$L,$L2949))</f>
        <v/>
      </c>
      <c r="L2949" s="6">
        <f>IF($B2949="","",YEAR($B2949))</f>
        <v/>
      </c>
      <c r="M2949" s="6">
        <f>INT((ROW()-2)/39)+1</f>
        <v/>
      </c>
      <c r="N2949" s="6">
        <f>MOD(ROW()-2,39)+2</f>
        <v/>
      </c>
      <c r="O2949" s="42">
        <f>IF(AND($B2949&lt;&gt;"",$C2949&lt;&gt;"",$B2949&lt;=$C2949),INDEX(Szabalyok!$C:$C,$N2949),"")</f>
        <v/>
      </c>
      <c r="P2949">
        <f>IF(D2949="",P2948,P2948+1)</f>
        <v/>
      </c>
    </row>
    <row r="2950">
      <c r="A2950">
        <f>IF(P2950=P2949,0,P2950)</f>
        <v/>
      </c>
      <c r="B2950" s="41">
        <f>IF($M2950&gt;300,"",IF(OR(INDEX(Bemenet!$E$2:$E$301,$M2950)="",INDEX(Bemenet!$F$2:$F$301,$M2950)=""),"",MAX(INDEX(Bemenet!$E$2:$E$301,$M2950),INDEX(Szabalyok!$A:$A,$N2950))))</f>
        <v/>
      </c>
      <c r="C2950" s="41">
        <f>IF($B2950="","",MIN(INDEX(Bemenet!$F$2:$F$301,$M2950),INDEX(Szabalyok!$B:$B,$N2950)))</f>
        <v/>
      </c>
      <c r="D2950" s="5">
        <f>IF(AND($B2950&lt;&gt;"",$C2950&lt;&gt;"",$B2950&lt;=$C2950),INDEX(Bemenet!$G$2:$G$301,$M2950),"")</f>
        <v/>
      </c>
      <c r="E2950" s="6">
        <f>IF(AND($B2950&lt;&gt;"",$C2950&lt;&gt;"",$B2950&lt;=$C2950),INDEX(Bemenet!$D$2:$D$301,$M2950),"")</f>
        <v/>
      </c>
      <c r="F2950" s="5">
        <f>IF(AND($B2950&lt;&gt;"",$C2950&lt;&gt;"",$B2950&lt;=$C2950),$C2950-$B2950+1,"")</f>
        <v/>
      </c>
      <c r="G2950" s="5">
        <f>IF($F2950="","",$F2950*$D2950)</f>
        <v/>
      </c>
      <c r="H2950" s="42">
        <f>IF($G2950="","",$O2950)</f>
        <v/>
      </c>
      <c r="I2950" s="5">
        <f>IF($G2950="","",$G2950*IF($H2950="",$O2950,$H2950)/100)</f>
        <v/>
      </c>
      <c r="J2950" s="5">
        <f>IF(OR($L2950="",NOT(COUNTIFS($L$2:$L2950,$L2950)=1)),"",SUMIFS($G:$G,$L:$L,$L2950))</f>
        <v/>
      </c>
      <c r="K2950" s="5">
        <f>IF(OR($L2950="",NOT(COUNTIFS($L$2:$L2950,$L2950)=1)),"",SUMIFS($I:$I,$L:$L,$L2950))</f>
        <v/>
      </c>
      <c r="L2950" s="6">
        <f>IF($B2950="","",YEAR($B2950))</f>
        <v/>
      </c>
      <c r="M2950" s="6">
        <f>INT((ROW()-2)/39)+1</f>
        <v/>
      </c>
      <c r="N2950" s="6">
        <f>MOD(ROW()-2,39)+2</f>
        <v/>
      </c>
      <c r="O2950" s="42">
        <f>IF(AND($B2950&lt;&gt;"",$C2950&lt;&gt;"",$B2950&lt;=$C2950),INDEX(Szabalyok!$C:$C,$N2950),"")</f>
        <v/>
      </c>
      <c r="P2950">
        <f>IF(D2950="",P2949,P2949+1)</f>
        <v/>
      </c>
    </row>
    <row r="2951">
      <c r="A2951">
        <f>IF(P2951=P2950,0,P2951)</f>
        <v/>
      </c>
      <c r="B2951" s="41">
        <f>IF($M2951&gt;300,"",IF(OR(INDEX(Bemenet!$E$2:$E$301,$M2951)="",INDEX(Bemenet!$F$2:$F$301,$M2951)=""),"",MAX(INDEX(Bemenet!$E$2:$E$301,$M2951),INDEX(Szabalyok!$A:$A,$N2951))))</f>
        <v/>
      </c>
      <c r="C2951" s="41">
        <f>IF($B2951="","",MIN(INDEX(Bemenet!$F$2:$F$301,$M2951),INDEX(Szabalyok!$B:$B,$N2951)))</f>
        <v/>
      </c>
      <c r="D2951" s="5">
        <f>IF(AND($B2951&lt;&gt;"",$C2951&lt;&gt;"",$B2951&lt;=$C2951),INDEX(Bemenet!$G$2:$G$301,$M2951),"")</f>
        <v/>
      </c>
      <c r="E2951" s="6">
        <f>IF(AND($B2951&lt;&gt;"",$C2951&lt;&gt;"",$B2951&lt;=$C2951),INDEX(Bemenet!$D$2:$D$301,$M2951),"")</f>
        <v/>
      </c>
      <c r="F2951" s="5">
        <f>IF(AND($B2951&lt;&gt;"",$C2951&lt;&gt;"",$B2951&lt;=$C2951),$C2951-$B2951+1,"")</f>
        <v/>
      </c>
      <c r="G2951" s="5">
        <f>IF($F2951="","",$F2951*$D2951)</f>
        <v/>
      </c>
      <c r="H2951" s="42">
        <f>IF($G2951="","",$O2951)</f>
        <v/>
      </c>
      <c r="I2951" s="5">
        <f>IF($G2951="","",$G2951*IF($H2951="",$O2951,$H2951)/100)</f>
        <v/>
      </c>
      <c r="J2951" s="5">
        <f>IF(OR($L2951="",NOT(COUNTIFS($L$2:$L2951,$L2951)=1)),"",SUMIFS($G:$G,$L:$L,$L2951))</f>
        <v/>
      </c>
      <c r="K2951" s="5">
        <f>IF(OR($L2951="",NOT(COUNTIFS($L$2:$L2951,$L2951)=1)),"",SUMIFS($I:$I,$L:$L,$L2951))</f>
        <v/>
      </c>
      <c r="L2951" s="6">
        <f>IF($B2951="","",YEAR($B2951))</f>
        <v/>
      </c>
      <c r="M2951" s="6">
        <f>INT((ROW()-2)/39)+1</f>
        <v/>
      </c>
      <c r="N2951" s="6">
        <f>MOD(ROW()-2,39)+2</f>
        <v/>
      </c>
      <c r="O2951" s="42">
        <f>IF(AND($B2951&lt;&gt;"",$C2951&lt;&gt;"",$B2951&lt;=$C2951),INDEX(Szabalyok!$C:$C,$N2951),"")</f>
        <v/>
      </c>
      <c r="P2951">
        <f>IF(D2951="",P2950,P2950+1)</f>
        <v/>
      </c>
    </row>
    <row r="2952">
      <c r="A2952">
        <f>IF(P2952=P2951,0,P2952)</f>
        <v/>
      </c>
      <c r="B2952" s="41">
        <f>IF($M2952&gt;300,"",IF(OR(INDEX(Bemenet!$E$2:$E$301,$M2952)="",INDEX(Bemenet!$F$2:$F$301,$M2952)=""),"",MAX(INDEX(Bemenet!$E$2:$E$301,$M2952),INDEX(Szabalyok!$A:$A,$N2952))))</f>
        <v/>
      </c>
      <c r="C2952" s="41">
        <f>IF($B2952="","",MIN(INDEX(Bemenet!$F$2:$F$301,$M2952),INDEX(Szabalyok!$B:$B,$N2952)))</f>
        <v/>
      </c>
      <c r="D2952" s="5">
        <f>IF(AND($B2952&lt;&gt;"",$C2952&lt;&gt;"",$B2952&lt;=$C2952),INDEX(Bemenet!$G$2:$G$301,$M2952),"")</f>
        <v/>
      </c>
      <c r="E2952" s="6">
        <f>IF(AND($B2952&lt;&gt;"",$C2952&lt;&gt;"",$B2952&lt;=$C2952),INDEX(Bemenet!$D$2:$D$301,$M2952),"")</f>
        <v/>
      </c>
      <c r="F2952" s="5">
        <f>IF(AND($B2952&lt;&gt;"",$C2952&lt;&gt;"",$B2952&lt;=$C2952),$C2952-$B2952+1,"")</f>
        <v/>
      </c>
      <c r="G2952" s="5">
        <f>IF($F2952="","",$F2952*$D2952)</f>
        <v/>
      </c>
      <c r="H2952" s="42">
        <f>IF($G2952="","",$O2952)</f>
        <v/>
      </c>
      <c r="I2952" s="5">
        <f>IF($G2952="","",$G2952*IF($H2952="",$O2952,$H2952)/100)</f>
        <v/>
      </c>
      <c r="J2952" s="5">
        <f>IF(OR($L2952="",NOT(COUNTIFS($L$2:$L2952,$L2952)=1)),"",SUMIFS($G:$G,$L:$L,$L2952))</f>
        <v/>
      </c>
      <c r="K2952" s="5">
        <f>IF(OR($L2952="",NOT(COUNTIFS($L$2:$L2952,$L2952)=1)),"",SUMIFS($I:$I,$L:$L,$L2952))</f>
        <v/>
      </c>
      <c r="L2952" s="6">
        <f>IF($B2952="","",YEAR($B2952))</f>
        <v/>
      </c>
      <c r="M2952" s="6">
        <f>INT((ROW()-2)/39)+1</f>
        <v/>
      </c>
      <c r="N2952" s="6">
        <f>MOD(ROW()-2,39)+2</f>
        <v/>
      </c>
      <c r="O2952" s="42">
        <f>IF(AND($B2952&lt;&gt;"",$C2952&lt;&gt;"",$B2952&lt;=$C2952),INDEX(Szabalyok!$C:$C,$N2952),"")</f>
        <v/>
      </c>
      <c r="P2952">
        <f>IF(D2952="",P2951,P2951+1)</f>
        <v/>
      </c>
    </row>
    <row r="2953">
      <c r="A2953">
        <f>IF(P2953=P2952,0,P2953)</f>
        <v/>
      </c>
      <c r="B2953" s="41">
        <f>IF($M2953&gt;300,"",IF(OR(INDEX(Bemenet!$E$2:$E$301,$M2953)="",INDEX(Bemenet!$F$2:$F$301,$M2953)=""),"",MAX(INDEX(Bemenet!$E$2:$E$301,$M2953),INDEX(Szabalyok!$A:$A,$N2953))))</f>
        <v/>
      </c>
      <c r="C2953" s="41">
        <f>IF($B2953="","",MIN(INDEX(Bemenet!$F$2:$F$301,$M2953),INDEX(Szabalyok!$B:$B,$N2953)))</f>
        <v/>
      </c>
      <c r="D2953" s="5">
        <f>IF(AND($B2953&lt;&gt;"",$C2953&lt;&gt;"",$B2953&lt;=$C2953),INDEX(Bemenet!$G$2:$G$301,$M2953),"")</f>
        <v/>
      </c>
      <c r="E2953" s="6">
        <f>IF(AND($B2953&lt;&gt;"",$C2953&lt;&gt;"",$B2953&lt;=$C2953),INDEX(Bemenet!$D$2:$D$301,$M2953),"")</f>
        <v/>
      </c>
      <c r="F2953" s="5">
        <f>IF(AND($B2953&lt;&gt;"",$C2953&lt;&gt;"",$B2953&lt;=$C2953),$C2953-$B2953+1,"")</f>
        <v/>
      </c>
      <c r="G2953" s="5">
        <f>IF($F2953="","",$F2953*$D2953)</f>
        <v/>
      </c>
      <c r="H2953" s="42">
        <f>IF($G2953="","",$O2953)</f>
        <v/>
      </c>
      <c r="I2953" s="5">
        <f>IF($G2953="","",$G2953*IF($H2953="",$O2953,$H2953)/100)</f>
        <v/>
      </c>
      <c r="J2953" s="5">
        <f>IF(OR($L2953="",NOT(COUNTIFS($L$2:$L2953,$L2953)=1)),"",SUMIFS($G:$G,$L:$L,$L2953))</f>
        <v/>
      </c>
      <c r="K2953" s="5">
        <f>IF(OR($L2953="",NOT(COUNTIFS($L$2:$L2953,$L2953)=1)),"",SUMIFS($I:$I,$L:$L,$L2953))</f>
        <v/>
      </c>
      <c r="L2953" s="6">
        <f>IF($B2953="","",YEAR($B2953))</f>
        <v/>
      </c>
      <c r="M2953" s="6">
        <f>INT((ROW()-2)/39)+1</f>
        <v/>
      </c>
      <c r="N2953" s="6">
        <f>MOD(ROW()-2,39)+2</f>
        <v/>
      </c>
      <c r="O2953" s="42">
        <f>IF(AND($B2953&lt;&gt;"",$C2953&lt;&gt;"",$B2953&lt;=$C2953),INDEX(Szabalyok!$C:$C,$N2953),"")</f>
        <v/>
      </c>
      <c r="P2953">
        <f>IF(D2953="",P2952,P2952+1)</f>
        <v/>
      </c>
    </row>
    <row r="2954">
      <c r="A2954">
        <f>IF(P2954=P2953,0,P2954)</f>
        <v/>
      </c>
      <c r="B2954" s="41">
        <f>IF($M2954&gt;300,"",IF(OR(INDEX(Bemenet!$E$2:$E$301,$M2954)="",INDEX(Bemenet!$F$2:$F$301,$M2954)=""),"",MAX(INDEX(Bemenet!$E$2:$E$301,$M2954),INDEX(Szabalyok!$A:$A,$N2954))))</f>
        <v/>
      </c>
      <c r="C2954" s="41">
        <f>IF($B2954="","",MIN(INDEX(Bemenet!$F$2:$F$301,$M2954),INDEX(Szabalyok!$B:$B,$N2954)))</f>
        <v/>
      </c>
      <c r="D2954" s="5">
        <f>IF(AND($B2954&lt;&gt;"",$C2954&lt;&gt;"",$B2954&lt;=$C2954),INDEX(Bemenet!$G$2:$G$301,$M2954),"")</f>
        <v/>
      </c>
      <c r="E2954" s="6">
        <f>IF(AND($B2954&lt;&gt;"",$C2954&lt;&gt;"",$B2954&lt;=$C2954),INDEX(Bemenet!$D$2:$D$301,$M2954),"")</f>
        <v/>
      </c>
      <c r="F2954" s="5">
        <f>IF(AND($B2954&lt;&gt;"",$C2954&lt;&gt;"",$B2954&lt;=$C2954),$C2954-$B2954+1,"")</f>
        <v/>
      </c>
      <c r="G2954" s="5">
        <f>IF($F2954="","",$F2954*$D2954)</f>
        <v/>
      </c>
      <c r="H2954" s="42">
        <f>IF($G2954="","",$O2954)</f>
        <v/>
      </c>
      <c r="I2954" s="5">
        <f>IF($G2954="","",$G2954*IF($H2954="",$O2954,$H2954)/100)</f>
        <v/>
      </c>
      <c r="J2954" s="5">
        <f>IF(OR($L2954="",NOT(COUNTIFS($L$2:$L2954,$L2954)=1)),"",SUMIFS($G:$G,$L:$L,$L2954))</f>
        <v/>
      </c>
      <c r="K2954" s="5">
        <f>IF(OR($L2954="",NOT(COUNTIFS($L$2:$L2954,$L2954)=1)),"",SUMIFS($I:$I,$L:$L,$L2954))</f>
        <v/>
      </c>
      <c r="L2954" s="6">
        <f>IF($B2954="","",YEAR($B2954))</f>
        <v/>
      </c>
      <c r="M2954" s="6">
        <f>INT((ROW()-2)/39)+1</f>
        <v/>
      </c>
      <c r="N2954" s="6">
        <f>MOD(ROW()-2,39)+2</f>
        <v/>
      </c>
      <c r="O2954" s="42">
        <f>IF(AND($B2954&lt;&gt;"",$C2954&lt;&gt;"",$B2954&lt;=$C2954),INDEX(Szabalyok!$C:$C,$N2954),"")</f>
        <v/>
      </c>
      <c r="P2954">
        <f>IF(D2954="",P2953,P2953+1)</f>
        <v/>
      </c>
    </row>
    <row r="2955">
      <c r="A2955">
        <f>IF(P2955=P2954,0,P2955)</f>
        <v/>
      </c>
      <c r="B2955" s="41">
        <f>IF($M2955&gt;300,"",IF(OR(INDEX(Bemenet!$E$2:$E$301,$M2955)="",INDEX(Bemenet!$F$2:$F$301,$M2955)=""),"",MAX(INDEX(Bemenet!$E$2:$E$301,$M2955),INDEX(Szabalyok!$A:$A,$N2955))))</f>
        <v/>
      </c>
      <c r="C2955" s="41">
        <f>IF($B2955="","",MIN(INDEX(Bemenet!$F$2:$F$301,$M2955),INDEX(Szabalyok!$B:$B,$N2955)))</f>
        <v/>
      </c>
      <c r="D2955" s="5">
        <f>IF(AND($B2955&lt;&gt;"",$C2955&lt;&gt;"",$B2955&lt;=$C2955),INDEX(Bemenet!$G$2:$G$301,$M2955),"")</f>
        <v/>
      </c>
      <c r="E2955" s="6">
        <f>IF(AND($B2955&lt;&gt;"",$C2955&lt;&gt;"",$B2955&lt;=$C2955),INDEX(Bemenet!$D$2:$D$301,$M2955),"")</f>
        <v/>
      </c>
      <c r="F2955" s="5">
        <f>IF(AND($B2955&lt;&gt;"",$C2955&lt;&gt;"",$B2955&lt;=$C2955),$C2955-$B2955+1,"")</f>
        <v/>
      </c>
      <c r="G2955" s="5">
        <f>IF($F2955="","",$F2955*$D2955)</f>
        <v/>
      </c>
      <c r="H2955" s="42">
        <f>IF($G2955="","",$O2955)</f>
        <v/>
      </c>
      <c r="I2955" s="5">
        <f>IF($G2955="","",$G2955*IF($H2955="",$O2955,$H2955)/100)</f>
        <v/>
      </c>
      <c r="J2955" s="5">
        <f>IF(OR($L2955="",NOT(COUNTIFS($L$2:$L2955,$L2955)=1)),"",SUMIFS($G:$G,$L:$L,$L2955))</f>
        <v/>
      </c>
      <c r="K2955" s="5">
        <f>IF(OR($L2955="",NOT(COUNTIFS($L$2:$L2955,$L2955)=1)),"",SUMIFS($I:$I,$L:$L,$L2955))</f>
        <v/>
      </c>
      <c r="L2955" s="6">
        <f>IF($B2955="","",YEAR($B2955))</f>
        <v/>
      </c>
      <c r="M2955" s="6">
        <f>INT((ROW()-2)/39)+1</f>
        <v/>
      </c>
      <c r="N2955" s="6">
        <f>MOD(ROW()-2,39)+2</f>
        <v/>
      </c>
      <c r="O2955" s="42">
        <f>IF(AND($B2955&lt;&gt;"",$C2955&lt;&gt;"",$B2955&lt;=$C2955),INDEX(Szabalyok!$C:$C,$N2955),"")</f>
        <v/>
      </c>
      <c r="P2955">
        <f>IF(D2955="",P2954,P2954+1)</f>
        <v/>
      </c>
    </row>
    <row r="2956">
      <c r="A2956">
        <f>IF(P2956=P2955,0,P2956)</f>
        <v/>
      </c>
      <c r="B2956" s="41">
        <f>IF($M2956&gt;300,"",IF(OR(INDEX(Bemenet!$E$2:$E$301,$M2956)="",INDEX(Bemenet!$F$2:$F$301,$M2956)=""),"",MAX(INDEX(Bemenet!$E$2:$E$301,$M2956),INDEX(Szabalyok!$A:$A,$N2956))))</f>
        <v/>
      </c>
      <c r="C2956" s="41">
        <f>IF($B2956="","",MIN(INDEX(Bemenet!$F$2:$F$301,$M2956),INDEX(Szabalyok!$B:$B,$N2956)))</f>
        <v/>
      </c>
      <c r="D2956" s="5">
        <f>IF(AND($B2956&lt;&gt;"",$C2956&lt;&gt;"",$B2956&lt;=$C2956),INDEX(Bemenet!$G$2:$G$301,$M2956),"")</f>
        <v/>
      </c>
      <c r="E2956" s="6">
        <f>IF(AND($B2956&lt;&gt;"",$C2956&lt;&gt;"",$B2956&lt;=$C2956),INDEX(Bemenet!$D$2:$D$301,$M2956),"")</f>
        <v/>
      </c>
      <c r="F2956" s="5">
        <f>IF(AND($B2956&lt;&gt;"",$C2956&lt;&gt;"",$B2956&lt;=$C2956),$C2956-$B2956+1,"")</f>
        <v/>
      </c>
      <c r="G2956" s="5">
        <f>IF($F2956="","",$F2956*$D2956)</f>
        <v/>
      </c>
      <c r="H2956" s="42">
        <f>IF($G2956="","",$O2956)</f>
        <v/>
      </c>
      <c r="I2956" s="5">
        <f>IF($G2956="","",$G2956*IF($H2956="",$O2956,$H2956)/100)</f>
        <v/>
      </c>
      <c r="J2956" s="5">
        <f>IF(OR($L2956="",NOT(COUNTIFS($L$2:$L2956,$L2956)=1)),"",SUMIFS($G:$G,$L:$L,$L2956))</f>
        <v/>
      </c>
      <c r="K2956" s="5">
        <f>IF(OR($L2956="",NOT(COUNTIFS($L$2:$L2956,$L2956)=1)),"",SUMIFS($I:$I,$L:$L,$L2956))</f>
        <v/>
      </c>
      <c r="L2956" s="6">
        <f>IF($B2956="","",YEAR($B2956))</f>
        <v/>
      </c>
      <c r="M2956" s="6">
        <f>INT((ROW()-2)/39)+1</f>
        <v/>
      </c>
      <c r="N2956" s="6">
        <f>MOD(ROW()-2,39)+2</f>
        <v/>
      </c>
      <c r="O2956" s="42">
        <f>IF(AND($B2956&lt;&gt;"",$C2956&lt;&gt;"",$B2956&lt;=$C2956),INDEX(Szabalyok!$C:$C,$N2956),"")</f>
        <v/>
      </c>
      <c r="P2956">
        <f>IF(D2956="",P2955,P2955+1)</f>
        <v/>
      </c>
    </row>
    <row r="2957">
      <c r="A2957">
        <f>IF(P2957=P2956,0,P2957)</f>
        <v/>
      </c>
      <c r="B2957" s="41">
        <f>IF($M2957&gt;300,"",IF(OR(INDEX(Bemenet!$E$2:$E$301,$M2957)="",INDEX(Bemenet!$F$2:$F$301,$M2957)=""),"",MAX(INDEX(Bemenet!$E$2:$E$301,$M2957),INDEX(Szabalyok!$A:$A,$N2957))))</f>
        <v/>
      </c>
      <c r="C2957" s="41">
        <f>IF($B2957="","",MIN(INDEX(Bemenet!$F$2:$F$301,$M2957),INDEX(Szabalyok!$B:$B,$N2957)))</f>
        <v/>
      </c>
      <c r="D2957" s="5">
        <f>IF(AND($B2957&lt;&gt;"",$C2957&lt;&gt;"",$B2957&lt;=$C2957),INDEX(Bemenet!$G$2:$G$301,$M2957),"")</f>
        <v/>
      </c>
      <c r="E2957" s="6">
        <f>IF(AND($B2957&lt;&gt;"",$C2957&lt;&gt;"",$B2957&lt;=$C2957),INDEX(Bemenet!$D$2:$D$301,$M2957),"")</f>
        <v/>
      </c>
      <c r="F2957" s="5">
        <f>IF(AND($B2957&lt;&gt;"",$C2957&lt;&gt;"",$B2957&lt;=$C2957),$C2957-$B2957+1,"")</f>
        <v/>
      </c>
      <c r="G2957" s="5">
        <f>IF($F2957="","",$F2957*$D2957)</f>
        <v/>
      </c>
      <c r="H2957" s="42">
        <f>IF($G2957="","",$O2957)</f>
        <v/>
      </c>
      <c r="I2957" s="5">
        <f>IF($G2957="","",$G2957*IF($H2957="",$O2957,$H2957)/100)</f>
        <v/>
      </c>
      <c r="J2957" s="5">
        <f>IF(OR($L2957="",NOT(COUNTIFS($L$2:$L2957,$L2957)=1)),"",SUMIFS($G:$G,$L:$L,$L2957))</f>
        <v/>
      </c>
      <c r="K2957" s="5">
        <f>IF(OR($L2957="",NOT(COUNTIFS($L$2:$L2957,$L2957)=1)),"",SUMIFS($I:$I,$L:$L,$L2957))</f>
        <v/>
      </c>
      <c r="L2957" s="6">
        <f>IF($B2957="","",YEAR($B2957))</f>
        <v/>
      </c>
      <c r="M2957" s="6">
        <f>INT((ROW()-2)/39)+1</f>
        <v/>
      </c>
      <c r="N2957" s="6">
        <f>MOD(ROW()-2,39)+2</f>
        <v/>
      </c>
      <c r="O2957" s="42">
        <f>IF(AND($B2957&lt;&gt;"",$C2957&lt;&gt;"",$B2957&lt;=$C2957),INDEX(Szabalyok!$C:$C,$N2957),"")</f>
        <v/>
      </c>
      <c r="P2957">
        <f>IF(D2957="",P2956,P2956+1)</f>
        <v/>
      </c>
    </row>
    <row r="2958">
      <c r="A2958">
        <f>IF(P2958=P2957,0,P2958)</f>
        <v/>
      </c>
      <c r="B2958" s="41">
        <f>IF($M2958&gt;300,"",IF(OR(INDEX(Bemenet!$E$2:$E$301,$M2958)="",INDEX(Bemenet!$F$2:$F$301,$M2958)=""),"",MAX(INDEX(Bemenet!$E$2:$E$301,$M2958),INDEX(Szabalyok!$A:$A,$N2958))))</f>
        <v/>
      </c>
      <c r="C2958" s="41">
        <f>IF($B2958="","",MIN(INDEX(Bemenet!$F$2:$F$301,$M2958),INDEX(Szabalyok!$B:$B,$N2958)))</f>
        <v/>
      </c>
      <c r="D2958" s="5">
        <f>IF(AND($B2958&lt;&gt;"",$C2958&lt;&gt;"",$B2958&lt;=$C2958),INDEX(Bemenet!$G$2:$G$301,$M2958),"")</f>
        <v/>
      </c>
      <c r="E2958" s="6">
        <f>IF(AND($B2958&lt;&gt;"",$C2958&lt;&gt;"",$B2958&lt;=$C2958),INDEX(Bemenet!$D$2:$D$301,$M2958),"")</f>
        <v/>
      </c>
      <c r="F2958" s="5">
        <f>IF(AND($B2958&lt;&gt;"",$C2958&lt;&gt;"",$B2958&lt;=$C2958),$C2958-$B2958+1,"")</f>
        <v/>
      </c>
      <c r="G2958" s="5">
        <f>IF($F2958="","",$F2958*$D2958)</f>
        <v/>
      </c>
      <c r="H2958" s="42">
        <f>IF($G2958="","",$O2958)</f>
        <v/>
      </c>
      <c r="I2958" s="5">
        <f>IF($G2958="","",$G2958*IF($H2958="",$O2958,$H2958)/100)</f>
        <v/>
      </c>
      <c r="J2958" s="5">
        <f>IF(OR($L2958="",NOT(COUNTIFS($L$2:$L2958,$L2958)=1)),"",SUMIFS($G:$G,$L:$L,$L2958))</f>
        <v/>
      </c>
      <c r="K2958" s="5">
        <f>IF(OR($L2958="",NOT(COUNTIFS($L$2:$L2958,$L2958)=1)),"",SUMIFS($I:$I,$L:$L,$L2958))</f>
        <v/>
      </c>
      <c r="L2958" s="6">
        <f>IF($B2958="","",YEAR($B2958))</f>
        <v/>
      </c>
      <c r="M2958" s="6">
        <f>INT((ROW()-2)/39)+1</f>
        <v/>
      </c>
      <c r="N2958" s="6">
        <f>MOD(ROW()-2,39)+2</f>
        <v/>
      </c>
      <c r="O2958" s="42">
        <f>IF(AND($B2958&lt;&gt;"",$C2958&lt;&gt;"",$B2958&lt;=$C2958),INDEX(Szabalyok!$C:$C,$N2958),"")</f>
        <v/>
      </c>
      <c r="P2958">
        <f>IF(D2958="",P2957,P2957+1)</f>
        <v/>
      </c>
    </row>
    <row r="2959">
      <c r="A2959">
        <f>IF(P2959=P2958,0,P2959)</f>
        <v/>
      </c>
      <c r="B2959" s="41">
        <f>IF($M2959&gt;300,"",IF(OR(INDEX(Bemenet!$E$2:$E$301,$M2959)="",INDEX(Bemenet!$F$2:$F$301,$M2959)=""),"",MAX(INDEX(Bemenet!$E$2:$E$301,$M2959),INDEX(Szabalyok!$A:$A,$N2959))))</f>
        <v/>
      </c>
      <c r="C2959" s="41">
        <f>IF($B2959="","",MIN(INDEX(Bemenet!$F$2:$F$301,$M2959),INDEX(Szabalyok!$B:$B,$N2959)))</f>
        <v/>
      </c>
      <c r="D2959" s="5">
        <f>IF(AND($B2959&lt;&gt;"",$C2959&lt;&gt;"",$B2959&lt;=$C2959),INDEX(Bemenet!$G$2:$G$301,$M2959),"")</f>
        <v/>
      </c>
      <c r="E2959" s="6">
        <f>IF(AND($B2959&lt;&gt;"",$C2959&lt;&gt;"",$B2959&lt;=$C2959),INDEX(Bemenet!$D$2:$D$301,$M2959),"")</f>
        <v/>
      </c>
      <c r="F2959" s="5">
        <f>IF(AND($B2959&lt;&gt;"",$C2959&lt;&gt;"",$B2959&lt;=$C2959),$C2959-$B2959+1,"")</f>
        <v/>
      </c>
      <c r="G2959" s="5">
        <f>IF($F2959="","",$F2959*$D2959)</f>
        <v/>
      </c>
      <c r="H2959" s="42">
        <f>IF($G2959="","",$O2959)</f>
        <v/>
      </c>
      <c r="I2959" s="5">
        <f>IF($G2959="","",$G2959*IF($H2959="",$O2959,$H2959)/100)</f>
        <v/>
      </c>
      <c r="J2959" s="5">
        <f>IF(OR($L2959="",NOT(COUNTIFS($L$2:$L2959,$L2959)=1)),"",SUMIFS($G:$G,$L:$L,$L2959))</f>
        <v/>
      </c>
      <c r="K2959" s="5">
        <f>IF(OR($L2959="",NOT(COUNTIFS($L$2:$L2959,$L2959)=1)),"",SUMIFS($I:$I,$L:$L,$L2959))</f>
        <v/>
      </c>
      <c r="L2959" s="6">
        <f>IF($B2959="","",YEAR($B2959))</f>
        <v/>
      </c>
      <c r="M2959" s="6">
        <f>INT((ROW()-2)/39)+1</f>
        <v/>
      </c>
      <c r="N2959" s="6">
        <f>MOD(ROW()-2,39)+2</f>
        <v/>
      </c>
      <c r="O2959" s="42">
        <f>IF(AND($B2959&lt;&gt;"",$C2959&lt;&gt;"",$B2959&lt;=$C2959),INDEX(Szabalyok!$C:$C,$N2959),"")</f>
        <v/>
      </c>
      <c r="P2959">
        <f>IF(D2959="",P2958,P2958+1)</f>
        <v/>
      </c>
    </row>
    <row r="2960">
      <c r="A2960">
        <f>IF(P2960=P2959,0,P2960)</f>
        <v/>
      </c>
      <c r="B2960" s="41">
        <f>IF($M2960&gt;300,"",IF(OR(INDEX(Bemenet!$E$2:$E$301,$M2960)="",INDEX(Bemenet!$F$2:$F$301,$M2960)=""),"",MAX(INDEX(Bemenet!$E$2:$E$301,$M2960),INDEX(Szabalyok!$A:$A,$N2960))))</f>
        <v/>
      </c>
      <c r="C2960" s="41">
        <f>IF($B2960="","",MIN(INDEX(Bemenet!$F$2:$F$301,$M2960),INDEX(Szabalyok!$B:$B,$N2960)))</f>
        <v/>
      </c>
      <c r="D2960" s="5">
        <f>IF(AND($B2960&lt;&gt;"",$C2960&lt;&gt;"",$B2960&lt;=$C2960),INDEX(Bemenet!$G$2:$G$301,$M2960),"")</f>
        <v/>
      </c>
      <c r="E2960" s="6">
        <f>IF(AND($B2960&lt;&gt;"",$C2960&lt;&gt;"",$B2960&lt;=$C2960),INDEX(Bemenet!$D$2:$D$301,$M2960),"")</f>
        <v/>
      </c>
      <c r="F2960" s="5">
        <f>IF(AND($B2960&lt;&gt;"",$C2960&lt;&gt;"",$B2960&lt;=$C2960),$C2960-$B2960+1,"")</f>
        <v/>
      </c>
      <c r="G2960" s="5">
        <f>IF($F2960="","",$F2960*$D2960)</f>
        <v/>
      </c>
      <c r="H2960" s="42">
        <f>IF($G2960="","",$O2960)</f>
        <v/>
      </c>
      <c r="I2960" s="5">
        <f>IF($G2960="","",$G2960*IF($H2960="",$O2960,$H2960)/100)</f>
        <v/>
      </c>
      <c r="J2960" s="5">
        <f>IF(OR($L2960="",NOT(COUNTIFS($L$2:$L2960,$L2960)=1)),"",SUMIFS($G:$G,$L:$L,$L2960))</f>
        <v/>
      </c>
      <c r="K2960" s="5">
        <f>IF(OR($L2960="",NOT(COUNTIFS($L$2:$L2960,$L2960)=1)),"",SUMIFS($I:$I,$L:$L,$L2960))</f>
        <v/>
      </c>
      <c r="L2960" s="6">
        <f>IF($B2960="","",YEAR($B2960))</f>
        <v/>
      </c>
      <c r="M2960" s="6">
        <f>INT((ROW()-2)/39)+1</f>
        <v/>
      </c>
      <c r="N2960" s="6">
        <f>MOD(ROW()-2,39)+2</f>
        <v/>
      </c>
      <c r="O2960" s="42">
        <f>IF(AND($B2960&lt;&gt;"",$C2960&lt;&gt;"",$B2960&lt;=$C2960),INDEX(Szabalyok!$C:$C,$N2960),"")</f>
        <v/>
      </c>
      <c r="P2960">
        <f>IF(D2960="",P2959,P2959+1)</f>
        <v/>
      </c>
    </row>
    <row r="2961">
      <c r="A2961">
        <f>IF(P2961=P2960,0,P2961)</f>
        <v/>
      </c>
      <c r="B2961" s="41">
        <f>IF($M2961&gt;300,"",IF(OR(INDEX(Bemenet!$E$2:$E$301,$M2961)="",INDEX(Bemenet!$F$2:$F$301,$M2961)=""),"",MAX(INDEX(Bemenet!$E$2:$E$301,$M2961),INDEX(Szabalyok!$A:$A,$N2961))))</f>
        <v/>
      </c>
      <c r="C2961" s="41">
        <f>IF($B2961="","",MIN(INDEX(Bemenet!$F$2:$F$301,$M2961),INDEX(Szabalyok!$B:$B,$N2961)))</f>
        <v/>
      </c>
      <c r="D2961" s="5">
        <f>IF(AND($B2961&lt;&gt;"",$C2961&lt;&gt;"",$B2961&lt;=$C2961),INDEX(Bemenet!$G$2:$G$301,$M2961),"")</f>
        <v/>
      </c>
      <c r="E2961" s="6">
        <f>IF(AND($B2961&lt;&gt;"",$C2961&lt;&gt;"",$B2961&lt;=$C2961),INDEX(Bemenet!$D$2:$D$301,$M2961),"")</f>
        <v/>
      </c>
      <c r="F2961" s="5">
        <f>IF(AND($B2961&lt;&gt;"",$C2961&lt;&gt;"",$B2961&lt;=$C2961),$C2961-$B2961+1,"")</f>
        <v/>
      </c>
      <c r="G2961" s="5">
        <f>IF($F2961="","",$F2961*$D2961)</f>
        <v/>
      </c>
      <c r="H2961" s="42">
        <f>IF($G2961="","",$O2961)</f>
        <v/>
      </c>
      <c r="I2961" s="5">
        <f>IF($G2961="","",$G2961*IF($H2961="",$O2961,$H2961)/100)</f>
        <v/>
      </c>
      <c r="J2961" s="5">
        <f>IF(OR($L2961="",NOT(COUNTIFS($L$2:$L2961,$L2961)=1)),"",SUMIFS($G:$G,$L:$L,$L2961))</f>
        <v/>
      </c>
      <c r="K2961" s="5">
        <f>IF(OR($L2961="",NOT(COUNTIFS($L$2:$L2961,$L2961)=1)),"",SUMIFS($I:$I,$L:$L,$L2961))</f>
        <v/>
      </c>
      <c r="L2961" s="6">
        <f>IF($B2961="","",YEAR($B2961))</f>
        <v/>
      </c>
      <c r="M2961" s="6">
        <f>INT((ROW()-2)/39)+1</f>
        <v/>
      </c>
      <c r="N2961" s="6">
        <f>MOD(ROW()-2,39)+2</f>
        <v/>
      </c>
      <c r="O2961" s="42">
        <f>IF(AND($B2961&lt;&gt;"",$C2961&lt;&gt;"",$B2961&lt;=$C2961),INDEX(Szabalyok!$C:$C,$N2961),"")</f>
        <v/>
      </c>
      <c r="P2961">
        <f>IF(D2961="",P2960,P2960+1)</f>
        <v/>
      </c>
    </row>
    <row r="2962">
      <c r="A2962">
        <f>IF(P2962=P2961,0,P2962)</f>
        <v/>
      </c>
      <c r="B2962" s="41">
        <f>IF($M2962&gt;300,"",IF(OR(INDEX(Bemenet!$E$2:$E$301,$M2962)="",INDEX(Bemenet!$F$2:$F$301,$M2962)=""),"",MAX(INDEX(Bemenet!$E$2:$E$301,$M2962),INDEX(Szabalyok!$A:$A,$N2962))))</f>
        <v/>
      </c>
      <c r="C2962" s="41">
        <f>IF($B2962="","",MIN(INDEX(Bemenet!$F$2:$F$301,$M2962),INDEX(Szabalyok!$B:$B,$N2962)))</f>
        <v/>
      </c>
      <c r="D2962" s="5">
        <f>IF(AND($B2962&lt;&gt;"",$C2962&lt;&gt;"",$B2962&lt;=$C2962),INDEX(Bemenet!$G$2:$G$301,$M2962),"")</f>
        <v/>
      </c>
      <c r="E2962" s="6">
        <f>IF(AND($B2962&lt;&gt;"",$C2962&lt;&gt;"",$B2962&lt;=$C2962),INDEX(Bemenet!$D$2:$D$301,$M2962),"")</f>
        <v/>
      </c>
      <c r="F2962" s="5">
        <f>IF(AND($B2962&lt;&gt;"",$C2962&lt;&gt;"",$B2962&lt;=$C2962),$C2962-$B2962+1,"")</f>
        <v/>
      </c>
      <c r="G2962" s="5">
        <f>IF($F2962="","",$F2962*$D2962)</f>
        <v/>
      </c>
      <c r="H2962" s="42">
        <f>IF($G2962="","",$O2962)</f>
        <v/>
      </c>
      <c r="I2962" s="5">
        <f>IF($G2962="","",$G2962*IF($H2962="",$O2962,$H2962)/100)</f>
        <v/>
      </c>
      <c r="J2962" s="5">
        <f>IF(OR($L2962="",NOT(COUNTIFS($L$2:$L2962,$L2962)=1)),"",SUMIFS($G:$G,$L:$L,$L2962))</f>
        <v/>
      </c>
      <c r="K2962" s="5">
        <f>IF(OR($L2962="",NOT(COUNTIFS($L$2:$L2962,$L2962)=1)),"",SUMIFS($I:$I,$L:$L,$L2962))</f>
        <v/>
      </c>
      <c r="L2962" s="6">
        <f>IF($B2962="","",YEAR($B2962))</f>
        <v/>
      </c>
      <c r="M2962" s="6">
        <f>INT((ROW()-2)/39)+1</f>
        <v/>
      </c>
      <c r="N2962" s="6">
        <f>MOD(ROW()-2,39)+2</f>
        <v/>
      </c>
      <c r="O2962" s="42">
        <f>IF(AND($B2962&lt;&gt;"",$C2962&lt;&gt;"",$B2962&lt;=$C2962),INDEX(Szabalyok!$C:$C,$N2962),"")</f>
        <v/>
      </c>
      <c r="P2962">
        <f>IF(D2962="",P2961,P2961+1)</f>
        <v/>
      </c>
    </row>
    <row r="2963">
      <c r="A2963">
        <f>IF(P2963=P2962,0,P2963)</f>
        <v/>
      </c>
      <c r="B2963" s="41">
        <f>IF($M2963&gt;300,"",IF(OR(INDEX(Bemenet!$E$2:$E$301,$M2963)="",INDEX(Bemenet!$F$2:$F$301,$M2963)=""),"",MAX(INDEX(Bemenet!$E$2:$E$301,$M2963),INDEX(Szabalyok!$A:$A,$N2963))))</f>
        <v/>
      </c>
      <c r="C2963" s="41">
        <f>IF($B2963="","",MIN(INDEX(Bemenet!$F$2:$F$301,$M2963),INDEX(Szabalyok!$B:$B,$N2963)))</f>
        <v/>
      </c>
      <c r="D2963" s="5">
        <f>IF(AND($B2963&lt;&gt;"",$C2963&lt;&gt;"",$B2963&lt;=$C2963),INDEX(Bemenet!$G$2:$G$301,$M2963),"")</f>
        <v/>
      </c>
      <c r="E2963" s="6">
        <f>IF(AND($B2963&lt;&gt;"",$C2963&lt;&gt;"",$B2963&lt;=$C2963),INDEX(Bemenet!$D$2:$D$301,$M2963),"")</f>
        <v/>
      </c>
      <c r="F2963" s="5">
        <f>IF(AND($B2963&lt;&gt;"",$C2963&lt;&gt;"",$B2963&lt;=$C2963),$C2963-$B2963+1,"")</f>
        <v/>
      </c>
      <c r="G2963" s="5">
        <f>IF($F2963="","",$F2963*$D2963)</f>
        <v/>
      </c>
      <c r="H2963" s="42">
        <f>IF($G2963="","",$O2963)</f>
        <v/>
      </c>
      <c r="I2963" s="5">
        <f>IF($G2963="","",$G2963*IF($H2963="",$O2963,$H2963)/100)</f>
        <v/>
      </c>
      <c r="J2963" s="5">
        <f>IF(OR($L2963="",NOT(COUNTIFS($L$2:$L2963,$L2963)=1)),"",SUMIFS($G:$G,$L:$L,$L2963))</f>
        <v/>
      </c>
      <c r="K2963" s="5">
        <f>IF(OR($L2963="",NOT(COUNTIFS($L$2:$L2963,$L2963)=1)),"",SUMIFS($I:$I,$L:$L,$L2963))</f>
        <v/>
      </c>
      <c r="L2963" s="6">
        <f>IF($B2963="","",YEAR($B2963))</f>
        <v/>
      </c>
      <c r="M2963" s="6">
        <f>INT((ROW()-2)/39)+1</f>
        <v/>
      </c>
      <c r="N2963" s="6">
        <f>MOD(ROW()-2,39)+2</f>
        <v/>
      </c>
      <c r="O2963" s="42">
        <f>IF(AND($B2963&lt;&gt;"",$C2963&lt;&gt;"",$B2963&lt;=$C2963),INDEX(Szabalyok!$C:$C,$N2963),"")</f>
        <v/>
      </c>
      <c r="P2963">
        <f>IF(D2963="",P2962,P2962+1)</f>
        <v/>
      </c>
    </row>
    <row r="2964">
      <c r="A2964">
        <f>IF(P2964=P2963,0,P2964)</f>
        <v/>
      </c>
      <c r="B2964" s="41">
        <f>IF($M2964&gt;300,"",IF(OR(INDEX(Bemenet!$E$2:$E$301,$M2964)="",INDEX(Bemenet!$F$2:$F$301,$M2964)=""),"",MAX(INDEX(Bemenet!$E$2:$E$301,$M2964),INDEX(Szabalyok!$A:$A,$N2964))))</f>
        <v/>
      </c>
      <c r="C2964" s="41">
        <f>IF($B2964="","",MIN(INDEX(Bemenet!$F$2:$F$301,$M2964),INDEX(Szabalyok!$B:$B,$N2964)))</f>
        <v/>
      </c>
      <c r="D2964" s="5">
        <f>IF(AND($B2964&lt;&gt;"",$C2964&lt;&gt;"",$B2964&lt;=$C2964),INDEX(Bemenet!$G$2:$G$301,$M2964),"")</f>
        <v/>
      </c>
      <c r="E2964" s="6">
        <f>IF(AND($B2964&lt;&gt;"",$C2964&lt;&gt;"",$B2964&lt;=$C2964),INDEX(Bemenet!$D$2:$D$301,$M2964),"")</f>
        <v/>
      </c>
      <c r="F2964" s="5">
        <f>IF(AND($B2964&lt;&gt;"",$C2964&lt;&gt;"",$B2964&lt;=$C2964),$C2964-$B2964+1,"")</f>
        <v/>
      </c>
      <c r="G2964" s="5">
        <f>IF($F2964="","",$F2964*$D2964)</f>
        <v/>
      </c>
      <c r="H2964" s="42">
        <f>IF($G2964="","",$O2964)</f>
        <v/>
      </c>
      <c r="I2964" s="5">
        <f>IF($G2964="","",$G2964*IF($H2964="",$O2964,$H2964)/100)</f>
        <v/>
      </c>
      <c r="J2964" s="5">
        <f>IF(OR($L2964="",NOT(COUNTIFS($L$2:$L2964,$L2964)=1)),"",SUMIFS($G:$G,$L:$L,$L2964))</f>
        <v/>
      </c>
      <c r="K2964" s="5">
        <f>IF(OR($L2964="",NOT(COUNTIFS($L$2:$L2964,$L2964)=1)),"",SUMIFS($I:$I,$L:$L,$L2964))</f>
        <v/>
      </c>
      <c r="L2964" s="6">
        <f>IF($B2964="","",YEAR($B2964))</f>
        <v/>
      </c>
      <c r="M2964" s="6">
        <f>INT((ROW()-2)/39)+1</f>
        <v/>
      </c>
      <c r="N2964" s="6">
        <f>MOD(ROW()-2,39)+2</f>
        <v/>
      </c>
      <c r="O2964" s="42">
        <f>IF(AND($B2964&lt;&gt;"",$C2964&lt;&gt;"",$B2964&lt;=$C2964),INDEX(Szabalyok!$C:$C,$N2964),"")</f>
        <v/>
      </c>
      <c r="P2964">
        <f>IF(D2964="",P2963,P2963+1)</f>
        <v/>
      </c>
    </row>
    <row r="2965">
      <c r="A2965">
        <f>IF(P2965=P2964,0,P2965)</f>
        <v/>
      </c>
      <c r="B2965" s="41">
        <f>IF($M2965&gt;300,"",IF(OR(INDEX(Bemenet!$E$2:$E$301,$M2965)="",INDEX(Bemenet!$F$2:$F$301,$M2965)=""),"",MAX(INDEX(Bemenet!$E$2:$E$301,$M2965),INDEX(Szabalyok!$A:$A,$N2965))))</f>
        <v/>
      </c>
      <c r="C2965" s="41">
        <f>IF($B2965="","",MIN(INDEX(Bemenet!$F$2:$F$301,$M2965),INDEX(Szabalyok!$B:$B,$N2965)))</f>
        <v/>
      </c>
      <c r="D2965" s="5">
        <f>IF(AND($B2965&lt;&gt;"",$C2965&lt;&gt;"",$B2965&lt;=$C2965),INDEX(Bemenet!$G$2:$G$301,$M2965),"")</f>
        <v/>
      </c>
      <c r="E2965" s="6">
        <f>IF(AND($B2965&lt;&gt;"",$C2965&lt;&gt;"",$B2965&lt;=$C2965),INDEX(Bemenet!$D$2:$D$301,$M2965),"")</f>
        <v/>
      </c>
      <c r="F2965" s="5">
        <f>IF(AND($B2965&lt;&gt;"",$C2965&lt;&gt;"",$B2965&lt;=$C2965),$C2965-$B2965+1,"")</f>
        <v/>
      </c>
      <c r="G2965" s="5">
        <f>IF($F2965="","",$F2965*$D2965)</f>
        <v/>
      </c>
      <c r="H2965" s="42">
        <f>IF($G2965="","",$O2965)</f>
        <v/>
      </c>
      <c r="I2965" s="5">
        <f>IF($G2965="","",$G2965*IF($H2965="",$O2965,$H2965)/100)</f>
        <v/>
      </c>
      <c r="J2965" s="5">
        <f>IF(OR($L2965="",NOT(COUNTIFS($L$2:$L2965,$L2965)=1)),"",SUMIFS($G:$G,$L:$L,$L2965))</f>
        <v/>
      </c>
      <c r="K2965" s="5">
        <f>IF(OR($L2965="",NOT(COUNTIFS($L$2:$L2965,$L2965)=1)),"",SUMIFS($I:$I,$L:$L,$L2965))</f>
        <v/>
      </c>
      <c r="L2965" s="6">
        <f>IF($B2965="","",YEAR($B2965))</f>
        <v/>
      </c>
      <c r="M2965" s="6">
        <f>INT((ROW()-2)/39)+1</f>
        <v/>
      </c>
      <c r="N2965" s="6">
        <f>MOD(ROW()-2,39)+2</f>
        <v/>
      </c>
      <c r="O2965" s="42">
        <f>IF(AND($B2965&lt;&gt;"",$C2965&lt;&gt;"",$B2965&lt;=$C2965),INDEX(Szabalyok!$C:$C,$N2965),"")</f>
        <v/>
      </c>
      <c r="P2965">
        <f>IF(D2965="",P2964,P2964+1)</f>
        <v/>
      </c>
    </row>
    <row r="2966">
      <c r="A2966">
        <f>IF(P2966=P2965,0,P2966)</f>
        <v/>
      </c>
      <c r="B2966" s="41">
        <f>IF($M2966&gt;300,"",IF(OR(INDEX(Bemenet!$E$2:$E$301,$M2966)="",INDEX(Bemenet!$F$2:$F$301,$M2966)=""),"",MAX(INDEX(Bemenet!$E$2:$E$301,$M2966),INDEX(Szabalyok!$A:$A,$N2966))))</f>
        <v/>
      </c>
      <c r="C2966" s="41">
        <f>IF($B2966="","",MIN(INDEX(Bemenet!$F$2:$F$301,$M2966),INDEX(Szabalyok!$B:$B,$N2966)))</f>
        <v/>
      </c>
      <c r="D2966" s="5">
        <f>IF(AND($B2966&lt;&gt;"",$C2966&lt;&gt;"",$B2966&lt;=$C2966),INDEX(Bemenet!$G$2:$G$301,$M2966),"")</f>
        <v/>
      </c>
      <c r="E2966" s="6">
        <f>IF(AND($B2966&lt;&gt;"",$C2966&lt;&gt;"",$B2966&lt;=$C2966),INDEX(Bemenet!$D$2:$D$301,$M2966),"")</f>
        <v/>
      </c>
      <c r="F2966" s="5">
        <f>IF(AND($B2966&lt;&gt;"",$C2966&lt;&gt;"",$B2966&lt;=$C2966),$C2966-$B2966+1,"")</f>
        <v/>
      </c>
      <c r="G2966" s="5">
        <f>IF($F2966="","",$F2966*$D2966)</f>
        <v/>
      </c>
      <c r="H2966" s="42">
        <f>IF($G2966="","",$O2966)</f>
        <v/>
      </c>
      <c r="I2966" s="5">
        <f>IF($G2966="","",$G2966*IF($H2966="",$O2966,$H2966)/100)</f>
        <v/>
      </c>
      <c r="J2966" s="5">
        <f>IF(OR($L2966="",NOT(COUNTIFS($L$2:$L2966,$L2966)=1)),"",SUMIFS($G:$G,$L:$L,$L2966))</f>
        <v/>
      </c>
      <c r="K2966" s="5">
        <f>IF(OR($L2966="",NOT(COUNTIFS($L$2:$L2966,$L2966)=1)),"",SUMIFS($I:$I,$L:$L,$L2966))</f>
        <v/>
      </c>
      <c r="L2966" s="6">
        <f>IF($B2966="","",YEAR($B2966))</f>
        <v/>
      </c>
      <c r="M2966" s="6">
        <f>INT((ROW()-2)/39)+1</f>
        <v/>
      </c>
      <c r="N2966" s="6">
        <f>MOD(ROW()-2,39)+2</f>
        <v/>
      </c>
      <c r="O2966" s="42">
        <f>IF(AND($B2966&lt;&gt;"",$C2966&lt;&gt;"",$B2966&lt;=$C2966),INDEX(Szabalyok!$C:$C,$N2966),"")</f>
        <v/>
      </c>
      <c r="P2966">
        <f>IF(D2966="",P2965,P2965+1)</f>
        <v/>
      </c>
    </row>
    <row r="2967">
      <c r="A2967">
        <f>IF(P2967=P2966,0,P2967)</f>
        <v/>
      </c>
      <c r="B2967" s="41">
        <f>IF($M2967&gt;300,"",IF(OR(INDEX(Bemenet!$E$2:$E$301,$M2967)="",INDEX(Bemenet!$F$2:$F$301,$M2967)=""),"",MAX(INDEX(Bemenet!$E$2:$E$301,$M2967),INDEX(Szabalyok!$A:$A,$N2967))))</f>
        <v/>
      </c>
      <c r="C2967" s="41">
        <f>IF($B2967="","",MIN(INDEX(Bemenet!$F$2:$F$301,$M2967),INDEX(Szabalyok!$B:$B,$N2967)))</f>
        <v/>
      </c>
      <c r="D2967" s="5">
        <f>IF(AND($B2967&lt;&gt;"",$C2967&lt;&gt;"",$B2967&lt;=$C2967),INDEX(Bemenet!$G$2:$G$301,$M2967),"")</f>
        <v/>
      </c>
      <c r="E2967" s="6">
        <f>IF(AND($B2967&lt;&gt;"",$C2967&lt;&gt;"",$B2967&lt;=$C2967),INDEX(Bemenet!$D$2:$D$301,$M2967),"")</f>
        <v/>
      </c>
      <c r="F2967" s="5">
        <f>IF(AND($B2967&lt;&gt;"",$C2967&lt;&gt;"",$B2967&lt;=$C2967),$C2967-$B2967+1,"")</f>
        <v/>
      </c>
      <c r="G2967" s="5">
        <f>IF($F2967="","",$F2967*$D2967)</f>
        <v/>
      </c>
      <c r="H2967" s="42">
        <f>IF($G2967="","",$O2967)</f>
        <v/>
      </c>
      <c r="I2967" s="5">
        <f>IF($G2967="","",$G2967*IF($H2967="",$O2967,$H2967)/100)</f>
        <v/>
      </c>
      <c r="J2967" s="5">
        <f>IF(OR($L2967="",NOT(COUNTIFS($L$2:$L2967,$L2967)=1)),"",SUMIFS($G:$G,$L:$L,$L2967))</f>
        <v/>
      </c>
      <c r="K2967" s="5">
        <f>IF(OR($L2967="",NOT(COUNTIFS($L$2:$L2967,$L2967)=1)),"",SUMIFS($I:$I,$L:$L,$L2967))</f>
        <v/>
      </c>
      <c r="L2967" s="6">
        <f>IF($B2967="","",YEAR($B2967))</f>
        <v/>
      </c>
      <c r="M2967" s="6">
        <f>INT((ROW()-2)/39)+1</f>
        <v/>
      </c>
      <c r="N2967" s="6">
        <f>MOD(ROW()-2,39)+2</f>
        <v/>
      </c>
      <c r="O2967" s="42">
        <f>IF(AND($B2967&lt;&gt;"",$C2967&lt;&gt;"",$B2967&lt;=$C2967),INDEX(Szabalyok!$C:$C,$N2967),"")</f>
        <v/>
      </c>
      <c r="P2967">
        <f>IF(D2967="",P2966,P2966+1)</f>
        <v/>
      </c>
    </row>
    <row r="2968">
      <c r="A2968">
        <f>IF(P2968=P2967,0,P2968)</f>
        <v/>
      </c>
      <c r="B2968" s="41">
        <f>IF($M2968&gt;300,"",IF(OR(INDEX(Bemenet!$E$2:$E$301,$M2968)="",INDEX(Bemenet!$F$2:$F$301,$M2968)=""),"",MAX(INDEX(Bemenet!$E$2:$E$301,$M2968),INDEX(Szabalyok!$A:$A,$N2968))))</f>
        <v/>
      </c>
      <c r="C2968" s="41">
        <f>IF($B2968="","",MIN(INDEX(Bemenet!$F$2:$F$301,$M2968),INDEX(Szabalyok!$B:$B,$N2968)))</f>
        <v/>
      </c>
      <c r="D2968" s="5">
        <f>IF(AND($B2968&lt;&gt;"",$C2968&lt;&gt;"",$B2968&lt;=$C2968),INDEX(Bemenet!$G$2:$G$301,$M2968),"")</f>
        <v/>
      </c>
      <c r="E2968" s="6">
        <f>IF(AND($B2968&lt;&gt;"",$C2968&lt;&gt;"",$B2968&lt;=$C2968),INDEX(Bemenet!$D$2:$D$301,$M2968),"")</f>
        <v/>
      </c>
      <c r="F2968" s="5">
        <f>IF(AND($B2968&lt;&gt;"",$C2968&lt;&gt;"",$B2968&lt;=$C2968),$C2968-$B2968+1,"")</f>
        <v/>
      </c>
      <c r="G2968" s="5">
        <f>IF($F2968="","",$F2968*$D2968)</f>
        <v/>
      </c>
      <c r="H2968" s="42">
        <f>IF($G2968="","",$O2968)</f>
        <v/>
      </c>
      <c r="I2968" s="5">
        <f>IF($G2968="","",$G2968*IF($H2968="",$O2968,$H2968)/100)</f>
        <v/>
      </c>
      <c r="J2968" s="5">
        <f>IF(OR($L2968="",NOT(COUNTIFS($L$2:$L2968,$L2968)=1)),"",SUMIFS($G:$G,$L:$L,$L2968))</f>
        <v/>
      </c>
      <c r="K2968" s="5">
        <f>IF(OR($L2968="",NOT(COUNTIFS($L$2:$L2968,$L2968)=1)),"",SUMIFS($I:$I,$L:$L,$L2968))</f>
        <v/>
      </c>
      <c r="L2968" s="6">
        <f>IF($B2968="","",YEAR($B2968))</f>
        <v/>
      </c>
      <c r="M2968" s="6">
        <f>INT((ROW()-2)/39)+1</f>
        <v/>
      </c>
      <c r="N2968" s="6">
        <f>MOD(ROW()-2,39)+2</f>
        <v/>
      </c>
      <c r="O2968" s="42">
        <f>IF(AND($B2968&lt;&gt;"",$C2968&lt;&gt;"",$B2968&lt;=$C2968),INDEX(Szabalyok!$C:$C,$N2968),"")</f>
        <v/>
      </c>
      <c r="P2968">
        <f>IF(D2968="",P2967,P2967+1)</f>
        <v/>
      </c>
    </row>
    <row r="2969">
      <c r="A2969">
        <f>IF(P2969=P2968,0,P2969)</f>
        <v/>
      </c>
      <c r="B2969" s="41">
        <f>IF($M2969&gt;300,"",IF(OR(INDEX(Bemenet!$E$2:$E$301,$M2969)="",INDEX(Bemenet!$F$2:$F$301,$M2969)=""),"",MAX(INDEX(Bemenet!$E$2:$E$301,$M2969),INDEX(Szabalyok!$A:$A,$N2969))))</f>
        <v/>
      </c>
      <c r="C2969" s="41">
        <f>IF($B2969="","",MIN(INDEX(Bemenet!$F$2:$F$301,$M2969),INDEX(Szabalyok!$B:$B,$N2969)))</f>
        <v/>
      </c>
      <c r="D2969" s="5">
        <f>IF(AND($B2969&lt;&gt;"",$C2969&lt;&gt;"",$B2969&lt;=$C2969),INDEX(Bemenet!$G$2:$G$301,$M2969),"")</f>
        <v/>
      </c>
      <c r="E2969" s="6">
        <f>IF(AND($B2969&lt;&gt;"",$C2969&lt;&gt;"",$B2969&lt;=$C2969),INDEX(Bemenet!$D$2:$D$301,$M2969),"")</f>
        <v/>
      </c>
      <c r="F2969" s="5">
        <f>IF(AND($B2969&lt;&gt;"",$C2969&lt;&gt;"",$B2969&lt;=$C2969),$C2969-$B2969+1,"")</f>
        <v/>
      </c>
      <c r="G2969" s="5">
        <f>IF($F2969="","",$F2969*$D2969)</f>
        <v/>
      </c>
      <c r="H2969" s="42">
        <f>IF($G2969="","",$O2969)</f>
        <v/>
      </c>
      <c r="I2969" s="5">
        <f>IF($G2969="","",$G2969*IF($H2969="",$O2969,$H2969)/100)</f>
        <v/>
      </c>
      <c r="J2969" s="5">
        <f>IF(OR($L2969="",NOT(COUNTIFS($L$2:$L2969,$L2969)=1)),"",SUMIFS($G:$G,$L:$L,$L2969))</f>
        <v/>
      </c>
      <c r="K2969" s="5">
        <f>IF(OR($L2969="",NOT(COUNTIFS($L$2:$L2969,$L2969)=1)),"",SUMIFS($I:$I,$L:$L,$L2969))</f>
        <v/>
      </c>
      <c r="L2969" s="6">
        <f>IF($B2969="","",YEAR($B2969))</f>
        <v/>
      </c>
      <c r="M2969" s="6">
        <f>INT((ROW()-2)/39)+1</f>
        <v/>
      </c>
      <c r="N2969" s="6">
        <f>MOD(ROW()-2,39)+2</f>
        <v/>
      </c>
      <c r="O2969" s="42">
        <f>IF(AND($B2969&lt;&gt;"",$C2969&lt;&gt;"",$B2969&lt;=$C2969),INDEX(Szabalyok!$C:$C,$N2969),"")</f>
        <v/>
      </c>
      <c r="P2969">
        <f>IF(D2969="",P2968,P2968+1)</f>
        <v/>
      </c>
    </row>
    <row r="2970">
      <c r="A2970">
        <f>IF(P2970=P2969,0,P2970)</f>
        <v/>
      </c>
      <c r="B2970" s="41">
        <f>IF($M2970&gt;300,"",IF(OR(INDEX(Bemenet!$E$2:$E$301,$M2970)="",INDEX(Bemenet!$F$2:$F$301,$M2970)=""),"",MAX(INDEX(Bemenet!$E$2:$E$301,$M2970),INDEX(Szabalyok!$A:$A,$N2970))))</f>
        <v/>
      </c>
      <c r="C2970" s="41">
        <f>IF($B2970="","",MIN(INDEX(Bemenet!$F$2:$F$301,$M2970),INDEX(Szabalyok!$B:$B,$N2970)))</f>
        <v/>
      </c>
      <c r="D2970" s="5">
        <f>IF(AND($B2970&lt;&gt;"",$C2970&lt;&gt;"",$B2970&lt;=$C2970),INDEX(Bemenet!$G$2:$G$301,$M2970),"")</f>
        <v/>
      </c>
      <c r="E2970" s="6">
        <f>IF(AND($B2970&lt;&gt;"",$C2970&lt;&gt;"",$B2970&lt;=$C2970),INDEX(Bemenet!$D$2:$D$301,$M2970),"")</f>
        <v/>
      </c>
      <c r="F2970" s="5">
        <f>IF(AND($B2970&lt;&gt;"",$C2970&lt;&gt;"",$B2970&lt;=$C2970),$C2970-$B2970+1,"")</f>
        <v/>
      </c>
      <c r="G2970" s="5">
        <f>IF($F2970="","",$F2970*$D2970)</f>
        <v/>
      </c>
      <c r="H2970" s="42">
        <f>IF($G2970="","",$O2970)</f>
        <v/>
      </c>
      <c r="I2970" s="5">
        <f>IF($G2970="","",$G2970*IF($H2970="",$O2970,$H2970)/100)</f>
        <v/>
      </c>
      <c r="J2970" s="5">
        <f>IF(OR($L2970="",NOT(COUNTIFS($L$2:$L2970,$L2970)=1)),"",SUMIFS($G:$G,$L:$L,$L2970))</f>
        <v/>
      </c>
      <c r="K2970" s="5">
        <f>IF(OR($L2970="",NOT(COUNTIFS($L$2:$L2970,$L2970)=1)),"",SUMIFS($I:$I,$L:$L,$L2970))</f>
        <v/>
      </c>
      <c r="L2970" s="6">
        <f>IF($B2970="","",YEAR($B2970))</f>
        <v/>
      </c>
      <c r="M2970" s="6">
        <f>INT((ROW()-2)/39)+1</f>
        <v/>
      </c>
      <c r="N2970" s="6">
        <f>MOD(ROW()-2,39)+2</f>
        <v/>
      </c>
      <c r="O2970" s="42">
        <f>IF(AND($B2970&lt;&gt;"",$C2970&lt;&gt;"",$B2970&lt;=$C2970),INDEX(Szabalyok!$C:$C,$N2970),"")</f>
        <v/>
      </c>
      <c r="P2970">
        <f>IF(D2970="",P2969,P2969+1)</f>
        <v/>
      </c>
    </row>
    <row r="2971">
      <c r="A2971">
        <f>IF(P2971=P2970,0,P2971)</f>
        <v/>
      </c>
      <c r="B2971" s="41">
        <f>IF($M2971&gt;300,"",IF(OR(INDEX(Bemenet!$E$2:$E$301,$M2971)="",INDEX(Bemenet!$F$2:$F$301,$M2971)=""),"",MAX(INDEX(Bemenet!$E$2:$E$301,$M2971),INDEX(Szabalyok!$A:$A,$N2971))))</f>
        <v/>
      </c>
      <c r="C2971" s="41">
        <f>IF($B2971="","",MIN(INDEX(Bemenet!$F$2:$F$301,$M2971),INDEX(Szabalyok!$B:$B,$N2971)))</f>
        <v/>
      </c>
      <c r="D2971" s="5">
        <f>IF(AND($B2971&lt;&gt;"",$C2971&lt;&gt;"",$B2971&lt;=$C2971),INDEX(Bemenet!$G$2:$G$301,$M2971),"")</f>
        <v/>
      </c>
      <c r="E2971" s="6">
        <f>IF(AND($B2971&lt;&gt;"",$C2971&lt;&gt;"",$B2971&lt;=$C2971),INDEX(Bemenet!$D$2:$D$301,$M2971),"")</f>
        <v/>
      </c>
      <c r="F2971" s="5">
        <f>IF(AND($B2971&lt;&gt;"",$C2971&lt;&gt;"",$B2971&lt;=$C2971),$C2971-$B2971+1,"")</f>
        <v/>
      </c>
      <c r="G2971" s="5">
        <f>IF($F2971="","",$F2971*$D2971)</f>
        <v/>
      </c>
      <c r="H2971" s="42">
        <f>IF($G2971="","",$O2971)</f>
        <v/>
      </c>
      <c r="I2971" s="5">
        <f>IF($G2971="","",$G2971*IF($H2971="",$O2971,$H2971)/100)</f>
        <v/>
      </c>
      <c r="J2971" s="5">
        <f>IF(OR($L2971="",NOT(COUNTIFS($L$2:$L2971,$L2971)=1)),"",SUMIFS($G:$G,$L:$L,$L2971))</f>
        <v/>
      </c>
      <c r="K2971" s="5">
        <f>IF(OR($L2971="",NOT(COUNTIFS($L$2:$L2971,$L2971)=1)),"",SUMIFS($I:$I,$L:$L,$L2971))</f>
        <v/>
      </c>
      <c r="L2971" s="6">
        <f>IF($B2971="","",YEAR($B2971))</f>
        <v/>
      </c>
      <c r="M2971" s="6">
        <f>INT((ROW()-2)/39)+1</f>
        <v/>
      </c>
      <c r="N2971" s="6">
        <f>MOD(ROW()-2,39)+2</f>
        <v/>
      </c>
      <c r="O2971" s="42">
        <f>IF(AND($B2971&lt;&gt;"",$C2971&lt;&gt;"",$B2971&lt;=$C2971),INDEX(Szabalyok!$C:$C,$N2971),"")</f>
        <v/>
      </c>
      <c r="P2971">
        <f>IF(D2971="",P2970,P2970+1)</f>
        <v/>
      </c>
    </row>
    <row r="2972">
      <c r="A2972">
        <f>IF(P2972=P2971,0,P2972)</f>
        <v/>
      </c>
      <c r="B2972" s="41">
        <f>IF($M2972&gt;300,"",IF(OR(INDEX(Bemenet!$E$2:$E$301,$M2972)="",INDEX(Bemenet!$F$2:$F$301,$M2972)=""),"",MAX(INDEX(Bemenet!$E$2:$E$301,$M2972),INDEX(Szabalyok!$A:$A,$N2972))))</f>
        <v/>
      </c>
      <c r="C2972" s="41">
        <f>IF($B2972="","",MIN(INDEX(Bemenet!$F$2:$F$301,$M2972),INDEX(Szabalyok!$B:$B,$N2972)))</f>
        <v/>
      </c>
      <c r="D2972" s="5">
        <f>IF(AND($B2972&lt;&gt;"",$C2972&lt;&gt;"",$B2972&lt;=$C2972),INDEX(Bemenet!$G$2:$G$301,$M2972),"")</f>
        <v/>
      </c>
      <c r="E2972" s="6">
        <f>IF(AND($B2972&lt;&gt;"",$C2972&lt;&gt;"",$B2972&lt;=$C2972),INDEX(Bemenet!$D$2:$D$301,$M2972),"")</f>
        <v/>
      </c>
      <c r="F2972" s="5">
        <f>IF(AND($B2972&lt;&gt;"",$C2972&lt;&gt;"",$B2972&lt;=$C2972),$C2972-$B2972+1,"")</f>
        <v/>
      </c>
      <c r="G2972" s="5">
        <f>IF($F2972="","",$F2972*$D2972)</f>
        <v/>
      </c>
      <c r="H2972" s="42">
        <f>IF($G2972="","",$O2972)</f>
        <v/>
      </c>
      <c r="I2972" s="5">
        <f>IF($G2972="","",$G2972*IF($H2972="",$O2972,$H2972)/100)</f>
        <v/>
      </c>
      <c r="J2972" s="5">
        <f>IF(OR($L2972="",NOT(COUNTIFS($L$2:$L2972,$L2972)=1)),"",SUMIFS($G:$G,$L:$L,$L2972))</f>
        <v/>
      </c>
      <c r="K2972" s="5">
        <f>IF(OR($L2972="",NOT(COUNTIFS($L$2:$L2972,$L2972)=1)),"",SUMIFS($I:$I,$L:$L,$L2972))</f>
        <v/>
      </c>
      <c r="L2972" s="6">
        <f>IF($B2972="","",YEAR($B2972))</f>
        <v/>
      </c>
      <c r="M2972" s="6">
        <f>INT((ROW()-2)/39)+1</f>
        <v/>
      </c>
      <c r="N2972" s="6">
        <f>MOD(ROW()-2,39)+2</f>
        <v/>
      </c>
      <c r="O2972" s="42">
        <f>IF(AND($B2972&lt;&gt;"",$C2972&lt;&gt;"",$B2972&lt;=$C2972),INDEX(Szabalyok!$C:$C,$N2972),"")</f>
        <v/>
      </c>
      <c r="P2972">
        <f>IF(D2972="",P2971,P2971+1)</f>
        <v/>
      </c>
    </row>
    <row r="2973">
      <c r="A2973">
        <f>IF(P2973=P2972,0,P2973)</f>
        <v/>
      </c>
      <c r="B2973" s="41">
        <f>IF($M2973&gt;300,"",IF(OR(INDEX(Bemenet!$E$2:$E$301,$M2973)="",INDEX(Bemenet!$F$2:$F$301,$M2973)=""),"",MAX(INDEX(Bemenet!$E$2:$E$301,$M2973),INDEX(Szabalyok!$A:$A,$N2973))))</f>
        <v/>
      </c>
      <c r="C2973" s="41">
        <f>IF($B2973="","",MIN(INDEX(Bemenet!$F$2:$F$301,$M2973),INDEX(Szabalyok!$B:$B,$N2973)))</f>
        <v/>
      </c>
      <c r="D2973" s="5">
        <f>IF(AND($B2973&lt;&gt;"",$C2973&lt;&gt;"",$B2973&lt;=$C2973),INDEX(Bemenet!$G$2:$G$301,$M2973),"")</f>
        <v/>
      </c>
      <c r="E2973" s="6">
        <f>IF(AND($B2973&lt;&gt;"",$C2973&lt;&gt;"",$B2973&lt;=$C2973),INDEX(Bemenet!$D$2:$D$301,$M2973),"")</f>
        <v/>
      </c>
      <c r="F2973" s="5">
        <f>IF(AND($B2973&lt;&gt;"",$C2973&lt;&gt;"",$B2973&lt;=$C2973),$C2973-$B2973+1,"")</f>
        <v/>
      </c>
      <c r="G2973" s="5">
        <f>IF($F2973="","",$F2973*$D2973)</f>
        <v/>
      </c>
      <c r="H2973" s="42">
        <f>IF($G2973="","",$O2973)</f>
        <v/>
      </c>
      <c r="I2973" s="5">
        <f>IF($G2973="","",$G2973*IF($H2973="",$O2973,$H2973)/100)</f>
        <v/>
      </c>
      <c r="J2973" s="5">
        <f>IF(OR($L2973="",NOT(COUNTIFS($L$2:$L2973,$L2973)=1)),"",SUMIFS($G:$G,$L:$L,$L2973))</f>
        <v/>
      </c>
      <c r="K2973" s="5">
        <f>IF(OR($L2973="",NOT(COUNTIFS($L$2:$L2973,$L2973)=1)),"",SUMIFS($I:$I,$L:$L,$L2973))</f>
        <v/>
      </c>
      <c r="L2973" s="6">
        <f>IF($B2973="","",YEAR($B2973))</f>
        <v/>
      </c>
      <c r="M2973" s="6">
        <f>INT((ROW()-2)/39)+1</f>
        <v/>
      </c>
      <c r="N2973" s="6">
        <f>MOD(ROW()-2,39)+2</f>
        <v/>
      </c>
      <c r="O2973" s="42">
        <f>IF(AND($B2973&lt;&gt;"",$C2973&lt;&gt;"",$B2973&lt;=$C2973),INDEX(Szabalyok!$C:$C,$N2973),"")</f>
        <v/>
      </c>
      <c r="P2973">
        <f>IF(D2973="",P2972,P2972+1)</f>
        <v/>
      </c>
    </row>
    <row r="2974">
      <c r="A2974">
        <f>IF(P2974=P2973,0,P2974)</f>
        <v/>
      </c>
      <c r="B2974" s="41">
        <f>IF($M2974&gt;300,"",IF(OR(INDEX(Bemenet!$E$2:$E$301,$M2974)="",INDEX(Bemenet!$F$2:$F$301,$M2974)=""),"",MAX(INDEX(Bemenet!$E$2:$E$301,$M2974),INDEX(Szabalyok!$A:$A,$N2974))))</f>
        <v/>
      </c>
      <c r="C2974" s="41">
        <f>IF($B2974="","",MIN(INDEX(Bemenet!$F$2:$F$301,$M2974),INDEX(Szabalyok!$B:$B,$N2974)))</f>
        <v/>
      </c>
      <c r="D2974" s="5">
        <f>IF(AND($B2974&lt;&gt;"",$C2974&lt;&gt;"",$B2974&lt;=$C2974),INDEX(Bemenet!$G$2:$G$301,$M2974),"")</f>
        <v/>
      </c>
      <c r="E2974" s="6">
        <f>IF(AND($B2974&lt;&gt;"",$C2974&lt;&gt;"",$B2974&lt;=$C2974),INDEX(Bemenet!$D$2:$D$301,$M2974),"")</f>
        <v/>
      </c>
      <c r="F2974" s="5">
        <f>IF(AND($B2974&lt;&gt;"",$C2974&lt;&gt;"",$B2974&lt;=$C2974),$C2974-$B2974+1,"")</f>
        <v/>
      </c>
      <c r="G2974" s="5">
        <f>IF($F2974="","",$F2974*$D2974)</f>
        <v/>
      </c>
      <c r="H2974" s="42">
        <f>IF($G2974="","",$O2974)</f>
        <v/>
      </c>
      <c r="I2974" s="5">
        <f>IF($G2974="","",$G2974*IF($H2974="",$O2974,$H2974)/100)</f>
        <v/>
      </c>
      <c r="J2974" s="5">
        <f>IF(OR($L2974="",NOT(COUNTIFS($L$2:$L2974,$L2974)=1)),"",SUMIFS($G:$G,$L:$L,$L2974))</f>
        <v/>
      </c>
      <c r="K2974" s="5">
        <f>IF(OR($L2974="",NOT(COUNTIFS($L$2:$L2974,$L2974)=1)),"",SUMIFS($I:$I,$L:$L,$L2974))</f>
        <v/>
      </c>
      <c r="L2974" s="6">
        <f>IF($B2974="","",YEAR($B2974))</f>
        <v/>
      </c>
      <c r="M2974" s="6">
        <f>INT((ROW()-2)/39)+1</f>
        <v/>
      </c>
      <c r="N2974" s="6">
        <f>MOD(ROW()-2,39)+2</f>
        <v/>
      </c>
      <c r="O2974" s="42">
        <f>IF(AND($B2974&lt;&gt;"",$C2974&lt;&gt;"",$B2974&lt;=$C2974),INDEX(Szabalyok!$C:$C,$N2974),"")</f>
        <v/>
      </c>
      <c r="P2974">
        <f>IF(D2974="",P2973,P2973+1)</f>
        <v/>
      </c>
    </row>
    <row r="2975">
      <c r="A2975">
        <f>IF(P2975=P2974,0,P2975)</f>
        <v/>
      </c>
      <c r="B2975" s="41">
        <f>IF($M2975&gt;300,"",IF(OR(INDEX(Bemenet!$E$2:$E$301,$M2975)="",INDEX(Bemenet!$F$2:$F$301,$M2975)=""),"",MAX(INDEX(Bemenet!$E$2:$E$301,$M2975),INDEX(Szabalyok!$A:$A,$N2975))))</f>
        <v/>
      </c>
      <c r="C2975" s="41">
        <f>IF($B2975="","",MIN(INDEX(Bemenet!$F$2:$F$301,$M2975),INDEX(Szabalyok!$B:$B,$N2975)))</f>
        <v/>
      </c>
      <c r="D2975" s="5">
        <f>IF(AND($B2975&lt;&gt;"",$C2975&lt;&gt;"",$B2975&lt;=$C2975),INDEX(Bemenet!$G$2:$G$301,$M2975),"")</f>
        <v/>
      </c>
      <c r="E2975" s="6">
        <f>IF(AND($B2975&lt;&gt;"",$C2975&lt;&gt;"",$B2975&lt;=$C2975),INDEX(Bemenet!$D$2:$D$301,$M2975),"")</f>
        <v/>
      </c>
      <c r="F2975" s="5">
        <f>IF(AND($B2975&lt;&gt;"",$C2975&lt;&gt;"",$B2975&lt;=$C2975),$C2975-$B2975+1,"")</f>
        <v/>
      </c>
      <c r="G2975" s="5">
        <f>IF($F2975="","",$F2975*$D2975)</f>
        <v/>
      </c>
      <c r="H2975" s="42">
        <f>IF($G2975="","",$O2975)</f>
        <v/>
      </c>
      <c r="I2975" s="5">
        <f>IF($G2975="","",$G2975*IF($H2975="",$O2975,$H2975)/100)</f>
        <v/>
      </c>
      <c r="J2975" s="5">
        <f>IF(OR($L2975="",NOT(COUNTIFS($L$2:$L2975,$L2975)=1)),"",SUMIFS($G:$G,$L:$L,$L2975))</f>
        <v/>
      </c>
      <c r="K2975" s="5">
        <f>IF(OR($L2975="",NOT(COUNTIFS($L$2:$L2975,$L2975)=1)),"",SUMIFS($I:$I,$L:$L,$L2975))</f>
        <v/>
      </c>
      <c r="L2975" s="6">
        <f>IF($B2975="","",YEAR($B2975))</f>
        <v/>
      </c>
      <c r="M2975" s="6">
        <f>INT((ROW()-2)/39)+1</f>
        <v/>
      </c>
      <c r="N2975" s="6">
        <f>MOD(ROW()-2,39)+2</f>
        <v/>
      </c>
      <c r="O2975" s="42">
        <f>IF(AND($B2975&lt;&gt;"",$C2975&lt;&gt;"",$B2975&lt;=$C2975),INDEX(Szabalyok!$C:$C,$N2975),"")</f>
        <v/>
      </c>
      <c r="P2975">
        <f>IF(D2975="",P2974,P2974+1)</f>
        <v/>
      </c>
    </row>
    <row r="2976">
      <c r="A2976">
        <f>IF(P2976=P2975,0,P2976)</f>
        <v/>
      </c>
      <c r="B2976" s="41">
        <f>IF($M2976&gt;300,"",IF(OR(INDEX(Bemenet!$E$2:$E$301,$M2976)="",INDEX(Bemenet!$F$2:$F$301,$M2976)=""),"",MAX(INDEX(Bemenet!$E$2:$E$301,$M2976),INDEX(Szabalyok!$A:$A,$N2976))))</f>
        <v/>
      </c>
      <c r="C2976" s="41">
        <f>IF($B2976="","",MIN(INDEX(Bemenet!$F$2:$F$301,$M2976),INDEX(Szabalyok!$B:$B,$N2976)))</f>
        <v/>
      </c>
      <c r="D2976" s="5">
        <f>IF(AND($B2976&lt;&gt;"",$C2976&lt;&gt;"",$B2976&lt;=$C2976),INDEX(Bemenet!$G$2:$G$301,$M2976),"")</f>
        <v/>
      </c>
      <c r="E2976" s="6">
        <f>IF(AND($B2976&lt;&gt;"",$C2976&lt;&gt;"",$B2976&lt;=$C2976),INDEX(Bemenet!$D$2:$D$301,$M2976),"")</f>
        <v/>
      </c>
      <c r="F2976" s="5">
        <f>IF(AND($B2976&lt;&gt;"",$C2976&lt;&gt;"",$B2976&lt;=$C2976),$C2976-$B2976+1,"")</f>
        <v/>
      </c>
      <c r="G2976" s="5">
        <f>IF($F2976="","",$F2976*$D2976)</f>
        <v/>
      </c>
      <c r="H2976" s="42">
        <f>IF($G2976="","",$O2976)</f>
        <v/>
      </c>
      <c r="I2976" s="5">
        <f>IF($G2976="","",$G2976*IF($H2976="",$O2976,$H2976)/100)</f>
        <v/>
      </c>
      <c r="J2976" s="5">
        <f>IF(OR($L2976="",NOT(COUNTIFS($L$2:$L2976,$L2976)=1)),"",SUMIFS($G:$G,$L:$L,$L2976))</f>
        <v/>
      </c>
      <c r="K2976" s="5">
        <f>IF(OR($L2976="",NOT(COUNTIFS($L$2:$L2976,$L2976)=1)),"",SUMIFS($I:$I,$L:$L,$L2976))</f>
        <v/>
      </c>
      <c r="L2976" s="6">
        <f>IF($B2976="","",YEAR($B2976))</f>
        <v/>
      </c>
      <c r="M2976" s="6">
        <f>INT((ROW()-2)/39)+1</f>
        <v/>
      </c>
      <c r="N2976" s="6">
        <f>MOD(ROW()-2,39)+2</f>
        <v/>
      </c>
      <c r="O2976" s="42">
        <f>IF(AND($B2976&lt;&gt;"",$C2976&lt;&gt;"",$B2976&lt;=$C2976),INDEX(Szabalyok!$C:$C,$N2976),"")</f>
        <v/>
      </c>
      <c r="P2976">
        <f>IF(D2976="",P2975,P2975+1)</f>
        <v/>
      </c>
    </row>
    <row r="2977">
      <c r="A2977">
        <f>IF(P2977=P2976,0,P2977)</f>
        <v/>
      </c>
      <c r="B2977" s="41">
        <f>IF($M2977&gt;300,"",IF(OR(INDEX(Bemenet!$E$2:$E$301,$M2977)="",INDEX(Bemenet!$F$2:$F$301,$M2977)=""),"",MAX(INDEX(Bemenet!$E$2:$E$301,$M2977),INDEX(Szabalyok!$A:$A,$N2977))))</f>
        <v/>
      </c>
      <c r="C2977" s="41">
        <f>IF($B2977="","",MIN(INDEX(Bemenet!$F$2:$F$301,$M2977),INDEX(Szabalyok!$B:$B,$N2977)))</f>
        <v/>
      </c>
      <c r="D2977" s="5">
        <f>IF(AND($B2977&lt;&gt;"",$C2977&lt;&gt;"",$B2977&lt;=$C2977),INDEX(Bemenet!$G$2:$G$301,$M2977),"")</f>
        <v/>
      </c>
      <c r="E2977" s="6">
        <f>IF(AND($B2977&lt;&gt;"",$C2977&lt;&gt;"",$B2977&lt;=$C2977),INDEX(Bemenet!$D$2:$D$301,$M2977),"")</f>
        <v/>
      </c>
      <c r="F2977" s="5">
        <f>IF(AND($B2977&lt;&gt;"",$C2977&lt;&gt;"",$B2977&lt;=$C2977),$C2977-$B2977+1,"")</f>
        <v/>
      </c>
      <c r="G2977" s="5">
        <f>IF($F2977="","",$F2977*$D2977)</f>
        <v/>
      </c>
      <c r="H2977" s="42">
        <f>IF($G2977="","",$O2977)</f>
        <v/>
      </c>
      <c r="I2977" s="5">
        <f>IF($G2977="","",$G2977*IF($H2977="",$O2977,$H2977)/100)</f>
        <v/>
      </c>
      <c r="J2977" s="5">
        <f>IF(OR($L2977="",NOT(COUNTIFS($L$2:$L2977,$L2977)=1)),"",SUMIFS($G:$G,$L:$L,$L2977))</f>
        <v/>
      </c>
      <c r="K2977" s="5">
        <f>IF(OR($L2977="",NOT(COUNTIFS($L$2:$L2977,$L2977)=1)),"",SUMIFS($I:$I,$L:$L,$L2977))</f>
        <v/>
      </c>
      <c r="L2977" s="6">
        <f>IF($B2977="","",YEAR($B2977))</f>
        <v/>
      </c>
      <c r="M2977" s="6">
        <f>INT((ROW()-2)/39)+1</f>
        <v/>
      </c>
      <c r="N2977" s="6">
        <f>MOD(ROW()-2,39)+2</f>
        <v/>
      </c>
      <c r="O2977" s="42">
        <f>IF(AND($B2977&lt;&gt;"",$C2977&lt;&gt;"",$B2977&lt;=$C2977),INDEX(Szabalyok!$C:$C,$N2977),"")</f>
        <v/>
      </c>
      <c r="P2977">
        <f>IF(D2977="",P2976,P2976+1)</f>
        <v/>
      </c>
    </row>
    <row r="2978">
      <c r="A2978">
        <f>IF(P2978=P2977,0,P2978)</f>
        <v/>
      </c>
      <c r="B2978" s="41">
        <f>IF($M2978&gt;300,"",IF(OR(INDEX(Bemenet!$E$2:$E$301,$M2978)="",INDEX(Bemenet!$F$2:$F$301,$M2978)=""),"",MAX(INDEX(Bemenet!$E$2:$E$301,$M2978),INDEX(Szabalyok!$A:$A,$N2978))))</f>
        <v/>
      </c>
      <c r="C2978" s="41">
        <f>IF($B2978="","",MIN(INDEX(Bemenet!$F$2:$F$301,$M2978),INDEX(Szabalyok!$B:$B,$N2978)))</f>
        <v/>
      </c>
      <c r="D2978" s="5">
        <f>IF(AND($B2978&lt;&gt;"",$C2978&lt;&gt;"",$B2978&lt;=$C2978),INDEX(Bemenet!$G$2:$G$301,$M2978),"")</f>
        <v/>
      </c>
      <c r="E2978" s="6">
        <f>IF(AND($B2978&lt;&gt;"",$C2978&lt;&gt;"",$B2978&lt;=$C2978),INDEX(Bemenet!$D$2:$D$301,$M2978),"")</f>
        <v/>
      </c>
      <c r="F2978" s="5">
        <f>IF(AND($B2978&lt;&gt;"",$C2978&lt;&gt;"",$B2978&lt;=$C2978),$C2978-$B2978+1,"")</f>
        <v/>
      </c>
      <c r="G2978" s="5">
        <f>IF($F2978="","",$F2978*$D2978)</f>
        <v/>
      </c>
      <c r="H2978" s="42">
        <f>IF($G2978="","",$O2978)</f>
        <v/>
      </c>
      <c r="I2978" s="5">
        <f>IF($G2978="","",$G2978*IF($H2978="",$O2978,$H2978)/100)</f>
        <v/>
      </c>
      <c r="J2978" s="5">
        <f>IF(OR($L2978="",NOT(COUNTIFS($L$2:$L2978,$L2978)=1)),"",SUMIFS($G:$G,$L:$L,$L2978))</f>
        <v/>
      </c>
      <c r="K2978" s="5">
        <f>IF(OR($L2978="",NOT(COUNTIFS($L$2:$L2978,$L2978)=1)),"",SUMIFS($I:$I,$L:$L,$L2978))</f>
        <v/>
      </c>
      <c r="L2978" s="6">
        <f>IF($B2978="","",YEAR($B2978))</f>
        <v/>
      </c>
      <c r="M2978" s="6">
        <f>INT((ROW()-2)/39)+1</f>
        <v/>
      </c>
      <c r="N2978" s="6">
        <f>MOD(ROW()-2,39)+2</f>
        <v/>
      </c>
      <c r="O2978" s="42">
        <f>IF(AND($B2978&lt;&gt;"",$C2978&lt;&gt;"",$B2978&lt;=$C2978),INDEX(Szabalyok!$C:$C,$N2978),"")</f>
        <v/>
      </c>
      <c r="P2978">
        <f>IF(D2978="",P2977,P2977+1)</f>
        <v/>
      </c>
    </row>
    <row r="2979">
      <c r="A2979">
        <f>IF(P2979=P2978,0,P2979)</f>
        <v/>
      </c>
      <c r="B2979" s="41">
        <f>IF($M2979&gt;300,"",IF(OR(INDEX(Bemenet!$E$2:$E$301,$M2979)="",INDEX(Bemenet!$F$2:$F$301,$M2979)=""),"",MAX(INDEX(Bemenet!$E$2:$E$301,$M2979),INDEX(Szabalyok!$A:$A,$N2979))))</f>
        <v/>
      </c>
      <c r="C2979" s="41">
        <f>IF($B2979="","",MIN(INDEX(Bemenet!$F$2:$F$301,$M2979),INDEX(Szabalyok!$B:$B,$N2979)))</f>
        <v/>
      </c>
      <c r="D2979" s="5">
        <f>IF(AND($B2979&lt;&gt;"",$C2979&lt;&gt;"",$B2979&lt;=$C2979),INDEX(Bemenet!$G$2:$G$301,$M2979),"")</f>
        <v/>
      </c>
      <c r="E2979" s="6">
        <f>IF(AND($B2979&lt;&gt;"",$C2979&lt;&gt;"",$B2979&lt;=$C2979),INDEX(Bemenet!$D$2:$D$301,$M2979),"")</f>
        <v/>
      </c>
      <c r="F2979" s="5">
        <f>IF(AND($B2979&lt;&gt;"",$C2979&lt;&gt;"",$B2979&lt;=$C2979),$C2979-$B2979+1,"")</f>
        <v/>
      </c>
      <c r="G2979" s="5">
        <f>IF($F2979="","",$F2979*$D2979)</f>
        <v/>
      </c>
      <c r="H2979" s="42">
        <f>IF($G2979="","",$O2979)</f>
        <v/>
      </c>
      <c r="I2979" s="5">
        <f>IF($G2979="","",$G2979*IF($H2979="",$O2979,$H2979)/100)</f>
        <v/>
      </c>
      <c r="J2979" s="5">
        <f>IF(OR($L2979="",NOT(COUNTIFS($L$2:$L2979,$L2979)=1)),"",SUMIFS($G:$G,$L:$L,$L2979))</f>
        <v/>
      </c>
      <c r="K2979" s="5">
        <f>IF(OR($L2979="",NOT(COUNTIFS($L$2:$L2979,$L2979)=1)),"",SUMIFS($I:$I,$L:$L,$L2979))</f>
        <v/>
      </c>
      <c r="L2979" s="6">
        <f>IF($B2979="","",YEAR($B2979))</f>
        <v/>
      </c>
      <c r="M2979" s="6">
        <f>INT((ROW()-2)/39)+1</f>
        <v/>
      </c>
      <c r="N2979" s="6">
        <f>MOD(ROW()-2,39)+2</f>
        <v/>
      </c>
      <c r="O2979" s="42">
        <f>IF(AND($B2979&lt;&gt;"",$C2979&lt;&gt;"",$B2979&lt;=$C2979),INDEX(Szabalyok!$C:$C,$N2979),"")</f>
        <v/>
      </c>
      <c r="P2979">
        <f>IF(D2979="",P2978,P2978+1)</f>
        <v/>
      </c>
    </row>
    <row r="2980">
      <c r="A2980">
        <f>IF(P2980=P2979,0,P2980)</f>
        <v/>
      </c>
      <c r="B2980" s="41">
        <f>IF($M2980&gt;300,"",IF(OR(INDEX(Bemenet!$E$2:$E$301,$M2980)="",INDEX(Bemenet!$F$2:$F$301,$M2980)=""),"",MAX(INDEX(Bemenet!$E$2:$E$301,$M2980),INDEX(Szabalyok!$A:$A,$N2980))))</f>
        <v/>
      </c>
      <c r="C2980" s="41">
        <f>IF($B2980="","",MIN(INDEX(Bemenet!$F$2:$F$301,$M2980),INDEX(Szabalyok!$B:$B,$N2980)))</f>
        <v/>
      </c>
      <c r="D2980" s="5">
        <f>IF(AND($B2980&lt;&gt;"",$C2980&lt;&gt;"",$B2980&lt;=$C2980),INDEX(Bemenet!$G$2:$G$301,$M2980),"")</f>
        <v/>
      </c>
      <c r="E2980" s="6">
        <f>IF(AND($B2980&lt;&gt;"",$C2980&lt;&gt;"",$B2980&lt;=$C2980),INDEX(Bemenet!$D$2:$D$301,$M2980),"")</f>
        <v/>
      </c>
      <c r="F2980" s="5">
        <f>IF(AND($B2980&lt;&gt;"",$C2980&lt;&gt;"",$B2980&lt;=$C2980),$C2980-$B2980+1,"")</f>
        <v/>
      </c>
      <c r="G2980" s="5">
        <f>IF($F2980="","",$F2980*$D2980)</f>
        <v/>
      </c>
      <c r="H2980" s="42">
        <f>IF($G2980="","",$O2980)</f>
        <v/>
      </c>
      <c r="I2980" s="5">
        <f>IF($G2980="","",$G2980*IF($H2980="",$O2980,$H2980)/100)</f>
        <v/>
      </c>
      <c r="J2980" s="5">
        <f>IF(OR($L2980="",NOT(COUNTIFS($L$2:$L2980,$L2980)=1)),"",SUMIFS($G:$G,$L:$L,$L2980))</f>
        <v/>
      </c>
      <c r="K2980" s="5">
        <f>IF(OR($L2980="",NOT(COUNTIFS($L$2:$L2980,$L2980)=1)),"",SUMIFS($I:$I,$L:$L,$L2980))</f>
        <v/>
      </c>
      <c r="L2980" s="6">
        <f>IF($B2980="","",YEAR($B2980))</f>
        <v/>
      </c>
      <c r="M2980" s="6">
        <f>INT((ROW()-2)/39)+1</f>
        <v/>
      </c>
      <c r="N2980" s="6">
        <f>MOD(ROW()-2,39)+2</f>
        <v/>
      </c>
      <c r="O2980" s="42">
        <f>IF(AND($B2980&lt;&gt;"",$C2980&lt;&gt;"",$B2980&lt;=$C2980),INDEX(Szabalyok!$C:$C,$N2980),"")</f>
        <v/>
      </c>
      <c r="P2980">
        <f>IF(D2980="",P2979,P2979+1)</f>
        <v/>
      </c>
    </row>
    <row r="2981">
      <c r="A2981">
        <f>IF(P2981=P2980,0,P2981)</f>
        <v/>
      </c>
      <c r="B2981" s="41">
        <f>IF($M2981&gt;300,"",IF(OR(INDEX(Bemenet!$E$2:$E$301,$M2981)="",INDEX(Bemenet!$F$2:$F$301,$M2981)=""),"",MAX(INDEX(Bemenet!$E$2:$E$301,$M2981),INDEX(Szabalyok!$A:$A,$N2981))))</f>
        <v/>
      </c>
      <c r="C2981" s="41">
        <f>IF($B2981="","",MIN(INDEX(Bemenet!$F$2:$F$301,$M2981),INDEX(Szabalyok!$B:$B,$N2981)))</f>
        <v/>
      </c>
      <c r="D2981" s="5">
        <f>IF(AND($B2981&lt;&gt;"",$C2981&lt;&gt;"",$B2981&lt;=$C2981),INDEX(Bemenet!$G$2:$G$301,$M2981),"")</f>
        <v/>
      </c>
      <c r="E2981" s="6">
        <f>IF(AND($B2981&lt;&gt;"",$C2981&lt;&gt;"",$B2981&lt;=$C2981),INDEX(Bemenet!$D$2:$D$301,$M2981),"")</f>
        <v/>
      </c>
      <c r="F2981" s="5">
        <f>IF(AND($B2981&lt;&gt;"",$C2981&lt;&gt;"",$B2981&lt;=$C2981),$C2981-$B2981+1,"")</f>
        <v/>
      </c>
      <c r="G2981" s="5">
        <f>IF($F2981="","",$F2981*$D2981)</f>
        <v/>
      </c>
      <c r="H2981" s="42">
        <f>IF($G2981="","",$O2981)</f>
        <v/>
      </c>
      <c r="I2981" s="5">
        <f>IF($G2981="","",$G2981*IF($H2981="",$O2981,$H2981)/100)</f>
        <v/>
      </c>
      <c r="J2981" s="5">
        <f>IF(OR($L2981="",NOT(COUNTIFS($L$2:$L2981,$L2981)=1)),"",SUMIFS($G:$G,$L:$L,$L2981))</f>
        <v/>
      </c>
      <c r="K2981" s="5">
        <f>IF(OR($L2981="",NOT(COUNTIFS($L$2:$L2981,$L2981)=1)),"",SUMIFS($I:$I,$L:$L,$L2981))</f>
        <v/>
      </c>
      <c r="L2981" s="6">
        <f>IF($B2981="","",YEAR($B2981))</f>
        <v/>
      </c>
      <c r="M2981" s="6">
        <f>INT((ROW()-2)/39)+1</f>
        <v/>
      </c>
      <c r="N2981" s="6">
        <f>MOD(ROW()-2,39)+2</f>
        <v/>
      </c>
      <c r="O2981" s="42">
        <f>IF(AND($B2981&lt;&gt;"",$C2981&lt;&gt;"",$B2981&lt;=$C2981),INDEX(Szabalyok!$C:$C,$N2981),"")</f>
        <v/>
      </c>
      <c r="P2981">
        <f>IF(D2981="",P2980,P2980+1)</f>
        <v/>
      </c>
    </row>
    <row r="2982">
      <c r="A2982">
        <f>IF(P2982=P2981,0,P2982)</f>
        <v/>
      </c>
      <c r="B2982" s="41">
        <f>IF($M2982&gt;300,"",IF(OR(INDEX(Bemenet!$E$2:$E$301,$M2982)="",INDEX(Bemenet!$F$2:$F$301,$M2982)=""),"",MAX(INDEX(Bemenet!$E$2:$E$301,$M2982),INDEX(Szabalyok!$A:$A,$N2982))))</f>
        <v/>
      </c>
      <c r="C2982" s="41">
        <f>IF($B2982="","",MIN(INDEX(Bemenet!$F$2:$F$301,$M2982),INDEX(Szabalyok!$B:$B,$N2982)))</f>
        <v/>
      </c>
      <c r="D2982" s="5">
        <f>IF(AND($B2982&lt;&gt;"",$C2982&lt;&gt;"",$B2982&lt;=$C2982),INDEX(Bemenet!$G$2:$G$301,$M2982),"")</f>
        <v/>
      </c>
      <c r="E2982" s="6">
        <f>IF(AND($B2982&lt;&gt;"",$C2982&lt;&gt;"",$B2982&lt;=$C2982),INDEX(Bemenet!$D$2:$D$301,$M2982),"")</f>
        <v/>
      </c>
      <c r="F2982" s="5">
        <f>IF(AND($B2982&lt;&gt;"",$C2982&lt;&gt;"",$B2982&lt;=$C2982),$C2982-$B2982+1,"")</f>
        <v/>
      </c>
      <c r="G2982" s="5">
        <f>IF($F2982="","",$F2982*$D2982)</f>
        <v/>
      </c>
      <c r="H2982" s="42">
        <f>IF($G2982="","",$O2982)</f>
        <v/>
      </c>
      <c r="I2982" s="5">
        <f>IF($G2982="","",$G2982*IF($H2982="",$O2982,$H2982)/100)</f>
        <v/>
      </c>
      <c r="J2982" s="5">
        <f>IF(OR($L2982="",NOT(COUNTIFS($L$2:$L2982,$L2982)=1)),"",SUMIFS($G:$G,$L:$L,$L2982))</f>
        <v/>
      </c>
      <c r="K2982" s="5">
        <f>IF(OR($L2982="",NOT(COUNTIFS($L$2:$L2982,$L2982)=1)),"",SUMIFS($I:$I,$L:$L,$L2982))</f>
        <v/>
      </c>
      <c r="L2982" s="6">
        <f>IF($B2982="","",YEAR($B2982))</f>
        <v/>
      </c>
      <c r="M2982" s="6">
        <f>INT((ROW()-2)/39)+1</f>
        <v/>
      </c>
      <c r="N2982" s="6">
        <f>MOD(ROW()-2,39)+2</f>
        <v/>
      </c>
      <c r="O2982" s="42">
        <f>IF(AND($B2982&lt;&gt;"",$C2982&lt;&gt;"",$B2982&lt;=$C2982),INDEX(Szabalyok!$C:$C,$N2982),"")</f>
        <v/>
      </c>
      <c r="P2982">
        <f>IF(D2982="",P2981,P2981+1)</f>
        <v/>
      </c>
    </row>
    <row r="2983">
      <c r="A2983">
        <f>IF(P2983=P2982,0,P2983)</f>
        <v/>
      </c>
      <c r="B2983" s="41">
        <f>IF($M2983&gt;300,"",IF(OR(INDEX(Bemenet!$E$2:$E$301,$M2983)="",INDEX(Bemenet!$F$2:$F$301,$M2983)=""),"",MAX(INDEX(Bemenet!$E$2:$E$301,$M2983),INDEX(Szabalyok!$A:$A,$N2983))))</f>
        <v/>
      </c>
      <c r="C2983" s="41">
        <f>IF($B2983="","",MIN(INDEX(Bemenet!$F$2:$F$301,$M2983),INDEX(Szabalyok!$B:$B,$N2983)))</f>
        <v/>
      </c>
      <c r="D2983" s="5">
        <f>IF(AND($B2983&lt;&gt;"",$C2983&lt;&gt;"",$B2983&lt;=$C2983),INDEX(Bemenet!$G$2:$G$301,$M2983),"")</f>
        <v/>
      </c>
      <c r="E2983" s="6">
        <f>IF(AND($B2983&lt;&gt;"",$C2983&lt;&gt;"",$B2983&lt;=$C2983),INDEX(Bemenet!$D$2:$D$301,$M2983),"")</f>
        <v/>
      </c>
      <c r="F2983" s="5">
        <f>IF(AND($B2983&lt;&gt;"",$C2983&lt;&gt;"",$B2983&lt;=$C2983),$C2983-$B2983+1,"")</f>
        <v/>
      </c>
      <c r="G2983" s="5">
        <f>IF($F2983="","",$F2983*$D2983)</f>
        <v/>
      </c>
      <c r="H2983" s="42">
        <f>IF($G2983="","",$O2983)</f>
        <v/>
      </c>
      <c r="I2983" s="5">
        <f>IF($G2983="","",$G2983*IF($H2983="",$O2983,$H2983)/100)</f>
        <v/>
      </c>
      <c r="J2983" s="5">
        <f>IF(OR($L2983="",NOT(COUNTIFS($L$2:$L2983,$L2983)=1)),"",SUMIFS($G:$G,$L:$L,$L2983))</f>
        <v/>
      </c>
      <c r="K2983" s="5">
        <f>IF(OR($L2983="",NOT(COUNTIFS($L$2:$L2983,$L2983)=1)),"",SUMIFS($I:$I,$L:$L,$L2983))</f>
        <v/>
      </c>
      <c r="L2983" s="6">
        <f>IF($B2983="","",YEAR($B2983))</f>
        <v/>
      </c>
      <c r="M2983" s="6">
        <f>INT((ROW()-2)/39)+1</f>
        <v/>
      </c>
      <c r="N2983" s="6">
        <f>MOD(ROW()-2,39)+2</f>
        <v/>
      </c>
      <c r="O2983" s="42">
        <f>IF(AND($B2983&lt;&gt;"",$C2983&lt;&gt;"",$B2983&lt;=$C2983),INDEX(Szabalyok!$C:$C,$N2983),"")</f>
        <v/>
      </c>
      <c r="P2983">
        <f>IF(D2983="",P2982,P2982+1)</f>
        <v/>
      </c>
    </row>
    <row r="2984">
      <c r="A2984">
        <f>IF(P2984=P2983,0,P2984)</f>
        <v/>
      </c>
      <c r="B2984" s="41">
        <f>IF($M2984&gt;300,"",IF(OR(INDEX(Bemenet!$E$2:$E$301,$M2984)="",INDEX(Bemenet!$F$2:$F$301,$M2984)=""),"",MAX(INDEX(Bemenet!$E$2:$E$301,$M2984),INDEX(Szabalyok!$A:$A,$N2984))))</f>
        <v/>
      </c>
      <c r="C2984" s="41">
        <f>IF($B2984="","",MIN(INDEX(Bemenet!$F$2:$F$301,$M2984),INDEX(Szabalyok!$B:$B,$N2984)))</f>
        <v/>
      </c>
      <c r="D2984" s="5">
        <f>IF(AND($B2984&lt;&gt;"",$C2984&lt;&gt;"",$B2984&lt;=$C2984),INDEX(Bemenet!$G$2:$G$301,$M2984),"")</f>
        <v/>
      </c>
      <c r="E2984" s="6">
        <f>IF(AND($B2984&lt;&gt;"",$C2984&lt;&gt;"",$B2984&lt;=$C2984),INDEX(Bemenet!$D$2:$D$301,$M2984),"")</f>
        <v/>
      </c>
      <c r="F2984" s="5">
        <f>IF(AND($B2984&lt;&gt;"",$C2984&lt;&gt;"",$B2984&lt;=$C2984),$C2984-$B2984+1,"")</f>
        <v/>
      </c>
      <c r="G2984" s="5">
        <f>IF($F2984="","",$F2984*$D2984)</f>
        <v/>
      </c>
      <c r="H2984" s="42">
        <f>IF($G2984="","",$O2984)</f>
        <v/>
      </c>
      <c r="I2984" s="5">
        <f>IF($G2984="","",$G2984*IF($H2984="",$O2984,$H2984)/100)</f>
        <v/>
      </c>
      <c r="J2984" s="5">
        <f>IF(OR($L2984="",NOT(COUNTIFS($L$2:$L2984,$L2984)=1)),"",SUMIFS($G:$G,$L:$L,$L2984))</f>
        <v/>
      </c>
      <c r="K2984" s="5">
        <f>IF(OR($L2984="",NOT(COUNTIFS($L$2:$L2984,$L2984)=1)),"",SUMIFS($I:$I,$L:$L,$L2984))</f>
        <v/>
      </c>
      <c r="L2984" s="6">
        <f>IF($B2984="","",YEAR($B2984))</f>
        <v/>
      </c>
      <c r="M2984" s="6">
        <f>INT((ROW()-2)/39)+1</f>
        <v/>
      </c>
      <c r="N2984" s="6">
        <f>MOD(ROW()-2,39)+2</f>
        <v/>
      </c>
      <c r="O2984" s="42">
        <f>IF(AND($B2984&lt;&gt;"",$C2984&lt;&gt;"",$B2984&lt;=$C2984),INDEX(Szabalyok!$C:$C,$N2984),"")</f>
        <v/>
      </c>
      <c r="P2984">
        <f>IF(D2984="",P2983,P2983+1)</f>
        <v/>
      </c>
    </row>
    <row r="2985">
      <c r="A2985">
        <f>IF(P2985=P2984,0,P2985)</f>
        <v/>
      </c>
      <c r="B2985" s="41">
        <f>IF($M2985&gt;300,"",IF(OR(INDEX(Bemenet!$E$2:$E$301,$M2985)="",INDEX(Bemenet!$F$2:$F$301,$M2985)=""),"",MAX(INDEX(Bemenet!$E$2:$E$301,$M2985),INDEX(Szabalyok!$A:$A,$N2985))))</f>
        <v/>
      </c>
      <c r="C2985" s="41">
        <f>IF($B2985="","",MIN(INDEX(Bemenet!$F$2:$F$301,$M2985),INDEX(Szabalyok!$B:$B,$N2985)))</f>
        <v/>
      </c>
      <c r="D2985" s="5">
        <f>IF(AND($B2985&lt;&gt;"",$C2985&lt;&gt;"",$B2985&lt;=$C2985),INDEX(Bemenet!$G$2:$G$301,$M2985),"")</f>
        <v/>
      </c>
      <c r="E2985" s="6">
        <f>IF(AND($B2985&lt;&gt;"",$C2985&lt;&gt;"",$B2985&lt;=$C2985),INDEX(Bemenet!$D$2:$D$301,$M2985),"")</f>
        <v/>
      </c>
      <c r="F2985" s="5">
        <f>IF(AND($B2985&lt;&gt;"",$C2985&lt;&gt;"",$B2985&lt;=$C2985),$C2985-$B2985+1,"")</f>
        <v/>
      </c>
      <c r="G2985" s="5">
        <f>IF($F2985="","",$F2985*$D2985)</f>
        <v/>
      </c>
      <c r="H2985" s="42">
        <f>IF($G2985="","",$O2985)</f>
        <v/>
      </c>
      <c r="I2985" s="5">
        <f>IF($G2985="","",$G2985*IF($H2985="",$O2985,$H2985)/100)</f>
        <v/>
      </c>
      <c r="J2985" s="5">
        <f>IF(OR($L2985="",NOT(COUNTIFS($L$2:$L2985,$L2985)=1)),"",SUMIFS($G:$G,$L:$L,$L2985))</f>
        <v/>
      </c>
      <c r="K2985" s="5">
        <f>IF(OR($L2985="",NOT(COUNTIFS($L$2:$L2985,$L2985)=1)),"",SUMIFS($I:$I,$L:$L,$L2985))</f>
        <v/>
      </c>
      <c r="L2985" s="6">
        <f>IF($B2985="","",YEAR($B2985))</f>
        <v/>
      </c>
      <c r="M2985" s="6">
        <f>INT((ROW()-2)/39)+1</f>
        <v/>
      </c>
      <c r="N2985" s="6">
        <f>MOD(ROW()-2,39)+2</f>
        <v/>
      </c>
      <c r="O2985" s="42">
        <f>IF(AND($B2985&lt;&gt;"",$C2985&lt;&gt;"",$B2985&lt;=$C2985),INDEX(Szabalyok!$C:$C,$N2985),"")</f>
        <v/>
      </c>
      <c r="P2985">
        <f>IF(D2985="",P2984,P2984+1)</f>
        <v/>
      </c>
    </row>
    <row r="2986">
      <c r="A2986">
        <f>IF(P2986=P2985,0,P2986)</f>
        <v/>
      </c>
      <c r="B2986" s="41">
        <f>IF($M2986&gt;300,"",IF(OR(INDEX(Bemenet!$E$2:$E$301,$M2986)="",INDEX(Bemenet!$F$2:$F$301,$M2986)=""),"",MAX(INDEX(Bemenet!$E$2:$E$301,$M2986),INDEX(Szabalyok!$A:$A,$N2986))))</f>
        <v/>
      </c>
      <c r="C2986" s="41">
        <f>IF($B2986="","",MIN(INDEX(Bemenet!$F$2:$F$301,$M2986),INDEX(Szabalyok!$B:$B,$N2986)))</f>
        <v/>
      </c>
      <c r="D2986" s="5">
        <f>IF(AND($B2986&lt;&gt;"",$C2986&lt;&gt;"",$B2986&lt;=$C2986),INDEX(Bemenet!$G$2:$G$301,$M2986),"")</f>
        <v/>
      </c>
      <c r="E2986" s="6">
        <f>IF(AND($B2986&lt;&gt;"",$C2986&lt;&gt;"",$B2986&lt;=$C2986),INDEX(Bemenet!$D$2:$D$301,$M2986),"")</f>
        <v/>
      </c>
      <c r="F2986" s="5">
        <f>IF(AND($B2986&lt;&gt;"",$C2986&lt;&gt;"",$B2986&lt;=$C2986),$C2986-$B2986+1,"")</f>
        <v/>
      </c>
      <c r="G2986" s="5">
        <f>IF($F2986="","",$F2986*$D2986)</f>
        <v/>
      </c>
      <c r="H2986" s="42">
        <f>IF($G2986="","",$O2986)</f>
        <v/>
      </c>
      <c r="I2986" s="5">
        <f>IF($G2986="","",$G2986*IF($H2986="",$O2986,$H2986)/100)</f>
        <v/>
      </c>
      <c r="J2986" s="5">
        <f>IF(OR($L2986="",NOT(COUNTIFS($L$2:$L2986,$L2986)=1)),"",SUMIFS($G:$G,$L:$L,$L2986))</f>
        <v/>
      </c>
      <c r="K2986" s="5">
        <f>IF(OR($L2986="",NOT(COUNTIFS($L$2:$L2986,$L2986)=1)),"",SUMIFS($I:$I,$L:$L,$L2986))</f>
        <v/>
      </c>
      <c r="L2986" s="6">
        <f>IF($B2986="","",YEAR($B2986))</f>
        <v/>
      </c>
      <c r="M2986" s="6">
        <f>INT((ROW()-2)/39)+1</f>
        <v/>
      </c>
      <c r="N2986" s="6">
        <f>MOD(ROW()-2,39)+2</f>
        <v/>
      </c>
      <c r="O2986" s="42">
        <f>IF(AND($B2986&lt;&gt;"",$C2986&lt;&gt;"",$B2986&lt;=$C2986),INDEX(Szabalyok!$C:$C,$N2986),"")</f>
        <v/>
      </c>
      <c r="P2986">
        <f>IF(D2986="",P2985,P2985+1)</f>
        <v/>
      </c>
    </row>
    <row r="2987">
      <c r="A2987">
        <f>IF(P2987=P2986,0,P2987)</f>
        <v/>
      </c>
      <c r="B2987" s="41">
        <f>IF($M2987&gt;300,"",IF(OR(INDEX(Bemenet!$E$2:$E$301,$M2987)="",INDEX(Bemenet!$F$2:$F$301,$M2987)=""),"",MAX(INDEX(Bemenet!$E$2:$E$301,$M2987),INDEX(Szabalyok!$A:$A,$N2987))))</f>
        <v/>
      </c>
      <c r="C2987" s="41">
        <f>IF($B2987="","",MIN(INDEX(Bemenet!$F$2:$F$301,$M2987),INDEX(Szabalyok!$B:$B,$N2987)))</f>
        <v/>
      </c>
      <c r="D2987" s="5">
        <f>IF(AND($B2987&lt;&gt;"",$C2987&lt;&gt;"",$B2987&lt;=$C2987),INDEX(Bemenet!$G$2:$G$301,$M2987),"")</f>
        <v/>
      </c>
      <c r="E2987" s="6">
        <f>IF(AND($B2987&lt;&gt;"",$C2987&lt;&gt;"",$B2987&lt;=$C2987),INDEX(Bemenet!$D$2:$D$301,$M2987),"")</f>
        <v/>
      </c>
      <c r="F2987" s="5">
        <f>IF(AND($B2987&lt;&gt;"",$C2987&lt;&gt;"",$B2987&lt;=$C2987),$C2987-$B2987+1,"")</f>
        <v/>
      </c>
      <c r="G2987" s="5">
        <f>IF($F2987="","",$F2987*$D2987)</f>
        <v/>
      </c>
      <c r="H2987" s="42">
        <f>IF($G2987="","",$O2987)</f>
        <v/>
      </c>
      <c r="I2987" s="5">
        <f>IF($G2987="","",$G2987*IF($H2987="",$O2987,$H2987)/100)</f>
        <v/>
      </c>
      <c r="J2987" s="5">
        <f>IF(OR($L2987="",NOT(COUNTIFS($L$2:$L2987,$L2987)=1)),"",SUMIFS($G:$G,$L:$L,$L2987))</f>
        <v/>
      </c>
      <c r="K2987" s="5">
        <f>IF(OR($L2987="",NOT(COUNTIFS($L$2:$L2987,$L2987)=1)),"",SUMIFS($I:$I,$L:$L,$L2987))</f>
        <v/>
      </c>
      <c r="L2987" s="6">
        <f>IF($B2987="","",YEAR($B2987))</f>
        <v/>
      </c>
      <c r="M2987" s="6">
        <f>INT((ROW()-2)/39)+1</f>
        <v/>
      </c>
      <c r="N2987" s="6">
        <f>MOD(ROW()-2,39)+2</f>
        <v/>
      </c>
      <c r="O2987" s="42">
        <f>IF(AND($B2987&lt;&gt;"",$C2987&lt;&gt;"",$B2987&lt;=$C2987),INDEX(Szabalyok!$C:$C,$N2987),"")</f>
        <v/>
      </c>
      <c r="P2987">
        <f>IF(D2987="",P2986,P2986+1)</f>
        <v/>
      </c>
    </row>
    <row r="2988">
      <c r="A2988">
        <f>IF(P2988=P2987,0,P2988)</f>
        <v/>
      </c>
      <c r="B2988" s="41">
        <f>IF($M2988&gt;300,"",IF(OR(INDEX(Bemenet!$E$2:$E$301,$M2988)="",INDEX(Bemenet!$F$2:$F$301,$M2988)=""),"",MAX(INDEX(Bemenet!$E$2:$E$301,$M2988),INDEX(Szabalyok!$A:$A,$N2988))))</f>
        <v/>
      </c>
      <c r="C2988" s="41">
        <f>IF($B2988="","",MIN(INDEX(Bemenet!$F$2:$F$301,$M2988),INDEX(Szabalyok!$B:$B,$N2988)))</f>
        <v/>
      </c>
      <c r="D2988" s="5">
        <f>IF(AND($B2988&lt;&gt;"",$C2988&lt;&gt;"",$B2988&lt;=$C2988),INDEX(Bemenet!$G$2:$G$301,$M2988),"")</f>
        <v/>
      </c>
      <c r="E2988" s="6">
        <f>IF(AND($B2988&lt;&gt;"",$C2988&lt;&gt;"",$B2988&lt;=$C2988),INDEX(Bemenet!$D$2:$D$301,$M2988),"")</f>
        <v/>
      </c>
      <c r="F2988" s="5">
        <f>IF(AND($B2988&lt;&gt;"",$C2988&lt;&gt;"",$B2988&lt;=$C2988),$C2988-$B2988+1,"")</f>
        <v/>
      </c>
      <c r="G2988" s="5">
        <f>IF($F2988="","",$F2988*$D2988)</f>
        <v/>
      </c>
      <c r="H2988" s="42">
        <f>IF($G2988="","",$O2988)</f>
        <v/>
      </c>
      <c r="I2988" s="5">
        <f>IF($G2988="","",$G2988*IF($H2988="",$O2988,$H2988)/100)</f>
        <v/>
      </c>
      <c r="J2988" s="5">
        <f>IF(OR($L2988="",NOT(COUNTIFS($L$2:$L2988,$L2988)=1)),"",SUMIFS($G:$G,$L:$L,$L2988))</f>
        <v/>
      </c>
      <c r="K2988" s="5">
        <f>IF(OR($L2988="",NOT(COUNTIFS($L$2:$L2988,$L2988)=1)),"",SUMIFS($I:$I,$L:$L,$L2988))</f>
        <v/>
      </c>
      <c r="L2988" s="6">
        <f>IF($B2988="","",YEAR($B2988))</f>
        <v/>
      </c>
      <c r="M2988" s="6">
        <f>INT((ROW()-2)/39)+1</f>
        <v/>
      </c>
      <c r="N2988" s="6">
        <f>MOD(ROW()-2,39)+2</f>
        <v/>
      </c>
      <c r="O2988" s="42">
        <f>IF(AND($B2988&lt;&gt;"",$C2988&lt;&gt;"",$B2988&lt;=$C2988),INDEX(Szabalyok!$C:$C,$N2988),"")</f>
        <v/>
      </c>
      <c r="P2988">
        <f>IF(D2988="",P2987,P2987+1)</f>
        <v/>
      </c>
    </row>
    <row r="2989">
      <c r="A2989">
        <f>IF(P2989=P2988,0,P2989)</f>
        <v/>
      </c>
      <c r="B2989" s="41">
        <f>IF($M2989&gt;300,"",IF(OR(INDEX(Bemenet!$E$2:$E$301,$M2989)="",INDEX(Bemenet!$F$2:$F$301,$M2989)=""),"",MAX(INDEX(Bemenet!$E$2:$E$301,$M2989),INDEX(Szabalyok!$A:$A,$N2989))))</f>
        <v/>
      </c>
      <c r="C2989" s="41">
        <f>IF($B2989="","",MIN(INDEX(Bemenet!$F$2:$F$301,$M2989),INDEX(Szabalyok!$B:$B,$N2989)))</f>
        <v/>
      </c>
      <c r="D2989" s="5">
        <f>IF(AND($B2989&lt;&gt;"",$C2989&lt;&gt;"",$B2989&lt;=$C2989),INDEX(Bemenet!$G$2:$G$301,$M2989),"")</f>
        <v/>
      </c>
      <c r="E2989" s="6">
        <f>IF(AND($B2989&lt;&gt;"",$C2989&lt;&gt;"",$B2989&lt;=$C2989),INDEX(Bemenet!$D$2:$D$301,$M2989),"")</f>
        <v/>
      </c>
      <c r="F2989" s="5">
        <f>IF(AND($B2989&lt;&gt;"",$C2989&lt;&gt;"",$B2989&lt;=$C2989),$C2989-$B2989+1,"")</f>
        <v/>
      </c>
      <c r="G2989" s="5">
        <f>IF($F2989="","",$F2989*$D2989)</f>
        <v/>
      </c>
      <c r="H2989" s="42">
        <f>IF($G2989="","",$O2989)</f>
        <v/>
      </c>
      <c r="I2989" s="5">
        <f>IF($G2989="","",$G2989*IF($H2989="",$O2989,$H2989)/100)</f>
        <v/>
      </c>
      <c r="J2989" s="5">
        <f>IF(OR($L2989="",NOT(COUNTIFS($L$2:$L2989,$L2989)=1)),"",SUMIFS($G:$G,$L:$L,$L2989))</f>
        <v/>
      </c>
      <c r="K2989" s="5">
        <f>IF(OR($L2989="",NOT(COUNTIFS($L$2:$L2989,$L2989)=1)),"",SUMIFS($I:$I,$L:$L,$L2989))</f>
        <v/>
      </c>
      <c r="L2989" s="6">
        <f>IF($B2989="","",YEAR($B2989))</f>
        <v/>
      </c>
      <c r="M2989" s="6">
        <f>INT((ROW()-2)/39)+1</f>
        <v/>
      </c>
      <c r="N2989" s="6">
        <f>MOD(ROW()-2,39)+2</f>
        <v/>
      </c>
      <c r="O2989" s="42">
        <f>IF(AND($B2989&lt;&gt;"",$C2989&lt;&gt;"",$B2989&lt;=$C2989),INDEX(Szabalyok!$C:$C,$N2989),"")</f>
        <v/>
      </c>
      <c r="P2989">
        <f>IF(D2989="",P2988,P2988+1)</f>
        <v/>
      </c>
    </row>
    <row r="2990">
      <c r="A2990">
        <f>IF(P2990=P2989,0,P2990)</f>
        <v/>
      </c>
      <c r="B2990" s="41">
        <f>IF($M2990&gt;300,"",IF(OR(INDEX(Bemenet!$E$2:$E$301,$M2990)="",INDEX(Bemenet!$F$2:$F$301,$M2990)=""),"",MAX(INDEX(Bemenet!$E$2:$E$301,$M2990),INDEX(Szabalyok!$A:$A,$N2990))))</f>
        <v/>
      </c>
      <c r="C2990" s="41">
        <f>IF($B2990="","",MIN(INDEX(Bemenet!$F$2:$F$301,$M2990),INDEX(Szabalyok!$B:$B,$N2990)))</f>
        <v/>
      </c>
      <c r="D2990" s="5">
        <f>IF(AND($B2990&lt;&gt;"",$C2990&lt;&gt;"",$B2990&lt;=$C2990),INDEX(Bemenet!$G$2:$G$301,$M2990),"")</f>
        <v/>
      </c>
      <c r="E2990" s="6">
        <f>IF(AND($B2990&lt;&gt;"",$C2990&lt;&gt;"",$B2990&lt;=$C2990),INDEX(Bemenet!$D$2:$D$301,$M2990),"")</f>
        <v/>
      </c>
      <c r="F2990" s="5">
        <f>IF(AND($B2990&lt;&gt;"",$C2990&lt;&gt;"",$B2990&lt;=$C2990),$C2990-$B2990+1,"")</f>
        <v/>
      </c>
      <c r="G2990" s="5">
        <f>IF($F2990="","",$F2990*$D2990)</f>
        <v/>
      </c>
      <c r="H2990" s="42">
        <f>IF($G2990="","",$O2990)</f>
        <v/>
      </c>
      <c r="I2990" s="5">
        <f>IF($G2990="","",$G2990*IF($H2990="",$O2990,$H2990)/100)</f>
        <v/>
      </c>
      <c r="J2990" s="5">
        <f>IF(OR($L2990="",NOT(COUNTIFS($L$2:$L2990,$L2990)=1)),"",SUMIFS($G:$G,$L:$L,$L2990))</f>
        <v/>
      </c>
      <c r="K2990" s="5">
        <f>IF(OR($L2990="",NOT(COUNTIFS($L$2:$L2990,$L2990)=1)),"",SUMIFS($I:$I,$L:$L,$L2990))</f>
        <v/>
      </c>
      <c r="L2990" s="6">
        <f>IF($B2990="","",YEAR($B2990))</f>
        <v/>
      </c>
      <c r="M2990" s="6">
        <f>INT((ROW()-2)/39)+1</f>
        <v/>
      </c>
      <c r="N2990" s="6">
        <f>MOD(ROW()-2,39)+2</f>
        <v/>
      </c>
      <c r="O2990" s="42">
        <f>IF(AND($B2990&lt;&gt;"",$C2990&lt;&gt;"",$B2990&lt;=$C2990),INDEX(Szabalyok!$C:$C,$N2990),"")</f>
        <v/>
      </c>
      <c r="P2990">
        <f>IF(D2990="",P2989,P2989+1)</f>
        <v/>
      </c>
    </row>
    <row r="2991">
      <c r="A2991">
        <f>IF(P2991=P2990,0,P2991)</f>
        <v/>
      </c>
      <c r="B2991" s="41">
        <f>IF($M2991&gt;300,"",IF(OR(INDEX(Bemenet!$E$2:$E$301,$M2991)="",INDEX(Bemenet!$F$2:$F$301,$M2991)=""),"",MAX(INDEX(Bemenet!$E$2:$E$301,$M2991),INDEX(Szabalyok!$A:$A,$N2991))))</f>
        <v/>
      </c>
      <c r="C2991" s="41">
        <f>IF($B2991="","",MIN(INDEX(Bemenet!$F$2:$F$301,$M2991),INDEX(Szabalyok!$B:$B,$N2991)))</f>
        <v/>
      </c>
      <c r="D2991" s="5">
        <f>IF(AND($B2991&lt;&gt;"",$C2991&lt;&gt;"",$B2991&lt;=$C2991),INDEX(Bemenet!$G$2:$G$301,$M2991),"")</f>
        <v/>
      </c>
      <c r="E2991" s="6">
        <f>IF(AND($B2991&lt;&gt;"",$C2991&lt;&gt;"",$B2991&lt;=$C2991),INDEX(Bemenet!$D$2:$D$301,$M2991),"")</f>
        <v/>
      </c>
      <c r="F2991" s="5">
        <f>IF(AND($B2991&lt;&gt;"",$C2991&lt;&gt;"",$B2991&lt;=$C2991),$C2991-$B2991+1,"")</f>
        <v/>
      </c>
      <c r="G2991" s="5">
        <f>IF($F2991="","",$F2991*$D2991)</f>
        <v/>
      </c>
      <c r="H2991" s="42">
        <f>IF($G2991="","",$O2991)</f>
        <v/>
      </c>
      <c r="I2991" s="5">
        <f>IF($G2991="","",$G2991*IF($H2991="",$O2991,$H2991)/100)</f>
        <v/>
      </c>
      <c r="J2991" s="5">
        <f>IF(OR($L2991="",NOT(COUNTIFS($L$2:$L2991,$L2991)=1)),"",SUMIFS($G:$G,$L:$L,$L2991))</f>
        <v/>
      </c>
      <c r="K2991" s="5">
        <f>IF(OR($L2991="",NOT(COUNTIFS($L$2:$L2991,$L2991)=1)),"",SUMIFS($I:$I,$L:$L,$L2991))</f>
        <v/>
      </c>
      <c r="L2991" s="6">
        <f>IF($B2991="","",YEAR($B2991))</f>
        <v/>
      </c>
      <c r="M2991" s="6">
        <f>INT((ROW()-2)/39)+1</f>
        <v/>
      </c>
      <c r="N2991" s="6">
        <f>MOD(ROW()-2,39)+2</f>
        <v/>
      </c>
      <c r="O2991" s="42">
        <f>IF(AND($B2991&lt;&gt;"",$C2991&lt;&gt;"",$B2991&lt;=$C2991),INDEX(Szabalyok!$C:$C,$N2991),"")</f>
        <v/>
      </c>
      <c r="P2991">
        <f>IF(D2991="",P2990,P2990+1)</f>
        <v/>
      </c>
    </row>
    <row r="2992">
      <c r="A2992">
        <f>IF(P2992=P2991,0,P2992)</f>
        <v/>
      </c>
      <c r="B2992" s="41">
        <f>IF($M2992&gt;300,"",IF(OR(INDEX(Bemenet!$E$2:$E$301,$M2992)="",INDEX(Bemenet!$F$2:$F$301,$M2992)=""),"",MAX(INDEX(Bemenet!$E$2:$E$301,$M2992),INDEX(Szabalyok!$A:$A,$N2992))))</f>
        <v/>
      </c>
      <c r="C2992" s="41">
        <f>IF($B2992="","",MIN(INDEX(Bemenet!$F$2:$F$301,$M2992),INDEX(Szabalyok!$B:$B,$N2992)))</f>
        <v/>
      </c>
      <c r="D2992" s="5">
        <f>IF(AND($B2992&lt;&gt;"",$C2992&lt;&gt;"",$B2992&lt;=$C2992),INDEX(Bemenet!$G$2:$G$301,$M2992),"")</f>
        <v/>
      </c>
      <c r="E2992" s="6">
        <f>IF(AND($B2992&lt;&gt;"",$C2992&lt;&gt;"",$B2992&lt;=$C2992),INDEX(Bemenet!$D$2:$D$301,$M2992),"")</f>
        <v/>
      </c>
      <c r="F2992" s="5">
        <f>IF(AND($B2992&lt;&gt;"",$C2992&lt;&gt;"",$B2992&lt;=$C2992),$C2992-$B2992+1,"")</f>
        <v/>
      </c>
      <c r="G2992" s="5">
        <f>IF($F2992="","",$F2992*$D2992)</f>
        <v/>
      </c>
      <c r="H2992" s="42">
        <f>IF($G2992="","",$O2992)</f>
        <v/>
      </c>
      <c r="I2992" s="5">
        <f>IF($G2992="","",$G2992*IF($H2992="",$O2992,$H2992)/100)</f>
        <v/>
      </c>
      <c r="J2992" s="5">
        <f>IF(OR($L2992="",NOT(COUNTIFS($L$2:$L2992,$L2992)=1)),"",SUMIFS($G:$G,$L:$L,$L2992))</f>
        <v/>
      </c>
      <c r="K2992" s="5">
        <f>IF(OR($L2992="",NOT(COUNTIFS($L$2:$L2992,$L2992)=1)),"",SUMIFS($I:$I,$L:$L,$L2992))</f>
        <v/>
      </c>
      <c r="L2992" s="6">
        <f>IF($B2992="","",YEAR($B2992))</f>
        <v/>
      </c>
      <c r="M2992" s="6">
        <f>INT((ROW()-2)/39)+1</f>
        <v/>
      </c>
      <c r="N2992" s="6">
        <f>MOD(ROW()-2,39)+2</f>
        <v/>
      </c>
      <c r="O2992" s="42">
        <f>IF(AND($B2992&lt;&gt;"",$C2992&lt;&gt;"",$B2992&lt;=$C2992),INDEX(Szabalyok!$C:$C,$N2992),"")</f>
        <v/>
      </c>
      <c r="P2992">
        <f>IF(D2992="",P2991,P2991+1)</f>
        <v/>
      </c>
    </row>
    <row r="2993">
      <c r="A2993">
        <f>IF(P2993=P2992,0,P2993)</f>
        <v/>
      </c>
      <c r="B2993" s="41">
        <f>IF($M2993&gt;300,"",IF(OR(INDEX(Bemenet!$E$2:$E$301,$M2993)="",INDEX(Bemenet!$F$2:$F$301,$M2993)=""),"",MAX(INDEX(Bemenet!$E$2:$E$301,$M2993),INDEX(Szabalyok!$A:$A,$N2993))))</f>
        <v/>
      </c>
      <c r="C2993" s="41">
        <f>IF($B2993="","",MIN(INDEX(Bemenet!$F$2:$F$301,$M2993),INDEX(Szabalyok!$B:$B,$N2993)))</f>
        <v/>
      </c>
      <c r="D2993" s="5">
        <f>IF(AND($B2993&lt;&gt;"",$C2993&lt;&gt;"",$B2993&lt;=$C2993),INDEX(Bemenet!$G$2:$G$301,$M2993),"")</f>
        <v/>
      </c>
      <c r="E2993" s="6">
        <f>IF(AND($B2993&lt;&gt;"",$C2993&lt;&gt;"",$B2993&lt;=$C2993),INDEX(Bemenet!$D$2:$D$301,$M2993),"")</f>
        <v/>
      </c>
      <c r="F2993" s="5">
        <f>IF(AND($B2993&lt;&gt;"",$C2993&lt;&gt;"",$B2993&lt;=$C2993),$C2993-$B2993+1,"")</f>
        <v/>
      </c>
      <c r="G2993" s="5">
        <f>IF($F2993="","",$F2993*$D2993)</f>
        <v/>
      </c>
      <c r="H2993" s="42">
        <f>IF($G2993="","",$O2993)</f>
        <v/>
      </c>
      <c r="I2993" s="5">
        <f>IF($G2993="","",$G2993*IF($H2993="",$O2993,$H2993)/100)</f>
        <v/>
      </c>
      <c r="J2993" s="5">
        <f>IF(OR($L2993="",NOT(COUNTIFS($L$2:$L2993,$L2993)=1)),"",SUMIFS($G:$G,$L:$L,$L2993))</f>
        <v/>
      </c>
      <c r="K2993" s="5">
        <f>IF(OR($L2993="",NOT(COUNTIFS($L$2:$L2993,$L2993)=1)),"",SUMIFS($I:$I,$L:$L,$L2993))</f>
        <v/>
      </c>
      <c r="L2993" s="6">
        <f>IF($B2993="","",YEAR($B2993))</f>
        <v/>
      </c>
      <c r="M2993" s="6">
        <f>INT((ROW()-2)/39)+1</f>
        <v/>
      </c>
      <c r="N2993" s="6">
        <f>MOD(ROW()-2,39)+2</f>
        <v/>
      </c>
      <c r="O2993" s="42">
        <f>IF(AND($B2993&lt;&gt;"",$C2993&lt;&gt;"",$B2993&lt;=$C2993),INDEX(Szabalyok!$C:$C,$N2993),"")</f>
        <v/>
      </c>
      <c r="P2993">
        <f>IF(D2993="",P2992,P2992+1)</f>
        <v/>
      </c>
    </row>
    <row r="2994">
      <c r="A2994">
        <f>IF(P2994=P2993,0,P2994)</f>
        <v/>
      </c>
      <c r="B2994" s="41">
        <f>IF($M2994&gt;300,"",IF(OR(INDEX(Bemenet!$E$2:$E$301,$M2994)="",INDEX(Bemenet!$F$2:$F$301,$M2994)=""),"",MAX(INDEX(Bemenet!$E$2:$E$301,$M2994),INDEX(Szabalyok!$A:$A,$N2994))))</f>
        <v/>
      </c>
      <c r="C2994" s="41">
        <f>IF($B2994="","",MIN(INDEX(Bemenet!$F$2:$F$301,$M2994),INDEX(Szabalyok!$B:$B,$N2994)))</f>
        <v/>
      </c>
      <c r="D2994" s="5">
        <f>IF(AND($B2994&lt;&gt;"",$C2994&lt;&gt;"",$B2994&lt;=$C2994),INDEX(Bemenet!$G$2:$G$301,$M2994),"")</f>
        <v/>
      </c>
      <c r="E2994" s="6">
        <f>IF(AND($B2994&lt;&gt;"",$C2994&lt;&gt;"",$B2994&lt;=$C2994),INDEX(Bemenet!$D$2:$D$301,$M2994),"")</f>
        <v/>
      </c>
      <c r="F2994" s="5">
        <f>IF(AND($B2994&lt;&gt;"",$C2994&lt;&gt;"",$B2994&lt;=$C2994),$C2994-$B2994+1,"")</f>
        <v/>
      </c>
      <c r="G2994" s="5">
        <f>IF($F2994="","",$F2994*$D2994)</f>
        <v/>
      </c>
      <c r="H2994" s="42">
        <f>IF($G2994="","",$O2994)</f>
        <v/>
      </c>
      <c r="I2994" s="5">
        <f>IF($G2994="","",$G2994*IF($H2994="",$O2994,$H2994)/100)</f>
        <v/>
      </c>
      <c r="J2994" s="5">
        <f>IF(OR($L2994="",NOT(COUNTIFS($L$2:$L2994,$L2994)=1)),"",SUMIFS($G:$G,$L:$L,$L2994))</f>
        <v/>
      </c>
      <c r="K2994" s="5">
        <f>IF(OR($L2994="",NOT(COUNTIFS($L$2:$L2994,$L2994)=1)),"",SUMIFS($I:$I,$L:$L,$L2994))</f>
        <v/>
      </c>
      <c r="L2994" s="6">
        <f>IF($B2994="","",YEAR($B2994))</f>
        <v/>
      </c>
      <c r="M2994" s="6">
        <f>INT((ROW()-2)/39)+1</f>
        <v/>
      </c>
      <c r="N2994" s="6">
        <f>MOD(ROW()-2,39)+2</f>
        <v/>
      </c>
      <c r="O2994" s="42">
        <f>IF(AND($B2994&lt;&gt;"",$C2994&lt;&gt;"",$B2994&lt;=$C2994),INDEX(Szabalyok!$C:$C,$N2994),"")</f>
        <v/>
      </c>
      <c r="P2994">
        <f>IF(D2994="",P2993,P2993+1)</f>
        <v/>
      </c>
    </row>
    <row r="2995">
      <c r="A2995">
        <f>IF(P2995=P2994,0,P2995)</f>
        <v/>
      </c>
      <c r="B2995" s="41">
        <f>IF($M2995&gt;300,"",IF(OR(INDEX(Bemenet!$E$2:$E$301,$M2995)="",INDEX(Bemenet!$F$2:$F$301,$M2995)=""),"",MAX(INDEX(Bemenet!$E$2:$E$301,$M2995),INDEX(Szabalyok!$A:$A,$N2995))))</f>
        <v/>
      </c>
      <c r="C2995" s="41">
        <f>IF($B2995="","",MIN(INDEX(Bemenet!$F$2:$F$301,$M2995),INDEX(Szabalyok!$B:$B,$N2995)))</f>
        <v/>
      </c>
      <c r="D2995" s="5">
        <f>IF(AND($B2995&lt;&gt;"",$C2995&lt;&gt;"",$B2995&lt;=$C2995),INDEX(Bemenet!$G$2:$G$301,$M2995),"")</f>
        <v/>
      </c>
      <c r="E2995" s="6">
        <f>IF(AND($B2995&lt;&gt;"",$C2995&lt;&gt;"",$B2995&lt;=$C2995),INDEX(Bemenet!$D$2:$D$301,$M2995),"")</f>
        <v/>
      </c>
      <c r="F2995" s="5">
        <f>IF(AND($B2995&lt;&gt;"",$C2995&lt;&gt;"",$B2995&lt;=$C2995),$C2995-$B2995+1,"")</f>
        <v/>
      </c>
      <c r="G2995" s="5">
        <f>IF($F2995="","",$F2995*$D2995)</f>
        <v/>
      </c>
      <c r="H2995" s="42">
        <f>IF($G2995="","",$O2995)</f>
        <v/>
      </c>
      <c r="I2995" s="5">
        <f>IF($G2995="","",$G2995*IF($H2995="",$O2995,$H2995)/100)</f>
        <v/>
      </c>
      <c r="J2995" s="5">
        <f>IF(OR($L2995="",NOT(COUNTIFS($L$2:$L2995,$L2995)=1)),"",SUMIFS($G:$G,$L:$L,$L2995))</f>
        <v/>
      </c>
      <c r="K2995" s="5">
        <f>IF(OR($L2995="",NOT(COUNTIFS($L$2:$L2995,$L2995)=1)),"",SUMIFS($I:$I,$L:$L,$L2995))</f>
        <v/>
      </c>
      <c r="L2995" s="6">
        <f>IF($B2995="","",YEAR($B2995))</f>
        <v/>
      </c>
      <c r="M2995" s="6">
        <f>INT((ROW()-2)/39)+1</f>
        <v/>
      </c>
      <c r="N2995" s="6">
        <f>MOD(ROW()-2,39)+2</f>
        <v/>
      </c>
      <c r="O2995" s="42">
        <f>IF(AND($B2995&lt;&gt;"",$C2995&lt;&gt;"",$B2995&lt;=$C2995),INDEX(Szabalyok!$C:$C,$N2995),"")</f>
        <v/>
      </c>
      <c r="P2995">
        <f>IF(D2995="",P2994,P2994+1)</f>
        <v/>
      </c>
    </row>
    <row r="2996">
      <c r="A2996">
        <f>IF(P2996=P2995,0,P2996)</f>
        <v/>
      </c>
      <c r="B2996" s="41">
        <f>IF($M2996&gt;300,"",IF(OR(INDEX(Bemenet!$E$2:$E$301,$M2996)="",INDEX(Bemenet!$F$2:$F$301,$M2996)=""),"",MAX(INDEX(Bemenet!$E$2:$E$301,$M2996),INDEX(Szabalyok!$A:$A,$N2996))))</f>
        <v/>
      </c>
      <c r="C2996" s="41">
        <f>IF($B2996="","",MIN(INDEX(Bemenet!$F$2:$F$301,$M2996),INDEX(Szabalyok!$B:$B,$N2996)))</f>
        <v/>
      </c>
      <c r="D2996" s="5">
        <f>IF(AND($B2996&lt;&gt;"",$C2996&lt;&gt;"",$B2996&lt;=$C2996),INDEX(Bemenet!$G$2:$G$301,$M2996),"")</f>
        <v/>
      </c>
      <c r="E2996" s="6">
        <f>IF(AND($B2996&lt;&gt;"",$C2996&lt;&gt;"",$B2996&lt;=$C2996),INDEX(Bemenet!$D$2:$D$301,$M2996),"")</f>
        <v/>
      </c>
      <c r="F2996" s="5">
        <f>IF(AND($B2996&lt;&gt;"",$C2996&lt;&gt;"",$B2996&lt;=$C2996),$C2996-$B2996+1,"")</f>
        <v/>
      </c>
      <c r="G2996" s="5">
        <f>IF($F2996="","",$F2996*$D2996)</f>
        <v/>
      </c>
      <c r="H2996" s="42">
        <f>IF($G2996="","",$O2996)</f>
        <v/>
      </c>
      <c r="I2996" s="5">
        <f>IF($G2996="","",$G2996*IF($H2996="",$O2996,$H2996)/100)</f>
        <v/>
      </c>
      <c r="J2996" s="5">
        <f>IF(OR($L2996="",NOT(COUNTIFS($L$2:$L2996,$L2996)=1)),"",SUMIFS($G:$G,$L:$L,$L2996))</f>
        <v/>
      </c>
      <c r="K2996" s="5">
        <f>IF(OR($L2996="",NOT(COUNTIFS($L$2:$L2996,$L2996)=1)),"",SUMIFS($I:$I,$L:$L,$L2996))</f>
        <v/>
      </c>
      <c r="L2996" s="6">
        <f>IF($B2996="","",YEAR($B2996))</f>
        <v/>
      </c>
      <c r="M2996" s="6">
        <f>INT((ROW()-2)/39)+1</f>
        <v/>
      </c>
      <c r="N2996" s="6">
        <f>MOD(ROW()-2,39)+2</f>
        <v/>
      </c>
      <c r="O2996" s="42">
        <f>IF(AND($B2996&lt;&gt;"",$C2996&lt;&gt;"",$B2996&lt;=$C2996),INDEX(Szabalyok!$C:$C,$N2996),"")</f>
        <v/>
      </c>
      <c r="P2996">
        <f>IF(D2996="",P2995,P2995+1)</f>
        <v/>
      </c>
    </row>
    <row r="2997">
      <c r="A2997">
        <f>IF(P2997=P2996,0,P2997)</f>
        <v/>
      </c>
      <c r="B2997" s="41">
        <f>IF($M2997&gt;300,"",IF(OR(INDEX(Bemenet!$E$2:$E$301,$M2997)="",INDEX(Bemenet!$F$2:$F$301,$M2997)=""),"",MAX(INDEX(Bemenet!$E$2:$E$301,$M2997),INDEX(Szabalyok!$A:$A,$N2997))))</f>
        <v/>
      </c>
      <c r="C2997" s="41">
        <f>IF($B2997="","",MIN(INDEX(Bemenet!$F$2:$F$301,$M2997),INDEX(Szabalyok!$B:$B,$N2997)))</f>
        <v/>
      </c>
      <c r="D2997" s="5">
        <f>IF(AND($B2997&lt;&gt;"",$C2997&lt;&gt;"",$B2997&lt;=$C2997),INDEX(Bemenet!$G$2:$G$301,$M2997),"")</f>
        <v/>
      </c>
      <c r="E2997" s="6">
        <f>IF(AND($B2997&lt;&gt;"",$C2997&lt;&gt;"",$B2997&lt;=$C2997),INDEX(Bemenet!$D$2:$D$301,$M2997),"")</f>
        <v/>
      </c>
      <c r="F2997" s="5">
        <f>IF(AND($B2997&lt;&gt;"",$C2997&lt;&gt;"",$B2997&lt;=$C2997),$C2997-$B2997+1,"")</f>
        <v/>
      </c>
      <c r="G2997" s="5">
        <f>IF($F2997="","",$F2997*$D2997)</f>
        <v/>
      </c>
      <c r="H2997" s="42">
        <f>IF($G2997="","",$O2997)</f>
        <v/>
      </c>
      <c r="I2997" s="5">
        <f>IF($G2997="","",$G2997*IF($H2997="",$O2997,$H2997)/100)</f>
        <v/>
      </c>
      <c r="J2997" s="5">
        <f>IF(OR($L2997="",NOT(COUNTIFS($L$2:$L2997,$L2997)=1)),"",SUMIFS($G:$G,$L:$L,$L2997))</f>
        <v/>
      </c>
      <c r="K2997" s="5">
        <f>IF(OR($L2997="",NOT(COUNTIFS($L$2:$L2997,$L2997)=1)),"",SUMIFS($I:$I,$L:$L,$L2997))</f>
        <v/>
      </c>
      <c r="L2997" s="6">
        <f>IF($B2997="","",YEAR($B2997))</f>
        <v/>
      </c>
      <c r="M2997" s="6">
        <f>INT((ROW()-2)/39)+1</f>
        <v/>
      </c>
      <c r="N2997" s="6">
        <f>MOD(ROW()-2,39)+2</f>
        <v/>
      </c>
      <c r="O2997" s="42">
        <f>IF(AND($B2997&lt;&gt;"",$C2997&lt;&gt;"",$B2997&lt;=$C2997),INDEX(Szabalyok!$C:$C,$N2997),"")</f>
        <v/>
      </c>
      <c r="P2997">
        <f>IF(D2997="",P2996,P2996+1)</f>
        <v/>
      </c>
    </row>
    <row r="2998">
      <c r="A2998">
        <f>IF(P2998=P2997,0,P2998)</f>
        <v/>
      </c>
      <c r="B2998" s="41">
        <f>IF($M2998&gt;300,"",IF(OR(INDEX(Bemenet!$E$2:$E$301,$M2998)="",INDEX(Bemenet!$F$2:$F$301,$M2998)=""),"",MAX(INDEX(Bemenet!$E$2:$E$301,$M2998),INDEX(Szabalyok!$A:$A,$N2998))))</f>
        <v/>
      </c>
      <c r="C2998" s="41">
        <f>IF($B2998="","",MIN(INDEX(Bemenet!$F$2:$F$301,$M2998),INDEX(Szabalyok!$B:$B,$N2998)))</f>
        <v/>
      </c>
      <c r="D2998" s="5">
        <f>IF(AND($B2998&lt;&gt;"",$C2998&lt;&gt;"",$B2998&lt;=$C2998),INDEX(Bemenet!$G$2:$G$301,$M2998),"")</f>
        <v/>
      </c>
      <c r="E2998" s="6">
        <f>IF(AND($B2998&lt;&gt;"",$C2998&lt;&gt;"",$B2998&lt;=$C2998),INDEX(Bemenet!$D$2:$D$301,$M2998),"")</f>
        <v/>
      </c>
      <c r="F2998" s="5">
        <f>IF(AND($B2998&lt;&gt;"",$C2998&lt;&gt;"",$B2998&lt;=$C2998),$C2998-$B2998+1,"")</f>
        <v/>
      </c>
      <c r="G2998" s="5">
        <f>IF($F2998="","",$F2998*$D2998)</f>
        <v/>
      </c>
      <c r="H2998" s="42">
        <f>IF($G2998="","",$O2998)</f>
        <v/>
      </c>
      <c r="I2998" s="5">
        <f>IF($G2998="","",$G2998*IF($H2998="",$O2998,$H2998)/100)</f>
        <v/>
      </c>
      <c r="J2998" s="5">
        <f>IF(OR($L2998="",NOT(COUNTIFS($L$2:$L2998,$L2998)=1)),"",SUMIFS($G:$G,$L:$L,$L2998))</f>
        <v/>
      </c>
      <c r="K2998" s="5">
        <f>IF(OR($L2998="",NOT(COUNTIFS($L$2:$L2998,$L2998)=1)),"",SUMIFS($I:$I,$L:$L,$L2998))</f>
        <v/>
      </c>
      <c r="L2998" s="6">
        <f>IF($B2998="","",YEAR($B2998))</f>
        <v/>
      </c>
      <c r="M2998" s="6">
        <f>INT((ROW()-2)/39)+1</f>
        <v/>
      </c>
      <c r="N2998" s="6">
        <f>MOD(ROW()-2,39)+2</f>
        <v/>
      </c>
      <c r="O2998" s="42">
        <f>IF(AND($B2998&lt;&gt;"",$C2998&lt;&gt;"",$B2998&lt;=$C2998),INDEX(Szabalyok!$C:$C,$N2998),"")</f>
        <v/>
      </c>
      <c r="P2998">
        <f>IF(D2998="",P2997,P2997+1)</f>
        <v/>
      </c>
    </row>
    <row r="2999">
      <c r="A2999">
        <f>IF(P2999=P2998,0,P2999)</f>
        <v/>
      </c>
      <c r="B2999" s="41">
        <f>IF($M2999&gt;300,"",IF(OR(INDEX(Bemenet!$E$2:$E$301,$M2999)="",INDEX(Bemenet!$F$2:$F$301,$M2999)=""),"",MAX(INDEX(Bemenet!$E$2:$E$301,$M2999),INDEX(Szabalyok!$A:$A,$N2999))))</f>
        <v/>
      </c>
      <c r="C2999" s="41">
        <f>IF($B2999="","",MIN(INDEX(Bemenet!$F$2:$F$301,$M2999),INDEX(Szabalyok!$B:$B,$N2999)))</f>
        <v/>
      </c>
      <c r="D2999" s="5">
        <f>IF(AND($B2999&lt;&gt;"",$C2999&lt;&gt;"",$B2999&lt;=$C2999),INDEX(Bemenet!$G$2:$G$301,$M2999),"")</f>
        <v/>
      </c>
      <c r="E2999" s="6">
        <f>IF(AND($B2999&lt;&gt;"",$C2999&lt;&gt;"",$B2999&lt;=$C2999),INDEX(Bemenet!$D$2:$D$301,$M2999),"")</f>
        <v/>
      </c>
      <c r="F2999" s="5">
        <f>IF(AND($B2999&lt;&gt;"",$C2999&lt;&gt;"",$B2999&lt;=$C2999),$C2999-$B2999+1,"")</f>
        <v/>
      </c>
      <c r="G2999" s="5">
        <f>IF($F2999="","",$F2999*$D2999)</f>
        <v/>
      </c>
      <c r="H2999" s="42">
        <f>IF($G2999="","",$O2999)</f>
        <v/>
      </c>
      <c r="I2999" s="5">
        <f>IF($G2999="","",$G2999*IF($H2999="",$O2999,$H2999)/100)</f>
        <v/>
      </c>
      <c r="J2999" s="5">
        <f>IF(OR($L2999="",NOT(COUNTIFS($L$2:$L2999,$L2999)=1)),"",SUMIFS($G:$G,$L:$L,$L2999))</f>
        <v/>
      </c>
      <c r="K2999" s="5">
        <f>IF(OR($L2999="",NOT(COUNTIFS($L$2:$L2999,$L2999)=1)),"",SUMIFS($I:$I,$L:$L,$L2999))</f>
        <v/>
      </c>
      <c r="L2999" s="6">
        <f>IF($B2999="","",YEAR($B2999))</f>
        <v/>
      </c>
      <c r="M2999" s="6">
        <f>INT((ROW()-2)/39)+1</f>
        <v/>
      </c>
      <c r="N2999" s="6">
        <f>MOD(ROW()-2,39)+2</f>
        <v/>
      </c>
      <c r="O2999" s="42">
        <f>IF(AND($B2999&lt;&gt;"",$C2999&lt;&gt;"",$B2999&lt;=$C2999),INDEX(Szabalyok!$C:$C,$N2999),"")</f>
        <v/>
      </c>
      <c r="P2999">
        <f>IF(D2999="",P2998,P2998+1)</f>
        <v/>
      </c>
    </row>
    <row r="3000">
      <c r="A3000">
        <f>IF(P3000=P2999,0,P3000)</f>
        <v/>
      </c>
      <c r="B3000" s="41">
        <f>IF($M3000&gt;300,"",IF(OR(INDEX(Bemenet!$E$2:$E$301,$M3000)="",INDEX(Bemenet!$F$2:$F$301,$M3000)=""),"",MAX(INDEX(Bemenet!$E$2:$E$301,$M3000),INDEX(Szabalyok!$A:$A,$N3000))))</f>
        <v/>
      </c>
      <c r="C3000" s="41">
        <f>IF($B3000="","",MIN(INDEX(Bemenet!$F$2:$F$301,$M3000),INDEX(Szabalyok!$B:$B,$N3000)))</f>
        <v/>
      </c>
      <c r="D3000" s="5">
        <f>IF(AND($B3000&lt;&gt;"",$C3000&lt;&gt;"",$B3000&lt;=$C3000),INDEX(Bemenet!$G$2:$G$301,$M3000),"")</f>
        <v/>
      </c>
      <c r="E3000" s="6">
        <f>IF(AND($B3000&lt;&gt;"",$C3000&lt;&gt;"",$B3000&lt;=$C3000),INDEX(Bemenet!$D$2:$D$301,$M3000),"")</f>
        <v/>
      </c>
      <c r="F3000" s="5">
        <f>IF(AND($B3000&lt;&gt;"",$C3000&lt;&gt;"",$B3000&lt;=$C3000),$C3000-$B3000+1,"")</f>
        <v/>
      </c>
      <c r="G3000" s="5">
        <f>IF($F3000="","",$F3000*$D3000)</f>
        <v/>
      </c>
      <c r="H3000" s="42">
        <f>IF($G3000="","",$O3000)</f>
        <v/>
      </c>
      <c r="I3000" s="5">
        <f>IF($G3000="","",$G3000*IF($H3000="",$O3000,$H3000)/100)</f>
        <v/>
      </c>
      <c r="J3000" s="5">
        <f>IF(OR($L3000="",NOT(COUNTIFS($L$2:$L3000,$L3000)=1)),"",SUMIFS($G:$G,$L:$L,$L3000))</f>
        <v/>
      </c>
      <c r="K3000" s="5">
        <f>IF(OR($L3000="",NOT(COUNTIFS($L$2:$L3000,$L3000)=1)),"",SUMIFS($I:$I,$L:$L,$L3000))</f>
        <v/>
      </c>
      <c r="L3000" s="6">
        <f>IF($B3000="","",YEAR($B3000))</f>
        <v/>
      </c>
      <c r="M3000" s="6">
        <f>INT((ROW()-2)/39)+1</f>
        <v/>
      </c>
      <c r="N3000" s="6">
        <f>MOD(ROW()-2,39)+2</f>
        <v/>
      </c>
      <c r="O3000" s="42">
        <f>IF(AND($B3000&lt;&gt;"",$C3000&lt;&gt;"",$B3000&lt;=$C3000),INDEX(Szabalyok!$C:$C,$N3000),"")</f>
        <v/>
      </c>
      <c r="P3000">
        <f>IF(D3000="",P2999,P2999+1)</f>
        <v/>
      </c>
    </row>
    <row r="3001">
      <c r="A3001">
        <f>IF(P3001=P3000,0,P3001)</f>
        <v/>
      </c>
      <c r="B3001" s="41">
        <f>IF($M3001&gt;300,"",IF(OR(INDEX(Bemenet!$E$2:$E$301,$M3001)="",INDEX(Bemenet!$F$2:$F$301,$M3001)=""),"",MAX(INDEX(Bemenet!$E$2:$E$301,$M3001),INDEX(Szabalyok!$A:$A,$N3001))))</f>
        <v/>
      </c>
      <c r="C3001" s="41">
        <f>IF($B3001="","",MIN(INDEX(Bemenet!$F$2:$F$301,$M3001),INDEX(Szabalyok!$B:$B,$N3001)))</f>
        <v/>
      </c>
      <c r="D3001" s="5">
        <f>IF(AND($B3001&lt;&gt;"",$C3001&lt;&gt;"",$B3001&lt;=$C3001),INDEX(Bemenet!$G$2:$G$301,$M3001),"")</f>
        <v/>
      </c>
      <c r="E3001" s="6">
        <f>IF(AND($B3001&lt;&gt;"",$C3001&lt;&gt;"",$B3001&lt;=$C3001),INDEX(Bemenet!$D$2:$D$301,$M3001),"")</f>
        <v/>
      </c>
      <c r="F3001" s="5">
        <f>IF(AND($B3001&lt;&gt;"",$C3001&lt;&gt;"",$B3001&lt;=$C3001),$C3001-$B3001+1,"")</f>
        <v/>
      </c>
      <c r="G3001" s="5">
        <f>IF($F3001="","",$F3001*$D3001)</f>
        <v/>
      </c>
      <c r="H3001" s="42">
        <f>IF($G3001="","",$O3001)</f>
        <v/>
      </c>
      <c r="I3001" s="5">
        <f>IF($G3001="","",$G3001*IF($H3001="",$O3001,$H3001)/100)</f>
        <v/>
      </c>
      <c r="J3001" s="5">
        <f>IF(OR($L3001="",NOT(COUNTIFS($L$2:$L3001,$L3001)=1)),"",SUMIFS($G:$G,$L:$L,$L3001))</f>
        <v/>
      </c>
      <c r="K3001" s="5">
        <f>IF(OR($L3001="",NOT(COUNTIFS($L$2:$L3001,$L3001)=1)),"",SUMIFS($I:$I,$L:$L,$L3001))</f>
        <v/>
      </c>
      <c r="L3001" s="6">
        <f>IF($B3001="","",YEAR($B3001))</f>
        <v/>
      </c>
      <c r="M3001" s="6">
        <f>INT((ROW()-2)/39)+1</f>
        <v/>
      </c>
      <c r="N3001" s="6">
        <f>MOD(ROW()-2,39)+2</f>
        <v/>
      </c>
      <c r="O3001" s="42">
        <f>IF(AND($B3001&lt;&gt;"",$C3001&lt;&gt;"",$B3001&lt;=$C3001),INDEX(Szabalyok!$C:$C,$N3001),"")</f>
        <v/>
      </c>
      <c r="P3001">
        <f>IF(D3001="",P3000,P3000+1)</f>
        <v/>
      </c>
    </row>
    <row r="3002">
      <c r="A3002">
        <f>IF(P3002=P3001,0,P3002)</f>
        <v/>
      </c>
      <c r="B3002" s="41">
        <f>IF($M3002&gt;300,"",IF(OR(INDEX(Bemenet!$E$2:$E$301,$M3002)="",INDEX(Bemenet!$F$2:$F$301,$M3002)=""),"",MAX(INDEX(Bemenet!$E$2:$E$301,$M3002),INDEX(Szabalyok!$A:$A,$N3002))))</f>
        <v/>
      </c>
      <c r="C3002" s="41">
        <f>IF($B3002="","",MIN(INDEX(Bemenet!$F$2:$F$301,$M3002),INDEX(Szabalyok!$B:$B,$N3002)))</f>
        <v/>
      </c>
      <c r="D3002" s="5">
        <f>IF(AND($B3002&lt;&gt;"",$C3002&lt;&gt;"",$B3002&lt;=$C3002),INDEX(Bemenet!$G$2:$G$301,$M3002),"")</f>
        <v/>
      </c>
      <c r="E3002" s="6">
        <f>IF(AND($B3002&lt;&gt;"",$C3002&lt;&gt;"",$B3002&lt;=$C3002),INDEX(Bemenet!$D$2:$D$301,$M3002),"")</f>
        <v/>
      </c>
      <c r="F3002" s="5">
        <f>IF(AND($B3002&lt;&gt;"",$C3002&lt;&gt;"",$B3002&lt;=$C3002),$C3002-$B3002+1,"")</f>
        <v/>
      </c>
      <c r="G3002" s="5">
        <f>IF($F3002="","",$F3002*$D3002)</f>
        <v/>
      </c>
      <c r="H3002" s="42">
        <f>IF($G3002="","",$O3002)</f>
        <v/>
      </c>
      <c r="I3002" s="5">
        <f>IF($G3002="","",$G3002*IF($H3002="",$O3002,$H3002)/100)</f>
        <v/>
      </c>
      <c r="J3002" s="5">
        <f>IF(OR($L3002="",NOT(COUNTIFS($L$2:$L3002,$L3002)=1)),"",SUMIFS($G:$G,$L:$L,$L3002))</f>
        <v/>
      </c>
      <c r="K3002" s="5">
        <f>IF(OR($L3002="",NOT(COUNTIFS($L$2:$L3002,$L3002)=1)),"",SUMIFS($I:$I,$L:$L,$L3002))</f>
        <v/>
      </c>
      <c r="L3002" s="6">
        <f>IF($B3002="","",YEAR($B3002))</f>
        <v/>
      </c>
      <c r="M3002" s="6">
        <f>INT((ROW()-2)/39)+1</f>
        <v/>
      </c>
      <c r="N3002" s="6">
        <f>MOD(ROW()-2,39)+2</f>
        <v/>
      </c>
      <c r="O3002" s="42">
        <f>IF(AND($B3002&lt;&gt;"",$C3002&lt;&gt;"",$B3002&lt;=$C3002),INDEX(Szabalyok!$C:$C,$N3002),"")</f>
        <v/>
      </c>
      <c r="P3002">
        <f>IF(D3002="",P3001,P3001+1)</f>
        <v/>
      </c>
    </row>
    <row r="3003">
      <c r="A3003">
        <f>IF(P3003=P3002,0,P3003)</f>
        <v/>
      </c>
      <c r="B3003" s="41">
        <f>IF($M3003&gt;300,"",IF(OR(INDEX(Bemenet!$E$2:$E$301,$M3003)="",INDEX(Bemenet!$F$2:$F$301,$M3003)=""),"",MAX(INDEX(Bemenet!$E$2:$E$301,$M3003),INDEX(Szabalyok!$A:$A,$N3003))))</f>
        <v/>
      </c>
      <c r="C3003" s="41">
        <f>IF($B3003="","",MIN(INDEX(Bemenet!$F$2:$F$301,$M3003),INDEX(Szabalyok!$B:$B,$N3003)))</f>
        <v/>
      </c>
      <c r="D3003" s="5">
        <f>IF(AND($B3003&lt;&gt;"",$C3003&lt;&gt;"",$B3003&lt;=$C3003),INDEX(Bemenet!$G$2:$G$301,$M3003),"")</f>
        <v/>
      </c>
      <c r="E3003" s="6">
        <f>IF(AND($B3003&lt;&gt;"",$C3003&lt;&gt;"",$B3003&lt;=$C3003),INDEX(Bemenet!$D$2:$D$301,$M3003),"")</f>
        <v/>
      </c>
      <c r="F3003" s="5">
        <f>IF(AND($B3003&lt;&gt;"",$C3003&lt;&gt;"",$B3003&lt;=$C3003),$C3003-$B3003+1,"")</f>
        <v/>
      </c>
      <c r="G3003" s="5">
        <f>IF($F3003="","",$F3003*$D3003)</f>
        <v/>
      </c>
      <c r="H3003" s="42">
        <f>IF($G3003="","",$O3003)</f>
        <v/>
      </c>
      <c r="I3003" s="5">
        <f>IF($G3003="","",$G3003*IF($H3003="",$O3003,$H3003)/100)</f>
        <v/>
      </c>
      <c r="J3003" s="5">
        <f>IF(OR($L3003="",NOT(COUNTIFS($L$2:$L3003,$L3003)=1)),"",SUMIFS($G:$G,$L:$L,$L3003))</f>
        <v/>
      </c>
      <c r="K3003" s="5">
        <f>IF(OR($L3003="",NOT(COUNTIFS($L$2:$L3003,$L3003)=1)),"",SUMIFS($I:$I,$L:$L,$L3003))</f>
        <v/>
      </c>
      <c r="L3003" s="6">
        <f>IF($B3003="","",YEAR($B3003))</f>
        <v/>
      </c>
      <c r="M3003" s="6">
        <f>INT((ROW()-2)/39)+1</f>
        <v/>
      </c>
      <c r="N3003" s="6">
        <f>MOD(ROW()-2,39)+2</f>
        <v/>
      </c>
      <c r="O3003" s="42">
        <f>IF(AND($B3003&lt;&gt;"",$C3003&lt;&gt;"",$B3003&lt;=$C3003),INDEX(Szabalyok!$C:$C,$N3003),"")</f>
        <v/>
      </c>
      <c r="P3003">
        <f>IF(D3003="",P3002,P3002+1)</f>
        <v/>
      </c>
    </row>
    <row r="3004">
      <c r="A3004">
        <f>IF(P3004=P3003,0,P3004)</f>
        <v/>
      </c>
      <c r="B3004" s="41">
        <f>IF($M3004&gt;300,"",IF(OR(INDEX(Bemenet!$E$2:$E$301,$M3004)="",INDEX(Bemenet!$F$2:$F$301,$M3004)=""),"",MAX(INDEX(Bemenet!$E$2:$E$301,$M3004),INDEX(Szabalyok!$A:$A,$N3004))))</f>
        <v/>
      </c>
      <c r="C3004" s="41">
        <f>IF($B3004="","",MIN(INDEX(Bemenet!$F$2:$F$301,$M3004),INDEX(Szabalyok!$B:$B,$N3004)))</f>
        <v/>
      </c>
      <c r="D3004" s="5">
        <f>IF(AND($B3004&lt;&gt;"",$C3004&lt;&gt;"",$B3004&lt;=$C3004),INDEX(Bemenet!$G$2:$G$301,$M3004),"")</f>
        <v/>
      </c>
      <c r="E3004" s="6">
        <f>IF(AND($B3004&lt;&gt;"",$C3004&lt;&gt;"",$B3004&lt;=$C3004),INDEX(Bemenet!$D$2:$D$301,$M3004),"")</f>
        <v/>
      </c>
      <c r="F3004" s="5">
        <f>IF(AND($B3004&lt;&gt;"",$C3004&lt;&gt;"",$B3004&lt;=$C3004),$C3004-$B3004+1,"")</f>
        <v/>
      </c>
      <c r="G3004" s="5">
        <f>IF($F3004="","",$F3004*$D3004)</f>
        <v/>
      </c>
      <c r="H3004" s="42">
        <f>IF($G3004="","",$O3004)</f>
        <v/>
      </c>
      <c r="I3004" s="5">
        <f>IF($G3004="","",$G3004*IF($H3004="",$O3004,$H3004)/100)</f>
        <v/>
      </c>
      <c r="J3004" s="5">
        <f>IF(OR($L3004="",NOT(COUNTIFS($L$2:$L3004,$L3004)=1)),"",SUMIFS($G:$G,$L:$L,$L3004))</f>
        <v/>
      </c>
      <c r="K3004" s="5">
        <f>IF(OR($L3004="",NOT(COUNTIFS($L$2:$L3004,$L3004)=1)),"",SUMIFS($I:$I,$L:$L,$L3004))</f>
        <v/>
      </c>
      <c r="L3004" s="6">
        <f>IF($B3004="","",YEAR($B3004))</f>
        <v/>
      </c>
      <c r="M3004" s="6">
        <f>INT((ROW()-2)/39)+1</f>
        <v/>
      </c>
      <c r="N3004" s="6">
        <f>MOD(ROW()-2,39)+2</f>
        <v/>
      </c>
      <c r="O3004" s="42">
        <f>IF(AND($B3004&lt;&gt;"",$C3004&lt;&gt;"",$B3004&lt;=$C3004),INDEX(Szabalyok!$C:$C,$N3004),"")</f>
        <v/>
      </c>
      <c r="P3004">
        <f>IF(D3004="",P3003,P3003+1)</f>
        <v/>
      </c>
    </row>
    <row r="3005">
      <c r="A3005">
        <f>IF(P3005=P3004,0,P3005)</f>
        <v/>
      </c>
      <c r="B3005" s="41">
        <f>IF($M3005&gt;300,"",IF(OR(INDEX(Bemenet!$E$2:$E$301,$M3005)="",INDEX(Bemenet!$F$2:$F$301,$M3005)=""),"",MAX(INDEX(Bemenet!$E$2:$E$301,$M3005),INDEX(Szabalyok!$A:$A,$N3005))))</f>
        <v/>
      </c>
      <c r="C3005" s="41">
        <f>IF($B3005="","",MIN(INDEX(Bemenet!$F$2:$F$301,$M3005),INDEX(Szabalyok!$B:$B,$N3005)))</f>
        <v/>
      </c>
      <c r="D3005" s="5">
        <f>IF(AND($B3005&lt;&gt;"",$C3005&lt;&gt;"",$B3005&lt;=$C3005),INDEX(Bemenet!$G$2:$G$301,$M3005),"")</f>
        <v/>
      </c>
      <c r="E3005" s="6">
        <f>IF(AND($B3005&lt;&gt;"",$C3005&lt;&gt;"",$B3005&lt;=$C3005),INDEX(Bemenet!$D$2:$D$301,$M3005),"")</f>
        <v/>
      </c>
      <c r="F3005" s="5">
        <f>IF(AND($B3005&lt;&gt;"",$C3005&lt;&gt;"",$B3005&lt;=$C3005),$C3005-$B3005+1,"")</f>
        <v/>
      </c>
      <c r="G3005" s="5">
        <f>IF($F3005="","",$F3005*$D3005)</f>
        <v/>
      </c>
      <c r="H3005" s="42">
        <f>IF($G3005="","",$O3005)</f>
        <v/>
      </c>
      <c r="I3005" s="5">
        <f>IF($G3005="","",$G3005*IF($H3005="",$O3005,$H3005)/100)</f>
        <v/>
      </c>
      <c r="J3005" s="5">
        <f>IF(OR($L3005="",NOT(COUNTIFS($L$2:$L3005,$L3005)=1)),"",SUMIFS($G:$G,$L:$L,$L3005))</f>
        <v/>
      </c>
      <c r="K3005" s="5">
        <f>IF(OR($L3005="",NOT(COUNTIFS($L$2:$L3005,$L3005)=1)),"",SUMIFS($I:$I,$L:$L,$L3005))</f>
        <v/>
      </c>
      <c r="L3005" s="6">
        <f>IF($B3005="","",YEAR($B3005))</f>
        <v/>
      </c>
      <c r="M3005" s="6">
        <f>INT((ROW()-2)/39)+1</f>
        <v/>
      </c>
      <c r="N3005" s="6">
        <f>MOD(ROW()-2,39)+2</f>
        <v/>
      </c>
      <c r="O3005" s="42">
        <f>IF(AND($B3005&lt;&gt;"",$C3005&lt;&gt;"",$B3005&lt;=$C3005),INDEX(Szabalyok!$C:$C,$N3005),"")</f>
        <v/>
      </c>
      <c r="P3005">
        <f>IF(D3005="",P3004,P3004+1)</f>
        <v/>
      </c>
    </row>
    <row r="3006">
      <c r="A3006">
        <f>IF(P3006=P3005,0,P3006)</f>
        <v/>
      </c>
      <c r="B3006" s="41">
        <f>IF($M3006&gt;300,"",IF(OR(INDEX(Bemenet!$E$2:$E$301,$M3006)="",INDEX(Bemenet!$F$2:$F$301,$M3006)=""),"",MAX(INDEX(Bemenet!$E$2:$E$301,$M3006),INDEX(Szabalyok!$A:$A,$N3006))))</f>
        <v/>
      </c>
      <c r="C3006" s="41">
        <f>IF($B3006="","",MIN(INDEX(Bemenet!$F$2:$F$301,$M3006),INDEX(Szabalyok!$B:$B,$N3006)))</f>
        <v/>
      </c>
      <c r="D3006" s="5">
        <f>IF(AND($B3006&lt;&gt;"",$C3006&lt;&gt;"",$B3006&lt;=$C3006),INDEX(Bemenet!$G$2:$G$301,$M3006),"")</f>
        <v/>
      </c>
      <c r="E3006" s="6">
        <f>IF(AND($B3006&lt;&gt;"",$C3006&lt;&gt;"",$B3006&lt;=$C3006),INDEX(Bemenet!$D$2:$D$301,$M3006),"")</f>
        <v/>
      </c>
      <c r="F3006" s="5">
        <f>IF(AND($B3006&lt;&gt;"",$C3006&lt;&gt;"",$B3006&lt;=$C3006),$C3006-$B3006+1,"")</f>
        <v/>
      </c>
      <c r="G3006" s="5">
        <f>IF($F3006="","",$F3006*$D3006)</f>
        <v/>
      </c>
      <c r="H3006" s="42">
        <f>IF($G3006="","",$O3006)</f>
        <v/>
      </c>
      <c r="I3006" s="5">
        <f>IF($G3006="","",$G3006*IF($H3006="",$O3006,$H3006)/100)</f>
        <v/>
      </c>
      <c r="J3006" s="5">
        <f>IF(OR($L3006="",NOT(COUNTIFS($L$2:$L3006,$L3006)=1)),"",SUMIFS($G:$G,$L:$L,$L3006))</f>
        <v/>
      </c>
      <c r="K3006" s="5">
        <f>IF(OR($L3006="",NOT(COUNTIFS($L$2:$L3006,$L3006)=1)),"",SUMIFS($I:$I,$L:$L,$L3006))</f>
        <v/>
      </c>
      <c r="L3006" s="6">
        <f>IF($B3006="","",YEAR($B3006))</f>
        <v/>
      </c>
      <c r="M3006" s="6">
        <f>INT((ROW()-2)/39)+1</f>
        <v/>
      </c>
      <c r="N3006" s="6">
        <f>MOD(ROW()-2,39)+2</f>
        <v/>
      </c>
      <c r="O3006" s="42">
        <f>IF(AND($B3006&lt;&gt;"",$C3006&lt;&gt;"",$B3006&lt;=$C3006),INDEX(Szabalyok!$C:$C,$N3006),"")</f>
        <v/>
      </c>
      <c r="P3006">
        <f>IF(D3006="",P3005,P3005+1)</f>
        <v/>
      </c>
    </row>
    <row r="3007">
      <c r="A3007">
        <f>IF(P3007=P3006,0,P3007)</f>
        <v/>
      </c>
      <c r="B3007" s="41">
        <f>IF($M3007&gt;300,"",IF(OR(INDEX(Bemenet!$E$2:$E$301,$M3007)="",INDEX(Bemenet!$F$2:$F$301,$M3007)=""),"",MAX(INDEX(Bemenet!$E$2:$E$301,$M3007),INDEX(Szabalyok!$A:$A,$N3007))))</f>
        <v/>
      </c>
      <c r="C3007" s="41">
        <f>IF($B3007="","",MIN(INDEX(Bemenet!$F$2:$F$301,$M3007),INDEX(Szabalyok!$B:$B,$N3007)))</f>
        <v/>
      </c>
      <c r="D3007" s="5">
        <f>IF(AND($B3007&lt;&gt;"",$C3007&lt;&gt;"",$B3007&lt;=$C3007),INDEX(Bemenet!$G$2:$G$301,$M3007),"")</f>
        <v/>
      </c>
      <c r="E3007" s="6">
        <f>IF(AND($B3007&lt;&gt;"",$C3007&lt;&gt;"",$B3007&lt;=$C3007),INDEX(Bemenet!$D$2:$D$301,$M3007),"")</f>
        <v/>
      </c>
      <c r="F3007" s="5">
        <f>IF(AND($B3007&lt;&gt;"",$C3007&lt;&gt;"",$B3007&lt;=$C3007),$C3007-$B3007+1,"")</f>
        <v/>
      </c>
      <c r="G3007" s="5">
        <f>IF($F3007="","",$F3007*$D3007)</f>
        <v/>
      </c>
      <c r="H3007" s="42">
        <f>IF($G3007="","",$O3007)</f>
        <v/>
      </c>
      <c r="I3007" s="5">
        <f>IF($G3007="","",$G3007*IF($H3007="",$O3007,$H3007)/100)</f>
        <v/>
      </c>
      <c r="J3007" s="5">
        <f>IF(OR($L3007="",NOT(COUNTIFS($L$2:$L3007,$L3007)=1)),"",SUMIFS($G:$G,$L:$L,$L3007))</f>
        <v/>
      </c>
      <c r="K3007" s="5">
        <f>IF(OR($L3007="",NOT(COUNTIFS($L$2:$L3007,$L3007)=1)),"",SUMIFS($I:$I,$L:$L,$L3007))</f>
        <v/>
      </c>
      <c r="L3007" s="6">
        <f>IF($B3007="","",YEAR($B3007))</f>
        <v/>
      </c>
      <c r="M3007" s="6">
        <f>INT((ROW()-2)/39)+1</f>
        <v/>
      </c>
      <c r="N3007" s="6">
        <f>MOD(ROW()-2,39)+2</f>
        <v/>
      </c>
      <c r="O3007" s="42">
        <f>IF(AND($B3007&lt;&gt;"",$C3007&lt;&gt;"",$B3007&lt;=$C3007),INDEX(Szabalyok!$C:$C,$N3007),"")</f>
        <v/>
      </c>
      <c r="P3007">
        <f>IF(D3007="",P3006,P3006+1)</f>
        <v/>
      </c>
    </row>
    <row r="3008">
      <c r="A3008">
        <f>IF(P3008=P3007,0,P3008)</f>
        <v/>
      </c>
      <c r="B3008" s="41">
        <f>IF($M3008&gt;300,"",IF(OR(INDEX(Bemenet!$E$2:$E$301,$M3008)="",INDEX(Bemenet!$F$2:$F$301,$M3008)=""),"",MAX(INDEX(Bemenet!$E$2:$E$301,$M3008),INDEX(Szabalyok!$A:$A,$N3008))))</f>
        <v/>
      </c>
      <c r="C3008" s="41">
        <f>IF($B3008="","",MIN(INDEX(Bemenet!$F$2:$F$301,$M3008),INDEX(Szabalyok!$B:$B,$N3008)))</f>
        <v/>
      </c>
      <c r="D3008" s="5">
        <f>IF(AND($B3008&lt;&gt;"",$C3008&lt;&gt;"",$B3008&lt;=$C3008),INDEX(Bemenet!$G$2:$G$301,$M3008),"")</f>
        <v/>
      </c>
      <c r="E3008" s="6">
        <f>IF(AND($B3008&lt;&gt;"",$C3008&lt;&gt;"",$B3008&lt;=$C3008),INDEX(Bemenet!$D$2:$D$301,$M3008),"")</f>
        <v/>
      </c>
      <c r="F3008" s="5">
        <f>IF(AND($B3008&lt;&gt;"",$C3008&lt;&gt;"",$B3008&lt;=$C3008),$C3008-$B3008+1,"")</f>
        <v/>
      </c>
      <c r="G3008" s="5">
        <f>IF($F3008="","",$F3008*$D3008)</f>
        <v/>
      </c>
      <c r="H3008" s="42">
        <f>IF($G3008="","",$O3008)</f>
        <v/>
      </c>
      <c r="I3008" s="5">
        <f>IF($G3008="","",$G3008*IF($H3008="",$O3008,$H3008)/100)</f>
        <v/>
      </c>
      <c r="J3008" s="5">
        <f>IF(OR($L3008="",NOT(COUNTIFS($L$2:$L3008,$L3008)=1)),"",SUMIFS($G:$G,$L:$L,$L3008))</f>
        <v/>
      </c>
      <c r="K3008" s="5">
        <f>IF(OR($L3008="",NOT(COUNTIFS($L$2:$L3008,$L3008)=1)),"",SUMIFS($I:$I,$L:$L,$L3008))</f>
        <v/>
      </c>
      <c r="L3008" s="6">
        <f>IF($B3008="","",YEAR($B3008))</f>
        <v/>
      </c>
      <c r="M3008" s="6">
        <f>INT((ROW()-2)/39)+1</f>
        <v/>
      </c>
      <c r="N3008" s="6">
        <f>MOD(ROW()-2,39)+2</f>
        <v/>
      </c>
      <c r="O3008" s="42">
        <f>IF(AND($B3008&lt;&gt;"",$C3008&lt;&gt;"",$B3008&lt;=$C3008),INDEX(Szabalyok!$C:$C,$N3008),"")</f>
        <v/>
      </c>
      <c r="P3008">
        <f>IF(D3008="",P3007,P3007+1)</f>
        <v/>
      </c>
    </row>
    <row r="3009">
      <c r="A3009">
        <f>IF(P3009=P3008,0,P3009)</f>
        <v/>
      </c>
      <c r="B3009" s="41">
        <f>IF($M3009&gt;300,"",IF(OR(INDEX(Bemenet!$E$2:$E$301,$M3009)="",INDEX(Bemenet!$F$2:$F$301,$M3009)=""),"",MAX(INDEX(Bemenet!$E$2:$E$301,$M3009),INDEX(Szabalyok!$A:$A,$N3009))))</f>
        <v/>
      </c>
      <c r="C3009" s="41">
        <f>IF($B3009="","",MIN(INDEX(Bemenet!$F$2:$F$301,$M3009),INDEX(Szabalyok!$B:$B,$N3009)))</f>
        <v/>
      </c>
      <c r="D3009" s="5">
        <f>IF(AND($B3009&lt;&gt;"",$C3009&lt;&gt;"",$B3009&lt;=$C3009),INDEX(Bemenet!$G$2:$G$301,$M3009),"")</f>
        <v/>
      </c>
      <c r="E3009" s="6">
        <f>IF(AND($B3009&lt;&gt;"",$C3009&lt;&gt;"",$B3009&lt;=$C3009),INDEX(Bemenet!$D$2:$D$301,$M3009),"")</f>
        <v/>
      </c>
      <c r="F3009" s="5">
        <f>IF(AND($B3009&lt;&gt;"",$C3009&lt;&gt;"",$B3009&lt;=$C3009),$C3009-$B3009+1,"")</f>
        <v/>
      </c>
      <c r="G3009" s="5">
        <f>IF($F3009="","",$F3009*$D3009)</f>
        <v/>
      </c>
      <c r="H3009" s="42">
        <f>IF($G3009="","",$O3009)</f>
        <v/>
      </c>
      <c r="I3009" s="5">
        <f>IF($G3009="","",$G3009*IF($H3009="",$O3009,$H3009)/100)</f>
        <v/>
      </c>
      <c r="J3009" s="5">
        <f>IF(OR($L3009="",NOT(COUNTIFS($L$2:$L3009,$L3009)=1)),"",SUMIFS($G:$G,$L:$L,$L3009))</f>
        <v/>
      </c>
      <c r="K3009" s="5">
        <f>IF(OR($L3009="",NOT(COUNTIFS($L$2:$L3009,$L3009)=1)),"",SUMIFS($I:$I,$L:$L,$L3009))</f>
        <v/>
      </c>
      <c r="L3009" s="6">
        <f>IF($B3009="","",YEAR($B3009))</f>
        <v/>
      </c>
      <c r="M3009" s="6">
        <f>INT((ROW()-2)/39)+1</f>
        <v/>
      </c>
      <c r="N3009" s="6">
        <f>MOD(ROW()-2,39)+2</f>
        <v/>
      </c>
      <c r="O3009" s="42">
        <f>IF(AND($B3009&lt;&gt;"",$C3009&lt;&gt;"",$B3009&lt;=$C3009),INDEX(Szabalyok!$C:$C,$N3009),"")</f>
        <v/>
      </c>
      <c r="P3009">
        <f>IF(D3009="",P3008,P3008+1)</f>
        <v/>
      </c>
    </row>
    <row r="3010">
      <c r="A3010">
        <f>IF(P3010=P3009,0,P3010)</f>
        <v/>
      </c>
      <c r="B3010" s="41">
        <f>IF($M3010&gt;300,"",IF(OR(INDEX(Bemenet!$E$2:$E$301,$M3010)="",INDEX(Bemenet!$F$2:$F$301,$M3010)=""),"",MAX(INDEX(Bemenet!$E$2:$E$301,$M3010),INDEX(Szabalyok!$A:$A,$N3010))))</f>
        <v/>
      </c>
      <c r="C3010" s="41">
        <f>IF($B3010="","",MIN(INDEX(Bemenet!$F$2:$F$301,$M3010),INDEX(Szabalyok!$B:$B,$N3010)))</f>
        <v/>
      </c>
      <c r="D3010" s="5">
        <f>IF(AND($B3010&lt;&gt;"",$C3010&lt;&gt;"",$B3010&lt;=$C3010),INDEX(Bemenet!$G$2:$G$301,$M3010),"")</f>
        <v/>
      </c>
      <c r="E3010" s="6">
        <f>IF(AND($B3010&lt;&gt;"",$C3010&lt;&gt;"",$B3010&lt;=$C3010),INDEX(Bemenet!$D$2:$D$301,$M3010),"")</f>
        <v/>
      </c>
      <c r="F3010" s="5">
        <f>IF(AND($B3010&lt;&gt;"",$C3010&lt;&gt;"",$B3010&lt;=$C3010),$C3010-$B3010+1,"")</f>
        <v/>
      </c>
      <c r="G3010" s="5">
        <f>IF($F3010="","",$F3010*$D3010)</f>
        <v/>
      </c>
      <c r="H3010" s="42">
        <f>IF($G3010="","",$O3010)</f>
        <v/>
      </c>
      <c r="I3010" s="5">
        <f>IF($G3010="","",$G3010*IF($H3010="",$O3010,$H3010)/100)</f>
        <v/>
      </c>
      <c r="J3010" s="5">
        <f>IF(OR($L3010="",NOT(COUNTIFS($L$2:$L3010,$L3010)=1)),"",SUMIFS($G:$G,$L:$L,$L3010))</f>
        <v/>
      </c>
      <c r="K3010" s="5">
        <f>IF(OR($L3010="",NOT(COUNTIFS($L$2:$L3010,$L3010)=1)),"",SUMIFS($I:$I,$L:$L,$L3010))</f>
        <v/>
      </c>
      <c r="L3010" s="6">
        <f>IF($B3010="","",YEAR($B3010))</f>
        <v/>
      </c>
      <c r="M3010" s="6">
        <f>INT((ROW()-2)/39)+1</f>
        <v/>
      </c>
      <c r="N3010" s="6">
        <f>MOD(ROW()-2,39)+2</f>
        <v/>
      </c>
      <c r="O3010" s="42">
        <f>IF(AND($B3010&lt;&gt;"",$C3010&lt;&gt;"",$B3010&lt;=$C3010),INDEX(Szabalyok!$C:$C,$N3010),"")</f>
        <v/>
      </c>
      <c r="P3010">
        <f>IF(D3010="",P3009,P3009+1)</f>
        <v/>
      </c>
    </row>
    <row r="3011">
      <c r="A3011">
        <f>IF(P3011=P3010,0,P3011)</f>
        <v/>
      </c>
      <c r="B3011" s="41">
        <f>IF($M3011&gt;300,"",IF(OR(INDEX(Bemenet!$E$2:$E$301,$M3011)="",INDEX(Bemenet!$F$2:$F$301,$M3011)=""),"",MAX(INDEX(Bemenet!$E$2:$E$301,$M3011),INDEX(Szabalyok!$A:$A,$N3011))))</f>
        <v/>
      </c>
      <c r="C3011" s="41">
        <f>IF($B3011="","",MIN(INDEX(Bemenet!$F$2:$F$301,$M3011),INDEX(Szabalyok!$B:$B,$N3011)))</f>
        <v/>
      </c>
      <c r="D3011" s="5">
        <f>IF(AND($B3011&lt;&gt;"",$C3011&lt;&gt;"",$B3011&lt;=$C3011),INDEX(Bemenet!$G$2:$G$301,$M3011),"")</f>
        <v/>
      </c>
      <c r="E3011" s="6">
        <f>IF(AND($B3011&lt;&gt;"",$C3011&lt;&gt;"",$B3011&lt;=$C3011),INDEX(Bemenet!$D$2:$D$301,$M3011),"")</f>
        <v/>
      </c>
      <c r="F3011" s="5">
        <f>IF(AND($B3011&lt;&gt;"",$C3011&lt;&gt;"",$B3011&lt;=$C3011),$C3011-$B3011+1,"")</f>
        <v/>
      </c>
      <c r="G3011" s="5">
        <f>IF($F3011="","",$F3011*$D3011)</f>
        <v/>
      </c>
      <c r="H3011" s="42">
        <f>IF($G3011="","",$O3011)</f>
        <v/>
      </c>
      <c r="I3011" s="5">
        <f>IF($G3011="","",$G3011*IF($H3011="",$O3011,$H3011)/100)</f>
        <v/>
      </c>
      <c r="J3011" s="5">
        <f>IF(OR($L3011="",NOT(COUNTIFS($L$2:$L3011,$L3011)=1)),"",SUMIFS($G:$G,$L:$L,$L3011))</f>
        <v/>
      </c>
      <c r="K3011" s="5">
        <f>IF(OR($L3011="",NOT(COUNTIFS($L$2:$L3011,$L3011)=1)),"",SUMIFS($I:$I,$L:$L,$L3011))</f>
        <v/>
      </c>
      <c r="L3011" s="6">
        <f>IF($B3011="","",YEAR($B3011))</f>
        <v/>
      </c>
      <c r="M3011" s="6">
        <f>INT((ROW()-2)/39)+1</f>
        <v/>
      </c>
      <c r="N3011" s="6">
        <f>MOD(ROW()-2,39)+2</f>
        <v/>
      </c>
      <c r="O3011" s="42">
        <f>IF(AND($B3011&lt;&gt;"",$C3011&lt;&gt;"",$B3011&lt;=$C3011),INDEX(Szabalyok!$C:$C,$N3011),"")</f>
        <v/>
      </c>
      <c r="P3011">
        <f>IF(D3011="",P3010,P3010+1)</f>
        <v/>
      </c>
    </row>
    <row r="3012">
      <c r="A3012">
        <f>IF(P3012=P3011,0,P3012)</f>
        <v/>
      </c>
      <c r="B3012" s="41">
        <f>IF($M3012&gt;300,"",IF(OR(INDEX(Bemenet!$E$2:$E$301,$M3012)="",INDEX(Bemenet!$F$2:$F$301,$M3012)=""),"",MAX(INDEX(Bemenet!$E$2:$E$301,$M3012),INDEX(Szabalyok!$A:$A,$N3012))))</f>
        <v/>
      </c>
      <c r="C3012" s="41">
        <f>IF($B3012="","",MIN(INDEX(Bemenet!$F$2:$F$301,$M3012),INDEX(Szabalyok!$B:$B,$N3012)))</f>
        <v/>
      </c>
      <c r="D3012" s="5">
        <f>IF(AND($B3012&lt;&gt;"",$C3012&lt;&gt;"",$B3012&lt;=$C3012),INDEX(Bemenet!$G$2:$G$301,$M3012),"")</f>
        <v/>
      </c>
      <c r="E3012" s="6">
        <f>IF(AND($B3012&lt;&gt;"",$C3012&lt;&gt;"",$B3012&lt;=$C3012),INDEX(Bemenet!$D$2:$D$301,$M3012),"")</f>
        <v/>
      </c>
      <c r="F3012" s="5">
        <f>IF(AND($B3012&lt;&gt;"",$C3012&lt;&gt;"",$B3012&lt;=$C3012),$C3012-$B3012+1,"")</f>
        <v/>
      </c>
      <c r="G3012" s="5">
        <f>IF($F3012="","",$F3012*$D3012)</f>
        <v/>
      </c>
      <c r="H3012" s="42">
        <f>IF($G3012="","",$O3012)</f>
        <v/>
      </c>
      <c r="I3012" s="5">
        <f>IF($G3012="","",$G3012*IF($H3012="",$O3012,$H3012)/100)</f>
        <v/>
      </c>
      <c r="J3012" s="5">
        <f>IF(OR($L3012="",NOT(COUNTIFS($L$2:$L3012,$L3012)=1)),"",SUMIFS($G:$G,$L:$L,$L3012))</f>
        <v/>
      </c>
      <c r="K3012" s="5">
        <f>IF(OR($L3012="",NOT(COUNTIFS($L$2:$L3012,$L3012)=1)),"",SUMIFS($I:$I,$L:$L,$L3012))</f>
        <v/>
      </c>
      <c r="L3012" s="6">
        <f>IF($B3012="","",YEAR($B3012))</f>
        <v/>
      </c>
      <c r="M3012" s="6">
        <f>INT((ROW()-2)/39)+1</f>
        <v/>
      </c>
      <c r="N3012" s="6">
        <f>MOD(ROW()-2,39)+2</f>
        <v/>
      </c>
      <c r="O3012" s="42">
        <f>IF(AND($B3012&lt;&gt;"",$C3012&lt;&gt;"",$B3012&lt;=$C3012),INDEX(Szabalyok!$C:$C,$N3012),"")</f>
        <v/>
      </c>
      <c r="P3012">
        <f>IF(D3012="",P3011,P3011+1)</f>
        <v/>
      </c>
    </row>
    <row r="3013">
      <c r="A3013">
        <f>IF(P3013=P3012,0,P3013)</f>
        <v/>
      </c>
      <c r="B3013" s="41">
        <f>IF($M3013&gt;300,"",IF(OR(INDEX(Bemenet!$E$2:$E$301,$M3013)="",INDEX(Bemenet!$F$2:$F$301,$M3013)=""),"",MAX(INDEX(Bemenet!$E$2:$E$301,$M3013),INDEX(Szabalyok!$A:$A,$N3013))))</f>
        <v/>
      </c>
      <c r="C3013" s="41">
        <f>IF($B3013="","",MIN(INDEX(Bemenet!$F$2:$F$301,$M3013),INDEX(Szabalyok!$B:$B,$N3013)))</f>
        <v/>
      </c>
      <c r="D3013" s="5">
        <f>IF(AND($B3013&lt;&gt;"",$C3013&lt;&gt;"",$B3013&lt;=$C3013),INDEX(Bemenet!$G$2:$G$301,$M3013),"")</f>
        <v/>
      </c>
      <c r="E3013" s="6">
        <f>IF(AND($B3013&lt;&gt;"",$C3013&lt;&gt;"",$B3013&lt;=$C3013),INDEX(Bemenet!$D$2:$D$301,$M3013),"")</f>
        <v/>
      </c>
      <c r="F3013" s="5">
        <f>IF(AND($B3013&lt;&gt;"",$C3013&lt;&gt;"",$B3013&lt;=$C3013),$C3013-$B3013+1,"")</f>
        <v/>
      </c>
      <c r="G3013" s="5">
        <f>IF($F3013="","",$F3013*$D3013)</f>
        <v/>
      </c>
      <c r="H3013" s="42">
        <f>IF($G3013="","",$O3013)</f>
        <v/>
      </c>
      <c r="I3013" s="5">
        <f>IF($G3013="","",$G3013*IF($H3013="",$O3013,$H3013)/100)</f>
        <v/>
      </c>
      <c r="J3013" s="5">
        <f>IF(OR($L3013="",NOT(COUNTIFS($L$2:$L3013,$L3013)=1)),"",SUMIFS($G:$G,$L:$L,$L3013))</f>
        <v/>
      </c>
      <c r="K3013" s="5">
        <f>IF(OR($L3013="",NOT(COUNTIFS($L$2:$L3013,$L3013)=1)),"",SUMIFS($I:$I,$L:$L,$L3013))</f>
        <v/>
      </c>
      <c r="L3013" s="6">
        <f>IF($B3013="","",YEAR($B3013))</f>
        <v/>
      </c>
      <c r="M3013" s="6">
        <f>INT((ROW()-2)/39)+1</f>
        <v/>
      </c>
      <c r="N3013" s="6">
        <f>MOD(ROW()-2,39)+2</f>
        <v/>
      </c>
      <c r="O3013" s="42">
        <f>IF(AND($B3013&lt;&gt;"",$C3013&lt;&gt;"",$B3013&lt;=$C3013),INDEX(Szabalyok!$C:$C,$N3013),"")</f>
        <v/>
      </c>
      <c r="P3013">
        <f>IF(D3013="",P3012,P3012+1)</f>
        <v/>
      </c>
    </row>
    <row r="3014">
      <c r="A3014">
        <f>IF(P3014=P3013,0,P3014)</f>
        <v/>
      </c>
      <c r="B3014" s="41">
        <f>IF($M3014&gt;300,"",IF(OR(INDEX(Bemenet!$E$2:$E$301,$M3014)="",INDEX(Bemenet!$F$2:$F$301,$M3014)=""),"",MAX(INDEX(Bemenet!$E$2:$E$301,$M3014),INDEX(Szabalyok!$A:$A,$N3014))))</f>
        <v/>
      </c>
      <c r="C3014" s="41">
        <f>IF($B3014="","",MIN(INDEX(Bemenet!$F$2:$F$301,$M3014),INDEX(Szabalyok!$B:$B,$N3014)))</f>
        <v/>
      </c>
      <c r="D3014" s="5">
        <f>IF(AND($B3014&lt;&gt;"",$C3014&lt;&gt;"",$B3014&lt;=$C3014),INDEX(Bemenet!$G$2:$G$301,$M3014),"")</f>
        <v/>
      </c>
      <c r="E3014" s="6">
        <f>IF(AND($B3014&lt;&gt;"",$C3014&lt;&gt;"",$B3014&lt;=$C3014),INDEX(Bemenet!$D$2:$D$301,$M3014),"")</f>
        <v/>
      </c>
      <c r="F3014" s="5">
        <f>IF(AND($B3014&lt;&gt;"",$C3014&lt;&gt;"",$B3014&lt;=$C3014),$C3014-$B3014+1,"")</f>
        <v/>
      </c>
      <c r="G3014" s="5">
        <f>IF($F3014="","",$F3014*$D3014)</f>
        <v/>
      </c>
      <c r="H3014" s="42">
        <f>IF($G3014="","",$O3014)</f>
        <v/>
      </c>
      <c r="I3014" s="5">
        <f>IF($G3014="","",$G3014*IF($H3014="",$O3014,$H3014)/100)</f>
        <v/>
      </c>
      <c r="J3014" s="5">
        <f>IF(OR($L3014="",NOT(COUNTIFS($L$2:$L3014,$L3014)=1)),"",SUMIFS($G:$G,$L:$L,$L3014))</f>
        <v/>
      </c>
      <c r="K3014" s="5">
        <f>IF(OR($L3014="",NOT(COUNTIFS($L$2:$L3014,$L3014)=1)),"",SUMIFS($I:$I,$L:$L,$L3014))</f>
        <v/>
      </c>
      <c r="L3014" s="6">
        <f>IF($B3014="","",YEAR($B3014))</f>
        <v/>
      </c>
      <c r="M3014" s="6">
        <f>INT((ROW()-2)/39)+1</f>
        <v/>
      </c>
      <c r="N3014" s="6">
        <f>MOD(ROW()-2,39)+2</f>
        <v/>
      </c>
      <c r="O3014" s="42">
        <f>IF(AND($B3014&lt;&gt;"",$C3014&lt;&gt;"",$B3014&lt;=$C3014),INDEX(Szabalyok!$C:$C,$N3014),"")</f>
        <v/>
      </c>
      <c r="P3014">
        <f>IF(D3014="",P3013,P3013+1)</f>
        <v/>
      </c>
    </row>
    <row r="3015">
      <c r="A3015">
        <f>IF(P3015=P3014,0,P3015)</f>
        <v/>
      </c>
      <c r="B3015" s="41">
        <f>IF($M3015&gt;300,"",IF(OR(INDEX(Bemenet!$E$2:$E$301,$M3015)="",INDEX(Bemenet!$F$2:$F$301,$M3015)=""),"",MAX(INDEX(Bemenet!$E$2:$E$301,$M3015),INDEX(Szabalyok!$A:$A,$N3015))))</f>
        <v/>
      </c>
      <c r="C3015" s="41">
        <f>IF($B3015="","",MIN(INDEX(Bemenet!$F$2:$F$301,$M3015),INDEX(Szabalyok!$B:$B,$N3015)))</f>
        <v/>
      </c>
      <c r="D3015" s="5">
        <f>IF(AND($B3015&lt;&gt;"",$C3015&lt;&gt;"",$B3015&lt;=$C3015),INDEX(Bemenet!$G$2:$G$301,$M3015),"")</f>
        <v/>
      </c>
      <c r="E3015" s="6">
        <f>IF(AND($B3015&lt;&gt;"",$C3015&lt;&gt;"",$B3015&lt;=$C3015),INDEX(Bemenet!$D$2:$D$301,$M3015),"")</f>
        <v/>
      </c>
      <c r="F3015" s="5">
        <f>IF(AND($B3015&lt;&gt;"",$C3015&lt;&gt;"",$B3015&lt;=$C3015),$C3015-$B3015+1,"")</f>
        <v/>
      </c>
      <c r="G3015" s="5">
        <f>IF($F3015="","",$F3015*$D3015)</f>
        <v/>
      </c>
      <c r="H3015" s="42">
        <f>IF($G3015="","",$O3015)</f>
        <v/>
      </c>
      <c r="I3015" s="5">
        <f>IF($G3015="","",$G3015*IF($H3015="",$O3015,$H3015)/100)</f>
        <v/>
      </c>
      <c r="J3015" s="5">
        <f>IF(OR($L3015="",NOT(COUNTIFS($L$2:$L3015,$L3015)=1)),"",SUMIFS($G:$G,$L:$L,$L3015))</f>
        <v/>
      </c>
      <c r="K3015" s="5">
        <f>IF(OR($L3015="",NOT(COUNTIFS($L$2:$L3015,$L3015)=1)),"",SUMIFS($I:$I,$L:$L,$L3015))</f>
        <v/>
      </c>
      <c r="L3015" s="6">
        <f>IF($B3015="","",YEAR($B3015))</f>
        <v/>
      </c>
      <c r="M3015" s="6">
        <f>INT((ROW()-2)/39)+1</f>
        <v/>
      </c>
      <c r="N3015" s="6">
        <f>MOD(ROW()-2,39)+2</f>
        <v/>
      </c>
      <c r="O3015" s="42">
        <f>IF(AND($B3015&lt;&gt;"",$C3015&lt;&gt;"",$B3015&lt;=$C3015),INDEX(Szabalyok!$C:$C,$N3015),"")</f>
        <v/>
      </c>
      <c r="P3015">
        <f>IF(D3015="",P3014,P3014+1)</f>
        <v/>
      </c>
    </row>
    <row r="3016">
      <c r="A3016">
        <f>IF(P3016=P3015,0,P3016)</f>
        <v/>
      </c>
      <c r="B3016" s="41">
        <f>IF($M3016&gt;300,"",IF(OR(INDEX(Bemenet!$E$2:$E$301,$M3016)="",INDEX(Bemenet!$F$2:$F$301,$M3016)=""),"",MAX(INDEX(Bemenet!$E$2:$E$301,$M3016),INDEX(Szabalyok!$A:$A,$N3016))))</f>
        <v/>
      </c>
      <c r="C3016" s="41">
        <f>IF($B3016="","",MIN(INDEX(Bemenet!$F$2:$F$301,$M3016),INDEX(Szabalyok!$B:$B,$N3016)))</f>
        <v/>
      </c>
      <c r="D3016" s="5">
        <f>IF(AND($B3016&lt;&gt;"",$C3016&lt;&gt;"",$B3016&lt;=$C3016),INDEX(Bemenet!$G$2:$G$301,$M3016),"")</f>
        <v/>
      </c>
      <c r="E3016" s="6">
        <f>IF(AND($B3016&lt;&gt;"",$C3016&lt;&gt;"",$B3016&lt;=$C3016),INDEX(Bemenet!$D$2:$D$301,$M3016),"")</f>
        <v/>
      </c>
      <c r="F3016" s="5">
        <f>IF(AND($B3016&lt;&gt;"",$C3016&lt;&gt;"",$B3016&lt;=$C3016),$C3016-$B3016+1,"")</f>
        <v/>
      </c>
      <c r="G3016" s="5">
        <f>IF($F3016="","",$F3016*$D3016)</f>
        <v/>
      </c>
      <c r="H3016" s="42">
        <f>IF($G3016="","",$O3016)</f>
        <v/>
      </c>
      <c r="I3016" s="5">
        <f>IF($G3016="","",$G3016*IF($H3016="",$O3016,$H3016)/100)</f>
        <v/>
      </c>
      <c r="J3016" s="5">
        <f>IF(OR($L3016="",NOT(COUNTIFS($L$2:$L3016,$L3016)=1)),"",SUMIFS($G:$G,$L:$L,$L3016))</f>
        <v/>
      </c>
      <c r="K3016" s="5">
        <f>IF(OR($L3016="",NOT(COUNTIFS($L$2:$L3016,$L3016)=1)),"",SUMIFS($I:$I,$L:$L,$L3016))</f>
        <v/>
      </c>
      <c r="L3016" s="6">
        <f>IF($B3016="","",YEAR($B3016))</f>
        <v/>
      </c>
      <c r="M3016" s="6">
        <f>INT((ROW()-2)/39)+1</f>
        <v/>
      </c>
      <c r="N3016" s="6">
        <f>MOD(ROW()-2,39)+2</f>
        <v/>
      </c>
      <c r="O3016" s="42">
        <f>IF(AND($B3016&lt;&gt;"",$C3016&lt;&gt;"",$B3016&lt;=$C3016),INDEX(Szabalyok!$C:$C,$N3016),"")</f>
        <v/>
      </c>
      <c r="P3016">
        <f>IF(D3016="",P3015,P3015+1)</f>
        <v/>
      </c>
    </row>
    <row r="3017">
      <c r="A3017">
        <f>IF(P3017=P3016,0,P3017)</f>
        <v/>
      </c>
      <c r="B3017" s="41">
        <f>IF($M3017&gt;300,"",IF(OR(INDEX(Bemenet!$E$2:$E$301,$M3017)="",INDEX(Bemenet!$F$2:$F$301,$M3017)=""),"",MAX(INDEX(Bemenet!$E$2:$E$301,$M3017),INDEX(Szabalyok!$A:$A,$N3017))))</f>
        <v/>
      </c>
      <c r="C3017" s="41">
        <f>IF($B3017="","",MIN(INDEX(Bemenet!$F$2:$F$301,$M3017),INDEX(Szabalyok!$B:$B,$N3017)))</f>
        <v/>
      </c>
      <c r="D3017" s="5">
        <f>IF(AND($B3017&lt;&gt;"",$C3017&lt;&gt;"",$B3017&lt;=$C3017),INDEX(Bemenet!$G$2:$G$301,$M3017),"")</f>
        <v/>
      </c>
      <c r="E3017" s="6">
        <f>IF(AND($B3017&lt;&gt;"",$C3017&lt;&gt;"",$B3017&lt;=$C3017),INDEX(Bemenet!$D$2:$D$301,$M3017),"")</f>
        <v/>
      </c>
      <c r="F3017" s="5">
        <f>IF(AND($B3017&lt;&gt;"",$C3017&lt;&gt;"",$B3017&lt;=$C3017),$C3017-$B3017+1,"")</f>
        <v/>
      </c>
      <c r="G3017" s="5">
        <f>IF($F3017="","",$F3017*$D3017)</f>
        <v/>
      </c>
      <c r="H3017" s="42">
        <f>IF($G3017="","",$O3017)</f>
        <v/>
      </c>
      <c r="I3017" s="5">
        <f>IF($G3017="","",$G3017*IF($H3017="",$O3017,$H3017)/100)</f>
        <v/>
      </c>
      <c r="J3017" s="5">
        <f>IF(OR($L3017="",NOT(COUNTIFS($L$2:$L3017,$L3017)=1)),"",SUMIFS($G:$G,$L:$L,$L3017))</f>
        <v/>
      </c>
      <c r="K3017" s="5">
        <f>IF(OR($L3017="",NOT(COUNTIFS($L$2:$L3017,$L3017)=1)),"",SUMIFS($I:$I,$L:$L,$L3017))</f>
        <v/>
      </c>
      <c r="L3017" s="6">
        <f>IF($B3017="","",YEAR($B3017))</f>
        <v/>
      </c>
      <c r="M3017" s="6">
        <f>INT((ROW()-2)/39)+1</f>
        <v/>
      </c>
      <c r="N3017" s="6">
        <f>MOD(ROW()-2,39)+2</f>
        <v/>
      </c>
      <c r="O3017" s="42">
        <f>IF(AND($B3017&lt;&gt;"",$C3017&lt;&gt;"",$B3017&lt;=$C3017),INDEX(Szabalyok!$C:$C,$N3017),"")</f>
        <v/>
      </c>
      <c r="P3017">
        <f>IF(D3017="",P3016,P3016+1)</f>
        <v/>
      </c>
    </row>
    <row r="3018">
      <c r="A3018">
        <f>IF(P3018=P3017,0,P3018)</f>
        <v/>
      </c>
      <c r="B3018" s="41">
        <f>IF($M3018&gt;300,"",IF(OR(INDEX(Bemenet!$E$2:$E$301,$M3018)="",INDEX(Bemenet!$F$2:$F$301,$M3018)=""),"",MAX(INDEX(Bemenet!$E$2:$E$301,$M3018),INDEX(Szabalyok!$A:$A,$N3018))))</f>
        <v/>
      </c>
      <c r="C3018" s="41">
        <f>IF($B3018="","",MIN(INDEX(Bemenet!$F$2:$F$301,$M3018),INDEX(Szabalyok!$B:$B,$N3018)))</f>
        <v/>
      </c>
      <c r="D3018" s="5">
        <f>IF(AND($B3018&lt;&gt;"",$C3018&lt;&gt;"",$B3018&lt;=$C3018),INDEX(Bemenet!$G$2:$G$301,$M3018),"")</f>
        <v/>
      </c>
      <c r="E3018" s="6">
        <f>IF(AND($B3018&lt;&gt;"",$C3018&lt;&gt;"",$B3018&lt;=$C3018),INDEX(Bemenet!$D$2:$D$301,$M3018),"")</f>
        <v/>
      </c>
      <c r="F3018" s="5">
        <f>IF(AND($B3018&lt;&gt;"",$C3018&lt;&gt;"",$B3018&lt;=$C3018),$C3018-$B3018+1,"")</f>
        <v/>
      </c>
      <c r="G3018" s="5">
        <f>IF($F3018="","",$F3018*$D3018)</f>
        <v/>
      </c>
      <c r="H3018" s="42">
        <f>IF($G3018="","",$O3018)</f>
        <v/>
      </c>
      <c r="I3018" s="5">
        <f>IF($G3018="","",$G3018*IF($H3018="",$O3018,$H3018)/100)</f>
        <v/>
      </c>
      <c r="J3018" s="5">
        <f>IF(OR($L3018="",NOT(COUNTIFS($L$2:$L3018,$L3018)=1)),"",SUMIFS($G:$G,$L:$L,$L3018))</f>
        <v/>
      </c>
      <c r="K3018" s="5">
        <f>IF(OR($L3018="",NOT(COUNTIFS($L$2:$L3018,$L3018)=1)),"",SUMIFS($I:$I,$L:$L,$L3018))</f>
        <v/>
      </c>
      <c r="L3018" s="6">
        <f>IF($B3018="","",YEAR($B3018))</f>
        <v/>
      </c>
      <c r="M3018" s="6">
        <f>INT((ROW()-2)/39)+1</f>
        <v/>
      </c>
      <c r="N3018" s="6">
        <f>MOD(ROW()-2,39)+2</f>
        <v/>
      </c>
      <c r="O3018" s="42">
        <f>IF(AND($B3018&lt;&gt;"",$C3018&lt;&gt;"",$B3018&lt;=$C3018),INDEX(Szabalyok!$C:$C,$N3018),"")</f>
        <v/>
      </c>
      <c r="P3018">
        <f>IF(D3018="",P3017,P3017+1)</f>
        <v/>
      </c>
    </row>
    <row r="3019">
      <c r="A3019">
        <f>IF(P3019=P3018,0,P3019)</f>
        <v/>
      </c>
      <c r="B3019" s="41">
        <f>IF($M3019&gt;300,"",IF(OR(INDEX(Bemenet!$E$2:$E$301,$M3019)="",INDEX(Bemenet!$F$2:$F$301,$M3019)=""),"",MAX(INDEX(Bemenet!$E$2:$E$301,$M3019),INDEX(Szabalyok!$A:$A,$N3019))))</f>
        <v/>
      </c>
      <c r="C3019" s="41">
        <f>IF($B3019="","",MIN(INDEX(Bemenet!$F$2:$F$301,$M3019),INDEX(Szabalyok!$B:$B,$N3019)))</f>
        <v/>
      </c>
      <c r="D3019" s="5">
        <f>IF(AND($B3019&lt;&gt;"",$C3019&lt;&gt;"",$B3019&lt;=$C3019),INDEX(Bemenet!$G$2:$G$301,$M3019),"")</f>
        <v/>
      </c>
      <c r="E3019" s="6">
        <f>IF(AND($B3019&lt;&gt;"",$C3019&lt;&gt;"",$B3019&lt;=$C3019),INDEX(Bemenet!$D$2:$D$301,$M3019),"")</f>
        <v/>
      </c>
      <c r="F3019" s="5">
        <f>IF(AND($B3019&lt;&gt;"",$C3019&lt;&gt;"",$B3019&lt;=$C3019),$C3019-$B3019+1,"")</f>
        <v/>
      </c>
      <c r="G3019" s="5">
        <f>IF($F3019="","",$F3019*$D3019)</f>
        <v/>
      </c>
      <c r="H3019" s="42">
        <f>IF($G3019="","",$O3019)</f>
        <v/>
      </c>
      <c r="I3019" s="5">
        <f>IF($G3019="","",$G3019*IF($H3019="",$O3019,$H3019)/100)</f>
        <v/>
      </c>
      <c r="J3019" s="5">
        <f>IF(OR($L3019="",NOT(COUNTIFS($L$2:$L3019,$L3019)=1)),"",SUMIFS($G:$G,$L:$L,$L3019))</f>
        <v/>
      </c>
      <c r="K3019" s="5">
        <f>IF(OR($L3019="",NOT(COUNTIFS($L$2:$L3019,$L3019)=1)),"",SUMIFS($I:$I,$L:$L,$L3019))</f>
        <v/>
      </c>
      <c r="L3019" s="6">
        <f>IF($B3019="","",YEAR($B3019))</f>
        <v/>
      </c>
      <c r="M3019" s="6">
        <f>INT((ROW()-2)/39)+1</f>
        <v/>
      </c>
      <c r="N3019" s="6">
        <f>MOD(ROW()-2,39)+2</f>
        <v/>
      </c>
      <c r="O3019" s="42">
        <f>IF(AND($B3019&lt;&gt;"",$C3019&lt;&gt;"",$B3019&lt;=$C3019),INDEX(Szabalyok!$C:$C,$N3019),"")</f>
        <v/>
      </c>
      <c r="P3019">
        <f>IF(D3019="",P3018,P3018+1)</f>
        <v/>
      </c>
    </row>
    <row r="3020">
      <c r="A3020">
        <f>IF(P3020=P3019,0,P3020)</f>
        <v/>
      </c>
      <c r="B3020" s="41">
        <f>IF($M3020&gt;300,"",IF(OR(INDEX(Bemenet!$E$2:$E$301,$M3020)="",INDEX(Bemenet!$F$2:$F$301,$M3020)=""),"",MAX(INDEX(Bemenet!$E$2:$E$301,$M3020),INDEX(Szabalyok!$A:$A,$N3020))))</f>
        <v/>
      </c>
      <c r="C3020" s="41">
        <f>IF($B3020="","",MIN(INDEX(Bemenet!$F$2:$F$301,$M3020),INDEX(Szabalyok!$B:$B,$N3020)))</f>
        <v/>
      </c>
      <c r="D3020" s="5">
        <f>IF(AND($B3020&lt;&gt;"",$C3020&lt;&gt;"",$B3020&lt;=$C3020),INDEX(Bemenet!$G$2:$G$301,$M3020),"")</f>
        <v/>
      </c>
      <c r="E3020" s="6">
        <f>IF(AND($B3020&lt;&gt;"",$C3020&lt;&gt;"",$B3020&lt;=$C3020),INDEX(Bemenet!$D$2:$D$301,$M3020),"")</f>
        <v/>
      </c>
      <c r="F3020" s="5">
        <f>IF(AND($B3020&lt;&gt;"",$C3020&lt;&gt;"",$B3020&lt;=$C3020),$C3020-$B3020+1,"")</f>
        <v/>
      </c>
      <c r="G3020" s="5">
        <f>IF($F3020="","",$F3020*$D3020)</f>
        <v/>
      </c>
      <c r="H3020" s="42">
        <f>IF($G3020="","",$O3020)</f>
        <v/>
      </c>
      <c r="I3020" s="5">
        <f>IF($G3020="","",$G3020*IF($H3020="",$O3020,$H3020)/100)</f>
        <v/>
      </c>
      <c r="J3020" s="5">
        <f>IF(OR($L3020="",NOT(COUNTIFS($L$2:$L3020,$L3020)=1)),"",SUMIFS($G:$G,$L:$L,$L3020))</f>
        <v/>
      </c>
      <c r="K3020" s="5">
        <f>IF(OR($L3020="",NOT(COUNTIFS($L$2:$L3020,$L3020)=1)),"",SUMIFS($I:$I,$L:$L,$L3020))</f>
        <v/>
      </c>
      <c r="L3020" s="6">
        <f>IF($B3020="","",YEAR($B3020))</f>
        <v/>
      </c>
      <c r="M3020" s="6">
        <f>INT((ROW()-2)/39)+1</f>
        <v/>
      </c>
      <c r="N3020" s="6">
        <f>MOD(ROW()-2,39)+2</f>
        <v/>
      </c>
      <c r="O3020" s="42">
        <f>IF(AND($B3020&lt;&gt;"",$C3020&lt;&gt;"",$B3020&lt;=$C3020),INDEX(Szabalyok!$C:$C,$N3020),"")</f>
        <v/>
      </c>
      <c r="P3020">
        <f>IF(D3020="",P3019,P3019+1)</f>
        <v/>
      </c>
    </row>
    <row r="3021">
      <c r="A3021">
        <f>IF(P3021=P3020,0,P3021)</f>
        <v/>
      </c>
      <c r="B3021" s="41">
        <f>IF($M3021&gt;300,"",IF(OR(INDEX(Bemenet!$E$2:$E$301,$M3021)="",INDEX(Bemenet!$F$2:$F$301,$M3021)=""),"",MAX(INDEX(Bemenet!$E$2:$E$301,$M3021),INDEX(Szabalyok!$A:$A,$N3021))))</f>
        <v/>
      </c>
      <c r="C3021" s="41">
        <f>IF($B3021="","",MIN(INDEX(Bemenet!$F$2:$F$301,$M3021),INDEX(Szabalyok!$B:$B,$N3021)))</f>
        <v/>
      </c>
      <c r="D3021" s="5">
        <f>IF(AND($B3021&lt;&gt;"",$C3021&lt;&gt;"",$B3021&lt;=$C3021),INDEX(Bemenet!$G$2:$G$301,$M3021),"")</f>
        <v/>
      </c>
      <c r="E3021" s="6">
        <f>IF(AND($B3021&lt;&gt;"",$C3021&lt;&gt;"",$B3021&lt;=$C3021),INDEX(Bemenet!$D$2:$D$301,$M3021),"")</f>
        <v/>
      </c>
      <c r="F3021" s="5">
        <f>IF(AND($B3021&lt;&gt;"",$C3021&lt;&gt;"",$B3021&lt;=$C3021),$C3021-$B3021+1,"")</f>
        <v/>
      </c>
      <c r="G3021" s="5">
        <f>IF($F3021="","",$F3021*$D3021)</f>
        <v/>
      </c>
      <c r="H3021" s="42">
        <f>IF($G3021="","",$O3021)</f>
        <v/>
      </c>
      <c r="I3021" s="5">
        <f>IF($G3021="","",$G3021*IF($H3021="",$O3021,$H3021)/100)</f>
        <v/>
      </c>
      <c r="J3021" s="5">
        <f>IF(OR($L3021="",NOT(COUNTIFS($L$2:$L3021,$L3021)=1)),"",SUMIFS($G:$G,$L:$L,$L3021))</f>
        <v/>
      </c>
      <c r="K3021" s="5">
        <f>IF(OR($L3021="",NOT(COUNTIFS($L$2:$L3021,$L3021)=1)),"",SUMIFS($I:$I,$L:$L,$L3021))</f>
        <v/>
      </c>
      <c r="L3021" s="6">
        <f>IF($B3021="","",YEAR($B3021))</f>
        <v/>
      </c>
      <c r="M3021" s="6">
        <f>INT((ROW()-2)/39)+1</f>
        <v/>
      </c>
      <c r="N3021" s="6">
        <f>MOD(ROW()-2,39)+2</f>
        <v/>
      </c>
      <c r="O3021" s="42">
        <f>IF(AND($B3021&lt;&gt;"",$C3021&lt;&gt;"",$B3021&lt;=$C3021),INDEX(Szabalyok!$C:$C,$N3021),"")</f>
        <v/>
      </c>
      <c r="P3021">
        <f>IF(D3021="",P3020,P3020+1)</f>
        <v/>
      </c>
    </row>
    <row r="3022">
      <c r="A3022">
        <f>IF(P3022=P3021,0,P3022)</f>
        <v/>
      </c>
      <c r="B3022" s="41">
        <f>IF($M3022&gt;300,"",IF(OR(INDEX(Bemenet!$E$2:$E$301,$M3022)="",INDEX(Bemenet!$F$2:$F$301,$M3022)=""),"",MAX(INDEX(Bemenet!$E$2:$E$301,$M3022),INDEX(Szabalyok!$A:$A,$N3022))))</f>
        <v/>
      </c>
      <c r="C3022" s="41">
        <f>IF($B3022="","",MIN(INDEX(Bemenet!$F$2:$F$301,$M3022),INDEX(Szabalyok!$B:$B,$N3022)))</f>
        <v/>
      </c>
      <c r="D3022" s="5">
        <f>IF(AND($B3022&lt;&gt;"",$C3022&lt;&gt;"",$B3022&lt;=$C3022),INDEX(Bemenet!$G$2:$G$301,$M3022),"")</f>
        <v/>
      </c>
      <c r="E3022" s="6">
        <f>IF(AND($B3022&lt;&gt;"",$C3022&lt;&gt;"",$B3022&lt;=$C3022),INDEX(Bemenet!$D$2:$D$301,$M3022),"")</f>
        <v/>
      </c>
      <c r="F3022" s="5">
        <f>IF(AND($B3022&lt;&gt;"",$C3022&lt;&gt;"",$B3022&lt;=$C3022),$C3022-$B3022+1,"")</f>
        <v/>
      </c>
      <c r="G3022" s="5">
        <f>IF($F3022="","",$F3022*$D3022)</f>
        <v/>
      </c>
      <c r="H3022" s="42">
        <f>IF($G3022="","",$O3022)</f>
        <v/>
      </c>
      <c r="I3022" s="5">
        <f>IF($G3022="","",$G3022*IF($H3022="",$O3022,$H3022)/100)</f>
        <v/>
      </c>
      <c r="J3022" s="5">
        <f>IF(OR($L3022="",NOT(COUNTIFS($L$2:$L3022,$L3022)=1)),"",SUMIFS($G:$G,$L:$L,$L3022))</f>
        <v/>
      </c>
      <c r="K3022" s="5">
        <f>IF(OR($L3022="",NOT(COUNTIFS($L$2:$L3022,$L3022)=1)),"",SUMIFS($I:$I,$L:$L,$L3022))</f>
        <v/>
      </c>
      <c r="L3022" s="6">
        <f>IF($B3022="","",YEAR($B3022))</f>
        <v/>
      </c>
      <c r="M3022" s="6">
        <f>INT((ROW()-2)/39)+1</f>
        <v/>
      </c>
      <c r="N3022" s="6">
        <f>MOD(ROW()-2,39)+2</f>
        <v/>
      </c>
      <c r="O3022" s="42">
        <f>IF(AND($B3022&lt;&gt;"",$C3022&lt;&gt;"",$B3022&lt;=$C3022),INDEX(Szabalyok!$C:$C,$N3022),"")</f>
        <v/>
      </c>
      <c r="P3022">
        <f>IF(D3022="",P3021,P3021+1)</f>
        <v/>
      </c>
    </row>
    <row r="3023">
      <c r="A3023">
        <f>IF(P3023=P3022,0,P3023)</f>
        <v/>
      </c>
      <c r="B3023" s="41">
        <f>IF($M3023&gt;300,"",IF(OR(INDEX(Bemenet!$E$2:$E$301,$M3023)="",INDEX(Bemenet!$F$2:$F$301,$M3023)=""),"",MAX(INDEX(Bemenet!$E$2:$E$301,$M3023),INDEX(Szabalyok!$A:$A,$N3023))))</f>
        <v/>
      </c>
      <c r="C3023" s="41">
        <f>IF($B3023="","",MIN(INDEX(Bemenet!$F$2:$F$301,$M3023),INDEX(Szabalyok!$B:$B,$N3023)))</f>
        <v/>
      </c>
      <c r="D3023" s="5">
        <f>IF(AND($B3023&lt;&gt;"",$C3023&lt;&gt;"",$B3023&lt;=$C3023),INDEX(Bemenet!$G$2:$G$301,$M3023),"")</f>
        <v/>
      </c>
      <c r="E3023" s="6">
        <f>IF(AND($B3023&lt;&gt;"",$C3023&lt;&gt;"",$B3023&lt;=$C3023),INDEX(Bemenet!$D$2:$D$301,$M3023),"")</f>
        <v/>
      </c>
      <c r="F3023" s="5">
        <f>IF(AND($B3023&lt;&gt;"",$C3023&lt;&gt;"",$B3023&lt;=$C3023),$C3023-$B3023+1,"")</f>
        <v/>
      </c>
      <c r="G3023" s="5">
        <f>IF($F3023="","",$F3023*$D3023)</f>
        <v/>
      </c>
      <c r="H3023" s="42">
        <f>IF($G3023="","",$O3023)</f>
        <v/>
      </c>
      <c r="I3023" s="5">
        <f>IF($G3023="","",$G3023*IF($H3023="",$O3023,$H3023)/100)</f>
        <v/>
      </c>
      <c r="J3023" s="5">
        <f>IF(OR($L3023="",NOT(COUNTIFS($L$2:$L3023,$L3023)=1)),"",SUMIFS($G:$G,$L:$L,$L3023))</f>
        <v/>
      </c>
      <c r="K3023" s="5">
        <f>IF(OR($L3023="",NOT(COUNTIFS($L$2:$L3023,$L3023)=1)),"",SUMIFS($I:$I,$L:$L,$L3023))</f>
        <v/>
      </c>
      <c r="L3023" s="6">
        <f>IF($B3023="","",YEAR($B3023))</f>
        <v/>
      </c>
      <c r="M3023" s="6">
        <f>INT((ROW()-2)/39)+1</f>
        <v/>
      </c>
      <c r="N3023" s="6">
        <f>MOD(ROW()-2,39)+2</f>
        <v/>
      </c>
      <c r="O3023" s="42">
        <f>IF(AND($B3023&lt;&gt;"",$C3023&lt;&gt;"",$B3023&lt;=$C3023),INDEX(Szabalyok!$C:$C,$N3023),"")</f>
        <v/>
      </c>
      <c r="P3023">
        <f>IF(D3023="",P3022,P3022+1)</f>
        <v/>
      </c>
    </row>
    <row r="3024">
      <c r="A3024">
        <f>IF(P3024=P3023,0,P3024)</f>
        <v/>
      </c>
      <c r="B3024" s="41">
        <f>IF($M3024&gt;300,"",IF(OR(INDEX(Bemenet!$E$2:$E$301,$M3024)="",INDEX(Bemenet!$F$2:$F$301,$M3024)=""),"",MAX(INDEX(Bemenet!$E$2:$E$301,$M3024),INDEX(Szabalyok!$A:$A,$N3024))))</f>
        <v/>
      </c>
      <c r="C3024" s="41">
        <f>IF($B3024="","",MIN(INDEX(Bemenet!$F$2:$F$301,$M3024),INDEX(Szabalyok!$B:$B,$N3024)))</f>
        <v/>
      </c>
      <c r="D3024" s="5">
        <f>IF(AND($B3024&lt;&gt;"",$C3024&lt;&gt;"",$B3024&lt;=$C3024),INDEX(Bemenet!$G$2:$G$301,$M3024),"")</f>
        <v/>
      </c>
      <c r="E3024" s="6">
        <f>IF(AND($B3024&lt;&gt;"",$C3024&lt;&gt;"",$B3024&lt;=$C3024),INDEX(Bemenet!$D$2:$D$301,$M3024),"")</f>
        <v/>
      </c>
      <c r="F3024" s="5">
        <f>IF(AND($B3024&lt;&gt;"",$C3024&lt;&gt;"",$B3024&lt;=$C3024),$C3024-$B3024+1,"")</f>
        <v/>
      </c>
      <c r="G3024" s="5">
        <f>IF($F3024="","",$F3024*$D3024)</f>
        <v/>
      </c>
      <c r="H3024" s="42">
        <f>IF($G3024="","",$O3024)</f>
        <v/>
      </c>
      <c r="I3024" s="5">
        <f>IF($G3024="","",$G3024*IF($H3024="",$O3024,$H3024)/100)</f>
        <v/>
      </c>
      <c r="J3024" s="5">
        <f>IF(OR($L3024="",NOT(COUNTIFS($L$2:$L3024,$L3024)=1)),"",SUMIFS($G:$G,$L:$L,$L3024))</f>
        <v/>
      </c>
      <c r="K3024" s="5">
        <f>IF(OR($L3024="",NOT(COUNTIFS($L$2:$L3024,$L3024)=1)),"",SUMIFS($I:$I,$L:$L,$L3024))</f>
        <v/>
      </c>
      <c r="L3024" s="6">
        <f>IF($B3024="","",YEAR($B3024))</f>
        <v/>
      </c>
      <c r="M3024" s="6">
        <f>INT((ROW()-2)/39)+1</f>
        <v/>
      </c>
      <c r="N3024" s="6">
        <f>MOD(ROW()-2,39)+2</f>
        <v/>
      </c>
      <c r="O3024" s="42">
        <f>IF(AND($B3024&lt;&gt;"",$C3024&lt;&gt;"",$B3024&lt;=$C3024),INDEX(Szabalyok!$C:$C,$N3024),"")</f>
        <v/>
      </c>
      <c r="P3024">
        <f>IF(D3024="",P3023,P3023+1)</f>
        <v/>
      </c>
    </row>
    <row r="3025">
      <c r="A3025">
        <f>IF(P3025=P3024,0,P3025)</f>
        <v/>
      </c>
      <c r="B3025" s="41">
        <f>IF($M3025&gt;300,"",IF(OR(INDEX(Bemenet!$E$2:$E$301,$M3025)="",INDEX(Bemenet!$F$2:$F$301,$M3025)=""),"",MAX(INDEX(Bemenet!$E$2:$E$301,$M3025),INDEX(Szabalyok!$A:$A,$N3025))))</f>
        <v/>
      </c>
      <c r="C3025" s="41">
        <f>IF($B3025="","",MIN(INDEX(Bemenet!$F$2:$F$301,$M3025),INDEX(Szabalyok!$B:$B,$N3025)))</f>
        <v/>
      </c>
      <c r="D3025" s="5">
        <f>IF(AND($B3025&lt;&gt;"",$C3025&lt;&gt;"",$B3025&lt;=$C3025),INDEX(Bemenet!$G$2:$G$301,$M3025),"")</f>
        <v/>
      </c>
      <c r="E3025" s="6">
        <f>IF(AND($B3025&lt;&gt;"",$C3025&lt;&gt;"",$B3025&lt;=$C3025),INDEX(Bemenet!$D$2:$D$301,$M3025),"")</f>
        <v/>
      </c>
      <c r="F3025" s="5">
        <f>IF(AND($B3025&lt;&gt;"",$C3025&lt;&gt;"",$B3025&lt;=$C3025),$C3025-$B3025+1,"")</f>
        <v/>
      </c>
      <c r="G3025" s="5">
        <f>IF($F3025="","",$F3025*$D3025)</f>
        <v/>
      </c>
      <c r="H3025" s="42">
        <f>IF($G3025="","",$O3025)</f>
        <v/>
      </c>
      <c r="I3025" s="5">
        <f>IF($G3025="","",$G3025*IF($H3025="",$O3025,$H3025)/100)</f>
        <v/>
      </c>
      <c r="J3025" s="5">
        <f>IF(OR($L3025="",NOT(COUNTIFS($L$2:$L3025,$L3025)=1)),"",SUMIFS($G:$G,$L:$L,$L3025))</f>
        <v/>
      </c>
      <c r="K3025" s="5">
        <f>IF(OR($L3025="",NOT(COUNTIFS($L$2:$L3025,$L3025)=1)),"",SUMIFS($I:$I,$L:$L,$L3025))</f>
        <v/>
      </c>
      <c r="L3025" s="6">
        <f>IF($B3025="","",YEAR($B3025))</f>
        <v/>
      </c>
      <c r="M3025" s="6">
        <f>INT((ROW()-2)/39)+1</f>
        <v/>
      </c>
      <c r="N3025" s="6">
        <f>MOD(ROW()-2,39)+2</f>
        <v/>
      </c>
      <c r="O3025" s="42">
        <f>IF(AND($B3025&lt;&gt;"",$C3025&lt;&gt;"",$B3025&lt;=$C3025),INDEX(Szabalyok!$C:$C,$N3025),"")</f>
        <v/>
      </c>
      <c r="P3025">
        <f>IF(D3025="",P3024,P3024+1)</f>
        <v/>
      </c>
    </row>
    <row r="3026">
      <c r="A3026">
        <f>IF(P3026=P3025,0,P3026)</f>
        <v/>
      </c>
      <c r="B3026" s="41">
        <f>IF($M3026&gt;300,"",IF(OR(INDEX(Bemenet!$E$2:$E$301,$M3026)="",INDEX(Bemenet!$F$2:$F$301,$M3026)=""),"",MAX(INDEX(Bemenet!$E$2:$E$301,$M3026),INDEX(Szabalyok!$A:$A,$N3026))))</f>
        <v/>
      </c>
      <c r="C3026" s="41">
        <f>IF($B3026="","",MIN(INDEX(Bemenet!$F$2:$F$301,$M3026),INDEX(Szabalyok!$B:$B,$N3026)))</f>
        <v/>
      </c>
      <c r="D3026" s="5">
        <f>IF(AND($B3026&lt;&gt;"",$C3026&lt;&gt;"",$B3026&lt;=$C3026),INDEX(Bemenet!$G$2:$G$301,$M3026),"")</f>
        <v/>
      </c>
      <c r="E3026" s="6">
        <f>IF(AND($B3026&lt;&gt;"",$C3026&lt;&gt;"",$B3026&lt;=$C3026),INDEX(Bemenet!$D$2:$D$301,$M3026),"")</f>
        <v/>
      </c>
      <c r="F3026" s="5">
        <f>IF(AND($B3026&lt;&gt;"",$C3026&lt;&gt;"",$B3026&lt;=$C3026),$C3026-$B3026+1,"")</f>
        <v/>
      </c>
      <c r="G3026" s="5">
        <f>IF($F3026="","",$F3026*$D3026)</f>
        <v/>
      </c>
      <c r="H3026" s="42">
        <f>IF($G3026="","",$O3026)</f>
        <v/>
      </c>
      <c r="I3026" s="5">
        <f>IF($G3026="","",$G3026*IF($H3026="",$O3026,$H3026)/100)</f>
        <v/>
      </c>
      <c r="J3026" s="5">
        <f>IF(OR($L3026="",NOT(COUNTIFS($L$2:$L3026,$L3026)=1)),"",SUMIFS($G:$G,$L:$L,$L3026))</f>
        <v/>
      </c>
      <c r="K3026" s="5">
        <f>IF(OR($L3026="",NOT(COUNTIFS($L$2:$L3026,$L3026)=1)),"",SUMIFS($I:$I,$L:$L,$L3026))</f>
        <v/>
      </c>
      <c r="L3026" s="6">
        <f>IF($B3026="","",YEAR($B3026))</f>
        <v/>
      </c>
      <c r="M3026" s="6">
        <f>INT((ROW()-2)/39)+1</f>
        <v/>
      </c>
      <c r="N3026" s="6">
        <f>MOD(ROW()-2,39)+2</f>
        <v/>
      </c>
      <c r="O3026" s="42">
        <f>IF(AND($B3026&lt;&gt;"",$C3026&lt;&gt;"",$B3026&lt;=$C3026),INDEX(Szabalyok!$C:$C,$N3026),"")</f>
        <v/>
      </c>
      <c r="P3026">
        <f>IF(D3026="",P3025,P3025+1)</f>
        <v/>
      </c>
    </row>
    <row r="3027">
      <c r="A3027">
        <f>IF(P3027=P3026,0,P3027)</f>
        <v/>
      </c>
      <c r="B3027" s="41">
        <f>IF($M3027&gt;300,"",IF(OR(INDEX(Bemenet!$E$2:$E$301,$M3027)="",INDEX(Bemenet!$F$2:$F$301,$M3027)=""),"",MAX(INDEX(Bemenet!$E$2:$E$301,$M3027),INDEX(Szabalyok!$A:$A,$N3027))))</f>
        <v/>
      </c>
      <c r="C3027" s="41">
        <f>IF($B3027="","",MIN(INDEX(Bemenet!$F$2:$F$301,$M3027),INDEX(Szabalyok!$B:$B,$N3027)))</f>
        <v/>
      </c>
      <c r="D3027" s="5">
        <f>IF(AND($B3027&lt;&gt;"",$C3027&lt;&gt;"",$B3027&lt;=$C3027),INDEX(Bemenet!$G$2:$G$301,$M3027),"")</f>
        <v/>
      </c>
      <c r="E3027" s="6">
        <f>IF(AND($B3027&lt;&gt;"",$C3027&lt;&gt;"",$B3027&lt;=$C3027),INDEX(Bemenet!$D$2:$D$301,$M3027),"")</f>
        <v/>
      </c>
      <c r="F3027" s="5">
        <f>IF(AND($B3027&lt;&gt;"",$C3027&lt;&gt;"",$B3027&lt;=$C3027),$C3027-$B3027+1,"")</f>
        <v/>
      </c>
      <c r="G3027" s="5">
        <f>IF($F3027="","",$F3027*$D3027)</f>
        <v/>
      </c>
      <c r="H3027" s="42">
        <f>IF($G3027="","",$O3027)</f>
        <v/>
      </c>
      <c r="I3027" s="5">
        <f>IF($G3027="","",$G3027*IF($H3027="",$O3027,$H3027)/100)</f>
        <v/>
      </c>
      <c r="J3027" s="5">
        <f>IF(OR($L3027="",NOT(COUNTIFS($L$2:$L3027,$L3027)=1)),"",SUMIFS($G:$G,$L:$L,$L3027))</f>
        <v/>
      </c>
      <c r="K3027" s="5">
        <f>IF(OR($L3027="",NOT(COUNTIFS($L$2:$L3027,$L3027)=1)),"",SUMIFS($I:$I,$L:$L,$L3027))</f>
        <v/>
      </c>
      <c r="L3027" s="6">
        <f>IF($B3027="","",YEAR($B3027))</f>
        <v/>
      </c>
      <c r="M3027" s="6">
        <f>INT((ROW()-2)/39)+1</f>
        <v/>
      </c>
      <c r="N3027" s="6">
        <f>MOD(ROW()-2,39)+2</f>
        <v/>
      </c>
      <c r="O3027" s="42">
        <f>IF(AND($B3027&lt;&gt;"",$C3027&lt;&gt;"",$B3027&lt;=$C3027),INDEX(Szabalyok!$C:$C,$N3027),"")</f>
        <v/>
      </c>
      <c r="P3027">
        <f>IF(D3027="",P3026,P3026+1)</f>
        <v/>
      </c>
    </row>
    <row r="3028">
      <c r="A3028">
        <f>IF(P3028=P3027,0,P3028)</f>
        <v/>
      </c>
      <c r="B3028" s="41">
        <f>IF($M3028&gt;300,"",IF(OR(INDEX(Bemenet!$E$2:$E$301,$M3028)="",INDEX(Bemenet!$F$2:$F$301,$M3028)=""),"",MAX(INDEX(Bemenet!$E$2:$E$301,$M3028),INDEX(Szabalyok!$A:$A,$N3028))))</f>
        <v/>
      </c>
      <c r="C3028" s="41">
        <f>IF($B3028="","",MIN(INDEX(Bemenet!$F$2:$F$301,$M3028),INDEX(Szabalyok!$B:$B,$N3028)))</f>
        <v/>
      </c>
      <c r="D3028" s="5">
        <f>IF(AND($B3028&lt;&gt;"",$C3028&lt;&gt;"",$B3028&lt;=$C3028),INDEX(Bemenet!$G$2:$G$301,$M3028),"")</f>
        <v/>
      </c>
      <c r="E3028" s="6">
        <f>IF(AND($B3028&lt;&gt;"",$C3028&lt;&gt;"",$B3028&lt;=$C3028),INDEX(Bemenet!$D$2:$D$301,$M3028),"")</f>
        <v/>
      </c>
      <c r="F3028" s="5">
        <f>IF(AND($B3028&lt;&gt;"",$C3028&lt;&gt;"",$B3028&lt;=$C3028),$C3028-$B3028+1,"")</f>
        <v/>
      </c>
      <c r="G3028" s="5">
        <f>IF($F3028="","",$F3028*$D3028)</f>
        <v/>
      </c>
      <c r="H3028" s="42">
        <f>IF($G3028="","",$O3028)</f>
        <v/>
      </c>
      <c r="I3028" s="5">
        <f>IF($G3028="","",$G3028*IF($H3028="",$O3028,$H3028)/100)</f>
        <v/>
      </c>
      <c r="J3028" s="5">
        <f>IF(OR($L3028="",NOT(COUNTIFS($L$2:$L3028,$L3028)=1)),"",SUMIFS($G:$G,$L:$L,$L3028))</f>
        <v/>
      </c>
      <c r="K3028" s="5">
        <f>IF(OR($L3028="",NOT(COUNTIFS($L$2:$L3028,$L3028)=1)),"",SUMIFS($I:$I,$L:$L,$L3028))</f>
        <v/>
      </c>
      <c r="L3028" s="6">
        <f>IF($B3028="","",YEAR($B3028))</f>
        <v/>
      </c>
      <c r="M3028" s="6">
        <f>INT((ROW()-2)/39)+1</f>
        <v/>
      </c>
      <c r="N3028" s="6">
        <f>MOD(ROW()-2,39)+2</f>
        <v/>
      </c>
      <c r="O3028" s="42">
        <f>IF(AND($B3028&lt;&gt;"",$C3028&lt;&gt;"",$B3028&lt;=$C3028),INDEX(Szabalyok!$C:$C,$N3028),"")</f>
        <v/>
      </c>
      <c r="P3028">
        <f>IF(D3028="",P3027,P3027+1)</f>
        <v/>
      </c>
    </row>
    <row r="3029">
      <c r="A3029">
        <f>IF(P3029=P3028,0,P3029)</f>
        <v/>
      </c>
      <c r="B3029" s="41">
        <f>IF($M3029&gt;300,"",IF(OR(INDEX(Bemenet!$E$2:$E$301,$M3029)="",INDEX(Bemenet!$F$2:$F$301,$M3029)=""),"",MAX(INDEX(Bemenet!$E$2:$E$301,$M3029),INDEX(Szabalyok!$A:$A,$N3029))))</f>
        <v/>
      </c>
      <c r="C3029" s="41">
        <f>IF($B3029="","",MIN(INDEX(Bemenet!$F$2:$F$301,$M3029),INDEX(Szabalyok!$B:$B,$N3029)))</f>
        <v/>
      </c>
      <c r="D3029" s="5">
        <f>IF(AND($B3029&lt;&gt;"",$C3029&lt;&gt;"",$B3029&lt;=$C3029),INDEX(Bemenet!$G$2:$G$301,$M3029),"")</f>
        <v/>
      </c>
      <c r="E3029" s="6">
        <f>IF(AND($B3029&lt;&gt;"",$C3029&lt;&gt;"",$B3029&lt;=$C3029),INDEX(Bemenet!$D$2:$D$301,$M3029),"")</f>
        <v/>
      </c>
      <c r="F3029" s="5">
        <f>IF(AND($B3029&lt;&gt;"",$C3029&lt;&gt;"",$B3029&lt;=$C3029),$C3029-$B3029+1,"")</f>
        <v/>
      </c>
      <c r="G3029" s="5">
        <f>IF($F3029="","",$F3029*$D3029)</f>
        <v/>
      </c>
      <c r="H3029" s="42">
        <f>IF($G3029="","",$O3029)</f>
        <v/>
      </c>
      <c r="I3029" s="5">
        <f>IF($G3029="","",$G3029*IF($H3029="",$O3029,$H3029)/100)</f>
        <v/>
      </c>
      <c r="J3029" s="5">
        <f>IF(OR($L3029="",NOT(COUNTIFS($L$2:$L3029,$L3029)=1)),"",SUMIFS($G:$G,$L:$L,$L3029))</f>
        <v/>
      </c>
      <c r="K3029" s="5">
        <f>IF(OR($L3029="",NOT(COUNTIFS($L$2:$L3029,$L3029)=1)),"",SUMIFS($I:$I,$L:$L,$L3029))</f>
        <v/>
      </c>
      <c r="L3029" s="6">
        <f>IF($B3029="","",YEAR($B3029))</f>
        <v/>
      </c>
      <c r="M3029" s="6">
        <f>INT((ROW()-2)/39)+1</f>
        <v/>
      </c>
      <c r="N3029" s="6">
        <f>MOD(ROW()-2,39)+2</f>
        <v/>
      </c>
      <c r="O3029" s="42">
        <f>IF(AND($B3029&lt;&gt;"",$C3029&lt;&gt;"",$B3029&lt;=$C3029),INDEX(Szabalyok!$C:$C,$N3029),"")</f>
        <v/>
      </c>
      <c r="P3029">
        <f>IF(D3029="",P3028,P3028+1)</f>
        <v/>
      </c>
    </row>
    <row r="3030">
      <c r="A3030">
        <f>IF(P3030=P3029,0,P3030)</f>
        <v/>
      </c>
      <c r="B3030" s="41">
        <f>IF($M3030&gt;300,"",IF(OR(INDEX(Bemenet!$E$2:$E$301,$M3030)="",INDEX(Bemenet!$F$2:$F$301,$M3030)=""),"",MAX(INDEX(Bemenet!$E$2:$E$301,$M3030),INDEX(Szabalyok!$A:$A,$N3030))))</f>
        <v/>
      </c>
      <c r="C3030" s="41">
        <f>IF($B3030="","",MIN(INDEX(Bemenet!$F$2:$F$301,$M3030),INDEX(Szabalyok!$B:$B,$N3030)))</f>
        <v/>
      </c>
      <c r="D3030" s="5">
        <f>IF(AND($B3030&lt;&gt;"",$C3030&lt;&gt;"",$B3030&lt;=$C3030),INDEX(Bemenet!$G$2:$G$301,$M3030),"")</f>
        <v/>
      </c>
      <c r="E3030" s="6">
        <f>IF(AND($B3030&lt;&gt;"",$C3030&lt;&gt;"",$B3030&lt;=$C3030),INDEX(Bemenet!$D$2:$D$301,$M3030),"")</f>
        <v/>
      </c>
      <c r="F3030" s="5">
        <f>IF(AND($B3030&lt;&gt;"",$C3030&lt;&gt;"",$B3030&lt;=$C3030),$C3030-$B3030+1,"")</f>
        <v/>
      </c>
      <c r="G3030" s="5">
        <f>IF($F3030="","",$F3030*$D3030)</f>
        <v/>
      </c>
      <c r="H3030" s="42">
        <f>IF($G3030="","",$O3030)</f>
        <v/>
      </c>
      <c r="I3030" s="5">
        <f>IF($G3030="","",$G3030*IF($H3030="",$O3030,$H3030)/100)</f>
        <v/>
      </c>
      <c r="J3030" s="5">
        <f>IF(OR($L3030="",NOT(COUNTIFS($L$2:$L3030,$L3030)=1)),"",SUMIFS($G:$G,$L:$L,$L3030))</f>
        <v/>
      </c>
      <c r="K3030" s="5">
        <f>IF(OR($L3030="",NOT(COUNTIFS($L$2:$L3030,$L3030)=1)),"",SUMIFS($I:$I,$L:$L,$L3030))</f>
        <v/>
      </c>
      <c r="L3030" s="6">
        <f>IF($B3030="","",YEAR($B3030))</f>
        <v/>
      </c>
      <c r="M3030" s="6">
        <f>INT((ROW()-2)/39)+1</f>
        <v/>
      </c>
      <c r="N3030" s="6">
        <f>MOD(ROW()-2,39)+2</f>
        <v/>
      </c>
      <c r="O3030" s="42">
        <f>IF(AND($B3030&lt;&gt;"",$C3030&lt;&gt;"",$B3030&lt;=$C3030),INDEX(Szabalyok!$C:$C,$N3030),"")</f>
        <v/>
      </c>
      <c r="P3030">
        <f>IF(D3030="",P3029,P3029+1)</f>
        <v/>
      </c>
    </row>
    <row r="3031">
      <c r="A3031">
        <f>IF(P3031=P3030,0,P3031)</f>
        <v/>
      </c>
      <c r="B3031" s="41">
        <f>IF($M3031&gt;300,"",IF(OR(INDEX(Bemenet!$E$2:$E$301,$M3031)="",INDEX(Bemenet!$F$2:$F$301,$M3031)=""),"",MAX(INDEX(Bemenet!$E$2:$E$301,$M3031),INDEX(Szabalyok!$A:$A,$N3031))))</f>
        <v/>
      </c>
      <c r="C3031" s="41">
        <f>IF($B3031="","",MIN(INDEX(Bemenet!$F$2:$F$301,$M3031),INDEX(Szabalyok!$B:$B,$N3031)))</f>
        <v/>
      </c>
      <c r="D3031" s="5">
        <f>IF(AND($B3031&lt;&gt;"",$C3031&lt;&gt;"",$B3031&lt;=$C3031),INDEX(Bemenet!$G$2:$G$301,$M3031),"")</f>
        <v/>
      </c>
      <c r="E3031" s="6">
        <f>IF(AND($B3031&lt;&gt;"",$C3031&lt;&gt;"",$B3031&lt;=$C3031),INDEX(Bemenet!$D$2:$D$301,$M3031),"")</f>
        <v/>
      </c>
      <c r="F3031" s="5">
        <f>IF(AND($B3031&lt;&gt;"",$C3031&lt;&gt;"",$B3031&lt;=$C3031),$C3031-$B3031+1,"")</f>
        <v/>
      </c>
      <c r="G3031" s="5">
        <f>IF($F3031="","",$F3031*$D3031)</f>
        <v/>
      </c>
      <c r="H3031" s="42">
        <f>IF($G3031="","",$O3031)</f>
        <v/>
      </c>
      <c r="I3031" s="5">
        <f>IF($G3031="","",$G3031*IF($H3031="",$O3031,$H3031)/100)</f>
        <v/>
      </c>
      <c r="J3031" s="5">
        <f>IF(OR($L3031="",NOT(COUNTIFS($L$2:$L3031,$L3031)=1)),"",SUMIFS($G:$G,$L:$L,$L3031))</f>
        <v/>
      </c>
      <c r="K3031" s="5">
        <f>IF(OR($L3031="",NOT(COUNTIFS($L$2:$L3031,$L3031)=1)),"",SUMIFS($I:$I,$L:$L,$L3031))</f>
        <v/>
      </c>
      <c r="L3031" s="6">
        <f>IF($B3031="","",YEAR($B3031))</f>
        <v/>
      </c>
      <c r="M3031" s="6">
        <f>INT((ROW()-2)/39)+1</f>
        <v/>
      </c>
      <c r="N3031" s="6">
        <f>MOD(ROW()-2,39)+2</f>
        <v/>
      </c>
      <c r="O3031" s="42">
        <f>IF(AND($B3031&lt;&gt;"",$C3031&lt;&gt;"",$B3031&lt;=$C3031),INDEX(Szabalyok!$C:$C,$N3031),"")</f>
        <v/>
      </c>
      <c r="P3031">
        <f>IF(D3031="",P3030,P3030+1)</f>
        <v/>
      </c>
    </row>
    <row r="3032">
      <c r="A3032">
        <f>IF(P3032=P3031,0,P3032)</f>
        <v/>
      </c>
      <c r="B3032" s="41">
        <f>IF($M3032&gt;300,"",IF(OR(INDEX(Bemenet!$E$2:$E$301,$M3032)="",INDEX(Bemenet!$F$2:$F$301,$M3032)=""),"",MAX(INDEX(Bemenet!$E$2:$E$301,$M3032),INDEX(Szabalyok!$A:$A,$N3032))))</f>
        <v/>
      </c>
      <c r="C3032" s="41">
        <f>IF($B3032="","",MIN(INDEX(Bemenet!$F$2:$F$301,$M3032),INDEX(Szabalyok!$B:$B,$N3032)))</f>
        <v/>
      </c>
      <c r="D3032" s="5">
        <f>IF(AND($B3032&lt;&gt;"",$C3032&lt;&gt;"",$B3032&lt;=$C3032),INDEX(Bemenet!$G$2:$G$301,$M3032),"")</f>
        <v/>
      </c>
      <c r="E3032" s="6">
        <f>IF(AND($B3032&lt;&gt;"",$C3032&lt;&gt;"",$B3032&lt;=$C3032),INDEX(Bemenet!$D$2:$D$301,$M3032),"")</f>
        <v/>
      </c>
      <c r="F3032" s="5">
        <f>IF(AND($B3032&lt;&gt;"",$C3032&lt;&gt;"",$B3032&lt;=$C3032),$C3032-$B3032+1,"")</f>
        <v/>
      </c>
      <c r="G3032" s="5">
        <f>IF($F3032="","",$F3032*$D3032)</f>
        <v/>
      </c>
      <c r="H3032" s="42">
        <f>IF($G3032="","",$O3032)</f>
        <v/>
      </c>
      <c r="I3032" s="5">
        <f>IF($G3032="","",$G3032*IF($H3032="",$O3032,$H3032)/100)</f>
        <v/>
      </c>
      <c r="J3032" s="5">
        <f>IF(OR($L3032="",NOT(COUNTIFS($L$2:$L3032,$L3032)=1)),"",SUMIFS($G:$G,$L:$L,$L3032))</f>
        <v/>
      </c>
      <c r="K3032" s="5">
        <f>IF(OR($L3032="",NOT(COUNTIFS($L$2:$L3032,$L3032)=1)),"",SUMIFS($I:$I,$L:$L,$L3032))</f>
        <v/>
      </c>
      <c r="L3032" s="6">
        <f>IF($B3032="","",YEAR($B3032))</f>
        <v/>
      </c>
      <c r="M3032" s="6">
        <f>INT((ROW()-2)/39)+1</f>
        <v/>
      </c>
      <c r="N3032" s="6">
        <f>MOD(ROW()-2,39)+2</f>
        <v/>
      </c>
      <c r="O3032" s="42">
        <f>IF(AND($B3032&lt;&gt;"",$C3032&lt;&gt;"",$B3032&lt;=$C3032),INDEX(Szabalyok!$C:$C,$N3032),"")</f>
        <v/>
      </c>
      <c r="P3032">
        <f>IF(D3032="",P3031,P3031+1)</f>
        <v/>
      </c>
    </row>
    <row r="3033">
      <c r="A3033">
        <f>IF(P3033=P3032,0,P3033)</f>
        <v/>
      </c>
      <c r="B3033" s="41">
        <f>IF($M3033&gt;300,"",IF(OR(INDEX(Bemenet!$E$2:$E$301,$M3033)="",INDEX(Bemenet!$F$2:$F$301,$M3033)=""),"",MAX(INDEX(Bemenet!$E$2:$E$301,$M3033),INDEX(Szabalyok!$A:$A,$N3033))))</f>
        <v/>
      </c>
      <c r="C3033" s="41">
        <f>IF($B3033="","",MIN(INDEX(Bemenet!$F$2:$F$301,$M3033),INDEX(Szabalyok!$B:$B,$N3033)))</f>
        <v/>
      </c>
      <c r="D3033" s="5">
        <f>IF(AND($B3033&lt;&gt;"",$C3033&lt;&gt;"",$B3033&lt;=$C3033),INDEX(Bemenet!$G$2:$G$301,$M3033),"")</f>
        <v/>
      </c>
      <c r="E3033" s="6">
        <f>IF(AND($B3033&lt;&gt;"",$C3033&lt;&gt;"",$B3033&lt;=$C3033),INDEX(Bemenet!$D$2:$D$301,$M3033),"")</f>
        <v/>
      </c>
      <c r="F3033" s="5">
        <f>IF(AND($B3033&lt;&gt;"",$C3033&lt;&gt;"",$B3033&lt;=$C3033),$C3033-$B3033+1,"")</f>
        <v/>
      </c>
      <c r="G3033" s="5">
        <f>IF($F3033="","",$F3033*$D3033)</f>
        <v/>
      </c>
      <c r="H3033" s="42">
        <f>IF($G3033="","",$O3033)</f>
        <v/>
      </c>
      <c r="I3033" s="5">
        <f>IF($G3033="","",$G3033*IF($H3033="",$O3033,$H3033)/100)</f>
        <v/>
      </c>
      <c r="J3033" s="5">
        <f>IF(OR($L3033="",NOT(COUNTIFS($L$2:$L3033,$L3033)=1)),"",SUMIFS($G:$G,$L:$L,$L3033))</f>
        <v/>
      </c>
      <c r="K3033" s="5">
        <f>IF(OR($L3033="",NOT(COUNTIFS($L$2:$L3033,$L3033)=1)),"",SUMIFS($I:$I,$L:$L,$L3033))</f>
        <v/>
      </c>
      <c r="L3033" s="6">
        <f>IF($B3033="","",YEAR($B3033))</f>
        <v/>
      </c>
      <c r="M3033" s="6">
        <f>INT((ROW()-2)/39)+1</f>
        <v/>
      </c>
      <c r="N3033" s="6">
        <f>MOD(ROW()-2,39)+2</f>
        <v/>
      </c>
      <c r="O3033" s="42">
        <f>IF(AND($B3033&lt;&gt;"",$C3033&lt;&gt;"",$B3033&lt;=$C3033),INDEX(Szabalyok!$C:$C,$N3033),"")</f>
        <v/>
      </c>
      <c r="P3033">
        <f>IF(D3033="",P3032,P3032+1)</f>
        <v/>
      </c>
    </row>
    <row r="3034">
      <c r="A3034">
        <f>IF(P3034=P3033,0,P3034)</f>
        <v/>
      </c>
      <c r="B3034" s="41">
        <f>IF($M3034&gt;300,"",IF(OR(INDEX(Bemenet!$E$2:$E$301,$M3034)="",INDEX(Bemenet!$F$2:$F$301,$M3034)=""),"",MAX(INDEX(Bemenet!$E$2:$E$301,$M3034),INDEX(Szabalyok!$A:$A,$N3034))))</f>
        <v/>
      </c>
      <c r="C3034" s="41">
        <f>IF($B3034="","",MIN(INDEX(Bemenet!$F$2:$F$301,$M3034),INDEX(Szabalyok!$B:$B,$N3034)))</f>
        <v/>
      </c>
      <c r="D3034" s="5">
        <f>IF(AND($B3034&lt;&gt;"",$C3034&lt;&gt;"",$B3034&lt;=$C3034),INDEX(Bemenet!$G$2:$G$301,$M3034),"")</f>
        <v/>
      </c>
      <c r="E3034" s="6">
        <f>IF(AND($B3034&lt;&gt;"",$C3034&lt;&gt;"",$B3034&lt;=$C3034),INDEX(Bemenet!$D$2:$D$301,$M3034),"")</f>
        <v/>
      </c>
      <c r="F3034" s="5">
        <f>IF(AND($B3034&lt;&gt;"",$C3034&lt;&gt;"",$B3034&lt;=$C3034),$C3034-$B3034+1,"")</f>
        <v/>
      </c>
      <c r="G3034" s="5">
        <f>IF($F3034="","",$F3034*$D3034)</f>
        <v/>
      </c>
      <c r="H3034" s="42">
        <f>IF($G3034="","",$O3034)</f>
        <v/>
      </c>
      <c r="I3034" s="5">
        <f>IF($G3034="","",$G3034*IF($H3034="",$O3034,$H3034)/100)</f>
        <v/>
      </c>
      <c r="J3034" s="5">
        <f>IF(OR($L3034="",NOT(COUNTIFS($L$2:$L3034,$L3034)=1)),"",SUMIFS($G:$G,$L:$L,$L3034))</f>
        <v/>
      </c>
      <c r="K3034" s="5">
        <f>IF(OR($L3034="",NOT(COUNTIFS($L$2:$L3034,$L3034)=1)),"",SUMIFS($I:$I,$L:$L,$L3034))</f>
        <v/>
      </c>
      <c r="L3034" s="6">
        <f>IF($B3034="","",YEAR($B3034))</f>
        <v/>
      </c>
      <c r="M3034" s="6">
        <f>INT((ROW()-2)/39)+1</f>
        <v/>
      </c>
      <c r="N3034" s="6">
        <f>MOD(ROW()-2,39)+2</f>
        <v/>
      </c>
      <c r="O3034" s="42">
        <f>IF(AND($B3034&lt;&gt;"",$C3034&lt;&gt;"",$B3034&lt;=$C3034),INDEX(Szabalyok!$C:$C,$N3034),"")</f>
        <v/>
      </c>
      <c r="P3034">
        <f>IF(D3034="",P3033,P3033+1)</f>
        <v/>
      </c>
    </row>
    <row r="3035">
      <c r="A3035">
        <f>IF(P3035=P3034,0,P3035)</f>
        <v/>
      </c>
      <c r="B3035" s="41">
        <f>IF($M3035&gt;300,"",IF(OR(INDEX(Bemenet!$E$2:$E$301,$M3035)="",INDEX(Bemenet!$F$2:$F$301,$M3035)=""),"",MAX(INDEX(Bemenet!$E$2:$E$301,$M3035),INDEX(Szabalyok!$A:$A,$N3035))))</f>
        <v/>
      </c>
      <c r="C3035" s="41">
        <f>IF($B3035="","",MIN(INDEX(Bemenet!$F$2:$F$301,$M3035),INDEX(Szabalyok!$B:$B,$N3035)))</f>
        <v/>
      </c>
      <c r="D3035" s="5">
        <f>IF(AND($B3035&lt;&gt;"",$C3035&lt;&gt;"",$B3035&lt;=$C3035),INDEX(Bemenet!$G$2:$G$301,$M3035),"")</f>
        <v/>
      </c>
      <c r="E3035" s="6">
        <f>IF(AND($B3035&lt;&gt;"",$C3035&lt;&gt;"",$B3035&lt;=$C3035),INDEX(Bemenet!$D$2:$D$301,$M3035),"")</f>
        <v/>
      </c>
      <c r="F3035" s="5">
        <f>IF(AND($B3035&lt;&gt;"",$C3035&lt;&gt;"",$B3035&lt;=$C3035),$C3035-$B3035+1,"")</f>
        <v/>
      </c>
      <c r="G3035" s="5">
        <f>IF($F3035="","",$F3035*$D3035)</f>
        <v/>
      </c>
      <c r="H3035" s="42">
        <f>IF($G3035="","",$O3035)</f>
        <v/>
      </c>
      <c r="I3035" s="5">
        <f>IF($G3035="","",$G3035*IF($H3035="",$O3035,$H3035)/100)</f>
        <v/>
      </c>
      <c r="J3035" s="5">
        <f>IF(OR($L3035="",NOT(COUNTIFS($L$2:$L3035,$L3035)=1)),"",SUMIFS($G:$G,$L:$L,$L3035))</f>
        <v/>
      </c>
      <c r="K3035" s="5">
        <f>IF(OR($L3035="",NOT(COUNTIFS($L$2:$L3035,$L3035)=1)),"",SUMIFS($I:$I,$L:$L,$L3035))</f>
        <v/>
      </c>
      <c r="L3035" s="6">
        <f>IF($B3035="","",YEAR($B3035))</f>
        <v/>
      </c>
      <c r="M3035" s="6">
        <f>INT((ROW()-2)/39)+1</f>
        <v/>
      </c>
      <c r="N3035" s="6">
        <f>MOD(ROW()-2,39)+2</f>
        <v/>
      </c>
      <c r="O3035" s="42">
        <f>IF(AND($B3035&lt;&gt;"",$C3035&lt;&gt;"",$B3035&lt;=$C3035),INDEX(Szabalyok!$C:$C,$N3035),"")</f>
        <v/>
      </c>
      <c r="P3035">
        <f>IF(D3035="",P3034,P3034+1)</f>
        <v/>
      </c>
    </row>
    <row r="3036">
      <c r="A3036">
        <f>IF(P3036=P3035,0,P3036)</f>
        <v/>
      </c>
      <c r="B3036" s="41">
        <f>IF($M3036&gt;300,"",IF(OR(INDEX(Bemenet!$E$2:$E$301,$M3036)="",INDEX(Bemenet!$F$2:$F$301,$M3036)=""),"",MAX(INDEX(Bemenet!$E$2:$E$301,$M3036),INDEX(Szabalyok!$A:$A,$N3036))))</f>
        <v/>
      </c>
      <c r="C3036" s="41">
        <f>IF($B3036="","",MIN(INDEX(Bemenet!$F$2:$F$301,$M3036),INDEX(Szabalyok!$B:$B,$N3036)))</f>
        <v/>
      </c>
      <c r="D3036" s="5">
        <f>IF(AND($B3036&lt;&gt;"",$C3036&lt;&gt;"",$B3036&lt;=$C3036),INDEX(Bemenet!$G$2:$G$301,$M3036),"")</f>
        <v/>
      </c>
      <c r="E3036" s="6">
        <f>IF(AND($B3036&lt;&gt;"",$C3036&lt;&gt;"",$B3036&lt;=$C3036),INDEX(Bemenet!$D$2:$D$301,$M3036),"")</f>
        <v/>
      </c>
      <c r="F3036" s="5">
        <f>IF(AND($B3036&lt;&gt;"",$C3036&lt;&gt;"",$B3036&lt;=$C3036),$C3036-$B3036+1,"")</f>
        <v/>
      </c>
      <c r="G3036" s="5">
        <f>IF($F3036="","",$F3036*$D3036)</f>
        <v/>
      </c>
      <c r="H3036" s="42">
        <f>IF($G3036="","",$O3036)</f>
        <v/>
      </c>
      <c r="I3036" s="5">
        <f>IF($G3036="","",$G3036*IF($H3036="",$O3036,$H3036)/100)</f>
        <v/>
      </c>
      <c r="J3036" s="5">
        <f>IF(OR($L3036="",NOT(COUNTIFS($L$2:$L3036,$L3036)=1)),"",SUMIFS($G:$G,$L:$L,$L3036))</f>
        <v/>
      </c>
      <c r="K3036" s="5">
        <f>IF(OR($L3036="",NOT(COUNTIFS($L$2:$L3036,$L3036)=1)),"",SUMIFS($I:$I,$L:$L,$L3036))</f>
        <v/>
      </c>
      <c r="L3036" s="6">
        <f>IF($B3036="","",YEAR($B3036))</f>
        <v/>
      </c>
      <c r="M3036" s="6">
        <f>INT((ROW()-2)/39)+1</f>
        <v/>
      </c>
      <c r="N3036" s="6">
        <f>MOD(ROW()-2,39)+2</f>
        <v/>
      </c>
      <c r="O3036" s="42">
        <f>IF(AND($B3036&lt;&gt;"",$C3036&lt;&gt;"",$B3036&lt;=$C3036),INDEX(Szabalyok!$C:$C,$N3036),"")</f>
        <v/>
      </c>
      <c r="P3036">
        <f>IF(D3036="",P3035,P3035+1)</f>
        <v/>
      </c>
    </row>
    <row r="3037">
      <c r="A3037">
        <f>IF(P3037=P3036,0,P3037)</f>
        <v/>
      </c>
      <c r="B3037" s="41">
        <f>IF($M3037&gt;300,"",IF(OR(INDEX(Bemenet!$E$2:$E$301,$M3037)="",INDEX(Bemenet!$F$2:$F$301,$M3037)=""),"",MAX(INDEX(Bemenet!$E$2:$E$301,$M3037),INDEX(Szabalyok!$A:$A,$N3037))))</f>
        <v/>
      </c>
      <c r="C3037" s="41">
        <f>IF($B3037="","",MIN(INDEX(Bemenet!$F$2:$F$301,$M3037),INDEX(Szabalyok!$B:$B,$N3037)))</f>
        <v/>
      </c>
      <c r="D3037" s="5">
        <f>IF(AND($B3037&lt;&gt;"",$C3037&lt;&gt;"",$B3037&lt;=$C3037),INDEX(Bemenet!$G$2:$G$301,$M3037),"")</f>
        <v/>
      </c>
      <c r="E3037" s="6">
        <f>IF(AND($B3037&lt;&gt;"",$C3037&lt;&gt;"",$B3037&lt;=$C3037),INDEX(Bemenet!$D$2:$D$301,$M3037),"")</f>
        <v/>
      </c>
      <c r="F3037" s="5">
        <f>IF(AND($B3037&lt;&gt;"",$C3037&lt;&gt;"",$B3037&lt;=$C3037),$C3037-$B3037+1,"")</f>
        <v/>
      </c>
      <c r="G3037" s="5">
        <f>IF($F3037="","",$F3037*$D3037)</f>
        <v/>
      </c>
      <c r="H3037" s="42">
        <f>IF($G3037="","",$O3037)</f>
        <v/>
      </c>
      <c r="I3037" s="5">
        <f>IF($G3037="","",$G3037*IF($H3037="",$O3037,$H3037)/100)</f>
        <v/>
      </c>
      <c r="J3037" s="5">
        <f>IF(OR($L3037="",NOT(COUNTIFS($L$2:$L3037,$L3037)=1)),"",SUMIFS($G:$G,$L:$L,$L3037))</f>
        <v/>
      </c>
      <c r="K3037" s="5">
        <f>IF(OR($L3037="",NOT(COUNTIFS($L$2:$L3037,$L3037)=1)),"",SUMIFS($I:$I,$L:$L,$L3037))</f>
        <v/>
      </c>
      <c r="L3037" s="6">
        <f>IF($B3037="","",YEAR($B3037))</f>
        <v/>
      </c>
      <c r="M3037" s="6">
        <f>INT((ROW()-2)/39)+1</f>
        <v/>
      </c>
      <c r="N3037" s="6">
        <f>MOD(ROW()-2,39)+2</f>
        <v/>
      </c>
      <c r="O3037" s="42">
        <f>IF(AND($B3037&lt;&gt;"",$C3037&lt;&gt;"",$B3037&lt;=$C3037),INDEX(Szabalyok!$C:$C,$N3037),"")</f>
        <v/>
      </c>
      <c r="P3037">
        <f>IF(D3037="",P3036,P3036+1)</f>
        <v/>
      </c>
    </row>
    <row r="3038">
      <c r="A3038">
        <f>IF(P3038=P3037,0,P3038)</f>
        <v/>
      </c>
      <c r="B3038" s="41">
        <f>IF($M3038&gt;300,"",IF(OR(INDEX(Bemenet!$E$2:$E$301,$M3038)="",INDEX(Bemenet!$F$2:$F$301,$M3038)=""),"",MAX(INDEX(Bemenet!$E$2:$E$301,$M3038),INDEX(Szabalyok!$A:$A,$N3038))))</f>
        <v/>
      </c>
      <c r="C3038" s="41">
        <f>IF($B3038="","",MIN(INDEX(Bemenet!$F$2:$F$301,$M3038),INDEX(Szabalyok!$B:$B,$N3038)))</f>
        <v/>
      </c>
      <c r="D3038" s="5">
        <f>IF(AND($B3038&lt;&gt;"",$C3038&lt;&gt;"",$B3038&lt;=$C3038),INDEX(Bemenet!$G$2:$G$301,$M3038),"")</f>
        <v/>
      </c>
      <c r="E3038" s="6">
        <f>IF(AND($B3038&lt;&gt;"",$C3038&lt;&gt;"",$B3038&lt;=$C3038),INDEX(Bemenet!$D$2:$D$301,$M3038),"")</f>
        <v/>
      </c>
      <c r="F3038" s="5">
        <f>IF(AND($B3038&lt;&gt;"",$C3038&lt;&gt;"",$B3038&lt;=$C3038),$C3038-$B3038+1,"")</f>
        <v/>
      </c>
      <c r="G3038" s="5">
        <f>IF($F3038="","",$F3038*$D3038)</f>
        <v/>
      </c>
      <c r="H3038" s="42">
        <f>IF($G3038="","",$O3038)</f>
        <v/>
      </c>
      <c r="I3038" s="5">
        <f>IF($G3038="","",$G3038*IF($H3038="",$O3038,$H3038)/100)</f>
        <v/>
      </c>
      <c r="J3038" s="5">
        <f>IF(OR($L3038="",NOT(COUNTIFS($L$2:$L3038,$L3038)=1)),"",SUMIFS($G:$G,$L:$L,$L3038))</f>
        <v/>
      </c>
      <c r="K3038" s="5">
        <f>IF(OR($L3038="",NOT(COUNTIFS($L$2:$L3038,$L3038)=1)),"",SUMIFS($I:$I,$L:$L,$L3038))</f>
        <v/>
      </c>
      <c r="L3038" s="6">
        <f>IF($B3038="","",YEAR($B3038))</f>
        <v/>
      </c>
      <c r="M3038" s="6">
        <f>INT((ROW()-2)/39)+1</f>
        <v/>
      </c>
      <c r="N3038" s="6">
        <f>MOD(ROW()-2,39)+2</f>
        <v/>
      </c>
      <c r="O3038" s="42">
        <f>IF(AND($B3038&lt;&gt;"",$C3038&lt;&gt;"",$B3038&lt;=$C3038),INDEX(Szabalyok!$C:$C,$N3038),"")</f>
        <v/>
      </c>
      <c r="P3038">
        <f>IF(D3038="",P3037,P3037+1)</f>
        <v/>
      </c>
    </row>
    <row r="3039">
      <c r="A3039">
        <f>IF(P3039=P3038,0,P3039)</f>
        <v/>
      </c>
      <c r="B3039" s="41">
        <f>IF($M3039&gt;300,"",IF(OR(INDEX(Bemenet!$E$2:$E$301,$M3039)="",INDEX(Bemenet!$F$2:$F$301,$M3039)=""),"",MAX(INDEX(Bemenet!$E$2:$E$301,$M3039),INDEX(Szabalyok!$A:$A,$N3039))))</f>
        <v/>
      </c>
      <c r="C3039" s="41">
        <f>IF($B3039="","",MIN(INDEX(Bemenet!$F$2:$F$301,$M3039),INDEX(Szabalyok!$B:$B,$N3039)))</f>
        <v/>
      </c>
      <c r="D3039" s="5">
        <f>IF(AND($B3039&lt;&gt;"",$C3039&lt;&gt;"",$B3039&lt;=$C3039),INDEX(Bemenet!$G$2:$G$301,$M3039),"")</f>
        <v/>
      </c>
      <c r="E3039" s="6">
        <f>IF(AND($B3039&lt;&gt;"",$C3039&lt;&gt;"",$B3039&lt;=$C3039),INDEX(Bemenet!$D$2:$D$301,$M3039),"")</f>
        <v/>
      </c>
      <c r="F3039" s="5">
        <f>IF(AND($B3039&lt;&gt;"",$C3039&lt;&gt;"",$B3039&lt;=$C3039),$C3039-$B3039+1,"")</f>
        <v/>
      </c>
      <c r="G3039" s="5">
        <f>IF($F3039="","",$F3039*$D3039)</f>
        <v/>
      </c>
      <c r="H3039" s="42">
        <f>IF($G3039="","",$O3039)</f>
        <v/>
      </c>
      <c r="I3039" s="5">
        <f>IF($G3039="","",$G3039*IF($H3039="",$O3039,$H3039)/100)</f>
        <v/>
      </c>
      <c r="J3039" s="5">
        <f>IF(OR($L3039="",NOT(COUNTIFS($L$2:$L3039,$L3039)=1)),"",SUMIFS($G:$G,$L:$L,$L3039))</f>
        <v/>
      </c>
      <c r="K3039" s="5">
        <f>IF(OR($L3039="",NOT(COUNTIFS($L$2:$L3039,$L3039)=1)),"",SUMIFS($I:$I,$L:$L,$L3039))</f>
        <v/>
      </c>
      <c r="L3039" s="6">
        <f>IF($B3039="","",YEAR($B3039))</f>
        <v/>
      </c>
      <c r="M3039" s="6">
        <f>INT((ROW()-2)/39)+1</f>
        <v/>
      </c>
      <c r="N3039" s="6">
        <f>MOD(ROW()-2,39)+2</f>
        <v/>
      </c>
      <c r="O3039" s="42">
        <f>IF(AND($B3039&lt;&gt;"",$C3039&lt;&gt;"",$B3039&lt;=$C3039),INDEX(Szabalyok!$C:$C,$N3039),"")</f>
        <v/>
      </c>
      <c r="P3039">
        <f>IF(D3039="",P3038,P3038+1)</f>
        <v/>
      </c>
    </row>
    <row r="3040">
      <c r="A3040">
        <f>IF(P3040=P3039,0,P3040)</f>
        <v/>
      </c>
      <c r="B3040" s="41">
        <f>IF($M3040&gt;300,"",IF(OR(INDEX(Bemenet!$E$2:$E$301,$M3040)="",INDEX(Bemenet!$F$2:$F$301,$M3040)=""),"",MAX(INDEX(Bemenet!$E$2:$E$301,$M3040),INDEX(Szabalyok!$A:$A,$N3040))))</f>
        <v/>
      </c>
      <c r="C3040" s="41">
        <f>IF($B3040="","",MIN(INDEX(Bemenet!$F$2:$F$301,$M3040),INDEX(Szabalyok!$B:$B,$N3040)))</f>
        <v/>
      </c>
      <c r="D3040" s="5">
        <f>IF(AND($B3040&lt;&gt;"",$C3040&lt;&gt;"",$B3040&lt;=$C3040),INDEX(Bemenet!$G$2:$G$301,$M3040),"")</f>
        <v/>
      </c>
      <c r="E3040" s="6">
        <f>IF(AND($B3040&lt;&gt;"",$C3040&lt;&gt;"",$B3040&lt;=$C3040),INDEX(Bemenet!$D$2:$D$301,$M3040),"")</f>
        <v/>
      </c>
      <c r="F3040" s="5">
        <f>IF(AND($B3040&lt;&gt;"",$C3040&lt;&gt;"",$B3040&lt;=$C3040),$C3040-$B3040+1,"")</f>
        <v/>
      </c>
      <c r="G3040" s="5">
        <f>IF($F3040="","",$F3040*$D3040)</f>
        <v/>
      </c>
      <c r="H3040" s="42">
        <f>IF($G3040="","",$O3040)</f>
        <v/>
      </c>
      <c r="I3040" s="5">
        <f>IF($G3040="","",$G3040*IF($H3040="",$O3040,$H3040)/100)</f>
        <v/>
      </c>
      <c r="J3040" s="5">
        <f>IF(OR($L3040="",NOT(COUNTIFS($L$2:$L3040,$L3040)=1)),"",SUMIFS($G:$G,$L:$L,$L3040))</f>
        <v/>
      </c>
      <c r="K3040" s="5">
        <f>IF(OR($L3040="",NOT(COUNTIFS($L$2:$L3040,$L3040)=1)),"",SUMIFS($I:$I,$L:$L,$L3040))</f>
        <v/>
      </c>
      <c r="L3040" s="6">
        <f>IF($B3040="","",YEAR($B3040))</f>
        <v/>
      </c>
      <c r="M3040" s="6">
        <f>INT((ROW()-2)/39)+1</f>
        <v/>
      </c>
      <c r="N3040" s="6">
        <f>MOD(ROW()-2,39)+2</f>
        <v/>
      </c>
      <c r="O3040" s="42">
        <f>IF(AND($B3040&lt;&gt;"",$C3040&lt;&gt;"",$B3040&lt;=$C3040),INDEX(Szabalyok!$C:$C,$N3040),"")</f>
        <v/>
      </c>
      <c r="P3040">
        <f>IF(D3040="",P3039,P3039+1)</f>
        <v/>
      </c>
    </row>
    <row r="3041">
      <c r="A3041">
        <f>IF(P3041=P3040,0,P3041)</f>
        <v/>
      </c>
      <c r="B3041" s="41">
        <f>IF($M3041&gt;300,"",IF(OR(INDEX(Bemenet!$E$2:$E$301,$M3041)="",INDEX(Bemenet!$F$2:$F$301,$M3041)=""),"",MAX(INDEX(Bemenet!$E$2:$E$301,$M3041),INDEX(Szabalyok!$A:$A,$N3041))))</f>
        <v/>
      </c>
      <c r="C3041" s="41">
        <f>IF($B3041="","",MIN(INDEX(Bemenet!$F$2:$F$301,$M3041),INDEX(Szabalyok!$B:$B,$N3041)))</f>
        <v/>
      </c>
      <c r="D3041" s="5">
        <f>IF(AND($B3041&lt;&gt;"",$C3041&lt;&gt;"",$B3041&lt;=$C3041),INDEX(Bemenet!$G$2:$G$301,$M3041),"")</f>
        <v/>
      </c>
      <c r="E3041" s="6">
        <f>IF(AND($B3041&lt;&gt;"",$C3041&lt;&gt;"",$B3041&lt;=$C3041),INDEX(Bemenet!$D$2:$D$301,$M3041),"")</f>
        <v/>
      </c>
      <c r="F3041" s="5">
        <f>IF(AND($B3041&lt;&gt;"",$C3041&lt;&gt;"",$B3041&lt;=$C3041),$C3041-$B3041+1,"")</f>
        <v/>
      </c>
      <c r="G3041" s="5">
        <f>IF($F3041="","",$F3041*$D3041)</f>
        <v/>
      </c>
      <c r="H3041" s="42">
        <f>IF($G3041="","",$O3041)</f>
        <v/>
      </c>
      <c r="I3041" s="5">
        <f>IF($G3041="","",$G3041*IF($H3041="",$O3041,$H3041)/100)</f>
        <v/>
      </c>
      <c r="J3041" s="5">
        <f>IF(OR($L3041="",NOT(COUNTIFS($L$2:$L3041,$L3041)=1)),"",SUMIFS($G:$G,$L:$L,$L3041))</f>
        <v/>
      </c>
      <c r="K3041" s="5">
        <f>IF(OR($L3041="",NOT(COUNTIFS($L$2:$L3041,$L3041)=1)),"",SUMIFS($I:$I,$L:$L,$L3041))</f>
        <v/>
      </c>
      <c r="L3041" s="6">
        <f>IF($B3041="","",YEAR($B3041))</f>
        <v/>
      </c>
      <c r="M3041" s="6">
        <f>INT((ROW()-2)/39)+1</f>
        <v/>
      </c>
      <c r="N3041" s="6">
        <f>MOD(ROW()-2,39)+2</f>
        <v/>
      </c>
      <c r="O3041" s="42">
        <f>IF(AND($B3041&lt;&gt;"",$C3041&lt;&gt;"",$B3041&lt;=$C3041),INDEX(Szabalyok!$C:$C,$N3041),"")</f>
        <v/>
      </c>
      <c r="P3041">
        <f>IF(D3041="",P3040,P3040+1)</f>
        <v/>
      </c>
    </row>
    <row r="3042">
      <c r="A3042">
        <f>IF(P3042=P3041,0,P3042)</f>
        <v/>
      </c>
      <c r="B3042" s="41">
        <f>IF($M3042&gt;300,"",IF(OR(INDEX(Bemenet!$E$2:$E$301,$M3042)="",INDEX(Bemenet!$F$2:$F$301,$M3042)=""),"",MAX(INDEX(Bemenet!$E$2:$E$301,$M3042),INDEX(Szabalyok!$A:$A,$N3042))))</f>
        <v/>
      </c>
      <c r="C3042" s="41">
        <f>IF($B3042="","",MIN(INDEX(Bemenet!$F$2:$F$301,$M3042),INDEX(Szabalyok!$B:$B,$N3042)))</f>
        <v/>
      </c>
      <c r="D3042" s="5">
        <f>IF(AND($B3042&lt;&gt;"",$C3042&lt;&gt;"",$B3042&lt;=$C3042),INDEX(Bemenet!$G$2:$G$301,$M3042),"")</f>
        <v/>
      </c>
      <c r="E3042" s="6">
        <f>IF(AND($B3042&lt;&gt;"",$C3042&lt;&gt;"",$B3042&lt;=$C3042),INDEX(Bemenet!$D$2:$D$301,$M3042),"")</f>
        <v/>
      </c>
      <c r="F3042" s="5">
        <f>IF(AND($B3042&lt;&gt;"",$C3042&lt;&gt;"",$B3042&lt;=$C3042),$C3042-$B3042+1,"")</f>
        <v/>
      </c>
      <c r="G3042" s="5">
        <f>IF($F3042="","",$F3042*$D3042)</f>
        <v/>
      </c>
      <c r="H3042" s="42">
        <f>IF($G3042="","",$O3042)</f>
        <v/>
      </c>
      <c r="I3042" s="5">
        <f>IF($G3042="","",$G3042*IF($H3042="",$O3042,$H3042)/100)</f>
        <v/>
      </c>
      <c r="J3042" s="5">
        <f>IF(OR($L3042="",NOT(COUNTIFS($L$2:$L3042,$L3042)=1)),"",SUMIFS($G:$G,$L:$L,$L3042))</f>
        <v/>
      </c>
      <c r="K3042" s="5">
        <f>IF(OR($L3042="",NOT(COUNTIFS($L$2:$L3042,$L3042)=1)),"",SUMIFS($I:$I,$L:$L,$L3042))</f>
        <v/>
      </c>
      <c r="L3042" s="6">
        <f>IF($B3042="","",YEAR($B3042))</f>
        <v/>
      </c>
      <c r="M3042" s="6">
        <f>INT((ROW()-2)/39)+1</f>
        <v/>
      </c>
      <c r="N3042" s="6">
        <f>MOD(ROW()-2,39)+2</f>
        <v/>
      </c>
      <c r="O3042" s="42">
        <f>IF(AND($B3042&lt;&gt;"",$C3042&lt;&gt;"",$B3042&lt;=$C3042),INDEX(Szabalyok!$C:$C,$N3042),"")</f>
        <v/>
      </c>
      <c r="P3042">
        <f>IF(D3042="",P3041,P3041+1)</f>
        <v/>
      </c>
    </row>
    <row r="3043">
      <c r="A3043">
        <f>IF(P3043=P3042,0,P3043)</f>
        <v/>
      </c>
      <c r="B3043" s="41">
        <f>IF($M3043&gt;300,"",IF(OR(INDEX(Bemenet!$E$2:$E$301,$M3043)="",INDEX(Bemenet!$F$2:$F$301,$M3043)=""),"",MAX(INDEX(Bemenet!$E$2:$E$301,$M3043),INDEX(Szabalyok!$A:$A,$N3043))))</f>
        <v/>
      </c>
      <c r="C3043" s="41">
        <f>IF($B3043="","",MIN(INDEX(Bemenet!$F$2:$F$301,$M3043),INDEX(Szabalyok!$B:$B,$N3043)))</f>
        <v/>
      </c>
      <c r="D3043" s="5">
        <f>IF(AND($B3043&lt;&gt;"",$C3043&lt;&gt;"",$B3043&lt;=$C3043),INDEX(Bemenet!$G$2:$G$301,$M3043),"")</f>
        <v/>
      </c>
      <c r="E3043" s="6">
        <f>IF(AND($B3043&lt;&gt;"",$C3043&lt;&gt;"",$B3043&lt;=$C3043),INDEX(Bemenet!$D$2:$D$301,$M3043),"")</f>
        <v/>
      </c>
      <c r="F3043" s="5">
        <f>IF(AND($B3043&lt;&gt;"",$C3043&lt;&gt;"",$B3043&lt;=$C3043),$C3043-$B3043+1,"")</f>
        <v/>
      </c>
      <c r="G3043" s="5">
        <f>IF($F3043="","",$F3043*$D3043)</f>
        <v/>
      </c>
      <c r="H3043" s="42">
        <f>IF($G3043="","",$O3043)</f>
        <v/>
      </c>
      <c r="I3043" s="5">
        <f>IF($G3043="","",$G3043*IF($H3043="",$O3043,$H3043)/100)</f>
        <v/>
      </c>
      <c r="J3043" s="5">
        <f>IF(OR($L3043="",NOT(COUNTIFS($L$2:$L3043,$L3043)=1)),"",SUMIFS($G:$G,$L:$L,$L3043))</f>
        <v/>
      </c>
      <c r="K3043" s="5">
        <f>IF(OR($L3043="",NOT(COUNTIFS($L$2:$L3043,$L3043)=1)),"",SUMIFS($I:$I,$L:$L,$L3043))</f>
        <v/>
      </c>
      <c r="L3043" s="6">
        <f>IF($B3043="","",YEAR($B3043))</f>
        <v/>
      </c>
      <c r="M3043" s="6">
        <f>INT((ROW()-2)/39)+1</f>
        <v/>
      </c>
      <c r="N3043" s="6">
        <f>MOD(ROW()-2,39)+2</f>
        <v/>
      </c>
      <c r="O3043" s="42">
        <f>IF(AND($B3043&lt;&gt;"",$C3043&lt;&gt;"",$B3043&lt;=$C3043),INDEX(Szabalyok!$C:$C,$N3043),"")</f>
        <v/>
      </c>
      <c r="P3043">
        <f>IF(D3043="",P3042,P3042+1)</f>
        <v/>
      </c>
    </row>
    <row r="3044">
      <c r="A3044">
        <f>IF(P3044=P3043,0,P3044)</f>
        <v/>
      </c>
      <c r="B3044" s="41">
        <f>IF($M3044&gt;300,"",IF(OR(INDEX(Bemenet!$E$2:$E$301,$M3044)="",INDEX(Bemenet!$F$2:$F$301,$M3044)=""),"",MAX(INDEX(Bemenet!$E$2:$E$301,$M3044),INDEX(Szabalyok!$A:$A,$N3044))))</f>
        <v/>
      </c>
      <c r="C3044" s="41">
        <f>IF($B3044="","",MIN(INDEX(Bemenet!$F$2:$F$301,$M3044),INDEX(Szabalyok!$B:$B,$N3044)))</f>
        <v/>
      </c>
      <c r="D3044" s="5">
        <f>IF(AND($B3044&lt;&gt;"",$C3044&lt;&gt;"",$B3044&lt;=$C3044),INDEX(Bemenet!$G$2:$G$301,$M3044),"")</f>
        <v/>
      </c>
      <c r="E3044" s="6">
        <f>IF(AND($B3044&lt;&gt;"",$C3044&lt;&gt;"",$B3044&lt;=$C3044),INDEX(Bemenet!$D$2:$D$301,$M3044),"")</f>
        <v/>
      </c>
      <c r="F3044" s="5">
        <f>IF(AND($B3044&lt;&gt;"",$C3044&lt;&gt;"",$B3044&lt;=$C3044),$C3044-$B3044+1,"")</f>
        <v/>
      </c>
      <c r="G3044" s="5">
        <f>IF($F3044="","",$F3044*$D3044)</f>
        <v/>
      </c>
      <c r="H3044" s="42">
        <f>IF($G3044="","",$O3044)</f>
        <v/>
      </c>
      <c r="I3044" s="5">
        <f>IF($G3044="","",$G3044*IF($H3044="",$O3044,$H3044)/100)</f>
        <v/>
      </c>
      <c r="J3044" s="5">
        <f>IF(OR($L3044="",NOT(COUNTIFS($L$2:$L3044,$L3044)=1)),"",SUMIFS($G:$G,$L:$L,$L3044))</f>
        <v/>
      </c>
      <c r="K3044" s="5">
        <f>IF(OR($L3044="",NOT(COUNTIFS($L$2:$L3044,$L3044)=1)),"",SUMIFS($I:$I,$L:$L,$L3044))</f>
        <v/>
      </c>
      <c r="L3044" s="6">
        <f>IF($B3044="","",YEAR($B3044))</f>
        <v/>
      </c>
      <c r="M3044" s="6">
        <f>INT((ROW()-2)/39)+1</f>
        <v/>
      </c>
      <c r="N3044" s="6">
        <f>MOD(ROW()-2,39)+2</f>
        <v/>
      </c>
      <c r="O3044" s="42">
        <f>IF(AND($B3044&lt;&gt;"",$C3044&lt;&gt;"",$B3044&lt;=$C3044),INDEX(Szabalyok!$C:$C,$N3044),"")</f>
        <v/>
      </c>
      <c r="P3044">
        <f>IF(D3044="",P3043,P3043+1)</f>
        <v/>
      </c>
    </row>
    <row r="3045">
      <c r="A3045">
        <f>IF(P3045=P3044,0,P3045)</f>
        <v/>
      </c>
      <c r="B3045" s="41">
        <f>IF($M3045&gt;300,"",IF(OR(INDEX(Bemenet!$E$2:$E$301,$M3045)="",INDEX(Bemenet!$F$2:$F$301,$M3045)=""),"",MAX(INDEX(Bemenet!$E$2:$E$301,$M3045),INDEX(Szabalyok!$A:$A,$N3045))))</f>
        <v/>
      </c>
      <c r="C3045" s="41">
        <f>IF($B3045="","",MIN(INDEX(Bemenet!$F$2:$F$301,$M3045),INDEX(Szabalyok!$B:$B,$N3045)))</f>
        <v/>
      </c>
      <c r="D3045" s="5">
        <f>IF(AND($B3045&lt;&gt;"",$C3045&lt;&gt;"",$B3045&lt;=$C3045),INDEX(Bemenet!$G$2:$G$301,$M3045),"")</f>
        <v/>
      </c>
      <c r="E3045" s="6">
        <f>IF(AND($B3045&lt;&gt;"",$C3045&lt;&gt;"",$B3045&lt;=$C3045),INDEX(Bemenet!$D$2:$D$301,$M3045),"")</f>
        <v/>
      </c>
      <c r="F3045" s="5">
        <f>IF(AND($B3045&lt;&gt;"",$C3045&lt;&gt;"",$B3045&lt;=$C3045),$C3045-$B3045+1,"")</f>
        <v/>
      </c>
      <c r="G3045" s="5">
        <f>IF($F3045="","",$F3045*$D3045)</f>
        <v/>
      </c>
      <c r="H3045" s="42">
        <f>IF($G3045="","",$O3045)</f>
        <v/>
      </c>
      <c r="I3045" s="5">
        <f>IF($G3045="","",$G3045*IF($H3045="",$O3045,$H3045)/100)</f>
        <v/>
      </c>
      <c r="J3045" s="5">
        <f>IF(OR($L3045="",NOT(COUNTIFS($L$2:$L3045,$L3045)=1)),"",SUMIFS($G:$G,$L:$L,$L3045))</f>
        <v/>
      </c>
      <c r="K3045" s="5">
        <f>IF(OR($L3045="",NOT(COUNTIFS($L$2:$L3045,$L3045)=1)),"",SUMIFS($I:$I,$L:$L,$L3045))</f>
        <v/>
      </c>
      <c r="L3045" s="6">
        <f>IF($B3045="","",YEAR($B3045))</f>
        <v/>
      </c>
      <c r="M3045" s="6">
        <f>INT((ROW()-2)/39)+1</f>
        <v/>
      </c>
      <c r="N3045" s="6">
        <f>MOD(ROW()-2,39)+2</f>
        <v/>
      </c>
      <c r="O3045" s="42">
        <f>IF(AND($B3045&lt;&gt;"",$C3045&lt;&gt;"",$B3045&lt;=$C3045),INDEX(Szabalyok!$C:$C,$N3045),"")</f>
        <v/>
      </c>
      <c r="P3045">
        <f>IF(D3045="",P3044,P3044+1)</f>
        <v/>
      </c>
    </row>
    <row r="3046">
      <c r="A3046">
        <f>IF(P3046=P3045,0,P3046)</f>
        <v/>
      </c>
      <c r="B3046" s="41">
        <f>IF($M3046&gt;300,"",IF(OR(INDEX(Bemenet!$E$2:$E$301,$M3046)="",INDEX(Bemenet!$F$2:$F$301,$M3046)=""),"",MAX(INDEX(Bemenet!$E$2:$E$301,$M3046),INDEX(Szabalyok!$A:$A,$N3046))))</f>
        <v/>
      </c>
      <c r="C3046" s="41">
        <f>IF($B3046="","",MIN(INDEX(Bemenet!$F$2:$F$301,$M3046),INDEX(Szabalyok!$B:$B,$N3046)))</f>
        <v/>
      </c>
      <c r="D3046" s="5">
        <f>IF(AND($B3046&lt;&gt;"",$C3046&lt;&gt;"",$B3046&lt;=$C3046),INDEX(Bemenet!$G$2:$G$301,$M3046),"")</f>
        <v/>
      </c>
      <c r="E3046" s="6">
        <f>IF(AND($B3046&lt;&gt;"",$C3046&lt;&gt;"",$B3046&lt;=$C3046),INDEX(Bemenet!$D$2:$D$301,$M3046),"")</f>
        <v/>
      </c>
      <c r="F3046" s="5">
        <f>IF(AND($B3046&lt;&gt;"",$C3046&lt;&gt;"",$B3046&lt;=$C3046),$C3046-$B3046+1,"")</f>
        <v/>
      </c>
      <c r="G3046" s="5">
        <f>IF($F3046="","",$F3046*$D3046)</f>
        <v/>
      </c>
      <c r="H3046" s="42">
        <f>IF($G3046="","",$O3046)</f>
        <v/>
      </c>
      <c r="I3046" s="5">
        <f>IF($G3046="","",$G3046*IF($H3046="",$O3046,$H3046)/100)</f>
        <v/>
      </c>
      <c r="J3046" s="5">
        <f>IF(OR($L3046="",NOT(COUNTIFS($L$2:$L3046,$L3046)=1)),"",SUMIFS($G:$G,$L:$L,$L3046))</f>
        <v/>
      </c>
      <c r="K3046" s="5">
        <f>IF(OR($L3046="",NOT(COUNTIFS($L$2:$L3046,$L3046)=1)),"",SUMIFS($I:$I,$L:$L,$L3046))</f>
        <v/>
      </c>
      <c r="L3046" s="6">
        <f>IF($B3046="","",YEAR($B3046))</f>
        <v/>
      </c>
      <c r="M3046" s="6">
        <f>INT((ROW()-2)/39)+1</f>
        <v/>
      </c>
      <c r="N3046" s="6">
        <f>MOD(ROW()-2,39)+2</f>
        <v/>
      </c>
      <c r="O3046" s="42">
        <f>IF(AND($B3046&lt;&gt;"",$C3046&lt;&gt;"",$B3046&lt;=$C3046),INDEX(Szabalyok!$C:$C,$N3046),"")</f>
        <v/>
      </c>
      <c r="P3046">
        <f>IF(D3046="",P3045,P3045+1)</f>
        <v/>
      </c>
    </row>
    <row r="3047">
      <c r="A3047">
        <f>IF(P3047=P3046,0,P3047)</f>
        <v/>
      </c>
      <c r="B3047" s="41">
        <f>IF($M3047&gt;300,"",IF(OR(INDEX(Bemenet!$E$2:$E$301,$M3047)="",INDEX(Bemenet!$F$2:$F$301,$M3047)=""),"",MAX(INDEX(Bemenet!$E$2:$E$301,$M3047),INDEX(Szabalyok!$A:$A,$N3047))))</f>
        <v/>
      </c>
      <c r="C3047" s="41">
        <f>IF($B3047="","",MIN(INDEX(Bemenet!$F$2:$F$301,$M3047),INDEX(Szabalyok!$B:$B,$N3047)))</f>
        <v/>
      </c>
      <c r="D3047" s="5">
        <f>IF(AND($B3047&lt;&gt;"",$C3047&lt;&gt;"",$B3047&lt;=$C3047),INDEX(Bemenet!$G$2:$G$301,$M3047),"")</f>
        <v/>
      </c>
      <c r="E3047" s="6">
        <f>IF(AND($B3047&lt;&gt;"",$C3047&lt;&gt;"",$B3047&lt;=$C3047),INDEX(Bemenet!$D$2:$D$301,$M3047),"")</f>
        <v/>
      </c>
      <c r="F3047" s="5">
        <f>IF(AND($B3047&lt;&gt;"",$C3047&lt;&gt;"",$B3047&lt;=$C3047),$C3047-$B3047+1,"")</f>
        <v/>
      </c>
      <c r="G3047" s="5">
        <f>IF($F3047="","",$F3047*$D3047)</f>
        <v/>
      </c>
      <c r="H3047" s="42">
        <f>IF($G3047="","",$O3047)</f>
        <v/>
      </c>
      <c r="I3047" s="5">
        <f>IF($G3047="","",$G3047*IF($H3047="",$O3047,$H3047)/100)</f>
        <v/>
      </c>
      <c r="J3047" s="5">
        <f>IF(OR($L3047="",NOT(COUNTIFS($L$2:$L3047,$L3047)=1)),"",SUMIFS($G:$G,$L:$L,$L3047))</f>
        <v/>
      </c>
      <c r="K3047" s="5">
        <f>IF(OR($L3047="",NOT(COUNTIFS($L$2:$L3047,$L3047)=1)),"",SUMIFS($I:$I,$L:$L,$L3047))</f>
        <v/>
      </c>
      <c r="L3047" s="6">
        <f>IF($B3047="","",YEAR($B3047))</f>
        <v/>
      </c>
      <c r="M3047" s="6">
        <f>INT((ROW()-2)/39)+1</f>
        <v/>
      </c>
      <c r="N3047" s="6">
        <f>MOD(ROW()-2,39)+2</f>
        <v/>
      </c>
      <c r="O3047" s="42">
        <f>IF(AND($B3047&lt;&gt;"",$C3047&lt;&gt;"",$B3047&lt;=$C3047),INDEX(Szabalyok!$C:$C,$N3047),"")</f>
        <v/>
      </c>
      <c r="P3047">
        <f>IF(D3047="",P3046,P3046+1)</f>
        <v/>
      </c>
    </row>
    <row r="3048">
      <c r="A3048">
        <f>IF(P3048=P3047,0,P3048)</f>
        <v/>
      </c>
      <c r="B3048" s="41">
        <f>IF($M3048&gt;300,"",IF(OR(INDEX(Bemenet!$E$2:$E$301,$M3048)="",INDEX(Bemenet!$F$2:$F$301,$M3048)=""),"",MAX(INDEX(Bemenet!$E$2:$E$301,$M3048),INDEX(Szabalyok!$A:$A,$N3048))))</f>
        <v/>
      </c>
      <c r="C3048" s="41">
        <f>IF($B3048="","",MIN(INDEX(Bemenet!$F$2:$F$301,$M3048),INDEX(Szabalyok!$B:$B,$N3048)))</f>
        <v/>
      </c>
      <c r="D3048" s="5">
        <f>IF(AND($B3048&lt;&gt;"",$C3048&lt;&gt;"",$B3048&lt;=$C3048),INDEX(Bemenet!$G$2:$G$301,$M3048),"")</f>
        <v/>
      </c>
      <c r="E3048" s="6">
        <f>IF(AND($B3048&lt;&gt;"",$C3048&lt;&gt;"",$B3048&lt;=$C3048),INDEX(Bemenet!$D$2:$D$301,$M3048),"")</f>
        <v/>
      </c>
      <c r="F3048" s="5">
        <f>IF(AND($B3048&lt;&gt;"",$C3048&lt;&gt;"",$B3048&lt;=$C3048),$C3048-$B3048+1,"")</f>
        <v/>
      </c>
      <c r="G3048" s="5">
        <f>IF($F3048="","",$F3048*$D3048)</f>
        <v/>
      </c>
      <c r="H3048" s="42">
        <f>IF($G3048="","",$O3048)</f>
        <v/>
      </c>
      <c r="I3048" s="5">
        <f>IF($G3048="","",$G3048*IF($H3048="",$O3048,$H3048)/100)</f>
        <v/>
      </c>
      <c r="J3048" s="5">
        <f>IF(OR($L3048="",NOT(COUNTIFS($L$2:$L3048,$L3048)=1)),"",SUMIFS($G:$G,$L:$L,$L3048))</f>
        <v/>
      </c>
      <c r="K3048" s="5">
        <f>IF(OR($L3048="",NOT(COUNTIFS($L$2:$L3048,$L3048)=1)),"",SUMIFS($I:$I,$L:$L,$L3048))</f>
        <v/>
      </c>
      <c r="L3048" s="6">
        <f>IF($B3048="","",YEAR($B3048))</f>
        <v/>
      </c>
      <c r="M3048" s="6">
        <f>INT((ROW()-2)/39)+1</f>
        <v/>
      </c>
      <c r="N3048" s="6">
        <f>MOD(ROW()-2,39)+2</f>
        <v/>
      </c>
      <c r="O3048" s="42">
        <f>IF(AND($B3048&lt;&gt;"",$C3048&lt;&gt;"",$B3048&lt;=$C3048),INDEX(Szabalyok!$C:$C,$N3048),"")</f>
        <v/>
      </c>
      <c r="P3048">
        <f>IF(D3048="",P3047,P3047+1)</f>
        <v/>
      </c>
    </row>
    <row r="3049">
      <c r="A3049">
        <f>IF(P3049=P3048,0,P3049)</f>
        <v/>
      </c>
      <c r="B3049" s="41">
        <f>IF($M3049&gt;300,"",IF(OR(INDEX(Bemenet!$E$2:$E$301,$M3049)="",INDEX(Bemenet!$F$2:$F$301,$M3049)=""),"",MAX(INDEX(Bemenet!$E$2:$E$301,$M3049),INDEX(Szabalyok!$A:$A,$N3049))))</f>
        <v/>
      </c>
      <c r="C3049" s="41">
        <f>IF($B3049="","",MIN(INDEX(Bemenet!$F$2:$F$301,$M3049),INDEX(Szabalyok!$B:$B,$N3049)))</f>
        <v/>
      </c>
      <c r="D3049" s="5">
        <f>IF(AND($B3049&lt;&gt;"",$C3049&lt;&gt;"",$B3049&lt;=$C3049),INDEX(Bemenet!$G$2:$G$301,$M3049),"")</f>
        <v/>
      </c>
      <c r="E3049" s="6">
        <f>IF(AND($B3049&lt;&gt;"",$C3049&lt;&gt;"",$B3049&lt;=$C3049),INDEX(Bemenet!$D$2:$D$301,$M3049),"")</f>
        <v/>
      </c>
      <c r="F3049" s="5">
        <f>IF(AND($B3049&lt;&gt;"",$C3049&lt;&gt;"",$B3049&lt;=$C3049),$C3049-$B3049+1,"")</f>
        <v/>
      </c>
      <c r="G3049" s="5">
        <f>IF($F3049="","",$F3049*$D3049)</f>
        <v/>
      </c>
      <c r="H3049" s="42">
        <f>IF($G3049="","",$O3049)</f>
        <v/>
      </c>
      <c r="I3049" s="5">
        <f>IF($G3049="","",$G3049*IF($H3049="",$O3049,$H3049)/100)</f>
        <v/>
      </c>
      <c r="J3049" s="5">
        <f>IF(OR($L3049="",NOT(COUNTIFS($L$2:$L3049,$L3049)=1)),"",SUMIFS($G:$G,$L:$L,$L3049))</f>
        <v/>
      </c>
      <c r="K3049" s="5">
        <f>IF(OR($L3049="",NOT(COUNTIFS($L$2:$L3049,$L3049)=1)),"",SUMIFS($I:$I,$L:$L,$L3049))</f>
        <v/>
      </c>
      <c r="L3049" s="6">
        <f>IF($B3049="","",YEAR($B3049))</f>
        <v/>
      </c>
      <c r="M3049" s="6">
        <f>INT((ROW()-2)/39)+1</f>
        <v/>
      </c>
      <c r="N3049" s="6">
        <f>MOD(ROW()-2,39)+2</f>
        <v/>
      </c>
      <c r="O3049" s="42">
        <f>IF(AND($B3049&lt;&gt;"",$C3049&lt;&gt;"",$B3049&lt;=$C3049),INDEX(Szabalyok!$C:$C,$N3049),"")</f>
        <v/>
      </c>
      <c r="P3049">
        <f>IF(D3049="",P3048,P3048+1)</f>
        <v/>
      </c>
    </row>
    <row r="3050">
      <c r="A3050">
        <f>IF(P3050=P3049,0,P3050)</f>
        <v/>
      </c>
      <c r="B3050" s="41">
        <f>IF($M3050&gt;300,"",IF(OR(INDEX(Bemenet!$E$2:$E$301,$M3050)="",INDEX(Bemenet!$F$2:$F$301,$M3050)=""),"",MAX(INDEX(Bemenet!$E$2:$E$301,$M3050),INDEX(Szabalyok!$A:$A,$N3050))))</f>
        <v/>
      </c>
      <c r="C3050" s="41">
        <f>IF($B3050="","",MIN(INDEX(Bemenet!$F$2:$F$301,$M3050),INDEX(Szabalyok!$B:$B,$N3050)))</f>
        <v/>
      </c>
      <c r="D3050" s="5">
        <f>IF(AND($B3050&lt;&gt;"",$C3050&lt;&gt;"",$B3050&lt;=$C3050),INDEX(Bemenet!$G$2:$G$301,$M3050),"")</f>
        <v/>
      </c>
      <c r="E3050" s="6">
        <f>IF(AND($B3050&lt;&gt;"",$C3050&lt;&gt;"",$B3050&lt;=$C3050),INDEX(Bemenet!$D$2:$D$301,$M3050),"")</f>
        <v/>
      </c>
      <c r="F3050" s="5">
        <f>IF(AND($B3050&lt;&gt;"",$C3050&lt;&gt;"",$B3050&lt;=$C3050),$C3050-$B3050+1,"")</f>
        <v/>
      </c>
      <c r="G3050" s="5">
        <f>IF($F3050="","",$F3050*$D3050)</f>
        <v/>
      </c>
      <c r="H3050" s="42">
        <f>IF($G3050="","",$O3050)</f>
        <v/>
      </c>
      <c r="I3050" s="5">
        <f>IF($G3050="","",$G3050*IF($H3050="",$O3050,$H3050)/100)</f>
        <v/>
      </c>
      <c r="J3050" s="5">
        <f>IF(OR($L3050="",NOT(COUNTIFS($L$2:$L3050,$L3050)=1)),"",SUMIFS($G:$G,$L:$L,$L3050))</f>
        <v/>
      </c>
      <c r="K3050" s="5">
        <f>IF(OR($L3050="",NOT(COUNTIFS($L$2:$L3050,$L3050)=1)),"",SUMIFS($I:$I,$L:$L,$L3050))</f>
        <v/>
      </c>
      <c r="L3050" s="6">
        <f>IF($B3050="","",YEAR($B3050))</f>
        <v/>
      </c>
      <c r="M3050" s="6">
        <f>INT((ROW()-2)/39)+1</f>
        <v/>
      </c>
      <c r="N3050" s="6">
        <f>MOD(ROW()-2,39)+2</f>
        <v/>
      </c>
      <c r="O3050" s="42">
        <f>IF(AND($B3050&lt;&gt;"",$C3050&lt;&gt;"",$B3050&lt;=$C3050),INDEX(Szabalyok!$C:$C,$N3050),"")</f>
        <v/>
      </c>
      <c r="P3050">
        <f>IF(D3050="",P3049,P3049+1)</f>
        <v/>
      </c>
    </row>
    <row r="3051">
      <c r="A3051">
        <f>IF(P3051=P3050,0,P3051)</f>
        <v/>
      </c>
      <c r="B3051" s="41">
        <f>IF($M3051&gt;300,"",IF(OR(INDEX(Bemenet!$E$2:$E$301,$M3051)="",INDEX(Bemenet!$F$2:$F$301,$M3051)=""),"",MAX(INDEX(Bemenet!$E$2:$E$301,$M3051),INDEX(Szabalyok!$A:$A,$N3051))))</f>
        <v/>
      </c>
      <c r="C3051" s="41">
        <f>IF($B3051="","",MIN(INDEX(Bemenet!$F$2:$F$301,$M3051),INDEX(Szabalyok!$B:$B,$N3051)))</f>
        <v/>
      </c>
      <c r="D3051" s="5">
        <f>IF(AND($B3051&lt;&gt;"",$C3051&lt;&gt;"",$B3051&lt;=$C3051),INDEX(Bemenet!$G$2:$G$301,$M3051),"")</f>
        <v/>
      </c>
      <c r="E3051" s="6">
        <f>IF(AND($B3051&lt;&gt;"",$C3051&lt;&gt;"",$B3051&lt;=$C3051),INDEX(Bemenet!$D$2:$D$301,$M3051),"")</f>
        <v/>
      </c>
      <c r="F3051" s="5">
        <f>IF(AND($B3051&lt;&gt;"",$C3051&lt;&gt;"",$B3051&lt;=$C3051),$C3051-$B3051+1,"")</f>
        <v/>
      </c>
      <c r="G3051" s="5">
        <f>IF($F3051="","",$F3051*$D3051)</f>
        <v/>
      </c>
      <c r="H3051" s="42">
        <f>IF($G3051="","",$O3051)</f>
        <v/>
      </c>
      <c r="I3051" s="5">
        <f>IF($G3051="","",$G3051*IF($H3051="",$O3051,$H3051)/100)</f>
        <v/>
      </c>
      <c r="J3051" s="5">
        <f>IF(OR($L3051="",NOT(COUNTIFS($L$2:$L3051,$L3051)=1)),"",SUMIFS($G:$G,$L:$L,$L3051))</f>
        <v/>
      </c>
      <c r="K3051" s="5">
        <f>IF(OR($L3051="",NOT(COUNTIFS($L$2:$L3051,$L3051)=1)),"",SUMIFS($I:$I,$L:$L,$L3051))</f>
        <v/>
      </c>
      <c r="L3051" s="6">
        <f>IF($B3051="","",YEAR($B3051))</f>
        <v/>
      </c>
      <c r="M3051" s="6">
        <f>INT((ROW()-2)/39)+1</f>
        <v/>
      </c>
      <c r="N3051" s="6">
        <f>MOD(ROW()-2,39)+2</f>
        <v/>
      </c>
      <c r="O3051" s="42">
        <f>IF(AND($B3051&lt;&gt;"",$C3051&lt;&gt;"",$B3051&lt;=$C3051),INDEX(Szabalyok!$C:$C,$N3051),"")</f>
        <v/>
      </c>
      <c r="P3051">
        <f>IF(D3051="",P3050,P3050+1)</f>
        <v/>
      </c>
    </row>
    <row r="3052">
      <c r="A3052">
        <f>IF(P3052=P3051,0,P3052)</f>
        <v/>
      </c>
      <c r="B3052" s="41">
        <f>IF($M3052&gt;300,"",IF(OR(INDEX(Bemenet!$E$2:$E$301,$M3052)="",INDEX(Bemenet!$F$2:$F$301,$M3052)=""),"",MAX(INDEX(Bemenet!$E$2:$E$301,$M3052),INDEX(Szabalyok!$A:$A,$N3052))))</f>
        <v/>
      </c>
      <c r="C3052" s="41">
        <f>IF($B3052="","",MIN(INDEX(Bemenet!$F$2:$F$301,$M3052),INDEX(Szabalyok!$B:$B,$N3052)))</f>
        <v/>
      </c>
      <c r="D3052" s="5">
        <f>IF(AND($B3052&lt;&gt;"",$C3052&lt;&gt;"",$B3052&lt;=$C3052),INDEX(Bemenet!$G$2:$G$301,$M3052),"")</f>
        <v/>
      </c>
      <c r="E3052" s="6">
        <f>IF(AND($B3052&lt;&gt;"",$C3052&lt;&gt;"",$B3052&lt;=$C3052),INDEX(Bemenet!$D$2:$D$301,$M3052),"")</f>
        <v/>
      </c>
      <c r="F3052" s="5">
        <f>IF(AND($B3052&lt;&gt;"",$C3052&lt;&gt;"",$B3052&lt;=$C3052),$C3052-$B3052+1,"")</f>
        <v/>
      </c>
      <c r="G3052" s="5">
        <f>IF($F3052="","",$F3052*$D3052)</f>
        <v/>
      </c>
      <c r="H3052" s="42">
        <f>IF($G3052="","",$O3052)</f>
        <v/>
      </c>
      <c r="I3052" s="5">
        <f>IF($G3052="","",$G3052*IF($H3052="",$O3052,$H3052)/100)</f>
        <v/>
      </c>
      <c r="J3052" s="5">
        <f>IF(OR($L3052="",NOT(COUNTIFS($L$2:$L3052,$L3052)=1)),"",SUMIFS($G:$G,$L:$L,$L3052))</f>
        <v/>
      </c>
      <c r="K3052" s="5">
        <f>IF(OR($L3052="",NOT(COUNTIFS($L$2:$L3052,$L3052)=1)),"",SUMIFS($I:$I,$L:$L,$L3052))</f>
        <v/>
      </c>
      <c r="L3052" s="6">
        <f>IF($B3052="","",YEAR($B3052))</f>
        <v/>
      </c>
      <c r="M3052" s="6">
        <f>INT((ROW()-2)/39)+1</f>
        <v/>
      </c>
      <c r="N3052" s="6">
        <f>MOD(ROW()-2,39)+2</f>
        <v/>
      </c>
      <c r="O3052" s="42">
        <f>IF(AND($B3052&lt;&gt;"",$C3052&lt;&gt;"",$B3052&lt;=$C3052),INDEX(Szabalyok!$C:$C,$N3052),"")</f>
        <v/>
      </c>
      <c r="P3052">
        <f>IF(D3052="",P3051,P3051+1)</f>
        <v/>
      </c>
    </row>
    <row r="3053">
      <c r="A3053">
        <f>IF(P3053=P3052,0,P3053)</f>
        <v/>
      </c>
      <c r="B3053" s="41">
        <f>IF($M3053&gt;300,"",IF(OR(INDEX(Bemenet!$E$2:$E$301,$M3053)="",INDEX(Bemenet!$F$2:$F$301,$M3053)=""),"",MAX(INDEX(Bemenet!$E$2:$E$301,$M3053),INDEX(Szabalyok!$A:$A,$N3053))))</f>
        <v/>
      </c>
      <c r="C3053" s="41">
        <f>IF($B3053="","",MIN(INDEX(Bemenet!$F$2:$F$301,$M3053),INDEX(Szabalyok!$B:$B,$N3053)))</f>
        <v/>
      </c>
      <c r="D3053" s="5">
        <f>IF(AND($B3053&lt;&gt;"",$C3053&lt;&gt;"",$B3053&lt;=$C3053),INDEX(Bemenet!$G$2:$G$301,$M3053),"")</f>
        <v/>
      </c>
      <c r="E3053" s="6">
        <f>IF(AND($B3053&lt;&gt;"",$C3053&lt;&gt;"",$B3053&lt;=$C3053),INDEX(Bemenet!$D$2:$D$301,$M3053),"")</f>
        <v/>
      </c>
      <c r="F3053" s="5">
        <f>IF(AND($B3053&lt;&gt;"",$C3053&lt;&gt;"",$B3053&lt;=$C3053),$C3053-$B3053+1,"")</f>
        <v/>
      </c>
      <c r="G3053" s="5">
        <f>IF($F3053="","",$F3053*$D3053)</f>
        <v/>
      </c>
      <c r="H3053" s="42">
        <f>IF($G3053="","",$O3053)</f>
        <v/>
      </c>
      <c r="I3053" s="5">
        <f>IF($G3053="","",$G3053*IF($H3053="",$O3053,$H3053)/100)</f>
        <v/>
      </c>
      <c r="J3053" s="5">
        <f>IF(OR($L3053="",NOT(COUNTIFS($L$2:$L3053,$L3053)=1)),"",SUMIFS($G:$G,$L:$L,$L3053))</f>
        <v/>
      </c>
      <c r="K3053" s="5">
        <f>IF(OR($L3053="",NOT(COUNTIFS($L$2:$L3053,$L3053)=1)),"",SUMIFS($I:$I,$L:$L,$L3053))</f>
        <v/>
      </c>
      <c r="L3053" s="6">
        <f>IF($B3053="","",YEAR($B3053))</f>
        <v/>
      </c>
      <c r="M3053" s="6">
        <f>INT((ROW()-2)/39)+1</f>
        <v/>
      </c>
      <c r="N3053" s="6">
        <f>MOD(ROW()-2,39)+2</f>
        <v/>
      </c>
      <c r="O3053" s="42">
        <f>IF(AND($B3053&lt;&gt;"",$C3053&lt;&gt;"",$B3053&lt;=$C3053),INDEX(Szabalyok!$C:$C,$N3053),"")</f>
        <v/>
      </c>
      <c r="P3053">
        <f>IF(D3053="",P3052,P3052+1)</f>
        <v/>
      </c>
    </row>
    <row r="3054">
      <c r="A3054">
        <f>IF(P3054=P3053,0,P3054)</f>
        <v/>
      </c>
      <c r="B3054" s="41">
        <f>IF($M3054&gt;300,"",IF(OR(INDEX(Bemenet!$E$2:$E$301,$M3054)="",INDEX(Bemenet!$F$2:$F$301,$M3054)=""),"",MAX(INDEX(Bemenet!$E$2:$E$301,$M3054),INDEX(Szabalyok!$A:$A,$N3054))))</f>
        <v/>
      </c>
      <c r="C3054" s="41">
        <f>IF($B3054="","",MIN(INDEX(Bemenet!$F$2:$F$301,$M3054),INDEX(Szabalyok!$B:$B,$N3054)))</f>
        <v/>
      </c>
      <c r="D3054" s="5">
        <f>IF(AND($B3054&lt;&gt;"",$C3054&lt;&gt;"",$B3054&lt;=$C3054),INDEX(Bemenet!$G$2:$G$301,$M3054),"")</f>
        <v/>
      </c>
      <c r="E3054" s="6">
        <f>IF(AND($B3054&lt;&gt;"",$C3054&lt;&gt;"",$B3054&lt;=$C3054),INDEX(Bemenet!$D$2:$D$301,$M3054),"")</f>
        <v/>
      </c>
      <c r="F3054" s="5">
        <f>IF(AND($B3054&lt;&gt;"",$C3054&lt;&gt;"",$B3054&lt;=$C3054),$C3054-$B3054+1,"")</f>
        <v/>
      </c>
      <c r="G3054" s="5">
        <f>IF($F3054="","",$F3054*$D3054)</f>
        <v/>
      </c>
      <c r="H3054" s="42">
        <f>IF($G3054="","",$O3054)</f>
        <v/>
      </c>
      <c r="I3054" s="5">
        <f>IF($G3054="","",$G3054*IF($H3054="",$O3054,$H3054)/100)</f>
        <v/>
      </c>
      <c r="J3054" s="5">
        <f>IF(OR($L3054="",NOT(COUNTIFS($L$2:$L3054,$L3054)=1)),"",SUMIFS($G:$G,$L:$L,$L3054))</f>
        <v/>
      </c>
      <c r="K3054" s="5">
        <f>IF(OR($L3054="",NOT(COUNTIFS($L$2:$L3054,$L3054)=1)),"",SUMIFS($I:$I,$L:$L,$L3054))</f>
        <v/>
      </c>
      <c r="L3054" s="6">
        <f>IF($B3054="","",YEAR($B3054))</f>
        <v/>
      </c>
      <c r="M3054" s="6">
        <f>INT((ROW()-2)/39)+1</f>
        <v/>
      </c>
      <c r="N3054" s="6">
        <f>MOD(ROW()-2,39)+2</f>
        <v/>
      </c>
      <c r="O3054" s="42">
        <f>IF(AND($B3054&lt;&gt;"",$C3054&lt;&gt;"",$B3054&lt;=$C3054),INDEX(Szabalyok!$C:$C,$N3054),"")</f>
        <v/>
      </c>
      <c r="P3054">
        <f>IF(D3054="",P3053,P3053+1)</f>
        <v/>
      </c>
    </row>
    <row r="3055">
      <c r="A3055">
        <f>IF(P3055=P3054,0,P3055)</f>
        <v/>
      </c>
      <c r="B3055" s="41">
        <f>IF($M3055&gt;300,"",IF(OR(INDEX(Bemenet!$E$2:$E$301,$M3055)="",INDEX(Bemenet!$F$2:$F$301,$M3055)=""),"",MAX(INDEX(Bemenet!$E$2:$E$301,$M3055),INDEX(Szabalyok!$A:$A,$N3055))))</f>
        <v/>
      </c>
      <c r="C3055" s="41">
        <f>IF($B3055="","",MIN(INDEX(Bemenet!$F$2:$F$301,$M3055),INDEX(Szabalyok!$B:$B,$N3055)))</f>
        <v/>
      </c>
      <c r="D3055" s="5">
        <f>IF(AND($B3055&lt;&gt;"",$C3055&lt;&gt;"",$B3055&lt;=$C3055),INDEX(Bemenet!$G$2:$G$301,$M3055),"")</f>
        <v/>
      </c>
      <c r="E3055" s="6">
        <f>IF(AND($B3055&lt;&gt;"",$C3055&lt;&gt;"",$B3055&lt;=$C3055),INDEX(Bemenet!$D$2:$D$301,$M3055),"")</f>
        <v/>
      </c>
      <c r="F3055" s="5">
        <f>IF(AND($B3055&lt;&gt;"",$C3055&lt;&gt;"",$B3055&lt;=$C3055),$C3055-$B3055+1,"")</f>
        <v/>
      </c>
      <c r="G3055" s="5">
        <f>IF($F3055="","",$F3055*$D3055)</f>
        <v/>
      </c>
      <c r="H3055" s="42">
        <f>IF($G3055="","",$O3055)</f>
        <v/>
      </c>
      <c r="I3055" s="5">
        <f>IF($G3055="","",$G3055*IF($H3055="",$O3055,$H3055)/100)</f>
        <v/>
      </c>
      <c r="J3055" s="5">
        <f>IF(OR($L3055="",NOT(COUNTIFS($L$2:$L3055,$L3055)=1)),"",SUMIFS($G:$G,$L:$L,$L3055))</f>
        <v/>
      </c>
      <c r="K3055" s="5">
        <f>IF(OR($L3055="",NOT(COUNTIFS($L$2:$L3055,$L3055)=1)),"",SUMIFS($I:$I,$L:$L,$L3055))</f>
        <v/>
      </c>
      <c r="L3055" s="6">
        <f>IF($B3055="","",YEAR($B3055))</f>
        <v/>
      </c>
      <c r="M3055" s="6">
        <f>INT((ROW()-2)/39)+1</f>
        <v/>
      </c>
      <c r="N3055" s="6">
        <f>MOD(ROW()-2,39)+2</f>
        <v/>
      </c>
      <c r="O3055" s="42">
        <f>IF(AND($B3055&lt;&gt;"",$C3055&lt;&gt;"",$B3055&lt;=$C3055),INDEX(Szabalyok!$C:$C,$N3055),"")</f>
        <v/>
      </c>
      <c r="P3055">
        <f>IF(D3055="",P3054,P3054+1)</f>
        <v/>
      </c>
    </row>
    <row r="3056">
      <c r="A3056">
        <f>IF(P3056=P3055,0,P3056)</f>
        <v/>
      </c>
      <c r="B3056" s="41">
        <f>IF($M3056&gt;300,"",IF(OR(INDEX(Bemenet!$E$2:$E$301,$M3056)="",INDEX(Bemenet!$F$2:$F$301,$M3056)=""),"",MAX(INDEX(Bemenet!$E$2:$E$301,$M3056),INDEX(Szabalyok!$A:$A,$N3056))))</f>
        <v/>
      </c>
      <c r="C3056" s="41">
        <f>IF($B3056="","",MIN(INDEX(Bemenet!$F$2:$F$301,$M3056),INDEX(Szabalyok!$B:$B,$N3056)))</f>
        <v/>
      </c>
      <c r="D3056" s="5">
        <f>IF(AND($B3056&lt;&gt;"",$C3056&lt;&gt;"",$B3056&lt;=$C3056),INDEX(Bemenet!$G$2:$G$301,$M3056),"")</f>
        <v/>
      </c>
      <c r="E3056" s="6">
        <f>IF(AND($B3056&lt;&gt;"",$C3056&lt;&gt;"",$B3056&lt;=$C3056),INDEX(Bemenet!$D$2:$D$301,$M3056),"")</f>
        <v/>
      </c>
      <c r="F3056" s="5">
        <f>IF(AND($B3056&lt;&gt;"",$C3056&lt;&gt;"",$B3056&lt;=$C3056),$C3056-$B3056+1,"")</f>
        <v/>
      </c>
      <c r="G3056" s="5">
        <f>IF($F3056="","",$F3056*$D3056)</f>
        <v/>
      </c>
      <c r="H3056" s="42">
        <f>IF($G3056="","",$O3056)</f>
        <v/>
      </c>
      <c r="I3056" s="5">
        <f>IF($G3056="","",$G3056*IF($H3056="",$O3056,$H3056)/100)</f>
        <v/>
      </c>
      <c r="J3056" s="5">
        <f>IF(OR($L3056="",NOT(COUNTIFS($L$2:$L3056,$L3056)=1)),"",SUMIFS($G:$G,$L:$L,$L3056))</f>
        <v/>
      </c>
      <c r="K3056" s="5">
        <f>IF(OR($L3056="",NOT(COUNTIFS($L$2:$L3056,$L3056)=1)),"",SUMIFS($I:$I,$L:$L,$L3056))</f>
        <v/>
      </c>
      <c r="L3056" s="6">
        <f>IF($B3056="","",YEAR($B3056))</f>
        <v/>
      </c>
      <c r="M3056" s="6">
        <f>INT((ROW()-2)/39)+1</f>
        <v/>
      </c>
      <c r="N3056" s="6">
        <f>MOD(ROW()-2,39)+2</f>
        <v/>
      </c>
      <c r="O3056" s="42">
        <f>IF(AND($B3056&lt;&gt;"",$C3056&lt;&gt;"",$B3056&lt;=$C3056),INDEX(Szabalyok!$C:$C,$N3056),"")</f>
        <v/>
      </c>
      <c r="P3056">
        <f>IF(D3056="",P3055,P3055+1)</f>
        <v/>
      </c>
    </row>
    <row r="3057">
      <c r="A3057">
        <f>IF(P3057=P3056,0,P3057)</f>
        <v/>
      </c>
      <c r="B3057" s="41">
        <f>IF($M3057&gt;300,"",IF(OR(INDEX(Bemenet!$E$2:$E$301,$M3057)="",INDEX(Bemenet!$F$2:$F$301,$M3057)=""),"",MAX(INDEX(Bemenet!$E$2:$E$301,$M3057),INDEX(Szabalyok!$A:$A,$N3057))))</f>
        <v/>
      </c>
      <c r="C3057" s="41">
        <f>IF($B3057="","",MIN(INDEX(Bemenet!$F$2:$F$301,$M3057),INDEX(Szabalyok!$B:$B,$N3057)))</f>
        <v/>
      </c>
      <c r="D3057" s="5">
        <f>IF(AND($B3057&lt;&gt;"",$C3057&lt;&gt;"",$B3057&lt;=$C3057),INDEX(Bemenet!$G$2:$G$301,$M3057),"")</f>
        <v/>
      </c>
      <c r="E3057" s="6">
        <f>IF(AND($B3057&lt;&gt;"",$C3057&lt;&gt;"",$B3057&lt;=$C3057),INDEX(Bemenet!$D$2:$D$301,$M3057),"")</f>
        <v/>
      </c>
      <c r="F3057" s="5">
        <f>IF(AND($B3057&lt;&gt;"",$C3057&lt;&gt;"",$B3057&lt;=$C3057),$C3057-$B3057+1,"")</f>
        <v/>
      </c>
      <c r="G3057" s="5">
        <f>IF($F3057="","",$F3057*$D3057)</f>
        <v/>
      </c>
      <c r="H3057" s="42">
        <f>IF($G3057="","",$O3057)</f>
        <v/>
      </c>
      <c r="I3057" s="5">
        <f>IF($G3057="","",$G3057*IF($H3057="",$O3057,$H3057)/100)</f>
        <v/>
      </c>
      <c r="J3057" s="5">
        <f>IF(OR($L3057="",NOT(COUNTIFS($L$2:$L3057,$L3057)=1)),"",SUMIFS($G:$G,$L:$L,$L3057))</f>
        <v/>
      </c>
      <c r="K3057" s="5">
        <f>IF(OR($L3057="",NOT(COUNTIFS($L$2:$L3057,$L3057)=1)),"",SUMIFS($I:$I,$L:$L,$L3057))</f>
        <v/>
      </c>
      <c r="L3057" s="6">
        <f>IF($B3057="","",YEAR($B3057))</f>
        <v/>
      </c>
      <c r="M3057" s="6">
        <f>INT((ROW()-2)/39)+1</f>
        <v/>
      </c>
      <c r="N3057" s="6">
        <f>MOD(ROW()-2,39)+2</f>
        <v/>
      </c>
      <c r="O3057" s="42">
        <f>IF(AND($B3057&lt;&gt;"",$C3057&lt;&gt;"",$B3057&lt;=$C3057),INDEX(Szabalyok!$C:$C,$N3057),"")</f>
        <v/>
      </c>
      <c r="P3057">
        <f>IF(D3057="",P3056,P3056+1)</f>
        <v/>
      </c>
    </row>
    <row r="3058">
      <c r="A3058">
        <f>IF(P3058=P3057,0,P3058)</f>
        <v/>
      </c>
      <c r="B3058" s="41">
        <f>IF($M3058&gt;300,"",IF(OR(INDEX(Bemenet!$E$2:$E$301,$M3058)="",INDEX(Bemenet!$F$2:$F$301,$M3058)=""),"",MAX(INDEX(Bemenet!$E$2:$E$301,$M3058),INDEX(Szabalyok!$A:$A,$N3058))))</f>
        <v/>
      </c>
      <c r="C3058" s="41">
        <f>IF($B3058="","",MIN(INDEX(Bemenet!$F$2:$F$301,$M3058),INDEX(Szabalyok!$B:$B,$N3058)))</f>
        <v/>
      </c>
      <c r="D3058" s="5">
        <f>IF(AND($B3058&lt;&gt;"",$C3058&lt;&gt;"",$B3058&lt;=$C3058),INDEX(Bemenet!$G$2:$G$301,$M3058),"")</f>
        <v/>
      </c>
      <c r="E3058" s="6">
        <f>IF(AND($B3058&lt;&gt;"",$C3058&lt;&gt;"",$B3058&lt;=$C3058),INDEX(Bemenet!$D$2:$D$301,$M3058),"")</f>
        <v/>
      </c>
      <c r="F3058" s="5">
        <f>IF(AND($B3058&lt;&gt;"",$C3058&lt;&gt;"",$B3058&lt;=$C3058),$C3058-$B3058+1,"")</f>
        <v/>
      </c>
      <c r="G3058" s="5">
        <f>IF($F3058="","",$F3058*$D3058)</f>
        <v/>
      </c>
      <c r="H3058" s="42">
        <f>IF($G3058="","",$O3058)</f>
        <v/>
      </c>
      <c r="I3058" s="5">
        <f>IF($G3058="","",$G3058*IF($H3058="",$O3058,$H3058)/100)</f>
        <v/>
      </c>
      <c r="J3058" s="5">
        <f>IF(OR($L3058="",NOT(COUNTIFS($L$2:$L3058,$L3058)=1)),"",SUMIFS($G:$G,$L:$L,$L3058))</f>
        <v/>
      </c>
      <c r="K3058" s="5">
        <f>IF(OR($L3058="",NOT(COUNTIFS($L$2:$L3058,$L3058)=1)),"",SUMIFS($I:$I,$L:$L,$L3058))</f>
        <v/>
      </c>
      <c r="L3058" s="6">
        <f>IF($B3058="","",YEAR($B3058))</f>
        <v/>
      </c>
      <c r="M3058" s="6">
        <f>INT((ROW()-2)/39)+1</f>
        <v/>
      </c>
      <c r="N3058" s="6">
        <f>MOD(ROW()-2,39)+2</f>
        <v/>
      </c>
      <c r="O3058" s="42">
        <f>IF(AND($B3058&lt;&gt;"",$C3058&lt;&gt;"",$B3058&lt;=$C3058),INDEX(Szabalyok!$C:$C,$N3058),"")</f>
        <v/>
      </c>
      <c r="P3058">
        <f>IF(D3058="",P3057,P3057+1)</f>
        <v/>
      </c>
    </row>
    <row r="3059">
      <c r="A3059">
        <f>IF(P3059=P3058,0,P3059)</f>
        <v/>
      </c>
      <c r="B3059" s="41">
        <f>IF($M3059&gt;300,"",IF(OR(INDEX(Bemenet!$E$2:$E$301,$M3059)="",INDEX(Bemenet!$F$2:$F$301,$M3059)=""),"",MAX(INDEX(Bemenet!$E$2:$E$301,$M3059),INDEX(Szabalyok!$A:$A,$N3059))))</f>
        <v/>
      </c>
      <c r="C3059" s="41">
        <f>IF($B3059="","",MIN(INDEX(Bemenet!$F$2:$F$301,$M3059),INDEX(Szabalyok!$B:$B,$N3059)))</f>
        <v/>
      </c>
      <c r="D3059" s="5">
        <f>IF(AND($B3059&lt;&gt;"",$C3059&lt;&gt;"",$B3059&lt;=$C3059),INDEX(Bemenet!$G$2:$G$301,$M3059),"")</f>
        <v/>
      </c>
      <c r="E3059" s="6">
        <f>IF(AND($B3059&lt;&gt;"",$C3059&lt;&gt;"",$B3059&lt;=$C3059),INDEX(Bemenet!$D$2:$D$301,$M3059),"")</f>
        <v/>
      </c>
      <c r="F3059" s="5">
        <f>IF(AND($B3059&lt;&gt;"",$C3059&lt;&gt;"",$B3059&lt;=$C3059),$C3059-$B3059+1,"")</f>
        <v/>
      </c>
      <c r="G3059" s="5">
        <f>IF($F3059="","",$F3059*$D3059)</f>
        <v/>
      </c>
      <c r="H3059" s="42">
        <f>IF($G3059="","",$O3059)</f>
        <v/>
      </c>
      <c r="I3059" s="5">
        <f>IF($G3059="","",$G3059*IF($H3059="",$O3059,$H3059)/100)</f>
        <v/>
      </c>
      <c r="J3059" s="5">
        <f>IF(OR($L3059="",NOT(COUNTIFS($L$2:$L3059,$L3059)=1)),"",SUMIFS($G:$G,$L:$L,$L3059))</f>
        <v/>
      </c>
      <c r="K3059" s="5">
        <f>IF(OR($L3059="",NOT(COUNTIFS($L$2:$L3059,$L3059)=1)),"",SUMIFS($I:$I,$L:$L,$L3059))</f>
        <v/>
      </c>
      <c r="L3059" s="6">
        <f>IF($B3059="","",YEAR($B3059))</f>
        <v/>
      </c>
      <c r="M3059" s="6">
        <f>INT((ROW()-2)/39)+1</f>
        <v/>
      </c>
      <c r="N3059" s="6">
        <f>MOD(ROW()-2,39)+2</f>
        <v/>
      </c>
      <c r="O3059" s="42">
        <f>IF(AND($B3059&lt;&gt;"",$C3059&lt;&gt;"",$B3059&lt;=$C3059),INDEX(Szabalyok!$C:$C,$N3059),"")</f>
        <v/>
      </c>
      <c r="P3059">
        <f>IF(D3059="",P3058,P3058+1)</f>
        <v/>
      </c>
    </row>
    <row r="3060">
      <c r="A3060">
        <f>IF(P3060=P3059,0,P3060)</f>
        <v/>
      </c>
      <c r="B3060" s="41">
        <f>IF($M3060&gt;300,"",IF(OR(INDEX(Bemenet!$E$2:$E$301,$M3060)="",INDEX(Bemenet!$F$2:$F$301,$M3060)=""),"",MAX(INDEX(Bemenet!$E$2:$E$301,$M3060),INDEX(Szabalyok!$A:$A,$N3060))))</f>
        <v/>
      </c>
      <c r="C3060" s="41">
        <f>IF($B3060="","",MIN(INDEX(Bemenet!$F$2:$F$301,$M3060),INDEX(Szabalyok!$B:$B,$N3060)))</f>
        <v/>
      </c>
      <c r="D3060" s="5">
        <f>IF(AND($B3060&lt;&gt;"",$C3060&lt;&gt;"",$B3060&lt;=$C3060),INDEX(Bemenet!$G$2:$G$301,$M3060),"")</f>
        <v/>
      </c>
      <c r="E3060" s="6">
        <f>IF(AND($B3060&lt;&gt;"",$C3060&lt;&gt;"",$B3060&lt;=$C3060),INDEX(Bemenet!$D$2:$D$301,$M3060),"")</f>
        <v/>
      </c>
      <c r="F3060" s="5">
        <f>IF(AND($B3060&lt;&gt;"",$C3060&lt;&gt;"",$B3060&lt;=$C3060),$C3060-$B3060+1,"")</f>
        <v/>
      </c>
      <c r="G3060" s="5">
        <f>IF($F3060="","",$F3060*$D3060)</f>
        <v/>
      </c>
      <c r="H3060" s="42">
        <f>IF($G3060="","",$O3060)</f>
        <v/>
      </c>
      <c r="I3060" s="5">
        <f>IF($G3060="","",$G3060*IF($H3060="",$O3060,$H3060)/100)</f>
        <v/>
      </c>
      <c r="J3060" s="5">
        <f>IF(OR($L3060="",NOT(COUNTIFS($L$2:$L3060,$L3060)=1)),"",SUMIFS($G:$G,$L:$L,$L3060))</f>
        <v/>
      </c>
      <c r="K3060" s="5">
        <f>IF(OR($L3060="",NOT(COUNTIFS($L$2:$L3060,$L3060)=1)),"",SUMIFS($I:$I,$L:$L,$L3060))</f>
        <v/>
      </c>
      <c r="L3060" s="6">
        <f>IF($B3060="","",YEAR($B3060))</f>
        <v/>
      </c>
      <c r="M3060" s="6">
        <f>INT((ROW()-2)/39)+1</f>
        <v/>
      </c>
      <c r="N3060" s="6">
        <f>MOD(ROW()-2,39)+2</f>
        <v/>
      </c>
      <c r="O3060" s="42">
        <f>IF(AND($B3060&lt;&gt;"",$C3060&lt;&gt;"",$B3060&lt;=$C3060),INDEX(Szabalyok!$C:$C,$N3060),"")</f>
        <v/>
      </c>
      <c r="P3060">
        <f>IF(D3060="",P3059,P3059+1)</f>
        <v/>
      </c>
    </row>
    <row r="3061">
      <c r="A3061">
        <f>IF(P3061=P3060,0,P3061)</f>
        <v/>
      </c>
      <c r="B3061" s="41">
        <f>IF($M3061&gt;300,"",IF(OR(INDEX(Bemenet!$E$2:$E$301,$M3061)="",INDEX(Bemenet!$F$2:$F$301,$M3061)=""),"",MAX(INDEX(Bemenet!$E$2:$E$301,$M3061),INDEX(Szabalyok!$A:$A,$N3061))))</f>
        <v/>
      </c>
      <c r="C3061" s="41">
        <f>IF($B3061="","",MIN(INDEX(Bemenet!$F$2:$F$301,$M3061),INDEX(Szabalyok!$B:$B,$N3061)))</f>
        <v/>
      </c>
      <c r="D3061" s="5">
        <f>IF(AND($B3061&lt;&gt;"",$C3061&lt;&gt;"",$B3061&lt;=$C3061),INDEX(Bemenet!$G$2:$G$301,$M3061),"")</f>
        <v/>
      </c>
      <c r="E3061" s="6">
        <f>IF(AND($B3061&lt;&gt;"",$C3061&lt;&gt;"",$B3061&lt;=$C3061),INDEX(Bemenet!$D$2:$D$301,$M3061),"")</f>
        <v/>
      </c>
      <c r="F3061" s="5">
        <f>IF(AND($B3061&lt;&gt;"",$C3061&lt;&gt;"",$B3061&lt;=$C3061),$C3061-$B3061+1,"")</f>
        <v/>
      </c>
      <c r="G3061" s="5">
        <f>IF($F3061="","",$F3061*$D3061)</f>
        <v/>
      </c>
      <c r="H3061" s="42">
        <f>IF($G3061="","",$O3061)</f>
        <v/>
      </c>
      <c r="I3061" s="5">
        <f>IF($G3061="","",$G3061*IF($H3061="",$O3061,$H3061)/100)</f>
        <v/>
      </c>
      <c r="J3061" s="5">
        <f>IF(OR($L3061="",NOT(COUNTIFS($L$2:$L3061,$L3061)=1)),"",SUMIFS($G:$G,$L:$L,$L3061))</f>
        <v/>
      </c>
      <c r="K3061" s="5">
        <f>IF(OR($L3061="",NOT(COUNTIFS($L$2:$L3061,$L3061)=1)),"",SUMIFS($I:$I,$L:$L,$L3061))</f>
        <v/>
      </c>
      <c r="L3061" s="6">
        <f>IF($B3061="","",YEAR($B3061))</f>
        <v/>
      </c>
      <c r="M3061" s="6">
        <f>INT((ROW()-2)/39)+1</f>
        <v/>
      </c>
      <c r="N3061" s="6">
        <f>MOD(ROW()-2,39)+2</f>
        <v/>
      </c>
      <c r="O3061" s="42">
        <f>IF(AND($B3061&lt;&gt;"",$C3061&lt;&gt;"",$B3061&lt;=$C3061),INDEX(Szabalyok!$C:$C,$N3061),"")</f>
        <v/>
      </c>
      <c r="P3061">
        <f>IF(D3061="",P3060,P3060+1)</f>
        <v/>
      </c>
    </row>
    <row r="3062">
      <c r="A3062">
        <f>IF(P3062=P3061,0,P3062)</f>
        <v/>
      </c>
      <c r="B3062" s="41">
        <f>IF($M3062&gt;300,"",IF(OR(INDEX(Bemenet!$E$2:$E$301,$M3062)="",INDEX(Bemenet!$F$2:$F$301,$M3062)=""),"",MAX(INDEX(Bemenet!$E$2:$E$301,$M3062),INDEX(Szabalyok!$A:$A,$N3062))))</f>
        <v/>
      </c>
      <c r="C3062" s="41">
        <f>IF($B3062="","",MIN(INDEX(Bemenet!$F$2:$F$301,$M3062),INDEX(Szabalyok!$B:$B,$N3062)))</f>
        <v/>
      </c>
      <c r="D3062" s="5">
        <f>IF(AND($B3062&lt;&gt;"",$C3062&lt;&gt;"",$B3062&lt;=$C3062),INDEX(Bemenet!$G$2:$G$301,$M3062),"")</f>
        <v/>
      </c>
      <c r="E3062" s="6">
        <f>IF(AND($B3062&lt;&gt;"",$C3062&lt;&gt;"",$B3062&lt;=$C3062),INDEX(Bemenet!$D$2:$D$301,$M3062),"")</f>
        <v/>
      </c>
      <c r="F3062" s="5">
        <f>IF(AND($B3062&lt;&gt;"",$C3062&lt;&gt;"",$B3062&lt;=$C3062),$C3062-$B3062+1,"")</f>
        <v/>
      </c>
      <c r="G3062" s="5">
        <f>IF($F3062="","",$F3062*$D3062)</f>
        <v/>
      </c>
      <c r="H3062" s="42">
        <f>IF($G3062="","",$O3062)</f>
        <v/>
      </c>
      <c r="I3062" s="5">
        <f>IF($G3062="","",$G3062*IF($H3062="",$O3062,$H3062)/100)</f>
        <v/>
      </c>
      <c r="J3062" s="5">
        <f>IF(OR($L3062="",NOT(COUNTIFS($L$2:$L3062,$L3062)=1)),"",SUMIFS($G:$G,$L:$L,$L3062))</f>
        <v/>
      </c>
      <c r="K3062" s="5">
        <f>IF(OR($L3062="",NOT(COUNTIFS($L$2:$L3062,$L3062)=1)),"",SUMIFS($I:$I,$L:$L,$L3062))</f>
        <v/>
      </c>
      <c r="L3062" s="6">
        <f>IF($B3062="","",YEAR($B3062))</f>
        <v/>
      </c>
      <c r="M3062" s="6">
        <f>INT((ROW()-2)/39)+1</f>
        <v/>
      </c>
      <c r="N3062" s="6">
        <f>MOD(ROW()-2,39)+2</f>
        <v/>
      </c>
      <c r="O3062" s="42">
        <f>IF(AND($B3062&lt;&gt;"",$C3062&lt;&gt;"",$B3062&lt;=$C3062),INDEX(Szabalyok!$C:$C,$N3062),"")</f>
        <v/>
      </c>
      <c r="P3062">
        <f>IF(D3062="",P3061,P3061+1)</f>
        <v/>
      </c>
    </row>
    <row r="3063">
      <c r="A3063">
        <f>IF(P3063=P3062,0,P3063)</f>
        <v/>
      </c>
      <c r="B3063" s="41">
        <f>IF($M3063&gt;300,"",IF(OR(INDEX(Bemenet!$E$2:$E$301,$M3063)="",INDEX(Bemenet!$F$2:$F$301,$M3063)=""),"",MAX(INDEX(Bemenet!$E$2:$E$301,$M3063),INDEX(Szabalyok!$A:$A,$N3063))))</f>
        <v/>
      </c>
      <c r="C3063" s="41">
        <f>IF($B3063="","",MIN(INDEX(Bemenet!$F$2:$F$301,$M3063),INDEX(Szabalyok!$B:$B,$N3063)))</f>
        <v/>
      </c>
      <c r="D3063" s="5">
        <f>IF(AND($B3063&lt;&gt;"",$C3063&lt;&gt;"",$B3063&lt;=$C3063),INDEX(Bemenet!$G$2:$G$301,$M3063),"")</f>
        <v/>
      </c>
      <c r="E3063" s="6">
        <f>IF(AND($B3063&lt;&gt;"",$C3063&lt;&gt;"",$B3063&lt;=$C3063),INDEX(Bemenet!$D$2:$D$301,$M3063),"")</f>
        <v/>
      </c>
      <c r="F3063" s="5">
        <f>IF(AND($B3063&lt;&gt;"",$C3063&lt;&gt;"",$B3063&lt;=$C3063),$C3063-$B3063+1,"")</f>
        <v/>
      </c>
      <c r="G3063" s="5">
        <f>IF($F3063="","",$F3063*$D3063)</f>
        <v/>
      </c>
      <c r="H3063" s="42">
        <f>IF($G3063="","",$O3063)</f>
        <v/>
      </c>
      <c r="I3063" s="5">
        <f>IF($G3063="","",$G3063*IF($H3063="",$O3063,$H3063)/100)</f>
        <v/>
      </c>
      <c r="J3063" s="5">
        <f>IF(OR($L3063="",NOT(COUNTIFS($L$2:$L3063,$L3063)=1)),"",SUMIFS($G:$G,$L:$L,$L3063))</f>
        <v/>
      </c>
      <c r="K3063" s="5">
        <f>IF(OR($L3063="",NOT(COUNTIFS($L$2:$L3063,$L3063)=1)),"",SUMIFS($I:$I,$L:$L,$L3063))</f>
        <v/>
      </c>
      <c r="L3063" s="6">
        <f>IF($B3063="","",YEAR($B3063))</f>
        <v/>
      </c>
      <c r="M3063" s="6">
        <f>INT((ROW()-2)/39)+1</f>
        <v/>
      </c>
      <c r="N3063" s="6">
        <f>MOD(ROW()-2,39)+2</f>
        <v/>
      </c>
      <c r="O3063" s="42">
        <f>IF(AND($B3063&lt;&gt;"",$C3063&lt;&gt;"",$B3063&lt;=$C3063),INDEX(Szabalyok!$C:$C,$N3063),"")</f>
        <v/>
      </c>
      <c r="P3063">
        <f>IF(D3063="",P3062,P3062+1)</f>
        <v/>
      </c>
    </row>
    <row r="3064">
      <c r="A3064">
        <f>IF(P3064=P3063,0,P3064)</f>
        <v/>
      </c>
      <c r="B3064" s="41">
        <f>IF($M3064&gt;300,"",IF(OR(INDEX(Bemenet!$E$2:$E$301,$M3064)="",INDEX(Bemenet!$F$2:$F$301,$M3064)=""),"",MAX(INDEX(Bemenet!$E$2:$E$301,$M3064),INDEX(Szabalyok!$A:$A,$N3064))))</f>
        <v/>
      </c>
      <c r="C3064" s="41">
        <f>IF($B3064="","",MIN(INDEX(Bemenet!$F$2:$F$301,$M3064),INDEX(Szabalyok!$B:$B,$N3064)))</f>
        <v/>
      </c>
      <c r="D3064" s="5">
        <f>IF(AND($B3064&lt;&gt;"",$C3064&lt;&gt;"",$B3064&lt;=$C3064),INDEX(Bemenet!$G$2:$G$301,$M3064),"")</f>
        <v/>
      </c>
      <c r="E3064" s="6">
        <f>IF(AND($B3064&lt;&gt;"",$C3064&lt;&gt;"",$B3064&lt;=$C3064),INDEX(Bemenet!$D$2:$D$301,$M3064),"")</f>
        <v/>
      </c>
      <c r="F3064" s="5">
        <f>IF(AND($B3064&lt;&gt;"",$C3064&lt;&gt;"",$B3064&lt;=$C3064),$C3064-$B3064+1,"")</f>
        <v/>
      </c>
      <c r="G3064" s="5">
        <f>IF($F3064="","",$F3064*$D3064)</f>
        <v/>
      </c>
      <c r="H3064" s="42">
        <f>IF($G3064="","",$O3064)</f>
        <v/>
      </c>
      <c r="I3064" s="5">
        <f>IF($G3064="","",$G3064*IF($H3064="",$O3064,$H3064)/100)</f>
        <v/>
      </c>
      <c r="J3064" s="5">
        <f>IF(OR($L3064="",NOT(COUNTIFS($L$2:$L3064,$L3064)=1)),"",SUMIFS($G:$G,$L:$L,$L3064))</f>
        <v/>
      </c>
      <c r="K3064" s="5">
        <f>IF(OR($L3064="",NOT(COUNTIFS($L$2:$L3064,$L3064)=1)),"",SUMIFS($I:$I,$L:$L,$L3064))</f>
        <v/>
      </c>
      <c r="L3064" s="6">
        <f>IF($B3064="","",YEAR($B3064))</f>
        <v/>
      </c>
      <c r="M3064" s="6">
        <f>INT((ROW()-2)/39)+1</f>
        <v/>
      </c>
      <c r="N3064" s="6">
        <f>MOD(ROW()-2,39)+2</f>
        <v/>
      </c>
      <c r="O3064" s="42">
        <f>IF(AND($B3064&lt;&gt;"",$C3064&lt;&gt;"",$B3064&lt;=$C3064),INDEX(Szabalyok!$C:$C,$N3064),"")</f>
        <v/>
      </c>
      <c r="P3064">
        <f>IF(D3064="",P3063,P3063+1)</f>
        <v/>
      </c>
    </row>
    <row r="3065">
      <c r="A3065">
        <f>IF(P3065=P3064,0,P3065)</f>
        <v/>
      </c>
      <c r="B3065" s="41">
        <f>IF($M3065&gt;300,"",IF(OR(INDEX(Bemenet!$E$2:$E$301,$M3065)="",INDEX(Bemenet!$F$2:$F$301,$M3065)=""),"",MAX(INDEX(Bemenet!$E$2:$E$301,$M3065),INDEX(Szabalyok!$A:$A,$N3065))))</f>
        <v/>
      </c>
      <c r="C3065" s="41">
        <f>IF($B3065="","",MIN(INDEX(Bemenet!$F$2:$F$301,$M3065),INDEX(Szabalyok!$B:$B,$N3065)))</f>
        <v/>
      </c>
      <c r="D3065" s="5">
        <f>IF(AND($B3065&lt;&gt;"",$C3065&lt;&gt;"",$B3065&lt;=$C3065),INDEX(Bemenet!$G$2:$G$301,$M3065),"")</f>
        <v/>
      </c>
      <c r="E3065" s="6">
        <f>IF(AND($B3065&lt;&gt;"",$C3065&lt;&gt;"",$B3065&lt;=$C3065),INDEX(Bemenet!$D$2:$D$301,$M3065),"")</f>
        <v/>
      </c>
      <c r="F3065" s="5">
        <f>IF(AND($B3065&lt;&gt;"",$C3065&lt;&gt;"",$B3065&lt;=$C3065),$C3065-$B3065+1,"")</f>
        <v/>
      </c>
      <c r="G3065" s="5">
        <f>IF($F3065="","",$F3065*$D3065)</f>
        <v/>
      </c>
      <c r="H3065" s="42">
        <f>IF($G3065="","",$O3065)</f>
        <v/>
      </c>
      <c r="I3065" s="5">
        <f>IF($G3065="","",$G3065*IF($H3065="",$O3065,$H3065)/100)</f>
        <v/>
      </c>
      <c r="J3065" s="5">
        <f>IF(OR($L3065="",NOT(COUNTIFS($L$2:$L3065,$L3065)=1)),"",SUMIFS($G:$G,$L:$L,$L3065))</f>
        <v/>
      </c>
      <c r="K3065" s="5">
        <f>IF(OR($L3065="",NOT(COUNTIFS($L$2:$L3065,$L3065)=1)),"",SUMIFS($I:$I,$L:$L,$L3065))</f>
        <v/>
      </c>
      <c r="L3065" s="6">
        <f>IF($B3065="","",YEAR($B3065))</f>
        <v/>
      </c>
      <c r="M3065" s="6">
        <f>INT((ROW()-2)/39)+1</f>
        <v/>
      </c>
      <c r="N3065" s="6">
        <f>MOD(ROW()-2,39)+2</f>
        <v/>
      </c>
      <c r="O3065" s="42">
        <f>IF(AND($B3065&lt;&gt;"",$C3065&lt;&gt;"",$B3065&lt;=$C3065),INDEX(Szabalyok!$C:$C,$N3065),"")</f>
        <v/>
      </c>
      <c r="P3065">
        <f>IF(D3065="",P3064,P3064+1)</f>
        <v/>
      </c>
    </row>
    <row r="3066">
      <c r="A3066">
        <f>IF(P3066=P3065,0,P3066)</f>
        <v/>
      </c>
      <c r="B3066" s="41">
        <f>IF($M3066&gt;300,"",IF(OR(INDEX(Bemenet!$E$2:$E$301,$M3066)="",INDEX(Bemenet!$F$2:$F$301,$M3066)=""),"",MAX(INDEX(Bemenet!$E$2:$E$301,$M3066),INDEX(Szabalyok!$A:$A,$N3066))))</f>
        <v/>
      </c>
      <c r="C3066" s="41">
        <f>IF($B3066="","",MIN(INDEX(Bemenet!$F$2:$F$301,$M3066),INDEX(Szabalyok!$B:$B,$N3066)))</f>
        <v/>
      </c>
      <c r="D3066" s="5">
        <f>IF(AND($B3066&lt;&gt;"",$C3066&lt;&gt;"",$B3066&lt;=$C3066),INDEX(Bemenet!$G$2:$G$301,$M3066),"")</f>
        <v/>
      </c>
      <c r="E3066" s="6">
        <f>IF(AND($B3066&lt;&gt;"",$C3066&lt;&gt;"",$B3066&lt;=$C3066),INDEX(Bemenet!$D$2:$D$301,$M3066),"")</f>
        <v/>
      </c>
      <c r="F3066" s="5">
        <f>IF(AND($B3066&lt;&gt;"",$C3066&lt;&gt;"",$B3066&lt;=$C3066),$C3066-$B3066+1,"")</f>
        <v/>
      </c>
      <c r="G3066" s="5">
        <f>IF($F3066="","",$F3066*$D3066)</f>
        <v/>
      </c>
      <c r="H3066" s="42">
        <f>IF($G3066="","",$O3066)</f>
        <v/>
      </c>
      <c r="I3066" s="5">
        <f>IF($G3066="","",$G3066*IF($H3066="",$O3066,$H3066)/100)</f>
        <v/>
      </c>
      <c r="J3066" s="5">
        <f>IF(OR($L3066="",NOT(COUNTIFS($L$2:$L3066,$L3066)=1)),"",SUMIFS($G:$G,$L:$L,$L3066))</f>
        <v/>
      </c>
      <c r="K3066" s="5">
        <f>IF(OR($L3066="",NOT(COUNTIFS($L$2:$L3066,$L3066)=1)),"",SUMIFS($I:$I,$L:$L,$L3066))</f>
        <v/>
      </c>
      <c r="L3066" s="6">
        <f>IF($B3066="","",YEAR($B3066))</f>
        <v/>
      </c>
      <c r="M3066" s="6">
        <f>INT((ROW()-2)/39)+1</f>
        <v/>
      </c>
      <c r="N3066" s="6">
        <f>MOD(ROW()-2,39)+2</f>
        <v/>
      </c>
      <c r="O3066" s="42">
        <f>IF(AND($B3066&lt;&gt;"",$C3066&lt;&gt;"",$B3066&lt;=$C3066),INDEX(Szabalyok!$C:$C,$N3066),"")</f>
        <v/>
      </c>
      <c r="P3066">
        <f>IF(D3066="",P3065,P3065+1)</f>
        <v/>
      </c>
    </row>
    <row r="3067">
      <c r="A3067">
        <f>IF(P3067=P3066,0,P3067)</f>
        <v/>
      </c>
      <c r="B3067" s="41">
        <f>IF($M3067&gt;300,"",IF(OR(INDEX(Bemenet!$E$2:$E$301,$M3067)="",INDEX(Bemenet!$F$2:$F$301,$M3067)=""),"",MAX(INDEX(Bemenet!$E$2:$E$301,$M3067),INDEX(Szabalyok!$A:$A,$N3067))))</f>
        <v/>
      </c>
      <c r="C3067" s="41">
        <f>IF($B3067="","",MIN(INDEX(Bemenet!$F$2:$F$301,$M3067),INDEX(Szabalyok!$B:$B,$N3067)))</f>
        <v/>
      </c>
      <c r="D3067" s="5">
        <f>IF(AND($B3067&lt;&gt;"",$C3067&lt;&gt;"",$B3067&lt;=$C3067),INDEX(Bemenet!$G$2:$G$301,$M3067),"")</f>
        <v/>
      </c>
      <c r="E3067" s="6">
        <f>IF(AND($B3067&lt;&gt;"",$C3067&lt;&gt;"",$B3067&lt;=$C3067),INDEX(Bemenet!$D$2:$D$301,$M3067),"")</f>
        <v/>
      </c>
      <c r="F3067" s="5">
        <f>IF(AND($B3067&lt;&gt;"",$C3067&lt;&gt;"",$B3067&lt;=$C3067),$C3067-$B3067+1,"")</f>
        <v/>
      </c>
      <c r="G3067" s="5">
        <f>IF($F3067="","",$F3067*$D3067)</f>
        <v/>
      </c>
      <c r="H3067" s="42">
        <f>IF($G3067="","",$O3067)</f>
        <v/>
      </c>
      <c r="I3067" s="5">
        <f>IF($G3067="","",$G3067*IF($H3067="",$O3067,$H3067)/100)</f>
        <v/>
      </c>
      <c r="J3067" s="5">
        <f>IF(OR($L3067="",NOT(COUNTIFS($L$2:$L3067,$L3067)=1)),"",SUMIFS($G:$G,$L:$L,$L3067))</f>
        <v/>
      </c>
      <c r="K3067" s="5">
        <f>IF(OR($L3067="",NOT(COUNTIFS($L$2:$L3067,$L3067)=1)),"",SUMIFS($I:$I,$L:$L,$L3067))</f>
        <v/>
      </c>
      <c r="L3067" s="6">
        <f>IF($B3067="","",YEAR($B3067))</f>
        <v/>
      </c>
      <c r="M3067" s="6">
        <f>INT((ROW()-2)/39)+1</f>
        <v/>
      </c>
      <c r="N3067" s="6">
        <f>MOD(ROW()-2,39)+2</f>
        <v/>
      </c>
      <c r="O3067" s="42">
        <f>IF(AND($B3067&lt;&gt;"",$C3067&lt;&gt;"",$B3067&lt;=$C3067),INDEX(Szabalyok!$C:$C,$N3067),"")</f>
        <v/>
      </c>
      <c r="P3067">
        <f>IF(D3067="",P3066,P3066+1)</f>
        <v/>
      </c>
    </row>
    <row r="3068">
      <c r="A3068">
        <f>IF(P3068=P3067,0,P3068)</f>
        <v/>
      </c>
      <c r="B3068" s="41">
        <f>IF($M3068&gt;300,"",IF(OR(INDEX(Bemenet!$E$2:$E$301,$M3068)="",INDEX(Bemenet!$F$2:$F$301,$M3068)=""),"",MAX(INDEX(Bemenet!$E$2:$E$301,$M3068),INDEX(Szabalyok!$A:$A,$N3068))))</f>
        <v/>
      </c>
      <c r="C3068" s="41">
        <f>IF($B3068="","",MIN(INDEX(Bemenet!$F$2:$F$301,$M3068),INDEX(Szabalyok!$B:$B,$N3068)))</f>
        <v/>
      </c>
      <c r="D3068" s="5">
        <f>IF(AND($B3068&lt;&gt;"",$C3068&lt;&gt;"",$B3068&lt;=$C3068),INDEX(Bemenet!$G$2:$G$301,$M3068),"")</f>
        <v/>
      </c>
      <c r="E3068" s="6">
        <f>IF(AND($B3068&lt;&gt;"",$C3068&lt;&gt;"",$B3068&lt;=$C3068),INDEX(Bemenet!$D$2:$D$301,$M3068),"")</f>
        <v/>
      </c>
      <c r="F3068" s="5">
        <f>IF(AND($B3068&lt;&gt;"",$C3068&lt;&gt;"",$B3068&lt;=$C3068),$C3068-$B3068+1,"")</f>
        <v/>
      </c>
      <c r="G3068" s="5">
        <f>IF($F3068="","",$F3068*$D3068)</f>
        <v/>
      </c>
      <c r="H3068" s="42">
        <f>IF($G3068="","",$O3068)</f>
        <v/>
      </c>
      <c r="I3068" s="5">
        <f>IF($G3068="","",$G3068*IF($H3068="",$O3068,$H3068)/100)</f>
        <v/>
      </c>
      <c r="J3068" s="5">
        <f>IF(OR($L3068="",NOT(COUNTIFS($L$2:$L3068,$L3068)=1)),"",SUMIFS($G:$G,$L:$L,$L3068))</f>
        <v/>
      </c>
      <c r="K3068" s="5">
        <f>IF(OR($L3068="",NOT(COUNTIFS($L$2:$L3068,$L3068)=1)),"",SUMIFS($I:$I,$L:$L,$L3068))</f>
        <v/>
      </c>
      <c r="L3068" s="6">
        <f>IF($B3068="","",YEAR($B3068))</f>
        <v/>
      </c>
      <c r="M3068" s="6">
        <f>INT((ROW()-2)/39)+1</f>
        <v/>
      </c>
      <c r="N3068" s="6">
        <f>MOD(ROW()-2,39)+2</f>
        <v/>
      </c>
      <c r="O3068" s="42">
        <f>IF(AND($B3068&lt;&gt;"",$C3068&lt;&gt;"",$B3068&lt;=$C3068),INDEX(Szabalyok!$C:$C,$N3068),"")</f>
        <v/>
      </c>
      <c r="P3068">
        <f>IF(D3068="",P3067,P3067+1)</f>
        <v/>
      </c>
    </row>
    <row r="3069">
      <c r="A3069">
        <f>IF(P3069=P3068,0,P3069)</f>
        <v/>
      </c>
      <c r="B3069" s="41">
        <f>IF($M3069&gt;300,"",IF(OR(INDEX(Bemenet!$E$2:$E$301,$M3069)="",INDEX(Bemenet!$F$2:$F$301,$M3069)=""),"",MAX(INDEX(Bemenet!$E$2:$E$301,$M3069),INDEX(Szabalyok!$A:$A,$N3069))))</f>
        <v/>
      </c>
      <c r="C3069" s="41">
        <f>IF($B3069="","",MIN(INDEX(Bemenet!$F$2:$F$301,$M3069),INDEX(Szabalyok!$B:$B,$N3069)))</f>
        <v/>
      </c>
      <c r="D3069" s="5">
        <f>IF(AND($B3069&lt;&gt;"",$C3069&lt;&gt;"",$B3069&lt;=$C3069),INDEX(Bemenet!$G$2:$G$301,$M3069),"")</f>
        <v/>
      </c>
      <c r="E3069" s="6">
        <f>IF(AND($B3069&lt;&gt;"",$C3069&lt;&gt;"",$B3069&lt;=$C3069),INDEX(Bemenet!$D$2:$D$301,$M3069),"")</f>
        <v/>
      </c>
      <c r="F3069" s="5">
        <f>IF(AND($B3069&lt;&gt;"",$C3069&lt;&gt;"",$B3069&lt;=$C3069),$C3069-$B3069+1,"")</f>
        <v/>
      </c>
      <c r="G3069" s="5">
        <f>IF($F3069="","",$F3069*$D3069)</f>
        <v/>
      </c>
      <c r="H3069" s="42">
        <f>IF($G3069="","",$O3069)</f>
        <v/>
      </c>
      <c r="I3069" s="5">
        <f>IF($G3069="","",$G3069*IF($H3069="",$O3069,$H3069)/100)</f>
        <v/>
      </c>
      <c r="J3069" s="5">
        <f>IF(OR($L3069="",NOT(COUNTIFS($L$2:$L3069,$L3069)=1)),"",SUMIFS($G:$G,$L:$L,$L3069))</f>
        <v/>
      </c>
      <c r="K3069" s="5">
        <f>IF(OR($L3069="",NOT(COUNTIFS($L$2:$L3069,$L3069)=1)),"",SUMIFS($I:$I,$L:$L,$L3069))</f>
        <v/>
      </c>
      <c r="L3069" s="6">
        <f>IF($B3069="","",YEAR($B3069))</f>
        <v/>
      </c>
      <c r="M3069" s="6">
        <f>INT((ROW()-2)/39)+1</f>
        <v/>
      </c>
      <c r="N3069" s="6">
        <f>MOD(ROW()-2,39)+2</f>
        <v/>
      </c>
      <c r="O3069" s="42">
        <f>IF(AND($B3069&lt;&gt;"",$C3069&lt;&gt;"",$B3069&lt;=$C3069),INDEX(Szabalyok!$C:$C,$N3069),"")</f>
        <v/>
      </c>
      <c r="P3069">
        <f>IF(D3069="",P3068,P3068+1)</f>
        <v/>
      </c>
    </row>
    <row r="3070">
      <c r="A3070">
        <f>IF(P3070=P3069,0,P3070)</f>
        <v/>
      </c>
      <c r="B3070" s="41">
        <f>IF($M3070&gt;300,"",IF(OR(INDEX(Bemenet!$E$2:$E$301,$M3070)="",INDEX(Bemenet!$F$2:$F$301,$M3070)=""),"",MAX(INDEX(Bemenet!$E$2:$E$301,$M3070),INDEX(Szabalyok!$A:$A,$N3070))))</f>
        <v/>
      </c>
      <c r="C3070" s="41">
        <f>IF($B3070="","",MIN(INDEX(Bemenet!$F$2:$F$301,$M3070),INDEX(Szabalyok!$B:$B,$N3070)))</f>
        <v/>
      </c>
      <c r="D3070" s="5">
        <f>IF(AND($B3070&lt;&gt;"",$C3070&lt;&gt;"",$B3070&lt;=$C3070),INDEX(Bemenet!$G$2:$G$301,$M3070),"")</f>
        <v/>
      </c>
      <c r="E3070" s="6">
        <f>IF(AND($B3070&lt;&gt;"",$C3070&lt;&gt;"",$B3070&lt;=$C3070),INDEX(Bemenet!$D$2:$D$301,$M3070),"")</f>
        <v/>
      </c>
      <c r="F3070" s="5">
        <f>IF(AND($B3070&lt;&gt;"",$C3070&lt;&gt;"",$B3070&lt;=$C3070),$C3070-$B3070+1,"")</f>
        <v/>
      </c>
      <c r="G3070" s="5">
        <f>IF($F3070="","",$F3070*$D3070)</f>
        <v/>
      </c>
      <c r="H3070" s="42">
        <f>IF($G3070="","",$O3070)</f>
        <v/>
      </c>
      <c r="I3070" s="5">
        <f>IF($G3070="","",$G3070*IF($H3070="",$O3070,$H3070)/100)</f>
        <v/>
      </c>
      <c r="J3070" s="5">
        <f>IF(OR($L3070="",NOT(COUNTIFS($L$2:$L3070,$L3070)=1)),"",SUMIFS($G:$G,$L:$L,$L3070))</f>
        <v/>
      </c>
      <c r="K3070" s="5">
        <f>IF(OR($L3070="",NOT(COUNTIFS($L$2:$L3070,$L3070)=1)),"",SUMIFS($I:$I,$L:$L,$L3070))</f>
        <v/>
      </c>
      <c r="L3070" s="6">
        <f>IF($B3070="","",YEAR($B3070))</f>
        <v/>
      </c>
      <c r="M3070" s="6">
        <f>INT((ROW()-2)/39)+1</f>
        <v/>
      </c>
      <c r="N3070" s="6">
        <f>MOD(ROW()-2,39)+2</f>
        <v/>
      </c>
      <c r="O3070" s="42">
        <f>IF(AND($B3070&lt;&gt;"",$C3070&lt;&gt;"",$B3070&lt;=$C3070),INDEX(Szabalyok!$C:$C,$N3070),"")</f>
        <v/>
      </c>
      <c r="P3070">
        <f>IF(D3070="",P3069,P3069+1)</f>
        <v/>
      </c>
    </row>
    <row r="3071">
      <c r="A3071">
        <f>IF(P3071=P3070,0,P3071)</f>
        <v/>
      </c>
      <c r="B3071" s="41">
        <f>IF($M3071&gt;300,"",IF(OR(INDEX(Bemenet!$E$2:$E$301,$M3071)="",INDEX(Bemenet!$F$2:$F$301,$M3071)=""),"",MAX(INDEX(Bemenet!$E$2:$E$301,$M3071),INDEX(Szabalyok!$A:$A,$N3071))))</f>
        <v/>
      </c>
      <c r="C3071" s="41">
        <f>IF($B3071="","",MIN(INDEX(Bemenet!$F$2:$F$301,$M3071),INDEX(Szabalyok!$B:$B,$N3071)))</f>
        <v/>
      </c>
      <c r="D3071" s="5">
        <f>IF(AND($B3071&lt;&gt;"",$C3071&lt;&gt;"",$B3071&lt;=$C3071),INDEX(Bemenet!$G$2:$G$301,$M3071),"")</f>
        <v/>
      </c>
      <c r="E3071" s="6">
        <f>IF(AND($B3071&lt;&gt;"",$C3071&lt;&gt;"",$B3071&lt;=$C3071),INDEX(Bemenet!$D$2:$D$301,$M3071),"")</f>
        <v/>
      </c>
      <c r="F3071" s="5">
        <f>IF(AND($B3071&lt;&gt;"",$C3071&lt;&gt;"",$B3071&lt;=$C3071),$C3071-$B3071+1,"")</f>
        <v/>
      </c>
      <c r="G3071" s="5">
        <f>IF($F3071="","",$F3071*$D3071)</f>
        <v/>
      </c>
      <c r="H3071" s="42">
        <f>IF($G3071="","",$O3071)</f>
        <v/>
      </c>
      <c r="I3071" s="5">
        <f>IF($G3071="","",$G3071*IF($H3071="",$O3071,$H3071)/100)</f>
        <v/>
      </c>
      <c r="J3071" s="5">
        <f>IF(OR($L3071="",NOT(COUNTIFS($L$2:$L3071,$L3071)=1)),"",SUMIFS($G:$G,$L:$L,$L3071))</f>
        <v/>
      </c>
      <c r="K3071" s="5">
        <f>IF(OR($L3071="",NOT(COUNTIFS($L$2:$L3071,$L3071)=1)),"",SUMIFS($I:$I,$L:$L,$L3071))</f>
        <v/>
      </c>
      <c r="L3071" s="6">
        <f>IF($B3071="","",YEAR($B3071))</f>
        <v/>
      </c>
      <c r="M3071" s="6">
        <f>INT((ROW()-2)/39)+1</f>
        <v/>
      </c>
      <c r="N3071" s="6">
        <f>MOD(ROW()-2,39)+2</f>
        <v/>
      </c>
      <c r="O3071" s="42">
        <f>IF(AND($B3071&lt;&gt;"",$C3071&lt;&gt;"",$B3071&lt;=$C3071),INDEX(Szabalyok!$C:$C,$N3071),"")</f>
        <v/>
      </c>
      <c r="P3071">
        <f>IF(D3071="",P3070,P3070+1)</f>
        <v/>
      </c>
    </row>
    <row r="3072">
      <c r="A3072">
        <f>IF(P3072=P3071,0,P3072)</f>
        <v/>
      </c>
      <c r="B3072" s="41">
        <f>IF($M3072&gt;300,"",IF(OR(INDEX(Bemenet!$E$2:$E$301,$M3072)="",INDEX(Bemenet!$F$2:$F$301,$M3072)=""),"",MAX(INDEX(Bemenet!$E$2:$E$301,$M3072),INDEX(Szabalyok!$A:$A,$N3072))))</f>
        <v/>
      </c>
      <c r="C3072" s="41">
        <f>IF($B3072="","",MIN(INDEX(Bemenet!$F$2:$F$301,$M3072),INDEX(Szabalyok!$B:$B,$N3072)))</f>
        <v/>
      </c>
      <c r="D3072" s="5">
        <f>IF(AND($B3072&lt;&gt;"",$C3072&lt;&gt;"",$B3072&lt;=$C3072),INDEX(Bemenet!$G$2:$G$301,$M3072),"")</f>
        <v/>
      </c>
      <c r="E3072" s="6">
        <f>IF(AND($B3072&lt;&gt;"",$C3072&lt;&gt;"",$B3072&lt;=$C3072),INDEX(Bemenet!$D$2:$D$301,$M3072),"")</f>
        <v/>
      </c>
      <c r="F3072" s="5">
        <f>IF(AND($B3072&lt;&gt;"",$C3072&lt;&gt;"",$B3072&lt;=$C3072),$C3072-$B3072+1,"")</f>
        <v/>
      </c>
      <c r="G3072" s="5">
        <f>IF($F3072="","",$F3072*$D3072)</f>
        <v/>
      </c>
      <c r="H3072" s="42">
        <f>IF($G3072="","",$O3072)</f>
        <v/>
      </c>
      <c r="I3072" s="5">
        <f>IF($G3072="","",$G3072*IF($H3072="",$O3072,$H3072)/100)</f>
        <v/>
      </c>
      <c r="J3072" s="5">
        <f>IF(OR($L3072="",NOT(COUNTIFS($L$2:$L3072,$L3072)=1)),"",SUMIFS($G:$G,$L:$L,$L3072))</f>
        <v/>
      </c>
      <c r="K3072" s="5">
        <f>IF(OR($L3072="",NOT(COUNTIFS($L$2:$L3072,$L3072)=1)),"",SUMIFS($I:$I,$L:$L,$L3072))</f>
        <v/>
      </c>
      <c r="L3072" s="6">
        <f>IF($B3072="","",YEAR($B3072))</f>
        <v/>
      </c>
      <c r="M3072" s="6">
        <f>INT((ROW()-2)/39)+1</f>
        <v/>
      </c>
      <c r="N3072" s="6">
        <f>MOD(ROW()-2,39)+2</f>
        <v/>
      </c>
      <c r="O3072" s="42">
        <f>IF(AND($B3072&lt;&gt;"",$C3072&lt;&gt;"",$B3072&lt;=$C3072),INDEX(Szabalyok!$C:$C,$N3072),"")</f>
        <v/>
      </c>
      <c r="P3072">
        <f>IF(D3072="",P3071,P3071+1)</f>
        <v/>
      </c>
    </row>
    <row r="3073">
      <c r="A3073">
        <f>IF(P3073=P3072,0,P3073)</f>
        <v/>
      </c>
      <c r="B3073" s="41">
        <f>IF($M3073&gt;300,"",IF(OR(INDEX(Bemenet!$E$2:$E$301,$M3073)="",INDEX(Bemenet!$F$2:$F$301,$M3073)=""),"",MAX(INDEX(Bemenet!$E$2:$E$301,$M3073),INDEX(Szabalyok!$A:$A,$N3073))))</f>
        <v/>
      </c>
      <c r="C3073" s="41">
        <f>IF($B3073="","",MIN(INDEX(Bemenet!$F$2:$F$301,$M3073),INDEX(Szabalyok!$B:$B,$N3073)))</f>
        <v/>
      </c>
      <c r="D3073" s="5">
        <f>IF(AND($B3073&lt;&gt;"",$C3073&lt;&gt;"",$B3073&lt;=$C3073),INDEX(Bemenet!$G$2:$G$301,$M3073),"")</f>
        <v/>
      </c>
      <c r="E3073" s="6">
        <f>IF(AND($B3073&lt;&gt;"",$C3073&lt;&gt;"",$B3073&lt;=$C3073),INDEX(Bemenet!$D$2:$D$301,$M3073),"")</f>
        <v/>
      </c>
      <c r="F3073" s="5">
        <f>IF(AND($B3073&lt;&gt;"",$C3073&lt;&gt;"",$B3073&lt;=$C3073),$C3073-$B3073+1,"")</f>
        <v/>
      </c>
      <c r="G3073" s="5">
        <f>IF($F3073="","",$F3073*$D3073)</f>
        <v/>
      </c>
      <c r="H3073" s="42">
        <f>IF($G3073="","",$O3073)</f>
        <v/>
      </c>
      <c r="I3073" s="5">
        <f>IF($G3073="","",$G3073*IF($H3073="",$O3073,$H3073)/100)</f>
        <v/>
      </c>
      <c r="J3073" s="5">
        <f>IF(OR($L3073="",NOT(COUNTIFS($L$2:$L3073,$L3073)=1)),"",SUMIFS($G:$G,$L:$L,$L3073))</f>
        <v/>
      </c>
      <c r="K3073" s="5">
        <f>IF(OR($L3073="",NOT(COUNTIFS($L$2:$L3073,$L3073)=1)),"",SUMIFS($I:$I,$L:$L,$L3073))</f>
        <v/>
      </c>
      <c r="L3073" s="6">
        <f>IF($B3073="","",YEAR($B3073))</f>
        <v/>
      </c>
      <c r="M3073" s="6">
        <f>INT((ROW()-2)/39)+1</f>
        <v/>
      </c>
      <c r="N3073" s="6">
        <f>MOD(ROW()-2,39)+2</f>
        <v/>
      </c>
      <c r="O3073" s="42">
        <f>IF(AND($B3073&lt;&gt;"",$C3073&lt;&gt;"",$B3073&lt;=$C3073),INDEX(Szabalyok!$C:$C,$N3073),"")</f>
        <v/>
      </c>
      <c r="P3073">
        <f>IF(D3073="",P3072,P3072+1)</f>
        <v/>
      </c>
    </row>
    <row r="3074">
      <c r="A3074">
        <f>IF(P3074=P3073,0,P3074)</f>
        <v/>
      </c>
      <c r="B3074" s="41">
        <f>IF($M3074&gt;300,"",IF(OR(INDEX(Bemenet!$E$2:$E$301,$M3074)="",INDEX(Bemenet!$F$2:$F$301,$M3074)=""),"",MAX(INDEX(Bemenet!$E$2:$E$301,$M3074),INDEX(Szabalyok!$A:$A,$N3074))))</f>
        <v/>
      </c>
      <c r="C3074" s="41">
        <f>IF($B3074="","",MIN(INDEX(Bemenet!$F$2:$F$301,$M3074),INDEX(Szabalyok!$B:$B,$N3074)))</f>
        <v/>
      </c>
      <c r="D3074" s="5">
        <f>IF(AND($B3074&lt;&gt;"",$C3074&lt;&gt;"",$B3074&lt;=$C3074),INDEX(Bemenet!$G$2:$G$301,$M3074),"")</f>
        <v/>
      </c>
      <c r="E3074" s="6">
        <f>IF(AND($B3074&lt;&gt;"",$C3074&lt;&gt;"",$B3074&lt;=$C3074),INDEX(Bemenet!$D$2:$D$301,$M3074),"")</f>
        <v/>
      </c>
      <c r="F3074" s="5">
        <f>IF(AND($B3074&lt;&gt;"",$C3074&lt;&gt;"",$B3074&lt;=$C3074),$C3074-$B3074+1,"")</f>
        <v/>
      </c>
      <c r="G3074" s="5">
        <f>IF($F3074="","",$F3074*$D3074)</f>
        <v/>
      </c>
      <c r="H3074" s="42">
        <f>IF($G3074="","",$O3074)</f>
        <v/>
      </c>
      <c r="I3074" s="5">
        <f>IF($G3074="","",$G3074*IF($H3074="",$O3074,$H3074)/100)</f>
        <v/>
      </c>
      <c r="J3074" s="5">
        <f>IF(OR($L3074="",NOT(COUNTIFS($L$2:$L3074,$L3074)=1)),"",SUMIFS($G:$G,$L:$L,$L3074))</f>
        <v/>
      </c>
      <c r="K3074" s="5">
        <f>IF(OR($L3074="",NOT(COUNTIFS($L$2:$L3074,$L3074)=1)),"",SUMIFS($I:$I,$L:$L,$L3074))</f>
        <v/>
      </c>
      <c r="L3074" s="6">
        <f>IF($B3074="","",YEAR($B3074))</f>
        <v/>
      </c>
      <c r="M3074" s="6">
        <f>INT((ROW()-2)/39)+1</f>
        <v/>
      </c>
      <c r="N3074" s="6">
        <f>MOD(ROW()-2,39)+2</f>
        <v/>
      </c>
      <c r="O3074" s="42">
        <f>IF(AND($B3074&lt;&gt;"",$C3074&lt;&gt;"",$B3074&lt;=$C3074),INDEX(Szabalyok!$C:$C,$N3074),"")</f>
        <v/>
      </c>
      <c r="P3074">
        <f>IF(D3074="",P3073,P3073+1)</f>
        <v/>
      </c>
    </row>
    <row r="3075">
      <c r="A3075">
        <f>IF(P3075=P3074,0,P3075)</f>
        <v/>
      </c>
      <c r="B3075" s="41">
        <f>IF($M3075&gt;300,"",IF(OR(INDEX(Bemenet!$E$2:$E$301,$M3075)="",INDEX(Bemenet!$F$2:$F$301,$M3075)=""),"",MAX(INDEX(Bemenet!$E$2:$E$301,$M3075),INDEX(Szabalyok!$A:$A,$N3075))))</f>
        <v/>
      </c>
      <c r="C3075" s="41">
        <f>IF($B3075="","",MIN(INDEX(Bemenet!$F$2:$F$301,$M3075),INDEX(Szabalyok!$B:$B,$N3075)))</f>
        <v/>
      </c>
      <c r="D3075" s="5">
        <f>IF(AND($B3075&lt;&gt;"",$C3075&lt;&gt;"",$B3075&lt;=$C3075),INDEX(Bemenet!$G$2:$G$301,$M3075),"")</f>
        <v/>
      </c>
      <c r="E3075" s="6">
        <f>IF(AND($B3075&lt;&gt;"",$C3075&lt;&gt;"",$B3075&lt;=$C3075),INDEX(Bemenet!$D$2:$D$301,$M3075),"")</f>
        <v/>
      </c>
      <c r="F3075" s="5">
        <f>IF(AND($B3075&lt;&gt;"",$C3075&lt;&gt;"",$B3075&lt;=$C3075),$C3075-$B3075+1,"")</f>
        <v/>
      </c>
      <c r="G3075" s="5">
        <f>IF($F3075="","",$F3075*$D3075)</f>
        <v/>
      </c>
      <c r="H3075" s="42">
        <f>IF($G3075="","",$O3075)</f>
        <v/>
      </c>
      <c r="I3075" s="5">
        <f>IF($G3075="","",$G3075*IF($H3075="",$O3075,$H3075)/100)</f>
        <v/>
      </c>
      <c r="J3075" s="5">
        <f>IF(OR($L3075="",NOT(COUNTIFS($L$2:$L3075,$L3075)=1)),"",SUMIFS($G:$G,$L:$L,$L3075))</f>
        <v/>
      </c>
      <c r="K3075" s="5">
        <f>IF(OR($L3075="",NOT(COUNTIFS($L$2:$L3075,$L3075)=1)),"",SUMIFS($I:$I,$L:$L,$L3075))</f>
        <v/>
      </c>
      <c r="L3075" s="6">
        <f>IF($B3075="","",YEAR($B3075))</f>
        <v/>
      </c>
      <c r="M3075" s="6">
        <f>INT((ROW()-2)/39)+1</f>
        <v/>
      </c>
      <c r="N3075" s="6">
        <f>MOD(ROW()-2,39)+2</f>
        <v/>
      </c>
      <c r="O3075" s="42">
        <f>IF(AND($B3075&lt;&gt;"",$C3075&lt;&gt;"",$B3075&lt;=$C3075),INDEX(Szabalyok!$C:$C,$N3075),"")</f>
        <v/>
      </c>
      <c r="P3075">
        <f>IF(D3075="",P3074,P3074+1)</f>
        <v/>
      </c>
    </row>
    <row r="3076">
      <c r="A3076">
        <f>IF(P3076=P3075,0,P3076)</f>
        <v/>
      </c>
      <c r="B3076" s="41">
        <f>IF($M3076&gt;300,"",IF(OR(INDEX(Bemenet!$E$2:$E$301,$M3076)="",INDEX(Bemenet!$F$2:$F$301,$M3076)=""),"",MAX(INDEX(Bemenet!$E$2:$E$301,$M3076),INDEX(Szabalyok!$A:$A,$N3076))))</f>
        <v/>
      </c>
      <c r="C3076" s="41">
        <f>IF($B3076="","",MIN(INDEX(Bemenet!$F$2:$F$301,$M3076),INDEX(Szabalyok!$B:$B,$N3076)))</f>
        <v/>
      </c>
      <c r="D3076" s="5">
        <f>IF(AND($B3076&lt;&gt;"",$C3076&lt;&gt;"",$B3076&lt;=$C3076),INDEX(Bemenet!$G$2:$G$301,$M3076),"")</f>
        <v/>
      </c>
      <c r="E3076" s="6">
        <f>IF(AND($B3076&lt;&gt;"",$C3076&lt;&gt;"",$B3076&lt;=$C3076),INDEX(Bemenet!$D$2:$D$301,$M3076),"")</f>
        <v/>
      </c>
      <c r="F3076" s="5">
        <f>IF(AND($B3076&lt;&gt;"",$C3076&lt;&gt;"",$B3076&lt;=$C3076),$C3076-$B3076+1,"")</f>
        <v/>
      </c>
      <c r="G3076" s="5">
        <f>IF($F3076="","",$F3076*$D3076)</f>
        <v/>
      </c>
      <c r="H3076" s="42">
        <f>IF($G3076="","",$O3076)</f>
        <v/>
      </c>
      <c r="I3076" s="5">
        <f>IF($G3076="","",$G3076*IF($H3076="",$O3076,$H3076)/100)</f>
        <v/>
      </c>
      <c r="J3076" s="5">
        <f>IF(OR($L3076="",NOT(COUNTIFS($L$2:$L3076,$L3076)=1)),"",SUMIFS($G:$G,$L:$L,$L3076))</f>
        <v/>
      </c>
      <c r="K3076" s="5">
        <f>IF(OR($L3076="",NOT(COUNTIFS($L$2:$L3076,$L3076)=1)),"",SUMIFS($I:$I,$L:$L,$L3076))</f>
        <v/>
      </c>
      <c r="L3076" s="6">
        <f>IF($B3076="","",YEAR($B3076))</f>
        <v/>
      </c>
      <c r="M3076" s="6">
        <f>INT((ROW()-2)/39)+1</f>
        <v/>
      </c>
      <c r="N3076" s="6">
        <f>MOD(ROW()-2,39)+2</f>
        <v/>
      </c>
      <c r="O3076" s="42">
        <f>IF(AND($B3076&lt;&gt;"",$C3076&lt;&gt;"",$B3076&lt;=$C3076),INDEX(Szabalyok!$C:$C,$N3076),"")</f>
        <v/>
      </c>
      <c r="P3076">
        <f>IF(D3076="",P3075,P3075+1)</f>
        <v/>
      </c>
    </row>
    <row r="3077">
      <c r="A3077">
        <f>IF(P3077=P3076,0,P3077)</f>
        <v/>
      </c>
      <c r="B3077" s="41">
        <f>IF($M3077&gt;300,"",IF(OR(INDEX(Bemenet!$E$2:$E$301,$M3077)="",INDEX(Bemenet!$F$2:$F$301,$M3077)=""),"",MAX(INDEX(Bemenet!$E$2:$E$301,$M3077),INDEX(Szabalyok!$A:$A,$N3077))))</f>
        <v/>
      </c>
      <c r="C3077" s="41">
        <f>IF($B3077="","",MIN(INDEX(Bemenet!$F$2:$F$301,$M3077),INDEX(Szabalyok!$B:$B,$N3077)))</f>
        <v/>
      </c>
      <c r="D3077" s="5">
        <f>IF(AND($B3077&lt;&gt;"",$C3077&lt;&gt;"",$B3077&lt;=$C3077),INDEX(Bemenet!$G$2:$G$301,$M3077),"")</f>
        <v/>
      </c>
      <c r="E3077" s="6">
        <f>IF(AND($B3077&lt;&gt;"",$C3077&lt;&gt;"",$B3077&lt;=$C3077),INDEX(Bemenet!$D$2:$D$301,$M3077),"")</f>
        <v/>
      </c>
      <c r="F3077" s="5">
        <f>IF(AND($B3077&lt;&gt;"",$C3077&lt;&gt;"",$B3077&lt;=$C3077),$C3077-$B3077+1,"")</f>
        <v/>
      </c>
      <c r="G3077" s="5">
        <f>IF($F3077="","",$F3077*$D3077)</f>
        <v/>
      </c>
      <c r="H3077" s="42">
        <f>IF($G3077="","",$O3077)</f>
        <v/>
      </c>
      <c r="I3077" s="5">
        <f>IF($G3077="","",$G3077*IF($H3077="",$O3077,$H3077)/100)</f>
        <v/>
      </c>
      <c r="J3077" s="5">
        <f>IF(OR($L3077="",NOT(COUNTIFS($L$2:$L3077,$L3077)=1)),"",SUMIFS($G:$G,$L:$L,$L3077))</f>
        <v/>
      </c>
      <c r="K3077" s="5">
        <f>IF(OR($L3077="",NOT(COUNTIFS($L$2:$L3077,$L3077)=1)),"",SUMIFS($I:$I,$L:$L,$L3077))</f>
        <v/>
      </c>
      <c r="L3077" s="6">
        <f>IF($B3077="","",YEAR($B3077))</f>
        <v/>
      </c>
      <c r="M3077" s="6">
        <f>INT((ROW()-2)/39)+1</f>
        <v/>
      </c>
      <c r="N3077" s="6">
        <f>MOD(ROW()-2,39)+2</f>
        <v/>
      </c>
      <c r="O3077" s="42">
        <f>IF(AND($B3077&lt;&gt;"",$C3077&lt;&gt;"",$B3077&lt;=$C3077),INDEX(Szabalyok!$C:$C,$N3077),"")</f>
        <v/>
      </c>
      <c r="P3077">
        <f>IF(D3077="",P3076,P3076+1)</f>
        <v/>
      </c>
    </row>
    <row r="3078">
      <c r="A3078">
        <f>IF(P3078=P3077,0,P3078)</f>
        <v/>
      </c>
      <c r="B3078" s="41">
        <f>IF($M3078&gt;300,"",IF(OR(INDEX(Bemenet!$E$2:$E$301,$M3078)="",INDEX(Bemenet!$F$2:$F$301,$M3078)=""),"",MAX(INDEX(Bemenet!$E$2:$E$301,$M3078),INDEX(Szabalyok!$A:$A,$N3078))))</f>
        <v/>
      </c>
      <c r="C3078" s="41">
        <f>IF($B3078="","",MIN(INDEX(Bemenet!$F$2:$F$301,$M3078),INDEX(Szabalyok!$B:$B,$N3078)))</f>
        <v/>
      </c>
      <c r="D3078" s="5">
        <f>IF(AND($B3078&lt;&gt;"",$C3078&lt;&gt;"",$B3078&lt;=$C3078),INDEX(Bemenet!$G$2:$G$301,$M3078),"")</f>
        <v/>
      </c>
      <c r="E3078" s="6">
        <f>IF(AND($B3078&lt;&gt;"",$C3078&lt;&gt;"",$B3078&lt;=$C3078),INDEX(Bemenet!$D$2:$D$301,$M3078),"")</f>
        <v/>
      </c>
      <c r="F3078" s="5">
        <f>IF(AND($B3078&lt;&gt;"",$C3078&lt;&gt;"",$B3078&lt;=$C3078),$C3078-$B3078+1,"")</f>
        <v/>
      </c>
      <c r="G3078" s="5">
        <f>IF($F3078="","",$F3078*$D3078)</f>
        <v/>
      </c>
      <c r="H3078" s="42">
        <f>IF($G3078="","",$O3078)</f>
        <v/>
      </c>
      <c r="I3078" s="5">
        <f>IF($G3078="","",$G3078*IF($H3078="",$O3078,$H3078)/100)</f>
        <v/>
      </c>
      <c r="J3078" s="5">
        <f>IF(OR($L3078="",NOT(COUNTIFS($L$2:$L3078,$L3078)=1)),"",SUMIFS($G:$G,$L:$L,$L3078))</f>
        <v/>
      </c>
      <c r="K3078" s="5">
        <f>IF(OR($L3078="",NOT(COUNTIFS($L$2:$L3078,$L3078)=1)),"",SUMIFS($I:$I,$L:$L,$L3078))</f>
        <v/>
      </c>
      <c r="L3078" s="6">
        <f>IF($B3078="","",YEAR($B3078))</f>
        <v/>
      </c>
      <c r="M3078" s="6">
        <f>INT((ROW()-2)/39)+1</f>
        <v/>
      </c>
      <c r="N3078" s="6">
        <f>MOD(ROW()-2,39)+2</f>
        <v/>
      </c>
      <c r="O3078" s="42">
        <f>IF(AND($B3078&lt;&gt;"",$C3078&lt;&gt;"",$B3078&lt;=$C3078),INDEX(Szabalyok!$C:$C,$N3078),"")</f>
        <v/>
      </c>
      <c r="P3078">
        <f>IF(D3078="",P3077,P3077+1)</f>
        <v/>
      </c>
    </row>
    <row r="3079">
      <c r="A3079">
        <f>IF(P3079=P3078,0,P3079)</f>
        <v/>
      </c>
      <c r="B3079" s="41">
        <f>IF($M3079&gt;300,"",IF(OR(INDEX(Bemenet!$E$2:$E$301,$M3079)="",INDEX(Bemenet!$F$2:$F$301,$M3079)=""),"",MAX(INDEX(Bemenet!$E$2:$E$301,$M3079),INDEX(Szabalyok!$A:$A,$N3079))))</f>
        <v/>
      </c>
      <c r="C3079" s="41">
        <f>IF($B3079="","",MIN(INDEX(Bemenet!$F$2:$F$301,$M3079),INDEX(Szabalyok!$B:$B,$N3079)))</f>
        <v/>
      </c>
      <c r="D3079" s="5">
        <f>IF(AND($B3079&lt;&gt;"",$C3079&lt;&gt;"",$B3079&lt;=$C3079),INDEX(Bemenet!$G$2:$G$301,$M3079),"")</f>
        <v/>
      </c>
      <c r="E3079" s="6">
        <f>IF(AND($B3079&lt;&gt;"",$C3079&lt;&gt;"",$B3079&lt;=$C3079),INDEX(Bemenet!$D$2:$D$301,$M3079),"")</f>
        <v/>
      </c>
      <c r="F3079" s="5">
        <f>IF(AND($B3079&lt;&gt;"",$C3079&lt;&gt;"",$B3079&lt;=$C3079),$C3079-$B3079+1,"")</f>
        <v/>
      </c>
      <c r="G3079" s="5">
        <f>IF($F3079="","",$F3079*$D3079)</f>
        <v/>
      </c>
      <c r="H3079" s="42">
        <f>IF($G3079="","",$O3079)</f>
        <v/>
      </c>
      <c r="I3079" s="5">
        <f>IF($G3079="","",$G3079*IF($H3079="",$O3079,$H3079)/100)</f>
        <v/>
      </c>
      <c r="J3079" s="5">
        <f>IF(OR($L3079="",NOT(COUNTIFS($L$2:$L3079,$L3079)=1)),"",SUMIFS($G:$G,$L:$L,$L3079))</f>
        <v/>
      </c>
      <c r="K3079" s="5">
        <f>IF(OR($L3079="",NOT(COUNTIFS($L$2:$L3079,$L3079)=1)),"",SUMIFS($I:$I,$L:$L,$L3079))</f>
        <v/>
      </c>
      <c r="L3079" s="6">
        <f>IF($B3079="","",YEAR($B3079))</f>
        <v/>
      </c>
      <c r="M3079" s="6">
        <f>INT((ROW()-2)/39)+1</f>
        <v/>
      </c>
      <c r="N3079" s="6">
        <f>MOD(ROW()-2,39)+2</f>
        <v/>
      </c>
      <c r="O3079" s="42">
        <f>IF(AND($B3079&lt;&gt;"",$C3079&lt;&gt;"",$B3079&lt;=$C3079),INDEX(Szabalyok!$C:$C,$N3079),"")</f>
        <v/>
      </c>
      <c r="P3079">
        <f>IF(D3079="",P3078,P3078+1)</f>
        <v/>
      </c>
    </row>
    <row r="3080">
      <c r="A3080">
        <f>IF(P3080=P3079,0,P3080)</f>
        <v/>
      </c>
      <c r="B3080" s="41">
        <f>IF($M3080&gt;300,"",IF(OR(INDEX(Bemenet!$E$2:$E$301,$M3080)="",INDEX(Bemenet!$F$2:$F$301,$M3080)=""),"",MAX(INDEX(Bemenet!$E$2:$E$301,$M3080),INDEX(Szabalyok!$A:$A,$N3080))))</f>
        <v/>
      </c>
      <c r="C3080" s="41">
        <f>IF($B3080="","",MIN(INDEX(Bemenet!$F$2:$F$301,$M3080),INDEX(Szabalyok!$B:$B,$N3080)))</f>
        <v/>
      </c>
      <c r="D3080" s="5">
        <f>IF(AND($B3080&lt;&gt;"",$C3080&lt;&gt;"",$B3080&lt;=$C3080),INDEX(Bemenet!$G$2:$G$301,$M3080),"")</f>
        <v/>
      </c>
      <c r="E3080" s="6">
        <f>IF(AND($B3080&lt;&gt;"",$C3080&lt;&gt;"",$B3080&lt;=$C3080),INDEX(Bemenet!$D$2:$D$301,$M3080),"")</f>
        <v/>
      </c>
      <c r="F3080" s="5">
        <f>IF(AND($B3080&lt;&gt;"",$C3080&lt;&gt;"",$B3080&lt;=$C3080),$C3080-$B3080+1,"")</f>
        <v/>
      </c>
      <c r="G3080" s="5">
        <f>IF($F3080="","",$F3080*$D3080)</f>
        <v/>
      </c>
      <c r="H3080" s="42">
        <f>IF($G3080="","",$O3080)</f>
        <v/>
      </c>
      <c r="I3080" s="5">
        <f>IF($G3080="","",$G3080*IF($H3080="",$O3080,$H3080)/100)</f>
        <v/>
      </c>
      <c r="J3080" s="5">
        <f>IF(OR($L3080="",NOT(COUNTIFS($L$2:$L3080,$L3080)=1)),"",SUMIFS($G:$G,$L:$L,$L3080))</f>
        <v/>
      </c>
      <c r="K3080" s="5">
        <f>IF(OR($L3080="",NOT(COUNTIFS($L$2:$L3080,$L3080)=1)),"",SUMIFS($I:$I,$L:$L,$L3080))</f>
        <v/>
      </c>
      <c r="L3080" s="6">
        <f>IF($B3080="","",YEAR($B3080))</f>
        <v/>
      </c>
      <c r="M3080" s="6">
        <f>INT((ROW()-2)/39)+1</f>
        <v/>
      </c>
      <c r="N3080" s="6">
        <f>MOD(ROW()-2,39)+2</f>
        <v/>
      </c>
      <c r="O3080" s="42">
        <f>IF(AND($B3080&lt;&gt;"",$C3080&lt;&gt;"",$B3080&lt;=$C3080),INDEX(Szabalyok!$C:$C,$N3080),"")</f>
        <v/>
      </c>
      <c r="P3080">
        <f>IF(D3080="",P3079,P3079+1)</f>
        <v/>
      </c>
    </row>
    <row r="3081">
      <c r="A3081">
        <f>IF(P3081=P3080,0,P3081)</f>
        <v/>
      </c>
      <c r="B3081" s="41">
        <f>IF($M3081&gt;300,"",IF(OR(INDEX(Bemenet!$E$2:$E$301,$M3081)="",INDEX(Bemenet!$F$2:$F$301,$M3081)=""),"",MAX(INDEX(Bemenet!$E$2:$E$301,$M3081),INDEX(Szabalyok!$A:$A,$N3081))))</f>
        <v/>
      </c>
      <c r="C3081" s="41">
        <f>IF($B3081="","",MIN(INDEX(Bemenet!$F$2:$F$301,$M3081),INDEX(Szabalyok!$B:$B,$N3081)))</f>
        <v/>
      </c>
      <c r="D3081" s="5">
        <f>IF(AND($B3081&lt;&gt;"",$C3081&lt;&gt;"",$B3081&lt;=$C3081),INDEX(Bemenet!$G$2:$G$301,$M3081),"")</f>
        <v/>
      </c>
      <c r="E3081" s="6">
        <f>IF(AND($B3081&lt;&gt;"",$C3081&lt;&gt;"",$B3081&lt;=$C3081),INDEX(Bemenet!$D$2:$D$301,$M3081),"")</f>
        <v/>
      </c>
      <c r="F3081" s="5">
        <f>IF(AND($B3081&lt;&gt;"",$C3081&lt;&gt;"",$B3081&lt;=$C3081),$C3081-$B3081+1,"")</f>
        <v/>
      </c>
      <c r="G3081" s="5">
        <f>IF($F3081="","",$F3081*$D3081)</f>
        <v/>
      </c>
      <c r="H3081" s="42">
        <f>IF($G3081="","",$O3081)</f>
        <v/>
      </c>
      <c r="I3081" s="5">
        <f>IF($G3081="","",$G3081*IF($H3081="",$O3081,$H3081)/100)</f>
        <v/>
      </c>
      <c r="J3081" s="5">
        <f>IF(OR($L3081="",NOT(COUNTIFS($L$2:$L3081,$L3081)=1)),"",SUMIFS($G:$G,$L:$L,$L3081))</f>
        <v/>
      </c>
      <c r="K3081" s="5">
        <f>IF(OR($L3081="",NOT(COUNTIFS($L$2:$L3081,$L3081)=1)),"",SUMIFS($I:$I,$L:$L,$L3081))</f>
        <v/>
      </c>
      <c r="L3081" s="6">
        <f>IF($B3081="","",YEAR($B3081))</f>
        <v/>
      </c>
      <c r="M3081" s="6">
        <f>INT((ROW()-2)/39)+1</f>
        <v/>
      </c>
      <c r="N3081" s="6">
        <f>MOD(ROW()-2,39)+2</f>
        <v/>
      </c>
      <c r="O3081" s="42">
        <f>IF(AND($B3081&lt;&gt;"",$C3081&lt;&gt;"",$B3081&lt;=$C3081),INDEX(Szabalyok!$C:$C,$N3081),"")</f>
        <v/>
      </c>
      <c r="P3081">
        <f>IF(D3081="",P3080,P3080+1)</f>
        <v/>
      </c>
    </row>
    <row r="3082">
      <c r="A3082">
        <f>IF(P3082=P3081,0,P3082)</f>
        <v/>
      </c>
      <c r="B3082" s="41">
        <f>IF($M3082&gt;300,"",IF(OR(INDEX(Bemenet!$E$2:$E$301,$M3082)="",INDEX(Bemenet!$F$2:$F$301,$M3082)=""),"",MAX(INDEX(Bemenet!$E$2:$E$301,$M3082),INDEX(Szabalyok!$A:$A,$N3082))))</f>
        <v/>
      </c>
      <c r="C3082" s="41">
        <f>IF($B3082="","",MIN(INDEX(Bemenet!$F$2:$F$301,$M3082),INDEX(Szabalyok!$B:$B,$N3082)))</f>
        <v/>
      </c>
      <c r="D3082" s="5">
        <f>IF(AND($B3082&lt;&gt;"",$C3082&lt;&gt;"",$B3082&lt;=$C3082),INDEX(Bemenet!$G$2:$G$301,$M3082),"")</f>
        <v/>
      </c>
      <c r="E3082" s="6">
        <f>IF(AND($B3082&lt;&gt;"",$C3082&lt;&gt;"",$B3082&lt;=$C3082),INDEX(Bemenet!$D$2:$D$301,$M3082),"")</f>
        <v/>
      </c>
      <c r="F3082" s="5">
        <f>IF(AND($B3082&lt;&gt;"",$C3082&lt;&gt;"",$B3082&lt;=$C3082),$C3082-$B3082+1,"")</f>
        <v/>
      </c>
      <c r="G3082" s="5">
        <f>IF($F3082="","",$F3082*$D3082)</f>
        <v/>
      </c>
      <c r="H3082" s="42">
        <f>IF($G3082="","",$O3082)</f>
        <v/>
      </c>
      <c r="I3082" s="5">
        <f>IF($G3082="","",$G3082*IF($H3082="",$O3082,$H3082)/100)</f>
        <v/>
      </c>
      <c r="J3082" s="5">
        <f>IF(OR($L3082="",NOT(COUNTIFS($L$2:$L3082,$L3082)=1)),"",SUMIFS($G:$G,$L:$L,$L3082))</f>
        <v/>
      </c>
      <c r="K3082" s="5">
        <f>IF(OR($L3082="",NOT(COUNTIFS($L$2:$L3082,$L3082)=1)),"",SUMIFS($I:$I,$L:$L,$L3082))</f>
        <v/>
      </c>
      <c r="L3082" s="6">
        <f>IF($B3082="","",YEAR($B3082))</f>
        <v/>
      </c>
      <c r="M3082" s="6">
        <f>INT((ROW()-2)/39)+1</f>
        <v/>
      </c>
      <c r="N3082" s="6">
        <f>MOD(ROW()-2,39)+2</f>
        <v/>
      </c>
      <c r="O3082" s="42">
        <f>IF(AND($B3082&lt;&gt;"",$C3082&lt;&gt;"",$B3082&lt;=$C3082),INDEX(Szabalyok!$C:$C,$N3082),"")</f>
        <v/>
      </c>
      <c r="P3082">
        <f>IF(D3082="",P3081,P3081+1)</f>
        <v/>
      </c>
    </row>
    <row r="3083">
      <c r="A3083">
        <f>IF(P3083=P3082,0,P3083)</f>
        <v/>
      </c>
      <c r="B3083" s="41">
        <f>IF($M3083&gt;300,"",IF(OR(INDEX(Bemenet!$E$2:$E$301,$M3083)="",INDEX(Bemenet!$F$2:$F$301,$M3083)=""),"",MAX(INDEX(Bemenet!$E$2:$E$301,$M3083),INDEX(Szabalyok!$A:$A,$N3083))))</f>
        <v/>
      </c>
      <c r="C3083" s="41">
        <f>IF($B3083="","",MIN(INDEX(Bemenet!$F$2:$F$301,$M3083),INDEX(Szabalyok!$B:$B,$N3083)))</f>
        <v/>
      </c>
      <c r="D3083" s="5">
        <f>IF(AND($B3083&lt;&gt;"",$C3083&lt;&gt;"",$B3083&lt;=$C3083),INDEX(Bemenet!$G$2:$G$301,$M3083),"")</f>
        <v/>
      </c>
      <c r="E3083" s="6">
        <f>IF(AND($B3083&lt;&gt;"",$C3083&lt;&gt;"",$B3083&lt;=$C3083),INDEX(Bemenet!$D$2:$D$301,$M3083),"")</f>
        <v/>
      </c>
      <c r="F3083" s="5">
        <f>IF(AND($B3083&lt;&gt;"",$C3083&lt;&gt;"",$B3083&lt;=$C3083),$C3083-$B3083+1,"")</f>
        <v/>
      </c>
      <c r="G3083" s="5">
        <f>IF($F3083="","",$F3083*$D3083)</f>
        <v/>
      </c>
      <c r="H3083" s="42">
        <f>IF($G3083="","",$O3083)</f>
        <v/>
      </c>
      <c r="I3083" s="5">
        <f>IF($G3083="","",$G3083*IF($H3083="",$O3083,$H3083)/100)</f>
        <v/>
      </c>
      <c r="J3083" s="5">
        <f>IF(OR($L3083="",NOT(COUNTIFS($L$2:$L3083,$L3083)=1)),"",SUMIFS($G:$G,$L:$L,$L3083))</f>
        <v/>
      </c>
      <c r="K3083" s="5">
        <f>IF(OR($L3083="",NOT(COUNTIFS($L$2:$L3083,$L3083)=1)),"",SUMIFS($I:$I,$L:$L,$L3083))</f>
        <v/>
      </c>
      <c r="L3083" s="6">
        <f>IF($B3083="","",YEAR($B3083))</f>
        <v/>
      </c>
      <c r="M3083" s="6">
        <f>INT((ROW()-2)/39)+1</f>
        <v/>
      </c>
      <c r="N3083" s="6">
        <f>MOD(ROW()-2,39)+2</f>
        <v/>
      </c>
      <c r="O3083" s="42">
        <f>IF(AND($B3083&lt;&gt;"",$C3083&lt;&gt;"",$B3083&lt;=$C3083),INDEX(Szabalyok!$C:$C,$N3083),"")</f>
        <v/>
      </c>
      <c r="P3083">
        <f>IF(D3083="",P3082,P3082+1)</f>
        <v/>
      </c>
    </row>
    <row r="3084">
      <c r="A3084">
        <f>IF(P3084=P3083,0,P3084)</f>
        <v/>
      </c>
      <c r="B3084" s="41">
        <f>IF($M3084&gt;300,"",IF(OR(INDEX(Bemenet!$E$2:$E$301,$M3084)="",INDEX(Bemenet!$F$2:$F$301,$M3084)=""),"",MAX(INDEX(Bemenet!$E$2:$E$301,$M3084),INDEX(Szabalyok!$A:$A,$N3084))))</f>
        <v/>
      </c>
      <c r="C3084" s="41">
        <f>IF($B3084="","",MIN(INDEX(Bemenet!$F$2:$F$301,$M3084),INDEX(Szabalyok!$B:$B,$N3084)))</f>
        <v/>
      </c>
      <c r="D3084" s="5">
        <f>IF(AND($B3084&lt;&gt;"",$C3084&lt;&gt;"",$B3084&lt;=$C3084),INDEX(Bemenet!$G$2:$G$301,$M3084),"")</f>
        <v/>
      </c>
      <c r="E3084" s="6">
        <f>IF(AND($B3084&lt;&gt;"",$C3084&lt;&gt;"",$B3084&lt;=$C3084),INDEX(Bemenet!$D$2:$D$301,$M3084),"")</f>
        <v/>
      </c>
      <c r="F3084" s="5">
        <f>IF(AND($B3084&lt;&gt;"",$C3084&lt;&gt;"",$B3084&lt;=$C3084),$C3084-$B3084+1,"")</f>
        <v/>
      </c>
      <c r="G3084" s="5">
        <f>IF($F3084="","",$F3084*$D3084)</f>
        <v/>
      </c>
      <c r="H3084" s="42">
        <f>IF($G3084="","",$O3084)</f>
        <v/>
      </c>
      <c r="I3084" s="5">
        <f>IF($G3084="","",$G3084*IF($H3084="",$O3084,$H3084)/100)</f>
        <v/>
      </c>
      <c r="J3084" s="5">
        <f>IF(OR($L3084="",NOT(COUNTIFS($L$2:$L3084,$L3084)=1)),"",SUMIFS($G:$G,$L:$L,$L3084))</f>
        <v/>
      </c>
      <c r="K3084" s="5">
        <f>IF(OR($L3084="",NOT(COUNTIFS($L$2:$L3084,$L3084)=1)),"",SUMIFS($I:$I,$L:$L,$L3084))</f>
        <v/>
      </c>
      <c r="L3084" s="6">
        <f>IF($B3084="","",YEAR($B3084))</f>
        <v/>
      </c>
      <c r="M3084" s="6">
        <f>INT((ROW()-2)/39)+1</f>
        <v/>
      </c>
      <c r="N3084" s="6">
        <f>MOD(ROW()-2,39)+2</f>
        <v/>
      </c>
      <c r="O3084" s="42">
        <f>IF(AND($B3084&lt;&gt;"",$C3084&lt;&gt;"",$B3084&lt;=$C3084),INDEX(Szabalyok!$C:$C,$N3084),"")</f>
        <v/>
      </c>
      <c r="P3084">
        <f>IF(D3084="",P3083,P3083+1)</f>
        <v/>
      </c>
    </row>
    <row r="3085">
      <c r="A3085">
        <f>IF(P3085=P3084,0,P3085)</f>
        <v/>
      </c>
      <c r="B3085" s="41">
        <f>IF($M3085&gt;300,"",IF(OR(INDEX(Bemenet!$E$2:$E$301,$M3085)="",INDEX(Bemenet!$F$2:$F$301,$M3085)=""),"",MAX(INDEX(Bemenet!$E$2:$E$301,$M3085),INDEX(Szabalyok!$A:$A,$N3085))))</f>
        <v/>
      </c>
      <c r="C3085" s="41">
        <f>IF($B3085="","",MIN(INDEX(Bemenet!$F$2:$F$301,$M3085),INDEX(Szabalyok!$B:$B,$N3085)))</f>
        <v/>
      </c>
      <c r="D3085" s="5">
        <f>IF(AND($B3085&lt;&gt;"",$C3085&lt;&gt;"",$B3085&lt;=$C3085),INDEX(Bemenet!$G$2:$G$301,$M3085),"")</f>
        <v/>
      </c>
      <c r="E3085" s="6">
        <f>IF(AND($B3085&lt;&gt;"",$C3085&lt;&gt;"",$B3085&lt;=$C3085),INDEX(Bemenet!$D$2:$D$301,$M3085),"")</f>
        <v/>
      </c>
      <c r="F3085" s="5">
        <f>IF(AND($B3085&lt;&gt;"",$C3085&lt;&gt;"",$B3085&lt;=$C3085),$C3085-$B3085+1,"")</f>
        <v/>
      </c>
      <c r="G3085" s="5">
        <f>IF($F3085="","",$F3085*$D3085)</f>
        <v/>
      </c>
      <c r="H3085" s="42">
        <f>IF($G3085="","",$O3085)</f>
        <v/>
      </c>
      <c r="I3085" s="5">
        <f>IF($G3085="","",$G3085*IF($H3085="",$O3085,$H3085)/100)</f>
        <v/>
      </c>
      <c r="J3085" s="5">
        <f>IF(OR($L3085="",NOT(COUNTIFS($L$2:$L3085,$L3085)=1)),"",SUMIFS($G:$G,$L:$L,$L3085))</f>
        <v/>
      </c>
      <c r="K3085" s="5">
        <f>IF(OR($L3085="",NOT(COUNTIFS($L$2:$L3085,$L3085)=1)),"",SUMIFS($I:$I,$L:$L,$L3085))</f>
        <v/>
      </c>
      <c r="L3085" s="6">
        <f>IF($B3085="","",YEAR($B3085))</f>
        <v/>
      </c>
      <c r="M3085" s="6">
        <f>INT((ROW()-2)/39)+1</f>
        <v/>
      </c>
      <c r="N3085" s="6">
        <f>MOD(ROW()-2,39)+2</f>
        <v/>
      </c>
      <c r="O3085" s="42">
        <f>IF(AND($B3085&lt;&gt;"",$C3085&lt;&gt;"",$B3085&lt;=$C3085),INDEX(Szabalyok!$C:$C,$N3085),"")</f>
        <v/>
      </c>
      <c r="P3085">
        <f>IF(D3085="",P3084,P3084+1)</f>
        <v/>
      </c>
    </row>
    <row r="3086">
      <c r="A3086">
        <f>IF(P3086=P3085,0,P3086)</f>
        <v/>
      </c>
      <c r="B3086" s="41">
        <f>IF($M3086&gt;300,"",IF(OR(INDEX(Bemenet!$E$2:$E$301,$M3086)="",INDEX(Bemenet!$F$2:$F$301,$M3086)=""),"",MAX(INDEX(Bemenet!$E$2:$E$301,$M3086),INDEX(Szabalyok!$A:$A,$N3086))))</f>
        <v/>
      </c>
      <c r="C3086" s="41">
        <f>IF($B3086="","",MIN(INDEX(Bemenet!$F$2:$F$301,$M3086),INDEX(Szabalyok!$B:$B,$N3086)))</f>
        <v/>
      </c>
      <c r="D3086" s="5">
        <f>IF(AND($B3086&lt;&gt;"",$C3086&lt;&gt;"",$B3086&lt;=$C3086),INDEX(Bemenet!$G$2:$G$301,$M3086),"")</f>
        <v/>
      </c>
      <c r="E3086" s="6">
        <f>IF(AND($B3086&lt;&gt;"",$C3086&lt;&gt;"",$B3086&lt;=$C3086),INDEX(Bemenet!$D$2:$D$301,$M3086),"")</f>
        <v/>
      </c>
      <c r="F3086" s="5">
        <f>IF(AND($B3086&lt;&gt;"",$C3086&lt;&gt;"",$B3086&lt;=$C3086),$C3086-$B3086+1,"")</f>
        <v/>
      </c>
      <c r="G3086" s="5">
        <f>IF($F3086="","",$F3086*$D3086)</f>
        <v/>
      </c>
      <c r="H3086" s="42">
        <f>IF($G3086="","",$O3086)</f>
        <v/>
      </c>
      <c r="I3086" s="5">
        <f>IF($G3086="","",$G3086*IF($H3086="",$O3086,$H3086)/100)</f>
        <v/>
      </c>
      <c r="J3086" s="5">
        <f>IF(OR($L3086="",NOT(COUNTIFS($L$2:$L3086,$L3086)=1)),"",SUMIFS($G:$G,$L:$L,$L3086))</f>
        <v/>
      </c>
      <c r="K3086" s="5">
        <f>IF(OR($L3086="",NOT(COUNTIFS($L$2:$L3086,$L3086)=1)),"",SUMIFS($I:$I,$L:$L,$L3086))</f>
        <v/>
      </c>
      <c r="L3086" s="6">
        <f>IF($B3086="","",YEAR($B3086))</f>
        <v/>
      </c>
      <c r="M3086" s="6">
        <f>INT((ROW()-2)/39)+1</f>
        <v/>
      </c>
      <c r="N3086" s="6">
        <f>MOD(ROW()-2,39)+2</f>
        <v/>
      </c>
      <c r="O3086" s="42">
        <f>IF(AND($B3086&lt;&gt;"",$C3086&lt;&gt;"",$B3086&lt;=$C3086),INDEX(Szabalyok!$C:$C,$N3086),"")</f>
        <v/>
      </c>
      <c r="P3086">
        <f>IF(D3086="",P3085,P3085+1)</f>
        <v/>
      </c>
    </row>
    <row r="3087">
      <c r="A3087">
        <f>IF(P3087=P3086,0,P3087)</f>
        <v/>
      </c>
      <c r="B3087" s="41">
        <f>IF($M3087&gt;300,"",IF(OR(INDEX(Bemenet!$E$2:$E$301,$M3087)="",INDEX(Bemenet!$F$2:$F$301,$M3087)=""),"",MAX(INDEX(Bemenet!$E$2:$E$301,$M3087),INDEX(Szabalyok!$A:$A,$N3087))))</f>
        <v/>
      </c>
      <c r="C3087" s="41">
        <f>IF($B3087="","",MIN(INDEX(Bemenet!$F$2:$F$301,$M3087),INDEX(Szabalyok!$B:$B,$N3087)))</f>
        <v/>
      </c>
      <c r="D3087" s="5">
        <f>IF(AND($B3087&lt;&gt;"",$C3087&lt;&gt;"",$B3087&lt;=$C3087),INDEX(Bemenet!$G$2:$G$301,$M3087),"")</f>
        <v/>
      </c>
      <c r="E3087" s="6">
        <f>IF(AND($B3087&lt;&gt;"",$C3087&lt;&gt;"",$B3087&lt;=$C3087),INDEX(Bemenet!$D$2:$D$301,$M3087),"")</f>
        <v/>
      </c>
      <c r="F3087" s="5">
        <f>IF(AND($B3087&lt;&gt;"",$C3087&lt;&gt;"",$B3087&lt;=$C3087),$C3087-$B3087+1,"")</f>
        <v/>
      </c>
      <c r="G3087" s="5">
        <f>IF($F3087="","",$F3087*$D3087)</f>
        <v/>
      </c>
      <c r="H3087" s="42">
        <f>IF($G3087="","",$O3087)</f>
        <v/>
      </c>
      <c r="I3087" s="5">
        <f>IF($G3087="","",$G3087*IF($H3087="",$O3087,$H3087)/100)</f>
        <v/>
      </c>
      <c r="J3087" s="5">
        <f>IF(OR($L3087="",NOT(COUNTIFS($L$2:$L3087,$L3087)=1)),"",SUMIFS($G:$G,$L:$L,$L3087))</f>
        <v/>
      </c>
      <c r="K3087" s="5">
        <f>IF(OR($L3087="",NOT(COUNTIFS($L$2:$L3087,$L3087)=1)),"",SUMIFS($I:$I,$L:$L,$L3087))</f>
        <v/>
      </c>
      <c r="L3087" s="6">
        <f>IF($B3087="","",YEAR($B3087))</f>
        <v/>
      </c>
      <c r="M3087" s="6">
        <f>INT((ROW()-2)/39)+1</f>
        <v/>
      </c>
      <c r="N3087" s="6">
        <f>MOD(ROW()-2,39)+2</f>
        <v/>
      </c>
      <c r="O3087" s="42">
        <f>IF(AND($B3087&lt;&gt;"",$C3087&lt;&gt;"",$B3087&lt;=$C3087),INDEX(Szabalyok!$C:$C,$N3087),"")</f>
        <v/>
      </c>
      <c r="P3087">
        <f>IF(D3087="",P3086,P3086+1)</f>
        <v/>
      </c>
    </row>
    <row r="3088">
      <c r="A3088">
        <f>IF(P3088=P3087,0,P3088)</f>
        <v/>
      </c>
      <c r="B3088" s="41">
        <f>IF($M3088&gt;300,"",IF(OR(INDEX(Bemenet!$E$2:$E$301,$M3088)="",INDEX(Bemenet!$F$2:$F$301,$M3088)=""),"",MAX(INDEX(Bemenet!$E$2:$E$301,$M3088),INDEX(Szabalyok!$A:$A,$N3088))))</f>
        <v/>
      </c>
      <c r="C3088" s="41">
        <f>IF($B3088="","",MIN(INDEX(Bemenet!$F$2:$F$301,$M3088),INDEX(Szabalyok!$B:$B,$N3088)))</f>
        <v/>
      </c>
      <c r="D3088" s="5">
        <f>IF(AND($B3088&lt;&gt;"",$C3088&lt;&gt;"",$B3088&lt;=$C3088),INDEX(Bemenet!$G$2:$G$301,$M3088),"")</f>
        <v/>
      </c>
      <c r="E3088" s="6">
        <f>IF(AND($B3088&lt;&gt;"",$C3088&lt;&gt;"",$B3088&lt;=$C3088),INDEX(Bemenet!$D$2:$D$301,$M3088),"")</f>
        <v/>
      </c>
      <c r="F3088" s="5">
        <f>IF(AND($B3088&lt;&gt;"",$C3088&lt;&gt;"",$B3088&lt;=$C3088),$C3088-$B3088+1,"")</f>
        <v/>
      </c>
      <c r="G3088" s="5">
        <f>IF($F3088="","",$F3088*$D3088)</f>
        <v/>
      </c>
      <c r="H3088" s="42">
        <f>IF($G3088="","",$O3088)</f>
        <v/>
      </c>
      <c r="I3088" s="5">
        <f>IF($G3088="","",$G3088*IF($H3088="",$O3088,$H3088)/100)</f>
        <v/>
      </c>
      <c r="J3088" s="5">
        <f>IF(OR($L3088="",NOT(COUNTIFS($L$2:$L3088,$L3088)=1)),"",SUMIFS($G:$G,$L:$L,$L3088))</f>
        <v/>
      </c>
      <c r="K3088" s="5">
        <f>IF(OR($L3088="",NOT(COUNTIFS($L$2:$L3088,$L3088)=1)),"",SUMIFS($I:$I,$L:$L,$L3088))</f>
        <v/>
      </c>
      <c r="L3088" s="6">
        <f>IF($B3088="","",YEAR($B3088))</f>
        <v/>
      </c>
      <c r="M3088" s="6">
        <f>INT((ROW()-2)/39)+1</f>
        <v/>
      </c>
      <c r="N3088" s="6">
        <f>MOD(ROW()-2,39)+2</f>
        <v/>
      </c>
      <c r="O3088" s="42">
        <f>IF(AND($B3088&lt;&gt;"",$C3088&lt;&gt;"",$B3088&lt;=$C3088),INDEX(Szabalyok!$C:$C,$N3088),"")</f>
        <v/>
      </c>
      <c r="P3088">
        <f>IF(D3088="",P3087,P3087+1)</f>
        <v/>
      </c>
    </row>
    <row r="3089">
      <c r="A3089">
        <f>IF(P3089=P3088,0,P3089)</f>
        <v/>
      </c>
      <c r="B3089" s="41">
        <f>IF($M3089&gt;300,"",IF(OR(INDEX(Bemenet!$E$2:$E$301,$M3089)="",INDEX(Bemenet!$F$2:$F$301,$M3089)=""),"",MAX(INDEX(Bemenet!$E$2:$E$301,$M3089),INDEX(Szabalyok!$A:$A,$N3089))))</f>
        <v/>
      </c>
      <c r="C3089" s="41">
        <f>IF($B3089="","",MIN(INDEX(Bemenet!$F$2:$F$301,$M3089),INDEX(Szabalyok!$B:$B,$N3089)))</f>
        <v/>
      </c>
      <c r="D3089" s="5">
        <f>IF(AND($B3089&lt;&gt;"",$C3089&lt;&gt;"",$B3089&lt;=$C3089),INDEX(Bemenet!$G$2:$G$301,$M3089),"")</f>
        <v/>
      </c>
      <c r="E3089" s="6">
        <f>IF(AND($B3089&lt;&gt;"",$C3089&lt;&gt;"",$B3089&lt;=$C3089),INDEX(Bemenet!$D$2:$D$301,$M3089),"")</f>
        <v/>
      </c>
      <c r="F3089" s="5">
        <f>IF(AND($B3089&lt;&gt;"",$C3089&lt;&gt;"",$B3089&lt;=$C3089),$C3089-$B3089+1,"")</f>
        <v/>
      </c>
      <c r="G3089" s="5">
        <f>IF($F3089="","",$F3089*$D3089)</f>
        <v/>
      </c>
      <c r="H3089" s="42">
        <f>IF($G3089="","",$O3089)</f>
        <v/>
      </c>
      <c r="I3089" s="5">
        <f>IF($G3089="","",$G3089*IF($H3089="",$O3089,$H3089)/100)</f>
        <v/>
      </c>
      <c r="J3089" s="5">
        <f>IF(OR($L3089="",NOT(COUNTIFS($L$2:$L3089,$L3089)=1)),"",SUMIFS($G:$G,$L:$L,$L3089))</f>
        <v/>
      </c>
      <c r="K3089" s="5">
        <f>IF(OR($L3089="",NOT(COUNTIFS($L$2:$L3089,$L3089)=1)),"",SUMIFS($I:$I,$L:$L,$L3089))</f>
        <v/>
      </c>
      <c r="L3089" s="6">
        <f>IF($B3089="","",YEAR($B3089))</f>
        <v/>
      </c>
      <c r="M3089" s="6">
        <f>INT((ROW()-2)/39)+1</f>
        <v/>
      </c>
      <c r="N3089" s="6">
        <f>MOD(ROW()-2,39)+2</f>
        <v/>
      </c>
      <c r="O3089" s="42">
        <f>IF(AND($B3089&lt;&gt;"",$C3089&lt;&gt;"",$B3089&lt;=$C3089),INDEX(Szabalyok!$C:$C,$N3089),"")</f>
        <v/>
      </c>
      <c r="P3089">
        <f>IF(D3089="",P3088,P3088+1)</f>
        <v/>
      </c>
    </row>
    <row r="3090">
      <c r="A3090">
        <f>IF(P3090=P3089,0,P3090)</f>
        <v/>
      </c>
      <c r="B3090" s="41">
        <f>IF($M3090&gt;300,"",IF(OR(INDEX(Bemenet!$E$2:$E$301,$M3090)="",INDEX(Bemenet!$F$2:$F$301,$M3090)=""),"",MAX(INDEX(Bemenet!$E$2:$E$301,$M3090),INDEX(Szabalyok!$A:$A,$N3090))))</f>
        <v/>
      </c>
      <c r="C3090" s="41">
        <f>IF($B3090="","",MIN(INDEX(Bemenet!$F$2:$F$301,$M3090),INDEX(Szabalyok!$B:$B,$N3090)))</f>
        <v/>
      </c>
      <c r="D3090" s="5">
        <f>IF(AND($B3090&lt;&gt;"",$C3090&lt;&gt;"",$B3090&lt;=$C3090),INDEX(Bemenet!$G$2:$G$301,$M3090),"")</f>
        <v/>
      </c>
      <c r="E3090" s="6">
        <f>IF(AND($B3090&lt;&gt;"",$C3090&lt;&gt;"",$B3090&lt;=$C3090),INDEX(Bemenet!$D$2:$D$301,$M3090),"")</f>
        <v/>
      </c>
      <c r="F3090" s="5">
        <f>IF(AND($B3090&lt;&gt;"",$C3090&lt;&gt;"",$B3090&lt;=$C3090),$C3090-$B3090+1,"")</f>
        <v/>
      </c>
      <c r="G3090" s="5">
        <f>IF($F3090="","",$F3090*$D3090)</f>
        <v/>
      </c>
      <c r="H3090" s="42">
        <f>IF($G3090="","",$O3090)</f>
        <v/>
      </c>
      <c r="I3090" s="5">
        <f>IF($G3090="","",$G3090*IF($H3090="",$O3090,$H3090)/100)</f>
        <v/>
      </c>
      <c r="J3090" s="5">
        <f>IF(OR($L3090="",NOT(COUNTIFS($L$2:$L3090,$L3090)=1)),"",SUMIFS($G:$G,$L:$L,$L3090))</f>
        <v/>
      </c>
      <c r="K3090" s="5">
        <f>IF(OR($L3090="",NOT(COUNTIFS($L$2:$L3090,$L3090)=1)),"",SUMIFS($I:$I,$L:$L,$L3090))</f>
        <v/>
      </c>
      <c r="L3090" s="6">
        <f>IF($B3090="","",YEAR($B3090))</f>
        <v/>
      </c>
      <c r="M3090" s="6">
        <f>INT((ROW()-2)/39)+1</f>
        <v/>
      </c>
      <c r="N3090" s="6">
        <f>MOD(ROW()-2,39)+2</f>
        <v/>
      </c>
      <c r="O3090" s="42">
        <f>IF(AND($B3090&lt;&gt;"",$C3090&lt;&gt;"",$B3090&lt;=$C3090),INDEX(Szabalyok!$C:$C,$N3090),"")</f>
        <v/>
      </c>
      <c r="P3090">
        <f>IF(D3090="",P3089,P3089+1)</f>
        <v/>
      </c>
    </row>
    <row r="3091">
      <c r="A3091">
        <f>IF(P3091=P3090,0,P3091)</f>
        <v/>
      </c>
      <c r="B3091" s="41">
        <f>IF($M3091&gt;300,"",IF(OR(INDEX(Bemenet!$E$2:$E$301,$M3091)="",INDEX(Bemenet!$F$2:$F$301,$M3091)=""),"",MAX(INDEX(Bemenet!$E$2:$E$301,$M3091),INDEX(Szabalyok!$A:$A,$N3091))))</f>
        <v/>
      </c>
      <c r="C3091" s="41">
        <f>IF($B3091="","",MIN(INDEX(Bemenet!$F$2:$F$301,$M3091),INDEX(Szabalyok!$B:$B,$N3091)))</f>
        <v/>
      </c>
      <c r="D3091" s="5">
        <f>IF(AND($B3091&lt;&gt;"",$C3091&lt;&gt;"",$B3091&lt;=$C3091),INDEX(Bemenet!$G$2:$G$301,$M3091),"")</f>
        <v/>
      </c>
      <c r="E3091" s="6">
        <f>IF(AND($B3091&lt;&gt;"",$C3091&lt;&gt;"",$B3091&lt;=$C3091),INDEX(Bemenet!$D$2:$D$301,$M3091),"")</f>
        <v/>
      </c>
      <c r="F3091" s="5">
        <f>IF(AND($B3091&lt;&gt;"",$C3091&lt;&gt;"",$B3091&lt;=$C3091),$C3091-$B3091+1,"")</f>
        <v/>
      </c>
      <c r="G3091" s="5">
        <f>IF($F3091="","",$F3091*$D3091)</f>
        <v/>
      </c>
      <c r="H3091" s="42">
        <f>IF($G3091="","",$O3091)</f>
        <v/>
      </c>
      <c r="I3091" s="5">
        <f>IF($G3091="","",$G3091*IF($H3091="",$O3091,$H3091)/100)</f>
        <v/>
      </c>
      <c r="J3091" s="5">
        <f>IF(OR($L3091="",NOT(COUNTIFS($L$2:$L3091,$L3091)=1)),"",SUMIFS($G:$G,$L:$L,$L3091))</f>
        <v/>
      </c>
      <c r="K3091" s="5">
        <f>IF(OR($L3091="",NOT(COUNTIFS($L$2:$L3091,$L3091)=1)),"",SUMIFS($I:$I,$L:$L,$L3091))</f>
        <v/>
      </c>
      <c r="L3091" s="6">
        <f>IF($B3091="","",YEAR($B3091))</f>
        <v/>
      </c>
      <c r="M3091" s="6">
        <f>INT((ROW()-2)/39)+1</f>
        <v/>
      </c>
      <c r="N3091" s="6">
        <f>MOD(ROW()-2,39)+2</f>
        <v/>
      </c>
      <c r="O3091" s="42">
        <f>IF(AND($B3091&lt;&gt;"",$C3091&lt;&gt;"",$B3091&lt;=$C3091),INDEX(Szabalyok!$C:$C,$N3091),"")</f>
        <v/>
      </c>
      <c r="P3091">
        <f>IF(D3091="",P3090,P3090+1)</f>
        <v/>
      </c>
    </row>
    <row r="3092">
      <c r="A3092">
        <f>IF(P3092=P3091,0,P3092)</f>
        <v/>
      </c>
      <c r="B3092" s="41">
        <f>IF($M3092&gt;300,"",IF(OR(INDEX(Bemenet!$E$2:$E$301,$M3092)="",INDEX(Bemenet!$F$2:$F$301,$M3092)=""),"",MAX(INDEX(Bemenet!$E$2:$E$301,$M3092),INDEX(Szabalyok!$A:$A,$N3092))))</f>
        <v/>
      </c>
      <c r="C3092" s="41">
        <f>IF($B3092="","",MIN(INDEX(Bemenet!$F$2:$F$301,$M3092),INDEX(Szabalyok!$B:$B,$N3092)))</f>
        <v/>
      </c>
      <c r="D3092" s="5">
        <f>IF(AND($B3092&lt;&gt;"",$C3092&lt;&gt;"",$B3092&lt;=$C3092),INDEX(Bemenet!$G$2:$G$301,$M3092),"")</f>
        <v/>
      </c>
      <c r="E3092" s="6">
        <f>IF(AND($B3092&lt;&gt;"",$C3092&lt;&gt;"",$B3092&lt;=$C3092),INDEX(Bemenet!$D$2:$D$301,$M3092),"")</f>
        <v/>
      </c>
      <c r="F3092" s="5">
        <f>IF(AND($B3092&lt;&gt;"",$C3092&lt;&gt;"",$B3092&lt;=$C3092),$C3092-$B3092+1,"")</f>
        <v/>
      </c>
      <c r="G3092" s="5">
        <f>IF($F3092="","",$F3092*$D3092)</f>
        <v/>
      </c>
      <c r="H3092" s="42">
        <f>IF($G3092="","",$O3092)</f>
        <v/>
      </c>
      <c r="I3092" s="5">
        <f>IF($G3092="","",$G3092*IF($H3092="",$O3092,$H3092)/100)</f>
        <v/>
      </c>
      <c r="J3092" s="5">
        <f>IF(OR($L3092="",NOT(COUNTIFS($L$2:$L3092,$L3092)=1)),"",SUMIFS($G:$G,$L:$L,$L3092))</f>
        <v/>
      </c>
      <c r="K3092" s="5">
        <f>IF(OR($L3092="",NOT(COUNTIFS($L$2:$L3092,$L3092)=1)),"",SUMIFS($I:$I,$L:$L,$L3092))</f>
        <v/>
      </c>
      <c r="L3092" s="6">
        <f>IF($B3092="","",YEAR($B3092))</f>
        <v/>
      </c>
      <c r="M3092" s="6">
        <f>INT((ROW()-2)/39)+1</f>
        <v/>
      </c>
      <c r="N3092" s="6">
        <f>MOD(ROW()-2,39)+2</f>
        <v/>
      </c>
      <c r="O3092" s="42">
        <f>IF(AND($B3092&lt;&gt;"",$C3092&lt;&gt;"",$B3092&lt;=$C3092),INDEX(Szabalyok!$C:$C,$N3092),"")</f>
        <v/>
      </c>
      <c r="P3092">
        <f>IF(D3092="",P3091,P3091+1)</f>
        <v/>
      </c>
    </row>
    <row r="3093">
      <c r="A3093">
        <f>IF(P3093=P3092,0,P3093)</f>
        <v/>
      </c>
      <c r="B3093" s="41">
        <f>IF($M3093&gt;300,"",IF(OR(INDEX(Bemenet!$E$2:$E$301,$M3093)="",INDEX(Bemenet!$F$2:$F$301,$M3093)=""),"",MAX(INDEX(Bemenet!$E$2:$E$301,$M3093),INDEX(Szabalyok!$A:$A,$N3093))))</f>
        <v/>
      </c>
      <c r="C3093" s="41">
        <f>IF($B3093="","",MIN(INDEX(Bemenet!$F$2:$F$301,$M3093),INDEX(Szabalyok!$B:$B,$N3093)))</f>
        <v/>
      </c>
      <c r="D3093" s="5">
        <f>IF(AND($B3093&lt;&gt;"",$C3093&lt;&gt;"",$B3093&lt;=$C3093),INDEX(Bemenet!$G$2:$G$301,$M3093),"")</f>
        <v/>
      </c>
      <c r="E3093" s="6">
        <f>IF(AND($B3093&lt;&gt;"",$C3093&lt;&gt;"",$B3093&lt;=$C3093),INDEX(Bemenet!$D$2:$D$301,$M3093),"")</f>
        <v/>
      </c>
      <c r="F3093" s="5">
        <f>IF(AND($B3093&lt;&gt;"",$C3093&lt;&gt;"",$B3093&lt;=$C3093),$C3093-$B3093+1,"")</f>
        <v/>
      </c>
      <c r="G3093" s="5">
        <f>IF($F3093="","",$F3093*$D3093)</f>
        <v/>
      </c>
      <c r="H3093" s="42">
        <f>IF($G3093="","",$O3093)</f>
        <v/>
      </c>
      <c r="I3093" s="5">
        <f>IF($G3093="","",$G3093*IF($H3093="",$O3093,$H3093)/100)</f>
        <v/>
      </c>
      <c r="J3093" s="5">
        <f>IF(OR($L3093="",NOT(COUNTIFS($L$2:$L3093,$L3093)=1)),"",SUMIFS($G:$G,$L:$L,$L3093))</f>
        <v/>
      </c>
      <c r="K3093" s="5">
        <f>IF(OR($L3093="",NOT(COUNTIFS($L$2:$L3093,$L3093)=1)),"",SUMIFS($I:$I,$L:$L,$L3093))</f>
        <v/>
      </c>
      <c r="L3093" s="6">
        <f>IF($B3093="","",YEAR($B3093))</f>
        <v/>
      </c>
      <c r="M3093" s="6">
        <f>INT((ROW()-2)/39)+1</f>
        <v/>
      </c>
      <c r="N3093" s="6">
        <f>MOD(ROW()-2,39)+2</f>
        <v/>
      </c>
      <c r="O3093" s="42">
        <f>IF(AND($B3093&lt;&gt;"",$C3093&lt;&gt;"",$B3093&lt;=$C3093),INDEX(Szabalyok!$C:$C,$N3093),"")</f>
        <v/>
      </c>
      <c r="P3093">
        <f>IF(D3093="",P3092,P3092+1)</f>
        <v/>
      </c>
    </row>
    <row r="3094">
      <c r="A3094">
        <f>IF(P3094=P3093,0,P3094)</f>
        <v/>
      </c>
      <c r="B3094" s="41">
        <f>IF($M3094&gt;300,"",IF(OR(INDEX(Bemenet!$E$2:$E$301,$M3094)="",INDEX(Bemenet!$F$2:$F$301,$M3094)=""),"",MAX(INDEX(Bemenet!$E$2:$E$301,$M3094),INDEX(Szabalyok!$A:$A,$N3094))))</f>
        <v/>
      </c>
      <c r="C3094" s="41">
        <f>IF($B3094="","",MIN(INDEX(Bemenet!$F$2:$F$301,$M3094),INDEX(Szabalyok!$B:$B,$N3094)))</f>
        <v/>
      </c>
      <c r="D3094" s="5">
        <f>IF(AND($B3094&lt;&gt;"",$C3094&lt;&gt;"",$B3094&lt;=$C3094),INDEX(Bemenet!$G$2:$G$301,$M3094),"")</f>
        <v/>
      </c>
      <c r="E3094" s="6">
        <f>IF(AND($B3094&lt;&gt;"",$C3094&lt;&gt;"",$B3094&lt;=$C3094),INDEX(Bemenet!$D$2:$D$301,$M3094),"")</f>
        <v/>
      </c>
      <c r="F3094" s="5">
        <f>IF(AND($B3094&lt;&gt;"",$C3094&lt;&gt;"",$B3094&lt;=$C3094),$C3094-$B3094+1,"")</f>
        <v/>
      </c>
      <c r="G3094" s="5">
        <f>IF($F3094="","",$F3094*$D3094)</f>
        <v/>
      </c>
      <c r="H3094" s="42">
        <f>IF($G3094="","",$O3094)</f>
        <v/>
      </c>
      <c r="I3094" s="5">
        <f>IF($G3094="","",$G3094*IF($H3094="",$O3094,$H3094)/100)</f>
        <v/>
      </c>
      <c r="J3094" s="5">
        <f>IF(OR($L3094="",NOT(COUNTIFS($L$2:$L3094,$L3094)=1)),"",SUMIFS($G:$G,$L:$L,$L3094))</f>
        <v/>
      </c>
      <c r="K3094" s="5">
        <f>IF(OR($L3094="",NOT(COUNTIFS($L$2:$L3094,$L3094)=1)),"",SUMIFS($I:$I,$L:$L,$L3094))</f>
        <v/>
      </c>
      <c r="L3094" s="6">
        <f>IF($B3094="","",YEAR($B3094))</f>
        <v/>
      </c>
      <c r="M3094" s="6">
        <f>INT((ROW()-2)/39)+1</f>
        <v/>
      </c>
      <c r="N3094" s="6">
        <f>MOD(ROW()-2,39)+2</f>
        <v/>
      </c>
      <c r="O3094" s="42">
        <f>IF(AND($B3094&lt;&gt;"",$C3094&lt;&gt;"",$B3094&lt;=$C3094),INDEX(Szabalyok!$C:$C,$N3094),"")</f>
        <v/>
      </c>
      <c r="P3094">
        <f>IF(D3094="",P3093,P3093+1)</f>
        <v/>
      </c>
    </row>
    <row r="3095">
      <c r="A3095">
        <f>IF(P3095=P3094,0,P3095)</f>
        <v/>
      </c>
      <c r="B3095" s="41">
        <f>IF($M3095&gt;300,"",IF(OR(INDEX(Bemenet!$E$2:$E$301,$M3095)="",INDEX(Bemenet!$F$2:$F$301,$M3095)=""),"",MAX(INDEX(Bemenet!$E$2:$E$301,$M3095),INDEX(Szabalyok!$A:$A,$N3095))))</f>
        <v/>
      </c>
      <c r="C3095" s="41">
        <f>IF($B3095="","",MIN(INDEX(Bemenet!$F$2:$F$301,$M3095),INDEX(Szabalyok!$B:$B,$N3095)))</f>
        <v/>
      </c>
      <c r="D3095" s="5">
        <f>IF(AND($B3095&lt;&gt;"",$C3095&lt;&gt;"",$B3095&lt;=$C3095),INDEX(Bemenet!$G$2:$G$301,$M3095),"")</f>
        <v/>
      </c>
      <c r="E3095" s="6">
        <f>IF(AND($B3095&lt;&gt;"",$C3095&lt;&gt;"",$B3095&lt;=$C3095),INDEX(Bemenet!$D$2:$D$301,$M3095),"")</f>
        <v/>
      </c>
      <c r="F3095" s="5">
        <f>IF(AND($B3095&lt;&gt;"",$C3095&lt;&gt;"",$B3095&lt;=$C3095),$C3095-$B3095+1,"")</f>
        <v/>
      </c>
      <c r="G3095" s="5">
        <f>IF($F3095="","",$F3095*$D3095)</f>
        <v/>
      </c>
      <c r="H3095" s="42">
        <f>IF($G3095="","",$O3095)</f>
        <v/>
      </c>
      <c r="I3095" s="5">
        <f>IF($G3095="","",$G3095*IF($H3095="",$O3095,$H3095)/100)</f>
        <v/>
      </c>
      <c r="J3095" s="5">
        <f>IF(OR($L3095="",NOT(COUNTIFS($L$2:$L3095,$L3095)=1)),"",SUMIFS($G:$G,$L:$L,$L3095))</f>
        <v/>
      </c>
      <c r="K3095" s="5">
        <f>IF(OR($L3095="",NOT(COUNTIFS($L$2:$L3095,$L3095)=1)),"",SUMIFS($I:$I,$L:$L,$L3095))</f>
        <v/>
      </c>
      <c r="L3095" s="6">
        <f>IF($B3095="","",YEAR($B3095))</f>
        <v/>
      </c>
      <c r="M3095" s="6">
        <f>INT((ROW()-2)/39)+1</f>
        <v/>
      </c>
      <c r="N3095" s="6">
        <f>MOD(ROW()-2,39)+2</f>
        <v/>
      </c>
      <c r="O3095" s="42">
        <f>IF(AND($B3095&lt;&gt;"",$C3095&lt;&gt;"",$B3095&lt;=$C3095),INDEX(Szabalyok!$C:$C,$N3095),"")</f>
        <v/>
      </c>
      <c r="P3095">
        <f>IF(D3095="",P3094,P3094+1)</f>
        <v/>
      </c>
    </row>
    <row r="3096">
      <c r="A3096">
        <f>IF(P3096=P3095,0,P3096)</f>
        <v/>
      </c>
      <c r="B3096" s="41">
        <f>IF($M3096&gt;300,"",IF(OR(INDEX(Bemenet!$E$2:$E$301,$M3096)="",INDEX(Bemenet!$F$2:$F$301,$M3096)=""),"",MAX(INDEX(Bemenet!$E$2:$E$301,$M3096),INDEX(Szabalyok!$A:$A,$N3096))))</f>
        <v/>
      </c>
      <c r="C3096" s="41">
        <f>IF($B3096="","",MIN(INDEX(Bemenet!$F$2:$F$301,$M3096),INDEX(Szabalyok!$B:$B,$N3096)))</f>
        <v/>
      </c>
      <c r="D3096" s="5">
        <f>IF(AND($B3096&lt;&gt;"",$C3096&lt;&gt;"",$B3096&lt;=$C3096),INDEX(Bemenet!$G$2:$G$301,$M3096),"")</f>
        <v/>
      </c>
      <c r="E3096" s="6">
        <f>IF(AND($B3096&lt;&gt;"",$C3096&lt;&gt;"",$B3096&lt;=$C3096),INDEX(Bemenet!$D$2:$D$301,$M3096),"")</f>
        <v/>
      </c>
      <c r="F3096" s="5">
        <f>IF(AND($B3096&lt;&gt;"",$C3096&lt;&gt;"",$B3096&lt;=$C3096),$C3096-$B3096+1,"")</f>
        <v/>
      </c>
      <c r="G3096" s="5">
        <f>IF($F3096="","",$F3096*$D3096)</f>
        <v/>
      </c>
      <c r="H3096" s="42">
        <f>IF($G3096="","",$O3096)</f>
        <v/>
      </c>
      <c r="I3096" s="5">
        <f>IF($G3096="","",$G3096*IF($H3096="",$O3096,$H3096)/100)</f>
        <v/>
      </c>
      <c r="J3096" s="5">
        <f>IF(OR($L3096="",NOT(COUNTIFS($L$2:$L3096,$L3096)=1)),"",SUMIFS($G:$G,$L:$L,$L3096))</f>
        <v/>
      </c>
      <c r="K3096" s="5">
        <f>IF(OR($L3096="",NOT(COUNTIFS($L$2:$L3096,$L3096)=1)),"",SUMIFS($I:$I,$L:$L,$L3096))</f>
        <v/>
      </c>
      <c r="L3096" s="6">
        <f>IF($B3096="","",YEAR($B3096))</f>
        <v/>
      </c>
      <c r="M3096" s="6">
        <f>INT((ROW()-2)/39)+1</f>
        <v/>
      </c>
      <c r="N3096" s="6">
        <f>MOD(ROW()-2,39)+2</f>
        <v/>
      </c>
      <c r="O3096" s="42">
        <f>IF(AND($B3096&lt;&gt;"",$C3096&lt;&gt;"",$B3096&lt;=$C3096),INDEX(Szabalyok!$C:$C,$N3096),"")</f>
        <v/>
      </c>
      <c r="P3096">
        <f>IF(D3096="",P3095,P3095+1)</f>
        <v/>
      </c>
    </row>
    <row r="3097">
      <c r="A3097">
        <f>IF(P3097=P3096,0,P3097)</f>
        <v/>
      </c>
      <c r="B3097" s="41">
        <f>IF($M3097&gt;300,"",IF(OR(INDEX(Bemenet!$E$2:$E$301,$M3097)="",INDEX(Bemenet!$F$2:$F$301,$M3097)=""),"",MAX(INDEX(Bemenet!$E$2:$E$301,$M3097),INDEX(Szabalyok!$A:$A,$N3097))))</f>
        <v/>
      </c>
      <c r="C3097" s="41">
        <f>IF($B3097="","",MIN(INDEX(Bemenet!$F$2:$F$301,$M3097),INDEX(Szabalyok!$B:$B,$N3097)))</f>
        <v/>
      </c>
      <c r="D3097" s="5">
        <f>IF(AND($B3097&lt;&gt;"",$C3097&lt;&gt;"",$B3097&lt;=$C3097),INDEX(Bemenet!$G$2:$G$301,$M3097),"")</f>
        <v/>
      </c>
      <c r="E3097" s="6">
        <f>IF(AND($B3097&lt;&gt;"",$C3097&lt;&gt;"",$B3097&lt;=$C3097),INDEX(Bemenet!$D$2:$D$301,$M3097),"")</f>
        <v/>
      </c>
      <c r="F3097" s="5">
        <f>IF(AND($B3097&lt;&gt;"",$C3097&lt;&gt;"",$B3097&lt;=$C3097),$C3097-$B3097+1,"")</f>
        <v/>
      </c>
      <c r="G3097" s="5">
        <f>IF($F3097="","",$F3097*$D3097)</f>
        <v/>
      </c>
      <c r="H3097" s="42">
        <f>IF($G3097="","",$O3097)</f>
        <v/>
      </c>
      <c r="I3097" s="5">
        <f>IF($G3097="","",$G3097*IF($H3097="",$O3097,$H3097)/100)</f>
        <v/>
      </c>
      <c r="J3097" s="5">
        <f>IF(OR($L3097="",NOT(COUNTIFS($L$2:$L3097,$L3097)=1)),"",SUMIFS($G:$G,$L:$L,$L3097))</f>
        <v/>
      </c>
      <c r="K3097" s="5">
        <f>IF(OR($L3097="",NOT(COUNTIFS($L$2:$L3097,$L3097)=1)),"",SUMIFS($I:$I,$L:$L,$L3097))</f>
        <v/>
      </c>
      <c r="L3097" s="6">
        <f>IF($B3097="","",YEAR($B3097))</f>
        <v/>
      </c>
      <c r="M3097" s="6">
        <f>INT((ROW()-2)/39)+1</f>
        <v/>
      </c>
      <c r="N3097" s="6">
        <f>MOD(ROW()-2,39)+2</f>
        <v/>
      </c>
      <c r="O3097" s="42">
        <f>IF(AND($B3097&lt;&gt;"",$C3097&lt;&gt;"",$B3097&lt;=$C3097),INDEX(Szabalyok!$C:$C,$N3097),"")</f>
        <v/>
      </c>
      <c r="P3097">
        <f>IF(D3097="",P3096,P3096+1)</f>
        <v/>
      </c>
    </row>
    <row r="3098">
      <c r="A3098">
        <f>IF(P3098=P3097,0,P3098)</f>
        <v/>
      </c>
      <c r="B3098" s="41">
        <f>IF($M3098&gt;300,"",IF(OR(INDEX(Bemenet!$E$2:$E$301,$M3098)="",INDEX(Bemenet!$F$2:$F$301,$M3098)=""),"",MAX(INDEX(Bemenet!$E$2:$E$301,$M3098),INDEX(Szabalyok!$A:$A,$N3098))))</f>
        <v/>
      </c>
      <c r="C3098" s="41">
        <f>IF($B3098="","",MIN(INDEX(Bemenet!$F$2:$F$301,$M3098),INDEX(Szabalyok!$B:$B,$N3098)))</f>
        <v/>
      </c>
      <c r="D3098" s="5">
        <f>IF(AND($B3098&lt;&gt;"",$C3098&lt;&gt;"",$B3098&lt;=$C3098),INDEX(Bemenet!$G$2:$G$301,$M3098),"")</f>
        <v/>
      </c>
      <c r="E3098" s="6">
        <f>IF(AND($B3098&lt;&gt;"",$C3098&lt;&gt;"",$B3098&lt;=$C3098),INDEX(Bemenet!$D$2:$D$301,$M3098),"")</f>
        <v/>
      </c>
      <c r="F3098" s="5">
        <f>IF(AND($B3098&lt;&gt;"",$C3098&lt;&gt;"",$B3098&lt;=$C3098),$C3098-$B3098+1,"")</f>
        <v/>
      </c>
      <c r="G3098" s="5">
        <f>IF($F3098="","",$F3098*$D3098)</f>
        <v/>
      </c>
      <c r="H3098" s="42">
        <f>IF($G3098="","",$O3098)</f>
        <v/>
      </c>
      <c r="I3098" s="5">
        <f>IF($G3098="","",$G3098*IF($H3098="",$O3098,$H3098)/100)</f>
        <v/>
      </c>
      <c r="J3098" s="5">
        <f>IF(OR($L3098="",NOT(COUNTIFS($L$2:$L3098,$L3098)=1)),"",SUMIFS($G:$G,$L:$L,$L3098))</f>
        <v/>
      </c>
      <c r="K3098" s="5">
        <f>IF(OR($L3098="",NOT(COUNTIFS($L$2:$L3098,$L3098)=1)),"",SUMIFS($I:$I,$L:$L,$L3098))</f>
        <v/>
      </c>
      <c r="L3098" s="6">
        <f>IF($B3098="","",YEAR($B3098))</f>
        <v/>
      </c>
      <c r="M3098" s="6">
        <f>INT((ROW()-2)/39)+1</f>
        <v/>
      </c>
      <c r="N3098" s="6">
        <f>MOD(ROW()-2,39)+2</f>
        <v/>
      </c>
      <c r="O3098" s="42">
        <f>IF(AND($B3098&lt;&gt;"",$C3098&lt;&gt;"",$B3098&lt;=$C3098),INDEX(Szabalyok!$C:$C,$N3098),"")</f>
        <v/>
      </c>
      <c r="P3098">
        <f>IF(D3098="",P3097,P3097+1)</f>
        <v/>
      </c>
    </row>
    <row r="3099">
      <c r="A3099">
        <f>IF(P3099=P3098,0,P3099)</f>
        <v/>
      </c>
      <c r="B3099" s="41">
        <f>IF($M3099&gt;300,"",IF(OR(INDEX(Bemenet!$E$2:$E$301,$M3099)="",INDEX(Bemenet!$F$2:$F$301,$M3099)=""),"",MAX(INDEX(Bemenet!$E$2:$E$301,$M3099),INDEX(Szabalyok!$A:$A,$N3099))))</f>
        <v/>
      </c>
      <c r="C3099" s="41">
        <f>IF($B3099="","",MIN(INDEX(Bemenet!$F$2:$F$301,$M3099),INDEX(Szabalyok!$B:$B,$N3099)))</f>
        <v/>
      </c>
      <c r="D3099" s="5">
        <f>IF(AND($B3099&lt;&gt;"",$C3099&lt;&gt;"",$B3099&lt;=$C3099),INDEX(Bemenet!$G$2:$G$301,$M3099),"")</f>
        <v/>
      </c>
      <c r="E3099" s="6">
        <f>IF(AND($B3099&lt;&gt;"",$C3099&lt;&gt;"",$B3099&lt;=$C3099),INDEX(Bemenet!$D$2:$D$301,$M3099),"")</f>
        <v/>
      </c>
      <c r="F3099" s="5">
        <f>IF(AND($B3099&lt;&gt;"",$C3099&lt;&gt;"",$B3099&lt;=$C3099),$C3099-$B3099+1,"")</f>
        <v/>
      </c>
      <c r="G3099" s="5">
        <f>IF($F3099="","",$F3099*$D3099)</f>
        <v/>
      </c>
      <c r="H3099" s="42">
        <f>IF($G3099="","",$O3099)</f>
        <v/>
      </c>
      <c r="I3099" s="5">
        <f>IF($G3099="","",$G3099*IF($H3099="",$O3099,$H3099)/100)</f>
        <v/>
      </c>
      <c r="J3099" s="5">
        <f>IF(OR($L3099="",NOT(COUNTIFS($L$2:$L3099,$L3099)=1)),"",SUMIFS($G:$G,$L:$L,$L3099))</f>
        <v/>
      </c>
      <c r="K3099" s="5">
        <f>IF(OR($L3099="",NOT(COUNTIFS($L$2:$L3099,$L3099)=1)),"",SUMIFS($I:$I,$L:$L,$L3099))</f>
        <v/>
      </c>
      <c r="L3099" s="6">
        <f>IF($B3099="","",YEAR($B3099))</f>
        <v/>
      </c>
      <c r="M3099" s="6">
        <f>INT((ROW()-2)/39)+1</f>
        <v/>
      </c>
      <c r="N3099" s="6">
        <f>MOD(ROW()-2,39)+2</f>
        <v/>
      </c>
      <c r="O3099" s="42">
        <f>IF(AND($B3099&lt;&gt;"",$C3099&lt;&gt;"",$B3099&lt;=$C3099),INDEX(Szabalyok!$C:$C,$N3099),"")</f>
        <v/>
      </c>
      <c r="P3099">
        <f>IF(D3099="",P3098,P3098+1)</f>
        <v/>
      </c>
    </row>
    <row r="3100">
      <c r="A3100">
        <f>IF(P3100=P3099,0,P3100)</f>
        <v/>
      </c>
      <c r="B3100" s="41">
        <f>IF($M3100&gt;300,"",IF(OR(INDEX(Bemenet!$E$2:$E$301,$M3100)="",INDEX(Bemenet!$F$2:$F$301,$M3100)=""),"",MAX(INDEX(Bemenet!$E$2:$E$301,$M3100),INDEX(Szabalyok!$A:$A,$N3100))))</f>
        <v/>
      </c>
      <c r="C3100" s="41">
        <f>IF($B3100="","",MIN(INDEX(Bemenet!$F$2:$F$301,$M3100),INDEX(Szabalyok!$B:$B,$N3100)))</f>
        <v/>
      </c>
      <c r="D3100" s="5">
        <f>IF(AND($B3100&lt;&gt;"",$C3100&lt;&gt;"",$B3100&lt;=$C3100),INDEX(Bemenet!$G$2:$G$301,$M3100),"")</f>
        <v/>
      </c>
      <c r="E3100" s="6">
        <f>IF(AND($B3100&lt;&gt;"",$C3100&lt;&gt;"",$B3100&lt;=$C3100),INDEX(Bemenet!$D$2:$D$301,$M3100),"")</f>
        <v/>
      </c>
      <c r="F3100" s="5">
        <f>IF(AND($B3100&lt;&gt;"",$C3100&lt;&gt;"",$B3100&lt;=$C3100),$C3100-$B3100+1,"")</f>
        <v/>
      </c>
      <c r="G3100" s="5">
        <f>IF($F3100="","",$F3100*$D3100)</f>
        <v/>
      </c>
      <c r="H3100" s="42">
        <f>IF($G3100="","",$O3100)</f>
        <v/>
      </c>
      <c r="I3100" s="5">
        <f>IF($G3100="","",$G3100*IF($H3100="",$O3100,$H3100)/100)</f>
        <v/>
      </c>
      <c r="J3100" s="5">
        <f>IF(OR($L3100="",NOT(COUNTIFS($L$2:$L3100,$L3100)=1)),"",SUMIFS($G:$G,$L:$L,$L3100))</f>
        <v/>
      </c>
      <c r="K3100" s="5">
        <f>IF(OR($L3100="",NOT(COUNTIFS($L$2:$L3100,$L3100)=1)),"",SUMIFS($I:$I,$L:$L,$L3100))</f>
        <v/>
      </c>
      <c r="L3100" s="6">
        <f>IF($B3100="","",YEAR($B3100))</f>
        <v/>
      </c>
      <c r="M3100" s="6">
        <f>INT((ROW()-2)/39)+1</f>
        <v/>
      </c>
      <c r="N3100" s="6">
        <f>MOD(ROW()-2,39)+2</f>
        <v/>
      </c>
      <c r="O3100" s="42">
        <f>IF(AND($B3100&lt;&gt;"",$C3100&lt;&gt;"",$B3100&lt;=$C3100),INDEX(Szabalyok!$C:$C,$N3100),"")</f>
        <v/>
      </c>
      <c r="P3100">
        <f>IF(D3100="",P3099,P3099+1)</f>
        <v/>
      </c>
    </row>
    <row r="3101">
      <c r="A3101">
        <f>IF(P3101=P3100,0,P3101)</f>
        <v/>
      </c>
      <c r="B3101" s="41">
        <f>IF($M3101&gt;300,"",IF(OR(INDEX(Bemenet!$E$2:$E$301,$M3101)="",INDEX(Bemenet!$F$2:$F$301,$M3101)=""),"",MAX(INDEX(Bemenet!$E$2:$E$301,$M3101),INDEX(Szabalyok!$A:$A,$N3101))))</f>
        <v/>
      </c>
      <c r="C3101" s="41">
        <f>IF($B3101="","",MIN(INDEX(Bemenet!$F$2:$F$301,$M3101),INDEX(Szabalyok!$B:$B,$N3101)))</f>
        <v/>
      </c>
      <c r="D3101" s="5">
        <f>IF(AND($B3101&lt;&gt;"",$C3101&lt;&gt;"",$B3101&lt;=$C3101),INDEX(Bemenet!$G$2:$G$301,$M3101),"")</f>
        <v/>
      </c>
      <c r="E3101" s="6">
        <f>IF(AND($B3101&lt;&gt;"",$C3101&lt;&gt;"",$B3101&lt;=$C3101),INDEX(Bemenet!$D$2:$D$301,$M3101),"")</f>
        <v/>
      </c>
      <c r="F3101" s="5">
        <f>IF(AND($B3101&lt;&gt;"",$C3101&lt;&gt;"",$B3101&lt;=$C3101),$C3101-$B3101+1,"")</f>
        <v/>
      </c>
      <c r="G3101" s="5">
        <f>IF($F3101="","",$F3101*$D3101)</f>
        <v/>
      </c>
      <c r="H3101" s="42">
        <f>IF($G3101="","",$O3101)</f>
        <v/>
      </c>
      <c r="I3101" s="5">
        <f>IF($G3101="","",$G3101*IF($H3101="",$O3101,$H3101)/100)</f>
        <v/>
      </c>
      <c r="J3101" s="5">
        <f>IF(OR($L3101="",NOT(COUNTIFS($L$2:$L3101,$L3101)=1)),"",SUMIFS($G:$G,$L:$L,$L3101))</f>
        <v/>
      </c>
      <c r="K3101" s="5">
        <f>IF(OR($L3101="",NOT(COUNTIFS($L$2:$L3101,$L3101)=1)),"",SUMIFS($I:$I,$L:$L,$L3101))</f>
        <v/>
      </c>
      <c r="L3101" s="6">
        <f>IF($B3101="","",YEAR($B3101))</f>
        <v/>
      </c>
      <c r="M3101" s="6">
        <f>INT((ROW()-2)/39)+1</f>
        <v/>
      </c>
      <c r="N3101" s="6">
        <f>MOD(ROW()-2,39)+2</f>
        <v/>
      </c>
      <c r="O3101" s="42">
        <f>IF(AND($B3101&lt;&gt;"",$C3101&lt;&gt;"",$B3101&lt;=$C3101),INDEX(Szabalyok!$C:$C,$N3101),"")</f>
        <v/>
      </c>
      <c r="P3101">
        <f>IF(D3101="",P3100,P3100+1)</f>
        <v/>
      </c>
    </row>
    <row r="3102">
      <c r="A3102">
        <f>IF(P3102=P3101,0,P3102)</f>
        <v/>
      </c>
      <c r="B3102" s="41">
        <f>IF($M3102&gt;300,"",IF(OR(INDEX(Bemenet!$E$2:$E$301,$M3102)="",INDEX(Bemenet!$F$2:$F$301,$M3102)=""),"",MAX(INDEX(Bemenet!$E$2:$E$301,$M3102),INDEX(Szabalyok!$A:$A,$N3102))))</f>
        <v/>
      </c>
      <c r="C3102" s="41">
        <f>IF($B3102="","",MIN(INDEX(Bemenet!$F$2:$F$301,$M3102),INDEX(Szabalyok!$B:$B,$N3102)))</f>
        <v/>
      </c>
      <c r="D3102" s="5">
        <f>IF(AND($B3102&lt;&gt;"",$C3102&lt;&gt;"",$B3102&lt;=$C3102),INDEX(Bemenet!$G$2:$G$301,$M3102),"")</f>
        <v/>
      </c>
      <c r="E3102" s="6">
        <f>IF(AND($B3102&lt;&gt;"",$C3102&lt;&gt;"",$B3102&lt;=$C3102),INDEX(Bemenet!$D$2:$D$301,$M3102),"")</f>
        <v/>
      </c>
      <c r="F3102" s="5">
        <f>IF(AND($B3102&lt;&gt;"",$C3102&lt;&gt;"",$B3102&lt;=$C3102),$C3102-$B3102+1,"")</f>
        <v/>
      </c>
      <c r="G3102" s="5">
        <f>IF($F3102="","",$F3102*$D3102)</f>
        <v/>
      </c>
      <c r="H3102" s="42">
        <f>IF($G3102="","",$O3102)</f>
        <v/>
      </c>
      <c r="I3102" s="5">
        <f>IF($G3102="","",$G3102*IF($H3102="",$O3102,$H3102)/100)</f>
        <v/>
      </c>
      <c r="J3102" s="5">
        <f>IF(OR($L3102="",NOT(COUNTIFS($L$2:$L3102,$L3102)=1)),"",SUMIFS($G:$G,$L:$L,$L3102))</f>
        <v/>
      </c>
      <c r="K3102" s="5">
        <f>IF(OR($L3102="",NOT(COUNTIFS($L$2:$L3102,$L3102)=1)),"",SUMIFS($I:$I,$L:$L,$L3102))</f>
        <v/>
      </c>
      <c r="L3102" s="6">
        <f>IF($B3102="","",YEAR($B3102))</f>
        <v/>
      </c>
      <c r="M3102" s="6">
        <f>INT((ROW()-2)/39)+1</f>
        <v/>
      </c>
      <c r="N3102" s="6">
        <f>MOD(ROW()-2,39)+2</f>
        <v/>
      </c>
      <c r="O3102" s="42">
        <f>IF(AND($B3102&lt;&gt;"",$C3102&lt;&gt;"",$B3102&lt;=$C3102),INDEX(Szabalyok!$C:$C,$N3102),"")</f>
        <v/>
      </c>
      <c r="P3102">
        <f>IF(D3102="",P3101,P3101+1)</f>
        <v/>
      </c>
    </row>
    <row r="3103">
      <c r="A3103">
        <f>IF(P3103=P3102,0,P3103)</f>
        <v/>
      </c>
      <c r="B3103" s="41">
        <f>IF($M3103&gt;300,"",IF(OR(INDEX(Bemenet!$E$2:$E$301,$M3103)="",INDEX(Bemenet!$F$2:$F$301,$M3103)=""),"",MAX(INDEX(Bemenet!$E$2:$E$301,$M3103),INDEX(Szabalyok!$A:$A,$N3103))))</f>
        <v/>
      </c>
      <c r="C3103" s="41">
        <f>IF($B3103="","",MIN(INDEX(Bemenet!$F$2:$F$301,$M3103),INDEX(Szabalyok!$B:$B,$N3103)))</f>
        <v/>
      </c>
      <c r="D3103" s="5">
        <f>IF(AND($B3103&lt;&gt;"",$C3103&lt;&gt;"",$B3103&lt;=$C3103),INDEX(Bemenet!$G$2:$G$301,$M3103),"")</f>
        <v/>
      </c>
      <c r="E3103" s="6">
        <f>IF(AND($B3103&lt;&gt;"",$C3103&lt;&gt;"",$B3103&lt;=$C3103),INDEX(Bemenet!$D$2:$D$301,$M3103),"")</f>
        <v/>
      </c>
      <c r="F3103" s="5">
        <f>IF(AND($B3103&lt;&gt;"",$C3103&lt;&gt;"",$B3103&lt;=$C3103),$C3103-$B3103+1,"")</f>
        <v/>
      </c>
      <c r="G3103" s="5">
        <f>IF($F3103="","",$F3103*$D3103)</f>
        <v/>
      </c>
      <c r="H3103" s="42">
        <f>IF($G3103="","",$O3103)</f>
        <v/>
      </c>
      <c r="I3103" s="5">
        <f>IF($G3103="","",$G3103*IF($H3103="",$O3103,$H3103)/100)</f>
        <v/>
      </c>
      <c r="J3103" s="5">
        <f>IF(OR($L3103="",NOT(COUNTIFS($L$2:$L3103,$L3103)=1)),"",SUMIFS($G:$G,$L:$L,$L3103))</f>
        <v/>
      </c>
      <c r="K3103" s="5">
        <f>IF(OR($L3103="",NOT(COUNTIFS($L$2:$L3103,$L3103)=1)),"",SUMIFS($I:$I,$L:$L,$L3103))</f>
        <v/>
      </c>
      <c r="L3103" s="6">
        <f>IF($B3103="","",YEAR($B3103))</f>
        <v/>
      </c>
      <c r="M3103" s="6">
        <f>INT((ROW()-2)/39)+1</f>
        <v/>
      </c>
      <c r="N3103" s="6">
        <f>MOD(ROW()-2,39)+2</f>
        <v/>
      </c>
      <c r="O3103" s="42">
        <f>IF(AND($B3103&lt;&gt;"",$C3103&lt;&gt;"",$B3103&lt;=$C3103),INDEX(Szabalyok!$C:$C,$N3103),"")</f>
        <v/>
      </c>
      <c r="P3103">
        <f>IF(D3103="",P3102,P3102+1)</f>
        <v/>
      </c>
    </row>
    <row r="3104">
      <c r="A3104">
        <f>IF(P3104=P3103,0,P3104)</f>
        <v/>
      </c>
      <c r="B3104" s="41">
        <f>IF($M3104&gt;300,"",IF(OR(INDEX(Bemenet!$E$2:$E$301,$M3104)="",INDEX(Bemenet!$F$2:$F$301,$M3104)=""),"",MAX(INDEX(Bemenet!$E$2:$E$301,$M3104),INDEX(Szabalyok!$A:$A,$N3104))))</f>
        <v/>
      </c>
      <c r="C3104" s="41">
        <f>IF($B3104="","",MIN(INDEX(Bemenet!$F$2:$F$301,$M3104),INDEX(Szabalyok!$B:$B,$N3104)))</f>
        <v/>
      </c>
      <c r="D3104" s="5">
        <f>IF(AND($B3104&lt;&gt;"",$C3104&lt;&gt;"",$B3104&lt;=$C3104),INDEX(Bemenet!$G$2:$G$301,$M3104),"")</f>
        <v/>
      </c>
      <c r="E3104" s="6">
        <f>IF(AND($B3104&lt;&gt;"",$C3104&lt;&gt;"",$B3104&lt;=$C3104),INDEX(Bemenet!$D$2:$D$301,$M3104),"")</f>
        <v/>
      </c>
      <c r="F3104" s="5">
        <f>IF(AND($B3104&lt;&gt;"",$C3104&lt;&gt;"",$B3104&lt;=$C3104),$C3104-$B3104+1,"")</f>
        <v/>
      </c>
      <c r="G3104" s="5">
        <f>IF($F3104="","",$F3104*$D3104)</f>
        <v/>
      </c>
      <c r="H3104" s="42">
        <f>IF($G3104="","",$O3104)</f>
        <v/>
      </c>
      <c r="I3104" s="5">
        <f>IF($G3104="","",$G3104*IF($H3104="",$O3104,$H3104)/100)</f>
        <v/>
      </c>
      <c r="J3104" s="5">
        <f>IF(OR($L3104="",NOT(COUNTIFS($L$2:$L3104,$L3104)=1)),"",SUMIFS($G:$G,$L:$L,$L3104))</f>
        <v/>
      </c>
      <c r="K3104" s="5">
        <f>IF(OR($L3104="",NOT(COUNTIFS($L$2:$L3104,$L3104)=1)),"",SUMIFS($I:$I,$L:$L,$L3104))</f>
        <v/>
      </c>
      <c r="L3104" s="6">
        <f>IF($B3104="","",YEAR($B3104))</f>
        <v/>
      </c>
      <c r="M3104" s="6">
        <f>INT((ROW()-2)/39)+1</f>
        <v/>
      </c>
      <c r="N3104" s="6">
        <f>MOD(ROW()-2,39)+2</f>
        <v/>
      </c>
      <c r="O3104" s="42">
        <f>IF(AND($B3104&lt;&gt;"",$C3104&lt;&gt;"",$B3104&lt;=$C3104),INDEX(Szabalyok!$C:$C,$N3104),"")</f>
        <v/>
      </c>
      <c r="P3104">
        <f>IF(D3104="",P3103,P3103+1)</f>
        <v/>
      </c>
    </row>
    <row r="3105">
      <c r="A3105">
        <f>IF(P3105=P3104,0,P3105)</f>
        <v/>
      </c>
      <c r="B3105" s="41">
        <f>IF($M3105&gt;300,"",IF(OR(INDEX(Bemenet!$E$2:$E$301,$M3105)="",INDEX(Bemenet!$F$2:$F$301,$M3105)=""),"",MAX(INDEX(Bemenet!$E$2:$E$301,$M3105),INDEX(Szabalyok!$A:$A,$N3105))))</f>
        <v/>
      </c>
      <c r="C3105" s="41">
        <f>IF($B3105="","",MIN(INDEX(Bemenet!$F$2:$F$301,$M3105),INDEX(Szabalyok!$B:$B,$N3105)))</f>
        <v/>
      </c>
      <c r="D3105" s="5">
        <f>IF(AND($B3105&lt;&gt;"",$C3105&lt;&gt;"",$B3105&lt;=$C3105),INDEX(Bemenet!$G$2:$G$301,$M3105),"")</f>
        <v/>
      </c>
      <c r="E3105" s="6">
        <f>IF(AND($B3105&lt;&gt;"",$C3105&lt;&gt;"",$B3105&lt;=$C3105),INDEX(Bemenet!$D$2:$D$301,$M3105),"")</f>
        <v/>
      </c>
      <c r="F3105" s="5">
        <f>IF(AND($B3105&lt;&gt;"",$C3105&lt;&gt;"",$B3105&lt;=$C3105),$C3105-$B3105+1,"")</f>
        <v/>
      </c>
      <c r="G3105" s="5">
        <f>IF($F3105="","",$F3105*$D3105)</f>
        <v/>
      </c>
      <c r="H3105" s="42">
        <f>IF($G3105="","",$O3105)</f>
        <v/>
      </c>
      <c r="I3105" s="5">
        <f>IF($G3105="","",$G3105*IF($H3105="",$O3105,$H3105)/100)</f>
        <v/>
      </c>
      <c r="J3105" s="5">
        <f>IF(OR($L3105="",NOT(COUNTIFS($L$2:$L3105,$L3105)=1)),"",SUMIFS($G:$G,$L:$L,$L3105))</f>
        <v/>
      </c>
      <c r="K3105" s="5">
        <f>IF(OR($L3105="",NOT(COUNTIFS($L$2:$L3105,$L3105)=1)),"",SUMIFS($I:$I,$L:$L,$L3105))</f>
        <v/>
      </c>
      <c r="L3105" s="6">
        <f>IF($B3105="","",YEAR($B3105))</f>
        <v/>
      </c>
      <c r="M3105" s="6">
        <f>INT((ROW()-2)/39)+1</f>
        <v/>
      </c>
      <c r="N3105" s="6">
        <f>MOD(ROW()-2,39)+2</f>
        <v/>
      </c>
      <c r="O3105" s="42">
        <f>IF(AND($B3105&lt;&gt;"",$C3105&lt;&gt;"",$B3105&lt;=$C3105),INDEX(Szabalyok!$C:$C,$N3105),"")</f>
        <v/>
      </c>
      <c r="P3105">
        <f>IF(D3105="",P3104,P3104+1)</f>
        <v/>
      </c>
    </row>
    <row r="3106">
      <c r="A3106">
        <f>IF(P3106=P3105,0,P3106)</f>
        <v/>
      </c>
      <c r="B3106" s="41">
        <f>IF($M3106&gt;300,"",IF(OR(INDEX(Bemenet!$E$2:$E$301,$M3106)="",INDEX(Bemenet!$F$2:$F$301,$M3106)=""),"",MAX(INDEX(Bemenet!$E$2:$E$301,$M3106),INDEX(Szabalyok!$A:$A,$N3106))))</f>
        <v/>
      </c>
      <c r="C3106" s="41">
        <f>IF($B3106="","",MIN(INDEX(Bemenet!$F$2:$F$301,$M3106),INDEX(Szabalyok!$B:$B,$N3106)))</f>
        <v/>
      </c>
      <c r="D3106" s="5">
        <f>IF(AND($B3106&lt;&gt;"",$C3106&lt;&gt;"",$B3106&lt;=$C3106),INDEX(Bemenet!$G$2:$G$301,$M3106),"")</f>
        <v/>
      </c>
      <c r="E3106" s="6">
        <f>IF(AND($B3106&lt;&gt;"",$C3106&lt;&gt;"",$B3106&lt;=$C3106),INDEX(Bemenet!$D$2:$D$301,$M3106),"")</f>
        <v/>
      </c>
      <c r="F3106" s="5">
        <f>IF(AND($B3106&lt;&gt;"",$C3106&lt;&gt;"",$B3106&lt;=$C3106),$C3106-$B3106+1,"")</f>
        <v/>
      </c>
      <c r="G3106" s="5">
        <f>IF($F3106="","",$F3106*$D3106)</f>
        <v/>
      </c>
      <c r="H3106" s="42">
        <f>IF($G3106="","",$O3106)</f>
        <v/>
      </c>
      <c r="I3106" s="5">
        <f>IF($G3106="","",$G3106*IF($H3106="",$O3106,$H3106)/100)</f>
        <v/>
      </c>
      <c r="J3106" s="5">
        <f>IF(OR($L3106="",NOT(COUNTIFS($L$2:$L3106,$L3106)=1)),"",SUMIFS($G:$G,$L:$L,$L3106))</f>
        <v/>
      </c>
      <c r="K3106" s="5">
        <f>IF(OR($L3106="",NOT(COUNTIFS($L$2:$L3106,$L3106)=1)),"",SUMIFS($I:$I,$L:$L,$L3106))</f>
        <v/>
      </c>
      <c r="L3106" s="6">
        <f>IF($B3106="","",YEAR($B3106))</f>
        <v/>
      </c>
      <c r="M3106" s="6">
        <f>INT((ROW()-2)/39)+1</f>
        <v/>
      </c>
      <c r="N3106" s="6">
        <f>MOD(ROW()-2,39)+2</f>
        <v/>
      </c>
      <c r="O3106" s="42">
        <f>IF(AND($B3106&lt;&gt;"",$C3106&lt;&gt;"",$B3106&lt;=$C3106),INDEX(Szabalyok!$C:$C,$N3106),"")</f>
        <v/>
      </c>
      <c r="P3106">
        <f>IF(D3106="",P3105,P3105+1)</f>
        <v/>
      </c>
    </row>
    <row r="3107">
      <c r="A3107">
        <f>IF(P3107=P3106,0,P3107)</f>
        <v/>
      </c>
      <c r="B3107" s="41">
        <f>IF($M3107&gt;300,"",IF(OR(INDEX(Bemenet!$E$2:$E$301,$M3107)="",INDEX(Bemenet!$F$2:$F$301,$M3107)=""),"",MAX(INDEX(Bemenet!$E$2:$E$301,$M3107),INDEX(Szabalyok!$A:$A,$N3107))))</f>
        <v/>
      </c>
      <c r="C3107" s="41">
        <f>IF($B3107="","",MIN(INDEX(Bemenet!$F$2:$F$301,$M3107),INDEX(Szabalyok!$B:$B,$N3107)))</f>
        <v/>
      </c>
      <c r="D3107" s="5">
        <f>IF(AND($B3107&lt;&gt;"",$C3107&lt;&gt;"",$B3107&lt;=$C3107),INDEX(Bemenet!$G$2:$G$301,$M3107),"")</f>
        <v/>
      </c>
      <c r="E3107" s="6">
        <f>IF(AND($B3107&lt;&gt;"",$C3107&lt;&gt;"",$B3107&lt;=$C3107),INDEX(Bemenet!$D$2:$D$301,$M3107),"")</f>
        <v/>
      </c>
      <c r="F3107" s="5">
        <f>IF(AND($B3107&lt;&gt;"",$C3107&lt;&gt;"",$B3107&lt;=$C3107),$C3107-$B3107+1,"")</f>
        <v/>
      </c>
      <c r="G3107" s="5">
        <f>IF($F3107="","",$F3107*$D3107)</f>
        <v/>
      </c>
      <c r="H3107" s="42">
        <f>IF($G3107="","",$O3107)</f>
        <v/>
      </c>
      <c r="I3107" s="5">
        <f>IF($G3107="","",$G3107*IF($H3107="",$O3107,$H3107)/100)</f>
        <v/>
      </c>
      <c r="J3107" s="5">
        <f>IF(OR($L3107="",NOT(COUNTIFS($L$2:$L3107,$L3107)=1)),"",SUMIFS($G:$G,$L:$L,$L3107))</f>
        <v/>
      </c>
      <c r="K3107" s="5">
        <f>IF(OR($L3107="",NOT(COUNTIFS($L$2:$L3107,$L3107)=1)),"",SUMIFS($I:$I,$L:$L,$L3107))</f>
        <v/>
      </c>
      <c r="L3107" s="6">
        <f>IF($B3107="","",YEAR($B3107))</f>
        <v/>
      </c>
      <c r="M3107" s="6">
        <f>INT((ROW()-2)/39)+1</f>
        <v/>
      </c>
      <c r="N3107" s="6">
        <f>MOD(ROW()-2,39)+2</f>
        <v/>
      </c>
      <c r="O3107" s="42">
        <f>IF(AND($B3107&lt;&gt;"",$C3107&lt;&gt;"",$B3107&lt;=$C3107),INDEX(Szabalyok!$C:$C,$N3107),"")</f>
        <v/>
      </c>
      <c r="P3107">
        <f>IF(D3107="",P3106,P3106+1)</f>
        <v/>
      </c>
    </row>
    <row r="3108">
      <c r="A3108">
        <f>IF(P3108=P3107,0,P3108)</f>
        <v/>
      </c>
      <c r="B3108" s="41">
        <f>IF($M3108&gt;300,"",IF(OR(INDEX(Bemenet!$E$2:$E$301,$M3108)="",INDEX(Bemenet!$F$2:$F$301,$M3108)=""),"",MAX(INDEX(Bemenet!$E$2:$E$301,$M3108),INDEX(Szabalyok!$A:$A,$N3108))))</f>
        <v/>
      </c>
      <c r="C3108" s="41">
        <f>IF($B3108="","",MIN(INDEX(Bemenet!$F$2:$F$301,$M3108),INDEX(Szabalyok!$B:$B,$N3108)))</f>
        <v/>
      </c>
      <c r="D3108" s="5">
        <f>IF(AND($B3108&lt;&gt;"",$C3108&lt;&gt;"",$B3108&lt;=$C3108),INDEX(Bemenet!$G$2:$G$301,$M3108),"")</f>
        <v/>
      </c>
      <c r="E3108" s="6">
        <f>IF(AND($B3108&lt;&gt;"",$C3108&lt;&gt;"",$B3108&lt;=$C3108),INDEX(Bemenet!$D$2:$D$301,$M3108),"")</f>
        <v/>
      </c>
      <c r="F3108" s="5">
        <f>IF(AND($B3108&lt;&gt;"",$C3108&lt;&gt;"",$B3108&lt;=$C3108),$C3108-$B3108+1,"")</f>
        <v/>
      </c>
      <c r="G3108" s="5">
        <f>IF($F3108="","",$F3108*$D3108)</f>
        <v/>
      </c>
      <c r="H3108" s="42">
        <f>IF($G3108="","",$O3108)</f>
        <v/>
      </c>
      <c r="I3108" s="5">
        <f>IF($G3108="","",$G3108*IF($H3108="",$O3108,$H3108)/100)</f>
        <v/>
      </c>
      <c r="J3108" s="5">
        <f>IF(OR($L3108="",NOT(COUNTIFS($L$2:$L3108,$L3108)=1)),"",SUMIFS($G:$G,$L:$L,$L3108))</f>
        <v/>
      </c>
      <c r="K3108" s="5">
        <f>IF(OR($L3108="",NOT(COUNTIFS($L$2:$L3108,$L3108)=1)),"",SUMIFS($I:$I,$L:$L,$L3108))</f>
        <v/>
      </c>
      <c r="L3108" s="6">
        <f>IF($B3108="","",YEAR($B3108))</f>
        <v/>
      </c>
      <c r="M3108" s="6">
        <f>INT((ROW()-2)/39)+1</f>
        <v/>
      </c>
      <c r="N3108" s="6">
        <f>MOD(ROW()-2,39)+2</f>
        <v/>
      </c>
      <c r="O3108" s="42">
        <f>IF(AND($B3108&lt;&gt;"",$C3108&lt;&gt;"",$B3108&lt;=$C3108),INDEX(Szabalyok!$C:$C,$N3108),"")</f>
        <v/>
      </c>
      <c r="P3108">
        <f>IF(D3108="",P3107,P3107+1)</f>
        <v/>
      </c>
    </row>
    <row r="3109">
      <c r="A3109">
        <f>IF(P3109=P3108,0,P3109)</f>
        <v/>
      </c>
      <c r="B3109" s="41">
        <f>IF($M3109&gt;300,"",IF(OR(INDEX(Bemenet!$E$2:$E$301,$M3109)="",INDEX(Bemenet!$F$2:$F$301,$M3109)=""),"",MAX(INDEX(Bemenet!$E$2:$E$301,$M3109),INDEX(Szabalyok!$A:$A,$N3109))))</f>
        <v/>
      </c>
      <c r="C3109" s="41">
        <f>IF($B3109="","",MIN(INDEX(Bemenet!$F$2:$F$301,$M3109),INDEX(Szabalyok!$B:$B,$N3109)))</f>
        <v/>
      </c>
      <c r="D3109" s="5">
        <f>IF(AND($B3109&lt;&gt;"",$C3109&lt;&gt;"",$B3109&lt;=$C3109),INDEX(Bemenet!$G$2:$G$301,$M3109),"")</f>
        <v/>
      </c>
      <c r="E3109" s="6">
        <f>IF(AND($B3109&lt;&gt;"",$C3109&lt;&gt;"",$B3109&lt;=$C3109),INDEX(Bemenet!$D$2:$D$301,$M3109),"")</f>
        <v/>
      </c>
      <c r="F3109" s="5">
        <f>IF(AND($B3109&lt;&gt;"",$C3109&lt;&gt;"",$B3109&lt;=$C3109),$C3109-$B3109+1,"")</f>
        <v/>
      </c>
      <c r="G3109" s="5">
        <f>IF($F3109="","",$F3109*$D3109)</f>
        <v/>
      </c>
      <c r="H3109" s="42">
        <f>IF($G3109="","",$O3109)</f>
        <v/>
      </c>
      <c r="I3109" s="5">
        <f>IF($G3109="","",$G3109*IF($H3109="",$O3109,$H3109)/100)</f>
        <v/>
      </c>
      <c r="J3109" s="5">
        <f>IF(OR($L3109="",NOT(COUNTIFS($L$2:$L3109,$L3109)=1)),"",SUMIFS($G:$G,$L:$L,$L3109))</f>
        <v/>
      </c>
      <c r="K3109" s="5">
        <f>IF(OR($L3109="",NOT(COUNTIFS($L$2:$L3109,$L3109)=1)),"",SUMIFS($I:$I,$L:$L,$L3109))</f>
        <v/>
      </c>
      <c r="L3109" s="6">
        <f>IF($B3109="","",YEAR($B3109))</f>
        <v/>
      </c>
      <c r="M3109" s="6">
        <f>INT((ROW()-2)/39)+1</f>
        <v/>
      </c>
      <c r="N3109" s="6">
        <f>MOD(ROW()-2,39)+2</f>
        <v/>
      </c>
      <c r="O3109" s="42">
        <f>IF(AND($B3109&lt;&gt;"",$C3109&lt;&gt;"",$B3109&lt;=$C3109),INDEX(Szabalyok!$C:$C,$N3109),"")</f>
        <v/>
      </c>
      <c r="P3109">
        <f>IF(D3109="",P3108,P3108+1)</f>
        <v/>
      </c>
    </row>
    <row r="3110">
      <c r="A3110">
        <f>IF(P3110=P3109,0,P3110)</f>
        <v/>
      </c>
      <c r="B3110" s="41">
        <f>IF($M3110&gt;300,"",IF(OR(INDEX(Bemenet!$E$2:$E$301,$M3110)="",INDEX(Bemenet!$F$2:$F$301,$M3110)=""),"",MAX(INDEX(Bemenet!$E$2:$E$301,$M3110),INDEX(Szabalyok!$A:$A,$N3110))))</f>
        <v/>
      </c>
      <c r="C3110" s="41">
        <f>IF($B3110="","",MIN(INDEX(Bemenet!$F$2:$F$301,$M3110),INDEX(Szabalyok!$B:$B,$N3110)))</f>
        <v/>
      </c>
      <c r="D3110" s="5">
        <f>IF(AND($B3110&lt;&gt;"",$C3110&lt;&gt;"",$B3110&lt;=$C3110),INDEX(Bemenet!$G$2:$G$301,$M3110),"")</f>
        <v/>
      </c>
      <c r="E3110" s="6">
        <f>IF(AND($B3110&lt;&gt;"",$C3110&lt;&gt;"",$B3110&lt;=$C3110),INDEX(Bemenet!$D$2:$D$301,$M3110),"")</f>
        <v/>
      </c>
      <c r="F3110" s="5">
        <f>IF(AND($B3110&lt;&gt;"",$C3110&lt;&gt;"",$B3110&lt;=$C3110),$C3110-$B3110+1,"")</f>
        <v/>
      </c>
      <c r="G3110" s="5">
        <f>IF($F3110="","",$F3110*$D3110)</f>
        <v/>
      </c>
      <c r="H3110" s="42">
        <f>IF($G3110="","",$O3110)</f>
        <v/>
      </c>
      <c r="I3110" s="5">
        <f>IF($G3110="","",$G3110*IF($H3110="",$O3110,$H3110)/100)</f>
        <v/>
      </c>
      <c r="J3110" s="5">
        <f>IF(OR($L3110="",NOT(COUNTIFS($L$2:$L3110,$L3110)=1)),"",SUMIFS($G:$G,$L:$L,$L3110))</f>
        <v/>
      </c>
      <c r="K3110" s="5">
        <f>IF(OR($L3110="",NOT(COUNTIFS($L$2:$L3110,$L3110)=1)),"",SUMIFS($I:$I,$L:$L,$L3110))</f>
        <v/>
      </c>
      <c r="L3110" s="6">
        <f>IF($B3110="","",YEAR($B3110))</f>
        <v/>
      </c>
      <c r="M3110" s="6">
        <f>INT((ROW()-2)/39)+1</f>
        <v/>
      </c>
      <c r="N3110" s="6">
        <f>MOD(ROW()-2,39)+2</f>
        <v/>
      </c>
      <c r="O3110" s="42">
        <f>IF(AND($B3110&lt;&gt;"",$C3110&lt;&gt;"",$B3110&lt;=$C3110),INDEX(Szabalyok!$C:$C,$N3110),"")</f>
        <v/>
      </c>
      <c r="P3110">
        <f>IF(D3110="",P3109,P3109+1)</f>
        <v/>
      </c>
    </row>
    <row r="3111">
      <c r="A3111">
        <f>IF(P3111=P3110,0,P3111)</f>
        <v/>
      </c>
      <c r="B3111" s="41">
        <f>IF($M3111&gt;300,"",IF(OR(INDEX(Bemenet!$E$2:$E$301,$M3111)="",INDEX(Bemenet!$F$2:$F$301,$M3111)=""),"",MAX(INDEX(Bemenet!$E$2:$E$301,$M3111),INDEX(Szabalyok!$A:$A,$N3111))))</f>
        <v/>
      </c>
      <c r="C3111" s="41">
        <f>IF($B3111="","",MIN(INDEX(Bemenet!$F$2:$F$301,$M3111),INDEX(Szabalyok!$B:$B,$N3111)))</f>
        <v/>
      </c>
      <c r="D3111" s="5">
        <f>IF(AND($B3111&lt;&gt;"",$C3111&lt;&gt;"",$B3111&lt;=$C3111),INDEX(Bemenet!$G$2:$G$301,$M3111),"")</f>
        <v/>
      </c>
      <c r="E3111" s="6">
        <f>IF(AND($B3111&lt;&gt;"",$C3111&lt;&gt;"",$B3111&lt;=$C3111),INDEX(Bemenet!$D$2:$D$301,$M3111),"")</f>
        <v/>
      </c>
      <c r="F3111" s="5">
        <f>IF(AND($B3111&lt;&gt;"",$C3111&lt;&gt;"",$B3111&lt;=$C3111),$C3111-$B3111+1,"")</f>
        <v/>
      </c>
      <c r="G3111" s="5">
        <f>IF($F3111="","",$F3111*$D3111)</f>
        <v/>
      </c>
      <c r="H3111" s="42">
        <f>IF($G3111="","",$O3111)</f>
        <v/>
      </c>
      <c r="I3111" s="5">
        <f>IF($G3111="","",$G3111*IF($H3111="",$O3111,$H3111)/100)</f>
        <v/>
      </c>
      <c r="J3111" s="5">
        <f>IF(OR($L3111="",NOT(COUNTIFS($L$2:$L3111,$L3111)=1)),"",SUMIFS($G:$G,$L:$L,$L3111))</f>
        <v/>
      </c>
      <c r="K3111" s="5">
        <f>IF(OR($L3111="",NOT(COUNTIFS($L$2:$L3111,$L3111)=1)),"",SUMIFS($I:$I,$L:$L,$L3111))</f>
        <v/>
      </c>
      <c r="L3111" s="6">
        <f>IF($B3111="","",YEAR($B3111))</f>
        <v/>
      </c>
      <c r="M3111" s="6">
        <f>INT((ROW()-2)/39)+1</f>
        <v/>
      </c>
      <c r="N3111" s="6">
        <f>MOD(ROW()-2,39)+2</f>
        <v/>
      </c>
      <c r="O3111" s="42">
        <f>IF(AND($B3111&lt;&gt;"",$C3111&lt;&gt;"",$B3111&lt;=$C3111),INDEX(Szabalyok!$C:$C,$N3111),"")</f>
        <v/>
      </c>
      <c r="P3111">
        <f>IF(D3111="",P3110,P3110+1)</f>
        <v/>
      </c>
    </row>
    <row r="3112">
      <c r="A3112">
        <f>IF(P3112=P3111,0,P3112)</f>
        <v/>
      </c>
      <c r="B3112" s="41">
        <f>IF($M3112&gt;300,"",IF(OR(INDEX(Bemenet!$E$2:$E$301,$M3112)="",INDEX(Bemenet!$F$2:$F$301,$M3112)=""),"",MAX(INDEX(Bemenet!$E$2:$E$301,$M3112),INDEX(Szabalyok!$A:$A,$N3112))))</f>
        <v/>
      </c>
      <c r="C3112" s="41">
        <f>IF($B3112="","",MIN(INDEX(Bemenet!$F$2:$F$301,$M3112),INDEX(Szabalyok!$B:$B,$N3112)))</f>
        <v/>
      </c>
      <c r="D3112" s="5">
        <f>IF(AND($B3112&lt;&gt;"",$C3112&lt;&gt;"",$B3112&lt;=$C3112),INDEX(Bemenet!$G$2:$G$301,$M3112),"")</f>
        <v/>
      </c>
      <c r="E3112" s="6">
        <f>IF(AND($B3112&lt;&gt;"",$C3112&lt;&gt;"",$B3112&lt;=$C3112),INDEX(Bemenet!$D$2:$D$301,$M3112),"")</f>
        <v/>
      </c>
      <c r="F3112" s="5">
        <f>IF(AND($B3112&lt;&gt;"",$C3112&lt;&gt;"",$B3112&lt;=$C3112),$C3112-$B3112+1,"")</f>
        <v/>
      </c>
      <c r="G3112" s="5">
        <f>IF($F3112="","",$F3112*$D3112)</f>
        <v/>
      </c>
      <c r="H3112" s="42">
        <f>IF($G3112="","",$O3112)</f>
        <v/>
      </c>
      <c r="I3112" s="5">
        <f>IF($G3112="","",$G3112*IF($H3112="",$O3112,$H3112)/100)</f>
        <v/>
      </c>
      <c r="J3112" s="5">
        <f>IF(OR($L3112="",NOT(COUNTIFS($L$2:$L3112,$L3112)=1)),"",SUMIFS($G:$G,$L:$L,$L3112))</f>
        <v/>
      </c>
      <c r="K3112" s="5">
        <f>IF(OR($L3112="",NOT(COUNTIFS($L$2:$L3112,$L3112)=1)),"",SUMIFS($I:$I,$L:$L,$L3112))</f>
        <v/>
      </c>
      <c r="L3112" s="6">
        <f>IF($B3112="","",YEAR($B3112))</f>
        <v/>
      </c>
      <c r="M3112" s="6">
        <f>INT((ROW()-2)/39)+1</f>
        <v/>
      </c>
      <c r="N3112" s="6">
        <f>MOD(ROW()-2,39)+2</f>
        <v/>
      </c>
      <c r="O3112" s="42">
        <f>IF(AND($B3112&lt;&gt;"",$C3112&lt;&gt;"",$B3112&lt;=$C3112),INDEX(Szabalyok!$C:$C,$N3112),"")</f>
        <v/>
      </c>
      <c r="P3112">
        <f>IF(D3112="",P3111,P3111+1)</f>
        <v/>
      </c>
    </row>
    <row r="3113">
      <c r="A3113">
        <f>IF(P3113=P3112,0,P3113)</f>
        <v/>
      </c>
      <c r="B3113" s="41">
        <f>IF($M3113&gt;300,"",IF(OR(INDEX(Bemenet!$E$2:$E$301,$M3113)="",INDEX(Bemenet!$F$2:$F$301,$M3113)=""),"",MAX(INDEX(Bemenet!$E$2:$E$301,$M3113),INDEX(Szabalyok!$A:$A,$N3113))))</f>
        <v/>
      </c>
      <c r="C3113" s="41">
        <f>IF($B3113="","",MIN(INDEX(Bemenet!$F$2:$F$301,$M3113),INDEX(Szabalyok!$B:$B,$N3113)))</f>
        <v/>
      </c>
      <c r="D3113" s="5">
        <f>IF(AND($B3113&lt;&gt;"",$C3113&lt;&gt;"",$B3113&lt;=$C3113),INDEX(Bemenet!$G$2:$G$301,$M3113),"")</f>
        <v/>
      </c>
      <c r="E3113" s="6">
        <f>IF(AND($B3113&lt;&gt;"",$C3113&lt;&gt;"",$B3113&lt;=$C3113),INDEX(Bemenet!$D$2:$D$301,$M3113),"")</f>
        <v/>
      </c>
      <c r="F3113" s="5">
        <f>IF(AND($B3113&lt;&gt;"",$C3113&lt;&gt;"",$B3113&lt;=$C3113),$C3113-$B3113+1,"")</f>
        <v/>
      </c>
      <c r="G3113" s="5">
        <f>IF($F3113="","",$F3113*$D3113)</f>
        <v/>
      </c>
      <c r="H3113" s="42">
        <f>IF($G3113="","",$O3113)</f>
        <v/>
      </c>
      <c r="I3113" s="5">
        <f>IF($G3113="","",$G3113*IF($H3113="",$O3113,$H3113)/100)</f>
        <v/>
      </c>
      <c r="J3113" s="5">
        <f>IF(OR($L3113="",NOT(COUNTIFS($L$2:$L3113,$L3113)=1)),"",SUMIFS($G:$G,$L:$L,$L3113))</f>
        <v/>
      </c>
      <c r="K3113" s="5">
        <f>IF(OR($L3113="",NOT(COUNTIFS($L$2:$L3113,$L3113)=1)),"",SUMIFS($I:$I,$L:$L,$L3113))</f>
        <v/>
      </c>
      <c r="L3113" s="6">
        <f>IF($B3113="","",YEAR($B3113))</f>
        <v/>
      </c>
      <c r="M3113" s="6">
        <f>INT((ROW()-2)/39)+1</f>
        <v/>
      </c>
      <c r="N3113" s="6">
        <f>MOD(ROW()-2,39)+2</f>
        <v/>
      </c>
      <c r="O3113" s="42">
        <f>IF(AND($B3113&lt;&gt;"",$C3113&lt;&gt;"",$B3113&lt;=$C3113),INDEX(Szabalyok!$C:$C,$N3113),"")</f>
        <v/>
      </c>
      <c r="P3113">
        <f>IF(D3113="",P3112,P3112+1)</f>
        <v/>
      </c>
    </row>
    <row r="3114">
      <c r="A3114">
        <f>IF(P3114=P3113,0,P3114)</f>
        <v/>
      </c>
      <c r="B3114" s="41">
        <f>IF($M3114&gt;300,"",IF(OR(INDEX(Bemenet!$E$2:$E$301,$M3114)="",INDEX(Bemenet!$F$2:$F$301,$M3114)=""),"",MAX(INDEX(Bemenet!$E$2:$E$301,$M3114),INDEX(Szabalyok!$A:$A,$N3114))))</f>
        <v/>
      </c>
      <c r="C3114" s="41">
        <f>IF($B3114="","",MIN(INDEX(Bemenet!$F$2:$F$301,$M3114),INDEX(Szabalyok!$B:$B,$N3114)))</f>
        <v/>
      </c>
      <c r="D3114" s="5">
        <f>IF(AND($B3114&lt;&gt;"",$C3114&lt;&gt;"",$B3114&lt;=$C3114),INDEX(Bemenet!$G$2:$G$301,$M3114),"")</f>
        <v/>
      </c>
      <c r="E3114" s="6">
        <f>IF(AND($B3114&lt;&gt;"",$C3114&lt;&gt;"",$B3114&lt;=$C3114),INDEX(Bemenet!$D$2:$D$301,$M3114),"")</f>
        <v/>
      </c>
      <c r="F3114" s="5">
        <f>IF(AND($B3114&lt;&gt;"",$C3114&lt;&gt;"",$B3114&lt;=$C3114),$C3114-$B3114+1,"")</f>
        <v/>
      </c>
      <c r="G3114" s="5">
        <f>IF($F3114="","",$F3114*$D3114)</f>
        <v/>
      </c>
      <c r="H3114" s="42">
        <f>IF($G3114="","",$O3114)</f>
        <v/>
      </c>
      <c r="I3114" s="5">
        <f>IF($G3114="","",$G3114*IF($H3114="",$O3114,$H3114)/100)</f>
        <v/>
      </c>
      <c r="J3114" s="5">
        <f>IF(OR($L3114="",NOT(COUNTIFS($L$2:$L3114,$L3114)=1)),"",SUMIFS($G:$G,$L:$L,$L3114))</f>
        <v/>
      </c>
      <c r="K3114" s="5">
        <f>IF(OR($L3114="",NOT(COUNTIFS($L$2:$L3114,$L3114)=1)),"",SUMIFS($I:$I,$L:$L,$L3114))</f>
        <v/>
      </c>
      <c r="L3114" s="6">
        <f>IF($B3114="","",YEAR($B3114))</f>
        <v/>
      </c>
      <c r="M3114" s="6">
        <f>INT((ROW()-2)/39)+1</f>
        <v/>
      </c>
      <c r="N3114" s="6">
        <f>MOD(ROW()-2,39)+2</f>
        <v/>
      </c>
      <c r="O3114" s="42">
        <f>IF(AND($B3114&lt;&gt;"",$C3114&lt;&gt;"",$B3114&lt;=$C3114),INDEX(Szabalyok!$C:$C,$N3114),"")</f>
        <v/>
      </c>
      <c r="P3114">
        <f>IF(D3114="",P3113,P3113+1)</f>
        <v/>
      </c>
    </row>
    <row r="3115">
      <c r="A3115">
        <f>IF(P3115=P3114,0,P3115)</f>
        <v/>
      </c>
      <c r="B3115" s="41">
        <f>IF($M3115&gt;300,"",IF(OR(INDEX(Bemenet!$E$2:$E$301,$M3115)="",INDEX(Bemenet!$F$2:$F$301,$M3115)=""),"",MAX(INDEX(Bemenet!$E$2:$E$301,$M3115),INDEX(Szabalyok!$A:$A,$N3115))))</f>
        <v/>
      </c>
      <c r="C3115" s="41">
        <f>IF($B3115="","",MIN(INDEX(Bemenet!$F$2:$F$301,$M3115),INDEX(Szabalyok!$B:$B,$N3115)))</f>
        <v/>
      </c>
      <c r="D3115" s="5">
        <f>IF(AND($B3115&lt;&gt;"",$C3115&lt;&gt;"",$B3115&lt;=$C3115),INDEX(Bemenet!$G$2:$G$301,$M3115),"")</f>
        <v/>
      </c>
      <c r="E3115" s="6">
        <f>IF(AND($B3115&lt;&gt;"",$C3115&lt;&gt;"",$B3115&lt;=$C3115),INDEX(Bemenet!$D$2:$D$301,$M3115),"")</f>
        <v/>
      </c>
      <c r="F3115" s="5">
        <f>IF(AND($B3115&lt;&gt;"",$C3115&lt;&gt;"",$B3115&lt;=$C3115),$C3115-$B3115+1,"")</f>
        <v/>
      </c>
      <c r="G3115" s="5">
        <f>IF($F3115="","",$F3115*$D3115)</f>
        <v/>
      </c>
      <c r="H3115" s="42">
        <f>IF($G3115="","",$O3115)</f>
        <v/>
      </c>
      <c r="I3115" s="5">
        <f>IF($G3115="","",$G3115*IF($H3115="",$O3115,$H3115)/100)</f>
        <v/>
      </c>
      <c r="J3115" s="5">
        <f>IF(OR($L3115="",NOT(COUNTIFS($L$2:$L3115,$L3115)=1)),"",SUMIFS($G:$G,$L:$L,$L3115))</f>
        <v/>
      </c>
      <c r="K3115" s="5">
        <f>IF(OR($L3115="",NOT(COUNTIFS($L$2:$L3115,$L3115)=1)),"",SUMIFS($I:$I,$L:$L,$L3115))</f>
        <v/>
      </c>
      <c r="L3115" s="6">
        <f>IF($B3115="","",YEAR($B3115))</f>
        <v/>
      </c>
      <c r="M3115" s="6">
        <f>INT((ROW()-2)/39)+1</f>
        <v/>
      </c>
      <c r="N3115" s="6">
        <f>MOD(ROW()-2,39)+2</f>
        <v/>
      </c>
      <c r="O3115" s="42">
        <f>IF(AND($B3115&lt;&gt;"",$C3115&lt;&gt;"",$B3115&lt;=$C3115),INDEX(Szabalyok!$C:$C,$N3115),"")</f>
        <v/>
      </c>
      <c r="P3115">
        <f>IF(D3115="",P3114,P3114+1)</f>
        <v/>
      </c>
    </row>
    <row r="3116">
      <c r="A3116">
        <f>IF(P3116=P3115,0,P3116)</f>
        <v/>
      </c>
      <c r="B3116" s="41">
        <f>IF($M3116&gt;300,"",IF(OR(INDEX(Bemenet!$E$2:$E$301,$M3116)="",INDEX(Bemenet!$F$2:$F$301,$M3116)=""),"",MAX(INDEX(Bemenet!$E$2:$E$301,$M3116),INDEX(Szabalyok!$A:$A,$N3116))))</f>
        <v/>
      </c>
      <c r="C3116" s="41">
        <f>IF($B3116="","",MIN(INDEX(Bemenet!$F$2:$F$301,$M3116),INDEX(Szabalyok!$B:$B,$N3116)))</f>
        <v/>
      </c>
      <c r="D3116" s="5">
        <f>IF(AND($B3116&lt;&gt;"",$C3116&lt;&gt;"",$B3116&lt;=$C3116),INDEX(Bemenet!$G$2:$G$301,$M3116),"")</f>
        <v/>
      </c>
      <c r="E3116" s="6">
        <f>IF(AND($B3116&lt;&gt;"",$C3116&lt;&gt;"",$B3116&lt;=$C3116),INDEX(Bemenet!$D$2:$D$301,$M3116),"")</f>
        <v/>
      </c>
      <c r="F3116" s="5">
        <f>IF(AND($B3116&lt;&gt;"",$C3116&lt;&gt;"",$B3116&lt;=$C3116),$C3116-$B3116+1,"")</f>
        <v/>
      </c>
      <c r="G3116" s="5">
        <f>IF($F3116="","",$F3116*$D3116)</f>
        <v/>
      </c>
      <c r="H3116" s="42">
        <f>IF($G3116="","",$O3116)</f>
        <v/>
      </c>
      <c r="I3116" s="5">
        <f>IF($G3116="","",$G3116*IF($H3116="",$O3116,$H3116)/100)</f>
        <v/>
      </c>
      <c r="J3116" s="5">
        <f>IF(OR($L3116="",NOT(COUNTIFS($L$2:$L3116,$L3116)=1)),"",SUMIFS($G:$G,$L:$L,$L3116))</f>
        <v/>
      </c>
      <c r="K3116" s="5">
        <f>IF(OR($L3116="",NOT(COUNTIFS($L$2:$L3116,$L3116)=1)),"",SUMIFS($I:$I,$L:$L,$L3116))</f>
        <v/>
      </c>
      <c r="L3116" s="6">
        <f>IF($B3116="","",YEAR($B3116))</f>
        <v/>
      </c>
      <c r="M3116" s="6">
        <f>INT((ROW()-2)/39)+1</f>
        <v/>
      </c>
      <c r="N3116" s="6">
        <f>MOD(ROW()-2,39)+2</f>
        <v/>
      </c>
      <c r="O3116" s="42">
        <f>IF(AND($B3116&lt;&gt;"",$C3116&lt;&gt;"",$B3116&lt;=$C3116),INDEX(Szabalyok!$C:$C,$N3116),"")</f>
        <v/>
      </c>
      <c r="P3116">
        <f>IF(D3116="",P3115,P3115+1)</f>
        <v/>
      </c>
    </row>
    <row r="3117">
      <c r="A3117">
        <f>IF(P3117=P3116,0,P3117)</f>
        <v/>
      </c>
      <c r="B3117" s="41">
        <f>IF($M3117&gt;300,"",IF(OR(INDEX(Bemenet!$E$2:$E$301,$M3117)="",INDEX(Bemenet!$F$2:$F$301,$M3117)=""),"",MAX(INDEX(Bemenet!$E$2:$E$301,$M3117),INDEX(Szabalyok!$A:$A,$N3117))))</f>
        <v/>
      </c>
      <c r="C3117" s="41">
        <f>IF($B3117="","",MIN(INDEX(Bemenet!$F$2:$F$301,$M3117),INDEX(Szabalyok!$B:$B,$N3117)))</f>
        <v/>
      </c>
      <c r="D3117" s="5">
        <f>IF(AND($B3117&lt;&gt;"",$C3117&lt;&gt;"",$B3117&lt;=$C3117),INDEX(Bemenet!$G$2:$G$301,$M3117),"")</f>
        <v/>
      </c>
      <c r="E3117" s="6">
        <f>IF(AND($B3117&lt;&gt;"",$C3117&lt;&gt;"",$B3117&lt;=$C3117),INDEX(Bemenet!$D$2:$D$301,$M3117),"")</f>
        <v/>
      </c>
      <c r="F3117" s="5">
        <f>IF(AND($B3117&lt;&gt;"",$C3117&lt;&gt;"",$B3117&lt;=$C3117),$C3117-$B3117+1,"")</f>
        <v/>
      </c>
      <c r="G3117" s="5">
        <f>IF($F3117="","",$F3117*$D3117)</f>
        <v/>
      </c>
      <c r="H3117" s="42">
        <f>IF($G3117="","",$O3117)</f>
        <v/>
      </c>
      <c r="I3117" s="5">
        <f>IF($G3117="","",$G3117*IF($H3117="",$O3117,$H3117)/100)</f>
        <v/>
      </c>
      <c r="J3117" s="5">
        <f>IF(OR($L3117="",NOT(COUNTIFS($L$2:$L3117,$L3117)=1)),"",SUMIFS($G:$G,$L:$L,$L3117))</f>
        <v/>
      </c>
      <c r="K3117" s="5">
        <f>IF(OR($L3117="",NOT(COUNTIFS($L$2:$L3117,$L3117)=1)),"",SUMIFS($I:$I,$L:$L,$L3117))</f>
        <v/>
      </c>
      <c r="L3117" s="6">
        <f>IF($B3117="","",YEAR($B3117))</f>
        <v/>
      </c>
      <c r="M3117" s="6">
        <f>INT((ROW()-2)/39)+1</f>
        <v/>
      </c>
      <c r="N3117" s="6">
        <f>MOD(ROW()-2,39)+2</f>
        <v/>
      </c>
      <c r="O3117" s="42">
        <f>IF(AND($B3117&lt;&gt;"",$C3117&lt;&gt;"",$B3117&lt;=$C3117),INDEX(Szabalyok!$C:$C,$N3117),"")</f>
        <v/>
      </c>
      <c r="P3117">
        <f>IF(D3117="",P3116,P3116+1)</f>
        <v/>
      </c>
    </row>
    <row r="3118">
      <c r="A3118">
        <f>IF(P3118=P3117,0,P3118)</f>
        <v/>
      </c>
      <c r="B3118" s="41">
        <f>IF($M3118&gt;300,"",IF(OR(INDEX(Bemenet!$E$2:$E$301,$M3118)="",INDEX(Bemenet!$F$2:$F$301,$M3118)=""),"",MAX(INDEX(Bemenet!$E$2:$E$301,$M3118),INDEX(Szabalyok!$A:$A,$N3118))))</f>
        <v/>
      </c>
      <c r="C3118" s="41">
        <f>IF($B3118="","",MIN(INDEX(Bemenet!$F$2:$F$301,$M3118),INDEX(Szabalyok!$B:$B,$N3118)))</f>
        <v/>
      </c>
      <c r="D3118" s="5">
        <f>IF(AND($B3118&lt;&gt;"",$C3118&lt;&gt;"",$B3118&lt;=$C3118),INDEX(Bemenet!$G$2:$G$301,$M3118),"")</f>
        <v/>
      </c>
      <c r="E3118" s="6">
        <f>IF(AND($B3118&lt;&gt;"",$C3118&lt;&gt;"",$B3118&lt;=$C3118),INDEX(Bemenet!$D$2:$D$301,$M3118),"")</f>
        <v/>
      </c>
      <c r="F3118" s="5">
        <f>IF(AND($B3118&lt;&gt;"",$C3118&lt;&gt;"",$B3118&lt;=$C3118),$C3118-$B3118+1,"")</f>
        <v/>
      </c>
      <c r="G3118" s="5">
        <f>IF($F3118="","",$F3118*$D3118)</f>
        <v/>
      </c>
      <c r="H3118" s="42">
        <f>IF($G3118="","",$O3118)</f>
        <v/>
      </c>
      <c r="I3118" s="5">
        <f>IF($G3118="","",$G3118*IF($H3118="",$O3118,$H3118)/100)</f>
        <v/>
      </c>
      <c r="J3118" s="5">
        <f>IF(OR($L3118="",NOT(COUNTIFS($L$2:$L3118,$L3118)=1)),"",SUMIFS($G:$G,$L:$L,$L3118))</f>
        <v/>
      </c>
      <c r="K3118" s="5">
        <f>IF(OR($L3118="",NOT(COUNTIFS($L$2:$L3118,$L3118)=1)),"",SUMIFS($I:$I,$L:$L,$L3118))</f>
        <v/>
      </c>
      <c r="L3118" s="6">
        <f>IF($B3118="","",YEAR($B3118))</f>
        <v/>
      </c>
      <c r="M3118" s="6">
        <f>INT((ROW()-2)/39)+1</f>
        <v/>
      </c>
      <c r="N3118" s="6">
        <f>MOD(ROW()-2,39)+2</f>
        <v/>
      </c>
      <c r="O3118" s="42">
        <f>IF(AND($B3118&lt;&gt;"",$C3118&lt;&gt;"",$B3118&lt;=$C3118),INDEX(Szabalyok!$C:$C,$N3118),"")</f>
        <v/>
      </c>
      <c r="P3118">
        <f>IF(D3118="",P3117,P3117+1)</f>
        <v/>
      </c>
    </row>
    <row r="3119">
      <c r="A3119">
        <f>IF(P3119=P3118,0,P3119)</f>
        <v/>
      </c>
      <c r="B3119" s="41">
        <f>IF($M3119&gt;300,"",IF(OR(INDEX(Bemenet!$E$2:$E$301,$M3119)="",INDEX(Bemenet!$F$2:$F$301,$M3119)=""),"",MAX(INDEX(Bemenet!$E$2:$E$301,$M3119),INDEX(Szabalyok!$A:$A,$N3119))))</f>
        <v/>
      </c>
      <c r="C3119" s="41">
        <f>IF($B3119="","",MIN(INDEX(Bemenet!$F$2:$F$301,$M3119),INDEX(Szabalyok!$B:$B,$N3119)))</f>
        <v/>
      </c>
      <c r="D3119" s="5">
        <f>IF(AND($B3119&lt;&gt;"",$C3119&lt;&gt;"",$B3119&lt;=$C3119),INDEX(Bemenet!$G$2:$G$301,$M3119),"")</f>
        <v/>
      </c>
      <c r="E3119" s="6">
        <f>IF(AND($B3119&lt;&gt;"",$C3119&lt;&gt;"",$B3119&lt;=$C3119),INDEX(Bemenet!$D$2:$D$301,$M3119),"")</f>
        <v/>
      </c>
      <c r="F3119" s="5">
        <f>IF(AND($B3119&lt;&gt;"",$C3119&lt;&gt;"",$B3119&lt;=$C3119),$C3119-$B3119+1,"")</f>
        <v/>
      </c>
      <c r="G3119" s="5">
        <f>IF($F3119="","",$F3119*$D3119)</f>
        <v/>
      </c>
      <c r="H3119" s="42">
        <f>IF($G3119="","",$O3119)</f>
        <v/>
      </c>
      <c r="I3119" s="5">
        <f>IF($G3119="","",$G3119*IF($H3119="",$O3119,$H3119)/100)</f>
        <v/>
      </c>
      <c r="J3119" s="5">
        <f>IF(OR($L3119="",NOT(COUNTIFS($L$2:$L3119,$L3119)=1)),"",SUMIFS($G:$G,$L:$L,$L3119))</f>
        <v/>
      </c>
      <c r="K3119" s="5">
        <f>IF(OR($L3119="",NOT(COUNTIFS($L$2:$L3119,$L3119)=1)),"",SUMIFS($I:$I,$L:$L,$L3119))</f>
        <v/>
      </c>
      <c r="L3119" s="6">
        <f>IF($B3119="","",YEAR($B3119))</f>
        <v/>
      </c>
      <c r="M3119" s="6">
        <f>INT((ROW()-2)/39)+1</f>
        <v/>
      </c>
      <c r="N3119" s="6">
        <f>MOD(ROW()-2,39)+2</f>
        <v/>
      </c>
      <c r="O3119" s="42">
        <f>IF(AND($B3119&lt;&gt;"",$C3119&lt;&gt;"",$B3119&lt;=$C3119),INDEX(Szabalyok!$C:$C,$N3119),"")</f>
        <v/>
      </c>
      <c r="P3119">
        <f>IF(D3119="",P3118,P3118+1)</f>
        <v/>
      </c>
    </row>
    <row r="3120">
      <c r="A3120">
        <f>IF(P3120=P3119,0,P3120)</f>
        <v/>
      </c>
      <c r="B3120" s="41">
        <f>IF($M3120&gt;300,"",IF(OR(INDEX(Bemenet!$E$2:$E$301,$M3120)="",INDEX(Bemenet!$F$2:$F$301,$M3120)=""),"",MAX(INDEX(Bemenet!$E$2:$E$301,$M3120),INDEX(Szabalyok!$A:$A,$N3120))))</f>
        <v/>
      </c>
      <c r="C3120" s="41">
        <f>IF($B3120="","",MIN(INDEX(Bemenet!$F$2:$F$301,$M3120),INDEX(Szabalyok!$B:$B,$N3120)))</f>
        <v/>
      </c>
      <c r="D3120" s="5">
        <f>IF(AND($B3120&lt;&gt;"",$C3120&lt;&gt;"",$B3120&lt;=$C3120),INDEX(Bemenet!$G$2:$G$301,$M3120),"")</f>
        <v/>
      </c>
      <c r="E3120" s="6">
        <f>IF(AND($B3120&lt;&gt;"",$C3120&lt;&gt;"",$B3120&lt;=$C3120),INDEX(Bemenet!$D$2:$D$301,$M3120),"")</f>
        <v/>
      </c>
      <c r="F3120" s="5">
        <f>IF(AND($B3120&lt;&gt;"",$C3120&lt;&gt;"",$B3120&lt;=$C3120),$C3120-$B3120+1,"")</f>
        <v/>
      </c>
      <c r="G3120" s="5">
        <f>IF($F3120="","",$F3120*$D3120)</f>
        <v/>
      </c>
      <c r="H3120" s="42">
        <f>IF($G3120="","",$O3120)</f>
        <v/>
      </c>
      <c r="I3120" s="5">
        <f>IF($G3120="","",$G3120*IF($H3120="",$O3120,$H3120)/100)</f>
        <v/>
      </c>
      <c r="J3120" s="5">
        <f>IF(OR($L3120="",NOT(COUNTIFS($L$2:$L3120,$L3120)=1)),"",SUMIFS($G:$G,$L:$L,$L3120))</f>
        <v/>
      </c>
      <c r="K3120" s="5">
        <f>IF(OR($L3120="",NOT(COUNTIFS($L$2:$L3120,$L3120)=1)),"",SUMIFS($I:$I,$L:$L,$L3120))</f>
        <v/>
      </c>
      <c r="L3120" s="6">
        <f>IF($B3120="","",YEAR($B3120))</f>
        <v/>
      </c>
      <c r="M3120" s="6">
        <f>INT((ROW()-2)/39)+1</f>
        <v/>
      </c>
      <c r="N3120" s="6">
        <f>MOD(ROW()-2,39)+2</f>
        <v/>
      </c>
      <c r="O3120" s="42">
        <f>IF(AND($B3120&lt;&gt;"",$C3120&lt;&gt;"",$B3120&lt;=$C3120),INDEX(Szabalyok!$C:$C,$N3120),"")</f>
        <v/>
      </c>
      <c r="P3120">
        <f>IF(D3120="",P3119,P3119+1)</f>
        <v/>
      </c>
    </row>
    <row r="3121">
      <c r="A3121">
        <f>IF(P3121=P3120,0,P3121)</f>
        <v/>
      </c>
      <c r="B3121" s="41">
        <f>IF($M3121&gt;300,"",IF(OR(INDEX(Bemenet!$E$2:$E$301,$M3121)="",INDEX(Bemenet!$F$2:$F$301,$M3121)=""),"",MAX(INDEX(Bemenet!$E$2:$E$301,$M3121),INDEX(Szabalyok!$A:$A,$N3121))))</f>
        <v/>
      </c>
      <c r="C3121" s="41">
        <f>IF($B3121="","",MIN(INDEX(Bemenet!$F$2:$F$301,$M3121),INDEX(Szabalyok!$B:$B,$N3121)))</f>
        <v/>
      </c>
      <c r="D3121" s="5">
        <f>IF(AND($B3121&lt;&gt;"",$C3121&lt;&gt;"",$B3121&lt;=$C3121),INDEX(Bemenet!$G$2:$G$301,$M3121),"")</f>
        <v/>
      </c>
      <c r="E3121" s="6">
        <f>IF(AND($B3121&lt;&gt;"",$C3121&lt;&gt;"",$B3121&lt;=$C3121),INDEX(Bemenet!$D$2:$D$301,$M3121),"")</f>
        <v/>
      </c>
      <c r="F3121" s="5">
        <f>IF(AND($B3121&lt;&gt;"",$C3121&lt;&gt;"",$B3121&lt;=$C3121),$C3121-$B3121+1,"")</f>
        <v/>
      </c>
      <c r="G3121" s="5">
        <f>IF($F3121="","",$F3121*$D3121)</f>
        <v/>
      </c>
      <c r="H3121" s="42">
        <f>IF($G3121="","",$O3121)</f>
        <v/>
      </c>
      <c r="I3121" s="5">
        <f>IF($G3121="","",$G3121*IF($H3121="",$O3121,$H3121)/100)</f>
        <v/>
      </c>
      <c r="J3121" s="5">
        <f>IF(OR($L3121="",NOT(COUNTIFS($L$2:$L3121,$L3121)=1)),"",SUMIFS($G:$G,$L:$L,$L3121))</f>
        <v/>
      </c>
      <c r="K3121" s="5">
        <f>IF(OR($L3121="",NOT(COUNTIFS($L$2:$L3121,$L3121)=1)),"",SUMIFS($I:$I,$L:$L,$L3121))</f>
        <v/>
      </c>
      <c r="L3121" s="6">
        <f>IF($B3121="","",YEAR($B3121))</f>
        <v/>
      </c>
      <c r="M3121" s="6">
        <f>INT((ROW()-2)/39)+1</f>
        <v/>
      </c>
      <c r="N3121" s="6">
        <f>MOD(ROW()-2,39)+2</f>
        <v/>
      </c>
      <c r="O3121" s="42">
        <f>IF(AND($B3121&lt;&gt;"",$C3121&lt;&gt;"",$B3121&lt;=$C3121),INDEX(Szabalyok!$C:$C,$N3121),"")</f>
        <v/>
      </c>
      <c r="P3121">
        <f>IF(D3121="",P3120,P3120+1)</f>
        <v/>
      </c>
    </row>
    <row r="3122">
      <c r="A3122">
        <f>IF(P3122=P3121,0,P3122)</f>
        <v/>
      </c>
      <c r="B3122" s="41">
        <f>IF($M3122&gt;300,"",IF(OR(INDEX(Bemenet!$E$2:$E$301,$M3122)="",INDEX(Bemenet!$F$2:$F$301,$M3122)=""),"",MAX(INDEX(Bemenet!$E$2:$E$301,$M3122),INDEX(Szabalyok!$A:$A,$N3122))))</f>
        <v/>
      </c>
      <c r="C3122" s="41">
        <f>IF($B3122="","",MIN(INDEX(Bemenet!$F$2:$F$301,$M3122),INDEX(Szabalyok!$B:$B,$N3122)))</f>
        <v/>
      </c>
      <c r="D3122" s="5">
        <f>IF(AND($B3122&lt;&gt;"",$C3122&lt;&gt;"",$B3122&lt;=$C3122),INDEX(Bemenet!$G$2:$G$301,$M3122),"")</f>
        <v/>
      </c>
      <c r="E3122" s="6">
        <f>IF(AND($B3122&lt;&gt;"",$C3122&lt;&gt;"",$B3122&lt;=$C3122),INDEX(Bemenet!$D$2:$D$301,$M3122),"")</f>
        <v/>
      </c>
      <c r="F3122" s="5">
        <f>IF(AND($B3122&lt;&gt;"",$C3122&lt;&gt;"",$B3122&lt;=$C3122),$C3122-$B3122+1,"")</f>
        <v/>
      </c>
      <c r="G3122" s="5">
        <f>IF($F3122="","",$F3122*$D3122)</f>
        <v/>
      </c>
      <c r="H3122" s="42">
        <f>IF($G3122="","",$O3122)</f>
        <v/>
      </c>
      <c r="I3122" s="5">
        <f>IF($G3122="","",$G3122*IF($H3122="",$O3122,$H3122)/100)</f>
        <v/>
      </c>
      <c r="J3122" s="5">
        <f>IF(OR($L3122="",NOT(COUNTIFS($L$2:$L3122,$L3122)=1)),"",SUMIFS($G:$G,$L:$L,$L3122))</f>
        <v/>
      </c>
      <c r="K3122" s="5">
        <f>IF(OR($L3122="",NOT(COUNTIFS($L$2:$L3122,$L3122)=1)),"",SUMIFS($I:$I,$L:$L,$L3122))</f>
        <v/>
      </c>
      <c r="L3122" s="6">
        <f>IF($B3122="","",YEAR($B3122))</f>
        <v/>
      </c>
      <c r="M3122" s="6">
        <f>INT((ROW()-2)/39)+1</f>
        <v/>
      </c>
      <c r="N3122" s="6">
        <f>MOD(ROW()-2,39)+2</f>
        <v/>
      </c>
      <c r="O3122" s="42">
        <f>IF(AND($B3122&lt;&gt;"",$C3122&lt;&gt;"",$B3122&lt;=$C3122),INDEX(Szabalyok!$C:$C,$N3122),"")</f>
        <v/>
      </c>
      <c r="P3122">
        <f>IF(D3122="",P3121,P3121+1)</f>
        <v/>
      </c>
    </row>
    <row r="3123">
      <c r="A3123">
        <f>IF(P3123=P3122,0,P3123)</f>
        <v/>
      </c>
      <c r="B3123" s="41">
        <f>IF($M3123&gt;300,"",IF(OR(INDEX(Bemenet!$E$2:$E$301,$M3123)="",INDEX(Bemenet!$F$2:$F$301,$M3123)=""),"",MAX(INDEX(Bemenet!$E$2:$E$301,$M3123),INDEX(Szabalyok!$A:$A,$N3123))))</f>
        <v/>
      </c>
      <c r="C3123" s="41">
        <f>IF($B3123="","",MIN(INDEX(Bemenet!$F$2:$F$301,$M3123),INDEX(Szabalyok!$B:$B,$N3123)))</f>
        <v/>
      </c>
      <c r="D3123" s="5">
        <f>IF(AND($B3123&lt;&gt;"",$C3123&lt;&gt;"",$B3123&lt;=$C3123),INDEX(Bemenet!$G$2:$G$301,$M3123),"")</f>
        <v/>
      </c>
      <c r="E3123" s="6">
        <f>IF(AND($B3123&lt;&gt;"",$C3123&lt;&gt;"",$B3123&lt;=$C3123),INDEX(Bemenet!$D$2:$D$301,$M3123),"")</f>
        <v/>
      </c>
      <c r="F3123" s="5">
        <f>IF(AND($B3123&lt;&gt;"",$C3123&lt;&gt;"",$B3123&lt;=$C3123),$C3123-$B3123+1,"")</f>
        <v/>
      </c>
      <c r="G3123" s="5">
        <f>IF($F3123="","",$F3123*$D3123)</f>
        <v/>
      </c>
      <c r="H3123" s="42">
        <f>IF($G3123="","",$O3123)</f>
        <v/>
      </c>
      <c r="I3123" s="5">
        <f>IF($G3123="","",$G3123*IF($H3123="",$O3123,$H3123)/100)</f>
        <v/>
      </c>
      <c r="J3123" s="5">
        <f>IF(OR($L3123="",NOT(COUNTIFS($L$2:$L3123,$L3123)=1)),"",SUMIFS($G:$G,$L:$L,$L3123))</f>
        <v/>
      </c>
      <c r="K3123" s="5">
        <f>IF(OR($L3123="",NOT(COUNTIFS($L$2:$L3123,$L3123)=1)),"",SUMIFS($I:$I,$L:$L,$L3123))</f>
        <v/>
      </c>
      <c r="L3123" s="6">
        <f>IF($B3123="","",YEAR($B3123))</f>
        <v/>
      </c>
      <c r="M3123" s="6">
        <f>INT((ROW()-2)/39)+1</f>
        <v/>
      </c>
      <c r="N3123" s="6">
        <f>MOD(ROW()-2,39)+2</f>
        <v/>
      </c>
      <c r="O3123" s="42">
        <f>IF(AND($B3123&lt;&gt;"",$C3123&lt;&gt;"",$B3123&lt;=$C3123),INDEX(Szabalyok!$C:$C,$N3123),"")</f>
        <v/>
      </c>
      <c r="P3123">
        <f>IF(D3123="",P3122,P3122+1)</f>
        <v/>
      </c>
    </row>
    <row r="3124">
      <c r="A3124">
        <f>IF(P3124=P3123,0,P3124)</f>
        <v/>
      </c>
      <c r="B3124" s="41">
        <f>IF($M3124&gt;300,"",IF(OR(INDEX(Bemenet!$E$2:$E$301,$M3124)="",INDEX(Bemenet!$F$2:$F$301,$M3124)=""),"",MAX(INDEX(Bemenet!$E$2:$E$301,$M3124),INDEX(Szabalyok!$A:$A,$N3124))))</f>
        <v/>
      </c>
      <c r="C3124" s="41">
        <f>IF($B3124="","",MIN(INDEX(Bemenet!$F$2:$F$301,$M3124),INDEX(Szabalyok!$B:$B,$N3124)))</f>
        <v/>
      </c>
      <c r="D3124" s="5">
        <f>IF(AND($B3124&lt;&gt;"",$C3124&lt;&gt;"",$B3124&lt;=$C3124),INDEX(Bemenet!$G$2:$G$301,$M3124),"")</f>
        <v/>
      </c>
      <c r="E3124" s="6">
        <f>IF(AND($B3124&lt;&gt;"",$C3124&lt;&gt;"",$B3124&lt;=$C3124),INDEX(Bemenet!$D$2:$D$301,$M3124),"")</f>
        <v/>
      </c>
      <c r="F3124" s="5">
        <f>IF(AND($B3124&lt;&gt;"",$C3124&lt;&gt;"",$B3124&lt;=$C3124),$C3124-$B3124+1,"")</f>
        <v/>
      </c>
      <c r="G3124" s="5">
        <f>IF($F3124="","",$F3124*$D3124)</f>
        <v/>
      </c>
      <c r="H3124" s="42">
        <f>IF($G3124="","",$O3124)</f>
        <v/>
      </c>
      <c r="I3124" s="5">
        <f>IF($G3124="","",$G3124*IF($H3124="",$O3124,$H3124)/100)</f>
        <v/>
      </c>
      <c r="J3124" s="5">
        <f>IF(OR($L3124="",NOT(COUNTIFS($L$2:$L3124,$L3124)=1)),"",SUMIFS($G:$G,$L:$L,$L3124))</f>
        <v/>
      </c>
      <c r="K3124" s="5">
        <f>IF(OR($L3124="",NOT(COUNTIFS($L$2:$L3124,$L3124)=1)),"",SUMIFS($I:$I,$L:$L,$L3124))</f>
        <v/>
      </c>
      <c r="L3124" s="6">
        <f>IF($B3124="","",YEAR($B3124))</f>
        <v/>
      </c>
      <c r="M3124" s="6">
        <f>INT((ROW()-2)/39)+1</f>
        <v/>
      </c>
      <c r="N3124" s="6">
        <f>MOD(ROW()-2,39)+2</f>
        <v/>
      </c>
      <c r="O3124" s="42">
        <f>IF(AND($B3124&lt;&gt;"",$C3124&lt;&gt;"",$B3124&lt;=$C3124),INDEX(Szabalyok!$C:$C,$N3124),"")</f>
        <v/>
      </c>
      <c r="P3124">
        <f>IF(D3124="",P3123,P3123+1)</f>
        <v/>
      </c>
    </row>
    <row r="3125">
      <c r="A3125">
        <f>IF(P3125=P3124,0,P3125)</f>
        <v/>
      </c>
      <c r="B3125" s="41">
        <f>IF($M3125&gt;300,"",IF(OR(INDEX(Bemenet!$E$2:$E$301,$M3125)="",INDEX(Bemenet!$F$2:$F$301,$M3125)=""),"",MAX(INDEX(Bemenet!$E$2:$E$301,$M3125),INDEX(Szabalyok!$A:$A,$N3125))))</f>
        <v/>
      </c>
      <c r="C3125" s="41">
        <f>IF($B3125="","",MIN(INDEX(Bemenet!$F$2:$F$301,$M3125),INDEX(Szabalyok!$B:$B,$N3125)))</f>
        <v/>
      </c>
      <c r="D3125" s="5">
        <f>IF(AND($B3125&lt;&gt;"",$C3125&lt;&gt;"",$B3125&lt;=$C3125),INDEX(Bemenet!$G$2:$G$301,$M3125),"")</f>
        <v/>
      </c>
      <c r="E3125" s="6">
        <f>IF(AND($B3125&lt;&gt;"",$C3125&lt;&gt;"",$B3125&lt;=$C3125),INDEX(Bemenet!$D$2:$D$301,$M3125),"")</f>
        <v/>
      </c>
      <c r="F3125" s="5">
        <f>IF(AND($B3125&lt;&gt;"",$C3125&lt;&gt;"",$B3125&lt;=$C3125),$C3125-$B3125+1,"")</f>
        <v/>
      </c>
      <c r="G3125" s="5">
        <f>IF($F3125="","",$F3125*$D3125)</f>
        <v/>
      </c>
      <c r="H3125" s="42">
        <f>IF($G3125="","",$O3125)</f>
        <v/>
      </c>
      <c r="I3125" s="5">
        <f>IF($G3125="","",$G3125*IF($H3125="",$O3125,$H3125)/100)</f>
        <v/>
      </c>
      <c r="J3125" s="5">
        <f>IF(OR($L3125="",NOT(COUNTIFS($L$2:$L3125,$L3125)=1)),"",SUMIFS($G:$G,$L:$L,$L3125))</f>
        <v/>
      </c>
      <c r="K3125" s="5">
        <f>IF(OR($L3125="",NOT(COUNTIFS($L$2:$L3125,$L3125)=1)),"",SUMIFS($I:$I,$L:$L,$L3125))</f>
        <v/>
      </c>
      <c r="L3125" s="6">
        <f>IF($B3125="","",YEAR($B3125))</f>
        <v/>
      </c>
      <c r="M3125" s="6">
        <f>INT((ROW()-2)/39)+1</f>
        <v/>
      </c>
      <c r="N3125" s="6">
        <f>MOD(ROW()-2,39)+2</f>
        <v/>
      </c>
      <c r="O3125" s="42">
        <f>IF(AND($B3125&lt;&gt;"",$C3125&lt;&gt;"",$B3125&lt;=$C3125),INDEX(Szabalyok!$C:$C,$N3125),"")</f>
        <v/>
      </c>
      <c r="P3125">
        <f>IF(D3125="",P3124,P3124+1)</f>
        <v/>
      </c>
    </row>
    <row r="3126">
      <c r="A3126">
        <f>IF(P3126=P3125,0,P3126)</f>
        <v/>
      </c>
      <c r="B3126" s="41">
        <f>IF($M3126&gt;300,"",IF(OR(INDEX(Bemenet!$E$2:$E$301,$M3126)="",INDEX(Bemenet!$F$2:$F$301,$M3126)=""),"",MAX(INDEX(Bemenet!$E$2:$E$301,$M3126),INDEX(Szabalyok!$A:$A,$N3126))))</f>
        <v/>
      </c>
      <c r="C3126" s="41">
        <f>IF($B3126="","",MIN(INDEX(Bemenet!$F$2:$F$301,$M3126),INDEX(Szabalyok!$B:$B,$N3126)))</f>
        <v/>
      </c>
      <c r="D3126" s="5">
        <f>IF(AND($B3126&lt;&gt;"",$C3126&lt;&gt;"",$B3126&lt;=$C3126),INDEX(Bemenet!$G$2:$G$301,$M3126),"")</f>
        <v/>
      </c>
      <c r="E3126" s="6">
        <f>IF(AND($B3126&lt;&gt;"",$C3126&lt;&gt;"",$B3126&lt;=$C3126),INDEX(Bemenet!$D$2:$D$301,$M3126),"")</f>
        <v/>
      </c>
      <c r="F3126" s="5">
        <f>IF(AND($B3126&lt;&gt;"",$C3126&lt;&gt;"",$B3126&lt;=$C3126),$C3126-$B3126+1,"")</f>
        <v/>
      </c>
      <c r="G3126" s="5">
        <f>IF($F3126="","",$F3126*$D3126)</f>
        <v/>
      </c>
      <c r="H3126" s="42">
        <f>IF($G3126="","",$O3126)</f>
        <v/>
      </c>
      <c r="I3126" s="5">
        <f>IF($G3126="","",$G3126*IF($H3126="",$O3126,$H3126)/100)</f>
        <v/>
      </c>
      <c r="J3126" s="5">
        <f>IF(OR($L3126="",NOT(COUNTIFS($L$2:$L3126,$L3126)=1)),"",SUMIFS($G:$G,$L:$L,$L3126))</f>
        <v/>
      </c>
      <c r="K3126" s="5">
        <f>IF(OR($L3126="",NOT(COUNTIFS($L$2:$L3126,$L3126)=1)),"",SUMIFS($I:$I,$L:$L,$L3126))</f>
        <v/>
      </c>
      <c r="L3126" s="6">
        <f>IF($B3126="","",YEAR($B3126))</f>
        <v/>
      </c>
      <c r="M3126" s="6">
        <f>INT((ROW()-2)/39)+1</f>
        <v/>
      </c>
      <c r="N3126" s="6">
        <f>MOD(ROW()-2,39)+2</f>
        <v/>
      </c>
      <c r="O3126" s="42">
        <f>IF(AND($B3126&lt;&gt;"",$C3126&lt;&gt;"",$B3126&lt;=$C3126),INDEX(Szabalyok!$C:$C,$N3126),"")</f>
        <v/>
      </c>
      <c r="P3126">
        <f>IF(D3126="",P3125,P3125+1)</f>
        <v/>
      </c>
    </row>
    <row r="3127">
      <c r="A3127">
        <f>IF(P3127=P3126,0,P3127)</f>
        <v/>
      </c>
      <c r="B3127" s="41">
        <f>IF($M3127&gt;300,"",IF(OR(INDEX(Bemenet!$E$2:$E$301,$M3127)="",INDEX(Bemenet!$F$2:$F$301,$M3127)=""),"",MAX(INDEX(Bemenet!$E$2:$E$301,$M3127),INDEX(Szabalyok!$A:$A,$N3127))))</f>
        <v/>
      </c>
      <c r="C3127" s="41">
        <f>IF($B3127="","",MIN(INDEX(Bemenet!$F$2:$F$301,$M3127),INDEX(Szabalyok!$B:$B,$N3127)))</f>
        <v/>
      </c>
      <c r="D3127" s="5">
        <f>IF(AND($B3127&lt;&gt;"",$C3127&lt;&gt;"",$B3127&lt;=$C3127),INDEX(Bemenet!$G$2:$G$301,$M3127),"")</f>
        <v/>
      </c>
      <c r="E3127" s="6">
        <f>IF(AND($B3127&lt;&gt;"",$C3127&lt;&gt;"",$B3127&lt;=$C3127),INDEX(Bemenet!$D$2:$D$301,$M3127),"")</f>
        <v/>
      </c>
      <c r="F3127" s="5">
        <f>IF(AND($B3127&lt;&gt;"",$C3127&lt;&gt;"",$B3127&lt;=$C3127),$C3127-$B3127+1,"")</f>
        <v/>
      </c>
      <c r="G3127" s="5">
        <f>IF($F3127="","",$F3127*$D3127)</f>
        <v/>
      </c>
      <c r="H3127" s="42">
        <f>IF($G3127="","",$O3127)</f>
        <v/>
      </c>
      <c r="I3127" s="5">
        <f>IF($G3127="","",$G3127*IF($H3127="",$O3127,$H3127)/100)</f>
        <v/>
      </c>
      <c r="J3127" s="5">
        <f>IF(OR($L3127="",NOT(COUNTIFS($L$2:$L3127,$L3127)=1)),"",SUMIFS($G:$G,$L:$L,$L3127))</f>
        <v/>
      </c>
      <c r="K3127" s="5">
        <f>IF(OR($L3127="",NOT(COUNTIFS($L$2:$L3127,$L3127)=1)),"",SUMIFS($I:$I,$L:$L,$L3127))</f>
        <v/>
      </c>
      <c r="L3127" s="6">
        <f>IF($B3127="","",YEAR($B3127))</f>
        <v/>
      </c>
      <c r="M3127" s="6">
        <f>INT((ROW()-2)/39)+1</f>
        <v/>
      </c>
      <c r="N3127" s="6">
        <f>MOD(ROW()-2,39)+2</f>
        <v/>
      </c>
      <c r="O3127" s="42">
        <f>IF(AND($B3127&lt;&gt;"",$C3127&lt;&gt;"",$B3127&lt;=$C3127),INDEX(Szabalyok!$C:$C,$N3127),"")</f>
        <v/>
      </c>
      <c r="P3127">
        <f>IF(D3127="",P3126,P3126+1)</f>
        <v/>
      </c>
    </row>
    <row r="3128">
      <c r="A3128">
        <f>IF(P3128=P3127,0,P3128)</f>
        <v/>
      </c>
      <c r="B3128" s="41">
        <f>IF($M3128&gt;300,"",IF(OR(INDEX(Bemenet!$E$2:$E$301,$M3128)="",INDEX(Bemenet!$F$2:$F$301,$M3128)=""),"",MAX(INDEX(Bemenet!$E$2:$E$301,$M3128),INDEX(Szabalyok!$A:$A,$N3128))))</f>
        <v/>
      </c>
      <c r="C3128" s="41">
        <f>IF($B3128="","",MIN(INDEX(Bemenet!$F$2:$F$301,$M3128),INDEX(Szabalyok!$B:$B,$N3128)))</f>
        <v/>
      </c>
      <c r="D3128" s="5">
        <f>IF(AND($B3128&lt;&gt;"",$C3128&lt;&gt;"",$B3128&lt;=$C3128),INDEX(Bemenet!$G$2:$G$301,$M3128),"")</f>
        <v/>
      </c>
      <c r="E3128" s="6">
        <f>IF(AND($B3128&lt;&gt;"",$C3128&lt;&gt;"",$B3128&lt;=$C3128),INDEX(Bemenet!$D$2:$D$301,$M3128),"")</f>
        <v/>
      </c>
      <c r="F3128" s="5">
        <f>IF(AND($B3128&lt;&gt;"",$C3128&lt;&gt;"",$B3128&lt;=$C3128),$C3128-$B3128+1,"")</f>
        <v/>
      </c>
      <c r="G3128" s="5">
        <f>IF($F3128="","",$F3128*$D3128)</f>
        <v/>
      </c>
      <c r="H3128" s="42">
        <f>IF($G3128="","",$O3128)</f>
        <v/>
      </c>
      <c r="I3128" s="5">
        <f>IF($G3128="","",$G3128*IF($H3128="",$O3128,$H3128)/100)</f>
        <v/>
      </c>
      <c r="J3128" s="5">
        <f>IF(OR($L3128="",NOT(COUNTIFS($L$2:$L3128,$L3128)=1)),"",SUMIFS($G:$G,$L:$L,$L3128))</f>
        <v/>
      </c>
      <c r="K3128" s="5">
        <f>IF(OR($L3128="",NOT(COUNTIFS($L$2:$L3128,$L3128)=1)),"",SUMIFS($I:$I,$L:$L,$L3128))</f>
        <v/>
      </c>
      <c r="L3128" s="6">
        <f>IF($B3128="","",YEAR($B3128))</f>
        <v/>
      </c>
      <c r="M3128" s="6">
        <f>INT((ROW()-2)/39)+1</f>
        <v/>
      </c>
      <c r="N3128" s="6">
        <f>MOD(ROW()-2,39)+2</f>
        <v/>
      </c>
      <c r="O3128" s="42">
        <f>IF(AND($B3128&lt;&gt;"",$C3128&lt;&gt;"",$B3128&lt;=$C3128),INDEX(Szabalyok!$C:$C,$N3128),"")</f>
        <v/>
      </c>
      <c r="P3128">
        <f>IF(D3128="",P3127,P3127+1)</f>
        <v/>
      </c>
    </row>
    <row r="3129">
      <c r="A3129">
        <f>IF(P3129=P3128,0,P3129)</f>
        <v/>
      </c>
      <c r="B3129" s="41">
        <f>IF($M3129&gt;300,"",IF(OR(INDEX(Bemenet!$E$2:$E$301,$M3129)="",INDEX(Bemenet!$F$2:$F$301,$M3129)=""),"",MAX(INDEX(Bemenet!$E$2:$E$301,$M3129),INDEX(Szabalyok!$A:$A,$N3129))))</f>
        <v/>
      </c>
      <c r="C3129" s="41">
        <f>IF($B3129="","",MIN(INDEX(Bemenet!$F$2:$F$301,$M3129),INDEX(Szabalyok!$B:$B,$N3129)))</f>
        <v/>
      </c>
      <c r="D3129" s="5">
        <f>IF(AND($B3129&lt;&gt;"",$C3129&lt;&gt;"",$B3129&lt;=$C3129),INDEX(Bemenet!$G$2:$G$301,$M3129),"")</f>
        <v/>
      </c>
      <c r="E3129" s="6">
        <f>IF(AND($B3129&lt;&gt;"",$C3129&lt;&gt;"",$B3129&lt;=$C3129),INDEX(Bemenet!$D$2:$D$301,$M3129),"")</f>
        <v/>
      </c>
      <c r="F3129" s="5">
        <f>IF(AND($B3129&lt;&gt;"",$C3129&lt;&gt;"",$B3129&lt;=$C3129),$C3129-$B3129+1,"")</f>
        <v/>
      </c>
      <c r="G3129" s="5">
        <f>IF($F3129="","",$F3129*$D3129)</f>
        <v/>
      </c>
      <c r="H3129" s="42">
        <f>IF($G3129="","",$O3129)</f>
        <v/>
      </c>
      <c r="I3129" s="5">
        <f>IF($G3129="","",$G3129*IF($H3129="",$O3129,$H3129)/100)</f>
        <v/>
      </c>
      <c r="J3129" s="5">
        <f>IF(OR($L3129="",NOT(COUNTIFS($L$2:$L3129,$L3129)=1)),"",SUMIFS($G:$G,$L:$L,$L3129))</f>
        <v/>
      </c>
      <c r="K3129" s="5">
        <f>IF(OR($L3129="",NOT(COUNTIFS($L$2:$L3129,$L3129)=1)),"",SUMIFS($I:$I,$L:$L,$L3129))</f>
        <v/>
      </c>
      <c r="L3129" s="6">
        <f>IF($B3129="","",YEAR($B3129))</f>
        <v/>
      </c>
      <c r="M3129" s="6">
        <f>INT((ROW()-2)/39)+1</f>
        <v/>
      </c>
      <c r="N3129" s="6">
        <f>MOD(ROW()-2,39)+2</f>
        <v/>
      </c>
      <c r="O3129" s="42">
        <f>IF(AND($B3129&lt;&gt;"",$C3129&lt;&gt;"",$B3129&lt;=$C3129),INDEX(Szabalyok!$C:$C,$N3129),"")</f>
        <v/>
      </c>
      <c r="P3129">
        <f>IF(D3129="",P3128,P3128+1)</f>
        <v/>
      </c>
    </row>
    <row r="3130">
      <c r="A3130">
        <f>IF(P3130=P3129,0,P3130)</f>
        <v/>
      </c>
      <c r="B3130" s="41">
        <f>IF($M3130&gt;300,"",IF(OR(INDEX(Bemenet!$E$2:$E$301,$M3130)="",INDEX(Bemenet!$F$2:$F$301,$M3130)=""),"",MAX(INDEX(Bemenet!$E$2:$E$301,$M3130),INDEX(Szabalyok!$A:$A,$N3130))))</f>
        <v/>
      </c>
      <c r="C3130" s="41">
        <f>IF($B3130="","",MIN(INDEX(Bemenet!$F$2:$F$301,$M3130),INDEX(Szabalyok!$B:$B,$N3130)))</f>
        <v/>
      </c>
      <c r="D3130" s="5">
        <f>IF(AND($B3130&lt;&gt;"",$C3130&lt;&gt;"",$B3130&lt;=$C3130),INDEX(Bemenet!$G$2:$G$301,$M3130),"")</f>
        <v/>
      </c>
      <c r="E3130" s="6">
        <f>IF(AND($B3130&lt;&gt;"",$C3130&lt;&gt;"",$B3130&lt;=$C3130),INDEX(Bemenet!$D$2:$D$301,$M3130),"")</f>
        <v/>
      </c>
      <c r="F3130" s="5">
        <f>IF(AND($B3130&lt;&gt;"",$C3130&lt;&gt;"",$B3130&lt;=$C3130),$C3130-$B3130+1,"")</f>
        <v/>
      </c>
      <c r="G3130" s="5">
        <f>IF($F3130="","",$F3130*$D3130)</f>
        <v/>
      </c>
      <c r="H3130" s="42">
        <f>IF($G3130="","",$O3130)</f>
        <v/>
      </c>
      <c r="I3130" s="5">
        <f>IF($G3130="","",$G3130*IF($H3130="",$O3130,$H3130)/100)</f>
        <v/>
      </c>
      <c r="J3130" s="5">
        <f>IF(OR($L3130="",NOT(COUNTIFS($L$2:$L3130,$L3130)=1)),"",SUMIFS($G:$G,$L:$L,$L3130))</f>
        <v/>
      </c>
      <c r="K3130" s="5">
        <f>IF(OR($L3130="",NOT(COUNTIFS($L$2:$L3130,$L3130)=1)),"",SUMIFS($I:$I,$L:$L,$L3130))</f>
        <v/>
      </c>
      <c r="L3130" s="6">
        <f>IF($B3130="","",YEAR($B3130))</f>
        <v/>
      </c>
      <c r="M3130" s="6">
        <f>INT((ROW()-2)/39)+1</f>
        <v/>
      </c>
      <c r="N3130" s="6">
        <f>MOD(ROW()-2,39)+2</f>
        <v/>
      </c>
      <c r="O3130" s="42">
        <f>IF(AND($B3130&lt;&gt;"",$C3130&lt;&gt;"",$B3130&lt;=$C3130),INDEX(Szabalyok!$C:$C,$N3130),"")</f>
        <v/>
      </c>
      <c r="P3130">
        <f>IF(D3130="",P3129,P3129+1)</f>
        <v/>
      </c>
    </row>
    <row r="3131">
      <c r="A3131">
        <f>IF(P3131=P3130,0,P3131)</f>
        <v/>
      </c>
      <c r="B3131" s="41">
        <f>IF($M3131&gt;300,"",IF(OR(INDEX(Bemenet!$E$2:$E$301,$M3131)="",INDEX(Bemenet!$F$2:$F$301,$M3131)=""),"",MAX(INDEX(Bemenet!$E$2:$E$301,$M3131),INDEX(Szabalyok!$A:$A,$N3131))))</f>
        <v/>
      </c>
      <c r="C3131" s="41">
        <f>IF($B3131="","",MIN(INDEX(Bemenet!$F$2:$F$301,$M3131),INDEX(Szabalyok!$B:$B,$N3131)))</f>
        <v/>
      </c>
      <c r="D3131" s="5">
        <f>IF(AND($B3131&lt;&gt;"",$C3131&lt;&gt;"",$B3131&lt;=$C3131),INDEX(Bemenet!$G$2:$G$301,$M3131),"")</f>
        <v/>
      </c>
      <c r="E3131" s="6">
        <f>IF(AND($B3131&lt;&gt;"",$C3131&lt;&gt;"",$B3131&lt;=$C3131),INDEX(Bemenet!$D$2:$D$301,$M3131),"")</f>
        <v/>
      </c>
      <c r="F3131" s="5">
        <f>IF(AND($B3131&lt;&gt;"",$C3131&lt;&gt;"",$B3131&lt;=$C3131),$C3131-$B3131+1,"")</f>
        <v/>
      </c>
      <c r="G3131" s="5">
        <f>IF($F3131="","",$F3131*$D3131)</f>
        <v/>
      </c>
      <c r="H3131" s="42">
        <f>IF($G3131="","",$O3131)</f>
        <v/>
      </c>
      <c r="I3131" s="5">
        <f>IF($G3131="","",$G3131*IF($H3131="",$O3131,$H3131)/100)</f>
        <v/>
      </c>
      <c r="J3131" s="5">
        <f>IF(OR($L3131="",NOT(COUNTIFS($L$2:$L3131,$L3131)=1)),"",SUMIFS($G:$G,$L:$L,$L3131))</f>
        <v/>
      </c>
      <c r="K3131" s="5">
        <f>IF(OR($L3131="",NOT(COUNTIFS($L$2:$L3131,$L3131)=1)),"",SUMIFS($I:$I,$L:$L,$L3131))</f>
        <v/>
      </c>
      <c r="L3131" s="6">
        <f>IF($B3131="","",YEAR($B3131))</f>
        <v/>
      </c>
      <c r="M3131" s="6">
        <f>INT((ROW()-2)/39)+1</f>
        <v/>
      </c>
      <c r="N3131" s="6">
        <f>MOD(ROW()-2,39)+2</f>
        <v/>
      </c>
      <c r="O3131" s="42">
        <f>IF(AND($B3131&lt;&gt;"",$C3131&lt;&gt;"",$B3131&lt;=$C3131),INDEX(Szabalyok!$C:$C,$N3131),"")</f>
        <v/>
      </c>
      <c r="P3131">
        <f>IF(D3131="",P3130,P3130+1)</f>
        <v/>
      </c>
    </row>
    <row r="3132">
      <c r="A3132">
        <f>IF(P3132=P3131,0,P3132)</f>
        <v/>
      </c>
      <c r="B3132" s="41">
        <f>IF($M3132&gt;300,"",IF(OR(INDEX(Bemenet!$E$2:$E$301,$M3132)="",INDEX(Bemenet!$F$2:$F$301,$M3132)=""),"",MAX(INDEX(Bemenet!$E$2:$E$301,$M3132),INDEX(Szabalyok!$A:$A,$N3132))))</f>
        <v/>
      </c>
      <c r="C3132" s="41">
        <f>IF($B3132="","",MIN(INDEX(Bemenet!$F$2:$F$301,$M3132),INDEX(Szabalyok!$B:$B,$N3132)))</f>
        <v/>
      </c>
      <c r="D3132" s="5">
        <f>IF(AND($B3132&lt;&gt;"",$C3132&lt;&gt;"",$B3132&lt;=$C3132),INDEX(Bemenet!$G$2:$G$301,$M3132),"")</f>
        <v/>
      </c>
      <c r="E3132" s="6">
        <f>IF(AND($B3132&lt;&gt;"",$C3132&lt;&gt;"",$B3132&lt;=$C3132),INDEX(Bemenet!$D$2:$D$301,$M3132),"")</f>
        <v/>
      </c>
      <c r="F3132" s="5">
        <f>IF(AND($B3132&lt;&gt;"",$C3132&lt;&gt;"",$B3132&lt;=$C3132),$C3132-$B3132+1,"")</f>
        <v/>
      </c>
      <c r="G3132" s="5">
        <f>IF($F3132="","",$F3132*$D3132)</f>
        <v/>
      </c>
      <c r="H3132" s="42">
        <f>IF($G3132="","",$O3132)</f>
        <v/>
      </c>
      <c r="I3132" s="5">
        <f>IF($G3132="","",$G3132*IF($H3132="",$O3132,$H3132)/100)</f>
        <v/>
      </c>
      <c r="J3132" s="5">
        <f>IF(OR($L3132="",NOT(COUNTIFS($L$2:$L3132,$L3132)=1)),"",SUMIFS($G:$G,$L:$L,$L3132))</f>
        <v/>
      </c>
      <c r="K3132" s="5">
        <f>IF(OR($L3132="",NOT(COUNTIFS($L$2:$L3132,$L3132)=1)),"",SUMIFS($I:$I,$L:$L,$L3132))</f>
        <v/>
      </c>
      <c r="L3132" s="6">
        <f>IF($B3132="","",YEAR($B3132))</f>
        <v/>
      </c>
      <c r="M3132" s="6">
        <f>INT((ROW()-2)/39)+1</f>
        <v/>
      </c>
      <c r="N3132" s="6">
        <f>MOD(ROW()-2,39)+2</f>
        <v/>
      </c>
      <c r="O3132" s="42">
        <f>IF(AND($B3132&lt;&gt;"",$C3132&lt;&gt;"",$B3132&lt;=$C3132),INDEX(Szabalyok!$C:$C,$N3132),"")</f>
        <v/>
      </c>
      <c r="P3132">
        <f>IF(D3132="",P3131,P3131+1)</f>
        <v/>
      </c>
    </row>
    <row r="3133">
      <c r="A3133">
        <f>IF(P3133=P3132,0,P3133)</f>
        <v/>
      </c>
      <c r="B3133" s="41">
        <f>IF($M3133&gt;300,"",IF(OR(INDEX(Bemenet!$E$2:$E$301,$M3133)="",INDEX(Bemenet!$F$2:$F$301,$M3133)=""),"",MAX(INDEX(Bemenet!$E$2:$E$301,$M3133),INDEX(Szabalyok!$A:$A,$N3133))))</f>
        <v/>
      </c>
      <c r="C3133" s="41">
        <f>IF($B3133="","",MIN(INDEX(Bemenet!$F$2:$F$301,$M3133),INDEX(Szabalyok!$B:$B,$N3133)))</f>
        <v/>
      </c>
      <c r="D3133" s="5">
        <f>IF(AND($B3133&lt;&gt;"",$C3133&lt;&gt;"",$B3133&lt;=$C3133),INDEX(Bemenet!$G$2:$G$301,$M3133),"")</f>
        <v/>
      </c>
      <c r="E3133" s="6">
        <f>IF(AND($B3133&lt;&gt;"",$C3133&lt;&gt;"",$B3133&lt;=$C3133),INDEX(Bemenet!$D$2:$D$301,$M3133),"")</f>
        <v/>
      </c>
      <c r="F3133" s="5">
        <f>IF(AND($B3133&lt;&gt;"",$C3133&lt;&gt;"",$B3133&lt;=$C3133),$C3133-$B3133+1,"")</f>
        <v/>
      </c>
      <c r="G3133" s="5">
        <f>IF($F3133="","",$F3133*$D3133)</f>
        <v/>
      </c>
      <c r="H3133" s="42">
        <f>IF($G3133="","",$O3133)</f>
        <v/>
      </c>
      <c r="I3133" s="5">
        <f>IF($G3133="","",$G3133*IF($H3133="",$O3133,$H3133)/100)</f>
        <v/>
      </c>
      <c r="J3133" s="5">
        <f>IF(OR($L3133="",NOT(COUNTIFS($L$2:$L3133,$L3133)=1)),"",SUMIFS($G:$G,$L:$L,$L3133))</f>
        <v/>
      </c>
      <c r="K3133" s="5">
        <f>IF(OR($L3133="",NOT(COUNTIFS($L$2:$L3133,$L3133)=1)),"",SUMIFS($I:$I,$L:$L,$L3133))</f>
        <v/>
      </c>
      <c r="L3133" s="6">
        <f>IF($B3133="","",YEAR($B3133))</f>
        <v/>
      </c>
      <c r="M3133" s="6">
        <f>INT((ROW()-2)/39)+1</f>
        <v/>
      </c>
      <c r="N3133" s="6">
        <f>MOD(ROW()-2,39)+2</f>
        <v/>
      </c>
      <c r="O3133" s="42">
        <f>IF(AND($B3133&lt;&gt;"",$C3133&lt;&gt;"",$B3133&lt;=$C3133),INDEX(Szabalyok!$C:$C,$N3133),"")</f>
        <v/>
      </c>
      <c r="P3133">
        <f>IF(D3133="",P3132,P3132+1)</f>
        <v/>
      </c>
    </row>
    <row r="3134">
      <c r="A3134">
        <f>IF(P3134=P3133,0,P3134)</f>
        <v/>
      </c>
      <c r="B3134" s="41">
        <f>IF($M3134&gt;300,"",IF(OR(INDEX(Bemenet!$E$2:$E$301,$M3134)="",INDEX(Bemenet!$F$2:$F$301,$M3134)=""),"",MAX(INDEX(Bemenet!$E$2:$E$301,$M3134),INDEX(Szabalyok!$A:$A,$N3134))))</f>
        <v/>
      </c>
      <c r="C3134" s="41">
        <f>IF($B3134="","",MIN(INDEX(Bemenet!$F$2:$F$301,$M3134),INDEX(Szabalyok!$B:$B,$N3134)))</f>
        <v/>
      </c>
      <c r="D3134" s="5">
        <f>IF(AND($B3134&lt;&gt;"",$C3134&lt;&gt;"",$B3134&lt;=$C3134),INDEX(Bemenet!$G$2:$G$301,$M3134),"")</f>
        <v/>
      </c>
      <c r="E3134" s="6">
        <f>IF(AND($B3134&lt;&gt;"",$C3134&lt;&gt;"",$B3134&lt;=$C3134),INDEX(Bemenet!$D$2:$D$301,$M3134),"")</f>
        <v/>
      </c>
      <c r="F3134" s="5">
        <f>IF(AND($B3134&lt;&gt;"",$C3134&lt;&gt;"",$B3134&lt;=$C3134),$C3134-$B3134+1,"")</f>
        <v/>
      </c>
      <c r="G3134" s="5">
        <f>IF($F3134="","",$F3134*$D3134)</f>
        <v/>
      </c>
      <c r="H3134" s="42">
        <f>IF($G3134="","",$O3134)</f>
        <v/>
      </c>
      <c r="I3134" s="5">
        <f>IF($G3134="","",$G3134*IF($H3134="",$O3134,$H3134)/100)</f>
        <v/>
      </c>
      <c r="J3134" s="5">
        <f>IF(OR($L3134="",NOT(COUNTIFS($L$2:$L3134,$L3134)=1)),"",SUMIFS($G:$G,$L:$L,$L3134))</f>
        <v/>
      </c>
      <c r="K3134" s="5">
        <f>IF(OR($L3134="",NOT(COUNTIFS($L$2:$L3134,$L3134)=1)),"",SUMIFS($I:$I,$L:$L,$L3134))</f>
        <v/>
      </c>
      <c r="L3134" s="6">
        <f>IF($B3134="","",YEAR($B3134))</f>
        <v/>
      </c>
      <c r="M3134" s="6">
        <f>INT((ROW()-2)/39)+1</f>
        <v/>
      </c>
      <c r="N3134" s="6">
        <f>MOD(ROW()-2,39)+2</f>
        <v/>
      </c>
      <c r="O3134" s="42">
        <f>IF(AND($B3134&lt;&gt;"",$C3134&lt;&gt;"",$B3134&lt;=$C3134),INDEX(Szabalyok!$C:$C,$N3134),"")</f>
        <v/>
      </c>
      <c r="P3134">
        <f>IF(D3134="",P3133,P3133+1)</f>
        <v/>
      </c>
    </row>
    <row r="3135">
      <c r="A3135">
        <f>IF(P3135=P3134,0,P3135)</f>
        <v/>
      </c>
      <c r="B3135" s="41">
        <f>IF($M3135&gt;300,"",IF(OR(INDEX(Bemenet!$E$2:$E$301,$M3135)="",INDEX(Bemenet!$F$2:$F$301,$M3135)=""),"",MAX(INDEX(Bemenet!$E$2:$E$301,$M3135),INDEX(Szabalyok!$A:$A,$N3135))))</f>
        <v/>
      </c>
      <c r="C3135" s="41">
        <f>IF($B3135="","",MIN(INDEX(Bemenet!$F$2:$F$301,$M3135),INDEX(Szabalyok!$B:$B,$N3135)))</f>
        <v/>
      </c>
      <c r="D3135" s="5">
        <f>IF(AND($B3135&lt;&gt;"",$C3135&lt;&gt;"",$B3135&lt;=$C3135),INDEX(Bemenet!$G$2:$G$301,$M3135),"")</f>
        <v/>
      </c>
      <c r="E3135" s="6">
        <f>IF(AND($B3135&lt;&gt;"",$C3135&lt;&gt;"",$B3135&lt;=$C3135),INDEX(Bemenet!$D$2:$D$301,$M3135),"")</f>
        <v/>
      </c>
      <c r="F3135" s="5">
        <f>IF(AND($B3135&lt;&gt;"",$C3135&lt;&gt;"",$B3135&lt;=$C3135),$C3135-$B3135+1,"")</f>
        <v/>
      </c>
      <c r="G3135" s="5">
        <f>IF($F3135="","",$F3135*$D3135)</f>
        <v/>
      </c>
      <c r="H3135" s="42">
        <f>IF($G3135="","",$O3135)</f>
        <v/>
      </c>
      <c r="I3135" s="5">
        <f>IF($G3135="","",$G3135*IF($H3135="",$O3135,$H3135)/100)</f>
        <v/>
      </c>
      <c r="J3135" s="5">
        <f>IF(OR($L3135="",NOT(COUNTIFS($L$2:$L3135,$L3135)=1)),"",SUMIFS($G:$G,$L:$L,$L3135))</f>
        <v/>
      </c>
      <c r="K3135" s="5">
        <f>IF(OR($L3135="",NOT(COUNTIFS($L$2:$L3135,$L3135)=1)),"",SUMIFS($I:$I,$L:$L,$L3135))</f>
        <v/>
      </c>
      <c r="L3135" s="6">
        <f>IF($B3135="","",YEAR($B3135))</f>
        <v/>
      </c>
      <c r="M3135" s="6">
        <f>INT((ROW()-2)/39)+1</f>
        <v/>
      </c>
      <c r="N3135" s="6">
        <f>MOD(ROW()-2,39)+2</f>
        <v/>
      </c>
      <c r="O3135" s="42">
        <f>IF(AND($B3135&lt;&gt;"",$C3135&lt;&gt;"",$B3135&lt;=$C3135),INDEX(Szabalyok!$C:$C,$N3135),"")</f>
        <v/>
      </c>
      <c r="P3135">
        <f>IF(D3135="",P3134,P3134+1)</f>
        <v/>
      </c>
    </row>
    <row r="3136">
      <c r="A3136">
        <f>IF(P3136=P3135,0,P3136)</f>
        <v/>
      </c>
      <c r="B3136" s="41">
        <f>IF($M3136&gt;300,"",IF(OR(INDEX(Bemenet!$E$2:$E$301,$M3136)="",INDEX(Bemenet!$F$2:$F$301,$M3136)=""),"",MAX(INDEX(Bemenet!$E$2:$E$301,$M3136),INDEX(Szabalyok!$A:$A,$N3136))))</f>
        <v/>
      </c>
      <c r="C3136" s="41">
        <f>IF($B3136="","",MIN(INDEX(Bemenet!$F$2:$F$301,$M3136),INDEX(Szabalyok!$B:$B,$N3136)))</f>
        <v/>
      </c>
      <c r="D3136" s="5">
        <f>IF(AND($B3136&lt;&gt;"",$C3136&lt;&gt;"",$B3136&lt;=$C3136),INDEX(Bemenet!$G$2:$G$301,$M3136),"")</f>
        <v/>
      </c>
      <c r="E3136" s="6">
        <f>IF(AND($B3136&lt;&gt;"",$C3136&lt;&gt;"",$B3136&lt;=$C3136),INDEX(Bemenet!$D$2:$D$301,$M3136),"")</f>
        <v/>
      </c>
      <c r="F3136" s="5">
        <f>IF(AND($B3136&lt;&gt;"",$C3136&lt;&gt;"",$B3136&lt;=$C3136),$C3136-$B3136+1,"")</f>
        <v/>
      </c>
      <c r="G3136" s="5">
        <f>IF($F3136="","",$F3136*$D3136)</f>
        <v/>
      </c>
      <c r="H3136" s="42">
        <f>IF($G3136="","",$O3136)</f>
        <v/>
      </c>
      <c r="I3136" s="5">
        <f>IF($G3136="","",$G3136*IF($H3136="",$O3136,$H3136)/100)</f>
        <v/>
      </c>
      <c r="J3136" s="5">
        <f>IF(OR($L3136="",NOT(COUNTIFS($L$2:$L3136,$L3136)=1)),"",SUMIFS($G:$G,$L:$L,$L3136))</f>
        <v/>
      </c>
      <c r="K3136" s="5">
        <f>IF(OR($L3136="",NOT(COUNTIFS($L$2:$L3136,$L3136)=1)),"",SUMIFS($I:$I,$L:$L,$L3136))</f>
        <v/>
      </c>
      <c r="L3136" s="6">
        <f>IF($B3136="","",YEAR($B3136))</f>
        <v/>
      </c>
      <c r="M3136" s="6">
        <f>INT((ROW()-2)/39)+1</f>
        <v/>
      </c>
      <c r="N3136" s="6">
        <f>MOD(ROW()-2,39)+2</f>
        <v/>
      </c>
      <c r="O3136" s="42">
        <f>IF(AND($B3136&lt;&gt;"",$C3136&lt;&gt;"",$B3136&lt;=$C3136),INDEX(Szabalyok!$C:$C,$N3136),"")</f>
        <v/>
      </c>
      <c r="P3136">
        <f>IF(D3136="",P3135,P3135+1)</f>
        <v/>
      </c>
    </row>
    <row r="3137">
      <c r="A3137">
        <f>IF(P3137=P3136,0,P3137)</f>
        <v/>
      </c>
      <c r="B3137" s="41">
        <f>IF($M3137&gt;300,"",IF(OR(INDEX(Bemenet!$E$2:$E$301,$M3137)="",INDEX(Bemenet!$F$2:$F$301,$M3137)=""),"",MAX(INDEX(Bemenet!$E$2:$E$301,$M3137),INDEX(Szabalyok!$A:$A,$N3137))))</f>
        <v/>
      </c>
      <c r="C3137" s="41">
        <f>IF($B3137="","",MIN(INDEX(Bemenet!$F$2:$F$301,$M3137),INDEX(Szabalyok!$B:$B,$N3137)))</f>
        <v/>
      </c>
      <c r="D3137" s="5">
        <f>IF(AND($B3137&lt;&gt;"",$C3137&lt;&gt;"",$B3137&lt;=$C3137),INDEX(Bemenet!$G$2:$G$301,$M3137),"")</f>
        <v/>
      </c>
      <c r="E3137" s="6">
        <f>IF(AND($B3137&lt;&gt;"",$C3137&lt;&gt;"",$B3137&lt;=$C3137),INDEX(Bemenet!$D$2:$D$301,$M3137),"")</f>
        <v/>
      </c>
      <c r="F3137" s="5">
        <f>IF(AND($B3137&lt;&gt;"",$C3137&lt;&gt;"",$B3137&lt;=$C3137),$C3137-$B3137+1,"")</f>
        <v/>
      </c>
      <c r="G3137" s="5">
        <f>IF($F3137="","",$F3137*$D3137)</f>
        <v/>
      </c>
      <c r="H3137" s="42">
        <f>IF($G3137="","",$O3137)</f>
        <v/>
      </c>
      <c r="I3137" s="5">
        <f>IF($G3137="","",$G3137*IF($H3137="",$O3137,$H3137)/100)</f>
        <v/>
      </c>
      <c r="J3137" s="5">
        <f>IF(OR($L3137="",NOT(COUNTIFS($L$2:$L3137,$L3137)=1)),"",SUMIFS($G:$G,$L:$L,$L3137))</f>
        <v/>
      </c>
      <c r="K3137" s="5">
        <f>IF(OR($L3137="",NOT(COUNTIFS($L$2:$L3137,$L3137)=1)),"",SUMIFS($I:$I,$L:$L,$L3137))</f>
        <v/>
      </c>
      <c r="L3137" s="6">
        <f>IF($B3137="","",YEAR($B3137))</f>
        <v/>
      </c>
      <c r="M3137" s="6">
        <f>INT((ROW()-2)/39)+1</f>
        <v/>
      </c>
      <c r="N3137" s="6">
        <f>MOD(ROW()-2,39)+2</f>
        <v/>
      </c>
      <c r="O3137" s="42">
        <f>IF(AND($B3137&lt;&gt;"",$C3137&lt;&gt;"",$B3137&lt;=$C3137),INDEX(Szabalyok!$C:$C,$N3137),"")</f>
        <v/>
      </c>
      <c r="P3137">
        <f>IF(D3137="",P3136,P3136+1)</f>
        <v/>
      </c>
    </row>
    <row r="3138">
      <c r="A3138">
        <f>IF(P3138=P3137,0,P3138)</f>
        <v/>
      </c>
      <c r="B3138" s="41">
        <f>IF($M3138&gt;300,"",IF(OR(INDEX(Bemenet!$E$2:$E$301,$M3138)="",INDEX(Bemenet!$F$2:$F$301,$M3138)=""),"",MAX(INDEX(Bemenet!$E$2:$E$301,$M3138),INDEX(Szabalyok!$A:$A,$N3138))))</f>
        <v/>
      </c>
      <c r="C3138" s="41">
        <f>IF($B3138="","",MIN(INDEX(Bemenet!$F$2:$F$301,$M3138),INDEX(Szabalyok!$B:$B,$N3138)))</f>
        <v/>
      </c>
      <c r="D3138" s="5">
        <f>IF(AND($B3138&lt;&gt;"",$C3138&lt;&gt;"",$B3138&lt;=$C3138),INDEX(Bemenet!$G$2:$G$301,$M3138),"")</f>
        <v/>
      </c>
      <c r="E3138" s="6">
        <f>IF(AND($B3138&lt;&gt;"",$C3138&lt;&gt;"",$B3138&lt;=$C3138),INDEX(Bemenet!$D$2:$D$301,$M3138),"")</f>
        <v/>
      </c>
      <c r="F3138" s="5">
        <f>IF(AND($B3138&lt;&gt;"",$C3138&lt;&gt;"",$B3138&lt;=$C3138),$C3138-$B3138+1,"")</f>
        <v/>
      </c>
      <c r="G3138" s="5">
        <f>IF($F3138="","",$F3138*$D3138)</f>
        <v/>
      </c>
      <c r="H3138" s="42">
        <f>IF($G3138="","",$O3138)</f>
        <v/>
      </c>
      <c r="I3138" s="5">
        <f>IF($G3138="","",$G3138*IF($H3138="",$O3138,$H3138)/100)</f>
        <v/>
      </c>
      <c r="J3138" s="5">
        <f>IF(OR($L3138="",NOT(COUNTIFS($L$2:$L3138,$L3138)=1)),"",SUMIFS($G:$G,$L:$L,$L3138))</f>
        <v/>
      </c>
      <c r="K3138" s="5">
        <f>IF(OR($L3138="",NOT(COUNTIFS($L$2:$L3138,$L3138)=1)),"",SUMIFS($I:$I,$L:$L,$L3138))</f>
        <v/>
      </c>
      <c r="L3138" s="6">
        <f>IF($B3138="","",YEAR($B3138))</f>
        <v/>
      </c>
      <c r="M3138" s="6">
        <f>INT((ROW()-2)/39)+1</f>
        <v/>
      </c>
      <c r="N3138" s="6">
        <f>MOD(ROW()-2,39)+2</f>
        <v/>
      </c>
      <c r="O3138" s="42">
        <f>IF(AND($B3138&lt;&gt;"",$C3138&lt;&gt;"",$B3138&lt;=$C3138),INDEX(Szabalyok!$C:$C,$N3138),"")</f>
        <v/>
      </c>
      <c r="P3138">
        <f>IF(D3138="",P3137,P3137+1)</f>
        <v/>
      </c>
    </row>
    <row r="3139">
      <c r="A3139">
        <f>IF(P3139=P3138,0,P3139)</f>
        <v/>
      </c>
      <c r="B3139" s="41">
        <f>IF($M3139&gt;300,"",IF(OR(INDEX(Bemenet!$E$2:$E$301,$M3139)="",INDEX(Bemenet!$F$2:$F$301,$M3139)=""),"",MAX(INDEX(Bemenet!$E$2:$E$301,$M3139),INDEX(Szabalyok!$A:$A,$N3139))))</f>
        <v/>
      </c>
      <c r="C3139" s="41">
        <f>IF($B3139="","",MIN(INDEX(Bemenet!$F$2:$F$301,$M3139),INDEX(Szabalyok!$B:$B,$N3139)))</f>
        <v/>
      </c>
      <c r="D3139" s="5">
        <f>IF(AND($B3139&lt;&gt;"",$C3139&lt;&gt;"",$B3139&lt;=$C3139),INDEX(Bemenet!$G$2:$G$301,$M3139),"")</f>
        <v/>
      </c>
      <c r="E3139" s="6">
        <f>IF(AND($B3139&lt;&gt;"",$C3139&lt;&gt;"",$B3139&lt;=$C3139),INDEX(Bemenet!$D$2:$D$301,$M3139),"")</f>
        <v/>
      </c>
      <c r="F3139" s="5">
        <f>IF(AND($B3139&lt;&gt;"",$C3139&lt;&gt;"",$B3139&lt;=$C3139),$C3139-$B3139+1,"")</f>
        <v/>
      </c>
      <c r="G3139" s="5">
        <f>IF($F3139="","",$F3139*$D3139)</f>
        <v/>
      </c>
      <c r="H3139" s="42">
        <f>IF($G3139="","",$O3139)</f>
        <v/>
      </c>
      <c r="I3139" s="5">
        <f>IF($G3139="","",$G3139*IF($H3139="",$O3139,$H3139)/100)</f>
        <v/>
      </c>
      <c r="J3139" s="5">
        <f>IF(OR($L3139="",NOT(COUNTIFS($L$2:$L3139,$L3139)=1)),"",SUMIFS($G:$G,$L:$L,$L3139))</f>
        <v/>
      </c>
      <c r="K3139" s="5">
        <f>IF(OR($L3139="",NOT(COUNTIFS($L$2:$L3139,$L3139)=1)),"",SUMIFS($I:$I,$L:$L,$L3139))</f>
        <v/>
      </c>
      <c r="L3139" s="6">
        <f>IF($B3139="","",YEAR($B3139))</f>
        <v/>
      </c>
      <c r="M3139" s="6">
        <f>INT((ROW()-2)/39)+1</f>
        <v/>
      </c>
      <c r="N3139" s="6">
        <f>MOD(ROW()-2,39)+2</f>
        <v/>
      </c>
      <c r="O3139" s="42">
        <f>IF(AND($B3139&lt;&gt;"",$C3139&lt;&gt;"",$B3139&lt;=$C3139),INDEX(Szabalyok!$C:$C,$N3139),"")</f>
        <v/>
      </c>
      <c r="P3139">
        <f>IF(D3139="",P3138,P3138+1)</f>
        <v/>
      </c>
    </row>
    <row r="3140">
      <c r="A3140">
        <f>IF(P3140=P3139,0,P3140)</f>
        <v/>
      </c>
      <c r="B3140" s="41">
        <f>IF($M3140&gt;300,"",IF(OR(INDEX(Bemenet!$E$2:$E$301,$M3140)="",INDEX(Bemenet!$F$2:$F$301,$M3140)=""),"",MAX(INDEX(Bemenet!$E$2:$E$301,$M3140),INDEX(Szabalyok!$A:$A,$N3140))))</f>
        <v/>
      </c>
      <c r="C3140" s="41">
        <f>IF($B3140="","",MIN(INDEX(Bemenet!$F$2:$F$301,$M3140),INDEX(Szabalyok!$B:$B,$N3140)))</f>
        <v/>
      </c>
      <c r="D3140" s="5">
        <f>IF(AND($B3140&lt;&gt;"",$C3140&lt;&gt;"",$B3140&lt;=$C3140),INDEX(Bemenet!$G$2:$G$301,$M3140),"")</f>
        <v/>
      </c>
      <c r="E3140" s="6">
        <f>IF(AND($B3140&lt;&gt;"",$C3140&lt;&gt;"",$B3140&lt;=$C3140),INDEX(Bemenet!$D$2:$D$301,$M3140),"")</f>
        <v/>
      </c>
      <c r="F3140" s="5">
        <f>IF(AND($B3140&lt;&gt;"",$C3140&lt;&gt;"",$B3140&lt;=$C3140),$C3140-$B3140+1,"")</f>
        <v/>
      </c>
      <c r="G3140" s="5">
        <f>IF($F3140="","",$F3140*$D3140)</f>
        <v/>
      </c>
      <c r="H3140" s="42">
        <f>IF($G3140="","",$O3140)</f>
        <v/>
      </c>
      <c r="I3140" s="5">
        <f>IF($G3140="","",$G3140*IF($H3140="",$O3140,$H3140)/100)</f>
        <v/>
      </c>
      <c r="J3140" s="5">
        <f>IF(OR($L3140="",NOT(COUNTIFS($L$2:$L3140,$L3140)=1)),"",SUMIFS($G:$G,$L:$L,$L3140))</f>
        <v/>
      </c>
      <c r="K3140" s="5">
        <f>IF(OR($L3140="",NOT(COUNTIFS($L$2:$L3140,$L3140)=1)),"",SUMIFS($I:$I,$L:$L,$L3140))</f>
        <v/>
      </c>
      <c r="L3140" s="6">
        <f>IF($B3140="","",YEAR($B3140))</f>
        <v/>
      </c>
      <c r="M3140" s="6">
        <f>INT((ROW()-2)/39)+1</f>
        <v/>
      </c>
      <c r="N3140" s="6">
        <f>MOD(ROW()-2,39)+2</f>
        <v/>
      </c>
      <c r="O3140" s="42">
        <f>IF(AND($B3140&lt;&gt;"",$C3140&lt;&gt;"",$B3140&lt;=$C3140),INDEX(Szabalyok!$C:$C,$N3140),"")</f>
        <v/>
      </c>
      <c r="P3140">
        <f>IF(D3140="",P3139,P3139+1)</f>
        <v/>
      </c>
    </row>
    <row r="3141">
      <c r="A3141">
        <f>IF(P3141=P3140,0,P3141)</f>
        <v/>
      </c>
      <c r="B3141" s="41">
        <f>IF($M3141&gt;300,"",IF(OR(INDEX(Bemenet!$E$2:$E$301,$M3141)="",INDEX(Bemenet!$F$2:$F$301,$M3141)=""),"",MAX(INDEX(Bemenet!$E$2:$E$301,$M3141),INDEX(Szabalyok!$A:$A,$N3141))))</f>
        <v/>
      </c>
      <c r="C3141" s="41">
        <f>IF($B3141="","",MIN(INDEX(Bemenet!$F$2:$F$301,$M3141),INDEX(Szabalyok!$B:$B,$N3141)))</f>
        <v/>
      </c>
      <c r="D3141" s="5">
        <f>IF(AND($B3141&lt;&gt;"",$C3141&lt;&gt;"",$B3141&lt;=$C3141),INDEX(Bemenet!$G$2:$G$301,$M3141),"")</f>
        <v/>
      </c>
      <c r="E3141" s="6">
        <f>IF(AND($B3141&lt;&gt;"",$C3141&lt;&gt;"",$B3141&lt;=$C3141),INDEX(Bemenet!$D$2:$D$301,$M3141),"")</f>
        <v/>
      </c>
      <c r="F3141" s="5">
        <f>IF(AND($B3141&lt;&gt;"",$C3141&lt;&gt;"",$B3141&lt;=$C3141),$C3141-$B3141+1,"")</f>
        <v/>
      </c>
      <c r="G3141" s="5">
        <f>IF($F3141="","",$F3141*$D3141)</f>
        <v/>
      </c>
      <c r="H3141" s="42">
        <f>IF($G3141="","",$O3141)</f>
        <v/>
      </c>
      <c r="I3141" s="5">
        <f>IF($G3141="","",$G3141*IF($H3141="",$O3141,$H3141)/100)</f>
        <v/>
      </c>
      <c r="J3141" s="5">
        <f>IF(OR($L3141="",NOT(COUNTIFS($L$2:$L3141,$L3141)=1)),"",SUMIFS($G:$G,$L:$L,$L3141))</f>
        <v/>
      </c>
      <c r="K3141" s="5">
        <f>IF(OR($L3141="",NOT(COUNTIFS($L$2:$L3141,$L3141)=1)),"",SUMIFS($I:$I,$L:$L,$L3141))</f>
        <v/>
      </c>
      <c r="L3141" s="6">
        <f>IF($B3141="","",YEAR($B3141))</f>
        <v/>
      </c>
      <c r="M3141" s="6">
        <f>INT((ROW()-2)/39)+1</f>
        <v/>
      </c>
      <c r="N3141" s="6">
        <f>MOD(ROW()-2,39)+2</f>
        <v/>
      </c>
      <c r="O3141" s="42">
        <f>IF(AND($B3141&lt;&gt;"",$C3141&lt;&gt;"",$B3141&lt;=$C3141),INDEX(Szabalyok!$C:$C,$N3141),"")</f>
        <v/>
      </c>
      <c r="P3141">
        <f>IF(D3141="",P3140,P3140+1)</f>
        <v/>
      </c>
    </row>
    <row r="3142">
      <c r="A3142">
        <f>IF(P3142=P3141,0,P3142)</f>
        <v/>
      </c>
      <c r="B3142" s="41">
        <f>IF($M3142&gt;300,"",IF(OR(INDEX(Bemenet!$E$2:$E$301,$M3142)="",INDEX(Bemenet!$F$2:$F$301,$M3142)=""),"",MAX(INDEX(Bemenet!$E$2:$E$301,$M3142),INDEX(Szabalyok!$A:$A,$N3142))))</f>
        <v/>
      </c>
      <c r="C3142" s="41">
        <f>IF($B3142="","",MIN(INDEX(Bemenet!$F$2:$F$301,$M3142),INDEX(Szabalyok!$B:$B,$N3142)))</f>
        <v/>
      </c>
      <c r="D3142" s="5">
        <f>IF(AND($B3142&lt;&gt;"",$C3142&lt;&gt;"",$B3142&lt;=$C3142),INDEX(Bemenet!$G$2:$G$301,$M3142),"")</f>
        <v/>
      </c>
      <c r="E3142" s="6">
        <f>IF(AND($B3142&lt;&gt;"",$C3142&lt;&gt;"",$B3142&lt;=$C3142),INDEX(Bemenet!$D$2:$D$301,$M3142),"")</f>
        <v/>
      </c>
      <c r="F3142" s="5">
        <f>IF(AND($B3142&lt;&gt;"",$C3142&lt;&gt;"",$B3142&lt;=$C3142),$C3142-$B3142+1,"")</f>
        <v/>
      </c>
      <c r="G3142" s="5">
        <f>IF($F3142="","",$F3142*$D3142)</f>
        <v/>
      </c>
      <c r="H3142" s="42">
        <f>IF($G3142="","",$O3142)</f>
        <v/>
      </c>
      <c r="I3142" s="5">
        <f>IF($G3142="","",$G3142*IF($H3142="",$O3142,$H3142)/100)</f>
        <v/>
      </c>
      <c r="J3142" s="5">
        <f>IF(OR($L3142="",NOT(COUNTIFS($L$2:$L3142,$L3142)=1)),"",SUMIFS($G:$G,$L:$L,$L3142))</f>
        <v/>
      </c>
      <c r="K3142" s="5">
        <f>IF(OR($L3142="",NOT(COUNTIFS($L$2:$L3142,$L3142)=1)),"",SUMIFS($I:$I,$L:$L,$L3142))</f>
        <v/>
      </c>
      <c r="L3142" s="6">
        <f>IF($B3142="","",YEAR($B3142))</f>
        <v/>
      </c>
      <c r="M3142" s="6">
        <f>INT((ROW()-2)/39)+1</f>
        <v/>
      </c>
      <c r="N3142" s="6">
        <f>MOD(ROW()-2,39)+2</f>
        <v/>
      </c>
      <c r="O3142" s="42">
        <f>IF(AND($B3142&lt;&gt;"",$C3142&lt;&gt;"",$B3142&lt;=$C3142),INDEX(Szabalyok!$C:$C,$N3142),"")</f>
        <v/>
      </c>
      <c r="P3142">
        <f>IF(D3142="",P3141,P3141+1)</f>
        <v/>
      </c>
    </row>
    <row r="3143">
      <c r="A3143">
        <f>IF(P3143=P3142,0,P3143)</f>
        <v/>
      </c>
      <c r="B3143" s="41">
        <f>IF($M3143&gt;300,"",IF(OR(INDEX(Bemenet!$E$2:$E$301,$M3143)="",INDEX(Bemenet!$F$2:$F$301,$M3143)=""),"",MAX(INDEX(Bemenet!$E$2:$E$301,$M3143),INDEX(Szabalyok!$A:$A,$N3143))))</f>
        <v/>
      </c>
      <c r="C3143" s="41">
        <f>IF($B3143="","",MIN(INDEX(Bemenet!$F$2:$F$301,$M3143),INDEX(Szabalyok!$B:$B,$N3143)))</f>
        <v/>
      </c>
      <c r="D3143" s="5">
        <f>IF(AND($B3143&lt;&gt;"",$C3143&lt;&gt;"",$B3143&lt;=$C3143),INDEX(Bemenet!$G$2:$G$301,$M3143),"")</f>
        <v/>
      </c>
      <c r="E3143" s="6">
        <f>IF(AND($B3143&lt;&gt;"",$C3143&lt;&gt;"",$B3143&lt;=$C3143),INDEX(Bemenet!$D$2:$D$301,$M3143),"")</f>
        <v/>
      </c>
      <c r="F3143" s="5">
        <f>IF(AND($B3143&lt;&gt;"",$C3143&lt;&gt;"",$B3143&lt;=$C3143),$C3143-$B3143+1,"")</f>
        <v/>
      </c>
      <c r="G3143" s="5">
        <f>IF($F3143="","",$F3143*$D3143)</f>
        <v/>
      </c>
      <c r="H3143" s="42">
        <f>IF($G3143="","",$O3143)</f>
        <v/>
      </c>
      <c r="I3143" s="5">
        <f>IF($G3143="","",$G3143*IF($H3143="",$O3143,$H3143)/100)</f>
        <v/>
      </c>
      <c r="J3143" s="5">
        <f>IF(OR($L3143="",NOT(COUNTIFS($L$2:$L3143,$L3143)=1)),"",SUMIFS($G:$G,$L:$L,$L3143))</f>
        <v/>
      </c>
      <c r="K3143" s="5">
        <f>IF(OR($L3143="",NOT(COUNTIFS($L$2:$L3143,$L3143)=1)),"",SUMIFS($I:$I,$L:$L,$L3143))</f>
        <v/>
      </c>
      <c r="L3143" s="6">
        <f>IF($B3143="","",YEAR($B3143))</f>
        <v/>
      </c>
      <c r="M3143" s="6">
        <f>INT((ROW()-2)/39)+1</f>
        <v/>
      </c>
      <c r="N3143" s="6">
        <f>MOD(ROW()-2,39)+2</f>
        <v/>
      </c>
      <c r="O3143" s="42">
        <f>IF(AND($B3143&lt;&gt;"",$C3143&lt;&gt;"",$B3143&lt;=$C3143),INDEX(Szabalyok!$C:$C,$N3143),"")</f>
        <v/>
      </c>
      <c r="P3143">
        <f>IF(D3143="",P3142,P3142+1)</f>
        <v/>
      </c>
    </row>
    <row r="3144">
      <c r="A3144">
        <f>IF(P3144=P3143,0,P3144)</f>
        <v/>
      </c>
      <c r="B3144" s="41">
        <f>IF($M3144&gt;300,"",IF(OR(INDEX(Bemenet!$E$2:$E$301,$M3144)="",INDEX(Bemenet!$F$2:$F$301,$M3144)=""),"",MAX(INDEX(Bemenet!$E$2:$E$301,$M3144),INDEX(Szabalyok!$A:$A,$N3144))))</f>
        <v/>
      </c>
      <c r="C3144" s="41">
        <f>IF($B3144="","",MIN(INDEX(Bemenet!$F$2:$F$301,$M3144),INDEX(Szabalyok!$B:$B,$N3144)))</f>
        <v/>
      </c>
      <c r="D3144" s="5">
        <f>IF(AND($B3144&lt;&gt;"",$C3144&lt;&gt;"",$B3144&lt;=$C3144),INDEX(Bemenet!$G$2:$G$301,$M3144),"")</f>
        <v/>
      </c>
      <c r="E3144" s="6">
        <f>IF(AND($B3144&lt;&gt;"",$C3144&lt;&gt;"",$B3144&lt;=$C3144),INDEX(Bemenet!$D$2:$D$301,$M3144),"")</f>
        <v/>
      </c>
      <c r="F3144" s="5">
        <f>IF(AND($B3144&lt;&gt;"",$C3144&lt;&gt;"",$B3144&lt;=$C3144),$C3144-$B3144+1,"")</f>
        <v/>
      </c>
      <c r="G3144" s="5">
        <f>IF($F3144="","",$F3144*$D3144)</f>
        <v/>
      </c>
      <c r="H3144" s="42">
        <f>IF($G3144="","",$O3144)</f>
        <v/>
      </c>
      <c r="I3144" s="5">
        <f>IF($G3144="","",$G3144*IF($H3144="",$O3144,$H3144)/100)</f>
        <v/>
      </c>
      <c r="J3144" s="5">
        <f>IF(OR($L3144="",NOT(COUNTIFS($L$2:$L3144,$L3144)=1)),"",SUMIFS($G:$G,$L:$L,$L3144))</f>
        <v/>
      </c>
      <c r="K3144" s="5">
        <f>IF(OR($L3144="",NOT(COUNTIFS($L$2:$L3144,$L3144)=1)),"",SUMIFS($I:$I,$L:$L,$L3144))</f>
        <v/>
      </c>
      <c r="L3144" s="6">
        <f>IF($B3144="","",YEAR($B3144))</f>
        <v/>
      </c>
      <c r="M3144" s="6">
        <f>INT((ROW()-2)/39)+1</f>
        <v/>
      </c>
      <c r="N3144" s="6">
        <f>MOD(ROW()-2,39)+2</f>
        <v/>
      </c>
      <c r="O3144" s="42">
        <f>IF(AND($B3144&lt;&gt;"",$C3144&lt;&gt;"",$B3144&lt;=$C3144),INDEX(Szabalyok!$C:$C,$N3144),"")</f>
        <v/>
      </c>
      <c r="P3144">
        <f>IF(D3144="",P3143,P3143+1)</f>
        <v/>
      </c>
    </row>
    <row r="3145">
      <c r="A3145">
        <f>IF(P3145=P3144,0,P3145)</f>
        <v/>
      </c>
      <c r="B3145" s="41">
        <f>IF($M3145&gt;300,"",IF(OR(INDEX(Bemenet!$E$2:$E$301,$M3145)="",INDEX(Bemenet!$F$2:$F$301,$M3145)=""),"",MAX(INDEX(Bemenet!$E$2:$E$301,$M3145),INDEX(Szabalyok!$A:$A,$N3145))))</f>
        <v/>
      </c>
      <c r="C3145" s="41">
        <f>IF($B3145="","",MIN(INDEX(Bemenet!$F$2:$F$301,$M3145),INDEX(Szabalyok!$B:$B,$N3145)))</f>
        <v/>
      </c>
      <c r="D3145" s="5">
        <f>IF(AND($B3145&lt;&gt;"",$C3145&lt;&gt;"",$B3145&lt;=$C3145),INDEX(Bemenet!$G$2:$G$301,$M3145),"")</f>
        <v/>
      </c>
      <c r="E3145" s="6">
        <f>IF(AND($B3145&lt;&gt;"",$C3145&lt;&gt;"",$B3145&lt;=$C3145),INDEX(Bemenet!$D$2:$D$301,$M3145),"")</f>
        <v/>
      </c>
      <c r="F3145" s="5">
        <f>IF(AND($B3145&lt;&gt;"",$C3145&lt;&gt;"",$B3145&lt;=$C3145),$C3145-$B3145+1,"")</f>
        <v/>
      </c>
      <c r="G3145" s="5">
        <f>IF($F3145="","",$F3145*$D3145)</f>
        <v/>
      </c>
      <c r="H3145" s="42">
        <f>IF($G3145="","",$O3145)</f>
        <v/>
      </c>
      <c r="I3145" s="5">
        <f>IF($G3145="","",$G3145*IF($H3145="",$O3145,$H3145)/100)</f>
        <v/>
      </c>
      <c r="J3145" s="5">
        <f>IF(OR($L3145="",NOT(COUNTIFS($L$2:$L3145,$L3145)=1)),"",SUMIFS($G:$G,$L:$L,$L3145))</f>
        <v/>
      </c>
      <c r="K3145" s="5">
        <f>IF(OR($L3145="",NOT(COUNTIFS($L$2:$L3145,$L3145)=1)),"",SUMIFS($I:$I,$L:$L,$L3145))</f>
        <v/>
      </c>
      <c r="L3145" s="6">
        <f>IF($B3145="","",YEAR($B3145))</f>
        <v/>
      </c>
      <c r="M3145" s="6">
        <f>INT((ROW()-2)/39)+1</f>
        <v/>
      </c>
      <c r="N3145" s="6">
        <f>MOD(ROW()-2,39)+2</f>
        <v/>
      </c>
      <c r="O3145" s="42">
        <f>IF(AND($B3145&lt;&gt;"",$C3145&lt;&gt;"",$B3145&lt;=$C3145),INDEX(Szabalyok!$C:$C,$N3145),"")</f>
        <v/>
      </c>
      <c r="P3145">
        <f>IF(D3145="",P3144,P3144+1)</f>
        <v/>
      </c>
    </row>
    <row r="3146">
      <c r="A3146">
        <f>IF(P3146=P3145,0,P3146)</f>
        <v/>
      </c>
      <c r="B3146" s="41">
        <f>IF($M3146&gt;300,"",IF(OR(INDEX(Bemenet!$E$2:$E$301,$M3146)="",INDEX(Bemenet!$F$2:$F$301,$M3146)=""),"",MAX(INDEX(Bemenet!$E$2:$E$301,$M3146),INDEX(Szabalyok!$A:$A,$N3146))))</f>
        <v/>
      </c>
      <c r="C3146" s="41">
        <f>IF($B3146="","",MIN(INDEX(Bemenet!$F$2:$F$301,$M3146),INDEX(Szabalyok!$B:$B,$N3146)))</f>
        <v/>
      </c>
      <c r="D3146" s="5">
        <f>IF(AND($B3146&lt;&gt;"",$C3146&lt;&gt;"",$B3146&lt;=$C3146),INDEX(Bemenet!$G$2:$G$301,$M3146),"")</f>
        <v/>
      </c>
      <c r="E3146" s="6">
        <f>IF(AND($B3146&lt;&gt;"",$C3146&lt;&gt;"",$B3146&lt;=$C3146),INDEX(Bemenet!$D$2:$D$301,$M3146),"")</f>
        <v/>
      </c>
      <c r="F3146" s="5">
        <f>IF(AND($B3146&lt;&gt;"",$C3146&lt;&gt;"",$B3146&lt;=$C3146),$C3146-$B3146+1,"")</f>
        <v/>
      </c>
      <c r="G3146" s="5">
        <f>IF($F3146="","",$F3146*$D3146)</f>
        <v/>
      </c>
      <c r="H3146" s="42">
        <f>IF($G3146="","",$O3146)</f>
        <v/>
      </c>
      <c r="I3146" s="5">
        <f>IF($G3146="","",$G3146*IF($H3146="",$O3146,$H3146)/100)</f>
        <v/>
      </c>
      <c r="J3146" s="5">
        <f>IF(OR($L3146="",NOT(COUNTIFS($L$2:$L3146,$L3146)=1)),"",SUMIFS($G:$G,$L:$L,$L3146))</f>
        <v/>
      </c>
      <c r="K3146" s="5">
        <f>IF(OR($L3146="",NOT(COUNTIFS($L$2:$L3146,$L3146)=1)),"",SUMIFS($I:$I,$L:$L,$L3146))</f>
        <v/>
      </c>
      <c r="L3146" s="6">
        <f>IF($B3146="","",YEAR($B3146))</f>
        <v/>
      </c>
      <c r="M3146" s="6">
        <f>INT((ROW()-2)/39)+1</f>
        <v/>
      </c>
      <c r="N3146" s="6">
        <f>MOD(ROW()-2,39)+2</f>
        <v/>
      </c>
      <c r="O3146" s="42">
        <f>IF(AND($B3146&lt;&gt;"",$C3146&lt;&gt;"",$B3146&lt;=$C3146),INDEX(Szabalyok!$C:$C,$N3146),"")</f>
        <v/>
      </c>
      <c r="P3146">
        <f>IF(D3146="",P3145,P3145+1)</f>
        <v/>
      </c>
    </row>
    <row r="3147">
      <c r="A3147">
        <f>IF(P3147=P3146,0,P3147)</f>
        <v/>
      </c>
      <c r="B3147" s="41">
        <f>IF($M3147&gt;300,"",IF(OR(INDEX(Bemenet!$E$2:$E$301,$M3147)="",INDEX(Bemenet!$F$2:$F$301,$M3147)=""),"",MAX(INDEX(Bemenet!$E$2:$E$301,$M3147),INDEX(Szabalyok!$A:$A,$N3147))))</f>
        <v/>
      </c>
      <c r="C3147" s="41">
        <f>IF($B3147="","",MIN(INDEX(Bemenet!$F$2:$F$301,$M3147),INDEX(Szabalyok!$B:$B,$N3147)))</f>
        <v/>
      </c>
      <c r="D3147" s="5">
        <f>IF(AND($B3147&lt;&gt;"",$C3147&lt;&gt;"",$B3147&lt;=$C3147),INDEX(Bemenet!$G$2:$G$301,$M3147),"")</f>
        <v/>
      </c>
      <c r="E3147" s="6">
        <f>IF(AND($B3147&lt;&gt;"",$C3147&lt;&gt;"",$B3147&lt;=$C3147),INDEX(Bemenet!$D$2:$D$301,$M3147),"")</f>
        <v/>
      </c>
      <c r="F3147" s="5">
        <f>IF(AND($B3147&lt;&gt;"",$C3147&lt;&gt;"",$B3147&lt;=$C3147),$C3147-$B3147+1,"")</f>
        <v/>
      </c>
      <c r="G3147" s="5">
        <f>IF($F3147="","",$F3147*$D3147)</f>
        <v/>
      </c>
      <c r="H3147" s="42">
        <f>IF($G3147="","",$O3147)</f>
        <v/>
      </c>
      <c r="I3147" s="5">
        <f>IF($G3147="","",$G3147*IF($H3147="",$O3147,$H3147)/100)</f>
        <v/>
      </c>
      <c r="J3147" s="5">
        <f>IF(OR($L3147="",NOT(COUNTIFS($L$2:$L3147,$L3147)=1)),"",SUMIFS($G:$G,$L:$L,$L3147))</f>
        <v/>
      </c>
      <c r="K3147" s="5">
        <f>IF(OR($L3147="",NOT(COUNTIFS($L$2:$L3147,$L3147)=1)),"",SUMIFS($I:$I,$L:$L,$L3147))</f>
        <v/>
      </c>
      <c r="L3147" s="6">
        <f>IF($B3147="","",YEAR($B3147))</f>
        <v/>
      </c>
      <c r="M3147" s="6">
        <f>INT((ROW()-2)/39)+1</f>
        <v/>
      </c>
      <c r="N3147" s="6">
        <f>MOD(ROW()-2,39)+2</f>
        <v/>
      </c>
      <c r="O3147" s="42">
        <f>IF(AND($B3147&lt;&gt;"",$C3147&lt;&gt;"",$B3147&lt;=$C3147),INDEX(Szabalyok!$C:$C,$N3147),"")</f>
        <v/>
      </c>
      <c r="P3147">
        <f>IF(D3147="",P3146,P3146+1)</f>
        <v/>
      </c>
    </row>
    <row r="3148">
      <c r="A3148">
        <f>IF(P3148=P3147,0,P3148)</f>
        <v/>
      </c>
      <c r="B3148" s="41">
        <f>IF($M3148&gt;300,"",IF(OR(INDEX(Bemenet!$E$2:$E$301,$M3148)="",INDEX(Bemenet!$F$2:$F$301,$M3148)=""),"",MAX(INDEX(Bemenet!$E$2:$E$301,$M3148),INDEX(Szabalyok!$A:$A,$N3148))))</f>
        <v/>
      </c>
      <c r="C3148" s="41">
        <f>IF($B3148="","",MIN(INDEX(Bemenet!$F$2:$F$301,$M3148),INDEX(Szabalyok!$B:$B,$N3148)))</f>
        <v/>
      </c>
      <c r="D3148" s="5">
        <f>IF(AND($B3148&lt;&gt;"",$C3148&lt;&gt;"",$B3148&lt;=$C3148),INDEX(Bemenet!$G$2:$G$301,$M3148),"")</f>
        <v/>
      </c>
      <c r="E3148" s="6">
        <f>IF(AND($B3148&lt;&gt;"",$C3148&lt;&gt;"",$B3148&lt;=$C3148),INDEX(Bemenet!$D$2:$D$301,$M3148),"")</f>
        <v/>
      </c>
      <c r="F3148" s="5">
        <f>IF(AND($B3148&lt;&gt;"",$C3148&lt;&gt;"",$B3148&lt;=$C3148),$C3148-$B3148+1,"")</f>
        <v/>
      </c>
      <c r="G3148" s="5">
        <f>IF($F3148="","",$F3148*$D3148)</f>
        <v/>
      </c>
      <c r="H3148" s="42">
        <f>IF($G3148="","",$O3148)</f>
        <v/>
      </c>
      <c r="I3148" s="5">
        <f>IF($G3148="","",$G3148*IF($H3148="",$O3148,$H3148)/100)</f>
        <v/>
      </c>
      <c r="J3148" s="5">
        <f>IF(OR($L3148="",NOT(COUNTIFS($L$2:$L3148,$L3148)=1)),"",SUMIFS($G:$G,$L:$L,$L3148))</f>
        <v/>
      </c>
      <c r="K3148" s="5">
        <f>IF(OR($L3148="",NOT(COUNTIFS($L$2:$L3148,$L3148)=1)),"",SUMIFS($I:$I,$L:$L,$L3148))</f>
        <v/>
      </c>
      <c r="L3148" s="6">
        <f>IF($B3148="","",YEAR($B3148))</f>
        <v/>
      </c>
      <c r="M3148" s="6">
        <f>INT((ROW()-2)/39)+1</f>
        <v/>
      </c>
      <c r="N3148" s="6">
        <f>MOD(ROW()-2,39)+2</f>
        <v/>
      </c>
      <c r="O3148" s="42">
        <f>IF(AND($B3148&lt;&gt;"",$C3148&lt;&gt;"",$B3148&lt;=$C3148),INDEX(Szabalyok!$C:$C,$N3148),"")</f>
        <v/>
      </c>
      <c r="P3148">
        <f>IF(D3148="",P3147,P3147+1)</f>
        <v/>
      </c>
    </row>
    <row r="3149">
      <c r="A3149">
        <f>IF(P3149=P3148,0,P3149)</f>
        <v/>
      </c>
      <c r="B3149" s="41">
        <f>IF($M3149&gt;300,"",IF(OR(INDEX(Bemenet!$E$2:$E$301,$M3149)="",INDEX(Bemenet!$F$2:$F$301,$M3149)=""),"",MAX(INDEX(Bemenet!$E$2:$E$301,$M3149),INDEX(Szabalyok!$A:$A,$N3149))))</f>
        <v/>
      </c>
      <c r="C3149" s="41">
        <f>IF($B3149="","",MIN(INDEX(Bemenet!$F$2:$F$301,$M3149),INDEX(Szabalyok!$B:$B,$N3149)))</f>
        <v/>
      </c>
      <c r="D3149" s="5">
        <f>IF(AND($B3149&lt;&gt;"",$C3149&lt;&gt;"",$B3149&lt;=$C3149),INDEX(Bemenet!$G$2:$G$301,$M3149),"")</f>
        <v/>
      </c>
      <c r="E3149" s="6">
        <f>IF(AND($B3149&lt;&gt;"",$C3149&lt;&gt;"",$B3149&lt;=$C3149),INDEX(Bemenet!$D$2:$D$301,$M3149),"")</f>
        <v/>
      </c>
      <c r="F3149" s="5">
        <f>IF(AND($B3149&lt;&gt;"",$C3149&lt;&gt;"",$B3149&lt;=$C3149),$C3149-$B3149+1,"")</f>
        <v/>
      </c>
      <c r="G3149" s="5">
        <f>IF($F3149="","",$F3149*$D3149)</f>
        <v/>
      </c>
      <c r="H3149" s="42">
        <f>IF($G3149="","",$O3149)</f>
        <v/>
      </c>
      <c r="I3149" s="5">
        <f>IF($G3149="","",$G3149*IF($H3149="",$O3149,$H3149)/100)</f>
        <v/>
      </c>
      <c r="J3149" s="5">
        <f>IF(OR($L3149="",NOT(COUNTIFS($L$2:$L3149,$L3149)=1)),"",SUMIFS($G:$G,$L:$L,$L3149))</f>
        <v/>
      </c>
      <c r="K3149" s="5">
        <f>IF(OR($L3149="",NOT(COUNTIFS($L$2:$L3149,$L3149)=1)),"",SUMIFS($I:$I,$L:$L,$L3149))</f>
        <v/>
      </c>
      <c r="L3149" s="6">
        <f>IF($B3149="","",YEAR($B3149))</f>
        <v/>
      </c>
      <c r="M3149" s="6">
        <f>INT((ROW()-2)/39)+1</f>
        <v/>
      </c>
      <c r="N3149" s="6">
        <f>MOD(ROW()-2,39)+2</f>
        <v/>
      </c>
      <c r="O3149" s="42">
        <f>IF(AND($B3149&lt;&gt;"",$C3149&lt;&gt;"",$B3149&lt;=$C3149),INDEX(Szabalyok!$C:$C,$N3149),"")</f>
        <v/>
      </c>
      <c r="P3149">
        <f>IF(D3149="",P3148,P3148+1)</f>
        <v/>
      </c>
    </row>
    <row r="3150">
      <c r="A3150">
        <f>IF(P3150=P3149,0,P3150)</f>
        <v/>
      </c>
      <c r="B3150" s="41">
        <f>IF($M3150&gt;300,"",IF(OR(INDEX(Bemenet!$E$2:$E$301,$M3150)="",INDEX(Bemenet!$F$2:$F$301,$M3150)=""),"",MAX(INDEX(Bemenet!$E$2:$E$301,$M3150),INDEX(Szabalyok!$A:$A,$N3150))))</f>
        <v/>
      </c>
      <c r="C3150" s="41">
        <f>IF($B3150="","",MIN(INDEX(Bemenet!$F$2:$F$301,$M3150),INDEX(Szabalyok!$B:$B,$N3150)))</f>
        <v/>
      </c>
      <c r="D3150" s="5">
        <f>IF(AND($B3150&lt;&gt;"",$C3150&lt;&gt;"",$B3150&lt;=$C3150),INDEX(Bemenet!$G$2:$G$301,$M3150),"")</f>
        <v/>
      </c>
      <c r="E3150" s="6">
        <f>IF(AND($B3150&lt;&gt;"",$C3150&lt;&gt;"",$B3150&lt;=$C3150),INDEX(Bemenet!$D$2:$D$301,$M3150),"")</f>
        <v/>
      </c>
      <c r="F3150" s="5">
        <f>IF(AND($B3150&lt;&gt;"",$C3150&lt;&gt;"",$B3150&lt;=$C3150),$C3150-$B3150+1,"")</f>
        <v/>
      </c>
      <c r="G3150" s="5">
        <f>IF($F3150="","",$F3150*$D3150)</f>
        <v/>
      </c>
      <c r="H3150" s="42">
        <f>IF($G3150="","",$O3150)</f>
        <v/>
      </c>
      <c r="I3150" s="5">
        <f>IF($G3150="","",$G3150*IF($H3150="",$O3150,$H3150)/100)</f>
        <v/>
      </c>
      <c r="J3150" s="5">
        <f>IF(OR($L3150="",NOT(COUNTIFS($L$2:$L3150,$L3150)=1)),"",SUMIFS($G:$G,$L:$L,$L3150))</f>
        <v/>
      </c>
      <c r="K3150" s="5">
        <f>IF(OR($L3150="",NOT(COUNTIFS($L$2:$L3150,$L3150)=1)),"",SUMIFS($I:$I,$L:$L,$L3150))</f>
        <v/>
      </c>
      <c r="L3150" s="6">
        <f>IF($B3150="","",YEAR($B3150))</f>
        <v/>
      </c>
      <c r="M3150" s="6">
        <f>INT((ROW()-2)/39)+1</f>
        <v/>
      </c>
      <c r="N3150" s="6">
        <f>MOD(ROW()-2,39)+2</f>
        <v/>
      </c>
      <c r="O3150" s="42">
        <f>IF(AND($B3150&lt;&gt;"",$C3150&lt;&gt;"",$B3150&lt;=$C3150),INDEX(Szabalyok!$C:$C,$N3150),"")</f>
        <v/>
      </c>
      <c r="P3150">
        <f>IF(D3150="",P3149,P3149+1)</f>
        <v/>
      </c>
    </row>
    <row r="3151">
      <c r="A3151">
        <f>IF(P3151=P3150,0,P3151)</f>
        <v/>
      </c>
      <c r="B3151" s="41">
        <f>IF($M3151&gt;300,"",IF(OR(INDEX(Bemenet!$E$2:$E$301,$M3151)="",INDEX(Bemenet!$F$2:$F$301,$M3151)=""),"",MAX(INDEX(Bemenet!$E$2:$E$301,$M3151),INDEX(Szabalyok!$A:$A,$N3151))))</f>
        <v/>
      </c>
      <c r="C3151" s="41">
        <f>IF($B3151="","",MIN(INDEX(Bemenet!$F$2:$F$301,$M3151),INDEX(Szabalyok!$B:$B,$N3151)))</f>
        <v/>
      </c>
      <c r="D3151" s="5">
        <f>IF(AND($B3151&lt;&gt;"",$C3151&lt;&gt;"",$B3151&lt;=$C3151),INDEX(Bemenet!$G$2:$G$301,$M3151),"")</f>
        <v/>
      </c>
      <c r="E3151" s="6">
        <f>IF(AND($B3151&lt;&gt;"",$C3151&lt;&gt;"",$B3151&lt;=$C3151),INDEX(Bemenet!$D$2:$D$301,$M3151),"")</f>
        <v/>
      </c>
      <c r="F3151" s="5">
        <f>IF(AND($B3151&lt;&gt;"",$C3151&lt;&gt;"",$B3151&lt;=$C3151),$C3151-$B3151+1,"")</f>
        <v/>
      </c>
      <c r="G3151" s="5">
        <f>IF($F3151="","",$F3151*$D3151)</f>
        <v/>
      </c>
      <c r="H3151" s="42">
        <f>IF($G3151="","",$O3151)</f>
        <v/>
      </c>
      <c r="I3151" s="5">
        <f>IF($G3151="","",$G3151*IF($H3151="",$O3151,$H3151)/100)</f>
        <v/>
      </c>
      <c r="J3151" s="5">
        <f>IF(OR($L3151="",NOT(COUNTIFS($L$2:$L3151,$L3151)=1)),"",SUMIFS($G:$G,$L:$L,$L3151))</f>
        <v/>
      </c>
      <c r="K3151" s="5">
        <f>IF(OR($L3151="",NOT(COUNTIFS($L$2:$L3151,$L3151)=1)),"",SUMIFS($I:$I,$L:$L,$L3151))</f>
        <v/>
      </c>
      <c r="L3151" s="6">
        <f>IF($B3151="","",YEAR($B3151))</f>
        <v/>
      </c>
      <c r="M3151" s="6">
        <f>INT((ROW()-2)/39)+1</f>
        <v/>
      </c>
      <c r="N3151" s="6">
        <f>MOD(ROW()-2,39)+2</f>
        <v/>
      </c>
      <c r="O3151" s="42">
        <f>IF(AND($B3151&lt;&gt;"",$C3151&lt;&gt;"",$B3151&lt;=$C3151),INDEX(Szabalyok!$C:$C,$N3151),"")</f>
        <v/>
      </c>
      <c r="P3151">
        <f>IF(D3151="",P3150,P3150+1)</f>
        <v/>
      </c>
    </row>
    <row r="3152">
      <c r="A3152">
        <f>IF(P3152=P3151,0,P3152)</f>
        <v/>
      </c>
      <c r="B3152" s="41">
        <f>IF($M3152&gt;300,"",IF(OR(INDEX(Bemenet!$E$2:$E$301,$M3152)="",INDEX(Bemenet!$F$2:$F$301,$M3152)=""),"",MAX(INDEX(Bemenet!$E$2:$E$301,$M3152),INDEX(Szabalyok!$A:$A,$N3152))))</f>
        <v/>
      </c>
      <c r="C3152" s="41">
        <f>IF($B3152="","",MIN(INDEX(Bemenet!$F$2:$F$301,$M3152),INDEX(Szabalyok!$B:$B,$N3152)))</f>
        <v/>
      </c>
      <c r="D3152" s="5">
        <f>IF(AND($B3152&lt;&gt;"",$C3152&lt;&gt;"",$B3152&lt;=$C3152),INDEX(Bemenet!$G$2:$G$301,$M3152),"")</f>
        <v/>
      </c>
      <c r="E3152" s="6">
        <f>IF(AND($B3152&lt;&gt;"",$C3152&lt;&gt;"",$B3152&lt;=$C3152),INDEX(Bemenet!$D$2:$D$301,$M3152),"")</f>
        <v/>
      </c>
      <c r="F3152" s="5">
        <f>IF(AND($B3152&lt;&gt;"",$C3152&lt;&gt;"",$B3152&lt;=$C3152),$C3152-$B3152+1,"")</f>
        <v/>
      </c>
      <c r="G3152" s="5">
        <f>IF($F3152="","",$F3152*$D3152)</f>
        <v/>
      </c>
      <c r="H3152" s="42">
        <f>IF($G3152="","",$O3152)</f>
        <v/>
      </c>
      <c r="I3152" s="5">
        <f>IF($G3152="","",$G3152*IF($H3152="",$O3152,$H3152)/100)</f>
        <v/>
      </c>
      <c r="J3152" s="5">
        <f>IF(OR($L3152="",NOT(COUNTIFS($L$2:$L3152,$L3152)=1)),"",SUMIFS($G:$G,$L:$L,$L3152))</f>
        <v/>
      </c>
      <c r="K3152" s="5">
        <f>IF(OR($L3152="",NOT(COUNTIFS($L$2:$L3152,$L3152)=1)),"",SUMIFS($I:$I,$L:$L,$L3152))</f>
        <v/>
      </c>
      <c r="L3152" s="6">
        <f>IF($B3152="","",YEAR($B3152))</f>
        <v/>
      </c>
      <c r="M3152" s="6">
        <f>INT((ROW()-2)/39)+1</f>
        <v/>
      </c>
      <c r="N3152" s="6">
        <f>MOD(ROW()-2,39)+2</f>
        <v/>
      </c>
      <c r="O3152" s="42">
        <f>IF(AND($B3152&lt;&gt;"",$C3152&lt;&gt;"",$B3152&lt;=$C3152),INDEX(Szabalyok!$C:$C,$N3152),"")</f>
        <v/>
      </c>
      <c r="P3152">
        <f>IF(D3152="",P3151,P3151+1)</f>
        <v/>
      </c>
    </row>
    <row r="3153">
      <c r="A3153">
        <f>IF(P3153=P3152,0,P3153)</f>
        <v/>
      </c>
      <c r="B3153" s="41">
        <f>IF($M3153&gt;300,"",IF(OR(INDEX(Bemenet!$E$2:$E$301,$M3153)="",INDEX(Bemenet!$F$2:$F$301,$M3153)=""),"",MAX(INDEX(Bemenet!$E$2:$E$301,$M3153),INDEX(Szabalyok!$A:$A,$N3153))))</f>
        <v/>
      </c>
      <c r="C3153" s="41">
        <f>IF($B3153="","",MIN(INDEX(Bemenet!$F$2:$F$301,$M3153),INDEX(Szabalyok!$B:$B,$N3153)))</f>
        <v/>
      </c>
      <c r="D3153" s="5">
        <f>IF(AND($B3153&lt;&gt;"",$C3153&lt;&gt;"",$B3153&lt;=$C3153),INDEX(Bemenet!$G$2:$G$301,$M3153),"")</f>
        <v/>
      </c>
      <c r="E3153" s="6">
        <f>IF(AND($B3153&lt;&gt;"",$C3153&lt;&gt;"",$B3153&lt;=$C3153),INDEX(Bemenet!$D$2:$D$301,$M3153),"")</f>
        <v/>
      </c>
      <c r="F3153" s="5">
        <f>IF(AND($B3153&lt;&gt;"",$C3153&lt;&gt;"",$B3153&lt;=$C3153),$C3153-$B3153+1,"")</f>
        <v/>
      </c>
      <c r="G3153" s="5">
        <f>IF($F3153="","",$F3153*$D3153)</f>
        <v/>
      </c>
      <c r="H3153" s="42">
        <f>IF($G3153="","",$O3153)</f>
        <v/>
      </c>
      <c r="I3153" s="5">
        <f>IF($G3153="","",$G3153*IF($H3153="",$O3153,$H3153)/100)</f>
        <v/>
      </c>
      <c r="J3153" s="5">
        <f>IF(OR($L3153="",NOT(COUNTIFS($L$2:$L3153,$L3153)=1)),"",SUMIFS($G:$G,$L:$L,$L3153))</f>
        <v/>
      </c>
      <c r="K3153" s="5">
        <f>IF(OR($L3153="",NOT(COUNTIFS($L$2:$L3153,$L3153)=1)),"",SUMIFS($I:$I,$L:$L,$L3153))</f>
        <v/>
      </c>
      <c r="L3153" s="6">
        <f>IF($B3153="","",YEAR($B3153))</f>
        <v/>
      </c>
      <c r="M3153" s="6">
        <f>INT((ROW()-2)/39)+1</f>
        <v/>
      </c>
      <c r="N3153" s="6">
        <f>MOD(ROW()-2,39)+2</f>
        <v/>
      </c>
      <c r="O3153" s="42">
        <f>IF(AND($B3153&lt;&gt;"",$C3153&lt;&gt;"",$B3153&lt;=$C3153),INDEX(Szabalyok!$C:$C,$N3153),"")</f>
        <v/>
      </c>
      <c r="P3153">
        <f>IF(D3153="",P3152,P3152+1)</f>
        <v/>
      </c>
    </row>
    <row r="3154">
      <c r="A3154">
        <f>IF(P3154=P3153,0,P3154)</f>
        <v/>
      </c>
      <c r="B3154" s="41">
        <f>IF($M3154&gt;300,"",IF(OR(INDEX(Bemenet!$E$2:$E$301,$M3154)="",INDEX(Bemenet!$F$2:$F$301,$M3154)=""),"",MAX(INDEX(Bemenet!$E$2:$E$301,$M3154),INDEX(Szabalyok!$A:$A,$N3154))))</f>
        <v/>
      </c>
      <c r="C3154" s="41">
        <f>IF($B3154="","",MIN(INDEX(Bemenet!$F$2:$F$301,$M3154),INDEX(Szabalyok!$B:$B,$N3154)))</f>
        <v/>
      </c>
      <c r="D3154" s="5">
        <f>IF(AND($B3154&lt;&gt;"",$C3154&lt;&gt;"",$B3154&lt;=$C3154),INDEX(Bemenet!$G$2:$G$301,$M3154),"")</f>
        <v/>
      </c>
      <c r="E3154" s="6">
        <f>IF(AND($B3154&lt;&gt;"",$C3154&lt;&gt;"",$B3154&lt;=$C3154),INDEX(Bemenet!$D$2:$D$301,$M3154),"")</f>
        <v/>
      </c>
      <c r="F3154" s="5">
        <f>IF(AND($B3154&lt;&gt;"",$C3154&lt;&gt;"",$B3154&lt;=$C3154),$C3154-$B3154+1,"")</f>
        <v/>
      </c>
      <c r="G3154" s="5">
        <f>IF($F3154="","",$F3154*$D3154)</f>
        <v/>
      </c>
      <c r="H3154" s="42">
        <f>IF($G3154="","",$O3154)</f>
        <v/>
      </c>
      <c r="I3154" s="5">
        <f>IF($G3154="","",$G3154*IF($H3154="",$O3154,$H3154)/100)</f>
        <v/>
      </c>
      <c r="J3154" s="5">
        <f>IF(OR($L3154="",NOT(COUNTIFS($L$2:$L3154,$L3154)=1)),"",SUMIFS($G:$G,$L:$L,$L3154))</f>
        <v/>
      </c>
      <c r="K3154" s="5">
        <f>IF(OR($L3154="",NOT(COUNTIFS($L$2:$L3154,$L3154)=1)),"",SUMIFS($I:$I,$L:$L,$L3154))</f>
        <v/>
      </c>
      <c r="L3154" s="6">
        <f>IF($B3154="","",YEAR($B3154))</f>
        <v/>
      </c>
      <c r="M3154" s="6">
        <f>INT((ROW()-2)/39)+1</f>
        <v/>
      </c>
      <c r="N3154" s="6">
        <f>MOD(ROW()-2,39)+2</f>
        <v/>
      </c>
      <c r="O3154" s="42">
        <f>IF(AND($B3154&lt;&gt;"",$C3154&lt;&gt;"",$B3154&lt;=$C3154),INDEX(Szabalyok!$C:$C,$N3154),"")</f>
        <v/>
      </c>
      <c r="P3154">
        <f>IF(D3154="",P3153,P3153+1)</f>
        <v/>
      </c>
    </row>
    <row r="3155">
      <c r="A3155">
        <f>IF(P3155=P3154,0,P3155)</f>
        <v/>
      </c>
      <c r="B3155" s="41">
        <f>IF($M3155&gt;300,"",IF(OR(INDEX(Bemenet!$E$2:$E$301,$M3155)="",INDEX(Bemenet!$F$2:$F$301,$M3155)=""),"",MAX(INDEX(Bemenet!$E$2:$E$301,$M3155),INDEX(Szabalyok!$A:$A,$N3155))))</f>
        <v/>
      </c>
      <c r="C3155" s="41">
        <f>IF($B3155="","",MIN(INDEX(Bemenet!$F$2:$F$301,$M3155),INDEX(Szabalyok!$B:$B,$N3155)))</f>
        <v/>
      </c>
      <c r="D3155" s="5">
        <f>IF(AND($B3155&lt;&gt;"",$C3155&lt;&gt;"",$B3155&lt;=$C3155),INDEX(Bemenet!$G$2:$G$301,$M3155),"")</f>
        <v/>
      </c>
      <c r="E3155" s="6">
        <f>IF(AND($B3155&lt;&gt;"",$C3155&lt;&gt;"",$B3155&lt;=$C3155),INDEX(Bemenet!$D$2:$D$301,$M3155),"")</f>
        <v/>
      </c>
      <c r="F3155" s="5">
        <f>IF(AND($B3155&lt;&gt;"",$C3155&lt;&gt;"",$B3155&lt;=$C3155),$C3155-$B3155+1,"")</f>
        <v/>
      </c>
      <c r="G3155" s="5">
        <f>IF($F3155="","",$F3155*$D3155)</f>
        <v/>
      </c>
      <c r="H3155" s="42">
        <f>IF($G3155="","",$O3155)</f>
        <v/>
      </c>
      <c r="I3155" s="5">
        <f>IF($G3155="","",$G3155*IF($H3155="",$O3155,$H3155)/100)</f>
        <v/>
      </c>
      <c r="J3155" s="5">
        <f>IF(OR($L3155="",NOT(COUNTIFS($L$2:$L3155,$L3155)=1)),"",SUMIFS($G:$G,$L:$L,$L3155))</f>
        <v/>
      </c>
      <c r="K3155" s="5">
        <f>IF(OR($L3155="",NOT(COUNTIFS($L$2:$L3155,$L3155)=1)),"",SUMIFS($I:$I,$L:$L,$L3155))</f>
        <v/>
      </c>
      <c r="L3155" s="6">
        <f>IF($B3155="","",YEAR($B3155))</f>
        <v/>
      </c>
      <c r="M3155" s="6">
        <f>INT((ROW()-2)/39)+1</f>
        <v/>
      </c>
      <c r="N3155" s="6">
        <f>MOD(ROW()-2,39)+2</f>
        <v/>
      </c>
      <c r="O3155" s="42">
        <f>IF(AND($B3155&lt;&gt;"",$C3155&lt;&gt;"",$B3155&lt;=$C3155),INDEX(Szabalyok!$C:$C,$N3155),"")</f>
        <v/>
      </c>
      <c r="P3155">
        <f>IF(D3155="",P3154,P3154+1)</f>
        <v/>
      </c>
    </row>
    <row r="3156">
      <c r="A3156">
        <f>IF(P3156=P3155,0,P3156)</f>
        <v/>
      </c>
      <c r="B3156" s="41">
        <f>IF($M3156&gt;300,"",IF(OR(INDEX(Bemenet!$E$2:$E$301,$M3156)="",INDEX(Bemenet!$F$2:$F$301,$M3156)=""),"",MAX(INDEX(Bemenet!$E$2:$E$301,$M3156),INDEX(Szabalyok!$A:$A,$N3156))))</f>
        <v/>
      </c>
      <c r="C3156" s="41">
        <f>IF($B3156="","",MIN(INDEX(Bemenet!$F$2:$F$301,$M3156),INDEX(Szabalyok!$B:$B,$N3156)))</f>
        <v/>
      </c>
      <c r="D3156" s="5">
        <f>IF(AND($B3156&lt;&gt;"",$C3156&lt;&gt;"",$B3156&lt;=$C3156),INDEX(Bemenet!$G$2:$G$301,$M3156),"")</f>
        <v/>
      </c>
      <c r="E3156" s="6">
        <f>IF(AND($B3156&lt;&gt;"",$C3156&lt;&gt;"",$B3156&lt;=$C3156),INDEX(Bemenet!$D$2:$D$301,$M3156),"")</f>
        <v/>
      </c>
      <c r="F3156" s="5">
        <f>IF(AND($B3156&lt;&gt;"",$C3156&lt;&gt;"",$B3156&lt;=$C3156),$C3156-$B3156+1,"")</f>
        <v/>
      </c>
      <c r="G3156" s="5">
        <f>IF($F3156="","",$F3156*$D3156)</f>
        <v/>
      </c>
      <c r="H3156" s="42">
        <f>IF($G3156="","",$O3156)</f>
        <v/>
      </c>
      <c r="I3156" s="5">
        <f>IF($G3156="","",$G3156*IF($H3156="",$O3156,$H3156)/100)</f>
        <v/>
      </c>
      <c r="J3156" s="5">
        <f>IF(OR($L3156="",NOT(COUNTIFS($L$2:$L3156,$L3156)=1)),"",SUMIFS($G:$G,$L:$L,$L3156))</f>
        <v/>
      </c>
      <c r="K3156" s="5">
        <f>IF(OR($L3156="",NOT(COUNTIFS($L$2:$L3156,$L3156)=1)),"",SUMIFS($I:$I,$L:$L,$L3156))</f>
        <v/>
      </c>
      <c r="L3156" s="6">
        <f>IF($B3156="","",YEAR($B3156))</f>
        <v/>
      </c>
      <c r="M3156" s="6">
        <f>INT((ROW()-2)/39)+1</f>
        <v/>
      </c>
      <c r="N3156" s="6">
        <f>MOD(ROW()-2,39)+2</f>
        <v/>
      </c>
      <c r="O3156" s="42">
        <f>IF(AND($B3156&lt;&gt;"",$C3156&lt;&gt;"",$B3156&lt;=$C3156),INDEX(Szabalyok!$C:$C,$N3156),"")</f>
        <v/>
      </c>
      <c r="P3156">
        <f>IF(D3156="",P3155,P3155+1)</f>
        <v/>
      </c>
    </row>
    <row r="3157">
      <c r="A3157">
        <f>IF(P3157=P3156,0,P3157)</f>
        <v/>
      </c>
      <c r="B3157" s="41">
        <f>IF($M3157&gt;300,"",IF(OR(INDEX(Bemenet!$E$2:$E$301,$M3157)="",INDEX(Bemenet!$F$2:$F$301,$M3157)=""),"",MAX(INDEX(Bemenet!$E$2:$E$301,$M3157),INDEX(Szabalyok!$A:$A,$N3157))))</f>
        <v/>
      </c>
      <c r="C3157" s="41">
        <f>IF($B3157="","",MIN(INDEX(Bemenet!$F$2:$F$301,$M3157),INDEX(Szabalyok!$B:$B,$N3157)))</f>
        <v/>
      </c>
      <c r="D3157" s="5">
        <f>IF(AND($B3157&lt;&gt;"",$C3157&lt;&gt;"",$B3157&lt;=$C3157),INDEX(Bemenet!$G$2:$G$301,$M3157),"")</f>
        <v/>
      </c>
      <c r="E3157" s="6">
        <f>IF(AND($B3157&lt;&gt;"",$C3157&lt;&gt;"",$B3157&lt;=$C3157),INDEX(Bemenet!$D$2:$D$301,$M3157),"")</f>
        <v/>
      </c>
      <c r="F3157" s="5">
        <f>IF(AND($B3157&lt;&gt;"",$C3157&lt;&gt;"",$B3157&lt;=$C3157),$C3157-$B3157+1,"")</f>
        <v/>
      </c>
      <c r="G3157" s="5">
        <f>IF($F3157="","",$F3157*$D3157)</f>
        <v/>
      </c>
      <c r="H3157" s="42">
        <f>IF($G3157="","",$O3157)</f>
        <v/>
      </c>
      <c r="I3157" s="5">
        <f>IF($G3157="","",$G3157*IF($H3157="",$O3157,$H3157)/100)</f>
        <v/>
      </c>
      <c r="J3157" s="5">
        <f>IF(OR($L3157="",NOT(COUNTIFS($L$2:$L3157,$L3157)=1)),"",SUMIFS($G:$G,$L:$L,$L3157))</f>
        <v/>
      </c>
      <c r="K3157" s="5">
        <f>IF(OR($L3157="",NOT(COUNTIFS($L$2:$L3157,$L3157)=1)),"",SUMIFS($I:$I,$L:$L,$L3157))</f>
        <v/>
      </c>
      <c r="L3157" s="6">
        <f>IF($B3157="","",YEAR($B3157))</f>
        <v/>
      </c>
      <c r="M3157" s="6">
        <f>INT((ROW()-2)/39)+1</f>
        <v/>
      </c>
      <c r="N3157" s="6">
        <f>MOD(ROW()-2,39)+2</f>
        <v/>
      </c>
      <c r="O3157" s="42">
        <f>IF(AND($B3157&lt;&gt;"",$C3157&lt;&gt;"",$B3157&lt;=$C3157),INDEX(Szabalyok!$C:$C,$N3157),"")</f>
        <v/>
      </c>
      <c r="P3157">
        <f>IF(D3157="",P3156,P3156+1)</f>
        <v/>
      </c>
    </row>
    <row r="3158">
      <c r="A3158">
        <f>IF(P3158=P3157,0,P3158)</f>
        <v/>
      </c>
      <c r="B3158" s="41">
        <f>IF($M3158&gt;300,"",IF(OR(INDEX(Bemenet!$E$2:$E$301,$M3158)="",INDEX(Bemenet!$F$2:$F$301,$M3158)=""),"",MAX(INDEX(Bemenet!$E$2:$E$301,$M3158),INDEX(Szabalyok!$A:$A,$N3158))))</f>
        <v/>
      </c>
      <c r="C3158" s="41">
        <f>IF($B3158="","",MIN(INDEX(Bemenet!$F$2:$F$301,$M3158),INDEX(Szabalyok!$B:$B,$N3158)))</f>
        <v/>
      </c>
      <c r="D3158" s="5">
        <f>IF(AND($B3158&lt;&gt;"",$C3158&lt;&gt;"",$B3158&lt;=$C3158),INDEX(Bemenet!$G$2:$G$301,$M3158),"")</f>
        <v/>
      </c>
      <c r="E3158" s="6">
        <f>IF(AND($B3158&lt;&gt;"",$C3158&lt;&gt;"",$B3158&lt;=$C3158),INDEX(Bemenet!$D$2:$D$301,$M3158),"")</f>
        <v/>
      </c>
      <c r="F3158" s="5">
        <f>IF(AND($B3158&lt;&gt;"",$C3158&lt;&gt;"",$B3158&lt;=$C3158),$C3158-$B3158+1,"")</f>
        <v/>
      </c>
      <c r="G3158" s="5">
        <f>IF($F3158="","",$F3158*$D3158)</f>
        <v/>
      </c>
      <c r="H3158" s="42">
        <f>IF($G3158="","",$O3158)</f>
        <v/>
      </c>
      <c r="I3158" s="5">
        <f>IF($G3158="","",$G3158*IF($H3158="",$O3158,$H3158)/100)</f>
        <v/>
      </c>
      <c r="J3158" s="5">
        <f>IF(OR($L3158="",NOT(COUNTIFS($L$2:$L3158,$L3158)=1)),"",SUMIFS($G:$G,$L:$L,$L3158))</f>
        <v/>
      </c>
      <c r="K3158" s="5">
        <f>IF(OR($L3158="",NOT(COUNTIFS($L$2:$L3158,$L3158)=1)),"",SUMIFS($I:$I,$L:$L,$L3158))</f>
        <v/>
      </c>
      <c r="L3158" s="6">
        <f>IF($B3158="","",YEAR($B3158))</f>
        <v/>
      </c>
      <c r="M3158" s="6">
        <f>INT((ROW()-2)/39)+1</f>
        <v/>
      </c>
      <c r="N3158" s="6">
        <f>MOD(ROW()-2,39)+2</f>
        <v/>
      </c>
      <c r="O3158" s="42">
        <f>IF(AND($B3158&lt;&gt;"",$C3158&lt;&gt;"",$B3158&lt;=$C3158),INDEX(Szabalyok!$C:$C,$N3158),"")</f>
        <v/>
      </c>
      <c r="P3158">
        <f>IF(D3158="",P3157,P3157+1)</f>
        <v/>
      </c>
    </row>
    <row r="3159">
      <c r="A3159">
        <f>IF(P3159=P3158,0,P3159)</f>
        <v/>
      </c>
      <c r="B3159" s="41">
        <f>IF($M3159&gt;300,"",IF(OR(INDEX(Bemenet!$E$2:$E$301,$M3159)="",INDEX(Bemenet!$F$2:$F$301,$M3159)=""),"",MAX(INDEX(Bemenet!$E$2:$E$301,$M3159),INDEX(Szabalyok!$A:$A,$N3159))))</f>
        <v/>
      </c>
      <c r="C3159" s="41">
        <f>IF($B3159="","",MIN(INDEX(Bemenet!$F$2:$F$301,$M3159),INDEX(Szabalyok!$B:$B,$N3159)))</f>
        <v/>
      </c>
      <c r="D3159" s="5">
        <f>IF(AND($B3159&lt;&gt;"",$C3159&lt;&gt;"",$B3159&lt;=$C3159),INDEX(Bemenet!$G$2:$G$301,$M3159),"")</f>
        <v/>
      </c>
      <c r="E3159" s="6">
        <f>IF(AND($B3159&lt;&gt;"",$C3159&lt;&gt;"",$B3159&lt;=$C3159),INDEX(Bemenet!$D$2:$D$301,$M3159),"")</f>
        <v/>
      </c>
      <c r="F3159" s="5">
        <f>IF(AND($B3159&lt;&gt;"",$C3159&lt;&gt;"",$B3159&lt;=$C3159),$C3159-$B3159+1,"")</f>
        <v/>
      </c>
      <c r="G3159" s="5">
        <f>IF($F3159="","",$F3159*$D3159)</f>
        <v/>
      </c>
      <c r="H3159" s="42">
        <f>IF($G3159="","",$O3159)</f>
        <v/>
      </c>
      <c r="I3159" s="5">
        <f>IF($G3159="","",$G3159*IF($H3159="",$O3159,$H3159)/100)</f>
        <v/>
      </c>
      <c r="J3159" s="5">
        <f>IF(OR($L3159="",NOT(COUNTIFS($L$2:$L3159,$L3159)=1)),"",SUMIFS($G:$G,$L:$L,$L3159))</f>
        <v/>
      </c>
      <c r="K3159" s="5">
        <f>IF(OR($L3159="",NOT(COUNTIFS($L$2:$L3159,$L3159)=1)),"",SUMIFS($I:$I,$L:$L,$L3159))</f>
        <v/>
      </c>
      <c r="L3159" s="6">
        <f>IF($B3159="","",YEAR($B3159))</f>
        <v/>
      </c>
      <c r="M3159" s="6">
        <f>INT((ROW()-2)/39)+1</f>
        <v/>
      </c>
      <c r="N3159" s="6">
        <f>MOD(ROW()-2,39)+2</f>
        <v/>
      </c>
      <c r="O3159" s="42">
        <f>IF(AND($B3159&lt;&gt;"",$C3159&lt;&gt;"",$B3159&lt;=$C3159),INDEX(Szabalyok!$C:$C,$N3159),"")</f>
        <v/>
      </c>
      <c r="P3159">
        <f>IF(D3159="",P3158,P3158+1)</f>
        <v/>
      </c>
    </row>
    <row r="3160">
      <c r="A3160">
        <f>IF(P3160=P3159,0,P3160)</f>
        <v/>
      </c>
      <c r="B3160" s="41">
        <f>IF($M3160&gt;300,"",IF(OR(INDEX(Bemenet!$E$2:$E$301,$M3160)="",INDEX(Bemenet!$F$2:$F$301,$M3160)=""),"",MAX(INDEX(Bemenet!$E$2:$E$301,$M3160),INDEX(Szabalyok!$A:$A,$N3160))))</f>
        <v/>
      </c>
      <c r="C3160" s="41">
        <f>IF($B3160="","",MIN(INDEX(Bemenet!$F$2:$F$301,$M3160),INDEX(Szabalyok!$B:$B,$N3160)))</f>
        <v/>
      </c>
      <c r="D3160" s="5">
        <f>IF(AND($B3160&lt;&gt;"",$C3160&lt;&gt;"",$B3160&lt;=$C3160),INDEX(Bemenet!$G$2:$G$301,$M3160),"")</f>
        <v/>
      </c>
      <c r="E3160" s="6">
        <f>IF(AND($B3160&lt;&gt;"",$C3160&lt;&gt;"",$B3160&lt;=$C3160),INDEX(Bemenet!$D$2:$D$301,$M3160),"")</f>
        <v/>
      </c>
      <c r="F3160" s="5">
        <f>IF(AND($B3160&lt;&gt;"",$C3160&lt;&gt;"",$B3160&lt;=$C3160),$C3160-$B3160+1,"")</f>
        <v/>
      </c>
      <c r="G3160" s="5">
        <f>IF($F3160="","",$F3160*$D3160)</f>
        <v/>
      </c>
      <c r="H3160" s="42">
        <f>IF($G3160="","",$O3160)</f>
        <v/>
      </c>
      <c r="I3160" s="5">
        <f>IF($G3160="","",$G3160*IF($H3160="",$O3160,$H3160)/100)</f>
        <v/>
      </c>
      <c r="J3160" s="5">
        <f>IF(OR($L3160="",NOT(COUNTIFS($L$2:$L3160,$L3160)=1)),"",SUMIFS($G:$G,$L:$L,$L3160))</f>
        <v/>
      </c>
      <c r="K3160" s="5">
        <f>IF(OR($L3160="",NOT(COUNTIFS($L$2:$L3160,$L3160)=1)),"",SUMIFS($I:$I,$L:$L,$L3160))</f>
        <v/>
      </c>
      <c r="L3160" s="6">
        <f>IF($B3160="","",YEAR($B3160))</f>
        <v/>
      </c>
      <c r="M3160" s="6">
        <f>INT((ROW()-2)/39)+1</f>
        <v/>
      </c>
      <c r="N3160" s="6">
        <f>MOD(ROW()-2,39)+2</f>
        <v/>
      </c>
      <c r="O3160" s="42">
        <f>IF(AND($B3160&lt;&gt;"",$C3160&lt;&gt;"",$B3160&lt;=$C3160),INDEX(Szabalyok!$C:$C,$N3160),"")</f>
        <v/>
      </c>
      <c r="P3160">
        <f>IF(D3160="",P3159,P3159+1)</f>
        <v/>
      </c>
    </row>
    <row r="3161">
      <c r="A3161">
        <f>IF(P3161=P3160,0,P3161)</f>
        <v/>
      </c>
      <c r="B3161" s="41">
        <f>IF($M3161&gt;300,"",IF(OR(INDEX(Bemenet!$E$2:$E$301,$M3161)="",INDEX(Bemenet!$F$2:$F$301,$M3161)=""),"",MAX(INDEX(Bemenet!$E$2:$E$301,$M3161),INDEX(Szabalyok!$A:$A,$N3161))))</f>
        <v/>
      </c>
      <c r="C3161" s="41">
        <f>IF($B3161="","",MIN(INDEX(Bemenet!$F$2:$F$301,$M3161),INDEX(Szabalyok!$B:$B,$N3161)))</f>
        <v/>
      </c>
      <c r="D3161" s="5">
        <f>IF(AND($B3161&lt;&gt;"",$C3161&lt;&gt;"",$B3161&lt;=$C3161),INDEX(Bemenet!$G$2:$G$301,$M3161),"")</f>
        <v/>
      </c>
      <c r="E3161" s="6">
        <f>IF(AND($B3161&lt;&gt;"",$C3161&lt;&gt;"",$B3161&lt;=$C3161),INDEX(Bemenet!$D$2:$D$301,$M3161),"")</f>
        <v/>
      </c>
      <c r="F3161" s="5">
        <f>IF(AND($B3161&lt;&gt;"",$C3161&lt;&gt;"",$B3161&lt;=$C3161),$C3161-$B3161+1,"")</f>
        <v/>
      </c>
      <c r="G3161" s="5">
        <f>IF($F3161="","",$F3161*$D3161)</f>
        <v/>
      </c>
      <c r="H3161" s="42">
        <f>IF($G3161="","",$O3161)</f>
        <v/>
      </c>
      <c r="I3161" s="5">
        <f>IF($G3161="","",$G3161*IF($H3161="",$O3161,$H3161)/100)</f>
        <v/>
      </c>
      <c r="J3161" s="5">
        <f>IF(OR($L3161="",NOT(COUNTIFS($L$2:$L3161,$L3161)=1)),"",SUMIFS($G:$G,$L:$L,$L3161))</f>
        <v/>
      </c>
      <c r="K3161" s="5">
        <f>IF(OR($L3161="",NOT(COUNTIFS($L$2:$L3161,$L3161)=1)),"",SUMIFS($I:$I,$L:$L,$L3161))</f>
        <v/>
      </c>
      <c r="L3161" s="6">
        <f>IF($B3161="","",YEAR($B3161))</f>
        <v/>
      </c>
      <c r="M3161" s="6">
        <f>INT((ROW()-2)/39)+1</f>
        <v/>
      </c>
      <c r="N3161" s="6">
        <f>MOD(ROW()-2,39)+2</f>
        <v/>
      </c>
      <c r="O3161" s="42">
        <f>IF(AND($B3161&lt;&gt;"",$C3161&lt;&gt;"",$B3161&lt;=$C3161),INDEX(Szabalyok!$C:$C,$N3161),"")</f>
        <v/>
      </c>
      <c r="P3161">
        <f>IF(D3161="",P3160,P3160+1)</f>
        <v/>
      </c>
    </row>
    <row r="3162">
      <c r="A3162">
        <f>IF(P3162=P3161,0,P3162)</f>
        <v/>
      </c>
      <c r="B3162" s="41">
        <f>IF($M3162&gt;300,"",IF(OR(INDEX(Bemenet!$E$2:$E$301,$M3162)="",INDEX(Bemenet!$F$2:$F$301,$M3162)=""),"",MAX(INDEX(Bemenet!$E$2:$E$301,$M3162),INDEX(Szabalyok!$A:$A,$N3162))))</f>
        <v/>
      </c>
      <c r="C3162" s="41">
        <f>IF($B3162="","",MIN(INDEX(Bemenet!$F$2:$F$301,$M3162),INDEX(Szabalyok!$B:$B,$N3162)))</f>
        <v/>
      </c>
      <c r="D3162" s="5">
        <f>IF(AND($B3162&lt;&gt;"",$C3162&lt;&gt;"",$B3162&lt;=$C3162),INDEX(Bemenet!$G$2:$G$301,$M3162),"")</f>
        <v/>
      </c>
      <c r="E3162" s="6">
        <f>IF(AND($B3162&lt;&gt;"",$C3162&lt;&gt;"",$B3162&lt;=$C3162),INDEX(Bemenet!$D$2:$D$301,$M3162),"")</f>
        <v/>
      </c>
      <c r="F3162" s="5">
        <f>IF(AND($B3162&lt;&gt;"",$C3162&lt;&gt;"",$B3162&lt;=$C3162),$C3162-$B3162+1,"")</f>
        <v/>
      </c>
      <c r="G3162" s="5">
        <f>IF($F3162="","",$F3162*$D3162)</f>
        <v/>
      </c>
      <c r="H3162" s="42">
        <f>IF($G3162="","",$O3162)</f>
        <v/>
      </c>
      <c r="I3162" s="5">
        <f>IF($G3162="","",$G3162*IF($H3162="",$O3162,$H3162)/100)</f>
        <v/>
      </c>
      <c r="J3162" s="5">
        <f>IF(OR($L3162="",NOT(COUNTIFS($L$2:$L3162,$L3162)=1)),"",SUMIFS($G:$G,$L:$L,$L3162))</f>
        <v/>
      </c>
      <c r="K3162" s="5">
        <f>IF(OR($L3162="",NOT(COUNTIFS($L$2:$L3162,$L3162)=1)),"",SUMIFS($I:$I,$L:$L,$L3162))</f>
        <v/>
      </c>
      <c r="L3162" s="6">
        <f>IF($B3162="","",YEAR($B3162))</f>
        <v/>
      </c>
      <c r="M3162" s="6">
        <f>INT((ROW()-2)/39)+1</f>
        <v/>
      </c>
      <c r="N3162" s="6">
        <f>MOD(ROW()-2,39)+2</f>
        <v/>
      </c>
      <c r="O3162" s="42">
        <f>IF(AND($B3162&lt;&gt;"",$C3162&lt;&gt;"",$B3162&lt;=$C3162),INDEX(Szabalyok!$C:$C,$N3162),"")</f>
        <v/>
      </c>
      <c r="P3162">
        <f>IF(D3162="",P3161,P3161+1)</f>
        <v/>
      </c>
    </row>
    <row r="3163">
      <c r="A3163">
        <f>IF(P3163=P3162,0,P3163)</f>
        <v/>
      </c>
      <c r="B3163" s="41">
        <f>IF($M3163&gt;300,"",IF(OR(INDEX(Bemenet!$E$2:$E$301,$M3163)="",INDEX(Bemenet!$F$2:$F$301,$M3163)=""),"",MAX(INDEX(Bemenet!$E$2:$E$301,$M3163),INDEX(Szabalyok!$A:$A,$N3163))))</f>
        <v/>
      </c>
      <c r="C3163" s="41">
        <f>IF($B3163="","",MIN(INDEX(Bemenet!$F$2:$F$301,$M3163),INDEX(Szabalyok!$B:$B,$N3163)))</f>
        <v/>
      </c>
      <c r="D3163" s="5">
        <f>IF(AND($B3163&lt;&gt;"",$C3163&lt;&gt;"",$B3163&lt;=$C3163),INDEX(Bemenet!$G$2:$G$301,$M3163),"")</f>
        <v/>
      </c>
      <c r="E3163" s="6">
        <f>IF(AND($B3163&lt;&gt;"",$C3163&lt;&gt;"",$B3163&lt;=$C3163),INDEX(Bemenet!$D$2:$D$301,$M3163),"")</f>
        <v/>
      </c>
      <c r="F3163" s="5">
        <f>IF(AND($B3163&lt;&gt;"",$C3163&lt;&gt;"",$B3163&lt;=$C3163),$C3163-$B3163+1,"")</f>
        <v/>
      </c>
      <c r="G3163" s="5">
        <f>IF($F3163="","",$F3163*$D3163)</f>
        <v/>
      </c>
      <c r="H3163" s="42">
        <f>IF($G3163="","",$O3163)</f>
        <v/>
      </c>
      <c r="I3163" s="5">
        <f>IF($G3163="","",$G3163*IF($H3163="",$O3163,$H3163)/100)</f>
        <v/>
      </c>
      <c r="J3163" s="5">
        <f>IF(OR($L3163="",NOT(COUNTIFS($L$2:$L3163,$L3163)=1)),"",SUMIFS($G:$G,$L:$L,$L3163))</f>
        <v/>
      </c>
      <c r="K3163" s="5">
        <f>IF(OR($L3163="",NOT(COUNTIFS($L$2:$L3163,$L3163)=1)),"",SUMIFS($I:$I,$L:$L,$L3163))</f>
        <v/>
      </c>
      <c r="L3163" s="6">
        <f>IF($B3163="","",YEAR($B3163))</f>
        <v/>
      </c>
      <c r="M3163" s="6">
        <f>INT((ROW()-2)/39)+1</f>
        <v/>
      </c>
      <c r="N3163" s="6">
        <f>MOD(ROW()-2,39)+2</f>
        <v/>
      </c>
      <c r="O3163" s="42">
        <f>IF(AND($B3163&lt;&gt;"",$C3163&lt;&gt;"",$B3163&lt;=$C3163),INDEX(Szabalyok!$C:$C,$N3163),"")</f>
        <v/>
      </c>
      <c r="P3163">
        <f>IF(D3163="",P3162,P3162+1)</f>
        <v/>
      </c>
    </row>
    <row r="3164">
      <c r="A3164">
        <f>IF(P3164=P3163,0,P3164)</f>
        <v/>
      </c>
      <c r="B3164" s="41">
        <f>IF($M3164&gt;300,"",IF(OR(INDEX(Bemenet!$E$2:$E$301,$M3164)="",INDEX(Bemenet!$F$2:$F$301,$M3164)=""),"",MAX(INDEX(Bemenet!$E$2:$E$301,$M3164),INDEX(Szabalyok!$A:$A,$N3164))))</f>
        <v/>
      </c>
      <c r="C3164" s="41">
        <f>IF($B3164="","",MIN(INDEX(Bemenet!$F$2:$F$301,$M3164),INDEX(Szabalyok!$B:$B,$N3164)))</f>
        <v/>
      </c>
      <c r="D3164" s="5">
        <f>IF(AND($B3164&lt;&gt;"",$C3164&lt;&gt;"",$B3164&lt;=$C3164),INDEX(Bemenet!$G$2:$G$301,$M3164),"")</f>
        <v/>
      </c>
      <c r="E3164" s="6">
        <f>IF(AND($B3164&lt;&gt;"",$C3164&lt;&gt;"",$B3164&lt;=$C3164),INDEX(Bemenet!$D$2:$D$301,$M3164),"")</f>
        <v/>
      </c>
      <c r="F3164" s="5">
        <f>IF(AND($B3164&lt;&gt;"",$C3164&lt;&gt;"",$B3164&lt;=$C3164),$C3164-$B3164+1,"")</f>
        <v/>
      </c>
      <c r="G3164" s="5">
        <f>IF($F3164="","",$F3164*$D3164)</f>
        <v/>
      </c>
      <c r="H3164" s="42">
        <f>IF($G3164="","",$O3164)</f>
        <v/>
      </c>
      <c r="I3164" s="5">
        <f>IF($G3164="","",$G3164*IF($H3164="",$O3164,$H3164)/100)</f>
        <v/>
      </c>
      <c r="J3164" s="5">
        <f>IF(OR($L3164="",NOT(COUNTIFS($L$2:$L3164,$L3164)=1)),"",SUMIFS($G:$G,$L:$L,$L3164))</f>
        <v/>
      </c>
      <c r="K3164" s="5">
        <f>IF(OR($L3164="",NOT(COUNTIFS($L$2:$L3164,$L3164)=1)),"",SUMIFS($I:$I,$L:$L,$L3164))</f>
        <v/>
      </c>
      <c r="L3164" s="6">
        <f>IF($B3164="","",YEAR($B3164))</f>
        <v/>
      </c>
      <c r="M3164" s="6">
        <f>INT((ROW()-2)/39)+1</f>
        <v/>
      </c>
      <c r="N3164" s="6">
        <f>MOD(ROW()-2,39)+2</f>
        <v/>
      </c>
      <c r="O3164" s="42">
        <f>IF(AND($B3164&lt;&gt;"",$C3164&lt;&gt;"",$B3164&lt;=$C3164),INDEX(Szabalyok!$C:$C,$N3164),"")</f>
        <v/>
      </c>
      <c r="P3164">
        <f>IF(D3164="",P3163,P3163+1)</f>
        <v/>
      </c>
    </row>
    <row r="3165">
      <c r="A3165">
        <f>IF(P3165=P3164,0,P3165)</f>
        <v/>
      </c>
      <c r="B3165" s="41">
        <f>IF($M3165&gt;300,"",IF(OR(INDEX(Bemenet!$E$2:$E$301,$M3165)="",INDEX(Bemenet!$F$2:$F$301,$M3165)=""),"",MAX(INDEX(Bemenet!$E$2:$E$301,$M3165),INDEX(Szabalyok!$A:$A,$N3165))))</f>
        <v/>
      </c>
      <c r="C3165" s="41">
        <f>IF($B3165="","",MIN(INDEX(Bemenet!$F$2:$F$301,$M3165),INDEX(Szabalyok!$B:$B,$N3165)))</f>
        <v/>
      </c>
      <c r="D3165" s="5">
        <f>IF(AND($B3165&lt;&gt;"",$C3165&lt;&gt;"",$B3165&lt;=$C3165),INDEX(Bemenet!$G$2:$G$301,$M3165),"")</f>
        <v/>
      </c>
      <c r="E3165" s="6">
        <f>IF(AND($B3165&lt;&gt;"",$C3165&lt;&gt;"",$B3165&lt;=$C3165),INDEX(Bemenet!$D$2:$D$301,$M3165),"")</f>
        <v/>
      </c>
      <c r="F3165" s="5">
        <f>IF(AND($B3165&lt;&gt;"",$C3165&lt;&gt;"",$B3165&lt;=$C3165),$C3165-$B3165+1,"")</f>
        <v/>
      </c>
      <c r="G3165" s="5">
        <f>IF($F3165="","",$F3165*$D3165)</f>
        <v/>
      </c>
      <c r="H3165" s="42">
        <f>IF($G3165="","",$O3165)</f>
        <v/>
      </c>
      <c r="I3165" s="5">
        <f>IF($G3165="","",$G3165*IF($H3165="",$O3165,$H3165)/100)</f>
        <v/>
      </c>
      <c r="J3165" s="5">
        <f>IF(OR($L3165="",NOT(COUNTIFS($L$2:$L3165,$L3165)=1)),"",SUMIFS($G:$G,$L:$L,$L3165))</f>
        <v/>
      </c>
      <c r="K3165" s="5">
        <f>IF(OR($L3165="",NOT(COUNTIFS($L$2:$L3165,$L3165)=1)),"",SUMIFS($I:$I,$L:$L,$L3165))</f>
        <v/>
      </c>
      <c r="L3165" s="6">
        <f>IF($B3165="","",YEAR($B3165))</f>
        <v/>
      </c>
      <c r="M3165" s="6">
        <f>INT((ROW()-2)/39)+1</f>
        <v/>
      </c>
      <c r="N3165" s="6">
        <f>MOD(ROW()-2,39)+2</f>
        <v/>
      </c>
      <c r="O3165" s="42">
        <f>IF(AND($B3165&lt;&gt;"",$C3165&lt;&gt;"",$B3165&lt;=$C3165),INDEX(Szabalyok!$C:$C,$N3165),"")</f>
        <v/>
      </c>
      <c r="P3165">
        <f>IF(D3165="",P3164,P3164+1)</f>
        <v/>
      </c>
    </row>
    <row r="3166">
      <c r="A3166">
        <f>IF(P3166=P3165,0,P3166)</f>
        <v/>
      </c>
      <c r="B3166" s="41">
        <f>IF($M3166&gt;300,"",IF(OR(INDEX(Bemenet!$E$2:$E$301,$M3166)="",INDEX(Bemenet!$F$2:$F$301,$M3166)=""),"",MAX(INDEX(Bemenet!$E$2:$E$301,$M3166),INDEX(Szabalyok!$A:$A,$N3166))))</f>
        <v/>
      </c>
      <c r="C3166" s="41">
        <f>IF($B3166="","",MIN(INDEX(Bemenet!$F$2:$F$301,$M3166),INDEX(Szabalyok!$B:$B,$N3166)))</f>
        <v/>
      </c>
      <c r="D3166" s="5">
        <f>IF(AND($B3166&lt;&gt;"",$C3166&lt;&gt;"",$B3166&lt;=$C3166),INDEX(Bemenet!$G$2:$G$301,$M3166),"")</f>
        <v/>
      </c>
      <c r="E3166" s="6">
        <f>IF(AND($B3166&lt;&gt;"",$C3166&lt;&gt;"",$B3166&lt;=$C3166),INDEX(Bemenet!$D$2:$D$301,$M3166),"")</f>
        <v/>
      </c>
      <c r="F3166" s="5">
        <f>IF(AND($B3166&lt;&gt;"",$C3166&lt;&gt;"",$B3166&lt;=$C3166),$C3166-$B3166+1,"")</f>
        <v/>
      </c>
      <c r="G3166" s="5">
        <f>IF($F3166="","",$F3166*$D3166)</f>
        <v/>
      </c>
      <c r="H3166" s="42">
        <f>IF($G3166="","",$O3166)</f>
        <v/>
      </c>
      <c r="I3166" s="5">
        <f>IF($G3166="","",$G3166*IF($H3166="",$O3166,$H3166)/100)</f>
        <v/>
      </c>
      <c r="J3166" s="5">
        <f>IF(OR($L3166="",NOT(COUNTIFS($L$2:$L3166,$L3166)=1)),"",SUMIFS($G:$G,$L:$L,$L3166))</f>
        <v/>
      </c>
      <c r="K3166" s="5">
        <f>IF(OR($L3166="",NOT(COUNTIFS($L$2:$L3166,$L3166)=1)),"",SUMIFS($I:$I,$L:$L,$L3166))</f>
        <v/>
      </c>
      <c r="L3166" s="6">
        <f>IF($B3166="","",YEAR($B3166))</f>
        <v/>
      </c>
      <c r="M3166" s="6">
        <f>INT((ROW()-2)/39)+1</f>
        <v/>
      </c>
      <c r="N3166" s="6">
        <f>MOD(ROW()-2,39)+2</f>
        <v/>
      </c>
      <c r="O3166" s="42">
        <f>IF(AND($B3166&lt;&gt;"",$C3166&lt;&gt;"",$B3166&lt;=$C3166),INDEX(Szabalyok!$C:$C,$N3166),"")</f>
        <v/>
      </c>
      <c r="P3166">
        <f>IF(D3166="",P3165,P3165+1)</f>
        <v/>
      </c>
    </row>
    <row r="3167">
      <c r="A3167">
        <f>IF(P3167=P3166,0,P3167)</f>
        <v/>
      </c>
      <c r="B3167" s="41">
        <f>IF($M3167&gt;300,"",IF(OR(INDEX(Bemenet!$E$2:$E$301,$M3167)="",INDEX(Bemenet!$F$2:$F$301,$M3167)=""),"",MAX(INDEX(Bemenet!$E$2:$E$301,$M3167),INDEX(Szabalyok!$A:$A,$N3167))))</f>
        <v/>
      </c>
      <c r="C3167" s="41">
        <f>IF($B3167="","",MIN(INDEX(Bemenet!$F$2:$F$301,$M3167),INDEX(Szabalyok!$B:$B,$N3167)))</f>
        <v/>
      </c>
      <c r="D3167" s="5">
        <f>IF(AND($B3167&lt;&gt;"",$C3167&lt;&gt;"",$B3167&lt;=$C3167),INDEX(Bemenet!$G$2:$G$301,$M3167),"")</f>
        <v/>
      </c>
      <c r="E3167" s="6">
        <f>IF(AND($B3167&lt;&gt;"",$C3167&lt;&gt;"",$B3167&lt;=$C3167),INDEX(Bemenet!$D$2:$D$301,$M3167),"")</f>
        <v/>
      </c>
      <c r="F3167" s="5">
        <f>IF(AND($B3167&lt;&gt;"",$C3167&lt;&gt;"",$B3167&lt;=$C3167),$C3167-$B3167+1,"")</f>
        <v/>
      </c>
      <c r="G3167" s="5">
        <f>IF($F3167="","",$F3167*$D3167)</f>
        <v/>
      </c>
      <c r="H3167" s="42">
        <f>IF($G3167="","",$O3167)</f>
        <v/>
      </c>
      <c r="I3167" s="5">
        <f>IF($G3167="","",$G3167*IF($H3167="",$O3167,$H3167)/100)</f>
        <v/>
      </c>
      <c r="J3167" s="5">
        <f>IF(OR($L3167="",NOT(COUNTIFS($L$2:$L3167,$L3167)=1)),"",SUMIFS($G:$G,$L:$L,$L3167))</f>
        <v/>
      </c>
      <c r="K3167" s="5">
        <f>IF(OR($L3167="",NOT(COUNTIFS($L$2:$L3167,$L3167)=1)),"",SUMIFS($I:$I,$L:$L,$L3167))</f>
        <v/>
      </c>
      <c r="L3167" s="6">
        <f>IF($B3167="","",YEAR($B3167))</f>
        <v/>
      </c>
      <c r="M3167" s="6">
        <f>INT((ROW()-2)/39)+1</f>
        <v/>
      </c>
      <c r="N3167" s="6">
        <f>MOD(ROW()-2,39)+2</f>
        <v/>
      </c>
      <c r="O3167" s="42">
        <f>IF(AND($B3167&lt;&gt;"",$C3167&lt;&gt;"",$B3167&lt;=$C3167),INDEX(Szabalyok!$C:$C,$N3167),"")</f>
        <v/>
      </c>
      <c r="P3167">
        <f>IF(D3167="",P3166,P3166+1)</f>
        <v/>
      </c>
    </row>
    <row r="3168">
      <c r="A3168">
        <f>IF(P3168=P3167,0,P3168)</f>
        <v/>
      </c>
      <c r="B3168" s="41">
        <f>IF($M3168&gt;300,"",IF(OR(INDEX(Bemenet!$E$2:$E$301,$M3168)="",INDEX(Bemenet!$F$2:$F$301,$M3168)=""),"",MAX(INDEX(Bemenet!$E$2:$E$301,$M3168),INDEX(Szabalyok!$A:$A,$N3168))))</f>
        <v/>
      </c>
      <c r="C3168" s="41">
        <f>IF($B3168="","",MIN(INDEX(Bemenet!$F$2:$F$301,$M3168),INDEX(Szabalyok!$B:$B,$N3168)))</f>
        <v/>
      </c>
      <c r="D3168" s="5">
        <f>IF(AND($B3168&lt;&gt;"",$C3168&lt;&gt;"",$B3168&lt;=$C3168),INDEX(Bemenet!$G$2:$G$301,$M3168),"")</f>
        <v/>
      </c>
      <c r="E3168" s="6">
        <f>IF(AND($B3168&lt;&gt;"",$C3168&lt;&gt;"",$B3168&lt;=$C3168),INDEX(Bemenet!$D$2:$D$301,$M3168),"")</f>
        <v/>
      </c>
      <c r="F3168" s="5">
        <f>IF(AND($B3168&lt;&gt;"",$C3168&lt;&gt;"",$B3168&lt;=$C3168),$C3168-$B3168+1,"")</f>
        <v/>
      </c>
      <c r="G3168" s="5">
        <f>IF($F3168="","",$F3168*$D3168)</f>
        <v/>
      </c>
      <c r="H3168" s="42">
        <f>IF($G3168="","",$O3168)</f>
        <v/>
      </c>
      <c r="I3168" s="5">
        <f>IF($G3168="","",$G3168*IF($H3168="",$O3168,$H3168)/100)</f>
        <v/>
      </c>
      <c r="J3168" s="5">
        <f>IF(OR($L3168="",NOT(COUNTIFS($L$2:$L3168,$L3168)=1)),"",SUMIFS($G:$G,$L:$L,$L3168))</f>
        <v/>
      </c>
      <c r="K3168" s="5">
        <f>IF(OR($L3168="",NOT(COUNTIFS($L$2:$L3168,$L3168)=1)),"",SUMIFS($I:$I,$L:$L,$L3168))</f>
        <v/>
      </c>
      <c r="L3168" s="6">
        <f>IF($B3168="","",YEAR($B3168))</f>
        <v/>
      </c>
      <c r="M3168" s="6">
        <f>INT((ROW()-2)/39)+1</f>
        <v/>
      </c>
      <c r="N3168" s="6">
        <f>MOD(ROW()-2,39)+2</f>
        <v/>
      </c>
      <c r="O3168" s="42">
        <f>IF(AND($B3168&lt;&gt;"",$C3168&lt;&gt;"",$B3168&lt;=$C3168),INDEX(Szabalyok!$C:$C,$N3168),"")</f>
        <v/>
      </c>
      <c r="P3168">
        <f>IF(D3168="",P3167,P3167+1)</f>
        <v/>
      </c>
    </row>
    <row r="3169">
      <c r="A3169">
        <f>IF(P3169=P3168,0,P3169)</f>
        <v/>
      </c>
      <c r="B3169" s="41">
        <f>IF($M3169&gt;300,"",IF(OR(INDEX(Bemenet!$E$2:$E$301,$M3169)="",INDEX(Bemenet!$F$2:$F$301,$M3169)=""),"",MAX(INDEX(Bemenet!$E$2:$E$301,$M3169),INDEX(Szabalyok!$A:$A,$N3169))))</f>
        <v/>
      </c>
      <c r="C3169" s="41">
        <f>IF($B3169="","",MIN(INDEX(Bemenet!$F$2:$F$301,$M3169),INDEX(Szabalyok!$B:$B,$N3169)))</f>
        <v/>
      </c>
      <c r="D3169" s="5">
        <f>IF(AND($B3169&lt;&gt;"",$C3169&lt;&gt;"",$B3169&lt;=$C3169),INDEX(Bemenet!$G$2:$G$301,$M3169),"")</f>
        <v/>
      </c>
      <c r="E3169" s="6">
        <f>IF(AND($B3169&lt;&gt;"",$C3169&lt;&gt;"",$B3169&lt;=$C3169),INDEX(Bemenet!$D$2:$D$301,$M3169),"")</f>
        <v/>
      </c>
      <c r="F3169" s="5">
        <f>IF(AND($B3169&lt;&gt;"",$C3169&lt;&gt;"",$B3169&lt;=$C3169),$C3169-$B3169+1,"")</f>
        <v/>
      </c>
      <c r="G3169" s="5">
        <f>IF($F3169="","",$F3169*$D3169)</f>
        <v/>
      </c>
      <c r="H3169" s="42">
        <f>IF($G3169="","",$O3169)</f>
        <v/>
      </c>
      <c r="I3169" s="5">
        <f>IF($G3169="","",$G3169*IF($H3169="",$O3169,$H3169)/100)</f>
        <v/>
      </c>
      <c r="J3169" s="5">
        <f>IF(OR($L3169="",NOT(COUNTIFS($L$2:$L3169,$L3169)=1)),"",SUMIFS($G:$G,$L:$L,$L3169))</f>
        <v/>
      </c>
      <c r="K3169" s="5">
        <f>IF(OR($L3169="",NOT(COUNTIFS($L$2:$L3169,$L3169)=1)),"",SUMIFS($I:$I,$L:$L,$L3169))</f>
        <v/>
      </c>
      <c r="L3169" s="6">
        <f>IF($B3169="","",YEAR($B3169))</f>
        <v/>
      </c>
      <c r="M3169" s="6">
        <f>INT((ROW()-2)/39)+1</f>
        <v/>
      </c>
      <c r="N3169" s="6">
        <f>MOD(ROW()-2,39)+2</f>
        <v/>
      </c>
      <c r="O3169" s="42">
        <f>IF(AND($B3169&lt;&gt;"",$C3169&lt;&gt;"",$B3169&lt;=$C3169),INDEX(Szabalyok!$C:$C,$N3169),"")</f>
        <v/>
      </c>
      <c r="P3169">
        <f>IF(D3169="",P3168,P3168+1)</f>
        <v/>
      </c>
    </row>
    <row r="3170">
      <c r="A3170">
        <f>IF(P3170=P3169,0,P3170)</f>
        <v/>
      </c>
      <c r="B3170" s="41">
        <f>IF($M3170&gt;300,"",IF(OR(INDEX(Bemenet!$E$2:$E$301,$M3170)="",INDEX(Bemenet!$F$2:$F$301,$M3170)=""),"",MAX(INDEX(Bemenet!$E$2:$E$301,$M3170),INDEX(Szabalyok!$A:$A,$N3170))))</f>
        <v/>
      </c>
      <c r="C3170" s="41">
        <f>IF($B3170="","",MIN(INDEX(Bemenet!$F$2:$F$301,$M3170),INDEX(Szabalyok!$B:$B,$N3170)))</f>
        <v/>
      </c>
      <c r="D3170" s="5">
        <f>IF(AND($B3170&lt;&gt;"",$C3170&lt;&gt;"",$B3170&lt;=$C3170),INDEX(Bemenet!$G$2:$G$301,$M3170),"")</f>
        <v/>
      </c>
      <c r="E3170" s="6">
        <f>IF(AND($B3170&lt;&gt;"",$C3170&lt;&gt;"",$B3170&lt;=$C3170),INDEX(Bemenet!$D$2:$D$301,$M3170),"")</f>
        <v/>
      </c>
      <c r="F3170" s="5">
        <f>IF(AND($B3170&lt;&gt;"",$C3170&lt;&gt;"",$B3170&lt;=$C3170),$C3170-$B3170+1,"")</f>
        <v/>
      </c>
      <c r="G3170" s="5">
        <f>IF($F3170="","",$F3170*$D3170)</f>
        <v/>
      </c>
      <c r="H3170" s="42">
        <f>IF($G3170="","",$O3170)</f>
        <v/>
      </c>
      <c r="I3170" s="5">
        <f>IF($G3170="","",$G3170*IF($H3170="",$O3170,$H3170)/100)</f>
        <v/>
      </c>
      <c r="J3170" s="5">
        <f>IF(OR($L3170="",NOT(COUNTIFS($L$2:$L3170,$L3170)=1)),"",SUMIFS($G:$G,$L:$L,$L3170))</f>
        <v/>
      </c>
      <c r="K3170" s="5">
        <f>IF(OR($L3170="",NOT(COUNTIFS($L$2:$L3170,$L3170)=1)),"",SUMIFS($I:$I,$L:$L,$L3170))</f>
        <v/>
      </c>
      <c r="L3170" s="6">
        <f>IF($B3170="","",YEAR($B3170))</f>
        <v/>
      </c>
      <c r="M3170" s="6">
        <f>INT((ROW()-2)/39)+1</f>
        <v/>
      </c>
      <c r="N3170" s="6">
        <f>MOD(ROW()-2,39)+2</f>
        <v/>
      </c>
      <c r="O3170" s="42">
        <f>IF(AND($B3170&lt;&gt;"",$C3170&lt;&gt;"",$B3170&lt;=$C3170),INDEX(Szabalyok!$C:$C,$N3170),"")</f>
        <v/>
      </c>
      <c r="P3170">
        <f>IF(D3170="",P3169,P3169+1)</f>
        <v/>
      </c>
    </row>
    <row r="3171">
      <c r="A3171">
        <f>IF(P3171=P3170,0,P3171)</f>
        <v/>
      </c>
      <c r="B3171" s="41">
        <f>IF($M3171&gt;300,"",IF(OR(INDEX(Bemenet!$E$2:$E$301,$M3171)="",INDEX(Bemenet!$F$2:$F$301,$M3171)=""),"",MAX(INDEX(Bemenet!$E$2:$E$301,$M3171),INDEX(Szabalyok!$A:$A,$N3171))))</f>
        <v/>
      </c>
      <c r="C3171" s="41">
        <f>IF($B3171="","",MIN(INDEX(Bemenet!$F$2:$F$301,$M3171),INDEX(Szabalyok!$B:$B,$N3171)))</f>
        <v/>
      </c>
      <c r="D3171" s="5">
        <f>IF(AND($B3171&lt;&gt;"",$C3171&lt;&gt;"",$B3171&lt;=$C3171),INDEX(Bemenet!$G$2:$G$301,$M3171),"")</f>
        <v/>
      </c>
      <c r="E3171" s="6">
        <f>IF(AND($B3171&lt;&gt;"",$C3171&lt;&gt;"",$B3171&lt;=$C3171),INDEX(Bemenet!$D$2:$D$301,$M3171),"")</f>
        <v/>
      </c>
      <c r="F3171" s="5">
        <f>IF(AND($B3171&lt;&gt;"",$C3171&lt;&gt;"",$B3171&lt;=$C3171),$C3171-$B3171+1,"")</f>
        <v/>
      </c>
      <c r="G3171" s="5">
        <f>IF($F3171="","",$F3171*$D3171)</f>
        <v/>
      </c>
      <c r="H3171" s="42">
        <f>IF($G3171="","",$O3171)</f>
        <v/>
      </c>
      <c r="I3171" s="5">
        <f>IF($G3171="","",$G3171*IF($H3171="",$O3171,$H3171)/100)</f>
        <v/>
      </c>
      <c r="J3171" s="5">
        <f>IF(OR($L3171="",NOT(COUNTIFS($L$2:$L3171,$L3171)=1)),"",SUMIFS($G:$G,$L:$L,$L3171))</f>
        <v/>
      </c>
      <c r="K3171" s="5">
        <f>IF(OR($L3171="",NOT(COUNTIFS($L$2:$L3171,$L3171)=1)),"",SUMIFS($I:$I,$L:$L,$L3171))</f>
        <v/>
      </c>
      <c r="L3171" s="6">
        <f>IF($B3171="","",YEAR($B3171))</f>
        <v/>
      </c>
      <c r="M3171" s="6">
        <f>INT((ROW()-2)/39)+1</f>
        <v/>
      </c>
      <c r="N3171" s="6">
        <f>MOD(ROW()-2,39)+2</f>
        <v/>
      </c>
      <c r="O3171" s="42">
        <f>IF(AND($B3171&lt;&gt;"",$C3171&lt;&gt;"",$B3171&lt;=$C3171),INDEX(Szabalyok!$C:$C,$N3171),"")</f>
        <v/>
      </c>
      <c r="P3171">
        <f>IF(D3171="",P3170,P3170+1)</f>
        <v/>
      </c>
    </row>
    <row r="3172">
      <c r="A3172">
        <f>IF(P3172=P3171,0,P3172)</f>
        <v/>
      </c>
      <c r="B3172" s="41">
        <f>IF($M3172&gt;300,"",IF(OR(INDEX(Bemenet!$E$2:$E$301,$M3172)="",INDEX(Bemenet!$F$2:$F$301,$M3172)=""),"",MAX(INDEX(Bemenet!$E$2:$E$301,$M3172),INDEX(Szabalyok!$A:$A,$N3172))))</f>
        <v/>
      </c>
      <c r="C3172" s="41">
        <f>IF($B3172="","",MIN(INDEX(Bemenet!$F$2:$F$301,$M3172),INDEX(Szabalyok!$B:$B,$N3172)))</f>
        <v/>
      </c>
      <c r="D3172" s="5">
        <f>IF(AND($B3172&lt;&gt;"",$C3172&lt;&gt;"",$B3172&lt;=$C3172),INDEX(Bemenet!$G$2:$G$301,$M3172),"")</f>
        <v/>
      </c>
      <c r="E3172" s="6">
        <f>IF(AND($B3172&lt;&gt;"",$C3172&lt;&gt;"",$B3172&lt;=$C3172),INDEX(Bemenet!$D$2:$D$301,$M3172),"")</f>
        <v/>
      </c>
      <c r="F3172" s="5">
        <f>IF(AND($B3172&lt;&gt;"",$C3172&lt;&gt;"",$B3172&lt;=$C3172),$C3172-$B3172+1,"")</f>
        <v/>
      </c>
      <c r="G3172" s="5">
        <f>IF($F3172="","",$F3172*$D3172)</f>
        <v/>
      </c>
      <c r="H3172" s="42">
        <f>IF($G3172="","",$O3172)</f>
        <v/>
      </c>
      <c r="I3172" s="5">
        <f>IF($G3172="","",$G3172*IF($H3172="",$O3172,$H3172)/100)</f>
        <v/>
      </c>
      <c r="J3172" s="5">
        <f>IF(OR($L3172="",NOT(COUNTIFS($L$2:$L3172,$L3172)=1)),"",SUMIFS($G:$G,$L:$L,$L3172))</f>
        <v/>
      </c>
      <c r="K3172" s="5">
        <f>IF(OR($L3172="",NOT(COUNTIFS($L$2:$L3172,$L3172)=1)),"",SUMIFS($I:$I,$L:$L,$L3172))</f>
        <v/>
      </c>
      <c r="L3172" s="6">
        <f>IF($B3172="","",YEAR($B3172))</f>
        <v/>
      </c>
      <c r="M3172" s="6">
        <f>INT((ROW()-2)/39)+1</f>
        <v/>
      </c>
      <c r="N3172" s="6">
        <f>MOD(ROW()-2,39)+2</f>
        <v/>
      </c>
      <c r="O3172" s="42">
        <f>IF(AND($B3172&lt;&gt;"",$C3172&lt;&gt;"",$B3172&lt;=$C3172),INDEX(Szabalyok!$C:$C,$N3172),"")</f>
        <v/>
      </c>
      <c r="P3172">
        <f>IF(D3172="",P3171,P3171+1)</f>
        <v/>
      </c>
    </row>
    <row r="3173">
      <c r="A3173">
        <f>IF(P3173=P3172,0,P3173)</f>
        <v/>
      </c>
      <c r="B3173" s="41">
        <f>IF($M3173&gt;300,"",IF(OR(INDEX(Bemenet!$E$2:$E$301,$M3173)="",INDEX(Bemenet!$F$2:$F$301,$M3173)=""),"",MAX(INDEX(Bemenet!$E$2:$E$301,$M3173),INDEX(Szabalyok!$A:$A,$N3173))))</f>
        <v/>
      </c>
      <c r="C3173" s="41">
        <f>IF($B3173="","",MIN(INDEX(Bemenet!$F$2:$F$301,$M3173),INDEX(Szabalyok!$B:$B,$N3173)))</f>
        <v/>
      </c>
      <c r="D3173" s="5">
        <f>IF(AND($B3173&lt;&gt;"",$C3173&lt;&gt;"",$B3173&lt;=$C3173),INDEX(Bemenet!$G$2:$G$301,$M3173),"")</f>
        <v/>
      </c>
      <c r="E3173" s="6">
        <f>IF(AND($B3173&lt;&gt;"",$C3173&lt;&gt;"",$B3173&lt;=$C3173),INDEX(Bemenet!$D$2:$D$301,$M3173),"")</f>
        <v/>
      </c>
      <c r="F3173" s="5">
        <f>IF(AND($B3173&lt;&gt;"",$C3173&lt;&gt;"",$B3173&lt;=$C3173),$C3173-$B3173+1,"")</f>
        <v/>
      </c>
      <c r="G3173" s="5">
        <f>IF($F3173="","",$F3173*$D3173)</f>
        <v/>
      </c>
      <c r="H3173" s="42">
        <f>IF($G3173="","",$O3173)</f>
        <v/>
      </c>
      <c r="I3173" s="5">
        <f>IF($G3173="","",$G3173*IF($H3173="",$O3173,$H3173)/100)</f>
        <v/>
      </c>
      <c r="J3173" s="5">
        <f>IF(OR($L3173="",NOT(COUNTIFS($L$2:$L3173,$L3173)=1)),"",SUMIFS($G:$G,$L:$L,$L3173))</f>
        <v/>
      </c>
      <c r="K3173" s="5">
        <f>IF(OR($L3173="",NOT(COUNTIFS($L$2:$L3173,$L3173)=1)),"",SUMIFS($I:$I,$L:$L,$L3173))</f>
        <v/>
      </c>
      <c r="L3173" s="6">
        <f>IF($B3173="","",YEAR($B3173))</f>
        <v/>
      </c>
      <c r="M3173" s="6">
        <f>INT((ROW()-2)/39)+1</f>
        <v/>
      </c>
      <c r="N3173" s="6">
        <f>MOD(ROW()-2,39)+2</f>
        <v/>
      </c>
      <c r="O3173" s="42">
        <f>IF(AND($B3173&lt;&gt;"",$C3173&lt;&gt;"",$B3173&lt;=$C3173),INDEX(Szabalyok!$C:$C,$N3173),"")</f>
        <v/>
      </c>
      <c r="P3173">
        <f>IF(D3173="",P3172,P3172+1)</f>
        <v/>
      </c>
    </row>
    <row r="3174">
      <c r="A3174">
        <f>IF(P3174=P3173,0,P3174)</f>
        <v/>
      </c>
      <c r="B3174" s="41">
        <f>IF($M3174&gt;300,"",IF(OR(INDEX(Bemenet!$E$2:$E$301,$M3174)="",INDEX(Bemenet!$F$2:$F$301,$M3174)=""),"",MAX(INDEX(Bemenet!$E$2:$E$301,$M3174),INDEX(Szabalyok!$A:$A,$N3174))))</f>
        <v/>
      </c>
      <c r="C3174" s="41">
        <f>IF($B3174="","",MIN(INDEX(Bemenet!$F$2:$F$301,$M3174),INDEX(Szabalyok!$B:$B,$N3174)))</f>
        <v/>
      </c>
      <c r="D3174" s="5">
        <f>IF(AND($B3174&lt;&gt;"",$C3174&lt;&gt;"",$B3174&lt;=$C3174),INDEX(Bemenet!$G$2:$G$301,$M3174),"")</f>
        <v/>
      </c>
      <c r="E3174" s="6">
        <f>IF(AND($B3174&lt;&gt;"",$C3174&lt;&gt;"",$B3174&lt;=$C3174),INDEX(Bemenet!$D$2:$D$301,$M3174),"")</f>
        <v/>
      </c>
      <c r="F3174" s="5">
        <f>IF(AND($B3174&lt;&gt;"",$C3174&lt;&gt;"",$B3174&lt;=$C3174),$C3174-$B3174+1,"")</f>
        <v/>
      </c>
      <c r="G3174" s="5">
        <f>IF($F3174="","",$F3174*$D3174)</f>
        <v/>
      </c>
      <c r="H3174" s="42">
        <f>IF($G3174="","",$O3174)</f>
        <v/>
      </c>
      <c r="I3174" s="5">
        <f>IF($G3174="","",$G3174*IF($H3174="",$O3174,$H3174)/100)</f>
        <v/>
      </c>
      <c r="J3174" s="5">
        <f>IF(OR($L3174="",NOT(COUNTIFS($L$2:$L3174,$L3174)=1)),"",SUMIFS($G:$G,$L:$L,$L3174))</f>
        <v/>
      </c>
      <c r="K3174" s="5">
        <f>IF(OR($L3174="",NOT(COUNTIFS($L$2:$L3174,$L3174)=1)),"",SUMIFS($I:$I,$L:$L,$L3174))</f>
        <v/>
      </c>
      <c r="L3174" s="6">
        <f>IF($B3174="","",YEAR($B3174))</f>
        <v/>
      </c>
      <c r="M3174" s="6">
        <f>INT((ROW()-2)/39)+1</f>
        <v/>
      </c>
      <c r="N3174" s="6">
        <f>MOD(ROW()-2,39)+2</f>
        <v/>
      </c>
      <c r="O3174" s="42">
        <f>IF(AND($B3174&lt;&gt;"",$C3174&lt;&gt;"",$B3174&lt;=$C3174),INDEX(Szabalyok!$C:$C,$N3174),"")</f>
        <v/>
      </c>
      <c r="P3174">
        <f>IF(D3174="",P3173,P3173+1)</f>
        <v/>
      </c>
    </row>
    <row r="3175">
      <c r="A3175">
        <f>IF(P3175=P3174,0,P3175)</f>
        <v/>
      </c>
      <c r="B3175" s="41">
        <f>IF($M3175&gt;300,"",IF(OR(INDEX(Bemenet!$E$2:$E$301,$M3175)="",INDEX(Bemenet!$F$2:$F$301,$M3175)=""),"",MAX(INDEX(Bemenet!$E$2:$E$301,$M3175),INDEX(Szabalyok!$A:$A,$N3175))))</f>
        <v/>
      </c>
      <c r="C3175" s="41">
        <f>IF($B3175="","",MIN(INDEX(Bemenet!$F$2:$F$301,$M3175),INDEX(Szabalyok!$B:$B,$N3175)))</f>
        <v/>
      </c>
      <c r="D3175" s="5">
        <f>IF(AND($B3175&lt;&gt;"",$C3175&lt;&gt;"",$B3175&lt;=$C3175),INDEX(Bemenet!$G$2:$G$301,$M3175),"")</f>
        <v/>
      </c>
      <c r="E3175" s="6">
        <f>IF(AND($B3175&lt;&gt;"",$C3175&lt;&gt;"",$B3175&lt;=$C3175),INDEX(Bemenet!$D$2:$D$301,$M3175),"")</f>
        <v/>
      </c>
      <c r="F3175" s="5">
        <f>IF(AND($B3175&lt;&gt;"",$C3175&lt;&gt;"",$B3175&lt;=$C3175),$C3175-$B3175+1,"")</f>
        <v/>
      </c>
      <c r="G3175" s="5">
        <f>IF($F3175="","",$F3175*$D3175)</f>
        <v/>
      </c>
      <c r="H3175" s="42">
        <f>IF($G3175="","",$O3175)</f>
        <v/>
      </c>
      <c r="I3175" s="5">
        <f>IF($G3175="","",$G3175*IF($H3175="",$O3175,$H3175)/100)</f>
        <v/>
      </c>
      <c r="J3175" s="5">
        <f>IF(OR($L3175="",NOT(COUNTIFS($L$2:$L3175,$L3175)=1)),"",SUMIFS($G:$G,$L:$L,$L3175))</f>
        <v/>
      </c>
      <c r="K3175" s="5">
        <f>IF(OR($L3175="",NOT(COUNTIFS($L$2:$L3175,$L3175)=1)),"",SUMIFS($I:$I,$L:$L,$L3175))</f>
        <v/>
      </c>
      <c r="L3175" s="6">
        <f>IF($B3175="","",YEAR($B3175))</f>
        <v/>
      </c>
      <c r="M3175" s="6">
        <f>INT((ROW()-2)/39)+1</f>
        <v/>
      </c>
      <c r="N3175" s="6">
        <f>MOD(ROW()-2,39)+2</f>
        <v/>
      </c>
      <c r="O3175" s="42">
        <f>IF(AND($B3175&lt;&gt;"",$C3175&lt;&gt;"",$B3175&lt;=$C3175),INDEX(Szabalyok!$C:$C,$N3175),"")</f>
        <v/>
      </c>
      <c r="P3175">
        <f>IF(D3175="",P3174,P3174+1)</f>
        <v/>
      </c>
    </row>
    <row r="3176">
      <c r="A3176">
        <f>IF(P3176=P3175,0,P3176)</f>
        <v/>
      </c>
      <c r="B3176" s="41">
        <f>IF($M3176&gt;300,"",IF(OR(INDEX(Bemenet!$E$2:$E$301,$M3176)="",INDEX(Bemenet!$F$2:$F$301,$M3176)=""),"",MAX(INDEX(Bemenet!$E$2:$E$301,$M3176),INDEX(Szabalyok!$A:$A,$N3176))))</f>
        <v/>
      </c>
      <c r="C3176" s="41">
        <f>IF($B3176="","",MIN(INDEX(Bemenet!$F$2:$F$301,$M3176),INDEX(Szabalyok!$B:$B,$N3176)))</f>
        <v/>
      </c>
      <c r="D3176" s="5">
        <f>IF(AND($B3176&lt;&gt;"",$C3176&lt;&gt;"",$B3176&lt;=$C3176),INDEX(Bemenet!$G$2:$G$301,$M3176),"")</f>
        <v/>
      </c>
      <c r="E3176" s="6">
        <f>IF(AND($B3176&lt;&gt;"",$C3176&lt;&gt;"",$B3176&lt;=$C3176),INDEX(Bemenet!$D$2:$D$301,$M3176),"")</f>
        <v/>
      </c>
      <c r="F3176" s="5">
        <f>IF(AND($B3176&lt;&gt;"",$C3176&lt;&gt;"",$B3176&lt;=$C3176),$C3176-$B3176+1,"")</f>
        <v/>
      </c>
      <c r="G3176" s="5">
        <f>IF($F3176="","",$F3176*$D3176)</f>
        <v/>
      </c>
      <c r="H3176" s="42">
        <f>IF($G3176="","",$O3176)</f>
        <v/>
      </c>
      <c r="I3176" s="5">
        <f>IF($G3176="","",$G3176*IF($H3176="",$O3176,$H3176)/100)</f>
        <v/>
      </c>
      <c r="J3176" s="5">
        <f>IF(OR($L3176="",NOT(COUNTIFS($L$2:$L3176,$L3176)=1)),"",SUMIFS($G:$G,$L:$L,$L3176))</f>
        <v/>
      </c>
      <c r="K3176" s="5">
        <f>IF(OR($L3176="",NOT(COUNTIFS($L$2:$L3176,$L3176)=1)),"",SUMIFS($I:$I,$L:$L,$L3176))</f>
        <v/>
      </c>
      <c r="L3176" s="6">
        <f>IF($B3176="","",YEAR($B3176))</f>
        <v/>
      </c>
      <c r="M3176" s="6">
        <f>INT((ROW()-2)/39)+1</f>
        <v/>
      </c>
      <c r="N3176" s="6">
        <f>MOD(ROW()-2,39)+2</f>
        <v/>
      </c>
      <c r="O3176" s="42">
        <f>IF(AND($B3176&lt;&gt;"",$C3176&lt;&gt;"",$B3176&lt;=$C3176),INDEX(Szabalyok!$C:$C,$N3176),"")</f>
        <v/>
      </c>
      <c r="P3176">
        <f>IF(D3176="",P3175,P3175+1)</f>
        <v/>
      </c>
    </row>
    <row r="3177">
      <c r="A3177">
        <f>IF(P3177=P3176,0,P3177)</f>
        <v/>
      </c>
      <c r="B3177" s="41">
        <f>IF($M3177&gt;300,"",IF(OR(INDEX(Bemenet!$E$2:$E$301,$M3177)="",INDEX(Bemenet!$F$2:$F$301,$M3177)=""),"",MAX(INDEX(Bemenet!$E$2:$E$301,$M3177),INDEX(Szabalyok!$A:$A,$N3177))))</f>
        <v/>
      </c>
      <c r="C3177" s="41">
        <f>IF($B3177="","",MIN(INDEX(Bemenet!$F$2:$F$301,$M3177),INDEX(Szabalyok!$B:$B,$N3177)))</f>
        <v/>
      </c>
      <c r="D3177" s="5">
        <f>IF(AND($B3177&lt;&gt;"",$C3177&lt;&gt;"",$B3177&lt;=$C3177),INDEX(Bemenet!$G$2:$G$301,$M3177),"")</f>
        <v/>
      </c>
      <c r="E3177" s="6">
        <f>IF(AND($B3177&lt;&gt;"",$C3177&lt;&gt;"",$B3177&lt;=$C3177),INDEX(Bemenet!$D$2:$D$301,$M3177),"")</f>
        <v/>
      </c>
      <c r="F3177" s="5">
        <f>IF(AND($B3177&lt;&gt;"",$C3177&lt;&gt;"",$B3177&lt;=$C3177),$C3177-$B3177+1,"")</f>
        <v/>
      </c>
      <c r="G3177" s="5">
        <f>IF($F3177="","",$F3177*$D3177)</f>
        <v/>
      </c>
      <c r="H3177" s="42">
        <f>IF($G3177="","",$O3177)</f>
        <v/>
      </c>
      <c r="I3177" s="5">
        <f>IF($G3177="","",$G3177*IF($H3177="",$O3177,$H3177)/100)</f>
        <v/>
      </c>
      <c r="J3177" s="5">
        <f>IF(OR($L3177="",NOT(COUNTIFS($L$2:$L3177,$L3177)=1)),"",SUMIFS($G:$G,$L:$L,$L3177))</f>
        <v/>
      </c>
      <c r="K3177" s="5">
        <f>IF(OR($L3177="",NOT(COUNTIFS($L$2:$L3177,$L3177)=1)),"",SUMIFS($I:$I,$L:$L,$L3177))</f>
        <v/>
      </c>
      <c r="L3177" s="6">
        <f>IF($B3177="","",YEAR($B3177))</f>
        <v/>
      </c>
      <c r="M3177" s="6">
        <f>INT((ROW()-2)/39)+1</f>
        <v/>
      </c>
      <c r="N3177" s="6">
        <f>MOD(ROW()-2,39)+2</f>
        <v/>
      </c>
      <c r="O3177" s="42">
        <f>IF(AND($B3177&lt;&gt;"",$C3177&lt;&gt;"",$B3177&lt;=$C3177),INDEX(Szabalyok!$C:$C,$N3177),"")</f>
        <v/>
      </c>
      <c r="P3177">
        <f>IF(D3177="",P3176,P3176+1)</f>
        <v/>
      </c>
    </row>
    <row r="3178">
      <c r="A3178">
        <f>IF(P3178=P3177,0,P3178)</f>
        <v/>
      </c>
      <c r="B3178" s="41">
        <f>IF($M3178&gt;300,"",IF(OR(INDEX(Bemenet!$E$2:$E$301,$M3178)="",INDEX(Bemenet!$F$2:$F$301,$M3178)=""),"",MAX(INDEX(Bemenet!$E$2:$E$301,$M3178),INDEX(Szabalyok!$A:$A,$N3178))))</f>
        <v/>
      </c>
      <c r="C3178" s="41">
        <f>IF($B3178="","",MIN(INDEX(Bemenet!$F$2:$F$301,$M3178),INDEX(Szabalyok!$B:$B,$N3178)))</f>
        <v/>
      </c>
      <c r="D3178" s="5">
        <f>IF(AND($B3178&lt;&gt;"",$C3178&lt;&gt;"",$B3178&lt;=$C3178),INDEX(Bemenet!$G$2:$G$301,$M3178),"")</f>
        <v/>
      </c>
      <c r="E3178" s="6">
        <f>IF(AND($B3178&lt;&gt;"",$C3178&lt;&gt;"",$B3178&lt;=$C3178),INDEX(Bemenet!$D$2:$D$301,$M3178),"")</f>
        <v/>
      </c>
      <c r="F3178" s="5">
        <f>IF(AND($B3178&lt;&gt;"",$C3178&lt;&gt;"",$B3178&lt;=$C3178),$C3178-$B3178+1,"")</f>
        <v/>
      </c>
      <c r="G3178" s="5">
        <f>IF($F3178="","",$F3178*$D3178)</f>
        <v/>
      </c>
      <c r="H3178" s="42">
        <f>IF($G3178="","",$O3178)</f>
        <v/>
      </c>
      <c r="I3178" s="5">
        <f>IF($G3178="","",$G3178*IF($H3178="",$O3178,$H3178)/100)</f>
        <v/>
      </c>
      <c r="J3178" s="5">
        <f>IF(OR($L3178="",NOT(COUNTIFS($L$2:$L3178,$L3178)=1)),"",SUMIFS($G:$G,$L:$L,$L3178))</f>
        <v/>
      </c>
      <c r="K3178" s="5">
        <f>IF(OR($L3178="",NOT(COUNTIFS($L$2:$L3178,$L3178)=1)),"",SUMIFS($I:$I,$L:$L,$L3178))</f>
        <v/>
      </c>
      <c r="L3178" s="6">
        <f>IF($B3178="","",YEAR($B3178))</f>
        <v/>
      </c>
      <c r="M3178" s="6">
        <f>INT((ROW()-2)/39)+1</f>
        <v/>
      </c>
      <c r="N3178" s="6">
        <f>MOD(ROW()-2,39)+2</f>
        <v/>
      </c>
      <c r="O3178" s="42">
        <f>IF(AND($B3178&lt;&gt;"",$C3178&lt;&gt;"",$B3178&lt;=$C3178),INDEX(Szabalyok!$C:$C,$N3178),"")</f>
        <v/>
      </c>
      <c r="P3178">
        <f>IF(D3178="",P3177,P3177+1)</f>
        <v/>
      </c>
    </row>
    <row r="3179">
      <c r="A3179">
        <f>IF(P3179=P3178,0,P3179)</f>
        <v/>
      </c>
      <c r="B3179" s="41">
        <f>IF($M3179&gt;300,"",IF(OR(INDEX(Bemenet!$E$2:$E$301,$M3179)="",INDEX(Bemenet!$F$2:$F$301,$M3179)=""),"",MAX(INDEX(Bemenet!$E$2:$E$301,$M3179),INDEX(Szabalyok!$A:$A,$N3179))))</f>
        <v/>
      </c>
      <c r="C3179" s="41">
        <f>IF($B3179="","",MIN(INDEX(Bemenet!$F$2:$F$301,$M3179),INDEX(Szabalyok!$B:$B,$N3179)))</f>
        <v/>
      </c>
      <c r="D3179" s="5">
        <f>IF(AND($B3179&lt;&gt;"",$C3179&lt;&gt;"",$B3179&lt;=$C3179),INDEX(Bemenet!$G$2:$G$301,$M3179),"")</f>
        <v/>
      </c>
      <c r="E3179" s="6">
        <f>IF(AND($B3179&lt;&gt;"",$C3179&lt;&gt;"",$B3179&lt;=$C3179),INDEX(Bemenet!$D$2:$D$301,$M3179),"")</f>
        <v/>
      </c>
      <c r="F3179" s="5">
        <f>IF(AND($B3179&lt;&gt;"",$C3179&lt;&gt;"",$B3179&lt;=$C3179),$C3179-$B3179+1,"")</f>
        <v/>
      </c>
      <c r="G3179" s="5">
        <f>IF($F3179="","",$F3179*$D3179)</f>
        <v/>
      </c>
      <c r="H3179" s="42">
        <f>IF($G3179="","",$O3179)</f>
        <v/>
      </c>
      <c r="I3179" s="5">
        <f>IF($G3179="","",$G3179*IF($H3179="",$O3179,$H3179)/100)</f>
        <v/>
      </c>
      <c r="J3179" s="5">
        <f>IF(OR($L3179="",NOT(COUNTIFS($L$2:$L3179,$L3179)=1)),"",SUMIFS($G:$G,$L:$L,$L3179))</f>
        <v/>
      </c>
      <c r="K3179" s="5">
        <f>IF(OR($L3179="",NOT(COUNTIFS($L$2:$L3179,$L3179)=1)),"",SUMIFS($I:$I,$L:$L,$L3179))</f>
        <v/>
      </c>
      <c r="L3179" s="6">
        <f>IF($B3179="","",YEAR($B3179))</f>
        <v/>
      </c>
      <c r="M3179" s="6">
        <f>INT((ROW()-2)/39)+1</f>
        <v/>
      </c>
      <c r="N3179" s="6">
        <f>MOD(ROW()-2,39)+2</f>
        <v/>
      </c>
      <c r="O3179" s="42">
        <f>IF(AND($B3179&lt;&gt;"",$C3179&lt;&gt;"",$B3179&lt;=$C3179),INDEX(Szabalyok!$C:$C,$N3179),"")</f>
        <v/>
      </c>
      <c r="P3179">
        <f>IF(D3179="",P3178,P3178+1)</f>
        <v/>
      </c>
    </row>
    <row r="3180">
      <c r="A3180">
        <f>IF(P3180=P3179,0,P3180)</f>
        <v/>
      </c>
      <c r="B3180" s="41">
        <f>IF($M3180&gt;300,"",IF(OR(INDEX(Bemenet!$E$2:$E$301,$M3180)="",INDEX(Bemenet!$F$2:$F$301,$M3180)=""),"",MAX(INDEX(Bemenet!$E$2:$E$301,$M3180),INDEX(Szabalyok!$A:$A,$N3180))))</f>
        <v/>
      </c>
      <c r="C3180" s="41">
        <f>IF($B3180="","",MIN(INDEX(Bemenet!$F$2:$F$301,$M3180),INDEX(Szabalyok!$B:$B,$N3180)))</f>
        <v/>
      </c>
      <c r="D3180" s="5">
        <f>IF(AND($B3180&lt;&gt;"",$C3180&lt;&gt;"",$B3180&lt;=$C3180),INDEX(Bemenet!$G$2:$G$301,$M3180),"")</f>
        <v/>
      </c>
      <c r="E3180" s="6">
        <f>IF(AND($B3180&lt;&gt;"",$C3180&lt;&gt;"",$B3180&lt;=$C3180),INDEX(Bemenet!$D$2:$D$301,$M3180),"")</f>
        <v/>
      </c>
      <c r="F3180" s="5">
        <f>IF(AND($B3180&lt;&gt;"",$C3180&lt;&gt;"",$B3180&lt;=$C3180),$C3180-$B3180+1,"")</f>
        <v/>
      </c>
      <c r="G3180" s="5">
        <f>IF($F3180="","",$F3180*$D3180)</f>
        <v/>
      </c>
      <c r="H3180" s="42">
        <f>IF($G3180="","",$O3180)</f>
        <v/>
      </c>
      <c r="I3180" s="5">
        <f>IF($G3180="","",$G3180*IF($H3180="",$O3180,$H3180)/100)</f>
        <v/>
      </c>
      <c r="J3180" s="5">
        <f>IF(OR($L3180="",NOT(COUNTIFS($L$2:$L3180,$L3180)=1)),"",SUMIFS($G:$G,$L:$L,$L3180))</f>
        <v/>
      </c>
      <c r="K3180" s="5">
        <f>IF(OR($L3180="",NOT(COUNTIFS($L$2:$L3180,$L3180)=1)),"",SUMIFS($I:$I,$L:$L,$L3180))</f>
        <v/>
      </c>
      <c r="L3180" s="6">
        <f>IF($B3180="","",YEAR($B3180))</f>
        <v/>
      </c>
      <c r="M3180" s="6">
        <f>INT((ROW()-2)/39)+1</f>
        <v/>
      </c>
      <c r="N3180" s="6">
        <f>MOD(ROW()-2,39)+2</f>
        <v/>
      </c>
      <c r="O3180" s="42">
        <f>IF(AND($B3180&lt;&gt;"",$C3180&lt;&gt;"",$B3180&lt;=$C3180),INDEX(Szabalyok!$C:$C,$N3180),"")</f>
        <v/>
      </c>
      <c r="P3180">
        <f>IF(D3180="",P3179,P3179+1)</f>
        <v/>
      </c>
    </row>
    <row r="3181">
      <c r="A3181">
        <f>IF(P3181=P3180,0,P3181)</f>
        <v/>
      </c>
      <c r="B3181" s="41">
        <f>IF($M3181&gt;300,"",IF(OR(INDEX(Bemenet!$E$2:$E$301,$M3181)="",INDEX(Bemenet!$F$2:$F$301,$M3181)=""),"",MAX(INDEX(Bemenet!$E$2:$E$301,$M3181),INDEX(Szabalyok!$A:$A,$N3181))))</f>
        <v/>
      </c>
      <c r="C3181" s="41">
        <f>IF($B3181="","",MIN(INDEX(Bemenet!$F$2:$F$301,$M3181),INDEX(Szabalyok!$B:$B,$N3181)))</f>
        <v/>
      </c>
      <c r="D3181" s="5">
        <f>IF(AND($B3181&lt;&gt;"",$C3181&lt;&gt;"",$B3181&lt;=$C3181),INDEX(Bemenet!$G$2:$G$301,$M3181),"")</f>
        <v/>
      </c>
      <c r="E3181" s="6">
        <f>IF(AND($B3181&lt;&gt;"",$C3181&lt;&gt;"",$B3181&lt;=$C3181),INDEX(Bemenet!$D$2:$D$301,$M3181),"")</f>
        <v/>
      </c>
      <c r="F3181" s="5">
        <f>IF(AND($B3181&lt;&gt;"",$C3181&lt;&gt;"",$B3181&lt;=$C3181),$C3181-$B3181+1,"")</f>
        <v/>
      </c>
      <c r="G3181" s="5">
        <f>IF($F3181="","",$F3181*$D3181)</f>
        <v/>
      </c>
      <c r="H3181" s="42">
        <f>IF($G3181="","",$O3181)</f>
        <v/>
      </c>
      <c r="I3181" s="5">
        <f>IF($G3181="","",$G3181*IF($H3181="",$O3181,$H3181)/100)</f>
        <v/>
      </c>
      <c r="J3181" s="5">
        <f>IF(OR($L3181="",NOT(COUNTIFS($L$2:$L3181,$L3181)=1)),"",SUMIFS($G:$G,$L:$L,$L3181))</f>
        <v/>
      </c>
      <c r="K3181" s="5">
        <f>IF(OR($L3181="",NOT(COUNTIFS($L$2:$L3181,$L3181)=1)),"",SUMIFS($I:$I,$L:$L,$L3181))</f>
        <v/>
      </c>
      <c r="L3181" s="6">
        <f>IF($B3181="","",YEAR($B3181))</f>
        <v/>
      </c>
      <c r="M3181" s="6">
        <f>INT((ROW()-2)/39)+1</f>
        <v/>
      </c>
      <c r="N3181" s="6">
        <f>MOD(ROW()-2,39)+2</f>
        <v/>
      </c>
      <c r="O3181" s="42">
        <f>IF(AND($B3181&lt;&gt;"",$C3181&lt;&gt;"",$B3181&lt;=$C3181),INDEX(Szabalyok!$C:$C,$N3181),"")</f>
        <v/>
      </c>
      <c r="P3181">
        <f>IF(D3181="",P3180,P3180+1)</f>
        <v/>
      </c>
    </row>
    <row r="3182">
      <c r="A3182">
        <f>IF(P3182=P3181,0,P3182)</f>
        <v/>
      </c>
      <c r="B3182" s="41">
        <f>IF($M3182&gt;300,"",IF(OR(INDEX(Bemenet!$E$2:$E$301,$M3182)="",INDEX(Bemenet!$F$2:$F$301,$M3182)=""),"",MAX(INDEX(Bemenet!$E$2:$E$301,$M3182),INDEX(Szabalyok!$A:$A,$N3182))))</f>
        <v/>
      </c>
      <c r="C3182" s="41">
        <f>IF($B3182="","",MIN(INDEX(Bemenet!$F$2:$F$301,$M3182),INDEX(Szabalyok!$B:$B,$N3182)))</f>
        <v/>
      </c>
      <c r="D3182" s="5">
        <f>IF(AND($B3182&lt;&gt;"",$C3182&lt;&gt;"",$B3182&lt;=$C3182),INDEX(Bemenet!$G$2:$G$301,$M3182),"")</f>
        <v/>
      </c>
      <c r="E3182" s="6">
        <f>IF(AND($B3182&lt;&gt;"",$C3182&lt;&gt;"",$B3182&lt;=$C3182),INDEX(Bemenet!$D$2:$D$301,$M3182),"")</f>
        <v/>
      </c>
      <c r="F3182" s="5">
        <f>IF(AND($B3182&lt;&gt;"",$C3182&lt;&gt;"",$B3182&lt;=$C3182),$C3182-$B3182+1,"")</f>
        <v/>
      </c>
      <c r="G3182" s="5">
        <f>IF($F3182="","",$F3182*$D3182)</f>
        <v/>
      </c>
      <c r="H3182" s="42">
        <f>IF($G3182="","",$O3182)</f>
        <v/>
      </c>
      <c r="I3182" s="5">
        <f>IF($G3182="","",$G3182*IF($H3182="",$O3182,$H3182)/100)</f>
        <v/>
      </c>
      <c r="J3182" s="5">
        <f>IF(OR($L3182="",NOT(COUNTIFS($L$2:$L3182,$L3182)=1)),"",SUMIFS($G:$G,$L:$L,$L3182))</f>
        <v/>
      </c>
      <c r="K3182" s="5">
        <f>IF(OR($L3182="",NOT(COUNTIFS($L$2:$L3182,$L3182)=1)),"",SUMIFS($I:$I,$L:$L,$L3182))</f>
        <v/>
      </c>
      <c r="L3182" s="6">
        <f>IF($B3182="","",YEAR($B3182))</f>
        <v/>
      </c>
      <c r="M3182" s="6">
        <f>INT((ROW()-2)/39)+1</f>
        <v/>
      </c>
      <c r="N3182" s="6">
        <f>MOD(ROW()-2,39)+2</f>
        <v/>
      </c>
      <c r="O3182" s="42">
        <f>IF(AND($B3182&lt;&gt;"",$C3182&lt;&gt;"",$B3182&lt;=$C3182),INDEX(Szabalyok!$C:$C,$N3182),"")</f>
        <v/>
      </c>
      <c r="P3182">
        <f>IF(D3182="",P3181,P3181+1)</f>
        <v/>
      </c>
    </row>
    <row r="3183">
      <c r="A3183">
        <f>IF(P3183=P3182,0,P3183)</f>
        <v/>
      </c>
      <c r="B3183" s="41">
        <f>IF($M3183&gt;300,"",IF(OR(INDEX(Bemenet!$E$2:$E$301,$M3183)="",INDEX(Bemenet!$F$2:$F$301,$M3183)=""),"",MAX(INDEX(Bemenet!$E$2:$E$301,$M3183),INDEX(Szabalyok!$A:$A,$N3183))))</f>
        <v/>
      </c>
      <c r="C3183" s="41">
        <f>IF($B3183="","",MIN(INDEX(Bemenet!$F$2:$F$301,$M3183),INDEX(Szabalyok!$B:$B,$N3183)))</f>
        <v/>
      </c>
      <c r="D3183" s="5">
        <f>IF(AND($B3183&lt;&gt;"",$C3183&lt;&gt;"",$B3183&lt;=$C3183),INDEX(Bemenet!$G$2:$G$301,$M3183),"")</f>
        <v/>
      </c>
      <c r="E3183" s="6">
        <f>IF(AND($B3183&lt;&gt;"",$C3183&lt;&gt;"",$B3183&lt;=$C3183),INDEX(Bemenet!$D$2:$D$301,$M3183),"")</f>
        <v/>
      </c>
      <c r="F3183" s="5">
        <f>IF(AND($B3183&lt;&gt;"",$C3183&lt;&gt;"",$B3183&lt;=$C3183),$C3183-$B3183+1,"")</f>
        <v/>
      </c>
      <c r="G3183" s="5">
        <f>IF($F3183="","",$F3183*$D3183)</f>
        <v/>
      </c>
      <c r="H3183" s="42">
        <f>IF($G3183="","",$O3183)</f>
        <v/>
      </c>
      <c r="I3183" s="5">
        <f>IF($G3183="","",$G3183*IF($H3183="",$O3183,$H3183)/100)</f>
        <v/>
      </c>
      <c r="J3183" s="5">
        <f>IF(OR($L3183="",NOT(COUNTIFS($L$2:$L3183,$L3183)=1)),"",SUMIFS($G:$G,$L:$L,$L3183))</f>
        <v/>
      </c>
      <c r="K3183" s="5">
        <f>IF(OR($L3183="",NOT(COUNTIFS($L$2:$L3183,$L3183)=1)),"",SUMIFS($I:$I,$L:$L,$L3183))</f>
        <v/>
      </c>
      <c r="L3183" s="6">
        <f>IF($B3183="","",YEAR($B3183))</f>
        <v/>
      </c>
      <c r="M3183" s="6">
        <f>INT((ROW()-2)/39)+1</f>
        <v/>
      </c>
      <c r="N3183" s="6">
        <f>MOD(ROW()-2,39)+2</f>
        <v/>
      </c>
      <c r="O3183" s="42">
        <f>IF(AND($B3183&lt;&gt;"",$C3183&lt;&gt;"",$B3183&lt;=$C3183),INDEX(Szabalyok!$C:$C,$N3183),"")</f>
        <v/>
      </c>
      <c r="P3183">
        <f>IF(D3183="",P3182,P3182+1)</f>
        <v/>
      </c>
    </row>
    <row r="3184">
      <c r="A3184">
        <f>IF(P3184=P3183,0,P3184)</f>
        <v/>
      </c>
      <c r="B3184" s="41">
        <f>IF($M3184&gt;300,"",IF(OR(INDEX(Bemenet!$E$2:$E$301,$M3184)="",INDEX(Bemenet!$F$2:$F$301,$M3184)=""),"",MAX(INDEX(Bemenet!$E$2:$E$301,$M3184),INDEX(Szabalyok!$A:$A,$N3184))))</f>
        <v/>
      </c>
      <c r="C3184" s="41">
        <f>IF($B3184="","",MIN(INDEX(Bemenet!$F$2:$F$301,$M3184),INDEX(Szabalyok!$B:$B,$N3184)))</f>
        <v/>
      </c>
      <c r="D3184" s="5">
        <f>IF(AND($B3184&lt;&gt;"",$C3184&lt;&gt;"",$B3184&lt;=$C3184),INDEX(Bemenet!$G$2:$G$301,$M3184),"")</f>
        <v/>
      </c>
      <c r="E3184" s="6">
        <f>IF(AND($B3184&lt;&gt;"",$C3184&lt;&gt;"",$B3184&lt;=$C3184),INDEX(Bemenet!$D$2:$D$301,$M3184),"")</f>
        <v/>
      </c>
      <c r="F3184" s="5">
        <f>IF(AND($B3184&lt;&gt;"",$C3184&lt;&gt;"",$B3184&lt;=$C3184),$C3184-$B3184+1,"")</f>
        <v/>
      </c>
      <c r="G3184" s="5">
        <f>IF($F3184="","",$F3184*$D3184)</f>
        <v/>
      </c>
      <c r="H3184" s="42">
        <f>IF($G3184="","",$O3184)</f>
        <v/>
      </c>
      <c r="I3184" s="5">
        <f>IF($G3184="","",$G3184*IF($H3184="",$O3184,$H3184)/100)</f>
        <v/>
      </c>
      <c r="J3184" s="5">
        <f>IF(OR($L3184="",NOT(COUNTIFS($L$2:$L3184,$L3184)=1)),"",SUMIFS($G:$G,$L:$L,$L3184))</f>
        <v/>
      </c>
      <c r="K3184" s="5">
        <f>IF(OR($L3184="",NOT(COUNTIFS($L$2:$L3184,$L3184)=1)),"",SUMIFS($I:$I,$L:$L,$L3184))</f>
        <v/>
      </c>
      <c r="L3184" s="6">
        <f>IF($B3184="","",YEAR($B3184))</f>
        <v/>
      </c>
      <c r="M3184" s="6">
        <f>INT((ROW()-2)/39)+1</f>
        <v/>
      </c>
      <c r="N3184" s="6">
        <f>MOD(ROW()-2,39)+2</f>
        <v/>
      </c>
      <c r="O3184" s="42">
        <f>IF(AND($B3184&lt;&gt;"",$C3184&lt;&gt;"",$B3184&lt;=$C3184),INDEX(Szabalyok!$C:$C,$N3184),"")</f>
        <v/>
      </c>
      <c r="P3184">
        <f>IF(D3184="",P3183,P3183+1)</f>
        <v/>
      </c>
    </row>
    <row r="3185">
      <c r="A3185">
        <f>IF(P3185=P3184,0,P3185)</f>
        <v/>
      </c>
      <c r="B3185" s="41">
        <f>IF($M3185&gt;300,"",IF(OR(INDEX(Bemenet!$E$2:$E$301,$M3185)="",INDEX(Bemenet!$F$2:$F$301,$M3185)=""),"",MAX(INDEX(Bemenet!$E$2:$E$301,$M3185),INDEX(Szabalyok!$A:$A,$N3185))))</f>
        <v/>
      </c>
      <c r="C3185" s="41">
        <f>IF($B3185="","",MIN(INDEX(Bemenet!$F$2:$F$301,$M3185),INDEX(Szabalyok!$B:$B,$N3185)))</f>
        <v/>
      </c>
      <c r="D3185" s="5">
        <f>IF(AND($B3185&lt;&gt;"",$C3185&lt;&gt;"",$B3185&lt;=$C3185),INDEX(Bemenet!$G$2:$G$301,$M3185),"")</f>
        <v/>
      </c>
      <c r="E3185" s="6">
        <f>IF(AND($B3185&lt;&gt;"",$C3185&lt;&gt;"",$B3185&lt;=$C3185),INDEX(Bemenet!$D$2:$D$301,$M3185),"")</f>
        <v/>
      </c>
      <c r="F3185" s="5">
        <f>IF(AND($B3185&lt;&gt;"",$C3185&lt;&gt;"",$B3185&lt;=$C3185),$C3185-$B3185+1,"")</f>
        <v/>
      </c>
      <c r="G3185" s="5">
        <f>IF($F3185="","",$F3185*$D3185)</f>
        <v/>
      </c>
      <c r="H3185" s="42">
        <f>IF($G3185="","",$O3185)</f>
        <v/>
      </c>
      <c r="I3185" s="5">
        <f>IF($G3185="","",$G3185*IF($H3185="",$O3185,$H3185)/100)</f>
        <v/>
      </c>
      <c r="J3185" s="5">
        <f>IF(OR($L3185="",NOT(COUNTIFS($L$2:$L3185,$L3185)=1)),"",SUMIFS($G:$G,$L:$L,$L3185))</f>
        <v/>
      </c>
      <c r="K3185" s="5">
        <f>IF(OR($L3185="",NOT(COUNTIFS($L$2:$L3185,$L3185)=1)),"",SUMIFS($I:$I,$L:$L,$L3185))</f>
        <v/>
      </c>
      <c r="L3185" s="6">
        <f>IF($B3185="","",YEAR($B3185))</f>
        <v/>
      </c>
      <c r="M3185" s="6">
        <f>INT((ROW()-2)/39)+1</f>
        <v/>
      </c>
      <c r="N3185" s="6">
        <f>MOD(ROW()-2,39)+2</f>
        <v/>
      </c>
      <c r="O3185" s="42">
        <f>IF(AND($B3185&lt;&gt;"",$C3185&lt;&gt;"",$B3185&lt;=$C3185),INDEX(Szabalyok!$C:$C,$N3185),"")</f>
        <v/>
      </c>
      <c r="P3185">
        <f>IF(D3185="",P3184,P3184+1)</f>
        <v/>
      </c>
    </row>
    <row r="3186">
      <c r="A3186">
        <f>IF(P3186=P3185,0,P3186)</f>
        <v/>
      </c>
      <c r="B3186" s="41">
        <f>IF($M3186&gt;300,"",IF(OR(INDEX(Bemenet!$E$2:$E$301,$M3186)="",INDEX(Bemenet!$F$2:$F$301,$M3186)=""),"",MAX(INDEX(Bemenet!$E$2:$E$301,$M3186),INDEX(Szabalyok!$A:$A,$N3186))))</f>
        <v/>
      </c>
      <c r="C3186" s="41">
        <f>IF($B3186="","",MIN(INDEX(Bemenet!$F$2:$F$301,$M3186),INDEX(Szabalyok!$B:$B,$N3186)))</f>
        <v/>
      </c>
      <c r="D3186" s="5">
        <f>IF(AND($B3186&lt;&gt;"",$C3186&lt;&gt;"",$B3186&lt;=$C3186),INDEX(Bemenet!$G$2:$G$301,$M3186),"")</f>
        <v/>
      </c>
      <c r="E3186" s="6">
        <f>IF(AND($B3186&lt;&gt;"",$C3186&lt;&gt;"",$B3186&lt;=$C3186),INDEX(Bemenet!$D$2:$D$301,$M3186),"")</f>
        <v/>
      </c>
      <c r="F3186" s="5">
        <f>IF(AND($B3186&lt;&gt;"",$C3186&lt;&gt;"",$B3186&lt;=$C3186),$C3186-$B3186+1,"")</f>
        <v/>
      </c>
      <c r="G3186" s="5">
        <f>IF($F3186="","",$F3186*$D3186)</f>
        <v/>
      </c>
      <c r="H3186" s="42">
        <f>IF($G3186="","",$O3186)</f>
        <v/>
      </c>
      <c r="I3186" s="5">
        <f>IF($G3186="","",$G3186*IF($H3186="",$O3186,$H3186)/100)</f>
        <v/>
      </c>
      <c r="J3186" s="5">
        <f>IF(OR($L3186="",NOT(COUNTIFS($L$2:$L3186,$L3186)=1)),"",SUMIFS($G:$G,$L:$L,$L3186))</f>
        <v/>
      </c>
      <c r="K3186" s="5">
        <f>IF(OR($L3186="",NOT(COUNTIFS($L$2:$L3186,$L3186)=1)),"",SUMIFS($I:$I,$L:$L,$L3186))</f>
        <v/>
      </c>
      <c r="L3186" s="6">
        <f>IF($B3186="","",YEAR($B3186))</f>
        <v/>
      </c>
      <c r="M3186" s="6">
        <f>INT((ROW()-2)/39)+1</f>
        <v/>
      </c>
      <c r="N3186" s="6">
        <f>MOD(ROW()-2,39)+2</f>
        <v/>
      </c>
      <c r="O3186" s="42">
        <f>IF(AND($B3186&lt;&gt;"",$C3186&lt;&gt;"",$B3186&lt;=$C3186),INDEX(Szabalyok!$C:$C,$N3186),"")</f>
        <v/>
      </c>
      <c r="P3186">
        <f>IF(D3186="",P3185,P3185+1)</f>
        <v/>
      </c>
    </row>
    <row r="3187">
      <c r="A3187">
        <f>IF(P3187=P3186,0,P3187)</f>
        <v/>
      </c>
      <c r="B3187" s="41">
        <f>IF($M3187&gt;300,"",IF(OR(INDEX(Bemenet!$E$2:$E$301,$M3187)="",INDEX(Bemenet!$F$2:$F$301,$M3187)=""),"",MAX(INDEX(Bemenet!$E$2:$E$301,$M3187),INDEX(Szabalyok!$A:$A,$N3187))))</f>
        <v/>
      </c>
      <c r="C3187" s="41">
        <f>IF($B3187="","",MIN(INDEX(Bemenet!$F$2:$F$301,$M3187),INDEX(Szabalyok!$B:$B,$N3187)))</f>
        <v/>
      </c>
      <c r="D3187" s="5">
        <f>IF(AND($B3187&lt;&gt;"",$C3187&lt;&gt;"",$B3187&lt;=$C3187),INDEX(Bemenet!$G$2:$G$301,$M3187),"")</f>
        <v/>
      </c>
      <c r="E3187" s="6">
        <f>IF(AND($B3187&lt;&gt;"",$C3187&lt;&gt;"",$B3187&lt;=$C3187),INDEX(Bemenet!$D$2:$D$301,$M3187),"")</f>
        <v/>
      </c>
      <c r="F3187" s="5">
        <f>IF(AND($B3187&lt;&gt;"",$C3187&lt;&gt;"",$B3187&lt;=$C3187),$C3187-$B3187+1,"")</f>
        <v/>
      </c>
      <c r="G3187" s="5">
        <f>IF($F3187="","",$F3187*$D3187)</f>
        <v/>
      </c>
      <c r="H3187" s="42">
        <f>IF($G3187="","",$O3187)</f>
        <v/>
      </c>
      <c r="I3187" s="5">
        <f>IF($G3187="","",$G3187*IF($H3187="",$O3187,$H3187)/100)</f>
        <v/>
      </c>
      <c r="J3187" s="5">
        <f>IF(OR($L3187="",NOT(COUNTIFS($L$2:$L3187,$L3187)=1)),"",SUMIFS($G:$G,$L:$L,$L3187))</f>
        <v/>
      </c>
      <c r="K3187" s="5">
        <f>IF(OR($L3187="",NOT(COUNTIFS($L$2:$L3187,$L3187)=1)),"",SUMIFS($I:$I,$L:$L,$L3187))</f>
        <v/>
      </c>
      <c r="L3187" s="6">
        <f>IF($B3187="","",YEAR($B3187))</f>
        <v/>
      </c>
      <c r="M3187" s="6">
        <f>INT((ROW()-2)/39)+1</f>
        <v/>
      </c>
      <c r="N3187" s="6">
        <f>MOD(ROW()-2,39)+2</f>
        <v/>
      </c>
      <c r="O3187" s="42">
        <f>IF(AND($B3187&lt;&gt;"",$C3187&lt;&gt;"",$B3187&lt;=$C3187),INDEX(Szabalyok!$C:$C,$N3187),"")</f>
        <v/>
      </c>
      <c r="P3187">
        <f>IF(D3187="",P3186,P3186+1)</f>
        <v/>
      </c>
    </row>
    <row r="3188">
      <c r="A3188">
        <f>IF(P3188=P3187,0,P3188)</f>
        <v/>
      </c>
      <c r="B3188" s="41">
        <f>IF($M3188&gt;300,"",IF(OR(INDEX(Bemenet!$E$2:$E$301,$M3188)="",INDEX(Bemenet!$F$2:$F$301,$M3188)=""),"",MAX(INDEX(Bemenet!$E$2:$E$301,$M3188),INDEX(Szabalyok!$A:$A,$N3188))))</f>
        <v/>
      </c>
      <c r="C3188" s="41">
        <f>IF($B3188="","",MIN(INDEX(Bemenet!$F$2:$F$301,$M3188),INDEX(Szabalyok!$B:$B,$N3188)))</f>
        <v/>
      </c>
      <c r="D3188" s="5">
        <f>IF(AND($B3188&lt;&gt;"",$C3188&lt;&gt;"",$B3188&lt;=$C3188),INDEX(Bemenet!$G$2:$G$301,$M3188),"")</f>
        <v/>
      </c>
      <c r="E3188" s="6">
        <f>IF(AND($B3188&lt;&gt;"",$C3188&lt;&gt;"",$B3188&lt;=$C3188),INDEX(Bemenet!$D$2:$D$301,$M3188),"")</f>
        <v/>
      </c>
      <c r="F3188" s="5">
        <f>IF(AND($B3188&lt;&gt;"",$C3188&lt;&gt;"",$B3188&lt;=$C3188),$C3188-$B3188+1,"")</f>
        <v/>
      </c>
      <c r="G3188" s="5">
        <f>IF($F3188="","",$F3188*$D3188)</f>
        <v/>
      </c>
      <c r="H3188" s="42">
        <f>IF($G3188="","",$O3188)</f>
        <v/>
      </c>
      <c r="I3188" s="5">
        <f>IF($G3188="","",$G3188*IF($H3188="",$O3188,$H3188)/100)</f>
        <v/>
      </c>
      <c r="J3188" s="5">
        <f>IF(OR($L3188="",NOT(COUNTIFS($L$2:$L3188,$L3188)=1)),"",SUMIFS($G:$G,$L:$L,$L3188))</f>
        <v/>
      </c>
      <c r="K3188" s="5">
        <f>IF(OR($L3188="",NOT(COUNTIFS($L$2:$L3188,$L3188)=1)),"",SUMIFS($I:$I,$L:$L,$L3188))</f>
        <v/>
      </c>
      <c r="L3188" s="6">
        <f>IF($B3188="","",YEAR($B3188))</f>
        <v/>
      </c>
      <c r="M3188" s="6">
        <f>INT((ROW()-2)/39)+1</f>
        <v/>
      </c>
      <c r="N3188" s="6">
        <f>MOD(ROW()-2,39)+2</f>
        <v/>
      </c>
      <c r="O3188" s="42">
        <f>IF(AND($B3188&lt;&gt;"",$C3188&lt;&gt;"",$B3188&lt;=$C3188),INDEX(Szabalyok!$C:$C,$N3188),"")</f>
        <v/>
      </c>
      <c r="P3188">
        <f>IF(D3188="",P3187,P3187+1)</f>
        <v/>
      </c>
    </row>
    <row r="3189">
      <c r="A3189">
        <f>IF(P3189=P3188,0,P3189)</f>
        <v/>
      </c>
      <c r="B3189" s="41">
        <f>IF($M3189&gt;300,"",IF(OR(INDEX(Bemenet!$E$2:$E$301,$M3189)="",INDEX(Bemenet!$F$2:$F$301,$M3189)=""),"",MAX(INDEX(Bemenet!$E$2:$E$301,$M3189),INDEX(Szabalyok!$A:$A,$N3189))))</f>
        <v/>
      </c>
      <c r="C3189" s="41">
        <f>IF($B3189="","",MIN(INDEX(Bemenet!$F$2:$F$301,$M3189),INDEX(Szabalyok!$B:$B,$N3189)))</f>
        <v/>
      </c>
      <c r="D3189" s="5">
        <f>IF(AND($B3189&lt;&gt;"",$C3189&lt;&gt;"",$B3189&lt;=$C3189),INDEX(Bemenet!$G$2:$G$301,$M3189),"")</f>
        <v/>
      </c>
      <c r="E3189" s="6">
        <f>IF(AND($B3189&lt;&gt;"",$C3189&lt;&gt;"",$B3189&lt;=$C3189),INDEX(Bemenet!$D$2:$D$301,$M3189),"")</f>
        <v/>
      </c>
      <c r="F3189" s="5">
        <f>IF(AND($B3189&lt;&gt;"",$C3189&lt;&gt;"",$B3189&lt;=$C3189),$C3189-$B3189+1,"")</f>
        <v/>
      </c>
      <c r="G3189" s="5">
        <f>IF($F3189="","",$F3189*$D3189)</f>
        <v/>
      </c>
      <c r="H3189" s="42">
        <f>IF($G3189="","",$O3189)</f>
        <v/>
      </c>
      <c r="I3189" s="5">
        <f>IF($G3189="","",$G3189*IF($H3189="",$O3189,$H3189)/100)</f>
        <v/>
      </c>
      <c r="J3189" s="5">
        <f>IF(OR($L3189="",NOT(COUNTIFS($L$2:$L3189,$L3189)=1)),"",SUMIFS($G:$G,$L:$L,$L3189))</f>
        <v/>
      </c>
      <c r="K3189" s="5">
        <f>IF(OR($L3189="",NOT(COUNTIFS($L$2:$L3189,$L3189)=1)),"",SUMIFS($I:$I,$L:$L,$L3189))</f>
        <v/>
      </c>
      <c r="L3189" s="6">
        <f>IF($B3189="","",YEAR($B3189))</f>
        <v/>
      </c>
      <c r="M3189" s="6">
        <f>INT((ROW()-2)/39)+1</f>
        <v/>
      </c>
      <c r="N3189" s="6">
        <f>MOD(ROW()-2,39)+2</f>
        <v/>
      </c>
      <c r="O3189" s="42">
        <f>IF(AND($B3189&lt;&gt;"",$C3189&lt;&gt;"",$B3189&lt;=$C3189),INDEX(Szabalyok!$C:$C,$N3189),"")</f>
        <v/>
      </c>
      <c r="P3189">
        <f>IF(D3189="",P3188,P3188+1)</f>
        <v/>
      </c>
    </row>
    <row r="3190">
      <c r="A3190">
        <f>IF(P3190=P3189,0,P3190)</f>
        <v/>
      </c>
      <c r="B3190" s="41">
        <f>IF($M3190&gt;300,"",IF(OR(INDEX(Bemenet!$E$2:$E$301,$M3190)="",INDEX(Bemenet!$F$2:$F$301,$M3190)=""),"",MAX(INDEX(Bemenet!$E$2:$E$301,$M3190),INDEX(Szabalyok!$A:$A,$N3190))))</f>
        <v/>
      </c>
      <c r="C3190" s="41">
        <f>IF($B3190="","",MIN(INDEX(Bemenet!$F$2:$F$301,$M3190),INDEX(Szabalyok!$B:$B,$N3190)))</f>
        <v/>
      </c>
      <c r="D3190" s="5">
        <f>IF(AND($B3190&lt;&gt;"",$C3190&lt;&gt;"",$B3190&lt;=$C3190),INDEX(Bemenet!$G$2:$G$301,$M3190),"")</f>
        <v/>
      </c>
      <c r="E3190" s="6">
        <f>IF(AND($B3190&lt;&gt;"",$C3190&lt;&gt;"",$B3190&lt;=$C3190),INDEX(Bemenet!$D$2:$D$301,$M3190),"")</f>
        <v/>
      </c>
      <c r="F3190" s="5">
        <f>IF(AND($B3190&lt;&gt;"",$C3190&lt;&gt;"",$B3190&lt;=$C3190),$C3190-$B3190+1,"")</f>
        <v/>
      </c>
      <c r="G3190" s="5">
        <f>IF($F3190="","",$F3190*$D3190)</f>
        <v/>
      </c>
      <c r="H3190" s="42">
        <f>IF($G3190="","",$O3190)</f>
        <v/>
      </c>
      <c r="I3190" s="5">
        <f>IF($G3190="","",$G3190*IF($H3190="",$O3190,$H3190)/100)</f>
        <v/>
      </c>
      <c r="J3190" s="5">
        <f>IF(OR($L3190="",NOT(COUNTIFS($L$2:$L3190,$L3190)=1)),"",SUMIFS($G:$G,$L:$L,$L3190))</f>
        <v/>
      </c>
      <c r="K3190" s="5">
        <f>IF(OR($L3190="",NOT(COUNTIFS($L$2:$L3190,$L3190)=1)),"",SUMIFS($I:$I,$L:$L,$L3190))</f>
        <v/>
      </c>
      <c r="L3190" s="6">
        <f>IF($B3190="","",YEAR($B3190))</f>
        <v/>
      </c>
      <c r="M3190" s="6">
        <f>INT((ROW()-2)/39)+1</f>
        <v/>
      </c>
      <c r="N3190" s="6">
        <f>MOD(ROW()-2,39)+2</f>
        <v/>
      </c>
      <c r="O3190" s="42">
        <f>IF(AND($B3190&lt;&gt;"",$C3190&lt;&gt;"",$B3190&lt;=$C3190),INDEX(Szabalyok!$C:$C,$N3190),"")</f>
        <v/>
      </c>
      <c r="P3190">
        <f>IF(D3190="",P3189,P3189+1)</f>
        <v/>
      </c>
    </row>
    <row r="3191">
      <c r="A3191">
        <f>IF(P3191=P3190,0,P3191)</f>
        <v/>
      </c>
      <c r="B3191" s="41">
        <f>IF($M3191&gt;300,"",IF(OR(INDEX(Bemenet!$E$2:$E$301,$M3191)="",INDEX(Bemenet!$F$2:$F$301,$M3191)=""),"",MAX(INDEX(Bemenet!$E$2:$E$301,$M3191),INDEX(Szabalyok!$A:$A,$N3191))))</f>
        <v/>
      </c>
      <c r="C3191" s="41">
        <f>IF($B3191="","",MIN(INDEX(Bemenet!$F$2:$F$301,$M3191),INDEX(Szabalyok!$B:$B,$N3191)))</f>
        <v/>
      </c>
      <c r="D3191" s="5">
        <f>IF(AND($B3191&lt;&gt;"",$C3191&lt;&gt;"",$B3191&lt;=$C3191),INDEX(Bemenet!$G$2:$G$301,$M3191),"")</f>
        <v/>
      </c>
      <c r="E3191" s="6">
        <f>IF(AND($B3191&lt;&gt;"",$C3191&lt;&gt;"",$B3191&lt;=$C3191),INDEX(Bemenet!$D$2:$D$301,$M3191),"")</f>
        <v/>
      </c>
      <c r="F3191" s="5">
        <f>IF(AND($B3191&lt;&gt;"",$C3191&lt;&gt;"",$B3191&lt;=$C3191),$C3191-$B3191+1,"")</f>
        <v/>
      </c>
      <c r="G3191" s="5">
        <f>IF($F3191="","",$F3191*$D3191)</f>
        <v/>
      </c>
      <c r="H3191" s="42">
        <f>IF($G3191="","",$O3191)</f>
        <v/>
      </c>
      <c r="I3191" s="5">
        <f>IF($G3191="","",$G3191*IF($H3191="",$O3191,$H3191)/100)</f>
        <v/>
      </c>
      <c r="J3191" s="5">
        <f>IF(OR($L3191="",NOT(COUNTIFS($L$2:$L3191,$L3191)=1)),"",SUMIFS($G:$G,$L:$L,$L3191))</f>
        <v/>
      </c>
      <c r="K3191" s="5">
        <f>IF(OR($L3191="",NOT(COUNTIFS($L$2:$L3191,$L3191)=1)),"",SUMIFS($I:$I,$L:$L,$L3191))</f>
        <v/>
      </c>
      <c r="L3191" s="6">
        <f>IF($B3191="","",YEAR($B3191))</f>
        <v/>
      </c>
      <c r="M3191" s="6">
        <f>INT((ROW()-2)/39)+1</f>
        <v/>
      </c>
      <c r="N3191" s="6">
        <f>MOD(ROW()-2,39)+2</f>
        <v/>
      </c>
      <c r="O3191" s="42">
        <f>IF(AND($B3191&lt;&gt;"",$C3191&lt;&gt;"",$B3191&lt;=$C3191),INDEX(Szabalyok!$C:$C,$N3191),"")</f>
        <v/>
      </c>
      <c r="P3191">
        <f>IF(D3191="",P3190,P3190+1)</f>
        <v/>
      </c>
    </row>
    <row r="3192">
      <c r="A3192">
        <f>IF(P3192=P3191,0,P3192)</f>
        <v/>
      </c>
      <c r="B3192" s="41">
        <f>IF($M3192&gt;300,"",IF(OR(INDEX(Bemenet!$E$2:$E$301,$M3192)="",INDEX(Bemenet!$F$2:$F$301,$M3192)=""),"",MAX(INDEX(Bemenet!$E$2:$E$301,$M3192),INDEX(Szabalyok!$A:$A,$N3192))))</f>
        <v/>
      </c>
      <c r="C3192" s="41">
        <f>IF($B3192="","",MIN(INDEX(Bemenet!$F$2:$F$301,$M3192),INDEX(Szabalyok!$B:$B,$N3192)))</f>
        <v/>
      </c>
      <c r="D3192" s="5">
        <f>IF(AND($B3192&lt;&gt;"",$C3192&lt;&gt;"",$B3192&lt;=$C3192),INDEX(Bemenet!$G$2:$G$301,$M3192),"")</f>
        <v/>
      </c>
      <c r="E3192" s="6">
        <f>IF(AND($B3192&lt;&gt;"",$C3192&lt;&gt;"",$B3192&lt;=$C3192),INDEX(Bemenet!$D$2:$D$301,$M3192),"")</f>
        <v/>
      </c>
      <c r="F3192" s="5">
        <f>IF(AND($B3192&lt;&gt;"",$C3192&lt;&gt;"",$B3192&lt;=$C3192),$C3192-$B3192+1,"")</f>
        <v/>
      </c>
      <c r="G3192" s="5">
        <f>IF($F3192="","",$F3192*$D3192)</f>
        <v/>
      </c>
      <c r="H3192" s="42">
        <f>IF($G3192="","",$O3192)</f>
        <v/>
      </c>
      <c r="I3192" s="5">
        <f>IF($G3192="","",$G3192*IF($H3192="",$O3192,$H3192)/100)</f>
        <v/>
      </c>
      <c r="J3192" s="5">
        <f>IF(OR($L3192="",NOT(COUNTIFS($L$2:$L3192,$L3192)=1)),"",SUMIFS($G:$G,$L:$L,$L3192))</f>
        <v/>
      </c>
      <c r="K3192" s="5">
        <f>IF(OR($L3192="",NOT(COUNTIFS($L$2:$L3192,$L3192)=1)),"",SUMIFS($I:$I,$L:$L,$L3192))</f>
        <v/>
      </c>
      <c r="L3192" s="6">
        <f>IF($B3192="","",YEAR($B3192))</f>
        <v/>
      </c>
      <c r="M3192" s="6">
        <f>INT((ROW()-2)/39)+1</f>
        <v/>
      </c>
      <c r="N3192" s="6">
        <f>MOD(ROW()-2,39)+2</f>
        <v/>
      </c>
      <c r="O3192" s="42">
        <f>IF(AND($B3192&lt;&gt;"",$C3192&lt;&gt;"",$B3192&lt;=$C3192),INDEX(Szabalyok!$C:$C,$N3192),"")</f>
        <v/>
      </c>
      <c r="P3192">
        <f>IF(D3192="",P3191,P3191+1)</f>
        <v/>
      </c>
    </row>
    <row r="3193">
      <c r="A3193">
        <f>IF(P3193=P3192,0,P3193)</f>
        <v/>
      </c>
      <c r="B3193" s="41">
        <f>IF($M3193&gt;300,"",IF(OR(INDEX(Bemenet!$E$2:$E$301,$M3193)="",INDEX(Bemenet!$F$2:$F$301,$M3193)=""),"",MAX(INDEX(Bemenet!$E$2:$E$301,$M3193),INDEX(Szabalyok!$A:$A,$N3193))))</f>
        <v/>
      </c>
      <c r="C3193" s="41">
        <f>IF($B3193="","",MIN(INDEX(Bemenet!$F$2:$F$301,$M3193),INDEX(Szabalyok!$B:$B,$N3193)))</f>
        <v/>
      </c>
      <c r="D3193" s="5">
        <f>IF(AND($B3193&lt;&gt;"",$C3193&lt;&gt;"",$B3193&lt;=$C3193),INDEX(Bemenet!$G$2:$G$301,$M3193),"")</f>
        <v/>
      </c>
      <c r="E3193" s="6">
        <f>IF(AND($B3193&lt;&gt;"",$C3193&lt;&gt;"",$B3193&lt;=$C3193),INDEX(Bemenet!$D$2:$D$301,$M3193),"")</f>
        <v/>
      </c>
      <c r="F3193" s="5">
        <f>IF(AND($B3193&lt;&gt;"",$C3193&lt;&gt;"",$B3193&lt;=$C3193),$C3193-$B3193+1,"")</f>
        <v/>
      </c>
      <c r="G3193" s="5">
        <f>IF($F3193="","",$F3193*$D3193)</f>
        <v/>
      </c>
      <c r="H3193" s="42">
        <f>IF($G3193="","",$O3193)</f>
        <v/>
      </c>
      <c r="I3193" s="5">
        <f>IF($G3193="","",$G3193*IF($H3193="",$O3193,$H3193)/100)</f>
        <v/>
      </c>
      <c r="J3193" s="5">
        <f>IF(OR($L3193="",NOT(COUNTIFS($L$2:$L3193,$L3193)=1)),"",SUMIFS($G:$G,$L:$L,$L3193))</f>
        <v/>
      </c>
      <c r="K3193" s="5">
        <f>IF(OR($L3193="",NOT(COUNTIFS($L$2:$L3193,$L3193)=1)),"",SUMIFS($I:$I,$L:$L,$L3193))</f>
        <v/>
      </c>
      <c r="L3193" s="6">
        <f>IF($B3193="","",YEAR($B3193))</f>
        <v/>
      </c>
      <c r="M3193" s="6">
        <f>INT((ROW()-2)/39)+1</f>
        <v/>
      </c>
      <c r="N3193" s="6">
        <f>MOD(ROW()-2,39)+2</f>
        <v/>
      </c>
      <c r="O3193" s="42">
        <f>IF(AND($B3193&lt;&gt;"",$C3193&lt;&gt;"",$B3193&lt;=$C3193),INDEX(Szabalyok!$C:$C,$N3193),"")</f>
        <v/>
      </c>
      <c r="P3193">
        <f>IF(D3193="",P3192,P3192+1)</f>
        <v/>
      </c>
    </row>
    <row r="3194">
      <c r="A3194">
        <f>IF(P3194=P3193,0,P3194)</f>
        <v/>
      </c>
      <c r="B3194" s="41">
        <f>IF($M3194&gt;300,"",IF(OR(INDEX(Bemenet!$E$2:$E$301,$M3194)="",INDEX(Bemenet!$F$2:$F$301,$M3194)=""),"",MAX(INDEX(Bemenet!$E$2:$E$301,$M3194),INDEX(Szabalyok!$A:$A,$N3194))))</f>
        <v/>
      </c>
      <c r="C3194" s="41">
        <f>IF($B3194="","",MIN(INDEX(Bemenet!$F$2:$F$301,$M3194),INDEX(Szabalyok!$B:$B,$N3194)))</f>
        <v/>
      </c>
      <c r="D3194" s="5">
        <f>IF(AND($B3194&lt;&gt;"",$C3194&lt;&gt;"",$B3194&lt;=$C3194),INDEX(Bemenet!$G$2:$G$301,$M3194),"")</f>
        <v/>
      </c>
      <c r="E3194" s="6">
        <f>IF(AND($B3194&lt;&gt;"",$C3194&lt;&gt;"",$B3194&lt;=$C3194),INDEX(Bemenet!$D$2:$D$301,$M3194),"")</f>
        <v/>
      </c>
      <c r="F3194" s="5">
        <f>IF(AND($B3194&lt;&gt;"",$C3194&lt;&gt;"",$B3194&lt;=$C3194),$C3194-$B3194+1,"")</f>
        <v/>
      </c>
      <c r="G3194" s="5">
        <f>IF($F3194="","",$F3194*$D3194)</f>
        <v/>
      </c>
      <c r="H3194" s="42">
        <f>IF($G3194="","",$O3194)</f>
        <v/>
      </c>
      <c r="I3194" s="5">
        <f>IF($G3194="","",$G3194*IF($H3194="",$O3194,$H3194)/100)</f>
        <v/>
      </c>
      <c r="J3194" s="5">
        <f>IF(OR($L3194="",NOT(COUNTIFS($L$2:$L3194,$L3194)=1)),"",SUMIFS($G:$G,$L:$L,$L3194))</f>
        <v/>
      </c>
      <c r="K3194" s="5">
        <f>IF(OR($L3194="",NOT(COUNTIFS($L$2:$L3194,$L3194)=1)),"",SUMIFS($I:$I,$L:$L,$L3194))</f>
        <v/>
      </c>
      <c r="L3194" s="6">
        <f>IF($B3194="","",YEAR($B3194))</f>
        <v/>
      </c>
      <c r="M3194" s="6">
        <f>INT((ROW()-2)/39)+1</f>
        <v/>
      </c>
      <c r="N3194" s="6">
        <f>MOD(ROW()-2,39)+2</f>
        <v/>
      </c>
      <c r="O3194" s="42">
        <f>IF(AND($B3194&lt;&gt;"",$C3194&lt;&gt;"",$B3194&lt;=$C3194),INDEX(Szabalyok!$C:$C,$N3194),"")</f>
        <v/>
      </c>
      <c r="P3194">
        <f>IF(D3194="",P3193,P3193+1)</f>
        <v/>
      </c>
    </row>
    <row r="3195">
      <c r="A3195">
        <f>IF(P3195=P3194,0,P3195)</f>
        <v/>
      </c>
      <c r="B3195" s="41">
        <f>IF($M3195&gt;300,"",IF(OR(INDEX(Bemenet!$E$2:$E$301,$M3195)="",INDEX(Bemenet!$F$2:$F$301,$M3195)=""),"",MAX(INDEX(Bemenet!$E$2:$E$301,$M3195),INDEX(Szabalyok!$A:$A,$N3195))))</f>
        <v/>
      </c>
      <c r="C3195" s="41">
        <f>IF($B3195="","",MIN(INDEX(Bemenet!$F$2:$F$301,$M3195),INDEX(Szabalyok!$B:$B,$N3195)))</f>
        <v/>
      </c>
      <c r="D3195" s="5">
        <f>IF(AND($B3195&lt;&gt;"",$C3195&lt;&gt;"",$B3195&lt;=$C3195),INDEX(Bemenet!$G$2:$G$301,$M3195),"")</f>
        <v/>
      </c>
      <c r="E3195" s="6">
        <f>IF(AND($B3195&lt;&gt;"",$C3195&lt;&gt;"",$B3195&lt;=$C3195),INDEX(Bemenet!$D$2:$D$301,$M3195),"")</f>
        <v/>
      </c>
      <c r="F3195" s="5">
        <f>IF(AND($B3195&lt;&gt;"",$C3195&lt;&gt;"",$B3195&lt;=$C3195),$C3195-$B3195+1,"")</f>
        <v/>
      </c>
      <c r="G3195" s="5">
        <f>IF($F3195="","",$F3195*$D3195)</f>
        <v/>
      </c>
      <c r="H3195" s="42">
        <f>IF($G3195="","",$O3195)</f>
        <v/>
      </c>
      <c r="I3195" s="5">
        <f>IF($G3195="","",$G3195*IF($H3195="",$O3195,$H3195)/100)</f>
        <v/>
      </c>
      <c r="J3195" s="5">
        <f>IF(OR($L3195="",NOT(COUNTIFS($L$2:$L3195,$L3195)=1)),"",SUMIFS($G:$G,$L:$L,$L3195))</f>
        <v/>
      </c>
      <c r="K3195" s="5">
        <f>IF(OR($L3195="",NOT(COUNTIFS($L$2:$L3195,$L3195)=1)),"",SUMIFS($I:$I,$L:$L,$L3195))</f>
        <v/>
      </c>
      <c r="L3195" s="6">
        <f>IF($B3195="","",YEAR($B3195))</f>
        <v/>
      </c>
      <c r="M3195" s="6">
        <f>INT((ROW()-2)/39)+1</f>
        <v/>
      </c>
      <c r="N3195" s="6">
        <f>MOD(ROW()-2,39)+2</f>
        <v/>
      </c>
      <c r="O3195" s="42">
        <f>IF(AND($B3195&lt;&gt;"",$C3195&lt;&gt;"",$B3195&lt;=$C3195),INDEX(Szabalyok!$C:$C,$N3195),"")</f>
        <v/>
      </c>
      <c r="P3195">
        <f>IF(D3195="",P3194,P3194+1)</f>
        <v/>
      </c>
    </row>
    <row r="3196">
      <c r="A3196">
        <f>IF(P3196=P3195,0,P3196)</f>
        <v/>
      </c>
      <c r="B3196" s="41">
        <f>IF($M3196&gt;300,"",IF(OR(INDEX(Bemenet!$E$2:$E$301,$M3196)="",INDEX(Bemenet!$F$2:$F$301,$M3196)=""),"",MAX(INDEX(Bemenet!$E$2:$E$301,$M3196),INDEX(Szabalyok!$A:$A,$N3196))))</f>
        <v/>
      </c>
      <c r="C3196" s="41">
        <f>IF($B3196="","",MIN(INDEX(Bemenet!$F$2:$F$301,$M3196),INDEX(Szabalyok!$B:$B,$N3196)))</f>
        <v/>
      </c>
      <c r="D3196" s="5">
        <f>IF(AND($B3196&lt;&gt;"",$C3196&lt;&gt;"",$B3196&lt;=$C3196),INDEX(Bemenet!$G$2:$G$301,$M3196),"")</f>
        <v/>
      </c>
      <c r="E3196" s="6">
        <f>IF(AND($B3196&lt;&gt;"",$C3196&lt;&gt;"",$B3196&lt;=$C3196),INDEX(Bemenet!$D$2:$D$301,$M3196),"")</f>
        <v/>
      </c>
      <c r="F3196" s="5">
        <f>IF(AND($B3196&lt;&gt;"",$C3196&lt;&gt;"",$B3196&lt;=$C3196),$C3196-$B3196+1,"")</f>
        <v/>
      </c>
      <c r="G3196" s="5">
        <f>IF($F3196="","",$F3196*$D3196)</f>
        <v/>
      </c>
      <c r="H3196" s="42">
        <f>IF($G3196="","",$O3196)</f>
        <v/>
      </c>
      <c r="I3196" s="5">
        <f>IF($G3196="","",$G3196*IF($H3196="",$O3196,$H3196)/100)</f>
        <v/>
      </c>
      <c r="J3196" s="5">
        <f>IF(OR($L3196="",NOT(COUNTIFS($L$2:$L3196,$L3196)=1)),"",SUMIFS($G:$G,$L:$L,$L3196))</f>
        <v/>
      </c>
      <c r="K3196" s="5">
        <f>IF(OR($L3196="",NOT(COUNTIFS($L$2:$L3196,$L3196)=1)),"",SUMIFS($I:$I,$L:$L,$L3196))</f>
        <v/>
      </c>
      <c r="L3196" s="6">
        <f>IF($B3196="","",YEAR($B3196))</f>
        <v/>
      </c>
      <c r="M3196" s="6">
        <f>INT((ROW()-2)/39)+1</f>
        <v/>
      </c>
      <c r="N3196" s="6">
        <f>MOD(ROW()-2,39)+2</f>
        <v/>
      </c>
      <c r="O3196" s="42">
        <f>IF(AND($B3196&lt;&gt;"",$C3196&lt;&gt;"",$B3196&lt;=$C3196),INDEX(Szabalyok!$C:$C,$N3196),"")</f>
        <v/>
      </c>
      <c r="P3196">
        <f>IF(D3196="",P3195,P3195+1)</f>
        <v/>
      </c>
    </row>
    <row r="3197">
      <c r="A3197">
        <f>IF(P3197=P3196,0,P3197)</f>
        <v/>
      </c>
      <c r="B3197" s="41">
        <f>IF($M3197&gt;300,"",IF(OR(INDEX(Bemenet!$E$2:$E$301,$M3197)="",INDEX(Bemenet!$F$2:$F$301,$M3197)=""),"",MAX(INDEX(Bemenet!$E$2:$E$301,$M3197),INDEX(Szabalyok!$A:$A,$N3197))))</f>
        <v/>
      </c>
      <c r="C3197" s="41">
        <f>IF($B3197="","",MIN(INDEX(Bemenet!$F$2:$F$301,$M3197),INDEX(Szabalyok!$B:$B,$N3197)))</f>
        <v/>
      </c>
      <c r="D3197" s="5">
        <f>IF(AND($B3197&lt;&gt;"",$C3197&lt;&gt;"",$B3197&lt;=$C3197),INDEX(Bemenet!$G$2:$G$301,$M3197),"")</f>
        <v/>
      </c>
      <c r="E3197" s="6">
        <f>IF(AND($B3197&lt;&gt;"",$C3197&lt;&gt;"",$B3197&lt;=$C3197),INDEX(Bemenet!$D$2:$D$301,$M3197),"")</f>
        <v/>
      </c>
      <c r="F3197" s="5">
        <f>IF(AND($B3197&lt;&gt;"",$C3197&lt;&gt;"",$B3197&lt;=$C3197),$C3197-$B3197+1,"")</f>
        <v/>
      </c>
      <c r="G3197" s="5">
        <f>IF($F3197="","",$F3197*$D3197)</f>
        <v/>
      </c>
      <c r="H3197" s="42">
        <f>IF($G3197="","",$O3197)</f>
        <v/>
      </c>
      <c r="I3197" s="5">
        <f>IF($G3197="","",$G3197*IF($H3197="",$O3197,$H3197)/100)</f>
        <v/>
      </c>
      <c r="J3197" s="5">
        <f>IF(OR($L3197="",NOT(COUNTIFS($L$2:$L3197,$L3197)=1)),"",SUMIFS($G:$G,$L:$L,$L3197))</f>
        <v/>
      </c>
      <c r="K3197" s="5">
        <f>IF(OR($L3197="",NOT(COUNTIFS($L$2:$L3197,$L3197)=1)),"",SUMIFS($I:$I,$L:$L,$L3197))</f>
        <v/>
      </c>
      <c r="L3197" s="6">
        <f>IF($B3197="","",YEAR($B3197))</f>
        <v/>
      </c>
      <c r="M3197" s="6">
        <f>INT((ROW()-2)/39)+1</f>
        <v/>
      </c>
      <c r="N3197" s="6">
        <f>MOD(ROW()-2,39)+2</f>
        <v/>
      </c>
      <c r="O3197" s="42">
        <f>IF(AND($B3197&lt;&gt;"",$C3197&lt;&gt;"",$B3197&lt;=$C3197),INDEX(Szabalyok!$C:$C,$N3197),"")</f>
        <v/>
      </c>
      <c r="P3197">
        <f>IF(D3197="",P3196,P3196+1)</f>
        <v/>
      </c>
    </row>
    <row r="3198">
      <c r="A3198">
        <f>IF(P3198=P3197,0,P3198)</f>
        <v/>
      </c>
      <c r="B3198" s="41">
        <f>IF($M3198&gt;300,"",IF(OR(INDEX(Bemenet!$E$2:$E$301,$M3198)="",INDEX(Bemenet!$F$2:$F$301,$M3198)=""),"",MAX(INDEX(Bemenet!$E$2:$E$301,$M3198),INDEX(Szabalyok!$A:$A,$N3198))))</f>
        <v/>
      </c>
      <c r="C3198" s="41">
        <f>IF($B3198="","",MIN(INDEX(Bemenet!$F$2:$F$301,$M3198),INDEX(Szabalyok!$B:$B,$N3198)))</f>
        <v/>
      </c>
      <c r="D3198" s="5">
        <f>IF(AND($B3198&lt;&gt;"",$C3198&lt;&gt;"",$B3198&lt;=$C3198),INDEX(Bemenet!$G$2:$G$301,$M3198),"")</f>
        <v/>
      </c>
      <c r="E3198" s="6">
        <f>IF(AND($B3198&lt;&gt;"",$C3198&lt;&gt;"",$B3198&lt;=$C3198),INDEX(Bemenet!$D$2:$D$301,$M3198),"")</f>
        <v/>
      </c>
      <c r="F3198" s="5">
        <f>IF(AND($B3198&lt;&gt;"",$C3198&lt;&gt;"",$B3198&lt;=$C3198),$C3198-$B3198+1,"")</f>
        <v/>
      </c>
      <c r="G3198" s="5">
        <f>IF($F3198="","",$F3198*$D3198)</f>
        <v/>
      </c>
      <c r="H3198" s="42">
        <f>IF($G3198="","",$O3198)</f>
        <v/>
      </c>
      <c r="I3198" s="5">
        <f>IF($G3198="","",$G3198*IF($H3198="",$O3198,$H3198)/100)</f>
        <v/>
      </c>
      <c r="J3198" s="5">
        <f>IF(OR($L3198="",NOT(COUNTIFS($L$2:$L3198,$L3198)=1)),"",SUMIFS($G:$G,$L:$L,$L3198))</f>
        <v/>
      </c>
      <c r="K3198" s="5">
        <f>IF(OR($L3198="",NOT(COUNTIFS($L$2:$L3198,$L3198)=1)),"",SUMIFS($I:$I,$L:$L,$L3198))</f>
        <v/>
      </c>
      <c r="L3198" s="6">
        <f>IF($B3198="","",YEAR($B3198))</f>
        <v/>
      </c>
      <c r="M3198" s="6">
        <f>INT((ROW()-2)/39)+1</f>
        <v/>
      </c>
      <c r="N3198" s="6">
        <f>MOD(ROW()-2,39)+2</f>
        <v/>
      </c>
      <c r="O3198" s="42">
        <f>IF(AND($B3198&lt;&gt;"",$C3198&lt;&gt;"",$B3198&lt;=$C3198),INDEX(Szabalyok!$C:$C,$N3198),"")</f>
        <v/>
      </c>
      <c r="P3198">
        <f>IF(D3198="",P3197,P3197+1)</f>
        <v/>
      </c>
    </row>
    <row r="3199">
      <c r="A3199">
        <f>IF(P3199=P3198,0,P3199)</f>
        <v/>
      </c>
      <c r="B3199" s="41">
        <f>IF($M3199&gt;300,"",IF(OR(INDEX(Bemenet!$E$2:$E$301,$M3199)="",INDEX(Bemenet!$F$2:$F$301,$M3199)=""),"",MAX(INDEX(Bemenet!$E$2:$E$301,$M3199),INDEX(Szabalyok!$A:$A,$N3199))))</f>
        <v/>
      </c>
      <c r="C3199" s="41">
        <f>IF($B3199="","",MIN(INDEX(Bemenet!$F$2:$F$301,$M3199),INDEX(Szabalyok!$B:$B,$N3199)))</f>
        <v/>
      </c>
      <c r="D3199" s="5">
        <f>IF(AND($B3199&lt;&gt;"",$C3199&lt;&gt;"",$B3199&lt;=$C3199),INDEX(Bemenet!$G$2:$G$301,$M3199),"")</f>
        <v/>
      </c>
      <c r="E3199" s="6">
        <f>IF(AND($B3199&lt;&gt;"",$C3199&lt;&gt;"",$B3199&lt;=$C3199),INDEX(Bemenet!$D$2:$D$301,$M3199),"")</f>
        <v/>
      </c>
      <c r="F3199" s="5">
        <f>IF(AND($B3199&lt;&gt;"",$C3199&lt;&gt;"",$B3199&lt;=$C3199),$C3199-$B3199+1,"")</f>
        <v/>
      </c>
      <c r="G3199" s="5">
        <f>IF($F3199="","",$F3199*$D3199)</f>
        <v/>
      </c>
      <c r="H3199" s="42">
        <f>IF($G3199="","",$O3199)</f>
        <v/>
      </c>
      <c r="I3199" s="5">
        <f>IF($G3199="","",$G3199*IF($H3199="",$O3199,$H3199)/100)</f>
        <v/>
      </c>
      <c r="J3199" s="5">
        <f>IF(OR($L3199="",NOT(COUNTIFS($L$2:$L3199,$L3199)=1)),"",SUMIFS($G:$G,$L:$L,$L3199))</f>
        <v/>
      </c>
      <c r="K3199" s="5">
        <f>IF(OR($L3199="",NOT(COUNTIFS($L$2:$L3199,$L3199)=1)),"",SUMIFS($I:$I,$L:$L,$L3199))</f>
        <v/>
      </c>
      <c r="L3199" s="6">
        <f>IF($B3199="","",YEAR($B3199))</f>
        <v/>
      </c>
      <c r="M3199" s="6">
        <f>INT((ROW()-2)/39)+1</f>
        <v/>
      </c>
      <c r="N3199" s="6">
        <f>MOD(ROW()-2,39)+2</f>
        <v/>
      </c>
      <c r="O3199" s="42">
        <f>IF(AND($B3199&lt;&gt;"",$C3199&lt;&gt;"",$B3199&lt;=$C3199),INDEX(Szabalyok!$C:$C,$N3199),"")</f>
        <v/>
      </c>
      <c r="P3199">
        <f>IF(D3199="",P3198,P3198+1)</f>
        <v/>
      </c>
    </row>
    <row r="3200">
      <c r="A3200">
        <f>IF(P3200=P3199,0,P3200)</f>
        <v/>
      </c>
      <c r="B3200" s="41">
        <f>IF($M3200&gt;300,"",IF(OR(INDEX(Bemenet!$E$2:$E$301,$M3200)="",INDEX(Bemenet!$F$2:$F$301,$M3200)=""),"",MAX(INDEX(Bemenet!$E$2:$E$301,$M3200),INDEX(Szabalyok!$A:$A,$N3200))))</f>
        <v/>
      </c>
      <c r="C3200" s="41">
        <f>IF($B3200="","",MIN(INDEX(Bemenet!$F$2:$F$301,$M3200),INDEX(Szabalyok!$B:$B,$N3200)))</f>
        <v/>
      </c>
      <c r="D3200" s="5">
        <f>IF(AND($B3200&lt;&gt;"",$C3200&lt;&gt;"",$B3200&lt;=$C3200),INDEX(Bemenet!$G$2:$G$301,$M3200),"")</f>
        <v/>
      </c>
      <c r="E3200" s="6">
        <f>IF(AND($B3200&lt;&gt;"",$C3200&lt;&gt;"",$B3200&lt;=$C3200),INDEX(Bemenet!$D$2:$D$301,$M3200),"")</f>
        <v/>
      </c>
      <c r="F3200" s="5">
        <f>IF(AND($B3200&lt;&gt;"",$C3200&lt;&gt;"",$B3200&lt;=$C3200),$C3200-$B3200+1,"")</f>
        <v/>
      </c>
      <c r="G3200" s="5">
        <f>IF($F3200="","",$F3200*$D3200)</f>
        <v/>
      </c>
      <c r="H3200" s="42">
        <f>IF($G3200="","",$O3200)</f>
        <v/>
      </c>
      <c r="I3200" s="5">
        <f>IF($G3200="","",$G3200*IF($H3200="",$O3200,$H3200)/100)</f>
        <v/>
      </c>
      <c r="J3200" s="5">
        <f>IF(OR($L3200="",NOT(COUNTIFS($L$2:$L3200,$L3200)=1)),"",SUMIFS($G:$G,$L:$L,$L3200))</f>
        <v/>
      </c>
      <c r="K3200" s="5">
        <f>IF(OR($L3200="",NOT(COUNTIFS($L$2:$L3200,$L3200)=1)),"",SUMIFS($I:$I,$L:$L,$L3200))</f>
        <v/>
      </c>
      <c r="L3200" s="6">
        <f>IF($B3200="","",YEAR($B3200))</f>
        <v/>
      </c>
      <c r="M3200" s="6">
        <f>INT((ROW()-2)/39)+1</f>
        <v/>
      </c>
      <c r="N3200" s="6">
        <f>MOD(ROW()-2,39)+2</f>
        <v/>
      </c>
      <c r="O3200" s="42">
        <f>IF(AND($B3200&lt;&gt;"",$C3200&lt;&gt;"",$B3200&lt;=$C3200),INDEX(Szabalyok!$C:$C,$N3200),"")</f>
        <v/>
      </c>
      <c r="P3200">
        <f>IF(D3200="",P3199,P3199+1)</f>
        <v/>
      </c>
    </row>
    <row r="3201">
      <c r="A3201">
        <f>IF(P3201=P3200,0,P3201)</f>
        <v/>
      </c>
      <c r="B3201" s="41">
        <f>IF($M3201&gt;300,"",IF(OR(INDEX(Bemenet!$E$2:$E$301,$M3201)="",INDEX(Bemenet!$F$2:$F$301,$M3201)=""),"",MAX(INDEX(Bemenet!$E$2:$E$301,$M3201),INDEX(Szabalyok!$A:$A,$N3201))))</f>
        <v/>
      </c>
      <c r="C3201" s="41">
        <f>IF($B3201="","",MIN(INDEX(Bemenet!$F$2:$F$301,$M3201),INDEX(Szabalyok!$B:$B,$N3201)))</f>
        <v/>
      </c>
      <c r="D3201" s="5">
        <f>IF(AND($B3201&lt;&gt;"",$C3201&lt;&gt;"",$B3201&lt;=$C3201),INDEX(Bemenet!$G$2:$G$301,$M3201),"")</f>
        <v/>
      </c>
      <c r="E3201" s="6">
        <f>IF(AND($B3201&lt;&gt;"",$C3201&lt;&gt;"",$B3201&lt;=$C3201),INDEX(Bemenet!$D$2:$D$301,$M3201),"")</f>
        <v/>
      </c>
      <c r="F3201" s="5">
        <f>IF(AND($B3201&lt;&gt;"",$C3201&lt;&gt;"",$B3201&lt;=$C3201),$C3201-$B3201+1,"")</f>
        <v/>
      </c>
      <c r="G3201" s="5">
        <f>IF($F3201="","",$F3201*$D3201)</f>
        <v/>
      </c>
      <c r="H3201" s="42">
        <f>IF($G3201="","",$O3201)</f>
        <v/>
      </c>
      <c r="I3201" s="5">
        <f>IF($G3201="","",$G3201*IF($H3201="",$O3201,$H3201)/100)</f>
        <v/>
      </c>
      <c r="J3201" s="5">
        <f>IF(OR($L3201="",NOT(COUNTIFS($L$2:$L3201,$L3201)=1)),"",SUMIFS($G:$G,$L:$L,$L3201))</f>
        <v/>
      </c>
      <c r="K3201" s="5">
        <f>IF(OR($L3201="",NOT(COUNTIFS($L$2:$L3201,$L3201)=1)),"",SUMIFS($I:$I,$L:$L,$L3201))</f>
        <v/>
      </c>
      <c r="L3201" s="6">
        <f>IF($B3201="","",YEAR($B3201))</f>
        <v/>
      </c>
      <c r="M3201" s="6">
        <f>INT((ROW()-2)/39)+1</f>
        <v/>
      </c>
      <c r="N3201" s="6">
        <f>MOD(ROW()-2,39)+2</f>
        <v/>
      </c>
      <c r="O3201" s="42">
        <f>IF(AND($B3201&lt;&gt;"",$C3201&lt;&gt;"",$B3201&lt;=$C3201),INDEX(Szabalyok!$C:$C,$N3201),"")</f>
        <v/>
      </c>
      <c r="P3201">
        <f>IF(D3201="",P3200,P3200+1)</f>
        <v/>
      </c>
    </row>
    <row r="3202">
      <c r="A3202">
        <f>IF(P3202=P3201,0,P3202)</f>
        <v/>
      </c>
      <c r="B3202" s="41">
        <f>IF($M3202&gt;300,"",IF(OR(INDEX(Bemenet!$E$2:$E$301,$M3202)="",INDEX(Bemenet!$F$2:$F$301,$M3202)=""),"",MAX(INDEX(Bemenet!$E$2:$E$301,$M3202),INDEX(Szabalyok!$A:$A,$N3202))))</f>
        <v/>
      </c>
      <c r="C3202" s="41">
        <f>IF($B3202="","",MIN(INDEX(Bemenet!$F$2:$F$301,$M3202),INDEX(Szabalyok!$B:$B,$N3202)))</f>
        <v/>
      </c>
      <c r="D3202" s="5">
        <f>IF(AND($B3202&lt;&gt;"",$C3202&lt;&gt;"",$B3202&lt;=$C3202),INDEX(Bemenet!$G$2:$G$301,$M3202),"")</f>
        <v/>
      </c>
      <c r="E3202" s="6">
        <f>IF(AND($B3202&lt;&gt;"",$C3202&lt;&gt;"",$B3202&lt;=$C3202),INDEX(Bemenet!$D$2:$D$301,$M3202),"")</f>
        <v/>
      </c>
      <c r="F3202" s="5">
        <f>IF(AND($B3202&lt;&gt;"",$C3202&lt;&gt;"",$B3202&lt;=$C3202),$C3202-$B3202+1,"")</f>
        <v/>
      </c>
      <c r="G3202" s="5">
        <f>IF($F3202="","",$F3202*$D3202)</f>
        <v/>
      </c>
      <c r="H3202" s="42">
        <f>IF($G3202="","",$O3202)</f>
        <v/>
      </c>
      <c r="I3202" s="5">
        <f>IF($G3202="","",$G3202*IF($H3202="",$O3202,$H3202)/100)</f>
        <v/>
      </c>
      <c r="J3202" s="5">
        <f>IF(OR($L3202="",NOT(COUNTIFS($L$2:$L3202,$L3202)=1)),"",SUMIFS($G:$G,$L:$L,$L3202))</f>
        <v/>
      </c>
      <c r="K3202" s="5">
        <f>IF(OR($L3202="",NOT(COUNTIFS($L$2:$L3202,$L3202)=1)),"",SUMIFS($I:$I,$L:$L,$L3202))</f>
        <v/>
      </c>
      <c r="L3202" s="6">
        <f>IF($B3202="","",YEAR($B3202))</f>
        <v/>
      </c>
      <c r="M3202" s="6">
        <f>INT((ROW()-2)/39)+1</f>
        <v/>
      </c>
      <c r="N3202" s="6">
        <f>MOD(ROW()-2,39)+2</f>
        <v/>
      </c>
      <c r="O3202" s="42">
        <f>IF(AND($B3202&lt;&gt;"",$C3202&lt;&gt;"",$B3202&lt;=$C3202),INDEX(Szabalyok!$C:$C,$N3202),"")</f>
        <v/>
      </c>
      <c r="P3202">
        <f>IF(D3202="",P3201,P3201+1)</f>
        <v/>
      </c>
    </row>
    <row r="3203">
      <c r="A3203">
        <f>IF(P3203=P3202,0,P3203)</f>
        <v/>
      </c>
      <c r="B3203" s="41">
        <f>IF($M3203&gt;300,"",IF(OR(INDEX(Bemenet!$E$2:$E$301,$M3203)="",INDEX(Bemenet!$F$2:$F$301,$M3203)=""),"",MAX(INDEX(Bemenet!$E$2:$E$301,$M3203),INDEX(Szabalyok!$A:$A,$N3203))))</f>
        <v/>
      </c>
      <c r="C3203" s="41">
        <f>IF($B3203="","",MIN(INDEX(Bemenet!$F$2:$F$301,$M3203),INDEX(Szabalyok!$B:$B,$N3203)))</f>
        <v/>
      </c>
      <c r="D3203" s="5">
        <f>IF(AND($B3203&lt;&gt;"",$C3203&lt;&gt;"",$B3203&lt;=$C3203),INDEX(Bemenet!$G$2:$G$301,$M3203),"")</f>
        <v/>
      </c>
      <c r="E3203" s="6">
        <f>IF(AND($B3203&lt;&gt;"",$C3203&lt;&gt;"",$B3203&lt;=$C3203),INDEX(Bemenet!$D$2:$D$301,$M3203),"")</f>
        <v/>
      </c>
      <c r="F3203" s="5">
        <f>IF(AND($B3203&lt;&gt;"",$C3203&lt;&gt;"",$B3203&lt;=$C3203),$C3203-$B3203+1,"")</f>
        <v/>
      </c>
      <c r="G3203" s="5">
        <f>IF($F3203="","",$F3203*$D3203)</f>
        <v/>
      </c>
      <c r="H3203" s="42">
        <f>IF($G3203="","",$O3203)</f>
        <v/>
      </c>
      <c r="I3203" s="5">
        <f>IF($G3203="","",$G3203*IF($H3203="",$O3203,$H3203)/100)</f>
        <v/>
      </c>
      <c r="J3203" s="5">
        <f>IF(OR($L3203="",NOT(COUNTIFS($L$2:$L3203,$L3203)=1)),"",SUMIFS($G:$G,$L:$L,$L3203))</f>
        <v/>
      </c>
      <c r="K3203" s="5">
        <f>IF(OR($L3203="",NOT(COUNTIFS($L$2:$L3203,$L3203)=1)),"",SUMIFS($I:$I,$L:$L,$L3203))</f>
        <v/>
      </c>
      <c r="L3203" s="6">
        <f>IF($B3203="","",YEAR($B3203))</f>
        <v/>
      </c>
      <c r="M3203" s="6">
        <f>INT((ROW()-2)/39)+1</f>
        <v/>
      </c>
      <c r="N3203" s="6">
        <f>MOD(ROW()-2,39)+2</f>
        <v/>
      </c>
      <c r="O3203" s="42">
        <f>IF(AND($B3203&lt;&gt;"",$C3203&lt;&gt;"",$B3203&lt;=$C3203),INDEX(Szabalyok!$C:$C,$N3203),"")</f>
        <v/>
      </c>
      <c r="P3203">
        <f>IF(D3203="",P3202,P3202+1)</f>
        <v/>
      </c>
    </row>
    <row r="3204">
      <c r="A3204">
        <f>IF(P3204=P3203,0,P3204)</f>
        <v/>
      </c>
      <c r="B3204" s="41">
        <f>IF($M3204&gt;300,"",IF(OR(INDEX(Bemenet!$E$2:$E$301,$M3204)="",INDEX(Bemenet!$F$2:$F$301,$M3204)=""),"",MAX(INDEX(Bemenet!$E$2:$E$301,$M3204),INDEX(Szabalyok!$A:$A,$N3204))))</f>
        <v/>
      </c>
      <c r="C3204" s="41">
        <f>IF($B3204="","",MIN(INDEX(Bemenet!$F$2:$F$301,$M3204),INDEX(Szabalyok!$B:$B,$N3204)))</f>
        <v/>
      </c>
      <c r="D3204" s="5">
        <f>IF(AND($B3204&lt;&gt;"",$C3204&lt;&gt;"",$B3204&lt;=$C3204),INDEX(Bemenet!$G$2:$G$301,$M3204),"")</f>
        <v/>
      </c>
      <c r="E3204" s="6">
        <f>IF(AND($B3204&lt;&gt;"",$C3204&lt;&gt;"",$B3204&lt;=$C3204),INDEX(Bemenet!$D$2:$D$301,$M3204),"")</f>
        <v/>
      </c>
      <c r="F3204" s="5">
        <f>IF(AND($B3204&lt;&gt;"",$C3204&lt;&gt;"",$B3204&lt;=$C3204),$C3204-$B3204+1,"")</f>
        <v/>
      </c>
      <c r="G3204" s="5">
        <f>IF($F3204="","",$F3204*$D3204)</f>
        <v/>
      </c>
      <c r="H3204" s="42">
        <f>IF($G3204="","",$O3204)</f>
        <v/>
      </c>
      <c r="I3204" s="5">
        <f>IF($G3204="","",$G3204*IF($H3204="",$O3204,$H3204)/100)</f>
        <v/>
      </c>
      <c r="J3204" s="5">
        <f>IF(OR($L3204="",NOT(COUNTIFS($L$2:$L3204,$L3204)=1)),"",SUMIFS($G:$G,$L:$L,$L3204))</f>
        <v/>
      </c>
      <c r="K3204" s="5">
        <f>IF(OR($L3204="",NOT(COUNTIFS($L$2:$L3204,$L3204)=1)),"",SUMIFS($I:$I,$L:$L,$L3204))</f>
        <v/>
      </c>
      <c r="L3204" s="6">
        <f>IF($B3204="","",YEAR($B3204))</f>
        <v/>
      </c>
      <c r="M3204" s="6">
        <f>INT((ROW()-2)/39)+1</f>
        <v/>
      </c>
      <c r="N3204" s="6">
        <f>MOD(ROW()-2,39)+2</f>
        <v/>
      </c>
      <c r="O3204" s="42">
        <f>IF(AND($B3204&lt;&gt;"",$C3204&lt;&gt;"",$B3204&lt;=$C3204),INDEX(Szabalyok!$C:$C,$N3204),"")</f>
        <v/>
      </c>
      <c r="P3204">
        <f>IF(D3204="",P3203,P3203+1)</f>
        <v/>
      </c>
    </row>
    <row r="3205">
      <c r="A3205">
        <f>IF(P3205=P3204,0,P3205)</f>
        <v/>
      </c>
      <c r="B3205" s="41">
        <f>IF($M3205&gt;300,"",IF(OR(INDEX(Bemenet!$E$2:$E$301,$M3205)="",INDEX(Bemenet!$F$2:$F$301,$M3205)=""),"",MAX(INDEX(Bemenet!$E$2:$E$301,$M3205),INDEX(Szabalyok!$A:$A,$N3205))))</f>
        <v/>
      </c>
      <c r="C3205" s="41">
        <f>IF($B3205="","",MIN(INDEX(Bemenet!$F$2:$F$301,$M3205),INDEX(Szabalyok!$B:$B,$N3205)))</f>
        <v/>
      </c>
      <c r="D3205" s="5">
        <f>IF(AND($B3205&lt;&gt;"",$C3205&lt;&gt;"",$B3205&lt;=$C3205),INDEX(Bemenet!$G$2:$G$301,$M3205),"")</f>
        <v/>
      </c>
      <c r="E3205" s="6">
        <f>IF(AND($B3205&lt;&gt;"",$C3205&lt;&gt;"",$B3205&lt;=$C3205),INDEX(Bemenet!$D$2:$D$301,$M3205),"")</f>
        <v/>
      </c>
      <c r="F3205" s="5">
        <f>IF(AND($B3205&lt;&gt;"",$C3205&lt;&gt;"",$B3205&lt;=$C3205),$C3205-$B3205+1,"")</f>
        <v/>
      </c>
      <c r="G3205" s="5">
        <f>IF($F3205="","",$F3205*$D3205)</f>
        <v/>
      </c>
      <c r="H3205" s="42">
        <f>IF($G3205="","",$O3205)</f>
        <v/>
      </c>
      <c r="I3205" s="5">
        <f>IF($G3205="","",$G3205*IF($H3205="",$O3205,$H3205)/100)</f>
        <v/>
      </c>
      <c r="J3205" s="5">
        <f>IF(OR($L3205="",NOT(COUNTIFS($L$2:$L3205,$L3205)=1)),"",SUMIFS($G:$G,$L:$L,$L3205))</f>
        <v/>
      </c>
      <c r="K3205" s="5">
        <f>IF(OR($L3205="",NOT(COUNTIFS($L$2:$L3205,$L3205)=1)),"",SUMIFS($I:$I,$L:$L,$L3205))</f>
        <v/>
      </c>
      <c r="L3205" s="6">
        <f>IF($B3205="","",YEAR($B3205))</f>
        <v/>
      </c>
      <c r="M3205" s="6">
        <f>INT((ROW()-2)/39)+1</f>
        <v/>
      </c>
      <c r="N3205" s="6">
        <f>MOD(ROW()-2,39)+2</f>
        <v/>
      </c>
      <c r="O3205" s="42">
        <f>IF(AND($B3205&lt;&gt;"",$C3205&lt;&gt;"",$B3205&lt;=$C3205),INDEX(Szabalyok!$C:$C,$N3205),"")</f>
        <v/>
      </c>
      <c r="P3205">
        <f>IF(D3205="",P3204,P3204+1)</f>
        <v/>
      </c>
    </row>
    <row r="3206">
      <c r="A3206">
        <f>IF(P3206=P3205,0,P3206)</f>
        <v/>
      </c>
      <c r="B3206" s="41">
        <f>IF($M3206&gt;300,"",IF(OR(INDEX(Bemenet!$E$2:$E$301,$M3206)="",INDEX(Bemenet!$F$2:$F$301,$M3206)=""),"",MAX(INDEX(Bemenet!$E$2:$E$301,$M3206),INDEX(Szabalyok!$A:$A,$N3206))))</f>
        <v/>
      </c>
      <c r="C3206" s="41">
        <f>IF($B3206="","",MIN(INDEX(Bemenet!$F$2:$F$301,$M3206),INDEX(Szabalyok!$B:$B,$N3206)))</f>
        <v/>
      </c>
      <c r="D3206" s="5">
        <f>IF(AND($B3206&lt;&gt;"",$C3206&lt;&gt;"",$B3206&lt;=$C3206),INDEX(Bemenet!$G$2:$G$301,$M3206),"")</f>
        <v/>
      </c>
      <c r="E3206" s="6">
        <f>IF(AND($B3206&lt;&gt;"",$C3206&lt;&gt;"",$B3206&lt;=$C3206),INDEX(Bemenet!$D$2:$D$301,$M3206),"")</f>
        <v/>
      </c>
      <c r="F3206" s="5">
        <f>IF(AND($B3206&lt;&gt;"",$C3206&lt;&gt;"",$B3206&lt;=$C3206),$C3206-$B3206+1,"")</f>
        <v/>
      </c>
      <c r="G3206" s="5">
        <f>IF($F3206="","",$F3206*$D3206)</f>
        <v/>
      </c>
      <c r="H3206" s="42">
        <f>IF($G3206="","",$O3206)</f>
        <v/>
      </c>
      <c r="I3206" s="5">
        <f>IF($G3206="","",$G3206*IF($H3206="",$O3206,$H3206)/100)</f>
        <v/>
      </c>
      <c r="J3206" s="5">
        <f>IF(OR($L3206="",NOT(COUNTIFS($L$2:$L3206,$L3206)=1)),"",SUMIFS($G:$G,$L:$L,$L3206))</f>
        <v/>
      </c>
      <c r="K3206" s="5">
        <f>IF(OR($L3206="",NOT(COUNTIFS($L$2:$L3206,$L3206)=1)),"",SUMIFS($I:$I,$L:$L,$L3206))</f>
        <v/>
      </c>
      <c r="L3206" s="6">
        <f>IF($B3206="","",YEAR($B3206))</f>
        <v/>
      </c>
      <c r="M3206" s="6">
        <f>INT((ROW()-2)/39)+1</f>
        <v/>
      </c>
      <c r="N3206" s="6">
        <f>MOD(ROW()-2,39)+2</f>
        <v/>
      </c>
      <c r="O3206" s="42">
        <f>IF(AND($B3206&lt;&gt;"",$C3206&lt;&gt;"",$B3206&lt;=$C3206),INDEX(Szabalyok!$C:$C,$N3206),"")</f>
        <v/>
      </c>
      <c r="P3206">
        <f>IF(D3206="",P3205,P3205+1)</f>
        <v/>
      </c>
    </row>
    <row r="3207">
      <c r="A3207">
        <f>IF(P3207=P3206,0,P3207)</f>
        <v/>
      </c>
      <c r="B3207" s="41">
        <f>IF($M3207&gt;300,"",IF(OR(INDEX(Bemenet!$E$2:$E$301,$M3207)="",INDEX(Bemenet!$F$2:$F$301,$M3207)=""),"",MAX(INDEX(Bemenet!$E$2:$E$301,$M3207),INDEX(Szabalyok!$A:$A,$N3207))))</f>
        <v/>
      </c>
      <c r="C3207" s="41">
        <f>IF($B3207="","",MIN(INDEX(Bemenet!$F$2:$F$301,$M3207),INDEX(Szabalyok!$B:$B,$N3207)))</f>
        <v/>
      </c>
      <c r="D3207" s="5">
        <f>IF(AND($B3207&lt;&gt;"",$C3207&lt;&gt;"",$B3207&lt;=$C3207),INDEX(Bemenet!$G$2:$G$301,$M3207),"")</f>
        <v/>
      </c>
      <c r="E3207" s="6">
        <f>IF(AND($B3207&lt;&gt;"",$C3207&lt;&gt;"",$B3207&lt;=$C3207),INDEX(Bemenet!$D$2:$D$301,$M3207),"")</f>
        <v/>
      </c>
      <c r="F3207" s="5">
        <f>IF(AND($B3207&lt;&gt;"",$C3207&lt;&gt;"",$B3207&lt;=$C3207),$C3207-$B3207+1,"")</f>
        <v/>
      </c>
      <c r="G3207" s="5">
        <f>IF($F3207="","",$F3207*$D3207)</f>
        <v/>
      </c>
      <c r="H3207" s="42">
        <f>IF($G3207="","",$O3207)</f>
        <v/>
      </c>
      <c r="I3207" s="5">
        <f>IF($G3207="","",$G3207*IF($H3207="",$O3207,$H3207)/100)</f>
        <v/>
      </c>
      <c r="J3207" s="5">
        <f>IF(OR($L3207="",NOT(COUNTIFS($L$2:$L3207,$L3207)=1)),"",SUMIFS($G:$G,$L:$L,$L3207))</f>
        <v/>
      </c>
      <c r="K3207" s="5">
        <f>IF(OR($L3207="",NOT(COUNTIFS($L$2:$L3207,$L3207)=1)),"",SUMIFS($I:$I,$L:$L,$L3207))</f>
        <v/>
      </c>
      <c r="L3207" s="6">
        <f>IF($B3207="","",YEAR($B3207))</f>
        <v/>
      </c>
      <c r="M3207" s="6">
        <f>INT((ROW()-2)/39)+1</f>
        <v/>
      </c>
      <c r="N3207" s="6">
        <f>MOD(ROW()-2,39)+2</f>
        <v/>
      </c>
      <c r="O3207" s="42">
        <f>IF(AND($B3207&lt;&gt;"",$C3207&lt;&gt;"",$B3207&lt;=$C3207),INDEX(Szabalyok!$C:$C,$N3207),"")</f>
        <v/>
      </c>
      <c r="P3207">
        <f>IF(D3207="",P3206,P3206+1)</f>
        <v/>
      </c>
    </row>
    <row r="3208">
      <c r="A3208">
        <f>IF(P3208=P3207,0,P3208)</f>
        <v/>
      </c>
      <c r="B3208" s="41">
        <f>IF($M3208&gt;300,"",IF(OR(INDEX(Bemenet!$E$2:$E$301,$M3208)="",INDEX(Bemenet!$F$2:$F$301,$M3208)=""),"",MAX(INDEX(Bemenet!$E$2:$E$301,$M3208),INDEX(Szabalyok!$A:$A,$N3208))))</f>
        <v/>
      </c>
      <c r="C3208" s="41">
        <f>IF($B3208="","",MIN(INDEX(Bemenet!$F$2:$F$301,$M3208),INDEX(Szabalyok!$B:$B,$N3208)))</f>
        <v/>
      </c>
      <c r="D3208" s="5">
        <f>IF(AND($B3208&lt;&gt;"",$C3208&lt;&gt;"",$B3208&lt;=$C3208),INDEX(Bemenet!$G$2:$G$301,$M3208),"")</f>
        <v/>
      </c>
      <c r="E3208" s="6">
        <f>IF(AND($B3208&lt;&gt;"",$C3208&lt;&gt;"",$B3208&lt;=$C3208),INDEX(Bemenet!$D$2:$D$301,$M3208),"")</f>
        <v/>
      </c>
      <c r="F3208" s="5">
        <f>IF(AND($B3208&lt;&gt;"",$C3208&lt;&gt;"",$B3208&lt;=$C3208),$C3208-$B3208+1,"")</f>
        <v/>
      </c>
      <c r="G3208" s="5">
        <f>IF($F3208="","",$F3208*$D3208)</f>
        <v/>
      </c>
      <c r="H3208" s="42">
        <f>IF($G3208="","",$O3208)</f>
        <v/>
      </c>
      <c r="I3208" s="5">
        <f>IF($G3208="","",$G3208*IF($H3208="",$O3208,$H3208)/100)</f>
        <v/>
      </c>
      <c r="J3208" s="5">
        <f>IF(OR($L3208="",NOT(COUNTIFS($L$2:$L3208,$L3208)=1)),"",SUMIFS($G:$G,$L:$L,$L3208))</f>
        <v/>
      </c>
      <c r="K3208" s="5">
        <f>IF(OR($L3208="",NOT(COUNTIFS($L$2:$L3208,$L3208)=1)),"",SUMIFS($I:$I,$L:$L,$L3208))</f>
        <v/>
      </c>
      <c r="L3208" s="6">
        <f>IF($B3208="","",YEAR($B3208))</f>
        <v/>
      </c>
      <c r="M3208" s="6">
        <f>INT((ROW()-2)/39)+1</f>
        <v/>
      </c>
      <c r="N3208" s="6">
        <f>MOD(ROW()-2,39)+2</f>
        <v/>
      </c>
      <c r="O3208" s="42">
        <f>IF(AND($B3208&lt;&gt;"",$C3208&lt;&gt;"",$B3208&lt;=$C3208),INDEX(Szabalyok!$C:$C,$N3208),"")</f>
        <v/>
      </c>
      <c r="P3208">
        <f>IF(D3208="",P3207,P3207+1)</f>
        <v/>
      </c>
    </row>
    <row r="3209">
      <c r="A3209">
        <f>IF(P3209=P3208,0,P3209)</f>
        <v/>
      </c>
      <c r="B3209" s="41">
        <f>IF($M3209&gt;300,"",IF(OR(INDEX(Bemenet!$E$2:$E$301,$M3209)="",INDEX(Bemenet!$F$2:$F$301,$M3209)=""),"",MAX(INDEX(Bemenet!$E$2:$E$301,$M3209),INDEX(Szabalyok!$A:$A,$N3209))))</f>
        <v/>
      </c>
      <c r="C3209" s="41">
        <f>IF($B3209="","",MIN(INDEX(Bemenet!$F$2:$F$301,$M3209),INDEX(Szabalyok!$B:$B,$N3209)))</f>
        <v/>
      </c>
      <c r="D3209" s="5">
        <f>IF(AND($B3209&lt;&gt;"",$C3209&lt;&gt;"",$B3209&lt;=$C3209),INDEX(Bemenet!$G$2:$G$301,$M3209),"")</f>
        <v/>
      </c>
      <c r="E3209" s="6">
        <f>IF(AND($B3209&lt;&gt;"",$C3209&lt;&gt;"",$B3209&lt;=$C3209),INDEX(Bemenet!$D$2:$D$301,$M3209),"")</f>
        <v/>
      </c>
      <c r="F3209" s="5">
        <f>IF(AND($B3209&lt;&gt;"",$C3209&lt;&gt;"",$B3209&lt;=$C3209),$C3209-$B3209+1,"")</f>
        <v/>
      </c>
      <c r="G3209" s="5">
        <f>IF($F3209="","",$F3209*$D3209)</f>
        <v/>
      </c>
      <c r="H3209" s="42">
        <f>IF($G3209="","",$O3209)</f>
        <v/>
      </c>
      <c r="I3209" s="5">
        <f>IF($G3209="","",$G3209*IF($H3209="",$O3209,$H3209)/100)</f>
        <v/>
      </c>
      <c r="J3209" s="5">
        <f>IF(OR($L3209="",NOT(COUNTIFS($L$2:$L3209,$L3209)=1)),"",SUMIFS($G:$G,$L:$L,$L3209))</f>
        <v/>
      </c>
      <c r="K3209" s="5">
        <f>IF(OR($L3209="",NOT(COUNTIFS($L$2:$L3209,$L3209)=1)),"",SUMIFS($I:$I,$L:$L,$L3209))</f>
        <v/>
      </c>
      <c r="L3209" s="6">
        <f>IF($B3209="","",YEAR($B3209))</f>
        <v/>
      </c>
      <c r="M3209" s="6">
        <f>INT((ROW()-2)/39)+1</f>
        <v/>
      </c>
      <c r="N3209" s="6">
        <f>MOD(ROW()-2,39)+2</f>
        <v/>
      </c>
      <c r="O3209" s="42">
        <f>IF(AND($B3209&lt;&gt;"",$C3209&lt;&gt;"",$B3209&lt;=$C3209),INDEX(Szabalyok!$C:$C,$N3209),"")</f>
        <v/>
      </c>
      <c r="P3209">
        <f>IF(D3209="",P3208,P3208+1)</f>
        <v/>
      </c>
    </row>
    <row r="3210">
      <c r="A3210">
        <f>IF(P3210=P3209,0,P3210)</f>
        <v/>
      </c>
      <c r="B3210" s="41">
        <f>IF($M3210&gt;300,"",IF(OR(INDEX(Bemenet!$E$2:$E$301,$M3210)="",INDEX(Bemenet!$F$2:$F$301,$M3210)=""),"",MAX(INDEX(Bemenet!$E$2:$E$301,$M3210),INDEX(Szabalyok!$A:$A,$N3210))))</f>
        <v/>
      </c>
      <c r="C3210" s="41">
        <f>IF($B3210="","",MIN(INDEX(Bemenet!$F$2:$F$301,$M3210),INDEX(Szabalyok!$B:$B,$N3210)))</f>
        <v/>
      </c>
      <c r="D3210" s="5">
        <f>IF(AND($B3210&lt;&gt;"",$C3210&lt;&gt;"",$B3210&lt;=$C3210),INDEX(Bemenet!$G$2:$G$301,$M3210),"")</f>
        <v/>
      </c>
      <c r="E3210" s="6">
        <f>IF(AND($B3210&lt;&gt;"",$C3210&lt;&gt;"",$B3210&lt;=$C3210),INDEX(Bemenet!$D$2:$D$301,$M3210),"")</f>
        <v/>
      </c>
      <c r="F3210" s="5">
        <f>IF(AND($B3210&lt;&gt;"",$C3210&lt;&gt;"",$B3210&lt;=$C3210),$C3210-$B3210+1,"")</f>
        <v/>
      </c>
      <c r="G3210" s="5">
        <f>IF($F3210="","",$F3210*$D3210)</f>
        <v/>
      </c>
      <c r="H3210" s="42">
        <f>IF($G3210="","",$O3210)</f>
        <v/>
      </c>
      <c r="I3210" s="5">
        <f>IF($G3210="","",$G3210*IF($H3210="",$O3210,$H3210)/100)</f>
        <v/>
      </c>
      <c r="J3210" s="5">
        <f>IF(OR($L3210="",NOT(COUNTIFS($L$2:$L3210,$L3210)=1)),"",SUMIFS($G:$G,$L:$L,$L3210))</f>
        <v/>
      </c>
      <c r="K3210" s="5">
        <f>IF(OR($L3210="",NOT(COUNTIFS($L$2:$L3210,$L3210)=1)),"",SUMIFS($I:$I,$L:$L,$L3210))</f>
        <v/>
      </c>
      <c r="L3210" s="6">
        <f>IF($B3210="","",YEAR($B3210))</f>
        <v/>
      </c>
      <c r="M3210" s="6">
        <f>INT((ROW()-2)/39)+1</f>
        <v/>
      </c>
      <c r="N3210" s="6">
        <f>MOD(ROW()-2,39)+2</f>
        <v/>
      </c>
      <c r="O3210" s="42">
        <f>IF(AND($B3210&lt;&gt;"",$C3210&lt;&gt;"",$B3210&lt;=$C3210),INDEX(Szabalyok!$C:$C,$N3210),"")</f>
        <v/>
      </c>
      <c r="P3210">
        <f>IF(D3210="",P3209,P3209+1)</f>
        <v/>
      </c>
    </row>
    <row r="3211">
      <c r="A3211">
        <f>IF(P3211=P3210,0,P3211)</f>
        <v/>
      </c>
      <c r="B3211" s="41">
        <f>IF($M3211&gt;300,"",IF(OR(INDEX(Bemenet!$E$2:$E$301,$M3211)="",INDEX(Bemenet!$F$2:$F$301,$M3211)=""),"",MAX(INDEX(Bemenet!$E$2:$E$301,$M3211),INDEX(Szabalyok!$A:$A,$N3211))))</f>
        <v/>
      </c>
      <c r="C3211" s="41">
        <f>IF($B3211="","",MIN(INDEX(Bemenet!$F$2:$F$301,$M3211),INDEX(Szabalyok!$B:$B,$N3211)))</f>
        <v/>
      </c>
      <c r="D3211" s="5">
        <f>IF(AND($B3211&lt;&gt;"",$C3211&lt;&gt;"",$B3211&lt;=$C3211),INDEX(Bemenet!$G$2:$G$301,$M3211),"")</f>
        <v/>
      </c>
      <c r="E3211" s="6">
        <f>IF(AND($B3211&lt;&gt;"",$C3211&lt;&gt;"",$B3211&lt;=$C3211),INDEX(Bemenet!$D$2:$D$301,$M3211),"")</f>
        <v/>
      </c>
      <c r="F3211" s="5">
        <f>IF(AND($B3211&lt;&gt;"",$C3211&lt;&gt;"",$B3211&lt;=$C3211),$C3211-$B3211+1,"")</f>
        <v/>
      </c>
      <c r="G3211" s="5">
        <f>IF($F3211="","",$F3211*$D3211)</f>
        <v/>
      </c>
      <c r="H3211" s="42">
        <f>IF($G3211="","",$O3211)</f>
        <v/>
      </c>
      <c r="I3211" s="5">
        <f>IF($G3211="","",$G3211*IF($H3211="",$O3211,$H3211)/100)</f>
        <v/>
      </c>
      <c r="J3211" s="5">
        <f>IF(OR($L3211="",NOT(COUNTIFS($L$2:$L3211,$L3211)=1)),"",SUMIFS($G:$G,$L:$L,$L3211))</f>
        <v/>
      </c>
      <c r="K3211" s="5">
        <f>IF(OR($L3211="",NOT(COUNTIFS($L$2:$L3211,$L3211)=1)),"",SUMIFS($I:$I,$L:$L,$L3211))</f>
        <v/>
      </c>
      <c r="L3211" s="6">
        <f>IF($B3211="","",YEAR($B3211))</f>
        <v/>
      </c>
      <c r="M3211" s="6">
        <f>INT((ROW()-2)/39)+1</f>
        <v/>
      </c>
      <c r="N3211" s="6">
        <f>MOD(ROW()-2,39)+2</f>
        <v/>
      </c>
      <c r="O3211" s="42">
        <f>IF(AND($B3211&lt;&gt;"",$C3211&lt;&gt;"",$B3211&lt;=$C3211),INDEX(Szabalyok!$C:$C,$N3211),"")</f>
        <v/>
      </c>
      <c r="P3211">
        <f>IF(D3211="",P3210,P3210+1)</f>
        <v/>
      </c>
    </row>
    <row r="3212">
      <c r="A3212">
        <f>IF(P3212=P3211,0,P3212)</f>
        <v/>
      </c>
      <c r="B3212" s="41">
        <f>IF($M3212&gt;300,"",IF(OR(INDEX(Bemenet!$E$2:$E$301,$M3212)="",INDEX(Bemenet!$F$2:$F$301,$M3212)=""),"",MAX(INDEX(Bemenet!$E$2:$E$301,$M3212),INDEX(Szabalyok!$A:$A,$N3212))))</f>
        <v/>
      </c>
      <c r="C3212" s="41">
        <f>IF($B3212="","",MIN(INDEX(Bemenet!$F$2:$F$301,$M3212),INDEX(Szabalyok!$B:$B,$N3212)))</f>
        <v/>
      </c>
      <c r="D3212" s="5">
        <f>IF(AND($B3212&lt;&gt;"",$C3212&lt;&gt;"",$B3212&lt;=$C3212),INDEX(Bemenet!$G$2:$G$301,$M3212),"")</f>
        <v/>
      </c>
      <c r="E3212" s="6">
        <f>IF(AND($B3212&lt;&gt;"",$C3212&lt;&gt;"",$B3212&lt;=$C3212),INDEX(Bemenet!$D$2:$D$301,$M3212),"")</f>
        <v/>
      </c>
      <c r="F3212" s="5">
        <f>IF(AND($B3212&lt;&gt;"",$C3212&lt;&gt;"",$B3212&lt;=$C3212),$C3212-$B3212+1,"")</f>
        <v/>
      </c>
      <c r="G3212" s="5">
        <f>IF($F3212="","",$F3212*$D3212)</f>
        <v/>
      </c>
      <c r="H3212" s="42">
        <f>IF($G3212="","",$O3212)</f>
        <v/>
      </c>
      <c r="I3212" s="5">
        <f>IF($G3212="","",$G3212*IF($H3212="",$O3212,$H3212)/100)</f>
        <v/>
      </c>
      <c r="J3212" s="5">
        <f>IF(OR($L3212="",NOT(COUNTIFS($L$2:$L3212,$L3212)=1)),"",SUMIFS($G:$G,$L:$L,$L3212))</f>
        <v/>
      </c>
      <c r="K3212" s="5">
        <f>IF(OR($L3212="",NOT(COUNTIFS($L$2:$L3212,$L3212)=1)),"",SUMIFS($I:$I,$L:$L,$L3212))</f>
        <v/>
      </c>
      <c r="L3212" s="6">
        <f>IF($B3212="","",YEAR($B3212))</f>
        <v/>
      </c>
      <c r="M3212" s="6">
        <f>INT((ROW()-2)/39)+1</f>
        <v/>
      </c>
      <c r="N3212" s="6">
        <f>MOD(ROW()-2,39)+2</f>
        <v/>
      </c>
      <c r="O3212" s="42">
        <f>IF(AND($B3212&lt;&gt;"",$C3212&lt;&gt;"",$B3212&lt;=$C3212),INDEX(Szabalyok!$C:$C,$N3212),"")</f>
        <v/>
      </c>
      <c r="P3212">
        <f>IF(D3212="",P3211,P3211+1)</f>
        <v/>
      </c>
    </row>
    <row r="3213">
      <c r="A3213">
        <f>IF(P3213=P3212,0,P3213)</f>
        <v/>
      </c>
      <c r="B3213" s="41">
        <f>IF($M3213&gt;300,"",IF(OR(INDEX(Bemenet!$E$2:$E$301,$M3213)="",INDEX(Bemenet!$F$2:$F$301,$M3213)=""),"",MAX(INDEX(Bemenet!$E$2:$E$301,$M3213),INDEX(Szabalyok!$A:$A,$N3213))))</f>
        <v/>
      </c>
      <c r="C3213" s="41">
        <f>IF($B3213="","",MIN(INDEX(Bemenet!$F$2:$F$301,$M3213),INDEX(Szabalyok!$B:$B,$N3213)))</f>
        <v/>
      </c>
      <c r="D3213" s="5">
        <f>IF(AND($B3213&lt;&gt;"",$C3213&lt;&gt;"",$B3213&lt;=$C3213),INDEX(Bemenet!$G$2:$G$301,$M3213),"")</f>
        <v/>
      </c>
      <c r="E3213" s="6">
        <f>IF(AND($B3213&lt;&gt;"",$C3213&lt;&gt;"",$B3213&lt;=$C3213),INDEX(Bemenet!$D$2:$D$301,$M3213),"")</f>
        <v/>
      </c>
      <c r="F3213" s="5">
        <f>IF(AND($B3213&lt;&gt;"",$C3213&lt;&gt;"",$B3213&lt;=$C3213),$C3213-$B3213+1,"")</f>
        <v/>
      </c>
      <c r="G3213" s="5">
        <f>IF($F3213="","",$F3213*$D3213)</f>
        <v/>
      </c>
      <c r="H3213" s="42">
        <f>IF($G3213="","",$O3213)</f>
        <v/>
      </c>
      <c r="I3213" s="5">
        <f>IF($G3213="","",$G3213*IF($H3213="",$O3213,$H3213)/100)</f>
        <v/>
      </c>
      <c r="J3213" s="5">
        <f>IF(OR($L3213="",NOT(COUNTIFS($L$2:$L3213,$L3213)=1)),"",SUMIFS($G:$G,$L:$L,$L3213))</f>
        <v/>
      </c>
      <c r="K3213" s="5">
        <f>IF(OR($L3213="",NOT(COUNTIFS($L$2:$L3213,$L3213)=1)),"",SUMIFS($I:$I,$L:$L,$L3213))</f>
        <v/>
      </c>
      <c r="L3213" s="6">
        <f>IF($B3213="","",YEAR($B3213))</f>
        <v/>
      </c>
      <c r="M3213" s="6">
        <f>INT((ROW()-2)/39)+1</f>
        <v/>
      </c>
      <c r="N3213" s="6">
        <f>MOD(ROW()-2,39)+2</f>
        <v/>
      </c>
      <c r="O3213" s="42">
        <f>IF(AND($B3213&lt;&gt;"",$C3213&lt;&gt;"",$B3213&lt;=$C3213),INDEX(Szabalyok!$C:$C,$N3213),"")</f>
        <v/>
      </c>
      <c r="P3213">
        <f>IF(D3213="",P3212,P3212+1)</f>
        <v/>
      </c>
    </row>
    <row r="3214">
      <c r="A3214">
        <f>IF(P3214=P3213,0,P3214)</f>
        <v/>
      </c>
      <c r="B3214" s="41">
        <f>IF($M3214&gt;300,"",IF(OR(INDEX(Bemenet!$E$2:$E$301,$M3214)="",INDEX(Bemenet!$F$2:$F$301,$M3214)=""),"",MAX(INDEX(Bemenet!$E$2:$E$301,$M3214),INDEX(Szabalyok!$A:$A,$N3214))))</f>
        <v/>
      </c>
      <c r="C3214" s="41">
        <f>IF($B3214="","",MIN(INDEX(Bemenet!$F$2:$F$301,$M3214),INDEX(Szabalyok!$B:$B,$N3214)))</f>
        <v/>
      </c>
      <c r="D3214" s="5">
        <f>IF(AND($B3214&lt;&gt;"",$C3214&lt;&gt;"",$B3214&lt;=$C3214),INDEX(Bemenet!$G$2:$G$301,$M3214),"")</f>
        <v/>
      </c>
      <c r="E3214" s="6">
        <f>IF(AND($B3214&lt;&gt;"",$C3214&lt;&gt;"",$B3214&lt;=$C3214),INDEX(Bemenet!$D$2:$D$301,$M3214),"")</f>
        <v/>
      </c>
      <c r="F3214" s="5">
        <f>IF(AND($B3214&lt;&gt;"",$C3214&lt;&gt;"",$B3214&lt;=$C3214),$C3214-$B3214+1,"")</f>
        <v/>
      </c>
      <c r="G3214" s="5">
        <f>IF($F3214="","",$F3214*$D3214)</f>
        <v/>
      </c>
      <c r="H3214" s="42">
        <f>IF($G3214="","",$O3214)</f>
        <v/>
      </c>
      <c r="I3214" s="5">
        <f>IF($G3214="","",$G3214*IF($H3214="",$O3214,$H3214)/100)</f>
        <v/>
      </c>
      <c r="J3214" s="5">
        <f>IF(OR($L3214="",NOT(COUNTIFS($L$2:$L3214,$L3214)=1)),"",SUMIFS($G:$G,$L:$L,$L3214))</f>
        <v/>
      </c>
      <c r="K3214" s="5">
        <f>IF(OR($L3214="",NOT(COUNTIFS($L$2:$L3214,$L3214)=1)),"",SUMIFS($I:$I,$L:$L,$L3214))</f>
        <v/>
      </c>
      <c r="L3214" s="6">
        <f>IF($B3214="","",YEAR($B3214))</f>
        <v/>
      </c>
      <c r="M3214" s="6">
        <f>INT((ROW()-2)/39)+1</f>
        <v/>
      </c>
      <c r="N3214" s="6">
        <f>MOD(ROW()-2,39)+2</f>
        <v/>
      </c>
      <c r="O3214" s="42">
        <f>IF(AND($B3214&lt;&gt;"",$C3214&lt;&gt;"",$B3214&lt;=$C3214),INDEX(Szabalyok!$C:$C,$N3214),"")</f>
        <v/>
      </c>
      <c r="P3214">
        <f>IF(D3214="",P3213,P3213+1)</f>
        <v/>
      </c>
    </row>
    <row r="3215">
      <c r="A3215">
        <f>IF(P3215=P3214,0,P3215)</f>
        <v/>
      </c>
      <c r="B3215" s="41">
        <f>IF($M3215&gt;300,"",IF(OR(INDEX(Bemenet!$E$2:$E$301,$M3215)="",INDEX(Bemenet!$F$2:$F$301,$M3215)=""),"",MAX(INDEX(Bemenet!$E$2:$E$301,$M3215),INDEX(Szabalyok!$A:$A,$N3215))))</f>
        <v/>
      </c>
      <c r="C3215" s="41">
        <f>IF($B3215="","",MIN(INDEX(Bemenet!$F$2:$F$301,$M3215),INDEX(Szabalyok!$B:$B,$N3215)))</f>
        <v/>
      </c>
      <c r="D3215" s="5">
        <f>IF(AND($B3215&lt;&gt;"",$C3215&lt;&gt;"",$B3215&lt;=$C3215),INDEX(Bemenet!$G$2:$G$301,$M3215),"")</f>
        <v/>
      </c>
      <c r="E3215" s="6">
        <f>IF(AND($B3215&lt;&gt;"",$C3215&lt;&gt;"",$B3215&lt;=$C3215),INDEX(Bemenet!$D$2:$D$301,$M3215),"")</f>
        <v/>
      </c>
      <c r="F3215" s="5">
        <f>IF(AND($B3215&lt;&gt;"",$C3215&lt;&gt;"",$B3215&lt;=$C3215),$C3215-$B3215+1,"")</f>
        <v/>
      </c>
      <c r="G3215" s="5">
        <f>IF($F3215="","",$F3215*$D3215)</f>
        <v/>
      </c>
      <c r="H3215" s="42">
        <f>IF($G3215="","",$O3215)</f>
        <v/>
      </c>
      <c r="I3215" s="5">
        <f>IF($G3215="","",$G3215*IF($H3215="",$O3215,$H3215)/100)</f>
        <v/>
      </c>
      <c r="J3215" s="5">
        <f>IF(OR($L3215="",NOT(COUNTIFS($L$2:$L3215,$L3215)=1)),"",SUMIFS($G:$G,$L:$L,$L3215))</f>
        <v/>
      </c>
      <c r="K3215" s="5">
        <f>IF(OR($L3215="",NOT(COUNTIFS($L$2:$L3215,$L3215)=1)),"",SUMIFS($I:$I,$L:$L,$L3215))</f>
        <v/>
      </c>
      <c r="L3215" s="6">
        <f>IF($B3215="","",YEAR($B3215))</f>
        <v/>
      </c>
      <c r="M3215" s="6">
        <f>INT((ROW()-2)/39)+1</f>
        <v/>
      </c>
      <c r="N3215" s="6">
        <f>MOD(ROW()-2,39)+2</f>
        <v/>
      </c>
      <c r="O3215" s="42">
        <f>IF(AND($B3215&lt;&gt;"",$C3215&lt;&gt;"",$B3215&lt;=$C3215),INDEX(Szabalyok!$C:$C,$N3215),"")</f>
        <v/>
      </c>
      <c r="P3215">
        <f>IF(D3215="",P3214,P3214+1)</f>
        <v/>
      </c>
    </row>
    <row r="3216">
      <c r="A3216">
        <f>IF(P3216=P3215,0,P3216)</f>
        <v/>
      </c>
      <c r="B3216" s="41">
        <f>IF($M3216&gt;300,"",IF(OR(INDEX(Bemenet!$E$2:$E$301,$M3216)="",INDEX(Bemenet!$F$2:$F$301,$M3216)=""),"",MAX(INDEX(Bemenet!$E$2:$E$301,$M3216),INDEX(Szabalyok!$A:$A,$N3216))))</f>
        <v/>
      </c>
      <c r="C3216" s="41">
        <f>IF($B3216="","",MIN(INDEX(Bemenet!$F$2:$F$301,$M3216),INDEX(Szabalyok!$B:$B,$N3216)))</f>
        <v/>
      </c>
      <c r="D3216" s="5">
        <f>IF(AND($B3216&lt;&gt;"",$C3216&lt;&gt;"",$B3216&lt;=$C3216),INDEX(Bemenet!$G$2:$G$301,$M3216),"")</f>
        <v/>
      </c>
      <c r="E3216" s="6">
        <f>IF(AND($B3216&lt;&gt;"",$C3216&lt;&gt;"",$B3216&lt;=$C3216),INDEX(Bemenet!$D$2:$D$301,$M3216),"")</f>
        <v/>
      </c>
      <c r="F3216" s="5">
        <f>IF(AND($B3216&lt;&gt;"",$C3216&lt;&gt;"",$B3216&lt;=$C3216),$C3216-$B3216+1,"")</f>
        <v/>
      </c>
      <c r="G3216" s="5">
        <f>IF($F3216="","",$F3216*$D3216)</f>
        <v/>
      </c>
      <c r="H3216" s="42">
        <f>IF($G3216="","",$O3216)</f>
        <v/>
      </c>
      <c r="I3216" s="5">
        <f>IF($G3216="","",$G3216*IF($H3216="",$O3216,$H3216)/100)</f>
        <v/>
      </c>
      <c r="J3216" s="5">
        <f>IF(OR($L3216="",NOT(COUNTIFS($L$2:$L3216,$L3216)=1)),"",SUMIFS($G:$G,$L:$L,$L3216))</f>
        <v/>
      </c>
      <c r="K3216" s="5">
        <f>IF(OR($L3216="",NOT(COUNTIFS($L$2:$L3216,$L3216)=1)),"",SUMIFS($I:$I,$L:$L,$L3216))</f>
        <v/>
      </c>
      <c r="L3216" s="6">
        <f>IF($B3216="","",YEAR($B3216))</f>
        <v/>
      </c>
      <c r="M3216" s="6">
        <f>INT((ROW()-2)/39)+1</f>
        <v/>
      </c>
      <c r="N3216" s="6">
        <f>MOD(ROW()-2,39)+2</f>
        <v/>
      </c>
      <c r="O3216" s="42">
        <f>IF(AND($B3216&lt;&gt;"",$C3216&lt;&gt;"",$B3216&lt;=$C3216),INDEX(Szabalyok!$C:$C,$N3216),"")</f>
        <v/>
      </c>
      <c r="P3216">
        <f>IF(D3216="",P3215,P3215+1)</f>
        <v/>
      </c>
    </row>
    <row r="3217">
      <c r="A3217">
        <f>IF(P3217=P3216,0,P3217)</f>
        <v/>
      </c>
      <c r="B3217" s="41">
        <f>IF($M3217&gt;300,"",IF(OR(INDEX(Bemenet!$E$2:$E$301,$M3217)="",INDEX(Bemenet!$F$2:$F$301,$M3217)=""),"",MAX(INDEX(Bemenet!$E$2:$E$301,$M3217),INDEX(Szabalyok!$A:$A,$N3217))))</f>
        <v/>
      </c>
      <c r="C3217" s="41">
        <f>IF($B3217="","",MIN(INDEX(Bemenet!$F$2:$F$301,$M3217),INDEX(Szabalyok!$B:$B,$N3217)))</f>
        <v/>
      </c>
      <c r="D3217" s="5">
        <f>IF(AND($B3217&lt;&gt;"",$C3217&lt;&gt;"",$B3217&lt;=$C3217),INDEX(Bemenet!$G$2:$G$301,$M3217),"")</f>
        <v/>
      </c>
      <c r="E3217" s="6">
        <f>IF(AND($B3217&lt;&gt;"",$C3217&lt;&gt;"",$B3217&lt;=$C3217),INDEX(Bemenet!$D$2:$D$301,$M3217),"")</f>
        <v/>
      </c>
      <c r="F3217" s="5">
        <f>IF(AND($B3217&lt;&gt;"",$C3217&lt;&gt;"",$B3217&lt;=$C3217),$C3217-$B3217+1,"")</f>
        <v/>
      </c>
      <c r="G3217" s="5">
        <f>IF($F3217="","",$F3217*$D3217)</f>
        <v/>
      </c>
      <c r="H3217" s="42">
        <f>IF($G3217="","",$O3217)</f>
        <v/>
      </c>
      <c r="I3217" s="5">
        <f>IF($G3217="","",$G3217*IF($H3217="",$O3217,$H3217)/100)</f>
        <v/>
      </c>
      <c r="J3217" s="5">
        <f>IF(OR($L3217="",NOT(COUNTIFS($L$2:$L3217,$L3217)=1)),"",SUMIFS($G:$G,$L:$L,$L3217))</f>
        <v/>
      </c>
      <c r="K3217" s="5">
        <f>IF(OR($L3217="",NOT(COUNTIFS($L$2:$L3217,$L3217)=1)),"",SUMIFS($I:$I,$L:$L,$L3217))</f>
        <v/>
      </c>
      <c r="L3217" s="6">
        <f>IF($B3217="","",YEAR($B3217))</f>
        <v/>
      </c>
      <c r="M3217" s="6">
        <f>INT((ROW()-2)/39)+1</f>
        <v/>
      </c>
      <c r="N3217" s="6">
        <f>MOD(ROW()-2,39)+2</f>
        <v/>
      </c>
      <c r="O3217" s="42">
        <f>IF(AND($B3217&lt;&gt;"",$C3217&lt;&gt;"",$B3217&lt;=$C3217),INDEX(Szabalyok!$C:$C,$N3217),"")</f>
        <v/>
      </c>
      <c r="P3217">
        <f>IF(D3217="",P3216,P3216+1)</f>
        <v/>
      </c>
    </row>
    <row r="3218">
      <c r="A3218">
        <f>IF(P3218=P3217,0,P3218)</f>
        <v/>
      </c>
      <c r="B3218" s="41">
        <f>IF($M3218&gt;300,"",IF(OR(INDEX(Bemenet!$E$2:$E$301,$M3218)="",INDEX(Bemenet!$F$2:$F$301,$M3218)=""),"",MAX(INDEX(Bemenet!$E$2:$E$301,$M3218),INDEX(Szabalyok!$A:$A,$N3218))))</f>
        <v/>
      </c>
      <c r="C3218" s="41">
        <f>IF($B3218="","",MIN(INDEX(Bemenet!$F$2:$F$301,$M3218),INDEX(Szabalyok!$B:$B,$N3218)))</f>
        <v/>
      </c>
      <c r="D3218" s="5">
        <f>IF(AND($B3218&lt;&gt;"",$C3218&lt;&gt;"",$B3218&lt;=$C3218),INDEX(Bemenet!$G$2:$G$301,$M3218),"")</f>
        <v/>
      </c>
      <c r="E3218" s="6">
        <f>IF(AND($B3218&lt;&gt;"",$C3218&lt;&gt;"",$B3218&lt;=$C3218),INDEX(Bemenet!$D$2:$D$301,$M3218),"")</f>
        <v/>
      </c>
      <c r="F3218" s="5">
        <f>IF(AND($B3218&lt;&gt;"",$C3218&lt;&gt;"",$B3218&lt;=$C3218),$C3218-$B3218+1,"")</f>
        <v/>
      </c>
      <c r="G3218" s="5">
        <f>IF($F3218="","",$F3218*$D3218)</f>
        <v/>
      </c>
      <c r="H3218" s="42">
        <f>IF($G3218="","",$O3218)</f>
        <v/>
      </c>
      <c r="I3218" s="5">
        <f>IF($G3218="","",$G3218*IF($H3218="",$O3218,$H3218)/100)</f>
        <v/>
      </c>
      <c r="J3218" s="5">
        <f>IF(OR($L3218="",NOT(COUNTIFS($L$2:$L3218,$L3218)=1)),"",SUMIFS($G:$G,$L:$L,$L3218))</f>
        <v/>
      </c>
      <c r="K3218" s="5">
        <f>IF(OR($L3218="",NOT(COUNTIFS($L$2:$L3218,$L3218)=1)),"",SUMIFS($I:$I,$L:$L,$L3218))</f>
        <v/>
      </c>
      <c r="L3218" s="6">
        <f>IF($B3218="","",YEAR($B3218))</f>
        <v/>
      </c>
      <c r="M3218" s="6">
        <f>INT((ROW()-2)/39)+1</f>
        <v/>
      </c>
      <c r="N3218" s="6">
        <f>MOD(ROW()-2,39)+2</f>
        <v/>
      </c>
      <c r="O3218" s="42">
        <f>IF(AND($B3218&lt;&gt;"",$C3218&lt;&gt;"",$B3218&lt;=$C3218),INDEX(Szabalyok!$C:$C,$N3218),"")</f>
        <v/>
      </c>
      <c r="P3218">
        <f>IF(D3218="",P3217,P3217+1)</f>
        <v/>
      </c>
    </row>
    <row r="3219">
      <c r="A3219">
        <f>IF(P3219=P3218,0,P3219)</f>
        <v/>
      </c>
      <c r="B3219" s="41">
        <f>IF($M3219&gt;300,"",IF(OR(INDEX(Bemenet!$E$2:$E$301,$M3219)="",INDEX(Bemenet!$F$2:$F$301,$M3219)=""),"",MAX(INDEX(Bemenet!$E$2:$E$301,$M3219),INDEX(Szabalyok!$A:$A,$N3219))))</f>
        <v/>
      </c>
      <c r="C3219" s="41">
        <f>IF($B3219="","",MIN(INDEX(Bemenet!$F$2:$F$301,$M3219),INDEX(Szabalyok!$B:$B,$N3219)))</f>
        <v/>
      </c>
      <c r="D3219" s="5">
        <f>IF(AND($B3219&lt;&gt;"",$C3219&lt;&gt;"",$B3219&lt;=$C3219),INDEX(Bemenet!$G$2:$G$301,$M3219),"")</f>
        <v/>
      </c>
      <c r="E3219" s="6">
        <f>IF(AND($B3219&lt;&gt;"",$C3219&lt;&gt;"",$B3219&lt;=$C3219),INDEX(Bemenet!$D$2:$D$301,$M3219),"")</f>
        <v/>
      </c>
      <c r="F3219" s="5">
        <f>IF(AND($B3219&lt;&gt;"",$C3219&lt;&gt;"",$B3219&lt;=$C3219),$C3219-$B3219+1,"")</f>
        <v/>
      </c>
      <c r="G3219" s="5">
        <f>IF($F3219="","",$F3219*$D3219)</f>
        <v/>
      </c>
      <c r="H3219" s="42">
        <f>IF($G3219="","",$O3219)</f>
        <v/>
      </c>
      <c r="I3219" s="5">
        <f>IF($G3219="","",$G3219*IF($H3219="",$O3219,$H3219)/100)</f>
        <v/>
      </c>
      <c r="J3219" s="5">
        <f>IF(OR($L3219="",NOT(COUNTIFS($L$2:$L3219,$L3219)=1)),"",SUMIFS($G:$G,$L:$L,$L3219))</f>
        <v/>
      </c>
      <c r="K3219" s="5">
        <f>IF(OR($L3219="",NOT(COUNTIFS($L$2:$L3219,$L3219)=1)),"",SUMIFS($I:$I,$L:$L,$L3219))</f>
        <v/>
      </c>
      <c r="L3219" s="6">
        <f>IF($B3219="","",YEAR($B3219))</f>
        <v/>
      </c>
      <c r="M3219" s="6">
        <f>INT((ROW()-2)/39)+1</f>
        <v/>
      </c>
      <c r="N3219" s="6">
        <f>MOD(ROW()-2,39)+2</f>
        <v/>
      </c>
      <c r="O3219" s="42">
        <f>IF(AND($B3219&lt;&gt;"",$C3219&lt;&gt;"",$B3219&lt;=$C3219),INDEX(Szabalyok!$C:$C,$N3219),"")</f>
        <v/>
      </c>
      <c r="P3219">
        <f>IF(D3219="",P3218,P3218+1)</f>
        <v/>
      </c>
    </row>
    <row r="3220">
      <c r="A3220">
        <f>IF(P3220=P3219,0,P3220)</f>
        <v/>
      </c>
      <c r="B3220" s="41">
        <f>IF($M3220&gt;300,"",IF(OR(INDEX(Bemenet!$E$2:$E$301,$M3220)="",INDEX(Bemenet!$F$2:$F$301,$M3220)=""),"",MAX(INDEX(Bemenet!$E$2:$E$301,$M3220),INDEX(Szabalyok!$A:$A,$N3220))))</f>
        <v/>
      </c>
      <c r="C3220" s="41">
        <f>IF($B3220="","",MIN(INDEX(Bemenet!$F$2:$F$301,$M3220),INDEX(Szabalyok!$B:$B,$N3220)))</f>
        <v/>
      </c>
      <c r="D3220" s="5">
        <f>IF(AND($B3220&lt;&gt;"",$C3220&lt;&gt;"",$B3220&lt;=$C3220),INDEX(Bemenet!$G$2:$G$301,$M3220),"")</f>
        <v/>
      </c>
      <c r="E3220" s="6">
        <f>IF(AND($B3220&lt;&gt;"",$C3220&lt;&gt;"",$B3220&lt;=$C3220),INDEX(Bemenet!$D$2:$D$301,$M3220),"")</f>
        <v/>
      </c>
      <c r="F3220" s="5">
        <f>IF(AND($B3220&lt;&gt;"",$C3220&lt;&gt;"",$B3220&lt;=$C3220),$C3220-$B3220+1,"")</f>
        <v/>
      </c>
      <c r="G3220" s="5">
        <f>IF($F3220="","",$F3220*$D3220)</f>
        <v/>
      </c>
      <c r="H3220" s="42">
        <f>IF($G3220="","",$O3220)</f>
        <v/>
      </c>
      <c r="I3220" s="5">
        <f>IF($G3220="","",$G3220*IF($H3220="",$O3220,$H3220)/100)</f>
        <v/>
      </c>
      <c r="J3220" s="5">
        <f>IF(OR($L3220="",NOT(COUNTIFS($L$2:$L3220,$L3220)=1)),"",SUMIFS($G:$G,$L:$L,$L3220))</f>
        <v/>
      </c>
      <c r="K3220" s="5">
        <f>IF(OR($L3220="",NOT(COUNTIFS($L$2:$L3220,$L3220)=1)),"",SUMIFS($I:$I,$L:$L,$L3220))</f>
        <v/>
      </c>
      <c r="L3220" s="6">
        <f>IF($B3220="","",YEAR($B3220))</f>
        <v/>
      </c>
      <c r="M3220" s="6">
        <f>INT((ROW()-2)/39)+1</f>
        <v/>
      </c>
      <c r="N3220" s="6">
        <f>MOD(ROW()-2,39)+2</f>
        <v/>
      </c>
      <c r="O3220" s="42">
        <f>IF(AND($B3220&lt;&gt;"",$C3220&lt;&gt;"",$B3220&lt;=$C3220),INDEX(Szabalyok!$C:$C,$N3220),"")</f>
        <v/>
      </c>
      <c r="P3220">
        <f>IF(D3220="",P3219,P3219+1)</f>
        <v/>
      </c>
    </row>
    <row r="3221">
      <c r="A3221">
        <f>IF(P3221=P3220,0,P3221)</f>
        <v/>
      </c>
      <c r="B3221" s="41">
        <f>IF($M3221&gt;300,"",IF(OR(INDEX(Bemenet!$E$2:$E$301,$M3221)="",INDEX(Bemenet!$F$2:$F$301,$M3221)=""),"",MAX(INDEX(Bemenet!$E$2:$E$301,$M3221),INDEX(Szabalyok!$A:$A,$N3221))))</f>
        <v/>
      </c>
      <c r="C3221" s="41">
        <f>IF($B3221="","",MIN(INDEX(Bemenet!$F$2:$F$301,$M3221),INDEX(Szabalyok!$B:$B,$N3221)))</f>
        <v/>
      </c>
      <c r="D3221" s="5">
        <f>IF(AND($B3221&lt;&gt;"",$C3221&lt;&gt;"",$B3221&lt;=$C3221),INDEX(Bemenet!$G$2:$G$301,$M3221),"")</f>
        <v/>
      </c>
      <c r="E3221" s="6">
        <f>IF(AND($B3221&lt;&gt;"",$C3221&lt;&gt;"",$B3221&lt;=$C3221),INDEX(Bemenet!$D$2:$D$301,$M3221),"")</f>
        <v/>
      </c>
      <c r="F3221" s="5">
        <f>IF(AND($B3221&lt;&gt;"",$C3221&lt;&gt;"",$B3221&lt;=$C3221),$C3221-$B3221+1,"")</f>
        <v/>
      </c>
      <c r="G3221" s="5">
        <f>IF($F3221="","",$F3221*$D3221)</f>
        <v/>
      </c>
      <c r="H3221" s="42">
        <f>IF($G3221="","",$O3221)</f>
        <v/>
      </c>
      <c r="I3221" s="5">
        <f>IF($G3221="","",$G3221*IF($H3221="",$O3221,$H3221)/100)</f>
        <v/>
      </c>
      <c r="J3221" s="5">
        <f>IF(OR($L3221="",NOT(COUNTIFS($L$2:$L3221,$L3221)=1)),"",SUMIFS($G:$G,$L:$L,$L3221))</f>
        <v/>
      </c>
      <c r="K3221" s="5">
        <f>IF(OR($L3221="",NOT(COUNTIFS($L$2:$L3221,$L3221)=1)),"",SUMIFS($I:$I,$L:$L,$L3221))</f>
        <v/>
      </c>
      <c r="L3221" s="6">
        <f>IF($B3221="","",YEAR($B3221))</f>
        <v/>
      </c>
      <c r="M3221" s="6">
        <f>INT((ROW()-2)/39)+1</f>
        <v/>
      </c>
      <c r="N3221" s="6">
        <f>MOD(ROW()-2,39)+2</f>
        <v/>
      </c>
      <c r="O3221" s="42">
        <f>IF(AND($B3221&lt;&gt;"",$C3221&lt;&gt;"",$B3221&lt;=$C3221),INDEX(Szabalyok!$C:$C,$N3221),"")</f>
        <v/>
      </c>
      <c r="P3221">
        <f>IF(D3221="",P3220,P3220+1)</f>
        <v/>
      </c>
    </row>
    <row r="3222">
      <c r="A3222">
        <f>IF(P3222=P3221,0,P3222)</f>
        <v/>
      </c>
      <c r="B3222" s="41">
        <f>IF($M3222&gt;300,"",IF(OR(INDEX(Bemenet!$E$2:$E$301,$M3222)="",INDEX(Bemenet!$F$2:$F$301,$M3222)=""),"",MAX(INDEX(Bemenet!$E$2:$E$301,$M3222),INDEX(Szabalyok!$A:$A,$N3222))))</f>
        <v/>
      </c>
      <c r="C3222" s="41">
        <f>IF($B3222="","",MIN(INDEX(Bemenet!$F$2:$F$301,$M3222),INDEX(Szabalyok!$B:$B,$N3222)))</f>
        <v/>
      </c>
      <c r="D3222" s="5">
        <f>IF(AND($B3222&lt;&gt;"",$C3222&lt;&gt;"",$B3222&lt;=$C3222),INDEX(Bemenet!$G$2:$G$301,$M3222),"")</f>
        <v/>
      </c>
      <c r="E3222" s="6">
        <f>IF(AND($B3222&lt;&gt;"",$C3222&lt;&gt;"",$B3222&lt;=$C3222),INDEX(Bemenet!$D$2:$D$301,$M3222),"")</f>
        <v/>
      </c>
      <c r="F3222" s="5">
        <f>IF(AND($B3222&lt;&gt;"",$C3222&lt;&gt;"",$B3222&lt;=$C3222),$C3222-$B3222+1,"")</f>
        <v/>
      </c>
      <c r="G3222" s="5">
        <f>IF($F3222="","",$F3222*$D3222)</f>
        <v/>
      </c>
      <c r="H3222" s="42">
        <f>IF($G3222="","",$O3222)</f>
        <v/>
      </c>
      <c r="I3222" s="5">
        <f>IF($G3222="","",$G3222*IF($H3222="",$O3222,$H3222)/100)</f>
        <v/>
      </c>
      <c r="J3222" s="5">
        <f>IF(OR($L3222="",NOT(COUNTIFS($L$2:$L3222,$L3222)=1)),"",SUMIFS($G:$G,$L:$L,$L3222))</f>
        <v/>
      </c>
      <c r="K3222" s="5">
        <f>IF(OR($L3222="",NOT(COUNTIFS($L$2:$L3222,$L3222)=1)),"",SUMIFS($I:$I,$L:$L,$L3222))</f>
        <v/>
      </c>
      <c r="L3222" s="6">
        <f>IF($B3222="","",YEAR($B3222))</f>
        <v/>
      </c>
      <c r="M3222" s="6">
        <f>INT((ROW()-2)/39)+1</f>
        <v/>
      </c>
      <c r="N3222" s="6">
        <f>MOD(ROW()-2,39)+2</f>
        <v/>
      </c>
      <c r="O3222" s="42">
        <f>IF(AND($B3222&lt;&gt;"",$C3222&lt;&gt;"",$B3222&lt;=$C3222),INDEX(Szabalyok!$C:$C,$N3222),"")</f>
        <v/>
      </c>
      <c r="P3222">
        <f>IF(D3222="",P3221,P3221+1)</f>
        <v/>
      </c>
    </row>
    <row r="3223">
      <c r="A3223">
        <f>IF(P3223=P3222,0,P3223)</f>
        <v/>
      </c>
      <c r="B3223" s="41">
        <f>IF($M3223&gt;300,"",IF(OR(INDEX(Bemenet!$E$2:$E$301,$M3223)="",INDEX(Bemenet!$F$2:$F$301,$M3223)=""),"",MAX(INDEX(Bemenet!$E$2:$E$301,$M3223),INDEX(Szabalyok!$A:$A,$N3223))))</f>
        <v/>
      </c>
      <c r="C3223" s="41">
        <f>IF($B3223="","",MIN(INDEX(Bemenet!$F$2:$F$301,$M3223),INDEX(Szabalyok!$B:$B,$N3223)))</f>
        <v/>
      </c>
      <c r="D3223" s="5">
        <f>IF(AND($B3223&lt;&gt;"",$C3223&lt;&gt;"",$B3223&lt;=$C3223),INDEX(Bemenet!$G$2:$G$301,$M3223),"")</f>
        <v/>
      </c>
      <c r="E3223" s="6">
        <f>IF(AND($B3223&lt;&gt;"",$C3223&lt;&gt;"",$B3223&lt;=$C3223),INDEX(Bemenet!$D$2:$D$301,$M3223),"")</f>
        <v/>
      </c>
      <c r="F3223" s="5">
        <f>IF(AND($B3223&lt;&gt;"",$C3223&lt;&gt;"",$B3223&lt;=$C3223),$C3223-$B3223+1,"")</f>
        <v/>
      </c>
      <c r="G3223" s="5">
        <f>IF($F3223="","",$F3223*$D3223)</f>
        <v/>
      </c>
      <c r="H3223" s="42">
        <f>IF($G3223="","",$O3223)</f>
        <v/>
      </c>
      <c r="I3223" s="5">
        <f>IF($G3223="","",$G3223*IF($H3223="",$O3223,$H3223)/100)</f>
        <v/>
      </c>
      <c r="J3223" s="5">
        <f>IF(OR($L3223="",NOT(COUNTIFS($L$2:$L3223,$L3223)=1)),"",SUMIFS($G:$G,$L:$L,$L3223))</f>
        <v/>
      </c>
      <c r="K3223" s="5">
        <f>IF(OR($L3223="",NOT(COUNTIFS($L$2:$L3223,$L3223)=1)),"",SUMIFS($I:$I,$L:$L,$L3223))</f>
        <v/>
      </c>
      <c r="L3223" s="6">
        <f>IF($B3223="","",YEAR($B3223))</f>
        <v/>
      </c>
      <c r="M3223" s="6">
        <f>INT((ROW()-2)/39)+1</f>
        <v/>
      </c>
      <c r="N3223" s="6">
        <f>MOD(ROW()-2,39)+2</f>
        <v/>
      </c>
      <c r="O3223" s="42">
        <f>IF(AND($B3223&lt;&gt;"",$C3223&lt;&gt;"",$B3223&lt;=$C3223),INDEX(Szabalyok!$C:$C,$N3223),"")</f>
        <v/>
      </c>
      <c r="P3223">
        <f>IF(D3223="",P3222,P3222+1)</f>
        <v/>
      </c>
    </row>
    <row r="3224">
      <c r="A3224">
        <f>IF(P3224=P3223,0,P3224)</f>
        <v/>
      </c>
      <c r="B3224" s="41">
        <f>IF($M3224&gt;300,"",IF(OR(INDEX(Bemenet!$E$2:$E$301,$M3224)="",INDEX(Bemenet!$F$2:$F$301,$M3224)=""),"",MAX(INDEX(Bemenet!$E$2:$E$301,$M3224),INDEX(Szabalyok!$A:$A,$N3224))))</f>
        <v/>
      </c>
      <c r="C3224" s="41">
        <f>IF($B3224="","",MIN(INDEX(Bemenet!$F$2:$F$301,$M3224),INDEX(Szabalyok!$B:$B,$N3224)))</f>
        <v/>
      </c>
      <c r="D3224" s="5">
        <f>IF(AND($B3224&lt;&gt;"",$C3224&lt;&gt;"",$B3224&lt;=$C3224),INDEX(Bemenet!$G$2:$G$301,$M3224),"")</f>
        <v/>
      </c>
      <c r="E3224" s="6">
        <f>IF(AND($B3224&lt;&gt;"",$C3224&lt;&gt;"",$B3224&lt;=$C3224),INDEX(Bemenet!$D$2:$D$301,$M3224),"")</f>
        <v/>
      </c>
      <c r="F3224" s="5">
        <f>IF(AND($B3224&lt;&gt;"",$C3224&lt;&gt;"",$B3224&lt;=$C3224),$C3224-$B3224+1,"")</f>
        <v/>
      </c>
      <c r="G3224" s="5">
        <f>IF($F3224="","",$F3224*$D3224)</f>
        <v/>
      </c>
      <c r="H3224" s="42">
        <f>IF($G3224="","",$O3224)</f>
        <v/>
      </c>
      <c r="I3224" s="5">
        <f>IF($G3224="","",$G3224*IF($H3224="",$O3224,$H3224)/100)</f>
        <v/>
      </c>
      <c r="J3224" s="5">
        <f>IF(OR($L3224="",NOT(COUNTIFS($L$2:$L3224,$L3224)=1)),"",SUMIFS($G:$G,$L:$L,$L3224))</f>
        <v/>
      </c>
      <c r="K3224" s="5">
        <f>IF(OR($L3224="",NOT(COUNTIFS($L$2:$L3224,$L3224)=1)),"",SUMIFS($I:$I,$L:$L,$L3224))</f>
        <v/>
      </c>
      <c r="L3224" s="6">
        <f>IF($B3224="","",YEAR($B3224))</f>
        <v/>
      </c>
      <c r="M3224" s="6">
        <f>INT((ROW()-2)/39)+1</f>
        <v/>
      </c>
      <c r="N3224" s="6">
        <f>MOD(ROW()-2,39)+2</f>
        <v/>
      </c>
      <c r="O3224" s="42">
        <f>IF(AND($B3224&lt;&gt;"",$C3224&lt;&gt;"",$B3224&lt;=$C3224),INDEX(Szabalyok!$C:$C,$N3224),"")</f>
        <v/>
      </c>
      <c r="P3224">
        <f>IF(D3224="",P3223,P3223+1)</f>
        <v/>
      </c>
    </row>
    <row r="3225">
      <c r="A3225">
        <f>IF(P3225=P3224,0,P3225)</f>
        <v/>
      </c>
      <c r="B3225" s="41">
        <f>IF($M3225&gt;300,"",IF(OR(INDEX(Bemenet!$E$2:$E$301,$M3225)="",INDEX(Bemenet!$F$2:$F$301,$M3225)=""),"",MAX(INDEX(Bemenet!$E$2:$E$301,$M3225),INDEX(Szabalyok!$A:$A,$N3225))))</f>
        <v/>
      </c>
      <c r="C3225" s="41">
        <f>IF($B3225="","",MIN(INDEX(Bemenet!$F$2:$F$301,$M3225),INDEX(Szabalyok!$B:$B,$N3225)))</f>
        <v/>
      </c>
      <c r="D3225" s="5">
        <f>IF(AND($B3225&lt;&gt;"",$C3225&lt;&gt;"",$B3225&lt;=$C3225),INDEX(Bemenet!$G$2:$G$301,$M3225),"")</f>
        <v/>
      </c>
      <c r="E3225" s="6">
        <f>IF(AND($B3225&lt;&gt;"",$C3225&lt;&gt;"",$B3225&lt;=$C3225),INDEX(Bemenet!$D$2:$D$301,$M3225),"")</f>
        <v/>
      </c>
      <c r="F3225" s="5">
        <f>IF(AND($B3225&lt;&gt;"",$C3225&lt;&gt;"",$B3225&lt;=$C3225),$C3225-$B3225+1,"")</f>
        <v/>
      </c>
      <c r="G3225" s="5">
        <f>IF($F3225="","",$F3225*$D3225)</f>
        <v/>
      </c>
      <c r="H3225" s="42">
        <f>IF($G3225="","",$O3225)</f>
        <v/>
      </c>
      <c r="I3225" s="5">
        <f>IF($G3225="","",$G3225*IF($H3225="",$O3225,$H3225)/100)</f>
        <v/>
      </c>
      <c r="J3225" s="5">
        <f>IF(OR($L3225="",NOT(COUNTIFS($L$2:$L3225,$L3225)=1)),"",SUMIFS($G:$G,$L:$L,$L3225))</f>
        <v/>
      </c>
      <c r="K3225" s="5">
        <f>IF(OR($L3225="",NOT(COUNTIFS($L$2:$L3225,$L3225)=1)),"",SUMIFS($I:$I,$L:$L,$L3225))</f>
        <v/>
      </c>
      <c r="L3225" s="6">
        <f>IF($B3225="","",YEAR($B3225))</f>
        <v/>
      </c>
      <c r="M3225" s="6">
        <f>INT((ROW()-2)/39)+1</f>
        <v/>
      </c>
      <c r="N3225" s="6">
        <f>MOD(ROW()-2,39)+2</f>
        <v/>
      </c>
      <c r="O3225" s="42">
        <f>IF(AND($B3225&lt;&gt;"",$C3225&lt;&gt;"",$B3225&lt;=$C3225),INDEX(Szabalyok!$C:$C,$N3225),"")</f>
        <v/>
      </c>
      <c r="P3225">
        <f>IF(D3225="",P3224,P3224+1)</f>
        <v/>
      </c>
    </row>
    <row r="3226">
      <c r="A3226">
        <f>IF(P3226=P3225,0,P3226)</f>
        <v/>
      </c>
      <c r="B3226" s="41">
        <f>IF($M3226&gt;300,"",IF(OR(INDEX(Bemenet!$E$2:$E$301,$M3226)="",INDEX(Bemenet!$F$2:$F$301,$M3226)=""),"",MAX(INDEX(Bemenet!$E$2:$E$301,$M3226),INDEX(Szabalyok!$A:$A,$N3226))))</f>
        <v/>
      </c>
      <c r="C3226" s="41">
        <f>IF($B3226="","",MIN(INDEX(Bemenet!$F$2:$F$301,$M3226),INDEX(Szabalyok!$B:$B,$N3226)))</f>
        <v/>
      </c>
      <c r="D3226" s="5">
        <f>IF(AND($B3226&lt;&gt;"",$C3226&lt;&gt;"",$B3226&lt;=$C3226),INDEX(Bemenet!$G$2:$G$301,$M3226),"")</f>
        <v/>
      </c>
      <c r="E3226" s="6">
        <f>IF(AND($B3226&lt;&gt;"",$C3226&lt;&gt;"",$B3226&lt;=$C3226),INDEX(Bemenet!$D$2:$D$301,$M3226),"")</f>
        <v/>
      </c>
      <c r="F3226" s="5">
        <f>IF(AND($B3226&lt;&gt;"",$C3226&lt;&gt;"",$B3226&lt;=$C3226),$C3226-$B3226+1,"")</f>
        <v/>
      </c>
      <c r="G3226" s="5">
        <f>IF($F3226="","",$F3226*$D3226)</f>
        <v/>
      </c>
      <c r="H3226" s="42">
        <f>IF($G3226="","",$O3226)</f>
        <v/>
      </c>
      <c r="I3226" s="5">
        <f>IF($G3226="","",$G3226*IF($H3226="",$O3226,$H3226)/100)</f>
        <v/>
      </c>
      <c r="J3226" s="5">
        <f>IF(OR($L3226="",NOT(COUNTIFS($L$2:$L3226,$L3226)=1)),"",SUMIFS($G:$G,$L:$L,$L3226))</f>
        <v/>
      </c>
      <c r="K3226" s="5">
        <f>IF(OR($L3226="",NOT(COUNTIFS($L$2:$L3226,$L3226)=1)),"",SUMIFS($I:$I,$L:$L,$L3226))</f>
        <v/>
      </c>
      <c r="L3226" s="6">
        <f>IF($B3226="","",YEAR($B3226))</f>
        <v/>
      </c>
      <c r="M3226" s="6">
        <f>INT((ROW()-2)/39)+1</f>
        <v/>
      </c>
      <c r="N3226" s="6">
        <f>MOD(ROW()-2,39)+2</f>
        <v/>
      </c>
      <c r="O3226" s="42">
        <f>IF(AND($B3226&lt;&gt;"",$C3226&lt;&gt;"",$B3226&lt;=$C3226),INDEX(Szabalyok!$C:$C,$N3226),"")</f>
        <v/>
      </c>
      <c r="P3226">
        <f>IF(D3226="",P3225,P3225+1)</f>
        <v/>
      </c>
    </row>
    <row r="3227">
      <c r="A3227">
        <f>IF(P3227=P3226,0,P3227)</f>
        <v/>
      </c>
      <c r="B3227" s="41">
        <f>IF($M3227&gt;300,"",IF(OR(INDEX(Bemenet!$E$2:$E$301,$M3227)="",INDEX(Bemenet!$F$2:$F$301,$M3227)=""),"",MAX(INDEX(Bemenet!$E$2:$E$301,$M3227),INDEX(Szabalyok!$A:$A,$N3227))))</f>
        <v/>
      </c>
      <c r="C3227" s="41">
        <f>IF($B3227="","",MIN(INDEX(Bemenet!$F$2:$F$301,$M3227),INDEX(Szabalyok!$B:$B,$N3227)))</f>
        <v/>
      </c>
      <c r="D3227" s="5">
        <f>IF(AND($B3227&lt;&gt;"",$C3227&lt;&gt;"",$B3227&lt;=$C3227),INDEX(Bemenet!$G$2:$G$301,$M3227),"")</f>
        <v/>
      </c>
      <c r="E3227" s="6">
        <f>IF(AND($B3227&lt;&gt;"",$C3227&lt;&gt;"",$B3227&lt;=$C3227),INDEX(Bemenet!$D$2:$D$301,$M3227),"")</f>
        <v/>
      </c>
      <c r="F3227" s="5">
        <f>IF(AND($B3227&lt;&gt;"",$C3227&lt;&gt;"",$B3227&lt;=$C3227),$C3227-$B3227+1,"")</f>
        <v/>
      </c>
      <c r="G3227" s="5">
        <f>IF($F3227="","",$F3227*$D3227)</f>
        <v/>
      </c>
      <c r="H3227" s="42">
        <f>IF($G3227="","",$O3227)</f>
        <v/>
      </c>
      <c r="I3227" s="5">
        <f>IF($G3227="","",$G3227*IF($H3227="",$O3227,$H3227)/100)</f>
        <v/>
      </c>
      <c r="J3227" s="5">
        <f>IF(OR($L3227="",NOT(COUNTIFS($L$2:$L3227,$L3227)=1)),"",SUMIFS($G:$G,$L:$L,$L3227))</f>
        <v/>
      </c>
      <c r="K3227" s="5">
        <f>IF(OR($L3227="",NOT(COUNTIFS($L$2:$L3227,$L3227)=1)),"",SUMIFS($I:$I,$L:$L,$L3227))</f>
        <v/>
      </c>
      <c r="L3227" s="6">
        <f>IF($B3227="","",YEAR($B3227))</f>
        <v/>
      </c>
      <c r="M3227" s="6">
        <f>INT((ROW()-2)/39)+1</f>
        <v/>
      </c>
      <c r="N3227" s="6">
        <f>MOD(ROW()-2,39)+2</f>
        <v/>
      </c>
      <c r="O3227" s="42">
        <f>IF(AND($B3227&lt;&gt;"",$C3227&lt;&gt;"",$B3227&lt;=$C3227),INDEX(Szabalyok!$C:$C,$N3227),"")</f>
        <v/>
      </c>
      <c r="P3227">
        <f>IF(D3227="",P3226,P3226+1)</f>
        <v/>
      </c>
    </row>
    <row r="3228">
      <c r="A3228">
        <f>IF(P3228=P3227,0,P3228)</f>
        <v/>
      </c>
      <c r="B3228" s="41">
        <f>IF($M3228&gt;300,"",IF(OR(INDEX(Bemenet!$E$2:$E$301,$M3228)="",INDEX(Bemenet!$F$2:$F$301,$M3228)=""),"",MAX(INDEX(Bemenet!$E$2:$E$301,$M3228),INDEX(Szabalyok!$A:$A,$N3228))))</f>
        <v/>
      </c>
      <c r="C3228" s="41">
        <f>IF($B3228="","",MIN(INDEX(Bemenet!$F$2:$F$301,$M3228),INDEX(Szabalyok!$B:$B,$N3228)))</f>
        <v/>
      </c>
      <c r="D3228" s="5">
        <f>IF(AND($B3228&lt;&gt;"",$C3228&lt;&gt;"",$B3228&lt;=$C3228),INDEX(Bemenet!$G$2:$G$301,$M3228),"")</f>
        <v/>
      </c>
      <c r="E3228" s="6">
        <f>IF(AND($B3228&lt;&gt;"",$C3228&lt;&gt;"",$B3228&lt;=$C3228),INDEX(Bemenet!$D$2:$D$301,$M3228),"")</f>
        <v/>
      </c>
      <c r="F3228" s="5">
        <f>IF(AND($B3228&lt;&gt;"",$C3228&lt;&gt;"",$B3228&lt;=$C3228),$C3228-$B3228+1,"")</f>
        <v/>
      </c>
      <c r="G3228" s="5">
        <f>IF($F3228="","",$F3228*$D3228)</f>
        <v/>
      </c>
      <c r="H3228" s="42">
        <f>IF($G3228="","",$O3228)</f>
        <v/>
      </c>
      <c r="I3228" s="5">
        <f>IF($G3228="","",$G3228*IF($H3228="",$O3228,$H3228)/100)</f>
        <v/>
      </c>
      <c r="J3228" s="5">
        <f>IF(OR($L3228="",NOT(COUNTIFS($L$2:$L3228,$L3228)=1)),"",SUMIFS($G:$G,$L:$L,$L3228))</f>
        <v/>
      </c>
      <c r="K3228" s="5">
        <f>IF(OR($L3228="",NOT(COUNTIFS($L$2:$L3228,$L3228)=1)),"",SUMIFS($I:$I,$L:$L,$L3228))</f>
        <v/>
      </c>
      <c r="L3228" s="6">
        <f>IF($B3228="","",YEAR($B3228))</f>
        <v/>
      </c>
      <c r="M3228" s="6">
        <f>INT((ROW()-2)/39)+1</f>
        <v/>
      </c>
      <c r="N3228" s="6">
        <f>MOD(ROW()-2,39)+2</f>
        <v/>
      </c>
      <c r="O3228" s="42">
        <f>IF(AND($B3228&lt;&gt;"",$C3228&lt;&gt;"",$B3228&lt;=$C3228),INDEX(Szabalyok!$C:$C,$N3228),"")</f>
        <v/>
      </c>
      <c r="P3228">
        <f>IF(D3228="",P3227,P3227+1)</f>
        <v/>
      </c>
    </row>
    <row r="3229">
      <c r="A3229">
        <f>IF(P3229=P3228,0,P3229)</f>
        <v/>
      </c>
      <c r="B3229" s="41">
        <f>IF($M3229&gt;300,"",IF(OR(INDEX(Bemenet!$E$2:$E$301,$M3229)="",INDEX(Bemenet!$F$2:$F$301,$M3229)=""),"",MAX(INDEX(Bemenet!$E$2:$E$301,$M3229),INDEX(Szabalyok!$A:$A,$N3229))))</f>
        <v/>
      </c>
      <c r="C3229" s="41">
        <f>IF($B3229="","",MIN(INDEX(Bemenet!$F$2:$F$301,$M3229),INDEX(Szabalyok!$B:$B,$N3229)))</f>
        <v/>
      </c>
      <c r="D3229" s="5">
        <f>IF(AND($B3229&lt;&gt;"",$C3229&lt;&gt;"",$B3229&lt;=$C3229),INDEX(Bemenet!$G$2:$G$301,$M3229),"")</f>
        <v/>
      </c>
      <c r="E3229" s="6">
        <f>IF(AND($B3229&lt;&gt;"",$C3229&lt;&gt;"",$B3229&lt;=$C3229),INDEX(Bemenet!$D$2:$D$301,$M3229),"")</f>
        <v/>
      </c>
      <c r="F3229" s="5">
        <f>IF(AND($B3229&lt;&gt;"",$C3229&lt;&gt;"",$B3229&lt;=$C3229),$C3229-$B3229+1,"")</f>
        <v/>
      </c>
      <c r="G3229" s="5">
        <f>IF($F3229="","",$F3229*$D3229)</f>
        <v/>
      </c>
      <c r="H3229" s="42">
        <f>IF($G3229="","",$O3229)</f>
        <v/>
      </c>
      <c r="I3229" s="5">
        <f>IF($G3229="","",$G3229*IF($H3229="",$O3229,$H3229)/100)</f>
        <v/>
      </c>
      <c r="J3229" s="5">
        <f>IF(OR($L3229="",NOT(COUNTIFS($L$2:$L3229,$L3229)=1)),"",SUMIFS($G:$G,$L:$L,$L3229))</f>
        <v/>
      </c>
      <c r="K3229" s="5">
        <f>IF(OR($L3229="",NOT(COUNTIFS($L$2:$L3229,$L3229)=1)),"",SUMIFS($I:$I,$L:$L,$L3229))</f>
        <v/>
      </c>
      <c r="L3229" s="6">
        <f>IF($B3229="","",YEAR($B3229))</f>
        <v/>
      </c>
      <c r="M3229" s="6">
        <f>INT((ROW()-2)/39)+1</f>
        <v/>
      </c>
      <c r="N3229" s="6">
        <f>MOD(ROW()-2,39)+2</f>
        <v/>
      </c>
      <c r="O3229" s="42">
        <f>IF(AND($B3229&lt;&gt;"",$C3229&lt;&gt;"",$B3229&lt;=$C3229),INDEX(Szabalyok!$C:$C,$N3229),"")</f>
        <v/>
      </c>
      <c r="P3229">
        <f>IF(D3229="",P3228,P3228+1)</f>
        <v/>
      </c>
    </row>
    <row r="3230">
      <c r="A3230">
        <f>IF(P3230=P3229,0,P3230)</f>
        <v/>
      </c>
      <c r="B3230" s="41">
        <f>IF($M3230&gt;300,"",IF(OR(INDEX(Bemenet!$E$2:$E$301,$M3230)="",INDEX(Bemenet!$F$2:$F$301,$M3230)=""),"",MAX(INDEX(Bemenet!$E$2:$E$301,$M3230),INDEX(Szabalyok!$A:$A,$N3230))))</f>
        <v/>
      </c>
      <c r="C3230" s="41">
        <f>IF($B3230="","",MIN(INDEX(Bemenet!$F$2:$F$301,$M3230),INDEX(Szabalyok!$B:$B,$N3230)))</f>
        <v/>
      </c>
      <c r="D3230" s="5">
        <f>IF(AND($B3230&lt;&gt;"",$C3230&lt;&gt;"",$B3230&lt;=$C3230),INDEX(Bemenet!$G$2:$G$301,$M3230),"")</f>
        <v/>
      </c>
      <c r="E3230" s="6">
        <f>IF(AND($B3230&lt;&gt;"",$C3230&lt;&gt;"",$B3230&lt;=$C3230),INDEX(Bemenet!$D$2:$D$301,$M3230),"")</f>
        <v/>
      </c>
      <c r="F3230" s="5">
        <f>IF(AND($B3230&lt;&gt;"",$C3230&lt;&gt;"",$B3230&lt;=$C3230),$C3230-$B3230+1,"")</f>
        <v/>
      </c>
      <c r="G3230" s="5">
        <f>IF($F3230="","",$F3230*$D3230)</f>
        <v/>
      </c>
      <c r="H3230" s="42">
        <f>IF($G3230="","",$O3230)</f>
        <v/>
      </c>
      <c r="I3230" s="5">
        <f>IF($G3230="","",$G3230*IF($H3230="",$O3230,$H3230)/100)</f>
        <v/>
      </c>
      <c r="J3230" s="5">
        <f>IF(OR($L3230="",NOT(COUNTIFS($L$2:$L3230,$L3230)=1)),"",SUMIFS($G:$G,$L:$L,$L3230))</f>
        <v/>
      </c>
      <c r="K3230" s="5">
        <f>IF(OR($L3230="",NOT(COUNTIFS($L$2:$L3230,$L3230)=1)),"",SUMIFS($I:$I,$L:$L,$L3230))</f>
        <v/>
      </c>
      <c r="L3230" s="6">
        <f>IF($B3230="","",YEAR($B3230))</f>
        <v/>
      </c>
      <c r="M3230" s="6">
        <f>INT((ROW()-2)/39)+1</f>
        <v/>
      </c>
      <c r="N3230" s="6">
        <f>MOD(ROW()-2,39)+2</f>
        <v/>
      </c>
      <c r="O3230" s="42">
        <f>IF(AND($B3230&lt;&gt;"",$C3230&lt;&gt;"",$B3230&lt;=$C3230),INDEX(Szabalyok!$C:$C,$N3230),"")</f>
        <v/>
      </c>
      <c r="P3230">
        <f>IF(D3230="",P3229,P3229+1)</f>
        <v/>
      </c>
    </row>
    <row r="3231">
      <c r="A3231">
        <f>IF(P3231=P3230,0,P3231)</f>
        <v/>
      </c>
      <c r="B3231" s="41">
        <f>IF($M3231&gt;300,"",IF(OR(INDEX(Bemenet!$E$2:$E$301,$M3231)="",INDEX(Bemenet!$F$2:$F$301,$M3231)=""),"",MAX(INDEX(Bemenet!$E$2:$E$301,$M3231),INDEX(Szabalyok!$A:$A,$N3231))))</f>
        <v/>
      </c>
      <c r="C3231" s="41">
        <f>IF($B3231="","",MIN(INDEX(Bemenet!$F$2:$F$301,$M3231),INDEX(Szabalyok!$B:$B,$N3231)))</f>
        <v/>
      </c>
      <c r="D3231" s="5">
        <f>IF(AND($B3231&lt;&gt;"",$C3231&lt;&gt;"",$B3231&lt;=$C3231),INDEX(Bemenet!$G$2:$G$301,$M3231),"")</f>
        <v/>
      </c>
      <c r="E3231" s="6">
        <f>IF(AND($B3231&lt;&gt;"",$C3231&lt;&gt;"",$B3231&lt;=$C3231),INDEX(Bemenet!$D$2:$D$301,$M3231),"")</f>
        <v/>
      </c>
      <c r="F3231" s="5">
        <f>IF(AND($B3231&lt;&gt;"",$C3231&lt;&gt;"",$B3231&lt;=$C3231),$C3231-$B3231+1,"")</f>
        <v/>
      </c>
      <c r="G3231" s="5">
        <f>IF($F3231="","",$F3231*$D3231)</f>
        <v/>
      </c>
      <c r="H3231" s="42">
        <f>IF($G3231="","",$O3231)</f>
        <v/>
      </c>
      <c r="I3231" s="5">
        <f>IF($G3231="","",$G3231*IF($H3231="",$O3231,$H3231)/100)</f>
        <v/>
      </c>
      <c r="J3231" s="5">
        <f>IF(OR($L3231="",NOT(COUNTIFS($L$2:$L3231,$L3231)=1)),"",SUMIFS($G:$G,$L:$L,$L3231))</f>
        <v/>
      </c>
      <c r="K3231" s="5">
        <f>IF(OR($L3231="",NOT(COUNTIFS($L$2:$L3231,$L3231)=1)),"",SUMIFS($I:$I,$L:$L,$L3231))</f>
        <v/>
      </c>
      <c r="L3231" s="6">
        <f>IF($B3231="","",YEAR($B3231))</f>
        <v/>
      </c>
      <c r="M3231" s="6">
        <f>INT((ROW()-2)/39)+1</f>
        <v/>
      </c>
      <c r="N3231" s="6">
        <f>MOD(ROW()-2,39)+2</f>
        <v/>
      </c>
      <c r="O3231" s="42">
        <f>IF(AND($B3231&lt;&gt;"",$C3231&lt;&gt;"",$B3231&lt;=$C3231),INDEX(Szabalyok!$C:$C,$N3231),"")</f>
        <v/>
      </c>
      <c r="P3231">
        <f>IF(D3231="",P3230,P3230+1)</f>
        <v/>
      </c>
    </row>
    <row r="3232">
      <c r="A3232">
        <f>IF(P3232=P3231,0,P3232)</f>
        <v/>
      </c>
      <c r="B3232" s="41">
        <f>IF($M3232&gt;300,"",IF(OR(INDEX(Bemenet!$E$2:$E$301,$M3232)="",INDEX(Bemenet!$F$2:$F$301,$M3232)=""),"",MAX(INDEX(Bemenet!$E$2:$E$301,$M3232),INDEX(Szabalyok!$A:$A,$N3232))))</f>
        <v/>
      </c>
      <c r="C3232" s="41">
        <f>IF($B3232="","",MIN(INDEX(Bemenet!$F$2:$F$301,$M3232),INDEX(Szabalyok!$B:$B,$N3232)))</f>
        <v/>
      </c>
      <c r="D3232" s="5">
        <f>IF(AND($B3232&lt;&gt;"",$C3232&lt;&gt;"",$B3232&lt;=$C3232),INDEX(Bemenet!$G$2:$G$301,$M3232),"")</f>
        <v/>
      </c>
      <c r="E3232" s="6">
        <f>IF(AND($B3232&lt;&gt;"",$C3232&lt;&gt;"",$B3232&lt;=$C3232),INDEX(Bemenet!$D$2:$D$301,$M3232),"")</f>
        <v/>
      </c>
      <c r="F3232" s="5">
        <f>IF(AND($B3232&lt;&gt;"",$C3232&lt;&gt;"",$B3232&lt;=$C3232),$C3232-$B3232+1,"")</f>
        <v/>
      </c>
      <c r="G3232" s="5">
        <f>IF($F3232="","",$F3232*$D3232)</f>
        <v/>
      </c>
      <c r="H3232" s="42">
        <f>IF($G3232="","",$O3232)</f>
        <v/>
      </c>
      <c r="I3232" s="5">
        <f>IF($G3232="","",$G3232*IF($H3232="",$O3232,$H3232)/100)</f>
        <v/>
      </c>
      <c r="J3232" s="5">
        <f>IF(OR($L3232="",NOT(COUNTIFS($L$2:$L3232,$L3232)=1)),"",SUMIFS($G:$G,$L:$L,$L3232))</f>
        <v/>
      </c>
      <c r="K3232" s="5">
        <f>IF(OR($L3232="",NOT(COUNTIFS($L$2:$L3232,$L3232)=1)),"",SUMIFS($I:$I,$L:$L,$L3232))</f>
        <v/>
      </c>
      <c r="L3232" s="6">
        <f>IF($B3232="","",YEAR($B3232))</f>
        <v/>
      </c>
      <c r="M3232" s="6">
        <f>INT((ROW()-2)/39)+1</f>
        <v/>
      </c>
      <c r="N3232" s="6">
        <f>MOD(ROW()-2,39)+2</f>
        <v/>
      </c>
      <c r="O3232" s="42">
        <f>IF(AND($B3232&lt;&gt;"",$C3232&lt;&gt;"",$B3232&lt;=$C3232),INDEX(Szabalyok!$C:$C,$N3232),"")</f>
        <v/>
      </c>
      <c r="P3232">
        <f>IF(D3232="",P3231,P3231+1)</f>
        <v/>
      </c>
    </row>
    <row r="3233">
      <c r="A3233">
        <f>IF(P3233=P3232,0,P3233)</f>
        <v/>
      </c>
      <c r="B3233" s="41">
        <f>IF($M3233&gt;300,"",IF(OR(INDEX(Bemenet!$E$2:$E$301,$M3233)="",INDEX(Bemenet!$F$2:$F$301,$M3233)=""),"",MAX(INDEX(Bemenet!$E$2:$E$301,$M3233),INDEX(Szabalyok!$A:$A,$N3233))))</f>
        <v/>
      </c>
      <c r="C3233" s="41">
        <f>IF($B3233="","",MIN(INDEX(Bemenet!$F$2:$F$301,$M3233),INDEX(Szabalyok!$B:$B,$N3233)))</f>
        <v/>
      </c>
      <c r="D3233" s="5">
        <f>IF(AND($B3233&lt;&gt;"",$C3233&lt;&gt;"",$B3233&lt;=$C3233),INDEX(Bemenet!$G$2:$G$301,$M3233),"")</f>
        <v/>
      </c>
      <c r="E3233" s="6">
        <f>IF(AND($B3233&lt;&gt;"",$C3233&lt;&gt;"",$B3233&lt;=$C3233),INDEX(Bemenet!$D$2:$D$301,$M3233),"")</f>
        <v/>
      </c>
      <c r="F3233" s="5">
        <f>IF(AND($B3233&lt;&gt;"",$C3233&lt;&gt;"",$B3233&lt;=$C3233),$C3233-$B3233+1,"")</f>
        <v/>
      </c>
      <c r="G3233" s="5">
        <f>IF($F3233="","",$F3233*$D3233)</f>
        <v/>
      </c>
      <c r="H3233" s="42">
        <f>IF($G3233="","",$O3233)</f>
        <v/>
      </c>
      <c r="I3233" s="5">
        <f>IF($G3233="","",$G3233*IF($H3233="",$O3233,$H3233)/100)</f>
        <v/>
      </c>
      <c r="J3233" s="5">
        <f>IF(OR($L3233="",NOT(COUNTIFS($L$2:$L3233,$L3233)=1)),"",SUMIFS($G:$G,$L:$L,$L3233))</f>
        <v/>
      </c>
      <c r="K3233" s="5">
        <f>IF(OR($L3233="",NOT(COUNTIFS($L$2:$L3233,$L3233)=1)),"",SUMIFS($I:$I,$L:$L,$L3233))</f>
        <v/>
      </c>
      <c r="L3233" s="6">
        <f>IF($B3233="","",YEAR($B3233))</f>
        <v/>
      </c>
      <c r="M3233" s="6">
        <f>INT((ROW()-2)/39)+1</f>
        <v/>
      </c>
      <c r="N3233" s="6">
        <f>MOD(ROW()-2,39)+2</f>
        <v/>
      </c>
      <c r="O3233" s="42">
        <f>IF(AND($B3233&lt;&gt;"",$C3233&lt;&gt;"",$B3233&lt;=$C3233),INDEX(Szabalyok!$C:$C,$N3233),"")</f>
        <v/>
      </c>
      <c r="P3233">
        <f>IF(D3233="",P3232,P3232+1)</f>
        <v/>
      </c>
    </row>
    <row r="3234">
      <c r="A3234">
        <f>IF(P3234=P3233,0,P3234)</f>
        <v/>
      </c>
      <c r="B3234" s="41">
        <f>IF($M3234&gt;300,"",IF(OR(INDEX(Bemenet!$E$2:$E$301,$M3234)="",INDEX(Bemenet!$F$2:$F$301,$M3234)=""),"",MAX(INDEX(Bemenet!$E$2:$E$301,$M3234),INDEX(Szabalyok!$A:$A,$N3234))))</f>
        <v/>
      </c>
      <c r="C3234" s="41">
        <f>IF($B3234="","",MIN(INDEX(Bemenet!$F$2:$F$301,$M3234),INDEX(Szabalyok!$B:$B,$N3234)))</f>
        <v/>
      </c>
      <c r="D3234" s="5">
        <f>IF(AND($B3234&lt;&gt;"",$C3234&lt;&gt;"",$B3234&lt;=$C3234),INDEX(Bemenet!$G$2:$G$301,$M3234),"")</f>
        <v/>
      </c>
      <c r="E3234" s="6">
        <f>IF(AND($B3234&lt;&gt;"",$C3234&lt;&gt;"",$B3234&lt;=$C3234),INDEX(Bemenet!$D$2:$D$301,$M3234),"")</f>
        <v/>
      </c>
      <c r="F3234" s="5">
        <f>IF(AND($B3234&lt;&gt;"",$C3234&lt;&gt;"",$B3234&lt;=$C3234),$C3234-$B3234+1,"")</f>
        <v/>
      </c>
      <c r="G3234" s="5">
        <f>IF($F3234="","",$F3234*$D3234)</f>
        <v/>
      </c>
      <c r="H3234" s="42">
        <f>IF($G3234="","",$O3234)</f>
        <v/>
      </c>
      <c r="I3234" s="5">
        <f>IF($G3234="","",$G3234*IF($H3234="",$O3234,$H3234)/100)</f>
        <v/>
      </c>
      <c r="J3234" s="5">
        <f>IF(OR($L3234="",NOT(COUNTIFS($L$2:$L3234,$L3234)=1)),"",SUMIFS($G:$G,$L:$L,$L3234))</f>
        <v/>
      </c>
      <c r="K3234" s="5">
        <f>IF(OR($L3234="",NOT(COUNTIFS($L$2:$L3234,$L3234)=1)),"",SUMIFS($I:$I,$L:$L,$L3234))</f>
        <v/>
      </c>
      <c r="L3234" s="6">
        <f>IF($B3234="","",YEAR($B3234))</f>
        <v/>
      </c>
      <c r="M3234" s="6">
        <f>INT((ROW()-2)/39)+1</f>
        <v/>
      </c>
      <c r="N3234" s="6">
        <f>MOD(ROW()-2,39)+2</f>
        <v/>
      </c>
      <c r="O3234" s="42">
        <f>IF(AND($B3234&lt;&gt;"",$C3234&lt;&gt;"",$B3234&lt;=$C3234),INDEX(Szabalyok!$C:$C,$N3234),"")</f>
        <v/>
      </c>
      <c r="P3234">
        <f>IF(D3234="",P3233,P3233+1)</f>
        <v/>
      </c>
    </row>
    <row r="3235">
      <c r="A3235">
        <f>IF(P3235=P3234,0,P3235)</f>
        <v/>
      </c>
      <c r="B3235" s="41">
        <f>IF($M3235&gt;300,"",IF(OR(INDEX(Bemenet!$E$2:$E$301,$M3235)="",INDEX(Bemenet!$F$2:$F$301,$M3235)=""),"",MAX(INDEX(Bemenet!$E$2:$E$301,$M3235),INDEX(Szabalyok!$A:$A,$N3235))))</f>
        <v/>
      </c>
      <c r="C3235" s="41">
        <f>IF($B3235="","",MIN(INDEX(Bemenet!$F$2:$F$301,$M3235),INDEX(Szabalyok!$B:$B,$N3235)))</f>
        <v/>
      </c>
      <c r="D3235" s="5">
        <f>IF(AND($B3235&lt;&gt;"",$C3235&lt;&gt;"",$B3235&lt;=$C3235),INDEX(Bemenet!$G$2:$G$301,$M3235),"")</f>
        <v/>
      </c>
      <c r="E3235" s="6">
        <f>IF(AND($B3235&lt;&gt;"",$C3235&lt;&gt;"",$B3235&lt;=$C3235),INDEX(Bemenet!$D$2:$D$301,$M3235),"")</f>
        <v/>
      </c>
      <c r="F3235" s="5">
        <f>IF(AND($B3235&lt;&gt;"",$C3235&lt;&gt;"",$B3235&lt;=$C3235),$C3235-$B3235+1,"")</f>
        <v/>
      </c>
      <c r="G3235" s="5">
        <f>IF($F3235="","",$F3235*$D3235)</f>
        <v/>
      </c>
      <c r="H3235" s="42">
        <f>IF($G3235="","",$O3235)</f>
        <v/>
      </c>
      <c r="I3235" s="5">
        <f>IF($G3235="","",$G3235*IF($H3235="",$O3235,$H3235)/100)</f>
        <v/>
      </c>
      <c r="J3235" s="5">
        <f>IF(OR($L3235="",NOT(COUNTIFS($L$2:$L3235,$L3235)=1)),"",SUMIFS($G:$G,$L:$L,$L3235))</f>
        <v/>
      </c>
      <c r="K3235" s="5">
        <f>IF(OR($L3235="",NOT(COUNTIFS($L$2:$L3235,$L3235)=1)),"",SUMIFS($I:$I,$L:$L,$L3235))</f>
        <v/>
      </c>
      <c r="L3235" s="6">
        <f>IF($B3235="","",YEAR($B3235))</f>
        <v/>
      </c>
      <c r="M3235" s="6">
        <f>INT((ROW()-2)/39)+1</f>
        <v/>
      </c>
      <c r="N3235" s="6">
        <f>MOD(ROW()-2,39)+2</f>
        <v/>
      </c>
      <c r="O3235" s="42">
        <f>IF(AND($B3235&lt;&gt;"",$C3235&lt;&gt;"",$B3235&lt;=$C3235),INDEX(Szabalyok!$C:$C,$N3235),"")</f>
        <v/>
      </c>
      <c r="P3235">
        <f>IF(D3235="",P3234,P3234+1)</f>
        <v/>
      </c>
    </row>
    <row r="3236">
      <c r="A3236">
        <f>IF(P3236=P3235,0,P3236)</f>
        <v/>
      </c>
      <c r="B3236" s="41">
        <f>IF($M3236&gt;300,"",IF(OR(INDEX(Bemenet!$E$2:$E$301,$M3236)="",INDEX(Bemenet!$F$2:$F$301,$M3236)=""),"",MAX(INDEX(Bemenet!$E$2:$E$301,$M3236),INDEX(Szabalyok!$A:$A,$N3236))))</f>
        <v/>
      </c>
      <c r="C3236" s="41">
        <f>IF($B3236="","",MIN(INDEX(Bemenet!$F$2:$F$301,$M3236),INDEX(Szabalyok!$B:$B,$N3236)))</f>
        <v/>
      </c>
      <c r="D3236" s="5">
        <f>IF(AND($B3236&lt;&gt;"",$C3236&lt;&gt;"",$B3236&lt;=$C3236),INDEX(Bemenet!$G$2:$G$301,$M3236),"")</f>
        <v/>
      </c>
      <c r="E3236" s="6">
        <f>IF(AND($B3236&lt;&gt;"",$C3236&lt;&gt;"",$B3236&lt;=$C3236),INDEX(Bemenet!$D$2:$D$301,$M3236),"")</f>
        <v/>
      </c>
      <c r="F3236" s="5">
        <f>IF(AND($B3236&lt;&gt;"",$C3236&lt;&gt;"",$B3236&lt;=$C3236),$C3236-$B3236+1,"")</f>
        <v/>
      </c>
      <c r="G3236" s="5">
        <f>IF($F3236="","",$F3236*$D3236)</f>
        <v/>
      </c>
      <c r="H3236" s="42">
        <f>IF($G3236="","",$O3236)</f>
        <v/>
      </c>
      <c r="I3236" s="5">
        <f>IF($G3236="","",$G3236*IF($H3236="",$O3236,$H3236)/100)</f>
        <v/>
      </c>
      <c r="J3236" s="5">
        <f>IF(OR($L3236="",NOT(COUNTIFS($L$2:$L3236,$L3236)=1)),"",SUMIFS($G:$G,$L:$L,$L3236))</f>
        <v/>
      </c>
      <c r="K3236" s="5">
        <f>IF(OR($L3236="",NOT(COUNTIFS($L$2:$L3236,$L3236)=1)),"",SUMIFS($I:$I,$L:$L,$L3236))</f>
        <v/>
      </c>
      <c r="L3236" s="6">
        <f>IF($B3236="","",YEAR($B3236))</f>
        <v/>
      </c>
      <c r="M3236" s="6">
        <f>INT((ROW()-2)/39)+1</f>
        <v/>
      </c>
      <c r="N3236" s="6">
        <f>MOD(ROW()-2,39)+2</f>
        <v/>
      </c>
      <c r="O3236" s="42">
        <f>IF(AND($B3236&lt;&gt;"",$C3236&lt;&gt;"",$B3236&lt;=$C3236),INDEX(Szabalyok!$C:$C,$N3236),"")</f>
        <v/>
      </c>
      <c r="P3236">
        <f>IF(D3236="",P3235,P3235+1)</f>
        <v/>
      </c>
    </row>
    <row r="3237">
      <c r="A3237">
        <f>IF(P3237=P3236,0,P3237)</f>
        <v/>
      </c>
      <c r="B3237" s="41">
        <f>IF($M3237&gt;300,"",IF(OR(INDEX(Bemenet!$E$2:$E$301,$M3237)="",INDEX(Bemenet!$F$2:$F$301,$M3237)=""),"",MAX(INDEX(Bemenet!$E$2:$E$301,$M3237),INDEX(Szabalyok!$A:$A,$N3237))))</f>
        <v/>
      </c>
      <c r="C3237" s="41">
        <f>IF($B3237="","",MIN(INDEX(Bemenet!$F$2:$F$301,$M3237),INDEX(Szabalyok!$B:$B,$N3237)))</f>
        <v/>
      </c>
      <c r="D3237" s="5">
        <f>IF(AND($B3237&lt;&gt;"",$C3237&lt;&gt;"",$B3237&lt;=$C3237),INDEX(Bemenet!$G$2:$G$301,$M3237),"")</f>
        <v/>
      </c>
      <c r="E3237" s="6">
        <f>IF(AND($B3237&lt;&gt;"",$C3237&lt;&gt;"",$B3237&lt;=$C3237),INDEX(Bemenet!$D$2:$D$301,$M3237),"")</f>
        <v/>
      </c>
      <c r="F3237" s="5">
        <f>IF(AND($B3237&lt;&gt;"",$C3237&lt;&gt;"",$B3237&lt;=$C3237),$C3237-$B3237+1,"")</f>
        <v/>
      </c>
      <c r="G3237" s="5">
        <f>IF($F3237="","",$F3237*$D3237)</f>
        <v/>
      </c>
      <c r="H3237" s="42">
        <f>IF($G3237="","",$O3237)</f>
        <v/>
      </c>
      <c r="I3237" s="5">
        <f>IF($G3237="","",$G3237*IF($H3237="",$O3237,$H3237)/100)</f>
        <v/>
      </c>
      <c r="J3237" s="5">
        <f>IF(OR($L3237="",NOT(COUNTIFS($L$2:$L3237,$L3237)=1)),"",SUMIFS($G:$G,$L:$L,$L3237))</f>
        <v/>
      </c>
      <c r="K3237" s="5">
        <f>IF(OR($L3237="",NOT(COUNTIFS($L$2:$L3237,$L3237)=1)),"",SUMIFS($I:$I,$L:$L,$L3237))</f>
        <v/>
      </c>
      <c r="L3237" s="6">
        <f>IF($B3237="","",YEAR($B3237))</f>
        <v/>
      </c>
      <c r="M3237" s="6">
        <f>INT((ROW()-2)/39)+1</f>
        <v/>
      </c>
      <c r="N3237" s="6">
        <f>MOD(ROW()-2,39)+2</f>
        <v/>
      </c>
      <c r="O3237" s="42">
        <f>IF(AND($B3237&lt;&gt;"",$C3237&lt;&gt;"",$B3237&lt;=$C3237),INDEX(Szabalyok!$C:$C,$N3237),"")</f>
        <v/>
      </c>
      <c r="P3237">
        <f>IF(D3237="",P3236,P3236+1)</f>
        <v/>
      </c>
    </row>
    <row r="3238">
      <c r="A3238">
        <f>IF(P3238=P3237,0,P3238)</f>
        <v/>
      </c>
      <c r="B3238" s="41">
        <f>IF($M3238&gt;300,"",IF(OR(INDEX(Bemenet!$E$2:$E$301,$M3238)="",INDEX(Bemenet!$F$2:$F$301,$M3238)=""),"",MAX(INDEX(Bemenet!$E$2:$E$301,$M3238),INDEX(Szabalyok!$A:$A,$N3238))))</f>
        <v/>
      </c>
      <c r="C3238" s="41">
        <f>IF($B3238="","",MIN(INDEX(Bemenet!$F$2:$F$301,$M3238),INDEX(Szabalyok!$B:$B,$N3238)))</f>
        <v/>
      </c>
      <c r="D3238" s="5">
        <f>IF(AND($B3238&lt;&gt;"",$C3238&lt;&gt;"",$B3238&lt;=$C3238),INDEX(Bemenet!$G$2:$G$301,$M3238),"")</f>
        <v/>
      </c>
      <c r="E3238" s="6">
        <f>IF(AND($B3238&lt;&gt;"",$C3238&lt;&gt;"",$B3238&lt;=$C3238),INDEX(Bemenet!$D$2:$D$301,$M3238),"")</f>
        <v/>
      </c>
      <c r="F3238" s="5">
        <f>IF(AND($B3238&lt;&gt;"",$C3238&lt;&gt;"",$B3238&lt;=$C3238),$C3238-$B3238+1,"")</f>
        <v/>
      </c>
      <c r="G3238" s="5">
        <f>IF($F3238="","",$F3238*$D3238)</f>
        <v/>
      </c>
      <c r="H3238" s="42">
        <f>IF($G3238="","",$O3238)</f>
        <v/>
      </c>
      <c r="I3238" s="5">
        <f>IF($G3238="","",$G3238*IF($H3238="",$O3238,$H3238)/100)</f>
        <v/>
      </c>
      <c r="J3238" s="5">
        <f>IF(OR($L3238="",NOT(COUNTIFS($L$2:$L3238,$L3238)=1)),"",SUMIFS($G:$G,$L:$L,$L3238))</f>
        <v/>
      </c>
      <c r="K3238" s="5">
        <f>IF(OR($L3238="",NOT(COUNTIFS($L$2:$L3238,$L3238)=1)),"",SUMIFS($I:$I,$L:$L,$L3238))</f>
        <v/>
      </c>
      <c r="L3238" s="6">
        <f>IF($B3238="","",YEAR($B3238))</f>
        <v/>
      </c>
      <c r="M3238" s="6">
        <f>INT((ROW()-2)/39)+1</f>
        <v/>
      </c>
      <c r="N3238" s="6">
        <f>MOD(ROW()-2,39)+2</f>
        <v/>
      </c>
      <c r="O3238" s="42">
        <f>IF(AND($B3238&lt;&gt;"",$C3238&lt;&gt;"",$B3238&lt;=$C3238),INDEX(Szabalyok!$C:$C,$N3238),"")</f>
        <v/>
      </c>
      <c r="P3238">
        <f>IF(D3238="",P3237,P3237+1)</f>
        <v/>
      </c>
    </row>
    <row r="3239">
      <c r="A3239">
        <f>IF(P3239=P3238,0,P3239)</f>
        <v/>
      </c>
      <c r="B3239" s="41">
        <f>IF($M3239&gt;300,"",IF(OR(INDEX(Bemenet!$E$2:$E$301,$M3239)="",INDEX(Bemenet!$F$2:$F$301,$M3239)=""),"",MAX(INDEX(Bemenet!$E$2:$E$301,$M3239),INDEX(Szabalyok!$A:$A,$N3239))))</f>
        <v/>
      </c>
      <c r="C3239" s="41">
        <f>IF($B3239="","",MIN(INDEX(Bemenet!$F$2:$F$301,$M3239),INDEX(Szabalyok!$B:$B,$N3239)))</f>
        <v/>
      </c>
      <c r="D3239" s="5">
        <f>IF(AND($B3239&lt;&gt;"",$C3239&lt;&gt;"",$B3239&lt;=$C3239),INDEX(Bemenet!$G$2:$G$301,$M3239),"")</f>
        <v/>
      </c>
      <c r="E3239" s="6">
        <f>IF(AND($B3239&lt;&gt;"",$C3239&lt;&gt;"",$B3239&lt;=$C3239),INDEX(Bemenet!$D$2:$D$301,$M3239),"")</f>
        <v/>
      </c>
      <c r="F3239" s="5">
        <f>IF(AND($B3239&lt;&gt;"",$C3239&lt;&gt;"",$B3239&lt;=$C3239),$C3239-$B3239+1,"")</f>
        <v/>
      </c>
      <c r="G3239" s="5">
        <f>IF($F3239="","",$F3239*$D3239)</f>
        <v/>
      </c>
      <c r="H3239" s="42">
        <f>IF($G3239="","",$O3239)</f>
        <v/>
      </c>
      <c r="I3239" s="5">
        <f>IF($G3239="","",$G3239*IF($H3239="",$O3239,$H3239)/100)</f>
        <v/>
      </c>
      <c r="J3239" s="5">
        <f>IF(OR($L3239="",NOT(COUNTIFS($L$2:$L3239,$L3239)=1)),"",SUMIFS($G:$G,$L:$L,$L3239))</f>
        <v/>
      </c>
      <c r="K3239" s="5">
        <f>IF(OR($L3239="",NOT(COUNTIFS($L$2:$L3239,$L3239)=1)),"",SUMIFS($I:$I,$L:$L,$L3239))</f>
        <v/>
      </c>
      <c r="L3239" s="6">
        <f>IF($B3239="","",YEAR($B3239))</f>
        <v/>
      </c>
      <c r="M3239" s="6">
        <f>INT((ROW()-2)/39)+1</f>
        <v/>
      </c>
      <c r="N3239" s="6">
        <f>MOD(ROW()-2,39)+2</f>
        <v/>
      </c>
      <c r="O3239" s="42">
        <f>IF(AND($B3239&lt;&gt;"",$C3239&lt;&gt;"",$B3239&lt;=$C3239),INDEX(Szabalyok!$C:$C,$N3239),"")</f>
        <v/>
      </c>
      <c r="P3239">
        <f>IF(D3239="",P3238,P3238+1)</f>
        <v/>
      </c>
    </row>
    <row r="3240">
      <c r="A3240">
        <f>IF(P3240=P3239,0,P3240)</f>
        <v/>
      </c>
      <c r="B3240" s="41">
        <f>IF($M3240&gt;300,"",IF(OR(INDEX(Bemenet!$E$2:$E$301,$M3240)="",INDEX(Bemenet!$F$2:$F$301,$M3240)=""),"",MAX(INDEX(Bemenet!$E$2:$E$301,$M3240),INDEX(Szabalyok!$A:$A,$N3240))))</f>
        <v/>
      </c>
      <c r="C3240" s="41">
        <f>IF($B3240="","",MIN(INDEX(Bemenet!$F$2:$F$301,$M3240),INDEX(Szabalyok!$B:$B,$N3240)))</f>
        <v/>
      </c>
      <c r="D3240" s="5">
        <f>IF(AND($B3240&lt;&gt;"",$C3240&lt;&gt;"",$B3240&lt;=$C3240),INDEX(Bemenet!$G$2:$G$301,$M3240),"")</f>
        <v/>
      </c>
      <c r="E3240" s="6">
        <f>IF(AND($B3240&lt;&gt;"",$C3240&lt;&gt;"",$B3240&lt;=$C3240),INDEX(Bemenet!$D$2:$D$301,$M3240),"")</f>
        <v/>
      </c>
      <c r="F3240" s="5">
        <f>IF(AND($B3240&lt;&gt;"",$C3240&lt;&gt;"",$B3240&lt;=$C3240),$C3240-$B3240+1,"")</f>
        <v/>
      </c>
      <c r="G3240" s="5">
        <f>IF($F3240="","",$F3240*$D3240)</f>
        <v/>
      </c>
      <c r="H3240" s="42">
        <f>IF($G3240="","",$O3240)</f>
        <v/>
      </c>
      <c r="I3240" s="5">
        <f>IF($G3240="","",$G3240*IF($H3240="",$O3240,$H3240)/100)</f>
        <v/>
      </c>
      <c r="J3240" s="5">
        <f>IF(OR($L3240="",NOT(COUNTIFS($L$2:$L3240,$L3240)=1)),"",SUMIFS($G:$G,$L:$L,$L3240))</f>
        <v/>
      </c>
      <c r="K3240" s="5">
        <f>IF(OR($L3240="",NOT(COUNTIFS($L$2:$L3240,$L3240)=1)),"",SUMIFS($I:$I,$L:$L,$L3240))</f>
        <v/>
      </c>
      <c r="L3240" s="6">
        <f>IF($B3240="","",YEAR($B3240))</f>
        <v/>
      </c>
      <c r="M3240" s="6">
        <f>INT((ROW()-2)/39)+1</f>
        <v/>
      </c>
      <c r="N3240" s="6">
        <f>MOD(ROW()-2,39)+2</f>
        <v/>
      </c>
      <c r="O3240" s="42">
        <f>IF(AND($B3240&lt;&gt;"",$C3240&lt;&gt;"",$B3240&lt;=$C3240),INDEX(Szabalyok!$C:$C,$N3240),"")</f>
        <v/>
      </c>
      <c r="P3240">
        <f>IF(D3240="",P3239,P3239+1)</f>
        <v/>
      </c>
    </row>
    <row r="3241">
      <c r="A3241">
        <f>IF(P3241=P3240,0,P3241)</f>
        <v/>
      </c>
      <c r="B3241" s="41">
        <f>IF($M3241&gt;300,"",IF(OR(INDEX(Bemenet!$E$2:$E$301,$M3241)="",INDEX(Bemenet!$F$2:$F$301,$M3241)=""),"",MAX(INDEX(Bemenet!$E$2:$E$301,$M3241),INDEX(Szabalyok!$A:$A,$N3241))))</f>
        <v/>
      </c>
      <c r="C3241" s="41">
        <f>IF($B3241="","",MIN(INDEX(Bemenet!$F$2:$F$301,$M3241),INDEX(Szabalyok!$B:$B,$N3241)))</f>
        <v/>
      </c>
      <c r="D3241" s="5">
        <f>IF(AND($B3241&lt;&gt;"",$C3241&lt;&gt;"",$B3241&lt;=$C3241),INDEX(Bemenet!$G$2:$G$301,$M3241),"")</f>
        <v/>
      </c>
      <c r="E3241" s="6">
        <f>IF(AND($B3241&lt;&gt;"",$C3241&lt;&gt;"",$B3241&lt;=$C3241),INDEX(Bemenet!$D$2:$D$301,$M3241),"")</f>
        <v/>
      </c>
      <c r="F3241" s="5">
        <f>IF(AND($B3241&lt;&gt;"",$C3241&lt;&gt;"",$B3241&lt;=$C3241),$C3241-$B3241+1,"")</f>
        <v/>
      </c>
      <c r="G3241" s="5">
        <f>IF($F3241="","",$F3241*$D3241)</f>
        <v/>
      </c>
      <c r="H3241" s="42">
        <f>IF($G3241="","",$O3241)</f>
        <v/>
      </c>
      <c r="I3241" s="5">
        <f>IF($G3241="","",$G3241*IF($H3241="",$O3241,$H3241)/100)</f>
        <v/>
      </c>
      <c r="J3241" s="5">
        <f>IF(OR($L3241="",NOT(COUNTIFS($L$2:$L3241,$L3241)=1)),"",SUMIFS($G:$G,$L:$L,$L3241))</f>
        <v/>
      </c>
      <c r="K3241" s="5">
        <f>IF(OR($L3241="",NOT(COUNTIFS($L$2:$L3241,$L3241)=1)),"",SUMIFS($I:$I,$L:$L,$L3241))</f>
        <v/>
      </c>
      <c r="L3241" s="6">
        <f>IF($B3241="","",YEAR($B3241))</f>
        <v/>
      </c>
      <c r="M3241" s="6">
        <f>INT((ROW()-2)/39)+1</f>
        <v/>
      </c>
      <c r="N3241" s="6">
        <f>MOD(ROW()-2,39)+2</f>
        <v/>
      </c>
      <c r="O3241" s="42">
        <f>IF(AND($B3241&lt;&gt;"",$C3241&lt;&gt;"",$B3241&lt;=$C3241),INDEX(Szabalyok!$C:$C,$N3241),"")</f>
        <v/>
      </c>
      <c r="P3241">
        <f>IF(D3241="",P3240,P3240+1)</f>
        <v/>
      </c>
    </row>
    <row r="3242">
      <c r="A3242">
        <f>IF(P3242=P3241,0,P3242)</f>
        <v/>
      </c>
      <c r="B3242" s="41">
        <f>IF($M3242&gt;300,"",IF(OR(INDEX(Bemenet!$E$2:$E$301,$M3242)="",INDEX(Bemenet!$F$2:$F$301,$M3242)=""),"",MAX(INDEX(Bemenet!$E$2:$E$301,$M3242),INDEX(Szabalyok!$A:$A,$N3242))))</f>
        <v/>
      </c>
      <c r="C3242" s="41">
        <f>IF($B3242="","",MIN(INDEX(Bemenet!$F$2:$F$301,$M3242),INDEX(Szabalyok!$B:$B,$N3242)))</f>
        <v/>
      </c>
      <c r="D3242" s="5">
        <f>IF(AND($B3242&lt;&gt;"",$C3242&lt;&gt;"",$B3242&lt;=$C3242),INDEX(Bemenet!$G$2:$G$301,$M3242),"")</f>
        <v/>
      </c>
      <c r="E3242" s="6">
        <f>IF(AND($B3242&lt;&gt;"",$C3242&lt;&gt;"",$B3242&lt;=$C3242),INDEX(Bemenet!$D$2:$D$301,$M3242),"")</f>
        <v/>
      </c>
      <c r="F3242" s="5">
        <f>IF(AND($B3242&lt;&gt;"",$C3242&lt;&gt;"",$B3242&lt;=$C3242),$C3242-$B3242+1,"")</f>
        <v/>
      </c>
      <c r="G3242" s="5">
        <f>IF($F3242="","",$F3242*$D3242)</f>
        <v/>
      </c>
      <c r="H3242" s="42">
        <f>IF($G3242="","",$O3242)</f>
        <v/>
      </c>
      <c r="I3242" s="5">
        <f>IF($G3242="","",$G3242*IF($H3242="",$O3242,$H3242)/100)</f>
        <v/>
      </c>
      <c r="J3242" s="5">
        <f>IF(OR($L3242="",NOT(COUNTIFS($L$2:$L3242,$L3242)=1)),"",SUMIFS($G:$G,$L:$L,$L3242))</f>
        <v/>
      </c>
      <c r="K3242" s="5">
        <f>IF(OR($L3242="",NOT(COUNTIFS($L$2:$L3242,$L3242)=1)),"",SUMIFS($I:$I,$L:$L,$L3242))</f>
        <v/>
      </c>
      <c r="L3242" s="6">
        <f>IF($B3242="","",YEAR($B3242))</f>
        <v/>
      </c>
      <c r="M3242" s="6">
        <f>INT((ROW()-2)/39)+1</f>
        <v/>
      </c>
      <c r="N3242" s="6">
        <f>MOD(ROW()-2,39)+2</f>
        <v/>
      </c>
      <c r="O3242" s="42">
        <f>IF(AND($B3242&lt;&gt;"",$C3242&lt;&gt;"",$B3242&lt;=$C3242),INDEX(Szabalyok!$C:$C,$N3242),"")</f>
        <v/>
      </c>
      <c r="P3242">
        <f>IF(D3242="",P3241,P3241+1)</f>
        <v/>
      </c>
    </row>
    <row r="3243">
      <c r="A3243">
        <f>IF(P3243=P3242,0,P3243)</f>
        <v/>
      </c>
      <c r="B3243" s="41">
        <f>IF($M3243&gt;300,"",IF(OR(INDEX(Bemenet!$E$2:$E$301,$M3243)="",INDEX(Bemenet!$F$2:$F$301,$M3243)=""),"",MAX(INDEX(Bemenet!$E$2:$E$301,$M3243),INDEX(Szabalyok!$A:$A,$N3243))))</f>
        <v/>
      </c>
      <c r="C3243" s="41">
        <f>IF($B3243="","",MIN(INDEX(Bemenet!$F$2:$F$301,$M3243),INDEX(Szabalyok!$B:$B,$N3243)))</f>
        <v/>
      </c>
      <c r="D3243" s="5">
        <f>IF(AND($B3243&lt;&gt;"",$C3243&lt;&gt;"",$B3243&lt;=$C3243),INDEX(Bemenet!$G$2:$G$301,$M3243),"")</f>
        <v/>
      </c>
      <c r="E3243" s="6">
        <f>IF(AND($B3243&lt;&gt;"",$C3243&lt;&gt;"",$B3243&lt;=$C3243),INDEX(Bemenet!$D$2:$D$301,$M3243),"")</f>
        <v/>
      </c>
      <c r="F3243" s="5">
        <f>IF(AND($B3243&lt;&gt;"",$C3243&lt;&gt;"",$B3243&lt;=$C3243),$C3243-$B3243+1,"")</f>
        <v/>
      </c>
      <c r="G3243" s="5">
        <f>IF($F3243="","",$F3243*$D3243)</f>
        <v/>
      </c>
      <c r="H3243" s="42">
        <f>IF($G3243="","",$O3243)</f>
        <v/>
      </c>
      <c r="I3243" s="5">
        <f>IF($G3243="","",$G3243*IF($H3243="",$O3243,$H3243)/100)</f>
        <v/>
      </c>
      <c r="J3243" s="5">
        <f>IF(OR($L3243="",NOT(COUNTIFS($L$2:$L3243,$L3243)=1)),"",SUMIFS($G:$G,$L:$L,$L3243))</f>
        <v/>
      </c>
      <c r="K3243" s="5">
        <f>IF(OR($L3243="",NOT(COUNTIFS($L$2:$L3243,$L3243)=1)),"",SUMIFS($I:$I,$L:$L,$L3243))</f>
        <v/>
      </c>
      <c r="L3243" s="6">
        <f>IF($B3243="","",YEAR($B3243))</f>
        <v/>
      </c>
      <c r="M3243" s="6">
        <f>INT((ROW()-2)/39)+1</f>
        <v/>
      </c>
      <c r="N3243" s="6">
        <f>MOD(ROW()-2,39)+2</f>
        <v/>
      </c>
      <c r="O3243" s="42">
        <f>IF(AND($B3243&lt;&gt;"",$C3243&lt;&gt;"",$B3243&lt;=$C3243),INDEX(Szabalyok!$C:$C,$N3243),"")</f>
        <v/>
      </c>
      <c r="P3243">
        <f>IF(D3243="",P3242,P3242+1)</f>
        <v/>
      </c>
    </row>
    <row r="3244">
      <c r="A3244">
        <f>IF(P3244=P3243,0,P3244)</f>
        <v/>
      </c>
      <c r="B3244" s="41">
        <f>IF($M3244&gt;300,"",IF(OR(INDEX(Bemenet!$E$2:$E$301,$M3244)="",INDEX(Bemenet!$F$2:$F$301,$M3244)=""),"",MAX(INDEX(Bemenet!$E$2:$E$301,$M3244),INDEX(Szabalyok!$A:$A,$N3244))))</f>
        <v/>
      </c>
      <c r="C3244" s="41">
        <f>IF($B3244="","",MIN(INDEX(Bemenet!$F$2:$F$301,$M3244),INDEX(Szabalyok!$B:$B,$N3244)))</f>
        <v/>
      </c>
      <c r="D3244" s="5">
        <f>IF(AND($B3244&lt;&gt;"",$C3244&lt;&gt;"",$B3244&lt;=$C3244),INDEX(Bemenet!$G$2:$G$301,$M3244),"")</f>
        <v/>
      </c>
      <c r="E3244" s="6">
        <f>IF(AND($B3244&lt;&gt;"",$C3244&lt;&gt;"",$B3244&lt;=$C3244),INDEX(Bemenet!$D$2:$D$301,$M3244),"")</f>
        <v/>
      </c>
      <c r="F3244" s="5">
        <f>IF(AND($B3244&lt;&gt;"",$C3244&lt;&gt;"",$B3244&lt;=$C3244),$C3244-$B3244+1,"")</f>
        <v/>
      </c>
      <c r="G3244" s="5">
        <f>IF($F3244="","",$F3244*$D3244)</f>
        <v/>
      </c>
      <c r="H3244" s="42">
        <f>IF($G3244="","",$O3244)</f>
        <v/>
      </c>
      <c r="I3244" s="5">
        <f>IF($G3244="","",$G3244*IF($H3244="",$O3244,$H3244)/100)</f>
        <v/>
      </c>
      <c r="J3244" s="5">
        <f>IF(OR($L3244="",NOT(COUNTIFS($L$2:$L3244,$L3244)=1)),"",SUMIFS($G:$G,$L:$L,$L3244))</f>
        <v/>
      </c>
      <c r="K3244" s="5">
        <f>IF(OR($L3244="",NOT(COUNTIFS($L$2:$L3244,$L3244)=1)),"",SUMIFS($I:$I,$L:$L,$L3244))</f>
        <v/>
      </c>
      <c r="L3244" s="6">
        <f>IF($B3244="","",YEAR($B3244))</f>
        <v/>
      </c>
      <c r="M3244" s="6">
        <f>INT((ROW()-2)/39)+1</f>
        <v/>
      </c>
      <c r="N3244" s="6">
        <f>MOD(ROW()-2,39)+2</f>
        <v/>
      </c>
      <c r="O3244" s="42">
        <f>IF(AND($B3244&lt;&gt;"",$C3244&lt;&gt;"",$B3244&lt;=$C3244),INDEX(Szabalyok!$C:$C,$N3244),"")</f>
        <v/>
      </c>
      <c r="P3244">
        <f>IF(D3244="",P3243,P3243+1)</f>
        <v/>
      </c>
    </row>
    <row r="3245">
      <c r="A3245">
        <f>IF(P3245=P3244,0,P3245)</f>
        <v/>
      </c>
      <c r="B3245" s="41">
        <f>IF($M3245&gt;300,"",IF(OR(INDEX(Bemenet!$E$2:$E$301,$M3245)="",INDEX(Bemenet!$F$2:$F$301,$M3245)=""),"",MAX(INDEX(Bemenet!$E$2:$E$301,$M3245),INDEX(Szabalyok!$A:$A,$N3245))))</f>
        <v/>
      </c>
      <c r="C3245" s="41">
        <f>IF($B3245="","",MIN(INDEX(Bemenet!$F$2:$F$301,$M3245),INDEX(Szabalyok!$B:$B,$N3245)))</f>
        <v/>
      </c>
      <c r="D3245" s="5">
        <f>IF(AND($B3245&lt;&gt;"",$C3245&lt;&gt;"",$B3245&lt;=$C3245),INDEX(Bemenet!$G$2:$G$301,$M3245),"")</f>
        <v/>
      </c>
      <c r="E3245" s="6">
        <f>IF(AND($B3245&lt;&gt;"",$C3245&lt;&gt;"",$B3245&lt;=$C3245),INDEX(Bemenet!$D$2:$D$301,$M3245),"")</f>
        <v/>
      </c>
      <c r="F3245" s="5">
        <f>IF(AND($B3245&lt;&gt;"",$C3245&lt;&gt;"",$B3245&lt;=$C3245),$C3245-$B3245+1,"")</f>
        <v/>
      </c>
      <c r="G3245" s="5">
        <f>IF($F3245="","",$F3245*$D3245)</f>
        <v/>
      </c>
      <c r="H3245" s="42">
        <f>IF($G3245="","",$O3245)</f>
        <v/>
      </c>
      <c r="I3245" s="5">
        <f>IF($G3245="","",$G3245*IF($H3245="",$O3245,$H3245)/100)</f>
        <v/>
      </c>
      <c r="J3245" s="5">
        <f>IF(OR($L3245="",NOT(COUNTIFS($L$2:$L3245,$L3245)=1)),"",SUMIFS($G:$G,$L:$L,$L3245))</f>
        <v/>
      </c>
      <c r="K3245" s="5">
        <f>IF(OR($L3245="",NOT(COUNTIFS($L$2:$L3245,$L3245)=1)),"",SUMIFS($I:$I,$L:$L,$L3245))</f>
        <v/>
      </c>
      <c r="L3245" s="6">
        <f>IF($B3245="","",YEAR($B3245))</f>
        <v/>
      </c>
      <c r="M3245" s="6">
        <f>INT((ROW()-2)/39)+1</f>
        <v/>
      </c>
      <c r="N3245" s="6">
        <f>MOD(ROW()-2,39)+2</f>
        <v/>
      </c>
      <c r="O3245" s="42">
        <f>IF(AND($B3245&lt;&gt;"",$C3245&lt;&gt;"",$B3245&lt;=$C3245),INDEX(Szabalyok!$C:$C,$N3245),"")</f>
        <v/>
      </c>
      <c r="P3245">
        <f>IF(D3245="",P3244,P3244+1)</f>
        <v/>
      </c>
    </row>
    <row r="3246">
      <c r="A3246">
        <f>IF(P3246=P3245,0,P3246)</f>
        <v/>
      </c>
      <c r="B3246" s="41">
        <f>IF($M3246&gt;300,"",IF(OR(INDEX(Bemenet!$E$2:$E$301,$M3246)="",INDEX(Bemenet!$F$2:$F$301,$M3246)=""),"",MAX(INDEX(Bemenet!$E$2:$E$301,$M3246),INDEX(Szabalyok!$A:$A,$N3246))))</f>
        <v/>
      </c>
      <c r="C3246" s="41">
        <f>IF($B3246="","",MIN(INDEX(Bemenet!$F$2:$F$301,$M3246),INDEX(Szabalyok!$B:$B,$N3246)))</f>
        <v/>
      </c>
      <c r="D3246" s="5">
        <f>IF(AND($B3246&lt;&gt;"",$C3246&lt;&gt;"",$B3246&lt;=$C3246),INDEX(Bemenet!$G$2:$G$301,$M3246),"")</f>
        <v/>
      </c>
      <c r="E3246" s="6">
        <f>IF(AND($B3246&lt;&gt;"",$C3246&lt;&gt;"",$B3246&lt;=$C3246),INDEX(Bemenet!$D$2:$D$301,$M3246),"")</f>
        <v/>
      </c>
      <c r="F3246" s="5">
        <f>IF(AND($B3246&lt;&gt;"",$C3246&lt;&gt;"",$B3246&lt;=$C3246),$C3246-$B3246+1,"")</f>
        <v/>
      </c>
      <c r="G3246" s="5">
        <f>IF($F3246="","",$F3246*$D3246)</f>
        <v/>
      </c>
      <c r="H3246" s="42">
        <f>IF($G3246="","",$O3246)</f>
        <v/>
      </c>
      <c r="I3246" s="5">
        <f>IF($G3246="","",$G3246*IF($H3246="",$O3246,$H3246)/100)</f>
        <v/>
      </c>
      <c r="J3246" s="5">
        <f>IF(OR($L3246="",NOT(COUNTIFS($L$2:$L3246,$L3246)=1)),"",SUMIFS($G:$G,$L:$L,$L3246))</f>
        <v/>
      </c>
      <c r="K3246" s="5">
        <f>IF(OR($L3246="",NOT(COUNTIFS($L$2:$L3246,$L3246)=1)),"",SUMIFS($I:$I,$L:$L,$L3246))</f>
        <v/>
      </c>
      <c r="L3246" s="6">
        <f>IF($B3246="","",YEAR($B3246))</f>
        <v/>
      </c>
      <c r="M3246" s="6">
        <f>INT((ROW()-2)/39)+1</f>
        <v/>
      </c>
      <c r="N3246" s="6">
        <f>MOD(ROW()-2,39)+2</f>
        <v/>
      </c>
      <c r="O3246" s="42">
        <f>IF(AND($B3246&lt;&gt;"",$C3246&lt;&gt;"",$B3246&lt;=$C3246),INDEX(Szabalyok!$C:$C,$N3246),"")</f>
        <v/>
      </c>
      <c r="P3246">
        <f>IF(D3246="",P3245,P3245+1)</f>
        <v/>
      </c>
    </row>
    <row r="3247">
      <c r="A3247">
        <f>IF(P3247=P3246,0,P3247)</f>
        <v/>
      </c>
      <c r="B3247" s="41">
        <f>IF($M3247&gt;300,"",IF(OR(INDEX(Bemenet!$E$2:$E$301,$M3247)="",INDEX(Bemenet!$F$2:$F$301,$M3247)=""),"",MAX(INDEX(Bemenet!$E$2:$E$301,$M3247),INDEX(Szabalyok!$A:$A,$N3247))))</f>
        <v/>
      </c>
      <c r="C3247" s="41">
        <f>IF($B3247="","",MIN(INDEX(Bemenet!$F$2:$F$301,$M3247),INDEX(Szabalyok!$B:$B,$N3247)))</f>
        <v/>
      </c>
      <c r="D3247" s="5">
        <f>IF(AND($B3247&lt;&gt;"",$C3247&lt;&gt;"",$B3247&lt;=$C3247),INDEX(Bemenet!$G$2:$G$301,$M3247),"")</f>
        <v/>
      </c>
      <c r="E3247" s="6">
        <f>IF(AND($B3247&lt;&gt;"",$C3247&lt;&gt;"",$B3247&lt;=$C3247),INDEX(Bemenet!$D$2:$D$301,$M3247),"")</f>
        <v/>
      </c>
      <c r="F3247" s="5">
        <f>IF(AND($B3247&lt;&gt;"",$C3247&lt;&gt;"",$B3247&lt;=$C3247),$C3247-$B3247+1,"")</f>
        <v/>
      </c>
      <c r="G3247" s="5">
        <f>IF($F3247="","",$F3247*$D3247)</f>
        <v/>
      </c>
      <c r="H3247" s="42">
        <f>IF($G3247="","",$O3247)</f>
        <v/>
      </c>
      <c r="I3247" s="5">
        <f>IF($G3247="","",$G3247*IF($H3247="",$O3247,$H3247)/100)</f>
        <v/>
      </c>
      <c r="J3247" s="5">
        <f>IF(OR($L3247="",NOT(COUNTIFS($L$2:$L3247,$L3247)=1)),"",SUMIFS($G:$G,$L:$L,$L3247))</f>
        <v/>
      </c>
      <c r="K3247" s="5">
        <f>IF(OR($L3247="",NOT(COUNTIFS($L$2:$L3247,$L3247)=1)),"",SUMIFS($I:$I,$L:$L,$L3247))</f>
        <v/>
      </c>
      <c r="L3247" s="6">
        <f>IF($B3247="","",YEAR($B3247))</f>
        <v/>
      </c>
      <c r="M3247" s="6">
        <f>INT((ROW()-2)/39)+1</f>
        <v/>
      </c>
      <c r="N3247" s="6">
        <f>MOD(ROW()-2,39)+2</f>
        <v/>
      </c>
      <c r="O3247" s="42">
        <f>IF(AND($B3247&lt;&gt;"",$C3247&lt;&gt;"",$B3247&lt;=$C3247),INDEX(Szabalyok!$C:$C,$N3247),"")</f>
        <v/>
      </c>
      <c r="P3247">
        <f>IF(D3247="",P3246,P3246+1)</f>
        <v/>
      </c>
    </row>
    <row r="3248">
      <c r="A3248">
        <f>IF(P3248=P3247,0,P3248)</f>
        <v/>
      </c>
      <c r="B3248" s="41">
        <f>IF($M3248&gt;300,"",IF(OR(INDEX(Bemenet!$E$2:$E$301,$M3248)="",INDEX(Bemenet!$F$2:$F$301,$M3248)=""),"",MAX(INDEX(Bemenet!$E$2:$E$301,$M3248),INDEX(Szabalyok!$A:$A,$N3248))))</f>
        <v/>
      </c>
      <c r="C3248" s="41">
        <f>IF($B3248="","",MIN(INDEX(Bemenet!$F$2:$F$301,$M3248),INDEX(Szabalyok!$B:$B,$N3248)))</f>
        <v/>
      </c>
      <c r="D3248" s="5">
        <f>IF(AND($B3248&lt;&gt;"",$C3248&lt;&gt;"",$B3248&lt;=$C3248),INDEX(Bemenet!$G$2:$G$301,$M3248),"")</f>
        <v/>
      </c>
      <c r="E3248" s="6">
        <f>IF(AND($B3248&lt;&gt;"",$C3248&lt;&gt;"",$B3248&lt;=$C3248),INDEX(Bemenet!$D$2:$D$301,$M3248),"")</f>
        <v/>
      </c>
      <c r="F3248" s="5">
        <f>IF(AND($B3248&lt;&gt;"",$C3248&lt;&gt;"",$B3248&lt;=$C3248),$C3248-$B3248+1,"")</f>
        <v/>
      </c>
      <c r="G3248" s="5">
        <f>IF($F3248="","",$F3248*$D3248)</f>
        <v/>
      </c>
      <c r="H3248" s="42">
        <f>IF($G3248="","",$O3248)</f>
        <v/>
      </c>
      <c r="I3248" s="5">
        <f>IF($G3248="","",$G3248*IF($H3248="",$O3248,$H3248)/100)</f>
        <v/>
      </c>
      <c r="J3248" s="5">
        <f>IF(OR($L3248="",NOT(COUNTIFS($L$2:$L3248,$L3248)=1)),"",SUMIFS($G:$G,$L:$L,$L3248))</f>
        <v/>
      </c>
      <c r="K3248" s="5">
        <f>IF(OR($L3248="",NOT(COUNTIFS($L$2:$L3248,$L3248)=1)),"",SUMIFS($I:$I,$L:$L,$L3248))</f>
        <v/>
      </c>
      <c r="L3248" s="6">
        <f>IF($B3248="","",YEAR($B3248))</f>
        <v/>
      </c>
      <c r="M3248" s="6">
        <f>INT((ROW()-2)/39)+1</f>
        <v/>
      </c>
      <c r="N3248" s="6">
        <f>MOD(ROW()-2,39)+2</f>
        <v/>
      </c>
      <c r="O3248" s="42">
        <f>IF(AND($B3248&lt;&gt;"",$C3248&lt;&gt;"",$B3248&lt;=$C3248),INDEX(Szabalyok!$C:$C,$N3248),"")</f>
        <v/>
      </c>
      <c r="P3248">
        <f>IF(D3248="",P3247,P3247+1)</f>
        <v/>
      </c>
    </row>
    <row r="3249">
      <c r="A3249">
        <f>IF(P3249=P3248,0,P3249)</f>
        <v/>
      </c>
      <c r="B3249" s="41">
        <f>IF($M3249&gt;300,"",IF(OR(INDEX(Bemenet!$E$2:$E$301,$M3249)="",INDEX(Bemenet!$F$2:$F$301,$M3249)=""),"",MAX(INDEX(Bemenet!$E$2:$E$301,$M3249),INDEX(Szabalyok!$A:$A,$N3249))))</f>
        <v/>
      </c>
      <c r="C3249" s="41">
        <f>IF($B3249="","",MIN(INDEX(Bemenet!$F$2:$F$301,$M3249),INDEX(Szabalyok!$B:$B,$N3249)))</f>
        <v/>
      </c>
      <c r="D3249" s="5">
        <f>IF(AND($B3249&lt;&gt;"",$C3249&lt;&gt;"",$B3249&lt;=$C3249),INDEX(Bemenet!$G$2:$G$301,$M3249),"")</f>
        <v/>
      </c>
      <c r="E3249" s="6">
        <f>IF(AND($B3249&lt;&gt;"",$C3249&lt;&gt;"",$B3249&lt;=$C3249),INDEX(Bemenet!$D$2:$D$301,$M3249),"")</f>
        <v/>
      </c>
      <c r="F3249" s="5">
        <f>IF(AND($B3249&lt;&gt;"",$C3249&lt;&gt;"",$B3249&lt;=$C3249),$C3249-$B3249+1,"")</f>
        <v/>
      </c>
      <c r="G3249" s="5">
        <f>IF($F3249="","",$F3249*$D3249)</f>
        <v/>
      </c>
      <c r="H3249" s="42">
        <f>IF($G3249="","",$O3249)</f>
        <v/>
      </c>
      <c r="I3249" s="5">
        <f>IF($G3249="","",$G3249*IF($H3249="",$O3249,$H3249)/100)</f>
        <v/>
      </c>
      <c r="J3249" s="5">
        <f>IF(OR($L3249="",NOT(COUNTIFS($L$2:$L3249,$L3249)=1)),"",SUMIFS($G:$G,$L:$L,$L3249))</f>
        <v/>
      </c>
      <c r="K3249" s="5">
        <f>IF(OR($L3249="",NOT(COUNTIFS($L$2:$L3249,$L3249)=1)),"",SUMIFS($I:$I,$L:$L,$L3249))</f>
        <v/>
      </c>
      <c r="L3249" s="6">
        <f>IF($B3249="","",YEAR($B3249))</f>
        <v/>
      </c>
      <c r="M3249" s="6">
        <f>INT((ROW()-2)/39)+1</f>
        <v/>
      </c>
      <c r="N3249" s="6">
        <f>MOD(ROW()-2,39)+2</f>
        <v/>
      </c>
      <c r="O3249" s="42">
        <f>IF(AND($B3249&lt;&gt;"",$C3249&lt;&gt;"",$B3249&lt;=$C3249),INDEX(Szabalyok!$C:$C,$N3249),"")</f>
        <v/>
      </c>
      <c r="P3249">
        <f>IF(D3249="",P3248,P3248+1)</f>
        <v/>
      </c>
    </row>
    <row r="3250">
      <c r="A3250">
        <f>IF(P3250=P3249,0,P3250)</f>
        <v/>
      </c>
      <c r="B3250" s="41">
        <f>IF($M3250&gt;300,"",IF(OR(INDEX(Bemenet!$E$2:$E$301,$M3250)="",INDEX(Bemenet!$F$2:$F$301,$M3250)=""),"",MAX(INDEX(Bemenet!$E$2:$E$301,$M3250),INDEX(Szabalyok!$A:$A,$N3250))))</f>
        <v/>
      </c>
      <c r="C3250" s="41">
        <f>IF($B3250="","",MIN(INDEX(Bemenet!$F$2:$F$301,$M3250),INDEX(Szabalyok!$B:$B,$N3250)))</f>
        <v/>
      </c>
      <c r="D3250" s="5">
        <f>IF(AND($B3250&lt;&gt;"",$C3250&lt;&gt;"",$B3250&lt;=$C3250),INDEX(Bemenet!$G$2:$G$301,$M3250),"")</f>
        <v/>
      </c>
      <c r="E3250" s="6">
        <f>IF(AND($B3250&lt;&gt;"",$C3250&lt;&gt;"",$B3250&lt;=$C3250),INDEX(Bemenet!$D$2:$D$301,$M3250),"")</f>
        <v/>
      </c>
      <c r="F3250" s="5">
        <f>IF(AND($B3250&lt;&gt;"",$C3250&lt;&gt;"",$B3250&lt;=$C3250),$C3250-$B3250+1,"")</f>
        <v/>
      </c>
      <c r="G3250" s="5">
        <f>IF($F3250="","",$F3250*$D3250)</f>
        <v/>
      </c>
      <c r="H3250" s="42">
        <f>IF($G3250="","",$O3250)</f>
        <v/>
      </c>
      <c r="I3250" s="5">
        <f>IF($G3250="","",$G3250*IF($H3250="",$O3250,$H3250)/100)</f>
        <v/>
      </c>
      <c r="J3250" s="5">
        <f>IF(OR($L3250="",NOT(COUNTIFS($L$2:$L3250,$L3250)=1)),"",SUMIFS($G:$G,$L:$L,$L3250))</f>
        <v/>
      </c>
      <c r="K3250" s="5">
        <f>IF(OR($L3250="",NOT(COUNTIFS($L$2:$L3250,$L3250)=1)),"",SUMIFS($I:$I,$L:$L,$L3250))</f>
        <v/>
      </c>
      <c r="L3250" s="6">
        <f>IF($B3250="","",YEAR($B3250))</f>
        <v/>
      </c>
      <c r="M3250" s="6">
        <f>INT((ROW()-2)/39)+1</f>
        <v/>
      </c>
      <c r="N3250" s="6">
        <f>MOD(ROW()-2,39)+2</f>
        <v/>
      </c>
      <c r="O3250" s="42">
        <f>IF(AND($B3250&lt;&gt;"",$C3250&lt;&gt;"",$B3250&lt;=$C3250),INDEX(Szabalyok!$C:$C,$N3250),"")</f>
        <v/>
      </c>
      <c r="P3250">
        <f>IF(D3250="",P3249,P3249+1)</f>
        <v/>
      </c>
    </row>
    <row r="3251">
      <c r="A3251">
        <f>IF(P3251=P3250,0,P3251)</f>
        <v/>
      </c>
      <c r="B3251" s="41">
        <f>IF($M3251&gt;300,"",IF(OR(INDEX(Bemenet!$E$2:$E$301,$M3251)="",INDEX(Bemenet!$F$2:$F$301,$M3251)=""),"",MAX(INDEX(Bemenet!$E$2:$E$301,$M3251),INDEX(Szabalyok!$A:$A,$N3251))))</f>
        <v/>
      </c>
      <c r="C3251" s="41">
        <f>IF($B3251="","",MIN(INDEX(Bemenet!$F$2:$F$301,$M3251),INDEX(Szabalyok!$B:$B,$N3251)))</f>
        <v/>
      </c>
      <c r="D3251" s="5">
        <f>IF(AND($B3251&lt;&gt;"",$C3251&lt;&gt;"",$B3251&lt;=$C3251),INDEX(Bemenet!$G$2:$G$301,$M3251),"")</f>
        <v/>
      </c>
      <c r="E3251" s="6">
        <f>IF(AND($B3251&lt;&gt;"",$C3251&lt;&gt;"",$B3251&lt;=$C3251),INDEX(Bemenet!$D$2:$D$301,$M3251),"")</f>
        <v/>
      </c>
      <c r="F3251" s="5">
        <f>IF(AND($B3251&lt;&gt;"",$C3251&lt;&gt;"",$B3251&lt;=$C3251),$C3251-$B3251+1,"")</f>
        <v/>
      </c>
      <c r="G3251" s="5">
        <f>IF($F3251="","",$F3251*$D3251)</f>
        <v/>
      </c>
      <c r="H3251" s="42">
        <f>IF($G3251="","",$O3251)</f>
        <v/>
      </c>
      <c r="I3251" s="5">
        <f>IF($G3251="","",$G3251*IF($H3251="",$O3251,$H3251)/100)</f>
        <v/>
      </c>
      <c r="J3251" s="5">
        <f>IF(OR($L3251="",NOT(COUNTIFS($L$2:$L3251,$L3251)=1)),"",SUMIFS($G:$G,$L:$L,$L3251))</f>
        <v/>
      </c>
      <c r="K3251" s="5">
        <f>IF(OR($L3251="",NOT(COUNTIFS($L$2:$L3251,$L3251)=1)),"",SUMIFS($I:$I,$L:$L,$L3251))</f>
        <v/>
      </c>
      <c r="L3251" s="6">
        <f>IF($B3251="","",YEAR($B3251))</f>
        <v/>
      </c>
      <c r="M3251" s="6">
        <f>INT((ROW()-2)/39)+1</f>
        <v/>
      </c>
      <c r="N3251" s="6">
        <f>MOD(ROW()-2,39)+2</f>
        <v/>
      </c>
      <c r="O3251" s="42">
        <f>IF(AND($B3251&lt;&gt;"",$C3251&lt;&gt;"",$B3251&lt;=$C3251),INDEX(Szabalyok!$C:$C,$N3251),"")</f>
        <v/>
      </c>
      <c r="P3251">
        <f>IF(D3251="",P3250,P3250+1)</f>
        <v/>
      </c>
    </row>
    <row r="3252">
      <c r="A3252">
        <f>IF(P3252=P3251,0,P3252)</f>
        <v/>
      </c>
      <c r="B3252" s="41">
        <f>IF($M3252&gt;300,"",IF(OR(INDEX(Bemenet!$E$2:$E$301,$M3252)="",INDEX(Bemenet!$F$2:$F$301,$M3252)=""),"",MAX(INDEX(Bemenet!$E$2:$E$301,$M3252),INDEX(Szabalyok!$A:$A,$N3252))))</f>
        <v/>
      </c>
      <c r="C3252" s="41">
        <f>IF($B3252="","",MIN(INDEX(Bemenet!$F$2:$F$301,$M3252),INDEX(Szabalyok!$B:$B,$N3252)))</f>
        <v/>
      </c>
      <c r="D3252" s="5">
        <f>IF(AND($B3252&lt;&gt;"",$C3252&lt;&gt;"",$B3252&lt;=$C3252),INDEX(Bemenet!$G$2:$G$301,$M3252),"")</f>
        <v/>
      </c>
      <c r="E3252" s="6">
        <f>IF(AND($B3252&lt;&gt;"",$C3252&lt;&gt;"",$B3252&lt;=$C3252),INDEX(Bemenet!$D$2:$D$301,$M3252),"")</f>
        <v/>
      </c>
      <c r="F3252" s="5">
        <f>IF(AND($B3252&lt;&gt;"",$C3252&lt;&gt;"",$B3252&lt;=$C3252),$C3252-$B3252+1,"")</f>
        <v/>
      </c>
      <c r="G3252" s="5">
        <f>IF($F3252="","",$F3252*$D3252)</f>
        <v/>
      </c>
      <c r="H3252" s="42">
        <f>IF($G3252="","",$O3252)</f>
        <v/>
      </c>
      <c r="I3252" s="5">
        <f>IF($G3252="","",$G3252*IF($H3252="",$O3252,$H3252)/100)</f>
        <v/>
      </c>
      <c r="J3252" s="5">
        <f>IF(OR($L3252="",NOT(COUNTIFS($L$2:$L3252,$L3252)=1)),"",SUMIFS($G:$G,$L:$L,$L3252))</f>
        <v/>
      </c>
      <c r="K3252" s="5">
        <f>IF(OR($L3252="",NOT(COUNTIFS($L$2:$L3252,$L3252)=1)),"",SUMIFS($I:$I,$L:$L,$L3252))</f>
        <v/>
      </c>
      <c r="L3252" s="6">
        <f>IF($B3252="","",YEAR($B3252))</f>
        <v/>
      </c>
      <c r="M3252" s="6">
        <f>INT((ROW()-2)/39)+1</f>
        <v/>
      </c>
      <c r="N3252" s="6">
        <f>MOD(ROW()-2,39)+2</f>
        <v/>
      </c>
      <c r="O3252" s="42">
        <f>IF(AND($B3252&lt;&gt;"",$C3252&lt;&gt;"",$B3252&lt;=$C3252),INDEX(Szabalyok!$C:$C,$N3252),"")</f>
        <v/>
      </c>
      <c r="P3252">
        <f>IF(D3252="",P3251,P3251+1)</f>
        <v/>
      </c>
    </row>
    <row r="3253">
      <c r="A3253">
        <f>IF(P3253=P3252,0,P3253)</f>
        <v/>
      </c>
      <c r="B3253" s="41">
        <f>IF($M3253&gt;300,"",IF(OR(INDEX(Bemenet!$E$2:$E$301,$M3253)="",INDEX(Bemenet!$F$2:$F$301,$M3253)=""),"",MAX(INDEX(Bemenet!$E$2:$E$301,$M3253),INDEX(Szabalyok!$A:$A,$N3253))))</f>
        <v/>
      </c>
      <c r="C3253" s="41">
        <f>IF($B3253="","",MIN(INDEX(Bemenet!$F$2:$F$301,$M3253),INDEX(Szabalyok!$B:$B,$N3253)))</f>
        <v/>
      </c>
      <c r="D3253" s="5">
        <f>IF(AND($B3253&lt;&gt;"",$C3253&lt;&gt;"",$B3253&lt;=$C3253),INDEX(Bemenet!$G$2:$G$301,$M3253),"")</f>
        <v/>
      </c>
      <c r="E3253" s="6">
        <f>IF(AND($B3253&lt;&gt;"",$C3253&lt;&gt;"",$B3253&lt;=$C3253),INDEX(Bemenet!$D$2:$D$301,$M3253),"")</f>
        <v/>
      </c>
      <c r="F3253" s="5">
        <f>IF(AND($B3253&lt;&gt;"",$C3253&lt;&gt;"",$B3253&lt;=$C3253),$C3253-$B3253+1,"")</f>
        <v/>
      </c>
      <c r="G3253" s="5">
        <f>IF($F3253="","",$F3253*$D3253)</f>
        <v/>
      </c>
      <c r="H3253" s="42">
        <f>IF($G3253="","",$O3253)</f>
        <v/>
      </c>
      <c r="I3253" s="5">
        <f>IF($G3253="","",$G3253*IF($H3253="",$O3253,$H3253)/100)</f>
        <v/>
      </c>
      <c r="J3253" s="5">
        <f>IF(OR($L3253="",NOT(COUNTIFS($L$2:$L3253,$L3253)=1)),"",SUMIFS($G:$G,$L:$L,$L3253))</f>
        <v/>
      </c>
      <c r="K3253" s="5">
        <f>IF(OR($L3253="",NOT(COUNTIFS($L$2:$L3253,$L3253)=1)),"",SUMIFS($I:$I,$L:$L,$L3253))</f>
        <v/>
      </c>
      <c r="L3253" s="6">
        <f>IF($B3253="","",YEAR($B3253))</f>
        <v/>
      </c>
      <c r="M3253" s="6">
        <f>INT((ROW()-2)/39)+1</f>
        <v/>
      </c>
      <c r="N3253" s="6">
        <f>MOD(ROW()-2,39)+2</f>
        <v/>
      </c>
      <c r="O3253" s="42">
        <f>IF(AND($B3253&lt;&gt;"",$C3253&lt;&gt;"",$B3253&lt;=$C3253),INDEX(Szabalyok!$C:$C,$N3253),"")</f>
        <v/>
      </c>
      <c r="P3253">
        <f>IF(D3253="",P3252,P3252+1)</f>
        <v/>
      </c>
    </row>
    <row r="3254">
      <c r="A3254">
        <f>IF(P3254=P3253,0,P3254)</f>
        <v/>
      </c>
      <c r="B3254" s="41">
        <f>IF($M3254&gt;300,"",IF(OR(INDEX(Bemenet!$E$2:$E$301,$M3254)="",INDEX(Bemenet!$F$2:$F$301,$M3254)=""),"",MAX(INDEX(Bemenet!$E$2:$E$301,$M3254),INDEX(Szabalyok!$A:$A,$N3254))))</f>
        <v/>
      </c>
      <c r="C3254" s="41">
        <f>IF($B3254="","",MIN(INDEX(Bemenet!$F$2:$F$301,$M3254),INDEX(Szabalyok!$B:$B,$N3254)))</f>
        <v/>
      </c>
      <c r="D3254" s="5">
        <f>IF(AND($B3254&lt;&gt;"",$C3254&lt;&gt;"",$B3254&lt;=$C3254),INDEX(Bemenet!$G$2:$G$301,$M3254),"")</f>
        <v/>
      </c>
      <c r="E3254" s="6">
        <f>IF(AND($B3254&lt;&gt;"",$C3254&lt;&gt;"",$B3254&lt;=$C3254),INDEX(Bemenet!$D$2:$D$301,$M3254),"")</f>
        <v/>
      </c>
      <c r="F3254" s="5">
        <f>IF(AND($B3254&lt;&gt;"",$C3254&lt;&gt;"",$B3254&lt;=$C3254),$C3254-$B3254+1,"")</f>
        <v/>
      </c>
      <c r="G3254" s="5">
        <f>IF($F3254="","",$F3254*$D3254)</f>
        <v/>
      </c>
      <c r="H3254" s="42">
        <f>IF($G3254="","",$O3254)</f>
        <v/>
      </c>
      <c r="I3254" s="5">
        <f>IF($G3254="","",$G3254*IF($H3254="",$O3254,$H3254)/100)</f>
        <v/>
      </c>
      <c r="J3254" s="5">
        <f>IF(OR($L3254="",NOT(COUNTIFS($L$2:$L3254,$L3254)=1)),"",SUMIFS($G:$G,$L:$L,$L3254))</f>
        <v/>
      </c>
      <c r="K3254" s="5">
        <f>IF(OR($L3254="",NOT(COUNTIFS($L$2:$L3254,$L3254)=1)),"",SUMIFS($I:$I,$L:$L,$L3254))</f>
        <v/>
      </c>
      <c r="L3254" s="6">
        <f>IF($B3254="","",YEAR($B3254))</f>
        <v/>
      </c>
      <c r="M3254" s="6">
        <f>INT((ROW()-2)/39)+1</f>
        <v/>
      </c>
      <c r="N3254" s="6">
        <f>MOD(ROW()-2,39)+2</f>
        <v/>
      </c>
      <c r="O3254" s="42">
        <f>IF(AND($B3254&lt;&gt;"",$C3254&lt;&gt;"",$B3254&lt;=$C3254),INDEX(Szabalyok!$C:$C,$N3254),"")</f>
        <v/>
      </c>
      <c r="P3254">
        <f>IF(D3254="",P3253,P3253+1)</f>
        <v/>
      </c>
    </row>
    <row r="3255">
      <c r="A3255">
        <f>IF(P3255=P3254,0,P3255)</f>
        <v/>
      </c>
      <c r="B3255" s="41">
        <f>IF($M3255&gt;300,"",IF(OR(INDEX(Bemenet!$E$2:$E$301,$M3255)="",INDEX(Bemenet!$F$2:$F$301,$M3255)=""),"",MAX(INDEX(Bemenet!$E$2:$E$301,$M3255),INDEX(Szabalyok!$A:$A,$N3255))))</f>
        <v/>
      </c>
      <c r="C3255" s="41">
        <f>IF($B3255="","",MIN(INDEX(Bemenet!$F$2:$F$301,$M3255),INDEX(Szabalyok!$B:$B,$N3255)))</f>
        <v/>
      </c>
      <c r="D3255" s="5">
        <f>IF(AND($B3255&lt;&gt;"",$C3255&lt;&gt;"",$B3255&lt;=$C3255),INDEX(Bemenet!$G$2:$G$301,$M3255),"")</f>
        <v/>
      </c>
      <c r="E3255" s="6">
        <f>IF(AND($B3255&lt;&gt;"",$C3255&lt;&gt;"",$B3255&lt;=$C3255),INDEX(Bemenet!$D$2:$D$301,$M3255),"")</f>
        <v/>
      </c>
      <c r="F3255" s="5">
        <f>IF(AND($B3255&lt;&gt;"",$C3255&lt;&gt;"",$B3255&lt;=$C3255),$C3255-$B3255+1,"")</f>
        <v/>
      </c>
      <c r="G3255" s="5">
        <f>IF($F3255="","",$F3255*$D3255)</f>
        <v/>
      </c>
      <c r="H3255" s="42">
        <f>IF($G3255="","",$O3255)</f>
        <v/>
      </c>
      <c r="I3255" s="5">
        <f>IF($G3255="","",$G3255*IF($H3255="",$O3255,$H3255)/100)</f>
        <v/>
      </c>
      <c r="J3255" s="5">
        <f>IF(OR($L3255="",NOT(COUNTIFS($L$2:$L3255,$L3255)=1)),"",SUMIFS($G:$G,$L:$L,$L3255))</f>
        <v/>
      </c>
      <c r="K3255" s="5">
        <f>IF(OR($L3255="",NOT(COUNTIFS($L$2:$L3255,$L3255)=1)),"",SUMIFS($I:$I,$L:$L,$L3255))</f>
        <v/>
      </c>
      <c r="L3255" s="6">
        <f>IF($B3255="","",YEAR($B3255))</f>
        <v/>
      </c>
      <c r="M3255" s="6">
        <f>INT((ROW()-2)/39)+1</f>
        <v/>
      </c>
      <c r="N3255" s="6">
        <f>MOD(ROW()-2,39)+2</f>
        <v/>
      </c>
      <c r="O3255" s="42">
        <f>IF(AND($B3255&lt;&gt;"",$C3255&lt;&gt;"",$B3255&lt;=$C3255),INDEX(Szabalyok!$C:$C,$N3255),"")</f>
        <v/>
      </c>
      <c r="P3255">
        <f>IF(D3255="",P3254,P3254+1)</f>
        <v/>
      </c>
    </row>
    <row r="3256">
      <c r="A3256">
        <f>IF(P3256=P3255,0,P3256)</f>
        <v/>
      </c>
      <c r="B3256" s="41">
        <f>IF($M3256&gt;300,"",IF(OR(INDEX(Bemenet!$E$2:$E$301,$M3256)="",INDEX(Bemenet!$F$2:$F$301,$M3256)=""),"",MAX(INDEX(Bemenet!$E$2:$E$301,$M3256),INDEX(Szabalyok!$A:$A,$N3256))))</f>
        <v/>
      </c>
      <c r="C3256" s="41">
        <f>IF($B3256="","",MIN(INDEX(Bemenet!$F$2:$F$301,$M3256),INDEX(Szabalyok!$B:$B,$N3256)))</f>
        <v/>
      </c>
      <c r="D3256" s="5">
        <f>IF(AND($B3256&lt;&gt;"",$C3256&lt;&gt;"",$B3256&lt;=$C3256),INDEX(Bemenet!$G$2:$G$301,$M3256),"")</f>
        <v/>
      </c>
      <c r="E3256" s="6">
        <f>IF(AND($B3256&lt;&gt;"",$C3256&lt;&gt;"",$B3256&lt;=$C3256),INDEX(Bemenet!$D$2:$D$301,$M3256),"")</f>
        <v/>
      </c>
      <c r="F3256" s="5">
        <f>IF(AND($B3256&lt;&gt;"",$C3256&lt;&gt;"",$B3256&lt;=$C3256),$C3256-$B3256+1,"")</f>
        <v/>
      </c>
      <c r="G3256" s="5">
        <f>IF($F3256="","",$F3256*$D3256)</f>
        <v/>
      </c>
      <c r="H3256" s="42">
        <f>IF($G3256="","",$O3256)</f>
        <v/>
      </c>
      <c r="I3256" s="5">
        <f>IF($G3256="","",$G3256*IF($H3256="",$O3256,$H3256)/100)</f>
        <v/>
      </c>
      <c r="J3256" s="5">
        <f>IF(OR($L3256="",NOT(COUNTIFS($L$2:$L3256,$L3256)=1)),"",SUMIFS($G:$G,$L:$L,$L3256))</f>
        <v/>
      </c>
      <c r="K3256" s="5">
        <f>IF(OR($L3256="",NOT(COUNTIFS($L$2:$L3256,$L3256)=1)),"",SUMIFS($I:$I,$L:$L,$L3256))</f>
        <v/>
      </c>
      <c r="L3256" s="6">
        <f>IF($B3256="","",YEAR($B3256))</f>
        <v/>
      </c>
      <c r="M3256" s="6">
        <f>INT((ROW()-2)/39)+1</f>
        <v/>
      </c>
      <c r="N3256" s="6">
        <f>MOD(ROW()-2,39)+2</f>
        <v/>
      </c>
      <c r="O3256" s="42">
        <f>IF(AND($B3256&lt;&gt;"",$C3256&lt;&gt;"",$B3256&lt;=$C3256),INDEX(Szabalyok!$C:$C,$N3256),"")</f>
        <v/>
      </c>
      <c r="P3256">
        <f>IF(D3256="",P3255,P3255+1)</f>
        <v/>
      </c>
    </row>
    <row r="3257">
      <c r="A3257">
        <f>IF(P3257=P3256,0,P3257)</f>
        <v/>
      </c>
      <c r="B3257" s="41">
        <f>IF($M3257&gt;300,"",IF(OR(INDEX(Bemenet!$E$2:$E$301,$M3257)="",INDEX(Bemenet!$F$2:$F$301,$M3257)=""),"",MAX(INDEX(Bemenet!$E$2:$E$301,$M3257),INDEX(Szabalyok!$A:$A,$N3257))))</f>
        <v/>
      </c>
      <c r="C3257" s="41">
        <f>IF($B3257="","",MIN(INDEX(Bemenet!$F$2:$F$301,$M3257),INDEX(Szabalyok!$B:$B,$N3257)))</f>
        <v/>
      </c>
      <c r="D3257" s="5">
        <f>IF(AND($B3257&lt;&gt;"",$C3257&lt;&gt;"",$B3257&lt;=$C3257),INDEX(Bemenet!$G$2:$G$301,$M3257),"")</f>
        <v/>
      </c>
      <c r="E3257" s="6">
        <f>IF(AND($B3257&lt;&gt;"",$C3257&lt;&gt;"",$B3257&lt;=$C3257),INDEX(Bemenet!$D$2:$D$301,$M3257),"")</f>
        <v/>
      </c>
      <c r="F3257" s="5">
        <f>IF(AND($B3257&lt;&gt;"",$C3257&lt;&gt;"",$B3257&lt;=$C3257),$C3257-$B3257+1,"")</f>
        <v/>
      </c>
      <c r="G3257" s="5">
        <f>IF($F3257="","",$F3257*$D3257)</f>
        <v/>
      </c>
      <c r="H3257" s="42">
        <f>IF($G3257="","",$O3257)</f>
        <v/>
      </c>
      <c r="I3257" s="5">
        <f>IF($G3257="","",$G3257*IF($H3257="",$O3257,$H3257)/100)</f>
        <v/>
      </c>
      <c r="J3257" s="5">
        <f>IF(OR($L3257="",NOT(COUNTIFS($L$2:$L3257,$L3257)=1)),"",SUMIFS($G:$G,$L:$L,$L3257))</f>
        <v/>
      </c>
      <c r="K3257" s="5">
        <f>IF(OR($L3257="",NOT(COUNTIFS($L$2:$L3257,$L3257)=1)),"",SUMIFS($I:$I,$L:$L,$L3257))</f>
        <v/>
      </c>
      <c r="L3257" s="6">
        <f>IF($B3257="","",YEAR($B3257))</f>
        <v/>
      </c>
      <c r="M3257" s="6">
        <f>INT((ROW()-2)/39)+1</f>
        <v/>
      </c>
      <c r="N3257" s="6">
        <f>MOD(ROW()-2,39)+2</f>
        <v/>
      </c>
      <c r="O3257" s="42">
        <f>IF(AND($B3257&lt;&gt;"",$C3257&lt;&gt;"",$B3257&lt;=$C3257),INDEX(Szabalyok!$C:$C,$N3257),"")</f>
        <v/>
      </c>
      <c r="P3257">
        <f>IF(D3257="",P3256,P3256+1)</f>
        <v/>
      </c>
    </row>
    <row r="3258">
      <c r="A3258">
        <f>IF(P3258=P3257,0,P3258)</f>
        <v/>
      </c>
      <c r="B3258" s="41">
        <f>IF($M3258&gt;300,"",IF(OR(INDEX(Bemenet!$E$2:$E$301,$M3258)="",INDEX(Bemenet!$F$2:$F$301,$M3258)=""),"",MAX(INDEX(Bemenet!$E$2:$E$301,$M3258),INDEX(Szabalyok!$A:$A,$N3258))))</f>
        <v/>
      </c>
      <c r="C3258" s="41">
        <f>IF($B3258="","",MIN(INDEX(Bemenet!$F$2:$F$301,$M3258),INDEX(Szabalyok!$B:$B,$N3258)))</f>
        <v/>
      </c>
      <c r="D3258" s="5">
        <f>IF(AND($B3258&lt;&gt;"",$C3258&lt;&gt;"",$B3258&lt;=$C3258),INDEX(Bemenet!$G$2:$G$301,$M3258),"")</f>
        <v/>
      </c>
      <c r="E3258" s="6">
        <f>IF(AND($B3258&lt;&gt;"",$C3258&lt;&gt;"",$B3258&lt;=$C3258),INDEX(Bemenet!$D$2:$D$301,$M3258),"")</f>
        <v/>
      </c>
      <c r="F3258" s="5">
        <f>IF(AND($B3258&lt;&gt;"",$C3258&lt;&gt;"",$B3258&lt;=$C3258),$C3258-$B3258+1,"")</f>
        <v/>
      </c>
      <c r="G3258" s="5">
        <f>IF($F3258="","",$F3258*$D3258)</f>
        <v/>
      </c>
      <c r="H3258" s="42">
        <f>IF($G3258="","",$O3258)</f>
        <v/>
      </c>
      <c r="I3258" s="5">
        <f>IF($G3258="","",$G3258*IF($H3258="",$O3258,$H3258)/100)</f>
        <v/>
      </c>
      <c r="J3258" s="5">
        <f>IF(OR($L3258="",NOT(COUNTIFS($L$2:$L3258,$L3258)=1)),"",SUMIFS($G:$G,$L:$L,$L3258))</f>
        <v/>
      </c>
      <c r="K3258" s="5">
        <f>IF(OR($L3258="",NOT(COUNTIFS($L$2:$L3258,$L3258)=1)),"",SUMIFS($I:$I,$L:$L,$L3258))</f>
        <v/>
      </c>
      <c r="L3258" s="6">
        <f>IF($B3258="","",YEAR($B3258))</f>
        <v/>
      </c>
      <c r="M3258" s="6">
        <f>INT((ROW()-2)/39)+1</f>
        <v/>
      </c>
      <c r="N3258" s="6">
        <f>MOD(ROW()-2,39)+2</f>
        <v/>
      </c>
      <c r="O3258" s="42">
        <f>IF(AND($B3258&lt;&gt;"",$C3258&lt;&gt;"",$B3258&lt;=$C3258),INDEX(Szabalyok!$C:$C,$N3258),"")</f>
        <v/>
      </c>
      <c r="P3258">
        <f>IF(D3258="",P3257,P3257+1)</f>
        <v/>
      </c>
    </row>
    <row r="3259">
      <c r="A3259">
        <f>IF(P3259=P3258,0,P3259)</f>
        <v/>
      </c>
      <c r="B3259" s="41">
        <f>IF($M3259&gt;300,"",IF(OR(INDEX(Bemenet!$E$2:$E$301,$M3259)="",INDEX(Bemenet!$F$2:$F$301,$M3259)=""),"",MAX(INDEX(Bemenet!$E$2:$E$301,$M3259),INDEX(Szabalyok!$A:$A,$N3259))))</f>
        <v/>
      </c>
      <c r="C3259" s="41">
        <f>IF($B3259="","",MIN(INDEX(Bemenet!$F$2:$F$301,$M3259),INDEX(Szabalyok!$B:$B,$N3259)))</f>
        <v/>
      </c>
      <c r="D3259" s="5">
        <f>IF(AND($B3259&lt;&gt;"",$C3259&lt;&gt;"",$B3259&lt;=$C3259),INDEX(Bemenet!$G$2:$G$301,$M3259),"")</f>
        <v/>
      </c>
      <c r="E3259" s="6">
        <f>IF(AND($B3259&lt;&gt;"",$C3259&lt;&gt;"",$B3259&lt;=$C3259),INDEX(Bemenet!$D$2:$D$301,$M3259),"")</f>
        <v/>
      </c>
      <c r="F3259" s="5">
        <f>IF(AND($B3259&lt;&gt;"",$C3259&lt;&gt;"",$B3259&lt;=$C3259),$C3259-$B3259+1,"")</f>
        <v/>
      </c>
      <c r="G3259" s="5">
        <f>IF($F3259="","",$F3259*$D3259)</f>
        <v/>
      </c>
      <c r="H3259" s="42">
        <f>IF($G3259="","",$O3259)</f>
        <v/>
      </c>
      <c r="I3259" s="5">
        <f>IF($G3259="","",$G3259*IF($H3259="",$O3259,$H3259)/100)</f>
        <v/>
      </c>
      <c r="J3259" s="5">
        <f>IF(OR($L3259="",NOT(COUNTIFS($L$2:$L3259,$L3259)=1)),"",SUMIFS($G:$G,$L:$L,$L3259))</f>
        <v/>
      </c>
      <c r="K3259" s="5">
        <f>IF(OR($L3259="",NOT(COUNTIFS($L$2:$L3259,$L3259)=1)),"",SUMIFS($I:$I,$L:$L,$L3259))</f>
        <v/>
      </c>
      <c r="L3259" s="6">
        <f>IF($B3259="","",YEAR($B3259))</f>
        <v/>
      </c>
      <c r="M3259" s="6">
        <f>INT((ROW()-2)/39)+1</f>
        <v/>
      </c>
      <c r="N3259" s="6">
        <f>MOD(ROW()-2,39)+2</f>
        <v/>
      </c>
      <c r="O3259" s="42">
        <f>IF(AND($B3259&lt;&gt;"",$C3259&lt;&gt;"",$B3259&lt;=$C3259),INDEX(Szabalyok!$C:$C,$N3259),"")</f>
        <v/>
      </c>
      <c r="P3259">
        <f>IF(D3259="",P3258,P3258+1)</f>
        <v/>
      </c>
    </row>
    <row r="3260">
      <c r="A3260">
        <f>IF(P3260=P3259,0,P3260)</f>
        <v/>
      </c>
      <c r="B3260" s="41">
        <f>IF($M3260&gt;300,"",IF(OR(INDEX(Bemenet!$E$2:$E$301,$M3260)="",INDEX(Bemenet!$F$2:$F$301,$M3260)=""),"",MAX(INDEX(Bemenet!$E$2:$E$301,$M3260),INDEX(Szabalyok!$A:$A,$N3260))))</f>
        <v/>
      </c>
      <c r="C3260" s="41">
        <f>IF($B3260="","",MIN(INDEX(Bemenet!$F$2:$F$301,$M3260),INDEX(Szabalyok!$B:$B,$N3260)))</f>
        <v/>
      </c>
      <c r="D3260" s="5">
        <f>IF(AND($B3260&lt;&gt;"",$C3260&lt;&gt;"",$B3260&lt;=$C3260),INDEX(Bemenet!$G$2:$G$301,$M3260),"")</f>
        <v/>
      </c>
      <c r="E3260" s="6">
        <f>IF(AND($B3260&lt;&gt;"",$C3260&lt;&gt;"",$B3260&lt;=$C3260),INDEX(Bemenet!$D$2:$D$301,$M3260),"")</f>
        <v/>
      </c>
      <c r="F3260" s="5">
        <f>IF(AND($B3260&lt;&gt;"",$C3260&lt;&gt;"",$B3260&lt;=$C3260),$C3260-$B3260+1,"")</f>
        <v/>
      </c>
      <c r="G3260" s="5">
        <f>IF($F3260="","",$F3260*$D3260)</f>
        <v/>
      </c>
      <c r="H3260" s="42">
        <f>IF($G3260="","",$O3260)</f>
        <v/>
      </c>
      <c r="I3260" s="5">
        <f>IF($G3260="","",$G3260*IF($H3260="",$O3260,$H3260)/100)</f>
        <v/>
      </c>
      <c r="J3260" s="5">
        <f>IF(OR($L3260="",NOT(COUNTIFS($L$2:$L3260,$L3260)=1)),"",SUMIFS($G:$G,$L:$L,$L3260))</f>
        <v/>
      </c>
      <c r="K3260" s="5">
        <f>IF(OR($L3260="",NOT(COUNTIFS($L$2:$L3260,$L3260)=1)),"",SUMIFS($I:$I,$L:$L,$L3260))</f>
        <v/>
      </c>
      <c r="L3260" s="6">
        <f>IF($B3260="","",YEAR($B3260))</f>
        <v/>
      </c>
      <c r="M3260" s="6">
        <f>INT((ROW()-2)/39)+1</f>
        <v/>
      </c>
      <c r="N3260" s="6">
        <f>MOD(ROW()-2,39)+2</f>
        <v/>
      </c>
      <c r="O3260" s="42">
        <f>IF(AND($B3260&lt;&gt;"",$C3260&lt;&gt;"",$B3260&lt;=$C3260),INDEX(Szabalyok!$C:$C,$N3260),"")</f>
        <v/>
      </c>
      <c r="P3260">
        <f>IF(D3260="",P3259,P3259+1)</f>
        <v/>
      </c>
    </row>
    <row r="3261">
      <c r="A3261">
        <f>IF(P3261=P3260,0,P3261)</f>
        <v/>
      </c>
      <c r="B3261" s="41">
        <f>IF($M3261&gt;300,"",IF(OR(INDEX(Bemenet!$E$2:$E$301,$M3261)="",INDEX(Bemenet!$F$2:$F$301,$M3261)=""),"",MAX(INDEX(Bemenet!$E$2:$E$301,$M3261),INDEX(Szabalyok!$A:$A,$N3261))))</f>
        <v/>
      </c>
      <c r="C3261" s="41">
        <f>IF($B3261="","",MIN(INDEX(Bemenet!$F$2:$F$301,$M3261),INDEX(Szabalyok!$B:$B,$N3261)))</f>
        <v/>
      </c>
      <c r="D3261" s="5">
        <f>IF(AND($B3261&lt;&gt;"",$C3261&lt;&gt;"",$B3261&lt;=$C3261),INDEX(Bemenet!$G$2:$G$301,$M3261),"")</f>
        <v/>
      </c>
      <c r="E3261" s="6">
        <f>IF(AND($B3261&lt;&gt;"",$C3261&lt;&gt;"",$B3261&lt;=$C3261),INDEX(Bemenet!$D$2:$D$301,$M3261),"")</f>
        <v/>
      </c>
      <c r="F3261" s="5">
        <f>IF(AND($B3261&lt;&gt;"",$C3261&lt;&gt;"",$B3261&lt;=$C3261),$C3261-$B3261+1,"")</f>
        <v/>
      </c>
      <c r="G3261" s="5">
        <f>IF($F3261="","",$F3261*$D3261)</f>
        <v/>
      </c>
      <c r="H3261" s="42">
        <f>IF($G3261="","",$O3261)</f>
        <v/>
      </c>
      <c r="I3261" s="5">
        <f>IF($G3261="","",$G3261*IF($H3261="",$O3261,$H3261)/100)</f>
        <v/>
      </c>
      <c r="J3261" s="5">
        <f>IF(OR($L3261="",NOT(COUNTIFS($L$2:$L3261,$L3261)=1)),"",SUMIFS($G:$G,$L:$L,$L3261))</f>
        <v/>
      </c>
      <c r="K3261" s="5">
        <f>IF(OR($L3261="",NOT(COUNTIFS($L$2:$L3261,$L3261)=1)),"",SUMIFS($I:$I,$L:$L,$L3261))</f>
        <v/>
      </c>
      <c r="L3261" s="6">
        <f>IF($B3261="","",YEAR($B3261))</f>
        <v/>
      </c>
      <c r="M3261" s="6">
        <f>INT((ROW()-2)/39)+1</f>
        <v/>
      </c>
      <c r="N3261" s="6">
        <f>MOD(ROW()-2,39)+2</f>
        <v/>
      </c>
      <c r="O3261" s="42">
        <f>IF(AND($B3261&lt;&gt;"",$C3261&lt;&gt;"",$B3261&lt;=$C3261),INDEX(Szabalyok!$C:$C,$N3261),"")</f>
        <v/>
      </c>
      <c r="P3261">
        <f>IF(D3261="",P3260,P3260+1)</f>
        <v/>
      </c>
    </row>
    <row r="3262">
      <c r="A3262">
        <f>IF(P3262=P3261,0,P3262)</f>
        <v/>
      </c>
      <c r="B3262" s="41">
        <f>IF($M3262&gt;300,"",IF(OR(INDEX(Bemenet!$E$2:$E$301,$M3262)="",INDEX(Bemenet!$F$2:$F$301,$M3262)=""),"",MAX(INDEX(Bemenet!$E$2:$E$301,$M3262),INDEX(Szabalyok!$A:$A,$N3262))))</f>
        <v/>
      </c>
      <c r="C3262" s="41">
        <f>IF($B3262="","",MIN(INDEX(Bemenet!$F$2:$F$301,$M3262),INDEX(Szabalyok!$B:$B,$N3262)))</f>
        <v/>
      </c>
      <c r="D3262" s="5">
        <f>IF(AND($B3262&lt;&gt;"",$C3262&lt;&gt;"",$B3262&lt;=$C3262),INDEX(Bemenet!$G$2:$G$301,$M3262),"")</f>
        <v/>
      </c>
      <c r="E3262" s="6">
        <f>IF(AND($B3262&lt;&gt;"",$C3262&lt;&gt;"",$B3262&lt;=$C3262),INDEX(Bemenet!$D$2:$D$301,$M3262),"")</f>
        <v/>
      </c>
      <c r="F3262" s="5">
        <f>IF(AND($B3262&lt;&gt;"",$C3262&lt;&gt;"",$B3262&lt;=$C3262),$C3262-$B3262+1,"")</f>
        <v/>
      </c>
      <c r="G3262" s="5">
        <f>IF($F3262="","",$F3262*$D3262)</f>
        <v/>
      </c>
      <c r="H3262" s="42">
        <f>IF($G3262="","",$O3262)</f>
        <v/>
      </c>
      <c r="I3262" s="5">
        <f>IF($G3262="","",$G3262*IF($H3262="",$O3262,$H3262)/100)</f>
        <v/>
      </c>
      <c r="J3262" s="5">
        <f>IF(OR($L3262="",NOT(COUNTIFS($L$2:$L3262,$L3262)=1)),"",SUMIFS($G:$G,$L:$L,$L3262))</f>
        <v/>
      </c>
      <c r="K3262" s="5">
        <f>IF(OR($L3262="",NOT(COUNTIFS($L$2:$L3262,$L3262)=1)),"",SUMIFS($I:$I,$L:$L,$L3262))</f>
        <v/>
      </c>
      <c r="L3262" s="6">
        <f>IF($B3262="","",YEAR($B3262))</f>
        <v/>
      </c>
      <c r="M3262" s="6">
        <f>INT((ROW()-2)/39)+1</f>
        <v/>
      </c>
      <c r="N3262" s="6">
        <f>MOD(ROW()-2,39)+2</f>
        <v/>
      </c>
      <c r="O3262" s="42">
        <f>IF(AND($B3262&lt;&gt;"",$C3262&lt;&gt;"",$B3262&lt;=$C3262),INDEX(Szabalyok!$C:$C,$N3262),"")</f>
        <v/>
      </c>
      <c r="P3262">
        <f>IF(D3262="",P3261,P3261+1)</f>
        <v/>
      </c>
    </row>
    <row r="3263">
      <c r="A3263">
        <f>IF(P3263=P3262,0,P3263)</f>
        <v/>
      </c>
      <c r="B3263" s="41">
        <f>IF($M3263&gt;300,"",IF(OR(INDEX(Bemenet!$E$2:$E$301,$M3263)="",INDEX(Bemenet!$F$2:$F$301,$M3263)=""),"",MAX(INDEX(Bemenet!$E$2:$E$301,$M3263),INDEX(Szabalyok!$A:$A,$N3263))))</f>
        <v/>
      </c>
      <c r="C3263" s="41">
        <f>IF($B3263="","",MIN(INDEX(Bemenet!$F$2:$F$301,$M3263),INDEX(Szabalyok!$B:$B,$N3263)))</f>
        <v/>
      </c>
      <c r="D3263" s="5">
        <f>IF(AND($B3263&lt;&gt;"",$C3263&lt;&gt;"",$B3263&lt;=$C3263),INDEX(Bemenet!$G$2:$G$301,$M3263),"")</f>
        <v/>
      </c>
      <c r="E3263" s="6">
        <f>IF(AND($B3263&lt;&gt;"",$C3263&lt;&gt;"",$B3263&lt;=$C3263),INDEX(Bemenet!$D$2:$D$301,$M3263),"")</f>
        <v/>
      </c>
      <c r="F3263" s="5">
        <f>IF(AND($B3263&lt;&gt;"",$C3263&lt;&gt;"",$B3263&lt;=$C3263),$C3263-$B3263+1,"")</f>
        <v/>
      </c>
      <c r="G3263" s="5">
        <f>IF($F3263="","",$F3263*$D3263)</f>
        <v/>
      </c>
      <c r="H3263" s="42">
        <f>IF($G3263="","",$O3263)</f>
        <v/>
      </c>
      <c r="I3263" s="5">
        <f>IF($G3263="","",$G3263*IF($H3263="",$O3263,$H3263)/100)</f>
        <v/>
      </c>
      <c r="J3263" s="5">
        <f>IF(OR($L3263="",NOT(COUNTIFS($L$2:$L3263,$L3263)=1)),"",SUMIFS($G:$G,$L:$L,$L3263))</f>
        <v/>
      </c>
      <c r="K3263" s="5">
        <f>IF(OR($L3263="",NOT(COUNTIFS($L$2:$L3263,$L3263)=1)),"",SUMIFS($I:$I,$L:$L,$L3263))</f>
        <v/>
      </c>
      <c r="L3263" s="6">
        <f>IF($B3263="","",YEAR($B3263))</f>
        <v/>
      </c>
      <c r="M3263" s="6">
        <f>INT((ROW()-2)/39)+1</f>
        <v/>
      </c>
      <c r="N3263" s="6">
        <f>MOD(ROW()-2,39)+2</f>
        <v/>
      </c>
      <c r="O3263" s="42">
        <f>IF(AND($B3263&lt;&gt;"",$C3263&lt;&gt;"",$B3263&lt;=$C3263),INDEX(Szabalyok!$C:$C,$N3263),"")</f>
        <v/>
      </c>
      <c r="P3263">
        <f>IF(D3263="",P3262,P3262+1)</f>
        <v/>
      </c>
    </row>
    <row r="3264">
      <c r="A3264">
        <f>IF(P3264=P3263,0,P3264)</f>
        <v/>
      </c>
      <c r="B3264" s="41">
        <f>IF($M3264&gt;300,"",IF(OR(INDEX(Bemenet!$E$2:$E$301,$M3264)="",INDEX(Bemenet!$F$2:$F$301,$M3264)=""),"",MAX(INDEX(Bemenet!$E$2:$E$301,$M3264),INDEX(Szabalyok!$A:$A,$N3264))))</f>
        <v/>
      </c>
      <c r="C3264" s="41">
        <f>IF($B3264="","",MIN(INDEX(Bemenet!$F$2:$F$301,$M3264),INDEX(Szabalyok!$B:$B,$N3264)))</f>
        <v/>
      </c>
      <c r="D3264" s="5">
        <f>IF(AND($B3264&lt;&gt;"",$C3264&lt;&gt;"",$B3264&lt;=$C3264),INDEX(Bemenet!$G$2:$G$301,$M3264),"")</f>
        <v/>
      </c>
      <c r="E3264" s="6">
        <f>IF(AND($B3264&lt;&gt;"",$C3264&lt;&gt;"",$B3264&lt;=$C3264),INDEX(Bemenet!$D$2:$D$301,$M3264),"")</f>
        <v/>
      </c>
      <c r="F3264" s="5">
        <f>IF(AND($B3264&lt;&gt;"",$C3264&lt;&gt;"",$B3264&lt;=$C3264),$C3264-$B3264+1,"")</f>
        <v/>
      </c>
      <c r="G3264" s="5">
        <f>IF($F3264="","",$F3264*$D3264)</f>
        <v/>
      </c>
      <c r="H3264" s="42">
        <f>IF($G3264="","",$O3264)</f>
        <v/>
      </c>
      <c r="I3264" s="5">
        <f>IF($G3264="","",$G3264*IF($H3264="",$O3264,$H3264)/100)</f>
        <v/>
      </c>
      <c r="J3264" s="5">
        <f>IF(OR($L3264="",NOT(COUNTIFS($L$2:$L3264,$L3264)=1)),"",SUMIFS($G:$G,$L:$L,$L3264))</f>
        <v/>
      </c>
      <c r="K3264" s="5">
        <f>IF(OR($L3264="",NOT(COUNTIFS($L$2:$L3264,$L3264)=1)),"",SUMIFS($I:$I,$L:$L,$L3264))</f>
        <v/>
      </c>
      <c r="L3264" s="6">
        <f>IF($B3264="","",YEAR($B3264))</f>
        <v/>
      </c>
      <c r="M3264" s="6">
        <f>INT((ROW()-2)/39)+1</f>
        <v/>
      </c>
      <c r="N3264" s="6">
        <f>MOD(ROW()-2,39)+2</f>
        <v/>
      </c>
      <c r="O3264" s="42">
        <f>IF(AND($B3264&lt;&gt;"",$C3264&lt;&gt;"",$B3264&lt;=$C3264),INDEX(Szabalyok!$C:$C,$N3264),"")</f>
        <v/>
      </c>
      <c r="P3264">
        <f>IF(D3264="",P3263,P3263+1)</f>
        <v/>
      </c>
    </row>
    <row r="3265">
      <c r="A3265">
        <f>IF(P3265=P3264,0,P3265)</f>
        <v/>
      </c>
      <c r="B3265" s="41">
        <f>IF($M3265&gt;300,"",IF(OR(INDEX(Bemenet!$E$2:$E$301,$M3265)="",INDEX(Bemenet!$F$2:$F$301,$M3265)=""),"",MAX(INDEX(Bemenet!$E$2:$E$301,$M3265),INDEX(Szabalyok!$A:$A,$N3265))))</f>
        <v/>
      </c>
      <c r="C3265" s="41">
        <f>IF($B3265="","",MIN(INDEX(Bemenet!$F$2:$F$301,$M3265),INDEX(Szabalyok!$B:$B,$N3265)))</f>
        <v/>
      </c>
      <c r="D3265" s="5">
        <f>IF(AND($B3265&lt;&gt;"",$C3265&lt;&gt;"",$B3265&lt;=$C3265),INDEX(Bemenet!$G$2:$G$301,$M3265),"")</f>
        <v/>
      </c>
      <c r="E3265" s="6">
        <f>IF(AND($B3265&lt;&gt;"",$C3265&lt;&gt;"",$B3265&lt;=$C3265),INDEX(Bemenet!$D$2:$D$301,$M3265),"")</f>
        <v/>
      </c>
      <c r="F3265" s="5">
        <f>IF(AND($B3265&lt;&gt;"",$C3265&lt;&gt;"",$B3265&lt;=$C3265),$C3265-$B3265+1,"")</f>
        <v/>
      </c>
      <c r="G3265" s="5">
        <f>IF($F3265="","",$F3265*$D3265)</f>
        <v/>
      </c>
      <c r="H3265" s="42">
        <f>IF($G3265="","",$O3265)</f>
        <v/>
      </c>
      <c r="I3265" s="5">
        <f>IF($G3265="","",$G3265*IF($H3265="",$O3265,$H3265)/100)</f>
        <v/>
      </c>
      <c r="J3265" s="5">
        <f>IF(OR($L3265="",NOT(COUNTIFS($L$2:$L3265,$L3265)=1)),"",SUMIFS($G:$G,$L:$L,$L3265))</f>
        <v/>
      </c>
      <c r="K3265" s="5">
        <f>IF(OR($L3265="",NOT(COUNTIFS($L$2:$L3265,$L3265)=1)),"",SUMIFS($I:$I,$L:$L,$L3265))</f>
        <v/>
      </c>
      <c r="L3265" s="6">
        <f>IF($B3265="","",YEAR($B3265))</f>
        <v/>
      </c>
      <c r="M3265" s="6">
        <f>INT((ROW()-2)/39)+1</f>
        <v/>
      </c>
      <c r="N3265" s="6">
        <f>MOD(ROW()-2,39)+2</f>
        <v/>
      </c>
      <c r="O3265" s="42">
        <f>IF(AND($B3265&lt;&gt;"",$C3265&lt;&gt;"",$B3265&lt;=$C3265),INDEX(Szabalyok!$C:$C,$N3265),"")</f>
        <v/>
      </c>
      <c r="P3265">
        <f>IF(D3265="",P3264,P3264+1)</f>
        <v/>
      </c>
    </row>
    <row r="3266">
      <c r="A3266">
        <f>IF(P3266=P3265,0,P3266)</f>
        <v/>
      </c>
      <c r="B3266" s="41">
        <f>IF($M3266&gt;300,"",IF(OR(INDEX(Bemenet!$E$2:$E$301,$M3266)="",INDEX(Bemenet!$F$2:$F$301,$M3266)=""),"",MAX(INDEX(Bemenet!$E$2:$E$301,$M3266),INDEX(Szabalyok!$A:$A,$N3266))))</f>
        <v/>
      </c>
      <c r="C3266" s="41">
        <f>IF($B3266="","",MIN(INDEX(Bemenet!$F$2:$F$301,$M3266),INDEX(Szabalyok!$B:$B,$N3266)))</f>
        <v/>
      </c>
      <c r="D3266" s="5">
        <f>IF(AND($B3266&lt;&gt;"",$C3266&lt;&gt;"",$B3266&lt;=$C3266),INDEX(Bemenet!$G$2:$G$301,$M3266),"")</f>
        <v/>
      </c>
      <c r="E3266" s="6">
        <f>IF(AND($B3266&lt;&gt;"",$C3266&lt;&gt;"",$B3266&lt;=$C3266),INDEX(Bemenet!$D$2:$D$301,$M3266),"")</f>
        <v/>
      </c>
      <c r="F3266" s="5">
        <f>IF(AND($B3266&lt;&gt;"",$C3266&lt;&gt;"",$B3266&lt;=$C3266),$C3266-$B3266+1,"")</f>
        <v/>
      </c>
      <c r="G3266" s="5">
        <f>IF($F3266="","",$F3266*$D3266)</f>
        <v/>
      </c>
      <c r="H3266" s="42">
        <f>IF($G3266="","",$O3266)</f>
        <v/>
      </c>
      <c r="I3266" s="5">
        <f>IF($G3266="","",$G3266*IF($H3266="",$O3266,$H3266)/100)</f>
        <v/>
      </c>
      <c r="J3266" s="5">
        <f>IF(OR($L3266="",NOT(COUNTIFS($L$2:$L3266,$L3266)=1)),"",SUMIFS($G:$G,$L:$L,$L3266))</f>
        <v/>
      </c>
      <c r="K3266" s="5">
        <f>IF(OR($L3266="",NOT(COUNTIFS($L$2:$L3266,$L3266)=1)),"",SUMIFS($I:$I,$L:$L,$L3266))</f>
        <v/>
      </c>
      <c r="L3266" s="6">
        <f>IF($B3266="","",YEAR($B3266))</f>
        <v/>
      </c>
      <c r="M3266" s="6">
        <f>INT((ROW()-2)/39)+1</f>
        <v/>
      </c>
      <c r="N3266" s="6">
        <f>MOD(ROW()-2,39)+2</f>
        <v/>
      </c>
      <c r="O3266" s="42">
        <f>IF(AND($B3266&lt;&gt;"",$C3266&lt;&gt;"",$B3266&lt;=$C3266),INDEX(Szabalyok!$C:$C,$N3266),"")</f>
        <v/>
      </c>
      <c r="P3266">
        <f>IF(D3266="",P3265,P3265+1)</f>
        <v/>
      </c>
    </row>
    <row r="3267">
      <c r="A3267">
        <f>IF(P3267=P3266,0,P3267)</f>
        <v/>
      </c>
      <c r="B3267" s="41">
        <f>IF($M3267&gt;300,"",IF(OR(INDEX(Bemenet!$E$2:$E$301,$M3267)="",INDEX(Bemenet!$F$2:$F$301,$M3267)=""),"",MAX(INDEX(Bemenet!$E$2:$E$301,$M3267),INDEX(Szabalyok!$A:$A,$N3267))))</f>
        <v/>
      </c>
      <c r="C3267" s="41">
        <f>IF($B3267="","",MIN(INDEX(Bemenet!$F$2:$F$301,$M3267),INDEX(Szabalyok!$B:$B,$N3267)))</f>
        <v/>
      </c>
      <c r="D3267" s="5">
        <f>IF(AND($B3267&lt;&gt;"",$C3267&lt;&gt;"",$B3267&lt;=$C3267),INDEX(Bemenet!$G$2:$G$301,$M3267),"")</f>
        <v/>
      </c>
      <c r="E3267" s="6">
        <f>IF(AND($B3267&lt;&gt;"",$C3267&lt;&gt;"",$B3267&lt;=$C3267),INDEX(Bemenet!$D$2:$D$301,$M3267),"")</f>
        <v/>
      </c>
      <c r="F3267" s="5">
        <f>IF(AND($B3267&lt;&gt;"",$C3267&lt;&gt;"",$B3267&lt;=$C3267),$C3267-$B3267+1,"")</f>
        <v/>
      </c>
      <c r="G3267" s="5">
        <f>IF($F3267="","",$F3267*$D3267)</f>
        <v/>
      </c>
      <c r="H3267" s="42">
        <f>IF($G3267="","",$O3267)</f>
        <v/>
      </c>
      <c r="I3267" s="5">
        <f>IF($G3267="","",$G3267*IF($H3267="",$O3267,$H3267)/100)</f>
        <v/>
      </c>
      <c r="J3267" s="5">
        <f>IF(OR($L3267="",NOT(COUNTIFS($L$2:$L3267,$L3267)=1)),"",SUMIFS($G:$G,$L:$L,$L3267))</f>
        <v/>
      </c>
      <c r="K3267" s="5">
        <f>IF(OR($L3267="",NOT(COUNTIFS($L$2:$L3267,$L3267)=1)),"",SUMIFS($I:$I,$L:$L,$L3267))</f>
        <v/>
      </c>
      <c r="L3267" s="6">
        <f>IF($B3267="","",YEAR($B3267))</f>
        <v/>
      </c>
      <c r="M3267" s="6">
        <f>INT((ROW()-2)/39)+1</f>
        <v/>
      </c>
      <c r="N3267" s="6">
        <f>MOD(ROW()-2,39)+2</f>
        <v/>
      </c>
      <c r="O3267" s="42">
        <f>IF(AND($B3267&lt;&gt;"",$C3267&lt;&gt;"",$B3267&lt;=$C3267),INDEX(Szabalyok!$C:$C,$N3267),"")</f>
        <v/>
      </c>
      <c r="P3267">
        <f>IF(D3267="",P3266,P3266+1)</f>
        <v/>
      </c>
    </row>
    <row r="3268">
      <c r="A3268">
        <f>IF(P3268=P3267,0,P3268)</f>
        <v/>
      </c>
      <c r="B3268" s="41">
        <f>IF($M3268&gt;300,"",IF(OR(INDEX(Bemenet!$E$2:$E$301,$M3268)="",INDEX(Bemenet!$F$2:$F$301,$M3268)=""),"",MAX(INDEX(Bemenet!$E$2:$E$301,$M3268),INDEX(Szabalyok!$A:$A,$N3268))))</f>
        <v/>
      </c>
      <c r="C3268" s="41">
        <f>IF($B3268="","",MIN(INDEX(Bemenet!$F$2:$F$301,$M3268),INDEX(Szabalyok!$B:$B,$N3268)))</f>
        <v/>
      </c>
      <c r="D3268" s="5">
        <f>IF(AND($B3268&lt;&gt;"",$C3268&lt;&gt;"",$B3268&lt;=$C3268),INDEX(Bemenet!$G$2:$G$301,$M3268),"")</f>
        <v/>
      </c>
      <c r="E3268" s="6">
        <f>IF(AND($B3268&lt;&gt;"",$C3268&lt;&gt;"",$B3268&lt;=$C3268),INDEX(Bemenet!$D$2:$D$301,$M3268),"")</f>
        <v/>
      </c>
      <c r="F3268" s="5">
        <f>IF(AND($B3268&lt;&gt;"",$C3268&lt;&gt;"",$B3268&lt;=$C3268),$C3268-$B3268+1,"")</f>
        <v/>
      </c>
      <c r="G3268" s="5">
        <f>IF($F3268="","",$F3268*$D3268)</f>
        <v/>
      </c>
      <c r="H3268" s="42">
        <f>IF($G3268="","",$O3268)</f>
        <v/>
      </c>
      <c r="I3268" s="5">
        <f>IF($G3268="","",$G3268*IF($H3268="",$O3268,$H3268)/100)</f>
        <v/>
      </c>
      <c r="J3268" s="5">
        <f>IF(OR($L3268="",NOT(COUNTIFS($L$2:$L3268,$L3268)=1)),"",SUMIFS($G:$G,$L:$L,$L3268))</f>
        <v/>
      </c>
      <c r="K3268" s="5">
        <f>IF(OR($L3268="",NOT(COUNTIFS($L$2:$L3268,$L3268)=1)),"",SUMIFS($I:$I,$L:$L,$L3268))</f>
        <v/>
      </c>
      <c r="L3268" s="6">
        <f>IF($B3268="","",YEAR($B3268))</f>
        <v/>
      </c>
      <c r="M3268" s="6">
        <f>INT((ROW()-2)/39)+1</f>
        <v/>
      </c>
      <c r="N3268" s="6">
        <f>MOD(ROW()-2,39)+2</f>
        <v/>
      </c>
      <c r="O3268" s="42">
        <f>IF(AND($B3268&lt;&gt;"",$C3268&lt;&gt;"",$B3268&lt;=$C3268),INDEX(Szabalyok!$C:$C,$N3268),"")</f>
        <v/>
      </c>
      <c r="P3268">
        <f>IF(D3268="",P3267,P3267+1)</f>
        <v/>
      </c>
    </row>
    <row r="3269">
      <c r="A3269">
        <f>IF(P3269=P3268,0,P3269)</f>
        <v/>
      </c>
      <c r="B3269" s="41">
        <f>IF($M3269&gt;300,"",IF(OR(INDEX(Bemenet!$E$2:$E$301,$M3269)="",INDEX(Bemenet!$F$2:$F$301,$M3269)=""),"",MAX(INDEX(Bemenet!$E$2:$E$301,$M3269),INDEX(Szabalyok!$A:$A,$N3269))))</f>
        <v/>
      </c>
      <c r="C3269" s="41">
        <f>IF($B3269="","",MIN(INDEX(Bemenet!$F$2:$F$301,$M3269),INDEX(Szabalyok!$B:$B,$N3269)))</f>
        <v/>
      </c>
      <c r="D3269" s="5">
        <f>IF(AND($B3269&lt;&gt;"",$C3269&lt;&gt;"",$B3269&lt;=$C3269),INDEX(Bemenet!$G$2:$G$301,$M3269),"")</f>
        <v/>
      </c>
      <c r="E3269" s="6">
        <f>IF(AND($B3269&lt;&gt;"",$C3269&lt;&gt;"",$B3269&lt;=$C3269),INDEX(Bemenet!$D$2:$D$301,$M3269),"")</f>
        <v/>
      </c>
      <c r="F3269" s="5">
        <f>IF(AND($B3269&lt;&gt;"",$C3269&lt;&gt;"",$B3269&lt;=$C3269),$C3269-$B3269+1,"")</f>
        <v/>
      </c>
      <c r="G3269" s="5">
        <f>IF($F3269="","",$F3269*$D3269)</f>
        <v/>
      </c>
      <c r="H3269" s="42">
        <f>IF($G3269="","",$O3269)</f>
        <v/>
      </c>
      <c r="I3269" s="5">
        <f>IF($G3269="","",$G3269*IF($H3269="",$O3269,$H3269)/100)</f>
        <v/>
      </c>
      <c r="J3269" s="5">
        <f>IF(OR($L3269="",NOT(COUNTIFS($L$2:$L3269,$L3269)=1)),"",SUMIFS($G:$G,$L:$L,$L3269))</f>
        <v/>
      </c>
      <c r="K3269" s="5">
        <f>IF(OR($L3269="",NOT(COUNTIFS($L$2:$L3269,$L3269)=1)),"",SUMIFS($I:$I,$L:$L,$L3269))</f>
        <v/>
      </c>
      <c r="L3269" s="6">
        <f>IF($B3269="","",YEAR($B3269))</f>
        <v/>
      </c>
      <c r="M3269" s="6">
        <f>INT((ROW()-2)/39)+1</f>
        <v/>
      </c>
      <c r="N3269" s="6">
        <f>MOD(ROW()-2,39)+2</f>
        <v/>
      </c>
      <c r="O3269" s="42">
        <f>IF(AND($B3269&lt;&gt;"",$C3269&lt;&gt;"",$B3269&lt;=$C3269),INDEX(Szabalyok!$C:$C,$N3269),"")</f>
        <v/>
      </c>
      <c r="P3269">
        <f>IF(D3269="",P3268,P3268+1)</f>
        <v/>
      </c>
    </row>
    <row r="3270">
      <c r="A3270">
        <f>IF(P3270=P3269,0,P3270)</f>
        <v/>
      </c>
      <c r="B3270" s="41">
        <f>IF($M3270&gt;300,"",IF(OR(INDEX(Bemenet!$E$2:$E$301,$M3270)="",INDEX(Bemenet!$F$2:$F$301,$M3270)=""),"",MAX(INDEX(Bemenet!$E$2:$E$301,$M3270),INDEX(Szabalyok!$A:$A,$N3270))))</f>
        <v/>
      </c>
      <c r="C3270" s="41">
        <f>IF($B3270="","",MIN(INDEX(Bemenet!$F$2:$F$301,$M3270),INDEX(Szabalyok!$B:$B,$N3270)))</f>
        <v/>
      </c>
      <c r="D3270" s="5">
        <f>IF(AND($B3270&lt;&gt;"",$C3270&lt;&gt;"",$B3270&lt;=$C3270),INDEX(Bemenet!$G$2:$G$301,$M3270),"")</f>
        <v/>
      </c>
      <c r="E3270" s="6">
        <f>IF(AND($B3270&lt;&gt;"",$C3270&lt;&gt;"",$B3270&lt;=$C3270),INDEX(Bemenet!$D$2:$D$301,$M3270),"")</f>
        <v/>
      </c>
      <c r="F3270" s="5">
        <f>IF(AND($B3270&lt;&gt;"",$C3270&lt;&gt;"",$B3270&lt;=$C3270),$C3270-$B3270+1,"")</f>
        <v/>
      </c>
      <c r="G3270" s="5">
        <f>IF($F3270="","",$F3270*$D3270)</f>
        <v/>
      </c>
      <c r="H3270" s="42">
        <f>IF($G3270="","",$O3270)</f>
        <v/>
      </c>
      <c r="I3270" s="5">
        <f>IF($G3270="","",$G3270*IF($H3270="",$O3270,$H3270)/100)</f>
        <v/>
      </c>
      <c r="J3270" s="5">
        <f>IF(OR($L3270="",NOT(COUNTIFS($L$2:$L3270,$L3270)=1)),"",SUMIFS($G:$G,$L:$L,$L3270))</f>
        <v/>
      </c>
      <c r="K3270" s="5">
        <f>IF(OR($L3270="",NOT(COUNTIFS($L$2:$L3270,$L3270)=1)),"",SUMIFS($I:$I,$L:$L,$L3270))</f>
        <v/>
      </c>
      <c r="L3270" s="6">
        <f>IF($B3270="","",YEAR($B3270))</f>
        <v/>
      </c>
      <c r="M3270" s="6">
        <f>INT((ROW()-2)/39)+1</f>
        <v/>
      </c>
      <c r="N3270" s="6">
        <f>MOD(ROW()-2,39)+2</f>
        <v/>
      </c>
      <c r="O3270" s="42">
        <f>IF(AND($B3270&lt;&gt;"",$C3270&lt;&gt;"",$B3270&lt;=$C3270),INDEX(Szabalyok!$C:$C,$N3270),"")</f>
        <v/>
      </c>
      <c r="P3270">
        <f>IF(D3270="",P3269,P3269+1)</f>
        <v/>
      </c>
    </row>
    <row r="3271">
      <c r="A3271">
        <f>IF(P3271=P3270,0,P3271)</f>
        <v/>
      </c>
      <c r="B3271" s="41">
        <f>IF($M3271&gt;300,"",IF(OR(INDEX(Bemenet!$E$2:$E$301,$M3271)="",INDEX(Bemenet!$F$2:$F$301,$M3271)=""),"",MAX(INDEX(Bemenet!$E$2:$E$301,$M3271),INDEX(Szabalyok!$A:$A,$N3271))))</f>
        <v/>
      </c>
      <c r="C3271" s="41">
        <f>IF($B3271="","",MIN(INDEX(Bemenet!$F$2:$F$301,$M3271),INDEX(Szabalyok!$B:$B,$N3271)))</f>
        <v/>
      </c>
      <c r="D3271" s="5">
        <f>IF(AND($B3271&lt;&gt;"",$C3271&lt;&gt;"",$B3271&lt;=$C3271),INDEX(Bemenet!$G$2:$G$301,$M3271),"")</f>
        <v/>
      </c>
      <c r="E3271" s="6">
        <f>IF(AND($B3271&lt;&gt;"",$C3271&lt;&gt;"",$B3271&lt;=$C3271),INDEX(Bemenet!$D$2:$D$301,$M3271),"")</f>
        <v/>
      </c>
      <c r="F3271" s="5">
        <f>IF(AND($B3271&lt;&gt;"",$C3271&lt;&gt;"",$B3271&lt;=$C3271),$C3271-$B3271+1,"")</f>
        <v/>
      </c>
      <c r="G3271" s="5">
        <f>IF($F3271="","",$F3271*$D3271)</f>
        <v/>
      </c>
      <c r="H3271" s="42">
        <f>IF($G3271="","",$O3271)</f>
        <v/>
      </c>
      <c r="I3271" s="5">
        <f>IF($G3271="","",$G3271*IF($H3271="",$O3271,$H3271)/100)</f>
        <v/>
      </c>
      <c r="J3271" s="5">
        <f>IF(OR($L3271="",NOT(COUNTIFS($L$2:$L3271,$L3271)=1)),"",SUMIFS($G:$G,$L:$L,$L3271))</f>
        <v/>
      </c>
      <c r="K3271" s="5">
        <f>IF(OR($L3271="",NOT(COUNTIFS($L$2:$L3271,$L3271)=1)),"",SUMIFS($I:$I,$L:$L,$L3271))</f>
        <v/>
      </c>
      <c r="L3271" s="6">
        <f>IF($B3271="","",YEAR($B3271))</f>
        <v/>
      </c>
      <c r="M3271" s="6">
        <f>INT((ROW()-2)/39)+1</f>
        <v/>
      </c>
      <c r="N3271" s="6">
        <f>MOD(ROW()-2,39)+2</f>
        <v/>
      </c>
      <c r="O3271" s="42">
        <f>IF(AND($B3271&lt;&gt;"",$C3271&lt;&gt;"",$B3271&lt;=$C3271),INDEX(Szabalyok!$C:$C,$N3271),"")</f>
        <v/>
      </c>
      <c r="P3271">
        <f>IF(D3271="",P3270,P3270+1)</f>
        <v/>
      </c>
    </row>
    <row r="3272">
      <c r="A3272">
        <f>IF(P3272=P3271,0,P3272)</f>
        <v/>
      </c>
      <c r="B3272" s="41">
        <f>IF($M3272&gt;300,"",IF(OR(INDEX(Bemenet!$E$2:$E$301,$M3272)="",INDEX(Bemenet!$F$2:$F$301,$M3272)=""),"",MAX(INDEX(Bemenet!$E$2:$E$301,$M3272),INDEX(Szabalyok!$A:$A,$N3272))))</f>
        <v/>
      </c>
      <c r="C3272" s="41">
        <f>IF($B3272="","",MIN(INDEX(Bemenet!$F$2:$F$301,$M3272),INDEX(Szabalyok!$B:$B,$N3272)))</f>
        <v/>
      </c>
      <c r="D3272" s="5">
        <f>IF(AND($B3272&lt;&gt;"",$C3272&lt;&gt;"",$B3272&lt;=$C3272),INDEX(Bemenet!$G$2:$G$301,$M3272),"")</f>
        <v/>
      </c>
      <c r="E3272" s="6">
        <f>IF(AND($B3272&lt;&gt;"",$C3272&lt;&gt;"",$B3272&lt;=$C3272),INDEX(Bemenet!$D$2:$D$301,$M3272),"")</f>
        <v/>
      </c>
      <c r="F3272" s="5">
        <f>IF(AND($B3272&lt;&gt;"",$C3272&lt;&gt;"",$B3272&lt;=$C3272),$C3272-$B3272+1,"")</f>
        <v/>
      </c>
      <c r="G3272" s="5">
        <f>IF($F3272="","",$F3272*$D3272)</f>
        <v/>
      </c>
      <c r="H3272" s="42">
        <f>IF($G3272="","",$O3272)</f>
        <v/>
      </c>
      <c r="I3272" s="5">
        <f>IF($G3272="","",$G3272*IF($H3272="",$O3272,$H3272)/100)</f>
        <v/>
      </c>
      <c r="J3272" s="5">
        <f>IF(OR($L3272="",NOT(COUNTIFS($L$2:$L3272,$L3272)=1)),"",SUMIFS($G:$G,$L:$L,$L3272))</f>
        <v/>
      </c>
      <c r="K3272" s="5">
        <f>IF(OR($L3272="",NOT(COUNTIFS($L$2:$L3272,$L3272)=1)),"",SUMIFS($I:$I,$L:$L,$L3272))</f>
        <v/>
      </c>
      <c r="L3272" s="6">
        <f>IF($B3272="","",YEAR($B3272))</f>
        <v/>
      </c>
      <c r="M3272" s="6">
        <f>INT((ROW()-2)/39)+1</f>
        <v/>
      </c>
      <c r="N3272" s="6">
        <f>MOD(ROW()-2,39)+2</f>
        <v/>
      </c>
      <c r="O3272" s="42">
        <f>IF(AND($B3272&lt;&gt;"",$C3272&lt;&gt;"",$B3272&lt;=$C3272),INDEX(Szabalyok!$C:$C,$N3272),"")</f>
        <v/>
      </c>
      <c r="P3272">
        <f>IF(D3272="",P3271,P3271+1)</f>
        <v/>
      </c>
    </row>
    <row r="3273">
      <c r="A3273">
        <f>IF(P3273=P3272,0,P3273)</f>
        <v/>
      </c>
      <c r="B3273" s="41">
        <f>IF($M3273&gt;300,"",IF(OR(INDEX(Bemenet!$E$2:$E$301,$M3273)="",INDEX(Bemenet!$F$2:$F$301,$M3273)=""),"",MAX(INDEX(Bemenet!$E$2:$E$301,$M3273),INDEX(Szabalyok!$A:$A,$N3273))))</f>
        <v/>
      </c>
      <c r="C3273" s="41">
        <f>IF($B3273="","",MIN(INDEX(Bemenet!$F$2:$F$301,$M3273),INDEX(Szabalyok!$B:$B,$N3273)))</f>
        <v/>
      </c>
      <c r="D3273" s="5">
        <f>IF(AND($B3273&lt;&gt;"",$C3273&lt;&gt;"",$B3273&lt;=$C3273),INDEX(Bemenet!$G$2:$G$301,$M3273),"")</f>
        <v/>
      </c>
      <c r="E3273" s="6">
        <f>IF(AND($B3273&lt;&gt;"",$C3273&lt;&gt;"",$B3273&lt;=$C3273),INDEX(Bemenet!$D$2:$D$301,$M3273),"")</f>
        <v/>
      </c>
      <c r="F3273" s="5">
        <f>IF(AND($B3273&lt;&gt;"",$C3273&lt;&gt;"",$B3273&lt;=$C3273),$C3273-$B3273+1,"")</f>
        <v/>
      </c>
      <c r="G3273" s="5">
        <f>IF($F3273="","",$F3273*$D3273)</f>
        <v/>
      </c>
      <c r="H3273" s="42">
        <f>IF($G3273="","",$O3273)</f>
        <v/>
      </c>
      <c r="I3273" s="5">
        <f>IF($G3273="","",$G3273*IF($H3273="",$O3273,$H3273)/100)</f>
        <v/>
      </c>
      <c r="J3273" s="5">
        <f>IF(OR($L3273="",NOT(COUNTIFS($L$2:$L3273,$L3273)=1)),"",SUMIFS($G:$G,$L:$L,$L3273))</f>
        <v/>
      </c>
      <c r="K3273" s="5">
        <f>IF(OR($L3273="",NOT(COUNTIFS($L$2:$L3273,$L3273)=1)),"",SUMIFS($I:$I,$L:$L,$L3273))</f>
        <v/>
      </c>
      <c r="L3273" s="6">
        <f>IF($B3273="","",YEAR($B3273))</f>
        <v/>
      </c>
      <c r="M3273" s="6">
        <f>INT((ROW()-2)/39)+1</f>
        <v/>
      </c>
      <c r="N3273" s="6">
        <f>MOD(ROW()-2,39)+2</f>
        <v/>
      </c>
      <c r="O3273" s="42">
        <f>IF(AND($B3273&lt;&gt;"",$C3273&lt;&gt;"",$B3273&lt;=$C3273),INDEX(Szabalyok!$C:$C,$N3273),"")</f>
        <v/>
      </c>
      <c r="P3273">
        <f>IF(D3273="",P3272,P3272+1)</f>
        <v/>
      </c>
    </row>
    <row r="3274">
      <c r="A3274">
        <f>IF(P3274=P3273,0,P3274)</f>
        <v/>
      </c>
      <c r="B3274" s="41">
        <f>IF($M3274&gt;300,"",IF(OR(INDEX(Bemenet!$E$2:$E$301,$M3274)="",INDEX(Bemenet!$F$2:$F$301,$M3274)=""),"",MAX(INDEX(Bemenet!$E$2:$E$301,$M3274),INDEX(Szabalyok!$A:$A,$N3274))))</f>
        <v/>
      </c>
      <c r="C3274" s="41">
        <f>IF($B3274="","",MIN(INDEX(Bemenet!$F$2:$F$301,$M3274),INDEX(Szabalyok!$B:$B,$N3274)))</f>
        <v/>
      </c>
      <c r="D3274" s="5">
        <f>IF(AND($B3274&lt;&gt;"",$C3274&lt;&gt;"",$B3274&lt;=$C3274),INDEX(Bemenet!$G$2:$G$301,$M3274),"")</f>
        <v/>
      </c>
      <c r="E3274" s="6">
        <f>IF(AND($B3274&lt;&gt;"",$C3274&lt;&gt;"",$B3274&lt;=$C3274),INDEX(Bemenet!$D$2:$D$301,$M3274),"")</f>
        <v/>
      </c>
      <c r="F3274" s="5">
        <f>IF(AND($B3274&lt;&gt;"",$C3274&lt;&gt;"",$B3274&lt;=$C3274),$C3274-$B3274+1,"")</f>
        <v/>
      </c>
      <c r="G3274" s="5">
        <f>IF($F3274="","",$F3274*$D3274)</f>
        <v/>
      </c>
      <c r="H3274" s="42">
        <f>IF($G3274="","",$O3274)</f>
        <v/>
      </c>
      <c r="I3274" s="5">
        <f>IF($G3274="","",$G3274*IF($H3274="",$O3274,$H3274)/100)</f>
        <v/>
      </c>
      <c r="J3274" s="5">
        <f>IF(OR($L3274="",NOT(COUNTIFS($L$2:$L3274,$L3274)=1)),"",SUMIFS($G:$G,$L:$L,$L3274))</f>
        <v/>
      </c>
      <c r="K3274" s="5">
        <f>IF(OR($L3274="",NOT(COUNTIFS($L$2:$L3274,$L3274)=1)),"",SUMIFS($I:$I,$L:$L,$L3274))</f>
        <v/>
      </c>
      <c r="L3274" s="6">
        <f>IF($B3274="","",YEAR($B3274))</f>
        <v/>
      </c>
      <c r="M3274" s="6">
        <f>INT((ROW()-2)/39)+1</f>
        <v/>
      </c>
      <c r="N3274" s="6">
        <f>MOD(ROW()-2,39)+2</f>
        <v/>
      </c>
      <c r="O3274" s="42">
        <f>IF(AND($B3274&lt;&gt;"",$C3274&lt;&gt;"",$B3274&lt;=$C3274),INDEX(Szabalyok!$C:$C,$N3274),"")</f>
        <v/>
      </c>
      <c r="P3274">
        <f>IF(D3274="",P3273,P3273+1)</f>
        <v/>
      </c>
    </row>
    <row r="3275">
      <c r="A3275">
        <f>IF(P3275=P3274,0,P3275)</f>
        <v/>
      </c>
      <c r="B3275" s="41">
        <f>IF($M3275&gt;300,"",IF(OR(INDEX(Bemenet!$E$2:$E$301,$M3275)="",INDEX(Bemenet!$F$2:$F$301,$M3275)=""),"",MAX(INDEX(Bemenet!$E$2:$E$301,$M3275),INDEX(Szabalyok!$A:$A,$N3275))))</f>
        <v/>
      </c>
      <c r="C3275" s="41">
        <f>IF($B3275="","",MIN(INDEX(Bemenet!$F$2:$F$301,$M3275),INDEX(Szabalyok!$B:$B,$N3275)))</f>
        <v/>
      </c>
      <c r="D3275" s="5">
        <f>IF(AND($B3275&lt;&gt;"",$C3275&lt;&gt;"",$B3275&lt;=$C3275),INDEX(Bemenet!$G$2:$G$301,$M3275),"")</f>
        <v/>
      </c>
      <c r="E3275" s="6">
        <f>IF(AND($B3275&lt;&gt;"",$C3275&lt;&gt;"",$B3275&lt;=$C3275),INDEX(Bemenet!$D$2:$D$301,$M3275),"")</f>
        <v/>
      </c>
      <c r="F3275" s="5">
        <f>IF(AND($B3275&lt;&gt;"",$C3275&lt;&gt;"",$B3275&lt;=$C3275),$C3275-$B3275+1,"")</f>
        <v/>
      </c>
      <c r="G3275" s="5">
        <f>IF($F3275="","",$F3275*$D3275)</f>
        <v/>
      </c>
      <c r="H3275" s="42">
        <f>IF($G3275="","",$O3275)</f>
        <v/>
      </c>
      <c r="I3275" s="5">
        <f>IF($G3275="","",$G3275*IF($H3275="",$O3275,$H3275)/100)</f>
        <v/>
      </c>
      <c r="J3275" s="5">
        <f>IF(OR($L3275="",NOT(COUNTIFS($L$2:$L3275,$L3275)=1)),"",SUMIFS($G:$G,$L:$L,$L3275))</f>
        <v/>
      </c>
      <c r="K3275" s="5">
        <f>IF(OR($L3275="",NOT(COUNTIFS($L$2:$L3275,$L3275)=1)),"",SUMIFS($I:$I,$L:$L,$L3275))</f>
        <v/>
      </c>
      <c r="L3275" s="6">
        <f>IF($B3275="","",YEAR($B3275))</f>
        <v/>
      </c>
      <c r="M3275" s="6">
        <f>INT((ROW()-2)/39)+1</f>
        <v/>
      </c>
      <c r="N3275" s="6">
        <f>MOD(ROW()-2,39)+2</f>
        <v/>
      </c>
      <c r="O3275" s="42">
        <f>IF(AND($B3275&lt;&gt;"",$C3275&lt;&gt;"",$B3275&lt;=$C3275),INDEX(Szabalyok!$C:$C,$N3275),"")</f>
        <v/>
      </c>
      <c r="P3275">
        <f>IF(D3275="",P3274,P3274+1)</f>
        <v/>
      </c>
    </row>
    <row r="3276">
      <c r="A3276">
        <f>IF(P3276=P3275,0,P3276)</f>
        <v/>
      </c>
      <c r="B3276" s="41">
        <f>IF($M3276&gt;300,"",IF(OR(INDEX(Bemenet!$E$2:$E$301,$M3276)="",INDEX(Bemenet!$F$2:$F$301,$M3276)=""),"",MAX(INDEX(Bemenet!$E$2:$E$301,$M3276),INDEX(Szabalyok!$A:$A,$N3276))))</f>
        <v/>
      </c>
      <c r="C3276" s="41">
        <f>IF($B3276="","",MIN(INDEX(Bemenet!$F$2:$F$301,$M3276),INDEX(Szabalyok!$B:$B,$N3276)))</f>
        <v/>
      </c>
      <c r="D3276" s="5">
        <f>IF(AND($B3276&lt;&gt;"",$C3276&lt;&gt;"",$B3276&lt;=$C3276),INDEX(Bemenet!$G$2:$G$301,$M3276),"")</f>
        <v/>
      </c>
      <c r="E3276" s="6">
        <f>IF(AND($B3276&lt;&gt;"",$C3276&lt;&gt;"",$B3276&lt;=$C3276),INDEX(Bemenet!$D$2:$D$301,$M3276),"")</f>
        <v/>
      </c>
      <c r="F3276" s="5">
        <f>IF(AND($B3276&lt;&gt;"",$C3276&lt;&gt;"",$B3276&lt;=$C3276),$C3276-$B3276+1,"")</f>
        <v/>
      </c>
      <c r="G3276" s="5">
        <f>IF($F3276="","",$F3276*$D3276)</f>
        <v/>
      </c>
      <c r="H3276" s="42">
        <f>IF($G3276="","",$O3276)</f>
        <v/>
      </c>
      <c r="I3276" s="5">
        <f>IF($G3276="","",$G3276*IF($H3276="",$O3276,$H3276)/100)</f>
        <v/>
      </c>
      <c r="J3276" s="5">
        <f>IF(OR($L3276="",NOT(COUNTIFS($L$2:$L3276,$L3276)=1)),"",SUMIFS($G:$G,$L:$L,$L3276))</f>
        <v/>
      </c>
      <c r="K3276" s="5">
        <f>IF(OR($L3276="",NOT(COUNTIFS($L$2:$L3276,$L3276)=1)),"",SUMIFS($I:$I,$L:$L,$L3276))</f>
        <v/>
      </c>
      <c r="L3276" s="6">
        <f>IF($B3276="","",YEAR($B3276))</f>
        <v/>
      </c>
      <c r="M3276" s="6">
        <f>INT((ROW()-2)/39)+1</f>
        <v/>
      </c>
      <c r="N3276" s="6">
        <f>MOD(ROW()-2,39)+2</f>
        <v/>
      </c>
      <c r="O3276" s="42">
        <f>IF(AND($B3276&lt;&gt;"",$C3276&lt;&gt;"",$B3276&lt;=$C3276),INDEX(Szabalyok!$C:$C,$N3276),"")</f>
        <v/>
      </c>
      <c r="P3276">
        <f>IF(D3276="",P3275,P3275+1)</f>
        <v/>
      </c>
    </row>
    <row r="3277">
      <c r="A3277">
        <f>IF(P3277=P3276,0,P3277)</f>
        <v/>
      </c>
      <c r="B3277" s="41">
        <f>IF($M3277&gt;300,"",IF(OR(INDEX(Bemenet!$E$2:$E$301,$M3277)="",INDEX(Bemenet!$F$2:$F$301,$M3277)=""),"",MAX(INDEX(Bemenet!$E$2:$E$301,$M3277),INDEX(Szabalyok!$A:$A,$N3277))))</f>
        <v/>
      </c>
      <c r="C3277" s="41">
        <f>IF($B3277="","",MIN(INDEX(Bemenet!$F$2:$F$301,$M3277),INDEX(Szabalyok!$B:$B,$N3277)))</f>
        <v/>
      </c>
      <c r="D3277" s="5">
        <f>IF(AND($B3277&lt;&gt;"",$C3277&lt;&gt;"",$B3277&lt;=$C3277),INDEX(Bemenet!$G$2:$G$301,$M3277),"")</f>
        <v/>
      </c>
      <c r="E3277" s="6">
        <f>IF(AND($B3277&lt;&gt;"",$C3277&lt;&gt;"",$B3277&lt;=$C3277),INDEX(Bemenet!$D$2:$D$301,$M3277),"")</f>
        <v/>
      </c>
      <c r="F3277" s="5">
        <f>IF(AND($B3277&lt;&gt;"",$C3277&lt;&gt;"",$B3277&lt;=$C3277),$C3277-$B3277+1,"")</f>
        <v/>
      </c>
      <c r="G3277" s="5">
        <f>IF($F3277="","",$F3277*$D3277)</f>
        <v/>
      </c>
      <c r="H3277" s="42">
        <f>IF($G3277="","",$O3277)</f>
        <v/>
      </c>
      <c r="I3277" s="5">
        <f>IF($G3277="","",$G3277*IF($H3277="",$O3277,$H3277)/100)</f>
        <v/>
      </c>
      <c r="J3277" s="5">
        <f>IF(OR($L3277="",NOT(COUNTIFS($L$2:$L3277,$L3277)=1)),"",SUMIFS($G:$G,$L:$L,$L3277))</f>
        <v/>
      </c>
      <c r="K3277" s="5">
        <f>IF(OR($L3277="",NOT(COUNTIFS($L$2:$L3277,$L3277)=1)),"",SUMIFS($I:$I,$L:$L,$L3277))</f>
        <v/>
      </c>
      <c r="L3277" s="6">
        <f>IF($B3277="","",YEAR($B3277))</f>
        <v/>
      </c>
      <c r="M3277" s="6">
        <f>INT((ROW()-2)/39)+1</f>
        <v/>
      </c>
      <c r="N3277" s="6">
        <f>MOD(ROW()-2,39)+2</f>
        <v/>
      </c>
      <c r="O3277" s="42">
        <f>IF(AND($B3277&lt;&gt;"",$C3277&lt;&gt;"",$B3277&lt;=$C3277),INDEX(Szabalyok!$C:$C,$N3277),"")</f>
        <v/>
      </c>
      <c r="P3277">
        <f>IF(D3277="",P3276,P3276+1)</f>
        <v/>
      </c>
    </row>
    <row r="3278">
      <c r="A3278">
        <f>IF(P3278=P3277,0,P3278)</f>
        <v/>
      </c>
      <c r="B3278" s="41">
        <f>IF($M3278&gt;300,"",IF(OR(INDEX(Bemenet!$E$2:$E$301,$M3278)="",INDEX(Bemenet!$F$2:$F$301,$M3278)=""),"",MAX(INDEX(Bemenet!$E$2:$E$301,$M3278),INDEX(Szabalyok!$A:$A,$N3278))))</f>
        <v/>
      </c>
      <c r="C3278" s="41">
        <f>IF($B3278="","",MIN(INDEX(Bemenet!$F$2:$F$301,$M3278),INDEX(Szabalyok!$B:$B,$N3278)))</f>
        <v/>
      </c>
      <c r="D3278" s="5">
        <f>IF(AND($B3278&lt;&gt;"",$C3278&lt;&gt;"",$B3278&lt;=$C3278),INDEX(Bemenet!$G$2:$G$301,$M3278),"")</f>
        <v/>
      </c>
      <c r="E3278" s="6">
        <f>IF(AND($B3278&lt;&gt;"",$C3278&lt;&gt;"",$B3278&lt;=$C3278),INDEX(Bemenet!$D$2:$D$301,$M3278),"")</f>
        <v/>
      </c>
      <c r="F3278" s="5">
        <f>IF(AND($B3278&lt;&gt;"",$C3278&lt;&gt;"",$B3278&lt;=$C3278),$C3278-$B3278+1,"")</f>
        <v/>
      </c>
      <c r="G3278" s="5">
        <f>IF($F3278="","",$F3278*$D3278)</f>
        <v/>
      </c>
      <c r="H3278" s="42">
        <f>IF($G3278="","",$O3278)</f>
        <v/>
      </c>
      <c r="I3278" s="5">
        <f>IF($G3278="","",$G3278*IF($H3278="",$O3278,$H3278)/100)</f>
        <v/>
      </c>
      <c r="J3278" s="5">
        <f>IF(OR($L3278="",NOT(COUNTIFS($L$2:$L3278,$L3278)=1)),"",SUMIFS($G:$G,$L:$L,$L3278))</f>
        <v/>
      </c>
      <c r="K3278" s="5">
        <f>IF(OR($L3278="",NOT(COUNTIFS($L$2:$L3278,$L3278)=1)),"",SUMIFS($I:$I,$L:$L,$L3278))</f>
        <v/>
      </c>
      <c r="L3278" s="6">
        <f>IF($B3278="","",YEAR($B3278))</f>
        <v/>
      </c>
      <c r="M3278" s="6">
        <f>INT((ROW()-2)/39)+1</f>
        <v/>
      </c>
      <c r="N3278" s="6">
        <f>MOD(ROW()-2,39)+2</f>
        <v/>
      </c>
      <c r="O3278" s="42">
        <f>IF(AND($B3278&lt;&gt;"",$C3278&lt;&gt;"",$B3278&lt;=$C3278),INDEX(Szabalyok!$C:$C,$N3278),"")</f>
        <v/>
      </c>
      <c r="P3278">
        <f>IF(D3278="",P3277,P3277+1)</f>
        <v/>
      </c>
    </row>
    <row r="3279">
      <c r="A3279">
        <f>IF(P3279=P3278,0,P3279)</f>
        <v/>
      </c>
      <c r="B3279" s="41">
        <f>IF($M3279&gt;300,"",IF(OR(INDEX(Bemenet!$E$2:$E$301,$M3279)="",INDEX(Bemenet!$F$2:$F$301,$M3279)=""),"",MAX(INDEX(Bemenet!$E$2:$E$301,$M3279),INDEX(Szabalyok!$A:$A,$N3279))))</f>
        <v/>
      </c>
      <c r="C3279" s="41">
        <f>IF($B3279="","",MIN(INDEX(Bemenet!$F$2:$F$301,$M3279),INDEX(Szabalyok!$B:$B,$N3279)))</f>
        <v/>
      </c>
      <c r="D3279" s="5">
        <f>IF(AND($B3279&lt;&gt;"",$C3279&lt;&gt;"",$B3279&lt;=$C3279),INDEX(Bemenet!$G$2:$G$301,$M3279),"")</f>
        <v/>
      </c>
      <c r="E3279" s="6">
        <f>IF(AND($B3279&lt;&gt;"",$C3279&lt;&gt;"",$B3279&lt;=$C3279),INDEX(Bemenet!$D$2:$D$301,$M3279),"")</f>
        <v/>
      </c>
      <c r="F3279" s="5">
        <f>IF(AND($B3279&lt;&gt;"",$C3279&lt;&gt;"",$B3279&lt;=$C3279),$C3279-$B3279+1,"")</f>
        <v/>
      </c>
      <c r="G3279" s="5">
        <f>IF($F3279="","",$F3279*$D3279)</f>
        <v/>
      </c>
      <c r="H3279" s="42">
        <f>IF($G3279="","",$O3279)</f>
        <v/>
      </c>
      <c r="I3279" s="5">
        <f>IF($G3279="","",$G3279*IF($H3279="",$O3279,$H3279)/100)</f>
        <v/>
      </c>
      <c r="J3279" s="5">
        <f>IF(OR($L3279="",NOT(COUNTIFS($L$2:$L3279,$L3279)=1)),"",SUMIFS($G:$G,$L:$L,$L3279))</f>
        <v/>
      </c>
      <c r="K3279" s="5">
        <f>IF(OR($L3279="",NOT(COUNTIFS($L$2:$L3279,$L3279)=1)),"",SUMIFS($I:$I,$L:$L,$L3279))</f>
        <v/>
      </c>
      <c r="L3279" s="6">
        <f>IF($B3279="","",YEAR($B3279))</f>
        <v/>
      </c>
      <c r="M3279" s="6">
        <f>INT((ROW()-2)/39)+1</f>
        <v/>
      </c>
      <c r="N3279" s="6">
        <f>MOD(ROW()-2,39)+2</f>
        <v/>
      </c>
      <c r="O3279" s="42">
        <f>IF(AND($B3279&lt;&gt;"",$C3279&lt;&gt;"",$B3279&lt;=$C3279),INDEX(Szabalyok!$C:$C,$N3279),"")</f>
        <v/>
      </c>
      <c r="P3279">
        <f>IF(D3279="",P3278,P3278+1)</f>
        <v/>
      </c>
    </row>
    <row r="3280">
      <c r="A3280">
        <f>IF(P3280=P3279,0,P3280)</f>
        <v/>
      </c>
      <c r="B3280" s="41">
        <f>IF($M3280&gt;300,"",IF(OR(INDEX(Bemenet!$E$2:$E$301,$M3280)="",INDEX(Bemenet!$F$2:$F$301,$M3280)=""),"",MAX(INDEX(Bemenet!$E$2:$E$301,$M3280),INDEX(Szabalyok!$A:$A,$N3280))))</f>
        <v/>
      </c>
      <c r="C3280" s="41">
        <f>IF($B3280="","",MIN(INDEX(Bemenet!$F$2:$F$301,$M3280),INDEX(Szabalyok!$B:$B,$N3280)))</f>
        <v/>
      </c>
      <c r="D3280" s="5">
        <f>IF(AND($B3280&lt;&gt;"",$C3280&lt;&gt;"",$B3280&lt;=$C3280),INDEX(Bemenet!$G$2:$G$301,$M3280),"")</f>
        <v/>
      </c>
      <c r="E3280" s="6">
        <f>IF(AND($B3280&lt;&gt;"",$C3280&lt;&gt;"",$B3280&lt;=$C3280),INDEX(Bemenet!$D$2:$D$301,$M3280),"")</f>
        <v/>
      </c>
      <c r="F3280" s="5">
        <f>IF(AND($B3280&lt;&gt;"",$C3280&lt;&gt;"",$B3280&lt;=$C3280),$C3280-$B3280+1,"")</f>
        <v/>
      </c>
      <c r="G3280" s="5">
        <f>IF($F3280="","",$F3280*$D3280)</f>
        <v/>
      </c>
      <c r="H3280" s="42">
        <f>IF($G3280="","",$O3280)</f>
        <v/>
      </c>
      <c r="I3280" s="5">
        <f>IF($G3280="","",$G3280*IF($H3280="",$O3280,$H3280)/100)</f>
        <v/>
      </c>
      <c r="J3280" s="5">
        <f>IF(OR($L3280="",NOT(COUNTIFS($L$2:$L3280,$L3280)=1)),"",SUMIFS($G:$G,$L:$L,$L3280))</f>
        <v/>
      </c>
      <c r="K3280" s="5">
        <f>IF(OR($L3280="",NOT(COUNTIFS($L$2:$L3280,$L3280)=1)),"",SUMIFS($I:$I,$L:$L,$L3280))</f>
        <v/>
      </c>
      <c r="L3280" s="6">
        <f>IF($B3280="","",YEAR($B3280))</f>
        <v/>
      </c>
      <c r="M3280" s="6">
        <f>INT((ROW()-2)/39)+1</f>
        <v/>
      </c>
      <c r="N3280" s="6">
        <f>MOD(ROW()-2,39)+2</f>
        <v/>
      </c>
      <c r="O3280" s="42">
        <f>IF(AND($B3280&lt;&gt;"",$C3280&lt;&gt;"",$B3280&lt;=$C3280),INDEX(Szabalyok!$C:$C,$N3280),"")</f>
        <v/>
      </c>
      <c r="P3280">
        <f>IF(D3280="",P3279,P3279+1)</f>
        <v/>
      </c>
    </row>
    <row r="3281">
      <c r="A3281">
        <f>IF(P3281=P3280,0,P3281)</f>
        <v/>
      </c>
      <c r="B3281" s="41">
        <f>IF($M3281&gt;300,"",IF(OR(INDEX(Bemenet!$E$2:$E$301,$M3281)="",INDEX(Bemenet!$F$2:$F$301,$M3281)=""),"",MAX(INDEX(Bemenet!$E$2:$E$301,$M3281),INDEX(Szabalyok!$A:$A,$N3281))))</f>
        <v/>
      </c>
      <c r="C3281" s="41">
        <f>IF($B3281="","",MIN(INDEX(Bemenet!$F$2:$F$301,$M3281),INDEX(Szabalyok!$B:$B,$N3281)))</f>
        <v/>
      </c>
      <c r="D3281" s="5">
        <f>IF(AND($B3281&lt;&gt;"",$C3281&lt;&gt;"",$B3281&lt;=$C3281),INDEX(Bemenet!$G$2:$G$301,$M3281),"")</f>
        <v/>
      </c>
      <c r="E3281" s="6">
        <f>IF(AND($B3281&lt;&gt;"",$C3281&lt;&gt;"",$B3281&lt;=$C3281),INDEX(Bemenet!$D$2:$D$301,$M3281),"")</f>
        <v/>
      </c>
      <c r="F3281" s="5">
        <f>IF(AND($B3281&lt;&gt;"",$C3281&lt;&gt;"",$B3281&lt;=$C3281),$C3281-$B3281+1,"")</f>
        <v/>
      </c>
      <c r="G3281" s="5">
        <f>IF($F3281="","",$F3281*$D3281)</f>
        <v/>
      </c>
      <c r="H3281" s="42">
        <f>IF($G3281="","",$O3281)</f>
        <v/>
      </c>
      <c r="I3281" s="5">
        <f>IF($G3281="","",$G3281*IF($H3281="",$O3281,$H3281)/100)</f>
        <v/>
      </c>
      <c r="J3281" s="5">
        <f>IF(OR($L3281="",NOT(COUNTIFS($L$2:$L3281,$L3281)=1)),"",SUMIFS($G:$G,$L:$L,$L3281))</f>
        <v/>
      </c>
      <c r="K3281" s="5">
        <f>IF(OR($L3281="",NOT(COUNTIFS($L$2:$L3281,$L3281)=1)),"",SUMIFS($I:$I,$L:$L,$L3281))</f>
        <v/>
      </c>
      <c r="L3281" s="6">
        <f>IF($B3281="","",YEAR($B3281))</f>
        <v/>
      </c>
      <c r="M3281" s="6">
        <f>INT((ROW()-2)/39)+1</f>
        <v/>
      </c>
      <c r="N3281" s="6">
        <f>MOD(ROW()-2,39)+2</f>
        <v/>
      </c>
      <c r="O3281" s="42">
        <f>IF(AND($B3281&lt;&gt;"",$C3281&lt;&gt;"",$B3281&lt;=$C3281),INDEX(Szabalyok!$C:$C,$N3281),"")</f>
        <v/>
      </c>
      <c r="P3281">
        <f>IF(D3281="",P3280,P3280+1)</f>
        <v/>
      </c>
    </row>
    <row r="3282">
      <c r="A3282">
        <f>IF(P3282=P3281,0,P3282)</f>
        <v/>
      </c>
      <c r="B3282" s="41">
        <f>IF($M3282&gt;300,"",IF(OR(INDEX(Bemenet!$E$2:$E$301,$M3282)="",INDEX(Bemenet!$F$2:$F$301,$M3282)=""),"",MAX(INDEX(Bemenet!$E$2:$E$301,$M3282),INDEX(Szabalyok!$A:$A,$N3282))))</f>
        <v/>
      </c>
      <c r="C3282" s="41">
        <f>IF($B3282="","",MIN(INDEX(Bemenet!$F$2:$F$301,$M3282),INDEX(Szabalyok!$B:$B,$N3282)))</f>
        <v/>
      </c>
      <c r="D3282" s="5">
        <f>IF(AND($B3282&lt;&gt;"",$C3282&lt;&gt;"",$B3282&lt;=$C3282),INDEX(Bemenet!$G$2:$G$301,$M3282),"")</f>
        <v/>
      </c>
      <c r="E3282" s="6">
        <f>IF(AND($B3282&lt;&gt;"",$C3282&lt;&gt;"",$B3282&lt;=$C3282),INDEX(Bemenet!$D$2:$D$301,$M3282),"")</f>
        <v/>
      </c>
      <c r="F3282" s="5">
        <f>IF(AND($B3282&lt;&gt;"",$C3282&lt;&gt;"",$B3282&lt;=$C3282),$C3282-$B3282+1,"")</f>
        <v/>
      </c>
      <c r="G3282" s="5">
        <f>IF($F3282="","",$F3282*$D3282)</f>
        <v/>
      </c>
      <c r="H3282" s="42">
        <f>IF($G3282="","",$O3282)</f>
        <v/>
      </c>
      <c r="I3282" s="5">
        <f>IF($G3282="","",$G3282*IF($H3282="",$O3282,$H3282)/100)</f>
        <v/>
      </c>
      <c r="J3282" s="5">
        <f>IF(OR($L3282="",NOT(COUNTIFS($L$2:$L3282,$L3282)=1)),"",SUMIFS($G:$G,$L:$L,$L3282))</f>
        <v/>
      </c>
      <c r="K3282" s="5">
        <f>IF(OR($L3282="",NOT(COUNTIFS($L$2:$L3282,$L3282)=1)),"",SUMIFS($I:$I,$L:$L,$L3282))</f>
        <v/>
      </c>
      <c r="L3282" s="6">
        <f>IF($B3282="","",YEAR($B3282))</f>
        <v/>
      </c>
      <c r="M3282" s="6">
        <f>INT((ROW()-2)/39)+1</f>
        <v/>
      </c>
      <c r="N3282" s="6">
        <f>MOD(ROW()-2,39)+2</f>
        <v/>
      </c>
      <c r="O3282" s="42">
        <f>IF(AND($B3282&lt;&gt;"",$C3282&lt;&gt;"",$B3282&lt;=$C3282),INDEX(Szabalyok!$C:$C,$N3282),"")</f>
        <v/>
      </c>
      <c r="P3282">
        <f>IF(D3282="",P3281,P3281+1)</f>
        <v/>
      </c>
    </row>
    <row r="3283">
      <c r="A3283">
        <f>IF(P3283=P3282,0,P3283)</f>
        <v/>
      </c>
      <c r="B3283" s="41">
        <f>IF($M3283&gt;300,"",IF(OR(INDEX(Bemenet!$E$2:$E$301,$M3283)="",INDEX(Bemenet!$F$2:$F$301,$M3283)=""),"",MAX(INDEX(Bemenet!$E$2:$E$301,$M3283),INDEX(Szabalyok!$A:$A,$N3283))))</f>
        <v/>
      </c>
      <c r="C3283" s="41">
        <f>IF($B3283="","",MIN(INDEX(Bemenet!$F$2:$F$301,$M3283),INDEX(Szabalyok!$B:$B,$N3283)))</f>
        <v/>
      </c>
      <c r="D3283" s="5">
        <f>IF(AND($B3283&lt;&gt;"",$C3283&lt;&gt;"",$B3283&lt;=$C3283),INDEX(Bemenet!$G$2:$G$301,$M3283),"")</f>
        <v/>
      </c>
      <c r="E3283" s="6">
        <f>IF(AND($B3283&lt;&gt;"",$C3283&lt;&gt;"",$B3283&lt;=$C3283),INDEX(Bemenet!$D$2:$D$301,$M3283),"")</f>
        <v/>
      </c>
      <c r="F3283" s="5">
        <f>IF(AND($B3283&lt;&gt;"",$C3283&lt;&gt;"",$B3283&lt;=$C3283),$C3283-$B3283+1,"")</f>
        <v/>
      </c>
      <c r="G3283" s="5">
        <f>IF($F3283="","",$F3283*$D3283)</f>
        <v/>
      </c>
      <c r="H3283" s="42">
        <f>IF($G3283="","",$O3283)</f>
        <v/>
      </c>
      <c r="I3283" s="5">
        <f>IF($G3283="","",$G3283*IF($H3283="",$O3283,$H3283)/100)</f>
        <v/>
      </c>
      <c r="J3283" s="5">
        <f>IF(OR($L3283="",NOT(COUNTIFS($L$2:$L3283,$L3283)=1)),"",SUMIFS($G:$G,$L:$L,$L3283))</f>
        <v/>
      </c>
      <c r="K3283" s="5">
        <f>IF(OR($L3283="",NOT(COUNTIFS($L$2:$L3283,$L3283)=1)),"",SUMIFS($I:$I,$L:$L,$L3283))</f>
        <v/>
      </c>
      <c r="L3283" s="6">
        <f>IF($B3283="","",YEAR($B3283))</f>
        <v/>
      </c>
      <c r="M3283" s="6">
        <f>INT((ROW()-2)/39)+1</f>
        <v/>
      </c>
      <c r="N3283" s="6">
        <f>MOD(ROW()-2,39)+2</f>
        <v/>
      </c>
      <c r="O3283" s="42">
        <f>IF(AND($B3283&lt;&gt;"",$C3283&lt;&gt;"",$B3283&lt;=$C3283),INDEX(Szabalyok!$C:$C,$N3283),"")</f>
        <v/>
      </c>
      <c r="P3283">
        <f>IF(D3283="",P3282,P3282+1)</f>
        <v/>
      </c>
    </row>
    <row r="3284">
      <c r="A3284">
        <f>IF(P3284=P3283,0,P3284)</f>
        <v/>
      </c>
      <c r="B3284" s="41">
        <f>IF($M3284&gt;300,"",IF(OR(INDEX(Bemenet!$E$2:$E$301,$M3284)="",INDEX(Bemenet!$F$2:$F$301,$M3284)=""),"",MAX(INDEX(Bemenet!$E$2:$E$301,$M3284),INDEX(Szabalyok!$A:$A,$N3284))))</f>
        <v/>
      </c>
      <c r="C3284" s="41">
        <f>IF($B3284="","",MIN(INDEX(Bemenet!$F$2:$F$301,$M3284),INDEX(Szabalyok!$B:$B,$N3284)))</f>
        <v/>
      </c>
      <c r="D3284" s="5">
        <f>IF(AND($B3284&lt;&gt;"",$C3284&lt;&gt;"",$B3284&lt;=$C3284),INDEX(Bemenet!$G$2:$G$301,$M3284),"")</f>
        <v/>
      </c>
      <c r="E3284" s="6">
        <f>IF(AND($B3284&lt;&gt;"",$C3284&lt;&gt;"",$B3284&lt;=$C3284),INDEX(Bemenet!$D$2:$D$301,$M3284),"")</f>
        <v/>
      </c>
      <c r="F3284" s="5">
        <f>IF(AND($B3284&lt;&gt;"",$C3284&lt;&gt;"",$B3284&lt;=$C3284),$C3284-$B3284+1,"")</f>
        <v/>
      </c>
      <c r="G3284" s="5">
        <f>IF($F3284="","",$F3284*$D3284)</f>
        <v/>
      </c>
      <c r="H3284" s="42">
        <f>IF($G3284="","",$O3284)</f>
        <v/>
      </c>
      <c r="I3284" s="5">
        <f>IF($G3284="","",$G3284*IF($H3284="",$O3284,$H3284)/100)</f>
        <v/>
      </c>
      <c r="J3284" s="5">
        <f>IF(OR($L3284="",NOT(COUNTIFS($L$2:$L3284,$L3284)=1)),"",SUMIFS($G:$G,$L:$L,$L3284))</f>
        <v/>
      </c>
      <c r="K3284" s="5">
        <f>IF(OR($L3284="",NOT(COUNTIFS($L$2:$L3284,$L3284)=1)),"",SUMIFS($I:$I,$L:$L,$L3284))</f>
        <v/>
      </c>
      <c r="L3284" s="6">
        <f>IF($B3284="","",YEAR($B3284))</f>
        <v/>
      </c>
      <c r="M3284" s="6">
        <f>INT((ROW()-2)/39)+1</f>
        <v/>
      </c>
      <c r="N3284" s="6">
        <f>MOD(ROW()-2,39)+2</f>
        <v/>
      </c>
      <c r="O3284" s="42">
        <f>IF(AND($B3284&lt;&gt;"",$C3284&lt;&gt;"",$B3284&lt;=$C3284),INDEX(Szabalyok!$C:$C,$N3284),"")</f>
        <v/>
      </c>
      <c r="P3284">
        <f>IF(D3284="",P3283,P3283+1)</f>
        <v/>
      </c>
    </row>
    <row r="3285">
      <c r="A3285">
        <f>IF(P3285=P3284,0,P3285)</f>
        <v/>
      </c>
      <c r="B3285" s="41">
        <f>IF($M3285&gt;300,"",IF(OR(INDEX(Bemenet!$E$2:$E$301,$M3285)="",INDEX(Bemenet!$F$2:$F$301,$M3285)=""),"",MAX(INDEX(Bemenet!$E$2:$E$301,$M3285),INDEX(Szabalyok!$A:$A,$N3285))))</f>
        <v/>
      </c>
      <c r="C3285" s="41">
        <f>IF($B3285="","",MIN(INDEX(Bemenet!$F$2:$F$301,$M3285),INDEX(Szabalyok!$B:$B,$N3285)))</f>
        <v/>
      </c>
      <c r="D3285" s="5">
        <f>IF(AND($B3285&lt;&gt;"",$C3285&lt;&gt;"",$B3285&lt;=$C3285),INDEX(Bemenet!$G$2:$G$301,$M3285),"")</f>
        <v/>
      </c>
      <c r="E3285" s="6">
        <f>IF(AND($B3285&lt;&gt;"",$C3285&lt;&gt;"",$B3285&lt;=$C3285),INDEX(Bemenet!$D$2:$D$301,$M3285),"")</f>
        <v/>
      </c>
      <c r="F3285" s="5">
        <f>IF(AND($B3285&lt;&gt;"",$C3285&lt;&gt;"",$B3285&lt;=$C3285),$C3285-$B3285+1,"")</f>
        <v/>
      </c>
      <c r="G3285" s="5">
        <f>IF($F3285="","",$F3285*$D3285)</f>
        <v/>
      </c>
      <c r="H3285" s="42">
        <f>IF($G3285="","",$O3285)</f>
        <v/>
      </c>
      <c r="I3285" s="5">
        <f>IF($G3285="","",$G3285*IF($H3285="",$O3285,$H3285)/100)</f>
        <v/>
      </c>
      <c r="J3285" s="5">
        <f>IF(OR($L3285="",NOT(COUNTIFS($L$2:$L3285,$L3285)=1)),"",SUMIFS($G:$G,$L:$L,$L3285))</f>
        <v/>
      </c>
      <c r="K3285" s="5">
        <f>IF(OR($L3285="",NOT(COUNTIFS($L$2:$L3285,$L3285)=1)),"",SUMIFS($I:$I,$L:$L,$L3285))</f>
        <v/>
      </c>
      <c r="L3285" s="6">
        <f>IF($B3285="","",YEAR($B3285))</f>
        <v/>
      </c>
      <c r="M3285" s="6">
        <f>INT((ROW()-2)/39)+1</f>
        <v/>
      </c>
      <c r="N3285" s="6">
        <f>MOD(ROW()-2,39)+2</f>
        <v/>
      </c>
      <c r="O3285" s="42">
        <f>IF(AND($B3285&lt;&gt;"",$C3285&lt;&gt;"",$B3285&lt;=$C3285),INDEX(Szabalyok!$C:$C,$N3285),"")</f>
        <v/>
      </c>
      <c r="P3285">
        <f>IF(D3285="",P3284,P3284+1)</f>
        <v/>
      </c>
    </row>
    <row r="3286">
      <c r="A3286">
        <f>IF(P3286=P3285,0,P3286)</f>
        <v/>
      </c>
      <c r="B3286" s="41">
        <f>IF($M3286&gt;300,"",IF(OR(INDEX(Bemenet!$E$2:$E$301,$M3286)="",INDEX(Bemenet!$F$2:$F$301,$M3286)=""),"",MAX(INDEX(Bemenet!$E$2:$E$301,$M3286),INDEX(Szabalyok!$A:$A,$N3286))))</f>
        <v/>
      </c>
      <c r="C3286" s="41">
        <f>IF($B3286="","",MIN(INDEX(Bemenet!$F$2:$F$301,$M3286),INDEX(Szabalyok!$B:$B,$N3286)))</f>
        <v/>
      </c>
      <c r="D3286" s="5">
        <f>IF(AND($B3286&lt;&gt;"",$C3286&lt;&gt;"",$B3286&lt;=$C3286),INDEX(Bemenet!$G$2:$G$301,$M3286),"")</f>
        <v/>
      </c>
      <c r="E3286" s="6">
        <f>IF(AND($B3286&lt;&gt;"",$C3286&lt;&gt;"",$B3286&lt;=$C3286),INDEX(Bemenet!$D$2:$D$301,$M3286),"")</f>
        <v/>
      </c>
      <c r="F3286" s="5">
        <f>IF(AND($B3286&lt;&gt;"",$C3286&lt;&gt;"",$B3286&lt;=$C3286),$C3286-$B3286+1,"")</f>
        <v/>
      </c>
      <c r="G3286" s="5">
        <f>IF($F3286="","",$F3286*$D3286)</f>
        <v/>
      </c>
      <c r="H3286" s="42">
        <f>IF($G3286="","",$O3286)</f>
        <v/>
      </c>
      <c r="I3286" s="5">
        <f>IF($G3286="","",$G3286*IF($H3286="",$O3286,$H3286)/100)</f>
        <v/>
      </c>
      <c r="J3286" s="5">
        <f>IF(OR($L3286="",NOT(COUNTIFS($L$2:$L3286,$L3286)=1)),"",SUMIFS($G:$G,$L:$L,$L3286))</f>
        <v/>
      </c>
      <c r="K3286" s="5">
        <f>IF(OR($L3286="",NOT(COUNTIFS($L$2:$L3286,$L3286)=1)),"",SUMIFS($I:$I,$L:$L,$L3286))</f>
        <v/>
      </c>
      <c r="L3286" s="6">
        <f>IF($B3286="","",YEAR($B3286))</f>
        <v/>
      </c>
      <c r="M3286" s="6">
        <f>INT((ROW()-2)/39)+1</f>
        <v/>
      </c>
      <c r="N3286" s="6">
        <f>MOD(ROW()-2,39)+2</f>
        <v/>
      </c>
      <c r="O3286" s="42">
        <f>IF(AND($B3286&lt;&gt;"",$C3286&lt;&gt;"",$B3286&lt;=$C3286),INDEX(Szabalyok!$C:$C,$N3286),"")</f>
        <v/>
      </c>
      <c r="P3286">
        <f>IF(D3286="",P3285,P3285+1)</f>
        <v/>
      </c>
    </row>
    <row r="3287">
      <c r="A3287">
        <f>IF(P3287=P3286,0,P3287)</f>
        <v/>
      </c>
      <c r="B3287" s="41">
        <f>IF($M3287&gt;300,"",IF(OR(INDEX(Bemenet!$E$2:$E$301,$M3287)="",INDEX(Bemenet!$F$2:$F$301,$M3287)=""),"",MAX(INDEX(Bemenet!$E$2:$E$301,$M3287),INDEX(Szabalyok!$A:$A,$N3287))))</f>
        <v/>
      </c>
      <c r="C3287" s="41">
        <f>IF($B3287="","",MIN(INDEX(Bemenet!$F$2:$F$301,$M3287),INDEX(Szabalyok!$B:$B,$N3287)))</f>
        <v/>
      </c>
      <c r="D3287" s="5">
        <f>IF(AND($B3287&lt;&gt;"",$C3287&lt;&gt;"",$B3287&lt;=$C3287),INDEX(Bemenet!$G$2:$G$301,$M3287),"")</f>
        <v/>
      </c>
      <c r="E3287" s="6">
        <f>IF(AND($B3287&lt;&gt;"",$C3287&lt;&gt;"",$B3287&lt;=$C3287),INDEX(Bemenet!$D$2:$D$301,$M3287),"")</f>
        <v/>
      </c>
      <c r="F3287" s="5">
        <f>IF(AND($B3287&lt;&gt;"",$C3287&lt;&gt;"",$B3287&lt;=$C3287),$C3287-$B3287+1,"")</f>
        <v/>
      </c>
      <c r="G3287" s="5">
        <f>IF($F3287="","",$F3287*$D3287)</f>
        <v/>
      </c>
      <c r="H3287" s="42">
        <f>IF($G3287="","",$O3287)</f>
        <v/>
      </c>
      <c r="I3287" s="5">
        <f>IF($G3287="","",$G3287*IF($H3287="",$O3287,$H3287)/100)</f>
        <v/>
      </c>
      <c r="J3287" s="5">
        <f>IF(OR($L3287="",NOT(COUNTIFS($L$2:$L3287,$L3287)=1)),"",SUMIFS($G:$G,$L:$L,$L3287))</f>
        <v/>
      </c>
      <c r="K3287" s="5">
        <f>IF(OR($L3287="",NOT(COUNTIFS($L$2:$L3287,$L3287)=1)),"",SUMIFS($I:$I,$L:$L,$L3287))</f>
        <v/>
      </c>
      <c r="L3287" s="6">
        <f>IF($B3287="","",YEAR($B3287))</f>
        <v/>
      </c>
      <c r="M3287" s="6">
        <f>INT((ROW()-2)/39)+1</f>
        <v/>
      </c>
      <c r="N3287" s="6">
        <f>MOD(ROW()-2,39)+2</f>
        <v/>
      </c>
      <c r="O3287" s="42">
        <f>IF(AND($B3287&lt;&gt;"",$C3287&lt;&gt;"",$B3287&lt;=$C3287),INDEX(Szabalyok!$C:$C,$N3287),"")</f>
        <v/>
      </c>
      <c r="P3287">
        <f>IF(D3287="",P3286,P3286+1)</f>
        <v/>
      </c>
    </row>
    <row r="3288">
      <c r="A3288">
        <f>IF(P3288=P3287,0,P3288)</f>
        <v/>
      </c>
      <c r="B3288" s="41">
        <f>IF($M3288&gt;300,"",IF(OR(INDEX(Bemenet!$E$2:$E$301,$M3288)="",INDEX(Bemenet!$F$2:$F$301,$M3288)=""),"",MAX(INDEX(Bemenet!$E$2:$E$301,$M3288),INDEX(Szabalyok!$A:$A,$N3288))))</f>
        <v/>
      </c>
      <c r="C3288" s="41">
        <f>IF($B3288="","",MIN(INDEX(Bemenet!$F$2:$F$301,$M3288),INDEX(Szabalyok!$B:$B,$N3288)))</f>
        <v/>
      </c>
      <c r="D3288" s="5">
        <f>IF(AND($B3288&lt;&gt;"",$C3288&lt;&gt;"",$B3288&lt;=$C3288),INDEX(Bemenet!$G$2:$G$301,$M3288),"")</f>
        <v/>
      </c>
      <c r="E3288" s="6">
        <f>IF(AND($B3288&lt;&gt;"",$C3288&lt;&gt;"",$B3288&lt;=$C3288),INDEX(Bemenet!$D$2:$D$301,$M3288),"")</f>
        <v/>
      </c>
      <c r="F3288" s="5">
        <f>IF(AND($B3288&lt;&gt;"",$C3288&lt;&gt;"",$B3288&lt;=$C3288),$C3288-$B3288+1,"")</f>
        <v/>
      </c>
      <c r="G3288" s="5">
        <f>IF($F3288="","",$F3288*$D3288)</f>
        <v/>
      </c>
      <c r="H3288" s="42">
        <f>IF($G3288="","",$O3288)</f>
        <v/>
      </c>
      <c r="I3288" s="5">
        <f>IF($G3288="","",$G3288*IF($H3288="",$O3288,$H3288)/100)</f>
        <v/>
      </c>
      <c r="J3288" s="5">
        <f>IF(OR($L3288="",NOT(COUNTIFS($L$2:$L3288,$L3288)=1)),"",SUMIFS($G:$G,$L:$L,$L3288))</f>
        <v/>
      </c>
      <c r="K3288" s="5">
        <f>IF(OR($L3288="",NOT(COUNTIFS($L$2:$L3288,$L3288)=1)),"",SUMIFS($I:$I,$L:$L,$L3288))</f>
        <v/>
      </c>
      <c r="L3288" s="6">
        <f>IF($B3288="","",YEAR($B3288))</f>
        <v/>
      </c>
      <c r="M3288" s="6">
        <f>INT((ROW()-2)/39)+1</f>
        <v/>
      </c>
      <c r="N3288" s="6">
        <f>MOD(ROW()-2,39)+2</f>
        <v/>
      </c>
      <c r="O3288" s="42">
        <f>IF(AND($B3288&lt;&gt;"",$C3288&lt;&gt;"",$B3288&lt;=$C3288),INDEX(Szabalyok!$C:$C,$N3288),"")</f>
        <v/>
      </c>
      <c r="P3288">
        <f>IF(D3288="",P3287,P3287+1)</f>
        <v/>
      </c>
    </row>
    <row r="3289">
      <c r="A3289">
        <f>IF(P3289=P3288,0,P3289)</f>
        <v/>
      </c>
      <c r="B3289" s="41">
        <f>IF($M3289&gt;300,"",IF(OR(INDEX(Bemenet!$E$2:$E$301,$M3289)="",INDEX(Bemenet!$F$2:$F$301,$M3289)=""),"",MAX(INDEX(Bemenet!$E$2:$E$301,$M3289),INDEX(Szabalyok!$A:$A,$N3289))))</f>
        <v/>
      </c>
      <c r="C3289" s="41">
        <f>IF($B3289="","",MIN(INDEX(Bemenet!$F$2:$F$301,$M3289),INDEX(Szabalyok!$B:$B,$N3289)))</f>
        <v/>
      </c>
      <c r="D3289" s="5">
        <f>IF(AND($B3289&lt;&gt;"",$C3289&lt;&gt;"",$B3289&lt;=$C3289),INDEX(Bemenet!$G$2:$G$301,$M3289),"")</f>
        <v/>
      </c>
      <c r="E3289" s="6">
        <f>IF(AND($B3289&lt;&gt;"",$C3289&lt;&gt;"",$B3289&lt;=$C3289),INDEX(Bemenet!$D$2:$D$301,$M3289),"")</f>
        <v/>
      </c>
      <c r="F3289" s="5">
        <f>IF(AND($B3289&lt;&gt;"",$C3289&lt;&gt;"",$B3289&lt;=$C3289),$C3289-$B3289+1,"")</f>
        <v/>
      </c>
      <c r="G3289" s="5">
        <f>IF($F3289="","",$F3289*$D3289)</f>
        <v/>
      </c>
      <c r="H3289" s="42">
        <f>IF($G3289="","",$O3289)</f>
        <v/>
      </c>
      <c r="I3289" s="5">
        <f>IF($G3289="","",$G3289*IF($H3289="",$O3289,$H3289)/100)</f>
        <v/>
      </c>
      <c r="J3289" s="5">
        <f>IF(OR($L3289="",NOT(COUNTIFS($L$2:$L3289,$L3289)=1)),"",SUMIFS($G:$G,$L:$L,$L3289))</f>
        <v/>
      </c>
      <c r="K3289" s="5">
        <f>IF(OR($L3289="",NOT(COUNTIFS($L$2:$L3289,$L3289)=1)),"",SUMIFS($I:$I,$L:$L,$L3289))</f>
        <v/>
      </c>
      <c r="L3289" s="6">
        <f>IF($B3289="","",YEAR($B3289))</f>
        <v/>
      </c>
      <c r="M3289" s="6">
        <f>INT((ROW()-2)/39)+1</f>
        <v/>
      </c>
      <c r="N3289" s="6">
        <f>MOD(ROW()-2,39)+2</f>
        <v/>
      </c>
      <c r="O3289" s="42">
        <f>IF(AND($B3289&lt;&gt;"",$C3289&lt;&gt;"",$B3289&lt;=$C3289),INDEX(Szabalyok!$C:$C,$N3289),"")</f>
        <v/>
      </c>
      <c r="P3289">
        <f>IF(D3289="",P3288,P3288+1)</f>
        <v/>
      </c>
    </row>
    <row r="3290">
      <c r="A3290">
        <f>IF(P3290=P3289,0,P3290)</f>
        <v/>
      </c>
      <c r="B3290" s="41">
        <f>IF($M3290&gt;300,"",IF(OR(INDEX(Bemenet!$E$2:$E$301,$M3290)="",INDEX(Bemenet!$F$2:$F$301,$M3290)=""),"",MAX(INDEX(Bemenet!$E$2:$E$301,$M3290),INDEX(Szabalyok!$A:$A,$N3290))))</f>
        <v/>
      </c>
      <c r="C3290" s="41">
        <f>IF($B3290="","",MIN(INDEX(Bemenet!$F$2:$F$301,$M3290),INDEX(Szabalyok!$B:$B,$N3290)))</f>
        <v/>
      </c>
      <c r="D3290" s="5">
        <f>IF(AND($B3290&lt;&gt;"",$C3290&lt;&gt;"",$B3290&lt;=$C3290),INDEX(Bemenet!$G$2:$G$301,$M3290),"")</f>
        <v/>
      </c>
      <c r="E3290" s="6">
        <f>IF(AND($B3290&lt;&gt;"",$C3290&lt;&gt;"",$B3290&lt;=$C3290),INDEX(Bemenet!$D$2:$D$301,$M3290),"")</f>
        <v/>
      </c>
      <c r="F3290" s="5">
        <f>IF(AND($B3290&lt;&gt;"",$C3290&lt;&gt;"",$B3290&lt;=$C3290),$C3290-$B3290+1,"")</f>
        <v/>
      </c>
      <c r="G3290" s="5">
        <f>IF($F3290="","",$F3290*$D3290)</f>
        <v/>
      </c>
      <c r="H3290" s="42">
        <f>IF($G3290="","",$O3290)</f>
        <v/>
      </c>
      <c r="I3290" s="5">
        <f>IF($G3290="","",$G3290*IF($H3290="",$O3290,$H3290)/100)</f>
        <v/>
      </c>
      <c r="J3290" s="5">
        <f>IF(OR($L3290="",NOT(COUNTIFS($L$2:$L3290,$L3290)=1)),"",SUMIFS($G:$G,$L:$L,$L3290))</f>
        <v/>
      </c>
      <c r="K3290" s="5">
        <f>IF(OR($L3290="",NOT(COUNTIFS($L$2:$L3290,$L3290)=1)),"",SUMIFS($I:$I,$L:$L,$L3290))</f>
        <v/>
      </c>
      <c r="L3290" s="6">
        <f>IF($B3290="","",YEAR($B3290))</f>
        <v/>
      </c>
      <c r="M3290" s="6">
        <f>INT((ROW()-2)/39)+1</f>
        <v/>
      </c>
      <c r="N3290" s="6">
        <f>MOD(ROW()-2,39)+2</f>
        <v/>
      </c>
      <c r="O3290" s="42">
        <f>IF(AND($B3290&lt;&gt;"",$C3290&lt;&gt;"",$B3290&lt;=$C3290),INDEX(Szabalyok!$C:$C,$N3290),"")</f>
        <v/>
      </c>
      <c r="P3290">
        <f>IF(D3290="",P3289,P3289+1)</f>
        <v/>
      </c>
    </row>
    <row r="3291">
      <c r="A3291">
        <f>IF(P3291=P3290,0,P3291)</f>
        <v/>
      </c>
      <c r="B3291" s="41">
        <f>IF($M3291&gt;300,"",IF(OR(INDEX(Bemenet!$E$2:$E$301,$M3291)="",INDEX(Bemenet!$F$2:$F$301,$M3291)=""),"",MAX(INDEX(Bemenet!$E$2:$E$301,$M3291),INDEX(Szabalyok!$A:$A,$N3291))))</f>
        <v/>
      </c>
      <c r="C3291" s="41">
        <f>IF($B3291="","",MIN(INDEX(Bemenet!$F$2:$F$301,$M3291),INDEX(Szabalyok!$B:$B,$N3291)))</f>
        <v/>
      </c>
      <c r="D3291" s="5">
        <f>IF(AND($B3291&lt;&gt;"",$C3291&lt;&gt;"",$B3291&lt;=$C3291),INDEX(Bemenet!$G$2:$G$301,$M3291),"")</f>
        <v/>
      </c>
      <c r="E3291" s="6">
        <f>IF(AND($B3291&lt;&gt;"",$C3291&lt;&gt;"",$B3291&lt;=$C3291),INDEX(Bemenet!$D$2:$D$301,$M3291),"")</f>
        <v/>
      </c>
      <c r="F3291" s="5">
        <f>IF(AND($B3291&lt;&gt;"",$C3291&lt;&gt;"",$B3291&lt;=$C3291),$C3291-$B3291+1,"")</f>
        <v/>
      </c>
      <c r="G3291" s="5">
        <f>IF($F3291="","",$F3291*$D3291)</f>
        <v/>
      </c>
      <c r="H3291" s="42">
        <f>IF($G3291="","",$O3291)</f>
        <v/>
      </c>
      <c r="I3291" s="5">
        <f>IF($G3291="","",$G3291*IF($H3291="",$O3291,$H3291)/100)</f>
        <v/>
      </c>
      <c r="J3291" s="5">
        <f>IF(OR($L3291="",NOT(COUNTIFS($L$2:$L3291,$L3291)=1)),"",SUMIFS($G:$G,$L:$L,$L3291))</f>
        <v/>
      </c>
      <c r="K3291" s="5">
        <f>IF(OR($L3291="",NOT(COUNTIFS($L$2:$L3291,$L3291)=1)),"",SUMIFS($I:$I,$L:$L,$L3291))</f>
        <v/>
      </c>
      <c r="L3291" s="6">
        <f>IF($B3291="","",YEAR($B3291))</f>
        <v/>
      </c>
      <c r="M3291" s="6">
        <f>INT((ROW()-2)/39)+1</f>
        <v/>
      </c>
      <c r="N3291" s="6">
        <f>MOD(ROW()-2,39)+2</f>
        <v/>
      </c>
      <c r="O3291" s="42">
        <f>IF(AND($B3291&lt;&gt;"",$C3291&lt;&gt;"",$B3291&lt;=$C3291),INDEX(Szabalyok!$C:$C,$N3291),"")</f>
        <v/>
      </c>
      <c r="P3291">
        <f>IF(D3291="",P3290,P3290+1)</f>
        <v/>
      </c>
    </row>
    <row r="3292">
      <c r="A3292">
        <f>IF(P3292=P3291,0,P3292)</f>
        <v/>
      </c>
      <c r="B3292" s="41">
        <f>IF($M3292&gt;300,"",IF(OR(INDEX(Bemenet!$E$2:$E$301,$M3292)="",INDEX(Bemenet!$F$2:$F$301,$M3292)=""),"",MAX(INDEX(Bemenet!$E$2:$E$301,$M3292),INDEX(Szabalyok!$A:$A,$N3292))))</f>
        <v/>
      </c>
      <c r="C3292" s="41">
        <f>IF($B3292="","",MIN(INDEX(Bemenet!$F$2:$F$301,$M3292),INDEX(Szabalyok!$B:$B,$N3292)))</f>
        <v/>
      </c>
      <c r="D3292" s="5">
        <f>IF(AND($B3292&lt;&gt;"",$C3292&lt;&gt;"",$B3292&lt;=$C3292),INDEX(Bemenet!$G$2:$G$301,$M3292),"")</f>
        <v/>
      </c>
      <c r="E3292" s="6">
        <f>IF(AND($B3292&lt;&gt;"",$C3292&lt;&gt;"",$B3292&lt;=$C3292),INDEX(Bemenet!$D$2:$D$301,$M3292),"")</f>
        <v/>
      </c>
      <c r="F3292" s="5">
        <f>IF(AND($B3292&lt;&gt;"",$C3292&lt;&gt;"",$B3292&lt;=$C3292),$C3292-$B3292+1,"")</f>
        <v/>
      </c>
      <c r="G3292" s="5">
        <f>IF($F3292="","",$F3292*$D3292)</f>
        <v/>
      </c>
      <c r="H3292" s="42">
        <f>IF($G3292="","",$O3292)</f>
        <v/>
      </c>
      <c r="I3292" s="5">
        <f>IF($G3292="","",$G3292*IF($H3292="",$O3292,$H3292)/100)</f>
        <v/>
      </c>
      <c r="J3292" s="5">
        <f>IF(OR($L3292="",NOT(COUNTIFS($L$2:$L3292,$L3292)=1)),"",SUMIFS($G:$G,$L:$L,$L3292))</f>
        <v/>
      </c>
      <c r="K3292" s="5">
        <f>IF(OR($L3292="",NOT(COUNTIFS($L$2:$L3292,$L3292)=1)),"",SUMIFS($I:$I,$L:$L,$L3292))</f>
        <v/>
      </c>
      <c r="L3292" s="6">
        <f>IF($B3292="","",YEAR($B3292))</f>
        <v/>
      </c>
      <c r="M3292" s="6">
        <f>INT((ROW()-2)/39)+1</f>
        <v/>
      </c>
      <c r="N3292" s="6">
        <f>MOD(ROW()-2,39)+2</f>
        <v/>
      </c>
      <c r="O3292" s="42">
        <f>IF(AND($B3292&lt;&gt;"",$C3292&lt;&gt;"",$B3292&lt;=$C3292),INDEX(Szabalyok!$C:$C,$N3292),"")</f>
        <v/>
      </c>
      <c r="P3292">
        <f>IF(D3292="",P3291,P3291+1)</f>
        <v/>
      </c>
    </row>
    <row r="3293">
      <c r="A3293">
        <f>IF(P3293=P3292,0,P3293)</f>
        <v/>
      </c>
      <c r="B3293" s="41">
        <f>IF($M3293&gt;300,"",IF(OR(INDEX(Bemenet!$E$2:$E$301,$M3293)="",INDEX(Bemenet!$F$2:$F$301,$M3293)=""),"",MAX(INDEX(Bemenet!$E$2:$E$301,$M3293),INDEX(Szabalyok!$A:$A,$N3293))))</f>
        <v/>
      </c>
      <c r="C3293" s="41">
        <f>IF($B3293="","",MIN(INDEX(Bemenet!$F$2:$F$301,$M3293),INDEX(Szabalyok!$B:$B,$N3293)))</f>
        <v/>
      </c>
      <c r="D3293" s="5">
        <f>IF(AND($B3293&lt;&gt;"",$C3293&lt;&gt;"",$B3293&lt;=$C3293),INDEX(Bemenet!$G$2:$G$301,$M3293),"")</f>
        <v/>
      </c>
      <c r="E3293" s="6">
        <f>IF(AND($B3293&lt;&gt;"",$C3293&lt;&gt;"",$B3293&lt;=$C3293),INDEX(Bemenet!$D$2:$D$301,$M3293),"")</f>
        <v/>
      </c>
      <c r="F3293" s="5">
        <f>IF(AND($B3293&lt;&gt;"",$C3293&lt;&gt;"",$B3293&lt;=$C3293),$C3293-$B3293+1,"")</f>
        <v/>
      </c>
      <c r="G3293" s="5">
        <f>IF($F3293="","",$F3293*$D3293)</f>
        <v/>
      </c>
      <c r="H3293" s="42">
        <f>IF($G3293="","",$O3293)</f>
        <v/>
      </c>
      <c r="I3293" s="5">
        <f>IF($G3293="","",$G3293*IF($H3293="",$O3293,$H3293)/100)</f>
        <v/>
      </c>
      <c r="J3293" s="5">
        <f>IF(OR($L3293="",NOT(COUNTIFS($L$2:$L3293,$L3293)=1)),"",SUMIFS($G:$G,$L:$L,$L3293))</f>
        <v/>
      </c>
      <c r="K3293" s="5">
        <f>IF(OR($L3293="",NOT(COUNTIFS($L$2:$L3293,$L3293)=1)),"",SUMIFS($I:$I,$L:$L,$L3293))</f>
        <v/>
      </c>
      <c r="L3293" s="6">
        <f>IF($B3293="","",YEAR($B3293))</f>
        <v/>
      </c>
      <c r="M3293" s="6">
        <f>INT((ROW()-2)/39)+1</f>
        <v/>
      </c>
      <c r="N3293" s="6">
        <f>MOD(ROW()-2,39)+2</f>
        <v/>
      </c>
      <c r="O3293" s="42">
        <f>IF(AND($B3293&lt;&gt;"",$C3293&lt;&gt;"",$B3293&lt;=$C3293),INDEX(Szabalyok!$C:$C,$N3293),"")</f>
        <v/>
      </c>
      <c r="P3293">
        <f>IF(D3293="",P3292,P3292+1)</f>
        <v/>
      </c>
    </row>
    <row r="3294">
      <c r="A3294">
        <f>IF(P3294=P3293,0,P3294)</f>
        <v/>
      </c>
      <c r="B3294" s="41">
        <f>IF($M3294&gt;300,"",IF(OR(INDEX(Bemenet!$E$2:$E$301,$M3294)="",INDEX(Bemenet!$F$2:$F$301,$M3294)=""),"",MAX(INDEX(Bemenet!$E$2:$E$301,$M3294),INDEX(Szabalyok!$A:$A,$N3294))))</f>
        <v/>
      </c>
      <c r="C3294" s="41">
        <f>IF($B3294="","",MIN(INDEX(Bemenet!$F$2:$F$301,$M3294),INDEX(Szabalyok!$B:$B,$N3294)))</f>
        <v/>
      </c>
      <c r="D3294" s="5">
        <f>IF(AND($B3294&lt;&gt;"",$C3294&lt;&gt;"",$B3294&lt;=$C3294),INDEX(Bemenet!$G$2:$G$301,$M3294),"")</f>
        <v/>
      </c>
      <c r="E3294" s="6">
        <f>IF(AND($B3294&lt;&gt;"",$C3294&lt;&gt;"",$B3294&lt;=$C3294),INDEX(Bemenet!$D$2:$D$301,$M3294),"")</f>
        <v/>
      </c>
      <c r="F3294" s="5">
        <f>IF(AND($B3294&lt;&gt;"",$C3294&lt;&gt;"",$B3294&lt;=$C3294),$C3294-$B3294+1,"")</f>
        <v/>
      </c>
      <c r="G3294" s="5">
        <f>IF($F3294="","",$F3294*$D3294)</f>
        <v/>
      </c>
      <c r="H3294" s="42">
        <f>IF($G3294="","",$O3294)</f>
        <v/>
      </c>
      <c r="I3294" s="5">
        <f>IF($G3294="","",$G3294*IF($H3294="",$O3294,$H3294)/100)</f>
        <v/>
      </c>
      <c r="J3294" s="5">
        <f>IF(OR($L3294="",NOT(COUNTIFS($L$2:$L3294,$L3294)=1)),"",SUMIFS($G:$G,$L:$L,$L3294))</f>
        <v/>
      </c>
      <c r="K3294" s="5">
        <f>IF(OR($L3294="",NOT(COUNTIFS($L$2:$L3294,$L3294)=1)),"",SUMIFS($I:$I,$L:$L,$L3294))</f>
        <v/>
      </c>
      <c r="L3294" s="6">
        <f>IF($B3294="","",YEAR($B3294))</f>
        <v/>
      </c>
      <c r="M3294" s="6">
        <f>INT((ROW()-2)/39)+1</f>
        <v/>
      </c>
      <c r="N3294" s="6">
        <f>MOD(ROW()-2,39)+2</f>
        <v/>
      </c>
      <c r="O3294" s="42">
        <f>IF(AND($B3294&lt;&gt;"",$C3294&lt;&gt;"",$B3294&lt;=$C3294),INDEX(Szabalyok!$C:$C,$N3294),"")</f>
        <v/>
      </c>
      <c r="P3294">
        <f>IF(D3294="",P3293,P3293+1)</f>
        <v/>
      </c>
    </row>
    <row r="3295">
      <c r="A3295">
        <f>IF(P3295=P3294,0,P3295)</f>
        <v/>
      </c>
      <c r="B3295" s="41">
        <f>IF($M3295&gt;300,"",IF(OR(INDEX(Bemenet!$E$2:$E$301,$M3295)="",INDEX(Bemenet!$F$2:$F$301,$M3295)=""),"",MAX(INDEX(Bemenet!$E$2:$E$301,$M3295),INDEX(Szabalyok!$A:$A,$N3295))))</f>
        <v/>
      </c>
      <c r="C3295" s="41">
        <f>IF($B3295="","",MIN(INDEX(Bemenet!$F$2:$F$301,$M3295),INDEX(Szabalyok!$B:$B,$N3295)))</f>
        <v/>
      </c>
      <c r="D3295" s="5">
        <f>IF(AND($B3295&lt;&gt;"",$C3295&lt;&gt;"",$B3295&lt;=$C3295),INDEX(Bemenet!$G$2:$G$301,$M3295),"")</f>
        <v/>
      </c>
      <c r="E3295" s="6">
        <f>IF(AND($B3295&lt;&gt;"",$C3295&lt;&gt;"",$B3295&lt;=$C3295),INDEX(Bemenet!$D$2:$D$301,$M3295),"")</f>
        <v/>
      </c>
      <c r="F3295" s="5">
        <f>IF(AND($B3295&lt;&gt;"",$C3295&lt;&gt;"",$B3295&lt;=$C3295),$C3295-$B3295+1,"")</f>
        <v/>
      </c>
      <c r="G3295" s="5">
        <f>IF($F3295="","",$F3295*$D3295)</f>
        <v/>
      </c>
      <c r="H3295" s="42">
        <f>IF($G3295="","",$O3295)</f>
        <v/>
      </c>
      <c r="I3295" s="5">
        <f>IF($G3295="","",$G3295*IF($H3295="",$O3295,$H3295)/100)</f>
        <v/>
      </c>
      <c r="J3295" s="5">
        <f>IF(OR($L3295="",NOT(COUNTIFS($L$2:$L3295,$L3295)=1)),"",SUMIFS($G:$G,$L:$L,$L3295))</f>
        <v/>
      </c>
      <c r="K3295" s="5">
        <f>IF(OR($L3295="",NOT(COUNTIFS($L$2:$L3295,$L3295)=1)),"",SUMIFS($I:$I,$L:$L,$L3295))</f>
        <v/>
      </c>
      <c r="L3295" s="6">
        <f>IF($B3295="","",YEAR($B3295))</f>
        <v/>
      </c>
      <c r="M3295" s="6">
        <f>INT((ROW()-2)/39)+1</f>
        <v/>
      </c>
      <c r="N3295" s="6">
        <f>MOD(ROW()-2,39)+2</f>
        <v/>
      </c>
      <c r="O3295" s="42">
        <f>IF(AND($B3295&lt;&gt;"",$C3295&lt;&gt;"",$B3295&lt;=$C3295),INDEX(Szabalyok!$C:$C,$N3295),"")</f>
        <v/>
      </c>
      <c r="P3295">
        <f>IF(D3295="",P3294,P3294+1)</f>
        <v/>
      </c>
    </row>
    <row r="3296">
      <c r="A3296">
        <f>IF(P3296=P3295,0,P3296)</f>
        <v/>
      </c>
      <c r="B3296" s="41">
        <f>IF($M3296&gt;300,"",IF(OR(INDEX(Bemenet!$E$2:$E$301,$M3296)="",INDEX(Bemenet!$F$2:$F$301,$M3296)=""),"",MAX(INDEX(Bemenet!$E$2:$E$301,$M3296),INDEX(Szabalyok!$A:$A,$N3296))))</f>
        <v/>
      </c>
      <c r="C3296" s="41">
        <f>IF($B3296="","",MIN(INDEX(Bemenet!$F$2:$F$301,$M3296),INDEX(Szabalyok!$B:$B,$N3296)))</f>
        <v/>
      </c>
      <c r="D3296" s="5">
        <f>IF(AND($B3296&lt;&gt;"",$C3296&lt;&gt;"",$B3296&lt;=$C3296),INDEX(Bemenet!$G$2:$G$301,$M3296),"")</f>
        <v/>
      </c>
      <c r="E3296" s="6">
        <f>IF(AND($B3296&lt;&gt;"",$C3296&lt;&gt;"",$B3296&lt;=$C3296),INDEX(Bemenet!$D$2:$D$301,$M3296),"")</f>
        <v/>
      </c>
      <c r="F3296" s="5">
        <f>IF(AND($B3296&lt;&gt;"",$C3296&lt;&gt;"",$B3296&lt;=$C3296),$C3296-$B3296+1,"")</f>
        <v/>
      </c>
      <c r="G3296" s="5">
        <f>IF($F3296="","",$F3296*$D3296)</f>
        <v/>
      </c>
      <c r="H3296" s="42">
        <f>IF($G3296="","",$O3296)</f>
        <v/>
      </c>
      <c r="I3296" s="5">
        <f>IF($G3296="","",$G3296*IF($H3296="",$O3296,$H3296)/100)</f>
        <v/>
      </c>
      <c r="J3296" s="5">
        <f>IF(OR($L3296="",NOT(COUNTIFS($L$2:$L3296,$L3296)=1)),"",SUMIFS($G:$G,$L:$L,$L3296))</f>
        <v/>
      </c>
      <c r="K3296" s="5">
        <f>IF(OR($L3296="",NOT(COUNTIFS($L$2:$L3296,$L3296)=1)),"",SUMIFS($I:$I,$L:$L,$L3296))</f>
        <v/>
      </c>
      <c r="L3296" s="6">
        <f>IF($B3296="","",YEAR($B3296))</f>
        <v/>
      </c>
      <c r="M3296" s="6">
        <f>INT((ROW()-2)/39)+1</f>
        <v/>
      </c>
      <c r="N3296" s="6">
        <f>MOD(ROW()-2,39)+2</f>
        <v/>
      </c>
      <c r="O3296" s="42">
        <f>IF(AND($B3296&lt;&gt;"",$C3296&lt;&gt;"",$B3296&lt;=$C3296),INDEX(Szabalyok!$C:$C,$N3296),"")</f>
        <v/>
      </c>
      <c r="P3296">
        <f>IF(D3296="",P3295,P3295+1)</f>
        <v/>
      </c>
    </row>
    <row r="3297">
      <c r="A3297">
        <f>IF(P3297=P3296,0,P3297)</f>
        <v/>
      </c>
      <c r="B3297" s="41">
        <f>IF($M3297&gt;300,"",IF(OR(INDEX(Bemenet!$E$2:$E$301,$M3297)="",INDEX(Bemenet!$F$2:$F$301,$M3297)=""),"",MAX(INDEX(Bemenet!$E$2:$E$301,$M3297),INDEX(Szabalyok!$A:$A,$N3297))))</f>
        <v/>
      </c>
      <c r="C3297" s="41">
        <f>IF($B3297="","",MIN(INDEX(Bemenet!$F$2:$F$301,$M3297),INDEX(Szabalyok!$B:$B,$N3297)))</f>
        <v/>
      </c>
      <c r="D3297" s="5">
        <f>IF(AND($B3297&lt;&gt;"",$C3297&lt;&gt;"",$B3297&lt;=$C3297),INDEX(Bemenet!$G$2:$G$301,$M3297),"")</f>
        <v/>
      </c>
      <c r="E3297" s="6">
        <f>IF(AND($B3297&lt;&gt;"",$C3297&lt;&gt;"",$B3297&lt;=$C3297),INDEX(Bemenet!$D$2:$D$301,$M3297),"")</f>
        <v/>
      </c>
      <c r="F3297" s="5">
        <f>IF(AND($B3297&lt;&gt;"",$C3297&lt;&gt;"",$B3297&lt;=$C3297),$C3297-$B3297+1,"")</f>
        <v/>
      </c>
      <c r="G3297" s="5">
        <f>IF($F3297="","",$F3297*$D3297)</f>
        <v/>
      </c>
      <c r="H3297" s="42">
        <f>IF($G3297="","",$O3297)</f>
        <v/>
      </c>
      <c r="I3297" s="5">
        <f>IF($G3297="","",$G3297*IF($H3297="",$O3297,$H3297)/100)</f>
        <v/>
      </c>
      <c r="J3297" s="5">
        <f>IF(OR($L3297="",NOT(COUNTIFS($L$2:$L3297,$L3297)=1)),"",SUMIFS($G:$G,$L:$L,$L3297))</f>
        <v/>
      </c>
      <c r="K3297" s="5">
        <f>IF(OR($L3297="",NOT(COUNTIFS($L$2:$L3297,$L3297)=1)),"",SUMIFS($I:$I,$L:$L,$L3297))</f>
        <v/>
      </c>
      <c r="L3297" s="6">
        <f>IF($B3297="","",YEAR($B3297))</f>
        <v/>
      </c>
      <c r="M3297" s="6">
        <f>INT((ROW()-2)/39)+1</f>
        <v/>
      </c>
      <c r="N3297" s="6">
        <f>MOD(ROW()-2,39)+2</f>
        <v/>
      </c>
      <c r="O3297" s="42">
        <f>IF(AND($B3297&lt;&gt;"",$C3297&lt;&gt;"",$B3297&lt;=$C3297),INDEX(Szabalyok!$C:$C,$N3297),"")</f>
        <v/>
      </c>
      <c r="P3297">
        <f>IF(D3297="",P3296,P3296+1)</f>
        <v/>
      </c>
    </row>
    <row r="3298">
      <c r="A3298">
        <f>IF(P3298=P3297,0,P3298)</f>
        <v/>
      </c>
      <c r="B3298" s="41">
        <f>IF($M3298&gt;300,"",IF(OR(INDEX(Bemenet!$E$2:$E$301,$M3298)="",INDEX(Bemenet!$F$2:$F$301,$M3298)=""),"",MAX(INDEX(Bemenet!$E$2:$E$301,$M3298),INDEX(Szabalyok!$A:$A,$N3298))))</f>
        <v/>
      </c>
      <c r="C3298" s="41">
        <f>IF($B3298="","",MIN(INDEX(Bemenet!$F$2:$F$301,$M3298),INDEX(Szabalyok!$B:$B,$N3298)))</f>
        <v/>
      </c>
      <c r="D3298" s="5">
        <f>IF(AND($B3298&lt;&gt;"",$C3298&lt;&gt;"",$B3298&lt;=$C3298),INDEX(Bemenet!$G$2:$G$301,$M3298),"")</f>
        <v/>
      </c>
      <c r="E3298" s="6">
        <f>IF(AND($B3298&lt;&gt;"",$C3298&lt;&gt;"",$B3298&lt;=$C3298),INDEX(Bemenet!$D$2:$D$301,$M3298),"")</f>
        <v/>
      </c>
      <c r="F3298" s="5">
        <f>IF(AND($B3298&lt;&gt;"",$C3298&lt;&gt;"",$B3298&lt;=$C3298),$C3298-$B3298+1,"")</f>
        <v/>
      </c>
      <c r="G3298" s="5">
        <f>IF($F3298="","",$F3298*$D3298)</f>
        <v/>
      </c>
      <c r="H3298" s="42">
        <f>IF($G3298="","",$O3298)</f>
        <v/>
      </c>
      <c r="I3298" s="5">
        <f>IF($G3298="","",$G3298*IF($H3298="",$O3298,$H3298)/100)</f>
        <v/>
      </c>
      <c r="J3298" s="5">
        <f>IF(OR($L3298="",NOT(COUNTIFS($L$2:$L3298,$L3298)=1)),"",SUMIFS($G:$G,$L:$L,$L3298))</f>
        <v/>
      </c>
      <c r="K3298" s="5">
        <f>IF(OR($L3298="",NOT(COUNTIFS($L$2:$L3298,$L3298)=1)),"",SUMIFS($I:$I,$L:$L,$L3298))</f>
        <v/>
      </c>
      <c r="L3298" s="6">
        <f>IF($B3298="","",YEAR($B3298))</f>
        <v/>
      </c>
      <c r="M3298" s="6">
        <f>INT((ROW()-2)/39)+1</f>
        <v/>
      </c>
      <c r="N3298" s="6">
        <f>MOD(ROW()-2,39)+2</f>
        <v/>
      </c>
      <c r="O3298" s="42">
        <f>IF(AND($B3298&lt;&gt;"",$C3298&lt;&gt;"",$B3298&lt;=$C3298),INDEX(Szabalyok!$C:$C,$N3298),"")</f>
        <v/>
      </c>
      <c r="P3298">
        <f>IF(D3298="",P3297,P3297+1)</f>
        <v/>
      </c>
    </row>
    <row r="3299">
      <c r="A3299">
        <f>IF(P3299=P3298,0,P3299)</f>
        <v/>
      </c>
      <c r="B3299" s="41">
        <f>IF($M3299&gt;300,"",IF(OR(INDEX(Bemenet!$E$2:$E$301,$M3299)="",INDEX(Bemenet!$F$2:$F$301,$M3299)=""),"",MAX(INDEX(Bemenet!$E$2:$E$301,$M3299),INDEX(Szabalyok!$A:$A,$N3299))))</f>
        <v/>
      </c>
      <c r="C3299" s="41">
        <f>IF($B3299="","",MIN(INDEX(Bemenet!$F$2:$F$301,$M3299),INDEX(Szabalyok!$B:$B,$N3299)))</f>
        <v/>
      </c>
      <c r="D3299" s="5">
        <f>IF(AND($B3299&lt;&gt;"",$C3299&lt;&gt;"",$B3299&lt;=$C3299),INDEX(Bemenet!$G$2:$G$301,$M3299),"")</f>
        <v/>
      </c>
      <c r="E3299" s="6">
        <f>IF(AND($B3299&lt;&gt;"",$C3299&lt;&gt;"",$B3299&lt;=$C3299),INDEX(Bemenet!$D$2:$D$301,$M3299),"")</f>
        <v/>
      </c>
      <c r="F3299" s="5">
        <f>IF(AND($B3299&lt;&gt;"",$C3299&lt;&gt;"",$B3299&lt;=$C3299),$C3299-$B3299+1,"")</f>
        <v/>
      </c>
      <c r="G3299" s="5">
        <f>IF($F3299="","",$F3299*$D3299)</f>
        <v/>
      </c>
      <c r="H3299" s="42">
        <f>IF($G3299="","",$O3299)</f>
        <v/>
      </c>
      <c r="I3299" s="5">
        <f>IF($G3299="","",$G3299*IF($H3299="",$O3299,$H3299)/100)</f>
        <v/>
      </c>
      <c r="J3299" s="5">
        <f>IF(OR($L3299="",NOT(COUNTIFS($L$2:$L3299,$L3299)=1)),"",SUMIFS($G:$G,$L:$L,$L3299))</f>
        <v/>
      </c>
      <c r="K3299" s="5">
        <f>IF(OR($L3299="",NOT(COUNTIFS($L$2:$L3299,$L3299)=1)),"",SUMIFS($I:$I,$L:$L,$L3299))</f>
        <v/>
      </c>
      <c r="L3299" s="6">
        <f>IF($B3299="","",YEAR($B3299))</f>
        <v/>
      </c>
      <c r="M3299" s="6">
        <f>INT((ROW()-2)/39)+1</f>
        <v/>
      </c>
      <c r="N3299" s="6">
        <f>MOD(ROW()-2,39)+2</f>
        <v/>
      </c>
      <c r="O3299" s="42">
        <f>IF(AND($B3299&lt;&gt;"",$C3299&lt;&gt;"",$B3299&lt;=$C3299),INDEX(Szabalyok!$C:$C,$N3299),"")</f>
        <v/>
      </c>
      <c r="P3299">
        <f>IF(D3299="",P3298,P3298+1)</f>
        <v/>
      </c>
    </row>
    <row r="3300">
      <c r="A3300">
        <f>IF(P3300=P3299,0,P3300)</f>
        <v/>
      </c>
      <c r="B3300" s="41">
        <f>IF($M3300&gt;300,"",IF(OR(INDEX(Bemenet!$E$2:$E$301,$M3300)="",INDEX(Bemenet!$F$2:$F$301,$M3300)=""),"",MAX(INDEX(Bemenet!$E$2:$E$301,$M3300),INDEX(Szabalyok!$A:$A,$N3300))))</f>
        <v/>
      </c>
      <c r="C3300" s="41">
        <f>IF($B3300="","",MIN(INDEX(Bemenet!$F$2:$F$301,$M3300),INDEX(Szabalyok!$B:$B,$N3300)))</f>
        <v/>
      </c>
      <c r="D3300" s="5">
        <f>IF(AND($B3300&lt;&gt;"",$C3300&lt;&gt;"",$B3300&lt;=$C3300),INDEX(Bemenet!$G$2:$G$301,$M3300),"")</f>
        <v/>
      </c>
      <c r="E3300" s="6">
        <f>IF(AND($B3300&lt;&gt;"",$C3300&lt;&gt;"",$B3300&lt;=$C3300),INDEX(Bemenet!$D$2:$D$301,$M3300),"")</f>
        <v/>
      </c>
      <c r="F3300" s="5">
        <f>IF(AND($B3300&lt;&gt;"",$C3300&lt;&gt;"",$B3300&lt;=$C3300),$C3300-$B3300+1,"")</f>
        <v/>
      </c>
      <c r="G3300" s="5">
        <f>IF($F3300="","",$F3300*$D3300)</f>
        <v/>
      </c>
      <c r="H3300" s="42">
        <f>IF($G3300="","",$O3300)</f>
        <v/>
      </c>
      <c r="I3300" s="5">
        <f>IF($G3300="","",$G3300*IF($H3300="",$O3300,$H3300)/100)</f>
        <v/>
      </c>
      <c r="J3300" s="5">
        <f>IF(OR($L3300="",NOT(COUNTIFS($L$2:$L3300,$L3300)=1)),"",SUMIFS($G:$G,$L:$L,$L3300))</f>
        <v/>
      </c>
      <c r="K3300" s="5">
        <f>IF(OR($L3300="",NOT(COUNTIFS($L$2:$L3300,$L3300)=1)),"",SUMIFS($I:$I,$L:$L,$L3300))</f>
        <v/>
      </c>
      <c r="L3300" s="6">
        <f>IF($B3300="","",YEAR($B3300))</f>
        <v/>
      </c>
      <c r="M3300" s="6">
        <f>INT((ROW()-2)/39)+1</f>
        <v/>
      </c>
      <c r="N3300" s="6">
        <f>MOD(ROW()-2,39)+2</f>
        <v/>
      </c>
      <c r="O3300" s="42">
        <f>IF(AND($B3300&lt;&gt;"",$C3300&lt;&gt;"",$B3300&lt;=$C3300),INDEX(Szabalyok!$C:$C,$N3300),"")</f>
        <v/>
      </c>
      <c r="P3300">
        <f>IF(D3300="",P3299,P3299+1)</f>
        <v/>
      </c>
    </row>
    <row r="3301">
      <c r="A3301">
        <f>IF(P3301=P3300,0,P3301)</f>
        <v/>
      </c>
      <c r="B3301" s="41">
        <f>IF($M3301&gt;300,"",IF(OR(INDEX(Bemenet!$E$2:$E$301,$M3301)="",INDEX(Bemenet!$F$2:$F$301,$M3301)=""),"",MAX(INDEX(Bemenet!$E$2:$E$301,$M3301),INDEX(Szabalyok!$A:$A,$N3301))))</f>
        <v/>
      </c>
      <c r="C3301" s="41">
        <f>IF($B3301="","",MIN(INDEX(Bemenet!$F$2:$F$301,$M3301),INDEX(Szabalyok!$B:$B,$N3301)))</f>
        <v/>
      </c>
      <c r="D3301" s="5">
        <f>IF(AND($B3301&lt;&gt;"",$C3301&lt;&gt;"",$B3301&lt;=$C3301),INDEX(Bemenet!$G$2:$G$301,$M3301),"")</f>
        <v/>
      </c>
      <c r="E3301" s="6">
        <f>IF(AND($B3301&lt;&gt;"",$C3301&lt;&gt;"",$B3301&lt;=$C3301),INDEX(Bemenet!$D$2:$D$301,$M3301),"")</f>
        <v/>
      </c>
      <c r="F3301" s="5">
        <f>IF(AND($B3301&lt;&gt;"",$C3301&lt;&gt;"",$B3301&lt;=$C3301),$C3301-$B3301+1,"")</f>
        <v/>
      </c>
      <c r="G3301" s="5">
        <f>IF($F3301="","",$F3301*$D3301)</f>
        <v/>
      </c>
      <c r="H3301" s="42">
        <f>IF($G3301="","",$O3301)</f>
        <v/>
      </c>
      <c r="I3301" s="5">
        <f>IF($G3301="","",$G3301*IF($H3301="",$O3301,$H3301)/100)</f>
        <v/>
      </c>
      <c r="J3301" s="5">
        <f>IF(OR($L3301="",NOT(COUNTIFS($L$2:$L3301,$L3301)=1)),"",SUMIFS($G:$G,$L:$L,$L3301))</f>
        <v/>
      </c>
      <c r="K3301" s="5">
        <f>IF(OR($L3301="",NOT(COUNTIFS($L$2:$L3301,$L3301)=1)),"",SUMIFS($I:$I,$L:$L,$L3301))</f>
        <v/>
      </c>
      <c r="L3301" s="6">
        <f>IF($B3301="","",YEAR($B3301))</f>
        <v/>
      </c>
      <c r="M3301" s="6">
        <f>INT((ROW()-2)/39)+1</f>
        <v/>
      </c>
      <c r="N3301" s="6">
        <f>MOD(ROW()-2,39)+2</f>
        <v/>
      </c>
      <c r="O3301" s="42">
        <f>IF(AND($B3301&lt;&gt;"",$C3301&lt;&gt;"",$B3301&lt;=$C3301),INDEX(Szabalyok!$C:$C,$N3301),"")</f>
        <v/>
      </c>
      <c r="P3301">
        <f>IF(D3301="",P3300,P3300+1)</f>
        <v/>
      </c>
    </row>
    <row r="3302">
      <c r="A3302">
        <f>IF(P3302=P3301,0,P3302)</f>
        <v/>
      </c>
      <c r="B3302" s="41">
        <f>IF($M3302&gt;300,"",IF(OR(INDEX(Bemenet!$E$2:$E$301,$M3302)="",INDEX(Bemenet!$F$2:$F$301,$M3302)=""),"",MAX(INDEX(Bemenet!$E$2:$E$301,$M3302),INDEX(Szabalyok!$A:$A,$N3302))))</f>
        <v/>
      </c>
      <c r="C3302" s="41">
        <f>IF($B3302="","",MIN(INDEX(Bemenet!$F$2:$F$301,$M3302),INDEX(Szabalyok!$B:$B,$N3302)))</f>
        <v/>
      </c>
      <c r="D3302" s="5">
        <f>IF(AND($B3302&lt;&gt;"",$C3302&lt;&gt;"",$B3302&lt;=$C3302),INDEX(Bemenet!$G$2:$G$301,$M3302),"")</f>
        <v/>
      </c>
      <c r="E3302" s="6">
        <f>IF(AND($B3302&lt;&gt;"",$C3302&lt;&gt;"",$B3302&lt;=$C3302),INDEX(Bemenet!$D$2:$D$301,$M3302),"")</f>
        <v/>
      </c>
      <c r="F3302" s="5">
        <f>IF(AND($B3302&lt;&gt;"",$C3302&lt;&gt;"",$B3302&lt;=$C3302),$C3302-$B3302+1,"")</f>
        <v/>
      </c>
      <c r="G3302" s="5">
        <f>IF($F3302="","",$F3302*$D3302)</f>
        <v/>
      </c>
      <c r="H3302" s="42">
        <f>IF($G3302="","",$O3302)</f>
        <v/>
      </c>
      <c r="I3302" s="5">
        <f>IF($G3302="","",$G3302*IF($H3302="",$O3302,$H3302)/100)</f>
        <v/>
      </c>
      <c r="J3302" s="5">
        <f>IF(OR($L3302="",NOT(COUNTIFS($L$2:$L3302,$L3302)=1)),"",SUMIFS($G:$G,$L:$L,$L3302))</f>
        <v/>
      </c>
      <c r="K3302" s="5">
        <f>IF(OR($L3302="",NOT(COUNTIFS($L$2:$L3302,$L3302)=1)),"",SUMIFS($I:$I,$L:$L,$L3302))</f>
        <v/>
      </c>
      <c r="L3302" s="6">
        <f>IF($B3302="","",YEAR($B3302))</f>
        <v/>
      </c>
      <c r="M3302" s="6">
        <f>INT((ROW()-2)/39)+1</f>
        <v/>
      </c>
      <c r="N3302" s="6">
        <f>MOD(ROW()-2,39)+2</f>
        <v/>
      </c>
      <c r="O3302" s="42">
        <f>IF(AND($B3302&lt;&gt;"",$C3302&lt;&gt;"",$B3302&lt;=$C3302),INDEX(Szabalyok!$C:$C,$N3302),"")</f>
        <v/>
      </c>
      <c r="P3302">
        <f>IF(D3302="",P3301,P3301+1)</f>
        <v/>
      </c>
    </row>
    <row r="3303">
      <c r="A3303">
        <f>IF(P3303=P3302,0,P3303)</f>
        <v/>
      </c>
      <c r="B3303" s="41">
        <f>IF($M3303&gt;300,"",IF(OR(INDEX(Bemenet!$E$2:$E$301,$M3303)="",INDEX(Bemenet!$F$2:$F$301,$M3303)=""),"",MAX(INDEX(Bemenet!$E$2:$E$301,$M3303),INDEX(Szabalyok!$A:$A,$N3303))))</f>
        <v/>
      </c>
      <c r="C3303" s="41">
        <f>IF($B3303="","",MIN(INDEX(Bemenet!$F$2:$F$301,$M3303),INDEX(Szabalyok!$B:$B,$N3303)))</f>
        <v/>
      </c>
      <c r="D3303" s="5">
        <f>IF(AND($B3303&lt;&gt;"",$C3303&lt;&gt;"",$B3303&lt;=$C3303),INDEX(Bemenet!$G$2:$G$301,$M3303),"")</f>
        <v/>
      </c>
      <c r="E3303" s="6">
        <f>IF(AND($B3303&lt;&gt;"",$C3303&lt;&gt;"",$B3303&lt;=$C3303),INDEX(Bemenet!$D$2:$D$301,$M3303),"")</f>
        <v/>
      </c>
      <c r="F3303" s="5">
        <f>IF(AND($B3303&lt;&gt;"",$C3303&lt;&gt;"",$B3303&lt;=$C3303),$C3303-$B3303+1,"")</f>
        <v/>
      </c>
      <c r="G3303" s="5">
        <f>IF($F3303="","",$F3303*$D3303)</f>
        <v/>
      </c>
      <c r="H3303" s="42">
        <f>IF($G3303="","",$O3303)</f>
        <v/>
      </c>
      <c r="I3303" s="5">
        <f>IF($G3303="","",$G3303*IF($H3303="",$O3303,$H3303)/100)</f>
        <v/>
      </c>
      <c r="J3303" s="5">
        <f>IF(OR($L3303="",NOT(COUNTIFS($L$2:$L3303,$L3303)=1)),"",SUMIFS($G:$G,$L:$L,$L3303))</f>
        <v/>
      </c>
      <c r="K3303" s="5">
        <f>IF(OR($L3303="",NOT(COUNTIFS($L$2:$L3303,$L3303)=1)),"",SUMIFS($I:$I,$L:$L,$L3303))</f>
        <v/>
      </c>
      <c r="L3303" s="6">
        <f>IF($B3303="","",YEAR($B3303))</f>
        <v/>
      </c>
      <c r="M3303" s="6">
        <f>INT((ROW()-2)/39)+1</f>
        <v/>
      </c>
      <c r="N3303" s="6">
        <f>MOD(ROW()-2,39)+2</f>
        <v/>
      </c>
      <c r="O3303" s="42">
        <f>IF(AND($B3303&lt;&gt;"",$C3303&lt;&gt;"",$B3303&lt;=$C3303),INDEX(Szabalyok!$C:$C,$N3303),"")</f>
        <v/>
      </c>
      <c r="P3303">
        <f>IF(D3303="",P3302,P3302+1)</f>
        <v/>
      </c>
    </row>
    <row r="3304">
      <c r="A3304">
        <f>IF(P3304=P3303,0,P3304)</f>
        <v/>
      </c>
      <c r="B3304" s="41">
        <f>IF($M3304&gt;300,"",IF(OR(INDEX(Bemenet!$E$2:$E$301,$M3304)="",INDEX(Bemenet!$F$2:$F$301,$M3304)=""),"",MAX(INDEX(Bemenet!$E$2:$E$301,$M3304),INDEX(Szabalyok!$A:$A,$N3304))))</f>
        <v/>
      </c>
      <c r="C3304" s="41">
        <f>IF($B3304="","",MIN(INDEX(Bemenet!$F$2:$F$301,$M3304),INDEX(Szabalyok!$B:$B,$N3304)))</f>
        <v/>
      </c>
      <c r="D3304" s="5">
        <f>IF(AND($B3304&lt;&gt;"",$C3304&lt;&gt;"",$B3304&lt;=$C3304),INDEX(Bemenet!$G$2:$G$301,$M3304),"")</f>
        <v/>
      </c>
      <c r="E3304" s="6">
        <f>IF(AND($B3304&lt;&gt;"",$C3304&lt;&gt;"",$B3304&lt;=$C3304),INDEX(Bemenet!$D$2:$D$301,$M3304),"")</f>
        <v/>
      </c>
      <c r="F3304" s="5">
        <f>IF(AND($B3304&lt;&gt;"",$C3304&lt;&gt;"",$B3304&lt;=$C3304),$C3304-$B3304+1,"")</f>
        <v/>
      </c>
      <c r="G3304" s="5">
        <f>IF($F3304="","",$F3304*$D3304)</f>
        <v/>
      </c>
      <c r="H3304" s="42">
        <f>IF($G3304="","",$O3304)</f>
        <v/>
      </c>
      <c r="I3304" s="5">
        <f>IF($G3304="","",$G3304*IF($H3304="",$O3304,$H3304)/100)</f>
        <v/>
      </c>
      <c r="J3304" s="5">
        <f>IF(OR($L3304="",NOT(COUNTIFS($L$2:$L3304,$L3304)=1)),"",SUMIFS($G:$G,$L:$L,$L3304))</f>
        <v/>
      </c>
      <c r="K3304" s="5">
        <f>IF(OR($L3304="",NOT(COUNTIFS($L$2:$L3304,$L3304)=1)),"",SUMIFS($I:$I,$L:$L,$L3304))</f>
        <v/>
      </c>
      <c r="L3304" s="6">
        <f>IF($B3304="","",YEAR($B3304))</f>
        <v/>
      </c>
      <c r="M3304" s="6">
        <f>INT((ROW()-2)/39)+1</f>
        <v/>
      </c>
      <c r="N3304" s="6">
        <f>MOD(ROW()-2,39)+2</f>
        <v/>
      </c>
      <c r="O3304" s="42">
        <f>IF(AND($B3304&lt;&gt;"",$C3304&lt;&gt;"",$B3304&lt;=$C3304),INDEX(Szabalyok!$C:$C,$N3304),"")</f>
        <v/>
      </c>
      <c r="P3304">
        <f>IF(D3304="",P3303,P3303+1)</f>
        <v/>
      </c>
    </row>
    <row r="3305">
      <c r="A3305">
        <f>IF(P3305=P3304,0,P3305)</f>
        <v/>
      </c>
      <c r="B3305" s="41">
        <f>IF($M3305&gt;300,"",IF(OR(INDEX(Bemenet!$E$2:$E$301,$M3305)="",INDEX(Bemenet!$F$2:$F$301,$M3305)=""),"",MAX(INDEX(Bemenet!$E$2:$E$301,$M3305),INDEX(Szabalyok!$A:$A,$N3305))))</f>
        <v/>
      </c>
      <c r="C3305" s="41">
        <f>IF($B3305="","",MIN(INDEX(Bemenet!$F$2:$F$301,$M3305),INDEX(Szabalyok!$B:$B,$N3305)))</f>
        <v/>
      </c>
      <c r="D3305" s="5">
        <f>IF(AND($B3305&lt;&gt;"",$C3305&lt;&gt;"",$B3305&lt;=$C3305),INDEX(Bemenet!$G$2:$G$301,$M3305),"")</f>
        <v/>
      </c>
      <c r="E3305" s="6">
        <f>IF(AND($B3305&lt;&gt;"",$C3305&lt;&gt;"",$B3305&lt;=$C3305),INDEX(Bemenet!$D$2:$D$301,$M3305),"")</f>
        <v/>
      </c>
      <c r="F3305" s="5">
        <f>IF(AND($B3305&lt;&gt;"",$C3305&lt;&gt;"",$B3305&lt;=$C3305),$C3305-$B3305+1,"")</f>
        <v/>
      </c>
      <c r="G3305" s="5">
        <f>IF($F3305="","",$F3305*$D3305)</f>
        <v/>
      </c>
      <c r="H3305" s="42">
        <f>IF($G3305="","",$O3305)</f>
        <v/>
      </c>
      <c r="I3305" s="5">
        <f>IF($G3305="","",$G3305*IF($H3305="",$O3305,$H3305)/100)</f>
        <v/>
      </c>
      <c r="J3305" s="5">
        <f>IF(OR($L3305="",NOT(COUNTIFS($L$2:$L3305,$L3305)=1)),"",SUMIFS($G:$G,$L:$L,$L3305))</f>
        <v/>
      </c>
      <c r="K3305" s="5">
        <f>IF(OR($L3305="",NOT(COUNTIFS($L$2:$L3305,$L3305)=1)),"",SUMIFS($I:$I,$L:$L,$L3305))</f>
        <v/>
      </c>
      <c r="L3305" s="6">
        <f>IF($B3305="","",YEAR($B3305))</f>
        <v/>
      </c>
      <c r="M3305" s="6">
        <f>INT((ROW()-2)/39)+1</f>
        <v/>
      </c>
      <c r="N3305" s="6">
        <f>MOD(ROW()-2,39)+2</f>
        <v/>
      </c>
      <c r="O3305" s="42">
        <f>IF(AND($B3305&lt;&gt;"",$C3305&lt;&gt;"",$B3305&lt;=$C3305),INDEX(Szabalyok!$C:$C,$N3305),"")</f>
        <v/>
      </c>
      <c r="P3305">
        <f>IF(D3305="",P3304,P3304+1)</f>
        <v/>
      </c>
    </row>
    <row r="3306">
      <c r="A3306">
        <f>IF(P3306=P3305,0,P3306)</f>
        <v/>
      </c>
      <c r="B3306" s="41">
        <f>IF($M3306&gt;300,"",IF(OR(INDEX(Bemenet!$E$2:$E$301,$M3306)="",INDEX(Bemenet!$F$2:$F$301,$M3306)=""),"",MAX(INDEX(Bemenet!$E$2:$E$301,$M3306),INDEX(Szabalyok!$A:$A,$N3306))))</f>
        <v/>
      </c>
      <c r="C3306" s="41">
        <f>IF($B3306="","",MIN(INDEX(Bemenet!$F$2:$F$301,$M3306),INDEX(Szabalyok!$B:$B,$N3306)))</f>
        <v/>
      </c>
      <c r="D3306" s="5">
        <f>IF(AND($B3306&lt;&gt;"",$C3306&lt;&gt;"",$B3306&lt;=$C3306),INDEX(Bemenet!$G$2:$G$301,$M3306),"")</f>
        <v/>
      </c>
      <c r="E3306" s="6">
        <f>IF(AND($B3306&lt;&gt;"",$C3306&lt;&gt;"",$B3306&lt;=$C3306),INDEX(Bemenet!$D$2:$D$301,$M3306),"")</f>
        <v/>
      </c>
      <c r="F3306" s="5">
        <f>IF(AND($B3306&lt;&gt;"",$C3306&lt;&gt;"",$B3306&lt;=$C3306),$C3306-$B3306+1,"")</f>
        <v/>
      </c>
      <c r="G3306" s="5">
        <f>IF($F3306="","",$F3306*$D3306)</f>
        <v/>
      </c>
      <c r="H3306" s="42">
        <f>IF($G3306="","",$O3306)</f>
        <v/>
      </c>
      <c r="I3306" s="5">
        <f>IF($G3306="","",$G3306*IF($H3306="",$O3306,$H3306)/100)</f>
        <v/>
      </c>
      <c r="J3306" s="5">
        <f>IF(OR($L3306="",NOT(COUNTIFS($L$2:$L3306,$L3306)=1)),"",SUMIFS($G:$G,$L:$L,$L3306))</f>
        <v/>
      </c>
      <c r="K3306" s="5">
        <f>IF(OR($L3306="",NOT(COUNTIFS($L$2:$L3306,$L3306)=1)),"",SUMIFS($I:$I,$L:$L,$L3306))</f>
        <v/>
      </c>
      <c r="L3306" s="6">
        <f>IF($B3306="","",YEAR($B3306))</f>
        <v/>
      </c>
      <c r="M3306" s="6">
        <f>INT((ROW()-2)/39)+1</f>
        <v/>
      </c>
      <c r="N3306" s="6">
        <f>MOD(ROW()-2,39)+2</f>
        <v/>
      </c>
      <c r="O3306" s="42">
        <f>IF(AND($B3306&lt;&gt;"",$C3306&lt;&gt;"",$B3306&lt;=$C3306),INDEX(Szabalyok!$C:$C,$N3306),"")</f>
        <v/>
      </c>
      <c r="P3306">
        <f>IF(D3306="",P3305,P3305+1)</f>
        <v/>
      </c>
    </row>
    <row r="3307">
      <c r="A3307">
        <f>IF(P3307=P3306,0,P3307)</f>
        <v/>
      </c>
      <c r="B3307" s="41">
        <f>IF($M3307&gt;300,"",IF(OR(INDEX(Bemenet!$E$2:$E$301,$M3307)="",INDEX(Bemenet!$F$2:$F$301,$M3307)=""),"",MAX(INDEX(Bemenet!$E$2:$E$301,$M3307),INDEX(Szabalyok!$A:$A,$N3307))))</f>
        <v/>
      </c>
      <c r="C3307" s="41">
        <f>IF($B3307="","",MIN(INDEX(Bemenet!$F$2:$F$301,$M3307),INDEX(Szabalyok!$B:$B,$N3307)))</f>
        <v/>
      </c>
      <c r="D3307" s="5">
        <f>IF(AND($B3307&lt;&gt;"",$C3307&lt;&gt;"",$B3307&lt;=$C3307),INDEX(Bemenet!$G$2:$G$301,$M3307),"")</f>
        <v/>
      </c>
      <c r="E3307" s="6">
        <f>IF(AND($B3307&lt;&gt;"",$C3307&lt;&gt;"",$B3307&lt;=$C3307),INDEX(Bemenet!$D$2:$D$301,$M3307),"")</f>
        <v/>
      </c>
      <c r="F3307" s="5">
        <f>IF(AND($B3307&lt;&gt;"",$C3307&lt;&gt;"",$B3307&lt;=$C3307),$C3307-$B3307+1,"")</f>
        <v/>
      </c>
      <c r="G3307" s="5">
        <f>IF($F3307="","",$F3307*$D3307)</f>
        <v/>
      </c>
      <c r="H3307" s="42">
        <f>IF($G3307="","",$O3307)</f>
        <v/>
      </c>
      <c r="I3307" s="5">
        <f>IF($G3307="","",$G3307*IF($H3307="",$O3307,$H3307)/100)</f>
        <v/>
      </c>
      <c r="J3307" s="5">
        <f>IF(OR($L3307="",NOT(COUNTIFS($L$2:$L3307,$L3307)=1)),"",SUMIFS($G:$G,$L:$L,$L3307))</f>
        <v/>
      </c>
      <c r="K3307" s="5">
        <f>IF(OR($L3307="",NOT(COUNTIFS($L$2:$L3307,$L3307)=1)),"",SUMIFS($I:$I,$L:$L,$L3307))</f>
        <v/>
      </c>
      <c r="L3307" s="6">
        <f>IF($B3307="","",YEAR($B3307))</f>
        <v/>
      </c>
      <c r="M3307" s="6">
        <f>INT((ROW()-2)/39)+1</f>
        <v/>
      </c>
      <c r="N3307" s="6">
        <f>MOD(ROW()-2,39)+2</f>
        <v/>
      </c>
      <c r="O3307" s="42">
        <f>IF(AND($B3307&lt;&gt;"",$C3307&lt;&gt;"",$B3307&lt;=$C3307),INDEX(Szabalyok!$C:$C,$N3307),"")</f>
        <v/>
      </c>
      <c r="P3307">
        <f>IF(D3307="",P3306,P3306+1)</f>
        <v/>
      </c>
    </row>
    <row r="3308">
      <c r="A3308">
        <f>IF(P3308=P3307,0,P3308)</f>
        <v/>
      </c>
      <c r="B3308" s="41">
        <f>IF($M3308&gt;300,"",IF(OR(INDEX(Bemenet!$E$2:$E$301,$M3308)="",INDEX(Bemenet!$F$2:$F$301,$M3308)=""),"",MAX(INDEX(Bemenet!$E$2:$E$301,$M3308),INDEX(Szabalyok!$A:$A,$N3308))))</f>
        <v/>
      </c>
      <c r="C3308" s="41">
        <f>IF($B3308="","",MIN(INDEX(Bemenet!$F$2:$F$301,$M3308),INDEX(Szabalyok!$B:$B,$N3308)))</f>
        <v/>
      </c>
      <c r="D3308" s="5">
        <f>IF(AND($B3308&lt;&gt;"",$C3308&lt;&gt;"",$B3308&lt;=$C3308),INDEX(Bemenet!$G$2:$G$301,$M3308),"")</f>
        <v/>
      </c>
      <c r="E3308" s="6">
        <f>IF(AND($B3308&lt;&gt;"",$C3308&lt;&gt;"",$B3308&lt;=$C3308),INDEX(Bemenet!$D$2:$D$301,$M3308),"")</f>
        <v/>
      </c>
      <c r="F3308" s="5">
        <f>IF(AND($B3308&lt;&gt;"",$C3308&lt;&gt;"",$B3308&lt;=$C3308),$C3308-$B3308+1,"")</f>
        <v/>
      </c>
      <c r="G3308" s="5">
        <f>IF($F3308="","",$F3308*$D3308)</f>
        <v/>
      </c>
      <c r="H3308" s="42">
        <f>IF($G3308="","",$O3308)</f>
        <v/>
      </c>
      <c r="I3308" s="5">
        <f>IF($G3308="","",$G3308*IF($H3308="",$O3308,$H3308)/100)</f>
        <v/>
      </c>
      <c r="J3308" s="5">
        <f>IF(OR($L3308="",NOT(COUNTIFS($L$2:$L3308,$L3308)=1)),"",SUMIFS($G:$G,$L:$L,$L3308))</f>
        <v/>
      </c>
      <c r="K3308" s="5">
        <f>IF(OR($L3308="",NOT(COUNTIFS($L$2:$L3308,$L3308)=1)),"",SUMIFS($I:$I,$L:$L,$L3308))</f>
        <v/>
      </c>
      <c r="L3308" s="6">
        <f>IF($B3308="","",YEAR($B3308))</f>
        <v/>
      </c>
      <c r="M3308" s="6">
        <f>INT((ROW()-2)/39)+1</f>
        <v/>
      </c>
      <c r="N3308" s="6">
        <f>MOD(ROW()-2,39)+2</f>
        <v/>
      </c>
      <c r="O3308" s="42">
        <f>IF(AND($B3308&lt;&gt;"",$C3308&lt;&gt;"",$B3308&lt;=$C3308),INDEX(Szabalyok!$C:$C,$N3308),"")</f>
        <v/>
      </c>
      <c r="P3308">
        <f>IF(D3308="",P3307,P3307+1)</f>
        <v/>
      </c>
    </row>
    <row r="3309">
      <c r="A3309">
        <f>IF(P3309=P3308,0,P3309)</f>
        <v/>
      </c>
      <c r="B3309" s="41">
        <f>IF($M3309&gt;300,"",IF(OR(INDEX(Bemenet!$E$2:$E$301,$M3309)="",INDEX(Bemenet!$F$2:$F$301,$M3309)=""),"",MAX(INDEX(Bemenet!$E$2:$E$301,$M3309),INDEX(Szabalyok!$A:$A,$N3309))))</f>
        <v/>
      </c>
      <c r="C3309" s="41">
        <f>IF($B3309="","",MIN(INDEX(Bemenet!$F$2:$F$301,$M3309),INDEX(Szabalyok!$B:$B,$N3309)))</f>
        <v/>
      </c>
      <c r="D3309" s="5">
        <f>IF(AND($B3309&lt;&gt;"",$C3309&lt;&gt;"",$B3309&lt;=$C3309),INDEX(Bemenet!$G$2:$G$301,$M3309),"")</f>
        <v/>
      </c>
      <c r="E3309" s="6">
        <f>IF(AND($B3309&lt;&gt;"",$C3309&lt;&gt;"",$B3309&lt;=$C3309),INDEX(Bemenet!$D$2:$D$301,$M3309),"")</f>
        <v/>
      </c>
      <c r="F3309" s="5">
        <f>IF(AND($B3309&lt;&gt;"",$C3309&lt;&gt;"",$B3309&lt;=$C3309),$C3309-$B3309+1,"")</f>
        <v/>
      </c>
      <c r="G3309" s="5">
        <f>IF($F3309="","",$F3309*$D3309)</f>
        <v/>
      </c>
      <c r="H3309" s="42">
        <f>IF($G3309="","",$O3309)</f>
        <v/>
      </c>
      <c r="I3309" s="5">
        <f>IF($G3309="","",$G3309*IF($H3309="",$O3309,$H3309)/100)</f>
        <v/>
      </c>
      <c r="J3309" s="5">
        <f>IF(OR($L3309="",NOT(COUNTIFS($L$2:$L3309,$L3309)=1)),"",SUMIFS($G:$G,$L:$L,$L3309))</f>
        <v/>
      </c>
      <c r="K3309" s="5">
        <f>IF(OR($L3309="",NOT(COUNTIFS($L$2:$L3309,$L3309)=1)),"",SUMIFS($I:$I,$L:$L,$L3309))</f>
        <v/>
      </c>
      <c r="L3309" s="6">
        <f>IF($B3309="","",YEAR($B3309))</f>
        <v/>
      </c>
      <c r="M3309" s="6">
        <f>INT((ROW()-2)/39)+1</f>
        <v/>
      </c>
      <c r="N3309" s="6">
        <f>MOD(ROW()-2,39)+2</f>
        <v/>
      </c>
      <c r="O3309" s="42">
        <f>IF(AND($B3309&lt;&gt;"",$C3309&lt;&gt;"",$B3309&lt;=$C3309),INDEX(Szabalyok!$C:$C,$N3309),"")</f>
        <v/>
      </c>
      <c r="P3309">
        <f>IF(D3309="",P3308,P3308+1)</f>
        <v/>
      </c>
    </row>
    <row r="3310">
      <c r="A3310">
        <f>IF(P3310=P3309,0,P3310)</f>
        <v/>
      </c>
      <c r="B3310" s="41">
        <f>IF($M3310&gt;300,"",IF(OR(INDEX(Bemenet!$E$2:$E$301,$M3310)="",INDEX(Bemenet!$F$2:$F$301,$M3310)=""),"",MAX(INDEX(Bemenet!$E$2:$E$301,$M3310),INDEX(Szabalyok!$A:$A,$N3310))))</f>
        <v/>
      </c>
      <c r="C3310" s="41">
        <f>IF($B3310="","",MIN(INDEX(Bemenet!$F$2:$F$301,$M3310),INDEX(Szabalyok!$B:$B,$N3310)))</f>
        <v/>
      </c>
      <c r="D3310" s="5">
        <f>IF(AND($B3310&lt;&gt;"",$C3310&lt;&gt;"",$B3310&lt;=$C3310),INDEX(Bemenet!$G$2:$G$301,$M3310),"")</f>
        <v/>
      </c>
      <c r="E3310" s="6">
        <f>IF(AND($B3310&lt;&gt;"",$C3310&lt;&gt;"",$B3310&lt;=$C3310),INDEX(Bemenet!$D$2:$D$301,$M3310),"")</f>
        <v/>
      </c>
      <c r="F3310" s="5">
        <f>IF(AND($B3310&lt;&gt;"",$C3310&lt;&gt;"",$B3310&lt;=$C3310),$C3310-$B3310+1,"")</f>
        <v/>
      </c>
      <c r="G3310" s="5">
        <f>IF($F3310="","",$F3310*$D3310)</f>
        <v/>
      </c>
      <c r="H3310" s="42">
        <f>IF($G3310="","",$O3310)</f>
        <v/>
      </c>
      <c r="I3310" s="5">
        <f>IF($G3310="","",$G3310*IF($H3310="",$O3310,$H3310)/100)</f>
        <v/>
      </c>
      <c r="J3310" s="5">
        <f>IF(OR($L3310="",NOT(COUNTIFS($L$2:$L3310,$L3310)=1)),"",SUMIFS($G:$G,$L:$L,$L3310))</f>
        <v/>
      </c>
      <c r="K3310" s="5">
        <f>IF(OR($L3310="",NOT(COUNTIFS($L$2:$L3310,$L3310)=1)),"",SUMIFS($I:$I,$L:$L,$L3310))</f>
        <v/>
      </c>
      <c r="L3310" s="6">
        <f>IF($B3310="","",YEAR($B3310))</f>
        <v/>
      </c>
      <c r="M3310" s="6">
        <f>INT((ROW()-2)/39)+1</f>
        <v/>
      </c>
      <c r="N3310" s="6">
        <f>MOD(ROW()-2,39)+2</f>
        <v/>
      </c>
      <c r="O3310" s="42">
        <f>IF(AND($B3310&lt;&gt;"",$C3310&lt;&gt;"",$B3310&lt;=$C3310),INDEX(Szabalyok!$C:$C,$N3310),"")</f>
        <v/>
      </c>
      <c r="P3310">
        <f>IF(D3310="",P3309,P3309+1)</f>
        <v/>
      </c>
    </row>
    <row r="3311">
      <c r="A3311">
        <f>IF(P3311=P3310,0,P3311)</f>
        <v/>
      </c>
      <c r="B3311" s="41">
        <f>IF($M3311&gt;300,"",IF(OR(INDEX(Bemenet!$E$2:$E$301,$M3311)="",INDEX(Bemenet!$F$2:$F$301,$M3311)=""),"",MAX(INDEX(Bemenet!$E$2:$E$301,$M3311),INDEX(Szabalyok!$A:$A,$N3311))))</f>
        <v/>
      </c>
      <c r="C3311" s="41">
        <f>IF($B3311="","",MIN(INDEX(Bemenet!$F$2:$F$301,$M3311),INDEX(Szabalyok!$B:$B,$N3311)))</f>
        <v/>
      </c>
      <c r="D3311" s="5">
        <f>IF(AND($B3311&lt;&gt;"",$C3311&lt;&gt;"",$B3311&lt;=$C3311),INDEX(Bemenet!$G$2:$G$301,$M3311),"")</f>
        <v/>
      </c>
      <c r="E3311" s="6">
        <f>IF(AND($B3311&lt;&gt;"",$C3311&lt;&gt;"",$B3311&lt;=$C3311),INDEX(Bemenet!$D$2:$D$301,$M3311),"")</f>
        <v/>
      </c>
      <c r="F3311" s="5">
        <f>IF(AND($B3311&lt;&gt;"",$C3311&lt;&gt;"",$B3311&lt;=$C3311),$C3311-$B3311+1,"")</f>
        <v/>
      </c>
      <c r="G3311" s="5">
        <f>IF($F3311="","",$F3311*$D3311)</f>
        <v/>
      </c>
      <c r="H3311" s="42">
        <f>IF($G3311="","",$O3311)</f>
        <v/>
      </c>
      <c r="I3311" s="5">
        <f>IF($G3311="","",$G3311*IF($H3311="",$O3311,$H3311)/100)</f>
        <v/>
      </c>
      <c r="J3311" s="5">
        <f>IF(OR($L3311="",NOT(COUNTIFS($L$2:$L3311,$L3311)=1)),"",SUMIFS($G:$G,$L:$L,$L3311))</f>
        <v/>
      </c>
      <c r="K3311" s="5">
        <f>IF(OR($L3311="",NOT(COUNTIFS($L$2:$L3311,$L3311)=1)),"",SUMIFS($I:$I,$L:$L,$L3311))</f>
        <v/>
      </c>
      <c r="L3311" s="6">
        <f>IF($B3311="","",YEAR($B3311))</f>
        <v/>
      </c>
      <c r="M3311" s="6">
        <f>INT((ROW()-2)/39)+1</f>
        <v/>
      </c>
      <c r="N3311" s="6">
        <f>MOD(ROW()-2,39)+2</f>
        <v/>
      </c>
      <c r="O3311" s="42">
        <f>IF(AND($B3311&lt;&gt;"",$C3311&lt;&gt;"",$B3311&lt;=$C3311),INDEX(Szabalyok!$C:$C,$N3311),"")</f>
        <v/>
      </c>
      <c r="P3311">
        <f>IF(D3311="",P3310,P3310+1)</f>
        <v/>
      </c>
    </row>
    <row r="3312">
      <c r="A3312">
        <f>IF(P3312=P3311,0,P3312)</f>
        <v/>
      </c>
      <c r="B3312" s="41">
        <f>IF($M3312&gt;300,"",IF(OR(INDEX(Bemenet!$E$2:$E$301,$M3312)="",INDEX(Bemenet!$F$2:$F$301,$M3312)=""),"",MAX(INDEX(Bemenet!$E$2:$E$301,$M3312),INDEX(Szabalyok!$A:$A,$N3312))))</f>
        <v/>
      </c>
      <c r="C3312" s="41">
        <f>IF($B3312="","",MIN(INDEX(Bemenet!$F$2:$F$301,$M3312),INDEX(Szabalyok!$B:$B,$N3312)))</f>
        <v/>
      </c>
      <c r="D3312" s="5">
        <f>IF(AND($B3312&lt;&gt;"",$C3312&lt;&gt;"",$B3312&lt;=$C3312),INDEX(Bemenet!$G$2:$G$301,$M3312),"")</f>
        <v/>
      </c>
      <c r="E3312" s="6">
        <f>IF(AND($B3312&lt;&gt;"",$C3312&lt;&gt;"",$B3312&lt;=$C3312),INDEX(Bemenet!$D$2:$D$301,$M3312),"")</f>
        <v/>
      </c>
      <c r="F3312" s="5">
        <f>IF(AND($B3312&lt;&gt;"",$C3312&lt;&gt;"",$B3312&lt;=$C3312),$C3312-$B3312+1,"")</f>
        <v/>
      </c>
      <c r="G3312" s="5">
        <f>IF($F3312="","",$F3312*$D3312)</f>
        <v/>
      </c>
      <c r="H3312" s="42">
        <f>IF($G3312="","",$O3312)</f>
        <v/>
      </c>
      <c r="I3312" s="5">
        <f>IF($G3312="","",$G3312*IF($H3312="",$O3312,$H3312)/100)</f>
        <v/>
      </c>
      <c r="J3312" s="5">
        <f>IF(OR($L3312="",NOT(COUNTIFS($L$2:$L3312,$L3312)=1)),"",SUMIFS($G:$G,$L:$L,$L3312))</f>
        <v/>
      </c>
      <c r="K3312" s="5">
        <f>IF(OR($L3312="",NOT(COUNTIFS($L$2:$L3312,$L3312)=1)),"",SUMIFS($I:$I,$L:$L,$L3312))</f>
        <v/>
      </c>
      <c r="L3312" s="6">
        <f>IF($B3312="","",YEAR($B3312))</f>
        <v/>
      </c>
      <c r="M3312" s="6">
        <f>INT((ROW()-2)/39)+1</f>
        <v/>
      </c>
      <c r="N3312" s="6">
        <f>MOD(ROW()-2,39)+2</f>
        <v/>
      </c>
      <c r="O3312" s="42">
        <f>IF(AND($B3312&lt;&gt;"",$C3312&lt;&gt;"",$B3312&lt;=$C3312),INDEX(Szabalyok!$C:$C,$N3312),"")</f>
        <v/>
      </c>
      <c r="P3312">
        <f>IF(D3312="",P3311,P3311+1)</f>
        <v/>
      </c>
    </row>
    <row r="3313">
      <c r="A3313">
        <f>IF(P3313=P3312,0,P3313)</f>
        <v/>
      </c>
      <c r="B3313" s="41">
        <f>IF($M3313&gt;300,"",IF(OR(INDEX(Bemenet!$E$2:$E$301,$M3313)="",INDEX(Bemenet!$F$2:$F$301,$M3313)=""),"",MAX(INDEX(Bemenet!$E$2:$E$301,$M3313),INDEX(Szabalyok!$A:$A,$N3313))))</f>
        <v/>
      </c>
      <c r="C3313" s="41">
        <f>IF($B3313="","",MIN(INDEX(Bemenet!$F$2:$F$301,$M3313),INDEX(Szabalyok!$B:$B,$N3313)))</f>
        <v/>
      </c>
      <c r="D3313" s="5">
        <f>IF(AND($B3313&lt;&gt;"",$C3313&lt;&gt;"",$B3313&lt;=$C3313),INDEX(Bemenet!$G$2:$G$301,$M3313),"")</f>
        <v/>
      </c>
      <c r="E3313" s="6">
        <f>IF(AND($B3313&lt;&gt;"",$C3313&lt;&gt;"",$B3313&lt;=$C3313),INDEX(Bemenet!$D$2:$D$301,$M3313),"")</f>
        <v/>
      </c>
      <c r="F3313" s="5">
        <f>IF(AND($B3313&lt;&gt;"",$C3313&lt;&gt;"",$B3313&lt;=$C3313),$C3313-$B3313+1,"")</f>
        <v/>
      </c>
      <c r="G3313" s="5">
        <f>IF($F3313="","",$F3313*$D3313)</f>
        <v/>
      </c>
      <c r="H3313" s="42">
        <f>IF($G3313="","",$O3313)</f>
        <v/>
      </c>
      <c r="I3313" s="5">
        <f>IF($G3313="","",$G3313*IF($H3313="",$O3313,$H3313)/100)</f>
        <v/>
      </c>
      <c r="J3313" s="5">
        <f>IF(OR($L3313="",NOT(COUNTIFS($L$2:$L3313,$L3313)=1)),"",SUMIFS($G:$G,$L:$L,$L3313))</f>
        <v/>
      </c>
      <c r="K3313" s="5">
        <f>IF(OR($L3313="",NOT(COUNTIFS($L$2:$L3313,$L3313)=1)),"",SUMIFS($I:$I,$L:$L,$L3313))</f>
        <v/>
      </c>
      <c r="L3313" s="6">
        <f>IF($B3313="","",YEAR($B3313))</f>
        <v/>
      </c>
      <c r="M3313" s="6">
        <f>INT((ROW()-2)/39)+1</f>
        <v/>
      </c>
      <c r="N3313" s="6">
        <f>MOD(ROW()-2,39)+2</f>
        <v/>
      </c>
      <c r="O3313" s="42">
        <f>IF(AND($B3313&lt;&gt;"",$C3313&lt;&gt;"",$B3313&lt;=$C3313),INDEX(Szabalyok!$C:$C,$N3313),"")</f>
        <v/>
      </c>
      <c r="P3313">
        <f>IF(D3313="",P3312,P3312+1)</f>
        <v/>
      </c>
    </row>
    <row r="3314">
      <c r="A3314">
        <f>IF(P3314=P3313,0,P3314)</f>
        <v/>
      </c>
      <c r="B3314" s="41">
        <f>IF($M3314&gt;300,"",IF(OR(INDEX(Bemenet!$E$2:$E$301,$M3314)="",INDEX(Bemenet!$F$2:$F$301,$M3314)=""),"",MAX(INDEX(Bemenet!$E$2:$E$301,$M3314),INDEX(Szabalyok!$A:$A,$N3314))))</f>
        <v/>
      </c>
      <c r="C3314" s="41">
        <f>IF($B3314="","",MIN(INDEX(Bemenet!$F$2:$F$301,$M3314),INDEX(Szabalyok!$B:$B,$N3314)))</f>
        <v/>
      </c>
      <c r="D3314" s="5">
        <f>IF(AND($B3314&lt;&gt;"",$C3314&lt;&gt;"",$B3314&lt;=$C3314),INDEX(Bemenet!$G$2:$G$301,$M3314),"")</f>
        <v/>
      </c>
      <c r="E3314" s="6">
        <f>IF(AND($B3314&lt;&gt;"",$C3314&lt;&gt;"",$B3314&lt;=$C3314),INDEX(Bemenet!$D$2:$D$301,$M3314),"")</f>
        <v/>
      </c>
      <c r="F3314" s="5">
        <f>IF(AND($B3314&lt;&gt;"",$C3314&lt;&gt;"",$B3314&lt;=$C3314),$C3314-$B3314+1,"")</f>
        <v/>
      </c>
      <c r="G3314" s="5">
        <f>IF($F3314="","",$F3314*$D3314)</f>
        <v/>
      </c>
      <c r="H3314" s="42">
        <f>IF($G3314="","",$O3314)</f>
        <v/>
      </c>
      <c r="I3314" s="5">
        <f>IF($G3314="","",$G3314*IF($H3314="",$O3314,$H3314)/100)</f>
        <v/>
      </c>
      <c r="J3314" s="5">
        <f>IF(OR($L3314="",NOT(COUNTIFS($L$2:$L3314,$L3314)=1)),"",SUMIFS($G:$G,$L:$L,$L3314))</f>
        <v/>
      </c>
      <c r="K3314" s="5">
        <f>IF(OR($L3314="",NOT(COUNTIFS($L$2:$L3314,$L3314)=1)),"",SUMIFS($I:$I,$L:$L,$L3314))</f>
        <v/>
      </c>
      <c r="L3314" s="6">
        <f>IF($B3314="","",YEAR($B3314))</f>
        <v/>
      </c>
      <c r="M3314" s="6">
        <f>INT((ROW()-2)/39)+1</f>
        <v/>
      </c>
      <c r="N3314" s="6">
        <f>MOD(ROW()-2,39)+2</f>
        <v/>
      </c>
      <c r="O3314" s="42">
        <f>IF(AND($B3314&lt;&gt;"",$C3314&lt;&gt;"",$B3314&lt;=$C3314),INDEX(Szabalyok!$C:$C,$N3314),"")</f>
        <v/>
      </c>
      <c r="P3314">
        <f>IF(D3314="",P3313,P3313+1)</f>
        <v/>
      </c>
    </row>
    <row r="3315">
      <c r="A3315">
        <f>IF(P3315=P3314,0,P3315)</f>
        <v/>
      </c>
      <c r="B3315" s="41">
        <f>IF($M3315&gt;300,"",IF(OR(INDEX(Bemenet!$E$2:$E$301,$M3315)="",INDEX(Bemenet!$F$2:$F$301,$M3315)=""),"",MAX(INDEX(Bemenet!$E$2:$E$301,$M3315),INDEX(Szabalyok!$A:$A,$N3315))))</f>
        <v/>
      </c>
      <c r="C3315" s="41">
        <f>IF($B3315="","",MIN(INDEX(Bemenet!$F$2:$F$301,$M3315),INDEX(Szabalyok!$B:$B,$N3315)))</f>
        <v/>
      </c>
      <c r="D3315" s="5">
        <f>IF(AND($B3315&lt;&gt;"",$C3315&lt;&gt;"",$B3315&lt;=$C3315),INDEX(Bemenet!$G$2:$G$301,$M3315),"")</f>
        <v/>
      </c>
      <c r="E3315" s="6">
        <f>IF(AND($B3315&lt;&gt;"",$C3315&lt;&gt;"",$B3315&lt;=$C3315),INDEX(Bemenet!$D$2:$D$301,$M3315),"")</f>
        <v/>
      </c>
      <c r="F3315" s="5">
        <f>IF(AND($B3315&lt;&gt;"",$C3315&lt;&gt;"",$B3315&lt;=$C3315),$C3315-$B3315+1,"")</f>
        <v/>
      </c>
      <c r="G3315" s="5">
        <f>IF($F3315="","",$F3315*$D3315)</f>
        <v/>
      </c>
      <c r="H3315" s="42">
        <f>IF($G3315="","",$O3315)</f>
        <v/>
      </c>
      <c r="I3315" s="5">
        <f>IF($G3315="","",$G3315*IF($H3315="",$O3315,$H3315)/100)</f>
        <v/>
      </c>
      <c r="J3315" s="5">
        <f>IF(OR($L3315="",NOT(COUNTIFS($L$2:$L3315,$L3315)=1)),"",SUMIFS($G:$G,$L:$L,$L3315))</f>
        <v/>
      </c>
      <c r="K3315" s="5">
        <f>IF(OR($L3315="",NOT(COUNTIFS($L$2:$L3315,$L3315)=1)),"",SUMIFS($I:$I,$L:$L,$L3315))</f>
        <v/>
      </c>
      <c r="L3315" s="6">
        <f>IF($B3315="","",YEAR($B3315))</f>
        <v/>
      </c>
      <c r="M3315" s="6">
        <f>INT((ROW()-2)/39)+1</f>
        <v/>
      </c>
      <c r="N3315" s="6">
        <f>MOD(ROW()-2,39)+2</f>
        <v/>
      </c>
      <c r="O3315" s="42">
        <f>IF(AND($B3315&lt;&gt;"",$C3315&lt;&gt;"",$B3315&lt;=$C3315),INDEX(Szabalyok!$C:$C,$N3315),"")</f>
        <v/>
      </c>
      <c r="P3315">
        <f>IF(D3315="",P3314,P3314+1)</f>
        <v/>
      </c>
    </row>
    <row r="3316">
      <c r="A3316">
        <f>IF(P3316=P3315,0,P3316)</f>
        <v/>
      </c>
      <c r="B3316" s="41">
        <f>IF($M3316&gt;300,"",IF(OR(INDEX(Bemenet!$E$2:$E$301,$M3316)="",INDEX(Bemenet!$F$2:$F$301,$M3316)=""),"",MAX(INDEX(Bemenet!$E$2:$E$301,$M3316),INDEX(Szabalyok!$A:$A,$N3316))))</f>
        <v/>
      </c>
      <c r="C3316" s="41">
        <f>IF($B3316="","",MIN(INDEX(Bemenet!$F$2:$F$301,$M3316),INDEX(Szabalyok!$B:$B,$N3316)))</f>
        <v/>
      </c>
      <c r="D3316" s="5">
        <f>IF(AND($B3316&lt;&gt;"",$C3316&lt;&gt;"",$B3316&lt;=$C3316),INDEX(Bemenet!$G$2:$G$301,$M3316),"")</f>
        <v/>
      </c>
      <c r="E3316" s="6">
        <f>IF(AND($B3316&lt;&gt;"",$C3316&lt;&gt;"",$B3316&lt;=$C3316),INDEX(Bemenet!$D$2:$D$301,$M3316),"")</f>
        <v/>
      </c>
      <c r="F3316" s="5">
        <f>IF(AND($B3316&lt;&gt;"",$C3316&lt;&gt;"",$B3316&lt;=$C3316),$C3316-$B3316+1,"")</f>
        <v/>
      </c>
      <c r="G3316" s="5">
        <f>IF($F3316="","",$F3316*$D3316)</f>
        <v/>
      </c>
      <c r="H3316" s="42">
        <f>IF($G3316="","",$O3316)</f>
        <v/>
      </c>
      <c r="I3316" s="5">
        <f>IF($G3316="","",$G3316*IF($H3316="",$O3316,$H3316)/100)</f>
        <v/>
      </c>
      <c r="J3316" s="5">
        <f>IF(OR($L3316="",NOT(COUNTIFS($L$2:$L3316,$L3316)=1)),"",SUMIFS($G:$G,$L:$L,$L3316))</f>
        <v/>
      </c>
      <c r="K3316" s="5">
        <f>IF(OR($L3316="",NOT(COUNTIFS($L$2:$L3316,$L3316)=1)),"",SUMIFS($I:$I,$L:$L,$L3316))</f>
        <v/>
      </c>
      <c r="L3316" s="6">
        <f>IF($B3316="","",YEAR($B3316))</f>
        <v/>
      </c>
      <c r="M3316" s="6">
        <f>INT((ROW()-2)/39)+1</f>
        <v/>
      </c>
      <c r="N3316" s="6">
        <f>MOD(ROW()-2,39)+2</f>
        <v/>
      </c>
      <c r="O3316" s="42">
        <f>IF(AND($B3316&lt;&gt;"",$C3316&lt;&gt;"",$B3316&lt;=$C3316),INDEX(Szabalyok!$C:$C,$N3316),"")</f>
        <v/>
      </c>
      <c r="P3316">
        <f>IF(D3316="",P3315,P3315+1)</f>
        <v/>
      </c>
    </row>
    <row r="3317">
      <c r="A3317">
        <f>IF(P3317=P3316,0,P3317)</f>
        <v/>
      </c>
      <c r="B3317" s="41">
        <f>IF($M3317&gt;300,"",IF(OR(INDEX(Bemenet!$E$2:$E$301,$M3317)="",INDEX(Bemenet!$F$2:$F$301,$M3317)=""),"",MAX(INDEX(Bemenet!$E$2:$E$301,$M3317),INDEX(Szabalyok!$A:$A,$N3317))))</f>
        <v/>
      </c>
      <c r="C3317" s="41">
        <f>IF($B3317="","",MIN(INDEX(Bemenet!$F$2:$F$301,$M3317),INDEX(Szabalyok!$B:$B,$N3317)))</f>
        <v/>
      </c>
      <c r="D3317" s="5">
        <f>IF(AND($B3317&lt;&gt;"",$C3317&lt;&gt;"",$B3317&lt;=$C3317),INDEX(Bemenet!$G$2:$G$301,$M3317),"")</f>
        <v/>
      </c>
      <c r="E3317" s="6">
        <f>IF(AND($B3317&lt;&gt;"",$C3317&lt;&gt;"",$B3317&lt;=$C3317),INDEX(Bemenet!$D$2:$D$301,$M3317),"")</f>
        <v/>
      </c>
      <c r="F3317" s="5">
        <f>IF(AND($B3317&lt;&gt;"",$C3317&lt;&gt;"",$B3317&lt;=$C3317),$C3317-$B3317+1,"")</f>
        <v/>
      </c>
      <c r="G3317" s="5">
        <f>IF($F3317="","",$F3317*$D3317)</f>
        <v/>
      </c>
      <c r="H3317" s="42">
        <f>IF($G3317="","",$O3317)</f>
        <v/>
      </c>
      <c r="I3317" s="5">
        <f>IF($G3317="","",$G3317*IF($H3317="",$O3317,$H3317)/100)</f>
        <v/>
      </c>
      <c r="J3317" s="5">
        <f>IF(OR($L3317="",NOT(COUNTIFS($L$2:$L3317,$L3317)=1)),"",SUMIFS($G:$G,$L:$L,$L3317))</f>
        <v/>
      </c>
      <c r="K3317" s="5">
        <f>IF(OR($L3317="",NOT(COUNTIFS($L$2:$L3317,$L3317)=1)),"",SUMIFS($I:$I,$L:$L,$L3317))</f>
        <v/>
      </c>
      <c r="L3317" s="6">
        <f>IF($B3317="","",YEAR($B3317))</f>
        <v/>
      </c>
      <c r="M3317" s="6">
        <f>INT((ROW()-2)/39)+1</f>
        <v/>
      </c>
      <c r="N3317" s="6">
        <f>MOD(ROW()-2,39)+2</f>
        <v/>
      </c>
      <c r="O3317" s="42">
        <f>IF(AND($B3317&lt;&gt;"",$C3317&lt;&gt;"",$B3317&lt;=$C3317),INDEX(Szabalyok!$C:$C,$N3317),"")</f>
        <v/>
      </c>
      <c r="P3317">
        <f>IF(D3317="",P3316,P3316+1)</f>
        <v/>
      </c>
    </row>
    <row r="3318">
      <c r="A3318">
        <f>IF(P3318=P3317,0,P3318)</f>
        <v/>
      </c>
      <c r="B3318" s="41">
        <f>IF($M3318&gt;300,"",IF(OR(INDEX(Bemenet!$E$2:$E$301,$M3318)="",INDEX(Bemenet!$F$2:$F$301,$M3318)=""),"",MAX(INDEX(Bemenet!$E$2:$E$301,$M3318),INDEX(Szabalyok!$A:$A,$N3318))))</f>
        <v/>
      </c>
      <c r="C3318" s="41">
        <f>IF($B3318="","",MIN(INDEX(Bemenet!$F$2:$F$301,$M3318),INDEX(Szabalyok!$B:$B,$N3318)))</f>
        <v/>
      </c>
      <c r="D3318" s="5">
        <f>IF(AND($B3318&lt;&gt;"",$C3318&lt;&gt;"",$B3318&lt;=$C3318),INDEX(Bemenet!$G$2:$G$301,$M3318),"")</f>
        <v/>
      </c>
      <c r="E3318" s="6">
        <f>IF(AND($B3318&lt;&gt;"",$C3318&lt;&gt;"",$B3318&lt;=$C3318),INDEX(Bemenet!$D$2:$D$301,$M3318),"")</f>
        <v/>
      </c>
      <c r="F3318" s="5">
        <f>IF(AND($B3318&lt;&gt;"",$C3318&lt;&gt;"",$B3318&lt;=$C3318),$C3318-$B3318+1,"")</f>
        <v/>
      </c>
      <c r="G3318" s="5">
        <f>IF($F3318="","",$F3318*$D3318)</f>
        <v/>
      </c>
      <c r="H3318" s="42">
        <f>IF($G3318="","",$O3318)</f>
        <v/>
      </c>
      <c r="I3318" s="5">
        <f>IF($G3318="","",$G3318*IF($H3318="",$O3318,$H3318)/100)</f>
        <v/>
      </c>
      <c r="J3318" s="5">
        <f>IF(OR($L3318="",NOT(COUNTIFS($L$2:$L3318,$L3318)=1)),"",SUMIFS($G:$G,$L:$L,$L3318))</f>
        <v/>
      </c>
      <c r="K3318" s="5">
        <f>IF(OR($L3318="",NOT(COUNTIFS($L$2:$L3318,$L3318)=1)),"",SUMIFS($I:$I,$L:$L,$L3318))</f>
        <v/>
      </c>
      <c r="L3318" s="6">
        <f>IF($B3318="","",YEAR($B3318))</f>
        <v/>
      </c>
      <c r="M3318" s="6">
        <f>INT((ROW()-2)/39)+1</f>
        <v/>
      </c>
      <c r="N3318" s="6">
        <f>MOD(ROW()-2,39)+2</f>
        <v/>
      </c>
      <c r="O3318" s="42">
        <f>IF(AND($B3318&lt;&gt;"",$C3318&lt;&gt;"",$B3318&lt;=$C3318),INDEX(Szabalyok!$C:$C,$N3318),"")</f>
        <v/>
      </c>
      <c r="P3318">
        <f>IF(D3318="",P3317,P3317+1)</f>
        <v/>
      </c>
    </row>
    <row r="3319">
      <c r="A3319">
        <f>IF(P3319=P3318,0,P3319)</f>
        <v/>
      </c>
      <c r="B3319" s="41">
        <f>IF($M3319&gt;300,"",IF(OR(INDEX(Bemenet!$E$2:$E$301,$M3319)="",INDEX(Bemenet!$F$2:$F$301,$M3319)=""),"",MAX(INDEX(Bemenet!$E$2:$E$301,$M3319),INDEX(Szabalyok!$A:$A,$N3319))))</f>
        <v/>
      </c>
      <c r="C3319" s="41">
        <f>IF($B3319="","",MIN(INDEX(Bemenet!$F$2:$F$301,$M3319),INDEX(Szabalyok!$B:$B,$N3319)))</f>
        <v/>
      </c>
      <c r="D3319" s="5">
        <f>IF(AND($B3319&lt;&gt;"",$C3319&lt;&gt;"",$B3319&lt;=$C3319),INDEX(Bemenet!$G$2:$G$301,$M3319),"")</f>
        <v/>
      </c>
      <c r="E3319" s="6">
        <f>IF(AND($B3319&lt;&gt;"",$C3319&lt;&gt;"",$B3319&lt;=$C3319),INDEX(Bemenet!$D$2:$D$301,$M3319),"")</f>
        <v/>
      </c>
      <c r="F3319" s="5">
        <f>IF(AND($B3319&lt;&gt;"",$C3319&lt;&gt;"",$B3319&lt;=$C3319),$C3319-$B3319+1,"")</f>
        <v/>
      </c>
      <c r="G3319" s="5">
        <f>IF($F3319="","",$F3319*$D3319)</f>
        <v/>
      </c>
      <c r="H3319" s="42">
        <f>IF($G3319="","",$O3319)</f>
        <v/>
      </c>
      <c r="I3319" s="5">
        <f>IF($G3319="","",$G3319*IF($H3319="",$O3319,$H3319)/100)</f>
        <v/>
      </c>
      <c r="J3319" s="5">
        <f>IF(OR($L3319="",NOT(COUNTIFS($L$2:$L3319,$L3319)=1)),"",SUMIFS($G:$G,$L:$L,$L3319))</f>
        <v/>
      </c>
      <c r="K3319" s="5">
        <f>IF(OR($L3319="",NOT(COUNTIFS($L$2:$L3319,$L3319)=1)),"",SUMIFS($I:$I,$L:$L,$L3319))</f>
        <v/>
      </c>
      <c r="L3319" s="6">
        <f>IF($B3319="","",YEAR($B3319))</f>
        <v/>
      </c>
      <c r="M3319" s="6">
        <f>INT((ROW()-2)/39)+1</f>
        <v/>
      </c>
      <c r="N3319" s="6">
        <f>MOD(ROW()-2,39)+2</f>
        <v/>
      </c>
      <c r="O3319" s="42">
        <f>IF(AND($B3319&lt;&gt;"",$C3319&lt;&gt;"",$B3319&lt;=$C3319),INDEX(Szabalyok!$C:$C,$N3319),"")</f>
        <v/>
      </c>
      <c r="P3319">
        <f>IF(D3319="",P3318,P3318+1)</f>
        <v/>
      </c>
    </row>
    <row r="3320">
      <c r="A3320">
        <f>IF(P3320=P3319,0,P3320)</f>
        <v/>
      </c>
      <c r="B3320" s="41">
        <f>IF($M3320&gt;300,"",IF(OR(INDEX(Bemenet!$E$2:$E$301,$M3320)="",INDEX(Bemenet!$F$2:$F$301,$M3320)=""),"",MAX(INDEX(Bemenet!$E$2:$E$301,$M3320),INDEX(Szabalyok!$A:$A,$N3320))))</f>
        <v/>
      </c>
      <c r="C3320" s="41">
        <f>IF($B3320="","",MIN(INDEX(Bemenet!$F$2:$F$301,$M3320),INDEX(Szabalyok!$B:$B,$N3320)))</f>
        <v/>
      </c>
      <c r="D3320" s="5">
        <f>IF(AND($B3320&lt;&gt;"",$C3320&lt;&gt;"",$B3320&lt;=$C3320),INDEX(Bemenet!$G$2:$G$301,$M3320),"")</f>
        <v/>
      </c>
      <c r="E3320" s="6">
        <f>IF(AND($B3320&lt;&gt;"",$C3320&lt;&gt;"",$B3320&lt;=$C3320),INDEX(Bemenet!$D$2:$D$301,$M3320),"")</f>
        <v/>
      </c>
      <c r="F3320" s="5">
        <f>IF(AND($B3320&lt;&gt;"",$C3320&lt;&gt;"",$B3320&lt;=$C3320),$C3320-$B3320+1,"")</f>
        <v/>
      </c>
      <c r="G3320" s="5">
        <f>IF($F3320="","",$F3320*$D3320)</f>
        <v/>
      </c>
      <c r="H3320" s="42">
        <f>IF($G3320="","",$O3320)</f>
        <v/>
      </c>
      <c r="I3320" s="5">
        <f>IF($G3320="","",$G3320*IF($H3320="",$O3320,$H3320)/100)</f>
        <v/>
      </c>
      <c r="J3320" s="5">
        <f>IF(OR($L3320="",NOT(COUNTIFS($L$2:$L3320,$L3320)=1)),"",SUMIFS($G:$G,$L:$L,$L3320))</f>
        <v/>
      </c>
      <c r="K3320" s="5">
        <f>IF(OR($L3320="",NOT(COUNTIFS($L$2:$L3320,$L3320)=1)),"",SUMIFS($I:$I,$L:$L,$L3320))</f>
        <v/>
      </c>
      <c r="L3320" s="6">
        <f>IF($B3320="","",YEAR($B3320))</f>
        <v/>
      </c>
      <c r="M3320" s="6">
        <f>INT((ROW()-2)/39)+1</f>
        <v/>
      </c>
      <c r="N3320" s="6">
        <f>MOD(ROW()-2,39)+2</f>
        <v/>
      </c>
      <c r="O3320" s="42">
        <f>IF(AND($B3320&lt;&gt;"",$C3320&lt;&gt;"",$B3320&lt;=$C3320),INDEX(Szabalyok!$C:$C,$N3320),"")</f>
        <v/>
      </c>
      <c r="P3320">
        <f>IF(D3320="",P3319,P3319+1)</f>
        <v/>
      </c>
    </row>
    <row r="3321">
      <c r="A3321">
        <f>IF(P3321=P3320,0,P3321)</f>
        <v/>
      </c>
      <c r="B3321" s="41">
        <f>IF($M3321&gt;300,"",IF(OR(INDEX(Bemenet!$E$2:$E$301,$M3321)="",INDEX(Bemenet!$F$2:$F$301,$M3321)=""),"",MAX(INDEX(Bemenet!$E$2:$E$301,$M3321),INDEX(Szabalyok!$A:$A,$N3321))))</f>
        <v/>
      </c>
      <c r="C3321" s="41">
        <f>IF($B3321="","",MIN(INDEX(Bemenet!$F$2:$F$301,$M3321),INDEX(Szabalyok!$B:$B,$N3321)))</f>
        <v/>
      </c>
      <c r="D3321" s="5">
        <f>IF(AND($B3321&lt;&gt;"",$C3321&lt;&gt;"",$B3321&lt;=$C3321),INDEX(Bemenet!$G$2:$G$301,$M3321),"")</f>
        <v/>
      </c>
      <c r="E3321" s="6">
        <f>IF(AND($B3321&lt;&gt;"",$C3321&lt;&gt;"",$B3321&lt;=$C3321),INDEX(Bemenet!$D$2:$D$301,$M3321),"")</f>
        <v/>
      </c>
      <c r="F3321" s="5">
        <f>IF(AND($B3321&lt;&gt;"",$C3321&lt;&gt;"",$B3321&lt;=$C3321),$C3321-$B3321+1,"")</f>
        <v/>
      </c>
      <c r="G3321" s="5">
        <f>IF($F3321="","",$F3321*$D3321)</f>
        <v/>
      </c>
      <c r="H3321" s="42">
        <f>IF($G3321="","",$O3321)</f>
        <v/>
      </c>
      <c r="I3321" s="5">
        <f>IF($G3321="","",$G3321*IF($H3321="",$O3321,$H3321)/100)</f>
        <v/>
      </c>
      <c r="J3321" s="5">
        <f>IF(OR($L3321="",NOT(COUNTIFS($L$2:$L3321,$L3321)=1)),"",SUMIFS($G:$G,$L:$L,$L3321))</f>
        <v/>
      </c>
      <c r="K3321" s="5">
        <f>IF(OR($L3321="",NOT(COUNTIFS($L$2:$L3321,$L3321)=1)),"",SUMIFS($I:$I,$L:$L,$L3321))</f>
        <v/>
      </c>
      <c r="L3321" s="6">
        <f>IF($B3321="","",YEAR($B3321))</f>
        <v/>
      </c>
      <c r="M3321" s="6">
        <f>INT((ROW()-2)/39)+1</f>
        <v/>
      </c>
      <c r="N3321" s="6">
        <f>MOD(ROW()-2,39)+2</f>
        <v/>
      </c>
      <c r="O3321" s="42">
        <f>IF(AND($B3321&lt;&gt;"",$C3321&lt;&gt;"",$B3321&lt;=$C3321),INDEX(Szabalyok!$C:$C,$N3321),"")</f>
        <v/>
      </c>
      <c r="P3321">
        <f>IF(D3321="",P3320,P3320+1)</f>
        <v/>
      </c>
    </row>
    <row r="3322">
      <c r="A3322">
        <f>IF(P3322=P3321,0,P3322)</f>
        <v/>
      </c>
      <c r="B3322" s="41">
        <f>IF($M3322&gt;300,"",IF(OR(INDEX(Bemenet!$E$2:$E$301,$M3322)="",INDEX(Bemenet!$F$2:$F$301,$M3322)=""),"",MAX(INDEX(Bemenet!$E$2:$E$301,$M3322),INDEX(Szabalyok!$A:$A,$N3322))))</f>
        <v/>
      </c>
      <c r="C3322" s="41">
        <f>IF($B3322="","",MIN(INDEX(Bemenet!$F$2:$F$301,$M3322),INDEX(Szabalyok!$B:$B,$N3322)))</f>
        <v/>
      </c>
      <c r="D3322" s="5">
        <f>IF(AND($B3322&lt;&gt;"",$C3322&lt;&gt;"",$B3322&lt;=$C3322),INDEX(Bemenet!$G$2:$G$301,$M3322),"")</f>
        <v/>
      </c>
      <c r="E3322" s="6">
        <f>IF(AND($B3322&lt;&gt;"",$C3322&lt;&gt;"",$B3322&lt;=$C3322),INDEX(Bemenet!$D$2:$D$301,$M3322),"")</f>
        <v/>
      </c>
      <c r="F3322" s="5">
        <f>IF(AND($B3322&lt;&gt;"",$C3322&lt;&gt;"",$B3322&lt;=$C3322),$C3322-$B3322+1,"")</f>
        <v/>
      </c>
      <c r="G3322" s="5">
        <f>IF($F3322="","",$F3322*$D3322)</f>
        <v/>
      </c>
      <c r="H3322" s="42">
        <f>IF($G3322="","",$O3322)</f>
        <v/>
      </c>
      <c r="I3322" s="5">
        <f>IF($G3322="","",$G3322*IF($H3322="",$O3322,$H3322)/100)</f>
        <v/>
      </c>
      <c r="J3322" s="5">
        <f>IF(OR($L3322="",NOT(COUNTIFS($L$2:$L3322,$L3322)=1)),"",SUMIFS($G:$G,$L:$L,$L3322))</f>
        <v/>
      </c>
      <c r="K3322" s="5">
        <f>IF(OR($L3322="",NOT(COUNTIFS($L$2:$L3322,$L3322)=1)),"",SUMIFS($I:$I,$L:$L,$L3322))</f>
        <v/>
      </c>
      <c r="L3322" s="6">
        <f>IF($B3322="","",YEAR($B3322))</f>
        <v/>
      </c>
      <c r="M3322" s="6">
        <f>INT((ROW()-2)/39)+1</f>
        <v/>
      </c>
      <c r="N3322" s="6">
        <f>MOD(ROW()-2,39)+2</f>
        <v/>
      </c>
      <c r="O3322" s="42">
        <f>IF(AND($B3322&lt;&gt;"",$C3322&lt;&gt;"",$B3322&lt;=$C3322),INDEX(Szabalyok!$C:$C,$N3322),"")</f>
        <v/>
      </c>
      <c r="P3322">
        <f>IF(D3322="",P3321,P3321+1)</f>
        <v/>
      </c>
    </row>
    <row r="3323">
      <c r="A3323">
        <f>IF(P3323=P3322,0,P3323)</f>
        <v/>
      </c>
      <c r="B3323" s="41">
        <f>IF($M3323&gt;300,"",IF(OR(INDEX(Bemenet!$E$2:$E$301,$M3323)="",INDEX(Bemenet!$F$2:$F$301,$M3323)=""),"",MAX(INDEX(Bemenet!$E$2:$E$301,$M3323),INDEX(Szabalyok!$A:$A,$N3323))))</f>
        <v/>
      </c>
      <c r="C3323" s="41">
        <f>IF($B3323="","",MIN(INDEX(Bemenet!$F$2:$F$301,$M3323),INDEX(Szabalyok!$B:$B,$N3323)))</f>
        <v/>
      </c>
      <c r="D3323" s="5">
        <f>IF(AND($B3323&lt;&gt;"",$C3323&lt;&gt;"",$B3323&lt;=$C3323),INDEX(Bemenet!$G$2:$G$301,$M3323),"")</f>
        <v/>
      </c>
      <c r="E3323" s="6">
        <f>IF(AND($B3323&lt;&gt;"",$C3323&lt;&gt;"",$B3323&lt;=$C3323),INDEX(Bemenet!$D$2:$D$301,$M3323),"")</f>
        <v/>
      </c>
      <c r="F3323" s="5">
        <f>IF(AND($B3323&lt;&gt;"",$C3323&lt;&gt;"",$B3323&lt;=$C3323),$C3323-$B3323+1,"")</f>
        <v/>
      </c>
      <c r="G3323" s="5">
        <f>IF($F3323="","",$F3323*$D3323)</f>
        <v/>
      </c>
      <c r="H3323" s="42">
        <f>IF($G3323="","",$O3323)</f>
        <v/>
      </c>
      <c r="I3323" s="5">
        <f>IF($G3323="","",$G3323*IF($H3323="",$O3323,$H3323)/100)</f>
        <v/>
      </c>
      <c r="J3323" s="5">
        <f>IF(OR($L3323="",NOT(COUNTIFS($L$2:$L3323,$L3323)=1)),"",SUMIFS($G:$G,$L:$L,$L3323))</f>
        <v/>
      </c>
      <c r="K3323" s="5">
        <f>IF(OR($L3323="",NOT(COUNTIFS($L$2:$L3323,$L3323)=1)),"",SUMIFS($I:$I,$L:$L,$L3323))</f>
        <v/>
      </c>
      <c r="L3323" s="6">
        <f>IF($B3323="","",YEAR($B3323))</f>
        <v/>
      </c>
      <c r="M3323" s="6">
        <f>INT((ROW()-2)/39)+1</f>
        <v/>
      </c>
      <c r="N3323" s="6">
        <f>MOD(ROW()-2,39)+2</f>
        <v/>
      </c>
      <c r="O3323" s="42">
        <f>IF(AND($B3323&lt;&gt;"",$C3323&lt;&gt;"",$B3323&lt;=$C3323),INDEX(Szabalyok!$C:$C,$N3323),"")</f>
        <v/>
      </c>
      <c r="P3323">
        <f>IF(D3323="",P3322,P3322+1)</f>
        <v/>
      </c>
    </row>
    <row r="3324">
      <c r="A3324">
        <f>IF(P3324=P3323,0,P3324)</f>
        <v/>
      </c>
      <c r="B3324" s="41">
        <f>IF($M3324&gt;300,"",IF(OR(INDEX(Bemenet!$E$2:$E$301,$M3324)="",INDEX(Bemenet!$F$2:$F$301,$M3324)=""),"",MAX(INDEX(Bemenet!$E$2:$E$301,$M3324),INDEX(Szabalyok!$A:$A,$N3324))))</f>
        <v/>
      </c>
      <c r="C3324" s="41">
        <f>IF($B3324="","",MIN(INDEX(Bemenet!$F$2:$F$301,$M3324),INDEX(Szabalyok!$B:$B,$N3324)))</f>
        <v/>
      </c>
      <c r="D3324" s="5">
        <f>IF(AND($B3324&lt;&gt;"",$C3324&lt;&gt;"",$B3324&lt;=$C3324),INDEX(Bemenet!$G$2:$G$301,$M3324),"")</f>
        <v/>
      </c>
      <c r="E3324" s="6">
        <f>IF(AND($B3324&lt;&gt;"",$C3324&lt;&gt;"",$B3324&lt;=$C3324),INDEX(Bemenet!$D$2:$D$301,$M3324),"")</f>
        <v/>
      </c>
      <c r="F3324" s="5">
        <f>IF(AND($B3324&lt;&gt;"",$C3324&lt;&gt;"",$B3324&lt;=$C3324),$C3324-$B3324+1,"")</f>
        <v/>
      </c>
      <c r="G3324" s="5">
        <f>IF($F3324="","",$F3324*$D3324)</f>
        <v/>
      </c>
      <c r="H3324" s="42">
        <f>IF($G3324="","",$O3324)</f>
        <v/>
      </c>
      <c r="I3324" s="5">
        <f>IF($G3324="","",$G3324*IF($H3324="",$O3324,$H3324)/100)</f>
        <v/>
      </c>
      <c r="J3324" s="5">
        <f>IF(OR($L3324="",NOT(COUNTIFS($L$2:$L3324,$L3324)=1)),"",SUMIFS($G:$G,$L:$L,$L3324))</f>
        <v/>
      </c>
      <c r="K3324" s="5">
        <f>IF(OR($L3324="",NOT(COUNTIFS($L$2:$L3324,$L3324)=1)),"",SUMIFS($I:$I,$L:$L,$L3324))</f>
        <v/>
      </c>
      <c r="L3324" s="6">
        <f>IF($B3324="","",YEAR($B3324))</f>
        <v/>
      </c>
      <c r="M3324" s="6">
        <f>INT((ROW()-2)/39)+1</f>
        <v/>
      </c>
      <c r="N3324" s="6">
        <f>MOD(ROW()-2,39)+2</f>
        <v/>
      </c>
      <c r="O3324" s="42">
        <f>IF(AND($B3324&lt;&gt;"",$C3324&lt;&gt;"",$B3324&lt;=$C3324),INDEX(Szabalyok!$C:$C,$N3324),"")</f>
        <v/>
      </c>
      <c r="P3324">
        <f>IF(D3324="",P3323,P3323+1)</f>
        <v/>
      </c>
    </row>
    <row r="3325">
      <c r="A3325">
        <f>IF(P3325=P3324,0,P3325)</f>
        <v/>
      </c>
      <c r="B3325" s="41">
        <f>IF($M3325&gt;300,"",IF(OR(INDEX(Bemenet!$E$2:$E$301,$M3325)="",INDEX(Bemenet!$F$2:$F$301,$M3325)=""),"",MAX(INDEX(Bemenet!$E$2:$E$301,$M3325),INDEX(Szabalyok!$A:$A,$N3325))))</f>
        <v/>
      </c>
      <c r="C3325" s="41">
        <f>IF($B3325="","",MIN(INDEX(Bemenet!$F$2:$F$301,$M3325),INDEX(Szabalyok!$B:$B,$N3325)))</f>
        <v/>
      </c>
      <c r="D3325" s="5">
        <f>IF(AND($B3325&lt;&gt;"",$C3325&lt;&gt;"",$B3325&lt;=$C3325),INDEX(Bemenet!$G$2:$G$301,$M3325),"")</f>
        <v/>
      </c>
      <c r="E3325" s="6">
        <f>IF(AND($B3325&lt;&gt;"",$C3325&lt;&gt;"",$B3325&lt;=$C3325),INDEX(Bemenet!$D$2:$D$301,$M3325),"")</f>
        <v/>
      </c>
      <c r="F3325" s="5">
        <f>IF(AND($B3325&lt;&gt;"",$C3325&lt;&gt;"",$B3325&lt;=$C3325),$C3325-$B3325+1,"")</f>
        <v/>
      </c>
      <c r="G3325" s="5">
        <f>IF($F3325="","",$F3325*$D3325)</f>
        <v/>
      </c>
      <c r="H3325" s="42">
        <f>IF($G3325="","",$O3325)</f>
        <v/>
      </c>
      <c r="I3325" s="5">
        <f>IF($G3325="","",$G3325*IF($H3325="",$O3325,$H3325)/100)</f>
        <v/>
      </c>
      <c r="J3325" s="5">
        <f>IF(OR($L3325="",NOT(COUNTIFS($L$2:$L3325,$L3325)=1)),"",SUMIFS($G:$G,$L:$L,$L3325))</f>
        <v/>
      </c>
      <c r="K3325" s="5">
        <f>IF(OR($L3325="",NOT(COUNTIFS($L$2:$L3325,$L3325)=1)),"",SUMIFS($I:$I,$L:$L,$L3325))</f>
        <v/>
      </c>
      <c r="L3325" s="6">
        <f>IF($B3325="","",YEAR($B3325))</f>
        <v/>
      </c>
      <c r="M3325" s="6">
        <f>INT((ROW()-2)/39)+1</f>
        <v/>
      </c>
      <c r="N3325" s="6">
        <f>MOD(ROW()-2,39)+2</f>
        <v/>
      </c>
      <c r="O3325" s="42">
        <f>IF(AND($B3325&lt;&gt;"",$C3325&lt;&gt;"",$B3325&lt;=$C3325),INDEX(Szabalyok!$C:$C,$N3325),"")</f>
        <v/>
      </c>
      <c r="P3325">
        <f>IF(D3325="",P3324,P3324+1)</f>
        <v/>
      </c>
    </row>
    <row r="3326">
      <c r="A3326">
        <f>IF(P3326=P3325,0,P3326)</f>
        <v/>
      </c>
      <c r="B3326" s="41">
        <f>IF($M3326&gt;300,"",IF(OR(INDEX(Bemenet!$E$2:$E$301,$M3326)="",INDEX(Bemenet!$F$2:$F$301,$M3326)=""),"",MAX(INDEX(Bemenet!$E$2:$E$301,$M3326),INDEX(Szabalyok!$A:$A,$N3326))))</f>
        <v/>
      </c>
      <c r="C3326" s="41">
        <f>IF($B3326="","",MIN(INDEX(Bemenet!$F$2:$F$301,$M3326),INDEX(Szabalyok!$B:$B,$N3326)))</f>
        <v/>
      </c>
      <c r="D3326" s="5">
        <f>IF(AND($B3326&lt;&gt;"",$C3326&lt;&gt;"",$B3326&lt;=$C3326),INDEX(Bemenet!$G$2:$G$301,$M3326),"")</f>
        <v/>
      </c>
      <c r="E3326" s="6">
        <f>IF(AND($B3326&lt;&gt;"",$C3326&lt;&gt;"",$B3326&lt;=$C3326),INDEX(Bemenet!$D$2:$D$301,$M3326),"")</f>
        <v/>
      </c>
      <c r="F3326" s="5">
        <f>IF(AND($B3326&lt;&gt;"",$C3326&lt;&gt;"",$B3326&lt;=$C3326),$C3326-$B3326+1,"")</f>
        <v/>
      </c>
      <c r="G3326" s="5">
        <f>IF($F3326="","",$F3326*$D3326)</f>
        <v/>
      </c>
      <c r="H3326" s="42">
        <f>IF($G3326="","",$O3326)</f>
        <v/>
      </c>
      <c r="I3326" s="5">
        <f>IF($G3326="","",$G3326*IF($H3326="",$O3326,$H3326)/100)</f>
        <v/>
      </c>
      <c r="J3326" s="5">
        <f>IF(OR($L3326="",NOT(COUNTIFS($L$2:$L3326,$L3326)=1)),"",SUMIFS($G:$G,$L:$L,$L3326))</f>
        <v/>
      </c>
      <c r="K3326" s="5">
        <f>IF(OR($L3326="",NOT(COUNTIFS($L$2:$L3326,$L3326)=1)),"",SUMIFS($I:$I,$L:$L,$L3326))</f>
        <v/>
      </c>
      <c r="L3326" s="6">
        <f>IF($B3326="","",YEAR($B3326))</f>
        <v/>
      </c>
      <c r="M3326" s="6">
        <f>INT((ROW()-2)/39)+1</f>
        <v/>
      </c>
      <c r="N3326" s="6">
        <f>MOD(ROW()-2,39)+2</f>
        <v/>
      </c>
      <c r="O3326" s="42">
        <f>IF(AND($B3326&lt;&gt;"",$C3326&lt;&gt;"",$B3326&lt;=$C3326),INDEX(Szabalyok!$C:$C,$N3326),"")</f>
        <v/>
      </c>
      <c r="P3326">
        <f>IF(D3326="",P3325,P3325+1)</f>
        <v/>
      </c>
    </row>
    <row r="3327">
      <c r="A3327">
        <f>IF(P3327=P3326,0,P3327)</f>
        <v/>
      </c>
      <c r="B3327" s="41">
        <f>IF($M3327&gt;300,"",IF(OR(INDEX(Bemenet!$E$2:$E$301,$M3327)="",INDEX(Bemenet!$F$2:$F$301,$M3327)=""),"",MAX(INDEX(Bemenet!$E$2:$E$301,$M3327),INDEX(Szabalyok!$A:$A,$N3327))))</f>
        <v/>
      </c>
      <c r="C3327" s="41">
        <f>IF($B3327="","",MIN(INDEX(Bemenet!$F$2:$F$301,$M3327),INDEX(Szabalyok!$B:$B,$N3327)))</f>
        <v/>
      </c>
      <c r="D3327" s="5">
        <f>IF(AND($B3327&lt;&gt;"",$C3327&lt;&gt;"",$B3327&lt;=$C3327),INDEX(Bemenet!$G$2:$G$301,$M3327),"")</f>
        <v/>
      </c>
      <c r="E3327" s="6">
        <f>IF(AND($B3327&lt;&gt;"",$C3327&lt;&gt;"",$B3327&lt;=$C3327),INDEX(Bemenet!$D$2:$D$301,$M3327),"")</f>
        <v/>
      </c>
      <c r="F3327" s="5">
        <f>IF(AND($B3327&lt;&gt;"",$C3327&lt;&gt;"",$B3327&lt;=$C3327),$C3327-$B3327+1,"")</f>
        <v/>
      </c>
      <c r="G3327" s="5">
        <f>IF($F3327="","",$F3327*$D3327)</f>
        <v/>
      </c>
      <c r="H3327" s="42">
        <f>IF($G3327="","",$O3327)</f>
        <v/>
      </c>
      <c r="I3327" s="5">
        <f>IF($G3327="","",$G3327*IF($H3327="",$O3327,$H3327)/100)</f>
        <v/>
      </c>
      <c r="J3327" s="5">
        <f>IF(OR($L3327="",NOT(COUNTIFS($L$2:$L3327,$L3327)=1)),"",SUMIFS($G:$G,$L:$L,$L3327))</f>
        <v/>
      </c>
      <c r="K3327" s="5">
        <f>IF(OR($L3327="",NOT(COUNTIFS($L$2:$L3327,$L3327)=1)),"",SUMIFS($I:$I,$L:$L,$L3327))</f>
        <v/>
      </c>
      <c r="L3327" s="6">
        <f>IF($B3327="","",YEAR($B3327))</f>
        <v/>
      </c>
      <c r="M3327" s="6">
        <f>INT((ROW()-2)/39)+1</f>
        <v/>
      </c>
      <c r="N3327" s="6">
        <f>MOD(ROW()-2,39)+2</f>
        <v/>
      </c>
      <c r="O3327" s="42">
        <f>IF(AND($B3327&lt;&gt;"",$C3327&lt;&gt;"",$B3327&lt;=$C3327),INDEX(Szabalyok!$C:$C,$N3327),"")</f>
        <v/>
      </c>
      <c r="P3327">
        <f>IF(D3327="",P3326,P3326+1)</f>
        <v/>
      </c>
    </row>
    <row r="3328">
      <c r="A3328">
        <f>IF(P3328=P3327,0,P3328)</f>
        <v/>
      </c>
      <c r="B3328" s="41">
        <f>IF($M3328&gt;300,"",IF(OR(INDEX(Bemenet!$E$2:$E$301,$M3328)="",INDEX(Bemenet!$F$2:$F$301,$M3328)=""),"",MAX(INDEX(Bemenet!$E$2:$E$301,$M3328),INDEX(Szabalyok!$A:$A,$N3328))))</f>
        <v/>
      </c>
      <c r="C3328" s="41">
        <f>IF($B3328="","",MIN(INDEX(Bemenet!$F$2:$F$301,$M3328),INDEX(Szabalyok!$B:$B,$N3328)))</f>
        <v/>
      </c>
      <c r="D3328" s="5">
        <f>IF(AND($B3328&lt;&gt;"",$C3328&lt;&gt;"",$B3328&lt;=$C3328),INDEX(Bemenet!$G$2:$G$301,$M3328),"")</f>
        <v/>
      </c>
      <c r="E3328" s="6">
        <f>IF(AND($B3328&lt;&gt;"",$C3328&lt;&gt;"",$B3328&lt;=$C3328),INDEX(Bemenet!$D$2:$D$301,$M3328),"")</f>
        <v/>
      </c>
      <c r="F3328" s="5">
        <f>IF(AND($B3328&lt;&gt;"",$C3328&lt;&gt;"",$B3328&lt;=$C3328),$C3328-$B3328+1,"")</f>
        <v/>
      </c>
      <c r="G3328" s="5">
        <f>IF($F3328="","",$F3328*$D3328)</f>
        <v/>
      </c>
      <c r="H3328" s="42">
        <f>IF($G3328="","",$O3328)</f>
        <v/>
      </c>
      <c r="I3328" s="5">
        <f>IF($G3328="","",$G3328*IF($H3328="",$O3328,$H3328)/100)</f>
        <v/>
      </c>
      <c r="J3328" s="5">
        <f>IF(OR($L3328="",NOT(COUNTIFS($L$2:$L3328,$L3328)=1)),"",SUMIFS($G:$G,$L:$L,$L3328))</f>
        <v/>
      </c>
      <c r="K3328" s="5">
        <f>IF(OR($L3328="",NOT(COUNTIFS($L$2:$L3328,$L3328)=1)),"",SUMIFS($I:$I,$L:$L,$L3328))</f>
        <v/>
      </c>
      <c r="L3328" s="6">
        <f>IF($B3328="","",YEAR($B3328))</f>
        <v/>
      </c>
      <c r="M3328" s="6">
        <f>INT((ROW()-2)/39)+1</f>
        <v/>
      </c>
      <c r="N3328" s="6">
        <f>MOD(ROW()-2,39)+2</f>
        <v/>
      </c>
      <c r="O3328" s="42">
        <f>IF(AND($B3328&lt;&gt;"",$C3328&lt;&gt;"",$B3328&lt;=$C3328),INDEX(Szabalyok!$C:$C,$N3328),"")</f>
        <v/>
      </c>
      <c r="P3328">
        <f>IF(D3328="",P3327,P3327+1)</f>
        <v/>
      </c>
    </row>
    <row r="3329">
      <c r="A3329">
        <f>IF(P3329=P3328,0,P3329)</f>
        <v/>
      </c>
      <c r="B3329" s="41">
        <f>IF($M3329&gt;300,"",IF(OR(INDEX(Bemenet!$E$2:$E$301,$M3329)="",INDEX(Bemenet!$F$2:$F$301,$M3329)=""),"",MAX(INDEX(Bemenet!$E$2:$E$301,$M3329),INDEX(Szabalyok!$A:$A,$N3329))))</f>
        <v/>
      </c>
      <c r="C3329" s="41">
        <f>IF($B3329="","",MIN(INDEX(Bemenet!$F$2:$F$301,$M3329),INDEX(Szabalyok!$B:$B,$N3329)))</f>
        <v/>
      </c>
      <c r="D3329" s="5">
        <f>IF(AND($B3329&lt;&gt;"",$C3329&lt;&gt;"",$B3329&lt;=$C3329),INDEX(Bemenet!$G$2:$G$301,$M3329),"")</f>
        <v/>
      </c>
      <c r="E3329" s="6">
        <f>IF(AND($B3329&lt;&gt;"",$C3329&lt;&gt;"",$B3329&lt;=$C3329),INDEX(Bemenet!$D$2:$D$301,$M3329),"")</f>
        <v/>
      </c>
      <c r="F3329" s="5">
        <f>IF(AND($B3329&lt;&gt;"",$C3329&lt;&gt;"",$B3329&lt;=$C3329),$C3329-$B3329+1,"")</f>
        <v/>
      </c>
      <c r="G3329" s="5">
        <f>IF($F3329="","",$F3329*$D3329)</f>
        <v/>
      </c>
      <c r="H3329" s="42">
        <f>IF($G3329="","",$O3329)</f>
        <v/>
      </c>
      <c r="I3329" s="5">
        <f>IF($G3329="","",$G3329*IF($H3329="",$O3329,$H3329)/100)</f>
        <v/>
      </c>
      <c r="J3329" s="5">
        <f>IF(OR($L3329="",NOT(COUNTIFS($L$2:$L3329,$L3329)=1)),"",SUMIFS($G:$G,$L:$L,$L3329))</f>
        <v/>
      </c>
      <c r="K3329" s="5">
        <f>IF(OR($L3329="",NOT(COUNTIFS($L$2:$L3329,$L3329)=1)),"",SUMIFS($I:$I,$L:$L,$L3329))</f>
        <v/>
      </c>
      <c r="L3329" s="6">
        <f>IF($B3329="","",YEAR($B3329))</f>
        <v/>
      </c>
      <c r="M3329" s="6">
        <f>INT((ROW()-2)/39)+1</f>
        <v/>
      </c>
      <c r="N3329" s="6">
        <f>MOD(ROW()-2,39)+2</f>
        <v/>
      </c>
      <c r="O3329" s="42">
        <f>IF(AND($B3329&lt;&gt;"",$C3329&lt;&gt;"",$B3329&lt;=$C3329),INDEX(Szabalyok!$C:$C,$N3329),"")</f>
        <v/>
      </c>
      <c r="P3329">
        <f>IF(D3329="",P3328,P3328+1)</f>
        <v/>
      </c>
    </row>
    <row r="3330">
      <c r="A3330">
        <f>IF(P3330=P3329,0,P3330)</f>
        <v/>
      </c>
      <c r="B3330" s="41">
        <f>IF($M3330&gt;300,"",IF(OR(INDEX(Bemenet!$E$2:$E$301,$M3330)="",INDEX(Bemenet!$F$2:$F$301,$M3330)=""),"",MAX(INDEX(Bemenet!$E$2:$E$301,$M3330),INDEX(Szabalyok!$A:$A,$N3330))))</f>
        <v/>
      </c>
      <c r="C3330" s="41">
        <f>IF($B3330="","",MIN(INDEX(Bemenet!$F$2:$F$301,$M3330),INDEX(Szabalyok!$B:$B,$N3330)))</f>
        <v/>
      </c>
      <c r="D3330" s="5">
        <f>IF(AND($B3330&lt;&gt;"",$C3330&lt;&gt;"",$B3330&lt;=$C3330),INDEX(Bemenet!$G$2:$G$301,$M3330),"")</f>
        <v/>
      </c>
      <c r="E3330" s="6">
        <f>IF(AND($B3330&lt;&gt;"",$C3330&lt;&gt;"",$B3330&lt;=$C3330),INDEX(Bemenet!$D$2:$D$301,$M3330),"")</f>
        <v/>
      </c>
      <c r="F3330" s="5">
        <f>IF(AND($B3330&lt;&gt;"",$C3330&lt;&gt;"",$B3330&lt;=$C3330),$C3330-$B3330+1,"")</f>
        <v/>
      </c>
      <c r="G3330" s="5">
        <f>IF($F3330="","",$F3330*$D3330)</f>
        <v/>
      </c>
      <c r="H3330" s="42">
        <f>IF($G3330="","",$O3330)</f>
        <v/>
      </c>
      <c r="I3330" s="5">
        <f>IF($G3330="","",$G3330*IF($H3330="",$O3330,$H3330)/100)</f>
        <v/>
      </c>
      <c r="J3330" s="5">
        <f>IF(OR($L3330="",NOT(COUNTIFS($L$2:$L3330,$L3330)=1)),"",SUMIFS($G:$G,$L:$L,$L3330))</f>
        <v/>
      </c>
      <c r="K3330" s="5">
        <f>IF(OR($L3330="",NOT(COUNTIFS($L$2:$L3330,$L3330)=1)),"",SUMIFS($I:$I,$L:$L,$L3330))</f>
        <v/>
      </c>
      <c r="L3330" s="6">
        <f>IF($B3330="","",YEAR($B3330))</f>
        <v/>
      </c>
      <c r="M3330" s="6">
        <f>INT((ROW()-2)/39)+1</f>
        <v/>
      </c>
      <c r="N3330" s="6">
        <f>MOD(ROW()-2,39)+2</f>
        <v/>
      </c>
      <c r="O3330" s="42">
        <f>IF(AND($B3330&lt;&gt;"",$C3330&lt;&gt;"",$B3330&lt;=$C3330),INDEX(Szabalyok!$C:$C,$N3330),"")</f>
        <v/>
      </c>
      <c r="P3330">
        <f>IF(D3330="",P3329,P3329+1)</f>
        <v/>
      </c>
    </row>
    <row r="3331">
      <c r="A3331">
        <f>IF(P3331=P3330,0,P3331)</f>
        <v/>
      </c>
      <c r="B3331" s="41">
        <f>IF($M3331&gt;300,"",IF(OR(INDEX(Bemenet!$E$2:$E$301,$M3331)="",INDEX(Bemenet!$F$2:$F$301,$M3331)=""),"",MAX(INDEX(Bemenet!$E$2:$E$301,$M3331),INDEX(Szabalyok!$A:$A,$N3331))))</f>
        <v/>
      </c>
      <c r="C3331" s="41">
        <f>IF($B3331="","",MIN(INDEX(Bemenet!$F$2:$F$301,$M3331),INDEX(Szabalyok!$B:$B,$N3331)))</f>
        <v/>
      </c>
      <c r="D3331" s="5">
        <f>IF(AND($B3331&lt;&gt;"",$C3331&lt;&gt;"",$B3331&lt;=$C3331),INDEX(Bemenet!$G$2:$G$301,$M3331),"")</f>
        <v/>
      </c>
      <c r="E3331" s="6">
        <f>IF(AND($B3331&lt;&gt;"",$C3331&lt;&gt;"",$B3331&lt;=$C3331),INDEX(Bemenet!$D$2:$D$301,$M3331),"")</f>
        <v/>
      </c>
      <c r="F3331" s="5">
        <f>IF(AND($B3331&lt;&gt;"",$C3331&lt;&gt;"",$B3331&lt;=$C3331),$C3331-$B3331+1,"")</f>
        <v/>
      </c>
      <c r="G3331" s="5">
        <f>IF($F3331="","",$F3331*$D3331)</f>
        <v/>
      </c>
      <c r="H3331" s="42">
        <f>IF($G3331="","",$O3331)</f>
        <v/>
      </c>
      <c r="I3331" s="5">
        <f>IF($G3331="","",$G3331*IF($H3331="",$O3331,$H3331)/100)</f>
        <v/>
      </c>
      <c r="J3331" s="5">
        <f>IF(OR($L3331="",NOT(COUNTIFS($L$2:$L3331,$L3331)=1)),"",SUMIFS($G:$G,$L:$L,$L3331))</f>
        <v/>
      </c>
      <c r="K3331" s="5">
        <f>IF(OR($L3331="",NOT(COUNTIFS($L$2:$L3331,$L3331)=1)),"",SUMIFS($I:$I,$L:$L,$L3331))</f>
        <v/>
      </c>
      <c r="L3331" s="6">
        <f>IF($B3331="","",YEAR($B3331))</f>
        <v/>
      </c>
      <c r="M3331" s="6">
        <f>INT((ROW()-2)/39)+1</f>
        <v/>
      </c>
      <c r="N3331" s="6">
        <f>MOD(ROW()-2,39)+2</f>
        <v/>
      </c>
      <c r="O3331" s="42">
        <f>IF(AND($B3331&lt;&gt;"",$C3331&lt;&gt;"",$B3331&lt;=$C3331),INDEX(Szabalyok!$C:$C,$N3331),"")</f>
        <v/>
      </c>
      <c r="P3331">
        <f>IF(D3331="",P3330,P3330+1)</f>
        <v/>
      </c>
    </row>
    <row r="3332">
      <c r="A3332">
        <f>IF(P3332=P3331,0,P3332)</f>
        <v/>
      </c>
      <c r="B3332" s="41">
        <f>IF($M3332&gt;300,"",IF(OR(INDEX(Bemenet!$E$2:$E$301,$M3332)="",INDEX(Bemenet!$F$2:$F$301,$M3332)=""),"",MAX(INDEX(Bemenet!$E$2:$E$301,$M3332),INDEX(Szabalyok!$A:$A,$N3332))))</f>
        <v/>
      </c>
      <c r="C3332" s="41">
        <f>IF($B3332="","",MIN(INDEX(Bemenet!$F$2:$F$301,$M3332),INDEX(Szabalyok!$B:$B,$N3332)))</f>
        <v/>
      </c>
      <c r="D3332" s="5">
        <f>IF(AND($B3332&lt;&gt;"",$C3332&lt;&gt;"",$B3332&lt;=$C3332),INDEX(Bemenet!$G$2:$G$301,$M3332),"")</f>
        <v/>
      </c>
      <c r="E3332" s="6">
        <f>IF(AND($B3332&lt;&gt;"",$C3332&lt;&gt;"",$B3332&lt;=$C3332),INDEX(Bemenet!$D$2:$D$301,$M3332),"")</f>
        <v/>
      </c>
      <c r="F3332" s="5">
        <f>IF(AND($B3332&lt;&gt;"",$C3332&lt;&gt;"",$B3332&lt;=$C3332),$C3332-$B3332+1,"")</f>
        <v/>
      </c>
      <c r="G3332" s="5">
        <f>IF($F3332="","",$F3332*$D3332)</f>
        <v/>
      </c>
      <c r="H3332" s="42">
        <f>IF($G3332="","",$O3332)</f>
        <v/>
      </c>
      <c r="I3332" s="5">
        <f>IF($G3332="","",$G3332*IF($H3332="",$O3332,$H3332)/100)</f>
        <v/>
      </c>
      <c r="J3332" s="5">
        <f>IF(OR($L3332="",NOT(COUNTIFS($L$2:$L3332,$L3332)=1)),"",SUMIFS($G:$G,$L:$L,$L3332))</f>
        <v/>
      </c>
      <c r="K3332" s="5">
        <f>IF(OR($L3332="",NOT(COUNTIFS($L$2:$L3332,$L3332)=1)),"",SUMIFS($I:$I,$L:$L,$L3332))</f>
        <v/>
      </c>
      <c r="L3332" s="6">
        <f>IF($B3332="","",YEAR($B3332))</f>
        <v/>
      </c>
      <c r="M3332" s="6">
        <f>INT((ROW()-2)/39)+1</f>
        <v/>
      </c>
      <c r="N3332" s="6">
        <f>MOD(ROW()-2,39)+2</f>
        <v/>
      </c>
      <c r="O3332" s="42">
        <f>IF(AND($B3332&lt;&gt;"",$C3332&lt;&gt;"",$B3332&lt;=$C3332),INDEX(Szabalyok!$C:$C,$N3332),"")</f>
        <v/>
      </c>
      <c r="P3332">
        <f>IF(D3332="",P3331,P3331+1)</f>
        <v/>
      </c>
    </row>
    <row r="3333">
      <c r="A3333">
        <f>IF(P3333=P3332,0,P3333)</f>
        <v/>
      </c>
      <c r="B3333" s="41">
        <f>IF($M3333&gt;300,"",IF(OR(INDEX(Bemenet!$E$2:$E$301,$M3333)="",INDEX(Bemenet!$F$2:$F$301,$M3333)=""),"",MAX(INDEX(Bemenet!$E$2:$E$301,$M3333),INDEX(Szabalyok!$A:$A,$N3333))))</f>
        <v/>
      </c>
      <c r="C3333" s="41">
        <f>IF($B3333="","",MIN(INDEX(Bemenet!$F$2:$F$301,$M3333),INDEX(Szabalyok!$B:$B,$N3333)))</f>
        <v/>
      </c>
      <c r="D3333" s="5">
        <f>IF(AND($B3333&lt;&gt;"",$C3333&lt;&gt;"",$B3333&lt;=$C3333),INDEX(Bemenet!$G$2:$G$301,$M3333),"")</f>
        <v/>
      </c>
      <c r="E3333" s="6">
        <f>IF(AND($B3333&lt;&gt;"",$C3333&lt;&gt;"",$B3333&lt;=$C3333),INDEX(Bemenet!$D$2:$D$301,$M3333),"")</f>
        <v/>
      </c>
      <c r="F3333" s="5">
        <f>IF(AND($B3333&lt;&gt;"",$C3333&lt;&gt;"",$B3333&lt;=$C3333),$C3333-$B3333+1,"")</f>
        <v/>
      </c>
      <c r="G3333" s="5">
        <f>IF($F3333="","",$F3333*$D3333)</f>
        <v/>
      </c>
      <c r="H3333" s="42">
        <f>IF($G3333="","",$O3333)</f>
        <v/>
      </c>
      <c r="I3333" s="5">
        <f>IF($G3333="","",$G3333*IF($H3333="",$O3333,$H3333)/100)</f>
        <v/>
      </c>
      <c r="J3333" s="5">
        <f>IF(OR($L3333="",NOT(COUNTIFS($L$2:$L3333,$L3333)=1)),"",SUMIFS($G:$G,$L:$L,$L3333))</f>
        <v/>
      </c>
      <c r="K3333" s="5">
        <f>IF(OR($L3333="",NOT(COUNTIFS($L$2:$L3333,$L3333)=1)),"",SUMIFS($I:$I,$L:$L,$L3333))</f>
        <v/>
      </c>
      <c r="L3333" s="6">
        <f>IF($B3333="","",YEAR($B3333))</f>
        <v/>
      </c>
      <c r="M3333" s="6">
        <f>INT((ROW()-2)/39)+1</f>
        <v/>
      </c>
      <c r="N3333" s="6">
        <f>MOD(ROW()-2,39)+2</f>
        <v/>
      </c>
      <c r="O3333" s="42">
        <f>IF(AND($B3333&lt;&gt;"",$C3333&lt;&gt;"",$B3333&lt;=$C3333),INDEX(Szabalyok!$C:$C,$N3333),"")</f>
        <v/>
      </c>
      <c r="P3333">
        <f>IF(D3333="",P3332,P3332+1)</f>
        <v/>
      </c>
    </row>
    <row r="3334">
      <c r="A3334">
        <f>IF(P3334=P3333,0,P3334)</f>
        <v/>
      </c>
      <c r="B3334" s="41">
        <f>IF($M3334&gt;300,"",IF(OR(INDEX(Bemenet!$E$2:$E$301,$M3334)="",INDEX(Bemenet!$F$2:$F$301,$M3334)=""),"",MAX(INDEX(Bemenet!$E$2:$E$301,$M3334),INDEX(Szabalyok!$A:$A,$N3334))))</f>
        <v/>
      </c>
      <c r="C3334" s="41">
        <f>IF($B3334="","",MIN(INDEX(Bemenet!$F$2:$F$301,$M3334),INDEX(Szabalyok!$B:$B,$N3334)))</f>
        <v/>
      </c>
      <c r="D3334" s="5">
        <f>IF(AND($B3334&lt;&gt;"",$C3334&lt;&gt;"",$B3334&lt;=$C3334),INDEX(Bemenet!$G$2:$G$301,$M3334),"")</f>
        <v/>
      </c>
      <c r="E3334" s="6">
        <f>IF(AND($B3334&lt;&gt;"",$C3334&lt;&gt;"",$B3334&lt;=$C3334),INDEX(Bemenet!$D$2:$D$301,$M3334),"")</f>
        <v/>
      </c>
      <c r="F3334" s="5">
        <f>IF(AND($B3334&lt;&gt;"",$C3334&lt;&gt;"",$B3334&lt;=$C3334),$C3334-$B3334+1,"")</f>
        <v/>
      </c>
      <c r="G3334" s="5">
        <f>IF($F3334="","",$F3334*$D3334)</f>
        <v/>
      </c>
      <c r="H3334" s="42">
        <f>IF($G3334="","",$O3334)</f>
        <v/>
      </c>
      <c r="I3334" s="5">
        <f>IF($G3334="","",$G3334*IF($H3334="",$O3334,$H3334)/100)</f>
        <v/>
      </c>
      <c r="J3334" s="5">
        <f>IF(OR($L3334="",NOT(COUNTIFS($L$2:$L3334,$L3334)=1)),"",SUMIFS($G:$G,$L:$L,$L3334))</f>
        <v/>
      </c>
      <c r="K3334" s="5">
        <f>IF(OR($L3334="",NOT(COUNTIFS($L$2:$L3334,$L3334)=1)),"",SUMIFS($I:$I,$L:$L,$L3334))</f>
        <v/>
      </c>
      <c r="L3334" s="6">
        <f>IF($B3334="","",YEAR($B3334))</f>
        <v/>
      </c>
      <c r="M3334" s="6">
        <f>INT((ROW()-2)/39)+1</f>
        <v/>
      </c>
      <c r="N3334" s="6">
        <f>MOD(ROW()-2,39)+2</f>
        <v/>
      </c>
      <c r="O3334" s="42">
        <f>IF(AND($B3334&lt;&gt;"",$C3334&lt;&gt;"",$B3334&lt;=$C3334),INDEX(Szabalyok!$C:$C,$N3334),"")</f>
        <v/>
      </c>
      <c r="P3334">
        <f>IF(D3334="",P3333,P3333+1)</f>
        <v/>
      </c>
    </row>
    <row r="3335">
      <c r="A3335">
        <f>IF(P3335=P3334,0,P3335)</f>
        <v/>
      </c>
      <c r="B3335" s="41">
        <f>IF($M3335&gt;300,"",IF(OR(INDEX(Bemenet!$E$2:$E$301,$M3335)="",INDEX(Bemenet!$F$2:$F$301,$M3335)=""),"",MAX(INDEX(Bemenet!$E$2:$E$301,$M3335),INDEX(Szabalyok!$A:$A,$N3335))))</f>
        <v/>
      </c>
      <c r="C3335" s="41">
        <f>IF($B3335="","",MIN(INDEX(Bemenet!$F$2:$F$301,$M3335),INDEX(Szabalyok!$B:$B,$N3335)))</f>
        <v/>
      </c>
      <c r="D3335" s="5">
        <f>IF(AND($B3335&lt;&gt;"",$C3335&lt;&gt;"",$B3335&lt;=$C3335),INDEX(Bemenet!$G$2:$G$301,$M3335),"")</f>
        <v/>
      </c>
      <c r="E3335" s="6">
        <f>IF(AND($B3335&lt;&gt;"",$C3335&lt;&gt;"",$B3335&lt;=$C3335),INDEX(Bemenet!$D$2:$D$301,$M3335),"")</f>
        <v/>
      </c>
      <c r="F3335" s="5">
        <f>IF(AND($B3335&lt;&gt;"",$C3335&lt;&gt;"",$B3335&lt;=$C3335),$C3335-$B3335+1,"")</f>
        <v/>
      </c>
      <c r="G3335" s="5">
        <f>IF($F3335="","",$F3335*$D3335)</f>
        <v/>
      </c>
      <c r="H3335" s="42">
        <f>IF($G3335="","",$O3335)</f>
        <v/>
      </c>
      <c r="I3335" s="5">
        <f>IF($G3335="","",$G3335*IF($H3335="",$O3335,$H3335)/100)</f>
        <v/>
      </c>
      <c r="J3335" s="5">
        <f>IF(OR($L3335="",NOT(COUNTIFS($L$2:$L3335,$L3335)=1)),"",SUMIFS($G:$G,$L:$L,$L3335))</f>
        <v/>
      </c>
      <c r="K3335" s="5">
        <f>IF(OR($L3335="",NOT(COUNTIFS($L$2:$L3335,$L3335)=1)),"",SUMIFS($I:$I,$L:$L,$L3335))</f>
        <v/>
      </c>
      <c r="L3335" s="6">
        <f>IF($B3335="","",YEAR($B3335))</f>
        <v/>
      </c>
      <c r="M3335" s="6">
        <f>INT((ROW()-2)/39)+1</f>
        <v/>
      </c>
      <c r="N3335" s="6">
        <f>MOD(ROW()-2,39)+2</f>
        <v/>
      </c>
      <c r="O3335" s="42">
        <f>IF(AND($B3335&lt;&gt;"",$C3335&lt;&gt;"",$B3335&lt;=$C3335),INDEX(Szabalyok!$C:$C,$N3335),"")</f>
        <v/>
      </c>
      <c r="P3335">
        <f>IF(D3335="",P3334,P3334+1)</f>
        <v/>
      </c>
    </row>
    <row r="3336">
      <c r="A3336">
        <f>IF(P3336=P3335,0,P3336)</f>
        <v/>
      </c>
      <c r="B3336" s="41">
        <f>IF($M3336&gt;300,"",IF(OR(INDEX(Bemenet!$E$2:$E$301,$M3336)="",INDEX(Bemenet!$F$2:$F$301,$M3336)=""),"",MAX(INDEX(Bemenet!$E$2:$E$301,$M3336),INDEX(Szabalyok!$A:$A,$N3336))))</f>
        <v/>
      </c>
      <c r="C3336" s="41">
        <f>IF($B3336="","",MIN(INDEX(Bemenet!$F$2:$F$301,$M3336),INDEX(Szabalyok!$B:$B,$N3336)))</f>
        <v/>
      </c>
      <c r="D3336" s="5">
        <f>IF(AND($B3336&lt;&gt;"",$C3336&lt;&gt;"",$B3336&lt;=$C3336),INDEX(Bemenet!$G$2:$G$301,$M3336),"")</f>
        <v/>
      </c>
      <c r="E3336" s="6">
        <f>IF(AND($B3336&lt;&gt;"",$C3336&lt;&gt;"",$B3336&lt;=$C3336),INDEX(Bemenet!$D$2:$D$301,$M3336),"")</f>
        <v/>
      </c>
      <c r="F3336" s="5">
        <f>IF(AND($B3336&lt;&gt;"",$C3336&lt;&gt;"",$B3336&lt;=$C3336),$C3336-$B3336+1,"")</f>
        <v/>
      </c>
      <c r="G3336" s="5">
        <f>IF($F3336="","",$F3336*$D3336)</f>
        <v/>
      </c>
      <c r="H3336" s="42">
        <f>IF($G3336="","",$O3336)</f>
        <v/>
      </c>
      <c r="I3336" s="5">
        <f>IF($G3336="","",$G3336*IF($H3336="",$O3336,$H3336)/100)</f>
        <v/>
      </c>
      <c r="J3336" s="5">
        <f>IF(OR($L3336="",NOT(COUNTIFS($L$2:$L3336,$L3336)=1)),"",SUMIFS($G:$G,$L:$L,$L3336))</f>
        <v/>
      </c>
      <c r="K3336" s="5">
        <f>IF(OR($L3336="",NOT(COUNTIFS($L$2:$L3336,$L3336)=1)),"",SUMIFS($I:$I,$L:$L,$L3336))</f>
        <v/>
      </c>
      <c r="L3336" s="6">
        <f>IF($B3336="","",YEAR($B3336))</f>
        <v/>
      </c>
      <c r="M3336" s="6">
        <f>INT((ROW()-2)/39)+1</f>
        <v/>
      </c>
      <c r="N3336" s="6">
        <f>MOD(ROW()-2,39)+2</f>
        <v/>
      </c>
      <c r="O3336" s="42">
        <f>IF(AND($B3336&lt;&gt;"",$C3336&lt;&gt;"",$B3336&lt;=$C3336),INDEX(Szabalyok!$C:$C,$N3336),"")</f>
        <v/>
      </c>
      <c r="P3336">
        <f>IF(D3336="",P3335,P3335+1)</f>
        <v/>
      </c>
    </row>
    <row r="3337">
      <c r="A3337">
        <f>IF(P3337=P3336,0,P3337)</f>
        <v/>
      </c>
      <c r="B3337" s="41">
        <f>IF($M3337&gt;300,"",IF(OR(INDEX(Bemenet!$E$2:$E$301,$M3337)="",INDEX(Bemenet!$F$2:$F$301,$M3337)=""),"",MAX(INDEX(Bemenet!$E$2:$E$301,$M3337),INDEX(Szabalyok!$A:$A,$N3337))))</f>
        <v/>
      </c>
      <c r="C3337" s="41">
        <f>IF($B3337="","",MIN(INDEX(Bemenet!$F$2:$F$301,$M3337),INDEX(Szabalyok!$B:$B,$N3337)))</f>
        <v/>
      </c>
      <c r="D3337" s="5">
        <f>IF(AND($B3337&lt;&gt;"",$C3337&lt;&gt;"",$B3337&lt;=$C3337),INDEX(Bemenet!$G$2:$G$301,$M3337),"")</f>
        <v/>
      </c>
      <c r="E3337" s="6">
        <f>IF(AND($B3337&lt;&gt;"",$C3337&lt;&gt;"",$B3337&lt;=$C3337),INDEX(Bemenet!$D$2:$D$301,$M3337),"")</f>
        <v/>
      </c>
      <c r="F3337" s="5">
        <f>IF(AND($B3337&lt;&gt;"",$C3337&lt;&gt;"",$B3337&lt;=$C3337),$C3337-$B3337+1,"")</f>
        <v/>
      </c>
      <c r="G3337" s="5">
        <f>IF($F3337="","",$F3337*$D3337)</f>
        <v/>
      </c>
      <c r="H3337" s="42">
        <f>IF($G3337="","",$O3337)</f>
        <v/>
      </c>
      <c r="I3337" s="5">
        <f>IF($G3337="","",$G3337*IF($H3337="",$O3337,$H3337)/100)</f>
        <v/>
      </c>
      <c r="J3337" s="5">
        <f>IF(OR($L3337="",NOT(COUNTIFS($L$2:$L3337,$L3337)=1)),"",SUMIFS($G:$G,$L:$L,$L3337))</f>
        <v/>
      </c>
      <c r="K3337" s="5">
        <f>IF(OR($L3337="",NOT(COUNTIFS($L$2:$L3337,$L3337)=1)),"",SUMIFS($I:$I,$L:$L,$L3337))</f>
        <v/>
      </c>
      <c r="L3337" s="6">
        <f>IF($B3337="","",YEAR($B3337))</f>
        <v/>
      </c>
      <c r="M3337" s="6">
        <f>INT((ROW()-2)/39)+1</f>
        <v/>
      </c>
      <c r="N3337" s="6">
        <f>MOD(ROW()-2,39)+2</f>
        <v/>
      </c>
      <c r="O3337" s="42">
        <f>IF(AND($B3337&lt;&gt;"",$C3337&lt;&gt;"",$B3337&lt;=$C3337),INDEX(Szabalyok!$C:$C,$N3337),"")</f>
        <v/>
      </c>
      <c r="P3337">
        <f>IF(D3337="",P3336,P3336+1)</f>
        <v/>
      </c>
    </row>
    <row r="3338">
      <c r="A3338">
        <f>IF(P3338=P3337,0,P3338)</f>
        <v/>
      </c>
      <c r="B3338" s="41">
        <f>IF($M3338&gt;300,"",IF(OR(INDEX(Bemenet!$E$2:$E$301,$M3338)="",INDEX(Bemenet!$F$2:$F$301,$M3338)=""),"",MAX(INDEX(Bemenet!$E$2:$E$301,$M3338),INDEX(Szabalyok!$A:$A,$N3338))))</f>
        <v/>
      </c>
      <c r="C3338" s="41">
        <f>IF($B3338="","",MIN(INDEX(Bemenet!$F$2:$F$301,$M3338),INDEX(Szabalyok!$B:$B,$N3338)))</f>
        <v/>
      </c>
      <c r="D3338" s="5">
        <f>IF(AND($B3338&lt;&gt;"",$C3338&lt;&gt;"",$B3338&lt;=$C3338),INDEX(Bemenet!$G$2:$G$301,$M3338),"")</f>
        <v/>
      </c>
      <c r="E3338" s="6">
        <f>IF(AND($B3338&lt;&gt;"",$C3338&lt;&gt;"",$B3338&lt;=$C3338),INDEX(Bemenet!$D$2:$D$301,$M3338),"")</f>
        <v/>
      </c>
      <c r="F3338" s="5">
        <f>IF(AND($B3338&lt;&gt;"",$C3338&lt;&gt;"",$B3338&lt;=$C3338),$C3338-$B3338+1,"")</f>
        <v/>
      </c>
      <c r="G3338" s="5">
        <f>IF($F3338="","",$F3338*$D3338)</f>
        <v/>
      </c>
      <c r="H3338" s="42">
        <f>IF($G3338="","",$O3338)</f>
        <v/>
      </c>
      <c r="I3338" s="5">
        <f>IF($G3338="","",$G3338*IF($H3338="",$O3338,$H3338)/100)</f>
        <v/>
      </c>
      <c r="J3338" s="5">
        <f>IF(OR($L3338="",NOT(COUNTIFS($L$2:$L3338,$L3338)=1)),"",SUMIFS($G:$G,$L:$L,$L3338))</f>
        <v/>
      </c>
      <c r="K3338" s="5">
        <f>IF(OR($L3338="",NOT(COUNTIFS($L$2:$L3338,$L3338)=1)),"",SUMIFS($I:$I,$L:$L,$L3338))</f>
        <v/>
      </c>
      <c r="L3338" s="6">
        <f>IF($B3338="","",YEAR($B3338))</f>
        <v/>
      </c>
      <c r="M3338" s="6">
        <f>INT((ROW()-2)/39)+1</f>
        <v/>
      </c>
      <c r="N3338" s="6">
        <f>MOD(ROW()-2,39)+2</f>
        <v/>
      </c>
      <c r="O3338" s="42">
        <f>IF(AND($B3338&lt;&gt;"",$C3338&lt;&gt;"",$B3338&lt;=$C3338),INDEX(Szabalyok!$C:$C,$N3338),"")</f>
        <v/>
      </c>
      <c r="P3338">
        <f>IF(D3338="",P3337,P3337+1)</f>
        <v/>
      </c>
    </row>
    <row r="3339">
      <c r="A3339">
        <f>IF(P3339=P3338,0,P3339)</f>
        <v/>
      </c>
      <c r="B3339" s="41">
        <f>IF($M3339&gt;300,"",IF(OR(INDEX(Bemenet!$E$2:$E$301,$M3339)="",INDEX(Bemenet!$F$2:$F$301,$M3339)=""),"",MAX(INDEX(Bemenet!$E$2:$E$301,$M3339),INDEX(Szabalyok!$A:$A,$N3339))))</f>
        <v/>
      </c>
      <c r="C3339" s="41">
        <f>IF($B3339="","",MIN(INDEX(Bemenet!$F$2:$F$301,$M3339),INDEX(Szabalyok!$B:$B,$N3339)))</f>
        <v/>
      </c>
      <c r="D3339" s="5">
        <f>IF(AND($B3339&lt;&gt;"",$C3339&lt;&gt;"",$B3339&lt;=$C3339),INDEX(Bemenet!$G$2:$G$301,$M3339),"")</f>
        <v/>
      </c>
      <c r="E3339" s="6">
        <f>IF(AND($B3339&lt;&gt;"",$C3339&lt;&gt;"",$B3339&lt;=$C3339),INDEX(Bemenet!$D$2:$D$301,$M3339),"")</f>
        <v/>
      </c>
      <c r="F3339" s="5">
        <f>IF(AND($B3339&lt;&gt;"",$C3339&lt;&gt;"",$B3339&lt;=$C3339),$C3339-$B3339+1,"")</f>
        <v/>
      </c>
      <c r="G3339" s="5">
        <f>IF($F3339="","",$F3339*$D3339)</f>
        <v/>
      </c>
      <c r="H3339" s="42">
        <f>IF($G3339="","",$O3339)</f>
        <v/>
      </c>
      <c r="I3339" s="5">
        <f>IF($G3339="","",$G3339*IF($H3339="",$O3339,$H3339)/100)</f>
        <v/>
      </c>
      <c r="J3339" s="5">
        <f>IF(OR($L3339="",NOT(COUNTIFS($L$2:$L3339,$L3339)=1)),"",SUMIFS($G:$G,$L:$L,$L3339))</f>
        <v/>
      </c>
      <c r="K3339" s="5">
        <f>IF(OR($L3339="",NOT(COUNTIFS($L$2:$L3339,$L3339)=1)),"",SUMIFS($I:$I,$L:$L,$L3339))</f>
        <v/>
      </c>
      <c r="L3339" s="6">
        <f>IF($B3339="","",YEAR($B3339))</f>
        <v/>
      </c>
      <c r="M3339" s="6">
        <f>INT((ROW()-2)/39)+1</f>
        <v/>
      </c>
      <c r="N3339" s="6">
        <f>MOD(ROW()-2,39)+2</f>
        <v/>
      </c>
      <c r="O3339" s="42">
        <f>IF(AND($B3339&lt;&gt;"",$C3339&lt;&gt;"",$B3339&lt;=$C3339),INDEX(Szabalyok!$C:$C,$N3339),"")</f>
        <v/>
      </c>
      <c r="P3339">
        <f>IF(D3339="",P3338,P3338+1)</f>
        <v/>
      </c>
    </row>
    <row r="3340">
      <c r="A3340">
        <f>IF(P3340=P3339,0,P3340)</f>
        <v/>
      </c>
      <c r="B3340" s="41">
        <f>IF($M3340&gt;300,"",IF(OR(INDEX(Bemenet!$E$2:$E$301,$M3340)="",INDEX(Bemenet!$F$2:$F$301,$M3340)=""),"",MAX(INDEX(Bemenet!$E$2:$E$301,$M3340),INDEX(Szabalyok!$A:$A,$N3340))))</f>
        <v/>
      </c>
      <c r="C3340" s="41">
        <f>IF($B3340="","",MIN(INDEX(Bemenet!$F$2:$F$301,$M3340),INDEX(Szabalyok!$B:$B,$N3340)))</f>
        <v/>
      </c>
      <c r="D3340" s="5">
        <f>IF(AND($B3340&lt;&gt;"",$C3340&lt;&gt;"",$B3340&lt;=$C3340),INDEX(Bemenet!$G$2:$G$301,$M3340),"")</f>
        <v/>
      </c>
      <c r="E3340" s="6">
        <f>IF(AND($B3340&lt;&gt;"",$C3340&lt;&gt;"",$B3340&lt;=$C3340),INDEX(Bemenet!$D$2:$D$301,$M3340),"")</f>
        <v/>
      </c>
      <c r="F3340" s="5">
        <f>IF(AND($B3340&lt;&gt;"",$C3340&lt;&gt;"",$B3340&lt;=$C3340),$C3340-$B3340+1,"")</f>
        <v/>
      </c>
      <c r="G3340" s="5">
        <f>IF($F3340="","",$F3340*$D3340)</f>
        <v/>
      </c>
      <c r="H3340" s="42">
        <f>IF($G3340="","",$O3340)</f>
        <v/>
      </c>
      <c r="I3340" s="5">
        <f>IF($G3340="","",$G3340*IF($H3340="",$O3340,$H3340)/100)</f>
        <v/>
      </c>
      <c r="J3340" s="5">
        <f>IF(OR($L3340="",NOT(COUNTIFS($L$2:$L3340,$L3340)=1)),"",SUMIFS($G:$G,$L:$L,$L3340))</f>
        <v/>
      </c>
      <c r="K3340" s="5">
        <f>IF(OR($L3340="",NOT(COUNTIFS($L$2:$L3340,$L3340)=1)),"",SUMIFS($I:$I,$L:$L,$L3340))</f>
        <v/>
      </c>
      <c r="L3340" s="6">
        <f>IF($B3340="","",YEAR($B3340))</f>
        <v/>
      </c>
      <c r="M3340" s="6">
        <f>INT((ROW()-2)/39)+1</f>
        <v/>
      </c>
      <c r="N3340" s="6">
        <f>MOD(ROW()-2,39)+2</f>
        <v/>
      </c>
      <c r="O3340" s="42">
        <f>IF(AND($B3340&lt;&gt;"",$C3340&lt;&gt;"",$B3340&lt;=$C3340),INDEX(Szabalyok!$C:$C,$N3340),"")</f>
        <v/>
      </c>
      <c r="P3340">
        <f>IF(D3340="",P3339,P3339+1)</f>
        <v/>
      </c>
    </row>
    <row r="3341">
      <c r="A3341">
        <f>IF(P3341=P3340,0,P3341)</f>
        <v/>
      </c>
      <c r="B3341" s="41">
        <f>IF($M3341&gt;300,"",IF(OR(INDEX(Bemenet!$E$2:$E$301,$M3341)="",INDEX(Bemenet!$F$2:$F$301,$M3341)=""),"",MAX(INDEX(Bemenet!$E$2:$E$301,$M3341),INDEX(Szabalyok!$A:$A,$N3341))))</f>
        <v/>
      </c>
      <c r="C3341" s="41">
        <f>IF($B3341="","",MIN(INDEX(Bemenet!$F$2:$F$301,$M3341),INDEX(Szabalyok!$B:$B,$N3341)))</f>
        <v/>
      </c>
      <c r="D3341" s="5">
        <f>IF(AND($B3341&lt;&gt;"",$C3341&lt;&gt;"",$B3341&lt;=$C3341),INDEX(Bemenet!$G$2:$G$301,$M3341),"")</f>
        <v/>
      </c>
      <c r="E3341" s="6">
        <f>IF(AND($B3341&lt;&gt;"",$C3341&lt;&gt;"",$B3341&lt;=$C3341),INDEX(Bemenet!$D$2:$D$301,$M3341),"")</f>
        <v/>
      </c>
      <c r="F3341" s="5">
        <f>IF(AND($B3341&lt;&gt;"",$C3341&lt;&gt;"",$B3341&lt;=$C3341),$C3341-$B3341+1,"")</f>
        <v/>
      </c>
      <c r="G3341" s="5">
        <f>IF($F3341="","",$F3341*$D3341)</f>
        <v/>
      </c>
      <c r="H3341" s="42">
        <f>IF($G3341="","",$O3341)</f>
        <v/>
      </c>
      <c r="I3341" s="5">
        <f>IF($G3341="","",$G3341*IF($H3341="",$O3341,$H3341)/100)</f>
        <v/>
      </c>
      <c r="J3341" s="5">
        <f>IF(OR($L3341="",NOT(COUNTIFS($L$2:$L3341,$L3341)=1)),"",SUMIFS($G:$G,$L:$L,$L3341))</f>
        <v/>
      </c>
      <c r="K3341" s="5">
        <f>IF(OR($L3341="",NOT(COUNTIFS($L$2:$L3341,$L3341)=1)),"",SUMIFS($I:$I,$L:$L,$L3341))</f>
        <v/>
      </c>
      <c r="L3341" s="6">
        <f>IF($B3341="","",YEAR($B3341))</f>
        <v/>
      </c>
      <c r="M3341" s="6">
        <f>INT((ROW()-2)/39)+1</f>
        <v/>
      </c>
      <c r="N3341" s="6">
        <f>MOD(ROW()-2,39)+2</f>
        <v/>
      </c>
      <c r="O3341" s="42">
        <f>IF(AND($B3341&lt;&gt;"",$C3341&lt;&gt;"",$B3341&lt;=$C3341),INDEX(Szabalyok!$C:$C,$N3341),"")</f>
        <v/>
      </c>
      <c r="P3341">
        <f>IF(D3341="",P3340,P3340+1)</f>
        <v/>
      </c>
    </row>
    <row r="3342">
      <c r="A3342">
        <f>IF(P3342=P3341,0,P3342)</f>
        <v/>
      </c>
      <c r="B3342" s="41">
        <f>IF($M3342&gt;300,"",IF(OR(INDEX(Bemenet!$E$2:$E$301,$M3342)="",INDEX(Bemenet!$F$2:$F$301,$M3342)=""),"",MAX(INDEX(Bemenet!$E$2:$E$301,$M3342),INDEX(Szabalyok!$A:$A,$N3342))))</f>
        <v/>
      </c>
      <c r="C3342" s="41">
        <f>IF($B3342="","",MIN(INDEX(Bemenet!$F$2:$F$301,$M3342),INDEX(Szabalyok!$B:$B,$N3342)))</f>
        <v/>
      </c>
      <c r="D3342" s="5">
        <f>IF(AND($B3342&lt;&gt;"",$C3342&lt;&gt;"",$B3342&lt;=$C3342),INDEX(Bemenet!$G$2:$G$301,$M3342),"")</f>
        <v/>
      </c>
      <c r="E3342" s="6">
        <f>IF(AND($B3342&lt;&gt;"",$C3342&lt;&gt;"",$B3342&lt;=$C3342),INDEX(Bemenet!$D$2:$D$301,$M3342),"")</f>
        <v/>
      </c>
      <c r="F3342" s="5">
        <f>IF(AND($B3342&lt;&gt;"",$C3342&lt;&gt;"",$B3342&lt;=$C3342),$C3342-$B3342+1,"")</f>
        <v/>
      </c>
      <c r="G3342" s="5">
        <f>IF($F3342="","",$F3342*$D3342)</f>
        <v/>
      </c>
      <c r="H3342" s="42">
        <f>IF($G3342="","",$O3342)</f>
        <v/>
      </c>
      <c r="I3342" s="5">
        <f>IF($G3342="","",$G3342*IF($H3342="",$O3342,$H3342)/100)</f>
        <v/>
      </c>
      <c r="J3342" s="5">
        <f>IF(OR($L3342="",NOT(COUNTIFS($L$2:$L3342,$L3342)=1)),"",SUMIFS($G:$G,$L:$L,$L3342))</f>
        <v/>
      </c>
      <c r="K3342" s="5">
        <f>IF(OR($L3342="",NOT(COUNTIFS($L$2:$L3342,$L3342)=1)),"",SUMIFS($I:$I,$L:$L,$L3342))</f>
        <v/>
      </c>
      <c r="L3342" s="6">
        <f>IF($B3342="","",YEAR($B3342))</f>
        <v/>
      </c>
      <c r="M3342" s="6">
        <f>INT((ROW()-2)/39)+1</f>
        <v/>
      </c>
      <c r="N3342" s="6">
        <f>MOD(ROW()-2,39)+2</f>
        <v/>
      </c>
      <c r="O3342" s="42">
        <f>IF(AND($B3342&lt;&gt;"",$C3342&lt;&gt;"",$B3342&lt;=$C3342),INDEX(Szabalyok!$C:$C,$N3342),"")</f>
        <v/>
      </c>
      <c r="P3342">
        <f>IF(D3342="",P3341,P3341+1)</f>
        <v/>
      </c>
    </row>
    <row r="3343">
      <c r="A3343">
        <f>IF(P3343=P3342,0,P3343)</f>
        <v/>
      </c>
      <c r="B3343" s="41">
        <f>IF($M3343&gt;300,"",IF(OR(INDEX(Bemenet!$E$2:$E$301,$M3343)="",INDEX(Bemenet!$F$2:$F$301,$M3343)=""),"",MAX(INDEX(Bemenet!$E$2:$E$301,$M3343),INDEX(Szabalyok!$A:$A,$N3343))))</f>
        <v/>
      </c>
      <c r="C3343" s="41">
        <f>IF($B3343="","",MIN(INDEX(Bemenet!$F$2:$F$301,$M3343),INDEX(Szabalyok!$B:$B,$N3343)))</f>
        <v/>
      </c>
      <c r="D3343" s="5">
        <f>IF(AND($B3343&lt;&gt;"",$C3343&lt;&gt;"",$B3343&lt;=$C3343),INDEX(Bemenet!$G$2:$G$301,$M3343),"")</f>
        <v/>
      </c>
      <c r="E3343" s="6">
        <f>IF(AND($B3343&lt;&gt;"",$C3343&lt;&gt;"",$B3343&lt;=$C3343),INDEX(Bemenet!$D$2:$D$301,$M3343),"")</f>
        <v/>
      </c>
      <c r="F3343" s="5">
        <f>IF(AND($B3343&lt;&gt;"",$C3343&lt;&gt;"",$B3343&lt;=$C3343),$C3343-$B3343+1,"")</f>
        <v/>
      </c>
      <c r="G3343" s="5">
        <f>IF($F3343="","",$F3343*$D3343)</f>
        <v/>
      </c>
      <c r="H3343" s="42">
        <f>IF($G3343="","",$O3343)</f>
        <v/>
      </c>
      <c r="I3343" s="5">
        <f>IF($G3343="","",$G3343*IF($H3343="",$O3343,$H3343)/100)</f>
        <v/>
      </c>
      <c r="J3343" s="5">
        <f>IF(OR($L3343="",NOT(COUNTIFS($L$2:$L3343,$L3343)=1)),"",SUMIFS($G:$G,$L:$L,$L3343))</f>
        <v/>
      </c>
      <c r="K3343" s="5">
        <f>IF(OR($L3343="",NOT(COUNTIFS($L$2:$L3343,$L3343)=1)),"",SUMIFS($I:$I,$L:$L,$L3343))</f>
        <v/>
      </c>
      <c r="L3343" s="6">
        <f>IF($B3343="","",YEAR($B3343))</f>
        <v/>
      </c>
      <c r="M3343" s="6">
        <f>INT((ROW()-2)/39)+1</f>
        <v/>
      </c>
      <c r="N3343" s="6">
        <f>MOD(ROW()-2,39)+2</f>
        <v/>
      </c>
      <c r="O3343" s="42">
        <f>IF(AND($B3343&lt;&gt;"",$C3343&lt;&gt;"",$B3343&lt;=$C3343),INDEX(Szabalyok!$C:$C,$N3343),"")</f>
        <v/>
      </c>
      <c r="P3343">
        <f>IF(D3343="",P3342,P3342+1)</f>
        <v/>
      </c>
    </row>
    <row r="3344">
      <c r="A3344">
        <f>IF(P3344=P3343,0,P3344)</f>
        <v/>
      </c>
      <c r="B3344" s="41">
        <f>IF($M3344&gt;300,"",IF(OR(INDEX(Bemenet!$E$2:$E$301,$M3344)="",INDEX(Bemenet!$F$2:$F$301,$M3344)=""),"",MAX(INDEX(Bemenet!$E$2:$E$301,$M3344),INDEX(Szabalyok!$A:$A,$N3344))))</f>
        <v/>
      </c>
      <c r="C3344" s="41">
        <f>IF($B3344="","",MIN(INDEX(Bemenet!$F$2:$F$301,$M3344),INDEX(Szabalyok!$B:$B,$N3344)))</f>
        <v/>
      </c>
      <c r="D3344" s="5">
        <f>IF(AND($B3344&lt;&gt;"",$C3344&lt;&gt;"",$B3344&lt;=$C3344),INDEX(Bemenet!$G$2:$G$301,$M3344),"")</f>
        <v/>
      </c>
      <c r="E3344" s="6">
        <f>IF(AND($B3344&lt;&gt;"",$C3344&lt;&gt;"",$B3344&lt;=$C3344),INDEX(Bemenet!$D$2:$D$301,$M3344),"")</f>
        <v/>
      </c>
      <c r="F3344" s="5">
        <f>IF(AND($B3344&lt;&gt;"",$C3344&lt;&gt;"",$B3344&lt;=$C3344),$C3344-$B3344+1,"")</f>
        <v/>
      </c>
      <c r="G3344" s="5">
        <f>IF($F3344="","",$F3344*$D3344)</f>
        <v/>
      </c>
      <c r="H3344" s="42">
        <f>IF($G3344="","",$O3344)</f>
        <v/>
      </c>
      <c r="I3344" s="5">
        <f>IF($G3344="","",$G3344*IF($H3344="",$O3344,$H3344)/100)</f>
        <v/>
      </c>
      <c r="J3344" s="5">
        <f>IF(OR($L3344="",NOT(COUNTIFS($L$2:$L3344,$L3344)=1)),"",SUMIFS($G:$G,$L:$L,$L3344))</f>
        <v/>
      </c>
      <c r="K3344" s="5">
        <f>IF(OR($L3344="",NOT(COUNTIFS($L$2:$L3344,$L3344)=1)),"",SUMIFS($I:$I,$L:$L,$L3344))</f>
        <v/>
      </c>
      <c r="L3344" s="6">
        <f>IF($B3344="","",YEAR($B3344))</f>
        <v/>
      </c>
      <c r="M3344" s="6">
        <f>INT((ROW()-2)/39)+1</f>
        <v/>
      </c>
      <c r="N3344" s="6">
        <f>MOD(ROW()-2,39)+2</f>
        <v/>
      </c>
      <c r="O3344" s="42">
        <f>IF(AND($B3344&lt;&gt;"",$C3344&lt;&gt;"",$B3344&lt;=$C3344),INDEX(Szabalyok!$C:$C,$N3344),"")</f>
        <v/>
      </c>
      <c r="P3344">
        <f>IF(D3344="",P3343,P3343+1)</f>
        <v/>
      </c>
    </row>
    <row r="3345">
      <c r="A3345">
        <f>IF(P3345=P3344,0,P3345)</f>
        <v/>
      </c>
      <c r="B3345" s="41">
        <f>IF($M3345&gt;300,"",IF(OR(INDEX(Bemenet!$E$2:$E$301,$M3345)="",INDEX(Bemenet!$F$2:$F$301,$M3345)=""),"",MAX(INDEX(Bemenet!$E$2:$E$301,$M3345),INDEX(Szabalyok!$A:$A,$N3345))))</f>
        <v/>
      </c>
      <c r="C3345" s="41">
        <f>IF($B3345="","",MIN(INDEX(Bemenet!$F$2:$F$301,$M3345),INDEX(Szabalyok!$B:$B,$N3345)))</f>
        <v/>
      </c>
      <c r="D3345" s="5">
        <f>IF(AND($B3345&lt;&gt;"",$C3345&lt;&gt;"",$B3345&lt;=$C3345),INDEX(Bemenet!$G$2:$G$301,$M3345),"")</f>
        <v/>
      </c>
      <c r="E3345" s="6">
        <f>IF(AND($B3345&lt;&gt;"",$C3345&lt;&gt;"",$B3345&lt;=$C3345),INDEX(Bemenet!$D$2:$D$301,$M3345),"")</f>
        <v/>
      </c>
      <c r="F3345" s="5">
        <f>IF(AND($B3345&lt;&gt;"",$C3345&lt;&gt;"",$B3345&lt;=$C3345),$C3345-$B3345+1,"")</f>
        <v/>
      </c>
      <c r="G3345" s="5">
        <f>IF($F3345="","",$F3345*$D3345)</f>
        <v/>
      </c>
      <c r="H3345" s="42">
        <f>IF($G3345="","",$O3345)</f>
        <v/>
      </c>
      <c r="I3345" s="5">
        <f>IF($G3345="","",$G3345*IF($H3345="",$O3345,$H3345)/100)</f>
        <v/>
      </c>
      <c r="J3345" s="5">
        <f>IF(OR($L3345="",NOT(COUNTIFS($L$2:$L3345,$L3345)=1)),"",SUMIFS($G:$G,$L:$L,$L3345))</f>
        <v/>
      </c>
      <c r="K3345" s="5">
        <f>IF(OR($L3345="",NOT(COUNTIFS($L$2:$L3345,$L3345)=1)),"",SUMIFS($I:$I,$L:$L,$L3345))</f>
        <v/>
      </c>
      <c r="L3345" s="6">
        <f>IF($B3345="","",YEAR($B3345))</f>
        <v/>
      </c>
      <c r="M3345" s="6">
        <f>INT((ROW()-2)/39)+1</f>
        <v/>
      </c>
      <c r="N3345" s="6">
        <f>MOD(ROW()-2,39)+2</f>
        <v/>
      </c>
      <c r="O3345" s="42">
        <f>IF(AND($B3345&lt;&gt;"",$C3345&lt;&gt;"",$B3345&lt;=$C3345),INDEX(Szabalyok!$C:$C,$N3345),"")</f>
        <v/>
      </c>
      <c r="P3345">
        <f>IF(D3345="",P3344,P3344+1)</f>
        <v/>
      </c>
    </row>
    <row r="3346">
      <c r="A3346">
        <f>IF(P3346=P3345,0,P3346)</f>
        <v/>
      </c>
      <c r="B3346" s="41">
        <f>IF($M3346&gt;300,"",IF(OR(INDEX(Bemenet!$E$2:$E$301,$M3346)="",INDEX(Bemenet!$F$2:$F$301,$M3346)=""),"",MAX(INDEX(Bemenet!$E$2:$E$301,$M3346),INDEX(Szabalyok!$A:$A,$N3346))))</f>
        <v/>
      </c>
      <c r="C3346" s="41">
        <f>IF($B3346="","",MIN(INDEX(Bemenet!$F$2:$F$301,$M3346),INDEX(Szabalyok!$B:$B,$N3346)))</f>
        <v/>
      </c>
      <c r="D3346" s="5">
        <f>IF(AND($B3346&lt;&gt;"",$C3346&lt;&gt;"",$B3346&lt;=$C3346),INDEX(Bemenet!$G$2:$G$301,$M3346),"")</f>
        <v/>
      </c>
      <c r="E3346" s="6">
        <f>IF(AND($B3346&lt;&gt;"",$C3346&lt;&gt;"",$B3346&lt;=$C3346),INDEX(Bemenet!$D$2:$D$301,$M3346),"")</f>
        <v/>
      </c>
      <c r="F3346" s="5">
        <f>IF(AND($B3346&lt;&gt;"",$C3346&lt;&gt;"",$B3346&lt;=$C3346),$C3346-$B3346+1,"")</f>
        <v/>
      </c>
      <c r="G3346" s="5">
        <f>IF($F3346="","",$F3346*$D3346)</f>
        <v/>
      </c>
      <c r="H3346" s="42">
        <f>IF($G3346="","",$O3346)</f>
        <v/>
      </c>
      <c r="I3346" s="5">
        <f>IF($G3346="","",$G3346*IF($H3346="",$O3346,$H3346)/100)</f>
        <v/>
      </c>
      <c r="J3346" s="5">
        <f>IF(OR($L3346="",NOT(COUNTIFS($L$2:$L3346,$L3346)=1)),"",SUMIFS($G:$G,$L:$L,$L3346))</f>
        <v/>
      </c>
      <c r="K3346" s="5">
        <f>IF(OR($L3346="",NOT(COUNTIFS($L$2:$L3346,$L3346)=1)),"",SUMIFS($I:$I,$L:$L,$L3346))</f>
        <v/>
      </c>
      <c r="L3346" s="6">
        <f>IF($B3346="","",YEAR($B3346))</f>
        <v/>
      </c>
      <c r="M3346" s="6">
        <f>INT((ROW()-2)/39)+1</f>
        <v/>
      </c>
      <c r="N3346" s="6">
        <f>MOD(ROW()-2,39)+2</f>
        <v/>
      </c>
      <c r="O3346" s="42">
        <f>IF(AND($B3346&lt;&gt;"",$C3346&lt;&gt;"",$B3346&lt;=$C3346),INDEX(Szabalyok!$C:$C,$N3346),"")</f>
        <v/>
      </c>
      <c r="P3346">
        <f>IF(D3346="",P3345,P3345+1)</f>
        <v/>
      </c>
    </row>
    <row r="3347">
      <c r="A3347">
        <f>IF(P3347=P3346,0,P3347)</f>
        <v/>
      </c>
      <c r="B3347" s="41">
        <f>IF($M3347&gt;300,"",IF(OR(INDEX(Bemenet!$E$2:$E$301,$M3347)="",INDEX(Bemenet!$F$2:$F$301,$M3347)=""),"",MAX(INDEX(Bemenet!$E$2:$E$301,$M3347),INDEX(Szabalyok!$A:$A,$N3347))))</f>
        <v/>
      </c>
      <c r="C3347" s="41">
        <f>IF($B3347="","",MIN(INDEX(Bemenet!$F$2:$F$301,$M3347),INDEX(Szabalyok!$B:$B,$N3347)))</f>
        <v/>
      </c>
      <c r="D3347" s="5">
        <f>IF(AND($B3347&lt;&gt;"",$C3347&lt;&gt;"",$B3347&lt;=$C3347),INDEX(Bemenet!$G$2:$G$301,$M3347),"")</f>
        <v/>
      </c>
      <c r="E3347" s="6">
        <f>IF(AND($B3347&lt;&gt;"",$C3347&lt;&gt;"",$B3347&lt;=$C3347),INDEX(Bemenet!$D$2:$D$301,$M3347),"")</f>
        <v/>
      </c>
      <c r="F3347" s="5">
        <f>IF(AND($B3347&lt;&gt;"",$C3347&lt;&gt;"",$B3347&lt;=$C3347),$C3347-$B3347+1,"")</f>
        <v/>
      </c>
      <c r="G3347" s="5">
        <f>IF($F3347="","",$F3347*$D3347)</f>
        <v/>
      </c>
      <c r="H3347" s="42">
        <f>IF($G3347="","",$O3347)</f>
        <v/>
      </c>
      <c r="I3347" s="5">
        <f>IF($G3347="","",$G3347*IF($H3347="",$O3347,$H3347)/100)</f>
        <v/>
      </c>
      <c r="J3347" s="5">
        <f>IF(OR($L3347="",NOT(COUNTIFS($L$2:$L3347,$L3347)=1)),"",SUMIFS($G:$G,$L:$L,$L3347))</f>
        <v/>
      </c>
      <c r="K3347" s="5">
        <f>IF(OR($L3347="",NOT(COUNTIFS($L$2:$L3347,$L3347)=1)),"",SUMIFS($I:$I,$L:$L,$L3347))</f>
        <v/>
      </c>
      <c r="L3347" s="6">
        <f>IF($B3347="","",YEAR($B3347))</f>
        <v/>
      </c>
      <c r="M3347" s="6">
        <f>INT((ROW()-2)/39)+1</f>
        <v/>
      </c>
      <c r="N3347" s="6">
        <f>MOD(ROW()-2,39)+2</f>
        <v/>
      </c>
      <c r="O3347" s="42">
        <f>IF(AND($B3347&lt;&gt;"",$C3347&lt;&gt;"",$B3347&lt;=$C3347),INDEX(Szabalyok!$C:$C,$N3347),"")</f>
        <v/>
      </c>
      <c r="P3347">
        <f>IF(D3347="",P3346,P3346+1)</f>
        <v/>
      </c>
    </row>
    <row r="3348">
      <c r="A3348">
        <f>IF(P3348=P3347,0,P3348)</f>
        <v/>
      </c>
      <c r="B3348" s="41">
        <f>IF($M3348&gt;300,"",IF(OR(INDEX(Bemenet!$E$2:$E$301,$M3348)="",INDEX(Bemenet!$F$2:$F$301,$M3348)=""),"",MAX(INDEX(Bemenet!$E$2:$E$301,$M3348),INDEX(Szabalyok!$A:$A,$N3348))))</f>
        <v/>
      </c>
      <c r="C3348" s="41">
        <f>IF($B3348="","",MIN(INDEX(Bemenet!$F$2:$F$301,$M3348),INDEX(Szabalyok!$B:$B,$N3348)))</f>
        <v/>
      </c>
      <c r="D3348" s="5">
        <f>IF(AND($B3348&lt;&gt;"",$C3348&lt;&gt;"",$B3348&lt;=$C3348),INDEX(Bemenet!$G$2:$G$301,$M3348),"")</f>
        <v/>
      </c>
      <c r="E3348" s="6">
        <f>IF(AND($B3348&lt;&gt;"",$C3348&lt;&gt;"",$B3348&lt;=$C3348),INDEX(Bemenet!$D$2:$D$301,$M3348),"")</f>
        <v/>
      </c>
      <c r="F3348" s="5">
        <f>IF(AND($B3348&lt;&gt;"",$C3348&lt;&gt;"",$B3348&lt;=$C3348),$C3348-$B3348+1,"")</f>
        <v/>
      </c>
      <c r="G3348" s="5">
        <f>IF($F3348="","",$F3348*$D3348)</f>
        <v/>
      </c>
      <c r="H3348" s="42">
        <f>IF($G3348="","",$O3348)</f>
        <v/>
      </c>
      <c r="I3348" s="5">
        <f>IF($G3348="","",$G3348*IF($H3348="",$O3348,$H3348)/100)</f>
        <v/>
      </c>
      <c r="J3348" s="5">
        <f>IF(OR($L3348="",NOT(COUNTIFS($L$2:$L3348,$L3348)=1)),"",SUMIFS($G:$G,$L:$L,$L3348))</f>
        <v/>
      </c>
      <c r="K3348" s="5">
        <f>IF(OR($L3348="",NOT(COUNTIFS($L$2:$L3348,$L3348)=1)),"",SUMIFS($I:$I,$L:$L,$L3348))</f>
        <v/>
      </c>
      <c r="L3348" s="6">
        <f>IF($B3348="","",YEAR($B3348))</f>
        <v/>
      </c>
      <c r="M3348" s="6">
        <f>INT((ROW()-2)/39)+1</f>
        <v/>
      </c>
      <c r="N3348" s="6">
        <f>MOD(ROW()-2,39)+2</f>
        <v/>
      </c>
      <c r="O3348" s="42">
        <f>IF(AND($B3348&lt;&gt;"",$C3348&lt;&gt;"",$B3348&lt;=$C3348),INDEX(Szabalyok!$C:$C,$N3348),"")</f>
        <v/>
      </c>
      <c r="P3348">
        <f>IF(D3348="",P3347,P3347+1)</f>
        <v/>
      </c>
    </row>
    <row r="3349">
      <c r="A3349">
        <f>IF(P3349=P3348,0,P3349)</f>
        <v/>
      </c>
      <c r="B3349" s="41">
        <f>IF($M3349&gt;300,"",IF(OR(INDEX(Bemenet!$E$2:$E$301,$M3349)="",INDEX(Bemenet!$F$2:$F$301,$M3349)=""),"",MAX(INDEX(Bemenet!$E$2:$E$301,$M3349),INDEX(Szabalyok!$A:$A,$N3349))))</f>
        <v/>
      </c>
      <c r="C3349" s="41">
        <f>IF($B3349="","",MIN(INDEX(Bemenet!$F$2:$F$301,$M3349),INDEX(Szabalyok!$B:$B,$N3349)))</f>
        <v/>
      </c>
      <c r="D3349" s="5">
        <f>IF(AND($B3349&lt;&gt;"",$C3349&lt;&gt;"",$B3349&lt;=$C3349),INDEX(Bemenet!$G$2:$G$301,$M3349),"")</f>
        <v/>
      </c>
      <c r="E3349" s="6">
        <f>IF(AND($B3349&lt;&gt;"",$C3349&lt;&gt;"",$B3349&lt;=$C3349),INDEX(Bemenet!$D$2:$D$301,$M3349),"")</f>
        <v/>
      </c>
      <c r="F3349" s="5">
        <f>IF(AND($B3349&lt;&gt;"",$C3349&lt;&gt;"",$B3349&lt;=$C3349),$C3349-$B3349+1,"")</f>
        <v/>
      </c>
      <c r="G3349" s="5">
        <f>IF($F3349="","",$F3349*$D3349)</f>
        <v/>
      </c>
      <c r="H3349" s="42">
        <f>IF($G3349="","",$O3349)</f>
        <v/>
      </c>
      <c r="I3349" s="5">
        <f>IF($G3349="","",$G3349*IF($H3349="",$O3349,$H3349)/100)</f>
        <v/>
      </c>
      <c r="J3349" s="5">
        <f>IF(OR($L3349="",NOT(COUNTIFS($L$2:$L3349,$L3349)=1)),"",SUMIFS($G:$G,$L:$L,$L3349))</f>
        <v/>
      </c>
      <c r="K3349" s="5">
        <f>IF(OR($L3349="",NOT(COUNTIFS($L$2:$L3349,$L3349)=1)),"",SUMIFS($I:$I,$L:$L,$L3349))</f>
        <v/>
      </c>
      <c r="L3349" s="6">
        <f>IF($B3349="","",YEAR($B3349))</f>
        <v/>
      </c>
      <c r="M3349" s="6">
        <f>INT((ROW()-2)/39)+1</f>
        <v/>
      </c>
      <c r="N3349" s="6">
        <f>MOD(ROW()-2,39)+2</f>
        <v/>
      </c>
      <c r="O3349" s="42">
        <f>IF(AND($B3349&lt;&gt;"",$C3349&lt;&gt;"",$B3349&lt;=$C3349),INDEX(Szabalyok!$C:$C,$N3349),"")</f>
        <v/>
      </c>
      <c r="P3349">
        <f>IF(D3349="",P3348,P3348+1)</f>
        <v/>
      </c>
    </row>
    <row r="3350">
      <c r="A3350">
        <f>IF(P3350=P3349,0,P3350)</f>
        <v/>
      </c>
      <c r="B3350" s="41">
        <f>IF($M3350&gt;300,"",IF(OR(INDEX(Bemenet!$E$2:$E$301,$M3350)="",INDEX(Bemenet!$F$2:$F$301,$M3350)=""),"",MAX(INDEX(Bemenet!$E$2:$E$301,$M3350),INDEX(Szabalyok!$A:$A,$N3350))))</f>
        <v/>
      </c>
      <c r="C3350" s="41">
        <f>IF($B3350="","",MIN(INDEX(Bemenet!$F$2:$F$301,$M3350),INDEX(Szabalyok!$B:$B,$N3350)))</f>
        <v/>
      </c>
      <c r="D3350" s="5">
        <f>IF(AND($B3350&lt;&gt;"",$C3350&lt;&gt;"",$B3350&lt;=$C3350),INDEX(Bemenet!$G$2:$G$301,$M3350),"")</f>
        <v/>
      </c>
      <c r="E3350" s="6">
        <f>IF(AND($B3350&lt;&gt;"",$C3350&lt;&gt;"",$B3350&lt;=$C3350),INDEX(Bemenet!$D$2:$D$301,$M3350),"")</f>
        <v/>
      </c>
      <c r="F3350" s="5">
        <f>IF(AND($B3350&lt;&gt;"",$C3350&lt;&gt;"",$B3350&lt;=$C3350),$C3350-$B3350+1,"")</f>
        <v/>
      </c>
      <c r="G3350" s="5">
        <f>IF($F3350="","",$F3350*$D3350)</f>
        <v/>
      </c>
      <c r="H3350" s="42">
        <f>IF($G3350="","",$O3350)</f>
        <v/>
      </c>
      <c r="I3350" s="5">
        <f>IF($G3350="","",$G3350*IF($H3350="",$O3350,$H3350)/100)</f>
        <v/>
      </c>
      <c r="J3350" s="5">
        <f>IF(OR($L3350="",NOT(COUNTIFS($L$2:$L3350,$L3350)=1)),"",SUMIFS($G:$G,$L:$L,$L3350))</f>
        <v/>
      </c>
      <c r="K3350" s="5">
        <f>IF(OR($L3350="",NOT(COUNTIFS($L$2:$L3350,$L3350)=1)),"",SUMIFS($I:$I,$L:$L,$L3350))</f>
        <v/>
      </c>
      <c r="L3350" s="6">
        <f>IF($B3350="","",YEAR($B3350))</f>
        <v/>
      </c>
      <c r="M3350" s="6">
        <f>INT((ROW()-2)/39)+1</f>
        <v/>
      </c>
      <c r="N3350" s="6">
        <f>MOD(ROW()-2,39)+2</f>
        <v/>
      </c>
      <c r="O3350" s="42">
        <f>IF(AND($B3350&lt;&gt;"",$C3350&lt;&gt;"",$B3350&lt;=$C3350),INDEX(Szabalyok!$C:$C,$N3350),"")</f>
        <v/>
      </c>
      <c r="P3350">
        <f>IF(D3350="",P3349,P3349+1)</f>
        <v/>
      </c>
    </row>
    <row r="3351">
      <c r="A3351">
        <f>IF(P3351=P3350,0,P3351)</f>
        <v/>
      </c>
      <c r="B3351" s="41">
        <f>IF($M3351&gt;300,"",IF(OR(INDEX(Bemenet!$E$2:$E$301,$M3351)="",INDEX(Bemenet!$F$2:$F$301,$M3351)=""),"",MAX(INDEX(Bemenet!$E$2:$E$301,$M3351),INDEX(Szabalyok!$A:$A,$N3351))))</f>
        <v/>
      </c>
      <c r="C3351" s="41">
        <f>IF($B3351="","",MIN(INDEX(Bemenet!$F$2:$F$301,$M3351),INDEX(Szabalyok!$B:$B,$N3351)))</f>
        <v/>
      </c>
      <c r="D3351" s="5">
        <f>IF(AND($B3351&lt;&gt;"",$C3351&lt;&gt;"",$B3351&lt;=$C3351),INDEX(Bemenet!$G$2:$G$301,$M3351),"")</f>
        <v/>
      </c>
      <c r="E3351" s="6">
        <f>IF(AND($B3351&lt;&gt;"",$C3351&lt;&gt;"",$B3351&lt;=$C3351),INDEX(Bemenet!$D$2:$D$301,$M3351),"")</f>
        <v/>
      </c>
      <c r="F3351" s="5">
        <f>IF(AND($B3351&lt;&gt;"",$C3351&lt;&gt;"",$B3351&lt;=$C3351),$C3351-$B3351+1,"")</f>
        <v/>
      </c>
      <c r="G3351" s="5">
        <f>IF($F3351="","",$F3351*$D3351)</f>
        <v/>
      </c>
      <c r="H3351" s="42">
        <f>IF($G3351="","",$O3351)</f>
        <v/>
      </c>
      <c r="I3351" s="5">
        <f>IF($G3351="","",$G3351*IF($H3351="",$O3351,$H3351)/100)</f>
        <v/>
      </c>
      <c r="J3351" s="5">
        <f>IF(OR($L3351="",NOT(COUNTIFS($L$2:$L3351,$L3351)=1)),"",SUMIFS($G:$G,$L:$L,$L3351))</f>
        <v/>
      </c>
      <c r="K3351" s="5">
        <f>IF(OR($L3351="",NOT(COUNTIFS($L$2:$L3351,$L3351)=1)),"",SUMIFS($I:$I,$L:$L,$L3351))</f>
        <v/>
      </c>
      <c r="L3351" s="6">
        <f>IF($B3351="","",YEAR($B3351))</f>
        <v/>
      </c>
      <c r="M3351" s="6">
        <f>INT((ROW()-2)/39)+1</f>
        <v/>
      </c>
      <c r="N3351" s="6">
        <f>MOD(ROW()-2,39)+2</f>
        <v/>
      </c>
      <c r="O3351" s="42">
        <f>IF(AND($B3351&lt;&gt;"",$C3351&lt;&gt;"",$B3351&lt;=$C3351),INDEX(Szabalyok!$C:$C,$N3351),"")</f>
        <v/>
      </c>
      <c r="P3351">
        <f>IF(D3351="",P3350,P3350+1)</f>
        <v/>
      </c>
    </row>
    <row r="3352">
      <c r="A3352">
        <f>IF(P3352=P3351,0,P3352)</f>
        <v/>
      </c>
      <c r="B3352" s="41">
        <f>IF($M3352&gt;300,"",IF(OR(INDEX(Bemenet!$E$2:$E$301,$M3352)="",INDEX(Bemenet!$F$2:$F$301,$M3352)=""),"",MAX(INDEX(Bemenet!$E$2:$E$301,$M3352),INDEX(Szabalyok!$A:$A,$N3352))))</f>
        <v/>
      </c>
      <c r="C3352" s="41">
        <f>IF($B3352="","",MIN(INDEX(Bemenet!$F$2:$F$301,$M3352),INDEX(Szabalyok!$B:$B,$N3352)))</f>
        <v/>
      </c>
      <c r="D3352" s="5">
        <f>IF(AND($B3352&lt;&gt;"",$C3352&lt;&gt;"",$B3352&lt;=$C3352),INDEX(Bemenet!$G$2:$G$301,$M3352),"")</f>
        <v/>
      </c>
      <c r="E3352" s="6">
        <f>IF(AND($B3352&lt;&gt;"",$C3352&lt;&gt;"",$B3352&lt;=$C3352),INDEX(Bemenet!$D$2:$D$301,$M3352),"")</f>
        <v/>
      </c>
      <c r="F3352" s="5">
        <f>IF(AND($B3352&lt;&gt;"",$C3352&lt;&gt;"",$B3352&lt;=$C3352),$C3352-$B3352+1,"")</f>
        <v/>
      </c>
      <c r="G3352" s="5">
        <f>IF($F3352="","",$F3352*$D3352)</f>
        <v/>
      </c>
      <c r="H3352" s="42">
        <f>IF($G3352="","",$O3352)</f>
        <v/>
      </c>
      <c r="I3352" s="5">
        <f>IF($G3352="","",$G3352*IF($H3352="",$O3352,$H3352)/100)</f>
        <v/>
      </c>
      <c r="J3352" s="5">
        <f>IF(OR($L3352="",NOT(COUNTIFS($L$2:$L3352,$L3352)=1)),"",SUMIFS($G:$G,$L:$L,$L3352))</f>
        <v/>
      </c>
      <c r="K3352" s="5">
        <f>IF(OR($L3352="",NOT(COUNTIFS($L$2:$L3352,$L3352)=1)),"",SUMIFS($I:$I,$L:$L,$L3352))</f>
        <v/>
      </c>
      <c r="L3352" s="6">
        <f>IF($B3352="","",YEAR($B3352))</f>
        <v/>
      </c>
      <c r="M3352" s="6">
        <f>INT((ROW()-2)/39)+1</f>
        <v/>
      </c>
      <c r="N3352" s="6">
        <f>MOD(ROW()-2,39)+2</f>
        <v/>
      </c>
      <c r="O3352" s="42">
        <f>IF(AND($B3352&lt;&gt;"",$C3352&lt;&gt;"",$B3352&lt;=$C3352),INDEX(Szabalyok!$C:$C,$N3352),"")</f>
        <v/>
      </c>
      <c r="P3352">
        <f>IF(D3352="",P3351,P3351+1)</f>
        <v/>
      </c>
    </row>
    <row r="3353">
      <c r="A3353">
        <f>IF(P3353=P3352,0,P3353)</f>
        <v/>
      </c>
      <c r="B3353" s="41">
        <f>IF($M3353&gt;300,"",IF(OR(INDEX(Bemenet!$E$2:$E$301,$M3353)="",INDEX(Bemenet!$F$2:$F$301,$M3353)=""),"",MAX(INDEX(Bemenet!$E$2:$E$301,$M3353),INDEX(Szabalyok!$A:$A,$N3353))))</f>
        <v/>
      </c>
      <c r="C3353" s="41">
        <f>IF($B3353="","",MIN(INDEX(Bemenet!$F$2:$F$301,$M3353),INDEX(Szabalyok!$B:$B,$N3353)))</f>
        <v/>
      </c>
      <c r="D3353" s="5">
        <f>IF(AND($B3353&lt;&gt;"",$C3353&lt;&gt;"",$B3353&lt;=$C3353),INDEX(Bemenet!$G$2:$G$301,$M3353),"")</f>
        <v/>
      </c>
      <c r="E3353" s="6">
        <f>IF(AND($B3353&lt;&gt;"",$C3353&lt;&gt;"",$B3353&lt;=$C3353),INDEX(Bemenet!$D$2:$D$301,$M3353),"")</f>
        <v/>
      </c>
      <c r="F3353" s="5">
        <f>IF(AND($B3353&lt;&gt;"",$C3353&lt;&gt;"",$B3353&lt;=$C3353),$C3353-$B3353+1,"")</f>
        <v/>
      </c>
      <c r="G3353" s="5">
        <f>IF($F3353="","",$F3353*$D3353)</f>
        <v/>
      </c>
      <c r="H3353" s="42">
        <f>IF($G3353="","",$O3353)</f>
        <v/>
      </c>
      <c r="I3353" s="5">
        <f>IF($G3353="","",$G3353*IF($H3353="",$O3353,$H3353)/100)</f>
        <v/>
      </c>
      <c r="J3353" s="5">
        <f>IF(OR($L3353="",NOT(COUNTIFS($L$2:$L3353,$L3353)=1)),"",SUMIFS($G:$G,$L:$L,$L3353))</f>
        <v/>
      </c>
      <c r="K3353" s="5">
        <f>IF(OR($L3353="",NOT(COUNTIFS($L$2:$L3353,$L3353)=1)),"",SUMIFS($I:$I,$L:$L,$L3353))</f>
        <v/>
      </c>
      <c r="L3353" s="6">
        <f>IF($B3353="","",YEAR($B3353))</f>
        <v/>
      </c>
      <c r="M3353" s="6">
        <f>INT((ROW()-2)/39)+1</f>
        <v/>
      </c>
      <c r="N3353" s="6">
        <f>MOD(ROW()-2,39)+2</f>
        <v/>
      </c>
      <c r="O3353" s="42">
        <f>IF(AND($B3353&lt;&gt;"",$C3353&lt;&gt;"",$B3353&lt;=$C3353),INDEX(Szabalyok!$C:$C,$N3353),"")</f>
        <v/>
      </c>
      <c r="P3353">
        <f>IF(D3353="",P3352,P3352+1)</f>
        <v/>
      </c>
    </row>
    <row r="3354">
      <c r="A3354">
        <f>IF(P3354=P3353,0,P3354)</f>
        <v/>
      </c>
      <c r="B3354" s="41">
        <f>IF($M3354&gt;300,"",IF(OR(INDEX(Bemenet!$E$2:$E$301,$M3354)="",INDEX(Bemenet!$F$2:$F$301,$M3354)=""),"",MAX(INDEX(Bemenet!$E$2:$E$301,$M3354),INDEX(Szabalyok!$A:$A,$N3354))))</f>
        <v/>
      </c>
      <c r="C3354" s="41">
        <f>IF($B3354="","",MIN(INDEX(Bemenet!$F$2:$F$301,$M3354),INDEX(Szabalyok!$B:$B,$N3354)))</f>
        <v/>
      </c>
      <c r="D3354" s="5">
        <f>IF(AND($B3354&lt;&gt;"",$C3354&lt;&gt;"",$B3354&lt;=$C3354),INDEX(Bemenet!$G$2:$G$301,$M3354),"")</f>
        <v/>
      </c>
      <c r="E3354" s="6">
        <f>IF(AND($B3354&lt;&gt;"",$C3354&lt;&gt;"",$B3354&lt;=$C3354),INDEX(Bemenet!$D$2:$D$301,$M3354),"")</f>
        <v/>
      </c>
      <c r="F3354" s="5">
        <f>IF(AND($B3354&lt;&gt;"",$C3354&lt;&gt;"",$B3354&lt;=$C3354),$C3354-$B3354+1,"")</f>
        <v/>
      </c>
      <c r="G3354" s="5">
        <f>IF($F3354="","",$F3354*$D3354)</f>
        <v/>
      </c>
      <c r="H3354" s="42">
        <f>IF($G3354="","",$O3354)</f>
        <v/>
      </c>
      <c r="I3354" s="5">
        <f>IF($G3354="","",$G3354*IF($H3354="",$O3354,$H3354)/100)</f>
        <v/>
      </c>
      <c r="J3354" s="5">
        <f>IF(OR($L3354="",NOT(COUNTIFS($L$2:$L3354,$L3354)=1)),"",SUMIFS($G:$G,$L:$L,$L3354))</f>
        <v/>
      </c>
      <c r="K3354" s="5">
        <f>IF(OR($L3354="",NOT(COUNTIFS($L$2:$L3354,$L3354)=1)),"",SUMIFS($I:$I,$L:$L,$L3354))</f>
        <v/>
      </c>
      <c r="L3354" s="6">
        <f>IF($B3354="","",YEAR($B3354))</f>
        <v/>
      </c>
      <c r="M3354" s="6">
        <f>INT((ROW()-2)/39)+1</f>
        <v/>
      </c>
      <c r="N3354" s="6">
        <f>MOD(ROW()-2,39)+2</f>
        <v/>
      </c>
      <c r="O3354" s="42">
        <f>IF(AND($B3354&lt;&gt;"",$C3354&lt;&gt;"",$B3354&lt;=$C3354),INDEX(Szabalyok!$C:$C,$N3354),"")</f>
        <v/>
      </c>
      <c r="P3354">
        <f>IF(D3354="",P3353,P3353+1)</f>
        <v/>
      </c>
    </row>
    <row r="3355">
      <c r="A3355">
        <f>IF(P3355=P3354,0,P3355)</f>
        <v/>
      </c>
      <c r="B3355" s="41">
        <f>IF($M3355&gt;300,"",IF(OR(INDEX(Bemenet!$E$2:$E$301,$M3355)="",INDEX(Bemenet!$F$2:$F$301,$M3355)=""),"",MAX(INDEX(Bemenet!$E$2:$E$301,$M3355),INDEX(Szabalyok!$A:$A,$N3355))))</f>
        <v/>
      </c>
      <c r="C3355" s="41">
        <f>IF($B3355="","",MIN(INDEX(Bemenet!$F$2:$F$301,$M3355),INDEX(Szabalyok!$B:$B,$N3355)))</f>
        <v/>
      </c>
      <c r="D3355" s="5">
        <f>IF(AND($B3355&lt;&gt;"",$C3355&lt;&gt;"",$B3355&lt;=$C3355),INDEX(Bemenet!$G$2:$G$301,$M3355),"")</f>
        <v/>
      </c>
      <c r="E3355" s="6">
        <f>IF(AND($B3355&lt;&gt;"",$C3355&lt;&gt;"",$B3355&lt;=$C3355),INDEX(Bemenet!$D$2:$D$301,$M3355),"")</f>
        <v/>
      </c>
      <c r="F3355" s="5">
        <f>IF(AND($B3355&lt;&gt;"",$C3355&lt;&gt;"",$B3355&lt;=$C3355),$C3355-$B3355+1,"")</f>
        <v/>
      </c>
      <c r="G3355" s="5">
        <f>IF($F3355="","",$F3355*$D3355)</f>
        <v/>
      </c>
      <c r="H3355" s="42">
        <f>IF($G3355="","",$O3355)</f>
        <v/>
      </c>
      <c r="I3355" s="5">
        <f>IF($G3355="","",$G3355*IF($H3355="",$O3355,$H3355)/100)</f>
        <v/>
      </c>
      <c r="J3355" s="5">
        <f>IF(OR($L3355="",NOT(COUNTIFS($L$2:$L3355,$L3355)=1)),"",SUMIFS($G:$G,$L:$L,$L3355))</f>
        <v/>
      </c>
      <c r="K3355" s="5">
        <f>IF(OR($L3355="",NOT(COUNTIFS($L$2:$L3355,$L3355)=1)),"",SUMIFS($I:$I,$L:$L,$L3355))</f>
        <v/>
      </c>
      <c r="L3355" s="6">
        <f>IF($B3355="","",YEAR($B3355))</f>
        <v/>
      </c>
      <c r="M3355" s="6">
        <f>INT((ROW()-2)/39)+1</f>
        <v/>
      </c>
      <c r="N3355" s="6">
        <f>MOD(ROW()-2,39)+2</f>
        <v/>
      </c>
      <c r="O3355" s="42">
        <f>IF(AND($B3355&lt;&gt;"",$C3355&lt;&gt;"",$B3355&lt;=$C3355),INDEX(Szabalyok!$C:$C,$N3355),"")</f>
        <v/>
      </c>
      <c r="P3355">
        <f>IF(D3355="",P3354,P3354+1)</f>
        <v/>
      </c>
    </row>
    <row r="3356">
      <c r="A3356">
        <f>IF(P3356=P3355,0,P3356)</f>
        <v/>
      </c>
      <c r="B3356" s="41">
        <f>IF($M3356&gt;300,"",IF(OR(INDEX(Bemenet!$E$2:$E$301,$M3356)="",INDEX(Bemenet!$F$2:$F$301,$M3356)=""),"",MAX(INDEX(Bemenet!$E$2:$E$301,$M3356),INDEX(Szabalyok!$A:$A,$N3356))))</f>
        <v/>
      </c>
      <c r="C3356" s="41">
        <f>IF($B3356="","",MIN(INDEX(Bemenet!$F$2:$F$301,$M3356),INDEX(Szabalyok!$B:$B,$N3356)))</f>
        <v/>
      </c>
      <c r="D3356" s="5">
        <f>IF(AND($B3356&lt;&gt;"",$C3356&lt;&gt;"",$B3356&lt;=$C3356),INDEX(Bemenet!$G$2:$G$301,$M3356),"")</f>
        <v/>
      </c>
      <c r="E3356" s="6">
        <f>IF(AND($B3356&lt;&gt;"",$C3356&lt;&gt;"",$B3356&lt;=$C3356),INDEX(Bemenet!$D$2:$D$301,$M3356),"")</f>
        <v/>
      </c>
      <c r="F3356" s="5">
        <f>IF(AND($B3356&lt;&gt;"",$C3356&lt;&gt;"",$B3356&lt;=$C3356),$C3356-$B3356+1,"")</f>
        <v/>
      </c>
      <c r="G3356" s="5">
        <f>IF($F3356="","",$F3356*$D3356)</f>
        <v/>
      </c>
      <c r="H3356" s="42">
        <f>IF($G3356="","",$O3356)</f>
        <v/>
      </c>
      <c r="I3356" s="5">
        <f>IF($G3356="","",$G3356*IF($H3356="",$O3356,$H3356)/100)</f>
        <v/>
      </c>
      <c r="J3356" s="5">
        <f>IF(OR($L3356="",NOT(COUNTIFS($L$2:$L3356,$L3356)=1)),"",SUMIFS($G:$G,$L:$L,$L3356))</f>
        <v/>
      </c>
      <c r="K3356" s="5">
        <f>IF(OR($L3356="",NOT(COUNTIFS($L$2:$L3356,$L3356)=1)),"",SUMIFS($I:$I,$L:$L,$L3356))</f>
        <v/>
      </c>
      <c r="L3356" s="6">
        <f>IF($B3356="","",YEAR($B3356))</f>
        <v/>
      </c>
      <c r="M3356" s="6">
        <f>INT((ROW()-2)/39)+1</f>
        <v/>
      </c>
      <c r="N3356" s="6">
        <f>MOD(ROW()-2,39)+2</f>
        <v/>
      </c>
      <c r="O3356" s="42">
        <f>IF(AND($B3356&lt;&gt;"",$C3356&lt;&gt;"",$B3356&lt;=$C3356),INDEX(Szabalyok!$C:$C,$N3356),"")</f>
        <v/>
      </c>
      <c r="P3356">
        <f>IF(D3356="",P3355,P3355+1)</f>
        <v/>
      </c>
    </row>
    <row r="3357">
      <c r="A3357">
        <f>IF(P3357=P3356,0,P3357)</f>
        <v/>
      </c>
      <c r="B3357" s="41">
        <f>IF($M3357&gt;300,"",IF(OR(INDEX(Bemenet!$E$2:$E$301,$M3357)="",INDEX(Bemenet!$F$2:$F$301,$M3357)=""),"",MAX(INDEX(Bemenet!$E$2:$E$301,$M3357),INDEX(Szabalyok!$A:$A,$N3357))))</f>
        <v/>
      </c>
      <c r="C3357" s="41">
        <f>IF($B3357="","",MIN(INDEX(Bemenet!$F$2:$F$301,$M3357),INDEX(Szabalyok!$B:$B,$N3357)))</f>
        <v/>
      </c>
      <c r="D3357" s="5">
        <f>IF(AND($B3357&lt;&gt;"",$C3357&lt;&gt;"",$B3357&lt;=$C3357),INDEX(Bemenet!$G$2:$G$301,$M3357),"")</f>
        <v/>
      </c>
      <c r="E3357" s="6">
        <f>IF(AND($B3357&lt;&gt;"",$C3357&lt;&gt;"",$B3357&lt;=$C3357),INDEX(Bemenet!$D$2:$D$301,$M3357),"")</f>
        <v/>
      </c>
      <c r="F3357" s="5">
        <f>IF(AND($B3357&lt;&gt;"",$C3357&lt;&gt;"",$B3357&lt;=$C3357),$C3357-$B3357+1,"")</f>
        <v/>
      </c>
      <c r="G3357" s="5">
        <f>IF($F3357="","",$F3357*$D3357)</f>
        <v/>
      </c>
      <c r="H3357" s="42">
        <f>IF($G3357="","",$O3357)</f>
        <v/>
      </c>
      <c r="I3357" s="5">
        <f>IF($G3357="","",$G3357*IF($H3357="",$O3357,$H3357)/100)</f>
        <v/>
      </c>
      <c r="J3357" s="5">
        <f>IF(OR($L3357="",NOT(COUNTIFS($L$2:$L3357,$L3357)=1)),"",SUMIFS($G:$G,$L:$L,$L3357))</f>
        <v/>
      </c>
      <c r="K3357" s="5">
        <f>IF(OR($L3357="",NOT(COUNTIFS($L$2:$L3357,$L3357)=1)),"",SUMIFS($I:$I,$L:$L,$L3357))</f>
        <v/>
      </c>
      <c r="L3357" s="6">
        <f>IF($B3357="","",YEAR($B3357))</f>
        <v/>
      </c>
      <c r="M3357" s="6">
        <f>INT((ROW()-2)/39)+1</f>
        <v/>
      </c>
      <c r="N3357" s="6">
        <f>MOD(ROW()-2,39)+2</f>
        <v/>
      </c>
      <c r="O3357" s="42">
        <f>IF(AND($B3357&lt;&gt;"",$C3357&lt;&gt;"",$B3357&lt;=$C3357),INDEX(Szabalyok!$C:$C,$N3357),"")</f>
        <v/>
      </c>
      <c r="P3357">
        <f>IF(D3357="",P3356,P3356+1)</f>
        <v/>
      </c>
    </row>
    <row r="3358">
      <c r="A3358">
        <f>IF(P3358=P3357,0,P3358)</f>
        <v/>
      </c>
      <c r="B3358" s="41">
        <f>IF($M3358&gt;300,"",IF(OR(INDEX(Bemenet!$E$2:$E$301,$M3358)="",INDEX(Bemenet!$F$2:$F$301,$M3358)=""),"",MAX(INDEX(Bemenet!$E$2:$E$301,$M3358),INDEX(Szabalyok!$A:$A,$N3358))))</f>
        <v/>
      </c>
      <c r="C3358" s="41">
        <f>IF($B3358="","",MIN(INDEX(Bemenet!$F$2:$F$301,$M3358),INDEX(Szabalyok!$B:$B,$N3358)))</f>
        <v/>
      </c>
      <c r="D3358" s="5">
        <f>IF(AND($B3358&lt;&gt;"",$C3358&lt;&gt;"",$B3358&lt;=$C3358),INDEX(Bemenet!$G$2:$G$301,$M3358),"")</f>
        <v/>
      </c>
      <c r="E3358" s="6">
        <f>IF(AND($B3358&lt;&gt;"",$C3358&lt;&gt;"",$B3358&lt;=$C3358),INDEX(Bemenet!$D$2:$D$301,$M3358),"")</f>
        <v/>
      </c>
      <c r="F3358" s="5">
        <f>IF(AND($B3358&lt;&gt;"",$C3358&lt;&gt;"",$B3358&lt;=$C3358),$C3358-$B3358+1,"")</f>
        <v/>
      </c>
      <c r="G3358" s="5">
        <f>IF($F3358="","",$F3358*$D3358)</f>
        <v/>
      </c>
      <c r="H3358" s="42">
        <f>IF($G3358="","",$O3358)</f>
        <v/>
      </c>
      <c r="I3358" s="5">
        <f>IF($G3358="","",$G3358*IF($H3358="",$O3358,$H3358)/100)</f>
        <v/>
      </c>
      <c r="J3358" s="5">
        <f>IF(OR($L3358="",NOT(COUNTIFS($L$2:$L3358,$L3358)=1)),"",SUMIFS($G:$G,$L:$L,$L3358))</f>
        <v/>
      </c>
      <c r="K3358" s="5">
        <f>IF(OR($L3358="",NOT(COUNTIFS($L$2:$L3358,$L3358)=1)),"",SUMIFS($I:$I,$L:$L,$L3358))</f>
        <v/>
      </c>
      <c r="L3358" s="6">
        <f>IF($B3358="","",YEAR($B3358))</f>
        <v/>
      </c>
      <c r="M3358" s="6">
        <f>INT((ROW()-2)/39)+1</f>
        <v/>
      </c>
      <c r="N3358" s="6">
        <f>MOD(ROW()-2,39)+2</f>
        <v/>
      </c>
      <c r="O3358" s="42">
        <f>IF(AND($B3358&lt;&gt;"",$C3358&lt;&gt;"",$B3358&lt;=$C3358),INDEX(Szabalyok!$C:$C,$N3358),"")</f>
        <v/>
      </c>
      <c r="P3358">
        <f>IF(D3358="",P3357,P3357+1)</f>
        <v/>
      </c>
    </row>
    <row r="3359">
      <c r="A3359">
        <f>IF(P3359=P3358,0,P3359)</f>
        <v/>
      </c>
      <c r="B3359" s="41">
        <f>IF($M3359&gt;300,"",IF(OR(INDEX(Bemenet!$E$2:$E$301,$M3359)="",INDEX(Bemenet!$F$2:$F$301,$M3359)=""),"",MAX(INDEX(Bemenet!$E$2:$E$301,$M3359),INDEX(Szabalyok!$A:$A,$N3359))))</f>
        <v/>
      </c>
      <c r="C3359" s="41">
        <f>IF($B3359="","",MIN(INDEX(Bemenet!$F$2:$F$301,$M3359),INDEX(Szabalyok!$B:$B,$N3359)))</f>
        <v/>
      </c>
      <c r="D3359" s="5">
        <f>IF(AND($B3359&lt;&gt;"",$C3359&lt;&gt;"",$B3359&lt;=$C3359),INDEX(Bemenet!$G$2:$G$301,$M3359),"")</f>
        <v/>
      </c>
      <c r="E3359" s="6">
        <f>IF(AND($B3359&lt;&gt;"",$C3359&lt;&gt;"",$B3359&lt;=$C3359),INDEX(Bemenet!$D$2:$D$301,$M3359),"")</f>
        <v/>
      </c>
      <c r="F3359" s="5">
        <f>IF(AND($B3359&lt;&gt;"",$C3359&lt;&gt;"",$B3359&lt;=$C3359),$C3359-$B3359+1,"")</f>
        <v/>
      </c>
      <c r="G3359" s="5">
        <f>IF($F3359="","",$F3359*$D3359)</f>
        <v/>
      </c>
      <c r="H3359" s="42">
        <f>IF($G3359="","",$O3359)</f>
        <v/>
      </c>
      <c r="I3359" s="5">
        <f>IF($G3359="","",$G3359*IF($H3359="",$O3359,$H3359)/100)</f>
        <v/>
      </c>
      <c r="J3359" s="5">
        <f>IF(OR($L3359="",NOT(COUNTIFS($L$2:$L3359,$L3359)=1)),"",SUMIFS($G:$G,$L:$L,$L3359))</f>
        <v/>
      </c>
      <c r="K3359" s="5">
        <f>IF(OR($L3359="",NOT(COUNTIFS($L$2:$L3359,$L3359)=1)),"",SUMIFS($I:$I,$L:$L,$L3359))</f>
        <v/>
      </c>
      <c r="L3359" s="6">
        <f>IF($B3359="","",YEAR($B3359))</f>
        <v/>
      </c>
      <c r="M3359" s="6">
        <f>INT((ROW()-2)/39)+1</f>
        <v/>
      </c>
      <c r="N3359" s="6">
        <f>MOD(ROW()-2,39)+2</f>
        <v/>
      </c>
      <c r="O3359" s="42">
        <f>IF(AND($B3359&lt;&gt;"",$C3359&lt;&gt;"",$B3359&lt;=$C3359),INDEX(Szabalyok!$C:$C,$N3359),"")</f>
        <v/>
      </c>
      <c r="P3359">
        <f>IF(D3359="",P3358,P3358+1)</f>
        <v/>
      </c>
    </row>
    <row r="3360">
      <c r="A3360">
        <f>IF(P3360=P3359,0,P3360)</f>
        <v/>
      </c>
      <c r="B3360" s="41">
        <f>IF($M3360&gt;300,"",IF(OR(INDEX(Bemenet!$E$2:$E$301,$M3360)="",INDEX(Bemenet!$F$2:$F$301,$M3360)=""),"",MAX(INDEX(Bemenet!$E$2:$E$301,$M3360),INDEX(Szabalyok!$A:$A,$N3360))))</f>
        <v/>
      </c>
      <c r="C3360" s="41">
        <f>IF($B3360="","",MIN(INDEX(Bemenet!$F$2:$F$301,$M3360),INDEX(Szabalyok!$B:$B,$N3360)))</f>
        <v/>
      </c>
      <c r="D3360" s="5">
        <f>IF(AND($B3360&lt;&gt;"",$C3360&lt;&gt;"",$B3360&lt;=$C3360),INDEX(Bemenet!$G$2:$G$301,$M3360),"")</f>
        <v/>
      </c>
      <c r="E3360" s="6">
        <f>IF(AND($B3360&lt;&gt;"",$C3360&lt;&gt;"",$B3360&lt;=$C3360),INDEX(Bemenet!$D$2:$D$301,$M3360),"")</f>
        <v/>
      </c>
      <c r="F3360" s="5">
        <f>IF(AND($B3360&lt;&gt;"",$C3360&lt;&gt;"",$B3360&lt;=$C3360),$C3360-$B3360+1,"")</f>
        <v/>
      </c>
      <c r="G3360" s="5">
        <f>IF($F3360="","",$F3360*$D3360)</f>
        <v/>
      </c>
      <c r="H3360" s="42">
        <f>IF($G3360="","",$O3360)</f>
        <v/>
      </c>
      <c r="I3360" s="5">
        <f>IF($G3360="","",$G3360*IF($H3360="",$O3360,$H3360)/100)</f>
        <v/>
      </c>
      <c r="J3360" s="5">
        <f>IF(OR($L3360="",NOT(COUNTIFS($L$2:$L3360,$L3360)=1)),"",SUMIFS($G:$G,$L:$L,$L3360))</f>
        <v/>
      </c>
      <c r="K3360" s="5">
        <f>IF(OR($L3360="",NOT(COUNTIFS($L$2:$L3360,$L3360)=1)),"",SUMIFS($I:$I,$L:$L,$L3360))</f>
        <v/>
      </c>
      <c r="L3360" s="6">
        <f>IF($B3360="","",YEAR($B3360))</f>
        <v/>
      </c>
      <c r="M3360" s="6">
        <f>INT((ROW()-2)/39)+1</f>
        <v/>
      </c>
      <c r="N3360" s="6">
        <f>MOD(ROW()-2,39)+2</f>
        <v/>
      </c>
      <c r="O3360" s="42">
        <f>IF(AND($B3360&lt;&gt;"",$C3360&lt;&gt;"",$B3360&lt;=$C3360),INDEX(Szabalyok!$C:$C,$N3360),"")</f>
        <v/>
      </c>
      <c r="P3360">
        <f>IF(D3360="",P3359,P3359+1)</f>
        <v/>
      </c>
    </row>
    <row r="3361">
      <c r="A3361">
        <f>IF(P3361=P3360,0,P3361)</f>
        <v/>
      </c>
      <c r="B3361" s="41">
        <f>IF($M3361&gt;300,"",IF(OR(INDEX(Bemenet!$E$2:$E$301,$M3361)="",INDEX(Bemenet!$F$2:$F$301,$M3361)=""),"",MAX(INDEX(Bemenet!$E$2:$E$301,$M3361),INDEX(Szabalyok!$A:$A,$N3361))))</f>
        <v/>
      </c>
      <c r="C3361" s="41">
        <f>IF($B3361="","",MIN(INDEX(Bemenet!$F$2:$F$301,$M3361),INDEX(Szabalyok!$B:$B,$N3361)))</f>
        <v/>
      </c>
      <c r="D3361" s="5">
        <f>IF(AND($B3361&lt;&gt;"",$C3361&lt;&gt;"",$B3361&lt;=$C3361),INDEX(Bemenet!$G$2:$G$301,$M3361),"")</f>
        <v/>
      </c>
      <c r="E3361" s="6">
        <f>IF(AND($B3361&lt;&gt;"",$C3361&lt;&gt;"",$B3361&lt;=$C3361),INDEX(Bemenet!$D$2:$D$301,$M3361),"")</f>
        <v/>
      </c>
      <c r="F3361" s="5">
        <f>IF(AND($B3361&lt;&gt;"",$C3361&lt;&gt;"",$B3361&lt;=$C3361),$C3361-$B3361+1,"")</f>
        <v/>
      </c>
      <c r="G3361" s="5">
        <f>IF($F3361="","",$F3361*$D3361)</f>
        <v/>
      </c>
      <c r="H3361" s="42">
        <f>IF($G3361="","",$O3361)</f>
        <v/>
      </c>
      <c r="I3361" s="5">
        <f>IF($G3361="","",$G3361*IF($H3361="",$O3361,$H3361)/100)</f>
        <v/>
      </c>
      <c r="J3361" s="5">
        <f>IF(OR($L3361="",NOT(COUNTIFS($L$2:$L3361,$L3361)=1)),"",SUMIFS($G:$G,$L:$L,$L3361))</f>
        <v/>
      </c>
      <c r="K3361" s="5">
        <f>IF(OR($L3361="",NOT(COUNTIFS($L$2:$L3361,$L3361)=1)),"",SUMIFS($I:$I,$L:$L,$L3361))</f>
        <v/>
      </c>
      <c r="L3361" s="6">
        <f>IF($B3361="","",YEAR($B3361))</f>
        <v/>
      </c>
      <c r="M3361" s="6">
        <f>INT((ROW()-2)/39)+1</f>
        <v/>
      </c>
      <c r="N3361" s="6">
        <f>MOD(ROW()-2,39)+2</f>
        <v/>
      </c>
      <c r="O3361" s="42">
        <f>IF(AND($B3361&lt;&gt;"",$C3361&lt;&gt;"",$B3361&lt;=$C3361),INDEX(Szabalyok!$C:$C,$N3361),"")</f>
        <v/>
      </c>
      <c r="P3361">
        <f>IF(D3361="",P3360,P3360+1)</f>
        <v/>
      </c>
    </row>
    <row r="3362">
      <c r="A3362">
        <f>IF(P3362=P3361,0,P3362)</f>
        <v/>
      </c>
      <c r="B3362" s="41">
        <f>IF($M3362&gt;300,"",IF(OR(INDEX(Bemenet!$E$2:$E$301,$M3362)="",INDEX(Bemenet!$F$2:$F$301,$M3362)=""),"",MAX(INDEX(Bemenet!$E$2:$E$301,$M3362),INDEX(Szabalyok!$A:$A,$N3362))))</f>
        <v/>
      </c>
      <c r="C3362" s="41">
        <f>IF($B3362="","",MIN(INDEX(Bemenet!$F$2:$F$301,$M3362),INDEX(Szabalyok!$B:$B,$N3362)))</f>
        <v/>
      </c>
      <c r="D3362" s="5">
        <f>IF(AND($B3362&lt;&gt;"",$C3362&lt;&gt;"",$B3362&lt;=$C3362),INDEX(Bemenet!$G$2:$G$301,$M3362),"")</f>
        <v/>
      </c>
      <c r="E3362" s="6">
        <f>IF(AND($B3362&lt;&gt;"",$C3362&lt;&gt;"",$B3362&lt;=$C3362),INDEX(Bemenet!$D$2:$D$301,$M3362),"")</f>
        <v/>
      </c>
      <c r="F3362" s="5">
        <f>IF(AND($B3362&lt;&gt;"",$C3362&lt;&gt;"",$B3362&lt;=$C3362),$C3362-$B3362+1,"")</f>
        <v/>
      </c>
      <c r="G3362" s="5">
        <f>IF($F3362="","",$F3362*$D3362)</f>
        <v/>
      </c>
      <c r="H3362" s="42">
        <f>IF($G3362="","",$O3362)</f>
        <v/>
      </c>
      <c r="I3362" s="5">
        <f>IF($G3362="","",$G3362*IF($H3362="",$O3362,$H3362)/100)</f>
        <v/>
      </c>
      <c r="J3362" s="5">
        <f>IF(OR($L3362="",NOT(COUNTIFS($L$2:$L3362,$L3362)=1)),"",SUMIFS($G:$G,$L:$L,$L3362))</f>
        <v/>
      </c>
      <c r="K3362" s="5">
        <f>IF(OR($L3362="",NOT(COUNTIFS($L$2:$L3362,$L3362)=1)),"",SUMIFS($I:$I,$L:$L,$L3362))</f>
        <v/>
      </c>
      <c r="L3362" s="6">
        <f>IF($B3362="","",YEAR($B3362))</f>
        <v/>
      </c>
      <c r="M3362" s="6">
        <f>INT((ROW()-2)/39)+1</f>
        <v/>
      </c>
      <c r="N3362" s="6">
        <f>MOD(ROW()-2,39)+2</f>
        <v/>
      </c>
      <c r="O3362" s="42">
        <f>IF(AND($B3362&lt;&gt;"",$C3362&lt;&gt;"",$B3362&lt;=$C3362),INDEX(Szabalyok!$C:$C,$N3362),"")</f>
        <v/>
      </c>
      <c r="P3362">
        <f>IF(D3362="",P3361,P3361+1)</f>
        <v/>
      </c>
    </row>
    <row r="3363">
      <c r="A3363">
        <f>IF(P3363=P3362,0,P3363)</f>
        <v/>
      </c>
      <c r="B3363" s="41">
        <f>IF($M3363&gt;300,"",IF(OR(INDEX(Bemenet!$E$2:$E$301,$M3363)="",INDEX(Bemenet!$F$2:$F$301,$M3363)=""),"",MAX(INDEX(Bemenet!$E$2:$E$301,$M3363),INDEX(Szabalyok!$A:$A,$N3363))))</f>
        <v/>
      </c>
      <c r="C3363" s="41">
        <f>IF($B3363="","",MIN(INDEX(Bemenet!$F$2:$F$301,$M3363),INDEX(Szabalyok!$B:$B,$N3363)))</f>
        <v/>
      </c>
      <c r="D3363" s="5">
        <f>IF(AND($B3363&lt;&gt;"",$C3363&lt;&gt;"",$B3363&lt;=$C3363),INDEX(Bemenet!$G$2:$G$301,$M3363),"")</f>
        <v/>
      </c>
      <c r="E3363" s="6">
        <f>IF(AND($B3363&lt;&gt;"",$C3363&lt;&gt;"",$B3363&lt;=$C3363),INDEX(Bemenet!$D$2:$D$301,$M3363),"")</f>
        <v/>
      </c>
      <c r="F3363" s="5">
        <f>IF(AND($B3363&lt;&gt;"",$C3363&lt;&gt;"",$B3363&lt;=$C3363),$C3363-$B3363+1,"")</f>
        <v/>
      </c>
      <c r="G3363" s="5">
        <f>IF($F3363="","",$F3363*$D3363)</f>
        <v/>
      </c>
      <c r="H3363" s="42">
        <f>IF($G3363="","",$O3363)</f>
        <v/>
      </c>
      <c r="I3363" s="5">
        <f>IF($G3363="","",$G3363*IF($H3363="",$O3363,$H3363)/100)</f>
        <v/>
      </c>
      <c r="J3363" s="5">
        <f>IF(OR($L3363="",NOT(COUNTIFS($L$2:$L3363,$L3363)=1)),"",SUMIFS($G:$G,$L:$L,$L3363))</f>
        <v/>
      </c>
      <c r="K3363" s="5">
        <f>IF(OR($L3363="",NOT(COUNTIFS($L$2:$L3363,$L3363)=1)),"",SUMIFS($I:$I,$L:$L,$L3363))</f>
        <v/>
      </c>
      <c r="L3363" s="6">
        <f>IF($B3363="","",YEAR($B3363))</f>
        <v/>
      </c>
      <c r="M3363" s="6">
        <f>INT((ROW()-2)/39)+1</f>
        <v/>
      </c>
      <c r="N3363" s="6">
        <f>MOD(ROW()-2,39)+2</f>
        <v/>
      </c>
      <c r="O3363" s="42">
        <f>IF(AND($B3363&lt;&gt;"",$C3363&lt;&gt;"",$B3363&lt;=$C3363),INDEX(Szabalyok!$C:$C,$N3363),"")</f>
        <v/>
      </c>
      <c r="P3363">
        <f>IF(D3363="",P3362,P3362+1)</f>
        <v/>
      </c>
    </row>
    <row r="3364">
      <c r="A3364">
        <f>IF(P3364=P3363,0,P3364)</f>
        <v/>
      </c>
      <c r="B3364" s="41">
        <f>IF($M3364&gt;300,"",IF(OR(INDEX(Bemenet!$E$2:$E$301,$M3364)="",INDEX(Bemenet!$F$2:$F$301,$M3364)=""),"",MAX(INDEX(Bemenet!$E$2:$E$301,$M3364),INDEX(Szabalyok!$A:$A,$N3364))))</f>
        <v/>
      </c>
      <c r="C3364" s="41">
        <f>IF($B3364="","",MIN(INDEX(Bemenet!$F$2:$F$301,$M3364),INDEX(Szabalyok!$B:$B,$N3364)))</f>
        <v/>
      </c>
      <c r="D3364" s="5">
        <f>IF(AND($B3364&lt;&gt;"",$C3364&lt;&gt;"",$B3364&lt;=$C3364),INDEX(Bemenet!$G$2:$G$301,$M3364),"")</f>
        <v/>
      </c>
      <c r="E3364" s="6">
        <f>IF(AND($B3364&lt;&gt;"",$C3364&lt;&gt;"",$B3364&lt;=$C3364),INDEX(Bemenet!$D$2:$D$301,$M3364),"")</f>
        <v/>
      </c>
      <c r="F3364" s="5">
        <f>IF(AND($B3364&lt;&gt;"",$C3364&lt;&gt;"",$B3364&lt;=$C3364),$C3364-$B3364+1,"")</f>
        <v/>
      </c>
      <c r="G3364" s="5">
        <f>IF($F3364="","",$F3364*$D3364)</f>
        <v/>
      </c>
      <c r="H3364" s="42">
        <f>IF($G3364="","",$O3364)</f>
        <v/>
      </c>
      <c r="I3364" s="5">
        <f>IF($G3364="","",$G3364*IF($H3364="",$O3364,$H3364)/100)</f>
        <v/>
      </c>
      <c r="J3364" s="5">
        <f>IF(OR($L3364="",NOT(COUNTIFS($L$2:$L3364,$L3364)=1)),"",SUMIFS($G:$G,$L:$L,$L3364))</f>
        <v/>
      </c>
      <c r="K3364" s="5">
        <f>IF(OR($L3364="",NOT(COUNTIFS($L$2:$L3364,$L3364)=1)),"",SUMIFS($I:$I,$L:$L,$L3364))</f>
        <v/>
      </c>
      <c r="L3364" s="6">
        <f>IF($B3364="","",YEAR($B3364))</f>
        <v/>
      </c>
      <c r="M3364" s="6">
        <f>INT((ROW()-2)/39)+1</f>
        <v/>
      </c>
      <c r="N3364" s="6">
        <f>MOD(ROW()-2,39)+2</f>
        <v/>
      </c>
      <c r="O3364" s="42">
        <f>IF(AND($B3364&lt;&gt;"",$C3364&lt;&gt;"",$B3364&lt;=$C3364),INDEX(Szabalyok!$C:$C,$N3364),"")</f>
        <v/>
      </c>
      <c r="P3364">
        <f>IF(D3364="",P3363,P3363+1)</f>
        <v/>
      </c>
    </row>
    <row r="3365">
      <c r="A3365">
        <f>IF(P3365=P3364,0,P3365)</f>
        <v/>
      </c>
      <c r="B3365" s="41">
        <f>IF($M3365&gt;300,"",IF(OR(INDEX(Bemenet!$E$2:$E$301,$M3365)="",INDEX(Bemenet!$F$2:$F$301,$M3365)=""),"",MAX(INDEX(Bemenet!$E$2:$E$301,$M3365),INDEX(Szabalyok!$A:$A,$N3365))))</f>
        <v/>
      </c>
      <c r="C3365" s="41">
        <f>IF($B3365="","",MIN(INDEX(Bemenet!$F$2:$F$301,$M3365),INDEX(Szabalyok!$B:$B,$N3365)))</f>
        <v/>
      </c>
      <c r="D3365" s="5">
        <f>IF(AND($B3365&lt;&gt;"",$C3365&lt;&gt;"",$B3365&lt;=$C3365),INDEX(Bemenet!$G$2:$G$301,$M3365),"")</f>
        <v/>
      </c>
      <c r="E3365" s="6">
        <f>IF(AND($B3365&lt;&gt;"",$C3365&lt;&gt;"",$B3365&lt;=$C3365),INDEX(Bemenet!$D$2:$D$301,$M3365),"")</f>
        <v/>
      </c>
      <c r="F3365" s="5">
        <f>IF(AND($B3365&lt;&gt;"",$C3365&lt;&gt;"",$B3365&lt;=$C3365),$C3365-$B3365+1,"")</f>
        <v/>
      </c>
      <c r="G3365" s="5">
        <f>IF($F3365="","",$F3365*$D3365)</f>
        <v/>
      </c>
      <c r="H3365" s="42">
        <f>IF($G3365="","",$O3365)</f>
        <v/>
      </c>
      <c r="I3365" s="5">
        <f>IF($G3365="","",$G3365*IF($H3365="",$O3365,$H3365)/100)</f>
        <v/>
      </c>
      <c r="J3365" s="5">
        <f>IF(OR($L3365="",NOT(COUNTIFS($L$2:$L3365,$L3365)=1)),"",SUMIFS($G:$G,$L:$L,$L3365))</f>
        <v/>
      </c>
      <c r="K3365" s="5">
        <f>IF(OR($L3365="",NOT(COUNTIFS($L$2:$L3365,$L3365)=1)),"",SUMIFS($I:$I,$L:$L,$L3365))</f>
        <v/>
      </c>
      <c r="L3365" s="6">
        <f>IF($B3365="","",YEAR($B3365))</f>
        <v/>
      </c>
      <c r="M3365" s="6">
        <f>INT((ROW()-2)/39)+1</f>
        <v/>
      </c>
      <c r="N3365" s="6">
        <f>MOD(ROW()-2,39)+2</f>
        <v/>
      </c>
      <c r="O3365" s="42">
        <f>IF(AND($B3365&lt;&gt;"",$C3365&lt;&gt;"",$B3365&lt;=$C3365),INDEX(Szabalyok!$C:$C,$N3365),"")</f>
        <v/>
      </c>
      <c r="P3365">
        <f>IF(D3365="",P3364,P3364+1)</f>
        <v/>
      </c>
    </row>
    <row r="3366">
      <c r="A3366">
        <f>IF(P3366=P3365,0,P3366)</f>
        <v/>
      </c>
      <c r="B3366" s="41">
        <f>IF($M3366&gt;300,"",IF(OR(INDEX(Bemenet!$E$2:$E$301,$M3366)="",INDEX(Bemenet!$F$2:$F$301,$M3366)=""),"",MAX(INDEX(Bemenet!$E$2:$E$301,$M3366),INDEX(Szabalyok!$A:$A,$N3366))))</f>
        <v/>
      </c>
      <c r="C3366" s="41">
        <f>IF($B3366="","",MIN(INDEX(Bemenet!$F$2:$F$301,$M3366),INDEX(Szabalyok!$B:$B,$N3366)))</f>
        <v/>
      </c>
      <c r="D3366" s="5">
        <f>IF(AND($B3366&lt;&gt;"",$C3366&lt;&gt;"",$B3366&lt;=$C3366),INDEX(Bemenet!$G$2:$G$301,$M3366),"")</f>
        <v/>
      </c>
      <c r="E3366" s="6">
        <f>IF(AND($B3366&lt;&gt;"",$C3366&lt;&gt;"",$B3366&lt;=$C3366),INDEX(Bemenet!$D$2:$D$301,$M3366),"")</f>
        <v/>
      </c>
      <c r="F3366" s="5">
        <f>IF(AND($B3366&lt;&gt;"",$C3366&lt;&gt;"",$B3366&lt;=$C3366),$C3366-$B3366+1,"")</f>
        <v/>
      </c>
      <c r="G3366" s="5">
        <f>IF($F3366="","",$F3366*$D3366)</f>
        <v/>
      </c>
      <c r="H3366" s="42">
        <f>IF($G3366="","",$O3366)</f>
        <v/>
      </c>
      <c r="I3366" s="5">
        <f>IF($G3366="","",$G3366*IF($H3366="",$O3366,$H3366)/100)</f>
        <v/>
      </c>
      <c r="J3366" s="5">
        <f>IF(OR($L3366="",NOT(COUNTIFS($L$2:$L3366,$L3366)=1)),"",SUMIFS($G:$G,$L:$L,$L3366))</f>
        <v/>
      </c>
      <c r="K3366" s="5">
        <f>IF(OR($L3366="",NOT(COUNTIFS($L$2:$L3366,$L3366)=1)),"",SUMIFS($I:$I,$L:$L,$L3366))</f>
        <v/>
      </c>
      <c r="L3366" s="6">
        <f>IF($B3366="","",YEAR($B3366))</f>
        <v/>
      </c>
      <c r="M3366" s="6">
        <f>INT((ROW()-2)/39)+1</f>
        <v/>
      </c>
      <c r="N3366" s="6">
        <f>MOD(ROW()-2,39)+2</f>
        <v/>
      </c>
      <c r="O3366" s="42">
        <f>IF(AND($B3366&lt;&gt;"",$C3366&lt;&gt;"",$B3366&lt;=$C3366),INDEX(Szabalyok!$C:$C,$N3366),"")</f>
        <v/>
      </c>
      <c r="P3366">
        <f>IF(D3366="",P3365,P3365+1)</f>
        <v/>
      </c>
    </row>
    <row r="3367">
      <c r="A3367">
        <f>IF(P3367=P3366,0,P3367)</f>
        <v/>
      </c>
      <c r="B3367" s="41">
        <f>IF($M3367&gt;300,"",IF(OR(INDEX(Bemenet!$E$2:$E$301,$M3367)="",INDEX(Bemenet!$F$2:$F$301,$M3367)=""),"",MAX(INDEX(Bemenet!$E$2:$E$301,$M3367),INDEX(Szabalyok!$A:$A,$N3367))))</f>
        <v/>
      </c>
      <c r="C3367" s="41">
        <f>IF($B3367="","",MIN(INDEX(Bemenet!$F$2:$F$301,$M3367),INDEX(Szabalyok!$B:$B,$N3367)))</f>
        <v/>
      </c>
      <c r="D3367" s="5">
        <f>IF(AND($B3367&lt;&gt;"",$C3367&lt;&gt;"",$B3367&lt;=$C3367),INDEX(Bemenet!$G$2:$G$301,$M3367),"")</f>
        <v/>
      </c>
      <c r="E3367" s="6">
        <f>IF(AND($B3367&lt;&gt;"",$C3367&lt;&gt;"",$B3367&lt;=$C3367),INDEX(Bemenet!$D$2:$D$301,$M3367),"")</f>
        <v/>
      </c>
      <c r="F3367" s="5">
        <f>IF(AND($B3367&lt;&gt;"",$C3367&lt;&gt;"",$B3367&lt;=$C3367),$C3367-$B3367+1,"")</f>
        <v/>
      </c>
      <c r="G3367" s="5">
        <f>IF($F3367="","",$F3367*$D3367)</f>
        <v/>
      </c>
      <c r="H3367" s="42">
        <f>IF($G3367="","",$O3367)</f>
        <v/>
      </c>
      <c r="I3367" s="5">
        <f>IF($G3367="","",$G3367*IF($H3367="",$O3367,$H3367)/100)</f>
        <v/>
      </c>
      <c r="J3367" s="5">
        <f>IF(OR($L3367="",NOT(COUNTIFS($L$2:$L3367,$L3367)=1)),"",SUMIFS($G:$G,$L:$L,$L3367))</f>
        <v/>
      </c>
      <c r="K3367" s="5">
        <f>IF(OR($L3367="",NOT(COUNTIFS($L$2:$L3367,$L3367)=1)),"",SUMIFS($I:$I,$L:$L,$L3367))</f>
        <v/>
      </c>
      <c r="L3367" s="6">
        <f>IF($B3367="","",YEAR($B3367))</f>
        <v/>
      </c>
      <c r="M3367" s="6">
        <f>INT((ROW()-2)/39)+1</f>
        <v/>
      </c>
      <c r="N3367" s="6">
        <f>MOD(ROW()-2,39)+2</f>
        <v/>
      </c>
      <c r="O3367" s="42">
        <f>IF(AND($B3367&lt;&gt;"",$C3367&lt;&gt;"",$B3367&lt;=$C3367),INDEX(Szabalyok!$C:$C,$N3367),"")</f>
        <v/>
      </c>
      <c r="P3367">
        <f>IF(D3367="",P3366,P3366+1)</f>
        <v/>
      </c>
    </row>
    <row r="3368">
      <c r="A3368">
        <f>IF(P3368=P3367,0,P3368)</f>
        <v/>
      </c>
      <c r="B3368" s="41">
        <f>IF($M3368&gt;300,"",IF(OR(INDEX(Bemenet!$E$2:$E$301,$M3368)="",INDEX(Bemenet!$F$2:$F$301,$M3368)=""),"",MAX(INDEX(Bemenet!$E$2:$E$301,$M3368),INDEX(Szabalyok!$A:$A,$N3368))))</f>
        <v/>
      </c>
      <c r="C3368" s="41">
        <f>IF($B3368="","",MIN(INDEX(Bemenet!$F$2:$F$301,$M3368),INDEX(Szabalyok!$B:$B,$N3368)))</f>
        <v/>
      </c>
      <c r="D3368" s="5">
        <f>IF(AND($B3368&lt;&gt;"",$C3368&lt;&gt;"",$B3368&lt;=$C3368),INDEX(Bemenet!$G$2:$G$301,$M3368),"")</f>
        <v/>
      </c>
      <c r="E3368" s="6">
        <f>IF(AND($B3368&lt;&gt;"",$C3368&lt;&gt;"",$B3368&lt;=$C3368),INDEX(Bemenet!$D$2:$D$301,$M3368),"")</f>
        <v/>
      </c>
      <c r="F3368" s="5">
        <f>IF(AND($B3368&lt;&gt;"",$C3368&lt;&gt;"",$B3368&lt;=$C3368),$C3368-$B3368+1,"")</f>
        <v/>
      </c>
      <c r="G3368" s="5">
        <f>IF($F3368="","",$F3368*$D3368)</f>
        <v/>
      </c>
      <c r="H3368" s="42">
        <f>IF($G3368="","",$O3368)</f>
        <v/>
      </c>
      <c r="I3368" s="5">
        <f>IF($G3368="","",$G3368*IF($H3368="",$O3368,$H3368)/100)</f>
        <v/>
      </c>
      <c r="J3368" s="5">
        <f>IF(OR($L3368="",NOT(COUNTIFS($L$2:$L3368,$L3368)=1)),"",SUMIFS($G:$G,$L:$L,$L3368))</f>
        <v/>
      </c>
      <c r="K3368" s="5">
        <f>IF(OR($L3368="",NOT(COUNTIFS($L$2:$L3368,$L3368)=1)),"",SUMIFS($I:$I,$L:$L,$L3368))</f>
        <v/>
      </c>
      <c r="L3368" s="6">
        <f>IF($B3368="","",YEAR($B3368))</f>
        <v/>
      </c>
      <c r="M3368" s="6">
        <f>INT((ROW()-2)/39)+1</f>
        <v/>
      </c>
      <c r="N3368" s="6">
        <f>MOD(ROW()-2,39)+2</f>
        <v/>
      </c>
      <c r="O3368" s="42">
        <f>IF(AND($B3368&lt;&gt;"",$C3368&lt;&gt;"",$B3368&lt;=$C3368),INDEX(Szabalyok!$C:$C,$N3368),"")</f>
        <v/>
      </c>
      <c r="P3368">
        <f>IF(D3368="",P3367,P3367+1)</f>
        <v/>
      </c>
    </row>
    <row r="3369">
      <c r="A3369">
        <f>IF(P3369=P3368,0,P3369)</f>
        <v/>
      </c>
      <c r="B3369" s="41">
        <f>IF($M3369&gt;300,"",IF(OR(INDEX(Bemenet!$E$2:$E$301,$M3369)="",INDEX(Bemenet!$F$2:$F$301,$M3369)=""),"",MAX(INDEX(Bemenet!$E$2:$E$301,$M3369),INDEX(Szabalyok!$A:$A,$N3369))))</f>
        <v/>
      </c>
      <c r="C3369" s="41">
        <f>IF($B3369="","",MIN(INDEX(Bemenet!$F$2:$F$301,$M3369),INDEX(Szabalyok!$B:$B,$N3369)))</f>
        <v/>
      </c>
      <c r="D3369" s="5">
        <f>IF(AND($B3369&lt;&gt;"",$C3369&lt;&gt;"",$B3369&lt;=$C3369),INDEX(Bemenet!$G$2:$G$301,$M3369),"")</f>
        <v/>
      </c>
      <c r="E3369" s="6">
        <f>IF(AND($B3369&lt;&gt;"",$C3369&lt;&gt;"",$B3369&lt;=$C3369),INDEX(Bemenet!$D$2:$D$301,$M3369),"")</f>
        <v/>
      </c>
      <c r="F3369" s="5">
        <f>IF(AND($B3369&lt;&gt;"",$C3369&lt;&gt;"",$B3369&lt;=$C3369),$C3369-$B3369+1,"")</f>
        <v/>
      </c>
      <c r="G3369" s="5">
        <f>IF($F3369="","",$F3369*$D3369)</f>
        <v/>
      </c>
      <c r="H3369" s="42">
        <f>IF($G3369="","",$O3369)</f>
        <v/>
      </c>
      <c r="I3369" s="5">
        <f>IF($G3369="","",$G3369*IF($H3369="",$O3369,$H3369)/100)</f>
        <v/>
      </c>
      <c r="J3369" s="5">
        <f>IF(OR($L3369="",NOT(COUNTIFS($L$2:$L3369,$L3369)=1)),"",SUMIFS($G:$G,$L:$L,$L3369))</f>
        <v/>
      </c>
      <c r="K3369" s="5">
        <f>IF(OR($L3369="",NOT(COUNTIFS($L$2:$L3369,$L3369)=1)),"",SUMIFS($I:$I,$L:$L,$L3369))</f>
        <v/>
      </c>
      <c r="L3369" s="6">
        <f>IF($B3369="","",YEAR($B3369))</f>
        <v/>
      </c>
      <c r="M3369" s="6">
        <f>INT((ROW()-2)/39)+1</f>
        <v/>
      </c>
      <c r="N3369" s="6">
        <f>MOD(ROW()-2,39)+2</f>
        <v/>
      </c>
      <c r="O3369" s="42">
        <f>IF(AND($B3369&lt;&gt;"",$C3369&lt;&gt;"",$B3369&lt;=$C3369),INDEX(Szabalyok!$C:$C,$N3369),"")</f>
        <v/>
      </c>
      <c r="P3369">
        <f>IF(D3369="",P3368,P3368+1)</f>
        <v/>
      </c>
    </row>
    <row r="3370">
      <c r="A3370">
        <f>IF(P3370=P3369,0,P3370)</f>
        <v/>
      </c>
      <c r="B3370" s="41">
        <f>IF($M3370&gt;300,"",IF(OR(INDEX(Bemenet!$E$2:$E$301,$M3370)="",INDEX(Bemenet!$F$2:$F$301,$M3370)=""),"",MAX(INDEX(Bemenet!$E$2:$E$301,$M3370),INDEX(Szabalyok!$A:$A,$N3370))))</f>
        <v/>
      </c>
      <c r="C3370" s="41">
        <f>IF($B3370="","",MIN(INDEX(Bemenet!$F$2:$F$301,$M3370),INDEX(Szabalyok!$B:$B,$N3370)))</f>
        <v/>
      </c>
      <c r="D3370" s="5">
        <f>IF(AND($B3370&lt;&gt;"",$C3370&lt;&gt;"",$B3370&lt;=$C3370),INDEX(Bemenet!$G$2:$G$301,$M3370),"")</f>
        <v/>
      </c>
      <c r="E3370" s="6">
        <f>IF(AND($B3370&lt;&gt;"",$C3370&lt;&gt;"",$B3370&lt;=$C3370),INDEX(Bemenet!$D$2:$D$301,$M3370),"")</f>
        <v/>
      </c>
      <c r="F3370" s="5">
        <f>IF(AND($B3370&lt;&gt;"",$C3370&lt;&gt;"",$B3370&lt;=$C3370),$C3370-$B3370+1,"")</f>
        <v/>
      </c>
      <c r="G3370" s="5">
        <f>IF($F3370="","",$F3370*$D3370)</f>
        <v/>
      </c>
      <c r="H3370" s="42">
        <f>IF($G3370="","",$O3370)</f>
        <v/>
      </c>
      <c r="I3370" s="5">
        <f>IF($G3370="","",$G3370*IF($H3370="",$O3370,$H3370)/100)</f>
        <v/>
      </c>
      <c r="J3370" s="5">
        <f>IF(OR($L3370="",NOT(COUNTIFS($L$2:$L3370,$L3370)=1)),"",SUMIFS($G:$G,$L:$L,$L3370))</f>
        <v/>
      </c>
      <c r="K3370" s="5">
        <f>IF(OR($L3370="",NOT(COUNTIFS($L$2:$L3370,$L3370)=1)),"",SUMIFS($I:$I,$L:$L,$L3370))</f>
        <v/>
      </c>
      <c r="L3370" s="6">
        <f>IF($B3370="","",YEAR($B3370))</f>
        <v/>
      </c>
      <c r="M3370" s="6">
        <f>INT((ROW()-2)/39)+1</f>
        <v/>
      </c>
      <c r="N3370" s="6">
        <f>MOD(ROW()-2,39)+2</f>
        <v/>
      </c>
      <c r="O3370" s="42">
        <f>IF(AND($B3370&lt;&gt;"",$C3370&lt;&gt;"",$B3370&lt;=$C3370),INDEX(Szabalyok!$C:$C,$N3370),"")</f>
        <v/>
      </c>
      <c r="P3370">
        <f>IF(D3370="",P3369,P3369+1)</f>
        <v/>
      </c>
    </row>
    <row r="3371">
      <c r="A3371">
        <f>IF(P3371=P3370,0,P3371)</f>
        <v/>
      </c>
      <c r="B3371" s="41">
        <f>IF($M3371&gt;300,"",IF(OR(INDEX(Bemenet!$E$2:$E$301,$M3371)="",INDEX(Bemenet!$F$2:$F$301,$M3371)=""),"",MAX(INDEX(Bemenet!$E$2:$E$301,$M3371),INDEX(Szabalyok!$A:$A,$N3371))))</f>
        <v/>
      </c>
      <c r="C3371" s="41">
        <f>IF($B3371="","",MIN(INDEX(Bemenet!$F$2:$F$301,$M3371),INDEX(Szabalyok!$B:$B,$N3371)))</f>
        <v/>
      </c>
      <c r="D3371" s="5">
        <f>IF(AND($B3371&lt;&gt;"",$C3371&lt;&gt;"",$B3371&lt;=$C3371),INDEX(Bemenet!$G$2:$G$301,$M3371),"")</f>
        <v/>
      </c>
      <c r="E3371" s="6">
        <f>IF(AND($B3371&lt;&gt;"",$C3371&lt;&gt;"",$B3371&lt;=$C3371),INDEX(Bemenet!$D$2:$D$301,$M3371),"")</f>
        <v/>
      </c>
      <c r="F3371" s="5">
        <f>IF(AND($B3371&lt;&gt;"",$C3371&lt;&gt;"",$B3371&lt;=$C3371),$C3371-$B3371+1,"")</f>
        <v/>
      </c>
      <c r="G3371" s="5">
        <f>IF($F3371="","",$F3371*$D3371)</f>
        <v/>
      </c>
      <c r="H3371" s="42">
        <f>IF($G3371="","",$O3371)</f>
        <v/>
      </c>
      <c r="I3371" s="5">
        <f>IF($G3371="","",$G3371*IF($H3371="",$O3371,$H3371)/100)</f>
        <v/>
      </c>
      <c r="J3371" s="5">
        <f>IF(OR($L3371="",NOT(COUNTIFS($L$2:$L3371,$L3371)=1)),"",SUMIFS($G:$G,$L:$L,$L3371))</f>
        <v/>
      </c>
      <c r="K3371" s="5">
        <f>IF(OR($L3371="",NOT(COUNTIFS($L$2:$L3371,$L3371)=1)),"",SUMIFS($I:$I,$L:$L,$L3371))</f>
        <v/>
      </c>
      <c r="L3371" s="6">
        <f>IF($B3371="","",YEAR($B3371))</f>
        <v/>
      </c>
      <c r="M3371" s="6">
        <f>INT((ROW()-2)/39)+1</f>
        <v/>
      </c>
      <c r="N3371" s="6">
        <f>MOD(ROW()-2,39)+2</f>
        <v/>
      </c>
      <c r="O3371" s="42">
        <f>IF(AND($B3371&lt;&gt;"",$C3371&lt;&gt;"",$B3371&lt;=$C3371),INDEX(Szabalyok!$C:$C,$N3371),"")</f>
        <v/>
      </c>
      <c r="P3371">
        <f>IF(D3371="",P3370,P3370+1)</f>
        <v/>
      </c>
    </row>
    <row r="3372">
      <c r="A3372">
        <f>IF(P3372=P3371,0,P3372)</f>
        <v/>
      </c>
      <c r="B3372" s="41">
        <f>IF($M3372&gt;300,"",IF(OR(INDEX(Bemenet!$E$2:$E$301,$M3372)="",INDEX(Bemenet!$F$2:$F$301,$M3372)=""),"",MAX(INDEX(Bemenet!$E$2:$E$301,$M3372),INDEX(Szabalyok!$A:$A,$N3372))))</f>
        <v/>
      </c>
      <c r="C3372" s="41">
        <f>IF($B3372="","",MIN(INDEX(Bemenet!$F$2:$F$301,$M3372),INDEX(Szabalyok!$B:$B,$N3372)))</f>
        <v/>
      </c>
      <c r="D3372" s="5">
        <f>IF(AND($B3372&lt;&gt;"",$C3372&lt;&gt;"",$B3372&lt;=$C3372),INDEX(Bemenet!$G$2:$G$301,$M3372),"")</f>
        <v/>
      </c>
      <c r="E3372" s="6">
        <f>IF(AND($B3372&lt;&gt;"",$C3372&lt;&gt;"",$B3372&lt;=$C3372),INDEX(Bemenet!$D$2:$D$301,$M3372),"")</f>
        <v/>
      </c>
      <c r="F3372" s="5">
        <f>IF(AND($B3372&lt;&gt;"",$C3372&lt;&gt;"",$B3372&lt;=$C3372),$C3372-$B3372+1,"")</f>
        <v/>
      </c>
      <c r="G3372" s="5">
        <f>IF($F3372="","",$F3372*$D3372)</f>
        <v/>
      </c>
      <c r="H3372" s="42">
        <f>IF($G3372="","",$O3372)</f>
        <v/>
      </c>
      <c r="I3372" s="5">
        <f>IF($G3372="","",$G3372*IF($H3372="",$O3372,$H3372)/100)</f>
        <v/>
      </c>
      <c r="J3372" s="5">
        <f>IF(OR($L3372="",NOT(COUNTIFS($L$2:$L3372,$L3372)=1)),"",SUMIFS($G:$G,$L:$L,$L3372))</f>
        <v/>
      </c>
      <c r="K3372" s="5">
        <f>IF(OR($L3372="",NOT(COUNTIFS($L$2:$L3372,$L3372)=1)),"",SUMIFS($I:$I,$L:$L,$L3372))</f>
        <v/>
      </c>
      <c r="L3372" s="6">
        <f>IF($B3372="","",YEAR($B3372))</f>
        <v/>
      </c>
      <c r="M3372" s="6">
        <f>INT((ROW()-2)/39)+1</f>
        <v/>
      </c>
      <c r="N3372" s="6">
        <f>MOD(ROW()-2,39)+2</f>
        <v/>
      </c>
      <c r="O3372" s="42">
        <f>IF(AND($B3372&lt;&gt;"",$C3372&lt;&gt;"",$B3372&lt;=$C3372),INDEX(Szabalyok!$C:$C,$N3372),"")</f>
        <v/>
      </c>
      <c r="P3372">
        <f>IF(D3372="",P3371,P3371+1)</f>
        <v/>
      </c>
    </row>
    <row r="3373">
      <c r="A3373">
        <f>IF(P3373=P3372,0,P3373)</f>
        <v/>
      </c>
      <c r="B3373" s="41">
        <f>IF($M3373&gt;300,"",IF(OR(INDEX(Bemenet!$E$2:$E$301,$M3373)="",INDEX(Bemenet!$F$2:$F$301,$M3373)=""),"",MAX(INDEX(Bemenet!$E$2:$E$301,$M3373),INDEX(Szabalyok!$A:$A,$N3373))))</f>
        <v/>
      </c>
      <c r="C3373" s="41">
        <f>IF($B3373="","",MIN(INDEX(Bemenet!$F$2:$F$301,$M3373),INDEX(Szabalyok!$B:$B,$N3373)))</f>
        <v/>
      </c>
      <c r="D3373" s="5">
        <f>IF(AND($B3373&lt;&gt;"",$C3373&lt;&gt;"",$B3373&lt;=$C3373),INDEX(Bemenet!$G$2:$G$301,$M3373),"")</f>
        <v/>
      </c>
      <c r="E3373" s="6">
        <f>IF(AND($B3373&lt;&gt;"",$C3373&lt;&gt;"",$B3373&lt;=$C3373),INDEX(Bemenet!$D$2:$D$301,$M3373),"")</f>
        <v/>
      </c>
      <c r="F3373" s="5">
        <f>IF(AND($B3373&lt;&gt;"",$C3373&lt;&gt;"",$B3373&lt;=$C3373),$C3373-$B3373+1,"")</f>
        <v/>
      </c>
      <c r="G3373" s="5">
        <f>IF($F3373="","",$F3373*$D3373)</f>
        <v/>
      </c>
      <c r="H3373" s="42">
        <f>IF($G3373="","",$O3373)</f>
        <v/>
      </c>
      <c r="I3373" s="5">
        <f>IF($G3373="","",$G3373*IF($H3373="",$O3373,$H3373)/100)</f>
        <v/>
      </c>
      <c r="J3373" s="5">
        <f>IF(OR($L3373="",NOT(COUNTIFS($L$2:$L3373,$L3373)=1)),"",SUMIFS($G:$G,$L:$L,$L3373))</f>
        <v/>
      </c>
      <c r="K3373" s="5">
        <f>IF(OR($L3373="",NOT(COUNTIFS($L$2:$L3373,$L3373)=1)),"",SUMIFS($I:$I,$L:$L,$L3373))</f>
        <v/>
      </c>
      <c r="L3373" s="6">
        <f>IF($B3373="","",YEAR($B3373))</f>
        <v/>
      </c>
      <c r="M3373" s="6">
        <f>INT((ROW()-2)/39)+1</f>
        <v/>
      </c>
      <c r="N3373" s="6">
        <f>MOD(ROW()-2,39)+2</f>
        <v/>
      </c>
      <c r="O3373" s="42">
        <f>IF(AND($B3373&lt;&gt;"",$C3373&lt;&gt;"",$B3373&lt;=$C3373),INDEX(Szabalyok!$C:$C,$N3373),"")</f>
        <v/>
      </c>
      <c r="P3373">
        <f>IF(D3373="",P3372,P3372+1)</f>
        <v/>
      </c>
    </row>
    <row r="3374">
      <c r="A3374">
        <f>IF(P3374=P3373,0,P3374)</f>
        <v/>
      </c>
      <c r="B3374" s="41">
        <f>IF($M3374&gt;300,"",IF(OR(INDEX(Bemenet!$E$2:$E$301,$M3374)="",INDEX(Bemenet!$F$2:$F$301,$M3374)=""),"",MAX(INDEX(Bemenet!$E$2:$E$301,$M3374),INDEX(Szabalyok!$A:$A,$N3374))))</f>
        <v/>
      </c>
      <c r="C3374" s="41">
        <f>IF($B3374="","",MIN(INDEX(Bemenet!$F$2:$F$301,$M3374),INDEX(Szabalyok!$B:$B,$N3374)))</f>
        <v/>
      </c>
      <c r="D3374" s="5">
        <f>IF(AND($B3374&lt;&gt;"",$C3374&lt;&gt;"",$B3374&lt;=$C3374),INDEX(Bemenet!$G$2:$G$301,$M3374),"")</f>
        <v/>
      </c>
      <c r="E3374" s="6">
        <f>IF(AND($B3374&lt;&gt;"",$C3374&lt;&gt;"",$B3374&lt;=$C3374),INDEX(Bemenet!$D$2:$D$301,$M3374),"")</f>
        <v/>
      </c>
      <c r="F3374" s="5">
        <f>IF(AND($B3374&lt;&gt;"",$C3374&lt;&gt;"",$B3374&lt;=$C3374),$C3374-$B3374+1,"")</f>
        <v/>
      </c>
      <c r="G3374" s="5">
        <f>IF($F3374="","",$F3374*$D3374)</f>
        <v/>
      </c>
      <c r="H3374" s="42">
        <f>IF($G3374="","",$O3374)</f>
        <v/>
      </c>
      <c r="I3374" s="5">
        <f>IF($G3374="","",$G3374*IF($H3374="",$O3374,$H3374)/100)</f>
        <v/>
      </c>
      <c r="J3374" s="5">
        <f>IF(OR($L3374="",NOT(COUNTIFS($L$2:$L3374,$L3374)=1)),"",SUMIFS($G:$G,$L:$L,$L3374))</f>
        <v/>
      </c>
      <c r="K3374" s="5">
        <f>IF(OR($L3374="",NOT(COUNTIFS($L$2:$L3374,$L3374)=1)),"",SUMIFS($I:$I,$L:$L,$L3374))</f>
        <v/>
      </c>
      <c r="L3374" s="6">
        <f>IF($B3374="","",YEAR($B3374))</f>
        <v/>
      </c>
      <c r="M3374" s="6">
        <f>INT((ROW()-2)/39)+1</f>
        <v/>
      </c>
      <c r="N3374" s="6">
        <f>MOD(ROW()-2,39)+2</f>
        <v/>
      </c>
      <c r="O3374" s="42">
        <f>IF(AND($B3374&lt;&gt;"",$C3374&lt;&gt;"",$B3374&lt;=$C3374),INDEX(Szabalyok!$C:$C,$N3374),"")</f>
        <v/>
      </c>
      <c r="P3374">
        <f>IF(D3374="",P3373,P3373+1)</f>
        <v/>
      </c>
    </row>
    <row r="3375">
      <c r="A3375">
        <f>IF(P3375=P3374,0,P3375)</f>
        <v/>
      </c>
      <c r="B3375" s="41">
        <f>IF($M3375&gt;300,"",IF(OR(INDEX(Bemenet!$E$2:$E$301,$M3375)="",INDEX(Bemenet!$F$2:$F$301,$M3375)=""),"",MAX(INDEX(Bemenet!$E$2:$E$301,$M3375),INDEX(Szabalyok!$A:$A,$N3375))))</f>
        <v/>
      </c>
      <c r="C3375" s="41">
        <f>IF($B3375="","",MIN(INDEX(Bemenet!$F$2:$F$301,$M3375),INDEX(Szabalyok!$B:$B,$N3375)))</f>
        <v/>
      </c>
      <c r="D3375" s="5">
        <f>IF(AND($B3375&lt;&gt;"",$C3375&lt;&gt;"",$B3375&lt;=$C3375),INDEX(Bemenet!$G$2:$G$301,$M3375),"")</f>
        <v/>
      </c>
      <c r="E3375" s="6">
        <f>IF(AND($B3375&lt;&gt;"",$C3375&lt;&gt;"",$B3375&lt;=$C3375),INDEX(Bemenet!$D$2:$D$301,$M3375),"")</f>
        <v/>
      </c>
      <c r="F3375" s="5">
        <f>IF(AND($B3375&lt;&gt;"",$C3375&lt;&gt;"",$B3375&lt;=$C3375),$C3375-$B3375+1,"")</f>
        <v/>
      </c>
      <c r="G3375" s="5">
        <f>IF($F3375="","",$F3375*$D3375)</f>
        <v/>
      </c>
      <c r="H3375" s="42">
        <f>IF($G3375="","",$O3375)</f>
        <v/>
      </c>
      <c r="I3375" s="5">
        <f>IF($G3375="","",$G3375*IF($H3375="",$O3375,$H3375)/100)</f>
        <v/>
      </c>
      <c r="J3375" s="5">
        <f>IF(OR($L3375="",NOT(COUNTIFS($L$2:$L3375,$L3375)=1)),"",SUMIFS($G:$G,$L:$L,$L3375))</f>
        <v/>
      </c>
      <c r="K3375" s="5">
        <f>IF(OR($L3375="",NOT(COUNTIFS($L$2:$L3375,$L3375)=1)),"",SUMIFS($I:$I,$L:$L,$L3375))</f>
        <v/>
      </c>
      <c r="L3375" s="6">
        <f>IF($B3375="","",YEAR($B3375))</f>
        <v/>
      </c>
      <c r="M3375" s="6">
        <f>INT((ROW()-2)/39)+1</f>
        <v/>
      </c>
      <c r="N3375" s="6">
        <f>MOD(ROW()-2,39)+2</f>
        <v/>
      </c>
      <c r="O3375" s="42">
        <f>IF(AND($B3375&lt;&gt;"",$C3375&lt;&gt;"",$B3375&lt;=$C3375),INDEX(Szabalyok!$C:$C,$N3375),"")</f>
        <v/>
      </c>
      <c r="P3375">
        <f>IF(D3375="",P3374,P3374+1)</f>
        <v/>
      </c>
    </row>
    <row r="3376">
      <c r="A3376">
        <f>IF(P3376=P3375,0,P3376)</f>
        <v/>
      </c>
      <c r="B3376" s="41">
        <f>IF($M3376&gt;300,"",IF(OR(INDEX(Bemenet!$E$2:$E$301,$M3376)="",INDEX(Bemenet!$F$2:$F$301,$M3376)=""),"",MAX(INDEX(Bemenet!$E$2:$E$301,$M3376),INDEX(Szabalyok!$A:$A,$N3376))))</f>
        <v/>
      </c>
      <c r="C3376" s="41">
        <f>IF($B3376="","",MIN(INDEX(Bemenet!$F$2:$F$301,$M3376),INDEX(Szabalyok!$B:$B,$N3376)))</f>
        <v/>
      </c>
      <c r="D3376" s="5">
        <f>IF(AND($B3376&lt;&gt;"",$C3376&lt;&gt;"",$B3376&lt;=$C3376),INDEX(Bemenet!$G$2:$G$301,$M3376),"")</f>
        <v/>
      </c>
      <c r="E3376" s="6">
        <f>IF(AND($B3376&lt;&gt;"",$C3376&lt;&gt;"",$B3376&lt;=$C3376),INDEX(Bemenet!$D$2:$D$301,$M3376),"")</f>
        <v/>
      </c>
      <c r="F3376" s="5">
        <f>IF(AND($B3376&lt;&gt;"",$C3376&lt;&gt;"",$B3376&lt;=$C3376),$C3376-$B3376+1,"")</f>
        <v/>
      </c>
      <c r="G3376" s="5">
        <f>IF($F3376="","",$F3376*$D3376)</f>
        <v/>
      </c>
      <c r="H3376" s="42">
        <f>IF($G3376="","",$O3376)</f>
        <v/>
      </c>
      <c r="I3376" s="5">
        <f>IF($G3376="","",$G3376*IF($H3376="",$O3376,$H3376)/100)</f>
        <v/>
      </c>
      <c r="J3376" s="5">
        <f>IF(OR($L3376="",NOT(COUNTIFS($L$2:$L3376,$L3376)=1)),"",SUMIFS($G:$G,$L:$L,$L3376))</f>
        <v/>
      </c>
      <c r="K3376" s="5">
        <f>IF(OR($L3376="",NOT(COUNTIFS($L$2:$L3376,$L3376)=1)),"",SUMIFS($I:$I,$L:$L,$L3376))</f>
        <v/>
      </c>
      <c r="L3376" s="6">
        <f>IF($B3376="","",YEAR($B3376))</f>
        <v/>
      </c>
      <c r="M3376" s="6">
        <f>INT((ROW()-2)/39)+1</f>
        <v/>
      </c>
      <c r="N3376" s="6">
        <f>MOD(ROW()-2,39)+2</f>
        <v/>
      </c>
      <c r="O3376" s="42">
        <f>IF(AND($B3376&lt;&gt;"",$C3376&lt;&gt;"",$B3376&lt;=$C3376),INDEX(Szabalyok!$C:$C,$N3376),"")</f>
        <v/>
      </c>
      <c r="P3376">
        <f>IF(D3376="",P3375,P3375+1)</f>
        <v/>
      </c>
    </row>
    <row r="3377">
      <c r="A3377">
        <f>IF(P3377=P3376,0,P3377)</f>
        <v/>
      </c>
      <c r="B3377" s="41">
        <f>IF($M3377&gt;300,"",IF(OR(INDEX(Bemenet!$E$2:$E$301,$M3377)="",INDEX(Bemenet!$F$2:$F$301,$M3377)=""),"",MAX(INDEX(Bemenet!$E$2:$E$301,$M3377),INDEX(Szabalyok!$A:$A,$N3377))))</f>
        <v/>
      </c>
      <c r="C3377" s="41">
        <f>IF($B3377="","",MIN(INDEX(Bemenet!$F$2:$F$301,$M3377),INDEX(Szabalyok!$B:$B,$N3377)))</f>
        <v/>
      </c>
      <c r="D3377" s="5">
        <f>IF(AND($B3377&lt;&gt;"",$C3377&lt;&gt;"",$B3377&lt;=$C3377),INDEX(Bemenet!$G$2:$G$301,$M3377),"")</f>
        <v/>
      </c>
      <c r="E3377" s="6">
        <f>IF(AND($B3377&lt;&gt;"",$C3377&lt;&gt;"",$B3377&lt;=$C3377),INDEX(Bemenet!$D$2:$D$301,$M3377),"")</f>
        <v/>
      </c>
      <c r="F3377" s="5">
        <f>IF(AND($B3377&lt;&gt;"",$C3377&lt;&gt;"",$B3377&lt;=$C3377),$C3377-$B3377+1,"")</f>
        <v/>
      </c>
      <c r="G3377" s="5">
        <f>IF($F3377="","",$F3377*$D3377)</f>
        <v/>
      </c>
      <c r="H3377" s="42">
        <f>IF($G3377="","",$O3377)</f>
        <v/>
      </c>
      <c r="I3377" s="5">
        <f>IF($G3377="","",$G3377*IF($H3377="",$O3377,$H3377)/100)</f>
        <v/>
      </c>
      <c r="J3377" s="5">
        <f>IF(OR($L3377="",NOT(COUNTIFS($L$2:$L3377,$L3377)=1)),"",SUMIFS($G:$G,$L:$L,$L3377))</f>
        <v/>
      </c>
      <c r="K3377" s="5">
        <f>IF(OR($L3377="",NOT(COUNTIFS($L$2:$L3377,$L3377)=1)),"",SUMIFS($I:$I,$L:$L,$L3377))</f>
        <v/>
      </c>
      <c r="L3377" s="6">
        <f>IF($B3377="","",YEAR($B3377))</f>
        <v/>
      </c>
      <c r="M3377" s="6">
        <f>INT((ROW()-2)/39)+1</f>
        <v/>
      </c>
      <c r="N3377" s="6">
        <f>MOD(ROW()-2,39)+2</f>
        <v/>
      </c>
      <c r="O3377" s="42">
        <f>IF(AND($B3377&lt;&gt;"",$C3377&lt;&gt;"",$B3377&lt;=$C3377),INDEX(Szabalyok!$C:$C,$N3377),"")</f>
        <v/>
      </c>
      <c r="P3377">
        <f>IF(D3377="",P3376,P3376+1)</f>
        <v/>
      </c>
    </row>
    <row r="3378">
      <c r="A3378">
        <f>IF(P3378=P3377,0,P3378)</f>
        <v/>
      </c>
      <c r="B3378" s="41">
        <f>IF($M3378&gt;300,"",IF(OR(INDEX(Bemenet!$E$2:$E$301,$M3378)="",INDEX(Bemenet!$F$2:$F$301,$M3378)=""),"",MAX(INDEX(Bemenet!$E$2:$E$301,$M3378),INDEX(Szabalyok!$A:$A,$N3378))))</f>
        <v/>
      </c>
      <c r="C3378" s="41">
        <f>IF($B3378="","",MIN(INDEX(Bemenet!$F$2:$F$301,$M3378),INDEX(Szabalyok!$B:$B,$N3378)))</f>
        <v/>
      </c>
      <c r="D3378" s="5">
        <f>IF(AND($B3378&lt;&gt;"",$C3378&lt;&gt;"",$B3378&lt;=$C3378),INDEX(Bemenet!$G$2:$G$301,$M3378),"")</f>
        <v/>
      </c>
      <c r="E3378" s="6">
        <f>IF(AND($B3378&lt;&gt;"",$C3378&lt;&gt;"",$B3378&lt;=$C3378),INDEX(Bemenet!$D$2:$D$301,$M3378),"")</f>
        <v/>
      </c>
      <c r="F3378" s="5">
        <f>IF(AND($B3378&lt;&gt;"",$C3378&lt;&gt;"",$B3378&lt;=$C3378),$C3378-$B3378+1,"")</f>
        <v/>
      </c>
      <c r="G3378" s="5">
        <f>IF($F3378="","",$F3378*$D3378)</f>
        <v/>
      </c>
      <c r="H3378" s="42">
        <f>IF($G3378="","",$O3378)</f>
        <v/>
      </c>
      <c r="I3378" s="5">
        <f>IF($G3378="","",$G3378*IF($H3378="",$O3378,$H3378)/100)</f>
        <v/>
      </c>
      <c r="J3378" s="5">
        <f>IF(OR($L3378="",NOT(COUNTIFS($L$2:$L3378,$L3378)=1)),"",SUMIFS($G:$G,$L:$L,$L3378))</f>
        <v/>
      </c>
      <c r="K3378" s="5">
        <f>IF(OR($L3378="",NOT(COUNTIFS($L$2:$L3378,$L3378)=1)),"",SUMIFS($I:$I,$L:$L,$L3378))</f>
        <v/>
      </c>
      <c r="L3378" s="6">
        <f>IF($B3378="","",YEAR($B3378))</f>
        <v/>
      </c>
      <c r="M3378" s="6">
        <f>INT((ROW()-2)/39)+1</f>
        <v/>
      </c>
      <c r="N3378" s="6">
        <f>MOD(ROW()-2,39)+2</f>
        <v/>
      </c>
      <c r="O3378" s="42">
        <f>IF(AND($B3378&lt;&gt;"",$C3378&lt;&gt;"",$B3378&lt;=$C3378),INDEX(Szabalyok!$C:$C,$N3378),"")</f>
        <v/>
      </c>
      <c r="P3378">
        <f>IF(D3378="",P3377,P3377+1)</f>
        <v/>
      </c>
    </row>
    <row r="3379">
      <c r="A3379">
        <f>IF(P3379=P3378,0,P3379)</f>
        <v/>
      </c>
      <c r="B3379" s="41">
        <f>IF($M3379&gt;300,"",IF(OR(INDEX(Bemenet!$E$2:$E$301,$M3379)="",INDEX(Bemenet!$F$2:$F$301,$M3379)=""),"",MAX(INDEX(Bemenet!$E$2:$E$301,$M3379),INDEX(Szabalyok!$A:$A,$N3379))))</f>
        <v/>
      </c>
      <c r="C3379" s="41">
        <f>IF($B3379="","",MIN(INDEX(Bemenet!$F$2:$F$301,$M3379),INDEX(Szabalyok!$B:$B,$N3379)))</f>
        <v/>
      </c>
      <c r="D3379" s="5">
        <f>IF(AND($B3379&lt;&gt;"",$C3379&lt;&gt;"",$B3379&lt;=$C3379),INDEX(Bemenet!$G$2:$G$301,$M3379),"")</f>
        <v/>
      </c>
      <c r="E3379" s="6">
        <f>IF(AND($B3379&lt;&gt;"",$C3379&lt;&gt;"",$B3379&lt;=$C3379),INDEX(Bemenet!$D$2:$D$301,$M3379),"")</f>
        <v/>
      </c>
      <c r="F3379" s="5">
        <f>IF(AND($B3379&lt;&gt;"",$C3379&lt;&gt;"",$B3379&lt;=$C3379),$C3379-$B3379+1,"")</f>
        <v/>
      </c>
      <c r="G3379" s="5">
        <f>IF($F3379="","",$F3379*$D3379)</f>
        <v/>
      </c>
      <c r="H3379" s="42">
        <f>IF($G3379="","",$O3379)</f>
        <v/>
      </c>
      <c r="I3379" s="5">
        <f>IF($G3379="","",$G3379*IF($H3379="",$O3379,$H3379)/100)</f>
        <v/>
      </c>
      <c r="J3379" s="5">
        <f>IF(OR($L3379="",NOT(COUNTIFS($L$2:$L3379,$L3379)=1)),"",SUMIFS($G:$G,$L:$L,$L3379))</f>
        <v/>
      </c>
      <c r="K3379" s="5">
        <f>IF(OR($L3379="",NOT(COUNTIFS($L$2:$L3379,$L3379)=1)),"",SUMIFS($I:$I,$L:$L,$L3379))</f>
        <v/>
      </c>
      <c r="L3379" s="6">
        <f>IF($B3379="","",YEAR($B3379))</f>
        <v/>
      </c>
      <c r="M3379" s="6">
        <f>INT((ROW()-2)/39)+1</f>
        <v/>
      </c>
      <c r="N3379" s="6">
        <f>MOD(ROW()-2,39)+2</f>
        <v/>
      </c>
      <c r="O3379" s="42">
        <f>IF(AND($B3379&lt;&gt;"",$C3379&lt;&gt;"",$B3379&lt;=$C3379),INDEX(Szabalyok!$C:$C,$N3379),"")</f>
        <v/>
      </c>
      <c r="P3379">
        <f>IF(D3379="",P3378,P3378+1)</f>
        <v/>
      </c>
    </row>
    <row r="3380">
      <c r="A3380">
        <f>IF(P3380=P3379,0,P3380)</f>
        <v/>
      </c>
      <c r="B3380" s="41">
        <f>IF($M3380&gt;300,"",IF(OR(INDEX(Bemenet!$E$2:$E$301,$M3380)="",INDEX(Bemenet!$F$2:$F$301,$M3380)=""),"",MAX(INDEX(Bemenet!$E$2:$E$301,$M3380),INDEX(Szabalyok!$A:$A,$N3380))))</f>
        <v/>
      </c>
      <c r="C3380" s="41">
        <f>IF($B3380="","",MIN(INDEX(Bemenet!$F$2:$F$301,$M3380),INDEX(Szabalyok!$B:$B,$N3380)))</f>
        <v/>
      </c>
      <c r="D3380" s="5">
        <f>IF(AND($B3380&lt;&gt;"",$C3380&lt;&gt;"",$B3380&lt;=$C3380),INDEX(Bemenet!$G$2:$G$301,$M3380),"")</f>
        <v/>
      </c>
      <c r="E3380" s="6">
        <f>IF(AND($B3380&lt;&gt;"",$C3380&lt;&gt;"",$B3380&lt;=$C3380),INDEX(Bemenet!$D$2:$D$301,$M3380),"")</f>
        <v/>
      </c>
      <c r="F3380" s="5">
        <f>IF(AND($B3380&lt;&gt;"",$C3380&lt;&gt;"",$B3380&lt;=$C3380),$C3380-$B3380+1,"")</f>
        <v/>
      </c>
      <c r="G3380" s="5">
        <f>IF($F3380="","",$F3380*$D3380)</f>
        <v/>
      </c>
      <c r="H3380" s="42">
        <f>IF($G3380="","",$O3380)</f>
        <v/>
      </c>
      <c r="I3380" s="5">
        <f>IF($G3380="","",$G3380*IF($H3380="",$O3380,$H3380)/100)</f>
        <v/>
      </c>
      <c r="J3380" s="5">
        <f>IF(OR($L3380="",NOT(COUNTIFS($L$2:$L3380,$L3380)=1)),"",SUMIFS($G:$G,$L:$L,$L3380))</f>
        <v/>
      </c>
      <c r="K3380" s="5">
        <f>IF(OR($L3380="",NOT(COUNTIFS($L$2:$L3380,$L3380)=1)),"",SUMIFS($I:$I,$L:$L,$L3380))</f>
        <v/>
      </c>
      <c r="L3380" s="6">
        <f>IF($B3380="","",YEAR($B3380))</f>
        <v/>
      </c>
      <c r="M3380" s="6">
        <f>INT((ROW()-2)/39)+1</f>
        <v/>
      </c>
      <c r="N3380" s="6">
        <f>MOD(ROW()-2,39)+2</f>
        <v/>
      </c>
      <c r="O3380" s="42">
        <f>IF(AND($B3380&lt;&gt;"",$C3380&lt;&gt;"",$B3380&lt;=$C3380),INDEX(Szabalyok!$C:$C,$N3380),"")</f>
        <v/>
      </c>
      <c r="P3380">
        <f>IF(D3380="",P3379,P3379+1)</f>
        <v/>
      </c>
    </row>
    <row r="3381">
      <c r="A3381">
        <f>IF(P3381=P3380,0,P3381)</f>
        <v/>
      </c>
      <c r="B3381" s="41">
        <f>IF($M3381&gt;300,"",IF(OR(INDEX(Bemenet!$E$2:$E$301,$M3381)="",INDEX(Bemenet!$F$2:$F$301,$M3381)=""),"",MAX(INDEX(Bemenet!$E$2:$E$301,$M3381),INDEX(Szabalyok!$A:$A,$N3381))))</f>
        <v/>
      </c>
      <c r="C3381" s="41">
        <f>IF($B3381="","",MIN(INDEX(Bemenet!$F$2:$F$301,$M3381),INDEX(Szabalyok!$B:$B,$N3381)))</f>
        <v/>
      </c>
      <c r="D3381" s="5">
        <f>IF(AND($B3381&lt;&gt;"",$C3381&lt;&gt;"",$B3381&lt;=$C3381),INDEX(Bemenet!$G$2:$G$301,$M3381),"")</f>
        <v/>
      </c>
      <c r="E3381" s="6">
        <f>IF(AND($B3381&lt;&gt;"",$C3381&lt;&gt;"",$B3381&lt;=$C3381),INDEX(Bemenet!$D$2:$D$301,$M3381),"")</f>
        <v/>
      </c>
      <c r="F3381" s="5">
        <f>IF(AND($B3381&lt;&gt;"",$C3381&lt;&gt;"",$B3381&lt;=$C3381),$C3381-$B3381+1,"")</f>
        <v/>
      </c>
      <c r="G3381" s="5">
        <f>IF($F3381="","",$F3381*$D3381)</f>
        <v/>
      </c>
      <c r="H3381" s="42">
        <f>IF($G3381="","",$O3381)</f>
        <v/>
      </c>
      <c r="I3381" s="5">
        <f>IF($G3381="","",$G3381*IF($H3381="",$O3381,$H3381)/100)</f>
        <v/>
      </c>
      <c r="J3381" s="5">
        <f>IF(OR($L3381="",NOT(COUNTIFS($L$2:$L3381,$L3381)=1)),"",SUMIFS($G:$G,$L:$L,$L3381))</f>
        <v/>
      </c>
      <c r="K3381" s="5">
        <f>IF(OR($L3381="",NOT(COUNTIFS($L$2:$L3381,$L3381)=1)),"",SUMIFS($I:$I,$L:$L,$L3381))</f>
        <v/>
      </c>
      <c r="L3381" s="6">
        <f>IF($B3381="","",YEAR($B3381))</f>
        <v/>
      </c>
      <c r="M3381" s="6">
        <f>INT((ROW()-2)/39)+1</f>
        <v/>
      </c>
      <c r="N3381" s="6">
        <f>MOD(ROW()-2,39)+2</f>
        <v/>
      </c>
      <c r="O3381" s="42">
        <f>IF(AND($B3381&lt;&gt;"",$C3381&lt;&gt;"",$B3381&lt;=$C3381),INDEX(Szabalyok!$C:$C,$N3381),"")</f>
        <v/>
      </c>
      <c r="P3381">
        <f>IF(D3381="",P3380,P3380+1)</f>
        <v/>
      </c>
    </row>
    <row r="3382">
      <c r="A3382">
        <f>IF(P3382=P3381,0,P3382)</f>
        <v/>
      </c>
      <c r="B3382" s="41">
        <f>IF($M3382&gt;300,"",IF(OR(INDEX(Bemenet!$E$2:$E$301,$M3382)="",INDEX(Bemenet!$F$2:$F$301,$M3382)=""),"",MAX(INDEX(Bemenet!$E$2:$E$301,$M3382),INDEX(Szabalyok!$A:$A,$N3382))))</f>
        <v/>
      </c>
      <c r="C3382" s="41">
        <f>IF($B3382="","",MIN(INDEX(Bemenet!$F$2:$F$301,$M3382),INDEX(Szabalyok!$B:$B,$N3382)))</f>
        <v/>
      </c>
      <c r="D3382" s="5">
        <f>IF(AND($B3382&lt;&gt;"",$C3382&lt;&gt;"",$B3382&lt;=$C3382),INDEX(Bemenet!$G$2:$G$301,$M3382),"")</f>
        <v/>
      </c>
      <c r="E3382" s="6">
        <f>IF(AND($B3382&lt;&gt;"",$C3382&lt;&gt;"",$B3382&lt;=$C3382),INDEX(Bemenet!$D$2:$D$301,$M3382),"")</f>
        <v/>
      </c>
      <c r="F3382" s="5">
        <f>IF(AND($B3382&lt;&gt;"",$C3382&lt;&gt;"",$B3382&lt;=$C3382),$C3382-$B3382+1,"")</f>
        <v/>
      </c>
      <c r="G3382" s="5">
        <f>IF($F3382="","",$F3382*$D3382)</f>
        <v/>
      </c>
      <c r="H3382" s="42">
        <f>IF($G3382="","",$O3382)</f>
        <v/>
      </c>
      <c r="I3382" s="5">
        <f>IF($G3382="","",$G3382*IF($H3382="",$O3382,$H3382)/100)</f>
        <v/>
      </c>
      <c r="J3382" s="5">
        <f>IF(OR($L3382="",NOT(COUNTIFS($L$2:$L3382,$L3382)=1)),"",SUMIFS($G:$G,$L:$L,$L3382))</f>
        <v/>
      </c>
      <c r="K3382" s="5">
        <f>IF(OR($L3382="",NOT(COUNTIFS($L$2:$L3382,$L3382)=1)),"",SUMIFS($I:$I,$L:$L,$L3382))</f>
        <v/>
      </c>
      <c r="L3382" s="6">
        <f>IF($B3382="","",YEAR($B3382))</f>
        <v/>
      </c>
      <c r="M3382" s="6">
        <f>INT((ROW()-2)/39)+1</f>
        <v/>
      </c>
      <c r="N3382" s="6">
        <f>MOD(ROW()-2,39)+2</f>
        <v/>
      </c>
      <c r="O3382" s="42">
        <f>IF(AND($B3382&lt;&gt;"",$C3382&lt;&gt;"",$B3382&lt;=$C3382),INDEX(Szabalyok!$C:$C,$N3382),"")</f>
        <v/>
      </c>
      <c r="P3382">
        <f>IF(D3382="",P3381,P3381+1)</f>
        <v/>
      </c>
    </row>
    <row r="3383">
      <c r="A3383">
        <f>IF(P3383=P3382,0,P3383)</f>
        <v/>
      </c>
      <c r="B3383" s="41">
        <f>IF($M3383&gt;300,"",IF(OR(INDEX(Bemenet!$E$2:$E$301,$M3383)="",INDEX(Bemenet!$F$2:$F$301,$M3383)=""),"",MAX(INDEX(Bemenet!$E$2:$E$301,$M3383),INDEX(Szabalyok!$A:$A,$N3383))))</f>
        <v/>
      </c>
      <c r="C3383" s="41">
        <f>IF($B3383="","",MIN(INDEX(Bemenet!$F$2:$F$301,$M3383),INDEX(Szabalyok!$B:$B,$N3383)))</f>
        <v/>
      </c>
      <c r="D3383" s="5">
        <f>IF(AND($B3383&lt;&gt;"",$C3383&lt;&gt;"",$B3383&lt;=$C3383),INDEX(Bemenet!$G$2:$G$301,$M3383),"")</f>
        <v/>
      </c>
      <c r="E3383" s="6">
        <f>IF(AND($B3383&lt;&gt;"",$C3383&lt;&gt;"",$B3383&lt;=$C3383),INDEX(Bemenet!$D$2:$D$301,$M3383),"")</f>
        <v/>
      </c>
      <c r="F3383" s="5">
        <f>IF(AND($B3383&lt;&gt;"",$C3383&lt;&gt;"",$B3383&lt;=$C3383),$C3383-$B3383+1,"")</f>
        <v/>
      </c>
      <c r="G3383" s="5">
        <f>IF($F3383="","",$F3383*$D3383)</f>
        <v/>
      </c>
      <c r="H3383" s="42">
        <f>IF($G3383="","",$O3383)</f>
        <v/>
      </c>
      <c r="I3383" s="5">
        <f>IF($G3383="","",$G3383*IF($H3383="",$O3383,$H3383)/100)</f>
        <v/>
      </c>
      <c r="J3383" s="5">
        <f>IF(OR($L3383="",NOT(COUNTIFS($L$2:$L3383,$L3383)=1)),"",SUMIFS($G:$G,$L:$L,$L3383))</f>
        <v/>
      </c>
      <c r="K3383" s="5">
        <f>IF(OR($L3383="",NOT(COUNTIFS($L$2:$L3383,$L3383)=1)),"",SUMIFS($I:$I,$L:$L,$L3383))</f>
        <v/>
      </c>
      <c r="L3383" s="6">
        <f>IF($B3383="","",YEAR($B3383))</f>
        <v/>
      </c>
      <c r="M3383" s="6">
        <f>INT((ROW()-2)/39)+1</f>
        <v/>
      </c>
      <c r="N3383" s="6">
        <f>MOD(ROW()-2,39)+2</f>
        <v/>
      </c>
      <c r="O3383" s="42">
        <f>IF(AND($B3383&lt;&gt;"",$C3383&lt;&gt;"",$B3383&lt;=$C3383),INDEX(Szabalyok!$C:$C,$N3383),"")</f>
        <v/>
      </c>
      <c r="P3383">
        <f>IF(D3383="",P3382,P3382+1)</f>
        <v/>
      </c>
    </row>
    <row r="3384">
      <c r="A3384">
        <f>IF(P3384=P3383,0,P3384)</f>
        <v/>
      </c>
      <c r="B3384" s="41">
        <f>IF($M3384&gt;300,"",IF(OR(INDEX(Bemenet!$E$2:$E$301,$M3384)="",INDEX(Bemenet!$F$2:$F$301,$M3384)=""),"",MAX(INDEX(Bemenet!$E$2:$E$301,$M3384),INDEX(Szabalyok!$A:$A,$N3384))))</f>
        <v/>
      </c>
      <c r="C3384" s="41">
        <f>IF($B3384="","",MIN(INDEX(Bemenet!$F$2:$F$301,$M3384),INDEX(Szabalyok!$B:$B,$N3384)))</f>
        <v/>
      </c>
      <c r="D3384" s="5">
        <f>IF(AND($B3384&lt;&gt;"",$C3384&lt;&gt;"",$B3384&lt;=$C3384),INDEX(Bemenet!$G$2:$G$301,$M3384),"")</f>
        <v/>
      </c>
      <c r="E3384" s="6">
        <f>IF(AND($B3384&lt;&gt;"",$C3384&lt;&gt;"",$B3384&lt;=$C3384),INDEX(Bemenet!$D$2:$D$301,$M3384),"")</f>
        <v/>
      </c>
      <c r="F3384" s="5">
        <f>IF(AND($B3384&lt;&gt;"",$C3384&lt;&gt;"",$B3384&lt;=$C3384),$C3384-$B3384+1,"")</f>
        <v/>
      </c>
      <c r="G3384" s="5">
        <f>IF($F3384="","",$F3384*$D3384)</f>
        <v/>
      </c>
      <c r="H3384" s="42">
        <f>IF($G3384="","",$O3384)</f>
        <v/>
      </c>
      <c r="I3384" s="5">
        <f>IF($G3384="","",$G3384*IF($H3384="",$O3384,$H3384)/100)</f>
        <v/>
      </c>
      <c r="J3384" s="5">
        <f>IF(OR($L3384="",NOT(COUNTIFS($L$2:$L3384,$L3384)=1)),"",SUMIFS($G:$G,$L:$L,$L3384))</f>
        <v/>
      </c>
      <c r="K3384" s="5">
        <f>IF(OR($L3384="",NOT(COUNTIFS($L$2:$L3384,$L3384)=1)),"",SUMIFS($I:$I,$L:$L,$L3384))</f>
        <v/>
      </c>
      <c r="L3384" s="6">
        <f>IF($B3384="","",YEAR($B3384))</f>
        <v/>
      </c>
      <c r="M3384" s="6">
        <f>INT((ROW()-2)/39)+1</f>
        <v/>
      </c>
      <c r="N3384" s="6">
        <f>MOD(ROW()-2,39)+2</f>
        <v/>
      </c>
      <c r="O3384" s="42">
        <f>IF(AND($B3384&lt;&gt;"",$C3384&lt;&gt;"",$B3384&lt;=$C3384),INDEX(Szabalyok!$C:$C,$N3384),"")</f>
        <v/>
      </c>
      <c r="P3384">
        <f>IF(D3384="",P3383,P3383+1)</f>
        <v/>
      </c>
    </row>
    <row r="3385">
      <c r="A3385">
        <f>IF(P3385=P3384,0,P3385)</f>
        <v/>
      </c>
      <c r="B3385" s="41">
        <f>IF($M3385&gt;300,"",IF(OR(INDEX(Bemenet!$E$2:$E$301,$M3385)="",INDEX(Bemenet!$F$2:$F$301,$M3385)=""),"",MAX(INDEX(Bemenet!$E$2:$E$301,$M3385),INDEX(Szabalyok!$A:$A,$N3385))))</f>
        <v/>
      </c>
      <c r="C3385" s="41">
        <f>IF($B3385="","",MIN(INDEX(Bemenet!$F$2:$F$301,$M3385),INDEX(Szabalyok!$B:$B,$N3385)))</f>
        <v/>
      </c>
      <c r="D3385" s="5">
        <f>IF(AND($B3385&lt;&gt;"",$C3385&lt;&gt;"",$B3385&lt;=$C3385),INDEX(Bemenet!$G$2:$G$301,$M3385),"")</f>
        <v/>
      </c>
      <c r="E3385" s="6">
        <f>IF(AND($B3385&lt;&gt;"",$C3385&lt;&gt;"",$B3385&lt;=$C3385),INDEX(Bemenet!$D$2:$D$301,$M3385),"")</f>
        <v/>
      </c>
      <c r="F3385" s="5">
        <f>IF(AND($B3385&lt;&gt;"",$C3385&lt;&gt;"",$B3385&lt;=$C3385),$C3385-$B3385+1,"")</f>
        <v/>
      </c>
      <c r="G3385" s="5">
        <f>IF($F3385="","",$F3385*$D3385)</f>
        <v/>
      </c>
      <c r="H3385" s="42">
        <f>IF($G3385="","",$O3385)</f>
        <v/>
      </c>
      <c r="I3385" s="5">
        <f>IF($G3385="","",$G3385*IF($H3385="",$O3385,$H3385)/100)</f>
        <v/>
      </c>
      <c r="J3385" s="5">
        <f>IF(OR($L3385="",NOT(COUNTIFS($L$2:$L3385,$L3385)=1)),"",SUMIFS($G:$G,$L:$L,$L3385))</f>
        <v/>
      </c>
      <c r="K3385" s="5">
        <f>IF(OR($L3385="",NOT(COUNTIFS($L$2:$L3385,$L3385)=1)),"",SUMIFS($I:$I,$L:$L,$L3385))</f>
        <v/>
      </c>
      <c r="L3385" s="6">
        <f>IF($B3385="","",YEAR($B3385))</f>
        <v/>
      </c>
      <c r="M3385" s="6">
        <f>INT((ROW()-2)/39)+1</f>
        <v/>
      </c>
      <c r="N3385" s="6">
        <f>MOD(ROW()-2,39)+2</f>
        <v/>
      </c>
      <c r="O3385" s="42">
        <f>IF(AND($B3385&lt;&gt;"",$C3385&lt;&gt;"",$B3385&lt;=$C3385),INDEX(Szabalyok!$C:$C,$N3385),"")</f>
        <v/>
      </c>
      <c r="P3385">
        <f>IF(D3385="",P3384,P3384+1)</f>
        <v/>
      </c>
    </row>
    <row r="3386">
      <c r="A3386">
        <f>IF(P3386=P3385,0,P3386)</f>
        <v/>
      </c>
      <c r="B3386" s="41">
        <f>IF($M3386&gt;300,"",IF(OR(INDEX(Bemenet!$E$2:$E$301,$M3386)="",INDEX(Bemenet!$F$2:$F$301,$M3386)=""),"",MAX(INDEX(Bemenet!$E$2:$E$301,$M3386),INDEX(Szabalyok!$A:$A,$N3386))))</f>
        <v/>
      </c>
      <c r="C3386" s="41">
        <f>IF($B3386="","",MIN(INDEX(Bemenet!$F$2:$F$301,$M3386),INDEX(Szabalyok!$B:$B,$N3386)))</f>
        <v/>
      </c>
      <c r="D3386" s="5">
        <f>IF(AND($B3386&lt;&gt;"",$C3386&lt;&gt;"",$B3386&lt;=$C3386),INDEX(Bemenet!$G$2:$G$301,$M3386),"")</f>
        <v/>
      </c>
      <c r="E3386" s="6">
        <f>IF(AND($B3386&lt;&gt;"",$C3386&lt;&gt;"",$B3386&lt;=$C3386),INDEX(Bemenet!$D$2:$D$301,$M3386),"")</f>
        <v/>
      </c>
      <c r="F3386" s="5">
        <f>IF(AND($B3386&lt;&gt;"",$C3386&lt;&gt;"",$B3386&lt;=$C3386),$C3386-$B3386+1,"")</f>
        <v/>
      </c>
      <c r="G3386" s="5">
        <f>IF($F3386="","",$F3386*$D3386)</f>
        <v/>
      </c>
      <c r="H3386" s="42">
        <f>IF($G3386="","",$O3386)</f>
        <v/>
      </c>
      <c r="I3386" s="5">
        <f>IF($G3386="","",$G3386*IF($H3386="",$O3386,$H3386)/100)</f>
        <v/>
      </c>
      <c r="J3386" s="5">
        <f>IF(OR($L3386="",NOT(COUNTIFS($L$2:$L3386,$L3386)=1)),"",SUMIFS($G:$G,$L:$L,$L3386))</f>
        <v/>
      </c>
      <c r="K3386" s="5">
        <f>IF(OR($L3386="",NOT(COUNTIFS($L$2:$L3386,$L3386)=1)),"",SUMIFS($I:$I,$L:$L,$L3386))</f>
        <v/>
      </c>
      <c r="L3386" s="6">
        <f>IF($B3386="","",YEAR($B3386))</f>
        <v/>
      </c>
      <c r="M3386" s="6">
        <f>INT((ROW()-2)/39)+1</f>
        <v/>
      </c>
      <c r="N3386" s="6">
        <f>MOD(ROW()-2,39)+2</f>
        <v/>
      </c>
      <c r="O3386" s="42">
        <f>IF(AND($B3386&lt;&gt;"",$C3386&lt;&gt;"",$B3386&lt;=$C3386),INDEX(Szabalyok!$C:$C,$N3386),"")</f>
        <v/>
      </c>
      <c r="P3386">
        <f>IF(D3386="",P3385,P3385+1)</f>
        <v/>
      </c>
    </row>
    <row r="3387">
      <c r="A3387">
        <f>IF(P3387=P3386,0,P3387)</f>
        <v/>
      </c>
      <c r="B3387" s="41">
        <f>IF($M3387&gt;300,"",IF(OR(INDEX(Bemenet!$E$2:$E$301,$M3387)="",INDEX(Bemenet!$F$2:$F$301,$M3387)=""),"",MAX(INDEX(Bemenet!$E$2:$E$301,$M3387),INDEX(Szabalyok!$A:$A,$N3387))))</f>
        <v/>
      </c>
      <c r="C3387" s="41">
        <f>IF($B3387="","",MIN(INDEX(Bemenet!$F$2:$F$301,$M3387),INDEX(Szabalyok!$B:$B,$N3387)))</f>
        <v/>
      </c>
      <c r="D3387" s="5">
        <f>IF(AND($B3387&lt;&gt;"",$C3387&lt;&gt;"",$B3387&lt;=$C3387),INDEX(Bemenet!$G$2:$G$301,$M3387),"")</f>
        <v/>
      </c>
      <c r="E3387" s="6">
        <f>IF(AND($B3387&lt;&gt;"",$C3387&lt;&gt;"",$B3387&lt;=$C3387),INDEX(Bemenet!$D$2:$D$301,$M3387),"")</f>
        <v/>
      </c>
      <c r="F3387" s="5">
        <f>IF(AND($B3387&lt;&gt;"",$C3387&lt;&gt;"",$B3387&lt;=$C3387),$C3387-$B3387+1,"")</f>
        <v/>
      </c>
      <c r="G3387" s="5">
        <f>IF($F3387="","",$F3387*$D3387)</f>
        <v/>
      </c>
      <c r="H3387" s="42">
        <f>IF($G3387="","",$O3387)</f>
        <v/>
      </c>
      <c r="I3387" s="5">
        <f>IF($G3387="","",$G3387*IF($H3387="",$O3387,$H3387)/100)</f>
        <v/>
      </c>
      <c r="J3387" s="5">
        <f>IF(OR($L3387="",NOT(COUNTIFS($L$2:$L3387,$L3387)=1)),"",SUMIFS($G:$G,$L:$L,$L3387))</f>
        <v/>
      </c>
      <c r="K3387" s="5">
        <f>IF(OR($L3387="",NOT(COUNTIFS($L$2:$L3387,$L3387)=1)),"",SUMIFS($I:$I,$L:$L,$L3387))</f>
        <v/>
      </c>
      <c r="L3387" s="6">
        <f>IF($B3387="","",YEAR($B3387))</f>
        <v/>
      </c>
      <c r="M3387" s="6">
        <f>INT((ROW()-2)/39)+1</f>
        <v/>
      </c>
      <c r="N3387" s="6">
        <f>MOD(ROW()-2,39)+2</f>
        <v/>
      </c>
      <c r="O3387" s="42">
        <f>IF(AND($B3387&lt;&gt;"",$C3387&lt;&gt;"",$B3387&lt;=$C3387),INDEX(Szabalyok!$C:$C,$N3387),"")</f>
        <v/>
      </c>
      <c r="P3387">
        <f>IF(D3387="",P3386,P3386+1)</f>
        <v/>
      </c>
    </row>
    <row r="3388">
      <c r="A3388">
        <f>IF(P3388=P3387,0,P3388)</f>
        <v/>
      </c>
      <c r="B3388" s="41">
        <f>IF($M3388&gt;300,"",IF(OR(INDEX(Bemenet!$E$2:$E$301,$M3388)="",INDEX(Bemenet!$F$2:$F$301,$M3388)=""),"",MAX(INDEX(Bemenet!$E$2:$E$301,$M3388),INDEX(Szabalyok!$A:$A,$N3388))))</f>
        <v/>
      </c>
      <c r="C3388" s="41">
        <f>IF($B3388="","",MIN(INDEX(Bemenet!$F$2:$F$301,$M3388),INDEX(Szabalyok!$B:$B,$N3388)))</f>
        <v/>
      </c>
      <c r="D3388" s="5">
        <f>IF(AND($B3388&lt;&gt;"",$C3388&lt;&gt;"",$B3388&lt;=$C3388),INDEX(Bemenet!$G$2:$G$301,$M3388),"")</f>
        <v/>
      </c>
      <c r="E3388" s="6">
        <f>IF(AND($B3388&lt;&gt;"",$C3388&lt;&gt;"",$B3388&lt;=$C3388),INDEX(Bemenet!$D$2:$D$301,$M3388),"")</f>
        <v/>
      </c>
      <c r="F3388" s="5">
        <f>IF(AND($B3388&lt;&gt;"",$C3388&lt;&gt;"",$B3388&lt;=$C3388),$C3388-$B3388+1,"")</f>
        <v/>
      </c>
      <c r="G3388" s="5">
        <f>IF($F3388="","",$F3388*$D3388)</f>
        <v/>
      </c>
      <c r="H3388" s="42">
        <f>IF($G3388="","",$O3388)</f>
        <v/>
      </c>
      <c r="I3388" s="5">
        <f>IF($G3388="","",$G3388*IF($H3388="",$O3388,$H3388)/100)</f>
        <v/>
      </c>
      <c r="J3388" s="5">
        <f>IF(OR($L3388="",NOT(COUNTIFS($L$2:$L3388,$L3388)=1)),"",SUMIFS($G:$G,$L:$L,$L3388))</f>
        <v/>
      </c>
      <c r="K3388" s="5">
        <f>IF(OR($L3388="",NOT(COUNTIFS($L$2:$L3388,$L3388)=1)),"",SUMIFS($I:$I,$L:$L,$L3388))</f>
        <v/>
      </c>
      <c r="L3388" s="6">
        <f>IF($B3388="","",YEAR($B3388))</f>
        <v/>
      </c>
      <c r="M3388" s="6">
        <f>INT((ROW()-2)/39)+1</f>
        <v/>
      </c>
      <c r="N3388" s="6">
        <f>MOD(ROW()-2,39)+2</f>
        <v/>
      </c>
      <c r="O3388" s="42">
        <f>IF(AND($B3388&lt;&gt;"",$C3388&lt;&gt;"",$B3388&lt;=$C3388),INDEX(Szabalyok!$C:$C,$N3388),"")</f>
        <v/>
      </c>
      <c r="P3388">
        <f>IF(D3388="",P3387,P3387+1)</f>
        <v/>
      </c>
    </row>
    <row r="3389">
      <c r="A3389">
        <f>IF(P3389=P3388,0,P3389)</f>
        <v/>
      </c>
      <c r="B3389" s="41">
        <f>IF($M3389&gt;300,"",IF(OR(INDEX(Bemenet!$E$2:$E$301,$M3389)="",INDEX(Bemenet!$F$2:$F$301,$M3389)=""),"",MAX(INDEX(Bemenet!$E$2:$E$301,$M3389),INDEX(Szabalyok!$A:$A,$N3389))))</f>
        <v/>
      </c>
      <c r="C3389" s="41">
        <f>IF($B3389="","",MIN(INDEX(Bemenet!$F$2:$F$301,$M3389),INDEX(Szabalyok!$B:$B,$N3389)))</f>
        <v/>
      </c>
      <c r="D3389" s="5">
        <f>IF(AND($B3389&lt;&gt;"",$C3389&lt;&gt;"",$B3389&lt;=$C3389),INDEX(Bemenet!$G$2:$G$301,$M3389),"")</f>
        <v/>
      </c>
      <c r="E3389" s="6">
        <f>IF(AND($B3389&lt;&gt;"",$C3389&lt;&gt;"",$B3389&lt;=$C3389),INDEX(Bemenet!$D$2:$D$301,$M3389),"")</f>
        <v/>
      </c>
      <c r="F3389" s="5">
        <f>IF(AND($B3389&lt;&gt;"",$C3389&lt;&gt;"",$B3389&lt;=$C3389),$C3389-$B3389+1,"")</f>
        <v/>
      </c>
      <c r="G3389" s="5">
        <f>IF($F3389="","",$F3389*$D3389)</f>
        <v/>
      </c>
      <c r="H3389" s="42">
        <f>IF($G3389="","",$O3389)</f>
        <v/>
      </c>
      <c r="I3389" s="5">
        <f>IF($G3389="","",$G3389*IF($H3389="",$O3389,$H3389)/100)</f>
        <v/>
      </c>
      <c r="J3389" s="5">
        <f>IF(OR($L3389="",NOT(COUNTIFS($L$2:$L3389,$L3389)=1)),"",SUMIFS($G:$G,$L:$L,$L3389))</f>
        <v/>
      </c>
      <c r="K3389" s="5">
        <f>IF(OR($L3389="",NOT(COUNTIFS($L$2:$L3389,$L3389)=1)),"",SUMIFS($I:$I,$L:$L,$L3389))</f>
        <v/>
      </c>
      <c r="L3389" s="6">
        <f>IF($B3389="","",YEAR($B3389))</f>
        <v/>
      </c>
      <c r="M3389" s="6">
        <f>INT((ROW()-2)/39)+1</f>
        <v/>
      </c>
      <c r="N3389" s="6">
        <f>MOD(ROW()-2,39)+2</f>
        <v/>
      </c>
      <c r="O3389" s="42">
        <f>IF(AND($B3389&lt;&gt;"",$C3389&lt;&gt;"",$B3389&lt;=$C3389),INDEX(Szabalyok!$C:$C,$N3389),"")</f>
        <v/>
      </c>
      <c r="P3389">
        <f>IF(D3389="",P3388,P3388+1)</f>
        <v/>
      </c>
    </row>
    <row r="3390">
      <c r="A3390">
        <f>IF(P3390=P3389,0,P3390)</f>
        <v/>
      </c>
      <c r="B3390" s="41">
        <f>IF($M3390&gt;300,"",IF(OR(INDEX(Bemenet!$E$2:$E$301,$M3390)="",INDEX(Bemenet!$F$2:$F$301,$M3390)=""),"",MAX(INDEX(Bemenet!$E$2:$E$301,$M3390),INDEX(Szabalyok!$A:$A,$N3390))))</f>
        <v/>
      </c>
      <c r="C3390" s="41">
        <f>IF($B3390="","",MIN(INDEX(Bemenet!$F$2:$F$301,$M3390),INDEX(Szabalyok!$B:$B,$N3390)))</f>
        <v/>
      </c>
      <c r="D3390" s="5">
        <f>IF(AND($B3390&lt;&gt;"",$C3390&lt;&gt;"",$B3390&lt;=$C3390),INDEX(Bemenet!$G$2:$G$301,$M3390),"")</f>
        <v/>
      </c>
      <c r="E3390" s="6">
        <f>IF(AND($B3390&lt;&gt;"",$C3390&lt;&gt;"",$B3390&lt;=$C3390),INDEX(Bemenet!$D$2:$D$301,$M3390),"")</f>
        <v/>
      </c>
      <c r="F3390" s="5">
        <f>IF(AND($B3390&lt;&gt;"",$C3390&lt;&gt;"",$B3390&lt;=$C3390),$C3390-$B3390+1,"")</f>
        <v/>
      </c>
      <c r="G3390" s="5">
        <f>IF($F3390="","",$F3390*$D3390)</f>
        <v/>
      </c>
      <c r="H3390" s="42">
        <f>IF($G3390="","",$O3390)</f>
        <v/>
      </c>
      <c r="I3390" s="5">
        <f>IF($G3390="","",$G3390*IF($H3390="",$O3390,$H3390)/100)</f>
        <v/>
      </c>
      <c r="J3390" s="5">
        <f>IF(OR($L3390="",NOT(COUNTIFS($L$2:$L3390,$L3390)=1)),"",SUMIFS($G:$G,$L:$L,$L3390))</f>
        <v/>
      </c>
      <c r="K3390" s="5">
        <f>IF(OR($L3390="",NOT(COUNTIFS($L$2:$L3390,$L3390)=1)),"",SUMIFS($I:$I,$L:$L,$L3390))</f>
        <v/>
      </c>
      <c r="L3390" s="6">
        <f>IF($B3390="","",YEAR($B3390))</f>
        <v/>
      </c>
      <c r="M3390" s="6">
        <f>INT((ROW()-2)/39)+1</f>
        <v/>
      </c>
      <c r="N3390" s="6">
        <f>MOD(ROW()-2,39)+2</f>
        <v/>
      </c>
      <c r="O3390" s="42">
        <f>IF(AND($B3390&lt;&gt;"",$C3390&lt;&gt;"",$B3390&lt;=$C3390),INDEX(Szabalyok!$C:$C,$N3390),"")</f>
        <v/>
      </c>
      <c r="P3390">
        <f>IF(D3390="",P3389,P3389+1)</f>
        <v/>
      </c>
    </row>
    <row r="3391">
      <c r="A3391">
        <f>IF(P3391=P3390,0,P3391)</f>
        <v/>
      </c>
      <c r="B3391" s="41">
        <f>IF($M3391&gt;300,"",IF(OR(INDEX(Bemenet!$E$2:$E$301,$M3391)="",INDEX(Bemenet!$F$2:$F$301,$M3391)=""),"",MAX(INDEX(Bemenet!$E$2:$E$301,$M3391),INDEX(Szabalyok!$A:$A,$N3391))))</f>
        <v/>
      </c>
      <c r="C3391" s="41">
        <f>IF($B3391="","",MIN(INDEX(Bemenet!$F$2:$F$301,$M3391),INDEX(Szabalyok!$B:$B,$N3391)))</f>
        <v/>
      </c>
      <c r="D3391" s="5">
        <f>IF(AND($B3391&lt;&gt;"",$C3391&lt;&gt;"",$B3391&lt;=$C3391),INDEX(Bemenet!$G$2:$G$301,$M3391),"")</f>
        <v/>
      </c>
      <c r="E3391" s="6">
        <f>IF(AND($B3391&lt;&gt;"",$C3391&lt;&gt;"",$B3391&lt;=$C3391),INDEX(Bemenet!$D$2:$D$301,$M3391),"")</f>
        <v/>
      </c>
      <c r="F3391" s="5">
        <f>IF(AND($B3391&lt;&gt;"",$C3391&lt;&gt;"",$B3391&lt;=$C3391),$C3391-$B3391+1,"")</f>
        <v/>
      </c>
      <c r="G3391" s="5">
        <f>IF($F3391="","",$F3391*$D3391)</f>
        <v/>
      </c>
      <c r="H3391" s="42">
        <f>IF($G3391="","",$O3391)</f>
        <v/>
      </c>
      <c r="I3391" s="5">
        <f>IF($G3391="","",$G3391*IF($H3391="",$O3391,$H3391)/100)</f>
        <v/>
      </c>
      <c r="J3391" s="5">
        <f>IF(OR($L3391="",NOT(COUNTIFS($L$2:$L3391,$L3391)=1)),"",SUMIFS($G:$G,$L:$L,$L3391))</f>
        <v/>
      </c>
      <c r="K3391" s="5">
        <f>IF(OR($L3391="",NOT(COUNTIFS($L$2:$L3391,$L3391)=1)),"",SUMIFS($I:$I,$L:$L,$L3391))</f>
        <v/>
      </c>
      <c r="L3391" s="6">
        <f>IF($B3391="","",YEAR($B3391))</f>
        <v/>
      </c>
      <c r="M3391" s="6">
        <f>INT((ROW()-2)/39)+1</f>
        <v/>
      </c>
      <c r="N3391" s="6">
        <f>MOD(ROW()-2,39)+2</f>
        <v/>
      </c>
      <c r="O3391" s="42">
        <f>IF(AND($B3391&lt;&gt;"",$C3391&lt;&gt;"",$B3391&lt;=$C3391),INDEX(Szabalyok!$C:$C,$N3391),"")</f>
        <v/>
      </c>
      <c r="P3391">
        <f>IF(D3391="",P3390,P3390+1)</f>
        <v/>
      </c>
    </row>
    <row r="3392">
      <c r="A3392">
        <f>IF(P3392=P3391,0,P3392)</f>
        <v/>
      </c>
      <c r="B3392" s="41">
        <f>IF($M3392&gt;300,"",IF(OR(INDEX(Bemenet!$E$2:$E$301,$M3392)="",INDEX(Bemenet!$F$2:$F$301,$M3392)=""),"",MAX(INDEX(Bemenet!$E$2:$E$301,$M3392),INDEX(Szabalyok!$A:$A,$N3392))))</f>
        <v/>
      </c>
      <c r="C3392" s="41">
        <f>IF($B3392="","",MIN(INDEX(Bemenet!$F$2:$F$301,$M3392),INDEX(Szabalyok!$B:$B,$N3392)))</f>
        <v/>
      </c>
      <c r="D3392" s="5">
        <f>IF(AND($B3392&lt;&gt;"",$C3392&lt;&gt;"",$B3392&lt;=$C3392),INDEX(Bemenet!$G$2:$G$301,$M3392),"")</f>
        <v/>
      </c>
      <c r="E3392" s="6">
        <f>IF(AND($B3392&lt;&gt;"",$C3392&lt;&gt;"",$B3392&lt;=$C3392),INDEX(Bemenet!$D$2:$D$301,$M3392),"")</f>
        <v/>
      </c>
      <c r="F3392" s="5">
        <f>IF(AND($B3392&lt;&gt;"",$C3392&lt;&gt;"",$B3392&lt;=$C3392),$C3392-$B3392+1,"")</f>
        <v/>
      </c>
      <c r="G3392" s="5">
        <f>IF($F3392="","",$F3392*$D3392)</f>
        <v/>
      </c>
      <c r="H3392" s="42">
        <f>IF($G3392="","",$O3392)</f>
        <v/>
      </c>
      <c r="I3392" s="5">
        <f>IF($G3392="","",$G3392*IF($H3392="",$O3392,$H3392)/100)</f>
        <v/>
      </c>
      <c r="J3392" s="5">
        <f>IF(OR($L3392="",NOT(COUNTIFS($L$2:$L3392,$L3392)=1)),"",SUMIFS($G:$G,$L:$L,$L3392))</f>
        <v/>
      </c>
      <c r="K3392" s="5">
        <f>IF(OR($L3392="",NOT(COUNTIFS($L$2:$L3392,$L3392)=1)),"",SUMIFS($I:$I,$L:$L,$L3392))</f>
        <v/>
      </c>
      <c r="L3392" s="6">
        <f>IF($B3392="","",YEAR($B3392))</f>
        <v/>
      </c>
      <c r="M3392" s="6">
        <f>INT((ROW()-2)/39)+1</f>
        <v/>
      </c>
      <c r="N3392" s="6">
        <f>MOD(ROW()-2,39)+2</f>
        <v/>
      </c>
      <c r="O3392" s="42">
        <f>IF(AND($B3392&lt;&gt;"",$C3392&lt;&gt;"",$B3392&lt;=$C3392),INDEX(Szabalyok!$C:$C,$N3392),"")</f>
        <v/>
      </c>
      <c r="P3392">
        <f>IF(D3392="",P3391,P3391+1)</f>
        <v/>
      </c>
    </row>
    <row r="3393">
      <c r="A3393">
        <f>IF(P3393=P3392,0,P3393)</f>
        <v/>
      </c>
      <c r="B3393" s="41">
        <f>IF($M3393&gt;300,"",IF(OR(INDEX(Bemenet!$E$2:$E$301,$M3393)="",INDEX(Bemenet!$F$2:$F$301,$M3393)=""),"",MAX(INDEX(Bemenet!$E$2:$E$301,$M3393),INDEX(Szabalyok!$A:$A,$N3393))))</f>
        <v/>
      </c>
      <c r="C3393" s="41">
        <f>IF($B3393="","",MIN(INDEX(Bemenet!$F$2:$F$301,$M3393),INDEX(Szabalyok!$B:$B,$N3393)))</f>
        <v/>
      </c>
      <c r="D3393" s="5">
        <f>IF(AND($B3393&lt;&gt;"",$C3393&lt;&gt;"",$B3393&lt;=$C3393),INDEX(Bemenet!$G$2:$G$301,$M3393),"")</f>
        <v/>
      </c>
      <c r="E3393" s="6">
        <f>IF(AND($B3393&lt;&gt;"",$C3393&lt;&gt;"",$B3393&lt;=$C3393),INDEX(Bemenet!$D$2:$D$301,$M3393),"")</f>
        <v/>
      </c>
      <c r="F3393" s="5">
        <f>IF(AND($B3393&lt;&gt;"",$C3393&lt;&gt;"",$B3393&lt;=$C3393),$C3393-$B3393+1,"")</f>
        <v/>
      </c>
      <c r="G3393" s="5">
        <f>IF($F3393="","",$F3393*$D3393)</f>
        <v/>
      </c>
      <c r="H3393" s="42">
        <f>IF($G3393="","",$O3393)</f>
        <v/>
      </c>
      <c r="I3393" s="5">
        <f>IF($G3393="","",$G3393*IF($H3393="",$O3393,$H3393)/100)</f>
        <v/>
      </c>
      <c r="J3393" s="5">
        <f>IF(OR($L3393="",NOT(COUNTIFS($L$2:$L3393,$L3393)=1)),"",SUMIFS($G:$G,$L:$L,$L3393))</f>
        <v/>
      </c>
      <c r="K3393" s="5">
        <f>IF(OR($L3393="",NOT(COUNTIFS($L$2:$L3393,$L3393)=1)),"",SUMIFS($I:$I,$L:$L,$L3393))</f>
        <v/>
      </c>
      <c r="L3393" s="6">
        <f>IF($B3393="","",YEAR($B3393))</f>
        <v/>
      </c>
      <c r="M3393" s="6">
        <f>INT((ROW()-2)/39)+1</f>
        <v/>
      </c>
      <c r="N3393" s="6">
        <f>MOD(ROW()-2,39)+2</f>
        <v/>
      </c>
      <c r="O3393" s="42">
        <f>IF(AND($B3393&lt;&gt;"",$C3393&lt;&gt;"",$B3393&lt;=$C3393),INDEX(Szabalyok!$C:$C,$N3393),"")</f>
        <v/>
      </c>
      <c r="P3393">
        <f>IF(D3393="",P3392,P3392+1)</f>
        <v/>
      </c>
    </row>
    <row r="3394">
      <c r="A3394">
        <f>IF(P3394=P3393,0,P3394)</f>
        <v/>
      </c>
      <c r="B3394" s="41">
        <f>IF($M3394&gt;300,"",IF(OR(INDEX(Bemenet!$E$2:$E$301,$M3394)="",INDEX(Bemenet!$F$2:$F$301,$M3394)=""),"",MAX(INDEX(Bemenet!$E$2:$E$301,$M3394),INDEX(Szabalyok!$A:$A,$N3394))))</f>
        <v/>
      </c>
      <c r="C3394" s="41">
        <f>IF($B3394="","",MIN(INDEX(Bemenet!$F$2:$F$301,$M3394),INDEX(Szabalyok!$B:$B,$N3394)))</f>
        <v/>
      </c>
      <c r="D3394" s="5">
        <f>IF(AND($B3394&lt;&gt;"",$C3394&lt;&gt;"",$B3394&lt;=$C3394),INDEX(Bemenet!$G$2:$G$301,$M3394),"")</f>
        <v/>
      </c>
      <c r="E3394" s="6">
        <f>IF(AND($B3394&lt;&gt;"",$C3394&lt;&gt;"",$B3394&lt;=$C3394),INDEX(Bemenet!$D$2:$D$301,$M3394),"")</f>
        <v/>
      </c>
      <c r="F3394" s="5">
        <f>IF(AND($B3394&lt;&gt;"",$C3394&lt;&gt;"",$B3394&lt;=$C3394),$C3394-$B3394+1,"")</f>
        <v/>
      </c>
      <c r="G3394" s="5">
        <f>IF($F3394="","",$F3394*$D3394)</f>
        <v/>
      </c>
      <c r="H3394" s="42">
        <f>IF($G3394="","",$O3394)</f>
        <v/>
      </c>
      <c r="I3394" s="5">
        <f>IF($G3394="","",$G3394*IF($H3394="",$O3394,$H3394)/100)</f>
        <v/>
      </c>
      <c r="J3394" s="5">
        <f>IF(OR($L3394="",NOT(COUNTIFS($L$2:$L3394,$L3394)=1)),"",SUMIFS($G:$G,$L:$L,$L3394))</f>
        <v/>
      </c>
      <c r="K3394" s="5">
        <f>IF(OR($L3394="",NOT(COUNTIFS($L$2:$L3394,$L3394)=1)),"",SUMIFS($I:$I,$L:$L,$L3394))</f>
        <v/>
      </c>
      <c r="L3394" s="6">
        <f>IF($B3394="","",YEAR($B3394))</f>
        <v/>
      </c>
      <c r="M3394" s="6">
        <f>INT((ROW()-2)/39)+1</f>
        <v/>
      </c>
      <c r="N3394" s="6">
        <f>MOD(ROW()-2,39)+2</f>
        <v/>
      </c>
      <c r="O3394" s="42">
        <f>IF(AND($B3394&lt;&gt;"",$C3394&lt;&gt;"",$B3394&lt;=$C3394),INDEX(Szabalyok!$C:$C,$N3394),"")</f>
        <v/>
      </c>
      <c r="P3394">
        <f>IF(D3394="",P3393,P3393+1)</f>
        <v/>
      </c>
    </row>
    <row r="3395">
      <c r="A3395">
        <f>IF(P3395=P3394,0,P3395)</f>
        <v/>
      </c>
      <c r="B3395" s="41">
        <f>IF($M3395&gt;300,"",IF(OR(INDEX(Bemenet!$E$2:$E$301,$M3395)="",INDEX(Bemenet!$F$2:$F$301,$M3395)=""),"",MAX(INDEX(Bemenet!$E$2:$E$301,$M3395),INDEX(Szabalyok!$A:$A,$N3395))))</f>
        <v/>
      </c>
      <c r="C3395" s="41">
        <f>IF($B3395="","",MIN(INDEX(Bemenet!$F$2:$F$301,$M3395),INDEX(Szabalyok!$B:$B,$N3395)))</f>
        <v/>
      </c>
      <c r="D3395" s="5">
        <f>IF(AND($B3395&lt;&gt;"",$C3395&lt;&gt;"",$B3395&lt;=$C3395),INDEX(Bemenet!$G$2:$G$301,$M3395),"")</f>
        <v/>
      </c>
      <c r="E3395" s="6">
        <f>IF(AND($B3395&lt;&gt;"",$C3395&lt;&gt;"",$B3395&lt;=$C3395),INDEX(Bemenet!$D$2:$D$301,$M3395),"")</f>
        <v/>
      </c>
      <c r="F3395" s="5">
        <f>IF(AND($B3395&lt;&gt;"",$C3395&lt;&gt;"",$B3395&lt;=$C3395),$C3395-$B3395+1,"")</f>
        <v/>
      </c>
      <c r="G3395" s="5">
        <f>IF($F3395="","",$F3395*$D3395)</f>
        <v/>
      </c>
      <c r="H3395" s="42">
        <f>IF($G3395="","",$O3395)</f>
        <v/>
      </c>
      <c r="I3395" s="5">
        <f>IF($G3395="","",$G3395*IF($H3395="",$O3395,$H3395)/100)</f>
        <v/>
      </c>
      <c r="J3395" s="5">
        <f>IF(OR($L3395="",NOT(COUNTIFS($L$2:$L3395,$L3395)=1)),"",SUMIFS($G:$G,$L:$L,$L3395))</f>
        <v/>
      </c>
      <c r="K3395" s="5">
        <f>IF(OR($L3395="",NOT(COUNTIFS($L$2:$L3395,$L3395)=1)),"",SUMIFS($I:$I,$L:$L,$L3395))</f>
        <v/>
      </c>
      <c r="L3395" s="6">
        <f>IF($B3395="","",YEAR($B3395))</f>
        <v/>
      </c>
      <c r="M3395" s="6">
        <f>INT((ROW()-2)/39)+1</f>
        <v/>
      </c>
      <c r="N3395" s="6">
        <f>MOD(ROW()-2,39)+2</f>
        <v/>
      </c>
      <c r="O3395" s="42">
        <f>IF(AND($B3395&lt;&gt;"",$C3395&lt;&gt;"",$B3395&lt;=$C3395),INDEX(Szabalyok!$C:$C,$N3395),"")</f>
        <v/>
      </c>
      <c r="P3395">
        <f>IF(D3395="",P3394,P3394+1)</f>
        <v/>
      </c>
    </row>
    <row r="3396">
      <c r="A3396">
        <f>IF(P3396=P3395,0,P3396)</f>
        <v/>
      </c>
      <c r="B3396" s="41">
        <f>IF($M3396&gt;300,"",IF(OR(INDEX(Bemenet!$E$2:$E$301,$M3396)="",INDEX(Bemenet!$F$2:$F$301,$M3396)=""),"",MAX(INDEX(Bemenet!$E$2:$E$301,$M3396),INDEX(Szabalyok!$A:$A,$N3396))))</f>
        <v/>
      </c>
      <c r="C3396" s="41">
        <f>IF($B3396="","",MIN(INDEX(Bemenet!$F$2:$F$301,$M3396),INDEX(Szabalyok!$B:$B,$N3396)))</f>
        <v/>
      </c>
      <c r="D3396" s="5">
        <f>IF(AND($B3396&lt;&gt;"",$C3396&lt;&gt;"",$B3396&lt;=$C3396),INDEX(Bemenet!$G$2:$G$301,$M3396),"")</f>
        <v/>
      </c>
      <c r="E3396" s="6">
        <f>IF(AND($B3396&lt;&gt;"",$C3396&lt;&gt;"",$B3396&lt;=$C3396),INDEX(Bemenet!$D$2:$D$301,$M3396),"")</f>
        <v/>
      </c>
      <c r="F3396" s="5">
        <f>IF(AND($B3396&lt;&gt;"",$C3396&lt;&gt;"",$B3396&lt;=$C3396),$C3396-$B3396+1,"")</f>
        <v/>
      </c>
      <c r="G3396" s="5">
        <f>IF($F3396="","",$F3396*$D3396)</f>
        <v/>
      </c>
      <c r="H3396" s="42">
        <f>IF($G3396="","",$O3396)</f>
        <v/>
      </c>
      <c r="I3396" s="5">
        <f>IF($G3396="","",$G3396*IF($H3396="",$O3396,$H3396)/100)</f>
        <v/>
      </c>
      <c r="J3396" s="5">
        <f>IF(OR($L3396="",NOT(COUNTIFS($L$2:$L3396,$L3396)=1)),"",SUMIFS($G:$G,$L:$L,$L3396))</f>
        <v/>
      </c>
      <c r="K3396" s="5">
        <f>IF(OR($L3396="",NOT(COUNTIFS($L$2:$L3396,$L3396)=1)),"",SUMIFS($I:$I,$L:$L,$L3396))</f>
        <v/>
      </c>
      <c r="L3396" s="6">
        <f>IF($B3396="","",YEAR($B3396))</f>
        <v/>
      </c>
      <c r="M3396" s="6">
        <f>INT((ROW()-2)/39)+1</f>
        <v/>
      </c>
      <c r="N3396" s="6">
        <f>MOD(ROW()-2,39)+2</f>
        <v/>
      </c>
      <c r="O3396" s="42">
        <f>IF(AND($B3396&lt;&gt;"",$C3396&lt;&gt;"",$B3396&lt;=$C3396),INDEX(Szabalyok!$C:$C,$N3396),"")</f>
        <v/>
      </c>
      <c r="P3396">
        <f>IF(D3396="",P3395,P3395+1)</f>
        <v/>
      </c>
    </row>
    <row r="3397">
      <c r="A3397">
        <f>IF(P3397=P3396,0,P3397)</f>
        <v/>
      </c>
      <c r="B3397" s="41">
        <f>IF($M3397&gt;300,"",IF(OR(INDEX(Bemenet!$E$2:$E$301,$M3397)="",INDEX(Bemenet!$F$2:$F$301,$M3397)=""),"",MAX(INDEX(Bemenet!$E$2:$E$301,$M3397),INDEX(Szabalyok!$A:$A,$N3397))))</f>
        <v/>
      </c>
      <c r="C3397" s="41">
        <f>IF($B3397="","",MIN(INDEX(Bemenet!$F$2:$F$301,$M3397),INDEX(Szabalyok!$B:$B,$N3397)))</f>
        <v/>
      </c>
      <c r="D3397" s="5">
        <f>IF(AND($B3397&lt;&gt;"",$C3397&lt;&gt;"",$B3397&lt;=$C3397),INDEX(Bemenet!$G$2:$G$301,$M3397),"")</f>
        <v/>
      </c>
      <c r="E3397" s="6">
        <f>IF(AND($B3397&lt;&gt;"",$C3397&lt;&gt;"",$B3397&lt;=$C3397),INDEX(Bemenet!$D$2:$D$301,$M3397),"")</f>
        <v/>
      </c>
      <c r="F3397" s="5">
        <f>IF(AND($B3397&lt;&gt;"",$C3397&lt;&gt;"",$B3397&lt;=$C3397),$C3397-$B3397+1,"")</f>
        <v/>
      </c>
      <c r="G3397" s="5">
        <f>IF($F3397="","",$F3397*$D3397)</f>
        <v/>
      </c>
      <c r="H3397" s="42">
        <f>IF($G3397="","",$O3397)</f>
        <v/>
      </c>
      <c r="I3397" s="5">
        <f>IF($G3397="","",$G3397*IF($H3397="",$O3397,$H3397)/100)</f>
        <v/>
      </c>
      <c r="J3397" s="5">
        <f>IF(OR($L3397="",NOT(COUNTIFS($L$2:$L3397,$L3397)=1)),"",SUMIFS($G:$G,$L:$L,$L3397))</f>
        <v/>
      </c>
      <c r="K3397" s="5">
        <f>IF(OR($L3397="",NOT(COUNTIFS($L$2:$L3397,$L3397)=1)),"",SUMIFS($I:$I,$L:$L,$L3397))</f>
        <v/>
      </c>
      <c r="L3397" s="6">
        <f>IF($B3397="","",YEAR($B3397))</f>
        <v/>
      </c>
      <c r="M3397" s="6">
        <f>INT((ROW()-2)/39)+1</f>
        <v/>
      </c>
      <c r="N3397" s="6">
        <f>MOD(ROW()-2,39)+2</f>
        <v/>
      </c>
      <c r="O3397" s="42">
        <f>IF(AND($B3397&lt;&gt;"",$C3397&lt;&gt;"",$B3397&lt;=$C3397),INDEX(Szabalyok!$C:$C,$N3397),"")</f>
        <v/>
      </c>
      <c r="P3397">
        <f>IF(D3397="",P3396,P3396+1)</f>
        <v/>
      </c>
    </row>
    <row r="3398">
      <c r="A3398">
        <f>IF(P3398=P3397,0,P3398)</f>
        <v/>
      </c>
      <c r="B3398" s="41">
        <f>IF($M3398&gt;300,"",IF(OR(INDEX(Bemenet!$E$2:$E$301,$M3398)="",INDEX(Bemenet!$F$2:$F$301,$M3398)=""),"",MAX(INDEX(Bemenet!$E$2:$E$301,$M3398),INDEX(Szabalyok!$A:$A,$N3398))))</f>
        <v/>
      </c>
      <c r="C3398" s="41">
        <f>IF($B3398="","",MIN(INDEX(Bemenet!$F$2:$F$301,$M3398),INDEX(Szabalyok!$B:$B,$N3398)))</f>
        <v/>
      </c>
      <c r="D3398" s="5">
        <f>IF(AND($B3398&lt;&gt;"",$C3398&lt;&gt;"",$B3398&lt;=$C3398),INDEX(Bemenet!$G$2:$G$301,$M3398),"")</f>
        <v/>
      </c>
      <c r="E3398" s="6">
        <f>IF(AND($B3398&lt;&gt;"",$C3398&lt;&gt;"",$B3398&lt;=$C3398),INDEX(Bemenet!$D$2:$D$301,$M3398),"")</f>
        <v/>
      </c>
      <c r="F3398" s="5">
        <f>IF(AND($B3398&lt;&gt;"",$C3398&lt;&gt;"",$B3398&lt;=$C3398),$C3398-$B3398+1,"")</f>
        <v/>
      </c>
      <c r="G3398" s="5">
        <f>IF($F3398="","",$F3398*$D3398)</f>
        <v/>
      </c>
      <c r="H3398" s="42">
        <f>IF($G3398="","",$O3398)</f>
        <v/>
      </c>
      <c r="I3398" s="5">
        <f>IF($G3398="","",$G3398*IF($H3398="",$O3398,$H3398)/100)</f>
        <v/>
      </c>
      <c r="J3398" s="5">
        <f>IF(OR($L3398="",NOT(COUNTIFS($L$2:$L3398,$L3398)=1)),"",SUMIFS($G:$G,$L:$L,$L3398))</f>
        <v/>
      </c>
      <c r="K3398" s="5">
        <f>IF(OR($L3398="",NOT(COUNTIFS($L$2:$L3398,$L3398)=1)),"",SUMIFS($I:$I,$L:$L,$L3398))</f>
        <v/>
      </c>
      <c r="L3398" s="6">
        <f>IF($B3398="","",YEAR($B3398))</f>
        <v/>
      </c>
      <c r="M3398" s="6">
        <f>INT((ROW()-2)/39)+1</f>
        <v/>
      </c>
      <c r="N3398" s="6">
        <f>MOD(ROW()-2,39)+2</f>
        <v/>
      </c>
      <c r="O3398" s="42">
        <f>IF(AND($B3398&lt;&gt;"",$C3398&lt;&gt;"",$B3398&lt;=$C3398),INDEX(Szabalyok!$C:$C,$N3398),"")</f>
        <v/>
      </c>
      <c r="P3398">
        <f>IF(D3398="",P3397,P3397+1)</f>
        <v/>
      </c>
    </row>
    <row r="3399">
      <c r="A3399">
        <f>IF(P3399=P3398,0,P3399)</f>
        <v/>
      </c>
      <c r="B3399" s="41">
        <f>IF($M3399&gt;300,"",IF(OR(INDEX(Bemenet!$E$2:$E$301,$M3399)="",INDEX(Bemenet!$F$2:$F$301,$M3399)=""),"",MAX(INDEX(Bemenet!$E$2:$E$301,$M3399),INDEX(Szabalyok!$A:$A,$N3399))))</f>
        <v/>
      </c>
      <c r="C3399" s="41">
        <f>IF($B3399="","",MIN(INDEX(Bemenet!$F$2:$F$301,$M3399),INDEX(Szabalyok!$B:$B,$N3399)))</f>
        <v/>
      </c>
      <c r="D3399" s="5">
        <f>IF(AND($B3399&lt;&gt;"",$C3399&lt;&gt;"",$B3399&lt;=$C3399),INDEX(Bemenet!$G$2:$G$301,$M3399),"")</f>
        <v/>
      </c>
      <c r="E3399" s="6">
        <f>IF(AND($B3399&lt;&gt;"",$C3399&lt;&gt;"",$B3399&lt;=$C3399),INDEX(Bemenet!$D$2:$D$301,$M3399),"")</f>
        <v/>
      </c>
      <c r="F3399" s="5">
        <f>IF(AND($B3399&lt;&gt;"",$C3399&lt;&gt;"",$B3399&lt;=$C3399),$C3399-$B3399+1,"")</f>
        <v/>
      </c>
      <c r="G3399" s="5">
        <f>IF($F3399="","",$F3399*$D3399)</f>
        <v/>
      </c>
      <c r="H3399" s="42">
        <f>IF($G3399="","",$O3399)</f>
        <v/>
      </c>
      <c r="I3399" s="5">
        <f>IF($G3399="","",$G3399*IF($H3399="",$O3399,$H3399)/100)</f>
        <v/>
      </c>
      <c r="J3399" s="5">
        <f>IF(OR($L3399="",NOT(COUNTIFS($L$2:$L3399,$L3399)=1)),"",SUMIFS($G:$G,$L:$L,$L3399))</f>
        <v/>
      </c>
      <c r="K3399" s="5">
        <f>IF(OR($L3399="",NOT(COUNTIFS($L$2:$L3399,$L3399)=1)),"",SUMIFS($I:$I,$L:$L,$L3399))</f>
        <v/>
      </c>
      <c r="L3399" s="6">
        <f>IF($B3399="","",YEAR($B3399))</f>
        <v/>
      </c>
      <c r="M3399" s="6">
        <f>INT((ROW()-2)/39)+1</f>
        <v/>
      </c>
      <c r="N3399" s="6">
        <f>MOD(ROW()-2,39)+2</f>
        <v/>
      </c>
      <c r="O3399" s="42">
        <f>IF(AND($B3399&lt;&gt;"",$C3399&lt;&gt;"",$B3399&lt;=$C3399),INDEX(Szabalyok!$C:$C,$N3399),"")</f>
        <v/>
      </c>
      <c r="P3399">
        <f>IF(D3399="",P3398,P3398+1)</f>
        <v/>
      </c>
    </row>
    <row r="3400">
      <c r="A3400">
        <f>IF(P3400=P3399,0,P3400)</f>
        <v/>
      </c>
      <c r="B3400" s="41">
        <f>IF($M3400&gt;300,"",IF(OR(INDEX(Bemenet!$E$2:$E$301,$M3400)="",INDEX(Bemenet!$F$2:$F$301,$M3400)=""),"",MAX(INDEX(Bemenet!$E$2:$E$301,$M3400),INDEX(Szabalyok!$A:$A,$N3400))))</f>
        <v/>
      </c>
      <c r="C3400" s="41">
        <f>IF($B3400="","",MIN(INDEX(Bemenet!$F$2:$F$301,$M3400),INDEX(Szabalyok!$B:$B,$N3400)))</f>
        <v/>
      </c>
      <c r="D3400" s="5">
        <f>IF(AND($B3400&lt;&gt;"",$C3400&lt;&gt;"",$B3400&lt;=$C3400),INDEX(Bemenet!$G$2:$G$301,$M3400),"")</f>
        <v/>
      </c>
      <c r="E3400" s="6">
        <f>IF(AND($B3400&lt;&gt;"",$C3400&lt;&gt;"",$B3400&lt;=$C3400),INDEX(Bemenet!$D$2:$D$301,$M3400),"")</f>
        <v/>
      </c>
      <c r="F3400" s="5">
        <f>IF(AND($B3400&lt;&gt;"",$C3400&lt;&gt;"",$B3400&lt;=$C3400),$C3400-$B3400+1,"")</f>
        <v/>
      </c>
      <c r="G3400" s="5">
        <f>IF($F3400="","",$F3400*$D3400)</f>
        <v/>
      </c>
      <c r="H3400" s="42">
        <f>IF($G3400="","",$O3400)</f>
        <v/>
      </c>
      <c r="I3400" s="5">
        <f>IF($G3400="","",$G3400*IF($H3400="",$O3400,$H3400)/100)</f>
        <v/>
      </c>
      <c r="J3400" s="5">
        <f>IF(OR($L3400="",NOT(COUNTIFS($L$2:$L3400,$L3400)=1)),"",SUMIFS($G:$G,$L:$L,$L3400))</f>
        <v/>
      </c>
      <c r="K3400" s="5">
        <f>IF(OR($L3400="",NOT(COUNTIFS($L$2:$L3400,$L3400)=1)),"",SUMIFS($I:$I,$L:$L,$L3400))</f>
        <v/>
      </c>
      <c r="L3400" s="6">
        <f>IF($B3400="","",YEAR($B3400))</f>
        <v/>
      </c>
      <c r="M3400" s="6">
        <f>INT((ROW()-2)/39)+1</f>
        <v/>
      </c>
      <c r="N3400" s="6">
        <f>MOD(ROW()-2,39)+2</f>
        <v/>
      </c>
      <c r="O3400" s="42">
        <f>IF(AND($B3400&lt;&gt;"",$C3400&lt;&gt;"",$B3400&lt;=$C3400),INDEX(Szabalyok!$C:$C,$N3400),"")</f>
        <v/>
      </c>
      <c r="P3400">
        <f>IF(D3400="",P3399,P3399+1)</f>
        <v/>
      </c>
    </row>
    <row r="3401">
      <c r="A3401">
        <f>IF(P3401=P3400,0,P3401)</f>
        <v/>
      </c>
      <c r="B3401" s="41">
        <f>IF($M3401&gt;300,"",IF(OR(INDEX(Bemenet!$E$2:$E$301,$M3401)="",INDEX(Bemenet!$F$2:$F$301,$M3401)=""),"",MAX(INDEX(Bemenet!$E$2:$E$301,$M3401),INDEX(Szabalyok!$A:$A,$N3401))))</f>
        <v/>
      </c>
      <c r="C3401" s="41">
        <f>IF($B3401="","",MIN(INDEX(Bemenet!$F$2:$F$301,$M3401),INDEX(Szabalyok!$B:$B,$N3401)))</f>
        <v/>
      </c>
      <c r="D3401" s="5">
        <f>IF(AND($B3401&lt;&gt;"",$C3401&lt;&gt;"",$B3401&lt;=$C3401),INDEX(Bemenet!$G$2:$G$301,$M3401),"")</f>
        <v/>
      </c>
      <c r="E3401" s="6">
        <f>IF(AND($B3401&lt;&gt;"",$C3401&lt;&gt;"",$B3401&lt;=$C3401),INDEX(Bemenet!$D$2:$D$301,$M3401),"")</f>
        <v/>
      </c>
      <c r="F3401" s="5">
        <f>IF(AND($B3401&lt;&gt;"",$C3401&lt;&gt;"",$B3401&lt;=$C3401),$C3401-$B3401+1,"")</f>
        <v/>
      </c>
      <c r="G3401" s="5">
        <f>IF($F3401="","",$F3401*$D3401)</f>
        <v/>
      </c>
      <c r="H3401" s="42">
        <f>IF($G3401="","",$O3401)</f>
        <v/>
      </c>
      <c r="I3401" s="5">
        <f>IF($G3401="","",$G3401*IF($H3401="",$O3401,$H3401)/100)</f>
        <v/>
      </c>
      <c r="J3401" s="5">
        <f>IF(OR($L3401="",NOT(COUNTIFS($L$2:$L3401,$L3401)=1)),"",SUMIFS($G:$G,$L:$L,$L3401))</f>
        <v/>
      </c>
      <c r="K3401" s="5">
        <f>IF(OR($L3401="",NOT(COUNTIFS($L$2:$L3401,$L3401)=1)),"",SUMIFS($I:$I,$L:$L,$L3401))</f>
        <v/>
      </c>
      <c r="L3401" s="6">
        <f>IF($B3401="","",YEAR($B3401))</f>
        <v/>
      </c>
      <c r="M3401" s="6">
        <f>INT((ROW()-2)/39)+1</f>
        <v/>
      </c>
      <c r="N3401" s="6">
        <f>MOD(ROW()-2,39)+2</f>
        <v/>
      </c>
      <c r="O3401" s="42">
        <f>IF(AND($B3401&lt;&gt;"",$C3401&lt;&gt;"",$B3401&lt;=$C3401),INDEX(Szabalyok!$C:$C,$N3401),"")</f>
        <v/>
      </c>
      <c r="P3401">
        <f>IF(D3401="",P3400,P3400+1)</f>
        <v/>
      </c>
    </row>
    <row r="3402">
      <c r="A3402">
        <f>IF(P3402=P3401,0,P3402)</f>
        <v/>
      </c>
      <c r="B3402" s="41">
        <f>IF($M3402&gt;300,"",IF(OR(INDEX(Bemenet!$E$2:$E$301,$M3402)="",INDEX(Bemenet!$F$2:$F$301,$M3402)=""),"",MAX(INDEX(Bemenet!$E$2:$E$301,$M3402),INDEX(Szabalyok!$A:$A,$N3402))))</f>
        <v/>
      </c>
      <c r="C3402" s="41">
        <f>IF($B3402="","",MIN(INDEX(Bemenet!$F$2:$F$301,$M3402),INDEX(Szabalyok!$B:$B,$N3402)))</f>
        <v/>
      </c>
      <c r="D3402" s="5">
        <f>IF(AND($B3402&lt;&gt;"",$C3402&lt;&gt;"",$B3402&lt;=$C3402),INDEX(Bemenet!$G$2:$G$301,$M3402),"")</f>
        <v/>
      </c>
      <c r="E3402" s="6">
        <f>IF(AND($B3402&lt;&gt;"",$C3402&lt;&gt;"",$B3402&lt;=$C3402),INDEX(Bemenet!$D$2:$D$301,$M3402),"")</f>
        <v/>
      </c>
      <c r="F3402" s="5">
        <f>IF(AND($B3402&lt;&gt;"",$C3402&lt;&gt;"",$B3402&lt;=$C3402),$C3402-$B3402+1,"")</f>
        <v/>
      </c>
      <c r="G3402" s="5">
        <f>IF($F3402="","",$F3402*$D3402)</f>
        <v/>
      </c>
      <c r="H3402" s="42">
        <f>IF($G3402="","",$O3402)</f>
        <v/>
      </c>
      <c r="I3402" s="5">
        <f>IF($G3402="","",$G3402*IF($H3402="",$O3402,$H3402)/100)</f>
        <v/>
      </c>
      <c r="J3402" s="5">
        <f>IF(OR($L3402="",NOT(COUNTIFS($L$2:$L3402,$L3402)=1)),"",SUMIFS($G:$G,$L:$L,$L3402))</f>
        <v/>
      </c>
      <c r="K3402" s="5">
        <f>IF(OR($L3402="",NOT(COUNTIFS($L$2:$L3402,$L3402)=1)),"",SUMIFS($I:$I,$L:$L,$L3402))</f>
        <v/>
      </c>
      <c r="L3402" s="6">
        <f>IF($B3402="","",YEAR($B3402))</f>
        <v/>
      </c>
      <c r="M3402" s="6">
        <f>INT((ROW()-2)/39)+1</f>
        <v/>
      </c>
      <c r="N3402" s="6">
        <f>MOD(ROW()-2,39)+2</f>
        <v/>
      </c>
      <c r="O3402" s="42">
        <f>IF(AND($B3402&lt;&gt;"",$C3402&lt;&gt;"",$B3402&lt;=$C3402),INDEX(Szabalyok!$C:$C,$N3402),"")</f>
        <v/>
      </c>
      <c r="P3402">
        <f>IF(D3402="",P3401,P3401+1)</f>
        <v/>
      </c>
    </row>
    <row r="3403">
      <c r="A3403">
        <f>IF(P3403=P3402,0,P3403)</f>
        <v/>
      </c>
      <c r="B3403" s="41">
        <f>IF($M3403&gt;300,"",IF(OR(INDEX(Bemenet!$E$2:$E$301,$M3403)="",INDEX(Bemenet!$F$2:$F$301,$M3403)=""),"",MAX(INDEX(Bemenet!$E$2:$E$301,$M3403),INDEX(Szabalyok!$A:$A,$N3403))))</f>
        <v/>
      </c>
      <c r="C3403" s="41">
        <f>IF($B3403="","",MIN(INDEX(Bemenet!$F$2:$F$301,$M3403),INDEX(Szabalyok!$B:$B,$N3403)))</f>
        <v/>
      </c>
      <c r="D3403" s="5">
        <f>IF(AND($B3403&lt;&gt;"",$C3403&lt;&gt;"",$B3403&lt;=$C3403),INDEX(Bemenet!$G$2:$G$301,$M3403),"")</f>
        <v/>
      </c>
      <c r="E3403" s="6">
        <f>IF(AND($B3403&lt;&gt;"",$C3403&lt;&gt;"",$B3403&lt;=$C3403),INDEX(Bemenet!$D$2:$D$301,$M3403),"")</f>
        <v/>
      </c>
      <c r="F3403" s="5">
        <f>IF(AND($B3403&lt;&gt;"",$C3403&lt;&gt;"",$B3403&lt;=$C3403),$C3403-$B3403+1,"")</f>
        <v/>
      </c>
      <c r="G3403" s="5">
        <f>IF($F3403="","",$F3403*$D3403)</f>
        <v/>
      </c>
      <c r="H3403" s="42">
        <f>IF($G3403="","",$O3403)</f>
        <v/>
      </c>
      <c r="I3403" s="5">
        <f>IF($G3403="","",$G3403*IF($H3403="",$O3403,$H3403)/100)</f>
        <v/>
      </c>
      <c r="J3403" s="5">
        <f>IF(OR($L3403="",NOT(COUNTIFS($L$2:$L3403,$L3403)=1)),"",SUMIFS($G:$G,$L:$L,$L3403))</f>
        <v/>
      </c>
      <c r="K3403" s="5">
        <f>IF(OR($L3403="",NOT(COUNTIFS($L$2:$L3403,$L3403)=1)),"",SUMIFS($I:$I,$L:$L,$L3403))</f>
        <v/>
      </c>
      <c r="L3403" s="6">
        <f>IF($B3403="","",YEAR($B3403))</f>
        <v/>
      </c>
      <c r="M3403" s="6">
        <f>INT((ROW()-2)/39)+1</f>
        <v/>
      </c>
      <c r="N3403" s="6">
        <f>MOD(ROW()-2,39)+2</f>
        <v/>
      </c>
      <c r="O3403" s="42">
        <f>IF(AND($B3403&lt;&gt;"",$C3403&lt;&gt;"",$B3403&lt;=$C3403),INDEX(Szabalyok!$C:$C,$N3403),"")</f>
        <v/>
      </c>
      <c r="P3403">
        <f>IF(D3403="",P3402,P3402+1)</f>
        <v/>
      </c>
    </row>
    <row r="3404">
      <c r="A3404">
        <f>IF(P3404=P3403,0,P3404)</f>
        <v/>
      </c>
      <c r="B3404" s="41">
        <f>IF($M3404&gt;300,"",IF(OR(INDEX(Bemenet!$E$2:$E$301,$M3404)="",INDEX(Bemenet!$F$2:$F$301,$M3404)=""),"",MAX(INDEX(Bemenet!$E$2:$E$301,$M3404),INDEX(Szabalyok!$A:$A,$N3404))))</f>
        <v/>
      </c>
      <c r="C3404" s="41">
        <f>IF($B3404="","",MIN(INDEX(Bemenet!$F$2:$F$301,$M3404),INDEX(Szabalyok!$B:$B,$N3404)))</f>
        <v/>
      </c>
      <c r="D3404" s="5">
        <f>IF(AND($B3404&lt;&gt;"",$C3404&lt;&gt;"",$B3404&lt;=$C3404),INDEX(Bemenet!$G$2:$G$301,$M3404),"")</f>
        <v/>
      </c>
      <c r="E3404" s="6">
        <f>IF(AND($B3404&lt;&gt;"",$C3404&lt;&gt;"",$B3404&lt;=$C3404),INDEX(Bemenet!$D$2:$D$301,$M3404),"")</f>
        <v/>
      </c>
      <c r="F3404" s="5">
        <f>IF(AND($B3404&lt;&gt;"",$C3404&lt;&gt;"",$B3404&lt;=$C3404),$C3404-$B3404+1,"")</f>
        <v/>
      </c>
      <c r="G3404" s="5">
        <f>IF($F3404="","",$F3404*$D3404)</f>
        <v/>
      </c>
      <c r="H3404" s="42">
        <f>IF($G3404="","",$O3404)</f>
        <v/>
      </c>
      <c r="I3404" s="5">
        <f>IF($G3404="","",$G3404*IF($H3404="",$O3404,$H3404)/100)</f>
        <v/>
      </c>
      <c r="J3404" s="5">
        <f>IF(OR($L3404="",NOT(COUNTIFS($L$2:$L3404,$L3404)=1)),"",SUMIFS($G:$G,$L:$L,$L3404))</f>
        <v/>
      </c>
      <c r="K3404" s="5">
        <f>IF(OR($L3404="",NOT(COUNTIFS($L$2:$L3404,$L3404)=1)),"",SUMIFS($I:$I,$L:$L,$L3404))</f>
        <v/>
      </c>
      <c r="L3404" s="6">
        <f>IF($B3404="","",YEAR($B3404))</f>
        <v/>
      </c>
      <c r="M3404" s="6">
        <f>INT((ROW()-2)/39)+1</f>
        <v/>
      </c>
      <c r="N3404" s="6">
        <f>MOD(ROW()-2,39)+2</f>
        <v/>
      </c>
      <c r="O3404" s="42">
        <f>IF(AND($B3404&lt;&gt;"",$C3404&lt;&gt;"",$B3404&lt;=$C3404),INDEX(Szabalyok!$C:$C,$N3404),"")</f>
        <v/>
      </c>
      <c r="P3404">
        <f>IF(D3404="",P3403,P3403+1)</f>
        <v/>
      </c>
    </row>
    <row r="3405">
      <c r="A3405">
        <f>IF(P3405=P3404,0,P3405)</f>
        <v/>
      </c>
      <c r="B3405" s="41">
        <f>IF($M3405&gt;300,"",IF(OR(INDEX(Bemenet!$E$2:$E$301,$M3405)="",INDEX(Bemenet!$F$2:$F$301,$M3405)=""),"",MAX(INDEX(Bemenet!$E$2:$E$301,$M3405),INDEX(Szabalyok!$A:$A,$N3405))))</f>
        <v/>
      </c>
      <c r="C3405" s="41">
        <f>IF($B3405="","",MIN(INDEX(Bemenet!$F$2:$F$301,$M3405),INDEX(Szabalyok!$B:$B,$N3405)))</f>
        <v/>
      </c>
      <c r="D3405" s="5">
        <f>IF(AND($B3405&lt;&gt;"",$C3405&lt;&gt;"",$B3405&lt;=$C3405),INDEX(Bemenet!$G$2:$G$301,$M3405),"")</f>
        <v/>
      </c>
      <c r="E3405" s="6">
        <f>IF(AND($B3405&lt;&gt;"",$C3405&lt;&gt;"",$B3405&lt;=$C3405),INDEX(Bemenet!$D$2:$D$301,$M3405),"")</f>
        <v/>
      </c>
      <c r="F3405" s="5">
        <f>IF(AND($B3405&lt;&gt;"",$C3405&lt;&gt;"",$B3405&lt;=$C3405),$C3405-$B3405+1,"")</f>
        <v/>
      </c>
      <c r="G3405" s="5">
        <f>IF($F3405="","",$F3405*$D3405)</f>
        <v/>
      </c>
      <c r="H3405" s="42">
        <f>IF($G3405="","",$O3405)</f>
        <v/>
      </c>
      <c r="I3405" s="5">
        <f>IF($G3405="","",$G3405*IF($H3405="",$O3405,$H3405)/100)</f>
        <v/>
      </c>
      <c r="J3405" s="5">
        <f>IF(OR($L3405="",NOT(COUNTIFS($L$2:$L3405,$L3405)=1)),"",SUMIFS($G:$G,$L:$L,$L3405))</f>
        <v/>
      </c>
      <c r="K3405" s="5">
        <f>IF(OR($L3405="",NOT(COUNTIFS($L$2:$L3405,$L3405)=1)),"",SUMIFS($I:$I,$L:$L,$L3405))</f>
        <v/>
      </c>
      <c r="L3405" s="6">
        <f>IF($B3405="","",YEAR($B3405))</f>
        <v/>
      </c>
      <c r="M3405" s="6">
        <f>INT((ROW()-2)/39)+1</f>
        <v/>
      </c>
      <c r="N3405" s="6">
        <f>MOD(ROW()-2,39)+2</f>
        <v/>
      </c>
      <c r="O3405" s="42">
        <f>IF(AND($B3405&lt;&gt;"",$C3405&lt;&gt;"",$B3405&lt;=$C3405),INDEX(Szabalyok!$C:$C,$N3405),"")</f>
        <v/>
      </c>
      <c r="P3405">
        <f>IF(D3405="",P3404,P3404+1)</f>
        <v/>
      </c>
    </row>
    <row r="3406">
      <c r="A3406">
        <f>IF(P3406=P3405,0,P3406)</f>
        <v/>
      </c>
      <c r="B3406" s="41">
        <f>IF($M3406&gt;300,"",IF(OR(INDEX(Bemenet!$E$2:$E$301,$M3406)="",INDEX(Bemenet!$F$2:$F$301,$M3406)=""),"",MAX(INDEX(Bemenet!$E$2:$E$301,$M3406),INDEX(Szabalyok!$A:$A,$N3406))))</f>
        <v/>
      </c>
      <c r="C3406" s="41">
        <f>IF($B3406="","",MIN(INDEX(Bemenet!$F$2:$F$301,$M3406),INDEX(Szabalyok!$B:$B,$N3406)))</f>
        <v/>
      </c>
      <c r="D3406" s="5">
        <f>IF(AND($B3406&lt;&gt;"",$C3406&lt;&gt;"",$B3406&lt;=$C3406),INDEX(Bemenet!$G$2:$G$301,$M3406),"")</f>
        <v/>
      </c>
      <c r="E3406" s="6">
        <f>IF(AND($B3406&lt;&gt;"",$C3406&lt;&gt;"",$B3406&lt;=$C3406),INDEX(Bemenet!$D$2:$D$301,$M3406),"")</f>
        <v/>
      </c>
      <c r="F3406" s="5">
        <f>IF(AND($B3406&lt;&gt;"",$C3406&lt;&gt;"",$B3406&lt;=$C3406),$C3406-$B3406+1,"")</f>
        <v/>
      </c>
      <c r="G3406" s="5">
        <f>IF($F3406="","",$F3406*$D3406)</f>
        <v/>
      </c>
      <c r="H3406" s="42">
        <f>IF($G3406="","",$O3406)</f>
        <v/>
      </c>
      <c r="I3406" s="5">
        <f>IF($G3406="","",$G3406*IF($H3406="",$O3406,$H3406)/100)</f>
        <v/>
      </c>
      <c r="J3406" s="5">
        <f>IF(OR($L3406="",NOT(COUNTIFS($L$2:$L3406,$L3406)=1)),"",SUMIFS($G:$G,$L:$L,$L3406))</f>
        <v/>
      </c>
      <c r="K3406" s="5">
        <f>IF(OR($L3406="",NOT(COUNTIFS($L$2:$L3406,$L3406)=1)),"",SUMIFS($I:$I,$L:$L,$L3406))</f>
        <v/>
      </c>
      <c r="L3406" s="6">
        <f>IF($B3406="","",YEAR($B3406))</f>
        <v/>
      </c>
      <c r="M3406" s="6">
        <f>INT((ROW()-2)/39)+1</f>
        <v/>
      </c>
      <c r="N3406" s="6">
        <f>MOD(ROW()-2,39)+2</f>
        <v/>
      </c>
      <c r="O3406" s="42">
        <f>IF(AND($B3406&lt;&gt;"",$C3406&lt;&gt;"",$B3406&lt;=$C3406),INDEX(Szabalyok!$C:$C,$N3406),"")</f>
        <v/>
      </c>
      <c r="P3406">
        <f>IF(D3406="",P3405,P3405+1)</f>
        <v/>
      </c>
    </row>
    <row r="3407">
      <c r="A3407">
        <f>IF(P3407=P3406,0,P3407)</f>
        <v/>
      </c>
      <c r="B3407" s="41">
        <f>IF($M3407&gt;300,"",IF(OR(INDEX(Bemenet!$E$2:$E$301,$M3407)="",INDEX(Bemenet!$F$2:$F$301,$M3407)=""),"",MAX(INDEX(Bemenet!$E$2:$E$301,$M3407),INDEX(Szabalyok!$A:$A,$N3407))))</f>
        <v/>
      </c>
      <c r="C3407" s="41">
        <f>IF($B3407="","",MIN(INDEX(Bemenet!$F$2:$F$301,$M3407),INDEX(Szabalyok!$B:$B,$N3407)))</f>
        <v/>
      </c>
      <c r="D3407" s="5">
        <f>IF(AND($B3407&lt;&gt;"",$C3407&lt;&gt;"",$B3407&lt;=$C3407),INDEX(Bemenet!$G$2:$G$301,$M3407),"")</f>
        <v/>
      </c>
      <c r="E3407" s="6">
        <f>IF(AND($B3407&lt;&gt;"",$C3407&lt;&gt;"",$B3407&lt;=$C3407),INDEX(Bemenet!$D$2:$D$301,$M3407),"")</f>
        <v/>
      </c>
      <c r="F3407" s="5">
        <f>IF(AND($B3407&lt;&gt;"",$C3407&lt;&gt;"",$B3407&lt;=$C3407),$C3407-$B3407+1,"")</f>
        <v/>
      </c>
      <c r="G3407" s="5">
        <f>IF($F3407="","",$F3407*$D3407)</f>
        <v/>
      </c>
      <c r="H3407" s="42">
        <f>IF($G3407="","",$O3407)</f>
        <v/>
      </c>
      <c r="I3407" s="5">
        <f>IF($G3407="","",$G3407*IF($H3407="",$O3407,$H3407)/100)</f>
        <v/>
      </c>
      <c r="J3407" s="5">
        <f>IF(OR($L3407="",NOT(COUNTIFS($L$2:$L3407,$L3407)=1)),"",SUMIFS($G:$G,$L:$L,$L3407))</f>
        <v/>
      </c>
      <c r="K3407" s="5">
        <f>IF(OR($L3407="",NOT(COUNTIFS($L$2:$L3407,$L3407)=1)),"",SUMIFS($I:$I,$L:$L,$L3407))</f>
        <v/>
      </c>
      <c r="L3407" s="6">
        <f>IF($B3407="","",YEAR($B3407))</f>
        <v/>
      </c>
      <c r="M3407" s="6">
        <f>INT((ROW()-2)/39)+1</f>
        <v/>
      </c>
      <c r="N3407" s="6">
        <f>MOD(ROW()-2,39)+2</f>
        <v/>
      </c>
      <c r="O3407" s="42">
        <f>IF(AND($B3407&lt;&gt;"",$C3407&lt;&gt;"",$B3407&lt;=$C3407),INDEX(Szabalyok!$C:$C,$N3407),"")</f>
        <v/>
      </c>
      <c r="P3407">
        <f>IF(D3407="",P3406,P3406+1)</f>
        <v/>
      </c>
    </row>
    <row r="3408">
      <c r="A3408">
        <f>IF(P3408=P3407,0,P3408)</f>
        <v/>
      </c>
      <c r="B3408" s="41">
        <f>IF($M3408&gt;300,"",IF(OR(INDEX(Bemenet!$E$2:$E$301,$M3408)="",INDEX(Bemenet!$F$2:$F$301,$M3408)=""),"",MAX(INDEX(Bemenet!$E$2:$E$301,$M3408),INDEX(Szabalyok!$A:$A,$N3408))))</f>
        <v/>
      </c>
      <c r="C3408" s="41">
        <f>IF($B3408="","",MIN(INDEX(Bemenet!$F$2:$F$301,$M3408),INDEX(Szabalyok!$B:$B,$N3408)))</f>
        <v/>
      </c>
      <c r="D3408" s="5">
        <f>IF(AND($B3408&lt;&gt;"",$C3408&lt;&gt;"",$B3408&lt;=$C3408),INDEX(Bemenet!$G$2:$G$301,$M3408),"")</f>
        <v/>
      </c>
      <c r="E3408" s="6">
        <f>IF(AND($B3408&lt;&gt;"",$C3408&lt;&gt;"",$B3408&lt;=$C3408),INDEX(Bemenet!$D$2:$D$301,$M3408),"")</f>
        <v/>
      </c>
      <c r="F3408" s="5">
        <f>IF(AND($B3408&lt;&gt;"",$C3408&lt;&gt;"",$B3408&lt;=$C3408),$C3408-$B3408+1,"")</f>
        <v/>
      </c>
      <c r="G3408" s="5">
        <f>IF($F3408="","",$F3408*$D3408)</f>
        <v/>
      </c>
      <c r="H3408" s="42">
        <f>IF($G3408="","",$O3408)</f>
        <v/>
      </c>
      <c r="I3408" s="5">
        <f>IF($G3408="","",$G3408*IF($H3408="",$O3408,$H3408)/100)</f>
        <v/>
      </c>
      <c r="J3408" s="5">
        <f>IF(OR($L3408="",NOT(COUNTIFS($L$2:$L3408,$L3408)=1)),"",SUMIFS($G:$G,$L:$L,$L3408))</f>
        <v/>
      </c>
      <c r="K3408" s="5">
        <f>IF(OR($L3408="",NOT(COUNTIFS($L$2:$L3408,$L3408)=1)),"",SUMIFS($I:$I,$L:$L,$L3408))</f>
        <v/>
      </c>
      <c r="L3408" s="6">
        <f>IF($B3408="","",YEAR($B3408))</f>
        <v/>
      </c>
      <c r="M3408" s="6">
        <f>INT((ROW()-2)/39)+1</f>
        <v/>
      </c>
      <c r="N3408" s="6">
        <f>MOD(ROW()-2,39)+2</f>
        <v/>
      </c>
      <c r="O3408" s="42">
        <f>IF(AND($B3408&lt;&gt;"",$C3408&lt;&gt;"",$B3408&lt;=$C3408),INDEX(Szabalyok!$C:$C,$N3408),"")</f>
        <v/>
      </c>
      <c r="P3408">
        <f>IF(D3408="",P3407,P3407+1)</f>
        <v/>
      </c>
    </row>
    <row r="3409">
      <c r="A3409">
        <f>IF(P3409=P3408,0,P3409)</f>
        <v/>
      </c>
      <c r="B3409" s="41">
        <f>IF($M3409&gt;300,"",IF(OR(INDEX(Bemenet!$E$2:$E$301,$M3409)="",INDEX(Bemenet!$F$2:$F$301,$M3409)=""),"",MAX(INDEX(Bemenet!$E$2:$E$301,$M3409),INDEX(Szabalyok!$A:$A,$N3409))))</f>
        <v/>
      </c>
      <c r="C3409" s="41">
        <f>IF($B3409="","",MIN(INDEX(Bemenet!$F$2:$F$301,$M3409),INDEX(Szabalyok!$B:$B,$N3409)))</f>
        <v/>
      </c>
      <c r="D3409" s="5">
        <f>IF(AND($B3409&lt;&gt;"",$C3409&lt;&gt;"",$B3409&lt;=$C3409),INDEX(Bemenet!$G$2:$G$301,$M3409),"")</f>
        <v/>
      </c>
      <c r="E3409" s="6">
        <f>IF(AND($B3409&lt;&gt;"",$C3409&lt;&gt;"",$B3409&lt;=$C3409),INDEX(Bemenet!$D$2:$D$301,$M3409),"")</f>
        <v/>
      </c>
      <c r="F3409" s="5">
        <f>IF(AND($B3409&lt;&gt;"",$C3409&lt;&gt;"",$B3409&lt;=$C3409),$C3409-$B3409+1,"")</f>
        <v/>
      </c>
      <c r="G3409" s="5">
        <f>IF($F3409="","",$F3409*$D3409)</f>
        <v/>
      </c>
      <c r="H3409" s="42">
        <f>IF($G3409="","",$O3409)</f>
        <v/>
      </c>
      <c r="I3409" s="5">
        <f>IF($G3409="","",$G3409*IF($H3409="",$O3409,$H3409)/100)</f>
        <v/>
      </c>
      <c r="J3409" s="5">
        <f>IF(OR($L3409="",NOT(COUNTIFS($L$2:$L3409,$L3409)=1)),"",SUMIFS($G:$G,$L:$L,$L3409))</f>
        <v/>
      </c>
      <c r="K3409" s="5">
        <f>IF(OR($L3409="",NOT(COUNTIFS($L$2:$L3409,$L3409)=1)),"",SUMIFS($I:$I,$L:$L,$L3409))</f>
        <v/>
      </c>
      <c r="L3409" s="6">
        <f>IF($B3409="","",YEAR($B3409))</f>
        <v/>
      </c>
      <c r="M3409" s="6">
        <f>INT((ROW()-2)/39)+1</f>
        <v/>
      </c>
      <c r="N3409" s="6">
        <f>MOD(ROW()-2,39)+2</f>
        <v/>
      </c>
      <c r="O3409" s="42">
        <f>IF(AND($B3409&lt;&gt;"",$C3409&lt;&gt;"",$B3409&lt;=$C3409),INDEX(Szabalyok!$C:$C,$N3409),"")</f>
        <v/>
      </c>
      <c r="P3409">
        <f>IF(D3409="",P3408,P3408+1)</f>
        <v/>
      </c>
    </row>
    <row r="3410">
      <c r="A3410">
        <f>IF(P3410=P3409,0,P3410)</f>
        <v/>
      </c>
      <c r="B3410" s="41">
        <f>IF($M3410&gt;300,"",IF(OR(INDEX(Bemenet!$E$2:$E$301,$M3410)="",INDEX(Bemenet!$F$2:$F$301,$M3410)=""),"",MAX(INDEX(Bemenet!$E$2:$E$301,$M3410),INDEX(Szabalyok!$A:$A,$N3410))))</f>
        <v/>
      </c>
      <c r="C3410" s="41">
        <f>IF($B3410="","",MIN(INDEX(Bemenet!$F$2:$F$301,$M3410),INDEX(Szabalyok!$B:$B,$N3410)))</f>
        <v/>
      </c>
      <c r="D3410" s="5">
        <f>IF(AND($B3410&lt;&gt;"",$C3410&lt;&gt;"",$B3410&lt;=$C3410),INDEX(Bemenet!$G$2:$G$301,$M3410),"")</f>
        <v/>
      </c>
      <c r="E3410" s="6">
        <f>IF(AND($B3410&lt;&gt;"",$C3410&lt;&gt;"",$B3410&lt;=$C3410),INDEX(Bemenet!$D$2:$D$301,$M3410),"")</f>
        <v/>
      </c>
      <c r="F3410" s="5">
        <f>IF(AND($B3410&lt;&gt;"",$C3410&lt;&gt;"",$B3410&lt;=$C3410),$C3410-$B3410+1,"")</f>
        <v/>
      </c>
      <c r="G3410" s="5">
        <f>IF($F3410="","",$F3410*$D3410)</f>
        <v/>
      </c>
      <c r="H3410" s="42">
        <f>IF($G3410="","",$O3410)</f>
        <v/>
      </c>
      <c r="I3410" s="5">
        <f>IF($G3410="","",$G3410*IF($H3410="",$O3410,$H3410)/100)</f>
        <v/>
      </c>
      <c r="J3410" s="5">
        <f>IF(OR($L3410="",NOT(COUNTIFS($L$2:$L3410,$L3410)=1)),"",SUMIFS($G:$G,$L:$L,$L3410))</f>
        <v/>
      </c>
      <c r="K3410" s="5">
        <f>IF(OR($L3410="",NOT(COUNTIFS($L$2:$L3410,$L3410)=1)),"",SUMIFS($I:$I,$L:$L,$L3410))</f>
        <v/>
      </c>
      <c r="L3410" s="6">
        <f>IF($B3410="","",YEAR($B3410))</f>
        <v/>
      </c>
      <c r="M3410" s="6">
        <f>INT((ROW()-2)/39)+1</f>
        <v/>
      </c>
      <c r="N3410" s="6">
        <f>MOD(ROW()-2,39)+2</f>
        <v/>
      </c>
      <c r="O3410" s="42">
        <f>IF(AND($B3410&lt;&gt;"",$C3410&lt;&gt;"",$B3410&lt;=$C3410),INDEX(Szabalyok!$C:$C,$N3410),"")</f>
        <v/>
      </c>
      <c r="P3410">
        <f>IF(D3410="",P3409,P3409+1)</f>
        <v/>
      </c>
    </row>
    <row r="3411">
      <c r="A3411">
        <f>IF(P3411=P3410,0,P3411)</f>
        <v/>
      </c>
      <c r="B3411" s="41">
        <f>IF($M3411&gt;300,"",IF(OR(INDEX(Bemenet!$E$2:$E$301,$M3411)="",INDEX(Bemenet!$F$2:$F$301,$M3411)=""),"",MAX(INDEX(Bemenet!$E$2:$E$301,$M3411),INDEX(Szabalyok!$A:$A,$N3411))))</f>
        <v/>
      </c>
      <c r="C3411" s="41">
        <f>IF($B3411="","",MIN(INDEX(Bemenet!$F$2:$F$301,$M3411),INDEX(Szabalyok!$B:$B,$N3411)))</f>
        <v/>
      </c>
      <c r="D3411" s="5">
        <f>IF(AND($B3411&lt;&gt;"",$C3411&lt;&gt;"",$B3411&lt;=$C3411),INDEX(Bemenet!$G$2:$G$301,$M3411),"")</f>
        <v/>
      </c>
      <c r="E3411" s="6">
        <f>IF(AND($B3411&lt;&gt;"",$C3411&lt;&gt;"",$B3411&lt;=$C3411),INDEX(Bemenet!$D$2:$D$301,$M3411),"")</f>
        <v/>
      </c>
      <c r="F3411" s="5">
        <f>IF(AND($B3411&lt;&gt;"",$C3411&lt;&gt;"",$B3411&lt;=$C3411),$C3411-$B3411+1,"")</f>
        <v/>
      </c>
      <c r="G3411" s="5">
        <f>IF($F3411="","",$F3411*$D3411)</f>
        <v/>
      </c>
      <c r="H3411" s="42">
        <f>IF($G3411="","",$O3411)</f>
        <v/>
      </c>
      <c r="I3411" s="5">
        <f>IF($G3411="","",$G3411*IF($H3411="",$O3411,$H3411)/100)</f>
        <v/>
      </c>
      <c r="J3411" s="5">
        <f>IF(OR($L3411="",NOT(COUNTIFS($L$2:$L3411,$L3411)=1)),"",SUMIFS($G:$G,$L:$L,$L3411))</f>
        <v/>
      </c>
      <c r="K3411" s="5">
        <f>IF(OR($L3411="",NOT(COUNTIFS($L$2:$L3411,$L3411)=1)),"",SUMIFS($I:$I,$L:$L,$L3411))</f>
        <v/>
      </c>
      <c r="L3411" s="6">
        <f>IF($B3411="","",YEAR($B3411))</f>
        <v/>
      </c>
      <c r="M3411" s="6">
        <f>INT((ROW()-2)/39)+1</f>
        <v/>
      </c>
      <c r="N3411" s="6">
        <f>MOD(ROW()-2,39)+2</f>
        <v/>
      </c>
      <c r="O3411" s="42">
        <f>IF(AND($B3411&lt;&gt;"",$C3411&lt;&gt;"",$B3411&lt;=$C3411),INDEX(Szabalyok!$C:$C,$N3411),"")</f>
        <v/>
      </c>
      <c r="P3411">
        <f>IF(D3411="",P3410,P3410+1)</f>
        <v/>
      </c>
    </row>
    <row r="3412">
      <c r="A3412">
        <f>IF(P3412=P3411,0,P3412)</f>
        <v/>
      </c>
      <c r="B3412" s="41">
        <f>IF($M3412&gt;300,"",IF(OR(INDEX(Bemenet!$E$2:$E$301,$M3412)="",INDEX(Bemenet!$F$2:$F$301,$M3412)=""),"",MAX(INDEX(Bemenet!$E$2:$E$301,$M3412),INDEX(Szabalyok!$A:$A,$N3412))))</f>
        <v/>
      </c>
      <c r="C3412" s="41">
        <f>IF($B3412="","",MIN(INDEX(Bemenet!$F$2:$F$301,$M3412),INDEX(Szabalyok!$B:$B,$N3412)))</f>
        <v/>
      </c>
      <c r="D3412" s="5">
        <f>IF(AND($B3412&lt;&gt;"",$C3412&lt;&gt;"",$B3412&lt;=$C3412),INDEX(Bemenet!$G$2:$G$301,$M3412),"")</f>
        <v/>
      </c>
      <c r="E3412" s="6">
        <f>IF(AND($B3412&lt;&gt;"",$C3412&lt;&gt;"",$B3412&lt;=$C3412),INDEX(Bemenet!$D$2:$D$301,$M3412),"")</f>
        <v/>
      </c>
      <c r="F3412" s="5">
        <f>IF(AND($B3412&lt;&gt;"",$C3412&lt;&gt;"",$B3412&lt;=$C3412),$C3412-$B3412+1,"")</f>
        <v/>
      </c>
      <c r="G3412" s="5">
        <f>IF($F3412="","",$F3412*$D3412)</f>
        <v/>
      </c>
      <c r="H3412" s="42">
        <f>IF($G3412="","",$O3412)</f>
        <v/>
      </c>
      <c r="I3412" s="5">
        <f>IF($G3412="","",$G3412*IF($H3412="",$O3412,$H3412)/100)</f>
        <v/>
      </c>
      <c r="J3412" s="5">
        <f>IF(OR($L3412="",NOT(COUNTIFS($L$2:$L3412,$L3412)=1)),"",SUMIFS($G:$G,$L:$L,$L3412))</f>
        <v/>
      </c>
      <c r="K3412" s="5">
        <f>IF(OR($L3412="",NOT(COUNTIFS($L$2:$L3412,$L3412)=1)),"",SUMIFS($I:$I,$L:$L,$L3412))</f>
        <v/>
      </c>
      <c r="L3412" s="6">
        <f>IF($B3412="","",YEAR($B3412))</f>
        <v/>
      </c>
      <c r="M3412" s="6">
        <f>INT((ROW()-2)/39)+1</f>
        <v/>
      </c>
      <c r="N3412" s="6">
        <f>MOD(ROW()-2,39)+2</f>
        <v/>
      </c>
      <c r="O3412" s="42">
        <f>IF(AND($B3412&lt;&gt;"",$C3412&lt;&gt;"",$B3412&lt;=$C3412),INDEX(Szabalyok!$C:$C,$N3412),"")</f>
        <v/>
      </c>
      <c r="P3412">
        <f>IF(D3412="",P3411,P3411+1)</f>
        <v/>
      </c>
    </row>
    <row r="3413">
      <c r="A3413">
        <f>IF(P3413=P3412,0,P3413)</f>
        <v/>
      </c>
      <c r="B3413" s="41">
        <f>IF($M3413&gt;300,"",IF(OR(INDEX(Bemenet!$E$2:$E$301,$M3413)="",INDEX(Bemenet!$F$2:$F$301,$M3413)=""),"",MAX(INDEX(Bemenet!$E$2:$E$301,$M3413),INDEX(Szabalyok!$A:$A,$N3413))))</f>
        <v/>
      </c>
      <c r="C3413" s="41">
        <f>IF($B3413="","",MIN(INDEX(Bemenet!$F$2:$F$301,$M3413),INDEX(Szabalyok!$B:$B,$N3413)))</f>
        <v/>
      </c>
      <c r="D3413" s="5">
        <f>IF(AND($B3413&lt;&gt;"",$C3413&lt;&gt;"",$B3413&lt;=$C3413),INDEX(Bemenet!$G$2:$G$301,$M3413),"")</f>
        <v/>
      </c>
      <c r="E3413" s="6">
        <f>IF(AND($B3413&lt;&gt;"",$C3413&lt;&gt;"",$B3413&lt;=$C3413),INDEX(Bemenet!$D$2:$D$301,$M3413),"")</f>
        <v/>
      </c>
      <c r="F3413" s="5">
        <f>IF(AND($B3413&lt;&gt;"",$C3413&lt;&gt;"",$B3413&lt;=$C3413),$C3413-$B3413+1,"")</f>
        <v/>
      </c>
      <c r="G3413" s="5">
        <f>IF($F3413="","",$F3413*$D3413)</f>
        <v/>
      </c>
      <c r="H3413" s="42">
        <f>IF($G3413="","",$O3413)</f>
        <v/>
      </c>
      <c r="I3413" s="5">
        <f>IF($G3413="","",$G3413*IF($H3413="",$O3413,$H3413)/100)</f>
        <v/>
      </c>
      <c r="J3413" s="5">
        <f>IF(OR($L3413="",NOT(COUNTIFS($L$2:$L3413,$L3413)=1)),"",SUMIFS($G:$G,$L:$L,$L3413))</f>
        <v/>
      </c>
      <c r="K3413" s="5">
        <f>IF(OR($L3413="",NOT(COUNTIFS($L$2:$L3413,$L3413)=1)),"",SUMIFS($I:$I,$L:$L,$L3413))</f>
        <v/>
      </c>
      <c r="L3413" s="6">
        <f>IF($B3413="","",YEAR($B3413))</f>
        <v/>
      </c>
      <c r="M3413" s="6">
        <f>INT((ROW()-2)/39)+1</f>
        <v/>
      </c>
      <c r="N3413" s="6">
        <f>MOD(ROW()-2,39)+2</f>
        <v/>
      </c>
      <c r="O3413" s="42">
        <f>IF(AND($B3413&lt;&gt;"",$C3413&lt;&gt;"",$B3413&lt;=$C3413),INDEX(Szabalyok!$C:$C,$N3413),"")</f>
        <v/>
      </c>
      <c r="P3413">
        <f>IF(D3413="",P3412,P3412+1)</f>
        <v/>
      </c>
    </row>
    <row r="3414">
      <c r="A3414">
        <f>IF(P3414=P3413,0,P3414)</f>
        <v/>
      </c>
      <c r="B3414" s="41">
        <f>IF($M3414&gt;300,"",IF(OR(INDEX(Bemenet!$E$2:$E$301,$M3414)="",INDEX(Bemenet!$F$2:$F$301,$M3414)=""),"",MAX(INDEX(Bemenet!$E$2:$E$301,$M3414),INDEX(Szabalyok!$A:$A,$N3414))))</f>
        <v/>
      </c>
      <c r="C3414" s="41">
        <f>IF($B3414="","",MIN(INDEX(Bemenet!$F$2:$F$301,$M3414),INDEX(Szabalyok!$B:$B,$N3414)))</f>
        <v/>
      </c>
      <c r="D3414" s="5">
        <f>IF(AND($B3414&lt;&gt;"",$C3414&lt;&gt;"",$B3414&lt;=$C3414),INDEX(Bemenet!$G$2:$G$301,$M3414),"")</f>
        <v/>
      </c>
      <c r="E3414" s="6">
        <f>IF(AND($B3414&lt;&gt;"",$C3414&lt;&gt;"",$B3414&lt;=$C3414),INDEX(Bemenet!$D$2:$D$301,$M3414),"")</f>
        <v/>
      </c>
      <c r="F3414" s="5">
        <f>IF(AND($B3414&lt;&gt;"",$C3414&lt;&gt;"",$B3414&lt;=$C3414),$C3414-$B3414+1,"")</f>
        <v/>
      </c>
      <c r="G3414" s="5">
        <f>IF($F3414="","",$F3414*$D3414)</f>
        <v/>
      </c>
      <c r="H3414" s="42">
        <f>IF($G3414="","",$O3414)</f>
        <v/>
      </c>
      <c r="I3414" s="5">
        <f>IF($G3414="","",$G3414*IF($H3414="",$O3414,$H3414)/100)</f>
        <v/>
      </c>
      <c r="J3414" s="5">
        <f>IF(OR($L3414="",NOT(COUNTIFS($L$2:$L3414,$L3414)=1)),"",SUMIFS($G:$G,$L:$L,$L3414))</f>
        <v/>
      </c>
      <c r="K3414" s="5">
        <f>IF(OR($L3414="",NOT(COUNTIFS($L$2:$L3414,$L3414)=1)),"",SUMIFS($I:$I,$L:$L,$L3414))</f>
        <v/>
      </c>
      <c r="L3414" s="6">
        <f>IF($B3414="","",YEAR($B3414))</f>
        <v/>
      </c>
      <c r="M3414" s="6">
        <f>INT((ROW()-2)/39)+1</f>
        <v/>
      </c>
      <c r="N3414" s="6">
        <f>MOD(ROW()-2,39)+2</f>
        <v/>
      </c>
      <c r="O3414" s="42">
        <f>IF(AND($B3414&lt;&gt;"",$C3414&lt;&gt;"",$B3414&lt;=$C3414),INDEX(Szabalyok!$C:$C,$N3414),"")</f>
        <v/>
      </c>
      <c r="P3414">
        <f>IF(D3414="",P3413,P3413+1)</f>
        <v/>
      </c>
    </row>
    <row r="3415">
      <c r="A3415">
        <f>IF(P3415=P3414,0,P3415)</f>
        <v/>
      </c>
      <c r="B3415" s="41">
        <f>IF($M3415&gt;300,"",IF(OR(INDEX(Bemenet!$E$2:$E$301,$M3415)="",INDEX(Bemenet!$F$2:$F$301,$M3415)=""),"",MAX(INDEX(Bemenet!$E$2:$E$301,$M3415),INDEX(Szabalyok!$A:$A,$N3415))))</f>
        <v/>
      </c>
      <c r="C3415" s="41">
        <f>IF($B3415="","",MIN(INDEX(Bemenet!$F$2:$F$301,$M3415),INDEX(Szabalyok!$B:$B,$N3415)))</f>
        <v/>
      </c>
      <c r="D3415" s="5">
        <f>IF(AND($B3415&lt;&gt;"",$C3415&lt;&gt;"",$B3415&lt;=$C3415),INDEX(Bemenet!$G$2:$G$301,$M3415),"")</f>
        <v/>
      </c>
      <c r="E3415" s="6">
        <f>IF(AND($B3415&lt;&gt;"",$C3415&lt;&gt;"",$B3415&lt;=$C3415),INDEX(Bemenet!$D$2:$D$301,$M3415),"")</f>
        <v/>
      </c>
      <c r="F3415" s="5">
        <f>IF(AND($B3415&lt;&gt;"",$C3415&lt;&gt;"",$B3415&lt;=$C3415),$C3415-$B3415+1,"")</f>
        <v/>
      </c>
      <c r="G3415" s="5">
        <f>IF($F3415="","",$F3415*$D3415)</f>
        <v/>
      </c>
      <c r="H3415" s="42">
        <f>IF($G3415="","",$O3415)</f>
        <v/>
      </c>
      <c r="I3415" s="5">
        <f>IF($G3415="","",$G3415*IF($H3415="",$O3415,$H3415)/100)</f>
        <v/>
      </c>
      <c r="J3415" s="5">
        <f>IF(OR($L3415="",NOT(COUNTIFS($L$2:$L3415,$L3415)=1)),"",SUMIFS($G:$G,$L:$L,$L3415))</f>
        <v/>
      </c>
      <c r="K3415" s="5">
        <f>IF(OR($L3415="",NOT(COUNTIFS($L$2:$L3415,$L3415)=1)),"",SUMIFS($I:$I,$L:$L,$L3415))</f>
        <v/>
      </c>
      <c r="L3415" s="6">
        <f>IF($B3415="","",YEAR($B3415))</f>
        <v/>
      </c>
      <c r="M3415" s="6">
        <f>INT((ROW()-2)/39)+1</f>
        <v/>
      </c>
      <c r="N3415" s="6">
        <f>MOD(ROW()-2,39)+2</f>
        <v/>
      </c>
      <c r="O3415" s="42">
        <f>IF(AND($B3415&lt;&gt;"",$C3415&lt;&gt;"",$B3415&lt;=$C3415),INDEX(Szabalyok!$C:$C,$N3415),"")</f>
        <v/>
      </c>
      <c r="P3415">
        <f>IF(D3415="",P3414,P3414+1)</f>
        <v/>
      </c>
    </row>
    <row r="3416">
      <c r="A3416">
        <f>IF(P3416=P3415,0,P3416)</f>
        <v/>
      </c>
      <c r="B3416" s="41">
        <f>IF($M3416&gt;300,"",IF(OR(INDEX(Bemenet!$E$2:$E$301,$M3416)="",INDEX(Bemenet!$F$2:$F$301,$M3416)=""),"",MAX(INDEX(Bemenet!$E$2:$E$301,$M3416),INDEX(Szabalyok!$A:$A,$N3416))))</f>
        <v/>
      </c>
      <c r="C3416" s="41">
        <f>IF($B3416="","",MIN(INDEX(Bemenet!$F$2:$F$301,$M3416),INDEX(Szabalyok!$B:$B,$N3416)))</f>
        <v/>
      </c>
      <c r="D3416" s="5">
        <f>IF(AND($B3416&lt;&gt;"",$C3416&lt;&gt;"",$B3416&lt;=$C3416),INDEX(Bemenet!$G$2:$G$301,$M3416),"")</f>
        <v/>
      </c>
      <c r="E3416" s="6">
        <f>IF(AND($B3416&lt;&gt;"",$C3416&lt;&gt;"",$B3416&lt;=$C3416),INDEX(Bemenet!$D$2:$D$301,$M3416),"")</f>
        <v/>
      </c>
      <c r="F3416" s="5">
        <f>IF(AND($B3416&lt;&gt;"",$C3416&lt;&gt;"",$B3416&lt;=$C3416),$C3416-$B3416+1,"")</f>
        <v/>
      </c>
      <c r="G3416" s="5">
        <f>IF($F3416="","",$F3416*$D3416)</f>
        <v/>
      </c>
      <c r="H3416" s="42">
        <f>IF($G3416="","",$O3416)</f>
        <v/>
      </c>
      <c r="I3416" s="5">
        <f>IF($G3416="","",$G3416*IF($H3416="",$O3416,$H3416)/100)</f>
        <v/>
      </c>
      <c r="J3416" s="5">
        <f>IF(OR($L3416="",NOT(COUNTIFS($L$2:$L3416,$L3416)=1)),"",SUMIFS($G:$G,$L:$L,$L3416))</f>
        <v/>
      </c>
      <c r="K3416" s="5">
        <f>IF(OR($L3416="",NOT(COUNTIFS($L$2:$L3416,$L3416)=1)),"",SUMIFS($I:$I,$L:$L,$L3416))</f>
        <v/>
      </c>
      <c r="L3416" s="6">
        <f>IF($B3416="","",YEAR($B3416))</f>
        <v/>
      </c>
      <c r="M3416" s="6">
        <f>INT((ROW()-2)/39)+1</f>
        <v/>
      </c>
      <c r="N3416" s="6">
        <f>MOD(ROW()-2,39)+2</f>
        <v/>
      </c>
      <c r="O3416" s="42">
        <f>IF(AND($B3416&lt;&gt;"",$C3416&lt;&gt;"",$B3416&lt;=$C3416),INDEX(Szabalyok!$C:$C,$N3416),"")</f>
        <v/>
      </c>
      <c r="P3416">
        <f>IF(D3416="",P3415,P3415+1)</f>
        <v/>
      </c>
    </row>
    <row r="3417">
      <c r="A3417">
        <f>IF(P3417=P3416,0,P3417)</f>
        <v/>
      </c>
      <c r="B3417" s="41">
        <f>IF($M3417&gt;300,"",IF(OR(INDEX(Bemenet!$E$2:$E$301,$M3417)="",INDEX(Bemenet!$F$2:$F$301,$M3417)=""),"",MAX(INDEX(Bemenet!$E$2:$E$301,$M3417),INDEX(Szabalyok!$A:$A,$N3417))))</f>
        <v/>
      </c>
      <c r="C3417" s="41">
        <f>IF($B3417="","",MIN(INDEX(Bemenet!$F$2:$F$301,$M3417),INDEX(Szabalyok!$B:$B,$N3417)))</f>
        <v/>
      </c>
      <c r="D3417" s="5">
        <f>IF(AND($B3417&lt;&gt;"",$C3417&lt;&gt;"",$B3417&lt;=$C3417),INDEX(Bemenet!$G$2:$G$301,$M3417),"")</f>
        <v/>
      </c>
      <c r="E3417" s="6">
        <f>IF(AND($B3417&lt;&gt;"",$C3417&lt;&gt;"",$B3417&lt;=$C3417),INDEX(Bemenet!$D$2:$D$301,$M3417),"")</f>
        <v/>
      </c>
      <c r="F3417" s="5">
        <f>IF(AND($B3417&lt;&gt;"",$C3417&lt;&gt;"",$B3417&lt;=$C3417),$C3417-$B3417+1,"")</f>
        <v/>
      </c>
      <c r="G3417" s="5">
        <f>IF($F3417="","",$F3417*$D3417)</f>
        <v/>
      </c>
      <c r="H3417" s="42">
        <f>IF($G3417="","",$O3417)</f>
        <v/>
      </c>
      <c r="I3417" s="5">
        <f>IF($G3417="","",$G3417*IF($H3417="",$O3417,$H3417)/100)</f>
        <v/>
      </c>
      <c r="J3417" s="5">
        <f>IF(OR($L3417="",NOT(COUNTIFS($L$2:$L3417,$L3417)=1)),"",SUMIFS($G:$G,$L:$L,$L3417))</f>
        <v/>
      </c>
      <c r="K3417" s="5">
        <f>IF(OR($L3417="",NOT(COUNTIFS($L$2:$L3417,$L3417)=1)),"",SUMIFS($I:$I,$L:$L,$L3417))</f>
        <v/>
      </c>
      <c r="L3417" s="6">
        <f>IF($B3417="","",YEAR($B3417))</f>
        <v/>
      </c>
      <c r="M3417" s="6">
        <f>INT((ROW()-2)/39)+1</f>
        <v/>
      </c>
      <c r="N3417" s="6">
        <f>MOD(ROW()-2,39)+2</f>
        <v/>
      </c>
      <c r="O3417" s="42">
        <f>IF(AND($B3417&lt;&gt;"",$C3417&lt;&gt;"",$B3417&lt;=$C3417),INDEX(Szabalyok!$C:$C,$N3417),"")</f>
        <v/>
      </c>
      <c r="P3417">
        <f>IF(D3417="",P3416,P3416+1)</f>
        <v/>
      </c>
    </row>
    <row r="3418">
      <c r="A3418">
        <f>IF(P3418=P3417,0,P3418)</f>
        <v/>
      </c>
      <c r="B3418" s="41">
        <f>IF($M3418&gt;300,"",IF(OR(INDEX(Bemenet!$E$2:$E$301,$M3418)="",INDEX(Bemenet!$F$2:$F$301,$M3418)=""),"",MAX(INDEX(Bemenet!$E$2:$E$301,$M3418),INDEX(Szabalyok!$A:$A,$N3418))))</f>
        <v/>
      </c>
      <c r="C3418" s="41">
        <f>IF($B3418="","",MIN(INDEX(Bemenet!$F$2:$F$301,$M3418),INDEX(Szabalyok!$B:$B,$N3418)))</f>
        <v/>
      </c>
      <c r="D3418" s="5">
        <f>IF(AND($B3418&lt;&gt;"",$C3418&lt;&gt;"",$B3418&lt;=$C3418),INDEX(Bemenet!$G$2:$G$301,$M3418),"")</f>
        <v/>
      </c>
      <c r="E3418" s="6">
        <f>IF(AND($B3418&lt;&gt;"",$C3418&lt;&gt;"",$B3418&lt;=$C3418),INDEX(Bemenet!$D$2:$D$301,$M3418),"")</f>
        <v/>
      </c>
      <c r="F3418" s="5">
        <f>IF(AND($B3418&lt;&gt;"",$C3418&lt;&gt;"",$B3418&lt;=$C3418),$C3418-$B3418+1,"")</f>
        <v/>
      </c>
      <c r="G3418" s="5">
        <f>IF($F3418="","",$F3418*$D3418)</f>
        <v/>
      </c>
      <c r="H3418" s="42">
        <f>IF($G3418="","",$O3418)</f>
        <v/>
      </c>
      <c r="I3418" s="5">
        <f>IF($G3418="","",$G3418*IF($H3418="",$O3418,$H3418)/100)</f>
        <v/>
      </c>
      <c r="J3418" s="5">
        <f>IF(OR($L3418="",NOT(COUNTIFS($L$2:$L3418,$L3418)=1)),"",SUMIFS($G:$G,$L:$L,$L3418))</f>
        <v/>
      </c>
      <c r="K3418" s="5">
        <f>IF(OR($L3418="",NOT(COUNTIFS($L$2:$L3418,$L3418)=1)),"",SUMIFS($I:$I,$L:$L,$L3418))</f>
        <v/>
      </c>
      <c r="L3418" s="6">
        <f>IF($B3418="","",YEAR($B3418))</f>
        <v/>
      </c>
      <c r="M3418" s="6">
        <f>INT((ROW()-2)/39)+1</f>
        <v/>
      </c>
      <c r="N3418" s="6">
        <f>MOD(ROW()-2,39)+2</f>
        <v/>
      </c>
      <c r="O3418" s="42">
        <f>IF(AND($B3418&lt;&gt;"",$C3418&lt;&gt;"",$B3418&lt;=$C3418),INDEX(Szabalyok!$C:$C,$N3418),"")</f>
        <v/>
      </c>
      <c r="P3418">
        <f>IF(D3418="",P3417,P3417+1)</f>
        <v/>
      </c>
    </row>
    <row r="3419">
      <c r="A3419">
        <f>IF(P3419=P3418,0,P3419)</f>
        <v/>
      </c>
      <c r="B3419" s="41">
        <f>IF($M3419&gt;300,"",IF(OR(INDEX(Bemenet!$E$2:$E$301,$M3419)="",INDEX(Bemenet!$F$2:$F$301,$M3419)=""),"",MAX(INDEX(Bemenet!$E$2:$E$301,$M3419),INDEX(Szabalyok!$A:$A,$N3419))))</f>
        <v/>
      </c>
      <c r="C3419" s="41">
        <f>IF($B3419="","",MIN(INDEX(Bemenet!$F$2:$F$301,$M3419),INDEX(Szabalyok!$B:$B,$N3419)))</f>
        <v/>
      </c>
      <c r="D3419" s="5">
        <f>IF(AND($B3419&lt;&gt;"",$C3419&lt;&gt;"",$B3419&lt;=$C3419),INDEX(Bemenet!$G$2:$G$301,$M3419),"")</f>
        <v/>
      </c>
      <c r="E3419" s="6">
        <f>IF(AND($B3419&lt;&gt;"",$C3419&lt;&gt;"",$B3419&lt;=$C3419),INDEX(Bemenet!$D$2:$D$301,$M3419),"")</f>
        <v/>
      </c>
      <c r="F3419" s="5">
        <f>IF(AND($B3419&lt;&gt;"",$C3419&lt;&gt;"",$B3419&lt;=$C3419),$C3419-$B3419+1,"")</f>
        <v/>
      </c>
      <c r="G3419" s="5">
        <f>IF($F3419="","",$F3419*$D3419)</f>
        <v/>
      </c>
      <c r="H3419" s="42">
        <f>IF($G3419="","",$O3419)</f>
        <v/>
      </c>
      <c r="I3419" s="5">
        <f>IF($G3419="","",$G3419*IF($H3419="",$O3419,$H3419)/100)</f>
        <v/>
      </c>
      <c r="J3419" s="5">
        <f>IF(OR($L3419="",NOT(COUNTIFS($L$2:$L3419,$L3419)=1)),"",SUMIFS($G:$G,$L:$L,$L3419))</f>
        <v/>
      </c>
      <c r="K3419" s="5">
        <f>IF(OR($L3419="",NOT(COUNTIFS($L$2:$L3419,$L3419)=1)),"",SUMIFS($I:$I,$L:$L,$L3419))</f>
        <v/>
      </c>
      <c r="L3419" s="6">
        <f>IF($B3419="","",YEAR($B3419))</f>
        <v/>
      </c>
      <c r="M3419" s="6">
        <f>INT((ROW()-2)/39)+1</f>
        <v/>
      </c>
      <c r="N3419" s="6">
        <f>MOD(ROW()-2,39)+2</f>
        <v/>
      </c>
      <c r="O3419" s="42">
        <f>IF(AND($B3419&lt;&gt;"",$C3419&lt;&gt;"",$B3419&lt;=$C3419),INDEX(Szabalyok!$C:$C,$N3419),"")</f>
        <v/>
      </c>
      <c r="P3419">
        <f>IF(D3419="",P3418,P3418+1)</f>
        <v/>
      </c>
    </row>
    <row r="3420">
      <c r="A3420">
        <f>IF(P3420=P3419,0,P3420)</f>
        <v/>
      </c>
      <c r="B3420" s="41">
        <f>IF($M3420&gt;300,"",IF(OR(INDEX(Bemenet!$E$2:$E$301,$M3420)="",INDEX(Bemenet!$F$2:$F$301,$M3420)=""),"",MAX(INDEX(Bemenet!$E$2:$E$301,$M3420),INDEX(Szabalyok!$A:$A,$N3420))))</f>
        <v/>
      </c>
      <c r="C3420" s="41">
        <f>IF($B3420="","",MIN(INDEX(Bemenet!$F$2:$F$301,$M3420),INDEX(Szabalyok!$B:$B,$N3420)))</f>
        <v/>
      </c>
      <c r="D3420" s="5">
        <f>IF(AND($B3420&lt;&gt;"",$C3420&lt;&gt;"",$B3420&lt;=$C3420),INDEX(Bemenet!$G$2:$G$301,$M3420),"")</f>
        <v/>
      </c>
      <c r="E3420" s="6">
        <f>IF(AND($B3420&lt;&gt;"",$C3420&lt;&gt;"",$B3420&lt;=$C3420),INDEX(Bemenet!$D$2:$D$301,$M3420),"")</f>
        <v/>
      </c>
      <c r="F3420" s="5">
        <f>IF(AND($B3420&lt;&gt;"",$C3420&lt;&gt;"",$B3420&lt;=$C3420),$C3420-$B3420+1,"")</f>
        <v/>
      </c>
      <c r="G3420" s="5">
        <f>IF($F3420="","",$F3420*$D3420)</f>
        <v/>
      </c>
      <c r="H3420" s="42">
        <f>IF($G3420="","",$O3420)</f>
        <v/>
      </c>
      <c r="I3420" s="5">
        <f>IF($G3420="","",$G3420*IF($H3420="",$O3420,$H3420)/100)</f>
        <v/>
      </c>
      <c r="J3420" s="5">
        <f>IF(OR($L3420="",NOT(COUNTIFS($L$2:$L3420,$L3420)=1)),"",SUMIFS($G:$G,$L:$L,$L3420))</f>
        <v/>
      </c>
      <c r="K3420" s="5">
        <f>IF(OR($L3420="",NOT(COUNTIFS($L$2:$L3420,$L3420)=1)),"",SUMIFS($I:$I,$L:$L,$L3420))</f>
        <v/>
      </c>
      <c r="L3420" s="6">
        <f>IF($B3420="","",YEAR($B3420))</f>
        <v/>
      </c>
      <c r="M3420" s="6">
        <f>INT((ROW()-2)/39)+1</f>
        <v/>
      </c>
      <c r="N3420" s="6">
        <f>MOD(ROW()-2,39)+2</f>
        <v/>
      </c>
      <c r="O3420" s="42">
        <f>IF(AND($B3420&lt;&gt;"",$C3420&lt;&gt;"",$B3420&lt;=$C3420),INDEX(Szabalyok!$C:$C,$N3420),"")</f>
        <v/>
      </c>
      <c r="P3420">
        <f>IF(D3420="",P3419,P3419+1)</f>
        <v/>
      </c>
    </row>
    <row r="3421">
      <c r="A3421">
        <f>IF(P3421=P3420,0,P3421)</f>
        <v/>
      </c>
      <c r="B3421" s="41">
        <f>IF($M3421&gt;300,"",IF(OR(INDEX(Bemenet!$E$2:$E$301,$M3421)="",INDEX(Bemenet!$F$2:$F$301,$M3421)=""),"",MAX(INDEX(Bemenet!$E$2:$E$301,$M3421),INDEX(Szabalyok!$A:$A,$N3421))))</f>
        <v/>
      </c>
      <c r="C3421" s="41">
        <f>IF($B3421="","",MIN(INDEX(Bemenet!$F$2:$F$301,$M3421),INDEX(Szabalyok!$B:$B,$N3421)))</f>
        <v/>
      </c>
      <c r="D3421" s="5">
        <f>IF(AND($B3421&lt;&gt;"",$C3421&lt;&gt;"",$B3421&lt;=$C3421),INDEX(Bemenet!$G$2:$G$301,$M3421),"")</f>
        <v/>
      </c>
      <c r="E3421" s="6">
        <f>IF(AND($B3421&lt;&gt;"",$C3421&lt;&gt;"",$B3421&lt;=$C3421),INDEX(Bemenet!$D$2:$D$301,$M3421),"")</f>
        <v/>
      </c>
      <c r="F3421" s="5">
        <f>IF(AND($B3421&lt;&gt;"",$C3421&lt;&gt;"",$B3421&lt;=$C3421),$C3421-$B3421+1,"")</f>
        <v/>
      </c>
      <c r="G3421" s="5">
        <f>IF($F3421="","",$F3421*$D3421)</f>
        <v/>
      </c>
      <c r="H3421" s="42">
        <f>IF($G3421="","",$O3421)</f>
        <v/>
      </c>
      <c r="I3421" s="5">
        <f>IF($G3421="","",$G3421*IF($H3421="",$O3421,$H3421)/100)</f>
        <v/>
      </c>
      <c r="J3421" s="5">
        <f>IF(OR($L3421="",NOT(COUNTIFS($L$2:$L3421,$L3421)=1)),"",SUMIFS($G:$G,$L:$L,$L3421))</f>
        <v/>
      </c>
      <c r="K3421" s="5">
        <f>IF(OR($L3421="",NOT(COUNTIFS($L$2:$L3421,$L3421)=1)),"",SUMIFS($I:$I,$L:$L,$L3421))</f>
        <v/>
      </c>
      <c r="L3421" s="6">
        <f>IF($B3421="","",YEAR($B3421))</f>
        <v/>
      </c>
      <c r="M3421" s="6">
        <f>INT((ROW()-2)/39)+1</f>
        <v/>
      </c>
      <c r="N3421" s="6">
        <f>MOD(ROW()-2,39)+2</f>
        <v/>
      </c>
      <c r="O3421" s="42">
        <f>IF(AND($B3421&lt;&gt;"",$C3421&lt;&gt;"",$B3421&lt;=$C3421),INDEX(Szabalyok!$C:$C,$N3421),"")</f>
        <v/>
      </c>
      <c r="P3421">
        <f>IF(D3421="",P3420,P3420+1)</f>
        <v/>
      </c>
    </row>
    <row r="3422">
      <c r="A3422">
        <f>IF(P3422=P3421,0,P3422)</f>
        <v/>
      </c>
      <c r="B3422" s="41">
        <f>IF($M3422&gt;300,"",IF(OR(INDEX(Bemenet!$E$2:$E$301,$M3422)="",INDEX(Bemenet!$F$2:$F$301,$M3422)=""),"",MAX(INDEX(Bemenet!$E$2:$E$301,$M3422),INDEX(Szabalyok!$A:$A,$N3422))))</f>
        <v/>
      </c>
      <c r="C3422" s="41">
        <f>IF($B3422="","",MIN(INDEX(Bemenet!$F$2:$F$301,$M3422),INDEX(Szabalyok!$B:$B,$N3422)))</f>
        <v/>
      </c>
      <c r="D3422" s="5">
        <f>IF(AND($B3422&lt;&gt;"",$C3422&lt;&gt;"",$B3422&lt;=$C3422),INDEX(Bemenet!$G$2:$G$301,$M3422),"")</f>
        <v/>
      </c>
      <c r="E3422" s="6">
        <f>IF(AND($B3422&lt;&gt;"",$C3422&lt;&gt;"",$B3422&lt;=$C3422),INDEX(Bemenet!$D$2:$D$301,$M3422),"")</f>
        <v/>
      </c>
      <c r="F3422" s="5">
        <f>IF(AND($B3422&lt;&gt;"",$C3422&lt;&gt;"",$B3422&lt;=$C3422),$C3422-$B3422+1,"")</f>
        <v/>
      </c>
      <c r="G3422" s="5">
        <f>IF($F3422="","",$F3422*$D3422)</f>
        <v/>
      </c>
      <c r="H3422" s="42">
        <f>IF($G3422="","",$O3422)</f>
        <v/>
      </c>
      <c r="I3422" s="5">
        <f>IF($G3422="","",$G3422*IF($H3422="",$O3422,$H3422)/100)</f>
        <v/>
      </c>
      <c r="J3422" s="5">
        <f>IF(OR($L3422="",NOT(COUNTIFS($L$2:$L3422,$L3422)=1)),"",SUMIFS($G:$G,$L:$L,$L3422))</f>
        <v/>
      </c>
      <c r="K3422" s="5">
        <f>IF(OR($L3422="",NOT(COUNTIFS($L$2:$L3422,$L3422)=1)),"",SUMIFS($I:$I,$L:$L,$L3422))</f>
        <v/>
      </c>
      <c r="L3422" s="6">
        <f>IF($B3422="","",YEAR($B3422))</f>
        <v/>
      </c>
      <c r="M3422" s="6">
        <f>INT((ROW()-2)/39)+1</f>
        <v/>
      </c>
      <c r="N3422" s="6">
        <f>MOD(ROW()-2,39)+2</f>
        <v/>
      </c>
      <c r="O3422" s="42">
        <f>IF(AND($B3422&lt;&gt;"",$C3422&lt;&gt;"",$B3422&lt;=$C3422),INDEX(Szabalyok!$C:$C,$N3422),"")</f>
        <v/>
      </c>
      <c r="P3422">
        <f>IF(D3422="",P3421,P3421+1)</f>
        <v/>
      </c>
    </row>
    <row r="3423">
      <c r="A3423">
        <f>IF(P3423=P3422,0,P3423)</f>
        <v/>
      </c>
      <c r="B3423" s="41">
        <f>IF($M3423&gt;300,"",IF(OR(INDEX(Bemenet!$E$2:$E$301,$M3423)="",INDEX(Bemenet!$F$2:$F$301,$M3423)=""),"",MAX(INDEX(Bemenet!$E$2:$E$301,$M3423),INDEX(Szabalyok!$A:$A,$N3423))))</f>
        <v/>
      </c>
      <c r="C3423" s="41">
        <f>IF($B3423="","",MIN(INDEX(Bemenet!$F$2:$F$301,$M3423),INDEX(Szabalyok!$B:$B,$N3423)))</f>
        <v/>
      </c>
      <c r="D3423" s="5">
        <f>IF(AND($B3423&lt;&gt;"",$C3423&lt;&gt;"",$B3423&lt;=$C3423),INDEX(Bemenet!$G$2:$G$301,$M3423),"")</f>
        <v/>
      </c>
      <c r="E3423" s="6">
        <f>IF(AND($B3423&lt;&gt;"",$C3423&lt;&gt;"",$B3423&lt;=$C3423),INDEX(Bemenet!$D$2:$D$301,$M3423),"")</f>
        <v/>
      </c>
      <c r="F3423" s="5">
        <f>IF(AND($B3423&lt;&gt;"",$C3423&lt;&gt;"",$B3423&lt;=$C3423),$C3423-$B3423+1,"")</f>
        <v/>
      </c>
      <c r="G3423" s="5">
        <f>IF($F3423="","",$F3423*$D3423)</f>
        <v/>
      </c>
      <c r="H3423" s="42">
        <f>IF($G3423="","",$O3423)</f>
        <v/>
      </c>
      <c r="I3423" s="5">
        <f>IF($G3423="","",$G3423*IF($H3423="",$O3423,$H3423)/100)</f>
        <v/>
      </c>
      <c r="J3423" s="5">
        <f>IF(OR($L3423="",NOT(COUNTIFS($L$2:$L3423,$L3423)=1)),"",SUMIFS($G:$G,$L:$L,$L3423))</f>
        <v/>
      </c>
      <c r="K3423" s="5">
        <f>IF(OR($L3423="",NOT(COUNTIFS($L$2:$L3423,$L3423)=1)),"",SUMIFS($I:$I,$L:$L,$L3423))</f>
        <v/>
      </c>
      <c r="L3423" s="6">
        <f>IF($B3423="","",YEAR($B3423))</f>
        <v/>
      </c>
      <c r="M3423" s="6">
        <f>INT((ROW()-2)/39)+1</f>
        <v/>
      </c>
      <c r="N3423" s="6">
        <f>MOD(ROW()-2,39)+2</f>
        <v/>
      </c>
      <c r="O3423" s="42">
        <f>IF(AND($B3423&lt;&gt;"",$C3423&lt;&gt;"",$B3423&lt;=$C3423),INDEX(Szabalyok!$C:$C,$N3423),"")</f>
        <v/>
      </c>
      <c r="P3423">
        <f>IF(D3423="",P3422,P3422+1)</f>
        <v/>
      </c>
    </row>
    <row r="3424">
      <c r="A3424">
        <f>IF(P3424=P3423,0,P3424)</f>
        <v/>
      </c>
      <c r="B3424" s="41">
        <f>IF($M3424&gt;300,"",IF(OR(INDEX(Bemenet!$E$2:$E$301,$M3424)="",INDEX(Bemenet!$F$2:$F$301,$M3424)=""),"",MAX(INDEX(Bemenet!$E$2:$E$301,$M3424),INDEX(Szabalyok!$A:$A,$N3424))))</f>
        <v/>
      </c>
      <c r="C3424" s="41">
        <f>IF($B3424="","",MIN(INDEX(Bemenet!$F$2:$F$301,$M3424),INDEX(Szabalyok!$B:$B,$N3424)))</f>
        <v/>
      </c>
      <c r="D3424" s="5">
        <f>IF(AND($B3424&lt;&gt;"",$C3424&lt;&gt;"",$B3424&lt;=$C3424),INDEX(Bemenet!$G$2:$G$301,$M3424),"")</f>
        <v/>
      </c>
      <c r="E3424" s="6">
        <f>IF(AND($B3424&lt;&gt;"",$C3424&lt;&gt;"",$B3424&lt;=$C3424),INDEX(Bemenet!$D$2:$D$301,$M3424),"")</f>
        <v/>
      </c>
      <c r="F3424" s="5">
        <f>IF(AND($B3424&lt;&gt;"",$C3424&lt;&gt;"",$B3424&lt;=$C3424),$C3424-$B3424+1,"")</f>
        <v/>
      </c>
      <c r="G3424" s="5">
        <f>IF($F3424="","",$F3424*$D3424)</f>
        <v/>
      </c>
      <c r="H3424" s="42">
        <f>IF($G3424="","",$O3424)</f>
        <v/>
      </c>
      <c r="I3424" s="5">
        <f>IF($G3424="","",$G3424*IF($H3424="",$O3424,$H3424)/100)</f>
        <v/>
      </c>
      <c r="J3424" s="5">
        <f>IF(OR($L3424="",NOT(COUNTIFS($L$2:$L3424,$L3424)=1)),"",SUMIFS($G:$G,$L:$L,$L3424))</f>
        <v/>
      </c>
      <c r="K3424" s="5">
        <f>IF(OR($L3424="",NOT(COUNTIFS($L$2:$L3424,$L3424)=1)),"",SUMIFS($I:$I,$L:$L,$L3424))</f>
        <v/>
      </c>
      <c r="L3424" s="6">
        <f>IF($B3424="","",YEAR($B3424))</f>
        <v/>
      </c>
      <c r="M3424" s="6">
        <f>INT((ROW()-2)/39)+1</f>
        <v/>
      </c>
      <c r="N3424" s="6">
        <f>MOD(ROW()-2,39)+2</f>
        <v/>
      </c>
      <c r="O3424" s="42">
        <f>IF(AND($B3424&lt;&gt;"",$C3424&lt;&gt;"",$B3424&lt;=$C3424),INDEX(Szabalyok!$C:$C,$N3424),"")</f>
        <v/>
      </c>
      <c r="P3424">
        <f>IF(D3424="",P3423,P3423+1)</f>
        <v/>
      </c>
    </row>
    <row r="3425">
      <c r="A3425">
        <f>IF(P3425=P3424,0,P3425)</f>
        <v/>
      </c>
      <c r="B3425" s="41">
        <f>IF($M3425&gt;300,"",IF(OR(INDEX(Bemenet!$E$2:$E$301,$M3425)="",INDEX(Bemenet!$F$2:$F$301,$M3425)=""),"",MAX(INDEX(Bemenet!$E$2:$E$301,$M3425),INDEX(Szabalyok!$A:$A,$N3425))))</f>
        <v/>
      </c>
      <c r="C3425" s="41">
        <f>IF($B3425="","",MIN(INDEX(Bemenet!$F$2:$F$301,$M3425),INDEX(Szabalyok!$B:$B,$N3425)))</f>
        <v/>
      </c>
      <c r="D3425" s="5">
        <f>IF(AND($B3425&lt;&gt;"",$C3425&lt;&gt;"",$B3425&lt;=$C3425),INDEX(Bemenet!$G$2:$G$301,$M3425),"")</f>
        <v/>
      </c>
      <c r="E3425" s="6">
        <f>IF(AND($B3425&lt;&gt;"",$C3425&lt;&gt;"",$B3425&lt;=$C3425),INDEX(Bemenet!$D$2:$D$301,$M3425),"")</f>
        <v/>
      </c>
      <c r="F3425" s="5">
        <f>IF(AND($B3425&lt;&gt;"",$C3425&lt;&gt;"",$B3425&lt;=$C3425),$C3425-$B3425+1,"")</f>
        <v/>
      </c>
      <c r="G3425" s="5">
        <f>IF($F3425="","",$F3425*$D3425)</f>
        <v/>
      </c>
      <c r="H3425" s="42">
        <f>IF($G3425="","",$O3425)</f>
        <v/>
      </c>
      <c r="I3425" s="5">
        <f>IF($G3425="","",$G3425*IF($H3425="",$O3425,$H3425)/100)</f>
        <v/>
      </c>
      <c r="J3425" s="5">
        <f>IF(OR($L3425="",NOT(COUNTIFS($L$2:$L3425,$L3425)=1)),"",SUMIFS($G:$G,$L:$L,$L3425))</f>
        <v/>
      </c>
      <c r="K3425" s="5">
        <f>IF(OR($L3425="",NOT(COUNTIFS($L$2:$L3425,$L3425)=1)),"",SUMIFS($I:$I,$L:$L,$L3425))</f>
        <v/>
      </c>
      <c r="L3425" s="6">
        <f>IF($B3425="","",YEAR($B3425))</f>
        <v/>
      </c>
      <c r="M3425" s="6">
        <f>INT((ROW()-2)/39)+1</f>
        <v/>
      </c>
      <c r="N3425" s="6">
        <f>MOD(ROW()-2,39)+2</f>
        <v/>
      </c>
      <c r="O3425" s="42">
        <f>IF(AND($B3425&lt;&gt;"",$C3425&lt;&gt;"",$B3425&lt;=$C3425),INDEX(Szabalyok!$C:$C,$N3425),"")</f>
        <v/>
      </c>
      <c r="P3425">
        <f>IF(D3425="",P3424,P3424+1)</f>
        <v/>
      </c>
    </row>
    <row r="3426">
      <c r="A3426">
        <f>IF(P3426=P3425,0,P3426)</f>
        <v/>
      </c>
      <c r="B3426" s="41">
        <f>IF($M3426&gt;300,"",IF(OR(INDEX(Bemenet!$E$2:$E$301,$M3426)="",INDEX(Bemenet!$F$2:$F$301,$M3426)=""),"",MAX(INDEX(Bemenet!$E$2:$E$301,$M3426),INDEX(Szabalyok!$A:$A,$N3426))))</f>
        <v/>
      </c>
      <c r="C3426" s="41">
        <f>IF($B3426="","",MIN(INDEX(Bemenet!$F$2:$F$301,$M3426),INDEX(Szabalyok!$B:$B,$N3426)))</f>
        <v/>
      </c>
      <c r="D3426" s="5">
        <f>IF(AND($B3426&lt;&gt;"",$C3426&lt;&gt;"",$B3426&lt;=$C3426),INDEX(Bemenet!$G$2:$G$301,$M3426),"")</f>
        <v/>
      </c>
      <c r="E3426" s="6">
        <f>IF(AND($B3426&lt;&gt;"",$C3426&lt;&gt;"",$B3426&lt;=$C3426),INDEX(Bemenet!$D$2:$D$301,$M3426),"")</f>
        <v/>
      </c>
      <c r="F3426" s="5">
        <f>IF(AND($B3426&lt;&gt;"",$C3426&lt;&gt;"",$B3426&lt;=$C3426),$C3426-$B3426+1,"")</f>
        <v/>
      </c>
      <c r="G3426" s="5">
        <f>IF($F3426="","",$F3426*$D3426)</f>
        <v/>
      </c>
      <c r="H3426" s="42">
        <f>IF($G3426="","",$O3426)</f>
        <v/>
      </c>
      <c r="I3426" s="5">
        <f>IF($G3426="","",$G3426*IF($H3426="",$O3426,$H3426)/100)</f>
        <v/>
      </c>
      <c r="J3426" s="5">
        <f>IF(OR($L3426="",NOT(COUNTIFS($L$2:$L3426,$L3426)=1)),"",SUMIFS($G:$G,$L:$L,$L3426))</f>
        <v/>
      </c>
      <c r="K3426" s="5">
        <f>IF(OR($L3426="",NOT(COUNTIFS($L$2:$L3426,$L3426)=1)),"",SUMIFS($I:$I,$L:$L,$L3426))</f>
        <v/>
      </c>
      <c r="L3426" s="6">
        <f>IF($B3426="","",YEAR($B3426))</f>
        <v/>
      </c>
      <c r="M3426" s="6">
        <f>INT((ROW()-2)/39)+1</f>
        <v/>
      </c>
      <c r="N3426" s="6">
        <f>MOD(ROW()-2,39)+2</f>
        <v/>
      </c>
      <c r="O3426" s="42">
        <f>IF(AND($B3426&lt;&gt;"",$C3426&lt;&gt;"",$B3426&lt;=$C3426),INDEX(Szabalyok!$C:$C,$N3426),"")</f>
        <v/>
      </c>
      <c r="P3426">
        <f>IF(D3426="",P3425,P3425+1)</f>
        <v/>
      </c>
    </row>
    <row r="3427">
      <c r="A3427">
        <f>IF(P3427=P3426,0,P3427)</f>
        <v/>
      </c>
      <c r="B3427" s="41">
        <f>IF($M3427&gt;300,"",IF(OR(INDEX(Bemenet!$E$2:$E$301,$M3427)="",INDEX(Bemenet!$F$2:$F$301,$M3427)=""),"",MAX(INDEX(Bemenet!$E$2:$E$301,$M3427),INDEX(Szabalyok!$A:$A,$N3427))))</f>
        <v/>
      </c>
      <c r="C3427" s="41">
        <f>IF($B3427="","",MIN(INDEX(Bemenet!$F$2:$F$301,$M3427),INDEX(Szabalyok!$B:$B,$N3427)))</f>
        <v/>
      </c>
      <c r="D3427" s="5">
        <f>IF(AND($B3427&lt;&gt;"",$C3427&lt;&gt;"",$B3427&lt;=$C3427),INDEX(Bemenet!$G$2:$G$301,$M3427),"")</f>
        <v/>
      </c>
      <c r="E3427" s="6">
        <f>IF(AND($B3427&lt;&gt;"",$C3427&lt;&gt;"",$B3427&lt;=$C3427),INDEX(Bemenet!$D$2:$D$301,$M3427),"")</f>
        <v/>
      </c>
      <c r="F3427" s="5">
        <f>IF(AND($B3427&lt;&gt;"",$C3427&lt;&gt;"",$B3427&lt;=$C3427),$C3427-$B3427+1,"")</f>
        <v/>
      </c>
      <c r="G3427" s="5">
        <f>IF($F3427="","",$F3427*$D3427)</f>
        <v/>
      </c>
      <c r="H3427" s="42">
        <f>IF($G3427="","",$O3427)</f>
        <v/>
      </c>
      <c r="I3427" s="5">
        <f>IF($G3427="","",$G3427*IF($H3427="",$O3427,$H3427)/100)</f>
        <v/>
      </c>
      <c r="J3427" s="5">
        <f>IF(OR($L3427="",NOT(COUNTIFS($L$2:$L3427,$L3427)=1)),"",SUMIFS($G:$G,$L:$L,$L3427))</f>
        <v/>
      </c>
      <c r="K3427" s="5">
        <f>IF(OR($L3427="",NOT(COUNTIFS($L$2:$L3427,$L3427)=1)),"",SUMIFS($I:$I,$L:$L,$L3427))</f>
        <v/>
      </c>
      <c r="L3427" s="6">
        <f>IF($B3427="","",YEAR($B3427))</f>
        <v/>
      </c>
      <c r="M3427" s="6">
        <f>INT((ROW()-2)/39)+1</f>
        <v/>
      </c>
      <c r="N3427" s="6">
        <f>MOD(ROW()-2,39)+2</f>
        <v/>
      </c>
      <c r="O3427" s="42">
        <f>IF(AND($B3427&lt;&gt;"",$C3427&lt;&gt;"",$B3427&lt;=$C3427),INDEX(Szabalyok!$C:$C,$N3427),"")</f>
        <v/>
      </c>
      <c r="P3427">
        <f>IF(D3427="",P3426,P3426+1)</f>
        <v/>
      </c>
    </row>
    <row r="3428">
      <c r="A3428">
        <f>IF(P3428=P3427,0,P3428)</f>
        <v/>
      </c>
      <c r="B3428" s="41">
        <f>IF($M3428&gt;300,"",IF(OR(INDEX(Bemenet!$E$2:$E$301,$M3428)="",INDEX(Bemenet!$F$2:$F$301,$M3428)=""),"",MAX(INDEX(Bemenet!$E$2:$E$301,$M3428),INDEX(Szabalyok!$A:$A,$N3428))))</f>
        <v/>
      </c>
      <c r="C3428" s="41">
        <f>IF($B3428="","",MIN(INDEX(Bemenet!$F$2:$F$301,$M3428),INDEX(Szabalyok!$B:$B,$N3428)))</f>
        <v/>
      </c>
      <c r="D3428" s="5">
        <f>IF(AND($B3428&lt;&gt;"",$C3428&lt;&gt;"",$B3428&lt;=$C3428),INDEX(Bemenet!$G$2:$G$301,$M3428),"")</f>
        <v/>
      </c>
      <c r="E3428" s="6">
        <f>IF(AND($B3428&lt;&gt;"",$C3428&lt;&gt;"",$B3428&lt;=$C3428),INDEX(Bemenet!$D$2:$D$301,$M3428),"")</f>
        <v/>
      </c>
      <c r="F3428" s="5">
        <f>IF(AND($B3428&lt;&gt;"",$C3428&lt;&gt;"",$B3428&lt;=$C3428),$C3428-$B3428+1,"")</f>
        <v/>
      </c>
      <c r="G3428" s="5">
        <f>IF($F3428="","",$F3428*$D3428)</f>
        <v/>
      </c>
      <c r="H3428" s="42">
        <f>IF($G3428="","",$O3428)</f>
        <v/>
      </c>
      <c r="I3428" s="5">
        <f>IF($G3428="","",$G3428*IF($H3428="",$O3428,$H3428)/100)</f>
        <v/>
      </c>
      <c r="J3428" s="5">
        <f>IF(OR($L3428="",NOT(COUNTIFS($L$2:$L3428,$L3428)=1)),"",SUMIFS($G:$G,$L:$L,$L3428))</f>
        <v/>
      </c>
      <c r="K3428" s="5">
        <f>IF(OR($L3428="",NOT(COUNTIFS($L$2:$L3428,$L3428)=1)),"",SUMIFS($I:$I,$L:$L,$L3428))</f>
        <v/>
      </c>
      <c r="L3428" s="6">
        <f>IF($B3428="","",YEAR($B3428))</f>
        <v/>
      </c>
      <c r="M3428" s="6">
        <f>INT((ROW()-2)/39)+1</f>
        <v/>
      </c>
      <c r="N3428" s="6">
        <f>MOD(ROW()-2,39)+2</f>
        <v/>
      </c>
      <c r="O3428" s="42">
        <f>IF(AND($B3428&lt;&gt;"",$C3428&lt;&gt;"",$B3428&lt;=$C3428),INDEX(Szabalyok!$C:$C,$N3428),"")</f>
        <v/>
      </c>
      <c r="P3428">
        <f>IF(D3428="",P3427,P3427+1)</f>
        <v/>
      </c>
    </row>
    <row r="3429">
      <c r="A3429">
        <f>IF(P3429=P3428,0,P3429)</f>
        <v/>
      </c>
      <c r="B3429" s="41">
        <f>IF($M3429&gt;300,"",IF(OR(INDEX(Bemenet!$E$2:$E$301,$M3429)="",INDEX(Bemenet!$F$2:$F$301,$M3429)=""),"",MAX(INDEX(Bemenet!$E$2:$E$301,$M3429),INDEX(Szabalyok!$A:$A,$N3429))))</f>
        <v/>
      </c>
      <c r="C3429" s="41">
        <f>IF($B3429="","",MIN(INDEX(Bemenet!$F$2:$F$301,$M3429),INDEX(Szabalyok!$B:$B,$N3429)))</f>
        <v/>
      </c>
      <c r="D3429" s="5">
        <f>IF(AND($B3429&lt;&gt;"",$C3429&lt;&gt;"",$B3429&lt;=$C3429),INDEX(Bemenet!$G$2:$G$301,$M3429),"")</f>
        <v/>
      </c>
      <c r="E3429" s="6">
        <f>IF(AND($B3429&lt;&gt;"",$C3429&lt;&gt;"",$B3429&lt;=$C3429),INDEX(Bemenet!$D$2:$D$301,$M3429),"")</f>
        <v/>
      </c>
      <c r="F3429" s="5">
        <f>IF(AND($B3429&lt;&gt;"",$C3429&lt;&gt;"",$B3429&lt;=$C3429),$C3429-$B3429+1,"")</f>
        <v/>
      </c>
      <c r="G3429" s="5">
        <f>IF($F3429="","",$F3429*$D3429)</f>
        <v/>
      </c>
      <c r="H3429" s="42">
        <f>IF($G3429="","",$O3429)</f>
        <v/>
      </c>
      <c r="I3429" s="5">
        <f>IF($G3429="","",$G3429*IF($H3429="",$O3429,$H3429)/100)</f>
        <v/>
      </c>
      <c r="J3429" s="5">
        <f>IF(OR($L3429="",NOT(COUNTIFS($L$2:$L3429,$L3429)=1)),"",SUMIFS($G:$G,$L:$L,$L3429))</f>
        <v/>
      </c>
      <c r="K3429" s="5">
        <f>IF(OR($L3429="",NOT(COUNTIFS($L$2:$L3429,$L3429)=1)),"",SUMIFS($I:$I,$L:$L,$L3429))</f>
        <v/>
      </c>
      <c r="L3429" s="6">
        <f>IF($B3429="","",YEAR($B3429))</f>
        <v/>
      </c>
      <c r="M3429" s="6">
        <f>INT((ROW()-2)/39)+1</f>
        <v/>
      </c>
      <c r="N3429" s="6">
        <f>MOD(ROW()-2,39)+2</f>
        <v/>
      </c>
      <c r="O3429" s="42">
        <f>IF(AND($B3429&lt;&gt;"",$C3429&lt;&gt;"",$B3429&lt;=$C3429),INDEX(Szabalyok!$C:$C,$N3429),"")</f>
        <v/>
      </c>
      <c r="P3429">
        <f>IF(D3429="",P3428,P3428+1)</f>
        <v/>
      </c>
    </row>
    <row r="3430">
      <c r="A3430">
        <f>IF(P3430=P3429,0,P3430)</f>
        <v/>
      </c>
      <c r="B3430" s="41">
        <f>IF($M3430&gt;300,"",IF(OR(INDEX(Bemenet!$E$2:$E$301,$M3430)="",INDEX(Bemenet!$F$2:$F$301,$M3430)=""),"",MAX(INDEX(Bemenet!$E$2:$E$301,$M3430),INDEX(Szabalyok!$A:$A,$N3430))))</f>
        <v/>
      </c>
      <c r="C3430" s="41">
        <f>IF($B3430="","",MIN(INDEX(Bemenet!$F$2:$F$301,$M3430),INDEX(Szabalyok!$B:$B,$N3430)))</f>
        <v/>
      </c>
      <c r="D3430" s="5">
        <f>IF(AND($B3430&lt;&gt;"",$C3430&lt;&gt;"",$B3430&lt;=$C3430),INDEX(Bemenet!$G$2:$G$301,$M3430),"")</f>
        <v/>
      </c>
      <c r="E3430" s="6">
        <f>IF(AND($B3430&lt;&gt;"",$C3430&lt;&gt;"",$B3430&lt;=$C3430),INDEX(Bemenet!$D$2:$D$301,$M3430),"")</f>
        <v/>
      </c>
      <c r="F3430" s="5">
        <f>IF(AND($B3430&lt;&gt;"",$C3430&lt;&gt;"",$B3430&lt;=$C3430),$C3430-$B3430+1,"")</f>
        <v/>
      </c>
      <c r="G3430" s="5">
        <f>IF($F3430="","",$F3430*$D3430)</f>
        <v/>
      </c>
      <c r="H3430" s="42">
        <f>IF($G3430="","",$O3430)</f>
        <v/>
      </c>
      <c r="I3430" s="5">
        <f>IF($G3430="","",$G3430*IF($H3430="",$O3430,$H3430)/100)</f>
        <v/>
      </c>
      <c r="J3430" s="5">
        <f>IF(OR($L3430="",NOT(COUNTIFS($L$2:$L3430,$L3430)=1)),"",SUMIFS($G:$G,$L:$L,$L3430))</f>
        <v/>
      </c>
      <c r="K3430" s="5">
        <f>IF(OR($L3430="",NOT(COUNTIFS($L$2:$L3430,$L3430)=1)),"",SUMIFS($I:$I,$L:$L,$L3430))</f>
        <v/>
      </c>
      <c r="L3430" s="6">
        <f>IF($B3430="","",YEAR($B3430))</f>
        <v/>
      </c>
      <c r="M3430" s="6">
        <f>INT((ROW()-2)/39)+1</f>
        <v/>
      </c>
      <c r="N3430" s="6">
        <f>MOD(ROW()-2,39)+2</f>
        <v/>
      </c>
      <c r="O3430" s="42">
        <f>IF(AND($B3430&lt;&gt;"",$C3430&lt;&gt;"",$B3430&lt;=$C3430),INDEX(Szabalyok!$C:$C,$N3430),"")</f>
        <v/>
      </c>
      <c r="P3430">
        <f>IF(D3430="",P3429,P3429+1)</f>
        <v/>
      </c>
    </row>
    <row r="3431">
      <c r="A3431">
        <f>IF(P3431=P3430,0,P3431)</f>
        <v/>
      </c>
      <c r="B3431" s="41">
        <f>IF($M3431&gt;300,"",IF(OR(INDEX(Bemenet!$E$2:$E$301,$M3431)="",INDEX(Bemenet!$F$2:$F$301,$M3431)=""),"",MAX(INDEX(Bemenet!$E$2:$E$301,$M3431),INDEX(Szabalyok!$A:$A,$N3431))))</f>
        <v/>
      </c>
      <c r="C3431" s="41">
        <f>IF($B3431="","",MIN(INDEX(Bemenet!$F$2:$F$301,$M3431),INDEX(Szabalyok!$B:$B,$N3431)))</f>
        <v/>
      </c>
      <c r="D3431" s="5">
        <f>IF(AND($B3431&lt;&gt;"",$C3431&lt;&gt;"",$B3431&lt;=$C3431),INDEX(Bemenet!$G$2:$G$301,$M3431),"")</f>
        <v/>
      </c>
      <c r="E3431" s="6">
        <f>IF(AND($B3431&lt;&gt;"",$C3431&lt;&gt;"",$B3431&lt;=$C3431),INDEX(Bemenet!$D$2:$D$301,$M3431),"")</f>
        <v/>
      </c>
      <c r="F3431" s="5">
        <f>IF(AND($B3431&lt;&gt;"",$C3431&lt;&gt;"",$B3431&lt;=$C3431),$C3431-$B3431+1,"")</f>
        <v/>
      </c>
      <c r="G3431" s="5">
        <f>IF($F3431="","",$F3431*$D3431)</f>
        <v/>
      </c>
      <c r="H3431" s="42">
        <f>IF($G3431="","",$O3431)</f>
        <v/>
      </c>
      <c r="I3431" s="5">
        <f>IF($G3431="","",$G3431*IF($H3431="",$O3431,$H3431)/100)</f>
        <v/>
      </c>
      <c r="J3431" s="5">
        <f>IF(OR($L3431="",NOT(COUNTIFS($L$2:$L3431,$L3431)=1)),"",SUMIFS($G:$G,$L:$L,$L3431))</f>
        <v/>
      </c>
      <c r="K3431" s="5">
        <f>IF(OR($L3431="",NOT(COUNTIFS($L$2:$L3431,$L3431)=1)),"",SUMIFS($I:$I,$L:$L,$L3431))</f>
        <v/>
      </c>
      <c r="L3431" s="6">
        <f>IF($B3431="","",YEAR($B3431))</f>
        <v/>
      </c>
      <c r="M3431" s="6">
        <f>INT((ROW()-2)/39)+1</f>
        <v/>
      </c>
      <c r="N3431" s="6">
        <f>MOD(ROW()-2,39)+2</f>
        <v/>
      </c>
      <c r="O3431" s="42">
        <f>IF(AND($B3431&lt;&gt;"",$C3431&lt;&gt;"",$B3431&lt;=$C3431),INDEX(Szabalyok!$C:$C,$N3431),"")</f>
        <v/>
      </c>
      <c r="P3431">
        <f>IF(D3431="",P3430,P3430+1)</f>
        <v/>
      </c>
    </row>
    <row r="3432">
      <c r="A3432">
        <f>IF(P3432=P3431,0,P3432)</f>
        <v/>
      </c>
      <c r="B3432" s="41">
        <f>IF($M3432&gt;300,"",IF(OR(INDEX(Bemenet!$E$2:$E$301,$M3432)="",INDEX(Bemenet!$F$2:$F$301,$M3432)=""),"",MAX(INDEX(Bemenet!$E$2:$E$301,$M3432),INDEX(Szabalyok!$A:$A,$N3432))))</f>
        <v/>
      </c>
      <c r="C3432" s="41">
        <f>IF($B3432="","",MIN(INDEX(Bemenet!$F$2:$F$301,$M3432),INDEX(Szabalyok!$B:$B,$N3432)))</f>
        <v/>
      </c>
      <c r="D3432" s="5">
        <f>IF(AND($B3432&lt;&gt;"",$C3432&lt;&gt;"",$B3432&lt;=$C3432),INDEX(Bemenet!$G$2:$G$301,$M3432),"")</f>
        <v/>
      </c>
      <c r="E3432" s="6">
        <f>IF(AND($B3432&lt;&gt;"",$C3432&lt;&gt;"",$B3432&lt;=$C3432),INDEX(Bemenet!$D$2:$D$301,$M3432),"")</f>
        <v/>
      </c>
      <c r="F3432" s="5">
        <f>IF(AND($B3432&lt;&gt;"",$C3432&lt;&gt;"",$B3432&lt;=$C3432),$C3432-$B3432+1,"")</f>
        <v/>
      </c>
      <c r="G3432" s="5">
        <f>IF($F3432="","",$F3432*$D3432)</f>
        <v/>
      </c>
      <c r="H3432" s="42">
        <f>IF($G3432="","",$O3432)</f>
        <v/>
      </c>
      <c r="I3432" s="5">
        <f>IF($G3432="","",$G3432*IF($H3432="",$O3432,$H3432)/100)</f>
        <v/>
      </c>
      <c r="J3432" s="5">
        <f>IF(OR($L3432="",NOT(COUNTIFS($L$2:$L3432,$L3432)=1)),"",SUMIFS($G:$G,$L:$L,$L3432))</f>
        <v/>
      </c>
      <c r="K3432" s="5">
        <f>IF(OR($L3432="",NOT(COUNTIFS($L$2:$L3432,$L3432)=1)),"",SUMIFS($I:$I,$L:$L,$L3432))</f>
        <v/>
      </c>
      <c r="L3432" s="6">
        <f>IF($B3432="","",YEAR($B3432))</f>
        <v/>
      </c>
      <c r="M3432" s="6">
        <f>INT((ROW()-2)/39)+1</f>
        <v/>
      </c>
      <c r="N3432" s="6">
        <f>MOD(ROW()-2,39)+2</f>
        <v/>
      </c>
      <c r="O3432" s="42">
        <f>IF(AND($B3432&lt;&gt;"",$C3432&lt;&gt;"",$B3432&lt;=$C3432),INDEX(Szabalyok!$C:$C,$N3432),"")</f>
        <v/>
      </c>
      <c r="P3432">
        <f>IF(D3432="",P3431,P3431+1)</f>
        <v/>
      </c>
    </row>
    <row r="3433">
      <c r="A3433">
        <f>IF(P3433=P3432,0,P3433)</f>
        <v/>
      </c>
      <c r="B3433" s="41">
        <f>IF($M3433&gt;300,"",IF(OR(INDEX(Bemenet!$E$2:$E$301,$M3433)="",INDEX(Bemenet!$F$2:$F$301,$M3433)=""),"",MAX(INDEX(Bemenet!$E$2:$E$301,$M3433),INDEX(Szabalyok!$A:$A,$N3433))))</f>
        <v/>
      </c>
      <c r="C3433" s="41">
        <f>IF($B3433="","",MIN(INDEX(Bemenet!$F$2:$F$301,$M3433),INDEX(Szabalyok!$B:$B,$N3433)))</f>
        <v/>
      </c>
      <c r="D3433" s="5">
        <f>IF(AND($B3433&lt;&gt;"",$C3433&lt;&gt;"",$B3433&lt;=$C3433),INDEX(Bemenet!$G$2:$G$301,$M3433),"")</f>
        <v/>
      </c>
      <c r="E3433" s="6">
        <f>IF(AND($B3433&lt;&gt;"",$C3433&lt;&gt;"",$B3433&lt;=$C3433),INDEX(Bemenet!$D$2:$D$301,$M3433),"")</f>
        <v/>
      </c>
      <c r="F3433" s="5">
        <f>IF(AND($B3433&lt;&gt;"",$C3433&lt;&gt;"",$B3433&lt;=$C3433),$C3433-$B3433+1,"")</f>
        <v/>
      </c>
      <c r="G3433" s="5">
        <f>IF($F3433="","",$F3433*$D3433)</f>
        <v/>
      </c>
      <c r="H3433" s="42">
        <f>IF($G3433="","",$O3433)</f>
        <v/>
      </c>
      <c r="I3433" s="5">
        <f>IF($G3433="","",$G3433*IF($H3433="",$O3433,$H3433)/100)</f>
        <v/>
      </c>
      <c r="J3433" s="5">
        <f>IF(OR($L3433="",NOT(COUNTIFS($L$2:$L3433,$L3433)=1)),"",SUMIFS($G:$G,$L:$L,$L3433))</f>
        <v/>
      </c>
      <c r="K3433" s="5">
        <f>IF(OR($L3433="",NOT(COUNTIFS($L$2:$L3433,$L3433)=1)),"",SUMIFS($I:$I,$L:$L,$L3433))</f>
        <v/>
      </c>
      <c r="L3433" s="6">
        <f>IF($B3433="","",YEAR($B3433))</f>
        <v/>
      </c>
      <c r="M3433" s="6">
        <f>INT((ROW()-2)/39)+1</f>
        <v/>
      </c>
      <c r="N3433" s="6">
        <f>MOD(ROW()-2,39)+2</f>
        <v/>
      </c>
      <c r="O3433" s="42">
        <f>IF(AND($B3433&lt;&gt;"",$C3433&lt;&gt;"",$B3433&lt;=$C3433),INDEX(Szabalyok!$C:$C,$N3433),"")</f>
        <v/>
      </c>
      <c r="P3433">
        <f>IF(D3433="",P3432,P3432+1)</f>
        <v/>
      </c>
    </row>
    <row r="3434">
      <c r="A3434">
        <f>IF(P3434=P3433,0,P3434)</f>
        <v/>
      </c>
      <c r="B3434" s="41">
        <f>IF($M3434&gt;300,"",IF(OR(INDEX(Bemenet!$E$2:$E$301,$M3434)="",INDEX(Bemenet!$F$2:$F$301,$M3434)=""),"",MAX(INDEX(Bemenet!$E$2:$E$301,$M3434),INDEX(Szabalyok!$A:$A,$N3434))))</f>
        <v/>
      </c>
      <c r="C3434" s="41">
        <f>IF($B3434="","",MIN(INDEX(Bemenet!$F$2:$F$301,$M3434),INDEX(Szabalyok!$B:$B,$N3434)))</f>
        <v/>
      </c>
      <c r="D3434" s="5">
        <f>IF(AND($B3434&lt;&gt;"",$C3434&lt;&gt;"",$B3434&lt;=$C3434),INDEX(Bemenet!$G$2:$G$301,$M3434),"")</f>
        <v/>
      </c>
      <c r="E3434" s="6">
        <f>IF(AND($B3434&lt;&gt;"",$C3434&lt;&gt;"",$B3434&lt;=$C3434),INDEX(Bemenet!$D$2:$D$301,$M3434),"")</f>
        <v/>
      </c>
      <c r="F3434" s="5">
        <f>IF(AND($B3434&lt;&gt;"",$C3434&lt;&gt;"",$B3434&lt;=$C3434),$C3434-$B3434+1,"")</f>
        <v/>
      </c>
      <c r="G3434" s="5">
        <f>IF($F3434="","",$F3434*$D3434)</f>
        <v/>
      </c>
      <c r="H3434" s="42">
        <f>IF($G3434="","",$O3434)</f>
        <v/>
      </c>
      <c r="I3434" s="5">
        <f>IF($G3434="","",$G3434*IF($H3434="",$O3434,$H3434)/100)</f>
        <v/>
      </c>
      <c r="J3434" s="5">
        <f>IF(OR($L3434="",NOT(COUNTIFS($L$2:$L3434,$L3434)=1)),"",SUMIFS($G:$G,$L:$L,$L3434))</f>
        <v/>
      </c>
      <c r="K3434" s="5">
        <f>IF(OR($L3434="",NOT(COUNTIFS($L$2:$L3434,$L3434)=1)),"",SUMIFS($I:$I,$L:$L,$L3434))</f>
        <v/>
      </c>
      <c r="L3434" s="6">
        <f>IF($B3434="","",YEAR($B3434))</f>
        <v/>
      </c>
      <c r="M3434" s="6">
        <f>INT((ROW()-2)/39)+1</f>
        <v/>
      </c>
      <c r="N3434" s="6">
        <f>MOD(ROW()-2,39)+2</f>
        <v/>
      </c>
      <c r="O3434" s="42">
        <f>IF(AND($B3434&lt;&gt;"",$C3434&lt;&gt;"",$B3434&lt;=$C3434),INDEX(Szabalyok!$C:$C,$N3434),"")</f>
        <v/>
      </c>
      <c r="P3434">
        <f>IF(D3434="",P3433,P3433+1)</f>
        <v/>
      </c>
    </row>
    <row r="3435">
      <c r="A3435">
        <f>IF(P3435=P3434,0,P3435)</f>
        <v/>
      </c>
      <c r="B3435" s="41">
        <f>IF($M3435&gt;300,"",IF(OR(INDEX(Bemenet!$E$2:$E$301,$M3435)="",INDEX(Bemenet!$F$2:$F$301,$M3435)=""),"",MAX(INDEX(Bemenet!$E$2:$E$301,$M3435),INDEX(Szabalyok!$A:$A,$N3435))))</f>
        <v/>
      </c>
      <c r="C3435" s="41">
        <f>IF($B3435="","",MIN(INDEX(Bemenet!$F$2:$F$301,$M3435),INDEX(Szabalyok!$B:$B,$N3435)))</f>
        <v/>
      </c>
      <c r="D3435" s="5">
        <f>IF(AND($B3435&lt;&gt;"",$C3435&lt;&gt;"",$B3435&lt;=$C3435),INDEX(Bemenet!$G$2:$G$301,$M3435),"")</f>
        <v/>
      </c>
      <c r="E3435" s="6">
        <f>IF(AND($B3435&lt;&gt;"",$C3435&lt;&gt;"",$B3435&lt;=$C3435),INDEX(Bemenet!$D$2:$D$301,$M3435),"")</f>
        <v/>
      </c>
      <c r="F3435" s="5">
        <f>IF(AND($B3435&lt;&gt;"",$C3435&lt;&gt;"",$B3435&lt;=$C3435),$C3435-$B3435+1,"")</f>
        <v/>
      </c>
      <c r="G3435" s="5">
        <f>IF($F3435="","",$F3435*$D3435)</f>
        <v/>
      </c>
      <c r="H3435" s="42">
        <f>IF($G3435="","",$O3435)</f>
        <v/>
      </c>
      <c r="I3435" s="5">
        <f>IF($G3435="","",$G3435*IF($H3435="",$O3435,$H3435)/100)</f>
        <v/>
      </c>
      <c r="J3435" s="5">
        <f>IF(OR($L3435="",NOT(COUNTIFS($L$2:$L3435,$L3435)=1)),"",SUMIFS($G:$G,$L:$L,$L3435))</f>
        <v/>
      </c>
      <c r="K3435" s="5">
        <f>IF(OR($L3435="",NOT(COUNTIFS($L$2:$L3435,$L3435)=1)),"",SUMIFS($I:$I,$L:$L,$L3435))</f>
        <v/>
      </c>
      <c r="L3435" s="6">
        <f>IF($B3435="","",YEAR($B3435))</f>
        <v/>
      </c>
      <c r="M3435" s="6">
        <f>INT((ROW()-2)/39)+1</f>
        <v/>
      </c>
      <c r="N3435" s="6">
        <f>MOD(ROW()-2,39)+2</f>
        <v/>
      </c>
      <c r="O3435" s="42">
        <f>IF(AND($B3435&lt;&gt;"",$C3435&lt;&gt;"",$B3435&lt;=$C3435),INDEX(Szabalyok!$C:$C,$N3435),"")</f>
        <v/>
      </c>
      <c r="P3435">
        <f>IF(D3435="",P3434,P3434+1)</f>
        <v/>
      </c>
    </row>
    <row r="3436">
      <c r="A3436">
        <f>IF(P3436=P3435,0,P3436)</f>
        <v/>
      </c>
      <c r="B3436" s="41">
        <f>IF($M3436&gt;300,"",IF(OR(INDEX(Bemenet!$E$2:$E$301,$M3436)="",INDEX(Bemenet!$F$2:$F$301,$M3436)=""),"",MAX(INDEX(Bemenet!$E$2:$E$301,$M3436),INDEX(Szabalyok!$A:$A,$N3436))))</f>
        <v/>
      </c>
      <c r="C3436" s="41">
        <f>IF($B3436="","",MIN(INDEX(Bemenet!$F$2:$F$301,$M3436),INDEX(Szabalyok!$B:$B,$N3436)))</f>
        <v/>
      </c>
      <c r="D3436" s="5">
        <f>IF(AND($B3436&lt;&gt;"",$C3436&lt;&gt;"",$B3436&lt;=$C3436),INDEX(Bemenet!$G$2:$G$301,$M3436),"")</f>
        <v/>
      </c>
      <c r="E3436" s="6">
        <f>IF(AND($B3436&lt;&gt;"",$C3436&lt;&gt;"",$B3436&lt;=$C3436),INDEX(Bemenet!$D$2:$D$301,$M3436),"")</f>
        <v/>
      </c>
      <c r="F3436" s="5">
        <f>IF(AND($B3436&lt;&gt;"",$C3436&lt;&gt;"",$B3436&lt;=$C3436),$C3436-$B3436+1,"")</f>
        <v/>
      </c>
      <c r="G3436" s="5">
        <f>IF($F3436="","",$F3436*$D3436)</f>
        <v/>
      </c>
      <c r="H3436" s="42">
        <f>IF($G3436="","",$O3436)</f>
        <v/>
      </c>
      <c r="I3436" s="5">
        <f>IF($G3436="","",$G3436*IF($H3436="",$O3436,$H3436)/100)</f>
        <v/>
      </c>
      <c r="J3436" s="5">
        <f>IF(OR($L3436="",NOT(COUNTIFS($L$2:$L3436,$L3436)=1)),"",SUMIFS($G:$G,$L:$L,$L3436))</f>
        <v/>
      </c>
      <c r="K3436" s="5">
        <f>IF(OR($L3436="",NOT(COUNTIFS($L$2:$L3436,$L3436)=1)),"",SUMIFS($I:$I,$L:$L,$L3436))</f>
        <v/>
      </c>
      <c r="L3436" s="6">
        <f>IF($B3436="","",YEAR($B3436))</f>
        <v/>
      </c>
      <c r="M3436" s="6">
        <f>INT((ROW()-2)/39)+1</f>
        <v/>
      </c>
      <c r="N3436" s="6">
        <f>MOD(ROW()-2,39)+2</f>
        <v/>
      </c>
      <c r="O3436" s="42">
        <f>IF(AND($B3436&lt;&gt;"",$C3436&lt;&gt;"",$B3436&lt;=$C3436),INDEX(Szabalyok!$C:$C,$N3436),"")</f>
        <v/>
      </c>
      <c r="P3436">
        <f>IF(D3436="",P3435,P3435+1)</f>
        <v/>
      </c>
    </row>
    <row r="3437">
      <c r="A3437">
        <f>IF(P3437=P3436,0,P3437)</f>
        <v/>
      </c>
      <c r="B3437" s="41">
        <f>IF($M3437&gt;300,"",IF(OR(INDEX(Bemenet!$E$2:$E$301,$M3437)="",INDEX(Bemenet!$F$2:$F$301,$M3437)=""),"",MAX(INDEX(Bemenet!$E$2:$E$301,$M3437),INDEX(Szabalyok!$A:$A,$N3437))))</f>
        <v/>
      </c>
      <c r="C3437" s="41">
        <f>IF($B3437="","",MIN(INDEX(Bemenet!$F$2:$F$301,$M3437),INDEX(Szabalyok!$B:$B,$N3437)))</f>
        <v/>
      </c>
      <c r="D3437" s="5">
        <f>IF(AND($B3437&lt;&gt;"",$C3437&lt;&gt;"",$B3437&lt;=$C3437),INDEX(Bemenet!$G$2:$G$301,$M3437),"")</f>
        <v/>
      </c>
      <c r="E3437" s="6">
        <f>IF(AND($B3437&lt;&gt;"",$C3437&lt;&gt;"",$B3437&lt;=$C3437),INDEX(Bemenet!$D$2:$D$301,$M3437),"")</f>
        <v/>
      </c>
      <c r="F3437" s="5">
        <f>IF(AND($B3437&lt;&gt;"",$C3437&lt;&gt;"",$B3437&lt;=$C3437),$C3437-$B3437+1,"")</f>
        <v/>
      </c>
      <c r="G3437" s="5">
        <f>IF($F3437="","",$F3437*$D3437)</f>
        <v/>
      </c>
      <c r="H3437" s="42">
        <f>IF($G3437="","",$O3437)</f>
        <v/>
      </c>
      <c r="I3437" s="5">
        <f>IF($G3437="","",$G3437*IF($H3437="",$O3437,$H3437)/100)</f>
        <v/>
      </c>
      <c r="J3437" s="5">
        <f>IF(OR($L3437="",NOT(COUNTIFS($L$2:$L3437,$L3437)=1)),"",SUMIFS($G:$G,$L:$L,$L3437))</f>
        <v/>
      </c>
      <c r="K3437" s="5">
        <f>IF(OR($L3437="",NOT(COUNTIFS($L$2:$L3437,$L3437)=1)),"",SUMIFS($I:$I,$L:$L,$L3437))</f>
        <v/>
      </c>
      <c r="L3437" s="6">
        <f>IF($B3437="","",YEAR($B3437))</f>
        <v/>
      </c>
      <c r="M3437" s="6">
        <f>INT((ROW()-2)/39)+1</f>
        <v/>
      </c>
      <c r="N3437" s="6">
        <f>MOD(ROW()-2,39)+2</f>
        <v/>
      </c>
      <c r="O3437" s="42">
        <f>IF(AND($B3437&lt;&gt;"",$C3437&lt;&gt;"",$B3437&lt;=$C3437),INDEX(Szabalyok!$C:$C,$N3437),"")</f>
        <v/>
      </c>
      <c r="P3437">
        <f>IF(D3437="",P3436,P3436+1)</f>
        <v/>
      </c>
    </row>
    <row r="3438">
      <c r="A3438">
        <f>IF(P3438=P3437,0,P3438)</f>
        <v/>
      </c>
      <c r="B3438" s="41">
        <f>IF($M3438&gt;300,"",IF(OR(INDEX(Bemenet!$E$2:$E$301,$M3438)="",INDEX(Bemenet!$F$2:$F$301,$M3438)=""),"",MAX(INDEX(Bemenet!$E$2:$E$301,$M3438),INDEX(Szabalyok!$A:$A,$N3438))))</f>
        <v/>
      </c>
      <c r="C3438" s="41">
        <f>IF($B3438="","",MIN(INDEX(Bemenet!$F$2:$F$301,$M3438),INDEX(Szabalyok!$B:$B,$N3438)))</f>
        <v/>
      </c>
      <c r="D3438" s="5">
        <f>IF(AND($B3438&lt;&gt;"",$C3438&lt;&gt;"",$B3438&lt;=$C3438),INDEX(Bemenet!$G$2:$G$301,$M3438),"")</f>
        <v/>
      </c>
      <c r="E3438" s="6">
        <f>IF(AND($B3438&lt;&gt;"",$C3438&lt;&gt;"",$B3438&lt;=$C3438),INDEX(Bemenet!$D$2:$D$301,$M3438),"")</f>
        <v/>
      </c>
      <c r="F3438" s="5">
        <f>IF(AND($B3438&lt;&gt;"",$C3438&lt;&gt;"",$B3438&lt;=$C3438),$C3438-$B3438+1,"")</f>
        <v/>
      </c>
      <c r="G3438" s="5">
        <f>IF($F3438="","",$F3438*$D3438)</f>
        <v/>
      </c>
      <c r="H3438" s="42">
        <f>IF($G3438="","",$O3438)</f>
        <v/>
      </c>
      <c r="I3438" s="5">
        <f>IF($G3438="","",$G3438*IF($H3438="",$O3438,$H3438)/100)</f>
        <v/>
      </c>
      <c r="J3438" s="5">
        <f>IF(OR($L3438="",NOT(COUNTIFS($L$2:$L3438,$L3438)=1)),"",SUMIFS($G:$G,$L:$L,$L3438))</f>
        <v/>
      </c>
      <c r="K3438" s="5">
        <f>IF(OR($L3438="",NOT(COUNTIFS($L$2:$L3438,$L3438)=1)),"",SUMIFS($I:$I,$L:$L,$L3438))</f>
        <v/>
      </c>
      <c r="L3438" s="6">
        <f>IF($B3438="","",YEAR($B3438))</f>
        <v/>
      </c>
      <c r="M3438" s="6">
        <f>INT((ROW()-2)/39)+1</f>
        <v/>
      </c>
      <c r="N3438" s="6">
        <f>MOD(ROW()-2,39)+2</f>
        <v/>
      </c>
      <c r="O3438" s="42">
        <f>IF(AND($B3438&lt;&gt;"",$C3438&lt;&gt;"",$B3438&lt;=$C3438),INDEX(Szabalyok!$C:$C,$N3438),"")</f>
        <v/>
      </c>
      <c r="P3438">
        <f>IF(D3438="",P3437,P3437+1)</f>
        <v/>
      </c>
    </row>
    <row r="3439">
      <c r="A3439">
        <f>IF(P3439=P3438,0,P3439)</f>
        <v/>
      </c>
      <c r="B3439" s="41">
        <f>IF($M3439&gt;300,"",IF(OR(INDEX(Bemenet!$E$2:$E$301,$M3439)="",INDEX(Bemenet!$F$2:$F$301,$M3439)=""),"",MAX(INDEX(Bemenet!$E$2:$E$301,$M3439),INDEX(Szabalyok!$A:$A,$N3439))))</f>
        <v/>
      </c>
      <c r="C3439" s="41">
        <f>IF($B3439="","",MIN(INDEX(Bemenet!$F$2:$F$301,$M3439),INDEX(Szabalyok!$B:$B,$N3439)))</f>
        <v/>
      </c>
      <c r="D3439" s="5">
        <f>IF(AND($B3439&lt;&gt;"",$C3439&lt;&gt;"",$B3439&lt;=$C3439),INDEX(Bemenet!$G$2:$G$301,$M3439),"")</f>
        <v/>
      </c>
      <c r="E3439" s="6">
        <f>IF(AND($B3439&lt;&gt;"",$C3439&lt;&gt;"",$B3439&lt;=$C3439),INDEX(Bemenet!$D$2:$D$301,$M3439),"")</f>
        <v/>
      </c>
      <c r="F3439" s="5">
        <f>IF(AND($B3439&lt;&gt;"",$C3439&lt;&gt;"",$B3439&lt;=$C3439),$C3439-$B3439+1,"")</f>
        <v/>
      </c>
      <c r="G3439" s="5">
        <f>IF($F3439="","",$F3439*$D3439)</f>
        <v/>
      </c>
      <c r="H3439" s="42">
        <f>IF($G3439="","",$O3439)</f>
        <v/>
      </c>
      <c r="I3439" s="5">
        <f>IF($G3439="","",$G3439*IF($H3439="",$O3439,$H3439)/100)</f>
        <v/>
      </c>
      <c r="J3439" s="5">
        <f>IF(OR($L3439="",NOT(COUNTIFS($L$2:$L3439,$L3439)=1)),"",SUMIFS($G:$G,$L:$L,$L3439))</f>
        <v/>
      </c>
      <c r="K3439" s="5">
        <f>IF(OR($L3439="",NOT(COUNTIFS($L$2:$L3439,$L3439)=1)),"",SUMIFS($I:$I,$L:$L,$L3439))</f>
        <v/>
      </c>
      <c r="L3439" s="6">
        <f>IF($B3439="","",YEAR($B3439))</f>
        <v/>
      </c>
      <c r="M3439" s="6">
        <f>INT((ROW()-2)/39)+1</f>
        <v/>
      </c>
      <c r="N3439" s="6">
        <f>MOD(ROW()-2,39)+2</f>
        <v/>
      </c>
      <c r="O3439" s="42">
        <f>IF(AND($B3439&lt;&gt;"",$C3439&lt;&gt;"",$B3439&lt;=$C3439),INDEX(Szabalyok!$C:$C,$N3439),"")</f>
        <v/>
      </c>
      <c r="P3439">
        <f>IF(D3439="",P3438,P3438+1)</f>
        <v/>
      </c>
    </row>
    <row r="3440">
      <c r="A3440">
        <f>IF(P3440=P3439,0,P3440)</f>
        <v/>
      </c>
      <c r="B3440" s="41">
        <f>IF($M3440&gt;300,"",IF(OR(INDEX(Bemenet!$E$2:$E$301,$M3440)="",INDEX(Bemenet!$F$2:$F$301,$M3440)=""),"",MAX(INDEX(Bemenet!$E$2:$E$301,$M3440),INDEX(Szabalyok!$A:$A,$N3440))))</f>
        <v/>
      </c>
      <c r="C3440" s="41">
        <f>IF($B3440="","",MIN(INDEX(Bemenet!$F$2:$F$301,$M3440),INDEX(Szabalyok!$B:$B,$N3440)))</f>
        <v/>
      </c>
      <c r="D3440" s="5">
        <f>IF(AND($B3440&lt;&gt;"",$C3440&lt;&gt;"",$B3440&lt;=$C3440),INDEX(Bemenet!$G$2:$G$301,$M3440),"")</f>
        <v/>
      </c>
      <c r="E3440" s="6">
        <f>IF(AND($B3440&lt;&gt;"",$C3440&lt;&gt;"",$B3440&lt;=$C3440),INDEX(Bemenet!$D$2:$D$301,$M3440),"")</f>
        <v/>
      </c>
      <c r="F3440" s="5">
        <f>IF(AND($B3440&lt;&gt;"",$C3440&lt;&gt;"",$B3440&lt;=$C3440),$C3440-$B3440+1,"")</f>
        <v/>
      </c>
      <c r="G3440" s="5">
        <f>IF($F3440="","",$F3440*$D3440)</f>
        <v/>
      </c>
      <c r="H3440" s="42">
        <f>IF($G3440="","",$O3440)</f>
        <v/>
      </c>
      <c r="I3440" s="5">
        <f>IF($G3440="","",$G3440*IF($H3440="",$O3440,$H3440)/100)</f>
        <v/>
      </c>
      <c r="J3440" s="5">
        <f>IF(OR($L3440="",NOT(COUNTIFS($L$2:$L3440,$L3440)=1)),"",SUMIFS($G:$G,$L:$L,$L3440))</f>
        <v/>
      </c>
      <c r="K3440" s="5">
        <f>IF(OR($L3440="",NOT(COUNTIFS($L$2:$L3440,$L3440)=1)),"",SUMIFS($I:$I,$L:$L,$L3440))</f>
        <v/>
      </c>
      <c r="L3440" s="6">
        <f>IF($B3440="","",YEAR($B3440))</f>
        <v/>
      </c>
      <c r="M3440" s="6">
        <f>INT((ROW()-2)/39)+1</f>
        <v/>
      </c>
      <c r="N3440" s="6">
        <f>MOD(ROW()-2,39)+2</f>
        <v/>
      </c>
      <c r="O3440" s="42">
        <f>IF(AND($B3440&lt;&gt;"",$C3440&lt;&gt;"",$B3440&lt;=$C3440),INDEX(Szabalyok!$C:$C,$N3440),"")</f>
        <v/>
      </c>
      <c r="P3440">
        <f>IF(D3440="",P3439,P3439+1)</f>
        <v/>
      </c>
    </row>
    <row r="3441">
      <c r="A3441">
        <f>IF(P3441=P3440,0,P3441)</f>
        <v/>
      </c>
      <c r="B3441" s="41">
        <f>IF($M3441&gt;300,"",IF(OR(INDEX(Bemenet!$E$2:$E$301,$M3441)="",INDEX(Bemenet!$F$2:$F$301,$M3441)=""),"",MAX(INDEX(Bemenet!$E$2:$E$301,$M3441),INDEX(Szabalyok!$A:$A,$N3441))))</f>
        <v/>
      </c>
      <c r="C3441" s="41">
        <f>IF($B3441="","",MIN(INDEX(Bemenet!$F$2:$F$301,$M3441),INDEX(Szabalyok!$B:$B,$N3441)))</f>
        <v/>
      </c>
      <c r="D3441" s="5">
        <f>IF(AND($B3441&lt;&gt;"",$C3441&lt;&gt;"",$B3441&lt;=$C3441),INDEX(Bemenet!$G$2:$G$301,$M3441),"")</f>
        <v/>
      </c>
      <c r="E3441" s="6">
        <f>IF(AND($B3441&lt;&gt;"",$C3441&lt;&gt;"",$B3441&lt;=$C3441),INDEX(Bemenet!$D$2:$D$301,$M3441),"")</f>
        <v/>
      </c>
      <c r="F3441" s="5">
        <f>IF(AND($B3441&lt;&gt;"",$C3441&lt;&gt;"",$B3441&lt;=$C3441),$C3441-$B3441+1,"")</f>
        <v/>
      </c>
      <c r="G3441" s="5">
        <f>IF($F3441="","",$F3441*$D3441)</f>
        <v/>
      </c>
      <c r="H3441" s="42">
        <f>IF($G3441="","",$O3441)</f>
        <v/>
      </c>
      <c r="I3441" s="5">
        <f>IF($G3441="","",$G3441*IF($H3441="",$O3441,$H3441)/100)</f>
        <v/>
      </c>
      <c r="J3441" s="5">
        <f>IF(OR($L3441="",NOT(COUNTIFS($L$2:$L3441,$L3441)=1)),"",SUMIFS($G:$G,$L:$L,$L3441))</f>
        <v/>
      </c>
      <c r="K3441" s="5">
        <f>IF(OR($L3441="",NOT(COUNTIFS($L$2:$L3441,$L3441)=1)),"",SUMIFS($I:$I,$L:$L,$L3441))</f>
        <v/>
      </c>
      <c r="L3441" s="6">
        <f>IF($B3441="","",YEAR($B3441))</f>
        <v/>
      </c>
      <c r="M3441" s="6">
        <f>INT((ROW()-2)/39)+1</f>
        <v/>
      </c>
      <c r="N3441" s="6">
        <f>MOD(ROW()-2,39)+2</f>
        <v/>
      </c>
      <c r="O3441" s="42">
        <f>IF(AND($B3441&lt;&gt;"",$C3441&lt;&gt;"",$B3441&lt;=$C3441),INDEX(Szabalyok!$C:$C,$N3441),"")</f>
        <v/>
      </c>
      <c r="P3441">
        <f>IF(D3441="",P3440,P3440+1)</f>
        <v/>
      </c>
    </row>
    <row r="3442">
      <c r="A3442">
        <f>IF(P3442=P3441,0,P3442)</f>
        <v/>
      </c>
      <c r="B3442" s="41">
        <f>IF($M3442&gt;300,"",IF(OR(INDEX(Bemenet!$E$2:$E$301,$M3442)="",INDEX(Bemenet!$F$2:$F$301,$M3442)=""),"",MAX(INDEX(Bemenet!$E$2:$E$301,$M3442),INDEX(Szabalyok!$A:$A,$N3442))))</f>
        <v/>
      </c>
      <c r="C3442" s="41">
        <f>IF($B3442="","",MIN(INDEX(Bemenet!$F$2:$F$301,$M3442),INDEX(Szabalyok!$B:$B,$N3442)))</f>
        <v/>
      </c>
      <c r="D3442" s="5">
        <f>IF(AND($B3442&lt;&gt;"",$C3442&lt;&gt;"",$B3442&lt;=$C3442),INDEX(Bemenet!$G$2:$G$301,$M3442),"")</f>
        <v/>
      </c>
      <c r="E3442" s="6">
        <f>IF(AND($B3442&lt;&gt;"",$C3442&lt;&gt;"",$B3442&lt;=$C3442),INDEX(Bemenet!$D$2:$D$301,$M3442),"")</f>
        <v/>
      </c>
      <c r="F3442" s="5">
        <f>IF(AND($B3442&lt;&gt;"",$C3442&lt;&gt;"",$B3442&lt;=$C3442),$C3442-$B3442+1,"")</f>
        <v/>
      </c>
      <c r="G3442" s="5">
        <f>IF($F3442="","",$F3442*$D3442)</f>
        <v/>
      </c>
      <c r="H3442" s="42">
        <f>IF($G3442="","",$O3442)</f>
        <v/>
      </c>
      <c r="I3442" s="5">
        <f>IF($G3442="","",$G3442*IF($H3442="",$O3442,$H3442)/100)</f>
        <v/>
      </c>
      <c r="J3442" s="5">
        <f>IF(OR($L3442="",NOT(COUNTIFS($L$2:$L3442,$L3442)=1)),"",SUMIFS($G:$G,$L:$L,$L3442))</f>
        <v/>
      </c>
      <c r="K3442" s="5">
        <f>IF(OR($L3442="",NOT(COUNTIFS($L$2:$L3442,$L3442)=1)),"",SUMIFS($I:$I,$L:$L,$L3442))</f>
        <v/>
      </c>
      <c r="L3442" s="6">
        <f>IF($B3442="","",YEAR($B3442))</f>
        <v/>
      </c>
      <c r="M3442" s="6">
        <f>INT((ROW()-2)/39)+1</f>
        <v/>
      </c>
      <c r="N3442" s="6">
        <f>MOD(ROW()-2,39)+2</f>
        <v/>
      </c>
      <c r="O3442" s="42">
        <f>IF(AND($B3442&lt;&gt;"",$C3442&lt;&gt;"",$B3442&lt;=$C3442),INDEX(Szabalyok!$C:$C,$N3442),"")</f>
        <v/>
      </c>
      <c r="P3442">
        <f>IF(D3442="",P3441,P3441+1)</f>
        <v/>
      </c>
    </row>
    <row r="3443">
      <c r="A3443">
        <f>IF(P3443=P3442,0,P3443)</f>
        <v/>
      </c>
      <c r="B3443" s="41">
        <f>IF($M3443&gt;300,"",IF(OR(INDEX(Bemenet!$E$2:$E$301,$M3443)="",INDEX(Bemenet!$F$2:$F$301,$M3443)=""),"",MAX(INDEX(Bemenet!$E$2:$E$301,$M3443),INDEX(Szabalyok!$A:$A,$N3443))))</f>
        <v/>
      </c>
      <c r="C3443" s="41">
        <f>IF($B3443="","",MIN(INDEX(Bemenet!$F$2:$F$301,$M3443),INDEX(Szabalyok!$B:$B,$N3443)))</f>
        <v/>
      </c>
      <c r="D3443" s="5">
        <f>IF(AND($B3443&lt;&gt;"",$C3443&lt;&gt;"",$B3443&lt;=$C3443),INDEX(Bemenet!$G$2:$G$301,$M3443),"")</f>
        <v/>
      </c>
      <c r="E3443" s="6">
        <f>IF(AND($B3443&lt;&gt;"",$C3443&lt;&gt;"",$B3443&lt;=$C3443),INDEX(Bemenet!$D$2:$D$301,$M3443),"")</f>
        <v/>
      </c>
      <c r="F3443" s="5">
        <f>IF(AND($B3443&lt;&gt;"",$C3443&lt;&gt;"",$B3443&lt;=$C3443),$C3443-$B3443+1,"")</f>
        <v/>
      </c>
      <c r="G3443" s="5">
        <f>IF($F3443="","",$F3443*$D3443)</f>
        <v/>
      </c>
      <c r="H3443" s="42">
        <f>IF($G3443="","",$O3443)</f>
        <v/>
      </c>
      <c r="I3443" s="5">
        <f>IF($G3443="","",$G3443*IF($H3443="",$O3443,$H3443)/100)</f>
        <v/>
      </c>
      <c r="J3443" s="5">
        <f>IF(OR($L3443="",NOT(COUNTIFS($L$2:$L3443,$L3443)=1)),"",SUMIFS($G:$G,$L:$L,$L3443))</f>
        <v/>
      </c>
      <c r="K3443" s="5">
        <f>IF(OR($L3443="",NOT(COUNTIFS($L$2:$L3443,$L3443)=1)),"",SUMIFS($I:$I,$L:$L,$L3443))</f>
        <v/>
      </c>
      <c r="L3443" s="6">
        <f>IF($B3443="","",YEAR($B3443))</f>
        <v/>
      </c>
      <c r="M3443" s="6">
        <f>INT((ROW()-2)/39)+1</f>
        <v/>
      </c>
      <c r="N3443" s="6">
        <f>MOD(ROW()-2,39)+2</f>
        <v/>
      </c>
      <c r="O3443" s="42">
        <f>IF(AND($B3443&lt;&gt;"",$C3443&lt;&gt;"",$B3443&lt;=$C3443),INDEX(Szabalyok!$C:$C,$N3443),"")</f>
        <v/>
      </c>
      <c r="P3443">
        <f>IF(D3443="",P3442,P3442+1)</f>
        <v/>
      </c>
    </row>
    <row r="3444">
      <c r="A3444">
        <f>IF(P3444=P3443,0,P3444)</f>
        <v/>
      </c>
      <c r="B3444" s="41">
        <f>IF($M3444&gt;300,"",IF(OR(INDEX(Bemenet!$E$2:$E$301,$M3444)="",INDEX(Bemenet!$F$2:$F$301,$M3444)=""),"",MAX(INDEX(Bemenet!$E$2:$E$301,$M3444),INDEX(Szabalyok!$A:$A,$N3444))))</f>
        <v/>
      </c>
      <c r="C3444" s="41">
        <f>IF($B3444="","",MIN(INDEX(Bemenet!$F$2:$F$301,$M3444),INDEX(Szabalyok!$B:$B,$N3444)))</f>
        <v/>
      </c>
      <c r="D3444" s="5">
        <f>IF(AND($B3444&lt;&gt;"",$C3444&lt;&gt;"",$B3444&lt;=$C3444),INDEX(Bemenet!$G$2:$G$301,$M3444),"")</f>
        <v/>
      </c>
      <c r="E3444" s="6">
        <f>IF(AND($B3444&lt;&gt;"",$C3444&lt;&gt;"",$B3444&lt;=$C3444),INDEX(Bemenet!$D$2:$D$301,$M3444),"")</f>
        <v/>
      </c>
      <c r="F3444" s="5">
        <f>IF(AND($B3444&lt;&gt;"",$C3444&lt;&gt;"",$B3444&lt;=$C3444),$C3444-$B3444+1,"")</f>
        <v/>
      </c>
      <c r="G3444" s="5">
        <f>IF($F3444="","",$F3444*$D3444)</f>
        <v/>
      </c>
      <c r="H3444" s="42">
        <f>IF($G3444="","",$O3444)</f>
        <v/>
      </c>
      <c r="I3444" s="5">
        <f>IF($G3444="","",$G3444*IF($H3444="",$O3444,$H3444)/100)</f>
        <v/>
      </c>
      <c r="J3444" s="5">
        <f>IF(OR($L3444="",NOT(COUNTIFS($L$2:$L3444,$L3444)=1)),"",SUMIFS($G:$G,$L:$L,$L3444))</f>
        <v/>
      </c>
      <c r="K3444" s="5">
        <f>IF(OR($L3444="",NOT(COUNTIFS($L$2:$L3444,$L3444)=1)),"",SUMIFS($I:$I,$L:$L,$L3444))</f>
        <v/>
      </c>
      <c r="L3444" s="6">
        <f>IF($B3444="","",YEAR($B3444))</f>
        <v/>
      </c>
      <c r="M3444" s="6">
        <f>INT((ROW()-2)/39)+1</f>
        <v/>
      </c>
      <c r="N3444" s="6">
        <f>MOD(ROW()-2,39)+2</f>
        <v/>
      </c>
      <c r="O3444" s="42">
        <f>IF(AND($B3444&lt;&gt;"",$C3444&lt;&gt;"",$B3444&lt;=$C3444),INDEX(Szabalyok!$C:$C,$N3444),"")</f>
        <v/>
      </c>
      <c r="P3444">
        <f>IF(D3444="",P3443,P3443+1)</f>
        <v/>
      </c>
    </row>
    <row r="3445">
      <c r="A3445">
        <f>IF(P3445=P3444,0,P3445)</f>
        <v/>
      </c>
      <c r="B3445" s="41">
        <f>IF($M3445&gt;300,"",IF(OR(INDEX(Bemenet!$E$2:$E$301,$M3445)="",INDEX(Bemenet!$F$2:$F$301,$M3445)=""),"",MAX(INDEX(Bemenet!$E$2:$E$301,$M3445),INDEX(Szabalyok!$A:$A,$N3445))))</f>
        <v/>
      </c>
      <c r="C3445" s="41">
        <f>IF($B3445="","",MIN(INDEX(Bemenet!$F$2:$F$301,$M3445),INDEX(Szabalyok!$B:$B,$N3445)))</f>
        <v/>
      </c>
      <c r="D3445" s="5">
        <f>IF(AND($B3445&lt;&gt;"",$C3445&lt;&gt;"",$B3445&lt;=$C3445),INDEX(Bemenet!$G$2:$G$301,$M3445),"")</f>
        <v/>
      </c>
      <c r="E3445" s="6">
        <f>IF(AND($B3445&lt;&gt;"",$C3445&lt;&gt;"",$B3445&lt;=$C3445),INDEX(Bemenet!$D$2:$D$301,$M3445),"")</f>
        <v/>
      </c>
      <c r="F3445" s="5">
        <f>IF(AND($B3445&lt;&gt;"",$C3445&lt;&gt;"",$B3445&lt;=$C3445),$C3445-$B3445+1,"")</f>
        <v/>
      </c>
      <c r="G3445" s="5">
        <f>IF($F3445="","",$F3445*$D3445)</f>
        <v/>
      </c>
      <c r="H3445" s="42">
        <f>IF($G3445="","",$O3445)</f>
        <v/>
      </c>
      <c r="I3445" s="5">
        <f>IF($G3445="","",$G3445*IF($H3445="",$O3445,$H3445)/100)</f>
        <v/>
      </c>
      <c r="J3445" s="5">
        <f>IF(OR($L3445="",NOT(COUNTIFS($L$2:$L3445,$L3445)=1)),"",SUMIFS($G:$G,$L:$L,$L3445))</f>
        <v/>
      </c>
      <c r="K3445" s="5">
        <f>IF(OR($L3445="",NOT(COUNTIFS($L$2:$L3445,$L3445)=1)),"",SUMIFS($I:$I,$L:$L,$L3445))</f>
        <v/>
      </c>
      <c r="L3445" s="6">
        <f>IF($B3445="","",YEAR($B3445))</f>
        <v/>
      </c>
      <c r="M3445" s="6">
        <f>INT((ROW()-2)/39)+1</f>
        <v/>
      </c>
      <c r="N3445" s="6">
        <f>MOD(ROW()-2,39)+2</f>
        <v/>
      </c>
      <c r="O3445" s="42">
        <f>IF(AND($B3445&lt;&gt;"",$C3445&lt;&gt;"",$B3445&lt;=$C3445),INDEX(Szabalyok!$C:$C,$N3445),"")</f>
        <v/>
      </c>
      <c r="P3445">
        <f>IF(D3445="",P3444,P3444+1)</f>
        <v/>
      </c>
    </row>
    <row r="3446">
      <c r="A3446">
        <f>IF(P3446=P3445,0,P3446)</f>
        <v/>
      </c>
      <c r="B3446" s="41">
        <f>IF($M3446&gt;300,"",IF(OR(INDEX(Bemenet!$E$2:$E$301,$M3446)="",INDEX(Bemenet!$F$2:$F$301,$M3446)=""),"",MAX(INDEX(Bemenet!$E$2:$E$301,$M3446),INDEX(Szabalyok!$A:$A,$N3446))))</f>
        <v/>
      </c>
      <c r="C3446" s="41">
        <f>IF($B3446="","",MIN(INDEX(Bemenet!$F$2:$F$301,$M3446),INDEX(Szabalyok!$B:$B,$N3446)))</f>
        <v/>
      </c>
      <c r="D3446" s="5">
        <f>IF(AND($B3446&lt;&gt;"",$C3446&lt;&gt;"",$B3446&lt;=$C3446),INDEX(Bemenet!$G$2:$G$301,$M3446),"")</f>
        <v/>
      </c>
      <c r="E3446" s="6">
        <f>IF(AND($B3446&lt;&gt;"",$C3446&lt;&gt;"",$B3446&lt;=$C3446),INDEX(Bemenet!$D$2:$D$301,$M3446),"")</f>
        <v/>
      </c>
      <c r="F3446" s="5">
        <f>IF(AND($B3446&lt;&gt;"",$C3446&lt;&gt;"",$B3446&lt;=$C3446),$C3446-$B3446+1,"")</f>
        <v/>
      </c>
      <c r="G3446" s="5">
        <f>IF($F3446="","",$F3446*$D3446)</f>
        <v/>
      </c>
      <c r="H3446" s="42">
        <f>IF($G3446="","",$O3446)</f>
        <v/>
      </c>
      <c r="I3446" s="5">
        <f>IF($G3446="","",$G3446*IF($H3446="",$O3446,$H3446)/100)</f>
        <v/>
      </c>
      <c r="J3446" s="5">
        <f>IF(OR($L3446="",NOT(COUNTIFS($L$2:$L3446,$L3446)=1)),"",SUMIFS($G:$G,$L:$L,$L3446))</f>
        <v/>
      </c>
      <c r="K3446" s="5">
        <f>IF(OR($L3446="",NOT(COUNTIFS($L$2:$L3446,$L3446)=1)),"",SUMIFS($I:$I,$L:$L,$L3446))</f>
        <v/>
      </c>
      <c r="L3446" s="6">
        <f>IF($B3446="","",YEAR($B3446))</f>
        <v/>
      </c>
      <c r="M3446" s="6">
        <f>INT((ROW()-2)/39)+1</f>
        <v/>
      </c>
      <c r="N3446" s="6">
        <f>MOD(ROW()-2,39)+2</f>
        <v/>
      </c>
      <c r="O3446" s="42">
        <f>IF(AND($B3446&lt;&gt;"",$C3446&lt;&gt;"",$B3446&lt;=$C3446),INDEX(Szabalyok!$C:$C,$N3446),"")</f>
        <v/>
      </c>
      <c r="P3446">
        <f>IF(D3446="",P3445,P3445+1)</f>
        <v/>
      </c>
    </row>
    <row r="3447">
      <c r="A3447">
        <f>IF(P3447=P3446,0,P3447)</f>
        <v/>
      </c>
      <c r="B3447" s="41">
        <f>IF($M3447&gt;300,"",IF(OR(INDEX(Bemenet!$E$2:$E$301,$M3447)="",INDEX(Bemenet!$F$2:$F$301,$M3447)=""),"",MAX(INDEX(Bemenet!$E$2:$E$301,$M3447),INDEX(Szabalyok!$A:$A,$N3447))))</f>
        <v/>
      </c>
      <c r="C3447" s="41">
        <f>IF($B3447="","",MIN(INDEX(Bemenet!$F$2:$F$301,$M3447),INDEX(Szabalyok!$B:$B,$N3447)))</f>
        <v/>
      </c>
      <c r="D3447" s="5">
        <f>IF(AND($B3447&lt;&gt;"",$C3447&lt;&gt;"",$B3447&lt;=$C3447),INDEX(Bemenet!$G$2:$G$301,$M3447),"")</f>
        <v/>
      </c>
      <c r="E3447" s="6">
        <f>IF(AND($B3447&lt;&gt;"",$C3447&lt;&gt;"",$B3447&lt;=$C3447),INDEX(Bemenet!$D$2:$D$301,$M3447),"")</f>
        <v/>
      </c>
      <c r="F3447" s="5">
        <f>IF(AND($B3447&lt;&gt;"",$C3447&lt;&gt;"",$B3447&lt;=$C3447),$C3447-$B3447+1,"")</f>
        <v/>
      </c>
      <c r="G3447" s="5">
        <f>IF($F3447="","",$F3447*$D3447)</f>
        <v/>
      </c>
      <c r="H3447" s="42">
        <f>IF($G3447="","",$O3447)</f>
        <v/>
      </c>
      <c r="I3447" s="5">
        <f>IF($G3447="","",$G3447*IF($H3447="",$O3447,$H3447)/100)</f>
        <v/>
      </c>
      <c r="J3447" s="5">
        <f>IF(OR($L3447="",NOT(COUNTIFS($L$2:$L3447,$L3447)=1)),"",SUMIFS($G:$G,$L:$L,$L3447))</f>
        <v/>
      </c>
      <c r="K3447" s="5">
        <f>IF(OR($L3447="",NOT(COUNTIFS($L$2:$L3447,$L3447)=1)),"",SUMIFS($I:$I,$L:$L,$L3447))</f>
        <v/>
      </c>
      <c r="L3447" s="6">
        <f>IF($B3447="","",YEAR($B3447))</f>
        <v/>
      </c>
      <c r="M3447" s="6">
        <f>INT((ROW()-2)/39)+1</f>
        <v/>
      </c>
      <c r="N3447" s="6">
        <f>MOD(ROW()-2,39)+2</f>
        <v/>
      </c>
      <c r="O3447" s="42">
        <f>IF(AND($B3447&lt;&gt;"",$C3447&lt;&gt;"",$B3447&lt;=$C3447),INDEX(Szabalyok!$C:$C,$N3447),"")</f>
        <v/>
      </c>
      <c r="P3447">
        <f>IF(D3447="",P3446,P3446+1)</f>
        <v/>
      </c>
    </row>
    <row r="3448">
      <c r="A3448">
        <f>IF(P3448=P3447,0,P3448)</f>
        <v/>
      </c>
      <c r="B3448" s="41">
        <f>IF($M3448&gt;300,"",IF(OR(INDEX(Bemenet!$E$2:$E$301,$M3448)="",INDEX(Bemenet!$F$2:$F$301,$M3448)=""),"",MAX(INDEX(Bemenet!$E$2:$E$301,$M3448),INDEX(Szabalyok!$A:$A,$N3448))))</f>
        <v/>
      </c>
      <c r="C3448" s="41">
        <f>IF($B3448="","",MIN(INDEX(Bemenet!$F$2:$F$301,$M3448),INDEX(Szabalyok!$B:$B,$N3448)))</f>
        <v/>
      </c>
      <c r="D3448" s="5">
        <f>IF(AND($B3448&lt;&gt;"",$C3448&lt;&gt;"",$B3448&lt;=$C3448),INDEX(Bemenet!$G$2:$G$301,$M3448),"")</f>
        <v/>
      </c>
      <c r="E3448" s="6">
        <f>IF(AND($B3448&lt;&gt;"",$C3448&lt;&gt;"",$B3448&lt;=$C3448),INDEX(Bemenet!$D$2:$D$301,$M3448),"")</f>
        <v/>
      </c>
      <c r="F3448" s="5">
        <f>IF(AND($B3448&lt;&gt;"",$C3448&lt;&gt;"",$B3448&lt;=$C3448),$C3448-$B3448+1,"")</f>
        <v/>
      </c>
      <c r="G3448" s="5">
        <f>IF($F3448="","",$F3448*$D3448)</f>
        <v/>
      </c>
      <c r="H3448" s="42">
        <f>IF($G3448="","",$O3448)</f>
        <v/>
      </c>
      <c r="I3448" s="5">
        <f>IF($G3448="","",$G3448*IF($H3448="",$O3448,$H3448)/100)</f>
        <v/>
      </c>
      <c r="J3448" s="5">
        <f>IF(OR($L3448="",NOT(COUNTIFS($L$2:$L3448,$L3448)=1)),"",SUMIFS($G:$G,$L:$L,$L3448))</f>
        <v/>
      </c>
      <c r="K3448" s="5">
        <f>IF(OR($L3448="",NOT(COUNTIFS($L$2:$L3448,$L3448)=1)),"",SUMIFS($I:$I,$L:$L,$L3448))</f>
        <v/>
      </c>
      <c r="L3448" s="6">
        <f>IF($B3448="","",YEAR($B3448))</f>
        <v/>
      </c>
      <c r="M3448" s="6">
        <f>INT((ROW()-2)/39)+1</f>
        <v/>
      </c>
      <c r="N3448" s="6">
        <f>MOD(ROW()-2,39)+2</f>
        <v/>
      </c>
      <c r="O3448" s="42">
        <f>IF(AND($B3448&lt;&gt;"",$C3448&lt;&gt;"",$B3448&lt;=$C3448),INDEX(Szabalyok!$C:$C,$N3448),"")</f>
        <v/>
      </c>
      <c r="P3448">
        <f>IF(D3448="",P3447,P3447+1)</f>
        <v/>
      </c>
    </row>
    <row r="3449">
      <c r="A3449">
        <f>IF(P3449=P3448,0,P3449)</f>
        <v/>
      </c>
      <c r="B3449" s="41">
        <f>IF($M3449&gt;300,"",IF(OR(INDEX(Bemenet!$E$2:$E$301,$M3449)="",INDEX(Bemenet!$F$2:$F$301,$M3449)=""),"",MAX(INDEX(Bemenet!$E$2:$E$301,$M3449),INDEX(Szabalyok!$A:$A,$N3449))))</f>
        <v/>
      </c>
      <c r="C3449" s="41">
        <f>IF($B3449="","",MIN(INDEX(Bemenet!$F$2:$F$301,$M3449),INDEX(Szabalyok!$B:$B,$N3449)))</f>
        <v/>
      </c>
      <c r="D3449" s="5">
        <f>IF(AND($B3449&lt;&gt;"",$C3449&lt;&gt;"",$B3449&lt;=$C3449),INDEX(Bemenet!$G$2:$G$301,$M3449),"")</f>
        <v/>
      </c>
      <c r="E3449" s="6">
        <f>IF(AND($B3449&lt;&gt;"",$C3449&lt;&gt;"",$B3449&lt;=$C3449),INDEX(Bemenet!$D$2:$D$301,$M3449),"")</f>
        <v/>
      </c>
      <c r="F3449" s="5">
        <f>IF(AND($B3449&lt;&gt;"",$C3449&lt;&gt;"",$B3449&lt;=$C3449),$C3449-$B3449+1,"")</f>
        <v/>
      </c>
      <c r="G3449" s="5">
        <f>IF($F3449="","",$F3449*$D3449)</f>
        <v/>
      </c>
      <c r="H3449" s="42">
        <f>IF($G3449="","",$O3449)</f>
        <v/>
      </c>
      <c r="I3449" s="5">
        <f>IF($G3449="","",$G3449*IF($H3449="",$O3449,$H3449)/100)</f>
        <v/>
      </c>
      <c r="J3449" s="5">
        <f>IF(OR($L3449="",NOT(COUNTIFS($L$2:$L3449,$L3449)=1)),"",SUMIFS($G:$G,$L:$L,$L3449))</f>
        <v/>
      </c>
      <c r="K3449" s="5">
        <f>IF(OR($L3449="",NOT(COUNTIFS($L$2:$L3449,$L3449)=1)),"",SUMIFS($I:$I,$L:$L,$L3449))</f>
        <v/>
      </c>
      <c r="L3449" s="6">
        <f>IF($B3449="","",YEAR($B3449))</f>
        <v/>
      </c>
      <c r="M3449" s="6">
        <f>INT((ROW()-2)/39)+1</f>
        <v/>
      </c>
      <c r="N3449" s="6">
        <f>MOD(ROW()-2,39)+2</f>
        <v/>
      </c>
      <c r="O3449" s="42">
        <f>IF(AND($B3449&lt;&gt;"",$C3449&lt;&gt;"",$B3449&lt;=$C3449),INDEX(Szabalyok!$C:$C,$N3449),"")</f>
        <v/>
      </c>
      <c r="P3449">
        <f>IF(D3449="",P3448,P3448+1)</f>
        <v/>
      </c>
    </row>
    <row r="3450">
      <c r="A3450">
        <f>IF(P3450=P3449,0,P3450)</f>
        <v/>
      </c>
      <c r="B3450" s="41">
        <f>IF($M3450&gt;300,"",IF(OR(INDEX(Bemenet!$E$2:$E$301,$M3450)="",INDEX(Bemenet!$F$2:$F$301,$M3450)=""),"",MAX(INDEX(Bemenet!$E$2:$E$301,$M3450),INDEX(Szabalyok!$A:$A,$N3450))))</f>
        <v/>
      </c>
      <c r="C3450" s="41">
        <f>IF($B3450="","",MIN(INDEX(Bemenet!$F$2:$F$301,$M3450),INDEX(Szabalyok!$B:$B,$N3450)))</f>
        <v/>
      </c>
      <c r="D3450" s="5">
        <f>IF(AND($B3450&lt;&gt;"",$C3450&lt;&gt;"",$B3450&lt;=$C3450),INDEX(Bemenet!$G$2:$G$301,$M3450),"")</f>
        <v/>
      </c>
      <c r="E3450" s="6">
        <f>IF(AND($B3450&lt;&gt;"",$C3450&lt;&gt;"",$B3450&lt;=$C3450),INDEX(Bemenet!$D$2:$D$301,$M3450),"")</f>
        <v/>
      </c>
      <c r="F3450" s="5">
        <f>IF(AND($B3450&lt;&gt;"",$C3450&lt;&gt;"",$B3450&lt;=$C3450),$C3450-$B3450+1,"")</f>
        <v/>
      </c>
      <c r="G3450" s="5">
        <f>IF($F3450="","",$F3450*$D3450)</f>
        <v/>
      </c>
      <c r="H3450" s="42">
        <f>IF($G3450="","",$O3450)</f>
        <v/>
      </c>
      <c r="I3450" s="5">
        <f>IF($G3450="","",$G3450*IF($H3450="",$O3450,$H3450)/100)</f>
        <v/>
      </c>
      <c r="J3450" s="5">
        <f>IF(OR($L3450="",NOT(COUNTIFS($L$2:$L3450,$L3450)=1)),"",SUMIFS($G:$G,$L:$L,$L3450))</f>
        <v/>
      </c>
      <c r="K3450" s="5">
        <f>IF(OR($L3450="",NOT(COUNTIFS($L$2:$L3450,$L3450)=1)),"",SUMIFS($I:$I,$L:$L,$L3450))</f>
        <v/>
      </c>
      <c r="L3450" s="6">
        <f>IF($B3450="","",YEAR($B3450))</f>
        <v/>
      </c>
      <c r="M3450" s="6">
        <f>INT((ROW()-2)/39)+1</f>
        <v/>
      </c>
      <c r="N3450" s="6">
        <f>MOD(ROW()-2,39)+2</f>
        <v/>
      </c>
      <c r="O3450" s="42">
        <f>IF(AND($B3450&lt;&gt;"",$C3450&lt;&gt;"",$B3450&lt;=$C3450),INDEX(Szabalyok!$C:$C,$N3450),"")</f>
        <v/>
      </c>
      <c r="P3450">
        <f>IF(D3450="",P3449,P3449+1)</f>
        <v/>
      </c>
    </row>
    <row r="3451">
      <c r="A3451">
        <f>IF(P3451=P3450,0,P3451)</f>
        <v/>
      </c>
      <c r="B3451" s="41">
        <f>IF($M3451&gt;300,"",IF(OR(INDEX(Bemenet!$E$2:$E$301,$M3451)="",INDEX(Bemenet!$F$2:$F$301,$M3451)=""),"",MAX(INDEX(Bemenet!$E$2:$E$301,$M3451),INDEX(Szabalyok!$A:$A,$N3451))))</f>
        <v/>
      </c>
      <c r="C3451" s="41">
        <f>IF($B3451="","",MIN(INDEX(Bemenet!$F$2:$F$301,$M3451),INDEX(Szabalyok!$B:$B,$N3451)))</f>
        <v/>
      </c>
      <c r="D3451" s="5">
        <f>IF(AND($B3451&lt;&gt;"",$C3451&lt;&gt;"",$B3451&lt;=$C3451),INDEX(Bemenet!$G$2:$G$301,$M3451),"")</f>
        <v/>
      </c>
      <c r="E3451" s="6">
        <f>IF(AND($B3451&lt;&gt;"",$C3451&lt;&gt;"",$B3451&lt;=$C3451),INDEX(Bemenet!$D$2:$D$301,$M3451),"")</f>
        <v/>
      </c>
      <c r="F3451" s="5">
        <f>IF(AND($B3451&lt;&gt;"",$C3451&lt;&gt;"",$B3451&lt;=$C3451),$C3451-$B3451+1,"")</f>
        <v/>
      </c>
      <c r="G3451" s="5">
        <f>IF($F3451="","",$F3451*$D3451)</f>
        <v/>
      </c>
      <c r="H3451" s="42">
        <f>IF($G3451="","",$O3451)</f>
        <v/>
      </c>
      <c r="I3451" s="5">
        <f>IF($G3451="","",$G3451*IF($H3451="",$O3451,$H3451)/100)</f>
        <v/>
      </c>
      <c r="J3451" s="5">
        <f>IF(OR($L3451="",NOT(COUNTIFS($L$2:$L3451,$L3451)=1)),"",SUMIFS($G:$G,$L:$L,$L3451))</f>
        <v/>
      </c>
      <c r="K3451" s="5">
        <f>IF(OR($L3451="",NOT(COUNTIFS($L$2:$L3451,$L3451)=1)),"",SUMIFS($I:$I,$L:$L,$L3451))</f>
        <v/>
      </c>
      <c r="L3451" s="6">
        <f>IF($B3451="","",YEAR($B3451))</f>
        <v/>
      </c>
      <c r="M3451" s="6">
        <f>INT((ROW()-2)/39)+1</f>
        <v/>
      </c>
      <c r="N3451" s="6">
        <f>MOD(ROW()-2,39)+2</f>
        <v/>
      </c>
      <c r="O3451" s="42">
        <f>IF(AND($B3451&lt;&gt;"",$C3451&lt;&gt;"",$B3451&lt;=$C3451),INDEX(Szabalyok!$C:$C,$N3451),"")</f>
        <v/>
      </c>
      <c r="P3451">
        <f>IF(D3451="",P3450,P3450+1)</f>
        <v/>
      </c>
    </row>
    <row r="3452">
      <c r="A3452">
        <f>IF(P3452=P3451,0,P3452)</f>
        <v/>
      </c>
      <c r="B3452" s="41">
        <f>IF($M3452&gt;300,"",IF(OR(INDEX(Bemenet!$E$2:$E$301,$M3452)="",INDEX(Bemenet!$F$2:$F$301,$M3452)=""),"",MAX(INDEX(Bemenet!$E$2:$E$301,$M3452),INDEX(Szabalyok!$A:$A,$N3452))))</f>
        <v/>
      </c>
      <c r="C3452" s="41">
        <f>IF($B3452="","",MIN(INDEX(Bemenet!$F$2:$F$301,$M3452),INDEX(Szabalyok!$B:$B,$N3452)))</f>
        <v/>
      </c>
      <c r="D3452" s="5">
        <f>IF(AND($B3452&lt;&gt;"",$C3452&lt;&gt;"",$B3452&lt;=$C3452),INDEX(Bemenet!$G$2:$G$301,$M3452),"")</f>
        <v/>
      </c>
      <c r="E3452" s="6">
        <f>IF(AND($B3452&lt;&gt;"",$C3452&lt;&gt;"",$B3452&lt;=$C3452),INDEX(Bemenet!$D$2:$D$301,$M3452),"")</f>
        <v/>
      </c>
      <c r="F3452" s="5">
        <f>IF(AND($B3452&lt;&gt;"",$C3452&lt;&gt;"",$B3452&lt;=$C3452),$C3452-$B3452+1,"")</f>
        <v/>
      </c>
      <c r="G3452" s="5">
        <f>IF($F3452="","",$F3452*$D3452)</f>
        <v/>
      </c>
      <c r="H3452" s="42">
        <f>IF($G3452="","",$O3452)</f>
        <v/>
      </c>
      <c r="I3452" s="5">
        <f>IF($G3452="","",$G3452*IF($H3452="",$O3452,$H3452)/100)</f>
        <v/>
      </c>
      <c r="J3452" s="5">
        <f>IF(OR($L3452="",NOT(COUNTIFS($L$2:$L3452,$L3452)=1)),"",SUMIFS($G:$G,$L:$L,$L3452))</f>
        <v/>
      </c>
      <c r="K3452" s="5">
        <f>IF(OR($L3452="",NOT(COUNTIFS($L$2:$L3452,$L3452)=1)),"",SUMIFS($I:$I,$L:$L,$L3452))</f>
        <v/>
      </c>
      <c r="L3452" s="6">
        <f>IF($B3452="","",YEAR($B3452))</f>
        <v/>
      </c>
      <c r="M3452" s="6">
        <f>INT((ROW()-2)/39)+1</f>
        <v/>
      </c>
      <c r="N3452" s="6">
        <f>MOD(ROW()-2,39)+2</f>
        <v/>
      </c>
      <c r="O3452" s="42">
        <f>IF(AND($B3452&lt;&gt;"",$C3452&lt;&gt;"",$B3452&lt;=$C3452),INDEX(Szabalyok!$C:$C,$N3452),"")</f>
        <v/>
      </c>
      <c r="P3452">
        <f>IF(D3452="",P3451,P3451+1)</f>
        <v/>
      </c>
    </row>
    <row r="3453">
      <c r="A3453">
        <f>IF(P3453=P3452,0,P3453)</f>
        <v/>
      </c>
      <c r="B3453" s="41">
        <f>IF($M3453&gt;300,"",IF(OR(INDEX(Bemenet!$E$2:$E$301,$M3453)="",INDEX(Bemenet!$F$2:$F$301,$M3453)=""),"",MAX(INDEX(Bemenet!$E$2:$E$301,$M3453),INDEX(Szabalyok!$A:$A,$N3453))))</f>
        <v/>
      </c>
      <c r="C3453" s="41">
        <f>IF($B3453="","",MIN(INDEX(Bemenet!$F$2:$F$301,$M3453),INDEX(Szabalyok!$B:$B,$N3453)))</f>
        <v/>
      </c>
      <c r="D3453" s="5">
        <f>IF(AND($B3453&lt;&gt;"",$C3453&lt;&gt;"",$B3453&lt;=$C3453),INDEX(Bemenet!$G$2:$G$301,$M3453),"")</f>
        <v/>
      </c>
      <c r="E3453" s="6">
        <f>IF(AND($B3453&lt;&gt;"",$C3453&lt;&gt;"",$B3453&lt;=$C3453),INDEX(Bemenet!$D$2:$D$301,$M3453),"")</f>
        <v/>
      </c>
      <c r="F3453" s="5">
        <f>IF(AND($B3453&lt;&gt;"",$C3453&lt;&gt;"",$B3453&lt;=$C3453),$C3453-$B3453+1,"")</f>
        <v/>
      </c>
      <c r="G3453" s="5">
        <f>IF($F3453="","",$F3453*$D3453)</f>
        <v/>
      </c>
      <c r="H3453" s="42">
        <f>IF($G3453="","",$O3453)</f>
        <v/>
      </c>
      <c r="I3453" s="5">
        <f>IF($G3453="","",$G3453*IF($H3453="",$O3453,$H3453)/100)</f>
        <v/>
      </c>
      <c r="J3453" s="5">
        <f>IF(OR($L3453="",NOT(COUNTIFS($L$2:$L3453,$L3453)=1)),"",SUMIFS($G:$G,$L:$L,$L3453))</f>
        <v/>
      </c>
      <c r="K3453" s="5">
        <f>IF(OR($L3453="",NOT(COUNTIFS($L$2:$L3453,$L3453)=1)),"",SUMIFS($I:$I,$L:$L,$L3453))</f>
        <v/>
      </c>
      <c r="L3453" s="6">
        <f>IF($B3453="","",YEAR($B3453))</f>
        <v/>
      </c>
      <c r="M3453" s="6">
        <f>INT((ROW()-2)/39)+1</f>
        <v/>
      </c>
      <c r="N3453" s="6">
        <f>MOD(ROW()-2,39)+2</f>
        <v/>
      </c>
      <c r="O3453" s="42">
        <f>IF(AND($B3453&lt;&gt;"",$C3453&lt;&gt;"",$B3453&lt;=$C3453),INDEX(Szabalyok!$C:$C,$N3453),"")</f>
        <v/>
      </c>
      <c r="P3453">
        <f>IF(D3453="",P3452,P3452+1)</f>
        <v/>
      </c>
    </row>
    <row r="3454">
      <c r="A3454">
        <f>IF(P3454=P3453,0,P3454)</f>
        <v/>
      </c>
      <c r="B3454" s="41">
        <f>IF($M3454&gt;300,"",IF(OR(INDEX(Bemenet!$E$2:$E$301,$M3454)="",INDEX(Bemenet!$F$2:$F$301,$M3454)=""),"",MAX(INDEX(Bemenet!$E$2:$E$301,$M3454),INDEX(Szabalyok!$A:$A,$N3454))))</f>
        <v/>
      </c>
      <c r="C3454" s="41">
        <f>IF($B3454="","",MIN(INDEX(Bemenet!$F$2:$F$301,$M3454),INDEX(Szabalyok!$B:$B,$N3454)))</f>
        <v/>
      </c>
      <c r="D3454" s="5">
        <f>IF(AND($B3454&lt;&gt;"",$C3454&lt;&gt;"",$B3454&lt;=$C3454),INDEX(Bemenet!$G$2:$G$301,$M3454),"")</f>
        <v/>
      </c>
      <c r="E3454" s="6">
        <f>IF(AND($B3454&lt;&gt;"",$C3454&lt;&gt;"",$B3454&lt;=$C3454),INDEX(Bemenet!$D$2:$D$301,$M3454),"")</f>
        <v/>
      </c>
      <c r="F3454" s="5">
        <f>IF(AND($B3454&lt;&gt;"",$C3454&lt;&gt;"",$B3454&lt;=$C3454),$C3454-$B3454+1,"")</f>
        <v/>
      </c>
      <c r="G3454" s="5">
        <f>IF($F3454="","",$F3454*$D3454)</f>
        <v/>
      </c>
      <c r="H3454" s="42">
        <f>IF($G3454="","",$O3454)</f>
        <v/>
      </c>
      <c r="I3454" s="5">
        <f>IF($G3454="","",$G3454*IF($H3454="",$O3454,$H3454)/100)</f>
        <v/>
      </c>
      <c r="J3454" s="5">
        <f>IF(OR($L3454="",NOT(COUNTIFS($L$2:$L3454,$L3454)=1)),"",SUMIFS($G:$G,$L:$L,$L3454))</f>
        <v/>
      </c>
      <c r="K3454" s="5">
        <f>IF(OR($L3454="",NOT(COUNTIFS($L$2:$L3454,$L3454)=1)),"",SUMIFS($I:$I,$L:$L,$L3454))</f>
        <v/>
      </c>
      <c r="L3454" s="6">
        <f>IF($B3454="","",YEAR($B3454))</f>
        <v/>
      </c>
      <c r="M3454" s="6">
        <f>INT((ROW()-2)/39)+1</f>
        <v/>
      </c>
      <c r="N3454" s="6">
        <f>MOD(ROW()-2,39)+2</f>
        <v/>
      </c>
      <c r="O3454" s="42">
        <f>IF(AND($B3454&lt;&gt;"",$C3454&lt;&gt;"",$B3454&lt;=$C3454),INDEX(Szabalyok!$C:$C,$N3454),"")</f>
        <v/>
      </c>
      <c r="P3454">
        <f>IF(D3454="",P3453,P3453+1)</f>
        <v/>
      </c>
    </row>
    <row r="3455">
      <c r="A3455">
        <f>IF(P3455=P3454,0,P3455)</f>
        <v/>
      </c>
      <c r="B3455" s="41">
        <f>IF($M3455&gt;300,"",IF(OR(INDEX(Bemenet!$E$2:$E$301,$M3455)="",INDEX(Bemenet!$F$2:$F$301,$M3455)=""),"",MAX(INDEX(Bemenet!$E$2:$E$301,$M3455),INDEX(Szabalyok!$A:$A,$N3455))))</f>
        <v/>
      </c>
      <c r="C3455" s="41">
        <f>IF($B3455="","",MIN(INDEX(Bemenet!$F$2:$F$301,$M3455),INDEX(Szabalyok!$B:$B,$N3455)))</f>
        <v/>
      </c>
      <c r="D3455" s="5">
        <f>IF(AND($B3455&lt;&gt;"",$C3455&lt;&gt;"",$B3455&lt;=$C3455),INDEX(Bemenet!$G$2:$G$301,$M3455),"")</f>
        <v/>
      </c>
      <c r="E3455" s="6">
        <f>IF(AND($B3455&lt;&gt;"",$C3455&lt;&gt;"",$B3455&lt;=$C3455),INDEX(Bemenet!$D$2:$D$301,$M3455),"")</f>
        <v/>
      </c>
      <c r="F3455" s="5">
        <f>IF(AND($B3455&lt;&gt;"",$C3455&lt;&gt;"",$B3455&lt;=$C3455),$C3455-$B3455+1,"")</f>
        <v/>
      </c>
      <c r="G3455" s="5">
        <f>IF($F3455="","",$F3455*$D3455)</f>
        <v/>
      </c>
      <c r="H3455" s="42">
        <f>IF($G3455="","",$O3455)</f>
        <v/>
      </c>
      <c r="I3455" s="5">
        <f>IF($G3455="","",$G3455*IF($H3455="",$O3455,$H3455)/100)</f>
        <v/>
      </c>
      <c r="J3455" s="5">
        <f>IF(OR($L3455="",NOT(COUNTIFS($L$2:$L3455,$L3455)=1)),"",SUMIFS($G:$G,$L:$L,$L3455))</f>
        <v/>
      </c>
      <c r="K3455" s="5">
        <f>IF(OR($L3455="",NOT(COUNTIFS($L$2:$L3455,$L3455)=1)),"",SUMIFS($I:$I,$L:$L,$L3455))</f>
        <v/>
      </c>
      <c r="L3455" s="6">
        <f>IF($B3455="","",YEAR($B3455))</f>
        <v/>
      </c>
      <c r="M3455" s="6">
        <f>INT((ROW()-2)/39)+1</f>
        <v/>
      </c>
      <c r="N3455" s="6">
        <f>MOD(ROW()-2,39)+2</f>
        <v/>
      </c>
      <c r="O3455" s="42">
        <f>IF(AND($B3455&lt;&gt;"",$C3455&lt;&gt;"",$B3455&lt;=$C3455),INDEX(Szabalyok!$C:$C,$N3455),"")</f>
        <v/>
      </c>
      <c r="P3455">
        <f>IF(D3455="",P3454,P3454+1)</f>
        <v/>
      </c>
    </row>
    <row r="3456">
      <c r="A3456">
        <f>IF(P3456=P3455,0,P3456)</f>
        <v/>
      </c>
      <c r="B3456" s="41">
        <f>IF($M3456&gt;300,"",IF(OR(INDEX(Bemenet!$E$2:$E$301,$M3456)="",INDEX(Bemenet!$F$2:$F$301,$M3456)=""),"",MAX(INDEX(Bemenet!$E$2:$E$301,$M3456),INDEX(Szabalyok!$A:$A,$N3456))))</f>
        <v/>
      </c>
      <c r="C3456" s="41">
        <f>IF($B3456="","",MIN(INDEX(Bemenet!$F$2:$F$301,$M3456),INDEX(Szabalyok!$B:$B,$N3456)))</f>
        <v/>
      </c>
      <c r="D3456" s="5">
        <f>IF(AND($B3456&lt;&gt;"",$C3456&lt;&gt;"",$B3456&lt;=$C3456),INDEX(Bemenet!$G$2:$G$301,$M3456),"")</f>
        <v/>
      </c>
      <c r="E3456" s="6">
        <f>IF(AND($B3456&lt;&gt;"",$C3456&lt;&gt;"",$B3456&lt;=$C3456),INDEX(Bemenet!$D$2:$D$301,$M3456),"")</f>
        <v/>
      </c>
      <c r="F3456" s="5">
        <f>IF(AND($B3456&lt;&gt;"",$C3456&lt;&gt;"",$B3456&lt;=$C3456),$C3456-$B3456+1,"")</f>
        <v/>
      </c>
      <c r="G3456" s="5">
        <f>IF($F3456="","",$F3456*$D3456)</f>
        <v/>
      </c>
      <c r="H3456" s="42">
        <f>IF($G3456="","",$O3456)</f>
        <v/>
      </c>
      <c r="I3456" s="5">
        <f>IF($G3456="","",$G3456*IF($H3456="",$O3456,$H3456)/100)</f>
        <v/>
      </c>
      <c r="J3456" s="5">
        <f>IF(OR($L3456="",NOT(COUNTIFS($L$2:$L3456,$L3456)=1)),"",SUMIFS($G:$G,$L:$L,$L3456))</f>
        <v/>
      </c>
      <c r="K3456" s="5">
        <f>IF(OR($L3456="",NOT(COUNTIFS($L$2:$L3456,$L3456)=1)),"",SUMIFS($I:$I,$L:$L,$L3456))</f>
        <v/>
      </c>
      <c r="L3456" s="6">
        <f>IF($B3456="","",YEAR($B3456))</f>
        <v/>
      </c>
      <c r="M3456" s="6">
        <f>INT((ROW()-2)/39)+1</f>
        <v/>
      </c>
      <c r="N3456" s="6">
        <f>MOD(ROW()-2,39)+2</f>
        <v/>
      </c>
      <c r="O3456" s="42">
        <f>IF(AND($B3456&lt;&gt;"",$C3456&lt;&gt;"",$B3456&lt;=$C3456),INDEX(Szabalyok!$C:$C,$N3456),"")</f>
        <v/>
      </c>
      <c r="P3456">
        <f>IF(D3456="",P3455,P3455+1)</f>
        <v/>
      </c>
    </row>
    <row r="3457">
      <c r="A3457">
        <f>IF(P3457=P3456,0,P3457)</f>
        <v/>
      </c>
      <c r="B3457" s="41">
        <f>IF($M3457&gt;300,"",IF(OR(INDEX(Bemenet!$E$2:$E$301,$M3457)="",INDEX(Bemenet!$F$2:$F$301,$M3457)=""),"",MAX(INDEX(Bemenet!$E$2:$E$301,$M3457),INDEX(Szabalyok!$A:$A,$N3457))))</f>
        <v/>
      </c>
      <c r="C3457" s="41">
        <f>IF($B3457="","",MIN(INDEX(Bemenet!$F$2:$F$301,$M3457),INDEX(Szabalyok!$B:$B,$N3457)))</f>
        <v/>
      </c>
      <c r="D3457" s="5">
        <f>IF(AND($B3457&lt;&gt;"",$C3457&lt;&gt;"",$B3457&lt;=$C3457),INDEX(Bemenet!$G$2:$G$301,$M3457),"")</f>
        <v/>
      </c>
      <c r="E3457" s="6">
        <f>IF(AND($B3457&lt;&gt;"",$C3457&lt;&gt;"",$B3457&lt;=$C3457),INDEX(Bemenet!$D$2:$D$301,$M3457),"")</f>
        <v/>
      </c>
      <c r="F3457" s="5">
        <f>IF(AND($B3457&lt;&gt;"",$C3457&lt;&gt;"",$B3457&lt;=$C3457),$C3457-$B3457+1,"")</f>
        <v/>
      </c>
      <c r="G3457" s="5">
        <f>IF($F3457="","",$F3457*$D3457)</f>
        <v/>
      </c>
      <c r="H3457" s="42">
        <f>IF($G3457="","",$O3457)</f>
        <v/>
      </c>
      <c r="I3457" s="5">
        <f>IF($G3457="","",$G3457*IF($H3457="",$O3457,$H3457)/100)</f>
        <v/>
      </c>
      <c r="J3457" s="5">
        <f>IF(OR($L3457="",NOT(COUNTIFS($L$2:$L3457,$L3457)=1)),"",SUMIFS($G:$G,$L:$L,$L3457))</f>
        <v/>
      </c>
      <c r="K3457" s="5">
        <f>IF(OR($L3457="",NOT(COUNTIFS($L$2:$L3457,$L3457)=1)),"",SUMIFS($I:$I,$L:$L,$L3457))</f>
        <v/>
      </c>
      <c r="L3457" s="6">
        <f>IF($B3457="","",YEAR($B3457))</f>
        <v/>
      </c>
      <c r="M3457" s="6">
        <f>INT((ROW()-2)/39)+1</f>
        <v/>
      </c>
      <c r="N3457" s="6">
        <f>MOD(ROW()-2,39)+2</f>
        <v/>
      </c>
      <c r="O3457" s="42">
        <f>IF(AND($B3457&lt;&gt;"",$C3457&lt;&gt;"",$B3457&lt;=$C3457),INDEX(Szabalyok!$C:$C,$N3457),"")</f>
        <v/>
      </c>
      <c r="P3457">
        <f>IF(D3457="",P3456,P3456+1)</f>
        <v/>
      </c>
    </row>
    <row r="3458">
      <c r="A3458">
        <f>IF(P3458=P3457,0,P3458)</f>
        <v/>
      </c>
      <c r="B3458" s="41">
        <f>IF($M3458&gt;300,"",IF(OR(INDEX(Bemenet!$E$2:$E$301,$M3458)="",INDEX(Bemenet!$F$2:$F$301,$M3458)=""),"",MAX(INDEX(Bemenet!$E$2:$E$301,$M3458),INDEX(Szabalyok!$A:$A,$N3458))))</f>
        <v/>
      </c>
      <c r="C3458" s="41">
        <f>IF($B3458="","",MIN(INDEX(Bemenet!$F$2:$F$301,$M3458),INDEX(Szabalyok!$B:$B,$N3458)))</f>
        <v/>
      </c>
      <c r="D3458" s="5">
        <f>IF(AND($B3458&lt;&gt;"",$C3458&lt;&gt;"",$B3458&lt;=$C3458),INDEX(Bemenet!$G$2:$G$301,$M3458),"")</f>
        <v/>
      </c>
      <c r="E3458" s="6">
        <f>IF(AND($B3458&lt;&gt;"",$C3458&lt;&gt;"",$B3458&lt;=$C3458),INDEX(Bemenet!$D$2:$D$301,$M3458),"")</f>
        <v/>
      </c>
      <c r="F3458" s="5">
        <f>IF(AND($B3458&lt;&gt;"",$C3458&lt;&gt;"",$B3458&lt;=$C3458),$C3458-$B3458+1,"")</f>
        <v/>
      </c>
      <c r="G3458" s="5">
        <f>IF($F3458="","",$F3458*$D3458)</f>
        <v/>
      </c>
      <c r="H3458" s="42">
        <f>IF($G3458="","",$O3458)</f>
        <v/>
      </c>
      <c r="I3458" s="5">
        <f>IF($G3458="","",$G3458*IF($H3458="",$O3458,$H3458)/100)</f>
        <v/>
      </c>
      <c r="J3458" s="5">
        <f>IF(OR($L3458="",NOT(COUNTIFS($L$2:$L3458,$L3458)=1)),"",SUMIFS($G:$G,$L:$L,$L3458))</f>
        <v/>
      </c>
      <c r="K3458" s="5">
        <f>IF(OR($L3458="",NOT(COUNTIFS($L$2:$L3458,$L3458)=1)),"",SUMIFS($I:$I,$L:$L,$L3458))</f>
        <v/>
      </c>
      <c r="L3458" s="6">
        <f>IF($B3458="","",YEAR($B3458))</f>
        <v/>
      </c>
      <c r="M3458" s="6">
        <f>INT((ROW()-2)/39)+1</f>
        <v/>
      </c>
      <c r="N3458" s="6">
        <f>MOD(ROW()-2,39)+2</f>
        <v/>
      </c>
      <c r="O3458" s="42">
        <f>IF(AND($B3458&lt;&gt;"",$C3458&lt;&gt;"",$B3458&lt;=$C3458),INDEX(Szabalyok!$C:$C,$N3458),"")</f>
        <v/>
      </c>
      <c r="P3458">
        <f>IF(D3458="",P3457,P3457+1)</f>
        <v/>
      </c>
    </row>
    <row r="3459">
      <c r="A3459">
        <f>IF(P3459=P3458,0,P3459)</f>
        <v/>
      </c>
      <c r="B3459" s="41">
        <f>IF($M3459&gt;300,"",IF(OR(INDEX(Bemenet!$E$2:$E$301,$M3459)="",INDEX(Bemenet!$F$2:$F$301,$M3459)=""),"",MAX(INDEX(Bemenet!$E$2:$E$301,$M3459),INDEX(Szabalyok!$A:$A,$N3459))))</f>
        <v/>
      </c>
      <c r="C3459" s="41">
        <f>IF($B3459="","",MIN(INDEX(Bemenet!$F$2:$F$301,$M3459),INDEX(Szabalyok!$B:$B,$N3459)))</f>
        <v/>
      </c>
      <c r="D3459" s="5">
        <f>IF(AND($B3459&lt;&gt;"",$C3459&lt;&gt;"",$B3459&lt;=$C3459),INDEX(Bemenet!$G$2:$G$301,$M3459),"")</f>
        <v/>
      </c>
      <c r="E3459" s="6">
        <f>IF(AND($B3459&lt;&gt;"",$C3459&lt;&gt;"",$B3459&lt;=$C3459),INDEX(Bemenet!$D$2:$D$301,$M3459),"")</f>
        <v/>
      </c>
      <c r="F3459" s="5">
        <f>IF(AND($B3459&lt;&gt;"",$C3459&lt;&gt;"",$B3459&lt;=$C3459),$C3459-$B3459+1,"")</f>
        <v/>
      </c>
      <c r="G3459" s="5">
        <f>IF($F3459="","",$F3459*$D3459)</f>
        <v/>
      </c>
      <c r="H3459" s="42">
        <f>IF($G3459="","",$O3459)</f>
        <v/>
      </c>
      <c r="I3459" s="5">
        <f>IF($G3459="","",$G3459*IF($H3459="",$O3459,$H3459)/100)</f>
        <v/>
      </c>
      <c r="J3459" s="5">
        <f>IF(OR($L3459="",NOT(COUNTIFS($L$2:$L3459,$L3459)=1)),"",SUMIFS($G:$G,$L:$L,$L3459))</f>
        <v/>
      </c>
      <c r="K3459" s="5">
        <f>IF(OR($L3459="",NOT(COUNTIFS($L$2:$L3459,$L3459)=1)),"",SUMIFS($I:$I,$L:$L,$L3459))</f>
        <v/>
      </c>
      <c r="L3459" s="6">
        <f>IF($B3459="","",YEAR($B3459))</f>
        <v/>
      </c>
      <c r="M3459" s="6">
        <f>INT((ROW()-2)/39)+1</f>
        <v/>
      </c>
      <c r="N3459" s="6">
        <f>MOD(ROW()-2,39)+2</f>
        <v/>
      </c>
      <c r="O3459" s="42">
        <f>IF(AND($B3459&lt;&gt;"",$C3459&lt;&gt;"",$B3459&lt;=$C3459),INDEX(Szabalyok!$C:$C,$N3459),"")</f>
        <v/>
      </c>
      <c r="P3459">
        <f>IF(D3459="",P3458,P3458+1)</f>
        <v/>
      </c>
    </row>
    <row r="3460">
      <c r="A3460">
        <f>IF(P3460=P3459,0,P3460)</f>
        <v/>
      </c>
      <c r="B3460" s="41">
        <f>IF($M3460&gt;300,"",IF(OR(INDEX(Bemenet!$E$2:$E$301,$M3460)="",INDEX(Bemenet!$F$2:$F$301,$M3460)=""),"",MAX(INDEX(Bemenet!$E$2:$E$301,$M3460),INDEX(Szabalyok!$A:$A,$N3460))))</f>
        <v/>
      </c>
      <c r="C3460" s="41">
        <f>IF($B3460="","",MIN(INDEX(Bemenet!$F$2:$F$301,$M3460),INDEX(Szabalyok!$B:$B,$N3460)))</f>
        <v/>
      </c>
      <c r="D3460" s="5">
        <f>IF(AND($B3460&lt;&gt;"",$C3460&lt;&gt;"",$B3460&lt;=$C3460),INDEX(Bemenet!$G$2:$G$301,$M3460),"")</f>
        <v/>
      </c>
      <c r="E3460" s="6">
        <f>IF(AND($B3460&lt;&gt;"",$C3460&lt;&gt;"",$B3460&lt;=$C3460),INDEX(Bemenet!$D$2:$D$301,$M3460),"")</f>
        <v/>
      </c>
      <c r="F3460" s="5">
        <f>IF(AND($B3460&lt;&gt;"",$C3460&lt;&gt;"",$B3460&lt;=$C3460),$C3460-$B3460+1,"")</f>
        <v/>
      </c>
      <c r="G3460" s="5">
        <f>IF($F3460="","",$F3460*$D3460)</f>
        <v/>
      </c>
      <c r="H3460" s="42">
        <f>IF($G3460="","",$O3460)</f>
        <v/>
      </c>
      <c r="I3460" s="5">
        <f>IF($G3460="","",$G3460*IF($H3460="",$O3460,$H3460)/100)</f>
        <v/>
      </c>
      <c r="J3460" s="5">
        <f>IF(OR($L3460="",NOT(COUNTIFS($L$2:$L3460,$L3460)=1)),"",SUMIFS($G:$G,$L:$L,$L3460))</f>
        <v/>
      </c>
      <c r="K3460" s="5">
        <f>IF(OR($L3460="",NOT(COUNTIFS($L$2:$L3460,$L3460)=1)),"",SUMIFS($I:$I,$L:$L,$L3460))</f>
        <v/>
      </c>
      <c r="L3460" s="6">
        <f>IF($B3460="","",YEAR($B3460))</f>
        <v/>
      </c>
      <c r="M3460" s="6">
        <f>INT((ROW()-2)/39)+1</f>
        <v/>
      </c>
      <c r="N3460" s="6">
        <f>MOD(ROW()-2,39)+2</f>
        <v/>
      </c>
      <c r="O3460" s="42">
        <f>IF(AND($B3460&lt;&gt;"",$C3460&lt;&gt;"",$B3460&lt;=$C3460),INDEX(Szabalyok!$C:$C,$N3460),"")</f>
        <v/>
      </c>
      <c r="P3460">
        <f>IF(D3460="",P3459,P3459+1)</f>
        <v/>
      </c>
    </row>
    <row r="3461">
      <c r="A3461">
        <f>IF(P3461=P3460,0,P3461)</f>
        <v/>
      </c>
      <c r="B3461" s="41">
        <f>IF($M3461&gt;300,"",IF(OR(INDEX(Bemenet!$E$2:$E$301,$M3461)="",INDEX(Bemenet!$F$2:$F$301,$M3461)=""),"",MAX(INDEX(Bemenet!$E$2:$E$301,$M3461),INDEX(Szabalyok!$A:$A,$N3461))))</f>
        <v/>
      </c>
      <c r="C3461" s="41">
        <f>IF($B3461="","",MIN(INDEX(Bemenet!$F$2:$F$301,$M3461),INDEX(Szabalyok!$B:$B,$N3461)))</f>
        <v/>
      </c>
      <c r="D3461" s="5">
        <f>IF(AND($B3461&lt;&gt;"",$C3461&lt;&gt;"",$B3461&lt;=$C3461),INDEX(Bemenet!$G$2:$G$301,$M3461),"")</f>
        <v/>
      </c>
      <c r="E3461" s="6">
        <f>IF(AND($B3461&lt;&gt;"",$C3461&lt;&gt;"",$B3461&lt;=$C3461),INDEX(Bemenet!$D$2:$D$301,$M3461),"")</f>
        <v/>
      </c>
      <c r="F3461" s="5">
        <f>IF(AND($B3461&lt;&gt;"",$C3461&lt;&gt;"",$B3461&lt;=$C3461),$C3461-$B3461+1,"")</f>
        <v/>
      </c>
      <c r="G3461" s="5">
        <f>IF($F3461="","",$F3461*$D3461)</f>
        <v/>
      </c>
      <c r="H3461" s="42">
        <f>IF($G3461="","",$O3461)</f>
        <v/>
      </c>
      <c r="I3461" s="5">
        <f>IF($G3461="","",$G3461*IF($H3461="",$O3461,$H3461)/100)</f>
        <v/>
      </c>
      <c r="J3461" s="5">
        <f>IF(OR($L3461="",NOT(COUNTIFS($L$2:$L3461,$L3461)=1)),"",SUMIFS($G:$G,$L:$L,$L3461))</f>
        <v/>
      </c>
      <c r="K3461" s="5">
        <f>IF(OR($L3461="",NOT(COUNTIFS($L$2:$L3461,$L3461)=1)),"",SUMIFS($I:$I,$L:$L,$L3461))</f>
        <v/>
      </c>
      <c r="L3461" s="6">
        <f>IF($B3461="","",YEAR($B3461))</f>
        <v/>
      </c>
      <c r="M3461" s="6">
        <f>INT((ROW()-2)/39)+1</f>
        <v/>
      </c>
      <c r="N3461" s="6">
        <f>MOD(ROW()-2,39)+2</f>
        <v/>
      </c>
      <c r="O3461" s="42">
        <f>IF(AND($B3461&lt;&gt;"",$C3461&lt;&gt;"",$B3461&lt;=$C3461),INDEX(Szabalyok!$C:$C,$N3461),"")</f>
        <v/>
      </c>
      <c r="P3461">
        <f>IF(D3461="",P3460,P3460+1)</f>
        <v/>
      </c>
    </row>
    <row r="3462">
      <c r="A3462">
        <f>IF(P3462=P3461,0,P3462)</f>
        <v/>
      </c>
      <c r="B3462" s="41">
        <f>IF($M3462&gt;300,"",IF(OR(INDEX(Bemenet!$E$2:$E$301,$M3462)="",INDEX(Bemenet!$F$2:$F$301,$M3462)=""),"",MAX(INDEX(Bemenet!$E$2:$E$301,$M3462),INDEX(Szabalyok!$A:$A,$N3462))))</f>
        <v/>
      </c>
      <c r="C3462" s="41">
        <f>IF($B3462="","",MIN(INDEX(Bemenet!$F$2:$F$301,$M3462),INDEX(Szabalyok!$B:$B,$N3462)))</f>
        <v/>
      </c>
      <c r="D3462" s="5">
        <f>IF(AND($B3462&lt;&gt;"",$C3462&lt;&gt;"",$B3462&lt;=$C3462),INDEX(Bemenet!$G$2:$G$301,$M3462),"")</f>
        <v/>
      </c>
      <c r="E3462" s="6">
        <f>IF(AND($B3462&lt;&gt;"",$C3462&lt;&gt;"",$B3462&lt;=$C3462),INDEX(Bemenet!$D$2:$D$301,$M3462),"")</f>
        <v/>
      </c>
      <c r="F3462" s="5">
        <f>IF(AND($B3462&lt;&gt;"",$C3462&lt;&gt;"",$B3462&lt;=$C3462),$C3462-$B3462+1,"")</f>
        <v/>
      </c>
      <c r="G3462" s="5">
        <f>IF($F3462="","",$F3462*$D3462)</f>
        <v/>
      </c>
      <c r="H3462" s="42">
        <f>IF($G3462="","",$O3462)</f>
        <v/>
      </c>
      <c r="I3462" s="5">
        <f>IF($G3462="","",$G3462*IF($H3462="",$O3462,$H3462)/100)</f>
        <v/>
      </c>
      <c r="J3462" s="5">
        <f>IF(OR($L3462="",NOT(COUNTIFS($L$2:$L3462,$L3462)=1)),"",SUMIFS($G:$G,$L:$L,$L3462))</f>
        <v/>
      </c>
      <c r="K3462" s="5">
        <f>IF(OR($L3462="",NOT(COUNTIFS($L$2:$L3462,$L3462)=1)),"",SUMIFS($I:$I,$L:$L,$L3462))</f>
        <v/>
      </c>
      <c r="L3462" s="6">
        <f>IF($B3462="","",YEAR($B3462))</f>
        <v/>
      </c>
      <c r="M3462" s="6">
        <f>INT((ROW()-2)/39)+1</f>
        <v/>
      </c>
      <c r="N3462" s="6">
        <f>MOD(ROW()-2,39)+2</f>
        <v/>
      </c>
      <c r="O3462" s="42">
        <f>IF(AND($B3462&lt;&gt;"",$C3462&lt;&gt;"",$B3462&lt;=$C3462),INDEX(Szabalyok!$C:$C,$N3462),"")</f>
        <v/>
      </c>
      <c r="P3462">
        <f>IF(D3462="",P3461,P3461+1)</f>
        <v/>
      </c>
    </row>
    <row r="3463">
      <c r="A3463">
        <f>IF(P3463=P3462,0,P3463)</f>
        <v/>
      </c>
      <c r="B3463" s="41">
        <f>IF($M3463&gt;300,"",IF(OR(INDEX(Bemenet!$E$2:$E$301,$M3463)="",INDEX(Bemenet!$F$2:$F$301,$M3463)=""),"",MAX(INDEX(Bemenet!$E$2:$E$301,$M3463),INDEX(Szabalyok!$A:$A,$N3463))))</f>
        <v/>
      </c>
      <c r="C3463" s="41">
        <f>IF($B3463="","",MIN(INDEX(Bemenet!$F$2:$F$301,$M3463),INDEX(Szabalyok!$B:$B,$N3463)))</f>
        <v/>
      </c>
      <c r="D3463" s="5">
        <f>IF(AND($B3463&lt;&gt;"",$C3463&lt;&gt;"",$B3463&lt;=$C3463),INDEX(Bemenet!$G$2:$G$301,$M3463),"")</f>
        <v/>
      </c>
      <c r="E3463" s="6">
        <f>IF(AND($B3463&lt;&gt;"",$C3463&lt;&gt;"",$B3463&lt;=$C3463),INDEX(Bemenet!$D$2:$D$301,$M3463),"")</f>
        <v/>
      </c>
      <c r="F3463" s="5">
        <f>IF(AND($B3463&lt;&gt;"",$C3463&lt;&gt;"",$B3463&lt;=$C3463),$C3463-$B3463+1,"")</f>
        <v/>
      </c>
      <c r="G3463" s="5">
        <f>IF($F3463="","",$F3463*$D3463)</f>
        <v/>
      </c>
      <c r="H3463" s="42">
        <f>IF($G3463="","",$O3463)</f>
        <v/>
      </c>
      <c r="I3463" s="5">
        <f>IF($G3463="","",$G3463*IF($H3463="",$O3463,$H3463)/100)</f>
        <v/>
      </c>
      <c r="J3463" s="5">
        <f>IF(OR($L3463="",NOT(COUNTIFS($L$2:$L3463,$L3463)=1)),"",SUMIFS($G:$G,$L:$L,$L3463))</f>
        <v/>
      </c>
      <c r="K3463" s="5">
        <f>IF(OR($L3463="",NOT(COUNTIFS($L$2:$L3463,$L3463)=1)),"",SUMIFS($I:$I,$L:$L,$L3463))</f>
        <v/>
      </c>
      <c r="L3463" s="6">
        <f>IF($B3463="","",YEAR($B3463))</f>
        <v/>
      </c>
      <c r="M3463" s="6">
        <f>INT((ROW()-2)/39)+1</f>
        <v/>
      </c>
      <c r="N3463" s="6">
        <f>MOD(ROW()-2,39)+2</f>
        <v/>
      </c>
      <c r="O3463" s="42">
        <f>IF(AND($B3463&lt;&gt;"",$C3463&lt;&gt;"",$B3463&lt;=$C3463),INDEX(Szabalyok!$C:$C,$N3463),"")</f>
        <v/>
      </c>
      <c r="P3463">
        <f>IF(D3463="",P3462,P3462+1)</f>
        <v/>
      </c>
    </row>
    <row r="3464">
      <c r="A3464">
        <f>IF(P3464=P3463,0,P3464)</f>
        <v/>
      </c>
      <c r="B3464" s="41">
        <f>IF($M3464&gt;300,"",IF(OR(INDEX(Bemenet!$E$2:$E$301,$M3464)="",INDEX(Bemenet!$F$2:$F$301,$M3464)=""),"",MAX(INDEX(Bemenet!$E$2:$E$301,$M3464),INDEX(Szabalyok!$A:$A,$N3464))))</f>
        <v/>
      </c>
      <c r="C3464" s="41">
        <f>IF($B3464="","",MIN(INDEX(Bemenet!$F$2:$F$301,$M3464),INDEX(Szabalyok!$B:$B,$N3464)))</f>
        <v/>
      </c>
      <c r="D3464" s="5">
        <f>IF(AND($B3464&lt;&gt;"",$C3464&lt;&gt;"",$B3464&lt;=$C3464),INDEX(Bemenet!$G$2:$G$301,$M3464),"")</f>
        <v/>
      </c>
      <c r="E3464" s="6">
        <f>IF(AND($B3464&lt;&gt;"",$C3464&lt;&gt;"",$B3464&lt;=$C3464),INDEX(Bemenet!$D$2:$D$301,$M3464),"")</f>
        <v/>
      </c>
      <c r="F3464" s="5">
        <f>IF(AND($B3464&lt;&gt;"",$C3464&lt;&gt;"",$B3464&lt;=$C3464),$C3464-$B3464+1,"")</f>
        <v/>
      </c>
      <c r="G3464" s="5">
        <f>IF($F3464="","",$F3464*$D3464)</f>
        <v/>
      </c>
      <c r="H3464" s="42">
        <f>IF($G3464="","",$O3464)</f>
        <v/>
      </c>
      <c r="I3464" s="5">
        <f>IF($G3464="","",$G3464*IF($H3464="",$O3464,$H3464)/100)</f>
        <v/>
      </c>
      <c r="J3464" s="5">
        <f>IF(OR($L3464="",NOT(COUNTIFS($L$2:$L3464,$L3464)=1)),"",SUMIFS($G:$G,$L:$L,$L3464))</f>
        <v/>
      </c>
      <c r="K3464" s="5">
        <f>IF(OR($L3464="",NOT(COUNTIFS($L$2:$L3464,$L3464)=1)),"",SUMIFS($I:$I,$L:$L,$L3464))</f>
        <v/>
      </c>
      <c r="L3464" s="6">
        <f>IF($B3464="","",YEAR($B3464))</f>
        <v/>
      </c>
      <c r="M3464" s="6">
        <f>INT((ROW()-2)/39)+1</f>
        <v/>
      </c>
      <c r="N3464" s="6">
        <f>MOD(ROW()-2,39)+2</f>
        <v/>
      </c>
      <c r="O3464" s="42">
        <f>IF(AND($B3464&lt;&gt;"",$C3464&lt;&gt;"",$B3464&lt;=$C3464),INDEX(Szabalyok!$C:$C,$N3464),"")</f>
        <v/>
      </c>
      <c r="P3464">
        <f>IF(D3464="",P3463,P3463+1)</f>
        <v/>
      </c>
    </row>
    <row r="3465">
      <c r="A3465">
        <f>IF(P3465=P3464,0,P3465)</f>
        <v/>
      </c>
      <c r="B3465" s="41">
        <f>IF($M3465&gt;300,"",IF(OR(INDEX(Bemenet!$E$2:$E$301,$M3465)="",INDEX(Bemenet!$F$2:$F$301,$M3465)=""),"",MAX(INDEX(Bemenet!$E$2:$E$301,$M3465),INDEX(Szabalyok!$A:$A,$N3465))))</f>
        <v/>
      </c>
      <c r="C3465" s="41">
        <f>IF($B3465="","",MIN(INDEX(Bemenet!$F$2:$F$301,$M3465),INDEX(Szabalyok!$B:$B,$N3465)))</f>
        <v/>
      </c>
      <c r="D3465" s="5">
        <f>IF(AND($B3465&lt;&gt;"",$C3465&lt;&gt;"",$B3465&lt;=$C3465),INDEX(Bemenet!$G$2:$G$301,$M3465),"")</f>
        <v/>
      </c>
      <c r="E3465" s="6">
        <f>IF(AND($B3465&lt;&gt;"",$C3465&lt;&gt;"",$B3465&lt;=$C3465),INDEX(Bemenet!$D$2:$D$301,$M3465),"")</f>
        <v/>
      </c>
      <c r="F3465" s="5">
        <f>IF(AND($B3465&lt;&gt;"",$C3465&lt;&gt;"",$B3465&lt;=$C3465),$C3465-$B3465+1,"")</f>
        <v/>
      </c>
      <c r="G3465" s="5">
        <f>IF($F3465="","",$F3465*$D3465)</f>
        <v/>
      </c>
      <c r="H3465" s="42">
        <f>IF($G3465="","",$O3465)</f>
        <v/>
      </c>
      <c r="I3465" s="5">
        <f>IF($G3465="","",$G3465*IF($H3465="",$O3465,$H3465)/100)</f>
        <v/>
      </c>
      <c r="J3465" s="5">
        <f>IF(OR($L3465="",NOT(COUNTIFS($L$2:$L3465,$L3465)=1)),"",SUMIFS($G:$G,$L:$L,$L3465))</f>
        <v/>
      </c>
      <c r="K3465" s="5">
        <f>IF(OR($L3465="",NOT(COUNTIFS($L$2:$L3465,$L3465)=1)),"",SUMIFS($I:$I,$L:$L,$L3465))</f>
        <v/>
      </c>
      <c r="L3465" s="6">
        <f>IF($B3465="","",YEAR($B3465))</f>
        <v/>
      </c>
      <c r="M3465" s="6">
        <f>INT((ROW()-2)/39)+1</f>
        <v/>
      </c>
      <c r="N3465" s="6">
        <f>MOD(ROW()-2,39)+2</f>
        <v/>
      </c>
      <c r="O3465" s="42">
        <f>IF(AND($B3465&lt;&gt;"",$C3465&lt;&gt;"",$B3465&lt;=$C3465),INDEX(Szabalyok!$C:$C,$N3465),"")</f>
        <v/>
      </c>
      <c r="P3465">
        <f>IF(D3465="",P3464,P3464+1)</f>
        <v/>
      </c>
    </row>
    <row r="3466">
      <c r="A3466">
        <f>IF(P3466=P3465,0,P3466)</f>
        <v/>
      </c>
      <c r="B3466" s="41">
        <f>IF($M3466&gt;300,"",IF(OR(INDEX(Bemenet!$E$2:$E$301,$M3466)="",INDEX(Bemenet!$F$2:$F$301,$M3466)=""),"",MAX(INDEX(Bemenet!$E$2:$E$301,$M3466),INDEX(Szabalyok!$A:$A,$N3466))))</f>
        <v/>
      </c>
      <c r="C3466" s="41">
        <f>IF($B3466="","",MIN(INDEX(Bemenet!$F$2:$F$301,$M3466),INDEX(Szabalyok!$B:$B,$N3466)))</f>
        <v/>
      </c>
      <c r="D3466" s="5">
        <f>IF(AND($B3466&lt;&gt;"",$C3466&lt;&gt;"",$B3466&lt;=$C3466),INDEX(Bemenet!$G$2:$G$301,$M3466),"")</f>
        <v/>
      </c>
      <c r="E3466" s="6">
        <f>IF(AND($B3466&lt;&gt;"",$C3466&lt;&gt;"",$B3466&lt;=$C3466),INDEX(Bemenet!$D$2:$D$301,$M3466),"")</f>
        <v/>
      </c>
      <c r="F3466" s="5">
        <f>IF(AND($B3466&lt;&gt;"",$C3466&lt;&gt;"",$B3466&lt;=$C3466),$C3466-$B3466+1,"")</f>
        <v/>
      </c>
      <c r="G3466" s="5">
        <f>IF($F3466="","",$F3466*$D3466)</f>
        <v/>
      </c>
      <c r="H3466" s="42">
        <f>IF($G3466="","",$O3466)</f>
        <v/>
      </c>
      <c r="I3466" s="5">
        <f>IF($G3466="","",$G3466*IF($H3466="",$O3466,$H3466)/100)</f>
        <v/>
      </c>
      <c r="J3466" s="5">
        <f>IF(OR($L3466="",NOT(COUNTIFS($L$2:$L3466,$L3466)=1)),"",SUMIFS($G:$G,$L:$L,$L3466))</f>
        <v/>
      </c>
      <c r="K3466" s="5">
        <f>IF(OR($L3466="",NOT(COUNTIFS($L$2:$L3466,$L3466)=1)),"",SUMIFS($I:$I,$L:$L,$L3466))</f>
        <v/>
      </c>
      <c r="L3466" s="6">
        <f>IF($B3466="","",YEAR($B3466))</f>
        <v/>
      </c>
      <c r="M3466" s="6">
        <f>INT((ROW()-2)/39)+1</f>
        <v/>
      </c>
      <c r="N3466" s="6">
        <f>MOD(ROW()-2,39)+2</f>
        <v/>
      </c>
      <c r="O3466" s="42">
        <f>IF(AND($B3466&lt;&gt;"",$C3466&lt;&gt;"",$B3466&lt;=$C3466),INDEX(Szabalyok!$C:$C,$N3466),"")</f>
        <v/>
      </c>
      <c r="P3466">
        <f>IF(D3466="",P3465,P3465+1)</f>
        <v/>
      </c>
    </row>
    <row r="3467">
      <c r="A3467">
        <f>IF(P3467=P3466,0,P3467)</f>
        <v/>
      </c>
      <c r="B3467" s="41">
        <f>IF($M3467&gt;300,"",IF(OR(INDEX(Bemenet!$E$2:$E$301,$M3467)="",INDEX(Bemenet!$F$2:$F$301,$M3467)=""),"",MAX(INDEX(Bemenet!$E$2:$E$301,$M3467),INDEX(Szabalyok!$A:$A,$N3467))))</f>
        <v/>
      </c>
      <c r="C3467" s="41">
        <f>IF($B3467="","",MIN(INDEX(Bemenet!$F$2:$F$301,$M3467),INDEX(Szabalyok!$B:$B,$N3467)))</f>
        <v/>
      </c>
      <c r="D3467" s="5">
        <f>IF(AND($B3467&lt;&gt;"",$C3467&lt;&gt;"",$B3467&lt;=$C3467),INDEX(Bemenet!$G$2:$G$301,$M3467),"")</f>
        <v/>
      </c>
      <c r="E3467" s="6">
        <f>IF(AND($B3467&lt;&gt;"",$C3467&lt;&gt;"",$B3467&lt;=$C3467),INDEX(Bemenet!$D$2:$D$301,$M3467),"")</f>
        <v/>
      </c>
      <c r="F3467" s="5">
        <f>IF(AND($B3467&lt;&gt;"",$C3467&lt;&gt;"",$B3467&lt;=$C3467),$C3467-$B3467+1,"")</f>
        <v/>
      </c>
      <c r="G3467" s="5">
        <f>IF($F3467="","",$F3467*$D3467)</f>
        <v/>
      </c>
      <c r="H3467" s="42">
        <f>IF($G3467="","",$O3467)</f>
        <v/>
      </c>
      <c r="I3467" s="5">
        <f>IF($G3467="","",$G3467*IF($H3467="",$O3467,$H3467)/100)</f>
        <v/>
      </c>
      <c r="J3467" s="5">
        <f>IF(OR($L3467="",NOT(COUNTIFS($L$2:$L3467,$L3467)=1)),"",SUMIFS($G:$G,$L:$L,$L3467))</f>
        <v/>
      </c>
      <c r="K3467" s="5">
        <f>IF(OR($L3467="",NOT(COUNTIFS($L$2:$L3467,$L3467)=1)),"",SUMIFS($I:$I,$L:$L,$L3467))</f>
        <v/>
      </c>
      <c r="L3467" s="6">
        <f>IF($B3467="","",YEAR($B3467))</f>
        <v/>
      </c>
      <c r="M3467" s="6">
        <f>INT((ROW()-2)/39)+1</f>
        <v/>
      </c>
      <c r="N3467" s="6">
        <f>MOD(ROW()-2,39)+2</f>
        <v/>
      </c>
      <c r="O3467" s="42">
        <f>IF(AND($B3467&lt;&gt;"",$C3467&lt;&gt;"",$B3467&lt;=$C3467),INDEX(Szabalyok!$C:$C,$N3467),"")</f>
        <v/>
      </c>
      <c r="P3467">
        <f>IF(D3467="",P3466,P3466+1)</f>
        <v/>
      </c>
    </row>
    <row r="3468">
      <c r="A3468">
        <f>IF(P3468=P3467,0,P3468)</f>
        <v/>
      </c>
      <c r="B3468" s="41">
        <f>IF($M3468&gt;300,"",IF(OR(INDEX(Bemenet!$E$2:$E$301,$M3468)="",INDEX(Bemenet!$F$2:$F$301,$M3468)=""),"",MAX(INDEX(Bemenet!$E$2:$E$301,$M3468),INDEX(Szabalyok!$A:$A,$N3468))))</f>
        <v/>
      </c>
      <c r="C3468" s="41">
        <f>IF($B3468="","",MIN(INDEX(Bemenet!$F$2:$F$301,$M3468),INDEX(Szabalyok!$B:$B,$N3468)))</f>
        <v/>
      </c>
      <c r="D3468" s="5">
        <f>IF(AND($B3468&lt;&gt;"",$C3468&lt;&gt;"",$B3468&lt;=$C3468),INDEX(Bemenet!$G$2:$G$301,$M3468),"")</f>
        <v/>
      </c>
      <c r="E3468" s="6">
        <f>IF(AND($B3468&lt;&gt;"",$C3468&lt;&gt;"",$B3468&lt;=$C3468),INDEX(Bemenet!$D$2:$D$301,$M3468),"")</f>
        <v/>
      </c>
      <c r="F3468" s="5">
        <f>IF(AND($B3468&lt;&gt;"",$C3468&lt;&gt;"",$B3468&lt;=$C3468),$C3468-$B3468+1,"")</f>
        <v/>
      </c>
      <c r="G3468" s="5">
        <f>IF($F3468="","",$F3468*$D3468)</f>
        <v/>
      </c>
      <c r="H3468" s="42">
        <f>IF($G3468="","",$O3468)</f>
        <v/>
      </c>
      <c r="I3468" s="5">
        <f>IF($G3468="","",$G3468*IF($H3468="",$O3468,$H3468)/100)</f>
        <v/>
      </c>
      <c r="J3468" s="5">
        <f>IF(OR($L3468="",NOT(COUNTIFS($L$2:$L3468,$L3468)=1)),"",SUMIFS($G:$G,$L:$L,$L3468))</f>
        <v/>
      </c>
      <c r="K3468" s="5">
        <f>IF(OR($L3468="",NOT(COUNTIFS($L$2:$L3468,$L3468)=1)),"",SUMIFS($I:$I,$L:$L,$L3468))</f>
        <v/>
      </c>
      <c r="L3468" s="6">
        <f>IF($B3468="","",YEAR($B3468))</f>
        <v/>
      </c>
      <c r="M3468" s="6">
        <f>INT((ROW()-2)/39)+1</f>
        <v/>
      </c>
      <c r="N3468" s="6">
        <f>MOD(ROW()-2,39)+2</f>
        <v/>
      </c>
      <c r="O3468" s="42">
        <f>IF(AND($B3468&lt;&gt;"",$C3468&lt;&gt;"",$B3468&lt;=$C3468),INDEX(Szabalyok!$C:$C,$N3468),"")</f>
        <v/>
      </c>
      <c r="P3468">
        <f>IF(D3468="",P3467,P3467+1)</f>
        <v/>
      </c>
    </row>
    <row r="3469">
      <c r="A3469">
        <f>IF(P3469=P3468,0,P3469)</f>
        <v/>
      </c>
      <c r="B3469" s="41">
        <f>IF($M3469&gt;300,"",IF(OR(INDEX(Bemenet!$E$2:$E$301,$M3469)="",INDEX(Bemenet!$F$2:$F$301,$M3469)=""),"",MAX(INDEX(Bemenet!$E$2:$E$301,$M3469),INDEX(Szabalyok!$A:$A,$N3469))))</f>
        <v/>
      </c>
      <c r="C3469" s="41">
        <f>IF($B3469="","",MIN(INDEX(Bemenet!$F$2:$F$301,$M3469),INDEX(Szabalyok!$B:$B,$N3469)))</f>
        <v/>
      </c>
      <c r="D3469" s="5">
        <f>IF(AND($B3469&lt;&gt;"",$C3469&lt;&gt;"",$B3469&lt;=$C3469),INDEX(Bemenet!$G$2:$G$301,$M3469),"")</f>
        <v/>
      </c>
      <c r="E3469" s="6">
        <f>IF(AND($B3469&lt;&gt;"",$C3469&lt;&gt;"",$B3469&lt;=$C3469),INDEX(Bemenet!$D$2:$D$301,$M3469),"")</f>
        <v/>
      </c>
      <c r="F3469" s="5">
        <f>IF(AND($B3469&lt;&gt;"",$C3469&lt;&gt;"",$B3469&lt;=$C3469),$C3469-$B3469+1,"")</f>
        <v/>
      </c>
      <c r="G3469" s="5">
        <f>IF($F3469="","",$F3469*$D3469)</f>
        <v/>
      </c>
      <c r="H3469" s="42">
        <f>IF($G3469="","",$O3469)</f>
        <v/>
      </c>
      <c r="I3469" s="5">
        <f>IF($G3469="","",$G3469*IF($H3469="",$O3469,$H3469)/100)</f>
        <v/>
      </c>
      <c r="J3469" s="5">
        <f>IF(OR($L3469="",NOT(COUNTIFS($L$2:$L3469,$L3469)=1)),"",SUMIFS($G:$G,$L:$L,$L3469))</f>
        <v/>
      </c>
      <c r="K3469" s="5">
        <f>IF(OR($L3469="",NOT(COUNTIFS($L$2:$L3469,$L3469)=1)),"",SUMIFS($I:$I,$L:$L,$L3469))</f>
        <v/>
      </c>
      <c r="L3469" s="6">
        <f>IF($B3469="","",YEAR($B3469))</f>
        <v/>
      </c>
      <c r="M3469" s="6">
        <f>INT((ROW()-2)/39)+1</f>
        <v/>
      </c>
      <c r="N3469" s="6">
        <f>MOD(ROW()-2,39)+2</f>
        <v/>
      </c>
      <c r="O3469" s="42">
        <f>IF(AND($B3469&lt;&gt;"",$C3469&lt;&gt;"",$B3469&lt;=$C3469),INDEX(Szabalyok!$C:$C,$N3469),"")</f>
        <v/>
      </c>
      <c r="P3469">
        <f>IF(D3469="",P3468,P3468+1)</f>
        <v/>
      </c>
    </row>
    <row r="3470">
      <c r="A3470">
        <f>IF(P3470=P3469,0,P3470)</f>
        <v/>
      </c>
      <c r="B3470" s="41">
        <f>IF($M3470&gt;300,"",IF(OR(INDEX(Bemenet!$E$2:$E$301,$M3470)="",INDEX(Bemenet!$F$2:$F$301,$M3470)=""),"",MAX(INDEX(Bemenet!$E$2:$E$301,$M3470),INDEX(Szabalyok!$A:$A,$N3470))))</f>
        <v/>
      </c>
      <c r="C3470" s="41">
        <f>IF($B3470="","",MIN(INDEX(Bemenet!$F$2:$F$301,$M3470),INDEX(Szabalyok!$B:$B,$N3470)))</f>
        <v/>
      </c>
      <c r="D3470" s="5">
        <f>IF(AND($B3470&lt;&gt;"",$C3470&lt;&gt;"",$B3470&lt;=$C3470),INDEX(Bemenet!$G$2:$G$301,$M3470),"")</f>
        <v/>
      </c>
      <c r="E3470" s="6">
        <f>IF(AND($B3470&lt;&gt;"",$C3470&lt;&gt;"",$B3470&lt;=$C3470),INDEX(Bemenet!$D$2:$D$301,$M3470),"")</f>
        <v/>
      </c>
      <c r="F3470" s="5">
        <f>IF(AND($B3470&lt;&gt;"",$C3470&lt;&gt;"",$B3470&lt;=$C3470),$C3470-$B3470+1,"")</f>
        <v/>
      </c>
      <c r="G3470" s="5">
        <f>IF($F3470="","",$F3470*$D3470)</f>
        <v/>
      </c>
      <c r="H3470" s="42">
        <f>IF($G3470="","",$O3470)</f>
        <v/>
      </c>
      <c r="I3470" s="5">
        <f>IF($G3470="","",$G3470*IF($H3470="",$O3470,$H3470)/100)</f>
        <v/>
      </c>
      <c r="J3470" s="5">
        <f>IF(OR($L3470="",NOT(COUNTIFS($L$2:$L3470,$L3470)=1)),"",SUMIFS($G:$G,$L:$L,$L3470))</f>
        <v/>
      </c>
      <c r="K3470" s="5">
        <f>IF(OR($L3470="",NOT(COUNTIFS($L$2:$L3470,$L3470)=1)),"",SUMIFS($I:$I,$L:$L,$L3470))</f>
        <v/>
      </c>
      <c r="L3470" s="6">
        <f>IF($B3470="","",YEAR($B3470))</f>
        <v/>
      </c>
      <c r="M3470" s="6">
        <f>INT((ROW()-2)/39)+1</f>
        <v/>
      </c>
      <c r="N3470" s="6">
        <f>MOD(ROW()-2,39)+2</f>
        <v/>
      </c>
      <c r="O3470" s="42">
        <f>IF(AND($B3470&lt;&gt;"",$C3470&lt;&gt;"",$B3470&lt;=$C3470),INDEX(Szabalyok!$C:$C,$N3470),"")</f>
        <v/>
      </c>
      <c r="P3470">
        <f>IF(D3470="",P3469,P3469+1)</f>
        <v/>
      </c>
    </row>
    <row r="3471">
      <c r="A3471">
        <f>IF(P3471=P3470,0,P3471)</f>
        <v/>
      </c>
      <c r="B3471" s="41">
        <f>IF($M3471&gt;300,"",IF(OR(INDEX(Bemenet!$E$2:$E$301,$M3471)="",INDEX(Bemenet!$F$2:$F$301,$M3471)=""),"",MAX(INDEX(Bemenet!$E$2:$E$301,$M3471),INDEX(Szabalyok!$A:$A,$N3471))))</f>
        <v/>
      </c>
      <c r="C3471" s="41">
        <f>IF($B3471="","",MIN(INDEX(Bemenet!$F$2:$F$301,$M3471),INDEX(Szabalyok!$B:$B,$N3471)))</f>
        <v/>
      </c>
      <c r="D3471" s="5">
        <f>IF(AND($B3471&lt;&gt;"",$C3471&lt;&gt;"",$B3471&lt;=$C3471),INDEX(Bemenet!$G$2:$G$301,$M3471),"")</f>
        <v/>
      </c>
      <c r="E3471" s="6">
        <f>IF(AND($B3471&lt;&gt;"",$C3471&lt;&gt;"",$B3471&lt;=$C3471),INDEX(Bemenet!$D$2:$D$301,$M3471),"")</f>
        <v/>
      </c>
      <c r="F3471" s="5">
        <f>IF(AND($B3471&lt;&gt;"",$C3471&lt;&gt;"",$B3471&lt;=$C3471),$C3471-$B3471+1,"")</f>
        <v/>
      </c>
      <c r="G3471" s="5">
        <f>IF($F3471="","",$F3471*$D3471)</f>
        <v/>
      </c>
      <c r="H3471" s="42">
        <f>IF($G3471="","",$O3471)</f>
        <v/>
      </c>
      <c r="I3471" s="5">
        <f>IF($G3471="","",$G3471*IF($H3471="",$O3471,$H3471)/100)</f>
        <v/>
      </c>
      <c r="J3471" s="5">
        <f>IF(OR($L3471="",NOT(COUNTIFS($L$2:$L3471,$L3471)=1)),"",SUMIFS($G:$G,$L:$L,$L3471))</f>
        <v/>
      </c>
      <c r="K3471" s="5">
        <f>IF(OR($L3471="",NOT(COUNTIFS($L$2:$L3471,$L3471)=1)),"",SUMIFS($I:$I,$L:$L,$L3471))</f>
        <v/>
      </c>
      <c r="L3471" s="6">
        <f>IF($B3471="","",YEAR($B3471))</f>
        <v/>
      </c>
      <c r="M3471" s="6">
        <f>INT((ROW()-2)/39)+1</f>
        <v/>
      </c>
      <c r="N3471" s="6">
        <f>MOD(ROW()-2,39)+2</f>
        <v/>
      </c>
      <c r="O3471" s="42">
        <f>IF(AND($B3471&lt;&gt;"",$C3471&lt;&gt;"",$B3471&lt;=$C3471),INDEX(Szabalyok!$C:$C,$N3471),"")</f>
        <v/>
      </c>
      <c r="P3471">
        <f>IF(D3471="",P3470,P3470+1)</f>
        <v/>
      </c>
    </row>
    <row r="3472">
      <c r="A3472">
        <f>IF(P3472=P3471,0,P3472)</f>
        <v/>
      </c>
      <c r="B3472" s="41">
        <f>IF($M3472&gt;300,"",IF(OR(INDEX(Bemenet!$E$2:$E$301,$M3472)="",INDEX(Bemenet!$F$2:$F$301,$M3472)=""),"",MAX(INDEX(Bemenet!$E$2:$E$301,$M3472),INDEX(Szabalyok!$A:$A,$N3472))))</f>
        <v/>
      </c>
      <c r="C3472" s="41">
        <f>IF($B3472="","",MIN(INDEX(Bemenet!$F$2:$F$301,$M3472),INDEX(Szabalyok!$B:$B,$N3472)))</f>
        <v/>
      </c>
      <c r="D3472" s="5">
        <f>IF(AND($B3472&lt;&gt;"",$C3472&lt;&gt;"",$B3472&lt;=$C3472),INDEX(Bemenet!$G$2:$G$301,$M3472),"")</f>
        <v/>
      </c>
      <c r="E3472" s="6">
        <f>IF(AND($B3472&lt;&gt;"",$C3472&lt;&gt;"",$B3472&lt;=$C3472),INDEX(Bemenet!$D$2:$D$301,$M3472),"")</f>
        <v/>
      </c>
      <c r="F3472" s="5">
        <f>IF(AND($B3472&lt;&gt;"",$C3472&lt;&gt;"",$B3472&lt;=$C3472),$C3472-$B3472+1,"")</f>
        <v/>
      </c>
      <c r="G3472" s="5">
        <f>IF($F3472="","",$F3472*$D3472)</f>
        <v/>
      </c>
      <c r="H3472" s="42">
        <f>IF($G3472="","",$O3472)</f>
        <v/>
      </c>
      <c r="I3472" s="5">
        <f>IF($G3472="","",$G3472*IF($H3472="",$O3472,$H3472)/100)</f>
        <v/>
      </c>
      <c r="J3472" s="5">
        <f>IF(OR($L3472="",NOT(COUNTIFS($L$2:$L3472,$L3472)=1)),"",SUMIFS($G:$G,$L:$L,$L3472))</f>
        <v/>
      </c>
      <c r="K3472" s="5">
        <f>IF(OR($L3472="",NOT(COUNTIFS($L$2:$L3472,$L3472)=1)),"",SUMIFS($I:$I,$L:$L,$L3472))</f>
        <v/>
      </c>
      <c r="L3472" s="6">
        <f>IF($B3472="","",YEAR($B3472))</f>
        <v/>
      </c>
      <c r="M3472" s="6">
        <f>INT((ROW()-2)/39)+1</f>
        <v/>
      </c>
      <c r="N3472" s="6">
        <f>MOD(ROW()-2,39)+2</f>
        <v/>
      </c>
      <c r="O3472" s="42">
        <f>IF(AND($B3472&lt;&gt;"",$C3472&lt;&gt;"",$B3472&lt;=$C3472),INDEX(Szabalyok!$C:$C,$N3472),"")</f>
        <v/>
      </c>
      <c r="P3472">
        <f>IF(D3472="",P3471,P3471+1)</f>
        <v/>
      </c>
    </row>
    <row r="3473">
      <c r="A3473">
        <f>IF(P3473=P3472,0,P3473)</f>
        <v/>
      </c>
      <c r="B3473" s="41">
        <f>IF($M3473&gt;300,"",IF(OR(INDEX(Bemenet!$E$2:$E$301,$M3473)="",INDEX(Bemenet!$F$2:$F$301,$M3473)=""),"",MAX(INDEX(Bemenet!$E$2:$E$301,$M3473),INDEX(Szabalyok!$A:$A,$N3473))))</f>
        <v/>
      </c>
      <c r="C3473" s="41">
        <f>IF($B3473="","",MIN(INDEX(Bemenet!$F$2:$F$301,$M3473),INDEX(Szabalyok!$B:$B,$N3473)))</f>
        <v/>
      </c>
      <c r="D3473" s="5">
        <f>IF(AND($B3473&lt;&gt;"",$C3473&lt;&gt;"",$B3473&lt;=$C3473),INDEX(Bemenet!$G$2:$G$301,$M3473),"")</f>
        <v/>
      </c>
      <c r="E3473" s="6">
        <f>IF(AND($B3473&lt;&gt;"",$C3473&lt;&gt;"",$B3473&lt;=$C3473),INDEX(Bemenet!$D$2:$D$301,$M3473),"")</f>
        <v/>
      </c>
      <c r="F3473" s="5">
        <f>IF(AND($B3473&lt;&gt;"",$C3473&lt;&gt;"",$B3473&lt;=$C3473),$C3473-$B3473+1,"")</f>
        <v/>
      </c>
      <c r="G3473" s="5">
        <f>IF($F3473="","",$F3473*$D3473)</f>
        <v/>
      </c>
      <c r="H3473" s="42">
        <f>IF($G3473="","",$O3473)</f>
        <v/>
      </c>
      <c r="I3473" s="5">
        <f>IF($G3473="","",$G3473*IF($H3473="",$O3473,$H3473)/100)</f>
        <v/>
      </c>
      <c r="J3473" s="5">
        <f>IF(OR($L3473="",NOT(COUNTIFS($L$2:$L3473,$L3473)=1)),"",SUMIFS($G:$G,$L:$L,$L3473))</f>
        <v/>
      </c>
      <c r="K3473" s="5">
        <f>IF(OR($L3473="",NOT(COUNTIFS($L$2:$L3473,$L3473)=1)),"",SUMIFS($I:$I,$L:$L,$L3473))</f>
        <v/>
      </c>
      <c r="L3473" s="6">
        <f>IF($B3473="","",YEAR($B3473))</f>
        <v/>
      </c>
      <c r="M3473" s="6">
        <f>INT((ROW()-2)/39)+1</f>
        <v/>
      </c>
      <c r="N3473" s="6">
        <f>MOD(ROW()-2,39)+2</f>
        <v/>
      </c>
      <c r="O3473" s="42">
        <f>IF(AND($B3473&lt;&gt;"",$C3473&lt;&gt;"",$B3473&lt;=$C3473),INDEX(Szabalyok!$C:$C,$N3473),"")</f>
        <v/>
      </c>
      <c r="P3473">
        <f>IF(D3473="",P3472,P3472+1)</f>
        <v/>
      </c>
    </row>
    <row r="3474">
      <c r="A3474">
        <f>IF(P3474=P3473,0,P3474)</f>
        <v/>
      </c>
      <c r="B3474" s="41">
        <f>IF($M3474&gt;300,"",IF(OR(INDEX(Bemenet!$E$2:$E$301,$M3474)="",INDEX(Bemenet!$F$2:$F$301,$M3474)=""),"",MAX(INDEX(Bemenet!$E$2:$E$301,$M3474),INDEX(Szabalyok!$A:$A,$N3474))))</f>
        <v/>
      </c>
      <c r="C3474" s="41">
        <f>IF($B3474="","",MIN(INDEX(Bemenet!$F$2:$F$301,$M3474),INDEX(Szabalyok!$B:$B,$N3474)))</f>
        <v/>
      </c>
      <c r="D3474" s="5">
        <f>IF(AND($B3474&lt;&gt;"",$C3474&lt;&gt;"",$B3474&lt;=$C3474),INDEX(Bemenet!$G$2:$G$301,$M3474),"")</f>
        <v/>
      </c>
      <c r="E3474" s="6">
        <f>IF(AND($B3474&lt;&gt;"",$C3474&lt;&gt;"",$B3474&lt;=$C3474),INDEX(Bemenet!$D$2:$D$301,$M3474),"")</f>
        <v/>
      </c>
      <c r="F3474" s="5">
        <f>IF(AND($B3474&lt;&gt;"",$C3474&lt;&gt;"",$B3474&lt;=$C3474),$C3474-$B3474+1,"")</f>
        <v/>
      </c>
      <c r="G3474" s="5">
        <f>IF($F3474="","",$F3474*$D3474)</f>
        <v/>
      </c>
      <c r="H3474" s="42">
        <f>IF($G3474="","",$O3474)</f>
        <v/>
      </c>
      <c r="I3474" s="5">
        <f>IF($G3474="","",$G3474*IF($H3474="",$O3474,$H3474)/100)</f>
        <v/>
      </c>
      <c r="J3474" s="5">
        <f>IF(OR($L3474="",NOT(COUNTIFS($L$2:$L3474,$L3474)=1)),"",SUMIFS($G:$G,$L:$L,$L3474))</f>
        <v/>
      </c>
      <c r="K3474" s="5">
        <f>IF(OR($L3474="",NOT(COUNTIFS($L$2:$L3474,$L3474)=1)),"",SUMIFS($I:$I,$L:$L,$L3474))</f>
        <v/>
      </c>
      <c r="L3474" s="6">
        <f>IF($B3474="","",YEAR($B3474))</f>
        <v/>
      </c>
      <c r="M3474" s="6">
        <f>INT((ROW()-2)/39)+1</f>
        <v/>
      </c>
      <c r="N3474" s="6">
        <f>MOD(ROW()-2,39)+2</f>
        <v/>
      </c>
      <c r="O3474" s="42">
        <f>IF(AND($B3474&lt;&gt;"",$C3474&lt;&gt;"",$B3474&lt;=$C3474),INDEX(Szabalyok!$C:$C,$N3474),"")</f>
        <v/>
      </c>
      <c r="P3474">
        <f>IF(D3474="",P3473,P3473+1)</f>
        <v/>
      </c>
    </row>
    <row r="3475">
      <c r="A3475">
        <f>IF(P3475=P3474,0,P3475)</f>
        <v/>
      </c>
      <c r="B3475" s="41">
        <f>IF($M3475&gt;300,"",IF(OR(INDEX(Bemenet!$E$2:$E$301,$M3475)="",INDEX(Bemenet!$F$2:$F$301,$M3475)=""),"",MAX(INDEX(Bemenet!$E$2:$E$301,$M3475),INDEX(Szabalyok!$A:$A,$N3475))))</f>
        <v/>
      </c>
      <c r="C3475" s="41">
        <f>IF($B3475="","",MIN(INDEX(Bemenet!$F$2:$F$301,$M3475),INDEX(Szabalyok!$B:$B,$N3475)))</f>
        <v/>
      </c>
      <c r="D3475" s="5">
        <f>IF(AND($B3475&lt;&gt;"",$C3475&lt;&gt;"",$B3475&lt;=$C3475),INDEX(Bemenet!$G$2:$G$301,$M3475),"")</f>
        <v/>
      </c>
      <c r="E3475" s="6">
        <f>IF(AND($B3475&lt;&gt;"",$C3475&lt;&gt;"",$B3475&lt;=$C3475),INDEX(Bemenet!$D$2:$D$301,$M3475),"")</f>
        <v/>
      </c>
      <c r="F3475" s="5">
        <f>IF(AND($B3475&lt;&gt;"",$C3475&lt;&gt;"",$B3475&lt;=$C3475),$C3475-$B3475+1,"")</f>
        <v/>
      </c>
      <c r="G3475" s="5">
        <f>IF($F3475="","",$F3475*$D3475)</f>
        <v/>
      </c>
      <c r="H3475" s="42">
        <f>IF($G3475="","",$O3475)</f>
        <v/>
      </c>
      <c r="I3475" s="5">
        <f>IF($G3475="","",$G3475*IF($H3475="",$O3475,$H3475)/100)</f>
        <v/>
      </c>
      <c r="J3475" s="5">
        <f>IF(OR($L3475="",NOT(COUNTIFS($L$2:$L3475,$L3475)=1)),"",SUMIFS($G:$G,$L:$L,$L3475))</f>
        <v/>
      </c>
      <c r="K3475" s="5">
        <f>IF(OR($L3475="",NOT(COUNTIFS($L$2:$L3475,$L3475)=1)),"",SUMIFS($I:$I,$L:$L,$L3475))</f>
        <v/>
      </c>
      <c r="L3475" s="6">
        <f>IF($B3475="","",YEAR($B3475))</f>
        <v/>
      </c>
      <c r="M3475" s="6">
        <f>INT((ROW()-2)/39)+1</f>
        <v/>
      </c>
      <c r="N3475" s="6">
        <f>MOD(ROW()-2,39)+2</f>
        <v/>
      </c>
      <c r="O3475" s="42">
        <f>IF(AND($B3475&lt;&gt;"",$C3475&lt;&gt;"",$B3475&lt;=$C3475),INDEX(Szabalyok!$C:$C,$N3475),"")</f>
        <v/>
      </c>
      <c r="P3475">
        <f>IF(D3475="",P3474,P3474+1)</f>
        <v/>
      </c>
    </row>
    <row r="3476">
      <c r="A3476">
        <f>IF(P3476=P3475,0,P3476)</f>
        <v/>
      </c>
      <c r="B3476" s="41">
        <f>IF($M3476&gt;300,"",IF(OR(INDEX(Bemenet!$E$2:$E$301,$M3476)="",INDEX(Bemenet!$F$2:$F$301,$M3476)=""),"",MAX(INDEX(Bemenet!$E$2:$E$301,$M3476),INDEX(Szabalyok!$A:$A,$N3476))))</f>
        <v/>
      </c>
      <c r="C3476" s="41">
        <f>IF($B3476="","",MIN(INDEX(Bemenet!$F$2:$F$301,$M3476),INDEX(Szabalyok!$B:$B,$N3476)))</f>
        <v/>
      </c>
      <c r="D3476" s="5">
        <f>IF(AND($B3476&lt;&gt;"",$C3476&lt;&gt;"",$B3476&lt;=$C3476),INDEX(Bemenet!$G$2:$G$301,$M3476),"")</f>
        <v/>
      </c>
      <c r="E3476" s="6">
        <f>IF(AND($B3476&lt;&gt;"",$C3476&lt;&gt;"",$B3476&lt;=$C3476),INDEX(Bemenet!$D$2:$D$301,$M3476),"")</f>
        <v/>
      </c>
      <c r="F3476" s="5">
        <f>IF(AND($B3476&lt;&gt;"",$C3476&lt;&gt;"",$B3476&lt;=$C3476),$C3476-$B3476+1,"")</f>
        <v/>
      </c>
      <c r="G3476" s="5">
        <f>IF($F3476="","",$F3476*$D3476)</f>
        <v/>
      </c>
      <c r="H3476" s="42">
        <f>IF($G3476="","",$O3476)</f>
        <v/>
      </c>
      <c r="I3476" s="5">
        <f>IF($G3476="","",$G3476*IF($H3476="",$O3476,$H3476)/100)</f>
        <v/>
      </c>
      <c r="J3476" s="5">
        <f>IF(OR($L3476="",NOT(COUNTIFS($L$2:$L3476,$L3476)=1)),"",SUMIFS($G:$G,$L:$L,$L3476))</f>
        <v/>
      </c>
      <c r="K3476" s="5">
        <f>IF(OR($L3476="",NOT(COUNTIFS($L$2:$L3476,$L3476)=1)),"",SUMIFS($I:$I,$L:$L,$L3476))</f>
        <v/>
      </c>
      <c r="L3476" s="6">
        <f>IF($B3476="","",YEAR($B3476))</f>
        <v/>
      </c>
      <c r="M3476" s="6">
        <f>INT((ROW()-2)/39)+1</f>
        <v/>
      </c>
      <c r="N3476" s="6">
        <f>MOD(ROW()-2,39)+2</f>
        <v/>
      </c>
      <c r="O3476" s="42">
        <f>IF(AND($B3476&lt;&gt;"",$C3476&lt;&gt;"",$B3476&lt;=$C3476),INDEX(Szabalyok!$C:$C,$N3476),"")</f>
        <v/>
      </c>
      <c r="P3476">
        <f>IF(D3476="",P3475,P3475+1)</f>
        <v/>
      </c>
    </row>
    <row r="3477">
      <c r="A3477">
        <f>IF(P3477=P3476,0,P3477)</f>
        <v/>
      </c>
      <c r="B3477" s="41">
        <f>IF($M3477&gt;300,"",IF(OR(INDEX(Bemenet!$E$2:$E$301,$M3477)="",INDEX(Bemenet!$F$2:$F$301,$M3477)=""),"",MAX(INDEX(Bemenet!$E$2:$E$301,$M3477),INDEX(Szabalyok!$A:$A,$N3477))))</f>
        <v/>
      </c>
      <c r="C3477" s="41">
        <f>IF($B3477="","",MIN(INDEX(Bemenet!$F$2:$F$301,$M3477),INDEX(Szabalyok!$B:$B,$N3477)))</f>
        <v/>
      </c>
      <c r="D3477" s="5">
        <f>IF(AND($B3477&lt;&gt;"",$C3477&lt;&gt;"",$B3477&lt;=$C3477),INDEX(Bemenet!$G$2:$G$301,$M3477),"")</f>
        <v/>
      </c>
      <c r="E3477" s="6">
        <f>IF(AND($B3477&lt;&gt;"",$C3477&lt;&gt;"",$B3477&lt;=$C3477),INDEX(Bemenet!$D$2:$D$301,$M3477),"")</f>
        <v/>
      </c>
      <c r="F3477" s="5">
        <f>IF(AND($B3477&lt;&gt;"",$C3477&lt;&gt;"",$B3477&lt;=$C3477),$C3477-$B3477+1,"")</f>
        <v/>
      </c>
      <c r="G3477" s="5">
        <f>IF($F3477="","",$F3477*$D3477)</f>
        <v/>
      </c>
      <c r="H3477" s="42">
        <f>IF($G3477="","",$O3477)</f>
        <v/>
      </c>
      <c r="I3477" s="5">
        <f>IF($G3477="","",$G3477*IF($H3477="",$O3477,$H3477)/100)</f>
        <v/>
      </c>
      <c r="J3477" s="5">
        <f>IF(OR($L3477="",NOT(COUNTIFS($L$2:$L3477,$L3477)=1)),"",SUMIFS($G:$G,$L:$L,$L3477))</f>
        <v/>
      </c>
      <c r="K3477" s="5">
        <f>IF(OR($L3477="",NOT(COUNTIFS($L$2:$L3477,$L3477)=1)),"",SUMIFS($I:$I,$L:$L,$L3477))</f>
        <v/>
      </c>
      <c r="L3477" s="6">
        <f>IF($B3477="","",YEAR($B3477))</f>
        <v/>
      </c>
      <c r="M3477" s="6">
        <f>INT((ROW()-2)/39)+1</f>
        <v/>
      </c>
      <c r="N3477" s="6">
        <f>MOD(ROW()-2,39)+2</f>
        <v/>
      </c>
      <c r="O3477" s="42">
        <f>IF(AND($B3477&lt;&gt;"",$C3477&lt;&gt;"",$B3477&lt;=$C3477),INDEX(Szabalyok!$C:$C,$N3477),"")</f>
        <v/>
      </c>
      <c r="P3477">
        <f>IF(D3477="",P3476,P3476+1)</f>
        <v/>
      </c>
    </row>
    <row r="3478">
      <c r="A3478">
        <f>IF(P3478=P3477,0,P3478)</f>
        <v/>
      </c>
      <c r="B3478" s="41">
        <f>IF($M3478&gt;300,"",IF(OR(INDEX(Bemenet!$E$2:$E$301,$M3478)="",INDEX(Bemenet!$F$2:$F$301,$M3478)=""),"",MAX(INDEX(Bemenet!$E$2:$E$301,$M3478),INDEX(Szabalyok!$A:$A,$N3478))))</f>
        <v/>
      </c>
      <c r="C3478" s="41">
        <f>IF($B3478="","",MIN(INDEX(Bemenet!$F$2:$F$301,$M3478),INDEX(Szabalyok!$B:$B,$N3478)))</f>
        <v/>
      </c>
      <c r="D3478" s="5">
        <f>IF(AND($B3478&lt;&gt;"",$C3478&lt;&gt;"",$B3478&lt;=$C3478),INDEX(Bemenet!$G$2:$G$301,$M3478),"")</f>
        <v/>
      </c>
      <c r="E3478" s="6">
        <f>IF(AND($B3478&lt;&gt;"",$C3478&lt;&gt;"",$B3478&lt;=$C3478),INDEX(Bemenet!$D$2:$D$301,$M3478),"")</f>
        <v/>
      </c>
      <c r="F3478" s="5">
        <f>IF(AND($B3478&lt;&gt;"",$C3478&lt;&gt;"",$B3478&lt;=$C3478),$C3478-$B3478+1,"")</f>
        <v/>
      </c>
      <c r="G3478" s="5">
        <f>IF($F3478="","",$F3478*$D3478)</f>
        <v/>
      </c>
      <c r="H3478" s="42">
        <f>IF($G3478="","",$O3478)</f>
        <v/>
      </c>
      <c r="I3478" s="5">
        <f>IF($G3478="","",$G3478*IF($H3478="",$O3478,$H3478)/100)</f>
        <v/>
      </c>
      <c r="J3478" s="5">
        <f>IF(OR($L3478="",NOT(COUNTIFS($L$2:$L3478,$L3478)=1)),"",SUMIFS($G:$G,$L:$L,$L3478))</f>
        <v/>
      </c>
      <c r="K3478" s="5">
        <f>IF(OR($L3478="",NOT(COUNTIFS($L$2:$L3478,$L3478)=1)),"",SUMIFS($I:$I,$L:$L,$L3478))</f>
        <v/>
      </c>
      <c r="L3478" s="6">
        <f>IF($B3478="","",YEAR($B3478))</f>
        <v/>
      </c>
      <c r="M3478" s="6">
        <f>INT((ROW()-2)/39)+1</f>
        <v/>
      </c>
      <c r="N3478" s="6">
        <f>MOD(ROW()-2,39)+2</f>
        <v/>
      </c>
      <c r="O3478" s="42">
        <f>IF(AND($B3478&lt;&gt;"",$C3478&lt;&gt;"",$B3478&lt;=$C3478),INDEX(Szabalyok!$C:$C,$N3478),"")</f>
        <v/>
      </c>
      <c r="P3478">
        <f>IF(D3478="",P3477,P3477+1)</f>
        <v/>
      </c>
    </row>
    <row r="3479">
      <c r="A3479">
        <f>IF(P3479=P3478,0,P3479)</f>
        <v/>
      </c>
      <c r="B3479" s="41">
        <f>IF($M3479&gt;300,"",IF(OR(INDEX(Bemenet!$E$2:$E$301,$M3479)="",INDEX(Bemenet!$F$2:$F$301,$M3479)=""),"",MAX(INDEX(Bemenet!$E$2:$E$301,$M3479),INDEX(Szabalyok!$A:$A,$N3479))))</f>
        <v/>
      </c>
      <c r="C3479" s="41">
        <f>IF($B3479="","",MIN(INDEX(Bemenet!$F$2:$F$301,$M3479),INDEX(Szabalyok!$B:$B,$N3479)))</f>
        <v/>
      </c>
      <c r="D3479" s="5">
        <f>IF(AND($B3479&lt;&gt;"",$C3479&lt;&gt;"",$B3479&lt;=$C3479),INDEX(Bemenet!$G$2:$G$301,$M3479),"")</f>
        <v/>
      </c>
      <c r="E3479" s="6">
        <f>IF(AND($B3479&lt;&gt;"",$C3479&lt;&gt;"",$B3479&lt;=$C3479),INDEX(Bemenet!$D$2:$D$301,$M3479),"")</f>
        <v/>
      </c>
      <c r="F3479" s="5">
        <f>IF(AND($B3479&lt;&gt;"",$C3479&lt;&gt;"",$B3479&lt;=$C3479),$C3479-$B3479+1,"")</f>
        <v/>
      </c>
      <c r="G3479" s="5">
        <f>IF($F3479="","",$F3479*$D3479)</f>
        <v/>
      </c>
      <c r="H3479" s="42">
        <f>IF($G3479="","",$O3479)</f>
        <v/>
      </c>
      <c r="I3479" s="5">
        <f>IF($G3479="","",$G3479*IF($H3479="",$O3479,$H3479)/100)</f>
        <v/>
      </c>
      <c r="J3479" s="5">
        <f>IF(OR($L3479="",NOT(COUNTIFS($L$2:$L3479,$L3479)=1)),"",SUMIFS($G:$G,$L:$L,$L3479))</f>
        <v/>
      </c>
      <c r="K3479" s="5">
        <f>IF(OR($L3479="",NOT(COUNTIFS($L$2:$L3479,$L3479)=1)),"",SUMIFS($I:$I,$L:$L,$L3479))</f>
        <v/>
      </c>
      <c r="L3479" s="6">
        <f>IF($B3479="","",YEAR($B3479))</f>
        <v/>
      </c>
      <c r="M3479" s="6">
        <f>INT((ROW()-2)/39)+1</f>
        <v/>
      </c>
      <c r="N3479" s="6">
        <f>MOD(ROW()-2,39)+2</f>
        <v/>
      </c>
      <c r="O3479" s="42">
        <f>IF(AND($B3479&lt;&gt;"",$C3479&lt;&gt;"",$B3479&lt;=$C3479),INDEX(Szabalyok!$C:$C,$N3479),"")</f>
        <v/>
      </c>
      <c r="P3479">
        <f>IF(D3479="",P3478,P3478+1)</f>
        <v/>
      </c>
    </row>
    <row r="3480">
      <c r="A3480">
        <f>IF(P3480=P3479,0,P3480)</f>
        <v/>
      </c>
      <c r="B3480" s="41">
        <f>IF($M3480&gt;300,"",IF(OR(INDEX(Bemenet!$E$2:$E$301,$M3480)="",INDEX(Bemenet!$F$2:$F$301,$M3480)=""),"",MAX(INDEX(Bemenet!$E$2:$E$301,$M3480),INDEX(Szabalyok!$A:$A,$N3480))))</f>
        <v/>
      </c>
      <c r="C3480" s="41">
        <f>IF($B3480="","",MIN(INDEX(Bemenet!$F$2:$F$301,$M3480),INDEX(Szabalyok!$B:$B,$N3480)))</f>
        <v/>
      </c>
      <c r="D3480" s="5">
        <f>IF(AND($B3480&lt;&gt;"",$C3480&lt;&gt;"",$B3480&lt;=$C3480),INDEX(Bemenet!$G$2:$G$301,$M3480),"")</f>
        <v/>
      </c>
      <c r="E3480" s="6">
        <f>IF(AND($B3480&lt;&gt;"",$C3480&lt;&gt;"",$B3480&lt;=$C3480),INDEX(Bemenet!$D$2:$D$301,$M3480),"")</f>
        <v/>
      </c>
      <c r="F3480" s="5">
        <f>IF(AND($B3480&lt;&gt;"",$C3480&lt;&gt;"",$B3480&lt;=$C3480),$C3480-$B3480+1,"")</f>
        <v/>
      </c>
      <c r="G3480" s="5">
        <f>IF($F3480="","",$F3480*$D3480)</f>
        <v/>
      </c>
      <c r="H3480" s="42">
        <f>IF($G3480="","",$O3480)</f>
        <v/>
      </c>
      <c r="I3480" s="5">
        <f>IF($G3480="","",$G3480*IF($H3480="",$O3480,$H3480)/100)</f>
        <v/>
      </c>
      <c r="J3480" s="5">
        <f>IF(OR($L3480="",NOT(COUNTIFS($L$2:$L3480,$L3480)=1)),"",SUMIFS($G:$G,$L:$L,$L3480))</f>
        <v/>
      </c>
      <c r="K3480" s="5">
        <f>IF(OR($L3480="",NOT(COUNTIFS($L$2:$L3480,$L3480)=1)),"",SUMIFS($I:$I,$L:$L,$L3480))</f>
        <v/>
      </c>
      <c r="L3480" s="6">
        <f>IF($B3480="","",YEAR($B3480))</f>
        <v/>
      </c>
      <c r="M3480" s="6">
        <f>INT((ROW()-2)/39)+1</f>
        <v/>
      </c>
      <c r="N3480" s="6">
        <f>MOD(ROW()-2,39)+2</f>
        <v/>
      </c>
      <c r="O3480" s="42">
        <f>IF(AND($B3480&lt;&gt;"",$C3480&lt;&gt;"",$B3480&lt;=$C3480),INDEX(Szabalyok!$C:$C,$N3480),"")</f>
        <v/>
      </c>
      <c r="P3480">
        <f>IF(D3480="",P3479,P3479+1)</f>
        <v/>
      </c>
    </row>
    <row r="3481">
      <c r="A3481">
        <f>IF(P3481=P3480,0,P3481)</f>
        <v/>
      </c>
      <c r="B3481" s="41">
        <f>IF($M3481&gt;300,"",IF(OR(INDEX(Bemenet!$E$2:$E$301,$M3481)="",INDEX(Bemenet!$F$2:$F$301,$M3481)=""),"",MAX(INDEX(Bemenet!$E$2:$E$301,$M3481),INDEX(Szabalyok!$A:$A,$N3481))))</f>
        <v/>
      </c>
      <c r="C3481" s="41">
        <f>IF($B3481="","",MIN(INDEX(Bemenet!$F$2:$F$301,$M3481),INDEX(Szabalyok!$B:$B,$N3481)))</f>
        <v/>
      </c>
      <c r="D3481" s="5">
        <f>IF(AND($B3481&lt;&gt;"",$C3481&lt;&gt;"",$B3481&lt;=$C3481),INDEX(Bemenet!$G$2:$G$301,$M3481),"")</f>
        <v/>
      </c>
      <c r="E3481" s="6">
        <f>IF(AND($B3481&lt;&gt;"",$C3481&lt;&gt;"",$B3481&lt;=$C3481),INDEX(Bemenet!$D$2:$D$301,$M3481),"")</f>
        <v/>
      </c>
      <c r="F3481" s="5">
        <f>IF(AND($B3481&lt;&gt;"",$C3481&lt;&gt;"",$B3481&lt;=$C3481),$C3481-$B3481+1,"")</f>
        <v/>
      </c>
      <c r="G3481" s="5">
        <f>IF($F3481="","",$F3481*$D3481)</f>
        <v/>
      </c>
      <c r="H3481" s="42">
        <f>IF($G3481="","",$O3481)</f>
        <v/>
      </c>
      <c r="I3481" s="5">
        <f>IF($G3481="","",$G3481*IF($H3481="",$O3481,$H3481)/100)</f>
        <v/>
      </c>
      <c r="J3481" s="5">
        <f>IF(OR($L3481="",NOT(COUNTIFS($L$2:$L3481,$L3481)=1)),"",SUMIFS($G:$G,$L:$L,$L3481))</f>
        <v/>
      </c>
      <c r="K3481" s="5">
        <f>IF(OR($L3481="",NOT(COUNTIFS($L$2:$L3481,$L3481)=1)),"",SUMIFS($I:$I,$L:$L,$L3481))</f>
        <v/>
      </c>
      <c r="L3481" s="6">
        <f>IF($B3481="","",YEAR($B3481))</f>
        <v/>
      </c>
      <c r="M3481" s="6">
        <f>INT((ROW()-2)/39)+1</f>
        <v/>
      </c>
      <c r="N3481" s="6">
        <f>MOD(ROW()-2,39)+2</f>
        <v/>
      </c>
      <c r="O3481" s="42">
        <f>IF(AND($B3481&lt;&gt;"",$C3481&lt;&gt;"",$B3481&lt;=$C3481),INDEX(Szabalyok!$C:$C,$N3481),"")</f>
        <v/>
      </c>
      <c r="P3481">
        <f>IF(D3481="",P3480,P3480+1)</f>
        <v/>
      </c>
    </row>
    <row r="3482">
      <c r="A3482">
        <f>IF(P3482=P3481,0,P3482)</f>
        <v/>
      </c>
      <c r="B3482" s="41">
        <f>IF($M3482&gt;300,"",IF(OR(INDEX(Bemenet!$E$2:$E$301,$M3482)="",INDEX(Bemenet!$F$2:$F$301,$M3482)=""),"",MAX(INDEX(Bemenet!$E$2:$E$301,$M3482),INDEX(Szabalyok!$A:$A,$N3482))))</f>
        <v/>
      </c>
      <c r="C3482" s="41">
        <f>IF($B3482="","",MIN(INDEX(Bemenet!$F$2:$F$301,$M3482),INDEX(Szabalyok!$B:$B,$N3482)))</f>
        <v/>
      </c>
      <c r="D3482" s="5">
        <f>IF(AND($B3482&lt;&gt;"",$C3482&lt;&gt;"",$B3482&lt;=$C3482),INDEX(Bemenet!$G$2:$G$301,$M3482),"")</f>
        <v/>
      </c>
      <c r="E3482" s="6">
        <f>IF(AND($B3482&lt;&gt;"",$C3482&lt;&gt;"",$B3482&lt;=$C3482),INDEX(Bemenet!$D$2:$D$301,$M3482),"")</f>
        <v/>
      </c>
      <c r="F3482" s="5">
        <f>IF(AND($B3482&lt;&gt;"",$C3482&lt;&gt;"",$B3482&lt;=$C3482),$C3482-$B3482+1,"")</f>
        <v/>
      </c>
      <c r="G3482" s="5">
        <f>IF($F3482="","",$F3482*$D3482)</f>
        <v/>
      </c>
      <c r="H3482" s="42">
        <f>IF($G3482="","",$O3482)</f>
        <v/>
      </c>
      <c r="I3482" s="5">
        <f>IF($G3482="","",$G3482*IF($H3482="",$O3482,$H3482)/100)</f>
        <v/>
      </c>
      <c r="J3482" s="5">
        <f>IF(OR($L3482="",NOT(COUNTIFS($L$2:$L3482,$L3482)=1)),"",SUMIFS($G:$G,$L:$L,$L3482))</f>
        <v/>
      </c>
      <c r="K3482" s="5">
        <f>IF(OR($L3482="",NOT(COUNTIFS($L$2:$L3482,$L3482)=1)),"",SUMIFS($I:$I,$L:$L,$L3482))</f>
        <v/>
      </c>
      <c r="L3482" s="6">
        <f>IF($B3482="","",YEAR($B3482))</f>
        <v/>
      </c>
      <c r="M3482" s="6">
        <f>INT((ROW()-2)/39)+1</f>
        <v/>
      </c>
      <c r="N3482" s="6">
        <f>MOD(ROW()-2,39)+2</f>
        <v/>
      </c>
      <c r="O3482" s="42">
        <f>IF(AND($B3482&lt;&gt;"",$C3482&lt;&gt;"",$B3482&lt;=$C3482),INDEX(Szabalyok!$C:$C,$N3482),"")</f>
        <v/>
      </c>
      <c r="P3482">
        <f>IF(D3482="",P3481,P3481+1)</f>
        <v/>
      </c>
    </row>
    <row r="3483">
      <c r="A3483">
        <f>IF(P3483=P3482,0,P3483)</f>
        <v/>
      </c>
      <c r="B3483" s="41">
        <f>IF($M3483&gt;300,"",IF(OR(INDEX(Bemenet!$E$2:$E$301,$M3483)="",INDEX(Bemenet!$F$2:$F$301,$M3483)=""),"",MAX(INDEX(Bemenet!$E$2:$E$301,$M3483),INDEX(Szabalyok!$A:$A,$N3483))))</f>
        <v/>
      </c>
      <c r="C3483" s="41">
        <f>IF($B3483="","",MIN(INDEX(Bemenet!$F$2:$F$301,$M3483),INDEX(Szabalyok!$B:$B,$N3483)))</f>
        <v/>
      </c>
      <c r="D3483" s="5">
        <f>IF(AND($B3483&lt;&gt;"",$C3483&lt;&gt;"",$B3483&lt;=$C3483),INDEX(Bemenet!$G$2:$G$301,$M3483),"")</f>
        <v/>
      </c>
      <c r="E3483" s="6">
        <f>IF(AND($B3483&lt;&gt;"",$C3483&lt;&gt;"",$B3483&lt;=$C3483),INDEX(Bemenet!$D$2:$D$301,$M3483),"")</f>
        <v/>
      </c>
      <c r="F3483" s="5">
        <f>IF(AND($B3483&lt;&gt;"",$C3483&lt;&gt;"",$B3483&lt;=$C3483),$C3483-$B3483+1,"")</f>
        <v/>
      </c>
      <c r="G3483" s="5">
        <f>IF($F3483="","",$F3483*$D3483)</f>
        <v/>
      </c>
      <c r="H3483" s="42">
        <f>IF($G3483="","",$O3483)</f>
        <v/>
      </c>
      <c r="I3483" s="5">
        <f>IF($G3483="","",$G3483*IF($H3483="",$O3483,$H3483)/100)</f>
        <v/>
      </c>
      <c r="J3483" s="5">
        <f>IF(OR($L3483="",NOT(COUNTIFS($L$2:$L3483,$L3483)=1)),"",SUMIFS($G:$G,$L:$L,$L3483))</f>
        <v/>
      </c>
      <c r="K3483" s="5">
        <f>IF(OR($L3483="",NOT(COUNTIFS($L$2:$L3483,$L3483)=1)),"",SUMIFS($I:$I,$L:$L,$L3483))</f>
        <v/>
      </c>
      <c r="L3483" s="6">
        <f>IF($B3483="","",YEAR($B3483))</f>
        <v/>
      </c>
      <c r="M3483" s="6">
        <f>INT((ROW()-2)/39)+1</f>
        <v/>
      </c>
      <c r="N3483" s="6">
        <f>MOD(ROW()-2,39)+2</f>
        <v/>
      </c>
      <c r="O3483" s="42">
        <f>IF(AND($B3483&lt;&gt;"",$C3483&lt;&gt;"",$B3483&lt;=$C3483),INDEX(Szabalyok!$C:$C,$N3483),"")</f>
        <v/>
      </c>
      <c r="P3483">
        <f>IF(D3483="",P3482,P3482+1)</f>
        <v/>
      </c>
    </row>
    <row r="3484">
      <c r="A3484">
        <f>IF(P3484=P3483,0,P3484)</f>
        <v/>
      </c>
      <c r="B3484" s="41">
        <f>IF($M3484&gt;300,"",IF(OR(INDEX(Bemenet!$E$2:$E$301,$M3484)="",INDEX(Bemenet!$F$2:$F$301,$M3484)=""),"",MAX(INDEX(Bemenet!$E$2:$E$301,$M3484),INDEX(Szabalyok!$A:$A,$N3484))))</f>
        <v/>
      </c>
      <c r="C3484" s="41">
        <f>IF($B3484="","",MIN(INDEX(Bemenet!$F$2:$F$301,$M3484),INDEX(Szabalyok!$B:$B,$N3484)))</f>
        <v/>
      </c>
      <c r="D3484" s="5">
        <f>IF(AND($B3484&lt;&gt;"",$C3484&lt;&gt;"",$B3484&lt;=$C3484),INDEX(Bemenet!$G$2:$G$301,$M3484),"")</f>
        <v/>
      </c>
      <c r="E3484" s="6">
        <f>IF(AND($B3484&lt;&gt;"",$C3484&lt;&gt;"",$B3484&lt;=$C3484),INDEX(Bemenet!$D$2:$D$301,$M3484),"")</f>
        <v/>
      </c>
      <c r="F3484" s="5">
        <f>IF(AND($B3484&lt;&gt;"",$C3484&lt;&gt;"",$B3484&lt;=$C3484),$C3484-$B3484+1,"")</f>
        <v/>
      </c>
      <c r="G3484" s="5">
        <f>IF($F3484="","",$F3484*$D3484)</f>
        <v/>
      </c>
      <c r="H3484" s="42">
        <f>IF($G3484="","",$O3484)</f>
        <v/>
      </c>
      <c r="I3484" s="5">
        <f>IF($G3484="","",$G3484*IF($H3484="",$O3484,$H3484)/100)</f>
        <v/>
      </c>
      <c r="J3484" s="5">
        <f>IF(OR($L3484="",NOT(COUNTIFS($L$2:$L3484,$L3484)=1)),"",SUMIFS($G:$G,$L:$L,$L3484))</f>
        <v/>
      </c>
      <c r="K3484" s="5">
        <f>IF(OR($L3484="",NOT(COUNTIFS($L$2:$L3484,$L3484)=1)),"",SUMIFS($I:$I,$L:$L,$L3484))</f>
        <v/>
      </c>
      <c r="L3484" s="6">
        <f>IF($B3484="","",YEAR($B3484))</f>
        <v/>
      </c>
      <c r="M3484" s="6">
        <f>INT((ROW()-2)/39)+1</f>
        <v/>
      </c>
      <c r="N3484" s="6">
        <f>MOD(ROW()-2,39)+2</f>
        <v/>
      </c>
      <c r="O3484" s="42">
        <f>IF(AND($B3484&lt;&gt;"",$C3484&lt;&gt;"",$B3484&lt;=$C3484),INDEX(Szabalyok!$C:$C,$N3484),"")</f>
        <v/>
      </c>
      <c r="P3484">
        <f>IF(D3484="",P3483,P3483+1)</f>
        <v/>
      </c>
    </row>
    <row r="3485">
      <c r="A3485">
        <f>IF(P3485=P3484,0,P3485)</f>
        <v/>
      </c>
      <c r="B3485" s="41">
        <f>IF($M3485&gt;300,"",IF(OR(INDEX(Bemenet!$E$2:$E$301,$M3485)="",INDEX(Bemenet!$F$2:$F$301,$M3485)=""),"",MAX(INDEX(Bemenet!$E$2:$E$301,$M3485),INDEX(Szabalyok!$A:$A,$N3485))))</f>
        <v/>
      </c>
      <c r="C3485" s="41">
        <f>IF($B3485="","",MIN(INDEX(Bemenet!$F$2:$F$301,$M3485),INDEX(Szabalyok!$B:$B,$N3485)))</f>
        <v/>
      </c>
      <c r="D3485" s="5">
        <f>IF(AND($B3485&lt;&gt;"",$C3485&lt;&gt;"",$B3485&lt;=$C3485),INDEX(Bemenet!$G$2:$G$301,$M3485),"")</f>
        <v/>
      </c>
      <c r="E3485" s="6">
        <f>IF(AND($B3485&lt;&gt;"",$C3485&lt;&gt;"",$B3485&lt;=$C3485),INDEX(Bemenet!$D$2:$D$301,$M3485),"")</f>
        <v/>
      </c>
      <c r="F3485" s="5">
        <f>IF(AND($B3485&lt;&gt;"",$C3485&lt;&gt;"",$B3485&lt;=$C3485),$C3485-$B3485+1,"")</f>
        <v/>
      </c>
      <c r="G3485" s="5">
        <f>IF($F3485="","",$F3485*$D3485)</f>
        <v/>
      </c>
      <c r="H3485" s="42">
        <f>IF($G3485="","",$O3485)</f>
        <v/>
      </c>
      <c r="I3485" s="5">
        <f>IF($G3485="","",$G3485*IF($H3485="",$O3485,$H3485)/100)</f>
        <v/>
      </c>
      <c r="J3485" s="5">
        <f>IF(OR($L3485="",NOT(COUNTIFS($L$2:$L3485,$L3485)=1)),"",SUMIFS($G:$G,$L:$L,$L3485))</f>
        <v/>
      </c>
      <c r="K3485" s="5">
        <f>IF(OR($L3485="",NOT(COUNTIFS($L$2:$L3485,$L3485)=1)),"",SUMIFS($I:$I,$L:$L,$L3485))</f>
        <v/>
      </c>
      <c r="L3485" s="6">
        <f>IF($B3485="","",YEAR($B3485))</f>
        <v/>
      </c>
      <c r="M3485" s="6">
        <f>INT((ROW()-2)/39)+1</f>
        <v/>
      </c>
      <c r="N3485" s="6">
        <f>MOD(ROW()-2,39)+2</f>
        <v/>
      </c>
      <c r="O3485" s="42">
        <f>IF(AND($B3485&lt;&gt;"",$C3485&lt;&gt;"",$B3485&lt;=$C3485),INDEX(Szabalyok!$C:$C,$N3485),"")</f>
        <v/>
      </c>
      <c r="P3485">
        <f>IF(D3485="",P3484,P3484+1)</f>
        <v/>
      </c>
    </row>
    <row r="3486">
      <c r="A3486">
        <f>IF(P3486=P3485,0,P3486)</f>
        <v/>
      </c>
      <c r="B3486" s="41">
        <f>IF($M3486&gt;300,"",IF(OR(INDEX(Bemenet!$E$2:$E$301,$M3486)="",INDEX(Bemenet!$F$2:$F$301,$M3486)=""),"",MAX(INDEX(Bemenet!$E$2:$E$301,$M3486),INDEX(Szabalyok!$A:$A,$N3486))))</f>
        <v/>
      </c>
      <c r="C3486" s="41">
        <f>IF($B3486="","",MIN(INDEX(Bemenet!$F$2:$F$301,$M3486),INDEX(Szabalyok!$B:$B,$N3486)))</f>
        <v/>
      </c>
      <c r="D3486" s="5">
        <f>IF(AND($B3486&lt;&gt;"",$C3486&lt;&gt;"",$B3486&lt;=$C3486),INDEX(Bemenet!$G$2:$G$301,$M3486),"")</f>
        <v/>
      </c>
      <c r="E3486" s="6">
        <f>IF(AND($B3486&lt;&gt;"",$C3486&lt;&gt;"",$B3486&lt;=$C3486),INDEX(Bemenet!$D$2:$D$301,$M3486),"")</f>
        <v/>
      </c>
      <c r="F3486" s="5">
        <f>IF(AND($B3486&lt;&gt;"",$C3486&lt;&gt;"",$B3486&lt;=$C3486),$C3486-$B3486+1,"")</f>
        <v/>
      </c>
      <c r="G3486" s="5">
        <f>IF($F3486="","",$F3486*$D3486)</f>
        <v/>
      </c>
      <c r="H3486" s="42">
        <f>IF($G3486="","",$O3486)</f>
        <v/>
      </c>
      <c r="I3486" s="5">
        <f>IF($G3486="","",$G3486*IF($H3486="",$O3486,$H3486)/100)</f>
        <v/>
      </c>
      <c r="J3486" s="5">
        <f>IF(OR($L3486="",NOT(COUNTIFS($L$2:$L3486,$L3486)=1)),"",SUMIFS($G:$G,$L:$L,$L3486))</f>
        <v/>
      </c>
      <c r="K3486" s="5">
        <f>IF(OR($L3486="",NOT(COUNTIFS($L$2:$L3486,$L3486)=1)),"",SUMIFS($I:$I,$L:$L,$L3486))</f>
        <v/>
      </c>
      <c r="L3486" s="6">
        <f>IF($B3486="","",YEAR($B3486))</f>
        <v/>
      </c>
      <c r="M3486" s="6">
        <f>INT((ROW()-2)/39)+1</f>
        <v/>
      </c>
      <c r="N3486" s="6">
        <f>MOD(ROW()-2,39)+2</f>
        <v/>
      </c>
      <c r="O3486" s="42">
        <f>IF(AND($B3486&lt;&gt;"",$C3486&lt;&gt;"",$B3486&lt;=$C3486),INDEX(Szabalyok!$C:$C,$N3486),"")</f>
        <v/>
      </c>
      <c r="P3486">
        <f>IF(D3486="",P3485,P3485+1)</f>
        <v/>
      </c>
    </row>
    <row r="3487">
      <c r="A3487">
        <f>IF(P3487=P3486,0,P3487)</f>
        <v/>
      </c>
      <c r="B3487" s="41">
        <f>IF($M3487&gt;300,"",IF(OR(INDEX(Bemenet!$E$2:$E$301,$M3487)="",INDEX(Bemenet!$F$2:$F$301,$M3487)=""),"",MAX(INDEX(Bemenet!$E$2:$E$301,$M3487),INDEX(Szabalyok!$A:$A,$N3487))))</f>
        <v/>
      </c>
      <c r="C3487" s="41">
        <f>IF($B3487="","",MIN(INDEX(Bemenet!$F$2:$F$301,$M3487),INDEX(Szabalyok!$B:$B,$N3487)))</f>
        <v/>
      </c>
      <c r="D3487" s="5">
        <f>IF(AND($B3487&lt;&gt;"",$C3487&lt;&gt;"",$B3487&lt;=$C3487),INDEX(Bemenet!$G$2:$G$301,$M3487),"")</f>
        <v/>
      </c>
      <c r="E3487" s="6">
        <f>IF(AND($B3487&lt;&gt;"",$C3487&lt;&gt;"",$B3487&lt;=$C3487),INDEX(Bemenet!$D$2:$D$301,$M3487),"")</f>
        <v/>
      </c>
      <c r="F3487" s="5">
        <f>IF(AND($B3487&lt;&gt;"",$C3487&lt;&gt;"",$B3487&lt;=$C3487),$C3487-$B3487+1,"")</f>
        <v/>
      </c>
      <c r="G3487" s="5">
        <f>IF($F3487="","",$F3487*$D3487)</f>
        <v/>
      </c>
      <c r="H3487" s="42">
        <f>IF($G3487="","",$O3487)</f>
        <v/>
      </c>
      <c r="I3487" s="5">
        <f>IF($G3487="","",$G3487*IF($H3487="",$O3487,$H3487)/100)</f>
        <v/>
      </c>
      <c r="J3487" s="5">
        <f>IF(OR($L3487="",NOT(COUNTIFS($L$2:$L3487,$L3487)=1)),"",SUMIFS($G:$G,$L:$L,$L3487))</f>
        <v/>
      </c>
      <c r="K3487" s="5">
        <f>IF(OR($L3487="",NOT(COUNTIFS($L$2:$L3487,$L3487)=1)),"",SUMIFS($I:$I,$L:$L,$L3487))</f>
        <v/>
      </c>
      <c r="L3487" s="6">
        <f>IF($B3487="","",YEAR($B3487))</f>
        <v/>
      </c>
      <c r="M3487" s="6">
        <f>INT((ROW()-2)/39)+1</f>
        <v/>
      </c>
      <c r="N3487" s="6">
        <f>MOD(ROW()-2,39)+2</f>
        <v/>
      </c>
      <c r="O3487" s="42">
        <f>IF(AND($B3487&lt;&gt;"",$C3487&lt;&gt;"",$B3487&lt;=$C3487),INDEX(Szabalyok!$C:$C,$N3487),"")</f>
        <v/>
      </c>
      <c r="P3487">
        <f>IF(D3487="",P3486,P3486+1)</f>
        <v/>
      </c>
    </row>
    <row r="3488">
      <c r="A3488">
        <f>IF(P3488=P3487,0,P3488)</f>
        <v/>
      </c>
      <c r="B3488" s="41">
        <f>IF($M3488&gt;300,"",IF(OR(INDEX(Bemenet!$E$2:$E$301,$M3488)="",INDEX(Bemenet!$F$2:$F$301,$M3488)=""),"",MAX(INDEX(Bemenet!$E$2:$E$301,$M3488),INDEX(Szabalyok!$A:$A,$N3488))))</f>
        <v/>
      </c>
      <c r="C3488" s="41">
        <f>IF($B3488="","",MIN(INDEX(Bemenet!$F$2:$F$301,$M3488),INDEX(Szabalyok!$B:$B,$N3488)))</f>
        <v/>
      </c>
      <c r="D3488" s="5">
        <f>IF(AND($B3488&lt;&gt;"",$C3488&lt;&gt;"",$B3488&lt;=$C3488),INDEX(Bemenet!$G$2:$G$301,$M3488),"")</f>
        <v/>
      </c>
      <c r="E3488" s="6">
        <f>IF(AND($B3488&lt;&gt;"",$C3488&lt;&gt;"",$B3488&lt;=$C3488),INDEX(Bemenet!$D$2:$D$301,$M3488),"")</f>
        <v/>
      </c>
      <c r="F3488" s="5">
        <f>IF(AND($B3488&lt;&gt;"",$C3488&lt;&gt;"",$B3488&lt;=$C3488),$C3488-$B3488+1,"")</f>
        <v/>
      </c>
      <c r="G3488" s="5">
        <f>IF($F3488="","",$F3488*$D3488)</f>
        <v/>
      </c>
      <c r="H3488" s="42">
        <f>IF($G3488="","",$O3488)</f>
        <v/>
      </c>
      <c r="I3488" s="5">
        <f>IF($G3488="","",$G3488*IF($H3488="",$O3488,$H3488)/100)</f>
        <v/>
      </c>
      <c r="J3488" s="5">
        <f>IF(OR($L3488="",NOT(COUNTIFS($L$2:$L3488,$L3488)=1)),"",SUMIFS($G:$G,$L:$L,$L3488))</f>
        <v/>
      </c>
      <c r="K3488" s="5">
        <f>IF(OR($L3488="",NOT(COUNTIFS($L$2:$L3488,$L3488)=1)),"",SUMIFS($I:$I,$L:$L,$L3488))</f>
        <v/>
      </c>
      <c r="L3488" s="6">
        <f>IF($B3488="","",YEAR($B3488))</f>
        <v/>
      </c>
      <c r="M3488" s="6">
        <f>INT((ROW()-2)/39)+1</f>
        <v/>
      </c>
      <c r="N3488" s="6">
        <f>MOD(ROW()-2,39)+2</f>
        <v/>
      </c>
      <c r="O3488" s="42">
        <f>IF(AND($B3488&lt;&gt;"",$C3488&lt;&gt;"",$B3488&lt;=$C3488),INDEX(Szabalyok!$C:$C,$N3488),"")</f>
        <v/>
      </c>
      <c r="P3488">
        <f>IF(D3488="",P3487,P3487+1)</f>
        <v/>
      </c>
    </row>
    <row r="3489">
      <c r="A3489">
        <f>IF(P3489=P3488,0,P3489)</f>
        <v/>
      </c>
      <c r="B3489" s="41">
        <f>IF($M3489&gt;300,"",IF(OR(INDEX(Bemenet!$E$2:$E$301,$M3489)="",INDEX(Bemenet!$F$2:$F$301,$M3489)=""),"",MAX(INDEX(Bemenet!$E$2:$E$301,$M3489),INDEX(Szabalyok!$A:$A,$N3489))))</f>
        <v/>
      </c>
      <c r="C3489" s="41">
        <f>IF($B3489="","",MIN(INDEX(Bemenet!$F$2:$F$301,$M3489),INDEX(Szabalyok!$B:$B,$N3489)))</f>
        <v/>
      </c>
      <c r="D3489" s="5">
        <f>IF(AND($B3489&lt;&gt;"",$C3489&lt;&gt;"",$B3489&lt;=$C3489),INDEX(Bemenet!$G$2:$G$301,$M3489),"")</f>
        <v/>
      </c>
      <c r="E3489" s="6">
        <f>IF(AND($B3489&lt;&gt;"",$C3489&lt;&gt;"",$B3489&lt;=$C3489),INDEX(Bemenet!$D$2:$D$301,$M3489),"")</f>
        <v/>
      </c>
      <c r="F3489" s="5">
        <f>IF(AND($B3489&lt;&gt;"",$C3489&lt;&gt;"",$B3489&lt;=$C3489),$C3489-$B3489+1,"")</f>
        <v/>
      </c>
      <c r="G3489" s="5">
        <f>IF($F3489="","",$F3489*$D3489)</f>
        <v/>
      </c>
      <c r="H3489" s="42">
        <f>IF($G3489="","",$O3489)</f>
        <v/>
      </c>
      <c r="I3489" s="5">
        <f>IF($G3489="","",$G3489*IF($H3489="",$O3489,$H3489)/100)</f>
        <v/>
      </c>
      <c r="J3489" s="5">
        <f>IF(OR($L3489="",NOT(COUNTIFS($L$2:$L3489,$L3489)=1)),"",SUMIFS($G:$G,$L:$L,$L3489))</f>
        <v/>
      </c>
      <c r="K3489" s="5">
        <f>IF(OR($L3489="",NOT(COUNTIFS($L$2:$L3489,$L3489)=1)),"",SUMIFS($I:$I,$L:$L,$L3489))</f>
        <v/>
      </c>
      <c r="L3489" s="6">
        <f>IF($B3489="","",YEAR($B3489))</f>
        <v/>
      </c>
      <c r="M3489" s="6">
        <f>INT((ROW()-2)/39)+1</f>
        <v/>
      </c>
      <c r="N3489" s="6">
        <f>MOD(ROW()-2,39)+2</f>
        <v/>
      </c>
      <c r="O3489" s="42">
        <f>IF(AND($B3489&lt;&gt;"",$C3489&lt;&gt;"",$B3489&lt;=$C3489),INDEX(Szabalyok!$C:$C,$N3489),"")</f>
        <v/>
      </c>
      <c r="P3489">
        <f>IF(D3489="",P3488,P3488+1)</f>
        <v/>
      </c>
    </row>
    <row r="3490">
      <c r="A3490">
        <f>IF(P3490=P3489,0,P3490)</f>
        <v/>
      </c>
      <c r="B3490" s="41">
        <f>IF($M3490&gt;300,"",IF(OR(INDEX(Bemenet!$E$2:$E$301,$M3490)="",INDEX(Bemenet!$F$2:$F$301,$M3490)=""),"",MAX(INDEX(Bemenet!$E$2:$E$301,$M3490),INDEX(Szabalyok!$A:$A,$N3490))))</f>
        <v/>
      </c>
      <c r="C3490" s="41">
        <f>IF($B3490="","",MIN(INDEX(Bemenet!$F$2:$F$301,$M3490),INDEX(Szabalyok!$B:$B,$N3490)))</f>
        <v/>
      </c>
      <c r="D3490" s="5">
        <f>IF(AND($B3490&lt;&gt;"",$C3490&lt;&gt;"",$B3490&lt;=$C3490),INDEX(Bemenet!$G$2:$G$301,$M3490),"")</f>
        <v/>
      </c>
      <c r="E3490" s="6">
        <f>IF(AND($B3490&lt;&gt;"",$C3490&lt;&gt;"",$B3490&lt;=$C3490),INDEX(Bemenet!$D$2:$D$301,$M3490),"")</f>
        <v/>
      </c>
      <c r="F3490" s="5">
        <f>IF(AND($B3490&lt;&gt;"",$C3490&lt;&gt;"",$B3490&lt;=$C3490),$C3490-$B3490+1,"")</f>
        <v/>
      </c>
      <c r="G3490" s="5">
        <f>IF($F3490="","",$F3490*$D3490)</f>
        <v/>
      </c>
      <c r="H3490" s="42">
        <f>IF($G3490="","",$O3490)</f>
        <v/>
      </c>
      <c r="I3490" s="5">
        <f>IF($G3490="","",$G3490*IF($H3490="",$O3490,$H3490)/100)</f>
        <v/>
      </c>
      <c r="J3490" s="5">
        <f>IF(OR($L3490="",NOT(COUNTIFS($L$2:$L3490,$L3490)=1)),"",SUMIFS($G:$G,$L:$L,$L3490))</f>
        <v/>
      </c>
      <c r="K3490" s="5">
        <f>IF(OR($L3490="",NOT(COUNTIFS($L$2:$L3490,$L3490)=1)),"",SUMIFS($I:$I,$L:$L,$L3490))</f>
        <v/>
      </c>
      <c r="L3490" s="6">
        <f>IF($B3490="","",YEAR($B3490))</f>
        <v/>
      </c>
      <c r="M3490" s="6">
        <f>INT((ROW()-2)/39)+1</f>
        <v/>
      </c>
      <c r="N3490" s="6">
        <f>MOD(ROW()-2,39)+2</f>
        <v/>
      </c>
      <c r="O3490" s="42">
        <f>IF(AND($B3490&lt;&gt;"",$C3490&lt;&gt;"",$B3490&lt;=$C3490),INDEX(Szabalyok!$C:$C,$N3490),"")</f>
        <v/>
      </c>
      <c r="P3490">
        <f>IF(D3490="",P3489,P3489+1)</f>
        <v/>
      </c>
    </row>
    <row r="3491">
      <c r="A3491">
        <f>IF(P3491=P3490,0,P3491)</f>
        <v/>
      </c>
      <c r="B3491" s="41">
        <f>IF($M3491&gt;300,"",IF(OR(INDEX(Bemenet!$E$2:$E$301,$M3491)="",INDEX(Bemenet!$F$2:$F$301,$M3491)=""),"",MAX(INDEX(Bemenet!$E$2:$E$301,$M3491),INDEX(Szabalyok!$A:$A,$N3491))))</f>
        <v/>
      </c>
      <c r="C3491" s="41">
        <f>IF($B3491="","",MIN(INDEX(Bemenet!$F$2:$F$301,$M3491),INDEX(Szabalyok!$B:$B,$N3491)))</f>
        <v/>
      </c>
      <c r="D3491" s="5">
        <f>IF(AND($B3491&lt;&gt;"",$C3491&lt;&gt;"",$B3491&lt;=$C3491),INDEX(Bemenet!$G$2:$G$301,$M3491),"")</f>
        <v/>
      </c>
      <c r="E3491" s="6">
        <f>IF(AND($B3491&lt;&gt;"",$C3491&lt;&gt;"",$B3491&lt;=$C3491),INDEX(Bemenet!$D$2:$D$301,$M3491),"")</f>
        <v/>
      </c>
      <c r="F3491" s="5">
        <f>IF(AND($B3491&lt;&gt;"",$C3491&lt;&gt;"",$B3491&lt;=$C3491),$C3491-$B3491+1,"")</f>
        <v/>
      </c>
      <c r="G3491" s="5">
        <f>IF($F3491="","",$F3491*$D3491)</f>
        <v/>
      </c>
      <c r="H3491" s="42">
        <f>IF($G3491="","",$O3491)</f>
        <v/>
      </c>
      <c r="I3491" s="5">
        <f>IF($G3491="","",$G3491*IF($H3491="",$O3491,$H3491)/100)</f>
        <v/>
      </c>
      <c r="J3491" s="5">
        <f>IF(OR($L3491="",NOT(COUNTIFS($L$2:$L3491,$L3491)=1)),"",SUMIFS($G:$G,$L:$L,$L3491))</f>
        <v/>
      </c>
      <c r="K3491" s="5">
        <f>IF(OR($L3491="",NOT(COUNTIFS($L$2:$L3491,$L3491)=1)),"",SUMIFS($I:$I,$L:$L,$L3491))</f>
        <v/>
      </c>
      <c r="L3491" s="6">
        <f>IF($B3491="","",YEAR($B3491))</f>
        <v/>
      </c>
      <c r="M3491" s="6">
        <f>INT((ROW()-2)/39)+1</f>
        <v/>
      </c>
      <c r="N3491" s="6">
        <f>MOD(ROW()-2,39)+2</f>
        <v/>
      </c>
      <c r="O3491" s="42">
        <f>IF(AND($B3491&lt;&gt;"",$C3491&lt;&gt;"",$B3491&lt;=$C3491),INDEX(Szabalyok!$C:$C,$N3491),"")</f>
        <v/>
      </c>
      <c r="P3491">
        <f>IF(D3491="",P3490,P3490+1)</f>
        <v/>
      </c>
    </row>
    <row r="3492">
      <c r="A3492">
        <f>IF(P3492=P3491,0,P3492)</f>
        <v/>
      </c>
      <c r="B3492" s="41">
        <f>IF($M3492&gt;300,"",IF(OR(INDEX(Bemenet!$E$2:$E$301,$M3492)="",INDEX(Bemenet!$F$2:$F$301,$M3492)=""),"",MAX(INDEX(Bemenet!$E$2:$E$301,$M3492),INDEX(Szabalyok!$A:$A,$N3492))))</f>
        <v/>
      </c>
      <c r="C3492" s="41">
        <f>IF($B3492="","",MIN(INDEX(Bemenet!$F$2:$F$301,$M3492),INDEX(Szabalyok!$B:$B,$N3492)))</f>
        <v/>
      </c>
      <c r="D3492" s="5">
        <f>IF(AND($B3492&lt;&gt;"",$C3492&lt;&gt;"",$B3492&lt;=$C3492),INDEX(Bemenet!$G$2:$G$301,$M3492),"")</f>
        <v/>
      </c>
      <c r="E3492" s="6">
        <f>IF(AND($B3492&lt;&gt;"",$C3492&lt;&gt;"",$B3492&lt;=$C3492),INDEX(Bemenet!$D$2:$D$301,$M3492),"")</f>
        <v/>
      </c>
      <c r="F3492" s="5">
        <f>IF(AND($B3492&lt;&gt;"",$C3492&lt;&gt;"",$B3492&lt;=$C3492),$C3492-$B3492+1,"")</f>
        <v/>
      </c>
      <c r="G3492" s="5">
        <f>IF($F3492="","",$F3492*$D3492)</f>
        <v/>
      </c>
      <c r="H3492" s="42">
        <f>IF($G3492="","",$O3492)</f>
        <v/>
      </c>
      <c r="I3492" s="5">
        <f>IF($G3492="","",$G3492*IF($H3492="",$O3492,$H3492)/100)</f>
        <v/>
      </c>
      <c r="J3492" s="5">
        <f>IF(OR($L3492="",NOT(COUNTIFS($L$2:$L3492,$L3492)=1)),"",SUMIFS($G:$G,$L:$L,$L3492))</f>
        <v/>
      </c>
      <c r="K3492" s="5">
        <f>IF(OR($L3492="",NOT(COUNTIFS($L$2:$L3492,$L3492)=1)),"",SUMIFS($I:$I,$L:$L,$L3492))</f>
        <v/>
      </c>
      <c r="L3492" s="6">
        <f>IF($B3492="","",YEAR($B3492))</f>
        <v/>
      </c>
      <c r="M3492" s="6">
        <f>INT((ROW()-2)/39)+1</f>
        <v/>
      </c>
      <c r="N3492" s="6">
        <f>MOD(ROW()-2,39)+2</f>
        <v/>
      </c>
      <c r="O3492" s="42">
        <f>IF(AND($B3492&lt;&gt;"",$C3492&lt;&gt;"",$B3492&lt;=$C3492),INDEX(Szabalyok!$C:$C,$N3492),"")</f>
        <v/>
      </c>
      <c r="P3492">
        <f>IF(D3492="",P3491,P3491+1)</f>
        <v/>
      </c>
    </row>
    <row r="3493">
      <c r="A3493">
        <f>IF(P3493=P3492,0,P3493)</f>
        <v/>
      </c>
      <c r="B3493" s="41">
        <f>IF($M3493&gt;300,"",IF(OR(INDEX(Bemenet!$E$2:$E$301,$M3493)="",INDEX(Bemenet!$F$2:$F$301,$M3493)=""),"",MAX(INDEX(Bemenet!$E$2:$E$301,$M3493),INDEX(Szabalyok!$A:$A,$N3493))))</f>
        <v/>
      </c>
      <c r="C3493" s="41">
        <f>IF($B3493="","",MIN(INDEX(Bemenet!$F$2:$F$301,$M3493),INDEX(Szabalyok!$B:$B,$N3493)))</f>
        <v/>
      </c>
      <c r="D3493" s="5">
        <f>IF(AND($B3493&lt;&gt;"",$C3493&lt;&gt;"",$B3493&lt;=$C3493),INDEX(Bemenet!$G$2:$G$301,$M3493),"")</f>
        <v/>
      </c>
      <c r="E3493" s="6">
        <f>IF(AND($B3493&lt;&gt;"",$C3493&lt;&gt;"",$B3493&lt;=$C3493),INDEX(Bemenet!$D$2:$D$301,$M3493),"")</f>
        <v/>
      </c>
      <c r="F3493" s="5">
        <f>IF(AND($B3493&lt;&gt;"",$C3493&lt;&gt;"",$B3493&lt;=$C3493),$C3493-$B3493+1,"")</f>
        <v/>
      </c>
      <c r="G3493" s="5">
        <f>IF($F3493="","",$F3493*$D3493)</f>
        <v/>
      </c>
      <c r="H3493" s="42">
        <f>IF($G3493="","",$O3493)</f>
        <v/>
      </c>
      <c r="I3493" s="5">
        <f>IF($G3493="","",$G3493*IF($H3493="",$O3493,$H3493)/100)</f>
        <v/>
      </c>
      <c r="J3493" s="5">
        <f>IF(OR($L3493="",NOT(COUNTIFS($L$2:$L3493,$L3493)=1)),"",SUMIFS($G:$G,$L:$L,$L3493))</f>
        <v/>
      </c>
      <c r="K3493" s="5">
        <f>IF(OR($L3493="",NOT(COUNTIFS($L$2:$L3493,$L3493)=1)),"",SUMIFS($I:$I,$L:$L,$L3493))</f>
        <v/>
      </c>
      <c r="L3493" s="6">
        <f>IF($B3493="","",YEAR($B3493))</f>
        <v/>
      </c>
      <c r="M3493" s="6">
        <f>INT((ROW()-2)/39)+1</f>
        <v/>
      </c>
      <c r="N3493" s="6">
        <f>MOD(ROW()-2,39)+2</f>
        <v/>
      </c>
      <c r="O3493" s="42">
        <f>IF(AND($B3493&lt;&gt;"",$C3493&lt;&gt;"",$B3493&lt;=$C3493),INDEX(Szabalyok!$C:$C,$N3493),"")</f>
        <v/>
      </c>
      <c r="P3493">
        <f>IF(D3493="",P3492,P3492+1)</f>
        <v/>
      </c>
    </row>
    <row r="3494">
      <c r="A3494">
        <f>IF(P3494=P3493,0,P3494)</f>
        <v/>
      </c>
      <c r="B3494" s="41">
        <f>IF($M3494&gt;300,"",IF(OR(INDEX(Bemenet!$E$2:$E$301,$M3494)="",INDEX(Bemenet!$F$2:$F$301,$M3494)=""),"",MAX(INDEX(Bemenet!$E$2:$E$301,$M3494),INDEX(Szabalyok!$A:$A,$N3494))))</f>
        <v/>
      </c>
      <c r="C3494" s="41">
        <f>IF($B3494="","",MIN(INDEX(Bemenet!$F$2:$F$301,$M3494),INDEX(Szabalyok!$B:$B,$N3494)))</f>
        <v/>
      </c>
      <c r="D3494" s="5">
        <f>IF(AND($B3494&lt;&gt;"",$C3494&lt;&gt;"",$B3494&lt;=$C3494),INDEX(Bemenet!$G$2:$G$301,$M3494),"")</f>
        <v/>
      </c>
      <c r="E3494" s="6">
        <f>IF(AND($B3494&lt;&gt;"",$C3494&lt;&gt;"",$B3494&lt;=$C3494),INDEX(Bemenet!$D$2:$D$301,$M3494),"")</f>
        <v/>
      </c>
      <c r="F3494" s="5">
        <f>IF(AND($B3494&lt;&gt;"",$C3494&lt;&gt;"",$B3494&lt;=$C3494),$C3494-$B3494+1,"")</f>
        <v/>
      </c>
      <c r="G3494" s="5">
        <f>IF($F3494="","",$F3494*$D3494)</f>
        <v/>
      </c>
      <c r="H3494" s="42">
        <f>IF($G3494="","",$O3494)</f>
        <v/>
      </c>
      <c r="I3494" s="5">
        <f>IF($G3494="","",$G3494*IF($H3494="",$O3494,$H3494)/100)</f>
        <v/>
      </c>
      <c r="J3494" s="5">
        <f>IF(OR($L3494="",NOT(COUNTIFS($L$2:$L3494,$L3494)=1)),"",SUMIFS($G:$G,$L:$L,$L3494))</f>
        <v/>
      </c>
      <c r="K3494" s="5">
        <f>IF(OR($L3494="",NOT(COUNTIFS($L$2:$L3494,$L3494)=1)),"",SUMIFS($I:$I,$L:$L,$L3494))</f>
        <v/>
      </c>
      <c r="L3494" s="6">
        <f>IF($B3494="","",YEAR($B3494))</f>
        <v/>
      </c>
      <c r="M3494" s="6">
        <f>INT((ROW()-2)/39)+1</f>
        <v/>
      </c>
      <c r="N3494" s="6">
        <f>MOD(ROW()-2,39)+2</f>
        <v/>
      </c>
      <c r="O3494" s="42">
        <f>IF(AND($B3494&lt;&gt;"",$C3494&lt;&gt;"",$B3494&lt;=$C3494),INDEX(Szabalyok!$C:$C,$N3494),"")</f>
        <v/>
      </c>
      <c r="P3494">
        <f>IF(D3494="",P3493,P3493+1)</f>
        <v/>
      </c>
    </row>
    <row r="3495">
      <c r="A3495">
        <f>IF(P3495=P3494,0,P3495)</f>
        <v/>
      </c>
      <c r="B3495" s="41">
        <f>IF($M3495&gt;300,"",IF(OR(INDEX(Bemenet!$E$2:$E$301,$M3495)="",INDEX(Bemenet!$F$2:$F$301,$M3495)=""),"",MAX(INDEX(Bemenet!$E$2:$E$301,$M3495),INDEX(Szabalyok!$A:$A,$N3495))))</f>
        <v/>
      </c>
      <c r="C3495" s="41">
        <f>IF($B3495="","",MIN(INDEX(Bemenet!$F$2:$F$301,$M3495),INDEX(Szabalyok!$B:$B,$N3495)))</f>
        <v/>
      </c>
      <c r="D3495" s="5">
        <f>IF(AND($B3495&lt;&gt;"",$C3495&lt;&gt;"",$B3495&lt;=$C3495),INDEX(Bemenet!$G$2:$G$301,$M3495),"")</f>
        <v/>
      </c>
      <c r="E3495" s="6">
        <f>IF(AND($B3495&lt;&gt;"",$C3495&lt;&gt;"",$B3495&lt;=$C3495),INDEX(Bemenet!$D$2:$D$301,$M3495),"")</f>
        <v/>
      </c>
      <c r="F3495" s="5">
        <f>IF(AND($B3495&lt;&gt;"",$C3495&lt;&gt;"",$B3495&lt;=$C3495),$C3495-$B3495+1,"")</f>
        <v/>
      </c>
      <c r="G3495" s="5">
        <f>IF($F3495="","",$F3495*$D3495)</f>
        <v/>
      </c>
      <c r="H3495" s="42">
        <f>IF($G3495="","",$O3495)</f>
        <v/>
      </c>
      <c r="I3495" s="5">
        <f>IF($G3495="","",$G3495*IF($H3495="",$O3495,$H3495)/100)</f>
        <v/>
      </c>
      <c r="J3495" s="5">
        <f>IF(OR($L3495="",NOT(COUNTIFS($L$2:$L3495,$L3495)=1)),"",SUMIFS($G:$G,$L:$L,$L3495))</f>
        <v/>
      </c>
      <c r="K3495" s="5">
        <f>IF(OR($L3495="",NOT(COUNTIFS($L$2:$L3495,$L3495)=1)),"",SUMIFS($I:$I,$L:$L,$L3495))</f>
        <v/>
      </c>
      <c r="L3495" s="6">
        <f>IF($B3495="","",YEAR($B3495))</f>
        <v/>
      </c>
      <c r="M3495" s="6">
        <f>INT((ROW()-2)/39)+1</f>
        <v/>
      </c>
      <c r="N3495" s="6">
        <f>MOD(ROW()-2,39)+2</f>
        <v/>
      </c>
      <c r="O3495" s="42">
        <f>IF(AND($B3495&lt;&gt;"",$C3495&lt;&gt;"",$B3495&lt;=$C3495),INDEX(Szabalyok!$C:$C,$N3495),"")</f>
        <v/>
      </c>
      <c r="P3495">
        <f>IF(D3495="",P3494,P3494+1)</f>
        <v/>
      </c>
    </row>
    <row r="3496">
      <c r="A3496">
        <f>IF(P3496=P3495,0,P3496)</f>
        <v/>
      </c>
      <c r="B3496" s="41">
        <f>IF($M3496&gt;300,"",IF(OR(INDEX(Bemenet!$E$2:$E$301,$M3496)="",INDEX(Bemenet!$F$2:$F$301,$M3496)=""),"",MAX(INDEX(Bemenet!$E$2:$E$301,$M3496),INDEX(Szabalyok!$A:$A,$N3496))))</f>
        <v/>
      </c>
      <c r="C3496" s="41">
        <f>IF($B3496="","",MIN(INDEX(Bemenet!$F$2:$F$301,$M3496),INDEX(Szabalyok!$B:$B,$N3496)))</f>
        <v/>
      </c>
      <c r="D3496" s="5">
        <f>IF(AND($B3496&lt;&gt;"",$C3496&lt;&gt;"",$B3496&lt;=$C3496),INDEX(Bemenet!$G$2:$G$301,$M3496),"")</f>
        <v/>
      </c>
      <c r="E3496" s="6">
        <f>IF(AND($B3496&lt;&gt;"",$C3496&lt;&gt;"",$B3496&lt;=$C3496),INDEX(Bemenet!$D$2:$D$301,$M3496),"")</f>
        <v/>
      </c>
      <c r="F3496" s="5">
        <f>IF(AND($B3496&lt;&gt;"",$C3496&lt;&gt;"",$B3496&lt;=$C3496),$C3496-$B3496+1,"")</f>
        <v/>
      </c>
      <c r="G3496" s="5">
        <f>IF($F3496="","",$F3496*$D3496)</f>
        <v/>
      </c>
      <c r="H3496" s="42">
        <f>IF($G3496="","",$O3496)</f>
        <v/>
      </c>
      <c r="I3496" s="5">
        <f>IF($G3496="","",$G3496*IF($H3496="",$O3496,$H3496)/100)</f>
        <v/>
      </c>
      <c r="J3496" s="5">
        <f>IF(OR($L3496="",NOT(COUNTIFS($L$2:$L3496,$L3496)=1)),"",SUMIFS($G:$G,$L:$L,$L3496))</f>
        <v/>
      </c>
      <c r="K3496" s="5">
        <f>IF(OR($L3496="",NOT(COUNTIFS($L$2:$L3496,$L3496)=1)),"",SUMIFS($I:$I,$L:$L,$L3496))</f>
        <v/>
      </c>
      <c r="L3496" s="6">
        <f>IF($B3496="","",YEAR($B3496))</f>
        <v/>
      </c>
      <c r="M3496" s="6">
        <f>INT((ROW()-2)/39)+1</f>
        <v/>
      </c>
      <c r="N3496" s="6">
        <f>MOD(ROW()-2,39)+2</f>
        <v/>
      </c>
      <c r="O3496" s="42">
        <f>IF(AND($B3496&lt;&gt;"",$C3496&lt;&gt;"",$B3496&lt;=$C3496),INDEX(Szabalyok!$C:$C,$N3496),"")</f>
        <v/>
      </c>
      <c r="P3496">
        <f>IF(D3496="",P3495,P3495+1)</f>
        <v/>
      </c>
    </row>
    <row r="3497">
      <c r="A3497">
        <f>IF(P3497=P3496,0,P3497)</f>
        <v/>
      </c>
      <c r="B3497" s="41">
        <f>IF($M3497&gt;300,"",IF(OR(INDEX(Bemenet!$E$2:$E$301,$M3497)="",INDEX(Bemenet!$F$2:$F$301,$M3497)=""),"",MAX(INDEX(Bemenet!$E$2:$E$301,$M3497),INDEX(Szabalyok!$A:$A,$N3497))))</f>
        <v/>
      </c>
      <c r="C3497" s="41">
        <f>IF($B3497="","",MIN(INDEX(Bemenet!$F$2:$F$301,$M3497),INDEX(Szabalyok!$B:$B,$N3497)))</f>
        <v/>
      </c>
      <c r="D3497" s="5">
        <f>IF(AND($B3497&lt;&gt;"",$C3497&lt;&gt;"",$B3497&lt;=$C3497),INDEX(Bemenet!$G$2:$G$301,$M3497),"")</f>
        <v/>
      </c>
      <c r="E3497" s="6">
        <f>IF(AND($B3497&lt;&gt;"",$C3497&lt;&gt;"",$B3497&lt;=$C3497),INDEX(Bemenet!$D$2:$D$301,$M3497),"")</f>
        <v/>
      </c>
      <c r="F3497" s="5">
        <f>IF(AND($B3497&lt;&gt;"",$C3497&lt;&gt;"",$B3497&lt;=$C3497),$C3497-$B3497+1,"")</f>
        <v/>
      </c>
      <c r="G3497" s="5">
        <f>IF($F3497="","",$F3497*$D3497)</f>
        <v/>
      </c>
      <c r="H3497" s="42">
        <f>IF($G3497="","",$O3497)</f>
        <v/>
      </c>
      <c r="I3497" s="5">
        <f>IF($G3497="","",$G3497*IF($H3497="",$O3497,$H3497)/100)</f>
        <v/>
      </c>
      <c r="J3497" s="5">
        <f>IF(OR($L3497="",NOT(COUNTIFS($L$2:$L3497,$L3497)=1)),"",SUMIFS($G:$G,$L:$L,$L3497))</f>
        <v/>
      </c>
      <c r="K3497" s="5">
        <f>IF(OR($L3497="",NOT(COUNTIFS($L$2:$L3497,$L3497)=1)),"",SUMIFS($I:$I,$L:$L,$L3497))</f>
        <v/>
      </c>
      <c r="L3497" s="6">
        <f>IF($B3497="","",YEAR($B3497))</f>
        <v/>
      </c>
      <c r="M3497" s="6">
        <f>INT((ROW()-2)/39)+1</f>
        <v/>
      </c>
      <c r="N3497" s="6">
        <f>MOD(ROW()-2,39)+2</f>
        <v/>
      </c>
      <c r="O3497" s="42">
        <f>IF(AND($B3497&lt;&gt;"",$C3497&lt;&gt;"",$B3497&lt;=$C3497),INDEX(Szabalyok!$C:$C,$N3497),"")</f>
        <v/>
      </c>
      <c r="P3497">
        <f>IF(D3497="",P3496,P3496+1)</f>
        <v/>
      </c>
    </row>
    <row r="3498">
      <c r="A3498">
        <f>IF(P3498=P3497,0,P3498)</f>
        <v/>
      </c>
      <c r="B3498" s="41">
        <f>IF($M3498&gt;300,"",IF(OR(INDEX(Bemenet!$E$2:$E$301,$M3498)="",INDEX(Bemenet!$F$2:$F$301,$M3498)=""),"",MAX(INDEX(Bemenet!$E$2:$E$301,$M3498),INDEX(Szabalyok!$A:$A,$N3498))))</f>
        <v/>
      </c>
      <c r="C3498" s="41">
        <f>IF($B3498="","",MIN(INDEX(Bemenet!$F$2:$F$301,$M3498),INDEX(Szabalyok!$B:$B,$N3498)))</f>
        <v/>
      </c>
      <c r="D3498" s="5">
        <f>IF(AND($B3498&lt;&gt;"",$C3498&lt;&gt;"",$B3498&lt;=$C3498),INDEX(Bemenet!$G$2:$G$301,$M3498),"")</f>
        <v/>
      </c>
      <c r="E3498" s="6">
        <f>IF(AND($B3498&lt;&gt;"",$C3498&lt;&gt;"",$B3498&lt;=$C3498),INDEX(Bemenet!$D$2:$D$301,$M3498),"")</f>
        <v/>
      </c>
      <c r="F3498" s="5">
        <f>IF(AND($B3498&lt;&gt;"",$C3498&lt;&gt;"",$B3498&lt;=$C3498),$C3498-$B3498+1,"")</f>
        <v/>
      </c>
      <c r="G3498" s="5">
        <f>IF($F3498="","",$F3498*$D3498)</f>
        <v/>
      </c>
      <c r="H3498" s="42">
        <f>IF($G3498="","",$O3498)</f>
        <v/>
      </c>
      <c r="I3498" s="5">
        <f>IF($G3498="","",$G3498*IF($H3498="",$O3498,$H3498)/100)</f>
        <v/>
      </c>
      <c r="J3498" s="5">
        <f>IF(OR($L3498="",NOT(COUNTIFS($L$2:$L3498,$L3498)=1)),"",SUMIFS($G:$G,$L:$L,$L3498))</f>
        <v/>
      </c>
      <c r="K3498" s="5">
        <f>IF(OR($L3498="",NOT(COUNTIFS($L$2:$L3498,$L3498)=1)),"",SUMIFS($I:$I,$L:$L,$L3498))</f>
        <v/>
      </c>
      <c r="L3498" s="6">
        <f>IF($B3498="","",YEAR($B3498))</f>
        <v/>
      </c>
      <c r="M3498" s="6">
        <f>INT((ROW()-2)/39)+1</f>
        <v/>
      </c>
      <c r="N3498" s="6">
        <f>MOD(ROW()-2,39)+2</f>
        <v/>
      </c>
      <c r="O3498" s="42">
        <f>IF(AND($B3498&lt;&gt;"",$C3498&lt;&gt;"",$B3498&lt;=$C3498),INDEX(Szabalyok!$C:$C,$N3498),"")</f>
        <v/>
      </c>
      <c r="P3498">
        <f>IF(D3498="",P3497,P3497+1)</f>
        <v/>
      </c>
    </row>
    <row r="3499">
      <c r="A3499">
        <f>IF(P3499=P3498,0,P3499)</f>
        <v/>
      </c>
      <c r="B3499" s="41">
        <f>IF($M3499&gt;300,"",IF(OR(INDEX(Bemenet!$E$2:$E$301,$M3499)="",INDEX(Bemenet!$F$2:$F$301,$M3499)=""),"",MAX(INDEX(Bemenet!$E$2:$E$301,$M3499),INDEX(Szabalyok!$A:$A,$N3499))))</f>
        <v/>
      </c>
      <c r="C3499" s="41">
        <f>IF($B3499="","",MIN(INDEX(Bemenet!$F$2:$F$301,$M3499),INDEX(Szabalyok!$B:$B,$N3499)))</f>
        <v/>
      </c>
      <c r="D3499" s="5">
        <f>IF(AND($B3499&lt;&gt;"",$C3499&lt;&gt;"",$B3499&lt;=$C3499),INDEX(Bemenet!$G$2:$G$301,$M3499),"")</f>
        <v/>
      </c>
      <c r="E3499" s="6">
        <f>IF(AND($B3499&lt;&gt;"",$C3499&lt;&gt;"",$B3499&lt;=$C3499),INDEX(Bemenet!$D$2:$D$301,$M3499),"")</f>
        <v/>
      </c>
      <c r="F3499" s="5">
        <f>IF(AND($B3499&lt;&gt;"",$C3499&lt;&gt;"",$B3499&lt;=$C3499),$C3499-$B3499+1,"")</f>
        <v/>
      </c>
      <c r="G3499" s="5">
        <f>IF($F3499="","",$F3499*$D3499)</f>
        <v/>
      </c>
      <c r="H3499" s="42">
        <f>IF($G3499="","",$O3499)</f>
        <v/>
      </c>
      <c r="I3499" s="5">
        <f>IF($G3499="","",$G3499*IF($H3499="",$O3499,$H3499)/100)</f>
        <v/>
      </c>
      <c r="J3499" s="5">
        <f>IF(OR($L3499="",NOT(COUNTIFS($L$2:$L3499,$L3499)=1)),"",SUMIFS($G:$G,$L:$L,$L3499))</f>
        <v/>
      </c>
      <c r="K3499" s="5">
        <f>IF(OR($L3499="",NOT(COUNTIFS($L$2:$L3499,$L3499)=1)),"",SUMIFS($I:$I,$L:$L,$L3499))</f>
        <v/>
      </c>
      <c r="L3499" s="6">
        <f>IF($B3499="","",YEAR($B3499))</f>
        <v/>
      </c>
      <c r="M3499" s="6">
        <f>INT((ROW()-2)/39)+1</f>
        <v/>
      </c>
      <c r="N3499" s="6">
        <f>MOD(ROW()-2,39)+2</f>
        <v/>
      </c>
      <c r="O3499" s="42">
        <f>IF(AND($B3499&lt;&gt;"",$C3499&lt;&gt;"",$B3499&lt;=$C3499),INDEX(Szabalyok!$C:$C,$N3499),"")</f>
        <v/>
      </c>
      <c r="P3499">
        <f>IF(D3499="",P3498,P3498+1)</f>
        <v/>
      </c>
    </row>
    <row r="3500">
      <c r="A3500">
        <f>IF(P3500=P3499,0,P3500)</f>
        <v/>
      </c>
      <c r="B3500" s="41">
        <f>IF($M3500&gt;300,"",IF(OR(INDEX(Bemenet!$E$2:$E$301,$M3500)="",INDEX(Bemenet!$F$2:$F$301,$M3500)=""),"",MAX(INDEX(Bemenet!$E$2:$E$301,$M3500),INDEX(Szabalyok!$A:$A,$N3500))))</f>
        <v/>
      </c>
      <c r="C3500" s="41">
        <f>IF($B3500="","",MIN(INDEX(Bemenet!$F$2:$F$301,$M3500),INDEX(Szabalyok!$B:$B,$N3500)))</f>
        <v/>
      </c>
      <c r="D3500" s="5">
        <f>IF(AND($B3500&lt;&gt;"",$C3500&lt;&gt;"",$B3500&lt;=$C3500),INDEX(Bemenet!$G$2:$G$301,$M3500),"")</f>
        <v/>
      </c>
      <c r="E3500" s="6">
        <f>IF(AND($B3500&lt;&gt;"",$C3500&lt;&gt;"",$B3500&lt;=$C3500),INDEX(Bemenet!$D$2:$D$301,$M3500),"")</f>
        <v/>
      </c>
      <c r="F3500" s="5">
        <f>IF(AND($B3500&lt;&gt;"",$C3500&lt;&gt;"",$B3500&lt;=$C3500),$C3500-$B3500+1,"")</f>
        <v/>
      </c>
      <c r="G3500" s="5">
        <f>IF($F3500="","",$F3500*$D3500)</f>
        <v/>
      </c>
      <c r="H3500" s="42">
        <f>IF($G3500="","",$O3500)</f>
        <v/>
      </c>
      <c r="I3500" s="5">
        <f>IF($G3500="","",$G3500*IF($H3500="",$O3500,$H3500)/100)</f>
        <v/>
      </c>
      <c r="J3500" s="5">
        <f>IF(OR($L3500="",NOT(COUNTIFS($L$2:$L3500,$L3500)=1)),"",SUMIFS($G:$G,$L:$L,$L3500))</f>
        <v/>
      </c>
      <c r="K3500" s="5">
        <f>IF(OR($L3500="",NOT(COUNTIFS($L$2:$L3500,$L3500)=1)),"",SUMIFS($I:$I,$L:$L,$L3500))</f>
        <v/>
      </c>
      <c r="L3500" s="6">
        <f>IF($B3500="","",YEAR($B3500))</f>
        <v/>
      </c>
      <c r="M3500" s="6">
        <f>INT((ROW()-2)/39)+1</f>
        <v/>
      </c>
      <c r="N3500" s="6">
        <f>MOD(ROW()-2,39)+2</f>
        <v/>
      </c>
      <c r="O3500" s="42">
        <f>IF(AND($B3500&lt;&gt;"",$C3500&lt;&gt;"",$B3500&lt;=$C3500),INDEX(Szabalyok!$C:$C,$N3500),"")</f>
        <v/>
      </c>
      <c r="P3500">
        <f>IF(D3500="",P3499,P3499+1)</f>
        <v/>
      </c>
    </row>
    <row r="3501">
      <c r="A3501">
        <f>IF(P3501=P3500,0,P3501)</f>
        <v/>
      </c>
      <c r="B3501" s="41">
        <f>IF($M3501&gt;300,"",IF(OR(INDEX(Bemenet!$E$2:$E$301,$M3501)="",INDEX(Bemenet!$F$2:$F$301,$M3501)=""),"",MAX(INDEX(Bemenet!$E$2:$E$301,$M3501),INDEX(Szabalyok!$A:$A,$N3501))))</f>
        <v/>
      </c>
      <c r="C3501" s="41">
        <f>IF($B3501="","",MIN(INDEX(Bemenet!$F$2:$F$301,$M3501),INDEX(Szabalyok!$B:$B,$N3501)))</f>
        <v/>
      </c>
      <c r="D3501" s="5">
        <f>IF(AND($B3501&lt;&gt;"",$C3501&lt;&gt;"",$B3501&lt;=$C3501),INDEX(Bemenet!$G$2:$G$301,$M3501),"")</f>
        <v/>
      </c>
      <c r="E3501" s="6">
        <f>IF(AND($B3501&lt;&gt;"",$C3501&lt;&gt;"",$B3501&lt;=$C3501),INDEX(Bemenet!$D$2:$D$301,$M3501),"")</f>
        <v/>
      </c>
      <c r="F3501" s="5">
        <f>IF(AND($B3501&lt;&gt;"",$C3501&lt;&gt;"",$B3501&lt;=$C3501),$C3501-$B3501+1,"")</f>
        <v/>
      </c>
      <c r="G3501" s="5">
        <f>IF($F3501="","",$F3501*$D3501)</f>
        <v/>
      </c>
      <c r="H3501" s="42">
        <f>IF($G3501="","",$O3501)</f>
        <v/>
      </c>
      <c r="I3501" s="5">
        <f>IF($G3501="","",$G3501*IF($H3501="",$O3501,$H3501)/100)</f>
        <v/>
      </c>
      <c r="J3501" s="5">
        <f>IF(OR($L3501="",NOT(COUNTIFS($L$2:$L3501,$L3501)=1)),"",SUMIFS($G:$G,$L:$L,$L3501))</f>
        <v/>
      </c>
      <c r="K3501" s="5">
        <f>IF(OR($L3501="",NOT(COUNTIFS($L$2:$L3501,$L3501)=1)),"",SUMIFS($I:$I,$L:$L,$L3501))</f>
        <v/>
      </c>
      <c r="L3501" s="6">
        <f>IF($B3501="","",YEAR($B3501))</f>
        <v/>
      </c>
      <c r="M3501" s="6">
        <f>INT((ROW()-2)/39)+1</f>
        <v/>
      </c>
      <c r="N3501" s="6">
        <f>MOD(ROW()-2,39)+2</f>
        <v/>
      </c>
      <c r="O3501" s="42">
        <f>IF(AND($B3501&lt;&gt;"",$C3501&lt;&gt;"",$B3501&lt;=$C3501),INDEX(Szabalyok!$C:$C,$N3501),"")</f>
        <v/>
      </c>
      <c r="P3501">
        <f>IF(D3501="",P3500,P3500+1)</f>
        <v/>
      </c>
    </row>
    <row r="3502">
      <c r="A3502">
        <f>IF(P3502=P3501,0,P3502)</f>
        <v/>
      </c>
      <c r="B3502" s="41">
        <f>IF($M3502&gt;300,"",IF(OR(INDEX(Bemenet!$E$2:$E$301,$M3502)="",INDEX(Bemenet!$F$2:$F$301,$M3502)=""),"",MAX(INDEX(Bemenet!$E$2:$E$301,$M3502),INDEX(Szabalyok!$A:$A,$N3502))))</f>
        <v/>
      </c>
      <c r="C3502" s="41">
        <f>IF($B3502="","",MIN(INDEX(Bemenet!$F$2:$F$301,$M3502),INDEX(Szabalyok!$B:$B,$N3502)))</f>
        <v/>
      </c>
      <c r="D3502" s="5">
        <f>IF(AND($B3502&lt;&gt;"",$C3502&lt;&gt;"",$B3502&lt;=$C3502),INDEX(Bemenet!$G$2:$G$301,$M3502),"")</f>
        <v/>
      </c>
      <c r="E3502" s="6">
        <f>IF(AND($B3502&lt;&gt;"",$C3502&lt;&gt;"",$B3502&lt;=$C3502),INDEX(Bemenet!$D$2:$D$301,$M3502),"")</f>
        <v/>
      </c>
      <c r="F3502" s="5">
        <f>IF(AND($B3502&lt;&gt;"",$C3502&lt;&gt;"",$B3502&lt;=$C3502),$C3502-$B3502+1,"")</f>
        <v/>
      </c>
      <c r="G3502" s="5">
        <f>IF($F3502="","",$F3502*$D3502)</f>
        <v/>
      </c>
      <c r="H3502" s="42">
        <f>IF($G3502="","",$O3502)</f>
        <v/>
      </c>
      <c r="I3502" s="5">
        <f>IF($G3502="","",$G3502*IF($H3502="",$O3502,$H3502)/100)</f>
        <v/>
      </c>
      <c r="J3502" s="5">
        <f>IF(OR($L3502="",NOT(COUNTIFS($L$2:$L3502,$L3502)=1)),"",SUMIFS($G:$G,$L:$L,$L3502))</f>
        <v/>
      </c>
      <c r="K3502" s="5">
        <f>IF(OR($L3502="",NOT(COUNTIFS($L$2:$L3502,$L3502)=1)),"",SUMIFS($I:$I,$L:$L,$L3502))</f>
        <v/>
      </c>
      <c r="L3502" s="6">
        <f>IF($B3502="","",YEAR($B3502))</f>
        <v/>
      </c>
      <c r="M3502" s="6">
        <f>INT((ROW()-2)/39)+1</f>
        <v/>
      </c>
      <c r="N3502" s="6">
        <f>MOD(ROW()-2,39)+2</f>
        <v/>
      </c>
      <c r="O3502" s="42">
        <f>IF(AND($B3502&lt;&gt;"",$C3502&lt;&gt;"",$B3502&lt;=$C3502),INDEX(Szabalyok!$C:$C,$N3502),"")</f>
        <v/>
      </c>
      <c r="P3502">
        <f>IF(D3502="",P3501,P3501+1)</f>
        <v/>
      </c>
    </row>
    <row r="3503">
      <c r="A3503">
        <f>IF(P3503=P3502,0,P3503)</f>
        <v/>
      </c>
      <c r="B3503" s="41">
        <f>IF($M3503&gt;300,"",IF(OR(INDEX(Bemenet!$E$2:$E$301,$M3503)="",INDEX(Bemenet!$F$2:$F$301,$M3503)=""),"",MAX(INDEX(Bemenet!$E$2:$E$301,$M3503),INDEX(Szabalyok!$A:$A,$N3503))))</f>
        <v/>
      </c>
      <c r="C3503" s="41">
        <f>IF($B3503="","",MIN(INDEX(Bemenet!$F$2:$F$301,$M3503),INDEX(Szabalyok!$B:$B,$N3503)))</f>
        <v/>
      </c>
      <c r="D3503" s="5">
        <f>IF(AND($B3503&lt;&gt;"",$C3503&lt;&gt;"",$B3503&lt;=$C3503),INDEX(Bemenet!$G$2:$G$301,$M3503),"")</f>
        <v/>
      </c>
      <c r="E3503" s="6">
        <f>IF(AND($B3503&lt;&gt;"",$C3503&lt;&gt;"",$B3503&lt;=$C3503),INDEX(Bemenet!$D$2:$D$301,$M3503),"")</f>
        <v/>
      </c>
      <c r="F3503" s="5">
        <f>IF(AND($B3503&lt;&gt;"",$C3503&lt;&gt;"",$B3503&lt;=$C3503),$C3503-$B3503+1,"")</f>
        <v/>
      </c>
      <c r="G3503" s="5">
        <f>IF($F3503="","",$F3503*$D3503)</f>
        <v/>
      </c>
      <c r="H3503" s="42">
        <f>IF($G3503="","",$O3503)</f>
        <v/>
      </c>
      <c r="I3503" s="5">
        <f>IF($G3503="","",$G3503*IF($H3503="",$O3503,$H3503)/100)</f>
        <v/>
      </c>
      <c r="J3503" s="5">
        <f>IF(OR($L3503="",NOT(COUNTIFS($L$2:$L3503,$L3503)=1)),"",SUMIFS($G:$G,$L:$L,$L3503))</f>
        <v/>
      </c>
      <c r="K3503" s="5">
        <f>IF(OR($L3503="",NOT(COUNTIFS($L$2:$L3503,$L3503)=1)),"",SUMIFS($I:$I,$L:$L,$L3503))</f>
        <v/>
      </c>
      <c r="L3503" s="6">
        <f>IF($B3503="","",YEAR($B3503))</f>
        <v/>
      </c>
      <c r="M3503" s="6">
        <f>INT((ROW()-2)/39)+1</f>
        <v/>
      </c>
      <c r="N3503" s="6">
        <f>MOD(ROW()-2,39)+2</f>
        <v/>
      </c>
      <c r="O3503" s="42">
        <f>IF(AND($B3503&lt;&gt;"",$C3503&lt;&gt;"",$B3503&lt;=$C3503),INDEX(Szabalyok!$C:$C,$N3503),"")</f>
        <v/>
      </c>
      <c r="P3503">
        <f>IF(D3503="",P3502,P3502+1)</f>
        <v/>
      </c>
    </row>
    <row r="3504">
      <c r="A3504">
        <f>IF(P3504=P3503,0,P3504)</f>
        <v/>
      </c>
      <c r="B3504" s="41">
        <f>IF($M3504&gt;300,"",IF(OR(INDEX(Bemenet!$E$2:$E$301,$M3504)="",INDEX(Bemenet!$F$2:$F$301,$M3504)=""),"",MAX(INDEX(Bemenet!$E$2:$E$301,$M3504),INDEX(Szabalyok!$A:$A,$N3504))))</f>
        <v/>
      </c>
      <c r="C3504" s="41">
        <f>IF($B3504="","",MIN(INDEX(Bemenet!$F$2:$F$301,$M3504),INDEX(Szabalyok!$B:$B,$N3504)))</f>
        <v/>
      </c>
      <c r="D3504" s="5">
        <f>IF(AND($B3504&lt;&gt;"",$C3504&lt;&gt;"",$B3504&lt;=$C3504),INDEX(Bemenet!$G$2:$G$301,$M3504),"")</f>
        <v/>
      </c>
      <c r="E3504" s="6">
        <f>IF(AND($B3504&lt;&gt;"",$C3504&lt;&gt;"",$B3504&lt;=$C3504),INDEX(Bemenet!$D$2:$D$301,$M3504),"")</f>
        <v/>
      </c>
      <c r="F3504" s="5">
        <f>IF(AND($B3504&lt;&gt;"",$C3504&lt;&gt;"",$B3504&lt;=$C3504),$C3504-$B3504+1,"")</f>
        <v/>
      </c>
      <c r="G3504" s="5">
        <f>IF($F3504="","",$F3504*$D3504)</f>
        <v/>
      </c>
      <c r="H3504" s="42">
        <f>IF($G3504="","",$O3504)</f>
        <v/>
      </c>
      <c r="I3504" s="5">
        <f>IF($G3504="","",$G3504*IF($H3504="",$O3504,$H3504)/100)</f>
        <v/>
      </c>
      <c r="J3504" s="5">
        <f>IF(OR($L3504="",NOT(COUNTIFS($L$2:$L3504,$L3504)=1)),"",SUMIFS($G:$G,$L:$L,$L3504))</f>
        <v/>
      </c>
      <c r="K3504" s="5">
        <f>IF(OR($L3504="",NOT(COUNTIFS($L$2:$L3504,$L3504)=1)),"",SUMIFS($I:$I,$L:$L,$L3504))</f>
        <v/>
      </c>
      <c r="L3504" s="6">
        <f>IF($B3504="","",YEAR($B3504))</f>
        <v/>
      </c>
      <c r="M3504" s="6">
        <f>INT((ROW()-2)/39)+1</f>
        <v/>
      </c>
      <c r="N3504" s="6">
        <f>MOD(ROW()-2,39)+2</f>
        <v/>
      </c>
      <c r="O3504" s="42">
        <f>IF(AND($B3504&lt;&gt;"",$C3504&lt;&gt;"",$B3504&lt;=$C3504),INDEX(Szabalyok!$C:$C,$N3504),"")</f>
        <v/>
      </c>
      <c r="P3504">
        <f>IF(D3504="",P3503,P3503+1)</f>
        <v/>
      </c>
    </row>
    <row r="3505">
      <c r="A3505">
        <f>IF(P3505=P3504,0,P3505)</f>
        <v/>
      </c>
      <c r="B3505" s="41">
        <f>IF($M3505&gt;300,"",IF(OR(INDEX(Bemenet!$E$2:$E$301,$M3505)="",INDEX(Bemenet!$F$2:$F$301,$M3505)=""),"",MAX(INDEX(Bemenet!$E$2:$E$301,$M3505),INDEX(Szabalyok!$A:$A,$N3505))))</f>
        <v/>
      </c>
      <c r="C3505" s="41">
        <f>IF($B3505="","",MIN(INDEX(Bemenet!$F$2:$F$301,$M3505),INDEX(Szabalyok!$B:$B,$N3505)))</f>
        <v/>
      </c>
      <c r="D3505" s="5">
        <f>IF(AND($B3505&lt;&gt;"",$C3505&lt;&gt;"",$B3505&lt;=$C3505),INDEX(Bemenet!$G$2:$G$301,$M3505),"")</f>
        <v/>
      </c>
      <c r="E3505" s="6">
        <f>IF(AND($B3505&lt;&gt;"",$C3505&lt;&gt;"",$B3505&lt;=$C3505),INDEX(Bemenet!$D$2:$D$301,$M3505),"")</f>
        <v/>
      </c>
      <c r="F3505" s="5">
        <f>IF(AND($B3505&lt;&gt;"",$C3505&lt;&gt;"",$B3505&lt;=$C3505),$C3505-$B3505+1,"")</f>
        <v/>
      </c>
      <c r="G3505" s="5">
        <f>IF($F3505="","",$F3505*$D3505)</f>
        <v/>
      </c>
      <c r="H3505" s="42">
        <f>IF($G3505="","",$O3505)</f>
        <v/>
      </c>
      <c r="I3505" s="5">
        <f>IF($G3505="","",$G3505*IF($H3505="",$O3505,$H3505)/100)</f>
        <v/>
      </c>
      <c r="J3505" s="5">
        <f>IF(OR($L3505="",NOT(COUNTIFS($L$2:$L3505,$L3505)=1)),"",SUMIFS($G:$G,$L:$L,$L3505))</f>
        <v/>
      </c>
      <c r="K3505" s="5">
        <f>IF(OR($L3505="",NOT(COUNTIFS($L$2:$L3505,$L3505)=1)),"",SUMIFS($I:$I,$L:$L,$L3505))</f>
        <v/>
      </c>
      <c r="L3505" s="6">
        <f>IF($B3505="","",YEAR($B3505))</f>
        <v/>
      </c>
      <c r="M3505" s="6">
        <f>INT((ROW()-2)/39)+1</f>
        <v/>
      </c>
      <c r="N3505" s="6">
        <f>MOD(ROW()-2,39)+2</f>
        <v/>
      </c>
      <c r="O3505" s="42">
        <f>IF(AND($B3505&lt;&gt;"",$C3505&lt;&gt;"",$B3505&lt;=$C3505),INDEX(Szabalyok!$C:$C,$N3505),"")</f>
        <v/>
      </c>
      <c r="P3505">
        <f>IF(D3505="",P3504,P3504+1)</f>
        <v/>
      </c>
    </row>
    <row r="3506">
      <c r="A3506">
        <f>IF(P3506=P3505,0,P3506)</f>
        <v/>
      </c>
      <c r="B3506" s="41">
        <f>IF($M3506&gt;300,"",IF(OR(INDEX(Bemenet!$E$2:$E$301,$M3506)="",INDEX(Bemenet!$F$2:$F$301,$M3506)=""),"",MAX(INDEX(Bemenet!$E$2:$E$301,$M3506),INDEX(Szabalyok!$A:$A,$N3506))))</f>
        <v/>
      </c>
      <c r="C3506" s="41">
        <f>IF($B3506="","",MIN(INDEX(Bemenet!$F$2:$F$301,$M3506),INDEX(Szabalyok!$B:$B,$N3506)))</f>
        <v/>
      </c>
      <c r="D3506" s="5">
        <f>IF(AND($B3506&lt;&gt;"",$C3506&lt;&gt;"",$B3506&lt;=$C3506),INDEX(Bemenet!$G$2:$G$301,$M3506),"")</f>
        <v/>
      </c>
      <c r="E3506" s="6">
        <f>IF(AND($B3506&lt;&gt;"",$C3506&lt;&gt;"",$B3506&lt;=$C3506),INDEX(Bemenet!$D$2:$D$301,$M3506),"")</f>
        <v/>
      </c>
      <c r="F3506" s="5">
        <f>IF(AND($B3506&lt;&gt;"",$C3506&lt;&gt;"",$B3506&lt;=$C3506),$C3506-$B3506+1,"")</f>
        <v/>
      </c>
      <c r="G3506" s="5">
        <f>IF($F3506="","",$F3506*$D3506)</f>
        <v/>
      </c>
      <c r="H3506" s="42">
        <f>IF($G3506="","",$O3506)</f>
        <v/>
      </c>
      <c r="I3506" s="5">
        <f>IF($G3506="","",$G3506*IF($H3506="",$O3506,$H3506)/100)</f>
        <v/>
      </c>
      <c r="J3506" s="5">
        <f>IF(OR($L3506="",NOT(COUNTIFS($L$2:$L3506,$L3506)=1)),"",SUMIFS($G:$G,$L:$L,$L3506))</f>
        <v/>
      </c>
      <c r="K3506" s="5">
        <f>IF(OR($L3506="",NOT(COUNTIFS($L$2:$L3506,$L3506)=1)),"",SUMIFS($I:$I,$L:$L,$L3506))</f>
        <v/>
      </c>
      <c r="L3506" s="6">
        <f>IF($B3506="","",YEAR($B3506))</f>
        <v/>
      </c>
      <c r="M3506" s="6">
        <f>INT((ROW()-2)/39)+1</f>
        <v/>
      </c>
      <c r="N3506" s="6">
        <f>MOD(ROW()-2,39)+2</f>
        <v/>
      </c>
      <c r="O3506" s="42">
        <f>IF(AND($B3506&lt;&gt;"",$C3506&lt;&gt;"",$B3506&lt;=$C3506),INDEX(Szabalyok!$C:$C,$N3506),"")</f>
        <v/>
      </c>
      <c r="P3506">
        <f>IF(D3506="",P3505,P3505+1)</f>
        <v/>
      </c>
    </row>
    <row r="3507">
      <c r="A3507">
        <f>IF(P3507=P3506,0,P3507)</f>
        <v/>
      </c>
      <c r="B3507" s="41">
        <f>IF($M3507&gt;300,"",IF(OR(INDEX(Bemenet!$E$2:$E$301,$M3507)="",INDEX(Bemenet!$F$2:$F$301,$M3507)=""),"",MAX(INDEX(Bemenet!$E$2:$E$301,$M3507),INDEX(Szabalyok!$A:$A,$N3507))))</f>
        <v/>
      </c>
      <c r="C3507" s="41">
        <f>IF($B3507="","",MIN(INDEX(Bemenet!$F$2:$F$301,$M3507),INDEX(Szabalyok!$B:$B,$N3507)))</f>
        <v/>
      </c>
      <c r="D3507" s="5">
        <f>IF(AND($B3507&lt;&gt;"",$C3507&lt;&gt;"",$B3507&lt;=$C3507),INDEX(Bemenet!$G$2:$G$301,$M3507),"")</f>
        <v/>
      </c>
      <c r="E3507" s="6">
        <f>IF(AND($B3507&lt;&gt;"",$C3507&lt;&gt;"",$B3507&lt;=$C3507),INDEX(Bemenet!$D$2:$D$301,$M3507),"")</f>
        <v/>
      </c>
      <c r="F3507" s="5">
        <f>IF(AND($B3507&lt;&gt;"",$C3507&lt;&gt;"",$B3507&lt;=$C3507),$C3507-$B3507+1,"")</f>
        <v/>
      </c>
      <c r="G3507" s="5">
        <f>IF($F3507="","",$F3507*$D3507)</f>
        <v/>
      </c>
      <c r="H3507" s="42">
        <f>IF($G3507="","",$O3507)</f>
        <v/>
      </c>
      <c r="I3507" s="5">
        <f>IF($G3507="","",$G3507*IF($H3507="",$O3507,$H3507)/100)</f>
        <v/>
      </c>
      <c r="J3507" s="5">
        <f>IF(OR($L3507="",NOT(COUNTIFS($L$2:$L3507,$L3507)=1)),"",SUMIFS($G:$G,$L:$L,$L3507))</f>
        <v/>
      </c>
      <c r="K3507" s="5">
        <f>IF(OR($L3507="",NOT(COUNTIFS($L$2:$L3507,$L3507)=1)),"",SUMIFS($I:$I,$L:$L,$L3507))</f>
        <v/>
      </c>
      <c r="L3507" s="6">
        <f>IF($B3507="","",YEAR($B3507))</f>
        <v/>
      </c>
      <c r="M3507" s="6">
        <f>INT((ROW()-2)/39)+1</f>
        <v/>
      </c>
      <c r="N3507" s="6">
        <f>MOD(ROW()-2,39)+2</f>
        <v/>
      </c>
      <c r="O3507" s="42">
        <f>IF(AND($B3507&lt;&gt;"",$C3507&lt;&gt;"",$B3507&lt;=$C3507),INDEX(Szabalyok!$C:$C,$N3507),"")</f>
        <v/>
      </c>
      <c r="P3507">
        <f>IF(D3507="",P3506,P3506+1)</f>
        <v/>
      </c>
    </row>
    <row r="3508">
      <c r="A3508">
        <f>IF(P3508=P3507,0,P3508)</f>
        <v/>
      </c>
      <c r="B3508" s="41">
        <f>IF($M3508&gt;300,"",IF(OR(INDEX(Bemenet!$E$2:$E$301,$M3508)="",INDEX(Bemenet!$F$2:$F$301,$M3508)=""),"",MAX(INDEX(Bemenet!$E$2:$E$301,$M3508),INDEX(Szabalyok!$A:$A,$N3508))))</f>
        <v/>
      </c>
      <c r="C3508" s="41">
        <f>IF($B3508="","",MIN(INDEX(Bemenet!$F$2:$F$301,$M3508),INDEX(Szabalyok!$B:$B,$N3508)))</f>
        <v/>
      </c>
      <c r="D3508" s="5">
        <f>IF(AND($B3508&lt;&gt;"",$C3508&lt;&gt;"",$B3508&lt;=$C3508),INDEX(Bemenet!$G$2:$G$301,$M3508),"")</f>
        <v/>
      </c>
      <c r="E3508" s="6">
        <f>IF(AND($B3508&lt;&gt;"",$C3508&lt;&gt;"",$B3508&lt;=$C3508),INDEX(Bemenet!$D$2:$D$301,$M3508),"")</f>
        <v/>
      </c>
      <c r="F3508" s="5">
        <f>IF(AND($B3508&lt;&gt;"",$C3508&lt;&gt;"",$B3508&lt;=$C3508),$C3508-$B3508+1,"")</f>
        <v/>
      </c>
      <c r="G3508" s="5">
        <f>IF($F3508="","",$F3508*$D3508)</f>
        <v/>
      </c>
      <c r="H3508" s="42">
        <f>IF($G3508="","",$O3508)</f>
        <v/>
      </c>
      <c r="I3508" s="5">
        <f>IF($G3508="","",$G3508*IF($H3508="",$O3508,$H3508)/100)</f>
        <v/>
      </c>
      <c r="J3508" s="5">
        <f>IF(OR($L3508="",NOT(COUNTIFS($L$2:$L3508,$L3508)=1)),"",SUMIFS($G:$G,$L:$L,$L3508))</f>
        <v/>
      </c>
      <c r="K3508" s="5">
        <f>IF(OR($L3508="",NOT(COUNTIFS($L$2:$L3508,$L3508)=1)),"",SUMIFS($I:$I,$L:$L,$L3508))</f>
        <v/>
      </c>
      <c r="L3508" s="6">
        <f>IF($B3508="","",YEAR($B3508))</f>
        <v/>
      </c>
      <c r="M3508" s="6">
        <f>INT((ROW()-2)/39)+1</f>
        <v/>
      </c>
      <c r="N3508" s="6">
        <f>MOD(ROW()-2,39)+2</f>
        <v/>
      </c>
      <c r="O3508" s="42">
        <f>IF(AND($B3508&lt;&gt;"",$C3508&lt;&gt;"",$B3508&lt;=$C3508),INDEX(Szabalyok!$C:$C,$N3508),"")</f>
        <v/>
      </c>
      <c r="P3508">
        <f>IF(D3508="",P3507,P3507+1)</f>
        <v/>
      </c>
    </row>
    <row r="3509">
      <c r="A3509">
        <f>IF(P3509=P3508,0,P3509)</f>
        <v/>
      </c>
      <c r="B3509" s="41">
        <f>IF($M3509&gt;300,"",IF(OR(INDEX(Bemenet!$E$2:$E$301,$M3509)="",INDEX(Bemenet!$F$2:$F$301,$M3509)=""),"",MAX(INDEX(Bemenet!$E$2:$E$301,$M3509),INDEX(Szabalyok!$A:$A,$N3509))))</f>
        <v/>
      </c>
      <c r="C3509" s="41">
        <f>IF($B3509="","",MIN(INDEX(Bemenet!$F$2:$F$301,$M3509),INDEX(Szabalyok!$B:$B,$N3509)))</f>
        <v/>
      </c>
      <c r="D3509" s="5">
        <f>IF(AND($B3509&lt;&gt;"",$C3509&lt;&gt;"",$B3509&lt;=$C3509),INDEX(Bemenet!$G$2:$G$301,$M3509),"")</f>
        <v/>
      </c>
      <c r="E3509" s="6">
        <f>IF(AND($B3509&lt;&gt;"",$C3509&lt;&gt;"",$B3509&lt;=$C3509),INDEX(Bemenet!$D$2:$D$301,$M3509),"")</f>
        <v/>
      </c>
      <c r="F3509" s="5">
        <f>IF(AND($B3509&lt;&gt;"",$C3509&lt;&gt;"",$B3509&lt;=$C3509),$C3509-$B3509+1,"")</f>
        <v/>
      </c>
      <c r="G3509" s="5">
        <f>IF($F3509="","",$F3509*$D3509)</f>
        <v/>
      </c>
      <c r="H3509" s="42">
        <f>IF($G3509="","",$O3509)</f>
        <v/>
      </c>
      <c r="I3509" s="5">
        <f>IF($G3509="","",$G3509*IF($H3509="",$O3509,$H3509)/100)</f>
        <v/>
      </c>
      <c r="J3509" s="5">
        <f>IF(OR($L3509="",NOT(COUNTIFS($L$2:$L3509,$L3509)=1)),"",SUMIFS($G:$G,$L:$L,$L3509))</f>
        <v/>
      </c>
      <c r="K3509" s="5">
        <f>IF(OR($L3509="",NOT(COUNTIFS($L$2:$L3509,$L3509)=1)),"",SUMIFS($I:$I,$L:$L,$L3509))</f>
        <v/>
      </c>
      <c r="L3509" s="6">
        <f>IF($B3509="","",YEAR($B3509))</f>
        <v/>
      </c>
      <c r="M3509" s="6">
        <f>INT((ROW()-2)/39)+1</f>
        <v/>
      </c>
      <c r="N3509" s="6">
        <f>MOD(ROW()-2,39)+2</f>
        <v/>
      </c>
      <c r="O3509" s="42">
        <f>IF(AND($B3509&lt;&gt;"",$C3509&lt;&gt;"",$B3509&lt;=$C3509),INDEX(Szabalyok!$C:$C,$N3509),"")</f>
        <v/>
      </c>
      <c r="P3509">
        <f>IF(D3509="",P3508,P3508+1)</f>
        <v/>
      </c>
    </row>
    <row r="3510">
      <c r="A3510">
        <f>IF(P3510=P3509,0,P3510)</f>
        <v/>
      </c>
      <c r="B3510" s="41">
        <f>IF($M3510&gt;300,"",IF(OR(INDEX(Bemenet!$E$2:$E$301,$M3510)="",INDEX(Bemenet!$F$2:$F$301,$M3510)=""),"",MAX(INDEX(Bemenet!$E$2:$E$301,$M3510),INDEX(Szabalyok!$A:$A,$N3510))))</f>
        <v/>
      </c>
      <c r="C3510" s="41">
        <f>IF($B3510="","",MIN(INDEX(Bemenet!$F$2:$F$301,$M3510),INDEX(Szabalyok!$B:$B,$N3510)))</f>
        <v/>
      </c>
      <c r="D3510" s="5">
        <f>IF(AND($B3510&lt;&gt;"",$C3510&lt;&gt;"",$B3510&lt;=$C3510),INDEX(Bemenet!$G$2:$G$301,$M3510),"")</f>
        <v/>
      </c>
      <c r="E3510" s="6">
        <f>IF(AND($B3510&lt;&gt;"",$C3510&lt;&gt;"",$B3510&lt;=$C3510),INDEX(Bemenet!$D$2:$D$301,$M3510),"")</f>
        <v/>
      </c>
      <c r="F3510" s="5">
        <f>IF(AND($B3510&lt;&gt;"",$C3510&lt;&gt;"",$B3510&lt;=$C3510),$C3510-$B3510+1,"")</f>
        <v/>
      </c>
      <c r="G3510" s="5">
        <f>IF($F3510="","",$F3510*$D3510)</f>
        <v/>
      </c>
      <c r="H3510" s="42">
        <f>IF($G3510="","",$O3510)</f>
        <v/>
      </c>
      <c r="I3510" s="5">
        <f>IF($G3510="","",$G3510*IF($H3510="",$O3510,$H3510)/100)</f>
        <v/>
      </c>
      <c r="J3510" s="5">
        <f>IF(OR($L3510="",NOT(COUNTIFS($L$2:$L3510,$L3510)=1)),"",SUMIFS($G:$G,$L:$L,$L3510))</f>
        <v/>
      </c>
      <c r="K3510" s="5">
        <f>IF(OR($L3510="",NOT(COUNTIFS($L$2:$L3510,$L3510)=1)),"",SUMIFS($I:$I,$L:$L,$L3510))</f>
        <v/>
      </c>
      <c r="L3510" s="6">
        <f>IF($B3510="","",YEAR($B3510))</f>
        <v/>
      </c>
      <c r="M3510" s="6">
        <f>INT((ROW()-2)/39)+1</f>
        <v/>
      </c>
      <c r="N3510" s="6">
        <f>MOD(ROW()-2,39)+2</f>
        <v/>
      </c>
      <c r="O3510" s="42">
        <f>IF(AND($B3510&lt;&gt;"",$C3510&lt;&gt;"",$B3510&lt;=$C3510),INDEX(Szabalyok!$C:$C,$N3510),"")</f>
        <v/>
      </c>
      <c r="P3510">
        <f>IF(D3510="",P3509,P3509+1)</f>
        <v/>
      </c>
    </row>
    <row r="3511">
      <c r="A3511">
        <f>IF(P3511=P3510,0,P3511)</f>
        <v/>
      </c>
      <c r="B3511" s="41">
        <f>IF($M3511&gt;300,"",IF(OR(INDEX(Bemenet!$E$2:$E$301,$M3511)="",INDEX(Bemenet!$F$2:$F$301,$M3511)=""),"",MAX(INDEX(Bemenet!$E$2:$E$301,$M3511),INDEX(Szabalyok!$A:$A,$N3511))))</f>
        <v/>
      </c>
      <c r="C3511" s="41">
        <f>IF($B3511="","",MIN(INDEX(Bemenet!$F$2:$F$301,$M3511),INDEX(Szabalyok!$B:$B,$N3511)))</f>
        <v/>
      </c>
      <c r="D3511" s="5">
        <f>IF(AND($B3511&lt;&gt;"",$C3511&lt;&gt;"",$B3511&lt;=$C3511),INDEX(Bemenet!$G$2:$G$301,$M3511),"")</f>
        <v/>
      </c>
      <c r="E3511" s="6">
        <f>IF(AND($B3511&lt;&gt;"",$C3511&lt;&gt;"",$B3511&lt;=$C3511),INDEX(Bemenet!$D$2:$D$301,$M3511),"")</f>
        <v/>
      </c>
      <c r="F3511" s="5">
        <f>IF(AND($B3511&lt;&gt;"",$C3511&lt;&gt;"",$B3511&lt;=$C3511),$C3511-$B3511+1,"")</f>
        <v/>
      </c>
      <c r="G3511" s="5">
        <f>IF($F3511="","",$F3511*$D3511)</f>
        <v/>
      </c>
      <c r="H3511" s="42">
        <f>IF($G3511="","",$O3511)</f>
        <v/>
      </c>
      <c r="I3511" s="5">
        <f>IF($G3511="","",$G3511*IF($H3511="",$O3511,$H3511)/100)</f>
        <v/>
      </c>
      <c r="J3511" s="5">
        <f>IF(OR($L3511="",NOT(COUNTIFS($L$2:$L3511,$L3511)=1)),"",SUMIFS($G:$G,$L:$L,$L3511))</f>
        <v/>
      </c>
      <c r="K3511" s="5">
        <f>IF(OR($L3511="",NOT(COUNTIFS($L$2:$L3511,$L3511)=1)),"",SUMIFS($I:$I,$L:$L,$L3511))</f>
        <v/>
      </c>
      <c r="L3511" s="6">
        <f>IF($B3511="","",YEAR($B3511))</f>
        <v/>
      </c>
      <c r="M3511" s="6">
        <f>INT((ROW()-2)/39)+1</f>
        <v/>
      </c>
      <c r="N3511" s="6">
        <f>MOD(ROW()-2,39)+2</f>
        <v/>
      </c>
      <c r="O3511" s="42">
        <f>IF(AND($B3511&lt;&gt;"",$C3511&lt;&gt;"",$B3511&lt;=$C3511),INDEX(Szabalyok!$C:$C,$N3511),"")</f>
        <v/>
      </c>
      <c r="P3511">
        <f>IF(D3511="",P3510,P3510+1)</f>
        <v/>
      </c>
    </row>
    <row r="3512">
      <c r="A3512">
        <f>IF(P3512=P3511,0,P3512)</f>
        <v/>
      </c>
      <c r="B3512" s="41">
        <f>IF($M3512&gt;300,"",IF(OR(INDEX(Bemenet!$E$2:$E$301,$M3512)="",INDEX(Bemenet!$F$2:$F$301,$M3512)=""),"",MAX(INDEX(Bemenet!$E$2:$E$301,$M3512),INDEX(Szabalyok!$A:$A,$N3512))))</f>
        <v/>
      </c>
      <c r="C3512" s="41">
        <f>IF($B3512="","",MIN(INDEX(Bemenet!$F$2:$F$301,$M3512),INDEX(Szabalyok!$B:$B,$N3512)))</f>
        <v/>
      </c>
      <c r="D3512" s="5">
        <f>IF(AND($B3512&lt;&gt;"",$C3512&lt;&gt;"",$B3512&lt;=$C3512),INDEX(Bemenet!$G$2:$G$301,$M3512),"")</f>
        <v/>
      </c>
      <c r="E3512" s="6">
        <f>IF(AND($B3512&lt;&gt;"",$C3512&lt;&gt;"",$B3512&lt;=$C3512),INDEX(Bemenet!$D$2:$D$301,$M3512),"")</f>
        <v/>
      </c>
      <c r="F3512" s="5">
        <f>IF(AND($B3512&lt;&gt;"",$C3512&lt;&gt;"",$B3512&lt;=$C3512),$C3512-$B3512+1,"")</f>
        <v/>
      </c>
      <c r="G3512" s="5">
        <f>IF($F3512="","",$F3512*$D3512)</f>
        <v/>
      </c>
      <c r="H3512" s="42">
        <f>IF($G3512="","",$O3512)</f>
        <v/>
      </c>
      <c r="I3512" s="5">
        <f>IF($G3512="","",$G3512*IF($H3512="",$O3512,$H3512)/100)</f>
        <v/>
      </c>
      <c r="J3512" s="5">
        <f>IF(OR($L3512="",NOT(COUNTIFS($L$2:$L3512,$L3512)=1)),"",SUMIFS($G:$G,$L:$L,$L3512))</f>
        <v/>
      </c>
      <c r="K3512" s="5">
        <f>IF(OR($L3512="",NOT(COUNTIFS($L$2:$L3512,$L3512)=1)),"",SUMIFS($I:$I,$L:$L,$L3512))</f>
        <v/>
      </c>
      <c r="L3512" s="6">
        <f>IF($B3512="","",YEAR($B3512))</f>
        <v/>
      </c>
      <c r="M3512" s="6">
        <f>INT((ROW()-2)/39)+1</f>
        <v/>
      </c>
      <c r="N3512" s="6">
        <f>MOD(ROW()-2,39)+2</f>
        <v/>
      </c>
      <c r="O3512" s="42">
        <f>IF(AND($B3512&lt;&gt;"",$C3512&lt;&gt;"",$B3512&lt;=$C3512),INDEX(Szabalyok!$C:$C,$N3512),"")</f>
        <v/>
      </c>
      <c r="P3512">
        <f>IF(D3512="",P3511,P3511+1)</f>
        <v/>
      </c>
    </row>
    <row r="3513">
      <c r="A3513">
        <f>IF(P3513=P3512,0,P3513)</f>
        <v/>
      </c>
      <c r="B3513" s="41">
        <f>IF($M3513&gt;300,"",IF(OR(INDEX(Bemenet!$E$2:$E$301,$M3513)="",INDEX(Bemenet!$F$2:$F$301,$M3513)=""),"",MAX(INDEX(Bemenet!$E$2:$E$301,$M3513),INDEX(Szabalyok!$A:$A,$N3513))))</f>
        <v/>
      </c>
      <c r="C3513" s="41">
        <f>IF($B3513="","",MIN(INDEX(Bemenet!$F$2:$F$301,$M3513),INDEX(Szabalyok!$B:$B,$N3513)))</f>
        <v/>
      </c>
      <c r="D3513" s="5">
        <f>IF(AND($B3513&lt;&gt;"",$C3513&lt;&gt;"",$B3513&lt;=$C3513),INDEX(Bemenet!$G$2:$G$301,$M3513),"")</f>
        <v/>
      </c>
      <c r="E3513" s="6">
        <f>IF(AND($B3513&lt;&gt;"",$C3513&lt;&gt;"",$B3513&lt;=$C3513),INDEX(Bemenet!$D$2:$D$301,$M3513),"")</f>
        <v/>
      </c>
      <c r="F3513" s="5">
        <f>IF(AND($B3513&lt;&gt;"",$C3513&lt;&gt;"",$B3513&lt;=$C3513),$C3513-$B3513+1,"")</f>
        <v/>
      </c>
      <c r="G3513" s="5">
        <f>IF($F3513="","",$F3513*$D3513)</f>
        <v/>
      </c>
      <c r="H3513" s="42">
        <f>IF($G3513="","",$O3513)</f>
        <v/>
      </c>
      <c r="I3513" s="5">
        <f>IF($G3513="","",$G3513*IF($H3513="",$O3513,$H3513)/100)</f>
        <v/>
      </c>
      <c r="J3513" s="5">
        <f>IF(OR($L3513="",NOT(COUNTIFS($L$2:$L3513,$L3513)=1)),"",SUMIFS($G:$G,$L:$L,$L3513))</f>
        <v/>
      </c>
      <c r="K3513" s="5">
        <f>IF(OR($L3513="",NOT(COUNTIFS($L$2:$L3513,$L3513)=1)),"",SUMIFS($I:$I,$L:$L,$L3513))</f>
        <v/>
      </c>
      <c r="L3513" s="6">
        <f>IF($B3513="","",YEAR($B3513))</f>
        <v/>
      </c>
      <c r="M3513" s="6">
        <f>INT((ROW()-2)/39)+1</f>
        <v/>
      </c>
      <c r="N3513" s="6">
        <f>MOD(ROW()-2,39)+2</f>
        <v/>
      </c>
      <c r="O3513" s="42">
        <f>IF(AND($B3513&lt;&gt;"",$C3513&lt;&gt;"",$B3513&lt;=$C3513),INDEX(Szabalyok!$C:$C,$N3513),"")</f>
        <v/>
      </c>
      <c r="P3513">
        <f>IF(D3513="",P3512,P3512+1)</f>
        <v/>
      </c>
    </row>
    <row r="3514">
      <c r="A3514">
        <f>IF(P3514=P3513,0,P3514)</f>
        <v/>
      </c>
      <c r="B3514" s="41">
        <f>IF($M3514&gt;300,"",IF(OR(INDEX(Bemenet!$E$2:$E$301,$M3514)="",INDEX(Bemenet!$F$2:$F$301,$M3514)=""),"",MAX(INDEX(Bemenet!$E$2:$E$301,$M3514),INDEX(Szabalyok!$A:$A,$N3514))))</f>
        <v/>
      </c>
      <c r="C3514" s="41">
        <f>IF($B3514="","",MIN(INDEX(Bemenet!$F$2:$F$301,$M3514),INDEX(Szabalyok!$B:$B,$N3514)))</f>
        <v/>
      </c>
      <c r="D3514" s="5">
        <f>IF(AND($B3514&lt;&gt;"",$C3514&lt;&gt;"",$B3514&lt;=$C3514),INDEX(Bemenet!$G$2:$G$301,$M3514),"")</f>
        <v/>
      </c>
      <c r="E3514" s="6">
        <f>IF(AND($B3514&lt;&gt;"",$C3514&lt;&gt;"",$B3514&lt;=$C3514),INDEX(Bemenet!$D$2:$D$301,$M3514),"")</f>
        <v/>
      </c>
      <c r="F3514" s="5">
        <f>IF(AND($B3514&lt;&gt;"",$C3514&lt;&gt;"",$B3514&lt;=$C3514),$C3514-$B3514+1,"")</f>
        <v/>
      </c>
      <c r="G3514" s="5">
        <f>IF($F3514="","",$F3514*$D3514)</f>
        <v/>
      </c>
      <c r="H3514" s="42">
        <f>IF($G3514="","",$O3514)</f>
        <v/>
      </c>
      <c r="I3514" s="5">
        <f>IF($G3514="","",$G3514*IF($H3514="",$O3514,$H3514)/100)</f>
        <v/>
      </c>
      <c r="J3514" s="5">
        <f>IF(OR($L3514="",NOT(COUNTIFS($L$2:$L3514,$L3514)=1)),"",SUMIFS($G:$G,$L:$L,$L3514))</f>
        <v/>
      </c>
      <c r="K3514" s="5">
        <f>IF(OR($L3514="",NOT(COUNTIFS($L$2:$L3514,$L3514)=1)),"",SUMIFS($I:$I,$L:$L,$L3514))</f>
        <v/>
      </c>
      <c r="L3514" s="6">
        <f>IF($B3514="","",YEAR($B3514))</f>
        <v/>
      </c>
      <c r="M3514" s="6">
        <f>INT((ROW()-2)/39)+1</f>
        <v/>
      </c>
      <c r="N3514" s="6">
        <f>MOD(ROW()-2,39)+2</f>
        <v/>
      </c>
      <c r="O3514" s="42">
        <f>IF(AND($B3514&lt;&gt;"",$C3514&lt;&gt;"",$B3514&lt;=$C3514),INDEX(Szabalyok!$C:$C,$N3514),"")</f>
        <v/>
      </c>
      <c r="P3514">
        <f>IF(D3514="",P3513,P3513+1)</f>
        <v/>
      </c>
    </row>
    <row r="3515">
      <c r="A3515">
        <f>IF(P3515=P3514,0,P3515)</f>
        <v/>
      </c>
      <c r="B3515" s="41">
        <f>IF($M3515&gt;300,"",IF(OR(INDEX(Bemenet!$E$2:$E$301,$M3515)="",INDEX(Bemenet!$F$2:$F$301,$M3515)=""),"",MAX(INDEX(Bemenet!$E$2:$E$301,$M3515),INDEX(Szabalyok!$A:$A,$N3515))))</f>
        <v/>
      </c>
      <c r="C3515" s="41">
        <f>IF($B3515="","",MIN(INDEX(Bemenet!$F$2:$F$301,$M3515),INDEX(Szabalyok!$B:$B,$N3515)))</f>
        <v/>
      </c>
      <c r="D3515" s="5">
        <f>IF(AND($B3515&lt;&gt;"",$C3515&lt;&gt;"",$B3515&lt;=$C3515),INDEX(Bemenet!$G$2:$G$301,$M3515),"")</f>
        <v/>
      </c>
      <c r="E3515" s="6">
        <f>IF(AND($B3515&lt;&gt;"",$C3515&lt;&gt;"",$B3515&lt;=$C3515),INDEX(Bemenet!$D$2:$D$301,$M3515),"")</f>
        <v/>
      </c>
      <c r="F3515" s="5">
        <f>IF(AND($B3515&lt;&gt;"",$C3515&lt;&gt;"",$B3515&lt;=$C3515),$C3515-$B3515+1,"")</f>
        <v/>
      </c>
      <c r="G3515" s="5">
        <f>IF($F3515="","",$F3515*$D3515)</f>
        <v/>
      </c>
      <c r="H3515" s="42">
        <f>IF($G3515="","",$O3515)</f>
        <v/>
      </c>
      <c r="I3515" s="5">
        <f>IF($G3515="","",$G3515*IF($H3515="",$O3515,$H3515)/100)</f>
        <v/>
      </c>
      <c r="J3515" s="5">
        <f>IF(OR($L3515="",NOT(COUNTIFS($L$2:$L3515,$L3515)=1)),"",SUMIFS($G:$G,$L:$L,$L3515))</f>
        <v/>
      </c>
      <c r="K3515" s="5">
        <f>IF(OR($L3515="",NOT(COUNTIFS($L$2:$L3515,$L3515)=1)),"",SUMIFS($I:$I,$L:$L,$L3515))</f>
        <v/>
      </c>
      <c r="L3515" s="6">
        <f>IF($B3515="","",YEAR($B3515))</f>
        <v/>
      </c>
      <c r="M3515" s="6">
        <f>INT((ROW()-2)/39)+1</f>
        <v/>
      </c>
      <c r="N3515" s="6">
        <f>MOD(ROW()-2,39)+2</f>
        <v/>
      </c>
      <c r="O3515" s="42">
        <f>IF(AND($B3515&lt;&gt;"",$C3515&lt;&gt;"",$B3515&lt;=$C3515),INDEX(Szabalyok!$C:$C,$N3515),"")</f>
        <v/>
      </c>
      <c r="P3515">
        <f>IF(D3515="",P3514,P3514+1)</f>
        <v/>
      </c>
    </row>
    <row r="3516">
      <c r="A3516">
        <f>IF(P3516=P3515,0,P3516)</f>
        <v/>
      </c>
      <c r="B3516" s="41">
        <f>IF($M3516&gt;300,"",IF(OR(INDEX(Bemenet!$E$2:$E$301,$M3516)="",INDEX(Bemenet!$F$2:$F$301,$M3516)=""),"",MAX(INDEX(Bemenet!$E$2:$E$301,$M3516),INDEX(Szabalyok!$A:$A,$N3516))))</f>
        <v/>
      </c>
      <c r="C3516" s="41">
        <f>IF($B3516="","",MIN(INDEX(Bemenet!$F$2:$F$301,$M3516),INDEX(Szabalyok!$B:$B,$N3516)))</f>
        <v/>
      </c>
      <c r="D3516" s="5">
        <f>IF(AND($B3516&lt;&gt;"",$C3516&lt;&gt;"",$B3516&lt;=$C3516),INDEX(Bemenet!$G$2:$G$301,$M3516),"")</f>
        <v/>
      </c>
      <c r="E3516" s="6">
        <f>IF(AND($B3516&lt;&gt;"",$C3516&lt;&gt;"",$B3516&lt;=$C3516),INDEX(Bemenet!$D$2:$D$301,$M3516),"")</f>
        <v/>
      </c>
      <c r="F3516" s="5">
        <f>IF(AND($B3516&lt;&gt;"",$C3516&lt;&gt;"",$B3516&lt;=$C3516),$C3516-$B3516+1,"")</f>
        <v/>
      </c>
      <c r="G3516" s="5">
        <f>IF($F3516="","",$F3516*$D3516)</f>
        <v/>
      </c>
      <c r="H3516" s="42">
        <f>IF($G3516="","",$O3516)</f>
        <v/>
      </c>
      <c r="I3516" s="5">
        <f>IF($G3516="","",$G3516*IF($H3516="",$O3516,$H3516)/100)</f>
        <v/>
      </c>
      <c r="J3516" s="5">
        <f>IF(OR($L3516="",NOT(COUNTIFS($L$2:$L3516,$L3516)=1)),"",SUMIFS($G:$G,$L:$L,$L3516))</f>
        <v/>
      </c>
      <c r="K3516" s="5">
        <f>IF(OR($L3516="",NOT(COUNTIFS($L$2:$L3516,$L3516)=1)),"",SUMIFS($I:$I,$L:$L,$L3516))</f>
        <v/>
      </c>
      <c r="L3516" s="6">
        <f>IF($B3516="","",YEAR($B3516))</f>
        <v/>
      </c>
      <c r="M3516" s="6">
        <f>INT((ROW()-2)/39)+1</f>
        <v/>
      </c>
      <c r="N3516" s="6">
        <f>MOD(ROW()-2,39)+2</f>
        <v/>
      </c>
      <c r="O3516" s="42">
        <f>IF(AND($B3516&lt;&gt;"",$C3516&lt;&gt;"",$B3516&lt;=$C3516),INDEX(Szabalyok!$C:$C,$N3516),"")</f>
        <v/>
      </c>
      <c r="P3516">
        <f>IF(D3516="",P3515,P3515+1)</f>
        <v/>
      </c>
    </row>
    <row r="3517">
      <c r="A3517">
        <f>IF(P3517=P3516,0,P3517)</f>
        <v/>
      </c>
      <c r="B3517" s="41">
        <f>IF($M3517&gt;300,"",IF(OR(INDEX(Bemenet!$E$2:$E$301,$M3517)="",INDEX(Bemenet!$F$2:$F$301,$M3517)=""),"",MAX(INDEX(Bemenet!$E$2:$E$301,$M3517),INDEX(Szabalyok!$A:$A,$N3517))))</f>
        <v/>
      </c>
      <c r="C3517" s="41">
        <f>IF($B3517="","",MIN(INDEX(Bemenet!$F$2:$F$301,$M3517),INDEX(Szabalyok!$B:$B,$N3517)))</f>
        <v/>
      </c>
      <c r="D3517" s="5">
        <f>IF(AND($B3517&lt;&gt;"",$C3517&lt;&gt;"",$B3517&lt;=$C3517),INDEX(Bemenet!$G$2:$G$301,$M3517),"")</f>
        <v/>
      </c>
      <c r="E3517" s="6">
        <f>IF(AND($B3517&lt;&gt;"",$C3517&lt;&gt;"",$B3517&lt;=$C3517),INDEX(Bemenet!$D$2:$D$301,$M3517),"")</f>
        <v/>
      </c>
      <c r="F3517" s="5">
        <f>IF(AND($B3517&lt;&gt;"",$C3517&lt;&gt;"",$B3517&lt;=$C3517),$C3517-$B3517+1,"")</f>
        <v/>
      </c>
      <c r="G3517" s="5">
        <f>IF($F3517="","",$F3517*$D3517)</f>
        <v/>
      </c>
      <c r="H3517" s="42">
        <f>IF($G3517="","",$O3517)</f>
        <v/>
      </c>
      <c r="I3517" s="5">
        <f>IF($G3517="","",$G3517*IF($H3517="",$O3517,$H3517)/100)</f>
        <v/>
      </c>
      <c r="J3517" s="5">
        <f>IF(OR($L3517="",NOT(COUNTIFS($L$2:$L3517,$L3517)=1)),"",SUMIFS($G:$G,$L:$L,$L3517))</f>
        <v/>
      </c>
      <c r="K3517" s="5">
        <f>IF(OR($L3517="",NOT(COUNTIFS($L$2:$L3517,$L3517)=1)),"",SUMIFS($I:$I,$L:$L,$L3517))</f>
        <v/>
      </c>
      <c r="L3517" s="6">
        <f>IF($B3517="","",YEAR($B3517))</f>
        <v/>
      </c>
      <c r="M3517" s="6">
        <f>INT((ROW()-2)/39)+1</f>
        <v/>
      </c>
      <c r="N3517" s="6">
        <f>MOD(ROW()-2,39)+2</f>
        <v/>
      </c>
      <c r="O3517" s="42">
        <f>IF(AND($B3517&lt;&gt;"",$C3517&lt;&gt;"",$B3517&lt;=$C3517),INDEX(Szabalyok!$C:$C,$N3517),"")</f>
        <v/>
      </c>
      <c r="P3517">
        <f>IF(D3517="",P3516,P3516+1)</f>
        <v/>
      </c>
    </row>
    <row r="3518">
      <c r="A3518">
        <f>IF(P3518=P3517,0,P3518)</f>
        <v/>
      </c>
      <c r="B3518" s="41">
        <f>IF($M3518&gt;300,"",IF(OR(INDEX(Bemenet!$E$2:$E$301,$M3518)="",INDEX(Bemenet!$F$2:$F$301,$M3518)=""),"",MAX(INDEX(Bemenet!$E$2:$E$301,$M3518),INDEX(Szabalyok!$A:$A,$N3518))))</f>
        <v/>
      </c>
      <c r="C3518" s="41">
        <f>IF($B3518="","",MIN(INDEX(Bemenet!$F$2:$F$301,$M3518),INDEX(Szabalyok!$B:$B,$N3518)))</f>
        <v/>
      </c>
      <c r="D3518" s="5">
        <f>IF(AND($B3518&lt;&gt;"",$C3518&lt;&gt;"",$B3518&lt;=$C3518),INDEX(Bemenet!$G$2:$G$301,$M3518),"")</f>
        <v/>
      </c>
      <c r="E3518" s="6">
        <f>IF(AND($B3518&lt;&gt;"",$C3518&lt;&gt;"",$B3518&lt;=$C3518),INDEX(Bemenet!$D$2:$D$301,$M3518),"")</f>
        <v/>
      </c>
      <c r="F3518" s="5">
        <f>IF(AND($B3518&lt;&gt;"",$C3518&lt;&gt;"",$B3518&lt;=$C3518),$C3518-$B3518+1,"")</f>
        <v/>
      </c>
      <c r="G3518" s="5">
        <f>IF($F3518="","",$F3518*$D3518)</f>
        <v/>
      </c>
      <c r="H3518" s="42">
        <f>IF($G3518="","",$O3518)</f>
        <v/>
      </c>
      <c r="I3518" s="5">
        <f>IF($G3518="","",$G3518*IF($H3518="",$O3518,$H3518)/100)</f>
        <v/>
      </c>
      <c r="J3518" s="5">
        <f>IF(OR($L3518="",NOT(COUNTIFS($L$2:$L3518,$L3518)=1)),"",SUMIFS($G:$G,$L:$L,$L3518))</f>
        <v/>
      </c>
      <c r="K3518" s="5">
        <f>IF(OR($L3518="",NOT(COUNTIFS($L$2:$L3518,$L3518)=1)),"",SUMIFS($I:$I,$L:$L,$L3518))</f>
        <v/>
      </c>
      <c r="L3518" s="6">
        <f>IF($B3518="","",YEAR($B3518))</f>
        <v/>
      </c>
      <c r="M3518" s="6">
        <f>INT((ROW()-2)/39)+1</f>
        <v/>
      </c>
      <c r="N3518" s="6">
        <f>MOD(ROW()-2,39)+2</f>
        <v/>
      </c>
      <c r="O3518" s="42">
        <f>IF(AND($B3518&lt;&gt;"",$C3518&lt;&gt;"",$B3518&lt;=$C3518),INDEX(Szabalyok!$C:$C,$N3518),"")</f>
        <v/>
      </c>
      <c r="P3518">
        <f>IF(D3518="",P3517,P3517+1)</f>
        <v/>
      </c>
    </row>
    <row r="3519">
      <c r="A3519">
        <f>IF(P3519=P3518,0,P3519)</f>
        <v/>
      </c>
      <c r="B3519" s="41">
        <f>IF($M3519&gt;300,"",IF(OR(INDEX(Bemenet!$E$2:$E$301,$M3519)="",INDEX(Bemenet!$F$2:$F$301,$M3519)=""),"",MAX(INDEX(Bemenet!$E$2:$E$301,$M3519),INDEX(Szabalyok!$A:$A,$N3519))))</f>
        <v/>
      </c>
      <c r="C3519" s="41">
        <f>IF($B3519="","",MIN(INDEX(Bemenet!$F$2:$F$301,$M3519),INDEX(Szabalyok!$B:$B,$N3519)))</f>
        <v/>
      </c>
      <c r="D3519" s="5">
        <f>IF(AND($B3519&lt;&gt;"",$C3519&lt;&gt;"",$B3519&lt;=$C3519),INDEX(Bemenet!$G$2:$G$301,$M3519),"")</f>
        <v/>
      </c>
      <c r="E3519" s="6">
        <f>IF(AND($B3519&lt;&gt;"",$C3519&lt;&gt;"",$B3519&lt;=$C3519),INDEX(Bemenet!$D$2:$D$301,$M3519),"")</f>
        <v/>
      </c>
      <c r="F3519" s="5">
        <f>IF(AND($B3519&lt;&gt;"",$C3519&lt;&gt;"",$B3519&lt;=$C3519),$C3519-$B3519+1,"")</f>
        <v/>
      </c>
      <c r="G3519" s="5">
        <f>IF($F3519="","",$F3519*$D3519)</f>
        <v/>
      </c>
      <c r="H3519" s="42">
        <f>IF($G3519="","",$O3519)</f>
        <v/>
      </c>
      <c r="I3519" s="5">
        <f>IF($G3519="","",$G3519*IF($H3519="",$O3519,$H3519)/100)</f>
        <v/>
      </c>
      <c r="J3519" s="5">
        <f>IF(OR($L3519="",NOT(COUNTIFS($L$2:$L3519,$L3519)=1)),"",SUMIFS($G:$G,$L:$L,$L3519))</f>
        <v/>
      </c>
      <c r="K3519" s="5">
        <f>IF(OR($L3519="",NOT(COUNTIFS($L$2:$L3519,$L3519)=1)),"",SUMIFS($I:$I,$L:$L,$L3519))</f>
        <v/>
      </c>
      <c r="L3519" s="6">
        <f>IF($B3519="","",YEAR($B3519))</f>
        <v/>
      </c>
      <c r="M3519" s="6">
        <f>INT((ROW()-2)/39)+1</f>
        <v/>
      </c>
      <c r="N3519" s="6">
        <f>MOD(ROW()-2,39)+2</f>
        <v/>
      </c>
      <c r="O3519" s="42">
        <f>IF(AND($B3519&lt;&gt;"",$C3519&lt;&gt;"",$B3519&lt;=$C3519),INDEX(Szabalyok!$C:$C,$N3519),"")</f>
        <v/>
      </c>
      <c r="P3519">
        <f>IF(D3519="",P3518,P3518+1)</f>
        <v/>
      </c>
    </row>
    <row r="3520">
      <c r="A3520">
        <f>IF(P3520=P3519,0,P3520)</f>
        <v/>
      </c>
      <c r="B3520" s="41">
        <f>IF($M3520&gt;300,"",IF(OR(INDEX(Bemenet!$E$2:$E$301,$M3520)="",INDEX(Bemenet!$F$2:$F$301,$M3520)=""),"",MAX(INDEX(Bemenet!$E$2:$E$301,$M3520),INDEX(Szabalyok!$A:$A,$N3520))))</f>
        <v/>
      </c>
      <c r="C3520" s="41">
        <f>IF($B3520="","",MIN(INDEX(Bemenet!$F$2:$F$301,$M3520),INDEX(Szabalyok!$B:$B,$N3520)))</f>
        <v/>
      </c>
      <c r="D3520" s="5">
        <f>IF(AND($B3520&lt;&gt;"",$C3520&lt;&gt;"",$B3520&lt;=$C3520),INDEX(Bemenet!$G$2:$G$301,$M3520),"")</f>
        <v/>
      </c>
      <c r="E3520" s="6">
        <f>IF(AND($B3520&lt;&gt;"",$C3520&lt;&gt;"",$B3520&lt;=$C3520),INDEX(Bemenet!$D$2:$D$301,$M3520),"")</f>
        <v/>
      </c>
      <c r="F3520" s="5">
        <f>IF(AND($B3520&lt;&gt;"",$C3520&lt;&gt;"",$B3520&lt;=$C3520),$C3520-$B3520+1,"")</f>
        <v/>
      </c>
      <c r="G3520" s="5">
        <f>IF($F3520="","",$F3520*$D3520)</f>
        <v/>
      </c>
      <c r="H3520" s="42">
        <f>IF($G3520="","",$O3520)</f>
        <v/>
      </c>
      <c r="I3520" s="5">
        <f>IF($G3520="","",$G3520*IF($H3520="",$O3520,$H3520)/100)</f>
        <v/>
      </c>
      <c r="J3520" s="5">
        <f>IF(OR($L3520="",NOT(COUNTIFS($L$2:$L3520,$L3520)=1)),"",SUMIFS($G:$G,$L:$L,$L3520))</f>
        <v/>
      </c>
      <c r="K3520" s="5">
        <f>IF(OR($L3520="",NOT(COUNTIFS($L$2:$L3520,$L3520)=1)),"",SUMIFS($I:$I,$L:$L,$L3520))</f>
        <v/>
      </c>
      <c r="L3520" s="6">
        <f>IF($B3520="","",YEAR($B3520))</f>
        <v/>
      </c>
      <c r="M3520" s="6">
        <f>INT((ROW()-2)/39)+1</f>
        <v/>
      </c>
      <c r="N3520" s="6">
        <f>MOD(ROW()-2,39)+2</f>
        <v/>
      </c>
      <c r="O3520" s="42">
        <f>IF(AND($B3520&lt;&gt;"",$C3520&lt;&gt;"",$B3520&lt;=$C3520),INDEX(Szabalyok!$C:$C,$N3520),"")</f>
        <v/>
      </c>
      <c r="P3520">
        <f>IF(D3520="",P3519,P3519+1)</f>
        <v/>
      </c>
    </row>
    <row r="3521">
      <c r="A3521">
        <f>IF(P3521=P3520,0,P3521)</f>
        <v/>
      </c>
      <c r="B3521" s="41">
        <f>IF($M3521&gt;300,"",IF(OR(INDEX(Bemenet!$E$2:$E$301,$M3521)="",INDEX(Bemenet!$F$2:$F$301,$M3521)=""),"",MAX(INDEX(Bemenet!$E$2:$E$301,$M3521),INDEX(Szabalyok!$A:$A,$N3521))))</f>
        <v/>
      </c>
      <c r="C3521" s="41">
        <f>IF($B3521="","",MIN(INDEX(Bemenet!$F$2:$F$301,$M3521),INDEX(Szabalyok!$B:$B,$N3521)))</f>
        <v/>
      </c>
      <c r="D3521" s="5">
        <f>IF(AND($B3521&lt;&gt;"",$C3521&lt;&gt;"",$B3521&lt;=$C3521),INDEX(Bemenet!$G$2:$G$301,$M3521),"")</f>
        <v/>
      </c>
      <c r="E3521" s="6">
        <f>IF(AND($B3521&lt;&gt;"",$C3521&lt;&gt;"",$B3521&lt;=$C3521),INDEX(Bemenet!$D$2:$D$301,$M3521),"")</f>
        <v/>
      </c>
      <c r="F3521" s="5">
        <f>IF(AND($B3521&lt;&gt;"",$C3521&lt;&gt;"",$B3521&lt;=$C3521),$C3521-$B3521+1,"")</f>
        <v/>
      </c>
      <c r="G3521" s="5">
        <f>IF($F3521="","",$F3521*$D3521)</f>
        <v/>
      </c>
      <c r="H3521" s="42">
        <f>IF($G3521="","",$O3521)</f>
        <v/>
      </c>
      <c r="I3521" s="5">
        <f>IF($G3521="","",$G3521*IF($H3521="",$O3521,$H3521)/100)</f>
        <v/>
      </c>
      <c r="J3521" s="5">
        <f>IF(OR($L3521="",NOT(COUNTIFS($L$2:$L3521,$L3521)=1)),"",SUMIFS($G:$G,$L:$L,$L3521))</f>
        <v/>
      </c>
      <c r="K3521" s="5">
        <f>IF(OR($L3521="",NOT(COUNTIFS($L$2:$L3521,$L3521)=1)),"",SUMIFS($I:$I,$L:$L,$L3521))</f>
        <v/>
      </c>
      <c r="L3521" s="6">
        <f>IF($B3521="","",YEAR($B3521))</f>
        <v/>
      </c>
      <c r="M3521" s="6">
        <f>INT((ROW()-2)/39)+1</f>
        <v/>
      </c>
      <c r="N3521" s="6">
        <f>MOD(ROW()-2,39)+2</f>
        <v/>
      </c>
      <c r="O3521" s="42">
        <f>IF(AND($B3521&lt;&gt;"",$C3521&lt;&gt;"",$B3521&lt;=$C3521),INDEX(Szabalyok!$C:$C,$N3521),"")</f>
        <v/>
      </c>
      <c r="P3521">
        <f>IF(D3521="",P3520,P3520+1)</f>
        <v/>
      </c>
    </row>
    <row r="3522">
      <c r="A3522">
        <f>IF(P3522=P3521,0,P3522)</f>
        <v/>
      </c>
      <c r="B3522" s="41">
        <f>IF($M3522&gt;300,"",IF(OR(INDEX(Bemenet!$E$2:$E$301,$M3522)="",INDEX(Bemenet!$F$2:$F$301,$M3522)=""),"",MAX(INDEX(Bemenet!$E$2:$E$301,$M3522),INDEX(Szabalyok!$A:$A,$N3522))))</f>
        <v/>
      </c>
      <c r="C3522" s="41">
        <f>IF($B3522="","",MIN(INDEX(Bemenet!$F$2:$F$301,$M3522),INDEX(Szabalyok!$B:$B,$N3522)))</f>
        <v/>
      </c>
      <c r="D3522" s="5">
        <f>IF(AND($B3522&lt;&gt;"",$C3522&lt;&gt;"",$B3522&lt;=$C3522),INDEX(Bemenet!$G$2:$G$301,$M3522),"")</f>
        <v/>
      </c>
      <c r="E3522" s="6">
        <f>IF(AND($B3522&lt;&gt;"",$C3522&lt;&gt;"",$B3522&lt;=$C3522),INDEX(Bemenet!$D$2:$D$301,$M3522),"")</f>
        <v/>
      </c>
      <c r="F3522" s="5">
        <f>IF(AND($B3522&lt;&gt;"",$C3522&lt;&gt;"",$B3522&lt;=$C3522),$C3522-$B3522+1,"")</f>
        <v/>
      </c>
      <c r="G3522" s="5">
        <f>IF($F3522="","",$F3522*$D3522)</f>
        <v/>
      </c>
      <c r="H3522" s="42">
        <f>IF($G3522="","",$O3522)</f>
        <v/>
      </c>
      <c r="I3522" s="5">
        <f>IF($G3522="","",$G3522*IF($H3522="",$O3522,$H3522)/100)</f>
        <v/>
      </c>
      <c r="J3522" s="5">
        <f>IF(OR($L3522="",NOT(COUNTIFS($L$2:$L3522,$L3522)=1)),"",SUMIFS($G:$G,$L:$L,$L3522))</f>
        <v/>
      </c>
      <c r="K3522" s="5">
        <f>IF(OR($L3522="",NOT(COUNTIFS($L$2:$L3522,$L3522)=1)),"",SUMIFS($I:$I,$L:$L,$L3522))</f>
        <v/>
      </c>
      <c r="L3522" s="6">
        <f>IF($B3522="","",YEAR($B3522))</f>
        <v/>
      </c>
      <c r="M3522" s="6">
        <f>INT((ROW()-2)/39)+1</f>
        <v/>
      </c>
      <c r="N3522" s="6">
        <f>MOD(ROW()-2,39)+2</f>
        <v/>
      </c>
      <c r="O3522" s="42">
        <f>IF(AND($B3522&lt;&gt;"",$C3522&lt;&gt;"",$B3522&lt;=$C3522),INDEX(Szabalyok!$C:$C,$N3522),"")</f>
        <v/>
      </c>
      <c r="P3522">
        <f>IF(D3522="",P3521,P3521+1)</f>
        <v/>
      </c>
    </row>
    <row r="3523">
      <c r="A3523">
        <f>IF(P3523=P3522,0,P3523)</f>
        <v/>
      </c>
      <c r="B3523" s="41">
        <f>IF($M3523&gt;300,"",IF(OR(INDEX(Bemenet!$E$2:$E$301,$M3523)="",INDEX(Bemenet!$F$2:$F$301,$M3523)=""),"",MAX(INDEX(Bemenet!$E$2:$E$301,$M3523),INDEX(Szabalyok!$A:$A,$N3523))))</f>
        <v/>
      </c>
      <c r="C3523" s="41">
        <f>IF($B3523="","",MIN(INDEX(Bemenet!$F$2:$F$301,$M3523),INDEX(Szabalyok!$B:$B,$N3523)))</f>
        <v/>
      </c>
      <c r="D3523" s="5">
        <f>IF(AND($B3523&lt;&gt;"",$C3523&lt;&gt;"",$B3523&lt;=$C3523),INDEX(Bemenet!$G$2:$G$301,$M3523),"")</f>
        <v/>
      </c>
      <c r="E3523" s="6">
        <f>IF(AND($B3523&lt;&gt;"",$C3523&lt;&gt;"",$B3523&lt;=$C3523),INDEX(Bemenet!$D$2:$D$301,$M3523),"")</f>
        <v/>
      </c>
      <c r="F3523" s="5">
        <f>IF(AND($B3523&lt;&gt;"",$C3523&lt;&gt;"",$B3523&lt;=$C3523),$C3523-$B3523+1,"")</f>
        <v/>
      </c>
      <c r="G3523" s="5">
        <f>IF($F3523="","",$F3523*$D3523)</f>
        <v/>
      </c>
      <c r="H3523" s="42">
        <f>IF($G3523="","",$O3523)</f>
        <v/>
      </c>
      <c r="I3523" s="5">
        <f>IF($G3523="","",$G3523*IF($H3523="",$O3523,$H3523)/100)</f>
        <v/>
      </c>
      <c r="J3523" s="5">
        <f>IF(OR($L3523="",NOT(COUNTIFS($L$2:$L3523,$L3523)=1)),"",SUMIFS($G:$G,$L:$L,$L3523))</f>
        <v/>
      </c>
      <c r="K3523" s="5">
        <f>IF(OR($L3523="",NOT(COUNTIFS($L$2:$L3523,$L3523)=1)),"",SUMIFS($I:$I,$L:$L,$L3523))</f>
        <v/>
      </c>
      <c r="L3523" s="6">
        <f>IF($B3523="","",YEAR($B3523))</f>
        <v/>
      </c>
      <c r="M3523" s="6">
        <f>INT((ROW()-2)/39)+1</f>
        <v/>
      </c>
      <c r="N3523" s="6">
        <f>MOD(ROW()-2,39)+2</f>
        <v/>
      </c>
      <c r="O3523" s="42">
        <f>IF(AND($B3523&lt;&gt;"",$C3523&lt;&gt;"",$B3523&lt;=$C3523),INDEX(Szabalyok!$C:$C,$N3523),"")</f>
        <v/>
      </c>
      <c r="P3523">
        <f>IF(D3523="",P3522,P3522+1)</f>
        <v/>
      </c>
    </row>
    <row r="3524">
      <c r="A3524">
        <f>IF(P3524=P3523,0,P3524)</f>
        <v/>
      </c>
      <c r="B3524" s="41">
        <f>IF($M3524&gt;300,"",IF(OR(INDEX(Bemenet!$E$2:$E$301,$M3524)="",INDEX(Bemenet!$F$2:$F$301,$M3524)=""),"",MAX(INDEX(Bemenet!$E$2:$E$301,$M3524),INDEX(Szabalyok!$A:$A,$N3524))))</f>
        <v/>
      </c>
      <c r="C3524" s="41">
        <f>IF($B3524="","",MIN(INDEX(Bemenet!$F$2:$F$301,$M3524),INDEX(Szabalyok!$B:$B,$N3524)))</f>
        <v/>
      </c>
      <c r="D3524" s="5">
        <f>IF(AND($B3524&lt;&gt;"",$C3524&lt;&gt;"",$B3524&lt;=$C3524),INDEX(Bemenet!$G$2:$G$301,$M3524),"")</f>
        <v/>
      </c>
      <c r="E3524" s="6">
        <f>IF(AND($B3524&lt;&gt;"",$C3524&lt;&gt;"",$B3524&lt;=$C3524),INDEX(Bemenet!$D$2:$D$301,$M3524),"")</f>
        <v/>
      </c>
      <c r="F3524" s="5">
        <f>IF(AND($B3524&lt;&gt;"",$C3524&lt;&gt;"",$B3524&lt;=$C3524),$C3524-$B3524+1,"")</f>
        <v/>
      </c>
      <c r="G3524" s="5">
        <f>IF($F3524="","",$F3524*$D3524)</f>
        <v/>
      </c>
      <c r="H3524" s="42">
        <f>IF($G3524="","",$O3524)</f>
        <v/>
      </c>
      <c r="I3524" s="5">
        <f>IF($G3524="","",$G3524*IF($H3524="",$O3524,$H3524)/100)</f>
        <v/>
      </c>
      <c r="J3524" s="5">
        <f>IF(OR($L3524="",NOT(COUNTIFS($L$2:$L3524,$L3524)=1)),"",SUMIFS($G:$G,$L:$L,$L3524))</f>
        <v/>
      </c>
      <c r="K3524" s="5">
        <f>IF(OR($L3524="",NOT(COUNTIFS($L$2:$L3524,$L3524)=1)),"",SUMIFS($I:$I,$L:$L,$L3524))</f>
        <v/>
      </c>
      <c r="L3524" s="6">
        <f>IF($B3524="","",YEAR($B3524))</f>
        <v/>
      </c>
      <c r="M3524" s="6">
        <f>INT((ROW()-2)/39)+1</f>
        <v/>
      </c>
      <c r="N3524" s="6">
        <f>MOD(ROW()-2,39)+2</f>
        <v/>
      </c>
      <c r="O3524" s="42">
        <f>IF(AND($B3524&lt;&gt;"",$C3524&lt;&gt;"",$B3524&lt;=$C3524),INDEX(Szabalyok!$C:$C,$N3524),"")</f>
        <v/>
      </c>
      <c r="P3524">
        <f>IF(D3524="",P3523,P3523+1)</f>
        <v/>
      </c>
    </row>
    <row r="3525">
      <c r="A3525">
        <f>IF(P3525=P3524,0,P3525)</f>
        <v/>
      </c>
      <c r="B3525" s="41">
        <f>IF($M3525&gt;300,"",IF(OR(INDEX(Bemenet!$E$2:$E$301,$M3525)="",INDEX(Bemenet!$F$2:$F$301,$M3525)=""),"",MAX(INDEX(Bemenet!$E$2:$E$301,$M3525),INDEX(Szabalyok!$A:$A,$N3525))))</f>
        <v/>
      </c>
      <c r="C3525" s="41">
        <f>IF($B3525="","",MIN(INDEX(Bemenet!$F$2:$F$301,$M3525),INDEX(Szabalyok!$B:$B,$N3525)))</f>
        <v/>
      </c>
      <c r="D3525" s="5">
        <f>IF(AND($B3525&lt;&gt;"",$C3525&lt;&gt;"",$B3525&lt;=$C3525),INDEX(Bemenet!$G$2:$G$301,$M3525),"")</f>
        <v/>
      </c>
      <c r="E3525" s="6">
        <f>IF(AND($B3525&lt;&gt;"",$C3525&lt;&gt;"",$B3525&lt;=$C3525),INDEX(Bemenet!$D$2:$D$301,$M3525),"")</f>
        <v/>
      </c>
      <c r="F3525" s="5">
        <f>IF(AND($B3525&lt;&gt;"",$C3525&lt;&gt;"",$B3525&lt;=$C3525),$C3525-$B3525+1,"")</f>
        <v/>
      </c>
      <c r="G3525" s="5">
        <f>IF($F3525="","",$F3525*$D3525)</f>
        <v/>
      </c>
      <c r="H3525" s="42">
        <f>IF($G3525="","",$O3525)</f>
        <v/>
      </c>
      <c r="I3525" s="5">
        <f>IF($G3525="","",$G3525*IF($H3525="",$O3525,$H3525)/100)</f>
        <v/>
      </c>
      <c r="J3525" s="5">
        <f>IF(OR($L3525="",NOT(COUNTIFS($L$2:$L3525,$L3525)=1)),"",SUMIFS($G:$G,$L:$L,$L3525))</f>
        <v/>
      </c>
      <c r="K3525" s="5">
        <f>IF(OR($L3525="",NOT(COUNTIFS($L$2:$L3525,$L3525)=1)),"",SUMIFS($I:$I,$L:$L,$L3525))</f>
        <v/>
      </c>
      <c r="L3525" s="6">
        <f>IF($B3525="","",YEAR($B3525))</f>
        <v/>
      </c>
      <c r="M3525" s="6">
        <f>INT((ROW()-2)/39)+1</f>
        <v/>
      </c>
      <c r="N3525" s="6">
        <f>MOD(ROW()-2,39)+2</f>
        <v/>
      </c>
      <c r="O3525" s="42">
        <f>IF(AND($B3525&lt;&gt;"",$C3525&lt;&gt;"",$B3525&lt;=$C3525),INDEX(Szabalyok!$C:$C,$N3525),"")</f>
        <v/>
      </c>
      <c r="P3525">
        <f>IF(D3525="",P3524,P3524+1)</f>
        <v/>
      </c>
    </row>
    <row r="3526">
      <c r="A3526">
        <f>IF(P3526=P3525,0,P3526)</f>
        <v/>
      </c>
      <c r="B3526" s="41">
        <f>IF($M3526&gt;300,"",IF(OR(INDEX(Bemenet!$E$2:$E$301,$M3526)="",INDEX(Bemenet!$F$2:$F$301,$M3526)=""),"",MAX(INDEX(Bemenet!$E$2:$E$301,$M3526),INDEX(Szabalyok!$A:$A,$N3526))))</f>
        <v/>
      </c>
      <c r="C3526" s="41">
        <f>IF($B3526="","",MIN(INDEX(Bemenet!$F$2:$F$301,$M3526),INDEX(Szabalyok!$B:$B,$N3526)))</f>
        <v/>
      </c>
      <c r="D3526" s="5">
        <f>IF(AND($B3526&lt;&gt;"",$C3526&lt;&gt;"",$B3526&lt;=$C3526),INDEX(Bemenet!$G$2:$G$301,$M3526),"")</f>
        <v/>
      </c>
      <c r="E3526" s="6">
        <f>IF(AND($B3526&lt;&gt;"",$C3526&lt;&gt;"",$B3526&lt;=$C3526),INDEX(Bemenet!$D$2:$D$301,$M3526),"")</f>
        <v/>
      </c>
      <c r="F3526" s="5">
        <f>IF(AND($B3526&lt;&gt;"",$C3526&lt;&gt;"",$B3526&lt;=$C3526),$C3526-$B3526+1,"")</f>
        <v/>
      </c>
      <c r="G3526" s="5">
        <f>IF($F3526="","",$F3526*$D3526)</f>
        <v/>
      </c>
      <c r="H3526" s="42">
        <f>IF($G3526="","",$O3526)</f>
        <v/>
      </c>
      <c r="I3526" s="5">
        <f>IF($G3526="","",$G3526*IF($H3526="",$O3526,$H3526)/100)</f>
        <v/>
      </c>
      <c r="J3526" s="5">
        <f>IF(OR($L3526="",NOT(COUNTIFS($L$2:$L3526,$L3526)=1)),"",SUMIFS($G:$G,$L:$L,$L3526))</f>
        <v/>
      </c>
      <c r="K3526" s="5">
        <f>IF(OR($L3526="",NOT(COUNTIFS($L$2:$L3526,$L3526)=1)),"",SUMIFS($I:$I,$L:$L,$L3526))</f>
        <v/>
      </c>
      <c r="L3526" s="6">
        <f>IF($B3526="","",YEAR($B3526))</f>
        <v/>
      </c>
      <c r="M3526" s="6">
        <f>INT((ROW()-2)/39)+1</f>
        <v/>
      </c>
      <c r="N3526" s="6">
        <f>MOD(ROW()-2,39)+2</f>
        <v/>
      </c>
      <c r="O3526" s="42">
        <f>IF(AND($B3526&lt;&gt;"",$C3526&lt;&gt;"",$B3526&lt;=$C3526),INDEX(Szabalyok!$C:$C,$N3526),"")</f>
        <v/>
      </c>
      <c r="P3526">
        <f>IF(D3526="",P3525,P3525+1)</f>
        <v/>
      </c>
    </row>
    <row r="3527">
      <c r="A3527">
        <f>IF(P3527=P3526,0,P3527)</f>
        <v/>
      </c>
      <c r="B3527" s="41">
        <f>IF($M3527&gt;300,"",IF(OR(INDEX(Bemenet!$E$2:$E$301,$M3527)="",INDEX(Bemenet!$F$2:$F$301,$M3527)=""),"",MAX(INDEX(Bemenet!$E$2:$E$301,$M3527),INDEX(Szabalyok!$A:$A,$N3527))))</f>
        <v/>
      </c>
      <c r="C3527" s="41">
        <f>IF($B3527="","",MIN(INDEX(Bemenet!$F$2:$F$301,$M3527),INDEX(Szabalyok!$B:$B,$N3527)))</f>
        <v/>
      </c>
      <c r="D3527" s="5">
        <f>IF(AND($B3527&lt;&gt;"",$C3527&lt;&gt;"",$B3527&lt;=$C3527),INDEX(Bemenet!$G$2:$G$301,$M3527),"")</f>
        <v/>
      </c>
      <c r="E3527" s="6">
        <f>IF(AND($B3527&lt;&gt;"",$C3527&lt;&gt;"",$B3527&lt;=$C3527),INDEX(Bemenet!$D$2:$D$301,$M3527),"")</f>
        <v/>
      </c>
      <c r="F3527" s="5">
        <f>IF(AND($B3527&lt;&gt;"",$C3527&lt;&gt;"",$B3527&lt;=$C3527),$C3527-$B3527+1,"")</f>
        <v/>
      </c>
      <c r="G3527" s="5">
        <f>IF($F3527="","",$F3527*$D3527)</f>
        <v/>
      </c>
      <c r="H3527" s="42">
        <f>IF($G3527="","",$O3527)</f>
        <v/>
      </c>
      <c r="I3527" s="5">
        <f>IF($G3527="","",$G3527*IF($H3527="",$O3527,$H3527)/100)</f>
        <v/>
      </c>
      <c r="J3527" s="5">
        <f>IF(OR($L3527="",NOT(COUNTIFS($L$2:$L3527,$L3527)=1)),"",SUMIFS($G:$G,$L:$L,$L3527))</f>
        <v/>
      </c>
      <c r="K3527" s="5">
        <f>IF(OR($L3527="",NOT(COUNTIFS($L$2:$L3527,$L3527)=1)),"",SUMIFS($I:$I,$L:$L,$L3527))</f>
        <v/>
      </c>
      <c r="L3527" s="6">
        <f>IF($B3527="","",YEAR($B3527))</f>
        <v/>
      </c>
      <c r="M3527" s="6">
        <f>INT((ROW()-2)/39)+1</f>
        <v/>
      </c>
      <c r="N3527" s="6">
        <f>MOD(ROW()-2,39)+2</f>
        <v/>
      </c>
      <c r="O3527" s="42">
        <f>IF(AND($B3527&lt;&gt;"",$C3527&lt;&gt;"",$B3527&lt;=$C3527),INDEX(Szabalyok!$C:$C,$N3527),"")</f>
        <v/>
      </c>
      <c r="P3527">
        <f>IF(D3527="",P3526,P3526+1)</f>
        <v/>
      </c>
    </row>
    <row r="3528">
      <c r="A3528">
        <f>IF(P3528=P3527,0,P3528)</f>
        <v/>
      </c>
      <c r="B3528" s="41">
        <f>IF($M3528&gt;300,"",IF(OR(INDEX(Bemenet!$E$2:$E$301,$M3528)="",INDEX(Bemenet!$F$2:$F$301,$M3528)=""),"",MAX(INDEX(Bemenet!$E$2:$E$301,$M3528),INDEX(Szabalyok!$A:$A,$N3528))))</f>
        <v/>
      </c>
      <c r="C3528" s="41">
        <f>IF($B3528="","",MIN(INDEX(Bemenet!$F$2:$F$301,$M3528),INDEX(Szabalyok!$B:$B,$N3528)))</f>
        <v/>
      </c>
      <c r="D3528" s="5">
        <f>IF(AND($B3528&lt;&gt;"",$C3528&lt;&gt;"",$B3528&lt;=$C3528),INDEX(Bemenet!$G$2:$G$301,$M3528),"")</f>
        <v/>
      </c>
      <c r="E3528" s="6">
        <f>IF(AND($B3528&lt;&gt;"",$C3528&lt;&gt;"",$B3528&lt;=$C3528),INDEX(Bemenet!$D$2:$D$301,$M3528),"")</f>
        <v/>
      </c>
      <c r="F3528" s="5">
        <f>IF(AND($B3528&lt;&gt;"",$C3528&lt;&gt;"",$B3528&lt;=$C3528),$C3528-$B3528+1,"")</f>
        <v/>
      </c>
      <c r="G3528" s="5">
        <f>IF($F3528="","",$F3528*$D3528)</f>
        <v/>
      </c>
      <c r="H3528" s="42">
        <f>IF($G3528="","",$O3528)</f>
        <v/>
      </c>
      <c r="I3528" s="5">
        <f>IF($G3528="","",$G3528*IF($H3528="",$O3528,$H3528)/100)</f>
        <v/>
      </c>
      <c r="J3528" s="5">
        <f>IF(OR($L3528="",NOT(COUNTIFS($L$2:$L3528,$L3528)=1)),"",SUMIFS($G:$G,$L:$L,$L3528))</f>
        <v/>
      </c>
      <c r="K3528" s="5">
        <f>IF(OR($L3528="",NOT(COUNTIFS($L$2:$L3528,$L3528)=1)),"",SUMIFS($I:$I,$L:$L,$L3528))</f>
        <v/>
      </c>
      <c r="L3528" s="6">
        <f>IF($B3528="","",YEAR($B3528))</f>
        <v/>
      </c>
      <c r="M3528" s="6">
        <f>INT((ROW()-2)/39)+1</f>
        <v/>
      </c>
      <c r="N3528" s="6">
        <f>MOD(ROW()-2,39)+2</f>
        <v/>
      </c>
      <c r="O3528" s="42">
        <f>IF(AND($B3528&lt;&gt;"",$C3528&lt;&gt;"",$B3528&lt;=$C3528),INDEX(Szabalyok!$C:$C,$N3528),"")</f>
        <v/>
      </c>
      <c r="P3528">
        <f>IF(D3528="",P3527,P3527+1)</f>
        <v/>
      </c>
    </row>
    <row r="3529">
      <c r="A3529">
        <f>IF(P3529=P3528,0,P3529)</f>
        <v/>
      </c>
      <c r="B3529" s="41">
        <f>IF($M3529&gt;300,"",IF(OR(INDEX(Bemenet!$E$2:$E$301,$M3529)="",INDEX(Bemenet!$F$2:$F$301,$M3529)=""),"",MAX(INDEX(Bemenet!$E$2:$E$301,$M3529),INDEX(Szabalyok!$A:$A,$N3529))))</f>
        <v/>
      </c>
      <c r="C3529" s="41">
        <f>IF($B3529="","",MIN(INDEX(Bemenet!$F$2:$F$301,$M3529),INDEX(Szabalyok!$B:$B,$N3529)))</f>
        <v/>
      </c>
      <c r="D3529" s="5">
        <f>IF(AND($B3529&lt;&gt;"",$C3529&lt;&gt;"",$B3529&lt;=$C3529),INDEX(Bemenet!$G$2:$G$301,$M3529),"")</f>
        <v/>
      </c>
      <c r="E3529" s="6">
        <f>IF(AND($B3529&lt;&gt;"",$C3529&lt;&gt;"",$B3529&lt;=$C3529),INDEX(Bemenet!$D$2:$D$301,$M3529),"")</f>
        <v/>
      </c>
      <c r="F3529" s="5">
        <f>IF(AND($B3529&lt;&gt;"",$C3529&lt;&gt;"",$B3529&lt;=$C3529),$C3529-$B3529+1,"")</f>
        <v/>
      </c>
      <c r="G3529" s="5">
        <f>IF($F3529="","",$F3529*$D3529)</f>
        <v/>
      </c>
      <c r="H3529" s="42">
        <f>IF($G3529="","",$O3529)</f>
        <v/>
      </c>
      <c r="I3529" s="5">
        <f>IF($G3529="","",$G3529*IF($H3529="",$O3529,$H3529)/100)</f>
        <v/>
      </c>
      <c r="J3529" s="5">
        <f>IF(OR($L3529="",NOT(COUNTIFS($L$2:$L3529,$L3529)=1)),"",SUMIFS($G:$G,$L:$L,$L3529))</f>
        <v/>
      </c>
      <c r="K3529" s="5">
        <f>IF(OR($L3529="",NOT(COUNTIFS($L$2:$L3529,$L3529)=1)),"",SUMIFS($I:$I,$L:$L,$L3529))</f>
        <v/>
      </c>
      <c r="L3529" s="6">
        <f>IF($B3529="","",YEAR($B3529))</f>
        <v/>
      </c>
      <c r="M3529" s="6">
        <f>INT((ROW()-2)/39)+1</f>
        <v/>
      </c>
      <c r="N3529" s="6">
        <f>MOD(ROW()-2,39)+2</f>
        <v/>
      </c>
      <c r="O3529" s="42">
        <f>IF(AND($B3529&lt;&gt;"",$C3529&lt;&gt;"",$B3529&lt;=$C3529),INDEX(Szabalyok!$C:$C,$N3529),"")</f>
        <v/>
      </c>
      <c r="P3529">
        <f>IF(D3529="",P3528,P3528+1)</f>
        <v/>
      </c>
    </row>
    <row r="3530">
      <c r="A3530">
        <f>IF(P3530=P3529,0,P3530)</f>
        <v/>
      </c>
      <c r="B3530" s="41">
        <f>IF($M3530&gt;300,"",IF(OR(INDEX(Bemenet!$E$2:$E$301,$M3530)="",INDEX(Bemenet!$F$2:$F$301,$M3530)=""),"",MAX(INDEX(Bemenet!$E$2:$E$301,$M3530),INDEX(Szabalyok!$A:$A,$N3530))))</f>
        <v/>
      </c>
      <c r="C3530" s="41">
        <f>IF($B3530="","",MIN(INDEX(Bemenet!$F$2:$F$301,$M3530),INDEX(Szabalyok!$B:$B,$N3530)))</f>
        <v/>
      </c>
      <c r="D3530" s="5">
        <f>IF(AND($B3530&lt;&gt;"",$C3530&lt;&gt;"",$B3530&lt;=$C3530),INDEX(Bemenet!$G$2:$G$301,$M3530),"")</f>
        <v/>
      </c>
      <c r="E3530" s="6">
        <f>IF(AND($B3530&lt;&gt;"",$C3530&lt;&gt;"",$B3530&lt;=$C3530),INDEX(Bemenet!$D$2:$D$301,$M3530),"")</f>
        <v/>
      </c>
      <c r="F3530" s="5">
        <f>IF(AND($B3530&lt;&gt;"",$C3530&lt;&gt;"",$B3530&lt;=$C3530),$C3530-$B3530+1,"")</f>
        <v/>
      </c>
      <c r="G3530" s="5">
        <f>IF($F3530="","",$F3530*$D3530)</f>
        <v/>
      </c>
      <c r="H3530" s="42">
        <f>IF($G3530="","",$O3530)</f>
        <v/>
      </c>
      <c r="I3530" s="5">
        <f>IF($G3530="","",$G3530*IF($H3530="",$O3530,$H3530)/100)</f>
        <v/>
      </c>
      <c r="J3530" s="5">
        <f>IF(OR($L3530="",NOT(COUNTIFS($L$2:$L3530,$L3530)=1)),"",SUMIFS($G:$G,$L:$L,$L3530))</f>
        <v/>
      </c>
      <c r="K3530" s="5">
        <f>IF(OR($L3530="",NOT(COUNTIFS($L$2:$L3530,$L3530)=1)),"",SUMIFS($I:$I,$L:$L,$L3530))</f>
        <v/>
      </c>
      <c r="L3530" s="6">
        <f>IF($B3530="","",YEAR($B3530))</f>
        <v/>
      </c>
      <c r="M3530" s="6">
        <f>INT((ROW()-2)/39)+1</f>
        <v/>
      </c>
      <c r="N3530" s="6">
        <f>MOD(ROW()-2,39)+2</f>
        <v/>
      </c>
      <c r="O3530" s="42">
        <f>IF(AND($B3530&lt;&gt;"",$C3530&lt;&gt;"",$B3530&lt;=$C3530),INDEX(Szabalyok!$C:$C,$N3530),"")</f>
        <v/>
      </c>
      <c r="P3530">
        <f>IF(D3530="",P3529,P3529+1)</f>
        <v/>
      </c>
    </row>
    <row r="3531">
      <c r="A3531">
        <f>IF(P3531=P3530,0,P3531)</f>
        <v/>
      </c>
      <c r="B3531" s="41">
        <f>IF($M3531&gt;300,"",IF(OR(INDEX(Bemenet!$E$2:$E$301,$M3531)="",INDEX(Bemenet!$F$2:$F$301,$M3531)=""),"",MAX(INDEX(Bemenet!$E$2:$E$301,$M3531),INDEX(Szabalyok!$A:$A,$N3531))))</f>
        <v/>
      </c>
      <c r="C3531" s="41">
        <f>IF($B3531="","",MIN(INDEX(Bemenet!$F$2:$F$301,$M3531),INDEX(Szabalyok!$B:$B,$N3531)))</f>
        <v/>
      </c>
      <c r="D3531" s="5">
        <f>IF(AND($B3531&lt;&gt;"",$C3531&lt;&gt;"",$B3531&lt;=$C3531),INDEX(Bemenet!$G$2:$G$301,$M3531),"")</f>
        <v/>
      </c>
      <c r="E3531" s="6">
        <f>IF(AND($B3531&lt;&gt;"",$C3531&lt;&gt;"",$B3531&lt;=$C3531),INDEX(Bemenet!$D$2:$D$301,$M3531),"")</f>
        <v/>
      </c>
      <c r="F3531" s="5">
        <f>IF(AND($B3531&lt;&gt;"",$C3531&lt;&gt;"",$B3531&lt;=$C3531),$C3531-$B3531+1,"")</f>
        <v/>
      </c>
      <c r="G3531" s="5">
        <f>IF($F3531="","",$F3531*$D3531)</f>
        <v/>
      </c>
      <c r="H3531" s="42">
        <f>IF($G3531="","",$O3531)</f>
        <v/>
      </c>
      <c r="I3531" s="5">
        <f>IF($G3531="","",$G3531*IF($H3531="",$O3531,$H3531)/100)</f>
        <v/>
      </c>
      <c r="J3531" s="5">
        <f>IF(OR($L3531="",NOT(COUNTIFS($L$2:$L3531,$L3531)=1)),"",SUMIFS($G:$G,$L:$L,$L3531))</f>
        <v/>
      </c>
      <c r="K3531" s="5">
        <f>IF(OR($L3531="",NOT(COUNTIFS($L$2:$L3531,$L3531)=1)),"",SUMIFS($I:$I,$L:$L,$L3531))</f>
        <v/>
      </c>
      <c r="L3531" s="6">
        <f>IF($B3531="","",YEAR($B3531))</f>
        <v/>
      </c>
      <c r="M3531" s="6">
        <f>INT((ROW()-2)/39)+1</f>
        <v/>
      </c>
      <c r="N3531" s="6">
        <f>MOD(ROW()-2,39)+2</f>
        <v/>
      </c>
      <c r="O3531" s="42">
        <f>IF(AND($B3531&lt;&gt;"",$C3531&lt;&gt;"",$B3531&lt;=$C3531),INDEX(Szabalyok!$C:$C,$N3531),"")</f>
        <v/>
      </c>
      <c r="P3531">
        <f>IF(D3531="",P3530,P3530+1)</f>
        <v/>
      </c>
    </row>
    <row r="3532">
      <c r="A3532">
        <f>IF(P3532=P3531,0,P3532)</f>
        <v/>
      </c>
      <c r="B3532" s="41">
        <f>IF($M3532&gt;300,"",IF(OR(INDEX(Bemenet!$E$2:$E$301,$M3532)="",INDEX(Bemenet!$F$2:$F$301,$M3532)=""),"",MAX(INDEX(Bemenet!$E$2:$E$301,$M3532),INDEX(Szabalyok!$A:$A,$N3532))))</f>
        <v/>
      </c>
      <c r="C3532" s="41">
        <f>IF($B3532="","",MIN(INDEX(Bemenet!$F$2:$F$301,$M3532),INDEX(Szabalyok!$B:$B,$N3532)))</f>
        <v/>
      </c>
      <c r="D3532" s="5">
        <f>IF(AND($B3532&lt;&gt;"",$C3532&lt;&gt;"",$B3532&lt;=$C3532),INDEX(Bemenet!$G$2:$G$301,$M3532),"")</f>
        <v/>
      </c>
      <c r="E3532" s="6">
        <f>IF(AND($B3532&lt;&gt;"",$C3532&lt;&gt;"",$B3532&lt;=$C3532),INDEX(Bemenet!$D$2:$D$301,$M3532),"")</f>
        <v/>
      </c>
      <c r="F3532" s="5">
        <f>IF(AND($B3532&lt;&gt;"",$C3532&lt;&gt;"",$B3532&lt;=$C3532),$C3532-$B3532+1,"")</f>
        <v/>
      </c>
      <c r="G3532" s="5">
        <f>IF($F3532="","",$F3532*$D3532)</f>
        <v/>
      </c>
      <c r="H3532" s="42">
        <f>IF($G3532="","",$O3532)</f>
        <v/>
      </c>
      <c r="I3532" s="5">
        <f>IF($G3532="","",$G3532*IF($H3532="",$O3532,$H3532)/100)</f>
        <v/>
      </c>
      <c r="J3532" s="5">
        <f>IF(OR($L3532="",NOT(COUNTIFS($L$2:$L3532,$L3532)=1)),"",SUMIFS($G:$G,$L:$L,$L3532))</f>
        <v/>
      </c>
      <c r="K3532" s="5">
        <f>IF(OR($L3532="",NOT(COUNTIFS($L$2:$L3532,$L3532)=1)),"",SUMIFS($I:$I,$L:$L,$L3532))</f>
        <v/>
      </c>
      <c r="L3532" s="6">
        <f>IF($B3532="","",YEAR($B3532))</f>
        <v/>
      </c>
      <c r="M3532" s="6">
        <f>INT((ROW()-2)/39)+1</f>
        <v/>
      </c>
      <c r="N3532" s="6">
        <f>MOD(ROW()-2,39)+2</f>
        <v/>
      </c>
      <c r="O3532" s="42">
        <f>IF(AND($B3532&lt;&gt;"",$C3532&lt;&gt;"",$B3532&lt;=$C3532),INDEX(Szabalyok!$C:$C,$N3532),"")</f>
        <v/>
      </c>
      <c r="P3532">
        <f>IF(D3532="",P3531,P3531+1)</f>
        <v/>
      </c>
    </row>
    <row r="3533">
      <c r="A3533">
        <f>IF(P3533=P3532,0,P3533)</f>
        <v/>
      </c>
      <c r="B3533" s="41">
        <f>IF($M3533&gt;300,"",IF(OR(INDEX(Bemenet!$E$2:$E$301,$M3533)="",INDEX(Bemenet!$F$2:$F$301,$M3533)=""),"",MAX(INDEX(Bemenet!$E$2:$E$301,$M3533),INDEX(Szabalyok!$A:$A,$N3533))))</f>
        <v/>
      </c>
      <c r="C3533" s="41">
        <f>IF($B3533="","",MIN(INDEX(Bemenet!$F$2:$F$301,$M3533),INDEX(Szabalyok!$B:$B,$N3533)))</f>
        <v/>
      </c>
      <c r="D3533" s="5">
        <f>IF(AND($B3533&lt;&gt;"",$C3533&lt;&gt;"",$B3533&lt;=$C3533),INDEX(Bemenet!$G$2:$G$301,$M3533),"")</f>
        <v/>
      </c>
      <c r="E3533" s="6">
        <f>IF(AND($B3533&lt;&gt;"",$C3533&lt;&gt;"",$B3533&lt;=$C3533),INDEX(Bemenet!$D$2:$D$301,$M3533),"")</f>
        <v/>
      </c>
      <c r="F3533" s="5">
        <f>IF(AND($B3533&lt;&gt;"",$C3533&lt;&gt;"",$B3533&lt;=$C3533),$C3533-$B3533+1,"")</f>
        <v/>
      </c>
      <c r="G3533" s="5">
        <f>IF($F3533="","",$F3533*$D3533)</f>
        <v/>
      </c>
      <c r="H3533" s="42">
        <f>IF($G3533="","",$O3533)</f>
        <v/>
      </c>
      <c r="I3533" s="5">
        <f>IF($G3533="","",$G3533*IF($H3533="",$O3533,$H3533)/100)</f>
        <v/>
      </c>
      <c r="J3533" s="5">
        <f>IF(OR($L3533="",NOT(COUNTIFS($L$2:$L3533,$L3533)=1)),"",SUMIFS($G:$G,$L:$L,$L3533))</f>
        <v/>
      </c>
      <c r="K3533" s="5">
        <f>IF(OR($L3533="",NOT(COUNTIFS($L$2:$L3533,$L3533)=1)),"",SUMIFS($I:$I,$L:$L,$L3533))</f>
        <v/>
      </c>
      <c r="L3533" s="6">
        <f>IF($B3533="","",YEAR($B3533))</f>
        <v/>
      </c>
      <c r="M3533" s="6">
        <f>INT((ROW()-2)/39)+1</f>
        <v/>
      </c>
      <c r="N3533" s="6">
        <f>MOD(ROW()-2,39)+2</f>
        <v/>
      </c>
      <c r="O3533" s="42">
        <f>IF(AND($B3533&lt;&gt;"",$C3533&lt;&gt;"",$B3533&lt;=$C3533),INDEX(Szabalyok!$C:$C,$N3533),"")</f>
        <v/>
      </c>
      <c r="P3533">
        <f>IF(D3533="",P3532,P3532+1)</f>
        <v/>
      </c>
    </row>
    <row r="3534">
      <c r="A3534">
        <f>IF(P3534=P3533,0,P3534)</f>
        <v/>
      </c>
      <c r="B3534" s="41">
        <f>IF($M3534&gt;300,"",IF(OR(INDEX(Bemenet!$E$2:$E$301,$M3534)="",INDEX(Bemenet!$F$2:$F$301,$M3534)=""),"",MAX(INDEX(Bemenet!$E$2:$E$301,$M3534),INDEX(Szabalyok!$A:$A,$N3534))))</f>
        <v/>
      </c>
      <c r="C3534" s="41">
        <f>IF($B3534="","",MIN(INDEX(Bemenet!$F$2:$F$301,$M3534),INDEX(Szabalyok!$B:$B,$N3534)))</f>
        <v/>
      </c>
      <c r="D3534" s="5">
        <f>IF(AND($B3534&lt;&gt;"",$C3534&lt;&gt;"",$B3534&lt;=$C3534),INDEX(Bemenet!$G$2:$G$301,$M3534),"")</f>
        <v/>
      </c>
      <c r="E3534" s="6">
        <f>IF(AND($B3534&lt;&gt;"",$C3534&lt;&gt;"",$B3534&lt;=$C3534),INDEX(Bemenet!$D$2:$D$301,$M3534),"")</f>
        <v/>
      </c>
      <c r="F3534" s="5">
        <f>IF(AND($B3534&lt;&gt;"",$C3534&lt;&gt;"",$B3534&lt;=$C3534),$C3534-$B3534+1,"")</f>
        <v/>
      </c>
      <c r="G3534" s="5">
        <f>IF($F3534="","",$F3534*$D3534)</f>
        <v/>
      </c>
      <c r="H3534" s="42">
        <f>IF($G3534="","",$O3534)</f>
        <v/>
      </c>
      <c r="I3534" s="5">
        <f>IF($G3534="","",$G3534*IF($H3534="",$O3534,$H3534)/100)</f>
        <v/>
      </c>
      <c r="J3534" s="5">
        <f>IF(OR($L3534="",NOT(COUNTIFS($L$2:$L3534,$L3534)=1)),"",SUMIFS($G:$G,$L:$L,$L3534))</f>
        <v/>
      </c>
      <c r="K3534" s="5">
        <f>IF(OR($L3534="",NOT(COUNTIFS($L$2:$L3534,$L3534)=1)),"",SUMIFS($I:$I,$L:$L,$L3534))</f>
        <v/>
      </c>
      <c r="L3534" s="6">
        <f>IF($B3534="","",YEAR($B3534))</f>
        <v/>
      </c>
      <c r="M3534" s="6">
        <f>INT((ROW()-2)/39)+1</f>
        <v/>
      </c>
      <c r="N3534" s="6">
        <f>MOD(ROW()-2,39)+2</f>
        <v/>
      </c>
      <c r="O3534" s="42">
        <f>IF(AND($B3534&lt;&gt;"",$C3534&lt;&gt;"",$B3534&lt;=$C3534),INDEX(Szabalyok!$C:$C,$N3534),"")</f>
        <v/>
      </c>
      <c r="P3534">
        <f>IF(D3534="",P3533,P3533+1)</f>
        <v/>
      </c>
    </row>
    <row r="3535">
      <c r="A3535">
        <f>IF(P3535=P3534,0,P3535)</f>
        <v/>
      </c>
      <c r="B3535" s="41">
        <f>IF($M3535&gt;300,"",IF(OR(INDEX(Bemenet!$E$2:$E$301,$M3535)="",INDEX(Bemenet!$F$2:$F$301,$M3535)=""),"",MAX(INDEX(Bemenet!$E$2:$E$301,$M3535),INDEX(Szabalyok!$A:$A,$N3535))))</f>
        <v/>
      </c>
      <c r="C3535" s="41">
        <f>IF($B3535="","",MIN(INDEX(Bemenet!$F$2:$F$301,$M3535),INDEX(Szabalyok!$B:$B,$N3535)))</f>
        <v/>
      </c>
      <c r="D3535" s="5">
        <f>IF(AND($B3535&lt;&gt;"",$C3535&lt;&gt;"",$B3535&lt;=$C3535),INDEX(Bemenet!$G$2:$G$301,$M3535),"")</f>
        <v/>
      </c>
      <c r="E3535" s="6">
        <f>IF(AND($B3535&lt;&gt;"",$C3535&lt;&gt;"",$B3535&lt;=$C3535),INDEX(Bemenet!$D$2:$D$301,$M3535),"")</f>
        <v/>
      </c>
      <c r="F3535" s="5">
        <f>IF(AND($B3535&lt;&gt;"",$C3535&lt;&gt;"",$B3535&lt;=$C3535),$C3535-$B3535+1,"")</f>
        <v/>
      </c>
      <c r="G3535" s="5">
        <f>IF($F3535="","",$F3535*$D3535)</f>
        <v/>
      </c>
      <c r="H3535" s="42">
        <f>IF($G3535="","",$O3535)</f>
        <v/>
      </c>
      <c r="I3535" s="5">
        <f>IF($G3535="","",$G3535*IF($H3535="",$O3535,$H3535)/100)</f>
        <v/>
      </c>
      <c r="J3535" s="5">
        <f>IF(OR($L3535="",NOT(COUNTIFS($L$2:$L3535,$L3535)=1)),"",SUMIFS($G:$G,$L:$L,$L3535))</f>
        <v/>
      </c>
      <c r="K3535" s="5">
        <f>IF(OR($L3535="",NOT(COUNTIFS($L$2:$L3535,$L3535)=1)),"",SUMIFS($I:$I,$L:$L,$L3535))</f>
        <v/>
      </c>
      <c r="L3535" s="6">
        <f>IF($B3535="","",YEAR($B3535))</f>
        <v/>
      </c>
      <c r="M3535" s="6">
        <f>INT((ROW()-2)/39)+1</f>
        <v/>
      </c>
      <c r="N3535" s="6">
        <f>MOD(ROW()-2,39)+2</f>
        <v/>
      </c>
      <c r="O3535" s="42">
        <f>IF(AND($B3535&lt;&gt;"",$C3535&lt;&gt;"",$B3535&lt;=$C3535),INDEX(Szabalyok!$C:$C,$N3535),"")</f>
        <v/>
      </c>
      <c r="P3535">
        <f>IF(D3535="",P3534,P3534+1)</f>
        <v/>
      </c>
    </row>
    <row r="3536">
      <c r="A3536">
        <f>IF(P3536=P3535,0,P3536)</f>
        <v/>
      </c>
      <c r="B3536" s="41">
        <f>IF($M3536&gt;300,"",IF(OR(INDEX(Bemenet!$E$2:$E$301,$M3536)="",INDEX(Bemenet!$F$2:$F$301,$M3536)=""),"",MAX(INDEX(Bemenet!$E$2:$E$301,$M3536),INDEX(Szabalyok!$A:$A,$N3536))))</f>
        <v/>
      </c>
      <c r="C3536" s="41">
        <f>IF($B3536="","",MIN(INDEX(Bemenet!$F$2:$F$301,$M3536),INDEX(Szabalyok!$B:$B,$N3536)))</f>
        <v/>
      </c>
      <c r="D3536" s="5">
        <f>IF(AND($B3536&lt;&gt;"",$C3536&lt;&gt;"",$B3536&lt;=$C3536),INDEX(Bemenet!$G$2:$G$301,$M3536),"")</f>
        <v/>
      </c>
      <c r="E3536" s="6">
        <f>IF(AND($B3536&lt;&gt;"",$C3536&lt;&gt;"",$B3536&lt;=$C3536),INDEX(Bemenet!$D$2:$D$301,$M3536),"")</f>
        <v/>
      </c>
      <c r="F3536" s="5">
        <f>IF(AND($B3536&lt;&gt;"",$C3536&lt;&gt;"",$B3536&lt;=$C3536),$C3536-$B3536+1,"")</f>
        <v/>
      </c>
      <c r="G3536" s="5">
        <f>IF($F3536="","",$F3536*$D3536)</f>
        <v/>
      </c>
      <c r="H3536" s="42">
        <f>IF($G3536="","",$O3536)</f>
        <v/>
      </c>
      <c r="I3536" s="5">
        <f>IF($G3536="","",$G3536*IF($H3536="",$O3536,$H3536)/100)</f>
        <v/>
      </c>
      <c r="J3536" s="5">
        <f>IF(OR($L3536="",NOT(COUNTIFS($L$2:$L3536,$L3536)=1)),"",SUMIFS($G:$G,$L:$L,$L3536))</f>
        <v/>
      </c>
      <c r="K3536" s="5">
        <f>IF(OR($L3536="",NOT(COUNTIFS($L$2:$L3536,$L3536)=1)),"",SUMIFS($I:$I,$L:$L,$L3536))</f>
        <v/>
      </c>
      <c r="L3536" s="6">
        <f>IF($B3536="","",YEAR($B3536))</f>
        <v/>
      </c>
      <c r="M3536" s="6">
        <f>INT((ROW()-2)/39)+1</f>
        <v/>
      </c>
      <c r="N3536" s="6">
        <f>MOD(ROW()-2,39)+2</f>
        <v/>
      </c>
      <c r="O3536" s="42">
        <f>IF(AND($B3536&lt;&gt;"",$C3536&lt;&gt;"",$B3536&lt;=$C3536),INDEX(Szabalyok!$C:$C,$N3536),"")</f>
        <v/>
      </c>
      <c r="P3536">
        <f>IF(D3536="",P3535,P3535+1)</f>
        <v/>
      </c>
    </row>
    <row r="3537">
      <c r="A3537">
        <f>IF(P3537=P3536,0,P3537)</f>
        <v/>
      </c>
      <c r="B3537" s="41">
        <f>IF($M3537&gt;300,"",IF(OR(INDEX(Bemenet!$E$2:$E$301,$M3537)="",INDEX(Bemenet!$F$2:$F$301,$M3537)=""),"",MAX(INDEX(Bemenet!$E$2:$E$301,$M3537),INDEX(Szabalyok!$A:$A,$N3537))))</f>
        <v/>
      </c>
      <c r="C3537" s="41">
        <f>IF($B3537="","",MIN(INDEX(Bemenet!$F$2:$F$301,$M3537),INDEX(Szabalyok!$B:$B,$N3537)))</f>
        <v/>
      </c>
      <c r="D3537" s="5">
        <f>IF(AND($B3537&lt;&gt;"",$C3537&lt;&gt;"",$B3537&lt;=$C3537),INDEX(Bemenet!$G$2:$G$301,$M3537),"")</f>
        <v/>
      </c>
      <c r="E3537" s="6">
        <f>IF(AND($B3537&lt;&gt;"",$C3537&lt;&gt;"",$B3537&lt;=$C3537),INDEX(Bemenet!$D$2:$D$301,$M3537),"")</f>
        <v/>
      </c>
      <c r="F3537" s="5">
        <f>IF(AND($B3537&lt;&gt;"",$C3537&lt;&gt;"",$B3537&lt;=$C3537),$C3537-$B3537+1,"")</f>
        <v/>
      </c>
      <c r="G3537" s="5">
        <f>IF($F3537="","",$F3537*$D3537)</f>
        <v/>
      </c>
      <c r="H3537" s="42">
        <f>IF($G3537="","",$O3537)</f>
        <v/>
      </c>
      <c r="I3537" s="5">
        <f>IF($G3537="","",$G3537*IF($H3537="",$O3537,$H3537)/100)</f>
        <v/>
      </c>
      <c r="J3537" s="5">
        <f>IF(OR($L3537="",NOT(COUNTIFS($L$2:$L3537,$L3537)=1)),"",SUMIFS($G:$G,$L:$L,$L3537))</f>
        <v/>
      </c>
      <c r="K3537" s="5">
        <f>IF(OR($L3537="",NOT(COUNTIFS($L$2:$L3537,$L3537)=1)),"",SUMIFS($I:$I,$L:$L,$L3537))</f>
        <v/>
      </c>
      <c r="L3537" s="6">
        <f>IF($B3537="","",YEAR($B3537))</f>
        <v/>
      </c>
      <c r="M3537" s="6">
        <f>INT((ROW()-2)/39)+1</f>
        <v/>
      </c>
      <c r="N3537" s="6">
        <f>MOD(ROW()-2,39)+2</f>
        <v/>
      </c>
      <c r="O3537" s="42">
        <f>IF(AND($B3537&lt;&gt;"",$C3537&lt;&gt;"",$B3537&lt;=$C3537),INDEX(Szabalyok!$C:$C,$N3537),"")</f>
        <v/>
      </c>
      <c r="P3537">
        <f>IF(D3537="",P3536,P3536+1)</f>
        <v/>
      </c>
    </row>
    <row r="3538">
      <c r="A3538">
        <f>IF(P3538=P3537,0,P3538)</f>
        <v/>
      </c>
      <c r="B3538" s="41">
        <f>IF($M3538&gt;300,"",IF(OR(INDEX(Bemenet!$E$2:$E$301,$M3538)="",INDEX(Bemenet!$F$2:$F$301,$M3538)=""),"",MAX(INDEX(Bemenet!$E$2:$E$301,$M3538),INDEX(Szabalyok!$A:$A,$N3538))))</f>
        <v/>
      </c>
      <c r="C3538" s="41">
        <f>IF($B3538="","",MIN(INDEX(Bemenet!$F$2:$F$301,$M3538),INDEX(Szabalyok!$B:$B,$N3538)))</f>
        <v/>
      </c>
      <c r="D3538" s="5">
        <f>IF(AND($B3538&lt;&gt;"",$C3538&lt;&gt;"",$B3538&lt;=$C3538),INDEX(Bemenet!$G$2:$G$301,$M3538),"")</f>
        <v/>
      </c>
      <c r="E3538" s="6">
        <f>IF(AND($B3538&lt;&gt;"",$C3538&lt;&gt;"",$B3538&lt;=$C3538),INDEX(Bemenet!$D$2:$D$301,$M3538),"")</f>
        <v/>
      </c>
      <c r="F3538" s="5">
        <f>IF(AND($B3538&lt;&gt;"",$C3538&lt;&gt;"",$B3538&lt;=$C3538),$C3538-$B3538+1,"")</f>
        <v/>
      </c>
      <c r="G3538" s="5">
        <f>IF($F3538="","",$F3538*$D3538)</f>
        <v/>
      </c>
      <c r="H3538" s="42">
        <f>IF($G3538="","",$O3538)</f>
        <v/>
      </c>
      <c r="I3538" s="5">
        <f>IF($G3538="","",$G3538*IF($H3538="",$O3538,$H3538)/100)</f>
        <v/>
      </c>
      <c r="J3538" s="5">
        <f>IF(OR($L3538="",NOT(COUNTIFS($L$2:$L3538,$L3538)=1)),"",SUMIFS($G:$G,$L:$L,$L3538))</f>
        <v/>
      </c>
      <c r="K3538" s="5">
        <f>IF(OR($L3538="",NOT(COUNTIFS($L$2:$L3538,$L3538)=1)),"",SUMIFS($I:$I,$L:$L,$L3538))</f>
        <v/>
      </c>
      <c r="L3538" s="6">
        <f>IF($B3538="","",YEAR($B3538))</f>
        <v/>
      </c>
      <c r="M3538" s="6">
        <f>INT((ROW()-2)/39)+1</f>
        <v/>
      </c>
      <c r="N3538" s="6">
        <f>MOD(ROW()-2,39)+2</f>
        <v/>
      </c>
      <c r="O3538" s="42">
        <f>IF(AND($B3538&lt;&gt;"",$C3538&lt;&gt;"",$B3538&lt;=$C3538),INDEX(Szabalyok!$C:$C,$N3538),"")</f>
        <v/>
      </c>
      <c r="P3538">
        <f>IF(D3538="",P3537,P3537+1)</f>
        <v/>
      </c>
    </row>
    <row r="3539">
      <c r="A3539">
        <f>IF(P3539=P3538,0,P3539)</f>
        <v/>
      </c>
      <c r="B3539" s="41">
        <f>IF($M3539&gt;300,"",IF(OR(INDEX(Bemenet!$E$2:$E$301,$M3539)="",INDEX(Bemenet!$F$2:$F$301,$M3539)=""),"",MAX(INDEX(Bemenet!$E$2:$E$301,$M3539),INDEX(Szabalyok!$A:$A,$N3539))))</f>
        <v/>
      </c>
      <c r="C3539" s="41">
        <f>IF($B3539="","",MIN(INDEX(Bemenet!$F$2:$F$301,$M3539),INDEX(Szabalyok!$B:$B,$N3539)))</f>
        <v/>
      </c>
      <c r="D3539" s="5">
        <f>IF(AND($B3539&lt;&gt;"",$C3539&lt;&gt;"",$B3539&lt;=$C3539),INDEX(Bemenet!$G$2:$G$301,$M3539),"")</f>
        <v/>
      </c>
      <c r="E3539" s="6">
        <f>IF(AND($B3539&lt;&gt;"",$C3539&lt;&gt;"",$B3539&lt;=$C3539),INDEX(Bemenet!$D$2:$D$301,$M3539),"")</f>
        <v/>
      </c>
      <c r="F3539" s="5">
        <f>IF(AND($B3539&lt;&gt;"",$C3539&lt;&gt;"",$B3539&lt;=$C3539),$C3539-$B3539+1,"")</f>
        <v/>
      </c>
      <c r="G3539" s="5">
        <f>IF($F3539="","",$F3539*$D3539)</f>
        <v/>
      </c>
      <c r="H3539" s="42">
        <f>IF($G3539="","",$O3539)</f>
        <v/>
      </c>
      <c r="I3539" s="5">
        <f>IF($G3539="","",$G3539*IF($H3539="",$O3539,$H3539)/100)</f>
        <v/>
      </c>
      <c r="J3539" s="5">
        <f>IF(OR($L3539="",NOT(COUNTIFS($L$2:$L3539,$L3539)=1)),"",SUMIFS($G:$G,$L:$L,$L3539))</f>
        <v/>
      </c>
      <c r="K3539" s="5">
        <f>IF(OR($L3539="",NOT(COUNTIFS($L$2:$L3539,$L3539)=1)),"",SUMIFS($I:$I,$L:$L,$L3539))</f>
        <v/>
      </c>
      <c r="L3539" s="6">
        <f>IF($B3539="","",YEAR($B3539))</f>
        <v/>
      </c>
      <c r="M3539" s="6">
        <f>INT((ROW()-2)/39)+1</f>
        <v/>
      </c>
      <c r="N3539" s="6">
        <f>MOD(ROW()-2,39)+2</f>
        <v/>
      </c>
      <c r="O3539" s="42">
        <f>IF(AND($B3539&lt;&gt;"",$C3539&lt;&gt;"",$B3539&lt;=$C3539),INDEX(Szabalyok!$C:$C,$N3539),"")</f>
        <v/>
      </c>
      <c r="P3539">
        <f>IF(D3539="",P3538,P3538+1)</f>
        <v/>
      </c>
    </row>
    <row r="3540">
      <c r="A3540">
        <f>IF(P3540=P3539,0,P3540)</f>
        <v/>
      </c>
      <c r="B3540" s="41">
        <f>IF($M3540&gt;300,"",IF(OR(INDEX(Bemenet!$E$2:$E$301,$M3540)="",INDEX(Bemenet!$F$2:$F$301,$M3540)=""),"",MAX(INDEX(Bemenet!$E$2:$E$301,$M3540),INDEX(Szabalyok!$A:$A,$N3540))))</f>
        <v/>
      </c>
      <c r="C3540" s="41">
        <f>IF($B3540="","",MIN(INDEX(Bemenet!$F$2:$F$301,$M3540),INDEX(Szabalyok!$B:$B,$N3540)))</f>
        <v/>
      </c>
      <c r="D3540" s="5">
        <f>IF(AND($B3540&lt;&gt;"",$C3540&lt;&gt;"",$B3540&lt;=$C3540),INDEX(Bemenet!$G$2:$G$301,$M3540),"")</f>
        <v/>
      </c>
      <c r="E3540" s="6">
        <f>IF(AND($B3540&lt;&gt;"",$C3540&lt;&gt;"",$B3540&lt;=$C3540),INDEX(Bemenet!$D$2:$D$301,$M3540),"")</f>
        <v/>
      </c>
      <c r="F3540" s="5">
        <f>IF(AND($B3540&lt;&gt;"",$C3540&lt;&gt;"",$B3540&lt;=$C3540),$C3540-$B3540+1,"")</f>
        <v/>
      </c>
      <c r="G3540" s="5">
        <f>IF($F3540="","",$F3540*$D3540)</f>
        <v/>
      </c>
      <c r="H3540" s="42">
        <f>IF($G3540="","",$O3540)</f>
        <v/>
      </c>
      <c r="I3540" s="5">
        <f>IF($G3540="","",$G3540*IF($H3540="",$O3540,$H3540)/100)</f>
        <v/>
      </c>
      <c r="J3540" s="5">
        <f>IF(OR($L3540="",NOT(COUNTIFS($L$2:$L3540,$L3540)=1)),"",SUMIFS($G:$G,$L:$L,$L3540))</f>
        <v/>
      </c>
      <c r="K3540" s="5">
        <f>IF(OR($L3540="",NOT(COUNTIFS($L$2:$L3540,$L3540)=1)),"",SUMIFS($I:$I,$L:$L,$L3540))</f>
        <v/>
      </c>
      <c r="L3540" s="6">
        <f>IF($B3540="","",YEAR($B3540))</f>
        <v/>
      </c>
      <c r="M3540" s="6">
        <f>INT((ROW()-2)/39)+1</f>
        <v/>
      </c>
      <c r="N3540" s="6">
        <f>MOD(ROW()-2,39)+2</f>
        <v/>
      </c>
      <c r="O3540" s="42">
        <f>IF(AND($B3540&lt;&gt;"",$C3540&lt;&gt;"",$B3540&lt;=$C3540),INDEX(Szabalyok!$C:$C,$N3540),"")</f>
        <v/>
      </c>
      <c r="P3540">
        <f>IF(D3540="",P3539,P3539+1)</f>
        <v/>
      </c>
    </row>
    <row r="3541">
      <c r="A3541">
        <f>IF(P3541=P3540,0,P3541)</f>
        <v/>
      </c>
      <c r="B3541" s="41">
        <f>IF($M3541&gt;300,"",IF(OR(INDEX(Bemenet!$E$2:$E$301,$M3541)="",INDEX(Bemenet!$F$2:$F$301,$M3541)=""),"",MAX(INDEX(Bemenet!$E$2:$E$301,$M3541),INDEX(Szabalyok!$A:$A,$N3541))))</f>
        <v/>
      </c>
      <c r="C3541" s="41">
        <f>IF($B3541="","",MIN(INDEX(Bemenet!$F$2:$F$301,$M3541),INDEX(Szabalyok!$B:$B,$N3541)))</f>
        <v/>
      </c>
      <c r="D3541" s="5">
        <f>IF(AND($B3541&lt;&gt;"",$C3541&lt;&gt;"",$B3541&lt;=$C3541),INDEX(Bemenet!$G$2:$G$301,$M3541),"")</f>
        <v/>
      </c>
      <c r="E3541" s="6">
        <f>IF(AND($B3541&lt;&gt;"",$C3541&lt;&gt;"",$B3541&lt;=$C3541),INDEX(Bemenet!$D$2:$D$301,$M3541),"")</f>
        <v/>
      </c>
      <c r="F3541" s="5">
        <f>IF(AND($B3541&lt;&gt;"",$C3541&lt;&gt;"",$B3541&lt;=$C3541),$C3541-$B3541+1,"")</f>
        <v/>
      </c>
      <c r="G3541" s="5">
        <f>IF($F3541="","",$F3541*$D3541)</f>
        <v/>
      </c>
      <c r="H3541" s="42">
        <f>IF($G3541="","",$O3541)</f>
        <v/>
      </c>
      <c r="I3541" s="5">
        <f>IF($G3541="","",$G3541*IF($H3541="",$O3541,$H3541)/100)</f>
        <v/>
      </c>
      <c r="J3541" s="5">
        <f>IF(OR($L3541="",NOT(COUNTIFS($L$2:$L3541,$L3541)=1)),"",SUMIFS($G:$G,$L:$L,$L3541))</f>
        <v/>
      </c>
      <c r="K3541" s="5">
        <f>IF(OR($L3541="",NOT(COUNTIFS($L$2:$L3541,$L3541)=1)),"",SUMIFS($I:$I,$L:$L,$L3541))</f>
        <v/>
      </c>
      <c r="L3541" s="6">
        <f>IF($B3541="","",YEAR($B3541))</f>
        <v/>
      </c>
      <c r="M3541" s="6">
        <f>INT((ROW()-2)/39)+1</f>
        <v/>
      </c>
      <c r="N3541" s="6">
        <f>MOD(ROW()-2,39)+2</f>
        <v/>
      </c>
      <c r="O3541" s="42">
        <f>IF(AND($B3541&lt;&gt;"",$C3541&lt;&gt;"",$B3541&lt;=$C3541),INDEX(Szabalyok!$C:$C,$N3541),"")</f>
        <v/>
      </c>
      <c r="P3541">
        <f>IF(D3541="",P3540,P3540+1)</f>
        <v/>
      </c>
    </row>
    <row r="3542">
      <c r="A3542">
        <f>IF(P3542=P3541,0,P3542)</f>
        <v/>
      </c>
      <c r="B3542" s="41">
        <f>IF($M3542&gt;300,"",IF(OR(INDEX(Bemenet!$E$2:$E$301,$M3542)="",INDEX(Bemenet!$F$2:$F$301,$M3542)=""),"",MAX(INDEX(Bemenet!$E$2:$E$301,$M3542),INDEX(Szabalyok!$A:$A,$N3542))))</f>
        <v/>
      </c>
      <c r="C3542" s="41">
        <f>IF($B3542="","",MIN(INDEX(Bemenet!$F$2:$F$301,$M3542),INDEX(Szabalyok!$B:$B,$N3542)))</f>
        <v/>
      </c>
      <c r="D3542" s="5">
        <f>IF(AND($B3542&lt;&gt;"",$C3542&lt;&gt;"",$B3542&lt;=$C3542),INDEX(Bemenet!$G$2:$G$301,$M3542),"")</f>
        <v/>
      </c>
      <c r="E3542" s="6">
        <f>IF(AND($B3542&lt;&gt;"",$C3542&lt;&gt;"",$B3542&lt;=$C3542),INDEX(Bemenet!$D$2:$D$301,$M3542),"")</f>
        <v/>
      </c>
      <c r="F3542" s="5">
        <f>IF(AND($B3542&lt;&gt;"",$C3542&lt;&gt;"",$B3542&lt;=$C3542),$C3542-$B3542+1,"")</f>
        <v/>
      </c>
      <c r="G3542" s="5">
        <f>IF($F3542="","",$F3542*$D3542)</f>
        <v/>
      </c>
      <c r="H3542" s="42">
        <f>IF($G3542="","",$O3542)</f>
        <v/>
      </c>
      <c r="I3542" s="5">
        <f>IF($G3542="","",$G3542*IF($H3542="",$O3542,$H3542)/100)</f>
        <v/>
      </c>
      <c r="J3542" s="5">
        <f>IF(OR($L3542="",NOT(COUNTIFS($L$2:$L3542,$L3542)=1)),"",SUMIFS($G:$G,$L:$L,$L3542))</f>
        <v/>
      </c>
      <c r="K3542" s="5">
        <f>IF(OR($L3542="",NOT(COUNTIFS($L$2:$L3542,$L3542)=1)),"",SUMIFS($I:$I,$L:$L,$L3542))</f>
        <v/>
      </c>
      <c r="L3542" s="6">
        <f>IF($B3542="","",YEAR($B3542))</f>
        <v/>
      </c>
      <c r="M3542" s="6">
        <f>INT((ROW()-2)/39)+1</f>
        <v/>
      </c>
      <c r="N3542" s="6">
        <f>MOD(ROW()-2,39)+2</f>
        <v/>
      </c>
      <c r="O3542" s="42">
        <f>IF(AND($B3542&lt;&gt;"",$C3542&lt;&gt;"",$B3542&lt;=$C3542),INDEX(Szabalyok!$C:$C,$N3542),"")</f>
        <v/>
      </c>
      <c r="P3542">
        <f>IF(D3542="",P3541,P3541+1)</f>
        <v/>
      </c>
    </row>
    <row r="3543">
      <c r="A3543">
        <f>IF(P3543=P3542,0,P3543)</f>
        <v/>
      </c>
      <c r="B3543" s="41">
        <f>IF($M3543&gt;300,"",IF(OR(INDEX(Bemenet!$E$2:$E$301,$M3543)="",INDEX(Bemenet!$F$2:$F$301,$M3543)=""),"",MAX(INDEX(Bemenet!$E$2:$E$301,$M3543),INDEX(Szabalyok!$A:$A,$N3543))))</f>
        <v/>
      </c>
      <c r="C3543" s="41">
        <f>IF($B3543="","",MIN(INDEX(Bemenet!$F$2:$F$301,$M3543),INDEX(Szabalyok!$B:$B,$N3543)))</f>
        <v/>
      </c>
      <c r="D3543" s="5">
        <f>IF(AND($B3543&lt;&gt;"",$C3543&lt;&gt;"",$B3543&lt;=$C3543),INDEX(Bemenet!$G$2:$G$301,$M3543),"")</f>
        <v/>
      </c>
      <c r="E3543" s="6">
        <f>IF(AND($B3543&lt;&gt;"",$C3543&lt;&gt;"",$B3543&lt;=$C3543),INDEX(Bemenet!$D$2:$D$301,$M3543),"")</f>
        <v/>
      </c>
      <c r="F3543" s="5">
        <f>IF(AND($B3543&lt;&gt;"",$C3543&lt;&gt;"",$B3543&lt;=$C3543),$C3543-$B3543+1,"")</f>
        <v/>
      </c>
      <c r="G3543" s="5">
        <f>IF($F3543="","",$F3543*$D3543)</f>
        <v/>
      </c>
      <c r="H3543" s="42">
        <f>IF($G3543="","",$O3543)</f>
        <v/>
      </c>
      <c r="I3543" s="5">
        <f>IF($G3543="","",$G3543*IF($H3543="",$O3543,$H3543)/100)</f>
        <v/>
      </c>
      <c r="J3543" s="5">
        <f>IF(OR($L3543="",NOT(COUNTIFS($L$2:$L3543,$L3543)=1)),"",SUMIFS($G:$G,$L:$L,$L3543))</f>
        <v/>
      </c>
      <c r="K3543" s="5">
        <f>IF(OR($L3543="",NOT(COUNTIFS($L$2:$L3543,$L3543)=1)),"",SUMIFS($I:$I,$L:$L,$L3543))</f>
        <v/>
      </c>
      <c r="L3543" s="6">
        <f>IF($B3543="","",YEAR($B3543))</f>
        <v/>
      </c>
      <c r="M3543" s="6">
        <f>INT((ROW()-2)/39)+1</f>
        <v/>
      </c>
      <c r="N3543" s="6">
        <f>MOD(ROW()-2,39)+2</f>
        <v/>
      </c>
      <c r="O3543" s="42">
        <f>IF(AND($B3543&lt;&gt;"",$C3543&lt;&gt;"",$B3543&lt;=$C3543),INDEX(Szabalyok!$C:$C,$N3543),"")</f>
        <v/>
      </c>
      <c r="P3543">
        <f>IF(D3543="",P3542,P3542+1)</f>
        <v/>
      </c>
    </row>
    <row r="3544">
      <c r="A3544">
        <f>IF(P3544=P3543,0,P3544)</f>
        <v/>
      </c>
      <c r="B3544" s="41">
        <f>IF($M3544&gt;300,"",IF(OR(INDEX(Bemenet!$E$2:$E$301,$M3544)="",INDEX(Bemenet!$F$2:$F$301,$M3544)=""),"",MAX(INDEX(Bemenet!$E$2:$E$301,$M3544),INDEX(Szabalyok!$A:$A,$N3544))))</f>
        <v/>
      </c>
      <c r="C3544" s="41">
        <f>IF($B3544="","",MIN(INDEX(Bemenet!$F$2:$F$301,$M3544),INDEX(Szabalyok!$B:$B,$N3544)))</f>
        <v/>
      </c>
      <c r="D3544" s="5">
        <f>IF(AND($B3544&lt;&gt;"",$C3544&lt;&gt;"",$B3544&lt;=$C3544),INDEX(Bemenet!$G$2:$G$301,$M3544),"")</f>
        <v/>
      </c>
      <c r="E3544" s="6">
        <f>IF(AND($B3544&lt;&gt;"",$C3544&lt;&gt;"",$B3544&lt;=$C3544),INDEX(Bemenet!$D$2:$D$301,$M3544),"")</f>
        <v/>
      </c>
      <c r="F3544" s="5">
        <f>IF(AND($B3544&lt;&gt;"",$C3544&lt;&gt;"",$B3544&lt;=$C3544),$C3544-$B3544+1,"")</f>
        <v/>
      </c>
      <c r="G3544" s="5">
        <f>IF($F3544="","",$F3544*$D3544)</f>
        <v/>
      </c>
      <c r="H3544" s="42">
        <f>IF($G3544="","",$O3544)</f>
        <v/>
      </c>
      <c r="I3544" s="5">
        <f>IF($G3544="","",$G3544*IF($H3544="",$O3544,$H3544)/100)</f>
        <v/>
      </c>
      <c r="J3544" s="5">
        <f>IF(OR($L3544="",NOT(COUNTIFS($L$2:$L3544,$L3544)=1)),"",SUMIFS($G:$G,$L:$L,$L3544))</f>
        <v/>
      </c>
      <c r="K3544" s="5">
        <f>IF(OR($L3544="",NOT(COUNTIFS($L$2:$L3544,$L3544)=1)),"",SUMIFS($I:$I,$L:$L,$L3544))</f>
        <v/>
      </c>
      <c r="L3544" s="6">
        <f>IF($B3544="","",YEAR($B3544))</f>
        <v/>
      </c>
      <c r="M3544" s="6">
        <f>INT((ROW()-2)/39)+1</f>
        <v/>
      </c>
      <c r="N3544" s="6">
        <f>MOD(ROW()-2,39)+2</f>
        <v/>
      </c>
      <c r="O3544" s="42">
        <f>IF(AND($B3544&lt;&gt;"",$C3544&lt;&gt;"",$B3544&lt;=$C3544),INDEX(Szabalyok!$C:$C,$N3544),"")</f>
        <v/>
      </c>
      <c r="P3544">
        <f>IF(D3544="",P3543,P3543+1)</f>
        <v/>
      </c>
    </row>
    <row r="3545">
      <c r="A3545">
        <f>IF(P3545=P3544,0,P3545)</f>
        <v/>
      </c>
      <c r="B3545" s="41">
        <f>IF($M3545&gt;300,"",IF(OR(INDEX(Bemenet!$E$2:$E$301,$M3545)="",INDEX(Bemenet!$F$2:$F$301,$M3545)=""),"",MAX(INDEX(Bemenet!$E$2:$E$301,$M3545),INDEX(Szabalyok!$A:$A,$N3545))))</f>
        <v/>
      </c>
      <c r="C3545" s="41">
        <f>IF($B3545="","",MIN(INDEX(Bemenet!$F$2:$F$301,$M3545),INDEX(Szabalyok!$B:$B,$N3545)))</f>
        <v/>
      </c>
      <c r="D3545" s="5">
        <f>IF(AND($B3545&lt;&gt;"",$C3545&lt;&gt;"",$B3545&lt;=$C3545),INDEX(Bemenet!$G$2:$G$301,$M3545),"")</f>
        <v/>
      </c>
      <c r="E3545" s="6">
        <f>IF(AND($B3545&lt;&gt;"",$C3545&lt;&gt;"",$B3545&lt;=$C3545),INDEX(Bemenet!$D$2:$D$301,$M3545),"")</f>
        <v/>
      </c>
      <c r="F3545" s="5">
        <f>IF(AND($B3545&lt;&gt;"",$C3545&lt;&gt;"",$B3545&lt;=$C3545),$C3545-$B3545+1,"")</f>
        <v/>
      </c>
      <c r="G3545" s="5">
        <f>IF($F3545="","",$F3545*$D3545)</f>
        <v/>
      </c>
      <c r="H3545" s="42">
        <f>IF($G3545="","",$O3545)</f>
        <v/>
      </c>
      <c r="I3545" s="5">
        <f>IF($G3545="","",$G3545*IF($H3545="",$O3545,$H3545)/100)</f>
        <v/>
      </c>
      <c r="J3545" s="5">
        <f>IF(OR($L3545="",NOT(COUNTIFS($L$2:$L3545,$L3545)=1)),"",SUMIFS($G:$G,$L:$L,$L3545))</f>
        <v/>
      </c>
      <c r="K3545" s="5">
        <f>IF(OR($L3545="",NOT(COUNTIFS($L$2:$L3545,$L3545)=1)),"",SUMIFS($I:$I,$L:$L,$L3545))</f>
        <v/>
      </c>
      <c r="L3545" s="6">
        <f>IF($B3545="","",YEAR($B3545))</f>
        <v/>
      </c>
      <c r="M3545" s="6">
        <f>INT((ROW()-2)/39)+1</f>
        <v/>
      </c>
      <c r="N3545" s="6">
        <f>MOD(ROW()-2,39)+2</f>
        <v/>
      </c>
      <c r="O3545" s="42">
        <f>IF(AND($B3545&lt;&gt;"",$C3545&lt;&gt;"",$B3545&lt;=$C3545),INDEX(Szabalyok!$C:$C,$N3545),"")</f>
        <v/>
      </c>
      <c r="P3545">
        <f>IF(D3545="",P3544,P3544+1)</f>
        <v/>
      </c>
    </row>
    <row r="3546">
      <c r="A3546">
        <f>IF(P3546=P3545,0,P3546)</f>
        <v/>
      </c>
      <c r="B3546" s="41">
        <f>IF($M3546&gt;300,"",IF(OR(INDEX(Bemenet!$E$2:$E$301,$M3546)="",INDEX(Bemenet!$F$2:$F$301,$M3546)=""),"",MAX(INDEX(Bemenet!$E$2:$E$301,$M3546),INDEX(Szabalyok!$A:$A,$N3546))))</f>
        <v/>
      </c>
      <c r="C3546" s="41">
        <f>IF($B3546="","",MIN(INDEX(Bemenet!$F$2:$F$301,$M3546),INDEX(Szabalyok!$B:$B,$N3546)))</f>
        <v/>
      </c>
      <c r="D3546" s="5">
        <f>IF(AND($B3546&lt;&gt;"",$C3546&lt;&gt;"",$B3546&lt;=$C3546),INDEX(Bemenet!$G$2:$G$301,$M3546),"")</f>
        <v/>
      </c>
      <c r="E3546" s="6">
        <f>IF(AND($B3546&lt;&gt;"",$C3546&lt;&gt;"",$B3546&lt;=$C3546),INDEX(Bemenet!$D$2:$D$301,$M3546),"")</f>
        <v/>
      </c>
      <c r="F3546" s="5">
        <f>IF(AND($B3546&lt;&gt;"",$C3546&lt;&gt;"",$B3546&lt;=$C3546),$C3546-$B3546+1,"")</f>
        <v/>
      </c>
      <c r="G3546" s="5">
        <f>IF($F3546="","",$F3546*$D3546)</f>
        <v/>
      </c>
      <c r="H3546" s="42">
        <f>IF($G3546="","",$O3546)</f>
        <v/>
      </c>
      <c r="I3546" s="5">
        <f>IF($G3546="","",$G3546*IF($H3546="",$O3546,$H3546)/100)</f>
        <v/>
      </c>
      <c r="J3546" s="5">
        <f>IF(OR($L3546="",NOT(COUNTIFS($L$2:$L3546,$L3546)=1)),"",SUMIFS($G:$G,$L:$L,$L3546))</f>
        <v/>
      </c>
      <c r="K3546" s="5">
        <f>IF(OR($L3546="",NOT(COUNTIFS($L$2:$L3546,$L3546)=1)),"",SUMIFS($I:$I,$L:$L,$L3546))</f>
        <v/>
      </c>
      <c r="L3546" s="6">
        <f>IF($B3546="","",YEAR($B3546))</f>
        <v/>
      </c>
      <c r="M3546" s="6">
        <f>INT((ROW()-2)/39)+1</f>
        <v/>
      </c>
      <c r="N3546" s="6">
        <f>MOD(ROW()-2,39)+2</f>
        <v/>
      </c>
      <c r="O3546" s="42">
        <f>IF(AND($B3546&lt;&gt;"",$C3546&lt;&gt;"",$B3546&lt;=$C3546),INDEX(Szabalyok!$C:$C,$N3546),"")</f>
        <v/>
      </c>
      <c r="P3546">
        <f>IF(D3546="",P3545,P3545+1)</f>
        <v/>
      </c>
    </row>
    <row r="3547">
      <c r="A3547">
        <f>IF(P3547=P3546,0,P3547)</f>
        <v/>
      </c>
      <c r="B3547" s="41">
        <f>IF($M3547&gt;300,"",IF(OR(INDEX(Bemenet!$E$2:$E$301,$M3547)="",INDEX(Bemenet!$F$2:$F$301,$M3547)=""),"",MAX(INDEX(Bemenet!$E$2:$E$301,$M3547),INDEX(Szabalyok!$A:$A,$N3547))))</f>
        <v/>
      </c>
      <c r="C3547" s="41">
        <f>IF($B3547="","",MIN(INDEX(Bemenet!$F$2:$F$301,$M3547),INDEX(Szabalyok!$B:$B,$N3547)))</f>
        <v/>
      </c>
      <c r="D3547" s="5">
        <f>IF(AND($B3547&lt;&gt;"",$C3547&lt;&gt;"",$B3547&lt;=$C3547),INDEX(Bemenet!$G$2:$G$301,$M3547),"")</f>
        <v/>
      </c>
      <c r="E3547" s="6">
        <f>IF(AND($B3547&lt;&gt;"",$C3547&lt;&gt;"",$B3547&lt;=$C3547),INDEX(Bemenet!$D$2:$D$301,$M3547),"")</f>
        <v/>
      </c>
      <c r="F3547" s="5">
        <f>IF(AND($B3547&lt;&gt;"",$C3547&lt;&gt;"",$B3547&lt;=$C3547),$C3547-$B3547+1,"")</f>
        <v/>
      </c>
      <c r="G3547" s="5">
        <f>IF($F3547="","",$F3547*$D3547)</f>
        <v/>
      </c>
      <c r="H3547" s="42">
        <f>IF($G3547="","",$O3547)</f>
        <v/>
      </c>
      <c r="I3547" s="5">
        <f>IF($G3547="","",$G3547*IF($H3547="",$O3547,$H3547)/100)</f>
        <v/>
      </c>
      <c r="J3547" s="5">
        <f>IF(OR($L3547="",NOT(COUNTIFS($L$2:$L3547,$L3547)=1)),"",SUMIFS($G:$G,$L:$L,$L3547))</f>
        <v/>
      </c>
      <c r="K3547" s="5">
        <f>IF(OR($L3547="",NOT(COUNTIFS($L$2:$L3547,$L3547)=1)),"",SUMIFS($I:$I,$L:$L,$L3547))</f>
        <v/>
      </c>
      <c r="L3547" s="6">
        <f>IF($B3547="","",YEAR($B3547))</f>
        <v/>
      </c>
      <c r="M3547" s="6">
        <f>INT((ROW()-2)/39)+1</f>
        <v/>
      </c>
      <c r="N3547" s="6">
        <f>MOD(ROW()-2,39)+2</f>
        <v/>
      </c>
      <c r="O3547" s="42">
        <f>IF(AND($B3547&lt;&gt;"",$C3547&lt;&gt;"",$B3547&lt;=$C3547),INDEX(Szabalyok!$C:$C,$N3547),"")</f>
        <v/>
      </c>
      <c r="P3547">
        <f>IF(D3547="",P3546,P3546+1)</f>
        <v/>
      </c>
    </row>
    <row r="3548">
      <c r="A3548">
        <f>IF(P3548=P3547,0,P3548)</f>
        <v/>
      </c>
      <c r="B3548" s="41">
        <f>IF($M3548&gt;300,"",IF(OR(INDEX(Bemenet!$E$2:$E$301,$M3548)="",INDEX(Bemenet!$F$2:$F$301,$M3548)=""),"",MAX(INDEX(Bemenet!$E$2:$E$301,$M3548),INDEX(Szabalyok!$A:$A,$N3548))))</f>
        <v/>
      </c>
      <c r="C3548" s="41">
        <f>IF($B3548="","",MIN(INDEX(Bemenet!$F$2:$F$301,$M3548),INDEX(Szabalyok!$B:$B,$N3548)))</f>
        <v/>
      </c>
      <c r="D3548" s="5">
        <f>IF(AND($B3548&lt;&gt;"",$C3548&lt;&gt;"",$B3548&lt;=$C3548),INDEX(Bemenet!$G$2:$G$301,$M3548),"")</f>
        <v/>
      </c>
      <c r="E3548" s="6">
        <f>IF(AND($B3548&lt;&gt;"",$C3548&lt;&gt;"",$B3548&lt;=$C3548),INDEX(Bemenet!$D$2:$D$301,$M3548),"")</f>
        <v/>
      </c>
      <c r="F3548" s="5">
        <f>IF(AND($B3548&lt;&gt;"",$C3548&lt;&gt;"",$B3548&lt;=$C3548),$C3548-$B3548+1,"")</f>
        <v/>
      </c>
      <c r="G3548" s="5">
        <f>IF($F3548="","",$F3548*$D3548)</f>
        <v/>
      </c>
      <c r="H3548" s="42">
        <f>IF($G3548="","",$O3548)</f>
        <v/>
      </c>
      <c r="I3548" s="5">
        <f>IF($G3548="","",$G3548*IF($H3548="",$O3548,$H3548)/100)</f>
        <v/>
      </c>
      <c r="J3548" s="5">
        <f>IF(OR($L3548="",NOT(COUNTIFS($L$2:$L3548,$L3548)=1)),"",SUMIFS($G:$G,$L:$L,$L3548))</f>
        <v/>
      </c>
      <c r="K3548" s="5">
        <f>IF(OR($L3548="",NOT(COUNTIFS($L$2:$L3548,$L3548)=1)),"",SUMIFS($I:$I,$L:$L,$L3548))</f>
        <v/>
      </c>
      <c r="L3548" s="6">
        <f>IF($B3548="","",YEAR($B3548))</f>
        <v/>
      </c>
      <c r="M3548" s="6">
        <f>INT((ROW()-2)/39)+1</f>
        <v/>
      </c>
      <c r="N3548" s="6">
        <f>MOD(ROW()-2,39)+2</f>
        <v/>
      </c>
      <c r="O3548" s="42">
        <f>IF(AND($B3548&lt;&gt;"",$C3548&lt;&gt;"",$B3548&lt;=$C3548),INDEX(Szabalyok!$C:$C,$N3548),"")</f>
        <v/>
      </c>
      <c r="P3548">
        <f>IF(D3548="",P3547,P3547+1)</f>
        <v/>
      </c>
    </row>
    <row r="3549">
      <c r="A3549">
        <f>IF(P3549=P3548,0,P3549)</f>
        <v/>
      </c>
      <c r="B3549" s="41">
        <f>IF($M3549&gt;300,"",IF(OR(INDEX(Bemenet!$E$2:$E$301,$M3549)="",INDEX(Bemenet!$F$2:$F$301,$M3549)=""),"",MAX(INDEX(Bemenet!$E$2:$E$301,$M3549),INDEX(Szabalyok!$A:$A,$N3549))))</f>
        <v/>
      </c>
      <c r="C3549" s="41">
        <f>IF($B3549="","",MIN(INDEX(Bemenet!$F$2:$F$301,$M3549),INDEX(Szabalyok!$B:$B,$N3549)))</f>
        <v/>
      </c>
      <c r="D3549" s="5">
        <f>IF(AND($B3549&lt;&gt;"",$C3549&lt;&gt;"",$B3549&lt;=$C3549),INDEX(Bemenet!$G$2:$G$301,$M3549),"")</f>
        <v/>
      </c>
      <c r="E3549" s="6">
        <f>IF(AND($B3549&lt;&gt;"",$C3549&lt;&gt;"",$B3549&lt;=$C3549),INDEX(Bemenet!$D$2:$D$301,$M3549),"")</f>
        <v/>
      </c>
      <c r="F3549" s="5">
        <f>IF(AND($B3549&lt;&gt;"",$C3549&lt;&gt;"",$B3549&lt;=$C3549),$C3549-$B3549+1,"")</f>
        <v/>
      </c>
      <c r="G3549" s="5">
        <f>IF($F3549="","",$F3549*$D3549)</f>
        <v/>
      </c>
      <c r="H3549" s="42">
        <f>IF($G3549="","",$O3549)</f>
        <v/>
      </c>
      <c r="I3549" s="5">
        <f>IF($G3549="","",$G3549*IF($H3549="",$O3549,$H3549)/100)</f>
        <v/>
      </c>
      <c r="J3549" s="5">
        <f>IF(OR($L3549="",NOT(COUNTIFS($L$2:$L3549,$L3549)=1)),"",SUMIFS($G:$G,$L:$L,$L3549))</f>
        <v/>
      </c>
      <c r="K3549" s="5">
        <f>IF(OR($L3549="",NOT(COUNTIFS($L$2:$L3549,$L3549)=1)),"",SUMIFS($I:$I,$L:$L,$L3549))</f>
        <v/>
      </c>
      <c r="L3549" s="6">
        <f>IF($B3549="","",YEAR($B3549))</f>
        <v/>
      </c>
      <c r="M3549" s="6">
        <f>INT((ROW()-2)/39)+1</f>
        <v/>
      </c>
      <c r="N3549" s="6">
        <f>MOD(ROW()-2,39)+2</f>
        <v/>
      </c>
      <c r="O3549" s="42">
        <f>IF(AND($B3549&lt;&gt;"",$C3549&lt;&gt;"",$B3549&lt;=$C3549),INDEX(Szabalyok!$C:$C,$N3549),"")</f>
        <v/>
      </c>
      <c r="P3549">
        <f>IF(D3549="",P3548,P3548+1)</f>
        <v/>
      </c>
    </row>
    <row r="3550">
      <c r="A3550">
        <f>IF(P3550=P3549,0,P3550)</f>
        <v/>
      </c>
      <c r="B3550" s="41">
        <f>IF($M3550&gt;300,"",IF(OR(INDEX(Bemenet!$E$2:$E$301,$M3550)="",INDEX(Bemenet!$F$2:$F$301,$M3550)=""),"",MAX(INDEX(Bemenet!$E$2:$E$301,$M3550),INDEX(Szabalyok!$A:$A,$N3550))))</f>
        <v/>
      </c>
      <c r="C3550" s="41">
        <f>IF($B3550="","",MIN(INDEX(Bemenet!$F$2:$F$301,$M3550),INDEX(Szabalyok!$B:$B,$N3550)))</f>
        <v/>
      </c>
      <c r="D3550" s="5">
        <f>IF(AND($B3550&lt;&gt;"",$C3550&lt;&gt;"",$B3550&lt;=$C3550),INDEX(Bemenet!$G$2:$G$301,$M3550),"")</f>
        <v/>
      </c>
      <c r="E3550" s="6">
        <f>IF(AND($B3550&lt;&gt;"",$C3550&lt;&gt;"",$B3550&lt;=$C3550),INDEX(Bemenet!$D$2:$D$301,$M3550),"")</f>
        <v/>
      </c>
      <c r="F3550" s="5">
        <f>IF(AND($B3550&lt;&gt;"",$C3550&lt;&gt;"",$B3550&lt;=$C3550),$C3550-$B3550+1,"")</f>
        <v/>
      </c>
      <c r="G3550" s="5">
        <f>IF($F3550="","",$F3550*$D3550)</f>
        <v/>
      </c>
      <c r="H3550" s="42">
        <f>IF($G3550="","",$O3550)</f>
        <v/>
      </c>
      <c r="I3550" s="5">
        <f>IF($G3550="","",$G3550*IF($H3550="",$O3550,$H3550)/100)</f>
        <v/>
      </c>
      <c r="J3550" s="5">
        <f>IF(OR($L3550="",NOT(COUNTIFS($L$2:$L3550,$L3550)=1)),"",SUMIFS($G:$G,$L:$L,$L3550))</f>
        <v/>
      </c>
      <c r="K3550" s="5">
        <f>IF(OR($L3550="",NOT(COUNTIFS($L$2:$L3550,$L3550)=1)),"",SUMIFS($I:$I,$L:$L,$L3550))</f>
        <v/>
      </c>
      <c r="L3550" s="6">
        <f>IF($B3550="","",YEAR($B3550))</f>
        <v/>
      </c>
      <c r="M3550" s="6">
        <f>INT((ROW()-2)/39)+1</f>
        <v/>
      </c>
      <c r="N3550" s="6">
        <f>MOD(ROW()-2,39)+2</f>
        <v/>
      </c>
      <c r="O3550" s="42">
        <f>IF(AND($B3550&lt;&gt;"",$C3550&lt;&gt;"",$B3550&lt;=$C3550),INDEX(Szabalyok!$C:$C,$N3550),"")</f>
        <v/>
      </c>
      <c r="P3550">
        <f>IF(D3550="",P3549,P3549+1)</f>
        <v/>
      </c>
    </row>
    <row r="3551">
      <c r="A3551">
        <f>IF(P3551=P3550,0,P3551)</f>
        <v/>
      </c>
      <c r="B3551" s="41">
        <f>IF($M3551&gt;300,"",IF(OR(INDEX(Bemenet!$E$2:$E$301,$M3551)="",INDEX(Bemenet!$F$2:$F$301,$M3551)=""),"",MAX(INDEX(Bemenet!$E$2:$E$301,$M3551),INDEX(Szabalyok!$A:$A,$N3551))))</f>
        <v/>
      </c>
      <c r="C3551" s="41">
        <f>IF($B3551="","",MIN(INDEX(Bemenet!$F$2:$F$301,$M3551),INDEX(Szabalyok!$B:$B,$N3551)))</f>
        <v/>
      </c>
      <c r="D3551" s="5">
        <f>IF(AND($B3551&lt;&gt;"",$C3551&lt;&gt;"",$B3551&lt;=$C3551),INDEX(Bemenet!$G$2:$G$301,$M3551),"")</f>
        <v/>
      </c>
      <c r="E3551" s="6">
        <f>IF(AND($B3551&lt;&gt;"",$C3551&lt;&gt;"",$B3551&lt;=$C3551),INDEX(Bemenet!$D$2:$D$301,$M3551),"")</f>
        <v/>
      </c>
      <c r="F3551" s="5">
        <f>IF(AND($B3551&lt;&gt;"",$C3551&lt;&gt;"",$B3551&lt;=$C3551),$C3551-$B3551+1,"")</f>
        <v/>
      </c>
      <c r="G3551" s="5">
        <f>IF($F3551="","",$F3551*$D3551)</f>
        <v/>
      </c>
      <c r="H3551" s="42">
        <f>IF($G3551="","",$O3551)</f>
        <v/>
      </c>
      <c r="I3551" s="5">
        <f>IF($G3551="","",$G3551*IF($H3551="",$O3551,$H3551)/100)</f>
        <v/>
      </c>
      <c r="J3551" s="5">
        <f>IF(OR($L3551="",NOT(COUNTIFS($L$2:$L3551,$L3551)=1)),"",SUMIFS($G:$G,$L:$L,$L3551))</f>
        <v/>
      </c>
      <c r="K3551" s="5">
        <f>IF(OR($L3551="",NOT(COUNTIFS($L$2:$L3551,$L3551)=1)),"",SUMIFS($I:$I,$L:$L,$L3551))</f>
        <v/>
      </c>
      <c r="L3551" s="6">
        <f>IF($B3551="","",YEAR($B3551))</f>
        <v/>
      </c>
      <c r="M3551" s="6">
        <f>INT((ROW()-2)/39)+1</f>
        <v/>
      </c>
      <c r="N3551" s="6">
        <f>MOD(ROW()-2,39)+2</f>
        <v/>
      </c>
      <c r="O3551" s="42">
        <f>IF(AND($B3551&lt;&gt;"",$C3551&lt;&gt;"",$B3551&lt;=$C3551),INDEX(Szabalyok!$C:$C,$N3551),"")</f>
        <v/>
      </c>
      <c r="P3551">
        <f>IF(D3551="",P3550,P3550+1)</f>
        <v/>
      </c>
    </row>
    <row r="3552">
      <c r="A3552">
        <f>IF(P3552=P3551,0,P3552)</f>
        <v/>
      </c>
      <c r="B3552" s="41">
        <f>IF($M3552&gt;300,"",IF(OR(INDEX(Bemenet!$E$2:$E$301,$M3552)="",INDEX(Bemenet!$F$2:$F$301,$M3552)=""),"",MAX(INDEX(Bemenet!$E$2:$E$301,$M3552),INDEX(Szabalyok!$A:$A,$N3552))))</f>
        <v/>
      </c>
      <c r="C3552" s="41">
        <f>IF($B3552="","",MIN(INDEX(Bemenet!$F$2:$F$301,$M3552),INDEX(Szabalyok!$B:$B,$N3552)))</f>
        <v/>
      </c>
      <c r="D3552" s="5">
        <f>IF(AND($B3552&lt;&gt;"",$C3552&lt;&gt;"",$B3552&lt;=$C3552),INDEX(Bemenet!$G$2:$G$301,$M3552),"")</f>
        <v/>
      </c>
      <c r="E3552" s="6">
        <f>IF(AND($B3552&lt;&gt;"",$C3552&lt;&gt;"",$B3552&lt;=$C3552),INDEX(Bemenet!$D$2:$D$301,$M3552),"")</f>
        <v/>
      </c>
      <c r="F3552" s="5">
        <f>IF(AND($B3552&lt;&gt;"",$C3552&lt;&gt;"",$B3552&lt;=$C3552),$C3552-$B3552+1,"")</f>
        <v/>
      </c>
      <c r="G3552" s="5">
        <f>IF($F3552="","",$F3552*$D3552)</f>
        <v/>
      </c>
      <c r="H3552" s="42">
        <f>IF($G3552="","",$O3552)</f>
        <v/>
      </c>
      <c r="I3552" s="5">
        <f>IF($G3552="","",$G3552*IF($H3552="",$O3552,$H3552)/100)</f>
        <v/>
      </c>
      <c r="J3552" s="5">
        <f>IF(OR($L3552="",NOT(COUNTIFS($L$2:$L3552,$L3552)=1)),"",SUMIFS($G:$G,$L:$L,$L3552))</f>
        <v/>
      </c>
      <c r="K3552" s="5">
        <f>IF(OR($L3552="",NOT(COUNTIFS($L$2:$L3552,$L3552)=1)),"",SUMIFS($I:$I,$L:$L,$L3552))</f>
        <v/>
      </c>
      <c r="L3552" s="6">
        <f>IF($B3552="","",YEAR($B3552))</f>
        <v/>
      </c>
      <c r="M3552" s="6">
        <f>INT((ROW()-2)/39)+1</f>
        <v/>
      </c>
      <c r="N3552" s="6">
        <f>MOD(ROW()-2,39)+2</f>
        <v/>
      </c>
      <c r="O3552" s="42">
        <f>IF(AND($B3552&lt;&gt;"",$C3552&lt;&gt;"",$B3552&lt;=$C3552),INDEX(Szabalyok!$C:$C,$N3552),"")</f>
        <v/>
      </c>
      <c r="P3552">
        <f>IF(D3552="",P3551,P3551+1)</f>
        <v/>
      </c>
    </row>
    <row r="3553">
      <c r="A3553">
        <f>IF(P3553=P3552,0,P3553)</f>
        <v/>
      </c>
      <c r="B3553" s="41">
        <f>IF($M3553&gt;300,"",IF(OR(INDEX(Bemenet!$E$2:$E$301,$M3553)="",INDEX(Bemenet!$F$2:$F$301,$M3553)=""),"",MAX(INDEX(Bemenet!$E$2:$E$301,$M3553),INDEX(Szabalyok!$A:$A,$N3553))))</f>
        <v/>
      </c>
      <c r="C3553" s="41">
        <f>IF($B3553="","",MIN(INDEX(Bemenet!$F$2:$F$301,$M3553),INDEX(Szabalyok!$B:$B,$N3553)))</f>
        <v/>
      </c>
      <c r="D3553" s="5">
        <f>IF(AND($B3553&lt;&gt;"",$C3553&lt;&gt;"",$B3553&lt;=$C3553),INDEX(Bemenet!$G$2:$G$301,$M3553),"")</f>
        <v/>
      </c>
      <c r="E3553" s="6">
        <f>IF(AND($B3553&lt;&gt;"",$C3553&lt;&gt;"",$B3553&lt;=$C3553),INDEX(Bemenet!$D$2:$D$301,$M3553),"")</f>
        <v/>
      </c>
      <c r="F3553" s="5">
        <f>IF(AND($B3553&lt;&gt;"",$C3553&lt;&gt;"",$B3553&lt;=$C3553),$C3553-$B3553+1,"")</f>
        <v/>
      </c>
      <c r="G3553" s="5">
        <f>IF($F3553="","",$F3553*$D3553)</f>
        <v/>
      </c>
      <c r="H3553" s="42">
        <f>IF($G3553="","",$O3553)</f>
        <v/>
      </c>
      <c r="I3553" s="5">
        <f>IF($G3553="","",$G3553*IF($H3553="",$O3553,$H3553)/100)</f>
        <v/>
      </c>
      <c r="J3553" s="5">
        <f>IF(OR($L3553="",NOT(COUNTIFS($L$2:$L3553,$L3553)=1)),"",SUMIFS($G:$G,$L:$L,$L3553))</f>
        <v/>
      </c>
      <c r="K3553" s="5">
        <f>IF(OR($L3553="",NOT(COUNTIFS($L$2:$L3553,$L3553)=1)),"",SUMIFS($I:$I,$L:$L,$L3553))</f>
        <v/>
      </c>
      <c r="L3553" s="6">
        <f>IF($B3553="","",YEAR($B3553))</f>
        <v/>
      </c>
      <c r="M3553" s="6">
        <f>INT((ROW()-2)/39)+1</f>
        <v/>
      </c>
      <c r="N3553" s="6">
        <f>MOD(ROW()-2,39)+2</f>
        <v/>
      </c>
      <c r="O3553" s="42">
        <f>IF(AND($B3553&lt;&gt;"",$C3553&lt;&gt;"",$B3553&lt;=$C3553),INDEX(Szabalyok!$C:$C,$N3553),"")</f>
        <v/>
      </c>
      <c r="P3553">
        <f>IF(D3553="",P3552,P3552+1)</f>
        <v/>
      </c>
    </row>
    <row r="3554">
      <c r="A3554">
        <f>IF(P3554=P3553,0,P3554)</f>
        <v/>
      </c>
      <c r="B3554" s="41">
        <f>IF($M3554&gt;300,"",IF(OR(INDEX(Bemenet!$E$2:$E$301,$M3554)="",INDEX(Bemenet!$F$2:$F$301,$M3554)=""),"",MAX(INDEX(Bemenet!$E$2:$E$301,$M3554),INDEX(Szabalyok!$A:$A,$N3554))))</f>
        <v/>
      </c>
      <c r="C3554" s="41">
        <f>IF($B3554="","",MIN(INDEX(Bemenet!$F$2:$F$301,$M3554),INDEX(Szabalyok!$B:$B,$N3554)))</f>
        <v/>
      </c>
      <c r="D3554" s="5">
        <f>IF(AND($B3554&lt;&gt;"",$C3554&lt;&gt;"",$B3554&lt;=$C3554),INDEX(Bemenet!$G$2:$G$301,$M3554),"")</f>
        <v/>
      </c>
      <c r="E3554" s="6">
        <f>IF(AND($B3554&lt;&gt;"",$C3554&lt;&gt;"",$B3554&lt;=$C3554),INDEX(Bemenet!$D$2:$D$301,$M3554),"")</f>
        <v/>
      </c>
      <c r="F3554" s="5">
        <f>IF(AND($B3554&lt;&gt;"",$C3554&lt;&gt;"",$B3554&lt;=$C3554),$C3554-$B3554+1,"")</f>
        <v/>
      </c>
      <c r="G3554" s="5">
        <f>IF($F3554="","",$F3554*$D3554)</f>
        <v/>
      </c>
      <c r="H3554" s="42">
        <f>IF($G3554="","",$O3554)</f>
        <v/>
      </c>
      <c r="I3554" s="5">
        <f>IF($G3554="","",$G3554*IF($H3554="",$O3554,$H3554)/100)</f>
        <v/>
      </c>
      <c r="J3554" s="5">
        <f>IF(OR($L3554="",NOT(COUNTIFS($L$2:$L3554,$L3554)=1)),"",SUMIFS($G:$G,$L:$L,$L3554))</f>
        <v/>
      </c>
      <c r="K3554" s="5">
        <f>IF(OR($L3554="",NOT(COUNTIFS($L$2:$L3554,$L3554)=1)),"",SUMIFS($I:$I,$L:$L,$L3554))</f>
        <v/>
      </c>
      <c r="L3554" s="6">
        <f>IF($B3554="","",YEAR($B3554))</f>
        <v/>
      </c>
      <c r="M3554" s="6">
        <f>INT((ROW()-2)/39)+1</f>
        <v/>
      </c>
      <c r="N3554" s="6">
        <f>MOD(ROW()-2,39)+2</f>
        <v/>
      </c>
      <c r="O3554" s="42">
        <f>IF(AND($B3554&lt;&gt;"",$C3554&lt;&gt;"",$B3554&lt;=$C3554),INDEX(Szabalyok!$C:$C,$N3554),"")</f>
        <v/>
      </c>
      <c r="P3554">
        <f>IF(D3554="",P3553,P3553+1)</f>
        <v/>
      </c>
    </row>
    <row r="3555">
      <c r="A3555">
        <f>IF(P3555=P3554,0,P3555)</f>
        <v/>
      </c>
      <c r="B3555" s="41">
        <f>IF($M3555&gt;300,"",IF(OR(INDEX(Bemenet!$E$2:$E$301,$M3555)="",INDEX(Bemenet!$F$2:$F$301,$M3555)=""),"",MAX(INDEX(Bemenet!$E$2:$E$301,$M3555),INDEX(Szabalyok!$A:$A,$N3555))))</f>
        <v/>
      </c>
      <c r="C3555" s="41">
        <f>IF($B3555="","",MIN(INDEX(Bemenet!$F$2:$F$301,$M3555),INDEX(Szabalyok!$B:$B,$N3555)))</f>
        <v/>
      </c>
      <c r="D3555" s="5">
        <f>IF(AND($B3555&lt;&gt;"",$C3555&lt;&gt;"",$B3555&lt;=$C3555),INDEX(Bemenet!$G$2:$G$301,$M3555),"")</f>
        <v/>
      </c>
      <c r="E3555" s="6">
        <f>IF(AND($B3555&lt;&gt;"",$C3555&lt;&gt;"",$B3555&lt;=$C3555),INDEX(Bemenet!$D$2:$D$301,$M3555),"")</f>
        <v/>
      </c>
      <c r="F3555" s="5">
        <f>IF(AND($B3555&lt;&gt;"",$C3555&lt;&gt;"",$B3555&lt;=$C3555),$C3555-$B3555+1,"")</f>
        <v/>
      </c>
      <c r="G3555" s="5">
        <f>IF($F3555="","",$F3555*$D3555)</f>
        <v/>
      </c>
      <c r="H3555" s="42">
        <f>IF($G3555="","",$O3555)</f>
        <v/>
      </c>
      <c r="I3555" s="5">
        <f>IF($G3555="","",$G3555*IF($H3555="",$O3555,$H3555)/100)</f>
        <v/>
      </c>
      <c r="J3555" s="5">
        <f>IF(OR($L3555="",NOT(COUNTIFS($L$2:$L3555,$L3555)=1)),"",SUMIFS($G:$G,$L:$L,$L3555))</f>
        <v/>
      </c>
      <c r="K3555" s="5">
        <f>IF(OR($L3555="",NOT(COUNTIFS($L$2:$L3555,$L3555)=1)),"",SUMIFS($I:$I,$L:$L,$L3555))</f>
        <v/>
      </c>
      <c r="L3555" s="6">
        <f>IF($B3555="","",YEAR($B3555))</f>
        <v/>
      </c>
      <c r="M3555" s="6">
        <f>INT((ROW()-2)/39)+1</f>
        <v/>
      </c>
      <c r="N3555" s="6">
        <f>MOD(ROW()-2,39)+2</f>
        <v/>
      </c>
      <c r="O3555" s="42">
        <f>IF(AND($B3555&lt;&gt;"",$C3555&lt;&gt;"",$B3555&lt;=$C3555),INDEX(Szabalyok!$C:$C,$N3555),"")</f>
        <v/>
      </c>
      <c r="P3555">
        <f>IF(D3555="",P3554,P3554+1)</f>
        <v/>
      </c>
    </row>
    <row r="3556">
      <c r="A3556">
        <f>IF(P3556=P3555,0,P3556)</f>
        <v/>
      </c>
      <c r="B3556" s="41">
        <f>IF($M3556&gt;300,"",IF(OR(INDEX(Bemenet!$E$2:$E$301,$M3556)="",INDEX(Bemenet!$F$2:$F$301,$M3556)=""),"",MAX(INDEX(Bemenet!$E$2:$E$301,$M3556),INDEX(Szabalyok!$A:$A,$N3556))))</f>
        <v/>
      </c>
      <c r="C3556" s="41">
        <f>IF($B3556="","",MIN(INDEX(Bemenet!$F$2:$F$301,$M3556),INDEX(Szabalyok!$B:$B,$N3556)))</f>
        <v/>
      </c>
      <c r="D3556" s="5">
        <f>IF(AND($B3556&lt;&gt;"",$C3556&lt;&gt;"",$B3556&lt;=$C3556),INDEX(Bemenet!$G$2:$G$301,$M3556),"")</f>
        <v/>
      </c>
      <c r="E3556" s="6">
        <f>IF(AND($B3556&lt;&gt;"",$C3556&lt;&gt;"",$B3556&lt;=$C3556),INDEX(Bemenet!$D$2:$D$301,$M3556),"")</f>
        <v/>
      </c>
      <c r="F3556" s="5">
        <f>IF(AND($B3556&lt;&gt;"",$C3556&lt;&gt;"",$B3556&lt;=$C3556),$C3556-$B3556+1,"")</f>
        <v/>
      </c>
      <c r="G3556" s="5">
        <f>IF($F3556="","",$F3556*$D3556)</f>
        <v/>
      </c>
      <c r="H3556" s="42">
        <f>IF($G3556="","",$O3556)</f>
        <v/>
      </c>
      <c r="I3556" s="5">
        <f>IF($G3556="","",$G3556*IF($H3556="",$O3556,$H3556)/100)</f>
        <v/>
      </c>
      <c r="J3556" s="5">
        <f>IF(OR($L3556="",NOT(COUNTIFS($L$2:$L3556,$L3556)=1)),"",SUMIFS($G:$G,$L:$L,$L3556))</f>
        <v/>
      </c>
      <c r="K3556" s="5">
        <f>IF(OR($L3556="",NOT(COUNTIFS($L$2:$L3556,$L3556)=1)),"",SUMIFS($I:$I,$L:$L,$L3556))</f>
        <v/>
      </c>
      <c r="L3556" s="6">
        <f>IF($B3556="","",YEAR($B3556))</f>
        <v/>
      </c>
      <c r="M3556" s="6">
        <f>INT((ROW()-2)/39)+1</f>
        <v/>
      </c>
      <c r="N3556" s="6">
        <f>MOD(ROW()-2,39)+2</f>
        <v/>
      </c>
      <c r="O3556" s="42">
        <f>IF(AND($B3556&lt;&gt;"",$C3556&lt;&gt;"",$B3556&lt;=$C3556),INDEX(Szabalyok!$C:$C,$N3556),"")</f>
        <v/>
      </c>
      <c r="P3556">
        <f>IF(D3556="",P3555,P3555+1)</f>
        <v/>
      </c>
    </row>
    <row r="3557">
      <c r="A3557">
        <f>IF(P3557=P3556,0,P3557)</f>
        <v/>
      </c>
      <c r="B3557" s="41">
        <f>IF($M3557&gt;300,"",IF(OR(INDEX(Bemenet!$E$2:$E$301,$M3557)="",INDEX(Bemenet!$F$2:$F$301,$M3557)=""),"",MAX(INDEX(Bemenet!$E$2:$E$301,$M3557),INDEX(Szabalyok!$A:$A,$N3557))))</f>
        <v/>
      </c>
      <c r="C3557" s="41">
        <f>IF($B3557="","",MIN(INDEX(Bemenet!$F$2:$F$301,$M3557),INDEX(Szabalyok!$B:$B,$N3557)))</f>
        <v/>
      </c>
      <c r="D3557" s="5">
        <f>IF(AND($B3557&lt;&gt;"",$C3557&lt;&gt;"",$B3557&lt;=$C3557),INDEX(Bemenet!$G$2:$G$301,$M3557),"")</f>
        <v/>
      </c>
      <c r="E3557" s="6">
        <f>IF(AND($B3557&lt;&gt;"",$C3557&lt;&gt;"",$B3557&lt;=$C3557),INDEX(Bemenet!$D$2:$D$301,$M3557),"")</f>
        <v/>
      </c>
      <c r="F3557" s="5">
        <f>IF(AND($B3557&lt;&gt;"",$C3557&lt;&gt;"",$B3557&lt;=$C3557),$C3557-$B3557+1,"")</f>
        <v/>
      </c>
      <c r="G3557" s="5">
        <f>IF($F3557="","",$F3557*$D3557)</f>
        <v/>
      </c>
      <c r="H3557" s="42">
        <f>IF($G3557="","",$O3557)</f>
        <v/>
      </c>
      <c r="I3557" s="5">
        <f>IF($G3557="","",$G3557*IF($H3557="",$O3557,$H3557)/100)</f>
        <v/>
      </c>
      <c r="J3557" s="5">
        <f>IF(OR($L3557="",NOT(COUNTIFS($L$2:$L3557,$L3557)=1)),"",SUMIFS($G:$G,$L:$L,$L3557))</f>
        <v/>
      </c>
      <c r="K3557" s="5">
        <f>IF(OR($L3557="",NOT(COUNTIFS($L$2:$L3557,$L3557)=1)),"",SUMIFS($I:$I,$L:$L,$L3557))</f>
        <v/>
      </c>
      <c r="L3557" s="6">
        <f>IF($B3557="","",YEAR($B3557))</f>
        <v/>
      </c>
      <c r="M3557" s="6">
        <f>INT((ROW()-2)/39)+1</f>
        <v/>
      </c>
      <c r="N3557" s="6">
        <f>MOD(ROW()-2,39)+2</f>
        <v/>
      </c>
      <c r="O3557" s="42">
        <f>IF(AND($B3557&lt;&gt;"",$C3557&lt;&gt;"",$B3557&lt;=$C3557),INDEX(Szabalyok!$C:$C,$N3557),"")</f>
        <v/>
      </c>
      <c r="P3557">
        <f>IF(D3557="",P3556,P3556+1)</f>
        <v/>
      </c>
    </row>
    <row r="3558">
      <c r="A3558">
        <f>IF(P3558=P3557,0,P3558)</f>
        <v/>
      </c>
      <c r="B3558" s="41">
        <f>IF($M3558&gt;300,"",IF(OR(INDEX(Bemenet!$E$2:$E$301,$M3558)="",INDEX(Bemenet!$F$2:$F$301,$M3558)=""),"",MAX(INDEX(Bemenet!$E$2:$E$301,$M3558),INDEX(Szabalyok!$A:$A,$N3558))))</f>
        <v/>
      </c>
      <c r="C3558" s="41">
        <f>IF($B3558="","",MIN(INDEX(Bemenet!$F$2:$F$301,$M3558),INDEX(Szabalyok!$B:$B,$N3558)))</f>
        <v/>
      </c>
      <c r="D3558" s="5">
        <f>IF(AND($B3558&lt;&gt;"",$C3558&lt;&gt;"",$B3558&lt;=$C3558),INDEX(Bemenet!$G$2:$G$301,$M3558),"")</f>
        <v/>
      </c>
      <c r="E3558" s="6">
        <f>IF(AND($B3558&lt;&gt;"",$C3558&lt;&gt;"",$B3558&lt;=$C3558),INDEX(Bemenet!$D$2:$D$301,$M3558),"")</f>
        <v/>
      </c>
      <c r="F3558" s="5">
        <f>IF(AND($B3558&lt;&gt;"",$C3558&lt;&gt;"",$B3558&lt;=$C3558),$C3558-$B3558+1,"")</f>
        <v/>
      </c>
      <c r="G3558" s="5">
        <f>IF($F3558="","",$F3558*$D3558)</f>
        <v/>
      </c>
      <c r="H3558" s="42">
        <f>IF($G3558="","",$O3558)</f>
        <v/>
      </c>
      <c r="I3558" s="5">
        <f>IF($G3558="","",$G3558*IF($H3558="",$O3558,$H3558)/100)</f>
        <v/>
      </c>
      <c r="J3558" s="5">
        <f>IF(OR($L3558="",NOT(COUNTIFS($L$2:$L3558,$L3558)=1)),"",SUMIFS($G:$G,$L:$L,$L3558))</f>
        <v/>
      </c>
      <c r="K3558" s="5">
        <f>IF(OR($L3558="",NOT(COUNTIFS($L$2:$L3558,$L3558)=1)),"",SUMIFS($I:$I,$L:$L,$L3558))</f>
        <v/>
      </c>
      <c r="L3558" s="6">
        <f>IF($B3558="","",YEAR($B3558))</f>
        <v/>
      </c>
      <c r="M3558" s="6">
        <f>INT((ROW()-2)/39)+1</f>
        <v/>
      </c>
      <c r="N3558" s="6">
        <f>MOD(ROW()-2,39)+2</f>
        <v/>
      </c>
      <c r="O3558" s="42">
        <f>IF(AND($B3558&lt;&gt;"",$C3558&lt;&gt;"",$B3558&lt;=$C3558),INDEX(Szabalyok!$C:$C,$N3558),"")</f>
        <v/>
      </c>
      <c r="P3558">
        <f>IF(D3558="",P3557,P3557+1)</f>
        <v/>
      </c>
    </row>
    <row r="3559">
      <c r="A3559">
        <f>IF(P3559=P3558,0,P3559)</f>
        <v/>
      </c>
      <c r="B3559" s="41">
        <f>IF($M3559&gt;300,"",IF(OR(INDEX(Bemenet!$E$2:$E$301,$M3559)="",INDEX(Bemenet!$F$2:$F$301,$M3559)=""),"",MAX(INDEX(Bemenet!$E$2:$E$301,$M3559),INDEX(Szabalyok!$A:$A,$N3559))))</f>
        <v/>
      </c>
      <c r="C3559" s="41">
        <f>IF($B3559="","",MIN(INDEX(Bemenet!$F$2:$F$301,$M3559),INDEX(Szabalyok!$B:$B,$N3559)))</f>
        <v/>
      </c>
      <c r="D3559" s="5">
        <f>IF(AND($B3559&lt;&gt;"",$C3559&lt;&gt;"",$B3559&lt;=$C3559),INDEX(Bemenet!$G$2:$G$301,$M3559),"")</f>
        <v/>
      </c>
      <c r="E3559" s="6">
        <f>IF(AND($B3559&lt;&gt;"",$C3559&lt;&gt;"",$B3559&lt;=$C3559),INDEX(Bemenet!$D$2:$D$301,$M3559),"")</f>
        <v/>
      </c>
      <c r="F3559" s="5">
        <f>IF(AND($B3559&lt;&gt;"",$C3559&lt;&gt;"",$B3559&lt;=$C3559),$C3559-$B3559+1,"")</f>
        <v/>
      </c>
      <c r="G3559" s="5">
        <f>IF($F3559="","",$F3559*$D3559)</f>
        <v/>
      </c>
      <c r="H3559" s="42">
        <f>IF($G3559="","",$O3559)</f>
        <v/>
      </c>
      <c r="I3559" s="5">
        <f>IF($G3559="","",$G3559*IF($H3559="",$O3559,$H3559)/100)</f>
        <v/>
      </c>
      <c r="J3559" s="5">
        <f>IF(OR($L3559="",NOT(COUNTIFS($L$2:$L3559,$L3559)=1)),"",SUMIFS($G:$G,$L:$L,$L3559))</f>
        <v/>
      </c>
      <c r="K3559" s="5">
        <f>IF(OR($L3559="",NOT(COUNTIFS($L$2:$L3559,$L3559)=1)),"",SUMIFS($I:$I,$L:$L,$L3559))</f>
        <v/>
      </c>
      <c r="L3559" s="6">
        <f>IF($B3559="","",YEAR($B3559))</f>
        <v/>
      </c>
      <c r="M3559" s="6">
        <f>INT((ROW()-2)/39)+1</f>
        <v/>
      </c>
      <c r="N3559" s="6">
        <f>MOD(ROW()-2,39)+2</f>
        <v/>
      </c>
      <c r="O3559" s="42">
        <f>IF(AND($B3559&lt;&gt;"",$C3559&lt;&gt;"",$B3559&lt;=$C3559),INDEX(Szabalyok!$C:$C,$N3559),"")</f>
        <v/>
      </c>
      <c r="P3559">
        <f>IF(D3559="",P3558,P3558+1)</f>
        <v/>
      </c>
    </row>
    <row r="3560">
      <c r="A3560">
        <f>IF(P3560=P3559,0,P3560)</f>
        <v/>
      </c>
      <c r="B3560" s="41">
        <f>IF($M3560&gt;300,"",IF(OR(INDEX(Bemenet!$E$2:$E$301,$M3560)="",INDEX(Bemenet!$F$2:$F$301,$M3560)=""),"",MAX(INDEX(Bemenet!$E$2:$E$301,$M3560),INDEX(Szabalyok!$A:$A,$N3560))))</f>
        <v/>
      </c>
      <c r="C3560" s="41">
        <f>IF($B3560="","",MIN(INDEX(Bemenet!$F$2:$F$301,$M3560),INDEX(Szabalyok!$B:$B,$N3560)))</f>
        <v/>
      </c>
      <c r="D3560" s="5">
        <f>IF(AND($B3560&lt;&gt;"",$C3560&lt;&gt;"",$B3560&lt;=$C3560),INDEX(Bemenet!$G$2:$G$301,$M3560),"")</f>
        <v/>
      </c>
      <c r="E3560" s="6">
        <f>IF(AND($B3560&lt;&gt;"",$C3560&lt;&gt;"",$B3560&lt;=$C3560),INDEX(Bemenet!$D$2:$D$301,$M3560),"")</f>
        <v/>
      </c>
      <c r="F3560" s="5">
        <f>IF(AND($B3560&lt;&gt;"",$C3560&lt;&gt;"",$B3560&lt;=$C3560),$C3560-$B3560+1,"")</f>
        <v/>
      </c>
      <c r="G3560" s="5">
        <f>IF($F3560="","",$F3560*$D3560)</f>
        <v/>
      </c>
      <c r="H3560" s="42">
        <f>IF($G3560="","",$O3560)</f>
        <v/>
      </c>
      <c r="I3560" s="5">
        <f>IF($G3560="","",$G3560*IF($H3560="",$O3560,$H3560)/100)</f>
        <v/>
      </c>
      <c r="J3560" s="5">
        <f>IF(OR($L3560="",NOT(COUNTIFS($L$2:$L3560,$L3560)=1)),"",SUMIFS($G:$G,$L:$L,$L3560))</f>
        <v/>
      </c>
      <c r="K3560" s="5">
        <f>IF(OR($L3560="",NOT(COUNTIFS($L$2:$L3560,$L3560)=1)),"",SUMIFS($I:$I,$L:$L,$L3560))</f>
        <v/>
      </c>
      <c r="L3560" s="6">
        <f>IF($B3560="","",YEAR($B3560))</f>
        <v/>
      </c>
      <c r="M3560" s="6">
        <f>INT((ROW()-2)/39)+1</f>
        <v/>
      </c>
      <c r="N3560" s="6">
        <f>MOD(ROW()-2,39)+2</f>
        <v/>
      </c>
      <c r="O3560" s="42">
        <f>IF(AND($B3560&lt;&gt;"",$C3560&lt;&gt;"",$B3560&lt;=$C3560),INDEX(Szabalyok!$C:$C,$N3560),"")</f>
        <v/>
      </c>
      <c r="P3560">
        <f>IF(D3560="",P3559,P3559+1)</f>
        <v/>
      </c>
    </row>
    <row r="3561">
      <c r="A3561">
        <f>IF(P3561=P3560,0,P3561)</f>
        <v/>
      </c>
      <c r="B3561" s="41">
        <f>IF($M3561&gt;300,"",IF(OR(INDEX(Bemenet!$E$2:$E$301,$M3561)="",INDEX(Bemenet!$F$2:$F$301,$M3561)=""),"",MAX(INDEX(Bemenet!$E$2:$E$301,$M3561),INDEX(Szabalyok!$A:$A,$N3561))))</f>
        <v/>
      </c>
      <c r="C3561" s="41">
        <f>IF($B3561="","",MIN(INDEX(Bemenet!$F$2:$F$301,$M3561),INDEX(Szabalyok!$B:$B,$N3561)))</f>
        <v/>
      </c>
      <c r="D3561" s="5">
        <f>IF(AND($B3561&lt;&gt;"",$C3561&lt;&gt;"",$B3561&lt;=$C3561),INDEX(Bemenet!$G$2:$G$301,$M3561),"")</f>
        <v/>
      </c>
      <c r="E3561" s="6">
        <f>IF(AND($B3561&lt;&gt;"",$C3561&lt;&gt;"",$B3561&lt;=$C3561),INDEX(Bemenet!$D$2:$D$301,$M3561),"")</f>
        <v/>
      </c>
      <c r="F3561" s="5">
        <f>IF(AND($B3561&lt;&gt;"",$C3561&lt;&gt;"",$B3561&lt;=$C3561),$C3561-$B3561+1,"")</f>
        <v/>
      </c>
      <c r="G3561" s="5">
        <f>IF($F3561="","",$F3561*$D3561)</f>
        <v/>
      </c>
      <c r="H3561" s="42">
        <f>IF($G3561="","",$O3561)</f>
        <v/>
      </c>
      <c r="I3561" s="5">
        <f>IF($G3561="","",$G3561*IF($H3561="",$O3561,$H3561)/100)</f>
        <v/>
      </c>
      <c r="J3561" s="5">
        <f>IF(OR($L3561="",NOT(COUNTIFS($L$2:$L3561,$L3561)=1)),"",SUMIFS($G:$G,$L:$L,$L3561))</f>
        <v/>
      </c>
      <c r="K3561" s="5">
        <f>IF(OR($L3561="",NOT(COUNTIFS($L$2:$L3561,$L3561)=1)),"",SUMIFS($I:$I,$L:$L,$L3561))</f>
        <v/>
      </c>
      <c r="L3561" s="6">
        <f>IF($B3561="","",YEAR($B3561))</f>
        <v/>
      </c>
      <c r="M3561" s="6">
        <f>INT((ROW()-2)/39)+1</f>
        <v/>
      </c>
      <c r="N3561" s="6">
        <f>MOD(ROW()-2,39)+2</f>
        <v/>
      </c>
      <c r="O3561" s="42">
        <f>IF(AND($B3561&lt;&gt;"",$C3561&lt;&gt;"",$B3561&lt;=$C3561),INDEX(Szabalyok!$C:$C,$N3561),"")</f>
        <v/>
      </c>
      <c r="P3561">
        <f>IF(D3561="",P3560,P3560+1)</f>
        <v/>
      </c>
    </row>
    <row r="3562">
      <c r="A3562">
        <f>IF(P3562=P3561,0,P3562)</f>
        <v/>
      </c>
      <c r="B3562" s="41">
        <f>IF($M3562&gt;300,"",IF(OR(INDEX(Bemenet!$E$2:$E$301,$M3562)="",INDEX(Bemenet!$F$2:$F$301,$M3562)=""),"",MAX(INDEX(Bemenet!$E$2:$E$301,$M3562),INDEX(Szabalyok!$A:$A,$N3562))))</f>
        <v/>
      </c>
      <c r="C3562" s="41">
        <f>IF($B3562="","",MIN(INDEX(Bemenet!$F$2:$F$301,$M3562),INDEX(Szabalyok!$B:$B,$N3562)))</f>
        <v/>
      </c>
      <c r="D3562" s="5">
        <f>IF(AND($B3562&lt;&gt;"",$C3562&lt;&gt;"",$B3562&lt;=$C3562),INDEX(Bemenet!$G$2:$G$301,$M3562),"")</f>
        <v/>
      </c>
      <c r="E3562" s="6">
        <f>IF(AND($B3562&lt;&gt;"",$C3562&lt;&gt;"",$B3562&lt;=$C3562),INDEX(Bemenet!$D$2:$D$301,$M3562),"")</f>
        <v/>
      </c>
      <c r="F3562" s="5">
        <f>IF(AND($B3562&lt;&gt;"",$C3562&lt;&gt;"",$B3562&lt;=$C3562),$C3562-$B3562+1,"")</f>
        <v/>
      </c>
      <c r="G3562" s="5">
        <f>IF($F3562="","",$F3562*$D3562)</f>
        <v/>
      </c>
      <c r="H3562" s="42">
        <f>IF($G3562="","",$O3562)</f>
        <v/>
      </c>
      <c r="I3562" s="5">
        <f>IF($G3562="","",$G3562*IF($H3562="",$O3562,$H3562)/100)</f>
        <v/>
      </c>
      <c r="J3562" s="5">
        <f>IF(OR($L3562="",NOT(COUNTIFS($L$2:$L3562,$L3562)=1)),"",SUMIFS($G:$G,$L:$L,$L3562))</f>
        <v/>
      </c>
      <c r="K3562" s="5">
        <f>IF(OR($L3562="",NOT(COUNTIFS($L$2:$L3562,$L3562)=1)),"",SUMIFS($I:$I,$L:$L,$L3562))</f>
        <v/>
      </c>
      <c r="L3562" s="6">
        <f>IF($B3562="","",YEAR($B3562))</f>
        <v/>
      </c>
      <c r="M3562" s="6">
        <f>INT((ROW()-2)/39)+1</f>
        <v/>
      </c>
      <c r="N3562" s="6">
        <f>MOD(ROW()-2,39)+2</f>
        <v/>
      </c>
      <c r="O3562" s="42">
        <f>IF(AND($B3562&lt;&gt;"",$C3562&lt;&gt;"",$B3562&lt;=$C3562),INDEX(Szabalyok!$C:$C,$N3562),"")</f>
        <v/>
      </c>
      <c r="P3562">
        <f>IF(D3562="",P3561,P3561+1)</f>
        <v/>
      </c>
    </row>
    <row r="3563">
      <c r="A3563">
        <f>IF(P3563=P3562,0,P3563)</f>
        <v/>
      </c>
      <c r="B3563" s="41">
        <f>IF($M3563&gt;300,"",IF(OR(INDEX(Bemenet!$E$2:$E$301,$M3563)="",INDEX(Bemenet!$F$2:$F$301,$M3563)=""),"",MAX(INDEX(Bemenet!$E$2:$E$301,$M3563),INDEX(Szabalyok!$A:$A,$N3563))))</f>
        <v/>
      </c>
      <c r="C3563" s="41">
        <f>IF($B3563="","",MIN(INDEX(Bemenet!$F$2:$F$301,$M3563),INDEX(Szabalyok!$B:$B,$N3563)))</f>
        <v/>
      </c>
      <c r="D3563" s="5">
        <f>IF(AND($B3563&lt;&gt;"",$C3563&lt;&gt;"",$B3563&lt;=$C3563),INDEX(Bemenet!$G$2:$G$301,$M3563),"")</f>
        <v/>
      </c>
      <c r="E3563" s="6">
        <f>IF(AND($B3563&lt;&gt;"",$C3563&lt;&gt;"",$B3563&lt;=$C3563),INDEX(Bemenet!$D$2:$D$301,$M3563),"")</f>
        <v/>
      </c>
      <c r="F3563" s="5">
        <f>IF(AND($B3563&lt;&gt;"",$C3563&lt;&gt;"",$B3563&lt;=$C3563),$C3563-$B3563+1,"")</f>
        <v/>
      </c>
      <c r="G3563" s="5">
        <f>IF($F3563="","",$F3563*$D3563)</f>
        <v/>
      </c>
      <c r="H3563" s="42">
        <f>IF($G3563="","",$O3563)</f>
        <v/>
      </c>
      <c r="I3563" s="5">
        <f>IF($G3563="","",$G3563*IF($H3563="",$O3563,$H3563)/100)</f>
        <v/>
      </c>
      <c r="J3563" s="5">
        <f>IF(OR($L3563="",NOT(COUNTIFS($L$2:$L3563,$L3563)=1)),"",SUMIFS($G:$G,$L:$L,$L3563))</f>
        <v/>
      </c>
      <c r="K3563" s="5">
        <f>IF(OR($L3563="",NOT(COUNTIFS($L$2:$L3563,$L3563)=1)),"",SUMIFS($I:$I,$L:$L,$L3563))</f>
        <v/>
      </c>
      <c r="L3563" s="6">
        <f>IF($B3563="","",YEAR($B3563))</f>
        <v/>
      </c>
      <c r="M3563" s="6">
        <f>INT((ROW()-2)/39)+1</f>
        <v/>
      </c>
      <c r="N3563" s="6">
        <f>MOD(ROW()-2,39)+2</f>
        <v/>
      </c>
      <c r="O3563" s="42">
        <f>IF(AND($B3563&lt;&gt;"",$C3563&lt;&gt;"",$B3563&lt;=$C3563),INDEX(Szabalyok!$C:$C,$N3563),"")</f>
        <v/>
      </c>
      <c r="P3563">
        <f>IF(D3563="",P3562,P3562+1)</f>
        <v/>
      </c>
    </row>
    <row r="3564">
      <c r="A3564">
        <f>IF(P3564=P3563,0,P3564)</f>
        <v/>
      </c>
      <c r="B3564" s="41">
        <f>IF($M3564&gt;300,"",IF(OR(INDEX(Bemenet!$E$2:$E$301,$M3564)="",INDEX(Bemenet!$F$2:$F$301,$M3564)=""),"",MAX(INDEX(Bemenet!$E$2:$E$301,$M3564),INDEX(Szabalyok!$A:$A,$N3564))))</f>
        <v/>
      </c>
      <c r="C3564" s="41">
        <f>IF($B3564="","",MIN(INDEX(Bemenet!$F$2:$F$301,$M3564),INDEX(Szabalyok!$B:$B,$N3564)))</f>
        <v/>
      </c>
      <c r="D3564" s="5">
        <f>IF(AND($B3564&lt;&gt;"",$C3564&lt;&gt;"",$B3564&lt;=$C3564),INDEX(Bemenet!$G$2:$G$301,$M3564),"")</f>
        <v/>
      </c>
      <c r="E3564" s="6">
        <f>IF(AND($B3564&lt;&gt;"",$C3564&lt;&gt;"",$B3564&lt;=$C3564),INDEX(Bemenet!$D$2:$D$301,$M3564),"")</f>
        <v/>
      </c>
      <c r="F3564" s="5">
        <f>IF(AND($B3564&lt;&gt;"",$C3564&lt;&gt;"",$B3564&lt;=$C3564),$C3564-$B3564+1,"")</f>
        <v/>
      </c>
      <c r="G3564" s="5">
        <f>IF($F3564="","",$F3564*$D3564)</f>
        <v/>
      </c>
      <c r="H3564" s="42">
        <f>IF($G3564="","",$O3564)</f>
        <v/>
      </c>
      <c r="I3564" s="5">
        <f>IF($G3564="","",$G3564*IF($H3564="",$O3564,$H3564)/100)</f>
        <v/>
      </c>
      <c r="J3564" s="5">
        <f>IF(OR($L3564="",NOT(COUNTIFS($L$2:$L3564,$L3564)=1)),"",SUMIFS($G:$G,$L:$L,$L3564))</f>
        <v/>
      </c>
      <c r="K3564" s="5">
        <f>IF(OR($L3564="",NOT(COUNTIFS($L$2:$L3564,$L3564)=1)),"",SUMIFS($I:$I,$L:$L,$L3564))</f>
        <v/>
      </c>
      <c r="L3564" s="6">
        <f>IF($B3564="","",YEAR($B3564))</f>
        <v/>
      </c>
      <c r="M3564" s="6">
        <f>INT((ROW()-2)/39)+1</f>
        <v/>
      </c>
      <c r="N3564" s="6">
        <f>MOD(ROW()-2,39)+2</f>
        <v/>
      </c>
      <c r="O3564" s="42">
        <f>IF(AND($B3564&lt;&gt;"",$C3564&lt;&gt;"",$B3564&lt;=$C3564),INDEX(Szabalyok!$C:$C,$N3564),"")</f>
        <v/>
      </c>
      <c r="P3564">
        <f>IF(D3564="",P3563,P3563+1)</f>
        <v/>
      </c>
    </row>
    <row r="3565">
      <c r="A3565">
        <f>IF(P3565=P3564,0,P3565)</f>
        <v/>
      </c>
      <c r="B3565" s="41">
        <f>IF($M3565&gt;300,"",IF(OR(INDEX(Bemenet!$E$2:$E$301,$M3565)="",INDEX(Bemenet!$F$2:$F$301,$M3565)=""),"",MAX(INDEX(Bemenet!$E$2:$E$301,$M3565),INDEX(Szabalyok!$A:$A,$N3565))))</f>
        <v/>
      </c>
      <c r="C3565" s="41">
        <f>IF($B3565="","",MIN(INDEX(Bemenet!$F$2:$F$301,$M3565),INDEX(Szabalyok!$B:$B,$N3565)))</f>
        <v/>
      </c>
      <c r="D3565" s="5">
        <f>IF(AND($B3565&lt;&gt;"",$C3565&lt;&gt;"",$B3565&lt;=$C3565),INDEX(Bemenet!$G$2:$G$301,$M3565),"")</f>
        <v/>
      </c>
      <c r="E3565" s="6">
        <f>IF(AND($B3565&lt;&gt;"",$C3565&lt;&gt;"",$B3565&lt;=$C3565),INDEX(Bemenet!$D$2:$D$301,$M3565),"")</f>
        <v/>
      </c>
      <c r="F3565" s="5">
        <f>IF(AND($B3565&lt;&gt;"",$C3565&lt;&gt;"",$B3565&lt;=$C3565),$C3565-$B3565+1,"")</f>
        <v/>
      </c>
      <c r="G3565" s="5">
        <f>IF($F3565="","",$F3565*$D3565)</f>
        <v/>
      </c>
      <c r="H3565" s="42">
        <f>IF($G3565="","",$O3565)</f>
        <v/>
      </c>
      <c r="I3565" s="5">
        <f>IF($G3565="","",$G3565*IF($H3565="",$O3565,$H3565)/100)</f>
        <v/>
      </c>
      <c r="J3565" s="5">
        <f>IF(OR($L3565="",NOT(COUNTIFS($L$2:$L3565,$L3565)=1)),"",SUMIFS($G:$G,$L:$L,$L3565))</f>
        <v/>
      </c>
      <c r="K3565" s="5">
        <f>IF(OR($L3565="",NOT(COUNTIFS($L$2:$L3565,$L3565)=1)),"",SUMIFS($I:$I,$L:$L,$L3565))</f>
        <v/>
      </c>
      <c r="L3565" s="6">
        <f>IF($B3565="","",YEAR($B3565))</f>
        <v/>
      </c>
      <c r="M3565" s="6">
        <f>INT((ROW()-2)/39)+1</f>
        <v/>
      </c>
      <c r="N3565" s="6">
        <f>MOD(ROW()-2,39)+2</f>
        <v/>
      </c>
      <c r="O3565" s="42">
        <f>IF(AND($B3565&lt;&gt;"",$C3565&lt;&gt;"",$B3565&lt;=$C3565),INDEX(Szabalyok!$C:$C,$N3565),"")</f>
        <v/>
      </c>
      <c r="P3565">
        <f>IF(D3565="",P3564,P3564+1)</f>
        <v/>
      </c>
    </row>
    <row r="3566">
      <c r="A3566">
        <f>IF(P3566=P3565,0,P3566)</f>
        <v/>
      </c>
      <c r="B3566" s="41">
        <f>IF($M3566&gt;300,"",IF(OR(INDEX(Bemenet!$E$2:$E$301,$M3566)="",INDEX(Bemenet!$F$2:$F$301,$M3566)=""),"",MAX(INDEX(Bemenet!$E$2:$E$301,$M3566),INDEX(Szabalyok!$A:$A,$N3566))))</f>
        <v/>
      </c>
      <c r="C3566" s="41">
        <f>IF($B3566="","",MIN(INDEX(Bemenet!$F$2:$F$301,$M3566),INDEX(Szabalyok!$B:$B,$N3566)))</f>
        <v/>
      </c>
      <c r="D3566" s="5">
        <f>IF(AND($B3566&lt;&gt;"",$C3566&lt;&gt;"",$B3566&lt;=$C3566),INDEX(Bemenet!$G$2:$G$301,$M3566),"")</f>
        <v/>
      </c>
      <c r="E3566" s="6">
        <f>IF(AND($B3566&lt;&gt;"",$C3566&lt;&gt;"",$B3566&lt;=$C3566),INDEX(Bemenet!$D$2:$D$301,$M3566),"")</f>
        <v/>
      </c>
      <c r="F3566" s="5">
        <f>IF(AND($B3566&lt;&gt;"",$C3566&lt;&gt;"",$B3566&lt;=$C3566),$C3566-$B3566+1,"")</f>
        <v/>
      </c>
      <c r="G3566" s="5">
        <f>IF($F3566="","",$F3566*$D3566)</f>
        <v/>
      </c>
      <c r="H3566" s="42">
        <f>IF($G3566="","",$O3566)</f>
        <v/>
      </c>
      <c r="I3566" s="5">
        <f>IF($G3566="","",$G3566*IF($H3566="",$O3566,$H3566)/100)</f>
        <v/>
      </c>
      <c r="J3566" s="5">
        <f>IF(OR($L3566="",NOT(COUNTIFS($L$2:$L3566,$L3566)=1)),"",SUMIFS($G:$G,$L:$L,$L3566))</f>
        <v/>
      </c>
      <c r="K3566" s="5">
        <f>IF(OR($L3566="",NOT(COUNTIFS($L$2:$L3566,$L3566)=1)),"",SUMIFS($I:$I,$L:$L,$L3566))</f>
        <v/>
      </c>
      <c r="L3566" s="6">
        <f>IF($B3566="","",YEAR($B3566))</f>
        <v/>
      </c>
      <c r="M3566" s="6">
        <f>INT((ROW()-2)/39)+1</f>
        <v/>
      </c>
      <c r="N3566" s="6">
        <f>MOD(ROW()-2,39)+2</f>
        <v/>
      </c>
      <c r="O3566" s="42">
        <f>IF(AND($B3566&lt;&gt;"",$C3566&lt;&gt;"",$B3566&lt;=$C3566),INDEX(Szabalyok!$C:$C,$N3566),"")</f>
        <v/>
      </c>
      <c r="P3566">
        <f>IF(D3566="",P3565,P3565+1)</f>
        <v/>
      </c>
    </row>
    <row r="3567">
      <c r="A3567">
        <f>IF(P3567=P3566,0,P3567)</f>
        <v/>
      </c>
      <c r="B3567" s="41">
        <f>IF($M3567&gt;300,"",IF(OR(INDEX(Bemenet!$E$2:$E$301,$M3567)="",INDEX(Bemenet!$F$2:$F$301,$M3567)=""),"",MAX(INDEX(Bemenet!$E$2:$E$301,$M3567),INDEX(Szabalyok!$A:$A,$N3567))))</f>
        <v/>
      </c>
      <c r="C3567" s="41">
        <f>IF($B3567="","",MIN(INDEX(Bemenet!$F$2:$F$301,$M3567),INDEX(Szabalyok!$B:$B,$N3567)))</f>
        <v/>
      </c>
      <c r="D3567" s="5">
        <f>IF(AND($B3567&lt;&gt;"",$C3567&lt;&gt;"",$B3567&lt;=$C3567),INDEX(Bemenet!$G$2:$G$301,$M3567),"")</f>
        <v/>
      </c>
      <c r="E3567" s="6">
        <f>IF(AND($B3567&lt;&gt;"",$C3567&lt;&gt;"",$B3567&lt;=$C3567),INDEX(Bemenet!$D$2:$D$301,$M3567),"")</f>
        <v/>
      </c>
      <c r="F3567" s="5">
        <f>IF(AND($B3567&lt;&gt;"",$C3567&lt;&gt;"",$B3567&lt;=$C3567),$C3567-$B3567+1,"")</f>
        <v/>
      </c>
      <c r="G3567" s="5">
        <f>IF($F3567="","",$F3567*$D3567)</f>
        <v/>
      </c>
      <c r="H3567" s="42">
        <f>IF($G3567="","",$O3567)</f>
        <v/>
      </c>
      <c r="I3567" s="5">
        <f>IF($G3567="","",$G3567*IF($H3567="",$O3567,$H3567)/100)</f>
        <v/>
      </c>
      <c r="J3567" s="5">
        <f>IF(OR($L3567="",NOT(COUNTIFS($L$2:$L3567,$L3567)=1)),"",SUMIFS($G:$G,$L:$L,$L3567))</f>
        <v/>
      </c>
      <c r="K3567" s="5">
        <f>IF(OR($L3567="",NOT(COUNTIFS($L$2:$L3567,$L3567)=1)),"",SUMIFS($I:$I,$L:$L,$L3567))</f>
        <v/>
      </c>
      <c r="L3567" s="6">
        <f>IF($B3567="","",YEAR($B3567))</f>
        <v/>
      </c>
      <c r="M3567" s="6">
        <f>INT((ROW()-2)/39)+1</f>
        <v/>
      </c>
      <c r="N3567" s="6">
        <f>MOD(ROW()-2,39)+2</f>
        <v/>
      </c>
      <c r="O3567" s="42">
        <f>IF(AND($B3567&lt;&gt;"",$C3567&lt;&gt;"",$B3567&lt;=$C3567),INDEX(Szabalyok!$C:$C,$N3567),"")</f>
        <v/>
      </c>
      <c r="P3567">
        <f>IF(D3567="",P3566,P3566+1)</f>
        <v/>
      </c>
    </row>
    <row r="3568">
      <c r="A3568">
        <f>IF(P3568=P3567,0,P3568)</f>
        <v/>
      </c>
      <c r="B3568" s="41">
        <f>IF($M3568&gt;300,"",IF(OR(INDEX(Bemenet!$E$2:$E$301,$M3568)="",INDEX(Bemenet!$F$2:$F$301,$M3568)=""),"",MAX(INDEX(Bemenet!$E$2:$E$301,$M3568),INDEX(Szabalyok!$A:$A,$N3568))))</f>
        <v/>
      </c>
      <c r="C3568" s="41">
        <f>IF($B3568="","",MIN(INDEX(Bemenet!$F$2:$F$301,$M3568),INDEX(Szabalyok!$B:$B,$N3568)))</f>
        <v/>
      </c>
      <c r="D3568" s="5">
        <f>IF(AND($B3568&lt;&gt;"",$C3568&lt;&gt;"",$B3568&lt;=$C3568),INDEX(Bemenet!$G$2:$G$301,$M3568),"")</f>
        <v/>
      </c>
      <c r="E3568" s="6">
        <f>IF(AND($B3568&lt;&gt;"",$C3568&lt;&gt;"",$B3568&lt;=$C3568),INDEX(Bemenet!$D$2:$D$301,$M3568),"")</f>
        <v/>
      </c>
      <c r="F3568" s="5">
        <f>IF(AND($B3568&lt;&gt;"",$C3568&lt;&gt;"",$B3568&lt;=$C3568),$C3568-$B3568+1,"")</f>
        <v/>
      </c>
      <c r="G3568" s="5">
        <f>IF($F3568="","",$F3568*$D3568)</f>
        <v/>
      </c>
      <c r="H3568" s="42">
        <f>IF($G3568="","",$O3568)</f>
        <v/>
      </c>
      <c r="I3568" s="5">
        <f>IF($G3568="","",$G3568*IF($H3568="",$O3568,$H3568)/100)</f>
        <v/>
      </c>
      <c r="J3568" s="5">
        <f>IF(OR($L3568="",NOT(COUNTIFS($L$2:$L3568,$L3568)=1)),"",SUMIFS($G:$G,$L:$L,$L3568))</f>
        <v/>
      </c>
      <c r="K3568" s="5">
        <f>IF(OR($L3568="",NOT(COUNTIFS($L$2:$L3568,$L3568)=1)),"",SUMIFS($I:$I,$L:$L,$L3568))</f>
        <v/>
      </c>
      <c r="L3568" s="6">
        <f>IF($B3568="","",YEAR($B3568))</f>
        <v/>
      </c>
      <c r="M3568" s="6">
        <f>INT((ROW()-2)/39)+1</f>
        <v/>
      </c>
      <c r="N3568" s="6">
        <f>MOD(ROW()-2,39)+2</f>
        <v/>
      </c>
      <c r="O3568" s="42">
        <f>IF(AND($B3568&lt;&gt;"",$C3568&lt;&gt;"",$B3568&lt;=$C3568),INDEX(Szabalyok!$C:$C,$N3568),"")</f>
        <v/>
      </c>
      <c r="P3568">
        <f>IF(D3568="",P3567,P3567+1)</f>
        <v/>
      </c>
    </row>
    <row r="3569">
      <c r="A3569">
        <f>IF(P3569=P3568,0,P3569)</f>
        <v/>
      </c>
      <c r="B3569" s="41">
        <f>IF($M3569&gt;300,"",IF(OR(INDEX(Bemenet!$E$2:$E$301,$M3569)="",INDEX(Bemenet!$F$2:$F$301,$M3569)=""),"",MAX(INDEX(Bemenet!$E$2:$E$301,$M3569),INDEX(Szabalyok!$A:$A,$N3569))))</f>
        <v/>
      </c>
      <c r="C3569" s="41">
        <f>IF($B3569="","",MIN(INDEX(Bemenet!$F$2:$F$301,$M3569),INDEX(Szabalyok!$B:$B,$N3569)))</f>
        <v/>
      </c>
      <c r="D3569" s="5">
        <f>IF(AND($B3569&lt;&gt;"",$C3569&lt;&gt;"",$B3569&lt;=$C3569),INDEX(Bemenet!$G$2:$G$301,$M3569),"")</f>
        <v/>
      </c>
      <c r="E3569" s="6">
        <f>IF(AND($B3569&lt;&gt;"",$C3569&lt;&gt;"",$B3569&lt;=$C3569),INDEX(Bemenet!$D$2:$D$301,$M3569),"")</f>
        <v/>
      </c>
      <c r="F3569" s="5">
        <f>IF(AND($B3569&lt;&gt;"",$C3569&lt;&gt;"",$B3569&lt;=$C3569),$C3569-$B3569+1,"")</f>
        <v/>
      </c>
      <c r="G3569" s="5">
        <f>IF($F3569="","",$F3569*$D3569)</f>
        <v/>
      </c>
      <c r="H3569" s="42">
        <f>IF($G3569="","",$O3569)</f>
        <v/>
      </c>
      <c r="I3569" s="5">
        <f>IF($G3569="","",$G3569*IF($H3569="",$O3569,$H3569)/100)</f>
        <v/>
      </c>
      <c r="J3569" s="5">
        <f>IF(OR($L3569="",NOT(COUNTIFS($L$2:$L3569,$L3569)=1)),"",SUMIFS($G:$G,$L:$L,$L3569))</f>
        <v/>
      </c>
      <c r="K3569" s="5">
        <f>IF(OR($L3569="",NOT(COUNTIFS($L$2:$L3569,$L3569)=1)),"",SUMIFS($I:$I,$L:$L,$L3569))</f>
        <v/>
      </c>
      <c r="L3569" s="6">
        <f>IF($B3569="","",YEAR($B3569))</f>
        <v/>
      </c>
      <c r="M3569" s="6">
        <f>INT((ROW()-2)/39)+1</f>
        <v/>
      </c>
      <c r="N3569" s="6">
        <f>MOD(ROW()-2,39)+2</f>
        <v/>
      </c>
      <c r="O3569" s="42">
        <f>IF(AND($B3569&lt;&gt;"",$C3569&lt;&gt;"",$B3569&lt;=$C3569),INDEX(Szabalyok!$C:$C,$N3569),"")</f>
        <v/>
      </c>
      <c r="P3569">
        <f>IF(D3569="",P3568,P3568+1)</f>
        <v/>
      </c>
    </row>
    <row r="3570">
      <c r="A3570">
        <f>IF(P3570=P3569,0,P3570)</f>
        <v/>
      </c>
      <c r="B3570" s="41">
        <f>IF($M3570&gt;300,"",IF(OR(INDEX(Bemenet!$E$2:$E$301,$M3570)="",INDEX(Bemenet!$F$2:$F$301,$M3570)=""),"",MAX(INDEX(Bemenet!$E$2:$E$301,$M3570),INDEX(Szabalyok!$A:$A,$N3570))))</f>
        <v/>
      </c>
      <c r="C3570" s="41">
        <f>IF($B3570="","",MIN(INDEX(Bemenet!$F$2:$F$301,$M3570),INDEX(Szabalyok!$B:$B,$N3570)))</f>
        <v/>
      </c>
      <c r="D3570" s="5">
        <f>IF(AND($B3570&lt;&gt;"",$C3570&lt;&gt;"",$B3570&lt;=$C3570),INDEX(Bemenet!$G$2:$G$301,$M3570),"")</f>
        <v/>
      </c>
      <c r="E3570" s="6">
        <f>IF(AND($B3570&lt;&gt;"",$C3570&lt;&gt;"",$B3570&lt;=$C3570),INDEX(Bemenet!$D$2:$D$301,$M3570),"")</f>
        <v/>
      </c>
      <c r="F3570" s="5">
        <f>IF(AND($B3570&lt;&gt;"",$C3570&lt;&gt;"",$B3570&lt;=$C3570),$C3570-$B3570+1,"")</f>
        <v/>
      </c>
      <c r="G3570" s="5">
        <f>IF($F3570="","",$F3570*$D3570)</f>
        <v/>
      </c>
      <c r="H3570" s="42">
        <f>IF($G3570="","",$O3570)</f>
        <v/>
      </c>
      <c r="I3570" s="5">
        <f>IF($G3570="","",$G3570*IF($H3570="",$O3570,$H3570)/100)</f>
        <v/>
      </c>
      <c r="J3570" s="5">
        <f>IF(OR($L3570="",NOT(COUNTIFS($L$2:$L3570,$L3570)=1)),"",SUMIFS($G:$G,$L:$L,$L3570))</f>
        <v/>
      </c>
      <c r="K3570" s="5">
        <f>IF(OR($L3570="",NOT(COUNTIFS($L$2:$L3570,$L3570)=1)),"",SUMIFS($I:$I,$L:$L,$L3570))</f>
        <v/>
      </c>
      <c r="L3570" s="6">
        <f>IF($B3570="","",YEAR($B3570))</f>
        <v/>
      </c>
      <c r="M3570" s="6">
        <f>INT((ROW()-2)/39)+1</f>
        <v/>
      </c>
      <c r="N3570" s="6">
        <f>MOD(ROW()-2,39)+2</f>
        <v/>
      </c>
      <c r="O3570" s="42">
        <f>IF(AND($B3570&lt;&gt;"",$C3570&lt;&gt;"",$B3570&lt;=$C3570),INDEX(Szabalyok!$C:$C,$N3570),"")</f>
        <v/>
      </c>
      <c r="P3570">
        <f>IF(D3570="",P3569,P3569+1)</f>
        <v/>
      </c>
    </row>
    <row r="3571">
      <c r="A3571">
        <f>IF(P3571=P3570,0,P3571)</f>
        <v/>
      </c>
      <c r="B3571" s="41">
        <f>IF($M3571&gt;300,"",IF(OR(INDEX(Bemenet!$E$2:$E$301,$M3571)="",INDEX(Bemenet!$F$2:$F$301,$M3571)=""),"",MAX(INDEX(Bemenet!$E$2:$E$301,$M3571),INDEX(Szabalyok!$A:$A,$N3571))))</f>
        <v/>
      </c>
      <c r="C3571" s="41">
        <f>IF($B3571="","",MIN(INDEX(Bemenet!$F$2:$F$301,$M3571),INDEX(Szabalyok!$B:$B,$N3571)))</f>
        <v/>
      </c>
      <c r="D3571" s="5">
        <f>IF(AND($B3571&lt;&gt;"",$C3571&lt;&gt;"",$B3571&lt;=$C3571),INDEX(Bemenet!$G$2:$G$301,$M3571),"")</f>
        <v/>
      </c>
      <c r="E3571" s="6">
        <f>IF(AND($B3571&lt;&gt;"",$C3571&lt;&gt;"",$B3571&lt;=$C3571),INDEX(Bemenet!$D$2:$D$301,$M3571),"")</f>
        <v/>
      </c>
      <c r="F3571" s="5">
        <f>IF(AND($B3571&lt;&gt;"",$C3571&lt;&gt;"",$B3571&lt;=$C3571),$C3571-$B3571+1,"")</f>
        <v/>
      </c>
      <c r="G3571" s="5">
        <f>IF($F3571="","",$F3571*$D3571)</f>
        <v/>
      </c>
      <c r="H3571" s="42">
        <f>IF($G3571="","",$O3571)</f>
        <v/>
      </c>
      <c r="I3571" s="5">
        <f>IF($G3571="","",$G3571*IF($H3571="",$O3571,$H3571)/100)</f>
        <v/>
      </c>
      <c r="J3571" s="5">
        <f>IF(OR($L3571="",NOT(COUNTIFS($L$2:$L3571,$L3571)=1)),"",SUMIFS($G:$G,$L:$L,$L3571))</f>
        <v/>
      </c>
      <c r="K3571" s="5">
        <f>IF(OR($L3571="",NOT(COUNTIFS($L$2:$L3571,$L3571)=1)),"",SUMIFS($I:$I,$L:$L,$L3571))</f>
        <v/>
      </c>
      <c r="L3571" s="6">
        <f>IF($B3571="","",YEAR($B3571))</f>
        <v/>
      </c>
      <c r="M3571" s="6">
        <f>INT((ROW()-2)/39)+1</f>
        <v/>
      </c>
      <c r="N3571" s="6">
        <f>MOD(ROW()-2,39)+2</f>
        <v/>
      </c>
      <c r="O3571" s="42">
        <f>IF(AND($B3571&lt;&gt;"",$C3571&lt;&gt;"",$B3571&lt;=$C3571),INDEX(Szabalyok!$C:$C,$N3571),"")</f>
        <v/>
      </c>
      <c r="P3571">
        <f>IF(D3571="",P3570,P3570+1)</f>
        <v/>
      </c>
    </row>
    <row r="3572">
      <c r="A3572">
        <f>IF(P3572=P3571,0,P3572)</f>
        <v/>
      </c>
      <c r="B3572" s="41">
        <f>IF($M3572&gt;300,"",IF(OR(INDEX(Bemenet!$E$2:$E$301,$M3572)="",INDEX(Bemenet!$F$2:$F$301,$M3572)=""),"",MAX(INDEX(Bemenet!$E$2:$E$301,$M3572),INDEX(Szabalyok!$A:$A,$N3572))))</f>
        <v/>
      </c>
      <c r="C3572" s="41">
        <f>IF($B3572="","",MIN(INDEX(Bemenet!$F$2:$F$301,$M3572),INDEX(Szabalyok!$B:$B,$N3572)))</f>
        <v/>
      </c>
      <c r="D3572" s="5">
        <f>IF(AND($B3572&lt;&gt;"",$C3572&lt;&gt;"",$B3572&lt;=$C3572),INDEX(Bemenet!$G$2:$G$301,$M3572),"")</f>
        <v/>
      </c>
      <c r="E3572" s="6">
        <f>IF(AND($B3572&lt;&gt;"",$C3572&lt;&gt;"",$B3572&lt;=$C3572),INDEX(Bemenet!$D$2:$D$301,$M3572),"")</f>
        <v/>
      </c>
      <c r="F3572" s="5">
        <f>IF(AND($B3572&lt;&gt;"",$C3572&lt;&gt;"",$B3572&lt;=$C3572),$C3572-$B3572+1,"")</f>
        <v/>
      </c>
      <c r="G3572" s="5">
        <f>IF($F3572="","",$F3572*$D3572)</f>
        <v/>
      </c>
      <c r="H3572" s="42">
        <f>IF($G3572="","",$O3572)</f>
        <v/>
      </c>
      <c r="I3572" s="5">
        <f>IF($G3572="","",$G3572*IF($H3572="",$O3572,$H3572)/100)</f>
        <v/>
      </c>
      <c r="J3572" s="5">
        <f>IF(OR($L3572="",NOT(COUNTIFS($L$2:$L3572,$L3572)=1)),"",SUMIFS($G:$G,$L:$L,$L3572))</f>
        <v/>
      </c>
      <c r="K3572" s="5">
        <f>IF(OR($L3572="",NOT(COUNTIFS($L$2:$L3572,$L3572)=1)),"",SUMIFS($I:$I,$L:$L,$L3572))</f>
        <v/>
      </c>
      <c r="L3572" s="6">
        <f>IF($B3572="","",YEAR($B3572))</f>
        <v/>
      </c>
      <c r="M3572" s="6">
        <f>INT((ROW()-2)/39)+1</f>
        <v/>
      </c>
      <c r="N3572" s="6">
        <f>MOD(ROW()-2,39)+2</f>
        <v/>
      </c>
      <c r="O3572" s="42">
        <f>IF(AND($B3572&lt;&gt;"",$C3572&lt;&gt;"",$B3572&lt;=$C3572),INDEX(Szabalyok!$C:$C,$N3572),"")</f>
        <v/>
      </c>
      <c r="P3572">
        <f>IF(D3572="",P3571,P3571+1)</f>
        <v/>
      </c>
    </row>
    <row r="3573">
      <c r="A3573">
        <f>IF(P3573=P3572,0,P3573)</f>
        <v/>
      </c>
      <c r="B3573" s="41">
        <f>IF($M3573&gt;300,"",IF(OR(INDEX(Bemenet!$E$2:$E$301,$M3573)="",INDEX(Bemenet!$F$2:$F$301,$M3573)=""),"",MAX(INDEX(Bemenet!$E$2:$E$301,$M3573),INDEX(Szabalyok!$A:$A,$N3573))))</f>
        <v/>
      </c>
      <c r="C3573" s="41">
        <f>IF($B3573="","",MIN(INDEX(Bemenet!$F$2:$F$301,$M3573),INDEX(Szabalyok!$B:$B,$N3573)))</f>
        <v/>
      </c>
      <c r="D3573" s="5">
        <f>IF(AND($B3573&lt;&gt;"",$C3573&lt;&gt;"",$B3573&lt;=$C3573),INDEX(Bemenet!$G$2:$G$301,$M3573),"")</f>
        <v/>
      </c>
      <c r="E3573" s="6">
        <f>IF(AND($B3573&lt;&gt;"",$C3573&lt;&gt;"",$B3573&lt;=$C3573),INDEX(Bemenet!$D$2:$D$301,$M3573),"")</f>
        <v/>
      </c>
      <c r="F3573" s="5">
        <f>IF(AND($B3573&lt;&gt;"",$C3573&lt;&gt;"",$B3573&lt;=$C3573),$C3573-$B3573+1,"")</f>
        <v/>
      </c>
      <c r="G3573" s="5">
        <f>IF($F3573="","",$F3573*$D3573)</f>
        <v/>
      </c>
      <c r="H3573" s="42">
        <f>IF($G3573="","",$O3573)</f>
        <v/>
      </c>
      <c r="I3573" s="5">
        <f>IF($G3573="","",$G3573*IF($H3573="",$O3573,$H3573)/100)</f>
        <v/>
      </c>
      <c r="J3573" s="5">
        <f>IF(OR($L3573="",NOT(COUNTIFS($L$2:$L3573,$L3573)=1)),"",SUMIFS($G:$G,$L:$L,$L3573))</f>
        <v/>
      </c>
      <c r="K3573" s="5">
        <f>IF(OR($L3573="",NOT(COUNTIFS($L$2:$L3573,$L3573)=1)),"",SUMIFS($I:$I,$L:$L,$L3573))</f>
        <v/>
      </c>
      <c r="L3573" s="6">
        <f>IF($B3573="","",YEAR($B3573))</f>
        <v/>
      </c>
      <c r="M3573" s="6">
        <f>INT((ROW()-2)/39)+1</f>
        <v/>
      </c>
      <c r="N3573" s="6">
        <f>MOD(ROW()-2,39)+2</f>
        <v/>
      </c>
      <c r="O3573" s="42">
        <f>IF(AND($B3573&lt;&gt;"",$C3573&lt;&gt;"",$B3573&lt;=$C3573),INDEX(Szabalyok!$C:$C,$N3573),"")</f>
        <v/>
      </c>
      <c r="P3573">
        <f>IF(D3573="",P3572,P3572+1)</f>
        <v/>
      </c>
    </row>
    <row r="3574">
      <c r="A3574">
        <f>IF(P3574=P3573,0,P3574)</f>
        <v/>
      </c>
      <c r="B3574" s="41">
        <f>IF($M3574&gt;300,"",IF(OR(INDEX(Bemenet!$E$2:$E$301,$M3574)="",INDEX(Bemenet!$F$2:$F$301,$M3574)=""),"",MAX(INDEX(Bemenet!$E$2:$E$301,$M3574),INDEX(Szabalyok!$A:$A,$N3574))))</f>
        <v/>
      </c>
      <c r="C3574" s="41">
        <f>IF($B3574="","",MIN(INDEX(Bemenet!$F$2:$F$301,$M3574),INDEX(Szabalyok!$B:$B,$N3574)))</f>
        <v/>
      </c>
      <c r="D3574" s="5">
        <f>IF(AND($B3574&lt;&gt;"",$C3574&lt;&gt;"",$B3574&lt;=$C3574),INDEX(Bemenet!$G$2:$G$301,$M3574),"")</f>
        <v/>
      </c>
      <c r="E3574" s="6">
        <f>IF(AND($B3574&lt;&gt;"",$C3574&lt;&gt;"",$B3574&lt;=$C3574),INDEX(Bemenet!$D$2:$D$301,$M3574),"")</f>
        <v/>
      </c>
      <c r="F3574" s="5">
        <f>IF(AND($B3574&lt;&gt;"",$C3574&lt;&gt;"",$B3574&lt;=$C3574),$C3574-$B3574+1,"")</f>
        <v/>
      </c>
      <c r="G3574" s="5">
        <f>IF($F3574="","",$F3574*$D3574)</f>
        <v/>
      </c>
      <c r="H3574" s="42">
        <f>IF($G3574="","",$O3574)</f>
        <v/>
      </c>
      <c r="I3574" s="5">
        <f>IF($G3574="","",$G3574*IF($H3574="",$O3574,$H3574)/100)</f>
        <v/>
      </c>
      <c r="J3574" s="5">
        <f>IF(OR($L3574="",NOT(COUNTIFS($L$2:$L3574,$L3574)=1)),"",SUMIFS($G:$G,$L:$L,$L3574))</f>
        <v/>
      </c>
      <c r="K3574" s="5">
        <f>IF(OR($L3574="",NOT(COUNTIFS($L$2:$L3574,$L3574)=1)),"",SUMIFS($I:$I,$L:$L,$L3574))</f>
        <v/>
      </c>
      <c r="L3574" s="6">
        <f>IF($B3574="","",YEAR($B3574))</f>
        <v/>
      </c>
      <c r="M3574" s="6">
        <f>INT((ROW()-2)/39)+1</f>
        <v/>
      </c>
      <c r="N3574" s="6">
        <f>MOD(ROW()-2,39)+2</f>
        <v/>
      </c>
      <c r="O3574" s="42">
        <f>IF(AND($B3574&lt;&gt;"",$C3574&lt;&gt;"",$B3574&lt;=$C3574),INDEX(Szabalyok!$C:$C,$N3574),"")</f>
        <v/>
      </c>
      <c r="P3574">
        <f>IF(D3574="",P3573,P3573+1)</f>
        <v/>
      </c>
    </row>
    <row r="3575">
      <c r="A3575">
        <f>IF(P3575=P3574,0,P3575)</f>
        <v/>
      </c>
      <c r="B3575" s="41">
        <f>IF($M3575&gt;300,"",IF(OR(INDEX(Bemenet!$E$2:$E$301,$M3575)="",INDEX(Bemenet!$F$2:$F$301,$M3575)=""),"",MAX(INDEX(Bemenet!$E$2:$E$301,$M3575),INDEX(Szabalyok!$A:$A,$N3575))))</f>
        <v/>
      </c>
      <c r="C3575" s="41">
        <f>IF($B3575="","",MIN(INDEX(Bemenet!$F$2:$F$301,$M3575),INDEX(Szabalyok!$B:$B,$N3575)))</f>
        <v/>
      </c>
      <c r="D3575" s="5">
        <f>IF(AND($B3575&lt;&gt;"",$C3575&lt;&gt;"",$B3575&lt;=$C3575),INDEX(Bemenet!$G$2:$G$301,$M3575),"")</f>
        <v/>
      </c>
      <c r="E3575" s="6">
        <f>IF(AND($B3575&lt;&gt;"",$C3575&lt;&gt;"",$B3575&lt;=$C3575),INDEX(Bemenet!$D$2:$D$301,$M3575),"")</f>
        <v/>
      </c>
      <c r="F3575" s="5">
        <f>IF(AND($B3575&lt;&gt;"",$C3575&lt;&gt;"",$B3575&lt;=$C3575),$C3575-$B3575+1,"")</f>
        <v/>
      </c>
      <c r="G3575" s="5">
        <f>IF($F3575="","",$F3575*$D3575)</f>
        <v/>
      </c>
      <c r="H3575" s="42">
        <f>IF($G3575="","",$O3575)</f>
        <v/>
      </c>
      <c r="I3575" s="5">
        <f>IF($G3575="","",$G3575*IF($H3575="",$O3575,$H3575)/100)</f>
        <v/>
      </c>
      <c r="J3575" s="5">
        <f>IF(OR($L3575="",NOT(COUNTIFS($L$2:$L3575,$L3575)=1)),"",SUMIFS($G:$G,$L:$L,$L3575))</f>
        <v/>
      </c>
      <c r="K3575" s="5">
        <f>IF(OR($L3575="",NOT(COUNTIFS($L$2:$L3575,$L3575)=1)),"",SUMIFS($I:$I,$L:$L,$L3575))</f>
        <v/>
      </c>
      <c r="L3575" s="6">
        <f>IF($B3575="","",YEAR($B3575))</f>
        <v/>
      </c>
      <c r="M3575" s="6">
        <f>INT((ROW()-2)/39)+1</f>
        <v/>
      </c>
      <c r="N3575" s="6">
        <f>MOD(ROW()-2,39)+2</f>
        <v/>
      </c>
      <c r="O3575" s="42">
        <f>IF(AND($B3575&lt;&gt;"",$C3575&lt;&gt;"",$B3575&lt;=$C3575),INDEX(Szabalyok!$C:$C,$N3575),"")</f>
        <v/>
      </c>
      <c r="P3575">
        <f>IF(D3575="",P3574,P3574+1)</f>
        <v/>
      </c>
    </row>
    <row r="3576">
      <c r="A3576">
        <f>IF(P3576=P3575,0,P3576)</f>
        <v/>
      </c>
      <c r="B3576" s="41">
        <f>IF($M3576&gt;300,"",IF(OR(INDEX(Bemenet!$E$2:$E$301,$M3576)="",INDEX(Bemenet!$F$2:$F$301,$M3576)=""),"",MAX(INDEX(Bemenet!$E$2:$E$301,$M3576),INDEX(Szabalyok!$A:$A,$N3576))))</f>
        <v/>
      </c>
      <c r="C3576" s="41">
        <f>IF($B3576="","",MIN(INDEX(Bemenet!$F$2:$F$301,$M3576),INDEX(Szabalyok!$B:$B,$N3576)))</f>
        <v/>
      </c>
      <c r="D3576" s="5">
        <f>IF(AND($B3576&lt;&gt;"",$C3576&lt;&gt;"",$B3576&lt;=$C3576),INDEX(Bemenet!$G$2:$G$301,$M3576),"")</f>
        <v/>
      </c>
      <c r="E3576" s="6">
        <f>IF(AND($B3576&lt;&gt;"",$C3576&lt;&gt;"",$B3576&lt;=$C3576),INDEX(Bemenet!$D$2:$D$301,$M3576),"")</f>
        <v/>
      </c>
      <c r="F3576" s="5">
        <f>IF(AND($B3576&lt;&gt;"",$C3576&lt;&gt;"",$B3576&lt;=$C3576),$C3576-$B3576+1,"")</f>
        <v/>
      </c>
      <c r="G3576" s="5">
        <f>IF($F3576="","",$F3576*$D3576)</f>
        <v/>
      </c>
      <c r="H3576" s="42">
        <f>IF($G3576="","",$O3576)</f>
        <v/>
      </c>
      <c r="I3576" s="5">
        <f>IF($G3576="","",$G3576*IF($H3576="",$O3576,$H3576)/100)</f>
        <v/>
      </c>
      <c r="J3576" s="5">
        <f>IF(OR($L3576="",NOT(COUNTIFS($L$2:$L3576,$L3576)=1)),"",SUMIFS($G:$G,$L:$L,$L3576))</f>
        <v/>
      </c>
      <c r="K3576" s="5">
        <f>IF(OR($L3576="",NOT(COUNTIFS($L$2:$L3576,$L3576)=1)),"",SUMIFS($I:$I,$L:$L,$L3576))</f>
        <v/>
      </c>
      <c r="L3576" s="6">
        <f>IF($B3576="","",YEAR($B3576))</f>
        <v/>
      </c>
      <c r="M3576" s="6">
        <f>INT((ROW()-2)/39)+1</f>
        <v/>
      </c>
      <c r="N3576" s="6">
        <f>MOD(ROW()-2,39)+2</f>
        <v/>
      </c>
      <c r="O3576" s="42">
        <f>IF(AND($B3576&lt;&gt;"",$C3576&lt;&gt;"",$B3576&lt;=$C3576),INDEX(Szabalyok!$C:$C,$N3576),"")</f>
        <v/>
      </c>
      <c r="P3576">
        <f>IF(D3576="",P3575,P3575+1)</f>
        <v/>
      </c>
    </row>
    <row r="3577">
      <c r="A3577">
        <f>IF(P3577=P3576,0,P3577)</f>
        <v/>
      </c>
      <c r="B3577" s="41">
        <f>IF($M3577&gt;300,"",IF(OR(INDEX(Bemenet!$E$2:$E$301,$M3577)="",INDEX(Bemenet!$F$2:$F$301,$M3577)=""),"",MAX(INDEX(Bemenet!$E$2:$E$301,$M3577),INDEX(Szabalyok!$A:$A,$N3577))))</f>
        <v/>
      </c>
      <c r="C3577" s="41">
        <f>IF($B3577="","",MIN(INDEX(Bemenet!$F$2:$F$301,$M3577),INDEX(Szabalyok!$B:$B,$N3577)))</f>
        <v/>
      </c>
      <c r="D3577" s="5">
        <f>IF(AND($B3577&lt;&gt;"",$C3577&lt;&gt;"",$B3577&lt;=$C3577),INDEX(Bemenet!$G$2:$G$301,$M3577),"")</f>
        <v/>
      </c>
      <c r="E3577" s="6">
        <f>IF(AND($B3577&lt;&gt;"",$C3577&lt;&gt;"",$B3577&lt;=$C3577),INDEX(Bemenet!$D$2:$D$301,$M3577),"")</f>
        <v/>
      </c>
      <c r="F3577" s="5">
        <f>IF(AND($B3577&lt;&gt;"",$C3577&lt;&gt;"",$B3577&lt;=$C3577),$C3577-$B3577+1,"")</f>
        <v/>
      </c>
      <c r="G3577" s="5">
        <f>IF($F3577="","",$F3577*$D3577)</f>
        <v/>
      </c>
      <c r="H3577" s="42">
        <f>IF($G3577="","",$O3577)</f>
        <v/>
      </c>
      <c r="I3577" s="5">
        <f>IF($G3577="","",$G3577*IF($H3577="",$O3577,$H3577)/100)</f>
        <v/>
      </c>
      <c r="J3577" s="5">
        <f>IF(OR($L3577="",NOT(COUNTIFS($L$2:$L3577,$L3577)=1)),"",SUMIFS($G:$G,$L:$L,$L3577))</f>
        <v/>
      </c>
      <c r="K3577" s="5">
        <f>IF(OR($L3577="",NOT(COUNTIFS($L$2:$L3577,$L3577)=1)),"",SUMIFS($I:$I,$L:$L,$L3577))</f>
        <v/>
      </c>
      <c r="L3577" s="6">
        <f>IF($B3577="","",YEAR($B3577))</f>
        <v/>
      </c>
      <c r="M3577" s="6">
        <f>INT((ROW()-2)/39)+1</f>
        <v/>
      </c>
      <c r="N3577" s="6">
        <f>MOD(ROW()-2,39)+2</f>
        <v/>
      </c>
      <c r="O3577" s="42">
        <f>IF(AND($B3577&lt;&gt;"",$C3577&lt;&gt;"",$B3577&lt;=$C3577),INDEX(Szabalyok!$C:$C,$N3577),"")</f>
        <v/>
      </c>
      <c r="P3577">
        <f>IF(D3577="",P3576,P3576+1)</f>
        <v/>
      </c>
    </row>
    <row r="3578">
      <c r="A3578">
        <f>IF(P3578=P3577,0,P3578)</f>
        <v/>
      </c>
      <c r="B3578" s="41">
        <f>IF($M3578&gt;300,"",IF(OR(INDEX(Bemenet!$E$2:$E$301,$M3578)="",INDEX(Bemenet!$F$2:$F$301,$M3578)=""),"",MAX(INDEX(Bemenet!$E$2:$E$301,$M3578),INDEX(Szabalyok!$A:$A,$N3578))))</f>
        <v/>
      </c>
      <c r="C3578" s="41">
        <f>IF($B3578="","",MIN(INDEX(Bemenet!$F$2:$F$301,$M3578),INDEX(Szabalyok!$B:$B,$N3578)))</f>
        <v/>
      </c>
      <c r="D3578" s="5">
        <f>IF(AND($B3578&lt;&gt;"",$C3578&lt;&gt;"",$B3578&lt;=$C3578),INDEX(Bemenet!$G$2:$G$301,$M3578),"")</f>
        <v/>
      </c>
      <c r="E3578" s="6">
        <f>IF(AND($B3578&lt;&gt;"",$C3578&lt;&gt;"",$B3578&lt;=$C3578),INDEX(Bemenet!$D$2:$D$301,$M3578),"")</f>
        <v/>
      </c>
      <c r="F3578" s="5">
        <f>IF(AND($B3578&lt;&gt;"",$C3578&lt;&gt;"",$B3578&lt;=$C3578),$C3578-$B3578+1,"")</f>
        <v/>
      </c>
      <c r="G3578" s="5">
        <f>IF($F3578="","",$F3578*$D3578)</f>
        <v/>
      </c>
      <c r="H3578" s="42">
        <f>IF($G3578="","",$O3578)</f>
        <v/>
      </c>
      <c r="I3578" s="5">
        <f>IF($G3578="","",$G3578*IF($H3578="",$O3578,$H3578)/100)</f>
        <v/>
      </c>
      <c r="J3578" s="5">
        <f>IF(OR($L3578="",NOT(COUNTIFS($L$2:$L3578,$L3578)=1)),"",SUMIFS($G:$G,$L:$L,$L3578))</f>
        <v/>
      </c>
      <c r="K3578" s="5">
        <f>IF(OR($L3578="",NOT(COUNTIFS($L$2:$L3578,$L3578)=1)),"",SUMIFS($I:$I,$L:$L,$L3578))</f>
        <v/>
      </c>
      <c r="L3578" s="6">
        <f>IF($B3578="","",YEAR($B3578))</f>
        <v/>
      </c>
      <c r="M3578" s="6">
        <f>INT((ROW()-2)/39)+1</f>
        <v/>
      </c>
      <c r="N3578" s="6">
        <f>MOD(ROW()-2,39)+2</f>
        <v/>
      </c>
      <c r="O3578" s="42">
        <f>IF(AND($B3578&lt;&gt;"",$C3578&lt;&gt;"",$B3578&lt;=$C3578),INDEX(Szabalyok!$C:$C,$N3578),"")</f>
        <v/>
      </c>
      <c r="P3578">
        <f>IF(D3578="",P3577,P3577+1)</f>
        <v/>
      </c>
    </row>
    <row r="3579">
      <c r="A3579">
        <f>IF(P3579=P3578,0,P3579)</f>
        <v/>
      </c>
      <c r="B3579" s="41">
        <f>IF($M3579&gt;300,"",IF(OR(INDEX(Bemenet!$E$2:$E$301,$M3579)="",INDEX(Bemenet!$F$2:$F$301,$M3579)=""),"",MAX(INDEX(Bemenet!$E$2:$E$301,$M3579),INDEX(Szabalyok!$A:$A,$N3579))))</f>
        <v/>
      </c>
      <c r="C3579" s="41">
        <f>IF($B3579="","",MIN(INDEX(Bemenet!$F$2:$F$301,$M3579),INDEX(Szabalyok!$B:$B,$N3579)))</f>
        <v/>
      </c>
      <c r="D3579" s="5">
        <f>IF(AND($B3579&lt;&gt;"",$C3579&lt;&gt;"",$B3579&lt;=$C3579),INDEX(Bemenet!$G$2:$G$301,$M3579),"")</f>
        <v/>
      </c>
      <c r="E3579" s="6">
        <f>IF(AND($B3579&lt;&gt;"",$C3579&lt;&gt;"",$B3579&lt;=$C3579),INDEX(Bemenet!$D$2:$D$301,$M3579),"")</f>
        <v/>
      </c>
      <c r="F3579" s="5">
        <f>IF(AND($B3579&lt;&gt;"",$C3579&lt;&gt;"",$B3579&lt;=$C3579),$C3579-$B3579+1,"")</f>
        <v/>
      </c>
      <c r="G3579" s="5">
        <f>IF($F3579="","",$F3579*$D3579)</f>
        <v/>
      </c>
      <c r="H3579" s="42">
        <f>IF($G3579="","",$O3579)</f>
        <v/>
      </c>
      <c r="I3579" s="5">
        <f>IF($G3579="","",$G3579*IF($H3579="",$O3579,$H3579)/100)</f>
        <v/>
      </c>
      <c r="J3579" s="5">
        <f>IF(OR($L3579="",NOT(COUNTIFS($L$2:$L3579,$L3579)=1)),"",SUMIFS($G:$G,$L:$L,$L3579))</f>
        <v/>
      </c>
      <c r="K3579" s="5">
        <f>IF(OR($L3579="",NOT(COUNTIFS($L$2:$L3579,$L3579)=1)),"",SUMIFS($I:$I,$L:$L,$L3579))</f>
        <v/>
      </c>
      <c r="L3579" s="6">
        <f>IF($B3579="","",YEAR($B3579))</f>
        <v/>
      </c>
      <c r="M3579" s="6">
        <f>INT((ROW()-2)/39)+1</f>
        <v/>
      </c>
      <c r="N3579" s="6">
        <f>MOD(ROW()-2,39)+2</f>
        <v/>
      </c>
      <c r="O3579" s="42">
        <f>IF(AND($B3579&lt;&gt;"",$C3579&lt;&gt;"",$B3579&lt;=$C3579),INDEX(Szabalyok!$C:$C,$N3579),"")</f>
        <v/>
      </c>
      <c r="P3579">
        <f>IF(D3579="",P3578,P3578+1)</f>
        <v/>
      </c>
    </row>
    <row r="3580">
      <c r="A3580">
        <f>IF(P3580=P3579,0,P3580)</f>
        <v/>
      </c>
      <c r="B3580" s="41">
        <f>IF($M3580&gt;300,"",IF(OR(INDEX(Bemenet!$E$2:$E$301,$M3580)="",INDEX(Bemenet!$F$2:$F$301,$M3580)=""),"",MAX(INDEX(Bemenet!$E$2:$E$301,$M3580),INDEX(Szabalyok!$A:$A,$N3580))))</f>
        <v/>
      </c>
      <c r="C3580" s="41">
        <f>IF($B3580="","",MIN(INDEX(Bemenet!$F$2:$F$301,$M3580),INDEX(Szabalyok!$B:$B,$N3580)))</f>
        <v/>
      </c>
      <c r="D3580" s="5">
        <f>IF(AND($B3580&lt;&gt;"",$C3580&lt;&gt;"",$B3580&lt;=$C3580),INDEX(Bemenet!$G$2:$G$301,$M3580),"")</f>
        <v/>
      </c>
      <c r="E3580" s="6">
        <f>IF(AND($B3580&lt;&gt;"",$C3580&lt;&gt;"",$B3580&lt;=$C3580),INDEX(Bemenet!$D$2:$D$301,$M3580),"")</f>
        <v/>
      </c>
      <c r="F3580" s="5">
        <f>IF(AND($B3580&lt;&gt;"",$C3580&lt;&gt;"",$B3580&lt;=$C3580),$C3580-$B3580+1,"")</f>
        <v/>
      </c>
      <c r="G3580" s="5">
        <f>IF($F3580="","",$F3580*$D3580)</f>
        <v/>
      </c>
      <c r="H3580" s="42">
        <f>IF($G3580="","",$O3580)</f>
        <v/>
      </c>
      <c r="I3580" s="5">
        <f>IF($G3580="","",$G3580*IF($H3580="",$O3580,$H3580)/100)</f>
        <v/>
      </c>
      <c r="J3580" s="5">
        <f>IF(OR($L3580="",NOT(COUNTIFS($L$2:$L3580,$L3580)=1)),"",SUMIFS($G:$G,$L:$L,$L3580))</f>
        <v/>
      </c>
      <c r="K3580" s="5">
        <f>IF(OR($L3580="",NOT(COUNTIFS($L$2:$L3580,$L3580)=1)),"",SUMIFS($I:$I,$L:$L,$L3580))</f>
        <v/>
      </c>
      <c r="L3580" s="6">
        <f>IF($B3580="","",YEAR($B3580))</f>
        <v/>
      </c>
      <c r="M3580" s="6">
        <f>INT((ROW()-2)/39)+1</f>
        <v/>
      </c>
      <c r="N3580" s="6">
        <f>MOD(ROW()-2,39)+2</f>
        <v/>
      </c>
      <c r="O3580" s="42">
        <f>IF(AND($B3580&lt;&gt;"",$C3580&lt;&gt;"",$B3580&lt;=$C3580),INDEX(Szabalyok!$C:$C,$N3580),"")</f>
        <v/>
      </c>
      <c r="P3580">
        <f>IF(D3580="",P3579,P3579+1)</f>
        <v/>
      </c>
    </row>
    <row r="3581">
      <c r="A3581">
        <f>IF(P3581=P3580,0,P3581)</f>
        <v/>
      </c>
      <c r="B3581" s="41">
        <f>IF($M3581&gt;300,"",IF(OR(INDEX(Bemenet!$E$2:$E$301,$M3581)="",INDEX(Bemenet!$F$2:$F$301,$M3581)=""),"",MAX(INDEX(Bemenet!$E$2:$E$301,$M3581),INDEX(Szabalyok!$A:$A,$N3581))))</f>
        <v/>
      </c>
      <c r="C3581" s="41">
        <f>IF($B3581="","",MIN(INDEX(Bemenet!$F$2:$F$301,$M3581),INDEX(Szabalyok!$B:$B,$N3581)))</f>
        <v/>
      </c>
      <c r="D3581" s="5">
        <f>IF(AND($B3581&lt;&gt;"",$C3581&lt;&gt;"",$B3581&lt;=$C3581),INDEX(Bemenet!$G$2:$G$301,$M3581),"")</f>
        <v/>
      </c>
      <c r="E3581" s="6">
        <f>IF(AND($B3581&lt;&gt;"",$C3581&lt;&gt;"",$B3581&lt;=$C3581),INDEX(Bemenet!$D$2:$D$301,$M3581),"")</f>
        <v/>
      </c>
      <c r="F3581" s="5">
        <f>IF(AND($B3581&lt;&gt;"",$C3581&lt;&gt;"",$B3581&lt;=$C3581),$C3581-$B3581+1,"")</f>
        <v/>
      </c>
      <c r="G3581" s="5">
        <f>IF($F3581="","",$F3581*$D3581)</f>
        <v/>
      </c>
      <c r="H3581" s="42">
        <f>IF($G3581="","",$O3581)</f>
        <v/>
      </c>
      <c r="I3581" s="5">
        <f>IF($G3581="","",$G3581*IF($H3581="",$O3581,$H3581)/100)</f>
        <v/>
      </c>
      <c r="J3581" s="5">
        <f>IF(OR($L3581="",NOT(COUNTIFS($L$2:$L3581,$L3581)=1)),"",SUMIFS($G:$G,$L:$L,$L3581))</f>
        <v/>
      </c>
      <c r="K3581" s="5">
        <f>IF(OR($L3581="",NOT(COUNTIFS($L$2:$L3581,$L3581)=1)),"",SUMIFS($I:$I,$L:$L,$L3581))</f>
        <v/>
      </c>
      <c r="L3581" s="6">
        <f>IF($B3581="","",YEAR($B3581))</f>
        <v/>
      </c>
      <c r="M3581" s="6">
        <f>INT((ROW()-2)/39)+1</f>
        <v/>
      </c>
      <c r="N3581" s="6">
        <f>MOD(ROW()-2,39)+2</f>
        <v/>
      </c>
      <c r="O3581" s="42">
        <f>IF(AND($B3581&lt;&gt;"",$C3581&lt;&gt;"",$B3581&lt;=$C3581),INDEX(Szabalyok!$C:$C,$N3581),"")</f>
        <v/>
      </c>
      <c r="P3581">
        <f>IF(D3581="",P3580,P3580+1)</f>
        <v/>
      </c>
    </row>
    <row r="3582">
      <c r="A3582">
        <f>IF(P3582=P3581,0,P3582)</f>
        <v/>
      </c>
      <c r="B3582" s="41">
        <f>IF($M3582&gt;300,"",IF(OR(INDEX(Bemenet!$E$2:$E$301,$M3582)="",INDEX(Bemenet!$F$2:$F$301,$M3582)=""),"",MAX(INDEX(Bemenet!$E$2:$E$301,$M3582),INDEX(Szabalyok!$A:$A,$N3582))))</f>
        <v/>
      </c>
      <c r="C3582" s="41">
        <f>IF($B3582="","",MIN(INDEX(Bemenet!$F$2:$F$301,$M3582),INDEX(Szabalyok!$B:$B,$N3582)))</f>
        <v/>
      </c>
      <c r="D3582" s="5">
        <f>IF(AND($B3582&lt;&gt;"",$C3582&lt;&gt;"",$B3582&lt;=$C3582),INDEX(Bemenet!$G$2:$G$301,$M3582),"")</f>
        <v/>
      </c>
      <c r="E3582" s="6">
        <f>IF(AND($B3582&lt;&gt;"",$C3582&lt;&gt;"",$B3582&lt;=$C3582),INDEX(Bemenet!$D$2:$D$301,$M3582),"")</f>
        <v/>
      </c>
      <c r="F3582" s="5">
        <f>IF(AND($B3582&lt;&gt;"",$C3582&lt;&gt;"",$B3582&lt;=$C3582),$C3582-$B3582+1,"")</f>
        <v/>
      </c>
      <c r="G3582" s="5">
        <f>IF($F3582="","",$F3582*$D3582)</f>
        <v/>
      </c>
      <c r="H3582" s="42">
        <f>IF($G3582="","",$O3582)</f>
        <v/>
      </c>
      <c r="I3582" s="5">
        <f>IF($G3582="","",$G3582*IF($H3582="",$O3582,$H3582)/100)</f>
        <v/>
      </c>
      <c r="J3582" s="5">
        <f>IF(OR($L3582="",NOT(COUNTIFS($L$2:$L3582,$L3582)=1)),"",SUMIFS($G:$G,$L:$L,$L3582))</f>
        <v/>
      </c>
      <c r="K3582" s="5">
        <f>IF(OR($L3582="",NOT(COUNTIFS($L$2:$L3582,$L3582)=1)),"",SUMIFS($I:$I,$L:$L,$L3582))</f>
        <v/>
      </c>
      <c r="L3582" s="6">
        <f>IF($B3582="","",YEAR($B3582))</f>
        <v/>
      </c>
      <c r="M3582" s="6">
        <f>INT((ROW()-2)/39)+1</f>
        <v/>
      </c>
      <c r="N3582" s="6">
        <f>MOD(ROW()-2,39)+2</f>
        <v/>
      </c>
      <c r="O3582" s="42">
        <f>IF(AND($B3582&lt;&gt;"",$C3582&lt;&gt;"",$B3582&lt;=$C3582),INDEX(Szabalyok!$C:$C,$N3582),"")</f>
        <v/>
      </c>
      <c r="P3582">
        <f>IF(D3582="",P3581,P3581+1)</f>
        <v/>
      </c>
    </row>
    <row r="3583">
      <c r="A3583">
        <f>IF(P3583=P3582,0,P3583)</f>
        <v/>
      </c>
      <c r="B3583" s="41">
        <f>IF($M3583&gt;300,"",IF(OR(INDEX(Bemenet!$E$2:$E$301,$M3583)="",INDEX(Bemenet!$F$2:$F$301,$M3583)=""),"",MAX(INDEX(Bemenet!$E$2:$E$301,$M3583),INDEX(Szabalyok!$A:$A,$N3583))))</f>
        <v/>
      </c>
      <c r="C3583" s="41">
        <f>IF($B3583="","",MIN(INDEX(Bemenet!$F$2:$F$301,$M3583),INDEX(Szabalyok!$B:$B,$N3583)))</f>
        <v/>
      </c>
      <c r="D3583" s="5">
        <f>IF(AND($B3583&lt;&gt;"",$C3583&lt;&gt;"",$B3583&lt;=$C3583),INDEX(Bemenet!$G$2:$G$301,$M3583),"")</f>
        <v/>
      </c>
      <c r="E3583" s="6">
        <f>IF(AND($B3583&lt;&gt;"",$C3583&lt;&gt;"",$B3583&lt;=$C3583),INDEX(Bemenet!$D$2:$D$301,$M3583),"")</f>
        <v/>
      </c>
      <c r="F3583" s="5">
        <f>IF(AND($B3583&lt;&gt;"",$C3583&lt;&gt;"",$B3583&lt;=$C3583),$C3583-$B3583+1,"")</f>
        <v/>
      </c>
      <c r="G3583" s="5">
        <f>IF($F3583="","",$F3583*$D3583)</f>
        <v/>
      </c>
      <c r="H3583" s="42">
        <f>IF($G3583="","",$O3583)</f>
        <v/>
      </c>
      <c r="I3583" s="5">
        <f>IF($G3583="","",$G3583*IF($H3583="",$O3583,$H3583)/100)</f>
        <v/>
      </c>
      <c r="J3583" s="5">
        <f>IF(OR($L3583="",NOT(COUNTIFS($L$2:$L3583,$L3583)=1)),"",SUMIFS($G:$G,$L:$L,$L3583))</f>
        <v/>
      </c>
      <c r="K3583" s="5">
        <f>IF(OR($L3583="",NOT(COUNTIFS($L$2:$L3583,$L3583)=1)),"",SUMIFS($I:$I,$L:$L,$L3583))</f>
        <v/>
      </c>
      <c r="L3583" s="6">
        <f>IF($B3583="","",YEAR($B3583))</f>
        <v/>
      </c>
      <c r="M3583" s="6">
        <f>INT((ROW()-2)/39)+1</f>
        <v/>
      </c>
      <c r="N3583" s="6">
        <f>MOD(ROW()-2,39)+2</f>
        <v/>
      </c>
      <c r="O3583" s="42">
        <f>IF(AND($B3583&lt;&gt;"",$C3583&lt;&gt;"",$B3583&lt;=$C3583),INDEX(Szabalyok!$C:$C,$N3583),"")</f>
        <v/>
      </c>
      <c r="P3583">
        <f>IF(D3583="",P3582,P3582+1)</f>
        <v/>
      </c>
    </row>
    <row r="3584">
      <c r="A3584">
        <f>IF(P3584=P3583,0,P3584)</f>
        <v/>
      </c>
      <c r="B3584" s="41">
        <f>IF($M3584&gt;300,"",IF(OR(INDEX(Bemenet!$E$2:$E$301,$M3584)="",INDEX(Bemenet!$F$2:$F$301,$M3584)=""),"",MAX(INDEX(Bemenet!$E$2:$E$301,$M3584),INDEX(Szabalyok!$A:$A,$N3584))))</f>
        <v/>
      </c>
      <c r="C3584" s="41">
        <f>IF($B3584="","",MIN(INDEX(Bemenet!$F$2:$F$301,$M3584),INDEX(Szabalyok!$B:$B,$N3584)))</f>
        <v/>
      </c>
      <c r="D3584" s="5">
        <f>IF(AND($B3584&lt;&gt;"",$C3584&lt;&gt;"",$B3584&lt;=$C3584),INDEX(Bemenet!$G$2:$G$301,$M3584),"")</f>
        <v/>
      </c>
      <c r="E3584" s="6">
        <f>IF(AND($B3584&lt;&gt;"",$C3584&lt;&gt;"",$B3584&lt;=$C3584),INDEX(Bemenet!$D$2:$D$301,$M3584),"")</f>
        <v/>
      </c>
      <c r="F3584" s="5">
        <f>IF(AND($B3584&lt;&gt;"",$C3584&lt;&gt;"",$B3584&lt;=$C3584),$C3584-$B3584+1,"")</f>
        <v/>
      </c>
      <c r="G3584" s="5">
        <f>IF($F3584="","",$F3584*$D3584)</f>
        <v/>
      </c>
      <c r="H3584" s="42">
        <f>IF($G3584="","",$O3584)</f>
        <v/>
      </c>
      <c r="I3584" s="5">
        <f>IF($G3584="","",$G3584*IF($H3584="",$O3584,$H3584)/100)</f>
        <v/>
      </c>
      <c r="J3584" s="5">
        <f>IF(OR($L3584="",NOT(COUNTIFS($L$2:$L3584,$L3584)=1)),"",SUMIFS($G:$G,$L:$L,$L3584))</f>
        <v/>
      </c>
      <c r="K3584" s="5">
        <f>IF(OR($L3584="",NOT(COUNTIFS($L$2:$L3584,$L3584)=1)),"",SUMIFS($I:$I,$L:$L,$L3584))</f>
        <v/>
      </c>
      <c r="L3584" s="6">
        <f>IF($B3584="","",YEAR($B3584))</f>
        <v/>
      </c>
      <c r="M3584" s="6">
        <f>INT((ROW()-2)/39)+1</f>
        <v/>
      </c>
      <c r="N3584" s="6">
        <f>MOD(ROW()-2,39)+2</f>
        <v/>
      </c>
      <c r="O3584" s="42">
        <f>IF(AND($B3584&lt;&gt;"",$C3584&lt;&gt;"",$B3584&lt;=$C3584),INDEX(Szabalyok!$C:$C,$N3584),"")</f>
        <v/>
      </c>
      <c r="P3584">
        <f>IF(D3584="",P3583,P3583+1)</f>
        <v/>
      </c>
    </row>
    <row r="3585">
      <c r="A3585">
        <f>IF(P3585=P3584,0,P3585)</f>
        <v/>
      </c>
      <c r="B3585" s="41">
        <f>IF($M3585&gt;300,"",IF(OR(INDEX(Bemenet!$E$2:$E$301,$M3585)="",INDEX(Bemenet!$F$2:$F$301,$M3585)=""),"",MAX(INDEX(Bemenet!$E$2:$E$301,$M3585),INDEX(Szabalyok!$A:$A,$N3585))))</f>
        <v/>
      </c>
      <c r="C3585" s="41">
        <f>IF($B3585="","",MIN(INDEX(Bemenet!$F$2:$F$301,$M3585),INDEX(Szabalyok!$B:$B,$N3585)))</f>
        <v/>
      </c>
      <c r="D3585" s="5">
        <f>IF(AND($B3585&lt;&gt;"",$C3585&lt;&gt;"",$B3585&lt;=$C3585),INDEX(Bemenet!$G$2:$G$301,$M3585),"")</f>
        <v/>
      </c>
      <c r="E3585" s="6">
        <f>IF(AND($B3585&lt;&gt;"",$C3585&lt;&gt;"",$B3585&lt;=$C3585),INDEX(Bemenet!$D$2:$D$301,$M3585),"")</f>
        <v/>
      </c>
      <c r="F3585" s="5">
        <f>IF(AND($B3585&lt;&gt;"",$C3585&lt;&gt;"",$B3585&lt;=$C3585),$C3585-$B3585+1,"")</f>
        <v/>
      </c>
      <c r="G3585" s="5">
        <f>IF($F3585="","",$F3585*$D3585)</f>
        <v/>
      </c>
      <c r="H3585" s="42">
        <f>IF($G3585="","",$O3585)</f>
        <v/>
      </c>
      <c r="I3585" s="5">
        <f>IF($G3585="","",$G3585*IF($H3585="",$O3585,$H3585)/100)</f>
        <v/>
      </c>
      <c r="J3585" s="5">
        <f>IF(OR($L3585="",NOT(COUNTIFS($L$2:$L3585,$L3585)=1)),"",SUMIFS($G:$G,$L:$L,$L3585))</f>
        <v/>
      </c>
      <c r="K3585" s="5">
        <f>IF(OR($L3585="",NOT(COUNTIFS($L$2:$L3585,$L3585)=1)),"",SUMIFS($I:$I,$L:$L,$L3585))</f>
        <v/>
      </c>
      <c r="L3585" s="6">
        <f>IF($B3585="","",YEAR($B3585))</f>
        <v/>
      </c>
      <c r="M3585" s="6">
        <f>INT((ROW()-2)/39)+1</f>
        <v/>
      </c>
      <c r="N3585" s="6">
        <f>MOD(ROW()-2,39)+2</f>
        <v/>
      </c>
      <c r="O3585" s="42">
        <f>IF(AND($B3585&lt;&gt;"",$C3585&lt;&gt;"",$B3585&lt;=$C3585),INDEX(Szabalyok!$C:$C,$N3585),"")</f>
        <v/>
      </c>
      <c r="P3585">
        <f>IF(D3585="",P3584,P3584+1)</f>
        <v/>
      </c>
    </row>
    <row r="3586">
      <c r="A3586">
        <f>IF(P3586=P3585,0,P3586)</f>
        <v/>
      </c>
      <c r="B3586" s="41">
        <f>IF($M3586&gt;300,"",IF(OR(INDEX(Bemenet!$E$2:$E$301,$M3586)="",INDEX(Bemenet!$F$2:$F$301,$M3586)=""),"",MAX(INDEX(Bemenet!$E$2:$E$301,$M3586),INDEX(Szabalyok!$A:$A,$N3586))))</f>
        <v/>
      </c>
      <c r="C3586" s="41">
        <f>IF($B3586="","",MIN(INDEX(Bemenet!$F$2:$F$301,$M3586),INDEX(Szabalyok!$B:$B,$N3586)))</f>
        <v/>
      </c>
      <c r="D3586" s="5">
        <f>IF(AND($B3586&lt;&gt;"",$C3586&lt;&gt;"",$B3586&lt;=$C3586),INDEX(Bemenet!$G$2:$G$301,$M3586),"")</f>
        <v/>
      </c>
      <c r="E3586" s="6">
        <f>IF(AND($B3586&lt;&gt;"",$C3586&lt;&gt;"",$B3586&lt;=$C3586),INDEX(Bemenet!$D$2:$D$301,$M3586),"")</f>
        <v/>
      </c>
      <c r="F3586" s="5">
        <f>IF(AND($B3586&lt;&gt;"",$C3586&lt;&gt;"",$B3586&lt;=$C3586),$C3586-$B3586+1,"")</f>
        <v/>
      </c>
      <c r="G3586" s="5">
        <f>IF($F3586="","",$F3586*$D3586)</f>
        <v/>
      </c>
      <c r="H3586" s="42">
        <f>IF($G3586="","",$O3586)</f>
        <v/>
      </c>
      <c r="I3586" s="5">
        <f>IF($G3586="","",$G3586*IF($H3586="",$O3586,$H3586)/100)</f>
        <v/>
      </c>
      <c r="J3586" s="5">
        <f>IF(OR($L3586="",NOT(COUNTIFS($L$2:$L3586,$L3586)=1)),"",SUMIFS($G:$G,$L:$L,$L3586))</f>
        <v/>
      </c>
      <c r="K3586" s="5">
        <f>IF(OR($L3586="",NOT(COUNTIFS($L$2:$L3586,$L3586)=1)),"",SUMIFS($I:$I,$L:$L,$L3586))</f>
        <v/>
      </c>
      <c r="L3586" s="6">
        <f>IF($B3586="","",YEAR($B3586))</f>
        <v/>
      </c>
      <c r="M3586" s="6">
        <f>INT((ROW()-2)/39)+1</f>
        <v/>
      </c>
      <c r="N3586" s="6">
        <f>MOD(ROW()-2,39)+2</f>
        <v/>
      </c>
      <c r="O3586" s="42">
        <f>IF(AND($B3586&lt;&gt;"",$C3586&lt;&gt;"",$B3586&lt;=$C3586),INDEX(Szabalyok!$C:$C,$N3586),"")</f>
        <v/>
      </c>
      <c r="P3586">
        <f>IF(D3586="",P3585,P3585+1)</f>
        <v/>
      </c>
    </row>
    <row r="3587">
      <c r="A3587">
        <f>IF(P3587=P3586,0,P3587)</f>
        <v/>
      </c>
      <c r="B3587" s="41">
        <f>IF($M3587&gt;300,"",IF(OR(INDEX(Bemenet!$E$2:$E$301,$M3587)="",INDEX(Bemenet!$F$2:$F$301,$M3587)=""),"",MAX(INDEX(Bemenet!$E$2:$E$301,$M3587),INDEX(Szabalyok!$A:$A,$N3587))))</f>
        <v/>
      </c>
      <c r="C3587" s="41">
        <f>IF($B3587="","",MIN(INDEX(Bemenet!$F$2:$F$301,$M3587),INDEX(Szabalyok!$B:$B,$N3587)))</f>
        <v/>
      </c>
      <c r="D3587" s="5">
        <f>IF(AND($B3587&lt;&gt;"",$C3587&lt;&gt;"",$B3587&lt;=$C3587),INDEX(Bemenet!$G$2:$G$301,$M3587),"")</f>
        <v/>
      </c>
      <c r="E3587" s="6">
        <f>IF(AND($B3587&lt;&gt;"",$C3587&lt;&gt;"",$B3587&lt;=$C3587),INDEX(Bemenet!$D$2:$D$301,$M3587),"")</f>
        <v/>
      </c>
      <c r="F3587" s="5">
        <f>IF(AND($B3587&lt;&gt;"",$C3587&lt;&gt;"",$B3587&lt;=$C3587),$C3587-$B3587+1,"")</f>
        <v/>
      </c>
      <c r="G3587" s="5">
        <f>IF($F3587="","",$F3587*$D3587)</f>
        <v/>
      </c>
      <c r="H3587" s="42">
        <f>IF($G3587="","",$O3587)</f>
        <v/>
      </c>
      <c r="I3587" s="5">
        <f>IF($G3587="","",$G3587*IF($H3587="",$O3587,$H3587)/100)</f>
        <v/>
      </c>
      <c r="J3587" s="5">
        <f>IF(OR($L3587="",NOT(COUNTIFS($L$2:$L3587,$L3587)=1)),"",SUMIFS($G:$G,$L:$L,$L3587))</f>
        <v/>
      </c>
      <c r="K3587" s="5">
        <f>IF(OR($L3587="",NOT(COUNTIFS($L$2:$L3587,$L3587)=1)),"",SUMIFS($I:$I,$L:$L,$L3587))</f>
        <v/>
      </c>
      <c r="L3587" s="6">
        <f>IF($B3587="","",YEAR($B3587))</f>
        <v/>
      </c>
      <c r="M3587" s="6">
        <f>INT((ROW()-2)/39)+1</f>
        <v/>
      </c>
      <c r="N3587" s="6">
        <f>MOD(ROW()-2,39)+2</f>
        <v/>
      </c>
      <c r="O3587" s="42">
        <f>IF(AND($B3587&lt;&gt;"",$C3587&lt;&gt;"",$B3587&lt;=$C3587),INDEX(Szabalyok!$C:$C,$N3587),"")</f>
        <v/>
      </c>
      <c r="P3587">
        <f>IF(D3587="",P3586,P3586+1)</f>
        <v/>
      </c>
    </row>
    <row r="3588">
      <c r="A3588">
        <f>IF(P3588=P3587,0,P3588)</f>
        <v/>
      </c>
      <c r="B3588" s="41">
        <f>IF($M3588&gt;300,"",IF(OR(INDEX(Bemenet!$E$2:$E$301,$M3588)="",INDEX(Bemenet!$F$2:$F$301,$M3588)=""),"",MAX(INDEX(Bemenet!$E$2:$E$301,$M3588),INDEX(Szabalyok!$A:$A,$N3588))))</f>
        <v/>
      </c>
      <c r="C3588" s="41">
        <f>IF($B3588="","",MIN(INDEX(Bemenet!$F$2:$F$301,$M3588),INDEX(Szabalyok!$B:$B,$N3588)))</f>
        <v/>
      </c>
      <c r="D3588" s="5">
        <f>IF(AND($B3588&lt;&gt;"",$C3588&lt;&gt;"",$B3588&lt;=$C3588),INDEX(Bemenet!$G$2:$G$301,$M3588),"")</f>
        <v/>
      </c>
      <c r="E3588" s="6">
        <f>IF(AND($B3588&lt;&gt;"",$C3588&lt;&gt;"",$B3588&lt;=$C3588),INDEX(Bemenet!$D$2:$D$301,$M3588),"")</f>
        <v/>
      </c>
      <c r="F3588" s="5">
        <f>IF(AND($B3588&lt;&gt;"",$C3588&lt;&gt;"",$B3588&lt;=$C3588),$C3588-$B3588+1,"")</f>
        <v/>
      </c>
      <c r="G3588" s="5">
        <f>IF($F3588="","",$F3588*$D3588)</f>
        <v/>
      </c>
      <c r="H3588" s="42">
        <f>IF($G3588="","",$O3588)</f>
        <v/>
      </c>
      <c r="I3588" s="5">
        <f>IF($G3588="","",$G3588*IF($H3588="",$O3588,$H3588)/100)</f>
        <v/>
      </c>
      <c r="J3588" s="5">
        <f>IF(OR($L3588="",NOT(COUNTIFS($L$2:$L3588,$L3588)=1)),"",SUMIFS($G:$G,$L:$L,$L3588))</f>
        <v/>
      </c>
      <c r="K3588" s="5">
        <f>IF(OR($L3588="",NOT(COUNTIFS($L$2:$L3588,$L3588)=1)),"",SUMIFS($I:$I,$L:$L,$L3588))</f>
        <v/>
      </c>
      <c r="L3588" s="6">
        <f>IF($B3588="","",YEAR($B3588))</f>
        <v/>
      </c>
      <c r="M3588" s="6">
        <f>INT((ROW()-2)/39)+1</f>
        <v/>
      </c>
      <c r="N3588" s="6">
        <f>MOD(ROW()-2,39)+2</f>
        <v/>
      </c>
      <c r="O3588" s="42">
        <f>IF(AND($B3588&lt;&gt;"",$C3588&lt;&gt;"",$B3588&lt;=$C3588),INDEX(Szabalyok!$C:$C,$N3588),"")</f>
        <v/>
      </c>
      <c r="P3588">
        <f>IF(D3588="",P3587,P3587+1)</f>
        <v/>
      </c>
    </row>
    <row r="3589">
      <c r="A3589">
        <f>IF(P3589=P3588,0,P3589)</f>
        <v/>
      </c>
      <c r="B3589" s="41">
        <f>IF($M3589&gt;300,"",IF(OR(INDEX(Bemenet!$E$2:$E$301,$M3589)="",INDEX(Bemenet!$F$2:$F$301,$M3589)=""),"",MAX(INDEX(Bemenet!$E$2:$E$301,$M3589),INDEX(Szabalyok!$A:$A,$N3589))))</f>
        <v/>
      </c>
      <c r="C3589" s="41">
        <f>IF($B3589="","",MIN(INDEX(Bemenet!$F$2:$F$301,$M3589),INDEX(Szabalyok!$B:$B,$N3589)))</f>
        <v/>
      </c>
      <c r="D3589" s="5">
        <f>IF(AND($B3589&lt;&gt;"",$C3589&lt;&gt;"",$B3589&lt;=$C3589),INDEX(Bemenet!$G$2:$G$301,$M3589),"")</f>
        <v/>
      </c>
      <c r="E3589" s="6">
        <f>IF(AND($B3589&lt;&gt;"",$C3589&lt;&gt;"",$B3589&lt;=$C3589),INDEX(Bemenet!$D$2:$D$301,$M3589),"")</f>
        <v/>
      </c>
      <c r="F3589" s="5">
        <f>IF(AND($B3589&lt;&gt;"",$C3589&lt;&gt;"",$B3589&lt;=$C3589),$C3589-$B3589+1,"")</f>
        <v/>
      </c>
      <c r="G3589" s="5">
        <f>IF($F3589="","",$F3589*$D3589)</f>
        <v/>
      </c>
      <c r="H3589" s="42">
        <f>IF($G3589="","",$O3589)</f>
        <v/>
      </c>
      <c r="I3589" s="5">
        <f>IF($G3589="","",$G3589*IF($H3589="",$O3589,$H3589)/100)</f>
        <v/>
      </c>
      <c r="J3589" s="5">
        <f>IF(OR($L3589="",NOT(COUNTIFS($L$2:$L3589,$L3589)=1)),"",SUMIFS($G:$G,$L:$L,$L3589))</f>
        <v/>
      </c>
      <c r="K3589" s="5">
        <f>IF(OR($L3589="",NOT(COUNTIFS($L$2:$L3589,$L3589)=1)),"",SUMIFS($I:$I,$L:$L,$L3589))</f>
        <v/>
      </c>
      <c r="L3589" s="6">
        <f>IF($B3589="","",YEAR($B3589))</f>
        <v/>
      </c>
      <c r="M3589" s="6">
        <f>INT((ROW()-2)/39)+1</f>
        <v/>
      </c>
      <c r="N3589" s="6">
        <f>MOD(ROW()-2,39)+2</f>
        <v/>
      </c>
      <c r="O3589" s="42">
        <f>IF(AND($B3589&lt;&gt;"",$C3589&lt;&gt;"",$B3589&lt;=$C3589),INDEX(Szabalyok!$C:$C,$N3589),"")</f>
        <v/>
      </c>
      <c r="P3589">
        <f>IF(D3589="",P3588,P3588+1)</f>
        <v/>
      </c>
    </row>
    <row r="3590">
      <c r="A3590">
        <f>IF(P3590=P3589,0,P3590)</f>
        <v/>
      </c>
      <c r="B3590" s="41">
        <f>IF($M3590&gt;300,"",IF(OR(INDEX(Bemenet!$E$2:$E$301,$M3590)="",INDEX(Bemenet!$F$2:$F$301,$M3590)=""),"",MAX(INDEX(Bemenet!$E$2:$E$301,$M3590),INDEX(Szabalyok!$A:$A,$N3590))))</f>
        <v/>
      </c>
      <c r="C3590" s="41">
        <f>IF($B3590="","",MIN(INDEX(Bemenet!$F$2:$F$301,$M3590),INDEX(Szabalyok!$B:$B,$N3590)))</f>
        <v/>
      </c>
      <c r="D3590" s="5">
        <f>IF(AND($B3590&lt;&gt;"",$C3590&lt;&gt;"",$B3590&lt;=$C3590),INDEX(Bemenet!$G$2:$G$301,$M3590),"")</f>
        <v/>
      </c>
      <c r="E3590" s="6">
        <f>IF(AND($B3590&lt;&gt;"",$C3590&lt;&gt;"",$B3590&lt;=$C3590),INDEX(Bemenet!$D$2:$D$301,$M3590),"")</f>
        <v/>
      </c>
      <c r="F3590" s="5">
        <f>IF(AND($B3590&lt;&gt;"",$C3590&lt;&gt;"",$B3590&lt;=$C3590),$C3590-$B3590+1,"")</f>
        <v/>
      </c>
      <c r="G3590" s="5">
        <f>IF($F3590="","",$F3590*$D3590)</f>
        <v/>
      </c>
      <c r="H3590" s="42">
        <f>IF($G3590="","",$O3590)</f>
        <v/>
      </c>
      <c r="I3590" s="5">
        <f>IF($G3590="","",$G3590*IF($H3590="",$O3590,$H3590)/100)</f>
        <v/>
      </c>
      <c r="J3590" s="5">
        <f>IF(OR($L3590="",NOT(COUNTIFS($L$2:$L3590,$L3590)=1)),"",SUMIFS($G:$G,$L:$L,$L3590))</f>
        <v/>
      </c>
      <c r="K3590" s="5">
        <f>IF(OR($L3590="",NOT(COUNTIFS($L$2:$L3590,$L3590)=1)),"",SUMIFS($I:$I,$L:$L,$L3590))</f>
        <v/>
      </c>
      <c r="L3590" s="6">
        <f>IF($B3590="","",YEAR($B3590))</f>
        <v/>
      </c>
      <c r="M3590" s="6">
        <f>INT((ROW()-2)/39)+1</f>
        <v/>
      </c>
      <c r="N3590" s="6">
        <f>MOD(ROW()-2,39)+2</f>
        <v/>
      </c>
      <c r="O3590" s="42">
        <f>IF(AND($B3590&lt;&gt;"",$C3590&lt;&gt;"",$B3590&lt;=$C3590),INDEX(Szabalyok!$C:$C,$N3590),"")</f>
        <v/>
      </c>
      <c r="P3590">
        <f>IF(D3590="",P3589,P3589+1)</f>
        <v/>
      </c>
    </row>
    <row r="3591">
      <c r="A3591">
        <f>IF(P3591=P3590,0,P3591)</f>
        <v/>
      </c>
      <c r="B3591" s="41">
        <f>IF($M3591&gt;300,"",IF(OR(INDEX(Bemenet!$E$2:$E$301,$M3591)="",INDEX(Bemenet!$F$2:$F$301,$M3591)=""),"",MAX(INDEX(Bemenet!$E$2:$E$301,$M3591),INDEX(Szabalyok!$A:$A,$N3591))))</f>
        <v/>
      </c>
      <c r="C3591" s="41">
        <f>IF($B3591="","",MIN(INDEX(Bemenet!$F$2:$F$301,$M3591),INDEX(Szabalyok!$B:$B,$N3591)))</f>
        <v/>
      </c>
      <c r="D3591" s="5">
        <f>IF(AND($B3591&lt;&gt;"",$C3591&lt;&gt;"",$B3591&lt;=$C3591),INDEX(Bemenet!$G$2:$G$301,$M3591),"")</f>
        <v/>
      </c>
      <c r="E3591" s="6">
        <f>IF(AND($B3591&lt;&gt;"",$C3591&lt;&gt;"",$B3591&lt;=$C3591),INDEX(Bemenet!$D$2:$D$301,$M3591),"")</f>
        <v/>
      </c>
      <c r="F3591" s="5">
        <f>IF(AND($B3591&lt;&gt;"",$C3591&lt;&gt;"",$B3591&lt;=$C3591),$C3591-$B3591+1,"")</f>
        <v/>
      </c>
      <c r="G3591" s="5">
        <f>IF($F3591="","",$F3591*$D3591)</f>
        <v/>
      </c>
      <c r="H3591" s="42">
        <f>IF($G3591="","",$O3591)</f>
        <v/>
      </c>
      <c r="I3591" s="5">
        <f>IF($G3591="","",$G3591*IF($H3591="",$O3591,$H3591)/100)</f>
        <v/>
      </c>
      <c r="J3591" s="5">
        <f>IF(OR($L3591="",NOT(COUNTIFS($L$2:$L3591,$L3591)=1)),"",SUMIFS($G:$G,$L:$L,$L3591))</f>
        <v/>
      </c>
      <c r="K3591" s="5">
        <f>IF(OR($L3591="",NOT(COUNTIFS($L$2:$L3591,$L3591)=1)),"",SUMIFS($I:$I,$L:$L,$L3591))</f>
        <v/>
      </c>
      <c r="L3591" s="6">
        <f>IF($B3591="","",YEAR($B3591))</f>
        <v/>
      </c>
      <c r="M3591" s="6">
        <f>INT((ROW()-2)/39)+1</f>
        <v/>
      </c>
      <c r="N3591" s="6">
        <f>MOD(ROW()-2,39)+2</f>
        <v/>
      </c>
      <c r="O3591" s="42">
        <f>IF(AND($B3591&lt;&gt;"",$C3591&lt;&gt;"",$B3591&lt;=$C3591),INDEX(Szabalyok!$C:$C,$N3591),"")</f>
        <v/>
      </c>
      <c r="P3591">
        <f>IF(D3591="",P3590,P3590+1)</f>
        <v/>
      </c>
    </row>
    <row r="3592">
      <c r="A3592">
        <f>IF(P3592=P3591,0,P3592)</f>
        <v/>
      </c>
      <c r="B3592" s="41">
        <f>IF($M3592&gt;300,"",IF(OR(INDEX(Bemenet!$E$2:$E$301,$M3592)="",INDEX(Bemenet!$F$2:$F$301,$M3592)=""),"",MAX(INDEX(Bemenet!$E$2:$E$301,$M3592),INDEX(Szabalyok!$A:$A,$N3592))))</f>
        <v/>
      </c>
      <c r="C3592" s="41">
        <f>IF($B3592="","",MIN(INDEX(Bemenet!$F$2:$F$301,$M3592),INDEX(Szabalyok!$B:$B,$N3592)))</f>
        <v/>
      </c>
      <c r="D3592" s="5">
        <f>IF(AND($B3592&lt;&gt;"",$C3592&lt;&gt;"",$B3592&lt;=$C3592),INDEX(Bemenet!$G$2:$G$301,$M3592),"")</f>
        <v/>
      </c>
      <c r="E3592" s="6">
        <f>IF(AND($B3592&lt;&gt;"",$C3592&lt;&gt;"",$B3592&lt;=$C3592),INDEX(Bemenet!$D$2:$D$301,$M3592),"")</f>
        <v/>
      </c>
      <c r="F3592" s="5">
        <f>IF(AND($B3592&lt;&gt;"",$C3592&lt;&gt;"",$B3592&lt;=$C3592),$C3592-$B3592+1,"")</f>
        <v/>
      </c>
      <c r="G3592" s="5">
        <f>IF($F3592="","",$F3592*$D3592)</f>
        <v/>
      </c>
      <c r="H3592" s="42">
        <f>IF($G3592="","",$O3592)</f>
        <v/>
      </c>
      <c r="I3592" s="5">
        <f>IF($G3592="","",$G3592*IF($H3592="",$O3592,$H3592)/100)</f>
        <v/>
      </c>
      <c r="J3592" s="5">
        <f>IF(OR($L3592="",NOT(COUNTIFS($L$2:$L3592,$L3592)=1)),"",SUMIFS($G:$G,$L:$L,$L3592))</f>
        <v/>
      </c>
      <c r="K3592" s="5">
        <f>IF(OR($L3592="",NOT(COUNTIFS($L$2:$L3592,$L3592)=1)),"",SUMIFS($I:$I,$L:$L,$L3592))</f>
        <v/>
      </c>
      <c r="L3592" s="6">
        <f>IF($B3592="","",YEAR($B3592))</f>
        <v/>
      </c>
      <c r="M3592" s="6">
        <f>INT((ROW()-2)/39)+1</f>
        <v/>
      </c>
      <c r="N3592" s="6">
        <f>MOD(ROW()-2,39)+2</f>
        <v/>
      </c>
      <c r="O3592" s="42">
        <f>IF(AND($B3592&lt;&gt;"",$C3592&lt;&gt;"",$B3592&lt;=$C3592),INDEX(Szabalyok!$C:$C,$N3592),"")</f>
        <v/>
      </c>
      <c r="P3592">
        <f>IF(D3592="",P3591,P3591+1)</f>
        <v/>
      </c>
    </row>
    <row r="3593">
      <c r="A3593">
        <f>IF(P3593=P3592,0,P3593)</f>
        <v/>
      </c>
      <c r="B3593" s="41">
        <f>IF($M3593&gt;300,"",IF(OR(INDEX(Bemenet!$E$2:$E$301,$M3593)="",INDEX(Bemenet!$F$2:$F$301,$M3593)=""),"",MAX(INDEX(Bemenet!$E$2:$E$301,$M3593),INDEX(Szabalyok!$A:$A,$N3593))))</f>
        <v/>
      </c>
      <c r="C3593" s="41">
        <f>IF($B3593="","",MIN(INDEX(Bemenet!$F$2:$F$301,$M3593),INDEX(Szabalyok!$B:$B,$N3593)))</f>
        <v/>
      </c>
      <c r="D3593" s="5">
        <f>IF(AND($B3593&lt;&gt;"",$C3593&lt;&gt;"",$B3593&lt;=$C3593),INDEX(Bemenet!$G$2:$G$301,$M3593),"")</f>
        <v/>
      </c>
      <c r="E3593" s="6">
        <f>IF(AND($B3593&lt;&gt;"",$C3593&lt;&gt;"",$B3593&lt;=$C3593),INDEX(Bemenet!$D$2:$D$301,$M3593),"")</f>
        <v/>
      </c>
      <c r="F3593" s="5">
        <f>IF(AND($B3593&lt;&gt;"",$C3593&lt;&gt;"",$B3593&lt;=$C3593),$C3593-$B3593+1,"")</f>
        <v/>
      </c>
      <c r="G3593" s="5">
        <f>IF($F3593="","",$F3593*$D3593)</f>
        <v/>
      </c>
      <c r="H3593" s="42">
        <f>IF($G3593="","",$O3593)</f>
        <v/>
      </c>
      <c r="I3593" s="5">
        <f>IF($G3593="","",$G3593*IF($H3593="",$O3593,$H3593)/100)</f>
        <v/>
      </c>
      <c r="J3593" s="5">
        <f>IF(OR($L3593="",NOT(COUNTIFS($L$2:$L3593,$L3593)=1)),"",SUMIFS($G:$G,$L:$L,$L3593))</f>
        <v/>
      </c>
      <c r="K3593" s="5">
        <f>IF(OR($L3593="",NOT(COUNTIFS($L$2:$L3593,$L3593)=1)),"",SUMIFS($I:$I,$L:$L,$L3593))</f>
        <v/>
      </c>
      <c r="L3593" s="6">
        <f>IF($B3593="","",YEAR($B3593))</f>
        <v/>
      </c>
      <c r="M3593" s="6">
        <f>INT((ROW()-2)/39)+1</f>
        <v/>
      </c>
      <c r="N3593" s="6">
        <f>MOD(ROW()-2,39)+2</f>
        <v/>
      </c>
      <c r="O3593" s="42">
        <f>IF(AND($B3593&lt;&gt;"",$C3593&lt;&gt;"",$B3593&lt;=$C3593),INDEX(Szabalyok!$C:$C,$N3593),"")</f>
        <v/>
      </c>
      <c r="P3593">
        <f>IF(D3593="",P3592,P3592+1)</f>
        <v/>
      </c>
    </row>
    <row r="3594">
      <c r="A3594">
        <f>IF(P3594=P3593,0,P3594)</f>
        <v/>
      </c>
      <c r="B3594" s="41">
        <f>IF($M3594&gt;300,"",IF(OR(INDEX(Bemenet!$E$2:$E$301,$M3594)="",INDEX(Bemenet!$F$2:$F$301,$M3594)=""),"",MAX(INDEX(Bemenet!$E$2:$E$301,$M3594),INDEX(Szabalyok!$A:$A,$N3594))))</f>
        <v/>
      </c>
      <c r="C3594" s="41">
        <f>IF($B3594="","",MIN(INDEX(Bemenet!$F$2:$F$301,$M3594),INDEX(Szabalyok!$B:$B,$N3594)))</f>
        <v/>
      </c>
      <c r="D3594" s="5">
        <f>IF(AND($B3594&lt;&gt;"",$C3594&lt;&gt;"",$B3594&lt;=$C3594),INDEX(Bemenet!$G$2:$G$301,$M3594),"")</f>
        <v/>
      </c>
      <c r="E3594" s="6">
        <f>IF(AND($B3594&lt;&gt;"",$C3594&lt;&gt;"",$B3594&lt;=$C3594),INDEX(Bemenet!$D$2:$D$301,$M3594),"")</f>
        <v/>
      </c>
      <c r="F3594" s="5">
        <f>IF(AND($B3594&lt;&gt;"",$C3594&lt;&gt;"",$B3594&lt;=$C3594),$C3594-$B3594+1,"")</f>
        <v/>
      </c>
      <c r="G3594" s="5">
        <f>IF($F3594="","",$F3594*$D3594)</f>
        <v/>
      </c>
      <c r="H3594" s="42">
        <f>IF($G3594="","",$O3594)</f>
        <v/>
      </c>
      <c r="I3594" s="5">
        <f>IF($G3594="","",$G3594*IF($H3594="",$O3594,$H3594)/100)</f>
        <v/>
      </c>
      <c r="J3594" s="5">
        <f>IF(OR($L3594="",NOT(COUNTIFS($L$2:$L3594,$L3594)=1)),"",SUMIFS($G:$G,$L:$L,$L3594))</f>
        <v/>
      </c>
      <c r="K3594" s="5">
        <f>IF(OR($L3594="",NOT(COUNTIFS($L$2:$L3594,$L3594)=1)),"",SUMIFS($I:$I,$L:$L,$L3594))</f>
        <v/>
      </c>
      <c r="L3594" s="6">
        <f>IF($B3594="","",YEAR($B3594))</f>
        <v/>
      </c>
      <c r="M3594" s="6">
        <f>INT((ROW()-2)/39)+1</f>
        <v/>
      </c>
      <c r="N3594" s="6">
        <f>MOD(ROW()-2,39)+2</f>
        <v/>
      </c>
      <c r="O3594" s="42">
        <f>IF(AND($B3594&lt;&gt;"",$C3594&lt;&gt;"",$B3594&lt;=$C3594),INDEX(Szabalyok!$C:$C,$N3594),"")</f>
        <v/>
      </c>
      <c r="P3594">
        <f>IF(D3594="",P3593,P3593+1)</f>
        <v/>
      </c>
    </row>
    <row r="3595">
      <c r="A3595">
        <f>IF(P3595=P3594,0,P3595)</f>
        <v/>
      </c>
      <c r="B3595" s="41">
        <f>IF($M3595&gt;300,"",IF(OR(INDEX(Bemenet!$E$2:$E$301,$M3595)="",INDEX(Bemenet!$F$2:$F$301,$M3595)=""),"",MAX(INDEX(Bemenet!$E$2:$E$301,$M3595),INDEX(Szabalyok!$A:$A,$N3595))))</f>
        <v/>
      </c>
      <c r="C3595" s="41">
        <f>IF($B3595="","",MIN(INDEX(Bemenet!$F$2:$F$301,$M3595),INDEX(Szabalyok!$B:$B,$N3595)))</f>
        <v/>
      </c>
      <c r="D3595" s="5">
        <f>IF(AND($B3595&lt;&gt;"",$C3595&lt;&gt;"",$B3595&lt;=$C3595),INDEX(Bemenet!$G$2:$G$301,$M3595),"")</f>
        <v/>
      </c>
      <c r="E3595" s="6">
        <f>IF(AND($B3595&lt;&gt;"",$C3595&lt;&gt;"",$B3595&lt;=$C3595),INDEX(Bemenet!$D$2:$D$301,$M3595),"")</f>
        <v/>
      </c>
      <c r="F3595" s="5">
        <f>IF(AND($B3595&lt;&gt;"",$C3595&lt;&gt;"",$B3595&lt;=$C3595),$C3595-$B3595+1,"")</f>
        <v/>
      </c>
      <c r="G3595" s="5">
        <f>IF($F3595="","",$F3595*$D3595)</f>
        <v/>
      </c>
      <c r="H3595" s="42">
        <f>IF($G3595="","",$O3595)</f>
        <v/>
      </c>
      <c r="I3595" s="5">
        <f>IF($G3595="","",$G3595*IF($H3595="",$O3595,$H3595)/100)</f>
        <v/>
      </c>
      <c r="J3595" s="5">
        <f>IF(OR($L3595="",NOT(COUNTIFS($L$2:$L3595,$L3595)=1)),"",SUMIFS($G:$G,$L:$L,$L3595))</f>
        <v/>
      </c>
      <c r="K3595" s="5">
        <f>IF(OR($L3595="",NOT(COUNTIFS($L$2:$L3595,$L3595)=1)),"",SUMIFS($I:$I,$L:$L,$L3595))</f>
        <v/>
      </c>
      <c r="L3595" s="6">
        <f>IF($B3595="","",YEAR($B3595))</f>
        <v/>
      </c>
      <c r="M3595" s="6">
        <f>INT((ROW()-2)/39)+1</f>
        <v/>
      </c>
      <c r="N3595" s="6">
        <f>MOD(ROW()-2,39)+2</f>
        <v/>
      </c>
      <c r="O3595" s="42">
        <f>IF(AND($B3595&lt;&gt;"",$C3595&lt;&gt;"",$B3595&lt;=$C3595),INDEX(Szabalyok!$C:$C,$N3595),"")</f>
        <v/>
      </c>
      <c r="P3595">
        <f>IF(D3595="",P3594,P3594+1)</f>
        <v/>
      </c>
    </row>
    <row r="3596">
      <c r="A3596">
        <f>IF(P3596=P3595,0,P3596)</f>
        <v/>
      </c>
      <c r="B3596" s="41">
        <f>IF($M3596&gt;300,"",IF(OR(INDEX(Bemenet!$E$2:$E$301,$M3596)="",INDEX(Bemenet!$F$2:$F$301,$M3596)=""),"",MAX(INDEX(Bemenet!$E$2:$E$301,$M3596),INDEX(Szabalyok!$A:$A,$N3596))))</f>
        <v/>
      </c>
      <c r="C3596" s="41">
        <f>IF($B3596="","",MIN(INDEX(Bemenet!$F$2:$F$301,$M3596),INDEX(Szabalyok!$B:$B,$N3596)))</f>
        <v/>
      </c>
      <c r="D3596" s="5">
        <f>IF(AND($B3596&lt;&gt;"",$C3596&lt;&gt;"",$B3596&lt;=$C3596),INDEX(Bemenet!$G$2:$G$301,$M3596),"")</f>
        <v/>
      </c>
      <c r="E3596" s="6">
        <f>IF(AND($B3596&lt;&gt;"",$C3596&lt;&gt;"",$B3596&lt;=$C3596),INDEX(Bemenet!$D$2:$D$301,$M3596),"")</f>
        <v/>
      </c>
      <c r="F3596" s="5">
        <f>IF(AND($B3596&lt;&gt;"",$C3596&lt;&gt;"",$B3596&lt;=$C3596),$C3596-$B3596+1,"")</f>
        <v/>
      </c>
      <c r="G3596" s="5">
        <f>IF($F3596="","",$F3596*$D3596)</f>
        <v/>
      </c>
      <c r="H3596" s="42">
        <f>IF($G3596="","",$O3596)</f>
        <v/>
      </c>
      <c r="I3596" s="5">
        <f>IF($G3596="","",$G3596*IF($H3596="",$O3596,$H3596)/100)</f>
        <v/>
      </c>
      <c r="J3596" s="5">
        <f>IF(OR($L3596="",NOT(COUNTIFS($L$2:$L3596,$L3596)=1)),"",SUMIFS($G:$G,$L:$L,$L3596))</f>
        <v/>
      </c>
      <c r="K3596" s="5">
        <f>IF(OR($L3596="",NOT(COUNTIFS($L$2:$L3596,$L3596)=1)),"",SUMIFS($I:$I,$L:$L,$L3596))</f>
        <v/>
      </c>
      <c r="L3596" s="6">
        <f>IF($B3596="","",YEAR($B3596))</f>
        <v/>
      </c>
      <c r="M3596" s="6">
        <f>INT((ROW()-2)/39)+1</f>
        <v/>
      </c>
      <c r="N3596" s="6">
        <f>MOD(ROW()-2,39)+2</f>
        <v/>
      </c>
      <c r="O3596" s="42">
        <f>IF(AND($B3596&lt;&gt;"",$C3596&lt;&gt;"",$B3596&lt;=$C3596),INDEX(Szabalyok!$C:$C,$N3596),"")</f>
        <v/>
      </c>
      <c r="P3596">
        <f>IF(D3596="",P3595,P3595+1)</f>
        <v/>
      </c>
    </row>
    <row r="3597">
      <c r="A3597">
        <f>IF(P3597=P3596,0,P3597)</f>
        <v/>
      </c>
      <c r="B3597" s="41">
        <f>IF($M3597&gt;300,"",IF(OR(INDEX(Bemenet!$E$2:$E$301,$M3597)="",INDEX(Bemenet!$F$2:$F$301,$M3597)=""),"",MAX(INDEX(Bemenet!$E$2:$E$301,$M3597),INDEX(Szabalyok!$A:$A,$N3597))))</f>
        <v/>
      </c>
      <c r="C3597" s="41">
        <f>IF($B3597="","",MIN(INDEX(Bemenet!$F$2:$F$301,$M3597),INDEX(Szabalyok!$B:$B,$N3597)))</f>
        <v/>
      </c>
      <c r="D3597" s="5">
        <f>IF(AND($B3597&lt;&gt;"",$C3597&lt;&gt;"",$B3597&lt;=$C3597),INDEX(Bemenet!$G$2:$G$301,$M3597),"")</f>
        <v/>
      </c>
      <c r="E3597" s="6">
        <f>IF(AND($B3597&lt;&gt;"",$C3597&lt;&gt;"",$B3597&lt;=$C3597),INDEX(Bemenet!$D$2:$D$301,$M3597),"")</f>
        <v/>
      </c>
      <c r="F3597" s="5">
        <f>IF(AND($B3597&lt;&gt;"",$C3597&lt;&gt;"",$B3597&lt;=$C3597),$C3597-$B3597+1,"")</f>
        <v/>
      </c>
      <c r="G3597" s="5">
        <f>IF($F3597="","",$F3597*$D3597)</f>
        <v/>
      </c>
      <c r="H3597" s="42">
        <f>IF($G3597="","",$O3597)</f>
        <v/>
      </c>
      <c r="I3597" s="5">
        <f>IF($G3597="","",$G3597*IF($H3597="",$O3597,$H3597)/100)</f>
        <v/>
      </c>
      <c r="J3597" s="5">
        <f>IF(OR($L3597="",NOT(COUNTIFS($L$2:$L3597,$L3597)=1)),"",SUMIFS($G:$G,$L:$L,$L3597))</f>
        <v/>
      </c>
      <c r="K3597" s="5">
        <f>IF(OR($L3597="",NOT(COUNTIFS($L$2:$L3597,$L3597)=1)),"",SUMIFS($I:$I,$L:$L,$L3597))</f>
        <v/>
      </c>
      <c r="L3597" s="6">
        <f>IF($B3597="","",YEAR($B3597))</f>
        <v/>
      </c>
      <c r="M3597" s="6">
        <f>INT((ROW()-2)/39)+1</f>
        <v/>
      </c>
      <c r="N3597" s="6">
        <f>MOD(ROW()-2,39)+2</f>
        <v/>
      </c>
      <c r="O3597" s="42">
        <f>IF(AND($B3597&lt;&gt;"",$C3597&lt;&gt;"",$B3597&lt;=$C3597),INDEX(Szabalyok!$C:$C,$N3597),"")</f>
        <v/>
      </c>
      <c r="P3597">
        <f>IF(D3597="",P3596,P3596+1)</f>
        <v/>
      </c>
    </row>
    <row r="3598">
      <c r="A3598">
        <f>IF(P3598=P3597,0,P3598)</f>
        <v/>
      </c>
      <c r="B3598" s="41">
        <f>IF($M3598&gt;300,"",IF(OR(INDEX(Bemenet!$E$2:$E$301,$M3598)="",INDEX(Bemenet!$F$2:$F$301,$M3598)=""),"",MAX(INDEX(Bemenet!$E$2:$E$301,$M3598),INDEX(Szabalyok!$A:$A,$N3598))))</f>
        <v/>
      </c>
      <c r="C3598" s="41">
        <f>IF($B3598="","",MIN(INDEX(Bemenet!$F$2:$F$301,$M3598),INDEX(Szabalyok!$B:$B,$N3598)))</f>
        <v/>
      </c>
      <c r="D3598" s="5">
        <f>IF(AND($B3598&lt;&gt;"",$C3598&lt;&gt;"",$B3598&lt;=$C3598),INDEX(Bemenet!$G$2:$G$301,$M3598),"")</f>
        <v/>
      </c>
      <c r="E3598" s="6">
        <f>IF(AND($B3598&lt;&gt;"",$C3598&lt;&gt;"",$B3598&lt;=$C3598),INDEX(Bemenet!$D$2:$D$301,$M3598),"")</f>
        <v/>
      </c>
      <c r="F3598" s="5">
        <f>IF(AND($B3598&lt;&gt;"",$C3598&lt;&gt;"",$B3598&lt;=$C3598),$C3598-$B3598+1,"")</f>
        <v/>
      </c>
      <c r="G3598" s="5">
        <f>IF($F3598="","",$F3598*$D3598)</f>
        <v/>
      </c>
      <c r="H3598" s="42">
        <f>IF($G3598="","",$O3598)</f>
        <v/>
      </c>
      <c r="I3598" s="5">
        <f>IF($G3598="","",$G3598*IF($H3598="",$O3598,$H3598)/100)</f>
        <v/>
      </c>
      <c r="J3598" s="5">
        <f>IF(OR($L3598="",NOT(COUNTIFS($L$2:$L3598,$L3598)=1)),"",SUMIFS($G:$G,$L:$L,$L3598))</f>
        <v/>
      </c>
      <c r="K3598" s="5">
        <f>IF(OR($L3598="",NOT(COUNTIFS($L$2:$L3598,$L3598)=1)),"",SUMIFS($I:$I,$L:$L,$L3598))</f>
        <v/>
      </c>
      <c r="L3598" s="6">
        <f>IF($B3598="","",YEAR($B3598))</f>
        <v/>
      </c>
      <c r="M3598" s="6">
        <f>INT((ROW()-2)/39)+1</f>
        <v/>
      </c>
      <c r="N3598" s="6">
        <f>MOD(ROW()-2,39)+2</f>
        <v/>
      </c>
      <c r="O3598" s="42">
        <f>IF(AND($B3598&lt;&gt;"",$C3598&lt;&gt;"",$B3598&lt;=$C3598),INDEX(Szabalyok!$C:$C,$N3598),"")</f>
        <v/>
      </c>
      <c r="P3598">
        <f>IF(D3598="",P3597,P3597+1)</f>
        <v/>
      </c>
    </row>
    <row r="3599">
      <c r="A3599">
        <f>IF(P3599=P3598,0,P3599)</f>
        <v/>
      </c>
      <c r="B3599" s="41">
        <f>IF($M3599&gt;300,"",IF(OR(INDEX(Bemenet!$E$2:$E$301,$M3599)="",INDEX(Bemenet!$F$2:$F$301,$M3599)=""),"",MAX(INDEX(Bemenet!$E$2:$E$301,$M3599),INDEX(Szabalyok!$A:$A,$N3599))))</f>
        <v/>
      </c>
      <c r="C3599" s="41">
        <f>IF($B3599="","",MIN(INDEX(Bemenet!$F$2:$F$301,$M3599),INDEX(Szabalyok!$B:$B,$N3599)))</f>
        <v/>
      </c>
      <c r="D3599" s="5">
        <f>IF(AND($B3599&lt;&gt;"",$C3599&lt;&gt;"",$B3599&lt;=$C3599),INDEX(Bemenet!$G$2:$G$301,$M3599),"")</f>
        <v/>
      </c>
      <c r="E3599" s="6">
        <f>IF(AND($B3599&lt;&gt;"",$C3599&lt;&gt;"",$B3599&lt;=$C3599),INDEX(Bemenet!$D$2:$D$301,$M3599),"")</f>
        <v/>
      </c>
      <c r="F3599" s="5">
        <f>IF(AND($B3599&lt;&gt;"",$C3599&lt;&gt;"",$B3599&lt;=$C3599),$C3599-$B3599+1,"")</f>
        <v/>
      </c>
      <c r="G3599" s="5">
        <f>IF($F3599="","",$F3599*$D3599)</f>
        <v/>
      </c>
      <c r="H3599" s="42">
        <f>IF($G3599="","",$O3599)</f>
        <v/>
      </c>
      <c r="I3599" s="5">
        <f>IF($G3599="","",$G3599*IF($H3599="",$O3599,$H3599)/100)</f>
        <v/>
      </c>
      <c r="J3599" s="5">
        <f>IF(OR($L3599="",NOT(COUNTIFS($L$2:$L3599,$L3599)=1)),"",SUMIFS($G:$G,$L:$L,$L3599))</f>
        <v/>
      </c>
      <c r="K3599" s="5">
        <f>IF(OR($L3599="",NOT(COUNTIFS($L$2:$L3599,$L3599)=1)),"",SUMIFS($I:$I,$L:$L,$L3599))</f>
        <v/>
      </c>
      <c r="L3599" s="6">
        <f>IF($B3599="","",YEAR($B3599))</f>
        <v/>
      </c>
      <c r="M3599" s="6">
        <f>INT((ROW()-2)/39)+1</f>
        <v/>
      </c>
      <c r="N3599" s="6">
        <f>MOD(ROW()-2,39)+2</f>
        <v/>
      </c>
      <c r="O3599" s="42">
        <f>IF(AND($B3599&lt;&gt;"",$C3599&lt;&gt;"",$B3599&lt;=$C3599),INDEX(Szabalyok!$C:$C,$N3599),"")</f>
        <v/>
      </c>
      <c r="P3599">
        <f>IF(D3599="",P3598,P3598+1)</f>
        <v/>
      </c>
    </row>
    <row r="3600">
      <c r="A3600">
        <f>IF(P3600=P3599,0,P3600)</f>
        <v/>
      </c>
      <c r="B3600" s="41">
        <f>IF($M3600&gt;300,"",IF(OR(INDEX(Bemenet!$E$2:$E$301,$M3600)="",INDEX(Bemenet!$F$2:$F$301,$M3600)=""),"",MAX(INDEX(Bemenet!$E$2:$E$301,$M3600),INDEX(Szabalyok!$A:$A,$N3600))))</f>
        <v/>
      </c>
      <c r="C3600" s="41">
        <f>IF($B3600="","",MIN(INDEX(Bemenet!$F$2:$F$301,$M3600),INDEX(Szabalyok!$B:$B,$N3600)))</f>
        <v/>
      </c>
      <c r="D3600" s="5">
        <f>IF(AND($B3600&lt;&gt;"",$C3600&lt;&gt;"",$B3600&lt;=$C3600),INDEX(Bemenet!$G$2:$G$301,$M3600),"")</f>
        <v/>
      </c>
      <c r="E3600" s="6">
        <f>IF(AND($B3600&lt;&gt;"",$C3600&lt;&gt;"",$B3600&lt;=$C3600),INDEX(Bemenet!$D$2:$D$301,$M3600),"")</f>
        <v/>
      </c>
      <c r="F3600" s="5">
        <f>IF(AND($B3600&lt;&gt;"",$C3600&lt;&gt;"",$B3600&lt;=$C3600),$C3600-$B3600+1,"")</f>
        <v/>
      </c>
      <c r="G3600" s="5">
        <f>IF($F3600="","",$F3600*$D3600)</f>
        <v/>
      </c>
      <c r="H3600" s="42">
        <f>IF($G3600="","",$O3600)</f>
        <v/>
      </c>
      <c r="I3600" s="5">
        <f>IF($G3600="","",$G3600*IF($H3600="",$O3600,$H3600)/100)</f>
        <v/>
      </c>
      <c r="J3600" s="5">
        <f>IF(OR($L3600="",NOT(COUNTIFS($L$2:$L3600,$L3600)=1)),"",SUMIFS($G:$G,$L:$L,$L3600))</f>
        <v/>
      </c>
      <c r="K3600" s="5">
        <f>IF(OR($L3600="",NOT(COUNTIFS($L$2:$L3600,$L3600)=1)),"",SUMIFS($I:$I,$L:$L,$L3600))</f>
        <v/>
      </c>
      <c r="L3600" s="6">
        <f>IF($B3600="","",YEAR($B3600))</f>
        <v/>
      </c>
      <c r="M3600" s="6">
        <f>INT((ROW()-2)/39)+1</f>
        <v/>
      </c>
      <c r="N3600" s="6">
        <f>MOD(ROW()-2,39)+2</f>
        <v/>
      </c>
      <c r="O3600" s="42">
        <f>IF(AND($B3600&lt;&gt;"",$C3600&lt;&gt;"",$B3600&lt;=$C3600),INDEX(Szabalyok!$C:$C,$N3600),"")</f>
        <v/>
      </c>
      <c r="P3600">
        <f>IF(D3600="",P3599,P3599+1)</f>
        <v/>
      </c>
    </row>
    <row r="3601">
      <c r="A3601">
        <f>IF(P3601=P3600,0,P3601)</f>
        <v/>
      </c>
      <c r="B3601" s="41">
        <f>IF($M3601&gt;300,"",IF(OR(INDEX(Bemenet!$E$2:$E$301,$M3601)="",INDEX(Bemenet!$F$2:$F$301,$M3601)=""),"",MAX(INDEX(Bemenet!$E$2:$E$301,$M3601),INDEX(Szabalyok!$A:$A,$N3601))))</f>
        <v/>
      </c>
      <c r="C3601" s="41">
        <f>IF($B3601="","",MIN(INDEX(Bemenet!$F$2:$F$301,$M3601),INDEX(Szabalyok!$B:$B,$N3601)))</f>
        <v/>
      </c>
      <c r="D3601" s="5">
        <f>IF(AND($B3601&lt;&gt;"",$C3601&lt;&gt;"",$B3601&lt;=$C3601),INDEX(Bemenet!$G$2:$G$301,$M3601),"")</f>
        <v/>
      </c>
      <c r="E3601" s="6">
        <f>IF(AND($B3601&lt;&gt;"",$C3601&lt;&gt;"",$B3601&lt;=$C3601),INDEX(Bemenet!$D$2:$D$301,$M3601),"")</f>
        <v/>
      </c>
      <c r="F3601" s="5">
        <f>IF(AND($B3601&lt;&gt;"",$C3601&lt;&gt;"",$B3601&lt;=$C3601),$C3601-$B3601+1,"")</f>
        <v/>
      </c>
      <c r="G3601" s="5">
        <f>IF($F3601="","",$F3601*$D3601)</f>
        <v/>
      </c>
      <c r="H3601" s="42">
        <f>IF($G3601="","",$O3601)</f>
        <v/>
      </c>
      <c r="I3601" s="5">
        <f>IF($G3601="","",$G3601*IF($H3601="",$O3601,$H3601)/100)</f>
        <v/>
      </c>
      <c r="J3601" s="5">
        <f>IF(OR($L3601="",NOT(COUNTIFS($L$2:$L3601,$L3601)=1)),"",SUMIFS($G:$G,$L:$L,$L3601))</f>
        <v/>
      </c>
      <c r="K3601" s="5">
        <f>IF(OR($L3601="",NOT(COUNTIFS($L$2:$L3601,$L3601)=1)),"",SUMIFS($I:$I,$L:$L,$L3601))</f>
        <v/>
      </c>
      <c r="L3601" s="6">
        <f>IF($B3601="","",YEAR($B3601))</f>
        <v/>
      </c>
      <c r="M3601" s="6">
        <f>INT((ROW()-2)/39)+1</f>
        <v/>
      </c>
      <c r="N3601" s="6">
        <f>MOD(ROW()-2,39)+2</f>
        <v/>
      </c>
      <c r="O3601" s="42">
        <f>IF(AND($B3601&lt;&gt;"",$C3601&lt;&gt;"",$B3601&lt;=$C3601),INDEX(Szabalyok!$C:$C,$N3601),"")</f>
        <v/>
      </c>
      <c r="P3601">
        <f>IF(D3601="",P3600,P3600+1)</f>
        <v/>
      </c>
    </row>
    <row r="3602">
      <c r="A3602">
        <f>IF(P3602=P3601,0,P3602)</f>
        <v/>
      </c>
      <c r="B3602" s="41">
        <f>IF($M3602&gt;300,"",IF(OR(INDEX(Bemenet!$E$2:$E$301,$M3602)="",INDEX(Bemenet!$F$2:$F$301,$M3602)=""),"",MAX(INDEX(Bemenet!$E$2:$E$301,$M3602),INDEX(Szabalyok!$A:$A,$N3602))))</f>
        <v/>
      </c>
      <c r="C3602" s="41">
        <f>IF($B3602="","",MIN(INDEX(Bemenet!$F$2:$F$301,$M3602),INDEX(Szabalyok!$B:$B,$N3602)))</f>
        <v/>
      </c>
      <c r="D3602" s="5">
        <f>IF(AND($B3602&lt;&gt;"",$C3602&lt;&gt;"",$B3602&lt;=$C3602),INDEX(Bemenet!$G$2:$G$301,$M3602),"")</f>
        <v/>
      </c>
      <c r="E3602" s="6">
        <f>IF(AND($B3602&lt;&gt;"",$C3602&lt;&gt;"",$B3602&lt;=$C3602),INDEX(Bemenet!$D$2:$D$301,$M3602),"")</f>
        <v/>
      </c>
      <c r="F3602" s="5">
        <f>IF(AND($B3602&lt;&gt;"",$C3602&lt;&gt;"",$B3602&lt;=$C3602),$C3602-$B3602+1,"")</f>
        <v/>
      </c>
      <c r="G3602" s="5">
        <f>IF($F3602="","",$F3602*$D3602)</f>
        <v/>
      </c>
      <c r="H3602" s="42">
        <f>IF($G3602="","",$O3602)</f>
        <v/>
      </c>
      <c r="I3602" s="5">
        <f>IF($G3602="","",$G3602*IF($H3602="",$O3602,$H3602)/100)</f>
        <v/>
      </c>
      <c r="J3602" s="5">
        <f>IF(OR($L3602="",NOT(COUNTIFS($L$2:$L3602,$L3602)=1)),"",SUMIFS($G:$G,$L:$L,$L3602))</f>
        <v/>
      </c>
      <c r="K3602" s="5">
        <f>IF(OR($L3602="",NOT(COUNTIFS($L$2:$L3602,$L3602)=1)),"",SUMIFS($I:$I,$L:$L,$L3602))</f>
        <v/>
      </c>
      <c r="L3602" s="6">
        <f>IF($B3602="","",YEAR($B3602))</f>
        <v/>
      </c>
      <c r="M3602" s="6">
        <f>INT((ROW()-2)/39)+1</f>
        <v/>
      </c>
      <c r="N3602" s="6">
        <f>MOD(ROW()-2,39)+2</f>
        <v/>
      </c>
      <c r="O3602" s="42">
        <f>IF(AND($B3602&lt;&gt;"",$C3602&lt;&gt;"",$B3602&lt;=$C3602),INDEX(Szabalyok!$C:$C,$N3602),"")</f>
        <v/>
      </c>
      <c r="P3602">
        <f>IF(D3602="",P3601,P3601+1)</f>
        <v/>
      </c>
    </row>
    <row r="3603">
      <c r="A3603">
        <f>IF(P3603=P3602,0,P3603)</f>
        <v/>
      </c>
      <c r="B3603" s="41">
        <f>IF($M3603&gt;300,"",IF(OR(INDEX(Bemenet!$E$2:$E$301,$M3603)="",INDEX(Bemenet!$F$2:$F$301,$M3603)=""),"",MAX(INDEX(Bemenet!$E$2:$E$301,$M3603),INDEX(Szabalyok!$A:$A,$N3603))))</f>
        <v/>
      </c>
      <c r="C3603" s="41">
        <f>IF($B3603="","",MIN(INDEX(Bemenet!$F$2:$F$301,$M3603),INDEX(Szabalyok!$B:$B,$N3603)))</f>
        <v/>
      </c>
      <c r="D3603" s="5">
        <f>IF(AND($B3603&lt;&gt;"",$C3603&lt;&gt;"",$B3603&lt;=$C3603),INDEX(Bemenet!$G$2:$G$301,$M3603),"")</f>
        <v/>
      </c>
      <c r="E3603" s="6">
        <f>IF(AND($B3603&lt;&gt;"",$C3603&lt;&gt;"",$B3603&lt;=$C3603),INDEX(Bemenet!$D$2:$D$301,$M3603),"")</f>
        <v/>
      </c>
      <c r="F3603" s="5">
        <f>IF(AND($B3603&lt;&gt;"",$C3603&lt;&gt;"",$B3603&lt;=$C3603),$C3603-$B3603+1,"")</f>
        <v/>
      </c>
      <c r="G3603" s="5">
        <f>IF($F3603="","",$F3603*$D3603)</f>
        <v/>
      </c>
      <c r="H3603" s="42">
        <f>IF($G3603="","",$O3603)</f>
        <v/>
      </c>
      <c r="I3603" s="5">
        <f>IF($G3603="","",$G3603*IF($H3603="",$O3603,$H3603)/100)</f>
        <v/>
      </c>
      <c r="J3603" s="5">
        <f>IF(OR($L3603="",NOT(COUNTIFS($L$2:$L3603,$L3603)=1)),"",SUMIFS($G:$G,$L:$L,$L3603))</f>
        <v/>
      </c>
      <c r="K3603" s="5">
        <f>IF(OR($L3603="",NOT(COUNTIFS($L$2:$L3603,$L3603)=1)),"",SUMIFS($I:$I,$L:$L,$L3603))</f>
        <v/>
      </c>
      <c r="L3603" s="6">
        <f>IF($B3603="","",YEAR($B3603))</f>
        <v/>
      </c>
      <c r="M3603" s="6">
        <f>INT((ROW()-2)/39)+1</f>
        <v/>
      </c>
      <c r="N3603" s="6">
        <f>MOD(ROW()-2,39)+2</f>
        <v/>
      </c>
      <c r="O3603" s="42">
        <f>IF(AND($B3603&lt;&gt;"",$C3603&lt;&gt;"",$B3603&lt;=$C3603),INDEX(Szabalyok!$C:$C,$N3603),"")</f>
        <v/>
      </c>
      <c r="P3603">
        <f>IF(D3603="",P3602,P3602+1)</f>
        <v/>
      </c>
    </row>
    <row r="3604">
      <c r="A3604">
        <f>IF(P3604=P3603,0,P3604)</f>
        <v/>
      </c>
      <c r="B3604" s="41">
        <f>IF($M3604&gt;300,"",IF(OR(INDEX(Bemenet!$E$2:$E$301,$M3604)="",INDEX(Bemenet!$F$2:$F$301,$M3604)=""),"",MAX(INDEX(Bemenet!$E$2:$E$301,$M3604),INDEX(Szabalyok!$A:$A,$N3604))))</f>
        <v/>
      </c>
      <c r="C3604" s="41">
        <f>IF($B3604="","",MIN(INDEX(Bemenet!$F$2:$F$301,$M3604),INDEX(Szabalyok!$B:$B,$N3604)))</f>
        <v/>
      </c>
      <c r="D3604" s="5">
        <f>IF(AND($B3604&lt;&gt;"",$C3604&lt;&gt;"",$B3604&lt;=$C3604),INDEX(Bemenet!$G$2:$G$301,$M3604),"")</f>
        <v/>
      </c>
      <c r="E3604" s="6">
        <f>IF(AND($B3604&lt;&gt;"",$C3604&lt;&gt;"",$B3604&lt;=$C3604),INDEX(Bemenet!$D$2:$D$301,$M3604),"")</f>
        <v/>
      </c>
      <c r="F3604" s="5">
        <f>IF(AND($B3604&lt;&gt;"",$C3604&lt;&gt;"",$B3604&lt;=$C3604),$C3604-$B3604+1,"")</f>
        <v/>
      </c>
      <c r="G3604" s="5">
        <f>IF($F3604="","",$F3604*$D3604)</f>
        <v/>
      </c>
      <c r="H3604" s="42">
        <f>IF($G3604="","",$O3604)</f>
        <v/>
      </c>
      <c r="I3604" s="5">
        <f>IF($G3604="","",$G3604*IF($H3604="",$O3604,$H3604)/100)</f>
        <v/>
      </c>
      <c r="J3604" s="5">
        <f>IF(OR($L3604="",NOT(COUNTIFS($L$2:$L3604,$L3604)=1)),"",SUMIFS($G:$G,$L:$L,$L3604))</f>
        <v/>
      </c>
      <c r="K3604" s="5">
        <f>IF(OR($L3604="",NOT(COUNTIFS($L$2:$L3604,$L3604)=1)),"",SUMIFS($I:$I,$L:$L,$L3604))</f>
        <v/>
      </c>
      <c r="L3604" s="6">
        <f>IF($B3604="","",YEAR($B3604))</f>
        <v/>
      </c>
      <c r="M3604" s="6">
        <f>INT((ROW()-2)/39)+1</f>
        <v/>
      </c>
      <c r="N3604" s="6">
        <f>MOD(ROW()-2,39)+2</f>
        <v/>
      </c>
      <c r="O3604" s="42">
        <f>IF(AND($B3604&lt;&gt;"",$C3604&lt;&gt;"",$B3604&lt;=$C3604),INDEX(Szabalyok!$C:$C,$N3604),"")</f>
        <v/>
      </c>
      <c r="P3604">
        <f>IF(D3604="",P3603,P3603+1)</f>
        <v/>
      </c>
    </row>
    <row r="3605">
      <c r="A3605">
        <f>IF(P3605=P3604,0,P3605)</f>
        <v/>
      </c>
      <c r="B3605" s="41">
        <f>IF($M3605&gt;300,"",IF(OR(INDEX(Bemenet!$E$2:$E$301,$M3605)="",INDEX(Bemenet!$F$2:$F$301,$M3605)=""),"",MAX(INDEX(Bemenet!$E$2:$E$301,$M3605),INDEX(Szabalyok!$A:$A,$N3605))))</f>
        <v/>
      </c>
      <c r="C3605" s="41">
        <f>IF($B3605="","",MIN(INDEX(Bemenet!$F$2:$F$301,$M3605),INDEX(Szabalyok!$B:$B,$N3605)))</f>
        <v/>
      </c>
      <c r="D3605" s="5">
        <f>IF(AND($B3605&lt;&gt;"",$C3605&lt;&gt;"",$B3605&lt;=$C3605),INDEX(Bemenet!$G$2:$G$301,$M3605),"")</f>
        <v/>
      </c>
      <c r="E3605" s="6">
        <f>IF(AND($B3605&lt;&gt;"",$C3605&lt;&gt;"",$B3605&lt;=$C3605),INDEX(Bemenet!$D$2:$D$301,$M3605),"")</f>
        <v/>
      </c>
      <c r="F3605" s="5">
        <f>IF(AND($B3605&lt;&gt;"",$C3605&lt;&gt;"",$B3605&lt;=$C3605),$C3605-$B3605+1,"")</f>
        <v/>
      </c>
      <c r="G3605" s="5">
        <f>IF($F3605="","",$F3605*$D3605)</f>
        <v/>
      </c>
      <c r="H3605" s="42">
        <f>IF($G3605="","",$O3605)</f>
        <v/>
      </c>
      <c r="I3605" s="5">
        <f>IF($G3605="","",$G3605*IF($H3605="",$O3605,$H3605)/100)</f>
        <v/>
      </c>
      <c r="J3605" s="5">
        <f>IF(OR($L3605="",NOT(COUNTIFS($L$2:$L3605,$L3605)=1)),"",SUMIFS($G:$G,$L:$L,$L3605))</f>
        <v/>
      </c>
      <c r="K3605" s="5">
        <f>IF(OR($L3605="",NOT(COUNTIFS($L$2:$L3605,$L3605)=1)),"",SUMIFS($I:$I,$L:$L,$L3605))</f>
        <v/>
      </c>
      <c r="L3605" s="6">
        <f>IF($B3605="","",YEAR($B3605))</f>
        <v/>
      </c>
      <c r="M3605" s="6">
        <f>INT((ROW()-2)/39)+1</f>
        <v/>
      </c>
      <c r="N3605" s="6">
        <f>MOD(ROW()-2,39)+2</f>
        <v/>
      </c>
      <c r="O3605" s="42">
        <f>IF(AND($B3605&lt;&gt;"",$C3605&lt;&gt;"",$B3605&lt;=$C3605),INDEX(Szabalyok!$C:$C,$N3605),"")</f>
        <v/>
      </c>
      <c r="P3605">
        <f>IF(D3605="",P3604,P3604+1)</f>
        <v/>
      </c>
    </row>
    <row r="3606">
      <c r="A3606">
        <f>IF(P3606=P3605,0,P3606)</f>
        <v/>
      </c>
      <c r="B3606" s="41">
        <f>IF($M3606&gt;300,"",IF(OR(INDEX(Bemenet!$E$2:$E$301,$M3606)="",INDEX(Bemenet!$F$2:$F$301,$M3606)=""),"",MAX(INDEX(Bemenet!$E$2:$E$301,$M3606),INDEX(Szabalyok!$A:$A,$N3606))))</f>
        <v/>
      </c>
      <c r="C3606" s="41">
        <f>IF($B3606="","",MIN(INDEX(Bemenet!$F$2:$F$301,$M3606),INDEX(Szabalyok!$B:$B,$N3606)))</f>
        <v/>
      </c>
      <c r="D3606" s="5">
        <f>IF(AND($B3606&lt;&gt;"",$C3606&lt;&gt;"",$B3606&lt;=$C3606),INDEX(Bemenet!$G$2:$G$301,$M3606),"")</f>
        <v/>
      </c>
      <c r="E3606" s="6">
        <f>IF(AND($B3606&lt;&gt;"",$C3606&lt;&gt;"",$B3606&lt;=$C3606),INDEX(Bemenet!$D$2:$D$301,$M3606),"")</f>
        <v/>
      </c>
      <c r="F3606" s="5">
        <f>IF(AND($B3606&lt;&gt;"",$C3606&lt;&gt;"",$B3606&lt;=$C3606),$C3606-$B3606+1,"")</f>
        <v/>
      </c>
      <c r="G3606" s="5">
        <f>IF($F3606="","",$F3606*$D3606)</f>
        <v/>
      </c>
      <c r="H3606" s="42">
        <f>IF($G3606="","",$O3606)</f>
        <v/>
      </c>
      <c r="I3606" s="5">
        <f>IF($G3606="","",$G3606*IF($H3606="",$O3606,$H3606)/100)</f>
        <v/>
      </c>
      <c r="J3606" s="5">
        <f>IF(OR($L3606="",NOT(COUNTIFS($L$2:$L3606,$L3606)=1)),"",SUMIFS($G:$G,$L:$L,$L3606))</f>
        <v/>
      </c>
      <c r="K3606" s="5">
        <f>IF(OR($L3606="",NOT(COUNTIFS($L$2:$L3606,$L3606)=1)),"",SUMIFS($I:$I,$L:$L,$L3606))</f>
        <v/>
      </c>
      <c r="L3606" s="6">
        <f>IF($B3606="","",YEAR($B3606))</f>
        <v/>
      </c>
      <c r="M3606" s="6">
        <f>INT((ROW()-2)/39)+1</f>
        <v/>
      </c>
      <c r="N3606" s="6">
        <f>MOD(ROW()-2,39)+2</f>
        <v/>
      </c>
      <c r="O3606" s="42">
        <f>IF(AND($B3606&lt;&gt;"",$C3606&lt;&gt;"",$B3606&lt;=$C3606),INDEX(Szabalyok!$C:$C,$N3606),"")</f>
        <v/>
      </c>
      <c r="P3606">
        <f>IF(D3606="",P3605,P3605+1)</f>
        <v/>
      </c>
    </row>
    <row r="3607">
      <c r="A3607">
        <f>IF(P3607=P3606,0,P3607)</f>
        <v/>
      </c>
      <c r="B3607" s="41">
        <f>IF($M3607&gt;300,"",IF(OR(INDEX(Bemenet!$E$2:$E$301,$M3607)="",INDEX(Bemenet!$F$2:$F$301,$M3607)=""),"",MAX(INDEX(Bemenet!$E$2:$E$301,$M3607),INDEX(Szabalyok!$A:$A,$N3607))))</f>
        <v/>
      </c>
      <c r="C3607" s="41">
        <f>IF($B3607="","",MIN(INDEX(Bemenet!$F$2:$F$301,$M3607),INDEX(Szabalyok!$B:$B,$N3607)))</f>
        <v/>
      </c>
      <c r="D3607" s="5">
        <f>IF(AND($B3607&lt;&gt;"",$C3607&lt;&gt;"",$B3607&lt;=$C3607),INDEX(Bemenet!$G$2:$G$301,$M3607),"")</f>
        <v/>
      </c>
      <c r="E3607" s="6">
        <f>IF(AND($B3607&lt;&gt;"",$C3607&lt;&gt;"",$B3607&lt;=$C3607),INDEX(Bemenet!$D$2:$D$301,$M3607),"")</f>
        <v/>
      </c>
      <c r="F3607" s="5">
        <f>IF(AND($B3607&lt;&gt;"",$C3607&lt;&gt;"",$B3607&lt;=$C3607),$C3607-$B3607+1,"")</f>
        <v/>
      </c>
      <c r="G3607" s="5">
        <f>IF($F3607="","",$F3607*$D3607)</f>
        <v/>
      </c>
      <c r="H3607" s="42">
        <f>IF($G3607="","",$O3607)</f>
        <v/>
      </c>
      <c r="I3607" s="5">
        <f>IF($G3607="","",$G3607*IF($H3607="",$O3607,$H3607)/100)</f>
        <v/>
      </c>
      <c r="J3607" s="5">
        <f>IF(OR($L3607="",NOT(COUNTIFS($L$2:$L3607,$L3607)=1)),"",SUMIFS($G:$G,$L:$L,$L3607))</f>
        <v/>
      </c>
      <c r="K3607" s="5">
        <f>IF(OR($L3607="",NOT(COUNTIFS($L$2:$L3607,$L3607)=1)),"",SUMIFS($I:$I,$L:$L,$L3607))</f>
        <v/>
      </c>
      <c r="L3607" s="6">
        <f>IF($B3607="","",YEAR($B3607))</f>
        <v/>
      </c>
      <c r="M3607" s="6">
        <f>INT((ROW()-2)/39)+1</f>
        <v/>
      </c>
      <c r="N3607" s="6">
        <f>MOD(ROW()-2,39)+2</f>
        <v/>
      </c>
      <c r="O3607" s="42">
        <f>IF(AND($B3607&lt;&gt;"",$C3607&lt;&gt;"",$B3607&lt;=$C3607),INDEX(Szabalyok!$C:$C,$N3607),"")</f>
        <v/>
      </c>
      <c r="P3607">
        <f>IF(D3607="",P3606,P3606+1)</f>
        <v/>
      </c>
    </row>
    <row r="3608">
      <c r="A3608">
        <f>IF(P3608=P3607,0,P3608)</f>
        <v/>
      </c>
      <c r="B3608" s="41">
        <f>IF($M3608&gt;300,"",IF(OR(INDEX(Bemenet!$E$2:$E$301,$M3608)="",INDEX(Bemenet!$F$2:$F$301,$M3608)=""),"",MAX(INDEX(Bemenet!$E$2:$E$301,$M3608),INDEX(Szabalyok!$A:$A,$N3608))))</f>
        <v/>
      </c>
      <c r="C3608" s="41">
        <f>IF($B3608="","",MIN(INDEX(Bemenet!$F$2:$F$301,$M3608),INDEX(Szabalyok!$B:$B,$N3608)))</f>
        <v/>
      </c>
      <c r="D3608" s="5">
        <f>IF(AND($B3608&lt;&gt;"",$C3608&lt;&gt;"",$B3608&lt;=$C3608),INDEX(Bemenet!$G$2:$G$301,$M3608),"")</f>
        <v/>
      </c>
      <c r="E3608" s="6">
        <f>IF(AND($B3608&lt;&gt;"",$C3608&lt;&gt;"",$B3608&lt;=$C3608),INDEX(Bemenet!$D$2:$D$301,$M3608),"")</f>
        <v/>
      </c>
      <c r="F3608" s="5">
        <f>IF(AND($B3608&lt;&gt;"",$C3608&lt;&gt;"",$B3608&lt;=$C3608),$C3608-$B3608+1,"")</f>
        <v/>
      </c>
      <c r="G3608" s="5">
        <f>IF($F3608="","",$F3608*$D3608)</f>
        <v/>
      </c>
      <c r="H3608" s="42">
        <f>IF($G3608="","",$O3608)</f>
        <v/>
      </c>
      <c r="I3608" s="5">
        <f>IF($G3608="","",$G3608*IF($H3608="",$O3608,$H3608)/100)</f>
        <v/>
      </c>
      <c r="J3608" s="5">
        <f>IF(OR($L3608="",NOT(COUNTIFS($L$2:$L3608,$L3608)=1)),"",SUMIFS($G:$G,$L:$L,$L3608))</f>
        <v/>
      </c>
      <c r="K3608" s="5">
        <f>IF(OR($L3608="",NOT(COUNTIFS($L$2:$L3608,$L3608)=1)),"",SUMIFS($I:$I,$L:$L,$L3608))</f>
        <v/>
      </c>
      <c r="L3608" s="6">
        <f>IF($B3608="","",YEAR($B3608))</f>
        <v/>
      </c>
      <c r="M3608" s="6">
        <f>INT((ROW()-2)/39)+1</f>
        <v/>
      </c>
      <c r="N3608" s="6">
        <f>MOD(ROW()-2,39)+2</f>
        <v/>
      </c>
      <c r="O3608" s="42">
        <f>IF(AND($B3608&lt;&gt;"",$C3608&lt;&gt;"",$B3608&lt;=$C3608),INDEX(Szabalyok!$C:$C,$N3608),"")</f>
        <v/>
      </c>
      <c r="P3608">
        <f>IF(D3608="",P3607,P3607+1)</f>
        <v/>
      </c>
    </row>
    <row r="3609">
      <c r="A3609">
        <f>IF(P3609=P3608,0,P3609)</f>
        <v/>
      </c>
      <c r="B3609" s="41">
        <f>IF($M3609&gt;300,"",IF(OR(INDEX(Bemenet!$E$2:$E$301,$M3609)="",INDEX(Bemenet!$F$2:$F$301,$M3609)=""),"",MAX(INDEX(Bemenet!$E$2:$E$301,$M3609),INDEX(Szabalyok!$A:$A,$N3609))))</f>
        <v/>
      </c>
      <c r="C3609" s="41">
        <f>IF($B3609="","",MIN(INDEX(Bemenet!$F$2:$F$301,$M3609),INDEX(Szabalyok!$B:$B,$N3609)))</f>
        <v/>
      </c>
      <c r="D3609" s="5">
        <f>IF(AND($B3609&lt;&gt;"",$C3609&lt;&gt;"",$B3609&lt;=$C3609),INDEX(Bemenet!$G$2:$G$301,$M3609),"")</f>
        <v/>
      </c>
      <c r="E3609" s="6">
        <f>IF(AND($B3609&lt;&gt;"",$C3609&lt;&gt;"",$B3609&lt;=$C3609),INDEX(Bemenet!$D$2:$D$301,$M3609),"")</f>
        <v/>
      </c>
      <c r="F3609" s="5">
        <f>IF(AND($B3609&lt;&gt;"",$C3609&lt;&gt;"",$B3609&lt;=$C3609),$C3609-$B3609+1,"")</f>
        <v/>
      </c>
      <c r="G3609" s="5">
        <f>IF($F3609="","",$F3609*$D3609)</f>
        <v/>
      </c>
      <c r="H3609" s="42">
        <f>IF($G3609="","",$O3609)</f>
        <v/>
      </c>
      <c r="I3609" s="5">
        <f>IF($G3609="","",$G3609*IF($H3609="",$O3609,$H3609)/100)</f>
        <v/>
      </c>
      <c r="J3609" s="5">
        <f>IF(OR($L3609="",NOT(COUNTIFS($L$2:$L3609,$L3609)=1)),"",SUMIFS($G:$G,$L:$L,$L3609))</f>
        <v/>
      </c>
      <c r="K3609" s="5">
        <f>IF(OR($L3609="",NOT(COUNTIFS($L$2:$L3609,$L3609)=1)),"",SUMIFS($I:$I,$L:$L,$L3609))</f>
        <v/>
      </c>
      <c r="L3609" s="6">
        <f>IF($B3609="","",YEAR($B3609))</f>
        <v/>
      </c>
      <c r="M3609" s="6">
        <f>INT((ROW()-2)/39)+1</f>
        <v/>
      </c>
      <c r="N3609" s="6">
        <f>MOD(ROW()-2,39)+2</f>
        <v/>
      </c>
      <c r="O3609" s="42">
        <f>IF(AND($B3609&lt;&gt;"",$C3609&lt;&gt;"",$B3609&lt;=$C3609),INDEX(Szabalyok!$C:$C,$N3609),"")</f>
        <v/>
      </c>
      <c r="P3609">
        <f>IF(D3609="",P3608,P3608+1)</f>
        <v/>
      </c>
    </row>
    <row r="3610">
      <c r="A3610">
        <f>IF(P3610=P3609,0,P3610)</f>
        <v/>
      </c>
      <c r="B3610" s="41">
        <f>IF($M3610&gt;300,"",IF(OR(INDEX(Bemenet!$E$2:$E$301,$M3610)="",INDEX(Bemenet!$F$2:$F$301,$M3610)=""),"",MAX(INDEX(Bemenet!$E$2:$E$301,$M3610),INDEX(Szabalyok!$A:$A,$N3610))))</f>
        <v/>
      </c>
      <c r="C3610" s="41">
        <f>IF($B3610="","",MIN(INDEX(Bemenet!$F$2:$F$301,$M3610),INDEX(Szabalyok!$B:$B,$N3610)))</f>
        <v/>
      </c>
      <c r="D3610" s="5">
        <f>IF(AND($B3610&lt;&gt;"",$C3610&lt;&gt;"",$B3610&lt;=$C3610),INDEX(Bemenet!$G$2:$G$301,$M3610),"")</f>
        <v/>
      </c>
      <c r="E3610" s="6">
        <f>IF(AND($B3610&lt;&gt;"",$C3610&lt;&gt;"",$B3610&lt;=$C3610),INDEX(Bemenet!$D$2:$D$301,$M3610),"")</f>
        <v/>
      </c>
      <c r="F3610" s="5">
        <f>IF(AND($B3610&lt;&gt;"",$C3610&lt;&gt;"",$B3610&lt;=$C3610),$C3610-$B3610+1,"")</f>
        <v/>
      </c>
      <c r="G3610" s="5">
        <f>IF($F3610="","",$F3610*$D3610)</f>
        <v/>
      </c>
      <c r="H3610" s="42">
        <f>IF($G3610="","",$O3610)</f>
        <v/>
      </c>
      <c r="I3610" s="5">
        <f>IF($G3610="","",$G3610*IF($H3610="",$O3610,$H3610)/100)</f>
        <v/>
      </c>
      <c r="J3610" s="5">
        <f>IF(OR($L3610="",NOT(COUNTIFS($L$2:$L3610,$L3610)=1)),"",SUMIFS($G:$G,$L:$L,$L3610))</f>
        <v/>
      </c>
      <c r="K3610" s="5">
        <f>IF(OR($L3610="",NOT(COUNTIFS($L$2:$L3610,$L3610)=1)),"",SUMIFS($I:$I,$L:$L,$L3610))</f>
        <v/>
      </c>
      <c r="L3610" s="6">
        <f>IF($B3610="","",YEAR($B3610))</f>
        <v/>
      </c>
      <c r="M3610" s="6">
        <f>INT((ROW()-2)/39)+1</f>
        <v/>
      </c>
      <c r="N3610" s="6">
        <f>MOD(ROW()-2,39)+2</f>
        <v/>
      </c>
      <c r="O3610" s="42">
        <f>IF(AND($B3610&lt;&gt;"",$C3610&lt;&gt;"",$B3610&lt;=$C3610),INDEX(Szabalyok!$C:$C,$N3610),"")</f>
        <v/>
      </c>
      <c r="P3610">
        <f>IF(D3610="",P3609,P3609+1)</f>
        <v/>
      </c>
    </row>
    <row r="3611">
      <c r="A3611">
        <f>IF(P3611=P3610,0,P3611)</f>
        <v/>
      </c>
      <c r="B3611" s="41">
        <f>IF($M3611&gt;300,"",IF(OR(INDEX(Bemenet!$E$2:$E$301,$M3611)="",INDEX(Bemenet!$F$2:$F$301,$M3611)=""),"",MAX(INDEX(Bemenet!$E$2:$E$301,$M3611),INDEX(Szabalyok!$A:$A,$N3611))))</f>
        <v/>
      </c>
      <c r="C3611" s="41">
        <f>IF($B3611="","",MIN(INDEX(Bemenet!$F$2:$F$301,$M3611),INDEX(Szabalyok!$B:$B,$N3611)))</f>
        <v/>
      </c>
      <c r="D3611" s="5">
        <f>IF(AND($B3611&lt;&gt;"",$C3611&lt;&gt;"",$B3611&lt;=$C3611),INDEX(Bemenet!$G$2:$G$301,$M3611),"")</f>
        <v/>
      </c>
      <c r="E3611" s="6">
        <f>IF(AND($B3611&lt;&gt;"",$C3611&lt;&gt;"",$B3611&lt;=$C3611),INDEX(Bemenet!$D$2:$D$301,$M3611),"")</f>
        <v/>
      </c>
      <c r="F3611" s="5">
        <f>IF(AND($B3611&lt;&gt;"",$C3611&lt;&gt;"",$B3611&lt;=$C3611),$C3611-$B3611+1,"")</f>
        <v/>
      </c>
      <c r="G3611" s="5">
        <f>IF($F3611="","",$F3611*$D3611)</f>
        <v/>
      </c>
      <c r="H3611" s="42">
        <f>IF($G3611="","",$O3611)</f>
        <v/>
      </c>
      <c r="I3611" s="5">
        <f>IF($G3611="","",$G3611*IF($H3611="",$O3611,$H3611)/100)</f>
        <v/>
      </c>
      <c r="J3611" s="5">
        <f>IF(OR($L3611="",NOT(COUNTIFS($L$2:$L3611,$L3611)=1)),"",SUMIFS($G:$G,$L:$L,$L3611))</f>
        <v/>
      </c>
      <c r="K3611" s="5">
        <f>IF(OR($L3611="",NOT(COUNTIFS($L$2:$L3611,$L3611)=1)),"",SUMIFS($I:$I,$L:$L,$L3611))</f>
        <v/>
      </c>
      <c r="L3611" s="6">
        <f>IF($B3611="","",YEAR($B3611))</f>
        <v/>
      </c>
      <c r="M3611" s="6">
        <f>INT((ROW()-2)/39)+1</f>
        <v/>
      </c>
      <c r="N3611" s="6">
        <f>MOD(ROW()-2,39)+2</f>
        <v/>
      </c>
      <c r="O3611" s="42">
        <f>IF(AND($B3611&lt;&gt;"",$C3611&lt;&gt;"",$B3611&lt;=$C3611),INDEX(Szabalyok!$C:$C,$N3611),"")</f>
        <v/>
      </c>
      <c r="P3611">
        <f>IF(D3611="",P3610,P3610+1)</f>
        <v/>
      </c>
    </row>
    <row r="3612">
      <c r="A3612">
        <f>IF(P3612=P3611,0,P3612)</f>
        <v/>
      </c>
      <c r="B3612" s="41">
        <f>IF($M3612&gt;300,"",IF(OR(INDEX(Bemenet!$E$2:$E$301,$M3612)="",INDEX(Bemenet!$F$2:$F$301,$M3612)=""),"",MAX(INDEX(Bemenet!$E$2:$E$301,$M3612),INDEX(Szabalyok!$A:$A,$N3612))))</f>
        <v/>
      </c>
      <c r="C3612" s="41">
        <f>IF($B3612="","",MIN(INDEX(Bemenet!$F$2:$F$301,$M3612),INDEX(Szabalyok!$B:$B,$N3612)))</f>
        <v/>
      </c>
      <c r="D3612" s="5">
        <f>IF(AND($B3612&lt;&gt;"",$C3612&lt;&gt;"",$B3612&lt;=$C3612),INDEX(Bemenet!$G$2:$G$301,$M3612),"")</f>
        <v/>
      </c>
      <c r="E3612" s="6">
        <f>IF(AND($B3612&lt;&gt;"",$C3612&lt;&gt;"",$B3612&lt;=$C3612),INDEX(Bemenet!$D$2:$D$301,$M3612),"")</f>
        <v/>
      </c>
      <c r="F3612" s="5">
        <f>IF(AND($B3612&lt;&gt;"",$C3612&lt;&gt;"",$B3612&lt;=$C3612),$C3612-$B3612+1,"")</f>
        <v/>
      </c>
      <c r="G3612" s="5">
        <f>IF($F3612="","",$F3612*$D3612)</f>
        <v/>
      </c>
      <c r="H3612" s="42">
        <f>IF($G3612="","",$O3612)</f>
        <v/>
      </c>
      <c r="I3612" s="5">
        <f>IF($G3612="","",$G3612*IF($H3612="",$O3612,$H3612)/100)</f>
        <v/>
      </c>
      <c r="J3612" s="5">
        <f>IF(OR($L3612="",NOT(COUNTIFS($L$2:$L3612,$L3612)=1)),"",SUMIFS($G:$G,$L:$L,$L3612))</f>
        <v/>
      </c>
      <c r="K3612" s="5">
        <f>IF(OR($L3612="",NOT(COUNTIFS($L$2:$L3612,$L3612)=1)),"",SUMIFS($I:$I,$L:$L,$L3612))</f>
        <v/>
      </c>
      <c r="L3612" s="6">
        <f>IF($B3612="","",YEAR($B3612))</f>
        <v/>
      </c>
      <c r="M3612" s="6">
        <f>INT((ROW()-2)/39)+1</f>
        <v/>
      </c>
      <c r="N3612" s="6">
        <f>MOD(ROW()-2,39)+2</f>
        <v/>
      </c>
      <c r="O3612" s="42">
        <f>IF(AND($B3612&lt;&gt;"",$C3612&lt;&gt;"",$B3612&lt;=$C3612),INDEX(Szabalyok!$C:$C,$N3612),"")</f>
        <v/>
      </c>
      <c r="P3612">
        <f>IF(D3612="",P3611,P3611+1)</f>
        <v/>
      </c>
    </row>
    <row r="3613">
      <c r="A3613">
        <f>IF(P3613=P3612,0,P3613)</f>
        <v/>
      </c>
      <c r="B3613" s="41">
        <f>IF($M3613&gt;300,"",IF(OR(INDEX(Bemenet!$E$2:$E$301,$M3613)="",INDEX(Bemenet!$F$2:$F$301,$M3613)=""),"",MAX(INDEX(Bemenet!$E$2:$E$301,$M3613),INDEX(Szabalyok!$A:$A,$N3613))))</f>
        <v/>
      </c>
      <c r="C3613" s="41">
        <f>IF($B3613="","",MIN(INDEX(Bemenet!$F$2:$F$301,$M3613),INDEX(Szabalyok!$B:$B,$N3613)))</f>
        <v/>
      </c>
      <c r="D3613" s="5">
        <f>IF(AND($B3613&lt;&gt;"",$C3613&lt;&gt;"",$B3613&lt;=$C3613),INDEX(Bemenet!$G$2:$G$301,$M3613),"")</f>
        <v/>
      </c>
      <c r="E3613" s="6">
        <f>IF(AND($B3613&lt;&gt;"",$C3613&lt;&gt;"",$B3613&lt;=$C3613),INDEX(Bemenet!$D$2:$D$301,$M3613),"")</f>
        <v/>
      </c>
      <c r="F3613" s="5">
        <f>IF(AND($B3613&lt;&gt;"",$C3613&lt;&gt;"",$B3613&lt;=$C3613),$C3613-$B3613+1,"")</f>
        <v/>
      </c>
      <c r="G3613" s="5">
        <f>IF($F3613="","",$F3613*$D3613)</f>
        <v/>
      </c>
      <c r="H3613" s="42">
        <f>IF($G3613="","",$O3613)</f>
        <v/>
      </c>
      <c r="I3613" s="5">
        <f>IF($G3613="","",$G3613*IF($H3613="",$O3613,$H3613)/100)</f>
        <v/>
      </c>
      <c r="J3613" s="5">
        <f>IF(OR($L3613="",NOT(COUNTIFS($L$2:$L3613,$L3613)=1)),"",SUMIFS($G:$G,$L:$L,$L3613))</f>
        <v/>
      </c>
      <c r="K3613" s="5">
        <f>IF(OR($L3613="",NOT(COUNTIFS($L$2:$L3613,$L3613)=1)),"",SUMIFS($I:$I,$L:$L,$L3613))</f>
        <v/>
      </c>
      <c r="L3613" s="6">
        <f>IF($B3613="","",YEAR($B3613))</f>
        <v/>
      </c>
      <c r="M3613" s="6">
        <f>INT((ROW()-2)/39)+1</f>
        <v/>
      </c>
      <c r="N3613" s="6">
        <f>MOD(ROW()-2,39)+2</f>
        <v/>
      </c>
      <c r="O3613" s="42">
        <f>IF(AND($B3613&lt;&gt;"",$C3613&lt;&gt;"",$B3613&lt;=$C3613),INDEX(Szabalyok!$C:$C,$N3613),"")</f>
        <v/>
      </c>
      <c r="P3613">
        <f>IF(D3613="",P3612,P3612+1)</f>
        <v/>
      </c>
    </row>
    <row r="3614">
      <c r="A3614">
        <f>IF(P3614=P3613,0,P3614)</f>
        <v/>
      </c>
      <c r="B3614" s="41">
        <f>IF($M3614&gt;300,"",IF(OR(INDEX(Bemenet!$E$2:$E$301,$M3614)="",INDEX(Bemenet!$F$2:$F$301,$M3614)=""),"",MAX(INDEX(Bemenet!$E$2:$E$301,$M3614),INDEX(Szabalyok!$A:$A,$N3614))))</f>
        <v/>
      </c>
      <c r="C3614" s="41">
        <f>IF($B3614="","",MIN(INDEX(Bemenet!$F$2:$F$301,$M3614),INDEX(Szabalyok!$B:$B,$N3614)))</f>
        <v/>
      </c>
      <c r="D3614" s="5">
        <f>IF(AND($B3614&lt;&gt;"",$C3614&lt;&gt;"",$B3614&lt;=$C3614),INDEX(Bemenet!$G$2:$G$301,$M3614),"")</f>
        <v/>
      </c>
      <c r="E3614" s="6">
        <f>IF(AND($B3614&lt;&gt;"",$C3614&lt;&gt;"",$B3614&lt;=$C3614),INDEX(Bemenet!$D$2:$D$301,$M3614),"")</f>
        <v/>
      </c>
      <c r="F3614" s="5">
        <f>IF(AND($B3614&lt;&gt;"",$C3614&lt;&gt;"",$B3614&lt;=$C3614),$C3614-$B3614+1,"")</f>
        <v/>
      </c>
      <c r="G3614" s="5">
        <f>IF($F3614="","",$F3614*$D3614)</f>
        <v/>
      </c>
      <c r="H3614" s="42">
        <f>IF($G3614="","",$O3614)</f>
        <v/>
      </c>
      <c r="I3614" s="5">
        <f>IF($G3614="","",$G3614*IF($H3614="",$O3614,$H3614)/100)</f>
        <v/>
      </c>
      <c r="J3614" s="5">
        <f>IF(OR($L3614="",NOT(COUNTIFS($L$2:$L3614,$L3614)=1)),"",SUMIFS($G:$G,$L:$L,$L3614))</f>
        <v/>
      </c>
      <c r="K3614" s="5">
        <f>IF(OR($L3614="",NOT(COUNTIFS($L$2:$L3614,$L3614)=1)),"",SUMIFS($I:$I,$L:$L,$L3614))</f>
        <v/>
      </c>
      <c r="L3614" s="6">
        <f>IF($B3614="","",YEAR($B3614))</f>
        <v/>
      </c>
      <c r="M3614" s="6">
        <f>INT((ROW()-2)/39)+1</f>
        <v/>
      </c>
      <c r="N3614" s="6">
        <f>MOD(ROW()-2,39)+2</f>
        <v/>
      </c>
      <c r="O3614" s="42">
        <f>IF(AND($B3614&lt;&gt;"",$C3614&lt;&gt;"",$B3614&lt;=$C3614),INDEX(Szabalyok!$C:$C,$N3614),"")</f>
        <v/>
      </c>
      <c r="P3614">
        <f>IF(D3614="",P3613,P3613+1)</f>
        <v/>
      </c>
    </row>
    <row r="3615">
      <c r="A3615">
        <f>IF(P3615=P3614,0,P3615)</f>
        <v/>
      </c>
      <c r="B3615" s="41">
        <f>IF($M3615&gt;300,"",IF(OR(INDEX(Bemenet!$E$2:$E$301,$M3615)="",INDEX(Bemenet!$F$2:$F$301,$M3615)=""),"",MAX(INDEX(Bemenet!$E$2:$E$301,$M3615),INDEX(Szabalyok!$A:$A,$N3615))))</f>
        <v/>
      </c>
      <c r="C3615" s="41">
        <f>IF($B3615="","",MIN(INDEX(Bemenet!$F$2:$F$301,$M3615),INDEX(Szabalyok!$B:$B,$N3615)))</f>
        <v/>
      </c>
      <c r="D3615" s="5">
        <f>IF(AND($B3615&lt;&gt;"",$C3615&lt;&gt;"",$B3615&lt;=$C3615),INDEX(Bemenet!$G$2:$G$301,$M3615),"")</f>
        <v/>
      </c>
      <c r="E3615" s="6">
        <f>IF(AND($B3615&lt;&gt;"",$C3615&lt;&gt;"",$B3615&lt;=$C3615),INDEX(Bemenet!$D$2:$D$301,$M3615),"")</f>
        <v/>
      </c>
      <c r="F3615" s="5">
        <f>IF(AND($B3615&lt;&gt;"",$C3615&lt;&gt;"",$B3615&lt;=$C3615),$C3615-$B3615+1,"")</f>
        <v/>
      </c>
      <c r="G3615" s="5">
        <f>IF($F3615="","",$F3615*$D3615)</f>
        <v/>
      </c>
      <c r="H3615" s="42">
        <f>IF($G3615="","",$O3615)</f>
        <v/>
      </c>
      <c r="I3615" s="5">
        <f>IF($G3615="","",$G3615*IF($H3615="",$O3615,$H3615)/100)</f>
        <v/>
      </c>
      <c r="J3615" s="5">
        <f>IF(OR($L3615="",NOT(COUNTIFS($L$2:$L3615,$L3615)=1)),"",SUMIFS($G:$G,$L:$L,$L3615))</f>
        <v/>
      </c>
      <c r="K3615" s="5">
        <f>IF(OR($L3615="",NOT(COUNTIFS($L$2:$L3615,$L3615)=1)),"",SUMIFS($I:$I,$L:$L,$L3615))</f>
        <v/>
      </c>
      <c r="L3615" s="6">
        <f>IF($B3615="","",YEAR($B3615))</f>
        <v/>
      </c>
      <c r="M3615" s="6">
        <f>INT((ROW()-2)/39)+1</f>
        <v/>
      </c>
      <c r="N3615" s="6">
        <f>MOD(ROW()-2,39)+2</f>
        <v/>
      </c>
      <c r="O3615" s="42">
        <f>IF(AND($B3615&lt;&gt;"",$C3615&lt;&gt;"",$B3615&lt;=$C3615),INDEX(Szabalyok!$C:$C,$N3615),"")</f>
        <v/>
      </c>
      <c r="P3615">
        <f>IF(D3615="",P3614,P3614+1)</f>
        <v/>
      </c>
    </row>
    <row r="3616">
      <c r="A3616">
        <f>IF(P3616=P3615,0,P3616)</f>
        <v/>
      </c>
      <c r="B3616" s="41">
        <f>IF($M3616&gt;300,"",IF(OR(INDEX(Bemenet!$E$2:$E$301,$M3616)="",INDEX(Bemenet!$F$2:$F$301,$M3616)=""),"",MAX(INDEX(Bemenet!$E$2:$E$301,$M3616),INDEX(Szabalyok!$A:$A,$N3616))))</f>
        <v/>
      </c>
      <c r="C3616" s="41">
        <f>IF($B3616="","",MIN(INDEX(Bemenet!$F$2:$F$301,$M3616),INDEX(Szabalyok!$B:$B,$N3616)))</f>
        <v/>
      </c>
      <c r="D3616" s="5">
        <f>IF(AND($B3616&lt;&gt;"",$C3616&lt;&gt;"",$B3616&lt;=$C3616),INDEX(Bemenet!$G$2:$G$301,$M3616),"")</f>
        <v/>
      </c>
      <c r="E3616" s="6">
        <f>IF(AND($B3616&lt;&gt;"",$C3616&lt;&gt;"",$B3616&lt;=$C3616),INDEX(Bemenet!$D$2:$D$301,$M3616),"")</f>
        <v/>
      </c>
      <c r="F3616" s="5">
        <f>IF(AND($B3616&lt;&gt;"",$C3616&lt;&gt;"",$B3616&lt;=$C3616),$C3616-$B3616+1,"")</f>
        <v/>
      </c>
      <c r="G3616" s="5">
        <f>IF($F3616="","",$F3616*$D3616)</f>
        <v/>
      </c>
      <c r="H3616" s="42">
        <f>IF($G3616="","",$O3616)</f>
        <v/>
      </c>
      <c r="I3616" s="5">
        <f>IF($G3616="","",$G3616*IF($H3616="",$O3616,$H3616)/100)</f>
        <v/>
      </c>
      <c r="J3616" s="5">
        <f>IF(OR($L3616="",NOT(COUNTIFS($L$2:$L3616,$L3616)=1)),"",SUMIFS($G:$G,$L:$L,$L3616))</f>
        <v/>
      </c>
      <c r="K3616" s="5">
        <f>IF(OR($L3616="",NOT(COUNTIFS($L$2:$L3616,$L3616)=1)),"",SUMIFS($I:$I,$L:$L,$L3616))</f>
        <v/>
      </c>
      <c r="L3616" s="6">
        <f>IF($B3616="","",YEAR($B3616))</f>
        <v/>
      </c>
      <c r="M3616" s="6">
        <f>INT((ROW()-2)/39)+1</f>
        <v/>
      </c>
      <c r="N3616" s="6">
        <f>MOD(ROW()-2,39)+2</f>
        <v/>
      </c>
      <c r="O3616" s="42">
        <f>IF(AND($B3616&lt;&gt;"",$C3616&lt;&gt;"",$B3616&lt;=$C3616),INDEX(Szabalyok!$C:$C,$N3616),"")</f>
        <v/>
      </c>
      <c r="P3616">
        <f>IF(D3616="",P3615,P3615+1)</f>
        <v/>
      </c>
    </row>
    <row r="3617">
      <c r="A3617">
        <f>IF(P3617=P3616,0,P3617)</f>
        <v/>
      </c>
      <c r="B3617" s="41">
        <f>IF($M3617&gt;300,"",IF(OR(INDEX(Bemenet!$E$2:$E$301,$M3617)="",INDEX(Bemenet!$F$2:$F$301,$M3617)=""),"",MAX(INDEX(Bemenet!$E$2:$E$301,$M3617),INDEX(Szabalyok!$A:$A,$N3617))))</f>
        <v/>
      </c>
      <c r="C3617" s="41">
        <f>IF($B3617="","",MIN(INDEX(Bemenet!$F$2:$F$301,$M3617),INDEX(Szabalyok!$B:$B,$N3617)))</f>
        <v/>
      </c>
      <c r="D3617" s="5">
        <f>IF(AND($B3617&lt;&gt;"",$C3617&lt;&gt;"",$B3617&lt;=$C3617),INDEX(Bemenet!$G$2:$G$301,$M3617),"")</f>
        <v/>
      </c>
      <c r="E3617" s="6">
        <f>IF(AND($B3617&lt;&gt;"",$C3617&lt;&gt;"",$B3617&lt;=$C3617),INDEX(Bemenet!$D$2:$D$301,$M3617),"")</f>
        <v/>
      </c>
      <c r="F3617" s="5">
        <f>IF(AND($B3617&lt;&gt;"",$C3617&lt;&gt;"",$B3617&lt;=$C3617),$C3617-$B3617+1,"")</f>
        <v/>
      </c>
      <c r="G3617" s="5">
        <f>IF($F3617="","",$F3617*$D3617)</f>
        <v/>
      </c>
      <c r="H3617" s="42">
        <f>IF($G3617="","",$O3617)</f>
        <v/>
      </c>
      <c r="I3617" s="5">
        <f>IF($G3617="","",$G3617*IF($H3617="",$O3617,$H3617)/100)</f>
        <v/>
      </c>
      <c r="J3617" s="5">
        <f>IF(OR($L3617="",NOT(COUNTIFS($L$2:$L3617,$L3617)=1)),"",SUMIFS($G:$G,$L:$L,$L3617))</f>
        <v/>
      </c>
      <c r="K3617" s="5">
        <f>IF(OR($L3617="",NOT(COUNTIFS($L$2:$L3617,$L3617)=1)),"",SUMIFS($I:$I,$L:$L,$L3617))</f>
        <v/>
      </c>
      <c r="L3617" s="6">
        <f>IF($B3617="","",YEAR($B3617))</f>
        <v/>
      </c>
      <c r="M3617" s="6">
        <f>INT((ROW()-2)/39)+1</f>
        <v/>
      </c>
      <c r="N3617" s="6">
        <f>MOD(ROW()-2,39)+2</f>
        <v/>
      </c>
      <c r="O3617" s="42">
        <f>IF(AND($B3617&lt;&gt;"",$C3617&lt;&gt;"",$B3617&lt;=$C3617),INDEX(Szabalyok!$C:$C,$N3617),"")</f>
        <v/>
      </c>
      <c r="P3617">
        <f>IF(D3617="",P3616,P3616+1)</f>
        <v/>
      </c>
    </row>
    <row r="3618">
      <c r="A3618">
        <f>IF(P3618=P3617,0,P3618)</f>
        <v/>
      </c>
      <c r="B3618" s="41">
        <f>IF($M3618&gt;300,"",IF(OR(INDEX(Bemenet!$E$2:$E$301,$M3618)="",INDEX(Bemenet!$F$2:$F$301,$M3618)=""),"",MAX(INDEX(Bemenet!$E$2:$E$301,$M3618),INDEX(Szabalyok!$A:$A,$N3618))))</f>
        <v/>
      </c>
      <c r="C3618" s="41">
        <f>IF($B3618="","",MIN(INDEX(Bemenet!$F$2:$F$301,$M3618),INDEX(Szabalyok!$B:$B,$N3618)))</f>
        <v/>
      </c>
      <c r="D3618" s="5">
        <f>IF(AND($B3618&lt;&gt;"",$C3618&lt;&gt;"",$B3618&lt;=$C3618),INDEX(Bemenet!$G$2:$G$301,$M3618),"")</f>
        <v/>
      </c>
      <c r="E3618" s="6">
        <f>IF(AND($B3618&lt;&gt;"",$C3618&lt;&gt;"",$B3618&lt;=$C3618),INDEX(Bemenet!$D$2:$D$301,$M3618),"")</f>
        <v/>
      </c>
      <c r="F3618" s="5">
        <f>IF(AND($B3618&lt;&gt;"",$C3618&lt;&gt;"",$B3618&lt;=$C3618),$C3618-$B3618+1,"")</f>
        <v/>
      </c>
      <c r="G3618" s="5">
        <f>IF($F3618="","",$F3618*$D3618)</f>
        <v/>
      </c>
      <c r="H3618" s="42">
        <f>IF($G3618="","",$O3618)</f>
        <v/>
      </c>
      <c r="I3618" s="5">
        <f>IF($G3618="","",$G3618*IF($H3618="",$O3618,$H3618)/100)</f>
        <v/>
      </c>
      <c r="J3618" s="5">
        <f>IF(OR($L3618="",NOT(COUNTIFS($L$2:$L3618,$L3618)=1)),"",SUMIFS($G:$G,$L:$L,$L3618))</f>
        <v/>
      </c>
      <c r="K3618" s="5">
        <f>IF(OR($L3618="",NOT(COUNTIFS($L$2:$L3618,$L3618)=1)),"",SUMIFS($I:$I,$L:$L,$L3618))</f>
        <v/>
      </c>
      <c r="L3618" s="6">
        <f>IF($B3618="","",YEAR($B3618))</f>
        <v/>
      </c>
      <c r="M3618" s="6">
        <f>INT((ROW()-2)/39)+1</f>
        <v/>
      </c>
      <c r="N3618" s="6">
        <f>MOD(ROW()-2,39)+2</f>
        <v/>
      </c>
      <c r="O3618" s="42">
        <f>IF(AND($B3618&lt;&gt;"",$C3618&lt;&gt;"",$B3618&lt;=$C3618),INDEX(Szabalyok!$C:$C,$N3618),"")</f>
        <v/>
      </c>
      <c r="P3618">
        <f>IF(D3618="",P3617,P3617+1)</f>
        <v/>
      </c>
    </row>
    <row r="3619">
      <c r="A3619">
        <f>IF(P3619=P3618,0,P3619)</f>
        <v/>
      </c>
      <c r="B3619" s="41">
        <f>IF($M3619&gt;300,"",IF(OR(INDEX(Bemenet!$E$2:$E$301,$M3619)="",INDEX(Bemenet!$F$2:$F$301,$M3619)=""),"",MAX(INDEX(Bemenet!$E$2:$E$301,$M3619),INDEX(Szabalyok!$A:$A,$N3619))))</f>
        <v/>
      </c>
      <c r="C3619" s="41">
        <f>IF($B3619="","",MIN(INDEX(Bemenet!$F$2:$F$301,$M3619),INDEX(Szabalyok!$B:$B,$N3619)))</f>
        <v/>
      </c>
      <c r="D3619" s="5">
        <f>IF(AND($B3619&lt;&gt;"",$C3619&lt;&gt;"",$B3619&lt;=$C3619),INDEX(Bemenet!$G$2:$G$301,$M3619),"")</f>
        <v/>
      </c>
      <c r="E3619" s="6">
        <f>IF(AND($B3619&lt;&gt;"",$C3619&lt;&gt;"",$B3619&lt;=$C3619),INDEX(Bemenet!$D$2:$D$301,$M3619),"")</f>
        <v/>
      </c>
      <c r="F3619" s="5">
        <f>IF(AND($B3619&lt;&gt;"",$C3619&lt;&gt;"",$B3619&lt;=$C3619),$C3619-$B3619+1,"")</f>
        <v/>
      </c>
      <c r="G3619" s="5">
        <f>IF($F3619="","",$F3619*$D3619)</f>
        <v/>
      </c>
      <c r="H3619" s="42">
        <f>IF($G3619="","",$O3619)</f>
        <v/>
      </c>
      <c r="I3619" s="5">
        <f>IF($G3619="","",$G3619*IF($H3619="",$O3619,$H3619)/100)</f>
        <v/>
      </c>
      <c r="J3619" s="5">
        <f>IF(OR($L3619="",NOT(COUNTIFS($L$2:$L3619,$L3619)=1)),"",SUMIFS($G:$G,$L:$L,$L3619))</f>
        <v/>
      </c>
      <c r="K3619" s="5">
        <f>IF(OR($L3619="",NOT(COUNTIFS($L$2:$L3619,$L3619)=1)),"",SUMIFS($I:$I,$L:$L,$L3619))</f>
        <v/>
      </c>
      <c r="L3619" s="6">
        <f>IF($B3619="","",YEAR($B3619))</f>
        <v/>
      </c>
      <c r="M3619" s="6">
        <f>INT((ROW()-2)/39)+1</f>
        <v/>
      </c>
      <c r="N3619" s="6">
        <f>MOD(ROW()-2,39)+2</f>
        <v/>
      </c>
      <c r="O3619" s="42">
        <f>IF(AND($B3619&lt;&gt;"",$C3619&lt;&gt;"",$B3619&lt;=$C3619),INDEX(Szabalyok!$C:$C,$N3619),"")</f>
        <v/>
      </c>
      <c r="P3619">
        <f>IF(D3619="",P3618,P3618+1)</f>
        <v/>
      </c>
    </row>
    <row r="3620">
      <c r="A3620">
        <f>IF(P3620=P3619,0,P3620)</f>
        <v/>
      </c>
      <c r="B3620" s="41">
        <f>IF($M3620&gt;300,"",IF(OR(INDEX(Bemenet!$E$2:$E$301,$M3620)="",INDEX(Bemenet!$F$2:$F$301,$M3620)=""),"",MAX(INDEX(Bemenet!$E$2:$E$301,$M3620),INDEX(Szabalyok!$A:$A,$N3620))))</f>
        <v/>
      </c>
      <c r="C3620" s="41">
        <f>IF($B3620="","",MIN(INDEX(Bemenet!$F$2:$F$301,$M3620),INDEX(Szabalyok!$B:$B,$N3620)))</f>
        <v/>
      </c>
      <c r="D3620" s="5">
        <f>IF(AND($B3620&lt;&gt;"",$C3620&lt;&gt;"",$B3620&lt;=$C3620),INDEX(Bemenet!$G$2:$G$301,$M3620),"")</f>
        <v/>
      </c>
      <c r="E3620" s="6">
        <f>IF(AND($B3620&lt;&gt;"",$C3620&lt;&gt;"",$B3620&lt;=$C3620),INDEX(Bemenet!$D$2:$D$301,$M3620),"")</f>
        <v/>
      </c>
      <c r="F3620" s="5">
        <f>IF(AND($B3620&lt;&gt;"",$C3620&lt;&gt;"",$B3620&lt;=$C3620),$C3620-$B3620+1,"")</f>
        <v/>
      </c>
      <c r="G3620" s="5">
        <f>IF($F3620="","",$F3620*$D3620)</f>
        <v/>
      </c>
      <c r="H3620" s="42">
        <f>IF($G3620="","",$O3620)</f>
        <v/>
      </c>
      <c r="I3620" s="5">
        <f>IF($G3620="","",$G3620*IF($H3620="",$O3620,$H3620)/100)</f>
        <v/>
      </c>
      <c r="J3620" s="5">
        <f>IF(OR($L3620="",NOT(COUNTIFS($L$2:$L3620,$L3620)=1)),"",SUMIFS($G:$G,$L:$L,$L3620))</f>
        <v/>
      </c>
      <c r="K3620" s="5">
        <f>IF(OR($L3620="",NOT(COUNTIFS($L$2:$L3620,$L3620)=1)),"",SUMIFS($I:$I,$L:$L,$L3620))</f>
        <v/>
      </c>
      <c r="L3620" s="6">
        <f>IF($B3620="","",YEAR($B3620))</f>
        <v/>
      </c>
      <c r="M3620" s="6">
        <f>INT((ROW()-2)/39)+1</f>
        <v/>
      </c>
      <c r="N3620" s="6">
        <f>MOD(ROW()-2,39)+2</f>
        <v/>
      </c>
      <c r="O3620" s="42">
        <f>IF(AND($B3620&lt;&gt;"",$C3620&lt;&gt;"",$B3620&lt;=$C3620),INDEX(Szabalyok!$C:$C,$N3620),"")</f>
        <v/>
      </c>
      <c r="P3620">
        <f>IF(D3620="",P3619,P3619+1)</f>
        <v/>
      </c>
    </row>
    <row r="3621">
      <c r="A3621">
        <f>IF(P3621=P3620,0,P3621)</f>
        <v/>
      </c>
      <c r="B3621" s="41">
        <f>IF($M3621&gt;300,"",IF(OR(INDEX(Bemenet!$E$2:$E$301,$M3621)="",INDEX(Bemenet!$F$2:$F$301,$M3621)=""),"",MAX(INDEX(Bemenet!$E$2:$E$301,$M3621),INDEX(Szabalyok!$A:$A,$N3621))))</f>
        <v/>
      </c>
      <c r="C3621" s="41">
        <f>IF($B3621="","",MIN(INDEX(Bemenet!$F$2:$F$301,$M3621),INDEX(Szabalyok!$B:$B,$N3621)))</f>
        <v/>
      </c>
      <c r="D3621" s="5">
        <f>IF(AND($B3621&lt;&gt;"",$C3621&lt;&gt;"",$B3621&lt;=$C3621),INDEX(Bemenet!$G$2:$G$301,$M3621),"")</f>
        <v/>
      </c>
      <c r="E3621" s="6">
        <f>IF(AND($B3621&lt;&gt;"",$C3621&lt;&gt;"",$B3621&lt;=$C3621),INDEX(Bemenet!$D$2:$D$301,$M3621),"")</f>
        <v/>
      </c>
      <c r="F3621" s="5">
        <f>IF(AND($B3621&lt;&gt;"",$C3621&lt;&gt;"",$B3621&lt;=$C3621),$C3621-$B3621+1,"")</f>
        <v/>
      </c>
      <c r="G3621" s="5">
        <f>IF($F3621="","",$F3621*$D3621)</f>
        <v/>
      </c>
      <c r="H3621" s="42">
        <f>IF($G3621="","",$O3621)</f>
        <v/>
      </c>
      <c r="I3621" s="5">
        <f>IF($G3621="","",$G3621*IF($H3621="",$O3621,$H3621)/100)</f>
        <v/>
      </c>
      <c r="J3621" s="5">
        <f>IF(OR($L3621="",NOT(COUNTIFS($L$2:$L3621,$L3621)=1)),"",SUMIFS($G:$G,$L:$L,$L3621))</f>
        <v/>
      </c>
      <c r="K3621" s="5">
        <f>IF(OR($L3621="",NOT(COUNTIFS($L$2:$L3621,$L3621)=1)),"",SUMIFS($I:$I,$L:$L,$L3621))</f>
        <v/>
      </c>
      <c r="L3621" s="6">
        <f>IF($B3621="","",YEAR($B3621))</f>
        <v/>
      </c>
      <c r="M3621" s="6">
        <f>INT((ROW()-2)/39)+1</f>
        <v/>
      </c>
      <c r="N3621" s="6">
        <f>MOD(ROW()-2,39)+2</f>
        <v/>
      </c>
      <c r="O3621" s="42">
        <f>IF(AND($B3621&lt;&gt;"",$C3621&lt;&gt;"",$B3621&lt;=$C3621),INDEX(Szabalyok!$C:$C,$N3621),"")</f>
        <v/>
      </c>
      <c r="P3621">
        <f>IF(D3621="",P3620,P3620+1)</f>
        <v/>
      </c>
    </row>
    <row r="3622">
      <c r="A3622">
        <f>IF(P3622=P3621,0,P3622)</f>
        <v/>
      </c>
      <c r="B3622" s="41">
        <f>IF($M3622&gt;300,"",IF(OR(INDEX(Bemenet!$E$2:$E$301,$M3622)="",INDEX(Bemenet!$F$2:$F$301,$M3622)=""),"",MAX(INDEX(Bemenet!$E$2:$E$301,$M3622),INDEX(Szabalyok!$A:$A,$N3622))))</f>
        <v/>
      </c>
      <c r="C3622" s="41">
        <f>IF($B3622="","",MIN(INDEX(Bemenet!$F$2:$F$301,$M3622),INDEX(Szabalyok!$B:$B,$N3622)))</f>
        <v/>
      </c>
      <c r="D3622" s="5">
        <f>IF(AND($B3622&lt;&gt;"",$C3622&lt;&gt;"",$B3622&lt;=$C3622),INDEX(Bemenet!$G$2:$G$301,$M3622),"")</f>
        <v/>
      </c>
      <c r="E3622" s="6">
        <f>IF(AND($B3622&lt;&gt;"",$C3622&lt;&gt;"",$B3622&lt;=$C3622),INDEX(Bemenet!$D$2:$D$301,$M3622),"")</f>
        <v/>
      </c>
      <c r="F3622" s="5">
        <f>IF(AND($B3622&lt;&gt;"",$C3622&lt;&gt;"",$B3622&lt;=$C3622),$C3622-$B3622+1,"")</f>
        <v/>
      </c>
      <c r="G3622" s="5">
        <f>IF($F3622="","",$F3622*$D3622)</f>
        <v/>
      </c>
      <c r="H3622" s="42">
        <f>IF($G3622="","",$O3622)</f>
        <v/>
      </c>
      <c r="I3622" s="5">
        <f>IF($G3622="","",$G3622*IF($H3622="",$O3622,$H3622)/100)</f>
        <v/>
      </c>
      <c r="J3622" s="5">
        <f>IF(OR($L3622="",NOT(COUNTIFS($L$2:$L3622,$L3622)=1)),"",SUMIFS($G:$G,$L:$L,$L3622))</f>
        <v/>
      </c>
      <c r="K3622" s="5">
        <f>IF(OR($L3622="",NOT(COUNTIFS($L$2:$L3622,$L3622)=1)),"",SUMIFS($I:$I,$L:$L,$L3622))</f>
        <v/>
      </c>
      <c r="L3622" s="6">
        <f>IF($B3622="","",YEAR($B3622))</f>
        <v/>
      </c>
      <c r="M3622" s="6">
        <f>INT((ROW()-2)/39)+1</f>
        <v/>
      </c>
      <c r="N3622" s="6">
        <f>MOD(ROW()-2,39)+2</f>
        <v/>
      </c>
      <c r="O3622" s="42">
        <f>IF(AND($B3622&lt;&gt;"",$C3622&lt;&gt;"",$B3622&lt;=$C3622),INDEX(Szabalyok!$C:$C,$N3622),"")</f>
        <v/>
      </c>
      <c r="P3622">
        <f>IF(D3622="",P3621,P3621+1)</f>
        <v/>
      </c>
    </row>
    <row r="3623">
      <c r="A3623">
        <f>IF(P3623=P3622,0,P3623)</f>
        <v/>
      </c>
      <c r="B3623" s="41">
        <f>IF($M3623&gt;300,"",IF(OR(INDEX(Bemenet!$E$2:$E$301,$M3623)="",INDEX(Bemenet!$F$2:$F$301,$M3623)=""),"",MAX(INDEX(Bemenet!$E$2:$E$301,$M3623),INDEX(Szabalyok!$A:$A,$N3623))))</f>
        <v/>
      </c>
      <c r="C3623" s="41">
        <f>IF($B3623="","",MIN(INDEX(Bemenet!$F$2:$F$301,$M3623),INDEX(Szabalyok!$B:$B,$N3623)))</f>
        <v/>
      </c>
      <c r="D3623" s="5">
        <f>IF(AND($B3623&lt;&gt;"",$C3623&lt;&gt;"",$B3623&lt;=$C3623),INDEX(Bemenet!$G$2:$G$301,$M3623),"")</f>
        <v/>
      </c>
      <c r="E3623" s="6">
        <f>IF(AND($B3623&lt;&gt;"",$C3623&lt;&gt;"",$B3623&lt;=$C3623),INDEX(Bemenet!$D$2:$D$301,$M3623),"")</f>
        <v/>
      </c>
      <c r="F3623" s="5">
        <f>IF(AND($B3623&lt;&gt;"",$C3623&lt;&gt;"",$B3623&lt;=$C3623),$C3623-$B3623+1,"")</f>
        <v/>
      </c>
      <c r="G3623" s="5">
        <f>IF($F3623="","",$F3623*$D3623)</f>
        <v/>
      </c>
      <c r="H3623" s="42">
        <f>IF($G3623="","",$O3623)</f>
        <v/>
      </c>
      <c r="I3623" s="5">
        <f>IF($G3623="","",$G3623*IF($H3623="",$O3623,$H3623)/100)</f>
        <v/>
      </c>
      <c r="J3623" s="5">
        <f>IF(OR($L3623="",NOT(COUNTIFS($L$2:$L3623,$L3623)=1)),"",SUMIFS($G:$G,$L:$L,$L3623))</f>
        <v/>
      </c>
      <c r="K3623" s="5">
        <f>IF(OR($L3623="",NOT(COUNTIFS($L$2:$L3623,$L3623)=1)),"",SUMIFS($I:$I,$L:$L,$L3623))</f>
        <v/>
      </c>
      <c r="L3623" s="6">
        <f>IF($B3623="","",YEAR($B3623))</f>
        <v/>
      </c>
      <c r="M3623" s="6">
        <f>INT((ROW()-2)/39)+1</f>
        <v/>
      </c>
      <c r="N3623" s="6">
        <f>MOD(ROW()-2,39)+2</f>
        <v/>
      </c>
      <c r="O3623" s="42">
        <f>IF(AND($B3623&lt;&gt;"",$C3623&lt;&gt;"",$B3623&lt;=$C3623),INDEX(Szabalyok!$C:$C,$N3623),"")</f>
        <v/>
      </c>
      <c r="P3623">
        <f>IF(D3623="",P3622,P3622+1)</f>
        <v/>
      </c>
    </row>
    <row r="3624">
      <c r="A3624">
        <f>IF(P3624=P3623,0,P3624)</f>
        <v/>
      </c>
      <c r="B3624" s="41">
        <f>IF($M3624&gt;300,"",IF(OR(INDEX(Bemenet!$E$2:$E$301,$M3624)="",INDEX(Bemenet!$F$2:$F$301,$M3624)=""),"",MAX(INDEX(Bemenet!$E$2:$E$301,$M3624),INDEX(Szabalyok!$A:$A,$N3624))))</f>
        <v/>
      </c>
      <c r="C3624" s="41">
        <f>IF($B3624="","",MIN(INDEX(Bemenet!$F$2:$F$301,$M3624),INDEX(Szabalyok!$B:$B,$N3624)))</f>
        <v/>
      </c>
      <c r="D3624" s="5">
        <f>IF(AND($B3624&lt;&gt;"",$C3624&lt;&gt;"",$B3624&lt;=$C3624),INDEX(Bemenet!$G$2:$G$301,$M3624),"")</f>
        <v/>
      </c>
      <c r="E3624" s="6">
        <f>IF(AND($B3624&lt;&gt;"",$C3624&lt;&gt;"",$B3624&lt;=$C3624),INDEX(Bemenet!$D$2:$D$301,$M3624),"")</f>
        <v/>
      </c>
      <c r="F3624" s="5">
        <f>IF(AND($B3624&lt;&gt;"",$C3624&lt;&gt;"",$B3624&lt;=$C3624),$C3624-$B3624+1,"")</f>
        <v/>
      </c>
      <c r="G3624" s="5">
        <f>IF($F3624="","",$F3624*$D3624)</f>
        <v/>
      </c>
      <c r="H3624" s="42">
        <f>IF($G3624="","",$O3624)</f>
        <v/>
      </c>
      <c r="I3624" s="5">
        <f>IF($G3624="","",$G3624*IF($H3624="",$O3624,$H3624)/100)</f>
        <v/>
      </c>
      <c r="J3624" s="5">
        <f>IF(OR($L3624="",NOT(COUNTIFS($L$2:$L3624,$L3624)=1)),"",SUMIFS($G:$G,$L:$L,$L3624))</f>
        <v/>
      </c>
      <c r="K3624" s="5">
        <f>IF(OR($L3624="",NOT(COUNTIFS($L$2:$L3624,$L3624)=1)),"",SUMIFS($I:$I,$L:$L,$L3624))</f>
        <v/>
      </c>
      <c r="L3624" s="6">
        <f>IF($B3624="","",YEAR($B3624))</f>
        <v/>
      </c>
      <c r="M3624" s="6">
        <f>INT((ROW()-2)/39)+1</f>
        <v/>
      </c>
      <c r="N3624" s="6">
        <f>MOD(ROW()-2,39)+2</f>
        <v/>
      </c>
      <c r="O3624" s="42">
        <f>IF(AND($B3624&lt;&gt;"",$C3624&lt;&gt;"",$B3624&lt;=$C3624),INDEX(Szabalyok!$C:$C,$N3624),"")</f>
        <v/>
      </c>
      <c r="P3624">
        <f>IF(D3624="",P3623,P3623+1)</f>
        <v/>
      </c>
    </row>
    <row r="3625">
      <c r="A3625">
        <f>IF(P3625=P3624,0,P3625)</f>
        <v/>
      </c>
      <c r="B3625" s="41">
        <f>IF($M3625&gt;300,"",IF(OR(INDEX(Bemenet!$E$2:$E$301,$M3625)="",INDEX(Bemenet!$F$2:$F$301,$M3625)=""),"",MAX(INDEX(Bemenet!$E$2:$E$301,$M3625),INDEX(Szabalyok!$A:$A,$N3625))))</f>
        <v/>
      </c>
      <c r="C3625" s="41">
        <f>IF($B3625="","",MIN(INDEX(Bemenet!$F$2:$F$301,$M3625),INDEX(Szabalyok!$B:$B,$N3625)))</f>
        <v/>
      </c>
      <c r="D3625" s="5">
        <f>IF(AND($B3625&lt;&gt;"",$C3625&lt;&gt;"",$B3625&lt;=$C3625),INDEX(Bemenet!$G$2:$G$301,$M3625),"")</f>
        <v/>
      </c>
      <c r="E3625" s="6">
        <f>IF(AND($B3625&lt;&gt;"",$C3625&lt;&gt;"",$B3625&lt;=$C3625),INDEX(Bemenet!$D$2:$D$301,$M3625),"")</f>
        <v/>
      </c>
      <c r="F3625" s="5">
        <f>IF(AND($B3625&lt;&gt;"",$C3625&lt;&gt;"",$B3625&lt;=$C3625),$C3625-$B3625+1,"")</f>
        <v/>
      </c>
      <c r="G3625" s="5">
        <f>IF($F3625="","",$F3625*$D3625)</f>
        <v/>
      </c>
      <c r="H3625" s="42">
        <f>IF($G3625="","",$O3625)</f>
        <v/>
      </c>
      <c r="I3625" s="5">
        <f>IF($G3625="","",$G3625*IF($H3625="",$O3625,$H3625)/100)</f>
        <v/>
      </c>
      <c r="J3625" s="5">
        <f>IF(OR($L3625="",NOT(COUNTIFS($L$2:$L3625,$L3625)=1)),"",SUMIFS($G:$G,$L:$L,$L3625))</f>
        <v/>
      </c>
      <c r="K3625" s="5">
        <f>IF(OR($L3625="",NOT(COUNTIFS($L$2:$L3625,$L3625)=1)),"",SUMIFS($I:$I,$L:$L,$L3625))</f>
        <v/>
      </c>
      <c r="L3625" s="6">
        <f>IF($B3625="","",YEAR($B3625))</f>
        <v/>
      </c>
      <c r="M3625" s="6">
        <f>INT((ROW()-2)/39)+1</f>
        <v/>
      </c>
      <c r="N3625" s="6">
        <f>MOD(ROW()-2,39)+2</f>
        <v/>
      </c>
      <c r="O3625" s="42">
        <f>IF(AND($B3625&lt;&gt;"",$C3625&lt;&gt;"",$B3625&lt;=$C3625),INDEX(Szabalyok!$C:$C,$N3625),"")</f>
        <v/>
      </c>
      <c r="P3625">
        <f>IF(D3625="",P3624,P3624+1)</f>
        <v/>
      </c>
    </row>
    <row r="3626">
      <c r="A3626">
        <f>IF(P3626=P3625,0,P3626)</f>
        <v/>
      </c>
      <c r="B3626" s="41">
        <f>IF($M3626&gt;300,"",IF(OR(INDEX(Bemenet!$E$2:$E$301,$M3626)="",INDEX(Bemenet!$F$2:$F$301,$M3626)=""),"",MAX(INDEX(Bemenet!$E$2:$E$301,$M3626),INDEX(Szabalyok!$A:$A,$N3626))))</f>
        <v/>
      </c>
      <c r="C3626" s="41">
        <f>IF($B3626="","",MIN(INDEX(Bemenet!$F$2:$F$301,$M3626),INDEX(Szabalyok!$B:$B,$N3626)))</f>
        <v/>
      </c>
      <c r="D3626" s="5">
        <f>IF(AND($B3626&lt;&gt;"",$C3626&lt;&gt;"",$B3626&lt;=$C3626),INDEX(Bemenet!$G$2:$G$301,$M3626),"")</f>
        <v/>
      </c>
      <c r="E3626" s="6">
        <f>IF(AND($B3626&lt;&gt;"",$C3626&lt;&gt;"",$B3626&lt;=$C3626),INDEX(Bemenet!$D$2:$D$301,$M3626),"")</f>
        <v/>
      </c>
      <c r="F3626" s="5">
        <f>IF(AND($B3626&lt;&gt;"",$C3626&lt;&gt;"",$B3626&lt;=$C3626),$C3626-$B3626+1,"")</f>
        <v/>
      </c>
      <c r="G3626" s="5">
        <f>IF($F3626="","",$F3626*$D3626)</f>
        <v/>
      </c>
      <c r="H3626" s="42">
        <f>IF($G3626="","",$O3626)</f>
        <v/>
      </c>
      <c r="I3626" s="5">
        <f>IF($G3626="","",$G3626*IF($H3626="",$O3626,$H3626)/100)</f>
        <v/>
      </c>
      <c r="J3626" s="5">
        <f>IF(OR($L3626="",NOT(COUNTIFS($L$2:$L3626,$L3626)=1)),"",SUMIFS($G:$G,$L:$L,$L3626))</f>
        <v/>
      </c>
      <c r="K3626" s="5">
        <f>IF(OR($L3626="",NOT(COUNTIFS($L$2:$L3626,$L3626)=1)),"",SUMIFS($I:$I,$L:$L,$L3626))</f>
        <v/>
      </c>
      <c r="L3626" s="6">
        <f>IF($B3626="","",YEAR($B3626))</f>
        <v/>
      </c>
      <c r="M3626" s="6">
        <f>INT((ROW()-2)/39)+1</f>
        <v/>
      </c>
      <c r="N3626" s="6">
        <f>MOD(ROW()-2,39)+2</f>
        <v/>
      </c>
      <c r="O3626" s="42">
        <f>IF(AND($B3626&lt;&gt;"",$C3626&lt;&gt;"",$B3626&lt;=$C3626),INDEX(Szabalyok!$C:$C,$N3626),"")</f>
        <v/>
      </c>
      <c r="P3626">
        <f>IF(D3626="",P3625,P3625+1)</f>
        <v/>
      </c>
    </row>
    <row r="3627">
      <c r="A3627">
        <f>IF(P3627=P3626,0,P3627)</f>
        <v/>
      </c>
      <c r="B3627" s="41">
        <f>IF($M3627&gt;300,"",IF(OR(INDEX(Bemenet!$E$2:$E$301,$M3627)="",INDEX(Bemenet!$F$2:$F$301,$M3627)=""),"",MAX(INDEX(Bemenet!$E$2:$E$301,$M3627),INDEX(Szabalyok!$A:$A,$N3627))))</f>
        <v/>
      </c>
      <c r="C3627" s="41">
        <f>IF($B3627="","",MIN(INDEX(Bemenet!$F$2:$F$301,$M3627),INDEX(Szabalyok!$B:$B,$N3627)))</f>
        <v/>
      </c>
      <c r="D3627" s="5">
        <f>IF(AND($B3627&lt;&gt;"",$C3627&lt;&gt;"",$B3627&lt;=$C3627),INDEX(Bemenet!$G$2:$G$301,$M3627),"")</f>
        <v/>
      </c>
      <c r="E3627" s="6">
        <f>IF(AND($B3627&lt;&gt;"",$C3627&lt;&gt;"",$B3627&lt;=$C3627),INDEX(Bemenet!$D$2:$D$301,$M3627),"")</f>
        <v/>
      </c>
      <c r="F3627" s="5">
        <f>IF(AND($B3627&lt;&gt;"",$C3627&lt;&gt;"",$B3627&lt;=$C3627),$C3627-$B3627+1,"")</f>
        <v/>
      </c>
      <c r="G3627" s="5">
        <f>IF($F3627="","",$F3627*$D3627)</f>
        <v/>
      </c>
      <c r="H3627" s="42">
        <f>IF($G3627="","",$O3627)</f>
        <v/>
      </c>
      <c r="I3627" s="5">
        <f>IF($G3627="","",$G3627*IF($H3627="",$O3627,$H3627)/100)</f>
        <v/>
      </c>
      <c r="J3627" s="5">
        <f>IF(OR($L3627="",NOT(COUNTIFS($L$2:$L3627,$L3627)=1)),"",SUMIFS($G:$G,$L:$L,$L3627))</f>
        <v/>
      </c>
      <c r="K3627" s="5">
        <f>IF(OR($L3627="",NOT(COUNTIFS($L$2:$L3627,$L3627)=1)),"",SUMIFS($I:$I,$L:$L,$L3627))</f>
        <v/>
      </c>
      <c r="L3627" s="6">
        <f>IF($B3627="","",YEAR($B3627))</f>
        <v/>
      </c>
      <c r="M3627" s="6">
        <f>INT((ROW()-2)/39)+1</f>
        <v/>
      </c>
      <c r="N3627" s="6">
        <f>MOD(ROW()-2,39)+2</f>
        <v/>
      </c>
      <c r="O3627" s="42">
        <f>IF(AND($B3627&lt;&gt;"",$C3627&lt;&gt;"",$B3627&lt;=$C3627),INDEX(Szabalyok!$C:$C,$N3627),"")</f>
        <v/>
      </c>
      <c r="P3627">
        <f>IF(D3627="",P3626,P3626+1)</f>
        <v/>
      </c>
    </row>
    <row r="3628">
      <c r="A3628">
        <f>IF(P3628=P3627,0,P3628)</f>
        <v/>
      </c>
      <c r="B3628" s="41">
        <f>IF($M3628&gt;300,"",IF(OR(INDEX(Bemenet!$E$2:$E$301,$M3628)="",INDEX(Bemenet!$F$2:$F$301,$M3628)=""),"",MAX(INDEX(Bemenet!$E$2:$E$301,$M3628),INDEX(Szabalyok!$A:$A,$N3628))))</f>
        <v/>
      </c>
      <c r="C3628" s="41">
        <f>IF($B3628="","",MIN(INDEX(Bemenet!$F$2:$F$301,$M3628),INDEX(Szabalyok!$B:$B,$N3628)))</f>
        <v/>
      </c>
      <c r="D3628" s="5">
        <f>IF(AND($B3628&lt;&gt;"",$C3628&lt;&gt;"",$B3628&lt;=$C3628),INDEX(Bemenet!$G$2:$G$301,$M3628),"")</f>
        <v/>
      </c>
      <c r="E3628" s="6">
        <f>IF(AND($B3628&lt;&gt;"",$C3628&lt;&gt;"",$B3628&lt;=$C3628),INDEX(Bemenet!$D$2:$D$301,$M3628),"")</f>
        <v/>
      </c>
      <c r="F3628" s="5">
        <f>IF(AND($B3628&lt;&gt;"",$C3628&lt;&gt;"",$B3628&lt;=$C3628),$C3628-$B3628+1,"")</f>
        <v/>
      </c>
      <c r="G3628" s="5">
        <f>IF($F3628="","",$F3628*$D3628)</f>
        <v/>
      </c>
      <c r="H3628" s="42">
        <f>IF($G3628="","",$O3628)</f>
        <v/>
      </c>
      <c r="I3628" s="5">
        <f>IF($G3628="","",$G3628*IF($H3628="",$O3628,$H3628)/100)</f>
        <v/>
      </c>
      <c r="J3628" s="5">
        <f>IF(OR($L3628="",NOT(COUNTIFS($L$2:$L3628,$L3628)=1)),"",SUMIFS($G:$G,$L:$L,$L3628))</f>
        <v/>
      </c>
      <c r="K3628" s="5">
        <f>IF(OR($L3628="",NOT(COUNTIFS($L$2:$L3628,$L3628)=1)),"",SUMIFS($I:$I,$L:$L,$L3628))</f>
        <v/>
      </c>
      <c r="L3628" s="6">
        <f>IF($B3628="","",YEAR($B3628))</f>
        <v/>
      </c>
      <c r="M3628" s="6">
        <f>INT((ROW()-2)/39)+1</f>
        <v/>
      </c>
      <c r="N3628" s="6">
        <f>MOD(ROW()-2,39)+2</f>
        <v/>
      </c>
      <c r="O3628" s="42">
        <f>IF(AND($B3628&lt;&gt;"",$C3628&lt;&gt;"",$B3628&lt;=$C3628),INDEX(Szabalyok!$C:$C,$N3628),"")</f>
        <v/>
      </c>
      <c r="P3628">
        <f>IF(D3628="",P3627,P3627+1)</f>
        <v/>
      </c>
    </row>
    <row r="3629">
      <c r="A3629">
        <f>IF(P3629=P3628,0,P3629)</f>
        <v/>
      </c>
      <c r="B3629" s="41">
        <f>IF($M3629&gt;300,"",IF(OR(INDEX(Bemenet!$E$2:$E$301,$M3629)="",INDEX(Bemenet!$F$2:$F$301,$M3629)=""),"",MAX(INDEX(Bemenet!$E$2:$E$301,$M3629),INDEX(Szabalyok!$A:$A,$N3629))))</f>
        <v/>
      </c>
      <c r="C3629" s="41">
        <f>IF($B3629="","",MIN(INDEX(Bemenet!$F$2:$F$301,$M3629),INDEX(Szabalyok!$B:$B,$N3629)))</f>
        <v/>
      </c>
      <c r="D3629" s="5">
        <f>IF(AND($B3629&lt;&gt;"",$C3629&lt;&gt;"",$B3629&lt;=$C3629),INDEX(Bemenet!$G$2:$G$301,$M3629),"")</f>
        <v/>
      </c>
      <c r="E3629" s="6">
        <f>IF(AND($B3629&lt;&gt;"",$C3629&lt;&gt;"",$B3629&lt;=$C3629),INDEX(Bemenet!$D$2:$D$301,$M3629),"")</f>
        <v/>
      </c>
      <c r="F3629" s="5">
        <f>IF(AND($B3629&lt;&gt;"",$C3629&lt;&gt;"",$B3629&lt;=$C3629),$C3629-$B3629+1,"")</f>
        <v/>
      </c>
      <c r="G3629" s="5">
        <f>IF($F3629="","",$F3629*$D3629)</f>
        <v/>
      </c>
      <c r="H3629" s="42">
        <f>IF($G3629="","",$O3629)</f>
        <v/>
      </c>
      <c r="I3629" s="5">
        <f>IF($G3629="","",$G3629*IF($H3629="",$O3629,$H3629)/100)</f>
        <v/>
      </c>
      <c r="J3629" s="5">
        <f>IF(OR($L3629="",NOT(COUNTIFS($L$2:$L3629,$L3629)=1)),"",SUMIFS($G:$G,$L:$L,$L3629))</f>
        <v/>
      </c>
      <c r="K3629" s="5">
        <f>IF(OR($L3629="",NOT(COUNTIFS($L$2:$L3629,$L3629)=1)),"",SUMIFS($I:$I,$L:$L,$L3629))</f>
        <v/>
      </c>
      <c r="L3629" s="6">
        <f>IF($B3629="","",YEAR($B3629))</f>
        <v/>
      </c>
      <c r="M3629" s="6">
        <f>INT((ROW()-2)/39)+1</f>
        <v/>
      </c>
      <c r="N3629" s="6">
        <f>MOD(ROW()-2,39)+2</f>
        <v/>
      </c>
      <c r="O3629" s="42">
        <f>IF(AND($B3629&lt;&gt;"",$C3629&lt;&gt;"",$B3629&lt;=$C3629),INDEX(Szabalyok!$C:$C,$N3629),"")</f>
        <v/>
      </c>
      <c r="P3629">
        <f>IF(D3629="",P3628,P3628+1)</f>
        <v/>
      </c>
    </row>
    <row r="3630">
      <c r="A3630">
        <f>IF(P3630=P3629,0,P3630)</f>
        <v/>
      </c>
      <c r="B3630" s="41">
        <f>IF($M3630&gt;300,"",IF(OR(INDEX(Bemenet!$E$2:$E$301,$M3630)="",INDEX(Bemenet!$F$2:$F$301,$M3630)=""),"",MAX(INDEX(Bemenet!$E$2:$E$301,$M3630),INDEX(Szabalyok!$A:$A,$N3630))))</f>
        <v/>
      </c>
      <c r="C3630" s="41">
        <f>IF($B3630="","",MIN(INDEX(Bemenet!$F$2:$F$301,$M3630),INDEX(Szabalyok!$B:$B,$N3630)))</f>
        <v/>
      </c>
      <c r="D3630" s="5">
        <f>IF(AND($B3630&lt;&gt;"",$C3630&lt;&gt;"",$B3630&lt;=$C3630),INDEX(Bemenet!$G$2:$G$301,$M3630),"")</f>
        <v/>
      </c>
      <c r="E3630" s="6">
        <f>IF(AND($B3630&lt;&gt;"",$C3630&lt;&gt;"",$B3630&lt;=$C3630),INDEX(Bemenet!$D$2:$D$301,$M3630),"")</f>
        <v/>
      </c>
      <c r="F3630" s="5">
        <f>IF(AND($B3630&lt;&gt;"",$C3630&lt;&gt;"",$B3630&lt;=$C3630),$C3630-$B3630+1,"")</f>
        <v/>
      </c>
      <c r="G3630" s="5">
        <f>IF($F3630="","",$F3630*$D3630)</f>
        <v/>
      </c>
      <c r="H3630" s="42">
        <f>IF($G3630="","",$O3630)</f>
        <v/>
      </c>
      <c r="I3630" s="5">
        <f>IF($G3630="","",$G3630*IF($H3630="",$O3630,$H3630)/100)</f>
        <v/>
      </c>
      <c r="J3630" s="5">
        <f>IF(OR($L3630="",NOT(COUNTIFS($L$2:$L3630,$L3630)=1)),"",SUMIFS($G:$G,$L:$L,$L3630))</f>
        <v/>
      </c>
      <c r="K3630" s="5">
        <f>IF(OR($L3630="",NOT(COUNTIFS($L$2:$L3630,$L3630)=1)),"",SUMIFS($I:$I,$L:$L,$L3630))</f>
        <v/>
      </c>
      <c r="L3630" s="6">
        <f>IF($B3630="","",YEAR($B3630))</f>
        <v/>
      </c>
      <c r="M3630" s="6">
        <f>INT((ROW()-2)/39)+1</f>
        <v/>
      </c>
      <c r="N3630" s="6">
        <f>MOD(ROW()-2,39)+2</f>
        <v/>
      </c>
      <c r="O3630" s="42">
        <f>IF(AND($B3630&lt;&gt;"",$C3630&lt;&gt;"",$B3630&lt;=$C3630),INDEX(Szabalyok!$C:$C,$N3630),"")</f>
        <v/>
      </c>
      <c r="P3630">
        <f>IF(D3630="",P3629,P3629+1)</f>
        <v/>
      </c>
    </row>
    <row r="3631">
      <c r="A3631">
        <f>IF(P3631=P3630,0,P3631)</f>
        <v/>
      </c>
      <c r="B3631" s="41">
        <f>IF($M3631&gt;300,"",IF(OR(INDEX(Bemenet!$E$2:$E$301,$M3631)="",INDEX(Bemenet!$F$2:$F$301,$M3631)=""),"",MAX(INDEX(Bemenet!$E$2:$E$301,$M3631),INDEX(Szabalyok!$A:$A,$N3631))))</f>
        <v/>
      </c>
      <c r="C3631" s="41">
        <f>IF($B3631="","",MIN(INDEX(Bemenet!$F$2:$F$301,$M3631),INDEX(Szabalyok!$B:$B,$N3631)))</f>
        <v/>
      </c>
      <c r="D3631" s="5">
        <f>IF(AND($B3631&lt;&gt;"",$C3631&lt;&gt;"",$B3631&lt;=$C3631),INDEX(Bemenet!$G$2:$G$301,$M3631),"")</f>
        <v/>
      </c>
      <c r="E3631" s="6">
        <f>IF(AND($B3631&lt;&gt;"",$C3631&lt;&gt;"",$B3631&lt;=$C3631),INDEX(Bemenet!$D$2:$D$301,$M3631),"")</f>
        <v/>
      </c>
      <c r="F3631" s="5">
        <f>IF(AND($B3631&lt;&gt;"",$C3631&lt;&gt;"",$B3631&lt;=$C3631),$C3631-$B3631+1,"")</f>
        <v/>
      </c>
      <c r="G3631" s="5">
        <f>IF($F3631="","",$F3631*$D3631)</f>
        <v/>
      </c>
      <c r="H3631" s="42">
        <f>IF($G3631="","",$O3631)</f>
        <v/>
      </c>
      <c r="I3631" s="5">
        <f>IF($G3631="","",$G3631*IF($H3631="",$O3631,$H3631)/100)</f>
        <v/>
      </c>
      <c r="J3631" s="5">
        <f>IF(OR($L3631="",NOT(COUNTIFS($L$2:$L3631,$L3631)=1)),"",SUMIFS($G:$G,$L:$L,$L3631))</f>
        <v/>
      </c>
      <c r="K3631" s="5">
        <f>IF(OR($L3631="",NOT(COUNTIFS($L$2:$L3631,$L3631)=1)),"",SUMIFS($I:$I,$L:$L,$L3631))</f>
        <v/>
      </c>
      <c r="L3631" s="6">
        <f>IF($B3631="","",YEAR($B3631))</f>
        <v/>
      </c>
      <c r="M3631" s="6">
        <f>INT((ROW()-2)/39)+1</f>
        <v/>
      </c>
      <c r="N3631" s="6">
        <f>MOD(ROW()-2,39)+2</f>
        <v/>
      </c>
      <c r="O3631" s="42">
        <f>IF(AND($B3631&lt;&gt;"",$C3631&lt;&gt;"",$B3631&lt;=$C3631),INDEX(Szabalyok!$C:$C,$N3631),"")</f>
        <v/>
      </c>
      <c r="P3631">
        <f>IF(D3631="",P3630,P3630+1)</f>
        <v/>
      </c>
    </row>
    <row r="3632">
      <c r="A3632">
        <f>IF(P3632=P3631,0,P3632)</f>
        <v/>
      </c>
      <c r="B3632" s="41">
        <f>IF($M3632&gt;300,"",IF(OR(INDEX(Bemenet!$E$2:$E$301,$M3632)="",INDEX(Bemenet!$F$2:$F$301,$M3632)=""),"",MAX(INDEX(Bemenet!$E$2:$E$301,$M3632),INDEX(Szabalyok!$A:$A,$N3632))))</f>
        <v/>
      </c>
      <c r="C3632" s="41">
        <f>IF($B3632="","",MIN(INDEX(Bemenet!$F$2:$F$301,$M3632),INDEX(Szabalyok!$B:$B,$N3632)))</f>
        <v/>
      </c>
      <c r="D3632" s="5">
        <f>IF(AND($B3632&lt;&gt;"",$C3632&lt;&gt;"",$B3632&lt;=$C3632),INDEX(Bemenet!$G$2:$G$301,$M3632),"")</f>
        <v/>
      </c>
      <c r="E3632" s="6">
        <f>IF(AND($B3632&lt;&gt;"",$C3632&lt;&gt;"",$B3632&lt;=$C3632),INDEX(Bemenet!$D$2:$D$301,$M3632),"")</f>
        <v/>
      </c>
      <c r="F3632" s="5">
        <f>IF(AND($B3632&lt;&gt;"",$C3632&lt;&gt;"",$B3632&lt;=$C3632),$C3632-$B3632+1,"")</f>
        <v/>
      </c>
      <c r="G3632" s="5">
        <f>IF($F3632="","",$F3632*$D3632)</f>
        <v/>
      </c>
      <c r="H3632" s="42">
        <f>IF($G3632="","",$O3632)</f>
        <v/>
      </c>
      <c r="I3632" s="5">
        <f>IF($G3632="","",$G3632*IF($H3632="",$O3632,$H3632)/100)</f>
        <v/>
      </c>
      <c r="J3632" s="5">
        <f>IF(OR($L3632="",NOT(COUNTIFS($L$2:$L3632,$L3632)=1)),"",SUMIFS($G:$G,$L:$L,$L3632))</f>
        <v/>
      </c>
      <c r="K3632" s="5">
        <f>IF(OR($L3632="",NOT(COUNTIFS($L$2:$L3632,$L3632)=1)),"",SUMIFS($I:$I,$L:$L,$L3632))</f>
        <v/>
      </c>
      <c r="L3632" s="6">
        <f>IF($B3632="","",YEAR($B3632))</f>
        <v/>
      </c>
      <c r="M3632" s="6">
        <f>INT((ROW()-2)/39)+1</f>
        <v/>
      </c>
      <c r="N3632" s="6">
        <f>MOD(ROW()-2,39)+2</f>
        <v/>
      </c>
      <c r="O3632" s="42">
        <f>IF(AND($B3632&lt;&gt;"",$C3632&lt;&gt;"",$B3632&lt;=$C3632),INDEX(Szabalyok!$C:$C,$N3632),"")</f>
        <v/>
      </c>
      <c r="P3632">
        <f>IF(D3632="",P3631,P3631+1)</f>
        <v/>
      </c>
    </row>
    <row r="3633">
      <c r="A3633">
        <f>IF(P3633=P3632,0,P3633)</f>
        <v/>
      </c>
      <c r="B3633" s="41">
        <f>IF($M3633&gt;300,"",IF(OR(INDEX(Bemenet!$E$2:$E$301,$M3633)="",INDEX(Bemenet!$F$2:$F$301,$M3633)=""),"",MAX(INDEX(Bemenet!$E$2:$E$301,$M3633),INDEX(Szabalyok!$A:$A,$N3633))))</f>
        <v/>
      </c>
      <c r="C3633" s="41">
        <f>IF($B3633="","",MIN(INDEX(Bemenet!$F$2:$F$301,$M3633),INDEX(Szabalyok!$B:$B,$N3633)))</f>
        <v/>
      </c>
      <c r="D3633" s="5">
        <f>IF(AND($B3633&lt;&gt;"",$C3633&lt;&gt;"",$B3633&lt;=$C3633),INDEX(Bemenet!$G$2:$G$301,$M3633),"")</f>
        <v/>
      </c>
      <c r="E3633" s="6">
        <f>IF(AND($B3633&lt;&gt;"",$C3633&lt;&gt;"",$B3633&lt;=$C3633),INDEX(Bemenet!$D$2:$D$301,$M3633),"")</f>
        <v/>
      </c>
      <c r="F3633" s="5">
        <f>IF(AND($B3633&lt;&gt;"",$C3633&lt;&gt;"",$B3633&lt;=$C3633),$C3633-$B3633+1,"")</f>
        <v/>
      </c>
      <c r="G3633" s="5">
        <f>IF($F3633="","",$F3633*$D3633)</f>
        <v/>
      </c>
      <c r="H3633" s="42">
        <f>IF($G3633="","",$O3633)</f>
        <v/>
      </c>
      <c r="I3633" s="5">
        <f>IF($G3633="","",$G3633*IF($H3633="",$O3633,$H3633)/100)</f>
        <v/>
      </c>
      <c r="J3633" s="5">
        <f>IF(OR($L3633="",NOT(COUNTIFS($L$2:$L3633,$L3633)=1)),"",SUMIFS($G:$G,$L:$L,$L3633))</f>
        <v/>
      </c>
      <c r="K3633" s="5">
        <f>IF(OR($L3633="",NOT(COUNTIFS($L$2:$L3633,$L3633)=1)),"",SUMIFS($I:$I,$L:$L,$L3633))</f>
        <v/>
      </c>
      <c r="L3633" s="6">
        <f>IF($B3633="","",YEAR($B3633))</f>
        <v/>
      </c>
      <c r="M3633" s="6">
        <f>INT((ROW()-2)/39)+1</f>
        <v/>
      </c>
      <c r="N3633" s="6">
        <f>MOD(ROW()-2,39)+2</f>
        <v/>
      </c>
      <c r="O3633" s="42">
        <f>IF(AND($B3633&lt;&gt;"",$C3633&lt;&gt;"",$B3633&lt;=$C3633),INDEX(Szabalyok!$C:$C,$N3633),"")</f>
        <v/>
      </c>
      <c r="P3633">
        <f>IF(D3633="",P3632,P3632+1)</f>
        <v/>
      </c>
    </row>
    <row r="3634">
      <c r="A3634">
        <f>IF(P3634=P3633,0,P3634)</f>
        <v/>
      </c>
      <c r="B3634" s="41">
        <f>IF($M3634&gt;300,"",IF(OR(INDEX(Bemenet!$E$2:$E$301,$M3634)="",INDEX(Bemenet!$F$2:$F$301,$M3634)=""),"",MAX(INDEX(Bemenet!$E$2:$E$301,$M3634),INDEX(Szabalyok!$A:$A,$N3634))))</f>
        <v/>
      </c>
      <c r="C3634" s="41">
        <f>IF($B3634="","",MIN(INDEX(Bemenet!$F$2:$F$301,$M3634),INDEX(Szabalyok!$B:$B,$N3634)))</f>
        <v/>
      </c>
      <c r="D3634" s="5">
        <f>IF(AND($B3634&lt;&gt;"",$C3634&lt;&gt;"",$B3634&lt;=$C3634),INDEX(Bemenet!$G$2:$G$301,$M3634),"")</f>
        <v/>
      </c>
      <c r="E3634" s="6">
        <f>IF(AND($B3634&lt;&gt;"",$C3634&lt;&gt;"",$B3634&lt;=$C3634),INDEX(Bemenet!$D$2:$D$301,$M3634),"")</f>
        <v/>
      </c>
      <c r="F3634" s="5">
        <f>IF(AND($B3634&lt;&gt;"",$C3634&lt;&gt;"",$B3634&lt;=$C3634),$C3634-$B3634+1,"")</f>
        <v/>
      </c>
      <c r="G3634" s="5">
        <f>IF($F3634="","",$F3634*$D3634)</f>
        <v/>
      </c>
      <c r="H3634" s="42">
        <f>IF($G3634="","",$O3634)</f>
        <v/>
      </c>
      <c r="I3634" s="5">
        <f>IF($G3634="","",$G3634*IF($H3634="",$O3634,$H3634)/100)</f>
        <v/>
      </c>
      <c r="J3634" s="5">
        <f>IF(OR($L3634="",NOT(COUNTIFS($L$2:$L3634,$L3634)=1)),"",SUMIFS($G:$G,$L:$L,$L3634))</f>
        <v/>
      </c>
      <c r="K3634" s="5">
        <f>IF(OR($L3634="",NOT(COUNTIFS($L$2:$L3634,$L3634)=1)),"",SUMIFS($I:$I,$L:$L,$L3634))</f>
        <v/>
      </c>
      <c r="L3634" s="6">
        <f>IF($B3634="","",YEAR($B3634))</f>
        <v/>
      </c>
      <c r="M3634" s="6">
        <f>INT((ROW()-2)/39)+1</f>
        <v/>
      </c>
      <c r="N3634" s="6">
        <f>MOD(ROW()-2,39)+2</f>
        <v/>
      </c>
      <c r="O3634" s="42">
        <f>IF(AND($B3634&lt;&gt;"",$C3634&lt;&gt;"",$B3634&lt;=$C3634),INDEX(Szabalyok!$C:$C,$N3634),"")</f>
        <v/>
      </c>
      <c r="P3634">
        <f>IF(D3634="",P3633,P3633+1)</f>
        <v/>
      </c>
    </row>
    <row r="3635">
      <c r="A3635">
        <f>IF(P3635=P3634,0,P3635)</f>
        <v/>
      </c>
      <c r="B3635" s="41">
        <f>IF($M3635&gt;300,"",IF(OR(INDEX(Bemenet!$E$2:$E$301,$M3635)="",INDEX(Bemenet!$F$2:$F$301,$M3635)=""),"",MAX(INDEX(Bemenet!$E$2:$E$301,$M3635),INDEX(Szabalyok!$A:$A,$N3635))))</f>
        <v/>
      </c>
      <c r="C3635" s="41">
        <f>IF($B3635="","",MIN(INDEX(Bemenet!$F$2:$F$301,$M3635),INDEX(Szabalyok!$B:$B,$N3635)))</f>
        <v/>
      </c>
      <c r="D3635" s="5">
        <f>IF(AND($B3635&lt;&gt;"",$C3635&lt;&gt;"",$B3635&lt;=$C3635),INDEX(Bemenet!$G$2:$G$301,$M3635),"")</f>
        <v/>
      </c>
      <c r="E3635" s="6">
        <f>IF(AND($B3635&lt;&gt;"",$C3635&lt;&gt;"",$B3635&lt;=$C3635),INDEX(Bemenet!$D$2:$D$301,$M3635),"")</f>
        <v/>
      </c>
      <c r="F3635" s="5">
        <f>IF(AND($B3635&lt;&gt;"",$C3635&lt;&gt;"",$B3635&lt;=$C3635),$C3635-$B3635+1,"")</f>
        <v/>
      </c>
      <c r="G3635" s="5">
        <f>IF($F3635="","",$F3635*$D3635)</f>
        <v/>
      </c>
      <c r="H3635" s="42">
        <f>IF($G3635="","",$O3635)</f>
        <v/>
      </c>
      <c r="I3635" s="5">
        <f>IF($G3635="","",$G3635*IF($H3635="",$O3635,$H3635)/100)</f>
        <v/>
      </c>
      <c r="J3635" s="5">
        <f>IF(OR($L3635="",NOT(COUNTIFS($L$2:$L3635,$L3635)=1)),"",SUMIFS($G:$G,$L:$L,$L3635))</f>
        <v/>
      </c>
      <c r="K3635" s="5">
        <f>IF(OR($L3635="",NOT(COUNTIFS($L$2:$L3635,$L3635)=1)),"",SUMIFS($I:$I,$L:$L,$L3635))</f>
        <v/>
      </c>
      <c r="L3635" s="6">
        <f>IF($B3635="","",YEAR($B3635))</f>
        <v/>
      </c>
      <c r="M3635" s="6">
        <f>INT((ROW()-2)/39)+1</f>
        <v/>
      </c>
      <c r="N3635" s="6">
        <f>MOD(ROW()-2,39)+2</f>
        <v/>
      </c>
      <c r="O3635" s="42">
        <f>IF(AND($B3635&lt;&gt;"",$C3635&lt;&gt;"",$B3635&lt;=$C3635),INDEX(Szabalyok!$C:$C,$N3635),"")</f>
        <v/>
      </c>
      <c r="P3635">
        <f>IF(D3635="",P3634,P3634+1)</f>
        <v/>
      </c>
    </row>
    <row r="3636">
      <c r="A3636">
        <f>IF(P3636=P3635,0,P3636)</f>
        <v/>
      </c>
      <c r="B3636" s="41">
        <f>IF($M3636&gt;300,"",IF(OR(INDEX(Bemenet!$E$2:$E$301,$M3636)="",INDEX(Bemenet!$F$2:$F$301,$M3636)=""),"",MAX(INDEX(Bemenet!$E$2:$E$301,$M3636),INDEX(Szabalyok!$A:$A,$N3636))))</f>
        <v/>
      </c>
      <c r="C3636" s="41">
        <f>IF($B3636="","",MIN(INDEX(Bemenet!$F$2:$F$301,$M3636),INDEX(Szabalyok!$B:$B,$N3636)))</f>
        <v/>
      </c>
      <c r="D3636" s="5">
        <f>IF(AND($B3636&lt;&gt;"",$C3636&lt;&gt;"",$B3636&lt;=$C3636),INDEX(Bemenet!$G$2:$G$301,$M3636),"")</f>
        <v/>
      </c>
      <c r="E3636" s="6">
        <f>IF(AND($B3636&lt;&gt;"",$C3636&lt;&gt;"",$B3636&lt;=$C3636),INDEX(Bemenet!$D$2:$D$301,$M3636),"")</f>
        <v/>
      </c>
      <c r="F3636" s="5">
        <f>IF(AND($B3636&lt;&gt;"",$C3636&lt;&gt;"",$B3636&lt;=$C3636),$C3636-$B3636+1,"")</f>
        <v/>
      </c>
      <c r="G3636" s="5">
        <f>IF($F3636="","",$F3636*$D3636)</f>
        <v/>
      </c>
      <c r="H3636" s="42">
        <f>IF($G3636="","",$O3636)</f>
        <v/>
      </c>
      <c r="I3636" s="5">
        <f>IF($G3636="","",$G3636*IF($H3636="",$O3636,$H3636)/100)</f>
        <v/>
      </c>
      <c r="J3636" s="5">
        <f>IF(OR($L3636="",NOT(COUNTIFS($L$2:$L3636,$L3636)=1)),"",SUMIFS($G:$G,$L:$L,$L3636))</f>
        <v/>
      </c>
      <c r="K3636" s="5">
        <f>IF(OR($L3636="",NOT(COUNTIFS($L$2:$L3636,$L3636)=1)),"",SUMIFS($I:$I,$L:$L,$L3636))</f>
        <v/>
      </c>
      <c r="L3636" s="6">
        <f>IF($B3636="","",YEAR($B3636))</f>
        <v/>
      </c>
      <c r="M3636" s="6">
        <f>INT((ROW()-2)/39)+1</f>
        <v/>
      </c>
      <c r="N3636" s="6">
        <f>MOD(ROW()-2,39)+2</f>
        <v/>
      </c>
      <c r="O3636" s="42">
        <f>IF(AND($B3636&lt;&gt;"",$C3636&lt;&gt;"",$B3636&lt;=$C3636),INDEX(Szabalyok!$C:$C,$N3636),"")</f>
        <v/>
      </c>
      <c r="P3636">
        <f>IF(D3636="",P3635,P3635+1)</f>
        <v/>
      </c>
    </row>
    <row r="3637">
      <c r="A3637">
        <f>IF(P3637=P3636,0,P3637)</f>
        <v/>
      </c>
      <c r="B3637" s="41">
        <f>IF($M3637&gt;300,"",IF(OR(INDEX(Bemenet!$E$2:$E$301,$M3637)="",INDEX(Bemenet!$F$2:$F$301,$M3637)=""),"",MAX(INDEX(Bemenet!$E$2:$E$301,$M3637),INDEX(Szabalyok!$A:$A,$N3637))))</f>
        <v/>
      </c>
      <c r="C3637" s="41">
        <f>IF($B3637="","",MIN(INDEX(Bemenet!$F$2:$F$301,$M3637),INDEX(Szabalyok!$B:$B,$N3637)))</f>
        <v/>
      </c>
      <c r="D3637" s="5">
        <f>IF(AND($B3637&lt;&gt;"",$C3637&lt;&gt;"",$B3637&lt;=$C3637),INDEX(Bemenet!$G$2:$G$301,$M3637),"")</f>
        <v/>
      </c>
      <c r="E3637" s="6">
        <f>IF(AND($B3637&lt;&gt;"",$C3637&lt;&gt;"",$B3637&lt;=$C3637),INDEX(Bemenet!$D$2:$D$301,$M3637),"")</f>
        <v/>
      </c>
      <c r="F3637" s="5">
        <f>IF(AND($B3637&lt;&gt;"",$C3637&lt;&gt;"",$B3637&lt;=$C3637),$C3637-$B3637+1,"")</f>
        <v/>
      </c>
      <c r="G3637" s="5">
        <f>IF($F3637="","",$F3637*$D3637)</f>
        <v/>
      </c>
      <c r="H3637" s="42">
        <f>IF($G3637="","",$O3637)</f>
        <v/>
      </c>
      <c r="I3637" s="5">
        <f>IF($G3637="","",$G3637*IF($H3637="",$O3637,$H3637)/100)</f>
        <v/>
      </c>
      <c r="J3637" s="5">
        <f>IF(OR($L3637="",NOT(COUNTIFS($L$2:$L3637,$L3637)=1)),"",SUMIFS($G:$G,$L:$L,$L3637))</f>
        <v/>
      </c>
      <c r="K3637" s="5">
        <f>IF(OR($L3637="",NOT(COUNTIFS($L$2:$L3637,$L3637)=1)),"",SUMIFS($I:$I,$L:$L,$L3637))</f>
        <v/>
      </c>
      <c r="L3637" s="6">
        <f>IF($B3637="","",YEAR($B3637))</f>
        <v/>
      </c>
      <c r="M3637" s="6">
        <f>INT((ROW()-2)/39)+1</f>
        <v/>
      </c>
      <c r="N3637" s="6">
        <f>MOD(ROW()-2,39)+2</f>
        <v/>
      </c>
      <c r="O3637" s="42">
        <f>IF(AND($B3637&lt;&gt;"",$C3637&lt;&gt;"",$B3637&lt;=$C3637),INDEX(Szabalyok!$C:$C,$N3637),"")</f>
        <v/>
      </c>
      <c r="P3637">
        <f>IF(D3637="",P3636,P3636+1)</f>
        <v/>
      </c>
    </row>
    <row r="3638">
      <c r="A3638">
        <f>IF(P3638=P3637,0,P3638)</f>
        <v/>
      </c>
      <c r="B3638" s="41">
        <f>IF($M3638&gt;300,"",IF(OR(INDEX(Bemenet!$E$2:$E$301,$M3638)="",INDEX(Bemenet!$F$2:$F$301,$M3638)=""),"",MAX(INDEX(Bemenet!$E$2:$E$301,$M3638),INDEX(Szabalyok!$A:$A,$N3638))))</f>
        <v/>
      </c>
      <c r="C3638" s="41">
        <f>IF($B3638="","",MIN(INDEX(Bemenet!$F$2:$F$301,$M3638),INDEX(Szabalyok!$B:$B,$N3638)))</f>
        <v/>
      </c>
      <c r="D3638" s="5">
        <f>IF(AND($B3638&lt;&gt;"",$C3638&lt;&gt;"",$B3638&lt;=$C3638),INDEX(Bemenet!$G$2:$G$301,$M3638),"")</f>
        <v/>
      </c>
      <c r="E3638" s="6">
        <f>IF(AND($B3638&lt;&gt;"",$C3638&lt;&gt;"",$B3638&lt;=$C3638),INDEX(Bemenet!$D$2:$D$301,$M3638),"")</f>
        <v/>
      </c>
      <c r="F3638" s="5">
        <f>IF(AND($B3638&lt;&gt;"",$C3638&lt;&gt;"",$B3638&lt;=$C3638),$C3638-$B3638+1,"")</f>
        <v/>
      </c>
      <c r="G3638" s="5">
        <f>IF($F3638="","",$F3638*$D3638)</f>
        <v/>
      </c>
      <c r="H3638" s="42">
        <f>IF($G3638="","",$O3638)</f>
        <v/>
      </c>
      <c r="I3638" s="5">
        <f>IF($G3638="","",$G3638*IF($H3638="",$O3638,$H3638)/100)</f>
        <v/>
      </c>
      <c r="J3638" s="5">
        <f>IF(OR($L3638="",NOT(COUNTIFS($L$2:$L3638,$L3638)=1)),"",SUMIFS($G:$G,$L:$L,$L3638))</f>
        <v/>
      </c>
      <c r="K3638" s="5">
        <f>IF(OR($L3638="",NOT(COUNTIFS($L$2:$L3638,$L3638)=1)),"",SUMIFS($I:$I,$L:$L,$L3638))</f>
        <v/>
      </c>
      <c r="L3638" s="6">
        <f>IF($B3638="","",YEAR($B3638))</f>
        <v/>
      </c>
      <c r="M3638" s="6">
        <f>INT((ROW()-2)/39)+1</f>
        <v/>
      </c>
      <c r="N3638" s="6">
        <f>MOD(ROW()-2,39)+2</f>
        <v/>
      </c>
      <c r="O3638" s="42">
        <f>IF(AND($B3638&lt;&gt;"",$C3638&lt;&gt;"",$B3638&lt;=$C3638),INDEX(Szabalyok!$C:$C,$N3638),"")</f>
        <v/>
      </c>
      <c r="P3638">
        <f>IF(D3638="",P3637,P3637+1)</f>
        <v/>
      </c>
    </row>
    <row r="3639">
      <c r="A3639">
        <f>IF(P3639=P3638,0,P3639)</f>
        <v/>
      </c>
      <c r="B3639" s="41">
        <f>IF($M3639&gt;300,"",IF(OR(INDEX(Bemenet!$E$2:$E$301,$M3639)="",INDEX(Bemenet!$F$2:$F$301,$M3639)=""),"",MAX(INDEX(Bemenet!$E$2:$E$301,$M3639),INDEX(Szabalyok!$A:$A,$N3639))))</f>
        <v/>
      </c>
      <c r="C3639" s="41">
        <f>IF($B3639="","",MIN(INDEX(Bemenet!$F$2:$F$301,$M3639),INDEX(Szabalyok!$B:$B,$N3639)))</f>
        <v/>
      </c>
      <c r="D3639" s="5">
        <f>IF(AND($B3639&lt;&gt;"",$C3639&lt;&gt;"",$B3639&lt;=$C3639),INDEX(Bemenet!$G$2:$G$301,$M3639),"")</f>
        <v/>
      </c>
      <c r="E3639" s="6">
        <f>IF(AND($B3639&lt;&gt;"",$C3639&lt;&gt;"",$B3639&lt;=$C3639),INDEX(Bemenet!$D$2:$D$301,$M3639),"")</f>
        <v/>
      </c>
      <c r="F3639" s="5">
        <f>IF(AND($B3639&lt;&gt;"",$C3639&lt;&gt;"",$B3639&lt;=$C3639),$C3639-$B3639+1,"")</f>
        <v/>
      </c>
      <c r="G3639" s="5">
        <f>IF($F3639="","",$F3639*$D3639)</f>
        <v/>
      </c>
      <c r="H3639" s="42">
        <f>IF($G3639="","",$O3639)</f>
        <v/>
      </c>
      <c r="I3639" s="5">
        <f>IF($G3639="","",$G3639*IF($H3639="",$O3639,$H3639)/100)</f>
        <v/>
      </c>
      <c r="J3639" s="5">
        <f>IF(OR($L3639="",NOT(COUNTIFS($L$2:$L3639,$L3639)=1)),"",SUMIFS($G:$G,$L:$L,$L3639))</f>
        <v/>
      </c>
      <c r="K3639" s="5">
        <f>IF(OR($L3639="",NOT(COUNTIFS($L$2:$L3639,$L3639)=1)),"",SUMIFS($I:$I,$L:$L,$L3639))</f>
        <v/>
      </c>
      <c r="L3639" s="6">
        <f>IF($B3639="","",YEAR($B3639))</f>
        <v/>
      </c>
      <c r="M3639" s="6">
        <f>INT((ROW()-2)/39)+1</f>
        <v/>
      </c>
      <c r="N3639" s="6">
        <f>MOD(ROW()-2,39)+2</f>
        <v/>
      </c>
      <c r="O3639" s="42">
        <f>IF(AND($B3639&lt;&gt;"",$C3639&lt;&gt;"",$B3639&lt;=$C3639),INDEX(Szabalyok!$C:$C,$N3639),"")</f>
        <v/>
      </c>
      <c r="P3639">
        <f>IF(D3639="",P3638,P3638+1)</f>
        <v/>
      </c>
    </row>
    <row r="3640">
      <c r="A3640">
        <f>IF(P3640=P3639,0,P3640)</f>
        <v/>
      </c>
      <c r="B3640" s="41">
        <f>IF($M3640&gt;300,"",IF(OR(INDEX(Bemenet!$E$2:$E$301,$M3640)="",INDEX(Bemenet!$F$2:$F$301,$M3640)=""),"",MAX(INDEX(Bemenet!$E$2:$E$301,$M3640),INDEX(Szabalyok!$A:$A,$N3640))))</f>
        <v/>
      </c>
      <c r="C3640" s="41">
        <f>IF($B3640="","",MIN(INDEX(Bemenet!$F$2:$F$301,$M3640),INDEX(Szabalyok!$B:$B,$N3640)))</f>
        <v/>
      </c>
      <c r="D3640" s="5">
        <f>IF(AND($B3640&lt;&gt;"",$C3640&lt;&gt;"",$B3640&lt;=$C3640),INDEX(Bemenet!$G$2:$G$301,$M3640),"")</f>
        <v/>
      </c>
      <c r="E3640" s="6">
        <f>IF(AND($B3640&lt;&gt;"",$C3640&lt;&gt;"",$B3640&lt;=$C3640),INDEX(Bemenet!$D$2:$D$301,$M3640),"")</f>
        <v/>
      </c>
      <c r="F3640" s="5">
        <f>IF(AND($B3640&lt;&gt;"",$C3640&lt;&gt;"",$B3640&lt;=$C3640),$C3640-$B3640+1,"")</f>
        <v/>
      </c>
      <c r="G3640" s="5">
        <f>IF($F3640="","",$F3640*$D3640)</f>
        <v/>
      </c>
      <c r="H3640" s="42">
        <f>IF($G3640="","",$O3640)</f>
        <v/>
      </c>
      <c r="I3640" s="5">
        <f>IF($G3640="","",$G3640*IF($H3640="",$O3640,$H3640)/100)</f>
        <v/>
      </c>
      <c r="J3640" s="5">
        <f>IF(OR($L3640="",NOT(COUNTIFS($L$2:$L3640,$L3640)=1)),"",SUMIFS($G:$G,$L:$L,$L3640))</f>
        <v/>
      </c>
      <c r="K3640" s="5">
        <f>IF(OR($L3640="",NOT(COUNTIFS($L$2:$L3640,$L3640)=1)),"",SUMIFS($I:$I,$L:$L,$L3640))</f>
        <v/>
      </c>
      <c r="L3640" s="6">
        <f>IF($B3640="","",YEAR($B3640))</f>
        <v/>
      </c>
      <c r="M3640" s="6">
        <f>INT((ROW()-2)/39)+1</f>
        <v/>
      </c>
      <c r="N3640" s="6">
        <f>MOD(ROW()-2,39)+2</f>
        <v/>
      </c>
      <c r="O3640" s="42">
        <f>IF(AND($B3640&lt;&gt;"",$C3640&lt;&gt;"",$B3640&lt;=$C3640),INDEX(Szabalyok!$C:$C,$N3640),"")</f>
        <v/>
      </c>
      <c r="P3640">
        <f>IF(D3640="",P3639,P3639+1)</f>
        <v/>
      </c>
    </row>
    <row r="3641">
      <c r="A3641">
        <f>IF(P3641=P3640,0,P3641)</f>
        <v/>
      </c>
      <c r="B3641" s="41">
        <f>IF($M3641&gt;300,"",IF(OR(INDEX(Bemenet!$E$2:$E$301,$M3641)="",INDEX(Bemenet!$F$2:$F$301,$M3641)=""),"",MAX(INDEX(Bemenet!$E$2:$E$301,$M3641),INDEX(Szabalyok!$A:$A,$N3641))))</f>
        <v/>
      </c>
      <c r="C3641" s="41">
        <f>IF($B3641="","",MIN(INDEX(Bemenet!$F$2:$F$301,$M3641),INDEX(Szabalyok!$B:$B,$N3641)))</f>
        <v/>
      </c>
      <c r="D3641" s="5">
        <f>IF(AND($B3641&lt;&gt;"",$C3641&lt;&gt;"",$B3641&lt;=$C3641),INDEX(Bemenet!$G$2:$G$301,$M3641),"")</f>
        <v/>
      </c>
      <c r="E3641" s="6">
        <f>IF(AND($B3641&lt;&gt;"",$C3641&lt;&gt;"",$B3641&lt;=$C3641),INDEX(Bemenet!$D$2:$D$301,$M3641),"")</f>
        <v/>
      </c>
      <c r="F3641" s="5">
        <f>IF(AND($B3641&lt;&gt;"",$C3641&lt;&gt;"",$B3641&lt;=$C3641),$C3641-$B3641+1,"")</f>
        <v/>
      </c>
      <c r="G3641" s="5">
        <f>IF($F3641="","",$F3641*$D3641)</f>
        <v/>
      </c>
      <c r="H3641" s="42">
        <f>IF($G3641="","",$O3641)</f>
        <v/>
      </c>
      <c r="I3641" s="5">
        <f>IF($G3641="","",$G3641*IF($H3641="",$O3641,$H3641)/100)</f>
        <v/>
      </c>
      <c r="J3641" s="5">
        <f>IF(OR($L3641="",NOT(COUNTIFS($L$2:$L3641,$L3641)=1)),"",SUMIFS($G:$G,$L:$L,$L3641))</f>
        <v/>
      </c>
      <c r="K3641" s="5">
        <f>IF(OR($L3641="",NOT(COUNTIFS($L$2:$L3641,$L3641)=1)),"",SUMIFS($I:$I,$L:$L,$L3641))</f>
        <v/>
      </c>
      <c r="L3641" s="6">
        <f>IF($B3641="","",YEAR($B3641))</f>
        <v/>
      </c>
      <c r="M3641" s="6">
        <f>INT((ROW()-2)/39)+1</f>
        <v/>
      </c>
      <c r="N3641" s="6">
        <f>MOD(ROW()-2,39)+2</f>
        <v/>
      </c>
      <c r="O3641" s="42">
        <f>IF(AND($B3641&lt;&gt;"",$C3641&lt;&gt;"",$B3641&lt;=$C3641),INDEX(Szabalyok!$C:$C,$N3641),"")</f>
        <v/>
      </c>
      <c r="P3641">
        <f>IF(D3641="",P3640,P3640+1)</f>
        <v/>
      </c>
    </row>
    <row r="3642">
      <c r="A3642">
        <f>IF(P3642=P3641,0,P3642)</f>
        <v/>
      </c>
      <c r="B3642" s="41">
        <f>IF($M3642&gt;300,"",IF(OR(INDEX(Bemenet!$E$2:$E$301,$M3642)="",INDEX(Bemenet!$F$2:$F$301,$M3642)=""),"",MAX(INDEX(Bemenet!$E$2:$E$301,$M3642),INDEX(Szabalyok!$A:$A,$N3642))))</f>
        <v/>
      </c>
      <c r="C3642" s="41">
        <f>IF($B3642="","",MIN(INDEX(Bemenet!$F$2:$F$301,$M3642),INDEX(Szabalyok!$B:$B,$N3642)))</f>
        <v/>
      </c>
      <c r="D3642" s="5">
        <f>IF(AND($B3642&lt;&gt;"",$C3642&lt;&gt;"",$B3642&lt;=$C3642),INDEX(Bemenet!$G$2:$G$301,$M3642),"")</f>
        <v/>
      </c>
      <c r="E3642" s="6">
        <f>IF(AND($B3642&lt;&gt;"",$C3642&lt;&gt;"",$B3642&lt;=$C3642),INDEX(Bemenet!$D$2:$D$301,$M3642),"")</f>
        <v/>
      </c>
      <c r="F3642" s="5">
        <f>IF(AND($B3642&lt;&gt;"",$C3642&lt;&gt;"",$B3642&lt;=$C3642),$C3642-$B3642+1,"")</f>
        <v/>
      </c>
      <c r="G3642" s="5">
        <f>IF($F3642="","",$F3642*$D3642)</f>
        <v/>
      </c>
      <c r="H3642" s="42">
        <f>IF($G3642="","",$O3642)</f>
        <v/>
      </c>
      <c r="I3642" s="5">
        <f>IF($G3642="","",$G3642*IF($H3642="",$O3642,$H3642)/100)</f>
        <v/>
      </c>
      <c r="J3642" s="5">
        <f>IF(OR($L3642="",NOT(COUNTIFS($L$2:$L3642,$L3642)=1)),"",SUMIFS($G:$G,$L:$L,$L3642))</f>
        <v/>
      </c>
      <c r="K3642" s="5">
        <f>IF(OR($L3642="",NOT(COUNTIFS($L$2:$L3642,$L3642)=1)),"",SUMIFS($I:$I,$L:$L,$L3642))</f>
        <v/>
      </c>
      <c r="L3642" s="6">
        <f>IF($B3642="","",YEAR($B3642))</f>
        <v/>
      </c>
      <c r="M3642" s="6">
        <f>INT((ROW()-2)/39)+1</f>
        <v/>
      </c>
      <c r="N3642" s="6">
        <f>MOD(ROW()-2,39)+2</f>
        <v/>
      </c>
      <c r="O3642" s="42">
        <f>IF(AND($B3642&lt;&gt;"",$C3642&lt;&gt;"",$B3642&lt;=$C3642),INDEX(Szabalyok!$C:$C,$N3642),"")</f>
        <v/>
      </c>
      <c r="P3642">
        <f>IF(D3642="",P3641,P3641+1)</f>
        <v/>
      </c>
    </row>
    <row r="3643">
      <c r="A3643">
        <f>IF(P3643=P3642,0,P3643)</f>
        <v/>
      </c>
      <c r="B3643" s="41">
        <f>IF($M3643&gt;300,"",IF(OR(INDEX(Bemenet!$E$2:$E$301,$M3643)="",INDEX(Bemenet!$F$2:$F$301,$M3643)=""),"",MAX(INDEX(Bemenet!$E$2:$E$301,$M3643),INDEX(Szabalyok!$A:$A,$N3643))))</f>
        <v/>
      </c>
      <c r="C3643" s="41">
        <f>IF($B3643="","",MIN(INDEX(Bemenet!$F$2:$F$301,$M3643),INDEX(Szabalyok!$B:$B,$N3643)))</f>
        <v/>
      </c>
      <c r="D3643" s="5">
        <f>IF(AND($B3643&lt;&gt;"",$C3643&lt;&gt;"",$B3643&lt;=$C3643),INDEX(Bemenet!$G$2:$G$301,$M3643),"")</f>
        <v/>
      </c>
      <c r="E3643" s="6">
        <f>IF(AND($B3643&lt;&gt;"",$C3643&lt;&gt;"",$B3643&lt;=$C3643),INDEX(Bemenet!$D$2:$D$301,$M3643),"")</f>
        <v/>
      </c>
      <c r="F3643" s="5">
        <f>IF(AND($B3643&lt;&gt;"",$C3643&lt;&gt;"",$B3643&lt;=$C3643),$C3643-$B3643+1,"")</f>
        <v/>
      </c>
      <c r="G3643" s="5">
        <f>IF($F3643="","",$F3643*$D3643)</f>
        <v/>
      </c>
      <c r="H3643" s="42">
        <f>IF($G3643="","",$O3643)</f>
        <v/>
      </c>
      <c r="I3643" s="5">
        <f>IF($G3643="","",$G3643*IF($H3643="",$O3643,$H3643)/100)</f>
        <v/>
      </c>
      <c r="J3643" s="5">
        <f>IF(OR($L3643="",NOT(COUNTIFS($L$2:$L3643,$L3643)=1)),"",SUMIFS($G:$G,$L:$L,$L3643))</f>
        <v/>
      </c>
      <c r="K3643" s="5">
        <f>IF(OR($L3643="",NOT(COUNTIFS($L$2:$L3643,$L3643)=1)),"",SUMIFS($I:$I,$L:$L,$L3643))</f>
        <v/>
      </c>
      <c r="L3643" s="6">
        <f>IF($B3643="","",YEAR($B3643))</f>
        <v/>
      </c>
      <c r="M3643" s="6">
        <f>INT((ROW()-2)/39)+1</f>
        <v/>
      </c>
      <c r="N3643" s="6">
        <f>MOD(ROW()-2,39)+2</f>
        <v/>
      </c>
      <c r="O3643" s="42">
        <f>IF(AND($B3643&lt;&gt;"",$C3643&lt;&gt;"",$B3643&lt;=$C3643),INDEX(Szabalyok!$C:$C,$N3643),"")</f>
        <v/>
      </c>
      <c r="P3643">
        <f>IF(D3643="",P3642,P3642+1)</f>
        <v/>
      </c>
    </row>
    <row r="3644">
      <c r="A3644">
        <f>IF(P3644=P3643,0,P3644)</f>
        <v/>
      </c>
      <c r="B3644" s="41">
        <f>IF($M3644&gt;300,"",IF(OR(INDEX(Bemenet!$E$2:$E$301,$M3644)="",INDEX(Bemenet!$F$2:$F$301,$M3644)=""),"",MAX(INDEX(Bemenet!$E$2:$E$301,$M3644),INDEX(Szabalyok!$A:$A,$N3644))))</f>
        <v/>
      </c>
      <c r="C3644" s="41">
        <f>IF($B3644="","",MIN(INDEX(Bemenet!$F$2:$F$301,$M3644),INDEX(Szabalyok!$B:$B,$N3644)))</f>
        <v/>
      </c>
      <c r="D3644" s="5">
        <f>IF(AND($B3644&lt;&gt;"",$C3644&lt;&gt;"",$B3644&lt;=$C3644),INDEX(Bemenet!$G$2:$G$301,$M3644),"")</f>
        <v/>
      </c>
      <c r="E3644" s="6">
        <f>IF(AND($B3644&lt;&gt;"",$C3644&lt;&gt;"",$B3644&lt;=$C3644),INDEX(Bemenet!$D$2:$D$301,$M3644),"")</f>
        <v/>
      </c>
      <c r="F3644" s="5">
        <f>IF(AND($B3644&lt;&gt;"",$C3644&lt;&gt;"",$B3644&lt;=$C3644),$C3644-$B3644+1,"")</f>
        <v/>
      </c>
      <c r="G3644" s="5">
        <f>IF($F3644="","",$F3644*$D3644)</f>
        <v/>
      </c>
      <c r="H3644" s="42">
        <f>IF($G3644="","",$O3644)</f>
        <v/>
      </c>
      <c r="I3644" s="5">
        <f>IF($G3644="","",$G3644*IF($H3644="",$O3644,$H3644)/100)</f>
        <v/>
      </c>
      <c r="J3644" s="5">
        <f>IF(OR($L3644="",NOT(COUNTIFS($L$2:$L3644,$L3644)=1)),"",SUMIFS($G:$G,$L:$L,$L3644))</f>
        <v/>
      </c>
      <c r="K3644" s="5">
        <f>IF(OR($L3644="",NOT(COUNTIFS($L$2:$L3644,$L3644)=1)),"",SUMIFS($I:$I,$L:$L,$L3644))</f>
        <v/>
      </c>
      <c r="L3644" s="6">
        <f>IF($B3644="","",YEAR($B3644))</f>
        <v/>
      </c>
      <c r="M3644" s="6">
        <f>INT((ROW()-2)/39)+1</f>
        <v/>
      </c>
      <c r="N3644" s="6">
        <f>MOD(ROW()-2,39)+2</f>
        <v/>
      </c>
      <c r="O3644" s="42">
        <f>IF(AND($B3644&lt;&gt;"",$C3644&lt;&gt;"",$B3644&lt;=$C3644),INDEX(Szabalyok!$C:$C,$N3644),"")</f>
        <v/>
      </c>
      <c r="P3644">
        <f>IF(D3644="",P3643,P3643+1)</f>
        <v/>
      </c>
    </row>
    <row r="3645">
      <c r="A3645">
        <f>IF(P3645=P3644,0,P3645)</f>
        <v/>
      </c>
      <c r="B3645" s="41">
        <f>IF($M3645&gt;300,"",IF(OR(INDEX(Bemenet!$E$2:$E$301,$M3645)="",INDEX(Bemenet!$F$2:$F$301,$M3645)=""),"",MAX(INDEX(Bemenet!$E$2:$E$301,$M3645),INDEX(Szabalyok!$A:$A,$N3645))))</f>
        <v/>
      </c>
      <c r="C3645" s="41">
        <f>IF($B3645="","",MIN(INDEX(Bemenet!$F$2:$F$301,$M3645),INDEX(Szabalyok!$B:$B,$N3645)))</f>
        <v/>
      </c>
      <c r="D3645" s="5">
        <f>IF(AND($B3645&lt;&gt;"",$C3645&lt;&gt;"",$B3645&lt;=$C3645),INDEX(Bemenet!$G$2:$G$301,$M3645),"")</f>
        <v/>
      </c>
      <c r="E3645" s="6">
        <f>IF(AND($B3645&lt;&gt;"",$C3645&lt;&gt;"",$B3645&lt;=$C3645),INDEX(Bemenet!$D$2:$D$301,$M3645),"")</f>
        <v/>
      </c>
      <c r="F3645" s="5">
        <f>IF(AND($B3645&lt;&gt;"",$C3645&lt;&gt;"",$B3645&lt;=$C3645),$C3645-$B3645+1,"")</f>
        <v/>
      </c>
      <c r="G3645" s="5">
        <f>IF($F3645="","",$F3645*$D3645)</f>
        <v/>
      </c>
      <c r="H3645" s="42">
        <f>IF($G3645="","",$O3645)</f>
        <v/>
      </c>
      <c r="I3645" s="5">
        <f>IF($G3645="","",$G3645*IF($H3645="",$O3645,$H3645)/100)</f>
        <v/>
      </c>
      <c r="J3645" s="5">
        <f>IF(OR($L3645="",NOT(COUNTIFS($L$2:$L3645,$L3645)=1)),"",SUMIFS($G:$G,$L:$L,$L3645))</f>
        <v/>
      </c>
      <c r="K3645" s="5">
        <f>IF(OR($L3645="",NOT(COUNTIFS($L$2:$L3645,$L3645)=1)),"",SUMIFS($I:$I,$L:$L,$L3645))</f>
        <v/>
      </c>
      <c r="L3645" s="6">
        <f>IF($B3645="","",YEAR($B3645))</f>
        <v/>
      </c>
      <c r="M3645" s="6">
        <f>INT((ROW()-2)/39)+1</f>
        <v/>
      </c>
      <c r="N3645" s="6">
        <f>MOD(ROW()-2,39)+2</f>
        <v/>
      </c>
      <c r="O3645" s="42">
        <f>IF(AND($B3645&lt;&gt;"",$C3645&lt;&gt;"",$B3645&lt;=$C3645),INDEX(Szabalyok!$C:$C,$N3645),"")</f>
        <v/>
      </c>
      <c r="P3645">
        <f>IF(D3645="",P3644,P3644+1)</f>
        <v/>
      </c>
    </row>
    <row r="3646">
      <c r="A3646">
        <f>IF(P3646=P3645,0,P3646)</f>
        <v/>
      </c>
      <c r="B3646" s="41">
        <f>IF($M3646&gt;300,"",IF(OR(INDEX(Bemenet!$E$2:$E$301,$M3646)="",INDEX(Bemenet!$F$2:$F$301,$M3646)=""),"",MAX(INDEX(Bemenet!$E$2:$E$301,$M3646),INDEX(Szabalyok!$A:$A,$N3646))))</f>
        <v/>
      </c>
      <c r="C3646" s="41">
        <f>IF($B3646="","",MIN(INDEX(Bemenet!$F$2:$F$301,$M3646),INDEX(Szabalyok!$B:$B,$N3646)))</f>
        <v/>
      </c>
      <c r="D3646" s="5">
        <f>IF(AND($B3646&lt;&gt;"",$C3646&lt;&gt;"",$B3646&lt;=$C3646),INDEX(Bemenet!$G$2:$G$301,$M3646),"")</f>
        <v/>
      </c>
      <c r="E3646" s="6">
        <f>IF(AND($B3646&lt;&gt;"",$C3646&lt;&gt;"",$B3646&lt;=$C3646),INDEX(Bemenet!$D$2:$D$301,$M3646),"")</f>
        <v/>
      </c>
      <c r="F3646" s="5">
        <f>IF(AND($B3646&lt;&gt;"",$C3646&lt;&gt;"",$B3646&lt;=$C3646),$C3646-$B3646+1,"")</f>
        <v/>
      </c>
      <c r="G3646" s="5">
        <f>IF($F3646="","",$F3646*$D3646)</f>
        <v/>
      </c>
      <c r="H3646" s="42">
        <f>IF($G3646="","",$O3646)</f>
        <v/>
      </c>
      <c r="I3646" s="5">
        <f>IF($G3646="","",$G3646*IF($H3646="",$O3646,$H3646)/100)</f>
        <v/>
      </c>
      <c r="J3646" s="5">
        <f>IF(OR($L3646="",NOT(COUNTIFS($L$2:$L3646,$L3646)=1)),"",SUMIFS($G:$G,$L:$L,$L3646))</f>
        <v/>
      </c>
      <c r="K3646" s="5">
        <f>IF(OR($L3646="",NOT(COUNTIFS($L$2:$L3646,$L3646)=1)),"",SUMIFS($I:$I,$L:$L,$L3646))</f>
        <v/>
      </c>
      <c r="L3646" s="6">
        <f>IF($B3646="","",YEAR($B3646))</f>
        <v/>
      </c>
      <c r="M3646" s="6">
        <f>INT((ROW()-2)/39)+1</f>
        <v/>
      </c>
      <c r="N3646" s="6">
        <f>MOD(ROW()-2,39)+2</f>
        <v/>
      </c>
      <c r="O3646" s="42">
        <f>IF(AND($B3646&lt;&gt;"",$C3646&lt;&gt;"",$B3646&lt;=$C3646),INDEX(Szabalyok!$C:$C,$N3646),"")</f>
        <v/>
      </c>
      <c r="P3646">
        <f>IF(D3646="",P3645,P3645+1)</f>
        <v/>
      </c>
    </row>
    <row r="3647">
      <c r="A3647">
        <f>IF(P3647=P3646,0,P3647)</f>
        <v/>
      </c>
      <c r="B3647" s="41">
        <f>IF($M3647&gt;300,"",IF(OR(INDEX(Bemenet!$E$2:$E$301,$M3647)="",INDEX(Bemenet!$F$2:$F$301,$M3647)=""),"",MAX(INDEX(Bemenet!$E$2:$E$301,$M3647),INDEX(Szabalyok!$A:$A,$N3647))))</f>
        <v/>
      </c>
      <c r="C3647" s="41">
        <f>IF($B3647="","",MIN(INDEX(Bemenet!$F$2:$F$301,$M3647),INDEX(Szabalyok!$B:$B,$N3647)))</f>
        <v/>
      </c>
      <c r="D3647" s="5">
        <f>IF(AND($B3647&lt;&gt;"",$C3647&lt;&gt;"",$B3647&lt;=$C3647),INDEX(Bemenet!$G$2:$G$301,$M3647),"")</f>
        <v/>
      </c>
      <c r="E3647" s="6">
        <f>IF(AND($B3647&lt;&gt;"",$C3647&lt;&gt;"",$B3647&lt;=$C3647),INDEX(Bemenet!$D$2:$D$301,$M3647),"")</f>
        <v/>
      </c>
      <c r="F3647" s="5">
        <f>IF(AND($B3647&lt;&gt;"",$C3647&lt;&gt;"",$B3647&lt;=$C3647),$C3647-$B3647+1,"")</f>
        <v/>
      </c>
      <c r="G3647" s="5">
        <f>IF($F3647="","",$F3647*$D3647)</f>
        <v/>
      </c>
      <c r="H3647" s="42">
        <f>IF($G3647="","",$O3647)</f>
        <v/>
      </c>
      <c r="I3647" s="5">
        <f>IF($G3647="","",$G3647*IF($H3647="",$O3647,$H3647)/100)</f>
        <v/>
      </c>
      <c r="J3647" s="5">
        <f>IF(OR($L3647="",NOT(COUNTIFS($L$2:$L3647,$L3647)=1)),"",SUMIFS($G:$G,$L:$L,$L3647))</f>
        <v/>
      </c>
      <c r="K3647" s="5">
        <f>IF(OR($L3647="",NOT(COUNTIFS($L$2:$L3647,$L3647)=1)),"",SUMIFS($I:$I,$L:$L,$L3647))</f>
        <v/>
      </c>
      <c r="L3647" s="6">
        <f>IF($B3647="","",YEAR($B3647))</f>
        <v/>
      </c>
      <c r="M3647" s="6">
        <f>INT((ROW()-2)/39)+1</f>
        <v/>
      </c>
      <c r="N3647" s="6">
        <f>MOD(ROW()-2,39)+2</f>
        <v/>
      </c>
      <c r="O3647" s="42">
        <f>IF(AND($B3647&lt;&gt;"",$C3647&lt;&gt;"",$B3647&lt;=$C3647),INDEX(Szabalyok!$C:$C,$N3647),"")</f>
        <v/>
      </c>
      <c r="P3647">
        <f>IF(D3647="",P3646,P3646+1)</f>
        <v/>
      </c>
    </row>
    <row r="3648">
      <c r="A3648">
        <f>IF(P3648=P3647,0,P3648)</f>
        <v/>
      </c>
      <c r="B3648" s="41">
        <f>IF($M3648&gt;300,"",IF(OR(INDEX(Bemenet!$E$2:$E$301,$M3648)="",INDEX(Bemenet!$F$2:$F$301,$M3648)=""),"",MAX(INDEX(Bemenet!$E$2:$E$301,$M3648),INDEX(Szabalyok!$A:$A,$N3648))))</f>
        <v/>
      </c>
      <c r="C3648" s="41">
        <f>IF($B3648="","",MIN(INDEX(Bemenet!$F$2:$F$301,$M3648),INDEX(Szabalyok!$B:$B,$N3648)))</f>
        <v/>
      </c>
      <c r="D3648" s="5">
        <f>IF(AND($B3648&lt;&gt;"",$C3648&lt;&gt;"",$B3648&lt;=$C3648),INDEX(Bemenet!$G$2:$G$301,$M3648),"")</f>
        <v/>
      </c>
      <c r="E3648" s="6">
        <f>IF(AND($B3648&lt;&gt;"",$C3648&lt;&gt;"",$B3648&lt;=$C3648),INDEX(Bemenet!$D$2:$D$301,$M3648),"")</f>
        <v/>
      </c>
      <c r="F3648" s="5">
        <f>IF(AND($B3648&lt;&gt;"",$C3648&lt;&gt;"",$B3648&lt;=$C3648),$C3648-$B3648+1,"")</f>
        <v/>
      </c>
      <c r="G3648" s="5">
        <f>IF($F3648="","",$F3648*$D3648)</f>
        <v/>
      </c>
      <c r="H3648" s="42">
        <f>IF($G3648="","",$O3648)</f>
        <v/>
      </c>
      <c r="I3648" s="5">
        <f>IF($G3648="","",$G3648*IF($H3648="",$O3648,$H3648)/100)</f>
        <v/>
      </c>
      <c r="J3648" s="5">
        <f>IF(OR($L3648="",NOT(COUNTIFS($L$2:$L3648,$L3648)=1)),"",SUMIFS($G:$G,$L:$L,$L3648))</f>
        <v/>
      </c>
      <c r="K3648" s="5">
        <f>IF(OR($L3648="",NOT(COUNTIFS($L$2:$L3648,$L3648)=1)),"",SUMIFS($I:$I,$L:$L,$L3648))</f>
        <v/>
      </c>
      <c r="L3648" s="6">
        <f>IF($B3648="","",YEAR($B3648))</f>
        <v/>
      </c>
      <c r="M3648" s="6">
        <f>INT((ROW()-2)/39)+1</f>
        <v/>
      </c>
      <c r="N3648" s="6">
        <f>MOD(ROW()-2,39)+2</f>
        <v/>
      </c>
      <c r="O3648" s="42">
        <f>IF(AND($B3648&lt;&gt;"",$C3648&lt;&gt;"",$B3648&lt;=$C3648),INDEX(Szabalyok!$C:$C,$N3648),"")</f>
        <v/>
      </c>
      <c r="P3648">
        <f>IF(D3648="",P3647,P3647+1)</f>
        <v/>
      </c>
    </row>
    <row r="3649">
      <c r="A3649">
        <f>IF(P3649=P3648,0,P3649)</f>
        <v/>
      </c>
      <c r="B3649" s="41">
        <f>IF($M3649&gt;300,"",IF(OR(INDEX(Bemenet!$E$2:$E$301,$M3649)="",INDEX(Bemenet!$F$2:$F$301,$M3649)=""),"",MAX(INDEX(Bemenet!$E$2:$E$301,$M3649),INDEX(Szabalyok!$A:$A,$N3649))))</f>
        <v/>
      </c>
      <c r="C3649" s="41">
        <f>IF($B3649="","",MIN(INDEX(Bemenet!$F$2:$F$301,$M3649),INDEX(Szabalyok!$B:$B,$N3649)))</f>
        <v/>
      </c>
      <c r="D3649" s="5">
        <f>IF(AND($B3649&lt;&gt;"",$C3649&lt;&gt;"",$B3649&lt;=$C3649),INDEX(Bemenet!$G$2:$G$301,$M3649),"")</f>
        <v/>
      </c>
      <c r="E3649" s="6">
        <f>IF(AND($B3649&lt;&gt;"",$C3649&lt;&gt;"",$B3649&lt;=$C3649),INDEX(Bemenet!$D$2:$D$301,$M3649),"")</f>
        <v/>
      </c>
      <c r="F3649" s="5">
        <f>IF(AND($B3649&lt;&gt;"",$C3649&lt;&gt;"",$B3649&lt;=$C3649),$C3649-$B3649+1,"")</f>
        <v/>
      </c>
      <c r="G3649" s="5">
        <f>IF($F3649="","",$F3649*$D3649)</f>
        <v/>
      </c>
      <c r="H3649" s="42">
        <f>IF($G3649="","",$O3649)</f>
        <v/>
      </c>
      <c r="I3649" s="5">
        <f>IF($G3649="","",$G3649*IF($H3649="",$O3649,$H3649)/100)</f>
        <v/>
      </c>
      <c r="J3649" s="5">
        <f>IF(OR($L3649="",NOT(COUNTIFS($L$2:$L3649,$L3649)=1)),"",SUMIFS($G:$G,$L:$L,$L3649))</f>
        <v/>
      </c>
      <c r="K3649" s="5">
        <f>IF(OR($L3649="",NOT(COUNTIFS($L$2:$L3649,$L3649)=1)),"",SUMIFS($I:$I,$L:$L,$L3649))</f>
        <v/>
      </c>
      <c r="L3649" s="6">
        <f>IF($B3649="","",YEAR($B3649))</f>
        <v/>
      </c>
      <c r="M3649" s="6">
        <f>INT((ROW()-2)/39)+1</f>
        <v/>
      </c>
      <c r="N3649" s="6">
        <f>MOD(ROW()-2,39)+2</f>
        <v/>
      </c>
      <c r="O3649" s="42">
        <f>IF(AND($B3649&lt;&gt;"",$C3649&lt;&gt;"",$B3649&lt;=$C3649),INDEX(Szabalyok!$C:$C,$N3649),"")</f>
        <v/>
      </c>
      <c r="P3649">
        <f>IF(D3649="",P3648,P3648+1)</f>
        <v/>
      </c>
    </row>
    <row r="3650">
      <c r="A3650">
        <f>IF(P3650=P3649,0,P3650)</f>
        <v/>
      </c>
      <c r="B3650" s="41">
        <f>IF($M3650&gt;300,"",IF(OR(INDEX(Bemenet!$E$2:$E$301,$M3650)="",INDEX(Bemenet!$F$2:$F$301,$M3650)=""),"",MAX(INDEX(Bemenet!$E$2:$E$301,$M3650),INDEX(Szabalyok!$A:$A,$N3650))))</f>
        <v/>
      </c>
      <c r="C3650" s="41">
        <f>IF($B3650="","",MIN(INDEX(Bemenet!$F$2:$F$301,$M3650),INDEX(Szabalyok!$B:$B,$N3650)))</f>
        <v/>
      </c>
      <c r="D3650" s="5">
        <f>IF(AND($B3650&lt;&gt;"",$C3650&lt;&gt;"",$B3650&lt;=$C3650),INDEX(Bemenet!$G$2:$G$301,$M3650),"")</f>
        <v/>
      </c>
      <c r="E3650" s="6">
        <f>IF(AND($B3650&lt;&gt;"",$C3650&lt;&gt;"",$B3650&lt;=$C3650),INDEX(Bemenet!$D$2:$D$301,$M3650),"")</f>
        <v/>
      </c>
      <c r="F3650" s="5">
        <f>IF(AND($B3650&lt;&gt;"",$C3650&lt;&gt;"",$B3650&lt;=$C3650),$C3650-$B3650+1,"")</f>
        <v/>
      </c>
      <c r="G3650" s="5">
        <f>IF($F3650="","",$F3650*$D3650)</f>
        <v/>
      </c>
      <c r="H3650" s="42">
        <f>IF($G3650="","",$O3650)</f>
        <v/>
      </c>
      <c r="I3650" s="5">
        <f>IF($G3650="","",$G3650*IF($H3650="",$O3650,$H3650)/100)</f>
        <v/>
      </c>
      <c r="J3650" s="5">
        <f>IF(OR($L3650="",NOT(COUNTIFS($L$2:$L3650,$L3650)=1)),"",SUMIFS($G:$G,$L:$L,$L3650))</f>
        <v/>
      </c>
      <c r="K3650" s="5">
        <f>IF(OR($L3650="",NOT(COUNTIFS($L$2:$L3650,$L3650)=1)),"",SUMIFS($I:$I,$L:$L,$L3650))</f>
        <v/>
      </c>
      <c r="L3650" s="6">
        <f>IF($B3650="","",YEAR($B3650))</f>
        <v/>
      </c>
      <c r="M3650" s="6">
        <f>INT((ROW()-2)/39)+1</f>
        <v/>
      </c>
      <c r="N3650" s="6">
        <f>MOD(ROW()-2,39)+2</f>
        <v/>
      </c>
      <c r="O3650" s="42">
        <f>IF(AND($B3650&lt;&gt;"",$C3650&lt;&gt;"",$B3650&lt;=$C3650),INDEX(Szabalyok!$C:$C,$N3650),"")</f>
        <v/>
      </c>
      <c r="P3650">
        <f>IF(D3650="",P3649,P3649+1)</f>
        <v/>
      </c>
    </row>
    <row r="3651">
      <c r="A3651">
        <f>IF(P3651=P3650,0,P3651)</f>
        <v/>
      </c>
      <c r="B3651" s="41">
        <f>IF($M3651&gt;300,"",IF(OR(INDEX(Bemenet!$E$2:$E$301,$M3651)="",INDEX(Bemenet!$F$2:$F$301,$M3651)=""),"",MAX(INDEX(Bemenet!$E$2:$E$301,$M3651),INDEX(Szabalyok!$A:$A,$N3651))))</f>
        <v/>
      </c>
      <c r="C3651" s="41">
        <f>IF($B3651="","",MIN(INDEX(Bemenet!$F$2:$F$301,$M3651),INDEX(Szabalyok!$B:$B,$N3651)))</f>
        <v/>
      </c>
      <c r="D3651" s="5">
        <f>IF(AND($B3651&lt;&gt;"",$C3651&lt;&gt;"",$B3651&lt;=$C3651),INDEX(Bemenet!$G$2:$G$301,$M3651),"")</f>
        <v/>
      </c>
      <c r="E3651" s="6">
        <f>IF(AND($B3651&lt;&gt;"",$C3651&lt;&gt;"",$B3651&lt;=$C3651),INDEX(Bemenet!$D$2:$D$301,$M3651),"")</f>
        <v/>
      </c>
      <c r="F3651" s="5">
        <f>IF(AND($B3651&lt;&gt;"",$C3651&lt;&gt;"",$B3651&lt;=$C3651),$C3651-$B3651+1,"")</f>
        <v/>
      </c>
      <c r="G3651" s="5">
        <f>IF($F3651="","",$F3651*$D3651)</f>
        <v/>
      </c>
      <c r="H3651" s="42">
        <f>IF($G3651="","",$O3651)</f>
        <v/>
      </c>
      <c r="I3651" s="5">
        <f>IF($G3651="","",$G3651*IF($H3651="",$O3651,$H3651)/100)</f>
        <v/>
      </c>
      <c r="J3651" s="5">
        <f>IF(OR($L3651="",NOT(COUNTIFS($L$2:$L3651,$L3651)=1)),"",SUMIFS($G:$G,$L:$L,$L3651))</f>
        <v/>
      </c>
      <c r="K3651" s="5">
        <f>IF(OR($L3651="",NOT(COUNTIFS($L$2:$L3651,$L3651)=1)),"",SUMIFS($I:$I,$L:$L,$L3651))</f>
        <v/>
      </c>
      <c r="L3651" s="6">
        <f>IF($B3651="","",YEAR($B3651))</f>
        <v/>
      </c>
      <c r="M3651" s="6">
        <f>INT((ROW()-2)/39)+1</f>
        <v/>
      </c>
      <c r="N3651" s="6">
        <f>MOD(ROW()-2,39)+2</f>
        <v/>
      </c>
      <c r="O3651" s="42">
        <f>IF(AND($B3651&lt;&gt;"",$C3651&lt;&gt;"",$B3651&lt;=$C3651),INDEX(Szabalyok!$C:$C,$N3651),"")</f>
        <v/>
      </c>
      <c r="P3651">
        <f>IF(D3651="",P3650,P3650+1)</f>
        <v/>
      </c>
    </row>
    <row r="3652">
      <c r="A3652">
        <f>IF(P3652=P3651,0,P3652)</f>
        <v/>
      </c>
      <c r="B3652" s="41">
        <f>IF($M3652&gt;300,"",IF(OR(INDEX(Bemenet!$E$2:$E$301,$M3652)="",INDEX(Bemenet!$F$2:$F$301,$M3652)=""),"",MAX(INDEX(Bemenet!$E$2:$E$301,$M3652),INDEX(Szabalyok!$A:$A,$N3652))))</f>
        <v/>
      </c>
      <c r="C3652" s="41">
        <f>IF($B3652="","",MIN(INDEX(Bemenet!$F$2:$F$301,$M3652),INDEX(Szabalyok!$B:$B,$N3652)))</f>
        <v/>
      </c>
      <c r="D3652" s="5">
        <f>IF(AND($B3652&lt;&gt;"",$C3652&lt;&gt;"",$B3652&lt;=$C3652),INDEX(Bemenet!$G$2:$G$301,$M3652),"")</f>
        <v/>
      </c>
      <c r="E3652" s="6">
        <f>IF(AND($B3652&lt;&gt;"",$C3652&lt;&gt;"",$B3652&lt;=$C3652),INDEX(Bemenet!$D$2:$D$301,$M3652),"")</f>
        <v/>
      </c>
      <c r="F3652" s="5">
        <f>IF(AND($B3652&lt;&gt;"",$C3652&lt;&gt;"",$B3652&lt;=$C3652),$C3652-$B3652+1,"")</f>
        <v/>
      </c>
      <c r="G3652" s="5">
        <f>IF($F3652="","",$F3652*$D3652)</f>
        <v/>
      </c>
      <c r="H3652" s="42">
        <f>IF($G3652="","",$O3652)</f>
        <v/>
      </c>
      <c r="I3652" s="5">
        <f>IF($G3652="","",$G3652*IF($H3652="",$O3652,$H3652)/100)</f>
        <v/>
      </c>
      <c r="J3652" s="5">
        <f>IF(OR($L3652="",NOT(COUNTIFS($L$2:$L3652,$L3652)=1)),"",SUMIFS($G:$G,$L:$L,$L3652))</f>
        <v/>
      </c>
      <c r="K3652" s="5">
        <f>IF(OR($L3652="",NOT(COUNTIFS($L$2:$L3652,$L3652)=1)),"",SUMIFS($I:$I,$L:$L,$L3652))</f>
        <v/>
      </c>
      <c r="L3652" s="6">
        <f>IF($B3652="","",YEAR($B3652))</f>
        <v/>
      </c>
      <c r="M3652" s="6">
        <f>INT((ROW()-2)/39)+1</f>
        <v/>
      </c>
      <c r="N3652" s="6">
        <f>MOD(ROW()-2,39)+2</f>
        <v/>
      </c>
      <c r="O3652" s="42">
        <f>IF(AND($B3652&lt;&gt;"",$C3652&lt;&gt;"",$B3652&lt;=$C3652),INDEX(Szabalyok!$C:$C,$N3652),"")</f>
        <v/>
      </c>
      <c r="P3652">
        <f>IF(D3652="",P3651,P3651+1)</f>
        <v/>
      </c>
    </row>
    <row r="3653">
      <c r="A3653">
        <f>IF(P3653=P3652,0,P3653)</f>
        <v/>
      </c>
      <c r="B3653" s="41">
        <f>IF($M3653&gt;300,"",IF(OR(INDEX(Bemenet!$E$2:$E$301,$M3653)="",INDEX(Bemenet!$F$2:$F$301,$M3653)=""),"",MAX(INDEX(Bemenet!$E$2:$E$301,$M3653),INDEX(Szabalyok!$A:$A,$N3653))))</f>
        <v/>
      </c>
      <c r="C3653" s="41">
        <f>IF($B3653="","",MIN(INDEX(Bemenet!$F$2:$F$301,$M3653),INDEX(Szabalyok!$B:$B,$N3653)))</f>
        <v/>
      </c>
      <c r="D3653" s="5">
        <f>IF(AND($B3653&lt;&gt;"",$C3653&lt;&gt;"",$B3653&lt;=$C3653),INDEX(Bemenet!$G$2:$G$301,$M3653),"")</f>
        <v/>
      </c>
      <c r="E3653" s="6">
        <f>IF(AND($B3653&lt;&gt;"",$C3653&lt;&gt;"",$B3653&lt;=$C3653),INDEX(Bemenet!$D$2:$D$301,$M3653),"")</f>
        <v/>
      </c>
      <c r="F3653" s="5">
        <f>IF(AND($B3653&lt;&gt;"",$C3653&lt;&gt;"",$B3653&lt;=$C3653),$C3653-$B3653+1,"")</f>
        <v/>
      </c>
      <c r="G3653" s="5">
        <f>IF($F3653="","",$F3653*$D3653)</f>
        <v/>
      </c>
      <c r="H3653" s="42">
        <f>IF($G3653="","",$O3653)</f>
        <v/>
      </c>
      <c r="I3653" s="5">
        <f>IF($G3653="","",$G3653*IF($H3653="",$O3653,$H3653)/100)</f>
        <v/>
      </c>
      <c r="J3653" s="5">
        <f>IF(OR($L3653="",NOT(COUNTIFS($L$2:$L3653,$L3653)=1)),"",SUMIFS($G:$G,$L:$L,$L3653))</f>
        <v/>
      </c>
      <c r="K3653" s="5">
        <f>IF(OR($L3653="",NOT(COUNTIFS($L$2:$L3653,$L3653)=1)),"",SUMIFS($I:$I,$L:$L,$L3653))</f>
        <v/>
      </c>
      <c r="L3653" s="6">
        <f>IF($B3653="","",YEAR($B3653))</f>
        <v/>
      </c>
      <c r="M3653" s="6">
        <f>INT((ROW()-2)/39)+1</f>
        <v/>
      </c>
      <c r="N3653" s="6">
        <f>MOD(ROW()-2,39)+2</f>
        <v/>
      </c>
      <c r="O3653" s="42">
        <f>IF(AND($B3653&lt;&gt;"",$C3653&lt;&gt;"",$B3653&lt;=$C3653),INDEX(Szabalyok!$C:$C,$N3653),"")</f>
        <v/>
      </c>
      <c r="P3653">
        <f>IF(D3653="",P3652,P3652+1)</f>
        <v/>
      </c>
    </row>
    <row r="3654">
      <c r="A3654">
        <f>IF(P3654=P3653,0,P3654)</f>
        <v/>
      </c>
      <c r="B3654" s="41">
        <f>IF($M3654&gt;300,"",IF(OR(INDEX(Bemenet!$E$2:$E$301,$M3654)="",INDEX(Bemenet!$F$2:$F$301,$M3654)=""),"",MAX(INDEX(Bemenet!$E$2:$E$301,$M3654),INDEX(Szabalyok!$A:$A,$N3654))))</f>
        <v/>
      </c>
      <c r="C3654" s="41">
        <f>IF($B3654="","",MIN(INDEX(Bemenet!$F$2:$F$301,$M3654),INDEX(Szabalyok!$B:$B,$N3654)))</f>
        <v/>
      </c>
      <c r="D3654" s="5">
        <f>IF(AND($B3654&lt;&gt;"",$C3654&lt;&gt;"",$B3654&lt;=$C3654),INDEX(Bemenet!$G$2:$G$301,$M3654),"")</f>
        <v/>
      </c>
      <c r="E3654" s="6">
        <f>IF(AND($B3654&lt;&gt;"",$C3654&lt;&gt;"",$B3654&lt;=$C3654),INDEX(Bemenet!$D$2:$D$301,$M3654),"")</f>
        <v/>
      </c>
      <c r="F3654" s="5">
        <f>IF(AND($B3654&lt;&gt;"",$C3654&lt;&gt;"",$B3654&lt;=$C3654),$C3654-$B3654+1,"")</f>
        <v/>
      </c>
      <c r="G3654" s="5">
        <f>IF($F3654="","",$F3654*$D3654)</f>
        <v/>
      </c>
      <c r="H3654" s="42">
        <f>IF($G3654="","",$O3654)</f>
        <v/>
      </c>
      <c r="I3654" s="5">
        <f>IF($G3654="","",$G3654*IF($H3654="",$O3654,$H3654)/100)</f>
        <v/>
      </c>
      <c r="J3654" s="5">
        <f>IF(OR($L3654="",NOT(COUNTIFS($L$2:$L3654,$L3654)=1)),"",SUMIFS($G:$G,$L:$L,$L3654))</f>
        <v/>
      </c>
      <c r="K3654" s="5">
        <f>IF(OR($L3654="",NOT(COUNTIFS($L$2:$L3654,$L3654)=1)),"",SUMIFS($I:$I,$L:$L,$L3654))</f>
        <v/>
      </c>
      <c r="L3654" s="6">
        <f>IF($B3654="","",YEAR($B3654))</f>
        <v/>
      </c>
      <c r="M3654" s="6">
        <f>INT((ROW()-2)/39)+1</f>
        <v/>
      </c>
      <c r="N3654" s="6">
        <f>MOD(ROW()-2,39)+2</f>
        <v/>
      </c>
      <c r="O3654" s="42">
        <f>IF(AND($B3654&lt;&gt;"",$C3654&lt;&gt;"",$B3654&lt;=$C3654),INDEX(Szabalyok!$C:$C,$N3654),"")</f>
        <v/>
      </c>
      <c r="P3654">
        <f>IF(D3654="",P3653,P3653+1)</f>
        <v/>
      </c>
    </row>
    <row r="3655">
      <c r="A3655">
        <f>IF(P3655=P3654,0,P3655)</f>
        <v/>
      </c>
      <c r="B3655" s="41">
        <f>IF($M3655&gt;300,"",IF(OR(INDEX(Bemenet!$E$2:$E$301,$M3655)="",INDEX(Bemenet!$F$2:$F$301,$M3655)=""),"",MAX(INDEX(Bemenet!$E$2:$E$301,$M3655),INDEX(Szabalyok!$A:$A,$N3655))))</f>
        <v/>
      </c>
      <c r="C3655" s="41">
        <f>IF($B3655="","",MIN(INDEX(Bemenet!$F$2:$F$301,$M3655),INDEX(Szabalyok!$B:$B,$N3655)))</f>
        <v/>
      </c>
      <c r="D3655" s="5">
        <f>IF(AND($B3655&lt;&gt;"",$C3655&lt;&gt;"",$B3655&lt;=$C3655),INDEX(Bemenet!$G$2:$G$301,$M3655),"")</f>
        <v/>
      </c>
      <c r="E3655" s="6">
        <f>IF(AND($B3655&lt;&gt;"",$C3655&lt;&gt;"",$B3655&lt;=$C3655),INDEX(Bemenet!$D$2:$D$301,$M3655),"")</f>
        <v/>
      </c>
      <c r="F3655" s="5">
        <f>IF(AND($B3655&lt;&gt;"",$C3655&lt;&gt;"",$B3655&lt;=$C3655),$C3655-$B3655+1,"")</f>
        <v/>
      </c>
      <c r="G3655" s="5">
        <f>IF($F3655="","",$F3655*$D3655)</f>
        <v/>
      </c>
      <c r="H3655" s="42">
        <f>IF($G3655="","",$O3655)</f>
        <v/>
      </c>
      <c r="I3655" s="5">
        <f>IF($G3655="","",$G3655*IF($H3655="",$O3655,$H3655)/100)</f>
        <v/>
      </c>
      <c r="J3655" s="5">
        <f>IF(OR($L3655="",NOT(COUNTIFS($L$2:$L3655,$L3655)=1)),"",SUMIFS($G:$G,$L:$L,$L3655))</f>
        <v/>
      </c>
      <c r="K3655" s="5">
        <f>IF(OR($L3655="",NOT(COUNTIFS($L$2:$L3655,$L3655)=1)),"",SUMIFS($I:$I,$L:$L,$L3655))</f>
        <v/>
      </c>
      <c r="L3655" s="6">
        <f>IF($B3655="","",YEAR($B3655))</f>
        <v/>
      </c>
      <c r="M3655" s="6">
        <f>INT((ROW()-2)/39)+1</f>
        <v/>
      </c>
      <c r="N3655" s="6">
        <f>MOD(ROW()-2,39)+2</f>
        <v/>
      </c>
      <c r="O3655" s="42">
        <f>IF(AND($B3655&lt;&gt;"",$C3655&lt;&gt;"",$B3655&lt;=$C3655),INDEX(Szabalyok!$C:$C,$N3655),"")</f>
        <v/>
      </c>
      <c r="P3655">
        <f>IF(D3655="",P3654,P3654+1)</f>
        <v/>
      </c>
    </row>
    <row r="3656">
      <c r="A3656">
        <f>IF(P3656=P3655,0,P3656)</f>
        <v/>
      </c>
      <c r="B3656" s="41">
        <f>IF($M3656&gt;300,"",IF(OR(INDEX(Bemenet!$E$2:$E$301,$M3656)="",INDEX(Bemenet!$F$2:$F$301,$M3656)=""),"",MAX(INDEX(Bemenet!$E$2:$E$301,$M3656),INDEX(Szabalyok!$A:$A,$N3656))))</f>
        <v/>
      </c>
      <c r="C3656" s="41">
        <f>IF($B3656="","",MIN(INDEX(Bemenet!$F$2:$F$301,$M3656),INDEX(Szabalyok!$B:$B,$N3656)))</f>
        <v/>
      </c>
      <c r="D3656" s="5">
        <f>IF(AND($B3656&lt;&gt;"",$C3656&lt;&gt;"",$B3656&lt;=$C3656),INDEX(Bemenet!$G$2:$G$301,$M3656),"")</f>
        <v/>
      </c>
      <c r="E3656" s="6">
        <f>IF(AND($B3656&lt;&gt;"",$C3656&lt;&gt;"",$B3656&lt;=$C3656),INDEX(Bemenet!$D$2:$D$301,$M3656),"")</f>
        <v/>
      </c>
      <c r="F3656" s="5">
        <f>IF(AND($B3656&lt;&gt;"",$C3656&lt;&gt;"",$B3656&lt;=$C3656),$C3656-$B3656+1,"")</f>
        <v/>
      </c>
      <c r="G3656" s="5">
        <f>IF($F3656="","",$F3656*$D3656)</f>
        <v/>
      </c>
      <c r="H3656" s="42">
        <f>IF($G3656="","",$O3656)</f>
        <v/>
      </c>
      <c r="I3656" s="5">
        <f>IF($G3656="","",$G3656*IF($H3656="",$O3656,$H3656)/100)</f>
        <v/>
      </c>
      <c r="J3656" s="5">
        <f>IF(OR($L3656="",NOT(COUNTIFS($L$2:$L3656,$L3656)=1)),"",SUMIFS($G:$G,$L:$L,$L3656))</f>
        <v/>
      </c>
      <c r="K3656" s="5">
        <f>IF(OR($L3656="",NOT(COUNTIFS($L$2:$L3656,$L3656)=1)),"",SUMIFS($I:$I,$L:$L,$L3656))</f>
        <v/>
      </c>
      <c r="L3656" s="6">
        <f>IF($B3656="","",YEAR($B3656))</f>
        <v/>
      </c>
      <c r="M3656" s="6">
        <f>INT((ROW()-2)/39)+1</f>
        <v/>
      </c>
      <c r="N3656" s="6">
        <f>MOD(ROW()-2,39)+2</f>
        <v/>
      </c>
      <c r="O3656" s="42">
        <f>IF(AND($B3656&lt;&gt;"",$C3656&lt;&gt;"",$B3656&lt;=$C3656),INDEX(Szabalyok!$C:$C,$N3656),"")</f>
        <v/>
      </c>
      <c r="P3656">
        <f>IF(D3656="",P3655,P3655+1)</f>
        <v/>
      </c>
    </row>
    <row r="3657">
      <c r="A3657">
        <f>IF(P3657=P3656,0,P3657)</f>
        <v/>
      </c>
      <c r="B3657" s="41">
        <f>IF($M3657&gt;300,"",IF(OR(INDEX(Bemenet!$E$2:$E$301,$M3657)="",INDEX(Bemenet!$F$2:$F$301,$M3657)=""),"",MAX(INDEX(Bemenet!$E$2:$E$301,$M3657),INDEX(Szabalyok!$A:$A,$N3657))))</f>
        <v/>
      </c>
      <c r="C3657" s="41">
        <f>IF($B3657="","",MIN(INDEX(Bemenet!$F$2:$F$301,$M3657),INDEX(Szabalyok!$B:$B,$N3657)))</f>
        <v/>
      </c>
      <c r="D3657" s="5">
        <f>IF(AND($B3657&lt;&gt;"",$C3657&lt;&gt;"",$B3657&lt;=$C3657),INDEX(Bemenet!$G$2:$G$301,$M3657),"")</f>
        <v/>
      </c>
      <c r="E3657" s="6">
        <f>IF(AND($B3657&lt;&gt;"",$C3657&lt;&gt;"",$B3657&lt;=$C3657),INDEX(Bemenet!$D$2:$D$301,$M3657),"")</f>
        <v/>
      </c>
      <c r="F3657" s="5">
        <f>IF(AND($B3657&lt;&gt;"",$C3657&lt;&gt;"",$B3657&lt;=$C3657),$C3657-$B3657+1,"")</f>
        <v/>
      </c>
      <c r="G3657" s="5">
        <f>IF($F3657="","",$F3657*$D3657)</f>
        <v/>
      </c>
      <c r="H3657" s="42">
        <f>IF($G3657="","",$O3657)</f>
        <v/>
      </c>
      <c r="I3657" s="5">
        <f>IF($G3657="","",$G3657*IF($H3657="",$O3657,$H3657)/100)</f>
        <v/>
      </c>
      <c r="J3657" s="5">
        <f>IF(OR($L3657="",NOT(COUNTIFS($L$2:$L3657,$L3657)=1)),"",SUMIFS($G:$G,$L:$L,$L3657))</f>
        <v/>
      </c>
      <c r="K3657" s="5">
        <f>IF(OR($L3657="",NOT(COUNTIFS($L$2:$L3657,$L3657)=1)),"",SUMIFS($I:$I,$L:$L,$L3657))</f>
        <v/>
      </c>
      <c r="L3657" s="6">
        <f>IF($B3657="","",YEAR($B3657))</f>
        <v/>
      </c>
      <c r="M3657" s="6">
        <f>INT((ROW()-2)/39)+1</f>
        <v/>
      </c>
      <c r="N3657" s="6">
        <f>MOD(ROW()-2,39)+2</f>
        <v/>
      </c>
      <c r="O3657" s="42">
        <f>IF(AND($B3657&lt;&gt;"",$C3657&lt;&gt;"",$B3657&lt;=$C3657),INDEX(Szabalyok!$C:$C,$N3657),"")</f>
        <v/>
      </c>
      <c r="P3657">
        <f>IF(D3657="",P3656,P3656+1)</f>
        <v/>
      </c>
    </row>
    <row r="3658">
      <c r="A3658">
        <f>IF(P3658=P3657,0,P3658)</f>
        <v/>
      </c>
      <c r="B3658" s="41">
        <f>IF($M3658&gt;300,"",IF(OR(INDEX(Bemenet!$E$2:$E$301,$M3658)="",INDEX(Bemenet!$F$2:$F$301,$M3658)=""),"",MAX(INDEX(Bemenet!$E$2:$E$301,$M3658),INDEX(Szabalyok!$A:$A,$N3658))))</f>
        <v/>
      </c>
      <c r="C3658" s="41">
        <f>IF($B3658="","",MIN(INDEX(Bemenet!$F$2:$F$301,$M3658),INDEX(Szabalyok!$B:$B,$N3658)))</f>
        <v/>
      </c>
      <c r="D3658" s="5">
        <f>IF(AND($B3658&lt;&gt;"",$C3658&lt;&gt;"",$B3658&lt;=$C3658),INDEX(Bemenet!$G$2:$G$301,$M3658),"")</f>
        <v/>
      </c>
      <c r="E3658" s="6">
        <f>IF(AND($B3658&lt;&gt;"",$C3658&lt;&gt;"",$B3658&lt;=$C3658),INDEX(Bemenet!$D$2:$D$301,$M3658),"")</f>
        <v/>
      </c>
      <c r="F3658" s="5">
        <f>IF(AND($B3658&lt;&gt;"",$C3658&lt;&gt;"",$B3658&lt;=$C3658),$C3658-$B3658+1,"")</f>
        <v/>
      </c>
      <c r="G3658" s="5">
        <f>IF($F3658="","",$F3658*$D3658)</f>
        <v/>
      </c>
      <c r="H3658" s="42">
        <f>IF($G3658="","",$O3658)</f>
        <v/>
      </c>
      <c r="I3658" s="5">
        <f>IF($G3658="","",$G3658*IF($H3658="",$O3658,$H3658)/100)</f>
        <v/>
      </c>
      <c r="J3658" s="5">
        <f>IF(OR($L3658="",NOT(COUNTIFS($L$2:$L3658,$L3658)=1)),"",SUMIFS($G:$G,$L:$L,$L3658))</f>
        <v/>
      </c>
      <c r="K3658" s="5">
        <f>IF(OR($L3658="",NOT(COUNTIFS($L$2:$L3658,$L3658)=1)),"",SUMIFS($I:$I,$L:$L,$L3658))</f>
        <v/>
      </c>
      <c r="L3658" s="6">
        <f>IF($B3658="","",YEAR($B3658))</f>
        <v/>
      </c>
      <c r="M3658" s="6">
        <f>INT((ROW()-2)/39)+1</f>
        <v/>
      </c>
      <c r="N3658" s="6">
        <f>MOD(ROW()-2,39)+2</f>
        <v/>
      </c>
      <c r="O3658" s="42">
        <f>IF(AND($B3658&lt;&gt;"",$C3658&lt;&gt;"",$B3658&lt;=$C3658),INDEX(Szabalyok!$C:$C,$N3658),"")</f>
        <v/>
      </c>
      <c r="P3658">
        <f>IF(D3658="",P3657,P3657+1)</f>
        <v/>
      </c>
    </row>
    <row r="3659">
      <c r="A3659">
        <f>IF(P3659=P3658,0,P3659)</f>
        <v/>
      </c>
      <c r="B3659" s="41">
        <f>IF($M3659&gt;300,"",IF(OR(INDEX(Bemenet!$E$2:$E$301,$M3659)="",INDEX(Bemenet!$F$2:$F$301,$M3659)=""),"",MAX(INDEX(Bemenet!$E$2:$E$301,$M3659),INDEX(Szabalyok!$A:$A,$N3659))))</f>
        <v/>
      </c>
      <c r="C3659" s="41">
        <f>IF($B3659="","",MIN(INDEX(Bemenet!$F$2:$F$301,$M3659),INDEX(Szabalyok!$B:$B,$N3659)))</f>
        <v/>
      </c>
      <c r="D3659" s="5">
        <f>IF(AND($B3659&lt;&gt;"",$C3659&lt;&gt;"",$B3659&lt;=$C3659),INDEX(Bemenet!$G$2:$G$301,$M3659),"")</f>
        <v/>
      </c>
      <c r="E3659" s="6">
        <f>IF(AND($B3659&lt;&gt;"",$C3659&lt;&gt;"",$B3659&lt;=$C3659),INDEX(Bemenet!$D$2:$D$301,$M3659),"")</f>
        <v/>
      </c>
      <c r="F3659" s="5">
        <f>IF(AND($B3659&lt;&gt;"",$C3659&lt;&gt;"",$B3659&lt;=$C3659),$C3659-$B3659+1,"")</f>
        <v/>
      </c>
      <c r="G3659" s="5">
        <f>IF($F3659="","",$F3659*$D3659)</f>
        <v/>
      </c>
      <c r="H3659" s="42">
        <f>IF($G3659="","",$O3659)</f>
        <v/>
      </c>
      <c r="I3659" s="5">
        <f>IF($G3659="","",$G3659*IF($H3659="",$O3659,$H3659)/100)</f>
        <v/>
      </c>
      <c r="J3659" s="5">
        <f>IF(OR($L3659="",NOT(COUNTIFS($L$2:$L3659,$L3659)=1)),"",SUMIFS($G:$G,$L:$L,$L3659))</f>
        <v/>
      </c>
      <c r="K3659" s="5">
        <f>IF(OR($L3659="",NOT(COUNTIFS($L$2:$L3659,$L3659)=1)),"",SUMIFS($I:$I,$L:$L,$L3659))</f>
        <v/>
      </c>
      <c r="L3659" s="6">
        <f>IF($B3659="","",YEAR($B3659))</f>
        <v/>
      </c>
      <c r="M3659" s="6">
        <f>INT((ROW()-2)/39)+1</f>
        <v/>
      </c>
      <c r="N3659" s="6">
        <f>MOD(ROW()-2,39)+2</f>
        <v/>
      </c>
      <c r="O3659" s="42">
        <f>IF(AND($B3659&lt;&gt;"",$C3659&lt;&gt;"",$B3659&lt;=$C3659),INDEX(Szabalyok!$C:$C,$N3659),"")</f>
        <v/>
      </c>
      <c r="P3659">
        <f>IF(D3659="",P3658,P3658+1)</f>
        <v/>
      </c>
    </row>
    <row r="3660">
      <c r="A3660">
        <f>IF(P3660=P3659,0,P3660)</f>
        <v/>
      </c>
      <c r="B3660" s="41">
        <f>IF($M3660&gt;300,"",IF(OR(INDEX(Bemenet!$E$2:$E$301,$M3660)="",INDEX(Bemenet!$F$2:$F$301,$M3660)=""),"",MAX(INDEX(Bemenet!$E$2:$E$301,$M3660),INDEX(Szabalyok!$A:$A,$N3660))))</f>
        <v/>
      </c>
      <c r="C3660" s="41">
        <f>IF($B3660="","",MIN(INDEX(Bemenet!$F$2:$F$301,$M3660),INDEX(Szabalyok!$B:$B,$N3660)))</f>
        <v/>
      </c>
      <c r="D3660" s="5">
        <f>IF(AND($B3660&lt;&gt;"",$C3660&lt;&gt;"",$B3660&lt;=$C3660),INDEX(Bemenet!$G$2:$G$301,$M3660),"")</f>
        <v/>
      </c>
      <c r="E3660" s="6">
        <f>IF(AND($B3660&lt;&gt;"",$C3660&lt;&gt;"",$B3660&lt;=$C3660),INDEX(Bemenet!$D$2:$D$301,$M3660),"")</f>
        <v/>
      </c>
      <c r="F3660" s="5">
        <f>IF(AND($B3660&lt;&gt;"",$C3660&lt;&gt;"",$B3660&lt;=$C3660),$C3660-$B3660+1,"")</f>
        <v/>
      </c>
      <c r="G3660" s="5">
        <f>IF($F3660="","",$F3660*$D3660)</f>
        <v/>
      </c>
      <c r="H3660" s="42">
        <f>IF($G3660="","",$O3660)</f>
        <v/>
      </c>
      <c r="I3660" s="5">
        <f>IF($G3660="","",$G3660*IF($H3660="",$O3660,$H3660)/100)</f>
        <v/>
      </c>
      <c r="J3660" s="5">
        <f>IF(OR($L3660="",NOT(COUNTIFS($L$2:$L3660,$L3660)=1)),"",SUMIFS($G:$G,$L:$L,$L3660))</f>
        <v/>
      </c>
      <c r="K3660" s="5">
        <f>IF(OR($L3660="",NOT(COUNTIFS($L$2:$L3660,$L3660)=1)),"",SUMIFS($I:$I,$L:$L,$L3660))</f>
        <v/>
      </c>
      <c r="L3660" s="6">
        <f>IF($B3660="","",YEAR($B3660))</f>
        <v/>
      </c>
      <c r="M3660" s="6">
        <f>INT((ROW()-2)/39)+1</f>
        <v/>
      </c>
      <c r="N3660" s="6">
        <f>MOD(ROW()-2,39)+2</f>
        <v/>
      </c>
      <c r="O3660" s="42">
        <f>IF(AND($B3660&lt;&gt;"",$C3660&lt;&gt;"",$B3660&lt;=$C3660),INDEX(Szabalyok!$C:$C,$N3660),"")</f>
        <v/>
      </c>
      <c r="P3660">
        <f>IF(D3660="",P3659,P3659+1)</f>
        <v/>
      </c>
    </row>
    <row r="3661">
      <c r="A3661">
        <f>IF(P3661=P3660,0,P3661)</f>
        <v/>
      </c>
      <c r="B3661" s="41">
        <f>IF($M3661&gt;300,"",IF(OR(INDEX(Bemenet!$E$2:$E$301,$M3661)="",INDEX(Bemenet!$F$2:$F$301,$M3661)=""),"",MAX(INDEX(Bemenet!$E$2:$E$301,$M3661),INDEX(Szabalyok!$A:$A,$N3661))))</f>
        <v/>
      </c>
      <c r="C3661" s="41">
        <f>IF($B3661="","",MIN(INDEX(Bemenet!$F$2:$F$301,$M3661),INDEX(Szabalyok!$B:$B,$N3661)))</f>
        <v/>
      </c>
      <c r="D3661" s="5">
        <f>IF(AND($B3661&lt;&gt;"",$C3661&lt;&gt;"",$B3661&lt;=$C3661),INDEX(Bemenet!$G$2:$G$301,$M3661),"")</f>
        <v/>
      </c>
      <c r="E3661" s="6">
        <f>IF(AND($B3661&lt;&gt;"",$C3661&lt;&gt;"",$B3661&lt;=$C3661),INDEX(Bemenet!$D$2:$D$301,$M3661),"")</f>
        <v/>
      </c>
      <c r="F3661" s="5">
        <f>IF(AND($B3661&lt;&gt;"",$C3661&lt;&gt;"",$B3661&lt;=$C3661),$C3661-$B3661+1,"")</f>
        <v/>
      </c>
      <c r="G3661" s="5">
        <f>IF($F3661="","",$F3661*$D3661)</f>
        <v/>
      </c>
      <c r="H3661" s="42">
        <f>IF($G3661="","",$O3661)</f>
        <v/>
      </c>
      <c r="I3661" s="5">
        <f>IF($G3661="","",$G3661*IF($H3661="",$O3661,$H3661)/100)</f>
        <v/>
      </c>
      <c r="J3661" s="5">
        <f>IF(OR($L3661="",NOT(COUNTIFS($L$2:$L3661,$L3661)=1)),"",SUMIFS($G:$G,$L:$L,$L3661))</f>
        <v/>
      </c>
      <c r="K3661" s="5">
        <f>IF(OR($L3661="",NOT(COUNTIFS($L$2:$L3661,$L3661)=1)),"",SUMIFS($I:$I,$L:$L,$L3661))</f>
        <v/>
      </c>
      <c r="L3661" s="6">
        <f>IF($B3661="","",YEAR($B3661))</f>
        <v/>
      </c>
      <c r="M3661" s="6">
        <f>INT((ROW()-2)/39)+1</f>
        <v/>
      </c>
      <c r="N3661" s="6">
        <f>MOD(ROW()-2,39)+2</f>
        <v/>
      </c>
      <c r="O3661" s="42">
        <f>IF(AND($B3661&lt;&gt;"",$C3661&lt;&gt;"",$B3661&lt;=$C3661),INDEX(Szabalyok!$C:$C,$N3661),"")</f>
        <v/>
      </c>
      <c r="P3661">
        <f>IF(D3661="",P3660,P3660+1)</f>
        <v/>
      </c>
    </row>
    <row r="3662">
      <c r="A3662">
        <f>IF(P3662=P3661,0,P3662)</f>
        <v/>
      </c>
      <c r="B3662" s="41">
        <f>IF($M3662&gt;300,"",IF(OR(INDEX(Bemenet!$E$2:$E$301,$M3662)="",INDEX(Bemenet!$F$2:$F$301,$M3662)=""),"",MAX(INDEX(Bemenet!$E$2:$E$301,$M3662),INDEX(Szabalyok!$A:$A,$N3662))))</f>
        <v/>
      </c>
      <c r="C3662" s="41">
        <f>IF($B3662="","",MIN(INDEX(Bemenet!$F$2:$F$301,$M3662),INDEX(Szabalyok!$B:$B,$N3662)))</f>
        <v/>
      </c>
      <c r="D3662" s="5">
        <f>IF(AND($B3662&lt;&gt;"",$C3662&lt;&gt;"",$B3662&lt;=$C3662),INDEX(Bemenet!$G$2:$G$301,$M3662),"")</f>
        <v/>
      </c>
      <c r="E3662" s="6">
        <f>IF(AND($B3662&lt;&gt;"",$C3662&lt;&gt;"",$B3662&lt;=$C3662),INDEX(Bemenet!$D$2:$D$301,$M3662),"")</f>
        <v/>
      </c>
      <c r="F3662" s="5">
        <f>IF(AND($B3662&lt;&gt;"",$C3662&lt;&gt;"",$B3662&lt;=$C3662),$C3662-$B3662+1,"")</f>
        <v/>
      </c>
      <c r="G3662" s="5">
        <f>IF($F3662="","",$F3662*$D3662)</f>
        <v/>
      </c>
      <c r="H3662" s="42">
        <f>IF($G3662="","",$O3662)</f>
        <v/>
      </c>
      <c r="I3662" s="5">
        <f>IF($G3662="","",$G3662*IF($H3662="",$O3662,$H3662)/100)</f>
        <v/>
      </c>
      <c r="J3662" s="5">
        <f>IF(OR($L3662="",NOT(COUNTIFS($L$2:$L3662,$L3662)=1)),"",SUMIFS($G:$G,$L:$L,$L3662))</f>
        <v/>
      </c>
      <c r="K3662" s="5">
        <f>IF(OR($L3662="",NOT(COUNTIFS($L$2:$L3662,$L3662)=1)),"",SUMIFS($I:$I,$L:$L,$L3662))</f>
        <v/>
      </c>
      <c r="L3662" s="6">
        <f>IF($B3662="","",YEAR($B3662))</f>
        <v/>
      </c>
      <c r="M3662" s="6">
        <f>INT((ROW()-2)/39)+1</f>
        <v/>
      </c>
      <c r="N3662" s="6">
        <f>MOD(ROW()-2,39)+2</f>
        <v/>
      </c>
      <c r="O3662" s="42">
        <f>IF(AND($B3662&lt;&gt;"",$C3662&lt;&gt;"",$B3662&lt;=$C3662),INDEX(Szabalyok!$C:$C,$N3662),"")</f>
        <v/>
      </c>
      <c r="P3662">
        <f>IF(D3662="",P3661,P3661+1)</f>
        <v/>
      </c>
    </row>
    <row r="3663">
      <c r="A3663">
        <f>IF(P3663=P3662,0,P3663)</f>
        <v/>
      </c>
      <c r="B3663" s="41">
        <f>IF($M3663&gt;300,"",IF(OR(INDEX(Bemenet!$E$2:$E$301,$M3663)="",INDEX(Bemenet!$F$2:$F$301,$M3663)=""),"",MAX(INDEX(Bemenet!$E$2:$E$301,$M3663),INDEX(Szabalyok!$A:$A,$N3663))))</f>
        <v/>
      </c>
      <c r="C3663" s="41">
        <f>IF($B3663="","",MIN(INDEX(Bemenet!$F$2:$F$301,$M3663),INDEX(Szabalyok!$B:$B,$N3663)))</f>
        <v/>
      </c>
      <c r="D3663" s="5">
        <f>IF(AND($B3663&lt;&gt;"",$C3663&lt;&gt;"",$B3663&lt;=$C3663),INDEX(Bemenet!$G$2:$G$301,$M3663),"")</f>
        <v/>
      </c>
      <c r="E3663" s="6">
        <f>IF(AND($B3663&lt;&gt;"",$C3663&lt;&gt;"",$B3663&lt;=$C3663),INDEX(Bemenet!$D$2:$D$301,$M3663),"")</f>
        <v/>
      </c>
      <c r="F3663" s="5">
        <f>IF(AND($B3663&lt;&gt;"",$C3663&lt;&gt;"",$B3663&lt;=$C3663),$C3663-$B3663+1,"")</f>
        <v/>
      </c>
      <c r="G3663" s="5">
        <f>IF($F3663="","",$F3663*$D3663)</f>
        <v/>
      </c>
      <c r="H3663" s="42">
        <f>IF($G3663="","",$O3663)</f>
        <v/>
      </c>
      <c r="I3663" s="5">
        <f>IF($G3663="","",$G3663*IF($H3663="",$O3663,$H3663)/100)</f>
        <v/>
      </c>
      <c r="J3663" s="5">
        <f>IF(OR($L3663="",NOT(COUNTIFS($L$2:$L3663,$L3663)=1)),"",SUMIFS($G:$G,$L:$L,$L3663))</f>
        <v/>
      </c>
      <c r="K3663" s="5">
        <f>IF(OR($L3663="",NOT(COUNTIFS($L$2:$L3663,$L3663)=1)),"",SUMIFS($I:$I,$L:$L,$L3663))</f>
        <v/>
      </c>
      <c r="L3663" s="6">
        <f>IF($B3663="","",YEAR($B3663))</f>
        <v/>
      </c>
      <c r="M3663" s="6">
        <f>INT((ROW()-2)/39)+1</f>
        <v/>
      </c>
      <c r="N3663" s="6">
        <f>MOD(ROW()-2,39)+2</f>
        <v/>
      </c>
      <c r="O3663" s="42">
        <f>IF(AND($B3663&lt;&gt;"",$C3663&lt;&gt;"",$B3663&lt;=$C3663),INDEX(Szabalyok!$C:$C,$N3663),"")</f>
        <v/>
      </c>
      <c r="P3663">
        <f>IF(D3663="",P3662,P3662+1)</f>
        <v/>
      </c>
    </row>
    <row r="3664">
      <c r="A3664">
        <f>IF(P3664=P3663,0,P3664)</f>
        <v/>
      </c>
      <c r="B3664" s="41">
        <f>IF($M3664&gt;300,"",IF(OR(INDEX(Bemenet!$E$2:$E$301,$M3664)="",INDEX(Bemenet!$F$2:$F$301,$M3664)=""),"",MAX(INDEX(Bemenet!$E$2:$E$301,$M3664),INDEX(Szabalyok!$A:$A,$N3664))))</f>
        <v/>
      </c>
      <c r="C3664" s="41">
        <f>IF($B3664="","",MIN(INDEX(Bemenet!$F$2:$F$301,$M3664),INDEX(Szabalyok!$B:$B,$N3664)))</f>
        <v/>
      </c>
      <c r="D3664" s="5">
        <f>IF(AND($B3664&lt;&gt;"",$C3664&lt;&gt;"",$B3664&lt;=$C3664),INDEX(Bemenet!$G$2:$G$301,$M3664),"")</f>
        <v/>
      </c>
      <c r="E3664" s="6">
        <f>IF(AND($B3664&lt;&gt;"",$C3664&lt;&gt;"",$B3664&lt;=$C3664),INDEX(Bemenet!$D$2:$D$301,$M3664),"")</f>
        <v/>
      </c>
      <c r="F3664" s="5">
        <f>IF(AND($B3664&lt;&gt;"",$C3664&lt;&gt;"",$B3664&lt;=$C3664),$C3664-$B3664+1,"")</f>
        <v/>
      </c>
      <c r="G3664" s="5">
        <f>IF($F3664="","",$F3664*$D3664)</f>
        <v/>
      </c>
      <c r="H3664" s="42">
        <f>IF($G3664="","",$O3664)</f>
        <v/>
      </c>
      <c r="I3664" s="5">
        <f>IF($G3664="","",$G3664*IF($H3664="",$O3664,$H3664)/100)</f>
        <v/>
      </c>
      <c r="J3664" s="5">
        <f>IF(OR($L3664="",NOT(COUNTIFS($L$2:$L3664,$L3664)=1)),"",SUMIFS($G:$G,$L:$L,$L3664))</f>
        <v/>
      </c>
      <c r="K3664" s="5">
        <f>IF(OR($L3664="",NOT(COUNTIFS($L$2:$L3664,$L3664)=1)),"",SUMIFS($I:$I,$L:$L,$L3664))</f>
        <v/>
      </c>
      <c r="L3664" s="6">
        <f>IF($B3664="","",YEAR($B3664))</f>
        <v/>
      </c>
      <c r="M3664" s="6">
        <f>INT((ROW()-2)/39)+1</f>
        <v/>
      </c>
      <c r="N3664" s="6">
        <f>MOD(ROW()-2,39)+2</f>
        <v/>
      </c>
      <c r="O3664" s="42">
        <f>IF(AND($B3664&lt;&gt;"",$C3664&lt;&gt;"",$B3664&lt;=$C3664),INDEX(Szabalyok!$C:$C,$N3664),"")</f>
        <v/>
      </c>
      <c r="P3664">
        <f>IF(D3664="",P3663,P3663+1)</f>
        <v/>
      </c>
    </row>
    <row r="3665">
      <c r="A3665">
        <f>IF(P3665=P3664,0,P3665)</f>
        <v/>
      </c>
      <c r="B3665" s="41">
        <f>IF($M3665&gt;300,"",IF(OR(INDEX(Bemenet!$E$2:$E$301,$M3665)="",INDEX(Bemenet!$F$2:$F$301,$M3665)=""),"",MAX(INDEX(Bemenet!$E$2:$E$301,$M3665),INDEX(Szabalyok!$A:$A,$N3665))))</f>
        <v/>
      </c>
      <c r="C3665" s="41">
        <f>IF($B3665="","",MIN(INDEX(Bemenet!$F$2:$F$301,$M3665),INDEX(Szabalyok!$B:$B,$N3665)))</f>
        <v/>
      </c>
      <c r="D3665" s="5">
        <f>IF(AND($B3665&lt;&gt;"",$C3665&lt;&gt;"",$B3665&lt;=$C3665),INDEX(Bemenet!$G$2:$G$301,$M3665),"")</f>
        <v/>
      </c>
      <c r="E3665" s="6">
        <f>IF(AND($B3665&lt;&gt;"",$C3665&lt;&gt;"",$B3665&lt;=$C3665),INDEX(Bemenet!$D$2:$D$301,$M3665),"")</f>
        <v/>
      </c>
      <c r="F3665" s="5">
        <f>IF(AND($B3665&lt;&gt;"",$C3665&lt;&gt;"",$B3665&lt;=$C3665),$C3665-$B3665+1,"")</f>
        <v/>
      </c>
      <c r="G3665" s="5">
        <f>IF($F3665="","",$F3665*$D3665)</f>
        <v/>
      </c>
      <c r="H3665" s="42">
        <f>IF($G3665="","",$O3665)</f>
        <v/>
      </c>
      <c r="I3665" s="5">
        <f>IF($G3665="","",$G3665*IF($H3665="",$O3665,$H3665)/100)</f>
        <v/>
      </c>
      <c r="J3665" s="5">
        <f>IF(OR($L3665="",NOT(COUNTIFS($L$2:$L3665,$L3665)=1)),"",SUMIFS($G:$G,$L:$L,$L3665))</f>
        <v/>
      </c>
      <c r="K3665" s="5">
        <f>IF(OR($L3665="",NOT(COUNTIFS($L$2:$L3665,$L3665)=1)),"",SUMIFS($I:$I,$L:$L,$L3665))</f>
        <v/>
      </c>
      <c r="L3665" s="6">
        <f>IF($B3665="","",YEAR($B3665))</f>
        <v/>
      </c>
      <c r="M3665" s="6">
        <f>INT((ROW()-2)/39)+1</f>
        <v/>
      </c>
      <c r="N3665" s="6">
        <f>MOD(ROW()-2,39)+2</f>
        <v/>
      </c>
      <c r="O3665" s="42">
        <f>IF(AND($B3665&lt;&gt;"",$C3665&lt;&gt;"",$B3665&lt;=$C3665),INDEX(Szabalyok!$C:$C,$N3665),"")</f>
        <v/>
      </c>
      <c r="P3665">
        <f>IF(D3665="",P3664,P3664+1)</f>
        <v/>
      </c>
    </row>
    <row r="3666">
      <c r="A3666">
        <f>IF(P3666=P3665,0,P3666)</f>
        <v/>
      </c>
      <c r="B3666" s="41">
        <f>IF($M3666&gt;300,"",IF(OR(INDEX(Bemenet!$E$2:$E$301,$M3666)="",INDEX(Bemenet!$F$2:$F$301,$M3666)=""),"",MAX(INDEX(Bemenet!$E$2:$E$301,$M3666),INDEX(Szabalyok!$A:$A,$N3666))))</f>
        <v/>
      </c>
      <c r="C3666" s="41">
        <f>IF($B3666="","",MIN(INDEX(Bemenet!$F$2:$F$301,$M3666),INDEX(Szabalyok!$B:$B,$N3666)))</f>
        <v/>
      </c>
      <c r="D3666" s="5">
        <f>IF(AND($B3666&lt;&gt;"",$C3666&lt;&gt;"",$B3666&lt;=$C3666),INDEX(Bemenet!$G$2:$G$301,$M3666),"")</f>
        <v/>
      </c>
      <c r="E3666" s="6">
        <f>IF(AND($B3666&lt;&gt;"",$C3666&lt;&gt;"",$B3666&lt;=$C3666),INDEX(Bemenet!$D$2:$D$301,$M3666),"")</f>
        <v/>
      </c>
      <c r="F3666" s="5">
        <f>IF(AND($B3666&lt;&gt;"",$C3666&lt;&gt;"",$B3666&lt;=$C3666),$C3666-$B3666+1,"")</f>
        <v/>
      </c>
      <c r="G3666" s="5">
        <f>IF($F3666="","",$F3666*$D3666)</f>
        <v/>
      </c>
      <c r="H3666" s="42">
        <f>IF($G3666="","",$O3666)</f>
        <v/>
      </c>
      <c r="I3666" s="5">
        <f>IF($G3666="","",$G3666*IF($H3666="",$O3666,$H3666)/100)</f>
        <v/>
      </c>
      <c r="J3666" s="5">
        <f>IF(OR($L3666="",NOT(COUNTIFS($L$2:$L3666,$L3666)=1)),"",SUMIFS($G:$G,$L:$L,$L3666))</f>
        <v/>
      </c>
      <c r="K3666" s="5">
        <f>IF(OR($L3666="",NOT(COUNTIFS($L$2:$L3666,$L3666)=1)),"",SUMIFS($I:$I,$L:$L,$L3666))</f>
        <v/>
      </c>
      <c r="L3666" s="6">
        <f>IF($B3666="","",YEAR($B3666))</f>
        <v/>
      </c>
      <c r="M3666" s="6">
        <f>INT((ROW()-2)/39)+1</f>
        <v/>
      </c>
      <c r="N3666" s="6">
        <f>MOD(ROW()-2,39)+2</f>
        <v/>
      </c>
      <c r="O3666" s="42">
        <f>IF(AND($B3666&lt;&gt;"",$C3666&lt;&gt;"",$B3666&lt;=$C3666),INDEX(Szabalyok!$C:$C,$N3666),"")</f>
        <v/>
      </c>
      <c r="P3666">
        <f>IF(D3666="",P3665,P3665+1)</f>
        <v/>
      </c>
    </row>
    <row r="3667">
      <c r="A3667">
        <f>IF(P3667=P3666,0,P3667)</f>
        <v/>
      </c>
      <c r="B3667" s="41">
        <f>IF($M3667&gt;300,"",IF(OR(INDEX(Bemenet!$E$2:$E$301,$M3667)="",INDEX(Bemenet!$F$2:$F$301,$M3667)=""),"",MAX(INDEX(Bemenet!$E$2:$E$301,$M3667),INDEX(Szabalyok!$A:$A,$N3667))))</f>
        <v/>
      </c>
      <c r="C3667" s="41">
        <f>IF($B3667="","",MIN(INDEX(Bemenet!$F$2:$F$301,$M3667),INDEX(Szabalyok!$B:$B,$N3667)))</f>
        <v/>
      </c>
      <c r="D3667" s="5">
        <f>IF(AND($B3667&lt;&gt;"",$C3667&lt;&gt;"",$B3667&lt;=$C3667),INDEX(Bemenet!$G$2:$G$301,$M3667),"")</f>
        <v/>
      </c>
      <c r="E3667" s="6">
        <f>IF(AND($B3667&lt;&gt;"",$C3667&lt;&gt;"",$B3667&lt;=$C3667),INDEX(Bemenet!$D$2:$D$301,$M3667),"")</f>
        <v/>
      </c>
      <c r="F3667" s="5">
        <f>IF(AND($B3667&lt;&gt;"",$C3667&lt;&gt;"",$B3667&lt;=$C3667),$C3667-$B3667+1,"")</f>
        <v/>
      </c>
      <c r="G3667" s="5">
        <f>IF($F3667="","",$F3667*$D3667)</f>
        <v/>
      </c>
      <c r="H3667" s="42">
        <f>IF($G3667="","",$O3667)</f>
        <v/>
      </c>
      <c r="I3667" s="5">
        <f>IF($G3667="","",$G3667*IF($H3667="",$O3667,$H3667)/100)</f>
        <v/>
      </c>
      <c r="J3667" s="5">
        <f>IF(OR($L3667="",NOT(COUNTIFS($L$2:$L3667,$L3667)=1)),"",SUMIFS($G:$G,$L:$L,$L3667))</f>
        <v/>
      </c>
      <c r="K3667" s="5">
        <f>IF(OR($L3667="",NOT(COUNTIFS($L$2:$L3667,$L3667)=1)),"",SUMIFS($I:$I,$L:$L,$L3667))</f>
        <v/>
      </c>
      <c r="L3667" s="6">
        <f>IF($B3667="","",YEAR($B3667))</f>
        <v/>
      </c>
      <c r="M3667" s="6">
        <f>INT((ROW()-2)/39)+1</f>
        <v/>
      </c>
      <c r="N3667" s="6">
        <f>MOD(ROW()-2,39)+2</f>
        <v/>
      </c>
      <c r="O3667" s="42">
        <f>IF(AND($B3667&lt;&gt;"",$C3667&lt;&gt;"",$B3667&lt;=$C3667),INDEX(Szabalyok!$C:$C,$N3667),"")</f>
        <v/>
      </c>
      <c r="P3667">
        <f>IF(D3667="",P3666,P3666+1)</f>
        <v/>
      </c>
    </row>
    <row r="3668">
      <c r="A3668">
        <f>IF(P3668=P3667,0,P3668)</f>
        <v/>
      </c>
      <c r="B3668" s="41">
        <f>IF($M3668&gt;300,"",IF(OR(INDEX(Bemenet!$E$2:$E$301,$M3668)="",INDEX(Bemenet!$F$2:$F$301,$M3668)=""),"",MAX(INDEX(Bemenet!$E$2:$E$301,$M3668),INDEX(Szabalyok!$A:$A,$N3668))))</f>
        <v/>
      </c>
      <c r="C3668" s="41">
        <f>IF($B3668="","",MIN(INDEX(Bemenet!$F$2:$F$301,$M3668),INDEX(Szabalyok!$B:$B,$N3668)))</f>
        <v/>
      </c>
      <c r="D3668" s="5">
        <f>IF(AND($B3668&lt;&gt;"",$C3668&lt;&gt;"",$B3668&lt;=$C3668),INDEX(Bemenet!$G$2:$G$301,$M3668),"")</f>
        <v/>
      </c>
      <c r="E3668" s="6">
        <f>IF(AND($B3668&lt;&gt;"",$C3668&lt;&gt;"",$B3668&lt;=$C3668),INDEX(Bemenet!$D$2:$D$301,$M3668),"")</f>
        <v/>
      </c>
      <c r="F3668" s="5">
        <f>IF(AND($B3668&lt;&gt;"",$C3668&lt;&gt;"",$B3668&lt;=$C3668),$C3668-$B3668+1,"")</f>
        <v/>
      </c>
      <c r="G3668" s="5">
        <f>IF($F3668="","",$F3668*$D3668)</f>
        <v/>
      </c>
      <c r="H3668" s="42">
        <f>IF($G3668="","",$O3668)</f>
        <v/>
      </c>
      <c r="I3668" s="5">
        <f>IF($G3668="","",$G3668*IF($H3668="",$O3668,$H3668)/100)</f>
        <v/>
      </c>
      <c r="J3668" s="5">
        <f>IF(OR($L3668="",NOT(COUNTIFS($L$2:$L3668,$L3668)=1)),"",SUMIFS($G:$G,$L:$L,$L3668))</f>
        <v/>
      </c>
      <c r="K3668" s="5">
        <f>IF(OR($L3668="",NOT(COUNTIFS($L$2:$L3668,$L3668)=1)),"",SUMIFS($I:$I,$L:$L,$L3668))</f>
        <v/>
      </c>
      <c r="L3668" s="6">
        <f>IF($B3668="","",YEAR($B3668))</f>
        <v/>
      </c>
      <c r="M3668" s="6">
        <f>INT((ROW()-2)/39)+1</f>
        <v/>
      </c>
      <c r="N3668" s="6">
        <f>MOD(ROW()-2,39)+2</f>
        <v/>
      </c>
      <c r="O3668" s="42">
        <f>IF(AND($B3668&lt;&gt;"",$C3668&lt;&gt;"",$B3668&lt;=$C3668),INDEX(Szabalyok!$C:$C,$N3668),"")</f>
        <v/>
      </c>
      <c r="P3668">
        <f>IF(D3668="",P3667,P3667+1)</f>
        <v/>
      </c>
    </row>
    <row r="3669">
      <c r="A3669">
        <f>IF(P3669=P3668,0,P3669)</f>
        <v/>
      </c>
      <c r="B3669" s="41">
        <f>IF($M3669&gt;300,"",IF(OR(INDEX(Bemenet!$E$2:$E$301,$M3669)="",INDEX(Bemenet!$F$2:$F$301,$M3669)=""),"",MAX(INDEX(Bemenet!$E$2:$E$301,$M3669),INDEX(Szabalyok!$A:$A,$N3669))))</f>
        <v/>
      </c>
      <c r="C3669" s="41">
        <f>IF($B3669="","",MIN(INDEX(Bemenet!$F$2:$F$301,$M3669),INDEX(Szabalyok!$B:$B,$N3669)))</f>
        <v/>
      </c>
      <c r="D3669" s="5">
        <f>IF(AND($B3669&lt;&gt;"",$C3669&lt;&gt;"",$B3669&lt;=$C3669),INDEX(Bemenet!$G$2:$G$301,$M3669),"")</f>
        <v/>
      </c>
      <c r="E3669" s="6">
        <f>IF(AND($B3669&lt;&gt;"",$C3669&lt;&gt;"",$B3669&lt;=$C3669),INDEX(Bemenet!$D$2:$D$301,$M3669),"")</f>
        <v/>
      </c>
      <c r="F3669" s="5">
        <f>IF(AND($B3669&lt;&gt;"",$C3669&lt;&gt;"",$B3669&lt;=$C3669),$C3669-$B3669+1,"")</f>
        <v/>
      </c>
      <c r="G3669" s="5">
        <f>IF($F3669="","",$F3669*$D3669)</f>
        <v/>
      </c>
      <c r="H3669" s="42">
        <f>IF($G3669="","",$O3669)</f>
        <v/>
      </c>
      <c r="I3669" s="5">
        <f>IF($G3669="","",$G3669*IF($H3669="",$O3669,$H3669)/100)</f>
        <v/>
      </c>
      <c r="J3669" s="5">
        <f>IF(OR($L3669="",NOT(COUNTIFS($L$2:$L3669,$L3669)=1)),"",SUMIFS($G:$G,$L:$L,$L3669))</f>
        <v/>
      </c>
      <c r="K3669" s="5">
        <f>IF(OR($L3669="",NOT(COUNTIFS($L$2:$L3669,$L3669)=1)),"",SUMIFS($I:$I,$L:$L,$L3669))</f>
        <v/>
      </c>
      <c r="L3669" s="6">
        <f>IF($B3669="","",YEAR($B3669))</f>
        <v/>
      </c>
      <c r="M3669" s="6">
        <f>INT((ROW()-2)/39)+1</f>
        <v/>
      </c>
      <c r="N3669" s="6">
        <f>MOD(ROW()-2,39)+2</f>
        <v/>
      </c>
      <c r="O3669" s="42">
        <f>IF(AND($B3669&lt;&gt;"",$C3669&lt;&gt;"",$B3669&lt;=$C3669),INDEX(Szabalyok!$C:$C,$N3669),"")</f>
        <v/>
      </c>
      <c r="P3669">
        <f>IF(D3669="",P3668,P3668+1)</f>
        <v/>
      </c>
    </row>
    <row r="3670">
      <c r="A3670">
        <f>IF(P3670=P3669,0,P3670)</f>
        <v/>
      </c>
      <c r="B3670" s="41">
        <f>IF($M3670&gt;300,"",IF(OR(INDEX(Bemenet!$E$2:$E$301,$M3670)="",INDEX(Bemenet!$F$2:$F$301,$M3670)=""),"",MAX(INDEX(Bemenet!$E$2:$E$301,$M3670),INDEX(Szabalyok!$A:$A,$N3670))))</f>
        <v/>
      </c>
      <c r="C3670" s="41">
        <f>IF($B3670="","",MIN(INDEX(Bemenet!$F$2:$F$301,$M3670),INDEX(Szabalyok!$B:$B,$N3670)))</f>
        <v/>
      </c>
      <c r="D3670" s="5">
        <f>IF(AND($B3670&lt;&gt;"",$C3670&lt;&gt;"",$B3670&lt;=$C3670),INDEX(Bemenet!$G$2:$G$301,$M3670),"")</f>
        <v/>
      </c>
      <c r="E3670" s="6">
        <f>IF(AND($B3670&lt;&gt;"",$C3670&lt;&gt;"",$B3670&lt;=$C3670),INDEX(Bemenet!$D$2:$D$301,$M3670),"")</f>
        <v/>
      </c>
      <c r="F3670" s="5">
        <f>IF(AND($B3670&lt;&gt;"",$C3670&lt;&gt;"",$B3670&lt;=$C3670),$C3670-$B3670+1,"")</f>
        <v/>
      </c>
      <c r="G3670" s="5">
        <f>IF($F3670="","",$F3670*$D3670)</f>
        <v/>
      </c>
      <c r="H3670" s="42">
        <f>IF($G3670="","",$O3670)</f>
        <v/>
      </c>
      <c r="I3670" s="5">
        <f>IF($G3670="","",$G3670*IF($H3670="",$O3670,$H3670)/100)</f>
        <v/>
      </c>
      <c r="J3670" s="5">
        <f>IF(OR($L3670="",NOT(COUNTIFS($L$2:$L3670,$L3670)=1)),"",SUMIFS($G:$G,$L:$L,$L3670))</f>
        <v/>
      </c>
      <c r="K3670" s="5">
        <f>IF(OR($L3670="",NOT(COUNTIFS($L$2:$L3670,$L3670)=1)),"",SUMIFS($I:$I,$L:$L,$L3670))</f>
        <v/>
      </c>
      <c r="L3670" s="6">
        <f>IF($B3670="","",YEAR($B3670))</f>
        <v/>
      </c>
      <c r="M3670" s="6">
        <f>INT((ROW()-2)/39)+1</f>
        <v/>
      </c>
      <c r="N3670" s="6">
        <f>MOD(ROW()-2,39)+2</f>
        <v/>
      </c>
      <c r="O3670" s="42">
        <f>IF(AND($B3670&lt;&gt;"",$C3670&lt;&gt;"",$B3670&lt;=$C3670),INDEX(Szabalyok!$C:$C,$N3670),"")</f>
        <v/>
      </c>
      <c r="P3670">
        <f>IF(D3670="",P3669,P3669+1)</f>
        <v/>
      </c>
    </row>
    <row r="3671">
      <c r="A3671">
        <f>IF(P3671=P3670,0,P3671)</f>
        <v/>
      </c>
      <c r="B3671" s="41">
        <f>IF($M3671&gt;300,"",IF(OR(INDEX(Bemenet!$E$2:$E$301,$M3671)="",INDEX(Bemenet!$F$2:$F$301,$M3671)=""),"",MAX(INDEX(Bemenet!$E$2:$E$301,$M3671),INDEX(Szabalyok!$A:$A,$N3671))))</f>
        <v/>
      </c>
      <c r="C3671" s="41">
        <f>IF($B3671="","",MIN(INDEX(Bemenet!$F$2:$F$301,$M3671),INDEX(Szabalyok!$B:$B,$N3671)))</f>
        <v/>
      </c>
      <c r="D3671" s="5">
        <f>IF(AND($B3671&lt;&gt;"",$C3671&lt;&gt;"",$B3671&lt;=$C3671),INDEX(Bemenet!$G$2:$G$301,$M3671),"")</f>
        <v/>
      </c>
      <c r="E3671" s="6">
        <f>IF(AND($B3671&lt;&gt;"",$C3671&lt;&gt;"",$B3671&lt;=$C3671),INDEX(Bemenet!$D$2:$D$301,$M3671),"")</f>
        <v/>
      </c>
      <c r="F3671" s="5">
        <f>IF(AND($B3671&lt;&gt;"",$C3671&lt;&gt;"",$B3671&lt;=$C3671),$C3671-$B3671+1,"")</f>
        <v/>
      </c>
      <c r="G3671" s="5">
        <f>IF($F3671="","",$F3671*$D3671)</f>
        <v/>
      </c>
      <c r="H3671" s="42">
        <f>IF($G3671="","",$O3671)</f>
        <v/>
      </c>
      <c r="I3671" s="5">
        <f>IF($G3671="","",$G3671*IF($H3671="",$O3671,$H3671)/100)</f>
        <v/>
      </c>
      <c r="J3671" s="5">
        <f>IF(OR($L3671="",NOT(COUNTIFS($L$2:$L3671,$L3671)=1)),"",SUMIFS($G:$G,$L:$L,$L3671))</f>
        <v/>
      </c>
      <c r="K3671" s="5">
        <f>IF(OR($L3671="",NOT(COUNTIFS($L$2:$L3671,$L3671)=1)),"",SUMIFS($I:$I,$L:$L,$L3671))</f>
        <v/>
      </c>
      <c r="L3671" s="6">
        <f>IF($B3671="","",YEAR($B3671))</f>
        <v/>
      </c>
      <c r="M3671" s="6">
        <f>INT((ROW()-2)/39)+1</f>
        <v/>
      </c>
      <c r="N3671" s="6">
        <f>MOD(ROW()-2,39)+2</f>
        <v/>
      </c>
      <c r="O3671" s="42">
        <f>IF(AND($B3671&lt;&gt;"",$C3671&lt;&gt;"",$B3671&lt;=$C3671),INDEX(Szabalyok!$C:$C,$N3671),"")</f>
        <v/>
      </c>
      <c r="P3671">
        <f>IF(D3671="",P3670,P3670+1)</f>
        <v/>
      </c>
    </row>
    <row r="3672">
      <c r="A3672">
        <f>IF(P3672=P3671,0,P3672)</f>
        <v/>
      </c>
      <c r="B3672" s="41">
        <f>IF($M3672&gt;300,"",IF(OR(INDEX(Bemenet!$E$2:$E$301,$M3672)="",INDEX(Bemenet!$F$2:$F$301,$M3672)=""),"",MAX(INDEX(Bemenet!$E$2:$E$301,$M3672),INDEX(Szabalyok!$A:$A,$N3672))))</f>
        <v/>
      </c>
      <c r="C3672" s="41">
        <f>IF($B3672="","",MIN(INDEX(Bemenet!$F$2:$F$301,$M3672),INDEX(Szabalyok!$B:$B,$N3672)))</f>
        <v/>
      </c>
      <c r="D3672" s="5">
        <f>IF(AND($B3672&lt;&gt;"",$C3672&lt;&gt;"",$B3672&lt;=$C3672),INDEX(Bemenet!$G$2:$G$301,$M3672),"")</f>
        <v/>
      </c>
      <c r="E3672" s="6">
        <f>IF(AND($B3672&lt;&gt;"",$C3672&lt;&gt;"",$B3672&lt;=$C3672),INDEX(Bemenet!$D$2:$D$301,$M3672),"")</f>
        <v/>
      </c>
      <c r="F3672" s="5">
        <f>IF(AND($B3672&lt;&gt;"",$C3672&lt;&gt;"",$B3672&lt;=$C3672),$C3672-$B3672+1,"")</f>
        <v/>
      </c>
      <c r="G3672" s="5">
        <f>IF($F3672="","",$F3672*$D3672)</f>
        <v/>
      </c>
      <c r="H3672" s="42">
        <f>IF($G3672="","",$O3672)</f>
        <v/>
      </c>
      <c r="I3672" s="5">
        <f>IF($G3672="","",$G3672*IF($H3672="",$O3672,$H3672)/100)</f>
        <v/>
      </c>
      <c r="J3672" s="5">
        <f>IF(OR($L3672="",NOT(COUNTIFS($L$2:$L3672,$L3672)=1)),"",SUMIFS($G:$G,$L:$L,$L3672))</f>
        <v/>
      </c>
      <c r="K3672" s="5">
        <f>IF(OR($L3672="",NOT(COUNTIFS($L$2:$L3672,$L3672)=1)),"",SUMIFS($I:$I,$L:$L,$L3672))</f>
        <v/>
      </c>
      <c r="L3672" s="6">
        <f>IF($B3672="","",YEAR($B3672))</f>
        <v/>
      </c>
      <c r="M3672" s="6">
        <f>INT((ROW()-2)/39)+1</f>
        <v/>
      </c>
      <c r="N3672" s="6">
        <f>MOD(ROW()-2,39)+2</f>
        <v/>
      </c>
      <c r="O3672" s="42">
        <f>IF(AND($B3672&lt;&gt;"",$C3672&lt;&gt;"",$B3672&lt;=$C3672),INDEX(Szabalyok!$C:$C,$N3672),"")</f>
        <v/>
      </c>
      <c r="P3672">
        <f>IF(D3672="",P3671,P3671+1)</f>
        <v/>
      </c>
    </row>
    <row r="3673">
      <c r="A3673">
        <f>IF(P3673=P3672,0,P3673)</f>
        <v/>
      </c>
      <c r="B3673" s="41">
        <f>IF($M3673&gt;300,"",IF(OR(INDEX(Bemenet!$E$2:$E$301,$M3673)="",INDEX(Bemenet!$F$2:$F$301,$M3673)=""),"",MAX(INDEX(Bemenet!$E$2:$E$301,$M3673),INDEX(Szabalyok!$A:$A,$N3673))))</f>
        <v/>
      </c>
      <c r="C3673" s="41">
        <f>IF($B3673="","",MIN(INDEX(Bemenet!$F$2:$F$301,$M3673),INDEX(Szabalyok!$B:$B,$N3673)))</f>
        <v/>
      </c>
      <c r="D3673" s="5">
        <f>IF(AND($B3673&lt;&gt;"",$C3673&lt;&gt;"",$B3673&lt;=$C3673),INDEX(Bemenet!$G$2:$G$301,$M3673),"")</f>
        <v/>
      </c>
      <c r="E3673" s="6">
        <f>IF(AND($B3673&lt;&gt;"",$C3673&lt;&gt;"",$B3673&lt;=$C3673),INDEX(Bemenet!$D$2:$D$301,$M3673),"")</f>
        <v/>
      </c>
      <c r="F3673" s="5">
        <f>IF(AND($B3673&lt;&gt;"",$C3673&lt;&gt;"",$B3673&lt;=$C3673),$C3673-$B3673+1,"")</f>
        <v/>
      </c>
      <c r="G3673" s="5">
        <f>IF($F3673="","",$F3673*$D3673)</f>
        <v/>
      </c>
      <c r="H3673" s="42">
        <f>IF($G3673="","",$O3673)</f>
        <v/>
      </c>
      <c r="I3673" s="5">
        <f>IF($G3673="","",$G3673*IF($H3673="",$O3673,$H3673)/100)</f>
        <v/>
      </c>
      <c r="J3673" s="5">
        <f>IF(OR($L3673="",NOT(COUNTIFS($L$2:$L3673,$L3673)=1)),"",SUMIFS($G:$G,$L:$L,$L3673))</f>
        <v/>
      </c>
      <c r="K3673" s="5">
        <f>IF(OR($L3673="",NOT(COUNTIFS($L$2:$L3673,$L3673)=1)),"",SUMIFS($I:$I,$L:$L,$L3673))</f>
        <v/>
      </c>
      <c r="L3673" s="6">
        <f>IF($B3673="","",YEAR($B3673))</f>
        <v/>
      </c>
      <c r="M3673" s="6">
        <f>INT((ROW()-2)/39)+1</f>
        <v/>
      </c>
      <c r="N3673" s="6">
        <f>MOD(ROW()-2,39)+2</f>
        <v/>
      </c>
      <c r="O3673" s="42">
        <f>IF(AND($B3673&lt;&gt;"",$C3673&lt;&gt;"",$B3673&lt;=$C3673),INDEX(Szabalyok!$C:$C,$N3673),"")</f>
        <v/>
      </c>
      <c r="P3673">
        <f>IF(D3673="",P3672,P3672+1)</f>
        <v/>
      </c>
    </row>
    <row r="3674">
      <c r="A3674">
        <f>IF(P3674=P3673,0,P3674)</f>
        <v/>
      </c>
      <c r="B3674" s="41">
        <f>IF($M3674&gt;300,"",IF(OR(INDEX(Bemenet!$E$2:$E$301,$M3674)="",INDEX(Bemenet!$F$2:$F$301,$M3674)=""),"",MAX(INDEX(Bemenet!$E$2:$E$301,$M3674),INDEX(Szabalyok!$A:$A,$N3674))))</f>
        <v/>
      </c>
      <c r="C3674" s="41">
        <f>IF($B3674="","",MIN(INDEX(Bemenet!$F$2:$F$301,$M3674),INDEX(Szabalyok!$B:$B,$N3674)))</f>
        <v/>
      </c>
      <c r="D3674" s="5">
        <f>IF(AND($B3674&lt;&gt;"",$C3674&lt;&gt;"",$B3674&lt;=$C3674),INDEX(Bemenet!$G$2:$G$301,$M3674),"")</f>
        <v/>
      </c>
      <c r="E3674" s="6">
        <f>IF(AND($B3674&lt;&gt;"",$C3674&lt;&gt;"",$B3674&lt;=$C3674),INDEX(Bemenet!$D$2:$D$301,$M3674),"")</f>
        <v/>
      </c>
      <c r="F3674" s="5">
        <f>IF(AND($B3674&lt;&gt;"",$C3674&lt;&gt;"",$B3674&lt;=$C3674),$C3674-$B3674+1,"")</f>
        <v/>
      </c>
      <c r="G3674" s="5">
        <f>IF($F3674="","",$F3674*$D3674)</f>
        <v/>
      </c>
      <c r="H3674" s="42">
        <f>IF($G3674="","",$O3674)</f>
        <v/>
      </c>
      <c r="I3674" s="5">
        <f>IF($G3674="","",$G3674*IF($H3674="",$O3674,$H3674)/100)</f>
        <v/>
      </c>
      <c r="J3674" s="5">
        <f>IF(OR($L3674="",NOT(COUNTIFS($L$2:$L3674,$L3674)=1)),"",SUMIFS($G:$G,$L:$L,$L3674))</f>
        <v/>
      </c>
      <c r="K3674" s="5">
        <f>IF(OR($L3674="",NOT(COUNTIFS($L$2:$L3674,$L3674)=1)),"",SUMIFS($I:$I,$L:$L,$L3674))</f>
        <v/>
      </c>
      <c r="L3674" s="6">
        <f>IF($B3674="","",YEAR($B3674))</f>
        <v/>
      </c>
      <c r="M3674" s="6">
        <f>INT((ROW()-2)/39)+1</f>
        <v/>
      </c>
      <c r="N3674" s="6">
        <f>MOD(ROW()-2,39)+2</f>
        <v/>
      </c>
      <c r="O3674" s="42">
        <f>IF(AND($B3674&lt;&gt;"",$C3674&lt;&gt;"",$B3674&lt;=$C3674),INDEX(Szabalyok!$C:$C,$N3674),"")</f>
        <v/>
      </c>
      <c r="P3674">
        <f>IF(D3674="",P3673,P3673+1)</f>
        <v/>
      </c>
    </row>
    <row r="3675">
      <c r="A3675">
        <f>IF(P3675=P3674,0,P3675)</f>
        <v/>
      </c>
      <c r="B3675" s="41">
        <f>IF($M3675&gt;300,"",IF(OR(INDEX(Bemenet!$E$2:$E$301,$M3675)="",INDEX(Bemenet!$F$2:$F$301,$M3675)=""),"",MAX(INDEX(Bemenet!$E$2:$E$301,$M3675),INDEX(Szabalyok!$A:$A,$N3675))))</f>
        <v/>
      </c>
      <c r="C3675" s="41">
        <f>IF($B3675="","",MIN(INDEX(Bemenet!$F$2:$F$301,$M3675),INDEX(Szabalyok!$B:$B,$N3675)))</f>
        <v/>
      </c>
      <c r="D3675" s="5">
        <f>IF(AND($B3675&lt;&gt;"",$C3675&lt;&gt;"",$B3675&lt;=$C3675),INDEX(Bemenet!$G$2:$G$301,$M3675),"")</f>
        <v/>
      </c>
      <c r="E3675" s="6">
        <f>IF(AND($B3675&lt;&gt;"",$C3675&lt;&gt;"",$B3675&lt;=$C3675),INDEX(Bemenet!$D$2:$D$301,$M3675),"")</f>
        <v/>
      </c>
      <c r="F3675" s="5">
        <f>IF(AND($B3675&lt;&gt;"",$C3675&lt;&gt;"",$B3675&lt;=$C3675),$C3675-$B3675+1,"")</f>
        <v/>
      </c>
      <c r="G3675" s="5">
        <f>IF($F3675="","",$F3675*$D3675)</f>
        <v/>
      </c>
      <c r="H3675" s="42">
        <f>IF($G3675="","",$O3675)</f>
        <v/>
      </c>
      <c r="I3675" s="5">
        <f>IF($G3675="","",$G3675*IF($H3675="",$O3675,$H3675)/100)</f>
        <v/>
      </c>
      <c r="J3675" s="5">
        <f>IF(OR($L3675="",NOT(COUNTIFS($L$2:$L3675,$L3675)=1)),"",SUMIFS($G:$G,$L:$L,$L3675))</f>
        <v/>
      </c>
      <c r="K3675" s="5">
        <f>IF(OR($L3675="",NOT(COUNTIFS($L$2:$L3675,$L3675)=1)),"",SUMIFS($I:$I,$L:$L,$L3675))</f>
        <v/>
      </c>
      <c r="L3675" s="6">
        <f>IF($B3675="","",YEAR($B3675))</f>
        <v/>
      </c>
      <c r="M3675" s="6">
        <f>INT((ROW()-2)/39)+1</f>
        <v/>
      </c>
      <c r="N3675" s="6">
        <f>MOD(ROW()-2,39)+2</f>
        <v/>
      </c>
      <c r="O3675" s="42">
        <f>IF(AND($B3675&lt;&gt;"",$C3675&lt;&gt;"",$B3675&lt;=$C3675),INDEX(Szabalyok!$C:$C,$N3675),"")</f>
        <v/>
      </c>
      <c r="P3675">
        <f>IF(D3675="",P3674,P3674+1)</f>
        <v/>
      </c>
    </row>
    <row r="3676">
      <c r="A3676">
        <f>IF(P3676=P3675,0,P3676)</f>
        <v/>
      </c>
      <c r="B3676" s="41">
        <f>IF($M3676&gt;300,"",IF(OR(INDEX(Bemenet!$E$2:$E$301,$M3676)="",INDEX(Bemenet!$F$2:$F$301,$M3676)=""),"",MAX(INDEX(Bemenet!$E$2:$E$301,$M3676),INDEX(Szabalyok!$A:$A,$N3676))))</f>
        <v/>
      </c>
      <c r="C3676" s="41">
        <f>IF($B3676="","",MIN(INDEX(Bemenet!$F$2:$F$301,$M3676),INDEX(Szabalyok!$B:$B,$N3676)))</f>
        <v/>
      </c>
      <c r="D3676" s="5">
        <f>IF(AND($B3676&lt;&gt;"",$C3676&lt;&gt;"",$B3676&lt;=$C3676),INDEX(Bemenet!$G$2:$G$301,$M3676),"")</f>
        <v/>
      </c>
      <c r="E3676" s="6">
        <f>IF(AND($B3676&lt;&gt;"",$C3676&lt;&gt;"",$B3676&lt;=$C3676),INDEX(Bemenet!$D$2:$D$301,$M3676),"")</f>
        <v/>
      </c>
      <c r="F3676" s="5">
        <f>IF(AND($B3676&lt;&gt;"",$C3676&lt;&gt;"",$B3676&lt;=$C3676),$C3676-$B3676+1,"")</f>
        <v/>
      </c>
      <c r="G3676" s="5">
        <f>IF($F3676="","",$F3676*$D3676)</f>
        <v/>
      </c>
      <c r="H3676" s="42">
        <f>IF($G3676="","",$O3676)</f>
        <v/>
      </c>
      <c r="I3676" s="5">
        <f>IF($G3676="","",$G3676*IF($H3676="",$O3676,$H3676)/100)</f>
        <v/>
      </c>
      <c r="J3676" s="5">
        <f>IF(OR($L3676="",NOT(COUNTIFS($L$2:$L3676,$L3676)=1)),"",SUMIFS($G:$G,$L:$L,$L3676))</f>
        <v/>
      </c>
      <c r="K3676" s="5">
        <f>IF(OR($L3676="",NOT(COUNTIFS($L$2:$L3676,$L3676)=1)),"",SUMIFS($I:$I,$L:$L,$L3676))</f>
        <v/>
      </c>
      <c r="L3676" s="6">
        <f>IF($B3676="","",YEAR($B3676))</f>
        <v/>
      </c>
      <c r="M3676" s="6">
        <f>INT((ROW()-2)/39)+1</f>
        <v/>
      </c>
      <c r="N3676" s="6">
        <f>MOD(ROW()-2,39)+2</f>
        <v/>
      </c>
      <c r="O3676" s="42">
        <f>IF(AND($B3676&lt;&gt;"",$C3676&lt;&gt;"",$B3676&lt;=$C3676),INDEX(Szabalyok!$C:$C,$N3676),"")</f>
        <v/>
      </c>
      <c r="P3676">
        <f>IF(D3676="",P3675,P3675+1)</f>
        <v/>
      </c>
    </row>
    <row r="3677">
      <c r="A3677">
        <f>IF(P3677=P3676,0,P3677)</f>
        <v/>
      </c>
      <c r="B3677" s="41">
        <f>IF($M3677&gt;300,"",IF(OR(INDEX(Bemenet!$E$2:$E$301,$M3677)="",INDEX(Bemenet!$F$2:$F$301,$M3677)=""),"",MAX(INDEX(Bemenet!$E$2:$E$301,$M3677),INDEX(Szabalyok!$A:$A,$N3677))))</f>
        <v/>
      </c>
      <c r="C3677" s="41">
        <f>IF($B3677="","",MIN(INDEX(Bemenet!$F$2:$F$301,$M3677),INDEX(Szabalyok!$B:$B,$N3677)))</f>
        <v/>
      </c>
      <c r="D3677" s="5">
        <f>IF(AND($B3677&lt;&gt;"",$C3677&lt;&gt;"",$B3677&lt;=$C3677),INDEX(Bemenet!$G$2:$G$301,$M3677),"")</f>
        <v/>
      </c>
      <c r="E3677" s="6">
        <f>IF(AND($B3677&lt;&gt;"",$C3677&lt;&gt;"",$B3677&lt;=$C3677),INDEX(Bemenet!$D$2:$D$301,$M3677),"")</f>
        <v/>
      </c>
      <c r="F3677" s="5">
        <f>IF(AND($B3677&lt;&gt;"",$C3677&lt;&gt;"",$B3677&lt;=$C3677),$C3677-$B3677+1,"")</f>
        <v/>
      </c>
      <c r="G3677" s="5">
        <f>IF($F3677="","",$F3677*$D3677)</f>
        <v/>
      </c>
      <c r="H3677" s="42">
        <f>IF($G3677="","",$O3677)</f>
        <v/>
      </c>
      <c r="I3677" s="5">
        <f>IF($G3677="","",$G3677*IF($H3677="",$O3677,$H3677)/100)</f>
        <v/>
      </c>
      <c r="J3677" s="5">
        <f>IF(OR($L3677="",NOT(COUNTIFS($L$2:$L3677,$L3677)=1)),"",SUMIFS($G:$G,$L:$L,$L3677))</f>
        <v/>
      </c>
      <c r="K3677" s="5">
        <f>IF(OR($L3677="",NOT(COUNTIFS($L$2:$L3677,$L3677)=1)),"",SUMIFS($I:$I,$L:$L,$L3677))</f>
        <v/>
      </c>
      <c r="L3677" s="6">
        <f>IF($B3677="","",YEAR($B3677))</f>
        <v/>
      </c>
      <c r="M3677" s="6">
        <f>INT((ROW()-2)/39)+1</f>
        <v/>
      </c>
      <c r="N3677" s="6">
        <f>MOD(ROW()-2,39)+2</f>
        <v/>
      </c>
      <c r="O3677" s="42">
        <f>IF(AND($B3677&lt;&gt;"",$C3677&lt;&gt;"",$B3677&lt;=$C3677),INDEX(Szabalyok!$C:$C,$N3677),"")</f>
        <v/>
      </c>
      <c r="P3677">
        <f>IF(D3677="",P3676,P3676+1)</f>
        <v/>
      </c>
    </row>
    <row r="3678">
      <c r="A3678">
        <f>IF(P3678=P3677,0,P3678)</f>
        <v/>
      </c>
      <c r="B3678" s="41">
        <f>IF($M3678&gt;300,"",IF(OR(INDEX(Bemenet!$E$2:$E$301,$M3678)="",INDEX(Bemenet!$F$2:$F$301,$M3678)=""),"",MAX(INDEX(Bemenet!$E$2:$E$301,$M3678),INDEX(Szabalyok!$A:$A,$N3678))))</f>
        <v/>
      </c>
      <c r="C3678" s="41">
        <f>IF($B3678="","",MIN(INDEX(Bemenet!$F$2:$F$301,$M3678),INDEX(Szabalyok!$B:$B,$N3678)))</f>
        <v/>
      </c>
      <c r="D3678" s="5">
        <f>IF(AND($B3678&lt;&gt;"",$C3678&lt;&gt;"",$B3678&lt;=$C3678),INDEX(Bemenet!$G$2:$G$301,$M3678),"")</f>
        <v/>
      </c>
      <c r="E3678" s="6">
        <f>IF(AND($B3678&lt;&gt;"",$C3678&lt;&gt;"",$B3678&lt;=$C3678),INDEX(Bemenet!$D$2:$D$301,$M3678),"")</f>
        <v/>
      </c>
      <c r="F3678" s="5">
        <f>IF(AND($B3678&lt;&gt;"",$C3678&lt;&gt;"",$B3678&lt;=$C3678),$C3678-$B3678+1,"")</f>
        <v/>
      </c>
      <c r="G3678" s="5">
        <f>IF($F3678="","",$F3678*$D3678)</f>
        <v/>
      </c>
      <c r="H3678" s="42">
        <f>IF($G3678="","",$O3678)</f>
        <v/>
      </c>
      <c r="I3678" s="5">
        <f>IF($G3678="","",$G3678*IF($H3678="",$O3678,$H3678)/100)</f>
        <v/>
      </c>
      <c r="J3678" s="5">
        <f>IF(OR($L3678="",NOT(COUNTIFS($L$2:$L3678,$L3678)=1)),"",SUMIFS($G:$G,$L:$L,$L3678))</f>
        <v/>
      </c>
      <c r="K3678" s="5">
        <f>IF(OR($L3678="",NOT(COUNTIFS($L$2:$L3678,$L3678)=1)),"",SUMIFS($I:$I,$L:$L,$L3678))</f>
        <v/>
      </c>
      <c r="L3678" s="6">
        <f>IF($B3678="","",YEAR($B3678))</f>
        <v/>
      </c>
      <c r="M3678" s="6">
        <f>INT((ROW()-2)/39)+1</f>
        <v/>
      </c>
      <c r="N3678" s="6">
        <f>MOD(ROW()-2,39)+2</f>
        <v/>
      </c>
      <c r="O3678" s="42">
        <f>IF(AND($B3678&lt;&gt;"",$C3678&lt;&gt;"",$B3678&lt;=$C3678),INDEX(Szabalyok!$C:$C,$N3678),"")</f>
        <v/>
      </c>
      <c r="P3678">
        <f>IF(D3678="",P3677,P3677+1)</f>
        <v/>
      </c>
    </row>
    <row r="3679">
      <c r="A3679">
        <f>IF(P3679=P3678,0,P3679)</f>
        <v/>
      </c>
      <c r="B3679" s="41">
        <f>IF($M3679&gt;300,"",IF(OR(INDEX(Bemenet!$E$2:$E$301,$M3679)="",INDEX(Bemenet!$F$2:$F$301,$M3679)=""),"",MAX(INDEX(Bemenet!$E$2:$E$301,$M3679),INDEX(Szabalyok!$A:$A,$N3679))))</f>
        <v/>
      </c>
      <c r="C3679" s="41">
        <f>IF($B3679="","",MIN(INDEX(Bemenet!$F$2:$F$301,$M3679),INDEX(Szabalyok!$B:$B,$N3679)))</f>
        <v/>
      </c>
      <c r="D3679" s="5">
        <f>IF(AND($B3679&lt;&gt;"",$C3679&lt;&gt;"",$B3679&lt;=$C3679),INDEX(Bemenet!$G$2:$G$301,$M3679),"")</f>
        <v/>
      </c>
      <c r="E3679" s="6">
        <f>IF(AND($B3679&lt;&gt;"",$C3679&lt;&gt;"",$B3679&lt;=$C3679),INDEX(Bemenet!$D$2:$D$301,$M3679),"")</f>
        <v/>
      </c>
      <c r="F3679" s="5">
        <f>IF(AND($B3679&lt;&gt;"",$C3679&lt;&gt;"",$B3679&lt;=$C3679),$C3679-$B3679+1,"")</f>
        <v/>
      </c>
      <c r="G3679" s="5">
        <f>IF($F3679="","",$F3679*$D3679)</f>
        <v/>
      </c>
      <c r="H3679" s="42">
        <f>IF($G3679="","",$O3679)</f>
        <v/>
      </c>
      <c r="I3679" s="5">
        <f>IF($G3679="","",$G3679*IF($H3679="",$O3679,$H3679)/100)</f>
        <v/>
      </c>
      <c r="J3679" s="5">
        <f>IF(OR($L3679="",NOT(COUNTIFS($L$2:$L3679,$L3679)=1)),"",SUMIFS($G:$G,$L:$L,$L3679))</f>
        <v/>
      </c>
      <c r="K3679" s="5">
        <f>IF(OR($L3679="",NOT(COUNTIFS($L$2:$L3679,$L3679)=1)),"",SUMIFS($I:$I,$L:$L,$L3679))</f>
        <v/>
      </c>
      <c r="L3679" s="6">
        <f>IF($B3679="","",YEAR($B3679))</f>
        <v/>
      </c>
      <c r="M3679" s="6">
        <f>INT((ROW()-2)/39)+1</f>
        <v/>
      </c>
      <c r="N3679" s="6">
        <f>MOD(ROW()-2,39)+2</f>
        <v/>
      </c>
      <c r="O3679" s="42">
        <f>IF(AND($B3679&lt;&gt;"",$C3679&lt;&gt;"",$B3679&lt;=$C3679),INDEX(Szabalyok!$C:$C,$N3679),"")</f>
        <v/>
      </c>
      <c r="P3679">
        <f>IF(D3679="",P3678,P3678+1)</f>
        <v/>
      </c>
    </row>
    <row r="3680">
      <c r="A3680">
        <f>IF(P3680=P3679,0,P3680)</f>
        <v/>
      </c>
      <c r="B3680" s="41">
        <f>IF($M3680&gt;300,"",IF(OR(INDEX(Bemenet!$E$2:$E$301,$M3680)="",INDEX(Bemenet!$F$2:$F$301,$M3680)=""),"",MAX(INDEX(Bemenet!$E$2:$E$301,$M3680),INDEX(Szabalyok!$A:$A,$N3680))))</f>
        <v/>
      </c>
      <c r="C3680" s="41">
        <f>IF($B3680="","",MIN(INDEX(Bemenet!$F$2:$F$301,$M3680),INDEX(Szabalyok!$B:$B,$N3680)))</f>
        <v/>
      </c>
      <c r="D3680" s="5">
        <f>IF(AND($B3680&lt;&gt;"",$C3680&lt;&gt;"",$B3680&lt;=$C3680),INDEX(Bemenet!$G$2:$G$301,$M3680),"")</f>
        <v/>
      </c>
      <c r="E3680" s="6">
        <f>IF(AND($B3680&lt;&gt;"",$C3680&lt;&gt;"",$B3680&lt;=$C3680),INDEX(Bemenet!$D$2:$D$301,$M3680),"")</f>
        <v/>
      </c>
      <c r="F3680" s="5">
        <f>IF(AND($B3680&lt;&gt;"",$C3680&lt;&gt;"",$B3680&lt;=$C3680),$C3680-$B3680+1,"")</f>
        <v/>
      </c>
      <c r="G3680" s="5">
        <f>IF($F3680="","",$F3680*$D3680)</f>
        <v/>
      </c>
      <c r="H3680" s="42">
        <f>IF($G3680="","",$O3680)</f>
        <v/>
      </c>
      <c r="I3680" s="5">
        <f>IF($G3680="","",$G3680*IF($H3680="",$O3680,$H3680)/100)</f>
        <v/>
      </c>
      <c r="J3680" s="5">
        <f>IF(OR($L3680="",NOT(COUNTIFS($L$2:$L3680,$L3680)=1)),"",SUMIFS($G:$G,$L:$L,$L3680))</f>
        <v/>
      </c>
      <c r="K3680" s="5">
        <f>IF(OR($L3680="",NOT(COUNTIFS($L$2:$L3680,$L3680)=1)),"",SUMIFS($I:$I,$L:$L,$L3680))</f>
        <v/>
      </c>
      <c r="L3680" s="6">
        <f>IF($B3680="","",YEAR($B3680))</f>
        <v/>
      </c>
      <c r="M3680" s="6">
        <f>INT((ROW()-2)/39)+1</f>
        <v/>
      </c>
      <c r="N3680" s="6">
        <f>MOD(ROW()-2,39)+2</f>
        <v/>
      </c>
      <c r="O3680" s="42">
        <f>IF(AND($B3680&lt;&gt;"",$C3680&lt;&gt;"",$B3680&lt;=$C3680),INDEX(Szabalyok!$C:$C,$N3680),"")</f>
        <v/>
      </c>
      <c r="P3680">
        <f>IF(D3680="",P3679,P3679+1)</f>
        <v/>
      </c>
    </row>
    <row r="3681">
      <c r="A3681">
        <f>IF(P3681=P3680,0,P3681)</f>
        <v/>
      </c>
      <c r="B3681" s="41">
        <f>IF($M3681&gt;300,"",IF(OR(INDEX(Bemenet!$E$2:$E$301,$M3681)="",INDEX(Bemenet!$F$2:$F$301,$M3681)=""),"",MAX(INDEX(Bemenet!$E$2:$E$301,$M3681),INDEX(Szabalyok!$A:$A,$N3681))))</f>
        <v/>
      </c>
      <c r="C3681" s="41">
        <f>IF($B3681="","",MIN(INDEX(Bemenet!$F$2:$F$301,$M3681),INDEX(Szabalyok!$B:$B,$N3681)))</f>
        <v/>
      </c>
      <c r="D3681" s="5">
        <f>IF(AND($B3681&lt;&gt;"",$C3681&lt;&gt;"",$B3681&lt;=$C3681),INDEX(Bemenet!$G$2:$G$301,$M3681),"")</f>
        <v/>
      </c>
      <c r="E3681" s="6">
        <f>IF(AND($B3681&lt;&gt;"",$C3681&lt;&gt;"",$B3681&lt;=$C3681),INDEX(Bemenet!$D$2:$D$301,$M3681),"")</f>
        <v/>
      </c>
      <c r="F3681" s="5">
        <f>IF(AND($B3681&lt;&gt;"",$C3681&lt;&gt;"",$B3681&lt;=$C3681),$C3681-$B3681+1,"")</f>
        <v/>
      </c>
      <c r="G3681" s="5">
        <f>IF($F3681="","",$F3681*$D3681)</f>
        <v/>
      </c>
      <c r="H3681" s="42">
        <f>IF($G3681="","",$O3681)</f>
        <v/>
      </c>
      <c r="I3681" s="5">
        <f>IF($G3681="","",$G3681*IF($H3681="",$O3681,$H3681)/100)</f>
        <v/>
      </c>
      <c r="J3681" s="5">
        <f>IF(OR($L3681="",NOT(COUNTIFS($L$2:$L3681,$L3681)=1)),"",SUMIFS($G:$G,$L:$L,$L3681))</f>
        <v/>
      </c>
      <c r="K3681" s="5">
        <f>IF(OR($L3681="",NOT(COUNTIFS($L$2:$L3681,$L3681)=1)),"",SUMIFS($I:$I,$L:$L,$L3681))</f>
        <v/>
      </c>
      <c r="L3681" s="6">
        <f>IF($B3681="","",YEAR($B3681))</f>
        <v/>
      </c>
      <c r="M3681" s="6">
        <f>INT((ROW()-2)/39)+1</f>
        <v/>
      </c>
      <c r="N3681" s="6">
        <f>MOD(ROW()-2,39)+2</f>
        <v/>
      </c>
      <c r="O3681" s="42">
        <f>IF(AND($B3681&lt;&gt;"",$C3681&lt;&gt;"",$B3681&lt;=$C3681),INDEX(Szabalyok!$C:$C,$N3681),"")</f>
        <v/>
      </c>
      <c r="P3681">
        <f>IF(D3681="",P3680,P3680+1)</f>
        <v/>
      </c>
    </row>
    <row r="3682">
      <c r="A3682">
        <f>IF(P3682=P3681,0,P3682)</f>
        <v/>
      </c>
      <c r="B3682" s="41">
        <f>IF($M3682&gt;300,"",IF(OR(INDEX(Bemenet!$E$2:$E$301,$M3682)="",INDEX(Bemenet!$F$2:$F$301,$M3682)=""),"",MAX(INDEX(Bemenet!$E$2:$E$301,$M3682),INDEX(Szabalyok!$A:$A,$N3682))))</f>
        <v/>
      </c>
      <c r="C3682" s="41">
        <f>IF($B3682="","",MIN(INDEX(Bemenet!$F$2:$F$301,$M3682),INDEX(Szabalyok!$B:$B,$N3682)))</f>
        <v/>
      </c>
      <c r="D3682" s="5">
        <f>IF(AND($B3682&lt;&gt;"",$C3682&lt;&gt;"",$B3682&lt;=$C3682),INDEX(Bemenet!$G$2:$G$301,$M3682),"")</f>
        <v/>
      </c>
      <c r="E3682" s="6">
        <f>IF(AND($B3682&lt;&gt;"",$C3682&lt;&gt;"",$B3682&lt;=$C3682),INDEX(Bemenet!$D$2:$D$301,$M3682),"")</f>
        <v/>
      </c>
      <c r="F3682" s="5">
        <f>IF(AND($B3682&lt;&gt;"",$C3682&lt;&gt;"",$B3682&lt;=$C3682),$C3682-$B3682+1,"")</f>
        <v/>
      </c>
      <c r="G3682" s="5">
        <f>IF($F3682="","",$F3682*$D3682)</f>
        <v/>
      </c>
      <c r="H3682" s="42">
        <f>IF($G3682="","",$O3682)</f>
        <v/>
      </c>
      <c r="I3682" s="5">
        <f>IF($G3682="","",$G3682*IF($H3682="",$O3682,$H3682)/100)</f>
        <v/>
      </c>
      <c r="J3682" s="5">
        <f>IF(OR($L3682="",NOT(COUNTIFS($L$2:$L3682,$L3682)=1)),"",SUMIFS($G:$G,$L:$L,$L3682))</f>
        <v/>
      </c>
      <c r="K3682" s="5">
        <f>IF(OR($L3682="",NOT(COUNTIFS($L$2:$L3682,$L3682)=1)),"",SUMIFS($I:$I,$L:$L,$L3682))</f>
        <v/>
      </c>
      <c r="L3682" s="6">
        <f>IF($B3682="","",YEAR($B3682))</f>
        <v/>
      </c>
      <c r="M3682" s="6">
        <f>INT((ROW()-2)/39)+1</f>
        <v/>
      </c>
      <c r="N3682" s="6">
        <f>MOD(ROW()-2,39)+2</f>
        <v/>
      </c>
      <c r="O3682" s="42">
        <f>IF(AND($B3682&lt;&gt;"",$C3682&lt;&gt;"",$B3682&lt;=$C3682),INDEX(Szabalyok!$C:$C,$N3682),"")</f>
        <v/>
      </c>
      <c r="P3682">
        <f>IF(D3682="",P3681,P3681+1)</f>
        <v/>
      </c>
    </row>
    <row r="3683">
      <c r="A3683">
        <f>IF(P3683=P3682,0,P3683)</f>
        <v/>
      </c>
      <c r="B3683" s="41">
        <f>IF($M3683&gt;300,"",IF(OR(INDEX(Bemenet!$E$2:$E$301,$M3683)="",INDEX(Bemenet!$F$2:$F$301,$M3683)=""),"",MAX(INDEX(Bemenet!$E$2:$E$301,$M3683),INDEX(Szabalyok!$A:$A,$N3683))))</f>
        <v/>
      </c>
      <c r="C3683" s="41">
        <f>IF($B3683="","",MIN(INDEX(Bemenet!$F$2:$F$301,$M3683),INDEX(Szabalyok!$B:$B,$N3683)))</f>
        <v/>
      </c>
      <c r="D3683" s="5">
        <f>IF(AND($B3683&lt;&gt;"",$C3683&lt;&gt;"",$B3683&lt;=$C3683),INDEX(Bemenet!$G$2:$G$301,$M3683),"")</f>
        <v/>
      </c>
      <c r="E3683" s="6">
        <f>IF(AND($B3683&lt;&gt;"",$C3683&lt;&gt;"",$B3683&lt;=$C3683),INDEX(Bemenet!$D$2:$D$301,$M3683),"")</f>
        <v/>
      </c>
      <c r="F3683" s="5">
        <f>IF(AND($B3683&lt;&gt;"",$C3683&lt;&gt;"",$B3683&lt;=$C3683),$C3683-$B3683+1,"")</f>
        <v/>
      </c>
      <c r="G3683" s="5">
        <f>IF($F3683="","",$F3683*$D3683)</f>
        <v/>
      </c>
      <c r="H3683" s="42">
        <f>IF($G3683="","",$O3683)</f>
        <v/>
      </c>
      <c r="I3683" s="5">
        <f>IF($G3683="","",$G3683*IF($H3683="",$O3683,$H3683)/100)</f>
        <v/>
      </c>
      <c r="J3683" s="5">
        <f>IF(OR($L3683="",NOT(COUNTIFS($L$2:$L3683,$L3683)=1)),"",SUMIFS($G:$G,$L:$L,$L3683))</f>
        <v/>
      </c>
      <c r="K3683" s="5">
        <f>IF(OR($L3683="",NOT(COUNTIFS($L$2:$L3683,$L3683)=1)),"",SUMIFS($I:$I,$L:$L,$L3683))</f>
        <v/>
      </c>
      <c r="L3683" s="6">
        <f>IF($B3683="","",YEAR($B3683))</f>
        <v/>
      </c>
      <c r="M3683" s="6">
        <f>INT((ROW()-2)/39)+1</f>
        <v/>
      </c>
      <c r="N3683" s="6">
        <f>MOD(ROW()-2,39)+2</f>
        <v/>
      </c>
      <c r="O3683" s="42">
        <f>IF(AND($B3683&lt;&gt;"",$C3683&lt;&gt;"",$B3683&lt;=$C3683),INDEX(Szabalyok!$C:$C,$N3683),"")</f>
        <v/>
      </c>
      <c r="P3683">
        <f>IF(D3683="",P3682,P3682+1)</f>
        <v/>
      </c>
    </row>
    <row r="3684">
      <c r="A3684">
        <f>IF(P3684=P3683,0,P3684)</f>
        <v/>
      </c>
      <c r="B3684" s="41">
        <f>IF($M3684&gt;300,"",IF(OR(INDEX(Bemenet!$E$2:$E$301,$M3684)="",INDEX(Bemenet!$F$2:$F$301,$M3684)=""),"",MAX(INDEX(Bemenet!$E$2:$E$301,$M3684),INDEX(Szabalyok!$A:$A,$N3684))))</f>
        <v/>
      </c>
      <c r="C3684" s="41">
        <f>IF($B3684="","",MIN(INDEX(Bemenet!$F$2:$F$301,$M3684),INDEX(Szabalyok!$B:$B,$N3684)))</f>
        <v/>
      </c>
      <c r="D3684" s="5">
        <f>IF(AND($B3684&lt;&gt;"",$C3684&lt;&gt;"",$B3684&lt;=$C3684),INDEX(Bemenet!$G$2:$G$301,$M3684),"")</f>
        <v/>
      </c>
      <c r="E3684" s="6">
        <f>IF(AND($B3684&lt;&gt;"",$C3684&lt;&gt;"",$B3684&lt;=$C3684),INDEX(Bemenet!$D$2:$D$301,$M3684),"")</f>
        <v/>
      </c>
      <c r="F3684" s="5">
        <f>IF(AND($B3684&lt;&gt;"",$C3684&lt;&gt;"",$B3684&lt;=$C3684),$C3684-$B3684+1,"")</f>
        <v/>
      </c>
      <c r="G3684" s="5">
        <f>IF($F3684="","",$F3684*$D3684)</f>
        <v/>
      </c>
      <c r="H3684" s="42">
        <f>IF($G3684="","",$O3684)</f>
        <v/>
      </c>
      <c r="I3684" s="5">
        <f>IF($G3684="","",$G3684*IF($H3684="",$O3684,$H3684)/100)</f>
        <v/>
      </c>
      <c r="J3684" s="5">
        <f>IF(OR($L3684="",NOT(COUNTIFS($L$2:$L3684,$L3684)=1)),"",SUMIFS($G:$G,$L:$L,$L3684))</f>
        <v/>
      </c>
      <c r="K3684" s="5">
        <f>IF(OR($L3684="",NOT(COUNTIFS($L$2:$L3684,$L3684)=1)),"",SUMIFS($I:$I,$L:$L,$L3684))</f>
        <v/>
      </c>
      <c r="L3684" s="6">
        <f>IF($B3684="","",YEAR($B3684))</f>
        <v/>
      </c>
      <c r="M3684" s="6">
        <f>INT((ROW()-2)/39)+1</f>
        <v/>
      </c>
      <c r="N3684" s="6">
        <f>MOD(ROW()-2,39)+2</f>
        <v/>
      </c>
      <c r="O3684" s="42">
        <f>IF(AND($B3684&lt;&gt;"",$C3684&lt;&gt;"",$B3684&lt;=$C3684),INDEX(Szabalyok!$C:$C,$N3684),"")</f>
        <v/>
      </c>
      <c r="P3684">
        <f>IF(D3684="",P3683,P3683+1)</f>
        <v/>
      </c>
    </row>
    <row r="3685">
      <c r="A3685">
        <f>IF(P3685=P3684,0,P3685)</f>
        <v/>
      </c>
      <c r="B3685" s="41">
        <f>IF($M3685&gt;300,"",IF(OR(INDEX(Bemenet!$E$2:$E$301,$M3685)="",INDEX(Bemenet!$F$2:$F$301,$M3685)=""),"",MAX(INDEX(Bemenet!$E$2:$E$301,$M3685),INDEX(Szabalyok!$A:$A,$N3685))))</f>
        <v/>
      </c>
      <c r="C3685" s="41">
        <f>IF($B3685="","",MIN(INDEX(Bemenet!$F$2:$F$301,$M3685),INDEX(Szabalyok!$B:$B,$N3685)))</f>
        <v/>
      </c>
      <c r="D3685" s="5">
        <f>IF(AND($B3685&lt;&gt;"",$C3685&lt;&gt;"",$B3685&lt;=$C3685),INDEX(Bemenet!$G$2:$G$301,$M3685),"")</f>
        <v/>
      </c>
      <c r="E3685" s="6">
        <f>IF(AND($B3685&lt;&gt;"",$C3685&lt;&gt;"",$B3685&lt;=$C3685),INDEX(Bemenet!$D$2:$D$301,$M3685),"")</f>
        <v/>
      </c>
      <c r="F3685" s="5">
        <f>IF(AND($B3685&lt;&gt;"",$C3685&lt;&gt;"",$B3685&lt;=$C3685),$C3685-$B3685+1,"")</f>
        <v/>
      </c>
      <c r="G3685" s="5">
        <f>IF($F3685="","",$F3685*$D3685)</f>
        <v/>
      </c>
      <c r="H3685" s="42">
        <f>IF($G3685="","",$O3685)</f>
        <v/>
      </c>
      <c r="I3685" s="5">
        <f>IF($G3685="","",$G3685*IF($H3685="",$O3685,$H3685)/100)</f>
        <v/>
      </c>
      <c r="J3685" s="5">
        <f>IF(OR($L3685="",NOT(COUNTIFS($L$2:$L3685,$L3685)=1)),"",SUMIFS($G:$G,$L:$L,$L3685))</f>
        <v/>
      </c>
      <c r="K3685" s="5">
        <f>IF(OR($L3685="",NOT(COUNTIFS($L$2:$L3685,$L3685)=1)),"",SUMIFS($I:$I,$L:$L,$L3685))</f>
        <v/>
      </c>
      <c r="L3685" s="6">
        <f>IF($B3685="","",YEAR($B3685))</f>
        <v/>
      </c>
      <c r="M3685" s="6">
        <f>INT((ROW()-2)/39)+1</f>
        <v/>
      </c>
      <c r="N3685" s="6">
        <f>MOD(ROW()-2,39)+2</f>
        <v/>
      </c>
      <c r="O3685" s="42">
        <f>IF(AND($B3685&lt;&gt;"",$C3685&lt;&gt;"",$B3685&lt;=$C3685),INDEX(Szabalyok!$C:$C,$N3685),"")</f>
        <v/>
      </c>
      <c r="P3685">
        <f>IF(D3685="",P3684,P3684+1)</f>
        <v/>
      </c>
    </row>
    <row r="3686">
      <c r="A3686">
        <f>IF(P3686=P3685,0,P3686)</f>
        <v/>
      </c>
      <c r="B3686" s="41">
        <f>IF($M3686&gt;300,"",IF(OR(INDEX(Bemenet!$E$2:$E$301,$M3686)="",INDEX(Bemenet!$F$2:$F$301,$M3686)=""),"",MAX(INDEX(Bemenet!$E$2:$E$301,$M3686),INDEX(Szabalyok!$A:$A,$N3686))))</f>
        <v/>
      </c>
      <c r="C3686" s="41">
        <f>IF($B3686="","",MIN(INDEX(Bemenet!$F$2:$F$301,$M3686),INDEX(Szabalyok!$B:$B,$N3686)))</f>
        <v/>
      </c>
      <c r="D3686" s="5">
        <f>IF(AND($B3686&lt;&gt;"",$C3686&lt;&gt;"",$B3686&lt;=$C3686),INDEX(Bemenet!$G$2:$G$301,$M3686),"")</f>
        <v/>
      </c>
      <c r="E3686" s="6">
        <f>IF(AND($B3686&lt;&gt;"",$C3686&lt;&gt;"",$B3686&lt;=$C3686),INDEX(Bemenet!$D$2:$D$301,$M3686),"")</f>
        <v/>
      </c>
      <c r="F3686" s="5">
        <f>IF(AND($B3686&lt;&gt;"",$C3686&lt;&gt;"",$B3686&lt;=$C3686),$C3686-$B3686+1,"")</f>
        <v/>
      </c>
      <c r="G3686" s="5">
        <f>IF($F3686="","",$F3686*$D3686)</f>
        <v/>
      </c>
      <c r="H3686" s="42">
        <f>IF($G3686="","",$O3686)</f>
        <v/>
      </c>
      <c r="I3686" s="5">
        <f>IF($G3686="","",$G3686*IF($H3686="",$O3686,$H3686)/100)</f>
        <v/>
      </c>
      <c r="J3686" s="5">
        <f>IF(OR($L3686="",NOT(COUNTIFS($L$2:$L3686,$L3686)=1)),"",SUMIFS($G:$G,$L:$L,$L3686))</f>
        <v/>
      </c>
      <c r="K3686" s="5">
        <f>IF(OR($L3686="",NOT(COUNTIFS($L$2:$L3686,$L3686)=1)),"",SUMIFS($I:$I,$L:$L,$L3686))</f>
        <v/>
      </c>
      <c r="L3686" s="6">
        <f>IF($B3686="","",YEAR($B3686))</f>
        <v/>
      </c>
      <c r="M3686" s="6">
        <f>INT((ROW()-2)/39)+1</f>
        <v/>
      </c>
      <c r="N3686" s="6">
        <f>MOD(ROW()-2,39)+2</f>
        <v/>
      </c>
      <c r="O3686" s="42">
        <f>IF(AND($B3686&lt;&gt;"",$C3686&lt;&gt;"",$B3686&lt;=$C3686),INDEX(Szabalyok!$C:$C,$N3686),"")</f>
        <v/>
      </c>
      <c r="P3686">
        <f>IF(D3686="",P3685,P3685+1)</f>
        <v/>
      </c>
    </row>
    <row r="3687">
      <c r="A3687">
        <f>IF(P3687=P3686,0,P3687)</f>
        <v/>
      </c>
      <c r="B3687" s="41">
        <f>IF($M3687&gt;300,"",IF(OR(INDEX(Bemenet!$E$2:$E$301,$M3687)="",INDEX(Bemenet!$F$2:$F$301,$M3687)=""),"",MAX(INDEX(Bemenet!$E$2:$E$301,$M3687),INDEX(Szabalyok!$A:$A,$N3687))))</f>
        <v/>
      </c>
      <c r="C3687" s="41">
        <f>IF($B3687="","",MIN(INDEX(Bemenet!$F$2:$F$301,$M3687),INDEX(Szabalyok!$B:$B,$N3687)))</f>
        <v/>
      </c>
      <c r="D3687" s="5">
        <f>IF(AND($B3687&lt;&gt;"",$C3687&lt;&gt;"",$B3687&lt;=$C3687),INDEX(Bemenet!$G$2:$G$301,$M3687),"")</f>
        <v/>
      </c>
      <c r="E3687" s="6">
        <f>IF(AND($B3687&lt;&gt;"",$C3687&lt;&gt;"",$B3687&lt;=$C3687),INDEX(Bemenet!$D$2:$D$301,$M3687),"")</f>
        <v/>
      </c>
      <c r="F3687" s="5">
        <f>IF(AND($B3687&lt;&gt;"",$C3687&lt;&gt;"",$B3687&lt;=$C3687),$C3687-$B3687+1,"")</f>
        <v/>
      </c>
      <c r="G3687" s="5">
        <f>IF($F3687="","",$F3687*$D3687)</f>
        <v/>
      </c>
      <c r="H3687" s="42">
        <f>IF($G3687="","",$O3687)</f>
        <v/>
      </c>
      <c r="I3687" s="5">
        <f>IF($G3687="","",$G3687*IF($H3687="",$O3687,$H3687)/100)</f>
        <v/>
      </c>
      <c r="J3687" s="5">
        <f>IF(OR($L3687="",NOT(COUNTIFS($L$2:$L3687,$L3687)=1)),"",SUMIFS($G:$G,$L:$L,$L3687))</f>
        <v/>
      </c>
      <c r="K3687" s="5">
        <f>IF(OR($L3687="",NOT(COUNTIFS($L$2:$L3687,$L3687)=1)),"",SUMIFS($I:$I,$L:$L,$L3687))</f>
        <v/>
      </c>
      <c r="L3687" s="6">
        <f>IF($B3687="","",YEAR($B3687))</f>
        <v/>
      </c>
      <c r="M3687" s="6">
        <f>INT((ROW()-2)/39)+1</f>
        <v/>
      </c>
      <c r="N3687" s="6">
        <f>MOD(ROW()-2,39)+2</f>
        <v/>
      </c>
      <c r="O3687" s="42">
        <f>IF(AND($B3687&lt;&gt;"",$C3687&lt;&gt;"",$B3687&lt;=$C3687),INDEX(Szabalyok!$C:$C,$N3687),"")</f>
        <v/>
      </c>
      <c r="P3687">
        <f>IF(D3687="",P3686,P3686+1)</f>
        <v/>
      </c>
    </row>
    <row r="3688">
      <c r="A3688">
        <f>IF(P3688=P3687,0,P3688)</f>
        <v/>
      </c>
      <c r="B3688" s="41">
        <f>IF($M3688&gt;300,"",IF(OR(INDEX(Bemenet!$E$2:$E$301,$M3688)="",INDEX(Bemenet!$F$2:$F$301,$M3688)=""),"",MAX(INDEX(Bemenet!$E$2:$E$301,$M3688),INDEX(Szabalyok!$A:$A,$N3688))))</f>
        <v/>
      </c>
      <c r="C3688" s="41">
        <f>IF($B3688="","",MIN(INDEX(Bemenet!$F$2:$F$301,$M3688),INDEX(Szabalyok!$B:$B,$N3688)))</f>
        <v/>
      </c>
      <c r="D3688" s="5">
        <f>IF(AND($B3688&lt;&gt;"",$C3688&lt;&gt;"",$B3688&lt;=$C3688),INDEX(Bemenet!$G$2:$G$301,$M3688),"")</f>
        <v/>
      </c>
      <c r="E3688" s="6">
        <f>IF(AND($B3688&lt;&gt;"",$C3688&lt;&gt;"",$B3688&lt;=$C3688),INDEX(Bemenet!$D$2:$D$301,$M3688),"")</f>
        <v/>
      </c>
      <c r="F3688" s="5">
        <f>IF(AND($B3688&lt;&gt;"",$C3688&lt;&gt;"",$B3688&lt;=$C3688),$C3688-$B3688+1,"")</f>
        <v/>
      </c>
      <c r="G3688" s="5">
        <f>IF($F3688="","",$F3688*$D3688)</f>
        <v/>
      </c>
      <c r="H3688" s="42">
        <f>IF($G3688="","",$O3688)</f>
        <v/>
      </c>
      <c r="I3688" s="5">
        <f>IF($G3688="","",$G3688*IF($H3688="",$O3688,$H3688)/100)</f>
        <v/>
      </c>
      <c r="J3688" s="5">
        <f>IF(OR($L3688="",NOT(COUNTIFS($L$2:$L3688,$L3688)=1)),"",SUMIFS($G:$G,$L:$L,$L3688))</f>
        <v/>
      </c>
      <c r="K3688" s="5">
        <f>IF(OR($L3688="",NOT(COUNTIFS($L$2:$L3688,$L3688)=1)),"",SUMIFS($I:$I,$L:$L,$L3688))</f>
        <v/>
      </c>
      <c r="L3688" s="6">
        <f>IF($B3688="","",YEAR($B3688))</f>
        <v/>
      </c>
      <c r="M3688" s="6">
        <f>INT((ROW()-2)/39)+1</f>
        <v/>
      </c>
      <c r="N3688" s="6">
        <f>MOD(ROW()-2,39)+2</f>
        <v/>
      </c>
      <c r="O3688" s="42">
        <f>IF(AND($B3688&lt;&gt;"",$C3688&lt;&gt;"",$B3688&lt;=$C3688),INDEX(Szabalyok!$C:$C,$N3688),"")</f>
        <v/>
      </c>
      <c r="P3688">
        <f>IF(D3688="",P3687,P3687+1)</f>
        <v/>
      </c>
    </row>
    <row r="3689">
      <c r="A3689">
        <f>IF(P3689=P3688,0,P3689)</f>
        <v/>
      </c>
      <c r="B3689" s="41">
        <f>IF($M3689&gt;300,"",IF(OR(INDEX(Bemenet!$E$2:$E$301,$M3689)="",INDEX(Bemenet!$F$2:$F$301,$M3689)=""),"",MAX(INDEX(Bemenet!$E$2:$E$301,$M3689),INDEX(Szabalyok!$A:$A,$N3689))))</f>
        <v/>
      </c>
      <c r="C3689" s="41">
        <f>IF($B3689="","",MIN(INDEX(Bemenet!$F$2:$F$301,$M3689),INDEX(Szabalyok!$B:$B,$N3689)))</f>
        <v/>
      </c>
      <c r="D3689" s="5">
        <f>IF(AND($B3689&lt;&gt;"",$C3689&lt;&gt;"",$B3689&lt;=$C3689),INDEX(Bemenet!$G$2:$G$301,$M3689),"")</f>
        <v/>
      </c>
      <c r="E3689" s="6">
        <f>IF(AND($B3689&lt;&gt;"",$C3689&lt;&gt;"",$B3689&lt;=$C3689),INDEX(Bemenet!$D$2:$D$301,$M3689),"")</f>
        <v/>
      </c>
      <c r="F3689" s="5">
        <f>IF(AND($B3689&lt;&gt;"",$C3689&lt;&gt;"",$B3689&lt;=$C3689),$C3689-$B3689+1,"")</f>
        <v/>
      </c>
      <c r="G3689" s="5">
        <f>IF($F3689="","",$F3689*$D3689)</f>
        <v/>
      </c>
      <c r="H3689" s="42">
        <f>IF($G3689="","",$O3689)</f>
        <v/>
      </c>
      <c r="I3689" s="5">
        <f>IF($G3689="","",$G3689*IF($H3689="",$O3689,$H3689)/100)</f>
        <v/>
      </c>
      <c r="J3689" s="5">
        <f>IF(OR($L3689="",NOT(COUNTIFS($L$2:$L3689,$L3689)=1)),"",SUMIFS($G:$G,$L:$L,$L3689))</f>
        <v/>
      </c>
      <c r="K3689" s="5">
        <f>IF(OR($L3689="",NOT(COUNTIFS($L$2:$L3689,$L3689)=1)),"",SUMIFS($I:$I,$L:$L,$L3689))</f>
        <v/>
      </c>
      <c r="L3689" s="6">
        <f>IF($B3689="","",YEAR($B3689))</f>
        <v/>
      </c>
      <c r="M3689" s="6">
        <f>INT((ROW()-2)/39)+1</f>
        <v/>
      </c>
      <c r="N3689" s="6">
        <f>MOD(ROW()-2,39)+2</f>
        <v/>
      </c>
      <c r="O3689" s="42">
        <f>IF(AND($B3689&lt;&gt;"",$C3689&lt;&gt;"",$B3689&lt;=$C3689),INDEX(Szabalyok!$C:$C,$N3689),"")</f>
        <v/>
      </c>
      <c r="P3689">
        <f>IF(D3689="",P3688,P3688+1)</f>
        <v/>
      </c>
    </row>
    <row r="3690">
      <c r="A3690">
        <f>IF(P3690=P3689,0,P3690)</f>
        <v/>
      </c>
      <c r="B3690" s="41">
        <f>IF($M3690&gt;300,"",IF(OR(INDEX(Bemenet!$E$2:$E$301,$M3690)="",INDEX(Bemenet!$F$2:$F$301,$M3690)=""),"",MAX(INDEX(Bemenet!$E$2:$E$301,$M3690),INDEX(Szabalyok!$A:$A,$N3690))))</f>
        <v/>
      </c>
      <c r="C3690" s="41">
        <f>IF($B3690="","",MIN(INDEX(Bemenet!$F$2:$F$301,$M3690),INDEX(Szabalyok!$B:$B,$N3690)))</f>
        <v/>
      </c>
      <c r="D3690" s="5">
        <f>IF(AND($B3690&lt;&gt;"",$C3690&lt;&gt;"",$B3690&lt;=$C3690),INDEX(Bemenet!$G$2:$G$301,$M3690),"")</f>
        <v/>
      </c>
      <c r="E3690" s="6">
        <f>IF(AND($B3690&lt;&gt;"",$C3690&lt;&gt;"",$B3690&lt;=$C3690),INDEX(Bemenet!$D$2:$D$301,$M3690),"")</f>
        <v/>
      </c>
      <c r="F3690" s="5">
        <f>IF(AND($B3690&lt;&gt;"",$C3690&lt;&gt;"",$B3690&lt;=$C3690),$C3690-$B3690+1,"")</f>
        <v/>
      </c>
      <c r="G3690" s="5">
        <f>IF($F3690="","",$F3690*$D3690)</f>
        <v/>
      </c>
      <c r="H3690" s="42">
        <f>IF($G3690="","",$O3690)</f>
        <v/>
      </c>
      <c r="I3690" s="5">
        <f>IF($G3690="","",$G3690*IF($H3690="",$O3690,$H3690)/100)</f>
        <v/>
      </c>
      <c r="J3690" s="5">
        <f>IF(OR($L3690="",NOT(COUNTIFS($L$2:$L3690,$L3690)=1)),"",SUMIFS($G:$G,$L:$L,$L3690))</f>
        <v/>
      </c>
      <c r="K3690" s="5">
        <f>IF(OR($L3690="",NOT(COUNTIFS($L$2:$L3690,$L3690)=1)),"",SUMIFS($I:$I,$L:$L,$L3690))</f>
        <v/>
      </c>
      <c r="L3690" s="6">
        <f>IF($B3690="","",YEAR($B3690))</f>
        <v/>
      </c>
      <c r="M3690" s="6">
        <f>INT((ROW()-2)/39)+1</f>
        <v/>
      </c>
      <c r="N3690" s="6">
        <f>MOD(ROW()-2,39)+2</f>
        <v/>
      </c>
      <c r="O3690" s="42">
        <f>IF(AND($B3690&lt;&gt;"",$C3690&lt;&gt;"",$B3690&lt;=$C3690),INDEX(Szabalyok!$C:$C,$N3690),"")</f>
        <v/>
      </c>
      <c r="P3690">
        <f>IF(D3690="",P3689,P3689+1)</f>
        <v/>
      </c>
    </row>
    <row r="3691">
      <c r="A3691">
        <f>IF(P3691=P3690,0,P3691)</f>
        <v/>
      </c>
      <c r="B3691" s="41">
        <f>IF($M3691&gt;300,"",IF(OR(INDEX(Bemenet!$E$2:$E$301,$M3691)="",INDEX(Bemenet!$F$2:$F$301,$M3691)=""),"",MAX(INDEX(Bemenet!$E$2:$E$301,$M3691),INDEX(Szabalyok!$A:$A,$N3691))))</f>
        <v/>
      </c>
      <c r="C3691" s="41">
        <f>IF($B3691="","",MIN(INDEX(Bemenet!$F$2:$F$301,$M3691),INDEX(Szabalyok!$B:$B,$N3691)))</f>
        <v/>
      </c>
      <c r="D3691" s="5">
        <f>IF(AND($B3691&lt;&gt;"",$C3691&lt;&gt;"",$B3691&lt;=$C3691),INDEX(Bemenet!$G$2:$G$301,$M3691),"")</f>
        <v/>
      </c>
      <c r="E3691" s="6">
        <f>IF(AND($B3691&lt;&gt;"",$C3691&lt;&gt;"",$B3691&lt;=$C3691),INDEX(Bemenet!$D$2:$D$301,$M3691),"")</f>
        <v/>
      </c>
      <c r="F3691" s="5">
        <f>IF(AND($B3691&lt;&gt;"",$C3691&lt;&gt;"",$B3691&lt;=$C3691),$C3691-$B3691+1,"")</f>
        <v/>
      </c>
      <c r="G3691" s="5">
        <f>IF($F3691="","",$F3691*$D3691)</f>
        <v/>
      </c>
      <c r="H3691" s="42">
        <f>IF($G3691="","",$O3691)</f>
        <v/>
      </c>
      <c r="I3691" s="5">
        <f>IF($G3691="","",$G3691*IF($H3691="",$O3691,$H3691)/100)</f>
        <v/>
      </c>
      <c r="J3691" s="5">
        <f>IF(OR($L3691="",NOT(COUNTIFS($L$2:$L3691,$L3691)=1)),"",SUMIFS($G:$G,$L:$L,$L3691))</f>
        <v/>
      </c>
      <c r="K3691" s="5">
        <f>IF(OR($L3691="",NOT(COUNTIFS($L$2:$L3691,$L3691)=1)),"",SUMIFS($I:$I,$L:$L,$L3691))</f>
        <v/>
      </c>
      <c r="L3691" s="6">
        <f>IF($B3691="","",YEAR($B3691))</f>
        <v/>
      </c>
      <c r="M3691" s="6">
        <f>INT((ROW()-2)/39)+1</f>
        <v/>
      </c>
      <c r="N3691" s="6">
        <f>MOD(ROW()-2,39)+2</f>
        <v/>
      </c>
      <c r="O3691" s="42">
        <f>IF(AND($B3691&lt;&gt;"",$C3691&lt;&gt;"",$B3691&lt;=$C3691),INDEX(Szabalyok!$C:$C,$N3691),"")</f>
        <v/>
      </c>
      <c r="P3691">
        <f>IF(D3691="",P3690,P3690+1)</f>
        <v/>
      </c>
    </row>
    <row r="3692">
      <c r="A3692">
        <f>IF(P3692=P3691,0,P3692)</f>
        <v/>
      </c>
      <c r="B3692" s="41">
        <f>IF($M3692&gt;300,"",IF(OR(INDEX(Bemenet!$E$2:$E$301,$M3692)="",INDEX(Bemenet!$F$2:$F$301,$M3692)=""),"",MAX(INDEX(Bemenet!$E$2:$E$301,$M3692),INDEX(Szabalyok!$A:$A,$N3692))))</f>
        <v/>
      </c>
      <c r="C3692" s="41">
        <f>IF($B3692="","",MIN(INDEX(Bemenet!$F$2:$F$301,$M3692),INDEX(Szabalyok!$B:$B,$N3692)))</f>
        <v/>
      </c>
      <c r="D3692" s="5">
        <f>IF(AND($B3692&lt;&gt;"",$C3692&lt;&gt;"",$B3692&lt;=$C3692),INDEX(Bemenet!$G$2:$G$301,$M3692),"")</f>
        <v/>
      </c>
      <c r="E3692" s="6">
        <f>IF(AND($B3692&lt;&gt;"",$C3692&lt;&gt;"",$B3692&lt;=$C3692),INDEX(Bemenet!$D$2:$D$301,$M3692),"")</f>
        <v/>
      </c>
      <c r="F3692" s="5">
        <f>IF(AND($B3692&lt;&gt;"",$C3692&lt;&gt;"",$B3692&lt;=$C3692),$C3692-$B3692+1,"")</f>
        <v/>
      </c>
      <c r="G3692" s="5">
        <f>IF($F3692="","",$F3692*$D3692)</f>
        <v/>
      </c>
      <c r="H3692" s="42">
        <f>IF($G3692="","",$O3692)</f>
        <v/>
      </c>
      <c r="I3692" s="5">
        <f>IF($G3692="","",$G3692*IF($H3692="",$O3692,$H3692)/100)</f>
        <v/>
      </c>
      <c r="J3692" s="5">
        <f>IF(OR($L3692="",NOT(COUNTIFS($L$2:$L3692,$L3692)=1)),"",SUMIFS($G:$G,$L:$L,$L3692))</f>
        <v/>
      </c>
      <c r="K3692" s="5">
        <f>IF(OR($L3692="",NOT(COUNTIFS($L$2:$L3692,$L3692)=1)),"",SUMIFS($I:$I,$L:$L,$L3692))</f>
        <v/>
      </c>
      <c r="L3692" s="6">
        <f>IF($B3692="","",YEAR($B3692))</f>
        <v/>
      </c>
      <c r="M3692" s="6">
        <f>INT((ROW()-2)/39)+1</f>
        <v/>
      </c>
      <c r="N3692" s="6">
        <f>MOD(ROW()-2,39)+2</f>
        <v/>
      </c>
      <c r="O3692" s="42">
        <f>IF(AND($B3692&lt;&gt;"",$C3692&lt;&gt;"",$B3692&lt;=$C3692),INDEX(Szabalyok!$C:$C,$N3692),"")</f>
        <v/>
      </c>
      <c r="P3692">
        <f>IF(D3692="",P3691,P3691+1)</f>
        <v/>
      </c>
    </row>
    <row r="3693">
      <c r="A3693">
        <f>IF(P3693=P3692,0,P3693)</f>
        <v/>
      </c>
      <c r="B3693" s="41">
        <f>IF($M3693&gt;300,"",IF(OR(INDEX(Bemenet!$E$2:$E$301,$M3693)="",INDEX(Bemenet!$F$2:$F$301,$M3693)=""),"",MAX(INDEX(Bemenet!$E$2:$E$301,$M3693),INDEX(Szabalyok!$A:$A,$N3693))))</f>
        <v/>
      </c>
      <c r="C3693" s="41">
        <f>IF($B3693="","",MIN(INDEX(Bemenet!$F$2:$F$301,$M3693),INDEX(Szabalyok!$B:$B,$N3693)))</f>
        <v/>
      </c>
      <c r="D3693" s="5">
        <f>IF(AND($B3693&lt;&gt;"",$C3693&lt;&gt;"",$B3693&lt;=$C3693),INDEX(Bemenet!$G$2:$G$301,$M3693),"")</f>
        <v/>
      </c>
      <c r="E3693" s="6">
        <f>IF(AND($B3693&lt;&gt;"",$C3693&lt;&gt;"",$B3693&lt;=$C3693),INDEX(Bemenet!$D$2:$D$301,$M3693),"")</f>
        <v/>
      </c>
      <c r="F3693" s="5">
        <f>IF(AND($B3693&lt;&gt;"",$C3693&lt;&gt;"",$B3693&lt;=$C3693),$C3693-$B3693+1,"")</f>
        <v/>
      </c>
      <c r="G3693" s="5">
        <f>IF($F3693="","",$F3693*$D3693)</f>
        <v/>
      </c>
      <c r="H3693" s="42">
        <f>IF($G3693="","",$O3693)</f>
        <v/>
      </c>
      <c r="I3693" s="5">
        <f>IF($G3693="","",$G3693*IF($H3693="",$O3693,$H3693)/100)</f>
        <v/>
      </c>
      <c r="J3693" s="5">
        <f>IF(OR($L3693="",NOT(COUNTIFS($L$2:$L3693,$L3693)=1)),"",SUMIFS($G:$G,$L:$L,$L3693))</f>
        <v/>
      </c>
      <c r="K3693" s="5">
        <f>IF(OR($L3693="",NOT(COUNTIFS($L$2:$L3693,$L3693)=1)),"",SUMIFS($I:$I,$L:$L,$L3693))</f>
        <v/>
      </c>
      <c r="L3693" s="6">
        <f>IF($B3693="","",YEAR($B3693))</f>
        <v/>
      </c>
      <c r="M3693" s="6">
        <f>INT((ROW()-2)/39)+1</f>
        <v/>
      </c>
      <c r="N3693" s="6">
        <f>MOD(ROW()-2,39)+2</f>
        <v/>
      </c>
      <c r="O3693" s="42">
        <f>IF(AND($B3693&lt;&gt;"",$C3693&lt;&gt;"",$B3693&lt;=$C3693),INDEX(Szabalyok!$C:$C,$N3693),"")</f>
        <v/>
      </c>
      <c r="P3693">
        <f>IF(D3693="",P3692,P3692+1)</f>
        <v/>
      </c>
    </row>
    <row r="3694">
      <c r="A3694">
        <f>IF(P3694=P3693,0,P3694)</f>
        <v/>
      </c>
      <c r="B3694" s="41">
        <f>IF($M3694&gt;300,"",IF(OR(INDEX(Bemenet!$E$2:$E$301,$M3694)="",INDEX(Bemenet!$F$2:$F$301,$M3694)=""),"",MAX(INDEX(Bemenet!$E$2:$E$301,$M3694),INDEX(Szabalyok!$A:$A,$N3694))))</f>
        <v/>
      </c>
      <c r="C3694" s="41">
        <f>IF($B3694="","",MIN(INDEX(Bemenet!$F$2:$F$301,$M3694),INDEX(Szabalyok!$B:$B,$N3694)))</f>
        <v/>
      </c>
      <c r="D3694" s="5">
        <f>IF(AND($B3694&lt;&gt;"",$C3694&lt;&gt;"",$B3694&lt;=$C3694),INDEX(Bemenet!$G$2:$G$301,$M3694),"")</f>
        <v/>
      </c>
      <c r="E3694" s="6">
        <f>IF(AND($B3694&lt;&gt;"",$C3694&lt;&gt;"",$B3694&lt;=$C3694),INDEX(Bemenet!$D$2:$D$301,$M3694),"")</f>
        <v/>
      </c>
      <c r="F3694" s="5">
        <f>IF(AND($B3694&lt;&gt;"",$C3694&lt;&gt;"",$B3694&lt;=$C3694),$C3694-$B3694+1,"")</f>
        <v/>
      </c>
      <c r="G3694" s="5">
        <f>IF($F3694="","",$F3694*$D3694)</f>
        <v/>
      </c>
      <c r="H3694" s="42">
        <f>IF($G3694="","",$O3694)</f>
        <v/>
      </c>
      <c r="I3694" s="5">
        <f>IF($G3694="","",$G3694*IF($H3694="",$O3694,$H3694)/100)</f>
        <v/>
      </c>
      <c r="J3694" s="5">
        <f>IF(OR($L3694="",NOT(COUNTIFS($L$2:$L3694,$L3694)=1)),"",SUMIFS($G:$G,$L:$L,$L3694))</f>
        <v/>
      </c>
      <c r="K3694" s="5">
        <f>IF(OR($L3694="",NOT(COUNTIFS($L$2:$L3694,$L3694)=1)),"",SUMIFS($I:$I,$L:$L,$L3694))</f>
        <v/>
      </c>
      <c r="L3694" s="6">
        <f>IF($B3694="","",YEAR($B3694))</f>
        <v/>
      </c>
      <c r="M3694" s="6">
        <f>INT((ROW()-2)/39)+1</f>
        <v/>
      </c>
      <c r="N3694" s="6">
        <f>MOD(ROW()-2,39)+2</f>
        <v/>
      </c>
      <c r="O3694" s="42">
        <f>IF(AND($B3694&lt;&gt;"",$C3694&lt;&gt;"",$B3694&lt;=$C3694),INDEX(Szabalyok!$C:$C,$N3694),"")</f>
        <v/>
      </c>
      <c r="P3694">
        <f>IF(D3694="",P3693,P3693+1)</f>
        <v/>
      </c>
    </row>
    <row r="3695">
      <c r="A3695">
        <f>IF(P3695=P3694,0,P3695)</f>
        <v/>
      </c>
      <c r="B3695" s="41">
        <f>IF($M3695&gt;300,"",IF(OR(INDEX(Bemenet!$E$2:$E$301,$M3695)="",INDEX(Bemenet!$F$2:$F$301,$M3695)=""),"",MAX(INDEX(Bemenet!$E$2:$E$301,$M3695),INDEX(Szabalyok!$A:$A,$N3695))))</f>
        <v/>
      </c>
      <c r="C3695" s="41">
        <f>IF($B3695="","",MIN(INDEX(Bemenet!$F$2:$F$301,$M3695),INDEX(Szabalyok!$B:$B,$N3695)))</f>
        <v/>
      </c>
      <c r="D3695" s="5">
        <f>IF(AND($B3695&lt;&gt;"",$C3695&lt;&gt;"",$B3695&lt;=$C3695),INDEX(Bemenet!$G$2:$G$301,$M3695),"")</f>
        <v/>
      </c>
      <c r="E3695" s="6">
        <f>IF(AND($B3695&lt;&gt;"",$C3695&lt;&gt;"",$B3695&lt;=$C3695),INDEX(Bemenet!$D$2:$D$301,$M3695),"")</f>
        <v/>
      </c>
      <c r="F3695" s="5">
        <f>IF(AND($B3695&lt;&gt;"",$C3695&lt;&gt;"",$B3695&lt;=$C3695),$C3695-$B3695+1,"")</f>
        <v/>
      </c>
      <c r="G3695" s="5">
        <f>IF($F3695="","",$F3695*$D3695)</f>
        <v/>
      </c>
      <c r="H3695" s="42">
        <f>IF($G3695="","",$O3695)</f>
        <v/>
      </c>
      <c r="I3695" s="5">
        <f>IF($G3695="","",$G3695*IF($H3695="",$O3695,$H3695)/100)</f>
        <v/>
      </c>
      <c r="J3695" s="5">
        <f>IF(OR($L3695="",NOT(COUNTIFS($L$2:$L3695,$L3695)=1)),"",SUMIFS($G:$G,$L:$L,$L3695))</f>
        <v/>
      </c>
      <c r="K3695" s="5">
        <f>IF(OR($L3695="",NOT(COUNTIFS($L$2:$L3695,$L3695)=1)),"",SUMIFS($I:$I,$L:$L,$L3695))</f>
        <v/>
      </c>
      <c r="L3695" s="6">
        <f>IF($B3695="","",YEAR($B3695))</f>
        <v/>
      </c>
      <c r="M3695" s="6">
        <f>INT((ROW()-2)/39)+1</f>
        <v/>
      </c>
      <c r="N3695" s="6">
        <f>MOD(ROW()-2,39)+2</f>
        <v/>
      </c>
      <c r="O3695" s="42">
        <f>IF(AND($B3695&lt;&gt;"",$C3695&lt;&gt;"",$B3695&lt;=$C3695),INDEX(Szabalyok!$C:$C,$N3695),"")</f>
        <v/>
      </c>
      <c r="P3695">
        <f>IF(D3695="",P3694,P3694+1)</f>
        <v/>
      </c>
    </row>
    <row r="3696">
      <c r="A3696">
        <f>IF(P3696=P3695,0,P3696)</f>
        <v/>
      </c>
      <c r="B3696" s="41">
        <f>IF($M3696&gt;300,"",IF(OR(INDEX(Bemenet!$E$2:$E$301,$M3696)="",INDEX(Bemenet!$F$2:$F$301,$M3696)=""),"",MAX(INDEX(Bemenet!$E$2:$E$301,$M3696),INDEX(Szabalyok!$A:$A,$N3696))))</f>
        <v/>
      </c>
      <c r="C3696" s="41">
        <f>IF($B3696="","",MIN(INDEX(Bemenet!$F$2:$F$301,$M3696),INDEX(Szabalyok!$B:$B,$N3696)))</f>
        <v/>
      </c>
      <c r="D3696" s="5">
        <f>IF(AND($B3696&lt;&gt;"",$C3696&lt;&gt;"",$B3696&lt;=$C3696),INDEX(Bemenet!$G$2:$G$301,$M3696),"")</f>
        <v/>
      </c>
      <c r="E3696" s="6">
        <f>IF(AND($B3696&lt;&gt;"",$C3696&lt;&gt;"",$B3696&lt;=$C3696),INDEX(Bemenet!$D$2:$D$301,$M3696),"")</f>
        <v/>
      </c>
      <c r="F3696" s="5">
        <f>IF(AND($B3696&lt;&gt;"",$C3696&lt;&gt;"",$B3696&lt;=$C3696),$C3696-$B3696+1,"")</f>
        <v/>
      </c>
      <c r="G3696" s="5">
        <f>IF($F3696="","",$F3696*$D3696)</f>
        <v/>
      </c>
      <c r="H3696" s="42">
        <f>IF($G3696="","",$O3696)</f>
        <v/>
      </c>
      <c r="I3696" s="5">
        <f>IF($G3696="","",$G3696*IF($H3696="",$O3696,$H3696)/100)</f>
        <v/>
      </c>
      <c r="J3696" s="5">
        <f>IF(OR($L3696="",NOT(COUNTIFS($L$2:$L3696,$L3696)=1)),"",SUMIFS($G:$G,$L:$L,$L3696))</f>
        <v/>
      </c>
      <c r="K3696" s="5">
        <f>IF(OR($L3696="",NOT(COUNTIFS($L$2:$L3696,$L3696)=1)),"",SUMIFS($I:$I,$L:$L,$L3696))</f>
        <v/>
      </c>
      <c r="L3696" s="6">
        <f>IF($B3696="","",YEAR($B3696))</f>
        <v/>
      </c>
      <c r="M3696" s="6">
        <f>INT((ROW()-2)/39)+1</f>
        <v/>
      </c>
      <c r="N3696" s="6">
        <f>MOD(ROW()-2,39)+2</f>
        <v/>
      </c>
      <c r="O3696" s="42">
        <f>IF(AND($B3696&lt;&gt;"",$C3696&lt;&gt;"",$B3696&lt;=$C3696),INDEX(Szabalyok!$C:$C,$N3696),"")</f>
        <v/>
      </c>
      <c r="P3696">
        <f>IF(D3696="",P3695,P3695+1)</f>
        <v/>
      </c>
    </row>
    <row r="3697">
      <c r="A3697">
        <f>IF(P3697=P3696,0,P3697)</f>
        <v/>
      </c>
      <c r="B3697" s="41">
        <f>IF($M3697&gt;300,"",IF(OR(INDEX(Bemenet!$E$2:$E$301,$M3697)="",INDEX(Bemenet!$F$2:$F$301,$M3697)=""),"",MAX(INDEX(Bemenet!$E$2:$E$301,$M3697),INDEX(Szabalyok!$A:$A,$N3697))))</f>
        <v/>
      </c>
      <c r="C3697" s="41">
        <f>IF($B3697="","",MIN(INDEX(Bemenet!$F$2:$F$301,$M3697),INDEX(Szabalyok!$B:$B,$N3697)))</f>
        <v/>
      </c>
      <c r="D3697" s="5">
        <f>IF(AND($B3697&lt;&gt;"",$C3697&lt;&gt;"",$B3697&lt;=$C3697),INDEX(Bemenet!$G$2:$G$301,$M3697),"")</f>
        <v/>
      </c>
      <c r="E3697" s="6">
        <f>IF(AND($B3697&lt;&gt;"",$C3697&lt;&gt;"",$B3697&lt;=$C3697),INDEX(Bemenet!$D$2:$D$301,$M3697),"")</f>
        <v/>
      </c>
      <c r="F3697" s="5">
        <f>IF(AND($B3697&lt;&gt;"",$C3697&lt;&gt;"",$B3697&lt;=$C3697),$C3697-$B3697+1,"")</f>
        <v/>
      </c>
      <c r="G3697" s="5">
        <f>IF($F3697="","",$F3697*$D3697)</f>
        <v/>
      </c>
      <c r="H3697" s="42">
        <f>IF($G3697="","",$O3697)</f>
        <v/>
      </c>
      <c r="I3697" s="5">
        <f>IF($G3697="","",$G3697*IF($H3697="",$O3697,$H3697)/100)</f>
        <v/>
      </c>
      <c r="J3697" s="5">
        <f>IF(OR($L3697="",NOT(COUNTIFS($L$2:$L3697,$L3697)=1)),"",SUMIFS($G:$G,$L:$L,$L3697))</f>
        <v/>
      </c>
      <c r="K3697" s="5">
        <f>IF(OR($L3697="",NOT(COUNTIFS($L$2:$L3697,$L3697)=1)),"",SUMIFS($I:$I,$L:$L,$L3697))</f>
        <v/>
      </c>
      <c r="L3697" s="6">
        <f>IF($B3697="","",YEAR($B3697))</f>
        <v/>
      </c>
      <c r="M3697" s="6">
        <f>INT((ROW()-2)/39)+1</f>
        <v/>
      </c>
      <c r="N3697" s="6">
        <f>MOD(ROW()-2,39)+2</f>
        <v/>
      </c>
      <c r="O3697" s="42">
        <f>IF(AND($B3697&lt;&gt;"",$C3697&lt;&gt;"",$B3697&lt;=$C3697),INDEX(Szabalyok!$C:$C,$N3697),"")</f>
        <v/>
      </c>
      <c r="P3697">
        <f>IF(D3697="",P3696,P3696+1)</f>
        <v/>
      </c>
    </row>
    <row r="3698">
      <c r="A3698">
        <f>IF(P3698=P3697,0,P3698)</f>
        <v/>
      </c>
      <c r="B3698" s="41">
        <f>IF($M3698&gt;300,"",IF(OR(INDEX(Bemenet!$E$2:$E$301,$M3698)="",INDEX(Bemenet!$F$2:$F$301,$M3698)=""),"",MAX(INDEX(Bemenet!$E$2:$E$301,$M3698),INDEX(Szabalyok!$A:$A,$N3698))))</f>
        <v/>
      </c>
      <c r="C3698" s="41">
        <f>IF($B3698="","",MIN(INDEX(Bemenet!$F$2:$F$301,$M3698),INDEX(Szabalyok!$B:$B,$N3698)))</f>
        <v/>
      </c>
      <c r="D3698" s="5">
        <f>IF(AND($B3698&lt;&gt;"",$C3698&lt;&gt;"",$B3698&lt;=$C3698),INDEX(Bemenet!$G$2:$G$301,$M3698),"")</f>
        <v/>
      </c>
      <c r="E3698" s="6">
        <f>IF(AND($B3698&lt;&gt;"",$C3698&lt;&gt;"",$B3698&lt;=$C3698),INDEX(Bemenet!$D$2:$D$301,$M3698),"")</f>
        <v/>
      </c>
      <c r="F3698" s="5">
        <f>IF(AND($B3698&lt;&gt;"",$C3698&lt;&gt;"",$B3698&lt;=$C3698),$C3698-$B3698+1,"")</f>
        <v/>
      </c>
      <c r="G3698" s="5">
        <f>IF($F3698="","",$F3698*$D3698)</f>
        <v/>
      </c>
      <c r="H3698" s="42">
        <f>IF($G3698="","",$O3698)</f>
        <v/>
      </c>
      <c r="I3698" s="5">
        <f>IF($G3698="","",$G3698*IF($H3698="",$O3698,$H3698)/100)</f>
        <v/>
      </c>
      <c r="J3698" s="5">
        <f>IF(OR($L3698="",NOT(COUNTIFS($L$2:$L3698,$L3698)=1)),"",SUMIFS($G:$G,$L:$L,$L3698))</f>
        <v/>
      </c>
      <c r="K3698" s="5">
        <f>IF(OR($L3698="",NOT(COUNTIFS($L$2:$L3698,$L3698)=1)),"",SUMIFS($I:$I,$L:$L,$L3698))</f>
        <v/>
      </c>
      <c r="L3698" s="6">
        <f>IF($B3698="","",YEAR($B3698))</f>
        <v/>
      </c>
      <c r="M3698" s="6">
        <f>INT((ROW()-2)/39)+1</f>
        <v/>
      </c>
      <c r="N3698" s="6">
        <f>MOD(ROW()-2,39)+2</f>
        <v/>
      </c>
      <c r="O3698" s="42">
        <f>IF(AND($B3698&lt;&gt;"",$C3698&lt;&gt;"",$B3698&lt;=$C3698),INDEX(Szabalyok!$C:$C,$N3698),"")</f>
        <v/>
      </c>
      <c r="P3698">
        <f>IF(D3698="",P3697,P3697+1)</f>
        <v/>
      </c>
    </row>
    <row r="3699">
      <c r="A3699">
        <f>IF(P3699=P3698,0,P3699)</f>
        <v/>
      </c>
      <c r="B3699" s="41">
        <f>IF($M3699&gt;300,"",IF(OR(INDEX(Bemenet!$E$2:$E$301,$M3699)="",INDEX(Bemenet!$F$2:$F$301,$M3699)=""),"",MAX(INDEX(Bemenet!$E$2:$E$301,$M3699),INDEX(Szabalyok!$A:$A,$N3699))))</f>
        <v/>
      </c>
      <c r="C3699" s="41">
        <f>IF($B3699="","",MIN(INDEX(Bemenet!$F$2:$F$301,$M3699),INDEX(Szabalyok!$B:$B,$N3699)))</f>
        <v/>
      </c>
      <c r="D3699" s="5">
        <f>IF(AND($B3699&lt;&gt;"",$C3699&lt;&gt;"",$B3699&lt;=$C3699),INDEX(Bemenet!$G$2:$G$301,$M3699),"")</f>
        <v/>
      </c>
      <c r="E3699" s="6">
        <f>IF(AND($B3699&lt;&gt;"",$C3699&lt;&gt;"",$B3699&lt;=$C3699),INDEX(Bemenet!$D$2:$D$301,$M3699),"")</f>
        <v/>
      </c>
      <c r="F3699" s="5">
        <f>IF(AND($B3699&lt;&gt;"",$C3699&lt;&gt;"",$B3699&lt;=$C3699),$C3699-$B3699+1,"")</f>
        <v/>
      </c>
      <c r="G3699" s="5">
        <f>IF($F3699="","",$F3699*$D3699)</f>
        <v/>
      </c>
      <c r="H3699" s="42">
        <f>IF($G3699="","",$O3699)</f>
        <v/>
      </c>
      <c r="I3699" s="5">
        <f>IF($G3699="","",$G3699*IF($H3699="",$O3699,$H3699)/100)</f>
        <v/>
      </c>
      <c r="J3699" s="5">
        <f>IF(OR($L3699="",NOT(COUNTIFS($L$2:$L3699,$L3699)=1)),"",SUMIFS($G:$G,$L:$L,$L3699))</f>
        <v/>
      </c>
      <c r="K3699" s="5">
        <f>IF(OR($L3699="",NOT(COUNTIFS($L$2:$L3699,$L3699)=1)),"",SUMIFS($I:$I,$L:$L,$L3699))</f>
        <v/>
      </c>
      <c r="L3699" s="6">
        <f>IF($B3699="","",YEAR($B3699))</f>
        <v/>
      </c>
      <c r="M3699" s="6">
        <f>INT((ROW()-2)/39)+1</f>
        <v/>
      </c>
      <c r="N3699" s="6">
        <f>MOD(ROW()-2,39)+2</f>
        <v/>
      </c>
      <c r="O3699" s="42">
        <f>IF(AND($B3699&lt;&gt;"",$C3699&lt;&gt;"",$B3699&lt;=$C3699),INDEX(Szabalyok!$C:$C,$N3699),"")</f>
        <v/>
      </c>
      <c r="P3699">
        <f>IF(D3699="",P3698,P3698+1)</f>
        <v/>
      </c>
    </row>
    <row r="3700">
      <c r="A3700">
        <f>IF(P3700=P3699,0,P3700)</f>
        <v/>
      </c>
      <c r="B3700" s="41">
        <f>IF($M3700&gt;300,"",IF(OR(INDEX(Bemenet!$E$2:$E$301,$M3700)="",INDEX(Bemenet!$F$2:$F$301,$M3700)=""),"",MAX(INDEX(Bemenet!$E$2:$E$301,$M3700),INDEX(Szabalyok!$A:$A,$N3700))))</f>
        <v/>
      </c>
      <c r="C3700" s="41">
        <f>IF($B3700="","",MIN(INDEX(Bemenet!$F$2:$F$301,$M3700),INDEX(Szabalyok!$B:$B,$N3700)))</f>
        <v/>
      </c>
      <c r="D3700" s="5">
        <f>IF(AND($B3700&lt;&gt;"",$C3700&lt;&gt;"",$B3700&lt;=$C3700),INDEX(Bemenet!$G$2:$G$301,$M3700),"")</f>
        <v/>
      </c>
      <c r="E3700" s="6">
        <f>IF(AND($B3700&lt;&gt;"",$C3700&lt;&gt;"",$B3700&lt;=$C3700),INDEX(Bemenet!$D$2:$D$301,$M3700),"")</f>
        <v/>
      </c>
      <c r="F3700" s="5">
        <f>IF(AND($B3700&lt;&gt;"",$C3700&lt;&gt;"",$B3700&lt;=$C3700),$C3700-$B3700+1,"")</f>
        <v/>
      </c>
      <c r="G3700" s="5">
        <f>IF($F3700="","",$F3700*$D3700)</f>
        <v/>
      </c>
      <c r="H3700" s="42">
        <f>IF($G3700="","",$O3700)</f>
        <v/>
      </c>
      <c r="I3700" s="5">
        <f>IF($G3700="","",$G3700*IF($H3700="",$O3700,$H3700)/100)</f>
        <v/>
      </c>
      <c r="J3700" s="5">
        <f>IF(OR($L3700="",NOT(COUNTIFS($L$2:$L3700,$L3700)=1)),"",SUMIFS($G:$G,$L:$L,$L3700))</f>
        <v/>
      </c>
      <c r="K3700" s="5">
        <f>IF(OR($L3700="",NOT(COUNTIFS($L$2:$L3700,$L3700)=1)),"",SUMIFS($I:$I,$L:$L,$L3700))</f>
        <v/>
      </c>
      <c r="L3700" s="6">
        <f>IF($B3700="","",YEAR($B3700))</f>
        <v/>
      </c>
      <c r="M3700" s="6">
        <f>INT((ROW()-2)/39)+1</f>
        <v/>
      </c>
      <c r="N3700" s="6">
        <f>MOD(ROW()-2,39)+2</f>
        <v/>
      </c>
      <c r="O3700" s="42">
        <f>IF(AND($B3700&lt;&gt;"",$C3700&lt;&gt;"",$B3700&lt;=$C3700),INDEX(Szabalyok!$C:$C,$N3700),"")</f>
        <v/>
      </c>
      <c r="P3700">
        <f>IF(D3700="",P3699,P3699+1)</f>
        <v/>
      </c>
    </row>
    <row r="3701">
      <c r="A3701">
        <f>IF(P3701=P3700,0,P3701)</f>
        <v/>
      </c>
      <c r="B3701" s="41">
        <f>IF($M3701&gt;300,"",IF(OR(INDEX(Bemenet!$E$2:$E$301,$M3701)="",INDEX(Bemenet!$F$2:$F$301,$M3701)=""),"",MAX(INDEX(Bemenet!$E$2:$E$301,$M3701),INDEX(Szabalyok!$A:$A,$N3701))))</f>
        <v/>
      </c>
      <c r="C3701" s="41">
        <f>IF($B3701="","",MIN(INDEX(Bemenet!$F$2:$F$301,$M3701),INDEX(Szabalyok!$B:$B,$N3701)))</f>
        <v/>
      </c>
      <c r="D3701" s="5">
        <f>IF(AND($B3701&lt;&gt;"",$C3701&lt;&gt;"",$B3701&lt;=$C3701),INDEX(Bemenet!$G$2:$G$301,$M3701),"")</f>
        <v/>
      </c>
      <c r="E3701" s="6">
        <f>IF(AND($B3701&lt;&gt;"",$C3701&lt;&gt;"",$B3701&lt;=$C3701),INDEX(Bemenet!$D$2:$D$301,$M3701),"")</f>
        <v/>
      </c>
      <c r="F3701" s="5">
        <f>IF(AND($B3701&lt;&gt;"",$C3701&lt;&gt;"",$B3701&lt;=$C3701),$C3701-$B3701+1,"")</f>
        <v/>
      </c>
      <c r="G3701" s="5">
        <f>IF($F3701="","",$F3701*$D3701)</f>
        <v/>
      </c>
      <c r="H3701" s="42">
        <f>IF($G3701="","",$O3701)</f>
        <v/>
      </c>
      <c r="I3701" s="5">
        <f>IF($G3701="","",$G3701*IF($H3701="",$O3701,$H3701)/100)</f>
        <v/>
      </c>
      <c r="J3701" s="5">
        <f>IF(OR($L3701="",NOT(COUNTIFS($L$2:$L3701,$L3701)=1)),"",SUMIFS($G:$G,$L:$L,$L3701))</f>
        <v/>
      </c>
      <c r="K3701" s="5">
        <f>IF(OR($L3701="",NOT(COUNTIFS($L$2:$L3701,$L3701)=1)),"",SUMIFS($I:$I,$L:$L,$L3701))</f>
        <v/>
      </c>
      <c r="L3701" s="6">
        <f>IF($B3701="","",YEAR($B3701))</f>
        <v/>
      </c>
      <c r="M3701" s="6">
        <f>INT((ROW()-2)/39)+1</f>
        <v/>
      </c>
      <c r="N3701" s="6">
        <f>MOD(ROW()-2,39)+2</f>
        <v/>
      </c>
      <c r="O3701" s="42">
        <f>IF(AND($B3701&lt;&gt;"",$C3701&lt;&gt;"",$B3701&lt;=$C3701),INDEX(Szabalyok!$C:$C,$N3701),"")</f>
        <v/>
      </c>
      <c r="P3701">
        <f>IF(D3701="",P3700,P3700+1)</f>
        <v/>
      </c>
    </row>
    <row r="3702">
      <c r="A3702">
        <f>IF(P3702=P3701,0,P3702)</f>
        <v/>
      </c>
      <c r="B3702" s="41">
        <f>IF($M3702&gt;300,"",IF(OR(INDEX(Bemenet!$E$2:$E$301,$M3702)="",INDEX(Bemenet!$F$2:$F$301,$M3702)=""),"",MAX(INDEX(Bemenet!$E$2:$E$301,$M3702),INDEX(Szabalyok!$A:$A,$N3702))))</f>
        <v/>
      </c>
      <c r="C3702" s="41">
        <f>IF($B3702="","",MIN(INDEX(Bemenet!$F$2:$F$301,$M3702),INDEX(Szabalyok!$B:$B,$N3702)))</f>
        <v/>
      </c>
      <c r="D3702" s="5">
        <f>IF(AND($B3702&lt;&gt;"",$C3702&lt;&gt;"",$B3702&lt;=$C3702),INDEX(Bemenet!$G$2:$G$301,$M3702),"")</f>
        <v/>
      </c>
      <c r="E3702" s="6">
        <f>IF(AND($B3702&lt;&gt;"",$C3702&lt;&gt;"",$B3702&lt;=$C3702),INDEX(Bemenet!$D$2:$D$301,$M3702),"")</f>
        <v/>
      </c>
      <c r="F3702" s="5">
        <f>IF(AND($B3702&lt;&gt;"",$C3702&lt;&gt;"",$B3702&lt;=$C3702),$C3702-$B3702+1,"")</f>
        <v/>
      </c>
      <c r="G3702" s="5">
        <f>IF($F3702="","",$F3702*$D3702)</f>
        <v/>
      </c>
      <c r="H3702" s="42">
        <f>IF($G3702="","",$O3702)</f>
        <v/>
      </c>
      <c r="I3702" s="5">
        <f>IF($G3702="","",$G3702*IF($H3702="",$O3702,$H3702)/100)</f>
        <v/>
      </c>
      <c r="J3702" s="5">
        <f>IF(OR($L3702="",NOT(COUNTIFS($L$2:$L3702,$L3702)=1)),"",SUMIFS($G:$G,$L:$L,$L3702))</f>
        <v/>
      </c>
      <c r="K3702" s="5">
        <f>IF(OR($L3702="",NOT(COUNTIFS($L$2:$L3702,$L3702)=1)),"",SUMIFS($I:$I,$L:$L,$L3702))</f>
        <v/>
      </c>
      <c r="L3702" s="6">
        <f>IF($B3702="","",YEAR($B3702))</f>
        <v/>
      </c>
      <c r="M3702" s="6">
        <f>INT((ROW()-2)/39)+1</f>
        <v/>
      </c>
      <c r="N3702" s="6">
        <f>MOD(ROW()-2,39)+2</f>
        <v/>
      </c>
      <c r="O3702" s="42">
        <f>IF(AND($B3702&lt;&gt;"",$C3702&lt;&gt;"",$B3702&lt;=$C3702),INDEX(Szabalyok!$C:$C,$N3702),"")</f>
        <v/>
      </c>
      <c r="P3702">
        <f>IF(D3702="",P3701,P3701+1)</f>
        <v/>
      </c>
    </row>
    <row r="3703">
      <c r="A3703">
        <f>IF(P3703=P3702,0,P3703)</f>
        <v/>
      </c>
      <c r="B3703" s="41">
        <f>IF($M3703&gt;300,"",IF(OR(INDEX(Bemenet!$E$2:$E$301,$M3703)="",INDEX(Bemenet!$F$2:$F$301,$M3703)=""),"",MAX(INDEX(Bemenet!$E$2:$E$301,$M3703),INDEX(Szabalyok!$A:$A,$N3703))))</f>
        <v/>
      </c>
      <c r="C3703" s="41">
        <f>IF($B3703="","",MIN(INDEX(Bemenet!$F$2:$F$301,$M3703),INDEX(Szabalyok!$B:$B,$N3703)))</f>
        <v/>
      </c>
      <c r="D3703" s="5">
        <f>IF(AND($B3703&lt;&gt;"",$C3703&lt;&gt;"",$B3703&lt;=$C3703),INDEX(Bemenet!$G$2:$G$301,$M3703),"")</f>
        <v/>
      </c>
      <c r="E3703" s="6">
        <f>IF(AND($B3703&lt;&gt;"",$C3703&lt;&gt;"",$B3703&lt;=$C3703),INDEX(Bemenet!$D$2:$D$301,$M3703),"")</f>
        <v/>
      </c>
      <c r="F3703" s="5">
        <f>IF(AND($B3703&lt;&gt;"",$C3703&lt;&gt;"",$B3703&lt;=$C3703),$C3703-$B3703+1,"")</f>
        <v/>
      </c>
      <c r="G3703" s="5">
        <f>IF($F3703="","",$F3703*$D3703)</f>
        <v/>
      </c>
      <c r="H3703" s="42">
        <f>IF($G3703="","",$O3703)</f>
        <v/>
      </c>
      <c r="I3703" s="5">
        <f>IF($G3703="","",$G3703*IF($H3703="",$O3703,$H3703)/100)</f>
        <v/>
      </c>
      <c r="J3703" s="5">
        <f>IF(OR($L3703="",NOT(COUNTIFS($L$2:$L3703,$L3703)=1)),"",SUMIFS($G:$G,$L:$L,$L3703))</f>
        <v/>
      </c>
      <c r="K3703" s="5">
        <f>IF(OR($L3703="",NOT(COUNTIFS($L$2:$L3703,$L3703)=1)),"",SUMIFS($I:$I,$L:$L,$L3703))</f>
        <v/>
      </c>
      <c r="L3703" s="6">
        <f>IF($B3703="","",YEAR($B3703))</f>
        <v/>
      </c>
      <c r="M3703" s="6">
        <f>INT((ROW()-2)/39)+1</f>
        <v/>
      </c>
      <c r="N3703" s="6">
        <f>MOD(ROW()-2,39)+2</f>
        <v/>
      </c>
      <c r="O3703" s="42">
        <f>IF(AND($B3703&lt;&gt;"",$C3703&lt;&gt;"",$B3703&lt;=$C3703),INDEX(Szabalyok!$C:$C,$N3703),"")</f>
        <v/>
      </c>
      <c r="P3703">
        <f>IF(D3703="",P3702,P3702+1)</f>
        <v/>
      </c>
    </row>
    <row r="3704">
      <c r="A3704">
        <f>IF(P3704=P3703,0,P3704)</f>
        <v/>
      </c>
      <c r="B3704" s="41">
        <f>IF($M3704&gt;300,"",IF(OR(INDEX(Bemenet!$E$2:$E$301,$M3704)="",INDEX(Bemenet!$F$2:$F$301,$M3704)=""),"",MAX(INDEX(Bemenet!$E$2:$E$301,$M3704),INDEX(Szabalyok!$A:$A,$N3704))))</f>
        <v/>
      </c>
      <c r="C3704" s="41">
        <f>IF($B3704="","",MIN(INDEX(Bemenet!$F$2:$F$301,$M3704),INDEX(Szabalyok!$B:$B,$N3704)))</f>
        <v/>
      </c>
      <c r="D3704" s="5">
        <f>IF(AND($B3704&lt;&gt;"",$C3704&lt;&gt;"",$B3704&lt;=$C3704),INDEX(Bemenet!$G$2:$G$301,$M3704),"")</f>
        <v/>
      </c>
      <c r="E3704" s="6">
        <f>IF(AND($B3704&lt;&gt;"",$C3704&lt;&gt;"",$B3704&lt;=$C3704),INDEX(Bemenet!$D$2:$D$301,$M3704),"")</f>
        <v/>
      </c>
      <c r="F3704" s="5">
        <f>IF(AND($B3704&lt;&gt;"",$C3704&lt;&gt;"",$B3704&lt;=$C3704),$C3704-$B3704+1,"")</f>
        <v/>
      </c>
      <c r="G3704" s="5">
        <f>IF($F3704="","",$F3704*$D3704)</f>
        <v/>
      </c>
      <c r="H3704" s="42">
        <f>IF($G3704="","",$O3704)</f>
        <v/>
      </c>
      <c r="I3704" s="5">
        <f>IF($G3704="","",$G3704*IF($H3704="",$O3704,$H3704)/100)</f>
        <v/>
      </c>
      <c r="J3704" s="5">
        <f>IF(OR($L3704="",NOT(COUNTIFS($L$2:$L3704,$L3704)=1)),"",SUMIFS($G:$G,$L:$L,$L3704))</f>
        <v/>
      </c>
      <c r="K3704" s="5">
        <f>IF(OR($L3704="",NOT(COUNTIFS($L$2:$L3704,$L3704)=1)),"",SUMIFS($I:$I,$L:$L,$L3704))</f>
        <v/>
      </c>
      <c r="L3704" s="6">
        <f>IF($B3704="","",YEAR($B3704))</f>
        <v/>
      </c>
      <c r="M3704" s="6">
        <f>INT((ROW()-2)/39)+1</f>
        <v/>
      </c>
      <c r="N3704" s="6">
        <f>MOD(ROW()-2,39)+2</f>
        <v/>
      </c>
      <c r="O3704" s="42">
        <f>IF(AND($B3704&lt;&gt;"",$C3704&lt;&gt;"",$B3704&lt;=$C3704),INDEX(Szabalyok!$C:$C,$N3704),"")</f>
        <v/>
      </c>
      <c r="P3704">
        <f>IF(D3704="",P3703,P3703+1)</f>
        <v/>
      </c>
    </row>
    <row r="3705">
      <c r="A3705">
        <f>IF(P3705=P3704,0,P3705)</f>
        <v/>
      </c>
      <c r="B3705" s="41">
        <f>IF($M3705&gt;300,"",IF(OR(INDEX(Bemenet!$E$2:$E$301,$M3705)="",INDEX(Bemenet!$F$2:$F$301,$M3705)=""),"",MAX(INDEX(Bemenet!$E$2:$E$301,$M3705),INDEX(Szabalyok!$A:$A,$N3705))))</f>
        <v/>
      </c>
      <c r="C3705" s="41">
        <f>IF($B3705="","",MIN(INDEX(Bemenet!$F$2:$F$301,$M3705),INDEX(Szabalyok!$B:$B,$N3705)))</f>
        <v/>
      </c>
      <c r="D3705" s="5">
        <f>IF(AND($B3705&lt;&gt;"",$C3705&lt;&gt;"",$B3705&lt;=$C3705),INDEX(Bemenet!$G$2:$G$301,$M3705),"")</f>
        <v/>
      </c>
      <c r="E3705" s="6">
        <f>IF(AND($B3705&lt;&gt;"",$C3705&lt;&gt;"",$B3705&lt;=$C3705),INDEX(Bemenet!$D$2:$D$301,$M3705),"")</f>
        <v/>
      </c>
      <c r="F3705" s="5">
        <f>IF(AND($B3705&lt;&gt;"",$C3705&lt;&gt;"",$B3705&lt;=$C3705),$C3705-$B3705+1,"")</f>
        <v/>
      </c>
      <c r="G3705" s="5">
        <f>IF($F3705="","",$F3705*$D3705)</f>
        <v/>
      </c>
      <c r="H3705" s="42">
        <f>IF($G3705="","",$O3705)</f>
        <v/>
      </c>
      <c r="I3705" s="5">
        <f>IF($G3705="","",$G3705*IF($H3705="",$O3705,$H3705)/100)</f>
        <v/>
      </c>
      <c r="J3705" s="5">
        <f>IF(OR($L3705="",NOT(COUNTIFS($L$2:$L3705,$L3705)=1)),"",SUMIFS($G:$G,$L:$L,$L3705))</f>
        <v/>
      </c>
      <c r="K3705" s="5">
        <f>IF(OR($L3705="",NOT(COUNTIFS($L$2:$L3705,$L3705)=1)),"",SUMIFS($I:$I,$L:$L,$L3705))</f>
        <v/>
      </c>
      <c r="L3705" s="6">
        <f>IF($B3705="","",YEAR($B3705))</f>
        <v/>
      </c>
      <c r="M3705" s="6">
        <f>INT((ROW()-2)/39)+1</f>
        <v/>
      </c>
      <c r="N3705" s="6">
        <f>MOD(ROW()-2,39)+2</f>
        <v/>
      </c>
      <c r="O3705" s="42">
        <f>IF(AND($B3705&lt;&gt;"",$C3705&lt;&gt;"",$B3705&lt;=$C3705),INDEX(Szabalyok!$C:$C,$N3705),"")</f>
        <v/>
      </c>
      <c r="P3705">
        <f>IF(D3705="",P3704,P3704+1)</f>
        <v/>
      </c>
    </row>
    <row r="3706">
      <c r="A3706">
        <f>IF(P3706=P3705,0,P3706)</f>
        <v/>
      </c>
      <c r="B3706" s="41">
        <f>IF($M3706&gt;300,"",IF(OR(INDEX(Bemenet!$E$2:$E$301,$M3706)="",INDEX(Bemenet!$F$2:$F$301,$M3706)=""),"",MAX(INDEX(Bemenet!$E$2:$E$301,$M3706),INDEX(Szabalyok!$A:$A,$N3706))))</f>
        <v/>
      </c>
      <c r="C3706" s="41">
        <f>IF($B3706="","",MIN(INDEX(Bemenet!$F$2:$F$301,$M3706),INDEX(Szabalyok!$B:$B,$N3706)))</f>
        <v/>
      </c>
      <c r="D3706" s="5">
        <f>IF(AND($B3706&lt;&gt;"",$C3706&lt;&gt;"",$B3706&lt;=$C3706),INDEX(Bemenet!$G$2:$G$301,$M3706),"")</f>
        <v/>
      </c>
      <c r="E3706" s="6">
        <f>IF(AND($B3706&lt;&gt;"",$C3706&lt;&gt;"",$B3706&lt;=$C3706),INDEX(Bemenet!$D$2:$D$301,$M3706),"")</f>
        <v/>
      </c>
      <c r="F3706" s="5">
        <f>IF(AND($B3706&lt;&gt;"",$C3706&lt;&gt;"",$B3706&lt;=$C3706),$C3706-$B3706+1,"")</f>
        <v/>
      </c>
      <c r="G3706" s="5">
        <f>IF($F3706="","",$F3706*$D3706)</f>
        <v/>
      </c>
      <c r="H3706" s="42">
        <f>IF($G3706="","",$O3706)</f>
        <v/>
      </c>
      <c r="I3706" s="5">
        <f>IF($G3706="","",$G3706*IF($H3706="",$O3706,$H3706)/100)</f>
        <v/>
      </c>
      <c r="J3706" s="5">
        <f>IF(OR($L3706="",NOT(COUNTIFS($L$2:$L3706,$L3706)=1)),"",SUMIFS($G:$G,$L:$L,$L3706))</f>
        <v/>
      </c>
      <c r="K3706" s="5">
        <f>IF(OR($L3706="",NOT(COUNTIFS($L$2:$L3706,$L3706)=1)),"",SUMIFS($I:$I,$L:$L,$L3706))</f>
        <v/>
      </c>
      <c r="L3706" s="6">
        <f>IF($B3706="","",YEAR($B3706))</f>
        <v/>
      </c>
      <c r="M3706" s="6">
        <f>INT((ROW()-2)/39)+1</f>
        <v/>
      </c>
      <c r="N3706" s="6">
        <f>MOD(ROW()-2,39)+2</f>
        <v/>
      </c>
      <c r="O3706" s="42">
        <f>IF(AND($B3706&lt;&gt;"",$C3706&lt;&gt;"",$B3706&lt;=$C3706),INDEX(Szabalyok!$C:$C,$N3706),"")</f>
        <v/>
      </c>
      <c r="P3706">
        <f>IF(D3706="",P3705,P3705+1)</f>
        <v/>
      </c>
    </row>
    <row r="3707">
      <c r="A3707">
        <f>IF(P3707=P3706,0,P3707)</f>
        <v/>
      </c>
      <c r="B3707" s="41">
        <f>IF($M3707&gt;300,"",IF(OR(INDEX(Bemenet!$E$2:$E$301,$M3707)="",INDEX(Bemenet!$F$2:$F$301,$M3707)=""),"",MAX(INDEX(Bemenet!$E$2:$E$301,$M3707),INDEX(Szabalyok!$A:$A,$N3707))))</f>
        <v/>
      </c>
      <c r="C3707" s="41">
        <f>IF($B3707="","",MIN(INDEX(Bemenet!$F$2:$F$301,$M3707),INDEX(Szabalyok!$B:$B,$N3707)))</f>
        <v/>
      </c>
      <c r="D3707" s="5">
        <f>IF(AND($B3707&lt;&gt;"",$C3707&lt;&gt;"",$B3707&lt;=$C3707),INDEX(Bemenet!$G$2:$G$301,$M3707),"")</f>
        <v/>
      </c>
      <c r="E3707" s="6">
        <f>IF(AND($B3707&lt;&gt;"",$C3707&lt;&gt;"",$B3707&lt;=$C3707),INDEX(Bemenet!$D$2:$D$301,$M3707),"")</f>
        <v/>
      </c>
      <c r="F3707" s="5">
        <f>IF(AND($B3707&lt;&gt;"",$C3707&lt;&gt;"",$B3707&lt;=$C3707),$C3707-$B3707+1,"")</f>
        <v/>
      </c>
      <c r="G3707" s="5">
        <f>IF($F3707="","",$F3707*$D3707)</f>
        <v/>
      </c>
      <c r="H3707" s="42">
        <f>IF($G3707="","",$O3707)</f>
        <v/>
      </c>
      <c r="I3707" s="5">
        <f>IF($G3707="","",$G3707*IF($H3707="",$O3707,$H3707)/100)</f>
        <v/>
      </c>
      <c r="J3707" s="5">
        <f>IF(OR($L3707="",NOT(COUNTIFS($L$2:$L3707,$L3707)=1)),"",SUMIFS($G:$G,$L:$L,$L3707))</f>
        <v/>
      </c>
      <c r="K3707" s="5">
        <f>IF(OR($L3707="",NOT(COUNTIFS($L$2:$L3707,$L3707)=1)),"",SUMIFS($I:$I,$L:$L,$L3707))</f>
        <v/>
      </c>
      <c r="L3707" s="6">
        <f>IF($B3707="","",YEAR($B3707))</f>
        <v/>
      </c>
      <c r="M3707" s="6">
        <f>INT((ROW()-2)/39)+1</f>
        <v/>
      </c>
      <c r="N3707" s="6">
        <f>MOD(ROW()-2,39)+2</f>
        <v/>
      </c>
      <c r="O3707" s="42">
        <f>IF(AND($B3707&lt;&gt;"",$C3707&lt;&gt;"",$B3707&lt;=$C3707),INDEX(Szabalyok!$C:$C,$N3707),"")</f>
        <v/>
      </c>
      <c r="P3707">
        <f>IF(D3707="",P3706,P3706+1)</f>
        <v/>
      </c>
    </row>
    <row r="3708">
      <c r="A3708">
        <f>IF(P3708=P3707,0,P3708)</f>
        <v/>
      </c>
      <c r="B3708" s="41">
        <f>IF($M3708&gt;300,"",IF(OR(INDEX(Bemenet!$E$2:$E$301,$M3708)="",INDEX(Bemenet!$F$2:$F$301,$M3708)=""),"",MAX(INDEX(Bemenet!$E$2:$E$301,$M3708),INDEX(Szabalyok!$A:$A,$N3708))))</f>
        <v/>
      </c>
      <c r="C3708" s="41">
        <f>IF($B3708="","",MIN(INDEX(Bemenet!$F$2:$F$301,$M3708),INDEX(Szabalyok!$B:$B,$N3708)))</f>
        <v/>
      </c>
      <c r="D3708" s="5">
        <f>IF(AND($B3708&lt;&gt;"",$C3708&lt;&gt;"",$B3708&lt;=$C3708),INDEX(Bemenet!$G$2:$G$301,$M3708),"")</f>
        <v/>
      </c>
      <c r="E3708" s="6">
        <f>IF(AND($B3708&lt;&gt;"",$C3708&lt;&gt;"",$B3708&lt;=$C3708),INDEX(Bemenet!$D$2:$D$301,$M3708),"")</f>
        <v/>
      </c>
      <c r="F3708" s="5">
        <f>IF(AND($B3708&lt;&gt;"",$C3708&lt;&gt;"",$B3708&lt;=$C3708),$C3708-$B3708+1,"")</f>
        <v/>
      </c>
      <c r="G3708" s="5">
        <f>IF($F3708="","",$F3708*$D3708)</f>
        <v/>
      </c>
      <c r="H3708" s="42">
        <f>IF($G3708="","",$O3708)</f>
        <v/>
      </c>
      <c r="I3708" s="5">
        <f>IF($G3708="","",$G3708*IF($H3708="",$O3708,$H3708)/100)</f>
        <v/>
      </c>
      <c r="J3708" s="5">
        <f>IF(OR($L3708="",NOT(COUNTIFS($L$2:$L3708,$L3708)=1)),"",SUMIFS($G:$G,$L:$L,$L3708))</f>
        <v/>
      </c>
      <c r="K3708" s="5">
        <f>IF(OR($L3708="",NOT(COUNTIFS($L$2:$L3708,$L3708)=1)),"",SUMIFS($I:$I,$L:$L,$L3708))</f>
        <v/>
      </c>
      <c r="L3708" s="6">
        <f>IF($B3708="","",YEAR($B3708))</f>
        <v/>
      </c>
      <c r="M3708" s="6">
        <f>INT((ROW()-2)/39)+1</f>
        <v/>
      </c>
      <c r="N3708" s="6">
        <f>MOD(ROW()-2,39)+2</f>
        <v/>
      </c>
      <c r="O3708" s="42">
        <f>IF(AND($B3708&lt;&gt;"",$C3708&lt;&gt;"",$B3708&lt;=$C3708),INDEX(Szabalyok!$C:$C,$N3708),"")</f>
        <v/>
      </c>
      <c r="P3708">
        <f>IF(D3708="",P3707,P3707+1)</f>
        <v/>
      </c>
    </row>
    <row r="3709">
      <c r="A3709">
        <f>IF(P3709=P3708,0,P3709)</f>
        <v/>
      </c>
      <c r="B3709" s="41">
        <f>IF($M3709&gt;300,"",IF(OR(INDEX(Bemenet!$E$2:$E$301,$M3709)="",INDEX(Bemenet!$F$2:$F$301,$M3709)=""),"",MAX(INDEX(Bemenet!$E$2:$E$301,$M3709),INDEX(Szabalyok!$A:$A,$N3709))))</f>
        <v/>
      </c>
      <c r="C3709" s="41">
        <f>IF($B3709="","",MIN(INDEX(Bemenet!$F$2:$F$301,$M3709),INDEX(Szabalyok!$B:$B,$N3709)))</f>
        <v/>
      </c>
      <c r="D3709" s="5">
        <f>IF(AND($B3709&lt;&gt;"",$C3709&lt;&gt;"",$B3709&lt;=$C3709),INDEX(Bemenet!$G$2:$G$301,$M3709),"")</f>
        <v/>
      </c>
      <c r="E3709" s="6">
        <f>IF(AND($B3709&lt;&gt;"",$C3709&lt;&gt;"",$B3709&lt;=$C3709),INDEX(Bemenet!$D$2:$D$301,$M3709),"")</f>
        <v/>
      </c>
      <c r="F3709" s="5">
        <f>IF(AND($B3709&lt;&gt;"",$C3709&lt;&gt;"",$B3709&lt;=$C3709),$C3709-$B3709+1,"")</f>
        <v/>
      </c>
      <c r="G3709" s="5">
        <f>IF($F3709="","",$F3709*$D3709)</f>
        <v/>
      </c>
      <c r="H3709" s="42">
        <f>IF($G3709="","",$O3709)</f>
        <v/>
      </c>
      <c r="I3709" s="5">
        <f>IF($G3709="","",$G3709*IF($H3709="",$O3709,$H3709)/100)</f>
        <v/>
      </c>
      <c r="J3709" s="5">
        <f>IF(OR($L3709="",NOT(COUNTIFS($L$2:$L3709,$L3709)=1)),"",SUMIFS($G:$G,$L:$L,$L3709))</f>
        <v/>
      </c>
      <c r="K3709" s="5">
        <f>IF(OR($L3709="",NOT(COUNTIFS($L$2:$L3709,$L3709)=1)),"",SUMIFS($I:$I,$L:$L,$L3709))</f>
        <v/>
      </c>
      <c r="L3709" s="6">
        <f>IF($B3709="","",YEAR($B3709))</f>
        <v/>
      </c>
      <c r="M3709" s="6">
        <f>INT((ROW()-2)/39)+1</f>
        <v/>
      </c>
      <c r="N3709" s="6">
        <f>MOD(ROW()-2,39)+2</f>
        <v/>
      </c>
      <c r="O3709" s="42">
        <f>IF(AND($B3709&lt;&gt;"",$C3709&lt;&gt;"",$B3709&lt;=$C3709),INDEX(Szabalyok!$C:$C,$N3709),"")</f>
        <v/>
      </c>
      <c r="P3709">
        <f>IF(D3709="",P3708,P3708+1)</f>
        <v/>
      </c>
    </row>
    <row r="3710">
      <c r="A3710">
        <f>IF(P3710=P3709,0,P3710)</f>
        <v/>
      </c>
      <c r="B3710" s="41">
        <f>IF($M3710&gt;300,"",IF(OR(INDEX(Bemenet!$E$2:$E$301,$M3710)="",INDEX(Bemenet!$F$2:$F$301,$M3710)=""),"",MAX(INDEX(Bemenet!$E$2:$E$301,$M3710),INDEX(Szabalyok!$A:$A,$N3710))))</f>
        <v/>
      </c>
      <c r="C3710" s="41">
        <f>IF($B3710="","",MIN(INDEX(Bemenet!$F$2:$F$301,$M3710),INDEX(Szabalyok!$B:$B,$N3710)))</f>
        <v/>
      </c>
      <c r="D3710" s="5">
        <f>IF(AND($B3710&lt;&gt;"",$C3710&lt;&gt;"",$B3710&lt;=$C3710),INDEX(Bemenet!$G$2:$G$301,$M3710),"")</f>
        <v/>
      </c>
      <c r="E3710" s="6">
        <f>IF(AND($B3710&lt;&gt;"",$C3710&lt;&gt;"",$B3710&lt;=$C3710),INDEX(Bemenet!$D$2:$D$301,$M3710),"")</f>
        <v/>
      </c>
      <c r="F3710" s="5">
        <f>IF(AND($B3710&lt;&gt;"",$C3710&lt;&gt;"",$B3710&lt;=$C3710),$C3710-$B3710+1,"")</f>
        <v/>
      </c>
      <c r="G3710" s="5">
        <f>IF($F3710="","",$F3710*$D3710)</f>
        <v/>
      </c>
      <c r="H3710" s="42">
        <f>IF($G3710="","",$O3710)</f>
        <v/>
      </c>
      <c r="I3710" s="5">
        <f>IF($G3710="","",$G3710*IF($H3710="",$O3710,$H3710)/100)</f>
        <v/>
      </c>
      <c r="J3710" s="5">
        <f>IF(OR($L3710="",NOT(COUNTIFS($L$2:$L3710,$L3710)=1)),"",SUMIFS($G:$G,$L:$L,$L3710))</f>
        <v/>
      </c>
      <c r="K3710" s="5">
        <f>IF(OR($L3710="",NOT(COUNTIFS($L$2:$L3710,$L3710)=1)),"",SUMIFS($I:$I,$L:$L,$L3710))</f>
        <v/>
      </c>
      <c r="L3710" s="6">
        <f>IF($B3710="","",YEAR($B3710))</f>
        <v/>
      </c>
      <c r="M3710" s="6">
        <f>INT((ROW()-2)/39)+1</f>
        <v/>
      </c>
      <c r="N3710" s="6">
        <f>MOD(ROW()-2,39)+2</f>
        <v/>
      </c>
      <c r="O3710" s="42">
        <f>IF(AND($B3710&lt;&gt;"",$C3710&lt;&gt;"",$B3710&lt;=$C3710),INDEX(Szabalyok!$C:$C,$N3710),"")</f>
        <v/>
      </c>
      <c r="P3710">
        <f>IF(D3710="",P3709,P3709+1)</f>
        <v/>
      </c>
    </row>
    <row r="3711">
      <c r="A3711">
        <f>IF(P3711=P3710,0,P3711)</f>
        <v/>
      </c>
      <c r="B3711" s="41">
        <f>IF($M3711&gt;300,"",IF(OR(INDEX(Bemenet!$E$2:$E$301,$M3711)="",INDEX(Bemenet!$F$2:$F$301,$M3711)=""),"",MAX(INDEX(Bemenet!$E$2:$E$301,$M3711),INDEX(Szabalyok!$A:$A,$N3711))))</f>
        <v/>
      </c>
      <c r="C3711" s="41">
        <f>IF($B3711="","",MIN(INDEX(Bemenet!$F$2:$F$301,$M3711),INDEX(Szabalyok!$B:$B,$N3711)))</f>
        <v/>
      </c>
      <c r="D3711" s="5">
        <f>IF(AND($B3711&lt;&gt;"",$C3711&lt;&gt;"",$B3711&lt;=$C3711),INDEX(Bemenet!$G$2:$G$301,$M3711),"")</f>
        <v/>
      </c>
      <c r="E3711" s="6">
        <f>IF(AND($B3711&lt;&gt;"",$C3711&lt;&gt;"",$B3711&lt;=$C3711),INDEX(Bemenet!$D$2:$D$301,$M3711),"")</f>
        <v/>
      </c>
      <c r="F3711" s="5">
        <f>IF(AND($B3711&lt;&gt;"",$C3711&lt;&gt;"",$B3711&lt;=$C3711),$C3711-$B3711+1,"")</f>
        <v/>
      </c>
      <c r="G3711" s="5">
        <f>IF($F3711="","",$F3711*$D3711)</f>
        <v/>
      </c>
      <c r="H3711" s="42">
        <f>IF($G3711="","",$O3711)</f>
        <v/>
      </c>
      <c r="I3711" s="5">
        <f>IF($G3711="","",$G3711*IF($H3711="",$O3711,$H3711)/100)</f>
        <v/>
      </c>
      <c r="J3711" s="5">
        <f>IF(OR($L3711="",NOT(COUNTIFS($L$2:$L3711,$L3711)=1)),"",SUMIFS($G:$G,$L:$L,$L3711))</f>
        <v/>
      </c>
      <c r="K3711" s="5">
        <f>IF(OR($L3711="",NOT(COUNTIFS($L$2:$L3711,$L3711)=1)),"",SUMIFS($I:$I,$L:$L,$L3711))</f>
        <v/>
      </c>
      <c r="L3711" s="6">
        <f>IF($B3711="","",YEAR($B3711))</f>
        <v/>
      </c>
      <c r="M3711" s="6">
        <f>INT((ROW()-2)/39)+1</f>
        <v/>
      </c>
      <c r="N3711" s="6">
        <f>MOD(ROW()-2,39)+2</f>
        <v/>
      </c>
      <c r="O3711" s="42">
        <f>IF(AND($B3711&lt;&gt;"",$C3711&lt;&gt;"",$B3711&lt;=$C3711),INDEX(Szabalyok!$C:$C,$N3711),"")</f>
        <v/>
      </c>
      <c r="P3711">
        <f>IF(D3711="",P3710,P3710+1)</f>
        <v/>
      </c>
    </row>
    <row r="3712">
      <c r="A3712">
        <f>IF(P3712=P3711,0,P3712)</f>
        <v/>
      </c>
      <c r="B3712" s="41">
        <f>IF($M3712&gt;300,"",IF(OR(INDEX(Bemenet!$E$2:$E$301,$M3712)="",INDEX(Bemenet!$F$2:$F$301,$M3712)=""),"",MAX(INDEX(Bemenet!$E$2:$E$301,$M3712),INDEX(Szabalyok!$A:$A,$N3712))))</f>
        <v/>
      </c>
      <c r="C3712" s="41">
        <f>IF($B3712="","",MIN(INDEX(Bemenet!$F$2:$F$301,$M3712),INDEX(Szabalyok!$B:$B,$N3712)))</f>
        <v/>
      </c>
      <c r="D3712" s="5">
        <f>IF(AND($B3712&lt;&gt;"",$C3712&lt;&gt;"",$B3712&lt;=$C3712),INDEX(Bemenet!$G$2:$G$301,$M3712),"")</f>
        <v/>
      </c>
      <c r="E3712" s="6">
        <f>IF(AND($B3712&lt;&gt;"",$C3712&lt;&gt;"",$B3712&lt;=$C3712),INDEX(Bemenet!$D$2:$D$301,$M3712),"")</f>
        <v/>
      </c>
      <c r="F3712" s="5">
        <f>IF(AND($B3712&lt;&gt;"",$C3712&lt;&gt;"",$B3712&lt;=$C3712),$C3712-$B3712+1,"")</f>
        <v/>
      </c>
      <c r="G3712" s="5">
        <f>IF($F3712="","",$F3712*$D3712)</f>
        <v/>
      </c>
      <c r="H3712" s="42">
        <f>IF($G3712="","",$O3712)</f>
        <v/>
      </c>
      <c r="I3712" s="5">
        <f>IF($G3712="","",$G3712*IF($H3712="",$O3712,$H3712)/100)</f>
        <v/>
      </c>
      <c r="J3712" s="5">
        <f>IF(OR($L3712="",NOT(COUNTIFS($L$2:$L3712,$L3712)=1)),"",SUMIFS($G:$G,$L:$L,$L3712))</f>
        <v/>
      </c>
      <c r="K3712" s="5">
        <f>IF(OR($L3712="",NOT(COUNTIFS($L$2:$L3712,$L3712)=1)),"",SUMIFS($I:$I,$L:$L,$L3712))</f>
        <v/>
      </c>
      <c r="L3712" s="6">
        <f>IF($B3712="","",YEAR($B3712))</f>
        <v/>
      </c>
      <c r="M3712" s="6">
        <f>INT((ROW()-2)/39)+1</f>
        <v/>
      </c>
      <c r="N3712" s="6">
        <f>MOD(ROW()-2,39)+2</f>
        <v/>
      </c>
      <c r="O3712" s="42">
        <f>IF(AND($B3712&lt;&gt;"",$C3712&lt;&gt;"",$B3712&lt;=$C3712),INDEX(Szabalyok!$C:$C,$N3712),"")</f>
        <v/>
      </c>
      <c r="P3712">
        <f>IF(D3712="",P3711,P3711+1)</f>
        <v/>
      </c>
    </row>
    <row r="3713">
      <c r="A3713">
        <f>IF(P3713=P3712,0,P3713)</f>
        <v/>
      </c>
      <c r="B3713" s="41">
        <f>IF($M3713&gt;300,"",IF(OR(INDEX(Bemenet!$E$2:$E$301,$M3713)="",INDEX(Bemenet!$F$2:$F$301,$M3713)=""),"",MAX(INDEX(Bemenet!$E$2:$E$301,$M3713),INDEX(Szabalyok!$A:$A,$N3713))))</f>
        <v/>
      </c>
      <c r="C3713" s="41">
        <f>IF($B3713="","",MIN(INDEX(Bemenet!$F$2:$F$301,$M3713),INDEX(Szabalyok!$B:$B,$N3713)))</f>
        <v/>
      </c>
      <c r="D3713" s="5">
        <f>IF(AND($B3713&lt;&gt;"",$C3713&lt;&gt;"",$B3713&lt;=$C3713),INDEX(Bemenet!$G$2:$G$301,$M3713),"")</f>
        <v/>
      </c>
      <c r="E3713" s="6">
        <f>IF(AND($B3713&lt;&gt;"",$C3713&lt;&gt;"",$B3713&lt;=$C3713),INDEX(Bemenet!$D$2:$D$301,$M3713),"")</f>
        <v/>
      </c>
      <c r="F3713" s="5">
        <f>IF(AND($B3713&lt;&gt;"",$C3713&lt;&gt;"",$B3713&lt;=$C3713),$C3713-$B3713+1,"")</f>
        <v/>
      </c>
      <c r="G3713" s="5">
        <f>IF($F3713="","",$F3713*$D3713)</f>
        <v/>
      </c>
      <c r="H3713" s="42">
        <f>IF($G3713="","",$O3713)</f>
        <v/>
      </c>
      <c r="I3713" s="5">
        <f>IF($G3713="","",$G3713*IF($H3713="",$O3713,$H3713)/100)</f>
        <v/>
      </c>
      <c r="J3713" s="5">
        <f>IF(OR($L3713="",NOT(COUNTIFS($L$2:$L3713,$L3713)=1)),"",SUMIFS($G:$G,$L:$L,$L3713))</f>
        <v/>
      </c>
      <c r="K3713" s="5">
        <f>IF(OR($L3713="",NOT(COUNTIFS($L$2:$L3713,$L3713)=1)),"",SUMIFS($I:$I,$L:$L,$L3713))</f>
        <v/>
      </c>
      <c r="L3713" s="6">
        <f>IF($B3713="","",YEAR($B3713))</f>
        <v/>
      </c>
      <c r="M3713" s="6">
        <f>INT((ROW()-2)/39)+1</f>
        <v/>
      </c>
      <c r="N3713" s="6">
        <f>MOD(ROW()-2,39)+2</f>
        <v/>
      </c>
      <c r="O3713" s="42">
        <f>IF(AND($B3713&lt;&gt;"",$C3713&lt;&gt;"",$B3713&lt;=$C3713),INDEX(Szabalyok!$C:$C,$N3713),"")</f>
        <v/>
      </c>
      <c r="P3713">
        <f>IF(D3713="",P3712,P3712+1)</f>
        <v/>
      </c>
    </row>
    <row r="3714">
      <c r="A3714">
        <f>IF(P3714=P3713,0,P3714)</f>
        <v/>
      </c>
      <c r="B3714" s="41">
        <f>IF($M3714&gt;300,"",IF(OR(INDEX(Bemenet!$E$2:$E$301,$M3714)="",INDEX(Bemenet!$F$2:$F$301,$M3714)=""),"",MAX(INDEX(Bemenet!$E$2:$E$301,$M3714),INDEX(Szabalyok!$A:$A,$N3714))))</f>
        <v/>
      </c>
      <c r="C3714" s="41">
        <f>IF($B3714="","",MIN(INDEX(Bemenet!$F$2:$F$301,$M3714),INDEX(Szabalyok!$B:$B,$N3714)))</f>
        <v/>
      </c>
      <c r="D3714" s="5">
        <f>IF(AND($B3714&lt;&gt;"",$C3714&lt;&gt;"",$B3714&lt;=$C3714),INDEX(Bemenet!$G$2:$G$301,$M3714),"")</f>
        <v/>
      </c>
      <c r="E3714" s="6">
        <f>IF(AND($B3714&lt;&gt;"",$C3714&lt;&gt;"",$B3714&lt;=$C3714),INDEX(Bemenet!$D$2:$D$301,$M3714),"")</f>
        <v/>
      </c>
      <c r="F3714" s="5">
        <f>IF(AND($B3714&lt;&gt;"",$C3714&lt;&gt;"",$B3714&lt;=$C3714),$C3714-$B3714+1,"")</f>
        <v/>
      </c>
      <c r="G3714" s="5">
        <f>IF($F3714="","",$F3714*$D3714)</f>
        <v/>
      </c>
      <c r="H3714" s="42">
        <f>IF($G3714="","",$O3714)</f>
        <v/>
      </c>
      <c r="I3714" s="5">
        <f>IF($G3714="","",$G3714*IF($H3714="",$O3714,$H3714)/100)</f>
        <v/>
      </c>
      <c r="J3714" s="5">
        <f>IF(OR($L3714="",NOT(COUNTIFS($L$2:$L3714,$L3714)=1)),"",SUMIFS($G:$G,$L:$L,$L3714))</f>
        <v/>
      </c>
      <c r="K3714" s="5">
        <f>IF(OR($L3714="",NOT(COUNTIFS($L$2:$L3714,$L3714)=1)),"",SUMIFS($I:$I,$L:$L,$L3714))</f>
        <v/>
      </c>
      <c r="L3714" s="6">
        <f>IF($B3714="","",YEAR($B3714))</f>
        <v/>
      </c>
      <c r="M3714" s="6">
        <f>INT((ROW()-2)/39)+1</f>
        <v/>
      </c>
      <c r="N3714" s="6">
        <f>MOD(ROW()-2,39)+2</f>
        <v/>
      </c>
      <c r="O3714" s="42">
        <f>IF(AND($B3714&lt;&gt;"",$C3714&lt;&gt;"",$B3714&lt;=$C3714),INDEX(Szabalyok!$C:$C,$N3714),"")</f>
        <v/>
      </c>
      <c r="P3714">
        <f>IF(D3714="",P3713,P3713+1)</f>
        <v/>
      </c>
    </row>
    <row r="3715">
      <c r="A3715">
        <f>IF(P3715=P3714,0,P3715)</f>
        <v/>
      </c>
      <c r="B3715" s="41">
        <f>IF($M3715&gt;300,"",IF(OR(INDEX(Bemenet!$E$2:$E$301,$M3715)="",INDEX(Bemenet!$F$2:$F$301,$M3715)=""),"",MAX(INDEX(Bemenet!$E$2:$E$301,$M3715),INDEX(Szabalyok!$A:$A,$N3715))))</f>
        <v/>
      </c>
      <c r="C3715" s="41">
        <f>IF($B3715="","",MIN(INDEX(Bemenet!$F$2:$F$301,$M3715),INDEX(Szabalyok!$B:$B,$N3715)))</f>
        <v/>
      </c>
      <c r="D3715" s="5">
        <f>IF(AND($B3715&lt;&gt;"",$C3715&lt;&gt;"",$B3715&lt;=$C3715),INDEX(Bemenet!$G$2:$G$301,$M3715),"")</f>
        <v/>
      </c>
      <c r="E3715" s="6">
        <f>IF(AND($B3715&lt;&gt;"",$C3715&lt;&gt;"",$B3715&lt;=$C3715),INDEX(Bemenet!$D$2:$D$301,$M3715),"")</f>
        <v/>
      </c>
      <c r="F3715" s="5">
        <f>IF(AND($B3715&lt;&gt;"",$C3715&lt;&gt;"",$B3715&lt;=$C3715),$C3715-$B3715+1,"")</f>
        <v/>
      </c>
      <c r="G3715" s="5">
        <f>IF($F3715="","",$F3715*$D3715)</f>
        <v/>
      </c>
      <c r="H3715" s="42">
        <f>IF($G3715="","",$O3715)</f>
        <v/>
      </c>
      <c r="I3715" s="5">
        <f>IF($G3715="","",$G3715*IF($H3715="",$O3715,$H3715)/100)</f>
        <v/>
      </c>
      <c r="J3715" s="5">
        <f>IF(OR($L3715="",NOT(COUNTIFS($L$2:$L3715,$L3715)=1)),"",SUMIFS($G:$G,$L:$L,$L3715))</f>
        <v/>
      </c>
      <c r="K3715" s="5">
        <f>IF(OR($L3715="",NOT(COUNTIFS($L$2:$L3715,$L3715)=1)),"",SUMIFS($I:$I,$L:$L,$L3715))</f>
        <v/>
      </c>
      <c r="L3715" s="6">
        <f>IF($B3715="","",YEAR($B3715))</f>
        <v/>
      </c>
      <c r="M3715" s="6">
        <f>INT((ROW()-2)/39)+1</f>
        <v/>
      </c>
      <c r="N3715" s="6">
        <f>MOD(ROW()-2,39)+2</f>
        <v/>
      </c>
      <c r="O3715" s="42">
        <f>IF(AND($B3715&lt;&gt;"",$C3715&lt;&gt;"",$B3715&lt;=$C3715),INDEX(Szabalyok!$C:$C,$N3715),"")</f>
        <v/>
      </c>
      <c r="P3715">
        <f>IF(D3715="",P3714,P3714+1)</f>
        <v/>
      </c>
    </row>
    <row r="3716">
      <c r="A3716">
        <f>IF(P3716=P3715,0,P3716)</f>
        <v/>
      </c>
      <c r="B3716" s="41">
        <f>IF($M3716&gt;300,"",IF(OR(INDEX(Bemenet!$E$2:$E$301,$M3716)="",INDEX(Bemenet!$F$2:$F$301,$M3716)=""),"",MAX(INDEX(Bemenet!$E$2:$E$301,$M3716),INDEX(Szabalyok!$A:$A,$N3716))))</f>
        <v/>
      </c>
      <c r="C3716" s="41">
        <f>IF($B3716="","",MIN(INDEX(Bemenet!$F$2:$F$301,$M3716),INDEX(Szabalyok!$B:$B,$N3716)))</f>
        <v/>
      </c>
      <c r="D3716" s="5">
        <f>IF(AND($B3716&lt;&gt;"",$C3716&lt;&gt;"",$B3716&lt;=$C3716),INDEX(Bemenet!$G$2:$G$301,$M3716),"")</f>
        <v/>
      </c>
      <c r="E3716" s="6">
        <f>IF(AND($B3716&lt;&gt;"",$C3716&lt;&gt;"",$B3716&lt;=$C3716),INDEX(Bemenet!$D$2:$D$301,$M3716),"")</f>
        <v/>
      </c>
      <c r="F3716" s="5">
        <f>IF(AND($B3716&lt;&gt;"",$C3716&lt;&gt;"",$B3716&lt;=$C3716),$C3716-$B3716+1,"")</f>
        <v/>
      </c>
      <c r="G3716" s="5">
        <f>IF($F3716="","",$F3716*$D3716)</f>
        <v/>
      </c>
      <c r="H3716" s="42">
        <f>IF($G3716="","",$O3716)</f>
        <v/>
      </c>
      <c r="I3716" s="5">
        <f>IF($G3716="","",$G3716*IF($H3716="",$O3716,$H3716)/100)</f>
        <v/>
      </c>
      <c r="J3716" s="5">
        <f>IF(OR($L3716="",NOT(COUNTIFS($L$2:$L3716,$L3716)=1)),"",SUMIFS($G:$G,$L:$L,$L3716))</f>
        <v/>
      </c>
      <c r="K3716" s="5">
        <f>IF(OR($L3716="",NOT(COUNTIFS($L$2:$L3716,$L3716)=1)),"",SUMIFS($I:$I,$L:$L,$L3716))</f>
        <v/>
      </c>
      <c r="L3716" s="6">
        <f>IF($B3716="","",YEAR($B3716))</f>
        <v/>
      </c>
      <c r="M3716" s="6">
        <f>INT((ROW()-2)/39)+1</f>
        <v/>
      </c>
      <c r="N3716" s="6">
        <f>MOD(ROW()-2,39)+2</f>
        <v/>
      </c>
      <c r="O3716" s="42">
        <f>IF(AND($B3716&lt;&gt;"",$C3716&lt;&gt;"",$B3716&lt;=$C3716),INDEX(Szabalyok!$C:$C,$N3716),"")</f>
        <v/>
      </c>
      <c r="P3716">
        <f>IF(D3716="",P3715,P3715+1)</f>
        <v/>
      </c>
    </row>
    <row r="3717">
      <c r="A3717">
        <f>IF(P3717=P3716,0,P3717)</f>
        <v/>
      </c>
      <c r="B3717" s="41">
        <f>IF($M3717&gt;300,"",IF(OR(INDEX(Bemenet!$E$2:$E$301,$M3717)="",INDEX(Bemenet!$F$2:$F$301,$M3717)=""),"",MAX(INDEX(Bemenet!$E$2:$E$301,$M3717),INDEX(Szabalyok!$A:$A,$N3717))))</f>
        <v/>
      </c>
      <c r="C3717" s="41">
        <f>IF($B3717="","",MIN(INDEX(Bemenet!$F$2:$F$301,$M3717),INDEX(Szabalyok!$B:$B,$N3717)))</f>
        <v/>
      </c>
      <c r="D3717" s="5">
        <f>IF(AND($B3717&lt;&gt;"",$C3717&lt;&gt;"",$B3717&lt;=$C3717),INDEX(Bemenet!$G$2:$G$301,$M3717),"")</f>
        <v/>
      </c>
      <c r="E3717" s="6">
        <f>IF(AND($B3717&lt;&gt;"",$C3717&lt;&gt;"",$B3717&lt;=$C3717),INDEX(Bemenet!$D$2:$D$301,$M3717),"")</f>
        <v/>
      </c>
      <c r="F3717" s="5">
        <f>IF(AND($B3717&lt;&gt;"",$C3717&lt;&gt;"",$B3717&lt;=$C3717),$C3717-$B3717+1,"")</f>
        <v/>
      </c>
      <c r="G3717" s="5">
        <f>IF($F3717="","",$F3717*$D3717)</f>
        <v/>
      </c>
      <c r="H3717" s="42">
        <f>IF($G3717="","",$O3717)</f>
        <v/>
      </c>
      <c r="I3717" s="5">
        <f>IF($G3717="","",$G3717*IF($H3717="",$O3717,$H3717)/100)</f>
        <v/>
      </c>
      <c r="J3717" s="5">
        <f>IF(OR($L3717="",NOT(COUNTIFS($L$2:$L3717,$L3717)=1)),"",SUMIFS($G:$G,$L:$L,$L3717))</f>
        <v/>
      </c>
      <c r="K3717" s="5">
        <f>IF(OR($L3717="",NOT(COUNTIFS($L$2:$L3717,$L3717)=1)),"",SUMIFS($I:$I,$L:$L,$L3717))</f>
        <v/>
      </c>
      <c r="L3717" s="6">
        <f>IF($B3717="","",YEAR($B3717))</f>
        <v/>
      </c>
      <c r="M3717" s="6">
        <f>INT((ROW()-2)/39)+1</f>
        <v/>
      </c>
      <c r="N3717" s="6">
        <f>MOD(ROW()-2,39)+2</f>
        <v/>
      </c>
      <c r="O3717" s="42">
        <f>IF(AND($B3717&lt;&gt;"",$C3717&lt;&gt;"",$B3717&lt;=$C3717),INDEX(Szabalyok!$C:$C,$N3717),"")</f>
        <v/>
      </c>
      <c r="P3717">
        <f>IF(D3717="",P3716,P3716+1)</f>
        <v/>
      </c>
    </row>
    <row r="3718">
      <c r="A3718">
        <f>IF(P3718=P3717,0,P3718)</f>
        <v/>
      </c>
      <c r="B3718" s="41">
        <f>IF($M3718&gt;300,"",IF(OR(INDEX(Bemenet!$E$2:$E$301,$M3718)="",INDEX(Bemenet!$F$2:$F$301,$M3718)=""),"",MAX(INDEX(Bemenet!$E$2:$E$301,$M3718),INDEX(Szabalyok!$A:$A,$N3718))))</f>
        <v/>
      </c>
      <c r="C3718" s="41">
        <f>IF($B3718="","",MIN(INDEX(Bemenet!$F$2:$F$301,$M3718),INDEX(Szabalyok!$B:$B,$N3718)))</f>
        <v/>
      </c>
      <c r="D3718" s="5">
        <f>IF(AND($B3718&lt;&gt;"",$C3718&lt;&gt;"",$B3718&lt;=$C3718),INDEX(Bemenet!$G$2:$G$301,$M3718),"")</f>
        <v/>
      </c>
      <c r="E3718" s="6">
        <f>IF(AND($B3718&lt;&gt;"",$C3718&lt;&gt;"",$B3718&lt;=$C3718),INDEX(Bemenet!$D$2:$D$301,$M3718),"")</f>
        <v/>
      </c>
      <c r="F3718" s="5">
        <f>IF(AND($B3718&lt;&gt;"",$C3718&lt;&gt;"",$B3718&lt;=$C3718),$C3718-$B3718+1,"")</f>
        <v/>
      </c>
      <c r="G3718" s="5">
        <f>IF($F3718="","",$F3718*$D3718)</f>
        <v/>
      </c>
      <c r="H3718" s="42">
        <f>IF($G3718="","",$O3718)</f>
        <v/>
      </c>
      <c r="I3718" s="5">
        <f>IF($G3718="","",$G3718*IF($H3718="",$O3718,$H3718)/100)</f>
        <v/>
      </c>
      <c r="J3718" s="5">
        <f>IF(OR($L3718="",NOT(COUNTIFS($L$2:$L3718,$L3718)=1)),"",SUMIFS($G:$G,$L:$L,$L3718))</f>
        <v/>
      </c>
      <c r="K3718" s="5">
        <f>IF(OR($L3718="",NOT(COUNTIFS($L$2:$L3718,$L3718)=1)),"",SUMIFS($I:$I,$L:$L,$L3718))</f>
        <v/>
      </c>
      <c r="L3718" s="6">
        <f>IF($B3718="","",YEAR($B3718))</f>
        <v/>
      </c>
      <c r="M3718" s="6">
        <f>INT((ROW()-2)/39)+1</f>
        <v/>
      </c>
      <c r="N3718" s="6">
        <f>MOD(ROW()-2,39)+2</f>
        <v/>
      </c>
      <c r="O3718" s="42">
        <f>IF(AND($B3718&lt;&gt;"",$C3718&lt;&gt;"",$B3718&lt;=$C3718),INDEX(Szabalyok!$C:$C,$N3718),"")</f>
        <v/>
      </c>
      <c r="P3718">
        <f>IF(D3718="",P3717,P3717+1)</f>
        <v/>
      </c>
    </row>
    <row r="3719">
      <c r="A3719">
        <f>IF(P3719=P3718,0,P3719)</f>
        <v/>
      </c>
      <c r="B3719" s="41">
        <f>IF($M3719&gt;300,"",IF(OR(INDEX(Bemenet!$E$2:$E$301,$M3719)="",INDEX(Bemenet!$F$2:$F$301,$M3719)=""),"",MAX(INDEX(Bemenet!$E$2:$E$301,$M3719),INDEX(Szabalyok!$A:$A,$N3719))))</f>
        <v/>
      </c>
      <c r="C3719" s="41">
        <f>IF($B3719="","",MIN(INDEX(Bemenet!$F$2:$F$301,$M3719),INDEX(Szabalyok!$B:$B,$N3719)))</f>
        <v/>
      </c>
      <c r="D3719" s="5">
        <f>IF(AND($B3719&lt;&gt;"",$C3719&lt;&gt;"",$B3719&lt;=$C3719),INDEX(Bemenet!$G$2:$G$301,$M3719),"")</f>
        <v/>
      </c>
      <c r="E3719" s="6">
        <f>IF(AND($B3719&lt;&gt;"",$C3719&lt;&gt;"",$B3719&lt;=$C3719),INDEX(Bemenet!$D$2:$D$301,$M3719),"")</f>
        <v/>
      </c>
      <c r="F3719" s="5">
        <f>IF(AND($B3719&lt;&gt;"",$C3719&lt;&gt;"",$B3719&lt;=$C3719),$C3719-$B3719+1,"")</f>
        <v/>
      </c>
      <c r="G3719" s="5">
        <f>IF($F3719="","",$F3719*$D3719)</f>
        <v/>
      </c>
      <c r="H3719" s="42">
        <f>IF($G3719="","",$O3719)</f>
        <v/>
      </c>
      <c r="I3719" s="5">
        <f>IF($G3719="","",$G3719*IF($H3719="",$O3719,$H3719)/100)</f>
        <v/>
      </c>
      <c r="J3719" s="5">
        <f>IF(OR($L3719="",NOT(COUNTIFS($L$2:$L3719,$L3719)=1)),"",SUMIFS($G:$G,$L:$L,$L3719))</f>
        <v/>
      </c>
      <c r="K3719" s="5">
        <f>IF(OR($L3719="",NOT(COUNTIFS($L$2:$L3719,$L3719)=1)),"",SUMIFS($I:$I,$L:$L,$L3719))</f>
        <v/>
      </c>
      <c r="L3719" s="6">
        <f>IF($B3719="","",YEAR($B3719))</f>
        <v/>
      </c>
      <c r="M3719" s="6">
        <f>INT((ROW()-2)/39)+1</f>
        <v/>
      </c>
      <c r="N3719" s="6">
        <f>MOD(ROW()-2,39)+2</f>
        <v/>
      </c>
      <c r="O3719" s="42">
        <f>IF(AND($B3719&lt;&gt;"",$C3719&lt;&gt;"",$B3719&lt;=$C3719),INDEX(Szabalyok!$C:$C,$N3719),"")</f>
        <v/>
      </c>
      <c r="P3719">
        <f>IF(D3719="",P3718,P3718+1)</f>
        <v/>
      </c>
    </row>
    <row r="3720">
      <c r="A3720">
        <f>IF(P3720=P3719,0,P3720)</f>
        <v/>
      </c>
      <c r="B3720" s="41">
        <f>IF($M3720&gt;300,"",IF(OR(INDEX(Bemenet!$E$2:$E$301,$M3720)="",INDEX(Bemenet!$F$2:$F$301,$M3720)=""),"",MAX(INDEX(Bemenet!$E$2:$E$301,$M3720),INDEX(Szabalyok!$A:$A,$N3720))))</f>
        <v/>
      </c>
      <c r="C3720" s="41">
        <f>IF($B3720="","",MIN(INDEX(Bemenet!$F$2:$F$301,$M3720),INDEX(Szabalyok!$B:$B,$N3720)))</f>
        <v/>
      </c>
      <c r="D3720" s="5">
        <f>IF(AND($B3720&lt;&gt;"",$C3720&lt;&gt;"",$B3720&lt;=$C3720),INDEX(Bemenet!$G$2:$G$301,$M3720),"")</f>
        <v/>
      </c>
      <c r="E3720" s="6">
        <f>IF(AND($B3720&lt;&gt;"",$C3720&lt;&gt;"",$B3720&lt;=$C3720),INDEX(Bemenet!$D$2:$D$301,$M3720),"")</f>
        <v/>
      </c>
      <c r="F3720" s="5">
        <f>IF(AND($B3720&lt;&gt;"",$C3720&lt;&gt;"",$B3720&lt;=$C3720),$C3720-$B3720+1,"")</f>
        <v/>
      </c>
      <c r="G3720" s="5">
        <f>IF($F3720="","",$F3720*$D3720)</f>
        <v/>
      </c>
      <c r="H3720" s="42">
        <f>IF($G3720="","",$O3720)</f>
        <v/>
      </c>
      <c r="I3720" s="5">
        <f>IF($G3720="","",$G3720*IF($H3720="",$O3720,$H3720)/100)</f>
        <v/>
      </c>
      <c r="J3720" s="5">
        <f>IF(OR($L3720="",NOT(COUNTIFS($L$2:$L3720,$L3720)=1)),"",SUMIFS($G:$G,$L:$L,$L3720))</f>
        <v/>
      </c>
      <c r="K3720" s="5">
        <f>IF(OR($L3720="",NOT(COUNTIFS($L$2:$L3720,$L3720)=1)),"",SUMIFS($I:$I,$L:$L,$L3720))</f>
        <v/>
      </c>
      <c r="L3720" s="6">
        <f>IF($B3720="","",YEAR($B3720))</f>
        <v/>
      </c>
      <c r="M3720" s="6">
        <f>INT((ROW()-2)/39)+1</f>
        <v/>
      </c>
      <c r="N3720" s="6">
        <f>MOD(ROW()-2,39)+2</f>
        <v/>
      </c>
      <c r="O3720" s="42">
        <f>IF(AND($B3720&lt;&gt;"",$C3720&lt;&gt;"",$B3720&lt;=$C3720),INDEX(Szabalyok!$C:$C,$N3720),"")</f>
        <v/>
      </c>
      <c r="P3720">
        <f>IF(D3720="",P3719,P3719+1)</f>
        <v/>
      </c>
    </row>
    <row r="3721">
      <c r="A3721">
        <f>IF(P3721=P3720,0,P3721)</f>
        <v/>
      </c>
      <c r="B3721" s="41">
        <f>IF($M3721&gt;300,"",IF(OR(INDEX(Bemenet!$E$2:$E$301,$M3721)="",INDEX(Bemenet!$F$2:$F$301,$M3721)=""),"",MAX(INDEX(Bemenet!$E$2:$E$301,$M3721),INDEX(Szabalyok!$A:$A,$N3721))))</f>
        <v/>
      </c>
      <c r="C3721" s="41">
        <f>IF($B3721="","",MIN(INDEX(Bemenet!$F$2:$F$301,$M3721),INDEX(Szabalyok!$B:$B,$N3721)))</f>
        <v/>
      </c>
      <c r="D3721" s="5">
        <f>IF(AND($B3721&lt;&gt;"",$C3721&lt;&gt;"",$B3721&lt;=$C3721),INDEX(Bemenet!$G$2:$G$301,$M3721),"")</f>
        <v/>
      </c>
      <c r="E3721" s="6">
        <f>IF(AND($B3721&lt;&gt;"",$C3721&lt;&gt;"",$B3721&lt;=$C3721),INDEX(Bemenet!$D$2:$D$301,$M3721),"")</f>
        <v/>
      </c>
      <c r="F3721" s="5">
        <f>IF(AND($B3721&lt;&gt;"",$C3721&lt;&gt;"",$B3721&lt;=$C3721),$C3721-$B3721+1,"")</f>
        <v/>
      </c>
      <c r="G3721" s="5">
        <f>IF($F3721="","",$F3721*$D3721)</f>
        <v/>
      </c>
      <c r="H3721" s="42">
        <f>IF($G3721="","",$O3721)</f>
        <v/>
      </c>
      <c r="I3721" s="5">
        <f>IF($G3721="","",$G3721*IF($H3721="",$O3721,$H3721)/100)</f>
        <v/>
      </c>
      <c r="J3721" s="5">
        <f>IF(OR($L3721="",NOT(COUNTIFS($L$2:$L3721,$L3721)=1)),"",SUMIFS($G:$G,$L:$L,$L3721))</f>
        <v/>
      </c>
      <c r="K3721" s="5">
        <f>IF(OR($L3721="",NOT(COUNTIFS($L$2:$L3721,$L3721)=1)),"",SUMIFS($I:$I,$L:$L,$L3721))</f>
        <v/>
      </c>
      <c r="L3721" s="6">
        <f>IF($B3721="","",YEAR($B3721))</f>
        <v/>
      </c>
      <c r="M3721" s="6">
        <f>INT((ROW()-2)/39)+1</f>
        <v/>
      </c>
      <c r="N3721" s="6">
        <f>MOD(ROW()-2,39)+2</f>
        <v/>
      </c>
      <c r="O3721" s="42">
        <f>IF(AND($B3721&lt;&gt;"",$C3721&lt;&gt;"",$B3721&lt;=$C3721),INDEX(Szabalyok!$C:$C,$N3721),"")</f>
        <v/>
      </c>
      <c r="P3721">
        <f>IF(D3721="",P3720,P3720+1)</f>
        <v/>
      </c>
    </row>
    <row r="3722">
      <c r="A3722">
        <f>IF(P3722=P3721,0,P3722)</f>
        <v/>
      </c>
      <c r="B3722" s="41">
        <f>IF($M3722&gt;300,"",IF(OR(INDEX(Bemenet!$E$2:$E$301,$M3722)="",INDEX(Bemenet!$F$2:$F$301,$M3722)=""),"",MAX(INDEX(Bemenet!$E$2:$E$301,$M3722),INDEX(Szabalyok!$A:$A,$N3722))))</f>
        <v/>
      </c>
      <c r="C3722" s="41">
        <f>IF($B3722="","",MIN(INDEX(Bemenet!$F$2:$F$301,$M3722),INDEX(Szabalyok!$B:$B,$N3722)))</f>
        <v/>
      </c>
      <c r="D3722" s="5">
        <f>IF(AND($B3722&lt;&gt;"",$C3722&lt;&gt;"",$B3722&lt;=$C3722),INDEX(Bemenet!$G$2:$G$301,$M3722),"")</f>
        <v/>
      </c>
      <c r="E3722" s="6">
        <f>IF(AND($B3722&lt;&gt;"",$C3722&lt;&gt;"",$B3722&lt;=$C3722),INDEX(Bemenet!$D$2:$D$301,$M3722),"")</f>
        <v/>
      </c>
      <c r="F3722" s="5">
        <f>IF(AND($B3722&lt;&gt;"",$C3722&lt;&gt;"",$B3722&lt;=$C3722),$C3722-$B3722+1,"")</f>
        <v/>
      </c>
      <c r="G3722" s="5">
        <f>IF($F3722="","",$F3722*$D3722)</f>
        <v/>
      </c>
      <c r="H3722" s="42">
        <f>IF($G3722="","",$O3722)</f>
        <v/>
      </c>
      <c r="I3722" s="5">
        <f>IF($G3722="","",$G3722*IF($H3722="",$O3722,$H3722)/100)</f>
        <v/>
      </c>
      <c r="J3722" s="5">
        <f>IF(OR($L3722="",NOT(COUNTIFS($L$2:$L3722,$L3722)=1)),"",SUMIFS($G:$G,$L:$L,$L3722))</f>
        <v/>
      </c>
      <c r="K3722" s="5">
        <f>IF(OR($L3722="",NOT(COUNTIFS($L$2:$L3722,$L3722)=1)),"",SUMIFS($I:$I,$L:$L,$L3722))</f>
        <v/>
      </c>
      <c r="L3722" s="6">
        <f>IF($B3722="","",YEAR($B3722))</f>
        <v/>
      </c>
      <c r="M3722" s="6">
        <f>INT((ROW()-2)/39)+1</f>
        <v/>
      </c>
      <c r="N3722" s="6">
        <f>MOD(ROW()-2,39)+2</f>
        <v/>
      </c>
      <c r="O3722" s="42">
        <f>IF(AND($B3722&lt;&gt;"",$C3722&lt;&gt;"",$B3722&lt;=$C3722),INDEX(Szabalyok!$C:$C,$N3722),"")</f>
        <v/>
      </c>
      <c r="P3722">
        <f>IF(D3722="",P3721,P3721+1)</f>
        <v/>
      </c>
    </row>
    <row r="3723">
      <c r="A3723">
        <f>IF(P3723=P3722,0,P3723)</f>
        <v/>
      </c>
      <c r="B3723" s="41">
        <f>IF($M3723&gt;300,"",IF(OR(INDEX(Bemenet!$E$2:$E$301,$M3723)="",INDEX(Bemenet!$F$2:$F$301,$M3723)=""),"",MAX(INDEX(Bemenet!$E$2:$E$301,$M3723),INDEX(Szabalyok!$A:$A,$N3723))))</f>
        <v/>
      </c>
      <c r="C3723" s="41">
        <f>IF($B3723="","",MIN(INDEX(Bemenet!$F$2:$F$301,$M3723),INDEX(Szabalyok!$B:$B,$N3723)))</f>
        <v/>
      </c>
      <c r="D3723" s="5">
        <f>IF(AND($B3723&lt;&gt;"",$C3723&lt;&gt;"",$B3723&lt;=$C3723),INDEX(Bemenet!$G$2:$G$301,$M3723),"")</f>
        <v/>
      </c>
      <c r="E3723" s="6">
        <f>IF(AND($B3723&lt;&gt;"",$C3723&lt;&gt;"",$B3723&lt;=$C3723),INDEX(Bemenet!$D$2:$D$301,$M3723),"")</f>
        <v/>
      </c>
      <c r="F3723" s="5">
        <f>IF(AND($B3723&lt;&gt;"",$C3723&lt;&gt;"",$B3723&lt;=$C3723),$C3723-$B3723+1,"")</f>
        <v/>
      </c>
      <c r="G3723" s="5">
        <f>IF($F3723="","",$F3723*$D3723)</f>
        <v/>
      </c>
      <c r="H3723" s="42">
        <f>IF($G3723="","",$O3723)</f>
        <v/>
      </c>
      <c r="I3723" s="5">
        <f>IF($G3723="","",$G3723*IF($H3723="",$O3723,$H3723)/100)</f>
        <v/>
      </c>
      <c r="J3723" s="5">
        <f>IF(OR($L3723="",NOT(COUNTIFS($L$2:$L3723,$L3723)=1)),"",SUMIFS($G:$G,$L:$L,$L3723))</f>
        <v/>
      </c>
      <c r="K3723" s="5">
        <f>IF(OR($L3723="",NOT(COUNTIFS($L$2:$L3723,$L3723)=1)),"",SUMIFS($I:$I,$L:$L,$L3723))</f>
        <v/>
      </c>
      <c r="L3723" s="6">
        <f>IF($B3723="","",YEAR($B3723))</f>
        <v/>
      </c>
      <c r="M3723" s="6">
        <f>INT((ROW()-2)/39)+1</f>
        <v/>
      </c>
      <c r="N3723" s="6">
        <f>MOD(ROW()-2,39)+2</f>
        <v/>
      </c>
      <c r="O3723" s="42">
        <f>IF(AND($B3723&lt;&gt;"",$C3723&lt;&gt;"",$B3723&lt;=$C3723),INDEX(Szabalyok!$C:$C,$N3723),"")</f>
        <v/>
      </c>
      <c r="P3723">
        <f>IF(D3723="",P3722,P3722+1)</f>
        <v/>
      </c>
    </row>
    <row r="3724">
      <c r="A3724">
        <f>IF(P3724=P3723,0,P3724)</f>
        <v/>
      </c>
      <c r="B3724" s="41">
        <f>IF($M3724&gt;300,"",IF(OR(INDEX(Bemenet!$E$2:$E$301,$M3724)="",INDEX(Bemenet!$F$2:$F$301,$M3724)=""),"",MAX(INDEX(Bemenet!$E$2:$E$301,$M3724),INDEX(Szabalyok!$A:$A,$N3724))))</f>
        <v/>
      </c>
      <c r="C3724" s="41">
        <f>IF($B3724="","",MIN(INDEX(Bemenet!$F$2:$F$301,$M3724),INDEX(Szabalyok!$B:$B,$N3724)))</f>
        <v/>
      </c>
      <c r="D3724" s="5">
        <f>IF(AND($B3724&lt;&gt;"",$C3724&lt;&gt;"",$B3724&lt;=$C3724),INDEX(Bemenet!$G$2:$G$301,$M3724),"")</f>
        <v/>
      </c>
      <c r="E3724" s="6">
        <f>IF(AND($B3724&lt;&gt;"",$C3724&lt;&gt;"",$B3724&lt;=$C3724),INDEX(Bemenet!$D$2:$D$301,$M3724),"")</f>
        <v/>
      </c>
      <c r="F3724" s="5">
        <f>IF(AND($B3724&lt;&gt;"",$C3724&lt;&gt;"",$B3724&lt;=$C3724),$C3724-$B3724+1,"")</f>
        <v/>
      </c>
      <c r="G3724" s="5">
        <f>IF($F3724="","",$F3724*$D3724)</f>
        <v/>
      </c>
      <c r="H3724" s="42">
        <f>IF($G3724="","",$O3724)</f>
        <v/>
      </c>
      <c r="I3724" s="5">
        <f>IF($G3724="","",$G3724*IF($H3724="",$O3724,$H3724)/100)</f>
        <v/>
      </c>
      <c r="J3724" s="5">
        <f>IF(OR($L3724="",NOT(COUNTIFS($L$2:$L3724,$L3724)=1)),"",SUMIFS($G:$G,$L:$L,$L3724))</f>
        <v/>
      </c>
      <c r="K3724" s="5">
        <f>IF(OR($L3724="",NOT(COUNTIFS($L$2:$L3724,$L3724)=1)),"",SUMIFS($I:$I,$L:$L,$L3724))</f>
        <v/>
      </c>
      <c r="L3724" s="6">
        <f>IF($B3724="","",YEAR($B3724))</f>
        <v/>
      </c>
      <c r="M3724" s="6">
        <f>INT((ROW()-2)/39)+1</f>
        <v/>
      </c>
      <c r="N3724" s="6">
        <f>MOD(ROW()-2,39)+2</f>
        <v/>
      </c>
      <c r="O3724" s="42">
        <f>IF(AND($B3724&lt;&gt;"",$C3724&lt;&gt;"",$B3724&lt;=$C3724),INDEX(Szabalyok!$C:$C,$N3724),"")</f>
        <v/>
      </c>
      <c r="P3724">
        <f>IF(D3724="",P3723,P3723+1)</f>
        <v/>
      </c>
    </row>
    <row r="3725">
      <c r="A3725">
        <f>IF(P3725=P3724,0,P3725)</f>
        <v/>
      </c>
      <c r="B3725" s="41">
        <f>IF($M3725&gt;300,"",IF(OR(INDEX(Bemenet!$E$2:$E$301,$M3725)="",INDEX(Bemenet!$F$2:$F$301,$M3725)=""),"",MAX(INDEX(Bemenet!$E$2:$E$301,$M3725),INDEX(Szabalyok!$A:$A,$N3725))))</f>
        <v/>
      </c>
      <c r="C3725" s="41">
        <f>IF($B3725="","",MIN(INDEX(Bemenet!$F$2:$F$301,$M3725),INDEX(Szabalyok!$B:$B,$N3725)))</f>
        <v/>
      </c>
      <c r="D3725" s="5">
        <f>IF(AND($B3725&lt;&gt;"",$C3725&lt;&gt;"",$B3725&lt;=$C3725),INDEX(Bemenet!$G$2:$G$301,$M3725),"")</f>
        <v/>
      </c>
      <c r="E3725" s="6">
        <f>IF(AND($B3725&lt;&gt;"",$C3725&lt;&gt;"",$B3725&lt;=$C3725),INDEX(Bemenet!$D$2:$D$301,$M3725),"")</f>
        <v/>
      </c>
      <c r="F3725" s="5">
        <f>IF(AND($B3725&lt;&gt;"",$C3725&lt;&gt;"",$B3725&lt;=$C3725),$C3725-$B3725+1,"")</f>
        <v/>
      </c>
      <c r="G3725" s="5">
        <f>IF($F3725="","",$F3725*$D3725)</f>
        <v/>
      </c>
      <c r="H3725" s="42">
        <f>IF($G3725="","",$O3725)</f>
        <v/>
      </c>
      <c r="I3725" s="5">
        <f>IF($G3725="","",$G3725*IF($H3725="",$O3725,$H3725)/100)</f>
        <v/>
      </c>
      <c r="J3725" s="5">
        <f>IF(OR($L3725="",NOT(COUNTIFS($L$2:$L3725,$L3725)=1)),"",SUMIFS($G:$G,$L:$L,$L3725))</f>
        <v/>
      </c>
      <c r="K3725" s="5">
        <f>IF(OR($L3725="",NOT(COUNTIFS($L$2:$L3725,$L3725)=1)),"",SUMIFS($I:$I,$L:$L,$L3725))</f>
        <v/>
      </c>
      <c r="L3725" s="6">
        <f>IF($B3725="","",YEAR($B3725))</f>
        <v/>
      </c>
      <c r="M3725" s="6">
        <f>INT((ROW()-2)/39)+1</f>
        <v/>
      </c>
      <c r="N3725" s="6">
        <f>MOD(ROW()-2,39)+2</f>
        <v/>
      </c>
      <c r="O3725" s="42">
        <f>IF(AND($B3725&lt;&gt;"",$C3725&lt;&gt;"",$B3725&lt;=$C3725),INDEX(Szabalyok!$C:$C,$N3725),"")</f>
        <v/>
      </c>
      <c r="P3725">
        <f>IF(D3725="",P3724,P3724+1)</f>
        <v/>
      </c>
    </row>
    <row r="3726">
      <c r="A3726">
        <f>IF(P3726=P3725,0,P3726)</f>
        <v/>
      </c>
      <c r="B3726" s="41">
        <f>IF($M3726&gt;300,"",IF(OR(INDEX(Bemenet!$E$2:$E$301,$M3726)="",INDEX(Bemenet!$F$2:$F$301,$M3726)=""),"",MAX(INDEX(Bemenet!$E$2:$E$301,$M3726),INDEX(Szabalyok!$A:$A,$N3726))))</f>
        <v/>
      </c>
      <c r="C3726" s="41">
        <f>IF($B3726="","",MIN(INDEX(Bemenet!$F$2:$F$301,$M3726),INDEX(Szabalyok!$B:$B,$N3726)))</f>
        <v/>
      </c>
      <c r="D3726" s="5">
        <f>IF(AND($B3726&lt;&gt;"",$C3726&lt;&gt;"",$B3726&lt;=$C3726),INDEX(Bemenet!$G$2:$G$301,$M3726),"")</f>
        <v/>
      </c>
      <c r="E3726" s="6">
        <f>IF(AND($B3726&lt;&gt;"",$C3726&lt;&gt;"",$B3726&lt;=$C3726),INDEX(Bemenet!$D$2:$D$301,$M3726),"")</f>
        <v/>
      </c>
      <c r="F3726" s="5">
        <f>IF(AND($B3726&lt;&gt;"",$C3726&lt;&gt;"",$B3726&lt;=$C3726),$C3726-$B3726+1,"")</f>
        <v/>
      </c>
      <c r="G3726" s="5">
        <f>IF($F3726="","",$F3726*$D3726)</f>
        <v/>
      </c>
      <c r="H3726" s="42">
        <f>IF($G3726="","",$O3726)</f>
        <v/>
      </c>
      <c r="I3726" s="5">
        <f>IF($G3726="","",$G3726*IF($H3726="",$O3726,$H3726)/100)</f>
        <v/>
      </c>
      <c r="J3726" s="5">
        <f>IF(OR($L3726="",NOT(COUNTIFS($L$2:$L3726,$L3726)=1)),"",SUMIFS($G:$G,$L:$L,$L3726))</f>
        <v/>
      </c>
      <c r="K3726" s="5">
        <f>IF(OR($L3726="",NOT(COUNTIFS($L$2:$L3726,$L3726)=1)),"",SUMIFS($I:$I,$L:$L,$L3726))</f>
        <v/>
      </c>
      <c r="L3726" s="6">
        <f>IF($B3726="","",YEAR($B3726))</f>
        <v/>
      </c>
      <c r="M3726" s="6">
        <f>INT((ROW()-2)/39)+1</f>
        <v/>
      </c>
      <c r="N3726" s="6">
        <f>MOD(ROW()-2,39)+2</f>
        <v/>
      </c>
      <c r="O3726" s="42">
        <f>IF(AND($B3726&lt;&gt;"",$C3726&lt;&gt;"",$B3726&lt;=$C3726),INDEX(Szabalyok!$C:$C,$N3726),"")</f>
        <v/>
      </c>
      <c r="P3726">
        <f>IF(D3726="",P3725,P3725+1)</f>
        <v/>
      </c>
    </row>
    <row r="3727">
      <c r="A3727">
        <f>IF(P3727=P3726,0,P3727)</f>
        <v/>
      </c>
      <c r="B3727" s="41">
        <f>IF($M3727&gt;300,"",IF(OR(INDEX(Bemenet!$E$2:$E$301,$M3727)="",INDEX(Bemenet!$F$2:$F$301,$M3727)=""),"",MAX(INDEX(Bemenet!$E$2:$E$301,$M3727),INDEX(Szabalyok!$A:$A,$N3727))))</f>
        <v/>
      </c>
      <c r="C3727" s="41">
        <f>IF($B3727="","",MIN(INDEX(Bemenet!$F$2:$F$301,$M3727),INDEX(Szabalyok!$B:$B,$N3727)))</f>
        <v/>
      </c>
      <c r="D3727" s="5">
        <f>IF(AND($B3727&lt;&gt;"",$C3727&lt;&gt;"",$B3727&lt;=$C3727),INDEX(Bemenet!$G$2:$G$301,$M3727),"")</f>
        <v/>
      </c>
      <c r="E3727" s="6">
        <f>IF(AND($B3727&lt;&gt;"",$C3727&lt;&gt;"",$B3727&lt;=$C3727),INDEX(Bemenet!$D$2:$D$301,$M3727),"")</f>
        <v/>
      </c>
      <c r="F3727" s="5">
        <f>IF(AND($B3727&lt;&gt;"",$C3727&lt;&gt;"",$B3727&lt;=$C3727),$C3727-$B3727+1,"")</f>
        <v/>
      </c>
      <c r="G3727" s="5">
        <f>IF($F3727="","",$F3727*$D3727)</f>
        <v/>
      </c>
      <c r="H3727" s="42">
        <f>IF($G3727="","",$O3727)</f>
        <v/>
      </c>
      <c r="I3727" s="5">
        <f>IF($G3727="","",$G3727*IF($H3727="",$O3727,$H3727)/100)</f>
        <v/>
      </c>
      <c r="J3727" s="5">
        <f>IF(OR($L3727="",NOT(COUNTIFS($L$2:$L3727,$L3727)=1)),"",SUMIFS($G:$G,$L:$L,$L3727))</f>
        <v/>
      </c>
      <c r="K3727" s="5">
        <f>IF(OR($L3727="",NOT(COUNTIFS($L$2:$L3727,$L3727)=1)),"",SUMIFS($I:$I,$L:$L,$L3727))</f>
        <v/>
      </c>
      <c r="L3727" s="6">
        <f>IF($B3727="","",YEAR($B3727))</f>
        <v/>
      </c>
      <c r="M3727" s="6">
        <f>INT((ROW()-2)/39)+1</f>
        <v/>
      </c>
      <c r="N3727" s="6">
        <f>MOD(ROW()-2,39)+2</f>
        <v/>
      </c>
      <c r="O3727" s="42">
        <f>IF(AND($B3727&lt;&gt;"",$C3727&lt;&gt;"",$B3727&lt;=$C3727),INDEX(Szabalyok!$C:$C,$N3727),"")</f>
        <v/>
      </c>
      <c r="P3727">
        <f>IF(D3727="",P3726,P3726+1)</f>
        <v/>
      </c>
    </row>
    <row r="3728">
      <c r="A3728">
        <f>IF(P3728=P3727,0,P3728)</f>
        <v/>
      </c>
      <c r="B3728" s="41">
        <f>IF($M3728&gt;300,"",IF(OR(INDEX(Bemenet!$E$2:$E$301,$M3728)="",INDEX(Bemenet!$F$2:$F$301,$M3728)=""),"",MAX(INDEX(Bemenet!$E$2:$E$301,$M3728),INDEX(Szabalyok!$A:$A,$N3728))))</f>
        <v/>
      </c>
      <c r="C3728" s="41">
        <f>IF($B3728="","",MIN(INDEX(Bemenet!$F$2:$F$301,$M3728),INDEX(Szabalyok!$B:$B,$N3728)))</f>
        <v/>
      </c>
      <c r="D3728" s="5">
        <f>IF(AND($B3728&lt;&gt;"",$C3728&lt;&gt;"",$B3728&lt;=$C3728),INDEX(Bemenet!$G$2:$G$301,$M3728),"")</f>
        <v/>
      </c>
      <c r="E3728" s="6">
        <f>IF(AND($B3728&lt;&gt;"",$C3728&lt;&gt;"",$B3728&lt;=$C3728),INDEX(Bemenet!$D$2:$D$301,$M3728),"")</f>
        <v/>
      </c>
      <c r="F3728" s="5">
        <f>IF(AND($B3728&lt;&gt;"",$C3728&lt;&gt;"",$B3728&lt;=$C3728),$C3728-$B3728+1,"")</f>
        <v/>
      </c>
      <c r="G3728" s="5">
        <f>IF($F3728="","",$F3728*$D3728)</f>
        <v/>
      </c>
      <c r="H3728" s="42">
        <f>IF($G3728="","",$O3728)</f>
        <v/>
      </c>
      <c r="I3728" s="5">
        <f>IF($G3728="","",$G3728*IF($H3728="",$O3728,$H3728)/100)</f>
        <v/>
      </c>
      <c r="J3728" s="5">
        <f>IF(OR($L3728="",NOT(COUNTIFS($L$2:$L3728,$L3728)=1)),"",SUMIFS($G:$G,$L:$L,$L3728))</f>
        <v/>
      </c>
      <c r="K3728" s="5">
        <f>IF(OR($L3728="",NOT(COUNTIFS($L$2:$L3728,$L3728)=1)),"",SUMIFS($I:$I,$L:$L,$L3728))</f>
        <v/>
      </c>
      <c r="L3728" s="6">
        <f>IF($B3728="","",YEAR($B3728))</f>
        <v/>
      </c>
      <c r="M3728" s="6">
        <f>INT((ROW()-2)/39)+1</f>
        <v/>
      </c>
      <c r="N3728" s="6">
        <f>MOD(ROW()-2,39)+2</f>
        <v/>
      </c>
      <c r="O3728" s="42">
        <f>IF(AND($B3728&lt;&gt;"",$C3728&lt;&gt;"",$B3728&lt;=$C3728),INDEX(Szabalyok!$C:$C,$N3728),"")</f>
        <v/>
      </c>
      <c r="P3728">
        <f>IF(D3728="",P3727,P3727+1)</f>
        <v/>
      </c>
    </row>
    <row r="3729">
      <c r="A3729">
        <f>IF(P3729=P3728,0,P3729)</f>
        <v/>
      </c>
      <c r="B3729" s="41">
        <f>IF($M3729&gt;300,"",IF(OR(INDEX(Bemenet!$E$2:$E$301,$M3729)="",INDEX(Bemenet!$F$2:$F$301,$M3729)=""),"",MAX(INDEX(Bemenet!$E$2:$E$301,$M3729),INDEX(Szabalyok!$A:$A,$N3729))))</f>
        <v/>
      </c>
      <c r="C3729" s="41">
        <f>IF($B3729="","",MIN(INDEX(Bemenet!$F$2:$F$301,$M3729),INDEX(Szabalyok!$B:$B,$N3729)))</f>
        <v/>
      </c>
      <c r="D3729" s="5">
        <f>IF(AND($B3729&lt;&gt;"",$C3729&lt;&gt;"",$B3729&lt;=$C3729),INDEX(Bemenet!$G$2:$G$301,$M3729),"")</f>
        <v/>
      </c>
      <c r="E3729" s="6">
        <f>IF(AND($B3729&lt;&gt;"",$C3729&lt;&gt;"",$B3729&lt;=$C3729),INDEX(Bemenet!$D$2:$D$301,$M3729),"")</f>
        <v/>
      </c>
      <c r="F3729" s="5">
        <f>IF(AND($B3729&lt;&gt;"",$C3729&lt;&gt;"",$B3729&lt;=$C3729),$C3729-$B3729+1,"")</f>
        <v/>
      </c>
      <c r="G3729" s="5">
        <f>IF($F3729="","",$F3729*$D3729)</f>
        <v/>
      </c>
      <c r="H3729" s="42">
        <f>IF($G3729="","",$O3729)</f>
        <v/>
      </c>
      <c r="I3729" s="5">
        <f>IF($G3729="","",$G3729*IF($H3729="",$O3729,$H3729)/100)</f>
        <v/>
      </c>
      <c r="J3729" s="5">
        <f>IF(OR($L3729="",NOT(COUNTIFS($L$2:$L3729,$L3729)=1)),"",SUMIFS($G:$G,$L:$L,$L3729))</f>
        <v/>
      </c>
      <c r="K3729" s="5">
        <f>IF(OR($L3729="",NOT(COUNTIFS($L$2:$L3729,$L3729)=1)),"",SUMIFS($I:$I,$L:$L,$L3729))</f>
        <v/>
      </c>
      <c r="L3729" s="6">
        <f>IF($B3729="","",YEAR($B3729))</f>
        <v/>
      </c>
      <c r="M3729" s="6">
        <f>INT((ROW()-2)/39)+1</f>
        <v/>
      </c>
      <c r="N3729" s="6">
        <f>MOD(ROW()-2,39)+2</f>
        <v/>
      </c>
      <c r="O3729" s="42">
        <f>IF(AND($B3729&lt;&gt;"",$C3729&lt;&gt;"",$B3729&lt;=$C3729),INDEX(Szabalyok!$C:$C,$N3729),"")</f>
        <v/>
      </c>
      <c r="P3729">
        <f>IF(D3729="",P3728,P3728+1)</f>
        <v/>
      </c>
    </row>
    <row r="3730">
      <c r="A3730">
        <f>IF(P3730=P3729,0,P3730)</f>
        <v/>
      </c>
      <c r="B3730" s="41">
        <f>IF($M3730&gt;300,"",IF(OR(INDEX(Bemenet!$E$2:$E$301,$M3730)="",INDEX(Bemenet!$F$2:$F$301,$M3730)=""),"",MAX(INDEX(Bemenet!$E$2:$E$301,$M3730),INDEX(Szabalyok!$A:$A,$N3730))))</f>
        <v/>
      </c>
      <c r="C3730" s="41">
        <f>IF($B3730="","",MIN(INDEX(Bemenet!$F$2:$F$301,$M3730),INDEX(Szabalyok!$B:$B,$N3730)))</f>
        <v/>
      </c>
      <c r="D3730" s="5">
        <f>IF(AND($B3730&lt;&gt;"",$C3730&lt;&gt;"",$B3730&lt;=$C3730),INDEX(Bemenet!$G$2:$G$301,$M3730),"")</f>
        <v/>
      </c>
      <c r="E3730" s="6">
        <f>IF(AND($B3730&lt;&gt;"",$C3730&lt;&gt;"",$B3730&lt;=$C3730),INDEX(Bemenet!$D$2:$D$301,$M3730),"")</f>
        <v/>
      </c>
      <c r="F3730" s="5">
        <f>IF(AND($B3730&lt;&gt;"",$C3730&lt;&gt;"",$B3730&lt;=$C3730),$C3730-$B3730+1,"")</f>
        <v/>
      </c>
      <c r="G3730" s="5">
        <f>IF($F3730="","",$F3730*$D3730)</f>
        <v/>
      </c>
      <c r="H3730" s="42">
        <f>IF($G3730="","",$O3730)</f>
        <v/>
      </c>
      <c r="I3730" s="5">
        <f>IF($G3730="","",$G3730*IF($H3730="",$O3730,$H3730)/100)</f>
        <v/>
      </c>
      <c r="J3730" s="5">
        <f>IF(OR($L3730="",NOT(COUNTIFS($L$2:$L3730,$L3730)=1)),"",SUMIFS($G:$G,$L:$L,$L3730))</f>
        <v/>
      </c>
      <c r="K3730" s="5">
        <f>IF(OR($L3730="",NOT(COUNTIFS($L$2:$L3730,$L3730)=1)),"",SUMIFS($I:$I,$L:$L,$L3730))</f>
        <v/>
      </c>
      <c r="L3730" s="6">
        <f>IF($B3730="","",YEAR($B3730))</f>
        <v/>
      </c>
      <c r="M3730" s="6">
        <f>INT((ROW()-2)/39)+1</f>
        <v/>
      </c>
      <c r="N3730" s="6">
        <f>MOD(ROW()-2,39)+2</f>
        <v/>
      </c>
      <c r="O3730" s="42">
        <f>IF(AND($B3730&lt;&gt;"",$C3730&lt;&gt;"",$B3730&lt;=$C3730),INDEX(Szabalyok!$C:$C,$N3730),"")</f>
        <v/>
      </c>
      <c r="P3730">
        <f>IF(D3730="",P3729,P3729+1)</f>
        <v/>
      </c>
    </row>
    <row r="3731">
      <c r="A3731">
        <f>IF(P3731=P3730,0,P3731)</f>
        <v/>
      </c>
      <c r="B3731" s="41">
        <f>IF($M3731&gt;300,"",IF(OR(INDEX(Bemenet!$E$2:$E$301,$M3731)="",INDEX(Bemenet!$F$2:$F$301,$M3731)=""),"",MAX(INDEX(Bemenet!$E$2:$E$301,$M3731),INDEX(Szabalyok!$A:$A,$N3731))))</f>
        <v/>
      </c>
      <c r="C3731" s="41">
        <f>IF($B3731="","",MIN(INDEX(Bemenet!$F$2:$F$301,$M3731),INDEX(Szabalyok!$B:$B,$N3731)))</f>
        <v/>
      </c>
      <c r="D3731" s="5">
        <f>IF(AND($B3731&lt;&gt;"",$C3731&lt;&gt;"",$B3731&lt;=$C3731),INDEX(Bemenet!$G$2:$G$301,$M3731),"")</f>
        <v/>
      </c>
      <c r="E3731" s="6">
        <f>IF(AND($B3731&lt;&gt;"",$C3731&lt;&gt;"",$B3731&lt;=$C3731),INDEX(Bemenet!$D$2:$D$301,$M3731),"")</f>
        <v/>
      </c>
      <c r="F3731" s="5">
        <f>IF(AND($B3731&lt;&gt;"",$C3731&lt;&gt;"",$B3731&lt;=$C3731),$C3731-$B3731+1,"")</f>
        <v/>
      </c>
      <c r="G3731" s="5">
        <f>IF($F3731="","",$F3731*$D3731)</f>
        <v/>
      </c>
      <c r="H3731" s="42">
        <f>IF($G3731="","",$O3731)</f>
        <v/>
      </c>
      <c r="I3731" s="5">
        <f>IF($G3731="","",$G3731*IF($H3731="",$O3731,$H3731)/100)</f>
        <v/>
      </c>
      <c r="J3731" s="5">
        <f>IF(OR($L3731="",NOT(COUNTIFS($L$2:$L3731,$L3731)=1)),"",SUMIFS($G:$G,$L:$L,$L3731))</f>
        <v/>
      </c>
      <c r="K3731" s="5">
        <f>IF(OR($L3731="",NOT(COUNTIFS($L$2:$L3731,$L3731)=1)),"",SUMIFS($I:$I,$L:$L,$L3731))</f>
        <v/>
      </c>
      <c r="L3731" s="6">
        <f>IF($B3731="","",YEAR($B3731))</f>
        <v/>
      </c>
      <c r="M3731" s="6">
        <f>INT((ROW()-2)/39)+1</f>
        <v/>
      </c>
      <c r="N3731" s="6">
        <f>MOD(ROW()-2,39)+2</f>
        <v/>
      </c>
      <c r="O3731" s="42">
        <f>IF(AND($B3731&lt;&gt;"",$C3731&lt;&gt;"",$B3731&lt;=$C3731),INDEX(Szabalyok!$C:$C,$N3731),"")</f>
        <v/>
      </c>
      <c r="P3731">
        <f>IF(D3731="",P3730,P3730+1)</f>
        <v/>
      </c>
    </row>
    <row r="3732">
      <c r="A3732">
        <f>IF(P3732=P3731,0,P3732)</f>
        <v/>
      </c>
      <c r="B3732" s="41">
        <f>IF($M3732&gt;300,"",IF(OR(INDEX(Bemenet!$E$2:$E$301,$M3732)="",INDEX(Bemenet!$F$2:$F$301,$M3732)=""),"",MAX(INDEX(Bemenet!$E$2:$E$301,$M3732),INDEX(Szabalyok!$A:$A,$N3732))))</f>
        <v/>
      </c>
      <c r="C3732" s="41">
        <f>IF($B3732="","",MIN(INDEX(Bemenet!$F$2:$F$301,$M3732),INDEX(Szabalyok!$B:$B,$N3732)))</f>
        <v/>
      </c>
      <c r="D3732" s="5">
        <f>IF(AND($B3732&lt;&gt;"",$C3732&lt;&gt;"",$B3732&lt;=$C3732),INDEX(Bemenet!$G$2:$G$301,$M3732),"")</f>
        <v/>
      </c>
      <c r="E3732" s="6">
        <f>IF(AND($B3732&lt;&gt;"",$C3732&lt;&gt;"",$B3732&lt;=$C3732),INDEX(Bemenet!$D$2:$D$301,$M3732),"")</f>
        <v/>
      </c>
      <c r="F3732" s="5">
        <f>IF(AND($B3732&lt;&gt;"",$C3732&lt;&gt;"",$B3732&lt;=$C3732),$C3732-$B3732+1,"")</f>
        <v/>
      </c>
      <c r="G3732" s="5">
        <f>IF($F3732="","",$F3732*$D3732)</f>
        <v/>
      </c>
      <c r="H3732" s="42">
        <f>IF($G3732="","",$O3732)</f>
        <v/>
      </c>
      <c r="I3732" s="5">
        <f>IF($G3732="","",$G3732*IF($H3732="",$O3732,$H3732)/100)</f>
        <v/>
      </c>
      <c r="J3732" s="5">
        <f>IF(OR($L3732="",NOT(COUNTIFS($L$2:$L3732,$L3732)=1)),"",SUMIFS($G:$G,$L:$L,$L3732))</f>
        <v/>
      </c>
      <c r="K3732" s="5">
        <f>IF(OR($L3732="",NOT(COUNTIFS($L$2:$L3732,$L3732)=1)),"",SUMIFS($I:$I,$L:$L,$L3732))</f>
        <v/>
      </c>
      <c r="L3732" s="6">
        <f>IF($B3732="","",YEAR($B3732))</f>
        <v/>
      </c>
      <c r="M3732" s="6">
        <f>INT((ROW()-2)/39)+1</f>
        <v/>
      </c>
      <c r="N3732" s="6">
        <f>MOD(ROW()-2,39)+2</f>
        <v/>
      </c>
      <c r="O3732" s="42">
        <f>IF(AND($B3732&lt;&gt;"",$C3732&lt;&gt;"",$B3732&lt;=$C3732),INDEX(Szabalyok!$C:$C,$N3732),"")</f>
        <v/>
      </c>
      <c r="P3732">
        <f>IF(D3732="",P3731,P3731+1)</f>
        <v/>
      </c>
    </row>
    <row r="3733">
      <c r="A3733">
        <f>IF(P3733=P3732,0,P3733)</f>
        <v/>
      </c>
      <c r="B3733" s="41">
        <f>IF($M3733&gt;300,"",IF(OR(INDEX(Bemenet!$E$2:$E$301,$M3733)="",INDEX(Bemenet!$F$2:$F$301,$M3733)=""),"",MAX(INDEX(Bemenet!$E$2:$E$301,$M3733),INDEX(Szabalyok!$A:$A,$N3733))))</f>
        <v/>
      </c>
      <c r="C3733" s="41">
        <f>IF($B3733="","",MIN(INDEX(Bemenet!$F$2:$F$301,$M3733),INDEX(Szabalyok!$B:$B,$N3733)))</f>
        <v/>
      </c>
      <c r="D3733" s="5">
        <f>IF(AND($B3733&lt;&gt;"",$C3733&lt;&gt;"",$B3733&lt;=$C3733),INDEX(Bemenet!$G$2:$G$301,$M3733),"")</f>
        <v/>
      </c>
      <c r="E3733" s="6">
        <f>IF(AND($B3733&lt;&gt;"",$C3733&lt;&gt;"",$B3733&lt;=$C3733),INDEX(Bemenet!$D$2:$D$301,$M3733),"")</f>
        <v/>
      </c>
      <c r="F3733" s="5">
        <f>IF(AND($B3733&lt;&gt;"",$C3733&lt;&gt;"",$B3733&lt;=$C3733),$C3733-$B3733+1,"")</f>
        <v/>
      </c>
      <c r="G3733" s="5">
        <f>IF($F3733="","",$F3733*$D3733)</f>
        <v/>
      </c>
      <c r="H3733" s="42">
        <f>IF($G3733="","",$O3733)</f>
        <v/>
      </c>
      <c r="I3733" s="5">
        <f>IF($G3733="","",$G3733*IF($H3733="",$O3733,$H3733)/100)</f>
        <v/>
      </c>
      <c r="J3733" s="5">
        <f>IF(OR($L3733="",NOT(COUNTIFS($L$2:$L3733,$L3733)=1)),"",SUMIFS($G:$G,$L:$L,$L3733))</f>
        <v/>
      </c>
      <c r="K3733" s="5">
        <f>IF(OR($L3733="",NOT(COUNTIFS($L$2:$L3733,$L3733)=1)),"",SUMIFS($I:$I,$L:$L,$L3733))</f>
        <v/>
      </c>
      <c r="L3733" s="6">
        <f>IF($B3733="","",YEAR($B3733))</f>
        <v/>
      </c>
      <c r="M3733" s="6">
        <f>INT((ROW()-2)/39)+1</f>
        <v/>
      </c>
      <c r="N3733" s="6">
        <f>MOD(ROW()-2,39)+2</f>
        <v/>
      </c>
      <c r="O3733" s="42">
        <f>IF(AND($B3733&lt;&gt;"",$C3733&lt;&gt;"",$B3733&lt;=$C3733),INDEX(Szabalyok!$C:$C,$N3733),"")</f>
        <v/>
      </c>
      <c r="P3733">
        <f>IF(D3733="",P3732,P3732+1)</f>
        <v/>
      </c>
    </row>
    <row r="3734">
      <c r="A3734">
        <f>IF(P3734=P3733,0,P3734)</f>
        <v/>
      </c>
      <c r="B3734" s="41">
        <f>IF($M3734&gt;300,"",IF(OR(INDEX(Bemenet!$E$2:$E$301,$M3734)="",INDEX(Bemenet!$F$2:$F$301,$M3734)=""),"",MAX(INDEX(Bemenet!$E$2:$E$301,$M3734),INDEX(Szabalyok!$A:$A,$N3734))))</f>
        <v/>
      </c>
      <c r="C3734" s="41">
        <f>IF($B3734="","",MIN(INDEX(Bemenet!$F$2:$F$301,$M3734),INDEX(Szabalyok!$B:$B,$N3734)))</f>
        <v/>
      </c>
      <c r="D3734" s="5">
        <f>IF(AND($B3734&lt;&gt;"",$C3734&lt;&gt;"",$B3734&lt;=$C3734),INDEX(Bemenet!$G$2:$G$301,$M3734),"")</f>
        <v/>
      </c>
      <c r="E3734" s="6">
        <f>IF(AND($B3734&lt;&gt;"",$C3734&lt;&gt;"",$B3734&lt;=$C3734),INDEX(Bemenet!$D$2:$D$301,$M3734),"")</f>
        <v/>
      </c>
      <c r="F3734" s="5">
        <f>IF(AND($B3734&lt;&gt;"",$C3734&lt;&gt;"",$B3734&lt;=$C3734),$C3734-$B3734+1,"")</f>
        <v/>
      </c>
      <c r="G3734" s="5">
        <f>IF($F3734="","",$F3734*$D3734)</f>
        <v/>
      </c>
      <c r="H3734" s="42">
        <f>IF($G3734="","",$O3734)</f>
        <v/>
      </c>
      <c r="I3734" s="5">
        <f>IF($G3734="","",$G3734*IF($H3734="",$O3734,$H3734)/100)</f>
        <v/>
      </c>
      <c r="J3734" s="5">
        <f>IF(OR($L3734="",NOT(COUNTIFS($L$2:$L3734,$L3734)=1)),"",SUMIFS($G:$G,$L:$L,$L3734))</f>
        <v/>
      </c>
      <c r="K3734" s="5">
        <f>IF(OR($L3734="",NOT(COUNTIFS($L$2:$L3734,$L3734)=1)),"",SUMIFS($I:$I,$L:$L,$L3734))</f>
        <v/>
      </c>
      <c r="L3734" s="6">
        <f>IF($B3734="","",YEAR($B3734))</f>
        <v/>
      </c>
      <c r="M3734" s="6">
        <f>INT((ROW()-2)/39)+1</f>
        <v/>
      </c>
      <c r="N3734" s="6">
        <f>MOD(ROW()-2,39)+2</f>
        <v/>
      </c>
      <c r="O3734" s="42">
        <f>IF(AND($B3734&lt;&gt;"",$C3734&lt;&gt;"",$B3734&lt;=$C3734),INDEX(Szabalyok!$C:$C,$N3734),"")</f>
        <v/>
      </c>
      <c r="P3734">
        <f>IF(D3734="",P3733,P3733+1)</f>
        <v/>
      </c>
    </row>
    <row r="3735">
      <c r="A3735">
        <f>IF(P3735=P3734,0,P3735)</f>
        <v/>
      </c>
      <c r="B3735" s="41">
        <f>IF($M3735&gt;300,"",IF(OR(INDEX(Bemenet!$E$2:$E$301,$M3735)="",INDEX(Bemenet!$F$2:$F$301,$M3735)=""),"",MAX(INDEX(Bemenet!$E$2:$E$301,$M3735),INDEX(Szabalyok!$A:$A,$N3735))))</f>
        <v/>
      </c>
      <c r="C3735" s="41">
        <f>IF($B3735="","",MIN(INDEX(Bemenet!$F$2:$F$301,$M3735),INDEX(Szabalyok!$B:$B,$N3735)))</f>
        <v/>
      </c>
      <c r="D3735" s="5">
        <f>IF(AND($B3735&lt;&gt;"",$C3735&lt;&gt;"",$B3735&lt;=$C3735),INDEX(Bemenet!$G$2:$G$301,$M3735),"")</f>
        <v/>
      </c>
      <c r="E3735" s="6">
        <f>IF(AND($B3735&lt;&gt;"",$C3735&lt;&gt;"",$B3735&lt;=$C3735),INDEX(Bemenet!$D$2:$D$301,$M3735),"")</f>
        <v/>
      </c>
      <c r="F3735" s="5">
        <f>IF(AND($B3735&lt;&gt;"",$C3735&lt;&gt;"",$B3735&lt;=$C3735),$C3735-$B3735+1,"")</f>
        <v/>
      </c>
      <c r="G3735" s="5">
        <f>IF($F3735="","",$F3735*$D3735)</f>
        <v/>
      </c>
      <c r="H3735" s="42">
        <f>IF($G3735="","",$O3735)</f>
        <v/>
      </c>
      <c r="I3735" s="5">
        <f>IF($G3735="","",$G3735*IF($H3735="",$O3735,$H3735)/100)</f>
        <v/>
      </c>
      <c r="J3735" s="5">
        <f>IF(OR($L3735="",NOT(COUNTIFS($L$2:$L3735,$L3735)=1)),"",SUMIFS($G:$G,$L:$L,$L3735))</f>
        <v/>
      </c>
      <c r="K3735" s="5">
        <f>IF(OR($L3735="",NOT(COUNTIFS($L$2:$L3735,$L3735)=1)),"",SUMIFS($I:$I,$L:$L,$L3735))</f>
        <v/>
      </c>
      <c r="L3735" s="6">
        <f>IF($B3735="","",YEAR($B3735))</f>
        <v/>
      </c>
      <c r="M3735" s="6">
        <f>INT((ROW()-2)/39)+1</f>
        <v/>
      </c>
      <c r="N3735" s="6">
        <f>MOD(ROW()-2,39)+2</f>
        <v/>
      </c>
      <c r="O3735" s="42">
        <f>IF(AND($B3735&lt;&gt;"",$C3735&lt;&gt;"",$B3735&lt;=$C3735),INDEX(Szabalyok!$C:$C,$N3735),"")</f>
        <v/>
      </c>
      <c r="P3735">
        <f>IF(D3735="",P3734,P3734+1)</f>
        <v/>
      </c>
    </row>
    <row r="3736">
      <c r="A3736">
        <f>IF(P3736=P3735,0,P3736)</f>
        <v/>
      </c>
      <c r="B3736" s="41">
        <f>IF($M3736&gt;300,"",IF(OR(INDEX(Bemenet!$E$2:$E$301,$M3736)="",INDEX(Bemenet!$F$2:$F$301,$M3736)=""),"",MAX(INDEX(Bemenet!$E$2:$E$301,$M3736),INDEX(Szabalyok!$A:$A,$N3736))))</f>
        <v/>
      </c>
      <c r="C3736" s="41">
        <f>IF($B3736="","",MIN(INDEX(Bemenet!$F$2:$F$301,$M3736),INDEX(Szabalyok!$B:$B,$N3736)))</f>
        <v/>
      </c>
      <c r="D3736" s="5">
        <f>IF(AND($B3736&lt;&gt;"",$C3736&lt;&gt;"",$B3736&lt;=$C3736),INDEX(Bemenet!$G$2:$G$301,$M3736),"")</f>
        <v/>
      </c>
      <c r="E3736" s="6">
        <f>IF(AND($B3736&lt;&gt;"",$C3736&lt;&gt;"",$B3736&lt;=$C3736),INDEX(Bemenet!$D$2:$D$301,$M3736),"")</f>
        <v/>
      </c>
      <c r="F3736" s="5">
        <f>IF(AND($B3736&lt;&gt;"",$C3736&lt;&gt;"",$B3736&lt;=$C3736),$C3736-$B3736+1,"")</f>
        <v/>
      </c>
      <c r="G3736" s="5">
        <f>IF($F3736="","",$F3736*$D3736)</f>
        <v/>
      </c>
      <c r="H3736" s="42">
        <f>IF($G3736="","",$O3736)</f>
        <v/>
      </c>
      <c r="I3736" s="5">
        <f>IF($G3736="","",$G3736*IF($H3736="",$O3736,$H3736)/100)</f>
        <v/>
      </c>
      <c r="J3736" s="5">
        <f>IF(OR($L3736="",NOT(COUNTIFS($L$2:$L3736,$L3736)=1)),"",SUMIFS($G:$G,$L:$L,$L3736))</f>
        <v/>
      </c>
      <c r="K3736" s="5">
        <f>IF(OR($L3736="",NOT(COUNTIFS($L$2:$L3736,$L3736)=1)),"",SUMIFS($I:$I,$L:$L,$L3736))</f>
        <v/>
      </c>
      <c r="L3736" s="6">
        <f>IF($B3736="","",YEAR($B3736))</f>
        <v/>
      </c>
      <c r="M3736" s="6">
        <f>INT((ROW()-2)/39)+1</f>
        <v/>
      </c>
      <c r="N3736" s="6">
        <f>MOD(ROW()-2,39)+2</f>
        <v/>
      </c>
      <c r="O3736" s="42">
        <f>IF(AND($B3736&lt;&gt;"",$C3736&lt;&gt;"",$B3736&lt;=$C3736),INDEX(Szabalyok!$C:$C,$N3736),"")</f>
        <v/>
      </c>
      <c r="P3736">
        <f>IF(D3736="",P3735,P3735+1)</f>
        <v/>
      </c>
    </row>
    <row r="3737">
      <c r="A3737">
        <f>IF(P3737=P3736,0,P3737)</f>
        <v/>
      </c>
      <c r="B3737" s="41">
        <f>IF($M3737&gt;300,"",IF(OR(INDEX(Bemenet!$E$2:$E$301,$M3737)="",INDEX(Bemenet!$F$2:$F$301,$M3737)=""),"",MAX(INDEX(Bemenet!$E$2:$E$301,$M3737),INDEX(Szabalyok!$A:$A,$N3737))))</f>
        <v/>
      </c>
      <c r="C3737" s="41">
        <f>IF($B3737="","",MIN(INDEX(Bemenet!$F$2:$F$301,$M3737),INDEX(Szabalyok!$B:$B,$N3737)))</f>
        <v/>
      </c>
      <c r="D3737" s="5">
        <f>IF(AND($B3737&lt;&gt;"",$C3737&lt;&gt;"",$B3737&lt;=$C3737),INDEX(Bemenet!$G$2:$G$301,$M3737),"")</f>
        <v/>
      </c>
      <c r="E3737" s="6">
        <f>IF(AND($B3737&lt;&gt;"",$C3737&lt;&gt;"",$B3737&lt;=$C3737),INDEX(Bemenet!$D$2:$D$301,$M3737),"")</f>
        <v/>
      </c>
      <c r="F3737" s="5">
        <f>IF(AND($B3737&lt;&gt;"",$C3737&lt;&gt;"",$B3737&lt;=$C3737),$C3737-$B3737+1,"")</f>
        <v/>
      </c>
      <c r="G3737" s="5">
        <f>IF($F3737="","",$F3737*$D3737)</f>
        <v/>
      </c>
      <c r="H3737" s="42">
        <f>IF($G3737="","",$O3737)</f>
        <v/>
      </c>
      <c r="I3737" s="5">
        <f>IF($G3737="","",$G3737*IF($H3737="",$O3737,$H3737)/100)</f>
        <v/>
      </c>
      <c r="J3737" s="5">
        <f>IF(OR($L3737="",NOT(COUNTIFS($L$2:$L3737,$L3737)=1)),"",SUMIFS($G:$G,$L:$L,$L3737))</f>
        <v/>
      </c>
      <c r="K3737" s="5">
        <f>IF(OR($L3737="",NOT(COUNTIFS($L$2:$L3737,$L3737)=1)),"",SUMIFS($I:$I,$L:$L,$L3737))</f>
        <v/>
      </c>
      <c r="L3737" s="6">
        <f>IF($B3737="","",YEAR($B3737))</f>
        <v/>
      </c>
      <c r="M3737" s="6">
        <f>INT((ROW()-2)/39)+1</f>
        <v/>
      </c>
      <c r="N3737" s="6">
        <f>MOD(ROW()-2,39)+2</f>
        <v/>
      </c>
      <c r="O3737" s="42">
        <f>IF(AND($B3737&lt;&gt;"",$C3737&lt;&gt;"",$B3737&lt;=$C3737),INDEX(Szabalyok!$C:$C,$N3737),"")</f>
        <v/>
      </c>
      <c r="P3737">
        <f>IF(D3737="",P3736,P3736+1)</f>
        <v/>
      </c>
    </row>
    <row r="3738">
      <c r="A3738">
        <f>IF(P3738=P3737,0,P3738)</f>
        <v/>
      </c>
      <c r="B3738" s="41">
        <f>IF($M3738&gt;300,"",IF(OR(INDEX(Bemenet!$E$2:$E$301,$M3738)="",INDEX(Bemenet!$F$2:$F$301,$M3738)=""),"",MAX(INDEX(Bemenet!$E$2:$E$301,$M3738),INDEX(Szabalyok!$A:$A,$N3738))))</f>
        <v/>
      </c>
      <c r="C3738" s="41">
        <f>IF($B3738="","",MIN(INDEX(Bemenet!$F$2:$F$301,$M3738),INDEX(Szabalyok!$B:$B,$N3738)))</f>
        <v/>
      </c>
      <c r="D3738" s="5">
        <f>IF(AND($B3738&lt;&gt;"",$C3738&lt;&gt;"",$B3738&lt;=$C3738),INDEX(Bemenet!$G$2:$G$301,$M3738),"")</f>
        <v/>
      </c>
      <c r="E3738" s="6">
        <f>IF(AND($B3738&lt;&gt;"",$C3738&lt;&gt;"",$B3738&lt;=$C3738),INDEX(Bemenet!$D$2:$D$301,$M3738),"")</f>
        <v/>
      </c>
      <c r="F3738" s="5">
        <f>IF(AND($B3738&lt;&gt;"",$C3738&lt;&gt;"",$B3738&lt;=$C3738),$C3738-$B3738+1,"")</f>
        <v/>
      </c>
      <c r="G3738" s="5">
        <f>IF($F3738="","",$F3738*$D3738)</f>
        <v/>
      </c>
      <c r="H3738" s="42">
        <f>IF($G3738="","",$O3738)</f>
        <v/>
      </c>
      <c r="I3738" s="5">
        <f>IF($G3738="","",$G3738*IF($H3738="",$O3738,$H3738)/100)</f>
        <v/>
      </c>
      <c r="J3738" s="5">
        <f>IF(OR($L3738="",NOT(COUNTIFS($L$2:$L3738,$L3738)=1)),"",SUMIFS($G:$G,$L:$L,$L3738))</f>
        <v/>
      </c>
      <c r="K3738" s="5">
        <f>IF(OR($L3738="",NOT(COUNTIFS($L$2:$L3738,$L3738)=1)),"",SUMIFS($I:$I,$L:$L,$L3738))</f>
        <v/>
      </c>
      <c r="L3738" s="6">
        <f>IF($B3738="","",YEAR($B3738))</f>
        <v/>
      </c>
      <c r="M3738" s="6">
        <f>INT((ROW()-2)/39)+1</f>
        <v/>
      </c>
      <c r="N3738" s="6">
        <f>MOD(ROW()-2,39)+2</f>
        <v/>
      </c>
      <c r="O3738" s="42">
        <f>IF(AND($B3738&lt;&gt;"",$C3738&lt;&gt;"",$B3738&lt;=$C3738),INDEX(Szabalyok!$C:$C,$N3738),"")</f>
        <v/>
      </c>
      <c r="P3738">
        <f>IF(D3738="",P3737,P3737+1)</f>
        <v/>
      </c>
    </row>
    <row r="3739">
      <c r="A3739">
        <f>IF(P3739=P3738,0,P3739)</f>
        <v/>
      </c>
      <c r="B3739" s="41">
        <f>IF($M3739&gt;300,"",IF(OR(INDEX(Bemenet!$E$2:$E$301,$M3739)="",INDEX(Bemenet!$F$2:$F$301,$M3739)=""),"",MAX(INDEX(Bemenet!$E$2:$E$301,$M3739),INDEX(Szabalyok!$A:$A,$N3739))))</f>
        <v/>
      </c>
      <c r="C3739" s="41">
        <f>IF($B3739="","",MIN(INDEX(Bemenet!$F$2:$F$301,$M3739),INDEX(Szabalyok!$B:$B,$N3739)))</f>
        <v/>
      </c>
      <c r="D3739" s="5">
        <f>IF(AND($B3739&lt;&gt;"",$C3739&lt;&gt;"",$B3739&lt;=$C3739),INDEX(Bemenet!$G$2:$G$301,$M3739),"")</f>
        <v/>
      </c>
      <c r="E3739" s="6">
        <f>IF(AND($B3739&lt;&gt;"",$C3739&lt;&gt;"",$B3739&lt;=$C3739),INDEX(Bemenet!$D$2:$D$301,$M3739),"")</f>
        <v/>
      </c>
      <c r="F3739" s="5">
        <f>IF(AND($B3739&lt;&gt;"",$C3739&lt;&gt;"",$B3739&lt;=$C3739),$C3739-$B3739+1,"")</f>
        <v/>
      </c>
      <c r="G3739" s="5">
        <f>IF($F3739="","",$F3739*$D3739)</f>
        <v/>
      </c>
      <c r="H3739" s="42">
        <f>IF($G3739="","",$O3739)</f>
        <v/>
      </c>
      <c r="I3739" s="5">
        <f>IF($G3739="","",$G3739*IF($H3739="",$O3739,$H3739)/100)</f>
        <v/>
      </c>
      <c r="J3739" s="5">
        <f>IF(OR($L3739="",NOT(COUNTIFS($L$2:$L3739,$L3739)=1)),"",SUMIFS($G:$G,$L:$L,$L3739))</f>
        <v/>
      </c>
      <c r="K3739" s="5">
        <f>IF(OR($L3739="",NOT(COUNTIFS($L$2:$L3739,$L3739)=1)),"",SUMIFS($I:$I,$L:$L,$L3739))</f>
        <v/>
      </c>
      <c r="L3739" s="6">
        <f>IF($B3739="","",YEAR($B3739))</f>
        <v/>
      </c>
      <c r="M3739" s="6">
        <f>INT((ROW()-2)/39)+1</f>
        <v/>
      </c>
      <c r="N3739" s="6">
        <f>MOD(ROW()-2,39)+2</f>
        <v/>
      </c>
      <c r="O3739" s="42">
        <f>IF(AND($B3739&lt;&gt;"",$C3739&lt;&gt;"",$B3739&lt;=$C3739),INDEX(Szabalyok!$C:$C,$N3739),"")</f>
        <v/>
      </c>
      <c r="P3739">
        <f>IF(D3739="",P3738,P3738+1)</f>
        <v/>
      </c>
    </row>
    <row r="3740">
      <c r="A3740">
        <f>IF(P3740=P3739,0,P3740)</f>
        <v/>
      </c>
      <c r="B3740" s="41">
        <f>IF($M3740&gt;300,"",IF(OR(INDEX(Bemenet!$E$2:$E$301,$M3740)="",INDEX(Bemenet!$F$2:$F$301,$M3740)=""),"",MAX(INDEX(Bemenet!$E$2:$E$301,$M3740),INDEX(Szabalyok!$A:$A,$N3740))))</f>
        <v/>
      </c>
      <c r="C3740" s="41">
        <f>IF($B3740="","",MIN(INDEX(Bemenet!$F$2:$F$301,$M3740),INDEX(Szabalyok!$B:$B,$N3740)))</f>
        <v/>
      </c>
      <c r="D3740" s="5">
        <f>IF(AND($B3740&lt;&gt;"",$C3740&lt;&gt;"",$B3740&lt;=$C3740),INDEX(Bemenet!$G$2:$G$301,$M3740),"")</f>
        <v/>
      </c>
      <c r="E3740" s="6">
        <f>IF(AND($B3740&lt;&gt;"",$C3740&lt;&gt;"",$B3740&lt;=$C3740),INDEX(Bemenet!$D$2:$D$301,$M3740),"")</f>
        <v/>
      </c>
      <c r="F3740" s="5">
        <f>IF(AND($B3740&lt;&gt;"",$C3740&lt;&gt;"",$B3740&lt;=$C3740),$C3740-$B3740+1,"")</f>
        <v/>
      </c>
      <c r="G3740" s="5">
        <f>IF($F3740="","",$F3740*$D3740)</f>
        <v/>
      </c>
      <c r="H3740" s="42">
        <f>IF($G3740="","",$O3740)</f>
        <v/>
      </c>
      <c r="I3740" s="5">
        <f>IF($G3740="","",$G3740*IF($H3740="",$O3740,$H3740)/100)</f>
        <v/>
      </c>
      <c r="J3740" s="5">
        <f>IF(OR($L3740="",NOT(COUNTIFS($L$2:$L3740,$L3740)=1)),"",SUMIFS($G:$G,$L:$L,$L3740))</f>
        <v/>
      </c>
      <c r="K3740" s="5">
        <f>IF(OR($L3740="",NOT(COUNTIFS($L$2:$L3740,$L3740)=1)),"",SUMIFS($I:$I,$L:$L,$L3740))</f>
        <v/>
      </c>
      <c r="L3740" s="6">
        <f>IF($B3740="","",YEAR($B3740))</f>
        <v/>
      </c>
      <c r="M3740" s="6">
        <f>INT((ROW()-2)/39)+1</f>
        <v/>
      </c>
      <c r="N3740" s="6">
        <f>MOD(ROW()-2,39)+2</f>
        <v/>
      </c>
      <c r="O3740" s="42">
        <f>IF(AND($B3740&lt;&gt;"",$C3740&lt;&gt;"",$B3740&lt;=$C3740),INDEX(Szabalyok!$C:$C,$N3740),"")</f>
        <v/>
      </c>
      <c r="P3740">
        <f>IF(D3740="",P3739,P3739+1)</f>
        <v/>
      </c>
    </row>
    <row r="3741">
      <c r="A3741">
        <f>IF(P3741=P3740,0,P3741)</f>
        <v/>
      </c>
      <c r="B3741" s="41">
        <f>IF($M3741&gt;300,"",IF(OR(INDEX(Bemenet!$E$2:$E$301,$M3741)="",INDEX(Bemenet!$F$2:$F$301,$M3741)=""),"",MAX(INDEX(Bemenet!$E$2:$E$301,$M3741),INDEX(Szabalyok!$A:$A,$N3741))))</f>
        <v/>
      </c>
      <c r="C3741" s="41">
        <f>IF($B3741="","",MIN(INDEX(Bemenet!$F$2:$F$301,$M3741),INDEX(Szabalyok!$B:$B,$N3741)))</f>
        <v/>
      </c>
      <c r="D3741" s="5">
        <f>IF(AND($B3741&lt;&gt;"",$C3741&lt;&gt;"",$B3741&lt;=$C3741),INDEX(Bemenet!$G$2:$G$301,$M3741),"")</f>
        <v/>
      </c>
      <c r="E3741" s="6">
        <f>IF(AND($B3741&lt;&gt;"",$C3741&lt;&gt;"",$B3741&lt;=$C3741),INDEX(Bemenet!$D$2:$D$301,$M3741),"")</f>
        <v/>
      </c>
      <c r="F3741" s="5">
        <f>IF(AND($B3741&lt;&gt;"",$C3741&lt;&gt;"",$B3741&lt;=$C3741),$C3741-$B3741+1,"")</f>
        <v/>
      </c>
      <c r="G3741" s="5">
        <f>IF($F3741="","",$F3741*$D3741)</f>
        <v/>
      </c>
      <c r="H3741" s="42">
        <f>IF($G3741="","",$O3741)</f>
        <v/>
      </c>
      <c r="I3741" s="5">
        <f>IF($G3741="","",$G3741*IF($H3741="",$O3741,$H3741)/100)</f>
        <v/>
      </c>
      <c r="J3741" s="5">
        <f>IF(OR($L3741="",NOT(COUNTIFS($L$2:$L3741,$L3741)=1)),"",SUMIFS($G:$G,$L:$L,$L3741))</f>
        <v/>
      </c>
      <c r="K3741" s="5">
        <f>IF(OR($L3741="",NOT(COUNTIFS($L$2:$L3741,$L3741)=1)),"",SUMIFS($I:$I,$L:$L,$L3741))</f>
        <v/>
      </c>
      <c r="L3741" s="6">
        <f>IF($B3741="","",YEAR($B3741))</f>
        <v/>
      </c>
      <c r="M3741" s="6">
        <f>INT((ROW()-2)/39)+1</f>
        <v/>
      </c>
      <c r="N3741" s="6">
        <f>MOD(ROW()-2,39)+2</f>
        <v/>
      </c>
      <c r="O3741" s="42">
        <f>IF(AND($B3741&lt;&gt;"",$C3741&lt;&gt;"",$B3741&lt;=$C3741),INDEX(Szabalyok!$C:$C,$N3741),"")</f>
        <v/>
      </c>
      <c r="P3741">
        <f>IF(D3741="",P3740,P3740+1)</f>
        <v/>
      </c>
    </row>
    <row r="3742">
      <c r="A3742">
        <f>IF(P3742=P3741,0,P3742)</f>
        <v/>
      </c>
      <c r="B3742" s="41">
        <f>IF($M3742&gt;300,"",IF(OR(INDEX(Bemenet!$E$2:$E$301,$M3742)="",INDEX(Bemenet!$F$2:$F$301,$M3742)=""),"",MAX(INDEX(Bemenet!$E$2:$E$301,$M3742),INDEX(Szabalyok!$A:$A,$N3742))))</f>
        <v/>
      </c>
      <c r="C3742" s="41">
        <f>IF($B3742="","",MIN(INDEX(Bemenet!$F$2:$F$301,$M3742),INDEX(Szabalyok!$B:$B,$N3742)))</f>
        <v/>
      </c>
      <c r="D3742" s="5">
        <f>IF(AND($B3742&lt;&gt;"",$C3742&lt;&gt;"",$B3742&lt;=$C3742),INDEX(Bemenet!$G$2:$G$301,$M3742),"")</f>
        <v/>
      </c>
      <c r="E3742" s="6">
        <f>IF(AND($B3742&lt;&gt;"",$C3742&lt;&gt;"",$B3742&lt;=$C3742),INDEX(Bemenet!$D$2:$D$301,$M3742),"")</f>
        <v/>
      </c>
      <c r="F3742" s="5">
        <f>IF(AND($B3742&lt;&gt;"",$C3742&lt;&gt;"",$B3742&lt;=$C3742),$C3742-$B3742+1,"")</f>
        <v/>
      </c>
      <c r="G3742" s="5">
        <f>IF($F3742="","",$F3742*$D3742)</f>
        <v/>
      </c>
      <c r="H3742" s="42">
        <f>IF($G3742="","",$O3742)</f>
        <v/>
      </c>
      <c r="I3742" s="5">
        <f>IF($G3742="","",$G3742*IF($H3742="",$O3742,$H3742)/100)</f>
        <v/>
      </c>
      <c r="J3742" s="5">
        <f>IF(OR($L3742="",NOT(COUNTIFS($L$2:$L3742,$L3742)=1)),"",SUMIFS($G:$G,$L:$L,$L3742))</f>
        <v/>
      </c>
      <c r="K3742" s="5">
        <f>IF(OR($L3742="",NOT(COUNTIFS($L$2:$L3742,$L3742)=1)),"",SUMIFS($I:$I,$L:$L,$L3742))</f>
        <v/>
      </c>
      <c r="L3742" s="6">
        <f>IF($B3742="","",YEAR($B3742))</f>
        <v/>
      </c>
      <c r="M3742" s="6">
        <f>INT((ROW()-2)/39)+1</f>
        <v/>
      </c>
      <c r="N3742" s="6">
        <f>MOD(ROW()-2,39)+2</f>
        <v/>
      </c>
      <c r="O3742" s="42">
        <f>IF(AND($B3742&lt;&gt;"",$C3742&lt;&gt;"",$B3742&lt;=$C3742),INDEX(Szabalyok!$C:$C,$N3742),"")</f>
        <v/>
      </c>
      <c r="P3742">
        <f>IF(D3742="",P3741,P3741+1)</f>
        <v/>
      </c>
    </row>
    <row r="3743">
      <c r="A3743">
        <f>IF(P3743=P3742,0,P3743)</f>
        <v/>
      </c>
      <c r="B3743" s="41">
        <f>IF($M3743&gt;300,"",IF(OR(INDEX(Bemenet!$E$2:$E$301,$M3743)="",INDEX(Bemenet!$F$2:$F$301,$M3743)=""),"",MAX(INDEX(Bemenet!$E$2:$E$301,$M3743),INDEX(Szabalyok!$A:$A,$N3743))))</f>
        <v/>
      </c>
      <c r="C3743" s="41">
        <f>IF($B3743="","",MIN(INDEX(Bemenet!$F$2:$F$301,$M3743),INDEX(Szabalyok!$B:$B,$N3743)))</f>
        <v/>
      </c>
      <c r="D3743" s="5">
        <f>IF(AND($B3743&lt;&gt;"",$C3743&lt;&gt;"",$B3743&lt;=$C3743),INDEX(Bemenet!$G$2:$G$301,$M3743),"")</f>
        <v/>
      </c>
      <c r="E3743" s="6">
        <f>IF(AND($B3743&lt;&gt;"",$C3743&lt;&gt;"",$B3743&lt;=$C3743),INDEX(Bemenet!$D$2:$D$301,$M3743),"")</f>
        <v/>
      </c>
      <c r="F3743" s="5">
        <f>IF(AND($B3743&lt;&gt;"",$C3743&lt;&gt;"",$B3743&lt;=$C3743),$C3743-$B3743+1,"")</f>
        <v/>
      </c>
      <c r="G3743" s="5">
        <f>IF($F3743="","",$F3743*$D3743)</f>
        <v/>
      </c>
      <c r="H3743" s="42">
        <f>IF($G3743="","",$O3743)</f>
        <v/>
      </c>
      <c r="I3743" s="5">
        <f>IF($G3743="","",$G3743*IF($H3743="",$O3743,$H3743)/100)</f>
        <v/>
      </c>
      <c r="J3743" s="5">
        <f>IF(OR($L3743="",NOT(COUNTIFS($L$2:$L3743,$L3743)=1)),"",SUMIFS($G:$G,$L:$L,$L3743))</f>
        <v/>
      </c>
      <c r="K3743" s="5">
        <f>IF(OR($L3743="",NOT(COUNTIFS($L$2:$L3743,$L3743)=1)),"",SUMIFS($I:$I,$L:$L,$L3743))</f>
        <v/>
      </c>
      <c r="L3743" s="6">
        <f>IF($B3743="","",YEAR($B3743))</f>
        <v/>
      </c>
      <c r="M3743" s="6">
        <f>INT((ROW()-2)/39)+1</f>
        <v/>
      </c>
      <c r="N3743" s="6">
        <f>MOD(ROW()-2,39)+2</f>
        <v/>
      </c>
      <c r="O3743" s="42">
        <f>IF(AND($B3743&lt;&gt;"",$C3743&lt;&gt;"",$B3743&lt;=$C3743),INDEX(Szabalyok!$C:$C,$N3743),"")</f>
        <v/>
      </c>
      <c r="P3743">
        <f>IF(D3743="",P3742,P3742+1)</f>
        <v/>
      </c>
    </row>
    <row r="3744">
      <c r="A3744">
        <f>IF(P3744=P3743,0,P3744)</f>
        <v/>
      </c>
      <c r="B3744" s="41">
        <f>IF($M3744&gt;300,"",IF(OR(INDEX(Bemenet!$E$2:$E$301,$M3744)="",INDEX(Bemenet!$F$2:$F$301,$M3744)=""),"",MAX(INDEX(Bemenet!$E$2:$E$301,$M3744),INDEX(Szabalyok!$A:$A,$N3744))))</f>
        <v/>
      </c>
      <c r="C3744" s="41">
        <f>IF($B3744="","",MIN(INDEX(Bemenet!$F$2:$F$301,$M3744),INDEX(Szabalyok!$B:$B,$N3744)))</f>
        <v/>
      </c>
      <c r="D3744" s="5">
        <f>IF(AND($B3744&lt;&gt;"",$C3744&lt;&gt;"",$B3744&lt;=$C3744),INDEX(Bemenet!$G$2:$G$301,$M3744),"")</f>
        <v/>
      </c>
      <c r="E3744" s="6">
        <f>IF(AND($B3744&lt;&gt;"",$C3744&lt;&gt;"",$B3744&lt;=$C3744),INDEX(Bemenet!$D$2:$D$301,$M3744),"")</f>
        <v/>
      </c>
      <c r="F3744" s="5">
        <f>IF(AND($B3744&lt;&gt;"",$C3744&lt;&gt;"",$B3744&lt;=$C3744),$C3744-$B3744+1,"")</f>
        <v/>
      </c>
      <c r="G3744" s="5">
        <f>IF($F3744="","",$F3744*$D3744)</f>
        <v/>
      </c>
      <c r="H3744" s="42">
        <f>IF($G3744="","",$O3744)</f>
        <v/>
      </c>
      <c r="I3744" s="5">
        <f>IF($G3744="","",$G3744*IF($H3744="",$O3744,$H3744)/100)</f>
        <v/>
      </c>
      <c r="J3744" s="5">
        <f>IF(OR($L3744="",NOT(COUNTIFS($L$2:$L3744,$L3744)=1)),"",SUMIFS($G:$G,$L:$L,$L3744))</f>
        <v/>
      </c>
      <c r="K3744" s="5">
        <f>IF(OR($L3744="",NOT(COUNTIFS($L$2:$L3744,$L3744)=1)),"",SUMIFS($I:$I,$L:$L,$L3744))</f>
        <v/>
      </c>
      <c r="L3744" s="6">
        <f>IF($B3744="","",YEAR($B3744))</f>
        <v/>
      </c>
      <c r="M3744" s="6">
        <f>INT((ROW()-2)/39)+1</f>
        <v/>
      </c>
      <c r="N3744" s="6">
        <f>MOD(ROW()-2,39)+2</f>
        <v/>
      </c>
      <c r="O3744" s="42">
        <f>IF(AND($B3744&lt;&gt;"",$C3744&lt;&gt;"",$B3744&lt;=$C3744),INDEX(Szabalyok!$C:$C,$N3744),"")</f>
        <v/>
      </c>
      <c r="P3744">
        <f>IF(D3744="",P3743,P3743+1)</f>
        <v/>
      </c>
    </row>
    <row r="3745">
      <c r="A3745">
        <f>IF(P3745=P3744,0,P3745)</f>
        <v/>
      </c>
      <c r="B3745" s="41">
        <f>IF($M3745&gt;300,"",IF(OR(INDEX(Bemenet!$E$2:$E$301,$M3745)="",INDEX(Bemenet!$F$2:$F$301,$M3745)=""),"",MAX(INDEX(Bemenet!$E$2:$E$301,$M3745),INDEX(Szabalyok!$A:$A,$N3745))))</f>
        <v/>
      </c>
      <c r="C3745" s="41">
        <f>IF($B3745="","",MIN(INDEX(Bemenet!$F$2:$F$301,$M3745),INDEX(Szabalyok!$B:$B,$N3745)))</f>
        <v/>
      </c>
      <c r="D3745" s="5">
        <f>IF(AND($B3745&lt;&gt;"",$C3745&lt;&gt;"",$B3745&lt;=$C3745),INDEX(Bemenet!$G$2:$G$301,$M3745),"")</f>
        <v/>
      </c>
      <c r="E3745" s="6">
        <f>IF(AND($B3745&lt;&gt;"",$C3745&lt;&gt;"",$B3745&lt;=$C3745),INDEX(Bemenet!$D$2:$D$301,$M3745),"")</f>
        <v/>
      </c>
      <c r="F3745" s="5">
        <f>IF(AND($B3745&lt;&gt;"",$C3745&lt;&gt;"",$B3745&lt;=$C3745),$C3745-$B3745+1,"")</f>
        <v/>
      </c>
      <c r="G3745" s="5">
        <f>IF($F3745="","",$F3745*$D3745)</f>
        <v/>
      </c>
      <c r="H3745" s="42">
        <f>IF($G3745="","",$O3745)</f>
        <v/>
      </c>
      <c r="I3745" s="5">
        <f>IF($G3745="","",$G3745*IF($H3745="",$O3745,$H3745)/100)</f>
        <v/>
      </c>
      <c r="J3745" s="5">
        <f>IF(OR($L3745="",NOT(COUNTIFS($L$2:$L3745,$L3745)=1)),"",SUMIFS($G:$G,$L:$L,$L3745))</f>
        <v/>
      </c>
      <c r="K3745" s="5">
        <f>IF(OR($L3745="",NOT(COUNTIFS($L$2:$L3745,$L3745)=1)),"",SUMIFS($I:$I,$L:$L,$L3745))</f>
        <v/>
      </c>
      <c r="L3745" s="6">
        <f>IF($B3745="","",YEAR($B3745))</f>
        <v/>
      </c>
      <c r="M3745" s="6">
        <f>INT((ROW()-2)/39)+1</f>
        <v/>
      </c>
      <c r="N3745" s="6">
        <f>MOD(ROW()-2,39)+2</f>
        <v/>
      </c>
      <c r="O3745" s="42">
        <f>IF(AND($B3745&lt;&gt;"",$C3745&lt;&gt;"",$B3745&lt;=$C3745),INDEX(Szabalyok!$C:$C,$N3745),"")</f>
        <v/>
      </c>
      <c r="P3745">
        <f>IF(D3745="",P3744,P3744+1)</f>
        <v/>
      </c>
    </row>
    <row r="3746">
      <c r="A3746">
        <f>IF(P3746=P3745,0,P3746)</f>
        <v/>
      </c>
      <c r="B3746" s="41">
        <f>IF($M3746&gt;300,"",IF(OR(INDEX(Bemenet!$E$2:$E$301,$M3746)="",INDEX(Bemenet!$F$2:$F$301,$M3746)=""),"",MAX(INDEX(Bemenet!$E$2:$E$301,$M3746),INDEX(Szabalyok!$A:$A,$N3746))))</f>
        <v/>
      </c>
      <c r="C3746" s="41">
        <f>IF($B3746="","",MIN(INDEX(Bemenet!$F$2:$F$301,$M3746),INDEX(Szabalyok!$B:$B,$N3746)))</f>
        <v/>
      </c>
      <c r="D3746" s="5">
        <f>IF(AND($B3746&lt;&gt;"",$C3746&lt;&gt;"",$B3746&lt;=$C3746),INDEX(Bemenet!$G$2:$G$301,$M3746),"")</f>
        <v/>
      </c>
      <c r="E3746" s="6">
        <f>IF(AND($B3746&lt;&gt;"",$C3746&lt;&gt;"",$B3746&lt;=$C3746),INDEX(Bemenet!$D$2:$D$301,$M3746),"")</f>
        <v/>
      </c>
      <c r="F3746" s="5">
        <f>IF(AND($B3746&lt;&gt;"",$C3746&lt;&gt;"",$B3746&lt;=$C3746),$C3746-$B3746+1,"")</f>
        <v/>
      </c>
      <c r="G3746" s="5">
        <f>IF($F3746="","",$F3746*$D3746)</f>
        <v/>
      </c>
      <c r="H3746" s="42">
        <f>IF($G3746="","",$O3746)</f>
        <v/>
      </c>
      <c r="I3746" s="5">
        <f>IF($G3746="","",$G3746*IF($H3746="",$O3746,$H3746)/100)</f>
        <v/>
      </c>
      <c r="J3746" s="5">
        <f>IF(OR($L3746="",NOT(COUNTIFS($L$2:$L3746,$L3746)=1)),"",SUMIFS($G:$G,$L:$L,$L3746))</f>
        <v/>
      </c>
      <c r="K3746" s="5">
        <f>IF(OR($L3746="",NOT(COUNTIFS($L$2:$L3746,$L3746)=1)),"",SUMIFS($I:$I,$L:$L,$L3746))</f>
        <v/>
      </c>
      <c r="L3746" s="6">
        <f>IF($B3746="","",YEAR($B3746))</f>
        <v/>
      </c>
      <c r="M3746" s="6">
        <f>INT((ROW()-2)/39)+1</f>
        <v/>
      </c>
      <c r="N3746" s="6">
        <f>MOD(ROW()-2,39)+2</f>
        <v/>
      </c>
      <c r="O3746" s="42">
        <f>IF(AND($B3746&lt;&gt;"",$C3746&lt;&gt;"",$B3746&lt;=$C3746),INDEX(Szabalyok!$C:$C,$N3746),"")</f>
        <v/>
      </c>
      <c r="P3746">
        <f>IF(D3746="",P3745,P3745+1)</f>
        <v/>
      </c>
    </row>
    <row r="3747">
      <c r="A3747">
        <f>IF(P3747=P3746,0,P3747)</f>
        <v/>
      </c>
      <c r="B3747" s="41">
        <f>IF($M3747&gt;300,"",IF(OR(INDEX(Bemenet!$E$2:$E$301,$M3747)="",INDEX(Bemenet!$F$2:$F$301,$M3747)=""),"",MAX(INDEX(Bemenet!$E$2:$E$301,$M3747),INDEX(Szabalyok!$A:$A,$N3747))))</f>
        <v/>
      </c>
      <c r="C3747" s="41">
        <f>IF($B3747="","",MIN(INDEX(Bemenet!$F$2:$F$301,$M3747),INDEX(Szabalyok!$B:$B,$N3747)))</f>
        <v/>
      </c>
      <c r="D3747" s="5">
        <f>IF(AND($B3747&lt;&gt;"",$C3747&lt;&gt;"",$B3747&lt;=$C3747),INDEX(Bemenet!$G$2:$G$301,$M3747),"")</f>
        <v/>
      </c>
      <c r="E3747" s="6">
        <f>IF(AND($B3747&lt;&gt;"",$C3747&lt;&gt;"",$B3747&lt;=$C3747),INDEX(Bemenet!$D$2:$D$301,$M3747),"")</f>
        <v/>
      </c>
      <c r="F3747" s="5">
        <f>IF(AND($B3747&lt;&gt;"",$C3747&lt;&gt;"",$B3747&lt;=$C3747),$C3747-$B3747+1,"")</f>
        <v/>
      </c>
      <c r="G3747" s="5">
        <f>IF($F3747="","",$F3747*$D3747)</f>
        <v/>
      </c>
      <c r="H3747" s="42">
        <f>IF($G3747="","",$O3747)</f>
        <v/>
      </c>
      <c r="I3747" s="5">
        <f>IF($G3747="","",$G3747*IF($H3747="",$O3747,$H3747)/100)</f>
        <v/>
      </c>
      <c r="J3747" s="5">
        <f>IF(OR($L3747="",NOT(COUNTIFS($L$2:$L3747,$L3747)=1)),"",SUMIFS($G:$G,$L:$L,$L3747))</f>
        <v/>
      </c>
      <c r="K3747" s="5">
        <f>IF(OR($L3747="",NOT(COUNTIFS($L$2:$L3747,$L3747)=1)),"",SUMIFS($I:$I,$L:$L,$L3747))</f>
        <v/>
      </c>
      <c r="L3747" s="6">
        <f>IF($B3747="","",YEAR($B3747))</f>
        <v/>
      </c>
      <c r="M3747" s="6">
        <f>INT((ROW()-2)/39)+1</f>
        <v/>
      </c>
      <c r="N3747" s="6">
        <f>MOD(ROW()-2,39)+2</f>
        <v/>
      </c>
      <c r="O3747" s="42">
        <f>IF(AND($B3747&lt;&gt;"",$C3747&lt;&gt;"",$B3747&lt;=$C3747),INDEX(Szabalyok!$C:$C,$N3747),"")</f>
        <v/>
      </c>
      <c r="P3747">
        <f>IF(D3747="",P3746,P3746+1)</f>
        <v/>
      </c>
    </row>
    <row r="3748">
      <c r="A3748">
        <f>IF(P3748=P3747,0,P3748)</f>
        <v/>
      </c>
      <c r="B3748" s="41">
        <f>IF($M3748&gt;300,"",IF(OR(INDEX(Bemenet!$E$2:$E$301,$M3748)="",INDEX(Bemenet!$F$2:$F$301,$M3748)=""),"",MAX(INDEX(Bemenet!$E$2:$E$301,$M3748),INDEX(Szabalyok!$A:$A,$N3748))))</f>
        <v/>
      </c>
      <c r="C3748" s="41">
        <f>IF($B3748="","",MIN(INDEX(Bemenet!$F$2:$F$301,$M3748),INDEX(Szabalyok!$B:$B,$N3748)))</f>
        <v/>
      </c>
      <c r="D3748" s="5">
        <f>IF(AND($B3748&lt;&gt;"",$C3748&lt;&gt;"",$B3748&lt;=$C3748),INDEX(Bemenet!$G$2:$G$301,$M3748),"")</f>
        <v/>
      </c>
      <c r="E3748" s="6">
        <f>IF(AND($B3748&lt;&gt;"",$C3748&lt;&gt;"",$B3748&lt;=$C3748),INDEX(Bemenet!$D$2:$D$301,$M3748),"")</f>
        <v/>
      </c>
      <c r="F3748" s="5">
        <f>IF(AND($B3748&lt;&gt;"",$C3748&lt;&gt;"",$B3748&lt;=$C3748),$C3748-$B3748+1,"")</f>
        <v/>
      </c>
      <c r="G3748" s="5">
        <f>IF($F3748="","",$F3748*$D3748)</f>
        <v/>
      </c>
      <c r="H3748" s="42">
        <f>IF($G3748="","",$O3748)</f>
        <v/>
      </c>
      <c r="I3748" s="5">
        <f>IF($G3748="","",$G3748*IF($H3748="",$O3748,$H3748)/100)</f>
        <v/>
      </c>
      <c r="J3748" s="5">
        <f>IF(OR($L3748="",NOT(COUNTIFS($L$2:$L3748,$L3748)=1)),"",SUMIFS($G:$G,$L:$L,$L3748))</f>
        <v/>
      </c>
      <c r="K3748" s="5">
        <f>IF(OR($L3748="",NOT(COUNTIFS($L$2:$L3748,$L3748)=1)),"",SUMIFS($I:$I,$L:$L,$L3748))</f>
        <v/>
      </c>
      <c r="L3748" s="6">
        <f>IF($B3748="","",YEAR($B3748))</f>
        <v/>
      </c>
      <c r="M3748" s="6">
        <f>INT((ROW()-2)/39)+1</f>
        <v/>
      </c>
      <c r="N3748" s="6">
        <f>MOD(ROW()-2,39)+2</f>
        <v/>
      </c>
      <c r="O3748" s="42">
        <f>IF(AND($B3748&lt;&gt;"",$C3748&lt;&gt;"",$B3748&lt;=$C3748),INDEX(Szabalyok!$C:$C,$N3748),"")</f>
        <v/>
      </c>
      <c r="P3748">
        <f>IF(D3748="",P3747,P3747+1)</f>
        <v/>
      </c>
    </row>
    <row r="3749">
      <c r="A3749">
        <f>IF(P3749=P3748,0,P3749)</f>
        <v/>
      </c>
      <c r="B3749" s="41">
        <f>IF($M3749&gt;300,"",IF(OR(INDEX(Bemenet!$E$2:$E$301,$M3749)="",INDEX(Bemenet!$F$2:$F$301,$M3749)=""),"",MAX(INDEX(Bemenet!$E$2:$E$301,$M3749),INDEX(Szabalyok!$A:$A,$N3749))))</f>
        <v/>
      </c>
      <c r="C3749" s="41">
        <f>IF($B3749="","",MIN(INDEX(Bemenet!$F$2:$F$301,$M3749),INDEX(Szabalyok!$B:$B,$N3749)))</f>
        <v/>
      </c>
      <c r="D3749" s="5">
        <f>IF(AND($B3749&lt;&gt;"",$C3749&lt;&gt;"",$B3749&lt;=$C3749),INDEX(Bemenet!$G$2:$G$301,$M3749),"")</f>
        <v/>
      </c>
      <c r="E3749" s="6">
        <f>IF(AND($B3749&lt;&gt;"",$C3749&lt;&gt;"",$B3749&lt;=$C3749),INDEX(Bemenet!$D$2:$D$301,$M3749),"")</f>
        <v/>
      </c>
      <c r="F3749" s="5">
        <f>IF(AND($B3749&lt;&gt;"",$C3749&lt;&gt;"",$B3749&lt;=$C3749),$C3749-$B3749+1,"")</f>
        <v/>
      </c>
      <c r="G3749" s="5">
        <f>IF($F3749="","",$F3749*$D3749)</f>
        <v/>
      </c>
      <c r="H3749" s="42">
        <f>IF($G3749="","",$O3749)</f>
        <v/>
      </c>
      <c r="I3749" s="5">
        <f>IF($G3749="","",$G3749*IF($H3749="",$O3749,$H3749)/100)</f>
        <v/>
      </c>
      <c r="J3749" s="5">
        <f>IF(OR($L3749="",NOT(COUNTIFS($L$2:$L3749,$L3749)=1)),"",SUMIFS($G:$G,$L:$L,$L3749))</f>
        <v/>
      </c>
      <c r="K3749" s="5">
        <f>IF(OR($L3749="",NOT(COUNTIFS($L$2:$L3749,$L3749)=1)),"",SUMIFS($I:$I,$L:$L,$L3749))</f>
        <v/>
      </c>
      <c r="L3749" s="6">
        <f>IF($B3749="","",YEAR($B3749))</f>
        <v/>
      </c>
      <c r="M3749" s="6">
        <f>INT((ROW()-2)/39)+1</f>
        <v/>
      </c>
      <c r="N3749" s="6">
        <f>MOD(ROW()-2,39)+2</f>
        <v/>
      </c>
      <c r="O3749" s="42">
        <f>IF(AND($B3749&lt;&gt;"",$C3749&lt;&gt;"",$B3749&lt;=$C3749),INDEX(Szabalyok!$C:$C,$N3749),"")</f>
        <v/>
      </c>
      <c r="P3749">
        <f>IF(D3749="",P3748,P3748+1)</f>
        <v/>
      </c>
    </row>
    <row r="3750">
      <c r="A3750">
        <f>IF(P3750=P3749,0,P3750)</f>
        <v/>
      </c>
      <c r="B3750" s="41">
        <f>IF($M3750&gt;300,"",IF(OR(INDEX(Bemenet!$E$2:$E$301,$M3750)="",INDEX(Bemenet!$F$2:$F$301,$M3750)=""),"",MAX(INDEX(Bemenet!$E$2:$E$301,$M3750),INDEX(Szabalyok!$A:$A,$N3750))))</f>
        <v/>
      </c>
      <c r="C3750" s="41">
        <f>IF($B3750="","",MIN(INDEX(Bemenet!$F$2:$F$301,$M3750),INDEX(Szabalyok!$B:$B,$N3750)))</f>
        <v/>
      </c>
      <c r="D3750" s="5">
        <f>IF(AND($B3750&lt;&gt;"",$C3750&lt;&gt;"",$B3750&lt;=$C3750),INDEX(Bemenet!$G$2:$G$301,$M3750),"")</f>
        <v/>
      </c>
      <c r="E3750" s="6">
        <f>IF(AND($B3750&lt;&gt;"",$C3750&lt;&gt;"",$B3750&lt;=$C3750),INDEX(Bemenet!$D$2:$D$301,$M3750),"")</f>
        <v/>
      </c>
      <c r="F3750" s="5">
        <f>IF(AND($B3750&lt;&gt;"",$C3750&lt;&gt;"",$B3750&lt;=$C3750),$C3750-$B3750+1,"")</f>
        <v/>
      </c>
      <c r="G3750" s="5">
        <f>IF($F3750="","",$F3750*$D3750)</f>
        <v/>
      </c>
      <c r="H3750" s="42">
        <f>IF($G3750="","",$O3750)</f>
        <v/>
      </c>
      <c r="I3750" s="5">
        <f>IF($G3750="","",$G3750*IF($H3750="",$O3750,$H3750)/100)</f>
        <v/>
      </c>
      <c r="J3750" s="5">
        <f>IF(OR($L3750="",NOT(COUNTIFS($L$2:$L3750,$L3750)=1)),"",SUMIFS($G:$G,$L:$L,$L3750))</f>
        <v/>
      </c>
      <c r="K3750" s="5">
        <f>IF(OR($L3750="",NOT(COUNTIFS($L$2:$L3750,$L3750)=1)),"",SUMIFS($I:$I,$L:$L,$L3750))</f>
        <v/>
      </c>
      <c r="L3750" s="6">
        <f>IF($B3750="","",YEAR($B3750))</f>
        <v/>
      </c>
      <c r="M3750" s="6">
        <f>INT((ROW()-2)/39)+1</f>
        <v/>
      </c>
      <c r="N3750" s="6">
        <f>MOD(ROW()-2,39)+2</f>
        <v/>
      </c>
      <c r="O3750" s="42">
        <f>IF(AND($B3750&lt;&gt;"",$C3750&lt;&gt;"",$B3750&lt;=$C3750),INDEX(Szabalyok!$C:$C,$N3750),"")</f>
        <v/>
      </c>
      <c r="P3750">
        <f>IF(D3750="",P3749,P3749+1)</f>
        <v/>
      </c>
    </row>
    <row r="3751">
      <c r="A3751">
        <f>IF(P3751=P3750,0,P3751)</f>
        <v/>
      </c>
      <c r="B3751" s="41">
        <f>IF($M3751&gt;300,"",IF(OR(INDEX(Bemenet!$E$2:$E$301,$M3751)="",INDEX(Bemenet!$F$2:$F$301,$M3751)=""),"",MAX(INDEX(Bemenet!$E$2:$E$301,$M3751),INDEX(Szabalyok!$A:$A,$N3751))))</f>
        <v/>
      </c>
      <c r="C3751" s="41">
        <f>IF($B3751="","",MIN(INDEX(Bemenet!$F$2:$F$301,$M3751),INDEX(Szabalyok!$B:$B,$N3751)))</f>
        <v/>
      </c>
      <c r="D3751" s="5">
        <f>IF(AND($B3751&lt;&gt;"",$C3751&lt;&gt;"",$B3751&lt;=$C3751),INDEX(Bemenet!$G$2:$G$301,$M3751),"")</f>
        <v/>
      </c>
      <c r="E3751" s="6">
        <f>IF(AND($B3751&lt;&gt;"",$C3751&lt;&gt;"",$B3751&lt;=$C3751),INDEX(Bemenet!$D$2:$D$301,$M3751),"")</f>
        <v/>
      </c>
      <c r="F3751" s="5">
        <f>IF(AND($B3751&lt;&gt;"",$C3751&lt;&gt;"",$B3751&lt;=$C3751),$C3751-$B3751+1,"")</f>
        <v/>
      </c>
      <c r="G3751" s="5">
        <f>IF($F3751="","",$F3751*$D3751)</f>
        <v/>
      </c>
      <c r="H3751" s="42">
        <f>IF($G3751="","",$O3751)</f>
        <v/>
      </c>
      <c r="I3751" s="5">
        <f>IF($G3751="","",$G3751*IF($H3751="",$O3751,$H3751)/100)</f>
        <v/>
      </c>
      <c r="J3751" s="5">
        <f>IF(OR($L3751="",NOT(COUNTIFS($L$2:$L3751,$L3751)=1)),"",SUMIFS($G:$G,$L:$L,$L3751))</f>
        <v/>
      </c>
      <c r="K3751" s="5">
        <f>IF(OR($L3751="",NOT(COUNTIFS($L$2:$L3751,$L3751)=1)),"",SUMIFS($I:$I,$L:$L,$L3751))</f>
        <v/>
      </c>
      <c r="L3751" s="6">
        <f>IF($B3751="","",YEAR($B3751))</f>
        <v/>
      </c>
      <c r="M3751" s="6">
        <f>INT((ROW()-2)/39)+1</f>
        <v/>
      </c>
      <c r="N3751" s="6">
        <f>MOD(ROW()-2,39)+2</f>
        <v/>
      </c>
      <c r="O3751" s="42">
        <f>IF(AND($B3751&lt;&gt;"",$C3751&lt;&gt;"",$B3751&lt;=$C3751),INDEX(Szabalyok!$C:$C,$N3751),"")</f>
        <v/>
      </c>
      <c r="P3751">
        <f>IF(D3751="",P3750,P3750+1)</f>
        <v/>
      </c>
    </row>
    <row r="3752">
      <c r="A3752">
        <f>IF(P3752=P3751,0,P3752)</f>
        <v/>
      </c>
      <c r="B3752" s="41">
        <f>IF($M3752&gt;300,"",IF(OR(INDEX(Bemenet!$E$2:$E$301,$M3752)="",INDEX(Bemenet!$F$2:$F$301,$M3752)=""),"",MAX(INDEX(Bemenet!$E$2:$E$301,$M3752),INDEX(Szabalyok!$A:$A,$N3752))))</f>
        <v/>
      </c>
      <c r="C3752" s="41">
        <f>IF($B3752="","",MIN(INDEX(Bemenet!$F$2:$F$301,$M3752),INDEX(Szabalyok!$B:$B,$N3752)))</f>
        <v/>
      </c>
      <c r="D3752" s="5">
        <f>IF(AND($B3752&lt;&gt;"",$C3752&lt;&gt;"",$B3752&lt;=$C3752),INDEX(Bemenet!$G$2:$G$301,$M3752),"")</f>
        <v/>
      </c>
      <c r="E3752" s="6">
        <f>IF(AND($B3752&lt;&gt;"",$C3752&lt;&gt;"",$B3752&lt;=$C3752),INDEX(Bemenet!$D$2:$D$301,$M3752),"")</f>
        <v/>
      </c>
      <c r="F3752" s="5">
        <f>IF(AND($B3752&lt;&gt;"",$C3752&lt;&gt;"",$B3752&lt;=$C3752),$C3752-$B3752+1,"")</f>
        <v/>
      </c>
      <c r="G3752" s="5">
        <f>IF($F3752="","",$F3752*$D3752)</f>
        <v/>
      </c>
      <c r="H3752" s="42">
        <f>IF($G3752="","",$O3752)</f>
        <v/>
      </c>
      <c r="I3752" s="5">
        <f>IF($G3752="","",$G3752*IF($H3752="",$O3752,$H3752)/100)</f>
        <v/>
      </c>
      <c r="J3752" s="5">
        <f>IF(OR($L3752="",NOT(COUNTIFS($L$2:$L3752,$L3752)=1)),"",SUMIFS($G:$G,$L:$L,$L3752))</f>
        <v/>
      </c>
      <c r="K3752" s="5">
        <f>IF(OR($L3752="",NOT(COUNTIFS($L$2:$L3752,$L3752)=1)),"",SUMIFS($I:$I,$L:$L,$L3752))</f>
        <v/>
      </c>
      <c r="L3752" s="6">
        <f>IF($B3752="","",YEAR($B3752))</f>
        <v/>
      </c>
      <c r="M3752" s="6">
        <f>INT((ROW()-2)/39)+1</f>
        <v/>
      </c>
      <c r="N3752" s="6">
        <f>MOD(ROW()-2,39)+2</f>
        <v/>
      </c>
      <c r="O3752" s="42">
        <f>IF(AND($B3752&lt;&gt;"",$C3752&lt;&gt;"",$B3752&lt;=$C3752),INDEX(Szabalyok!$C:$C,$N3752),"")</f>
        <v/>
      </c>
      <c r="P3752">
        <f>IF(D3752="",P3751,P3751+1)</f>
        <v/>
      </c>
    </row>
    <row r="3753">
      <c r="A3753">
        <f>IF(P3753=P3752,0,P3753)</f>
        <v/>
      </c>
      <c r="B3753" s="41">
        <f>IF($M3753&gt;300,"",IF(OR(INDEX(Bemenet!$E$2:$E$301,$M3753)="",INDEX(Bemenet!$F$2:$F$301,$M3753)=""),"",MAX(INDEX(Bemenet!$E$2:$E$301,$M3753),INDEX(Szabalyok!$A:$A,$N3753))))</f>
        <v/>
      </c>
      <c r="C3753" s="41">
        <f>IF($B3753="","",MIN(INDEX(Bemenet!$F$2:$F$301,$M3753),INDEX(Szabalyok!$B:$B,$N3753)))</f>
        <v/>
      </c>
      <c r="D3753" s="5">
        <f>IF(AND($B3753&lt;&gt;"",$C3753&lt;&gt;"",$B3753&lt;=$C3753),INDEX(Bemenet!$G$2:$G$301,$M3753),"")</f>
        <v/>
      </c>
      <c r="E3753" s="6">
        <f>IF(AND($B3753&lt;&gt;"",$C3753&lt;&gt;"",$B3753&lt;=$C3753),INDEX(Bemenet!$D$2:$D$301,$M3753),"")</f>
        <v/>
      </c>
      <c r="F3753" s="5">
        <f>IF(AND($B3753&lt;&gt;"",$C3753&lt;&gt;"",$B3753&lt;=$C3753),$C3753-$B3753+1,"")</f>
        <v/>
      </c>
      <c r="G3753" s="5">
        <f>IF($F3753="","",$F3753*$D3753)</f>
        <v/>
      </c>
      <c r="H3753" s="42">
        <f>IF($G3753="","",$O3753)</f>
        <v/>
      </c>
      <c r="I3753" s="5">
        <f>IF($G3753="","",$G3753*IF($H3753="",$O3753,$H3753)/100)</f>
        <v/>
      </c>
      <c r="J3753" s="5">
        <f>IF(OR($L3753="",NOT(COUNTIFS($L$2:$L3753,$L3753)=1)),"",SUMIFS($G:$G,$L:$L,$L3753))</f>
        <v/>
      </c>
      <c r="K3753" s="5">
        <f>IF(OR($L3753="",NOT(COUNTIFS($L$2:$L3753,$L3753)=1)),"",SUMIFS($I:$I,$L:$L,$L3753))</f>
        <v/>
      </c>
      <c r="L3753" s="6">
        <f>IF($B3753="","",YEAR($B3753))</f>
        <v/>
      </c>
      <c r="M3753" s="6">
        <f>INT((ROW()-2)/39)+1</f>
        <v/>
      </c>
      <c r="N3753" s="6">
        <f>MOD(ROW()-2,39)+2</f>
        <v/>
      </c>
      <c r="O3753" s="42">
        <f>IF(AND($B3753&lt;&gt;"",$C3753&lt;&gt;"",$B3753&lt;=$C3753),INDEX(Szabalyok!$C:$C,$N3753),"")</f>
        <v/>
      </c>
      <c r="P3753">
        <f>IF(D3753="",P3752,P3752+1)</f>
        <v/>
      </c>
    </row>
    <row r="3754">
      <c r="A3754">
        <f>IF(P3754=P3753,0,P3754)</f>
        <v/>
      </c>
      <c r="B3754" s="41">
        <f>IF($M3754&gt;300,"",IF(OR(INDEX(Bemenet!$E$2:$E$301,$M3754)="",INDEX(Bemenet!$F$2:$F$301,$M3754)=""),"",MAX(INDEX(Bemenet!$E$2:$E$301,$M3754),INDEX(Szabalyok!$A:$A,$N3754))))</f>
        <v/>
      </c>
      <c r="C3754" s="41">
        <f>IF($B3754="","",MIN(INDEX(Bemenet!$F$2:$F$301,$M3754),INDEX(Szabalyok!$B:$B,$N3754)))</f>
        <v/>
      </c>
      <c r="D3754" s="5">
        <f>IF(AND($B3754&lt;&gt;"",$C3754&lt;&gt;"",$B3754&lt;=$C3754),INDEX(Bemenet!$G$2:$G$301,$M3754),"")</f>
        <v/>
      </c>
      <c r="E3754" s="6">
        <f>IF(AND($B3754&lt;&gt;"",$C3754&lt;&gt;"",$B3754&lt;=$C3754),INDEX(Bemenet!$D$2:$D$301,$M3754),"")</f>
        <v/>
      </c>
      <c r="F3754" s="5">
        <f>IF(AND($B3754&lt;&gt;"",$C3754&lt;&gt;"",$B3754&lt;=$C3754),$C3754-$B3754+1,"")</f>
        <v/>
      </c>
      <c r="G3754" s="5">
        <f>IF($F3754="","",$F3754*$D3754)</f>
        <v/>
      </c>
      <c r="H3754" s="42">
        <f>IF($G3754="","",$O3754)</f>
        <v/>
      </c>
      <c r="I3754" s="5">
        <f>IF($G3754="","",$G3754*IF($H3754="",$O3754,$H3754)/100)</f>
        <v/>
      </c>
      <c r="J3754" s="5">
        <f>IF(OR($L3754="",NOT(COUNTIFS($L$2:$L3754,$L3754)=1)),"",SUMIFS($G:$G,$L:$L,$L3754))</f>
        <v/>
      </c>
      <c r="K3754" s="5">
        <f>IF(OR($L3754="",NOT(COUNTIFS($L$2:$L3754,$L3754)=1)),"",SUMIFS($I:$I,$L:$L,$L3754))</f>
        <v/>
      </c>
      <c r="L3754" s="6">
        <f>IF($B3754="","",YEAR($B3754))</f>
        <v/>
      </c>
      <c r="M3754" s="6">
        <f>INT((ROW()-2)/39)+1</f>
        <v/>
      </c>
      <c r="N3754" s="6">
        <f>MOD(ROW()-2,39)+2</f>
        <v/>
      </c>
      <c r="O3754" s="42">
        <f>IF(AND($B3754&lt;&gt;"",$C3754&lt;&gt;"",$B3754&lt;=$C3754),INDEX(Szabalyok!$C:$C,$N3754),"")</f>
        <v/>
      </c>
      <c r="P3754">
        <f>IF(D3754="",P3753,P3753+1)</f>
        <v/>
      </c>
    </row>
    <row r="3755">
      <c r="A3755">
        <f>IF(P3755=P3754,0,P3755)</f>
        <v/>
      </c>
      <c r="B3755" s="41">
        <f>IF($M3755&gt;300,"",IF(OR(INDEX(Bemenet!$E$2:$E$301,$M3755)="",INDEX(Bemenet!$F$2:$F$301,$M3755)=""),"",MAX(INDEX(Bemenet!$E$2:$E$301,$M3755),INDEX(Szabalyok!$A:$A,$N3755))))</f>
        <v/>
      </c>
      <c r="C3755" s="41">
        <f>IF($B3755="","",MIN(INDEX(Bemenet!$F$2:$F$301,$M3755),INDEX(Szabalyok!$B:$B,$N3755)))</f>
        <v/>
      </c>
      <c r="D3755" s="5">
        <f>IF(AND($B3755&lt;&gt;"",$C3755&lt;&gt;"",$B3755&lt;=$C3755),INDEX(Bemenet!$G$2:$G$301,$M3755),"")</f>
        <v/>
      </c>
      <c r="E3755" s="6">
        <f>IF(AND($B3755&lt;&gt;"",$C3755&lt;&gt;"",$B3755&lt;=$C3755),INDEX(Bemenet!$D$2:$D$301,$M3755),"")</f>
        <v/>
      </c>
      <c r="F3755" s="5">
        <f>IF(AND($B3755&lt;&gt;"",$C3755&lt;&gt;"",$B3755&lt;=$C3755),$C3755-$B3755+1,"")</f>
        <v/>
      </c>
      <c r="G3755" s="5">
        <f>IF($F3755="","",$F3755*$D3755)</f>
        <v/>
      </c>
      <c r="H3755" s="42">
        <f>IF($G3755="","",$O3755)</f>
        <v/>
      </c>
      <c r="I3755" s="5">
        <f>IF($G3755="","",$G3755*IF($H3755="",$O3755,$H3755)/100)</f>
        <v/>
      </c>
      <c r="J3755" s="5">
        <f>IF(OR($L3755="",NOT(COUNTIFS($L$2:$L3755,$L3755)=1)),"",SUMIFS($G:$G,$L:$L,$L3755))</f>
        <v/>
      </c>
      <c r="K3755" s="5">
        <f>IF(OR($L3755="",NOT(COUNTIFS($L$2:$L3755,$L3755)=1)),"",SUMIFS($I:$I,$L:$L,$L3755))</f>
        <v/>
      </c>
      <c r="L3755" s="6">
        <f>IF($B3755="","",YEAR($B3755))</f>
        <v/>
      </c>
      <c r="M3755" s="6">
        <f>INT((ROW()-2)/39)+1</f>
        <v/>
      </c>
      <c r="N3755" s="6">
        <f>MOD(ROW()-2,39)+2</f>
        <v/>
      </c>
      <c r="O3755" s="42">
        <f>IF(AND($B3755&lt;&gt;"",$C3755&lt;&gt;"",$B3755&lt;=$C3755),INDEX(Szabalyok!$C:$C,$N3755),"")</f>
        <v/>
      </c>
      <c r="P3755">
        <f>IF(D3755="",P3754,P3754+1)</f>
        <v/>
      </c>
    </row>
    <row r="3756">
      <c r="A3756">
        <f>IF(P3756=P3755,0,P3756)</f>
        <v/>
      </c>
      <c r="B3756" s="41">
        <f>IF($M3756&gt;300,"",IF(OR(INDEX(Bemenet!$E$2:$E$301,$M3756)="",INDEX(Bemenet!$F$2:$F$301,$M3756)=""),"",MAX(INDEX(Bemenet!$E$2:$E$301,$M3756),INDEX(Szabalyok!$A:$A,$N3756))))</f>
        <v/>
      </c>
      <c r="C3756" s="41">
        <f>IF($B3756="","",MIN(INDEX(Bemenet!$F$2:$F$301,$M3756),INDEX(Szabalyok!$B:$B,$N3756)))</f>
        <v/>
      </c>
      <c r="D3756" s="5">
        <f>IF(AND($B3756&lt;&gt;"",$C3756&lt;&gt;"",$B3756&lt;=$C3756),INDEX(Bemenet!$G$2:$G$301,$M3756),"")</f>
        <v/>
      </c>
      <c r="E3756" s="6">
        <f>IF(AND($B3756&lt;&gt;"",$C3756&lt;&gt;"",$B3756&lt;=$C3756),INDEX(Bemenet!$D$2:$D$301,$M3756),"")</f>
        <v/>
      </c>
      <c r="F3756" s="5">
        <f>IF(AND($B3756&lt;&gt;"",$C3756&lt;&gt;"",$B3756&lt;=$C3756),$C3756-$B3756+1,"")</f>
        <v/>
      </c>
      <c r="G3756" s="5">
        <f>IF($F3756="","",$F3756*$D3756)</f>
        <v/>
      </c>
      <c r="H3756" s="42">
        <f>IF($G3756="","",$O3756)</f>
        <v/>
      </c>
      <c r="I3756" s="5">
        <f>IF($G3756="","",$G3756*IF($H3756="",$O3756,$H3756)/100)</f>
        <v/>
      </c>
      <c r="J3756" s="5">
        <f>IF(OR($L3756="",NOT(COUNTIFS($L$2:$L3756,$L3756)=1)),"",SUMIFS($G:$G,$L:$L,$L3756))</f>
        <v/>
      </c>
      <c r="K3756" s="5">
        <f>IF(OR($L3756="",NOT(COUNTIFS($L$2:$L3756,$L3756)=1)),"",SUMIFS($I:$I,$L:$L,$L3756))</f>
        <v/>
      </c>
      <c r="L3756" s="6">
        <f>IF($B3756="","",YEAR($B3756))</f>
        <v/>
      </c>
      <c r="M3756" s="6">
        <f>INT((ROW()-2)/39)+1</f>
        <v/>
      </c>
      <c r="N3756" s="6">
        <f>MOD(ROW()-2,39)+2</f>
        <v/>
      </c>
      <c r="O3756" s="42">
        <f>IF(AND($B3756&lt;&gt;"",$C3756&lt;&gt;"",$B3756&lt;=$C3756),INDEX(Szabalyok!$C:$C,$N3756),"")</f>
        <v/>
      </c>
      <c r="P3756">
        <f>IF(D3756="",P3755,P3755+1)</f>
        <v/>
      </c>
    </row>
    <row r="3757">
      <c r="A3757">
        <f>IF(P3757=P3756,0,P3757)</f>
        <v/>
      </c>
      <c r="B3757" s="41">
        <f>IF($M3757&gt;300,"",IF(OR(INDEX(Bemenet!$E$2:$E$301,$M3757)="",INDEX(Bemenet!$F$2:$F$301,$M3757)=""),"",MAX(INDEX(Bemenet!$E$2:$E$301,$M3757),INDEX(Szabalyok!$A:$A,$N3757))))</f>
        <v/>
      </c>
      <c r="C3757" s="41">
        <f>IF($B3757="","",MIN(INDEX(Bemenet!$F$2:$F$301,$M3757),INDEX(Szabalyok!$B:$B,$N3757)))</f>
        <v/>
      </c>
      <c r="D3757" s="5">
        <f>IF(AND($B3757&lt;&gt;"",$C3757&lt;&gt;"",$B3757&lt;=$C3757),INDEX(Bemenet!$G$2:$G$301,$M3757),"")</f>
        <v/>
      </c>
      <c r="E3757" s="6">
        <f>IF(AND($B3757&lt;&gt;"",$C3757&lt;&gt;"",$B3757&lt;=$C3757),INDEX(Bemenet!$D$2:$D$301,$M3757),"")</f>
        <v/>
      </c>
      <c r="F3757" s="5">
        <f>IF(AND($B3757&lt;&gt;"",$C3757&lt;&gt;"",$B3757&lt;=$C3757),$C3757-$B3757+1,"")</f>
        <v/>
      </c>
      <c r="G3757" s="5">
        <f>IF($F3757="","",$F3757*$D3757)</f>
        <v/>
      </c>
      <c r="H3757" s="42">
        <f>IF($G3757="","",$O3757)</f>
        <v/>
      </c>
      <c r="I3757" s="5">
        <f>IF($G3757="","",$G3757*IF($H3757="",$O3757,$H3757)/100)</f>
        <v/>
      </c>
      <c r="J3757" s="5">
        <f>IF(OR($L3757="",NOT(COUNTIFS($L$2:$L3757,$L3757)=1)),"",SUMIFS($G:$G,$L:$L,$L3757))</f>
        <v/>
      </c>
      <c r="K3757" s="5">
        <f>IF(OR($L3757="",NOT(COUNTIFS($L$2:$L3757,$L3757)=1)),"",SUMIFS($I:$I,$L:$L,$L3757))</f>
        <v/>
      </c>
      <c r="L3757" s="6">
        <f>IF($B3757="","",YEAR($B3757))</f>
        <v/>
      </c>
      <c r="M3757" s="6">
        <f>INT((ROW()-2)/39)+1</f>
        <v/>
      </c>
      <c r="N3757" s="6">
        <f>MOD(ROW()-2,39)+2</f>
        <v/>
      </c>
      <c r="O3757" s="42">
        <f>IF(AND($B3757&lt;&gt;"",$C3757&lt;&gt;"",$B3757&lt;=$C3757),INDEX(Szabalyok!$C:$C,$N3757),"")</f>
        <v/>
      </c>
      <c r="P3757">
        <f>IF(D3757="",P3756,P3756+1)</f>
        <v/>
      </c>
    </row>
    <row r="3758">
      <c r="A3758">
        <f>IF(P3758=P3757,0,P3758)</f>
        <v/>
      </c>
      <c r="B3758" s="41">
        <f>IF($M3758&gt;300,"",IF(OR(INDEX(Bemenet!$E$2:$E$301,$M3758)="",INDEX(Bemenet!$F$2:$F$301,$M3758)=""),"",MAX(INDEX(Bemenet!$E$2:$E$301,$M3758),INDEX(Szabalyok!$A:$A,$N3758))))</f>
        <v/>
      </c>
      <c r="C3758" s="41">
        <f>IF($B3758="","",MIN(INDEX(Bemenet!$F$2:$F$301,$M3758),INDEX(Szabalyok!$B:$B,$N3758)))</f>
        <v/>
      </c>
      <c r="D3758" s="5">
        <f>IF(AND($B3758&lt;&gt;"",$C3758&lt;&gt;"",$B3758&lt;=$C3758),INDEX(Bemenet!$G$2:$G$301,$M3758),"")</f>
        <v/>
      </c>
      <c r="E3758" s="6">
        <f>IF(AND($B3758&lt;&gt;"",$C3758&lt;&gt;"",$B3758&lt;=$C3758),INDEX(Bemenet!$D$2:$D$301,$M3758),"")</f>
        <v/>
      </c>
      <c r="F3758" s="5">
        <f>IF(AND($B3758&lt;&gt;"",$C3758&lt;&gt;"",$B3758&lt;=$C3758),$C3758-$B3758+1,"")</f>
        <v/>
      </c>
      <c r="G3758" s="5">
        <f>IF($F3758="","",$F3758*$D3758)</f>
        <v/>
      </c>
      <c r="H3758" s="42">
        <f>IF($G3758="","",$O3758)</f>
        <v/>
      </c>
      <c r="I3758" s="5">
        <f>IF($G3758="","",$G3758*IF($H3758="",$O3758,$H3758)/100)</f>
        <v/>
      </c>
      <c r="J3758" s="5">
        <f>IF(OR($L3758="",NOT(COUNTIFS($L$2:$L3758,$L3758)=1)),"",SUMIFS($G:$G,$L:$L,$L3758))</f>
        <v/>
      </c>
      <c r="K3758" s="5">
        <f>IF(OR($L3758="",NOT(COUNTIFS($L$2:$L3758,$L3758)=1)),"",SUMIFS($I:$I,$L:$L,$L3758))</f>
        <v/>
      </c>
      <c r="L3758" s="6">
        <f>IF($B3758="","",YEAR($B3758))</f>
        <v/>
      </c>
      <c r="M3758" s="6">
        <f>INT((ROW()-2)/39)+1</f>
        <v/>
      </c>
      <c r="N3758" s="6">
        <f>MOD(ROW()-2,39)+2</f>
        <v/>
      </c>
      <c r="O3758" s="42">
        <f>IF(AND($B3758&lt;&gt;"",$C3758&lt;&gt;"",$B3758&lt;=$C3758),INDEX(Szabalyok!$C:$C,$N3758),"")</f>
        <v/>
      </c>
      <c r="P3758">
        <f>IF(D3758="",P3757,P3757+1)</f>
        <v/>
      </c>
    </row>
    <row r="3759">
      <c r="A3759">
        <f>IF(P3759=P3758,0,P3759)</f>
        <v/>
      </c>
      <c r="B3759" s="41">
        <f>IF($M3759&gt;300,"",IF(OR(INDEX(Bemenet!$E$2:$E$301,$M3759)="",INDEX(Bemenet!$F$2:$F$301,$M3759)=""),"",MAX(INDEX(Bemenet!$E$2:$E$301,$M3759),INDEX(Szabalyok!$A:$A,$N3759))))</f>
        <v/>
      </c>
      <c r="C3759" s="41">
        <f>IF($B3759="","",MIN(INDEX(Bemenet!$F$2:$F$301,$M3759),INDEX(Szabalyok!$B:$B,$N3759)))</f>
        <v/>
      </c>
      <c r="D3759" s="5">
        <f>IF(AND($B3759&lt;&gt;"",$C3759&lt;&gt;"",$B3759&lt;=$C3759),INDEX(Bemenet!$G$2:$G$301,$M3759),"")</f>
        <v/>
      </c>
      <c r="E3759" s="6">
        <f>IF(AND($B3759&lt;&gt;"",$C3759&lt;&gt;"",$B3759&lt;=$C3759),INDEX(Bemenet!$D$2:$D$301,$M3759),"")</f>
        <v/>
      </c>
      <c r="F3759" s="5">
        <f>IF(AND($B3759&lt;&gt;"",$C3759&lt;&gt;"",$B3759&lt;=$C3759),$C3759-$B3759+1,"")</f>
        <v/>
      </c>
      <c r="G3759" s="5">
        <f>IF($F3759="","",$F3759*$D3759)</f>
        <v/>
      </c>
      <c r="H3759" s="42">
        <f>IF($G3759="","",$O3759)</f>
        <v/>
      </c>
      <c r="I3759" s="5">
        <f>IF($G3759="","",$G3759*IF($H3759="",$O3759,$H3759)/100)</f>
        <v/>
      </c>
      <c r="J3759" s="5">
        <f>IF(OR($L3759="",NOT(COUNTIFS($L$2:$L3759,$L3759)=1)),"",SUMIFS($G:$G,$L:$L,$L3759))</f>
        <v/>
      </c>
      <c r="K3759" s="5">
        <f>IF(OR($L3759="",NOT(COUNTIFS($L$2:$L3759,$L3759)=1)),"",SUMIFS($I:$I,$L:$L,$L3759))</f>
        <v/>
      </c>
      <c r="L3759" s="6">
        <f>IF($B3759="","",YEAR($B3759))</f>
        <v/>
      </c>
      <c r="M3759" s="6">
        <f>INT((ROW()-2)/39)+1</f>
        <v/>
      </c>
      <c r="N3759" s="6">
        <f>MOD(ROW()-2,39)+2</f>
        <v/>
      </c>
      <c r="O3759" s="42">
        <f>IF(AND($B3759&lt;&gt;"",$C3759&lt;&gt;"",$B3759&lt;=$C3759),INDEX(Szabalyok!$C:$C,$N3759),"")</f>
        <v/>
      </c>
      <c r="P3759">
        <f>IF(D3759="",P3758,P3758+1)</f>
        <v/>
      </c>
    </row>
    <row r="3760">
      <c r="A3760">
        <f>IF(P3760=P3759,0,P3760)</f>
        <v/>
      </c>
      <c r="B3760" s="41">
        <f>IF($M3760&gt;300,"",IF(OR(INDEX(Bemenet!$E$2:$E$301,$M3760)="",INDEX(Bemenet!$F$2:$F$301,$M3760)=""),"",MAX(INDEX(Bemenet!$E$2:$E$301,$M3760),INDEX(Szabalyok!$A:$A,$N3760))))</f>
        <v/>
      </c>
      <c r="C3760" s="41">
        <f>IF($B3760="","",MIN(INDEX(Bemenet!$F$2:$F$301,$M3760),INDEX(Szabalyok!$B:$B,$N3760)))</f>
        <v/>
      </c>
      <c r="D3760" s="5">
        <f>IF(AND($B3760&lt;&gt;"",$C3760&lt;&gt;"",$B3760&lt;=$C3760),INDEX(Bemenet!$G$2:$G$301,$M3760),"")</f>
        <v/>
      </c>
      <c r="E3760" s="6">
        <f>IF(AND($B3760&lt;&gt;"",$C3760&lt;&gt;"",$B3760&lt;=$C3760),INDEX(Bemenet!$D$2:$D$301,$M3760),"")</f>
        <v/>
      </c>
      <c r="F3760" s="5">
        <f>IF(AND($B3760&lt;&gt;"",$C3760&lt;&gt;"",$B3760&lt;=$C3760),$C3760-$B3760+1,"")</f>
        <v/>
      </c>
      <c r="G3760" s="5">
        <f>IF($F3760="","",$F3760*$D3760)</f>
        <v/>
      </c>
      <c r="H3760" s="42">
        <f>IF($G3760="","",$O3760)</f>
        <v/>
      </c>
      <c r="I3760" s="5">
        <f>IF($G3760="","",$G3760*IF($H3760="",$O3760,$H3760)/100)</f>
        <v/>
      </c>
      <c r="J3760" s="5">
        <f>IF(OR($L3760="",NOT(COUNTIFS($L$2:$L3760,$L3760)=1)),"",SUMIFS($G:$G,$L:$L,$L3760))</f>
        <v/>
      </c>
      <c r="K3760" s="5">
        <f>IF(OR($L3760="",NOT(COUNTIFS($L$2:$L3760,$L3760)=1)),"",SUMIFS($I:$I,$L:$L,$L3760))</f>
        <v/>
      </c>
      <c r="L3760" s="6">
        <f>IF($B3760="","",YEAR($B3760))</f>
        <v/>
      </c>
      <c r="M3760" s="6">
        <f>INT((ROW()-2)/39)+1</f>
        <v/>
      </c>
      <c r="N3760" s="6">
        <f>MOD(ROW()-2,39)+2</f>
        <v/>
      </c>
      <c r="O3760" s="42">
        <f>IF(AND($B3760&lt;&gt;"",$C3760&lt;&gt;"",$B3760&lt;=$C3760),INDEX(Szabalyok!$C:$C,$N3760),"")</f>
        <v/>
      </c>
      <c r="P3760">
        <f>IF(D3760="",P3759,P3759+1)</f>
        <v/>
      </c>
    </row>
    <row r="3761">
      <c r="A3761">
        <f>IF(P3761=P3760,0,P3761)</f>
        <v/>
      </c>
      <c r="B3761" s="41">
        <f>IF($M3761&gt;300,"",IF(OR(INDEX(Bemenet!$E$2:$E$301,$M3761)="",INDEX(Bemenet!$F$2:$F$301,$M3761)=""),"",MAX(INDEX(Bemenet!$E$2:$E$301,$M3761),INDEX(Szabalyok!$A:$A,$N3761))))</f>
        <v/>
      </c>
      <c r="C3761" s="41">
        <f>IF($B3761="","",MIN(INDEX(Bemenet!$F$2:$F$301,$M3761),INDEX(Szabalyok!$B:$B,$N3761)))</f>
        <v/>
      </c>
      <c r="D3761" s="5">
        <f>IF(AND($B3761&lt;&gt;"",$C3761&lt;&gt;"",$B3761&lt;=$C3761),INDEX(Bemenet!$G$2:$G$301,$M3761),"")</f>
        <v/>
      </c>
      <c r="E3761" s="6">
        <f>IF(AND($B3761&lt;&gt;"",$C3761&lt;&gt;"",$B3761&lt;=$C3761),INDEX(Bemenet!$D$2:$D$301,$M3761),"")</f>
        <v/>
      </c>
      <c r="F3761" s="5">
        <f>IF(AND($B3761&lt;&gt;"",$C3761&lt;&gt;"",$B3761&lt;=$C3761),$C3761-$B3761+1,"")</f>
        <v/>
      </c>
      <c r="G3761" s="5">
        <f>IF($F3761="","",$F3761*$D3761)</f>
        <v/>
      </c>
      <c r="H3761" s="42">
        <f>IF($G3761="","",$O3761)</f>
        <v/>
      </c>
      <c r="I3761" s="5">
        <f>IF($G3761="","",$G3761*IF($H3761="",$O3761,$H3761)/100)</f>
        <v/>
      </c>
      <c r="J3761" s="5">
        <f>IF(OR($L3761="",NOT(COUNTIFS($L$2:$L3761,$L3761)=1)),"",SUMIFS($G:$G,$L:$L,$L3761))</f>
        <v/>
      </c>
      <c r="K3761" s="5">
        <f>IF(OR($L3761="",NOT(COUNTIFS($L$2:$L3761,$L3761)=1)),"",SUMIFS($I:$I,$L:$L,$L3761))</f>
        <v/>
      </c>
      <c r="L3761" s="6">
        <f>IF($B3761="","",YEAR($B3761))</f>
        <v/>
      </c>
      <c r="M3761" s="6">
        <f>INT((ROW()-2)/39)+1</f>
        <v/>
      </c>
      <c r="N3761" s="6">
        <f>MOD(ROW()-2,39)+2</f>
        <v/>
      </c>
      <c r="O3761" s="42">
        <f>IF(AND($B3761&lt;&gt;"",$C3761&lt;&gt;"",$B3761&lt;=$C3761),INDEX(Szabalyok!$C:$C,$N3761),"")</f>
        <v/>
      </c>
      <c r="P3761">
        <f>IF(D3761="",P3760,P3760+1)</f>
        <v/>
      </c>
    </row>
    <row r="3762">
      <c r="A3762">
        <f>IF(P3762=P3761,0,P3762)</f>
        <v/>
      </c>
      <c r="B3762" s="41">
        <f>IF($M3762&gt;300,"",IF(OR(INDEX(Bemenet!$E$2:$E$301,$M3762)="",INDEX(Bemenet!$F$2:$F$301,$M3762)=""),"",MAX(INDEX(Bemenet!$E$2:$E$301,$M3762),INDEX(Szabalyok!$A:$A,$N3762))))</f>
        <v/>
      </c>
      <c r="C3762" s="41">
        <f>IF($B3762="","",MIN(INDEX(Bemenet!$F$2:$F$301,$M3762),INDEX(Szabalyok!$B:$B,$N3762)))</f>
        <v/>
      </c>
      <c r="D3762" s="5">
        <f>IF(AND($B3762&lt;&gt;"",$C3762&lt;&gt;"",$B3762&lt;=$C3762),INDEX(Bemenet!$G$2:$G$301,$M3762),"")</f>
        <v/>
      </c>
      <c r="E3762" s="6">
        <f>IF(AND($B3762&lt;&gt;"",$C3762&lt;&gt;"",$B3762&lt;=$C3762),INDEX(Bemenet!$D$2:$D$301,$M3762),"")</f>
        <v/>
      </c>
      <c r="F3762" s="5">
        <f>IF(AND($B3762&lt;&gt;"",$C3762&lt;&gt;"",$B3762&lt;=$C3762),$C3762-$B3762+1,"")</f>
        <v/>
      </c>
      <c r="G3762" s="5">
        <f>IF($F3762="","",$F3762*$D3762)</f>
        <v/>
      </c>
      <c r="H3762" s="42">
        <f>IF($G3762="","",$O3762)</f>
        <v/>
      </c>
      <c r="I3762" s="5">
        <f>IF($G3762="","",$G3762*IF($H3762="",$O3762,$H3762)/100)</f>
        <v/>
      </c>
      <c r="J3762" s="5">
        <f>IF(OR($L3762="",NOT(COUNTIFS($L$2:$L3762,$L3762)=1)),"",SUMIFS($G:$G,$L:$L,$L3762))</f>
        <v/>
      </c>
      <c r="K3762" s="5">
        <f>IF(OR($L3762="",NOT(COUNTIFS($L$2:$L3762,$L3762)=1)),"",SUMIFS($I:$I,$L:$L,$L3762))</f>
        <v/>
      </c>
      <c r="L3762" s="6">
        <f>IF($B3762="","",YEAR($B3762))</f>
        <v/>
      </c>
      <c r="M3762" s="6">
        <f>INT((ROW()-2)/39)+1</f>
        <v/>
      </c>
      <c r="N3762" s="6">
        <f>MOD(ROW()-2,39)+2</f>
        <v/>
      </c>
      <c r="O3762" s="42">
        <f>IF(AND($B3762&lt;&gt;"",$C3762&lt;&gt;"",$B3762&lt;=$C3762),INDEX(Szabalyok!$C:$C,$N3762),"")</f>
        <v/>
      </c>
      <c r="P3762">
        <f>IF(D3762="",P3761,P3761+1)</f>
        <v/>
      </c>
    </row>
    <row r="3763">
      <c r="A3763">
        <f>IF(P3763=P3762,0,P3763)</f>
        <v/>
      </c>
      <c r="B3763" s="41">
        <f>IF($M3763&gt;300,"",IF(OR(INDEX(Bemenet!$E$2:$E$301,$M3763)="",INDEX(Bemenet!$F$2:$F$301,$M3763)=""),"",MAX(INDEX(Bemenet!$E$2:$E$301,$M3763),INDEX(Szabalyok!$A:$A,$N3763))))</f>
        <v/>
      </c>
      <c r="C3763" s="41">
        <f>IF($B3763="","",MIN(INDEX(Bemenet!$F$2:$F$301,$M3763),INDEX(Szabalyok!$B:$B,$N3763)))</f>
        <v/>
      </c>
      <c r="D3763" s="5">
        <f>IF(AND($B3763&lt;&gt;"",$C3763&lt;&gt;"",$B3763&lt;=$C3763),INDEX(Bemenet!$G$2:$G$301,$M3763),"")</f>
        <v/>
      </c>
      <c r="E3763" s="6">
        <f>IF(AND($B3763&lt;&gt;"",$C3763&lt;&gt;"",$B3763&lt;=$C3763),INDEX(Bemenet!$D$2:$D$301,$M3763),"")</f>
        <v/>
      </c>
      <c r="F3763" s="5">
        <f>IF(AND($B3763&lt;&gt;"",$C3763&lt;&gt;"",$B3763&lt;=$C3763),$C3763-$B3763+1,"")</f>
        <v/>
      </c>
      <c r="G3763" s="5">
        <f>IF($F3763="","",$F3763*$D3763)</f>
        <v/>
      </c>
      <c r="H3763" s="42">
        <f>IF($G3763="","",$O3763)</f>
        <v/>
      </c>
      <c r="I3763" s="5">
        <f>IF($G3763="","",$G3763*IF($H3763="",$O3763,$H3763)/100)</f>
        <v/>
      </c>
      <c r="J3763" s="5">
        <f>IF(OR($L3763="",NOT(COUNTIFS($L$2:$L3763,$L3763)=1)),"",SUMIFS($G:$G,$L:$L,$L3763))</f>
        <v/>
      </c>
      <c r="K3763" s="5">
        <f>IF(OR($L3763="",NOT(COUNTIFS($L$2:$L3763,$L3763)=1)),"",SUMIFS($I:$I,$L:$L,$L3763))</f>
        <v/>
      </c>
      <c r="L3763" s="6">
        <f>IF($B3763="","",YEAR($B3763))</f>
        <v/>
      </c>
      <c r="M3763" s="6">
        <f>INT((ROW()-2)/39)+1</f>
        <v/>
      </c>
      <c r="N3763" s="6">
        <f>MOD(ROW()-2,39)+2</f>
        <v/>
      </c>
      <c r="O3763" s="42">
        <f>IF(AND($B3763&lt;&gt;"",$C3763&lt;&gt;"",$B3763&lt;=$C3763),INDEX(Szabalyok!$C:$C,$N3763),"")</f>
        <v/>
      </c>
      <c r="P3763">
        <f>IF(D3763="",P3762,P3762+1)</f>
        <v/>
      </c>
    </row>
    <row r="3764">
      <c r="A3764">
        <f>IF(P3764=P3763,0,P3764)</f>
        <v/>
      </c>
      <c r="B3764" s="41">
        <f>IF($M3764&gt;300,"",IF(OR(INDEX(Bemenet!$E$2:$E$301,$M3764)="",INDEX(Bemenet!$F$2:$F$301,$M3764)=""),"",MAX(INDEX(Bemenet!$E$2:$E$301,$M3764),INDEX(Szabalyok!$A:$A,$N3764))))</f>
        <v/>
      </c>
      <c r="C3764" s="41">
        <f>IF($B3764="","",MIN(INDEX(Bemenet!$F$2:$F$301,$M3764),INDEX(Szabalyok!$B:$B,$N3764)))</f>
        <v/>
      </c>
      <c r="D3764" s="5">
        <f>IF(AND($B3764&lt;&gt;"",$C3764&lt;&gt;"",$B3764&lt;=$C3764),INDEX(Bemenet!$G$2:$G$301,$M3764),"")</f>
        <v/>
      </c>
      <c r="E3764" s="6">
        <f>IF(AND($B3764&lt;&gt;"",$C3764&lt;&gt;"",$B3764&lt;=$C3764),INDEX(Bemenet!$D$2:$D$301,$M3764),"")</f>
        <v/>
      </c>
      <c r="F3764" s="5">
        <f>IF(AND($B3764&lt;&gt;"",$C3764&lt;&gt;"",$B3764&lt;=$C3764),$C3764-$B3764+1,"")</f>
        <v/>
      </c>
      <c r="G3764" s="5">
        <f>IF($F3764="","",$F3764*$D3764)</f>
        <v/>
      </c>
      <c r="H3764" s="42">
        <f>IF($G3764="","",$O3764)</f>
        <v/>
      </c>
      <c r="I3764" s="5">
        <f>IF($G3764="","",$G3764*IF($H3764="",$O3764,$H3764)/100)</f>
        <v/>
      </c>
      <c r="J3764" s="5">
        <f>IF(OR($L3764="",NOT(COUNTIFS($L$2:$L3764,$L3764)=1)),"",SUMIFS($G:$G,$L:$L,$L3764))</f>
        <v/>
      </c>
      <c r="K3764" s="5">
        <f>IF(OR($L3764="",NOT(COUNTIFS($L$2:$L3764,$L3764)=1)),"",SUMIFS($I:$I,$L:$L,$L3764))</f>
        <v/>
      </c>
      <c r="L3764" s="6">
        <f>IF($B3764="","",YEAR($B3764))</f>
        <v/>
      </c>
      <c r="M3764" s="6">
        <f>INT((ROW()-2)/39)+1</f>
        <v/>
      </c>
      <c r="N3764" s="6">
        <f>MOD(ROW()-2,39)+2</f>
        <v/>
      </c>
      <c r="O3764" s="42">
        <f>IF(AND($B3764&lt;&gt;"",$C3764&lt;&gt;"",$B3764&lt;=$C3764),INDEX(Szabalyok!$C:$C,$N3764),"")</f>
        <v/>
      </c>
      <c r="P3764">
        <f>IF(D3764="",P3763,P3763+1)</f>
        <v/>
      </c>
    </row>
    <row r="3765">
      <c r="A3765">
        <f>IF(P3765=P3764,0,P3765)</f>
        <v/>
      </c>
      <c r="B3765" s="41">
        <f>IF($M3765&gt;300,"",IF(OR(INDEX(Bemenet!$E$2:$E$301,$M3765)="",INDEX(Bemenet!$F$2:$F$301,$M3765)=""),"",MAX(INDEX(Bemenet!$E$2:$E$301,$M3765),INDEX(Szabalyok!$A:$A,$N3765))))</f>
        <v/>
      </c>
      <c r="C3765" s="41">
        <f>IF($B3765="","",MIN(INDEX(Bemenet!$F$2:$F$301,$M3765),INDEX(Szabalyok!$B:$B,$N3765)))</f>
        <v/>
      </c>
      <c r="D3765" s="5">
        <f>IF(AND($B3765&lt;&gt;"",$C3765&lt;&gt;"",$B3765&lt;=$C3765),INDEX(Bemenet!$G$2:$G$301,$M3765),"")</f>
        <v/>
      </c>
      <c r="E3765" s="6">
        <f>IF(AND($B3765&lt;&gt;"",$C3765&lt;&gt;"",$B3765&lt;=$C3765),INDEX(Bemenet!$D$2:$D$301,$M3765),"")</f>
        <v/>
      </c>
      <c r="F3765" s="5">
        <f>IF(AND($B3765&lt;&gt;"",$C3765&lt;&gt;"",$B3765&lt;=$C3765),$C3765-$B3765+1,"")</f>
        <v/>
      </c>
      <c r="G3765" s="5">
        <f>IF($F3765="","",$F3765*$D3765)</f>
        <v/>
      </c>
      <c r="H3765" s="42">
        <f>IF($G3765="","",$O3765)</f>
        <v/>
      </c>
      <c r="I3765" s="5">
        <f>IF($G3765="","",$G3765*IF($H3765="",$O3765,$H3765)/100)</f>
        <v/>
      </c>
      <c r="J3765" s="5">
        <f>IF(OR($L3765="",NOT(COUNTIFS($L$2:$L3765,$L3765)=1)),"",SUMIFS($G:$G,$L:$L,$L3765))</f>
        <v/>
      </c>
      <c r="K3765" s="5">
        <f>IF(OR($L3765="",NOT(COUNTIFS($L$2:$L3765,$L3765)=1)),"",SUMIFS($I:$I,$L:$L,$L3765))</f>
        <v/>
      </c>
      <c r="L3765" s="6">
        <f>IF($B3765="","",YEAR($B3765))</f>
        <v/>
      </c>
      <c r="M3765" s="6">
        <f>INT((ROW()-2)/39)+1</f>
        <v/>
      </c>
      <c r="N3765" s="6">
        <f>MOD(ROW()-2,39)+2</f>
        <v/>
      </c>
      <c r="O3765" s="42">
        <f>IF(AND($B3765&lt;&gt;"",$C3765&lt;&gt;"",$B3765&lt;=$C3765),INDEX(Szabalyok!$C:$C,$N3765),"")</f>
        <v/>
      </c>
      <c r="P3765">
        <f>IF(D3765="",P3764,P3764+1)</f>
        <v/>
      </c>
    </row>
    <row r="3766">
      <c r="A3766">
        <f>IF(P3766=P3765,0,P3766)</f>
        <v/>
      </c>
      <c r="B3766" s="41">
        <f>IF($M3766&gt;300,"",IF(OR(INDEX(Bemenet!$E$2:$E$301,$M3766)="",INDEX(Bemenet!$F$2:$F$301,$M3766)=""),"",MAX(INDEX(Bemenet!$E$2:$E$301,$M3766),INDEX(Szabalyok!$A:$A,$N3766))))</f>
        <v/>
      </c>
      <c r="C3766" s="41">
        <f>IF($B3766="","",MIN(INDEX(Bemenet!$F$2:$F$301,$M3766),INDEX(Szabalyok!$B:$B,$N3766)))</f>
        <v/>
      </c>
      <c r="D3766" s="5">
        <f>IF(AND($B3766&lt;&gt;"",$C3766&lt;&gt;"",$B3766&lt;=$C3766),INDEX(Bemenet!$G$2:$G$301,$M3766),"")</f>
        <v/>
      </c>
      <c r="E3766" s="6">
        <f>IF(AND($B3766&lt;&gt;"",$C3766&lt;&gt;"",$B3766&lt;=$C3766),INDEX(Bemenet!$D$2:$D$301,$M3766),"")</f>
        <v/>
      </c>
      <c r="F3766" s="5">
        <f>IF(AND($B3766&lt;&gt;"",$C3766&lt;&gt;"",$B3766&lt;=$C3766),$C3766-$B3766+1,"")</f>
        <v/>
      </c>
      <c r="G3766" s="5">
        <f>IF($F3766="","",$F3766*$D3766)</f>
        <v/>
      </c>
      <c r="H3766" s="42">
        <f>IF($G3766="","",$O3766)</f>
        <v/>
      </c>
      <c r="I3766" s="5">
        <f>IF($G3766="","",$G3766*IF($H3766="",$O3766,$H3766)/100)</f>
        <v/>
      </c>
      <c r="J3766" s="5">
        <f>IF(OR($L3766="",NOT(COUNTIFS($L$2:$L3766,$L3766)=1)),"",SUMIFS($G:$G,$L:$L,$L3766))</f>
        <v/>
      </c>
      <c r="K3766" s="5">
        <f>IF(OR($L3766="",NOT(COUNTIFS($L$2:$L3766,$L3766)=1)),"",SUMIFS($I:$I,$L:$L,$L3766))</f>
        <v/>
      </c>
      <c r="L3766" s="6">
        <f>IF($B3766="","",YEAR($B3766))</f>
        <v/>
      </c>
      <c r="M3766" s="6">
        <f>INT((ROW()-2)/39)+1</f>
        <v/>
      </c>
      <c r="N3766" s="6">
        <f>MOD(ROW()-2,39)+2</f>
        <v/>
      </c>
      <c r="O3766" s="42">
        <f>IF(AND($B3766&lt;&gt;"",$C3766&lt;&gt;"",$B3766&lt;=$C3766),INDEX(Szabalyok!$C:$C,$N3766),"")</f>
        <v/>
      </c>
      <c r="P3766">
        <f>IF(D3766="",P3765,P3765+1)</f>
        <v/>
      </c>
    </row>
    <row r="3767">
      <c r="A3767">
        <f>IF(P3767=P3766,0,P3767)</f>
        <v/>
      </c>
      <c r="B3767" s="41">
        <f>IF($M3767&gt;300,"",IF(OR(INDEX(Bemenet!$E$2:$E$301,$M3767)="",INDEX(Bemenet!$F$2:$F$301,$M3767)=""),"",MAX(INDEX(Bemenet!$E$2:$E$301,$M3767),INDEX(Szabalyok!$A:$A,$N3767))))</f>
        <v/>
      </c>
      <c r="C3767" s="41">
        <f>IF($B3767="","",MIN(INDEX(Bemenet!$F$2:$F$301,$M3767),INDEX(Szabalyok!$B:$B,$N3767)))</f>
        <v/>
      </c>
      <c r="D3767" s="5">
        <f>IF(AND($B3767&lt;&gt;"",$C3767&lt;&gt;"",$B3767&lt;=$C3767),INDEX(Bemenet!$G$2:$G$301,$M3767),"")</f>
        <v/>
      </c>
      <c r="E3767" s="6">
        <f>IF(AND($B3767&lt;&gt;"",$C3767&lt;&gt;"",$B3767&lt;=$C3767),INDEX(Bemenet!$D$2:$D$301,$M3767),"")</f>
        <v/>
      </c>
      <c r="F3767" s="5">
        <f>IF(AND($B3767&lt;&gt;"",$C3767&lt;&gt;"",$B3767&lt;=$C3767),$C3767-$B3767+1,"")</f>
        <v/>
      </c>
      <c r="G3767" s="5">
        <f>IF($F3767="","",$F3767*$D3767)</f>
        <v/>
      </c>
      <c r="H3767" s="42">
        <f>IF($G3767="","",$O3767)</f>
        <v/>
      </c>
      <c r="I3767" s="5">
        <f>IF($G3767="","",$G3767*IF($H3767="",$O3767,$H3767)/100)</f>
        <v/>
      </c>
      <c r="J3767" s="5">
        <f>IF(OR($L3767="",NOT(COUNTIFS($L$2:$L3767,$L3767)=1)),"",SUMIFS($G:$G,$L:$L,$L3767))</f>
        <v/>
      </c>
      <c r="K3767" s="5">
        <f>IF(OR($L3767="",NOT(COUNTIFS($L$2:$L3767,$L3767)=1)),"",SUMIFS($I:$I,$L:$L,$L3767))</f>
        <v/>
      </c>
      <c r="L3767" s="6">
        <f>IF($B3767="","",YEAR($B3767))</f>
        <v/>
      </c>
      <c r="M3767" s="6">
        <f>INT((ROW()-2)/39)+1</f>
        <v/>
      </c>
      <c r="N3767" s="6">
        <f>MOD(ROW()-2,39)+2</f>
        <v/>
      </c>
      <c r="O3767" s="42">
        <f>IF(AND($B3767&lt;&gt;"",$C3767&lt;&gt;"",$B3767&lt;=$C3767),INDEX(Szabalyok!$C:$C,$N3767),"")</f>
        <v/>
      </c>
      <c r="P3767">
        <f>IF(D3767="",P3766,P3766+1)</f>
        <v/>
      </c>
    </row>
    <row r="3768">
      <c r="A3768">
        <f>IF(P3768=P3767,0,P3768)</f>
        <v/>
      </c>
      <c r="B3768" s="41">
        <f>IF($M3768&gt;300,"",IF(OR(INDEX(Bemenet!$E$2:$E$301,$M3768)="",INDEX(Bemenet!$F$2:$F$301,$M3768)=""),"",MAX(INDEX(Bemenet!$E$2:$E$301,$M3768),INDEX(Szabalyok!$A:$A,$N3768))))</f>
        <v/>
      </c>
      <c r="C3768" s="41">
        <f>IF($B3768="","",MIN(INDEX(Bemenet!$F$2:$F$301,$M3768),INDEX(Szabalyok!$B:$B,$N3768)))</f>
        <v/>
      </c>
      <c r="D3768" s="5">
        <f>IF(AND($B3768&lt;&gt;"",$C3768&lt;&gt;"",$B3768&lt;=$C3768),INDEX(Bemenet!$G$2:$G$301,$M3768),"")</f>
        <v/>
      </c>
      <c r="E3768" s="6">
        <f>IF(AND($B3768&lt;&gt;"",$C3768&lt;&gt;"",$B3768&lt;=$C3768),INDEX(Bemenet!$D$2:$D$301,$M3768),"")</f>
        <v/>
      </c>
      <c r="F3768" s="5">
        <f>IF(AND($B3768&lt;&gt;"",$C3768&lt;&gt;"",$B3768&lt;=$C3768),$C3768-$B3768+1,"")</f>
        <v/>
      </c>
      <c r="G3768" s="5">
        <f>IF($F3768="","",$F3768*$D3768)</f>
        <v/>
      </c>
      <c r="H3768" s="42">
        <f>IF($G3768="","",$O3768)</f>
        <v/>
      </c>
      <c r="I3768" s="5">
        <f>IF($G3768="","",$G3768*IF($H3768="",$O3768,$H3768)/100)</f>
        <v/>
      </c>
      <c r="J3768" s="5">
        <f>IF(OR($L3768="",NOT(COUNTIFS($L$2:$L3768,$L3768)=1)),"",SUMIFS($G:$G,$L:$L,$L3768))</f>
        <v/>
      </c>
      <c r="K3768" s="5">
        <f>IF(OR($L3768="",NOT(COUNTIFS($L$2:$L3768,$L3768)=1)),"",SUMIFS($I:$I,$L:$L,$L3768))</f>
        <v/>
      </c>
      <c r="L3768" s="6">
        <f>IF($B3768="","",YEAR($B3768))</f>
        <v/>
      </c>
      <c r="M3768" s="6">
        <f>INT((ROW()-2)/39)+1</f>
        <v/>
      </c>
      <c r="N3768" s="6">
        <f>MOD(ROW()-2,39)+2</f>
        <v/>
      </c>
      <c r="O3768" s="42">
        <f>IF(AND($B3768&lt;&gt;"",$C3768&lt;&gt;"",$B3768&lt;=$C3768),INDEX(Szabalyok!$C:$C,$N3768),"")</f>
        <v/>
      </c>
      <c r="P3768">
        <f>IF(D3768="",P3767,P3767+1)</f>
        <v/>
      </c>
    </row>
    <row r="3769">
      <c r="A3769">
        <f>IF(P3769=P3768,0,P3769)</f>
        <v/>
      </c>
      <c r="B3769" s="41">
        <f>IF($M3769&gt;300,"",IF(OR(INDEX(Bemenet!$E$2:$E$301,$M3769)="",INDEX(Bemenet!$F$2:$F$301,$M3769)=""),"",MAX(INDEX(Bemenet!$E$2:$E$301,$M3769),INDEX(Szabalyok!$A:$A,$N3769))))</f>
        <v/>
      </c>
      <c r="C3769" s="41">
        <f>IF($B3769="","",MIN(INDEX(Bemenet!$F$2:$F$301,$M3769),INDEX(Szabalyok!$B:$B,$N3769)))</f>
        <v/>
      </c>
      <c r="D3769" s="5">
        <f>IF(AND($B3769&lt;&gt;"",$C3769&lt;&gt;"",$B3769&lt;=$C3769),INDEX(Bemenet!$G$2:$G$301,$M3769),"")</f>
        <v/>
      </c>
      <c r="E3769" s="6">
        <f>IF(AND($B3769&lt;&gt;"",$C3769&lt;&gt;"",$B3769&lt;=$C3769),INDEX(Bemenet!$D$2:$D$301,$M3769),"")</f>
        <v/>
      </c>
      <c r="F3769" s="5">
        <f>IF(AND($B3769&lt;&gt;"",$C3769&lt;&gt;"",$B3769&lt;=$C3769),$C3769-$B3769+1,"")</f>
        <v/>
      </c>
      <c r="G3769" s="5">
        <f>IF($F3769="","",$F3769*$D3769)</f>
        <v/>
      </c>
      <c r="H3769" s="42">
        <f>IF($G3769="","",$O3769)</f>
        <v/>
      </c>
      <c r="I3769" s="5">
        <f>IF($G3769="","",$G3769*IF($H3769="",$O3769,$H3769)/100)</f>
        <v/>
      </c>
      <c r="J3769" s="5">
        <f>IF(OR($L3769="",NOT(COUNTIFS($L$2:$L3769,$L3769)=1)),"",SUMIFS($G:$G,$L:$L,$L3769))</f>
        <v/>
      </c>
      <c r="K3769" s="5">
        <f>IF(OR($L3769="",NOT(COUNTIFS($L$2:$L3769,$L3769)=1)),"",SUMIFS($I:$I,$L:$L,$L3769))</f>
        <v/>
      </c>
      <c r="L3769" s="6">
        <f>IF($B3769="","",YEAR($B3769))</f>
        <v/>
      </c>
      <c r="M3769" s="6">
        <f>INT((ROW()-2)/39)+1</f>
        <v/>
      </c>
      <c r="N3769" s="6">
        <f>MOD(ROW()-2,39)+2</f>
        <v/>
      </c>
      <c r="O3769" s="42">
        <f>IF(AND($B3769&lt;&gt;"",$C3769&lt;&gt;"",$B3769&lt;=$C3769),INDEX(Szabalyok!$C:$C,$N3769),"")</f>
        <v/>
      </c>
      <c r="P3769">
        <f>IF(D3769="",P3768,P3768+1)</f>
        <v/>
      </c>
    </row>
    <row r="3770">
      <c r="A3770">
        <f>IF(P3770=P3769,0,P3770)</f>
        <v/>
      </c>
      <c r="B3770" s="41">
        <f>IF($M3770&gt;300,"",IF(OR(INDEX(Bemenet!$E$2:$E$301,$M3770)="",INDEX(Bemenet!$F$2:$F$301,$M3770)=""),"",MAX(INDEX(Bemenet!$E$2:$E$301,$M3770),INDEX(Szabalyok!$A:$A,$N3770))))</f>
        <v/>
      </c>
      <c r="C3770" s="41">
        <f>IF($B3770="","",MIN(INDEX(Bemenet!$F$2:$F$301,$M3770),INDEX(Szabalyok!$B:$B,$N3770)))</f>
        <v/>
      </c>
      <c r="D3770" s="5">
        <f>IF(AND($B3770&lt;&gt;"",$C3770&lt;&gt;"",$B3770&lt;=$C3770),INDEX(Bemenet!$G$2:$G$301,$M3770),"")</f>
        <v/>
      </c>
      <c r="E3770" s="6">
        <f>IF(AND($B3770&lt;&gt;"",$C3770&lt;&gt;"",$B3770&lt;=$C3770),INDEX(Bemenet!$D$2:$D$301,$M3770),"")</f>
        <v/>
      </c>
      <c r="F3770" s="5">
        <f>IF(AND($B3770&lt;&gt;"",$C3770&lt;&gt;"",$B3770&lt;=$C3770),$C3770-$B3770+1,"")</f>
        <v/>
      </c>
      <c r="G3770" s="5">
        <f>IF($F3770="","",$F3770*$D3770)</f>
        <v/>
      </c>
      <c r="H3770" s="42">
        <f>IF($G3770="","",$O3770)</f>
        <v/>
      </c>
      <c r="I3770" s="5">
        <f>IF($G3770="","",$G3770*IF($H3770="",$O3770,$H3770)/100)</f>
        <v/>
      </c>
      <c r="J3770" s="5">
        <f>IF(OR($L3770="",NOT(COUNTIFS($L$2:$L3770,$L3770)=1)),"",SUMIFS($G:$G,$L:$L,$L3770))</f>
        <v/>
      </c>
      <c r="K3770" s="5">
        <f>IF(OR($L3770="",NOT(COUNTIFS($L$2:$L3770,$L3770)=1)),"",SUMIFS($I:$I,$L:$L,$L3770))</f>
        <v/>
      </c>
      <c r="L3770" s="6">
        <f>IF($B3770="","",YEAR($B3770))</f>
        <v/>
      </c>
      <c r="M3770" s="6">
        <f>INT((ROW()-2)/39)+1</f>
        <v/>
      </c>
      <c r="N3770" s="6">
        <f>MOD(ROW()-2,39)+2</f>
        <v/>
      </c>
      <c r="O3770" s="42">
        <f>IF(AND($B3770&lt;&gt;"",$C3770&lt;&gt;"",$B3770&lt;=$C3770),INDEX(Szabalyok!$C:$C,$N3770),"")</f>
        <v/>
      </c>
      <c r="P3770">
        <f>IF(D3770="",P3769,P3769+1)</f>
        <v/>
      </c>
    </row>
    <row r="3771">
      <c r="A3771">
        <f>IF(P3771=P3770,0,P3771)</f>
        <v/>
      </c>
      <c r="B3771" s="41">
        <f>IF($M3771&gt;300,"",IF(OR(INDEX(Bemenet!$E$2:$E$301,$M3771)="",INDEX(Bemenet!$F$2:$F$301,$M3771)=""),"",MAX(INDEX(Bemenet!$E$2:$E$301,$M3771),INDEX(Szabalyok!$A:$A,$N3771))))</f>
        <v/>
      </c>
      <c r="C3771" s="41">
        <f>IF($B3771="","",MIN(INDEX(Bemenet!$F$2:$F$301,$M3771),INDEX(Szabalyok!$B:$B,$N3771)))</f>
        <v/>
      </c>
      <c r="D3771" s="5">
        <f>IF(AND($B3771&lt;&gt;"",$C3771&lt;&gt;"",$B3771&lt;=$C3771),INDEX(Bemenet!$G$2:$G$301,$M3771),"")</f>
        <v/>
      </c>
      <c r="E3771" s="6">
        <f>IF(AND($B3771&lt;&gt;"",$C3771&lt;&gt;"",$B3771&lt;=$C3771),INDEX(Bemenet!$D$2:$D$301,$M3771),"")</f>
        <v/>
      </c>
      <c r="F3771" s="5">
        <f>IF(AND($B3771&lt;&gt;"",$C3771&lt;&gt;"",$B3771&lt;=$C3771),$C3771-$B3771+1,"")</f>
        <v/>
      </c>
      <c r="G3771" s="5">
        <f>IF($F3771="","",$F3771*$D3771)</f>
        <v/>
      </c>
      <c r="H3771" s="42">
        <f>IF($G3771="","",$O3771)</f>
        <v/>
      </c>
      <c r="I3771" s="5">
        <f>IF($G3771="","",$G3771*IF($H3771="",$O3771,$H3771)/100)</f>
        <v/>
      </c>
      <c r="J3771" s="5">
        <f>IF(OR($L3771="",NOT(COUNTIFS($L$2:$L3771,$L3771)=1)),"",SUMIFS($G:$G,$L:$L,$L3771))</f>
        <v/>
      </c>
      <c r="K3771" s="5">
        <f>IF(OR($L3771="",NOT(COUNTIFS($L$2:$L3771,$L3771)=1)),"",SUMIFS($I:$I,$L:$L,$L3771))</f>
        <v/>
      </c>
      <c r="L3771" s="6">
        <f>IF($B3771="","",YEAR($B3771))</f>
        <v/>
      </c>
      <c r="M3771" s="6">
        <f>INT((ROW()-2)/39)+1</f>
        <v/>
      </c>
      <c r="N3771" s="6">
        <f>MOD(ROW()-2,39)+2</f>
        <v/>
      </c>
      <c r="O3771" s="42">
        <f>IF(AND($B3771&lt;&gt;"",$C3771&lt;&gt;"",$B3771&lt;=$C3771),INDEX(Szabalyok!$C:$C,$N3771),"")</f>
        <v/>
      </c>
      <c r="P3771">
        <f>IF(D3771="",P3770,P3770+1)</f>
        <v/>
      </c>
    </row>
    <row r="3772">
      <c r="A3772">
        <f>IF(P3772=P3771,0,P3772)</f>
        <v/>
      </c>
      <c r="B3772" s="41">
        <f>IF($M3772&gt;300,"",IF(OR(INDEX(Bemenet!$E$2:$E$301,$M3772)="",INDEX(Bemenet!$F$2:$F$301,$M3772)=""),"",MAX(INDEX(Bemenet!$E$2:$E$301,$M3772),INDEX(Szabalyok!$A:$A,$N3772))))</f>
        <v/>
      </c>
      <c r="C3772" s="41">
        <f>IF($B3772="","",MIN(INDEX(Bemenet!$F$2:$F$301,$M3772),INDEX(Szabalyok!$B:$B,$N3772)))</f>
        <v/>
      </c>
      <c r="D3772" s="5">
        <f>IF(AND($B3772&lt;&gt;"",$C3772&lt;&gt;"",$B3772&lt;=$C3772),INDEX(Bemenet!$G$2:$G$301,$M3772),"")</f>
        <v/>
      </c>
      <c r="E3772" s="6">
        <f>IF(AND($B3772&lt;&gt;"",$C3772&lt;&gt;"",$B3772&lt;=$C3772),INDEX(Bemenet!$D$2:$D$301,$M3772),"")</f>
        <v/>
      </c>
      <c r="F3772" s="5">
        <f>IF(AND($B3772&lt;&gt;"",$C3772&lt;&gt;"",$B3772&lt;=$C3772),$C3772-$B3772+1,"")</f>
        <v/>
      </c>
      <c r="G3772" s="5">
        <f>IF($F3772="","",$F3772*$D3772)</f>
        <v/>
      </c>
      <c r="H3772" s="42">
        <f>IF($G3772="","",$O3772)</f>
        <v/>
      </c>
      <c r="I3772" s="5">
        <f>IF($G3772="","",$G3772*IF($H3772="",$O3772,$H3772)/100)</f>
        <v/>
      </c>
      <c r="J3772" s="5">
        <f>IF(OR($L3772="",NOT(COUNTIFS($L$2:$L3772,$L3772)=1)),"",SUMIFS($G:$G,$L:$L,$L3772))</f>
        <v/>
      </c>
      <c r="K3772" s="5">
        <f>IF(OR($L3772="",NOT(COUNTIFS($L$2:$L3772,$L3772)=1)),"",SUMIFS($I:$I,$L:$L,$L3772))</f>
        <v/>
      </c>
      <c r="L3772" s="6">
        <f>IF($B3772="","",YEAR($B3772))</f>
        <v/>
      </c>
      <c r="M3772" s="6">
        <f>INT((ROW()-2)/39)+1</f>
        <v/>
      </c>
      <c r="N3772" s="6">
        <f>MOD(ROW()-2,39)+2</f>
        <v/>
      </c>
      <c r="O3772" s="42">
        <f>IF(AND($B3772&lt;&gt;"",$C3772&lt;&gt;"",$B3772&lt;=$C3772),INDEX(Szabalyok!$C:$C,$N3772),"")</f>
        <v/>
      </c>
      <c r="P3772">
        <f>IF(D3772="",P3771,P3771+1)</f>
        <v/>
      </c>
    </row>
    <row r="3773">
      <c r="A3773">
        <f>IF(P3773=P3772,0,P3773)</f>
        <v/>
      </c>
      <c r="B3773" s="41">
        <f>IF($M3773&gt;300,"",IF(OR(INDEX(Bemenet!$E$2:$E$301,$M3773)="",INDEX(Bemenet!$F$2:$F$301,$M3773)=""),"",MAX(INDEX(Bemenet!$E$2:$E$301,$M3773),INDEX(Szabalyok!$A:$A,$N3773))))</f>
        <v/>
      </c>
      <c r="C3773" s="41">
        <f>IF($B3773="","",MIN(INDEX(Bemenet!$F$2:$F$301,$M3773),INDEX(Szabalyok!$B:$B,$N3773)))</f>
        <v/>
      </c>
      <c r="D3773" s="5">
        <f>IF(AND($B3773&lt;&gt;"",$C3773&lt;&gt;"",$B3773&lt;=$C3773),INDEX(Bemenet!$G$2:$G$301,$M3773),"")</f>
        <v/>
      </c>
      <c r="E3773" s="6">
        <f>IF(AND($B3773&lt;&gt;"",$C3773&lt;&gt;"",$B3773&lt;=$C3773),INDEX(Bemenet!$D$2:$D$301,$M3773),"")</f>
        <v/>
      </c>
      <c r="F3773" s="5">
        <f>IF(AND($B3773&lt;&gt;"",$C3773&lt;&gt;"",$B3773&lt;=$C3773),$C3773-$B3773+1,"")</f>
        <v/>
      </c>
      <c r="G3773" s="5">
        <f>IF($F3773="","",$F3773*$D3773)</f>
        <v/>
      </c>
      <c r="H3773" s="42">
        <f>IF($G3773="","",$O3773)</f>
        <v/>
      </c>
      <c r="I3773" s="5">
        <f>IF($G3773="","",$G3773*IF($H3773="",$O3773,$H3773)/100)</f>
        <v/>
      </c>
      <c r="J3773" s="5">
        <f>IF(OR($L3773="",NOT(COUNTIFS($L$2:$L3773,$L3773)=1)),"",SUMIFS($G:$G,$L:$L,$L3773))</f>
        <v/>
      </c>
      <c r="K3773" s="5">
        <f>IF(OR($L3773="",NOT(COUNTIFS($L$2:$L3773,$L3773)=1)),"",SUMIFS($I:$I,$L:$L,$L3773))</f>
        <v/>
      </c>
      <c r="L3773" s="6">
        <f>IF($B3773="","",YEAR($B3773))</f>
        <v/>
      </c>
      <c r="M3773" s="6">
        <f>INT((ROW()-2)/39)+1</f>
        <v/>
      </c>
      <c r="N3773" s="6">
        <f>MOD(ROW()-2,39)+2</f>
        <v/>
      </c>
      <c r="O3773" s="42">
        <f>IF(AND($B3773&lt;&gt;"",$C3773&lt;&gt;"",$B3773&lt;=$C3773),INDEX(Szabalyok!$C:$C,$N3773),"")</f>
        <v/>
      </c>
      <c r="P3773">
        <f>IF(D3773="",P3772,P3772+1)</f>
        <v/>
      </c>
    </row>
    <row r="3774">
      <c r="A3774">
        <f>IF(P3774=P3773,0,P3774)</f>
        <v/>
      </c>
      <c r="B3774" s="41">
        <f>IF($M3774&gt;300,"",IF(OR(INDEX(Bemenet!$E$2:$E$301,$M3774)="",INDEX(Bemenet!$F$2:$F$301,$M3774)=""),"",MAX(INDEX(Bemenet!$E$2:$E$301,$M3774),INDEX(Szabalyok!$A:$A,$N3774))))</f>
        <v/>
      </c>
      <c r="C3774" s="41">
        <f>IF($B3774="","",MIN(INDEX(Bemenet!$F$2:$F$301,$M3774),INDEX(Szabalyok!$B:$B,$N3774)))</f>
        <v/>
      </c>
      <c r="D3774" s="5">
        <f>IF(AND($B3774&lt;&gt;"",$C3774&lt;&gt;"",$B3774&lt;=$C3774),INDEX(Bemenet!$G$2:$G$301,$M3774),"")</f>
        <v/>
      </c>
      <c r="E3774" s="6">
        <f>IF(AND($B3774&lt;&gt;"",$C3774&lt;&gt;"",$B3774&lt;=$C3774),INDEX(Bemenet!$D$2:$D$301,$M3774),"")</f>
        <v/>
      </c>
      <c r="F3774" s="5">
        <f>IF(AND($B3774&lt;&gt;"",$C3774&lt;&gt;"",$B3774&lt;=$C3774),$C3774-$B3774+1,"")</f>
        <v/>
      </c>
      <c r="G3774" s="5">
        <f>IF($F3774="","",$F3774*$D3774)</f>
        <v/>
      </c>
      <c r="H3774" s="42">
        <f>IF($G3774="","",$O3774)</f>
        <v/>
      </c>
      <c r="I3774" s="5">
        <f>IF($G3774="","",$G3774*IF($H3774="",$O3774,$H3774)/100)</f>
        <v/>
      </c>
      <c r="J3774" s="5">
        <f>IF(OR($L3774="",NOT(COUNTIFS($L$2:$L3774,$L3774)=1)),"",SUMIFS($G:$G,$L:$L,$L3774))</f>
        <v/>
      </c>
      <c r="K3774" s="5">
        <f>IF(OR($L3774="",NOT(COUNTIFS($L$2:$L3774,$L3774)=1)),"",SUMIFS($I:$I,$L:$L,$L3774))</f>
        <v/>
      </c>
      <c r="L3774" s="6">
        <f>IF($B3774="","",YEAR($B3774))</f>
        <v/>
      </c>
      <c r="M3774" s="6">
        <f>INT((ROW()-2)/39)+1</f>
        <v/>
      </c>
      <c r="N3774" s="6">
        <f>MOD(ROW()-2,39)+2</f>
        <v/>
      </c>
      <c r="O3774" s="42">
        <f>IF(AND($B3774&lt;&gt;"",$C3774&lt;&gt;"",$B3774&lt;=$C3774),INDEX(Szabalyok!$C:$C,$N3774),"")</f>
        <v/>
      </c>
      <c r="P3774">
        <f>IF(D3774="",P3773,P3773+1)</f>
        <v/>
      </c>
    </row>
    <row r="3775">
      <c r="A3775">
        <f>IF(P3775=P3774,0,P3775)</f>
        <v/>
      </c>
      <c r="B3775" s="41">
        <f>IF($M3775&gt;300,"",IF(OR(INDEX(Bemenet!$E$2:$E$301,$M3775)="",INDEX(Bemenet!$F$2:$F$301,$M3775)=""),"",MAX(INDEX(Bemenet!$E$2:$E$301,$M3775),INDEX(Szabalyok!$A:$A,$N3775))))</f>
        <v/>
      </c>
      <c r="C3775" s="41">
        <f>IF($B3775="","",MIN(INDEX(Bemenet!$F$2:$F$301,$M3775),INDEX(Szabalyok!$B:$B,$N3775)))</f>
        <v/>
      </c>
      <c r="D3775" s="5">
        <f>IF(AND($B3775&lt;&gt;"",$C3775&lt;&gt;"",$B3775&lt;=$C3775),INDEX(Bemenet!$G$2:$G$301,$M3775),"")</f>
        <v/>
      </c>
      <c r="E3775" s="6">
        <f>IF(AND($B3775&lt;&gt;"",$C3775&lt;&gt;"",$B3775&lt;=$C3775),INDEX(Bemenet!$D$2:$D$301,$M3775),"")</f>
        <v/>
      </c>
      <c r="F3775" s="5">
        <f>IF(AND($B3775&lt;&gt;"",$C3775&lt;&gt;"",$B3775&lt;=$C3775),$C3775-$B3775+1,"")</f>
        <v/>
      </c>
      <c r="G3775" s="5">
        <f>IF($F3775="","",$F3775*$D3775)</f>
        <v/>
      </c>
      <c r="H3775" s="42">
        <f>IF($G3775="","",$O3775)</f>
        <v/>
      </c>
      <c r="I3775" s="5">
        <f>IF($G3775="","",$G3775*IF($H3775="",$O3775,$H3775)/100)</f>
        <v/>
      </c>
      <c r="J3775" s="5">
        <f>IF(OR($L3775="",NOT(COUNTIFS($L$2:$L3775,$L3775)=1)),"",SUMIFS($G:$G,$L:$L,$L3775))</f>
        <v/>
      </c>
      <c r="K3775" s="5">
        <f>IF(OR($L3775="",NOT(COUNTIFS($L$2:$L3775,$L3775)=1)),"",SUMIFS($I:$I,$L:$L,$L3775))</f>
        <v/>
      </c>
      <c r="L3775" s="6">
        <f>IF($B3775="","",YEAR($B3775))</f>
        <v/>
      </c>
      <c r="M3775" s="6">
        <f>INT((ROW()-2)/39)+1</f>
        <v/>
      </c>
      <c r="N3775" s="6">
        <f>MOD(ROW()-2,39)+2</f>
        <v/>
      </c>
      <c r="O3775" s="42">
        <f>IF(AND($B3775&lt;&gt;"",$C3775&lt;&gt;"",$B3775&lt;=$C3775),INDEX(Szabalyok!$C:$C,$N3775),"")</f>
        <v/>
      </c>
      <c r="P3775">
        <f>IF(D3775="",P3774,P3774+1)</f>
        <v/>
      </c>
    </row>
    <row r="3776">
      <c r="A3776">
        <f>IF(P3776=P3775,0,P3776)</f>
        <v/>
      </c>
      <c r="B3776" s="41">
        <f>IF($M3776&gt;300,"",IF(OR(INDEX(Bemenet!$E$2:$E$301,$M3776)="",INDEX(Bemenet!$F$2:$F$301,$M3776)=""),"",MAX(INDEX(Bemenet!$E$2:$E$301,$M3776),INDEX(Szabalyok!$A:$A,$N3776))))</f>
        <v/>
      </c>
      <c r="C3776" s="41">
        <f>IF($B3776="","",MIN(INDEX(Bemenet!$F$2:$F$301,$M3776),INDEX(Szabalyok!$B:$B,$N3776)))</f>
        <v/>
      </c>
      <c r="D3776" s="5">
        <f>IF(AND($B3776&lt;&gt;"",$C3776&lt;&gt;"",$B3776&lt;=$C3776),INDEX(Bemenet!$G$2:$G$301,$M3776),"")</f>
        <v/>
      </c>
      <c r="E3776" s="6">
        <f>IF(AND($B3776&lt;&gt;"",$C3776&lt;&gt;"",$B3776&lt;=$C3776),INDEX(Bemenet!$D$2:$D$301,$M3776),"")</f>
        <v/>
      </c>
      <c r="F3776" s="5">
        <f>IF(AND($B3776&lt;&gt;"",$C3776&lt;&gt;"",$B3776&lt;=$C3776),$C3776-$B3776+1,"")</f>
        <v/>
      </c>
      <c r="G3776" s="5">
        <f>IF($F3776="","",$F3776*$D3776)</f>
        <v/>
      </c>
      <c r="H3776" s="42">
        <f>IF($G3776="","",$O3776)</f>
        <v/>
      </c>
      <c r="I3776" s="5">
        <f>IF($G3776="","",$G3776*IF($H3776="",$O3776,$H3776)/100)</f>
        <v/>
      </c>
      <c r="J3776" s="5">
        <f>IF(OR($L3776="",NOT(COUNTIFS($L$2:$L3776,$L3776)=1)),"",SUMIFS($G:$G,$L:$L,$L3776))</f>
        <v/>
      </c>
      <c r="K3776" s="5">
        <f>IF(OR($L3776="",NOT(COUNTIFS($L$2:$L3776,$L3776)=1)),"",SUMIFS($I:$I,$L:$L,$L3776))</f>
        <v/>
      </c>
      <c r="L3776" s="6">
        <f>IF($B3776="","",YEAR($B3776))</f>
        <v/>
      </c>
      <c r="M3776" s="6">
        <f>INT((ROW()-2)/39)+1</f>
        <v/>
      </c>
      <c r="N3776" s="6">
        <f>MOD(ROW()-2,39)+2</f>
        <v/>
      </c>
      <c r="O3776" s="42">
        <f>IF(AND($B3776&lt;&gt;"",$C3776&lt;&gt;"",$B3776&lt;=$C3776),INDEX(Szabalyok!$C:$C,$N3776),"")</f>
        <v/>
      </c>
      <c r="P3776">
        <f>IF(D3776="",P3775,P3775+1)</f>
        <v/>
      </c>
    </row>
    <row r="3777">
      <c r="A3777">
        <f>IF(P3777=P3776,0,P3777)</f>
        <v/>
      </c>
      <c r="B3777" s="41">
        <f>IF($M3777&gt;300,"",IF(OR(INDEX(Bemenet!$E$2:$E$301,$M3777)="",INDEX(Bemenet!$F$2:$F$301,$M3777)=""),"",MAX(INDEX(Bemenet!$E$2:$E$301,$M3777),INDEX(Szabalyok!$A:$A,$N3777))))</f>
        <v/>
      </c>
      <c r="C3777" s="41">
        <f>IF($B3777="","",MIN(INDEX(Bemenet!$F$2:$F$301,$M3777),INDEX(Szabalyok!$B:$B,$N3777)))</f>
        <v/>
      </c>
      <c r="D3777" s="5">
        <f>IF(AND($B3777&lt;&gt;"",$C3777&lt;&gt;"",$B3777&lt;=$C3777),INDEX(Bemenet!$G$2:$G$301,$M3777),"")</f>
        <v/>
      </c>
      <c r="E3777" s="6">
        <f>IF(AND($B3777&lt;&gt;"",$C3777&lt;&gt;"",$B3777&lt;=$C3777),INDEX(Bemenet!$D$2:$D$301,$M3777),"")</f>
        <v/>
      </c>
      <c r="F3777" s="5">
        <f>IF(AND($B3777&lt;&gt;"",$C3777&lt;&gt;"",$B3777&lt;=$C3777),$C3777-$B3777+1,"")</f>
        <v/>
      </c>
      <c r="G3777" s="5">
        <f>IF($F3777="","",$F3777*$D3777)</f>
        <v/>
      </c>
      <c r="H3777" s="42">
        <f>IF($G3777="","",$O3777)</f>
        <v/>
      </c>
      <c r="I3777" s="5">
        <f>IF($G3777="","",$G3777*IF($H3777="",$O3777,$H3777)/100)</f>
        <v/>
      </c>
      <c r="J3777" s="5">
        <f>IF(OR($L3777="",NOT(COUNTIFS($L$2:$L3777,$L3777)=1)),"",SUMIFS($G:$G,$L:$L,$L3777))</f>
        <v/>
      </c>
      <c r="K3777" s="5">
        <f>IF(OR($L3777="",NOT(COUNTIFS($L$2:$L3777,$L3777)=1)),"",SUMIFS($I:$I,$L:$L,$L3777))</f>
        <v/>
      </c>
      <c r="L3777" s="6">
        <f>IF($B3777="","",YEAR($B3777))</f>
        <v/>
      </c>
      <c r="M3777" s="6">
        <f>INT((ROW()-2)/39)+1</f>
        <v/>
      </c>
      <c r="N3777" s="6">
        <f>MOD(ROW()-2,39)+2</f>
        <v/>
      </c>
      <c r="O3777" s="42">
        <f>IF(AND($B3777&lt;&gt;"",$C3777&lt;&gt;"",$B3777&lt;=$C3777),INDEX(Szabalyok!$C:$C,$N3777),"")</f>
        <v/>
      </c>
      <c r="P3777">
        <f>IF(D3777="",P3776,P3776+1)</f>
        <v/>
      </c>
    </row>
    <row r="3778">
      <c r="A3778">
        <f>IF(P3778=P3777,0,P3778)</f>
        <v/>
      </c>
      <c r="B3778" s="41">
        <f>IF($M3778&gt;300,"",IF(OR(INDEX(Bemenet!$E$2:$E$301,$M3778)="",INDEX(Bemenet!$F$2:$F$301,$M3778)=""),"",MAX(INDEX(Bemenet!$E$2:$E$301,$M3778),INDEX(Szabalyok!$A:$A,$N3778))))</f>
        <v/>
      </c>
      <c r="C3778" s="41">
        <f>IF($B3778="","",MIN(INDEX(Bemenet!$F$2:$F$301,$M3778),INDEX(Szabalyok!$B:$B,$N3778)))</f>
        <v/>
      </c>
      <c r="D3778" s="5">
        <f>IF(AND($B3778&lt;&gt;"",$C3778&lt;&gt;"",$B3778&lt;=$C3778),INDEX(Bemenet!$G$2:$G$301,$M3778),"")</f>
        <v/>
      </c>
      <c r="E3778" s="6">
        <f>IF(AND($B3778&lt;&gt;"",$C3778&lt;&gt;"",$B3778&lt;=$C3778),INDEX(Bemenet!$D$2:$D$301,$M3778),"")</f>
        <v/>
      </c>
      <c r="F3778" s="5">
        <f>IF(AND($B3778&lt;&gt;"",$C3778&lt;&gt;"",$B3778&lt;=$C3778),$C3778-$B3778+1,"")</f>
        <v/>
      </c>
      <c r="G3778" s="5">
        <f>IF($F3778="","",$F3778*$D3778)</f>
        <v/>
      </c>
      <c r="H3778" s="42">
        <f>IF($G3778="","",$O3778)</f>
        <v/>
      </c>
      <c r="I3778" s="5">
        <f>IF($G3778="","",$G3778*IF($H3778="",$O3778,$H3778)/100)</f>
        <v/>
      </c>
      <c r="J3778" s="5">
        <f>IF(OR($L3778="",NOT(COUNTIFS($L$2:$L3778,$L3778)=1)),"",SUMIFS($G:$G,$L:$L,$L3778))</f>
        <v/>
      </c>
      <c r="K3778" s="5">
        <f>IF(OR($L3778="",NOT(COUNTIFS($L$2:$L3778,$L3778)=1)),"",SUMIFS($I:$I,$L:$L,$L3778))</f>
        <v/>
      </c>
      <c r="L3778" s="6">
        <f>IF($B3778="","",YEAR($B3778))</f>
        <v/>
      </c>
      <c r="M3778" s="6">
        <f>INT((ROW()-2)/39)+1</f>
        <v/>
      </c>
      <c r="N3778" s="6">
        <f>MOD(ROW()-2,39)+2</f>
        <v/>
      </c>
      <c r="O3778" s="42">
        <f>IF(AND($B3778&lt;&gt;"",$C3778&lt;&gt;"",$B3778&lt;=$C3778),INDEX(Szabalyok!$C:$C,$N3778),"")</f>
        <v/>
      </c>
      <c r="P3778">
        <f>IF(D3778="",P3777,P3777+1)</f>
        <v/>
      </c>
    </row>
    <row r="3779">
      <c r="A3779">
        <f>IF(P3779=P3778,0,P3779)</f>
        <v/>
      </c>
      <c r="B3779" s="41">
        <f>IF($M3779&gt;300,"",IF(OR(INDEX(Bemenet!$E$2:$E$301,$M3779)="",INDEX(Bemenet!$F$2:$F$301,$M3779)=""),"",MAX(INDEX(Bemenet!$E$2:$E$301,$M3779),INDEX(Szabalyok!$A:$A,$N3779))))</f>
        <v/>
      </c>
      <c r="C3779" s="41">
        <f>IF($B3779="","",MIN(INDEX(Bemenet!$F$2:$F$301,$M3779),INDEX(Szabalyok!$B:$B,$N3779)))</f>
        <v/>
      </c>
      <c r="D3779" s="5">
        <f>IF(AND($B3779&lt;&gt;"",$C3779&lt;&gt;"",$B3779&lt;=$C3779),INDEX(Bemenet!$G$2:$G$301,$M3779),"")</f>
        <v/>
      </c>
      <c r="E3779" s="6">
        <f>IF(AND($B3779&lt;&gt;"",$C3779&lt;&gt;"",$B3779&lt;=$C3779),INDEX(Bemenet!$D$2:$D$301,$M3779),"")</f>
        <v/>
      </c>
      <c r="F3779" s="5">
        <f>IF(AND($B3779&lt;&gt;"",$C3779&lt;&gt;"",$B3779&lt;=$C3779),$C3779-$B3779+1,"")</f>
        <v/>
      </c>
      <c r="G3779" s="5">
        <f>IF($F3779="","",$F3779*$D3779)</f>
        <v/>
      </c>
      <c r="H3779" s="42">
        <f>IF($G3779="","",$O3779)</f>
        <v/>
      </c>
      <c r="I3779" s="5">
        <f>IF($G3779="","",$G3779*IF($H3779="",$O3779,$H3779)/100)</f>
        <v/>
      </c>
      <c r="J3779" s="5">
        <f>IF(OR($L3779="",NOT(COUNTIFS($L$2:$L3779,$L3779)=1)),"",SUMIFS($G:$G,$L:$L,$L3779))</f>
        <v/>
      </c>
      <c r="K3779" s="5">
        <f>IF(OR($L3779="",NOT(COUNTIFS($L$2:$L3779,$L3779)=1)),"",SUMIFS($I:$I,$L:$L,$L3779))</f>
        <v/>
      </c>
      <c r="L3779" s="6">
        <f>IF($B3779="","",YEAR($B3779))</f>
        <v/>
      </c>
      <c r="M3779" s="6">
        <f>INT((ROW()-2)/39)+1</f>
        <v/>
      </c>
      <c r="N3779" s="6">
        <f>MOD(ROW()-2,39)+2</f>
        <v/>
      </c>
      <c r="O3779" s="42">
        <f>IF(AND($B3779&lt;&gt;"",$C3779&lt;&gt;"",$B3779&lt;=$C3779),INDEX(Szabalyok!$C:$C,$N3779),"")</f>
        <v/>
      </c>
      <c r="P3779">
        <f>IF(D3779="",P3778,P3778+1)</f>
        <v/>
      </c>
    </row>
    <row r="3780">
      <c r="A3780">
        <f>IF(P3780=P3779,0,P3780)</f>
        <v/>
      </c>
      <c r="B3780" s="41">
        <f>IF($M3780&gt;300,"",IF(OR(INDEX(Bemenet!$E$2:$E$301,$M3780)="",INDEX(Bemenet!$F$2:$F$301,$M3780)=""),"",MAX(INDEX(Bemenet!$E$2:$E$301,$M3780),INDEX(Szabalyok!$A:$A,$N3780))))</f>
        <v/>
      </c>
      <c r="C3780" s="41">
        <f>IF($B3780="","",MIN(INDEX(Bemenet!$F$2:$F$301,$M3780),INDEX(Szabalyok!$B:$B,$N3780)))</f>
        <v/>
      </c>
      <c r="D3780" s="5">
        <f>IF(AND($B3780&lt;&gt;"",$C3780&lt;&gt;"",$B3780&lt;=$C3780),INDEX(Bemenet!$G$2:$G$301,$M3780),"")</f>
        <v/>
      </c>
      <c r="E3780" s="6">
        <f>IF(AND($B3780&lt;&gt;"",$C3780&lt;&gt;"",$B3780&lt;=$C3780),INDEX(Bemenet!$D$2:$D$301,$M3780),"")</f>
        <v/>
      </c>
      <c r="F3780" s="5">
        <f>IF(AND($B3780&lt;&gt;"",$C3780&lt;&gt;"",$B3780&lt;=$C3780),$C3780-$B3780+1,"")</f>
        <v/>
      </c>
      <c r="G3780" s="5">
        <f>IF($F3780="","",$F3780*$D3780)</f>
        <v/>
      </c>
      <c r="H3780" s="42">
        <f>IF($G3780="","",$O3780)</f>
        <v/>
      </c>
      <c r="I3780" s="5">
        <f>IF($G3780="","",$G3780*IF($H3780="",$O3780,$H3780)/100)</f>
        <v/>
      </c>
      <c r="J3780" s="5">
        <f>IF(OR($L3780="",NOT(COUNTIFS($L$2:$L3780,$L3780)=1)),"",SUMIFS($G:$G,$L:$L,$L3780))</f>
        <v/>
      </c>
      <c r="K3780" s="5">
        <f>IF(OR($L3780="",NOT(COUNTIFS($L$2:$L3780,$L3780)=1)),"",SUMIFS($I:$I,$L:$L,$L3780))</f>
        <v/>
      </c>
      <c r="L3780" s="6">
        <f>IF($B3780="","",YEAR($B3780))</f>
        <v/>
      </c>
      <c r="M3780" s="6">
        <f>INT((ROW()-2)/39)+1</f>
        <v/>
      </c>
      <c r="N3780" s="6">
        <f>MOD(ROW()-2,39)+2</f>
        <v/>
      </c>
      <c r="O3780" s="42">
        <f>IF(AND($B3780&lt;&gt;"",$C3780&lt;&gt;"",$B3780&lt;=$C3780),INDEX(Szabalyok!$C:$C,$N3780),"")</f>
        <v/>
      </c>
      <c r="P3780">
        <f>IF(D3780="",P3779,P3779+1)</f>
        <v/>
      </c>
    </row>
    <row r="3781">
      <c r="A3781">
        <f>IF(P3781=P3780,0,P3781)</f>
        <v/>
      </c>
      <c r="B3781" s="41">
        <f>IF($M3781&gt;300,"",IF(OR(INDEX(Bemenet!$E$2:$E$301,$M3781)="",INDEX(Bemenet!$F$2:$F$301,$M3781)=""),"",MAX(INDEX(Bemenet!$E$2:$E$301,$M3781),INDEX(Szabalyok!$A:$A,$N3781))))</f>
        <v/>
      </c>
      <c r="C3781" s="41">
        <f>IF($B3781="","",MIN(INDEX(Bemenet!$F$2:$F$301,$M3781),INDEX(Szabalyok!$B:$B,$N3781)))</f>
        <v/>
      </c>
      <c r="D3781" s="5">
        <f>IF(AND($B3781&lt;&gt;"",$C3781&lt;&gt;"",$B3781&lt;=$C3781),INDEX(Bemenet!$G$2:$G$301,$M3781),"")</f>
        <v/>
      </c>
      <c r="E3781" s="6">
        <f>IF(AND($B3781&lt;&gt;"",$C3781&lt;&gt;"",$B3781&lt;=$C3781),INDEX(Bemenet!$D$2:$D$301,$M3781),"")</f>
        <v/>
      </c>
      <c r="F3781" s="5">
        <f>IF(AND($B3781&lt;&gt;"",$C3781&lt;&gt;"",$B3781&lt;=$C3781),$C3781-$B3781+1,"")</f>
        <v/>
      </c>
      <c r="G3781" s="5">
        <f>IF($F3781="","",$F3781*$D3781)</f>
        <v/>
      </c>
      <c r="H3781" s="42">
        <f>IF($G3781="","",$O3781)</f>
        <v/>
      </c>
      <c r="I3781" s="5">
        <f>IF($G3781="","",$G3781*IF($H3781="",$O3781,$H3781)/100)</f>
        <v/>
      </c>
      <c r="J3781" s="5">
        <f>IF(OR($L3781="",NOT(COUNTIFS($L$2:$L3781,$L3781)=1)),"",SUMIFS($G:$G,$L:$L,$L3781))</f>
        <v/>
      </c>
      <c r="K3781" s="5">
        <f>IF(OR($L3781="",NOT(COUNTIFS($L$2:$L3781,$L3781)=1)),"",SUMIFS($I:$I,$L:$L,$L3781))</f>
        <v/>
      </c>
      <c r="L3781" s="6">
        <f>IF($B3781="","",YEAR($B3781))</f>
        <v/>
      </c>
      <c r="M3781" s="6">
        <f>INT((ROW()-2)/39)+1</f>
        <v/>
      </c>
      <c r="N3781" s="6">
        <f>MOD(ROW()-2,39)+2</f>
        <v/>
      </c>
      <c r="O3781" s="42">
        <f>IF(AND($B3781&lt;&gt;"",$C3781&lt;&gt;"",$B3781&lt;=$C3781),INDEX(Szabalyok!$C:$C,$N3781),"")</f>
        <v/>
      </c>
      <c r="P3781">
        <f>IF(D3781="",P3780,P3780+1)</f>
        <v/>
      </c>
    </row>
    <row r="3782">
      <c r="A3782">
        <f>IF(P3782=P3781,0,P3782)</f>
        <v/>
      </c>
      <c r="B3782" s="41">
        <f>IF($M3782&gt;300,"",IF(OR(INDEX(Bemenet!$E$2:$E$301,$M3782)="",INDEX(Bemenet!$F$2:$F$301,$M3782)=""),"",MAX(INDEX(Bemenet!$E$2:$E$301,$M3782),INDEX(Szabalyok!$A:$A,$N3782))))</f>
        <v/>
      </c>
      <c r="C3782" s="41">
        <f>IF($B3782="","",MIN(INDEX(Bemenet!$F$2:$F$301,$M3782),INDEX(Szabalyok!$B:$B,$N3782)))</f>
        <v/>
      </c>
      <c r="D3782" s="5">
        <f>IF(AND($B3782&lt;&gt;"",$C3782&lt;&gt;"",$B3782&lt;=$C3782),INDEX(Bemenet!$G$2:$G$301,$M3782),"")</f>
        <v/>
      </c>
      <c r="E3782" s="6">
        <f>IF(AND($B3782&lt;&gt;"",$C3782&lt;&gt;"",$B3782&lt;=$C3782),INDEX(Bemenet!$D$2:$D$301,$M3782),"")</f>
        <v/>
      </c>
      <c r="F3782" s="5">
        <f>IF(AND($B3782&lt;&gt;"",$C3782&lt;&gt;"",$B3782&lt;=$C3782),$C3782-$B3782+1,"")</f>
        <v/>
      </c>
      <c r="G3782" s="5">
        <f>IF($F3782="","",$F3782*$D3782)</f>
        <v/>
      </c>
      <c r="H3782" s="42">
        <f>IF($G3782="","",$O3782)</f>
        <v/>
      </c>
      <c r="I3782" s="5">
        <f>IF($G3782="","",$G3782*IF($H3782="",$O3782,$H3782)/100)</f>
        <v/>
      </c>
      <c r="J3782" s="5">
        <f>IF(OR($L3782="",NOT(COUNTIFS($L$2:$L3782,$L3782)=1)),"",SUMIFS($G:$G,$L:$L,$L3782))</f>
        <v/>
      </c>
      <c r="K3782" s="5">
        <f>IF(OR($L3782="",NOT(COUNTIFS($L$2:$L3782,$L3782)=1)),"",SUMIFS($I:$I,$L:$L,$L3782))</f>
        <v/>
      </c>
      <c r="L3782" s="6">
        <f>IF($B3782="","",YEAR($B3782))</f>
        <v/>
      </c>
      <c r="M3782" s="6">
        <f>INT((ROW()-2)/39)+1</f>
        <v/>
      </c>
      <c r="N3782" s="6">
        <f>MOD(ROW()-2,39)+2</f>
        <v/>
      </c>
      <c r="O3782" s="42">
        <f>IF(AND($B3782&lt;&gt;"",$C3782&lt;&gt;"",$B3782&lt;=$C3782),INDEX(Szabalyok!$C:$C,$N3782),"")</f>
        <v/>
      </c>
      <c r="P3782">
        <f>IF(D3782="",P3781,P3781+1)</f>
        <v/>
      </c>
    </row>
    <row r="3783">
      <c r="A3783">
        <f>IF(P3783=P3782,0,P3783)</f>
        <v/>
      </c>
      <c r="B3783" s="41">
        <f>IF($M3783&gt;300,"",IF(OR(INDEX(Bemenet!$E$2:$E$301,$M3783)="",INDEX(Bemenet!$F$2:$F$301,$M3783)=""),"",MAX(INDEX(Bemenet!$E$2:$E$301,$M3783),INDEX(Szabalyok!$A:$A,$N3783))))</f>
        <v/>
      </c>
      <c r="C3783" s="41">
        <f>IF($B3783="","",MIN(INDEX(Bemenet!$F$2:$F$301,$M3783),INDEX(Szabalyok!$B:$B,$N3783)))</f>
        <v/>
      </c>
      <c r="D3783" s="5">
        <f>IF(AND($B3783&lt;&gt;"",$C3783&lt;&gt;"",$B3783&lt;=$C3783),INDEX(Bemenet!$G$2:$G$301,$M3783),"")</f>
        <v/>
      </c>
      <c r="E3783" s="6">
        <f>IF(AND($B3783&lt;&gt;"",$C3783&lt;&gt;"",$B3783&lt;=$C3783),INDEX(Bemenet!$D$2:$D$301,$M3783),"")</f>
        <v/>
      </c>
      <c r="F3783" s="5">
        <f>IF(AND($B3783&lt;&gt;"",$C3783&lt;&gt;"",$B3783&lt;=$C3783),$C3783-$B3783+1,"")</f>
        <v/>
      </c>
      <c r="G3783" s="5">
        <f>IF($F3783="","",$F3783*$D3783)</f>
        <v/>
      </c>
      <c r="H3783" s="42">
        <f>IF($G3783="","",$O3783)</f>
        <v/>
      </c>
      <c r="I3783" s="5">
        <f>IF($G3783="","",$G3783*IF($H3783="",$O3783,$H3783)/100)</f>
        <v/>
      </c>
      <c r="J3783" s="5">
        <f>IF(OR($L3783="",NOT(COUNTIFS($L$2:$L3783,$L3783)=1)),"",SUMIFS($G:$G,$L:$L,$L3783))</f>
        <v/>
      </c>
      <c r="K3783" s="5">
        <f>IF(OR($L3783="",NOT(COUNTIFS($L$2:$L3783,$L3783)=1)),"",SUMIFS($I:$I,$L:$L,$L3783))</f>
        <v/>
      </c>
      <c r="L3783" s="6">
        <f>IF($B3783="","",YEAR($B3783))</f>
        <v/>
      </c>
      <c r="M3783" s="6">
        <f>INT((ROW()-2)/39)+1</f>
        <v/>
      </c>
      <c r="N3783" s="6">
        <f>MOD(ROW()-2,39)+2</f>
        <v/>
      </c>
      <c r="O3783" s="42">
        <f>IF(AND($B3783&lt;&gt;"",$C3783&lt;&gt;"",$B3783&lt;=$C3783),INDEX(Szabalyok!$C:$C,$N3783),"")</f>
        <v/>
      </c>
      <c r="P3783">
        <f>IF(D3783="",P3782,P3782+1)</f>
        <v/>
      </c>
    </row>
    <row r="3784">
      <c r="A3784">
        <f>IF(P3784=P3783,0,P3784)</f>
        <v/>
      </c>
      <c r="B3784" s="41">
        <f>IF($M3784&gt;300,"",IF(OR(INDEX(Bemenet!$E$2:$E$301,$M3784)="",INDEX(Bemenet!$F$2:$F$301,$M3784)=""),"",MAX(INDEX(Bemenet!$E$2:$E$301,$M3784),INDEX(Szabalyok!$A:$A,$N3784))))</f>
        <v/>
      </c>
      <c r="C3784" s="41">
        <f>IF($B3784="","",MIN(INDEX(Bemenet!$F$2:$F$301,$M3784),INDEX(Szabalyok!$B:$B,$N3784)))</f>
        <v/>
      </c>
      <c r="D3784" s="5">
        <f>IF(AND($B3784&lt;&gt;"",$C3784&lt;&gt;"",$B3784&lt;=$C3784),INDEX(Bemenet!$G$2:$G$301,$M3784),"")</f>
        <v/>
      </c>
      <c r="E3784" s="6">
        <f>IF(AND($B3784&lt;&gt;"",$C3784&lt;&gt;"",$B3784&lt;=$C3784),INDEX(Bemenet!$D$2:$D$301,$M3784),"")</f>
        <v/>
      </c>
      <c r="F3784" s="5">
        <f>IF(AND($B3784&lt;&gt;"",$C3784&lt;&gt;"",$B3784&lt;=$C3784),$C3784-$B3784+1,"")</f>
        <v/>
      </c>
      <c r="G3784" s="5">
        <f>IF($F3784="","",$F3784*$D3784)</f>
        <v/>
      </c>
      <c r="H3784" s="42">
        <f>IF($G3784="","",$O3784)</f>
        <v/>
      </c>
      <c r="I3784" s="5">
        <f>IF($G3784="","",$G3784*IF($H3784="",$O3784,$H3784)/100)</f>
        <v/>
      </c>
      <c r="J3784" s="5">
        <f>IF(OR($L3784="",NOT(COUNTIFS($L$2:$L3784,$L3784)=1)),"",SUMIFS($G:$G,$L:$L,$L3784))</f>
        <v/>
      </c>
      <c r="K3784" s="5">
        <f>IF(OR($L3784="",NOT(COUNTIFS($L$2:$L3784,$L3784)=1)),"",SUMIFS($I:$I,$L:$L,$L3784))</f>
        <v/>
      </c>
      <c r="L3784" s="6">
        <f>IF($B3784="","",YEAR($B3784))</f>
        <v/>
      </c>
      <c r="M3784" s="6">
        <f>INT((ROW()-2)/39)+1</f>
        <v/>
      </c>
      <c r="N3784" s="6">
        <f>MOD(ROW()-2,39)+2</f>
        <v/>
      </c>
      <c r="O3784" s="42">
        <f>IF(AND($B3784&lt;&gt;"",$C3784&lt;&gt;"",$B3784&lt;=$C3784),INDEX(Szabalyok!$C:$C,$N3784),"")</f>
        <v/>
      </c>
      <c r="P3784">
        <f>IF(D3784="",P3783,P3783+1)</f>
        <v/>
      </c>
    </row>
    <row r="3785">
      <c r="A3785">
        <f>IF(P3785=P3784,0,P3785)</f>
        <v/>
      </c>
      <c r="B3785" s="41">
        <f>IF($M3785&gt;300,"",IF(OR(INDEX(Bemenet!$E$2:$E$301,$M3785)="",INDEX(Bemenet!$F$2:$F$301,$M3785)=""),"",MAX(INDEX(Bemenet!$E$2:$E$301,$M3785),INDEX(Szabalyok!$A:$A,$N3785))))</f>
        <v/>
      </c>
      <c r="C3785" s="41">
        <f>IF($B3785="","",MIN(INDEX(Bemenet!$F$2:$F$301,$M3785),INDEX(Szabalyok!$B:$B,$N3785)))</f>
        <v/>
      </c>
      <c r="D3785" s="5">
        <f>IF(AND($B3785&lt;&gt;"",$C3785&lt;&gt;"",$B3785&lt;=$C3785),INDEX(Bemenet!$G$2:$G$301,$M3785),"")</f>
        <v/>
      </c>
      <c r="E3785" s="6">
        <f>IF(AND($B3785&lt;&gt;"",$C3785&lt;&gt;"",$B3785&lt;=$C3785),INDEX(Bemenet!$D$2:$D$301,$M3785),"")</f>
        <v/>
      </c>
      <c r="F3785" s="5">
        <f>IF(AND($B3785&lt;&gt;"",$C3785&lt;&gt;"",$B3785&lt;=$C3785),$C3785-$B3785+1,"")</f>
        <v/>
      </c>
      <c r="G3785" s="5">
        <f>IF($F3785="","",$F3785*$D3785)</f>
        <v/>
      </c>
      <c r="H3785" s="42">
        <f>IF($G3785="","",$O3785)</f>
        <v/>
      </c>
      <c r="I3785" s="5">
        <f>IF($G3785="","",$G3785*IF($H3785="",$O3785,$H3785)/100)</f>
        <v/>
      </c>
      <c r="J3785" s="5">
        <f>IF(OR($L3785="",NOT(COUNTIFS($L$2:$L3785,$L3785)=1)),"",SUMIFS($G:$G,$L:$L,$L3785))</f>
        <v/>
      </c>
      <c r="K3785" s="5">
        <f>IF(OR($L3785="",NOT(COUNTIFS($L$2:$L3785,$L3785)=1)),"",SUMIFS($I:$I,$L:$L,$L3785))</f>
        <v/>
      </c>
      <c r="L3785" s="6">
        <f>IF($B3785="","",YEAR($B3785))</f>
        <v/>
      </c>
      <c r="M3785" s="6">
        <f>INT((ROW()-2)/39)+1</f>
        <v/>
      </c>
      <c r="N3785" s="6">
        <f>MOD(ROW()-2,39)+2</f>
        <v/>
      </c>
      <c r="O3785" s="42">
        <f>IF(AND($B3785&lt;&gt;"",$C3785&lt;&gt;"",$B3785&lt;=$C3785),INDEX(Szabalyok!$C:$C,$N3785),"")</f>
        <v/>
      </c>
      <c r="P3785">
        <f>IF(D3785="",P3784,P3784+1)</f>
        <v/>
      </c>
    </row>
    <row r="3786">
      <c r="A3786">
        <f>IF(P3786=P3785,0,P3786)</f>
        <v/>
      </c>
      <c r="B3786" s="41">
        <f>IF($M3786&gt;300,"",IF(OR(INDEX(Bemenet!$E$2:$E$301,$M3786)="",INDEX(Bemenet!$F$2:$F$301,$M3786)=""),"",MAX(INDEX(Bemenet!$E$2:$E$301,$M3786),INDEX(Szabalyok!$A:$A,$N3786))))</f>
        <v/>
      </c>
      <c r="C3786" s="41">
        <f>IF($B3786="","",MIN(INDEX(Bemenet!$F$2:$F$301,$M3786),INDEX(Szabalyok!$B:$B,$N3786)))</f>
        <v/>
      </c>
      <c r="D3786" s="5">
        <f>IF(AND($B3786&lt;&gt;"",$C3786&lt;&gt;"",$B3786&lt;=$C3786),INDEX(Bemenet!$G$2:$G$301,$M3786),"")</f>
        <v/>
      </c>
      <c r="E3786" s="6">
        <f>IF(AND($B3786&lt;&gt;"",$C3786&lt;&gt;"",$B3786&lt;=$C3786),INDEX(Bemenet!$D$2:$D$301,$M3786),"")</f>
        <v/>
      </c>
      <c r="F3786" s="5">
        <f>IF(AND($B3786&lt;&gt;"",$C3786&lt;&gt;"",$B3786&lt;=$C3786),$C3786-$B3786+1,"")</f>
        <v/>
      </c>
      <c r="G3786" s="5">
        <f>IF($F3786="","",$F3786*$D3786)</f>
        <v/>
      </c>
      <c r="H3786" s="42">
        <f>IF($G3786="","",$O3786)</f>
        <v/>
      </c>
      <c r="I3786" s="5">
        <f>IF($G3786="","",$G3786*IF($H3786="",$O3786,$H3786)/100)</f>
        <v/>
      </c>
      <c r="J3786" s="5">
        <f>IF(OR($L3786="",NOT(COUNTIFS($L$2:$L3786,$L3786)=1)),"",SUMIFS($G:$G,$L:$L,$L3786))</f>
        <v/>
      </c>
      <c r="K3786" s="5">
        <f>IF(OR($L3786="",NOT(COUNTIFS($L$2:$L3786,$L3786)=1)),"",SUMIFS($I:$I,$L:$L,$L3786))</f>
        <v/>
      </c>
      <c r="L3786" s="6">
        <f>IF($B3786="","",YEAR($B3786))</f>
        <v/>
      </c>
      <c r="M3786" s="6">
        <f>INT((ROW()-2)/39)+1</f>
        <v/>
      </c>
      <c r="N3786" s="6">
        <f>MOD(ROW()-2,39)+2</f>
        <v/>
      </c>
      <c r="O3786" s="42">
        <f>IF(AND($B3786&lt;&gt;"",$C3786&lt;&gt;"",$B3786&lt;=$C3786),INDEX(Szabalyok!$C:$C,$N3786),"")</f>
        <v/>
      </c>
      <c r="P3786">
        <f>IF(D3786="",P3785,P3785+1)</f>
        <v/>
      </c>
    </row>
    <row r="3787">
      <c r="A3787">
        <f>IF(P3787=P3786,0,P3787)</f>
        <v/>
      </c>
      <c r="B3787" s="41">
        <f>IF($M3787&gt;300,"",IF(OR(INDEX(Bemenet!$E$2:$E$301,$M3787)="",INDEX(Bemenet!$F$2:$F$301,$M3787)=""),"",MAX(INDEX(Bemenet!$E$2:$E$301,$M3787),INDEX(Szabalyok!$A:$A,$N3787))))</f>
        <v/>
      </c>
      <c r="C3787" s="41">
        <f>IF($B3787="","",MIN(INDEX(Bemenet!$F$2:$F$301,$M3787),INDEX(Szabalyok!$B:$B,$N3787)))</f>
        <v/>
      </c>
      <c r="D3787" s="5">
        <f>IF(AND($B3787&lt;&gt;"",$C3787&lt;&gt;"",$B3787&lt;=$C3787),INDEX(Bemenet!$G$2:$G$301,$M3787),"")</f>
        <v/>
      </c>
      <c r="E3787" s="6">
        <f>IF(AND($B3787&lt;&gt;"",$C3787&lt;&gt;"",$B3787&lt;=$C3787),INDEX(Bemenet!$D$2:$D$301,$M3787),"")</f>
        <v/>
      </c>
      <c r="F3787" s="5">
        <f>IF(AND($B3787&lt;&gt;"",$C3787&lt;&gt;"",$B3787&lt;=$C3787),$C3787-$B3787+1,"")</f>
        <v/>
      </c>
      <c r="G3787" s="5">
        <f>IF($F3787="","",$F3787*$D3787)</f>
        <v/>
      </c>
      <c r="H3787" s="42">
        <f>IF($G3787="","",$O3787)</f>
        <v/>
      </c>
      <c r="I3787" s="5">
        <f>IF($G3787="","",$G3787*IF($H3787="",$O3787,$H3787)/100)</f>
        <v/>
      </c>
      <c r="J3787" s="5">
        <f>IF(OR($L3787="",NOT(COUNTIFS($L$2:$L3787,$L3787)=1)),"",SUMIFS($G:$G,$L:$L,$L3787))</f>
        <v/>
      </c>
      <c r="K3787" s="5">
        <f>IF(OR($L3787="",NOT(COUNTIFS($L$2:$L3787,$L3787)=1)),"",SUMIFS($I:$I,$L:$L,$L3787))</f>
        <v/>
      </c>
      <c r="L3787" s="6">
        <f>IF($B3787="","",YEAR($B3787))</f>
        <v/>
      </c>
      <c r="M3787" s="6">
        <f>INT((ROW()-2)/39)+1</f>
        <v/>
      </c>
      <c r="N3787" s="6">
        <f>MOD(ROW()-2,39)+2</f>
        <v/>
      </c>
      <c r="O3787" s="42">
        <f>IF(AND($B3787&lt;&gt;"",$C3787&lt;&gt;"",$B3787&lt;=$C3787),INDEX(Szabalyok!$C:$C,$N3787),"")</f>
        <v/>
      </c>
      <c r="P3787">
        <f>IF(D3787="",P3786,P3786+1)</f>
        <v/>
      </c>
    </row>
    <row r="3788">
      <c r="A3788">
        <f>IF(P3788=P3787,0,P3788)</f>
        <v/>
      </c>
      <c r="B3788" s="41">
        <f>IF($M3788&gt;300,"",IF(OR(INDEX(Bemenet!$E$2:$E$301,$M3788)="",INDEX(Bemenet!$F$2:$F$301,$M3788)=""),"",MAX(INDEX(Bemenet!$E$2:$E$301,$M3788),INDEX(Szabalyok!$A:$A,$N3788))))</f>
        <v/>
      </c>
      <c r="C3788" s="41">
        <f>IF($B3788="","",MIN(INDEX(Bemenet!$F$2:$F$301,$M3788),INDEX(Szabalyok!$B:$B,$N3788)))</f>
        <v/>
      </c>
      <c r="D3788" s="5">
        <f>IF(AND($B3788&lt;&gt;"",$C3788&lt;&gt;"",$B3788&lt;=$C3788),INDEX(Bemenet!$G$2:$G$301,$M3788),"")</f>
        <v/>
      </c>
      <c r="E3788" s="6">
        <f>IF(AND($B3788&lt;&gt;"",$C3788&lt;&gt;"",$B3788&lt;=$C3788),INDEX(Bemenet!$D$2:$D$301,$M3788),"")</f>
        <v/>
      </c>
      <c r="F3788" s="5">
        <f>IF(AND($B3788&lt;&gt;"",$C3788&lt;&gt;"",$B3788&lt;=$C3788),$C3788-$B3788+1,"")</f>
        <v/>
      </c>
      <c r="G3788" s="5">
        <f>IF($F3788="","",$F3788*$D3788)</f>
        <v/>
      </c>
      <c r="H3788" s="42">
        <f>IF($G3788="","",$O3788)</f>
        <v/>
      </c>
      <c r="I3788" s="5">
        <f>IF($G3788="","",$G3788*IF($H3788="",$O3788,$H3788)/100)</f>
        <v/>
      </c>
      <c r="J3788" s="5">
        <f>IF(OR($L3788="",NOT(COUNTIFS($L$2:$L3788,$L3788)=1)),"",SUMIFS($G:$G,$L:$L,$L3788))</f>
        <v/>
      </c>
      <c r="K3788" s="5">
        <f>IF(OR($L3788="",NOT(COUNTIFS($L$2:$L3788,$L3788)=1)),"",SUMIFS($I:$I,$L:$L,$L3788))</f>
        <v/>
      </c>
      <c r="L3788" s="6">
        <f>IF($B3788="","",YEAR($B3788))</f>
        <v/>
      </c>
      <c r="M3788" s="6">
        <f>INT((ROW()-2)/39)+1</f>
        <v/>
      </c>
      <c r="N3788" s="6">
        <f>MOD(ROW()-2,39)+2</f>
        <v/>
      </c>
      <c r="O3788" s="42">
        <f>IF(AND($B3788&lt;&gt;"",$C3788&lt;&gt;"",$B3788&lt;=$C3788),INDEX(Szabalyok!$C:$C,$N3788),"")</f>
        <v/>
      </c>
      <c r="P3788">
        <f>IF(D3788="",P3787,P3787+1)</f>
        <v/>
      </c>
    </row>
    <row r="3789">
      <c r="A3789">
        <f>IF(P3789=P3788,0,P3789)</f>
        <v/>
      </c>
      <c r="B3789" s="41">
        <f>IF($M3789&gt;300,"",IF(OR(INDEX(Bemenet!$E$2:$E$301,$M3789)="",INDEX(Bemenet!$F$2:$F$301,$M3789)=""),"",MAX(INDEX(Bemenet!$E$2:$E$301,$M3789),INDEX(Szabalyok!$A:$A,$N3789))))</f>
        <v/>
      </c>
      <c r="C3789" s="41">
        <f>IF($B3789="","",MIN(INDEX(Bemenet!$F$2:$F$301,$M3789),INDEX(Szabalyok!$B:$B,$N3789)))</f>
        <v/>
      </c>
      <c r="D3789" s="5">
        <f>IF(AND($B3789&lt;&gt;"",$C3789&lt;&gt;"",$B3789&lt;=$C3789),INDEX(Bemenet!$G$2:$G$301,$M3789),"")</f>
        <v/>
      </c>
      <c r="E3789" s="6">
        <f>IF(AND($B3789&lt;&gt;"",$C3789&lt;&gt;"",$B3789&lt;=$C3789),INDEX(Bemenet!$D$2:$D$301,$M3789),"")</f>
        <v/>
      </c>
      <c r="F3789" s="5">
        <f>IF(AND($B3789&lt;&gt;"",$C3789&lt;&gt;"",$B3789&lt;=$C3789),$C3789-$B3789+1,"")</f>
        <v/>
      </c>
      <c r="G3789" s="5">
        <f>IF($F3789="","",$F3789*$D3789)</f>
        <v/>
      </c>
      <c r="H3789" s="42">
        <f>IF($G3789="","",$O3789)</f>
        <v/>
      </c>
      <c r="I3789" s="5">
        <f>IF($G3789="","",$G3789*IF($H3789="",$O3789,$H3789)/100)</f>
        <v/>
      </c>
      <c r="J3789" s="5">
        <f>IF(OR($L3789="",NOT(COUNTIFS($L$2:$L3789,$L3789)=1)),"",SUMIFS($G:$G,$L:$L,$L3789))</f>
        <v/>
      </c>
      <c r="K3789" s="5">
        <f>IF(OR($L3789="",NOT(COUNTIFS($L$2:$L3789,$L3789)=1)),"",SUMIFS($I:$I,$L:$L,$L3789))</f>
        <v/>
      </c>
      <c r="L3789" s="6">
        <f>IF($B3789="","",YEAR($B3789))</f>
        <v/>
      </c>
      <c r="M3789" s="6">
        <f>INT((ROW()-2)/39)+1</f>
        <v/>
      </c>
      <c r="N3789" s="6">
        <f>MOD(ROW()-2,39)+2</f>
        <v/>
      </c>
      <c r="O3789" s="42">
        <f>IF(AND($B3789&lt;&gt;"",$C3789&lt;&gt;"",$B3789&lt;=$C3789),INDEX(Szabalyok!$C:$C,$N3789),"")</f>
        <v/>
      </c>
      <c r="P3789">
        <f>IF(D3789="",P3788,P3788+1)</f>
        <v/>
      </c>
    </row>
    <row r="3790">
      <c r="A3790">
        <f>IF(P3790=P3789,0,P3790)</f>
        <v/>
      </c>
      <c r="B3790" s="41">
        <f>IF($M3790&gt;300,"",IF(OR(INDEX(Bemenet!$E$2:$E$301,$M3790)="",INDEX(Bemenet!$F$2:$F$301,$M3790)=""),"",MAX(INDEX(Bemenet!$E$2:$E$301,$M3790),INDEX(Szabalyok!$A:$A,$N3790))))</f>
        <v/>
      </c>
      <c r="C3790" s="41">
        <f>IF($B3790="","",MIN(INDEX(Bemenet!$F$2:$F$301,$M3790),INDEX(Szabalyok!$B:$B,$N3790)))</f>
        <v/>
      </c>
      <c r="D3790" s="5">
        <f>IF(AND($B3790&lt;&gt;"",$C3790&lt;&gt;"",$B3790&lt;=$C3790),INDEX(Bemenet!$G$2:$G$301,$M3790),"")</f>
        <v/>
      </c>
      <c r="E3790" s="6">
        <f>IF(AND($B3790&lt;&gt;"",$C3790&lt;&gt;"",$B3790&lt;=$C3790),INDEX(Bemenet!$D$2:$D$301,$M3790),"")</f>
        <v/>
      </c>
      <c r="F3790" s="5">
        <f>IF(AND($B3790&lt;&gt;"",$C3790&lt;&gt;"",$B3790&lt;=$C3790),$C3790-$B3790+1,"")</f>
        <v/>
      </c>
      <c r="G3790" s="5">
        <f>IF($F3790="","",$F3790*$D3790)</f>
        <v/>
      </c>
      <c r="H3790" s="42">
        <f>IF($G3790="","",$O3790)</f>
        <v/>
      </c>
      <c r="I3790" s="5">
        <f>IF($G3790="","",$G3790*IF($H3790="",$O3790,$H3790)/100)</f>
        <v/>
      </c>
      <c r="J3790" s="5">
        <f>IF(OR($L3790="",NOT(COUNTIFS($L$2:$L3790,$L3790)=1)),"",SUMIFS($G:$G,$L:$L,$L3790))</f>
        <v/>
      </c>
      <c r="K3790" s="5">
        <f>IF(OR($L3790="",NOT(COUNTIFS($L$2:$L3790,$L3790)=1)),"",SUMIFS($I:$I,$L:$L,$L3790))</f>
        <v/>
      </c>
      <c r="L3790" s="6">
        <f>IF($B3790="","",YEAR($B3790))</f>
        <v/>
      </c>
      <c r="M3790" s="6">
        <f>INT((ROW()-2)/39)+1</f>
        <v/>
      </c>
      <c r="N3790" s="6">
        <f>MOD(ROW()-2,39)+2</f>
        <v/>
      </c>
      <c r="O3790" s="42">
        <f>IF(AND($B3790&lt;&gt;"",$C3790&lt;&gt;"",$B3790&lt;=$C3790),INDEX(Szabalyok!$C:$C,$N3790),"")</f>
        <v/>
      </c>
      <c r="P3790">
        <f>IF(D3790="",P3789,P3789+1)</f>
        <v/>
      </c>
    </row>
    <row r="3791">
      <c r="A3791">
        <f>IF(P3791=P3790,0,P3791)</f>
        <v/>
      </c>
      <c r="B3791" s="41">
        <f>IF($M3791&gt;300,"",IF(OR(INDEX(Bemenet!$E$2:$E$301,$M3791)="",INDEX(Bemenet!$F$2:$F$301,$M3791)=""),"",MAX(INDEX(Bemenet!$E$2:$E$301,$M3791),INDEX(Szabalyok!$A:$A,$N3791))))</f>
        <v/>
      </c>
      <c r="C3791" s="41">
        <f>IF($B3791="","",MIN(INDEX(Bemenet!$F$2:$F$301,$M3791),INDEX(Szabalyok!$B:$B,$N3791)))</f>
        <v/>
      </c>
      <c r="D3791" s="5">
        <f>IF(AND($B3791&lt;&gt;"",$C3791&lt;&gt;"",$B3791&lt;=$C3791),INDEX(Bemenet!$G$2:$G$301,$M3791),"")</f>
        <v/>
      </c>
      <c r="E3791" s="6">
        <f>IF(AND($B3791&lt;&gt;"",$C3791&lt;&gt;"",$B3791&lt;=$C3791),INDEX(Bemenet!$D$2:$D$301,$M3791),"")</f>
        <v/>
      </c>
      <c r="F3791" s="5">
        <f>IF(AND($B3791&lt;&gt;"",$C3791&lt;&gt;"",$B3791&lt;=$C3791),$C3791-$B3791+1,"")</f>
        <v/>
      </c>
      <c r="G3791" s="5">
        <f>IF($F3791="","",$F3791*$D3791)</f>
        <v/>
      </c>
      <c r="H3791" s="42">
        <f>IF($G3791="","",$O3791)</f>
        <v/>
      </c>
      <c r="I3791" s="5">
        <f>IF($G3791="","",$G3791*IF($H3791="",$O3791,$H3791)/100)</f>
        <v/>
      </c>
      <c r="J3791" s="5">
        <f>IF(OR($L3791="",NOT(COUNTIFS($L$2:$L3791,$L3791)=1)),"",SUMIFS($G:$G,$L:$L,$L3791))</f>
        <v/>
      </c>
      <c r="K3791" s="5">
        <f>IF(OR($L3791="",NOT(COUNTIFS($L$2:$L3791,$L3791)=1)),"",SUMIFS($I:$I,$L:$L,$L3791))</f>
        <v/>
      </c>
      <c r="L3791" s="6">
        <f>IF($B3791="","",YEAR($B3791))</f>
        <v/>
      </c>
      <c r="M3791" s="6">
        <f>INT((ROW()-2)/39)+1</f>
        <v/>
      </c>
      <c r="N3791" s="6">
        <f>MOD(ROW()-2,39)+2</f>
        <v/>
      </c>
      <c r="O3791" s="42">
        <f>IF(AND($B3791&lt;&gt;"",$C3791&lt;&gt;"",$B3791&lt;=$C3791),INDEX(Szabalyok!$C:$C,$N3791),"")</f>
        <v/>
      </c>
      <c r="P3791">
        <f>IF(D3791="",P3790,P3790+1)</f>
        <v/>
      </c>
    </row>
    <row r="3792">
      <c r="A3792">
        <f>IF(P3792=P3791,0,P3792)</f>
        <v/>
      </c>
      <c r="B3792" s="41">
        <f>IF($M3792&gt;300,"",IF(OR(INDEX(Bemenet!$E$2:$E$301,$M3792)="",INDEX(Bemenet!$F$2:$F$301,$M3792)=""),"",MAX(INDEX(Bemenet!$E$2:$E$301,$M3792),INDEX(Szabalyok!$A:$A,$N3792))))</f>
        <v/>
      </c>
      <c r="C3792" s="41">
        <f>IF($B3792="","",MIN(INDEX(Bemenet!$F$2:$F$301,$M3792),INDEX(Szabalyok!$B:$B,$N3792)))</f>
        <v/>
      </c>
      <c r="D3792" s="5">
        <f>IF(AND($B3792&lt;&gt;"",$C3792&lt;&gt;"",$B3792&lt;=$C3792),INDEX(Bemenet!$G$2:$G$301,$M3792),"")</f>
        <v/>
      </c>
      <c r="E3792" s="6">
        <f>IF(AND($B3792&lt;&gt;"",$C3792&lt;&gt;"",$B3792&lt;=$C3792),INDEX(Bemenet!$D$2:$D$301,$M3792),"")</f>
        <v/>
      </c>
      <c r="F3792" s="5">
        <f>IF(AND($B3792&lt;&gt;"",$C3792&lt;&gt;"",$B3792&lt;=$C3792),$C3792-$B3792+1,"")</f>
        <v/>
      </c>
      <c r="G3792" s="5">
        <f>IF($F3792="","",$F3792*$D3792)</f>
        <v/>
      </c>
      <c r="H3792" s="42">
        <f>IF($G3792="","",$O3792)</f>
        <v/>
      </c>
      <c r="I3792" s="5">
        <f>IF($G3792="","",$G3792*IF($H3792="",$O3792,$H3792)/100)</f>
        <v/>
      </c>
      <c r="J3792" s="5">
        <f>IF(OR($L3792="",NOT(COUNTIFS($L$2:$L3792,$L3792)=1)),"",SUMIFS($G:$G,$L:$L,$L3792))</f>
        <v/>
      </c>
      <c r="K3792" s="5">
        <f>IF(OR($L3792="",NOT(COUNTIFS($L$2:$L3792,$L3792)=1)),"",SUMIFS($I:$I,$L:$L,$L3792))</f>
        <v/>
      </c>
      <c r="L3792" s="6">
        <f>IF($B3792="","",YEAR($B3792))</f>
        <v/>
      </c>
      <c r="M3792" s="6">
        <f>INT((ROW()-2)/39)+1</f>
        <v/>
      </c>
      <c r="N3792" s="6">
        <f>MOD(ROW()-2,39)+2</f>
        <v/>
      </c>
      <c r="O3792" s="42">
        <f>IF(AND($B3792&lt;&gt;"",$C3792&lt;&gt;"",$B3792&lt;=$C3792),INDEX(Szabalyok!$C:$C,$N3792),"")</f>
        <v/>
      </c>
      <c r="P3792">
        <f>IF(D3792="",P3791,P3791+1)</f>
        <v/>
      </c>
    </row>
    <row r="3793">
      <c r="A3793">
        <f>IF(P3793=P3792,0,P3793)</f>
        <v/>
      </c>
      <c r="B3793" s="41">
        <f>IF($M3793&gt;300,"",IF(OR(INDEX(Bemenet!$E$2:$E$301,$M3793)="",INDEX(Bemenet!$F$2:$F$301,$M3793)=""),"",MAX(INDEX(Bemenet!$E$2:$E$301,$M3793),INDEX(Szabalyok!$A:$A,$N3793))))</f>
        <v/>
      </c>
      <c r="C3793" s="41">
        <f>IF($B3793="","",MIN(INDEX(Bemenet!$F$2:$F$301,$M3793),INDEX(Szabalyok!$B:$B,$N3793)))</f>
        <v/>
      </c>
      <c r="D3793" s="5">
        <f>IF(AND($B3793&lt;&gt;"",$C3793&lt;&gt;"",$B3793&lt;=$C3793),INDEX(Bemenet!$G$2:$G$301,$M3793),"")</f>
        <v/>
      </c>
      <c r="E3793" s="6">
        <f>IF(AND($B3793&lt;&gt;"",$C3793&lt;&gt;"",$B3793&lt;=$C3793),INDEX(Bemenet!$D$2:$D$301,$M3793),"")</f>
        <v/>
      </c>
      <c r="F3793" s="5">
        <f>IF(AND($B3793&lt;&gt;"",$C3793&lt;&gt;"",$B3793&lt;=$C3793),$C3793-$B3793+1,"")</f>
        <v/>
      </c>
      <c r="G3793" s="5">
        <f>IF($F3793="","",$F3793*$D3793)</f>
        <v/>
      </c>
      <c r="H3793" s="42">
        <f>IF($G3793="","",$O3793)</f>
        <v/>
      </c>
      <c r="I3793" s="5">
        <f>IF($G3793="","",$G3793*IF($H3793="",$O3793,$H3793)/100)</f>
        <v/>
      </c>
      <c r="J3793" s="5">
        <f>IF(OR($L3793="",NOT(COUNTIFS($L$2:$L3793,$L3793)=1)),"",SUMIFS($G:$G,$L:$L,$L3793))</f>
        <v/>
      </c>
      <c r="K3793" s="5">
        <f>IF(OR($L3793="",NOT(COUNTIFS($L$2:$L3793,$L3793)=1)),"",SUMIFS($I:$I,$L:$L,$L3793))</f>
        <v/>
      </c>
      <c r="L3793" s="6">
        <f>IF($B3793="","",YEAR($B3793))</f>
        <v/>
      </c>
      <c r="M3793" s="6">
        <f>INT((ROW()-2)/39)+1</f>
        <v/>
      </c>
      <c r="N3793" s="6">
        <f>MOD(ROW()-2,39)+2</f>
        <v/>
      </c>
      <c r="O3793" s="42">
        <f>IF(AND($B3793&lt;&gt;"",$C3793&lt;&gt;"",$B3793&lt;=$C3793),INDEX(Szabalyok!$C:$C,$N3793),"")</f>
        <v/>
      </c>
      <c r="P3793">
        <f>IF(D3793="",P3792,P3792+1)</f>
        <v/>
      </c>
    </row>
    <row r="3794">
      <c r="A3794">
        <f>IF(P3794=P3793,0,P3794)</f>
        <v/>
      </c>
      <c r="B3794" s="41">
        <f>IF($M3794&gt;300,"",IF(OR(INDEX(Bemenet!$E$2:$E$301,$M3794)="",INDEX(Bemenet!$F$2:$F$301,$M3794)=""),"",MAX(INDEX(Bemenet!$E$2:$E$301,$M3794),INDEX(Szabalyok!$A:$A,$N3794))))</f>
        <v/>
      </c>
      <c r="C3794" s="41">
        <f>IF($B3794="","",MIN(INDEX(Bemenet!$F$2:$F$301,$M3794),INDEX(Szabalyok!$B:$B,$N3794)))</f>
        <v/>
      </c>
      <c r="D3794" s="5">
        <f>IF(AND($B3794&lt;&gt;"",$C3794&lt;&gt;"",$B3794&lt;=$C3794),INDEX(Bemenet!$G$2:$G$301,$M3794),"")</f>
        <v/>
      </c>
      <c r="E3794" s="6">
        <f>IF(AND($B3794&lt;&gt;"",$C3794&lt;&gt;"",$B3794&lt;=$C3794),INDEX(Bemenet!$D$2:$D$301,$M3794),"")</f>
        <v/>
      </c>
      <c r="F3794" s="5">
        <f>IF(AND($B3794&lt;&gt;"",$C3794&lt;&gt;"",$B3794&lt;=$C3794),$C3794-$B3794+1,"")</f>
        <v/>
      </c>
      <c r="G3794" s="5">
        <f>IF($F3794="","",$F3794*$D3794)</f>
        <v/>
      </c>
      <c r="H3794" s="42">
        <f>IF($G3794="","",$O3794)</f>
        <v/>
      </c>
      <c r="I3794" s="5">
        <f>IF($G3794="","",$G3794*IF($H3794="",$O3794,$H3794)/100)</f>
        <v/>
      </c>
      <c r="J3794" s="5">
        <f>IF(OR($L3794="",NOT(COUNTIFS($L$2:$L3794,$L3794)=1)),"",SUMIFS($G:$G,$L:$L,$L3794))</f>
        <v/>
      </c>
      <c r="K3794" s="5">
        <f>IF(OR($L3794="",NOT(COUNTIFS($L$2:$L3794,$L3794)=1)),"",SUMIFS($I:$I,$L:$L,$L3794))</f>
        <v/>
      </c>
      <c r="L3794" s="6">
        <f>IF($B3794="","",YEAR($B3794))</f>
        <v/>
      </c>
      <c r="M3794" s="6">
        <f>INT((ROW()-2)/39)+1</f>
        <v/>
      </c>
      <c r="N3794" s="6">
        <f>MOD(ROW()-2,39)+2</f>
        <v/>
      </c>
      <c r="O3794" s="42">
        <f>IF(AND($B3794&lt;&gt;"",$C3794&lt;&gt;"",$B3794&lt;=$C3794),INDEX(Szabalyok!$C:$C,$N3794),"")</f>
        <v/>
      </c>
      <c r="P3794">
        <f>IF(D3794="",P3793,P3793+1)</f>
        <v/>
      </c>
    </row>
    <row r="3795">
      <c r="A3795">
        <f>IF(P3795=P3794,0,P3795)</f>
        <v/>
      </c>
      <c r="B3795" s="41">
        <f>IF($M3795&gt;300,"",IF(OR(INDEX(Bemenet!$E$2:$E$301,$M3795)="",INDEX(Bemenet!$F$2:$F$301,$M3795)=""),"",MAX(INDEX(Bemenet!$E$2:$E$301,$M3795),INDEX(Szabalyok!$A:$A,$N3795))))</f>
        <v/>
      </c>
      <c r="C3795" s="41">
        <f>IF($B3795="","",MIN(INDEX(Bemenet!$F$2:$F$301,$M3795),INDEX(Szabalyok!$B:$B,$N3795)))</f>
        <v/>
      </c>
      <c r="D3795" s="5">
        <f>IF(AND($B3795&lt;&gt;"",$C3795&lt;&gt;"",$B3795&lt;=$C3795),INDEX(Bemenet!$G$2:$G$301,$M3795),"")</f>
        <v/>
      </c>
      <c r="E3795" s="6">
        <f>IF(AND($B3795&lt;&gt;"",$C3795&lt;&gt;"",$B3795&lt;=$C3795),INDEX(Bemenet!$D$2:$D$301,$M3795),"")</f>
        <v/>
      </c>
      <c r="F3795" s="5">
        <f>IF(AND($B3795&lt;&gt;"",$C3795&lt;&gt;"",$B3795&lt;=$C3795),$C3795-$B3795+1,"")</f>
        <v/>
      </c>
      <c r="G3795" s="5">
        <f>IF($F3795="","",$F3795*$D3795)</f>
        <v/>
      </c>
      <c r="H3795" s="42">
        <f>IF($G3795="","",$O3795)</f>
        <v/>
      </c>
      <c r="I3795" s="5">
        <f>IF($G3795="","",$G3795*IF($H3795="",$O3795,$H3795)/100)</f>
        <v/>
      </c>
      <c r="J3795" s="5">
        <f>IF(OR($L3795="",NOT(COUNTIFS($L$2:$L3795,$L3795)=1)),"",SUMIFS($G:$G,$L:$L,$L3795))</f>
        <v/>
      </c>
      <c r="K3795" s="5">
        <f>IF(OR($L3795="",NOT(COUNTIFS($L$2:$L3795,$L3795)=1)),"",SUMIFS($I:$I,$L:$L,$L3795))</f>
        <v/>
      </c>
      <c r="L3795" s="6">
        <f>IF($B3795="","",YEAR($B3795))</f>
        <v/>
      </c>
      <c r="M3795" s="6">
        <f>INT((ROW()-2)/39)+1</f>
        <v/>
      </c>
      <c r="N3795" s="6">
        <f>MOD(ROW()-2,39)+2</f>
        <v/>
      </c>
      <c r="O3795" s="42">
        <f>IF(AND($B3795&lt;&gt;"",$C3795&lt;&gt;"",$B3795&lt;=$C3795),INDEX(Szabalyok!$C:$C,$N3795),"")</f>
        <v/>
      </c>
      <c r="P3795">
        <f>IF(D3795="",P3794,P3794+1)</f>
        <v/>
      </c>
    </row>
    <row r="3796">
      <c r="A3796">
        <f>IF(P3796=P3795,0,P3796)</f>
        <v/>
      </c>
      <c r="B3796" s="41">
        <f>IF($M3796&gt;300,"",IF(OR(INDEX(Bemenet!$E$2:$E$301,$M3796)="",INDEX(Bemenet!$F$2:$F$301,$M3796)=""),"",MAX(INDEX(Bemenet!$E$2:$E$301,$M3796),INDEX(Szabalyok!$A:$A,$N3796))))</f>
        <v/>
      </c>
      <c r="C3796" s="41">
        <f>IF($B3796="","",MIN(INDEX(Bemenet!$F$2:$F$301,$M3796),INDEX(Szabalyok!$B:$B,$N3796)))</f>
        <v/>
      </c>
      <c r="D3796" s="5">
        <f>IF(AND($B3796&lt;&gt;"",$C3796&lt;&gt;"",$B3796&lt;=$C3796),INDEX(Bemenet!$G$2:$G$301,$M3796),"")</f>
        <v/>
      </c>
      <c r="E3796" s="6">
        <f>IF(AND($B3796&lt;&gt;"",$C3796&lt;&gt;"",$B3796&lt;=$C3796),INDEX(Bemenet!$D$2:$D$301,$M3796),"")</f>
        <v/>
      </c>
      <c r="F3796" s="5">
        <f>IF(AND($B3796&lt;&gt;"",$C3796&lt;&gt;"",$B3796&lt;=$C3796),$C3796-$B3796+1,"")</f>
        <v/>
      </c>
      <c r="G3796" s="5">
        <f>IF($F3796="","",$F3796*$D3796)</f>
        <v/>
      </c>
      <c r="H3796" s="42">
        <f>IF($G3796="","",$O3796)</f>
        <v/>
      </c>
      <c r="I3796" s="5">
        <f>IF($G3796="","",$G3796*IF($H3796="",$O3796,$H3796)/100)</f>
        <v/>
      </c>
      <c r="J3796" s="5">
        <f>IF(OR($L3796="",NOT(COUNTIFS($L$2:$L3796,$L3796)=1)),"",SUMIFS($G:$G,$L:$L,$L3796))</f>
        <v/>
      </c>
      <c r="K3796" s="5">
        <f>IF(OR($L3796="",NOT(COUNTIFS($L$2:$L3796,$L3796)=1)),"",SUMIFS($I:$I,$L:$L,$L3796))</f>
        <v/>
      </c>
      <c r="L3796" s="6">
        <f>IF($B3796="","",YEAR($B3796))</f>
        <v/>
      </c>
      <c r="M3796" s="6">
        <f>INT((ROW()-2)/39)+1</f>
        <v/>
      </c>
      <c r="N3796" s="6">
        <f>MOD(ROW()-2,39)+2</f>
        <v/>
      </c>
      <c r="O3796" s="42">
        <f>IF(AND($B3796&lt;&gt;"",$C3796&lt;&gt;"",$B3796&lt;=$C3796),INDEX(Szabalyok!$C:$C,$N3796),"")</f>
        <v/>
      </c>
      <c r="P3796">
        <f>IF(D3796="",P3795,P3795+1)</f>
        <v/>
      </c>
    </row>
    <row r="3797">
      <c r="A3797">
        <f>IF(P3797=P3796,0,P3797)</f>
        <v/>
      </c>
      <c r="B3797" s="41">
        <f>IF($M3797&gt;300,"",IF(OR(INDEX(Bemenet!$E$2:$E$301,$M3797)="",INDEX(Bemenet!$F$2:$F$301,$M3797)=""),"",MAX(INDEX(Bemenet!$E$2:$E$301,$M3797),INDEX(Szabalyok!$A:$A,$N3797))))</f>
        <v/>
      </c>
      <c r="C3797" s="41">
        <f>IF($B3797="","",MIN(INDEX(Bemenet!$F$2:$F$301,$M3797),INDEX(Szabalyok!$B:$B,$N3797)))</f>
        <v/>
      </c>
      <c r="D3797" s="5">
        <f>IF(AND($B3797&lt;&gt;"",$C3797&lt;&gt;"",$B3797&lt;=$C3797),INDEX(Bemenet!$G$2:$G$301,$M3797),"")</f>
        <v/>
      </c>
      <c r="E3797" s="6">
        <f>IF(AND($B3797&lt;&gt;"",$C3797&lt;&gt;"",$B3797&lt;=$C3797),INDEX(Bemenet!$D$2:$D$301,$M3797),"")</f>
        <v/>
      </c>
      <c r="F3797" s="5">
        <f>IF(AND($B3797&lt;&gt;"",$C3797&lt;&gt;"",$B3797&lt;=$C3797),$C3797-$B3797+1,"")</f>
        <v/>
      </c>
      <c r="G3797" s="5">
        <f>IF($F3797="","",$F3797*$D3797)</f>
        <v/>
      </c>
      <c r="H3797" s="42">
        <f>IF($G3797="","",$O3797)</f>
        <v/>
      </c>
      <c r="I3797" s="5">
        <f>IF($G3797="","",$G3797*IF($H3797="",$O3797,$H3797)/100)</f>
        <v/>
      </c>
      <c r="J3797" s="5">
        <f>IF(OR($L3797="",NOT(COUNTIFS($L$2:$L3797,$L3797)=1)),"",SUMIFS($G:$G,$L:$L,$L3797))</f>
        <v/>
      </c>
      <c r="K3797" s="5">
        <f>IF(OR($L3797="",NOT(COUNTIFS($L$2:$L3797,$L3797)=1)),"",SUMIFS($I:$I,$L:$L,$L3797))</f>
        <v/>
      </c>
      <c r="L3797" s="6">
        <f>IF($B3797="","",YEAR($B3797))</f>
        <v/>
      </c>
      <c r="M3797" s="6">
        <f>INT((ROW()-2)/39)+1</f>
        <v/>
      </c>
      <c r="N3797" s="6">
        <f>MOD(ROW()-2,39)+2</f>
        <v/>
      </c>
      <c r="O3797" s="42">
        <f>IF(AND($B3797&lt;&gt;"",$C3797&lt;&gt;"",$B3797&lt;=$C3797),INDEX(Szabalyok!$C:$C,$N3797),"")</f>
        <v/>
      </c>
      <c r="P3797">
        <f>IF(D3797="",P3796,P3796+1)</f>
        <v/>
      </c>
    </row>
    <row r="3798">
      <c r="A3798">
        <f>IF(P3798=P3797,0,P3798)</f>
        <v/>
      </c>
      <c r="B3798" s="41">
        <f>IF($M3798&gt;300,"",IF(OR(INDEX(Bemenet!$E$2:$E$301,$M3798)="",INDEX(Bemenet!$F$2:$F$301,$M3798)=""),"",MAX(INDEX(Bemenet!$E$2:$E$301,$M3798),INDEX(Szabalyok!$A:$A,$N3798))))</f>
        <v/>
      </c>
      <c r="C3798" s="41">
        <f>IF($B3798="","",MIN(INDEX(Bemenet!$F$2:$F$301,$M3798),INDEX(Szabalyok!$B:$B,$N3798)))</f>
        <v/>
      </c>
      <c r="D3798" s="5">
        <f>IF(AND($B3798&lt;&gt;"",$C3798&lt;&gt;"",$B3798&lt;=$C3798),INDEX(Bemenet!$G$2:$G$301,$M3798),"")</f>
        <v/>
      </c>
      <c r="E3798" s="6">
        <f>IF(AND($B3798&lt;&gt;"",$C3798&lt;&gt;"",$B3798&lt;=$C3798),INDEX(Bemenet!$D$2:$D$301,$M3798),"")</f>
        <v/>
      </c>
      <c r="F3798" s="5">
        <f>IF(AND($B3798&lt;&gt;"",$C3798&lt;&gt;"",$B3798&lt;=$C3798),$C3798-$B3798+1,"")</f>
        <v/>
      </c>
      <c r="G3798" s="5">
        <f>IF($F3798="","",$F3798*$D3798)</f>
        <v/>
      </c>
      <c r="H3798" s="42">
        <f>IF($G3798="","",$O3798)</f>
        <v/>
      </c>
      <c r="I3798" s="5">
        <f>IF($G3798="","",$G3798*IF($H3798="",$O3798,$H3798)/100)</f>
        <v/>
      </c>
      <c r="J3798" s="5">
        <f>IF(OR($L3798="",NOT(COUNTIFS($L$2:$L3798,$L3798)=1)),"",SUMIFS($G:$G,$L:$L,$L3798))</f>
        <v/>
      </c>
      <c r="K3798" s="5">
        <f>IF(OR($L3798="",NOT(COUNTIFS($L$2:$L3798,$L3798)=1)),"",SUMIFS($I:$I,$L:$L,$L3798))</f>
        <v/>
      </c>
      <c r="L3798" s="6">
        <f>IF($B3798="","",YEAR($B3798))</f>
        <v/>
      </c>
      <c r="M3798" s="6">
        <f>INT((ROW()-2)/39)+1</f>
        <v/>
      </c>
      <c r="N3798" s="6">
        <f>MOD(ROW()-2,39)+2</f>
        <v/>
      </c>
      <c r="O3798" s="42">
        <f>IF(AND($B3798&lt;&gt;"",$C3798&lt;&gt;"",$B3798&lt;=$C3798),INDEX(Szabalyok!$C:$C,$N3798),"")</f>
        <v/>
      </c>
      <c r="P3798">
        <f>IF(D3798="",P3797,P3797+1)</f>
        <v/>
      </c>
    </row>
    <row r="3799">
      <c r="A3799">
        <f>IF(P3799=P3798,0,P3799)</f>
        <v/>
      </c>
      <c r="B3799" s="41">
        <f>IF($M3799&gt;300,"",IF(OR(INDEX(Bemenet!$E$2:$E$301,$M3799)="",INDEX(Bemenet!$F$2:$F$301,$M3799)=""),"",MAX(INDEX(Bemenet!$E$2:$E$301,$M3799),INDEX(Szabalyok!$A:$A,$N3799))))</f>
        <v/>
      </c>
      <c r="C3799" s="41">
        <f>IF($B3799="","",MIN(INDEX(Bemenet!$F$2:$F$301,$M3799),INDEX(Szabalyok!$B:$B,$N3799)))</f>
        <v/>
      </c>
      <c r="D3799" s="5">
        <f>IF(AND($B3799&lt;&gt;"",$C3799&lt;&gt;"",$B3799&lt;=$C3799),INDEX(Bemenet!$G$2:$G$301,$M3799),"")</f>
        <v/>
      </c>
      <c r="E3799" s="6">
        <f>IF(AND($B3799&lt;&gt;"",$C3799&lt;&gt;"",$B3799&lt;=$C3799),INDEX(Bemenet!$D$2:$D$301,$M3799),"")</f>
        <v/>
      </c>
      <c r="F3799" s="5">
        <f>IF(AND($B3799&lt;&gt;"",$C3799&lt;&gt;"",$B3799&lt;=$C3799),$C3799-$B3799+1,"")</f>
        <v/>
      </c>
      <c r="G3799" s="5">
        <f>IF($F3799="","",$F3799*$D3799)</f>
        <v/>
      </c>
      <c r="H3799" s="42">
        <f>IF($G3799="","",$O3799)</f>
        <v/>
      </c>
      <c r="I3799" s="5">
        <f>IF($G3799="","",$G3799*IF($H3799="",$O3799,$H3799)/100)</f>
        <v/>
      </c>
      <c r="J3799" s="5">
        <f>IF(OR($L3799="",NOT(COUNTIFS($L$2:$L3799,$L3799)=1)),"",SUMIFS($G:$G,$L:$L,$L3799))</f>
        <v/>
      </c>
      <c r="K3799" s="5">
        <f>IF(OR($L3799="",NOT(COUNTIFS($L$2:$L3799,$L3799)=1)),"",SUMIFS($I:$I,$L:$L,$L3799))</f>
        <v/>
      </c>
      <c r="L3799" s="6">
        <f>IF($B3799="","",YEAR($B3799))</f>
        <v/>
      </c>
      <c r="M3799" s="6">
        <f>INT((ROW()-2)/39)+1</f>
        <v/>
      </c>
      <c r="N3799" s="6">
        <f>MOD(ROW()-2,39)+2</f>
        <v/>
      </c>
      <c r="O3799" s="42">
        <f>IF(AND($B3799&lt;&gt;"",$C3799&lt;&gt;"",$B3799&lt;=$C3799),INDEX(Szabalyok!$C:$C,$N3799),"")</f>
        <v/>
      </c>
      <c r="P3799">
        <f>IF(D3799="",P3798,P3798+1)</f>
        <v/>
      </c>
    </row>
    <row r="3800">
      <c r="A3800">
        <f>IF(P3800=P3799,0,P3800)</f>
        <v/>
      </c>
      <c r="B3800" s="41">
        <f>IF($M3800&gt;300,"",IF(OR(INDEX(Bemenet!$E$2:$E$301,$M3800)="",INDEX(Bemenet!$F$2:$F$301,$M3800)=""),"",MAX(INDEX(Bemenet!$E$2:$E$301,$M3800),INDEX(Szabalyok!$A:$A,$N3800))))</f>
        <v/>
      </c>
      <c r="C3800" s="41">
        <f>IF($B3800="","",MIN(INDEX(Bemenet!$F$2:$F$301,$M3800),INDEX(Szabalyok!$B:$B,$N3800)))</f>
        <v/>
      </c>
      <c r="D3800" s="5">
        <f>IF(AND($B3800&lt;&gt;"",$C3800&lt;&gt;"",$B3800&lt;=$C3800),INDEX(Bemenet!$G$2:$G$301,$M3800),"")</f>
        <v/>
      </c>
      <c r="E3800" s="6">
        <f>IF(AND($B3800&lt;&gt;"",$C3800&lt;&gt;"",$B3800&lt;=$C3800),INDEX(Bemenet!$D$2:$D$301,$M3800),"")</f>
        <v/>
      </c>
      <c r="F3800" s="5">
        <f>IF(AND($B3800&lt;&gt;"",$C3800&lt;&gt;"",$B3800&lt;=$C3800),$C3800-$B3800+1,"")</f>
        <v/>
      </c>
      <c r="G3800" s="5">
        <f>IF($F3800="","",$F3800*$D3800)</f>
        <v/>
      </c>
      <c r="H3800" s="42">
        <f>IF($G3800="","",$O3800)</f>
        <v/>
      </c>
      <c r="I3800" s="5">
        <f>IF($G3800="","",$G3800*IF($H3800="",$O3800,$H3800)/100)</f>
        <v/>
      </c>
      <c r="J3800" s="5">
        <f>IF(OR($L3800="",NOT(COUNTIFS($L$2:$L3800,$L3800)=1)),"",SUMIFS($G:$G,$L:$L,$L3800))</f>
        <v/>
      </c>
      <c r="K3800" s="5">
        <f>IF(OR($L3800="",NOT(COUNTIFS($L$2:$L3800,$L3800)=1)),"",SUMIFS($I:$I,$L:$L,$L3800))</f>
        <v/>
      </c>
      <c r="L3800" s="6">
        <f>IF($B3800="","",YEAR($B3800))</f>
        <v/>
      </c>
      <c r="M3800" s="6">
        <f>INT((ROW()-2)/39)+1</f>
        <v/>
      </c>
      <c r="N3800" s="6">
        <f>MOD(ROW()-2,39)+2</f>
        <v/>
      </c>
      <c r="O3800" s="42">
        <f>IF(AND($B3800&lt;&gt;"",$C3800&lt;&gt;"",$B3800&lt;=$C3800),INDEX(Szabalyok!$C:$C,$N3800),"")</f>
        <v/>
      </c>
      <c r="P3800">
        <f>IF(D3800="",P3799,P3799+1)</f>
        <v/>
      </c>
    </row>
    <row r="3801">
      <c r="A3801">
        <f>IF(P3801=P3800,0,P3801)</f>
        <v/>
      </c>
      <c r="B3801" s="41">
        <f>IF($M3801&gt;300,"",IF(OR(INDEX(Bemenet!$E$2:$E$301,$M3801)="",INDEX(Bemenet!$F$2:$F$301,$M3801)=""),"",MAX(INDEX(Bemenet!$E$2:$E$301,$M3801),INDEX(Szabalyok!$A:$A,$N3801))))</f>
        <v/>
      </c>
      <c r="C3801" s="41">
        <f>IF($B3801="","",MIN(INDEX(Bemenet!$F$2:$F$301,$M3801),INDEX(Szabalyok!$B:$B,$N3801)))</f>
        <v/>
      </c>
      <c r="D3801" s="5">
        <f>IF(AND($B3801&lt;&gt;"",$C3801&lt;&gt;"",$B3801&lt;=$C3801),INDEX(Bemenet!$G$2:$G$301,$M3801),"")</f>
        <v/>
      </c>
      <c r="E3801" s="6">
        <f>IF(AND($B3801&lt;&gt;"",$C3801&lt;&gt;"",$B3801&lt;=$C3801),INDEX(Bemenet!$D$2:$D$301,$M3801),"")</f>
        <v/>
      </c>
      <c r="F3801" s="5">
        <f>IF(AND($B3801&lt;&gt;"",$C3801&lt;&gt;"",$B3801&lt;=$C3801),$C3801-$B3801+1,"")</f>
        <v/>
      </c>
      <c r="G3801" s="5">
        <f>IF($F3801="","",$F3801*$D3801)</f>
        <v/>
      </c>
      <c r="H3801" s="42">
        <f>IF($G3801="","",$O3801)</f>
        <v/>
      </c>
      <c r="I3801" s="5">
        <f>IF($G3801="","",$G3801*IF($H3801="",$O3801,$H3801)/100)</f>
        <v/>
      </c>
      <c r="J3801" s="5">
        <f>IF(OR($L3801="",NOT(COUNTIFS($L$2:$L3801,$L3801)=1)),"",SUMIFS($G:$G,$L:$L,$L3801))</f>
        <v/>
      </c>
      <c r="K3801" s="5">
        <f>IF(OR($L3801="",NOT(COUNTIFS($L$2:$L3801,$L3801)=1)),"",SUMIFS($I:$I,$L:$L,$L3801))</f>
        <v/>
      </c>
      <c r="L3801" s="6">
        <f>IF($B3801="","",YEAR($B3801))</f>
        <v/>
      </c>
      <c r="M3801" s="6">
        <f>INT((ROW()-2)/39)+1</f>
        <v/>
      </c>
      <c r="N3801" s="6">
        <f>MOD(ROW()-2,39)+2</f>
        <v/>
      </c>
      <c r="O3801" s="42">
        <f>IF(AND($B3801&lt;&gt;"",$C3801&lt;&gt;"",$B3801&lt;=$C3801),INDEX(Szabalyok!$C:$C,$N3801),"")</f>
        <v/>
      </c>
      <c r="P3801">
        <f>IF(D3801="",P3800,P3800+1)</f>
        <v/>
      </c>
    </row>
    <row r="3802">
      <c r="A3802">
        <f>IF(P3802=P3801,0,P3802)</f>
        <v/>
      </c>
      <c r="B3802" s="41">
        <f>IF($M3802&gt;300,"",IF(OR(INDEX(Bemenet!$E$2:$E$301,$M3802)="",INDEX(Bemenet!$F$2:$F$301,$M3802)=""),"",MAX(INDEX(Bemenet!$E$2:$E$301,$M3802),INDEX(Szabalyok!$A:$A,$N3802))))</f>
        <v/>
      </c>
      <c r="C3802" s="41">
        <f>IF($B3802="","",MIN(INDEX(Bemenet!$F$2:$F$301,$M3802),INDEX(Szabalyok!$B:$B,$N3802)))</f>
        <v/>
      </c>
      <c r="D3802" s="5">
        <f>IF(AND($B3802&lt;&gt;"",$C3802&lt;&gt;"",$B3802&lt;=$C3802),INDEX(Bemenet!$G$2:$G$301,$M3802),"")</f>
        <v/>
      </c>
      <c r="E3802" s="6">
        <f>IF(AND($B3802&lt;&gt;"",$C3802&lt;&gt;"",$B3802&lt;=$C3802),INDEX(Bemenet!$D$2:$D$301,$M3802),"")</f>
        <v/>
      </c>
      <c r="F3802" s="5">
        <f>IF(AND($B3802&lt;&gt;"",$C3802&lt;&gt;"",$B3802&lt;=$C3802),$C3802-$B3802+1,"")</f>
        <v/>
      </c>
      <c r="G3802" s="5">
        <f>IF($F3802="","",$F3802*$D3802)</f>
        <v/>
      </c>
      <c r="H3802" s="42">
        <f>IF($G3802="","",$O3802)</f>
        <v/>
      </c>
      <c r="I3802" s="5">
        <f>IF($G3802="","",$G3802*IF($H3802="",$O3802,$H3802)/100)</f>
        <v/>
      </c>
      <c r="J3802" s="5">
        <f>IF(OR($L3802="",NOT(COUNTIFS($L$2:$L3802,$L3802)=1)),"",SUMIFS($G:$G,$L:$L,$L3802))</f>
        <v/>
      </c>
      <c r="K3802" s="5">
        <f>IF(OR($L3802="",NOT(COUNTIFS($L$2:$L3802,$L3802)=1)),"",SUMIFS($I:$I,$L:$L,$L3802))</f>
        <v/>
      </c>
      <c r="L3802" s="6">
        <f>IF($B3802="","",YEAR($B3802))</f>
        <v/>
      </c>
      <c r="M3802" s="6">
        <f>INT((ROW()-2)/39)+1</f>
        <v/>
      </c>
      <c r="N3802" s="6">
        <f>MOD(ROW()-2,39)+2</f>
        <v/>
      </c>
      <c r="O3802" s="42">
        <f>IF(AND($B3802&lt;&gt;"",$C3802&lt;&gt;"",$B3802&lt;=$C3802),INDEX(Szabalyok!$C:$C,$N3802),"")</f>
        <v/>
      </c>
      <c r="P3802">
        <f>IF(D3802="",P3801,P3801+1)</f>
        <v/>
      </c>
    </row>
    <row r="3803">
      <c r="A3803">
        <f>IF(P3803=P3802,0,P3803)</f>
        <v/>
      </c>
      <c r="B3803" s="41">
        <f>IF($M3803&gt;300,"",IF(OR(INDEX(Bemenet!$E$2:$E$301,$M3803)="",INDEX(Bemenet!$F$2:$F$301,$M3803)=""),"",MAX(INDEX(Bemenet!$E$2:$E$301,$M3803),INDEX(Szabalyok!$A:$A,$N3803))))</f>
        <v/>
      </c>
      <c r="C3803" s="41">
        <f>IF($B3803="","",MIN(INDEX(Bemenet!$F$2:$F$301,$M3803),INDEX(Szabalyok!$B:$B,$N3803)))</f>
        <v/>
      </c>
      <c r="D3803" s="5">
        <f>IF(AND($B3803&lt;&gt;"",$C3803&lt;&gt;"",$B3803&lt;=$C3803),INDEX(Bemenet!$G$2:$G$301,$M3803),"")</f>
        <v/>
      </c>
      <c r="E3803" s="6">
        <f>IF(AND($B3803&lt;&gt;"",$C3803&lt;&gt;"",$B3803&lt;=$C3803),INDEX(Bemenet!$D$2:$D$301,$M3803),"")</f>
        <v/>
      </c>
      <c r="F3803" s="5">
        <f>IF(AND($B3803&lt;&gt;"",$C3803&lt;&gt;"",$B3803&lt;=$C3803),$C3803-$B3803+1,"")</f>
        <v/>
      </c>
      <c r="G3803" s="5">
        <f>IF($F3803="","",$F3803*$D3803)</f>
        <v/>
      </c>
      <c r="H3803" s="42">
        <f>IF($G3803="","",$O3803)</f>
        <v/>
      </c>
      <c r="I3803" s="5">
        <f>IF($G3803="","",$G3803*IF($H3803="",$O3803,$H3803)/100)</f>
        <v/>
      </c>
      <c r="J3803" s="5">
        <f>IF(OR($L3803="",NOT(COUNTIFS($L$2:$L3803,$L3803)=1)),"",SUMIFS($G:$G,$L:$L,$L3803))</f>
        <v/>
      </c>
      <c r="K3803" s="5">
        <f>IF(OR($L3803="",NOT(COUNTIFS($L$2:$L3803,$L3803)=1)),"",SUMIFS($I:$I,$L:$L,$L3803))</f>
        <v/>
      </c>
      <c r="L3803" s="6">
        <f>IF($B3803="","",YEAR($B3803))</f>
        <v/>
      </c>
      <c r="M3803" s="6">
        <f>INT((ROW()-2)/39)+1</f>
        <v/>
      </c>
      <c r="N3803" s="6">
        <f>MOD(ROW()-2,39)+2</f>
        <v/>
      </c>
      <c r="O3803" s="42">
        <f>IF(AND($B3803&lt;&gt;"",$C3803&lt;&gt;"",$B3803&lt;=$C3803),INDEX(Szabalyok!$C:$C,$N3803),"")</f>
        <v/>
      </c>
      <c r="P3803">
        <f>IF(D3803="",P3802,P3802+1)</f>
        <v/>
      </c>
    </row>
    <row r="3804">
      <c r="A3804">
        <f>IF(P3804=P3803,0,P3804)</f>
        <v/>
      </c>
      <c r="B3804" s="41">
        <f>IF($M3804&gt;300,"",IF(OR(INDEX(Bemenet!$E$2:$E$301,$M3804)="",INDEX(Bemenet!$F$2:$F$301,$M3804)=""),"",MAX(INDEX(Bemenet!$E$2:$E$301,$M3804),INDEX(Szabalyok!$A:$A,$N3804))))</f>
        <v/>
      </c>
      <c r="C3804" s="41">
        <f>IF($B3804="","",MIN(INDEX(Bemenet!$F$2:$F$301,$M3804),INDEX(Szabalyok!$B:$B,$N3804)))</f>
        <v/>
      </c>
      <c r="D3804" s="5">
        <f>IF(AND($B3804&lt;&gt;"",$C3804&lt;&gt;"",$B3804&lt;=$C3804),INDEX(Bemenet!$G$2:$G$301,$M3804),"")</f>
        <v/>
      </c>
      <c r="E3804" s="6">
        <f>IF(AND($B3804&lt;&gt;"",$C3804&lt;&gt;"",$B3804&lt;=$C3804),INDEX(Bemenet!$D$2:$D$301,$M3804),"")</f>
        <v/>
      </c>
      <c r="F3804" s="5">
        <f>IF(AND($B3804&lt;&gt;"",$C3804&lt;&gt;"",$B3804&lt;=$C3804),$C3804-$B3804+1,"")</f>
        <v/>
      </c>
      <c r="G3804" s="5">
        <f>IF($F3804="","",$F3804*$D3804)</f>
        <v/>
      </c>
      <c r="H3804" s="42">
        <f>IF($G3804="","",$O3804)</f>
        <v/>
      </c>
      <c r="I3804" s="5">
        <f>IF($G3804="","",$G3804*IF($H3804="",$O3804,$H3804)/100)</f>
        <v/>
      </c>
      <c r="J3804" s="5">
        <f>IF(OR($L3804="",NOT(COUNTIFS($L$2:$L3804,$L3804)=1)),"",SUMIFS($G:$G,$L:$L,$L3804))</f>
        <v/>
      </c>
      <c r="K3804" s="5">
        <f>IF(OR($L3804="",NOT(COUNTIFS($L$2:$L3804,$L3804)=1)),"",SUMIFS($I:$I,$L:$L,$L3804))</f>
        <v/>
      </c>
      <c r="L3804" s="6">
        <f>IF($B3804="","",YEAR($B3804))</f>
        <v/>
      </c>
      <c r="M3804" s="6">
        <f>INT((ROW()-2)/39)+1</f>
        <v/>
      </c>
      <c r="N3804" s="6">
        <f>MOD(ROW()-2,39)+2</f>
        <v/>
      </c>
      <c r="O3804" s="42">
        <f>IF(AND($B3804&lt;&gt;"",$C3804&lt;&gt;"",$B3804&lt;=$C3804),INDEX(Szabalyok!$C:$C,$N3804),"")</f>
        <v/>
      </c>
      <c r="P3804">
        <f>IF(D3804="",P3803,P3803+1)</f>
        <v/>
      </c>
    </row>
    <row r="3805">
      <c r="A3805">
        <f>IF(P3805=P3804,0,P3805)</f>
        <v/>
      </c>
      <c r="B3805" s="41">
        <f>IF($M3805&gt;300,"",IF(OR(INDEX(Bemenet!$E$2:$E$301,$M3805)="",INDEX(Bemenet!$F$2:$F$301,$M3805)=""),"",MAX(INDEX(Bemenet!$E$2:$E$301,$M3805),INDEX(Szabalyok!$A:$A,$N3805))))</f>
        <v/>
      </c>
      <c r="C3805" s="41">
        <f>IF($B3805="","",MIN(INDEX(Bemenet!$F$2:$F$301,$M3805),INDEX(Szabalyok!$B:$B,$N3805)))</f>
        <v/>
      </c>
      <c r="D3805" s="5">
        <f>IF(AND($B3805&lt;&gt;"",$C3805&lt;&gt;"",$B3805&lt;=$C3805),INDEX(Bemenet!$G$2:$G$301,$M3805),"")</f>
        <v/>
      </c>
      <c r="E3805" s="6">
        <f>IF(AND($B3805&lt;&gt;"",$C3805&lt;&gt;"",$B3805&lt;=$C3805),INDEX(Bemenet!$D$2:$D$301,$M3805),"")</f>
        <v/>
      </c>
      <c r="F3805" s="5">
        <f>IF(AND($B3805&lt;&gt;"",$C3805&lt;&gt;"",$B3805&lt;=$C3805),$C3805-$B3805+1,"")</f>
        <v/>
      </c>
      <c r="G3805" s="5">
        <f>IF($F3805="","",$F3805*$D3805)</f>
        <v/>
      </c>
      <c r="H3805" s="42">
        <f>IF($G3805="","",$O3805)</f>
        <v/>
      </c>
      <c r="I3805" s="5">
        <f>IF($G3805="","",$G3805*IF($H3805="",$O3805,$H3805)/100)</f>
        <v/>
      </c>
      <c r="J3805" s="5">
        <f>IF(OR($L3805="",NOT(COUNTIFS($L$2:$L3805,$L3805)=1)),"",SUMIFS($G:$G,$L:$L,$L3805))</f>
        <v/>
      </c>
      <c r="K3805" s="5">
        <f>IF(OR($L3805="",NOT(COUNTIFS($L$2:$L3805,$L3805)=1)),"",SUMIFS($I:$I,$L:$L,$L3805))</f>
        <v/>
      </c>
      <c r="L3805" s="6">
        <f>IF($B3805="","",YEAR($B3805))</f>
        <v/>
      </c>
      <c r="M3805" s="6">
        <f>INT((ROW()-2)/39)+1</f>
        <v/>
      </c>
      <c r="N3805" s="6">
        <f>MOD(ROW()-2,39)+2</f>
        <v/>
      </c>
      <c r="O3805" s="42">
        <f>IF(AND($B3805&lt;&gt;"",$C3805&lt;&gt;"",$B3805&lt;=$C3805),INDEX(Szabalyok!$C:$C,$N3805),"")</f>
        <v/>
      </c>
      <c r="P3805">
        <f>IF(D3805="",P3804,P3804+1)</f>
        <v/>
      </c>
    </row>
    <row r="3806">
      <c r="A3806">
        <f>IF(P3806=P3805,0,P3806)</f>
        <v/>
      </c>
      <c r="B3806" s="41">
        <f>IF($M3806&gt;300,"",IF(OR(INDEX(Bemenet!$E$2:$E$301,$M3806)="",INDEX(Bemenet!$F$2:$F$301,$M3806)=""),"",MAX(INDEX(Bemenet!$E$2:$E$301,$M3806),INDEX(Szabalyok!$A:$A,$N3806))))</f>
        <v/>
      </c>
      <c r="C3806" s="41">
        <f>IF($B3806="","",MIN(INDEX(Bemenet!$F$2:$F$301,$M3806),INDEX(Szabalyok!$B:$B,$N3806)))</f>
        <v/>
      </c>
      <c r="D3806" s="5">
        <f>IF(AND($B3806&lt;&gt;"",$C3806&lt;&gt;"",$B3806&lt;=$C3806),INDEX(Bemenet!$G$2:$G$301,$M3806),"")</f>
        <v/>
      </c>
      <c r="E3806" s="6">
        <f>IF(AND($B3806&lt;&gt;"",$C3806&lt;&gt;"",$B3806&lt;=$C3806),INDEX(Bemenet!$D$2:$D$301,$M3806),"")</f>
        <v/>
      </c>
      <c r="F3806" s="5">
        <f>IF(AND($B3806&lt;&gt;"",$C3806&lt;&gt;"",$B3806&lt;=$C3806),$C3806-$B3806+1,"")</f>
        <v/>
      </c>
      <c r="G3806" s="5">
        <f>IF($F3806="","",$F3806*$D3806)</f>
        <v/>
      </c>
      <c r="H3806" s="42">
        <f>IF($G3806="","",$O3806)</f>
        <v/>
      </c>
      <c r="I3806" s="5">
        <f>IF($G3806="","",$G3806*IF($H3806="",$O3806,$H3806)/100)</f>
        <v/>
      </c>
      <c r="J3806" s="5">
        <f>IF(OR($L3806="",NOT(COUNTIFS($L$2:$L3806,$L3806)=1)),"",SUMIFS($G:$G,$L:$L,$L3806))</f>
        <v/>
      </c>
      <c r="K3806" s="5">
        <f>IF(OR($L3806="",NOT(COUNTIFS($L$2:$L3806,$L3806)=1)),"",SUMIFS($I:$I,$L:$L,$L3806))</f>
        <v/>
      </c>
      <c r="L3806" s="6">
        <f>IF($B3806="","",YEAR($B3806))</f>
        <v/>
      </c>
      <c r="M3806" s="6">
        <f>INT((ROW()-2)/39)+1</f>
        <v/>
      </c>
      <c r="N3806" s="6">
        <f>MOD(ROW()-2,39)+2</f>
        <v/>
      </c>
      <c r="O3806" s="42">
        <f>IF(AND($B3806&lt;&gt;"",$C3806&lt;&gt;"",$B3806&lt;=$C3806),INDEX(Szabalyok!$C:$C,$N3806),"")</f>
        <v/>
      </c>
      <c r="P3806">
        <f>IF(D3806="",P3805,P3805+1)</f>
        <v/>
      </c>
    </row>
    <row r="3807">
      <c r="A3807">
        <f>IF(P3807=P3806,0,P3807)</f>
        <v/>
      </c>
      <c r="B3807" s="41">
        <f>IF($M3807&gt;300,"",IF(OR(INDEX(Bemenet!$E$2:$E$301,$M3807)="",INDEX(Bemenet!$F$2:$F$301,$M3807)=""),"",MAX(INDEX(Bemenet!$E$2:$E$301,$M3807),INDEX(Szabalyok!$A:$A,$N3807))))</f>
        <v/>
      </c>
      <c r="C3807" s="41">
        <f>IF($B3807="","",MIN(INDEX(Bemenet!$F$2:$F$301,$M3807),INDEX(Szabalyok!$B:$B,$N3807)))</f>
        <v/>
      </c>
      <c r="D3807" s="5">
        <f>IF(AND($B3807&lt;&gt;"",$C3807&lt;&gt;"",$B3807&lt;=$C3807),INDEX(Bemenet!$G$2:$G$301,$M3807),"")</f>
        <v/>
      </c>
      <c r="E3807" s="6">
        <f>IF(AND($B3807&lt;&gt;"",$C3807&lt;&gt;"",$B3807&lt;=$C3807),INDEX(Bemenet!$D$2:$D$301,$M3807),"")</f>
        <v/>
      </c>
      <c r="F3807" s="5">
        <f>IF(AND($B3807&lt;&gt;"",$C3807&lt;&gt;"",$B3807&lt;=$C3807),$C3807-$B3807+1,"")</f>
        <v/>
      </c>
      <c r="G3807" s="5">
        <f>IF($F3807="","",$F3807*$D3807)</f>
        <v/>
      </c>
      <c r="H3807" s="42">
        <f>IF($G3807="","",$O3807)</f>
        <v/>
      </c>
      <c r="I3807" s="5">
        <f>IF($G3807="","",$G3807*IF($H3807="",$O3807,$H3807)/100)</f>
        <v/>
      </c>
      <c r="J3807" s="5">
        <f>IF(OR($L3807="",NOT(COUNTIFS($L$2:$L3807,$L3807)=1)),"",SUMIFS($G:$G,$L:$L,$L3807))</f>
        <v/>
      </c>
      <c r="K3807" s="5">
        <f>IF(OR($L3807="",NOT(COUNTIFS($L$2:$L3807,$L3807)=1)),"",SUMIFS($I:$I,$L:$L,$L3807))</f>
        <v/>
      </c>
      <c r="L3807" s="6">
        <f>IF($B3807="","",YEAR($B3807))</f>
        <v/>
      </c>
      <c r="M3807" s="6">
        <f>INT((ROW()-2)/39)+1</f>
        <v/>
      </c>
      <c r="N3807" s="6">
        <f>MOD(ROW()-2,39)+2</f>
        <v/>
      </c>
      <c r="O3807" s="42">
        <f>IF(AND($B3807&lt;&gt;"",$C3807&lt;&gt;"",$B3807&lt;=$C3807),INDEX(Szabalyok!$C:$C,$N3807),"")</f>
        <v/>
      </c>
      <c r="P3807">
        <f>IF(D3807="",P3806,P3806+1)</f>
        <v/>
      </c>
    </row>
    <row r="3808">
      <c r="A3808">
        <f>IF(P3808=P3807,0,P3808)</f>
        <v/>
      </c>
      <c r="B3808" s="41">
        <f>IF($M3808&gt;300,"",IF(OR(INDEX(Bemenet!$E$2:$E$301,$M3808)="",INDEX(Bemenet!$F$2:$F$301,$M3808)=""),"",MAX(INDEX(Bemenet!$E$2:$E$301,$M3808),INDEX(Szabalyok!$A:$A,$N3808))))</f>
        <v/>
      </c>
      <c r="C3808" s="41">
        <f>IF($B3808="","",MIN(INDEX(Bemenet!$F$2:$F$301,$M3808),INDEX(Szabalyok!$B:$B,$N3808)))</f>
        <v/>
      </c>
      <c r="D3808" s="5">
        <f>IF(AND($B3808&lt;&gt;"",$C3808&lt;&gt;"",$B3808&lt;=$C3808),INDEX(Bemenet!$G$2:$G$301,$M3808),"")</f>
        <v/>
      </c>
      <c r="E3808" s="6">
        <f>IF(AND($B3808&lt;&gt;"",$C3808&lt;&gt;"",$B3808&lt;=$C3808),INDEX(Bemenet!$D$2:$D$301,$M3808),"")</f>
        <v/>
      </c>
      <c r="F3808" s="5">
        <f>IF(AND($B3808&lt;&gt;"",$C3808&lt;&gt;"",$B3808&lt;=$C3808),$C3808-$B3808+1,"")</f>
        <v/>
      </c>
      <c r="G3808" s="5">
        <f>IF($F3808="","",$F3808*$D3808)</f>
        <v/>
      </c>
      <c r="H3808" s="42">
        <f>IF($G3808="","",$O3808)</f>
        <v/>
      </c>
      <c r="I3808" s="5">
        <f>IF($G3808="","",$G3808*IF($H3808="",$O3808,$H3808)/100)</f>
        <v/>
      </c>
      <c r="J3808" s="5">
        <f>IF(OR($L3808="",NOT(COUNTIFS($L$2:$L3808,$L3808)=1)),"",SUMIFS($G:$G,$L:$L,$L3808))</f>
        <v/>
      </c>
      <c r="K3808" s="5">
        <f>IF(OR($L3808="",NOT(COUNTIFS($L$2:$L3808,$L3808)=1)),"",SUMIFS($I:$I,$L:$L,$L3808))</f>
        <v/>
      </c>
      <c r="L3808" s="6">
        <f>IF($B3808="","",YEAR($B3808))</f>
        <v/>
      </c>
      <c r="M3808" s="6">
        <f>INT((ROW()-2)/39)+1</f>
        <v/>
      </c>
      <c r="N3808" s="6">
        <f>MOD(ROW()-2,39)+2</f>
        <v/>
      </c>
      <c r="O3808" s="42">
        <f>IF(AND($B3808&lt;&gt;"",$C3808&lt;&gt;"",$B3808&lt;=$C3808),INDEX(Szabalyok!$C:$C,$N3808),"")</f>
        <v/>
      </c>
      <c r="P3808">
        <f>IF(D3808="",P3807,P3807+1)</f>
        <v/>
      </c>
    </row>
    <row r="3809">
      <c r="A3809">
        <f>IF(P3809=P3808,0,P3809)</f>
        <v/>
      </c>
      <c r="B3809" s="41">
        <f>IF($M3809&gt;300,"",IF(OR(INDEX(Bemenet!$E$2:$E$301,$M3809)="",INDEX(Bemenet!$F$2:$F$301,$M3809)=""),"",MAX(INDEX(Bemenet!$E$2:$E$301,$M3809),INDEX(Szabalyok!$A:$A,$N3809))))</f>
        <v/>
      </c>
      <c r="C3809" s="41">
        <f>IF($B3809="","",MIN(INDEX(Bemenet!$F$2:$F$301,$M3809),INDEX(Szabalyok!$B:$B,$N3809)))</f>
        <v/>
      </c>
      <c r="D3809" s="5">
        <f>IF(AND($B3809&lt;&gt;"",$C3809&lt;&gt;"",$B3809&lt;=$C3809),INDEX(Bemenet!$G$2:$G$301,$M3809),"")</f>
        <v/>
      </c>
      <c r="E3809" s="6">
        <f>IF(AND($B3809&lt;&gt;"",$C3809&lt;&gt;"",$B3809&lt;=$C3809),INDEX(Bemenet!$D$2:$D$301,$M3809),"")</f>
        <v/>
      </c>
      <c r="F3809" s="5">
        <f>IF(AND($B3809&lt;&gt;"",$C3809&lt;&gt;"",$B3809&lt;=$C3809),$C3809-$B3809+1,"")</f>
        <v/>
      </c>
      <c r="G3809" s="5">
        <f>IF($F3809="","",$F3809*$D3809)</f>
        <v/>
      </c>
      <c r="H3809" s="42">
        <f>IF($G3809="","",$O3809)</f>
        <v/>
      </c>
      <c r="I3809" s="5">
        <f>IF($G3809="","",$G3809*IF($H3809="",$O3809,$H3809)/100)</f>
        <v/>
      </c>
      <c r="J3809" s="5">
        <f>IF(OR($L3809="",NOT(COUNTIFS($L$2:$L3809,$L3809)=1)),"",SUMIFS($G:$G,$L:$L,$L3809))</f>
        <v/>
      </c>
      <c r="K3809" s="5">
        <f>IF(OR($L3809="",NOT(COUNTIFS($L$2:$L3809,$L3809)=1)),"",SUMIFS($I:$I,$L:$L,$L3809))</f>
        <v/>
      </c>
      <c r="L3809" s="6">
        <f>IF($B3809="","",YEAR($B3809))</f>
        <v/>
      </c>
      <c r="M3809" s="6">
        <f>INT((ROW()-2)/39)+1</f>
        <v/>
      </c>
      <c r="N3809" s="6">
        <f>MOD(ROW()-2,39)+2</f>
        <v/>
      </c>
      <c r="O3809" s="42">
        <f>IF(AND($B3809&lt;&gt;"",$C3809&lt;&gt;"",$B3809&lt;=$C3809),INDEX(Szabalyok!$C:$C,$N3809),"")</f>
        <v/>
      </c>
      <c r="P3809">
        <f>IF(D3809="",P3808,P3808+1)</f>
        <v/>
      </c>
    </row>
    <row r="3810">
      <c r="A3810">
        <f>IF(P3810=P3809,0,P3810)</f>
        <v/>
      </c>
      <c r="B3810" s="41">
        <f>IF($M3810&gt;300,"",IF(OR(INDEX(Bemenet!$E$2:$E$301,$M3810)="",INDEX(Bemenet!$F$2:$F$301,$M3810)=""),"",MAX(INDEX(Bemenet!$E$2:$E$301,$M3810),INDEX(Szabalyok!$A:$A,$N3810))))</f>
        <v/>
      </c>
      <c r="C3810" s="41">
        <f>IF($B3810="","",MIN(INDEX(Bemenet!$F$2:$F$301,$M3810),INDEX(Szabalyok!$B:$B,$N3810)))</f>
        <v/>
      </c>
      <c r="D3810" s="5">
        <f>IF(AND($B3810&lt;&gt;"",$C3810&lt;&gt;"",$B3810&lt;=$C3810),INDEX(Bemenet!$G$2:$G$301,$M3810),"")</f>
        <v/>
      </c>
      <c r="E3810" s="6">
        <f>IF(AND($B3810&lt;&gt;"",$C3810&lt;&gt;"",$B3810&lt;=$C3810),INDEX(Bemenet!$D$2:$D$301,$M3810),"")</f>
        <v/>
      </c>
      <c r="F3810" s="5">
        <f>IF(AND($B3810&lt;&gt;"",$C3810&lt;&gt;"",$B3810&lt;=$C3810),$C3810-$B3810+1,"")</f>
        <v/>
      </c>
      <c r="G3810" s="5">
        <f>IF($F3810="","",$F3810*$D3810)</f>
        <v/>
      </c>
      <c r="H3810" s="42">
        <f>IF($G3810="","",$O3810)</f>
        <v/>
      </c>
      <c r="I3810" s="5">
        <f>IF($G3810="","",$G3810*IF($H3810="",$O3810,$H3810)/100)</f>
        <v/>
      </c>
      <c r="J3810" s="5">
        <f>IF(OR($L3810="",NOT(COUNTIFS($L$2:$L3810,$L3810)=1)),"",SUMIFS($G:$G,$L:$L,$L3810))</f>
        <v/>
      </c>
      <c r="K3810" s="5">
        <f>IF(OR($L3810="",NOT(COUNTIFS($L$2:$L3810,$L3810)=1)),"",SUMIFS($I:$I,$L:$L,$L3810))</f>
        <v/>
      </c>
      <c r="L3810" s="6">
        <f>IF($B3810="","",YEAR($B3810))</f>
        <v/>
      </c>
      <c r="M3810" s="6">
        <f>INT((ROW()-2)/39)+1</f>
        <v/>
      </c>
      <c r="N3810" s="6">
        <f>MOD(ROW()-2,39)+2</f>
        <v/>
      </c>
      <c r="O3810" s="42">
        <f>IF(AND($B3810&lt;&gt;"",$C3810&lt;&gt;"",$B3810&lt;=$C3810),INDEX(Szabalyok!$C:$C,$N3810),"")</f>
        <v/>
      </c>
      <c r="P3810">
        <f>IF(D3810="",P3809,P3809+1)</f>
        <v/>
      </c>
    </row>
    <row r="3811">
      <c r="A3811">
        <f>IF(P3811=P3810,0,P3811)</f>
        <v/>
      </c>
      <c r="B3811" s="41">
        <f>IF($M3811&gt;300,"",IF(OR(INDEX(Bemenet!$E$2:$E$301,$M3811)="",INDEX(Bemenet!$F$2:$F$301,$M3811)=""),"",MAX(INDEX(Bemenet!$E$2:$E$301,$M3811),INDEX(Szabalyok!$A:$A,$N3811))))</f>
        <v/>
      </c>
      <c r="C3811" s="41">
        <f>IF($B3811="","",MIN(INDEX(Bemenet!$F$2:$F$301,$M3811),INDEX(Szabalyok!$B:$B,$N3811)))</f>
        <v/>
      </c>
      <c r="D3811" s="5">
        <f>IF(AND($B3811&lt;&gt;"",$C3811&lt;&gt;"",$B3811&lt;=$C3811),INDEX(Bemenet!$G$2:$G$301,$M3811),"")</f>
        <v/>
      </c>
      <c r="E3811" s="6">
        <f>IF(AND($B3811&lt;&gt;"",$C3811&lt;&gt;"",$B3811&lt;=$C3811),INDEX(Bemenet!$D$2:$D$301,$M3811),"")</f>
        <v/>
      </c>
      <c r="F3811" s="5">
        <f>IF(AND($B3811&lt;&gt;"",$C3811&lt;&gt;"",$B3811&lt;=$C3811),$C3811-$B3811+1,"")</f>
        <v/>
      </c>
      <c r="G3811" s="5">
        <f>IF($F3811="","",$F3811*$D3811)</f>
        <v/>
      </c>
      <c r="H3811" s="42">
        <f>IF($G3811="","",$O3811)</f>
        <v/>
      </c>
      <c r="I3811" s="5">
        <f>IF($G3811="","",$G3811*IF($H3811="",$O3811,$H3811)/100)</f>
        <v/>
      </c>
      <c r="J3811" s="5">
        <f>IF(OR($L3811="",NOT(COUNTIFS($L$2:$L3811,$L3811)=1)),"",SUMIFS($G:$G,$L:$L,$L3811))</f>
        <v/>
      </c>
      <c r="K3811" s="5">
        <f>IF(OR($L3811="",NOT(COUNTIFS($L$2:$L3811,$L3811)=1)),"",SUMIFS($I:$I,$L:$L,$L3811))</f>
        <v/>
      </c>
      <c r="L3811" s="6">
        <f>IF($B3811="","",YEAR($B3811))</f>
        <v/>
      </c>
      <c r="M3811" s="6">
        <f>INT((ROW()-2)/39)+1</f>
        <v/>
      </c>
      <c r="N3811" s="6">
        <f>MOD(ROW()-2,39)+2</f>
        <v/>
      </c>
      <c r="O3811" s="42">
        <f>IF(AND($B3811&lt;&gt;"",$C3811&lt;&gt;"",$B3811&lt;=$C3811),INDEX(Szabalyok!$C:$C,$N3811),"")</f>
        <v/>
      </c>
      <c r="P3811">
        <f>IF(D3811="",P3810,P3810+1)</f>
        <v/>
      </c>
    </row>
    <row r="3812">
      <c r="A3812">
        <f>IF(P3812=P3811,0,P3812)</f>
        <v/>
      </c>
      <c r="B3812" s="41">
        <f>IF($M3812&gt;300,"",IF(OR(INDEX(Bemenet!$E$2:$E$301,$M3812)="",INDEX(Bemenet!$F$2:$F$301,$M3812)=""),"",MAX(INDEX(Bemenet!$E$2:$E$301,$M3812),INDEX(Szabalyok!$A:$A,$N3812))))</f>
        <v/>
      </c>
      <c r="C3812" s="41">
        <f>IF($B3812="","",MIN(INDEX(Bemenet!$F$2:$F$301,$M3812),INDEX(Szabalyok!$B:$B,$N3812)))</f>
        <v/>
      </c>
      <c r="D3812" s="5">
        <f>IF(AND($B3812&lt;&gt;"",$C3812&lt;&gt;"",$B3812&lt;=$C3812),INDEX(Bemenet!$G$2:$G$301,$M3812),"")</f>
        <v/>
      </c>
      <c r="E3812" s="6">
        <f>IF(AND($B3812&lt;&gt;"",$C3812&lt;&gt;"",$B3812&lt;=$C3812),INDEX(Bemenet!$D$2:$D$301,$M3812),"")</f>
        <v/>
      </c>
      <c r="F3812" s="5">
        <f>IF(AND($B3812&lt;&gt;"",$C3812&lt;&gt;"",$B3812&lt;=$C3812),$C3812-$B3812+1,"")</f>
        <v/>
      </c>
      <c r="G3812" s="5">
        <f>IF($F3812="","",$F3812*$D3812)</f>
        <v/>
      </c>
      <c r="H3812" s="42">
        <f>IF($G3812="","",$O3812)</f>
        <v/>
      </c>
      <c r="I3812" s="5">
        <f>IF($G3812="","",$G3812*IF($H3812="",$O3812,$H3812)/100)</f>
        <v/>
      </c>
      <c r="J3812" s="5">
        <f>IF(OR($L3812="",NOT(COUNTIFS($L$2:$L3812,$L3812)=1)),"",SUMIFS($G:$G,$L:$L,$L3812))</f>
        <v/>
      </c>
      <c r="K3812" s="5">
        <f>IF(OR($L3812="",NOT(COUNTIFS($L$2:$L3812,$L3812)=1)),"",SUMIFS($I:$I,$L:$L,$L3812))</f>
        <v/>
      </c>
      <c r="L3812" s="6">
        <f>IF($B3812="","",YEAR($B3812))</f>
        <v/>
      </c>
      <c r="M3812" s="6">
        <f>INT((ROW()-2)/39)+1</f>
        <v/>
      </c>
      <c r="N3812" s="6">
        <f>MOD(ROW()-2,39)+2</f>
        <v/>
      </c>
      <c r="O3812" s="42">
        <f>IF(AND($B3812&lt;&gt;"",$C3812&lt;&gt;"",$B3812&lt;=$C3812),INDEX(Szabalyok!$C:$C,$N3812),"")</f>
        <v/>
      </c>
      <c r="P3812">
        <f>IF(D3812="",P3811,P3811+1)</f>
        <v/>
      </c>
    </row>
    <row r="3813">
      <c r="A3813">
        <f>IF(P3813=P3812,0,P3813)</f>
        <v/>
      </c>
      <c r="B3813" s="41">
        <f>IF($M3813&gt;300,"",IF(OR(INDEX(Bemenet!$E$2:$E$301,$M3813)="",INDEX(Bemenet!$F$2:$F$301,$M3813)=""),"",MAX(INDEX(Bemenet!$E$2:$E$301,$M3813),INDEX(Szabalyok!$A:$A,$N3813))))</f>
        <v/>
      </c>
      <c r="C3813" s="41">
        <f>IF($B3813="","",MIN(INDEX(Bemenet!$F$2:$F$301,$M3813),INDEX(Szabalyok!$B:$B,$N3813)))</f>
        <v/>
      </c>
      <c r="D3813" s="5">
        <f>IF(AND($B3813&lt;&gt;"",$C3813&lt;&gt;"",$B3813&lt;=$C3813),INDEX(Bemenet!$G$2:$G$301,$M3813),"")</f>
        <v/>
      </c>
      <c r="E3813" s="6">
        <f>IF(AND($B3813&lt;&gt;"",$C3813&lt;&gt;"",$B3813&lt;=$C3813),INDEX(Bemenet!$D$2:$D$301,$M3813),"")</f>
        <v/>
      </c>
      <c r="F3813" s="5">
        <f>IF(AND($B3813&lt;&gt;"",$C3813&lt;&gt;"",$B3813&lt;=$C3813),$C3813-$B3813+1,"")</f>
        <v/>
      </c>
      <c r="G3813" s="5">
        <f>IF($F3813="","",$F3813*$D3813)</f>
        <v/>
      </c>
      <c r="H3813" s="42">
        <f>IF($G3813="","",$O3813)</f>
        <v/>
      </c>
      <c r="I3813" s="5">
        <f>IF($G3813="","",$G3813*IF($H3813="",$O3813,$H3813)/100)</f>
        <v/>
      </c>
      <c r="J3813" s="5">
        <f>IF(OR($L3813="",NOT(COUNTIFS($L$2:$L3813,$L3813)=1)),"",SUMIFS($G:$G,$L:$L,$L3813))</f>
        <v/>
      </c>
      <c r="K3813" s="5">
        <f>IF(OR($L3813="",NOT(COUNTIFS($L$2:$L3813,$L3813)=1)),"",SUMIFS($I:$I,$L:$L,$L3813))</f>
        <v/>
      </c>
      <c r="L3813" s="6">
        <f>IF($B3813="","",YEAR($B3813))</f>
        <v/>
      </c>
      <c r="M3813" s="6">
        <f>INT((ROW()-2)/39)+1</f>
        <v/>
      </c>
      <c r="N3813" s="6">
        <f>MOD(ROW()-2,39)+2</f>
        <v/>
      </c>
      <c r="O3813" s="42">
        <f>IF(AND($B3813&lt;&gt;"",$C3813&lt;&gt;"",$B3813&lt;=$C3813),INDEX(Szabalyok!$C:$C,$N3813),"")</f>
        <v/>
      </c>
      <c r="P3813">
        <f>IF(D3813="",P3812,P3812+1)</f>
        <v/>
      </c>
    </row>
    <row r="3814">
      <c r="A3814">
        <f>IF(P3814=P3813,0,P3814)</f>
        <v/>
      </c>
      <c r="B3814" s="41">
        <f>IF($M3814&gt;300,"",IF(OR(INDEX(Bemenet!$E$2:$E$301,$M3814)="",INDEX(Bemenet!$F$2:$F$301,$M3814)=""),"",MAX(INDEX(Bemenet!$E$2:$E$301,$M3814),INDEX(Szabalyok!$A:$A,$N3814))))</f>
        <v/>
      </c>
      <c r="C3814" s="41">
        <f>IF($B3814="","",MIN(INDEX(Bemenet!$F$2:$F$301,$M3814),INDEX(Szabalyok!$B:$B,$N3814)))</f>
        <v/>
      </c>
      <c r="D3814" s="5">
        <f>IF(AND($B3814&lt;&gt;"",$C3814&lt;&gt;"",$B3814&lt;=$C3814),INDEX(Bemenet!$G$2:$G$301,$M3814),"")</f>
        <v/>
      </c>
      <c r="E3814" s="6">
        <f>IF(AND($B3814&lt;&gt;"",$C3814&lt;&gt;"",$B3814&lt;=$C3814),INDEX(Bemenet!$D$2:$D$301,$M3814),"")</f>
        <v/>
      </c>
      <c r="F3814" s="5">
        <f>IF(AND($B3814&lt;&gt;"",$C3814&lt;&gt;"",$B3814&lt;=$C3814),$C3814-$B3814+1,"")</f>
        <v/>
      </c>
      <c r="G3814" s="5">
        <f>IF($F3814="","",$F3814*$D3814)</f>
        <v/>
      </c>
      <c r="H3814" s="42">
        <f>IF($G3814="","",$O3814)</f>
        <v/>
      </c>
      <c r="I3814" s="5">
        <f>IF($G3814="","",$G3814*IF($H3814="",$O3814,$H3814)/100)</f>
        <v/>
      </c>
      <c r="J3814" s="5">
        <f>IF(OR($L3814="",NOT(COUNTIFS($L$2:$L3814,$L3814)=1)),"",SUMIFS($G:$G,$L:$L,$L3814))</f>
        <v/>
      </c>
      <c r="K3814" s="5">
        <f>IF(OR($L3814="",NOT(COUNTIFS($L$2:$L3814,$L3814)=1)),"",SUMIFS($I:$I,$L:$L,$L3814))</f>
        <v/>
      </c>
      <c r="L3814" s="6">
        <f>IF($B3814="","",YEAR($B3814))</f>
        <v/>
      </c>
      <c r="M3814" s="6">
        <f>INT((ROW()-2)/39)+1</f>
        <v/>
      </c>
      <c r="N3814" s="6">
        <f>MOD(ROW()-2,39)+2</f>
        <v/>
      </c>
      <c r="O3814" s="42">
        <f>IF(AND($B3814&lt;&gt;"",$C3814&lt;&gt;"",$B3814&lt;=$C3814),INDEX(Szabalyok!$C:$C,$N3814),"")</f>
        <v/>
      </c>
      <c r="P3814">
        <f>IF(D3814="",P3813,P3813+1)</f>
        <v/>
      </c>
    </row>
    <row r="3815">
      <c r="A3815">
        <f>IF(P3815=P3814,0,P3815)</f>
        <v/>
      </c>
      <c r="B3815" s="41">
        <f>IF($M3815&gt;300,"",IF(OR(INDEX(Bemenet!$E$2:$E$301,$M3815)="",INDEX(Bemenet!$F$2:$F$301,$M3815)=""),"",MAX(INDEX(Bemenet!$E$2:$E$301,$M3815),INDEX(Szabalyok!$A:$A,$N3815))))</f>
        <v/>
      </c>
      <c r="C3815" s="41">
        <f>IF($B3815="","",MIN(INDEX(Bemenet!$F$2:$F$301,$M3815),INDEX(Szabalyok!$B:$B,$N3815)))</f>
        <v/>
      </c>
      <c r="D3815" s="5">
        <f>IF(AND($B3815&lt;&gt;"",$C3815&lt;&gt;"",$B3815&lt;=$C3815),INDEX(Bemenet!$G$2:$G$301,$M3815),"")</f>
        <v/>
      </c>
      <c r="E3815" s="6">
        <f>IF(AND($B3815&lt;&gt;"",$C3815&lt;&gt;"",$B3815&lt;=$C3815),INDEX(Bemenet!$D$2:$D$301,$M3815),"")</f>
        <v/>
      </c>
      <c r="F3815" s="5">
        <f>IF(AND($B3815&lt;&gt;"",$C3815&lt;&gt;"",$B3815&lt;=$C3815),$C3815-$B3815+1,"")</f>
        <v/>
      </c>
      <c r="G3815" s="5">
        <f>IF($F3815="","",$F3815*$D3815)</f>
        <v/>
      </c>
      <c r="H3815" s="42">
        <f>IF($G3815="","",$O3815)</f>
        <v/>
      </c>
      <c r="I3815" s="5">
        <f>IF($G3815="","",$G3815*IF($H3815="",$O3815,$H3815)/100)</f>
        <v/>
      </c>
      <c r="J3815" s="5">
        <f>IF(OR($L3815="",NOT(COUNTIFS($L$2:$L3815,$L3815)=1)),"",SUMIFS($G:$G,$L:$L,$L3815))</f>
        <v/>
      </c>
      <c r="K3815" s="5">
        <f>IF(OR($L3815="",NOT(COUNTIFS($L$2:$L3815,$L3815)=1)),"",SUMIFS($I:$I,$L:$L,$L3815))</f>
        <v/>
      </c>
      <c r="L3815" s="6">
        <f>IF($B3815="","",YEAR($B3815))</f>
        <v/>
      </c>
      <c r="M3815" s="6">
        <f>INT((ROW()-2)/39)+1</f>
        <v/>
      </c>
      <c r="N3815" s="6">
        <f>MOD(ROW()-2,39)+2</f>
        <v/>
      </c>
      <c r="O3815" s="42">
        <f>IF(AND($B3815&lt;&gt;"",$C3815&lt;&gt;"",$B3815&lt;=$C3815),INDEX(Szabalyok!$C:$C,$N3815),"")</f>
        <v/>
      </c>
      <c r="P3815">
        <f>IF(D3815="",P3814,P3814+1)</f>
        <v/>
      </c>
    </row>
    <row r="3816">
      <c r="A3816">
        <f>IF(P3816=P3815,0,P3816)</f>
        <v/>
      </c>
      <c r="B3816" s="41">
        <f>IF($M3816&gt;300,"",IF(OR(INDEX(Bemenet!$E$2:$E$301,$M3816)="",INDEX(Bemenet!$F$2:$F$301,$M3816)=""),"",MAX(INDEX(Bemenet!$E$2:$E$301,$M3816),INDEX(Szabalyok!$A:$A,$N3816))))</f>
        <v/>
      </c>
      <c r="C3816" s="41">
        <f>IF($B3816="","",MIN(INDEX(Bemenet!$F$2:$F$301,$M3816),INDEX(Szabalyok!$B:$B,$N3816)))</f>
        <v/>
      </c>
      <c r="D3816" s="5">
        <f>IF(AND($B3816&lt;&gt;"",$C3816&lt;&gt;"",$B3816&lt;=$C3816),INDEX(Bemenet!$G$2:$G$301,$M3816),"")</f>
        <v/>
      </c>
      <c r="E3816" s="6">
        <f>IF(AND($B3816&lt;&gt;"",$C3816&lt;&gt;"",$B3816&lt;=$C3816),INDEX(Bemenet!$D$2:$D$301,$M3816),"")</f>
        <v/>
      </c>
      <c r="F3816" s="5">
        <f>IF(AND($B3816&lt;&gt;"",$C3816&lt;&gt;"",$B3816&lt;=$C3816),$C3816-$B3816+1,"")</f>
        <v/>
      </c>
      <c r="G3816" s="5">
        <f>IF($F3816="","",$F3816*$D3816)</f>
        <v/>
      </c>
      <c r="H3816" s="42">
        <f>IF($G3816="","",$O3816)</f>
        <v/>
      </c>
      <c r="I3816" s="5">
        <f>IF($G3816="","",$G3816*IF($H3816="",$O3816,$H3816)/100)</f>
        <v/>
      </c>
      <c r="J3816" s="5">
        <f>IF(OR($L3816="",NOT(COUNTIFS($L$2:$L3816,$L3816)=1)),"",SUMIFS($G:$G,$L:$L,$L3816))</f>
        <v/>
      </c>
      <c r="K3816" s="5">
        <f>IF(OR($L3816="",NOT(COUNTIFS($L$2:$L3816,$L3816)=1)),"",SUMIFS($I:$I,$L:$L,$L3816))</f>
        <v/>
      </c>
      <c r="L3816" s="6">
        <f>IF($B3816="","",YEAR($B3816))</f>
        <v/>
      </c>
      <c r="M3816" s="6">
        <f>INT((ROW()-2)/39)+1</f>
        <v/>
      </c>
      <c r="N3816" s="6">
        <f>MOD(ROW()-2,39)+2</f>
        <v/>
      </c>
      <c r="O3816" s="42">
        <f>IF(AND($B3816&lt;&gt;"",$C3816&lt;&gt;"",$B3816&lt;=$C3816),INDEX(Szabalyok!$C:$C,$N3816),"")</f>
        <v/>
      </c>
      <c r="P3816">
        <f>IF(D3816="",P3815,P3815+1)</f>
        <v/>
      </c>
    </row>
    <row r="3817">
      <c r="A3817">
        <f>IF(P3817=P3816,0,P3817)</f>
        <v/>
      </c>
      <c r="B3817" s="41">
        <f>IF($M3817&gt;300,"",IF(OR(INDEX(Bemenet!$E$2:$E$301,$M3817)="",INDEX(Bemenet!$F$2:$F$301,$M3817)=""),"",MAX(INDEX(Bemenet!$E$2:$E$301,$M3817),INDEX(Szabalyok!$A:$A,$N3817))))</f>
        <v/>
      </c>
      <c r="C3817" s="41">
        <f>IF($B3817="","",MIN(INDEX(Bemenet!$F$2:$F$301,$M3817),INDEX(Szabalyok!$B:$B,$N3817)))</f>
        <v/>
      </c>
      <c r="D3817" s="5">
        <f>IF(AND($B3817&lt;&gt;"",$C3817&lt;&gt;"",$B3817&lt;=$C3817),INDEX(Bemenet!$G$2:$G$301,$M3817),"")</f>
        <v/>
      </c>
      <c r="E3817" s="6">
        <f>IF(AND($B3817&lt;&gt;"",$C3817&lt;&gt;"",$B3817&lt;=$C3817),INDEX(Bemenet!$D$2:$D$301,$M3817),"")</f>
        <v/>
      </c>
      <c r="F3817" s="5">
        <f>IF(AND($B3817&lt;&gt;"",$C3817&lt;&gt;"",$B3817&lt;=$C3817),$C3817-$B3817+1,"")</f>
        <v/>
      </c>
      <c r="G3817" s="5">
        <f>IF($F3817="","",$F3817*$D3817)</f>
        <v/>
      </c>
      <c r="H3817" s="42">
        <f>IF($G3817="","",$O3817)</f>
        <v/>
      </c>
      <c r="I3817" s="5">
        <f>IF($G3817="","",$G3817*IF($H3817="",$O3817,$H3817)/100)</f>
        <v/>
      </c>
      <c r="J3817" s="5">
        <f>IF(OR($L3817="",NOT(COUNTIFS($L$2:$L3817,$L3817)=1)),"",SUMIFS($G:$G,$L:$L,$L3817))</f>
        <v/>
      </c>
      <c r="K3817" s="5">
        <f>IF(OR($L3817="",NOT(COUNTIFS($L$2:$L3817,$L3817)=1)),"",SUMIFS($I:$I,$L:$L,$L3817))</f>
        <v/>
      </c>
      <c r="L3817" s="6">
        <f>IF($B3817="","",YEAR($B3817))</f>
        <v/>
      </c>
      <c r="M3817" s="6">
        <f>INT((ROW()-2)/39)+1</f>
        <v/>
      </c>
      <c r="N3817" s="6">
        <f>MOD(ROW()-2,39)+2</f>
        <v/>
      </c>
      <c r="O3817" s="42">
        <f>IF(AND($B3817&lt;&gt;"",$C3817&lt;&gt;"",$B3817&lt;=$C3817),INDEX(Szabalyok!$C:$C,$N3817),"")</f>
        <v/>
      </c>
      <c r="P3817">
        <f>IF(D3817="",P3816,P3816+1)</f>
        <v/>
      </c>
    </row>
    <row r="3818">
      <c r="A3818">
        <f>IF(P3818=P3817,0,P3818)</f>
        <v/>
      </c>
      <c r="B3818" s="41">
        <f>IF($M3818&gt;300,"",IF(OR(INDEX(Bemenet!$E$2:$E$301,$M3818)="",INDEX(Bemenet!$F$2:$F$301,$M3818)=""),"",MAX(INDEX(Bemenet!$E$2:$E$301,$M3818),INDEX(Szabalyok!$A:$A,$N3818))))</f>
        <v/>
      </c>
      <c r="C3818" s="41">
        <f>IF($B3818="","",MIN(INDEX(Bemenet!$F$2:$F$301,$M3818),INDEX(Szabalyok!$B:$B,$N3818)))</f>
        <v/>
      </c>
      <c r="D3818" s="5">
        <f>IF(AND($B3818&lt;&gt;"",$C3818&lt;&gt;"",$B3818&lt;=$C3818),INDEX(Bemenet!$G$2:$G$301,$M3818),"")</f>
        <v/>
      </c>
      <c r="E3818" s="6">
        <f>IF(AND($B3818&lt;&gt;"",$C3818&lt;&gt;"",$B3818&lt;=$C3818),INDEX(Bemenet!$D$2:$D$301,$M3818),"")</f>
        <v/>
      </c>
      <c r="F3818" s="5">
        <f>IF(AND($B3818&lt;&gt;"",$C3818&lt;&gt;"",$B3818&lt;=$C3818),$C3818-$B3818+1,"")</f>
        <v/>
      </c>
      <c r="G3818" s="5">
        <f>IF($F3818="","",$F3818*$D3818)</f>
        <v/>
      </c>
      <c r="H3818" s="42">
        <f>IF($G3818="","",$O3818)</f>
        <v/>
      </c>
      <c r="I3818" s="5">
        <f>IF($G3818="","",$G3818*IF($H3818="",$O3818,$H3818)/100)</f>
        <v/>
      </c>
      <c r="J3818" s="5">
        <f>IF(OR($L3818="",NOT(COUNTIFS($L$2:$L3818,$L3818)=1)),"",SUMIFS($G:$G,$L:$L,$L3818))</f>
        <v/>
      </c>
      <c r="K3818" s="5">
        <f>IF(OR($L3818="",NOT(COUNTIFS($L$2:$L3818,$L3818)=1)),"",SUMIFS($I:$I,$L:$L,$L3818))</f>
        <v/>
      </c>
      <c r="L3818" s="6">
        <f>IF($B3818="","",YEAR($B3818))</f>
        <v/>
      </c>
      <c r="M3818" s="6">
        <f>INT((ROW()-2)/39)+1</f>
        <v/>
      </c>
      <c r="N3818" s="6">
        <f>MOD(ROW()-2,39)+2</f>
        <v/>
      </c>
      <c r="O3818" s="42">
        <f>IF(AND($B3818&lt;&gt;"",$C3818&lt;&gt;"",$B3818&lt;=$C3818),INDEX(Szabalyok!$C:$C,$N3818),"")</f>
        <v/>
      </c>
      <c r="P3818">
        <f>IF(D3818="",P3817,P3817+1)</f>
        <v/>
      </c>
    </row>
    <row r="3819">
      <c r="A3819">
        <f>IF(P3819=P3818,0,P3819)</f>
        <v/>
      </c>
      <c r="B3819" s="41">
        <f>IF($M3819&gt;300,"",IF(OR(INDEX(Bemenet!$E$2:$E$301,$M3819)="",INDEX(Bemenet!$F$2:$F$301,$M3819)=""),"",MAX(INDEX(Bemenet!$E$2:$E$301,$M3819),INDEX(Szabalyok!$A:$A,$N3819))))</f>
        <v/>
      </c>
      <c r="C3819" s="41">
        <f>IF($B3819="","",MIN(INDEX(Bemenet!$F$2:$F$301,$M3819),INDEX(Szabalyok!$B:$B,$N3819)))</f>
        <v/>
      </c>
      <c r="D3819" s="5">
        <f>IF(AND($B3819&lt;&gt;"",$C3819&lt;&gt;"",$B3819&lt;=$C3819),INDEX(Bemenet!$G$2:$G$301,$M3819),"")</f>
        <v/>
      </c>
      <c r="E3819" s="6">
        <f>IF(AND($B3819&lt;&gt;"",$C3819&lt;&gt;"",$B3819&lt;=$C3819),INDEX(Bemenet!$D$2:$D$301,$M3819),"")</f>
        <v/>
      </c>
      <c r="F3819" s="5">
        <f>IF(AND($B3819&lt;&gt;"",$C3819&lt;&gt;"",$B3819&lt;=$C3819),$C3819-$B3819+1,"")</f>
        <v/>
      </c>
      <c r="G3819" s="5">
        <f>IF($F3819="","",$F3819*$D3819)</f>
        <v/>
      </c>
      <c r="H3819" s="42">
        <f>IF($G3819="","",$O3819)</f>
        <v/>
      </c>
      <c r="I3819" s="5">
        <f>IF($G3819="","",$G3819*IF($H3819="",$O3819,$H3819)/100)</f>
        <v/>
      </c>
      <c r="J3819" s="5">
        <f>IF(OR($L3819="",NOT(COUNTIFS($L$2:$L3819,$L3819)=1)),"",SUMIFS($G:$G,$L:$L,$L3819))</f>
        <v/>
      </c>
      <c r="K3819" s="5">
        <f>IF(OR($L3819="",NOT(COUNTIFS($L$2:$L3819,$L3819)=1)),"",SUMIFS($I:$I,$L:$L,$L3819))</f>
        <v/>
      </c>
      <c r="L3819" s="6">
        <f>IF($B3819="","",YEAR($B3819))</f>
        <v/>
      </c>
      <c r="M3819" s="6">
        <f>INT((ROW()-2)/39)+1</f>
        <v/>
      </c>
      <c r="N3819" s="6">
        <f>MOD(ROW()-2,39)+2</f>
        <v/>
      </c>
      <c r="O3819" s="42">
        <f>IF(AND($B3819&lt;&gt;"",$C3819&lt;&gt;"",$B3819&lt;=$C3819),INDEX(Szabalyok!$C:$C,$N3819),"")</f>
        <v/>
      </c>
      <c r="P3819">
        <f>IF(D3819="",P3818,P3818+1)</f>
        <v/>
      </c>
    </row>
    <row r="3820">
      <c r="A3820">
        <f>IF(P3820=P3819,0,P3820)</f>
        <v/>
      </c>
      <c r="B3820" s="41">
        <f>IF($M3820&gt;300,"",IF(OR(INDEX(Bemenet!$E$2:$E$301,$M3820)="",INDEX(Bemenet!$F$2:$F$301,$M3820)=""),"",MAX(INDEX(Bemenet!$E$2:$E$301,$M3820),INDEX(Szabalyok!$A:$A,$N3820))))</f>
        <v/>
      </c>
      <c r="C3820" s="41">
        <f>IF($B3820="","",MIN(INDEX(Bemenet!$F$2:$F$301,$M3820),INDEX(Szabalyok!$B:$B,$N3820)))</f>
        <v/>
      </c>
      <c r="D3820" s="5">
        <f>IF(AND($B3820&lt;&gt;"",$C3820&lt;&gt;"",$B3820&lt;=$C3820),INDEX(Bemenet!$G$2:$G$301,$M3820),"")</f>
        <v/>
      </c>
      <c r="E3820" s="6">
        <f>IF(AND($B3820&lt;&gt;"",$C3820&lt;&gt;"",$B3820&lt;=$C3820),INDEX(Bemenet!$D$2:$D$301,$M3820),"")</f>
        <v/>
      </c>
      <c r="F3820" s="5">
        <f>IF(AND($B3820&lt;&gt;"",$C3820&lt;&gt;"",$B3820&lt;=$C3820),$C3820-$B3820+1,"")</f>
        <v/>
      </c>
      <c r="G3820" s="5">
        <f>IF($F3820="","",$F3820*$D3820)</f>
        <v/>
      </c>
      <c r="H3820" s="42">
        <f>IF($G3820="","",$O3820)</f>
        <v/>
      </c>
      <c r="I3820" s="5">
        <f>IF($G3820="","",$G3820*IF($H3820="",$O3820,$H3820)/100)</f>
        <v/>
      </c>
      <c r="J3820" s="5">
        <f>IF(OR($L3820="",NOT(COUNTIFS($L$2:$L3820,$L3820)=1)),"",SUMIFS($G:$G,$L:$L,$L3820))</f>
        <v/>
      </c>
      <c r="K3820" s="5">
        <f>IF(OR($L3820="",NOT(COUNTIFS($L$2:$L3820,$L3820)=1)),"",SUMIFS($I:$I,$L:$L,$L3820))</f>
        <v/>
      </c>
      <c r="L3820" s="6">
        <f>IF($B3820="","",YEAR($B3820))</f>
        <v/>
      </c>
      <c r="M3820" s="6">
        <f>INT((ROW()-2)/39)+1</f>
        <v/>
      </c>
      <c r="N3820" s="6">
        <f>MOD(ROW()-2,39)+2</f>
        <v/>
      </c>
      <c r="O3820" s="42">
        <f>IF(AND($B3820&lt;&gt;"",$C3820&lt;&gt;"",$B3820&lt;=$C3820),INDEX(Szabalyok!$C:$C,$N3820),"")</f>
        <v/>
      </c>
      <c r="P3820">
        <f>IF(D3820="",P3819,P3819+1)</f>
        <v/>
      </c>
    </row>
    <row r="3821">
      <c r="A3821">
        <f>IF(P3821=P3820,0,P3821)</f>
        <v/>
      </c>
      <c r="B3821" s="41">
        <f>IF($M3821&gt;300,"",IF(OR(INDEX(Bemenet!$E$2:$E$301,$M3821)="",INDEX(Bemenet!$F$2:$F$301,$M3821)=""),"",MAX(INDEX(Bemenet!$E$2:$E$301,$M3821),INDEX(Szabalyok!$A:$A,$N3821))))</f>
        <v/>
      </c>
      <c r="C3821" s="41">
        <f>IF($B3821="","",MIN(INDEX(Bemenet!$F$2:$F$301,$M3821),INDEX(Szabalyok!$B:$B,$N3821)))</f>
        <v/>
      </c>
      <c r="D3821" s="5">
        <f>IF(AND($B3821&lt;&gt;"",$C3821&lt;&gt;"",$B3821&lt;=$C3821),INDEX(Bemenet!$G$2:$G$301,$M3821),"")</f>
        <v/>
      </c>
      <c r="E3821" s="6">
        <f>IF(AND($B3821&lt;&gt;"",$C3821&lt;&gt;"",$B3821&lt;=$C3821),INDEX(Bemenet!$D$2:$D$301,$M3821),"")</f>
        <v/>
      </c>
      <c r="F3821" s="5">
        <f>IF(AND($B3821&lt;&gt;"",$C3821&lt;&gt;"",$B3821&lt;=$C3821),$C3821-$B3821+1,"")</f>
        <v/>
      </c>
      <c r="G3821" s="5">
        <f>IF($F3821="","",$F3821*$D3821)</f>
        <v/>
      </c>
      <c r="H3821" s="42">
        <f>IF($G3821="","",$O3821)</f>
        <v/>
      </c>
      <c r="I3821" s="5">
        <f>IF($G3821="","",$G3821*IF($H3821="",$O3821,$H3821)/100)</f>
        <v/>
      </c>
      <c r="J3821" s="5">
        <f>IF(OR($L3821="",NOT(COUNTIFS($L$2:$L3821,$L3821)=1)),"",SUMIFS($G:$G,$L:$L,$L3821))</f>
        <v/>
      </c>
      <c r="K3821" s="5">
        <f>IF(OR($L3821="",NOT(COUNTIFS($L$2:$L3821,$L3821)=1)),"",SUMIFS($I:$I,$L:$L,$L3821))</f>
        <v/>
      </c>
      <c r="L3821" s="6">
        <f>IF($B3821="","",YEAR($B3821))</f>
        <v/>
      </c>
      <c r="M3821" s="6">
        <f>INT((ROW()-2)/39)+1</f>
        <v/>
      </c>
      <c r="N3821" s="6">
        <f>MOD(ROW()-2,39)+2</f>
        <v/>
      </c>
      <c r="O3821" s="42">
        <f>IF(AND($B3821&lt;&gt;"",$C3821&lt;&gt;"",$B3821&lt;=$C3821),INDEX(Szabalyok!$C:$C,$N3821),"")</f>
        <v/>
      </c>
      <c r="P3821">
        <f>IF(D3821="",P3820,P3820+1)</f>
        <v/>
      </c>
    </row>
    <row r="3822">
      <c r="A3822">
        <f>IF(P3822=P3821,0,P3822)</f>
        <v/>
      </c>
      <c r="B3822" s="41">
        <f>IF($M3822&gt;300,"",IF(OR(INDEX(Bemenet!$E$2:$E$301,$M3822)="",INDEX(Bemenet!$F$2:$F$301,$M3822)=""),"",MAX(INDEX(Bemenet!$E$2:$E$301,$M3822),INDEX(Szabalyok!$A:$A,$N3822))))</f>
        <v/>
      </c>
      <c r="C3822" s="41">
        <f>IF($B3822="","",MIN(INDEX(Bemenet!$F$2:$F$301,$M3822),INDEX(Szabalyok!$B:$B,$N3822)))</f>
        <v/>
      </c>
      <c r="D3822" s="5">
        <f>IF(AND($B3822&lt;&gt;"",$C3822&lt;&gt;"",$B3822&lt;=$C3822),INDEX(Bemenet!$G$2:$G$301,$M3822),"")</f>
        <v/>
      </c>
      <c r="E3822" s="6">
        <f>IF(AND($B3822&lt;&gt;"",$C3822&lt;&gt;"",$B3822&lt;=$C3822),INDEX(Bemenet!$D$2:$D$301,$M3822),"")</f>
        <v/>
      </c>
      <c r="F3822" s="5">
        <f>IF(AND($B3822&lt;&gt;"",$C3822&lt;&gt;"",$B3822&lt;=$C3822),$C3822-$B3822+1,"")</f>
        <v/>
      </c>
      <c r="G3822" s="5">
        <f>IF($F3822="","",$F3822*$D3822)</f>
        <v/>
      </c>
      <c r="H3822" s="42">
        <f>IF($G3822="","",$O3822)</f>
        <v/>
      </c>
      <c r="I3822" s="5">
        <f>IF($G3822="","",$G3822*IF($H3822="",$O3822,$H3822)/100)</f>
        <v/>
      </c>
      <c r="J3822" s="5">
        <f>IF(OR($L3822="",NOT(COUNTIFS($L$2:$L3822,$L3822)=1)),"",SUMIFS($G:$G,$L:$L,$L3822))</f>
        <v/>
      </c>
      <c r="K3822" s="5">
        <f>IF(OR($L3822="",NOT(COUNTIFS($L$2:$L3822,$L3822)=1)),"",SUMIFS($I:$I,$L:$L,$L3822))</f>
        <v/>
      </c>
      <c r="L3822" s="6">
        <f>IF($B3822="","",YEAR($B3822))</f>
        <v/>
      </c>
      <c r="M3822" s="6">
        <f>INT((ROW()-2)/39)+1</f>
        <v/>
      </c>
      <c r="N3822" s="6">
        <f>MOD(ROW()-2,39)+2</f>
        <v/>
      </c>
      <c r="O3822" s="42">
        <f>IF(AND($B3822&lt;&gt;"",$C3822&lt;&gt;"",$B3822&lt;=$C3822),INDEX(Szabalyok!$C:$C,$N3822),"")</f>
        <v/>
      </c>
      <c r="P3822">
        <f>IF(D3822="",P3821,P3821+1)</f>
        <v/>
      </c>
    </row>
    <row r="3823">
      <c r="A3823">
        <f>IF(P3823=P3822,0,P3823)</f>
        <v/>
      </c>
      <c r="B3823" s="41">
        <f>IF($M3823&gt;300,"",IF(OR(INDEX(Bemenet!$E$2:$E$301,$M3823)="",INDEX(Bemenet!$F$2:$F$301,$M3823)=""),"",MAX(INDEX(Bemenet!$E$2:$E$301,$M3823),INDEX(Szabalyok!$A:$A,$N3823))))</f>
        <v/>
      </c>
      <c r="C3823" s="41">
        <f>IF($B3823="","",MIN(INDEX(Bemenet!$F$2:$F$301,$M3823),INDEX(Szabalyok!$B:$B,$N3823)))</f>
        <v/>
      </c>
      <c r="D3823" s="5">
        <f>IF(AND($B3823&lt;&gt;"",$C3823&lt;&gt;"",$B3823&lt;=$C3823),INDEX(Bemenet!$G$2:$G$301,$M3823),"")</f>
        <v/>
      </c>
      <c r="E3823" s="6">
        <f>IF(AND($B3823&lt;&gt;"",$C3823&lt;&gt;"",$B3823&lt;=$C3823),INDEX(Bemenet!$D$2:$D$301,$M3823),"")</f>
        <v/>
      </c>
      <c r="F3823" s="5">
        <f>IF(AND($B3823&lt;&gt;"",$C3823&lt;&gt;"",$B3823&lt;=$C3823),$C3823-$B3823+1,"")</f>
        <v/>
      </c>
      <c r="G3823" s="5">
        <f>IF($F3823="","",$F3823*$D3823)</f>
        <v/>
      </c>
      <c r="H3823" s="42">
        <f>IF($G3823="","",$O3823)</f>
        <v/>
      </c>
      <c r="I3823" s="5">
        <f>IF($G3823="","",$G3823*IF($H3823="",$O3823,$H3823)/100)</f>
        <v/>
      </c>
      <c r="J3823" s="5">
        <f>IF(OR($L3823="",NOT(COUNTIFS($L$2:$L3823,$L3823)=1)),"",SUMIFS($G:$G,$L:$L,$L3823))</f>
        <v/>
      </c>
      <c r="K3823" s="5">
        <f>IF(OR($L3823="",NOT(COUNTIFS($L$2:$L3823,$L3823)=1)),"",SUMIFS($I:$I,$L:$L,$L3823))</f>
        <v/>
      </c>
      <c r="L3823" s="6">
        <f>IF($B3823="","",YEAR($B3823))</f>
        <v/>
      </c>
      <c r="M3823" s="6">
        <f>INT((ROW()-2)/39)+1</f>
        <v/>
      </c>
      <c r="N3823" s="6">
        <f>MOD(ROW()-2,39)+2</f>
        <v/>
      </c>
      <c r="O3823" s="42">
        <f>IF(AND($B3823&lt;&gt;"",$C3823&lt;&gt;"",$B3823&lt;=$C3823),INDEX(Szabalyok!$C:$C,$N3823),"")</f>
        <v/>
      </c>
      <c r="P3823">
        <f>IF(D3823="",P3822,P3822+1)</f>
        <v/>
      </c>
    </row>
    <row r="3824">
      <c r="A3824">
        <f>IF(P3824=P3823,0,P3824)</f>
        <v/>
      </c>
      <c r="B3824" s="41">
        <f>IF($M3824&gt;300,"",IF(OR(INDEX(Bemenet!$E$2:$E$301,$M3824)="",INDEX(Bemenet!$F$2:$F$301,$M3824)=""),"",MAX(INDEX(Bemenet!$E$2:$E$301,$M3824),INDEX(Szabalyok!$A:$A,$N3824))))</f>
        <v/>
      </c>
      <c r="C3824" s="41">
        <f>IF($B3824="","",MIN(INDEX(Bemenet!$F$2:$F$301,$M3824),INDEX(Szabalyok!$B:$B,$N3824)))</f>
        <v/>
      </c>
      <c r="D3824" s="5">
        <f>IF(AND($B3824&lt;&gt;"",$C3824&lt;&gt;"",$B3824&lt;=$C3824),INDEX(Bemenet!$G$2:$G$301,$M3824),"")</f>
        <v/>
      </c>
      <c r="E3824" s="6">
        <f>IF(AND($B3824&lt;&gt;"",$C3824&lt;&gt;"",$B3824&lt;=$C3824),INDEX(Bemenet!$D$2:$D$301,$M3824),"")</f>
        <v/>
      </c>
      <c r="F3824" s="5">
        <f>IF(AND($B3824&lt;&gt;"",$C3824&lt;&gt;"",$B3824&lt;=$C3824),$C3824-$B3824+1,"")</f>
        <v/>
      </c>
      <c r="G3824" s="5">
        <f>IF($F3824="","",$F3824*$D3824)</f>
        <v/>
      </c>
      <c r="H3824" s="42">
        <f>IF($G3824="","",$O3824)</f>
        <v/>
      </c>
      <c r="I3824" s="5">
        <f>IF($G3824="","",$G3824*IF($H3824="",$O3824,$H3824)/100)</f>
        <v/>
      </c>
      <c r="J3824" s="5">
        <f>IF(OR($L3824="",NOT(COUNTIFS($L$2:$L3824,$L3824)=1)),"",SUMIFS($G:$G,$L:$L,$L3824))</f>
        <v/>
      </c>
      <c r="K3824" s="5">
        <f>IF(OR($L3824="",NOT(COUNTIFS($L$2:$L3824,$L3824)=1)),"",SUMIFS($I:$I,$L:$L,$L3824))</f>
        <v/>
      </c>
      <c r="L3824" s="6">
        <f>IF($B3824="","",YEAR($B3824))</f>
        <v/>
      </c>
      <c r="M3824" s="6">
        <f>INT((ROW()-2)/39)+1</f>
        <v/>
      </c>
      <c r="N3824" s="6">
        <f>MOD(ROW()-2,39)+2</f>
        <v/>
      </c>
      <c r="O3824" s="42">
        <f>IF(AND($B3824&lt;&gt;"",$C3824&lt;&gt;"",$B3824&lt;=$C3824),INDEX(Szabalyok!$C:$C,$N3824),"")</f>
        <v/>
      </c>
      <c r="P3824">
        <f>IF(D3824="",P3823,P3823+1)</f>
        <v/>
      </c>
    </row>
    <row r="3825">
      <c r="A3825">
        <f>IF(P3825=P3824,0,P3825)</f>
        <v/>
      </c>
      <c r="B3825" s="41">
        <f>IF($M3825&gt;300,"",IF(OR(INDEX(Bemenet!$E$2:$E$301,$M3825)="",INDEX(Bemenet!$F$2:$F$301,$M3825)=""),"",MAX(INDEX(Bemenet!$E$2:$E$301,$M3825),INDEX(Szabalyok!$A:$A,$N3825))))</f>
        <v/>
      </c>
      <c r="C3825" s="41">
        <f>IF($B3825="","",MIN(INDEX(Bemenet!$F$2:$F$301,$M3825),INDEX(Szabalyok!$B:$B,$N3825)))</f>
        <v/>
      </c>
      <c r="D3825" s="5">
        <f>IF(AND($B3825&lt;&gt;"",$C3825&lt;&gt;"",$B3825&lt;=$C3825),INDEX(Bemenet!$G$2:$G$301,$M3825),"")</f>
        <v/>
      </c>
      <c r="E3825" s="6">
        <f>IF(AND($B3825&lt;&gt;"",$C3825&lt;&gt;"",$B3825&lt;=$C3825),INDEX(Bemenet!$D$2:$D$301,$M3825),"")</f>
        <v/>
      </c>
      <c r="F3825" s="5">
        <f>IF(AND($B3825&lt;&gt;"",$C3825&lt;&gt;"",$B3825&lt;=$C3825),$C3825-$B3825+1,"")</f>
        <v/>
      </c>
      <c r="G3825" s="5">
        <f>IF($F3825="","",$F3825*$D3825)</f>
        <v/>
      </c>
      <c r="H3825" s="42">
        <f>IF($G3825="","",$O3825)</f>
        <v/>
      </c>
      <c r="I3825" s="5">
        <f>IF($G3825="","",$G3825*IF($H3825="",$O3825,$H3825)/100)</f>
        <v/>
      </c>
      <c r="J3825" s="5">
        <f>IF(OR($L3825="",NOT(COUNTIFS($L$2:$L3825,$L3825)=1)),"",SUMIFS($G:$G,$L:$L,$L3825))</f>
        <v/>
      </c>
      <c r="K3825" s="5">
        <f>IF(OR($L3825="",NOT(COUNTIFS($L$2:$L3825,$L3825)=1)),"",SUMIFS($I:$I,$L:$L,$L3825))</f>
        <v/>
      </c>
      <c r="L3825" s="6">
        <f>IF($B3825="","",YEAR($B3825))</f>
        <v/>
      </c>
      <c r="M3825" s="6">
        <f>INT((ROW()-2)/39)+1</f>
        <v/>
      </c>
      <c r="N3825" s="6">
        <f>MOD(ROW()-2,39)+2</f>
        <v/>
      </c>
      <c r="O3825" s="42">
        <f>IF(AND($B3825&lt;&gt;"",$C3825&lt;&gt;"",$B3825&lt;=$C3825),INDEX(Szabalyok!$C:$C,$N3825),"")</f>
        <v/>
      </c>
      <c r="P3825">
        <f>IF(D3825="",P3824,P3824+1)</f>
        <v/>
      </c>
    </row>
    <row r="3826">
      <c r="A3826">
        <f>IF(P3826=P3825,0,P3826)</f>
        <v/>
      </c>
      <c r="B3826" s="41">
        <f>IF($M3826&gt;300,"",IF(OR(INDEX(Bemenet!$E$2:$E$301,$M3826)="",INDEX(Bemenet!$F$2:$F$301,$M3826)=""),"",MAX(INDEX(Bemenet!$E$2:$E$301,$M3826),INDEX(Szabalyok!$A:$A,$N3826))))</f>
        <v/>
      </c>
      <c r="C3826" s="41">
        <f>IF($B3826="","",MIN(INDEX(Bemenet!$F$2:$F$301,$M3826),INDEX(Szabalyok!$B:$B,$N3826)))</f>
        <v/>
      </c>
      <c r="D3826" s="5">
        <f>IF(AND($B3826&lt;&gt;"",$C3826&lt;&gt;"",$B3826&lt;=$C3826),INDEX(Bemenet!$G$2:$G$301,$M3826),"")</f>
        <v/>
      </c>
      <c r="E3826" s="6">
        <f>IF(AND($B3826&lt;&gt;"",$C3826&lt;&gt;"",$B3826&lt;=$C3826),INDEX(Bemenet!$D$2:$D$301,$M3826),"")</f>
        <v/>
      </c>
      <c r="F3826" s="5">
        <f>IF(AND($B3826&lt;&gt;"",$C3826&lt;&gt;"",$B3826&lt;=$C3826),$C3826-$B3826+1,"")</f>
        <v/>
      </c>
      <c r="G3826" s="5">
        <f>IF($F3826="","",$F3826*$D3826)</f>
        <v/>
      </c>
      <c r="H3826" s="42">
        <f>IF($G3826="","",$O3826)</f>
        <v/>
      </c>
      <c r="I3826" s="5">
        <f>IF($G3826="","",$G3826*IF($H3826="",$O3826,$H3826)/100)</f>
        <v/>
      </c>
      <c r="J3826" s="5">
        <f>IF(OR($L3826="",NOT(COUNTIFS($L$2:$L3826,$L3826)=1)),"",SUMIFS($G:$G,$L:$L,$L3826))</f>
        <v/>
      </c>
      <c r="K3826" s="5">
        <f>IF(OR($L3826="",NOT(COUNTIFS($L$2:$L3826,$L3826)=1)),"",SUMIFS($I:$I,$L:$L,$L3826))</f>
        <v/>
      </c>
      <c r="L3826" s="6">
        <f>IF($B3826="","",YEAR($B3826))</f>
        <v/>
      </c>
      <c r="M3826" s="6">
        <f>INT((ROW()-2)/39)+1</f>
        <v/>
      </c>
      <c r="N3826" s="6">
        <f>MOD(ROW()-2,39)+2</f>
        <v/>
      </c>
      <c r="O3826" s="42">
        <f>IF(AND($B3826&lt;&gt;"",$C3826&lt;&gt;"",$B3826&lt;=$C3826),INDEX(Szabalyok!$C:$C,$N3826),"")</f>
        <v/>
      </c>
      <c r="P3826">
        <f>IF(D3826="",P3825,P3825+1)</f>
        <v/>
      </c>
    </row>
    <row r="3827">
      <c r="A3827">
        <f>IF(P3827=P3826,0,P3827)</f>
        <v/>
      </c>
      <c r="B3827" s="41">
        <f>IF($M3827&gt;300,"",IF(OR(INDEX(Bemenet!$E$2:$E$301,$M3827)="",INDEX(Bemenet!$F$2:$F$301,$M3827)=""),"",MAX(INDEX(Bemenet!$E$2:$E$301,$M3827),INDEX(Szabalyok!$A:$A,$N3827))))</f>
        <v/>
      </c>
      <c r="C3827" s="41">
        <f>IF($B3827="","",MIN(INDEX(Bemenet!$F$2:$F$301,$M3827),INDEX(Szabalyok!$B:$B,$N3827)))</f>
        <v/>
      </c>
      <c r="D3827" s="5">
        <f>IF(AND($B3827&lt;&gt;"",$C3827&lt;&gt;"",$B3827&lt;=$C3827),INDEX(Bemenet!$G$2:$G$301,$M3827),"")</f>
        <v/>
      </c>
      <c r="E3827" s="6">
        <f>IF(AND($B3827&lt;&gt;"",$C3827&lt;&gt;"",$B3827&lt;=$C3827),INDEX(Bemenet!$D$2:$D$301,$M3827),"")</f>
        <v/>
      </c>
      <c r="F3827" s="5">
        <f>IF(AND($B3827&lt;&gt;"",$C3827&lt;&gt;"",$B3827&lt;=$C3827),$C3827-$B3827+1,"")</f>
        <v/>
      </c>
      <c r="G3827" s="5">
        <f>IF($F3827="","",$F3827*$D3827)</f>
        <v/>
      </c>
      <c r="H3827" s="42">
        <f>IF($G3827="","",$O3827)</f>
        <v/>
      </c>
      <c r="I3827" s="5">
        <f>IF($G3827="","",$G3827*IF($H3827="",$O3827,$H3827)/100)</f>
        <v/>
      </c>
      <c r="J3827" s="5">
        <f>IF(OR($L3827="",NOT(COUNTIFS($L$2:$L3827,$L3827)=1)),"",SUMIFS($G:$G,$L:$L,$L3827))</f>
        <v/>
      </c>
      <c r="K3827" s="5">
        <f>IF(OR($L3827="",NOT(COUNTIFS($L$2:$L3827,$L3827)=1)),"",SUMIFS($I:$I,$L:$L,$L3827))</f>
        <v/>
      </c>
      <c r="L3827" s="6">
        <f>IF($B3827="","",YEAR($B3827))</f>
        <v/>
      </c>
      <c r="M3827" s="6">
        <f>INT((ROW()-2)/39)+1</f>
        <v/>
      </c>
      <c r="N3827" s="6">
        <f>MOD(ROW()-2,39)+2</f>
        <v/>
      </c>
      <c r="O3827" s="42">
        <f>IF(AND($B3827&lt;&gt;"",$C3827&lt;&gt;"",$B3827&lt;=$C3827),INDEX(Szabalyok!$C:$C,$N3827),"")</f>
        <v/>
      </c>
      <c r="P3827">
        <f>IF(D3827="",P3826,P3826+1)</f>
        <v/>
      </c>
    </row>
    <row r="3828">
      <c r="A3828">
        <f>IF(P3828=P3827,0,P3828)</f>
        <v/>
      </c>
      <c r="B3828" s="41">
        <f>IF($M3828&gt;300,"",IF(OR(INDEX(Bemenet!$E$2:$E$301,$M3828)="",INDEX(Bemenet!$F$2:$F$301,$M3828)=""),"",MAX(INDEX(Bemenet!$E$2:$E$301,$M3828),INDEX(Szabalyok!$A:$A,$N3828))))</f>
        <v/>
      </c>
      <c r="C3828" s="41">
        <f>IF($B3828="","",MIN(INDEX(Bemenet!$F$2:$F$301,$M3828),INDEX(Szabalyok!$B:$B,$N3828)))</f>
        <v/>
      </c>
      <c r="D3828" s="5">
        <f>IF(AND($B3828&lt;&gt;"",$C3828&lt;&gt;"",$B3828&lt;=$C3828),INDEX(Bemenet!$G$2:$G$301,$M3828),"")</f>
        <v/>
      </c>
      <c r="E3828" s="6">
        <f>IF(AND($B3828&lt;&gt;"",$C3828&lt;&gt;"",$B3828&lt;=$C3828),INDEX(Bemenet!$D$2:$D$301,$M3828),"")</f>
        <v/>
      </c>
      <c r="F3828" s="5">
        <f>IF(AND($B3828&lt;&gt;"",$C3828&lt;&gt;"",$B3828&lt;=$C3828),$C3828-$B3828+1,"")</f>
        <v/>
      </c>
      <c r="G3828" s="5">
        <f>IF($F3828="","",$F3828*$D3828)</f>
        <v/>
      </c>
      <c r="H3828" s="42">
        <f>IF($G3828="","",$O3828)</f>
        <v/>
      </c>
      <c r="I3828" s="5">
        <f>IF($G3828="","",$G3828*IF($H3828="",$O3828,$H3828)/100)</f>
        <v/>
      </c>
      <c r="J3828" s="5">
        <f>IF(OR($L3828="",NOT(COUNTIFS($L$2:$L3828,$L3828)=1)),"",SUMIFS($G:$G,$L:$L,$L3828))</f>
        <v/>
      </c>
      <c r="K3828" s="5">
        <f>IF(OR($L3828="",NOT(COUNTIFS($L$2:$L3828,$L3828)=1)),"",SUMIFS($I:$I,$L:$L,$L3828))</f>
        <v/>
      </c>
      <c r="L3828" s="6">
        <f>IF($B3828="","",YEAR($B3828))</f>
        <v/>
      </c>
      <c r="M3828" s="6">
        <f>INT((ROW()-2)/39)+1</f>
        <v/>
      </c>
      <c r="N3828" s="6">
        <f>MOD(ROW()-2,39)+2</f>
        <v/>
      </c>
      <c r="O3828" s="42">
        <f>IF(AND($B3828&lt;&gt;"",$C3828&lt;&gt;"",$B3828&lt;=$C3828),INDEX(Szabalyok!$C:$C,$N3828),"")</f>
        <v/>
      </c>
      <c r="P3828">
        <f>IF(D3828="",P3827,P3827+1)</f>
        <v/>
      </c>
    </row>
    <row r="3829">
      <c r="A3829">
        <f>IF(P3829=P3828,0,P3829)</f>
        <v/>
      </c>
      <c r="B3829" s="41">
        <f>IF($M3829&gt;300,"",IF(OR(INDEX(Bemenet!$E$2:$E$301,$M3829)="",INDEX(Bemenet!$F$2:$F$301,$M3829)=""),"",MAX(INDEX(Bemenet!$E$2:$E$301,$M3829),INDEX(Szabalyok!$A:$A,$N3829))))</f>
        <v/>
      </c>
      <c r="C3829" s="41">
        <f>IF($B3829="","",MIN(INDEX(Bemenet!$F$2:$F$301,$M3829),INDEX(Szabalyok!$B:$B,$N3829)))</f>
        <v/>
      </c>
      <c r="D3829" s="5">
        <f>IF(AND($B3829&lt;&gt;"",$C3829&lt;&gt;"",$B3829&lt;=$C3829),INDEX(Bemenet!$G$2:$G$301,$M3829),"")</f>
        <v/>
      </c>
      <c r="E3829" s="6">
        <f>IF(AND($B3829&lt;&gt;"",$C3829&lt;&gt;"",$B3829&lt;=$C3829),INDEX(Bemenet!$D$2:$D$301,$M3829),"")</f>
        <v/>
      </c>
      <c r="F3829" s="5">
        <f>IF(AND($B3829&lt;&gt;"",$C3829&lt;&gt;"",$B3829&lt;=$C3829),$C3829-$B3829+1,"")</f>
        <v/>
      </c>
      <c r="G3829" s="5">
        <f>IF($F3829="","",$F3829*$D3829)</f>
        <v/>
      </c>
      <c r="H3829" s="42">
        <f>IF($G3829="","",$O3829)</f>
        <v/>
      </c>
      <c r="I3829" s="5">
        <f>IF($G3829="","",$G3829*IF($H3829="",$O3829,$H3829)/100)</f>
        <v/>
      </c>
      <c r="J3829" s="5">
        <f>IF(OR($L3829="",NOT(COUNTIFS($L$2:$L3829,$L3829)=1)),"",SUMIFS($G:$G,$L:$L,$L3829))</f>
        <v/>
      </c>
      <c r="K3829" s="5">
        <f>IF(OR($L3829="",NOT(COUNTIFS($L$2:$L3829,$L3829)=1)),"",SUMIFS($I:$I,$L:$L,$L3829))</f>
        <v/>
      </c>
      <c r="L3829" s="6">
        <f>IF($B3829="","",YEAR($B3829))</f>
        <v/>
      </c>
      <c r="M3829" s="6">
        <f>INT((ROW()-2)/39)+1</f>
        <v/>
      </c>
      <c r="N3829" s="6">
        <f>MOD(ROW()-2,39)+2</f>
        <v/>
      </c>
      <c r="O3829" s="42">
        <f>IF(AND($B3829&lt;&gt;"",$C3829&lt;&gt;"",$B3829&lt;=$C3829),INDEX(Szabalyok!$C:$C,$N3829),"")</f>
        <v/>
      </c>
      <c r="P3829">
        <f>IF(D3829="",P3828,P3828+1)</f>
        <v/>
      </c>
    </row>
    <row r="3830">
      <c r="A3830">
        <f>IF(P3830=P3829,0,P3830)</f>
        <v/>
      </c>
      <c r="B3830" s="41">
        <f>IF($M3830&gt;300,"",IF(OR(INDEX(Bemenet!$E$2:$E$301,$M3830)="",INDEX(Bemenet!$F$2:$F$301,$M3830)=""),"",MAX(INDEX(Bemenet!$E$2:$E$301,$M3830),INDEX(Szabalyok!$A:$A,$N3830))))</f>
        <v/>
      </c>
      <c r="C3830" s="41">
        <f>IF($B3830="","",MIN(INDEX(Bemenet!$F$2:$F$301,$M3830),INDEX(Szabalyok!$B:$B,$N3830)))</f>
        <v/>
      </c>
      <c r="D3830" s="5">
        <f>IF(AND($B3830&lt;&gt;"",$C3830&lt;&gt;"",$B3830&lt;=$C3830),INDEX(Bemenet!$G$2:$G$301,$M3830),"")</f>
        <v/>
      </c>
      <c r="E3830" s="6">
        <f>IF(AND($B3830&lt;&gt;"",$C3830&lt;&gt;"",$B3830&lt;=$C3830),INDEX(Bemenet!$D$2:$D$301,$M3830),"")</f>
        <v/>
      </c>
      <c r="F3830" s="5">
        <f>IF(AND($B3830&lt;&gt;"",$C3830&lt;&gt;"",$B3830&lt;=$C3830),$C3830-$B3830+1,"")</f>
        <v/>
      </c>
      <c r="G3830" s="5">
        <f>IF($F3830="","",$F3830*$D3830)</f>
        <v/>
      </c>
      <c r="H3830" s="42">
        <f>IF($G3830="","",$O3830)</f>
        <v/>
      </c>
      <c r="I3830" s="5">
        <f>IF($G3830="","",$G3830*IF($H3830="",$O3830,$H3830)/100)</f>
        <v/>
      </c>
      <c r="J3830" s="5">
        <f>IF(OR($L3830="",NOT(COUNTIFS($L$2:$L3830,$L3830)=1)),"",SUMIFS($G:$G,$L:$L,$L3830))</f>
        <v/>
      </c>
      <c r="K3830" s="5">
        <f>IF(OR($L3830="",NOT(COUNTIFS($L$2:$L3830,$L3830)=1)),"",SUMIFS($I:$I,$L:$L,$L3830))</f>
        <v/>
      </c>
      <c r="L3830" s="6">
        <f>IF($B3830="","",YEAR($B3830))</f>
        <v/>
      </c>
      <c r="M3830" s="6">
        <f>INT((ROW()-2)/39)+1</f>
        <v/>
      </c>
      <c r="N3830" s="6">
        <f>MOD(ROW()-2,39)+2</f>
        <v/>
      </c>
      <c r="O3830" s="42">
        <f>IF(AND($B3830&lt;&gt;"",$C3830&lt;&gt;"",$B3830&lt;=$C3830),INDEX(Szabalyok!$C:$C,$N3830),"")</f>
        <v/>
      </c>
      <c r="P3830">
        <f>IF(D3830="",P3829,P3829+1)</f>
        <v/>
      </c>
    </row>
    <row r="3831">
      <c r="A3831">
        <f>IF(P3831=P3830,0,P3831)</f>
        <v/>
      </c>
      <c r="B3831" s="41">
        <f>IF($M3831&gt;300,"",IF(OR(INDEX(Bemenet!$E$2:$E$301,$M3831)="",INDEX(Bemenet!$F$2:$F$301,$M3831)=""),"",MAX(INDEX(Bemenet!$E$2:$E$301,$M3831),INDEX(Szabalyok!$A:$A,$N3831))))</f>
        <v/>
      </c>
      <c r="C3831" s="41">
        <f>IF($B3831="","",MIN(INDEX(Bemenet!$F$2:$F$301,$M3831),INDEX(Szabalyok!$B:$B,$N3831)))</f>
        <v/>
      </c>
      <c r="D3831" s="5">
        <f>IF(AND($B3831&lt;&gt;"",$C3831&lt;&gt;"",$B3831&lt;=$C3831),INDEX(Bemenet!$G$2:$G$301,$M3831),"")</f>
        <v/>
      </c>
      <c r="E3831" s="6">
        <f>IF(AND($B3831&lt;&gt;"",$C3831&lt;&gt;"",$B3831&lt;=$C3831),INDEX(Bemenet!$D$2:$D$301,$M3831),"")</f>
        <v/>
      </c>
      <c r="F3831" s="5">
        <f>IF(AND($B3831&lt;&gt;"",$C3831&lt;&gt;"",$B3831&lt;=$C3831),$C3831-$B3831+1,"")</f>
        <v/>
      </c>
      <c r="G3831" s="5">
        <f>IF($F3831="","",$F3831*$D3831)</f>
        <v/>
      </c>
      <c r="H3831" s="42">
        <f>IF($G3831="","",$O3831)</f>
        <v/>
      </c>
      <c r="I3831" s="5">
        <f>IF($G3831="","",$G3831*IF($H3831="",$O3831,$H3831)/100)</f>
        <v/>
      </c>
      <c r="J3831" s="5">
        <f>IF(OR($L3831="",NOT(COUNTIFS($L$2:$L3831,$L3831)=1)),"",SUMIFS($G:$G,$L:$L,$L3831))</f>
        <v/>
      </c>
      <c r="K3831" s="5">
        <f>IF(OR($L3831="",NOT(COUNTIFS($L$2:$L3831,$L3831)=1)),"",SUMIFS($I:$I,$L:$L,$L3831))</f>
        <v/>
      </c>
      <c r="L3831" s="6">
        <f>IF($B3831="","",YEAR($B3831))</f>
        <v/>
      </c>
      <c r="M3831" s="6">
        <f>INT((ROW()-2)/39)+1</f>
        <v/>
      </c>
      <c r="N3831" s="6">
        <f>MOD(ROW()-2,39)+2</f>
        <v/>
      </c>
      <c r="O3831" s="42">
        <f>IF(AND($B3831&lt;&gt;"",$C3831&lt;&gt;"",$B3831&lt;=$C3831),INDEX(Szabalyok!$C:$C,$N3831),"")</f>
        <v/>
      </c>
      <c r="P3831">
        <f>IF(D3831="",P3830,P3830+1)</f>
        <v/>
      </c>
    </row>
    <row r="3832">
      <c r="A3832">
        <f>IF(P3832=P3831,0,P3832)</f>
        <v/>
      </c>
      <c r="B3832" s="41">
        <f>IF($M3832&gt;300,"",IF(OR(INDEX(Bemenet!$E$2:$E$301,$M3832)="",INDEX(Bemenet!$F$2:$F$301,$M3832)=""),"",MAX(INDEX(Bemenet!$E$2:$E$301,$M3832),INDEX(Szabalyok!$A:$A,$N3832))))</f>
        <v/>
      </c>
      <c r="C3832" s="41">
        <f>IF($B3832="","",MIN(INDEX(Bemenet!$F$2:$F$301,$M3832),INDEX(Szabalyok!$B:$B,$N3832)))</f>
        <v/>
      </c>
      <c r="D3832" s="5">
        <f>IF(AND($B3832&lt;&gt;"",$C3832&lt;&gt;"",$B3832&lt;=$C3832),INDEX(Bemenet!$G$2:$G$301,$M3832),"")</f>
        <v/>
      </c>
      <c r="E3832" s="6">
        <f>IF(AND($B3832&lt;&gt;"",$C3832&lt;&gt;"",$B3832&lt;=$C3832),INDEX(Bemenet!$D$2:$D$301,$M3832),"")</f>
        <v/>
      </c>
      <c r="F3832" s="5">
        <f>IF(AND($B3832&lt;&gt;"",$C3832&lt;&gt;"",$B3832&lt;=$C3832),$C3832-$B3832+1,"")</f>
        <v/>
      </c>
      <c r="G3832" s="5">
        <f>IF($F3832="","",$F3832*$D3832)</f>
        <v/>
      </c>
      <c r="H3832" s="42">
        <f>IF($G3832="","",$O3832)</f>
        <v/>
      </c>
      <c r="I3832" s="5">
        <f>IF($G3832="","",$G3832*IF($H3832="",$O3832,$H3832)/100)</f>
        <v/>
      </c>
      <c r="J3832" s="5">
        <f>IF(OR($L3832="",NOT(COUNTIFS($L$2:$L3832,$L3832)=1)),"",SUMIFS($G:$G,$L:$L,$L3832))</f>
        <v/>
      </c>
      <c r="K3832" s="5">
        <f>IF(OR($L3832="",NOT(COUNTIFS($L$2:$L3832,$L3832)=1)),"",SUMIFS($I:$I,$L:$L,$L3832))</f>
        <v/>
      </c>
      <c r="L3832" s="6">
        <f>IF($B3832="","",YEAR($B3832))</f>
        <v/>
      </c>
      <c r="M3832" s="6">
        <f>INT((ROW()-2)/39)+1</f>
        <v/>
      </c>
      <c r="N3832" s="6">
        <f>MOD(ROW()-2,39)+2</f>
        <v/>
      </c>
      <c r="O3832" s="42">
        <f>IF(AND($B3832&lt;&gt;"",$C3832&lt;&gt;"",$B3832&lt;=$C3832),INDEX(Szabalyok!$C:$C,$N3832),"")</f>
        <v/>
      </c>
      <c r="P3832">
        <f>IF(D3832="",P3831,P3831+1)</f>
        <v/>
      </c>
    </row>
    <row r="3833">
      <c r="A3833">
        <f>IF(P3833=P3832,0,P3833)</f>
        <v/>
      </c>
      <c r="B3833" s="41">
        <f>IF($M3833&gt;300,"",IF(OR(INDEX(Bemenet!$E$2:$E$301,$M3833)="",INDEX(Bemenet!$F$2:$F$301,$M3833)=""),"",MAX(INDEX(Bemenet!$E$2:$E$301,$M3833),INDEX(Szabalyok!$A:$A,$N3833))))</f>
        <v/>
      </c>
      <c r="C3833" s="41">
        <f>IF($B3833="","",MIN(INDEX(Bemenet!$F$2:$F$301,$M3833),INDEX(Szabalyok!$B:$B,$N3833)))</f>
        <v/>
      </c>
      <c r="D3833" s="5">
        <f>IF(AND($B3833&lt;&gt;"",$C3833&lt;&gt;"",$B3833&lt;=$C3833),INDEX(Bemenet!$G$2:$G$301,$M3833),"")</f>
        <v/>
      </c>
      <c r="E3833" s="6">
        <f>IF(AND($B3833&lt;&gt;"",$C3833&lt;&gt;"",$B3833&lt;=$C3833),INDEX(Bemenet!$D$2:$D$301,$M3833),"")</f>
        <v/>
      </c>
      <c r="F3833" s="5">
        <f>IF(AND($B3833&lt;&gt;"",$C3833&lt;&gt;"",$B3833&lt;=$C3833),$C3833-$B3833+1,"")</f>
        <v/>
      </c>
      <c r="G3833" s="5">
        <f>IF($F3833="","",$F3833*$D3833)</f>
        <v/>
      </c>
      <c r="H3833" s="42">
        <f>IF($G3833="","",$O3833)</f>
        <v/>
      </c>
      <c r="I3833" s="5">
        <f>IF($G3833="","",$G3833*IF($H3833="",$O3833,$H3833)/100)</f>
        <v/>
      </c>
      <c r="J3833" s="5">
        <f>IF(OR($L3833="",NOT(COUNTIFS($L$2:$L3833,$L3833)=1)),"",SUMIFS($G:$G,$L:$L,$L3833))</f>
        <v/>
      </c>
      <c r="K3833" s="5">
        <f>IF(OR($L3833="",NOT(COUNTIFS($L$2:$L3833,$L3833)=1)),"",SUMIFS($I:$I,$L:$L,$L3833))</f>
        <v/>
      </c>
      <c r="L3833" s="6">
        <f>IF($B3833="","",YEAR($B3833))</f>
        <v/>
      </c>
      <c r="M3833" s="6">
        <f>INT((ROW()-2)/39)+1</f>
        <v/>
      </c>
      <c r="N3833" s="6">
        <f>MOD(ROW()-2,39)+2</f>
        <v/>
      </c>
      <c r="O3833" s="42">
        <f>IF(AND($B3833&lt;&gt;"",$C3833&lt;&gt;"",$B3833&lt;=$C3833),INDEX(Szabalyok!$C:$C,$N3833),"")</f>
        <v/>
      </c>
      <c r="P3833">
        <f>IF(D3833="",P3832,P3832+1)</f>
        <v/>
      </c>
    </row>
    <row r="3834">
      <c r="A3834">
        <f>IF(P3834=P3833,0,P3834)</f>
        <v/>
      </c>
      <c r="B3834" s="41">
        <f>IF($M3834&gt;300,"",IF(OR(INDEX(Bemenet!$E$2:$E$301,$M3834)="",INDEX(Bemenet!$F$2:$F$301,$M3834)=""),"",MAX(INDEX(Bemenet!$E$2:$E$301,$M3834),INDEX(Szabalyok!$A:$A,$N3834))))</f>
        <v/>
      </c>
      <c r="C3834" s="41">
        <f>IF($B3834="","",MIN(INDEX(Bemenet!$F$2:$F$301,$M3834),INDEX(Szabalyok!$B:$B,$N3834)))</f>
        <v/>
      </c>
      <c r="D3834" s="5">
        <f>IF(AND($B3834&lt;&gt;"",$C3834&lt;&gt;"",$B3834&lt;=$C3834),INDEX(Bemenet!$G$2:$G$301,$M3834),"")</f>
        <v/>
      </c>
      <c r="E3834" s="6">
        <f>IF(AND($B3834&lt;&gt;"",$C3834&lt;&gt;"",$B3834&lt;=$C3834),INDEX(Bemenet!$D$2:$D$301,$M3834),"")</f>
        <v/>
      </c>
      <c r="F3834" s="5">
        <f>IF(AND($B3834&lt;&gt;"",$C3834&lt;&gt;"",$B3834&lt;=$C3834),$C3834-$B3834+1,"")</f>
        <v/>
      </c>
      <c r="G3834" s="5">
        <f>IF($F3834="","",$F3834*$D3834)</f>
        <v/>
      </c>
      <c r="H3834" s="42">
        <f>IF($G3834="","",$O3834)</f>
        <v/>
      </c>
      <c r="I3834" s="5">
        <f>IF($G3834="","",$G3834*IF($H3834="",$O3834,$H3834)/100)</f>
        <v/>
      </c>
      <c r="J3834" s="5">
        <f>IF(OR($L3834="",NOT(COUNTIFS($L$2:$L3834,$L3834)=1)),"",SUMIFS($G:$G,$L:$L,$L3834))</f>
        <v/>
      </c>
      <c r="K3834" s="5">
        <f>IF(OR($L3834="",NOT(COUNTIFS($L$2:$L3834,$L3834)=1)),"",SUMIFS($I:$I,$L:$L,$L3834))</f>
        <v/>
      </c>
      <c r="L3834" s="6">
        <f>IF($B3834="","",YEAR($B3834))</f>
        <v/>
      </c>
      <c r="M3834" s="6">
        <f>INT((ROW()-2)/39)+1</f>
        <v/>
      </c>
      <c r="N3834" s="6">
        <f>MOD(ROW()-2,39)+2</f>
        <v/>
      </c>
      <c r="O3834" s="42">
        <f>IF(AND($B3834&lt;&gt;"",$C3834&lt;&gt;"",$B3834&lt;=$C3834),INDEX(Szabalyok!$C:$C,$N3834),"")</f>
        <v/>
      </c>
      <c r="P3834">
        <f>IF(D3834="",P3833,P3833+1)</f>
        <v/>
      </c>
    </row>
    <row r="3835">
      <c r="A3835">
        <f>IF(P3835=P3834,0,P3835)</f>
        <v/>
      </c>
      <c r="B3835" s="41">
        <f>IF($M3835&gt;300,"",IF(OR(INDEX(Bemenet!$E$2:$E$301,$M3835)="",INDEX(Bemenet!$F$2:$F$301,$M3835)=""),"",MAX(INDEX(Bemenet!$E$2:$E$301,$M3835),INDEX(Szabalyok!$A:$A,$N3835))))</f>
        <v/>
      </c>
      <c r="C3835" s="41">
        <f>IF($B3835="","",MIN(INDEX(Bemenet!$F$2:$F$301,$M3835),INDEX(Szabalyok!$B:$B,$N3835)))</f>
        <v/>
      </c>
      <c r="D3835" s="5">
        <f>IF(AND($B3835&lt;&gt;"",$C3835&lt;&gt;"",$B3835&lt;=$C3835),INDEX(Bemenet!$G$2:$G$301,$M3835),"")</f>
        <v/>
      </c>
      <c r="E3835" s="6">
        <f>IF(AND($B3835&lt;&gt;"",$C3835&lt;&gt;"",$B3835&lt;=$C3835),INDEX(Bemenet!$D$2:$D$301,$M3835),"")</f>
        <v/>
      </c>
      <c r="F3835" s="5">
        <f>IF(AND($B3835&lt;&gt;"",$C3835&lt;&gt;"",$B3835&lt;=$C3835),$C3835-$B3835+1,"")</f>
        <v/>
      </c>
      <c r="G3835" s="5">
        <f>IF($F3835="","",$F3835*$D3835)</f>
        <v/>
      </c>
      <c r="H3835" s="42">
        <f>IF($G3835="","",$O3835)</f>
        <v/>
      </c>
      <c r="I3835" s="5">
        <f>IF($G3835="","",$G3835*IF($H3835="",$O3835,$H3835)/100)</f>
        <v/>
      </c>
      <c r="J3835" s="5">
        <f>IF(OR($L3835="",NOT(COUNTIFS($L$2:$L3835,$L3835)=1)),"",SUMIFS($G:$G,$L:$L,$L3835))</f>
        <v/>
      </c>
      <c r="K3835" s="5">
        <f>IF(OR($L3835="",NOT(COUNTIFS($L$2:$L3835,$L3835)=1)),"",SUMIFS($I:$I,$L:$L,$L3835))</f>
        <v/>
      </c>
      <c r="L3835" s="6">
        <f>IF($B3835="","",YEAR($B3835))</f>
        <v/>
      </c>
      <c r="M3835" s="6">
        <f>INT((ROW()-2)/39)+1</f>
        <v/>
      </c>
      <c r="N3835" s="6">
        <f>MOD(ROW()-2,39)+2</f>
        <v/>
      </c>
      <c r="O3835" s="42">
        <f>IF(AND($B3835&lt;&gt;"",$C3835&lt;&gt;"",$B3835&lt;=$C3835),INDEX(Szabalyok!$C:$C,$N3835),"")</f>
        <v/>
      </c>
      <c r="P3835">
        <f>IF(D3835="",P3834,P3834+1)</f>
        <v/>
      </c>
    </row>
    <row r="3836">
      <c r="A3836">
        <f>IF(P3836=P3835,0,P3836)</f>
        <v/>
      </c>
      <c r="B3836" s="41">
        <f>IF($M3836&gt;300,"",IF(OR(INDEX(Bemenet!$E$2:$E$301,$M3836)="",INDEX(Bemenet!$F$2:$F$301,$M3836)=""),"",MAX(INDEX(Bemenet!$E$2:$E$301,$M3836),INDEX(Szabalyok!$A:$A,$N3836))))</f>
        <v/>
      </c>
      <c r="C3836" s="41">
        <f>IF($B3836="","",MIN(INDEX(Bemenet!$F$2:$F$301,$M3836),INDEX(Szabalyok!$B:$B,$N3836)))</f>
        <v/>
      </c>
      <c r="D3836" s="5">
        <f>IF(AND($B3836&lt;&gt;"",$C3836&lt;&gt;"",$B3836&lt;=$C3836),INDEX(Bemenet!$G$2:$G$301,$M3836),"")</f>
        <v/>
      </c>
      <c r="E3836" s="6">
        <f>IF(AND($B3836&lt;&gt;"",$C3836&lt;&gt;"",$B3836&lt;=$C3836),INDEX(Bemenet!$D$2:$D$301,$M3836),"")</f>
        <v/>
      </c>
      <c r="F3836" s="5">
        <f>IF(AND($B3836&lt;&gt;"",$C3836&lt;&gt;"",$B3836&lt;=$C3836),$C3836-$B3836+1,"")</f>
        <v/>
      </c>
      <c r="G3836" s="5">
        <f>IF($F3836="","",$F3836*$D3836)</f>
        <v/>
      </c>
      <c r="H3836" s="42">
        <f>IF($G3836="","",$O3836)</f>
        <v/>
      </c>
      <c r="I3836" s="5">
        <f>IF($G3836="","",$G3836*IF($H3836="",$O3836,$H3836)/100)</f>
        <v/>
      </c>
      <c r="J3836" s="5">
        <f>IF(OR($L3836="",NOT(COUNTIFS($L$2:$L3836,$L3836)=1)),"",SUMIFS($G:$G,$L:$L,$L3836))</f>
        <v/>
      </c>
      <c r="K3836" s="5">
        <f>IF(OR($L3836="",NOT(COUNTIFS($L$2:$L3836,$L3836)=1)),"",SUMIFS($I:$I,$L:$L,$L3836))</f>
        <v/>
      </c>
      <c r="L3836" s="6">
        <f>IF($B3836="","",YEAR($B3836))</f>
        <v/>
      </c>
      <c r="M3836" s="6">
        <f>INT((ROW()-2)/39)+1</f>
        <v/>
      </c>
      <c r="N3836" s="6">
        <f>MOD(ROW()-2,39)+2</f>
        <v/>
      </c>
      <c r="O3836" s="42">
        <f>IF(AND($B3836&lt;&gt;"",$C3836&lt;&gt;"",$B3836&lt;=$C3836),INDEX(Szabalyok!$C:$C,$N3836),"")</f>
        <v/>
      </c>
      <c r="P3836">
        <f>IF(D3836="",P3835,P3835+1)</f>
        <v/>
      </c>
    </row>
    <row r="3837">
      <c r="A3837">
        <f>IF(P3837=P3836,0,P3837)</f>
        <v/>
      </c>
      <c r="B3837" s="41">
        <f>IF($M3837&gt;300,"",IF(OR(INDEX(Bemenet!$E$2:$E$301,$M3837)="",INDEX(Bemenet!$F$2:$F$301,$M3837)=""),"",MAX(INDEX(Bemenet!$E$2:$E$301,$M3837),INDEX(Szabalyok!$A:$A,$N3837))))</f>
        <v/>
      </c>
      <c r="C3837" s="41">
        <f>IF($B3837="","",MIN(INDEX(Bemenet!$F$2:$F$301,$M3837),INDEX(Szabalyok!$B:$B,$N3837)))</f>
        <v/>
      </c>
      <c r="D3837" s="5">
        <f>IF(AND($B3837&lt;&gt;"",$C3837&lt;&gt;"",$B3837&lt;=$C3837),INDEX(Bemenet!$G$2:$G$301,$M3837),"")</f>
        <v/>
      </c>
      <c r="E3837" s="6">
        <f>IF(AND($B3837&lt;&gt;"",$C3837&lt;&gt;"",$B3837&lt;=$C3837),INDEX(Bemenet!$D$2:$D$301,$M3837),"")</f>
        <v/>
      </c>
      <c r="F3837" s="5">
        <f>IF(AND($B3837&lt;&gt;"",$C3837&lt;&gt;"",$B3837&lt;=$C3837),$C3837-$B3837+1,"")</f>
        <v/>
      </c>
      <c r="G3837" s="5">
        <f>IF($F3837="","",$F3837*$D3837)</f>
        <v/>
      </c>
      <c r="H3837" s="42">
        <f>IF($G3837="","",$O3837)</f>
        <v/>
      </c>
      <c r="I3837" s="5">
        <f>IF($G3837="","",$G3837*IF($H3837="",$O3837,$H3837)/100)</f>
        <v/>
      </c>
      <c r="J3837" s="5">
        <f>IF(OR($L3837="",NOT(COUNTIFS($L$2:$L3837,$L3837)=1)),"",SUMIFS($G:$G,$L:$L,$L3837))</f>
        <v/>
      </c>
      <c r="K3837" s="5">
        <f>IF(OR($L3837="",NOT(COUNTIFS($L$2:$L3837,$L3837)=1)),"",SUMIFS($I:$I,$L:$L,$L3837))</f>
        <v/>
      </c>
      <c r="L3837" s="6">
        <f>IF($B3837="","",YEAR($B3837))</f>
        <v/>
      </c>
      <c r="M3837" s="6">
        <f>INT((ROW()-2)/39)+1</f>
        <v/>
      </c>
      <c r="N3837" s="6">
        <f>MOD(ROW()-2,39)+2</f>
        <v/>
      </c>
      <c r="O3837" s="42">
        <f>IF(AND($B3837&lt;&gt;"",$C3837&lt;&gt;"",$B3837&lt;=$C3837),INDEX(Szabalyok!$C:$C,$N3837),"")</f>
        <v/>
      </c>
      <c r="P3837">
        <f>IF(D3837="",P3836,P3836+1)</f>
        <v/>
      </c>
    </row>
    <row r="3838">
      <c r="A3838">
        <f>IF(P3838=P3837,0,P3838)</f>
        <v/>
      </c>
      <c r="B3838" s="41">
        <f>IF($M3838&gt;300,"",IF(OR(INDEX(Bemenet!$E$2:$E$301,$M3838)="",INDEX(Bemenet!$F$2:$F$301,$M3838)=""),"",MAX(INDEX(Bemenet!$E$2:$E$301,$M3838),INDEX(Szabalyok!$A:$A,$N3838))))</f>
        <v/>
      </c>
      <c r="C3838" s="41">
        <f>IF($B3838="","",MIN(INDEX(Bemenet!$F$2:$F$301,$M3838),INDEX(Szabalyok!$B:$B,$N3838)))</f>
        <v/>
      </c>
      <c r="D3838" s="5">
        <f>IF(AND($B3838&lt;&gt;"",$C3838&lt;&gt;"",$B3838&lt;=$C3838),INDEX(Bemenet!$G$2:$G$301,$M3838),"")</f>
        <v/>
      </c>
      <c r="E3838" s="6">
        <f>IF(AND($B3838&lt;&gt;"",$C3838&lt;&gt;"",$B3838&lt;=$C3838),INDEX(Bemenet!$D$2:$D$301,$M3838),"")</f>
        <v/>
      </c>
      <c r="F3838" s="5">
        <f>IF(AND($B3838&lt;&gt;"",$C3838&lt;&gt;"",$B3838&lt;=$C3838),$C3838-$B3838+1,"")</f>
        <v/>
      </c>
      <c r="G3838" s="5">
        <f>IF($F3838="","",$F3838*$D3838)</f>
        <v/>
      </c>
      <c r="H3838" s="42">
        <f>IF($G3838="","",$O3838)</f>
        <v/>
      </c>
      <c r="I3838" s="5">
        <f>IF($G3838="","",$G3838*IF($H3838="",$O3838,$H3838)/100)</f>
        <v/>
      </c>
      <c r="J3838" s="5">
        <f>IF(OR($L3838="",NOT(COUNTIFS($L$2:$L3838,$L3838)=1)),"",SUMIFS($G:$G,$L:$L,$L3838))</f>
        <v/>
      </c>
      <c r="K3838" s="5">
        <f>IF(OR($L3838="",NOT(COUNTIFS($L$2:$L3838,$L3838)=1)),"",SUMIFS($I:$I,$L:$L,$L3838))</f>
        <v/>
      </c>
      <c r="L3838" s="6">
        <f>IF($B3838="","",YEAR($B3838))</f>
        <v/>
      </c>
      <c r="M3838" s="6">
        <f>INT((ROW()-2)/39)+1</f>
        <v/>
      </c>
      <c r="N3838" s="6">
        <f>MOD(ROW()-2,39)+2</f>
        <v/>
      </c>
      <c r="O3838" s="42">
        <f>IF(AND($B3838&lt;&gt;"",$C3838&lt;&gt;"",$B3838&lt;=$C3838),INDEX(Szabalyok!$C:$C,$N3838),"")</f>
        <v/>
      </c>
      <c r="P3838">
        <f>IF(D3838="",P3837,P3837+1)</f>
        <v/>
      </c>
    </row>
    <row r="3839">
      <c r="A3839">
        <f>IF(P3839=P3838,0,P3839)</f>
        <v/>
      </c>
      <c r="B3839" s="41">
        <f>IF($M3839&gt;300,"",IF(OR(INDEX(Bemenet!$E$2:$E$301,$M3839)="",INDEX(Bemenet!$F$2:$F$301,$M3839)=""),"",MAX(INDEX(Bemenet!$E$2:$E$301,$M3839),INDEX(Szabalyok!$A:$A,$N3839))))</f>
        <v/>
      </c>
      <c r="C3839" s="41">
        <f>IF($B3839="","",MIN(INDEX(Bemenet!$F$2:$F$301,$M3839),INDEX(Szabalyok!$B:$B,$N3839)))</f>
        <v/>
      </c>
      <c r="D3839" s="5">
        <f>IF(AND($B3839&lt;&gt;"",$C3839&lt;&gt;"",$B3839&lt;=$C3839),INDEX(Bemenet!$G$2:$G$301,$M3839),"")</f>
        <v/>
      </c>
      <c r="E3839" s="6">
        <f>IF(AND($B3839&lt;&gt;"",$C3839&lt;&gt;"",$B3839&lt;=$C3839),INDEX(Bemenet!$D$2:$D$301,$M3839),"")</f>
        <v/>
      </c>
      <c r="F3839" s="5">
        <f>IF(AND($B3839&lt;&gt;"",$C3839&lt;&gt;"",$B3839&lt;=$C3839),$C3839-$B3839+1,"")</f>
        <v/>
      </c>
      <c r="G3839" s="5">
        <f>IF($F3839="","",$F3839*$D3839)</f>
        <v/>
      </c>
      <c r="H3839" s="42">
        <f>IF($G3839="","",$O3839)</f>
        <v/>
      </c>
      <c r="I3839" s="5">
        <f>IF($G3839="","",$G3839*IF($H3839="",$O3839,$H3839)/100)</f>
        <v/>
      </c>
      <c r="J3839" s="5">
        <f>IF(OR($L3839="",NOT(COUNTIFS($L$2:$L3839,$L3839)=1)),"",SUMIFS($G:$G,$L:$L,$L3839))</f>
        <v/>
      </c>
      <c r="K3839" s="5">
        <f>IF(OR($L3839="",NOT(COUNTIFS($L$2:$L3839,$L3839)=1)),"",SUMIFS($I:$I,$L:$L,$L3839))</f>
        <v/>
      </c>
      <c r="L3839" s="6">
        <f>IF($B3839="","",YEAR($B3839))</f>
        <v/>
      </c>
      <c r="M3839" s="6">
        <f>INT((ROW()-2)/39)+1</f>
        <v/>
      </c>
      <c r="N3839" s="6">
        <f>MOD(ROW()-2,39)+2</f>
        <v/>
      </c>
      <c r="O3839" s="42">
        <f>IF(AND($B3839&lt;&gt;"",$C3839&lt;&gt;"",$B3839&lt;=$C3839),INDEX(Szabalyok!$C:$C,$N3839),"")</f>
        <v/>
      </c>
      <c r="P3839">
        <f>IF(D3839="",P3838,P3838+1)</f>
        <v/>
      </c>
    </row>
    <row r="3840">
      <c r="A3840">
        <f>IF(P3840=P3839,0,P3840)</f>
        <v/>
      </c>
      <c r="B3840" s="41">
        <f>IF($M3840&gt;300,"",IF(OR(INDEX(Bemenet!$E$2:$E$301,$M3840)="",INDEX(Bemenet!$F$2:$F$301,$M3840)=""),"",MAX(INDEX(Bemenet!$E$2:$E$301,$M3840),INDEX(Szabalyok!$A:$A,$N3840))))</f>
        <v/>
      </c>
      <c r="C3840" s="41">
        <f>IF($B3840="","",MIN(INDEX(Bemenet!$F$2:$F$301,$M3840),INDEX(Szabalyok!$B:$B,$N3840)))</f>
        <v/>
      </c>
      <c r="D3840" s="5">
        <f>IF(AND($B3840&lt;&gt;"",$C3840&lt;&gt;"",$B3840&lt;=$C3840),INDEX(Bemenet!$G$2:$G$301,$M3840),"")</f>
        <v/>
      </c>
      <c r="E3840" s="6">
        <f>IF(AND($B3840&lt;&gt;"",$C3840&lt;&gt;"",$B3840&lt;=$C3840),INDEX(Bemenet!$D$2:$D$301,$M3840),"")</f>
        <v/>
      </c>
      <c r="F3840" s="5">
        <f>IF(AND($B3840&lt;&gt;"",$C3840&lt;&gt;"",$B3840&lt;=$C3840),$C3840-$B3840+1,"")</f>
        <v/>
      </c>
      <c r="G3840" s="5">
        <f>IF($F3840="","",$F3840*$D3840)</f>
        <v/>
      </c>
      <c r="H3840" s="42">
        <f>IF($G3840="","",$O3840)</f>
        <v/>
      </c>
      <c r="I3840" s="5">
        <f>IF($G3840="","",$G3840*IF($H3840="",$O3840,$H3840)/100)</f>
        <v/>
      </c>
      <c r="J3840" s="5">
        <f>IF(OR($L3840="",NOT(COUNTIFS($L$2:$L3840,$L3840)=1)),"",SUMIFS($G:$G,$L:$L,$L3840))</f>
        <v/>
      </c>
      <c r="K3840" s="5">
        <f>IF(OR($L3840="",NOT(COUNTIFS($L$2:$L3840,$L3840)=1)),"",SUMIFS($I:$I,$L:$L,$L3840))</f>
        <v/>
      </c>
      <c r="L3840" s="6">
        <f>IF($B3840="","",YEAR($B3840))</f>
        <v/>
      </c>
      <c r="M3840" s="6">
        <f>INT((ROW()-2)/39)+1</f>
        <v/>
      </c>
      <c r="N3840" s="6">
        <f>MOD(ROW()-2,39)+2</f>
        <v/>
      </c>
      <c r="O3840" s="42">
        <f>IF(AND($B3840&lt;&gt;"",$C3840&lt;&gt;"",$B3840&lt;=$C3840),INDEX(Szabalyok!$C:$C,$N3840),"")</f>
        <v/>
      </c>
      <c r="P3840">
        <f>IF(D3840="",P3839,P3839+1)</f>
        <v/>
      </c>
    </row>
    <row r="3841">
      <c r="A3841">
        <f>IF(P3841=P3840,0,P3841)</f>
        <v/>
      </c>
      <c r="B3841" s="41">
        <f>IF($M3841&gt;300,"",IF(OR(INDEX(Bemenet!$E$2:$E$301,$M3841)="",INDEX(Bemenet!$F$2:$F$301,$M3841)=""),"",MAX(INDEX(Bemenet!$E$2:$E$301,$M3841),INDEX(Szabalyok!$A:$A,$N3841))))</f>
        <v/>
      </c>
      <c r="C3841" s="41">
        <f>IF($B3841="","",MIN(INDEX(Bemenet!$F$2:$F$301,$M3841),INDEX(Szabalyok!$B:$B,$N3841)))</f>
        <v/>
      </c>
      <c r="D3841" s="5">
        <f>IF(AND($B3841&lt;&gt;"",$C3841&lt;&gt;"",$B3841&lt;=$C3841),INDEX(Bemenet!$G$2:$G$301,$M3841),"")</f>
        <v/>
      </c>
      <c r="E3841" s="6">
        <f>IF(AND($B3841&lt;&gt;"",$C3841&lt;&gt;"",$B3841&lt;=$C3841),INDEX(Bemenet!$D$2:$D$301,$M3841),"")</f>
        <v/>
      </c>
      <c r="F3841" s="5">
        <f>IF(AND($B3841&lt;&gt;"",$C3841&lt;&gt;"",$B3841&lt;=$C3841),$C3841-$B3841+1,"")</f>
        <v/>
      </c>
      <c r="G3841" s="5">
        <f>IF($F3841="","",$F3841*$D3841)</f>
        <v/>
      </c>
      <c r="H3841" s="42">
        <f>IF($G3841="","",$O3841)</f>
        <v/>
      </c>
      <c r="I3841" s="5">
        <f>IF($G3841="","",$G3841*IF($H3841="",$O3841,$H3841)/100)</f>
        <v/>
      </c>
      <c r="J3841" s="5">
        <f>IF(OR($L3841="",NOT(COUNTIFS($L$2:$L3841,$L3841)=1)),"",SUMIFS($G:$G,$L:$L,$L3841))</f>
        <v/>
      </c>
      <c r="K3841" s="5">
        <f>IF(OR($L3841="",NOT(COUNTIFS($L$2:$L3841,$L3841)=1)),"",SUMIFS($I:$I,$L:$L,$L3841))</f>
        <v/>
      </c>
      <c r="L3841" s="6">
        <f>IF($B3841="","",YEAR($B3841))</f>
        <v/>
      </c>
      <c r="M3841" s="6">
        <f>INT((ROW()-2)/39)+1</f>
        <v/>
      </c>
      <c r="N3841" s="6">
        <f>MOD(ROW()-2,39)+2</f>
        <v/>
      </c>
      <c r="O3841" s="42">
        <f>IF(AND($B3841&lt;&gt;"",$C3841&lt;&gt;"",$B3841&lt;=$C3841),INDEX(Szabalyok!$C:$C,$N3841),"")</f>
        <v/>
      </c>
      <c r="P3841">
        <f>IF(D3841="",P3840,P3840+1)</f>
        <v/>
      </c>
    </row>
    <row r="3842">
      <c r="A3842">
        <f>IF(P3842=P3841,0,P3842)</f>
        <v/>
      </c>
      <c r="B3842" s="41">
        <f>IF($M3842&gt;300,"",IF(OR(INDEX(Bemenet!$E$2:$E$301,$M3842)="",INDEX(Bemenet!$F$2:$F$301,$M3842)=""),"",MAX(INDEX(Bemenet!$E$2:$E$301,$M3842),INDEX(Szabalyok!$A:$A,$N3842))))</f>
        <v/>
      </c>
      <c r="C3842" s="41">
        <f>IF($B3842="","",MIN(INDEX(Bemenet!$F$2:$F$301,$M3842),INDEX(Szabalyok!$B:$B,$N3842)))</f>
        <v/>
      </c>
      <c r="D3842" s="5">
        <f>IF(AND($B3842&lt;&gt;"",$C3842&lt;&gt;"",$B3842&lt;=$C3842),INDEX(Bemenet!$G$2:$G$301,$M3842),"")</f>
        <v/>
      </c>
      <c r="E3842" s="6">
        <f>IF(AND($B3842&lt;&gt;"",$C3842&lt;&gt;"",$B3842&lt;=$C3842),INDEX(Bemenet!$D$2:$D$301,$M3842),"")</f>
        <v/>
      </c>
      <c r="F3842" s="5">
        <f>IF(AND($B3842&lt;&gt;"",$C3842&lt;&gt;"",$B3842&lt;=$C3842),$C3842-$B3842+1,"")</f>
        <v/>
      </c>
      <c r="G3842" s="5">
        <f>IF($F3842="","",$F3842*$D3842)</f>
        <v/>
      </c>
      <c r="H3842" s="42">
        <f>IF($G3842="","",$O3842)</f>
        <v/>
      </c>
      <c r="I3842" s="5">
        <f>IF($G3842="","",$G3842*IF($H3842="",$O3842,$H3842)/100)</f>
        <v/>
      </c>
      <c r="J3842" s="5">
        <f>IF(OR($L3842="",NOT(COUNTIFS($L$2:$L3842,$L3842)=1)),"",SUMIFS($G:$G,$L:$L,$L3842))</f>
        <v/>
      </c>
      <c r="K3842" s="5">
        <f>IF(OR($L3842="",NOT(COUNTIFS($L$2:$L3842,$L3842)=1)),"",SUMIFS($I:$I,$L:$L,$L3842))</f>
        <v/>
      </c>
      <c r="L3842" s="6">
        <f>IF($B3842="","",YEAR($B3842))</f>
        <v/>
      </c>
      <c r="M3842" s="6">
        <f>INT((ROW()-2)/39)+1</f>
        <v/>
      </c>
      <c r="N3842" s="6">
        <f>MOD(ROW()-2,39)+2</f>
        <v/>
      </c>
      <c r="O3842" s="42">
        <f>IF(AND($B3842&lt;&gt;"",$C3842&lt;&gt;"",$B3842&lt;=$C3842),INDEX(Szabalyok!$C:$C,$N3842),"")</f>
        <v/>
      </c>
      <c r="P3842">
        <f>IF(D3842="",P3841,P3841+1)</f>
        <v/>
      </c>
    </row>
    <row r="3843">
      <c r="A3843">
        <f>IF(P3843=P3842,0,P3843)</f>
        <v/>
      </c>
      <c r="B3843" s="41">
        <f>IF($M3843&gt;300,"",IF(OR(INDEX(Bemenet!$E$2:$E$301,$M3843)="",INDEX(Bemenet!$F$2:$F$301,$M3843)=""),"",MAX(INDEX(Bemenet!$E$2:$E$301,$M3843),INDEX(Szabalyok!$A:$A,$N3843))))</f>
        <v/>
      </c>
      <c r="C3843" s="41">
        <f>IF($B3843="","",MIN(INDEX(Bemenet!$F$2:$F$301,$M3843),INDEX(Szabalyok!$B:$B,$N3843)))</f>
        <v/>
      </c>
      <c r="D3843" s="5">
        <f>IF(AND($B3843&lt;&gt;"",$C3843&lt;&gt;"",$B3843&lt;=$C3843),INDEX(Bemenet!$G$2:$G$301,$M3843),"")</f>
        <v/>
      </c>
      <c r="E3843" s="6">
        <f>IF(AND($B3843&lt;&gt;"",$C3843&lt;&gt;"",$B3843&lt;=$C3843),INDEX(Bemenet!$D$2:$D$301,$M3843),"")</f>
        <v/>
      </c>
      <c r="F3843" s="5">
        <f>IF(AND($B3843&lt;&gt;"",$C3843&lt;&gt;"",$B3843&lt;=$C3843),$C3843-$B3843+1,"")</f>
        <v/>
      </c>
      <c r="G3843" s="5">
        <f>IF($F3843="","",$F3843*$D3843)</f>
        <v/>
      </c>
      <c r="H3843" s="42">
        <f>IF($G3843="","",$O3843)</f>
        <v/>
      </c>
      <c r="I3843" s="5">
        <f>IF($G3843="","",$G3843*IF($H3843="",$O3843,$H3843)/100)</f>
        <v/>
      </c>
      <c r="J3843" s="5">
        <f>IF(OR($L3843="",NOT(COUNTIFS($L$2:$L3843,$L3843)=1)),"",SUMIFS($G:$G,$L:$L,$L3843))</f>
        <v/>
      </c>
      <c r="K3843" s="5">
        <f>IF(OR($L3843="",NOT(COUNTIFS($L$2:$L3843,$L3843)=1)),"",SUMIFS($I:$I,$L:$L,$L3843))</f>
        <v/>
      </c>
      <c r="L3843" s="6">
        <f>IF($B3843="","",YEAR($B3843))</f>
        <v/>
      </c>
      <c r="M3843" s="6">
        <f>INT((ROW()-2)/39)+1</f>
        <v/>
      </c>
      <c r="N3843" s="6">
        <f>MOD(ROW()-2,39)+2</f>
        <v/>
      </c>
      <c r="O3843" s="42">
        <f>IF(AND($B3843&lt;&gt;"",$C3843&lt;&gt;"",$B3843&lt;=$C3843),INDEX(Szabalyok!$C:$C,$N3843),"")</f>
        <v/>
      </c>
      <c r="P3843">
        <f>IF(D3843="",P3842,P3842+1)</f>
        <v/>
      </c>
    </row>
    <row r="3844">
      <c r="A3844">
        <f>IF(P3844=P3843,0,P3844)</f>
        <v/>
      </c>
      <c r="B3844" s="41">
        <f>IF($M3844&gt;300,"",IF(OR(INDEX(Bemenet!$E$2:$E$301,$M3844)="",INDEX(Bemenet!$F$2:$F$301,$M3844)=""),"",MAX(INDEX(Bemenet!$E$2:$E$301,$M3844),INDEX(Szabalyok!$A:$A,$N3844))))</f>
        <v/>
      </c>
      <c r="C3844" s="41">
        <f>IF($B3844="","",MIN(INDEX(Bemenet!$F$2:$F$301,$M3844),INDEX(Szabalyok!$B:$B,$N3844)))</f>
        <v/>
      </c>
      <c r="D3844" s="5">
        <f>IF(AND($B3844&lt;&gt;"",$C3844&lt;&gt;"",$B3844&lt;=$C3844),INDEX(Bemenet!$G$2:$G$301,$M3844),"")</f>
        <v/>
      </c>
      <c r="E3844" s="6">
        <f>IF(AND($B3844&lt;&gt;"",$C3844&lt;&gt;"",$B3844&lt;=$C3844),INDEX(Bemenet!$D$2:$D$301,$M3844),"")</f>
        <v/>
      </c>
      <c r="F3844" s="5">
        <f>IF(AND($B3844&lt;&gt;"",$C3844&lt;&gt;"",$B3844&lt;=$C3844),$C3844-$B3844+1,"")</f>
        <v/>
      </c>
      <c r="G3844" s="5">
        <f>IF($F3844="","",$F3844*$D3844)</f>
        <v/>
      </c>
      <c r="H3844" s="42">
        <f>IF($G3844="","",$O3844)</f>
        <v/>
      </c>
      <c r="I3844" s="5">
        <f>IF($G3844="","",$G3844*IF($H3844="",$O3844,$H3844)/100)</f>
        <v/>
      </c>
      <c r="J3844" s="5">
        <f>IF(OR($L3844="",NOT(COUNTIFS($L$2:$L3844,$L3844)=1)),"",SUMIFS($G:$G,$L:$L,$L3844))</f>
        <v/>
      </c>
      <c r="K3844" s="5">
        <f>IF(OR($L3844="",NOT(COUNTIFS($L$2:$L3844,$L3844)=1)),"",SUMIFS($I:$I,$L:$L,$L3844))</f>
        <v/>
      </c>
      <c r="L3844" s="6">
        <f>IF($B3844="","",YEAR($B3844))</f>
        <v/>
      </c>
      <c r="M3844" s="6">
        <f>INT((ROW()-2)/39)+1</f>
        <v/>
      </c>
      <c r="N3844" s="6">
        <f>MOD(ROW()-2,39)+2</f>
        <v/>
      </c>
      <c r="O3844" s="42">
        <f>IF(AND($B3844&lt;&gt;"",$C3844&lt;&gt;"",$B3844&lt;=$C3844),INDEX(Szabalyok!$C:$C,$N3844),"")</f>
        <v/>
      </c>
      <c r="P3844">
        <f>IF(D3844="",P3843,P3843+1)</f>
        <v/>
      </c>
    </row>
    <row r="3845">
      <c r="A3845">
        <f>IF(P3845=P3844,0,P3845)</f>
        <v/>
      </c>
      <c r="B3845" s="41">
        <f>IF($M3845&gt;300,"",IF(OR(INDEX(Bemenet!$E$2:$E$301,$M3845)="",INDEX(Bemenet!$F$2:$F$301,$M3845)=""),"",MAX(INDEX(Bemenet!$E$2:$E$301,$M3845),INDEX(Szabalyok!$A:$A,$N3845))))</f>
        <v/>
      </c>
      <c r="C3845" s="41">
        <f>IF($B3845="","",MIN(INDEX(Bemenet!$F$2:$F$301,$M3845),INDEX(Szabalyok!$B:$B,$N3845)))</f>
        <v/>
      </c>
      <c r="D3845" s="5">
        <f>IF(AND($B3845&lt;&gt;"",$C3845&lt;&gt;"",$B3845&lt;=$C3845),INDEX(Bemenet!$G$2:$G$301,$M3845),"")</f>
        <v/>
      </c>
      <c r="E3845" s="6">
        <f>IF(AND($B3845&lt;&gt;"",$C3845&lt;&gt;"",$B3845&lt;=$C3845),INDEX(Bemenet!$D$2:$D$301,$M3845),"")</f>
        <v/>
      </c>
      <c r="F3845" s="5">
        <f>IF(AND($B3845&lt;&gt;"",$C3845&lt;&gt;"",$B3845&lt;=$C3845),$C3845-$B3845+1,"")</f>
        <v/>
      </c>
      <c r="G3845" s="5">
        <f>IF($F3845="","",$F3845*$D3845)</f>
        <v/>
      </c>
      <c r="H3845" s="42">
        <f>IF($G3845="","",$O3845)</f>
        <v/>
      </c>
      <c r="I3845" s="5">
        <f>IF($G3845="","",$G3845*IF($H3845="",$O3845,$H3845)/100)</f>
        <v/>
      </c>
      <c r="J3845" s="5">
        <f>IF(OR($L3845="",NOT(COUNTIFS($L$2:$L3845,$L3845)=1)),"",SUMIFS($G:$G,$L:$L,$L3845))</f>
        <v/>
      </c>
      <c r="K3845" s="5">
        <f>IF(OR($L3845="",NOT(COUNTIFS($L$2:$L3845,$L3845)=1)),"",SUMIFS($I:$I,$L:$L,$L3845))</f>
        <v/>
      </c>
      <c r="L3845" s="6">
        <f>IF($B3845="","",YEAR($B3845))</f>
        <v/>
      </c>
      <c r="M3845" s="6">
        <f>INT((ROW()-2)/39)+1</f>
        <v/>
      </c>
      <c r="N3845" s="6">
        <f>MOD(ROW()-2,39)+2</f>
        <v/>
      </c>
      <c r="O3845" s="42">
        <f>IF(AND($B3845&lt;&gt;"",$C3845&lt;&gt;"",$B3845&lt;=$C3845),INDEX(Szabalyok!$C:$C,$N3845),"")</f>
        <v/>
      </c>
      <c r="P3845">
        <f>IF(D3845="",P3844,P3844+1)</f>
        <v/>
      </c>
    </row>
    <row r="3846">
      <c r="A3846">
        <f>IF(P3846=P3845,0,P3846)</f>
        <v/>
      </c>
      <c r="B3846" s="41">
        <f>IF($M3846&gt;300,"",IF(OR(INDEX(Bemenet!$E$2:$E$301,$M3846)="",INDEX(Bemenet!$F$2:$F$301,$M3846)=""),"",MAX(INDEX(Bemenet!$E$2:$E$301,$M3846),INDEX(Szabalyok!$A:$A,$N3846))))</f>
        <v/>
      </c>
      <c r="C3846" s="41">
        <f>IF($B3846="","",MIN(INDEX(Bemenet!$F$2:$F$301,$M3846),INDEX(Szabalyok!$B:$B,$N3846)))</f>
        <v/>
      </c>
      <c r="D3846" s="5">
        <f>IF(AND($B3846&lt;&gt;"",$C3846&lt;&gt;"",$B3846&lt;=$C3846),INDEX(Bemenet!$G$2:$G$301,$M3846),"")</f>
        <v/>
      </c>
      <c r="E3846" s="6">
        <f>IF(AND($B3846&lt;&gt;"",$C3846&lt;&gt;"",$B3846&lt;=$C3846),INDEX(Bemenet!$D$2:$D$301,$M3846),"")</f>
        <v/>
      </c>
      <c r="F3846" s="5">
        <f>IF(AND($B3846&lt;&gt;"",$C3846&lt;&gt;"",$B3846&lt;=$C3846),$C3846-$B3846+1,"")</f>
        <v/>
      </c>
      <c r="G3846" s="5">
        <f>IF($F3846="","",$F3846*$D3846)</f>
        <v/>
      </c>
      <c r="H3846" s="42">
        <f>IF($G3846="","",$O3846)</f>
        <v/>
      </c>
      <c r="I3846" s="5">
        <f>IF($G3846="","",$G3846*IF($H3846="",$O3846,$H3846)/100)</f>
        <v/>
      </c>
      <c r="J3846" s="5">
        <f>IF(OR($L3846="",NOT(COUNTIFS($L$2:$L3846,$L3846)=1)),"",SUMIFS($G:$G,$L:$L,$L3846))</f>
        <v/>
      </c>
      <c r="K3846" s="5">
        <f>IF(OR($L3846="",NOT(COUNTIFS($L$2:$L3846,$L3846)=1)),"",SUMIFS($I:$I,$L:$L,$L3846))</f>
        <v/>
      </c>
      <c r="L3846" s="6">
        <f>IF($B3846="","",YEAR($B3846))</f>
        <v/>
      </c>
      <c r="M3846" s="6">
        <f>INT((ROW()-2)/39)+1</f>
        <v/>
      </c>
      <c r="N3846" s="6">
        <f>MOD(ROW()-2,39)+2</f>
        <v/>
      </c>
      <c r="O3846" s="42">
        <f>IF(AND($B3846&lt;&gt;"",$C3846&lt;&gt;"",$B3846&lt;=$C3846),INDEX(Szabalyok!$C:$C,$N3846),"")</f>
        <v/>
      </c>
      <c r="P3846">
        <f>IF(D3846="",P3845,P3845+1)</f>
        <v/>
      </c>
    </row>
    <row r="3847">
      <c r="A3847">
        <f>IF(P3847=P3846,0,P3847)</f>
        <v/>
      </c>
      <c r="B3847" s="41">
        <f>IF($M3847&gt;300,"",IF(OR(INDEX(Bemenet!$E$2:$E$301,$M3847)="",INDEX(Bemenet!$F$2:$F$301,$M3847)=""),"",MAX(INDEX(Bemenet!$E$2:$E$301,$M3847),INDEX(Szabalyok!$A:$A,$N3847))))</f>
        <v/>
      </c>
      <c r="C3847" s="41">
        <f>IF($B3847="","",MIN(INDEX(Bemenet!$F$2:$F$301,$M3847),INDEX(Szabalyok!$B:$B,$N3847)))</f>
        <v/>
      </c>
      <c r="D3847" s="5">
        <f>IF(AND($B3847&lt;&gt;"",$C3847&lt;&gt;"",$B3847&lt;=$C3847),INDEX(Bemenet!$G$2:$G$301,$M3847),"")</f>
        <v/>
      </c>
      <c r="E3847" s="6">
        <f>IF(AND($B3847&lt;&gt;"",$C3847&lt;&gt;"",$B3847&lt;=$C3847),INDEX(Bemenet!$D$2:$D$301,$M3847),"")</f>
        <v/>
      </c>
      <c r="F3847" s="5">
        <f>IF(AND($B3847&lt;&gt;"",$C3847&lt;&gt;"",$B3847&lt;=$C3847),$C3847-$B3847+1,"")</f>
        <v/>
      </c>
      <c r="G3847" s="5">
        <f>IF($F3847="","",$F3847*$D3847)</f>
        <v/>
      </c>
      <c r="H3847" s="42">
        <f>IF($G3847="","",$O3847)</f>
        <v/>
      </c>
      <c r="I3847" s="5">
        <f>IF($G3847="","",$G3847*IF($H3847="",$O3847,$H3847)/100)</f>
        <v/>
      </c>
      <c r="J3847" s="5">
        <f>IF(OR($L3847="",NOT(COUNTIFS($L$2:$L3847,$L3847)=1)),"",SUMIFS($G:$G,$L:$L,$L3847))</f>
        <v/>
      </c>
      <c r="K3847" s="5">
        <f>IF(OR($L3847="",NOT(COUNTIFS($L$2:$L3847,$L3847)=1)),"",SUMIFS($I:$I,$L:$L,$L3847))</f>
        <v/>
      </c>
      <c r="L3847" s="6">
        <f>IF($B3847="","",YEAR($B3847))</f>
        <v/>
      </c>
      <c r="M3847" s="6">
        <f>INT((ROW()-2)/39)+1</f>
        <v/>
      </c>
      <c r="N3847" s="6">
        <f>MOD(ROW()-2,39)+2</f>
        <v/>
      </c>
      <c r="O3847" s="42">
        <f>IF(AND($B3847&lt;&gt;"",$C3847&lt;&gt;"",$B3847&lt;=$C3847),INDEX(Szabalyok!$C:$C,$N3847),"")</f>
        <v/>
      </c>
      <c r="P3847">
        <f>IF(D3847="",P3846,P3846+1)</f>
        <v/>
      </c>
    </row>
    <row r="3848">
      <c r="A3848">
        <f>IF(P3848=P3847,0,P3848)</f>
        <v/>
      </c>
      <c r="B3848" s="41">
        <f>IF($M3848&gt;300,"",IF(OR(INDEX(Bemenet!$E$2:$E$301,$M3848)="",INDEX(Bemenet!$F$2:$F$301,$M3848)=""),"",MAX(INDEX(Bemenet!$E$2:$E$301,$M3848),INDEX(Szabalyok!$A:$A,$N3848))))</f>
        <v/>
      </c>
      <c r="C3848" s="41">
        <f>IF($B3848="","",MIN(INDEX(Bemenet!$F$2:$F$301,$M3848),INDEX(Szabalyok!$B:$B,$N3848)))</f>
        <v/>
      </c>
      <c r="D3848" s="5">
        <f>IF(AND($B3848&lt;&gt;"",$C3848&lt;&gt;"",$B3848&lt;=$C3848),INDEX(Bemenet!$G$2:$G$301,$M3848),"")</f>
        <v/>
      </c>
      <c r="E3848" s="6">
        <f>IF(AND($B3848&lt;&gt;"",$C3848&lt;&gt;"",$B3848&lt;=$C3848),INDEX(Bemenet!$D$2:$D$301,$M3848),"")</f>
        <v/>
      </c>
      <c r="F3848" s="5">
        <f>IF(AND($B3848&lt;&gt;"",$C3848&lt;&gt;"",$B3848&lt;=$C3848),$C3848-$B3848+1,"")</f>
        <v/>
      </c>
      <c r="G3848" s="5">
        <f>IF($F3848="","",$F3848*$D3848)</f>
        <v/>
      </c>
      <c r="H3848" s="42">
        <f>IF($G3848="","",$O3848)</f>
        <v/>
      </c>
      <c r="I3848" s="5">
        <f>IF($G3848="","",$G3848*IF($H3848="",$O3848,$H3848)/100)</f>
        <v/>
      </c>
      <c r="J3848" s="5">
        <f>IF(OR($L3848="",NOT(COUNTIFS($L$2:$L3848,$L3848)=1)),"",SUMIFS($G:$G,$L:$L,$L3848))</f>
        <v/>
      </c>
      <c r="K3848" s="5">
        <f>IF(OR($L3848="",NOT(COUNTIFS($L$2:$L3848,$L3848)=1)),"",SUMIFS($I:$I,$L:$L,$L3848))</f>
        <v/>
      </c>
      <c r="L3848" s="6">
        <f>IF($B3848="","",YEAR($B3848))</f>
        <v/>
      </c>
      <c r="M3848" s="6">
        <f>INT((ROW()-2)/39)+1</f>
        <v/>
      </c>
      <c r="N3848" s="6">
        <f>MOD(ROW()-2,39)+2</f>
        <v/>
      </c>
      <c r="O3848" s="42">
        <f>IF(AND($B3848&lt;&gt;"",$C3848&lt;&gt;"",$B3848&lt;=$C3848),INDEX(Szabalyok!$C:$C,$N3848),"")</f>
        <v/>
      </c>
      <c r="P3848">
        <f>IF(D3848="",P3847,P3847+1)</f>
        <v/>
      </c>
    </row>
    <row r="3849">
      <c r="A3849">
        <f>IF(P3849=P3848,0,P3849)</f>
        <v/>
      </c>
      <c r="B3849" s="41">
        <f>IF($M3849&gt;300,"",IF(OR(INDEX(Bemenet!$E$2:$E$301,$M3849)="",INDEX(Bemenet!$F$2:$F$301,$M3849)=""),"",MAX(INDEX(Bemenet!$E$2:$E$301,$M3849),INDEX(Szabalyok!$A:$A,$N3849))))</f>
        <v/>
      </c>
      <c r="C3849" s="41">
        <f>IF($B3849="","",MIN(INDEX(Bemenet!$F$2:$F$301,$M3849),INDEX(Szabalyok!$B:$B,$N3849)))</f>
        <v/>
      </c>
      <c r="D3849" s="5">
        <f>IF(AND($B3849&lt;&gt;"",$C3849&lt;&gt;"",$B3849&lt;=$C3849),INDEX(Bemenet!$G$2:$G$301,$M3849),"")</f>
        <v/>
      </c>
      <c r="E3849" s="6">
        <f>IF(AND($B3849&lt;&gt;"",$C3849&lt;&gt;"",$B3849&lt;=$C3849),INDEX(Bemenet!$D$2:$D$301,$M3849),"")</f>
        <v/>
      </c>
      <c r="F3849" s="5">
        <f>IF(AND($B3849&lt;&gt;"",$C3849&lt;&gt;"",$B3849&lt;=$C3849),$C3849-$B3849+1,"")</f>
        <v/>
      </c>
      <c r="G3849" s="5">
        <f>IF($F3849="","",$F3849*$D3849)</f>
        <v/>
      </c>
      <c r="H3849" s="42">
        <f>IF($G3849="","",$O3849)</f>
        <v/>
      </c>
      <c r="I3849" s="5">
        <f>IF($G3849="","",$G3849*IF($H3849="",$O3849,$H3849)/100)</f>
        <v/>
      </c>
      <c r="J3849" s="5">
        <f>IF(OR($L3849="",NOT(COUNTIFS($L$2:$L3849,$L3849)=1)),"",SUMIFS($G:$G,$L:$L,$L3849))</f>
        <v/>
      </c>
      <c r="K3849" s="5">
        <f>IF(OR($L3849="",NOT(COUNTIFS($L$2:$L3849,$L3849)=1)),"",SUMIFS($I:$I,$L:$L,$L3849))</f>
        <v/>
      </c>
      <c r="L3849" s="6">
        <f>IF($B3849="","",YEAR($B3849))</f>
        <v/>
      </c>
      <c r="M3849" s="6">
        <f>INT((ROW()-2)/39)+1</f>
        <v/>
      </c>
      <c r="N3849" s="6">
        <f>MOD(ROW()-2,39)+2</f>
        <v/>
      </c>
      <c r="O3849" s="42">
        <f>IF(AND($B3849&lt;&gt;"",$C3849&lt;&gt;"",$B3849&lt;=$C3849),INDEX(Szabalyok!$C:$C,$N3849),"")</f>
        <v/>
      </c>
      <c r="P3849">
        <f>IF(D3849="",P3848,P3848+1)</f>
        <v/>
      </c>
    </row>
    <row r="3850">
      <c r="A3850">
        <f>IF(P3850=P3849,0,P3850)</f>
        <v/>
      </c>
      <c r="B3850" s="41">
        <f>IF($M3850&gt;300,"",IF(OR(INDEX(Bemenet!$E$2:$E$301,$M3850)="",INDEX(Bemenet!$F$2:$F$301,$M3850)=""),"",MAX(INDEX(Bemenet!$E$2:$E$301,$M3850),INDEX(Szabalyok!$A:$A,$N3850))))</f>
        <v/>
      </c>
      <c r="C3850" s="41">
        <f>IF($B3850="","",MIN(INDEX(Bemenet!$F$2:$F$301,$M3850),INDEX(Szabalyok!$B:$B,$N3850)))</f>
        <v/>
      </c>
      <c r="D3850" s="5">
        <f>IF(AND($B3850&lt;&gt;"",$C3850&lt;&gt;"",$B3850&lt;=$C3850),INDEX(Bemenet!$G$2:$G$301,$M3850),"")</f>
        <v/>
      </c>
      <c r="E3850" s="6">
        <f>IF(AND($B3850&lt;&gt;"",$C3850&lt;&gt;"",$B3850&lt;=$C3850),INDEX(Bemenet!$D$2:$D$301,$M3850),"")</f>
        <v/>
      </c>
      <c r="F3850" s="5">
        <f>IF(AND($B3850&lt;&gt;"",$C3850&lt;&gt;"",$B3850&lt;=$C3850),$C3850-$B3850+1,"")</f>
        <v/>
      </c>
      <c r="G3850" s="5">
        <f>IF($F3850="","",$F3850*$D3850)</f>
        <v/>
      </c>
      <c r="H3850" s="42">
        <f>IF($G3850="","",$O3850)</f>
        <v/>
      </c>
      <c r="I3850" s="5">
        <f>IF($G3850="","",$G3850*IF($H3850="",$O3850,$H3850)/100)</f>
        <v/>
      </c>
      <c r="J3850" s="5">
        <f>IF(OR($L3850="",NOT(COUNTIFS($L$2:$L3850,$L3850)=1)),"",SUMIFS($G:$G,$L:$L,$L3850))</f>
        <v/>
      </c>
      <c r="K3850" s="5">
        <f>IF(OR($L3850="",NOT(COUNTIFS($L$2:$L3850,$L3850)=1)),"",SUMIFS($I:$I,$L:$L,$L3850))</f>
        <v/>
      </c>
      <c r="L3850" s="6">
        <f>IF($B3850="","",YEAR($B3850))</f>
        <v/>
      </c>
      <c r="M3850" s="6">
        <f>INT((ROW()-2)/39)+1</f>
        <v/>
      </c>
      <c r="N3850" s="6">
        <f>MOD(ROW()-2,39)+2</f>
        <v/>
      </c>
      <c r="O3850" s="42">
        <f>IF(AND($B3850&lt;&gt;"",$C3850&lt;&gt;"",$B3850&lt;=$C3850),INDEX(Szabalyok!$C:$C,$N3850),"")</f>
        <v/>
      </c>
      <c r="P3850">
        <f>IF(D3850="",P3849,P3849+1)</f>
        <v/>
      </c>
    </row>
    <row r="3851">
      <c r="A3851">
        <f>IF(P3851=P3850,0,P3851)</f>
        <v/>
      </c>
      <c r="B3851" s="41">
        <f>IF($M3851&gt;300,"",IF(OR(INDEX(Bemenet!$E$2:$E$301,$M3851)="",INDEX(Bemenet!$F$2:$F$301,$M3851)=""),"",MAX(INDEX(Bemenet!$E$2:$E$301,$M3851),INDEX(Szabalyok!$A:$A,$N3851))))</f>
        <v/>
      </c>
      <c r="C3851" s="41">
        <f>IF($B3851="","",MIN(INDEX(Bemenet!$F$2:$F$301,$M3851),INDEX(Szabalyok!$B:$B,$N3851)))</f>
        <v/>
      </c>
      <c r="D3851" s="5">
        <f>IF(AND($B3851&lt;&gt;"",$C3851&lt;&gt;"",$B3851&lt;=$C3851),INDEX(Bemenet!$G$2:$G$301,$M3851),"")</f>
        <v/>
      </c>
      <c r="E3851" s="6">
        <f>IF(AND($B3851&lt;&gt;"",$C3851&lt;&gt;"",$B3851&lt;=$C3851),INDEX(Bemenet!$D$2:$D$301,$M3851),"")</f>
        <v/>
      </c>
      <c r="F3851" s="5">
        <f>IF(AND($B3851&lt;&gt;"",$C3851&lt;&gt;"",$B3851&lt;=$C3851),$C3851-$B3851+1,"")</f>
        <v/>
      </c>
      <c r="G3851" s="5">
        <f>IF($F3851="","",$F3851*$D3851)</f>
        <v/>
      </c>
      <c r="H3851" s="42">
        <f>IF($G3851="","",$O3851)</f>
        <v/>
      </c>
      <c r="I3851" s="5">
        <f>IF($G3851="","",$G3851*IF($H3851="",$O3851,$H3851)/100)</f>
        <v/>
      </c>
      <c r="J3851" s="5">
        <f>IF(OR($L3851="",NOT(COUNTIFS($L$2:$L3851,$L3851)=1)),"",SUMIFS($G:$G,$L:$L,$L3851))</f>
        <v/>
      </c>
      <c r="K3851" s="5">
        <f>IF(OR($L3851="",NOT(COUNTIFS($L$2:$L3851,$L3851)=1)),"",SUMIFS($I:$I,$L:$L,$L3851))</f>
        <v/>
      </c>
      <c r="L3851" s="6">
        <f>IF($B3851="","",YEAR($B3851))</f>
        <v/>
      </c>
      <c r="M3851" s="6">
        <f>INT((ROW()-2)/39)+1</f>
        <v/>
      </c>
      <c r="N3851" s="6">
        <f>MOD(ROW()-2,39)+2</f>
        <v/>
      </c>
      <c r="O3851" s="42">
        <f>IF(AND($B3851&lt;&gt;"",$C3851&lt;&gt;"",$B3851&lt;=$C3851),INDEX(Szabalyok!$C:$C,$N3851),"")</f>
        <v/>
      </c>
      <c r="P3851">
        <f>IF(D3851="",P3850,P3850+1)</f>
        <v/>
      </c>
    </row>
    <row r="3852">
      <c r="A3852">
        <f>IF(P3852=P3851,0,P3852)</f>
        <v/>
      </c>
      <c r="B3852" s="41">
        <f>IF($M3852&gt;300,"",IF(OR(INDEX(Bemenet!$E$2:$E$301,$M3852)="",INDEX(Bemenet!$F$2:$F$301,$M3852)=""),"",MAX(INDEX(Bemenet!$E$2:$E$301,$M3852),INDEX(Szabalyok!$A:$A,$N3852))))</f>
        <v/>
      </c>
      <c r="C3852" s="41">
        <f>IF($B3852="","",MIN(INDEX(Bemenet!$F$2:$F$301,$M3852),INDEX(Szabalyok!$B:$B,$N3852)))</f>
        <v/>
      </c>
      <c r="D3852" s="5">
        <f>IF(AND($B3852&lt;&gt;"",$C3852&lt;&gt;"",$B3852&lt;=$C3852),INDEX(Bemenet!$G$2:$G$301,$M3852),"")</f>
        <v/>
      </c>
      <c r="E3852" s="6">
        <f>IF(AND($B3852&lt;&gt;"",$C3852&lt;&gt;"",$B3852&lt;=$C3852),INDEX(Bemenet!$D$2:$D$301,$M3852),"")</f>
        <v/>
      </c>
      <c r="F3852" s="5">
        <f>IF(AND($B3852&lt;&gt;"",$C3852&lt;&gt;"",$B3852&lt;=$C3852),$C3852-$B3852+1,"")</f>
        <v/>
      </c>
      <c r="G3852" s="5">
        <f>IF($F3852="","",$F3852*$D3852)</f>
        <v/>
      </c>
      <c r="H3852" s="42">
        <f>IF($G3852="","",$O3852)</f>
        <v/>
      </c>
      <c r="I3852" s="5">
        <f>IF($G3852="","",$G3852*IF($H3852="",$O3852,$H3852)/100)</f>
        <v/>
      </c>
      <c r="J3852" s="5">
        <f>IF(OR($L3852="",NOT(COUNTIFS($L$2:$L3852,$L3852)=1)),"",SUMIFS($G:$G,$L:$L,$L3852))</f>
        <v/>
      </c>
      <c r="K3852" s="5">
        <f>IF(OR($L3852="",NOT(COUNTIFS($L$2:$L3852,$L3852)=1)),"",SUMIFS($I:$I,$L:$L,$L3852))</f>
        <v/>
      </c>
      <c r="L3852" s="6">
        <f>IF($B3852="","",YEAR($B3852))</f>
        <v/>
      </c>
      <c r="M3852" s="6">
        <f>INT((ROW()-2)/39)+1</f>
        <v/>
      </c>
      <c r="N3852" s="6">
        <f>MOD(ROW()-2,39)+2</f>
        <v/>
      </c>
      <c r="O3852" s="42">
        <f>IF(AND($B3852&lt;&gt;"",$C3852&lt;&gt;"",$B3852&lt;=$C3852),INDEX(Szabalyok!$C:$C,$N3852),"")</f>
        <v/>
      </c>
      <c r="P3852">
        <f>IF(D3852="",P3851,P3851+1)</f>
        <v/>
      </c>
    </row>
    <row r="3853">
      <c r="A3853">
        <f>IF(P3853=P3852,0,P3853)</f>
        <v/>
      </c>
      <c r="B3853" s="41">
        <f>IF($M3853&gt;300,"",IF(OR(INDEX(Bemenet!$E$2:$E$301,$M3853)="",INDEX(Bemenet!$F$2:$F$301,$M3853)=""),"",MAX(INDEX(Bemenet!$E$2:$E$301,$M3853),INDEX(Szabalyok!$A:$A,$N3853))))</f>
        <v/>
      </c>
      <c r="C3853" s="41">
        <f>IF($B3853="","",MIN(INDEX(Bemenet!$F$2:$F$301,$M3853),INDEX(Szabalyok!$B:$B,$N3853)))</f>
        <v/>
      </c>
      <c r="D3853" s="5">
        <f>IF(AND($B3853&lt;&gt;"",$C3853&lt;&gt;"",$B3853&lt;=$C3853),INDEX(Bemenet!$G$2:$G$301,$M3853),"")</f>
        <v/>
      </c>
      <c r="E3853" s="6">
        <f>IF(AND($B3853&lt;&gt;"",$C3853&lt;&gt;"",$B3853&lt;=$C3853),INDEX(Bemenet!$D$2:$D$301,$M3853),"")</f>
        <v/>
      </c>
      <c r="F3853" s="5">
        <f>IF(AND($B3853&lt;&gt;"",$C3853&lt;&gt;"",$B3853&lt;=$C3853),$C3853-$B3853+1,"")</f>
        <v/>
      </c>
      <c r="G3853" s="5">
        <f>IF($F3853="","",$F3853*$D3853)</f>
        <v/>
      </c>
      <c r="H3853" s="42">
        <f>IF($G3853="","",$O3853)</f>
        <v/>
      </c>
      <c r="I3853" s="5">
        <f>IF($G3853="","",$G3853*IF($H3853="",$O3853,$H3853)/100)</f>
        <v/>
      </c>
      <c r="J3853" s="5">
        <f>IF(OR($L3853="",NOT(COUNTIFS($L$2:$L3853,$L3853)=1)),"",SUMIFS($G:$G,$L:$L,$L3853))</f>
        <v/>
      </c>
      <c r="K3853" s="5">
        <f>IF(OR($L3853="",NOT(COUNTIFS($L$2:$L3853,$L3853)=1)),"",SUMIFS($I:$I,$L:$L,$L3853))</f>
        <v/>
      </c>
      <c r="L3853" s="6">
        <f>IF($B3853="","",YEAR($B3853))</f>
        <v/>
      </c>
      <c r="M3853" s="6">
        <f>INT((ROW()-2)/39)+1</f>
        <v/>
      </c>
      <c r="N3853" s="6">
        <f>MOD(ROW()-2,39)+2</f>
        <v/>
      </c>
      <c r="O3853" s="42">
        <f>IF(AND($B3853&lt;&gt;"",$C3853&lt;&gt;"",$B3853&lt;=$C3853),INDEX(Szabalyok!$C:$C,$N3853),"")</f>
        <v/>
      </c>
      <c r="P3853">
        <f>IF(D3853="",P3852,P3852+1)</f>
        <v/>
      </c>
    </row>
    <row r="3854">
      <c r="A3854">
        <f>IF(P3854=P3853,0,P3854)</f>
        <v/>
      </c>
      <c r="B3854" s="41">
        <f>IF($M3854&gt;300,"",IF(OR(INDEX(Bemenet!$E$2:$E$301,$M3854)="",INDEX(Bemenet!$F$2:$F$301,$M3854)=""),"",MAX(INDEX(Bemenet!$E$2:$E$301,$M3854),INDEX(Szabalyok!$A:$A,$N3854))))</f>
        <v/>
      </c>
      <c r="C3854" s="41">
        <f>IF($B3854="","",MIN(INDEX(Bemenet!$F$2:$F$301,$M3854),INDEX(Szabalyok!$B:$B,$N3854)))</f>
        <v/>
      </c>
      <c r="D3854" s="5">
        <f>IF(AND($B3854&lt;&gt;"",$C3854&lt;&gt;"",$B3854&lt;=$C3854),INDEX(Bemenet!$G$2:$G$301,$M3854),"")</f>
        <v/>
      </c>
      <c r="E3854" s="6">
        <f>IF(AND($B3854&lt;&gt;"",$C3854&lt;&gt;"",$B3854&lt;=$C3854),INDEX(Bemenet!$D$2:$D$301,$M3854),"")</f>
        <v/>
      </c>
      <c r="F3854" s="5">
        <f>IF(AND($B3854&lt;&gt;"",$C3854&lt;&gt;"",$B3854&lt;=$C3854),$C3854-$B3854+1,"")</f>
        <v/>
      </c>
      <c r="G3854" s="5">
        <f>IF($F3854="","",$F3854*$D3854)</f>
        <v/>
      </c>
      <c r="H3854" s="42">
        <f>IF($G3854="","",$O3854)</f>
        <v/>
      </c>
      <c r="I3854" s="5">
        <f>IF($G3854="","",$G3854*IF($H3854="",$O3854,$H3854)/100)</f>
        <v/>
      </c>
      <c r="J3854" s="5">
        <f>IF(OR($L3854="",NOT(COUNTIFS($L$2:$L3854,$L3854)=1)),"",SUMIFS($G:$G,$L:$L,$L3854))</f>
        <v/>
      </c>
      <c r="K3854" s="5">
        <f>IF(OR($L3854="",NOT(COUNTIFS($L$2:$L3854,$L3854)=1)),"",SUMIFS($I:$I,$L:$L,$L3854))</f>
        <v/>
      </c>
      <c r="L3854" s="6">
        <f>IF($B3854="","",YEAR($B3854))</f>
        <v/>
      </c>
      <c r="M3854" s="6">
        <f>INT((ROW()-2)/39)+1</f>
        <v/>
      </c>
      <c r="N3854" s="6">
        <f>MOD(ROW()-2,39)+2</f>
        <v/>
      </c>
      <c r="O3854" s="42">
        <f>IF(AND($B3854&lt;&gt;"",$C3854&lt;&gt;"",$B3854&lt;=$C3854),INDEX(Szabalyok!$C:$C,$N3854),"")</f>
        <v/>
      </c>
      <c r="P3854">
        <f>IF(D3854="",P3853,P3853+1)</f>
        <v/>
      </c>
    </row>
    <row r="3855">
      <c r="A3855">
        <f>IF(P3855=P3854,0,P3855)</f>
        <v/>
      </c>
      <c r="B3855" s="41">
        <f>IF($M3855&gt;300,"",IF(OR(INDEX(Bemenet!$E$2:$E$301,$M3855)="",INDEX(Bemenet!$F$2:$F$301,$M3855)=""),"",MAX(INDEX(Bemenet!$E$2:$E$301,$M3855),INDEX(Szabalyok!$A:$A,$N3855))))</f>
        <v/>
      </c>
      <c r="C3855" s="41">
        <f>IF($B3855="","",MIN(INDEX(Bemenet!$F$2:$F$301,$M3855),INDEX(Szabalyok!$B:$B,$N3855)))</f>
        <v/>
      </c>
      <c r="D3855" s="5">
        <f>IF(AND($B3855&lt;&gt;"",$C3855&lt;&gt;"",$B3855&lt;=$C3855),INDEX(Bemenet!$G$2:$G$301,$M3855),"")</f>
        <v/>
      </c>
      <c r="E3855" s="6">
        <f>IF(AND($B3855&lt;&gt;"",$C3855&lt;&gt;"",$B3855&lt;=$C3855),INDEX(Bemenet!$D$2:$D$301,$M3855),"")</f>
        <v/>
      </c>
      <c r="F3855" s="5">
        <f>IF(AND($B3855&lt;&gt;"",$C3855&lt;&gt;"",$B3855&lt;=$C3855),$C3855-$B3855+1,"")</f>
        <v/>
      </c>
      <c r="G3855" s="5">
        <f>IF($F3855="","",$F3855*$D3855)</f>
        <v/>
      </c>
      <c r="H3855" s="42">
        <f>IF($G3855="","",$O3855)</f>
        <v/>
      </c>
      <c r="I3855" s="5">
        <f>IF($G3855="","",$G3855*IF($H3855="",$O3855,$H3855)/100)</f>
        <v/>
      </c>
      <c r="J3855" s="5">
        <f>IF(OR($L3855="",NOT(COUNTIFS($L$2:$L3855,$L3855)=1)),"",SUMIFS($G:$G,$L:$L,$L3855))</f>
        <v/>
      </c>
      <c r="K3855" s="5">
        <f>IF(OR($L3855="",NOT(COUNTIFS($L$2:$L3855,$L3855)=1)),"",SUMIFS($I:$I,$L:$L,$L3855))</f>
        <v/>
      </c>
      <c r="L3855" s="6">
        <f>IF($B3855="","",YEAR($B3855))</f>
        <v/>
      </c>
      <c r="M3855" s="6">
        <f>INT((ROW()-2)/39)+1</f>
        <v/>
      </c>
      <c r="N3855" s="6">
        <f>MOD(ROW()-2,39)+2</f>
        <v/>
      </c>
      <c r="O3855" s="42">
        <f>IF(AND($B3855&lt;&gt;"",$C3855&lt;&gt;"",$B3855&lt;=$C3855),INDEX(Szabalyok!$C:$C,$N3855),"")</f>
        <v/>
      </c>
      <c r="P3855">
        <f>IF(D3855="",P3854,P3854+1)</f>
        <v/>
      </c>
    </row>
    <row r="3856">
      <c r="A3856">
        <f>IF(P3856=P3855,0,P3856)</f>
        <v/>
      </c>
      <c r="B3856" s="41">
        <f>IF($M3856&gt;300,"",IF(OR(INDEX(Bemenet!$E$2:$E$301,$M3856)="",INDEX(Bemenet!$F$2:$F$301,$M3856)=""),"",MAX(INDEX(Bemenet!$E$2:$E$301,$M3856),INDEX(Szabalyok!$A:$A,$N3856))))</f>
        <v/>
      </c>
      <c r="C3856" s="41">
        <f>IF($B3856="","",MIN(INDEX(Bemenet!$F$2:$F$301,$M3856),INDEX(Szabalyok!$B:$B,$N3856)))</f>
        <v/>
      </c>
      <c r="D3856" s="5">
        <f>IF(AND($B3856&lt;&gt;"",$C3856&lt;&gt;"",$B3856&lt;=$C3856),INDEX(Bemenet!$G$2:$G$301,$M3856),"")</f>
        <v/>
      </c>
      <c r="E3856" s="6">
        <f>IF(AND($B3856&lt;&gt;"",$C3856&lt;&gt;"",$B3856&lt;=$C3856),INDEX(Bemenet!$D$2:$D$301,$M3856),"")</f>
        <v/>
      </c>
      <c r="F3856" s="5">
        <f>IF(AND($B3856&lt;&gt;"",$C3856&lt;&gt;"",$B3856&lt;=$C3856),$C3856-$B3856+1,"")</f>
        <v/>
      </c>
      <c r="G3856" s="5">
        <f>IF($F3856="","",$F3856*$D3856)</f>
        <v/>
      </c>
      <c r="H3856" s="42">
        <f>IF($G3856="","",$O3856)</f>
        <v/>
      </c>
      <c r="I3856" s="5">
        <f>IF($G3856="","",$G3856*IF($H3856="",$O3856,$H3856)/100)</f>
        <v/>
      </c>
      <c r="J3856" s="5">
        <f>IF(OR($L3856="",NOT(COUNTIFS($L$2:$L3856,$L3856)=1)),"",SUMIFS($G:$G,$L:$L,$L3856))</f>
        <v/>
      </c>
      <c r="K3856" s="5">
        <f>IF(OR($L3856="",NOT(COUNTIFS($L$2:$L3856,$L3856)=1)),"",SUMIFS($I:$I,$L:$L,$L3856))</f>
        <v/>
      </c>
      <c r="L3856" s="6">
        <f>IF($B3856="","",YEAR($B3856))</f>
        <v/>
      </c>
      <c r="M3856" s="6">
        <f>INT((ROW()-2)/39)+1</f>
        <v/>
      </c>
      <c r="N3856" s="6">
        <f>MOD(ROW()-2,39)+2</f>
        <v/>
      </c>
      <c r="O3856" s="42">
        <f>IF(AND($B3856&lt;&gt;"",$C3856&lt;&gt;"",$B3856&lt;=$C3856),INDEX(Szabalyok!$C:$C,$N3856),"")</f>
        <v/>
      </c>
      <c r="P3856">
        <f>IF(D3856="",P3855,P3855+1)</f>
        <v/>
      </c>
    </row>
    <row r="3857">
      <c r="A3857">
        <f>IF(P3857=P3856,0,P3857)</f>
        <v/>
      </c>
      <c r="B3857" s="41">
        <f>IF($M3857&gt;300,"",IF(OR(INDEX(Bemenet!$E$2:$E$301,$M3857)="",INDEX(Bemenet!$F$2:$F$301,$M3857)=""),"",MAX(INDEX(Bemenet!$E$2:$E$301,$M3857),INDEX(Szabalyok!$A:$A,$N3857))))</f>
        <v/>
      </c>
      <c r="C3857" s="41">
        <f>IF($B3857="","",MIN(INDEX(Bemenet!$F$2:$F$301,$M3857),INDEX(Szabalyok!$B:$B,$N3857)))</f>
        <v/>
      </c>
      <c r="D3857" s="5">
        <f>IF(AND($B3857&lt;&gt;"",$C3857&lt;&gt;"",$B3857&lt;=$C3857),INDEX(Bemenet!$G$2:$G$301,$M3857),"")</f>
        <v/>
      </c>
      <c r="E3857" s="6">
        <f>IF(AND($B3857&lt;&gt;"",$C3857&lt;&gt;"",$B3857&lt;=$C3857),INDEX(Bemenet!$D$2:$D$301,$M3857),"")</f>
        <v/>
      </c>
      <c r="F3857" s="5">
        <f>IF(AND($B3857&lt;&gt;"",$C3857&lt;&gt;"",$B3857&lt;=$C3857),$C3857-$B3857+1,"")</f>
        <v/>
      </c>
      <c r="G3857" s="5">
        <f>IF($F3857="","",$F3857*$D3857)</f>
        <v/>
      </c>
      <c r="H3857" s="42">
        <f>IF($G3857="","",$O3857)</f>
        <v/>
      </c>
      <c r="I3857" s="5">
        <f>IF($G3857="","",$G3857*IF($H3857="",$O3857,$H3857)/100)</f>
        <v/>
      </c>
      <c r="J3857" s="5">
        <f>IF(OR($L3857="",NOT(COUNTIFS($L$2:$L3857,$L3857)=1)),"",SUMIFS($G:$G,$L:$L,$L3857))</f>
        <v/>
      </c>
      <c r="K3857" s="5">
        <f>IF(OR($L3857="",NOT(COUNTIFS($L$2:$L3857,$L3857)=1)),"",SUMIFS($I:$I,$L:$L,$L3857))</f>
        <v/>
      </c>
      <c r="L3857" s="6">
        <f>IF($B3857="","",YEAR($B3857))</f>
        <v/>
      </c>
      <c r="M3857" s="6">
        <f>INT((ROW()-2)/39)+1</f>
        <v/>
      </c>
      <c r="N3857" s="6">
        <f>MOD(ROW()-2,39)+2</f>
        <v/>
      </c>
      <c r="O3857" s="42">
        <f>IF(AND($B3857&lt;&gt;"",$C3857&lt;&gt;"",$B3857&lt;=$C3857),INDEX(Szabalyok!$C:$C,$N3857),"")</f>
        <v/>
      </c>
      <c r="P3857">
        <f>IF(D3857="",P3856,P3856+1)</f>
        <v/>
      </c>
    </row>
    <row r="3858">
      <c r="A3858">
        <f>IF(P3858=P3857,0,P3858)</f>
        <v/>
      </c>
      <c r="B3858" s="41">
        <f>IF($M3858&gt;300,"",IF(OR(INDEX(Bemenet!$E$2:$E$301,$M3858)="",INDEX(Bemenet!$F$2:$F$301,$M3858)=""),"",MAX(INDEX(Bemenet!$E$2:$E$301,$M3858),INDEX(Szabalyok!$A:$A,$N3858))))</f>
        <v/>
      </c>
      <c r="C3858" s="41">
        <f>IF($B3858="","",MIN(INDEX(Bemenet!$F$2:$F$301,$M3858),INDEX(Szabalyok!$B:$B,$N3858)))</f>
        <v/>
      </c>
      <c r="D3858" s="5">
        <f>IF(AND($B3858&lt;&gt;"",$C3858&lt;&gt;"",$B3858&lt;=$C3858),INDEX(Bemenet!$G$2:$G$301,$M3858),"")</f>
        <v/>
      </c>
      <c r="E3858" s="6">
        <f>IF(AND($B3858&lt;&gt;"",$C3858&lt;&gt;"",$B3858&lt;=$C3858),INDEX(Bemenet!$D$2:$D$301,$M3858),"")</f>
        <v/>
      </c>
      <c r="F3858" s="5">
        <f>IF(AND($B3858&lt;&gt;"",$C3858&lt;&gt;"",$B3858&lt;=$C3858),$C3858-$B3858+1,"")</f>
        <v/>
      </c>
      <c r="G3858" s="5">
        <f>IF($F3858="","",$F3858*$D3858)</f>
        <v/>
      </c>
      <c r="H3858" s="42">
        <f>IF($G3858="","",$O3858)</f>
        <v/>
      </c>
      <c r="I3858" s="5">
        <f>IF($G3858="","",$G3858*IF($H3858="",$O3858,$H3858)/100)</f>
        <v/>
      </c>
      <c r="J3858" s="5">
        <f>IF(OR($L3858="",NOT(COUNTIFS($L$2:$L3858,$L3858)=1)),"",SUMIFS($G:$G,$L:$L,$L3858))</f>
        <v/>
      </c>
      <c r="K3858" s="5">
        <f>IF(OR($L3858="",NOT(COUNTIFS($L$2:$L3858,$L3858)=1)),"",SUMIFS($I:$I,$L:$L,$L3858))</f>
        <v/>
      </c>
      <c r="L3858" s="6">
        <f>IF($B3858="","",YEAR($B3858))</f>
        <v/>
      </c>
      <c r="M3858" s="6">
        <f>INT((ROW()-2)/39)+1</f>
        <v/>
      </c>
      <c r="N3858" s="6">
        <f>MOD(ROW()-2,39)+2</f>
        <v/>
      </c>
      <c r="O3858" s="42">
        <f>IF(AND($B3858&lt;&gt;"",$C3858&lt;&gt;"",$B3858&lt;=$C3858),INDEX(Szabalyok!$C:$C,$N3858),"")</f>
        <v/>
      </c>
      <c r="P3858">
        <f>IF(D3858="",P3857,P3857+1)</f>
        <v/>
      </c>
    </row>
    <row r="3859">
      <c r="A3859">
        <f>IF(P3859=P3858,0,P3859)</f>
        <v/>
      </c>
      <c r="B3859" s="41">
        <f>IF($M3859&gt;300,"",IF(OR(INDEX(Bemenet!$E$2:$E$301,$M3859)="",INDEX(Bemenet!$F$2:$F$301,$M3859)=""),"",MAX(INDEX(Bemenet!$E$2:$E$301,$M3859),INDEX(Szabalyok!$A:$A,$N3859))))</f>
        <v/>
      </c>
      <c r="C3859" s="41">
        <f>IF($B3859="","",MIN(INDEX(Bemenet!$F$2:$F$301,$M3859),INDEX(Szabalyok!$B:$B,$N3859)))</f>
        <v/>
      </c>
      <c r="D3859" s="5">
        <f>IF(AND($B3859&lt;&gt;"",$C3859&lt;&gt;"",$B3859&lt;=$C3859),INDEX(Bemenet!$G$2:$G$301,$M3859),"")</f>
        <v/>
      </c>
      <c r="E3859" s="6">
        <f>IF(AND($B3859&lt;&gt;"",$C3859&lt;&gt;"",$B3859&lt;=$C3859),INDEX(Bemenet!$D$2:$D$301,$M3859),"")</f>
        <v/>
      </c>
      <c r="F3859" s="5">
        <f>IF(AND($B3859&lt;&gt;"",$C3859&lt;&gt;"",$B3859&lt;=$C3859),$C3859-$B3859+1,"")</f>
        <v/>
      </c>
      <c r="G3859" s="5">
        <f>IF($F3859="","",$F3859*$D3859)</f>
        <v/>
      </c>
      <c r="H3859" s="42">
        <f>IF($G3859="","",$O3859)</f>
        <v/>
      </c>
      <c r="I3859" s="5">
        <f>IF($G3859="","",$G3859*IF($H3859="",$O3859,$H3859)/100)</f>
        <v/>
      </c>
      <c r="J3859" s="5">
        <f>IF(OR($L3859="",NOT(COUNTIFS($L$2:$L3859,$L3859)=1)),"",SUMIFS($G:$G,$L:$L,$L3859))</f>
        <v/>
      </c>
      <c r="K3859" s="5">
        <f>IF(OR($L3859="",NOT(COUNTIFS($L$2:$L3859,$L3859)=1)),"",SUMIFS($I:$I,$L:$L,$L3859))</f>
        <v/>
      </c>
      <c r="L3859" s="6">
        <f>IF($B3859="","",YEAR($B3859))</f>
        <v/>
      </c>
      <c r="M3859" s="6">
        <f>INT((ROW()-2)/39)+1</f>
        <v/>
      </c>
      <c r="N3859" s="6">
        <f>MOD(ROW()-2,39)+2</f>
        <v/>
      </c>
      <c r="O3859" s="42">
        <f>IF(AND($B3859&lt;&gt;"",$C3859&lt;&gt;"",$B3859&lt;=$C3859),INDEX(Szabalyok!$C:$C,$N3859),"")</f>
        <v/>
      </c>
      <c r="P3859">
        <f>IF(D3859="",P3858,P3858+1)</f>
        <v/>
      </c>
    </row>
    <row r="3860">
      <c r="A3860">
        <f>IF(P3860=P3859,0,P3860)</f>
        <v/>
      </c>
      <c r="B3860" s="41">
        <f>IF($M3860&gt;300,"",IF(OR(INDEX(Bemenet!$E$2:$E$301,$M3860)="",INDEX(Bemenet!$F$2:$F$301,$M3860)=""),"",MAX(INDEX(Bemenet!$E$2:$E$301,$M3860),INDEX(Szabalyok!$A:$A,$N3860))))</f>
        <v/>
      </c>
      <c r="C3860" s="41">
        <f>IF($B3860="","",MIN(INDEX(Bemenet!$F$2:$F$301,$M3860),INDEX(Szabalyok!$B:$B,$N3860)))</f>
        <v/>
      </c>
      <c r="D3860" s="5">
        <f>IF(AND($B3860&lt;&gt;"",$C3860&lt;&gt;"",$B3860&lt;=$C3860),INDEX(Bemenet!$G$2:$G$301,$M3860),"")</f>
        <v/>
      </c>
      <c r="E3860" s="6">
        <f>IF(AND($B3860&lt;&gt;"",$C3860&lt;&gt;"",$B3860&lt;=$C3860),INDEX(Bemenet!$D$2:$D$301,$M3860),"")</f>
        <v/>
      </c>
      <c r="F3860" s="5">
        <f>IF(AND($B3860&lt;&gt;"",$C3860&lt;&gt;"",$B3860&lt;=$C3860),$C3860-$B3860+1,"")</f>
        <v/>
      </c>
      <c r="G3860" s="5">
        <f>IF($F3860="","",$F3860*$D3860)</f>
        <v/>
      </c>
      <c r="H3860" s="42">
        <f>IF($G3860="","",$O3860)</f>
        <v/>
      </c>
      <c r="I3860" s="5">
        <f>IF($G3860="","",$G3860*IF($H3860="",$O3860,$H3860)/100)</f>
        <v/>
      </c>
      <c r="J3860" s="5">
        <f>IF(OR($L3860="",NOT(COUNTIFS($L$2:$L3860,$L3860)=1)),"",SUMIFS($G:$G,$L:$L,$L3860))</f>
        <v/>
      </c>
      <c r="K3860" s="5">
        <f>IF(OR($L3860="",NOT(COUNTIFS($L$2:$L3860,$L3860)=1)),"",SUMIFS($I:$I,$L:$L,$L3860))</f>
        <v/>
      </c>
      <c r="L3860" s="6">
        <f>IF($B3860="","",YEAR($B3860))</f>
        <v/>
      </c>
      <c r="M3860" s="6">
        <f>INT((ROW()-2)/39)+1</f>
        <v/>
      </c>
      <c r="N3860" s="6">
        <f>MOD(ROW()-2,39)+2</f>
        <v/>
      </c>
      <c r="O3860" s="42">
        <f>IF(AND($B3860&lt;&gt;"",$C3860&lt;&gt;"",$B3860&lt;=$C3860),INDEX(Szabalyok!$C:$C,$N3860),"")</f>
        <v/>
      </c>
      <c r="P3860">
        <f>IF(D3860="",P3859,P3859+1)</f>
        <v/>
      </c>
    </row>
    <row r="3861">
      <c r="A3861">
        <f>IF(P3861=P3860,0,P3861)</f>
        <v/>
      </c>
      <c r="B3861" s="41">
        <f>IF($M3861&gt;300,"",IF(OR(INDEX(Bemenet!$E$2:$E$301,$M3861)="",INDEX(Bemenet!$F$2:$F$301,$M3861)=""),"",MAX(INDEX(Bemenet!$E$2:$E$301,$M3861),INDEX(Szabalyok!$A:$A,$N3861))))</f>
        <v/>
      </c>
      <c r="C3861" s="41">
        <f>IF($B3861="","",MIN(INDEX(Bemenet!$F$2:$F$301,$M3861),INDEX(Szabalyok!$B:$B,$N3861)))</f>
        <v/>
      </c>
      <c r="D3861" s="5">
        <f>IF(AND($B3861&lt;&gt;"",$C3861&lt;&gt;"",$B3861&lt;=$C3861),INDEX(Bemenet!$G$2:$G$301,$M3861),"")</f>
        <v/>
      </c>
      <c r="E3861" s="6">
        <f>IF(AND($B3861&lt;&gt;"",$C3861&lt;&gt;"",$B3861&lt;=$C3861),INDEX(Bemenet!$D$2:$D$301,$M3861),"")</f>
        <v/>
      </c>
      <c r="F3861" s="5">
        <f>IF(AND($B3861&lt;&gt;"",$C3861&lt;&gt;"",$B3861&lt;=$C3861),$C3861-$B3861+1,"")</f>
        <v/>
      </c>
      <c r="G3861" s="5">
        <f>IF($F3861="","",$F3861*$D3861)</f>
        <v/>
      </c>
      <c r="H3861" s="42">
        <f>IF($G3861="","",$O3861)</f>
        <v/>
      </c>
      <c r="I3861" s="5">
        <f>IF($G3861="","",$G3861*IF($H3861="",$O3861,$H3861)/100)</f>
        <v/>
      </c>
      <c r="J3861" s="5">
        <f>IF(OR($L3861="",NOT(COUNTIFS($L$2:$L3861,$L3861)=1)),"",SUMIFS($G:$G,$L:$L,$L3861))</f>
        <v/>
      </c>
      <c r="K3861" s="5">
        <f>IF(OR($L3861="",NOT(COUNTIFS($L$2:$L3861,$L3861)=1)),"",SUMIFS($I:$I,$L:$L,$L3861))</f>
        <v/>
      </c>
      <c r="L3861" s="6">
        <f>IF($B3861="","",YEAR($B3861))</f>
        <v/>
      </c>
      <c r="M3861" s="6">
        <f>INT((ROW()-2)/39)+1</f>
        <v/>
      </c>
      <c r="N3861" s="6">
        <f>MOD(ROW()-2,39)+2</f>
        <v/>
      </c>
      <c r="O3861" s="42">
        <f>IF(AND($B3861&lt;&gt;"",$C3861&lt;&gt;"",$B3861&lt;=$C3861),INDEX(Szabalyok!$C:$C,$N3861),"")</f>
        <v/>
      </c>
      <c r="P3861">
        <f>IF(D3861="",P3860,P3860+1)</f>
        <v/>
      </c>
    </row>
    <row r="3862">
      <c r="A3862">
        <f>IF(P3862=P3861,0,P3862)</f>
        <v/>
      </c>
      <c r="B3862" s="41">
        <f>IF($M3862&gt;300,"",IF(OR(INDEX(Bemenet!$E$2:$E$301,$M3862)="",INDEX(Bemenet!$F$2:$F$301,$M3862)=""),"",MAX(INDEX(Bemenet!$E$2:$E$301,$M3862),INDEX(Szabalyok!$A:$A,$N3862))))</f>
        <v/>
      </c>
      <c r="C3862" s="41">
        <f>IF($B3862="","",MIN(INDEX(Bemenet!$F$2:$F$301,$M3862),INDEX(Szabalyok!$B:$B,$N3862)))</f>
        <v/>
      </c>
      <c r="D3862" s="5">
        <f>IF(AND($B3862&lt;&gt;"",$C3862&lt;&gt;"",$B3862&lt;=$C3862),INDEX(Bemenet!$G$2:$G$301,$M3862),"")</f>
        <v/>
      </c>
      <c r="E3862" s="6">
        <f>IF(AND($B3862&lt;&gt;"",$C3862&lt;&gt;"",$B3862&lt;=$C3862),INDEX(Bemenet!$D$2:$D$301,$M3862),"")</f>
        <v/>
      </c>
      <c r="F3862" s="5">
        <f>IF(AND($B3862&lt;&gt;"",$C3862&lt;&gt;"",$B3862&lt;=$C3862),$C3862-$B3862+1,"")</f>
        <v/>
      </c>
      <c r="G3862" s="5">
        <f>IF($F3862="","",$F3862*$D3862)</f>
        <v/>
      </c>
      <c r="H3862" s="42">
        <f>IF($G3862="","",$O3862)</f>
        <v/>
      </c>
      <c r="I3862" s="5">
        <f>IF($G3862="","",$G3862*IF($H3862="",$O3862,$H3862)/100)</f>
        <v/>
      </c>
      <c r="J3862" s="5">
        <f>IF(OR($L3862="",NOT(COUNTIFS($L$2:$L3862,$L3862)=1)),"",SUMIFS($G:$G,$L:$L,$L3862))</f>
        <v/>
      </c>
      <c r="K3862" s="5">
        <f>IF(OR($L3862="",NOT(COUNTIFS($L$2:$L3862,$L3862)=1)),"",SUMIFS($I:$I,$L:$L,$L3862))</f>
        <v/>
      </c>
      <c r="L3862" s="6">
        <f>IF($B3862="","",YEAR($B3862))</f>
        <v/>
      </c>
      <c r="M3862" s="6">
        <f>INT((ROW()-2)/39)+1</f>
        <v/>
      </c>
      <c r="N3862" s="6">
        <f>MOD(ROW()-2,39)+2</f>
        <v/>
      </c>
      <c r="O3862" s="42">
        <f>IF(AND($B3862&lt;&gt;"",$C3862&lt;&gt;"",$B3862&lt;=$C3862),INDEX(Szabalyok!$C:$C,$N3862),"")</f>
        <v/>
      </c>
      <c r="P3862">
        <f>IF(D3862="",P3861,P3861+1)</f>
        <v/>
      </c>
    </row>
    <row r="3863">
      <c r="A3863">
        <f>IF(P3863=P3862,0,P3863)</f>
        <v/>
      </c>
      <c r="B3863" s="41">
        <f>IF($M3863&gt;300,"",IF(OR(INDEX(Bemenet!$E$2:$E$301,$M3863)="",INDEX(Bemenet!$F$2:$F$301,$M3863)=""),"",MAX(INDEX(Bemenet!$E$2:$E$301,$M3863),INDEX(Szabalyok!$A:$A,$N3863))))</f>
        <v/>
      </c>
      <c r="C3863" s="41">
        <f>IF($B3863="","",MIN(INDEX(Bemenet!$F$2:$F$301,$M3863),INDEX(Szabalyok!$B:$B,$N3863)))</f>
        <v/>
      </c>
      <c r="D3863" s="5">
        <f>IF(AND($B3863&lt;&gt;"",$C3863&lt;&gt;"",$B3863&lt;=$C3863),INDEX(Bemenet!$G$2:$G$301,$M3863),"")</f>
        <v/>
      </c>
      <c r="E3863" s="6">
        <f>IF(AND($B3863&lt;&gt;"",$C3863&lt;&gt;"",$B3863&lt;=$C3863),INDEX(Bemenet!$D$2:$D$301,$M3863),"")</f>
        <v/>
      </c>
      <c r="F3863" s="5">
        <f>IF(AND($B3863&lt;&gt;"",$C3863&lt;&gt;"",$B3863&lt;=$C3863),$C3863-$B3863+1,"")</f>
        <v/>
      </c>
      <c r="G3863" s="5">
        <f>IF($F3863="","",$F3863*$D3863)</f>
        <v/>
      </c>
      <c r="H3863" s="42">
        <f>IF($G3863="","",$O3863)</f>
        <v/>
      </c>
      <c r="I3863" s="5">
        <f>IF($G3863="","",$G3863*IF($H3863="",$O3863,$H3863)/100)</f>
        <v/>
      </c>
      <c r="J3863" s="5">
        <f>IF(OR($L3863="",NOT(COUNTIFS($L$2:$L3863,$L3863)=1)),"",SUMIFS($G:$G,$L:$L,$L3863))</f>
        <v/>
      </c>
      <c r="K3863" s="5">
        <f>IF(OR($L3863="",NOT(COUNTIFS($L$2:$L3863,$L3863)=1)),"",SUMIFS($I:$I,$L:$L,$L3863))</f>
        <v/>
      </c>
      <c r="L3863" s="6">
        <f>IF($B3863="","",YEAR($B3863))</f>
        <v/>
      </c>
      <c r="M3863" s="6">
        <f>INT((ROW()-2)/39)+1</f>
        <v/>
      </c>
      <c r="N3863" s="6">
        <f>MOD(ROW()-2,39)+2</f>
        <v/>
      </c>
      <c r="O3863" s="42">
        <f>IF(AND($B3863&lt;&gt;"",$C3863&lt;&gt;"",$B3863&lt;=$C3863),INDEX(Szabalyok!$C:$C,$N3863),"")</f>
        <v/>
      </c>
      <c r="P3863">
        <f>IF(D3863="",P3862,P3862+1)</f>
        <v/>
      </c>
    </row>
    <row r="3864">
      <c r="A3864">
        <f>IF(P3864=P3863,0,P3864)</f>
        <v/>
      </c>
      <c r="B3864" s="41">
        <f>IF($M3864&gt;300,"",IF(OR(INDEX(Bemenet!$E$2:$E$301,$M3864)="",INDEX(Bemenet!$F$2:$F$301,$M3864)=""),"",MAX(INDEX(Bemenet!$E$2:$E$301,$M3864),INDEX(Szabalyok!$A:$A,$N3864))))</f>
        <v/>
      </c>
      <c r="C3864" s="41">
        <f>IF($B3864="","",MIN(INDEX(Bemenet!$F$2:$F$301,$M3864),INDEX(Szabalyok!$B:$B,$N3864)))</f>
        <v/>
      </c>
      <c r="D3864" s="5">
        <f>IF(AND($B3864&lt;&gt;"",$C3864&lt;&gt;"",$B3864&lt;=$C3864),INDEX(Bemenet!$G$2:$G$301,$M3864),"")</f>
        <v/>
      </c>
      <c r="E3864" s="6">
        <f>IF(AND($B3864&lt;&gt;"",$C3864&lt;&gt;"",$B3864&lt;=$C3864),INDEX(Bemenet!$D$2:$D$301,$M3864),"")</f>
        <v/>
      </c>
      <c r="F3864" s="5">
        <f>IF(AND($B3864&lt;&gt;"",$C3864&lt;&gt;"",$B3864&lt;=$C3864),$C3864-$B3864+1,"")</f>
        <v/>
      </c>
      <c r="G3864" s="5">
        <f>IF($F3864="","",$F3864*$D3864)</f>
        <v/>
      </c>
      <c r="H3864" s="42">
        <f>IF($G3864="","",$O3864)</f>
        <v/>
      </c>
      <c r="I3864" s="5">
        <f>IF($G3864="","",$G3864*IF($H3864="",$O3864,$H3864)/100)</f>
        <v/>
      </c>
      <c r="J3864" s="5">
        <f>IF(OR($L3864="",NOT(COUNTIFS($L$2:$L3864,$L3864)=1)),"",SUMIFS($G:$G,$L:$L,$L3864))</f>
        <v/>
      </c>
      <c r="K3864" s="5">
        <f>IF(OR($L3864="",NOT(COUNTIFS($L$2:$L3864,$L3864)=1)),"",SUMIFS($I:$I,$L:$L,$L3864))</f>
        <v/>
      </c>
      <c r="L3864" s="6">
        <f>IF($B3864="","",YEAR($B3864))</f>
        <v/>
      </c>
      <c r="M3864" s="6">
        <f>INT((ROW()-2)/39)+1</f>
        <v/>
      </c>
      <c r="N3864" s="6">
        <f>MOD(ROW()-2,39)+2</f>
        <v/>
      </c>
      <c r="O3864" s="42">
        <f>IF(AND($B3864&lt;&gt;"",$C3864&lt;&gt;"",$B3864&lt;=$C3864),INDEX(Szabalyok!$C:$C,$N3864),"")</f>
        <v/>
      </c>
      <c r="P3864">
        <f>IF(D3864="",P3863,P3863+1)</f>
        <v/>
      </c>
    </row>
    <row r="3865">
      <c r="A3865">
        <f>IF(P3865=P3864,0,P3865)</f>
        <v/>
      </c>
      <c r="B3865" s="41">
        <f>IF($M3865&gt;300,"",IF(OR(INDEX(Bemenet!$E$2:$E$301,$M3865)="",INDEX(Bemenet!$F$2:$F$301,$M3865)=""),"",MAX(INDEX(Bemenet!$E$2:$E$301,$M3865),INDEX(Szabalyok!$A:$A,$N3865))))</f>
        <v/>
      </c>
      <c r="C3865" s="41">
        <f>IF($B3865="","",MIN(INDEX(Bemenet!$F$2:$F$301,$M3865),INDEX(Szabalyok!$B:$B,$N3865)))</f>
        <v/>
      </c>
      <c r="D3865" s="5">
        <f>IF(AND($B3865&lt;&gt;"",$C3865&lt;&gt;"",$B3865&lt;=$C3865),INDEX(Bemenet!$G$2:$G$301,$M3865),"")</f>
        <v/>
      </c>
      <c r="E3865" s="6">
        <f>IF(AND($B3865&lt;&gt;"",$C3865&lt;&gt;"",$B3865&lt;=$C3865),INDEX(Bemenet!$D$2:$D$301,$M3865),"")</f>
        <v/>
      </c>
      <c r="F3865" s="5">
        <f>IF(AND($B3865&lt;&gt;"",$C3865&lt;&gt;"",$B3865&lt;=$C3865),$C3865-$B3865+1,"")</f>
        <v/>
      </c>
      <c r="G3865" s="5">
        <f>IF($F3865="","",$F3865*$D3865)</f>
        <v/>
      </c>
      <c r="H3865" s="42">
        <f>IF($G3865="","",$O3865)</f>
        <v/>
      </c>
      <c r="I3865" s="5">
        <f>IF($G3865="","",$G3865*IF($H3865="",$O3865,$H3865)/100)</f>
        <v/>
      </c>
      <c r="J3865" s="5">
        <f>IF(OR($L3865="",NOT(COUNTIFS($L$2:$L3865,$L3865)=1)),"",SUMIFS($G:$G,$L:$L,$L3865))</f>
        <v/>
      </c>
      <c r="K3865" s="5">
        <f>IF(OR($L3865="",NOT(COUNTIFS($L$2:$L3865,$L3865)=1)),"",SUMIFS($I:$I,$L:$L,$L3865))</f>
        <v/>
      </c>
      <c r="L3865" s="6">
        <f>IF($B3865="","",YEAR($B3865))</f>
        <v/>
      </c>
      <c r="M3865" s="6">
        <f>INT((ROW()-2)/39)+1</f>
        <v/>
      </c>
      <c r="N3865" s="6">
        <f>MOD(ROW()-2,39)+2</f>
        <v/>
      </c>
      <c r="O3865" s="42">
        <f>IF(AND($B3865&lt;&gt;"",$C3865&lt;&gt;"",$B3865&lt;=$C3865),INDEX(Szabalyok!$C:$C,$N3865),"")</f>
        <v/>
      </c>
      <c r="P3865">
        <f>IF(D3865="",P3864,P3864+1)</f>
        <v/>
      </c>
    </row>
    <row r="3866">
      <c r="A3866">
        <f>IF(P3866=P3865,0,P3866)</f>
        <v/>
      </c>
      <c r="B3866" s="41">
        <f>IF($M3866&gt;300,"",IF(OR(INDEX(Bemenet!$E$2:$E$301,$M3866)="",INDEX(Bemenet!$F$2:$F$301,$M3866)=""),"",MAX(INDEX(Bemenet!$E$2:$E$301,$M3866),INDEX(Szabalyok!$A:$A,$N3866))))</f>
        <v/>
      </c>
      <c r="C3866" s="41">
        <f>IF($B3866="","",MIN(INDEX(Bemenet!$F$2:$F$301,$M3866),INDEX(Szabalyok!$B:$B,$N3866)))</f>
        <v/>
      </c>
      <c r="D3866" s="5">
        <f>IF(AND($B3866&lt;&gt;"",$C3866&lt;&gt;"",$B3866&lt;=$C3866),INDEX(Bemenet!$G$2:$G$301,$M3866),"")</f>
        <v/>
      </c>
      <c r="E3866" s="6">
        <f>IF(AND($B3866&lt;&gt;"",$C3866&lt;&gt;"",$B3866&lt;=$C3866),INDEX(Bemenet!$D$2:$D$301,$M3866),"")</f>
        <v/>
      </c>
      <c r="F3866" s="5">
        <f>IF(AND($B3866&lt;&gt;"",$C3866&lt;&gt;"",$B3866&lt;=$C3866),$C3866-$B3866+1,"")</f>
        <v/>
      </c>
      <c r="G3866" s="5">
        <f>IF($F3866="","",$F3866*$D3866)</f>
        <v/>
      </c>
      <c r="H3866" s="42">
        <f>IF($G3866="","",$O3866)</f>
        <v/>
      </c>
      <c r="I3866" s="5">
        <f>IF($G3866="","",$G3866*IF($H3866="",$O3866,$H3866)/100)</f>
        <v/>
      </c>
      <c r="J3866" s="5">
        <f>IF(OR($L3866="",NOT(COUNTIFS($L$2:$L3866,$L3866)=1)),"",SUMIFS($G:$G,$L:$L,$L3866))</f>
        <v/>
      </c>
      <c r="K3866" s="5">
        <f>IF(OR($L3866="",NOT(COUNTIFS($L$2:$L3866,$L3866)=1)),"",SUMIFS($I:$I,$L:$L,$L3866))</f>
        <v/>
      </c>
      <c r="L3866" s="6">
        <f>IF($B3866="","",YEAR($B3866))</f>
        <v/>
      </c>
      <c r="M3866" s="6">
        <f>INT((ROW()-2)/39)+1</f>
        <v/>
      </c>
      <c r="N3866" s="6">
        <f>MOD(ROW()-2,39)+2</f>
        <v/>
      </c>
      <c r="O3866" s="42">
        <f>IF(AND($B3866&lt;&gt;"",$C3866&lt;&gt;"",$B3866&lt;=$C3866),INDEX(Szabalyok!$C:$C,$N3866),"")</f>
        <v/>
      </c>
      <c r="P3866">
        <f>IF(D3866="",P3865,P3865+1)</f>
        <v/>
      </c>
    </row>
    <row r="3867">
      <c r="A3867">
        <f>IF(P3867=P3866,0,P3867)</f>
        <v/>
      </c>
      <c r="B3867" s="41">
        <f>IF($M3867&gt;300,"",IF(OR(INDEX(Bemenet!$E$2:$E$301,$M3867)="",INDEX(Bemenet!$F$2:$F$301,$M3867)=""),"",MAX(INDEX(Bemenet!$E$2:$E$301,$M3867),INDEX(Szabalyok!$A:$A,$N3867))))</f>
        <v/>
      </c>
      <c r="C3867" s="41">
        <f>IF($B3867="","",MIN(INDEX(Bemenet!$F$2:$F$301,$M3867),INDEX(Szabalyok!$B:$B,$N3867)))</f>
        <v/>
      </c>
      <c r="D3867" s="5">
        <f>IF(AND($B3867&lt;&gt;"",$C3867&lt;&gt;"",$B3867&lt;=$C3867),INDEX(Bemenet!$G$2:$G$301,$M3867),"")</f>
        <v/>
      </c>
      <c r="E3867" s="6">
        <f>IF(AND($B3867&lt;&gt;"",$C3867&lt;&gt;"",$B3867&lt;=$C3867),INDEX(Bemenet!$D$2:$D$301,$M3867),"")</f>
        <v/>
      </c>
      <c r="F3867" s="5">
        <f>IF(AND($B3867&lt;&gt;"",$C3867&lt;&gt;"",$B3867&lt;=$C3867),$C3867-$B3867+1,"")</f>
        <v/>
      </c>
      <c r="G3867" s="5">
        <f>IF($F3867="","",$F3867*$D3867)</f>
        <v/>
      </c>
      <c r="H3867" s="42">
        <f>IF($G3867="","",$O3867)</f>
        <v/>
      </c>
      <c r="I3867" s="5">
        <f>IF($G3867="","",$G3867*IF($H3867="",$O3867,$H3867)/100)</f>
        <v/>
      </c>
      <c r="J3867" s="5">
        <f>IF(OR($L3867="",NOT(COUNTIFS($L$2:$L3867,$L3867)=1)),"",SUMIFS($G:$G,$L:$L,$L3867))</f>
        <v/>
      </c>
      <c r="K3867" s="5">
        <f>IF(OR($L3867="",NOT(COUNTIFS($L$2:$L3867,$L3867)=1)),"",SUMIFS($I:$I,$L:$L,$L3867))</f>
        <v/>
      </c>
      <c r="L3867" s="6">
        <f>IF($B3867="","",YEAR($B3867))</f>
        <v/>
      </c>
      <c r="M3867" s="6">
        <f>INT((ROW()-2)/39)+1</f>
        <v/>
      </c>
      <c r="N3867" s="6">
        <f>MOD(ROW()-2,39)+2</f>
        <v/>
      </c>
      <c r="O3867" s="42">
        <f>IF(AND($B3867&lt;&gt;"",$C3867&lt;&gt;"",$B3867&lt;=$C3867),INDEX(Szabalyok!$C:$C,$N3867),"")</f>
        <v/>
      </c>
      <c r="P3867">
        <f>IF(D3867="",P3866,P3866+1)</f>
        <v/>
      </c>
    </row>
    <row r="3868">
      <c r="A3868">
        <f>IF(P3868=P3867,0,P3868)</f>
        <v/>
      </c>
      <c r="B3868" s="41">
        <f>IF($M3868&gt;300,"",IF(OR(INDEX(Bemenet!$E$2:$E$301,$M3868)="",INDEX(Bemenet!$F$2:$F$301,$M3868)=""),"",MAX(INDEX(Bemenet!$E$2:$E$301,$M3868),INDEX(Szabalyok!$A:$A,$N3868))))</f>
        <v/>
      </c>
      <c r="C3868" s="41">
        <f>IF($B3868="","",MIN(INDEX(Bemenet!$F$2:$F$301,$M3868),INDEX(Szabalyok!$B:$B,$N3868)))</f>
        <v/>
      </c>
      <c r="D3868" s="5">
        <f>IF(AND($B3868&lt;&gt;"",$C3868&lt;&gt;"",$B3868&lt;=$C3868),INDEX(Bemenet!$G$2:$G$301,$M3868),"")</f>
        <v/>
      </c>
      <c r="E3868" s="6">
        <f>IF(AND($B3868&lt;&gt;"",$C3868&lt;&gt;"",$B3868&lt;=$C3868),INDEX(Bemenet!$D$2:$D$301,$M3868),"")</f>
        <v/>
      </c>
      <c r="F3868" s="5">
        <f>IF(AND($B3868&lt;&gt;"",$C3868&lt;&gt;"",$B3868&lt;=$C3868),$C3868-$B3868+1,"")</f>
        <v/>
      </c>
      <c r="G3868" s="5">
        <f>IF($F3868="","",$F3868*$D3868)</f>
        <v/>
      </c>
      <c r="H3868" s="42">
        <f>IF($G3868="","",$O3868)</f>
        <v/>
      </c>
      <c r="I3868" s="5">
        <f>IF($G3868="","",$G3868*IF($H3868="",$O3868,$H3868)/100)</f>
        <v/>
      </c>
      <c r="J3868" s="5">
        <f>IF(OR($L3868="",NOT(COUNTIFS($L$2:$L3868,$L3868)=1)),"",SUMIFS($G:$G,$L:$L,$L3868))</f>
        <v/>
      </c>
      <c r="K3868" s="5">
        <f>IF(OR($L3868="",NOT(COUNTIFS($L$2:$L3868,$L3868)=1)),"",SUMIFS($I:$I,$L:$L,$L3868))</f>
        <v/>
      </c>
      <c r="L3868" s="6">
        <f>IF($B3868="","",YEAR($B3868))</f>
        <v/>
      </c>
      <c r="M3868" s="6">
        <f>INT((ROW()-2)/39)+1</f>
        <v/>
      </c>
      <c r="N3868" s="6">
        <f>MOD(ROW()-2,39)+2</f>
        <v/>
      </c>
      <c r="O3868" s="42">
        <f>IF(AND($B3868&lt;&gt;"",$C3868&lt;&gt;"",$B3868&lt;=$C3868),INDEX(Szabalyok!$C:$C,$N3868),"")</f>
        <v/>
      </c>
      <c r="P3868">
        <f>IF(D3868="",P3867,P3867+1)</f>
        <v/>
      </c>
    </row>
    <row r="3869">
      <c r="A3869">
        <f>IF(P3869=P3868,0,P3869)</f>
        <v/>
      </c>
      <c r="B3869" s="41">
        <f>IF($M3869&gt;300,"",IF(OR(INDEX(Bemenet!$E$2:$E$301,$M3869)="",INDEX(Bemenet!$F$2:$F$301,$M3869)=""),"",MAX(INDEX(Bemenet!$E$2:$E$301,$M3869),INDEX(Szabalyok!$A:$A,$N3869))))</f>
        <v/>
      </c>
      <c r="C3869" s="41">
        <f>IF($B3869="","",MIN(INDEX(Bemenet!$F$2:$F$301,$M3869),INDEX(Szabalyok!$B:$B,$N3869)))</f>
        <v/>
      </c>
      <c r="D3869" s="5">
        <f>IF(AND($B3869&lt;&gt;"",$C3869&lt;&gt;"",$B3869&lt;=$C3869),INDEX(Bemenet!$G$2:$G$301,$M3869),"")</f>
        <v/>
      </c>
      <c r="E3869" s="6">
        <f>IF(AND($B3869&lt;&gt;"",$C3869&lt;&gt;"",$B3869&lt;=$C3869),INDEX(Bemenet!$D$2:$D$301,$M3869),"")</f>
        <v/>
      </c>
      <c r="F3869" s="5">
        <f>IF(AND($B3869&lt;&gt;"",$C3869&lt;&gt;"",$B3869&lt;=$C3869),$C3869-$B3869+1,"")</f>
        <v/>
      </c>
      <c r="G3869" s="5">
        <f>IF($F3869="","",$F3869*$D3869)</f>
        <v/>
      </c>
      <c r="H3869" s="42">
        <f>IF($G3869="","",$O3869)</f>
        <v/>
      </c>
      <c r="I3869" s="5">
        <f>IF($G3869="","",$G3869*IF($H3869="",$O3869,$H3869)/100)</f>
        <v/>
      </c>
      <c r="J3869" s="5">
        <f>IF(OR($L3869="",NOT(COUNTIFS($L$2:$L3869,$L3869)=1)),"",SUMIFS($G:$G,$L:$L,$L3869))</f>
        <v/>
      </c>
      <c r="K3869" s="5">
        <f>IF(OR($L3869="",NOT(COUNTIFS($L$2:$L3869,$L3869)=1)),"",SUMIFS($I:$I,$L:$L,$L3869))</f>
        <v/>
      </c>
      <c r="L3869" s="6">
        <f>IF($B3869="","",YEAR($B3869))</f>
        <v/>
      </c>
      <c r="M3869" s="6">
        <f>INT((ROW()-2)/39)+1</f>
        <v/>
      </c>
      <c r="N3869" s="6">
        <f>MOD(ROW()-2,39)+2</f>
        <v/>
      </c>
      <c r="O3869" s="42">
        <f>IF(AND($B3869&lt;&gt;"",$C3869&lt;&gt;"",$B3869&lt;=$C3869),INDEX(Szabalyok!$C:$C,$N3869),"")</f>
        <v/>
      </c>
      <c r="P3869">
        <f>IF(D3869="",P3868,P3868+1)</f>
        <v/>
      </c>
    </row>
    <row r="3870">
      <c r="A3870">
        <f>IF(P3870=P3869,0,P3870)</f>
        <v/>
      </c>
      <c r="B3870" s="41">
        <f>IF($M3870&gt;300,"",IF(OR(INDEX(Bemenet!$E$2:$E$301,$M3870)="",INDEX(Bemenet!$F$2:$F$301,$M3870)=""),"",MAX(INDEX(Bemenet!$E$2:$E$301,$M3870),INDEX(Szabalyok!$A:$A,$N3870))))</f>
        <v/>
      </c>
      <c r="C3870" s="41">
        <f>IF($B3870="","",MIN(INDEX(Bemenet!$F$2:$F$301,$M3870),INDEX(Szabalyok!$B:$B,$N3870)))</f>
        <v/>
      </c>
      <c r="D3870" s="5">
        <f>IF(AND($B3870&lt;&gt;"",$C3870&lt;&gt;"",$B3870&lt;=$C3870),INDEX(Bemenet!$G$2:$G$301,$M3870),"")</f>
        <v/>
      </c>
      <c r="E3870" s="6">
        <f>IF(AND($B3870&lt;&gt;"",$C3870&lt;&gt;"",$B3870&lt;=$C3870),INDEX(Bemenet!$D$2:$D$301,$M3870),"")</f>
        <v/>
      </c>
      <c r="F3870" s="5">
        <f>IF(AND($B3870&lt;&gt;"",$C3870&lt;&gt;"",$B3870&lt;=$C3870),$C3870-$B3870+1,"")</f>
        <v/>
      </c>
      <c r="G3870" s="5">
        <f>IF($F3870="","",$F3870*$D3870)</f>
        <v/>
      </c>
      <c r="H3870" s="42">
        <f>IF($G3870="","",$O3870)</f>
        <v/>
      </c>
      <c r="I3870" s="5">
        <f>IF($G3870="","",$G3870*IF($H3870="",$O3870,$H3870)/100)</f>
        <v/>
      </c>
      <c r="J3870" s="5">
        <f>IF(OR($L3870="",NOT(COUNTIFS($L$2:$L3870,$L3870)=1)),"",SUMIFS($G:$G,$L:$L,$L3870))</f>
        <v/>
      </c>
      <c r="K3870" s="5">
        <f>IF(OR($L3870="",NOT(COUNTIFS($L$2:$L3870,$L3870)=1)),"",SUMIFS($I:$I,$L:$L,$L3870))</f>
        <v/>
      </c>
      <c r="L3870" s="6">
        <f>IF($B3870="","",YEAR($B3870))</f>
        <v/>
      </c>
      <c r="M3870" s="6">
        <f>INT((ROW()-2)/39)+1</f>
        <v/>
      </c>
      <c r="N3870" s="6">
        <f>MOD(ROW()-2,39)+2</f>
        <v/>
      </c>
      <c r="O3870" s="42">
        <f>IF(AND($B3870&lt;&gt;"",$C3870&lt;&gt;"",$B3870&lt;=$C3870),INDEX(Szabalyok!$C:$C,$N3870),"")</f>
        <v/>
      </c>
      <c r="P3870">
        <f>IF(D3870="",P3869,P3869+1)</f>
        <v/>
      </c>
    </row>
    <row r="3871">
      <c r="A3871">
        <f>IF(P3871=P3870,0,P3871)</f>
        <v/>
      </c>
      <c r="B3871" s="41">
        <f>IF($M3871&gt;300,"",IF(OR(INDEX(Bemenet!$E$2:$E$301,$M3871)="",INDEX(Bemenet!$F$2:$F$301,$M3871)=""),"",MAX(INDEX(Bemenet!$E$2:$E$301,$M3871),INDEX(Szabalyok!$A:$A,$N3871))))</f>
        <v/>
      </c>
      <c r="C3871" s="41">
        <f>IF($B3871="","",MIN(INDEX(Bemenet!$F$2:$F$301,$M3871),INDEX(Szabalyok!$B:$B,$N3871)))</f>
        <v/>
      </c>
      <c r="D3871" s="5">
        <f>IF(AND($B3871&lt;&gt;"",$C3871&lt;&gt;"",$B3871&lt;=$C3871),INDEX(Bemenet!$G$2:$G$301,$M3871),"")</f>
        <v/>
      </c>
      <c r="E3871" s="6">
        <f>IF(AND($B3871&lt;&gt;"",$C3871&lt;&gt;"",$B3871&lt;=$C3871),INDEX(Bemenet!$D$2:$D$301,$M3871),"")</f>
        <v/>
      </c>
      <c r="F3871" s="5">
        <f>IF(AND($B3871&lt;&gt;"",$C3871&lt;&gt;"",$B3871&lt;=$C3871),$C3871-$B3871+1,"")</f>
        <v/>
      </c>
      <c r="G3871" s="5">
        <f>IF($F3871="","",$F3871*$D3871)</f>
        <v/>
      </c>
      <c r="H3871" s="42">
        <f>IF($G3871="","",$O3871)</f>
        <v/>
      </c>
      <c r="I3871" s="5">
        <f>IF($G3871="","",$G3871*IF($H3871="",$O3871,$H3871)/100)</f>
        <v/>
      </c>
      <c r="J3871" s="5">
        <f>IF(OR($L3871="",NOT(COUNTIFS($L$2:$L3871,$L3871)=1)),"",SUMIFS($G:$G,$L:$L,$L3871))</f>
        <v/>
      </c>
      <c r="K3871" s="5">
        <f>IF(OR($L3871="",NOT(COUNTIFS($L$2:$L3871,$L3871)=1)),"",SUMIFS($I:$I,$L:$L,$L3871))</f>
        <v/>
      </c>
      <c r="L3871" s="6">
        <f>IF($B3871="","",YEAR($B3871))</f>
        <v/>
      </c>
      <c r="M3871" s="6">
        <f>INT((ROW()-2)/39)+1</f>
        <v/>
      </c>
      <c r="N3871" s="6">
        <f>MOD(ROW()-2,39)+2</f>
        <v/>
      </c>
      <c r="O3871" s="42">
        <f>IF(AND($B3871&lt;&gt;"",$C3871&lt;&gt;"",$B3871&lt;=$C3871),INDEX(Szabalyok!$C:$C,$N3871),"")</f>
        <v/>
      </c>
      <c r="P3871">
        <f>IF(D3871="",P3870,P3870+1)</f>
        <v/>
      </c>
    </row>
    <row r="3872">
      <c r="A3872">
        <f>IF(P3872=P3871,0,P3872)</f>
        <v/>
      </c>
      <c r="B3872" s="41">
        <f>IF($M3872&gt;300,"",IF(OR(INDEX(Bemenet!$E$2:$E$301,$M3872)="",INDEX(Bemenet!$F$2:$F$301,$M3872)=""),"",MAX(INDEX(Bemenet!$E$2:$E$301,$M3872),INDEX(Szabalyok!$A:$A,$N3872))))</f>
        <v/>
      </c>
      <c r="C3872" s="41">
        <f>IF($B3872="","",MIN(INDEX(Bemenet!$F$2:$F$301,$M3872),INDEX(Szabalyok!$B:$B,$N3872)))</f>
        <v/>
      </c>
      <c r="D3872" s="5">
        <f>IF(AND($B3872&lt;&gt;"",$C3872&lt;&gt;"",$B3872&lt;=$C3872),INDEX(Bemenet!$G$2:$G$301,$M3872),"")</f>
        <v/>
      </c>
      <c r="E3872" s="6">
        <f>IF(AND($B3872&lt;&gt;"",$C3872&lt;&gt;"",$B3872&lt;=$C3872),INDEX(Bemenet!$D$2:$D$301,$M3872),"")</f>
        <v/>
      </c>
      <c r="F3872" s="5">
        <f>IF(AND($B3872&lt;&gt;"",$C3872&lt;&gt;"",$B3872&lt;=$C3872),$C3872-$B3872+1,"")</f>
        <v/>
      </c>
      <c r="G3872" s="5">
        <f>IF($F3872="","",$F3872*$D3872)</f>
        <v/>
      </c>
      <c r="H3872" s="42">
        <f>IF($G3872="","",$O3872)</f>
        <v/>
      </c>
      <c r="I3872" s="5">
        <f>IF($G3872="","",$G3872*IF($H3872="",$O3872,$H3872)/100)</f>
        <v/>
      </c>
      <c r="J3872" s="5">
        <f>IF(OR($L3872="",NOT(COUNTIFS($L$2:$L3872,$L3872)=1)),"",SUMIFS($G:$G,$L:$L,$L3872))</f>
        <v/>
      </c>
      <c r="K3872" s="5">
        <f>IF(OR($L3872="",NOT(COUNTIFS($L$2:$L3872,$L3872)=1)),"",SUMIFS($I:$I,$L:$L,$L3872))</f>
        <v/>
      </c>
      <c r="L3872" s="6">
        <f>IF($B3872="","",YEAR($B3872))</f>
        <v/>
      </c>
      <c r="M3872" s="6">
        <f>INT((ROW()-2)/39)+1</f>
        <v/>
      </c>
      <c r="N3872" s="6">
        <f>MOD(ROW()-2,39)+2</f>
        <v/>
      </c>
      <c r="O3872" s="42">
        <f>IF(AND($B3872&lt;&gt;"",$C3872&lt;&gt;"",$B3872&lt;=$C3872),INDEX(Szabalyok!$C:$C,$N3872),"")</f>
        <v/>
      </c>
      <c r="P3872">
        <f>IF(D3872="",P3871,P3871+1)</f>
        <v/>
      </c>
    </row>
    <row r="3873">
      <c r="A3873">
        <f>IF(P3873=P3872,0,P3873)</f>
        <v/>
      </c>
      <c r="B3873" s="41">
        <f>IF($M3873&gt;300,"",IF(OR(INDEX(Bemenet!$E$2:$E$301,$M3873)="",INDEX(Bemenet!$F$2:$F$301,$M3873)=""),"",MAX(INDEX(Bemenet!$E$2:$E$301,$M3873),INDEX(Szabalyok!$A:$A,$N3873))))</f>
        <v/>
      </c>
      <c r="C3873" s="41">
        <f>IF($B3873="","",MIN(INDEX(Bemenet!$F$2:$F$301,$M3873),INDEX(Szabalyok!$B:$B,$N3873)))</f>
        <v/>
      </c>
      <c r="D3873" s="5">
        <f>IF(AND($B3873&lt;&gt;"",$C3873&lt;&gt;"",$B3873&lt;=$C3873),INDEX(Bemenet!$G$2:$G$301,$M3873),"")</f>
        <v/>
      </c>
      <c r="E3873" s="6">
        <f>IF(AND($B3873&lt;&gt;"",$C3873&lt;&gt;"",$B3873&lt;=$C3873),INDEX(Bemenet!$D$2:$D$301,$M3873),"")</f>
        <v/>
      </c>
      <c r="F3873" s="5">
        <f>IF(AND($B3873&lt;&gt;"",$C3873&lt;&gt;"",$B3873&lt;=$C3873),$C3873-$B3873+1,"")</f>
        <v/>
      </c>
      <c r="G3873" s="5">
        <f>IF($F3873="","",$F3873*$D3873)</f>
        <v/>
      </c>
      <c r="H3873" s="42">
        <f>IF($G3873="","",$O3873)</f>
        <v/>
      </c>
      <c r="I3873" s="5">
        <f>IF($G3873="","",$G3873*IF($H3873="",$O3873,$H3873)/100)</f>
        <v/>
      </c>
      <c r="J3873" s="5">
        <f>IF(OR($L3873="",NOT(COUNTIFS($L$2:$L3873,$L3873)=1)),"",SUMIFS($G:$G,$L:$L,$L3873))</f>
        <v/>
      </c>
      <c r="K3873" s="5">
        <f>IF(OR($L3873="",NOT(COUNTIFS($L$2:$L3873,$L3873)=1)),"",SUMIFS($I:$I,$L:$L,$L3873))</f>
        <v/>
      </c>
      <c r="L3873" s="6">
        <f>IF($B3873="","",YEAR($B3873))</f>
        <v/>
      </c>
      <c r="M3873" s="6">
        <f>INT((ROW()-2)/39)+1</f>
        <v/>
      </c>
      <c r="N3873" s="6">
        <f>MOD(ROW()-2,39)+2</f>
        <v/>
      </c>
      <c r="O3873" s="42">
        <f>IF(AND($B3873&lt;&gt;"",$C3873&lt;&gt;"",$B3873&lt;=$C3873),INDEX(Szabalyok!$C:$C,$N3873),"")</f>
        <v/>
      </c>
      <c r="P3873">
        <f>IF(D3873="",P3872,P3872+1)</f>
        <v/>
      </c>
    </row>
    <row r="3874">
      <c r="A3874">
        <f>IF(P3874=P3873,0,P3874)</f>
        <v/>
      </c>
      <c r="B3874" s="41">
        <f>IF($M3874&gt;300,"",IF(OR(INDEX(Bemenet!$E$2:$E$301,$M3874)="",INDEX(Bemenet!$F$2:$F$301,$M3874)=""),"",MAX(INDEX(Bemenet!$E$2:$E$301,$M3874),INDEX(Szabalyok!$A:$A,$N3874))))</f>
        <v/>
      </c>
      <c r="C3874" s="41">
        <f>IF($B3874="","",MIN(INDEX(Bemenet!$F$2:$F$301,$M3874),INDEX(Szabalyok!$B:$B,$N3874)))</f>
        <v/>
      </c>
      <c r="D3874" s="5">
        <f>IF(AND($B3874&lt;&gt;"",$C3874&lt;&gt;"",$B3874&lt;=$C3874),INDEX(Bemenet!$G$2:$G$301,$M3874),"")</f>
        <v/>
      </c>
      <c r="E3874" s="6">
        <f>IF(AND($B3874&lt;&gt;"",$C3874&lt;&gt;"",$B3874&lt;=$C3874),INDEX(Bemenet!$D$2:$D$301,$M3874),"")</f>
        <v/>
      </c>
      <c r="F3874" s="5">
        <f>IF(AND($B3874&lt;&gt;"",$C3874&lt;&gt;"",$B3874&lt;=$C3874),$C3874-$B3874+1,"")</f>
        <v/>
      </c>
      <c r="G3874" s="5">
        <f>IF($F3874="","",$F3874*$D3874)</f>
        <v/>
      </c>
      <c r="H3874" s="42">
        <f>IF($G3874="","",$O3874)</f>
        <v/>
      </c>
      <c r="I3874" s="5">
        <f>IF($G3874="","",$G3874*IF($H3874="",$O3874,$H3874)/100)</f>
        <v/>
      </c>
      <c r="J3874" s="5">
        <f>IF(OR($L3874="",NOT(COUNTIFS($L$2:$L3874,$L3874)=1)),"",SUMIFS($G:$G,$L:$L,$L3874))</f>
        <v/>
      </c>
      <c r="K3874" s="5">
        <f>IF(OR($L3874="",NOT(COUNTIFS($L$2:$L3874,$L3874)=1)),"",SUMIFS($I:$I,$L:$L,$L3874))</f>
        <v/>
      </c>
      <c r="L3874" s="6">
        <f>IF($B3874="","",YEAR($B3874))</f>
        <v/>
      </c>
      <c r="M3874" s="6">
        <f>INT((ROW()-2)/39)+1</f>
        <v/>
      </c>
      <c r="N3874" s="6">
        <f>MOD(ROW()-2,39)+2</f>
        <v/>
      </c>
      <c r="O3874" s="42">
        <f>IF(AND($B3874&lt;&gt;"",$C3874&lt;&gt;"",$B3874&lt;=$C3874),INDEX(Szabalyok!$C:$C,$N3874),"")</f>
        <v/>
      </c>
      <c r="P3874">
        <f>IF(D3874="",P3873,P3873+1)</f>
        <v/>
      </c>
    </row>
    <row r="3875">
      <c r="A3875">
        <f>IF(P3875=P3874,0,P3875)</f>
        <v/>
      </c>
      <c r="B3875" s="41">
        <f>IF($M3875&gt;300,"",IF(OR(INDEX(Bemenet!$E$2:$E$301,$M3875)="",INDEX(Bemenet!$F$2:$F$301,$M3875)=""),"",MAX(INDEX(Bemenet!$E$2:$E$301,$M3875),INDEX(Szabalyok!$A:$A,$N3875))))</f>
        <v/>
      </c>
      <c r="C3875" s="41">
        <f>IF($B3875="","",MIN(INDEX(Bemenet!$F$2:$F$301,$M3875),INDEX(Szabalyok!$B:$B,$N3875)))</f>
        <v/>
      </c>
      <c r="D3875" s="5">
        <f>IF(AND($B3875&lt;&gt;"",$C3875&lt;&gt;"",$B3875&lt;=$C3875),INDEX(Bemenet!$G$2:$G$301,$M3875),"")</f>
        <v/>
      </c>
      <c r="E3875" s="6">
        <f>IF(AND($B3875&lt;&gt;"",$C3875&lt;&gt;"",$B3875&lt;=$C3875),INDEX(Bemenet!$D$2:$D$301,$M3875),"")</f>
        <v/>
      </c>
      <c r="F3875" s="5">
        <f>IF(AND($B3875&lt;&gt;"",$C3875&lt;&gt;"",$B3875&lt;=$C3875),$C3875-$B3875+1,"")</f>
        <v/>
      </c>
      <c r="G3875" s="5">
        <f>IF($F3875="","",$F3875*$D3875)</f>
        <v/>
      </c>
      <c r="H3875" s="42">
        <f>IF($G3875="","",$O3875)</f>
        <v/>
      </c>
      <c r="I3875" s="5">
        <f>IF($G3875="","",$G3875*IF($H3875="",$O3875,$H3875)/100)</f>
        <v/>
      </c>
      <c r="J3875" s="5">
        <f>IF(OR($L3875="",NOT(COUNTIFS($L$2:$L3875,$L3875)=1)),"",SUMIFS($G:$G,$L:$L,$L3875))</f>
        <v/>
      </c>
      <c r="K3875" s="5">
        <f>IF(OR($L3875="",NOT(COUNTIFS($L$2:$L3875,$L3875)=1)),"",SUMIFS($I:$I,$L:$L,$L3875))</f>
        <v/>
      </c>
      <c r="L3875" s="6">
        <f>IF($B3875="","",YEAR($B3875))</f>
        <v/>
      </c>
      <c r="M3875" s="6">
        <f>INT((ROW()-2)/39)+1</f>
        <v/>
      </c>
      <c r="N3875" s="6">
        <f>MOD(ROW()-2,39)+2</f>
        <v/>
      </c>
      <c r="O3875" s="42">
        <f>IF(AND($B3875&lt;&gt;"",$C3875&lt;&gt;"",$B3875&lt;=$C3875),INDEX(Szabalyok!$C:$C,$N3875),"")</f>
        <v/>
      </c>
      <c r="P3875">
        <f>IF(D3875="",P3874,P3874+1)</f>
        <v/>
      </c>
    </row>
    <row r="3876">
      <c r="A3876">
        <f>IF(P3876=P3875,0,P3876)</f>
        <v/>
      </c>
      <c r="B3876" s="41">
        <f>IF($M3876&gt;300,"",IF(OR(INDEX(Bemenet!$E$2:$E$301,$M3876)="",INDEX(Bemenet!$F$2:$F$301,$M3876)=""),"",MAX(INDEX(Bemenet!$E$2:$E$301,$M3876),INDEX(Szabalyok!$A:$A,$N3876))))</f>
        <v/>
      </c>
      <c r="C3876" s="41">
        <f>IF($B3876="","",MIN(INDEX(Bemenet!$F$2:$F$301,$M3876),INDEX(Szabalyok!$B:$B,$N3876)))</f>
        <v/>
      </c>
      <c r="D3876" s="5">
        <f>IF(AND($B3876&lt;&gt;"",$C3876&lt;&gt;"",$B3876&lt;=$C3876),INDEX(Bemenet!$G$2:$G$301,$M3876),"")</f>
        <v/>
      </c>
      <c r="E3876" s="6">
        <f>IF(AND($B3876&lt;&gt;"",$C3876&lt;&gt;"",$B3876&lt;=$C3876),INDEX(Bemenet!$D$2:$D$301,$M3876),"")</f>
        <v/>
      </c>
      <c r="F3876" s="5">
        <f>IF(AND($B3876&lt;&gt;"",$C3876&lt;&gt;"",$B3876&lt;=$C3876),$C3876-$B3876+1,"")</f>
        <v/>
      </c>
      <c r="G3876" s="5">
        <f>IF($F3876="","",$F3876*$D3876)</f>
        <v/>
      </c>
      <c r="H3876" s="42">
        <f>IF($G3876="","",$O3876)</f>
        <v/>
      </c>
      <c r="I3876" s="5">
        <f>IF($G3876="","",$G3876*IF($H3876="",$O3876,$H3876)/100)</f>
        <v/>
      </c>
      <c r="J3876" s="5">
        <f>IF(OR($L3876="",NOT(COUNTIFS($L$2:$L3876,$L3876)=1)),"",SUMIFS($G:$G,$L:$L,$L3876))</f>
        <v/>
      </c>
      <c r="K3876" s="5">
        <f>IF(OR($L3876="",NOT(COUNTIFS($L$2:$L3876,$L3876)=1)),"",SUMIFS($I:$I,$L:$L,$L3876))</f>
        <v/>
      </c>
      <c r="L3876" s="6">
        <f>IF($B3876="","",YEAR($B3876))</f>
        <v/>
      </c>
      <c r="M3876" s="6">
        <f>INT((ROW()-2)/39)+1</f>
        <v/>
      </c>
      <c r="N3876" s="6">
        <f>MOD(ROW()-2,39)+2</f>
        <v/>
      </c>
      <c r="O3876" s="42">
        <f>IF(AND($B3876&lt;&gt;"",$C3876&lt;&gt;"",$B3876&lt;=$C3876),INDEX(Szabalyok!$C:$C,$N3876),"")</f>
        <v/>
      </c>
      <c r="P3876">
        <f>IF(D3876="",P3875,P3875+1)</f>
        <v/>
      </c>
    </row>
    <row r="3877">
      <c r="A3877">
        <f>IF(P3877=P3876,0,P3877)</f>
        <v/>
      </c>
      <c r="B3877" s="41">
        <f>IF($M3877&gt;300,"",IF(OR(INDEX(Bemenet!$E$2:$E$301,$M3877)="",INDEX(Bemenet!$F$2:$F$301,$M3877)=""),"",MAX(INDEX(Bemenet!$E$2:$E$301,$M3877),INDEX(Szabalyok!$A:$A,$N3877))))</f>
        <v/>
      </c>
      <c r="C3877" s="41">
        <f>IF($B3877="","",MIN(INDEX(Bemenet!$F$2:$F$301,$M3877),INDEX(Szabalyok!$B:$B,$N3877)))</f>
        <v/>
      </c>
      <c r="D3877" s="5">
        <f>IF(AND($B3877&lt;&gt;"",$C3877&lt;&gt;"",$B3877&lt;=$C3877),INDEX(Bemenet!$G$2:$G$301,$M3877),"")</f>
        <v/>
      </c>
      <c r="E3877" s="6">
        <f>IF(AND($B3877&lt;&gt;"",$C3877&lt;&gt;"",$B3877&lt;=$C3877),INDEX(Bemenet!$D$2:$D$301,$M3877),"")</f>
        <v/>
      </c>
      <c r="F3877" s="5">
        <f>IF(AND($B3877&lt;&gt;"",$C3877&lt;&gt;"",$B3877&lt;=$C3877),$C3877-$B3877+1,"")</f>
        <v/>
      </c>
      <c r="G3877" s="5">
        <f>IF($F3877="","",$F3877*$D3877)</f>
        <v/>
      </c>
      <c r="H3877" s="42">
        <f>IF($G3877="","",$O3877)</f>
        <v/>
      </c>
      <c r="I3877" s="5">
        <f>IF($G3877="","",$G3877*IF($H3877="",$O3877,$H3877)/100)</f>
        <v/>
      </c>
      <c r="J3877" s="5">
        <f>IF(OR($L3877="",NOT(COUNTIFS($L$2:$L3877,$L3877)=1)),"",SUMIFS($G:$G,$L:$L,$L3877))</f>
        <v/>
      </c>
      <c r="K3877" s="5">
        <f>IF(OR($L3877="",NOT(COUNTIFS($L$2:$L3877,$L3877)=1)),"",SUMIFS($I:$I,$L:$L,$L3877))</f>
        <v/>
      </c>
      <c r="L3877" s="6">
        <f>IF($B3877="","",YEAR($B3877))</f>
        <v/>
      </c>
      <c r="M3877" s="6">
        <f>INT((ROW()-2)/39)+1</f>
        <v/>
      </c>
      <c r="N3877" s="6">
        <f>MOD(ROW()-2,39)+2</f>
        <v/>
      </c>
      <c r="O3877" s="42">
        <f>IF(AND($B3877&lt;&gt;"",$C3877&lt;&gt;"",$B3877&lt;=$C3877),INDEX(Szabalyok!$C:$C,$N3877),"")</f>
        <v/>
      </c>
      <c r="P3877">
        <f>IF(D3877="",P3876,P3876+1)</f>
        <v/>
      </c>
    </row>
    <row r="3878">
      <c r="A3878">
        <f>IF(P3878=P3877,0,P3878)</f>
        <v/>
      </c>
      <c r="B3878" s="41">
        <f>IF($M3878&gt;300,"",IF(OR(INDEX(Bemenet!$E$2:$E$301,$M3878)="",INDEX(Bemenet!$F$2:$F$301,$M3878)=""),"",MAX(INDEX(Bemenet!$E$2:$E$301,$M3878),INDEX(Szabalyok!$A:$A,$N3878))))</f>
        <v/>
      </c>
      <c r="C3878" s="41">
        <f>IF($B3878="","",MIN(INDEX(Bemenet!$F$2:$F$301,$M3878),INDEX(Szabalyok!$B:$B,$N3878)))</f>
        <v/>
      </c>
      <c r="D3878" s="5">
        <f>IF(AND($B3878&lt;&gt;"",$C3878&lt;&gt;"",$B3878&lt;=$C3878),INDEX(Bemenet!$G$2:$G$301,$M3878),"")</f>
        <v/>
      </c>
      <c r="E3878" s="6">
        <f>IF(AND($B3878&lt;&gt;"",$C3878&lt;&gt;"",$B3878&lt;=$C3878),INDEX(Bemenet!$D$2:$D$301,$M3878),"")</f>
        <v/>
      </c>
      <c r="F3878" s="5">
        <f>IF(AND($B3878&lt;&gt;"",$C3878&lt;&gt;"",$B3878&lt;=$C3878),$C3878-$B3878+1,"")</f>
        <v/>
      </c>
      <c r="G3878" s="5">
        <f>IF($F3878="","",$F3878*$D3878)</f>
        <v/>
      </c>
      <c r="H3878" s="42">
        <f>IF($G3878="","",$O3878)</f>
        <v/>
      </c>
      <c r="I3878" s="5">
        <f>IF($G3878="","",$G3878*IF($H3878="",$O3878,$H3878)/100)</f>
        <v/>
      </c>
      <c r="J3878" s="5">
        <f>IF(OR($L3878="",NOT(COUNTIFS($L$2:$L3878,$L3878)=1)),"",SUMIFS($G:$G,$L:$L,$L3878))</f>
        <v/>
      </c>
      <c r="K3878" s="5">
        <f>IF(OR($L3878="",NOT(COUNTIFS($L$2:$L3878,$L3878)=1)),"",SUMIFS($I:$I,$L:$L,$L3878))</f>
        <v/>
      </c>
      <c r="L3878" s="6">
        <f>IF($B3878="","",YEAR($B3878))</f>
        <v/>
      </c>
      <c r="M3878" s="6">
        <f>INT((ROW()-2)/39)+1</f>
        <v/>
      </c>
      <c r="N3878" s="6">
        <f>MOD(ROW()-2,39)+2</f>
        <v/>
      </c>
      <c r="O3878" s="42">
        <f>IF(AND($B3878&lt;&gt;"",$C3878&lt;&gt;"",$B3878&lt;=$C3878),INDEX(Szabalyok!$C:$C,$N3878),"")</f>
        <v/>
      </c>
      <c r="P3878">
        <f>IF(D3878="",P3877,P3877+1)</f>
        <v/>
      </c>
    </row>
    <row r="3879">
      <c r="A3879">
        <f>IF(P3879=P3878,0,P3879)</f>
        <v/>
      </c>
      <c r="B3879" s="41">
        <f>IF($M3879&gt;300,"",IF(OR(INDEX(Bemenet!$E$2:$E$301,$M3879)="",INDEX(Bemenet!$F$2:$F$301,$M3879)=""),"",MAX(INDEX(Bemenet!$E$2:$E$301,$M3879),INDEX(Szabalyok!$A:$A,$N3879))))</f>
        <v/>
      </c>
      <c r="C3879" s="41">
        <f>IF($B3879="","",MIN(INDEX(Bemenet!$F$2:$F$301,$M3879),INDEX(Szabalyok!$B:$B,$N3879)))</f>
        <v/>
      </c>
      <c r="D3879" s="5">
        <f>IF(AND($B3879&lt;&gt;"",$C3879&lt;&gt;"",$B3879&lt;=$C3879),INDEX(Bemenet!$G$2:$G$301,$M3879),"")</f>
        <v/>
      </c>
      <c r="E3879" s="6">
        <f>IF(AND($B3879&lt;&gt;"",$C3879&lt;&gt;"",$B3879&lt;=$C3879),INDEX(Bemenet!$D$2:$D$301,$M3879),"")</f>
        <v/>
      </c>
      <c r="F3879" s="5">
        <f>IF(AND($B3879&lt;&gt;"",$C3879&lt;&gt;"",$B3879&lt;=$C3879),$C3879-$B3879+1,"")</f>
        <v/>
      </c>
      <c r="G3879" s="5">
        <f>IF($F3879="","",$F3879*$D3879)</f>
        <v/>
      </c>
      <c r="H3879" s="42">
        <f>IF($G3879="","",$O3879)</f>
        <v/>
      </c>
      <c r="I3879" s="5">
        <f>IF($G3879="","",$G3879*IF($H3879="",$O3879,$H3879)/100)</f>
        <v/>
      </c>
      <c r="J3879" s="5">
        <f>IF(OR($L3879="",NOT(COUNTIFS($L$2:$L3879,$L3879)=1)),"",SUMIFS($G:$G,$L:$L,$L3879))</f>
        <v/>
      </c>
      <c r="K3879" s="5">
        <f>IF(OR($L3879="",NOT(COUNTIFS($L$2:$L3879,$L3879)=1)),"",SUMIFS($I:$I,$L:$L,$L3879))</f>
        <v/>
      </c>
      <c r="L3879" s="6">
        <f>IF($B3879="","",YEAR($B3879))</f>
        <v/>
      </c>
      <c r="M3879" s="6">
        <f>INT((ROW()-2)/39)+1</f>
        <v/>
      </c>
      <c r="N3879" s="6">
        <f>MOD(ROW()-2,39)+2</f>
        <v/>
      </c>
      <c r="O3879" s="42">
        <f>IF(AND($B3879&lt;&gt;"",$C3879&lt;&gt;"",$B3879&lt;=$C3879),INDEX(Szabalyok!$C:$C,$N3879),"")</f>
        <v/>
      </c>
      <c r="P3879">
        <f>IF(D3879="",P3878,P3878+1)</f>
        <v/>
      </c>
    </row>
    <row r="3880">
      <c r="A3880">
        <f>IF(P3880=P3879,0,P3880)</f>
        <v/>
      </c>
      <c r="B3880" s="41">
        <f>IF($M3880&gt;300,"",IF(OR(INDEX(Bemenet!$E$2:$E$301,$M3880)="",INDEX(Bemenet!$F$2:$F$301,$M3880)=""),"",MAX(INDEX(Bemenet!$E$2:$E$301,$M3880),INDEX(Szabalyok!$A:$A,$N3880))))</f>
        <v/>
      </c>
      <c r="C3880" s="41">
        <f>IF($B3880="","",MIN(INDEX(Bemenet!$F$2:$F$301,$M3880),INDEX(Szabalyok!$B:$B,$N3880)))</f>
        <v/>
      </c>
      <c r="D3880" s="5">
        <f>IF(AND($B3880&lt;&gt;"",$C3880&lt;&gt;"",$B3880&lt;=$C3880),INDEX(Bemenet!$G$2:$G$301,$M3880),"")</f>
        <v/>
      </c>
      <c r="E3880" s="6">
        <f>IF(AND($B3880&lt;&gt;"",$C3880&lt;&gt;"",$B3880&lt;=$C3880),INDEX(Bemenet!$D$2:$D$301,$M3880),"")</f>
        <v/>
      </c>
      <c r="F3880" s="5">
        <f>IF(AND($B3880&lt;&gt;"",$C3880&lt;&gt;"",$B3880&lt;=$C3880),$C3880-$B3880+1,"")</f>
        <v/>
      </c>
      <c r="G3880" s="5">
        <f>IF($F3880="","",$F3880*$D3880)</f>
        <v/>
      </c>
      <c r="H3880" s="42">
        <f>IF($G3880="","",$O3880)</f>
        <v/>
      </c>
      <c r="I3880" s="5">
        <f>IF($G3880="","",$G3880*IF($H3880="",$O3880,$H3880)/100)</f>
        <v/>
      </c>
      <c r="J3880" s="5">
        <f>IF(OR($L3880="",NOT(COUNTIFS($L$2:$L3880,$L3880)=1)),"",SUMIFS($G:$G,$L:$L,$L3880))</f>
        <v/>
      </c>
      <c r="K3880" s="5">
        <f>IF(OR($L3880="",NOT(COUNTIFS($L$2:$L3880,$L3880)=1)),"",SUMIFS($I:$I,$L:$L,$L3880))</f>
        <v/>
      </c>
      <c r="L3880" s="6">
        <f>IF($B3880="","",YEAR($B3880))</f>
        <v/>
      </c>
      <c r="M3880" s="6">
        <f>INT((ROW()-2)/39)+1</f>
        <v/>
      </c>
      <c r="N3880" s="6">
        <f>MOD(ROW()-2,39)+2</f>
        <v/>
      </c>
      <c r="O3880" s="42">
        <f>IF(AND($B3880&lt;&gt;"",$C3880&lt;&gt;"",$B3880&lt;=$C3880),INDEX(Szabalyok!$C:$C,$N3880),"")</f>
        <v/>
      </c>
      <c r="P3880">
        <f>IF(D3880="",P3879,P3879+1)</f>
        <v/>
      </c>
    </row>
    <row r="3881">
      <c r="A3881">
        <f>IF(P3881=P3880,0,P3881)</f>
        <v/>
      </c>
      <c r="B3881" s="41">
        <f>IF($M3881&gt;300,"",IF(OR(INDEX(Bemenet!$E$2:$E$301,$M3881)="",INDEX(Bemenet!$F$2:$F$301,$M3881)=""),"",MAX(INDEX(Bemenet!$E$2:$E$301,$M3881),INDEX(Szabalyok!$A:$A,$N3881))))</f>
        <v/>
      </c>
      <c r="C3881" s="41">
        <f>IF($B3881="","",MIN(INDEX(Bemenet!$F$2:$F$301,$M3881),INDEX(Szabalyok!$B:$B,$N3881)))</f>
        <v/>
      </c>
      <c r="D3881" s="5">
        <f>IF(AND($B3881&lt;&gt;"",$C3881&lt;&gt;"",$B3881&lt;=$C3881),INDEX(Bemenet!$G$2:$G$301,$M3881),"")</f>
        <v/>
      </c>
      <c r="E3881" s="6">
        <f>IF(AND($B3881&lt;&gt;"",$C3881&lt;&gt;"",$B3881&lt;=$C3881),INDEX(Bemenet!$D$2:$D$301,$M3881),"")</f>
        <v/>
      </c>
      <c r="F3881" s="5">
        <f>IF(AND($B3881&lt;&gt;"",$C3881&lt;&gt;"",$B3881&lt;=$C3881),$C3881-$B3881+1,"")</f>
        <v/>
      </c>
      <c r="G3881" s="5">
        <f>IF($F3881="","",$F3881*$D3881)</f>
        <v/>
      </c>
      <c r="H3881" s="42">
        <f>IF($G3881="","",$O3881)</f>
        <v/>
      </c>
      <c r="I3881" s="5">
        <f>IF($G3881="","",$G3881*IF($H3881="",$O3881,$H3881)/100)</f>
        <v/>
      </c>
      <c r="J3881" s="5">
        <f>IF(OR($L3881="",NOT(COUNTIFS($L$2:$L3881,$L3881)=1)),"",SUMIFS($G:$G,$L:$L,$L3881))</f>
        <v/>
      </c>
      <c r="K3881" s="5">
        <f>IF(OR($L3881="",NOT(COUNTIFS($L$2:$L3881,$L3881)=1)),"",SUMIFS($I:$I,$L:$L,$L3881))</f>
        <v/>
      </c>
      <c r="L3881" s="6">
        <f>IF($B3881="","",YEAR($B3881))</f>
        <v/>
      </c>
      <c r="M3881" s="6">
        <f>INT((ROW()-2)/39)+1</f>
        <v/>
      </c>
      <c r="N3881" s="6">
        <f>MOD(ROW()-2,39)+2</f>
        <v/>
      </c>
      <c r="O3881" s="42">
        <f>IF(AND($B3881&lt;&gt;"",$C3881&lt;&gt;"",$B3881&lt;=$C3881),INDEX(Szabalyok!$C:$C,$N3881),"")</f>
        <v/>
      </c>
      <c r="P3881">
        <f>IF(D3881="",P3880,P3880+1)</f>
        <v/>
      </c>
    </row>
    <row r="3882">
      <c r="A3882">
        <f>IF(P3882=P3881,0,P3882)</f>
        <v/>
      </c>
      <c r="B3882" s="41">
        <f>IF($M3882&gt;300,"",IF(OR(INDEX(Bemenet!$E$2:$E$301,$M3882)="",INDEX(Bemenet!$F$2:$F$301,$M3882)=""),"",MAX(INDEX(Bemenet!$E$2:$E$301,$M3882),INDEX(Szabalyok!$A:$A,$N3882))))</f>
        <v/>
      </c>
      <c r="C3882" s="41">
        <f>IF($B3882="","",MIN(INDEX(Bemenet!$F$2:$F$301,$M3882),INDEX(Szabalyok!$B:$B,$N3882)))</f>
        <v/>
      </c>
      <c r="D3882" s="5">
        <f>IF(AND($B3882&lt;&gt;"",$C3882&lt;&gt;"",$B3882&lt;=$C3882),INDEX(Bemenet!$G$2:$G$301,$M3882),"")</f>
        <v/>
      </c>
      <c r="E3882" s="6">
        <f>IF(AND($B3882&lt;&gt;"",$C3882&lt;&gt;"",$B3882&lt;=$C3882),INDEX(Bemenet!$D$2:$D$301,$M3882),"")</f>
        <v/>
      </c>
      <c r="F3882" s="5">
        <f>IF(AND($B3882&lt;&gt;"",$C3882&lt;&gt;"",$B3882&lt;=$C3882),$C3882-$B3882+1,"")</f>
        <v/>
      </c>
      <c r="G3882" s="5">
        <f>IF($F3882="","",$F3882*$D3882)</f>
        <v/>
      </c>
      <c r="H3882" s="42">
        <f>IF($G3882="","",$O3882)</f>
        <v/>
      </c>
      <c r="I3882" s="5">
        <f>IF($G3882="","",$G3882*IF($H3882="",$O3882,$H3882)/100)</f>
        <v/>
      </c>
      <c r="J3882" s="5">
        <f>IF(OR($L3882="",NOT(COUNTIFS($L$2:$L3882,$L3882)=1)),"",SUMIFS($G:$G,$L:$L,$L3882))</f>
        <v/>
      </c>
      <c r="K3882" s="5">
        <f>IF(OR($L3882="",NOT(COUNTIFS($L$2:$L3882,$L3882)=1)),"",SUMIFS($I:$I,$L:$L,$L3882))</f>
        <v/>
      </c>
      <c r="L3882" s="6">
        <f>IF($B3882="","",YEAR($B3882))</f>
        <v/>
      </c>
      <c r="M3882" s="6">
        <f>INT((ROW()-2)/39)+1</f>
        <v/>
      </c>
      <c r="N3882" s="6">
        <f>MOD(ROW()-2,39)+2</f>
        <v/>
      </c>
      <c r="O3882" s="42">
        <f>IF(AND($B3882&lt;&gt;"",$C3882&lt;&gt;"",$B3882&lt;=$C3882),INDEX(Szabalyok!$C:$C,$N3882),"")</f>
        <v/>
      </c>
      <c r="P3882">
        <f>IF(D3882="",P3881,P3881+1)</f>
        <v/>
      </c>
    </row>
    <row r="3883">
      <c r="A3883">
        <f>IF(P3883=P3882,0,P3883)</f>
        <v/>
      </c>
      <c r="B3883" s="41">
        <f>IF($M3883&gt;300,"",IF(OR(INDEX(Bemenet!$E$2:$E$301,$M3883)="",INDEX(Bemenet!$F$2:$F$301,$M3883)=""),"",MAX(INDEX(Bemenet!$E$2:$E$301,$M3883),INDEX(Szabalyok!$A:$A,$N3883))))</f>
        <v/>
      </c>
      <c r="C3883" s="41">
        <f>IF($B3883="","",MIN(INDEX(Bemenet!$F$2:$F$301,$M3883),INDEX(Szabalyok!$B:$B,$N3883)))</f>
        <v/>
      </c>
      <c r="D3883" s="5">
        <f>IF(AND($B3883&lt;&gt;"",$C3883&lt;&gt;"",$B3883&lt;=$C3883),INDEX(Bemenet!$G$2:$G$301,$M3883),"")</f>
        <v/>
      </c>
      <c r="E3883" s="6">
        <f>IF(AND($B3883&lt;&gt;"",$C3883&lt;&gt;"",$B3883&lt;=$C3883),INDEX(Bemenet!$D$2:$D$301,$M3883),"")</f>
        <v/>
      </c>
      <c r="F3883" s="5">
        <f>IF(AND($B3883&lt;&gt;"",$C3883&lt;&gt;"",$B3883&lt;=$C3883),$C3883-$B3883+1,"")</f>
        <v/>
      </c>
      <c r="G3883" s="5">
        <f>IF($F3883="","",$F3883*$D3883)</f>
        <v/>
      </c>
      <c r="H3883" s="42">
        <f>IF($G3883="","",$O3883)</f>
        <v/>
      </c>
      <c r="I3883" s="5">
        <f>IF($G3883="","",$G3883*IF($H3883="",$O3883,$H3883)/100)</f>
        <v/>
      </c>
      <c r="J3883" s="5">
        <f>IF(OR($L3883="",NOT(COUNTIFS($L$2:$L3883,$L3883)=1)),"",SUMIFS($G:$G,$L:$L,$L3883))</f>
        <v/>
      </c>
      <c r="K3883" s="5">
        <f>IF(OR($L3883="",NOT(COUNTIFS($L$2:$L3883,$L3883)=1)),"",SUMIFS($I:$I,$L:$L,$L3883))</f>
        <v/>
      </c>
      <c r="L3883" s="6">
        <f>IF($B3883="","",YEAR($B3883))</f>
        <v/>
      </c>
      <c r="M3883" s="6">
        <f>INT((ROW()-2)/39)+1</f>
        <v/>
      </c>
      <c r="N3883" s="6">
        <f>MOD(ROW()-2,39)+2</f>
        <v/>
      </c>
      <c r="O3883" s="42">
        <f>IF(AND($B3883&lt;&gt;"",$C3883&lt;&gt;"",$B3883&lt;=$C3883),INDEX(Szabalyok!$C:$C,$N3883),"")</f>
        <v/>
      </c>
      <c r="P3883">
        <f>IF(D3883="",P3882,P3882+1)</f>
        <v/>
      </c>
    </row>
    <row r="3884">
      <c r="A3884">
        <f>IF(P3884=P3883,0,P3884)</f>
        <v/>
      </c>
      <c r="B3884" s="41">
        <f>IF($M3884&gt;300,"",IF(OR(INDEX(Bemenet!$E$2:$E$301,$M3884)="",INDEX(Bemenet!$F$2:$F$301,$M3884)=""),"",MAX(INDEX(Bemenet!$E$2:$E$301,$M3884),INDEX(Szabalyok!$A:$A,$N3884))))</f>
        <v/>
      </c>
      <c r="C3884" s="41">
        <f>IF($B3884="","",MIN(INDEX(Bemenet!$F$2:$F$301,$M3884),INDEX(Szabalyok!$B:$B,$N3884)))</f>
        <v/>
      </c>
      <c r="D3884" s="5">
        <f>IF(AND($B3884&lt;&gt;"",$C3884&lt;&gt;"",$B3884&lt;=$C3884),INDEX(Bemenet!$G$2:$G$301,$M3884),"")</f>
        <v/>
      </c>
      <c r="E3884" s="6">
        <f>IF(AND($B3884&lt;&gt;"",$C3884&lt;&gt;"",$B3884&lt;=$C3884),INDEX(Bemenet!$D$2:$D$301,$M3884),"")</f>
        <v/>
      </c>
      <c r="F3884" s="5">
        <f>IF(AND($B3884&lt;&gt;"",$C3884&lt;&gt;"",$B3884&lt;=$C3884),$C3884-$B3884+1,"")</f>
        <v/>
      </c>
      <c r="G3884" s="5">
        <f>IF($F3884="","",$F3884*$D3884)</f>
        <v/>
      </c>
      <c r="H3884" s="42">
        <f>IF($G3884="","",$O3884)</f>
        <v/>
      </c>
      <c r="I3884" s="5">
        <f>IF($G3884="","",$G3884*IF($H3884="",$O3884,$H3884)/100)</f>
        <v/>
      </c>
      <c r="J3884" s="5">
        <f>IF(OR($L3884="",NOT(COUNTIFS($L$2:$L3884,$L3884)=1)),"",SUMIFS($G:$G,$L:$L,$L3884))</f>
        <v/>
      </c>
      <c r="K3884" s="5">
        <f>IF(OR($L3884="",NOT(COUNTIFS($L$2:$L3884,$L3884)=1)),"",SUMIFS($I:$I,$L:$L,$L3884))</f>
        <v/>
      </c>
      <c r="L3884" s="6">
        <f>IF($B3884="","",YEAR($B3884))</f>
        <v/>
      </c>
      <c r="M3884" s="6">
        <f>INT((ROW()-2)/39)+1</f>
        <v/>
      </c>
      <c r="N3884" s="6">
        <f>MOD(ROW()-2,39)+2</f>
        <v/>
      </c>
      <c r="O3884" s="42">
        <f>IF(AND($B3884&lt;&gt;"",$C3884&lt;&gt;"",$B3884&lt;=$C3884),INDEX(Szabalyok!$C:$C,$N3884),"")</f>
        <v/>
      </c>
      <c r="P3884">
        <f>IF(D3884="",P3883,P3883+1)</f>
        <v/>
      </c>
    </row>
    <row r="3885">
      <c r="A3885">
        <f>IF(P3885=P3884,0,P3885)</f>
        <v/>
      </c>
      <c r="B3885" s="41">
        <f>IF($M3885&gt;300,"",IF(OR(INDEX(Bemenet!$E$2:$E$301,$M3885)="",INDEX(Bemenet!$F$2:$F$301,$M3885)=""),"",MAX(INDEX(Bemenet!$E$2:$E$301,$M3885),INDEX(Szabalyok!$A:$A,$N3885))))</f>
        <v/>
      </c>
      <c r="C3885" s="41">
        <f>IF($B3885="","",MIN(INDEX(Bemenet!$F$2:$F$301,$M3885),INDEX(Szabalyok!$B:$B,$N3885)))</f>
        <v/>
      </c>
      <c r="D3885" s="5">
        <f>IF(AND($B3885&lt;&gt;"",$C3885&lt;&gt;"",$B3885&lt;=$C3885),INDEX(Bemenet!$G$2:$G$301,$M3885),"")</f>
        <v/>
      </c>
      <c r="E3885" s="6">
        <f>IF(AND($B3885&lt;&gt;"",$C3885&lt;&gt;"",$B3885&lt;=$C3885),INDEX(Bemenet!$D$2:$D$301,$M3885),"")</f>
        <v/>
      </c>
      <c r="F3885" s="5">
        <f>IF(AND($B3885&lt;&gt;"",$C3885&lt;&gt;"",$B3885&lt;=$C3885),$C3885-$B3885+1,"")</f>
        <v/>
      </c>
      <c r="G3885" s="5">
        <f>IF($F3885="","",$F3885*$D3885)</f>
        <v/>
      </c>
      <c r="H3885" s="42">
        <f>IF($G3885="","",$O3885)</f>
        <v/>
      </c>
      <c r="I3885" s="5">
        <f>IF($G3885="","",$G3885*IF($H3885="",$O3885,$H3885)/100)</f>
        <v/>
      </c>
      <c r="J3885" s="5">
        <f>IF(OR($L3885="",NOT(COUNTIFS($L$2:$L3885,$L3885)=1)),"",SUMIFS($G:$G,$L:$L,$L3885))</f>
        <v/>
      </c>
      <c r="K3885" s="5">
        <f>IF(OR($L3885="",NOT(COUNTIFS($L$2:$L3885,$L3885)=1)),"",SUMIFS($I:$I,$L:$L,$L3885))</f>
        <v/>
      </c>
      <c r="L3885" s="6">
        <f>IF($B3885="","",YEAR($B3885))</f>
        <v/>
      </c>
      <c r="M3885" s="6">
        <f>INT((ROW()-2)/39)+1</f>
        <v/>
      </c>
      <c r="N3885" s="6">
        <f>MOD(ROW()-2,39)+2</f>
        <v/>
      </c>
      <c r="O3885" s="42">
        <f>IF(AND($B3885&lt;&gt;"",$C3885&lt;&gt;"",$B3885&lt;=$C3885),INDEX(Szabalyok!$C:$C,$N3885),"")</f>
        <v/>
      </c>
      <c r="P3885">
        <f>IF(D3885="",P3884,P3884+1)</f>
        <v/>
      </c>
    </row>
    <row r="3886">
      <c r="A3886">
        <f>IF(P3886=P3885,0,P3886)</f>
        <v/>
      </c>
      <c r="B3886" s="41">
        <f>IF($M3886&gt;300,"",IF(OR(INDEX(Bemenet!$E$2:$E$301,$M3886)="",INDEX(Bemenet!$F$2:$F$301,$M3886)=""),"",MAX(INDEX(Bemenet!$E$2:$E$301,$M3886),INDEX(Szabalyok!$A:$A,$N3886))))</f>
        <v/>
      </c>
      <c r="C3886" s="41">
        <f>IF($B3886="","",MIN(INDEX(Bemenet!$F$2:$F$301,$M3886),INDEX(Szabalyok!$B:$B,$N3886)))</f>
        <v/>
      </c>
      <c r="D3886" s="5">
        <f>IF(AND($B3886&lt;&gt;"",$C3886&lt;&gt;"",$B3886&lt;=$C3886),INDEX(Bemenet!$G$2:$G$301,$M3886),"")</f>
        <v/>
      </c>
      <c r="E3886" s="6">
        <f>IF(AND($B3886&lt;&gt;"",$C3886&lt;&gt;"",$B3886&lt;=$C3886),INDEX(Bemenet!$D$2:$D$301,$M3886),"")</f>
        <v/>
      </c>
      <c r="F3886" s="5">
        <f>IF(AND($B3886&lt;&gt;"",$C3886&lt;&gt;"",$B3886&lt;=$C3886),$C3886-$B3886+1,"")</f>
        <v/>
      </c>
      <c r="G3886" s="5">
        <f>IF($F3886="","",$F3886*$D3886)</f>
        <v/>
      </c>
      <c r="H3886" s="42">
        <f>IF($G3886="","",$O3886)</f>
        <v/>
      </c>
      <c r="I3886" s="5">
        <f>IF($G3886="","",$G3886*IF($H3886="",$O3886,$H3886)/100)</f>
        <v/>
      </c>
      <c r="J3886" s="5">
        <f>IF(OR($L3886="",NOT(COUNTIFS($L$2:$L3886,$L3886)=1)),"",SUMIFS($G:$G,$L:$L,$L3886))</f>
        <v/>
      </c>
      <c r="K3886" s="5">
        <f>IF(OR($L3886="",NOT(COUNTIFS($L$2:$L3886,$L3886)=1)),"",SUMIFS($I:$I,$L:$L,$L3886))</f>
        <v/>
      </c>
      <c r="L3886" s="6">
        <f>IF($B3886="","",YEAR($B3886))</f>
        <v/>
      </c>
      <c r="M3886" s="6">
        <f>INT((ROW()-2)/39)+1</f>
        <v/>
      </c>
      <c r="N3886" s="6">
        <f>MOD(ROW()-2,39)+2</f>
        <v/>
      </c>
      <c r="O3886" s="42">
        <f>IF(AND($B3886&lt;&gt;"",$C3886&lt;&gt;"",$B3886&lt;=$C3886),INDEX(Szabalyok!$C:$C,$N3886),"")</f>
        <v/>
      </c>
      <c r="P3886">
        <f>IF(D3886="",P3885,P3885+1)</f>
        <v/>
      </c>
    </row>
    <row r="3887">
      <c r="A3887">
        <f>IF(P3887=P3886,0,P3887)</f>
        <v/>
      </c>
      <c r="B3887" s="41">
        <f>IF($M3887&gt;300,"",IF(OR(INDEX(Bemenet!$E$2:$E$301,$M3887)="",INDEX(Bemenet!$F$2:$F$301,$M3887)=""),"",MAX(INDEX(Bemenet!$E$2:$E$301,$M3887),INDEX(Szabalyok!$A:$A,$N3887))))</f>
        <v/>
      </c>
      <c r="C3887" s="41">
        <f>IF($B3887="","",MIN(INDEX(Bemenet!$F$2:$F$301,$M3887),INDEX(Szabalyok!$B:$B,$N3887)))</f>
        <v/>
      </c>
      <c r="D3887" s="5">
        <f>IF(AND($B3887&lt;&gt;"",$C3887&lt;&gt;"",$B3887&lt;=$C3887),INDEX(Bemenet!$G$2:$G$301,$M3887),"")</f>
        <v/>
      </c>
      <c r="E3887" s="6">
        <f>IF(AND($B3887&lt;&gt;"",$C3887&lt;&gt;"",$B3887&lt;=$C3887),INDEX(Bemenet!$D$2:$D$301,$M3887),"")</f>
        <v/>
      </c>
      <c r="F3887" s="5">
        <f>IF(AND($B3887&lt;&gt;"",$C3887&lt;&gt;"",$B3887&lt;=$C3887),$C3887-$B3887+1,"")</f>
        <v/>
      </c>
      <c r="G3887" s="5">
        <f>IF($F3887="","",$F3887*$D3887)</f>
        <v/>
      </c>
      <c r="H3887" s="42">
        <f>IF($G3887="","",$O3887)</f>
        <v/>
      </c>
      <c r="I3887" s="5">
        <f>IF($G3887="","",$G3887*IF($H3887="",$O3887,$H3887)/100)</f>
        <v/>
      </c>
      <c r="J3887" s="5">
        <f>IF(OR($L3887="",NOT(COUNTIFS($L$2:$L3887,$L3887)=1)),"",SUMIFS($G:$G,$L:$L,$L3887))</f>
        <v/>
      </c>
      <c r="K3887" s="5">
        <f>IF(OR($L3887="",NOT(COUNTIFS($L$2:$L3887,$L3887)=1)),"",SUMIFS($I:$I,$L:$L,$L3887))</f>
        <v/>
      </c>
      <c r="L3887" s="6">
        <f>IF($B3887="","",YEAR($B3887))</f>
        <v/>
      </c>
      <c r="M3887" s="6">
        <f>INT((ROW()-2)/39)+1</f>
        <v/>
      </c>
      <c r="N3887" s="6">
        <f>MOD(ROW()-2,39)+2</f>
        <v/>
      </c>
      <c r="O3887" s="42">
        <f>IF(AND($B3887&lt;&gt;"",$C3887&lt;&gt;"",$B3887&lt;=$C3887),INDEX(Szabalyok!$C:$C,$N3887),"")</f>
        <v/>
      </c>
      <c r="P3887">
        <f>IF(D3887="",P3886,P3886+1)</f>
        <v/>
      </c>
    </row>
    <row r="3888">
      <c r="A3888">
        <f>IF(P3888=P3887,0,P3888)</f>
        <v/>
      </c>
      <c r="B3888" s="41">
        <f>IF($M3888&gt;300,"",IF(OR(INDEX(Bemenet!$E$2:$E$301,$M3888)="",INDEX(Bemenet!$F$2:$F$301,$M3888)=""),"",MAX(INDEX(Bemenet!$E$2:$E$301,$M3888),INDEX(Szabalyok!$A:$A,$N3888))))</f>
        <v/>
      </c>
      <c r="C3888" s="41">
        <f>IF($B3888="","",MIN(INDEX(Bemenet!$F$2:$F$301,$M3888),INDEX(Szabalyok!$B:$B,$N3888)))</f>
        <v/>
      </c>
      <c r="D3888" s="5">
        <f>IF(AND($B3888&lt;&gt;"",$C3888&lt;&gt;"",$B3888&lt;=$C3888),INDEX(Bemenet!$G$2:$G$301,$M3888),"")</f>
        <v/>
      </c>
      <c r="E3888" s="6">
        <f>IF(AND($B3888&lt;&gt;"",$C3888&lt;&gt;"",$B3888&lt;=$C3888),INDEX(Bemenet!$D$2:$D$301,$M3888),"")</f>
        <v/>
      </c>
      <c r="F3888" s="5">
        <f>IF(AND($B3888&lt;&gt;"",$C3888&lt;&gt;"",$B3888&lt;=$C3888),$C3888-$B3888+1,"")</f>
        <v/>
      </c>
      <c r="G3888" s="5">
        <f>IF($F3888="","",$F3888*$D3888)</f>
        <v/>
      </c>
      <c r="H3888" s="42">
        <f>IF($G3888="","",$O3888)</f>
        <v/>
      </c>
      <c r="I3888" s="5">
        <f>IF($G3888="","",$G3888*IF($H3888="",$O3888,$H3888)/100)</f>
        <v/>
      </c>
      <c r="J3888" s="5">
        <f>IF(OR($L3888="",NOT(COUNTIFS($L$2:$L3888,$L3888)=1)),"",SUMIFS($G:$G,$L:$L,$L3888))</f>
        <v/>
      </c>
      <c r="K3888" s="5">
        <f>IF(OR($L3888="",NOT(COUNTIFS($L$2:$L3888,$L3888)=1)),"",SUMIFS($I:$I,$L:$L,$L3888))</f>
        <v/>
      </c>
      <c r="L3888" s="6">
        <f>IF($B3888="","",YEAR($B3888))</f>
        <v/>
      </c>
      <c r="M3888" s="6">
        <f>INT((ROW()-2)/39)+1</f>
        <v/>
      </c>
      <c r="N3888" s="6">
        <f>MOD(ROW()-2,39)+2</f>
        <v/>
      </c>
      <c r="O3888" s="42">
        <f>IF(AND($B3888&lt;&gt;"",$C3888&lt;&gt;"",$B3888&lt;=$C3888),INDEX(Szabalyok!$C:$C,$N3888),"")</f>
        <v/>
      </c>
      <c r="P3888">
        <f>IF(D3888="",P3887,P3887+1)</f>
        <v/>
      </c>
    </row>
    <row r="3889">
      <c r="A3889">
        <f>IF(P3889=P3888,0,P3889)</f>
        <v/>
      </c>
      <c r="B3889" s="41">
        <f>IF($M3889&gt;300,"",IF(OR(INDEX(Bemenet!$E$2:$E$301,$M3889)="",INDEX(Bemenet!$F$2:$F$301,$M3889)=""),"",MAX(INDEX(Bemenet!$E$2:$E$301,$M3889),INDEX(Szabalyok!$A:$A,$N3889))))</f>
        <v/>
      </c>
      <c r="C3889" s="41">
        <f>IF($B3889="","",MIN(INDEX(Bemenet!$F$2:$F$301,$M3889),INDEX(Szabalyok!$B:$B,$N3889)))</f>
        <v/>
      </c>
      <c r="D3889" s="5">
        <f>IF(AND($B3889&lt;&gt;"",$C3889&lt;&gt;"",$B3889&lt;=$C3889),INDEX(Bemenet!$G$2:$G$301,$M3889),"")</f>
        <v/>
      </c>
      <c r="E3889" s="6">
        <f>IF(AND($B3889&lt;&gt;"",$C3889&lt;&gt;"",$B3889&lt;=$C3889),INDEX(Bemenet!$D$2:$D$301,$M3889),"")</f>
        <v/>
      </c>
      <c r="F3889" s="5">
        <f>IF(AND($B3889&lt;&gt;"",$C3889&lt;&gt;"",$B3889&lt;=$C3889),$C3889-$B3889+1,"")</f>
        <v/>
      </c>
      <c r="G3889" s="5">
        <f>IF($F3889="","",$F3889*$D3889)</f>
        <v/>
      </c>
      <c r="H3889" s="42">
        <f>IF($G3889="","",$O3889)</f>
        <v/>
      </c>
      <c r="I3889" s="5">
        <f>IF($G3889="","",$G3889*IF($H3889="",$O3889,$H3889)/100)</f>
        <v/>
      </c>
      <c r="J3889" s="5">
        <f>IF(OR($L3889="",NOT(COUNTIFS($L$2:$L3889,$L3889)=1)),"",SUMIFS($G:$G,$L:$L,$L3889))</f>
        <v/>
      </c>
      <c r="K3889" s="5">
        <f>IF(OR($L3889="",NOT(COUNTIFS($L$2:$L3889,$L3889)=1)),"",SUMIFS($I:$I,$L:$L,$L3889))</f>
        <v/>
      </c>
      <c r="L3889" s="6">
        <f>IF($B3889="","",YEAR($B3889))</f>
        <v/>
      </c>
      <c r="M3889" s="6">
        <f>INT((ROW()-2)/39)+1</f>
        <v/>
      </c>
      <c r="N3889" s="6">
        <f>MOD(ROW()-2,39)+2</f>
        <v/>
      </c>
      <c r="O3889" s="42">
        <f>IF(AND($B3889&lt;&gt;"",$C3889&lt;&gt;"",$B3889&lt;=$C3889),INDEX(Szabalyok!$C:$C,$N3889),"")</f>
        <v/>
      </c>
      <c r="P3889">
        <f>IF(D3889="",P3888,P3888+1)</f>
        <v/>
      </c>
    </row>
    <row r="3890">
      <c r="A3890">
        <f>IF(P3890=P3889,0,P3890)</f>
        <v/>
      </c>
      <c r="B3890" s="41">
        <f>IF($M3890&gt;300,"",IF(OR(INDEX(Bemenet!$E$2:$E$301,$M3890)="",INDEX(Bemenet!$F$2:$F$301,$M3890)=""),"",MAX(INDEX(Bemenet!$E$2:$E$301,$M3890),INDEX(Szabalyok!$A:$A,$N3890))))</f>
        <v/>
      </c>
      <c r="C3890" s="41">
        <f>IF($B3890="","",MIN(INDEX(Bemenet!$F$2:$F$301,$M3890),INDEX(Szabalyok!$B:$B,$N3890)))</f>
        <v/>
      </c>
      <c r="D3890" s="5">
        <f>IF(AND($B3890&lt;&gt;"",$C3890&lt;&gt;"",$B3890&lt;=$C3890),INDEX(Bemenet!$G$2:$G$301,$M3890),"")</f>
        <v/>
      </c>
      <c r="E3890" s="6">
        <f>IF(AND($B3890&lt;&gt;"",$C3890&lt;&gt;"",$B3890&lt;=$C3890),INDEX(Bemenet!$D$2:$D$301,$M3890),"")</f>
        <v/>
      </c>
      <c r="F3890" s="5">
        <f>IF(AND($B3890&lt;&gt;"",$C3890&lt;&gt;"",$B3890&lt;=$C3890),$C3890-$B3890+1,"")</f>
        <v/>
      </c>
      <c r="G3890" s="5">
        <f>IF($F3890="","",$F3890*$D3890)</f>
        <v/>
      </c>
      <c r="H3890" s="42">
        <f>IF($G3890="","",$O3890)</f>
        <v/>
      </c>
      <c r="I3890" s="5">
        <f>IF($G3890="","",$G3890*IF($H3890="",$O3890,$H3890)/100)</f>
        <v/>
      </c>
      <c r="J3890" s="5">
        <f>IF(OR($L3890="",NOT(COUNTIFS($L$2:$L3890,$L3890)=1)),"",SUMIFS($G:$G,$L:$L,$L3890))</f>
        <v/>
      </c>
      <c r="K3890" s="5">
        <f>IF(OR($L3890="",NOT(COUNTIFS($L$2:$L3890,$L3890)=1)),"",SUMIFS($I:$I,$L:$L,$L3890))</f>
        <v/>
      </c>
      <c r="L3890" s="6">
        <f>IF($B3890="","",YEAR($B3890))</f>
        <v/>
      </c>
      <c r="M3890" s="6">
        <f>INT((ROW()-2)/39)+1</f>
        <v/>
      </c>
      <c r="N3890" s="6">
        <f>MOD(ROW()-2,39)+2</f>
        <v/>
      </c>
      <c r="O3890" s="42">
        <f>IF(AND($B3890&lt;&gt;"",$C3890&lt;&gt;"",$B3890&lt;=$C3890),INDEX(Szabalyok!$C:$C,$N3890),"")</f>
        <v/>
      </c>
      <c r="P3890">
        <f>IF(D3890="",P3889,P3889+1)</f>
        <v/>
      </c>
    </row>
    <row r="3891">
      <c r="A3891">
        <f>IF(P3891=P3890,0,P3891)</f>
        <v/>
      </c>
      <c r="B3891" s="41">
        <f>IF($M3891&gt;300,"",IF(OR(INDEX(Bemenet!$E$2:$E$301,$M3891)="",INDEX(Bemenet!$F$2:$F$301,$M3891)=""),"",MAX(INDEX(Bemenet!$E$2:$E$301,$M3891),INDEX(Szabalyok!$A:$A,$N3891))))</f>
        <v/>
      </c>
      <c r="C3891" s="41">
        <f>IF($B3891="","",MIN(INDEX(Bemenet!$F$2:$F$301,$M3891),INDEX(Szabalyok!$B:$B,$N3891)))</f>
        <v/>
      </c>
      <c r="D3891" s="5">
        <f>IF(AND($B3891&lt;&gt;"",$C3891&lt;&gt;"",$B3891&lt;=$C3891),INDEX(Bemenet!$G$2:$G$301,$M3891),"")</f>
        <v/>
      </c>
      <c r="E3891" s="6">
        <f>IF(AND($B3891&lt;&gt;"",$C3891&lt;&gt;"",$B3891&lt;=$C3891),INDEX(Bemenet!$D$2:$D$301,$M3891),"")</f>
        <v/>
      </c>
      <c r="F3891" s="5">
        <f>IF(AND($B3891&lt;&gt;"",$C3891&lt;&gt;"",$B3891&lt;=$C3891),$C3891-$B3891+1,"")</f>
        <v/>
      </c>
      <c r="G3891" s="5">
        <f>IF($F3891="","",$F3891*$D3891)</f>
        <v/>
      </c>
      <c r="H3891" s="42">
        <f>IF($G3891="","",$O3891)</f>
        <v/>
      </c>
      <c r="I3891" s="5">
        <f>IF($G3891="","",$G3891*IF($H3891="",$O3891,$H3891)/100)</f>
        <v/>
      </c>
      <c r="J3891" s="5">
        <f>IF(OR($L3891="",NOT(COUNTIFS($L$2:$L3891,$L3891)=1)),"",SUMIFS($G:$G,$L:$L,$L3891))</f>
        <v/>
      </c>
      <c r="K3891" s="5">
        <f>IF(OR($L3891="",NOT(COUNTIFS($L$2:$L3891,$L3891)=1)),"",SUMIFS($I:$I,$L:$L,$L3891))</f>
        <v/>
      </c>
      <c r="L3891" s="6">
        <f>IF($B3891="","",YEAR($B3891))</f>
        <v/>
      </c>
      <c r="M3891" s="6">
        <f>INT((ROW()-2)/39)+1</f>
        <v/>
      </c>
      <c r="N3891" s="6">
        <f>MOD(ROW()-2,39)+2</f>
        <v/>
      </c>
      <c r="O3891" s="42">
        <f>IF(AND($B3891&lt;&gt;"",$C3891&lt;&gt;"",$B3891&lt;=$C3891),INDEX(Szabalyok!$C:$C,$N3891),"")</f>
        <v/>
      </c>
      <c r="P3891">
        <f>IF(D3891="",P3890,P3890+1)</f>
        <v/>
      </c>
    </row>
    <row r="3892">
      <c r="A3892">
        <f>IF(P3892=P3891,0,P3892)</f>
        <v/>
      </c>
      <c r="B3892" s="41">
        <f>IF($M3892&gt;300,"",IF(OR(INDEX(Bemenet!$E$2:$E$301,$M3892)="",INDEX(Bemenet!$F$2:$F$301,$M3892)=""),"",MAX(INDEX(Bemenet!$E$2:$E$301,$M3892),INDEX(Szabalyok!$A:$A,$N3892))))</f>
        <v/>
      </c>
      <c r="C3892" s="41">
        <f>IF($B3892="","",MIN(INDEX(Bemenet!$F$2:$F$301,$M3892),INDEX(Szabalyok!$B:$B,$N3892)))</f>
        <v/>
      </c>
      <c r="D3892" s="5">
        <f>IF(AND($B3892&lt;&gt;"",$C3892&lt;&gt;"",$B3892&lt;=$C3892),INDEX(Bemenet!$G$2:$G$301,$M3892),"")</f>
        <v/>
      </c>
      <c r="E3892" s="6">
        <f>IF(AND($B3892&lt;&gt;"",$C3892&lt;&gt;"",$B3892&lt;=$C3892),INDEX(Bemenet!$D$2:$D$301,$M3892),"")</f>
        <v/>
      </c>
      <c r="F3892" s="5">
        <f>IF(AND($B3892&lt;&gt;"",$C3892&lt;&gt;"",$B3892&lt;=$C3892),$C3892-$B3892+1,"")</f>
        <v/>
      </c>
      <c r="G3892" s="5">
        <f>IF($F3892="","",$F3892*$D3892)</f>
        <v/>
      </c>
      <c r="H3892" s="42">
        <f>IF($G3892="","",$O3892)</f>
        <v/>
      </c>
      <c r="I3892" s="5">
        <f>IF($G3892="","",$G3892*IF($H3892="",$O3892,$H3892)/100)</f>
        <v/>
      </c>
      <c r="J3892" s="5">
        <f>IF(OR($L3892="",NOT(COUNTIFS($L$2:$L3892,$L3892)=1)),"",SUMIFS($G:$G,$L:$L,$L3892))</f>
        <v/>
      </c>
      <c r="K3892" s="5">
        <f>IF(OR($L3892="",NOT(COUNTIFS($L$2:$L3892,$L3892)=1)),"",SUMIFS($I:$I,$L:$L,$L3892))</f>
        <v/>
      </c>
      <c r="L3892" s="6">
        <f>IF($B3892="","",YEAR($B3892))</f>
        <v/>
      </c>
      <c r="M3892" s="6">
        <f>INT((ROW()-2)/39)+1</f>
        <v/>
      </c>
      <c r="N3892" s="6">
        <f>MOD(ROW()-2,39)+2</f>
        <v/>
      </c>
      <c r="O3892" s="42">
        <f>IF(AND($B3892&lt;&gt;"",$C3892&lt;&gt;"",$B3892&lt;=$C3892),INDEX(Szabalyok!$C:$C,$N3892),"")</f>
        <v/>
      </c>
      <c r="P3892">
        <f>IF(D3892="",P3891,P3891+1)</f>
        <v/>
      </c>
    </row>
    <row r="3893">
      <c r="A3893">
        <f>IF(P3893=P3892,0,P3893)</f>
        <v/>
      </c>
      <c r="B3893" s="41">
        <f>IF($M3893&gt;300,"",IF(OR(INDEX(Bemenet!$E$2:$E$301,$M3893)="",INDEX(Bemenet!$F$2:$F$301,$M3893)=""),"",MAX(INDEX(Bemenet!$E$2:$E$301,$M3893),INDEX(Szabalyok!$A:$A,$N3893))))</f>
        <v/>
      </c>
      <c r="C3893" s="41">
        <f>IF($B3893="","",MIN(INDEX(Bemenet!$F$2:$F$301,$M3893),INDEX(Szabalyok!$B:$B,$N3893)))</f>
        <v/>
      </c>
      <c r="D3893" s="5">
        <f>IF(AND($B3893&lt;&gt;"",$C3893&lt;&gt;"",$B3893&lt;=$C3893),INDEX(Bemenet!$G$2:$G$301,$M3893),"")</f>
        <v/>
      </c>
      <c r="E3893" s="6">
        <f>IF(AND($B3893&lt;&gt;"",$C3893&lt;&gt;"",$B3893&lt;=$C3893),INDEX(Bemenet!$D$2:$D$301,$M3893),"")</f>
        <v/>
      </c>
      <c r="F3893" s="5">
        <f>IF(AND($B3893&lt;&gt;"",$C3893&lt;&gt;"",$B3893&lt;=$C3893),$C3893-$B3893+1,"")</f>
        <v/>
      </c>
      <c r="G3893" s="5">
        <f>IF($F3893="","",$F3893*$D3893)</f>
        <v/>
      </c>
      <c r="H3893" s="42">
        <f>IF($G3893="","",$O3893)</f>
        <v/>
      </c>
      <c r="I3893" s="5">
        <f>IF($G3893="","",$G3893*IF($H3893="",$O3893,$H3893)/100)</f>
        <v/>
      </c>
      <c r="J3893" s="5">
        <f>IF(OR($L3893="",NOT(COUNTIFS($L$2:$L3893,$L3893)=1)),"",SUMIFS($G:$G,$L:$L,$L3893))</f>
        <v/>
      </c>
      <c r="K3893" s="5">
        <f>IF(OR($L3893="",NOT(COUNTIFS($L$2:$L3893,$L3893)=1)),"",SUMIFS($I:$I,$L:$L,$L3893))</f>
        <v/>
      </c>
      <c r="L3893" s="6">
        <f>IF($B3893="","",YEAR($B3893))</f>
        <v/>
      </c>
      <c r="M3893" s="6">
        <f>INT((ROW()-2)/39)+1</f>
        <v/>
      </c>
      <c r="N3893" s="6">
        <f>MOD(ROW()-2,39)+2</f>
        <v/>
      </c>
      <c r="O3893" s="42">
        <f>IF(AND($B3893&lt;&gt;"",$C3893&lt;&gt;"",$B3893&lt;=$C3893),INDEX(Szabalyok!$C:$C,$N3893),"")</f>
        <v/>
      </c>
      <c r="P3893">
        <f>IF(D3893="",P3892,P3892+1)</f>
        <v/>
      </c>
    </row>
    <row r="3894">
      <c r="A3894">
        <f>IF(P3894=P3893,0,P3894)</f>
        <v/>
      </c>
      <c r="B3894" s="41">
        <f>IF($M3894&gt;300,"",IF(OR(INDEX(Bemenet!$E$2:$E$301,$M3894)="",INDEX(Bemenet!$F$2:$F$301,$M3894)=""),"",MAX(INDEX(Bemenet!$E$2:$E$301,$M3894),INDEX(Szabalyok!$A:$A,$N3894))))</f>
        <v/>
      </c>
      <c r="C3894" s="41">
        <f>IF($B3894="","",MIN(INDEX(Bemenet!$F$2:$F$301,$M3894),INDEX(Szabalyok!$B:$B,$N3894)))</f>
        <v/>
      </c>
      <c r="D3894" s="5">
        <f>IF(AND($B3894&lt;&gt;"",$C3894&lt;&gt;"",$B3894&lt;=$C3894),INDEX(Bemenet!$G$2:$G$301,$M3894),"")</f>
        <v/>
      </c>
      <c r="E3894" s="6">
        <f>IF(AND($B3894&lt;&gt;"",$C3894&lt;&gt;"",$B3894&lt;=$C3894),INDEX(Bemenet!$D$2:$D$301,$M3894),"")</f>
        <v/>
      </c>
      <c r="F3894" s="5">
        <f>IF(AND($B3894&lt;&gt;"",$C3894&lt;&gt;"",$B3894&lt;=$C3894),$C3894-$B3894+1,"")</f>
        <v/>
      </c>
      <c r="G3894" s="5">
        <f>IF($F3894="","",$F3894*$D3894)</f>
        <v/>
      </c>
      <c r="H3894" s="42">
        <f>IF($G3894="","",$O3894)</f>
        <v/>
      </c>
      <c r="I3894" s="5">
        <f>IF($G3894="","",$G3894*IF($H3894="",$O3894,$H3894)/100)</f>
        <v/>
      </c>
      <c r="J3894" s="5">
        <f>IF(OR($L3894="",NOT(COUNTIFS($L$2:$L3894,$L3894)=1)),"",SUMIFS($G:$G,$L:$L,$L3894))</f>
        <v/>
      </c>
      <c r="K3894" s="5">
        <f>IF(OR($L3894="",NOT(COUNTIFS($L$2:$L3894,$L3894)=1)),"",SUMIFS($I:$I,$L:$L,$L3894))</f>
        <v/>
      </c>
      <c r="L3894" s="6">
        <f>IF($B3894="","",YEAR($B3894))</f>
        <v/>
      </c>
      <c r="M3894" s="6">
        <f>INT((ROW()-2)/39)+1</f>
        <v/>
      </c>
      <c r="N3894" s="6">
        <f>MOD(ROW()-2,39)+2</f>
        <v/>
      </c>
      <c r="O3894" s="42">
        <f>IF(AND($B3894&lt;&gt;"",$C3894&lt;&gt;"",$B3894&lt;=$C3894),INDEX(Szabalyok!$C:$C,$N3894),"")</f>
        <v/>
      </c>
      <c r="P3894">
        <f>IF(D3894="",P3893,P3893+1)</f>
        <v/>
      </c>
    </row>
    <row r="3895">
      <c r="A3895">
        <f>IF(P3895=P3894,0,P3895)</f>
        <v/>
      </c>
      <c r="B3895" s="41">
        <f>IF($M3895&gt;300,"",IF(OR(INDEX(Bemenet!$E$2:$E$301,$M3895)="",INDEX(Bemenet!$F$2:$F$301,$M3895)=""),"",MAX(INDEX(Bemenet!$E$2:$E$301,$M3895),INDEX(Szabalyok!$A:$A,$N3895))))</f>
        <v/>
      </c>
      <c r="C3895" s="41">
        <f>IF($B3895="","",MIN(INDEX(Bemenet!$F$2:$F$301,$M3895),INDEX(Szabalyok!$B:$B,$N3895)))</f>
        <v/>
      </c>
      <c r="D3895" s="5">
        <f>IF(AND($B3895&lt;&gt;"",$C3895&lt;&gt;"",$B3895&lt;=$C3895),INDEX(Bemenet!$G$2:$G$301,$M3895),"")</f>
        <v/>
      </c>
      <c r="E3895" s="6">
        <f>IF(AND($B3895&lt;&gt;"",$C3895&lt;&gt;"",$B3895&lt;=$C3895),INDEX(Bemenet!$D$2:$D$301,$M3895),"")</f>
        <v/>
      </c>
      <c r="F3895" s="5">
        <f>IF(AND($B3895&lt;&gt;"",$C3895&lt;&gt;"",$B3895&lt;=$C3895),$C3895-$B3895+1,"")</f>
        <v/>
      </c>
      <c r="G3895" s="5">
        <f>IF($F3895="","",$F3895*$D3895)</f>
        <v/>
      </c>
      <c r="H3895" s="42">
        <f>IF($G3895="","",$O3895)</f>
        <v/>
      </c>
      <c r="I3895" s="5">
        <f>IF($G3895="","",$G3895*IF($H3895="",$O3895,$H3895)/100)</f>
        <v/>
      </c>
      <c r="J3895" s="5">
        <f>IF(OR($L3895="",NOT(COUNTIFS($L$2:$L3895,$L3895)=1)),"",SUMIFS($G:$G,$L:$L,$L3895))</f>
        <v/>
      </c>
      <c r="K3895" s="5">
        <f>IF(OR($L3895="",NOT(COUNTIFS($L$2:$L3895,$L3895)=1)),"",SUMIFS($I:$I,$L:$L,$L3895))</f>
        <v/>
      </c>
      <c r="L3895" s="6">
        <f>IF($B3895="","",YEAR($B3895))</f>
        <v/>
      </c>
      <c r="M3895" s="6">
        <f>INT((ROW()-2)/39)+1</f>
        <v/>
      </c>
      <c r="N3895" s="6">
        <f>MOD(ROW()-2,39)+2</f>
        <v/>
      </c>
      <c r="O3895" s="42">
        <f>IF(AND($B3895&lt;&gt;"",$C3895&lt;&gt;"",$B3895&lt;=$C3895),INDEX(Szabalyok!$C:$C,$N3895),"")</f>
        <v/>
      </c>
      <c r="P3895">
        <f>IF(D3895="",P3894,P3894+1)</f>
        <v/>
      </c>
    </row>
    <row r="3896">
      <c r="A3896">
        <f>IF(P3896=P3895,0,P3896)</f>
        <v/>
      </c>
      <c r="B3896" s="41">
        <f>IF($M3896&gt;300,"",IF(OR(INDEX(Bemenet!$E$2:$E$301,$M3896)="",INDEX(Bemenet!$F$2:$F$301,$M3896)=""),"",MAX(INDEX(Bemenet!$E$2:$E$301,$M3896),INDEX(Szabalyok!$A:$A,$N3896))))</f>
        <v/>
      </c>
      <c r="C3896" s="41">
        <f>IF($B3896="","",MIN(INDEX(Bemenet!$F$2:$F$301,$M3896),INDEX(Szabalyok!$B:$B,$N3896)))</f>
        <v/>
      </c>
      <c r="D3896" s="5">
        <f>IF(AND($B3896&lt;&gt;"",$C3896&lt;&gt;"",$B3896&lt;=$C3896),INDEX(Bemenet!$G$2:$G$301,$M3896),"")</f>
        <v/>
      </c>
      <c r="E3896" s="6">
        <f>IF(AND($B3896&lt;&gt;"",$C3896&lt;&gt;"",$B3896&lt;=$C3896),INDEX(Bemenet!$D$2:$D$301,$M3896),"")</f>
        <v/>
      </c>
      <c r="F3896" s="5">
        <f>IF(AND($B3896&lt;&gt;"",$C3896&lt;&gt;"",$B3896&lt;=$C3896),$C3896-$B3896+1,"")</f>
        <v/>
      </c>
      <c r="G3896" s="5">
        <f>IF($F3896="","",$F3896*$D3896)</f>
        <v/>
      </c>
      <c r="H3896" s="42">
        <f>IF($G3896="","",$O3896)</f>
        <v/>
      </c>
      <c r="I3896" s="5">
        <f>IF($G3896="","",$G3896*IF($H3896="",$O3896,$H3896)/100)</f>
        <v/>
      </c>
      <c r="J3896" s="5">
        <f>IF(OR($L3896="",NOT(COUNTIFS($L$2:$L3896,$L3896)=1)),"",SUMIFS($G:$G,$L:$L,$L3896))</f>
        <v/>
      </c>
      <c r="K3896" s="5">
        <f>IF(OR($L3896="",NOT(COUNTIFS($L$2:$L3896,$L3896)=1)),"",SUMIFS($I:$I,$L:$L,$L3896))</f>
        <v/>
      </c>
      <c r="L3896" s="6">
        <f>IF($B3896="","",YEAR($B3896))</f>
        <v/>
      </c>
      <c r="M3896" s="6">
        <f>INT((ROW()-2)/39)+1</f>
        <v/>
      </c>
      <c r="N3896" s="6">
        <f>MOD(ROW()-2,39)+2</f>
        <v/>
      </c>
      <c r="O3896" s="42">
        <f>IF(AND($B3896&lt;&gt;"",$C3896&lt;&gt;"",$B3896&lt;=$C3896),INDEX(Szabalyok!$C:$C,$N3896),"")</f>
        <v/>
      </c>
      <c r="P3896">
        <f>IF(D3896="",P3895,P3895+1)</f>
        <v/>
      </c>
    </row>
    <row r="3897">
      <c r="A3897">
        <f>IF(P3897=P3896,0,P3897)</f>
        <v/>
      </c>
      <c r="B3897" s="41">
        <f>IF($M3897&gt;300,"",IF(OR(INDEX(Bemenet!$E$2:$E$301,$M3897)="",INDEX(Bemenet!$F$2:$F$301,$M3897)=""),"",MAX(INDEX(Bemenet!$E$2:$E$301,$M3897),INDEX(Szabalyok!$A:$A,$N3897))))</f>
        <v/>
      </c>
      <c r="C3897" s="41">
        <f>IF($B3897="","",MIN(INDEX(Bemenet!$F$2:$F$301,$M3897),INDEX(Szabalyok!$B:$B,$N3897)))</f>
        <v/>
      </c>
      <c r="D3897" s="5">
        <f>IF(AND($B3897&lt;&gt;"",$C3897&lt;&gt;"",$B3897&lt;=$C3897),INDEX(Bemenet!$G$2:$G$301,$M3897),"")</f>
        <v/>
      </c>
      <c r="E3897" s="6">
        <f>IF(AND($B3897&lt;&gt;"",$C3897&lt;&gt;"",$B3897&lt;=$C3897),INDEX(Bemenet!$D$2:$D$301,$M3897),"")</f>
        <v/>
      </c>
      <c r="F3897" s="5">
        <f>IF(AND($B3897&lt;&gt;"",$C3897&lt;&gt;"",$B3897&lt;=$C3897),$C3897-$B3897+1,"")</f>
        <v/>
      </c>
      <c r="G3897" s="5">
        <f>IF($F3897="","",$F3897*$D3897)</f>
        <v/>
      </c>
      <c r="H3897" s="42">
        <f>IF($G3897="","",$O3897)</f>
        <v/>
      </c>
      <c r="I3897" s="5">
        <f>IF($G3897="","",$G3897*IF($H3897="",$O3897,$H3897)/100)</f>
        <v/>
      </c>
      <c r="J3897" s="5">
        <f>IF(OR($L3897="",NOT(COUNTIFS($L$2:$L3897,$L3897)=1)),"",SUMIFS($G:$G,$L:$L,$L3897))</f>
        <v/>
      </c>
      <c r="K3897" s="5">
        <f>IF(OR($L3897="",NOT(COUNTIFS($L$2:$L3897,$L3897)=1)),"",SUMIFS($I:$I,$L:$L,$L3897))</f>
        <v/>
      </c>
      <c r="L3897" s="6">
        <f>IF($B3897="","",YEAR($B3897))</f>
        <v/>
      </c>
      <c r="M3897" s="6">
        <f>INT((ROW()-2)/39)+1</f>
        <v/>
      </c>
      <c r="N3897" s="6">
        <f>MOD(ROW()-2,39)+2</f>
        <v/>
      </c>
      <c r="O3897" s="42">
        <f>IF(AND($B3897&lt;&gt;"",$C3897&lt;&gt;"",$B3897&lt;=$C3897),INDEX(Szabalyok!$C:$C,$N3897),"")</f>
        <v/>
      </c>
      <c r="P3897">
        <f>IF(D3897="",P3896,P3896+1)</f>
        <v/>
      </c>
    </row>
    <row r="3898">
      <c r="A3898">
        <f>IF(P3898=P3897,0,P3898)</f>
        <v/>
      </c>
      <c r="B3898" s="41">
        <f>IF($M3898&gt;300,"",IF(OR(INDEX(Bemenet!$E$2:$E$301,$M3898)="",INDEX(Bemenet!$F$2:$F$301,$M3898)=""),"",MAX(INDEX(Bemenet!$E$2:$E$301,$M3898),INDEX(Szabalyok!$A:$A,$N3898))))</f>
        <v/>
      </c>
      <c r="C3898" s="41">
        <f>IF($B3898="","",MIN(INDEX(Bemenet!$F$2:$F$301,$M3898),INDEX(Szabalyok!$B:$B,$N3898)))</f>
        <v/>
      </c>
      <c r="D3898" s="5">
        <f>IF(AND($B3898&lt;&gt;"",$C3898&lt;&gt;"",$B3898&lt;=$C3898),INDEX(Bemenet!$G$2:$G$301,$M3898),"")</f>
        <v/>
      </c>
      <c r="E3898" s="6">
        <f>IF(AND($B3898&lt;&gt;"",$C3898&lt;&gt;"",$B3898&lt;=$C3898),INDEX(Bemenet!$D$2:$D$301,$M3898),"")</f>
        <v/>
      </c>
      <c r="F3898" s="5">
        <f>IF(AND($B3898&lt;&gt;"",$C3898&lt;&gt;"",$B3898&lt;=$C3898),$C3898-$B3898+1,"")</f>
        <v/>
      </c>
      <c r="G3898" s="5">
        <f>IF($F3898="","",$F3898*$D3898)</f>
        <v/>
      </c>
      <c r="H3898" s="42">
        <f>IF($G3898="","",$O3898)</f>
        <v/>
      </c>
      <c r="I3898" s="5">
        <f>IF($G3898="","",$G3898*IF($H3898="",$O3898,$H3898)/100)</f>
        <v/>
      </c>
      <c r="J3898" s="5">
        <f>IF(OR($L3898="",NOT(COUNTIFS($L$2:$L3898,$L3898)=1)),"",SUMIFS($G:$G,$L:$L,$L3898))</f>
        <v/>
      </c>
      <c r="K3898" s="5">
        <f>IF(OR($L3898="",NOT(COUNTIFS($L$2:$L3898,$L3898)=1)),"",SUMIFS($I:$I,$L:$L,$L3898))</f>
        <v/>
      </c>
      <c r="L3898" s="6">
        <f>IF($B3898="","",YEAR($B3898))</f>
        <v/>
      </c>
      <c r="M3898" s="6">
        <f>INT((ROW()-2)/39)+1</f>
        <v/>
      </c>
      <c r="N3898" s="6">
        <f>MOD(ROW()-2,39)+2</f>
        <v/>
      </c>
      <c r="O3898" s="42">
        <f>IF(AND($B3898&lt;&gt;"",$C3898&lt;&gt;"",$B3898&lt;=$C3898),INDEX(Szabalyok!$C:$C,$N3898),"")</f>
        <v/>
      </c>
      <c r="P3898">
        <f>IF(D3898="",P3897,P3897+1)</f>
        <v/>
      </c>
    </row>
    <row r="3899">
      <c r="A3899">
        <f>IF(P3899=P3898,0,P3899)</f>
        <v/>
      </c>
      <c r="B3899" s="41">
        <f>IF($M3899&gt;300,"",IF(OR(INDEX(Bemenet!$E$2:$E$301,$M3899)="",INDEX(Bemenet!$F$2:$F$301,$M3899)=""),"",MAX(INDEX(Bemenet!$E$2:$E$301,$M3899),INDEX(Szabalyok!$A:$A,$N3899))))</f>
        <v/>
      </c>
      <c r="C3899" s="41">
        <f>IF($B3899="","",MIN(INDEX(Bemenet!$F$2:$F$301,$M3899),INDEX(Szabalyok!$B:$B,$N3899)))</f>
        <v/>
      </c>
      <c r="D3899" s="5">
        <f>IF(AND($B3899&lt;&gt;"",$C3899&lt;&gt;"",$B3899&lt;=$C3899),INDEX(Bemenet!$G$2:$G$301,$M3899),"")</f>
        <v/>
      </c>
      <c r="E3899" s="6">
        <f>IF(AND($B3899&lt;&gt;"",$C3899&lt;&gt;"",$B3899&lt;=$C3899),INDEX(Bemenet!$D$2:$D$301,$M3899),"")</f>
        <v/>
      </c>
      <c r="F3899" s="5">
        <f>IF(AND($B3899&lt;&gt;"",$C3899&lt;&gt;"",$B3899&lt;=$C3899),$C3899-$B3899+1,"")</f>
        <v/>
      </c>
      <c r="G3899" s="5">
        <f>IF($F3899="","",$F3899*$D3899)</f>
        <v/>
      </c>
      <c r="H3899" s="42">
        <f>IF($G3899="","",$O3899)</f>
        <v/>
      </c>
      <c r="I3899" s="5">
        <f>IF($G3899="","",$G3899*IF($H3899="",$O3899,$H3899)/100)</f>
        <v/>
      </c>
      <c r="J3899" s="5">
        <f>IF(OR($L3899="",NOT(COUNTIFS($L$2:$L3899,$L3899)=1)),"",SUMIFS($G:$G,$L:$L,$L3899))</f>
        <v/>
      </c>
      <c r="K3899" s="5">
        <f>IF(OR($L3899="",NOT(COUNTIFS($L$2:$L3899,$L3899)=1)),"",SUMIFS($I:$I,$L:$L,$L3899))</f>
        <v/>
      </c>
      <c r="L3899" s="6">
        <f>IF($B3899="","",YEAR($B3899))</f>
        <v/>
      </c>
      <c r="M3899" s="6">
        <f>INT((ROW()-2)/39)+1</f>
        <v/>
      </c>
      <c r="N3899" s="6">
        <f>MOD(ROW()-2,39)+2</f>
        <v/>
      </c>
      <c r="O3899" s="42">
        <f>IF(AND($B3899&lt;&gt;"",$C3899&lt;&gt;"",$B3899&lt;=$C3899),INDEX(Szabalyok!$C:$C,$N3899),"")</f>
        <v/>
      </c>
      <c r="P3899">
        <f>IF(D3899="",P3898,P3898+1)</f>
        <v/>
      </c>
    </row>
    <row r="3900">
      <c r="A3900">
        <f>IF(P3900=P3899,0,P3900)</f>
        <v/>
      </c>
      <c r="B3900" s="41">
        <f>IF($M3900&gt;300,"",IF(OR(INDEX(Bemenet!$E$2:$E$301,$M3900)="",INDEX(Bemenet!$F$2:$F$301,$M3900)=""),"",MAX(INDEX(Bemenet!$E$2:$E$301,$M3900),INDEX(Szabalyok!$A:$A,$N3900))))</f>
        <v/>
      </c>
      <c r="C3900" s="41">
        <f>IF($B3900="","",MIN(INDEX(Bemenet!$F$2:$F$301,$M3900),INDEX(Szabalyok!$B:$B,$N3900)))</f>
        <v/>
      </c>
      <c r="D3900" s="5">
        <f>IF(AND($B3900&lt;&gt;"",$C3900&lt;&gt;"",$B3900&lt;=$C3900),INDEX(Bemenet!$G$2:$G$301,$M3900),"")</f>
        <v/>
      </c>
      <c r="E3900" s="6">
        <f>IF(AND($B3900&lt;&gt;"",$C3900&lt;&gt;"",$B3900&lt;=$C3900),INDEX(Bemenet!$D$2:$D$301,$M3900),"")</f>
        <v/>
      </c>
      <c r="F3900" s="5">
        <f>IF(AND($B3900&lt;&gt;"",$C3900&lt;&gt;"",$B3900&lt;=$C3900),$C3900-$B3900+1,"")</f>
        <v/>
      </c>
      <c r="G3900" s="5">
        <f>IF($F3900="","",$F3900*$D3900)</f>
        <v/>
      </c>
      <c r="H3900" s="42">
        <f>IF($G3900="","",$O3900)</f>
        <v/>
      </c>
      <c r="I3900" s="5">
        <f>IF($G3900="","",$G3900*IF($H3900="",$O3900,$H3900)/100)</f>
        <v/>
      </c>
      <c r="J3900" s="5">
        <f>IF(OR($L3900="",NOT(COUNTIFS($L$2:$L3900,$L3900)=1)),"",SUMIFS($G:$G,$L:$L,$L3900))</f>
        <v/>
      </c>
      <c r="K3900" s="5">
        <f>IF(OR($L3900="",NOT(COUNTIFS($L$2:$L3900,$L3900)=1)),"",SUMIFS($I:$I,$L:$L,$L3900))</f>
        <v/>
      </c>
      <c r="L3900" s="6">
        <f>IF($B3900="","",YEAR($B3900))</f>
        <v/>
      </c>
      <c r="M3900" s="6">
        <f>INT((ROW()-2)/39)+1</f>
        <v/>
      </c>
      <c r="N3900" s="6">
        <f>MOD(ROW()-2,39)+2</f>
        <v/>
      </c>
      <c r="O3900" s="42">
        <f>IF(AND($B3900&lt;&gt;"",$C3900&lt;&gt;"",$B3900&lt;=$C3900),INDEX(Szabalyok!$C:$C,$N3900),"")</f>
        <v/>
      </c>
      <c r="P3900">
        <f>IF(D3900="",P3899,P3899+1)</f>
        <v/>
      </c>
    </row>
    <row r="3901">
      <c r="A3901">
        <f>IF(P3901=P3900,0,P3901)</f>
        <v/>
      </c>
      <c r="B3901" s="41">
        <f>IF($M3901&gt;300,"",IF(OR(INDEX(Bemenet!$E$2:$E$301,$M3901)="",INDEX(Bemenet!$F$2:$F$301,$M3901)=""),"",MAX(INDEX(Bemenet!$E$2:$E$301,$M3901),INDEX(Szabalyok!$A:$A,$N3901))))</f>
        <v/>
      </c>
      <c r="C3901" s="41">
        <f>IF($B3901="","",MIN(INDEX(Bemenet!$F$2:$F$301,$M3901),INDEX(Szabalyok!$B:$B,$N3901)))</f>
        <v/>
      </c>
      <c r="D3901" s="5">
        <f>IF(AND($B3901&lt;&gt;"",$C3901&lt;&gt;"",$B3901&lt;=$C3901),INDEX(Bemenet!$G$2:$G$301,$M3901),"")</f>
        <v/>
      </c>
      <c r="E3901" s="6">
        <f>IF(AND($B3901&lt;&gt;"",$C3901&lt;&gt;"",$B3901&lt;=$C3901),INDEX(Bemenet!$D$2:$D$301,$M3901),"")</f>
        <v/>
      </c>
      <c r="F3901" s="5">
        <f>IF(AND($B3901&lt;&gt;"",$C3901&lt;&gt;"",$B3901&lt;=$C3901),$C3901-$B3901+1,"")</f>
        <v/>
      </c>
      <c r="G3901" s="5">
        <f>IF($F3901="","",$F3901*$D3901)</f>
        <v/>
      </c>
      <c r="H3901" s="42">
        <f>IF($G3901="","",$O3901)</f>
        <v/>
      </c>
      <c r="I3901" s="5">
        <f>IF($G3901="","",$G3901*IF($H3901="",$O3901,$H3901)/100)</f>
        <v/>
      </c>
      <c r="J3901" s="5">
        <f>IF(OR($L3901="",NOT(COUNTIFS($L$2:$L3901,$L3901)=1)),"",SUMIFS($G:$G,$L:$L,$L3901))</f>
        <v/>
      </c>
      <c r="K3901" s="5">
        <f>IF(OR($L3901="",NOT(COUNTIFS($L$2:$L3901,$L3901)=1)),"",SUMIFS($I:$I,$L:$L,$L3901))</f>
        <v/>
      </c>
      <c r="L3901" s="6">
        <f>IF($B3901="","",YEAR($B3901))</f>
        <v/>
      </c>
      <c r="M3901" s="6">
        <f>INT((ROW()-2)/39)+1</f>
        <v/>
      </c>
      <c r="N3901" s="6">
        <f>MOD(ROW()-2,39)+2</f>
        <v/>
      </c>
      <c r="O3901" s="42">
        <f>IF(AND($B3901&lt;&gt;"",$C3901&lt;&gt;"",$B3901&lt;=$C3901),INDEX(Szabalyok!$C:$C,$N3901),"")</f>
        <v/>
      </c>
      <c r="P3901">
        <f>IF(D3901="",P3900,P3900+1)</f>
        <v/>
      </c>
    </row>
    <row r="3902">
      <c r="A3902">
        <f>IF(P3902=P3901,0,P3902)</f>
        <v/>
      </c>
      <c r="B3902" s="41">
        <f>IF($M3902&gt;300,"",IF(OR(INDEX(Bemenet!$E$2:$E$301,$M3902)="",INDEX(Bemenet!$F$2:$F$301,$M3902)=""),"",MAX(INDEX(Bemenet!$E$2:$E$301,$M3902),INDEX(Szabalyok!$A:$A,$N3902))))</f>
        <v/>
      </c>
      <c r="C3902" s="41">
        <f>IF($B3902="","",MIN(INDEX(Bemenet!$F$2:$F$301,$M3902),INDEX(Szabalyok!$B:$B,$N3902)))</f>
        <v/>
      </c>
      <c r="D3902" s="5">
        <f>IF(AND($B3902&lt;&gt;"",$C3902&lt;&gt;"",$B3902&lt;=$C3902),INDEX(Bemenet!$G$2:$G$301,$M3902),"")</f>
        <v/>
      </c>
      <c r="E3902" s="6">
        <f>IF(AND($B3902&lt;&gt;"",$C3902&lt;&gt;"",$B3902&lt;=$C3902),INDEX(Bemenet!$D$2:$D$301,$M3902),"")</f>
        <v/>
      </c>
      <c r="F3902" s="5">
        <f>IF(AND($B3902&lt;&gt;"",$C3902&lt;&gt;"",$B3902&lt;=$C3902),$C3902-$B3902+1,"")</f>
        <v/>
      </c>
      <c r="G3902" s="5">
        <f>IF($F3902="","",$F3902*$D3902)</f>
        <v/>
      </c>
      <c r="H3902" s="42">
        <f>IF($G3902="","",$O3902)</f>
        <v/>
      </c>
      <c r="I3902" s="5">
        <f>IF($G3902="","",$G3902*IF($H3902="",$O3902,$H3902)/100)</f>
        <v/>
      </c>
      <c r="J3902" s="5">
        <f>IF(OR($L3902="",NOT(COUNTIFS($L$2:$L3902,$L3902)=1)),"",SUMIFS($G:$G,$L:$L,$L3902))</f>
        <v/>
      </c>
      <c r="K3902" s="5">
        <f>IF(OR($L3902="",NOT(COUNTIFS($L$2:$L3902,$L3902)=1)),"",SUMIFS($I:$I,$L:$L,$L3902))</f>
        <v/>
      </c>
      <c r="L3902" s="6">
        <f>IF($B3902="","",YEAR($B3902))</f>
        <v/>
      </c>
      <c r="M3902" s="6">
        <f>INT((ROW()-2)/39)+1</f>
        <v/>
      </c>
      <c r="N3902" s="6">
        <f>MOD(ROW()-2,39)+2</f>
        <v/>
      </c>
      <c r="O3902" s="42">
        <f>IF(AND($B3902&lt;&gt;"",$C3902&lt;&gt;"",$B3902&lt;=$C3902),INDEX(Szabalyok!$C:$C,$N3902),"")</f>
        <v/>
      </c>
      <c r="P3902">
        <f>IF(D3902="",P3901,P3901+1)</f>
        <v/>
      </c>
    </row>
    <row r="3903">
      <c r="A3903">
        <f>IF(P3903=P3902,0,P3903)</f>
        <v/>
      </c>
      <c r="B3903" s="41">
        <f>IF($M3903&gt;300,"",IF(OR(INDEX(Bemenet!$E$2:$E$301,$M3903)="",INDEX(Bemenet!$F$2:$F$301,$M3903)=""),"",MAX(INDEX(Bemenet!$E$2:$E$301,$M3903),INDEX(Szabalyok!$A:$A,$N3903))))</f>
        <v/>
      </c>
      <c r="C3903" s="41">
        <f>IF($B3903="","",MIN(INDEX(Bemenet!$F$2:$F$301,$M3903),INDEX(Szabalyok!$B:$B,$N3903)))</f>
        <v/>
      </c>
      <c r="D3903" s="5">
        <f>IF(AND($B3903&lt;&gt;"",$C3903&lt;&gt;"",$B3903&lt;=$C3903),INDEX(Bemenet!$G$2:$G$301,$M3903),"")</f>
        <v/>
      </c>
      <c r="E3903" s="6">
        <f>IF(AND($B3903&lt;&gt;"",$C3903&lt;&gt;"",$B3903&lt;=$C3903),INDEX(Bemenet!$D$2:$D$301,$M3903),"")</f>
        <v/>
      </c>
      <c r="F3903" s="5">
        <f>IF(AND($B3903&lt;&gt;"",$C3903&lt;&gt;"",$B3903&lt;=$C3903),$C3903-$B3903+1,"")</f>
        <v/>
      </c>
      <c r="G3903" s="5">
        <f>IF($F3903="","",$F3903*$D3903)</f>
        <v/>
      </c>
      <c r="H3903" s="42">
        <f>IF($G3903="","",$O3903)</f>
        <v/>
      </c>
      <c r="I3903" s="5">
        <f>IF($G3903="","",$G3903*IF($H3903="",$O3903,$H3903)/100)</f>
        <v/>
      </c>
      <c r="J3903" s="5">
        <f>IF(OR($L3903="",NOT(COUNTIFS($L$2:$L3903,$L3903)=1)),"",SUMIFS($G:$G,$L:$L,$L3903))</f>
        <v/>
      </c>
      <c r="K3903" s="5">
        <f>IF(OR($L3903="",NOT(COUNTIFS($L$2:$L3903,$L3903)=1)),"",SUMIFS($I:$I,$L:$L,$L3903))</f>
        <v/>
      </c>
      <c r="L3903" s="6">
        <f>IF($B3903="","",YEAR($B3903))</f>
        <v/>
      </c>
      <c r="M3903" s="6">
        <f>INT((ROW()-2)/39)+1</f>
        <v/>
      </c>
      <c r="N3903" s="6">
        <f>MOD(ROW()-2,39)+2</f>
        <v/>
      </c>
      <c r="O3903" s="42">
        <f>IF(AND($B3903&lt;&gt;"",$C3903&lt;&gt;"",$B3903&lt;=$C3903),INDEX(Szabalyok!$C:$C,$N3903),"")</f>
        <v/>
      </c>
      <c r="P3903">
        <f>IF(D3903="",P3902,P3902+1)</f>
        <v/>
      </c>
    </row>
    <row r="3904">
      <c r="A3904">
        <f>IF(P3904=P3903,0,P3904)</f>
        <v/>
      </c>
      <c r="B3904" s="41">
        <f>IF($M3904&gt;300,"",IF(OR(INDEX(Bemenet!$E$2:$E$301,$M3904)="",INDEX(Bemenet!$F$2:$F$301,$M3904)=""),"",MAX(INDEX(Bemenet!$E$2:$E$301,$M3904),INDEX(Szabalyok!$A:$A,$N3904))))</f>
        <v/>
      </c>
      <c r="C3904" s="41">
        <f>IF($B3904="","",MIN(INDEX(Bemenet!$F$2:$F$301,$M3904),INDEX(Szabalyok!$B:$B,$N3904)))</f>
        <v/>
      </c>
      <c r="D3904" s="5">
        <f>IF(AND($B3904&lt;&gt;"",$C3904&lt;&gt;"",$B3904&lt;=$C3904),INDEX(Bemenet!$G$2:$G$301,$M3904),"")</f>
        <v/>
      </c>
      <c r="E3904" s="6">
        <f>IF(AND($B3904&lt;&gt;"",$C3904&lt;&gt;"",$B3904&lt;=$C3904),INDEX(Bemenet!$D$2:$D$301,$M3904),"")</f>
        <v/>
      </c>
      <c r="F3904" s="5">
        <f>IF(AND($B3904&lt;&gt;"",$C3904&lt;&gt;"",$B3904&lt;=$C3904),$C3904-$B3904+1,"")</f>
        <v/>
      </c>
      <c r="G3904" s="5">
        <f>IF($F3904="","",$F3904*$D3904)</f>
        <v/>
      </c>
      <c r="H3904" s="42">
        <f>IF($G3904="","",$O3904)</f>
        <v/>
      </c>
      <c r="I3904" s="5">
        <f>IF($G3904="","",$G3904*IF($H3904="",$O3904,$H3904)/100)</f>
        <v/>
      </c>
      <c r="J3904" s="5">
        <f>IF(OR($L3904="",NOT(COUNTIFS($L$2:$L3904,$L3904)=1)),"",SUMIFS($G:$G,$L:$L,$L3904))</f>
        <v/>
      </c>
      <c r="K3904" s="5">
        <f>IF(OR($L3904="",NOT(COUNTIFS($L$2:$L3904,$L3904)=1)),"",SUMIFS($I:$I,$L:$L,$L3904))</f>
        <v/>
      </c>
      <c r="L3904" s="6">
        <f>IF($B3904="","",YEAR($B3904))</f>
        <v/>
      </c>
      <c r="M3904" s="6">
        <f>INT((ROW()-2)/39)+1</f>
        <v/>
      </c>
      <c r="N3904" s="6">
        <f>MOD(ROW()-2,39)+2</f>
        <v/>
      </c>
      <c r="O3904" s="42">
        <f>IF(AND($B3904&lt;&gt;"",$C3904&lt;&gt;"",$B3904&lt;=$C3904),INDEX(Szabalyok!$C:$C,$N3904),"")</f>
        <v/>
      </c>
      <c r="P3904">
        <f>IF(D3904="",P3903,P3903+1)</f>
        <v/>
      </c>
    </row>
    <row r="3905">
      <c r="A3905">
        <f>IF(P3905=P3904,0,P3905)</f>
        <v/>
      </c>
      <c r="B3905" s="41">
        <f>IF($M3905&gt;300,"",IF(OR(INDEX(Bemenet!$E$2:$E$301,$M3905)="",INDEX(Bemenet!$F$2:$F$301,$M3905)=""),"",MAX(INDEX(Bemenet!$E$2:$E$301,$M3905),INDEX(Szabalyok!$A:$A,$N3905))))</f>
        <v/>
      </c>
      <c r="C3905" s="41">
        <f>IF($B3905="","",MIN(INDEX(Bemenet!$F$2:$F$301,$M3905),INDEX(Szabalyok!$B:$B,$N3905)))</f>
        <v/>
      </c>
      <c r="D3905" s="5">
        <f>IF(AND($B3905&lt;&gt;"",$C3905&lt;&gt;"",$B3905&lt;=$C3905),INDEX(Bemenet!$G$2:$G$301,$M3905),"")</f>
        <v/>
      </c>
      <c r="E3905" s="6">
        <f>IF(AND($B3905&lt;&gt;"",$C3905&lt;&gt;"",$B3905&lt;=$C3905),INDEX(Bemenet!$D$2:$D$301,$M3905),"")</f>
        <v/>
      </c>
      <c r="F3905" s="5">
        <f>IF(AND($B3905&lt;&gt;"",$C3905&lt;&gt;"",$B3905&lt;=$C3905),$C3905-$B3905+1,"")</f>
        <v/>
      </c>
      <c r="G3905" s="5">
        <f>IF($F3905="","",$F3905*$D3905)</f>
        <v/>
      </c>
      <c r="H3905" s="42">
        <f>IF($G3905="","",$O3905)</f>
        <v/>
      </c>
      <c r="I3905" s="5">
        <f>IF($G3905="","",$G3905*IF($H3905="",$O3905,$H3905)/100)</f>
        <v/>
      </c>
      <c r="J3905" s="5">
        <f>IF(OR($L3905="",NOT(COUNTIFS($L$2:$L3905,$L3905)=1)),"",SUMIFS($G:$G,$L:$L,$L3905))</f>
        <v/>
      </c>
      <c r="K3905" s="5">
        <f>IF(OR($L3905="",NOT(COUNTIFS($L$2:$L3905,$L3905)=1)),"",SUMIFS($I:$I,$L:$L,$L3905))</f>
        <v/>
      </c>
      <c r="L3905" s="6">
        <f>IF($B3905="","",YEAR($B3905))</f>
        <v/>
      </c>
      <c r="M3905" s="6">
        <f>INT((ROW()-2)/39)+1</f>
        <v/>
      </c>
      <c r="N3905" s="6">
        <f>MOD(ROW()-2,39)+2</f>
        <v/>
      </c>
      <c r="O3905" s="42">
        <f>IF(AND($B3905&lt;&gt;"",$C3905&lt;&gt;"",$B3905&lt;=$C3905),INDEX(Szabalyok!$C:$C,$N3905),"")</f>
        <v/>
      </c>
      <c r="P3905">
        <f>IF(D3905="",P3904,P3904+1)</f>
        <v/>
      </c>
    </row>
    <row r="3906">
      <c r="A3906">
        <f>IF(P3906=P3905,0,P3906)</f>
        <v/>
      </c>
      <c r="B3906" s="41">
        <f>IF($M3906&gt;300,"",IF(OR(INDEX(Bemenet!$E$2:$E$301,$M3906)="",INDEX(Bemenet!$F$2:$F$301,$M3906)=""),"",MAX(INDEX(Bemenet!$E$2:$E$301,$M3906),INDEX(Szabalyok!$A:$A,$N3906))))</f>
        <v/>
      </c>
      <c r="C3906" s="41">
        <f>IF($B3906="","",MIN(INDEX(Bemenet!$F$2:$F$301,$M3906),INDEX(Szabalyok!$B:$B,$N3906)))</f>
        <v/>
      </c>
      <c r="D3906" s="5">
        <f>IF(AND($B3906&lt;&gt;"",$C3906&lt;&gt;"",$B3906&lt;=$C3906),INDEX(Bemenet!$G$2:$G$301,$M3906),"")</f>
        <v/>
      </c>
      <c r="E3906" s="6">
        <f>IF(AND($B3906&lt;&gt;"",$C3906&lt;&gt;"",$B3906&lt;=$C3906),INDEX(Bemenet!$D$2:$D$301,$M3906),"")</f>
        <v/>
      </c>
      <c r="F3906" s="5">
        <f>IF(AND($B3906&lt;&gt;"",$C3906&lt;&gt;"",$B3906&lt;=$C3906),$C3906-$B3906+1,"")</f>
        <v/>
      </c>
      <c r="G3906" s="5">
        <f>IF($F3906="","",$F3906*$D3906)</f>
        <v/>
      </c>
      <c r="H3906" s="42">
        <f>IF($G3906="","",$O3906)</f>
        <v/>
      </c>
      <c r="I3906" s="5">
        <f>IF($G3906="","",$G3906*IF($H3906="",$O3906,$H3906)/100)</f>
        <v/>
      </c>
      <c r="J3906" s="5">
        <f>IF(OR($L3906="",NOT(COUNTIFS($L$2:$L3906,$L3906)=1)),"",SUMIFS($G:$G,$L:$L,$L3906))</f>
        <v/>
      </c>
      <c r="K3906" s="5">
        <f>IF(OR($L3906="",NOT(COUNTIFS($L$2:$L3906,$L3906)=1)),"",SUMIFS($I:$I,$L:$L,$L3906))</f>
        <v/>
      </c>
      <c r="L3906" s="6">
        <f>IF($B3906="","",YEAR($B3906))</f>
        <v/>
      </c>
      <c r="M3906" s="6">
        <f>INT((ROW()-2)/39)+1</f>
        <v/>
      </c>
      <c r="N3906" s="6">
        <f>MOD(ROW()-2,39)+2</f>
        <v/>
      </c>
      <c r="O3906" s="42">
        <f>IF(AND($B3906&lt;&gt;"",$C3906&lt;&gt;"",$B3906&lt;=$C3906),INDEX(Szabalyok!$C:$C,$N3906),"")</f>
        <v/>
      </c>
      <c r="P3906">
        <f>IF(D3906="",P3905,P3905+1)</f>
        <v/>
      </c>
    </row>
    <row r="3907">
      <c r="A3907">
        <f>IF(P3907=P3906,0,P3907)</f>
        <v/>
      </c>
      <c r="B3907" s="41">
        <f>IF($M3907&gt;300,"",IF(OR(INDEX(Bemenet!$E$2:$E$301,$M3907)="",INDEX(Bemenet!$F$2:$F$301,$M3907)=""),"",MAX(INDEX(Bemenet!$E$2:$E$301,$M3907),INDEX(Szabalyok!$A:$A,$N3907))))</f>
        <v/>
      </c>
      <c r="C3907" s="41">
        <f>IF($B3907="","",MIN(INDEX(Bemenet!$F$2:$F$301,$M3907),INDEX(Szabalyok!$B:$B,$N3907)))</f>
        <v/>
      </c>
      <c r="D3907" s="5">
        <f>IF(AND($B3907&lt;&gt;"",$C3907&lt;&gt;"",$B3907&lt;=$C3907),INDEX(Bemenet!$G$2:$G$301,$M3907),"")</f>
        <v/>
      </c>
      <c r="E3907" s="6">
        <f>IF(AND($B3907&lt;&gt;"",$C3907&lt;&gt;"",$B3907&lt;=$C3907),INDEX(Bemenet!$D$2:$D$301,$M3907),"")</f>
        <v/>
      </c>
      <c r="F3907" s="5">
        <f>IF(AND($B3907&lt;&gt;"",$C3907&lt;&gt;"",$B3907&lt;=$C3907),$C3907-$B3907+1,"")</f>
        <v/>
      </c>
      <c r="G3907" s="5">
        <f>IF($F3907="","",$F3907*$D3907)</f>
        <v/>
      </c>
      <c r="H3907" s="42">
        <f>IF($G3907="","",$O3907)</f>
        <v/>
      </c>
      <c r="I3907" s="5">
        <f>IF($G3907="","",$G3907*IF($H3907="",$O3907,$H3907)/100)</f>
        <v/>
      </c>
      <c r="J3907" s="5">
        <f>IF(OR($L3907="",NOT(COUNTIFS($L$2:$L3907,$L3907)=1)),"",SUMIFS($G:$G,$L:$L,$L3907))</f>
        <v/>
      </c>
      <c r="K3907" s="5">
        <f>IF(OR($L3907="",NOT(COUNTIFS($L$2:$L3907,$L3907)=1)),"",SUMIFS($I:$I,$L:$L,$L3907))</f>
        <v/>
      </c>
      <c r="L3907" s="6">
        <f>IF($B3907="","",YEAR($B3907))</f>
        <v/>
      </c>
      <c r="M3907" s="6">
        <f>INT((ROW()-2)/39)+1</f>
        <v/>
      </c>
      <c r="N3907" s="6">
        <f>MOD(ROW()-2,39)+2</f>
        <v/>
      </c>
      <c r="O3907" s="42">
        <f>IF(AND($B3907&lt;&gt;"",$C3907&lt;&gt;"",$B3907&lt;=$C3907),INDEX(Szabalyok!$C:$C,$N3907),"")</f>
        <v/>
      </c>
      <c r="P3907">
        <f>IF(D3907="",P3906,P3906+1)</f>
        <v/>
      </c>
    </row>
    <row r="3908">
      <c r="A3908">
        <f>IF(P3908=P3907,0,P3908)</f>
        <v/>
      </c>
      <c r="B3908" s="41">
        <f>IF($M3908&gt;300,"",IF(OR(INDEX(Bemenet!$E$2:$E$301,$M3908)="",INDEX(Bemenet!$F$2:$F$301,$M3908)=""),"",MAX(INDEX(Bemenet!$E$2:$E$301,$M3908),INDEX(Szabalyok!$A:$A,$N3908))))</f>
        <v/>
      </c>
      <c r="C3908" s="41">
        <f>IF($B3908="","",MIN(INDEX(Bemenet!$F$2:$F$301,$M3908),INDEX(Szabalyok!$B:$B,$N3908)))</f>
        <v/>
      </c>
      <c r="D3908" s="5">
        <f>IF(AND($B3908&lt;&gt;"",$C3908&lt;&gt;"",$B3908&lt;=$C3908),INDEX(Bemenet!$G$2:$G$301,$M3908),"")</f>
        <v/>
      </c>
      <c r="E3908" s="6">
        <f>IF(AND($B3908&lt;&gt;"",$C3908&lt;&gt;"",$B3908&lt;=$C3908),INDEX(Bemenet!$D$2:$D$301,$M3908),"")</f>
        <v/>
      </c>
      <c r="F3908" s="5">
        <f>IF(AND($B3908&lt;&gt;"",$C3908&lt;&gt;"",$B3908&lt;=$C3908),$C3908-$B3908+1,"")</f>
        <v/>
      </c>
      <c r="G3908" s="5">
        <f>IF($F3908="","",$F3908*$D3908)</f>
        <v/>
      </c>
      <c r="H3908" s="42">
        <f>IF($G3908="","",$O3908)</f>
        <v/>
      </c>
      <c r="I3908" s="5">
        <f>IF($G3908="","",$G3908*IF($H3908="",$O3908,$H3908)/100)</f>
        <v/>
      </c>
      <c r="J3908" s="5">
        <f>IF(OR($L3908="",NOT(COUNTIFS($L$2:$L3908,$L3908)=1)),"",SUMIFS($G:$G,$L:$L,$L3908))</f>
        <v/>
      </c>
      <c r="K3908" s="5">
        <f>IF(OR($L3908="",NOT(COUNTIFS($L$2:$L3908,$L3908)=1)),"",SUMIFS($I:$I,$L:$L,$L3908))</f>
        <v/>
      </c>
      <c r="L3908" s="6">
        <f>IF($B3908="","",YEAR($B3908))</f>
        <v/>
      </c>
      <c r="M3908" s="6">
        <f>INT((ROW()-2)/39)+1</f>
        <v/>
      </c>
      <c r="N3908" s="6">
        <f>MOD(ROW()-2,39)+2</f>
        <v/>
      </c>
      <c r="O3908" s="42">
        <f>IF(AND($B3908&lt;&gt;"",$C3908&lt;&gt;"",$B3908&lt;=$C3908),INDEX(Szabalyok!$C:$C,$N3908),"")</f>
        <v/>
      </c>
      <c r="P3908">
        <f>IF(D3908="",P3907,P3907+1)</f>
        <v/>
      </c>
    </row>
    <row r="3909">
      <c r="A3909">
        <f>IF(P3909=P3908,0,P3909)</f>
        <v/>
      </c>
      <c r="B3909" s="41">
        <f>IF($M3909&gt;300,"",IF(OR(INDEX(Bemenet!$E$2:$E$301,$M3909)="",INDEX(Bemenet!$F$2:$F$301,$M3909)=""),"",MAX(INDEX(Bemenet!$E$2:$E$301,$M3909),INDEX(Szabalyok!$A:$A,$N3909))))</f>
        <v/>
      </c>
      <c r="C3909" s="41">
        <f>IF($B3909="","",MIN(INDEX(Bemenet!$F$2:$F$301,$M3909),INDEX(Szabalyok!$B:$B,$N3909)))</f>
        <v/>
      </c>
      <c r="D3909" s="5">
        <f>IF(AND($B3909&lt;&gt;"",$C3909&lt;&gt;"",$B3909&lt;=$C3909),INDEX(Bemenet!$G$2:$G$301,$M3909),"")</f>
        <v/>
      </c>
      <c r="E3909" s="6">
        <f>IF(AND($B3909&lt;&gt;"",$C3909&lt;&gt;"",$B3909&lt;=$C3909),INDEX(Bemenet!$D$2:$D$301,$M3909),"")</f>
        <v/>
      </c>
      <c r="F3909" s="5">
        <f>IF(AND($B3909&lt;&gt;"",$C3909&lt;&gt;"",$B3909&lt;=$C3909),$C3909-$B3909+1,"")</f>
        <v/>
      </c>
      <c r="G3909" s="5">
        <f>IF($F3909="","",$F3909*$D3909)</f>
        <v/>
      </c>
      <c r="H3909" s="42">
        <f>IF($G3909="","",$O3909)</f>
        <v/>
      </c>
      <c r="I3909" s="5">
        <f>IF($G3909="","",$G3909*IF($H3909="",$O3909,$H3909)/100)</f>
        <v/>
      </c>
      <c r="J3909" s="5">
        <f>IF(OR($L3909="",NOT(COUNTIFS($L$2:$L3909,$L3909)=1)),"",SUMIFS($G:$G,$L:$L,$L3909))</f>
        <v/>
      </c>
      <c r="K3909" s="5">
        <f>IF(OR($L3909="",NOT(COUNTIFS($L$2:$L3909,$L3909)=1)),"",SUMIFS($I:$I,$L:$L,$L3909))</f>
        <v/>
      </c>
      <c r="L3909" s="6">
        <f>IF($B3909="","",YEAR($B3909))</f>
        <v/>
      </c>
      <c r="M3909" s="6">
        <f>INT((ROW()-2)/39)+1</f>
        <v/>
      </c>
      <c r="N3909" s="6">
        <f>MOD(ROW()-2,39)+2</f>
        <v/>
      </c>
      <c r="O3909" s="42">
        <f>IF(AND($B3909&lt;&gt;"",$C3909&lt;&gt;"",$B3909&lt;=$C3909),INDEX(Szabalyok!$C:$C,$N3909),"")</f>
        <v/>
      </c>
      <c r="P3909">
        <f>IF(D3909="",P3908,P3908+1)</f>
        <v/>
      </c>
    </row>
    <row r="3910">
      <c r="A3910">
        <f>IF(P3910=P3909,0,P3910)</f>
        <v/>
      </c>
      <c r="B3910" s="41">
        <f>IF($M3910&gt;300,"",IF(OR(INDEX(Bemenet!$E$2:$E$301,$M3910)="",INDEX(Bemenet!$F$2:$F$301,$M3910)=""),"",MAX(INDEX(Bemenet!$E$2:$E$301,$M3910),INDEX(Szabalyok!$A:$A,$N3910))))</f>
        <v/>
      </c>
      <c r="C3910" s="41">
        <f>IF($B3910="","",MIN(INDEX(Bemenet!$F$2:$F$301,$M3910),INDEX(Szabalyok!$B:$B,$N3910)))</f>
        <v/>
      </c>
      <c r="D3910" s="5">
        <f>IF(AND($B3910&lt;&gt;"",$C3910&lt;&gt;"",$B3910&lt;=$C3910),INDEX(Bemenet!$G$2:$G$301,$M3910),"")</f>
        <v/>
      </c>
      <c r="E3910" s="6">
        <f>IF(AND($B3910&lt;&gt;"",$C3910&lt;&gt;"",$B3910&lt;=$C3910),INDEX(Bemenet!$D$2:$D$301,$M3910),"")</f>
        <v/>
      </c>
      <c r="F3910" s="5">
        <f>IF(AND($B3910&lt;&gt;"",$C3910&lt;&gt;"",$B3910&lt;=$C3910),$C3910-$B3910+1,"")</f>
        <v/>
      </c>
      <c r="G3910" s="5">
        <f>IF($F3910="","",$F3910*$D3910)</f>
        <v/>
      </c>
      <c r="H3910" s="42">
        <f>IF($G3910="","",$O3910)</f>
        <v/>
      </c>
      <c r="I3910" s="5">
        <f>IF($G3910="","",$G3910*IF($H3910="",$O3910,$H3910)/100)</f>
        <v/>
      </c>
      <c r="J3910" s="5">
        <f>IF(OR($L3910="",NOT(COUNTIFS($L$2:$L3910,$L3910)=1)),"",SUMIFS($G:$G,$L:$L,$L3910))</f>
        <v/>
      </c>
      <c r="K3910" s="5">
        <f>IF(OR($L3910="",NOT(COUNTIFS($L$2:$L3910,$L3910)=1)),"",SUMIFS($I:$I,$L:$L,$L3910))</f>
        <v/>
      </c>
      <c r="L3910" s="6">
        <f>IF($B3910="","",YEAR($B3910))</f>
        <v/>
      </c>
      <c r="M3910" s="6">
        <f>INT((ROW()-2)/39)+1</f>
        <v/>
      </c>
      <c r="N3910" s="6">
        <f>MOD(ROW()-2,39)+2</f>
        <v/>
      </c>
      <c r="O3910" s="42">
        <f>IF(AND($B3910&lt;&gt;"",$C3910&lt;&gt;"",$B3910&lt;=$C3910),INDEX(Szabalyok!$C:$C,$N3910),"")</f>
        <v/>
      </c>
      <c r="P3910">
        <f>IF(D3910="",P3909,P3909+1)</f>
        <v/>
      </c>
    </row>
    <row r="3911">
      <c r="A3911">
        <f>IF(P3911=P3910,0,P3911)</f>
        <v/>
      </c>
      <c r="B3911" s="41">
        <f>IF($M3911&gt;300,"",IF(OR(INDEX(Bemenet!$E$2:$E$301,$M3911)="",INDEX(Bemenet!$F$2:$F$301,$M3911)=""),"",MAX(INDEX(Bemenet!$E$2:$E$301,$M3911),INDEX(Szabalyok!$A:$A,$N3911))))</f>
        <v/>
      </c>
      <c r="C3911" s="41">
        <f>IF($B3911="","",MIN(INDEX(Bemenet!$F$2:$F$301,$M3911),INDEX(Szabalyok!$B:$B,$N3911)))</f>
        <v/>
      </c>
      <c r="D3911" s="5">
        <f>IF(AND($B3911&lt;&gt;"",$C3911&lt;&gt;"",$B3911&lt;=$C3911),INDEX(Bemenet!$G$2:$G$301,$M3911),"")</f>
        <v/>
      </c>
      <c r="E3911" s="6">
        <f>IF(AND($B3911&lt;&gt;"",$C3911&lt;&gt;"",$B3911&lt;=$C3911),INDEX(Bemenet!$D$2:$D$301,$M3911),"")</f>
        <v/>
      </c>
      <c r="F3911" s="5">
        <f>IF(AND($B3911&lt;&gt;"",$C3911&lt;&gt;"",$B3911&lt;=$C3911),$C3911-$B3911+1,"")</f>
        <v/>
      </c>
      <c r="G3911" s="5">
        <f>IF($F3911="","",$F3911*$D3911)</f>
        <v/>
      </c>
      <c r="H3911" s="42">
        <f>IF($G3911="","",$O3911)</f>
        <v/>
      </c>
      <c r="I3911" s="5">
        <f>IF($G3911="","",$G3911*IF($H3911="",$O3911,$H3911)/100)</f>
        <v/>
      </c>
      <c r="J3911" s="5">
        <f>IF(OR($L3911="",NOT(COUNTIFS($L$2:$L3911,$L3911)=1)),"",SUMIFS($G:$G,$L:$L,$L3911))</f>
        <v/>
      </c>
      <c r="K3911" s="5">
        <f>IF(OR($L3911="",NOT(COUNTIFS($L$2:$L3911,$L3911)=1)),"",SUMIFS($I:$I,$L:$L,$L3911))</f>
        <v/>
      </c>
      <c r="L3911" s="6">
        <f>IF($B3911="","",YEAR($B3911))</f>
        <v/>
      </c>
      <c r="M3911" s="6">
        <f>INT((ROW()-2)/39)+1</f>
        <v/>
      </c>
      <c r="N3911" s="6">
        <f>MOD(ROW()-2,39)+2</f>
        <v/>
      </c>
      <c r="O3911" s="42">
        <f>IF(AND($B3911&lt;&gt;"",$C3911&lt;&gt;"",$B3911&lt;=$C3911),INDEX(Szabalyok!$C:$C,$N3911),"")</f>
        <v/>
      </c>
      <c r="P3911">
        <f>IF(D3911="",P3910,P3910+1)</f>
        <v/>
      </c>
    </row>
    <row r="3912">
      <c r="A3912">
        <f>IF(P3912=P3911,0,P3912)</f>
        <v/>
      </c>
      <c r="B3912" s="41">
        <f>IF($M3912&gt;300,"",IF(OR(INDEX(Bemenet!$E$2:$E$301,$M3912)="",INDEX(Bemenet!$F$2:$F$301,$M3912)=""),"",MAX(INDEX(Bemenet!$E$2:$E$301,$M3912),INDEX(Szabalyok!$A:$A,$N3912))))</f>
        <v/>
      </c>
      <c r="C3912" s="41">
        <f>IF($B3912="","",MIN(INDEX(Bemenet!$F$2:$F$301,$M3912),INDEX(Szabalyok!$B:$B,$N3912)))</f>
        <v/>
      </c>
      <c r="D3912" s="5">
        <f>IF(AND($B3912&lt;&gt;"",$C3912&lt;&gt;"",$B3912&lt;=$C3912),INDEX(Bemenet!$G$2:$G$301,$M3912),"")</f>
        <v/>
      </c>
      <c r="E3912" s="6">
        <f>IF(AND($B3912&lt;&gt;"",$C3912&lt;&gt;"",$B3912&lt;=$C3912),INDEX(Bemenet!$D$2:$D$301,$M3912),"")</f>
        <v/>
      </c>
      <c r="F3912" s="5">
        <f>IF(AND($B3912&lt;&gt;"",$C3912&lt;&gt;"",$B3912&lt;=$C3912),$C3912-$B3912+1,"")</f>
        <v/>
      </c>
      <c r="G3912" s="5">
        <f>IF($F3912="","",$F3912*$D3912)</f>
        <v/>
      </c>
      <c r="H3912" s="42">
        <f>IF($G3912="","",$O3912)</f>
        <v/>
      </c>
      <c r="I3912" s="5">
        <f>IF($G3912="","",$G3912*IF($H3912="",$O3912,$H3912)/100)</f>
        <v/>
      </c>
      <c r="J3912" s="5">
        <f>IF(OR($L3912="",NOT(COUNTIFS($L$2:$L3912,$L3912)=1)),"",SUMIFS($G:$G,$L:$L,$L3912))</f>
        <v/>
      </c>
      <c r="K3912" s="5">
        <f>IF(OR($L3912="",NOT(COUNTIFS($L$2:$L3912,$L3912)=1)),"",SUMIFS($I:$I,$L:$L,$L3912))</f>
        <v/>
      </c>
      <c r="L3912" s="6">
        <f>IF($B3912="","",YEAR($B3912))</f>
        <v/>
      </c>
      <c r="M3912" s="6">
        <f>INT((ROW()-2)/39)+1</f>
        <v/>
      </c>
      <c r="N3912" s="6">
        <f>MOD(ROW()-2,39)+2</f>
        <v/>
      </c>
      <c r="O3912" s="42">
        <f>IF(AND($B3912&lt;&gt;"",$C3912&lt;&gt;"",$B3912&lt;=$C3912),INDEX(Szabalyok!$C:$C,$N3912),"")</f>
        <v/>
      </c>
      <c r="P3912">
        <f>IF(D3912="",P3911,P3911+1)</f>
        <v/>
      </c>
    </row>
    <row r="3913">
      <c r="A3913">
        <f>IF(P3913=P3912,0,P3913)</f>
        <v/>
      </c>
      <c r="B3913" s="41">
        <f>IF($M3913&gt;300,"",IF(OR(INDEX(Bemenet!$E$2:$E$301,$M3913)="",INDEX(Bemenet!$F$2:$F$301,$M3913)=""),"",MAX(INDEX(Bemenet!$E$2:$E$301,$M3913),INDEX(Szabalyok!$A:$A,$N3913))))</f>
        <v/>
      </c>
      <c r="C3913" s="41">
        <f>IF($B3913="","",MIN(INDEX(Bemenet!$F$2:$F$301,$M3913),INDEX(Szabalyok!$B:$B,$N3913)))</f>
        <v/>
      </c>
      <c r="D3913" s="5">
        <f>IF(AND($B3913&lt;&gt;"",$C3913&lt;&gt;"",$B3913&lt;=$C3913),INDEX(Bemenet!$G$2:$G$301,$M3913),"")</f>
        <v/>
      </c>
      <c r="E3913" s="6">
        <f>IF(AND($B3913&lt;&gt;"",$C3913&lt;&gt;"",$B3913&lt;=$C3913),INDEX(Bemenet!$D$2:$D$301,$M3913),"")</f>
        <v/>
      </c>
      <c r="F3913" s="5">
        <f>IF(AND($B3913&lt;&gt;"",$C3913&lt;&gt;"",$B3913&lt;=$C3913),$C3913-$B3913+1,"")</f>
        <v/>
      </c>
      <c r="G3913" s="5">
        <f>IF($F3913="","",$F3913*$D3913)</f>
        <v/>
      </c>
      <c r="H3913" s="42">
        <f>IF($G3913="","",$O3913)</f>
        <v/>
      </c>
      <c r="I3913" s="5">
        <f>IF($G3913="","",$G3913*IF($H3913="",$O3913,$H3913)/100)</f>
        <v/>
      </c>
      <c r="J3913" s="5">
        <f>IF(OR($L3913="",NOT(COUNTIFS($L$2:$L3913,$L3913)=1)),"",SUMIFS($G:$G,$L:$L,$L3913))</f>
        <v/>
      </c>
      <c r="K3913" s="5">
        <f>IF(OR($L3913="",NOT(COUNTIFS($L$2:$L3913,$L3913)=1)),"",SUMIFS($I:$I,$L:$L,$L3913))</f>
        <v/>
      </c>
      <c r="L3913" s="6">
        <f>IF($B3913="","",YEAR($B3913))</f>
        <v/>
      </c>
      <c r="M3913" s="6">
        <f>INT((ROW()-2)/39)+1</f>
        <v/>
      </c>
      <c r="N3913" s="6">
        <f>MOD(ROW()-2,39)+2</f>
        <v/>
      </c>
      <c r="O3913" s="42">
        <f>IF(AND($B3913&lt;&gt;"",$C3913&lt;&gt;"",$B3913&lt;=$C3913),INDEX(Szabalyok!$C:$C,$N3913),"")</f>
        <v/>
      </c>
      <c r="P3913">
        <f>IF(D3913="",P3912,P3912+1)</f>
        <v/>
      </c>
    </row>
    <row r="3914">
      <c r="A3914">
        <f>IF(P3914=P3913,0,P3914)</f>
        <v/>
      </c>
      <c r="B3914" s="41">
        <f>IF($M3914&gt;300,"",IF(OR(INDEX(Bemenet!$E$2:$E$301,$M3914)="",INDEX(Bemenet!$F$2:$F$301,$M3914)=""),"",MAX(INDEX(Bemenet!$E$2:$E$301,$M3914),INDEX(Szabalyok!$A:$A,$N3914))))</f>
        <v/>
      </c>
      <c r="C3914" s="41">
        <f>IF($B3914="","",MIN(INDEX(Bemenet!$F$2:$F$301,$M3914),INDEX(Szabalyok!$B:$B,$N3914)))</f>
        <v/>
      </c>
      <c r="D3914" s="5">
        <f>IF(AND($B3914&lt;&gt;"",$C3914&lt;&gt;"",$B3914&lt;=$C3914),INDEX(Bemenet!$G$2:$G$301,$M3914),"")</f>
        <v/>
      </c>
      <c r="E3914" s="6">
        <f>IF(AND($B3914&lt;&gt;"",$C3914&lt;&gt;"",$B3914&lt;=$C3914),INDEX(Bemenet!$D$2:$D$301,$M3914),"")</f>
        <v/>
      </c>
      <c r="F3914" s="5">
        <f>IF(AND($B3914&lt;&gt;"",$C3914&lt;&gt;"",$B3914&lt;=$C3914),$C3914-$B3914+1,"")</f>
        <v/>
      </c>
      <c r="G3914" s="5">
        <f>IF($F3914="","",$F3914*$D3914)</f>
        <v/>
      </c>
      <c r="H3914" s="42">
        <f>IF($G3914="","",$O3914)</f>
        <v/>
      </c>
      <c r="I3914" s="5">
        <f>IF($G3914="","",$G3914*IF($H3914="",$O3914,$H3914)/100)</f>
        <v/>
      </c>
      <c r="J3914" s="5">
        <f>IF(OR($L3914="",NOT(COUNTIFS($L$2:$L3914,$L3914)=1)),"",SUMIFS($G:$G,$L:$L,$L3914))</f>
        <v/>
      </c>
      <c r="K3914" s="5">
        <f>IF(OR($L3914="",NOT(COUNTIFS($L$2:$L3914,$L3914)=1)),"",SUMIFS($I:$I,$L:$L,$L3914))</f>
        <v/>
      </c>
      <c r="L3914" s="6">
        <f>IF($B3914="","",YEAR($B3914))</f>
        <v/>
      </c>
      <c r="M3914" s="6">
        <f>INT((ROW()-2)/39)+1</f>
        <v/>
      </c>
      <c r="N3914" s="6">
        <f>MOD(ROW()-2,39)+2</f>
        <v/>
      </c>
      <c r="O3914" s="42">
        <f>IF(AND($B3914&lt;&gt;"",$C3914&lt;&gt;"",$B3914&lt;=$C3914),INDEX(Szabalyok!$C:$C,$N3914),"")</f>
        <v/>
      </c>
      <c r="P3914">
        <f>IF(D3914="",P3913,P3913+1)</f>
        <v/>
      </c>
    </row>
    <row r="3915">
      <c r="A3915">
        <f>IF(P3915=P3914,0,P3915)</f>
        <v/>
      </c>
      <c r="B3915" s="41">
        <f>IF($M3915&gt;300,"",IF(OR(INDEX(Bemenet!$E$2:$E$301,$M3915)="",INDEX(Bemenet!$F$2:$F$301,$M3915)=""),"",MAX(INDEX(Bemenet!$E$2:$E$301,$M3915),INDEX(Szabalyok!$A:$A,$N3915))))</f>
        <v/>
      </c>
      <c r="C3915" s="41">
        <f>IF($B3915="","",MIN(INDEX(Bemenet!$F$2:$F$301,$M3915),INDEX(Szabalyok!$B:$B,$N3915)))</f>
        <v/>
      </c>
      <c r="D3915" s="5">
        <f>IF(AND($B3915&lt;&gt;"",$C3915&lt;&gt;"",$B3915&lt;=$C3915),INDEX(Bemenet!$G$2:$G$301,$M3915),"")</f>
        <v/>
      </c>
      <c r="E3915" s="6">
        <f>IF(AND($B3915&lt;&gt;"",$C3915&lt;&gt;"",$B3915&lt;=$C3915),INDEX(Bemenet!$D$2:$D$301,$M3915),"")</f>
        <v/>
      </c>
      <c r="F3915" s="5">
        <f>IF(AND($B3915&lt;&gt;"",$C3915&lt;&gt;"",$B3915&lt;=$C3915),$C3915-$B3915+1,"")</f>
        <v/>
      </c>
      <c r="G3915" s="5">
        <f>IF($F3915="","",$F3915*$D3915)</f>
        <v/>
      </c>
      <c r="H3915" s="42">
        <f>IF($G3915="","",$O3915)</f>
        <v/>
      </c>
      <c r="I3915" s="5">
        <f>IF($G3915="","",$G3915*IF($H3915="",$O3915,$H3915)/100)</f>
        <v/>
      </c>
      <c r="J3915" s="5">
        <f>IF(OR($L3915="",NOT(COUNTIFS($L$2:$L3915,$L3915)=1)),"",SUMIFS($G:$G,$L:$L,$L3915))</f>
        <v/>
      </c>
      <c r="K3915" s="5">
        <f>IF(OR($L3915="",NOT(COUNTIFS($L$2:$L3915,$L3915)=1)),"",SUMIFS($I:$I,$L:$L,$L3915))</f>
        <v/>
      </c>
      <c r="L3915" s="6">
        <f>IF($B3915="","",YEAR($B3915))</f>
        <v/>
      </c>
      <c r="M3915" s="6">
        <f>INT((ROW()-2)/39)+1</f>
        <v/>
      </c>
      <c r="N3915" s="6">
        <f>MOD(ROW()-2,39)+2</f>
        <v/>
      </c>
      <c r="O3915" s="42">
        <f>IF(AND($B3915&lt;&gt;"",$C3915&lt;&gt;"",$B3915&lt;=$C3915),INDEX(Szabalyok!$C:$C,$N3915),"")</f>
        <v/>
      </c>
      <c r="P3915">
        <f>IF(D3915="",P3914,P3914+1)</f>
        <v/>
      </c>
    </row>
    <row r="3916">
      <c r="A3916">
        <f>IF(P3916=P3915,0,P3916)</f>
        <v/>
      </c>
      <c r="B3916" s="41">
        <f>IF($M3916&gt;300,"",IF(OR(INDEX(Bemenet!$E$2:$E$301,$M3916)="",INDEX(Bemenet!$F$2:$F$301,$M3916)=""),"",MAX(INDEX(Bemenet!$E$2:$E$301,$M3916),INDEX(Szabalyok!$A:$A,$N3916))))</f>
        <v/>
      </c>
      <c r="C3916" s="41">
        <f>IF($B3916="","",MIN(INDEX(Bemenet!$F$2:$F$301,$M3916),INDEX(Szabalyok!$B:$B,$N3916)))</f>
        <v/>
      </c>
      <c r="D3916" s="5">
        <f>IF(AND($B3916&lt;&gt;"",$C3916&lt;&gt;"",$B3916&lt;=$C3916),INDEX(Bemenet!$G$2:$G$301,$M3916),"")</f>
        <v/>
      </c>
      <c r="E3916" s="6">
        <f>IF(AND($B3916&lt;&gt;"",$C3916&lt;&gt;"",$B3916&lt;=$C3916),INDEX(Bemenet!$D$2:$D$301,$M3916),"")</f>
        <v/>
      </c>
      <c r="F3916" s="5">
        <f>IF(AND($B3916&lt;&gt;"",$C3916&lt;&gt;"",$B3916&lt;=$C3916),$C3916-$B3916+1,"")</f>
        <v/>
      </c>
      <c r="G3916" s="5">
        <f>IF($F3916="","",$F3916*$D3916)</f>
        <v/>
      </c>
      <c r="H3916" s="42">
        <f>IF($G3916="","",$O3916)</f>
        <v/>
      </c>
      <c r="I3916" s="5">
        <f>IF($G3916="","",$G3916*IF($H3916="",$O3916,$H3916)/100)</f>
        <v/>
      </c>
      <c r="J3916" s="5">
        <f>IF(OR($L3916="",NOT(COUNTIFS($L$2:$L3916,$L3916)=1)),"",SUMIFS($G:$G,$L:$L,$L3916))</f>
        <v/>
      </c>
      <c r="K3916" s="5">
        <f>IF(OR($L3916="",NOT(COUNTIFS($L$2:$L3916,$L3916)=1)),"",SUMIFS($I:$I,$L:$L,$L3916))</f>
        <v/>
      </c>
      <c r="L3916" s="6">
        <f>IF($B3916="","",YEAR($B3916))</f>
        <v/>
      </c>
      <c r="M3916" s="6">
        <f>INT((ROW()-2)/39)+1</f>
        <v/>
      </c>
      <c r="N3916" s="6">
        <f>MOD(ROW()-2,39)+2</f>
        <v/>
      </c>
      <c r="O3916" s="42">
        <f>IF(AND($B3916&lt;&gt;"",$C3916&lt;&gt;"",$B3916&lt;=$C3916),INDEX(Szabalyok!$C:$C,$N3916),"")</f>
        <v/>
      </c>
      <c r="P3916">
        <f>IF(D3916="",P3915,P3915+1)</f>
        <v/>
      </c>
    </row>
    <row r="3917">
      <c r="A3917">
        <f>IF(P3917=P3916,0,P3917)</f>
        <v/>
      </c>
      <c r="B3917" s="41">
        <f>IF($M3917&gt;300,"",IF(OR(INDEX(Bemenet!$E$2:$E$301,$M3917)="",INDEX(Bemenet!$F$2:$F$301,$M3917)=""),"",MAX(INDEX(Bemenet!$E$2:$E$301,$M3917),INDEX(Szabalyok!$A:$A,$N3917))))</f>
        <v/>
      </c>
      <c r="C3917" s="41">
        <f>IF($B3917="","",MIN(INDEX(Bemenet!$F$2:$F$301,$M3917),INDEX(Szabalyok!$B:$B,$N3917)))</f>
        <v/>
      </c>
      <c r="D3917" s="5">
        <f>IF(AND($B3917&lt;&gt;"",$C3917&lt;&gt;"",$B3917&lt;=$C3917),INDEX(Bemenet!$G$2:$G$301,$M3917),"")</f>
        <v/>
      </c>
      <c r="E3917" s="6">
        <f>IF(AND($B3917&lt;&gt;"",$C3917&lt;&gt;"",$B3917&lt;=$C3917),INDEX(Bemenet!$D$2:$D$301,$M3917),"")</f>
        <v/>
      </c>
      <c r="F3917" s="5">
        <f>IF(AND($B3917&lt;&gt;"",$C3917&lt;&gt;"",$B3917&lt;=$C3917),$C3917-$B3917+1,"")</f>
        <v/>
      </c>
      <c r="G3917" s="5">
        <f>IF($F3917="","",$F3917*$D3917)</f>
        <v/>
      </c>
      <c r="H3917" s="42">
        <f>IF($G3917="","",$O3917)</f>
        <v/>
      </c>
      <c r="I3917" s="5">
        <f>IF($G3917="","",$G3917*IF($H3917="",$O3917,$H3917)/100)</f>
        <v/>
      </c>
      <c r="J3917" s="5">
        <f>IF(OR($L3917="",NOT(COUNTIFS($L$2:$L3917,$L3917)=1)),"",SUMIFS($G:$G,$L:$L,$L3917))</f>
        <v/>
      </c>
      <c r="K3917" s="5">
        <f>IF(OR($L3917="",NOT(COUNTIFS($L$2:$L3917,$L3917)=1)),"",SUMIFS($I:$I,$L:$L,$L3917))</f>
        <v/>
      </c>
      <c r="L3917" s="6">
        <f>IF($B3917="","",YEAR($B3917))</f>
        <v/>
      </c>
      <c r="M3917" s="6">
        <f>INT((ROW()-2)/39)+1</f>
        <v/>
      </c>
      <c r="N3917" s="6">
        <f>MOD(ROW()-2,39)+2</f>
        <v/>
      </c>
      <c r="O3917" s="42">
        <f>IF(AND($B3917&lt;&gt;"",$C3917&lt;&gt;"",$B3917&lt;=$C3917),INDEX(Szabalyok!$C:$C,$N3917),"")</f>
        <v/>
      </c>
      <c r="P3917">
        <f>IF(D3917="",P3916,P3916+1)</f>
        <v/>
      </c>
    </row>
    <row r="3918">
      <c r="A3918">
        <f>IF(P3918=P3917,0,P3918)</f>
        <v/>
      </c>
      <c r="B3918" s="41">
        <f>IF($M3918&gt;300,"",IF(OR(INDEX(Bemenet!$E$2:$E$301,$M3918)="",INDEX(Bemenet!$F$2:$F$301,$M3918)=""),"",MAX(INDEX(Bemenet!$E$2:$E$301,$M3918),INDEX(Szabalyok!$A:$A,$N3918))))</f>
        <v/>
      </c>
      <c r="C3918" s="41">
        <f>IF($B3918="","",MIN(INDEX(Bemenet!$F$2:$F$301,$M3918),INDEX(Szabalyok!$B:$B,$N3918)))</f>
        <v/>
      </c>
      <c r="D3918" s="5">
        <f>IF(AND($B3918&lt;&gt;"",$C3918&lt;&gt;"",$B3918&lt;=$C3918),INDEX(Bemenet!$G$2:$G$301,$M3918),"")</f>
        <v/>
      </c>
      <c r="E3918" s="6">
        <f>IF(AND($B3918&lt;&gt;"",$C3918&lt;&gt;"",$B3918&lt;=$C3918),INDEX(Bemenet!$D$2:$D$301,$M3918),"")</f>
        <v/>
      </c>
      <c r="F3918" s="5">
        <f>IF(AND($B3918&lt;&gt;"",$C3918&lt;&gt;"",$B3918&lt;=$C3918),$C3918-$B3918+1,"")</f>
        <v/>
      </c>
      <c r="G3918" s="5">
        <f>IF($F3918="","",$F3918*$D3918)</f>
        <v/>
      </c>
      <c r="H3918" s="42">
        <f>IF($G3918="","",$O3918)</f>
        <v/>
      </c>
      <c r="I3918" s="5">
        <f>IF($G3918="","",$G3918*IF($H3918="",$O3918,$H3918)/100)</f>
        <v/>
      </c>
      <c r="J3918" s="5">
        <f>IF(OR($L3918="",NOT(COUNTIFS($L$2:$L3918,$L3918)=1)),"",SUMIFS($G:$G,$L:$L,$L3918))</f>
        <v/>
      </c>
      <c r="K3918" s="5">
        <f>IF(OR($L3918="",NOT(COUNTIFS($L$2:$L3918,$L3918)=1)),"",SUMIFS($I:$I,$L:$L,$L3918))</f>
        <v/>
      </c>
      <c r="L3918" s="6">
        <f>IF($B3918="","",YEAR($B3918))</f>
        <v/>
      </c>
      <c r="M3918" s="6">
        <f>INT((ROW()-2)/39)+1</f>
        <v/>
      </c>
      <c r="N3918" s="6">
        <f>MOD(ROW()-2,39)+2</f>
        <v/>
      </c>
      <c r="O3918" s="42">
        <f>IF(AND($B3918&lt;&gt;"",$C3918&lt;&gt;"",$B3918&lt;=$C3918),INDEX(Szabalyok!$C:$C,$N3918),"")</f>
        <v/>
      </c>
      <c r="P3918">
        <f>IF(D3918="",P3917,P3917+1)</f>
        <v/>
      </c>
    </row>
    <row r="3919">
      <c r="A3919">
        <f>IF(P3919=P3918,0,P3919)</f>
        <v/>
      </c>
      <c r="B3919" s="41">
        <f>IF($M3919&gt;300,"",IF(OR(INDEX(Bemenet!$E$2:$E$301,$M3919)="",INDEX(Bemenet!$F$2:$F$301,$M3919)=""),"",MAX(INDEX(Bemenet!$E$2:$E$301,$M3919),INDEX(Szabalyok!$A:$A,$N3919))))</f>
        <v/>
      </c>
      <c r="C3919" s="41">
        <f>IF($B3919="","",MIN(INDEX(Bemenet!$F$2:$F$301,$M3919),INDEX(Szabalyok!$B:$B,$N3919)))</f>
        <v/>
      </c>
      <c r="D3919" s="5">
        <f>IF(AND($B3919&lt;&gt;"",$C3919&lt;&gt;"",$B3919&lt;=$C3919),INDEX(Bemenet!$G$2:$G$301,$M3919),"")</f>
        <v/>
      </c>
      <c r="E3919" s="6">
        <f>IF(AND($B3919&lt;&gt;"",$C3919&lt;&gt;"",$B3919&lt;=$C3919),INDEX(Bemenet!$D$2:$D$301,$M3919),"")</f>
        <v/>
      </c>
      <c r="F3919" s="5">
        <f>IF(AND($B3919&lt;&gt;"",$C3919&lt;&gt;"",$B3919&lt;=$C3919),$C3919-$B3919+1,"")</f>
        <v/>
      </c>
      <c r="G3919" s="5">
        <f>IF($F3919="","",$F3919*$D3919)</f>
        <v/>
      </c>
      <c r="H3919" s="42">
        <f>IF($G3919="","",$O3919)</f>
        <v/>
      </c>
      <c r="I3919" s="5">
        <f>IF($G3919="","",$G3919*IF($H3919="",$O3919,$H3919)/100)</f>
        <v/>
      </c>
      <c r="J3919" s="5">
        <f>IF(OR($L3919="",NOT(COUNTIFS($L$2:$L3919,$L3919)=1)),"",SUMIFS($G:$G,$L:$L,$L3919))</f>
        <v/>
      </c>
      <c r="K3919" s="5">
        <f>IF(OR($L3919="",NOT(COUNTIFS($L$2:$L3919,$L3919)=1)),"",SUMIFS($I:$I,$L:$L,$L3919))</f>
        <v/>
      </c>
      <c r="L3919" s="6">
        <f>IF($B3919="","",YEAR($B3919))</f>
        <v/>
      </c>
      <c r="M3919" s="6">
        <f>INT((ROW()-2)/39)+1</f>
        <v/>
      </c>
      <c r="N3919" s="6">
        <f>MOD(ROW()-2,39)+2</f>
        <v/>
      </c>
      <c r="O3919" s="42">
        <f>IF(AND($B3919&lt;&gt;"",$C3919&lt;&gt;"",$B3919&lt;=$C3919),INDEX(Szabalyok!$C:$C,$N3919),"")</f>
        <v/>
      </c>
      <c r="P3919">
        <f>IF(D3919="",P3918,P3918+1)</f>
        <v/>
      </c>
    </row>
    <row r="3920">
      <c r="A3920">
        <f>IF(P3920=P3919,0,P3920)</f>
        <v/>
      </c>
      <c r="B3920" s="41">
        <f>IF($M3920&gt;300,"",IF(OR(INDEX(Bemenet!$E$2:$E$301,$M3920)="",INDEX(Bemenet!$F$2:$F$301,$M3920)=""),"",MAX(INDEX(Bemenet!$E$2:$E$301,$M3920),INDEX(Szabalyok!$A:$A,$N3920))))</f>
        <v/>
      </c>
      <c r="C3920" s="41">
        <f>IF($B3920="","",MIN(INDEX(Bemenet!$F$2:$F$301,$M3920),INDEX(Szabalyok!$B:$B,$N3920)))</f>
        <v/>
      </c>
      <c r="D3920" s="5">
        <f>IF(AND($B3920&lt;&gt;"",$C3920&lt;&gt;"",$B3920&lt;=$C3920),INDEX(Bemenet!$G$2:$G$301,$M3920),"")</f>
        <v/>
      </c>
      <c r="E3920" s="6">
        <f>IF(AND($B3920&lt;&gt;"",$C3920&lt;&gt;"",$B3920&lt;=$C3920),INDEX(Bemenet!$D$2:$D$301,$M3920),"")</f>
        <v/>
      </c>
      <c r="F3920" s="5">
        <f>IF(AND($B3920&lt;&gt;"",$C3920&lt;&gt;"",$B3920&lt;=$C3920),$C3920-$B3920+1,"")</f>
        <v/>
      </c>
      <c r="G3920" s="5">
        <f>IF($F3920="","",$F3920*$D3920)</f>
        <v/>
      </c>
      <c r="H3920" s="42">
        <f>IF($G3920="","",$O3920)</f>
        <v/>
      </c>
      <c r="I3920" s="5">
        <f>IF($G3920="","",$G3920*IF($H3920="",$O3920,$H3920)/100)</f>
        <v/>
      </c>
      <c r="J3920" s="5">
        <f>IF(OR($L3920="",NOT(COUNTIFS($L$2:$L3920,$L3920)=1)),"",SUMIFS($G:$G,$L:$L,$L3920))</f>
        <v/>
      </c>
      <c r="K3920" s="5">
        <f>IF(OR($L3920="",NOT(COUNTIFS($L$2:$L3920,$L3920)=1)),"",SUMIFS($I:$I,$L:$L,$L3920))</f>
        <v/>
      </c>
      <c r="L3920" s="6">
        <f>IF($B3920="","",YEAR($B3920))</f>
        <v/>
      </c>
      <c r="M3920" s="6">
        <f>INT((ROW()-2)/39)+1</f>
        <v/>
      </c>
      <c r="N3920" s="6">
        <f>MOD(ROW()-2,39)+2</f>
        <v/>
      </c>
      <c r="O3920" s="42">
        <f>IF(AND($B3920&lt;&gt;"",$C3920&lt;&gt;"",$B3920&lt;=$C3920),INDEX(Szabalyok!$C:$C,$N3920),"")</f>
        <v/>
      </c>
      <c r="P3920">
        <f>IF(D3920="",P3919,P3919+1)</f>
        <v/>
      </c>
    </row>
    <row r="3921">
      <c r="A3921">
        <f>IF(P3921=P3920,0,P3921)</f>
        <v/>
      </c>
      <c r="B3921" s="41">
        <f>IF($M3921&gt;300,"",IF(OR(INDEX(Bemenet!$E$2:$E$301,$M3921)="",INDEX(Bemenet!$F$2:$F$301,$M3921)=""),"",MAX(INDEX(Bemenet!$E$2:$E$301,$M3921),INDEX(Szabalyok!$A:$A,$N3921))))</f>
        <v/>
      </c>
      <c r="C3921" s="41">
        <f>IF($B3921="","",MIN(INDEX(Bemenet!$F$2:$F$301,$M3921),INDEX(Szabalyok!$B:$B,$N3921)))</f>
        <v/>
      </c>
      <c r="D3921" s="5">
        <f>IF(AND($B3921&lt;&gt;"",$C3921&lt;&gt;"",$B3921&lt;=$C3921),INDEX(Bemenet!$G$2:$G$301,$M3921),"")</f>
        <v/>
      </c>
      <c r="E3921" s="6">
        <f>IF(AND($B3921&lt;&gt;"",$C3921&lt;&gt;"",$B3921&lt;=$C3921),INDEX(Bemenet!$D$2:$D$301,$M3921),"")</f>
        <v/>
      </c>
      <c r="F3921" s="5">
        <f>IF(AND($B3921&lt;&gt;"",$C3921&lt;&gt;"",$B3921&lt;=$C3921),$C3921-$B3921+1,"")</f>
        <v/>
      </c>
      <c r="G3921" s="5">
        <f>IF($F3921="","",$F3921*$D3921)</f>
        <v/>
      </c>
      <c r="H3921" s="42">
        <f>IF($G3921="","",$O3921)</f>
        <v/>
      </c>
      <c r="I3921" s="5">
        <f>IF($G3921="","",$G3921*IF($H3921="",$O3921,$H3921)/100)</f>
        <v/>
      </c>
      <c r="J3921" s="5">
        <f>IF(OR($L3921="",NOT(COUNTIFS($L$2:$L3921,$L3921)=1)),"",SUMIFS($G:$G,$L:$L,$L3921))</f>
        <v/>
      </c>
      <c r="K3921" s="5">
        <f>IF(OR($L3921="",NOT(COUNTIFS($L$2:$L3921,$L3921)=1)),"",SUMIFS($I:$I,$L:$L,$L3921))</f>
        <v/>
      </c>
      <c r="L3921" s="6">
        <f>IF($B3921="","",YEAR($B3921))</f>
        <v/>
      </c>
      <c r="M3921" s="6">
        <f>INT((ROW()-2)/39)+1</f>
        <v/>
      </c>
      <c r="N3921" s="6">
        <f>MOD(ROW()-2,39)+2</f>
        <v/>
      </c>
      <c r="O3921" s="42">
        <f>IF(AND($B3921&lt;&gt;"",$C3921&lt;&gt;"",$B3921&lt;=$C3921),INDEX(Szabalyok!$C:$C,$N3921),"")</f>
        <v/>
      </c>
      <c r="P3921">
        <f>IF(D3921="",P3920,P3920+1)</f>
        <v/>
      </c>
    </row>
    <row r="3922">
      <c r="A3922">
        <f>IF(P3922=P3921,0,P3922)</f>
        <v/>
      </c>
      <c r="B3922" s="41">
        <f>IF($M3922&gt;300,"",IF(OR(INDEX(Bemenet!$E$2:$E$301,$M3922)="",INDEX(Bemenet!$F$2:$F$301,$M3922)=""),"",MAX(INDEX(Bemenet!$E$2:$E$301,$M3922),INDEX(Szabalyok!$A:$A,$N3922))))</f>
        <v/>
      </c>
      <c r="C3922" s="41">
        <f>IF($B3922="","",MIN(INDEX(Bemenet!$F$2:$F$301,$M3922),INDEX(Szabalyok!$B:$B,$N3922)))</f>
        <v/>
      </c>
      <c r="D3922" s="5">
        <f>IF(AND($B3922&lt;&gt;"",$C3922&lt;&gt;"",$B3922&lt;=$C3922),INDEX(Bemenet!$G$2:$G$301,$M3922),"")</f>
        <v/>
      </c>
      <c r="E3922" s="6">
        <f>IF(AND($B3922&lt;&gt;"",$C3922&lt;&gt;"",$B3922&lt;=$C3922),INDEX(Bemenet!$D$2:$D$301,$M3922),"")</f>
        <v/>
      </c>
      <c r="F3922" s="5">
        <f>IF(AND($B3922&lt;&gt;"",$C3922&lt;&gt;"",$B3922&lt;=$C3922),$C3922-$B3922+1,"")</f>
        <v/>
      </c>
      <c r="G3922" s="5">
        <f>IF($F3922="","",$F3922*$D3922)</f>
        <v/>
      </c>
      <c r="H3922" s="42">
        <f>IF($G3922="","",$O3922)</f>
        <v/>
      </c>
      <c r="I3922" s="5">
        <f>IF($G3922="","",$G3922*IF($H3922="",$O3922,$H3922)/100)</f>
        <v/>
      </c>
      <c r="J3922" s="5">
        <f>IF(OR($L3922="",NOT(COUNTIFS($L$2:$L3922,$L3922)=1)),"",SUMIFS($G:$G,$L:$L,$L3922))</f>
        <v/>
      </c>
      <c r="K3922" s="5">
        <f>IF(OR($L3922="",NOT(COUNTIFS($L$2:$L3922,$L3922)=1)),"",SUMIFS($I:$I,$L:$L,$L3922))</f>
        <v/>
      </c>
      <c r="L3922" s="6">
        <f>IF($B3922="","",YEAR($B3922))</f>
        <v/>
      </c>
      <c r="M3922" s="6">
        <f>INT((ROW()-2)/39)+1</f>
        <v/>
      </c>
      <c r="N3922" s="6">
        <f>MOD(ROW()-2,39)+2</f>
        <v/>
      </c>
      <c r="O3922" s="42">
        <f>IF(AND($B3922&lt;&gt;"",$C3922&lt;&gt;"",$B3922&lt;=$C3922),INDEX(Szabalyok!$C:$C,$N3922),"")</f>
        <v/>
      </c>
      <c r="P3922">
        <f>IF(D3922="",P3921,P3921+1)</f>
        <v/>
      </c>
    </row>
    <row r="3923">
      <c r="A3923">
        <f>IF(P3923=P3922,0,P3923)</f>
        <v/>
      </c>
      <c r="B3923" s="41">
        <f>IF($M3923&gt;300,"",IF(OR(INDEX(Bemenet!$E$2:$E$301,$M3923)="",INDEX(Bemenet!$F$2:$F$301,$M3923)=""),"",MAX(INDEX(Bemenet!$E$2:$E$301,$M3923),INDEX(Szabalyok!$A:$A,$N3923))))</f>
        <v/>
      </c>
      <c r="C3923" s="41">
        <f>IF($B3923="","",MIN(INDEX(Bemenet!$F$2:$F$301,$M3923),INDEX(Szabalyok!$B:$B,$N3923)))</f>
        <v/>
      </c>
      <c r="D3923" s="5">
        <f>IF(AND($B3923&lt;&gt;"",$C3923&lt;&gt;"",$B3923&lt;=$C3923),INDEX(Bemenet!$G$2:$G$301,$M3923),"")</f>
        <v/>
      </c>
      <c r="E3923" s="6">
        <f>IF(AND($B3923&lt;&gt;"",$C3923&lt;&gt;"",$B3923&lt;=$C3923),INDEX(Bemenet!$D$2:$D$301,$M3923),"")</f>
        <v/>
      </c>
      <c r="F3923" s="5">
        <f>IF(AND($B3923&lt;&gt;"",$C3923&lt;&gt;"",$B3923&lt;=$C3923),$C3923-$B3923+1,"")</f>
        <v/>
      </c>
      <c r="G3923" s="5">
        <f>IF($F3923="","",$F3923*$D3923)</f>
        <v/>
      </c>
      <c r="H3923" s="42">
        <f>IF($G3923="","",$O3923)</f>
        <v/>
      </c>
      <c r="I3923" s="5">
        <f>IF($G3923="","",$G3923*IF($H3923="",$O3923,$H3923)/100)</f>
        <v/>
      </c>
      <c r="J3923" s="5">
        <f>IF(OR($L3923="",NOT(COUNTIFS($L$2:$L3923,$L3923)=1)),"",SUMIFS($G:$G,$L:$L,$L3923))</f>
        <v/>
      </c>
      <c r="K3923" s="5">
        <f>IF(OR($L3923="",NOT(COUNTIFS($L$2:$L3923,$L3923)=1)),"",SUMIFS($I:$I,$L:$L,$L3923))</f>
        <v/>
      </c>
      <c r="L3923" s="6">
        <f>IF($B3923="","",YEAR($B3923))</f>
        <v/>
      </c>
      <c r="M3923" s="6">
        <f>INT((ROW()-2)/39)+1</f>
        <v/>
      </c>
      <c r="N3923" s="6">
        <f>MOD(ROW()-2,39)+2</f>
        <v/>
      </c>
      <c r="O3923" s="42">
        <f>IF(AND($B3923&lt;&gt;"",$C3923&lt;&gt;"",$B3923&lt;=$C3923),INDEX(Szabalyok!$C:$C,$N3923),"")</f>
        <v/>
      </c>
      <c r="P3923">
        <f>IF(D3923="",P3922,P3922+1)</f>
        <v/>
      </c>
    </row>
    <row r="3924">
      <c r="A3924">
        <f>IF(P3924=P3923,0,P3924)</f>
        <v/>
      </c>
      <c r="B3924" s="41">
        <f>IF($M3924&gt;300,"",IF(OR(INDEX(Bemenet!$E$2:$E$301,$M3924)="",INDEX(Bemenet!$F$2:$F$301,$M3924)=""),"",MAX(INDEX(Bemenet!$E$2:$E$301,$M3924),INDEX(Szabalyok!$A:$A,$N3924))))</f>
        <v/>
      </c>
      <c r="C3924" s="41">
        <f>IF($B3924="","",MIN(INDEX(Bemenet!$F$2:$F$301,$M3924),INDEX(Szabalyok!$B:$B,$N3924)))</f>
        <v/>
      </c>
      <c r="D3924" s="5">
        <f>IF(AND($B3924&lt;&gt;"",$C3924&lt;&gt;"",$B3924&lt;=$C3924),INDEX(Bemenet!$G$2:$G$301,$M3924),"")</f>
        <v/>
      </c>
      <c r="E3924" s="6">
        <f>IF(AND($B3924&lt;&gt;"",$C3924&lt;&gt;"",$B3924&lt;=$C3924),INDEX(Bemenet!$D$2:$D$301,$M3924),"")</f>
        <v/>
      </c>
      <c r="F3924" s="5">
        <f>IF(AND($B3924&lt;&gt;"",$C3924&lt;&gt;"",$B3924&lt;=$C3924),$C3924-$B3924+1,"")</f>
        <v/>
      </c>
      <c r="G3924" s="5">
        <f>IF($F3924="","",$F3924*$D3924)</f>
        <v/>
      </c>
      <c r="H3924" s="42">
        <f>IF($G3924="","",$O3924)</f>
        <v/>
      </c>
      <c r="I3924" s="5">
        <f>IF($G3924="","",$G3924*IF($H3924="",$O3924,$H3924)/100)</f>
        <v/>
      </c>
      <c r="J3924" s="5">
        <f>IF(OR($L3924="",NOT(COUNTIFS($L$2:$L3924,$L3924)=1)),"",SUMIFS($G:$G,$L:$L,$L3924))</f>
        <v/>
      </c>
      <c r="K3924" s="5">
        <f>IF(OR($L3924="",NOT(COUNTIFS($L$2:$L3924,$L3924)=1)),"",SUMIFS($I:$I,$L:$L,$L3924))</f>
        <v/>
      </c>
      <c r="L3924" s="6">
        <f>IF($B3924="","",YEAR($B3924))</f>
        <v/>
      </c>
      <c r="M3924" s="6">
        <f>INT((ROW()-2)/39)+1</f>
        <v/>
      </c>
      <c r="N3924" s="6">
        <f>MOD(ROW()-2,39)+2</f>
        <v/>
      </c>
      <c r="O3924" s="42">
        <f>IF(AND($B3924&lt;&gt;"",$C3924&lt;&gt;"",$B3924&lt;=$C3924),INDEX(Szabalyok!$C:$C,$N3924),"")</f>
        <v/>
      </c>
      <c r="P3924">
        <f>IF(D3924="",P3923,P3923+1)</f>
        <v/>
      </c>
    </row>
    <row r="3925">
      <c r="A3925">
        <f>IF(P3925=P3924,0,P3925)</f>
        <v/>
      </c>
      <c r="B3925" s="41">
        <f>IF($M3925&gt;300,"",IF(OR(INDEX(Bemenet!$E$2:$E$301,$M3925)="",INDEX(Bemenet!$F$2:$F$301,$M3925)=""),"",MAX(INDEX(Bemenet!$E$2:$E$301,$M3925),INDEX(Szabalyok!$A:$A,$N3925))))</f>
        <v/>
      </c>
      <c r="C3925" s="41">
        <f>IF($B3925="","",MIN(INDEX(Bemenet!$F$2:$F$301,$M3925),INDEX(Szabalyok!$B:$B,$N3925)))</f>
        <v/>
      </c>
      <c r="D3925" s="5">
        <f>IF(AND($B3925&lt;&gt;"",$C3925&lt;&gt;"",$B3925&lt;=$C3925),INDEX(Bemenet!$G$2:$G$301,$M3925),"")</f>
        <v/>
      </c>
      <c r="E3925" s="6">
        <f>IF(AND($B3925&lt;&gt;"",$C3925&lt;&gt;"",$B3925&lt;=$C3925),INDEX(Bemenet!$D$2:$D$301,$M3925),"")</f>
        <v/>
      </c>
      <c r="F3925" s="5">
        <f>IF(AND($B3925&lt;&gt;"",$C3925&lt;&gt;"",$B3925&lt;=$C3925),$C3925-$B3925+1,"")</f>
        <v/>
      </c>
      <c r="G3925" s="5">
        <f>IF($F3925="","",$F3925*$D3925)</f>
        <v/>
      </c>
      <c r="H3925" s="42">
        <f>IF($G3925="","",$O3925)</f>
        <v/>
      </c>
      <c r="I3925" s="5">
        <f>IF($G3925="","",$G3925*IF($H3925="",$O3925,$H3925)/100)</f>
        <v/>
      </c>
      <c r="J3925" s="5">
        <f>IF(OR($L3925="",NOT(COUNTIFS($L$2:$L3925,$L3925)=1)),"",SUMIFS($G:$G,$L:$L,$L3925))</f>
        <v/>
      </c>
      <c r="K3925" s="5">
        <f>IF(OR($L3925="",NOT(COUNTIFS($L$2:$L3925,$L3925)=1)),"",SUMIFS($I:$I,$L:$L,$L3925))</f>
        <v/>
      </c>
      <c r="L3925" s="6">
        <f>IF($B3925="","",YEAR($B3925))</f>
        <v/>
      </c>
      <c r="M3925" s="6">
        <f>INT((ROW()-2)/39)+1</f>
        <v/>
      </c>
      <c r="N3925" s="6">
        <f>MOD(ROW()-2,39)+2</f>
        <v/>
      </c>
      <c r="O3925" s="42">
        <f>IF(AND($B3925&lt;&gt;"",$C3925&lt;&gt;"",$B3925&lt;=$C3925),INDEX(Szabalyok!$C:$C,$N3925),"")</f>
        <v/>
      </c>
      <c r="P3925">
        <f>IF(D3925="",P3924,P3924+1)</f>
        <v/>
      </c>
    </row>
    <row r="3926">
      <c r="A3926">
        <f>IF(P3926=P3925,0,P3926)</f>
        <v/>
      </c>
      <c r="B3926" s="41">
        <f>IF($M3926&gt;300,"",IF(OR(INDEX(Bemenet!$E$2:$E$301,$M3926)="",INDEX(Bemenet!$F$2:$F$301,$M3926)=""),"",MAX(INDEX(Bemenet!$E$2:$E$301,$M3926),INDEX(Szabalyok!$A:$A,$N3926))))</f>
        <v/>
      </c>
      <c r="C3926" s="41">
        <f>IF($B3926="","",MIN(INDEX(Bemenet!$F$2:$F$301,$M3926),INDEX(Szabalyok!$B:$B,$N3926)))</f>
        <v/>
      </c>
      <c r="D3926" s="5">
        <f>IF(AND($B3926&lt;&gt;"",$C3926&lt;&gt;"",$B3926&lt;=$C3926),INDEX(Bemenet!$G$2:$G$301,$M3926),"")</f>
        <v/>
      </c>
      <c r="E3926" s="6">
        <f>IF(AND($B3926&lt;&gt;"",$C3926&lt;&gt;"",$B3926&lt;=$C3926),INDEX(Bemenet!$D$2:$D$301,$M3926),"")</f>
        <v/>
      </c>
      <c r="F3926" s="5">
        <f>IF(AND($B3926&lt;&gt;"",$C3926&lt;&gt;"",$B3926&lt;=$C3926),$C3926-$B3926+1,"")</f>
        <v/>
      </c>
      <c r="G3926" s="5">
        <f>IF($F3926="","",$F3926*$D3926)</f>
        <v/>
      </c>
      <c r="H3926" s="42">
        <f>IF($G3926="","",$O3926)</f>
        <v/>
      </c>
      <c r="I3926" s="5">
        <f>IF($G3926="","",$G3926*IF($H3926="",$O3926,$H3926)/100)</f>
        <v/>
      </c>
      <c r="J3926" s="5">
        <f>IF(OR($L3926="",NOT(COUNTIFS($L$2:$L3926,$L3926)=1)),"",SUMIFS($G:$G,$L:$L,$L3926))</f>
        <v/>
      </c>
      <c r="K3926" s="5">
        <f>IF(OR($L3926="",NOT(COUNTIFS($L$2:$L3926,$L3926)=1)),"",SUMIFS($I:$I,$L:$L,$L3926))</f>
        <v/>
      </c>
      <c r="L3926" s="6">
        <f>IF($B3926="","",YEAR($B3926))</f>
        <v/>
      </c>
      <c r="M3926" s="6">
        <f>INT((ROW()-2)/39)+1</f>
        <v/>
      </c>
      <c r="N3926" s="6">
        <f>MOD(ROW()-2,39)+2</f>
        <v/>
      </c>
      <c r="O3926" s="42">
        <f>IF(AND($B3926&lt;&gt;"",$C3926&lt;&gt;"",$B3926&lt;=$C3926),INDEX(Szabalyok!$C:$C,$N3926),"")</f>
        <v/>
      </c>
      <c r="P3926">
        <f>IF(D3926="",P3925,P3925+1)</f>
        <v/>
      </c>
    </row>
    <row r="3927">
      <c r="A3927">
        <f>IF(P3927=P3926,0,P3927)</f>
        <v/>
      </c>
      <c r="B3927" s="41">
        <f>IF($M3927&gt;300,"",IF(OR(INDEX(Bemenet!$E$2:$E$301,$M3927)="",INDEX(Bemenet!$F$2:$F$301,$M3927)=""),"",MAX(INDEX(Bemenet!$E$2:$E$301,$M3927),INDEX(Szabalyok!$A:$A,$N3927))))</f>
        <v/>
      </c>
      <c r="C3927" s="41">
        <f>IF($B3927="","",MIN(INDEX(Bemenet!$F$2:$F$301,$M3927),INDEX(Szabalyok!$B:$B,$N3927)))</f>
        <v/>
      </c>
      <c r="D3927" s="5">
        <f>IF(AND($B3927&lt;&gt;"",$C3927&lt;&gt;"",$B3927&lt;=$C3927),INDEX(Bemenet!$G$2:$G$301,$M3927),"")</f>
        <v/>
      </c>
      <c r="E3927" s="6">
        <f>IF(AND($B3927&lt;&gt;"",$C3927&lt;&gt;"",$B3927&lt;=$C3927),INDEX(Bemenet!$D$2:$D$301,$M3927),"")</f>
        <v/>
      </c>
      <c r="F3927" s="5">
        <f>IF(AND($B3927&lt;&gt;"",$C3927&lt;&gt;"",$B3927&lt;=$C3927),$C3927-$B3927+1,"")</f>
        <v/>
      </c>
      <c r="G3927" s="5">
        <f>IF($F3927="","",$F3927*$D3927)</f>
        <v/>
      </c>
      <c r="H3927" s="42">
        <f>IF($G3927="","",$O3927)</f>
        <v/>
      </c>
      <c r="I3927" s="5">
        <f>IF($G3927="","",$G3927*IF($H3927="",$O3927,$H3927)/100)</f>
        <v/>
      </c>
      <c r="J3927" s="5">
        <f>IF(OR($L3927="",NOT(COUNTIFS($L$2:$L3927,$L3927)=1)),"",SUMIFS($G:$G,$L:$L,$L3927))</f>
        <v/>
      </c>
      <c r="K3927" s="5">
        <f>IF(OR($L3927="",NOT(COUNTIFS($L$2:$L3927,$L3927)=1)),"",SUMIFS($I:$I,$L:$L,$L3927))</f>
        <v/>
      </c>
      <c r="L3927" s="6">
        <f>IF($B3927="","",YEAR($B3927))</f>
        <v/>
      </c>
      <c r="M3927" s="6">
        <f>INT((ROW()-2)/39)+1</f>
        <v/>
      </c>
      <c r="N3927" s="6">
        <f>MOD(ROW()-2,39)+2</f>
        <v/>
      </c>
      <c r="O3927" s="42">
        <f>IF(AND($B3927&lt;&gt;"",$C3927&lt;&gt;"",$B3927&lt;=$C3927),INDEX(Szabalyok!$C:$C,$N3927),"")</f>
        <v/>
      </c>
      <c r="P3927">
        <f>IF(D3927="",P3926,P3926+1)</f>
        <v/>
      </c>
    </row>
    <row r="3928">
      <c r="A3928">
        <f>IF(P3928=P3927,0,P3928)</f>
        <v/>
      </c>
      <c r="B3928" s="41">
        <f>IF($M3928&gt;300,"",IF(OR(INDEX(Bemenet!$E$2:$E$301,$M3928)="",INDEX(Bemenet!$F$2:$F$301,$M3928)=""),"",MAX(INDEX(Bemenet!$E$2:$E$301,$M3928),INDEX(Szabalyok!$A:$A,$N3928))))</f>
        <v/>
      </c>
      <c r="C3928" s="41">
        <f>IF($B3928="","",MIN(INDEX(Bemenet!$F$2:$F$301,$M3928),INDEX(Szabalyok!$B:$B,$N3928)))</f>
        <v/>
      </c>
      <c r="D3928" s="5">
        <f>IF(AND($B3928&lt;&gt;"",$C3928&lt;&gt;"",$B3928&lt;=$C3928),INDEX(Bemenet!$G$2:$G$301,$M3928),"")</f>
        <v/>
      </c>
      <c r="E3928" s="6">
        <f>IF(AND($B3928&lt;&gt;"",$C3928&lt;&gt;"",$B3928&lt;=$C3928),INDEX(Bemenet!$D$2:$D$301,$M3928),"")</f>
        <v/>
      </c>
      <c r="F3928" s="5">
        <f>IF(AND($B3928&lt;&gt;"",$C3928&lt;&gt;"",$B3928&lt;=$C3928),$C3928-$B3928+1,"")</f>
        <v/>
      </c>
      <c r="G3928" s="5">
        <f>IF($F3928="","",$F3928*$D3928)</f>
        <v/>
      </c>
      <c r="H3928" s="42">
        <f>IF($G3928="","",$O3928)</f>
        <v/>
      </c>
      <c r="I3928" s="5">
        <f>IF($G3928="","",$G3928*IF($H3928="",$O3928,$H3928)/100)</f>
        <v/>
      </c>
      <c r="J3928" s="5">
        <f>IF(OR($L3928="",NOT(COUNTIFS($L$2:$L3928,$L3928)=1)),"",SUMIFS($G:$G,$L:$L,$L3928))</f>
        <v/>
      </c>
      <c r="K3928" s="5">
        <f>IF(OR($L3928="",NOT(COUNTIFS($L$2:$L3928,$L3928)=1)),"",SUMIFS($I:$I,$L:$L,$L3928))</f>
        <v/>
      </c>
      <c r="L3928" s="6">
        <f>IF($B3928="","",YEAR($B3928))</f>
        <v/>
      </c>
      <c r="M3928" s="6">
        <f>INT((ROW()-2)/39)+1</f>
        <v/>
      </c>
      <c r="N3928" s="6">
        <f>MOD(ROW()-2,39)+2</f>
        <v/>
      </c>
      <c r="O3928" s="42">
        <f>IF(AND($B3928&lt;&gt;"",$C3928&lt;&gt;"",$B3928&lt;=$C3928),INDEX(Szabalyok!$C:$C,$N3928),"")</f>
        <v/>
      </c>
      <c r="P3928">
        <f>IF(D3928="",P3927,P3927+1)</f>
        <v/>
      </c>
    </row>
    <row r="3929">
      <c r="A3929">
        <f>IF(P3929=P3928,0,P3929)</f>
        <v/>
      </c>
      <c r="B3929" s="41">
        <f>IF($M3929&gt;300,"",IF(OR(INDEX(Bemenet!$E$2:$E$301,$M3929)="",INDEX(Bemenet!$F$2:$F$301,$M3929)=""),"",MAX(INDEX(Bemenet!$E$2:$E$301,$M3929),INDEX(Szabalyok!$A:$A,$N3929))))</f>
        <v/>
      </c>
      <c r="C3929" s="41">
        <f>IF($B3929="","",MIN(INDEX(Bemenet!$F$2:$F$301,$M3929),INDEX(Szabalyok!$B:$B,$N3929)))</f>
        <v/>
      </c>
      <c r="D3929" s="5">
        <f>IF(AND($B3929&lt;&gt;"",$C3929&lt;&gt;"",$B3929&lt;=$C3929),INDEX(Bemenet!$G$2:$G$301,$M3929),"")</f>
        <v/>
      </c>
      <c r="E3929" s="6">
        <f>IF(AND($B3929&lt;&gt;"",$C3929&lt;&gt;"",$B3929&lt;=$C3929),INDEX(Bemenet!$D$2:$D$301,$M3929),"")</f>
        <v/>
      </c>
      <c r="F3929" s="5">
        <f>IF(AND($B3929&lt;&gt;"",$C3929&lt;&gt;"",$B3929&lt;=$C3929),$C3929-$B3929+1,"")</f>
        <v/>
      </c>
      <c r="G3929" s="5">
        <f>IF($F3929="","",$F3929*$D3929)</f>
        <v/>
      </c>
      <c r="H3929" s="42">
        <f>IF($G3929="","",$O3929)</f>
        <v/>
      </c>
      <c r="I3929" s="5">
        <f>IF($G3929="","",$G3929*IF($H3929="",$O3929,$H3929)/100)</f>
        <v/>
      </c>
      <c r="J3929" s="5">
        <f>IF(OR($L3929="",NOT(COUNTIFS($L$2:$L3929,$L3929)=1)),"",SUMIFS($G:$G,$L:$L,$L3929))</f>
        <v/>
      </c>
      <c r="K3929" s="5">
        <f>IF(OR($L3929="",NOT(COUNTIFS($L$2:$L3929,$L3929)=1)),"",SUMIFS($I:$I,$L:$L,$L3929))</f>
        <v/>
      </c>
      <c r="L3929" s="6">
        <f>IF($B3929="","",YEAR($B3929))</f>
        <v/>
      </c>
      <c r="M3929" s="6">
        <f>INT((ROW()-2)/39)+1</f>
        <v/>
      </c>
      <c r="N3929" s="6">
        <f>MOD(ROW()-2,39)+2</f>
        <v/>
      </c>
      <c r="O3929" s="42">
        <f>IF(AND($B3929&lt;&gt;"",$C3929&lt;&gt;"",$B3929&lt;=$C3929),INDEX(Szabalyok!$C:$C,$N3929),"")</f>
        <v/>
      </c>
      <c r="P3929">
        <f>IF(D3929="",P3928,P3928+1)</f>
        <v/>
      </c>
    </row>
    <row r="3930">
      <c r="A3930">
        <f>IF(P3930=P3929,0,P3930)</f>
        <v/>
      </c>
      <c r="B3930" s="41">
        <f>IF($M3930&gt;300,"",IF(OR(INDEX(Bemenet!$E$2:$E$301,$M3930)="",INDEX(Bemenet!$F$2:$F$301,$M3930)=""),"",MAX(INDEX(Bemenet!$E$2:$E$301,$M3930),INDEX(Szabalyok!$A:$A,$N3930))))</f>
        <v/>
      </c>
      <c r="C3930" s="41">
        <f>IF($B3930="","",MIN(INDEX(Bemenet!$F$2:$F$301,$M3930),INDEX(Szabalyok!$B:$B,$N3930)))</f>
        <v/>
      </c>
      <c r="D3930" s="5">
        <f>IF(AND($B3930&lt;&gt;"",$C3930&lt;&gt;"",$B3930&lt;=$C3930),INDEX(Bemenet!$G$2:$G$301,$M3930),"")</f>
        <v/>
      </c>
      <c r="E3930" s="6">
        <f>IF(AND($B3930&lt;&gt;"",$C3930&lt;&gt;"",$B3930&lt;=$C3930),INDEX(Bemenet!$D$2:$D$301,$M3930),"")</f>
        <v/>
      </c>
      <c r="F3930" s="5">
        <f>IF(AND($B3930&lt;&gt;"",$C3930&lt;&gt;"",$B3930&lt;=$C3930),$C3930-$B3930+1,"")</f>
        <v/>
      </c>
      <c r="G3930" s="5">
        <f>IF($F3930="","",$F3930*$D3930)</f>
        <v/>
      </c>
      <c r="H3930" s="42">
        <f>IF($G3930="","",$O3930)</f>
        <v/>
      </c>
      <c r="I3930" s="5">
        <f>IF($G3930="","",$G3930*IF($H3930="",$O3930,$H3930)/100)</f>
        <v/>
      </c>
      <c r="J3930" s="5">
        <f>IF(OR($L3930="",NOT(COUNTIFS($L$2:$L3930,$L3930)=1)),"",SUMIFS($G:$G,$L:$L,$L3930))</f>
        <v/>
      </c>
      <c r="K3930" s="5">
        <f>IF(OR($L3930="",NOT(COUNTIFS($L$2:$L3930,$L3930)=1)),"",SUMIFS($I:$I,$L:$L,$L3930))</f>
        <v/>
      </c>
      <c r="L3930" s="6">
        <f>IF($B3930="","",YEAR($B3930))</f>
        <v/>
      </c>
      <c r="M3930" s="6">
        <f>INT((ROW()-2)/39)+1</f>
        <v/>
      </c>
      <c r="N3930" s="6">
        <f>MOD(ROW()-2,39)+2</f>
        <v/>
      </c>
      <c r="O3930" s="42">
        <f>IF(AND($B3930&lt;&gt;"",$C3930&lt;&gt;"",$B3930&lt;=$C3930),INDEX(Szabalyok!$C:$C,$N3930),"")</f>
        <v/>
      </c>
      <c r="P3930">
        <f>IF(D3930="",P3929,P3929+1)</f>
        <v/>
      </c>
    </row>
    <row r="3931">
      <c r="A3931">
        <f>IF(P3931=P3930,0,P3931)</f>
        <v/>
      </c>
      <c r="B3931" s="41">
        <f>IF($M3931&gt;300,"",IF(OR(INDEX(Bemenet!$E$2:$E$301,$M3931)="",INDEX(Bemenet!$F$2:$F$301,$M3931)=""),"",MAX(INDEX(Bemenet!$E$2:$E$301,$M3931),INDEX(Szabalyok!$A:$A,$N3931))))</f>
        <v/>
      </c>
      <c r="C3931" s="41">
        <f>IF($B3931="","",MIN(INDEX(Bemenet!$F$2:$F$301,$M3931),INDEX(Szabalyok!$B:$B,$N3931)))</f>
        <v/>
      </c>
      <c r="D3931" s="5">
        <f>IF(AND($B3931&lt;&gt;"",$C3931&lt;&gt;"",$B3931&lt;=$C3931),INDEX(Bemenet!$G$2:$G$301,$M3931),"")</f>
        <v/>
      </c>
      <c r="E3931" s="6">
        <f>IF(AND($B3931&lt;&gt;"",$C3931&lt;&gt;"",$B3931&lt;=$C3931),INDEX(Bemenet!$D$2:$D$301,$M3931),"")</f>
        <v/>
      </c>
      <c r="F3931" s="5">
        <f>IF(AND($B3931&lt;&gt;"",$C3931&lt;&gt;"",$B3931&lt;=$C3931),$C3931-$B3931+1,"")</f>
        <v/>
      </c>
      <c r="G3931" s="5">
        <f>IF($F3931="","",$F3931*$D3931)</f>
        <v/>
      </c>
      <c r="H3931" s="42">
        <f>IF($G3931="","",$O3931)</f>
        <v/>
      </c>
      <c r="I3931" s="5">
        <f>IF($G3931="","",$G3931*IF($H3931="",$O3931,$H3931)/100)</f>
        <v/>
      </c>
      <c r="J3931" s="5">
        <f>IF(OR($L3931="",NOT(COUNTIFS($L$2:$L3931,$L3931)=1)),"",SUMIFS($G:$G,$L:$L,$L3931))</f>
        <v/>
      </c>
      <c r="K3931" s="5">
        <f>IF(OR($L3931="",NOT(COUNTIFS($L$2:$L3931,$L3931)=1)),"",SUMIFS($I:$I,$L:$L,$L3931))</f>
        <v/>
      </c>
      <c r="L3931" s="6">
        <f>IF($B3931="","",YEAR($B3931))</f>
        <v/>
      </c>
      <c r="M3931" s="6">
        <f>INT((ROW()-2)/39)+1</f>
        <v/>
      </c>
      <c r="N3931" s="6">
        <f>MOD(ROW()-2,39)+2</f>
        <v/>
      </c>
      <c r="O3931" s="42">
        <f>IF(AND($B3931&lt;&gt;"",$C3931&lt;&gt;"",$B3931&lt;=$C3931),INDEX(Szabalyok!$C:$C,$N3931),"")</f>
        <v/>
      </c>
      <c r="P3931">
        <f>IF(D3931="",P3930,P3930+1)</f>
        <v/>
      </c>
    </row>
    <row r="3932">
      <c r="A3932">
        <f>IF(P3932=P3931,0,P3932)</f>
        <v/>
      </c>
      <c r="B3932" s="41">
        <f>IF($M3932&gt;300,"",IF(OR(INDEX(Bemenet!$E$2:$E$301,$M3932)="",INDEX(Bemenet!$F$2:$F$301,$M3932)=""),"",MAX(INDEX(Bemenet!$E$2:$E$301,$M3932),INDEX(Szabalyok!$A:$A,$N3932))))</f>
        <v/>
      </c>
      <c r="C3932" s="41">
        <f>IF($B3932="","",MIN(INDEX(Bemenet!$F$2:$F$301,$M3932),INDEX(Szabalyok!$B:$B,$N3932)))</f>
        <v/>
      </c>
      <c r="D3932" s="5">
        <f>IF(AND($B3932&lt;&gt;"",$C3932&lt;&gt;"",$B3932&lt;=$C3932),INDEX(Bemenet!$G$2:$G$301,$M3932),"")</f>
        <v/>
      </c>
      <c r="E3932" s="6">
        <f>IF(AND($B3932&lt;&gt;"",$C3932&lt;&gt;"",$B3932&lt;=$C3932),INDEX(Bemenet!$D$2:$D$301,$M3932),"")</f>
        <v/>
      </c>
      <c r="F3932" s="5">
        <f>IF(AND($B3932&lt;&gt;"",$C3932&lt;&gt;"",$B3932&lt;=$C3932),$C3932-$B3932+1,"")</f>
        <v/>
      </c>
      <c r="G3932" s="5">
        <f>IF($F3932="","",$F3932*$D3932)</f>
        <v/>
      </c>
      <c r="H3932" s="42">
        <f>IF($G3932="","",$O3932)</f>
        <v/>
      </c>
      <c r="I3932" s="5">
        <f>IF($G3932="","",$G3932*IF($H3932="",$O3932,$H3932)/100)</f>
        <v/>
      </c>
      <c r="J3932" s="5">
        <f>IF(OR($L3932="",NOT(COUNTIFS($L$2:$L3932,$L3932)=1)),"",SUMIFS($G:$G,$L:$L,$L3932))</f>
        <v/>
      </c>
      <c r="K3932" s="5">
        <f>IF(OR($L3932="",NOT(COUNTIFS($L$2:$L3932,$L3932)=1)),"",SUMIFS($I:$I,$L:$L,$L3932))</f>
        <v/>
      </c>
      <c r="L3932" s="6">
        <f>IF($B3932="","",YEAR($B3932))</f>
        <v/>
      </c>
      <c r="M3932" s="6">
        <f>INT((ROW()-2)/39)+1</f>
        <v/>
      </c>
      <c r="N3932" s="6">
        <f>MOD(ROW()-2,39)+2</f>
        <v/>
      </c>
      <c r="O3932" s="42">
        <f>IF(AND($B3932&lt;&gt;"",$C3932&lt;&gt;"",$B3932&lt;=$C3932),INDEX(Szabalyok!$C:$C,$N3932),"")</f>
        <v/>
      </c>
      <c r="P3932">
        <f>IF(D3932="",P3931,P3931+1)</f>
        <v/>
      </c>
    </row>
    <row r="3933">
      <c r="A3933">
        <f>IF(P3933=P3932,0,P3933)</f>
        <v/>
      </c>
      <c r="B3933" s="41">
        <f>IF($M3933&gt;300,"",IF(OR(INDEX(Bemenet!$E$2:$E$301,$M3933)="",INDEX(Bemenet!$F$2:$F$301,$M3933)=""),"",MAX(INDEX(Bemenet!$E$2:$E$301,$M3933),INDEX(Szabalyok!$A:$A,$N3933))))</f>
        <v/>
      </c>
      <c r="C3933" s="41">
        <f>IF($B3933="","",MIN(INDEX(Bemenet!$F$2:$F$301,$M3933),INDEX(Szabalyok!$B:$B,$N3933)))</f>
        <v/>
      </c>
      <c r="D3933" s="5">
        <f>IF(AND($B3933&lt;&gt;"",$C3933&lt;&gt;"",$B3933&lt;=$C3933),INDEX(Bemenet!$G$2:$G$301,$M3933),"")</f>
        <v/>
      </c>
      <c r="E3933" s="6">
        <f>IF(AND($B3933&lt;&gt;"",$C3933&lt;&gt;"",$B3933&lt;=$C3933),INDEX(Bemenet!$D$2:$D$301,$M3933),"")</f>
        <v/>
      </c>
      <c r="F3933" s="5">
        <f>IF(AND($B3933&lt;&gt;"",$C3933&lt;&gt;"",$B3933&lt;=$C3933),$C3933-$B3933+1,"")</f>
        <v/>
      </c>
      <c r="G3933" s="5">
        <f>IF($F3933="","",$F3933*$D3933)</f>
        <v/>
      </c>
      <c r="H3933" s="42">
        <f>IF($G3933="","",$O3933)</f>
        <v/>
      </c>
      <c r="I3933" s="5">
        <f>IF($G3933="","",$G3933*IF($H3933="",$O3933,$H3933)/100)</f>
        <v/>
      </c>
      <c r="J3933" s="5">
        <f>IF(OR($L3933="",NOT(COUNTIFS($L$2:$L3933,$L3933)=1)),"",SUMIFS($G:$G,$L:$L,$L3933))</f>
        <v/>
      </c>
      <c r="K3933" s="5">
        <f>IF(OR($L3933="",NOT(COUNTIFS($L$2:$L3933,$L3933)=1)),"",SUMIFS($I:$I,$L:$L,$L3933))</f>
        <v/>
      </c>
      <c r="L3933" s="6">
        <f>IF($B3933="","",YEAR($B3933))</f>
        <v/>
      </c>
      <c r="M3933" s="6">
        <f>INT((ROW()-2)/39)+1</f>
        <v/>
      </c>
      <c r="N3933" s="6">
        <f>MOD(ROW()-2,39)+2</f>
        <v/>
      </c>
      <c r="O3933" s="42">
        <f>IF(AND($B3933&lt;&gt;"",$C3933&lt;&gt;"",$B3933&lt;=$C3933),INDEX(Szabalyok!$C:$C,$N3933),"")</f>
        <v/>
      </c>
      <c r="P3933">
        <f>IF(D3933="",P3932,P3932+1)</f>
        <v/>
      </c>
    </row>
    <row r="3934">
      <c r="A3934">
        <f>IF(P3934=P3933,0,P3934)</f>
        <v/>
      </c>
      <c r="B3934" s="41">
        <f>IF($M3934&gt;300,"",IF(OR(INDEX(Bemenet!$E$2:$E$301,$M3934)="",INDEX(Bemenet!$F$2:$F$301,$M3934)=""),"",MAX(INDEX(Bemenet!$E$2:$E$301,$M3934),INDEX(Szabalyok!$A:$A,$N3934))))</f>
        <v/>
      </c>
      <c r="C3934" s="41">
        <f>IF($B3934="","",MIN(INDEX(Bemenet!$F$2:$F$301,$M3934),INDEX(Szabalyok!$B:$B,$N3934)))</f>
        <v/>
      </c>
      <c r="D3934" s="5">
        <f>IF(AND($B3934&lt;&gt;"",$C3934&lt;&gt;"",$B3934&lt;=$C3934),INDEX(Bemenet!$G$2:$G$301,$M3934),"")</f>
        <v/>
      </c>
      <c r="E3934" s="6">
        <f>IF(AND($B3934&lt;&gt;"",$C3934&lt;&gt;"",$B3934&lt;=$C3934),INDEX(Bemenet!$D$2:$D$301,$M3934),"")</f>
        <v/>
      </c>
      <c r="F3934" s="5">
        <f>IF(AND($B3934&lt;&gt;"",$C3934&lt;&gt;"",$B3934&lt;=$C3934),$C3934-$B3934+1,"")</f>
        <v/>
      </c>
      <c r="G3934" s="5">
        <f>IF($F3934="","",$F3934*$D3934)</f>
        <v/>
      </c>
      <c r="H3934" s="42">
        <f>IF($G3934="","",$O3934)</f>
        <v/>
      </c>
      <c r="I3934" s="5">
        <f>IF($G3934="","",$G3934*IF($H3934="",$O3934,$H3934)/100)</f>
        <v/>
      </c>
      <c r="J3934" s="5">
        <f>IF(OR($L3934="",NOT(COUNTIFS($L$2:$L3934,$L3934)=1)),"",SUMIFS($G:$G,$L:$L,$L3934))</f>
        <v/>
      </c>
      <c r="K3934" s="5">
        <f>IF(OR($L3934="",NOT(COUNTIFS($L$2:$L3934,$L3934)=1)),"",SUMIFS($I:$I,$L:$L,$L3934))</f>
        <v/>
      </c>
      <c r="L3934" s="6">
        <f>IF($B3934="","",YEAR($B3934))</f>
        <v/>
      </c>
      <c r="M3934" s="6">
        <f>INT((ROW()-2)/39)+1</f>
        <v/>
      </c>
      <c r="N3934" s="6">
        <f>MOD(ROW()-2,39)+2</f>
        <v/>
      </c>
      <c r="O3934" s="42">
        <f>IF(AND($B3934&lt;&gt;"",$C3934&lt;&gt;"",$B3934&lt;=$C3934),INDEX(Szabalyok!$C:$C,$N3934),"")</f>
        <v/>
      </c>
      <c r="P3934">
        <f>IF(D3934="",P3933,P3933+1)</f>
        <v/>
      </c>
    </row>
    <row r="3935">
      <c r="A3935">
        <f>IF(P3935=P3934,0,P3935)</f>
        <v/>
      </c>
      <c r="B3935" s="41">
        <f>IF($M3935&gt;300,"",IF(OR(INDEX(Bemenet!$E$2:$E$301,$M3935)="",INDEX(Bemenet!$F$2:$F$301,$M3935)=""),"",MAX(INDEX(Bemenet!$E$2:$E$301,$M3935),INDEX(Szabalyok!$A:$A,$N3935))))</f>
        <v/>
      </c>
      <c r="C3935" s="41">
        <f>IF($B3935="","",MIN(INDEX(Bemenet!$F$2:$F$301,$M3935),INDEX(Szabalyok!$B:$B,$N3935)))</f>
        <v/>
      </c>
      <c r="D3935" s="5">
        <f>IF(AND($B3935&lt;&gt;"",$C3935&lt;&gt;"",$B3935&lt;=$C3935),INDEX(Bemenet!$G$2:$G$301,$M3935),"")</f>
        <v/>
      </c>
      <c r="E3935" s="6">
        <f>IF(AND($B3935&lt;&gt;"",$C3935&lt;&gt;"",$B3935&lt;=$C3935),INDEX(Bemenet!$D$2:$D$301,$M3935),"")</f>
        <v/>
      </c>
      <c r="F3935" s="5">
        <f>IF(AND($B3935&lt;&gt;"",$C3935&lt;&gt;"",$B3935&lt;=$C3935),$C3935-$B3935+1,"")</f>
        <v/>
      </c>
      <c r="G3935" s="5">
        <f>IF($F3935="","",$F3935*$D3935)</f>
        <v/>
      </c>
      <c r="H3935" s="42">
        <f>IF($G3935="","",$O3935)</f>
        <v/>
      </c>
      <c r="I3935" s="5">
        <f>IF($G3935="","",$G3935*IF($H3935="",$O3935,$H3935)/100)</f>
        <v/>
      </c>
      <c r="J3935" s="5">
        <f>IF(OR($L3935="",NOT(COUNTIFS($L$2:$L3935,$L3935)=1)),"",SUMIFS($G:$G,$L:$L,$L3935))</f>
        <v/>
      </c>
      <c r="K3935" s="5">
        <f>IF(OR($L3935="",NOT(COUNTIFS($L$2:$L3935,$L3935)=1)),"",SUMIFS($I:$I,$L:$L,$L3935))</f>
        <v/>
      </c>
      <c r="L3935" s="6">
        <f>IF($B3935="","",YEAR($B3935))</f>
        <v/>
      </c>
      <c r="M3935" s="6">
        <f>INT((ROW()-2)/39)+1</f>
        <v/>
      </c>
      <c r="N3935" s="6">
        <f>MOD(ROW()-2,39)+2</f>
        <v/>
      </c>
      <c r="O3935" s="42">
        <f>IF(AND($B3935&lt;&gt;"",$C3935&lt;&gt;"",$B3935&lt;=$C3935),INDEX(Szabalyok!$C:$C,$N3935),"")</f>
        <v/>
      </c>
      <c r="P3935">
        <f>IF(D3935="",P3934,P3934+1)</f>
        <v/>
      </c>
    </row>
    <row r="3936">
      <c r="A3936">
        <f>IF(P3936=P3935,0,P3936)</f>
        <v/>
      </c>
      <c r="B3936" s="41">
        <f>IF($M3936&gt;300,"",IF(OR(INDEX(Bemenet!$E$2:$E$301,$M3936)="",INDEX(Bemenet!$F$2:$F$301,$M3936)=""),"",MAX(INDEX(Bemenet!$E$2:$E$301,$M3936),INDEX(Szabalyok!$A:$A,$N3936))))</f>
        <v/>
      </c>
      <c r="C3936" s="41">
        <f>IF($B3936="","",MIN(INDEX(Bemenet!$F$2:$F$301,$M3936),INDEX(Szabalyok!$B:$B,$N3936)))</f>
        <v/>
      </c>
      <c r="D3936" s="5">
        <f>IF(AND($B3936&lt;&gt;"",$C3936&lt;&gt;"",$B3936&lt;=$C3936),INDEX(Bemenet!$G$2:$G$301,$M3936),"")</f>
        <v/>
      </c>
      <c r="E3936" s="6">
        <f>IF(AND($B3936&lt;&gt;"",$C3936&lt;&gt;"",$B3936&lt;=$C3936),INDEX(Bemenet!$D$2:$D$301,$M3936),"")</f>
        <v/>
      </c>
      <c r="F3936" s="5">
        <f>IF(AND($B3936&lt;&gt;"",$C3936&lt;&gt;"",$B3936&lt;=$C3936),$C3936-$B3936+1,"")</f>
        <v/>
      </c>
      <c r="G3936" s="5">
        <f>IF($F3936="","",$F3936*$D3936)</f>
        <v/>
      </c>
      <c r="H3936" s="42">
        <f>IF($G3936="","",$O3936)</f>
        <v/>
      </c>
      <c r="I3936" s="5">
        <f>IF($G3936="","",$G3936*IF($H3936="",$O3936,$H3936)/100)</f>
        <v/>
      </c>
      <c r="J3936" s="5">
        <f>IF(OR($L3936="",NOT(COUNTIFS($L$2:$L3936,$L3936)=1)),"",SUMIFS($G:$G,$L:$L,$L3936))</f>
        <v/>
      </c>
      <c r="K3936" s="5">
        <f>IF(OR($L3936="",NOT(COUNTIFS($L$2:$L3936,$L3936)=1)),"",SUMIFS($I:$I,$L:$L,$L3936))</f>
        <v/>
      </c>
      <c r="L3936" s="6">
        <f>IF($B3936="","",YEAR($B3936))</f>
        <v/>
      </c>
      <c r="M3936" s="6">
        <f>INT((ROW()-2)/39)+1</f>
        <v/>
      </c>
      <c r="N3936" s="6">
        <f>MOD(ROW()-2,39)+2</f>
        <v/>
      </c>
      <c r="O3936" s="42">
        <f>IF(AND($B3936&lt;&gt;"",$C3936&lt;&gt;"",$B3936&lt;=$C3936),INDEX(Szabalyok!$C:$C,$N3936),"")</f>
        <v/>
      </c>
      <c r="P3936">
        <f>IF(D3936="",P3935,P3935+1)</f>
        <v/>
      </c>
    </row>
    <row r="3937">
      <c r="A3937">
        <f>IF(P3937=P3936,0,P3937)</f>
        <v/>
      </c>
      <c r="B3937" s="41">
        <f>IF($M3937&gt;300,"",IF(OR(INDEX(Bemenet!$E$2:$E$301,$M3937)="",INDEX(Bemenet!$F$2:$F$301,$M3937)=""),"",MAX(INDEX(Bemenet!$E$2:$E$301,$M3937),INDEX(Szabalyok!$A:$A,$N3937))))</f>
        <v/>
      </c>
      <c r="C3937" s="41">
        <f>IF($B3937="","",MIN(INDEX(Bemenet!$F$2:$F$301,$M3937),INDEX(Szabalyok!$B:$B,$N3937)))</f>
        <v/>
      </c>
      <c r="D3937" s="5">
        <f>IF(AND($B3937&lt;&gt;"",$C3937&lt;&gt;"",$B3937&lt;=$C3937),INDEX(Bemenet!$G$2:$G$301,$M3937),"")</f>
        <v/>
      </c>
      <c r="E3937" s="6">
        <f>IF(AND($B3937&lt;&gt;"",$C3937&lt;&gt;"",$B3937&lt;=$C3937),INDEX(Bemenet!$D$2:$D$301,$M3937),"")</f>
        <v/>
      </c>
      <c r="F3937" s="5">
        <f>IF(AND($B3937&lt;&gt;"",$C3937&lt;&gt;"",$B3937&lt;=$C3937),$C3937-$B3937+1,"")</f>
        <v/>
      </c>
      <c r="G3937" s="5">
        <f>IF($F3937="","",$F3937*$D3937)</f>
        <v/>
      </c>
      <c r="H3937" s="42">
        <f>IF($G3937="","",$O3937)</f>
        <v/>
      </c>
      <c r="I3937" s="5">
        <f>IF($G3937="","",$G3937*IF($H3937="",$O3937,$H3937)/100)</f>
        <v/>
      </c>
      <c r="J3937" s="5">
        <f>IF(OR($L3937="",NOT(COUNTIFS($L$2:$L3937,$L3937)=1)),"",SUMIFS($G:$G,$L:$L,$L3937))</f>
        <v/>
      </c>
      <c r="K3937" s="5">
        <f>IF(OR($L3937="",NOT(COUNTIFS($L$2:$L3937,$L3937)=1)),"",SUMIFS($I:$I,$L:$L,$L3937))</f>
        <v/>
      </c>
      <c r="L3937" s="6">
        <f>IF($B3937="","",YEAR($B3937))</f>
        <v/>
      </c>
      <c r="M3937" s="6">
        <f>INT((ROW()-2)/39)+1</f>
        <v/>
      </c>
      <c r="N3937" s="6">
        <f>MOD(ROW()-2,39)+2</f>
        <v/>
      </c>
      <c r="O3937" s="42">
        <f>IF(AND($B3937&lt;&gt;"",$C3937&lt;&gt;"",$B3937&lt;=$C3937),INDEX(Szabalyok!$C:$C,$N3937),"")</f>
        <v/>
      </c>
      <c r="P3937">
        <f>IF(D3937="",P3936,P3936+1)</f>
        <v/>
      </c>
    </row>
    <row r="3938">
      <c r="A3938">
        <f>IF(P3938=P3937,0,P3938)</f>
        <v/>
      </c>
      <c r="B3938" s="41">
        <f>IF($M3938&gt;300,"",IF(OR(INDEX(Bemenet!$E$2:$E$301,$M3938)="",INDEX(Bemenet!$F$2:$F$301,$M3938)=""),"",MAX(INDEX(Bemenet!$E$2:$E$301,$M3938),INDEX(Szabalyok!$A:$A,$N3938))))</f>
        <v/>
      </c>
      <c r="C3938" s="41">
        <f>IF($B3938="","",MIN(INDEX(Bemenet!$F$2:$F$301,$M3938),INDEX(Szabalyok!$B:$B,$N3938)))</f>
        <v/>
      </c>
      <c r="D3938" s="5">
        <f>IF(AND($B3938&lt;&gt;"",$C3938&lt;&gt;"",$B3938&lt;=$C3938),INDEX(Bemenet!$G$2:$G$301,$M3938),"")</f>
        <v/>
      </c>
      <c r="E3938" s="6">
        <f>IF(AND($B3938&lt;&gt;"",$C3938&lt;&gt;"",$B3938&lt;=$C3938),INDEX(Bemenet!$D$2:$D$301,$M3938),"")</f>
        <v/>
      </c>
      <c r="F3938" s="5">
        <f>IF(AND($B3938&lt;&gt;"",$C3938&lt;&gt;"",$B3938&lt;=$C3938),$C3938-$B3938+1,"")</f>
        <v/>
      </c>
      <c r="G3938" s="5">
        <f>IF($F3938="","",$F3938*$D3938)</f>
        <v/>
      </c>
      <c r="H3938" s="42">
        <f>IF($G3938="","",$O3938)</f>
        <v/>
      </c>
      <c r="I3938" s="5">
        <f>IF($G3938="","",$G3938*IF($H3938="",$O3938,$H3938)/100)</f>
        <v/>
      </c>
      <c r="J3938" s="5">
        <f>IF(OR($L3938="",NOT(COUNTIFS($L$2:$L3938,$L3938)=1)),"",SUMIFS($G:$G,$L:$L,$L3938))</f>
        <v/>
      </c>
      <c r="K3938" s="5">
        <f>IF(OR($L3938="",NOT(COUNTIFS($L$2:$L3938,$L3938)=1)),"",SUMIFS($I:$I,$L:$L,$L3938))</f>
        <v/>
      </c>
      <c r="L3938" s="6">
        <f>IF($B3938="","",YEAR($B3938))</f>
        <v/>
      </c>
      <c r="M3938" s="6">
        <f>INT((ROW()-2)/39)+1</f>
        <v/>
      </c>
      <c r="N3938" s="6">
        <f>MOD(ROW()-2,39)+2</f>
        <v/>
      </c>
      <c r="O3938" s="42">
        <f>IF(AND($B3938&lt;&gt;"",$C3938&lt;&gt;"",$B3938&lt;=$C3938),INDEX(Szabalyok!$C:$C,$N3938),"")</f>
        <v/>
      </c>
      <c r="P3938">
        <f>IF(D3938="",P3937,P3937+1)</f>
        <v/>
      </c>
    </row>
    <row r="3939">
      <c r="A3939">
        <f>IF(P3939=P3938,0,P3939)</f>
        <v/>
      </c>
      <c r="B3939" s="41">
        <f>IF($M3939&gt;300,"",IF(OR(INDEX(Bemenet!$E$2:$E$301,$M3939)="",INDEX(Bemenet!$F$2:$F$301,$M3939)=""),"",MAX(INDEX(Bemenet!$E$2:$E$301,$M3939),INDEX(Szabalyok!$A:$A,$N3939))))</f>
        <v/>
      </c>
      <c r="C3939" s="41">
        <f>IF($B3939="","",MIN(INDEX(Bemenet!$F$2:$F$301,$M3939),INDEX(Szabalyok!$B:$B,$N3939)))</f>
        <v/>
      </c>
      <c r="D3939" s="5">
        <f>IF(AND($B3939&lt;&gt;"",$C3939&lt;&gt;"",$B3939&lt;=$C3939),INDEX(Bemenet!$G$2:$G$301,$M3939),"")</f>
        <v/>
      </c>
      <c r="E3939" s="6">
        <f>IF(AND($B3939&lt;&gt;"",$C3939&lt;&gt;"",$B3939&lt;=$C3939),INDEX(Bemenet!$D$2:$D$301,$M3939),"")</f>
        <v/>
      </c>
      <c r="F3939" s="5">
        <f>IF(AND($B3939&lt;&gt;"",$C3939&lt;&gt;"",$B3939&lt;=$C3939),$C3939-$B3939+1,"")</f>
        <v/>
      </c>
      <c r="G3939" s="5">
        <f>IF($F3939="","",$F3939*$D3939)</f>
        <v/>
      </c>
      <c r="H3939" s="42">
        <f>IF($G3939="","",$O3939)</f>
        <v/>
      </c>
      <c r="I3939" s="5">
        <f>IF($G3939="","",$G3939*IF($H3939="",$O3939,$H3939)/100)</f>
        <v/>
      </c>
      <c r="J3939" s="5">
        <f>IF(OR($L3939="",NOT(COUNTIFS($L$2:$L3939,$L3939)=1)),"",SUMIFS($G:$G,$L:$L,$L3939))</f>
        <v/>
      </c>
      <c r="K3939" s="5">
        <f>IF(OR($L3939="",NOT(COUNTIFS($L$2:$L3939,$L3939)=1)),"",SUMIFS($I:$I,$L:$L,$L3939))</f>
        <v/>
      </c>
      <c r="L3939" s="6">
        <f>IF($B3939="","",YEAR($B3939))</f>
        <v/>
      </c>
      <c r="M3939" s="6">
        <f>INT((ROW()-2)/39)+1</f>
        <v/>
      </c>
      <c r="N3939" s="6">
        <f>MOD(ROW()-2,39)+2</f>
        <v/>
      </c>
      <c r="O3939" s="42">
        <f>IF(AND($B3939&lt;&gt;"",$C3939&lt;&gt;"",$B3939&lt;=$C3939),INDEX(Szabalyok!$C:$C,$N3939),"")</f>
        <v/>
      </c>
      <c r="P3939">
        <f>IF(D3939="",P3938,P3938+1)</f>
        <v/>
      </c>
    </row>
    <row r="3940">
      <c r="A3940">
        <f>IF(P3940=P3939,0,P3940)</f>
        <v/>
      </c>
      <c r="B3940" s="41">
        <f>IF($M3940&gt;300,"",IF(OR(INDEX(Bemenet!$E$2:$E$301,$M3940)="",INDEX(Bemenet!$F$2:$F$301,$M3940)=""),"",MAX(INDEX(Bemenet!$E$2:$E$301,$M3940),INDEX(Szabalyok!$A:$A,$N3940))))</f>
        <v/>
      </c>
      <c r="C3940" s="41">
        <f>IF($B3940="","",MIN(INDEX(Bemenet!$F$2:$F$301,$M3940),INDEX(Szabalyok!$B:$B,$N3940)))</f>
        <v/>
      </c>
      <c r="D3940" s="5">
        <f>IF(AND($B3940&lt;&gt;"",$C3940&lt;&gt;"",$B3940&lt;=$C3940),INDEX(Bemenet!$G$2:$G$301,$M3940),"")</f>
        <v/>
      </c>
      <c r="E3940" s="6">
        <f>IF(AND($B3940&lt;&gt;"",$C3940&lt;&gt;"",$B3940&lt;=$C3940),INDEX(Bemenet!$D$2:$D$301,$M3940),"")</f>
        <v/>
      </c>
      <c r="F3940" s="5">
        <f>IF(AND($B3940&lt;&gt;"",$C3940&lt;&gt;"",$B3940&lt;=$C3940),$C3940-$B3940+1,"")</f>
        <v/>
      </c>
      <c r="G3940" s="5">
        <f>IF($F3940="","",$F3940*$D3940)</f>
        <v/>
      </c>
      <c r="H3940" s="42">
        <f>IF($G3940="","",$O3940)</f>
        <v/>
      </c>
      <c r="I3940" s="5">
        <f>IF($G3940="","",$G3940*IF($H3940="",$O3940,$H3940)/100)</f>
        <v/>
      </c>
      <c r="J3940" s="5">
        <f>IF(OR($L3940="",NOT(COUNTIFS($L$2:$L3940,$L3940)=1)),"",SUMIFS($G:$G,$L:$L,$L3940))</f>
        <v/>
      </c>
      <c r="K3940" s="5">
        <f>IF(OR($L3940="",NOT(COUNTIFS($L$2:$L3940,$L3940)=1)),"",SUMIFS($I:$I,$L:$L,$L3940))</f>
        <v/>
      </c>
      <c r="L3940" s="6">
        <f>IF($B3940="","",YEAR($B3940))</f>
        <v/>
      </c>
      <c r="M3940" s="6">
        <f>INT((ROW()-2)/39)+1</f>
        <v/>
      </c>
      <c r="N3940" s="6">
        <f>MOD(ROW()-2,39)+2</f>
        <v/>
      </c>
      <c r="O3940" s="42">
        <f>IF(AND($B3940&lt;&gt;"",$C3940&lt;&gt;"",$B3940&lt;=$C3940),INDEX(Szabalyok!$C:$C,$N3940),"")</f>
        <v/>
      </c>
      <c r="P3940">
        <f>IF(D3940="",P3939,P3939+1)</f>
        <v/>
      </c>
    </row>
    <row r="3941">
      <c r="A3941">
        <f>IF(P3941=P3940,0,P3941)</f>
        <v/>
      </c>
      <c r="B3941" s="41">
        <f>IF($M3941&gt;300,"",IF(OR(INDEX(Bemenet!$E$2:$E$301,$M3941)="",INDEX(Bemenet!$F$2:$F$301,$M3941)=""),"",MAX(INDEX(Bemenet!$E$2:$E$301,$M3941),INDEX(Szabalyok!$A:$A,$N3941))))</f>
        <v/>
      </c>
      <c r="C3941" s="41">
        <f>IF($B3941="","",MIN(INDEX(Bemenet!$F$2:$F$301,$M3941),INDEX(Szabalyok!$B:$B,$N3941)))</f>
        <v/>
      </c>
      <c r="D3941" s="5">
        <f>IF(AND($B3941&lt;&gt;"",$C3941&lt;&gt;"",$B3941&lt;=$C3941),INDEX(Bemenet!$G$2:$G$301,$M3941),"")</f>
        <v/>
      </c>
      <c r="E3941" s="6">
        <f>IF(AND($B3941&lt;&gt;"",$C3941&lt;&gt;"",$B3941&lt;=$C3941),INDEX(Bemenet!$D$2:$D$301,$M3941),"")</f>
        <v/>
      </c>
      <c r="F3941" s="5">
        <f>IF(AND($B3941&lt;&gt;"",$C3941&lt;&gt;"",$B3941&lt;=$C3941),$C3941-$B3941+1,"")</f>
        <v/>
      </c>
      <c r="G3941" s="5">
        <f>IF($F3941="","",$F3941*$D3941)</f>
        <v/>
      </c>
      <c r="H3941" s="42">
        <f>IF($G3941="","",$O3941)</f>
        <v/>
      </c>
      <c r="I3941" s="5">
        <f>IF($G3941="","",$G3941*IF($H3941="",$O3941,$H3941)/100)</f>
        <v/>
      </c>
      <c r="J3941" s="5">
        <f>IF(OR($L3941="",NOT(COUNTIFS($L$2:$L3941,$L3941)=1)),"",SUMIFS($G:$G,$L:$L,$L3941))</f>
        <v/>
      </c>
      <c r="K3941" s="5">
        <f>IF(OR($L3941="",NOT(COUNTIFS($L$2:$L3941,$L3941)=1)),"",SUMIFS($I:$I,$L:$L,$L3941))</f>
        <v/>
      </c>
      <c r="L3941" s="6">
        <f>IF($B3941="","",YEAR($B3941))</f>
        <v/>
      </c>
      <c r="M3941" s="6">
        <f>INT((ROW()-2)/39)+1</f>
        <v/>
      </c>
      <c r="N3941" s="6">
        <f>MOD(ROW()-2,39)+2</f>
        <v/>
      </c>
      <c r="O3941" s="42">
        <f>IF(AND($B3941&lt;&gt;"",$C3941&lt;&gt;"",$B3941&lt;=$C3941),INDEX(Szabalyok!$C:$C,$N3941),"")</f>
        <v/>
      </c>
      <c r="P3941">
        <f>IF(D3941="",P3940,P3940+1)</f>
        <v/>
      </c>
    </row>
    <row r="3942">
      <c r="A3942">
        <f>IF(P3942=P3941,0,P3942)</f>
        <v/>
      </c>
      <c r="B3942" s="41">
        <f>IF($M3942&gt;300,"",IF(OR(INDEX(Bemenet!$E$2:$E$301,$M3942)="",INDEX(Bemenet!$F$2:$F$301,$M3942)=""),"",MAX(INDEX(Bemenet!$E$2:$E$301,$M3942),INDEX(Szabalyok!$A:$A,$N3942))))</f>
        <v/>
      </c>
      <c r="C3942" s="41">
        <f>IF($B3942="","",MIN(INDEX(Bemenet!$F$2:$F$301,$M3942),INDEX(Szabalyok!$B:$B,$N3942)))</f>
        <v/>
      </c>
      <c r="D3942" s="5">
        <f>IF(AND($B3942&lt;&gt;"",$C3942&lt;&gt;"",$B3942&lt;=$C3942),INDEX(Bemenet!$G$2:$G$301,$M3942),"")</f>
        <v/>
      </c>
      <c r="E3942" s="6">
        <f>IF(AND($B3942&lt;&gt;"",$C3942&lt;&gt;"",$B3942&lt;=$C3942),INDEX(Bemenet!$D$2:$D$301,$M3942),"")</f>
        <v/>
      </c>
      <c r="F3942" s="5">
        <f>IF(AND($B3942&lt;&gt;"",$C3942&lt;&gt;"",$B3942&lt;=$C3942),$C3942-$B3942+1,"")</f>
        <v/>
      </c>
      <c r="G3942" s="5">
        <f>IF($F3942="","",$F3942*$D3942)</f>
        <v/>
      </c>
      <c r="H3942" s="42">
        <f>IF($G3942="","",$O3942)</f>
        <v/>
      </c>
      <c r="I3942" s="5">
        <f>IF($G3942="","",$G3942*IF($H3942="",$O3942,$H3942)/100)</f>
        <v/>
      </c>
      <c r="J3942" s="5">
        <f>IF(OR($L3942="",NOT(COUNTIFS($L$2:$L3942,$L3942)=1)),"",SUMIFS($G:$G,$L:$L,$L3942))</f>
        <v/>
      </c>
      <c r="K3942" s="5">
        <f>IF(OR($L3942="",NOT(COUNTIFS($L$2:$L3942,$L3942)=1)),"",SUMIFS($I:$I,$L:$L,$L3942))</f>
        <v/>
      </c>
      <c r="L3942" s="6">
        <f>IF($B3942="","",YEAR($B3942))</f>
        <v/>
      </c>
      <c r="M3942" s="6">
        <f>INT((ROW()-2)/39)+1</f>
        <v/>
      </c>
      <c r="N3942" s="6">
        <f>MOD(ROW()-2,39)+2</f>
        <v/>
      </c>
      <c r="O3942" s="42">
        <f>IF(AND($B3942&lt;&gt;"",$C3942&lt;&gt;"",$B3942&lt;=$C3942),INDEX(Szabalyok!$C:$C,$N3942),"")</f>
        <v/>
      </c>
      <c r="P3942">
        <f>IF(D3942="",P3941,P3941+1)</f>
        <v/>
      </c>
    </row>
    <row r="3943">
      <c r="A3943">
        <f>IF(P3943=P3942,0,P3943)</f>
        <v/>
      </c>
      <c r="B3943" s="41">
        <f>IF($M3943&gt;300,"",IF(OR(INDEX(Bemenet!$E$2:$E$301,$M3943)="",INDEX(Bemenet!$F$2:$F$301,$M3943)=""),"",MAX(INDEX(Bemenet!$E$2:$E$301,$M3943),INDEX(Szabalyok!$A:$A,$N3943))))</f>
        <v/>
      </c>
      <c r="C3943" s="41">
        <f>IF($B3943="","",MIN(INDEX(Bemenet!$F$2:$F$301,$M3943),INDEX(Szabalyok!$B:$B,$N3943)))</f>
        <v/>
      </c>
      <c r="D3943" s="5">
        <f>IF(AND($B3943&lt;&gt;"",$C3943&lt;&gt;"",$B3943&lt;=$C3943),INDEX(Bemenet!$G$2:$G$301,$M3943),"")</f>
        <v/>
      </c>
      <c r="E3943" s="6">
        <f>IF(AND($B3943&lt;&gt;"",$C3943&lt;&gt;"",$B3943&lt;=$C3943),INDEX(Bemenet!$D$2:$D$301,$M3943),"")</f>
        <v/>
      </c>
      <c r="F3943" s="5">
        <f>IF(AND($B3943&lt;&gt;"",$C3943&lt;&gt;"",$B3943&lt;=$C3943),$C3943-$B3943+1,"")</f>
        <v/>
      </c>
      <c r="G3943" s="5">
        <f>IF($F3943="","",$F3943*$D3943)</f>
        <v/>
      </c>
      <c r="H3943" s="42">
        <f>IF($G3943="","",$O3943)</f>
        <v/>
      </c>
      <c r="I3943" s="5">
        <f>IF($G3943="","",$G3943*IF($H3943="",$O3943,$H3943)/100)</f>
        <v/>
      </c>
      <c r="J3943" s="5">
        <f>IF(OR($L3943="",NOT(COUNTIFS($L$2:$L3943,$L3943)=1)),"",SUMIFS($G:$G,$L:$L,$L3943))</f>
        <v/>
      </c>
      <c r="K3943" s="5">
        <f>IF(OR($L3943="",NOT(COUNTIFS($L$2:$L3943,$L3943)=1)),"",SUMIFS($I:$I,$L:$L,$L3943))</f>
        <v/>
      </c>
      <c r="L3943" s="6">
        <f>IF($B3943="","",YEAR($B3943))</f>
        <v/>
      </c>
      <c r="M3943" s="6">
        <f>INT((ROW()-2)/39)+1</f>
        <v/>
      </c>
      <c r="N3943" s="6">
        <f>MOD(ROW()-2,39)+2</f>
        <v/>
      </c>
      <c r="O3943" s="42">
        <f>IF(AND($B3943&lt;&gt;"",$C3943&lt;&gt;"",$B3943&lt;=$C3943),INDEX(Szabalyok!$C:$C,$N3943),"")</f>
        <v/>
      </c>
      <c r="P3943">
        <f>IF(D3943="",P3942,P3942+1)</f>
        <v/>
      </c>
    </row>
    <row r="3944">
      <c r="A3944">
        <f>IF(P3944=P3943,0,P3944)</f>
        <v/>
      </c>
      <c r="B3944" s="41">
        <f>IF($M3944&gt;300,"",IF(OR(INDEX(Bemenet!$E$2:$E$301,$M3944)="",INDEX(Bemenet!$F$2:$F$301,$M3944)=""),"",MAX(INDEX(Bemenet!$E$2:$E$301,$M3944),INDEX(Szabalyok!$A:$A,$N3944))))</f>
        <v/>
      </c>
      <c r="C3944" s="41">
        <f>IF($B3944="","",MIN(INDEX(Bemenet!$F$2:$F$301,$M3944),INDEX(Szabalyok!$B:$B,$N3944)))</f>
        <v/>
      </c>
      <c r="D3944" s="5">
        <f>IF(AND($B3944&lt;&gt;"",$C3944&lt;&gt;"",$B3944&lt;=$C3944),INDEX(Bemenet!$G$2:$G$301,$M3944),"")</f>
        <v/>
      </c>
      <c r="E3944" s="6">
        <f>IF(AND($B3944&lt;&gt;"",$C3944&lt;&gt;"",$B3944&lt;=$C3944),INDEX(Bemenet!$D$2:$D$301,$M3944),"")</f>
        <v/>
      </c>
      <c r="F3944" s="5">
        <f>IF(AND($B3944&lt;&gt;"",$C3944&lt;&gt;"",$B3944&lt;=$C3944),$C3944-$B3944+1,"")</f>
        <v/>
      </c>
      <c r="G3944" s="5">
        <f>IF($F3944="","",$F3944*$D3944)</f>
        <v/>
      </c>
      <c r="H3944" s="42">
        <f>IF($G3944="","",$O3944)</f>
        <v/>
      </c>
      <c r="I3944" s="5">
        <f>IF($G3944="","",$G3944*IF($H3944="",$O3944,$H3944)/100)</f>
        <v/>
      </c>
      <c r="J3944" s="5">
        <f>IF(OR($L3944="",NOT(COUNTIFS($L$2:$L3944,$L3944)=1)),"",SUMIFS($G:$G,$L:$L,$L3944))</f>
        <v/>
      </c>
      <c r="K3944" s="5">
        <f>IF(OR($L3944="",NOT(COUNTIFS($L$2:$L3944,$L3944)=1)),"",SUMIFS($I:$I,$L:$L,$L3944))</f>
        <v/>
      </c>
      <c r="L3944" s="6">
        <f>IF($B3944="","",YEAR($B3944))</f>
        <v/>
      </c>
      <c r="M3944" s="6">
        <f>INT((ROW()-2)/39)+1</f>
        <v/>
      </c>
      <c r="N3944" s="6">
        <f>MOD(ROW()-2,39)+2</f>
        <v/>
      </c>
      <c r="O3944" s="42">
        <f>IF(AND($B3944&lt;&gt;"",$C3944&lt;&gt;"",$B3944&lt;=$C3944),INDEX(Szabalyok!$C:$C,$N3944),"")</f>
        <v/>
      </c>
      <c r="P3944">
        <f>IF(D3944="",P3943,P3943+1)</f>
        <v/>
      </c>
    </row>
    <row r="3945">
      <c r="A3945">
        <f>IF(P3945=P3944,0,P3945)</f>
        <v/>
      </c>
      <c r="B3945" s="41">
        <f>IF($M3945&gt;300,"",IF(OR(INDEX(Bemenet!$E$2:$E$301,$M3945)="",INDEX(Bemenet!$F$2:$F$301,$M3945)=""),"",MAX(INDEX(Bemenet!$E$2:$E$301,$M3945),INDEX(Szabalyok!$A:$A,$N3945))))</f>
        <v/>
      </c>
      <c r="C3945" s="41">
        <f>IF($B3945="","",MIN(INDEX(Bemenet!$F$2:$F$301,$M3945),INDEX(Szabalyok!$B:$B,$N3945)))</f>
        <v/>
      </c>
      <c r="D3945" s="5">
        <f>IF(AND($B3945&lt;&gt;"",$C3945&lt;&gt;"",$B3945&lt;=$C3945),INDEX(Bemenet!$G$2:$G$301,$M3945),"")</f>
        <v/>
      </c>
      <c r="E3945" s="6">
        <f>IF(AND($B3945&lt;&gt;"",$C3945&lt;&gt;"",$B3945&lt;=$C3945),INDEX(Bemenet!$D$2:$D$301,$M3945),"")</f>
        <v/>
      </c>
      <c r="F3945" s="5">
        <f>IF(AND($B3945&lt;&gt;"",$C3945&lt;&gt;"",$B3945&lt;=$C3945),$C3945-$B3945+1,"")</f>
        <v/>
      </c>
      <c r="G3945" s="5">
        <f>IF($F3945="","",$F3945*$D3945)</f>
        <v/>
      </c>
      <c r="H3945" s="42">
        <f>IF($G3945="","",$O3945)</f>
        <v/>
      </c>
      <c r="I3945" s="5">
        <f>IF($G3945="","",$G3945*IF($H3945="",$O3945,$H3945)/100)</f>
        <v/>
      </c>
      <c r="J3945" s="5">
        <f>IF(OR($L3945="",NOT(COUNTIFS($L$2:$L3945,$L3945)=1)),"",SUMIFS($G:$G,$L:$L,$L3945))</f>
        <v/>
      </c>
      <c r="K3945" s="5">
        <f>IF(OR($L3945="",NOT(COUNTIFS($L$2:$L3945,$L3945)=1)),"",SUMIFS($I:$I,$L:$L,$L3945))</f>
        <v/>
      </c>
      <c r="L3945" s="6">
        <f>IF($B3945="","",YEAR($B3945))</f>
        <v/>
      </c>
      <c r="M3945" s="6">
        <f>INT((ROW()-2)/39)+1</f>
        <v/>
      </c>
      <c r="N3945" s="6">
        <f>MOD(ROW()-2,39)+2</f>
        <v/>
      </c>
      <c r="O3945" s="42">
        <f>IF(AND($B3945&lt;&gt;"",$C3945&lt;&gt;"",$B3945&lt;=$C3945),INDEX(Szabalyok!$C:$C,$N3945),"")</f>
        <v/>
      </c>
      <c r="P3945">
        <f>IF(D3945="",P3944,P3944+1)</f>
        <v/>
      </c>
    </row>
    <row r="3946">
      <c r="A3946">
        <f>IF(P3946=P3945,0,P3946)</f>
        <v/>
      </c>
      <c r="B3946" s="41">
        <f>IF($M3946&gt;300,"",IF(OR(INDEX(Bemenet!$E$2:$E$301,$M3946)="",INDEX(Bemenet!$F$2:$F$301,$M3946)=""),"",MAX(INDEX(Bemenet!$E$2:$E$301,$M3946),INDEX(Szabalyok!$A:$A,$N3946))))</f>
        <v/>
      </c>
      <c r="C3946" s="41">
        <f>IF($B3946="","",MIN(INDEX(Bemenet!$F$2:$F$301,$M3946),INDEX(Szabalyok!$B:$B,$N3946)))</f>
        <v/>
      </c>
      <c r="D3946" s="5">
        <f>IF(AND($B3946&lt;&gt;"",$C3946&lt;&gt;"",$B3946&lt;=$C3946),INDEX(Bemenet!$G$2:$G$301,$M3946),"")</f>
        <v/>
      </c>
      <c r="E3946" s="6">
        <f>IF(AND($B3946&lt;&gt;"",$C3946&lt;&gt;"",$B3946&lt;=$C3946),INDEX(Bemenet!$D$2:$D$301,$M3946),"")</f>
        <v/>
      </c>
      <c r="F3946" s="5">
        <f>IF(AND($B3946&lt;&gt;"",$C3946&lt;&gt;"",$B3946&lt;=$C3946),$C3946-$B3946+1,"")</f>
        <v/>
      </c>
      <c r="G3946" s="5">
        <f>IF($F3946="","",$F3946*$D3946)</f>
        <v/>
      </c>
      <c r="H3946" s="42">
        <f>IF($G3946="","",$O3946)</f>
        <v/>
      </c>
      <c r="I3946" s="5">
        <f>IF($G3946="","",$G3946*IF($H3946="",$O3946,$H3946)/100)</f>
        <v/>
      </c>
      <c r="J3946" s="5">
        <f>IF(OR($L3946="",NOT(COUNTIFS($L$2:$L3946,$L3946)=1)),"",SUMIFS($G:$G,$L:$L,$L3946))</f>
        <v/>
      </c>
      <c r="K3946" s="5">
        <f>IF(OR($L3946="",NOT(COUNTIFS($L$2:$L3946,$L3946)=1)),"",SUMIFS($I:$I,$L:$L,$L3946))</f>
        <v/>
      </c>
      <c r="L3946" s="6">
        <f>IF($B3946="","",YEAR($B3946))</f>
        <v/>
      </c>
      <c r="M3946" s="6">
        <f>INT((ROW()-2)/39)+1</f>
        <v/>
      </c>
      <c r="N3946" s="6">
        <f>MOD(ROW()-2,39)+2</f>
        <v/>
      </c>
      <c r="O3946" s="42">
        <f>IF(AND($B3946&lt;&gt;"",$C3946&lt;&gt;"",$B3946&lt;=$C3946),INDEX(Szabalyok!$C:$C,$N3946),"")</f>
        <v/>
      </c>
      <c r="P3946">
        <f>IF(D3946="",P3945,P3945+1)</f>
        <v/>
      </c>
    </row>
    <row r="3947">
      <c r="A3947">
        <f>IF(P3947=P3946,0,P3947)</f>
        <v/>
      </c>
      <c r="B3947" s="41">
        <f>IF($M3947&gt;300,"",IF(OR(INDEX(Bemenet!$E$2:$E$301,$M3947)="",INDEX(Bemenet!$F$2:$F$301,$M3947)=""),"",MAX(INDEX(Bemenet!$E$2:$E$301,$M3947),INDEX(Szabalyok!$A:$A,$N3947))))</f>
        <v/>
      </c>
      <c r="C3947" s="41">
        <f>IF($B3947="","",MIN(INDEX(Bemenet!$F$2:$F$301,$M3947),INDEX(Szabalyok!$B:$B,$N3947)))</f>
        <v/>
      </c>
      <c r="D3947" s="5">
        <f>IF(AND($B3947&lt;&gt;"",$C3947&lt;&gt;"",$B3947&lt;=$C3947),INDEX(Bemenet!$G$2:$G$301,$M3947),"")</f>
        <v/>
      </c>
      <c r="E3947" s="6">
        <f>IF(AND($B3947&lt;&gt;"",$C3947&lt;&gt;"",$B3947&lt;=$C3947),INDEX(Bemenet!$D$2:$D$301,$M3947),"")</f>
        <v/>
      </c>
      <c r="F3947" s="5">
        <f>IF(AND($B3947&lt;&gt;"",$C3947&lt;&gt;"",$B3947&lt;=$C3947),$C3947-$B3947+1,"")</f>
        <v/>
      </c>
      <c r="G3947" s="5">
        <f>IF($F3947="","",$F3947*$D3947)</f>
        <v/>
      </c>
      <c r="H3947" s="42">
        <f>IF($G3947="","",$O3947)</f>
        <v/>
      </c>
      <c r="I3947" s="5">
        <f>IF($G3947="","",$G3947*IF($H3947="",$O3947,$H3947)/100)</f>
        <v/>
      </c>
      <c r="J3947" s="5">
        <f>IF(OR($L3947="",NOT(COUNTIFS($L$2:$L3947,$L3947)=1)),"",SUMIFS($G:$G,$L:$L,$L3947))</f>
        <v/>
      </c>
      <c r="K3947" s="5">
        <f>IF(OR($L3947="",NOT(COUNTIFS($L$2:$L3947,$L3947)=1)),"",SUMIFS($I:$I,$L:$L,$L3947))</f>
        <v/>
      </c>
      <c r="L3947" s="6">
        <f>IF($B3947="","",YEAR($B3947))</f>
        <v/>
      </c>
      <c r="M3947" s="6">
        <f>INT((ROW()-2)/39)+1</f>
        <v/>
      </c>
      <c r="N3947" s="6">
        <f>MOD(ROW()-2,39)+2</f>
        <v/>
      </c>
      <c r="O3947" s="42">
        <f>IF(AND($B3947&lt;&gt;"",$C3947&lt;&gt;"",$B3947&lt;=$C3947),INDEX(Szabalyok!$C:$C,$N3947),"")</f>
        <v/>
      </c>
      <c r="P3947">
        <f>IF(D3947="",P3946,P3946+1)</f>
        <v/>
      </c>
    </row>
    <row r="3948">
      <c r="A3948">
        <f>IF(P3948=P3947,0,P3948)</f>
        <v/>
      </c>
      <c r="B3948" s="41">
        <f>IF($M3948&gt;300,"",IF(OR(INDEX(Bemenet!$E$2:$E$301,$M3948)="",INDEX(Bemenet!$F$2:$F$301,$M3948)=""),"",MAX(INDEX(Bemenet!$E$2:$E$301,$M3948),INDEX(Szabalyok!$A:$A,$N3948))))</f>
        <v/>
      </c>
      <c r="C3948" s="41">
        <f>IF($B3948="","",MIN(INDEX(Bemenet!$F$2:$F$301,$M3948),INDEX(Szabalyok!$B:$B,$N3948)))</f>
        <v/>
      </c>
      <c r="D3948" s="5">
        <f>IF(AND($B3948&lt;&gt;"",$C3948&lt;&gt;"",$B3948&lt;=$C3948),INDEX(Bemenet!$G$2:$G$301,$M3948),"")</f>
        <v/>
      </c>
      <c r="E3948" s="6">
        <f>IF(AND($B3948&lt;&gt;"",$C3948&lt;&gt;"",$B3948&lt;=$C3948),INDEX(Bemenet!$D$2:$D$301,$M3948),"")</f>
        <v/>
      </c>
      <c r="F3948" s="5">
        <f>IF(AND($B3948&lt;&gt;"",$C3948&lt;&gt;"",$B3948&lt;=$C3948),$C3948-$B3948+1,"")</f>
        <v/>
      </c>
      <c r="G3948" s="5">
        <f>IF($F3948="","",$F3948*$D3948)</f>
        <v/>
      </c>
      <c r="H3948" s="42">
        <f>IF($G3948="","",$O3948)</f>
        <v/>
      </c>
      <c r="I3948" s="5">
        <f>IF($G3948="","",$G3948*IF($H3948="",$O3948,$H3948)/100)</f>
        <v/>
      </c>
      <c r="J3948" s="5">
        <f>IF(OR($L3948="",NOT(COUNTIFS($L$2:$L3948,$L3948)=1)),"",SUMIFS($G:$G,$L:$L,$L3948))</f>
        <v/>
      </c>
      <c r="K3948" s="5">
        <f>IF(OR($L3948="",NOT(COUNTIFS($L$2:$L3948,$L3948)=1)),"",SUMIFS($I:$I,$L:$L,$L3948))</f>
        <v/>
      </c>
      <c r="L3948" s="6">
        <f>IF($B3948="","",YEAR($B3948))</f>
        <v/>
      </c>
      <c r="M3948" s="6">
        <f>INT((ROW()-2)/39)+1</f>
        <v/>
      </c>
      <c r="N3948" s="6">
        <f>MOD(ROW()-2,39)+2</f>
        <v/>
      </c>
      <c r="O3948" s="42">
        <f>IF(AND($B3948&lt;&gt;"",$C3948&lt;&gt;"",$B3948&lt;=$C3948),INDEX(Szabalyok!$C:$C,$N3948),"")</f>
        <v/>
      </c>
      <c r="P3948">
        <f>IF(D3948="",P3947,P3947+1)</f>
        <v/>
      </c>
    </row>
    <row r="3949">
      <c r="A3949">
        <f>IF(P3949=P3948,0,P3949)</f>
        <v/>
      </c>
      <c r="B3949" s="41">
        <f>IF($M3949&gt;300,"",IF(OR(INDEX(Bemenet!$E$2:$E$301,$M3949)="",INDEX(Bemenet!$F$2:$F$301,$M3949)=""),"",MAX(INDEX(Bemenet!$E$2:$E$301,$M3949),INDEX(Szabalyok!$A:$A,$N3949))))</f>
        <v/>
      </c>
      <c r="C3949" s="41">
        <f>IF($B3949="","",MIN(INDEX(Bemenet!$F$2:$F$301,$M3949),INDEX(Szabalyok!$B:$B,$N3949)))</f>
        <v/>
      </c>
      <c r="D3949" s="5">
        <f>IF(AND($B3949&lt;&gt;"",$C3949&lt;&gt;"",$B3949&lt;=$C3949),INDEX(Bemenet!$G$2:$G$301,$M3949),"")</f>
        <v/>
      </c>
      <c r="E3949" s="6">
        <f>IF(AND($B3949&lt;&gt;"",$C3949&lt;&gt;"",$B3949&lt;=$C3949),INDEX(Bemenet!$D$2:$D$301,$M3949),"")</f>
        <v/>
      </c>
      <c r="F3949" s="5">
        <f>IF(AND($B3949&lt;&gt;"",$C3949&lt;&gt;"",$B3949&lt;=$C3949),$C3949-$B3949+1,"")</f>
        <v/>
      </c>
      <c r="G3949" s="5">
        <f>IF($F3949="","",$F3949*$D3949)</f>
        <v/>
      </c>
      <c r="H3949" s="42">
        <f>IF($G3949="","",$O3949)</f>
        <v/>
      </c>
      <c r="I3949" s="5">
        <f>IF($G3949="","",$G3949*IF($H3949="",$O3949,$H3949)/100)</f>
        <v/>
      </c>
      <c r="J3949" s="5">
        <f>IF(OR($L3949="",NOT(COUNTIFS($L$2:$L3949,$L3949)=1)),"",SUMIFS($G:$G,$L:$L,$L3949))</f>
        <v/>
      </c>
      <c r="K3949" s="5">
        <f>IF(OR($L3949="",NOT(COUNTIFS($L$2:$L3949,$L3949)=1)),"",SUMIFS($I:$I,$L:$L,$L3949))</f>
        <v/>
      </c>
      <c r="L3949" s="6">
        <f>IF($B3949="","",YEAR($B3949))</f>
        <v/>
      </c>
      <c r="M3949" s="6">
        <f>INT((ROW()-2)/39)+1</f>
        <v/>
      </c>
      <c r="N3949" s="6">
        <f>MOD(ROW()-2,39)+2</f>
        <v/>
      </c>
      <c r="O3949" s="42">
        <f>IF(AND($B3949&lt;&gt;"",$C3949&lt;&gt;"",$B3949&lt;=$C3949),INDEX(Szabalyok!$C:$C,$N3949),"")</f>
        <v/>
      </c>
      <c r="P3949">
        <f>IF(D3949="",P3948,P3948+1)</f>
        <v/>
      </c>
    </row>
    <row r="3950">
      <c r="A3950">
        <f>IF(P3950=P3949,0,P3950)</f>
        <v/>
      </c>
      <c r="B3950" s="41">
        <f>IF($M3950&gt;300,"",IF(OR(INDEX(Bemenet!$E$2:$E$301,$M3950)="",INDEX(Bemenet!$F$2:$F$301,$M3950)=""),"",MAX(INDEX(Bemenet!$E$2:$E$301,$M3950),INDEX(Szabalyok!$A:$A,$N3950))))</f>
        <v/>
      </c>
      <c r="C3950" s="41">
        <f>IF($B3950="","",MIN(INDEX(Bemenet!$F$2:$F$301,$M3950),INDEX(Szabalyok!$B:$B,$N3950)))</f>
        <v/>
      </c>
      <c r="D3950" s="5">
        <f>IF(AND($B3950&lt;&gt;"",$C3950&lt;&gt;"",$B3950&lt;=$C3950),INDEX(Bemenet!$G$2:$G$301,$M3950),"")</f>
        <v/>
      </c>
      <c r="E3950" s="6">
        <f>IF(AND($B3950&lt;&gt;"",$C3950&lt;&gt;"",$B3950&lt;=$C3950),INDEX(Bemenet!$D$2:$D$301,$M3950),"")</f>
        <v/>
      </c>
      <c r="F3950" s="5">
        <f>IF(AND($B3950&lt;&gt;"",$C3950&lt;&gt;"",$B3950&lt;=$C3950),$C3950-$B3950+1,"")</f>
        <v/>
      </c>
      <c r="G3950" s="5">
        <f>IF($F3950="","",$F3950*$D3950)</f>
        <v/>
      </c>
      <c r="H3950" s="42">
        <f>IF($G3950="","",$O3950)</f>
        <v/>
      </c>
      <c r="I3950" s="5">
        <f>IF($G3950="","",$G3950*IF($H3950="",$O3950,$H3950)/100)</f>
        <v/>
      </c>
      <c r="J3950" s="5">
        <f>IF(OR($L3950="",NOT(COUNTIFS($L$2:$L3950,$L3950)=1)),"",SUMIFS($G:$G,$L:$L,$L3950))</f>
        <v/>
      </c>
      <c r="K3950" s="5">
        <f>IF(OR($L3950="",NOT(COUNTIFS($L$2:$L3950,$L3950)=1)),"",SUMIFS($I:$I,$L:$L,$L3950))</f>
        <v/>
      </c>
      <c r="L3950" s="6">
        <f>IF($B3950="","",YEAR($B3950))</f>
        <v/>
      </c>
      <c r="M3950" s="6">
        <f>INT((ROW()-2)/39)+1</f>
        <v/>
      </c>
      <c r="N3950" s="6">
        <f>MOD(ROW()-2,39)+2</f>
        <v/>
      </c>
      <c r="O3950" s="42">
        <f>IF(AND($B3950&lt;&gt;"",$C3950&lt;&gt;"",$B3950&lt;=$C3950),INDEX(Szabalyok!$C:$C,$N3950),"")</f>
        <v/>
      </c>
      <c r="P3950">
        <f>IF(D3950="",P3949,P3949+1)</f>
        <v/>
      </c>
    </row>
    <row r="3951">
      <c r="A3951">
        <f>IF(P3951=P3950,0,P3951)</f>
        <v/>
      </c>
      <c r="B3951" s="41">
        <f>IF($M3951&gt;300,"",IF(OR(INDEX(Bemenet!$E$2:$E$301,$M3951)="",INDEX(Bemenet!$F$2:$F$301,$M3951)=""),"",MAX(INDEX(Bemenet!$E$2:$E$301,$M3951),INDEX(Szabalyok!$A:$A,$N3951))))</f>
        <v/>
      </c>
      <c r="C3951" s="41">
        <f>IF($B3951="","",MIN(INDEX(Bemenet!$F$2:$F$301,$M3951),INDEX(Szabalyok!$B:$B,$N3951)))</f>
        <v/>
      </c>
      <c r="D3951" s="5">
        <f>IF(AND($B3951&lt;&gt;"",$C3951&lt;&gt;"",$B3951&lt;=$C3951),INDEX(Bemenet!$G$2:$G$301,$M3951),"")</f>
        <v/>
      </c>
      <c r="E3951" s="6">
        <f>IF(AND($B3951&lt;&gt;"",$C3951&lt;&gt;"",$B3951&lt;=$C3951),INDEX(Bemenet!$D$2:$D$301,$M3951),"")</f>
        <v/>
      </c>
      <c r="F3951" s="5">
        <f>IF(AND($B3951&lt;&gt;"",$C3951&lt;&gt;"",$B3951&lt;=$C3951),$C3951-$B3951+1,"")</f>
        <v/>
      </c>
      <c r="G3951" s="5">
        <f>IF($F3951="","",$F3951*$D3951)</f>
        <v/>
      </c>
      <c r="H3951" s="42">
        <f>IF($G3951="","",$O3951)</f>
        <v/>
      </c>
      <c r="I3951" s="5">
        <f>IF($G3951="","",$G3951*IF($H3951="",$O3951,$H3951)/100)</f>
        <v/>
      </c>
      <c r="J3951" s="5">
        <f>IF(OR($L3951="",NOT(COUNTIFS($L$2:$L3951,$L3951)=1)),"",SUMIFS($G:$G,$L:$L,$L3951))</f>
        <v/>
      </c>
      <c r="K3951" s="5">
        <f>IF(OR($L3951="",NOT(COUNTIFS($L$2:$L3951,$L3951)=1)),"",SUMIFS($I:$I,$L:$L,$L3951))</f>
        <v/>
      </c>
      <c r="L3951" s="6">
        <f>IF($B3951="","",YEAR($B3951))</f>
        <v/>
      </c>
      <c r="M3951" s="6">
        <f>INT((ROW()-2)/39)+1</f>
        <v/>
      </c>
      <c r="N3951" s="6">
        <f>MOD(ROW()-2,39)+2</f>
        <v/>
      </c>
      <c r="O3951" s="42">
        <f>IF(AND($B3951&lt;&gt;"",$C3951&lt;&gt;"",$B3951&lt;=$C3951),INDEX(Szabalyok!$C:$C,$N3951),"")</f>
        <v/>
      </c>
      <c r="P3951">
        <f>IF(D3951="",P3950,P3950+1)</f>
        <v/>
      </c>
    </row>
    <row r="3952">
      <c r="A3952">
        <f>IF(P3952=P3951,0,P3952)</f>
        <v/>
      </c>
      <c r="B3952" s="41">
        <f>IF($M3952&gt;300,"",IF(OR(INDEX(Bemenet!$E$2:$E$301,$M3952)="",INDEX(Bemenet!$F$2:$F$301,$M3952)=""),"",MAX(INDEX(Bemenet!$E$2:$E$301,$M3952),INDEX(Szabalyok!$A:$A,$N3952))))</f>
        <v/>
      </c>
      <c r="C3952" s="41">
        <f>IF($B3952="","",MIN(INDEX(Bemenet!$F$2:$F$301,$M3952),INDEX(Szabalyok!$B:$B,$N3952)))</f>
        <v/>
      </c>
      <c r="D3952" s="5">
        <f>IF(AND($B3952&lt;&gt;"",$C3952&lt;&gt;"",$B3952&lt;=$C3952),INDEX(Bemenet!$G$2:$G$301,$M3952),"")</f>
        <v/>
      </c>
      <c r="E3952" s="6">
        <f>IF(AND($B3952&lt;&gt;"",$C3952&lt;&gt;"",$B3952&lt;=$C3952),INDEX(Bemenet!$D$2:$D$301,$M3952),"")</f>
        <v/>
      </c>
      <c r="F3952" s="5">
        <f>IF(AND($B3952&lt;&gt;"",$C3952&lt;&gt;"",$B3952&lt;=$C3952),$C3952-$B3952+1,"")</f>
        <v/>
      </c>
      <c r="G3952" s="5">
        <f>IF($F3952="","",$F3952*$D3952)</f>
        <v/>
      </c>
      <c r="H3952" s="42">
        <f>IF($G3952="","",$O3952)</f>
        <v/>
      </c>
      <c r="I3952" s="5">
        <f>IF($G3952="","",$G3952*IF($H3952="",$O3952,$H3952)/100)</f>
        <v/>
      </c>
      <c r="J3952" s="5">
        <f>IF(OR($L3952="",NOT(COUNTIFS($L$2:$L3952,$L3952)=1)),"",SUMIFS($G:$G,$L:$L,$L3952))</f>
        <v/>
      </c>
      <c r="K3952" s="5">
        <f>IF(OR($L3952="",NOT(COUNTIFS($L$2:$L3952,$L3952)=1)),"",SUMIFS($I:$I,$L:$L,$L3952))</f>
        <v/>
      </c>
      <c r="L3952" s="6">
        <f>IF($B3952="","",YEAR($B3952))</f>
        <v/>
      </c>
      <c r="M3952" s="6">
        <f>INT((ROW()-2)/39)+1</f>
        <v/>
      </c>
      <c r="N3952" s="6">
        <f>MOD(ROW()-2,39)+2</f>
        <v/>
      </c>
      <c r="O3952" s="42">
        <f>IF(AND($B3952&lt;&gt;"",$C3952&lt;&gt;"",$B3952&lt;=$C3952),INDEX(Szabalyok!$C:$C,$N3952),"")</f>
        <v/>
      </c>
      <c r="P3952">
        <f>IF(D3952="",P3951,P3951+1)</f>
        <v/>
      </c>
    </row>
    <row r="3953">
      <c r="A3953">
        <f>IF(P3953=P3952,0,P3953)</f>
        <v/>
      </c>
      <c r="B3953" s="41">
        <f>IF($M3953&gt;300,"",IF(OR(INDEX(Bemenet!$E$2:$E$301,$M3953)="",INDEX(Bemenet!$F$2:$F$301,$M3953)=""),"",MAX(INDEX(Bemenet!$E$2:$E$301,$M3953),INDEX(Szabalyok!$A:$A,$N3953))))</f>
        <v/>
      </c>
      <c r="C3953" s="41">
        <f>IF($B3953="","",MIN(INDEX(Bemenet!$F$2:$F$301,$M3953),INDEX(Szabalyok!$B:$B,$N3953)))</f>
        <v/>
      </c>
      <c r="D3953" s="5">
        <f>IF(AND($B3953&lt;&gt;"",$C3953&lt;&gt;"",$B3953&lt;=$C3953),INDEX(Bemenet!$G$2:$G$301,$M3953),"")</f>
        <v/>
      </c>
      <c r="E3953" s="6">
        <f>IF(AND($B3953&lt;&gt;"",$C3953&lt;&gt;"",$B3953&lt;=$C3953),INDEX(Bemenet!$D$2:$D$301,$M3953),"")</f>
        <v/>
      </c>
      <c r="F3953" s="5">
        <f>IF(AND($B3953&lt;&gt;"",$C3953&lt;&gt;"",$B3953&lt;=$C3953),$C3953-$B3953+1,"")</f>
        <v/>
      </c>
      <c r="G3953" s="5">
        <f>IF($F3953="","",$F3953*$D3953)</f>
        <v/>
      </c>
      <c r="H3953" s="42">
        <f>IF($G3953="","",$O3953)</f>
        <v/>
      </c>
      <c r="I3953" s="5">
        <f>IF($G3953="","",$G3953*IF($H3953="",$O3953,$H3953)/100)</f>
        <v/>
      </c>
      <c r="J3953" s="5">
        <f>IF(OR($L3953="",NOT(COUNTIFS($L$2:$L3953,$L3953)=1)),"",SUMIFS($G:$G,$L:$L,$L3953))</f>
        <v/>
      </c>
      <c r="K3953" s="5">
        <f>IF(OR($L3953="",NOT(COUNTIFS($L$2:$L3953,$L3953)=1)),"",SUMIFS($I:$I,$L:$L,$L3953))</f>
        <v/>
      </c>
      <c r="L3953" s="6">
        <f>IF($B3953="","",YEAR($B3953))</f>
        <v/>
      </c>
      <c r="M3953" s="6">
        <f>INT((ROW()-2)/39)+1</f>
        <v/>
      </c>
      <c r="N3953" s="6">
        <f>MOD(ROW()-2,39)+2</f>
        <v/>
      </c>
      <c r="O3953" s="42">
        <f>IF(AND($B3953&lt;&gt;"",$C3953&lt;&gt;"",$B3953&lt;=$C3953),INDEX(Szabalyok!$C:$C,$N3953),"")</f>
        <v/>
      </c>
      <c r="P3953">
        <f>IF(D3953="",P3952,P3952+1)</f>
        <v/>
      </c>
    </row>
    <row r="3954">
      <c r="A3954">
        <f>IF(P3954=P3953,0,P3954)</f>
        <v/>
      </c>
      <c r="B3954" s="41">
        <f>IF($M3954&gt;300,"",IF(OR(INDEX(Bemenet!$E$2:$E$301,$M3954)="",INDEX(Bemenet!$F$2:$F$301,$M3954)=""),"",MAX(INDEX(Bemenet!$E$2:$E$301,$M3954),INDEX(Szabalyok!$A:$A,$N3954))))</f>
        <v/>
      </c>
      <c r="C3954" s="41">
        <f>IF($B3954="","",MIN(INDEX(Bemenet!$F$2:$F$301,$M3954),INDEX(Szabalyok!$B:$B,$N3954)))</f>
        <v/>
      </c>
      <c r="D3954" s="5">
        <f>IF(AND($B3954&lt;&gt;"",$C3954&lt;&gt;"",$B3954&lt;=$C3954),INDEX(Bemenet!$G$2:$G$301,$M3954),"")</f>
        <v/>
      </c>
      <c r="E3954" s="6">
        <f>IF(AND($B3954&lt;&gt;"",$C3954&lt;&gt;"",$B3954&lt;=$C3954),INDEX(Bemenet!$D$2:$D$301,$M3954),"")</f>
        <v/>
      </c>
      <c r="F3954" s="5">
        <f>IF(AND($B3954&lt;&gt;"",$C3954&lt;&gt;"",$B3954&lt;=$C3954),$C3954-$B3954+1,"")</f>
        <v/>
      </c>
      <c r="G3954" s="5">
        <f>IF($F3954="","",$F3954*$D3954)</f>
        <v/>
      </c>
      <c r="H3954" s="42">
        <f>IF($G3954="","",$O3954)</f>
        <v/>
      </c>
      <c r="I3954" s="5">
        <f>IF($G3954="","",$G3954*IF($H3954="",$O3954,$H3954)/100)</f>
        <v/>
      </c>
      <c r="J3954" s="5">
        <f>IF(OR($L3954="",NOT(COUNTIFS($L$2:$L3954,$L3954)=1)),"",SUMIFS($G:$G,$L:$L,$L3954))</f>
        <v/>
      </c>
      <c r="K3954" s="5">
        <f>IF(OR($L3954="",NOT(COUNTIFS($L$2:$L3954,$L3954)=1)),"",SUMIFS($I:$I,$L:$L,$L3954))</f>
        <v/>
      </c>
      <c r="L3954" s="6">
        <f>IF($B3954="","",YEAR($B3954))</f>
        <v/>
      </c>
      <c r="M3954" s="6">
        <f>INT((ROW()-2)/39)+1</f>
        <v/>
      </c>
      <c r="N3954" s="6">
        <f>MOD(ROW()-2,39)+2</f>
        <v/>
      </c>
      <c r="O3954" s="42">
        <f>IF(AND($B3954&lt;&gt;"",$C3954&lt;&gt;"",$B3954&lt;=$C3954),INDEX(Szabalyok!$C:$C,$N3954),"")</f>
        <v/>
      </c>
      <c r="P3954">
        <f>IF(D3954="",P3953,P3953+1)</f>
        <v/>
      </c>
    </row>
    <row r="3955">
      <c r="A3955">
        <f>IF(P3955=P3954,0,P3955)</f>
        <v/>
      </c>
      <c r="B3955" s="41">
        <f>IF($M3955&gt;300,"",IF(OR(INDEX(Bemenet!$E$2:$E$301,$M3955)="",INDEX(Bemenet!$F$2:$F$301,$M3955)=""),"",MAX(INDEX(Bemenet!$E$2:$E$301,$M3955),INDEX(Szabalyok!$A:$A,$N3955))))</f>
        <v/>
      </c>
      <c r="C3955" s="41">
        <f>IF($B3955="","",MIN(INDEX(Bemenet!$F$2:$F$301,$M3955),INDEX(Szabalyok!$B:$B,$N3955)))</f>
        <v/>
      </c>
      <c r="D3955" s="5">
        <f>IF(AND($B3955&lt;&gt;"",$C3955&lt;&gt;"",$B3955&lt;=$C3955),INDEX(Bemenet!$G$2:$G$301,$M3955),"")</f>
        <v/>
      </c>
      <c r="E3955" s="6">
        <f>IF(AND($B3955&lt;&gt;"",$C3955&lt;&gt;"",$B3955&lt;=$C3955),INDEX(Bemenet!$D$2:$D$301,$M3955),"")</f>
        <v/>
      </c>
      <c r="F3955" s="5">
        <f>IF(AND($B3955&lt;&gt;"",$C3955&lt;&gt;"",$B3955&lt;=$C3955),$C3955-$B3955+1,"")</f>
        <v/>
      </c>
      <c r="G3955" s="5">
        <f>IF($F3955="","",$F3955*$D3955)</f>
        <v/>
      </c>
      <c r="H3955" s="42">
        <f>IF($G3955="","",$O3955)</f>
        <v/>
      </c>
      <c r="I3955" s="5">
        <f>IF($G3955="","",$G3955*IF($H3955="",$O3955,$H3955)/100)</f>
        <v/>
      </c>
      <c r="J3955" s="5">
        <f>IF(OR($L3955="",NOT(COUNTIFS($L$2:$L3955,$L3955)=1)),"",SUMIFS($G:$G,$L:$L,$L3955))</f>
        <v/>
      </c>
      <c r="K3955" s="5">
        <f>IF(OR($L3955="",NOT(COUNTIFS($L$2:$L3955,$L3955)=1)),"",SUMIFS($I:$I,$L:$L,$L3955))</f>
        <v/>
      </c>
      <c r="L3955" s="6">
        <f>IF($B3955="","",YEAR($B3955))</f>
        <v/>
      </c>
      <c r="M3955" s="6">
        <f>INT((ROW()-2)/39)+1</f>
        <v/>
      </c>
      <c r="N3955" s="6">
        <f>MOD(ROW()-2,39)+2</f>
        <v/>
      </c>
      <c r="O3955" s="42">
        <f>IF(AND($B3955&lt;&gt;"",$C3955&lt;&gt;"",$B3955&lt;=$C3955),INDEX(Szabalyok!$C:$C,$N3955),"")</f>
        <v/>
      </c>
      <c r="P3955">
        <f>IF(D3955="",P3954,P3954+1)</f>
        <v/>
      </c>
    </row>
    <row r="3956">
      <c r="A3956">
        <f>IF(P3956=P3955,0,P3956)</f>
        <v/>
      </c>
      <c r="B3956" s="41">
        <f>IF($M3956&gt;300,"",IF(OR(INDEX(Bemenet!$E$2:$E$301,$M3956)="",INDEX(Bemenet!$F$2:$F$301,$M3956)=""),"",MAX(INDEX(Bemenet!$E$2:$E$301,$M3956),INDEX(Szabalyok!$A:$A,$N3956))))</f>
        <v/>
      </c>
      <c r="C3956" s="41">
        <f>IF($B3956="","",MIN(INDEX(Bemenet!$F$2:$F$301,$M3956),INDEX(Szabalyok!$B:$B,$N3956)))</f>
        <v/>
      </c>
      <c r="D3956" s="5">
        <f>IF(AND($B3956&lt;&gt;"",$C3956&lt;&gt;"",$B3956&lt;=$C3956),INDEX(Bemenet!$G$2:$G$301,$M3956),"")</f>
        <v/>
      </c>
      <c r="E3956" s="6">
        <f>IF(AND($B3956&lt;&gt;"",$C3956&lt;&gt;"",$B3956&lt;=$C3956),INDEX(Bemenet!$D$2:$D$301,$M3956),"")</f>
        <v/>
      </c>
      <c r="F3956" s="5">
        <f>IF(AND($B3956&lt;&gt;"",$C3956&lt;&gt;"",$B3956&lt;=$C3956),$C3956-$B3956+1,"")</f>
        <v/>
      </c>
      <c r="G3956" s="5">
        <f>IF($F3956="","",$F3956*$D3956)</f>
        <v/>
      </c>
      <c r="H3956" s="42">
        <f>IF($G3956="","",$O3956)</f>
        <v/>
      </c>
      <c r="I3956" s="5">
        <f>IF($G3956="","",$G3956*IF($H3956="",$O3956,$H3956)/100)</f>
        <v/>
      </c>
      <c r="J3956" s="5">
        <f>IF(OR($L3956="",NOT(COUNTIFS($L$2:$L3956,$L3956)=1)),"",SUMIFS($G:$G,$L:$L,$L3956))</f>
        <v/>
      </c>
      <c r="K3956" s="5">
        <f>IF(OR($L3956="",NOT(COUNTIFS($L$2:$L3956,$L3956)=1)),"",SUMIFS($I:$I,$L:$L,$L3956))</f>
        <v/>
      </c>
      <c r="L3956" s="6">
        <f>IF($B3956="","",YEAR($B3956))</f>
        <v/>
      </c>
      <c r="M3956" s="6">
        <f>INT((ROW()-2)/39)+1</f>
        <v/>
      </c>
      <c r="N3956" s="6">
        <f>MOD(ROW()-2,39)+2</f>
        <v/>
      </c>
      <c r="O3956" s="42">
        <f>IF(AND($B3956&lt;&gt;"",$C3956&lt;&gt;"",$B3956&lt;=$C3956),INDEX(Szabalyok!$C:$C,$N3956),"")</f>
        <v/>
      </c>
      <c r="P3956">
        <f>IF(D3956="",P3955,P3955+1)</f>
        <v/>
      </c>
    </row>
    <row r="3957">
      <c r="A3957">
        <f>IF(P3957=P3956,0,P3957)</f>
        <v/>
      </c>
      <c r="B3957" s="41">
        <f>IF($M3957&gt;300,"",IF(OR(INDEX(Bemenet!$E$2:$E$301,$M3957)="",INDEX(Bemenet!$F$2:$F$301,$M3957)=""),"",MAX(INDEX(Bemenet!$E$2:$E$301,$M3957),INDEX(Szabalyok!$A:$A,$N3957))))</f>
        <v/>
      </c>
      <c r="C3957" s="41">
        <f>IF($B3957="","",MIN(INDEX(Bemenet!$F$2:$F$301,$M3957),INDEX(Szabalyok!$B:$B,$N3957)))</f>
        <v/>
      </c>
      <c r="D3957" s="5">
        <f>IF(AND($B3957&lt;&gt;"",$C3957&lt;&gt;"",$B3957&lt;=$C3957),INDEX(Bemenet!$G$2:$G$301,$M3957),"")</f>
        <v/>
      </c>
      <c r="E3957" s="6">
        <f>IF(AND($B3957&lt;&gt;"",$C3957&lt;&gt;"",$B3957&lt;=$C3957),INDEX(Bemenet!$D$2:$D$301,$M3957),"")</f>
        <v/>
      </c>
      <c r="F3957" s="5">
        <f>IF(AND($B3957&lt;&gt;"",$C3957&lt;&gt;"",$B3957&lt;=$C3957),$C3957-$B3957+1,"")</f>
        <v/>
      </c>
      <c r="G3957" s="5">
        <f>IF($F3957="","",$F3957*$D3957)</f>
        <v/>
      </c>
      <c r="H3957" s="42">
        <f>IF($G3957="","",$O3957)</f>
        <v/>
      </c>
      <c r="I3957" s="5">
        <f>IF($G3957="","",$G3957*IF($H3957="",$O3957,$H3957)/100)</f>
        <v/>
      </c>
      <c r="J3957" s="5">
        <f>IF(OR($L3957="",NOT(COUNTIFS($L$2:$L3957,$L3957)=1)),"",SUMIFS($G:$G,$L:$L,$L3957))</f>
        <v/>
      </c>
      <c r="K3957" s="5">
        <f>IF(OR($L3957="",NOT(COUNTIFS($L$2:$L3957,$L3957)=1)),"",SUMIFS($I:$I,$L:$L,$L3957))</f>
        <v/>
      </c>
      <c r="L3957" s="6">
        <f>IF($B3957="","",YEAR($B3957))</f>
        <v/>
      </c>
      <c r="M3957" s="6">
        <f>INT((ROW()-2)/39)+1</f>
        <v/>
      </c>
      <c r="N3957" s="6">
        <f>MOD(ROW()-2,39)+2</f>
        <v/>
      </c>
      <c r="O3957" s="42">
        <f>IF(AND($B3957&lt;&gt;"",$C3957&lt;&gt;"",$B3957&lt;=$C3957),INDEX(Szabalyok!$C:$C,$N3957),"")</f>
        <v/>
      </c>
      <c r="P3957">
        <f>IF(D3957="",P3956,P3956+1)</f>
        <v/>
      </c>
    </row>
    <row r="3958">
      <c r="A3958">
        <f>IF(P3958=P3957,0,P3958)</f>
        <v/>
      </c>
      <c r="B3958" s="41">
        <f>IF($M3958&gt;300,"",IF(OR(INDEX(Bemenet!$E$2:$E$301,$M3958)="",INDEX(Bemenet!$F$2:$F$301,$M3958)=""),"",MAX(INDEX(Bemenet!$E$2:$E$301,$M3958),INDEX(Szabalyok!$A:$A,$N3958))))</f>
        <v/>
      </c>
      <c r="C3958" s="41">
        <f>IF($B3958="","",MIN(INDEX(Bemenet!$F$2:$F$301,$M3958),INDEX(Szabalyok!$B:$B,$N3958)))</f>
        <v/>
      </c>
      <c r="D3958" s="5">
        <f>IF(AND($B3958&lt;&gt;"",$C3958&lt;&gt;"",$B3958&lt;=$C3958),INDEX(Bemenet!$G$2:$G$301,$M3958),"")</f>
        <v/>
      </c>
      <c r="E3958" s="6">
        <f>IF(AND($B3958&lt;&gt;"",$C3958&lt;&gt;"",$B3958&lt;=$C3958),INDEX(Bemenet!$D$2:$D$301,$M3958),"")</f>
        <v/>
      </c>
      <c r="F3958" s="5">
        <f>IF(AND($B3958&lt;&gt;"",$C3958&lt;&gt;"",$B3958&lt;=$C3958),$C3958-$B3958+1,"")</f>
        <v/>
      </c>
      <c r="G3958" s="5">
        <f>IF($F3958="","",$F3958*$D3958)</f>
        <v/>
      </c>
      <c r="H3958" s="42">
        <f>IF($G3958="","",$O3958)</f>
        <v/>
      </c>
      <c r="I3958" s="5">
        <f>IF($G3958="","",$G3958*IF($H3958="",$O3958,$H3958)/100)</f>
        <v/>
      </c>
      <c r="J3958" s="5">
        <f>IF(OR($L3958="",NOT(COUNTIFS($L$2:$L3958,$L3958)=1)),"",SUMIFS($G:$G,$L:$L,$L3958))</f>
        <v/>
      </c>
      <c r="K3958" s="5">
        <f>IF(OR($L3958="",NOT(COUNTIFS($L$2:$L3958,$L3958)=1)),"",SUMIFS($I:$I,$L:$L,$L3958))</f>
        <v/>
      </c>
      <c r="L3958" s="6">
        <f>IF($B3958="","",YEAR($B3958))</f>
        <v/>
      </c>
      <c r="M3958" s="6">
        <f>INT((ROW()-2)/39)+1</f>
        <v/>
      </c>
      <c r="N3958" s="6">
        <f>MOD(ROW()-2,39)+2</f>
        <v/>
      </c>
      <c r="O3958" s="42">
        <f>IF(AND($B3958&lt;&gt;"",$C3958&lt;&gt;"",$B3958&lt;=$C3958),INDEX(Szabalyok!$C:$C,$N3958),"")</f>
        <v/>
      </c>
      <c r="P3958">
        <f>IF(D3958="",P3957,P3957+1)</f>
        <v/>
      </c>
    </row>
    <row r="3959">
      <c r="A3959">
        <f>IF(P3959=P3958,0,P3959)</f>
        <v/>
      </c>
      <c r="B3959" s="41">
        <f>IF($M3959&gt;300,"",IF(OR(INDEX(Bemenet!$E$2:$E$301,$M3959)="",INDEX(Bemenet!$F$2:$F$301,$M3959)=""),"",MAX(INDEX(Bemenet!$E$2:$E$301,$M3959),INDEX(Szabalyok!$A:$A,$N3959))))</f>
        <v/>
      </c>
      <c r="C3959" s="41">
        <f>IF($B3959="","",MIN(INDEX(Bemenet!$F$2:$F$301,$M3959),INDEX(Szabalyok!$B:$B,$N3959)))</f>
        <v/>
      </c>
      <c r="D3959" s="5">
        <f>IF(AND($B3959&lt;&gt;"",$C3959&lt;&gt;"",$B3959&lt;=$C3959),INDEX(Bemenet!$G$2:$G$301,$M3959),"")</f>
        <v/>
      </c>
      <c r="E3959" s="6">
        <f>IF(AND($B3959&lt;&gt;"",$C3959&lt;&gt;"",$B3959&lt;=$C3959),INDEX(Bemenet!$D$2:$D$301,$M3959),"")</f>
        <v/>
      </c>
      <c r="F3959" s="5">
        <f>IF(AND($B3959&lt;&gt;"",$C3959&lt;&gt;"",$B3959&lt;=$C3959),$C3959-$B3959+1,"")</f>
        <v/>
      </c>
      <c r="G3959" s="5">
        <f>IF($F3959="","",$F3959*$D3959)</f>
        <v/>
      </c>
      <c r="H3959" s="42">
        <f>IF($G3959="","",$O3959)</f>
        <v/>
      </c>
      <c r="I3959" s="5">
        <f>IF($G3959="","",$G3959*IF($H3959="",$O3959,$H3959)/100)</f>
        <v/>
      </c>
      <c r="J3959" s="5">
        <f>IF(OR($L3959="",NOT(COUNTIFS($L$2:$L3959,$L3959)=1)),"",SUMIFS($G:$G,$L:$L,$L3959))</f>
        <v/>
      </c>
      <c r="K3959" s="5">
        <f>IF(OR($L3959="",NOT(COUNTIFS($L$2:$L3959,$L3959)=1)),"",SUMIFS($I:$I,$L:$L,$L3959))</f>
        <v/>
      </c>
      <c r="L3959" s="6">
        <f>IF($B3959="","",YEAR($B3959))</f>
        <v/>
      </c>
      <c r="M3959" s="6">
        <f>INT((ROW()-2)/39)+1</f>
        <v/>
      </c>
      <c r="N3959" s="6">
        <f>MOD(ROW()-2,39)+2</f>
        <v/>
      </c>
      <c r="O3959" s="42">
        <f>IF(AND($B3959&lt;&gt;"",$C3959&lt;&gt;"",$B3959&lt;=$C3959),INDEX(Szabalyok!$C:$C,$N3959),"")</f>
        <v/>
      </c>
      <c r="P3959">
        <f>IF(D3959="",P3958,P3958+1)</f>
        <v/>
      </c>
    </row>
    <row r="3960">
      <c r="A3960">
        <f>IF(P3960=P3959,0,P3960)</f>
        <v/>
      </c>
      <c r="B3960" s="41">
        <f>IF($M3960&gt;300,"",IF(OR(INDEX(Bemenet!$E$2:$E$301,$M3960)="",INDEX(Bemenet!$F$2:$F$301,$M3960)=""),"",MAX(INDEX(Bemenet!$E$2:$E$301,$M3960),INDEX(Szabalyok!$A:$A,$N3960))))</f>
        <v/>
      </c>
      <c r="C3960" s="41">
        <f>IF($B3960="","",MIN(INDEX(Bemenet!$F$2:$F$301,$M3960),INDEX(Szabalyok!$B:$B,$N3960)))</f>
        <v/>
      </c>
      <c r="D3960" s="5">
        <f>IF(AND($B3960&lt;&gt;"",$C3960&lt;&gt;"",$B3960&lt;=$C3960),INDEX(Bemenet!$G$2:$G$301,$M3960),"")</f>
        <v/>
      </c>
      <c r="E3960" s="6">
        <f>IF(AND($B3960&lt;&gt;"",$C3960&lt;&gt;"",$B3960&lt;=$C3960),INDEX(Bemenet!$D$2:$D$301,$M3960),"")</f>
        <v/>
      </c>
      <c r="F3960" s="5">
        <f>IF(AND($B3960&lt;&gt;"",$C3960&lt;&gt;"",$B3960&lt;=$C3960),$C3960-$B3960+1,"")</f>
        <v/>
      </c>
      <c r="G3960" s="5">
        <f>IF($F3960="","",$F3960*$D3960)</f>
        <v/>
      </c>
      <c r="H3960" s="42">
        <f>IF($G3960="","",$O3960)</f>
        <v/>
      </c>
      <c r="I3960" s="5">
        <f>IF($G3960="","",$G3960*IF($H3960="",$O3960,$H3960)/100)</f>
        <v/>
      </c>
      <c r="J3960" s="5">
        <f>IF(OR($L3960="",NOT(COUNTIFS($L$2:$L3960,$L3960)=1)),"",SUMIFS($G:$G,$L:$L,$L3960))</f>
        <v/>
      </c>
      <c r="K3960" s="5">
        <f>IF(OR($L3960="",NOT(COUNTIFS($L$2:$L3960,$L3960)=1)),"",SUMIFS($I:$I,$L:$L,$L3960))</f>
        <v/>
      </c>
      <c r="L3960" s="6">
        <f>IF($B3960="","",YEAR($B3960))</f>
        <v/>
      </c>
      <c r="M3960" s="6">
        <f>INT((ROW()-2)/39)+1</f>
        <v/>
      </c>
      <c r="N3960" s="6">
        <f>MOD(ROW()-2,39)+2</f>
        <v/>
      </c>
      <c r="O3960" s="42">
        <f>IF(AND($B3960&lt;&gt;"",$C3960&lt;&gt;"",$B3960&lt;=$C3960),INDEX(Szabalyok!$C:$C,$N3960),"")</f>
        <v/>
      </c>
      <c r="P3960">
        <f>IF(D3960="",P3959,P3959+1)</f>
        <v/>
      </c>
    </row>
    <row r="3961">
      <c r="A3961">
        <f>IF(P3961=P3960,0,P3961)</f>
        <v/>
      </c>
      <c r="B3961" s="41">
        <f>IF($M3961&gt;300,"",IF(OR(INDEX(Bemenet!$E$2:$E$301,$M3961)="",INDEX(Bemenet!$F$2:$F$301,$M3961)=""),"",MAX(INDEX(Bemenet!$E$2:$E$301,$M3961),INDEX(Szabalyok!$A:$A,$N3961))))</f>
        <v/>
      </c>
      <c r="C3961" s="41">
        <f>IF($B3961="","",MIN(INDEX(Bemenet!$F$2:$F$301,$M3961),INDEX(Szabalyok!$B:$B,$N3961)))</f>
        <v/>
      </c>
      <c r="D3961" s="5">
        <f>IF(AND($B3961&lt;&gt;"",$C3961&lt;&gt;"",$B3961&lt;=$C3961),INDEX(Bemenet!$G$2:$G$301,$M3961),"")</f>
        <v/>
      </c>
      <c r="E3961" s="6">
        <f>IF(AND($B3961&lt;&gt;"",$C3961&lt;&gt;"",$B3961&lt;=$C3961),INDEX(Bemenet!$D$2:$D$301,$M3961),"")</f>
        <v/>
      </c>
      <c r="F3961" s="5">
        <f>IF(AND($B3961&lt;&gt;"",$C3961&lt;&gt;"",$B3961&lt;=$C3961),$C3961-$B3961+1,"")</f>
        <v/>
      </c>
      <c r="G3961" s="5">
        <f>IF($F3961="","",$F3961*$D3961)</f>
        <v/>
      </c>
      <c r="H3961" s="42">
        <f>IF($G3961="","",$O3961)</f>
        <v/>
      </c>
      <c r="I3961" s="5">
        <f>IF($G3961="","",$G3961*IF($H3961="",$O3961,$H3961)/100)</f>
        <v/>
      </c>
      <c r="J3961" s="5">
        <f>IF(OR($L3961="",NOT(COUNTIFS($L$2:$L3961,$L3961)=1)),"",SUMIFS($G:$G,$L:$L,$L3961))</f>
        <v/>
      </c>
      <c r="K3961" s="5">
        <f>IF(OR($L3961="",NOT(COUNTIFS($L$2:$L3961,$L3961)=1)),"",SUMIFS($I:$I,$L:$L,$L3961))</f>
        <v/>
      </c>
      <c r="L3961" s="6">
        <f>IF($B3961="","",YEAR($B3961))</f>
        <v/>
      </c>
      <c r="M3961" s="6">
        <f>INT((ROW()-2)/39)+1</f>
        <v/>
      </c>
      <c r="N3961" s="6">
        <f>MOD(ROW()-2,39)+2</f>
        <v/>
      </c>
      <c r="O3961" s="42">
        <f>IF(AND($B3961&lt;&gt;"",$C3961&lt;&gt;"",$B3961&lt;=$C3961),INDEX(Szabalyok!$C:$C,$N3961),"")</f>
        <v/>
      </c>
      <c r="P3961">
        <f>IF(D3961="",P3960,P3960+1)</f>
        <v/>
      </c>
    </row>
    <row r="3962">
      <c r="A3962">
        <f>IF(P3962=P3961,0,P3962)</f>
        <v/>
      </c>
      <c r="B3962" s="41">
        <f>IF($M3962&gt;300,"",IF(OR(INDEX(Bemenet!$E$2:$E$301,$M3962)="",INDEX(Bemenet!$F$2:$F$301,$M3962)=""),"",MAX(INDEX(Bemenet!$E$2:$E$301,$M3962),INDEX(Szabalyok!$A:$A,$N3962))))</f>
        <v/>
      </c>
      <c r="C3962" s="41">
        <f>IF($B3962="","",MIN(INDEX(Bemenet!$F$2:$F$301,$M3962),INDEX(Szabalyok!$B:$B,$N3962)))</f>
        <v/>
      </c>
      <c r="D3962" s="5">
        <f>IF(AND($B3962&lt;&gt;"",$C3962&lt;&gt;"",$B3962&lt;=$C3962),INDEX(Bemenet!$G$2:$G$301,$M3962),"")</f>
        <v/>
      </c>
      <c r="E3962" s="6">
        <f>IF(AND($B3962&lt;&gt;"",$C3962&lt;&gt;"",$B3962&lt;=$C3962),INDEX(Bemenet!$D$2:$D$301,$M3962),"")</f>
        <v/>
      </c>
      <c r="F3962" s="5">
        <f>IF(AND($B3962&lt;&gt;"",$C3962&lt;&gt;"",$B3962&lt;=$C3962),$C3962-$B3962+1,"")</f>
        <v/>
      </c>
      <c r="G3962" s="5">
        <f>IF($F3962="","",$F3962*$D3962)</f>
        <v/>
      </c>
      <c r="H3962" s="42">
        <f>IF($G3962="","",$O3962)</f>
        <v/>
      </c>
      <c r="I3962" s="5">
        <f>IF($G3962="","",$G3962*IF($H3962="",$O3962,$H3962)/100)</f>
        <v/>
      </c>
      <c r="J3962" s="5">
        <f>IF(OR($L3962="",NOT(COUNTIFS($L$2:$L3962,$L3962)=1)),"",SUMIFS($G:$G,$L:$L,$L3962))</f>
        <v/>
      </c>
      <c r="K3962" s="5">
        <f>IF(OR($L3962="",NOT(COUNTIFS($L$2:$L3962,$L3962)=1)),"",SUMIFS($I:$I,$L:$L,$L3962))</f>
        <v/>
      </c>
      <c r="L3962" s="6">
        <f>IF($B3962="","",YEAR($B3962))</f>
        <v/>
      </c>
      <c r="M3962" s="6">
        <f>INT((ROW()-2)/39)+1</f>
        <v/>
      </c>
      <c r="N3962" s="6">
        <f>MOD(ROW()-2,39)+2</f>
        <v/>
      </c>
      <c r="O3962" s="42">
        <f>IF(AND($B3962&lt;&gt;"",$C3962&lt;&gt;"",$B3962&lt;=$C3962),INDEX(Szabalyok!$C:$C,$N3962),"")</f>
        <v/>
      </c>
      <c r="P3962">
        <f>IF(D3962="",P3961,P3961+1)</f>
        <v/>
      </c>
    </row>
    <row r="3963">
      <c r="A3963">
        <f>IF(P3963=P3962,0,P3963)</f>
        <v/>
      </c>
      <c r="B3963" s="41">
        <f>IF($M3963&gt;300,"",IF(OR(INDEX(Bemenet!$E$2:$E$301,$M3963)="",INDEX(Bemenet!$F$2:$F$301,$M3963)=""),"",MAX(INDEX(Bemenet!$E$2:$E$301,$M3963),INDEX(Szabalyok!$A:$A,$N3963))))</f>
        <v/>
      </c>
      <c r="C3963" s="41">
        <f>IF($B3963="","",MIN(INDEX(Bemenet!$F$2:$F$301,$M3963),INDEX(Szabalyok!$B:$B,$N3963)))</f>
        <v/>
      </c>
      <c r="D3963" s="5">
        <f>IF(AND($B3963&lt;&gt;"",$C3963&lt;&gt;"",$B3963&lt;=$C3963),INDEX(Bemenet!$G$2:$G$301,$M3963),"")</f>
        <v/>
      </c>
      <c r="E3963" s="6">
        <f>IF(AND($B3963&lt;&gt;"",$C3963&lt;&gt;"",$B3963&lt;=$C3963),INDEX(Bemenet!$D$2:$D$301,$M3963),"")</f>
        <v/>
      </c>
      <c r="F3963" s="5">
        <f>IF(AND($B3963&lt;&gt;"",$C3963&lt;&gt;"",$B3963&lt;=$C3963),$C3963-$B3963+1,"")</f>
        <v/>
      </c>
      <c r="G3963" s="5">
        <f>IF($F3963="","",$F3963*$D3963)</f>
        <v/>
      </c>
      <c r="H3963" s="42">
        <f>IF($G3963="","",$O3963)</f>
        <v/>
      </c>
      <c r="I3963" s="5">
        <f>IF($G3963="","",$G3963*IF($H3963="",$O3963,$H3963)/100)</f>
        <v/>
      </c>
      <c r="J3963" s="5">
        <f>IF(OR($L3963="",NOT(COUNTIFS($L$2:$L3963,$L3963)=1)),"",SUMIFS($G:$G,$L:$L,$L3963))</f>
        <v/>
      </c>
      <c r="K3963" s="5">
        <f>IF(OR($L3963="",NOT(COUNTIFS($L$2:$L3963,$L3963)=1)),"",SUMIFS($I:$I,$L:$L,$L3963))</f>
        <v/>
      </c>
      <c r="L3963" s="6">
        <f>IF($B3963="","",YEAR($B3963))</f>
        <v/>
      </c>
      <c r="M3963" s="6">
        <f>INT((ROW()-2)/39)+1</f>
        <v/>
      </c>
      <c r="N3963" s="6">
        <f>MOD(ROW()-2,39)+2</f>
        <v/>
      </c>
      <c r="O3963" s="42">
        <f>IF(AND($B3963&lt;&gt;"",$C3963&lt;&gt;"",$B3963&lt;=$C3963),INDEX(Szabalyok!$C:$C,$N3963),"")</f>
        <v/>
      </c>
      <c r="P3963">
        <f>IF(D3963="",P3962,P3962+1)</f>
        <v/>
      </c>
    </row>
    <row r="3964">
      <c r="A3964">
        <f>IF(P3964=P3963,0,P3964)</f>
        <v/>
      </c>
      <c r="B3964" s="41">
        <f>IF($M3964&gt;300,"",IF(OR(INDEX(Bemenet!$E$2:$E$301,$M3964)="",INDEX(Bemenet!$F$2:$F$301,$M3964)=""),"",MAX(INDEX(Bemenet!$E$2:$E$301,$M3964),INDEX(Szabalyok!$A:$A,$N3964))))</f>
        <v/>
      </c>
      <c r="C3964" s="41">
        <f>IF($B3964="","",MIN(INDEX(Bemenet!$F$2:$F$301,$M3964),INDEX(Szabalyok!$B:$B,$N3964)))</f>
        <v/>
      </c>
      <c r="D3964" s="5">
        <f>IF(AND($B3964&lt;&gt;"",$C3964&lt;&gt;"",$B3964&lt;=$C3964),INDEX(Bemenet!$G$2:$G$301,$M3964),"")</f>
        <v/>
      </c>
      <c r="E3964" s="6">
        <f>IF(AND($B3964&lt;&gt;"",$C3964&lt;&gt;"",$B3964&lt;=$C3964),INDEX(Bemenet!$D$2:$D$301,$M3964),"")</f>
        <v/>
      </c>
      <c r="F3964" s="5">
        <f>IF(AND($B3964&lt;&gt;"",$C3964&lt;&gt;"",$B3964&lt;=$C3964),$C3964-$B3964+1,"")</f>
        <v/>
      </c>
      <c r="G3964" s="5">
        <f>IF($F3964="","",$F3964*$D3964)</f>
        <v/>
      </c>
      <c r="H3964" s="42">
        <f>IF($G3964="","",$O3964)</f>
        <v/>
      </c>
      <c r="I3964" s="5">
        <f>IF($G3964="","",$G3964*IF($H3964="",$O3964,$H3964)/100)</f>
        <v/>
      </c>
      <c r="J3964" s="5">
        <f>IF(OR($L3964="",NOT(COUNTIFS($L$2:$L3964,$L3964)=1)),"",SUMIFS($G:$G,$L:$L,$L3964))</f>
        <v/>
      </c>
      <c r="K3964" s="5">
        <f>IF(OR($L3964="",NOT(COUNTIFS($L$2:$L3964,$L3964)=1)),"",SUMIFS($I:$I,$L:$L,$L3964))</f>
        <v/>
      </c>
      <c r="L3964" s="6">
        <f>IF($B3964="","",YEAR($B3964))</f>
        <v/>
      </c>
      <c r="M3964" s="6">
        <f>INT((ROW()-2)/39)+1</f>
        <v/>
      </c>
      <c r="N3964" s="6">
        <f>MOD(ROW()-2,39)+2</f>
        <v/>
      </c>
      <c r="O3964" s="42">
        <f>IF(AND($B3964&lt;&gt;"",$C3964&lt;&gt;"",$B3964&lt;=$C3964),INDEX(Szabalyok!$C:$C,$N3964),"")</f>
        <v/>
      </c>
      <c r="P3964">
        <f>IF(D3964="",P3963,P3963+1)</f>
        <v/>
      </c>
    </row>
    <row r="3965">
      <c r="A3965">
        <f>IF(P3965=P3964,0,P3965)</f>
        <v/>
      </c>
      <c r="B3965" s="41">
        <f>IF($M3965&gt;300,"",IF(OR(INDEX(Bemenet!$E$2:$E$301,$M3965)="",INDEX(Bemenet!$F$2:$F$301,$M3965)=""),"",MAX(INDEX(Bemenet!$E$2:$E$301,$M3965),INDEX(Szabalyok!$A:$A,$N3965))))</f>
        <v/>
      </c>
      <c r="C3965" s="41">
        <f>IF($B3965="","",MIN(INDEX(Bemenet!$F$2:$F$301,$M3965),INDEX(Szabalyok!$B:$B,$N3965)))</f>
        <v/>
      </c>
      <c r="D3965" s="5">
        <f>IF(AND($B3965&lt;&gt;"",$C3965&lt;&gt;"",$B3965&lt;=$C3965),INDEX(Bemenet!$G$2:$G$301,$M3965),"")</f>
        <v/>
      </c>
      <c r="E3965" s="6">
        <f>IF(AND($B3965&lt;&gt;"",$C3965&lt;&gt;"",$B3965&lt;=$C3965),INDEX(Bemenet!$D$2:$D$301,$M3965),"")</f>
        <v/>
      </c>
      <c r="F3965" s="5">
        <f>IF(AND($B3965&lt;&gt;"",$C3965&lt;&gt;"",$B3965&lt;=$C3965),$C3965-$B3965+1,"")</f>
        <v/>
      </c>
      <c r="G3965" s="5">
        <f>IF($F3965="","",$F3965*$D3965)</f>
        <v/>
      </c>
      <c r="H3965" s="42">
        <f>IF($G3965="","",$O3965)</f>
        <v/>
      </c>
      <c r="I3965" s="5">
        <f>IF($G3965="","",$G3965*IF($H3965="",$O3965,$H3965)/100)</f>
        <v/>
      </c>
      <c r="J3965" s="5">
        <f>IF(OR($L3965="",NOT(COUNTIFS($L$2:$L3965,$L3965)=1)),"",SUMIFS($G:$G,$L:$L,$L3965))</f>
        <v/>
      </c>
      <c r="K3965" s="5">
        <f>IF(OR($L3965="",NOT(COUNTIFS($L$2:$L3965,$L3965)=1)),"",SUMIFS($I:$I,$L:$L,$L3965))</f>
        <v/>
      </c>
      <c r="L3965" s="6">
        <f>IF($B3965="","",YEAR($B3965))</f>
        <v/>
      </c>
      <c r="M3965" s="6">
        <f>INT((ROW()-2)/39)+1</f>
        <v/>
      </c>
      <c r="N3965" s="6">
        <f>MOD(ROW()-2,39)+2</f>
        <v/>
      </c>
      <c r="O3965" s="42">
        <f>IF(AND($B3965&lt;&gt;"",$C3965&lt;&gt;"",$B3965&lt;=$C3965),INDEX(Szabalyok!$C:$C,$N3965),"")</f>
        <v/>
      </c>
      <c r="P3965">
        <f>IF(D3965="",P3964,P3964+1)</f>
        <v/>
      </c>
    </row>
    <row r="3966">
      <c r="A3966">
        <f>IF(P3966=P3965,0,P3966)</f>
        <v/>
      </c>
      <c r="B3966" s="41">
        <f>IF($M3966&gt;300,"",IF(OR(INDEX(Bemenet!$E$2:$E$301,$M3966)="",INDEX(Bemenet!$F$2:$F$301,$M3966)=""),"",MAX(INDEX(Bemenet!$E$2:$E$301,$M3966),INDEX(Szabalyok!$A:$A,$N3966))))</f>
        <v/>
      </c>
      <c r="C3966" s="41">
        <f>IF($B3966="","",MIN(INDEX(Bemenet!$F$2:$F$301,$M3966),INDEX(Szabalyok!$B:$B,$N3966)))</f>
        <v/>
      </c>
      <c r="D3966" s="5">
        <f>IF(AND($B3966&lt;&gt;"",$C3966&lt;&gt;"",$B3966&lt;=$C3966),INDEX(Bemenet!$G$2:$G$301,$M3966),"")</f>
        <v/>
      </c>
      <c r="E3966" s="6">
        <f>IF(AND($B3966&lt;&gt;"",$C3966&lt;&gt;"",$B3966&lt;=$C3966),INDEX(Bemenet!$D$2:$D$301,$M3966),"")</f>
        <v/>
      </c>
      <c r="F3966" s="5">
        <f>IF(AND($B3966&lt;&gt;"",$C3966&lt;&gt;"",$B3966&lt;=$C3966),$C3966-$B3966+1,"")</f>
        <v/>
      </c>
      <c r="G3966" s="5">
        <f>IF($F3966="","",$F3966*$D3966)</f>
        <v/>
      </c>
      <c r="H3966" s="42">
        <f>IF($G3966="","",$O3966)</f>
        <v/>
      </c>
      <c r="I3966" s="5">
        <f>IF($G3966="","",$G3966*IF($H3966="",$O3966,$H3966)/100)</f>
        <v/>
      </c>
      <c r="J3966" s="5">
        <f>IF(OR($L3966="",NOT(COUNTIFS($L$2:$L3966,$L3966)=1)),"",SUMIFS($G:$G,$L:$L,$L3966))</f>
        <v/>
      </c>
      <c r="K3966" s="5">
        <f>IF(OR($L3966="",NOT(COUNTIFS($L$2:$L3966,$L3966)=1)),"",SUMIFS($I:$I,$L:$L,$L3966))</f>
        <v/>
      </c>
      <c r="L3966" s="6">
        <f>IF($B3966="","",YEAR($B3966))</f>
        <v/>
      </c>
      <c r="M3966" s="6">
        <f>INT((ROW()-2)/39)+1</f>
        <v/>
      </c>
      <c r="N3966" s="6">
        <f>MOD(ROW()-2,39)+2</f>
        <v/>
      </c>
      <c r="O3966" s="42">
        <f>IF(AND($B3966&lt;&gt;"",$C3966&lt;&gt;"",$B3966&lt;=$C3966),INDEX(Szabalyok!$C:$C,$N3966),"")</f>
        <v/>
      </c>
      <c r="P3966">
        <f>IF(D3966="",P3965,P3965+1)</f>
        <v/>
      </c>
    </row>
    <row r="3967">
      <c r="A3967">
        <f>IF(P3967=P3966,0,P3967)</f>
        <v/>
      </c>
      <c r="B3967" s="41">
        <f>IF($M3967&gt;300,"",IF(OR(INDEX(Bemenet!$E$2:$E$301,$M3967)="",INDEX(Bemenet!$F$2:$F$301,$M3967)=""),"",MAX(INDEX(Bemenet!$E$2:$E$301,$M3967),INDEX(Szabalyok!$A:$A,$N3967))))</f>
        <v/>
      </c>
      <c r="C3967" s="41">
        <f>IF($B3967="","",MIN(INDEX(Bemenet!$F$2:$F$301,$M3967),INDEX(Szabalyok!$B:$B,$N3967)))</f>
        <v/>
      </c>
      <c r="D3967" s="5">
        <f>IF(AND($B3967&lt;&gt;"",$C3967&lt;&gt;"",$B3967&lt;=$C3967),INDEX(Bemenet!$G$2:$G$301,$M3967),"")</f>
        <v/>
      </c>
      <c r="E3967" s="6">
        <f>IF(AND($B3967&lt;&gt;"",$C3967&lt;&gt;"",$B3967&lt;=$C3967),INDEX(Bemenet!$D$2:$D$301,$M3967),"")</f>
        <v/>
      </c>
      <c r="F3967" s="5">
        <f>IF(AND($B3967&lt;&gt;"",$C3967&lt;&gt;"",$B3967&lt;=$C3967),$C3967-$B3967+1,"")</f>
        <v/>
      </c>
      <c r="G3967" s="5">
        <f>IF($F3967="","",$F3967*$D3967)</f>
        <v/>
      </c>
      <c r="H3967" s="42">
        <f>IF($G3967="","",$O3967)</f>
        <v/>
      </c>
      <c r="I3967" s="5">
        <f>IF($G3967="","",$G3967*IF($H3967="",$O3967,$H3967)/100)</f>
        <v/>
      </c>
      <c r="J3967" s="5">
        <f>IF(OR($L3967="",NOT(COUNTIFS($L$2:$L3967,$L3967)=1)),"",SUMIFS($G:$G,$L:$L,$L3967))</f>
        <v/>
      </c>
      <c r="K3967" s="5">
        <f>IF(OR($L3967="",NOT(COUNTIFS($L$2:$L3967,$L3967)=1)),"",SUMIFS($I:$I,$L:$L,$L3967))</f>
        <v/>
      </c>
      <c r="L3967" s="6">
        <f>IF($B3967="","",YEAR($B3967))</f>
        <v/>
      </c>
      <c r="M3967" s="6">
        <f>INT((ROW()-2)/39)+1</f>
        <v/>
      </c>
      <c r="N3967" s="6">
        <f>MOD(ROW()-2,39)+2</f>
        <v/>
      </c>
      <c r="O3967" s="42">
        <f>IF(AND($B3967&lt;&gt;"",$C3967&lt;&gt;"",$B3967&lt;=$C3967),INDEX(Szabalyok!$C:$C,$N3967),"")</f>
        <v/>
      </c>
      <c r="P3967">
        <f>IF(D3967="",P3966,P3966+1)</f>
        <v/>
      </c>
    </row>
    <row r="3968">
      <c r="A3968">
        <f>IF(P3968=P3967,0,P3968)</f>
        <v/>
      </c>
      <c r="B3968" s="41">
        <f>IF($M3968&gt;300,"",IF(OR(INDEX(Bemenet!$E$2:$E$301,$M3968)="",INDEX(Bemenet!$F$2:$F$301,$M3968)=""),"",MAX(INDEX(Bemenet!$E$2:$E$301,$M3968),INDEX(Szabalyok!$A:$A,$N3968))))</f>
        <v/>
      </c>
      <c r="C3968" s="41">
        <f>IF($B3968="","",MIN(INDEX(Bemenet!$F$2:$F$301,$M3968),INDEX(Szabalyok!$B:$B,$N3968)))</f>
        <v/>
      </c>
      <c r="D3968" s="5">
        <f>IF(AND($B3968&lt;&gt;"",$C3968&lt;&gt;"",$B3968&lt;=$C3968),INDEX(Bemenet!$G$2:$G$301,$M3968),"")</f>
        <v/>
      </c>
      <c r="E3968" s="6">
        <f>IF(AND($B3968&lt;&gt;"",$C3968&lt;&gt;"",$B3968&lt;=$C3968),INDEX(Bemenet!$D$2:$D$301,$M3968),"")</f>
        <v/>
      </c>
      <c r="F3968" s="5">
        <f>IF(AND($B3968&lt;&gt;"",$C3968&lt;&gt;"",$B3968&lt;=$C3968),$C3968-$B3968+1,"")</f>
        <v/>
      </c>
      <c r="G3968" s="5">
        <f>IF($F3968="","",$F3968*$D3968)</f>
        <v/>
      </c>
      <c r="H3968" s="42">
        <f>IF($G3968="","",$O3968)</f>
        <v/>
      </c>
      <c r="I3968" s="5">
        <f>IF($G3968="","",$G3968*IF($H3968="",$O3968,$H3968)/100)</f>
        <v/>
      </c>
      <c r="J3968" s="5">
        <f>IF(OR($L3968="",NOT(COUNTIFS($L$2:$L3968,$L3968)=1)),"",SUMIFS($G:$G,$L:$L,$L3968))</f>
        <v/>
      </c>
      <c r="K3968" s="5">
        <f>IF(OR($L3968="",NOT(COUNTIFS($L$2:$L3968,$L3968)=1)),"",SUMIFS($I:$I,$L:$L,$L3968))</f>
        <v/>
      </c>
      <c r="L3968" s="6">
        <f>IF($B3968="","",YEAR($B3968))</f>
        <v/>
      </c>
      <c r="M3968" s="6">
        <f>INT((ROW()-2)/39)+1</f>
        <v/>
      </c>
      <c r="N3968" s="6">
        <f>MOD(ROW()-2,39)+2</f>
        <v/>
      </c>
      <c r="O3968" s="42">
        <f>IF(AND($B3968&lt;&gt;"",$C3968&lt;&gt;"",$B3968&lt;=$C3968),INDEX(Szabalyok!$C:$C,$N3968),"")</f>
        <v/>
      </c>
      <c r="P3968">
        <f>IF(D3968="",P3967,P3967+1)</f>
        <v/>
      </c>
    </row>
    <row r="3969">
      <c r="A3969">
        <f>IF(P3969=P3968,0,P3969)</f>
        <v/>
      </c>
      <c r="B3969" s="41">
        <f>IF($M3969&gt;300,"",IF(OR(INDEX(Bemenet!$E$2:$E$301,$M3969)="",INDEX(Bemenet!$F$2:$F$301,$M3969)=""),"",MAX(INDEX(Bemenet!$E$2:$E$301,$M3969),INDEX(Szabalyok!$A:$A,$N3969))))</f>
        <v/>
      </c>
      <c r="C3969" s="41">
        <f>IF($B3969="","",MIN(INDEX(Bemenet!$F$2:$F$301,$M3969),INDEX(Szabalyok!$B:$B,$N3969)))</f>
        <v/>
      </c>
      <c r="D3969" s="5">
        <f>IF(AND($B3969&lt;&gt;"",$C3969&lt;&gt;"",$B3969&lt;=$C3969),INDEX(Bemenet!$G$2:$G$301,$M3969),"")</f>
        <v/>
      </c>
      <c r="E3969" s="6">
        <f>IF(AND($B3969&lt;&gt;"",$C3969&lt;&gt;"",$B3969&lt;=$C3969),INDEX(Bemenet!$D$2:$D$301,$M3969),"")</f>
        <v/>
      </c>
      <c r="F3969" s="5">
        <f>IF(AND($B3969&lt;&gt;"",$C3969&lt;&gt;"",$B3969&lt;=$C3969),$C3969-$B3969+1,"")</f>
        <v/>
      </c>
      <c r="G3969" s="5">
        <f>IF($F3969="","",$F3969*$D3969)</f>
        <v/>
      </c>
      <c r="H3969" s="42">
        <f>IF($G3969="","",$O3969)</f>
        <v/>
      </c>
      <c r="I3969" s="5">
        <f>IF($G3969="","",$G3969*IF($H3969="",$O3969,$H3969)/100)</f>
        <v/>
      </c>
      <c r="J3969" s="5">
        <f>IF(OR($L3969="",NOT(COUNTIFS($L$2:$L3969,$L3969)=1)),"",SUMIFS($G:$G,$L:$L,$L3969))</f>
        <v/>
      </c>
      <c r="K3969" s="5">
        <f>IF(OR($L3969="",NOT(COUNTIFS($L$2:$L3969,$L3969)=1)),"",SUMIFS($I:$I,$L:$L,$L3969))</f>
        <v/>
      </c>
      <c r="L3969" s="6">
        <f>IF($B3969="","",YEAR($B3969))</f>
        <v/>
      </c>
      <c r="M3969" s="6">
        <f>INT((ROW()-2)/39)+1</f>
        <v/>
      </c>
      <c r="N3969" s="6">
        <f>MOD(ROW()-2,39)+2</f>
        <v/>
      </c>
      <c r="O3969" s="42">
        <f>IF(AND($B3969&lt;&gt;"",$C3969&lt;&gt;"",$B3969&lt;=$C3969),INDEX(Szabalyok!$C:$C,$N3969),"")</f>
        <v/>
      </c>
      <c r="P3969">
        <f>IF(D3969="",P3968,P3968+1)</f>
        <v/>
      </c>
    </row>
    <row r="3970">
      <c r="A3970">
        <f>IF(P3970=P3969,0,P3970)</f>
        <v/>
      </c>
      <c r="B3970" s="41">
        <f>IF($M3970&gt;300,"",IF(OR(INDEX(Bemenet!$E$2:$E$301,$M3970)="",INDEX(Bemenet!$F$2:$F$301,$M3970)=""),"",MAX(INDEX(Bemenet!$E$2:$E$301,$M3970),INDEX(Szabalyok!$A:$A,$N3970))))</f>
        <v/>
      </c>
      <c r="C3970" s="41">
        <f>IF($B3970="","",MIN(INDEX(Bemenet!$F$2:$F$301,$M3970),INDEX(Szabalyok!$B:$B,$N3970)))</f>
        <v/>
      </c>
      <c r="D3970" s="5">
        <f>IF(AND($B3970&lt;&gt;"",$C3970&lt;&gt;"",$B3970&lt;=$C3970),INDEX(Bemenet!$G$2:$G$301,$M3970),"")</f>
        <v/>
      </c>
      <c r="E3970" s="6">
        <f>IF(AND($B3970&lt;&gt;"",$C3970&lt;&gt;"",$B3970&lt;=$C3970),INDEX(Bemenet!$D$2:$D$301,$M3970),"")</f>
        <v/>
      </c>
      <c r="F3970" s="5">
        <f>IF(AND($B3970&lt;&gt;"",$C3970&lt;&gt;"",$B3970&lt;=$C3970),$C3970-$B3970+1,"")</f>
        <v/>
      </c>
      <c r="G3970" s="5">
        <f>IF($F3970="","",$F3970*$D3970)</f>
        <v/>
      </c>
      <c r="H3970" s="42">
        <f>IF($G3970="","",$O3970)</f>
        <v/>
      </c>
      <c r="I3970" s="5">
        <f>IF($G3970="","",$G3970*IF($H3970="",$O3970,$H3970)/100)</f>
        <v/>
      </c>
      <c r="J3970" s="5">
        <f>IF(OR($L3970="",NOT(COUNTIFS($L$2:$L3970,$L3970)=1)),"",SUMIFS($G:$G,$L:$L,$L3970))</f>
        <v/>
      </c>
      <c r="K3970" s="5">
        <f>IF(OR($L3970="",NOT(COUNTIFS($L$2:$L3970,$L3970)=1)),"",SUMIFS($I:$I,$L:$L,$L3970))</f>
        <v/>
      </c>
      <c r="L3970" s="6">
        <f>IF($B3970="","",YEAR($B3970))</f>
        <v/>
      </c>
      <c r="M3970" s="6">
        <f>INT((ROW()-2)/39)+1</f>
        <v/>
      </c>
      <c r="N3970" s="6">
        <f>MOD(ROW()-2,39)+2</f>
        <v/>
      </c>
      <c r="O3970" s="42">
        <f>IF(AND($B3970&lt;&gt;"",$C3970&lt;&gt;"",$B3970&lt;=$C3970),INDEX(Szabalyok!$C:$C,$N3970),"")</f>
        <v/>
      </c>
      <c r="P3970">
        <f>IF(D3970="",P3969,P3969+1)</f>
        <v/>
      </c>
    </row>
    <row r="3971">
      <c r="A3971">
        <f>IF(P3971=P3970,0,P3971)</f>
        <v/>
      </c>
      <c r="B3971" s="41">
        <f>IF($M3971&gt;300,"",IF(OR(INDEX(Bemenet!$E$2:$E$301,$M3971)="",INDEX(Bemenet!$F$2:$F$301,$M3971)=""),"",MAX(INDEX(Bemenet!$E$2:$E$301,$M3971),INDEX(Szabalyok!$A:$A,$N3971))))</f>
        <v/>
      </c>
      <c r="C3971" s="41">
        <f>IF($B3971="","",MIN(INDEX(Bemenet!$F$2:$F$301,$M3971),INDEX(Szabalyok!$B:$B,$N3971)))</f>
        <v/>
      </c>
      <c r="D3971" s="5">
        <f>IF(AND($B3971&lt;&gt;"",$C3971&lt;&gt;"",$B3971&lt;=$C3971),INDEX(Bemenet!$G$2:$G$301,$M3971),"")</f>
        <v/>
      </c>
      <c r="E3971" s="6">
        <f>IF(AND($B3971&lt;&gt;"",$C3971&lt;&gt;"",$B3971&lt;=$C3971),INDEX(Bemenet!$D$2:$D$301,$M3971),"")</f>
        <v/>
      </c>
      <c r="F3971" s="5">
        <f>IF(AND($B3971&lt;&gt;"",$C3971&lt;&gt;"",$B3971&lt;=$C3971),$C3971-$B3971+1,"")</f>
        <v/>
      </c>
      <c r="G3971" s="5">
        <f>IF($F3971="","",$F3971*$D3971)</f>
        <v/>
      </c>
      <c r="H3971" s="42">
        <f>IF($G3971="","",$O3971)</f>
        <v/>
      </c>
      <c r="I3971" s="5">
        <f>IF($G3971="","",$G3971*IF($H3971="",$O3971,$H3971)/100)</f>
        <v/>
      </c>
      <c r="J3971" s="5">
        <f>IF(OR($L3971="",NOT(COUNTIFS($L$2:$L3971,$L3971)=1)),"",SUMIFS($G:$G,$L:$L,$L3971))</f>
        <v/>
      </c>
      <c r="K3971" s="5">
        <f>IF(OR($L3971="",NOT(COUNTIFS($L$2:$L3971,$L3971)=1)),"",SUMIFS($I:$I,$L:$L,$L3971))</f>
        <v/>
      </c>
      <c r="L3971" s="6">
        <f>IF($B3971="","",YEAR($B3971))</f>
        <v/>
      </c>
      <c r="M3971" s="6">
        <f>INT((ROW()-2)/39)+1</f>
        <v/>
      </c>
      <c r="N3971" s="6">
        <f>MOD(ROW()-2,39)+2</f>
        <v/>
      </c>
      <c r="O3971" s="42">
        <f>IF(AND($B3971&lt;&gt;"",$C3971&lt;&gt;"",$B3971&lt;=$C3971),INDEX(Szabalyok!$C:$C,$N3971),"")</f>
        <v/>
      </c>
      <c r="P3971">
        <f>IF(D3971="",P3970,P3970+1)</f>
        <v/>
      </c>
    </row>
    <row r="3972">
      <c r="A3972">
        <f>IF(P3972=P3971,0,P3972)</f>
        <v/>
      </c>
      <c r="B3972" s="41">
        <f>IF($M3972&gt;300,"",IF(OR(INDEX(Bemenet!$E$2:$E$301,$M3972)="",INDEX(Bemenet!$F$2:$F$301,$M3972)=""),"",MAX(INDEX(Bemenet!$E$2:$E$301,$M3972),INDEX(Szabalyok!$A:$A,$N3972))))</f>
        <v/>
      </c>
      <c r="C3972" s="41">
        <f>IF($B3972="","",MIN(INDEX(Bemenet!$F$2:$F$301,$M3972),INDEX(Szabalyok!$B:$B,$N3972)))</f>
        <v/>
      </c>
      <c r="D3972" s="5">
        <f>IF(AND($B3972&lt;&gt;"",$C3972&lt;&gt;"",$B3972&lt;=$C3972),INDEX(Bemenet!$G$2:$G$301,$M3972),"")</f>
        <v/>
      </c>
      <c r="E3972" s="6">
        <f>IF(AND($B3972&lt;&gt;"",$C3972&lt;&gt;"",$B3972&lt;=$C3972),INDEX(Bemenet!$D$2:$D$301,$M3972),"")</f>
        <v/>
      </c>
      <c r="F3972" s="5">
        <f>IF(AND($B3972&lt;&gt;"",$C3972&lt;&gt;"",$B3972&lt;=$C3972),$C3972-$B3972+1,"")</f>
        <v/>
      </c>
      <c r="G3972" s="5">
        <f>IF($F3972="","",$F3972*$D3972)</f>
        <v/>
      </c>
      <c r="H3972" s="42">
        <f>IF($G3972="","",$O3972)</f>
        <v/>
      </c>
      <c r="I3972" s="5">
        <f>IF($G3972="","",$G3972*IF($H3972="",$O3972,$H3972)/100)</f>
        <v/>
      </c>
      <c r="J3972" s="5">
        <f>IF(OR($L3972="",NOT(COUNTIFS($L$2:$L3972,$L3972)=1)),"",SUMIFS($G:$G,$L:$L,$L3972))</f>
        <v/>
      </c>
      <c r="K3972" s="5">
        <f>IF(OR($L3972="",NOT(COUNTIFS($L$2:$L3972,$L3972)=1)),"",SUMIFS($I:$I,$L:$L,$L3972))</f>
        <v/>
      </c>
      <c r="L3972" s="6">
        <f>IF($B3972="","",YEAR($B3972))</f>
        <v/>
      </c>
      <c r="M3972" s="6">
        <f>INT((ROW()-2)/39)+1</f>
        <v/>
      </c>
      <c r="N3972" s="6">
        <f>MOD(ROW()-2,39)+2</f>
        <v/>
      </c>
      <c r="O3972" s="42">
        <f>IF(AND($B3972&lt;&gt;"",$C3972&lt;&gt;"",$B3972&lt;=$C3972),INDEX(Szabalyok!$C:$C,$N3972),"")</f>
        <v/>
      </c>
      <c r="P3972">
        <f>IF(D3972="",P3971,P3971+1)</f>
        <v/>
      </c>
    </row>
    <row r="3973">
      <c r="A3973">
        <f>IF(P3973=P3972,0,P3973)</f>
        <v/>
      </c>
      <c r="B3973" s="41">
        <f>IF($M3973&gt;300,"",IF(OR(INDEX(Bemenet!$E$2:$E$301,$M3973)="",INDEX(Bemenet!$F$2:$F$301,$M3973)=""),"",MAX(INDEX(Bemenet!$E$2:$E$301,$M3973),INDEX(Szabalyok!$A:$A,$N3973))))</f>
        <v/>
      </c>
      <c r="C3973" s="41">
        <f>IF($B3973="","",MIN(INDEX(Bemenet!$F$2:$F$301,$M3973),INDEX(Szabalyok!$B:$B,$N3973)))</f>
        <v/>
      </c>
      <c r="D3973" s="5">
        <f>IF(AND($B3973&lt;&gt;"",$C3973&lt;&gt;"",$B3973&lt;=$C3973),INDEX(Bemenet!$G$2:$G$301,$M3973),"")</f>
        <v/>
      </c>
      <c r="E3973" s="6">
        <f>IF(AND($B3973&lt;&gt;"",$C3973&lt;&gt;"",$B3973&lt;=$C3973),INDEX(Bemenet!$D$2:$D$301,$M3973),"")</f>
        <v/>
      </c>
      <c r="F3973" s="5">
        <f>IF(AND($B3973&lt;&gt;"",$C3973&lt;&gt;"",$B3973&lt;=$C3973),$C3973-$B3973+1,"")</f>
        <v/>
      </c>
      <c r="G3973" s="5">
        <f>IF($F3973="","",$F3973*$D3973)</f>
        <v/>
      </c>
      <c r="H3973" s="42">
        <f>IF($G3973="","",$O3973)</f>
        <v/>
      </c>
      <c r="I3973" s="5">
        <f>IF($G3973="","",$G3973*IF($H3973="",$O3973,$H3973)/100)</f>
        <v/>
      </c>
      <c r="J3973" s="5">
        <f>IF(OR($L3973="",NOT(COUNTIFS($L$2:$L3973,$L3973)=1)),"",SUMIFS($G:$G,$L:$L,$L3973))</f>
        <v/>
      </c>
      <c r="K3973" s="5">
        <f>IF(OR($L3973="",NOT(COUNTIFS($L$2:$L3973,$L3973)=1)),"",SUMIFS($I:$I,$L:$L,$L3973))</f>
        <v/>
      </c>
      <c r="L3973" s="6">
        <f>IF($B3973="","",YEAR($B3973))</f>
        <v/>
      </c>
      <c r="M3973" s="6">
        <f>INT((ROW()-2)/39)+1</f>
        <v/>
      </c>
      <c r="N3973" s="6">
        <f>MOD(ROW()-2,39)+2</f>
        <v/>
      </c>
      <c r="O3973" s="42">
        <f>IF(AND($B3973&lt;&gt;"",$C3973&lt;&gt;"",$B3973&lt;=$C3973),INDEX(Szabalyok!$C:$C,$N3973),"")</f>
        <v/>
      </c>
      <c r="P3973">
        <f>IF(D3973="",P3972,P3972+1)</f>
        <v/>
      </c>
    </row>
    <row r="3974">
      <c r="A3974">
        <f>IF(P3974=P3973,0,P3974)</f>
        <v/>
      </c>
      <c r="B3974" s="41">
        <f>IF($M3974&gt;300,"",IF(OR(INDEX(Bemenet!$E$2:$E$301,$M3974)="",INDEX(Bemenet!$F$2:$F$301,$M3974)=""),"",MAX(INDEX(Bemenet!$E$2:$E$301,$M3974),INDEX(Szabalyok!$A:$A,$N3974))))</f>
        <v/>
      </c>
      <c r="C3974" s="41">
        <f>IF($B3974="","",MIN(INDEX(Bemenet!$F$2:$F$301,$M3974),INDEX(Szabalyok!$B:$B,$N3974)))</f>
        <v/>
      </c>
      <c r="D3974" s="5">
        <f>IF(AND($B3974&lt;&gt;"",$C3974&lt;&gt;"",$B3974&lt;=$C3974),INDEX(Bemenet!$G$2:$G$301,$M3974),"")</f>
        <v/>
      </c>
      <c r="E3974" s="6">
        <f>IF(AND($B3974&lt;&gt;"",$C3974&lt;&gt;"",$B3974&lt;=$C3974),INDEX(Bemenet!$D$2:$D$301,$M3974),"")</f>
        <v/>
      </c>
      <c r="F3974" s="5">
        <f>IF(AND($B3974&lt;&gt;"",$C3974&lt;&gt;"",$B3974&lt;=$C3974),$C3974-$B3974+1,"")</f>
        <v/>
      </c>
      <c r="G3974" s="5">
        <f>IF($F3974="","",$F3974*$D3974)</f>
        <v/>
      </c>
      <c r="H3974" s="42">
        <f>IF($G3974="","",$O3974)</f>
        <v/>
      </c>
      <c r="I3974" s="5">
        <f>IF($G3974="","",$G3974*IF($H3974="",$O3974,$H3974)/100)</f>
        <v/>
      </c>
      <c r="J3974" s="5">
        <f>IF(OR($L3974="",NOT(COUNTIFS($L$2:$L3974,$L3974)=1)),"",SUMIFS($G:$G,$L:$L,$L3974))</f>
        <v/>
      </c>
      <c r="K3974" s="5">
        <f>IF(OR($L3974="",NOT(COUNTIFS($L$2:$L3974,$L3974)=1)),"",SUMIFS($I:$I,$L:$L,$L3974))</f>
        <v/>
      </c>
      <c r="L3974" s="6">
        <f>IF($B3974="","",YEAR($B3974))</f>
        <v/>
      </c>
      <c r="M3974" s="6">
        <f>INT((ROW()-2)/39)+1</f>
        <v/>
      </c>
      <c r="N3974" s="6">
        <f>MOD(ROW()-2,39)+2</f>
        <v/>
      </c>
      <c r="O3974" s="42">
        <f>IF(AND($B3974&lt;&gt;"",$C3974&lt;&gt;"",$B3974&lt;=$C3974),INDEX(Szabalyok!$C:$C,$N3974),"")</f>
        <v/>
      </c>
      <c r="P3974">
        <f>IF(D3974="",P3973,P3973+1)</f>
        <v/>
      </c>
    </row>
    <row r="3975">
      <c r="A3975">
        <f>IF(P3975=P3974,0,P3975)</f>
        <v/>
      </c>
      <c r="B3975" s="41">
        <f>IF($M3975&gt;300,"",IF(OR(INDEX(Bemenet!$E$2:$E$301,$M3975)="",INDEX(Bemenet!$F$2:$F$301,$M3975)=""),"",MAX(INDEX(Bemenet!$E$2:$E$301,$M3975),INDEX(Szabalyok!$A:$A,$N3975))))</f>
        <v/>
      </c>
      <c r="C3975" s="41">
        <f>IF($B3975="","",MIN(INDEX(Bemenet!$F$2:$F$301,$M3975),INDEX(Szabalyok!$B:$B,$N3975)))</f>
        <v/>
      </c>
      <c r="D3975" s="5">
        <f>IF(AND($B3975&lt;&gt;"",$C3975&lt;&gt;"",$B3975&lt;=$C3975),INDEX(Bemenet!$G$2:$G$301,$M3975),"")</f>
        <v/>
      </c>
      <c r="E3975" s="6">
        <f>IF(AND($B3975&lt;&gt;"",$C3975&lt;&gt;"",$B3975&lt;=$C3975),INDEX(Bemenet!$D$2:$D$301,$M3975),"")</f>
        <v/>
      </c>
      <c r="F3975" s="5">
        <f>IF(AND($B3975&lt;&gt;"",$C3975&lt;&gt;"",$B3975&lt;=$C3975),$C3975-$B3975+1,"")</f>
        <v/>
      </c>
      <c r="G3975" s="5">
        <f>IF($F3975="","",$F3975*$D3975)</f>
        <v/>
      </c>
      <c r="H3975" s="42">
        <f>IF($G3975="","",$O3975)</f>
        <v/>
      </c>
      <c r="I3975" s="5">
        <f>IF($G3975="","",$G3975*IF($H3975="",$O3975,$H3975)/100)</f>
        <v/>
      </c>
      <c r="J3975" s="5">
        <f>IF(OR($L3975="",NOT(COUNTIFS($L$2:$L3975,$L3975)=1)),"",SUMIFS($G:$G,$L:$L,$L3975))</f>
        <v/>
      </c>
      <c r="K3975" s="5">
        <f>IF(OR($L3975="",NOT(COUNTIFS($L$2:$L3975,$L3975)=1)),"",SUMIFS($I:$I,$L:$L,$L3975))</f>
        <v/>
      </c>
      <c r="L3975" s="6">
        <f>IF($B3975="","",YEAR($B3975))</f>
        <v/>
      </c>
      <c r="M3975" s="6">
        <f>INT((ROW()-2)/39)+1</f>
        <v/>
      </c>
      <c r="N3975" s="6">
        <f>MOD(ROW()-2,39)+2</f>
        <v/>
      </c>
      <c r="O3975" s="42">
        <f>IF(AND($B3975&lt;&gt;"",$C3975&lt;&gt;"",$B3975&lt;=$C3975),INDEX(Szabalyok!$C:$C,$N3975),"")</f>
        <v/>
      </c>
      <c r="P3975">
        <f>IF(D3975="",P3974,P3974+1)</f>
        <v/>
      </c>
    </row>
    <row r="3976">
      <c r="A3976">
        <f>IF(P3976=P3975,0,P3976)</f>
        <v/>
      </c>
      <c r="B3976" s="41">
        <f>IF($M3976&gt;300,"",IF(OR(INDEX(Bemenet!$E$2:$E$301,$M3976)="",INDEX(Bemenet!$F$2:$F$301,$M3976)=""),"",MAX(INDEX(Bemenet!$E$2:$E$301,$M3976),INDEX(Szabalyok!$A:$A,$N3976))))</f>
        <v/>
      </c>
      <c r="C3976" s="41">
        <f>IF($B3976="","",MIN(INDEX(Bemenet!$F$2:$F$301,$M3976),INDEX(Szabalyok!$B:$B,$N3976)))</f>
        <v/>
      </c>
      <c r="D3976" s="5">
        <f>IF(AND($B3976&lt;&gt;"",$C3976&lt;&gt;"",$B3976&lt;=$C3976),INDEX(Bemenet!$G$2:$G$301,$M3976),"")</f>
        <v/>
      </c>
      <c r="E3976" s="6">
        <f>IF(AND($B3976&lt;&gt;"",$C3976&lt;&gt;"",$B3976&lt;=$C3976),INDEX(Bemenet!$D$2:$D$301,$M3976),"")</f>
        <v/>
      </c>
      <c r="F3976" s="5">
        <f>IF(AND($B3976&lt;&gt;"",$C3976&lt;&gt;"",$B3976&lt;=$C3976),$C3976-$B3976+1,"")</f>
        <v/>
      </c>
      <c r="G3976" s="5">
        <f>IF($F3976="","",$F3976*$D3976)</f>
        <v/>
      </c>
      <c r="H3976" s="42">
        <f>IF($G3976="","",$O3976)</f>
        <v/>
      </c>
      <c r="I3976" s="5">
        <f>IF($G3976="","",$G3976*IF($H3976="",$O3976,$H3976)/100)</f>
        <v/>
      </c>
      <c r="J3976" s="5">
        <f>IF(OR($L3976="",NOT(COUNTIFS($L$2:$L3976,$L3976)=1)),"",SUMIFS($G:$G,$L:$L,$L3976))</f>
        <v/>
      </c>
      <c r="K3976" s="5">
        <f>IF(OR($L3976="",NOT(COUNTIFS($L$2:$L3976,$L3976)=1)),"",SUMIFS($I:$I,$L:$L,$L3976))</f>
        <v/>
      </c>
      <c r="L3976" s="6">
        <f>IF($B3976="","",YEAR($B3976))</f>
        <v/>
      </c>
      <c r="M3976" s="6">
        <f>INT((ROW()-2)/39)+1</f>
        <v/>
      </c>
      <c r="N3976" s="6">
        <f>MOD(ROW()-2,39)+2</f>
        <v/>
      </c>
      <c r="O3976" s="42">
        <f>IF(AND($B3976&lt;&gt;"",$C3976&lt;&gt;"",$B3976&lt;=$C3976),INDEX(Szabalyok!$C:$C,$N3976),"")</f>
        <v/>
      </c>
      <c r="P3976">
        <f>IF(D3976="",P3975,P3975+1)</f>
        <v/>
      </c>
    </row>
    <row r="3977">
      <c r="A3977">
        <f>IF(P3977=P3976,0,P3977)</f>
        <v/>
      </c>
      <c r="B3977" s="41">
        <f>IF($M3977&gt;300,"",IF(OR(INDEX(Bemenet!$E$2:$E$301,$M3977)="",INDEX(Bemenet!$F$2:$F$301,$M3977)=""),"",MAX(INDEX(Bemenet!$E$2:$E$301,$M3977),INDEX(Szabalyok!$A:$A,$N3977))))</f>
        <v/>
      </c>
      <c r="C3977" s="41">
        <f>IF($B3977="","",MIN(INDEX(Bemenet!$F$2:$F$301,$M3977),INDEX(Szabalyok!$B:$B,$N3977)))</f>
        <v/>
      </c>
      <c r="D3977" s="5">
        <f>IF(AND($B3977&lt;&gt;"",$C3977&lt;&gt;"",$B3977&lt;=$C3977),INDEX(Bemenet!$G$2:$G$301,$M3977),"")</f>
        <v/>
      </c>
      <c r="E3977" s="6">
        <f>IF(AND($B3977&lt;&gt;"",$C3977&lt;&gt;"",$B3977&lt;=$C3977),INDEX(Bemenet!$D$2:$D$301,$M3977),"")</f>
        <v/>
      </c>
      <c r="F3977" s="5">
        <f>IF(AND($B3977&lt;&gt;"",$C3977&lt;&gt;"",$B3977&lt;=$C3977),$C3977-$B3977+1,"")</f>
        <v/>
      </c>
      <c r="G3977" s="5">
        <f>IF($F3977="","",$F3977*$D3977)</f>
        <v/>
      </c>
      <c r="H3977" s="42">
        <f>IF($G3977="","",$O3977)</f>
        <v/>
      </c>
      <c r="I3977" s="5">
        <f>IF($G3977="","",$G3977*IF($H3977="",$O3977,$H3977)/100)</f>
        <v/>
      </c>
      <c r="J3977" s="5">
        <f>IF(OR($L3977="",NOT(COUNTIFS($L$2:$L3977,$L3977)=1)),"",SUMIFS($G:$G,$L:$L,$L3977))</f>
        <v/>
      </c>
      <c r="K3977" s="5">
        <f>IF(OR($L3977="",NOT(COUNTIFS($L$2:$L3977,$L3977)=1)),"",SUMIFS($I:$I,$L:$L,$L3977))</f>
        <v/>
      </c>
      <c r="L3977" s="6">
        <f>IF($B3977="","",YEAR($B3977))</f>
        <v/>
      </c>
      <c r="M3977" s="6">
        <f>INT((ROW()-2)/39)+1</f>
        <v/>
      </c>
      <c r="N3977" s="6">
        <f>MOD(ROW()-2,39)+2</f>
        <v/>
      </c>
      <c r="O3977" s="42">
        <f>IF(AND($B3977&lt;&gt;"",$C3977&lt;&gt;"",$B3977&lt;=$C3977),INDEX(Szabalyok!$C:$C,$N3977),"")</f>
        <v/>
      </c>
      <c r="P3977">
        <f>IF(D3977="",P3976,P3976+1)</f>
        <v/>
      </c>
    </row>
    <row r="3978">
      <c r="A3978">
        <f>IF(P3978=P3977,0,P3978)</f>
        <v/>
      </c>
      <c r="B3978" s="41">
        <f>IF($M3978&gt;300,"",IF(OR(INDEX(Bemenet!$E$2:$E$301,$M3978)="",INDEX(Bemenet!$F$2:$F$301,$M3978)=""),"",MAX(INDEX(Bemenet!$E$2:$E$301,$M3978),INDEX(Szabalyok!$A:$A,$N3978))))</f>
        <v/>
      </c>
      <c r="C3978" s="41">
        <f>IF($B3978="","",MIN(INDEX(Bemenet!$F$2:$F$301,$M3978),INDEX(Szabalyok!$B:$B,$N3978)))</f>
        <v/>
      </c>
      <c r="D3978" s="5">
        <f>IF(AND($B3978&lt;&gt;"",$C3978&lt;&gt;"",$B3978&lt;=$C3978),INDEX(Bemenet!$G$2:$G$301,$M3978),"")</f>
        <v/>
      </c>
      <c r="E3978" s="6">
        <f>IF(AND($B3978&lt;&gt;"",$C3978&lt;&gt;"",$B3978&lt;=$C3978),INDEX(Bemenet!$D$2:$D$301,$M3978),"")</f>
        <v/>
      </c>
      <c r="F3978" s="5">
        <f>IF(AND($B3978&lt;&gt;"",$C3978&lt;&gt;"",$B3978&lt;=$C3978),$C3978-$B3978+1,"")</f>
        <v/>
      </c>
      <c r="G3978" s="5">
        <f>IF($F3978="","",$F3978*$D3978)</f>
        <v/>
      </c>
      <c r="H3978" s="42">
        <f>IF($G3978="","",$O3978)</f>
        <v/>
      </c>
      <c r="I3978" s="5">
        <f>IF($G3978="","",$G3978*IF($H3978="",$O3978,$H3978)/100)</f>
        <v/>
      </c>
      <c r="J3978" s="5">
        <f>IF(OR($L3978="",NOT(COUNTIFS($L$2:$L3978,$L3978)=1)),"",SUMIFS($G:$G,$L:$L,$L3978))</f>
        <v/>
      </c>
      <c r="K3978" s="5">
        <f>IF(OR($L3978="",NOT(COUNTIFS($L$2:$L3978,$L3978)=1)),"",SUMIFS($I:$I,$L:$L,$L3978))</f>
        <v/>
      </c>
      <c r="L3978" s="6">
        <f>IF($B3978="","",YEAR($B3978))</f>
        <v/>
      </c>
      <c r="M3978" s="6">
        <f>INT((ROW()-2)/39)+1</f>
        <v/>
      </c>
      <c r="N3978" s="6">
        <f>MOD(ROW()-2,39)+2</f>
        <v/>
      </c>
      <c r="O3978" s="42">
        <f>IF(AND($B3978&lt;&gt;"",$C3978&lt;&gt;"",$B3978&lt;=$C3978),INDEX(Szabalyok!$C:$C,$N3978),"")</f>
        <v/>
      </c>
      <c r="P3978">
        <f>IF(D3978="",P3977,P3977+1)</f>
        <v/>
      </c>
    </row>
    <row r="3979">
      <c r="A3979">
        <f>IF(P3979=P3978,0,P3979)</f>
        <v/>
      </c>
      <c r="B3979" s="41">
        <f>IF($M3979&gt;300,"",IF(OR(INDEX(Bemenet!$E$2:$E$301,$M3979)="",INDEX(Bemenet!$F$2:$F$301,$M3979)=""),"",MAX(INDEX(Bemenet!$E$2:$E$301,$M3979),INDEX(Szabalyok!$A:$A,$N3979))))</f>
        <v/>
      </c>
      <c r="C3979" s="41">
        <f>IF($B3979="","",MIN(INDEX(Bemenet!$F$2:$F$301,$M3979),INDEX(Szabalyok!$B:$B,$N3979)))</f>
        <v/>
      </c>
      <c r="D3979" s="5">
        <f>IF(AND($B3979&lt;&gt;"",$C3979&lt;&gt;"",$B3979&lt;=$C3979),INDEX(Bemenet!$G$2:$G$301,$M3979),"")</f>
        <v/>
      </c>
      <c r="E3979" s="6">
        <f>IF(AND($B3979&lt;&gt;"",$C3979&lt;&gt;"",$B3979&lt;=$C3979),INDEX(Bemenet!$D$2:$D$301,$M3979),"")</f>
        <v/>
      </c>
      <c r="F3979" s="5">
        <f>IF(AND($B3979&lt;&gt;"",$C3979&lt;&gt;"",$B3979&lt;=$C3979),$C3979-$B3979+1,"")</f>
        <v/>
      </c>
      <c r="G3979" s="5">
        <f>IF($F3979="","",$F3979*$D3979)</f>
        <v/>
      </c>
      <c r="H3979" s="42">
        <f>IF($G3979="","",$O3979)</f>
        <v/>
      </c>
      <c r="I3979" s="5">
        <f>IF($G3979="","",$G3979*IF($H3979="",$O3979,$H3979)/100)</f>
        <v/>
      </c>
      <c r="J3979" s="5">
        <f>IF(OR($L3979="",NOT(COUNTIFS($L$2:$L3979,$L3979)=1)),"",SUMIFS($G:$G,$L:$L,$L3979))</f>
        <v/>
      </c>
      <c r="K3979" s="5">
        <f>IF(OR($L3979="",NOT(COUNTIFS($L$2:$L3979,$L3979)=1)),"",SUMIFS($I:$I,$L:$L,$L3979))</f>
        <v/>
      </c>
      <c r="L3979" s="6">
        <f>IF($B3979="","",YEAR($B3979))</f>
        <v/>
      </c>
      <c r="M3979" s="6">
        <f>INT((ROW()-2)/39)+1</f>
        <v/>
      </c>
      <c r="N3979" s="6">
        <f>MOD(ROW()-2,39)+2</f>
        <v/>
      </c>
      <c r="O3979" s="42">
        <f>IF(AND($B3979&lt;&gt;"",$C3979&lt;&gt;"",$B3979&lt;=$C3979),INDEX(Szabalyok!$C:$C,$N3979),"")</f>
        <v/>
      </c>
      <c r="P3979">
        <f>IF(D3979="",P3978,P3978+1)</f>
        <v/>
      </c>
    </row>
    <row r="3980">
      <c r="A3980">
        <f>IF(P3980=P3979,0,P3980)</f>
        <v/>
      </c>
      <c r="B3980" s="41">
        <f>IF($M3980&gt;300,"",IF(OR(INDEX(Bemenet!$E$2:$E$301,$M3980)="",INDEX(Bemenet!$F$2:$F$301,$M3980)=""),"",MAX(INDEX(Bemenet!$E$2:$E$301,$M3980),INDEX(Szabalyok!$A:$A,$N3980))))</f>
        <v/>
      </c>
      <c r="C3980" s="41">
        <f>IF($B3980="","",MIN(INDEX(Bemenet!$F$2:$F$301,$M3980),INDEX(Szabalyok!$B:$B,$N3980)))</f>
        <v/>
      </c>
      <c r="D3980" s="5">
        <f>IF(AND($B3980&lt;&gt;"",$C3980&lt;&gt;"",$B3980&lt;=$C3980),INDEX(Bemenet!$G$2:$G$301,$M3980),"")</f>
        <v/>
      </c>
      <c r="E3980" s="6">
        <f>IF(AND($B3980&lt;&gt;"",$C3980&lt;&gt;"",$B3980&lt;=$C3980),INDEX(Bemenet!$D$2:$D$301,$M3980),"")</f>
        <v/>
      </c>
      <c r="F3980" s="5">
        <f>IF(AND($B3980&lt;&gt;"",$C3980&lt;&gt;"",$B3980&lt;=$C3980),$C3980-$B3980+1,"")</f>
        <v/>
      </c>
      <c r="G3980" s="5">
        <f>IF($F3980="","",$F3980*$D3980)</f>
        <v/>
      </c>
      <c r="H3980" s="42">
        <f>IF($G3980="","",$O3980)</f>
        <v/>
      </c>
      <c r="I3980" s="5">
        <f>IF($G3980="","",$G3980*IF($H3980="",$O3980,$H3980)/100)</f>
        <v/>
      </c>
      <c r="J3980" s="5">
        <f>IF(OR($L3980="",NOT(COUNTIFS($L$2:$L3980,$L3980)=1)),"",SUMIFS($G:$G,$L:$L,$L3980))</f>
        <v/>
      </c>
      <c r="K3980" s="5">
        <f>IF(OR($L3980="",NOT(COUNTIFS($L$2:$L3980,$L3980)=1)),"",SUMIFS($I:$I,$L:$L,$L3980))</f>
        <v/>
      </c>
      <c r="L3980" s="6">
        <f>IF($B3980="","",YEAR($B3980))</f>
        <v/>
      </c>
      <c r="M3980" s="6">
        <f>INT((ROW()-2)/39)+1</f>
        <v/>
      </c>
      <c r="N3980" s="6">
        <f>MOD(ROW()-2,39)+2</f>
        <v/>
      </c>
      <c r="O3980" s="42">
        <f>IF(AND($B3980&lt;&gt;"",$C3980&lt;&gt;"",$B3980&lt;=$C3980),INDEX(Szabalyok!$C:$C,$N3980),"")</f>
        <v/>
      </c>
      <c r="P3980">
        <f>IF(D3980="",P3979,P3979+1)</f>
        <v/>
      </c>
    </row>
    <row r="3981">
      <c r="A3981">
        <f>IF(P3981=P3980,0,P3981)</f>
        <v/>
      </c>
      <c r="B3981" s="41">
        <f>IF($M3981&gt;300,"",IF(OR(INDEX(Bemenet!$E$2:$E$301,$M3981)="",INDEX(Bemenet!$F$2:$F$301,$M3981)=""),"",MAX(INDEX(Bemenet!$E$2:$E$301,$M3981),INDEX(Szabalyok!$A:$A,$N3981))))</f>
        <v/>
      </c>
      <c r="C3981" s="41">
        <f>IF($B3981="","",MIN(INDEX(Bemenet!$F$2:$F$301,$M3981),INDEX(Szabalyok!$B:$B,$N3981)))</f>
        <v/>
      </c>
      <c r="D3981" s="5">
        <f>IF(AND($B3981&lt;&gt;"",$C3981&lt;&gt;"",$B3981&lt;=$C3981),INDEX(Bemenet!$G$2:$G$301,$M3981),"")</f>
        <v/>
      </c>
      <c r="E3981" s="6">
        <f>IF(AND($B3981&lt;&gt;"",$C3981&lt;&gt;"",$B3981&lt;=$C3981),INDEX(Bemenet!$D$2:$D$301,$M3981),"")</f>
        <v/>
      </c>
      <c r="F3981" s="5">
        <f>IF(AND($B3981&lt;&gt;"",$C3981&lt;&gt;"",$B3981&lt;=$C3981),$C3981-$B3981+1,"")</f>
        <v/>
      </c>
      <c r="G3981" s="5">
        <f>IF($F3981="","",$F3981*$D3981)</f>
        <v/>
      </c>
      <c r="H3981" s="42">
        <f>IF($G3981="","",$O3981)</f>
        <v/>
      </c>
      <c r="I3981" s="5">
        <f>IF($G3981="","",$G3981*IF($H3981="",$O3981,$H3981)/100)</f>
        <v/>
      </c>
      <c r="J3981" s="5">
        <f>IF(OR($L3981="",NOT(COUNTIFS($L$2:$L3981,$L3981)=1)),"",SUMIFS($G:$G,$L:$L,$L3981))</f>
        <v/>
      </c>
      <c r="K3981" s="5">
        <f>IF(OR($L3981="",NOT(COUNTIFS($L$2:$L3981,$L3981)=1)),"",SUMIFS($I:$I,$L:$L,$L3981))</f>
        <v/>
      </c>
      <c r="L3981" s="6">
        <f>IF($B3981="","",YEAR($B3981))</f>
        <v/>
      </c>
      <c r="M3981" s="6">
        <f>INT((ROW()-2)/39)+1</f>
        <v/>
      </c>
      <c r="N3981" s="6">
        <f>MOD(ROW()-2,39)+2</f>
        <v/>
      </c>
      <c r="O3981" s="42">
        <f>IF(AND($B3981&lt;&gt;"",$C3981&lt;&gt;"",$B3981&lt;=$C3981),INDEX(Szabalyok!$C:$C,$N3981),"")</f>
        <v/>
      </c>
      <c r="P3981">
        <f>IF(D3981="",P3980,P3980+1)</f>
        <v/>
      </c>
    </row>
    <row r="3982">
      <c r="A3982">
        <f>IF(P3982=P3981,0,P3982)</f>
        <v/>
      </c>
      <c r="B3982" s="41">
        <f>IF($M3982&gt;300,"",IF(OR(INDEX(Bemenet!$E$2:$E$301,$M3982)="",INDEX(Bemenet!$F$2:$F$301,$M3982)=""),"",MAX(INDEX(Bemenet!$E$2:$E$301,$M3982),INDEX(Szabalyok!$A:$A,$N3982))))</f>
        <v/>
      </c>
      <c r="C3982" s="41">
        <f>IF($B3982="","",MIN(INDEX(Bemenet!$F$2:$F$301,$M3982),INDEX(Szabalyok!$B:$B,$N3982)))</f>
        <v/>
      </c>
      <c r="D3982" s="5">
        <f>IF(AND($B3982&lt;&gt;"",$C3982&lt;&gt;"",$B3982&lt;=$C3982),INDEX(Bemenet!$G$2:$G$301,$M3982),"")</f>
        <v/>
      </c>
      <c r="E3982" s="6">
        <f>IF(AND($B3982&lt;&gt;"",$C3982&lt;&gt;"",$B3982&lt;=$C3982),INDEX(Bemenet!$D$2:$D$301,$M3982),"")</f>
        <v/>
      </c>
      <c r="F3982" s="5">
        <f>IF(AND($B3982&lt;&gt;"",$C3982&lt;&gt;"",$B3982&lt;=$C3982),$C3982-$B3982+1,"")</f>
        <v/>
      </c>
      <c r="G3982" s="5">
        <f>IF($F3982="","",$F3982*$D3982)</f>
        <v/>
      </c>
      <c r="H3982" s="42">
        <f>IF($G3982="","",$O3982)</f>
        <v/>
      </c>
      <c r="I3982" s="5">
        <f>IF($G3982="","",$G3982*IF($H3982="",$O3982,$H3982)/100)</f>
        <v/>
      </c>
      <c r="J3982" s="5">
        <f>IF(OR($L3982="",NOT(COUNTIFS($L$2:$L3982,$L3982)=1)),"",SUMIFS($G:$G,$L:$L,$L3982))</f>
        <v/>
      </c>
      <c r="K3982" s="5">
        <f>IF(OR($L3982="",NOT(COUNTIFS($L$2:$L3982,$L3982)=1)),"",SUMIFS($I:$I,$L:$L,$L3982))</f>
        <v/>
      </c>
      <c r="L3982" s="6">
        <f>IF($B3982="","",YEAR($B3982))</f>
        <v/>
      </c>
      <c r="M3982" s="6">
        <f>INT((ROW()-2)/39)+1</f>
        <v/>
      </c>
      <c r="N3982" s="6">
        <f>MOD(ROW()-2,39)+2</f>
        <v/>
      </c>
      <c r="O3982" s="42">
        <f>IF(AND($B3982&lt;&gt;"",$C3982&lt;&gt;"",$B3982&lt;=$C3982),INDEX(Szabalyok!$C:$C,$N3982),"")</f>
        <v/>
      </c>
      <c r="P3982">
        <f>IF(D3982="",P3981,P3981+1)</f>
        <v/>
      </c>
    </row>
    <row r="3983">
      <c r="A3983">
        <f>IF(P3983=P3982,0,P3983)</f>
        <v/>
      </c>
      <c r="B3983" s="41">
        <f>IF($M3983&gt;300,"",IF(OR(INDEX(Bemenet!$E$2:$E$301,$M3983)="",INDEX(Bemenet!$F$2:$F$301,$M3983)=""),"",MAX(INDEX(Bemenet!$E$2:$E$301,$M3983),INDEX(Szabalyok!$A:$A,$N3983))))</f>
        <v/>
      </c>
      <c r="C3983" s="41">
        <f>IF($B3983="","",MIN(INDEX(Bemenet!$F$2:$F$301,$M3983),INDEX(Szabalyok!$B:$B,$N3983)))</f>
        <v/>
      </c>
      <c r="D3983" s="5">
        <f>IF(AND($B3983&lt;&gt;"",$C3983&lt;&gt;"",$B3983&lt;=$C3983),INDEX(Bemenet!$G$2:$G$301,$M3983),"")</f>
        <v/>
      </c>
      <c r="E3983" s="6">
        <f>IF(AND($B3983&lt;&gt;"",$C3983&lt;&gt;"",$B3983&lt;=$C3983),INDEX(Bemenet!$D$2:$D$301,$M3983),"")</f>
        <v/>
      </c>
      <c r="F3983" s="5">
        <f>IF(AND($B3983&lt;&gt;"",$C3983&lt;&gt;"",$B3983&lt;=$C3983),$C3983-$B3983+1,"")</f>
        <v/>
      </c>
      <c r="G3983" s="5">
        <f>IF($F3983="","",$F3983*$D3983)</f>
        <v/>
      </c>
      <c r="H3983" s="42">
        <f>IF($G3983="","",$O3983)</f>
        <v/>
      </c>
      <c r="I3983" s="5">
        <f>IF($G3983="","",$G3983*IF($H3983="",$O3983,$H3983)/100)</f>
        <v/>
      </c>
      <c r="J3983" s="5">
        <f>IF(OR($L3983="",NOT(COUNTIFS($L$2:$L3983,$L3983)=1)),"",SUMIFS($G:$G,$L:$L,$L3983))</f>
        <v/>
      </c>
      <c r="K3983" s="5">
        <f>IF(OR($L3983="",NOT(COUNTIFS($L$2:$L3983,$L3983)=1)),"",SUMIFS($I:$I,$L:$L,$L3983))</f>
        <v/>
      </c>
      <c r="L3983" s="6">
        <f>IF($B3983="","",YEAR($B3983))</f>
        <v/>
      </c>
      <c r="M3983" s="6">
        <f>INT((ROW()-2)/39)+1</f>
        <v/>
      </c>
      <c r="N3983" s="6">
        <f>MOD(ROW()-2,39)+2</f>
        <v/>
      </c>
      <c r="O3983" s="42">
        <f>IF(AND($B3983&lt;&gt;"",$C3983&lt;&gt;"",$B3983&lt;=$C3983),INDEX(Szabalyok!$C:$C,$N3983),"")</f>
        <v/>
      </c>
      <c r="P3983">
        <f>IF(D3983="",P3982,P3982+1)</f>
        <v/>
      </c>
    </row>
    <row r="3984">
      <c r="A3984">
        <f>IF(P3984=P3983,0,P3984)</f>
        <v/>
      </c>
      <c r="B3984" s="41">
        <f>IF($M3984&gt;300,"",IF(OR(INDEX(Bemenet!$E$2:$E$301,$M3984)="",INDEX(Bemenet!$F$2:$F$301,$M3984)=""),"",MAX(INDEX(Bemenet!$E$2:$E$301,$M3984),INDEX(Szabalyok!$A:$A,$N3984))))</f>
        <v/>
      </c>
      <c r="C3984" s="41">
        <f>IF($B3984="","",MIN(INDEX(Bemenet!$F$2:$F$301,$M3984),INDEX(Szabalyok!$B:$B,$N3984)))</f>
        <v/>
      </c>
      <c r="D3984" s="5">
        <f>IF(AND($B3984&lt;&gt;"",$C3984&lt;&gt;"",$B3984&lt;=$C3984),INDEX(Bemenet!$G$2:$G$301,$M3984),"")</f>
        <v/>
      </c>
      <c r="E3984" s="6">
        <f>IF(AND($B3984&lt;&gt;"",$C3984&lt;&gt;"",$B3984&lt;=$C3984),INDEX(Bemenet!$D$2:$D$301,$M3984),"")</f>
        <v/>
      </c>
      <c r="F3984" s="5">
        <f>IF(AND($B3984&lt;&gt;"",$C3984&lt;&gt;"",$B3984&lt;=$C3984),$C3984-$B3984+1,"")</f>
        <v/>
      </c>
      <c r="G3984" s="5">
        <f>IF($F3984="","",$F3984*$D3984)</f>
        <v/>
      </c>
      <c r="H3984" s="42">
        <f>IF($G3984="","",$O3984)</f>
        <v/>
      </c>
      <c r="I3984" s="5">
        <f>IF($G3984="","",$G3984*IF($H3984="",$O3984,$H3984)/100)</f>
        <v/>
      </c>
      <c r="J3984" s="5">
        <f>IF(OR($L3984="",NOT(COUNTIFS($L$2:$L3984,$L3984)=1)),"",SUMIFS($G:$G,$L:$L,$L3984))</f>
        <v/>
      </c>
      <c r="K3984" s="5">
        <f>IF(OR($L3984="",NOT(COUNTIFS($L$2:$L3984,$L3984)=1)),"",SUMIFS($I:$I,$L:$L,$L3984))</f>
        <v/>
      </c>
      <c r="L3984" s="6">
        <f>IF($B3984="","",YEAR($B3984))</f>
        <v/>
      </c>
      <c r="M3984" s="6">
        <f>INT((ROW()-2)/39)+1</f>
        <v/>
      </c>
      <c r="N3984" s="6">
        <f>MOD(ROW()-2,39)+2</f>
        <v/>
      </c>
      <c r="O3984" s="42">
        <f>IF(AND($B3984&lt;&gt;"",$C3984&lt;&gt;"",$B3984&lt;=$C3984),INDEX(Szabalyok!$C:$C,$N3984),"")</f>
        <v/>
      </c>
      <c r="P3984">
        <f>IF(D3984="",P3983,P3983+1)</f>
        <v/>
      </c>
    </row>
    <row r="3985">
      <c r="A3985">
        <f>IF(P3985=P3984,0,P3985)</f>
        <v/>
      </c>
      <c r="B3985" s="41">
        <f>IF($M3985&gt;300,"",IF(OR(INDEX(Bemenet!$E$2:$E$301,$M3985)="",INDEX(Bemenet!$F$2:$F$301,$M3985)=""),"",MAX(INDEX(Bemenet!$E$2:$E$301,$M3985),INDEX(Szabalyok!$A:$A,$N3985))))</f>
        <v/>
      </c>
      <c r="C3985" s="41">
        <f>IF($B3985="","",MIN(INDEX(Bemenet!$F$2:$F$301,$M3985),INDEX(Szabalyok!$B:$B,$N3985)))</f>
        <v/>
      </c>
      <c r="D3985" s="5">
        <f>IF(AND($B3985&lt;&gt;"",$C3985&lt;&gt;"",$B3985&lt;=$C3985),INDEX(Bemenet!$G$2:$G$301,$M3985),"")</f>
        <v/>
      </c>
      <c r="E3985" s="6">
        <f>IF(AND($B3985&lt;&gt;"",$C3985&lt;&gt;"",$B3985&lt;=$C3985),INDEX(Bemenet!$D$2:$D$301,$M3985),"")</f>
        <v/>
      </c>
      <c r="F3985" s="5">
        <f>IF(AND($B3985&lt;&gt;"",$C3985&lt;&gt;"",$B3985&lt;=$C3985),$C3985-$B3985+1,"")</f>
        <v/>
      </c>
      <c r="G3985" s="5">
        <f>IF($F3985="","",$F3985*$D3985)</f>
        <v/>
      </c>
      <c r="H3985" s="42">
        <f>IF($G3985="","",$O3985)</f>
        <v/>
      </c>
      <c r="I3985" s="5">
        <f>IF($G3985="","",$G3985*IF($H3985="",$O3985,$H3985)/100)</f>
        <v/>
      </c>
      <c r="J3985" s="5">
        <f>IF(OR($L3985="",NOT(COUNTIFS($L$2:$L3985,$L3985)=1)),"",SUMIFS($G:$G,$L:$L,$L3985))</f>
        <v/>
      </c>
      <c r="K3985" s="5">
        <f>IF(OR($L3985="",NOT(COUNTIFS($L$2:$L3985,$L3985)=1)),"",SUMIFS($I:$I,$L:$L,$L3985))</f>
        <v/>
      </c>
      <c r="L3985" s="6">
        <f>IF($B3985="","",YEAR($B3985))</f>
        <v/>
      </c>
      <c r="M3985" s="6">
        <f>INT((ROW()-2)/39)+1</f>
        <v/>
      </c>
      <c r="N3985" s="6">
        <f>MOD(ROW()-2,39)+2</f>
        <v/>
      </c>
      <c r="O3985" s="42">
        <f>IF(AND($B3985&lt;&gt;"",$C3985&lt;&gt;"",$B3985&lt;=$C3985),INDEX(Szabalyok!$C:$C,$N3985),"")</f>
        <v/>
      </c>
      <c r="P3985">
        <f>IF(D3985="",P3984,P3984+1)</f>
        <v/>
      </c>
    </row>
    <row r="3986">
      <c r="A3986">
        <f>IF(P3986=P3985,0,P3986)</f>
        <v/>
      </c>
      <c r="B3986" s="41">
        <f>IF($M3986&gt;300,"",IF(OR(INDEX(Bemenet!$E$2:$E$301,$M3986)="",INDEX(Bemenet!$F$2:$F$301,$M3986)=""),"",MAX(INDEX(Bemenet!$E$2:$E$301,$M3986),INDEX(Szabalyok!$A:$A,$N3986))))</f>
        <v/>
      </c>
      <c r="C3986" s="41">
        <f>IF($B3986="","",MIN(INDEX(Bemenet!$F$2:$F$301,$M3986),INDEX(Szabalyok!$B:$B,$N3986)))</f>
        <v/>
      </c>
      <c r="D3986" s="5">
        <f>IF(AND($B3986&lt;&gt;"",$C3986&lt;&gt;"",$B3986&lt;=$C3986),INDEX(Bemenet!$G$2:$G$301,$M3986),"")</f>
        <v/>
      </c>
      <c r="E3986" s="6">
        <f>IF(AND($B3986&lt;&gt;"",$C3986&lt;&gt;"",$B3986&lt;=$C3986),INDEX(Bemenet!$D$2:$D$301,$M3986),"")</f>
        <v/>
      </c>
      <c r="F3986" s="5">
        <f>IF(AND($B3986&lt;&gt;"",$C3986&lt;&gt;"",$B3986&lt;=$C3986),$C3986-$B3986+1,"")</f>
        <v/>
      </c>
      <c r="G3986" s="5">
        <f>IF($F3986="","",$F3986*$D3986)</f>
        <v/>
      </c>
      <c r="H3986" s="42">
        <f>IF($G3986="","",$O3986)</f>
        <v/>
      </c>
      <c r="I3986" s="5">
        <f>IF($G3986="","",$G3986*IF($H3986="",$O3986,$H3986)/100)</f>
        <v/>
      </c>
      <c r="J3986" s="5">
        <f>IF(OR($L3986="",NOT(COUNTIFS($L$2:$L3986,$L3986)=1)),"",SUMIFS($G:$G,$L:$L,$L3986))</f>
        <v/>
      </c>
      <c r="K3986" s="5">
        <f>IF(OR($L3986="",NOT(COUNTIFS($L$2:$L3986,$L3986)=1)),"",SUMIFS($I:$I,$L:$L,$L3986))</f>
        <v/>
      </c>
      <c r="L3986" s="6">
        <f>IF($B3986="","",YEAR($B3986))</f>
        <v/>
      </c>
      <c r="M3986" s="6">
        <f>INT((ROW()-2)/39)+1</f>
        <v/>
      </c>
      <c r="N3986" s="6">
        <f>MOD(ROW()-2,39)+2</f>
        <v/>
      </c>
      <c r="O3986" s="42">
        <f>IF(AND($B3986&lt;&gt;"",$C3986&lt;&gt;"",$B3986&lt;=$C3986),INDEX(Szabalyok!$C:$C,$N3986),"")</f>
        <v/>
      </c>
      <c r="P3986">
        <f>IF(D3986="",P3985,P3985+1)</f>
        <v/>
      </c>
    </row>
    <row r="3987">
      <c r="A3987">
        <f>IF(P3987=P3986,0,P3987)</f>
        <v/>
      </c>
      <c r="B3987" s="41">
        <f>IF($M3987&gt;300,"",IF(OR(INDEX(Bemenet!$E$2:$E$301,$M3987)="",INDEX(Bemenet!$F$2:$F$301,$M3987)=""),"",MAX(INDEX(Bemenet!$E$2:$E$301,$M3987),INDEX(Szabalyok!$A:$A,$N3987))))</f>
        <v/>
      </c>
      <c r="C3987" s="41">
        <f>IF($B3987="","",MIN(INDEX(Bemenet!$F$2:$F$301,$M3987),INDEX(Szabalyok!$B:$B,$N3987)))</f>
        <v/>
      </c>
      <c r="D3987" s="5">
        <f>IF(AND($B3987&lt;&gt;"",$C3987&lt;&gt;"",$B3987&lt;=$C3987),INDEX(Bemenet!$G$2:$G$301,$M3987),"")</f>
        <v/>
      </c>
      <c r="E3987" s="6">
        <f>IF(AND($B3987&lt;&gt;"",$C3987&lt;&gt;"",$B3987&lt;=$C3987),INDEX(Bemenet!$D$2:$D$301,$M3987),"")</f>
        <v/>
      </c>
      <c r="F3987" s="5">
        <f>IF(AND($B3987&lt;&gt;"",$C3987&lt;&gt;"",$B3987&lt;=$C3987),$C3987-$B3987+1,"")</f>
        <v/>
      </c>
      <c r="G3987" s="5">
        <f>IF($F3987="","",$F3987*$D3987)</f>
        <v/>
      </c>
      <c r="H3987" s="42">
        <f>IF($G3987="","",$O3987)</f>
        <v/>
      </c>
      <c r="I3987" s="5">
        <f>IF($G3987="","",$G3987*IF($H3987="",$O3987,$H3987)/100)</f>
        <v/>
      </c>
      <c r="J3987" s="5">
        <f>IF(OR($L3987="",NOT(COUNTIFS($L$2:$L3987,$L3987)=1)),"",SUMIFS($G:$G,$L:$L,$L3987))</f>
        <v/>
      </c>
      <c r="K3987" s="5">
        <f>IF(OR($L3987="",NOT(COUNTIFS($L$2:$L3987,$L3987)=1)),"",SUMIFS($I:$I,$L:$L,$L3987))</f>
        <v/>
      </c>
      <c r="L3987" s="6">
        <f>IF($B3987="","",YEAR($B3987))</f>
        <v/>
      </c>
      <c r="M3987" s="6">
        <f>INT((ROW()-2)/39)+1</f>
        <v/>
      </c>
      <c r="N3987" s="6">
        <f>MOD(ROW()-2,39)+2</f>
        <v/>
      </c>
      <c r="O3987" s="42">
        <f>IF(AND($B3987&lt;&gt;"",$C3987&lt;&gt;"",$B3987&lt;=$C3987),INDEX(Szabalyok!$C:$C,$N3987),"")</f>
        <v/>
      </c>
      <c r="P3987">
        <f>IF(D3987="",P3986,P3986+1)</f>
        <v/>
      </c>
    </row>
    <row r="3988">
      <c r="A3988">
        <f>IF(P3988=P3987,0,P3988)</f>
        <v/>
      </c>
      <c r="B3988" s="41">
        <f>IF($M3988&gt;300,"",IF(OR(INDEX(Bemenet!$E$2:$E$301,$M3988)="",INDEX(Bemenet!$F$2:$F$301,$M3988)=""),"",MAX(INDEX(Bemenet!$E$2:$E$301,$M3988),INDEX(Szabalyok!$A:$A,$N3988))))</f>
        <v/>
      </c>
      <c r="C3988" s="41">
        <f>IF($B3988="","",MIN(INDEX(Bemenet!$F$2:$F$301,$M3988),INDEX(Szabalyok!$B:$B,$N3988)))</f>
        <v/>
      </c>
      <c r="D3988" s="5">
        <f>IF(AND($B3988&lt;&gt;"",$C3988&lt;&gt;"",$B3988&lt;=$C3988),INDEX(Bemenet!$G$2:$G$301,$M3988),"")</f>
        <v/>
      </c>
      <c r="E3988" s="6">
        <f>IF(AND($B3988&lt;&gt;"",$C3988&lt;&gt;"",$B3988&lt;=$C3988),INDEX(Bemenet!$D$2:$D$301,$M3988),"")</f>
        <v/>
      </c>
      <c r="F3988" s="5">
        <f>IF(AND($B3988&lt;&gt;"",$C3988&lt;&gt;"",$B3988&lt;=$C3988),$C3988-$B3988+1,"")</f>
        <v/>
      </c>
      <c r="G3988" s="5">
        <f>IF($F3988="","",$F3988*$D3988)</f>
        <v/>
      </c>
      <c r="H3988" s="42">
        <f>IF($G3988="","",$O3988)</f>
        <v/>
      </c>
      <c r="I3988" s="5">
        <f>IF($G3988="","",$G3988*IF($H3988="",$O3988,$H3988)/100)</f>
        <v/>
      </c>
      <c r="J3988" s="5">
        <f>IF(OR($L3988="",NOT(COUNTIFS($L$2:$L3988,$L3988)=1)),"",SUMIFS($G:$G,$L:$L,$L3988))</f>
        <v/>
      </c>
      <c r="K3988" s="5">
        <f>IF(OR($L3988="",NOT(COUNTIFS($L$2:$L3988,$L3988)=1)),"",SUMIFS($I:$I,$L:$L,$L3988))</f>
        <v/>
      </c>
      <c r="L3988" s="6">
        <f>IF($B3988="","",YEAR($B3988))</f>
        <v/>
      </c>
      <c r="M3988" s="6">
        <f>INT((ROW()-2)/39)+1</f>
        <v/>
      </c>
      <c r="N3988" s="6">
        <f>MOD(ROW()-2,39)+2</f>
        <v/>
      </c>
      <c r="O3988" s="42">
        <f>IF(AND($B3988&lt;&gt;"",$C3988&lt;&gt;"",$B3988&lt;=$C3988),INDEX(Szabalyok!$C:$C,$N3988),"")</f>
        <v/>
      </c>
      <c r="P3988">
        <f>IF(D3988="",P3987,P3987+1)</f>
        <v/>
      </c>
    </row>
    <row r="3989">
      <c r="A3989">
        <f>IF(P3989=P3988,0,P3989)</f>
        <v/>
      </c>
      <c r="B3989" s="41">
        <f>IF($M3989&gt;300,"",IF(OR(INDEX(Bemenet!$E$2:$E$301,$M3989)="",INDEX(Bemenet!$F$2:$F$301,$M3989)=""),"",MAX(INDEX(Bemenet!$E$2:$E$301,$M3989),INDEX(Szabalyok!$A:$A,$N3989))))</f>
        <v/>
      </c>
      <c r="C3989" s="41">
        <f>IF($B3989="","",MIN(INDEX(Bemenet!$F$2:$F$301,$M3989),INDEX(Szabalyok!$B:$B,$N3989)))</f>
        <v/>
      </c>
      <c r="D3989" s="5">
        <f>IF(AND($B3989&lt;&gt;"",$C3989&lt;&gt;"",$B3989&lt;=$C3989),INDEX(Bemenet!$G$2:$G$301,$M3989),"")</f>
        <v/>
      </c>
      <c r="E3989" s="6">
        <f>IF(AND($B3989&lt;&gt;"",$C3989&lt;&gt;"",$B3989&lt;=$C3989),INDEX(Bemenet!$D$2:$D$301,$M3989),"")</f>
        <v/>
      </c>
      <c r="F3989" s="5">
        <f>IF(AND($B3989&lt;&gt;"",$C3989&lt;&gt;"",$B3989&lt;=$C3989),$C3989-$B3989+1,"")</f>
        <v/>
      </c>
      <c r="G3989" s="5">
        <f>IF($F3989="","",$F3989*$D3989)</f>
        <v/>
      </c>
      <c r="H3989" s="42">
        <f>IF($G3989="","",$O3989)</f>
        <v/>
      </c>
      <c r="I3989" s="5">
        <f>IF($G3989="","",$G3989*IF($H3989="",$O3989,$H3989)/100)</f>
        <v/>
      </c>
      <c r="J3989" s="5">
        <f>IF(OR($L3989="",NOT(COUNTIFS($L$2:$L3989,$L3989)=1)),"",SUMIFS($G:$G,$L:$L,$L3989))</f>
        <v/>
      </c>
      <c r="K3989" s="5">
        <f>IF(OR($L3989="",NOT(COUNTIFS($L$2:$L3989,$L3989)=1)),"",SUMIFS($I:$I,$L:$L,$L3989))</f>
        <v/>
      </c>
      <c r="L3989" s="6">
        <f>IF($B3989="","",YEAR($B3989))</f>
        <v/>
      </c>
      <c r="M3989" s="6">
        <f>INT((ROW()-2)/39)+1</f>
        <v/>
      </c>
      <c r="N3989" s="6">
        <f>MOD(ROW()-2,39)+2</f>
        <v/>
      </c>
      <c r="O3989" s="42">
        <f>IF(AND($B3989&lt;&gt;"",$C3989&lt;&gt;"",$B3989&lt;=$C3989),INDEX(Szabalyok!$C:$C,$N3989),"")</f>
        <v/>
      </c>
      <c r="P3989">
        <f>IF(D3989="",P3988,P3988+1)</f>
        <v/>
      </c>
    </row>
    <row r="3990">
      <c r="A3990">
        <f>IF(P3990=P3989,0,P3990)</f>
        <v/>
      </c>
      <c r="B3990" s="41">
        <f>IF($M3990&gt;300,"",IF(OR(INDEX(Bemenet!$E$2:$E$301,$M3990)="",INDEX(Bemenet!$F$2:$F$301,$M3990)=""),"",MAX(INDEX(Bemenet!$E$2:$E$301,$M3990),INDEX(Szabalyok!$A:$A,$N3990))))</f>
        <v/>
      </c>
      <c r="C3990" s="41">
        <f>IF($B3990="","",MIN(INDEX(Bemenet!$F$2:$F$301,$M3990),INDEX(Szabalyok!$B:$B,$N3990)))</f>
        <v/>
      </c>
      <c r="D3990" s="5">
        <f>IF(AND($B3990&lt;&gt;"",$C3990&lt;&gt;"",$B3990&lt;=$C3990),INDEX(Bemenet!$G$2:$G$301,$M3990),"")</f>
        <v/>
      </c>
      <c r="E3990" s="6">
        <f>IF(AND($B3990&lt;&gt;"",$C3990&lt;&gt;"",$B3990&lt;=$C3990),INDEX(Bemenet!$D$2:$D$301,$M3990),"")</f>
        <v/>
      </c>
      <c r="F3990" s="5">
        <f>IF(AND($B3990&lt;&gt;"",$C3990&lt;&gt;"",$B3990&lt;=$C3990),$C3990-$B3990+1,"")</f>
        <v/>
      </c>
      <c r="G3990" s="5">
        <f>IF($F3990="","",$F3990*$D3990)</f>
        <v/>
      </c>
      <c r="H3990" s="42">
        <f>IF($G3990="","",$O3990)</f>
        <v/>
      </c>
      <c r="I3990" s="5">
        <f>IF($G3990="","",$G3990*IF($H3990="",$O3990,$H3990)/100)</f>
        <v/>
      </c>
      <c r="J3990" s="5">
        <f>IF(OR($L3990="",NOT(COUNTIFS($L$2:$L3990,$L3990)=1)),"",SUMIFS($G:$G,$L:$L,$L3990))</f>
        <v/>
      </c>
      <c r="K3990" s="5">
        <f>IF(OR($L3990="",NOT(COUNTIFS($L$2:$L3990,$L3990)=1)),"",SUMIFS($I:$I,$L:$L,$L3990))</f>
        <v/>
      </c>
      <c r="L3990" s="6">
        <f>IF($B3990="","",YEAR($B3990))</f>
        <v/>
      </c>
      <c r="M3990" s="6">
        <f>INT((ROW()-2)/39)+1</f>
        <v/>
      </c>
      <c r="N3990" s="6">
        <f>MOD(ROW()-2,39)+2</f>
        <v/>
      </c>
      <c r="O3990" s="42">
        <f>IF(AND($B3990&lt;&gt;"",$C3990&lt;&gt;"",$B3990&lt;=$C3990),INDEX(Szabalyok!$C:$C,$N3990),"")</f>
        <v/>
      </c>
      <c r="P3990">
        <f>IF(D3990="",P3989,P3989+1)</f>
        <v/>
      </c>
    </row>
    <row r="3991">
      <c r="A3991">
        <f>IF(P3991=P3990,0,P3991)</f>
        <v/>
      </c>
      <c r="B3991" s="41">
        <f>IF($M3991&gt;300,"",IF(OR(INDEX(Bemenet!$E$2:$E$301,$M3991)="",INDEX(Bemenet!$F$2:$F$301,$M3991)=""),"",MAX(INDEX(Bemenet!$E$2:$E$301,$M3991),INDEX(Szabalyok!$A:$A,$N3991))))</f>
        <v/>
      </c>
      <c r="C3991" s="41">
        <f>IF($B3991="","",MIN(INDEX(Bemenet!$F$2:$F$301,$M3991),INDEX(Szabalyok!$B:$B,$N3991)))</f>
        <v/>
      </c>
      <c r="D3991" s="5">
        <f>IF(AND($B3991&lt;&gt;"",$C3991&lt;&gt;"",$B3991&lt;=$C3991),INDEX(Bemenet!$G$2:$G$301,$M3991),"")</f>
        <v/>
      </c>
      <c r="E3991" s="6">
        <f>IF(AND($B3991&lt;&gt;"",$C3991&lt;&gt;"",$B3991&lt;=$C3991),INDEX(Bemenet!$D$2:$D$301,$M3991),"")</f>
        <v/>
      </c>
      <c r="F3991" s="5">
        <f>IF(AND($B3991&lt;&gt;"",$C3991&lt;&gt;"",$B3991&lt;=$C3991),$C3991-$B3991+1,"")</f>
        <v/>
      </c>
      <c r="G3991" s="5">
        <f>IF($F3991="","",$F3991*$D3991)</f>
        <v/>
      </c>
      <c r="H3991" s="42">
        <f>IF($G3991="","",$O3991)</f>
        <v/>
      </c>
      <c r="I3991" s="5">
        <f>IF($G3991="","",$G3991*IF($H3991="",$O3991,$H3991)/100)</f>
        <v/>
      </c>
      <c r="J3991" s="5">
        <f>IF(OR($L3991="",NOT(COUNTIFS($L$2:$L3991,$L3991)=1)),"",SUMIFS($G:$G,$L:$L,$L3991))</f>
        <v/>
      </c>
      <c r="K3991" s="5">
        <f>IF(OR($L3991="",NOT(COUNTIFS($L$2:$L3991,$L3991)=1)),"",SUMIFS($I:$I,$L:$L,$L3991))</f>
        <v/>
      </c>
      <c r="L3991" s="6">
        <f>IF($B3991="","",YEAR($B3991))</f>
        <v/>
      </c>
      <c r="M3991" s="6">
        <f>INT((ROW()-2)/39)+1</f>
        <v/>
      </c>
      <c r="N3991" s="6">
        <f>MOD(ROW()-2,39)+2</f>
        <v/>
      </c>
      <c r="O3991" s="42">
        <f>IF(AND($B3991&lt;&gt;"",$C3991&lt;&gt;"",$B3991&lt;=$C3991),INDEX(Szabalyok!$C:$C,$N3991),"")</f>
        <v/>
      </c>
      <c r="P3991">
        <f>IF(D3991="",P3990,P3990+1)</f>
        <v/>
      </c>
    </row>
    <row r="3992">
      <c r="A3992">
        <f>IF(P3992=P3991,0,P3992)</f>
        <v/>
      </c>
      <c r="B3992" s="41">
        <f>IF($M3992&gt;300,"",IF(OR(INDEX(Bemenet!$E$2:$E$301,$M3992)="",INDEX(Bemenet!$F$2:$F$301,$M3992)=""),"",MAX(INDEX(Bemenet!$E$2:$E$301,$M3992),INDEX(Szabalyok!$A:$A,$N3992))))</f>
        <v/>
      </c>
      <c r="C3992" s="41">
        <f>IF($B3992="","",MIN(INDEX(Bemenet!$F$2:$F$301,$M3992),INDEX(Szabalyok!$B:$B,$N3992)))</f>
        <v/>
      </c>
      <c r="D3992" s="5">
        <f>IF(AND($B3992&lt;&gt;"",$C3992&lt;&gt;"",$B3992&lt;=$C3992),INDEX(Bemenet!$G$2:$G$301,$M3992),"")</f>
        <v/>
      </c>
      <c r="E3992" s="6">
        <f>IF(AND($B3992&lt;&gt;"",$C3992&lt;&gt;"",$B3992&lt;=$C3992),INDEX(Bemenet!$D$2:$D$301,$M3992),"")</f>
        <v/>
      </c>
      <c r="F3992" s="5">
        <f>IF(AND($B3992&lt;&gt;"",$C3992&lt;&gt;"",$B3992&lt;=$C3992),$C3992-$B3992+1,"")</f>
        <v/>
      </c>
      <c r="G3992" s="5">
        <f>IF($F3992="","",$F3992*$D3992)</f>
        <v/>
      </c>
      <c r="H3992" s="42">
        <f>IF($G3992="","",$O3992)</f>
        <v/>
      </c>
      <c r="I3992" s="5">
        <f>IF($G3992="","",$G3992*IF($H3992="",$O3992,$H3992)/100)</f>
        <v/>
      </c>
      <c r="J3992" s="5">
        <f>IF(OR($L3992="",NOT(COUNTIFS($L$2:$L3992,$L3992)=1)),"",SUMIFS($G:$G,$L:$L,$L3992))</f>
        <v/>
      </c>
      <c r="K3992" s="5">
        <f>IF(OR($L3992="",NOT(COUNTIFS($L$2:$L3992,$L3992)=1)),"",SUMIFS($I:$I,$L:$L,$L3992))</f>
        <v/>
      </c>
      <c r="L3992" s="6">
        <f>IF($B3992="","",YEAR($B3992))</f>
        <v/>
      </c>
      <c r="M3992" s="6">
        <f>INT((ROW()-2)/39)+1</f>
        <v/>
      </c>
      <c r="N3992" s="6">
        <f>MOD(ROW()-2,39)+2</f>
        <v/>
      </c>
      <c r="O3992" s="42">
        <f>IF(AND($B3992&lt;&gt;"",$C3992&lt;&gt;"",$B3992&lt;=$C3992),INDEX(Szabalyok!$C:$C,$N3992),"")</f>
        <v/>
      </c>
      <c r="P3992">
        <f>IF(D3992="",P3991,P3991+1)</f>
        <v/>
      </c>
    </row>
    <row r="3993">
      <c r="A3993">
        <f>IF(P3993=P3992,0,P3993)</f>
        <v/>
      </c>
      <c r="B3993" s="41">
        <f>IF($M3993&gt;300,"",IF(OR(INDEX(Bemenet!$E$2:$E$301,$M3993)="",INDEX(Bemenet!$F$2:$F$301,$M3993)=""),"",MAX(INDEX(Bemenet!$E$2:$E$301,$M3993),INDEX(Szabalyok!$A:$A,$N3993))))</f>
        <v/>
      </c>
      <c r="C3993" s="41">
        <f>IF($B3993="","",MIN(INDEX(Bemenet!$F$2:$F$301,$M3993),INDEX(Szabalyok!$B:$B,$N3993)))</f>
        <v/>
      </c>
      <c r="D3993" s="5">
        <f>IF(AND($B3993&lt;&gt;"",$C3993&lt;&gt;"",$B3993&lt;=$C3993),INDEX(Bemenet!$G$2:$G$301,$M3993),"")</f>
        <v/>
      </c>
      <c r="E3993" s="6">
        <f>IF(AND($B3993&lt;&gt;"",$C3993&lt;&gt;"",$B3993&lt;=$C3993),INDEX(Bemenet!$D$2:$D$301,$M3993),"")</f>
        <v/>
      </c>
      <c r="F3993" s="5">
        <f>IF(AND($B3993&lt;&gt;"",$C3993&lt;&gt;"",$B3993&lt;=$C3993),$C3993-$B3993+1,"")</f>
        <v/>
      </c>
      <c r="G3993" s="5">
        <f>IF($F3993="","",$F3993*$D3993)</f>
        <v/>
      </c>
      <c r="H3993" s="42">
        <f>IF($G3993="","",$O3993)</f>
        <v/>
      </c>
      <c r="I3993" s="5">
        <f>IF($G3993="","",$G3993*IF($H3993="",$O3993,$H3993)/100)</f>
        <v/>
      </c>
      <c r="J3993" s="5">
        <f>IF(OR($L3993="",NOT(COUNTIFS($L$2:$L3993,$L3993)=1)),"",SUMIFS($G:$G,$L:$L,$L3993))</f>
        <v/>
      </c>
      <c r="K3993" s="5">
        <f>IF(OR($L3993="",NOT(COUNTIFS($L$2:$L3993,$L3993)=1)),"",SUMIFS($I:$I,$L:$L,$L3993))</f>
        <v/>
      </c>
      <c r="L3993" s="6">
        <f>IF($B3993="","",YEAR($B3993))</f>
        <v/>
      </c>
      <c r="M3993" s="6">
        <f>INT((ROW()-2)/39)+1</f>
        <v/>
      </c>
      <c r="N3993" s="6">
        <f>MOD(ROW()-2,39)+2</f>
        <v/>
      </c>
      <c r="O3993" s="42">
        <f>IF(AND($B3993&lt;&gt;"",$C3993&lt;&gt;"",$B3993&lt;=$C3993),INDEX(Szabalyok!$C:$C,$N3993),"")</f>
        <v/>
      </c>
      <c r="P3993">
        <f>IF(D3993="",P3992,P3992+1)</f>
        <v/>
      </c>
    </row>
    <row r="3994">
      <c r="A3994">
        <f>IF(P3994=P3993,0,P3994)</f>
        <v/>
      </c>
      <c r="B3994" s="41">
        <f>IF($M3994&gt;300,"",IF(OR(INDEX(Bemenet!$E$2:$E$301,$M3994)="",INDEX(Bemenet!$F$2:$F$301,$M3994)=""),"",MAX(INDEX(Bemenet!$E$2:$E$301,$M3994),INDEX(Szabalyok!$A:$A,$N3994))))</f>
        <v/>
      </c>
      <c r="C3994" s="41">
        <f>IF($B3994="","",MIN(INDEX(Bemenet!$F$2:$F$301,$M3994),INDEX(Szabalyok!$B:$B,$N3994)))</f>
        <v/>
      </c>
      <c r="D3994" s="5">
        <f>IF(AND($B3994&lt;&gt;"",$C3994&lt;&gt;"",$B3994&lt;=$C3994),INDEX(Bemenet!$G$2:$G$301,$M3994),"")</f>
        <v/>
      </c>
      <c r="E3994" s="6">
        <f>IF(AND($B3994&lt;&gt;"",$C3994&lt;&gt;"",$B3994&lt;=$C3994),INDEX(Bemenet!$D$2:$D$301,$M3994),"")</f>
        <v/>
      </c>
      <c r="F3994" s="5">
        <f>IF(AND($B3994&lt;&gt;"",$C3994&lt;&gt;"",$B3994&lt;=$C3994),$C3994-$B3994+1,"")</f>
        <v/>
      </c>
      <c r="G3994" s="5">
        <f>IF($F3994="","",$F3994*$D3994)</f>
        <v/>
      </c>
      <c r="H3994" s="42">
        <f>IF($G3994="","",$O3994)</f>
        <v/>
      </c>
      <c r="I3994" s="5">
        <f>IF($G3994="","",$G3994*IF($H3994="",$O3994,$H3994)/100)</f>
        <v/>
      </c>
      <c r="J3994" s="5">
        <f>IF(OR($L3994="",NOT(COUNTIFS($L$2:$L3994,$L3994)=1)),"",SUMIFS($G:$G,$L:$L,$L3994))</f>
        <v/>
      </c>
      <c r="K3994" s="5">
        <f>IF(OR($L3994="",NOT(COUNTIFS($L$2:$L3994,$L3994)=1)),"",SUMIFS($I:$I,$L:$L,$L3994))</f>
        <v/>
      </c>
      <c r="L3994" s="6">
        <f>IF($B3994="","",YEAR($B3994))</f>
        <v/>
      </c>
      <c r="M3994" s="6">
        <f>INT((ROW()-2)/39)+1</f>
        <v/>
      </c>
      <c r="N3994" s="6">
        <f>MOD(ROW()-2,39)+2</f>
        <v/>
      </c>
      <c r="O3994" s="42">
        <f>IF(AND($B3994&lt;&gt;"",$C3994&lt;&gt;"",$B3994&lt;=$C3994),INDEX(Szabalyok!$C:$C,$N3994),"")</f>
        <v/>
      </c>
      <c r="P3994">
        <f>IF(D3994="",P3993,P3993+1)</f>
        <v/>
      </c>
    </row>
    <row r="3995">
      <c r="A3995">
        <f>IF(P3995=P3994,0,P3995)</f>
        <v/>
      </c>
      <c r="B3995" s="41">
        <f>IF($M3995&gt;300,"",IF(OR(INDEX(Bemenet!$E$2:$E$301,$M3995)="",INDEX(Bemenet!$F$2:$F$301,$M3995)=""),"",MAX(INDEX(Bemenet!$E$2:$E$301,$M3995),INDEX(Szabalyok!$A:$A,$N3995))))</f>
        <v/>
      </c>
      <c r="C3995" s="41">
        <f>IF($B3995="","",MIN(INDEX(Bemenet!$F$2:$F$301,$M3995),INDEX(Szabalyok!$B:$B,$N3995)))</f>
        <v/>
      </c>
      <c r="D3995" s="5">
        <f>IF(AND($B3995&lt;&gt;"",$C3995&lt;&gt;"",$B3995&lt;=$C3995),INDEX(Bemenet!$G$2:$G$301,$M3995),"")</f>
        <v/>
      </c>
      <c r="E3995" s="6">
        <f>IF(AND($B3995&lt;&gt;"",$C3995&lt;&gt;"",$B3995&lt;=$C3995),INDEX(Bemenet!$D$2:$D$301,$M3995),"")</f>
        <v/>
      </c>
      <c r="F3995" s="5">
        <f>IF(AND($B3995&lt;&gt;"",$C3995&lt;&gt;"",$B3995&lt;=$C3995),$C3995-$B3995+1,"")</f>
        <v/>
      </c>
      <c r="G3995" s="5">
        <f>IF($F3995="","",$F3995*$D3995)</f>
        <v/>
      </c>
      <c r="H3995" s="42">
        <f>IF($G3995="","",$O3995)</f>
        <v/>
      </c>
      <c r="I3995" s="5">
        <f>IF($G3995="","",$G3995*IF($H3995="",$O3995,$H3995)/100)</f>
        <v/>
      </c>
      <c r="J3995" s="5">
        <f>IF(OR($L3995="",NOT(COUNTIFS($L$2:$L3995,$L3995)=1)),"",SUMIFS($G:$G,$L:$L,$L3995))</f>
        <v/>
      </c>
      <c r="K3995" s="5">
        <f>IF(OR($L3995="",NOT(COUNTIFS($L$2:$L3995,$L3995)=1)),"",SUMIFS($I:$I,$L:$L,$L3995))</f>
        <v/>
      </c>
      <c r="L3995" s="6">
        <f>IF($B3995="","",YEAR($B3995))</f>
        <v/>
      </c>
      <c r="M3995" s="6">
        <f>INT((ROW()-2)/39)+1</f>
        <v/>
      </c>
      <c r="N3995" s="6">
        <f>MOD(ROW()-2,39)+2</f>
        <v/>
      </c>
      <c r="O3995" s="42">
        <f>IF(AND($B3995&lt;&gt;"",$C3995&lt;&gt;"",$B3995&lt;=$C3995),INDEX(Szabalyok!$C:$C,$N3995),"")</f>
        <v/>
      </c>
      <c r="P3995">
        <f>IF(D3995="",P3994,P3994+1)</f>
        <v/>
      </c>
    </row>
    <row r="3996">
      <c r="A3996">
        <f>IF(P3996=P3995,0,P3996)</f>
        <v/>
      </c>
      <c r="B3996" s="41">
        <f>IF($M3996&gt;300,"",IF(OR(INDEX(Bemenet!$E$2:$E$301,$M3996)="",INDEX(Bemenet!$F$2:$F$301,$M3996)=""),"",MAX(INDEX(Bemenet!$E$2:$E$301,$M3996),INDEX(Szabalyok!$A:$A,$N3996))))</f>
        <v/>
      </c>
      <c r="C3996" s="41">
        <f>IF($B3996="","",MIN(INDEX(Bemenet!$F$2:$F$301,$M3996),INDEX(Szabalyok!$B:$B,$N3996)))</f>
        <v/>
      </c>
      <c r="D3996" s="5">
        <f>IF(AND($B3996&lt;&gt;"",$C3996&lt;&gt;"",$B3996&lt;=$C3996),INDEX(Bemenet!$G$2:$G$301,$M3996),"")</f>
        <v/>
      </c>
      <c r="E3996" s="6">
        <f>IF(AND($B3996&lt;&gt;"",$C3996&lt;&gt;"",$B3996&lt;=$C3996),INDEX(Bemenet!$D$2:$D$301,$M3996),"")</f>
        <v/>
      </c>
      <c r="F3996" s="5">
        <f>IF(AND($B3996&lt;&gt;"",$C3996&lt;&gt;"",$B3996&lt;=$C3996),$C3996-$B3996+1,"")</f>
        <v/>
      </c>
      <c r="G3996" s="5">
        <f>IF($F3996="","",$F3996*$D3996)</f>
        <v/>
      </c>
      <c r="H3996" s="42">
        <f>IF($G3996="","",$O3996)</f>
        <v/>
      </c>
      <c r="I3996" s="5">
        <f>IF($G3996="","",$G3996*IF($H3996="",$O3996,$H3996)/100)</f>
        <v/>
      </c>
      <c r="J3996" s="5">
        <f>IF(OR($L3996="",NOT(COUNTIFS($L$2:$L3996,$L3996)=1)),"",SUMIFS($G:$G,$L:$L,$L3996))</f>
        <v/>
      </c>
      <c r="K3996" s="5">
        <f>IF(OR($L3996="",NOT(COUNTIFS($L$2:$L3996,$L3996)=1)),"",SUMIFS($I:$I,$L:$L,$L3996))</f>
        <v/>
      </c>
      <c r="L3996" s="6">
        <f>IF($B3996="","",YEAR($B3996))</f>
        <v/>
      </c>
      <c r="M3996" s="6">
        <f>INT((ROW()-2)/39)+1</f>
        <v/>
      </c>
      <c r="N3996" s="6">
        <f>MOD(ROW()-2,39)+2</f>
        <v/>
      </c>
      <c r="O3996" s="42">
        <f>IF(AND($B3996&lt;&gt;"",$C3996&lt;&gt;"",$B3996&lt;=$C3996),INDEX(Szabalyok!$C:$C,$N3996),"")</f>
        <v/>
      </c>
      <c r="P3996">
        <f>IF(D3996="",P3995,P3995+1)</f>
        <v/>
      </c>
    </row>
    <row r="3997">
      <c r="A3997">
        <f>IF(P3997=P3996,0,P3997)</f>
        <v/>
      </c>
      <c r="B3997" s="41">
        <f>IF($M3997&gt;300,"",IF(OR(INDEX(Bemenet!$E$2:$E$301,$M3997)="",INDEX(Bemenet!$F$2:$F$301,$M3997)=""),"",MAX(INDEX(Bemenet!$E$2:$E$301,$M3997),INDEX(Szabalyok!$A:$A,$N3997))))</f>
        <v/>
      </c>
      <c r="C3997" s="41">
        <f>IF($B3997="","",MIN(INDEX(Bemenet!$F$2:$F$301,$M3997),INDEX(Szabalyok!$B:$B,$N3997)))</f>
        <v/>
      </c>
      <c r="D3997" s="5">
        <f>IF(AND($B3997&lt;&gt;"",$C3997&lt;&gt;"",$B3997&lt;=$C3997),INDEX(Bemenet!$G$2:$G$301,$M3997),"")</f>
        <v/>
      </c>
      <c r="E3997" s="6">
        <f>IF(AND($B3997&lt;&gt;"",$C3997&lt;&gt;"",$B3997&lt;=$C3997),INDEX(Bemenet!$D$2:$D$301,$M3997),"")</f>
        <v/>
      </c>
      <c r="F3997" s="5">
        <f>IF(AND($B3997&lt;&gt;"",$C3997&lt;&gt;"",$B3997&lt;=$C3997),$C3997-$B3997+1,"")</f>
        <v/>
      </c>
      <c r="G3997" s="5">
        <f>IF($F3997="","",$F3997*$D3997)</f>
        <v/>
      </c>
      <c r="H3997" s="42">
        <f>IF($G3997="","",$O3997)</f>
        <v/>
      </c>
      <c r="I3997" s="5">
        <f>IF($G3997="","",$G3997*IF($H3997="",$O3997,$H3997)/100)</f>
        <v/>
      </c>
      <c r="J3997" s="5">
        <f>IF(OR($L3997="",NOT(COUNTIFS($L$2:$L3997,$L3997)=1)),"",SUMIFS($G:$G,$L:$L,$L3997))</f>
        <v/>
      </c>
      <c r="K3997" s="5">
        <f>IF(OR($L3997="",NOT(COUNTIFS($L$2:$L3997,$L3997)=1)),"",SUMIFS($I:$I,$L:$L,$L3997))</f>
        <v/>
      </c>
      <c r="L3997" s="6">
        <f>IF($B3997="","",YEAR($B3997))</f>
        <v/>
      </c>
      <c r="M3997" s="6">
        <f>INT((ROW()-2)/39)+1</f>
        <v/>
      </c>
      <c r="N3997" s="6">
        <f>MOD(ROW()-2,39)+2</f>
        <v/>
      </c>
      <c r="O3997" s="42">
        <f>IF(AND($B3997&lt;&gt;"",$C3997&lt;&gt;"",$B3997&lt;=$C3997),INDEX(Szabalyok!$C:$C,$N3997),"")</f>
        <v/>
      </c>
      <c r="P3997">
        <f>IF(D3997="",P3996,P3996+1)</f>
        <v/>
      </c>
    </row>
    <row r="3998">
      <c r="A3998">
        <f>IF(P3998=P3997,0,P3998)</f>
        <v/>
      </c>
      <c r="B3998" s="41">
        <f>IF($M3998&gt;300,"",IF(OR(INDEX(Bemenet!$E$2:$E$301,$M3998)="",INDEX(Bemenet!$F$2:$F$301,$M3998)=""),"",MAX(INDEX(Bemenet!$E$2:$E$301,$M3998),INDEX(Szabalyok!$A:$A,$N3998))))</f>
        <v/>
      </c>
      <c r="C3998" s="41">
        <f>IF($B3998="","",MIN(INDEX(Bemenet!$F$2:$F$301,$M3998),INDEX(Szabalyok!$B:$B,$N3998)))</f>
        <v/>
      </c>
      <c r="D3998" s="5">
        <f>IF(AND($B3998&lt;&gt;"",$C3998&lt;&gt;"",$B3998&lt;=$C3998),INDEX(Bemenet!$G$2:$G$301,$M3998),"")</f>
        <v/>
      </c>
      <c r="E3998" s="6">
        <f>IF(AND($B3998&lt;&gt;"",$C3998&lt;&gt;"",$B3998&lt;=$C3998),INDEX(Bemenet!$D$2:$D$301,$M3998),"")</f>
        <v/>
      </c>
      <c r="F3998" s="5">
        <f>IF(AND($B3998&lt;&gt;"",$C3998&lt;&gt;"",$B3998&lt;=$C3998),$C3998-$B3998+1,"")</f>
        <v/>
      </c>
      <c r="G3998" s="5">
        <f>IF($F3998="","",$F3998*$D3998)</f>
        <v/>
      </c>
      <c r="H3998" s="42">
        <f>IF($G3998="","",$O3998)</f>
        <v/>
      </c>
      <c r="I3998" s="5">
        <f>IF($G3998="","",$G3998*IF($H3998="",$O3998,$H3998)/100)</f>
        <v/>
      </c>
      <c r="J3998" s="5">
        <f>IF(OR($L3998="",NOT(COUNTIFS($L$2:$L3998,$L3998)=1)),"",SUMIFS($G:$G,$L:$L,$L3998))</f>
        <v/>
      </c>
      <c r="K3998" s="5">
        <f>IF(OR($L3998="",NOT(COUNTIFS($L$2:$L3998,$L3998)=1)),"",SUMIFS($I:$I,$L:$L,$L3998))</f>
        <v/>
      </c>
      <c r="L3998" s="6">
        <f>IF($B3998="","",YEAR($B3998))</f>
        <v/>
      </c>
      <c r="M3998" s="6">
        <f>INT((ROW()-2)/39)+1</f>
        <v/>
      </c>
      <c r="N3998" s="6">
        <f>MOD(ROW()-2,39)+2</f>
        <v/>
      </c>
      <c r="O3998" s="42">
        <f>IF(AND($B3998&lt;&gt;"",$C3998&lt;&gt;"",$B3998&lt;=$C3998),INDEX(Szabalyok!$C:$C,$N3998),"")</f>
        <v/>
      </c>
      <c r="P3998">
        <f>IF(D3998="",P3997,P3997+1)</f>
        <v/>
      </c>
    </row>
    <row r="3999">
      <c r="A3999">
        <f>IF(P3999=P3998,0,P3999)</f>
        <v/>
      </c>
      <c r="B3999" s="41">
        <f>IF($M3999&gt;300,"",IF(OR(INDEX(Bemenet!$E$2:$E$301,$M3999)="",INDEX(Bemenet!$F$2:$F$301,$M3999)=""),"",MAX(INDEX(Bemenet!$E$2:$E$301,$M3999),INDEX(Szabalyok!$A:$A,$N3999))))</f>
        <v/>
      </c>
      <c r="C3999" s="41">
        <f>IF($B3999="","",MIN(INDEX(Bemenet!$F$2:$F$301,$M3999),INDEX(Szabalyok!$B:$B,$N3999)))</f>
        <v/>
      </c>
      <c r="D3999" s="5">
        <f>IF(AND($B3999&lt;&gt;"",$C3999&lt;&gt;"",$B3999&lt;=$C3999),INDEX(Bemenet!$G$2:$G$301,$M3999),"")</f>
        <v/>
      </c>
      <c r="E3999" s="6">
        <f>IF(AND($B3999&lt;&gt;"",$C3999&lt;&gt;"",$B3999&lt;=$C3999),INDEX(Bemenet!$D$2:$D$301,$M3999),"")</f>
        <v/>
      </c>
      <c r="F3999" s="5">
        <f>IF(AND($B3999&lt;&gt;"",$C3999&lt;&gt;"",$B3999&lt;=$C3999),$C3999-$B3999+1,"")</f>
        <v/>
      </c>
      <c r="G3999" s="5">
        <f>IF($F3999="","",$F3999*$D3999)</f>
        <v/>
      </c>
      <c r="H3999" s="42">
        <f>IF($G3999="","",$O3999)</f>
        <v/>
      </c>
      <c r="I3999" s="5">
        <f>IF($G3999="","",$G3999*IF($H3999="",$O3999,$H3999)/100)</f>
        <v/>
      </c>
      <c r="J3999" s="5">
        <f>IF(OR($L3999="",NOT(COUNTIFS($L$2:$L3999,$L3999)=1)),"",SUMIFS($G:$G,$L:$L,$L3999))</f>
        <v/>
      </c>
      <c r="K3999" s="5">
        <f>IF(OR($L3999="",NOT(COUNTIFS($L$2:$L3999,$L3999)=1)),"",SUMIFS($I:$I,$L:$L,$L3999))</f>
        <v/>
      </c>
      <c r="L3999" s="6">
        <f>IF($B3999="","",YEAR($B3999))</f>
        <v/>
      </c>
      <c r="M3999" s="6">
        <f>INT((ROW()-2)/39)+1</f>
        <v/>
      </c>
      <c r="N3999" s="6">
        <f>MOD(ROW()-2,39)+2</f>
        <v/>
      </c>
      <c r="O3999" s="42">
        <f>IF(AND($B3999&lt;&gt;"",$C3999&lt;&gt;"",$B3999&lt;=$C3999),INDEX(Szabalyok!$C:$C,$N3999),"")</f>
        <v/>
      </c>
      <c r="P3999">
        <f>IF(D3999="",P3998,P3998+1)</f>
        <v/>
      </c>
    </row>
    <row r="4000">
      <c r="A4000">
        <f>IF(P4000=P3999,0,P4000)</f>
        <v/>
      </c>
      <c r="B4000" s="41">
        <f>IF($M4000&gt;300,"",IF(OR(INDEX(Bemenet!$E$2:$E$301,$M4000)="",INDEX(Bemenet!$F$2:$F$301,$M4000)=""),"",MAX(INDEX(Bemenet!$E$2:$E$301,$M4000),INDEX(Szabalyok!$A:$A,$N4000))))</f>
        <v/>
      </c>
      <c r="C4000" s="41">
        <f>IF($B4000="","",MIN(INDEX(Bemenet!$F$2:$F$301,$M4000),INDEX(Szabalyok!$B:$B,$N4000)))</f>
        <v/>
      </c>
      <c r="D4000" s="5">
        <f>IF(AND($B4000&lt;&gt;"",$C4000&lt;&gt;"",$B4000&lt;=$C4000),INDEX(Bemenet!$G$2:$G$301,$M4000),"")</f>
        <v/>
      </c>
      <c r="E4000" s="6">
        <f>IF(AND($B4000&lt;&gt;"",$C4000&lt;&gt;"",$B4000&lt;=$C4000),INDEX(Bemenet!$D$2:$D$301,$M4000),"")</f>
        <v/>
      </c>
      <c r="F4000" s="5">
        <f>IF(AND($B4000&lt;&gt;"",$C4000&lt;&gt;"",$B4000&lt;=$C4000),$C4000-$B4000+1,"")</f>
        <v/>
      </c>
      <c r="G4000" s="5">
        <f>IF($F4000="","",$F4000*$D4000)</f>
        <v/>
      </c>
      <c r="H4000" s="42">
        <f>IF($G4000="","",$O4000)</f>
        <v/>
      </c>
      <c r="I4000" s="5">
        <f>IF($G4000="","",$G4000*IF($H4000="",$O4000,$H4000)/100)</f>
        <v/>
      </c>
      <c r="J4000" s="5">
        <f>IF(OR($L4000="",NOT(COUNTIFS($L$2:$L4000,$L4000)=1)),"",SUMIFS($G:$G,$L:$L,$L4000))</f>
        <v/>
      </c>
      <c r="K4000" s="5">
        <f>IF(OR($L4000="",NOT(COUNTIFS($L$2:$L4000,$L4000)=1)),"",SUMIFS($I:$I,$L:$L,$L4000))</f>
        <v/>
      </c>
      <c r="L4000" s="6">
        <f>IF($B4000="","",YEAR($B4000))</f>
        <v/>
      </c>
      <c r="M4000" s="6">
        <f>INT((ROW()-2)/39)+1</f>
        <v/>
      </c>
      <c r="N4000" s="6">
        <f>MOD(ROW()-2,39)+2</f>
        <v/>
      </c>
      <c r="O4000" s="42">
        <f>IF(AND($B4000&lt;&gt;"",$C4000&lt;&gt;"",$B4000&lt;=$C4000),INDEX(Szabalyok!$C:$C,$N4000),"")</f>
        <v/>
      </c>
      <c r="P4000">
        <f>IF(D4000="",P3999,P3999+1)</f>
        <v/>
      </c>
    </row>
    <row r="4001">
      <c r="A4001">
        <f>IF(P4001=P4000,0,P4001)</f>
        <v/>
      </c>
      <c r="B4001" s="41">
        <f>IF($M4001&gt;300,"",IF(OR(INDEX(Bemenet!$E$2:$E$301,$M4001)="",INDEX(Bemenet!$F$2:$F$301,$M4001)=""),"",MAX(INDEX(Bemenet!$E$2:$E$301,$M4001),INDEX(Szabalyok!$A:$A,$N4001))))</f>
        <v/>
      </c>
      <c r="C4001" s="41">
        <f>IF($B4001="","",MIN(INDEX(Bemenet!$F$2:$F$301,$M4001),INDEX(Szabalyok!$B:$B,$N4001)))</f>
        <v/>
      </c>
      <c r="D4001" s="5">
        <f>IF(AND($B4001&lt;&gt;"",$C4001&lt;&gt;"",$B4001&lt;=$C4001),INDEX(Bemenet!$G$2:$G$301,$M4001),"")</f>
        <v/>
      </c>
      <c r="E4001" s="6">
        <f>IF(AND($B4001&lt;&gt;"",$C4001&lt;&gt;"",$B4001&lt;=$C4001),INDEX(Bemenet!$D$2:$D$301,$M4001),"")</f>
        <v/>
      </c>
      <c r="F4001" s="5">
        <f>IF(AND($B4001&lt;&gt;"",$C4001&lt;&gt;"",$B4001&lt;=$C4001),$C4001-$B4001+1,"")</f>
        <v/>
      </c>
      <c r="G4001" s="5">
        <f>IF($F4001="","",$F4001*$D4001)</f>
        <v/>
      </c>
      <c r="H4001" s="42">
        <f>IF($G4001="","",$O4001)</f>
        <v/>
      </c>
      <c r="I4001" s="5">
        <f>IF($G4001="","",$G4001*IF($H4001="",$O4001,$H4001)/100)</f>
        <v/>
      </c>
      <c r="J4001" s="5">
        <f>IF(OR($L4001="",NOT(COUNTIFS($L$2:$L4001,$L4001)=1)),"",SUMIFS($G:$G,$L:$L,$L4001))</f>
        <v/>
      </c>
      <c r="K4001" s="5">
        <f>IF(OR($L4001="",NOT(COUNTIFS($L$2:$L4001,$L4001)=1)),"",SUMIFS($I:$I,$L:$L,$L4001))</f>
        <v/>
      </c>
      <c r="L4001" s="6">
        <f>IF($B4001="","",YEAR($B4001))</f>
        <v/>
      </c>
      <c r="M4001" s="6">
        <f>INT((ROW()-2)/39)+1</f>
        <v/>
      </c>
      <c r="N4001" s="6">
        <f>MOD(ROW()-2,39)+2</f>
        <v/>
      </c>
      <c r="O4001" s="42">
        <f>IF(AND($B4001&lt;&gt;"",$C4001&lt;&gt;"",$B4001&lt;=$C4001),INDEX(Szabalyok!$C:$C,$N4001),"")</f>
        <v/>
      </c>
      <c r="P4001">
        <f>IF(D4001="",P4000,P4000+1)</f>
        <v/>
      </c>
    </row>
    <row r="4002">
      <c r="A4002">
        <f>IF(P4002=P4001,0,P4002)</f>
        <v/>
      </c>
      <c r="B4002" s="41">
        <f>IF($M4002&gt;300,"",IF(OR(INDEX(Bemenet!$E$2:$E$301,$M4002)="",INDEX(Bemenet!$F$2:$F$301,$M4002)=""),"",MAX(INDEX(Bemenet!$E$2:$E$301,$M4002),INDEX(Szabalyok!$A:$A,$N4002))))</f>
        <v/>
      </c>
      <c r="C4002" s="41">
        <f>IF($B4002="","",MIN(INDEX(Bemenet!$F$2:$F$301,$M4002),INDEX(Szabalyok!$B:$B,$N4002)))</f>
        <v/>
      </c>
      <c r="D4002" s="5">
        <f>IF(AND($B4002&lt;&gt;"",$C4002&lt;&gt;"",$B4002&lt;=$C4002),INDEX(Bemenet!$G$2:$G$301,$M4002),"")</f>
        <v/>
      </c>
      <c r="E4002" s="6">
        <f>IF(AND($B4002&lt;&gt;"",$C4002&lt;&gt;"",$B4002&lt;=$C4002),INDEX(Bemenet!$D$2:$D$301,$M4002),"")</f>
        <v/>
      </c>
      <c r="F4002" s="5">
        <f>IF(AND($B4002&lt;&gt;"",$C4002&lt;&gt;"",$B4002&lt;=$C4002),$C4002-$B4002+1,"")</f>
        <v/>
      </c>
      <c r="G4002" s="5">
        <f>IF($F4002="","",$F4002*$D4002)</f>
        <v/>
      </c>
      <c r="H4002" s="42">
        <f>IF($G4002="","",$O4002)</f>
        <v/>
      </c>
      <c r="I4002" s="5">
        <f>IF($G4002="","",$G4002*IF($H4002="",$O4002,$H4002)/100)</f>
        <v/>
      </c>
      <c r="J4002" s="5">
        <f>IF(OR($L4002="",NOT(COUNTIFS($L$2:$L4002,$L4002)=1)),"",SUMIFS($G:$G,$L:$L,$L4002))</f>
        <v/>
      </c>
      <c r="K4002" s="5">
        <f>IF(OR($L4002="",NOT(COUNTIFS($L$2:$L4002,$L4002)=1)),"",SUMIFS($I:$I,$L:$L,$L4002))</f>
        <v/>
      </c>
      <c r="L4002" s="6">
        <f>IF($B4002="","",YEAR($B4002))</f>
        <v/>
      </c>
      <c r="M4002" s="6">
        <f>INT((ROW()-2)/39)+1</f>
        <v/>
      </c>
      <c r="N4002" s="6">
        <f>MOD(ROW()-2,39)+2</f>
        <v/>
      </c>
      <c r="O4002" s="42">
        <f>IF(AND($B4002&lt;&gt;"",$C4002&lt;&gt;"",$B4002&lt;=$C4002),INDEX(Szabalyok!$C:$C,$N4002),"")</f>
        <v/>
      </c>
      <c r="P4002">
        <f>IF(D4002="",P4001,P4001+1)</f>
        <v/>
      </c>
    </row>
    <row r="4003">
      <c r="A4003">
        <f>IF(P4003=P4002,0,P4003)</f>
        <v/>
      </c>
      <c r="B4003" s="41">
        <f>IF($M4003&gt;300,"",IF(OR(INDEX(Bemenet!$E$2:$E$301,$M4003)="",INDEX(Bemenet!$F$2:$F$301,$M4003)=""),"",MAX(INDEX(Bemenet!$E$2:$E$301,$M4003),INDEX(Szabalyok!$A:$A,$N4003))))</f>
        <v/>
      </c>
      <c r="C4003" s="41">
        <f>IF($B4003="","",MIN(INDEX(Bemenet!$F$2:$F$301,$M4003),INDEX(Szabalyok!$B:$B,$N4003)))</f>
        <v/>
      </c>
      <c r="D4003" s="5">
        <f>IF(AND($B4003&lt;&gt;"",$C4003&lt;&gt;"",$B4003&lt;=$C4003),INDEX(Bemenet!$G$2:$G$301,$M4003),"")</f>
        <v/>
      </c>
      <c r="E4003" s="6">
        <f>IF(AND($B4003&lt;&gt;"",$C4003&lt;&gt;"",$B4003&lt;=$C4003),INDEX(Bemenet!$D$2:$D$301,$M4003),"")</f>
        <v/>
      </c>
      <c r="F4003" s="5">
        <f>IF(AND($B4003&lt;&gt;"",$C4003&lt;&gt;"",$B4003&lt;=$C4003),$C4003-$B4003+1,"")</f>
        <v/>
      </c>
      <c r="G4003" s="5">
        <f>IF($F4003="","",$F4003*$D4003)</f>
        <v/>
      </c>
      <c r="H4003" s="42">
        <f>IF($G4003="","",$O4003)</f>
        <v/>
      </c>
      <c r="I4003" s="5">
        <f>IF($G4003="","",$G4003*IF($H4003="",$O4003,$H4003)/100)</f>
        <v/>
      </c>
      <c r="J4003" s="5">
        <f>IF(OR($L4003="",NOT(COUNTIFS($L$2:$L4003,$L4003)=1)),"",SUMIFS($G:$G,$L:$L,$L4003))</f>
        <v/>
      </c>
      <c r="K4003" s="5">
        <f>IF(OR($L4003="",NOT(COUNTIFS($L$2:$L4003,$L4003)=1)),"",SUMIFS($I:$I,$L:$L,$L4003))</f>
        <v/>
      </c>
      <c r="L4003" s="6">
        <f>IF($B4003="","",YEAR($B4003))</f>
        <v/>
      </c>
      <c r="M4003" s="6">
        <f>INT((ROW()-2)/39)+1</f>
        <v/>
      </c>
      <c r="N4003" s="6">
        <f>MOD(ROW()-2,39)+2</f>
        <v/>
      </c>
      <c r="O4003" s="42">
        <f>IF(AND($B4003&lt;&gt;"",$C4003&lt;&gt;"",$B4003&lt;=$C4003),INDEX(Szabalyok!$C:$C,$N4003),"")</f>
        <v/>
      </c>
      <c r="P4003">
        <f>IF(D4003="",P4002,P4002+1)</f>
        <v/>
      </c>
    </row>
    <row r="4004">
      <c r="A4004">
        <f>IF(P4004=P4003,0,P4004)</f>
        <v/>
      </c>
      <c r="B4004" s="41">
        <f>IF($M4004&gt;300,"",IF(OR(INDEX(Bemenet!$E$2:$E$301,$M4004)="",INDEX(Bemenet!$F$2:$F$301,$M4004)=""),"",MAX(INDEX(Bemenet!$E$2:$E$301,$M4004),INDEX(Szabalyok!$A:$A,$N4004))))</f>
        <v/>
      </c>
      <c r="C4004" s="41">
        <f>IF($B4004="","",MIN(INDEX(Bemenet!$F$2:$F$301,$M4004),INDEX(Szabalyok!$B:$B,$N4004)))</f>
        <v/>
      </c>
      <c r="D4004" s="5">
        <f>IF(AND($B4004&lt;&gt;"",$C4004&lt;&gt;"",$B4004&lt;=$C4004),INDEX(Bemenet!$G$2:$G$301,$M4004),"")</f>
        <v/>
      </c>
      <c r="E4004" s="6">
        <f>IF(AND($B4004&lt;&gt;"",$C4004&lt;&gt;"",$B4004&lt;=$C4004),INDEX(Bemenet!$D$2:$D$301,$M4004),"")</f>
        <v/>
      </c>
      <c r="F4004" s="5">
        <f>IF(AND($B4004&lt;&gt;"",$C4004&lt;&gt;"",$B4004&lt;=$C4004),$C4004-$B4004+1,"")</f>
        <v/>
      </c>
      <c r="G4004" s="5">
        <f>IF($F4004="","",$F4004*$D4004)</f>
        <v/>
      </c>
      <c r="H4004" s="42">
        <f>IF($G4004="","",$O4004)</f>
        <v/>
      </c>
      <c r="I4004" s="5">
        <f>IF($G4004="","",$G4004*IF($H4004="",$O4004,$H4004)/100)</f>
        <v/>
      </c>
      <c r="J4004" s="5">
        <f>IF(OR($L4004="",NOT(COUNTIFS($L$2:$L4004,$L4004)=1)),"",SUMIFS($G:$G,$L:$L,$L4004))</f>
        <v/>
      </c>
      <c r="K4004" s="5">
        <f>IF(OR($L4004="",NOT(COUNTIFS($L$2:$L4004,$L4004)=1)),"",SUMIFS($I:$I,$L:$L,$L4004))</f>
        <v/>
      </c>
      <c r="L4004" s="6">
        <f>IF($B4004="","",YEAR($B4004))</f>
        <v/>
      </c>
      <c r="M4004" s="6">
        <f>INT((ROW()-2)/39)+1</f>
        <v/>
      </c>
      <c r="N4004" s="6">
        <f>MOD(ROW()-2,39)+2</f>
        <v/>
      </c>
      <c r="O4004" s="42">
        <f>IF(AND($B4004&lt;&gt;"",$C4004&lt;&gt;"",$B4004&lt;=$C4004),INDEX(Szabalyok!$C:$C,$N4004),"")</f>
        <v/>
      </c>
      <c r="P4004">
        <f>IF(D4004="",P4003,P4003+1)</f>
        <v/>
      </c>
    </row>
    <row r="4005">
      <c r="A4005">
        <f>IF(P4005=P4004,0,P4005)</f>
        <v/>
      </c>
      <c r="B4005" s="41">
        <f>IF($M4005&gt;300,"",IF(OR(INDEX(Bemenet!$E$2:$E$301,$M4005)="",INDEX(Bemenet!$F$2:$F$301,$M4005)=""),"",MAX(INDEX(Bemenet!$E$2:$E$301,$M4005),INDEX(Szabalyok!$A:$A,$N4005))))</f>
        <v/>
      </c>
      <c r="C4005" s="41">
        <f>IF($B4005="","",MIN(INDEX(Bemenet!$F$2:$F$301,$M4005),INDEX(Szabalyok!$B:$B,$N4005)))</f>
        <v/>
      </c>
      <c r="D4005" s="5">
        <f>IF(AND($B4005&lt;&gt;"",$C4005&lt;&gt;"",$B4005&lt;=$C4005),INDEX(Bemenet!$G$2:$G$301,$M4005),"")</f>
        <v/>
      </c>
      <c r="E4005" s="6">
        <f>IF(AND($B4005&lt;&gt;"",$C4005&lt;&gt;"",$B4005&lt;=$C4005),INDEX(Bemenet!$D$2:$D$301,$M4005),"")</f>
        <v/>
      </c>
      <c r="F4005" s="5">
        <f>IF(AND($B4005&lt;&gt;"",$C4005&lt;&gt;"",$B4005&lt;=$C4005),$C4005-$B4005+1,"")</f>
        <v/>
      </c>
      <c r="G4005" s="5">
        <f>IF($F4005="","",$F4005*$D4005)</f>
        <v/>
      </c>
      <c r="H4005" s="42">
        <f>IF($G4005="","",$O4005)</f>
        <v/>
      </c>
      <c r="I4005" s="5">
        <f>IF($G4005="","",$G4005*IF($H4005="",$O4005,$H4005)/100)</f>
        <v/>
      </c>
      <c r="J4005" s="5">
        <f>IF(OR($L4005="",NOT(COUNTIFS($L$2:$L4005,$L4005)=1)),"",SUMIFS($G:$G,$L:$L,$L4005))</f>
        <v/>
      </c>
      <c r="K4005" s="5">
        <f>IF(OR($L4005="",NOT(COUNTIFS($L$2:$L4005,$L4005)=1)),"",SUMIFS($I:$I,$L:$L,$L4005))</f>
        <v/>
      </c>
      <c r="L4005" s="6">
        <f>IF($B4005="","",YEAR($B4005))</f>
        <v/>
      </c>
      <c r="M4005" s="6">
        <f>INT((ROW()-2)/39)+1</f>
        <v/>
      </c>
      <c r="N4005" s="6">
        <f>MOD(ROW()-2,39)+2</f>
        <v/>
      </c>
      <c r="O4005" s="42">
        <f>IF(AND($B4005&lt;&gt;"",$C4005&lt;&gt;"",$B4005&lt;=$C4005),INDEX(Szabalyok!$C:$C,$N4005),"")</f>
        <v/>
      </c>
      <c r="P4005">
        <f>IF(D4005="",P4004,P4004+1)</f>
        <v/>
      </c>
    </row>
    <row r="4006">
      <c r="A4006">
        <f>IF(P4006=P4005,0,P4006)</f>
        <v/>
      </c>
      <c r="B4006" s="41">
        <f>IF($M4006&gt;300,"",IF(OR(INDEX(Bemenet!$E$2:$E$301,$M4006)="",INDEX(Bemenet!$F$2:$F$301,$M4006)=""),"",MAX(INDEX(Bemenet!$E$2:$E$301,$M4006),INDEX(Szabalyok!$A:$A,$N4006))))</f>
        <v/>
      </c>
      <c r="C4006" s="41">
        <f>IF($B4006="","",MIN(INDEX(Bemenet!$F$2:$F$301,$M4006),INDEX(Szabalyok!$B:$B,$N4006)))</f>
        <v/>
      </c>
      <c r="D4006" s="5">
        <f>IF(AND($B4006&lt;&gt;"",$C4006&lt;&gt;"",$B4006&lt;=$C4006),INDEX(Bemenet!$G$2:$G$301,$M4006),"")</f>
        <v/>
      </c>
      <c r="E4006" s="6">
        <f>IF(AND($B4006&lt;&gt;"",$C4006&lt;&gt;"",$B4006&lt;=$C4006),INDEX(Bemenet!$D$2:$D$301,$M4006),"")</f>
        <v/>
      </c>
      <c r="F4006" s="5">
        <f>IF(AND($B4006&lt;&gt;"",$C4006&lt;&gt;"",$B4006&lt;=$C4006),$C4006-$B4006+1,"")</f>
        <v/>
      </c>
      <c r="G4006" s="5">
        <f>IF($F4006="","",$F4006*$D4006)</f>
        <v/>
      </c>
      <c r="H4006" s="42">
        <f>IF($G4006="","",$O4006)</f>
        <v/>
      </c>
      <c r="I4006" s="5">
        <f>IF($G4006="","",$G4006*IF($H4006="",$O4006,$H4006)/100)</f>
        <v/>
      </c>
      <c r="J4006" s="5">
        <f>IF(OR($L4006="",NOT(COUNTIFS($L$2:$L4006,$L4006)=1)),"",SUMIFS($G:$G,$L:$L,$L4006))</f>
        <v/>
      </c>
      <c r="K4006" s="5">
        <f>IF(OR($L4006="",NOT(COUNTIFS($L$2:$L4006,$L4006)=1)),"",SUMIFS($I:$I,$L:$L,$L4006))</f>
        <v/>
      </c>
      <c r="L4006" s="6">
        <f>IF($B4006="","",YEAR($B4006))</f>
        <v/>
      </c>
      <c r="M4006" s="6">
        <f>INT((ROW()-2)/39)+1</f>
        <v/>
      </c>
      <c r="N4006" s="6">
        <f>MOD(ROW()-2,39)+2</f>
        <v/>
      </c>
      <c r="O4006" s="42">
        <f>IF(AND($B4006&lt;&gt;"",$C4006&lt;&gt;"",$B4006&lt;=$C4006),INDEX(Szabalyok!$C:$C,$N4006),"")</f>
        <v/>
      </c>
      <c r="P4006">
        <f>IF(D4006="",P4005,P4005+1)</f>
        <v/>
      </c>
    </row>
    <row r="4007">
      <c r="A4007">
        <f>IF(P4007=P4006,0,P4007)</f>
        <v/>
      </c>
      <c r="B4007" s="41">
        <f>IF($M4007&gt;300,"",IF(OR(INDEX(Bemenet!$E$2:$E$301,$M4007)="",INDEX(Bemenet!$F$2:$F$301,$M4007)=""),"",MAX(INDEX(Bemenet!$E$2:$E$301,$M4007),INDEX(Szabalyok!$A:$A,$N4007))))</f>
        <v/>
      </c>
      <c r="C4007" s="41">
        <f>IF($B4007="","",MIN(INDEX(Bemenet!$F$2:$F$301,$M4007),INDEX(Szabalyok!$B:$B,$N4007)))</f>
        <v/>
      </c>
      <c r="D4007" s="5">
        <f>IF(AND($B4007&lt;&gt;"",$C4007&lt;&gt;"",$B4007&lt;=$C4007),INDEX(Bemenet!$G$2:$G$301,$M4007),"")</f>
        <v/>
      </c>
      <c r="E4007" s="6">
        <f>IF(AND($B4007&lt;&gt;"",$C4007&lt;&gt;"",$B4007&lt;=$C4007),INDEX(Bemenet!$D$2:$D$301,$M4007),"")</f>
        <v/>
      </c>
      <c r="F4007" s="5">
        <f>IF(AND($B4007&lt;&gt;"",$C4007&lt;&gt;"",$B4007&lt;=$C4007),$C4007-$B4007+1,"")</f>
        <v/>
      </c>
      <c r="G4007" s="5">
        <f>IF($F4007="","",$F4007*$D4007)</f>
        <v/>
      </c>
      <c r="H4007" s="42">
        <f>IF($G4007="","",$O4007)</f>
        <v/>
      </c>
      <c r="I4007" s="5">
        <f>IF($G4007="","",$G4007*IF($H4007="",$O4007,$H4007)/100)</f>
        <v/>
      </c>
      <c r="J4007" s="5">
        <f>IF(OR($L4007="",NOT(COUNTIFS($L$2:$L4007,$L4007)=1)),"",SUMIFS($G:$G,$L:$L,$L4007))</f>
        <v/>
      </c>
      <c r="K4007" s="5">
        <f>IF(OR($L4007="",NOT(COUNTIFS($L$2:$L4007,$L4007)=1)),"",SUMIFS($I:$I,$L:$L,$L4007))</f>
        <v/>
      </c>
      <c r="L4007" s="6">
        <f>IF($B4007="","",YEAR($B4007))</f>
        <v/>
      </c>
      <c r="M4007" s="6">
        <f>INT((ROW()-2)/39)+1</f>
        <v/>
      </c>
      <c r="N4007" s="6">
        <f>MOD(ROW()-2,39)+2</f>
        <v/>
      </c>
      <c r="O4007" s="42">
        <f>IF(AND($B4007&lt;&gt;"",$C4007&lt;&gt;"",$B4007&lt;=$C4007),INDEX(Szabalyok!$C:$C,$N4007),"")</f>
        <v/>
      </c>
      <c r="P4007">
        <f>IF(D4007="",P4006,P4006+1)</f>
        <v/>
      </c>
    </row>
    <row r="4008">
      <c r="A4008">
        <f>IF(P4008=P4007,0,P4008)</f>
        <v/>
      </c>
      <c r="B4008" s="41">
        <f>IF($M4008&gt;300,"",IF(OR(INDEX(Bemenet!$E$2:$E$301,$M4008)="",INDEX(Bemenet!$F$2:$F$301,$M4008)=""),"",MAX(INDEX(Bemenet!$E$2:$E$301,$M4008),INDEX(Szabalyok!$A:$A,$N4008))))</f>
        <v/>
      </c>
      <c r="C4008" s="41">
        <f>IF($B4008="","",MIN(INDEX(Bemenet!$F$2:$F$301,$M4008),INDEX(Szabalyok!$B:$B,$N4008)))</f>
        <v/>
      </c>
      <c r="D4008" s="5">
        <f>IF(AND($B4008&lt;&gt;"",$C4008&lt;&gt;"",$B4008&lt;=$C4008),INDEX(Bemenet!$G$2:$G$301,$M4008),"")</f>
        <v/>
      </c>
      <c r="E4008" s="6">
        <f>IF(AND($B4008&lt;&gt;"",$C4008&lt;&gt;"",$B4008&lt;=$C4008),INDEX(Bemenet!$D$2:$D$301,$M4008),"")</f>
        <v/>
      </c>
      <c r="F4008" s="5">
        <f>IF(AND($B4008&lt;&gt;"",$C4008&lt;&gt;"",$B4008&lt;=$C4008),$C4008-$B4008+1,"")</f>
        <v/>
      </c>
      <c r="G4008" s="5">
        <f>IF($F4008="","",$F4008*$D4008)</f>
        <v/>
      </c>
      <c r="H4008" s="42">
        <f>IF($G4008="","",$O4008)</f>
        <v/>
      </c>
      <c r="I4008" s="5">
        <f>IF($G4008="","",$G4008*IF($H4008="",$O4008,$H4008)/100)</f>
        <v/>
      </c>
      <c r="J4008" s="5">
        <f>IF(OR($L4008="",NOT(COUNTIFS($L$2:$L4008,$L4008)=1)),"",SUMIFS($G:$G,$L:$L,$L4008))</f>
        <v/>
      </c>
      <c r="K4008" s="5">
        <f>IF(OR($L4008="",NOT(COUNTIFS($L$2:$L4008,$L4008)=1)),"",SUMIFS($I:$I,$L:$L,$L4008))</f>
        <v/>
      </c>
      <c r="L4008" s="6">
        <f>IF($B4008="","",YEAR($B4008))</f>
        <v/>
      </c>
      <c r="M4008" s="6">
        <f>INT((ROW()-2)/39)+1</f>
        <v/>
      </c>
      <c r="N4008" s="6">
        <f>MOD(ROW()-2,39)+2</f>
        <v/>
      </c>
      <c r="O4008" s="42">
        <f>IF(AND($B4008&lt;&gt;"",$C4008&lt;&gt;"",$B4008&lt;=$C4008),INDEX(Szabalyok!$C:$C,$N4008),"")</f>
        <v/>
      </c>
      <c r="P4008">
        <f>IF(D4008="",P4007,P4007+1)</f>
        <v/>
      </c>
    </row>
    <row r="4009">
      <c r="A4009">
        <f>IF(P4009=P4008,0,P4009)</f>
        <v/>
      </c>
      <c r="B4009" s="41">
        <f>IF($M4009&gt;300,"",IF(OR(INDEX(Bemenet!$E$2:$E$301,$M4009)="",INDEX(Bemenet!$F$2:$F$301,$M4009)=""),"",MAX(INDEX(Bemenet!$E$2:$E$301,$M4009),INDEX(Szabalyok!$A:$A,$N4009))))</f>
        <v/>
      </c>
      <c r="C4009" s="41">
        <f>IF($B4009="","",MIN(INDEX(Bemenet!$F$2:$F$301,$M4009),INDEX(Szabalyok!$B:$B,$N4009)))</f>
        <v/>
      </c>
      <c r="D4009" s="5">
        <f>IF(AND($B4009&lt;&gt;"",$C4009&lt;&gt;"",$B4009&lt;=$C4009),INDEX(Bemenet!$G$2:$G$301,$M4009),"")</f>
        <v/>
      </c>
      <c r="E4009" s="6">
        <f>IF(AND($B4009&lt;&gt;"",$C4009&lt;&gt;"",$B4009&lt;=$C4009),INDEX(Bemenet!$D$2:$D$301,$M4009),"")</f>
        <v/>
      </c>
      <c r="F4009" s="5">
        <f>IF(AND($B4009&lt;&gt;"",$C4009&lt;&gt;"",$B4009&lt;=$C4009),$C4009-$B4009+1,"")</f>
        <v/>
      </c>
      <c r="G4009" s="5">
        <f>IF($F4009="","",$F4009*$D4009)</f>
        <v/>
      </c>
      <c r="H4009" s="42">
        <f>IF($G4009="","",$O4009)</f>
        <v/>
      </c>
      <c r="I4009" s="5">
        <f>IF($G4009="","",$G4009*IF($H4009="",$O4009,$H4009)/100)</f>
        <v/>
      </c>
      <c r="J4009" s="5">
        <f>IF(OR($L4009="",NOT(COUNTIFS($L$2:$L4009,$L4009)=1)),"",SUMIFS($G:$G,$L:$L,$L4009))</f>
        <v/>
      </c>
      <c r="K4009" s="5">
        <f>IF(OR($L4009="",NOT(COUNTIFS($L$2:$L4009,$L4009)=1)),"",SUMIFS($I:$I,$L:$L,$L4009))</f>
        <v/>
      </c>
      <c r="L4009" s="6">
        <f>IF($B4009="","",YEAR($B4009))</f>
        <v/>
      </c>
      <c r="M4009" s="6">
        <f>INT((ROW()-2)/39)+1</f>
        <v/>
      </c>
      <c r="N4009" s="6">
        <f>MOD(ROW()-2,39)+2</f>
        <v/>
      </c>
      <c r="O4009" s="42">
        <f>IF(AND($B4009&lt;&gt;"",$C4009&lt;&gt;"",$B4009&lt;=$C4009),INDEX(Szabalyok!$C:$C,$N4009),"")</f>
        <v/>
      </c>
      <c r="P4009">
        <f>IF(D4009="",P4008,P4008+1)</f>
        <v/>
      </c>
    </row>
    <row r="4010">
      <c r="A4010">
        <f>IF(P4010=P4009,0,P4010)</f>
        <v/>
      </c>
      <c r="B4010" s="41">
        <f>IF($M4010&gt;300,"",IF(OR(INDEX(Bemenet!$E$2:$E$301,$M4010)="",INDEX(Bemenet!$F$2:$F$301,$M4010)=""),"",MAX(INDEX(Bemenet!$E$2:$E$301,$M4010),INDEX(Szabalyok!$A:$A,$N4010))))</f>
        <v/>
      </c>
      <c r="C4010" s="41">
        <f>IF($B4010="","",MIN(INDEX(Bemenet!$F$2:$F$301,$M4010),INDEX(Szabalyok!$B:$B,$N4010)))</f>
        <v/>
      </c>
      <c r="D4010" s="5">
        <f>IF(AND($B4010&lt;&gt;"",$C4010&lt;&gt;"",$B4010&lt;=$C4010),INDEX(Bemenet!$G$2:$G$301,$M4010),"")</f>
        <v/>
      </c>
      <c r="E4010" s="6">
        <f>IF(AND($B4010&lt;&gt;"",$C4010&lt;&gt;"",$B4010&lt;=$C4010),INDEX(Bemenet!$D$2:$D$301,$M4010),"")</f>
        <v/>
      </c>
      <c r="F4010" s="5">
        <f>IF(AND($B4010&lt;&gt;"",$C4010&lt;&gt;"",$B4010&lt;=$C4010),$C4010-$B4010+1,"")</f>
        <v/>
      </c>
      <c r="G4010" s="5">
        <f>IF($F4010="","",$F4010*$D4010)</f>
        <v/>
      </c>
      <c r="H4010" s="42">
        <f>IF($G4010="","",$O4010)</f>
        <v/>
      </c>
      <c r="I4010" s="5">
        <f>IF($G4010="","",$G4010*IF($H4010="",$O4010,$H4010)/100)</f>
        <v/>
      </c>
      <c r="J4010" s="5">
        <f>IF(OR($L4010="",NOT(COUNTIFS($L$2:$L4010,$L4010)=1)),"",SUMIFS($G:$G,$L:$L,$L4010))</f>
        <v/>
      </c>
      <c r="K4010" s="5">
        <f>IF(OR($L4010="",NOT(COUNTIFS($L$2:$L4010,$L4010)=1)),"",SUMIFS($I:$I,$L:$L,$L4010))</f>
        <v/>
      </c>
      <c r="L4010" s="6">
        <f>IF($B4010="","",YEAR($B4010))</f>
        <v/>
      </c>
      <c r="M4010" s="6">
        <f>INT((ROW()-2)/39)+1</f>
        <v/>
      </c>
      <c r="N4010" s="6">
        <f>MOD(ROW()-2,39)+2</f>
        <v/>
      </c>
      <c r="O4010" s="42">
        <f>IF(AND($B4010&lt;&gt;"",$C4010&lt;&gt;"",$B4010&lt;=$C4010),INDEX(Szabalyok!$C:$C,$N4010),"")</f>
        <v/>
      </c>
      <c r="P4010">
        <f>IF(D4010="",P4009,P4009+1)</f>
        <v/>
      </c>
    </row>
    <row r="4011">
      <c r="A4011">
        <f>IF(P4011=P4010,0,P4011)</f>
        <v/>
      </c>
      <c r="B4011" s="41">
        <f>IF($M4011&gt;300,"",IF(OR(INDEX(Bemenet!$E$2:$E$301,$M4011)="",INDEX(Bemenet!$F$2:$F$301,$M4011)=""),"",MAX(INDEX(Bemenet!$E$2:$E$301,$M4011),INDEX(Szabalyok!$A:$A,$N4011))))</f>
        <v/>
      </c>
      <c r="C4011" s="41">
        <f>IF($B4011="","",MIN(INDEX(Bemenet!$F$2:$F$301,$M4011),INDEX(Szabalyok!$B:$B,$N4011)))</f>
        <v/>
      </c>
      <c r="D4011" s="5">
        <f>IF(AND($B4011&lt;&gt;"",$C4011&lt;&gt;"",$B4011&lt;=$C4011),INDEX(Bemenet!$G$2:$G$301,$M4011),"")</f>
        <v/>
      </c>
      <c r="E4011" s="6">
        <f>IF(AND($B4011&lt;&gt;"",$C4011&lt;&gt;"",$B4011&lt;=$C4011),INDEX(Bemenet!$D$2:$D$301,$M4011),"")</f>
        <v/>
      </c>
      <c r="F4011" s="5">
        <f>IF(AND($B4011&lt;&gt;"",$C4011&lt;&gt;"",$B4011&lt;=$C4011),$C4011-$B4011+1,"")</f>
        <v/>
      </c>
      <c r="G4011" s="5">
        <f>IF($F4011="","",$F4011*$D4011)</f>
        <v/>
      </c>
      <c r="H4011" s="42">
        <f>IF($G4011="","",$O4011)</f>
        <v/>
      </c>
      <c r="I4011" s="5">
        <f>IF($G4011="","",$G4011*IF($H4011="",$O4011,$H4011)/100)</f>
        <v/>
      </c>
      <c r="J4011" s="5">
        <f>IF(OR($L4011="",NOT(COUNTIFS($L$2:$L4011,$L4011)=1)),"",SUMIFS($G:$G,$L:$L,$L4011))</f>
        <v/>
      </c>
      <c r="K4011" s="5">
        <f>IF(OR($L4011="",NOT(COUNTIFS($L$2:$L4011,$L4011)=1)),"",SUMIFS($I:$I,$L:$L,$L4011))</f>
        <v/>
      </c>
      <c r="L4011" s="6">
        <f>IF($B4011="","",YEAR($B4011))</f>
        <v/>
      </c>
      <c r="M4011" s="6">
        <f>INT((ROW()-2)/39)+1</f>
        <v/>
      </c>
      <c r="N4011" s="6">
        <f>MOD(ROW()-2,39)+2</f>
        <v/>
      </c>
      <c r="O4011" s="42">
        <f>IF(AND($B4011&lt;&gt;"",$C4011&lt;&gt;"",$B4011&lt;=$C4011),INDEX(Szabalyok!$C:$C,$N4011),"")</f>
        <v/>
      </c>
      <c r="P4011">
        <f>IF(D4011="",P4010,P4010+1)</f>
        <v/>
      </c>
    </row>
    <row r="4012">
      <c r="A4012">
        <f>IF(P4012=P4011,0,P4012)</f>
        <v/>
      </c>
      <c r="B4012" s="41">
        <f>IF($M4012&gt;300,"",IF(OR(INDEX(Bemenet!$E$2:$E$301,$M4012)="",INDEX(Bemenet!$F$2:$F$301,$M4012)=""),"",MAX(INDEX(Bemenet!$E$2:$E$301,$M4012),INDEX(Szabalyok!$A:$A,$N4012))))</f>
        <v/>
      </c>
      <c r="C4012" s="41">
        <f>IF($B4012="","",MIN(INDEX(Bemenet!$F$2:$F$301,$M4012),INDEX(Szabalyok!$B:$B,$N4012)))</f>
        <v/>
      </c>
      <c r="D4012" s="5">
        <f>IF(AND($B4012&lt;&gt;"",$C4012&lt;&gt;"",$B4012&lt;=$C4012),INDEX(Bemenet!$G$2:$G$301,$M4012),"")</f>
        <v/>
      </c>
      <c r="E4012" s="6">
        <f>IF(AND($B4012&lt;&gt;"",$C4012&lt;&gt;"",$B4012&lt;=$C4012),INDEX(Bemenet!$D$2:$D$301,$M4012),"")</f>
        <v/>
      </c>
      <c r="F4012" s="5">
        <f>IF(AND($B4012&lt;&gt;"",$C4012&lt;&gt;"",$B4012&lt;=$C4012),$C4012-$B4012+1,"")</f>
        <v/>
      </c>
      <c r="G4012" s="5">
        <f>IF($F4012="","",$F4012*$D4012)</f>
        <v/>
      </c>
      <c r="H4012" s="42">
        <f>IF($G4012="","",$O4012)</f>
        <v/>
      </c>
      <c r="I4012" s="5">
        <f>IF($G4012="","",$G4012*IF($H4012="",$O4012,$H4012)/100)</f>
        <v/>
      </c>
      <c r="J4012" s="5">
        <f>IF(OR($L4012="",NOT(COUNTIFS($L$2:$L4012,$L4012)=1)),"",SUMIFS($G:$G,$L:$L,$L4012))</f>
        <v/>
      </c>
      <c r="K4012" s="5">
        <f>IF(OR($L4012="",NOT(COUNTIFS($L$2:$L4012,$L4012)=1)),"",SUMIFS($I:$I,$L:$L,$L4012))</f>
        <v/>
      </c>
      <c r="L4012" s="6">
        <f>IF($B4012="","",YEAR($B4012))</f>
        <v/>
      </c>
      <c r="M4012" s="6">
        <f>INT((ROW()-2)/39)+1</f>
        <v/>
      </c>
      <c r="N4012" s="6">
        <f>MOD(ROW()-2,39)+2</f>
        <v/>
      </c>
      <c r="O4012" s="42">
        <f>IF(AND($B4012&lt;&gt;"",$C4012&lt;&gt;"",$B4012&lt;=$C4012),INDEX(Szabalyok!$C:$C,$N4012),"")</f>
        <v/>
      </c>
      <c r="P4012">
        <f>IF(D4012="",P4011,P4011+1)</f>
        <v/>
      </c>
    </row>
    <row r="4013">
      <c r="A4013">
        <f>IF(P4013=P4012,0,P4013)</f>
        <v/>
      </c>
      <c r="B4013" s="41">
        <f>IF($M4013&gt;300,"",IF(OR(INDEX(Bemenet!$E$2:$E$301,$M4013)="",INDEX(Bemenet!$F$2:$F$301,$M4013)=""),"",MAX(INDEX(Bemenet!$E$2:$E$301,$M4013),INDEX(Szabalyok!$A:$A,$N4013))))</f>
        <v/>
      </c>
      <c r="C4013" s="41">
        <f>IF($B4013="","",MIN(INDEX(Bemenet!$F$2:$F$301,$M4013),INDEX(Szabalyok!$B:$B,$N4013)))</f>
        <v/>
      </c>
      <c r="D4013" s="5">
        <f>IF(AND($B4013&lt;&gt;"",$C4013&lt;&gt;"",$B4013&lt;=$C4013),INDEX(Bemenet!$G$2:$G$301,$M4013),"")</f>
        <v/>
      </c>
      <c r="E4013" s="6">
        <f>IF(AND($B4013&lt;&gt;"",$C4013&lt;&gt;"",$B4013&lt;=$C4013),INDEX(Bemenet!$D$2:$D$301,$M4013),"")</f>
        <v/>
      </c>
      <c r="F4013" s="5">
        <f>IF(AND($B4013&lt;&gt;"",$C4013&lt;&gt;"",$B4013&lt;=$C4013),$C4013-$B4013+1,"")</f>
        <v/>
      </c>
      <c r="G4013" s="5">
        <f>IF($F4013="","",$F4013*$D4013)</f>
        <v/>
      </c>
      <c r="H4013" s="42">
        <f>IF($G4013="","",$O4013)</f>
        <v/>
      </c>
      <c r="I4013" s="5">
        <f>IF($G4013="","",$G4013*IF($H4013="",$O4013,$H4013)/100)</f>
        <v/>
      </c>
      <c r="J4013" s="5">
        <f>IF(OR($L4013="",NOT(COUNTIFS($L$2:$L4013,$L4013)=1)),"",SUMIFS($G:$G,$L:$L,$L4013))</f>
        <v/>
      </c>
      <c r="K4013" s="5">
        <f>IF(OR($L4013="",NOT(COUNTIFS($L$2:$L4013,$L4013)=1)),"",SUMIFS($I:$I,$L:$L,$L4013))</f>
        <v/>
      </c>
      <c r="L4013" s="6">
        <f>IF($B4013="","",YEAR($B4013))</f>
        <v/>
      </c>
      <c r="M4013" s="6">
        <f>INT((ROW()-2)/39)+1</f>
        <v/>
      </c>
      <c r="N4013" s="6">
        <f>MOD(ROW()-2,39)+2</f>
        <v/>
      </c>
      <c r="O4013" s="42">
        <f>IF(AND($B4013&lt;&gt;"",$C4013&lt;&gt;"",$B4013&lt;=$C4013),INDEX(Szabalyok!$C:$C,$N4013),"")</f>
        <v/>
      </c>
      <c r="P4013">
        <f>IF(D4013="",P4012,P4012+1)</f>
        <v/>
      </c>
    </row>
    <row r="4014">
      <c r="A4014">
        <f>IF(P4014=P4013,0,P4014)</f>
        <v/>
      </c>
      <c r="B4014" s="41">
        <f>IF($M4014&gt;300,"",IF(OR(INDEX(Bemenet!$E$2:$E$301,$M4014)="",INDEX(Bemenet!$F$2:$F$301,$M4014)=""),"",MAX(INDEX(Bemenet!$E$2:$E$301,$M4014),INDEX(Szabalyok!$A:$A,$N4014))))</f>
        <v/>
      </c>
      <c r="C4014" s="41">
        <f>IF($B4014="","",MIN(INDEX(Bemenet!$F$2:$F$301,$M4014),INDEX(Szabalyok!$B:$B,$N4014)))</f>
        <v/>
      </c>
      <c r="D4014" s="5">
        <f>IF(AND($B4014&lt;&gt;"",$C4014&lt;&gt;"",$B4014&lt;=$C4014),INDEX(Bemenet!$G$2:$G$301,$M4014),"")</f>
        <v/>
      </c>
      <c r="E4014" s="6">
        <f>IF(AND($B4014&lt;&gt;"",$C4014&lt;&gt;"",$B4014&lt;=$C4014),INDEX(Bemenet!$D$2:$D$301,$M4014),"")</f>
        <v/>
      </c>
      <c r="F4014" s="5">
        <f>IF(AND($B4014&lt;&gt;"",$C4014&lt;&gt;"",$B4014&lt;=$C4014),$C4014-$B4014+1,"")</f>
        <v/>
      </c>
      <c r="G4014" s="5">
        <f>IF($F4014="","",$F4014*$D4014)</f>
        <v/>
      </c>
      <c r="H4014" s="42">
        <f>IF($G4014="","",$O4014)</f>
        <v/>
      </c>
      <c r="I4014" s="5">
        <f>IF($G4014="","",$G4014*IF($H4014="",$O4014,$H4014)/100)</f>
        <v/>
      </c>
      <c r="J4014" s="5">
        <f>IF(OR($L4014="",NOT(COUNTIFS($L$2:$L4014,$L4014)=1)),"",SUMIFS($G:$G,$L:$L,$L4014))</f>
        <v/>
      </c>
      <c r="K4014" s="5">
        <f>IF(OR($L4014="",NOT(COUNTIFS($L$2:$L4014,$L4014)=1)),"",SUMIFS($I:$I,$L:$L,$L4014))</f>
        <v/>
      </c>
      <c r="L4014" s="6">
        <f>IF($B4014="","",YEAR($B4014))</f>
        <v/>
      </c>
      <c r="M4014" s="6">
        <f>INT((ROW()-2)/39)+1</f>
        <v/>
      </c>
      <c r="N4014" s="6">
        <f>MOD(ROW()-2,39)+2</f>
        <v/>
      </c>
      <c r="O4014" s="42">
        <f>IF(AND($B4014&lt;&gt;"",$C4014&lt;&gt;"",$B4014&lt;=$C4014),INDEX(Szabalyok!$C:$C,$N4014),"")</f>
        <v/>
      </c>
      <c r="P4014">
        <f>IF(D4014="",P4013,P4013+1)</f>
        <v/>
      </c>
    </row>
    <row r="4015">
      <c r="A4015">
        <f>IF(P4015=P4014,0,P4015)</f>
        <v/>
      </c>
      <c r="B4015" s="41">
        <f>IF($M4015&gt;300,"",IF(OR(INDEX(Bemenet!$E$2:$E$301,$M4015)="",INDEX(Bemenet!$F$2:$F$301,$M4015)=""),"",MAX(INDEX(Bemenet!$E$2:$E$301,$M4015),INDEX(Szabalyok!$A:$A,$N4015))))</f>
        <v/>
      </c>
      <c r="C4015" s="41">
        <f>IF($B4015="","",MIN(INDEX(Bemenet!$F$2:$F$301,$M4015),INDEX(Szabalyok!$B:$B,$N4015)))</f>
        <v/>
      </c>
      <c r="D4015" s="5">
        <f>IF(AND($B4015&lt;&gt;"",$C4015&lt;&gt;"",$B4015&lt;=$C4015),INDEX(Bemenet!$G$2:$G$301,$M4015),"")</f>
        <v/>
      </c>
      <c r="E4015" s="6">
        <f>IF(AND($B4015&lt;&gt;"",$C4015&lt;&gt;"",$B4015&lt;=$C4015),INDEX(Bemenet!$D$2:$D$301,$M4015),"")</f>
        <v/>
      </c>
      <c r="F4015" s="5">
        <f>IF(AND($B4015&lt;&gt;"",$C4015&lt;&gt;"",$B4015&lt;=$C4015),$C4015-$B4015+1,"")</f>
        <v/>
      </c>
      <c r="G4015" s="5">
        <f>IF($F4015="","",$F4015*$D4015)</f>
        <v/>
      </c>
      <c r="H4015" s="42">
        <f>IF($G4015="","",$O4015)</f>
        <v/>
      </c>
      <c r="I4015" s="5">
        <f>IF($G4015="","",$G4015*IF($H4015="",$O4015,$H4015)/100)</f>
        <v/>
      </c>
      <c r="J4015" s="5">
        <f>IF(OR($L4015="",NOT(COUNTIFS($L$2:$L4015,$L4015)=1)),"",SUMIFS($G:$G,$L:$L,$L4015))</f>
        <v/>
      </c>
      <c r="K4015" s="5">
        <f>IF(OR($L4015="",NOT(COUNTIFS($L$2:$L4015,$L4015)=1)),"",SUMIFS($I:$I,$L:$L,$L4015))</f>
        <v/>
      </c>
      <c r="L4015" s="6">
        <f>IF($B4015="","",YEAR($B4015))</f>
        <v/>
      </c>
      <c r="M4015" s="6">
        <f>INT((ROW()-2)/39)+1</f>
        <v/>
      </c>
      <c r="N4015" s="6">
        <f>MOD(ROW()-2,39)+2</f>
        <v/>
      </c>
      <c r="O4015" s="42">
        <f>IF(AND($B4015&lt;&gt;"",$C4015&lt;&gt;"",$B4015&lt;=$C4015),INDEX(Szabalyok!$C:$C,$N4015),"")</f>
        <v/>
      </c>
      <c r="P4015">
        <f>IF(D4015="",P4014,P4014+1)</f>
        <v/>
      </c>
    </row>
    <row r="4016">
      <c r="A4016">
        <f>IF(P4016=P4015,0,P4016)</f>
        <v/>
      </c>
      <c r="B4016" s="41">
        <f>IF($M4016&gt;300,"",IF(OR(INDEX(Bemenet!$E$2:$E$301,$M4016)="",INDEX(Bemenet!$F$2:$F$301,$M4016)=""),"",MAX(INDEX(Bemenet!$E$2:$E$301,$M4016),INDEX(Szabalyok!$A:$A,$N4016))))</f>
        <v/>
      </c>
      <c r="C4016" s="41">
        <f>IF($B4016="","",MIN(INDEX(Bemenet!$F$2:$F$301,$M4016),INDEX(Szabalyok!$B:$B,$N4016)))</f>
        <v/>
      </c>
      <c r="D4016" s="5">
        <f>IF(AND($B4016&lt;&gt;"",$C4016&lt;&gt;"",$B4016&lt;=$C4016),INDEX(Bemenet!$G$2:$G$301,$M4016),"")</f>
        <v/>
      </c>
      <c r="E4016" s="6">
        <f>IF(AND($B4016&lt;&gt;"",$C4016&lt;&gt;"",$B4016&lt;=$C4016),INDEX(Bemenet!$D$2:$D$301,$M4016),"")</f>
        <v/>
      </c>
      <c r="F4016" s="5">
        <f>IF(AND($B4016&lt;&gt;"",$C4016&lt;&gt;"",$B4016&lt;=$C4016),$C4016-$B4016+1,"")</f>
        <v/>
      </c>
      <c r="G4016" s="5">
        <f>IF($F4016="","",$F4016*$D4016)</f>
        <v/>
      </c>
      <c r="H4016" s="42">
        <f>IF($G4016="","",$O4016)</f>
        <v/>
      </c>
      <c r="I4016" s="5">
        <f>IF($G4016="","",$G4016*IF($H4016="",$O4016,$H4016)/100)</f>
        <v/>
      </c>
      <c r="J4016" s="5">
        <f>IF(OR($L4016="",NOT(COUNTIFS($L$2:$L4016,$L4016)=1)),"",SUMIFS($G:$G,$L:$L,$L4016))</f>
        <v/>
      </c>
      <c r="K4016" s="5">
        <f>IF(OR($L4016="",NOT(COUNTIFS($L$2:$L4016,$L4016)=1)),"",SUMIFS($I:$I,$L:$L,$L4016))</f>
        <v/>
      </c>
      <c r="L4016" s="6">
        <f>IF($B4016="","",YEAR($B4016))</f>
        <v/>
      </c>
      <c r="M4016" s="6">
        <f>INT((ROW()-2)/39)+1</f>
        <v/>
      </c>
      <c r="N4016" s="6">
        <f>MOD(ROW()-2,39)+2</f>
        <v/>
      </c>
      <c r="O4016" s="42">
        <f>IF(AND($B4016&lt;&gt;"",$C4016&lt;&gt;"",$B4016&lt;=$C4016),INDEX(Szabalyok!$C:$C,$N4016),"")</f>
        <v/>
      </c>
      <c r="P4016">
        <f>IF(D4016="",P4015,P4015+1)</f>
        <v/>
      </c>
    </row>
    <row r="4017">
      <c r="A4017">
        <f>IF(P4017=P4016,0,P4017)</f>
        <v/>
      </c>
      <c r="B4017" s="41">
        <f>IF($M4017&gt;300,"",IF(OR(INDEX(Bemenet!$E$2:$E$301,$M4017)="",INDEX(Bemenet!$F$2:$F$301,$M4017)=""),"",MAX(INDEX(Bemenet!$E$2:$E$301,$M4017),INDEX(Szabalyok!$A:$A,$N4017))))</f>
        <v/>
      </c>
      <c r="C4017" s="41">
        <f>IF($B4017="","",MIN(INDEX(Bemenet!$F$2:$F$301,$M4017),INDEX(Szabalyok!$B:$B,$N4017)))</f>
        <v/>
      </c>
      <c r="D4017" s="5">
        <f>IF(AND($B4017&lt;&gt;"",$C4017&lt;&gt;"",$B4017&lt;=$C4017),INDEX(Bemenet!$G$2:$G$301,$M4017),"")</f>
        <v/>
      </c>
      <c r="E4017" s="6">
        <f>IF(AND($B4017&lt;&gt;"",$C4017&lt;&gt;"",$B4017&lt;=$C4017),INDEX(Bemenet!$D$2:$D$301,$M4017),"")</f>
        <v/>
      </c>
      <c r="F4017" s="5">
        <f>IF(AND($B4017&lt;&gt;"",$C4017&lt;&gt;"",$B4017&lt;=$C4017),$C4017-$B4017+1,"")</f>
        <v/>
      </c>
      <c r="G4017" s="5">
        <f>IF($F4017="","",$F4017*$D4017)</f>
        <v/>
      </c>
      <c r="H4017" s="42">
        <f>IF($G4017="","",$O4017)</f>
        <v/>
      </c>
      <c r="I4017" s="5">
        <f>IF($G4017="","",$G4017*IF($H4017="",$O4017,$H4017)/100)</f>
        <v/>
      </c>
      <c r="J4017" s="5">
        <f>IF(OR($L4017="",NOT(COUNTIFS($L$2:$L4017,$L4017)=1)),"",SUMIFS($G:$G,$L:$L,$L4017))</f>
        <v/>
      </c>
      <c r="K4017" s="5">
        <f>IF(OR($L4017="",NOT(COUNTIFS($L$2:$L4017,$L4017)=1)),"",SUMIFS($I:$I,$L:$L,$L4017))</f>
        <v/>
      </c>
      <c r="L4017" s="6">
        <f>IF($B4017="","",YEAR($B4017))</f>
        <v/>
      </c>
      <c r="M4017" s="6">
        <f>INT((ROW()-2)/39)+1</f>
        <v/>
      </c>
      <c r="N4017" s="6">
        <f>MOD(ROW()-2,39)+2</f>
        <v/>
      </c>
      <c r="O4017" s="42">
        <f>IF(AND($B4017&lt;&gt;"",$C4017&lt;&gt;"",$B4017&lt;=$C4017),INDEX(Szabalyok!$C:$C,$N4017),"")</f>
        <v/>
      </c>
      <c r="P4017">
        <f>IF(D4017="",P4016,P4016+1)</f>
        <v/>
      </c>
    </row>
    <row r="4018">
      <c r="A4018">
        <f>IF(P4018=P4017,0,P4018)</f>
        <v/>
      </c>
      <c r="B4018" s="41">
        <f>IF($M4018&gt;300,"",IF(OR(INDEX(Bemenet!$E$2:$E$301,$M4018)="",INDEX(Bemenet!$F$2:$F$301,$M4018)=""),"",MAX(INDEX(Bemenet!$E$2:$E$301,$M4018),INDEX(Szabalyok!$A:$A,$N4018))))</f>
        <v/>
      </c>
      <c r="C4018" s="41">
        <f>IF($B4018="","",MIN(INDEX(Bemenet!$F$2:$F$301,$M4018),INDEX(Szabalyok!$B:$B,$N4018)))</f>
        <v/>
      </c>
      <c r="D4018" s="5">
        <f>IF(AND($B4018&lt;&gt;"",$C4018&lt;&gt;"",$B4018&lt;=$C4018),INDEX(Bemenet!$G$2:$G$301,$M4018),"")</f>
        <v/>
      </c>
      <c r="E4018" s="6">
        <f>IF(AND($B4018&lt;&gt;"",$C4018&lt;&gt;"",$B4018&lt;=$C4018),INDEX(Bemenet!$D$2:$D$301,$M4018),"")</f>
        <v/>
      </c>
      <c r="F4018" s="5">
        <f>IF(AND($B4018&lt;&gt;"",$C4018&lt;&gt;"",$B4018&lt;=$C4018),$C4018-$B4018+1,"")</f>
        <v/>
      </c>
      <c r="G4018" s="5">
        <f>IF($F4018="","",$F4018*$D4018)</f>
        <v/>
      </c>
      <c r="H4018" s="42">
        <f>IF($G4018="","",$O4018)</f>
        <v/>
      </c>
      <c r="I4018" s="5">
        <f>IF($G4018="","",$G4018*IF($H4018="",$O4018,$H4018)/100)</f>
        <v/>
      </c>
      <c r="J4018" s="5">
        <f>IF(OR($L4018="",NOT(COUNTIFS($L$2:$L4018,$L4018)=1)),"",SUMIFS($G:$G,$L:$L,$L4018))</f>
        <v/>
      </c>
      <c r="K4018" s="5">
        <f>IF(OR($L4018="",NOT(COUNTIFS($L$2:$L4018,$L4018)=1)),"",SUMIFS($I:$I,$L:$L,$L4018))</f>
        <v/>
      </c>
      <c r="L4018" s="6">
        <f>IF($B4018="","",YEAR($B4018))</f>
        <v/>
      </c>
      <c r="M4018" s="6">
        <f>INT((ROW()-2)/39)+1</f>
        <v/>
      </c>
      <c r="N4018" s="6">
        <f>MOD(ROW()-2,39)+2</f>
        <v/>
      </c>
      <c r="O4018" s="42">
        <f>IF(AND($B4018&lt;&gt;"",$C4018&lt;&gt;"",$B4018&lt;=$C4018),INDEX(Szabalyok!$C:$C,$N4018),"")</f>
        <v/>
      </c>
      <c r="P4018">
        <f>IF(D4018="",P4017,P4017+1)</f>
        <v/>
      </c>
    </row>
    <row r="4019">
      <c r="A4019">
        <f>IF(P4019=P4018,0,P4019)</f>
        <v/>
      </c>
      <c r="B4019" s="41">
        <f>IF($M4019&gt;300,"",IF(OR(INDEX(Bemenet!$E$2:$E$301,$M4019)="",INDEX(Bemenet!$F$2:$F$301,$M4019)=""),"",MAX(INDEX(Bemenet!$E$2:$E$301,$M4019),INDEX(Szabalyok!$A:$A,$N4019))))</f>
        <v/>
      </c>
      <c r="C4019" s="41">
        <f>IF($B4019="","",MIN(INDEX(Bemenet!$F$2:$F$301,$M4019),INDEX(Szabalyok!$B:$B,$N4019)))</f>
        <v/>
      </c>
      <c r="D4019" s="5">
        <f>IF(AND($B4019&lt;&gt;"",$C4019&lt;&gt;"",$B4019&lt;=$C4019),INDEX(Bemenet!$G$2:$G$301,$M4019),"")</f>
        <v/>
      </c>
      <c r="E4019" s="6">
        <f>IF(AND($B4019&lt;&gt;"",$C4019&lt;&gt;"",$B4019&lt;=$C4019),INDEX(Bemenet!$D$2:$D$301,$M4019),"")</f>
        <v/>
      </c>
      <c r="F4019" s="5">
        <f>IF(AND($B4019&lt;&gt;"",$C4019&lt;&gt;"",$B4019&lt;=$C4019),$C4019-$B4019+1,"")</f>
        <v/>
      </c>
      <c r="G4019" s="5">
        <f>IF($F4019="","",$F4019*$D4019)</f>
        <v/>
      </c>
      <c r="H4019" s="42">
        <f>IF($G4019="","",$O4019)</f>
        <v/>
      </c>
      <c r="I4019" s="5">
        <f>IF($G4019="","",$G4019*IF($H4019="",$O4019,$H4019)/100)</f>
        <v/>
      </c>
      <c r="J4019" s="5">
        <f>IF(OR($L4019="",NOT(COUNTIFS($L$2:$L4019,$L4019)=1)),"",SUMIFS($G:$G,$L:$L,$L4019))</f>
        <v/>
      </c>
      <c r="K4019" s="5">
        <f>IF(OR($L4019="",NOT(COUNTIFS($L$2:$L4019,$L4019)=1)),"",SUMIFS($I:$I,$L:$L,$L4019))</f>
        <v/>
      </c>
      <c r="L4019" s="6">
        <f>IF($B4019="","",YEAR($B4019))</f>
        <v/>
      </c>
      <c r="M4019" s="6">
        <f>INT((ROW()-2)/39)+1</f>
        <v/>
      </c>
      <c r="N4019" s="6">
        <f>MOD(ROW()-2,39)+2</f>
        <v/>
      </c>
      <c r="O4019" s="42">
        <f>IF(AND($B4019&lt;&gt;"",$C4019&lt;&gt;"",$B4019&lt;=$C4019),INDEX(Szabalyok!$C:$C,$N4019),"")</f>
        <v/>
      </c>
      <c r="P4019">
        <f>IF(D4019="",P4018,P4018+1)</f>
        <v/>
      </c>
    </row>
    <row r="4020">
      <c r="A4020">
        <f>IF(P4020=P4019,0,P4020)</f>
        <v/>
      </c>
      <c r="B4020" s="41">
        <f>IF($M4020&gt;300,"",IF(OR(INDEX(Bemenet!$E$2:$E$301,$M4020)="",INDEX(Bemenet!$F$2:$F$301,$M4020)=""),"",MAX(INDEX(Bemenet!$E$2:$E$301,$M4020),INDEX(Szabalyok!$A:$A,$N4020))))</f>
        <v/>
      </c>
      <c r="C4020" s="41">
        <f>IF($B4020="","",MIN(INDEX(Bemenet!$F$2:$F$301,$M4020),INDEX(Szabalyok!$B:$B,$N4020)))</f>
        <v/>
      </c>
      <c r="D4020" s="5">
        <f>IF(AND($B4020&lt;&gt;"",$C4020&lt;&gt;"",$B4020&lt;=$C4020),INDEX(Bemenet!$G$2:$G$301,$M4020),"")</f>
        <v/>
      </c>
      <c r="E4020" s="6">
        <f>IF(AND($B4020&lt;&gt;"",$C4020&lt;&gt;"",$B4020&lt;=$C4020),INDEX(Bemenet!$D$2:$D$301,$M4020),"")</f>
        <v/>
      </c>
      <c r="F4020" s="5">
        <f>IF(AND($B4020&lt;&gt;"",$C4020&lt;&gt;"",$B4020&lt;=$C4020),$C4020-$B4020+1,"")</f>
        <v/>
      </c>
      <c r="G4020" s="5">
        <f>IF($F4020="","",$F4020*$D4020)</f>
        <v/>
      </c>
      <c r="H4020" s="42">
        <f>IF($G4020="","",$O4020)</f>
        <v/>
      </c>
      <c r="I4020" s="5">
        <f>IF($G4020="","",$G4020*IF($H4020="",$O4020,$H4020)/100)</f>
        <v/>
      </c>
      <c r="J4020" s="5">
        <f>IF(OR($L4020="",NOT(COUNTIFS($L$2:$L4020,$L4020)=1)),"",SUMIFS($G:$G,$L:$L,$L4020))</f>
        <v/>
      </c>
      <c r="K4020" s="5">
        <f>IF(OR($L4020="",NOT(COUNTIFS($L$2:$L4020,$L4020)=1)),"",SUMIFS($I:$I,$L:$L,$L4020))</f>
        <v/>
      </c>
      <c r="L4020" s="6">
        <f>IF($B4020="","",YEAR($B4020))</f>
        <v/>
      </c>
      <c r="M4020" s="6">
        <f>INT((ROW()-2)/39)+1</f>
        <v/>
      </c>
      <c r="N4020" s="6">
        <f>MOD(ROW()-2,39)+2</f>
        <v/>
      </c>
      <c r="O4020" s="42">
        <f>IF(AND($B4020&lt;&gt;"",$C4020&lt;&gt;"",$B4020&lt;=$C4020),INDEX(Szabalyok!$C:$C,$N4020),"")</f>
        <v/>
      </c>
      <c r="P4020">
        <f>IF(D4020="",P4019,P4019+1)</f>
        <v/>
      </c>
    </row>
    <row r="4021">
      <c r="A4021">
        <f>IF(P4021=P4020,0,P4021)</f>
        <v/>
      </c>
      <c r="B4021" s="41">
        <f>IF($M4021&gt;300,"",IF(OR(INDEX(Bemenet!$E$2:$E$301,$M4021)="",INDEX(Bemenet!$F$2:$F$301,$M4021)=""),"",MAX(INDEX(Bemenet!$E$2:$E$301,$M4021),INDEX(Szabalyok!$A:$A,$N4021))))</f>
        <v/>
      </c>
      <c r="C4021" s="41">
        <f>IF($B4021="","",MIN(INDEX(Bemenet!$F$2:$F$301,$M4021),INDEX(Szabalyok!$B:$B,$N4021)))</f>
        <v/>
      </c>
      <c r="D4021" s="5">
        <f>IF(AND($B4021&lt;&gt;"",$C4021&lt;&gt;"",$B4021&lt;=$C4021),INDEX(Bemenet!$G$2:$G$301,$M4021),"")</f>
        <v/>
      </c>
      <c r="E4021" s="6">
        <f>IF(AND($B4021&lt;&gt;"",$C4021&lt;&gt;"",$B4021&lt;=$C4021),INDEX(Bemenet!$D$2:$D$301,$M4021),"")</f>
        <v/>
      </c>
      <c r="F4021" s="5">
        <f>IF(AND($B4021&lt;&gt;"",$C4021&lt;&gt;"",$B4021&lt;=$C4021),$C4021-$B4021+1,"")</f>
        <v/>
      </c>
      <c r="G4021" s="5">
        <f>IF($F4021="","",$F4021*$D4021)</f>
        <v/>
      </c>
      <c r="H4021" s="42">
        <f>IF($G4021="","",$O4021)</f>
        <v/>
      </c>
      <c r="I4021" s="5">
        <f>IF($G4021="","",$G4021*IF($H4021="",$O4021,$H4021)/100)</f>
        <v/>
      </c>
      <c r="J4021" s="5">
        <f>IF(OR($L4021="",NOT(COUNTIFS($L$2:$L4021,$L4021)=1)),"",SUMIFS($G:$G,$L:$L,$L4021))</f>
        <v/>
      </c>
      <c r="K4021" s="5">
        <f>IF(OR($L4021="",NOT(COUNTIFS($L$2:$L4021,$L4021)=1)),"",SUMIFS($I:$I,$L:$L,$L4021))</f>
        <v/>
      </c>
      <c r="L4021" s="6">
        <f>IF($B4021="","",YEAR($B4021))</f>
        <v/>
      </c>
      <c r="M4021" s="6">
        <f>INT((ROW()-2)/39)+1</f>
        <v/>
      </c>
      <c r="N4021" s="6">
        <f>MOD(ROW()-2,39)+2</f>
        <v/>
      </c>
      <c r="O4021" s="42">
        <f>IF(AND($B4021&lt;&gt;"",$C4021&lt;&gt;"",$B4021&lt;=$C4021),INDEX(Szabalyok!$C:$C,$N4021),"")</f>
        <v/>
      </c>
      <c r="P4021">
        <f>IF(D4021="",P4020,P4020+1)</f>
        <v/>
      </c>
    </row>
    <row r="4022">
      <c r="A4022">
        <f>IF(P4022=P4021,0,P4022)</f>
        <v/>
      </c>
      <c r="B4022" s="41">
        <f>IF($M4022&gt;300,"",IF(OR(INDEX(Bemenet!$E$2:$E$301,$M4022)="",INDEX(Bemenet!$F$2:$F$301,$M4022)=""),"",MAX(INDEX(Bemenet!$E$2:$E$301,$M4022),INDEX(Szabalyok!$A:$A,$N4022))))</f>
        <v/>
      </c>
      <c r="C4022" s="41">
        <f>IF($B4022="","",MIN(INDEX(Bemenet!$F$2:$F$301,$M4022),INDEX(Szabalyok!$B:$B,$N4022)))</f>
        <v/>
      </c>
      <c r="D4022" s="5">
        <f>IF(AND($B4022&lt;&gt;"",$C4022&lt;&gt;"",$B4022&lt;=$C4022),INDEX(Bemenet!$G$2:$G$301,$M4022),"")</f>
        <v/>
      </c>
      <c r="E4022" s="6">
        <f>IF(AND($B4022&lt;&gt;"",$C4022&lt;&gt;"",$B4022&lt;=$C4022),INDEX(Bemenet!$D$2:$D$301,$M4022),"")</f>
        <v/>
      </c>
      <c r="F4022" s="5">
        <f>IF(AND($B4022&lt;&gt;"",$C4022&lt;&gt;"",$B4022&lt;=$C4022),$C4022-$B4022+1,"")</f>
        <v/>
      </c>
      <c r="G4022" s="5">
        <f>IF($F4022="","",$F4022*$D4022)</f>
        <v/>
      </c>
      <c r="H4022" s="42">
        <f>IF($G4022="","",$O4022)</f>
        <v/>
      </c>
      <c r="I4022" s="5">
        <f>IF($G4022="","",$G4022*IF($H4022="",$O4022,$H4022)/100)</f>
        <v/>
      </c>
      <c r="J4022" s="5">
        <f>IF(OR($L4022="",NOT(COUNTIFS($L$2:$L4022,$L4022)=1)),"",SUMIFS($G:$G,$L:$L,$L4022))</f>
        <v/>
      </c>
      <c r="K4022" s="5">
        <f>IF(OR($L4022="",NOT(COUNTIFS($L$2:$L4022,$L4022)=1)),"",SUMIFS($I:$I,$L:$L,$L4022))</f>
        <v/>
      </c>
      <c r="L4022" s="6">
        <f>IF($B4022="","",YEAR($B4022))</f>
        <v/>
      </c>
      <c r="M4022" s="6">
        <f>INT((ROW()-2)/39)+1</f>
        <v/>
      </c>
      <c r="N4022" s="6">
        <f>MOD(ROW()-2,39)+2</f>
        <v/>
      </c>
      <c r="O4022" s="42">
        <f>IF(AND($B4022&lt;&gt;"",$C4022&lt;&gt;"",$B4022&lt;=$C4022),INDEX(Szabalyok!$C:$C,$N4022),"")</f>
        <v/>
      </c>
      <c r="P4022">
        <f>IF(D4022="",P4021,P4021+1)</f>
        <v/>
      </c>
    </row>
    <row r="4023">
      <c r="A4023">
        <f>IF(P4023=P4022,0,P4023)</f>
        <v/>
      </c>
      <c r="B4023" s="41">
        <f>IF($M4023&gt;300,"",IF(OR(INDEX(Bemenet!$E$2:$E$301,$M4023)="",INDEX(Bemenet!$F$2:$F$301,$M4023)=""),"",MAX(INDEX(Bemenet!$E$2:$E$301,$M4023),INDEX(Szabalyok!$A:$A,$N4023))))</f>
        <v/>
      </c>
      <c r="C4023" s="41">
        <f>IF($B4023="","",MIN(INDEX(Bemenet!$F$2:$F$301,$M4023),INDEX(Szabalyok!$B:$B,$N4023)))</f>
        <v/>
      </c>
      <c r="D4023" s="5">
        <f>IF(AND($B4023&lt;&gt;"",$C4023&lt;&gt;"",$B4023&lt;=$C4023),INDEX(Bemenet!$G$2:$G$301,$M4023),"")</f>
        <v/>
      </c>
      <c r="E4023" s="6">
        <f>IF(AND($B4023&lt;&gt;"",$C4023&lt;&gt;"",$B4023&lt;=$C4023),INDEX(Bemenet!$D$2:$D$301,$M4023),"")</f>
        <v/>
      </c>
      <c r="F4023" s="5">
        <f>IF(AND($B4023&lt;&gt;"",$C4023&lt;&gt;"",$B4023&lt;=$C4023),$C4023-$B4023+1,"")</f>
        <v/>
      </c>
      <c r="G4023" s="5">
        <f>IF($F4023="","",$F4023*$D4023)</f>
        <v/>
      </c>
      <c r="H4023" s="42">
        <f>IF($G4023="","",$O4023)</f>
        <v/>
      </c>
      <c r="I4023" s="5">
        <f>IF($G4023="","",$G4023*IF($H4023="",$O4023,$H4023)/100)</f>
        <v/>
      </c>
      <c r="J4023" s="5">
        <f>IF(OR($L4023="",NOT(COUNTIFS($L$2:$L4023,$L4023)=1)),"",SUMIFS($G:$G,$L:$L,$L4023))</f>
        <v/>
      </c>
      <c r="K4023" s="5">
        <f>IF(OR($L4023="",NOT(COUNTIFS($L$2:$L4023,$L4023)=1)),"",SUMIFS($I:$I,$L:$L,$L4023))</f>
        <v/>
      </c>
      <c r="L4023" s="6">
        <f>IF($B4023="","",YEAR($B4023))</f>
        <v/>
      </c>
      <c r="M4023" s="6">
        <f>INT((ROW()-2)/39)+1</f>
        <v/>
      </c>
      <c r="N4023" s="6">
        <f>MOD(ROW()-2,39)+2</f>
        <v/>
      </c>
      <c r="O4023" s="42">
        <f>IF(AND($B4023&lt;&gt;"",$C4023&lt;&gt;"",$B4023&lt;=$C4023),INDEX(Szabalyok!$C:$C,$N4023),"")</f>
        <v/>
      </c>
      <c r="P4023">
        <f>IF(D4023="",P4022,P4022+1)</f>
        <v/>
      </c>
    </row>
    <row r="4024">
      <c r="A4024">
        <f>IF(P4024=P4023,0,P4024)</f>
        <v/>
      </c>
      <c r="B4024" s="41">
        <f>IF($M4024&gt;300,"",IF(OR(INDEX(Bemenet!$E$2:$E$301,$M4024)="",INDEX(Bemenet!$F$2:$F$301,$M4024)=""),"",MAX(INDEX(Bemenet!$E$2:$E$301,$M4024),INDEX(Szabalyok!$A:$A,$N4024))))</f>
        <v/>
      </c>
      <c r="C4024" s="41">
        <f>IF($B4024="","",MIN(INDEX(Bemenet!$F$2:$F$301,$M4024),INDEX(Szabalyok!$B:$B,$N4024)))</f>
        <v/>
      </c>
      <c r="D4024" s="5">
        <f>IF(AND($B4024&lt;&gt;"",$C4024&lt;&gt;"",$B4024&lt;=$C4024),INDEX(Bemenet!$G$2:$G$301,$M4024),"")</f>
        <v/>
      </c>
      <c r="E4024" s="6">
        <f>IF(AND($B4024&lt;&gt;"",$C4024&lt;&gt;"",$B4024&lt;=$C4024),INDEX(Bemenet!$D$2:$D$301,$M4024),"")</f>
        <v/>
      </c>
      <c r="F4024" s="5">
        <f>IF(AND($B4024&lt;&gt;"",$C4024&lt;&gt;"",$B4024&lt;=$C4024),$C4024-$B4024+1,"")</f>
        <v/>
      </c>
      <c r="G4024" s="5">
        <f>IF($F4024="","",$F4024*$D4024)</f>
        <v/>
      </c>
      <c r="H4024" s="42">
        <f>IF($G4024="","",$O4024)</f>
        <v/>
      </c>
      <c r="I4024" s="5">
        <f>IF($G4024="","",$G4024*IF($H4024="",$O4024,$H4024)/100)</f>
        <v/>
      </c>
      <c r="J4024" s="5">
        <f>IF(OR($L4024="",NOT(COUNTIFS($L$2:$L4024,$L4024)=1)),"",SUMIFS($G:$G,$L:$L,$L4024))</f>
        <v/>
      </c>
      <c r="K4024" s="5">
        <f>IF(OR($L4024="",NOT(COUNTIFS($L$2:$L4024,$L4024)=1)),"",SUMIFS($I:$I,$L:$L,$L4024))</f>
        <v/>
      </c>
      <c r="L4024" s="6">
        <f>IF($B4024="","",YEAR($B4024))</f>
        <v/>
      </c>
      <c r="M4024" s="6">
        <f>INT((ROW()-2)/39)+1</f>
        <v/>
      </c>
      <c r="N4024" s="6">
        <f>MOD(ROW()-2,39)+2</f>
        <v/>
      </c>
      <c r="O4024" s="42">
        <f>IF(AND($B4024&lt;&gt;"",$C4024&lt;&gt;"",$B4024&lt;=$C4024),INDEX(Szabalyok!$C:$C,$N4024),"")</f>
        <v/>
      </c>
      <c r="P4024">
        <f>IF(D4024="",P4023,P4023+1)</f>
        <v/>
      </c>
    </row>
    <row r="4025">
      <c r="A4025">
        <f>IF(P4025=P4024,0,P4025)</f>
        <v/>
      </c>
      <c r="B4025" s="41">
        <f>IF($M4025&gt;300,"",IF(OR(INDEX(Bemenet!$E$2:$E$301,$M4025)="",INDEX(Bemenet!$F$2:$F$301,$M4025)=""),"",MAX(INDEX(Bemenet!$E$2:$E$301,$M4025),INDEX(Szabalyok!$A:$A,$N4025))))</f>
        <v/>
      </c>
      <c r="C4025" s="41">
        <f>IF($B4025="","",MIN(INDEX(Bemenet!$F$2:$F$301,$M4025),INDEX(Szabalyok!$B:$B,$N4025)))</f>
        <v/>
      </c>
      <c r="D4025" s="5">
        <f>IF(AND($B4025&lt;&gt;"",$C4025&lt;&gt;"",$B4025&lt;=$C4025),INDEX(Bemenet!$G$2:$G$301,$M4025),"")</f>
        <v/>
      </c>
      <c r="E4025" s="6">
        <f>IF(AND($B4025&lt;&gt;"",$C4025&lt;&gt;"",$B4025&lt;=$C4025),INDEX(Bemenet!$D$2:$D$301,$M4025),"")</f>
        <v/>
      </c>
      <c r="F4025" s="5">
        <f>IF(AND($B4025&lt;&gt;"",$C4025&lt;&gt;"",$B4025&lt;=$C4025),$C4025-$B4025+1,"")</f>
        <v/>
      </c>
      <c r="G4025" s="5">
        <f>IF($F4025="","",$F4025*$D4025)</f>
        <v/>
      </c>
      <c r="H4025" s="42">
        <f>IF($G4025="","",$O4025)</f>
        <v/>
      </c>
      <c r="I4025" s="5">
        <f>IF($G4025="","",$G4025*IF($H4025="",$O4025,$H4025)/100)</f>
        <v/>
      </c>
      <c r="J4025" s="5">
        <f>IF(OR($L4025="",NOT(COUNTIFS($L$2:$L4025,$L4025)=1)),"",SUMIFS($G:$G,$L:$L,$L4025))</f>
        <v/>
      </c>
      <c r="K4025" s="5">
        <f>IF(OR($L4025="",NOT(COUNTIFS($L$2:$L4025,$L4025)=1)),"",SUMIFS($I:$I,$L:$L,$L4025))</f>
        <v/>
      </c>
      <c r="L4025" s="6">
        <f>IF($B4025="","",YEAR($B4025))</f>
        <v/>
      </c>
      <c r="M4025" s="6">
        <f>INT((ROW()-2)/39)+1</f>
        <v/>
      </c>
      <c r="N4025" s="6">
        <f>MOD(ROW()-2,39)+2</f>
        <v/>
      </c>
      <c r="O4025" s="42">
        <f>IF(AND($B4025&lt;&gt;"",$C4025&lt;&gt;"",$B4025&lt;=$C4025),INDEX(Szabalyok!$C:$C,$N4025),"")</f>
        <v/>
      </c>
      <c r="P4025">
        <f>IF(D4025="",P4024,P4024+1)</f>
        <v/>
      </c>
    </row>
    <row r="4026">
      <c r="A4026">
        <f>IF(P4026=P4025,0,P4026)</f>
        <v/>
      </c>
      <c r="B4026" s="41">
        <f>IF($M4026&gt;300,"",IF(OR(INDEX(Bemenet!$E$2:$E$301,$M4026)="",INDEX(Bemenet!$F$2:$F$301,$M4026)=""),"",MAX(INDEX(Bemenet!$E$2:$E$301,$M4026),INDEX(Szabalyok!$A:$A,$N4026))))</f>
        <v/>
      </c>
      <c r="C4026" s="41">
        <f>IF($B4026="","",MIN(INDEX(Bemenet!$F$2:$F$301,$M4026),INDEX(Szabalyok!$B:$B,$N4026)))</f>
        <v/>
      </c>
      <c r="D4026" s="5">
        <f>IF(AND($B4026&lt;&gt;"",$C4026&lt;&gt;"",$B4026&lt;=$C4026),INDEX(Bemenet!$G$2:$G$301,$M4026),"")</f>
        <v/>
      </c>
      <c r="E4026" s="6">
        <f>IF(AND($B4026&lt;&gt;"",$C4026&lt;&gt;"",$B4026&lt;=$C4026),INDEX(Bemenet!$D$2:$D$301,$M4026),"")</f>
        <v/>
      </c>
      <c r="F4026" s="5">
        <f>IF(AND($B4026&lt;&gt;"",$C4026&lt;&gt;"",$B4026&lt;=$C4026),$C4026-$B4026+1,"")</f>
        <v/>
      </c>
      <c r="G4026" s="5">
        <f>IF($F4026="","",$F4026*$D4026)</f>
        <v/>
      </c>
      <c r="H4026" s="42">
        <f>IF($G4026="","",$O4026)</f>
        <v/>
      </c>
      <c r="I4026" s="5">
        <f>IF($G4026="","",$G4026*IF($H4026="",$O4026,$H4026)/100)</f>
        <v/>
      </c>
      <c r="J4026" s="5">
        <f>IF(OR($L4026="",NOT(COUNTIFS($L$2:$L4026,$L4026)=1)),"",SUMIFS($G:$G,$L:$L,$L4026))</f>
        <v/>
      </c>
      <c r="K4026" s="5">
        <f>IF(OR($L4026="",NOT(COUNTIFS($L$2:$L4026,$L4026)=1)),"",SUMIFS($I:$I,$L:$L,$L4026))</f>
        <v/>
      </c>
      <c r="L4026" s="6">
        <f>IF($B4026="","",YEAR($B4026))</f>
        <v/>
      </c>
      <c r="M4026" s="6">
        <f>INT((ROW()-2)/39)+1</f>
        <v/>
      </c>
      <c r="N4026" s="6">
        <f>MOD(ROW()-2,39)+2</f>
        <v/>
      </c>
      <c r="O4026" s="42">
        <f>IF(AND($B4026&lt;&gt;"",$C4026&lt;&gt;"",$B4026&lt;=$C4026),INDEX(Szabalyok!$C:$C,$N4026),"")</f>
        <v/>
      </c>
      <c r="P4026">
        <f>IF(D4026="",P4025,P4025+1)</f>
        <v/>
      </c>
    </row>
    <row r="4027">
      <c r="A4027">
        <f>IF(P4027=P4026,0,P4027)</f>
        <v/>
      </c>
      <c r="B4027" s="41">
        <f>IF($M4027&gt;300,"",IF(OR(INDEX(Bemenet!$E$2:$E$301,$M4027)="",INDEX(Bemenet!$F$2:$F$301,$M4027)=""),"",MAX(INDEX(Bemenet!$E$2:$E$301,$M4027),INDEX(Szabalyok!$A:$A,$N4027))))</f>
        <v/>
      </c>
      <c r="C4027" s="41">
        <f>IF($B4027="","",MIN(INDEX(Bemenet!$F$2:$F$301,$M4027),INDEX(Szabalyok!$B:$B,$N4027)))</f>
        <v/>
      </c>
      <c r="D4027" s="5">
        <f>IF(AND($B4027&lt;&gt;"",$C4027&lt;&gt;"",$B4027&lt;=$C4027),INDEX(Bemenet!$G$2:$G$301,$M4027),"")</f>
        <v/>
      </c>
      <c r="E4027" s="6">
        <f>IF(AND($B4027&lt;&gt;"",$C4027&lt;&gt;"",$B4027&lt;=$C4027),INDEX(Bemenet!$D$2:$D$301,$M4027),"")</f>
        <v/>
      </c>
      <c r="F4027" s="5">
        <f>IF(AND($B4027&lt;&gt;"",$C4027&lt;&gt;"",$B4027&lt;=$C4027),$C4027-$B4027+1,"")</f>
        <v/>
      </c>
      <c r="G4027" s="5">
        <f>IF($F4027="","",$F4027*$D4027)</f>
        <v/>
      </c>
      <c r="H4027" s="42">
        <f>IF($G4027="","",$O4027)</f>
        <v/>
      </c>
      <c r="I4027" s="5">
        <f>IF($G4027="","",$G4027*IF($H4027="",$O4027,$H4027)/100)</f>
        <v/>
      </c>
      <c r="J4027" s="5">
        <f>IF(OR($L4027="",NOT(COUNTIFS($L$2:$L4027,$L4027)=1)),"",SUMIFS($G:$G,$L:$L,$L4027))</f>
        <v/>
      </c>
      <c r="K4027" s="5">
        <f>IF(OR($L4027="",NOT(COUNTIFS($L$2:$L4027,$L4027)=1)),"",SUMIFS($I:$I,$L:$L,$L4027))</f>
        <v/>
      </c>
      <c r="L4027" s="6">
        <f>IF($B4027="","",YEAR($B4027))</f>
        <v/>
      </c>
      <c r="M4027" s="6">
        <f>INT((ROW()-2)/39)+1</f>
        <v/>
      </c>
      <c r="N4027" s="6">
        <f>MOD(ROW()-2,39)+2</f>
        <v/>
      </c>
      <c r="O4027" s="42">
        <f>IF(AND($B4027&lt;&gt;"",$C4027&lt;&gt;"",$B4027&lt;=$C4027),INDEX(Szabalyok!$C:$C,$N4027),"")</f>
        <v/>
      </c>
      <c r="P4027">
        <f>IF(D4027="",P4026,P4026+1)</f>
        <v/>
      </c>
    </row>
    <row r="4028">
      <c r="A4028">
        <f>IF(P4028=P4027,0,P4028)</f>
        <v/>
      </c>
      <c r="B4028" s="41">
        <f>IF($M4028&gt;300,"",IF(OR(INDEX(Bemenet!$E$2:$E$301,$M4028)="",INDEX(Bemenet!$F$2:$F$301,$M4028)=""),"",MAX(INDEX(Bemenet!$E$2:$E$301,$M4028),INDEX(Szabalyok!$A:$A,$N4028))))</f>
        <v/>
      </c>
      <c r="C4028" s="41">
        <f>IF($B4028="","",MIN(INDEX(Bemenet!$F$2:$F$301,$M4028),INDEX(Szabalyok!$B:$B,$N4028)))</f>
        <v/>
      </c>
      <c r="D4028" s="5">
        <f>IF(AND($B4028&lt;&gt;"",$C4028&lt;&gt;"",$B4028&lt;=$C4028),INDEX(Bemenet!$G$2:$G$301,$M4028),"")</f>
        <v/>
      </c>
      <c r="E4028" s="6">
        <f>IF(AND($B4028&lt;&gt;"",$C4028&lt;&gt;"",$B4028&lt;=$C4028),INDEX(Bemenet!$D$2:$D$301,$M4028),"")</f>
        <v/>
      </c>
      <c r="F4028" s="5">
        <f>IF(AND($B4028&lt;&gt;"",$C4028&lt;&gt;"",$B4028&lt;=$C4028),$C4028-$B4028+1,"")</f>
        <v/>
      </c>
      <c r="G4028" s="5">
        <f>IF($F4028="","",$F4028*$D4028)</f>
        <v/>
      </c>
      <c r="H4028" s="42">
        <f>IF($G4028="","",$O4028)</f>
        <v/>
      </c>
      <c r="I4028" s="5">
        <f>IF($G4028="","",$G4028*IF($H4028="",$O4028,$H4028)/100)</f>
        <v/>
      </c>
      <c r="J4028" s="5">
        <f>IF(OR($L4028="",NOT(COUNTIFS($L$2:$L4028,$L4028)=1)),"",SUMIFS($G:$G,$L:$L,$L4028))</f>
        <v/>
      </c>
      <c r="K4028" s="5">
        <f>IF(OR($L4028="",NOT(COUNTIFS($L$2:$L4028,$L4028)=1)),"",SUMIFS($I:$I,$L:$L,$L4028))</f>
        <v/>
      </c>
      <c r="L4028" s="6">
        <f>IF($B4028="","",YEAR($B4028))</f>
        <v/>
      </c>
      <c r="M4028" s="6">
        <f>INT((ROW()-2)/39)+1</f>
        <v/>
      </c>
      <c r="N4028" s="6">
        <f>MOD(ROW()-2,39)+2</f>
        <v/>
      </c>
      <c r="O4028" s="42">
        <f>IF(AND($B4028&lt;&gt;"",$C4028&lt;&gt;"",$B4028&lt;=$C4028),INDEX(Szabalyok!$C:$C,$N4028),"")</f>
        <v/>
      </c>
      <c r="P4028">
        <f>IF(D4028="",P4027,P4027+1)</f>
        <v/>
      </c>
    </row>
    <row r="4029">
      <c r="A4029">
        <f>IF(P4029=P4028,0,P4029)</f>
        <v/>
      </c>
      <c r="B4029" s="41">
        <f>IF($M4029&gt;300,"",IF(OR(INDEX(Bemenet!$E$2:$E$301,$M4029)="",INDEX(Bemenet!$F$2:$F$301,$M4029)=""),"",MAX(INDEX(Bemenet!$E$2:$E$301,$M4029),INDEX(Szabalyok!$A:$A,$N4029))))</f>
        <v/>
      </c>
      <c r="C4029" s="41">
        <f>IF($B4029="","",MIN(INDEX(Bemenet!$F$2:$F$301,$M4029),INDEX(Szabalyok!$B:$B,$N4029)))</f>
        <v/>
      </c>
      <c r="D4029" s="5">
        <f>IF(AND($B4029&lt;&gt;"",$C4029&lt;&gt;"",$B4029&lt;=$C4029),INDEX(Bemenet!$G$2:$G$301,$M4029),"")</f>
        <v/>
      </c>
      <c r="E4029" s="6">
        <f>IF(AND($B4029&lt;&gt;"",$C4029&lt;&gt;"",$B4029&lt;=$C4029),INDEX(Bemenet!$D$2:$D$301,$M4029),"")</f>
        <v/>
      </c>
      <c r="F4029" s="5">
        <f>IF(AND($B4029&lt;&gt;"",$C4029&lt;&gt;"",$B4029&lt;=$C4029),$C4029-$B4029+1,"")</f>
        <v/>
      </c>
      <c r="G4029" s="5">
        <f>IF($F4029="","",$F4029*$D4029)</f>
        <v/>
      </c>
      <c r="H4029" s="42">
        <f>IF($G4029="","",$O4029)</f>
        <v/>
      </c>
      <c r="I4029" s="5">
        <f>IF($G4029="","",$G4029*IF($H4029="",$O4029,$H4029)/100)</f>
        <v/>
      </c>
      <c r="J4029" s="5">
        <f>IF(OR($L4029="",NOT(COUNTIFS($L$2:$L4029,$L4029)=1)),"",SUMIFS($G:$G,$L:$L,$L4029))</f>
        <v/>
      </c>
      <c r="K4029" s="5">
        <f>IF(OR($L4029="",NOT(COUNTIFS($L$2:$L4029,$L4029)=1)),"",SUMIFS($I:$I,$L:$L,$L4029))</f>
        <v/>
      </c>
      <c r="L4029" s="6">
        <f>IF($B4029="","",YEAR($B4029))</f>
        <v/>
      </c>
      <c r="M4029" s="6">
        <f>INT((ROW()-2)/39)+1</f>
        <v/>
      </c>
      <c r="N4029" s="6">
        <f>MOD(ROW()-2,39)+2</f>
        <v/>
      </c>
      <c r="O4029" s="42">
        <f>IF(AND($B4029&lt;&gt;"",$C4029&lt;&gt;"",$B4029&lt;=$C4029),INDEX(Szabalyok!$C:$C,$N4029),"")</f>
        <v/>
      </c>
      <c r="P4029">
        <f>IF(D4029="",P4028,P4028+1)</f>
        <v/>
      </c>
    </row>
    <row r="4030">
      <c r="A4030">
        <f>IF(P4030=P4029,0,P4030)</f>
        <v/>
      </c>
      <c r="B4030" s="41">
        <f>IF($M4030&gt;300,"",IF(OR(INDEX(Bemenet!$E$2:$E$301,$M4030)="",INDEX(Bemenet!$F$2:$F$301,$M4030)=""),"",MAX(INDEX(Bemenet!$E$2:$E$301,$M4030),INDEX(Szabalyok!$A:$A,$N4030))))</f>
        <v/>
      </c>
      <c r="C4030" s="41">
        <f>IF($B4030="","",MIN(INDEX(Bemenet!$F$2:$F$301,$M4030),INDEX(Szabalyok!$B:$B,$N4030)))</f>
        <v/>
      </c>
      <c r="D4030" s="5">
        <f>IF(AND($B4030&lt;&gt;"",$C4030&lt;&gt;"",$B4030&lt;=$C4030),INDEX(Bemenet!$G$2:$G$301,$M4030),"")</f>
        <v/>
      </c>
      <c r="E4030" s="6">
        <f>IF(AND($B4030&lt;&gt;"",$C4030&lt;&gt;"",$B4030&lt;=$C4030),INDEX(Bemenet!$D$2:$D$301,$M4030),"")</f>
        <v/>
      </c>
      <c r="F4030" s="5">
        <f>IF(AND($B4030&lt;&gt;"",$C4030&lt;&gt;"",$B4030&lt;=$C4030),$C4030-$B4030+1,"")</f>
        <v/>
      </c>
      <c r="G4030" s="5">
        <f>IF($F4030="","",$F4030*$D4030)</f>
        <v/>
      </c>
      <c r="H4030" s="42">
        <f>IF($G4030="","",$O4030)</f>
        <v/>
      </c>
      <c r="I4030" s="5">
        <f>IF($G4030="","",$G4030*IF($H4030="",$O4030,$H4030)/100)</f>
        <v/>
      </c>
      <c r="J4030" s="5">
        <f>IF(OR($L4030="",NOT(COUNTIFS($L$2:$L4030,$L4030)=1)),"",SUMIFS($G:$G,$L:$L,$L4030))</f>
        <v/>
      </c>
      <c r="K4030" s="5">
        <f>IF(OR($L4030="",NOT(COUNTIFS($L$2:$L4030,$L4030)=1)),"",SUMIFS($I:$I,$L:$L,$L4030))</f>
        <v/>
      </c>
      <c r="L4030" s="6">
        <f>IF($B4030="","",YEAR($B4030))</f>
        <v/>
      </c>
      <c r="M4030" s="6">
        <f>INT((ROW()-2)/39)+1</f>
        <v/>
      </c>
      <c r="N4030" s="6">
        <f>MOD(ROW()-2,39)+2</f>
        <v/>
      </c>
      <c r="O4030" s="42">
        <f>IF(AND($B4030&lt;&gt;"",$C4030&lt;&gt;"",$B4030&lt;=$C4030),INDEX(Szabalyok!$C:$C,$N4030),"")</f>
        <v/>
      </c>
      <c r="P4030">
        <f>IF(D4030="",P4029,P4029+1)</f>
        <v/>
      </c>
    </row>
    <row r="4031">
      <c r="A4031">
        <f>IF(P4031=P4030,0,P4031)</f>
        <v/>
      </c>
      <c r="B4031" s="41">
        <f>IF($M4031&gt;300,"",IF(OR(INDEX(Bemenet!$E$2:$E$301,$M4031)="",INDEX(Bemenet!$F$2:$F$301,$M4031)=""),"",MAX(INDEX(Bemenet!$E$2:$E$301,$M4031),INDEX(Szabalyok!$A:$A,$N4031))))</f>
        <v/>
      </c>
      <c r="C4031" s="41">
        <f>IF($B4031="","",MIN(INDEX(Bemenet!$F$2:$F$301,$M4031),INDEX(Szabalyok!$B:$B,$N4031)))</f>
        <v/>
      </c>
      <c r="D4031" s="5">
        <f>IF(AND($B4031&lt;&gt;"",$C4031&lt;&gt;"",$B4031&lt;=$C4031),INDEX(Bemenet!$G$2:$G$301,$M4031),"")</f>
        <v/>
      </c>
      <c r="E4031" s="6">
        <f>IF(AND($B4031&lt;&gt;"",$C4031&lt;&gt;"",$B4031&lt;=$C4031),INDEX(Bemenet!$D$2:$D$301,$M4031),"")</f>
        <v/>
      </c>
      <c r="F4031" s="5">
        <f>IF(AND($B4031&lt;&gt;"",$C4031&lt;&gt;"",$B4031&lt;=$C4031),$C4031-$B4031+1,"")</f>
        <v/>
      </c>
      <c r="G4031" s="5">
        <f>IF($F4031="","",$F4031*$D4031)</f>
        <v/>
      </c>
      <c r="H4031" s="42">
        <f>IF($G4031="","",$O4031)</f>
        <v/>
      </c>
      <c r="I4031" s="5">
        <f>IF($G4031="","",$G4031*IF($H4031="",$O4031,$H4031)/100)</f>
        <v/>
      </c>
      <c r="J4031" s="5">
        <f>IF(OR($L4031="",NOT(COUNTIFS($L$2:$L4031,$L4031)=1)),"",SUMIFS($G:$G,$L:$L,$L4031))</f>
        <v/>
      </c>
      <c r="K4031" s="5">
        <f>IF(OR($L4031="",NOT(COUNTIFS($L$2:$L4031,$L4031)=1)),"",SUMIFS($I:$I,$L:$L,$L4031))</f>
        <v/>
      </c>
      <c r="L4031" s="6">
        <f>IF($B4031="","",YEAR($B4031))</f>
        <v/>
      </c>
      <c r="M4031" s="6">
        <f>INT((ROW()-2)/39)+1</f>
        <v/>
      </c>
      <c r="N4031" s="6">
        <f>MOD(ROW()-2,39)+2</f>
        <v/>
      </c>
      <c r="O4031" s="42">
        <f>IF(AND($B4031&lt;&gt;"",$C4031&lt;&gt;"",$B4031&lt;=$C4031),INDEX(Szabalyok!$C:$C,$N4031),"")</f>
        <v/>
      </c>
      <c r="P4031">
        <f>IF(D4031="",P4030,P4030+1)</f>
        <v/>
      </c>
    </row>
    <row r="4032">
      <c r="A4032">
        <f>IF(P4032=P4031,0,P4032)</f>
        <v/>
      </c>
      <c r="B4032" s="41">
        <f>IF($M4032&gt;300,"",IF(OR(INDEX(Bemenet!$E$2:$E$301,$M4032)="",INDEX(Bemenet!$F$2:$F$301,$M4032)=""),"",MAX(INDEX(Bemenet!$E$2:$E$301,$M4032),INDEX(Szabalyok!$A:$A,$N4032))))</f>
        <v/>
      </c>
      <c r="C4032" s="41">
        <f>IF($B4032="","",MIN(INDEX(Bemenet!$F$2:$F$301,$M4032),INDEX(Szabalyok!$B:$B,$N4032)))</f>
        <v/>
      </c>
      <c r="D4032" s="5">
        <f>IF(AND($B4032&lt;&gt;"",$C4032&lt;&gt;"",$B4032&lt;=$C4032),INDEX(Bemenet!$G$2:$G$301,$M4032),"")</f>
        <v/>
      </c>
      <c r="E4032" s="6">
        <f>IF(AND($B4032&lt;&gt;"",$C4032&lt;&gt;"",$B4032&lt;=$C4032),INDEX(Bemenet!$D$2:$D$301,$M4032),"")</f>
        <v/>
      </c>
      <c r="F4032" s="5">
        <f>IF(AND($B4032&lt;&gt;"",$C4032&lt;&gt;"",$B4032&lt;=$C4032),$C4032-$B4032+1,"")</f>
        <v/>
      </c>
      <c r="G4032" s="5">
        <f>IF($F4032="","",$F4032*$D4032)</f>
        <v/>
      </c>
      <c r="H4032" s="42">
        <f>IF($G4032="","",$O4032)</f>
        <v/>
      </c>
      <c r="I4032" s="5">
        <f>IF($G4032="","",$G4032*IF($H4032="",$O4032,$H4032)/100)</f>
        <v/>
      </c>
      <c r="J4032" s="5">
        <f>IF(OR($L4032="",NOT(COUNTIFS($L$2:$L4032,$L4032)=1)),"",SUMIFS($G:$G,$L:$L,$L4032))</f>
        <v/>
      </c>
      <c r="K4032" s="5">
        <f>IF(OR($L4032="",NOT(COUNTIFS($L$2:$L4032,$L4032)=1)),"",SUMIFS($I:$I,$L:$L,$L4032))</f>
        <v/>
      </c>
      <c r="L4032" s="6">
        <f>IF($B4032="","",YEAR($B4032))</f>
        <v/>
      </c>
      <c r="M4032" s="6">
        <f>INT((ROW()-2)/39)+1</f>
        <v/>
      </c>
      <c r="N4032" s="6">
        <f>MOD(ROW()-2,39)+2</f>
        <v/>
      </c>
      <c r="O4032" s="42">
        <f>IF(AND($B4032&lt;&gt;"",$C4032&lt;&gt;"",$B4032&lt;=$C4032),INDEX(Szabalyok!$C:$C,$N4032),"")</f>
        <v/>
      </c>
      <c r="P4032">
        <f>IF(D4032="",P4031,P4031+1)</f>
        <v/>
      </c>
    </row>
    <row r="4033">
      <c r="A4033">
        <f>IF(P4033=P4032,0,P4033)</f>
        <v/>
      </c>
      <c r="B4033" s="41">
        <f>IF($M4033&gt;300,"",IF(OR(INDEX(Bemenet!$E$2:$E$301,$M4033)="",INDEX(Bemenet!$F$2:$F$301,$M4033)=""),"",MAX(INDEX(Bemenet!$E$2:$E$301,$M4033),INDEX(Szabalyok!$A:$A,$N4033))))</f>
        <v/>
      </c>
      <c r="C4033" s="41">
        <f>IF($B4033="","",MIN(INDEX(Bemenet!$F$2:$F$301,$M4033),INDEX(Szabalyok!$B:$B,$N4033)))</f>
        <v/>
      </c>
      <c r="D4033" s="5">
        <f>IF(AND($B4033&lt;&gt;"",$C4033&lt;&gt;"",$B4033&lt;=$C4033),INDEX(Bemenet!$G$2:$G$301,$M4033),"")</f>
        <v/>
      </c>
      <c r="E4033" s="6">
        <f>IF(AND($B4033&lt;&gt;"",$C4033&lt;&gt;"",$B4033&lt;=$C4033),INDEX(Bemenet!$D$2:$D$301,$M4033),"")</f>
        <v/>
      </c>
      <c r="F4033" s="5">
        <f>IF(AND($B4033&lt;&gt;"",$C4033&lt;&gt;"",$B4033&lt;=$C4033),$C4033-$B4033+1,"")</f>
        <v/>
      </c>
      <c r="G4033" s="5">
        <f>IF($F4033="","",$F4033*$D4033)</f>
        <v/>
      </c>
      <c r="H4033" s="42">
        <f>IF($G4033="","",$O4033)</f>
        <v/>
      </c>
      <c r="I4033" s="5">
        <f>IF($G4033="","",$G4033*IF($H4033="",$O4033,$H4033)/100)</f>
        <v/>
      </c>
      <c r="J4033" s="5">
        <f>IF(OR($L4033="",NOT(COUNTIFS($L$2:$L4033,$L4033)=1)),"",SUMIFS($G:$G,$L:$L,$L4033))</f>
        <v/>
      </c>
      <c r="K4033" s="5">
        <f>IF(OR($L4033="",NOT(COUNTIFS($L$2:$L4033,$L4033)=1)),"",SUMIFS($I:$I,$L:$L,$L4033))</f>
        <v/>
      </c>
      <c r="L4033" s="6">
        <f>IF($B4033="","",YEAR($B4033))</f>
        <v/>
      </c>
      <c r="M4033" s="6">
        <f>INT((ROW()-2)/39)+1</f>
        <v/>
      </c>
      <c r="N4033" s="6">
        <f>MOD(ROW()-2,39)+2</f>
        <v/>
      </c>
      <c r="O4033" s="42">
        <f>IF(AND($B4033&lt;&gt;"",$C4033&lt;&gt;"",$B4033&lt;=$C4033),INDEX(Szabalyok!$C:$C,$N4033),"")</f>
        <v/>
      </c>
      <c r="P4033">
        <f>IF(D4033="",P4032,P4032+1)</f>
        <v/>
      </c>
    </row>
    <row r="4034">
      <c r="A4034">
        <f>IF(P4034=P4033,0,P4034)</f>
        <v/>
      </c>
      <c r="B4034" s="41">
        <f>IF($M4034&gt;300,"",IF(OR(INDEX(Bemenet!$E$2:$E$301,$M4034)="",INDEX(Bemenet!$F$2:$F$301,$M4034)=""),"",MAX(INDEX(Bemenet!$E$2:$E$301,$M4034),INDEX(Szabalyok!$A:$A,$N4034))))</f>
        <v/>
      </c>
      <c r="C4034" s="41">
        <f>IF($B4034="","",MIN(INDEX(Bemenet!$F$2:$F$301,$M4034),INDEX(Szabalyok!$B:$B,$N4034)))</f>
        <v/>
      </c>
      <c r="D4034" s="5">
        <f>IF(AND($B4034&lt;&gt;"",$C4034&lt;&gt;"",$B4034&lt;=$C4034),INDEX(Bemenet!$G$2:$G$301,$M4034),"")</f>
        <v/>
      </c>
      <c r="E4034" s="6">
        <f>IF(AND($B4034&lt;&gt;"",$C4034&lt;&gt;"",$B4034&lt;=$C4034),INDEX(Bemenet!$D$2:$D$301,$M4034),"")</f>
        <v/>
      </c>
      <c r="F4034" s="5">
        <f>IF(AND($B4034&lt;&gt;"",$C4034&lt;&gt;"",$B4034&lt;=$C4034),$C4034-$B4034+1,"")</f>
        <v/>
      </c>
      <c r="G4034" s="5">
        <f>IF($F4034="","",$F4034*$D4034)</f>
        <v/>
      </c>
      <c r="H4034" s="42">
        <f>IF($G4034="","",$O4034)</f>
        <v/>
      </c>
      <c r="I4034" s="5">
        <f>IF($G4034="","",$G4034*IF($H4034="",$O4034,$H4034)/100)</f>
        <v/>
      </c>
      <c r="J4034" s="5">
        <f>IF(OR($L4034="",NOT(COUNTIFS($L$2:$L4034,$L4034)=1)),"",SUMIFS($G:$G,$L:$L,$L4034))</f>
        <v/>
      </c>
      <c r="K4034" s="5">
        <f>IF(OR($L4034="",NOT(COUNTIFS($L$2:$L4034,$L4034)=1)),"",SUMIFS($I:$I,$L:$L,$L4034))</f>
        <v/>
      </c>
      <c r="L4034" s="6">
        <f>IF($B4034="","",YEAR($B4034))</f>
        <v/>
      </c>
      <c r="M4034" s="6">
        <f>INT((ROW()-2)/39)+1</f>
        <v/>
      </c>
      <c r="N4034" s="6">
        <f>MOD(ROW()-2,39)+2</f>
        <v/>
      </c>
      <c r="O4034" s="42">
        <f>IF(AND($B4034&lt;&gt;"",$C4034&lt;&gt;"",$B4034&lt;=$C4034),INDEX(Szabalyok!$C:$C,$N4034),"")</f>
        <v/>
      </c>
      <c r="P4034">
        <f>IF(D4034="",P4033,P4033+1)</f>
        <v/>
      </c>
    </row>
    <row r="4035">
      <c r="A4035">
        <f>IF(P4035=P4034,0,P4035)</f>
        <v/>
      </c>
      <c r="B4035" s="41">
        <f>IF($M4035&gt;300,"",IF(OR(INDEX(Bemenet!$E$2:$E$301,$M4035)="",INDEX(Bemenet!$F$2:$F$301,$M4035)=""),"",MAX(INDEX(Bemenet!$E$2:$E$301,$M4035),INDEX(Szabalyok!$A:$A,$N4035))))</f>
        <v/>
      </c>
      <c r="C4035" s="41">
        <f>IF($B4035="","",MIN(INDEX(Bemenet!$F$2:$F$301,$M4035),INDEX(Szabalyok!$B:$B,$N4035)))</f>
        <v/>
      </c>
      <c r="D4035" s="5">
        <f>IF(AND($B4035&lt;&gt;"",$C4035&lt;&gt;"",$B4035&lt;=$C4035),INDEX(Bemenet!$G$2:$G$301,$M4035),"")</f>
        <v/>
      </c>
      <c r="E4035" s="6">
        <f>IF(AND($B4035&lt;&gt;"",$C4035&lt;&gt;"",$B4035&lt;=$C4035),INDEX(Bemenet!$D$2:$D$301,$M4035),"")</f>
        <v/>
      </c>
      <c r="F4035" s="5">
        <f>IF(AND($B4035&lt;&gt;"",$C4035&lt;&gt;"",$B4035&lt;=$C4035),$C4035-$B4035+1,"")</f>
        <v/>
      </c>
      <c r="G4035" s="5">
        <f>IF($F4035="","",$F4035*$D4035)</f>
        <v/>
      </c>
      <c r="H4035" s="42">
        <f>IF($G4035="","",$O4035)</f>
        <v/>
      </c>
      <c r="I4035" s="5">
        <f>IF($G4035="","",$G4035*IF($H4035="",$O4035,$H4035)/100)</f>
        <v/>
      </c>
      <c r="J4035" s="5">
        <f>IF(OR($L4035="",NOT(COUNTIFS($L$2:$L4035,$L4035)=1)),"",SUMIFS($G:$G,$L:$L,$L4035))</f>
        <v/>
      </c>
      <c r="K4035" s="5">
        <f>IF(OR($L4035="",NOT(COUNTIFS($L$2:$L4035,$L4035)=1)),"",SUMIFS($I:$I,$L:$L,$L4035))</f>
        <v/>
      </c>
      <c r="L4035" s="6">
        <f>IF($B4035="","",YEAR($B4035))</f>
        <v/>
      </c>
      <c r="M4035" s="6">
        <f>INT((ROW()-2)/39)+1</f>
        <v/>
      </c>
      <c r="N4035" s="6">
        <f>MOD(ROW()-2,39)+2</f>
        <v/>
      </c>
      <c r="O4035" s="42">
        <f>IF(AND($B4035&lt;&gt;"",$C4035&lt;&gt;"",$B4035&lt;=$C4035),INDEX(Szabalyok!$C:$C,$N4035),"")</f>
        <v/>
      </c>
      <c r="P4035">
        <f>IF(D4035="",P4034,P4034+1)</f>
        <v/>
      </c>
    </row>
    <row r="4036">
      <c r="A4036">
        <f>IF(P4036=P4035,0,P4036)</f>
        <v/>
      </c>
      <c r="B4036" s="41">
        <f>IF($M4036&gt;300,"",IF(OR(INDEX(Bemenet!$E$2:$E$301,$M4036)="",INDEX(Bemenet!$F$2:$F$301,$M4036)=""),"",MAX(INDEX(Bemenet!$E$2:$E$301,$M4036),INDEX(Szabalyok!$A:$A,$N4036))))</f>
        <v/>
      </c>
      <c r="C4036" s="41">
        <f>IF($B4036="","",MIN(INDEX(Bemenet!$F$2:$F$301,$M4036),INDEX(Szabalyok!$B:$B,$N4036)))</f>
        <v/>
      </c>
      <c r="D4036" s="5">
        <f>IF(AND($B4036&lt;&gt;"",$C4036&lt;&gt;"",$B4036&lt;=$C4036),INDEX(Bemenet!$G$2:$G$301,$M4036),"")</f>
        <v/>
      </c>
      <c r="E4036" s="6">
        <f>IF(AND($B4036&lt;&gt;"",$C4036&lt;&gt;"",$B4036&lt;=$C4036),INDEX(Bemenet!$D$2:$D$301,$M4036),"")</f>
        <v/>
      </c>
      <c r="F4036" s="5">
        <f>IF(AND($B4036&lt;&gt;"",$C4036&lt;&gt;"",$B4036&lt;=$C4036),$C4036-$B4036+1,"")</f>
        <v/>
      </c>
      <c r="G4036" s="5">
        <f>IF($F4036="","",$F4036*$D4036)</f>
        <v/>
      </c>
      <c r="H4036" s="42">
        <f>IF($G4036="","",$O4036)</f>
        <v/>
      </c>
      <c r="I4036" s="5">
        <f>IF($G4036="","",$G4036*IF($H4036="",$O4036,$H4036)/100)</f>
        <v/>
      </c>
      <c r="J4036" s="5">
        <f>IF(OR($L4036="",NOT(COUNTIFS($L$2:$L4036,$L4036)=1)),"",SUMIFS($G:$G,$L:$L,$L4036))</f>
        <v/>
      </c>
      <c r="K4036" s="5">
        <f>IF(OR($L4036="",NOT(COUNTIFS($L$2:$L4036,$L4036)=1)),"",SUMIFS($I:$I,$L:$L,$L4036))</f>
        <v/>
      </c>
      <c r="L4036" s="6">
        <f>IF($B4036="","",YEAR($B4036))</f>
        <v/>
      </c>
      <c r="M4036" s="6">
        <f>INT((ROW()-2)/39)+1</f>
        <v/>
      </c>
      <c r="N4036" s="6">
        <f>MOD(ROW()-2,39)+2</f>
        <v/>
      </c>
      <c r="O4036" s="42">
        <f>IF(AND($B4036&lt;&gt;"",$C4036&lt;&gt;"",$B4036&lt;=$C4036),INDEX(Szabalyok!$C:$C,$N4036),"")</f>
        <v/>
      </c>
      <c r="P4036">
        <f>IF(D4036="",P4035,P4035+1)</f>
        <v/>
      </c>
    </row>
    <row r="4037">
      <c r="A4037">
        <f>IF(P4037=P4036,0,P4037)</f>
        <v/>
      </c>
      <c r="B4037" s="41">
        <f>IF($M4037&gt;300,"",IF(OR(INDEX(Bemenet!$E$2:$E$301,$M4037)="",INDEX(Bemenet!$F$2:$F$301,$M4037)=""),"",MAX(INDEX(Bemenet!$E$2:$E$301,$M4037),INDEX(Szabalyok!$A:$A,$N4037))))</f>
        <v/>
      </c>
      <c r="C4037" s="41">
        <f>IF($B4037="","",MIN(INDEX(Bemenet!$F$2:$F$301,$M4037),INDEX(Szabalyok!$B:$B,$N4037)))</f>
        <v/>
      </c>
      <c r="D4037" s="5">
        <f>IF(AND($B4037&lt;&gt;"",$C4037&lt;&gt;"",$B4037&lt;=$C4037),INDEX(Bemenet!$G$2:$G$301,$M4037),"")</f>
        <v/>
      </c>
      <c r="E4037" s="6">
        <f>IF(AND($B4037&lt;&gt;"",$C4037&lt;&gt;"",$B4037&lt;=$C4037),INDEX(Bemenet!$D$2:$D$301,$M4037),"")</f>
        <v/>
      </c>
      <c r="F4037" s="5">
        <f>IF(AND($B4037&lt;&gt;"",$C4037&lt;&gt;"",$B4037&lt;=$C4037),$C4037-$B4037+1,"")</f>
        <v/>
      </c>
      <c r="G4037" s="5">
        <f>IF($F4037="","",$F4037*$D4037)</f>
        <v/>
      </c>
      <c r="H4037" s="42">
        <f>IF($G4037="","",$O4037)</f>
        <v/>
      </c>
      <c r="I4037" s="5">
        <f>IF($G4037="","",$G4037*IF($H4037="",$O4037,$H4037)/100)</f>
        <v/>
      </c>
      <c r="J4037" s="5">
        <f>IF(OR($L4037="",NOT(COUNTIFS($L$2:$L4037,$L4037)=1)),"",SUMIFS($G:$G,$L:$L,$L4037))</f>
        <v/>
      </c>
      <c r="K4037" s="5">
        <f>IF(OR($L4037="",NOT(COUNTIFS($L$2:$L4037,$L4037)=1)),"",SUMIFS($I:$I,$L:$L,$L4037))</f>
        <v/>
      </c>
      <c r="L4037" s="6">
        <f>IF($B4037="","",YEAR($B4037))</f>
        <v/>
      </c>
      <c r="M4037" s="6">
        <f>INT((ROW()-2)/39)+1</f>
        <v/>
      </c>
      <c r="N4037" s="6">
        <f>MOD(ROW()-2,39)+2</f>
        <v/>
      </c>
      <c r="O4037" s="42">
        <f>IF(AND($B4037&lt;&gt;"",$C4037&lt;&gt;"",$B4037&lt;=$C4037),INDEX(Szabalyok!$C:$C,$N4037),"")</f>
        <v/>
      </c>
      <c r="P4037">
        <f>IF(D4037="",P4036,P4036+1)</f>
        <v/>
      </c>
    </row>
    <row r="4038">
      <c r="A4038">
        <f>IF(P4038=P4037,0,P4038)</f>
        <v/>
      </c>
      <c r="B4038" s="41">
        <f>IF($M4038&gt;300,"",IF(OR(INDEX(Bemenet!$E$2:$E$301,$M4038)="",INDEX(Bemenet!$F$2:$F$301,$M4038)=""),"",MAX(INDEX(Bemenet!$E$2:$E$301,$M4038),INDEX(Szabalyok!$A:$A,$N4038))))</f>
        <v/>
      </c>
      <c r="C4038" s="41">
        <f>IF($B4038="","",MIN(INDEX(Bemenet!$F$2:$F$301,$M4038),INDEX(Szabalyok!$B:$B,$N4038)))</f>
        <v/>
      </c>
      <c r="D4038" s="5">
        <f>IF(AND($B4038&lt;&gt;"",$C4038&lt;&gt;"",$B4038&lt;=$C4038),INDEX(Bemenet!$G$2:$G$301,$M4038),"")</f>
        <v/>
      </c>
      <c r="E4038" s="6">
        <f>IF(AND($B4038&lt;&gt;"",$C4038&lt;&gt;"",$B4038&lt;=$C4038),INDEX(Bemenet!$D$2:$D$301,$M4038),"")</f>
        <v/>
      </c>
      <c r="F4038" s="5">
        <f>IF(AND($B4038&lt;&gt;"",$C4038&lt;&gt;"",$B4038&lt;=$C4038),$C4038-$B4038+1,"")</f>
        <v/>
      </c>
      <c r="G4038" s="5">
        <f>IF($F4038="","",$F4038*$D4038)</f>
        <v/>
      </c>
      <c r="H4038" s="42">
        <f>IF($G4038="","",$O4038)</f>
        <v/>
      </c>
      <c r="I4038" s="5">
        <f>IF($G4038="","",$G4038*IF($H4038="",$O4038,$H4038)/100)</f>
        <v/>
      </c>
      <c r="J4038" s="5">
        <f>IF(OR($L4038="",NOT(COUNTIFS($L$2:$L4038,$L4038)=1)),"",SUMIFS($G:$G,$L:$L,$L4038))</f>
        <v/>
      </c>
      <c r="K4038" s="5">
        <f>IF(OR($L4038="",NOT(COUNTIFS($L$2:$L4038,$L4038)=1)),"",SUMIFS($I:$I,$L:$L,$L4038))</f>
        <v/>
      </c>
      <c r="L4038" s="6">
        <f>IF($B4038="","",YEAR($B4038))</f>
        <v/>
      </c>
      <c r="M4038" s="6">
        <f>INT((ROW()-2)/39)+1</f>
        <v/>
      </c>
      <c r="N4038" s="6">
        <f>MOD(ROW()-2,39)+2</f>
        <v/>
      </c>
      <c r="O4038" s="42">
        <f>IF(AND($B4038&lt;&gt;"",$C4038&lt;&gt;"",$B4038&lt;=$C4038),INDEX(Szabalyok!$C:$C,$N4038),"")</f>
        <v/>
      </c>
      <c r="P4038">
        <f>IF(D4038="",P4037,P4037+1)</f>
        <v/>
      </c>
    </row>
    <row r="4039">
      <c r="A4039">
        <f>IF(P4039=P4038,0,P4039)</f>
        <v/>
      </c>
      <c r="B4039" s="41">
        <f>IF($M4039&gt;300,"",IF(OR(INDEX(Bemenet!$E$2:$E$301,$M4039)="",INDEX(Bemenet!$F$2:$F$301,$M4039)=""),"",MAX(INDEX(Bemenet!$E$2:$E$301,$M4039),INDEX(Szabalyok!$A:$A,$N4039))))</f>
        <v/>
      </c>
      <c r="C4039" s="41">
        <f>IF($B4039="","",MIN(INDEX(Bemenet!$F$2:$F$301,$M4039),INDEX(Szabalyok!$B:$B,$N4039)))</f>
        <v/>
      </c>
      <c r="D4039" s="5">
        <f>IF(AND($B4039&lt;&gt;"",$C4039&lt;&gt;"",$B4039&lt;=$C4039),INDEX(Bemenet!$G$2:$G$301,$M4039),"")</f>
        <v/>
      </c>
      <c r="E4039" s="6">
        <f>IF(AND($B4039&lt;&gt;"",$C4039&lt;&gt;"",$B4039&lt;=$C4039),INDEX(Bemenet!$D$2:$D$301,$M4039),"")</f>
        <v/>
      </c>
      <c r="F4039" s="5">
        <f>IF(AND($B4039&lt;&gt;"",$C4039&lt;&gt;"",$B4039&lt;=$C4039),$C4039-$B4039+1,"")</f>
        <v/>
      </c>
      <c r="G4039" s="5">
        <f>IF($F4039="","",$F4039*$D4039)</f>
        <v/>
      </c>
      <c r="H4039" s="42">
        <f>IF($G4039="","",$O4039)</f>
        <v/>
      </c>
      <c r="I4039" s="5">
        <f>IF($G4039="","",$G4039*IF($H4039="",$O4039,$H4039)/100)</f>
        <v/>
      </c>
      <c r="J4039" s="5">
        <f>IF(OR($L4039="",NOT(COUNTIFS($L$2:$L4039,$L4039)=1)),"",SUMIFS($G:$G,$L:$L,$L4039))</f>
        <v/>
      </c>
      <c r="K4039" s="5">
        <f>IF(OR($L4039="",NOT(COUNTIFS($L$2:$L4039,$L4039)=1)),"",SUMIFS($I:$I,$L:$L,$L4039))</f>
        <v/>
      </c>
      <c r="L4039" s="6">
        <f>IF($B4039="","",YEAR($B4039))</f>
        <v/>
      </c>
      <c r="M4039" s="6">
        <f>INT((ROW()-2)/39)+1</f>
        <v/>
      </c>
      <c r="N4039" s="6">
        <f>MOD(ROW()-2,39)+2</f>
        <v/>
      </c>
      <c r="O4039" s="42">
        <f>IF(AND($B4039&lt;&gt;"",$C4039&lt;&gt;"",$B4039&lt;=$C4039),INDEX(Szabalyok!$C:$C,$N4039),"")</f>
        <v/>
      </c>
      <c r="P4039">
        <f>IF(D4039="",P4038,P4038+1)</f>
        <v/>
      </c>
    </row>
    <row r="4040">
      <c r="A4040">
        <f>IF(P4040=P4039,0,P4040)</f>
        <v/>
      </c>
      <c r="B4040" s="41">
        <f>IF($M4040&gt;300,"",IF(OR(INDEX(Bemenet!$E$2:$E$301,$M4040)="",INDEX(Bemenet!$F$2:$F$301,$M4040)=""),"",MAX(INDEX(Bemenet!$E$2:$E$301,$M4040),INDEX(Szabalyok!$A:$A,$N4040))))</f>
        <v/>
      </c>
      <c r="C4040" s="41">
        <f>IF($B4040="","",MIN(INDEX(Bemenet!$F$2:$F$301,$M4040),INDEX(Szabalyok!$B:$B,$N4040)))</f>
        <v/>
      </c>
      <c r="D4040" s="5">
        <f>IF(AND($B4040&lt;&gt;"",$C4040&lt;&gt;"",$B4040&lt;=$C4040),INDEX(Bemenet!$G$2:$G$301,$M4040),"")</f>
        <v/>
      </c>
      <c r="E4040" s="6">
        <f>IF(AND($B4040&lt;&gt;"",$C4040&lt;&gt;"",$B4040&lt;=$C4040),INDEX(Bemenet!$D$2:$D$301,$M4040),"")</f>
        <v/>
      </c>
      <c r="F4040" s="5">
        <f>IF(AND($B4040&lt;&gt;"",$C4040&lt;&gt;"",$B4040&lt;=$C4040),$C4040-$B4040+1,"")</f>
        <v/>
      </c>
      <c r="G4040" s="5">
        <f>IF($F4040="","",$F4040*$D4040)</f>
        <v/>
      </c>
      <c r="H4040" s="42">
        <f>IF($G4040="","",$O4040)</f>
        <v/>
      </c>
      <c r="I4040" s="5">
        <f>IF($G4040="","",$G4040*IF($H4040="",$O4040,$H4040)/100)</f>
        <v/>
      </c>
      <c r="J4040" s="5">
        <f>IF(OR($L4040="",NOT(COUNTIFS($L$2:$L4040,$L4040)=1)),"",SUMIFS($G:$G,$L:$L,$L4040))</f>
        <v/>
      </c>
      <c r="K4040" s="5">
        <f>IF(OR($L4040="",NOT(COUNTIFS($L$2:$L4040,$L4040)=1)),"",SUMIFS($I:$I,$L:$L,$L4040))</f>
        <v/>
      </c>
      <c r="L4040" s="6">
        <f>IF($B4040="","",YEAR($B4040))</f>
        <v/>
      </c>
      <c r="M4040" s="6">
        <f>INT((ROW()-2)/39)+1</f>
        <v/>
      </c>
      <c r="N4040" s="6">
        <f>MOD(ROW()-2,39)+2</f>
        <v/>
      </c>
      <c r="O4040" s="42">
        <f>IF(AND($B4040&lt;&gt;"",$C4040&lt;&gt;"",$B4040&lt;=$C4040),INDEX(Szabalyok!$C:$C,$N4040),"")</f>
        <v/>
      </c>
      <c r="P4040">
        <f>IF(D4040="",P4039,P4039+1)</f>
        <v/>
      </c>
    </row>
    <row r="4041">
      <c r="A4041">
        <f>IF(P4041=P4040,0,P4041)</f>
        <v/>
      </c>
      <c r="B4041" s="41">
        <f>IF($M4041&gt;300,"",IF(OR(INDEX(Bemenet!$E$2:$E$301,$M4041)="",INDEX(Bemenet!$F$2:$F$301,$M4041)=""),"",MAX(INDEX(Bemenet!$E$2:$E$301,$M4041),INDEX(Szabalyok!$A:$A,$N4041))))</f>
        <v/>
      </c>
      <c r="C4041" s="41">
        <f>IF($B4041="","",MIN(INDEX(Bemenet!$F$2:$F$301,$M4041),INDEX(Szabalyok!$B:$B,$N4041)))</f>
        <v/>
      </c>
      <c r="D4041" s="5">
        <f>IF(AND($B4041&lt;&gt;"",$C4041&lt;&gt;"",$B4041&lt;=$C4041),INDEX(Bemenet!$G$2:$G$301,$M4041),"")</f>
        <v/>
      </c>
      <c r="E4041" s="6">
        <f>IF(AND($B4041&lt;&gt;"",$C4041&lt;&gt;"",$B4041&lt;=$C4041),INDEX(Bemenet!$D$2:$D$301,$M4041),"")</f>
        <v/>
      </c>
      <c r="F4041" s="5">
        <f>IF(AND($B4041&lt;&gt;"",$C4041&lt;&gt;"",$B4041&lt;=$C4041),$C4041-$B4041+1,"")</f>
        <v/>
      </c>
      <c r="G4041" s="5">
        <f>IF($F4041="","",$F4041*$D4041)</f>
        <v/>
      </c>
      <c r="H4041" s="42">
        <f>IF($G4041="","",$O4041)</f>
        <v/>
      </c>
      <c r="I4041" s="5">
        <f>IF($G4041="","",$G4041*IF($H4041="",$O4041,$H4041)/100)</f>
        <v/>
      </c>
      <c r="J4041" s="5">
        <f>IF(OR($L4041="",NOT(COUNTIFS($L$2:$L4041,$L4041)=1)),"",SUMIFS($G:$G,$L:$L,$L4041))</f>
        <v/>
      </c>
      <c r="K4041" s="5">
        <f>IF(OR($L4041="",NOT(COUNTIFS($L$2:$L4041,$L4041)=1)),"",SUMIFS($I:$I,$L:$L,$L4041))</f>
        <v/>
      </c>
      <c r="L4041" s="6">
        <f>IF($B4041="","",YEAR($B4041))</f>
        <v/>
      </c>
      <c r="M4041" s="6">
        <f>INT((ROW()-2)/39)+1</f>
        <v/>
      </c>
      <c r="N4041" s="6">
        <f>MOD(ROW()-2,39)+2</f>
        <v/>
      </c>
      <c r="O4041" s="42">
        <f>IF(AND($B4041&lt;&gt;"",$C4041&lt;&gt;"",$B4041&lt;=$C4041),INDEX(Szabalyok!$C:$C,$N4041),"")</f>
        <v/>
      </c>
      <c r="P4041">
        <f>IF(D4041="",P4040,P4040+1)</f>
        <v/>
      </c>
    </row>
    <row r="4042">
      <c r="A4042">
        <f>IF(P4042=P4041,0,P4042)</f>
        <v/>
      </c>
      <c r="B4042" s="41">
        <f>IF($M4042&gt;300,"",IF(OR(INDEX(Bemenet!$E$2:$E$301,$M4042)="",INDEX(Bemenet!$F$2:$F$301,$M4042)=""),"",MAX(INDEX(Bemenet!$E$2:$E$301,$M4042),INDEX(Szabalyok!$A:$A,$N4042))))</f>
        <v/>
      </c>
      <c r="C4042" s="41">
        <f>IF($B4042="","",MIN(INDEX(Bemenet!$F$2:$F$301,$M4042),INDEX(Szabalyok!$B:$B,$N4042)))</f>
        <v/>
      </c>
      <c r="D4042" s="5">
        <f>IF(AND($B4042&lt;&gt;"",$C4042&lt;&gt;"",$B4042&lt;=$C4042),INDEX(Bemenet!$G$2:$G$301,$M4042),"")</f>
        <v/>
      </c>
      <c r="E4042" s="6">
        <f>IF(AND($B4042&lt;&gt;"",$C4042&lt;&gt;"",$B4042&lt;=$C4042),INDEX(Bemenet!$D$2:$D$301,$M4042),"")</f>
        <v/>
      </c>
      <c r="F4042" s="5">
        <f>IF(AND($B4042&lt;&gt;"",$C4042&lt;&gt;"",$B4042&lt;=$C4042),$C4042-$B4042+1,"")</f>
        <v/>
      </c>
      <c r="G4042" s="5">
        <f>IF($F4042="","",$F4042*$D4042)</f>
        <v/>
      </c>
      <c r="H4042" s="42">
        <f>IF($G4042="","",$O4042)</f>
        <v/>
      </c>
      <c r="I4042" s="5">
        <f>IF($G4042="","",$G4042*IF($H4042="",$O4042,$H4042)/100)</f>
        <v/>
      </c>
      <c r="J4042" s="5">
        <f>IF(OR($L4042="",NOT(COUNTIFS($L$2:$L4042,$L4042)=1)),"",SUMIFS($G:$G,$L:$L,$L4042))</f>
        <v/>
      </c>
      <c r="K4042" s="5">
        <f>IF(OR($L4042="",NOT(COUNTIFS($L$2:$L4042,$L4042)=1)),"",SUMIFS($I:$I,$L:$L,$L4042))</f>
        <v/>
      </c>
      <c r="L4042" s="6">
        <f>IF($B4042="","",YEAR($B4042))</f>
        <v/>
      </c>
      <c r="M4042" s="6">
        <f>INT((ROW()-2)/39)+1</f>
        <v/>
      </c>
      <c r="N4042" s="6">
        <f>MOD(ROW()-2,39)+2</f>
        <v/>
      </c>
      <c r="O4042" s="42">
        <f>IF(AND($B4042&lt;&gt;"",$C4042&lt;&gt;"",$B4042&lt;=$C4042),INDEX(Szabalyok!$C:$C,$N4042),"")</f>
        <v/>
      </c>
      <c r="P4042">
        <f>IF(D4042="",P4041,P4041+1)</f>
        <v/>
      </c>
    </row>
    <row r="4043">
      <c r="A4043">
        <f>IF(P4043=P4042,0,P4043)</f>
        <v/>
      </c>
      <c r="B4043" s="41">
        <f>IF($M4043&gt;300,"",IF(OR(INDEX(Bemenet!$E$2:$E$301,$M4043)="",INDEX(Bemenet!$F$2:$F$301,$M4043)=""),"",MAX(INDEX(Bemenet!$E$2:$E$301,$M4043),INDEX(Szabalyok!$A:$A,$N4043))))</f>
        <v/>
      </c>
      <c r="C4043" s="41">
        <f>IF($B4043="","",MIN(INDEX(Bemenet!$F$2:$F$301,$M4043),INDEX(Szabalyok!$B:$B,$N4043)))</f>
        <v/>
      </c>
      <c r="D4043" s="5">
        <f>IF(AND($B4043&lt;&gt;"",$C4043&lt;&gt;"",$B4043&lt;=$C4043),INDEX(Bemenet!$G$2:$G$301,$M4043),"")</f>
        <v/>
      </c>
      <c r="E4043" s="6">
        <f>IF(AND($B4043&lt;&gt;"",$C4043&lt;&gt;"",$B4043&lt;=$C4043),INDEX(Bemenet!$D$2:$D$301,$M4043),"")</f>
        <v/>
      </c>
      <c r="F4043" s="5">
        <f>IF(AND($B4043&lt;&gt;"",$C4043&lt;&gt;"",$B4043&lt;=$C4043),$C4043-$B4043+1,"")</f>
        <v/>
      </c>
      <c r="G4043" s="5">
        <f>IF($F4043="","",$F4043*$D4043)</f>
        <v/>
      </c>
      <c r="H4043" s="42">
        <f>IF($G4043="","",$O4043)</f>
        <v/>
      </c>
      <c r="I4043" s="5">
        <f>IF($G4043="","",$G4043*IF($H4043="",$O4043,$H4043)/100)</f>
        <v/>
      </c>
      <c r="J4043" s="5">
        <f>IF(OR($L4043="",NOT(COUNTIFS($L$2:$L4043,$L4043)=1)),"",SUMIFS($G:$G,$L:$L,$L4043))</f>
        <v/>
      </c>
      <c r="K4043" s="5">
        <f>IF(OR($L4043="",NOT(COUNTIFS($L$2:$L4043,$L4043)=1)),"",SUMIFS($I:$I,$L:$L,$L4043))</f>
        <v/>
      </c>
      <c r="L4043" s="6">
        <f>IF($B4043="","",YEAR($B4043))</f>
        <v/>
      </c>
      <c r="M4043" s="6">
        <f>INT((ROW()-2)/39)+1</f>
        <v/>
      </c>
      <c r="N4043" s="6">
        <f>MOD(ROW()-2,39)+2</f>
        <v/>
      </c>
      <c r="O4043" s="42">
        <f>IF(AND($B4043&lt;&gt;"",$C4043&lt;&gt;"",$B4043&lt;=$C4043),INDEX(Szabalyok!$C:$C,$N4043),"")</f>
        <v/>
      </c>
      <c r="P4043">
        <f>IF(D4043="",P4042,P4042+1)</f>
        <v/>
      </c>
    </row>
    <row r="4044">
      <c r="A4044">
        <f>IF(P4044=P4043,0,P4044)</f>
        <v/>
      </c>
      <c r="B4044" s="41">
        <f>IF($M4044&gt;300,"",IF(OR(INDEX(Bemenet!$E$2:$E$301,$M4044)="",INDEX(Bemenet!$F$2:$F$301,$M4044)=""),"",MAX(INDEX(Bemenet!$E$2:$E$301,$M4044),INDEX(Szabalyok!$A:$A,$N4044))))</f>
        <v/>
      </c>
      <c r="C4044" s="41">
        <f>IF($B4044="","",MIN(INDEX(Bemenet!$F$2:$F$301,$M4044),INDEX(Szabalyok!$B:$B,$N4044)))</f>
        <v/>
      </c>
      <c r="D4044" s="5">
        <f>IF(AND($B4044&lt;&gt;"",$C4044&lt;&gt;"",$B4044&lt;=$C4044),INDEX(Bemenet!$G$2:$G$301,$M4044),"")</f>
        <v/>
      </c>
      <c r="E4044" s="6">
        <f>IF(AND($B4044&lt;&gt;"",$C4044&lt;&gt;"",$B4044&lt;=$C4044),INDEX(Bemenet!$D$2:$D$301,$M4044),"")</f>
        <v/>
      </c>
      <c r="F4044" s="5">
        <f>IF(AND($B4044&lt;&gt;"",$C4044&lt;&gt;"",$B4044&lt;=$C4044),$C4044-$B4044+1,"")</f>
        <v/>
      </c>
      <c r="G4044" s="5">
        <f>IF($F4044="","",$F4044*$D4044)</f>
        <v/>
      </c>
      <c r="H4044" s="42">
        <f>IF($G4044="","",$O4044)</f>
        <v/>
      </c>
      <c r="I4044" s="5">
        <f>IF($G4044="","",$G4044*IF($H4044="",$O4044,$H4044)/100)</f>
        <v/>
      </c>
      <c r="J4044" s="5">
        <f>IF(OR($L4044="",NOT(COUNTIFS($L$2:$L4044,$L4044)=1)),"",SUMIFS($G:$G,$L:$L,$L4044))</f>
        <v/>
      </c>
      <c r="K4044" s="5">
        <f>IF(OR($L4044="",NOT(COUNTIFS($L$2:$L4044,$L4044)=1)),"",SUMIFS($I:$I,$L:$L,$L4044))</f>
        <v/>
      </c>
      <c r="L4044" s="6">
        <f>IF($B4044="","",YEAR($B4044))</f>
        <v/>
      </c>
      <c r="M4044" s="6">
        <f>INT((ROW()-2)/39)+1</f>
        <v/>
      </c>
      <c r="N4044" s="6">
        <f>MOD(ROW()-2,39)+2</f>
        <v/>
      </c>
      <c r="O4044" s="42">
        <f>IF(AND($B4044&lt;&gt;"",$C4044&lt;&gt;"",$B4044&lt;=$C4044),INDEX(Szabalyok!$C:$C,$N4044),"")</f>
        <v/>
      </c>
      <c r="P4044">
        <f>IF(D4044="",P4043,P4043+1)</f>
        <v/>
      </c>
    </row>
    <row r="4045">
      <c r="A4045">
        <f>IF(P4045=P4044,0,P4045)</f>
        <v/>
      </c>
      <c r="B4045" s="41">
        <f>IF($M4045&gt;300,"",IF(OR(INDEX(Bemenet!$E$2:$E$301,$M4045)="",INDEX(Bemenet!$F$2:$F$301,$M4045)=""),"",MAX(INDEX(Bemenet!$E$2:$E$301,$M4045),INDEX(Szabalyok!$A:$A,$N4045))))</f>
        <v/>
      </c>
      <c r="C4045" s="41">
        <f>IF($B4045="","",MIN(INDEX(Bemenet!$F$2:$F$301,$M4045),INDEX(Szabalyok!$B:$B,$N4045)))</f>
        <v/>
      </c>
      <c r="D4045" s="5">
        <f>IF(AND($B4045&lt;&gt;"",$C4045&lt;&gt;"",$B4045&lt;=$C4045),INDEX(Bemenet!$G$2:$G$301,$M4045),"")</f>
        <v/>
      </c>
      <c r="E4045" s="6">
        <f>IF(AND($B4045&lt;&gt;"",$C4045&lt;&gt;"",$B4045&lt;=$C4045),INDEX(Bemenet!$D$2:$D$301,$M4045),"")</f>
        <v/>
      </c>
      <c r="F4045" s="5">
        <f>IF(AND($B4045&lt;&gt;"",$C4045&lt;&gt;"",$B4045&lt;=$C4045),$C4045-$B4045+1,"")</f>
        <v/>
      </c>
      <c r="G4045" s="5">
        <f>IF($F4045="","",$F4045*$D4045)</f>
        <v/>
      </c>
      <c r="H4045" s="42">
        <f>IF($G4045="","",$O4045)</f>
        <v/>
      </c>
      <c r="I4045" s="5">
        <f>IF($G4045="","",$G4045*IF($H4045="",$O4045,$H4045)/100)</f>
        <v/>
      </c>
      <c r="J4045" s="5">
        <f>IF(OR($L4045="",NOT(COUNTIFS($L$2:$L4045,$L4045)=1)),"",SUMIFS($G:$G,$L:$L,$L4045))</f>
        <v/>
      </c>
      <c r="K4045" s="5">
        <f>IF(OR($L4045="",NOT(COUNTIFS($L$2:$L4045,$L4045)=1)),"",SUMIFS($I:$I,$L:$L,$L4045))</f>
        <v/>
      </c>
      <c r="L4045" s="6">
        <f>IF($B4045="","",YEAR($B4045))</f>
        <v/>
      </c>
      <c r="M4045" s="6">
        <f>INT((ROW()-2)/39)+1</f>
        <v/>
      </c>
      <c r="N4045" s="6">
        <f>MOD(ROW()-2,39)+2</f>
        <v/>
      </c>
      <c r="O4045" s="42">
        <f>IF(AND($B4045&lt;&gt;"",$C4045&lt;&gt;"",$B4045&lt;=$C4045),INDEX(Szabalyok!$C:$C,$N4045),"")</f>
        <v/>
      </c>
      <c r="P4045">
        <f>IF(D4045="",P4044,P4044+1)</f>
        <v/>
      </c>
    </row>
    <row r="4046">
      <c r="A4046">
        <f>IF(P4046=P4045,0,P4046)</f>
        <v/>
      </c>
      <c r="B4046" s="41">
        <f>IF($M4046&gt;300,"",IF(OR(INDEX(Bemenet!$E$2:$E$301,$M4046)="",INDEX(Bemenet!$F$2:$F$301,$M4046)=""),"",MAX(INDEX(Bemenet!$E$2:$E$301,$M4046),INDEX(Szabalyok!$A:$A,$N4046))))</f>
        <v/>
      </c>
      <c r="C4046" s="41">
        <f>IF($B4046="","",MIN(INDEX(Bemenet!$F$2:$F$301,$M4046),INDEX(Szabalyok!$B:$B,$N4046)))</f>
        <v/>
      </c>
      <c r="D4046" s="5">
        <f>IF(AND($B4046&lt;&gt;"",$C4046&lt;&gt;"",$B4046&lt;=$C4046),INDEX(Bemenet!$G$2:$G$301,$M4046),"")</f>
        <v/>
      </c>
      <c r="E4046" s="6">
        <f>IF(AND($B4046&lt;&gt;"",$C4046&lt;&gt;"",$B4046&lt;=$C4046),INDEX(Bemenet!$D$2:$D$301,$M4046),"")</f>
        <v/>
      </c>
      <c r="F4046" s="5">
        <f>IF(AND($B4046&lt;&gt;"",$C4046&lt;&gt;"",$B4046&lt;=$C4046),$C4046-$B4046+1,"")</f>
        <v/>
      </c>
      <c r="G4046" s="5">
        <f>IF($F4046="","",$F4046*$D4046)</f>
        <v/>
      </c>
      <c r="H4046" s="42">
        <f>IF($G4046="","",$O4046)</f>
        <v/>
      </c>
      <c r="I4046" s="5">
        <f>IF($G4046="","",$G4046*IF($H4046="",$O4046,$H4046)/100)</f>
        <v/>
      </c>
      <c r="J4046" s="5">
        <f>IF(OR($L4046="",NOT(COUNTIFS($L$2:$L4046,$L4046)=1)),"",SUMIFS($G:$G,$L:$L,$L4046))</f>
        <v/>
      </c>
      <c r="K4046" s="5">
        <f>IF(OR($L4046="",NOT(COUNTIFS($L$2:$L4046,$L4046)=1)),"",SUMIFS($I:$I,$L:$L,$L4046))</f>
        <v/>
      </c>
      <c r="L4046" s="6">
        <f>IF($B4046="","",YEAR($B4046))</f>
        <v/>
      </c>
      <c r="M4046" s="6">
        <f>INT((ROW()-2)/39)+1</f>
        <v/>
      </c>
      <c r="N4046" s="6">
        <f>MOD(ROW()-2,39)+2</f>
        <v/>
      </c>
      <c r="O4046" s="42">
        <f>IF(AND($B4046&lt;&gt;"",$C4046&lt;&gt;"",$B4046&lt;=$C4046),INDEX(Szabalyok!$C:$C,$N4046),"")</f>
        <v/>
      </c>
      <c r="P4046">
        <f>IF(D4046="",P4045,P4045+1)</f>
        <v/>
      </c>
    </row>
    <row r="4047">
      <c r="A4047">
        <f>IF(P4047=P4046,0,P4047)</f>
        <v/>
      </c>
      <c r="B4047" s="41">
        <f>IF($M4047&gt;300,"",IF(OR(INDEX(Bemenet!$E$2:$E$301,$M4047)="",INDEX(Bemenet!$F$2:$F$301,$M4047)=""),"",MAX(INDEX(Bemenet!$E$2:$E$301,$M4047),INDEX(Szabalyok!$A:$A,$N4047))))</f>
        <v/>
      </c>
      <c r="C4047" s="41">
        <f>IF($B4047="","",MIN(INDEX(Bemenet!$F$2:$F$301,$M4047),INDEX(Szabalyok!$B:$B,$N4047)))</f>
        <v/>
      </c>
      <c r="D4047" s="5">
        <f>IF(AND($B4047&lt;&gt;"",$C4047&lt;&gt;"",$B4047&lt;=$C4047),INDEX(Bemenet!$G$2:$G$301,$M4047),"")</f>
        <v/>
      </c>
      <c r="E4047" s="6">
        <f>IF(AND($B4047&lt;&gt;"",$C4047&lt;&gt;"",$B4047&lt;=$C4047),INDEX(Bemenet!$D$2:$D$301,$M4047),"")</f>
        <v/>
      </c>
      <c r="F4047" s="5">
        <f>IF(AND($B4047&lt;&gt;"",$C4047&lt;&gt;"",$B4047&lt;=$C4047),$C4047-$B4047+1,"")</f>
        <v/>
      </c>
      <c r="G4047" s="5">
        <f>IF($F4047="","",$F4047*$D4047)</f>
        <v/>
      </c>
      <c r="H4047" s="42">
        <f>IF($G4047="","",$O4047)</f>
        <v/>
      </c>
      <c r="I4047" s="5">
        <f>IF($G4047="","",$G4047*IF($H4047="",$O4047,$H4047)/100)</f>
        <v/>
      </c>
      <c r="J4047" s="5">
        <f>IF(OR($L4047="",NOT(COUNTIFS($L$2:$L4047,$L4047)=1)),"",SUMIFS($G:$G,$L:$L,$L4047))</f>
        <v/>
      </c>
      <c r="K4047" s="5">
        <f>IF(OR($L4047="",NOT(COUNTIFS($L$2:$L4047,$L4047)=1)),"",SUMIFS($I:$I,$L:$L,$L4047))</f>
        <v/>
      </c>
      <c r="L4047" s="6">
        <f>IF($B4047="","",YEAR($B4047))</f>
        <v/>
      </c>
      <c r="M4047" s="6">
        <f>INT((ROW()-2)/39)+1</f>
        <v/>
      </c>
      <c r="N4047" s="6">
        <f>MOD(ROW()-2,39)+2</f>
        <v/>
      </c>
      <c r="O4047" s="42">
        <f>IF(AND($B4047&lt;&gt;"",$C4047&lt;&gt;"",$B4047&lt;=$C4047),INDEX(Szabalyok!$C:$C,$N4047),"")</f>
        <v/>
      </c>
      <c r="P4047">
        <f>IF(D4047="",P4046,P4046+1)</f>
        <v/>
      </c>
    </row>
    <row r="4048">
      <c r="A4048">
        <f>IF(P4048=P4047,0,P4048)</f>
        <v/>
      </c>
      <c r="B4048" s="41">
        <f>IF($M4048&gt;300,"",IF(OR(INDEX(Bemenet!$E$2:$E$301,$M4048)="",INDEX(Bemenet!$F$2:$F$301,$M4048)=""),"",MAX(INDEX(Bemenet!$E$2:$E$301,$M4048),INDEX(Szabalyok!$A:$A,$N4048))))</f>
        <v/>
      </c>
      <c r="C4048" s="41">
        <f>IF($B4048="","",MIN(INDEX(Bemenet!$F$2:$F$301,$M4048),INDEX(Szabalyok!$B:$B,$N4048)))</f>
        <v/>
      </c>
      <c r="D4048" s="5">
        <f>IF(AND($B4048&lt;&gt;"",$C4048&lt;&gt;"",$B4048&lt;=$C4048),INDEX(Bemenet!$G$2:$G$301,$M4048),"")</f>
        <v/>
      </c>
      <c r="E4048" s="6">
        <f>IF(AND($B4048&lt;&gt;"",$C4048&lt;&gt;"",$B4048&lt;=$C4048),INDEX(Bemenet!$D$2:$D$301,$M4048),"")</f>
        <v/>
      </c>
      <c r="F4048" s="5">
        <f>IF(AND($B4048&lt;&gt;"",$C4048&lt;&gt;"",$B4048&lt;=$C4048),$C4048-$B4048+1,"")</f>
        <v/>
      </c>
      <c r="G4048" s="5">
        <f>IF($F4048="","",$F4048*$D4048)</f>
        <v/>
      </c>
      <c r="H4048" s="42">
        <f>IF($G4048="","",$O4048)</f>
        <v/>
      </c>
      <c r="I4048" s="5">
        <f>IF($G4048="","",$G4048*IF($H4048="",$O4048,$H4048)/100)</f>
        <v/>
      </c>
      <c r="J4048" s="5">
        <f>IF(OR($L4048="",NOT(COUNTIFS($L$2:$L4048,$L4048)=1)),"",SUMIFS($G:$G,$L:$L,$L4048))</f>
        <v/>
      </c>
      <c r="K4048" s="5">
        <f>IF(OR($L4048="",NOT(COUNTIFS($L$2:$L4048,$L4048)=1)),"",SUMIFS($I:$I,$L:$L,$L4048))</f>
        <v/>
      </c>
      <c r="L4048" s="6">
        <f>IF($B4048="","",YEAR($B4048))</f>
        <v/>
      </c>
      <c r="M4048" s="6">
        <f>INT((ROW()-2)/39)+1</f>
        <v/>
      </c>
      <c r="N4048" s="6">
        <f>MOD(ROW()-2,39)+2</f>
        <v/>
      </c>
      <c r="O4048" s="42">
        <f>IF(AND($B4048&lt;&gt;"",$C4048&lt;&gt;"",$B4048&lt;=$C4048),INDEX(Szabalyok!$C:$C,$N4048),"")</f>
        <v/>
      </c>
      <c r="P4048">
        <f>IF(D4048="",P4047,P4047+1)</f>
        <v/>
      </c>
    </row>
    <row r="4049">
      <c r="A4049">
        <f>IF(P4049=P4048,0,P4049)</f>
        <v/>
      </c>
      <c r="B4049" s="41">
        <f>IF($M4049&gt;300,"",IF(OR(INDEX(Bemenet!$E$2:$E$301,$M4049)="",INDEX(Bemenet!$F$2:$F$301,$M4049)=""),"",MAX(INDEX(Bemenet!$E$2:$E$301,$M4049),INDEX(Szabalyok!$A:$A,$N4049))))</f>
        <v/>
      </c>
      <c r="C4049" s="41">
        <f>IF($B4049="","",MIN(INDEX(Bemenet!$F$2:$F$301,$M4049),INDEX(Szabalyok!$B:$B,$N4049)))</f>
        <v/>
      </c>
      <c r="D4049" s="5">
        <f>IF(AND($B4049&lt;&gt;"",$C4049&lt;&gt;"",$B4049&lt;=$C4049),INDEX(Bemenet!$G$2:$G$301,$M4049),"")</f>
        <v/>
      </c>
      <c r="E4049" s="6">
        <f>IF(AND($B4049&lt;&gt;"",$C4049&lt;&gt;"",$B4049&lt;=$C4049),INDEX(Bemenet!$D$2:$D$301,$M4049),"")</f>
        <v/>
      </c>
      <c r="F4049" s="5">
        <f>IF(AND($B4049&lt;&gt;"",$C4049&lt;&gt;"",$B4049&lt;=$C4049),$C4049-$B4049+1,"")</f>
        <v/>
      </c>
      <c r="G4049" s="5">
        <f>IF($F4049="","",$F4049*$D4049)</f>
        <v/>
      </c>
      <c r="H4049" s="42">
        <f>IF($G4049="","",$O4049)</f>
        <v/>
      </c>
      <c r="I4049" s="5">
        <f>IF($G4049="","",$G4049*IF($H4049="",$O4049,$H4049)/100)</f>
        <v/>
      </c>
      <c r="J4049" s="5">
        <f>IF(OR($L4049="",NOT(COUNTIFS($L$2:$L4049,$L4049)=1)),"",SUMIFS($G:$G,$L:$L,$L4049))</f>
        <v/>
      </c>
      <c r="K4049" s="5">
        <f>IF(OR($L4049="",NOT(COUNTIFS($L$2:$L4049,$L4049)=1)),"",SUMIFS($I:$I,$L:$L,$L4049))</f>
        <v/>
      </c>
      <c r="L4049" s="6">
        <f>IF($B4049="","",YEAR($B4049))</f>
        <v/>
      </c>
      <c r="M4049" s="6">
        <f>INT((ROW()-2)/39)+1</f>
        <v/>
      </c>
      <c r="N4049" s="6">
        <f>MOD(ROW()-2,39)+2</f>
        <v/>
      </c>
      <c r="O4049" s="42">
        <f>IF(AND($B4049&lt;&gt;"",$C4049&lt;&gt;"",$B4049&lt;=$C4049),INDEX(Szabalyok!$C:$C,$N4049),"")</f>
        <v/>
      </c>
      <c r="P4049">
        <f>IF(D4049="",P4048,P4048+1)</f>
        <v/>
      </c>
    </row>
    <row r="4050">
      <c r="A4050">
        <f>IF(P4050=P4049,0,P4050)</f>
        <v/>
      </c>
      <c r="B4050" s="41">
        <f>IF($M4050&gt;300,"",IF(OR(INDEX(Bemenet!$E$2:$E$301,$M4050)="",INDEX(Bemenet!$F$2:$F$301,$M4050)=""),"",MAX(INDEX(Bemenet!$E$2:$E$301,$M4050),INDEX(Szabalyok!$A:$A,$N4050))))</f>
        <v/>
      </c>
      <c r="C4050" s="41">
        <f>IF($B4050="","",MIN(INDEX(Bemenet!$F$2:$F$301,$M4050),INDEX(Szabalyok!$B:$B,$N4050)))</f>
        <v/>
      </c>
      <c r="D4050" s="5">
        <f>IF(AND($B4050&lt;&gt;"",$C4050&lt;&gt;"",$B4050&lt;=$C4050),INDEX(Bemenet!$G$2:$G$301,$M4050),"")</f>
        <v/>
      </c>
      <c r="E4050" s="6">
        <f>IF(AND($B4050&lt;&gt;"",$C4050&lt;&gt;"",$B4050&lt;=$C4050),INDEX(Bemenet!$D$2:$D$301,$M4050),"")</f>
        <v/>
      </c>
      <c r="F4050" s="5">
        <f>IF(AND($B4050&lt;&gt;"",$C4050&lt;&gt;"",$B4050&lt;=$C4050),$C4050-$B4050+1,"")</f>
        <v/>
      </c>
      <c r="G4050" s="5">
        <f>IF($F4050="","",$F4050*$D4050)</f>
        <v/>
      </c>
      <c r="H4050" s="42">
        <f>IF($G4050="","",$O4050)</f>
        <v/>
      </c>
      <c r="I4050" s="5">
        <f>IF($G4050="","",$G4050*IF($H4050="",$O4050,$H4050)/100)</f>
        <v/>
      </c>
      <c r="J4050" s="5">
        <f>IF(OR($L4050="",NOT(COUNTIFS($L$2:$L4050,$L4050)=1)),"",SUMIFS($G:$G,$L:$L,$L4050))</f>
        <v/>
      </c>
      <c r="K4050" s="5">
        <f>IF(OR($L4050="",NOT(COUNTIFS($L$2:$L4050,$L4050)=1)),"",SUMIFS($I:$I,$L:$L,$L4050))</f>
        <v/>
      </c>
      <c r="L4050" s="6">
        <f>IF($B4050="","",YEAR($B4050))</f>
        <v/>
      </c>
      <c r="M4050" s="6">
        <f>INT((ROW()-2)/39)+1</f>
        <v/>
      </c>
      <c r="N4050" s="6">
        <f>MOD(ROW()-2,39)+2</f>
        <v/>
      </c>
      <c r="O4050" s="42">
        <f>IF(AND($B4050&lt;&gt;"",$C4050&lt;&gt;"",$B4050&lt;=$C4050),INDEX(Szabalyok!$C:$C,$N4050),"")</f>
        <v/>
      </c>
      <c r="P4050">
        <f>IF(D4050="",P4049,P4049+1)</f>
        <v/>
      </c>
    </row>
    <row r="4051">
      <c r="A4051">
        <f>IF(P4051=P4050,0,P4051)</f>
        <v/>
      </c>
      <c r="B4051" s="41">
        <f>IF($M4051&gt;300,"",IF(OR(INDEX(Bemenet!$E$2:$E$301,$M4051)="",INDEX(Bemenet!$F$2:$F$301,$M4051)=""),"",MAX(INDEX(Bemenet!$E$2:$E$301,$M4051),INDEX(Szabalyok!$A:$A,$N4051))))</f>
        <v/>
      </c>
      <c r="C4051" s="41">
        <f>IF($B4051="","",MIN(INDEX(Bemenet!$F$2:$F$301,$M4051),INDEX(Szabalyok!$B:$B,$N4051)))</f>
        <v/>
      </c>
      <c r="D4051" s="5">
        <f>IF(AND($B4051&lt;&gt;"",$C4051&lt;&gt;"",$B4051&lt;=$C4051),INDEX(Bemenet!$G$2:$G$301,$M4051),"")</f>
        <v/>
      </c>
      <c r="E4051" s="6">
        <f>IF(AND($B4051&lt;&gt;"",$C4051&lt;&gt;"",$B4051&lt;=$C4051),INDEX(Bemenet!$D$2:$D$301,$M4051),"")</f>
        <v/>
      </c>
      <c r="F4051" s="5">
        <f>IF(AND($B4051&lt;&gt;"",$C4051&lt;&gt;"",$B4051&lt;=$C4051),$C4051-$B4051+1,"")</f>
        <v/>
      </c>
      <c r="G4051" s="5">
        <f>IF($F4051="","",$F4051*$D4051)</f>
        <v/>
      </c>
      <c r="H4051" s="42">
        <f>IF($G4051="","",$O4051)</f>
        <v/>
      </c>
      <c r="I4051" s="5">
        <f>IF($G4051="","",$G4051*IF($H4051="",$O4051,$H4051)/100)</f>
        <v/>
      </c>
      <c r="J4051" s="5">
        <f>IF(OR($L4051="",NOT(COUNTIFS($L$2:$L4051,$L4051)=1)),"",SUMIFS($G:$G,$L:$L,$L4051))</f>
        <v/>
      </c>
      <c r="K4051" s="5">
        <f>IF(OR($L4051="",NOT(COUNTIFS($L$2:$L4051,$L4051)=1)),"",SUMIFS($I:$I,$L:$L,$L4051))</f>
        <v/>
      </c>
      <c r="L4051" s="6">
        <f>IF($B4051="","",YEAR($B4051))</f>
        <v/>
      </c>
      <c r="M4051" s="6">
        <f>INT((ROW()-2)/39)+1</f>
        <v/>
      </c>
      <c r="N4051" s="6">
        <f>MOD(ROW()-2,39)+2</f>
        <v/>
      </c>
      <c r="O4051" s="42">
        <f>IF(AND($B4051&lt;&gt;"",$C4051&lt;&gt;"",$B4051&lt;=$C4051),INDEX(Szabalyok!$C:$C,$N4051),"")</f>
        <v/>
      </c>
      <c r="P4051">
        <f>IF(D4051="",P4050,P4050+1)</f>
        <v/>
      </c>
    </row>
    <row r="4052">
      <c r="A4052">
        <f>IF(P4052=P4051,0,P4052)</f>
        <v/>
      </c>
      <c r="B4052" s="41">
        <f>IF($M4052&gt;300,"",IF(OR(INDEX(Bemenet!$E$2:$E$301,$M4052)="",INDEX(Bemenet!$F$2:$F$301,$M4052)=""),"",MAX(INDEX(Bemenet!$E$2:$E$301,$M4052),INDEX(Szabalyok!$A:$A,$N4052))))</f>
        <v/>
      </c>
      <c r="C4052" s="41">
        <f>IF($B4052="","",MIN(INDEX(Bemenet!$F$2:$F$301,$M4052),INDEX(Szabalyok!$B:$B,$N4052)))</f>
        <v/>
      </c>
      <c r="D4052" s="5">
        <f>IF(AND($B4052&lt;&gt;"",$C4052&lt;&gt;"",$B4052&lt;=$C4052),INDEX(Bemenet!$G$2:$G$301,$M4052),"")</f>
        <v/>
      </c>
      <c r="E4052" s="6">
        <f>IF(AND($B4052&lt;&gt;"",$C4052&lt;&gt;"",$B4052&lt;=$C4052),INDEX(Bemenet!$D$2:$D$301,$M4052),"")</f>
        <v/>
      </c>
      <c r="F4052" s="5">
        <f>IF(AND($B4052&lt;&gt;"",$C4052&lt;&gt;"",$B4052&lt;=$C4052),$C4052-$B4052+1,"")</f>
        <v/>
      </c>
      <c r="G4052" s="5">
        <f>IF($F4052="","",$F4052*$D4052)</f>
        <v/>
      </c>
      <c r="H4052" s="42">
        <f>IF($G4052="","",$O4052)</f>
        <v/>
      </c>
      <c r="I4052" s="5">
        <f>IF($G4052="","",$G4052*IF($H4052="",$O4052,$H4052)/100)</f>
        <v/>
      </c>
      <c r="J4052" s="5">
        <f>IF(OR($L4052="",NOT(COUNTIFS($L$2:$L4052,$L4052)=1)),"",SUMIFS($G:$G,$L:$L,$L4052))</f>
        <v/>
      </c>
      <c r="K4052" s="5">
        <f>IF(OR($L4052="",NOT(COUNTIFS($L$2:$L4052,$L4052)=1)),"",SUMIFS($I:$I,$L:$L,$L4052))</f>
        <v/>
      </c>
      <c r="L4052" s="6">
        <f>IF($B4052="","",YEAR($B4052))</f>
        <v/>
      </c>
      <c r="M4052" s="6">
        <f>INT((ROW()-2)/39)+1</f>
        <v/>
      </c>
      <c r="N4052" s="6">
        <f>MOD(ROW()-2,39)+2</f>
        <v/>
      </c>
      <c r="O4052" s="42">
        <f>IF(AND($B4052&lt;&gt;"",$C4052&lt;&gt;"",$B4052&lt;=$C4052),INDEX(Szabalyok!$C:$C,$N4052),"")</f>
        <v/>
      </c>
      <c r="P4052">
        <f>IF(D4052="",P4051,P4051+1)</f>
        <v/>
      </c>
    </row>
    <row r="4053">
      <c r="A4053">
        <f>IF(P4053=P4052,0,P4053)</f>
        <v/>
      </c>
      <c r="B4053" s="41">
        <f>IF($M4053&gt;300,"",IF(OR(INDEX(Bemenet!$E$2:$E$301,$M4053)="",INDEX(Bemenet!$F$2:$F$301,$M4053)=""),"",MAX(INDEX(Bemenet!$E$2:$E$301,$M4053),INDEX(Szabalyok!$A:$A,$N4053))))</f>
        <v/>
      </c>
      <c r="C4053" s="41">
        <f>IF($B4053="","",MIN(INDEX(Bemenet!$F$2:$F$301,$M4053),INDEX(Szabalyok!$B:$B,$N4053)))</f>
        <v/>
      </c>
      <c r="D4053" s="5">
        <f>IF(AND($B4053&lt;&gt;"",$C4053&lt;&gt;"",$B4053&lt;=$C4053),INDEX(Bemenet!$G$2:$G$301,$M4053),"")</f>
        <v/>
      </c>
      <c r="E4053" s="6">
        <f>IF(AND($B4053&lt;&gt;"",$C4053&lt;&gt;"",$B4053&lt;=$C4053),INDEX(Bemenet!$D$2:$D$301,$M4053),"")</f>
        <v/>
      </c>
      <c r="F4053" s="5">
        <f>IF(AND($B4053&lt;&gt;"",$C4053&lt;&gt;"",$B4053&lt;=$C4053),$C4053-$B4053+1,"")</f>
        <v/>
      </c>
      <c r="G4053" s="5">
        <f>IF($F4053="","",$F4053*$D4053)</f>
        <v/>
      </c>
      <c r="H4053" s="42">
        <f>IF($G4053="","",$O4053)</f>
        <v/>
      </c>
      <c r="I4053" s="5">
        <f>IF($G4053="","",$G4053*IF($H4053="",$O4053,$H4053)/100)</f>
        <v/>
      </c>
      <c r="J4053" s="5">
        <f>IF(OR($L4053="",NOT(COUNTIFS($L$2:$L4053,$L4053)=1)),"",SUMIFS($G:$G,$L:$L,$L4053))</f>
        <v/>
      </c>
      <c r="K4053" s="5">
        <f>IF(OR($L4053="",NOT(COUNTIFS($L$2:$L4053,$L4053)=1)),"",SUMIFS($I:$I,$L:$L,$L4053))</f>
        <v/>
      </c>
      <c r="L4053" s="6">
        <f>IF($B4053="","",YEAR($B4053))</f>
        <v/>
      </c>
      <c r="M4053" s="6">
        <f>INT((ROW()-2)/39)+1</f>
        <v/>
      </c>
      <c r="N4053" s="6">
        <f>MOD(ROW()-2,39)+2</f>
        <v/>
      </c>
      <c r="O4053" s="42">
        <f>IF(AND($B4053&lt;&gt;"",$C4053&lt;&gt;"",$B4053&lt;=$C4053),INDEX(Szabalyok!$C:$C,$N4053),"")</f>
        <v/>
      </c>
      <c r="P4053">
        <f>IF(D4053="",P4052,P4052+1)</f>
        <v/>
      </c>
    </row>
    <row r="4054">
      <c r="A4054">
        <f>IF(P4054=P4053,0,P4054)</f>
        <v/>
      </c>
      <c r="B4054" s="41">
        <f>IF($M4054&gt;300,"",IF(OR(INDEX(Bemenet!$E$2:$E$301,$M4054)="",INDEX(Bemenet!$F$2:$F$301,$M4054)=""),"",MAX(INDEX(Bemenet!$E$2:$E$301,$M4054),INDEX(Szabalyok!$A:$A,$N4054))))</f>
        <v/>
      </c>
      <c r="C4054" s="41">
        <f>IF($B4054="","",MIN(INDEX(Bemenet!$F$2:$F$301,$M4054),INDEX(Szabalyok!$B:$B,$N4054)))</f>
        <v/>
      </c>
      <c r="D4054" s="5">
        <f>IF(AND($B4054&lt;&gt;"",$C4054&lt;&gt;"",$B4054&lt;=$C4054),INDEX(Bemenet!$G$2:$G$301,$M4054),"")</f>
        <v/>
      </c>
      <c r="E4054" s="6">
        <f>IF(AND($B4054&lt;&gt;"",$C4054&lt;&gt;"",$B4054&lt;=$C4054),INDEX(Bemenet!$D$2:$D$301,$M4054),"")</f>
        <v/>
      </c>
      <c r="F4054" s="5">
        <f>IF(AND($B4054&lt;&gt;"",$C4054&lt;&gt;"",$B4054&lt;=$C4054),$C4054-$B4054+1,"")</f>
        <v/>
      </c>
      <c r="G4054" s="5">
        <f>IF($F4054="","",$F4054*$D4054)</f>
        <v/>
      </c>
      <c r="H4054" s="42">
        <f>IF($G4054="","",$O4054)</f>
        <v/>
      </c>
      <c r="I4054" s="5">
        <f>IF($G4054="","",$G4054*IF($H4054="",$O4054,$H4054)/100)</f>
        <v/>
      </c>
      <c r="J4054" s="5">
        <f>IF(OR($L4054="",NOT(COUNTIFS($L$2:$L4054,$L4054)=1)),"",SUMIFS($G:$G,$L:$L,$L4054))</f>
        <v/>
      </c>
      <c r="K4054" s="5">
        <f>IF(OR($L4054="",NOT(COUNTIFS($L$2:$L4054,$L4054)=1)),"",SUMIFS($I:$I,$L:$L,$L4054))</f>
        <v/>
      </c>
      <c r="L4054" s="6">
        <f>IF($B4054="","",YEAR($B4054))</f>
        <v/>
      </c>
      <c r="M4054" s="6">
        <f>INT((ROW()-2)/39)+1</f>
        <v/>
      </c>
      <c r="N4054" s="6">
        <f>MOD(ROW()-2,39)+2</f>
        <v/>
      </c>
      <c r="O4054" s="42">
        <f>IF(AND($B4054&lt;&gt;"",$C4054&lt;&gt;"",$B4054&lt;=$C4054),INDEX(Szabalyok!$C:$C,$N4054),"")</f>
        <v/>
      </c>
      <c r="P4054">
        <f>IF(D4054="",P4053,P4053+1)</f>
        <v/>
      </c>
    </row>
    <row r="4055">
      <c r="A4055">
        <f>IF(P4055=P4054,0,P4055)</f>
        <v/>
      </c>
      <c r="B4055" s="41">
        <f>IF($M4055&gt;300,"",IF(OR(INDEX(Bemenet!$E$2:$E$301,$M4055)="",INDEX(Bemenet!$F$2:$F$301,$M4055)=""),"",MAX(INDEX(Bemenet!$E$2:$E$301,$M4055),INDEX(Szabalyok!$A:$A,$N4055))))</f>
        <v/>
      </c>
      <c r="C4055" s="41">
        <f>IF($B4055="","",MIN(INDEX(Bemenet!$F$2:$F$301,$M4055),INDEX(Szabalyok!$B:$B,$N4055)))</f>
        <v/>
      </c>
      <c r="D4055" s="5">
        <f>IF(AND($B4055&lt;&gt;"",$C4055&lt;&gt;"",$B4055&lt;=$C4055),INDEX(Bemenet!$G$2:$G$301,$M4055),"")</f>
        <v/>
      </c>
      <c r="E4055" s="6">
        <f>IF(AND($B4055&lt;&gt;"",$C4055&lt;&gt;"",$B4055&lt;=$C4055),INDEX(Bemenet!$D$2:$D$301,$M4055),"")</f>
        <v/>
      </c>
      <c r="F4055" s="5">
        <f>IF(AND($B4055&lt;&gt;"",$C4055&lt;&gt;"",$B4055&lt;=$C4055),$C4055-$B4055+1,"")</f>
        <v/>
      </c>
      <c r="G4055" s="5">
        <f>IF($F4055="","",$F4055*$D4055)</f>
        <v/>
      </c>
      <c r="H4055" s="42">
        <f>IF($G4055="","",$O4055)</f>
        <v/>
      </c>
      <c r="I4055" s="5">
        <f>IF($G4055="","",$G4055*IF($H4055="",$O4055,$H4055)/100)</f>
        <v/>
      </c>
      <c r="J4055" s="5">
        <f>IF(OR($L4055="",NOT(COUNTIFS($L$2:$L4055,$L4055)=1)),"",SUMIFS($G:$G,$L:$L,$L4055))</f>
        <v/>
      </c>
      <c r="K4055" s="5">
        <f>IF(OR($L4055="",NOT(COUNTIFS($L$2:$L4055,$L4055)=1)),"",SUMIFS($I:$I,$L:$L,$L4055))</f>
        <v/>
      </c>
      <c r="L4055" s="6">
        <f>IF($B4055="","",YEAR($B4055))</f>
        <v/>
      </c>
      <c r="M4055" s="6">
        <f>INT((ROW()-2)/39)+1</f>
        <v/>
      </c>
      <c r="N4055" s="6">
        <f>MOD(ROW()-2,39)+2</f>
        <v/>
      </c>
      <c r="O4055" s="42">
        <f>IF(AND($B4055&lt;&gt;"",$C4055&lt;&gt;"",$B4055&lt;=$C4055),INDEX(Szabalyok!$C:$C,$N4055),"")</f>
        <v/>
      </c>
      <c r="P4055">
        <f>IF(D4055="",P4054,P4054+1)</f>
        <v/>
      </c>
    </row>
    <row r="4056">
      <c r="A4056">
        <f>IF(P4056=P4055,0,P4056)</f>
        <v/>
      </c>
      <c r="B4056" s="41">
        <f>IF($M4056&gt;300,"",IF(OR(INDEX(Bemenet!$E$2:$E$301,$M4056)="",INDEX(Bemenet!$F$2:$F$301,$M4056)=""),"",MAX(INDEX(Bemenet!$E$2:$E$301,$M4056),INDEX(Szabalyok!$A:$A,$N4056))))</f>
        <v/>
      </c>
      <c r="C4056" s="41">
        <f>IF($B4056="","",MIN(INDEX(Bemenet!$F$2:$F$301,$M4056),INDEX(Szabalyok!$B:$B,$N4056)))</f>
        <v/>
      </c>
      <c r="D4056" s="5">
        <f>IF(AND($B4056&lt;&gt;"",$C4056&lt;&gt;"",$B4056&lt;=$C4056),INDEX(Bemenet!$G$2:$G$301,$M4056),"")</f>
        <v/>
      </c>
      <c r="E4056" s="6">
        <f>IF(AND($B4056&lt;&gt;"",$C4056&lt;&gt;"",$B4056&lt;=$C4056),INDEX(Bemenet!$D$2:$D$301,$M4056),"")</f>
        <v/>
      </c>
      <c r="F4056" s="5">
        <f>IF(AND($B4056&lt;&gt;"",$C4056&lt;&gt;"",$B4056&lt;=$C4056),$C4056-$B4056+1,"")</f>
        <v/>
      </c>
      <c r="G4056" s="5">
        <f>IF($F4056="","",$F4056*$D4056)</f>
        <v/>
      </c>
      <c r="H4056" s="42">
        <f>IF($G4056="","",$O4056)</f>
        <v/>
      </c>
      <c r="I4056" s="5">
        <f>IF($G4056="","",$G4056*IF($H4056="",$O4056,$H4056)/100)</f>
        <v/>
      </c>
      <c r="J4056" s="5">
        <f>IF(OR($L4056="",NOT(COUNTIFS($L$2:$L4056,$L4056)=1)),"",SUMIFS($G:$G,$L:$L,$L4056))</f>
        <v/>
      </c>
      <c r="K4056" s="5">
        <f>IF(OR($L4056="",NOT(COUNTIFS($L$2:$L4056,$L4056)=1)),"",SUMIFS($I:$I,$L:$L,$L4056))</f>
        <v/>
      </c>
      <c r="L4056" s="6">
        <f>IF($B4056="","",YEAR($B4056))</f>
        <v/>
      </c>
      <c r="M4056" s="6">
        <f>INT((ROW()-2)/39)+1</f>
        <v/>
      </c>
      <c r="N4056" s="6">
        <f>MOD(ROW()-2,39)+2</f>
        <v/>
      </c>
      <c r="O4056" s="42">
        <f>IF(AND($B4056&lt;&gt;"",$C4056&lt;&gt;"",$B4056&lt;=$C4056),INDEX(Szabalyok!$C:$C,$N4056),"")</f>
        <v/>
      </c>
      <c r="P4056">
        <f>IF(D4056="",P4055,P4055+1)</f>
        <v/>
      </c>
    </row>
    <row r="4057">
      <c r="A4057">
        <f>IF(P4057=P4056,0,P4057)</f>
        <v/>
      </c>
      <c r="B4057" s="41">
        <f>IF($M4057&gt;300,"",IF(OR(INDEX(Bemenet!$E$2:$E$301,$M4057)="",INDEX(Bemenet!$F$2:$F$301,$M4057)=""),"",MAX(INDEX(Bemenet!$E$2:$E$301,$M4057),INDEX(Szabalyok!$A:$A,$N4057))))</f>
        <v/>
      </c>
      <c r="C4057" s="41">
        <f>IF($B4057="","",MIN(INDEX(Bemenet!$F$2:$F$301,$M4057),INDEX(Szabalyok!$B:$B,$N4057)))</f>
        <v/>
      </c>
      <c r="D4057" s="5">
        <f>IF(AND($B4057&lt;&gt;"",$C4057&lt;&gt;"",$B4057&lt;=$C4057),INDEX(Bemenet!$G$2:$G$301,$M4057),"")</f>
        <v/>
      </c>
      <c r="E4057" s="6">
        <f>IF(AND($B4057&lt;&gt;"",$C4057&lt;&gt;"",$B4057&lt;=$C4057),INDEX(Bemenet!$D$2:$D$301,$M4057),"")</f>
        <v/>
      </c>
      <c r="F4057" s="5">
        <f>IF(AND($B4057&lt;&gt;"",$C4057&lt;&gt;"",$B4057&lt;=$C4057),$C4057-$B4057+1,"")</f>
        <v/>
      </c>
      <c r="G4057" s="5">
        <f>IF($F4057="","",$F4057*$D4057)</f>
        <v/>
      </c>
      <c r="H4057" s="42">
        <f>IF($G4057="","",$O4057)</f>
        <v/>
      </c>
      <c r="I4057" s="5">
        <f>IF($G4057="","",$G4057*IF($H4057="",$O4057,$H4057)/100)</f>
        <v/>
      </c>
      <c r="J4057" s="5">
        <f>IF(OR($L4057="",NOT(COUNTIFS($L$2:$L4057,$L4057)=1)),"",SUMIFS($G:$G,$L:$L,$L4057))</f>
        <v/>
      </c>
      <c r="K4057" s="5">
        <f>IF(OR($L4057="",NOT(COUNTIFS($L$2:$L4057,$L4057)=1)),"",SUMIFS($I:$I,$L:$L,$L4057))</f>
        <v/>
      </c>
      <c r="L4057" s="6">
        <f>IF($B4057="","",YEAR($B4057))</f>
        <v/>
      </c>
      <c r="M4057" s="6">
        <f>INT((ROW()-2)/39)+1</f>
        <v/>
      </c>
      <c r="N4057" s="6">
        <f>MOD(ROW()-2,39)+2</f>
        <v/>
      </c>
      <c r="O4057" s="42">
        <f>IF(AND($B4057&lt;&gt;"",$C4057&lt;&gt;"",$B4057&lt;=$C4057),INDEX(Szabalyok!$C:$C,$N4057),"")</f>
        <v/>
      </c>
      <c r="P4057">
        <f>IF(D4057="",P4056,P4056+1)</f>
        <v/>
      </c>
    </row>
    <row r="4058">
      <c r="A4058">
        <f>IF(P4058=P4057,0,P4058)</f>
        <v/>
      </c>
      <c r="B4058" s="41">
        <f>IF($M4058&gt;300,"",IF(OR(INDEX(Bemenet!$E$2:$E$301,$M4058)="",INDEX(Bemenet!$F$2:$F$301,$M4058)=""),"",MAX(INDEX(Bemenet!$E$2:$E$301,$M4058),INDEX(Szabalyok!$A:$A,$N4058))))</f>
        <v/>
      </c>
      <c r="C4058" s="41">
        <f>IF($B4058="","",MIN(INDEX(Bemenet!$F$2:$F$301,$M4058),INDEX(Szabalyok!$B:$B,$N4058)))</f>
        <v/>
      </c>
      <c r="D4058" s="5">
        <f>IF(AND($B4058&lt;&gt;"",$C4058&lt;&gt;"",$B4058&lt;=$C4058),INDEX(Bemenet!$G$2:$G$301,$M4058),"")</f>
        <v/>
      </c>
      <c r="E4058" s="6">
        <f>IF(AND($B4058&lt;&gt;"",$C4058&lt;&gt;"",$B4058&lt;=$C4058),INDEX(Bemenet!$D$2:$D$301,$M4058),"")</f>
        <v/>
      </c>
      <c r="F4058" s="5">
        <f>IF(AND($B4058&lt;&gt;"",$C4058&lt;&gt;"",$B4058&lt;=$C4058),$C4058-$B4058+1,"")</f>
        <v/>
      </c>
      <c r="G4058" s="5">
        <f>IF($F4058="","",$F4058*$D4058)</f>
        <v/>
      </c>
      <c r="H4058" s="42">
        <f>IF($G4058="","",$O4058)</f>
        <v/>
      </c>
      <c r="I4058" s="5">
        <f>IF($G4058="","",$G4058*IF($H4058="",$O4058,$H4058)/100)</f>
        <v/>
      </c>
      <c r="J4058" s="5">
        <f>IF(OR($L4058="",NOT(COUNTIFS($L$2:$L4058,$L4058)=1)),"",SUMIFS($G:$G,$L:$L,$L4058))</f>
        <v/>
      </c>
      <c r="K4058" s="5">
        <f>IF(OR($L4058="",NOT(COUNTIFS($L$2:$L4058,$L4058)=1)),"",SUMIFS($I:$I,$L:$L,$L4058))</f>
        <v/>
      </c>
      <c r="L4058" s="6">
        <f>IF($B4058="","",YEAR($B4058))</f>
        <v/>
      </c>
      <c r="M4058" s="6">
        <f>INT((ROW()-2)/39)+1</f>
        <v/>
      </c>
      <c r="N4058" s="6">
        <f>MOD(ROW()-2,39)+2</f>
        <v/>
      </c>
      <c r="O4058" s="42">
        <f>IF(AND($B4058&lt;&gt;"",$C4058&lt;&gt;"",$B4058&lt;=$C4058),INDEX(Szabalyok!$C:$C,$N4058),"")</f>
        <v/>
      </c>
      <c r="P4058">
        <f>IF(D4058="",P4057,P4057+1)</f>
        <v/>
      </c>
    </row>
    <row r="4059">
      <c r="A4059">
        <f>IF(P4059=P4058,0,P4059)</f>
        <v/>
      </c>
      <c r="B4059" s="41">
        <f>IF($M4059&gt;300,"",IF(OR(INDEX(Bemenet!$E$2:$E$301,$M4059)="",INDEX(Bemenet!$F$2:$F$301,$M4059)=""),"",MAX(INDEX(Bemenet!$E$2:$E$301,$M4059),INDEX(Szabalyok!$A:$A,$N4059))))</f>
        <v/>
      </c>
      <c r="C4059" s="41">
        <f>IF($B4059="","",MIN(INDEX(Bemenet!$F$2:$F$301,$M4059),INDEX(Szabalyok!$B:$B,$N4059)))</f>
        <v/>
      </c>
      <c r="D4059" s="5">
        <f>IF(AND($B4059&lt;&gt;"",$C4059&lt;&gt;"",$B4059&lt;=$C4059),INDEX(Bemenet!$G$2:$G$301,$M4059),"")</f>
        <v/>
      </c>
      <c r="E4059" s="6">
        <f>IF(AND($B4059&lt;&gt;"",$C4059&lt;&gt;"",$B4059&lt;=$C4059),INDEX(Bemenet!$D$2:$D$301,$M4059),"")</f>
        <v/>
      </c>
      <c r="F4059" s="5">
        <f>IF(AND($B4059&lt;&gt;"",$C4059&lt;&gt;"",$B4059&lt;=$C4059),$C4059-$B4059+1,"")</f>
        <v/>
      </c>
      <c r="G4059" s="5">
        <f>IF($F4059="","",$F4059*$D4059)</f>
        <v/>
      </c>
      <c r="H4059" s="42">
        <f>IF($G4059="","",$O4059)</f>
        <v/>
      </c>
      <c r="I4059" s="5">
        <f>IF($G4059="","",$G4059*IF($H4059="",$O4059,$H4059)/100)</f>
        <v/>
      </c>
      <c r="J4059" s="5">
        <f>IF(OR($L4059="",NOT(COUNTIFS($L$2:$L4059,$L4059)=1)),"",SUMIFS($G:$G,$L:$L,$L4059))</f>
        <v/>
      </c>
      <c r="K4059" s="5">
        <f>IF(OR($L4059="",NOT(COUNTIFS($L$2:$L4059,$L4059)=1)),"",SUMIFS($I:$I,$L:$L,$L4059))</f>
        <v/>
      </c>
      <c r="L4059" s="6">
        <f>IF($B4059="","",YEAR($B4059))</f>
        <v/>
      </c>
      <c r="M4059" s="6">
        <f>INT((ROW()-2)/39)+1</f>
        <v/>
      </c>
      <c r="N4059" s="6">
        <f>MOD(ROW()-2,39)+2</f>
        <v/>
      </c>
      <c r="O4059" s="42">
        <f>IF(AND($B4059&lt;&gt;"",$C4059&lt;&gt;"",$B4059&lt;=$C4059),INDEX(Szabalyok!$C:$C,$N4059),"")</f>
        <v/>
      </c>
      <c r="P4059">
        <f>IF(D4059="",P4058,P4058+1)</f>
        <v/>
      </c>
    </row>
    <row r="4060">
      <c r="A4060">
        <f>IF(P4060=P4059,0,P4060)</f>
        <v/>
      </c>
      <c r="B4060" s="41">
        <f>IF($M4060&gt;300,"",IF(OR(INDEX(Bemenet!$E$2:$E$301,$M4060)="",INDEX(Bemenet!$F$2:$F$301,$M4060)=""),"",MAX(INDEX(Bemenet!$E$2:$E$301,$M4060),INDEX(Szabalyok!$A:$A,$N4060))))</f>
        <v/>
      </c>
      <c r="C4060" s="41">
        <f>IF($B4060="","",MIN(INDEX(Bemenet!$F$2:$F$301,$M4060),INDEX(Szabalyok!$B:$B,$N4060)))</f>
        <v/>
      </c>
      <c r="D4060" s="5">
        <f>IF(AND($B4060&lt;&gt;"",$C4060&lt;&gt;"",$B4060&lt;=$C4060),INDEX(Bemenet!$G$2:$G$301,$M4060),"")</f>
        <v/>
      </c>
      <c r="E4060" s="6">
        <f>IF(AND($B4060&lt;&gt;"",$C4060&lt;&gt;"",$B4060&lt;=$C4060),INDEX(Bemenet!$D$2:$D$301,$M4060),"")</f>
        <v/>
      </c>
      <c r="F4060" s="5">
        <f>IF(AND($B4060&lt;&gt;"",$C4060&lt;&gt;"",$B4060&lt;=$C4060),$C4060-$B4060+1,"")</f>
        <v/>
      </c>
      <c r="G4060" s="5">
        <f>IF($F4060="","",$F4060*$D4060)</f>
        <v/>
      </c>
      <c r="H4060" s="42">
        <f>IF($G4060="","",$O4060)</f>
        <v/>
      </c>
      <c r="I4060" s="5">
        <f>IF($G4060="","",$G4060*IF($H4060="",$O4060,$H4060)/100)</f>
        <v/>
      </c>
      <c r="J4060" s="5">
        <f>IF(OR($L4060="",NOT(COUNTIFS($L$2:$L4060,$L4060)=1)),"",SUMIFS($G:$G,$L:$L,$L4060))</f>
        <v/>
      </c>
      <c r="K4060" s="5">
        <f>IF(OR($L4060="",NOT(COUNTIFS($L$2:$L4060,$L4060)=1)),"",SUMIFS($I:$I,$L:$L,$L4060))</f>
        <v/>
      </c>
      <c r="L4060" s="6">
        <f>IF($B4060="","",YEAR($B4060))</f>
        <v/>
      </c>
      <c r="M4060" s="6">
        <f>INT((ROW()-2)/39)+1</f>
        <v/>
      </c>
      <c r="N4060" s="6">
        <f>MOD(ROW()-2,39)+2</f>
        <v/>
      </c>
      <c r="O4060" s="42">
        <f>IF(AND($B4060&lt;&gt;"",$C4060&lt;&gt;"",$B4060&lt;=$C4060),INDEX(Szabalyok!$C:$C,$N4060),"")</f>
        <v/>
      </c>
      <c r="P4060">
        <f>IF(D4060="",P4059,P4059+1)</f>
        <v/>
      </c>
    </row>
    <row r="4061">
      <c r="A4061">
        <f>IF(P4061=P4060,0,P4061)</f>
        <v/>
      </c>
      <c r="B4061" s="41">
        <f>IF($M4061&gt;300,"",IF(OR(INDEX(Bemenet!$E$2:$E$301,$M4061)="",INDEX(Bemenet!$F$2:$F$301,$M4061)=""),"",MAX(INDEX(Bemenet!$E$2:$E$301,$M4061),INDEX(Szabalyok!$A:$A,$N4061))))</f>
        <v/>
      </c>
      <c r="C4061" s="41">
        <f>IF($B4061="","",MIN(INDEX(Bemenet!$F$2:$F$301,$M4061),INDEX(Szabalyok!$B:$B,$N4061)))</f>
        <v/>
      </c>
      <c r="D4061" s="5">
        <f>IF(AND($B4061&lt;&gt;"",$C4061&lt;&gt;"",$B4061&lt;=$C4061),INDEX(Bemenet!$G$2:$G$301,$M4061),"")</f>
        <v/>
      </c>
      <c r="E4061" s="6">
        <f>IF(AND($B4061&lt;&gt;"",$C4061&lt;&gt;"",$B4061&lt;=$C4061),INDEX(Bemenet!$D$2:$D$301,$M4061),"")</f>
        <v/>
      </c>
      <c r="F4061" s="5">
        <f>IF(AND($B4061&lt;&gt;"",$C4061&lt;&gt;"",$B4061&lt;=$C4061),$C4061-$B4061+1,"")</f>
        <v/>
      </c>
      <c r="G4061" s="5">
        <f>IF($F4061="","",$F4061*$D4061)</f>
        <v/>
      </c>
      <c r="H4061" s="42">
        <f>IF($G4061="","",$O4061)</f>
        <v/>
      </c>
      <c r="I4061" s="5">
        <f>IF($G4061="","",$G4061*IF($H4061="",$O4061,$H4061)/100)</f>
        <v/>
      </c>
      <c r="J4061" s="5">
        <f>IF(OR($L4061="",NOT(COUNTIFS($L$2:$L4061,$L4061)=1)),"",SUMIFS($G:$G,$L:$L,$L4061))</f>
        <v/>
      </c>
      <c r="K4061" s="5">
        <f>IF(OR($L4061="",NOT(COUNTIFS($L$2:$L4061,$L4061)=1)),"",SUMIFS($I:$I,$L:$L,$L4061))</f>
        <v/>
      </c>
      <c r="L4061" s="6">
        <f>IF($B4061="","",YEAR($B4061))</f>
        <v/>
      </c>
      <c r="M4061" s="6">
        <f>INT((ROW()-2)/39)+1</f>
        <v/>
      </c>
      <c r="N4061" s="6">
        <f>MOD(ROW()-2,39)+2</f>
        <v/>
      </c>
      <c r="O4061" s="42">
        <f>IF(AND($B4061&lt;&gt;"",$C4061&lt;&gt;"",$B4061&lt;=$C4061),INDEX(Szabalyok!$C:$C,$N4061),"")</f>
        <v/>
      </c>
      <c r="P4061">
        <f>IF(D4061="",P4060,P4060+1)</f>
        <v/>
      </c>
    </row>
    <row r="4062">
      <c r="A4062">
        <f>IF(P4062=P4061,0,P4062)</f>
        <v/>
      </c>
      <c r="B4062" s="41">
        <f>IF($M4062&gt;300,"",IF(OR(INDEX(Bemenet!$E$2:$E$301,$M4062)="",INDEX(Bemenet!$F$2:$F$301,$M4062)=""),"",MAX(INDEX(Bemenet!$E$2:$E$301,$M4062),INDEX(Szabalyok!$A:$A,$N4062))))</f>
        <v/>
      </c>
      <c r="C4062" s="41">
        <f>IF($B4062="","",MIN(INDEX(Bemenet!$F$2:$F$301,$M4062),INDEX(Szabalyok!$B:$B,$N4062)))</f>
        <v/>
      </c>
      <c r="D4062" s="5">
        <f>IF(AND($B4062&lt;&gt;"",$C4062&lt;&gt;"",$B4062&lt;=$C4062),INDEX(Bemenet!$G$2:$G$301,$M4062),"")</f>
        <v/>
      </c>
      <c r="E4062" s="6">
        <f>IF(AND($B4062&lt;&gt;"",$C4062&lt;&gt;"",$B4062&lt;=$C4062),INDEX(Bemenet!$D$2:$D$301,$M4062),"")</f>
        <v/>
      </c>
      <c r="F4062" s="5">
        <f>IF(AND($B4062&lt;&gt;"",$C4062&lt;&gt;"",$B4062&lt;=$C4062),$C4062-$B4062+1,"")</f>
        <v/>
      </c>
      <c r="G4062" s="5">
        <f>IF($F4062="","",$F4062*$D4062)</f>
        <v/>
      </c>
      <c r="H4062" s="42">
        <f>IF($G4062="","",$O4062)</f>
        <v/>
      </c>
      <c r="I4062" s="5">
        <f>IF($G4062="","",$G4062*IF($H4062="",$O4062,$H4062)/100)</f>
        <v/>
      </c>
      <c r="J4062" s="5">
        <f>IF(OR($L4062="",NOT(COUNTIFS($L$2:$L4062,$L4062)=1)),"",SUMIFS($G:$G,$L:$L,$L4062))</f>
        <v/>
      </c>
      <c r="K4062" s="5">
        <f>IF(OR($L4062="",NOT(COUNTIFS($L$2:$L4062,$L4062)=1)),"",SUMIFS($I:$I,$L:$L,$L4062))</f>
        <v/>
      </c>
      <c r="L4062" s="6">
        <f>IF($B4062="","",YEAR($B4062))</f>
        <v/>
      </c>
      <c r="M4062" s="6">
        <f>INT((ROW()-2)/39)+1</f>
        <v/>
      </c>
      <c r="N4062" s="6">
        <f>MOD(ROW()-2,39)+2</f>
        <v/>
      </c>
      <c r="O4062" s="42">
        <f>IF(AND($B4062&lt;&gt;"",$C4062&lt;&gt;"",$B4062&lt;=$C4062),INDEX(Szabalyok!$C:$C,$N4062),"")</f>
        <v/>
      </c>
      <c r="P4062">
        <f>IF(D4062="",P4061,P4061+1)</f>
        <v/>
      </c>
    </row>
    <row r="4063">
      <c r="A4063">
        <f>IF(P4063=P4062,0,P4063)</f>
        <v/>
      </c>
      <c r="B4063" s="41">
        <f>IF($M4063&gt;300,"",IF(OR(INDEX(Bemenet!$E$2:$E$301,$M4063)="",INDEX(Bemenet!$F$2:$F$301,$M4063)=""),"",MAX(INDEX(Bemenet!$E$2:$E$301,$M4063),INDEX(Szabalyok!$A:$A,$N4063))))</f>
        <v/>
      </c>
      <c r="C4063" s="41">
        <f>IF($B4063="","",MIN(INDEX(Bemenet!$F$2:$F$301,$M4063),INDEX(Szabalyok!$B:$B,$N4063)))</f>
        <v/>
      </c>
      <c r="D4063" s="5">
        <f>IF(AND($B4063&lt;&gt;"",$C4063&lt;&gt;"",$B4063&lt;=$C4063),INDEX(Bemenet!$G$2:$G$301,$M4063),"")</f>
        <v/>
      </c>
      <c r="E4063" s="6">
        <f>IF(AND($B4063&lt;&gt;"",$C4063&lt;&gt;"",$B4063&lt;=$C4063),INDEX(Bemenet!$D$2:$D$301,$M4063),"")</f>
        <v/>
      </c>
      <c r="F4063" s="5">
        <f>IF(AND($B4063&lt;&gt;"",$C4063&lt;&gt;"",$B4063&lt;=$C4063),$C4063-$B4063+1,"")</f>
        <v/>
      </c>
      <c r="G4063" s="5">
        <f>IF($F4063="","",$F4063*$D4063)</f>
        <v/>
      </c>
      <c r="H4063" s="42">
        <f>IF($G4063="","",$O4063)</f>
        <v/>
      </c>
      <c r="I4063" s="5">
        <f>IF($G4063="","",$G4063*IF($H4063="",$O4063,$H4063)/100)</f>
        <v/>
      </c>
      <c r="J4063" s="5">
        <f>IF(OR($L4063="",NOT(COUNTIFS($L$2:$L4063,$L4063)=1)),"",SUMIFS($G:$G,$L:$L,$L4063))</f>
        <v/>
      </c>
      <c r="K4063" s="5">
        <f>IF(OR($L4063="",NOT(COUNTIFS($L$2:$L4063,$L4063)=1)),"",SUMIFS($I:$I,$L:$L,$L4063))</f>
        <v/>
      </c>
      <c r="L4063" s="6">
        <f>IF($B4063="","",YEAR($B4063))</f>
        <v/>
      </c>
      <c r="M4063" s="6">
        <f>INT((ROW()-2)/39)+1</f>
        <v/>
      </c>
      <c r="N4063" s="6">
        <f>MOD(ROW()-2,39)+2</f>
        <v/>
      </c>
      <c r="O4063" s="42">
        <f>IF(AND($B4063&lt;&gt;"",$C4063&lt;&gt;"",$B4063&lt;=$C4063),INDEX(Szabalyok!$C:$C,$N4063),"")</f>
        <v/>
      </c>
      <c r="P4063">
        <f>IF(D4063="",P4062,P4062+1)</f>
        <v/>
      </c>
    </row>
    <row r="4064">
      <c r="A4064">
        <f>IF(P4064=P4063,0,P4064)</f>
        <v/>
      </c>
      <c r="B4064" s="41">
        <f>IF($M4064&gt;300,"",IF(OR(INDEX(Bemenet!$E$2:$E$301,$M4064)="",INDEX(Bemenet!$F$2:$F$301,$M4064)=""),"",MAX(INDEX(Bemenet!$E$2:$E$301,$M4064),INDEX(Szabalyok!$A:$A,$N4064))))</f>
        <v/>
      </c>
      <c r="C4064" s="41">
        <f>IF($B4064="","",MIN(INDEX(Bemenet!$F$2:$F$301,$M4064),INDEX(Szabalyok!$B:$B,$N4064)))</f>
        <v/>
      </c>
      <c r="D4064" s="5">
        <f>IF(AND($B4064&lt;&gt;"",$C4064&lt;&gt;"",$B4064&lt;=$C4064),INDEX(Bemenet!$G$2:$G$301,$M4064),"")</f>
        <v/>
      </c>
      <c r="E4064" s="6">
        <f>IF(AND($B4064&lt;&gt;"",$C4064&lt;&gt;"",$B4064&lt;=$C4064),INDEX(Bemenet!$D$2:$D$301,$M4064),"")</f>
        <v/>
      </c>
      <c r="F4064" s="5">
        <f>IF(AND($B4064&lt;&gt;"",$C4064&lt;&gt;"",$B4064&lt;=$C4064),$C4064-$B4064+1,"")</f>
        <v/>
      </c>
      <c r="G4064" s="5">
        <f>IF($F4064="","",$F4064*$D4064)</f>
        <v/>
      </c>
      <c r="H4064" s="42">
        <f>IF($G4064="","",$O4064)</f>
        <v/>
      </c>
      <c r="I4064" s="5">
        <f>IF($G4064="","",$G4064*IF($H4064="",$O4064,$H4064)/100)</f>
        <v/>
      </c>
      <c r="J4064" s="5">
        <f>IF(OR($L4064="",NOT(COUNTIFS($L$2:$L4064,$L4064)=1)),"",SUMIFS($G:$G,$L:$L,$L4064))</f>
        <v/>
      </c>
      <c r="K4064" s="5">
        <f>IF(OR($L4064="",NOT(COUNTIFS($L$2:$L4064,$L4064)=1)),"",SUMIFS($I:$I,$L:$L,$L4064))</f>
        <v/>
      </c>
      <c r="L4064" s="6">
        <f>IF($B4064="","",YEAR($B4064))</f>
        <v/>
      </c>
      <c r="M4064" s="6">
        <f>INT((ROW()-2)/39)+1</f>
        <v/>
      </c>
      <c r="N4064" s="6">
        <f>MOD(ROW()-2,39)+2</f>
        <v/>
      </c>
      <c r="O4064" s="42">
        <f>IF(AND($B4064&lt;&gt;"",$C4064&lt;&gt;"",$B4064&lt;=$C4064),INDEX(Szabalyok!$C:$C,$N4064),"")</f>
        <v/>
      </c>
      <c r="P4064">
        <f>IF(D4064="",P4063,P4063+1)</f>
        <v/>
      </c>
    </row>
    <row r="4065">
      <c r="A4065">
        <f>IF(P4065=P4064,0,P4065)</f>
        <v/>
      </c>
      <c r="B4065" s="41">
        <f>IF($M4065&gt;300,"",IF(OR(INDEX(Bemenet!$E$2:$E$301,$M4065)="",INDEX(Bemenet!$F$2:$F$301,$M4065)=""),"",MAX(INDEX(Bemenet!$E$2:$E$301,$M4065),INDEX(Szabalyok!$A:$A,$N4065))))</f>
        <v/>
      </c>
      <c r="C4065" s="41">
        <f>IF($B4065="","",MIN(INDEX(Bemenet!$F$2:$F$301,$M4065),INDEX(Szabalyok!$B:$B,$N4065)))</f>
        <v/>
      </c>
      <c r="D4065" s="5">
        <f>IF(AND($B4065&lt;&gt;"",$C4065&lt;&gt;"",$B4065&lt;=$C4065),INDEX(Bemenet!$G$2:$G$301,$M4065),"")</f>
        <v/>
      </c>
      <c r="E4065" s="6">
        <f>IF(AND($B4065&lt;&gt;"",$C4065&lt;&gt;"",$B4065&lt;=$C4065),INDEX(Bemenet!$D$2:$D$301,$M4065),"")</f>
        <v/>
      </c>
      <c r="F4065" s="5">
        <f>IF(AND($B4065&lt;&gt;"",$C4065&lt;&gt;"",$B4065&lt;=$C4065),$C4065-$B4065+1,"")</f>
        <v/>
      </c>
      <c r="G4065" s="5">
        <f>IF($F4065="","",$F4065*$D4065)</f>
        <v/>
      </c>
      <c r="H4065" s="42">
        <f>IF($G4065="","",$O4065)</f>
        <v/>
      </c>
      <c r="I4065" s="5">
        <f>IF($G4065="","",$G4065*IF($H4065="",$O4065,$H4065)/100)</f>
        <v/>
      </c>
      <c r="J4065" s="5">
        <f>IF(OR($L4065="",NOT(COUNTIFS($L$2:$L4065,$L4065)=1)),"",SUMIFS($G:$G,$L:$L,$L4065))</f>
        <v/>
      </c>
      <c r="K4065" s="5">
        <f>IF(OR($L4065="",NOT(COUNTIFS($L$2:$L4065,$L4065)=1)),"",SUMIFS($I:$I,$L:$L,$L4065))</f>
        <v/>
      </c>
      <c r="L4065" s="6">
        <f>IF($B4065="","",YEAR($B4065))</f>
        <v/>
      </c>
      <c r="M4065" s="6">
        <f>INT((ROW()-2)/39)+1</f>
        <v/>
      </c>
      <c r="N4065" s="6">
        <f>MOD(ROW()-2,39)+2</f>
        <v/>
      </c>
      <c r="O4065" s="42">
        <f>IF(AND($B4065&lt;&gt;"",$C4065&lt;&gt;"",$B4065&lt;=$C4065),INDEX(Szabalyok!$C:$C,$N4065),"")</f>
        <v/>
      </c>
      <c r="P4065">
        <f>IF(D4065="",P4064,P4064+1)</f>
        <v/>
      </c>
    </row>
    <row r="4066">
      <c r="A4066">
        <f>IF(P4066=P4065,0,P4066)</f>
        <v/>
      </c>
      <c r="B4066" s="41">
        <f>IF($M4066&gt;300,"",IF(OR(INDEX(Bemenet!$E$2:$E$301,$M4066)="",INDEX(Bemenet!$F$2:$F$301,$M4066)=""),"",MAX(INDEX(Bemenet!$E$2:$E$301,$M4066),INDEX(Szabalyok!$A:$A,$N4066))))</f>
        <v/>
      </c>
      <c r="C4066" s="41">
        <f>IF($B4066="","",MIN(INDEX(Bemenet!$F$2:$F$301,$M4066),INDEX(Szabalyok!$B:$B,$N4066)))</f>
        <v/>
      </c>
      <c r="D4066" s="5">
        <f>IF(AND($B4066&lt;&gt;"",$C4066&lt;&gt;"",$B4066&lt;=$C4066),INDEX(Bemenet!$G$2:$G$301,$M4066),"")</f>
        <v/>
      </c>
      <c r="E4066" s="6">
        <f>IF(AND($B4066&lt;&gt;"",$C4066&lt;&gt;"",$B4066&lt;=$C4066),INDEX(Bemenet!$D$2:$D$301,$M4066),"")</f>
        <v/>
      </c>
      <c r="F4066" s="5">
        <f>IF(AND($B4066&lt;&gt;"",$C4066&lt;&gt;"",$B4066&lt;=$C4066),$C4066-$B4066+1,"")</f>
        <v/>
      </c>
      <c r="G4066" s="5">
        <f>IF($F4066="","",$F4066*$D4066)</f>
        <v/>
      </c>
      <c r="H4066" s="42">
        <f>IF($G4066="","",$O4066)</f>
        <v/>
      </c>
      <c r="I4066" s="5">
        <f>IF($G4066="","",$G4066*IF($H4066="",$O4066,$H4066)/100)</f>
        <v/>
      </c>
      <c r="J4066" s="5">
        <f>IF(OR($L4066="",NOT(COUNTIFS($L$2:$L4066,$L4066)=1)),"",SUMIFS($G:$G,$L:$L,$L4066))</f>
        <v/>
      </c>
      <c r="K4066" s="5">
        <f>IF(OR($L4066="",NOT(COUNTIFS($L$2:$L4066,$L4066)=1)),"",SUMIFS($I:$I,$L:$L,$L4066))</f>
        <v/>
      </c>
      <c r="L4066" s="6">
        <f>IF($B4066="","",YEAR($B4066))</f>
        <v/>
      </c>
      <c r="M4066" s="6">
        <f>INT((ROW()-2)/39)+1</f>
        <v/>
      </c>
      <c r="N4066" s="6">
        <f>MOD(ROW()-2,39)+2</f>
        <v/>
      </c>
      <c r="O4066" s="42">
        <f>IF(AND($B4066&lt;&gt;"",$C4066&lt;&gt;"",$B4066&lt;=$C4066),INDEX(Szabalyok!$C:$C,$N4066),"")</f>
        <v/>
      </c>
      <c r="P4066">
        <f>IF(D4066="",P4065,P4065+1)</f>
        <v/>
      </c>
    </row>
    <row r="4067">
      <c r="A4067">
        <f>IF(P4067=P4066,0,P4067)</f>
        <v/>
      </c>
      <c r="B4067" s="41">
        <f>IF($M4067&gt;300,"",IF(OR(INDEX(Bemenet!$E$2:$E$301,$M4067)="",INDEX(Bemenet!$F$2:$F$301,$M4067)=""),"",MAX(INDEX(Bemenet!$E$2:$E$301,$M4067),INDEX(Szabalyok!$A:$A,$N4067))))</f>
        <v/>
      </c>
      <c r="C4067" s="41">
        <f>IF($B4067="","",MIN(INDEX(Bemenet!$F$2:$F$301,$M4067),INDEX(Szabalyok!$B:$B,$N4067)))</f>
        <v/>
      </c>
      <c r="D4067" s="5">
        <f>IF(AND($B4067&lt;&gt;"",$C4067&lt;&gt;"",$B4067&lt;=$C4067),INDEX(Bemenet!$G$2:$G$301,$M4067),"")</f>
        <v/>
      </c>
      <c r="E4067" s="6">
        <f>IF(AND($B4067&lt;&gt;"",$C4067&lt;&gt;"",$B4067&lt;=$C4067),INDEX(Bemenet!$D$2:$D$301,$M4067),"")</f>
        <v/>
      </c>
      <c r="F4067" s="5">
        <f>IF(AND($B4067&lt;&gt;"",$C4067&lt;&gt;"",$B4067&lt;=$C4067),$C4067-$B4067+1,"")</f>
        <v/>
      </c>
      <c r="G4067" s="5">
        <f>IF($F4067="","",$F4067*$D4067)</f>
        <v/>
      </c>
      <c r="H4067" s="42">
        <f>IF($G4067="","",$O4067)</f>
        <v/>
      </c>
      <c r="I4067" s="5">
        <f>IF($G4067="","",$G4067*IF($H4067="",$O4067,$H4067)/100)</f>
        <v/>
      </c>
      <c r="J4067" s="5">
        <f>IF(OR($L4067="",NOT(COUNTIFS($L$2:$L4067,$L4067)=1)),"",SUMIFS($G:$G,$L:$L,$L4067))</f>
        <v/>
      </c>
      <c r="K4067" s="5">
        <f>IF(OR($L4067="",NOT(COUNTIFS($L$2:$L4067,$L4067)=1)),"",SUMIFS($I:$I,$L:$L,$L4067))</f>
        <v/>
      </c>
      <c r="L4067" s="6">
        <f>IF($B4067="","",YEAR($B4067))</f>
        <v/>
      </c>
      <c r="M4067" s="6">
        <f>INT((ROW()-2)/39)+1</f>
        <v/>
      </c>
      <c r="N4067" s="6">
        <f>MOD(ROW()-2,39)+2</f>
        <v/>
      </c>
      <c r="O4067" s="42">
        <f>IF(AND($B4067&lt;&gt;"",$C4067&lt;&gt;"",$B4067&lt;=$C4067),INDEX(Szabalyok!$C:$C,$N4067),"")</f>
        <v/>
      </c>
      <c r="P4067">
        <f>IF(D4067="",P4066,P4066+1)</f>
        <v/>
      </c>
    </row>
    <row r="4068">
      <c r="A4068">
        <f>IF(P4068=P4067,0,P4068)</f>
        <v/>
      </c>
      <c r="B4068" s="41">
        <f>IF($M4068&gt;300,"",IF(OR(INDEX(Bemenet!$E$2:$E$301,$M4068)="",INDEX(Bemenet!$F$2:$F$301,$M4068)=""),"",MAX(INDEX(Bemenet!$E$2:$E$301,$M4068),INDEX(Szabalyok!$A:$A,$N4068))))</f>
        <v/>
      </c>
      <c r="C4068" s="41">
        <f>IF($B4068="","",MIN(INDEX(Bemenet!$F$2:$F$301,$M4068),INDEX(Szabalyok!$B:$B,$N4068)))</f>
        <v/>
      </c>
      <c r="D4068" s="5">
        <f>IF(AND($B4068&lt;&gt;"",$C4068&lt;&gt;"",$B4068&lt;=$C4068),INDEX(Bemenet!$G$2:$G$301,$M4068),"")</f>
        <v/>
      </c>
      <c r="E4068" s="6">
        <f>IF(AND($B4068&lt;&gt;"",$C4068&lt;&gt;"",$B4068&lt;=$C4068),INDEX(Bemenet!$D$2:$D$301,$M4068),"")</f>
        <v/>
      </c>
      <c r="F4068" s="5">
        <f>IF(AND($B4068&lt;&gt;"",$C4068&lt;&gt;"",$B4068&lt;=$C4068),$C4068-$B4068+1,"")</f>
        <v/>
      </c>
      <c r="G4068" s="5">
        <f>IF($F4068="","",$F4068*$D4068)</f>
        <v/>
      </c>
      <c r="H4068" s="42">
        <f>IF($G4068="","",$O4068)</f>
        <v/>
      </c>
      <c r="I4068" s="5">
        <f>IF($G4068="","",$G4068*IF($H4068="",$O4068,$H4068)/100)</f>
        <v/>
      </c>
      <c r="J4068" s="5">
        <f>IF(OR($L4068="",NOT(COUNTIFS($L$2:$L4068,$L4068)=1)),"",SUMIFS($G:$G,$L:$L,$L4068))</f>
        <v/>
      </c>
      <c r="K4068" s="5">
        <f>IF(OR($L4068="",NOT(COUNTIFS($L$2:$L4068,$L4068)=1)),"",SUMIFS($I:$I,$L:$L,$L4068))</f>
        <v/>
      </c>
      <c r="L4068" s="6">
        <f>IF($B4068="","",YEAR($B4068))</f>
        <v/>
      </c>
      <c r="M4068" s="6">
        <f>INT((ROW()-2)/39)+1</f>
        <v/>
      </c>
      <c r="N4068" s="6">
        <f>MOD(ROW()-2,39)+2</f>
        <v/>
      </c>
      <c r="O4068" s="42">
        <f>IF(AND($B4068&lt;&gt;"",$C4068&lt;&gt;"",$B4068&lt;=$C4068),INDEX(Szabalyok!$C:$C,$N4068),"")</f>
        <v/>
      </c>
      <c r="P4068">
        <f>IF(D4068="",P4067,P4067+1)</f>
        <v/>
      </c>
    </row>
    <row r="4069">
      <c r="A4069">
        <f>IF(P4069=P4068,0,P4069)</f>
        <v/>
      </c>
      <c r="B4069" s="41">
        <f>IF($M4069&gt;300,"",IF(OR(INDEX(Bemenet!$E$2:$E$301,$M4069)="",INDEX(Bemenet!$F$2:$F$301,$M4069)=""),"",MAX(INDEX(Bemenet!$E$2:$E$301,$M4069),INDEX(Szabalyok!$A:$A,$N4069))))</f>
        <v/>
      </c>
      <c r="C4069" s="41">
        <f>IF($B4069="","",MIN(INDEX(Bemenet!$F$2:$F$301,$M4069),INDEX(Szabalyok!$B:$B,$N4069)))</f>
        <v/>
      </c>
      <c r="D4069" s="5">
        <f>IF(AND($B4069&lt;&gt;"",$C4069&lt;&gt;"",$B4069&lt;=$C4069),INDEX(Bemenet!$G$2:$G$301,$M4069),"")</f>
        <v/>
      </c>
      <c r="E4069" s="6">
        <f>IF(AND($B4069&lt;&gt;"",$C4069&lt;&gt;"",$B4069&lt;=$C4069),INDEX(Bemenet!$D$2:$D$301,$M4069),"")</f>
        <v/>
      </c>
      <c r="F4069" s="5">
        <f>IF(AND($B4069&lt;&gt;"",$C4069&lt;&gt;"",$B4069&lt;=$C4069),$C4069-$B4069+1,"")</f>
        <v/>
      </c>
      <c r="G4069" s="5">
        <f>IF($F4069="","",$F4069*$D4069)</f>
        <v/>
      </c>
      <c r="H4069" s="42">
        <f>IF($G4069="","",$O4069)</f>
        <v/>
      </c>
      <c r="I4069" s="5">
        <f>IF($G4069="","",$G4069*IF($H4069="",$O4069,$H4069)/100)</f>
        <v/>
      </c>
      <c r="J4069" s="5">
        <f>IF(OR($L4069="",NOT(COUNTIFS($L$2:$L4069,$L4069)=1)),"",SUMIFS($G:$G,$L:$L,$L4069))</f>
        <v/>
      </c>
      <c r="K4069" s="5">
        <f>IF(OR($L4069="",NOT(COUNTIFS($L$2:$L4069,$L4069)=1)),"",SUMIFS($I:$I,$L:$L,$L4069))</f>
        <v/>
      </c>
      <c r="L4069" s="6">
        <f>IF($B4069="","",YEAR($B4069))</f>
        <v/>
      </c>
      <c r="M4069" s="6">
        <f>INT((ROW()-2)/39)+1</f>
        <v/>
      </c>
      <c r="N4069" s="6">
        <f>MOD(ROW()-2,39)+2</f>
        <v/>
      </c>
      <c r="O4069" s="42">
        <f>IF(AND($B4069&lt;&gt;"",$C4069&lt;&gt;"",$B4069&lt;=$C4069),INDEX(Szabalyok!$C:$C,$N4069),"")</f>
        <v/>
      </c>
      <c r="P4069">
        <f>IF(D4069="",P4068,P4068+1)</f>
        <v/>
      </c>
    </row>
    <row r="4070">
      <c r="A4070">
        <f>IF(P4070=P4069,0,P4070)</f>
        <v/>
      </c>
      <c r="B4070" s="41">
        <f>IF($M4070&gt;300,"",IF(OR(INDEX(Bemenet!$E$2:$E$301,$M4070)="",INDEX(Bemenet!$F$2:$F$301,$M4070)=""),"",MAX(INDEX(Bemenet!$E$2:$E$301,$M4070),INDEX(Szabalyok!$A:$A,$N4070))))</f>
        <v/>
      </c>
      <c r="C4070" s="41">
        <f>IF($B4070="","",MIN(INDEX(Bemenet!$F$2:$F$301,$M4070),INDEX(Szabalyok!$B:$B,$N4070)))</f>
        <v/>
      </c>
      <c r="D4070" s="5">
        <f>IF(AND($B4070&lt;&gt;"",$C4070&lt;&gt;"",$B4070&lt;=$C4070),INDEX(Bemenet!$G$2:$G$301,$M4070),"")</f>
        <v/>
      </c>
      <c r="E4070" s="6">
        <f>IF(AND($B4070&lt;&gt;"",$C4070&lt;&gt;"",$B4070&lt;=$C4070),INDEX(Bemenet!$D$2:$D$301,$M4070),"")</f>
        <v/>
      </c>
      <c r="F4070" s="5">
        <f>IF(AND($B4070&lt;&gt;"",$C4070&lt;&gt;"",$B4070&lt;=$C4070),$C4070-$B4070+1,"")</f>
        <v/>
      </c>
      <c r="G4070" s="5">
        <f>IF($F4070="","",$F4070*$D4070)</f>
        <v/>
      </c>
      <c r="H4070" s="42">
        <f>IF($G4070="","",$O4070)</f>
        <v/>
      </c>
      <c r="I4070" s="5">
        <f>IF($G4070="","",$G4070*IF($H4070="",$O4070,$H4070)/100)</f>
        <v/>
      </c>
      <c r="J4070" s="5">
        <f>IF(OR($L4070="",NOT(COUNTIFS($L$2:$L4070,$L4070)=1)),"",SUMIFS($G:$G,$L:$L,$L4070))</f>
        <v/>
      </c>
      <c r="K4070" s="5">
        <f>IF(OR($L4070="",NOT(COUNTIFS($L$2:$L4070,$L4070)=1)),"",SUMIFS($I:$I,$L:$L,$L4070))</f>
        <v/>
      </c>
      <c r="L4070" s="6">
        <f>IF($B4070="","",YEAR($B4070))</f>
        <v/>
      </c>
      <c r="M4070" s="6">
        <f>INT((ROW()-2)/39)+1</f>
        <v/>
      </c>
      <c r="N4070" s="6">
        <f>MOD(ROW()-2,39)+2</f>
        <v/>
      </c>
      <c r="O4070" s="42">
        <f>IF(AND($B4070&lt;&gt;"",$C4070&lt;&gt;"",$B4070&lt;=$C4070),INDEX(Szabalyok!$C:$C,$N4070),"")</f>
        <v/>
      </c>
      <c r="P4070">
        <f>IF(D4070="",P4069,P4069+1)</f>
        <v/>
      </c>
    </row>
    <row r="4071">
      <c r="A4071">
        <f>IF(P4071=P4070,0,P4071)</f>
        <v/>
      </c>
      <c r="B4071" s="41">
        <f>IF($M4071&gt;300,"",IF(OR(INDEX(Bemenet!$E$2:$E$301,$M4071)="",INDEX(Bemenet!$F$2:$F$301,$M4071)=""),"",MAX(INDEX(Bemenet!$E$2:$E$301,$M4071),INDEX(Szabalyok!$A:$A,$N4071))))</f>
        <v/>
      </c>
      <c r="C4071" s="41">
        <f>IF($B4071="","",MIN(INDEX(Bemenet!$F$2:$F$301,$M4071),INDEX(Szabalyok!$B:$B,$N4071)))</f>
        <v/>
      </c>
      <c r="D4071" s="5">
        <f>IF(AND($B4071&lt;&gt;"",$C4071&lt;&gt;"",$B4071&lt;=$C4071),INDEX(Bemenet!$G$2:$G$301,$M4071),"")</f>
        <v/>
      </c>
      <c r="E4071" s="6">
        <f>IF(AND($B4071&lt;&gt;"",$C4071&lt;&gt;"",$B4071&lt;=$C4071),INDEX(Bemenet!$D$2:$D$301,$M4071),"")</f>
        <v/>
      </c>
      <c r="F4071" s="5">
        <f>IF(AND($B4071&lt;&gt;"",$C4071&lt;&gt;"",$B4071&lt;=$C4071),$C4071-$B4071+1,"")</f>
        <v/>
      </c>
      <c r="G4071" s="5">
        <f>IF($F4071="","",$F4071*$D4071)</f>
        <v/>
      </c>
      <c r="H4071" s="42">
        <f>IF($G4071="","",$O4071)</f>
        <v/>
      </c>
      <c r="I4071" s="5">
        <f>IF($G4071="","",$G4071*IF($H4071="",$O4071,$H4071)/100)</f>
        <v/>
      </c>
      <c r="J4071" s="5">
        <f>IF(OR($L4071="",NOT(COUNTIFS($L$2:$L4071,$L4071)=1)),"",SUMIFS($G:$G,$L:$L,$L4071))</f>
        <v/>
      </c>
      <c r="K4071" s="5">
        <f>IF(OR($L4071="",NOT(COUNTIFS($L$2:$L4071,$L4071)=1)),"",SUMIFS($I:$I,$L:$L,$L4071))</f>
        <v/>
      </c>
      <c r="L4071" s="6">
        <f>IF($B4071="","",YEAR($B4071))</f>
        <v/>
      </c>
      <c r="M4071" s="6">
        <f>INT((ROW()-2)/39)+1</f>
        <v/>
      </c>
      <c r="N4071" s="6">
        <f>MOD(ROW()-2,39)+2</f>
        <v/>
      </c>
      <c r="O4071" s="42">
        <f>IF(AND($B4071&lt;&gt;"",$C4071&lt;&gt;"",$B4071&lt;=$C4071),INDEX(Szabalyok!$C:$C,$N4071),"")</f>
        <v/>
      </c>
      <c r="P4071">
        <f>IF(D4071="",P4070,P4070+1)</f>
        <v/>
      </c>
    </row>
    <row r="4072">
      <c r="A4072">
        <f>IF(P4072=P4071,0,P4072)</f>
        <v/>
      </c>
      <c r="B4072" s="41">
        <f>IF($M4072&gt;300,"",IF(OR(INDEX(Bemenet!$E$2:$E$301,$M4072)="",INDEX(Bemenet!$F$2:$F$301,$M4072)=""),"",MAX(INDEX(Bemenet!$E$2:$E$301,$M4072),INDEX(Szabalyok!$A:$A,$N4072))))</f>
        <v/>
      </c>
      <c r="C4072" s="41">
        <f>IF($B4072="","",MIN(INDEX(Bemenet!$F$2:$F$301,$M4072),INDEX(Szabalyok!$B:$B,$N4072)))</f>
        <v/>
      </c>
      <c r="D4072" s="5">
        <f>IF(AND($B4072&lt;&gt;"",$C4072&lt;&gt;"",$B4072&lt;=$C4072),INDEX(Bemenet!$G$2:$G$301,$M4072),"")</f>
        <v/>
      </c>
      <c r="E4072" s="6">
        <f>IF(AND($B4072&lt;&gt;"",$C4072&lt;&gt;"",$B4072&lt;=$C4072),INDEX(Bemenet!$D$2:$D$301,$M4072),"")</f>
        <v/>
      </c>
      <c r="F4072" s="5">
        <f>IF(AND($B4072&lt;&gt;"",$C4072&lt;&gt;"",$B4072&lt;=$C4072),$C4072-$B4072+1,"")</f>
        <v/>
      </c>
      <c r="G4072" s="5">
        <f>IF($F4072="","",$F4072*$D4072)</f>
        <v/>
      </c>
      <c r="H4072" s="42">
        <f>IF($G4072="","",$O4072)</f>
        <v/>
      </c>
      <c r="I4072" s="5">
        <f>IF($G4072="","",$G4072*IF($H4072="",$O4072,$H4072)/100)</f>
        <v/>
      </c>
      <c r="J4072" s="5">
        <f>IF(OR($L4072="",NOT(COUNTIFS($L$2:$L4072,$L4072)=1)),"",SUMIFS($G:$G,$L:$L,$L4072))</f>
        <v/>
      </c>
      <c r="K4072" s="5">
        <f>IF(OR($L4072="",NOT(COUNTIFS($L$2:$L4072,$L4072)=1)),"",SUMIFS($I:$I,$L:$L,$L4072))</f>
        <v/>
      </c>
      <c r="L4072" s="6">
        <f>IF($B4072="","",YEAR($B4072))</f>
        <v/>
      </c>
      <c r="M4072" s="6">
        <f>INT((ROW()-2)/39)+1</f>
        <v/>
      </c>
      <c r="N4072" s="6">
        <f>MOD(ROW()-2,39)+2</f>
        <v/>
      </c>
      <c r="O4072" s="42">
        <f>IF(AND($B4072&lt;&gt;"",$C4072&lt;&gt;"",$B4072&lt;=$C4072),INDEX(Szabalyok!$C:$C,$N4072),"")</f>
        <v/>
      </c>
      <c r="P4072">
        <f>IF(D4072="",P4071,P4071+1)</f>
        <v/>
      </c>
    </row>
    <row r="4073">
      <c r="A4073">
        <f>IF(P4073=P4072,0,P4073)</f>
        <v/>
      </c>
      <c r="B4073" s="41">
        <f>IF($M4073&gt;300,"",IF(OR(INDEX(Bemenet!$E$2:$E$301,$M4073)="",INDEX(Bemenet!$F$2:$F$301,$M4073)=""),"",MAX(INDEX(Bemenet!$E$2:$E$301,$M4073),INDEX(Szabalyok!$A:$A,$N4073))))</f>
        <v/>
      </c>
      <c r="C4073" s="41">
        <f>IF($B4073="","",MIN(INDEX(Bemenet!$F$2:$F$301,$M4073),INDEX(Szabalyok!$B:$B,$N4073)))</f>
        <v/>
      </c>
      <c r="D4073" s="5">
        <f>IF(AND($B4073&lt;&gt;"",$C4073&lt;&gt;"",$B4073&lt;=$C4073),INDEX(Bemenet!$G$2:$G$301,$M4073),"")</f>
        <v/>
      </c>
      <c r="E4073" s="6">
        <f>IF(AND($B4073&lt;&gt;"",$C4073&lt;&gt;"",$B4073&lt;=$C4073),INDEX(Bemenet!$D$2:$D$301,$M4073),"")</f>
        <v/>
      </c>
      <c r="F4073" s="5">
        <f>IF(AND($B4073&lt;&gt;"",$C4073&lt;&gt;"",$B4073&lt;=$C4073),$C4073-$B4073+1,"")</f>
        <v/>
      </c>
      <c r="G4073" s="5">
        <f>IF($F4073="","",$F4073*$D4073)</f>
        <v/>
      </c>
      <c r="H4073" s="42">
        <f>IF($G4073="","",$O4073)</f>
        <v/>
      </c>
      <c r="I4073" s="5">
        <f>IF($G4073="","",$G4073*IF($H4073="",$O4073,$H4073)/100)</f>
        <v/>
      </c>
      <c r="J4073" s="5">
        <f>IF(OR($L4073="",NOT(COUNTIFS($L$2:$L4073,$L4073)=1)),"",SUMIFS($G:$G,$L:$L,$L4073))</f>
        <v/>
      </c>
      <c r="K4073" s="5">
        <f>IF(OR($L4073="",NOT(COUNTIFS($L$2:$L4073,$L4073)=1)),"",SUMIFS($I:$I,$L:$L,$L4073))</f>
        <v/>
      </c>
      <c r="L4073" s="6">
        <f>IF($B4073="","",YEAR($B4073))</f>
        <v/>
      </c>
      <c r="M4073" s="6">
        <f>INT((ROW()-2)/39)+1</f>
        <v/>
      </c>
      <c r="N4073" s="6">
        <f>MOD(ROW()-2,39)+2</f>
        <v/>
      </c>
      <c r="O4073" s="42">
        <f>IF(AND($B4073&lt;&gt;"",$C4073&lt;&gt;"",$B4073&lt;=$C4073),INDEX(Szabalyok!$C:$C,$N4073),"")</f>
        <v/>
      </c>
      <c r="P4073">
        <f>IF(D4073="",P4072,P4072+1)</f>
        <v/>
      </c>
    </row>
    <row r="4074">
      <c r="A4074">
        <f>IF(P4074=P4073,0,P4074)</f>
        <v/>
      </c>
      <c r="B4074" s="41">
        <f>IF($M4074&gt;300,"",IF(OR(INDEX(Bemenet!$E$2:$E$301,$M4074)="",INDEX(Bemenet!$F$2:$F$301,$M4074)=""),"",MAX(INDEX(Bemenet!$E$2:$E$301,$M4074),INDEX(Szabalyok!$A:$A,$N4074))))</f>
        <v/>
      </c>
      <c r="C4074" s="41">
        <f>IF($B4074="","",MIN(INDEX(Bemenet!$F$2:$F$301,$M4074),INDEX(Szabalyok!$B:$B,$N4074)))</f>
        <v/>
      </c>
      <c r="D4074" s="5">
        <f>IF(AND($B4074&lt;&gt;"",$C4074&lt;&gt;"",$B4074&lt;=$C4074),INDEX(Bemenet!$G$2:$G$301,$M4074),"")</f>
        <v/>
      </c>
      <c r="E4074" s="6">
        <f>IF(AND($B4074&lt;&gt;"",$C4074&lt;&gt;"",$B4074&lt;=$C4074),INDEX(Bemenet!$D$2:$D$301,$M4074),"")</f>
        <v/>
      </c>
      <c r="F4074" s="5">
        <f>IF(AND($B4074&lt;&gt;"",$C4074&lt;&gt;"",$B4074&lt;=$C4074),$C4074-$B4074+1,"")</f>
        <v/>
      </c>
      <c r="G4074" s="5">
        <f>IF($F4074="","",$F4074*$D4074)</f>
        <v/>
      </c>
      <c r="H4074" s="42">
        <f>IF($G4074="","",$O4074)</f>
        <v/>
      </c>
      <c r="I4074" s="5">
        <f>IF($G4074="","",$G4074*IF($H4074="",$O4074,$H4074)/100)</f>
        <v/>
      </c>
      <c r="J4074" s="5">
        <f>IF(OR($L4074="",NOT(COUNTIFS($L$2:$L4074,$L4074)=1)),"",SUMIFS($G:$G,$L:$L,$L4074))</f>
        <v/>
      </c>
      <c r="K4074" s="5">
        <f>IF(OR($L4074="",NOT(COUNTIFS($L$2:$L4074,$L4074)=1)),"",SUMIFS($I:$I,$L:$L,$L4074))</f>
        <v/>
      </c>
      <c r="L4074" s="6">
        <f>IF($B4074="","",YEAR($B4074))</f>
        <v/>
      </c>
      <c r="M4074" s="6">
        <f>INT((ROW()-2)/39)+1</f>
        <v/>
      </c>
      <c r="N4074" s="6">
        <f>MOD(ROW()-2,39)+2</f>
        <v/>
      </c>
      <c r="O4074" s="42">
        <f>IF(AND($B4074&lt;&gt;"",$C4074&lt;&gt;"",$B4074&lt;=$C4074),INDEX(Szabalyok!$C:$C,$N4074),"")</f>
        <v/>
      </c>
      <c r="P4074">
        <f>IF(D4074="",P4073,P4073+1)</f>
        <v/>
      </c>
    </row>
    <row r="4075">
      <c r="A4075">
        <f>IF(P4075=P4074,0,P4075)</f>
        <v/>
      </c>
      <c r="B4075" s="41">
        <f>IF($M4075&gt;300,"",IF(OR(INDEX(Bemenet!$E$2:$E$301,$M4075)="",INDEX(Bemenet!$F$2:$F$301,$M4075)=""),"",MAX(INDEX(Bemenet!$E$2:$E$301,$M4075),INDEX(Szabalyok!$A:$A,$N4075))))</f>
        <v/>
      </c>
      <c r="C4075" s="41">
        <f>IF($B4075="","",MIN(INDEX(Bemenet!$F$2:$F$301,$M4075),INDEX(Szabalyok!$B:$B,$N4075)))</f>
        <v/>
      </c>
      <c r="D4075" s="5">
        <f>IF(AND($B4075&lt;&gt;"",$C4075&lt;&gt;"",$B4075&lt;=$C4075),INDEX(Bemenet!$G$2:$G$301,$M4075),"")</f>
        <v/>
      </c>
      <c r="E4075" s="6">
        <f>IF(AND($B4075&lt;&gt;"",$C4075&lt;&gt;"",$B4075&lt;=$C4075),INDEX(Bemenet!$D$2:$D$301,$M4075),"")</f>
        <v/>
      </c>
      <c r="F4075" s="5">
        <f>IF(AND($B4075&lt;&gt;"",$C4075&lt;&gt;"",$B4075&lt;=$C4075),$C4075-$B4075+1,"")</f>
        <v/>
      </c>
      <c r="G4075" s="5">
        <f>IF($F4075="","",$F4075*$D4075)</f>
        <v/>
      </c>
      <c r="H4075" s="42">
        <f>IF($G4075="","",$O4075)</f>
        <v/>
      </c>
      <c r="I4075" s="5">
        <f>IF($G4075="","",$G4075*IF($H4075="",$O4075,$H4075)/100)</f>
        <v/>
      </c>
      <c r="J4075" s="5">
        <f>IF(OR($L4075="",NOT(COUNTIFS($L$2:$L4075,$L4075)=1)),"",SUMIFS($G:$G,$L:$L,$L4075))</f>
        <v/>
      </c>
      <c r="K4075" s="5">
        <f>IF(OR($L4075="",NOT(COUNTIFS($L$2:$L4075,$L4075)=1)),"",SUMIFS($I:$I,$L:$L,$L4075))</f>
        <v/>
      </c>
      <c r="L4075" s="6">
        <f>IF($B4075="","",YEAR($B4075))</f>
        <v/>
      </c>
      <c r="M4075" s="6">
        <f>INT((ROW()-2)/39)+1</f>
        <v/>
      </c>
      <c r="N4075" s="6">
        <f>MOD(ROW()-2,39)+2</f>
        <v/>
      </c>
      <c r="O4075" s="42">
        <f>IF(AND($B4075&lt;&gt;"",$C4075&lt;&gt;"",$B4075&lt;=$C4075),INDEX(Szabalyok!$C:$C,$N4075),"")</f>
        <v/>
      </c>
      <c r="P4075">
        <f>IF(D4075="",P4074,P4074+1)</f>
        <v/>
      </c>
    </row>
    <row r="4076">
      <c r="A4076">
        <f>IF(P4076=P4075,0,P4076)</f>
        <v/>
      </c>
      <c r="B4076" s="41">
        <f>IF($M4076&gt;300,"",IF(OR(INDEX(Bemenet!$E$2:$E$301,$M4076)="",INDEX(Bemenet!$F$2:$F$301,$M4076)=""),"",MAX(INDEX(Bemenet!$E$2:$E$301,$M4076),INDEX(Szabalyok!$A:$A,$N4076))))</f>
        <v/>
      </c>
      <c r="C4076" s="41">
        <f>IF($B4076="","",MIN(INDEX(Bemenet!$F$2:$F$301,$M4076),INDEX(Szabalyok!$B:$B,$N4076)))</f>
        <v/>
      </c>
      <c r="D4076" s="5">
        <f>IF(AND($B4076&lt;&gt;"",$C4076&lt;&gt;"",$B4076&lt;=$C4076),INDEX(Bemenet!$G$2:$G$301,$M4076),"")</f>
        <v/>
      </c>
      <c r="E4076" s="6">
        <f>IF(AND($B4076&lt;&gt;"",$C4076&lt;&gt;"",$B4076&lt;=$C4076),INDEX(Bemenet!$D$2:$D$301,$M4076),"")</f>
        <v/>
      </c>
      <c r="F4076" s="5">
        <f>IF(AND($B4076&lt;&gt;"",$C4076&lt;&gt;"",$B4076&lt;=$C4076),$C4076-$B4076+1,"")</f>
        <v/>
      </c>
      <c r="G4076" s="5">
        <f>IF($F4076="","",$F4076*$D4076)</f>
        <v/>
      </c>
      <c r="H4076" s="42">
        <f>IF($G4076="","",$O4076)</f>
        <v/>
      </c>
      <c r="I4076" s="5">
        <f>IF($G4076="","",$G4076*IF($H4076="",$O4076,$H4076)/100)</f>
        <v/>
      </c>
      <c r="J4076" s="5">
        <f>IF(OR($L4076="",NOT(COUNTIFS($L$2:$L4076,$L4076)=1)),"",SUMIFS($G:$G,$L:$L,$L4076))</f>
        <v/>
      </c>
      <c r="K4076" s="5">
        <f>IF(OR($L4076="",NOT(COUNTIFS($L$2:$L4076,$L4076)=1)),"",SUMIFS($I:$I,$L:$L,$L4076))</f>
        <v/>
      </c>
      <c r="L4076" s="6">
        <f>IF($B4076="","",YEAR($B4076))</f>
        <v/>
      </c>
      <c r="M4076" s="6">
        <f>INT((ROW()-2)/39)+1</f>
        <v/>
      </c>
      <c r="N4076" s="6">
        <f>MOD(ROW()-2,39)+2</f>
        <v/>
      </c>
      <c r="O4076" s="42">
        <f>IF(AND($B4076&lt;&gt;"",$C4076&lt;&gt;"",$B4076&lt;=$C4076),INDEX(Szabalyok!$C:$C,$N4076),"")</f>
        <v/>
      </c>
      <c r="P4076">
        <f>IF(D4076="",P4075,P4075+1)</f>
        <v/>
      </c>
    </row>
    <row r="4077">
      <c r="A4077">
        <f>IF(P4077=P4076,0,P4077)</f>
        <v/>
      </c>
      <c r="B4077" s="41">
        <f>IF($M4077&gt;300,"",IF(OR(INDEX(Bemenet!$E$2:$E$301,$M4077)="",INDEX(Bemenet!$F$2:$F$301,$M4077)=""),"",MAX(INDEX(Bemenet!$E$2:$E$301,$M4077),INDEX(Szabalyok!$A:$A,$N4077))))</f>
        <v/>
      </c>
      <c r="C4077" s="41">
        <f>IF($B4077="","",MIN(INDEX(Bemenet!$F$2:$F$301,$M4077),INDEX(Szabalyok!$B:$B,$N4077)))</f>
        <v/>
      </c>
      <c r="D4077" s="5">
        <f>IF(AND($B4077&lt;&gt;"",$C4077&lt;&gt;"",$B4077&lt;=$C4077),INDEX(Bemenet!$G$2:$G$301,$M4077),"")</f>
        <v/>
      </c>
      <c r="E4077" s="6">
        <f>IF(AND($B4077&lt;&gt;"",$C4077&lt;&gt;"",$B4077&lt;=$C4077),INDEX(Bemenet!$D$2:$D$301,$M4077),"")</f>
        <v/>
      </c>
      <c r="F4077" s="5">
        <f>IF(AND($B4077&lt;&gt;"",$C4077&lt;&gt;"",$B4077&lt;=$C4077),$C4077-$B4077+1,"")</f>
        <v/>
      </c>
      <c r="G4077" s="5">
        <f>IF($F4077="","",$F4077*$D4077)</f>
        <v/>
      </c>
      <c r="H4077" s="42">
        <f>IF($G4077="","",$O4077)</f>
        <v/>
      </c>
      <c r="I4077" s="5">
        <f>IF($G4077="","",$G4077*IF($H4077="",$O4077,$H4077)/100)</f>
        <v/>
      </c>
      <c r="J4077" s="5">
        <f>IF(OR($L4077="",NOT(COUNTIFS($L$2:$L4077,$L4077)=1)),"",SUMIFS($G:$G,$L:$L,$L4077))</f>
        <v/>
      </c>
      <c r="K4077" s="5">
        <f>IF(OR($L4077="",NOT(COUNTIFS($L$2:$L4077,$L4077)=1)),"",SUMIFS($I:$I,$L:$L,$L4077))</f>
        <v/>
      </c>
      <c r="L4077" s="6">
        <f>IF($B4077="","",YEAR($B4077))</f>
        <v/>
      </c>
      <c r="M4077" s="6">
        <f>INT((ROW()-2)/39)+1</f>
        <v/>
      </c>
      <c r="N4077" s="6">
        <f>MOD(ROW()-2,39)+2</f>
        <v/>
      </c>
      <c r="O4077" s="42">
        <f>IF(AND($B4077&lt;&gt;"",$C4077&lt;&gt;"",$B4077&lt;=$C4077),INDEX(Szabalyok!$C:$C,$N4077),"")</f>
        <v/>
      </c>
      <c r="P4077">
        <f>IF(D4077="",P4076,P4076+1)</f>
        <v/>
      </c>
    </row>
    <row r="4078">
      <c r="A4078">
        <f>IF(P4078=P4077,0,P4078)</f>
        <v/>
      </c>
      <c r="B4078" s="41">
        <f>IF($M4078&gt;300,"",IF(OR(INDEX(Bemenet!$E$2:$E$301,$M4078)="",INDEX(Bemenet!$F$2:$F$301,$M4078)=""),"",MAX(INDEX(Bemenet!$E$2:$E$301,$M4078),INDEX(Szabalyok!$A:$A,$N4078))))</f>
        <v/>
      </c>
      <c r="C4078" s="41">
        <f>IF($B4078="","",MIN(INDEX(Bemenet!$F$2:$F$301,$M4078),INDEX(Szabalyok!$B:$B,$N4078)))</f>
        <v/>
      </c>
      <c r="D4078" s="5">
        <f>IF(AND($B4078&lt;&gt;"",$C4078&lt;&gt;"",$B4078&lt;=$C4078),INDEX(Bemenet!$G$2:$G$301,$M4078),"")</f>
        <v/>
      </c>
      <c r="E4078" s="6">
        <f>IF(AND($B4078&lt;&gt;"",$C4078&lt;&gt;"",$B4078&lt;=$C4078),INDEX(Bemenet!$D$2:$D$301,$M4078),"")</f>
        <v/>
      </c>
      <c r="F4078" s="5">
        <f>IF(AND($B4078&lt;&gt;"",$C4078&lt;&gt;"",$B4078&lt;=$C4078),$C4078-$B4078+1,"")</f>
        <v/>
      </c>
      <c r="G4078" s="5">
        <f>IF($F4078="","",$F4078*$D4078)</f>
        <v/>
      </c>
      <c r="H4078" s="42">
        <f>IF($G4078="","",$O4078)</f>
        <v/>
      </c>
      <c r="I4078" s="5">
        <f>IF($G4078="","",$G4078*IF($H4078="",$O4078,$H4078)/100)</f>
        <v/>
      </c>
      <c r="J4078" s="5">
        <f>IF(OR($L4078="",NOT(COUNTIFS($L$2:$L4078,$L4078)=1)),"",SUMIFS($G:$G,$L:$L,$L4078))</f>
        <v/>
      </c>
      <c r="K4078" s="5">
        <f>IF(OR($L4078="",NOT(COUNTIFS($L$2:$L4078,$L4078)=1)),"",SUMIFS($I:$I,$L:$L,$L4078))</f>
        <v/>
      </c>
      <c r="L4078" s="6">
        <f>IF($B4078="","",YEAR($B4078))</f>
        <v/>
      </c>
      <c r="M4078" s="6">
        <f>INT((ROW()-2)/39)+1</f>
        <v/>
      </c>
      <c r="N4078" s="6">
        <f>MOD(ROW()-2,39)+2</f>
        <v/>
      </c>
      <c r="O4078" s="42">
        <f>IF(AND($B4078&lt;&gt;"",$C4078&lt;&gt;"",$B4078&lt;=$C4078),INDEX(Szabalyok!$C:$C,$N4078),"")</f>
        <v/>
      </c>
      <c r="P4078">
        <f>IF(D4078="",P4077,P4077+1)</f>
        <v/>
      </c>
    </row>
    <row r="4079">
      <c r="A4079">
        <f>IF(P4079=P4078,0,P4079)</f>
        <v/>
      </c>
      <c r="B4079" s="41">
        <f>IF($M4079&gt;300,"",IF(OR(INDEX(Bemenet!$E$2:$E$301,$M4079)="",INDEX(Bemenet!$F$2:$F$301,$M4079)=""),"",MAX(INDEX(Bemenet!$E$2:$E$301,$M4079),INDEX(Szabalyok!$A:$A,$N4079))))</f>
        <v/>
      </c>
      <c r="C4079" s="41">
        <f>IF($B4079="","",MIN(INDEX(Bemenet!$F$2:$F$301,$M4079),INDEX(Szabalyok!$B:$B,$N4079)))</f>
        <v/>
      </c>
      <c r="D4079" s="5">
        <f>IF(AND($B4079&lt;&gt;"",$C4079&lt;&gt;"",$B4079&lt;=$C4079),INDEX(Bemenet!$G$2:$G$301,$M4079),"")</f>
        <v/>
      </c>
      <c r="E4079" s="6">
        <f>IF(AND($B4079&lt;&gt;"",$C4079&lt;&gt;"",$B4079&lt;=$C4079),INDEX(Bemenet!$D$2:$D$301,$M4079),"")</f>
        <v/>
      </c>
      <c r="F4079" s="5">
        <f>IF(AND($B4079&lt;&gt;"",$C4079&lt;&gt;"",$B4079&lt;=$C4079),$C4079-$B4079+1,"")</f>
        <v/>
      </c>
      <c r="G4079" s="5">
        <f>IF($F4079="","",$F4079*$D4079)</f>
        <v/>
      </c>
      <c r="H4079" s="42">
        <f>IF($G4079="","",$O4079)</f>
        <v/>
      </c>
      <c r="I4079" s="5">
        <f>IF($G4079="","",$G4079*IF($H4079="",$O4079,$H4079)/100)</f>
        <v/>
      </c>
      <c r="J4079" s="5">
        <f>IF(OR($L4079="",NOT(COUNTIFS($L$2:$L4079,$L4079)=1)),"",SUMIFS($G:$G,$L:$L,$L4079))</f>
        <v/>
      </c>
      <c r="K4079" s="5">
        <f>IF(OR($L4079="",NOT(COUNTIFS($L$2:$L4079,$L4079)=1)),"",SUMIFS($I:$I,$L:$L,$L4079))</f>
        <v/>
      </c>
      <c r="L4079" s="6">
        <f>IF($B4079="","",YEAR($B4079))</f>
        <v/>
      </c>
      <c r="M4079" s="6">
        <f>INT((ROW()-2)/39)+1</f>
        <v/>
      </c>
      <c r="N4079" s="6">
        <f>MOD(ROW()-2,39)+2</f>
        <v/>
      </c>
      <c r="O4079" s="42">
        <f>IF(AND($B4079&lt;&gt;"",$C4079&lt;&gt;"",$B4079&lt;=$C4079),INDEX(Szabalyok!$C:$C,$N4079),"")</f>
        <v/>
      </c>
      <c r="P4079">
        <f>IF(D4079="",P4078,P4078+1)</f>
        <v/>
      </c>
    </row>
    <row r="4080">
      <c r="A4080">
        <f>IF(P4080=P4079,0,P4080)</f>
        <v/>
      </c>
      <c r="B4080" s="41">
        <f>IF($M4080&gt;300,"",IF(OR(INDEX(Bemenet!$E$2:$E$301,$M4080)="",INDEX(Bemenet!$F$2:$F$301,$M4080)=""),"",MAX(INDEX(Bemenet!$E$2:$E$301,$M4080),INDEX(Szabalyok!$A:$A,$N4080))))</f>
        <v/>
      </c>
      <c r="C4080" s="41">
        <f>IF($B4080="","",MIN(INDEX(Bemenet!$F$2:$F$301,$M4080),INDEX(Szabalyok!$B:$B,$N4080)))</f>
        <v/>
      </c>
      <c r="D4080" s="5">
        <f>IF(AND($B4080&lt;&gt;"",$C4080&lt;&gt;"",$B4080&lt;=$C4080),INDEX(Bemenet!$G$2:$G$301,$M4080),"")</f>
        <v/>
      </c>
      <c r="E4080" s="6">
        <f>IF(AND($B4080&lt;&gt;"",$C4080&lt;&gt;"",$B4080&lt;=$C4080),INDEX(Bemenet!$D$2:$D$301,$M4080),"")</f>
        <v/>
      </c>
      <c r="F4080" s="5">
        <f>IF(AND($B4080&lt;&gt;"",$C4080&lt;&gt;"",$B4080&lt;=$C4080),$C4080-$B4080+1,"")</f>
        <v/>
      </c>
      <c r="G4080" s="5">
        <f>IF($F4080="","",$F4080*$D4080)</f>
        <v/>
      </c>
      <c r="H4080" s="42">
        <f>IF($G4080="","",$O4080)</f>
        <v/>
      </c>
      <c r="I4080" s="5">
        <f>IF($G4080="","",$G4080*IF($H4080="",$O4080,$H4080)/100)</f>
        <v/>
      </c>
      <c r="J4080" s="5">
        <f>IF(OR($L4080="",NOT(COUNTIFS($L$2:$L4080,$L4080)=1)),"",SUMIFS($G:$G,$L:$L,$L4080))</f>
        <v/>
      </c>
      <c r="K4080" s="5">
        <f>IF(OR($L4080="",NOT(COUNTIFS($L$2:$L4080,$L4080)=1)),"",SUMIFS($I:$I,$L:$L,$L4080))</f>
        <v/>
      </c>
      <c r="L4080" s="6">
        <f>IF($B4080="","",YEAR($B4080))</f>
        <v/>
      </c>
      <c r="M4080" s="6">
        <f>INT((ROW()-2)/39)+1</f>
        <v/>
      </c>
      <c r="N4080" s="6">
        <f>MOD(ROW()-2,39)+2</f>
        <v/>
      </c>
      <c r="O4080" s="42">
        <f>IF(AND($B4080&lt;&gt;"",$C4080&lt;&gt;"",$B4080&lt;=$C4080),INDEX(Szabalyok!$C:$C,$N4080),"")</f>
        <v/>
      </c>
      <c r="P4080">
        <f>IF(D4080="",P4079,P4079+1)</f>
        <v/>
      </c>
    </row>
    <row r="4081">
      <c r="A4081">
        <f>IF(P4081=P4080,0,P4081)</f>
        <v/>
      </c>
      <c r="B4081" s="41">
        <f>IF($M4081&gt;300,"",IF(OR(INDEX(Bemenet!$E$2:$E$301,$M4081)="",INDEX(Bemenet!$F$2:$F$301,$M4081)=""),"",MAX(INDEX(Bemenet!$E$2:$E$301,$M4081),INDEX(Szabalyok!$A:$A,$N4081))))</f>
        <v/>
      </c>
      <c r="C4081" s="41">
        <f>IF($B4081="","",MIN(INDEX(Bemenet!$F$2:$F$301,$M4081),INDEX(Szabalyok!$B:$B,$N4081)))</f>
        <v/>
      </c>
      <c r="D4081" s="5">
        <f>IF(AND($B4081&lt;&gt;"",$C4081&lt;&gt;"",$B4081&lt;=$C4081),INDEX(Bemenet!$G$2:$G$301,$M4081),"")</f>
        <v/>
      </c>
      <c r="E4081" s="6">
        <f>IF(AND($B4081&lt;&gt;"",$C4081&lt;&gt;"",$B4081&lt;=$C4081),INDEX(Bemenet!$D$2:$D$301,$M4081),"")</f>
        <v/>
      </c>
      <c r="F4081" s="5">
        <f>IF(AND($B4081&lt;&gt;"",$C4081&lt;&gt;"",$B4081&lt;=$C4081),$C4081-$B4081+1,"")</f>
        <v/>
      </c>
      <c r="G4081" s="5">
        <f>IF($F4081="","",$F4081*$D4081)</f>
        <v/>
      </c>
      <c r="H4081" s="42">
        <f>IF($G4081="","",$O4081)</f>
        <v/>
      </c>
      <c r="I4081" s="5">
        <f>IF($G4081="","",$G4081*IF($H4081="",$O4081,$H4081)/100)</f>
        <v/>
      </c>
      <c r="J4081" s="5">
        <f>IF(OR($L4081="",NOT(COUNTIFS($L$2:$L4081,$L4081)=1)),"",SUMIFS($G:$G,$L:$L,$L4081))</f>
        <v/>
      </c>
      <c r="K4081" s="5">
        <f>IF(OR($L4081="",NOT(COUNTIFS($L$2:$L4081,$L4081)=1)),"",SUMIFS($I:$I,$L:$L,$L4081))</f>
        <v/>
      </c>
      <c r="L4081" s="6">
        <f>IF($B4081="","",YEAR($B4081))</f>
        <v/>
      </c>
      <c r="M4081" s="6">
        <f>INT((ROW()-2)/39)+1</f>
        <v/>
      </c>
      <c r="N4081" s="6">
        <f>MOD(ROW()-2,39)+2</f>
        <v/>
      </c>
      <c r="O4081" s="42">
        <f>IF(AND($B4081&lt;&gt;"",$C4081&lt;&gt;"",$B4081&lt;=$C4081),INDEX(Szabalyok!$C:$C,$N4081),"")</f>
        <v/>
      </c>
      <c r="P4081">
        <f>IF(D4081="",P4080,P4080+1)</f>
        <v/>
      </c>
    </row>
    <row r="4082">
      <c r="A4082">
        <f>IF(P4082=P4081,0,P4082)</f>
        <v/>
      </c>
      <c r="B4082" s="41">
        <f>IF($M4082&gt;300,"",IF(OR(INDEX(Bemenet!$E$2:$E$301,$M4082)="",INDEX(Bemenet!$F$2:$F$301,$M4082)=""),"",MAX(INDEX(Bemenet!$E$2:$E$301,$M4082),INDEX(Szabalyok!$A:$A,$N4082))))</f>
        <v/>
      </c>
      <c r="C4082" s="41">
        <f>IF($B4082="","",MIN(INDEX(Bemenet!$F$2:$F$301,$M4082),INDEX(Szabalyok!$B:$B,$N4082)))</f>
        <v/>
      </c>
      <c r="D4082" s="5">
        <f>IF(AND($B4082&lt;&gt;"",$C4082&lt;&gt;"",$B4082&lt;=$C4082),INDEX(Bemenet!$G$2:$G$301,$M4082),"")</f>
        <v/>
      </c>
      <c r="E4082" s="6">
        <f>IF(AND($B4082&lt;&gt;"",$C4082&lt;&gt;"",$B4082&lt;=$C4082),INDEX(Bemenet!$D$2:$D$301,$M4082),"")</f>
        <v/>
      </c>
      <c r="F4082" s="5">
        <f>IF(AND($B4082&lt;&gt;"",$C4082&lt;&gt;"",$B4082&lt;=$C4082),$C4082-$B4082+1,"")</f>
        <v/>
      </c>
      <c r="G4082" s="5">
        <f>IF($F4082="","",$F4082*$D4082)</f>
        <v/>
      </c>
      <c r="H4082" s="42">
        <f>IF($G4082="","",$O4082)</f>
        <v/>
      </c>
      <c r="I4082" s="5">
        <f>IF($G4082="","",$G4082*IF($H4082="",$O4082,$H4082)/100)</f>
        <v/>
      </c>
      <c r="J4082" s="5">
        <f>IF(OR($L4082="",NOT(COUNTIFS($L$2:$L4082,$L4082)=1)),"",SUMIFS($G:$G,$L:$L,$L4082))</f>
        <v/>
      </c>
      <c r="K4082" s="5">
        <f>IF(OR($L4082="",NOT(COUNTIFS($L$2:$L4082,$L4082)=1)),"",SUMIFS($I:$I,$L:$L,$L4082))</f>
        <v/>
      </c>
      <c r="L4082" s="6">
        <f>IF($B4082="","",YEAR($B4082))</f>
        <v/>
      </c>
      <c r="M4082" s="6">
        <f>INT((ROW()-2)/39)+1</f>
        <v/>
      </c>
      <c r="N4082" s="6">
        <f>MOD(ROW()-2,39)+2</f>
        <v/>
      </c>
      <c r="O4082" s="42">
        <f>IF(AND($B4082&lt;&gt;"",$C4082&lt;&gt;"",$B4082&lt;=$C4082),INDEX(Szabalyok!$C:$C,$N4082),"")</f>
        <v/>
      </c>
      <c r="P4082">
        <f>IF(D4082="",P4081,P4081+1)</f>
        <v/>
      </c>
    </row>
    <row r="4083">
      <c r="A4083">
        <f>IF(P4083=P4082,0,P4083)</f>
        <v/>
      </c>
      <c r="B4083" s="41">
        <f>IF($M4083&gt;300,"",IF(OR(INDEX(Bemenet!$E$2:$E$301,$M4083)="",INDEX(Bemenet!$F$2:$F$301,$M4083)=""),"",MAX(INDEX(Bemenet!$E$2:$E$301,$M4083),INDEX(Szabalyok!$A:$A,$N4083))))</f>
        <v/>
      </c>
      <c r="C4083" s="41">
        <f>IF($B4083="","",MIN(INDEX(Bemenet!$F$2:$F$301,$M4083),INDEX(Szabalyok!$B:$B,$N4083)))</f>
        <v/>
      </c>
      <c r="D4083" s="5">
        <f>IF(AND($B4083&lt;&gt;"",$C4083&lt;&gt;"",$B4083&lt;=$C4083),INDEX(Bemenet!$G$2:$G$301,$M4083),"")</f>
        <v/>
      </c>
      <c r="E4083" s="6">
        <f>IF(AND($B4083&lt;&gt;"",$C4083&lt;&gt;"",$B4083&lt;=$C4083),INDEX(Bemenet!$D$2:$D$301,$M4083),"")</f>
        <v/>
      </c>
      <c r="F4083" s="5">
        <f>IF(AND($B4083&lt;&gt;"",$C4083&lt;&gt;"",$B4083&lt;=$C4083),$C4083-$B4083+1,"")</f>
        <v/>
      </c>
      <c r="G4083" s="5">
        <f>IF($F4083="","",$F4083*$D4083)</f>
        <v/>
      </c>
      <c r="H4083" s="42">
        <f>IF($G4083="","",$O4083)</f>
        <v/>
      </c>
      <c r="I4083" s="5">
        <f>IF($G4083="","",$G4083*IF($H4083="",$O4083,$H4083)/100)</f>
        <v/>
      </c>
      <c r="J4083" s="5">
        <f>IF(OR($L4083="",NOT(COUNTIFS($L$2:$L4083,$L4083)=1)),"",SUMIFS($G:$G,$L:$L,$L4083))</f>
        <v/>
      </c>
      <c r="K4083" s="5">
        <f>IF(OR($L4083="",NOT(COUNTIFS($L$2:$L4083,$L4083)=1)),"",SUMIFS($I:$I,$L:$L,$L4083))</f>
        <v/>
      </c>
      <c r="L4083" s="6">
        <f>IF($B4083="","",YEAR($B4083))</f>
        <v/>
      </c>
      <c r="M4083" s="6">
        <f>INT((ROW()-2)/39)+1</f>
        <v/>
      </c>
      <c r="N4083" s="6">
        <f>MOD(ROW()-2,39)+2</f>
        <v/>
      </c>
      <c r="O4083" s="42">
        <f>IF(AND($B4083&lt;&gt;"",$C4083&lt;&gt;"",$B4083&lt;=$C4083),INDEX(Szabalyok!$C:$C,$N4083),"")</f>
        <v/>
      </c>
      <c r="P4083">
        <f>IF(D4083="",P4082,P4082+1)</f>
        <v/>
      </c>
    </row>
    <row r="4084">
      <c r="A4084">
        <f>IF(P4084=P4083,0,P4084)</f>
        <v/>
      </c>
      <c r="B4084" s="41">
        <f>IF($M4084&gt;300,"",IF(OR(INDEX(Bemenet!$E$2:$E$301,$M4084)="",INDEX(Bemenet!$F$2:$F$301,$M4084)=""),"",MAX(INDEX(Bemenet!$E$2:$E$301,$M4084),INDEX(Szabalyok!$A:$A,$N4084))))</f>
        <v/>
      </c>
      <c r="C4084" s="41">
        <f>IF($B4084="","",MIN(INDEX(Bemenet!$F$2:$F$301,$M4084),INDEX(Szabalyok!$B:$B,$N4084)))</f>
        <v/>
      </c>
      <c r="D4084" s="5">
        <f>IF(AND($B4084&lt;&gt;"",$C4084&lt;&gt;"",$B4084&lt;=$C4084),INDEX(Bemenet!$G$2:$G$301,$M4084),"")</f>
        <v/>
      </c>
      <c r="E4084" s="6">
        <f>IF(AND($B4084&lt;&gt;"",$C4084&lt;&gt;"",$B4084&lt;=$C4084),INDEX(Bemenet!$D$2:$D$301,$M4084),"")</f>
        <v/>
      </c>
      <c r="F4084" s="5">
        <f>IF(AND($B4084&lt;&gt;"",$C4084&lt;&gt;"",$B4084&lt;=$C4084),$C4084-$B4084+1,"")</f>
        <v/>
      </c>
      <c r="G4084" s="5">
        <f>IF($F4084="","",$F4084*$D4084)</f>
        <v/>
      </c>
      <c r="H4084" s="42">
        <f>IF($G4084="","",$O4084)</f>
        <v/>
      </c>
      <c r="I4084" s="5">
        <f>IF($G4084="","",$G4084*IF($H4084="",$O4084,$H4084)/100)</f>
        <v/>
      </c>
      <c r="J4084" s="5">
        <f>IF(OR($L4084="",NOT(COUNTIFS($L$2:$L4084,$L4084)=1)),"",SUMIFS($G:$G,$L:$L,$L4084))</f>
        <v/>
      </c>
      <c r="K4084" s="5">
        <f>IF(OR($L4084="",NOT(COUNTIFS($L$2:$L4084,$L4084)=1)),"",SUMIFS($I:$I,$L:$L,$L4084))</f>
        <v/>
      </c>
      <c r="L4084" s="6">
        <f>IF($B4084="","",YEAR($B4084))</f>
        <v/>
      </c>
      <c r="M4084" s="6">
        <f>INT((ROW()-2)/39)+1</f>
        <v/>
      </c>
      <c r="N4084" s="6">
        <f>MOD(ROW()-2,39)+2</f>
        <v/>
      </c>
      <c r="O4084" s="42">
        <f>IF(AND($B4084&lt;&gt;"",$C4084&lt;&gt;"",$B4084&lt;=$C4084),INDEX(Szabalyok!$C:$C,$N4084),"")</f>
        <v/>
      </c>
      <c r="P4084">
        <f>IF(D4084="",P4083,P4083+1)</f>
        <v/>
      </c>
    </row>
    <row r="4085">
      <c r="A4085">
        <f>IF(P4085=P4084,0,P4085)</f>
        <v/>
      </c>
      <c r="B4085" s="41">
        <f>IF($M4085&gt;300,"",IF(OR(INDEX(Bemenet!$E$2:$E$301,$M4085)="",INDEX(Bemenet!$F$2:$F$301,$M4085)=""),"",MAX(INDEX(Bemenet!$E$2:$E$301,$M4085),INDEX(Szabalyok!$A:$A,$N4085))))</f>
        <v/>
      </c>
      <c r="C4085" s="41">
        <f>IF($B4085="","",MIN(INDEX(Bemenet!$F$2:$F$301,$M4085),INDEX(Szabalyok!$B:$B,$N4085)))</f>
        <v/>
      </c>
      <c r="D4085" s="5">
        <f>IF(AND($B4085&lt;&gt;"",$C4085&lt;&gt;"",$B4085&lt;=$C4085),INDEX(Bemenet!$G$2:$G$301,$M4085),"")</f>
        <v/>
      </c>
      <c r="E4085" s="6">
        <f>IF(AND($B4085&lt;&gt;"",$C4085&lt;&gt;"",$B4085&lt;=$C4085),INDEX(Bemenet!$D$2:$D$301,$M4085),"")</f>
        <v/>
      </c>
      <c r="F4085" s="5">
        <f>IF(AND($B4085&lt;&gt;"",$C4085&lt;&gt;"",$B4085&lt;=$C4085),$C4085-$B4085+1,"")</f>
        <v/>
      </c>
      <c r="G4085" s="5">
        <f>IF($F4085="","",$F4085*$D4085)</f>
        <v/>
      </c>
      <c r="H4085" s="42">
        <f>IF($G4085="","",$O4085)</f>
        <v/>
      </c>
      <c r="I4085" s="5">
        <f>IF($G4085="","",$G4085*IF($H4085="",$O4085,$H4085)/100)</f>
        <v/>
      </c>
      <c r="J4085" s="5">
        <f>IF(OR($L4085="",NOT(COUNTIFS($L$2:$L4085,$L4085)=1)),"",SUMIFS($G:$G,$L:$L,$L4085))</f>
        <v/>
      </c>
      <c r="K4085" s="5">
        <f>IF(OR($L4085="",NOT(COUNTIFS($L$2:$L4085,$L4085)=1)),"",SUMIFS($I:$I,$L:$L,$L4085))</f>
        <v/>
      </c>
      <c r="L4085" s="6">
        <f>IF($B4085="","",YEAR($B4085))</f>
        <v/>
      </c>
      <c r="M4085" s="6">
        <f>INT((ROW()-2)/39)+1</f>
        <v/>
      </c>
      <c r="N4085" s="6">
        <f>MOD(ROW()-2,39)+2</f>
        <v/>
      </c>
      <c r="O4085" s="42">
        <f>IF(AND($B4085&lt;&gt;"",$C4085&lt;&gt;"",$B4085&lt;=$C4085),INDEX(Szabalyok!$C:$C,$N4085),"")</f>
        <v/>
      </c>
      <c r="P4085">
        <f>IF(D4085="",P4084,P4084+1)</f>
        <v/>
      </c>
    </row>
    <row r="4086">
      <c r="A4086">
        <f>IF(P4086=P4085,0,P4086)</f>
        <v/>
      </c>
      <c r="B4086" s="41">
        <f>IF($M4086&gt;300,"",IF(OR(INDEX(Bemenet!$E$2:$E$301,$M4086)="",INDEX(Bemenet!$F$2:$F$301,$M4086)=""),"",MAX(INDEX(Bemenet!$E$2:$E$301,$M4086),INDEX(Szabalyok!$A:$A,$N4086))))</f>
        <v/>
      </c>
      <c r="C4086" s="41">
        <f>IF($B4086="","",MIN(INDEX(Bemenet!$F$2:$F$301,$M4086),INDEX(Szabalyok!$B:$B,$N4086)))</f>
        <v/>
      </c>
      <c r="D4086" s="5">
        <f>IF(AND($B4086&lt;&gt;"",$C4086&lt;&gt;"",$B4086&lt;=$C4086),INDEX(Bemenet!$G$2:$G$301,$M4086),"")</f>
        <v/>
      </c>
      <c r="E4086" s="6">
        <f>IF(AND($B4086&lt;&gt;"",$C4086&lt;&gt;"",$B4086&lt;=$C4086),INDEX(Bemenet!$D$2:$D$301,$M4086),"")</f>
        <v/>
      </c>
      <c r="F4086" s="5">
        <f>IF(AND($B4086&lt;&gt;"",$C4086&lt;&gt;"",$B4086&lt;=$C4086),$C4086-$B4086+1,"")</f>
        <v/>
      </c>
      <c r="G4086" s="5">
        <f>IF($F4086="","",$F4086*$D4086)</f>
        <v/>
      </c>
      <c r="H4086" s="42">
        <f>IF($G4086="","",$O4086)</f>
        <v/>
      </c>
      <c r="I4086" s="5">
        <f>IF($G4086="","",$G4086*IF($H4086="",$O4086,$H4086)/100)</f>
        <v/>
      </c>
      <c r="J4086" s="5">
        <f>IF(OR($L4086="",NOT(COUNTIFS($L$2:$L4086,$L4086)=1)),"",SUMIFS($G:$G,$L:$L,$L4086))</f>
        <v/>
      </c>
      <c r="K4086" s="5">
        <f>IF(OR($L4086="",NOT(COUNTIFS($L$2:$L4086,$L4086)=1)),"",SUMIFS($I:$I,$L:$L,$L4086))</f>
        <v/>
      </c>
      <c r="L4086" s="6">
        <f>IF($B4086="","",YEAR($B4086))</f>
        <v/>
      </c>
      <c r="M4086" s="6">
        <f>INT((ROW()-2)/39)+1</f>
        <v/>
      </c>
      <c r="N4086" s="6">
        <f>MOD(ROW()-2,39)+2</f>
        <v/>
      </c>
      <c r="O4086" s="42">
        <f>IF(AND($B4086&lt;&gt;"",$C4086&lt;&gt;"",$B4086&lt;=$C4086),INDEX(Szabalyok!$C:$C,$N4086),"")</f>
        <v/>
      </c>
      <c r="P4086">
        <f>IF(D4086="",P4085,P4085+1)</f>
        <v/>
      </c>
    </row>
    <row r="4087">
      <c r="A4087">
        <f>IF(P4087=P4086,0,P4087)</f>
        <v/>
      </c>
      <c r="B4087" s="41">
        <f>IF($M4087&gt;300,"",IF(OR(INDEX(Bemenet!$E$2:$E$301,$M4087)="",INDEX(Bemenet!$F$2:$F$301,$M4087)=""),"",MAX(INDEX(Bemenet!$E$2:$E$301,$M4087),INDEX(Szabalyok!$A:$A,$N4087))))</f>
        <v/>
      </c>
      <c r="C4087" s="41">
        <f>IF($B4087="","",MIN(INDEX(Bemenet!$F$2:$F$301,$M4087),INDEX(Szabalyok!$B:$B,$N4087)))</f>
        <v/>
      </c>
      <c r="D4087" s="5">
        <f>IF(AND($B4087&lt;&gt;"",$C4087&lt;&gt;"",$B4087&lt;=$C4087),INDEX(Bemenet!$G$2:$G$301,$M4087),"")</f>
        <v/>
      </c>
      <c r="E4087" s="6">
        <f>IF(AND($B4087&lt;&gt;"",$C4087&lt;&gt;"",$B4087&lt;=$C4087),INDEX(Bemenet!$D$2:$D$301,$M4087),"")</f>
        <v/>
      </c>
      <c r="F4087" s="5">
        <f>IF(AND($B4087&lt;&gt;"",$C4087&lt;&gt;"",$B4087&lt;=$C4087),$C4087-$B4087+1,"")</f>
        <v/>
      </c>
      <c r="G4087" s="5">
        <f>IF($F4087="","",$F4087*$D4087)</f>
        <v/>
      </c>
      <c r="H4087" s="42">
        <f>IF($G4087="","",$O4087)</f>
        <v/>
      </c>
      <c r="I4087" s="5">
        <f>IF($G4087="","",$G4087*IF($H4087="",$O4087,$H4087)/100)</f>
        <v/>
      </c>
      <c r="J4087" s="5">
        <f>IF(OR($L4087="",NOT(COUNTIFS($L$2:$L4087,$L4087)=1)),"",SUMIFS($G:$G,$L:$L,$L4087))</f>
        <v/>
      </c>
      <c r="K4087" s="5">
        <f>IF(OR($L4087="",NOT(COUNTIFS($L$2:$L4087,$L4087)=1)),"",SUMIFS($I:$I,$L:$L,$L4087))</f>
        <v/>
      </c>
      <c r="L4087" s="6">
        <f>IF($B4087="","",YEAR($B4087))</f>
        <v/>
      </c>
      <c r="M4087" s="6">
        <f>INT((ROW()-2)/39)+1</f>
        <v/>
      </c>
      <c r="N4087" s="6">
        <f>MOD(ROW()-2,39)+2</f>
        <v/>
      </c>
      <c r="O4087" s="42">
        <f>IF(AND($B4087&lt;&gt;"",$C4087&lt;&gt;"",$B4087&lt;=$C4087),INDEX(Szabalyok!$C:$C,$N4087),"")</f>
        <v/>
      </c>
      <c r="P4087">
        <f>IF(D4087="",P4086,P4086+1)</f>
        <v/>
      </c>
    </row>
    <row r="4088">
      <c r="A4088">
        <f>IF(P4088=P4087,0,P4088)</f>
        <v/>
      </c>
      <c r="B4088" s="41">
        <f>IF($M4088&gt;300,"",IF(OR(INDEX(Bemenet!$E$2:$E$301,$M4088)="",INDEX(Bemenet!$F$2:$F$301,$M4088)=""),"",MAX(INDEX(Bemenet!$E$2:$E$301,$M4088),INDEX(Szabalyok!$A:$A,$N4088))))</f>
        <v/>
      </c>
      <c r="C4088" s="41">
        <f>IF($B4088="","",MIN(INDEX(Bemenet!$F$2:$F$301,$M4088),INDEX(Szabalyok!$B:$B,$N4088)))</f>
        <v/>
      </c>
      <c r="D4088" s="5">
        <f>IF(AND($B4088&lt;&gt;"",$C4088&lt;&gt;"",$B4088&lt;=$C4088),INDEX(Bemenet!$G$2:$G$301,$M4088),"")</f>
        <v/>
      </c>
      <c r="E4088" s="6">
        <f>IF(AND($B4088&lt;&gt;"",$C4088&lt;&gt;"",$B4088&lt;=$C4088),INDEX(Bemenet!$D$2:$D$301,$M4088),"")</f>
        <v/>
      </c>
      <c r="F4088" s="5">
        <f>IF(AND($B4088&lt;&gt;"",$C4088&lt;&gt;"",$B4088&lt;=$C4088),$C4088-$B4088+1,"")</f>
        <v/>
      </c>
      <c r="G4088" s="5">
        <f>IF($F4088="","",$F4088*$D4088)</f>
        <v/>
      </c>
      <c r="H4088" s="42">
        <f>IF($G4088="","",$O4088)</f>
        <v/>
      </c>
      <c r="I4088" s="5">
        <f>IF($G4088="","",$G4088*IF($H4088="",$O4088,$H4088)/100)</f>
        <v/>
      </c>
      <c r="J4088" s="5">
        <f>IF(OR($L4088="",NOT(COUNTIFS($L$2:$L4088,$L4088)=1)),"",SUMIFS($G:$G,$L:$L,$L4088))</f>
        <v/>
      </c>
      <c r="K4088" s="5">
        <f>IF(OR($L4088="",NOT(COUNTIFS($L$2:$L4088,$L4088)=1)),"",SUMIFS($I:$I,$L:$L,$L4088))</f>
        <v/>
      </c>
      <c r="L4088" s="6">
        <f>IF($B4088="","",YEAR($B4088))</f>
        <v/>
      </c>
      <c r="M4088" s="6">
        <f>INT((ROW()-2)/39)+1</f>
        <v/>
      </c>
      <c r="N4088" s="6">
        <f>MOD(ROW()-2,39)+2</f>
        <v/>
      </c>
      <c r="O4088" s="42">
        <f>IF(AND($B4088&lt;&gt;"",$C4088&lt;&gt;"",$B4088&lt;=$C4088),INDEX(Szabalyok!$C:$C,$N4088),"")</f>
        <v/>
      </c>
      <c r="P4088">
        <f>IF(D4088="",P4087,P4087+1)</f>
        <v/>
      </c>
    </row>
    <row r="4089">
      <c r="A4089">
        <f>IF(P4089=P4088,0,P4089)</f>
        <v/>
      </c>
      <c r="B4089" s="41">
        <f>IF($M4089&gt;300,"",IF(OR(INDEX(Bemenet!$E$2:$E$301,$M4089)="",INDEX(Bemenet!$F$2:$F$301,$M4089)=""),"",MAX(INDEX(Bemenet!$E$2:$E$301,$M4089),INDEX(Szabalyok!$A:$A,$N4089))))</f>
        <v/>
      </c>
      <c r="C4089" s="41">
        <f>IF($B4089="","",MIN(INDEX(Bemenet!$F$2:$F$301,$M4089),INDEX(Szabalyok!$B:$B,$N4089)))</f>
        <v/>
      </c>
      <c r="D4089" s="5">
        <f>IF(AND($B4089&lt;&gt;"",$C4089&lt;&gt;"",$B4089&lt;=$C4089),INDEX(Bemenet!$G$2:$G$301,$M4089),"")</f>
        <v/>
      </c>
      <c r="E4089" s="6">
        <f>IF(AND($B4089&lt;&gt;"",$C4089&lt;&gt;"",$B4089&lt;=$C4089),INDEX(Bemenet!$D$2:$D$301,$M4089),"")</f>
        <v/>
      </c>
      <c r="F4089" s="5">
        <f>IF(AND($B4089&lt;&gt;"",$C4089&lt;&gt;"",$B4089&lt;=$C4089),$C4089-$B4089+1,"")</f>
        <v/>
      </c>
      <c r="G4089" s="5">
        <f>IF($F4089="","",$F4089*$D4089)</f>
        <v/>
      </c>
      <c r="H4089" s="42">
        <f>IF($G4089="","",$O4089)</f>
        <v/>
      </c>
      <c r="I4089" s="5">
        <f>IF($G4089="","",$G4089*IF($H4089="",$O4089,$H4089)/100)</f>
        <v/>
      </c>
      <c r="J4089" s="5">
        <f>IF(OR($L4089="",NOT(COUNTIFS($L$2:$L4089,$L4089)=1)),"",SUMIFS($G:$G,$L:$L,$L4089))</f>
        <v/>
      </c>
      <c r="K4089" s="5">
        <f>IF(OR($L4089="",NOT(COUNTIFS($L$2:$L4089,$L4089)=1)),"",SUMIFS($I:$I,$L:$L,$L4089))</f>
        <v/>
      </c>
      <c r="L4089" s="6">
        <f>IF($B4089="","",YEAR($B4089))</f>
        <v/>
      </c>
      <c r="M4089" s="6">
        <f>INT((ROW()-2)/39)+1</f>
        <v/>
      </c>
      <c r="N4089" s="6">
        <f>MOD(ROW()-2,39)+2</f>
        <v/>
      </c>
      <c r="O4089" s="42">
        <f>IF(AND($B4089&lt;&gt;"",$C4089&lt;&gt;"",$B4089&lt;=$C4089),INDEX(Szabalyok!$C:$C,$N4089),"")</f>
        <v/>
      </c>
      <c r="P4089">
        <f>IF(D4089="",P4088,P4088+1)</f>
        <v/>
      </c>
    </row>
    <row r="4090">
      <c r="A4090">
        <f>IF(P4090=P4089,0,P4090)</f>
        <v/>
      </c>
      <c r="B4090" s="41">
        <f>IF($M4090&gt;300,"",IF(OR(INDEX(Bemenet!$E$2:$E$301,$M4090)="",INDEX(Bemenet!$F$2:$F$301,$M4090)=""),"",MAX(INDEX(Bemenet!$E$2:$E$301,$M4090),INDEX(Szabalyok!$A:$A,$N4090))))</f>
        <v/>
      </c>
      <c r="C4090" s="41">
        <f>IF($B4090="","",MIN(INDEX(Bemenet!$F$2:$F$301,$M4090),INDEX(Szabalyok!$B:$B,$N4090)))</f>
        <v/>
      </c>
      <c r="D4090" s="5">
        <f>IF(AND($B4090&lt;&gt;"",$C4090&lt;&gt;"",$B4090&lt;=$C4090),INDEX(Bemenet!$G$2:$G$301,$M4090),"")</f>
        <v/>
      </c>
      <c r="E4090" s="6">
        <f>IF(AND($B4090&lt;&gt;"",$C4090&lt;&gt;"",$B4090&lt;=$C4090),INDEX(Bemenet!$D$2:$D$301,$M4090),"")</f>
        <v/>
      </c>
      <c r="F4090" s="5">
        <f>IF(AND($B4090&lt;&gt;"",$C4090&lt;&gt;"",$B4090&lt;=$C4090),$C4090-$B4090+1,"")</f>
        <v/>
      </c>
      <c r="G4090" s="5">
        <f>IF($F4090="","",$F4090*$D4090)</f>
        <v/>
      </c>
      <c r="H4090" s="42">
        <f>IF($G4090="","",$O4090)</f>
        <v/>
      </c>
      <c r="I4090" s="5">
        <f>IF($G4090="","",$G4090*IF($H4090="",$O4090,$H4090)/100)</f>
        <v/>
      </c>
      <c r="J4090" s="5">
        <f>IF(OR($L4090="",NOT(COUNTIFS($L$2:$L4090,$L4090)=1)),"",SUMIFS($G:$G,$L:$L,$L4090))</f>
        <v/>
      </c>
      <c r="K4090" s="5">
        <f>IF(OR($L4090="",NOT(COUNTIFS($L$2:$L4090,$L4090)=1)),"",SUMIFS($I:$I,$L:$L,$L4090))</f>
        <v/>
      </c>
      <c r="L4090" s="6">
        <f>IF($B4090="","",YEAR($B4090))</f>
        <v/>
      </c>
      <c r="M4090" s="6">
        <f>INT((ROW()-2)/39)+1</f>
        <v/>
      </c>
      <c r="N4090" s="6">
        <f>MOD(ROW()-2,39)+2</f>
        <v/>
      </c>
      <c r="O4090" s="42">
        <f>IF(AND($B4090&lt;&gt;"",$C4090&lt;&gt;"",$B4090&lt;=$C4090),INDEX(Szabalyok!$C:$C,$N4090),"")</f>
        <v/>
      </c>
      <c r="P4090">
        <f>IF(D4090="",P4089,P4089+1)</f>
        <v/>
      </c>
    </row>
    <row r="4091">
      <c r="A4091">
        <f>IF(P4091=P4090,0,P4091)</f>
        <v/>
      </c>
      <c r="B4091" s="41">
        <f>IF($M4091&gt;300,"",IF(OR(INDEX(Bemenet!$E$2:$E$301,$M4091)="",INDEX(Bemenet!$F$2:$F$301,$M4091)=""),"",MAX(INDEX(Bemenet!$E$2:$E$301,$M4091),INDEX(Szabalyok!$A:$A,$N4091))))</f>
        <v/>
      </c>
      <c r="C4091" s="41">
        <f>IF($B4091="","",MIN(INDEX(Bemenet!$F$2:$F$301,$M4091),INDEX(Szabalyok!$B:$B,$N4091)))</f>
        <v/>
      </c>
      <c r="D4091" s="5">
        <f>IF(AND($B4091&lt;&gt;"",$C4091&lt;&gt;"",$B4091&lt;=$C4091),INDEX(Bemenet!$G$2:$G$301,$M4091),"")</f>
        <v/>
      </c>
      <c r="E4091" s="6">
        <f>IF(AND($B4091&lt;&gt;"",$C4091&lt;&gt;"",$B4091&lt;=$C4091),INDEX(Bemenet!$D$2:$D$301,$M4091),"")</f>
        <v/>
      </c>
      <c r="F4091" s="5">
        <f>IF(AND($B4091&lt;&gt;"",$C4091&lt;&gt;"",$B4091&lt;=$C4091),$C4091-$B4091+1,"")</f>
        <v/>
      </c>
      <c r="G4091" s="5">
        <f>IF($F4091="","",$F4091*$D4091)</f>
        <v/>
      </c>
      <c r="H4091" s="42">
        <f>IF($G4091="","",$O4091)</f>
        <v/>
      </c>
      <c r="I4091" s="5">
        <f>IF($G4091="","",$G4091*IF($H4091="",$O4091,$H4091)/100)</f>
        <v/>
      </c>
      <c r="J4091" s="5">
        <f>IF(OR($L4091="",NOT(COUNTIFS($L$2:$L4091,$L4091)=1)),"",SUMIFS($G:$G,$L:$L,$L4091))</f>
        <v/>
      </c>
      <c r="K4091" s="5">
        <f>IF(OR($L4091="",NOT(COUNTIFS($L$2:$L4091,$L4091)=1)),"",SUMIFS($I:$I,$L:$L,$L4091))</f>
        <v/>
      </c>
      <c r="L4091" s="6">
        <f>IF($B4091="","",YEAR($B4091))</f>
        <v/>
      </c>
      <c r="M4091" s="6">
        <f>INT((ROW()-2)/39)+1</f>
        <v/>
      </c>
      <c r="N4091" s="6">
        <f>MOD(ROW()-2,39)+2</f>
        <v/>
      </c>
      <c r="O4091" s="42">
        <f>IF(AND($B4091&lt;&gt;"",$C4091&lt;&gt;"",$B4091&lt;=$C4091),INDEX(Szabalyok!$C:$C,$N4091),"")</f>
        <v/>
      </c>
      <c r="P4091">
        <f>IF(D4091="",P4090,P4090+1)</f>
        <v/>
      </c>
    </row>
    <row r="4092">
      <c r="A4092">
        <f>IF(P4092=P4091,0,P4092)</f>
        <v/>
      </c>
      <c r="B4092" s="41">
        <f>IF($M4092&gt;300,"",IF(OR(INDEX(Bemenet!$E$2:$E$301,$M4092)="",INDEX(Bemenet!$F$2:$F$301,$M4092)=""),"",MAX(INDEX(Bemenet!$E$2:$E$301,$M4092),INDEX(Szabalyok!$A:$A,$N4092))))</f>
        <v/>
      </c>
      <c r="C4092" s="41">
        <f>IF($B4092="","",MIN(INDEX(Bemenet!$F$2:$F$301,$M4092),INDEX(Szabalyok!$B:$B,$N4092)))</f>
        <v/>
      </c>
      <c r="D4092" s="5">
        <f>IF(AND($B4092&lt;&gt;"",$C4092&lt;&gt;"",$B4092&lt;=$C4092),INDEX(Bemenet!$G$2:$G$301,$M4092),"")</f>
        <v/>
      </c>
      <c r="E4092" s="6">
        <f>IF(AND($B4092&lt;&gt;"",$C4092&lt;&gt;"",$B4092&lt;=$C4092),INDEX(Bemenet!$D$2:$D$301,$M4092),"")</f>
        <v/>
      </c>
      <c r="F4092" s="5">
        <f>IF(AND($B4092&lt;&gt;"",$C4092&lt;&gt;"",$B4092&lt;=$C4092),$C4092-$B4092+1,"")</f>
        <v/>
      </c>
      <c r="G4092" s="5">
        <f>IF($F4092="","",$F4092*$D4092)</f>
        <v/>
      </c>
      <c r="H4092" s="42">
        <f>IF($G4092="","",$O4092)</f>
        <v/>
      </c>
      <c r="I4092" s="5">
        <f>IF($G4092="","",$G4092*IF($H4092="",$O4092,$H4092)/100)</f>
        <v/>
      </c>
      <c r="J4092" s="5">
        <f>IF(OR($L4092="",NOT(COUNTIFS($L$2:$L4092,$L4092)=1)),"",SUMIFS($G:$G,$L:$L,$L4092))</f>
        <v/>
      </c>
      <c r="K4092" s="5">
        <f>IF(OR($L4092="",NOT(COUNTIFS($L$2:$L4092,$L4092)=1)),"",SUMIFS($I:$I,$L:$L,$L4092))</f>
        <v/>
      </c>
      <c r="L4092" s="6">
        <f>IF($B4092="","",YEAR($B4092))</f>
        <v/>
      </c>
      <c r="M4092" s="6">
        <f>INT((ROW()-2)/39)+1</f>
        <v/>
      </c>
      <c r="N4092" s="6">
        <f>MOD(ROW()-2,39)+2</f>
        <v/>
      </c>
      <c r="O4092" s="42">
        <f>IF(AND($B4092&lt;&gt;"",$C4092&lt;&gt;"",$B4092&lt;=$C4092),INDEX(Szabalyok!$C:$C,$N4092),"")</f>
        <v/>
      </c>
      <c r="P4092">
        <f>IF(D4092="",P4091,P4091+1)</f>
        <v/>
      </c>
    </row>
    <row r="4093">
      <c r="A4093">
        <f>IF(P4093=P4092,0,P4093)</f>
        <v/>
      </c>
      <c r="B4093" s="41">
        <f>IF($M4093&gt;300,"",IF(OR(INDEX(Bemenet!$E$2:$E$301,$M4093)="",INDEX(Bemenet!$F$2:$F$301,$M4093)=""),"",MAX(INDEX(Bemenet!$E$2:$E$301,$M4093),INDEX(Szabalyok!$A:$A,$N4093))))</f>
        <v/>
      </c>
      <c r="C4093" s="41">
        <f>IF($B4093="","",MIN(INDEX(Bemenet!$F$2:$F$301,$M4093),INDEX(Szabalyok!$B:$B,$N4093)))</f>
        <v/>
      </c>
      <c r="D4093" s="5">
        <f>IF(AND($B4093&lt;&gt;"",$C4093&lt;&gt;"",$B4093&lt;=$C4093),INDEX(Bemenet!$G$2:$G$301,$M4093),"")</f>
        <v/>
      </c>
      <c r="E4093" s="6">
        <f>IF(AND($B4093&lt;&gt;"",$C4093&lt;&gt;"",$B4093&lt;=$C4093),INDEX(Bemenet!$D$2:$D$301,$M4093),"")</f>
        <v/>
      </c>
      <c r="F4093" s="5">
        <f>IF(AND($B4093&lt;&gt;"",$C4093&lt;&gt;"",$B4093&lt;=$C4093),$C4093-$B4093+1,"")</f>
        <v/>
      </c>
      <c r="G4093" s="5">
        <f>IF($F4093="","",$F4093*$D4093)</f>
        <v/>
      </c>
      <c r="H4093" s="42">
        <f>IF($G4093="","",$O4093)</f>
        <v/>
      </c>
      <c r="I4093" s="5">
        <f>IF($G4093="","",$G4093*IF($H4093="",$O4093,$H4093)/100)</f>
        <v/>
      </c>
      <c r="J4093" s="5">
        <f>IF(OR($L4093="",NOT(COUNTIFS($L$2:$L4093,$L4093)=1)),"",SUMIFS($G:$G,$L:$L,$L4093))</f>
        <v/>
      </c>
      <c r="K4093" s="5">
        <f>IF(OR($L4093="",NOT(COUNTIFS($L$2:$L4093,$L4093)=1)),"",SUMIFS($I:$I,$L:$L,$L4093))</f>
        <v/>
      </c>
      <c r="L4093" s="6">
        <f>IF($B4093="","",YEAR($B4093))</f>
        <v/>
      </c>
      <c r="M4093" s="6">
        <f>INT((ROW()-2)/39)+1</f>
        <v/>
      </c>
      <c r="N4093" s="6">
        <f>MOD(ROW()-2,39)+2</f>
        <v/>
      </c>
      <c r="O4093" s="42">
        <f>IF(AND($B4093&lt;&gt;"",$C4093&lt;&gt;"",$B4093&lt;=$C4093),INDEX(Szabalyok!$C:$C,$N4093),"")</f>
        <v/>
      </c>
      <c r="P4093">
        <f>IF(D4093="",P4092,P4092+1)</f>
        <v/>
      </c>
    </row>
    <row r="4094">
      <c r="A4094">
        <f>IF(P4094=P4093,0,P4094)</f>
        <v/>
      </c>
      <c r="B4094" s="41">
        <f>IF($M4094&gt;300,"",IF(OR(INDEX(Bemenet!$E$2:$E$301,$M4094)="",INDEX(Bemenet!$F$2:$F$301,$M4094)=""),"",MAX(INDEX(Bemenet!$E$2:$E$301,$M4094),INDEX(Szabalyok!$A:$A,$N4094))))</f>
        <v/>
      </c>
      <c r="C4094" s="41">
        <f>IF($B4094="","",MIN(INDEX(Bemenet!$F$2:$F$301,$M4094),INDEX(Szabalyok!$B:$B,$N4094)))</f>
        <v/>
      </c>
      <c r="D4094" s="5">
        <f>IF(AND($B4094&lt;&gt;"",$C4094&lt;&gt;"",$B4094&lt;=$C4094),INDEX(Bemenet!$G$2:$G$301,$M4094),"")</f>
        <v/>
      </c>
      <c r="E4094" s="6">
        <f>IF(AND($B4094&lt;&gt;"",$C4094&lt;&gt;"",$B4094&lt;=$C4094),INDEX(Bemenet!$D$2:$D$301,$M4094),"")</f>
        <v/>
      </c>
      <c r="F4094" s="5">
        <f>IF(AND($B4094&lt;&gt;"",$C4094&lt;&gt;"",$B4094&lt;=$C4094),$C4094-$B4094+1,"")</f>
        <v/>
      </c>
      <c r="G4094" s="5">
        <f>IF($F4094="","",$F4094*$D4094)</f>
        <v/>
      </c>
      <c r="H4094" s="42">
        <f>IF($G4094="","",$O4094)</f>
        <v/>
      </c>
      <c r="I4094" s="5">
        <f>IF($G4094="","",$G4094*IF($H4094="",$O4094,$H4094)/100)</f>
        <v/>
      </c>
      <c r="J4094" s="5">
        <f>IF(OR($L4094="",NOT(COUNTIFS($L$2:$L4094,$L4094)=1)),"",SUMIFS($G:$G,$L:$L,$L4094))</f>
        <v/>
      </c>
      <c r="K4094" s="5">
        <f>IF(OR($L4094="",NOT(COUNTIFS($L$2:$L4094,$L4094)=1)),"",SUMIFS($I:$I,$L:$L,$L4094))</f>
        <v/>
      </c>
      <c r="L4094" s="6">
        <f>IF($B4094="","",YEAR($B4094))</f>
        <v/>
      </c>
      <c r="M4094" s="6">
        <f>INT((ROW()-2)/39)+1</f>
        <v/>
      </c>
      <c r="N4094" s="6">
        <f>MOD(ROW()-2,39)+2</f>
        <v/>
      </c>
      <c r="O4094" s="42">
        <f>IF(AND($B4094&lt;&gt;"",$C4094&lt;&gt;"",$B4094&lt;=$C4094),INDEX(Szabalyok!$C:$C,$N4094),"")</f>
        <v/>
      </c>
      <c r="P4094">
        <f>IF(D4094="",P4093,P4093+1)</f>
        <v/>
      </c>
    </row>
    <row r="4095">
      <c r="A4095">
        <f>IF(P4095=P4094,0,P4095)</f>
        <v/>
      </c>
      <c r="B4095" s="41">
        <f>IF($M4095&gt;300,"",IF(OR(INDEX(Bemenet!$E$2:$E$301,$M4095)="",INDEX(Bemenet!$F$2:$F$301,$M4095)=""),"",MAX(INDEX(Bemenet!$E$2:$E$301,$M4095),INDEX(Szabalyok!$A:$A,$N4095))))</f>
        <v/>
      </c>
      <c r="C4095" s="41">
        <f>IF($B4095="","",MIN(INDEX(Bemenet!$F$2:$F$301,$M4095),INDEX(Szabalyok!$B:$B,$N4095)))</f>
        <v/>
      </c>
      <c r="D4095" s="5">
        <f>IF(AND($B4095&lt;&gt;"",$C4095&lt;&gt;"",$B4095&lt;=$C4095),INDEX(Bemenet!$G$2:$G$301,$M4095),"")</f>
        <v/>
      </c>
      <c r="E4095" s="6">
        <f>IF(AND($B4095&lt;&gt;"",$C4095&lt;&gt;"",$B4095&lt;=$C4095),INDEX(Bemenet!$D$2:$D$301,$M4095),"")</f>
        <v/>
      </c>
      <c r="F4095" s="5">
        <f>IF(AND($B4095&lt;&gt;"",$C4095&lt;&gt;"",$B4095&lt;=$C4095),$C4095-$B4095+1,"")</f>
        <v/>
      </c>
      <c r="G4095" s="5">
        <f>IF($F4095="","",$F4095*$D4095)</f>
        <v/>
      </c>
      <c r="H4095" s="42">
        <f>IF($G4095="","",$O4095)</f>
        <v/>
      </c>
      <c r="I4095" s="5">
        <f>IF($G4095="","",$G4095*IF($H4095="",$O4095,$H4095)/100)</f>
        <v/>
      </c>
      <c r="J4095" s="5">
        <f>IF(OR($L4095="",NOT(COUNTIFS($L$2:$L4095,$L4095)=1)),"",SUMIFS($G:$G,$L:$L,$L4095))</f>
        <v/>
      </c>
      <c r="K4095" s="5">
        <f>IF(OR($L4095="",NOT(COUNTIFS($L$2:$L4095,$L4095)=1)),"",SUMIFS($I:$I,$L:$L,$L4095))</f>
        <v/>
      </c>
      <c r="L4095" s="6">
        <f>IF($B4095="","",YEAR($B4095))</f>
        <v/>
      </c>
      <c r="M4095" s="6">
        <f>INT((ROW()-2)/39)+1</f>
        <v/>
      </c>
      <c r="N4095" s="6">
        <f>MOD(ROW()-2,39)+2</f>
        <v/>
      </c>
      <c r="O4095" s="42">
        <f>IF(AND($B4095&lt;&gt;"",$C4095&lt;&gt;"",$B4095&lt;=$C4095),INDEX(Szabalyok!$C:$C,$N4095),"")</f>
        <v/>
      </c>
      <c r="P4095">
        <f>IF(D4095="",P4094,P4094+1)</f>
        <v/>
      </c>
    </row>
    <row r="4096">
      <c r="A4096">
        <f>IF(P4096=P4095,0,P4096)</f>
        <v/>
      </c>
      <c r="B4096" s="41">
        <f>IF($M4096&gt;300,"",IF(OR(INDEX(Bemenet!$E$2:$E$301,$M4096)="",INDEX(Bemenet!$F$2:$F$301,$M4096)=""),"",MAX(INDEX(Bemenet!$E$2:$E$301,$M4096),INDEX(Szabalyok!$A:$A,$N4096))))</f>
        <v/>
      </c>
      <c r="C4096" s="41">
        <f>IF($B4096="","",MIN(INDEX(Bemenet!$F$2:$F$301,$M4096),INDEX(Szabalyok!$B:$B,$N4096)))</f>
        <v/>
      </c>
      <c r="D4096" s="5">
        <f>IF(AND($B4096&lt;&gt;"",$C4096&lt;&gt;"",$B4096&lt;=$C4096),INDEX(Bemenet!$G$2:$G$301,$M4096),"")</f>
        <v/>
      </c>
      <c r="E4096" s="6">
        <f>IF(AND($B4096&lt;&gt;"",$C4096&lt;&gt;"",$B4096&lt;=$C4096),INDEX(Bemenet!$D$2:$D$301,$M4096),"")</f>
        <v/>
      </c>
      <c r="F4096" s="5">
        <f>IF(AND($B4096&lt;&gt;"",$C4096&lt;&gt;"",$B4096&lt;=$C4096),$C4096-$B4096+1,"")</f>
        <v/>
      </c>
      <c r="G4096" s="5">
        <f>IF($F4096="","",$F4096*$D4096)</f>
        <v/>
      </c>
      <c r="H4096" s="42">
        <f>IF($G4096="","",$O4096)</f>
        <v/>
      </c>
      <c r="I4096" s="5">
        <f>IF($G4096="","",$G4096*IF($H4096="",$O4096,$H4096)/100)</f>
        <v/>
      </c>
      <c r="J4096" s="5">
        <f>IF(OR($L4096="",NOT(COUNTIFS($L$2:$L4096,$L4096)=1)),"",SUMIFS($G:$G,$L:$L,$L4096))</f>
        <v/>
      </c>
      <c r="K4096" s="5">
        <f>IF(OR($L4096="",NOT(COUNTIFS($L$2:$L4096,$L4096)=1)),"",SUMIFS($I:$I,$L:$L,$L4096))</f>
        <v/>
      </c>
      <c r="L4096" s="6">
        <f>IF($B4096="","",YEAR($B4096))</f>
        <v/>
      </c>
      <c r="M4096" s="6">
        <f>INT((ROW()-2)/39)+1</f>
        <v/>
      </c>
      <c r="N4096" s="6">
        <f>MOD(ROW()-2,39)+2</f>
        <v/>
      </c>
      <c r="O4096" s="42">
        <f>IF(AND($B4096&lt;&gt;"",$C4096&lt;&gt;"",$B4096&lt;=$C4096),INDEX(Szabalyok!$C:$C,$N4096),"")</f>
        <v/>
      </c>
      <c r="P4096">
        <f>IF(D4096="",P4095,P4095+1)</f>
        <v/>
      </c>
    </row>
    <row r="4097">
      <c r="A4097">
        <f>IF(P4097=P4096,0,P4097)</f>
        <v/>
      </c>
      <c r="B4097" s="41">
        <f>IF($M4097&gt;300,"",IF(OR(INDEX(Bemenet!$E$2:$E$301,$M4097)="",INDEX(Bemenet!$F$2:$F$301,$M4097)=""),"",MAX(INDEX(Bemenet!$E$2:$E$301,$M4097),INDEX(Szabalyok!$A:$A,$N4097))))</f>
        <v/>
      </c>
      <c r="C4097" s="41">
        <f>IF($B4097="","",MIN(INDEX(Bemenet!$F$2:$F$301,$M4097),INDEX(Szabalyok!$B:$B,$N4097)))</f>
        <v/>
      </c>
      <c r="D4097" s="5">
        <f>IF(AND($B4097&lt;&gt;"",$C4097&lt;&gt;"",$B4097&lt;=$C4097),INDEX(Bemenet!$G$2:$G$301,$M4097),"")</f>
        <v/>
      </c>
      <c r="E4097" s="6">
        <f>IF(AND($B4097&lt;&gt;"",$C4097&lt;&gt;"",$B4097&lt;=$C4097),INDEX(Bemenet!$D$2:$D$301,$M4097),"")</f>
        <v/>
      </c>
      <c r="F4097" s="5">
        <f>IF(AND($B4097&lt;&gt;"",$C4097&lt;&gt;"",$B4097&lt;=$C4097),$C4097-$B4097+1,"")</f>
        <v/>
      </c>
      <c r="G4097" s="5">
        <f>IF($F4097="","",$F4097*$D4097)</f>
        <v/>
      </c>
      <c r="H4097" s="42">
        <f>IF($G4097="","",$O4097)</f>
        <v/>
      </c>
      <c r="I4097" s="5">
        <f>IF($G4097="","",$G4097*IF($H4097="",$O4097,$H4097)/100)</f>
        <v/>
      </c>
      <c r="J4097" s="5">
        <f>IF(OR($L4097="",NOT(COUNTIFS($L$2:$L4097,$L4097)=1)),"",SUMIFS($G:$G,$L:$L,$L4097))</f>
        <v/>
      </c>
      <c r="K4097" s="5">
        <f>IF(OR($L4097="",NOT(COUNTIFS($L$2:$L4097,$L4097)=1)),"",SUMIFS($I:$I,$L:$L,$L4097))</f>
        <v/>
      </c>
      <c r="L4097" s="6">
        <f>IF($B4097="","",YEAR($B4097))</f>
        <v/>
      </c>
      <c r="M4097" s="6">
        <f>INT((ROW()-2)/39)+1</f>
        <v/>
      </c>
      <c r="N4097" s="6">
        <f>MOD(ROW()-2,39)+2</f>
        <v/>
      </c>
      <c r="O4097" s="42">
        <f>IF(AND($B4097&lt;&gt;"",$C4097&lt;&gt;"",$B4097&lt;=$C4097),INDEX(Szabalyok!$C:$C,$N4097),"")</f>
        <v/>
      </c>
      <c r="P4097">
        <f>IF(D4097="",P4096,P4096+1)</f>
        <v/>
      </c>
    </row>
    <row r="4098">
      <c r="A4098">
        <f>IF(P4098=P4097,0,P4098)</f>
        <v/>
      </c>
      <c r="B4098" s="41">
        <f>IF($M4098&gt;300,"",IF(OR(INDEX(Bemenet!$E$2:$E$301,$M4098)="",INDEX(Bemenet!$F$2:$F$301,$M4098)=""),"",MAX(INDEX(Bemenet!$E$2:$E$301,$M4098),INDEX(Szabalyok!$A:$A,$N4098))))</f>
        <v/>
      </c>
      <c r="C4098" s="41">
        <f>IF($B4098="","",MIN(INDEX(Bemenet!$F$2:$F$301,$M4098),INDEX(Szabalyok!$B:$B,$N4098)))</f>
        <v/>
      </c>
      <c r="D4098" s="5">
        <f>IF(AND($B4098&lt;&gt;"",$C4098&lt;&gt;"",$B4098&lt;=$C4098),INDEX(Bemenet!$G$2:$G$301,$M4098),"")</f>
        <v/>
      </c>
      <c r="E4098" s="6">
        <f>IF(AND($B4098&lt;&gt;"",$C4098&lt;&gt;"",$B4098&lt;=$C4098),INDEX(Bemenet!$D$2:$D$301,$M4098),"")</f>
        <v/>
      </c>
      <c r="F4098" s="5">
        <f>IF(AND($B4098&lt;&gt;"",$C4098&lt;&gt;"",$B4098&lt;=$C4098),$C4098-$B4098+1,"")</f>
        <v/>
      </c>
      <c r="G4098" s="5">
        <f>IF($F4098="","",$F4098*$D4098)</f>
        <v/>
      </c>
      <c r="H4098" s="42">
        <f>IF($G4098="","",$O4098)</f>
        <v/>
      </c>
      <c r="I4098" s="5">
        <f>IF($G4098="","",$G4098*IF($H4098="",$O4098,$H4098)/100)</f>
        <v/>
      </c>
      <c r="J4098" s="5">
        <f>IF(OR($L4098="",NOT(COUNTIFS($L$2:$L4098,$L4098)=1)),"",SUMIFS($G:$G,$L:$L,$L4098))</f>
        <v/>
      </c>
      <c r="K4098" s="5">
        <f>IF(OR($L4098="",NOT(COUNTIFS($L$2:$L4098,$L4098)=1)),"",SUMIFS($I:$I,$L:$L,$L4098))</f>
        <v/>
      </c>
      <c r="L4098" s="6">
        <f>IF($B4098="","",YEAR($B4098))</f>
        <v/>
      </c>
      <c r="M4098" s="6">
        <f>INT((ROW()-2)/39)+1</f>
        <v/>
      </c>
      <c r="N4098" s="6">
        <f>MOD(ROW()-2,39)+2</f>
        <v/>
      </c>
      <c r="O4098" s="42">
        <f>IF(AND($B4098&lt;&gt;"",$C4098&lt;&gt;"",$B4098&lt;=$C4098),INDEX(Szabalyok!$C:$C,$N4098),"")</f>
        <v/>
      </c>
      <c r="P4098">
        <f>IF(D4098="",P4097,P4097+1)</f>
        <v/>
      </c>
    </row>
    <row r="4099">
      <c r="A4099">
        <f>IF(P4099=P4098,0,P4099)</f>
        <v/>
      </c>
      <c r="B4099" s="41">
        <f>IF($M4099&gt;300,"",IF(OR(INDEX(Bemenet!$E$2:$E$301,$M4099)="",INDEX(Bemenet!$F$2:$F$301,$M4099)=""),"",MAX(INDEX(Bemenet!$E$2:$E$301,$M4099),INDEX(Szabalyok!$A:$A,$N4099))))</f>
        <v/>
      </c>
      <c r="C4099" s="41">
        <f>IF($B4099="","",MIN(INDEX(Bemenet!$F$2:$F$301,$M4099),INDEX(Szabalyok!$B:$B,$N4099)))</f>
        <v/>
      </c>
      <c r="D4099" s="5">
        <f>IF(AND($B4099&lt;&gt;"",$C4099&lt;&gt;"",$B4099&lt;=$C4099),INDEX(Bemenet!$G$2:$G$301,$M4099),"")</f>
        <v/>
      </c>
      <c r="E4099" s="6">
        <f>IF(AND($B4099&lt;&gt;"",$C4099&lt;&gt;"",$B4099&lt;=$C4099),INDEX(Bemenet!$D$2:$D$301,$M4099),"")</f>
        <v/>
      </c>
      <c r="F4099" s="5">
        <f>IF(AND($B4099&lt;&gt;"",$C4099&lt;&gt;"",$B4099&lt;=$C4099),$C4099-$B4099+1,"")</f>
        <v/>
      </c>
      <c r="G4099" s="5">
        <f>IF($F4099="","",$F4099*$D4099)</f>
        <v/>
      </c>
      <c r="H4099" s="42">
        <f>IF($G4099="","",$O4099)</f>
        <v/>
      </c>
      <c r="I4099" s="5">
        <f>IF($G4099="","",$G4099*IF($H4099="",$O4099,$H4099)/100)</f>
        <v/>
      </c>
      <c r="J4099" s="5">
        <f>IF(OR($L4099="",NOT(COUNTIFS($L$2:$L4099,$L4099)=1)),"",SUMIFS($G:$G,$L:$L,$L4099))</f>
        <v/>
      </c>
      <c r="K4099" s="5">
        <f>IF(OR($L4099="",NOT(COUNTIFS($L$2:$L4099,$L4099)=1)),"",SUMIFS($I:$I,$L:$L,$L4099))</f>
        <v/>
      </c>
      <c r="L4099" s="6">
        <f>IF($B4099="","",YEAR($B4099))</f>
        <v/>
      </c>
      <c r="M4099" s="6">
        <f>INT((ROW()-2)/39)+1</f>
        <v/>
      </c>
      <c r="N4099" s="6">
        <f>MOD(ROW()-2,39)+2</f>
        <v/>
      </c>
      <c r="O4099" s="42">
        <f>IF(AND($B4099&lt;&gt;"",$C4099&lt;&gt;"",$B4099&lt;=$C4099),INDEX(Szabalyok!$C:$C,$N4099),"")</f>
        <v/>
      </c>
      <c r="P4099">
        <f>IF(D4099="",P4098,P4098+1)</f>
        <v/>
      </c>
    </row>
    <row r="4100">
      <c r="A4100">
        <f>IF(P4100=P4099,0,P4100)</f>
        <v/>
      </c>
      <c r="B4100" s="41">
        <f>IF($M4100&gt;300,"",IF(OR(INDEX(Bemenet!$E$2:$E$301,$M4100)="",INDEX(Bemenet!$F$2:$F$301,$M4100)=""),"",MAX(INDEX(Bemenet!$E$2:$E$301,$M4100),INDEX(Szabalyok!$A:$A,$N4100))))</f>
        <v/>
      </c>
      <c r="C4100" s="41">
        <f>IF($B4100="","",MIN(INDEX(Bemenet!$F$2:$F$301,$M4100),INDEX(Szabalyok!$B:$B,$N4100)))</f>
        <v/>
      </c>
      <c r="D4100" s="5">
        <f>IF(AND($B4100&lt;&gt;"",$C4100&lt;&gt;"",$B4100&lt;=$C4100),INDEX(Bemenet!$G$2:$G$301,$M4100),"")</f>
        <v/>
      </c>
      <c r="E4100" s="6">
        <f>IF(AND($B4100&lt;&gt;"",$C4100&lt;&gt;"",$B4100&lt;=$C4100),INDEX(Bemenet!$D$2:$D$301,$M4100),"")</f>
        <v/>
      </c>
      <c r="F4100" s="5">
        <f>IF(AND($B4100&lt;&gt;"",$C4100&lt;&gt;"",$B4100&lt;=$C4100),$C4100-$B4100+1,"")</f>
        <v/>
      </c>
      <c r="G4100" s="5">
        <f>IF($F4100="","",$F4100*$D4100)</f>
        <v/>
      </c>
      <c r="H4100" s="42">
        <f>IF($G4100="","",$O4100)</f>
        <v/>
      </c>
      <c r="I4100" s="5">
        <f>IF($G4100="","",$G4100*IF($H4100="",$O4100,$H4100)/100)</f>
        <v/>
      </c>
      <c r="J4100" s="5">
        <f>IF(OR($L4100="",NOT(COUNTIFS($L$2:$L4100,$L4100)=1)),"",SUMIFS($G:$G,$L:$L,$L4100))</f>
        <v/>
      </c>
      <c r="K4100" s="5">
        <f>IF(OR($L4100="",NOT(COUNTIFS($L$2:$L4100,$L4100)=1)),"",SUMIFS($I:$I,$L:$L,$L4100))</f>
        <v/>
      </c>
      <c r="L4100" s="6">
        <f>IF($B4100="","",YEAR($B4100))</f>
        <v/>
      </c>
      <c r="M4100" s="6">
        <f>INT((ROW()-2)/39)+1</f>
        <v/>
      </c>
      <c r="N4100" s="6">
        <f>MOD(ROW()-2,39)+2</f>
        <v/>
      </c>
      <c r="O4100" s="42">
        <f>IF(AND($B4100&lt;&gt;"",$C4100&lt;&gt;"",$B4100&lt;=$C4100),INDEX(Szabalyok!$C:$C,$N4100),"")</f>
        <v/>
      </c>
      <c r="P4100">
        <f>IF(D4100="",P4099,P4099+1)</f>
        <v/>
      </c>
    </row>
    <row r="4101">
      <c r="A4101">
        <f>IF(P4101=P4100,0,P4101)</f>
        <v/>
      </c>
      <c r="B4101" s="41">
        <f>IF($M4101&gt;300,"",IF(OR(INDEX(Bemenet!$E$2:$E$301,$M4101)="",INDEX(Bemenet!$F$2:$F$301,$M4101)=""),"",MAX(INDEX(Bemenet!$E$2:$E$301,$M4101),INDEX(Szabalyok!$A:$A,$N4101))))</f>
        <v/>
      </c>
      <c r="C4101" s="41">
        <f>IF($B4101="","",MIN(INDEX(Bemenet!$F$2:$F$301,$M4101),INDEX(Szabalyok!$B:$B,$N4101)))</f>
        <v/>
      </c>
      <c r="D4101" s="5">
        <f>IF(AND($B4101&lt;&gt;"",$C4101&lt;&gt;"",$B4101&lt;=$C4101),INDEX(Bemenet!$G$2:$G$301,$M4101),"")</f>
        <v/>
      </c>
      <c r="E4101" s="6">
        <f>IF(AND($B4101&lt;&gt;"",$C4101&lt;&gt;"",$B4101&lt;=$C4101),INDEX(Bemenet!$D$2:$D$301,$M4101),"")</f>
        <v/>
      </c>
      <c r="F4101" s="5">
        <f>IF(AND($B4101&lt;&gt;"",$C4101&lt;&gt;"",$B4101&lt;=$C4101),$C4101-$B4101+1,"")</f>
        <v/>
      </c>
      <c r="G4101" s="5">
        <f>IF($F4101="","",$F4101*$D4101)</f>
        <v/>
      </c>
      <c r="H4101" s="42">
        <f>IF($G4101="","",$O4101)</f>
        <v/>
      </c>
      <c r="I4101" s="5">
        <f>IF($G4101="","",$G4101*IF($H4101="",$O4101,$H4101)/100)</f>
        <v/>
      </c>
      <c r="J4101" s="5">
        <f>IF(OR($L4101="",NOT(COUNTIFS($L$2:$L4101,$L4101)=1)),"",SUMIFS($G:$G,$L:$L,$L4101))</f>
        <v/>
      </c>
      <c r="K4101" s="5">
        <f>IF(OR($L4101="",NOT(COUNTIFS($L$2:$L4101,$L4101)=1)),"",SUMIFS($I:$I,$L:$L,$L4101))</f>
        <v/>
      </c>
      <c r="L4101" s="6">
        <f>IF($B4101="","",YEAR($B4101))</f>
        <v/>
      </c>
      <c r="M4101" s="6">
        <f>INT((ROW()-2)/39)+1</f>
        <v/>
      </c>
      <c r="N4101" s="6">
        <f>MOD(ROW()-2,39)+2</f>
        <v/>
      </c>
      <c r="O4101" s="42">
        <f>IF(AND($B4101&lt;&gt;"",$C4101&lt;&gt;"",$B4101&lt;=$C4101),INDEX(Szabalyok!$C:$C,$N4101),"")</f>
        <v/>
      </c>
      <c r="P4101">
        <f>IF(D4101="",P4100,P4100+1)</f>
        <v/>
      </c>
    </row>
    <row r="4102">
      <c r="A4102">
        <f>IF(P4102=P4101,0,P4102)</f>
        <v/>
      </c>
      <c r="B4102" s="41">
        <f>IF($M4102&gt;300,"",IF(OR(INDEX(Bemenet!$E$2:$E$301,$M4102)="",INDEX(Bemenet!$F$2:$F$301,$M4102)=""),"",MAX(INDEX(Bemenet!$E$2:$E$301,$M4102),INDEX(Szabalyok!$A:$A,$N4102))))</f>
        <v/>
      </c>
      <c r="C4102" s="41">
        <f>IF($B4102="","",MIN(INDEX(Bemenet!$F$2:$F$301,$M4102),INDEX(Szabalyok!$B:$B,$N4102)))</f>
        <v/>
      </c>
      <c r="D4102" s="5">
        <f>IF(AND($B4102&lt;&gt;"",$C4102&lt;&gt;"",$B4102&lt;=$C4102),INDEX(Bemenet!$G$2:$G$301,$M4102),"")</f>
        <v/>
      </c>
      <c r="E4102" s="6">
        <f>IF(AND($B4102&lt;&gt;"",$C4102&lt;&gt;"",$B4102&lt;=$C4102),INDEX(Bemenet!$D$2:$D$301,$M4102),"")</f>
        <v/>
      </c>
      <c r="F4102" s="5">
        <f>IF(AND($B4102&lt;&gt;"",$C4102&lt;&gt;"",$B4102&lt;=$C4102),$C4102-$B4102+1,"")</f>
        <v/>
      </c>
      <c r="G4102" s="5">
        <f>IF($F4102="","",$F4102*$D4102)</f>
        <v/>
      </c>
      <c r="H4102" s="42">
        <f>IF($G4102="","",$O4102)</f>
        <v/>
      </c>
      <c r="I4102" s="5">
        <f>IF($G4102="","",$G4102*IF($H4102="",$O4102,$H4102)/100)</f>
        <v/>
      </c>
      <c r="J4102" s="5">
        <f>IF(OR($L4102="",NOT(COUNTIFS($L$2:$L4102,$L4102)=1)),"",SUMIFS($G:$G,$L:$L,$L4102))</f>
        <v/>
      </c>
      <c r="K4102" s="5">
        <f>IF(OR($L4102="",NOT(COUNTIFS($L$2:$L4102,$L4102)=1)),"",SUMIFS($I:$I,$L:$L,$L4102))</f>
        <v/>
      </c>
      <c r="L4102" s="6">
        <f>IF($B4102="","",YEAR($B4102))</f>
        <v/>
      </c>
      <c r="M4102" s="6">
        <f>INT((ROW()-2)/39)+1</f>
        <v/>
      </c>
      <c r="N4102" s="6">
        <f>MOD(ROW()-2,39)+2</f>
        <v/>
      </c>
      <c r="O4102" s="42">
        <f>IF(AND($B4102&lt;&gt;"",$C4102&lt;&gt;"",$B4102&lt;=$C4102),INDEX(Szabalyok!$C:$C,$N4102),"")</f>
        <v/>
      </c>
      <c r="P4102">
        <f>IF(D4102="",P4101,P4101+1)</f>
        <v/>
      </c>
    </row>
    <row r="4103">
      <c r="A4103">
        <f>IF(P4103=P4102,0,P4103)</f>
        <v/>
      </c>
      <c r="B4103" s="41">
        <f>IF($M4103&gt;300,"",IF(OR(INDEX(Bemenet!$E$2:$E$301,$M4103)="",INDEX(Bemenet!$F$2:$F$301,$M4103)=""),"",MAX(INDEX(Bemenet!$E$2:$E$301,$M4103),INDEX(Szabalyok!$A:$A,$N4103))))</f>
        <v/>
      </c>
      <c r="C4103" s="41">
        <f>IF($B4103="","",MIN(INDEX(Bemenet!$F$2:$F$301,$M4103),INDEX(Szabalyok!$B:$B,$N4103)))</f>
        <v/>
      </c>
      <c r="D4103" s="5">
        <f>IF(AND($B4103&lt;&gt;"",$C4103&lt;&gt;"",$B4103&lt;=$C4103),INDEX(Bemenet!$G$2:$G$301,$M4103),"")</f>
        <v/>
      </c>
      <c r="E4103" s="6">
        <f>IF(AND($B4103&lt;&gt;"",$C4103&lt;&gt;"",$B4103&lt;=$C4103),INDEX(Bemenet!$D$2:$D$301,$M4103),"")</f>
        <v/>
      </c>
      <c r="F4103" s="5">
        <f>IF(AND($B4103&lt;&gt;"",$C4103&lt;&gt;"",$B4103&lt;=$C4103),$C4103-$B4103+1,"")</f>
        <v/>
      </c>
      <c r="G4103" s="5">
        <f>IF($F4103="","",$F4103*$D4103)</f>
        <v/>
      </c>
      <c r="H4103" s="42">
        <f>IF($G4103="","",$O4103)</f>
        <v/>
      </c>
      <c r="I4103" s="5">
        <f>IF($G4103="","",$G4103*IF($H4103="",$O4103,$H4103)/100)</f>
        <v/>
      </c>
      <c r="J4103" s="5">
        <f>IF(OR($L4103="",NOT(COUNTIFS($L$2:$L4103,$L4103)=1)),"",SUMIFS($G:$G,$L:$L,$L4103))</f>
        <v/>
      </c>
      <c r="K4103" s="5">
        <f>IF(OR($L4103="",NOT(COUNTIFS($L$2:$L4103,$L4103)=1)),"",SUMIFS($I:$I,$L:$L,$L4103))</f>
        <v/>
      </c>
      <c r="L4103" s="6">
        <f>IF($B4103="","",YEAR($B4103))</f>
        <v/>
      </c>
      <c r="M4103" s="6">
        <f>INT((ROW()-2)/39)+1</f>
        <v/>
      </c>
      <c r="N4103" s="6">
        <f>MOD(ROW()-2,39)+2</f>
        <v/>
      </c>
      <c r="O4103" s="42">
        <f>IF(AND($B4103&lt;&gt;"",$C4103&lt;&gt;"",$B4103&lt;=$C4103),INDEX(Szabalyok!$C:$C,$N4103),"")</f>
        <v/>
      </c>
      <c r="P4103">
        <f>IF(D4103="",P4102,P4102+1)</f>
        <v/>
      </c>
    </row>
    <row r="4104">
      <c r="A4104">
        <f>IF(P4104=P4103,0,P4104)</f>
        <v/>
      </c>
      <c r="B4104" s="41">
        <f>IF($M4104&gt;300,"",IF(OR(INDEX(Bemenet!$E$2:$E$301,$M4104)="",INDEX(Bemenet!$F$2:$F$301,$M4104)=""),"",MAX(INDEX(Bemenet!$E$2:$E$301,$M4104),INDEX(Szabalyok!$A:$A,$N4104))))</f>
        <v/>
      </c>
      <c r="C4104" s="41">
        <f>IF($B4104="","",MIN(INDEX(Bemenet!$F$2:$F$301,$M4104),INDEX(Szabalyok!$B:$B,$N4104)))</f>
        <v/>
      </c>
      <c r="D4104" s="5">
        <f>IF(AND($B4104&lt;&gt;"",$C4104&lt;&gt;"",$B4104&lt;=$C4104),INDEX(Bemenet!$G$2:$G$301,$M4104),"")</f>
        <v/>
      </c>
      <c r="E4104" s="6">
        <f>IF(AND($B4104&lt;&gt;"",$C4104&lt;&gt;"",$B4104&lt;=$C4104),INDEX(Bemenet!$D$2:$D$301,$M4104),"")</f>
        <v/>
      </c>
      <c r="F4104" s="5">
        <f>IF(AND($B4104&lt;&gt;"",$C4104&lt;&gt;"",$B4104&lt;=$C4104),$C4104-$B4104+1,"")</f>
        <v/>
      </c>
      <c r="G4104" s="5">
        <f>IF($F4104="","",$F4104*$D4104)</f>
        <v/>
      </c>
      <c r="H4104" s="42">
        <f>IF($G4104="","",$O4104)</f>
        <v/>
      </c>
      <c r="I4104" s="5">
        <f>IF($G4104="","",$G4104*IF($H4104="",$O4104,$H4104)/100)</f>
        <v/>
      </c>
      <c r="J4104" s="5">
        <f>IF(OR($L4104="",NOT(COUNTIFS($L$2:$L4104,$L4104)=1)),"",SUMIFS($G:$G,$L:$L,$L4104))</f>
        <v/>
      </c>
      <c r="K4104" s="5">
        <f>IF(OR($L4104="",NOT(COUNTIFS($L$2:$L4104,$L4104)=1)),"",SUMIFS($I:$I,$L:$L,$L4104))</f>
        <v/>
      </c>
      <c r="L4104" s="6">
        <f>IF($B4104="","",YEAR($B4104))</f>
        <v/>
      </c>
      <c r="M4104" s="6">
        <f>INT((ROW()-2)/39)+1</f>
        <v/>
      </c>
      <c r="N4104" s="6">
        <f>MOD(ROW()-2,39)+2</f>
        <v/>
      </c>
      <c r="O4104" s="42">
        <f>IF(AND($B4104&lt;&gt;"",$C4104&lt;&gt;"",$B4104&lt;=$C4104),INDEX(Szabalyok!$C:$C,$N4104),"")</f>
        <v/>
      </c>
      <c r="P4104">
        <f>IF(D4104="",P4103,P4103+1)</f>
        <v/>
      </c>
    </row>
    <row r="4105">
      <c r="A4105">
        <f>IF(P4105=P4104,0,P4105)</f>
        <v/>
      </c>
      <c r="B4105" s="41">
        <f>IF($M4105&gt;300,"",IF(OR(INDEX(Bemenet!$E$2:$E$301,$M4105)="",INDEX(Bemenet!$F$2:$F$301,$M4105)=""),"",MAX(INDEX(Bemenet!$E$2:$E$301,$M4105),INDEX(Szabalyok!$A:$A,$N4105))))</f>
        <v/>
      </c>
      <c r="C4105" s="41">
        <f>IF($B4105="","",MIN(INDEX(Bemenet!$F$2:$F$301,$M4105),INDEX(Szabalyok!$B:$B,$N4105)))</f>
        <v/>
      </c>
      <c r="D4105" s="5">
        <f>IF(AND($B4105&lt;&gt;"",$C4105&lt;&gt;"",$B4105&lt;=$C4105),INDEX(Bemenet!$G$2:$G$301,$M4105),"")</f>
        <v/>
      </c>
      <c r="E4105" s="6">
        <f>IF(AND($B4105&lt;&gt;"",$C4105&lt;&gt;"",$B4105&lt;=$C4105),INDEX(Bemenet!$D$2:$D$301,$M4105),"")</f>
        <v/>
      </c>
      <c r="F4105" s="5">
        <f>IF(AND($B4105&lt;&gt;"",$C4105&lt;&gt;"",$B4105&lt;=$C4105),$C4105-$B4105+1,"")</f>
        <v/>
      </c>
      <c r="G4105" s="5">
        <f>IF($F4105="","",$F4105*$D4105)</f>
        <v/>
      </c>
      <c r="H4105" s="42">
        <f>IF($G4105="","",$O4105)</f>
        <v/>
      </c>
      <c r="I4105" s="5">
        <f>IF($G4105="","",$G4105*IF($H4105="",$O4105,$H4105)/100)</f>
        <v/>
      </c>
      <c r="J4105" s="5">
        <f>IF(OR($L4105="",NOT(COUNTIFS($L$2:$L4105,$L4105)=1)),"",SUMIFS($G:$G,$L:$L,$L4105))</f>
        <v/>
      </c>
      <c r="K4105" s="5">
        <f>IF(OR($L4105="",NOT(COUNTIFS($L$2:$L4105,$L4105)=1)),"",SUMIFS($I:$I,$L:$L,$L4105))</f>
        <v/>
      </c>
      <c r="L4105" s="6">
        <f>IF($B4105="","",YEAR($B4105))</f>
        <v/>
      </c>
      <c r="M4105" s="6">
        <f>INT((ROW()-2)/39)+1</f>
        <v/>
      </c>
      <c r="N4105" s="6">
        <f>MOD(ROW()-2,39)+2</f>
        <v/>
      </c>
      <c r="O4105" s="42">
        <f>IF(AND($B4105&lt;&gt;"",$C4105&lt;&gt;"",$B4105&lt;=$C4105),INDEX(Szabalyok!$C:$C,$N4105),"")</f>
        <v/>
      </c>
      <c r="P4105">
        <f>IF(D4105="",P4104,P4104+1)</f>
        <v/>
      </c>
    </row>
    <row r="4106">
      <c r="A4106">
        <f>IF(P4106=P4105,0,P4106)</f>
        <v/>
      </c>
      <c r="B4106" s="41">
        <f>IF($M4106&gt;300,"",IF(OR(INDEX(Bemenet!$E$2:$E$301,$M4106)="",INDEX(Bemenet!$F$2:$F$301,$M4106)=""),"",MAX(INDEX(Bemenet!$E$2:$E$301,$M4106),INDEX(Szabalyok!$A:$A,$N4106))))</f>
        <v/>
      </c>
      <c r="C4106" s="41">
        <f>IF($B4106="","",MIN(INDEX(Bemenet!$F$2:$F$301,$M4106),INDEX(Szabalyok!$B:$B,$N4106)))</f>
        <v/>
      </c>
      <c r="D4106" s="5">
        <f>IF(AND($B4106&lt;&gt;"",$C4106&lt;&gt;"",$B4106&lt;=$C4106),INDEX(Bemenet!$G$2:$G$301,$M4106),"")</f>
        <v/>
      </c>
      <c r="E4106" s="6">
        <f>IF(AND($B4106&lt;&gt;"",$C4106&lt;&gt;"",$B4106&lt;=$C4106),INDEX(Bemenet!$D$2:$D$301,$M4106),"")</f>
        <v/>
      </c>
      <c r="F4106" s="5">
        <f>IF(AND($B4106&lt;&gt;"",$C4106&lt;&gt;"",$B4106&lt;=$C4106),$C4106-$B4106+1,"")</f>
        <v/>
      </c>
      <c r="G4106" s="5">
        <f>IF($F4106="","",$F4106*$D4106)</f>
        <v/>
      </c>
      <c r="H4106" s="42">
        <f>IF($G4106="","",$O4106)</f>
        <v/>
      </c>
      <c r="I4106" s="5">
        <f>IF($G4106="","",$G4106*IF($H4106="",$O4106,$H4106)/100)</f>
        <v/>
      </c>
      <c r="J4106" s="5">
        <f>IF(OR($L4106="",NOT(COUNTIFS($L$2:$L4106,$L4106)=1)),"",SUMIFS($G:$G,$L:$L,$L4106))</f>
        <v/>
      </c>
      <c r="K4106" s="5">
        <f>IF(OR($L4106="",NOT(COUNTIFS($L$2:$L4106,$L4106)=1)),"",SUMIFS($I:$I,$L:$L,$L4106))</f>
        <v/>
      </c>
      <c r="L4106" s="6">
        <f>IF($B4106="","",YEAR($B4106))</f>
        <v/>
      </c>
      <c r="M4106" s="6">
        <f>INT((ROW()-2)/39)+1</f>
        <v/>
      </c>
      <c r="N4106" s="6">
        <f>MOD(ROW()-2,39)+2</f>
        <v/>
      </c>
      <c r="O4106" s="42">
        <f>IF(AND($B4106&lt;&gt;"",$C4106&lt;&gt;"",$B4106&lt;=$C4106),INDEX(Szabalyok!$C:$C,$N4106),"")</f>
        <v/>
      </c>
      <c r="P4106">
        <f>IF(D4106="",P4105,P4105+1)</f>
        <v/>
      </c>
    </row>
    <row r="4107">
      <c r="A4107">
        <f>IF(P4107=P4106,0,P4107)</f>
        <v/>
      </c>
      <c r="B4107" s="41">
        <f>IF($M4107&gt;300,"",IF(OR(INDEX(Bemenet!$E$2:$E$301,$M4107)="",INDEX(Bemenet!$F$2:$F$301,$M4107)=""),"",MAX(INDEX(Bemenet!$E$2:$E$301,$M4107),INDEX(Szabalyok!$A:$A,$N4107))))</f>
        <v/>
      </c>
      <c r="C4107" s="41">
        <f>IF($B4107="","",MIN(INDEX(Bemenet!$F$2:$F$301,$M4107),INDEX(Szabalyok!$B:$B,$N4107)))</f>
        <v/>
      </c>
      <c r="D4107" s="5">
        <f>IF(AND($B4107&lt;&gt;"",$C4107&lt;&gt;"",$B4107&lt;=$C4107),INDEX(Bemenet!$G$2:$G$301,$M4107),"")</f>
        <v/>
      </c>
      <c r="E4107" s="6">
        <f>IF(AND($B4107&lt;&gt;"",$C4107&lt;&gt;"",$B4107&lt;=$C4107),INDEX(Bemenet!$D$2:$D$301,$M4107),"")</f>
        <v/>
      </c>
      <c r="F4107" s="5">
        <f>IF(AND($B4107&lt;&gt;"",$C4107&lt;&gt;"",$B4107&lt;=$C4107),$C4107-$B4107+1,"")</f>
        <v/>
      </c>
      <c r="G4107" s="5">
        <f>IF($F4107="","",$F4107*$D4107)</f>
        <v/>
      </c>
      <c r="H4107" s="42">
        <f>IF($G4107="","",$O4107)</f>
        <v/>
      </c>
      <c r="I4107" s="5">
        <f>IF($G4107="","",$G4107*IF($H4107="",$O4107,$H4107)/100)</f>
        <v/>
      </c>
      <c r="J4107" s="5">
        <f>IF(OR($L4107="",NOT(COUNTIFS($L$2:$L4107,$L4107)=1)),"",SUMIFS($G:$G,$L:$L,$L4107))</f>
        <v/>
      </c>
      <c r="K4107" s="5">
        <f>IF(OR($L4107="",NOT(COUNTIFS($L$2:$L4107,$L4107)=1)),"",SUMIFS($I:$I,$L:$L,$L4107))</f>
        <v/>
      </c>
      <c r="L4107" s="6">
        <f>IF($B4107="","",YEAR($B4107))</f>
        <v/>
      </c>
      <c r="M4107" s="6">
        <f>INT((ROW()-2)/39)+1</f>
        <v/>
      </c>
      <c r="N4107" s="6">
        <f>MOD(ROW()-2,39)+2</f>
        <v/>
      </c>
      <c r="O4107" s="42">
        <f>IF(AND($B4107&lt;&gt;"",$C4107&lt;&gt;"",$B4107&lt;=$C4107),INDEX(Szabalyok!$C:$C,$N4107),"")</f>
        <v/>
      </c>
      <c r="P4107">
        <f>IF(D4107="",P4106,P4106+1)</f>
        <v/>
      </c>
    </row>
    <row r="4108">
      <c r="A4108">
        <f>IF(P4108=P4107,0,P4108)</f>
        <v/>
      </c>
      <c r="B4108" s="41">
        <f>IF($M4108&gt;300,"",IF(OR(INDEX(Bemenet!$E$2:$E$301,$M4108)="",INDEX(Bemenet!$F$2:$F$301,$M4108)=""),"",MAX(INDEX(Bemenet!$E$2:$E$301,$M4108),INDEX(Szabalyok!$A:$A,$N4108))))</f>
        <v/>
      </c>
      <c r="C4108" s="41">
        <f>IF($B4108="","",MIN(INDEX(Bemenet!$F$2:$F$301,$M4108),INDEX(Szabalyok!$B:$B,$N4108)))</f>
        <v/>
      </c>
      <c r="D4108" s="5">
        <f>IF(AND($B4108&lt;&gt;"",$C4108&lt;&gt;"",$B4108&lt;=$C4108),INDEX(Bemenet!$G$2:$G$301,$M4108),"")</f>
        <v/>
      </c>
      <c r="E4108" s="6">
        <f>IF(AND($B4108&lt;&gt;"",$C4108&lt;&gt;"",$B4108&lt;=$C4108),INDEX(Bemenet!$D$2:$D$301,$M4108),"")</f>
        <v/>
      </c>
      <c r="F4108" s="5">
        <f>IF(AND($B4108&lt;&gt;"",$C4108&lt;&gt;"",$B4108&lt;=$C4108),$C4108-$B4108+1,"")</f>
        <v/>
      </c>
      <c r="G4108" s="5">
        <f>IF($F4108="","",$F4108*$D4108)</f>
        <v/>
      </c>
      <c r="H4108" s="42">
        <f>IF($G4108="","",$O4108)</f>
        <v/>
      </c>
      <c r="I4108" s="5">
        <f>IF($G4108="","",$G4108*IF($H4108="",$O4108,$H4108)/100)</f>
        <v/>
      </c>
      <c r="J4108" s="5">
        <f>IF(OR($L4108="",NOT(COUNTIFS($L$2:$L4108,$L4108)=1)),"",SUMIFS($G:$G,$L:$L,$L4108))</f>
        <v/>
      </c>
      <c r="K4108" s="5">
        <f>IF(OR($L4108="",NOT(COUNTIFS($L$2:$L4108,$L4108)=1)),"",SUMIFS($I:$I,$L:$L,$L4108))</f>
        <v/>
      </c>
      <c r="L4108" s="6">
        <f>IF($B4108="","",YEAR($B4108))</f>
        <v/>
      </c>
      <c r="M4108" s="6">
        <f>INT((ROW()-2)/39)+1</f>
        <v/>
      </c>
      <c r="N4108" s="6">
        <f>MOD(ROW()-2,39)+2</f>
        <v/>
      </c>
      <c r="O4108" s="42">
        <f>IF(AND($B4108&lt;&gt;"",$C4108&lt;&gt;"",$B4108&lt;=$C4108),INDEX(Szabalyok!$C:$C,$N4108),"")</f>
        <v/>
      </c>
      <c r="P4108">
        <f>IF(D4108="",P4107,P4107+1)</f>
        <v/>
      </c>
    </row>
    <row r="4109">
      <c r="A4109">
        <f>IF(P4109=P4108,0,P4109)</f>
        <v/>
      </c>
      <c r="B4109" s="41">
        <f>IF($M4109&gt;300,"",IF(OR(INDEX(Bemenet!$E$2:$E$301,$M4109)="",INDEX(Bemenet!$F$2:$F$301,$M4109)=""),"",MAX(INDEX(Bemenet!$E$2:$E$301,$M4109),INDEX(Szabalyok!$A:$A,$N4109))))</f>
        <v/>
      </c>
      <c r="C4109" s="41">
        <f>IF($B4109="","",MIN(INDEX(Bemenet!$F$2:$F$301,$M4109),INDEX(Szabalyok!$B:$B,$N4109)))</f>
        <v/>
      </c>
      <c r="D4109" s="5">
        <f>IF(AND($B4109&lt;&gt;"",$C4109&lt;&gt;"",$B4109&lt;=$C4109),INDEX(Bemenet!$G$2:$G$301,$M4109),"")</f>
        <v/>
      </c>
      <c r="E4109" s="6">
        <f>IF(AND($B4109&lt;&gt;"",$C4109&lt;&gt;"",$B4109&lt;=$C4109),INDEX(Bemenet!$D$2:$D$301,$M4109),"")</f>
        <v/>
      </c>
      <c r="F4109" s="5">
        <f>IF(AND($B4109&lt;&gt;"",$C4109&lt;&gt;"",$B4109&lt;=$C4109),$C4109-$B4109+1,"")</f>
        <v/>
      </c>
      <c r="G4109" s="5">
        <f>IF($F4109="","",$F4109*$D4109)</f>
        <v/>
      </c>
      <c r="H4109" s="42">
        <f>IF($G4109="","",$O4109)</f>
        <v/>
      </c>
      <c r="I4109" s="5">
        <f>IF($G4109="","",$G4109*IF($H4109="",$O4109,$H4109)/100)</f>
        <v/>
      </c>
      <c r="J4109" s="5">
        <f>IF(OR($L4109="",NOT(COUNTIFS($L$2:$L4109,$L4109)=1)),"",SUMIFS($G:$G,$L:$L,$L4109))</f>
        <v/>
      </c>
      <c r="K4109" s="5">
        <f>IF(OR($L4109="",NOT(COUNTIFS($L$2:$L4109,$L4109)=1)),"",SUMIFS($I:$I,$L:$L,$L4109))</f>
        <v/>
      </c>
      <c r="L4109" s="6">
        <f>IF($B4109="","",YEAR($B4109))</f>
        <v/>
      </c>
      <c r="M4109" s="6">
        <f>INT((ROW()-2)/39)+1</f>
        <v/>
      </c>
      <c r="N4109" s="6">
        <f>MOD(ROW()-2,39)+2</f>
        <v/>
      </c>
      <c r="O4109" s="42">
        <f>IF(AND($B4109&lt;&gt;"",$C4109&lt;&gt;"",$B4109&lt;=$C4109),INDEX(Szabalyok!$C:$C,$N4109),"")</f>
        <v/>
      </c>
      <c r="P4109">
        <f>IF(D4109="",P4108,P4108+1)</f>
        <v/>
      </c>
    </row>
    <row r="4110">
      <c r="A4110">
        <f>IF(P4110=P4109,0,P4110)</f>
        <v/>
      </c>
      <c r="B4110" s="41">
        <f>IF($M4110&gt;300,"",IF(OR(INDEX(Bemenet!$E$2:$E$301,$M4110)="",INDEX(Bemenet!$F$2:$F$301,$M4110)=""),"",MAX(INDEX(Bemenet!$E$2:$E$301,$M4110),INDEX(Szabalyok!$A:$A,$N4110))))</f>
        <v/>
      </c>
      <c r="C4110" s="41">
        <f>IF($B4110="","",MIN(INDEX(Bemenet!$F$2:$F$301,$M4110),INDEX(Szabalyok!$B:$B,$N4110)))</f>
        <v/>
      </c>
      <c r="D4110" s="5">
        <f>IF(AND($B4110&lt;&gt;"",$C4110&lt;&gt;"",$B4110&lt;=$C4110),INDEX(Bemenet!$G$2:$G$301,$M4110),"")</f>
        <v/>
      </c>
      <c r="E4110" s="6">
        <f>IF(AND($B4110&lt;&gt;"",$C4110&lt;&gt;"",$B4110&lt;=$C4110),INDEX(Bemenet!$D$2:$D$301,$M4110),"")</f>
        <v/>
      </c>
      <c r="F4110" s="5">
        <f>IF(AND($B4110&lt;&gt;"",$C4110&lt;&gt;"",$B4110&lt;=$C4110),$C4110-$B4110+1,"")</f>
        <v/>
      </c>
      <c r="G4110" s="5">
        <f>IF($F4110="","",$F4110*$D4110)</f>
        <v/>
      </c>
      <c r="H4110" s="42">
        <f>IF($G4110="","",$O4110)</f>
        <v/>
      </c>
      <c r="I4110" s="5">
        <f>IF($G4110="","",$G4110*IF($H4110="",$O4110,$H4110)/100)</f>
        <v/>
      </c>
      <c r="J4110" s="5">
        <f>IF(OR($L4110="",NOT(COUNTIFS($L$2:$L4110,$L4110)=1)),"",SUMIFS($G:$G,$L:$L,$L4110))</f>
        <v/>
      </c>
      <c r="K4110" s="5">
        <f>IF(OR($L4110="",NOT(COUNTIFS($L$2:$L4110,$L4110)=1)),"",SUMIFS($I:$I,$L:$L,$L4110))</f>
        <v/>
      </c>
      <c r="L4110" s="6">
        <f>IF($B4110="","",YEAR($B4110))</f>
        <v/>
      </c>
      <c r="M4110" s="6">
        <f>INT((ROW()-2)/39)+1</f>
        <v/>
      </c>
      <c r="N4110" s="6">
        <f>MOD(ROW()-2,39)+2</f>
        <v/>
      </c>
      <c r="O4110" s="42">
        <f>IF(AND($B4110&lt;&gt;"",$C4110&lt;&gt;"",$B4110&lt;=$C4110),INDEX(Szabalyok!$C:$C,$N4110),"")</f>
        <v/>
      </c>
      <c r="P4110">
        <f>IF(D4110="",P4109,P4109+1)</f>
        <v/>
      </c>
    </row>
    <row r="4111">
      <c r="A4111">
        <f>IF(P4111=P4110,0,P4111)</f>
        <v/>
      </c>
      <c r="B4111" s="41">
        <f>IF($M4111&gt;300,"",IF(OR(INDEX(Bemenet!$E$2:$E$301,$M4111)="",INDEX(Bemenet!$F$2:$F$301,$M4111)=""),"",MAX(INDEX(Bemenet!$E$2:$E$301,$M4111),INDEX(Szabalyok!$A:$A,$N4111))))</f>
        <v/>
      </c>
      <c r="C4111" s="41">
        <f>IF($B4111="","",MIN(INDEX(Bemenet!$F$2:$F$301,$M4111),INDEX(Szabalyok!$B:$B,$N4111)))</f>
        <v/>
      </c>
      <c r="D4111" s="5">
        <f>IF(AND($B4111&lt;&gt;"",$C4111&lt;&gt;"",$B4111&lt;=$C4111),INDEX(Bemenet!$G$2:$G$301,$M4111),"")</f>
        <v/>
      </c>
      <c r="E4111" s="6">
        <f>IF(AND($B4111&lt;&gt;"",$C4111&lt;&gt;"",$B4111&lt;=$C4111),INDEX(Bemenet!$D$2:$D$301,$M4111),"")</f>
        <v/>
      </c>
      <c r="F4111" s="5">
        <f>IF(AND($B4111&lt;&gt;"",$C4111&lt;&gt;"",$B4111&lt;=$C4111),$C4111-$B4111+1,"")</f>
        <v/>
      </c>
      <c r="G4111" s="5">
        <f>IF($F4111="","",$F4111*$D4111)</f>
        <v/>
      </c>
      <c r="H4111" s="42">
        <f>IF($G4111="","",$O4111)</f>
        <v/>
      </c>
      <c r="I4111" s="5">
        <f>IF($G4111="","",$G4111*IF($H4111="",$O4111,$H4111)/100)</f>
        <v/>
      </c>
      <c r="J4111" s="5">
        <f>IF(OR($L4111="",NOT(COUNTIFS($L$2:$L4111,$L4111)=1)),"",SUMIFS($G:$G,$L:$L,$L4111))</f>
        <v/>
      </c>
      <c r="K4111" s="5">
        <f>IF(OR($L4111="",NOT(COUNTIFS($L$2:$L4111,$L4111)=1)),"",SUMIFS($I:$I,$L:$L,$L4111))</f>
        <v/>
      </c>
      <c r="L4111" s="6">
        <f>IF($B4111="","",YEAR($B4111))</f>
        <v/>
      </c>
      <c r="M4111" s="6">
        <f>INT((ROW()-2)/39)+1</f>
        <v/>
      </c>
      <c r="N4111" s="6">
        <f>MOD(ROW()-2,39)+2</f>
        <v/>
      </c>
      <c r="O4111" s="42">
        <f>IF(AND($B4111&lt;&gt;"",$C4111&lt;&gt;"",$B4111&lt;=$C4111),INDEX(Szabalyok!$C:$C,$N4111),"")</f>
        <v/>
      </c>
      <c r="P4111">
        <f>IF(D4111="",P4110,P4110+1)</f>
        <v/>
      </c>
    </row>
    <row r="4112">
      <c r="A4112">
        <f>IF(P4112=P4111,0,P4112)</f>
        <v/>
      </c>
      <c r="B4112" s="41">
        <f>IF($M4112&gt;300,"",IF(OR(INDEX(Bemenet!$E$2:$E$301,$M4112)="",INDEX(Bemenet!$F$2:$F$301,$M4112)=""),"",MAX(INDEX(Bemenet!$E$2:$E$301,$M4112),INDEX(Szabalyok!$A:$A,$N4112))))</f>
        <v/>
      </c>
      <c r="C4112" s="41">
        <f>IF($B4112="","",MIN(INDEX(Bemenet!$F$2:$F$301,$M4112),INDEX(Szabalyok!$B:$B,$N4112)))</f>
        <v/>
      </c>
      <c r="D4112" s="5">
        <f>IF(AND($B4112&lt;&gt;"",$C4112&lt;&gt;"",$B4112&lt;=$C4112),INDEX(Bemenet!$G$2:$G$301,$M4112),"")</f>
        <v/>
      </c>
      <c r="E4112" s="6">
        <f>IF(AND($B4112&lt;&gt;"",$C4112&lt;&gt;"",$B4112&lt;=$C4112),INDEX(Bemenet!$D$2:$D$301,$M4112),"")</f>
        <v/>
      </c>
      <c r="F4112" s="5">
        <f>IF(AND($B4112&lt;&gt;"",$C4112&lt;&gt;"",$B4112&lt;=$C4112),$C4112-$B4112+1,"")</f>
        <v/>
      </c>
      <c r="G4112" s="5">
        <f>IF($F4112="","",$F4112*$D4112)</f>
        <v/>
      </c>
      <c r="H4112" s="42">
        <f>IF($G4112="","",$O4112)</f>
        <v/>
      </c>
      <c r="I4112" s="5">
        <f>IF($G4112="","",$G4112*IF($H4112="",$O4112,$H4112)/100)</f>
        <v/>
      </c>
      <c r="J4112" s="5">
        <f>IF(OR($L4112="",NOT(COUNTIFS($L$2:$L4112,$L4112)=1)),"",SUMIFS($G:$G,$L:$L,$L4112))</f>
        <v/>
      </c>
      <c r="K4112" s="5">
        <f>IF(OR($L4112="",NOT(COUNTIFS($L$2:$L4112,$L4112)=1)),"",SUMIFS($I:$I,$L:$L,$L4112))</f>
        <v/>
      </c>
      <c r="L4112" s="6">
        <f>IF($B4112="","",YEAR($B4112))</f>
        <v/>
      </c>
      <c r="M4112" s="6">
        <f>INT((ROW()-2)/39)+1</f>
        <v/>
      </c>
      <c r="N4112" s="6">
        <f>MOD(ROW()-2,39)+2</f>
        <v/>
      </c>
      <c r="O4112" s="42">
        <f>IF(AND($B4112&lt;&gt;"",$C4112&lt;&gt;"",$B4112&lt;=$C4112),INDEX(Szabalyok!$C:$C,$N4112),"")</f>
        <v/>
      </c>
      <c r="P4112">
        <f>IF(D4112="",P4111,P4111+1)</f>
        <v/>
      </c>
    </row>
    <row r="4113">
      <c r="A4113">
        <f>IF(P4113=P4112,0,P4113)</f>
        <v/>
      </c>
      <c r="B4113" s="41">
        <f>IF($M4113&gt;300,"",IF(OR(INDEX(Bemenet!$E$2:$E$301,$M4113)="",INDEX(Bemenet!$F$2:$F$301,$M4113)=""),"",MAX(INDEX(Bemenet!$E$2:$E$301,$M4113),INDEX(Szabalyok!$A:$A,$N4113))))</f>
        <v/>
      </c>
      <c r="C4113" s="41">
        <f>IF($B4113="","",MIN(INDEX(Bemenet!$F$2:$F$301,$M4113),INDEX(Szabalyok!$B:$B,$N4113)))</f>
        <v/>
      </c>
      <c r="D4113" s="5">
        <f>IF(AND($B4113&lt;&gt;"",$C4113&lt;&gt;"",$B4113&lt;=$C4113),INDEX(Bemenet!$G$2:$G$301,$M4113),"")</f>
        <v/>
      </c>
      <c r="E4113" s="6">
        <f>IF(AND($B4113&lt;&gt;"",$C4113&lt;&gt;"",$B4113&lt;=$C4113),INDEX(Bemenet!$D$2:$D$301,$M4113),"")</f>
        <v/>
      </c>
      <c r="F4113" s="5">
        <f>IF(AND($B4113&lt;&gt;"",$C4113&lt;&gt;"",$B4113&lt;=$C4113),$C4113-$B4113+1,"")</f>
        <v/>
      </c>
      <c r="G4113" s="5">
        <f>IF($F4113="","",$F4113*$D4113)</f>
        <v/>
      </c>
      <c r="H4113" s="42">
        <f>IF($G4113="","",$O4113)</f>
        <v/>
      </c>
      <c r="I4113" s="5">
        <f>IF($G4113="","",$G4113*IF($H4113="",$O4113,$H4113)/100)</f>
        <v/>
      </c>
      <c r="J4113" s="5">
        <f>IF(OR($L4113="",NOT(COUNTIFS($L$2:$L4113,$L4113)=1)),"",SUMIFS($G:$G,$L:$L,$L4113))</f>
        <v/>
      </c>
      <c r="K4113" s="5">
        <f>IF(OR($L4113="",NOT(COUNTIFS($L$2:$L4113,$L4113)=1)),"",SUMIFS($I:$I,$L:$L,$L4113))</f>
        <v/>
      </c>
      <c r="L4113" s="6">
        <f>IF($B4113="","",YEAR($B4113))</f>
        <v/>
      </c>
      <c r="M4113" s="6">
        <f>INT((ROW()-2)/39)+1</f>
        <v/>
      </c>
      <c r="N4113" s="6">
        <f>MOD(ROW()-2,39)+2</f>
        <v/>
      </c>
      <c r="O4113" s="42">
        <f>IF(AND($B4113&lt;&gt;"",$C4113&lt;&gt;"",$B4113&lt;=$C4113),INDEX(Szabalyok!$C:$C,$N4113),"")</f>
        <v/>
      </c>
      <c r="P4113">
        <f>IF(D4113="",P4112,P4112+1)</f>
        <v/>
      </c>
    </row>
    <row r="4114">
      <c r="A4114">
        <f>IF(P4114=P4113,0,P4114)</f>
        <v/>
      </c>
      <c r="B4114" s="41">
        <f>IF($M4114&gt;300,"",IF(OR(INDEX(Bemenet!$E$2:$E$301,$M4114)="",INDEX(Bemenet!$F$2:$F$301,$M4114)=""),"",MAX(INDEX(Bemenet!$E$2:$E$301,$M4114),INDEX(Szabalyok!$A:$A,$N4114))))</f>
        <v/>
      </c>
      <c r="C4114" s="41">
        <f>IF($B4114="","",MIN(INDEX(Bemenet!$F$2:$F$301,$M4114),INDEX(Szabalyok!$B:$B,$N4114)))</f>
        <v/>
      </c>
      <c r="D4114" s="5">
        <f>IF(AND($B4114&lt;&gt;"",$C4114&lt;&gt;"",$B4114&lt;=$C4114),INDEX(Bemenet!$G$2:$G$301,$M4114),"")</f>
        <v/>
      </c>
      <c r="E4114" s="6">
        <f>IF(AND($B4114&lt;&gt;"",$C4114&lt;&gt;"",$B4114&lt;=$C4114),INDEX(Bemenet!$D$2:$D$301,$M4114),"")</f>
        <v/>
      </c>
      <c r="F4114" s="5">
        <f>IF(AND($B4114&lt;&gt;"",$C4114&lt;&gt;"",$B4114&lt;=$C4114),$C4114-$B4114+1,"")</f>
        <v/>
      </c>
      <c r="G4114" s="5">
        <f>IF($F4114="","",$F4114*$D4114)</f>
        <v/>
      </c>
      <c r="H4114" s="42">
        <f>IF($G4114="","",$O4114)</f>
        <v/>
      </c>
      <c r="I4114" s="5">
        <f>IF($G4114="","",$G4114*IF($H4114="",$O4114,$H4114)/100)</f>
        <v/>
      </c>
      <c r="J4114" s="5">
        <f>IF(OR($L4114="",NOT(COUNTIFS($L$2:$L4114,$L4114)=1)),"",SUMIFS($G:$G,$L:$L,$L4114))</f>
        <v/>
      </c>
      <c r="K4114" s="5">
        <f>IF(OR($L4114="",NOT(COUNTIFS($L$2:$L4114,$L4114)=1)),"",SUMIFS($I:$I,$L:$L,$L4114))</f>
        <v/>
      </c>
      <c r="L4114" s="6">
        <f>IF($B4114="","",YEAR($B4114))</f>
        <v/>
      </c>
      <c r="M4114" s="6">
        <f>INT((ROW()-2)/39)+1</f>
        <v/>
      </c>
      <c r="N4114" s="6">
        <f>MOD(ROW()-2,39)+2</f>
        <v/>
      </c>
      <c r="O4114" s="42">
        <f>IF(AND($B4114&lt;&gt;"",$C4114&lt;&gt;"",$B4114&lt;=$C4114),INDEX(Szabalyok!$C:$C,$N4114),"")</f>
        <v/>
      </c>
      <c r="P4114">
        <f>IF(D4114="",P4113,P4113+1)</f>
        <v/>
      </c>
    </row>
    <row r="4115">
      <c r="A4115">
        <f>IF(P4115=P4114,0,P4115)</f>
        <v/>
      </c>
      <c r="B4115" s="41">
        <f>IF($M4115&gt;300,"",IF(OR(INDEX(Bemenet!$E$2:$E$301,$M4115)="",INDEX(Bemenet!$F$2:$F$301,$M4115)=""),"",MAX(INDEX(Bemenet!$E$2:$E$301,$M4115),INDEX(Szabalyok!$A:$A,$N4115))))</f>
        <v/>
      </c>
      <c r="C4115" s="41">
        <f>IF($B4115="","",MIN(INDEX(Bemenet!$F$2:$F$301,$M4115),INDEX(Szabalyok!$B:$B,$N4115)))</f>
        <v/>
      </c>
      <c r="D4115" s="5">
        <f>IF(AND($B4115&lt;&gt;"",$C4115&lt;&gt;"",$B4115&lt;=$C4115),INDEX(Bemenet!$G$2:$G$301,$M4115),"")</f>
        <v/>
      </c>
      <c r="E4115" s="6">
        <f>IF(AND($B4115&lt;&gt;"",$C4115&lt;&gt;"",$B4115&lt;=$C4115),INDEX(Bemenet!$D$2:$D$301,$M4115),"")</f>
        <v/>
      </c>
      <c r="F4115" s="5">
        <f>IF(AND($B4115&lt;&gt;"",$C4115&lt;&gt;"",$B4115&lt;=$C4115),$C4115-$B4115+1,"")</f>
        <v/>
      </c>
      <c r="G4115" s="5">
        <f>IF($F4115="","",$F4115*$D4115)</f>
        <v/>
      </c>
      <c r="H4115" s="42">
        <f>IF($G4115="","",$O4115)</f>
        <v/>
      </c>
      <c r="I4115" s="5">
        <f>IF($G4115="","",$G4115*IF($H4115="",$O4115,$H4115)/100)</f>
        <v/>
      </c>
      <c r="J4115" s="5">
        <f>IF(OR($L4115="",NOT(COUNTIFS($L$2:$L4115,$L4115)=1)),"",SUMIFS($G:$G,$L:$L,$L4115))</f>
        <v/>
      </c>
      <c r="K4115" s="5">
        <f>IF(OR($L4115="",NOT(COUNTIFS($L$2:$L4115,$L4115)=1)),"",SUMIFS($I:$I,$L:$L,$L4115))</f>
        <v/>
      </c>
      <c r="L4115" s="6">
        <f>IF($B4115="","",YEAR($B4115))</f>
        <v/>
      </c>
      <c r="M4115" s="6">
        <f>INT((ROW()-2)/39)+1</f>
        <v/>
      </c>
      <c r="N4115" s="6">
        <f>MOD(ROW()-2,39)+2</f>
        <v/>
      </c>
      <c r="O4115" s="42">
        <f>IF(AND($B4115&lt;&gt;"",$C4115&lt;&gt;"",$B4115&lt;=$C4115),INDEX(Szabalyok!$C:$C,$N4115),"")</f>
        <v/>
      </c>
      <c r="P4115">
        <f>IF(D4115="",P4114,P4114+1)</f>
        <v/>
      </c>
    </row>
    <row r="4116">
      <c r="A4116">
        <f>IF(P4116=P4115,0,P4116)</f>
        <v/>
      </c>
      <c r="B4116" s="41">
        <f>IF($M4116&gt;300,"",IF(OR(INDEX(Bemenet!$E$2:$E$301,$M4116)="",INDEX(Bemenet!$F$2:$F$301,$M4116)=""),"",MAX(INDEX(Bemenet!$E$2:$E$301,$M4116),INDEX(Szabalyok!$A:$A,$N4116))))</f>
        <v/>
      </c>
      <c r="C4116" s="41">
        <f>IF($B4116="","",MIN(INDEX(Bemenet!$F$2:$F$301,$M4116),INDEX(Szabalyok!$B:$B,$N4116)))</f>
        <v/>
      </c>
      <c r="D4116" s="5">
        <f>IF(AND($B4116&lt;&gt;"",$C4116&lt;&gt;"",$B4116&lt;=$C4116),INDEX(Bemenet!$G$2:$G$301,$M4116),"")</f>
        <v/>
      </c>
      <c r="E4116" s="6">
        <f>IF(AND($B4116&lt;&gt;"",$C4116&lt;&gt;"",$B4116&lt;=$C4116),INDEX(Bemenet!$D$2:$D$301,$M4116),"")</f>
        <v/>
      </c>
      <c r="F4116" s="5">
        <f>IF(AND($B4116&lt;&gt;"",$C4116&lt;&gt;"",$B4116&lt;=$C4116),$C4116-$B4116+1,"")</f>
        <v/>
      </c>
      <c r="G4116" s="5">
        <f>IF($F4116="","",$F4116*$D4116)</f>
        <v/>
      </c>
      <c r="H4116" s="42">
        <f>IF($G4116="","",$O4116)</f>
        <v/>
      </c>
      <c r="I4116" s="5">
        <f>IF($G4116="","",$G4116*IF($H4116="",$O4116,$H4116)/100)</f>
        <v/>
      </c>
      <c r="J4116" s="5">
        <f>IF(OR($L4116="",NOT(COUNTIFS($L$2:$L4116,$L4116)=1)),"",SUMIFS($G:$G,$L:$L,$L4116))</f>
        <v/>
      </c>
      <c r="K4116" s="5">
        <f>IF(OR($L4116="",NOT(COUNTIFS($L$2:$L4116,$L4116)=1)),"",SUMIFS($I:$I,$L:$L,$L4116))</f>
        <v/>
      </c>
      <c r="L4116" s="6">
        <f>IF($B4116="","",YEAR($B4116))</f>
        <v/>
      </c>
      <c r="M4116" s="6">
        <f>INT((ROW()-2)/39)+1</f>
        <v/>
      </c>
      <c r="N4116" s="6">
        <f>MOD(ROW()-2,39)+2</f>
        <v/>
      </c>
      <c r="O4116" s="42">
        <f>IF(AND($B4116&lt;&gt;"",$C4116&lt;&gt;"",$B4116&lt;=$C4116),INDEX(Szabalyok!$C:$C,$N4116),"")</f>
        <v/>
      </c>
      <c r="P4116">
        <f>IF(D4116="",P4115,P4115+1)</f>
        <v/>
      </c>
    </row>
    <row r="4117">
      <c r="A4117">
        <f>IF(P4117=P4116,0,P4117)</f>
        <v/>
      </c>
      <c r="B4117" s="41">
        <f>IF($M4117&gt;300,"",IF(OR(INDEX(Bemenet!$E$2:$E$301,$M4117)="",INDEX(Bemenet!$F$2:$F$301,$M4117)=""),"",MAX(INDEX(Bemenet!$E$2:$E$301,$M4117),INDEX(Szabalyok!$A:$A,$N4117))))</f>
        <v/>
      </c>
      <c r="C4117" s="41">
        <f>IF($B4117="","",MIN(INDEX(Bemenet!$F$2:$F$301,$M4117),INDEX(Szabalyok!$B:$B,$N4117)))</f>
        <v/>
      </c>
      <c r="D4117" s="5">
        <f>IF(AND($B4117&lt;&gt;"",$C4117&lt;&gt;"",$B4117&lt;=$C4117),INDEX(Bemenet!$G$2:$G$301,$M4117),"")</f>
        <v/>
      </c>
      <c r="E4117" s="6">
        <f>IF(AND($B4117&lt;&gt;"",$C4117&lt;&gt;"",$B4117&lt;=$C4117),INDEX(Bemenet!$D$2:$D$301,$M4117),"")</f>
        <v/>
      </c>
      <c r="F4117" s="5">
        <f>IF(AND($B4117&lt;&gt;"",$C4117&lt;&gt;"",$B4117&lt;=$C4117),$C4117-$B4117+1,"")</f>
        <v/>
      </c>
      <c r="G4117" s="5">
        <f>IF($F4117="","",$F4117*$D4117)</f>
        <v/>
      </c>
      <c r="H4117" s="42">
        <f>IF($G4117="","",$O4117)</f>
        <v/>
      </c>
      <c r="I4117" s="5">
        <f>IF($G4117="","",$G4117*IF($H4117="",$O4117,$H4117)/100)</f>
        <v/>
      </c>
      <c r="J4117" s="5">
        <f>IF(OR($L4117="",NOT(COUNTIFS($L$2:$L4117,$L4117)=1)),"",SUMIFS($G:$G,$L:$L,$L4117))</f>
        <v/>
      </c>
      <c r="K4117" s="5">
        <f>IF(OR($L4117="",NOT(COUNTIFS($L$2:$L4117,$L4117)=1)),"",SUMIFS($I:$I,$L:$L,$L4117))</f>
        <v/>
      </c>
      <c r="L4117" s="6">
        <f>IF($B4117="","",YEAR($B4117))</f>
        <v/>
      </c>
      <c r="M4117" s="6">
        <f>INT((ROW()-2)/39)+1</f>
        <v/>
      </c>
      <c r="N4117" s="6">
        <f>MOD(ROW()-2,39)+2</f>
        <v/>
      </c>
      <c r="O4117" s="42">
        <f>IF(AND($B4117&lt;&gt;"",$C4117&lt;&gt;"",$B4117&lt;=$C4117),INDEX(Szabalyok!$C:$C,$N4117),"")</f>
        <v/>
      </c>
      <c r="P4117">
        <f>IF(D4117="",P4116,P4116+1)</f>
        <v/>
      </c>
    </row>
    <row r="4118">
      <c r="A4118">
        <f>IF(P4118=P4117,0,P4118)</f>
        <v/>
      </c>
      <c r="B4118" s="41">
        <f>IF($M4118&gt;300,"",IF(OR(INDEX(Bemenet!$E$2:$E$301,$M4118)="",INDEX(Bemenet!$F$2:$F$301,$M4118)=""),"",MAX(INDEX(Bemenet!$E$2:$E$301,$M4118),INDEX(Szabalyok!$A:$A,$N4118))))</f>
        <v/>
      </c>
      <c r="C4118" s="41">
        <f>IF($B4118="","",MIN(INDEX(Bemenet!$F$2:$F$301,$M4118),INDEX(Szabalyok!$B:$B,$N4118)))</f>
        <v/>
      </c>
      <c r="D4118" s="5">
        <f>IF(AND($B4118&lt;&gt;"",$C4118&lt;&gt;"",$B4118&lt;=$C4118),INDEX(Bemenet!$G$2:$G$301,$M4118),"")</f>
        <v/>
      </c>
      <c r="E4118" s="6">
        <f>IF(AND($B4118&lt;&gt;"",$C4118&lt;&gt;"",$B4118&lt;=$C4118),INDEX(Bemenet!$D$2:$D$301,$M4118),"")</f>
        <v/>
      </c>
      <c r="F4118" s="5">
        <f>IF(AND($B4118&lt;&gt;"",$C4118&lt;&gt;"",$B4118&lt;=$C4118),$C4118-$B4118+1,"")</f>
        <v/>
      </c>
      <c r="G4118" s="5">
        <f>IF($F4118="","",$F4118*$D4118)</f>
        <v/>
      </c>
      <c r="H4118" s="42">
        <f>IF($G4118="","",$O4118)</f>
        <v/>
      </c>
      <c r="I4118" s="5">
        <f>IF($G4118="","",$G4118*IF($H4118="",$O4118,$H4118)/100)</f>
        <v/>
      </c>
      <c r="J4118" s="5">
        <f>IF(OR($L4118="",NOT(COUNTIFS($L$2:$L4118,$L4118)=1)),"",SUMIFS($G:$G,$L:$L,$L4118))</f>
        <v/>
      </c>
      <c r="K4118" s="5">
        <f>IF(OR($L4118="",NOT(COUNTIFS($L$2:$L4118,$L4118)=1)),"",SUMIFS($I:$I,$L:$L,$L4118))</f>
        <v/>
      </c>
      <c r="L4118" s="6">
        <f>IF($B4118="","",YEAR($B4118))</f>
        <v/>
      </c>
      <c r="M4118" s="6">
        <f>INT((ROW()-2)/39)+1</f>
        <v/>
      </c>
      <c r="N4118" s="6">
        <f>MOD(ROW()-2,39)+2</f>
        <v/>
      </c>
      <c r="O4118" s="42">
        <f>IF(AND($B4118&lt;&gt;"",$C4118&lt;&gt;"",$B4118&lt;=$C4118),INDEX(Szabalyok!$C:$C,$N4118),"")</f>
        <v/>
      </c>
      <c r="P4118">
        <f>IF(D4118="",P4117,P4117+1)</f>
        <v/>
      </c>
    </row>
    <row r="4119">
      <c r="A4119">
        <f>IF(P4119=P4118,0,P4119)</f>
        <v/>
      </c>
      <c r="B4119" s="41">
        <f>IF($M4119&gt;300,"",IF(OR(INDEX(Bemenet!$E$2:$E$301,$M4119)="",INDEX(Bemenet!$F$2:$F$301,$M4119)=""),"",MAX(INDEX(Bemenet!$E$2:$E$301,$M4119),INDEX(Szabalyok!$A:$A,$N4119))))</f>
        <v/>
      </c>
      <c r="C4119" s="41">
        <f>IF($B4119="","",MIN(INDEX(Bemenet!$F$2:$F$301,$M4119),INDEX(Szabalyok!$B:$B,$N4119)))</f>
        <v/>
      </c>
      <c r="D4119" s="5">
        <f>IF(AND($B4119&lt;&gt;"",$C4119&lt;&gt;"",$B4119&lt;=$C4119),INDEX(Bemenet!$G$2:$G$301,$M4119),"")</f>
        <v/>
      </c>
      <c r="E4119" s="6">
        <f>IF(AND($B4119&lt;&gt;"",$C4119&lt;&gt;"",$B4119&lt;=$C4119),INDEX(Bemenet!$D$2:$D$301,$M4119),"")</f>
        <v/>
      </c>
      <c r="F4119" s="5">
        <f>IF(AND($B4119&lt;&gt;"",$C4119&lt;&gt;"",$B4119&lt;=$C4119),$C4119-$B4119+1,"")</f>
        <v/>
      </c>
      <c r="G4119" s="5">
        <f>IF($F4119="","",$F4119*$D4119)</f>
        <v/>
      </c>
      <c r="H4119" s="42">
        <f>IF($G4119="","",$O4119)</f>
        <v/>
      </c>
      <c r="I4119" s="5">
        <f>IF($G4119="","",$G4119*IF($H4119="",$O4119,$H4119)/100)</f>
        <v/>
      </c>
      <c r="J4119" s="5">
        <f>IF(OR($L4119="",NOT(COUNTIFS($L$2:$L4119,$L4119)=1)),"",SUMIFS($G:$G,$L:$L,$L4119))</f>
        <v/>
      </c>
      <c r="K4119" s="5">
        <f>IF(OR($L4119="",NOT(COUNTIFS($L$2:$L4119,$L4119)=1)),"",SUMIFS($I:$I,$L:$L,$L4119))</f>
        <v/>
      </c>
      <c r="L4119" s="6">
        <f>IF($B4119="","",YEAR($B4119))</f>
        <v/>
      </c>
      <c r="M4119" s="6">
        <f>INT((ROW()-2)/39)+1</f>
        <v/>
      </c>
      <c r="N4119" s="6">
        <f>MOD(ROW()-2,39)+2</f>
        <v/>
      </c>
      <c r="O4119" s="42">
        <f>IF(AND($B4119&lt;&gt;"",$C4119&lt;&gt;"",$B4119&lt;=$C4119),INDEX(Szabalyok!$C:$C,$N4119),"")</f>
        <v/>
      </c>
      <c r="P4119">
        <f>IF(D4119="",P4118,P4118+1)</f>
        <v/>
      </c>
    </row>
    <row r="4120">
      <c r="A4120">
        <f>IF(P4120=P4119,0,P4120)</f>
        <v/>
      </c>
      <c r="B4120" s="41">
        <f>IF($M4120&gt;300,"",IF(OR(INDEX(Bemenet!$E$2:$E$301,$M4120)="",INDEX(Bemenet!$F$2:$F$301,$M4120)=""),"",MAX(INDEX(Bemenet!$E$2:$E$301,$M4120),INDEX(Szabalyok!$A:$A,$N4120))))</f>
        <v/>
      </c>
      <c r="C4120" s="41">
        <f>IF($B4120="","",MIN(INDEX(Bemenet!$F$2:$F$301,$M4120),INDEX(Szabalyok!$B:$B,$N4120)))</f>
        <v/>
      </c>
      <c r="D4120" s="5">
        <f>IF(AND($B4120&lt;&gt;"",$C4120&lt;&gt;"",$B4120&lt;=$C4120),INDEX(Bemenet!$G$2:$G$301,$M4120),"")</f>
        <v/>
      </c>
      <c r="E4120" s="6">
        <f>IF(AND($B4120&lt;&gt;"",$C4120&lt;&gt;"",$B4120&lt;=$C4120),INDEX(Bemenet!$D$2:$D$301,$M4120),"")</f>
        <v/>
      </c>
      <c r="F4120" s="5">
        <f>IF(AND($B4120&lt;&gt;"",$C4120&lt;&gt;"",$B4120&lt;=$C4120),$C4120-$B4120+1,"")</f>
        <v/>
      </c>
      <c r="G4120" s="5">
        <f>IF($F4120="","",$F4120*$D4120)</f>
        <v/>
      </c>
      <c r="H4120" s="42">
        <f>IF($G4120="","",$O4120)</f>
        <v/>
      </c>
      <c r="I4120" s="5">
        <f>IF($G4120="","",$G4120*IF($H4120="",$O4120,$H4120)/100)</f>
        <v/>
      </c>
      <c r="J4120" s="5">
        <f>IF(OR($L4120="",NOT(COUNTIFS($L$2:$L4120,$L4120)=1)),"",SUMIFS($G:$G,$L:$L,$L4120))</f>
        <v/>
      </c>
      <c r="K4120" s="5">
        <f>IF(OR($L4120="",NOT(COUNTIFS($L$2:$L4120,$L4120)=1)),"",SUMIFS($I:$I,$L:$L,$L4120))</f>
        <v/>
      </c>
      <c r="L4120" s="6">
        <f>IF($B4120="","",YEAR($B4120))</f>
        <v/>
      </c>
      <c r="M4120" s="6">
        <f>INT((ROW()-2)/39)+1</f>
        <v/>
      </c>
      <c r="N4120" s="6">
        <f>MOD(ROW()-2,39)+2</f>
        <v/>
      </c>
      <c r="O4120" s="42">
        <f>IF(AND($B4120&lt;&gt;"",$C4120&lt;&gt;"",$B4120&lt;=$C4120),INDEX(Szabalyok!$C:$C,$N4120),"")</f>
        <v/>
      </c>
      <c r="P4120">
        <f>IF(D4120="",P4119,P4119+1)</f>
        <v/>
      </c>
    </row>
    <row r="4121">
      <c r="A4121">
        <f>IF(P4121=P4120,0,P4121)</f>
        <v/>
      </c>
      <c r="B4121" s="41">
        <f>IF($M4121&gt;300,"",IF(OR(INDEX(Bemenet!$E$2:$E$301,$M4121)="",INDEX(Bemenet!$F$2:$F$301,$M4121)=""),"",MAX(INDEX(Bemenet!$E$2:$E$301,$M4121),INDEX(Szabalyok!$A:$A,$N4121))))</f>
        <v/>
      </c>
      <c r="C4121" s="41">
        <f>IF($B4121="","",MIN(INDEX(Bemenet!$F$2:$F$301,$M4121),INDEX(Szabalyok!$B:$B,$N4121)))</f>
        <v/>
      </c>
      <c r="D4121" s="5">
        <f>IF(AND($B4121&lt;&gt;"",$C4121&lt;&gt;"",$B4121&lt;=$C4121),INDEX(Bemenet!$G$2:$G$301,$M4121),"")</f>
        <v/>
      </c>
      <c r="E4121" s="6">
        <f>IF(AND($B4121&lt;&gt;"",$C4121&lt;&gt;"",$B4121&lt;=$C4121),INDEX(Bemenet!$D$2:$D$301,$M4121),"")</f>
        <v/>
      </c>
      <c r="F4121" s="5">
        <f>IF(AND($B4121&lt;&gt;"",$C4121&lt;&gt;"",$B4121&lt;=$C4121),$C4121-$B4121+1,"")</f>
        <v/>
      </c>
      <c r="G4121" s="5">
        <f>IF($F4121="","",$F4121*$D4121)</f>
        <v/>
      </c>
      <c r="H4121" s="42">
        <f>IF($G4121="","",$O4121)</f>
        <v/>
      </c>
      <c r="I4121" s="5">
        <f>IF($G4121="","",$G4121*IF($H4121="",$O4121,$H4121)/100)</f>
        <v/>
      </c>
      <c r="J4121" s="5">
        <f>IF(OR($L4121="",NOT(COUNTIFS($L$2:$L4121,$L4121)=1)),"",SUMIFS($G:$G,$L:$L,$L4121))</f>
        <v/>
      </c>
      <c r="K4121" s="5">
        <f>IF(OR($L4121="",NOT(COUNTIFS($L$2:$L4121,$L4121)=1)),"",SUMIFS($I:$I,$L:$L,$L4121))</f>
        <v/>
      </c>
      <c r="L4121" s="6">
        <f>IF($B4121="","",YEAR($B4121))</f>
        <v/>
      </c>
      <c r="M4121" s="6">
        <f>INT((ROW()-2)/39)+1</f>
        <v/>
      </c>
      <c r="N4121" s="6">
        <f>MOD(ROW()-2,39)+2</f>
        <v/>
      </c>
      <c r="O4121" s="42">
        <f>IF(AND($B4121&lt;&gt;"",$C4121&lt;&gt;"",$B4121&lt;=$C4121),INDEX(Szabalyok!$C:$C,$N4121),"")</f>
        <v/>
      </c>
      <c r="P4121">
        <f>IF(D4121="",P4120,P4120+1)</f>
        <v/>
      </c>
    </row>
    <row r="4122">
      <c r="A4122">
        <f>IF(P4122=P4121,0,P4122)</f>
        <v/>
      </c>
      <c r="B4122" s="41">
        <f>IF($M4122&gt;300,"",IF(OR(INDEX(Bemenet!$E$2:$E$301,$M4122)="",INDEX(Bemenet!$F$2:$F$301,$M4122)=""),"",MAX(INDEX(Bemenet!$E$2:$E$301,$M4122),INDEX(Szabalyok!$A:$A,$N4122))))</f>
        <v/>
      </c>
      <c r="C4122" s="41">
        <f>IF($B4122="","",MIN(INDEX(Bemenet!$F$2:$F$301,$M4122),INDEX(Szabalyok!$B:$B,$N4122)))</f>
        <v/>
      </c>
      <c r="D4122" s="5">
        <f>IF(AND($B4122&lt;&gt;"",$C4122&lt;&gt;"",$B4122&lt;=$C4122),INDEX(Bemenet!$G$2:$G$301,$M4122),"")</f>
        <v/>
      </c>
      <c r="E4122" s="6">
        <f>IF(AND($B4122&lt;&gt;"",$C4122&lt;&gt;"",$B4122&lt;=$C4122),INDEX(Bemenet!$D$2:$D$301,$M4122),"")</f>
        <v/>
      </c>
      <c r="F4122" s="5">
        <f>IF(AND($B4122&lt;&gt;"",$C4122&lt;&gt;"",$B4122&lt;=$C4122),$C4122-$B4122+1,"")</f>
        <v/>
      </c>
      <c r="G4122" s="5">
        <f>IF($F4122="","",$F4122*$D4122)</f>
        <v/>
      </c>
      <c r="H4122" s="42">
        <f>IF($G4122="","",$O4122)</f>
        <v/>
      </c>
      <c r="I4122" s="5">
        <f>IF($G4122="","",$G4122*IF($H4122="",$O4122,$H4122)/100)</f>
        <v/>
      </c>
      <c r="J4122" s="5">
        <f>IF(OR($L4122="",NOT(COUNTIFS($L$2:$L4122,$L4122)=1)),"",SUMIFS($G:$G,$L:$L,$L4122))</f>
        <v/>
      </c>
      <c r="K4122" s="5">
        <f>IF(OR($L4122="",NOT(COUNTIFS($L$2:$L4122,$L4122)=1)),"",SUMIFS($I:$I,$L:$L,$L4122))</f>
        <v/>
      </c>
      <c r="L4122" s="6">
        <f>IF($B4122="","",YEAR($B4122))</f>
        <v/>
      </c>
      <c r="M4122" s="6">
        <f>INT((ROW()-2)/39)+1</f>
        <v/>
      </c>
      <c r="N4122" s="6">
        <f>MOD(ROW()-2,39)+2</f>
        <v/>
      </c>
      <c r="O4122" s="42">
        <f>IF(AND($B4122&lt;&gt;"",$C4122&lt;&gt;"",$B4122&lt;=$C4122),INDEX(Szabalyok!$C:$C,$N4122),"")</f>
        <v/>
      </c>
      <c r="P4122">
        <f>IF(D4122="",P4121,P4121+1)</f>
        <v/>
      </c>
    </row>
    <row r="4123">
      <c r="A4123">
        <f>IF(P4123=P4122,0,P4123)</f>
        <v/>
      </c>
      <c r="B4123" s="41">
        <f>IF($M4123&gt;300,"",IF(OR(INDEX(Bemenet!$E$2:$E$301,$M4123)="",INDEX(Bemenet!$F$2:$F$301,$M4123)=""),"",MAX(INDEX(Bemenet!$E$2:$E$301,$M4123),INDEX(Szabalyok!$A:$A,$N4123))))</f>
        <v/>
      </c>
      <c r="C4123" s="41">
        <f>IF($B4123="","",MIN(INDEX(Bemenet!$F$2:$F$301,$M4123),INDEX(Szabalyok!$B:$B,$N4123)))</f>
        <v/>
      </c>
      <c r="D4123" s="5">
        <f>IF(AND($B4123&lt;&gt;"",$C4123&lt;&gt;"",$B4123&lt;=$C4123),INDEX(Bemenet!$G$2:$G$301,$M4123),"")</f>
        <v/>
      </c>
      <c r="E4123" s="6">
        <f>IF(AND($B4123&lt;&gt;"",$C4123&lt;&gt;"",$B4123&lt;=$C4123),INDEX(Bemenet!$D$2:$D$301,$M4123),"")</f>
        <v/>
      </c>
      <c r="F4123" s="5">
        <f>IF(AND($B4123&lt;&gt;"",$C4123&lt;&gt;"",$B4123&lt;=$C4123),$C4123-$B4123+1,"")</f>
        <v/>
      </c>
      <c r="G4123" s="5">
        <f>IF($F4123="","",$F4123*$D4123)</f>
        <v/>
      </c>
      <c r="H4123" s="42">
        <f>IF($G4123="","",$O4123)</f>
        <v/>
      </c>
      <c r="I4123" s="5">
        <f>IF($G4123="","",$G4123*IF($H4123="",$O4123,$H4123)/100)</f>
        <v/>
      </c>
      <c r="J4123" s="5">
        <f>IF(OR($L4123="",NOT(COUNTIFS($L$2:$L4123,$L4123)=1)),"",SUMIFS($G:$G,$L:$L,$L4123))</f>
        <v/>
      </c>
      <c r="K4123" s="5">
        <f>IF(OR($L4123="",NOT(COUNTIFS($L$2:$L4123,$L4123)=1)),"",SUMIFS($I:$I,$L:$L,$L4123))</f>
        <v/>
      </c>
      <c r="L4123" s="6">
        <f>IF($B4123="","",YEAR($B4123))</f>
        <v/>
      </c>
      <c r="M4123" s="6">
        <f>INT((ROW()-2)/39)+1</f>
        <v/>
      </c>
      <c r="N4123" s="6">
        <f>MOD(ROW()-2,39)+2</f>
        <v/>
      </c>
      <c r="O4123" s="42">
        <f>IF(AND($B4123&lt;&gt;"",$C4123&lt;&gt;"",$B4123&lt;=$C4123),INDEX(Szabalyok!$C:$C,$N4123),"")</f>
        <v/>
      </c>
      <c r="P4123">
        <f>IF(D4123="",P4122,P4122+1)</f>
        <v/>
      </c>
    </row>
    <row r="4124">
      <c r="A4124">
        <f>IF(P4124=P4123,0,P4124)</f>
        <v/>
      </c>
      <c r="B4124" s="41">
        <f>IF($M4124&gt;300,"",IF(OR(INDEX(Bemenet!$E$2:$E$301,$M4124)="",INDEX(Bemenet!$F$2:$F$301,$M4124)=""),"",MAX(INDEX(Bemenet!$E$2:$E$301,$M4124),INDEX(Szabalyok!$A:$A,$N4124))))</f>
        <v/>
      </c>
      <c r="C4124" s="41">
        <f>IF($B4124="","",MIN(INDEX(Bemenet!$F$2:$F$301,$M4124),INDEX(Szabalyok!$B:$B,$N4124)))</f>
        <v/>
      </c>
      <c r="D4124" s="5">
        <f>IF(AND($B4124&lt;&gt;"",$C4124&lt;&gt;"",$B4124&lt;=$C4124),INDEX(Bemenet!$G$2:$G$301,$M4124),"")</f>
        <v/>
      </c>
      <c r="E4124" s="6">
        <f>IF(AND($B4124&lt;&gt;"",$C4124&lt;&gt;"",$B4124&lt;=$C4124),INDEX(Bemenet!$D$2:$D$301,$M4124),"")</f>
        <v/>
      </c>
      <c r="F4124" s="5">
        <f>IF(AND($B4124&lt;&gt;"",$C4124&lt;&gt;"",$B4124&lt;=$C4124),$C4124-$B4124+1,"")</f>
        <v/>
      </c>
      <c r="G4124" s="5">
        <f>IF($F4124="","",$F4124*$D4124)</f>
        <v/>
      </c>
      <c r="H4124" s="42">
        <f>IF($G4124="","",$O4124)</f>
        <v/>
      </c>
      <c r="I4124" s="5">
        <f>IF($G4124="","",$G4124*IF($H4124="",$O4124,$H4124)/100)</f>
        <v/>
      </c>
      <c r="J4124" s="5">
        <f>IF(OR($L4124="",NOT(COUNTIFS($L$2:$L4124,$L4124)=1)),"",SUMIFS($G:$G,$L:$L,$L4124))</f>
        <v/>
      </c>
      <c r="K4124" s="5">
        <f>IF(OR($L4124="",NOT(COUNTIFS($L$2:$L4124,$L4124)=1)),"",SUMIFS($I:$I,$L:$L,$L4124))</f>
        <v/>
      </c>
      <c r="L4124" s="6">
        <f>IF($B4124="","",YEAR($B4124))</f>
        <v/>
      </c>
      <c r="M4124" s="6">
        <f>INT((ROW()-2)/39)+1</f>
        <v/>
      </c>
      <c r="N4124" s="6">
        <f>MOD(ROW()-2,39)+2</f>
        <v/>
      </c>
      <c r="O4124" s="42">
        <f>IF(AND($B4124&lt;&gt;"",$C4124&lt;&gt;"",$B4124&lt;=$C4124),INDEX(Szabalyok!$C:$C,$N4124),"")</f>
        <v/>
      </c>
      <c r="P4124">
        <f>IF(D4124="",P4123,P4123+1)</f>
        <v/>
      </c>
    </row>
    <row r="4125">
      <c r="A4125">
        <f>IF(P4125=P4124,0,P4125)</f>
        <v/>
      </c>
      <c r="B4125" s="41">
        <f>IF($M4125&gt;300,"",IF(OR(INDEX(Bemenet!$E$2:$E$301,$M4125)="",INDEX(Bemenet!$F$2:$F$301,$M4125)=""),"",MAX(INDEX(Bemenet!$E$2:$E$301,$M4125),INDEX(Szabalyok!$A:$A,$N4125))))</f>
        <v/>
      </c>
      <c r="C4125" s="41">
        <f>IF($B4125="","",MIN(INDEX(Bemenet!$F$2:$F$301,$M4125),INDEX(Szabalyok!$B:$B,$N4125)))</f>
        <v/>
      </c>
      <c r="D4125" s="5">
        <f>IF(AND($B4125&lt;&gt;"",$C4125&lt;&gt;"",$B4125&lt;=$C4125),INDEX(Bemenet!$G$2:$G$301,$M4125),"")</f>
        <v/>
      </c>
      <c r="E4125" s="6">
        <f>IF(AND($B4125&lt;&gt;"",$C4125&lt;&gt;"",$B4125&lt;=$C4125),INDEX(Bemenet!$D$2:$D$301,$M4125),"")</f>
        <v/>
      </c>
      <c r="F4125" s="5">
        <f>IF(AND($B4125&lt;&gt;"",$C4125&lt;&gt;"",$B4125&lt;=$C4125),$C4125-$B4125+1,"")</f>
        <v/>
      </c>
      <c r="G4125" s="5">
        <f>IF($F4125="","",$F4125*$D4125)</f>
        <v/>
      </c>
      <c r="H4125" s="42">
        <f>IF($G4125="","",$O4125)</f>
        <v/>
      </c>
      <c r="I4125" s="5">
        <f>IF($G4125="","",$G4125*IF($H4125="",$O4125,$H4125)/100)</f>
        <v/>
      </c>
      <c r="J4125" s="5">
        <f>IF(OR($L4125="",NOT(COUNTIFS($L$2:$L4125,$L4125)=1)),"",SUMIFS($G:$G,$L:$L,$L4125))</f>
        <v/>
      </c>
      <c r="K4125" s="5">
        <f>IF(OR($L4125="",NOT(COUNTIFS($L$2:$L4125,$L4125)=1)),"",SUMIFS($I:$I,$L:$L,$L4125))</f>
        <v/>
      </c>
      <c r="L4125" s="6">
        <f>IF($B4125="","",YEAR($B4125))</f>
        <v/>
      </c>
      <c r="M4125" s="6">
        <f>INT((ROW()-2)/39)+1</f>
        <v/>
      </c>
      <c r="N4125" s="6">
        <f>MOD(ROW()-2,39)+2</f>
        <v/>
      </c>
      <c r="O4125" s="42">
        <f>IF(AND($B4125&lt;&gt;"",$C4125&lt;&gt;"",$B4125&lt;=$C4125),INDEX(Szabalyok!$C:$C,$N4125),"")</f>
        <v/>
      </c>
      <c r="P4125">
        <f>IF(D4125="",P4124,P4124+1)</f>
        <v/>
      </c>
    </row>
    <row r="4126">
      <c r="A4126">
        <f>IF(P4126=P4125,0,P4126)</f>
        <v/>
      </c>
      <c r="B4126" s="41">
        <f>IF($M4126&gt;300,"",IF(OR(INDEX(Bemenet!$E$2:$E$301,$M4126)="",INDEX(Bemenet!$F$2:$F$301,$M4126)=""),"",MAX(INDEX(Bemenet!$E$2:$E$301,$M4126),INDEX(Szabalyok!$A:$A,$N4126))))</f>
        <v/>
      </c>
      <c r="C4126" s="41">
        <f>IF($B4126="","",MIN(INDEX(Bemenet!$F$2:$F$301,$M4126),INDEX(Szabalyok!$B:$B,$N4126)))</f>
        <v/>
      </c>
      <c r="D4126" s="5">
        <f>IF(AND($B4126&lt;&gt;"",$C4126&lt;&gt;"",$B4126&lt;=$C4126),INDEX(Bemenet!$G$2:$G$301,$M4126),"")</f>
        <v/>
      </c>
      <c r="E4126" s="6">
        <f>IF(AND($B4126&lt;&gt;"",$C4126&lt;&gt;"",$B4126&lt;=$C4126),INDEX(Bemenet!$D$2:$D$301,$M4126),"")</f>
        <v/>
      </c>
      <c r="F4126" s="5">
        <f>IF(AND($B4126&lt;&gt;"",$C4126&lt;&gt;"",$B4126&lt;=$C4126),$C4126-$B4126+1,"")</f>
        <v/>
      </c>
      <c r="G4126" s="5">
        <f>IF($F4126="","",$F4126*$D4126)</f>
        <v/>
      </c>
      <c r="H4126" s="42">
        <f>IF($G4126="","",$O4126)</f>
        <v/>
      </c>
      <c r="I4126" s="5">
        <f>IF($G4126="","",$G4126*IF($H4126="",$O4126,$H4126)/100)</f>
        <v/>
      </c>
      <c r="J4126" s="5">
        <f>IF(OR($L4126="",NOT(COUNTIFS($L$2:$L4126,$L4126)=1)),"",SUMIFS($G:$G,$L:$L,$L4126))</f>
        <v/>
      </c>
      <c r="K4126" s="5">
        <f>IF(OR($L4126="",NOT(COUNTIFS($L$2:$L4126,$L4126)=1)),"",SUMIFS($I:$I,$L:$L,$L4126))</f>
        <v/>
      </c>
      <c r="L4126" s="6">
        <f>IF($B4126="","",YEAR($B4126))</f>
        <v/>
      </c>
      <c r="M4126" s="6">
        <f>INT((ROW()-2)/39)+1</f>
        <v/>
      </c>
      <c r="N4126" s="6">
        <f>MOD(ROW()-2,39)+2</f>
        <v/>
      </c>
      <c r="O4126" s="42">
        <f>IF(AND($B4126&lt;&gt;"",$C4126&lt;&gt;"",$B4126&lt;=$C4126),INDEX(Szabalyok!$C:$C,$N4126),"")</f>
        <v/>
      </c>
      <c r="P4126">
        <f>IF(D4126="",P4125,P4125+1)</f>
        <v/>
      </c>
    </row>
    <row r="4127">
      <c r="A4127">
        <f>IF(P4127=P4126,0,P4127)</f>
        <v/>
      </c>
      <c r="B4127" s="41">
        <f>IF($M4127&gt;300,"",IF(OR(INDEX(Bemenet!$E$2:$E$301,$M4127)="",INDEX(Bemenet!$F$2:$F$301,$M4127)=""),"",MAX(INDEX(Bemenet!$E$2:$E$301,$M4127),INDEX(Szabalyok!$A:$A,$N4127))))</f>
        <v/>
      </c>
      <c r="C4127" s="41">
        <f>IF($B4127="","",MIN(INDEX(Bemenet!$F$2:$F$301,$M4127),INDEX(Szabalyok!$B:$B,$N4127)))</f>
        <v/>
      </c>
      <c r="D4127" s="5">
        <f>IF(AND($B4127&lt;&gt;"",$C4127&lt;&gt;"",$B4127&lt;=$C4127),INDEX(Bemenet!$G$2:$G$301,$M4127),"")</f>
        <v/>
      </c>
      <c r="E4127" s="6">
        <f>IF(AND($B4127&lt;&gt;"",$C4127&lt;&gt;"",$B4127&lt;=$C4127),INDEX(Bemenet!$D$2:$D$301,$M4127),"")</f>
        <v/>
      </c>
      <c r="F4127" s="5">
        <f>IF(AND($B4127&lt;&gt;"",$C4127&lt;&gt;"",$B4127&lt;=$C4127),$C4127-$B4127+1,"")</f>
        <v/>
      </c>
      <c r="G4127" s="5">
        <f>IF($F4127="","",$F4127*$D4127)</f>
        <v/>
      </c>
      <c r="H4127" s="42">
        <f>IF($G4127="","",$O4127)</f>
        <v/>
      </c>
      <c r="I4127" s="5">
        <f>IF($G4127="","",$G4127*IF($H4127="",$O4127,$H4127)/100)</f>
        <v/>
      </c>
      <c r="J4127" s="5">
        <f>IF(OR($L4127="",NOT(COUNTIFS($L$2:$L4127,$L4127)=1)),"",SUMIFS($G:$G,$L:$L,$L4127))</f>
        <v/>
      </c>
      <c r="K4127" s="5">
        <f>IF(OR($L4127="",NOT(COUNTIFS($L$2:$L4127,$L4127)=1)),"",SUMIFS($I:$I,$L:$L,$L4127))</f>
        <v/>
      </c>
      <c r="L4127" s="6">
        <f>IF($B4127="","",YEAR($B4127))</f>
        <v/>
      </c>
      <c r="M4127" s="6">
        <f>INT((ROW()-2)/39)+1</f>
        <v/>
      </c>
      <c r="N4127" s="6">
        <f>MOD(ROW()-2,39)+2</f>
        <v/>
      </c>
      <c r="O4127" s="42">
        <f>IF(AND($B4127&lt;&gt;"",$C4127&lt;&gt;"",$B4127&lt;=$C4127),INDEX(Szabalyok!$C:$C,$N4127),"")</f>
        <v/>
      </c>
      <c r="P4127">
        <f>IF(D4127="",P4126,P4126+1)</f>
        <v/>
      </c>
    </row>
    <row r="4128">
      <c r="A4128">
        <f>IF(P4128=P4127,0,P4128)</f>
        <v/>
      </c>
      <c r="B4128" s="41">
        <f>IF($M4128&gt;300,"",IF(OR(INDEX(Bemenet!$E$2:$E$301,$M4128)="",INDEX(Bemenet!$F$2:$F$301,$M4128)=""),"",MAX(INDEX(Bemenet!$E$2:$E$301,$M4128),INDEX(Szabalyok!$A:$A,$N4128))))</f>
        <v/>
      </c>
      <c r="C4128" s="41">
        <f>IF($B4128="","",MIN(INDEX(Bemenet!$F$2:$F$301,$M4128),INDEX(Szabalyok!$B:$B,$N4128)))</f>
        <v/>
      </c>
      <c r="D4128" s="5">
        <f>IF(AND($B4128&lt;&gt;"",$C4128&lt;&gt;"",$B4128&lt;=$C4128),INDEX(Bemenet!$G$2:$G$301,$M4128),"")</f>
        <v/>
      </c>
      <c r="E4128" s="6">
        <f>IF(AND($B4128&lt;&gt;"",$C4128&lt;&gt;"",$B4128&lt;=$C4128),INDEX(Bemenet!$D$2:$D$301,$M4128),"")</f>
        <v/>
      </c>
      <c r="F4128" s="5">
        <f>IF(AND($B4128&lt;&gt;"",$C4128&lt;&gt;"",$B4128&lt;=$C4128),$C4128-$B4128+1,"")</f>
        <v/>
      </c>
      <c r="G4128" s="5">
        <f>IF($F4128="","",$F4128*$D4128)</f>
        <v/>
      </c>
      <c r="H4128" s="42">
        <f>IF($G4128="","",$O4128)</f>
        <v/>
      </c>
      <c r="I4128" s="5">
        <f>IF($G4128="","",$G4128*IF($H4128="",$O4128,$H4128)/100)</f>
        <v/>
      </c>
      <c r="J4128" s="5">
        <f>IF(OR($L4128="",NOT(COUNTIFS($L$2:$L4128,$L4128)=1)),"",SUMIFS($G:$G,$L:$L,$L4128))</f>
        <v/>
      </c>
      <c r="K4128" s="5">
        <f>IF(OR($L4128="",NOT(COUNTIFS($L$2:$L4128,$L4128)=1)),"",SUMIFS($I:$I,$L:$L,$L4128))</f>
        <v/>
      </c>
      <c r="L4128" s="6">
        <f>IF($B4128="","",YEAR($B4128))</f>
        <v/>
      </c>
      <c r="M4128" s="6">
        <f>INT((ROW()-2)/39)+1</f>
        <v/>
      </c>
      <c r="N4128" s="6">
        <f>MOD(ROW()-2,39)+2</f>
        <v/>
      </c>
      <c r="O4128" s="42">
        <f>IF(AND($B4128&lt;&gt;"",$C4128&lt;&gt;"",$B4128&lt;=$C4128),INDEX(Szabalyok!$C:$C,$N4128),"")</f>
        <v/>
      </c>
      <c r="P4128">
        <f>IF(D4128="",P4127,P4127+1)</f>
        <v/>
      </c>
    </row>
    <row r="4129">
      <c r="A4129">
        <f>IF(P4129=P4128,0,P4129)</f>
        <v/>
      </c>
      <c r="B4129" s="41">
        <f>IF($M4129&gt;300,"",IF(OR(INDEX(Bemenet!$E$2:$E$301,$M4129)="",INDEX(Bemenet!$F$2:$F$301,$M4129)=""),"",MAX(INDEX(Bemenet!$E$2:$E$301,$M4129),INDEX(Szabalyok!$A:$A,$N4129))))</f>
        <v/>
      </c>
      <c r="C4129" s="41">
        <f>IF($B4129="","",MIN(INDEX(Bemenet!$F$2:$F$301,$M4129),INDEX(Szabalyok!$B:$B,$N4129)))</f>
        <v/>
      </c>
      <c r="D4129" s="5">
        <f>IF(AND($B4129&lt;&gt;"",$C4129&lt;&gt;"",$B4129&lt;=$C4129),INDEX(Bemenet!$G$2:$G$301,$M4129),"")</f>
        <v/>
      </c>
      <c r="E4129" s="6">
        <f>IF(AND($B4129&lt;&gt;"",$C4129&lt;&gt;"",$B4129&lt;=$C4129),INDEX(Bemenet!$D$2:$D$301,$M4129),"")</f>
        <v/>
      </c>
      <c r="F4129" s="5">
        <f>IF(AND($B4129&lt;&gt;"",$C4129&lt;&gt;"",$B4129&lt;=$C4129),$C4129-$B4129+1,"")</f>
        <v/>
      </c>
      <c r="G4129" s="5">
        <f>IF($F4129="","",$F4129*$D4129)</f>
        <v/>
      </c>
      <c r="H4129" s="42">
        <f>IF($G4129="","",$O4129)</f>
        <v/>
      </c>
      <c r="I4129" s="5">
        <f>IF($G4129="","",$G4129*IF($H4129="",$O4129,$H4129)/100)</f>
        <v/>
      </c>
      <c r="J4129" s="5">
        <f>IF(OR($L4129="",NOT(COUNTIFS($L$2:$L4129,$L4129)=1)),"",SUMIFS($G:$G,$L:$L,$L4129))</f>
        <v/>
      </c>
      <c r="K4129" s="5">
        <f>IF(OR($L4129="",NOT(COUNTIFS($L$2:$L4129,$L4129)=1)),"",SUMIFS($I:$I,$L:$L,$L4129))</f>
        <v/>
      </c>
      <c r="L4129" s="6">
        <f>IF($B4129="","",YEAR($B4129))</f>
        <v/>
      </c>
      <c r="M4129" s="6">
        <f>INT((ROW()-2)/39)+1</f>
        <v/>
      </c>
      <c r="N4129" s="6">
        <f>MOD(ROW()-2,39)+2</f>
        <v/>
      </c>
      <c r="O4129" s="42">
        <f>IF(AND($B4129&lt;&gt;"",$C4129&lt;&gt;"",$B4129&lt;=$C4129),INDEX(Szabalyok!$C:$C,$N4129),"")</f>
        <v/>
      </c>
      <c r="P4129">
        <f>IF(D4129="",P4128,P4128+1)</f>
        <v/>
      </c>
    </row>
    <row r="4130">
      <c r="A4130">
        <f>IF(P4130=P4129,0,P4130)</f>
        <v/>
      </c>
      <c r="B4130" s="41">
        <f>IF($M4130&gt;300,"",IF(OR(INDEX(Bemenet!$E$2:$E$301,$M4130)="",INDEX(Bemenet!$F$2:$F$301,$M4130)=""),"",MAX(INDEX(Bemenet!$E$2:$E$301,$M4130),INDEX(Szabalyok!$A:$A,$N4130))))</f>
        <v/>
      </c>
      <c r="C4130" s="41">
        <f>IF($B4130="","",MIN(INDEX(Bemenet!$F$2:$F$301,$M4130),INDEX(Szabalyok!$B:$B,$N4130)))</f>
        <v/>
      </c>
      <c r="D4130" s="5">
        <f>IF(AND($B4130&lt;&gt;"",$C4130&lt;&gt;"",$B4130&lt;=$C4130),INDEX(Bemenet!$G$2:$G$301,$M4130),"")</f>
        <v/>
      </c>
      <c r="E4130" s="6">
        <f>IF(AND($B4130&lt;&gt;"",$C4130&lt;&gt;"",$B4130&lt;=$C4130),INDEX(Bemenet!$D$2:$D$301,$M4130),"")</f>
        <v/>
      </c>
      <c r="F4130" s="5">
        <f>IF(AND($B4130&lt;&gt;"",$C4130&lt;&gt;"",$B4130&lt;=$C4130),$C4130-$B4130+1,"")</f>
        <v/>
      </c>
      <c r="G4130" s="5">
        <f>IF($F4130="","",$F4130*$D4130)</f>
        <v/>
      </c>
      <c r="H4130" s="42">
        <f>IF($G4130="","",$O4130)</f>
        <v/>
      </c>
      <c r="I4130" s="5">
        <f>IF($G4130="","",$G4130*IF($H4130="",$O4130,$H4130)/100)</f>
        <v/>
      </c>
      <c r="J4130" s="5">
        <f>IF(OR($L4130="",NOT(COUNTIFS($L$2:$L4130,$L4130)=1)),"",SUMIFS($G:$G,$L:$L,$L4130))</f>
        <v/>
      </c>
      <c r="K4130" s="5">
        <f>IF(OR($L4130="",NOT(COUNTIFS($L$2:$L4130,$L4130)=1)),"",SUMIFS($I:$I,$L:$L,$L4130))</f>
        <v/>
      </c>
      <c r="L4130" s="6">
        <f>IF($B4130="","",YEAR($B4130))</f>
        <v/>
      </c>
      <c r="M4130" s="6">
        <f>INT((ROW()-2)/39)+1</f>
        <v/>
      </c>
      <c r="N4130" s="6">
        <f>MOD(ROW()-2,39)+2</f>
        <v/>
      </c>
      <c r="O4130" s="42">
        <f>IF(AND($B4130&lt;&gt;"",$C4130&lt;&gt;"",$B4130&lt;=$C4130),INDEX(Szabalyok!$C:$C,$N4130),"")</f>
        <v/>
      </c>
      <c r="P4130">
        <f>IF(D4130="",P4129,P4129+1)</f>
        <v/>
      </c>
    </row>
    <row r="4131">
      <c r="A4131">
        <f>IF(P4131=P4130,0,P4131)</f>
        <v/>
      </c>
      <c r="B4131" s="41">
        <f>IF($M4131&gt;300,"",IF(OR(INDEX(Bemenet!$E$2:$E$301,$M4131)="",INDEX(Bemenet!$F$2:$F$301,$M4131)=""),"",MAX(INDEX(Bemenet!$E$2:$E$301,$M4131),INDEX(Szabalyok!$A:$A,$N4131))))</f>
        <v/>
      </c>
      <c r="C4131" s="41">
        <f>IF($B4131="","",MIN(INDEX(Bemenet!$F$2:$F$301,$M4131),INDEX(Szabalyok!$B:$B,$N4131)))</f>
        <v/>
      </c>
      <c r="D4131" s="5">
        <f>IF(AND($B4131&lt;&gt;"",$C4131&lt;&gt;"",$B4131&lt;=$C4131),INDEX(Bemenet!$G$2:$G$301,$M4131),"")</f>
        <v/>
      </c>
      <c r="E4131" s="6">
        <f>IF(AND($B4131&lt;&gt;"",$C4131&lt;&gt;"",$B4131&lt;=$C4131),INDEX(Bemenet!$D$2:$D$301,$M4131),"")</f>
        <v/>
      </c>
      <c r="F4131" s="5">
        <f>IF(AND($B4131&lt;&gt;"",$C4131&lt;&gt;"",$B4131&lt;=$C4131),$C4131-$B4131+1,"")</f>
        <v/>
      </c>
      <c r="G4131" s="5">
        <f>IF($F4131="","",$F4131*$D4131)</f>
        <v/>
      </c>
      <c r="H4131" s="42">
        <f>IF($G4131="","",$O4131)</f>
        <v/>
      </c>
      <c r="I4131" s="5">
        <f>IF($G4131="","",$G4131*IF($H4131="",$O4131,$H4131)/100)</f>
        <v/>
      </c>
      <c r="J4131" s="5">
        <f>IF(OR($L4131="",NOT(COUNTIFS($L$2:$L4131,$L4131)=1)),"",SUMIFS($G:$G,$L:$L,$L4131))</f>
        <v/>
      </c>
      <c r="K4131" s="5">
        <f>IF(OR($L4131="",NOT(COUNTIFS($L$2:$L4131,$L4131)=1)),"",SUMIFS($I:$I,$L:$L,$L4131))</f>
        <v/>
      </c>
      <c r="L4131" s="6">
        <f>IF($B4131="","",YEAR($B4131))</f>
        <v/>
      </c>
      <c r="M4131" s="6">
        <f>INT((ROW()-2)/39)+1</f>
        <v/>
      </c>
      <c r="N4131" s="6">
        <f>MOD(ROW()-2,39)+2</f>
        <v/>
      </c>
      <c r="O4131" s="42">
        <f>IF(AND($B4131&lt;&gt;"",$C4131&lt;&gt;"",$B4131&lt;=$C4131),INDEX(Szabalyok!$C:$C,$N4131),"")</f>
        <v/>
      </c>
      <c r="P4131">
        <f>IF(D4131="",P4130,P4130+1)</f>
        <v/>
      </c>
    </row>
    <row r="4132">
      <c r="A4132">
        <f>IF(P4132=P4131,0,P4132)</f>
        <v/>
      </c>
      <c r="B4132" s="41">
        <f>IF($M4132&gt;300,"",IF(OR(INDEX(Bemenet!$E$2:$E$301,$M4132)="",INDEX(Bemenet!$F$2:$F$301,$M4132)=""),"",MAX(INDEX(Bemenet!$E$2:$E$301,$M4132),INDEX(Szabalyok!$A:$A,$N4132))))</f>
        <v/>
      </c>
      <c r="C4132" s="41">
        <f>IF($B4132="","",MIN(INDEX(Bemenet!$F$2:$F$301,$M4132),INDEX(Szabalyok!$B:$B,$N4132)))</f>
        <v/>
      </c>
      <c r="D4132" s="5">
        <f>IF(AND($B4132&lt;&gt;"",$C4132&lt;&gt;"",$B4132&lt;=$C4132),INDEX(Bemenet!$G$2:$G$301,$M4132),"")</f>
        <v/>
      </c>
      <c r="E4132" s="6">
        <f>IF(AND($B4132&lt;&gt;"",$C4132&lt;&gt;"",$B4132&lt;=$C4132),INDEX(Bemenet!$D$2:$D$301,$M4132),"")</f>
        <v/>
      </c>
      <c r="F4132" s="5">
        <f>IF(AND($B4132&lt;&gt;"",$C4132&lt;&gt;"",$B4132&lt;=$C4132),$C4132-$B4132+1,"")</f>
        <v/>
      </c>
      <c r="G4132" s="5">
        <f>IF($F4132="","",$F4132*$D4132)</f>
        <v/>
      </c>
      <c r="H4132" s="42">
        <f>IF($G4132="","",$O4132)</f>
        <v/>
      </c>
      <c r="I4132" s="5">
        <f>IF($G4132="","",$G4132*IF($H4132="",$O4132,$H4132)/100)</f>
        <v/>
      </c>
      <c r="J4132" s="5">
        <f>IF(OR($L4132="",NOT(COUNTIFS($L$2:$L4132,$L4132)=1)),"",SUMIFS($G:$G,$L:$L,$L4132))</f>
        <v/>
      </c>
      <c r="K4132" s="5">
        <f>IF(OR($L4132="",NOT(COUNTIFS($L$2:$L4132,$L4132)=1)),"",SUMIFS($I:$I,$L:$L,$L4132))</f>
        <v/>
      </c>
      <c r="L4132" s="6">
        <f>IF($B4132="","",YEAR($B4132))</f>
        <v/>
      </c>
      <c r="M4132" s="6">
        <f>INT((ROW()-2)/39)+1</f>
        <v/>
      </c>
      <c r="N4132" s="6">
        <f>MOD(ROW()-2,39)+2</f>
        <v/>
      </c>
      <c r="O4132" s="42">
        <f>IF(AND($B4132&lt;&gt;"",$C4132&lt;&gt;"",$B4132&lt;=$C4132),INDEX(Szabalyok!$C:$C,$N4132),"")</f>
        <v/>
      </c>
      <c r="P4132">
        <f>IF(D4132="",P4131,P4131+1)</f>
        <v/>
      </c>
    </row>
    <row r="4133">
      <c r="A4133">
        <f>IF(P4133=P4132,0,P4133)</f>
        <v/>
      </c>
      <c r="B4133" s="41">
        <f>IF($M4133&gt;300,"",IF(OR(INDEX(Bemenet!$E$2:$E$301,$M4133)="",INDEX(Bemenet!$F$2:$F$301,$M4133)=""),"",MAX(INDEX(Bemenet!$E$2:$E$301,$M4133),INDEX(Szabalyok!$A:$A,$N4133))))</f>
        <v/>
      </c>
      <c r="C4133" s="41">
        <f>IF($B4133="","",MIN(INDEX(Bemenet!$F$2:$F$301,$M4133),INDEX(Szabalyok!$B:$B,$N4133)))</f>
        <v/>
      </c>
      <c r="D4133" s="5">
        <f>IF(AND($B4133&lt;&gt;"",$C4133&lt;&gt;"",$B4133&lt;=$C4133),INDEX(Bemenet!$G$2:$G$301,$M4133),"")</f>
        <v/>
      </c>
      <c r="E4133" s="6">
        <f>IF(AND($B4133&lt;&gt;"",$C4133&lt;&gt;"",$B4133&lt;=$C4133),INDEX(Bemenet!$D$2:$D$301,$M4133),"")</f>
        <v/>
      </c>
      <c r="F4133" s="5">
        <f>IF(AND($B4133&lt;&gt;"",$C4133&lt;&gt;"",$B4133&lt;=$C4133),$C4133-$B4133+1,"")</f>
        <v/>
      </c>
      <c r="G4133" s="5">
        <f>IF($F4133="","",$F4133*$D4133)</f>
        <v/>
      </c>
      <c r="H4133" s="42">
        <f>IF($G4133="","",$O4133)</f>
        <v/>
      </c>
      <c r="I4133" s="5">
        <f>IF($G4133="","",$G4133*IF($H4133="",$O4133,$H4133)/100)</f>
        <v/>
      </c>
      <c r="J4133" s="5">
        <f>IF(OR($L4133="",NOT(COUNTIFS($L$2:$L4133,$L4133)=1)),"",SUMIFS($G:$G,$L:$L,$L4133))</f>
        <v/>
      </c>
      <c r="K4133" s="5">
        <f>IF(OR($L4133="",NOT(COUNTIFS($L$2:$L4133,$L4133)=1)),"",SUMIFS($I:$I,$L:$L,$L4133))</f>
        <v/>
      </c>
      <c r="L4133" s="6">
        <f>IF($B4133="","",YEAR($B4133))</f>
        <v/>
      </c>
      <c r="M4133" s="6">
        <f>INT((ROW()-2)/39)+1</f>
        <v/>
      </c>
      <c r="N4133" s="6">
        <f>MOD(ROW()-2,39)+2</f>
        <v/>
      </c>
      <c r="O4133" s="42">
        <f>IF(AND($B4133&lt;&gt;"",$C4133&lt;&gt;"",$B4133&lt;=$C4133),INDEX(Szabalyok!$C:$C,$N4133),"")</f>
        <v/>
      </c>
      <c r="P4133">
        <f>IF(D4133="",P4132,P4132+1)</f>
        <v/>
      </c>
    </row>
    <row r="4134">
      <c r="A4134">
        <f>IF(P4134=P4133,0,P4134)</f>
        <v/>
      </c>
      <c r="B4134" s="41">
        <f>IF($M4134&gt;300,"",IF(OR(INDEX(Bemenet!$E$2:$E$301,$M4134)="",INDEX(Bemenet!$F$2:$F$301,$M4134)=""),"",MAX(INDEX(Bemenet!$E$2:$E$301,$M4134),INDEX(Szabalyok!$A:$A,$N4134))))</f>
        <v/>
      </c>
      <c r="C4134" s="41">
        <f>IF($B4134="","",MIN(INDEX(Bemenet!$F$2:$F$301,$M4134),INDEX(Szabalyok!$B:$B,$N4134)))</f>
        <v/>
      </c>
      <c r="D4134" s="5">
        <f>IF(AND($B4134&lt;&gt;"",$C4134&lt;&gt;"",$B4134&lt;=$C4134),INDEX(Bemenet!$G$2:$G$301,$M4134),"")</f>
        <v/>
      </c>
      <c r="E4134" s="6">
        <f>IF(AND($B4134&lt;&gt;"",$C4134&lt;&gt;"",$B4134&lt;=$C4134),INDEX(Bemenet!$D$2:$D$301,$M4134),"")</f>
        <v/>
      </c>
      <c r="F4134" s="5">
        <f>IF(AND($B4134&lt;&gt;"",$C4134&lt;&gt;"",$B4134&lt;=$C4134),$C4134-$B4134+1,"")</f>
        <v/>
      </c>
      <c r="G4134" s="5">
        <f>IF($F4134="","",$F4134*$D4134)</f>
        <v/>
      </c>
      <c r="H4134" s="42">
        <f>IF($G4134="","",$O4134)</f>
        <v/>
      </c>
      <c r="I4134" s="5">
        <f>IF($G4134="","",$G4134*IF($H4134="",$O4134,$H4134)/100)</f>
        <v/>
      </c>
      <c r="J4134" s="5">
        <f>IF(OR($L4134="",NOT(COUNTIFS($L$2:$L4134,$L4134)=1)),"",SUMIFS($G:$G,$L:$L,$L4134))</f>
        <v/>
      </c>
      <c r="K4134" s="5">
        <f>IF(OR($L4134="",NOT(COUNTIFS($L$2:$L4134,$L4134)=1)),"",SUMIFS($I:$I,$L:$L,$L4134))</f>
        <v/>
      </c>
      <c r="L4134" s="6">
        <f>IF($B4134="","",YEAR($B4134))</f>
        <v/>
      </c>
      <c r="M4134" s="6">
        <f>INT((ROW()-2)/39)+1</f>
        <v/>
      </c>
      <c r="N4134" s="6">
        <f>MOD(ROW()-2,39)+2</f>
        <v/>
      </c>
      <c r="O4134" s="42">
        <f>IF(AND($B4134&lt;&gt;"",$C4134&lt;&gt;"",$B4134&lt;=$C4134),INDEX(Szabalyok!$C:$C,$N4134),"")</f>
        <v/>
      </c>
      <c r="P4134">
        <f>IF(D4134="",P4133,P4133+1)</f>
        <v/>
      </c>
    </row>
    <row r="4135">
      <c r="A4135">
        <f>IF(P4135=P4134,0,P4135)</f>
        <v/>
      </c>
      <c r="B4135" s="41">
        <f>IF($M4135&gt;300,"",IF(OR(INDEX(Bemenet!$E$2:$E$301,$M4135)="",INDEX(Bemenet!$F$2:$F$301,$M4135)=""),"",MAX(INDEX(Bemenet!$E$2:$E$301,$M4135),INDEX(Szabalyok!$A:$A,$N4135))))</f>
        <v/>
      </c>
      <c r="C4135" s="41">
        <f>IF($B4135="","",MIN(INDEX(Bemenet!$F$2:$F$301,$M4135),INDEX(Szabalyok!$B:$B,$N4135)))</f>
        <v/>
      </c>
      <c r="D4135" s="5">
        <f>IF(AND($B4135&lt;&gt;"",$C4135&lt;&gt;"",$B4135&lt;=$C4135),INDEX(Bemenet!$G$2:$G$301,$M4135),"")</f>
        <v/>
      </c>
      <c r="E4135" s="6">
        <f>IF(AND($B4135&lt;&gt;"",$C4135&lt;&gt;"",$B4135&lt;=$C4135),INDEX(Bemenet!$D$2:$D$301,$M4135),"")</f>
        <v/>
      </c>
      <c r="F4135" s="5">
        <f>IF(AND($B4135&lt;&gt;"",$C4135&lt;&gt;"",$B4135&lt;=$C4135),$C4135-$B4135+1,"")</f>
        <v/>
      </c>
      <c r="G4135" s="5">
        <f>IF($F4135="","",$F4135*$D4135)</f>
        <v/>
      </c>
      <c r="H4135" s="42">
        <f>IF($G4135="","",$O4135)</f>
        <v/>
      </c>
      <c r="I4135" s="5">
        <f>IF($G4135="","",$G4135*IF($H4135="",$O4135,$H4135)/100)</f>
        <v/>
      </c>
      <c r="J4135" s="5">
        <f>IF(OR($L4135="",NOT(COUNTIFS($L$2:$L4135,$L4135)=1)),"",SUMIFS($G:$G,$L:$L,$L4135))</f>
        <v/>
      </c>
      <c r="K4135" s="5">
        <f>IF(OR($L4135="",NOT(COUNTIFS($L$2:$L4135,$L4135)=1)),"",SUMIFS($I:$I,$L:$L,$L4135))</f>
        <v/>
      </c>
      <c r="L4135" s="6">
        <f>IF($B4135="","",YEAR($B4135))</f>
        <v/>
      </c>
      <c r="M4135" s="6">
        <f>INT((ROW()-2)/39)+1</f>
        <v/>
      </c>
      <c r="N4135" s="6">
        <f>MOD(ROW()-2,39)+2</f>
        <v/>
      </c>
      <c r="O4135" s="42">
        <f>IF(AND($B4135&lt;&gt;"",$C4135&lt;&gt;"",$B4135&lt;=$C4135),INDEX(Szabalyok!$C:$C,$N4135),"")</f>
        <v/>
      </c>
      <c r="P4135">
        <f>IF(D4135="",P4134,P4134+1)</f>
        <v/>
      </c>
    </row>
    <row r="4136">
      <c r="A4136">
        <f>IF(P4136=P4135,0,P4136)</f>
        <v/>
      </c>
      <c r="B4136" s="41">
        <f>IF($M4136&gt;300,"",IF(OR(INDEX(Bemenet!$E$2:$E$301,$M4136)="",INDEX(Bemenet!$F$2:$F$301,$M4136)=""),"",MAX(INDEX(Bemenet!$E$2:$E$301,$M4136),INDEX(Szabalyok!$A:$A,$N4136))))</f>
        <v/>
      </c>
      <c r="C4136" s="41">
        <f>IF($B4136="","",MIN(INDEX(Bemenet!$F$2:$F$301,$M4136),INDEX(Szabalyok!$B:$B,$N4136)))</f>
        <v/>
      </c>
      <c r="D4136" s="5">
        <f>IF(AND($B4136&lt;&gt;"",$C4136&lt;&gt;"",$B4136&lt;=$C4136),INDEX(Bemenet!$G$2:$G$301,$M4136),"")</f>
        <v/>
      </c>
      <c r="E4136" s="6">
        <f>IF(AND($B4136&lt;&gt;"",$C4136&lt;&gt;"",$B4136&lt;=$C4136),INDEX(Bemenet!$D$2:$D$301,$M4136),"")</f>
        <v/>
      </c>
      <c r="F4136" s="5">
        <f>IF(AND($B4136&lt;&gt;"",$C4136&lt;&gt;"",$B4136&lt;=$C4136),$C4136-$B4136+1,"")</f>
        <v/>
      </c>
      <c r="G4136" s="5">
        <f>IF($F4136="","",$F4136*$D4136)</f>
        <v/>
      </c>
      <c r="H4136" s="42">
        <f>IF($G4136="","",$O4136)</f>
        <v/>
      </c>
      <c r="I4136" s="5">
        <f>IF($G4136="","",$G4136*IF($H4136="",$O4136,$H4136)/100)</f>
        <v/>
      </c>
      <c r="J4136" s="5">
        <f>IF(OR($L4136="",NOT(COUNTIFS($L$2:$L4136,$L4136)=1)),"",SUMIFS($G:$G,$L:$L,$L4136))</f>
        <v/>
      </c>
      <c r="K4136" s="5">
        <f>IF(OR($L4136="",NOT(COUNTIFS($L$2:$L4136,$L4136)=1)),"",SUMIFS($I:$I,$L:$L,$L4136))</f>
        <v/>
      </c>
      <c r="L4136" s="6">
        <f>IF($B4136="","",YEAR($B4136))</f>
        <v/>
      </c>
      <c r="M4136" s="6">
        <f>INT((ROW()-2)/39)+1</f>
        <v/>
      </c>
      <c r="N4136" s="6">
        <f>MOD(ROW()-2,39)+2</f>
        <v/>
      </c>
      <c r="O4136" s="42">
        <f>IF(AND($B4136&lt;&gt;"",$C4136&lt;&gt;"",$B4136&lt;=$C4136),INDEX(Szabalyok!$C:$C,$N4136),"")</f>
        <v/>
      </c>
      <c r="P4136">
        <f>IF(D4136="",P4135,P4135+1)</f>
        <v/>
      </c>
    </row>
    <row r="4137">
      <c r="A4137">
        <f>IF(P4137=P4136,0,P4137)</f>
        <v/>
      </c>
      <c r="B4137" s="41">
        <f>IF($M4137&gt;300,"",IF(OR(INDEX(Bemenet!$E$2:$E$301,$M4137)="",INDEX(Bemenet!$F$2:$F$301,$M4137)=""),"",MAX(INDEX(Bemenet!$E$2:$E$301,$M4137),INDEX(Szabalyok!$A:$A,$N4137))))</f>
        <v/>
      </c>
      <c r="C4137" s="41">
        <f>IF($B4137="","",MIN(INDEX(Bemenet!$F$2:$F$301,$M4137),INDEX(Szabalyok!$B:$B,$N4137)))</f>
        <v/>
      </c>
      <c r="D4137" s="5">
        <f>IF(AND($B4137&lt;&gt;"",$C4137&lt;&gt;"",$B4137&lt;=$C4137),INDEX(Bemenet!$G$2:$G$301,$M4137),"")</f>
        <v/>
      </c>
      <c r="E4137" s="6">
        <f>IF(AND($B4137&lt;&gt;"",$C4137&lt;&gt;"",$B4137&lt;=$C4137),INDEX(Bemenet!$D$2:$D$301,$M4137),"")</f>
        <v/>
      </c>
      <c r="F4137" s="5">
        <f>IF(AND($B4137&lt;&gt;"",$C4137&lt;&gt;"",$B4137&lt;=$C4137),$C4137-$B4137+1,"")</f>
        <v/>
      </c>
      <c r="G4137" s="5">
        <f>IF($F4137="","",$F4137*$D4137)</f>
        <v/>
      </c>
      <c r="H4137" s="42">
        <f>IF($G4137="","",$O4137)</f>
        <v/>
      </c>
      <c r="I4137" s="5">
        <f>IF($G4137="","",$G4137*IF($H4137="",$O4137,$H4137)/100)</f>
        <v/>
      </c>
      <c r="J4137" s="5">
        <f>IF(OR($L4137="",NOT(COUNTIFS($L$2:$L4137,$L4137)=1)),"",SUMIFS($G:$G,$L:$L,$L4137))</f>
        <v/>
      </c>
      <c r="K4137" s="5">
        <f>IF(OR($L4137="",NOT(COUNTIFS($L$2:$L4137,$L4137)=1)),"",SUMIFS($I:$I,$L:$L,$L4137))</f>
        <v/>
      </c>
      <c r="L4137" s="6">
        <f>IF($B4137="","",YEAR($B4137))</f>
        <v/>
      </c>
      <c r="M4137" s="6">
        <f>INT((ROW()-2)/39)+1</f>
        <v/>
      </c>
      <c r="N4137" s="6">
        <f>MOD(ROW()-2,39)+2</f>
        <v/>
      </c>
      <c r="O4137" s="42">
        <f>IF(AND($B4137&lt;&gt;"",$C4137&lt;&gt;"",$B4137&lt;=$C4137),INDEX(Szabalyok!$C:$C,$N4137),"")</f>
        <v/>
      </c>
      <c r="P4137">
        <f>IF(D4137="",P4136,P4136+1)</f>
        <v/>
      </c>
    </row>
    <row r="4138">
      <c r="A4138">
        <f>IF(P4138=P4137,0,P4138)</f>
        <v/>
      </c>
      <c r="B4138" s="41">
        <f>IF($M4138&gt;300,"",IF(OR(INDEX(Bemenet!$E$2:$E$301,$M4138)="",INDEX(Bemenet!$F$2:$F$301,$M4138)=""),"",MAX(INDEX(Bemenet!$E$2:$E$301,$M4138),INDEX(Szabalyok!$A:$A,$N4138))))</f>
        <v/>
      </c>
      <c r="C4138" s="41">
        <f>IF($B4138="","",MIN(INDEX(Bemenet!$F$2:$F$301,$M4138),INDEX(Szabalyok!$B:$B,$N4138)))</f>
        <v/>
      </c>
      <c r="D4138" s="5">
        <f>IF(AND($B4138&lt;&gt;"",$C4138&lt;&gt;"",$B4138&lt;=$C4138),INDEX(Bemenet!$G$2:$G$301,$M4138),"")</f>
        <v/>
      </c>
      <c r="E4138" s="6">
        <f>IF(AND($B4138&lt;&gt;"",$C4138&lt;&gt;"",$B4138&lt;=$C4138),INDEX(Bemenet!$D$2:$D$301,$M4138),"")</f>
        <v/>
      </c>
      <c r="F4138" s="5">
        <f>IF(AND($B4138&lt;&gt;"",$C4138&lt;&gt;"",$B4138&lt;=$C4138),$C4138-$B4138+1,"")</f>
        <v/>
      </c>
      <c r="G4138" s="5">
        <f>IF($F4138="","",$F4138*$D4138)</f>
        <v/>
      </c>
      <c r="H4138" s="42">
        <f>IF($G4138="","",$O4138)</f>
        <v/>
      </c>
      <c r="I4138" s="5">
        <f>IF($G4138="","",$G4138*IF($H4138="",$O4138,$H4138)/100)</f>
        <v/>
      </c>
      <c r="J4138" s="5">
        <f>IF(OR($L4138="",NOT(COUNTIFS($L$2:$L4138,$L4138)=1)),"",SUMIFS($G:$G,$L:$L,$L4138))</f>
        <v/>
      </c>
      <c r="K4138" s="5">
        <f>IF(OR($L4138="",NOT(COUNTIFS($L$2:$L4138,$L4138)=1)),"",SUMIFS($I:$I,$L:$L,$L4138))</f>
        <v/>
      </c>
      <c r="L4138" s="6">
        <f>IF($B4138="","",YEAR($B4138))</f>
        <v/>
      </c>
      <c r="M4138" s="6">
        <f>INT((ROW()-2)/39)+1</f>
        <v/>
      </c>
      <c r="N4138" s="6">
        <f>MOD(ROW()-2,39)+2</f>
        <v/>
      </c>
      <c r="O4138" s="42">
        <f>IF(AND($B4138&lt;&gt;"",$C4138&lt;&gt;"",$B4138&lt;=$C4138),INDEX(Szabalyok!$C:$C,$N4138),"")</f>
        <v/>
      </c>
      <c r="P4138">
        <f>IF(D4138="",P4137,P4137+1)</f>
        <v/>
      </c>
    </row>
    <row r="4139">
      <c r="A4139">
        <f>IF(P4139=P4138,0,P4139)</f>
        <v/>
      </c>
      <c r="B4139" s="41">
        <f>IF($M4139&gt;300,"",IF(OR(INDEX(Bemenet!$E$2:$E$301,$M4139)="",INDEX(Bemenet!$F$2:$F$301,$M4139)=""),"",MAX(INDEX(Bemenet!$E$2:$E$301,$M4139),INDEX(Szabalyok!$A:$A,$N4139))))</f>
        <v/>
      </c>
      <c r="C4139" s="41">
        <f>IF($B4139="","",MIN(INDEX(Bemenet!$F$2:$F$301,$M4139),INDEX(Szabalyok!$B:$B,$N4139)))</f>
        <v/>
      </c>
      <c r="D4139" s="5">
        <f>IF(AND($B4139&lt;&gt;"",$C4139&lt;&gt;"",$B4139&lt;=$C4139),INDEX(Bemenet!$G$2:$G$301,$M4139),"")</f>
        <v/>
      </c>
      <c r="E4139" s="6">
        <f>IF(AND($B4139&lt;&gt;"",$C4139&lt;&gt;"",$B4139&lt;=$C4139),INDEX(Bemenet!$D$2:$D$301,$M4139),"")</f>
        <v/>
      </c>
      <c r="F4139" s="5">
        <f>IF(AND($B4139&lt;&gt;"",$C4139&lt;&gt;"",$B4139&lt;=$C4139),$C4139-$B4139+1,"")</f>
        <v/>
      </c>
      <c r="G4139" s="5">
        <f>IF($F4139="","",$F4139*$D4139)</f>
        <v/>
      </c>
      <c r="H4139" s="42">
        <f>IF($G4139="","",$O4139)</f>
        <v/>
      </c>
      <c r="I4139" s="5">
        <f>IF($G4139="","",$G4139*IF($H4139="",$O4139,$H4139)/100)</f>
        <v/>
      </c>
      <c r="J4139" s="5">
        <f>IF(OR($L4139="",NOT(COUNTIFS($L$2:$L4139,$L4139)=1)),"",SUMIFS($G:$G,$L:$L,$L4139))</f>
        <v/>
      </c>
      <c r="K4139" s="5">
        <f>IF(OR($L4139="",NOT(COUNTIFS($L$2:$L4139,$L4139)=1)),"",SUMIFS($I:$I,$L:$L,$L4139))</f>
        <v/>
      </c>
      <c r="L4139" s="6">
        <f>IF($B4139="","",YEAR($B4139))</f>
        <v/>
      </c>
      <c r="M4139" s="6">
        <f>INT((ROW()-2)/39)+1</f>
        <v/>
      </c>
      <c r="N4139" s="6">
        <f>MOD(ROW()-2,39)+2</f>
        <v/>
      </c>
      <c r="O4139" s="42">
        <f>IF(AND($B4139&lt;&gt;"",$C4139&lt;&gt;"",$B4139&lt;=$C4139),INDEX(Szabalyok!$C:$C,$N4139),"")</f>
        <v/>
      </c>
      <c r="P4139">
        <f>IF(D4139="",P4138,P4138+1)</f>
        <v/>
      </c>
    </row>
    <row r="4140">
      <c r="A4140">
        <f>IF(P4140=P4139,0,P4140)</f>
        <v/>
      </c>
      <c r="B4140" s="41">
        <f>IF($M4140&gt;300,"",IF(OR(INDEX(Bemenet!$E$2:$E$301,$M4140)="",INDEX(Bemenet!$F$2:$F$301,$M4140)=""),"",MAX(INDEX(Bemenet!$E$2:$E$301,$M4140),INDEX(Szabalyok!$A:$A,$N4140))))</f>
        <v/>
      </c>
      <c r="C4140" s="41">
        <f>IF($B4140="","",MIN(INDEX(Bemenet!$F$2:$F$301,$M4140),INDEX(Szabalyok!$B:$B,$N4140)))</f>
        <v/>
      </c>
      <c r="D4140" s="5">
        <f>IF(AND($B4140&lt;&gt;"",$C4140&lt;&gt;"",$B4140&lt;=$C4140),INDEX(Bemenet!$G$2:$G$301,$M4140),"")</f>
        <v/>
      </c>
      <c r="E4140" s="6">
        <f>IF(AND($B4140&lt;&gt;"",$C4140&lt;&gt;"",$B4140&lt;=$C4140),INDEX(Bemenet!$D$2:$D$301,$M4140),"")</f>
        <v/>
      </c>
      <c r="F4140" s="5">
        <f>IF(AND($B4140&lt;&gt;"",$C4140&lt;&gt;"",$B4140&lt;=$C4140),$C4140-$B4140+1,"")</f>
        <v/>
      </c>
      <c r="G4140" s="5">
        <f>IF($F4140="","",$F4140*$D4140)</f>
        <v/>
      </c>
      <c r="H4140" s="42">
        <f>IF($G4140="","",$O4140)</f>
        <v/>
      </c>
      <c r="I4140" s="5">
        <f>IF($G4140="","",$G4140*IF($H4140="",$O4140,$H4140)/100)</f>
        <v/>
      </c>
      <c r="J4140" s="5">
        <f>IF(OR($L4140="",NOT(COUNTIFS($L$2:$L4140,$L4140)=1)),"",SUMIFS($G:$G,$L:$L,$L4140))</f>
        <v/>
      </c>
      <c r="K4140" s="5">
        <f>IF(OR($L4140="",NOT(COUNTIFS($L$2:$L4140,$L4140)=1)),"",SUMIFS($I:$I,$L:$L,$L4140))</f>
        <v/>
      </c>
      <c r="L4140" s="6">
        <f>IF($B4140="","",YEAR($B4140))</f>
        <v/>
      </c>
      <c r="M4140" s="6">
        <f>INT((ROW()-2)/39)+1</f>
        <v/>
      </c>
      <c r="N4140" s="6">
        <f>MOD(ROW()-2,39)+2</f>
        <v/>
      </c>
      <c r="O4140" s="42">
        <f>IF(AND($B4140&lt;&gt;"",$C4140&lt;&gt;"",$B4140&lt;=$C4140),INDEX(Szabalyok!$C:$C,$N4140),"")</f>
        <v/>
      </c>
      <c r="P4140">
        <f>IF(D4140="",P4139,P4139+1)</f>
        <v/>
      </c>
    </row>
    <row r="4141">
      <c r="A4141">
        <f>IF(P4141=P4140,0,P4141)</f>
        <v/>
      </c>
      <c r="B4141" s="41">
        <f>IF($M4141&gt;300,"",IF(OR(INDEX(Bemenet!$E$2:$E$301,$M4141)="",INDEX(Bemenet!$F$2:$F$301,$M4141)=""),"",MAX(INDEX(Bemenet!$E$2:$E$301,$M4141),INDEX(Szabalyok!$A:$A,$N4141))))</f>
        <v/>
      </c>
      <c r="C4141" s="41">
        <f>IF($B4141="","",MIN(INDEX(Bemenet!$F$2:$F$301,$M4141),INDEX(Szabalyok!$B:$B,$N4141)))</f>
        <v/>
      </c>
      <c r="D4141" s="5">
        <f>IF(AND($B4141&lt;&gt;"",$C4141&lt;&gt;"",$B4141&lt;=$C4141),INDEX(Bemenet!$G$2:$G$301,$M4141),"")</f>
        <v/>
      </c>
      <c r="E4141" s="6">
        <f>IF(AND($B4141&lt;&gt;"",$C4141&lt;&gt;"",$B4141&lt;=$C4141),INDEX(Bemenet!$D$2:$D$301,$M4141),"")</f>
        <v/>
      </c>
      <c r="F4141" s="5">
        <f>IF(AND($B4141&lt;&gt;"",$C4141&lt;&gt;"",$B4141&lt;=$C4141),$C4141-$B4141+1,"")</f>
        <v/>
      </c>
      <c r="G4141" s="5">
        <f>IF($F4141="","",$F4141*$D4141)</f>
        <v/>
      </c>
      <c r="H4141" s="42">
        <f>IF($G4141="","",$O4141)</f>
        <v/>
      </c>
      <c r="I4141" s="5">
        <f>IF($G4141="","",$G4141*IF($H4141="",$O4141,$H4141)/100)</f>
        <v/>
      </c>
      <c r="J4141" s="5">
        <f>IF(OR($L4141="",NOT(COUNTIFS($L$2:$L4141,$L4141)=1)),"",SUMIFS($G:$G,$L:$L,$L4141))</f>
        <v/>
      </c>
      <c r="K4141" s="5">
        <f>IF(OR($L4141="",NOT(COUNTIFS($L$2:$L4141,$L4141)=1)),"",SUMIFS($I:$I,$L:$L,$L4141))</f>
        <v/>
      </c>
      <c r="L4141" s="6">
        <f>IF($B4141="","",YEAR($B4141))</f>
        <v/>
      </c>
      <c r="M4141" s="6">
        <f>INT((ROW()-2)/39)+1</f>
        <v/>
      </c>
      <c r="N4141" s="6">
        <f>MOD(ROW()-2,39)+2</f>
        <v/>
      </c>
      <c r="O4141" s="42">
        <f>IF(AND($B4141&lt;&gt;"",$C4141&lt;&gt;"",$B4141&lt;=$C4141),INDEX(Szabalyok!$C:$C,$N4141),"")</f>
        <v/>
      </c>
      <c r="P4141">
        <f>IF(D4141="",P4140,P4140+1)</f>
        <v/>
      </c>
    </row>
    <row r="4142">
      <c r="A4142">
        <f>IF(P4142=P4141,0,P4142)</f>
        <v/>
      </c>
      <c r="B4142" s="41">
        <f>IF($M4142&gt;300,"",IF(OR(INDEX(Bemenet!$E$2:$E$301,$M4142)="",INDEX(Bemenet!$F$2:$F$301,$M4142)=""),"",MAX(INDEX(Bemenet!$E$2:$E$301,$M4142),INDEX(Szabalyok!$A:$A,$N4142))))</f>
        <v/>
      </c>
      <c r="C4142" s="41">
        <f>IF($B4142="","",MIN(INDEX(Bemenet!$F$2:$F$301,$M4142),INDEX(Szabalyok!$B:$B,$N4142)))</f>
        <v/>
      </c>
      <c r="D4142" s="5">
        <f>IF(AND($B4142&lt;&gt;"",$C4142&lt;&gt;"",$B4142&lt;=$C4142),INDEX(Bemenet!$G$2:$G$301,$M4142),"")</f>
        <v/>
      </c>
      <c r="E4142" s="6">
        <f>IF(AND($B4142&lt;&gt;"",$C4142&lt;&gt;"",$B4142&lt;=$C4142),INDEX(Bemenet!$D$2:$D$301,$M4142),"")</f>
        <v/>
      </c>
      <c r="F4142" s="5">
        <f>IF(AND($B4142&lt;&gt;"",$C4142&lt;&gt;"",$B4142&lt;=$C4142),$C4142-$B4142+1,"")</f>
        <v/>
      </c>
      <c r="G4142" s="5">
        <f>IF($F4142="","",$F4142*$D4142)</f>
        <v/>
      </c>
      <c r="H4142" s="42">
        <f>IF($G4142="","",$O4142)</f>
        <v/>
      </c>
      <c r="I4142" s="5">
        <f>IF($G4142="","",$G4142*IF($H4142="",$O4142,$H4142)/100)</f>
        <v/>
      </c>
      <c r="J4142" s="5">
        <f>IF(OR($L4142="",NOT(COUNTIFS($L$2:$L4142,$L4142)=1)),"",SUMIFS($G:$G,$L:$L,$L4142))</f>
        <v/>
      </c>
      <c r="K4142" s="5">
        <f>IF(OR($L4142="",NOT(COUNTIFS($L$2:$L4142,$L4142)=1)),"",SUMIFS($I:$I,$L:$L,$L4142))</f>
        <v/>
      </c>
      <c r="L4142" s="6">
        <f>IF($B4142="","",YEAR($B4142))</f>
        <v/>
      </c>
      <c r="M4142" s="6">
        <f>INT((ROW()-2)/39)+1</f>
        <v/>
      </c>
      <c r="N4142" s="6">
        <f>MOD(ROW()-2,39)+2</f>
        <v/>
      </c>
      <c r="O4142" s="42">
        <f>IF(AND($B4142&lt;&gt;"",$C4142&lt;&gt;"",$B4142&lt;=$C4142),INDEX(Szabalyok!$C:$C,$N4142),"")</f>
        <v/>
      </c>
      <c r="P4142">
        <f>IF(D4142="",P4141,P4141+1)</f>
        <v/>
      </c>
    </row>
    <row r="4143">
      <c r="A4143">
        <f>IF(P4143=P4142,0,P4143)</f>
        <v/>
      </c>
      <c r="B4143" s="41">
        <f>IF($M4143&gt;300,"",IF(OR(INDEX(Bemenet!$E$2:$E$301,$M4143)="",INDEX(Bemenet!$F$2:$F$301,$M4143)=""),"",MAX(INDEX(Bemenet!$E$2:$E$301,$M4143),INDEX(Szabalyok!$A:$A,$N4143))))</f>
        <v/>
      </c>
      <c r="C4143" s="41">
        <f>IF($B4143="","",MIN(INDEX(Bemenet!$F$2:$F$301,$M4143),INDEX(Szabalyok!$B:$B,$N4143)))</f>
        <v/>
      </c>
      <c r="D4143" s="5">
        <f>IF(AND($B4143&lt;&gt;"",$C4143&lt;&gt;"",$B4143&lt;=$C4143),INDEX(Bemenet!$G$2:$G$301,$M4143),"")</f>
        <v/>
      </c>
      <c r="E4143" s="6">
        <f>IF(AND($B4143&lt;&gt;"",$C4143&lt;&gt;"",$B4143&lt;=$C4143),INDEX(Bemenet!$D$2:$D$301,$M4143),"")</f>
        <v/>
      </c>
      <c r="F4143" s="5">
        <f>IF(AND($B4143&lt;&gt;"",$C4143&lt;&gt;"",$B4143&lt;=$C4143),$C4143-$B4143+1,"")</f>
        <v/>
      </c>
      <c r="G4143" s="5">
        <f>IF($F4143="","",$F4143*$D4143)</f>
        <v/>
      </c>
      <c r="H4143" s="42">
        <f>IF($G4143="","",$O4143)</f>
        <v/>
      </c>
      <c r="I4143" s="5">
        <f>IF($G4143="","",$G4143*IF($H4143="",$O4143,$H4143)/100)</f>
        <v/>
      </c>
      <c r="J4143" s="5">
        <f>IF(OR($L4143="",NOT(COUNTIFS($L$2:$L4143,$L4143)=1)),"",SUMIFS($G:$G,$L:$L,$L4143))</f>
        <v/>
      </c>
      <c r="K4143" s="5">
        <f>IF(OR($L4143="",NOT(COUNTIFS($L$2:$L4143,$L4143)=1)),"",SUMIFS($I:$I,$L:$L,$L4143))</f>
        <v/>
      </c>
      <c r="L4143" s="6">
        <f>IF($B4143="","",YEAR($B4143))</f>
        <v/>
      </c>
      <c r="M4143" s="6">
        <f>INT((ROW()-2)/39)+1</f>
        <v/>
      </c>
      <c r="N4143" s="6">
        <f>MOD(ROW()-2,39)+2</f>
        <v/>
      </c>
      <c r="O4143" s="42">
        <f>IF(AND($B4143&lt;&gt;"",$C4143&lt;&gt;"",$B4143&lt;=$C4143),INDEX(Szabalyok!$C:$C,$N4143),"")</f>
        <v/>
      </c>
      <c r="P4143">
        <f>IF(D4143="",P4142,P4142+1)</f>
        <v/>
      </c>
    </row>
    <row r="4144">
      <c r="A4144">
        <f>IF(P4144=P4143,0,P4144)</f>
        <v/>
      </c>
      <c r="B4144" s="41">
        <f>IF($M4144&gt;300,"",IF(OR(INDEX(Bemenet!$E$2:$E$301,$M4144)="",INDEX(Bemenet!$F$2:$F$301,$M4144)=""),"",MAX(INDEX(Bemenet!$E$2:$E$301,$M4144),INDEX(Szabalyok!$A:$A,$N4144))))</f>
        <v/>
      </c>
      <c r="C4144" s="41">
        <f>IF($B4144="","",MIN(INDEX(Bemenet!$F$2:$F$301,$M4144),INDEX(Szabalyok!$B:$B,$N4144)))</f>
        <v/>
      </c>
      <c r="D4144" s="5">
        <f>IF(AND($B4144&lt;&gt;"",$C4144&lt;&gt;"",$B4144&lt;=$C4144),INDEX(Bemenet!$G$2:$G$301,$M4144),"")</f>
        <v/>
      </c>
      <c r="E4144" s="6">
        <f>IF(AND($B4144&lt;&gt;"",$C4144&lt;&gt;"",$B4144&lt;=$C4144),INDEX(Bemenet!$D$2:$D$301,$M4144),"")</f>
        <v/>
      </c>
      <c r="F4144" s="5">
        <f>IF(AND($B4144&lt;&gt;"",$C4144&lt;&gt;"",$B4144&lt;=$C4144),$C4144-$B4144+1,"")</f>
        <v/>
      </c>
      <c r="G4144" s="5">
        <f>IF($F4144="","",$F4144*$D4144)</f>
        <v/>
      </c>
      <c r="H4144" s="42">
        <f>IF($G4144="","",$O4144)</f>
        <v/>
      </c>
      <c r="I4144" s="5">
        <f>IF($G4144="","",$G4144*IF($H4144="",$O4144,$H4144)/100)</f>
        <v/>
      </c>
      <c r="J4144" s="5">
        <f>IF(OR($L4144="",NOT(COUNTIFS($L$2:$L4144,$L4144)=1)),"",SUMIFS($G:$G,$L:$L,$L4144))</f>
        <v/>
      </c>
      <c r="K4144" s="5">
        <f>IF(OR($L4144="",NOT(COUNTIFS($L$2:$L4144,$L4144)=1)),"",SUMIFS($I:$I,$L:$L,$L4144))</f>
        <v/>
      </c>
      <c r="L4144" s="6">
        <f>IF($B4144="","",YEAR($B4144))</f>
        <v/>
      </c>
      <c r="M4144" s="6">
        <f>INT((ROW()-2)/39)+1</f>
        <v/>
      </c>
      <c r="N4144" s="6">
        <f>MOD(ROW()-2,39)+2</f>
        <v/>
      </c>
      <c r="O4144" s="42">
        <f>IF(AND($B4144&lt;&gt;"",$C4144&lt;&gt;"",$B4144&lt;=$C4144),INDEX(Szabalyok!$C:$C,$N4144),"")</f>
        <v/>
      </c>
      <c r="P4144">
        <f>IF(D4144="",P4143,P4143+1)</f>
        <v/>
      </c>
    </row>
    <row r="4145">
      <c r="A4145">
        <f>IF(P4145=P4144,0,P4145)</f>
        <v/>
      </c>
      <c r="B4145" s="41">
        <f>IF($M4145&gt;300,"",IF(OR(INDEX(Bemenet!$E$2:$E$301,$M4145)="",INDEX(Bemenet!$F$2:$F$301,$M4145)=""),"",MAX(INDEX(Bemenet!$E$2:$E$301,$M4145),INDEX(Szabalyok!$A:$A,$N4145))))</f>
        <v/>
      </c>
      <c r="C4145" s="41">
        <f>IF($B4145="","",MIN(INDEX(Bemenet!$F$2:$F$301,$M4145),INDEX(Szabalyok!$B:$B,$N4145)))</f>
        <v/>
      </c>
      <c r="D4145" s="5">
        <f>IF(AND($B4145&lt;&gt;"",$C4145&lt;&gt;"",$B4145&lt;=$C4145),INDEX(Bemenet!$G$2:$G$301,$M4145),"")</f>
        <v/>
      </c>
      <c r="E4145" s="6">
        <f>IF(AND($B4145&lt;&gt;"",$C4145&lt;&gt;"",$B4145&lt;=$C4145),INDEX(Bemenet!$D$2:$D$301,$M4145),"")</f>
        <v/>
      </c>
      <c r="F4145" s="5">
        <f>IF(AND($B4145&lt;&gt;"",$C4145&lt;&gt;"",$B4145&lt;=$C4145),$C4145-$B4145+1,"")</f>
        <v/>
      </c>
      <c r="G4145" s="5">
        <f>IF($F4145="","",$F4145*$D4145)</f>
        <v/>
      </c>
      <c r="H4145" s="42">
        <f>IF($G4145="","",$O4145)</f>
        <v/>
      </c>
      <c r="I4145" s="5">
        <f>IF($G4145="","",$G4145*IF($H4145="",$O4145,$H4145)/100)</f>
        <v/>
      </c>
      <c r="J4145" s="5">
        <f>IF(OR($L4145="",NOT(COUNTIFS($L$2:$L4145,$L4145)=1)),"",SUMIFS($G:$G,$L:$L,$L4145))</f>
        <v/>
      </c>
      <c r="K4145" s="5">
        <f>IF(OR($L4145="",NOT(COUNTIFS($L$2:$L4145,$L4145)=1)),"",SUMIFS($I:$I,$L:$L,$L4145))</f>
        <v/>
      </c>
      <c r="L4145" s="6">
        <f>IF($B4145="","",YEAR($B4145))</f>
        <v/>
      </c>
      <c r="M4145" s="6">
        <f>INT((ROW()-2)/39)+1</f>
        <v/>
      </c>
      <c r="N4145" s="6">
        <f>MOD(ROW()-2,39)+2</f>
        <v/>
      </c>
      <c r="O4145" s="42">
        <f>IF(AND($B4145&lt;&gt;"",$C4145&lt;&gt;"",$B4145&lt;=$C4145),INDEX(Szabalyok!$C:$C,$N4145),"")</f>
        <v/>
      </c>
      <c r="P4145">
        <f>IF(D4145="",P4144,P4144+1)</f>
        <v/>
      </c>
    </row>
    <row r="4146">
      <c r="A4146">
        <f>IF(P4146=P4145,0,P4146)</f>
        <v/>
      </c>
      <c r="B4146" s="41">
        <f>IF($M4146&gt;300,"",IF(OR(INDEX(Bemenet!$E$2:$E$301,$M4146)="",INDEX(Bemenet!$F$2:$F$301,$M4146)=""),"",MAX(INDEX(Bemenet!$E$2:$E$301,$M4146),INDEX(Szabalyok!$A:$A,$N4146))))</f>
        <v/>
      </c>
      <c r="C4146" s="41">
        <f>IF($B4146="","",MIN(INDEX(Bemenet!$F$2:$F$301,$M4146),INDEX(Szabalyok!$B:$B,$N4146)))</f>
        <v/>
      </c>
      <c r="D4146" s="5">
        <f>IF(AND($B4146&lt;&gt;"",$C4146&lt;&gt;"",$B4146&lt;=$C4146),INDEX(Bemenet!$G$2:$G$301,$M4146),"")</f>
        <v/>
      </c>
      <c r="E4146" s="6">
        <f>IF(AND($B4146&lt;&gt;"",$C4146&lt;&gt;"",$B4146&lt;=$C4146),INDEX(Bemenet!$D$2:$D$301,$M4146),"")</f>
        <v/>
      </c>
      <c r="F4146" s="5">
        <f>IF(AND($B4146&lt;&gt;"",$C4146&lt;&gt;"",$B4146&lt;=$C4146),$C4146-$B4146+1,"")</f>
        <v/>
      </c>
      <c r="G4146" s="5">
        <f>IF($F4146="","",$F4146*$D4146)</f>
        <v/>
      </c>
      <c r="H4146" s="42">
        <f>IF($G4146="","",$O4146)</f>
        <v/>
      </c>
      <c r="I4146" s="5">
        <f>IF($G4146="","",$G4146*IF($H4146="",$O4146,$H4146)/100)</f>
        <v/>
      </c>
      <c r="J4146" s="5">
        <f>IF(OR($L4146="",NOT(COUNTIFS($L$2:$L4146,$L4146)=1)),"",SUMIFS($G:$G,$L:$L,$L4146))</f>
        <v/>
      </c>
      <c r="K4146" s="5">
        <f>IF(OR($L4146="",NOT(COUNTIFS($L$2:$L4146,$L4146)=1)),"",SUMIFS($I:$I,$L:$L,$L4146))</f>
        <v/>
      </c>
      <c r="L4146" s="6">
        <f>IF($B4146="","",YEAR($B4146))</f>
        <v/>
      </c>
      <c r="M4146" s="6">
        <f>INT((ROW()-2)/39)+1</f>
        <v/>
      </c>
      <c r="N4146" s="6">
        <f>MOD(ROW()-2,39)+2</f>
        <v/>
      </c>
      <c r="O4146" s="42">
        <f>IF(AND($B4146&lt;&gt;"",$C4146&lt;&gt;"",$B4146&lt;=$C4146),INDEX(Szabalyok!$C:$C,$N4146),"")</f>
        <v/>
      </c>
      <c r="P4146">
        <f>IF(D4146="",P4145,P4145+1)</f>
        <v/>
      </c>
    </row>
    <row r="4147">
      <c r="A4147">
        <f>IF(P4147=P4146,0,P4147)</f>
        <v/>
      </c>
      <c r="B4147" s="41">
        <f>IF($M4147&gt;300,"",IF(OR(INDEX(Bemenet!$E$2:$E$301,$M4147)="",INDEX(Bemenet!$F$2:$F$301,$M4147)=""),"",MAX(INDEX(Bemenet!$E$2:$E$301,$M4147),INDEX(Szabalyok!$A:$A,$N4147))))</f>
        <v/>
      </c>
      <c r="C4147" s="41">
        <f>IF($B4147="","",MIN(INDEX(Bemenet!$F$2:$F$301,$M4147),INDEX(Szabalyok!$B:$B,$N4147)))</f>
        <v/>
      </c>
      <c r="D4147" s="5">
        <f>IF(AND($B4147&lt;&gt;"",$C4147&lt;&gt;"",$B4147&lt;=$C4147),INDEX(Bemenet!$G$2:$G$301,$M4147),"")</f>
        <v/>
      </c>
      <c r="E4147" s="6">
        <f>IF(AND($B4147&lt;&gt;"",$C4147&lt;&gt;"",$B4147&lt;=$C4147),INDEX(Bemenet!$D$2:$D$301,$M4147),"")</f>
        <v/>
      </c>
      <c r="F4147" s="5">
        <f>IF(AND($B4147&lt;&gt;"",$C4147&lt;&gt;"",$B4147&lt;=$C4147),$C4147-$B4147+1,"")</f>
        <v/>
      </c>
      <c r="G4147" s="5">
        <f>IF($F4147="","",$F4147*$D4147)</f>
        <v/>
      </c>
      <c r="H4147" s="42">
        <f>IF($G4147="","",$O4147)</f>
        <v/>
      </c>
      <c r="I4147" s="5">
        <f>IF($G4147="","",$G4147*IF($H4147="",$O4147,$H4147)/100)</f>
        <v/>
      </c>
      <c r="J4147" s="5">
        <f>IF(OR($L4147="",NOT(COUNTIFS($L$2:$L4147,$L4147)=1)),"",SUMIFS($G:$G,$L:$L,$L4147))</f>
        <v/>
      </c>
      <c r="K4147" s="5">
        <f>IF(OR($L4147="",NOT(COUNTIFS($L$2:$L4147,$L4147)=1)),"",SUMIFS($I:$I,$L:$L,$L4147))</f>
        <v/>
      </c>
      <c r="L4147" s="6">
        <f>IF($B4147="","",YEAR($B4147))</f>
        <v/>
      </c>
      <c r="M4147" s="6">
        <f>INT((ROW()-2)/39)+1</f>
        <v/>
      </c>
      <c r="N4147" s="6">
        <f>MOD(ROW()-2,39)+2</f>
        <v/>
      </c>
      <c r="O4147" s="42">
        <f>IF(AND($B4147&lt;&gt;"",$C4147&lt;&gt;"",$B4147&lt;=$C4147),INDEX(Szabalyok!$C:$C,$N4147),"")</f>
        <v/>
      </c>
      <c r="P4147">
        <f>IF(D4147="",P4146,P4146+1)</f>
        <v/>
      </c>
    </row>
    <row r="4148">
      <c r="A4148">
        <f>IF(P4148=P4147,0,P4148)</f>
        <v/>
      </c>
      <c r="B4148" s="41">
        <f>IF($M4148&gt;300,"",IF(OR(INDEX(Bemenet!$E$2:$E$301,$M4148)="",INDEX(Bemenet!$F$2:$F$301,$M4148)=""),"",MAX(INDEX(Bemenet!$E$2:$E$301,$M4148),INDEX(Szabalyok!$A:$A,$N4148))))</f>
        <v/>
      </c>
      <c r="C4148" s="41">
        <f>IF($B4148="","",MIN(INDEX(Bemenet!$F$2:$F$301,$M4148),INDEX(Szabalyok!$B:$B,$N4148)))</f>
        <v/>
      </c>
      <c r="D4148" s="5">
        <f>IF(AND($B4148&lt;&gt;"",$C4148&lt;&gt;"",$B4148&lt;=$C4148),INDEX(Bemenet!$G$2:$G$301,$M4148),"")</f>
        <v/>
      </c>
      <c r="E4148" s="6">
        <f>IF(AND($B4148&lt;&gt;"",$C4148&lt;&gt;"",$B4148&lt;=$C4148),INDEX(Bemenet!$D$2:$D$301,$M4148),"")</f>
        <v/>
      </c>
      <c r="F4148" s="5">
        <f>IF(AND($B4148&lt;&gt;"",$C4148&lt;&gt;"",$B4148&lt;=$C4148),$C4148-$B4148+1,"")</f>
        <v/>
      </c>
      <c r="G4148" s="5">
        <f>IF($F4148="","",$F4148*$D4148)</f>
        <v/>
      </c>
      <c r="H4148" s="42">
        <f>IF($G4148="","",$O4148)</f>
        <v/>
      </c>
      <c r="I4148" s="5">
        <f>IF($G4148="","",$G4148*IF($H4148="",$O4148,$H4148)/100)</f>
        <v/>
      </c>
      <c r="J4148" s="5">
        <f>IF(OR($L4148="",NOT(COUNTIFS($L$2:$L4148,$L4148)=1)),"",SUMIFS($G:$G,$L:$L,$L4148))</f>
        <v/>
      </c>
      <c r="K4148" s="5">
        <f>IF(OR($L4148="",NOT(COUNTIFS($L$2:$L4148,$L4148)=1)),"",SUMIFS($I:$I,$L:$L,$L4148))</f>
        <v/>
      </c>
      <c r="L4148" s="6">
        <f>IF($B4148="","",YEAR($B4148))</f>
        <v/>
      </c>
      <c r="M4148" s="6">
        <f>INT((ROW()-2)/39)+1</f>
        <v/>
      </c>
      <c r="N4148" s="6">
        <f>MOD(ROW()-2,39)+2</f>
        <v/>
      </c>
      <c r="O4148" s="42">
        <f>IF(AND($B4148&lt;&gt;"",$C4148&lt;&gt;"",$B4148&lt;=$C4148),INDEX(Szabalyok!$C:$C,$N4148),"")</f>
        <v/>
      </c>
      <c r="P4148">
        <f>IF(D4148="",P4147,P4147+1)</f>
        <v/>
      </c>
    </row>
    <row r="4149">
      <c r="A4149">
        <f>IF(P4149=P4148,0,P4149)</f>
        <v/>
      </c>
      <c r="B4149" s="41">
        <f>IF($M4149&gt;300,"",IF(OR(INDEX(Bemenet!$E$2:$E$301,$M4149)="",INDEX(Bemenet!$F$2:$F$301,$M4149)=""),"",MAX(INDEX(Bemenet!$E$2:$E$301,$M4149),INDEX(Szabalyok!$A:$A,$N4149))))</f>
        <v/>
      </c>
      <c r="C4149" s="41">
        <f>IF($B4149="","",MIN(INDEX(Bemenet!$F$2:$F$301,$M4149),INDEX(Szabalyok!$B:$B,$N4149)))</f>
        <v/>
      </c>
      <c r="D4149" s="5">
        <f>IF(AND($B4149&lt;&gt;"",$C4149&lt;&gt;"",$B4149&lt;=$C4149),INDEX(Bemenet!$G$2:$G$301,$M4149),"")</f>
        <v/>
      </c>
      <c r="E4149" s="6">
        <f>IF(AND($B4149&lt;&gt;"",$C4149&lt;&gt;"",$B4149&lt;=$C4149),INDEX(Bemenet!$D$2:$D$301,$M4149),"")</f>
        <v/>
      </c>
      <c r="F4149" s="5">
        <f>IF(AND($B4149&lt;&gt;"",$C4149&lt;&gt;"",$B4149&lt;=$C4149),$C4149-$B4149+1,"")</f>
        <v/>
      </c>
      <c r="G4149" s="5">
        <f>IF($F4149="","",$F4149*$D4149)</f>
        <v/>
      </c>
      <c r="H4149" s="42">
        <f>IF($G4149="","",$O4149)</f>
        <v/>
      </c>
      <c r="I4149" s="5">
        <f>IF($G4149="","",$G4149*IF($H4149="",$O4149,$H4149)/100)</f>
        <v/>
      </c>
      <c r="J4149" s="5">
        <f>IF(OR($L4149="",NOT(COUNTIFS($L$2:$L4149,$L4149)=1)),"",SUMIFS($G:$G,$L:$L,$L4149))</f>
        <v/>
      </c>
      <c r="K4149" s="5">
        <f>IF(OR($L4149="",NOT(COUNTIFS($L$2:$L4149,$L4149)=1)),"",SUMIFS($I:$I,$L:$L,$L4149))</f>
        <v/>
      </c>
      <c r="L4149" s="6">
        <f>IF($B4149="","",YEAR($B4149))</f>
        <v/>
      </c>
      <c r="M4149" s="6">
        <f>INT((ROW()-2)/39)+1</f>
        <v/>
      </c>
      <c r="N4149" s="6">
        <f>MOD(ROW()-2,39)+2</f>
        <v/>
      </c>
      <c r="O4149" s="42">
        <f>IF(AND($B4149&lt;&gt;"",$C4149&lt;&gt;"",$B4149&lt;=$C4149),INDEX(Szabalyok!$C:$C,$N4149),"")</f>
        <v/>
      </c>
      <c r="P4149">
        <f>IF(D4149="",P4148,P4148+1)</f>
        <v/>
      </c>
    </row>
    <row r="4150">
      <c r="A4150">
        <f>IF(P4150=P4149,0,P4150)</f>
        <v/>
      </c>
      <c r="B4150" s="41">
        <f>IF($M4150&gt;300,"",IF(OR(INDEX(Bemenet!$E$2:$E$301,$M4150)="",INDEX(Bemenet!$F$2:$F$301,$M4150)=""),"",MAX(INDEX(Bemenet!$E$2:$E$301,$M4150),INDEX(Szabalyok!$A:$A,$N4150))))</f>
        <v/>
      </c>
      <c r="C4150" s="41">
        <f>IF($B4150="","",MIN(INDEX(Bemenet!$F$2:$F$301,$M4150),INDEX(Szabalyok!$B:$B,$N4150)))</f>
        <v/>
      </c>
      <c r="D4150" s="5">
        <f>IF(AND($B4150&lt;&gt;"",$C4150&lt;&gt;"",$B4150&lt;=$C4150),INDEX(Bemenet!$G$2:$G$301,$M4150),"")</f>
        <v/>
      </c>
      <c r="E4150" s="6">
        <f>IF(AND($B4150&lt;&gt;"",$C4150&lt;&gt;"",$B4150&lt;=$C4150),INDEX(Bemenet!$D$2:$D$301,$M4150),"")</f>
        <v/>
      </c>
      <c r="F4150" s="5">
        <f>IF(AND($B4150&lt;&gt;"",$C4150&lt;&gt;"",$B4150&lt;=$C4150),$C4150-$B4150+1,"")</f>
        <v/>
      </c>
      <c r="G4150" s="5">
        <f>IF($F4150="","",$F4150*$D4150)</f>
        <v/>
      </c>
      <c r="H4150" s="42">
        <f>IF($G4150="","",$O4150)</f>
        <v/>
      </c>
      <c r="I4150" s="5">
        <f>IF($G4150="","",$G4150*IF($H4150="",$O4150,$H4150)/100)</f>
        <v/>
      </c>
      <c r="J4150" s="5">
        <f>IF(OR($L4150="",NOT(COUNTIFS($L$2:$L4150,$L4150)=1)),"",SUMIFS($G:$G,$L:$L,$L4150))</f>
        <v/>
      </c>
      <c r="K4150" s="5">
        <f>IF(OR($L4150="",NOT(COUNTIFS($L$2:$L4150,$L4150)=1)),"",SUMIFS($I:$I,$L:$L,$L4150))</f>
        <v/>
      </c>
      <c r="L4150" s="6">
        <f>IF($B4150="","",YEAR($B4150))</f>
        <v/>
      </c>
      <c r="M4150" s="6">
        <f>INT((ROW()-2)/39)+1</f>
        <v/>
      </c>
      <c r="N4150" s="6">
        <f>MOD(ROW()-2,39)+2</f>
        <v/>
      </c>
      <c r="O4150" s="42">
        <f>IF(AND($B4150&lt;&gt;"",$C4150&lt;&gt;"",$B4150&lt;=$C4150),INDEX(Szabalyok!$C:$C,$N4150),"")</f>
        <v/>
      </c>
      <c r="P4150">
        <f>IF(D4150="",P4149,P4149+1)</f>
        <v/>
      </c>
    </row>
    <row r="4151">
      <c r="A4151">
        <f>IF(P4151=P4150,0,P4151)</f>
        <v/>
      </c>
      <c r="B4151" s="41">
        <f>IF($M4151&gt;300,"",IF(OR(INDEX(Bemenet!$E$2:$E$301,$M4151)="",INDEX(Bemenet!$F$2:$F$301,$M4151)=""),"",MAX(INDEX(Bemenet!$E$2:$E$301,$M4151),INDEX(Szabalyok!$A:$A,$N4151))))</f>
        <v/>
      </c>
      <c r="C4151" s="41">
        <f>IF($B4151="","",MIN(INDEX(Bemenet!$F$2:$F$301,$M4151),INDEX(Szabalyok!$B:$B,$N4151)))</f>
        <v/>
      </c>
      <c r="D4151" s="5">
        <f>IF(AND($B4151&lt;&gt;"",$C4151&lt;&gt;"",$B4151&lt;=$C4151),INDEX(Bemenet!$G$2:$G$301,$M4151),"")</f>
        <v/>
      </c>
      <c r="E4151" s="6">
        <f>IF(AND($B4151&lt;&gt;"",$C4151&lt;&gt;"",$B4151&lt;=$C4151),INDEX(Bemenet!$D$2:$D$301,$M4151),"")</f>
        <v/>
      </c>
      <c r="F4151" s="5">
        <f>IF(AND($B4151&lt;&gt;"",$C4151&lt;&gt;"",$B4151&lt;=$C4151),$C4151-$B4151+1,"")</f>
        <v/>
      </c>
      <c r="G4151" s="5">
        <f>IF($F4151="","",$F4151*$D4151)</f>
        <v/>
      </c>
      <c r="H4151" s="42">
        <f>IF($G4151="","",$O4151)</f>
        <v/>
      </c>
      <c r="I4151" s="5">
        <f>IF($G4151="","",$G4151*IF($H4151="",$O4151,$H4151)/100)</f>
        <v/>
      </c>
      <c r="J4151" s="5">
        <f>IF(OR($L4151="",NOT(COUNTIFS($L$2:$L4151,$L4151)=1)),"",SUMIFS($G:$G,$L:$L,$L4151))</f>
        <v/>
      </c>
      <c r="K4151" s="5">
        <f>IF(OR($L4151="",NOT(COUNTIFS($L$2:$L4151,$L4151)=1)),"",SUMIFS($I:$I,$L:$L,$L4151))</f>
        <v/>
      </c>
      <c r="L4151" s="6">
        <f>IF($B4151="","",YEAR($B4151))</f>
        <v/>
      </c>
      <c r="M4151" s="6">
        <f>INT((ROW()-2)/39)+1</f>
        <v/>
      </c>
      <c r="N4151" s="6">
        <f>MOD(ROW()-2,39)+2</f>
        <v/>
      </c>
      <c r="O4151" s="42">
        <f>IF(AND($B4151&lt;&gt;"",$C4151&lt;&gt;"",$B4151&lt;=$C4151),INDEX(Szabalyok!$C:$C,$N4151),"")</f>
        <v/>
      </c>
      <c r="P4151">
        <f>IF(D4151="",P4150,P4150+1)</f>
        <v/>
      </c>
    </row>
    <row r="4152">
      <c r="A4152">
        <f>IF(P4152=P4151,0,P4152)</f>
        <v/>
      </c>
      <c r="B4152" s="41">
        <f>IF($M4152&gt;300,"",IF(OR(INDEX(Bemenet!$E$2:$E$301,$M4152)="",INDEX(Bemenet!$F$2:$F$301,$M4152)=""),"",MAX(INDEX(Bemenet!$E$2:$E$301,$M4152),INDEX(Szabalyok!$A:$A,$N4152))))</f>
        <v/>
      </c>
      <c r="C4152" s="41">
        <f>IF($B4152="","",MIN(INDEX(Bemenet!$F$2:$F$301,$M4152),INDEX(Szabalyok!$B:$B,$N4152)))</f>
        <v/>
      </c>
      <c r="D4152" s="5">
        <f>IF(AND($B4152&lt;&gt;"",$C4152&lt;&gt;"",$B4152&lt;=$C4152),INDEX(Bemenet!$G$2:$G$301,$M4152),"")</f>
        <v/>
      </c>
      <c r="E4152" s="6">
        <f>IF(AND($B4152&lt;&gt;"",$C4152&lt;&gt;"",$B4152&lt;=$C4152),INDEX(Bemenet!$D$2:$D$301,$M4152),"")</f>
        <v/>
      </c>
      <c r="F4152" s="5">
        <f>IF(AND($B4152&lt;&gt;"",$C4152&lt;&gt;"",$B4152&lt;=$C4152),$C4152-$B4152+1,"")</f>
        <v/>
      </c>
      <c r="G4152" s="5">
        <f>IF($F4152="","",$F4152*$D4152)</f>
        <v/>
      </c>
      <c r="H4152" s="42">
        <f>IF($G4152="","",$O4152)</f>
        <v/>
      </c>
      <c r="I4152" s="5">
        <f>IF($G4152="","",$G4152*IF($H4152="",$O4152,$H4152)/100)</f>
        <v/>
      </c>
      <c r="J4152" s="5">
        <f>IF(OR($L4152="",NOT(COUNTIFS($L$2:$L4152,$L4152)=1)),"",SUMIFS($G:$G,$L:$L,$L4152))</f>
        <v/>
      </c>
      <c r="K4152" s="5">
        <f>IF(OR($L4152="",NOT(COUNTIFS($L$2:$L4152,$L4152)=1)),"",SUMIFS($I:$I,$L:$L,$L4152))</f>
        <v/>
      </c>
      <c r="L4152" s="6">
        <f>IF($B4152="","",YEAR($B4152))</f>
        <v/>
      </c>
      <c r="M4152" s="6">
        <f>INT((ROW()-2)/39)+1</f>
        <v/>
      </c>
      <c r="N4152" s="6">
        <f>MOD(ROW()-2,39)+2</f>
        <v/>
      </c>
      <c r="O4152" s="42">
        <f>IF(AND($B4152&lt;&gt;"",$C4152&lt;&gt;"",$B4152&lt;=$C4152),INDEX(Szabalyok!$C:$C,$N4152),"")</f>
        <v/>
      </c>
      <c r="P4152">
        <f>IF(D4152="",P4151,P4151+1)</f>
        <v/>
      </c>
    </row>
    <row r="4153">
      <c r="A4153">
        <f>IF(P4153=P4152,0,P4153)</f>
        <v/>
      </c>
      <c r="B4153" s="41">
        <f>IF($M4153&gt;300,"",IF(OR(INDEX(Bemenet!$E$2:$E$301,$M4153)="",INDEX(Bemenet!$F$2:$F$301,$M4153)=""),"",MAX(INDEX(Bemenet!$E$2:$E$301,$M4153),INDEX(Szabalyok!$A:$A,$N4153))))</f>
        <v/>
      </c>
      <c r="C4153" s="41">
        <f>IF($B4153="","",MIN(INDEX(Bemenet!$F$2:$F$301,$M4153),INDEX(Szabalyok!$B:$B,$N4153)))</f>
        <v/>
      </c>
      <c r="D4153" s="5">
        <f>IF(AND($B4153&lt;&gt;"",$C4153&lt;&gt;"",$B4153&lt;=$C4153),INDEX(Bemenet!$G$2:$G$301,$M4153),"")</f>
        <v/>
      </c>
      <c r="E4153" s="6">
        <f>IF(AND($B4153&lt;&gt;"",$C4153&lt;&gt;"",$B4153&lt;=$C4153),INDEX(Bemenet!$D$2:$D$301,$M4153),"")</f>
        <v/>
      </c>
      <c r="F4153" s="5">
        <f>IF(AND($B4153&lt;&gt;"",$C4153&lt;&gt;"",$B4153&lt;=$C4153),$C4153-$B4153+1,"")</f>
        <v/>
      </c>
      <c r="G4153" s="5">
        <f>IF($F4153="","",$F4153*$D4153)</f>
        <v/>
      </c>
      <c r="H4153" s="42">
        <f>IF($G4153="","",$O4153)</f>
        <v/>
      </c>
      <c r="I4153" s="5">
        <f>IF($G4153="","",$G4153*IF($H4153="",$O4153,$H4153)/100)</f>
        <v/>
      </c>
      <c r="J4153" s="5">
        <f>IF(OR($L4153="",NOT(COUNTIFS($L$2:$L4153,$L4153)=1)),"",SUMIFS($G:$G,$L:$L,$L4153))</f>
        <v/>
      </c>
      <c r="K4153" s="5">
        <f>IF(OR($L4153="",NOT(COUNTIFS($L$2:$L4153,$L4153)=1)),"",SUMIFS($I:$I,$L:$L,$L4153))</f>
        <v/>
      </c>
      <c r="L4153" s="6">
        <f>IF($B4153="","",YEAR($B4153))</f>
        <v/>
      </c>
      <c r="M4153" s="6">
        <f>INT((ROW()-2)/39)+1</f>
        <v/>
      </c>
      <c r="N4153" s="6">
        <f>MOD(ROW()-2,39)+2</f>
        <v/>
      </c>
      <c r="O4153" s="42">
        <f>IF(AND($B4153&lt;&gt;"",$C4153&lt;&gt;"",$B4153&lt;=$C4153),INDEX(Szabalyok!$C:$C,$N4153),"")</f>
        <v/>
      </c>
      <c r="P4153">
        <f>IF(D4153="",P4152,P4152+1)</f>
        <v/>
      </c>
    </row>
    <row r="4154">
      <c r="A4154">
        <f>IF(P4154=P4153,0,P4154)</f>
        <v/>
      </c>
      <c r="B4154" s="41">
        <f>IF($M4154&gt;300,"",IF(OR(INDEX(Bemenet!$E$2:$E$301,$M4154)="",INDEX(Bemenet!$F$2:$F$301,$M4154)=""),"",MAX(INDEX(Bemenet!$E$2:$E$301,$M4154),INDEX(Szabalyok!$A:$A,$N4154))))</f>
        <v/>
      </c>
      <c r="C4154" s="41">
        <f>IF($B4154="","",MIN(INDEX(Bemenet!$F$2:$F$301,$M4154),INDEX(Szabalyok!$B:$B,$N4154)))</f>
        <v/>
      </c>
      <c r="D4154" s="5">
        <f>IF(AND($B4154&lt;&gt;"",$C4154&lt;&gt;"",$B4154&lt;=$C4154),INDEX(Bemenet!$G$2:$G$301,$M4154),"")</f>
        <v/>
      </c>
      <c r="E4154" s="6">
        <f>IF(AND($B4154&lt;&gt;"",$C4154&lt;&gt;"",$B4154&lt;=$C4154),INDEX(Bemenet!$D$2:$D$301,$M4154),"")</f>
        <v/>
      </c>
      <c r="F4154" s="5">
        <f>IF(AND($B4154&lt;&gt;"",$C4154&lt;&gt;"",$B4154&lt;=$C4154),$C4154-$B4154+1,"")</f>
        <v/>
      </c>
      <c r="G4154" s="5">
        <f>IF($F4154="","",$F4154*$D4154)</f>
        <v/>
      </c>
      <c r="H4154" s="42">
        <f>IF($G4154="","",$O4154)</f>
        <v/>
      </c>
      <c r="I4154" s="5">
        <f>IF($G4154="","",$G4154*IF($H4154="",$O4154,$H4154)/100)</f>
        <v/>
      </c>
      <c r="J4154" s="5">
        <f>IF(OR($L4154="",NOT(COUNTIFS($L$2:$L4154,$L4154)=1)),"",SUMIFS($G:$G,$L:$L,$L4154))</f>
        <v/>
      </c>
      <c r="K4154" s="5">
        <f>IF(OR($L4154="",NOT(COUNTIFS($L$2:$L4154,$L4154)=1)),"",SUMIFS($I:$I,$L:$L,$L4154))</f>
        <v/>
      </c>
      <c r="L4154" s="6">
        <f>IF($B4154="","",YEAR($B4154))</f>
        <v/>
      </c>
      <c r="M4154" s="6">
        <f>INT((ROW()-2)/39)+1</f>
        <v/>
      </c>
      <c r="N4154" s="6">
        <f>MOD(ROW()-2,39)+2</f>
        <v/>
      </c>
      <c r="O4154" s="42">
        <f>IF(AND($B4154&lt;&gt;"",$C4154&lt;&gt;"",$B4154&lt;=$C4154),INDEX(Szabalyok!$C:$C,$N4154),"")</f>
        <v/>
      </c>
      <c r="P4154">
        <f>IF(D4154="",P4153,P4153+1)</f>
        <v/>
      </c>
    </row>
    <row r="4155">
      <c r="A4155">
        <f>IF(P4155=P4154,0,P4155)</f>
        <v/>
      </c>
      <c r="B4155" s="41">
        <f>IF($M4155&gt;300,"",IF(OR(INDEX(Bemenet!$E$2:$E$301,$M4155)="",INDEX(Bemenet!$F$2:$F$301,$M4155)=""),"",MAX(INDEX(Bemenet!$E$2:$E$301,$M4155),INDEX(Szabalyok!$A:$A,$N4155))))</f>
        <v/>
      </c>
      <c r="C4155" s="41">
        <f>IF($B4155="","",MIN(INDEX(Bemenet!$F$2:$F$301,$M4155),INDEX(Szabalyok!$B:$B,$N4155)))</f>
        <v/>
      </c>
      <c r="D4155" s="5">
        <f>IF(AND($B4155&lt;&gt;"",$C4155&lt;&gt;"",$B4155&lt;=$C4155),INDEX(Bemenet!$G$2:$G$301,$M4155),"")</f>
        <v/>
      </c>
      <c r="E4155" s="6">
        <f>IF(AND($B4155&lt;&gt;"",$C4155&lt;&gt;"",$B4155&lt;=$C4155),INDEX(Bemenet!$D$2:$D$301,$M4155),"")</f>
        <v/>
      </c>
      <c r="F4155" s="5">
        <f>IF(AND($B4155&lt;&gt;"",$C4155&lt;&gt;"",$B4155&lt;=$C4155),$C4155-$B4155+1,"")</f>
        <v/>
      </c>
      <c r="G4155" s="5">
        <f>IF($F4155="","",$F4155*$D4155)</f>
        <v/>
      </c>
      <c r="H4155" s="42">
        <f>IF($G4155="","",$O4155)</f>
        <v/>
      </c>
      <c r="I4155" s="5">
        <f>IF($G4155="","",$G4155*IF($H4155="",$O4155,$H4155)/100)</f>
        <v/>
      </c>
      <c r="J4155" s="5">
        <f>IF(OR($L4155="",NOT(COUNTIFS($L$2:$L4155,$L4155)=1)),"",SUMIFS($G:$G,$L:$L,$L4155))</f>
        <v/>
      </c>
      <c r="K4155" s="5">
        <f>IF(OR($L4155="",NOT(COUNTIFS($L$2:$L4155,$L4155)=1)),"",SUMIFS($I:$I,$L:$L,$L4155))</f>
        <v/>
      </c>
      <c r="L4155" s="6">
        <f>IF($B4155="","",YEAR($B4155))</f>
        <v/>
      </c>
      <c r="M4155" s="6">
        <f>INT((ROW()-2)/39)+1</f>
        <v/>
      </c>
      <c r="N4155" s="6">
        <f>MOD(ROW()-2,39)+2</f>
        <v/>
      </c>
      <c r="O4155" s="42">
        <f>IF(AND($B4155&lt;&gt;"",$C4155&lt;&gt;"",$B4155&lt;=$C4155),INDEX(Szabalyok!$C:$C,$N4155),"")</f>
        <v/>
      </c>
      <c r="P4155">
        <f>IF(D4155="",P4154,P4154+1)</f>
        <v/>
      </c>
    </row>
    <row r="4156">
      <c r="A4156">
        <f>IF(P4156=P4155,0,P4156)</f>
        <v/>
      </c>
      <c r="B4156" s="41">
        <f>IF($M4156&gt;300,"",IF(OR(INDEX(Bemenet!$E$2:$E$301,$M4156)="",INDEX(Bemenet!$F$2:$F$301,$M4156)=""),"",MAX(INDEX(Bemenet!$E$2:$E$301,$M4156),INDEX(Szabalyok!$A:$A,$N4156))))</f>
        <v/>
      </c>
      <c r="C4156" s="41">
        <f>IF($B4156="","",MIN(INDEX(Bemenet!$F$2:$F$301,$M4156),INDEX(Szabalyok!$B:$B,$N4156)))</f>
        <v/>
      </c>
      <c r="D4156" s="5">
        <f>IF(AND($B4156&lt;&gt;"",$C4156&lt;&gt;"",$B4156&lt;=$C4156),INDEX(Bemenet!$G$2:$G$301,$M4156),"")</f>
        <v/>
      </c>
      <c r="E4156" s="6">
        <f>IF(AND($B4156&lt;&gt;"",$C4156&lt;&gt;"",$B4156&lt;=$C4156),INDEX(Bemenet!$D$2:$D$301,$M4156),"")</f>
        <v/>
      </c>
      <c r="F4156" s="5">
        <f>IF(AND($B4156&lt;&gt;"",$C4156&lt;&gt;"",$B4156&lt;=$C4156),$C4156-$B4156+1,"")</f>
        <v/>
      </c>
      <c r="G4156" s="5">
        <f>IF($F4156="","",$F4156*$D4156)</f>
        <v/>
      </c>
      <c r="H4156" s="42">
        <f>IF($G4156="","",$O4156)</f>
        <v/>
      </c>
      <c r="I4156" s="5">
        <f>IF($G4156="","",$G4156*IF($H4156="",$O4156,$H4156)/100)</f>
        <v/>
      </c>
      <c r="J4156" s="5">
        <f>IF(OR($L4156="",NOT(COUNTIFS($L$2:$L4156,$L4156)=1)),"",SUMIFS($G:$G,$L:$L,$L4156))</f>
        <v/>
      </c>
      <c r="K4156" s="5">
        <f>IF(OR($L4156="",NOT(COUNTIFS($L$2:$L4156,$L4156)=1)),"",SUMIFS($I:$I,$L:$L,$L4156))</f>
        <v/>
      </c>
      <c r="L4156" s="6">
        <f>IF($B4156="","",YEAR($B4156))</f>
        <v/>
      </c>
      <c r="M4156" s="6">
        <f>INT((ROW()-2)/39)+1</f>
        <v/>
      </c>
      <c r="N4156" s="6">
        <f>MOD(ROW()-2,39)+2</f>
        <v/>
      </c>
      <c r="O4156" s="42">
        <f>IF(AND($B4156&lt;&gt;"",$C4156&lt;&gt;"",$B4156&lt;=$C4156),INDEX(Szabalyok!$C:$C,$N4156),"")</f>
        <v/>
      </c>
      <c r="P4156">
        <f>IF(D4156="",P4155,P4155+1)</f>
        <v/>
      </c>
    </row>
    <row r="4157">
      <c r="A4157">
        <f>IF(P4157=P4156,0,P4157)</f>
        <v/>
      </c>
      <c r="B4157" s="41">
        <f>IF($M4157&gt;300,"",IF(OR(INDEX(Bemenet!$E$2:$E$301,$M4157)="",INDEX(Bemenet!$F$2:$F$301,$M4157)=""),"",MAX(INDEX(Bemenet!$E$2:$E$301,$M4157),INDEX(Szabalyok!$A:$A,$N4157))))</f>
        <v/>
      </c>
      <c r="C4157" s="41">
        <f>IF($B4157="","",MIN(INDEX(Bemenet!$F$2:$F$301,$M4157),INDEX(Szabalyok!$B:$B,$N4157)))</f>
        <v/>
      </c>
      <c r="D4157" s="5">
        <f>IF(AND($B4157&lt;&gt;"",$C4157&lt;&gt;"",$B4157&lt;=$C4157),INDEX(Bemenet!$G$2:$G$301,$M4157),"")</f>
        <v/>
      </c>
      <c r="E4157" s="6">
        <f>IF(AND($B4157&lt;&gt;"",$C4157&lt;&gt;"",$B4157&lt;=$C4157),INDEX(Bemenet!$D$2:$D$301,$M4157),"")</f>
        <v/>
      </c>
      <c r="F4157" s="5">
        <f>IF(AND($B4157&lt;&gt;"",$C4157&lt;&gt;"",$B4157&lt;=$C4157),$C4157-$B4157+1,"")</f>
        <v/>
      </c>
      <c r="G4157" s="5">
        <f>IF($F4157="","",$F4157*$D4157)</f>
        <v/>
      </c>
      <c r="H4157" s="42">
        <f>IF($G4157="","",$O4157)</f>
        <v/>
      </c>
      <c r="I4157" s="5">
        <f>IF($G4157="","",$G4157*IF($H4157="",$O4157,$H4157)/100)</f>
        <v/>
      </c>
      <c r="J4157" s="5">
        <f>IF(OR($L4157="",NOT(COUNTIFS($L$2:$L4157,$L4157)=1)),"",SUMIFS($G:$G,$L:$L,$L4157))</f>
        <v/>
      </c>
      <c r="K4157" s="5">
        <f>IF(OR($L4157="",NOT(COUNTIFS($L$2:$L4157,$L4157)=1)),"",SUMIFS($I:$I,$L:$L,$L4157))</f>
        <v/>
      </c>
      <c r="L4157" s="6">
        <f>IF($B4157="","",YEAR($B4157))</f>
        <v/>
      </c>
      <c r="M4157" s="6">
        <f>INT((ROW()-2)/39)+1</f>
        <v/>
      </c>
      <c r="N4157" s="6">
        <f>MOD(ROW()-2,39)+2</f>
        <v/>
      </c>
      <c r="O4157" s="42">
        <f>IF(AND($B4157&lt;&gt;"",$C4157&lt;&gt;"",$B4157&lt;=$C4157),INDEX(Szabalyok!$C:$C,$N4157),"")</f>
        <v/>
      </c>
      <c r="P4157">
        <f>IF(D4157="",P4156,P4156+1)</f>
        <v/>
      </c>
    </row>
    <row r="4158">
      <c r="A4158">
        <f>IF(P4158=P4157,0,P4158)</f>
        <v/>
      </c>
      <c r="B4158" s="41">
        <f>IF($M4158&gt;300,"",IF(OR(INDEX(Bemenet!$E$2:$E$301,$M4158)="",INDEX(Bemenet!$F$2:$F$301,$M4158)=""),"",MAX(INDEX(Bemenet!$E$2:$E$301,$M4158),INDEX(Szabalyok!$A:$A,$N4158))))</f>
        <v/>
      </c>
      <c r="C4158" s="41">
        <f>IF($B4158="","",MIN(INDEX(Bemenet!$F$2:$F$301,$M4158),INDEX(Szabalyok!$B:$B,$N4158)))</f>
        <v/>
      </c>
      <c r="D4158" s="5">
        <f>IF(AND($B4158&lt;&gt;"",$C4158&lt;&gt;"",$B4158&lt;=$C4158),INDEX(Bemenet!$G$2:$G$301,$M4158),"")</f>
        <v/>
      </c>
      <c r="E4158" s="6">
        <f>IF(AND($B4158&lt;&gt;"",$C4158&lt;&gt;"",$B4158&lt;=$C4158),INDEX(Bemenet!$D$2:$D$301,$M4158),"")</f>
        <v/>
      </c>
      <c r="F4158" s="5">
        <f>IF(AND($B4158&lt;&gt;"",$C4158&lt;&gt;"",$B4158&lt;=$C4158),$C4158-$B4158+1,"")</f>
        <v/>
      </c>
      <c r="G4158" s="5">
        <f>IF($F4158="","",$F4158*$D4158)</f>
        <v/>
      </c>
      <c r="H4158" s="42">
        <f>IF($G4158="","",$O4158)</f>
        <v/>
      </c>
      <c r="I4158" s="5">
        <f>IF($G4158="","",$G4158*IF($H4158="",$O4158,$H4158)/100)</f>
        <v/>
      </c>
      <c r="J4158" s="5">
        <f>IF(OR($L4158="",NOT(COUNTIFS($L$2:$L4158,$L4158)=1)),"",SUMIFS($G:$G,$L:$L,$L4158))</f>
        <v/>
      </c>
      <c r="K4158" s="5">
        <f>IF(OR($L4158="",NOT(COUNTIFS($L$2:$L4158,$L4158)=1)),"",SUMIFS($I:$I,$L:$L,$L4158))</f>
        <v/>
      </c>
      <c r="L4158" s="6">
        <f>IF($B4158="","",YEAR($B4158))</f>
        <v/>
      </c>
      <c r="M4158" s="6">
        <f>INT((ROW()-2)/39)+1</f>
        <v/>
      </c>
      <c r="N4158" s="6">
        <f>MOD(ROW()-2,39)+2</f>
        <v/>
      </c>
      <c r="O4158" s="42">
        <f>IF(AND($B4158&lt;&gt;"",$C4158&lt;&gt;"",$B4158&lt;=$C4158),INDEX(Szabalyok!$C:$C,$N4158),"")</f>
        <v/>
      </c>
      <c r="P4158">
        <f>IF(D4158="",P4157,P4157+1)</f>
        <v/>
      </c>
    </row>
    <row r="4159">
      <c r="A4159">
        <f>IF(P4159=P4158,0,P4159)</f>
        <v/>
      </c>
      <c r="B4159" s="41">
        <f>IF($M4159&gt;300,"",IF(OR(INDEX(Bemenet!$E$2:$E$301,$M4159)="",INDEX(Bemenet!$F$2:$F$301,$M4159)=""),"",MAX(INDEX(Bemenet!$E$2:$E$301,$M4159),INDEX(Szabalyok!$A:$A,$N4159))))</f>
        <v/>
      </c>
      <c r="C4159" s="41">
        <f>IF($B4159="","",MIN(INDEX(Bemenet!$F$2:$F$301,$M4159),INDEX(Szabalyok!$B:$B,$N4159)))</f>
        <v/>
      </c>
      <c r="D4159" s="5">
        <f>IF(AND($B4159&lt;&gt;"",$C4159&lt;&gt;"",$B4159&lt;=$C4159),INDEX(Bemenet!$G$2:$G$301,$M4159),"")</f>
        <v/>
      </c>
      <c r="E4159" s="6">
        <f>IF(AND($B4159&lt;&gt;"",$C4159&lt;&gt;"",$B4159&lt;=$C4159),INDEX(Bemenet!$D$2:$D$301,$M4159),"")</f>
        <v/>
      </c>
      <c r="F4159" s="5">
        <f>IF(AND($B4159&lt;&gt;"",$C4159&lt;&gt;"",$B4159&lt;=$C4159),$C4159-$B4159+1,"")</f>
        <v/>
      </c>
      <c r="G4159" s="5">
        <f>IF($F4159="","",$F4159*$D4159)</f>
        <v/>
      </c>
      <c r="H4159" s="42">
        <f>IF($G4159="","",$O4159)</f>
        <v/>
      </c>
      <c r="I4159" s="5">
        <f>IF($G4159="","",$G4159*IF($H4159="",$O4159,$H4159)/100)</f>
        <v/>
      </c>
      <c r="J4159" s="5">
        <f>IF(OR($L4159="",NOT(COUNTIFS($L$2:$L4159,$L4159)=1)),"",SUMIFS($G:$G,$L:$L,$L4159))</f>
        <v/>
      </c>
      <c r="K4159" s="5">
        <f>IF(OR($L4159="",NOT(COUNTIFS($L$2:$L4159,$L4159)=1)),"",SUMIFS($I:$I,$L:$L,$L4159))</f>
        <v/>
      </c>
      <c r="L4159" s="6">
        <f>IF($B4159="","",YEAR($B4159))</f>
        <v/>
      </c>
      <c r="M4159" s="6">
        <f>INT((ROW()-2)/39)+1</f>
        <v/>
      </c>
      <c r="N4159" s="6">
        <f>MOD(ROW()-2,39)+2</f>
        <v/>
      </c>
      <c r="O4159" s="42">
        <f>IF(AND($B4159&lt;&gt;"",$C4159&lt;&gt;"",$B4159&lt;=$C4159),INDEX(Szabalyok!$C:$C,$N4159),"")</f>
        <v/>
      </c>
      <c r="P4159">
        <f>IF(D4159="",P4158,P4158+1)</f>
        <v/>
      </c>
    </row>
    <row r="4160">
      <c r="A4160">
        <f>IF(P4160=P4159,0,P4160)</f>
        <v/>
      </c>
      <c r="B4160" s="41">
        <f>IF($M4160&gt;300,"",IF(OR(INDEX(Bemenet!$E$2:$E$301,$M4160)="",INDEX(Bemenet!$F$2:$F$301,$M4160)=""),"",MAX(INDEX(Bemenet!$E$2:$E$301,$M4160),INDEX(Szabalyok!$A:$A,$N4160))))</f>
        <v/>
      </c>
      <c r="C4160" s="41">
        <f>IF($B4160="","",MIN(INDEX(Bemenet!$F$2:$F$301,$M4160),INDEX(Szabalyok!$B:$B,$N4160)))</f>
        <v/>
      </c>
      <c r="D4160" s="5">
        <f>IF(AND($B4160&lt;&gt;"",$C4160&lt;&gt;"",$B4160&lt;=$C4160),INDEX(Bemenet!$G$2:$G$301,$M4160),"")</f>
        <v/>
      </c>
      <c r="E4160" s="6">
        <f>IF(AND($B4160&lt;&gt;"",$C4160&lt;&gt;"",$B4160&lt;=$C4160),INDEX(Bemenet!$D$2:$D$301,$M4160),"")</f>
        <v/>
      </c>
      <c r="F4160" s="5">
        <f>IF(AND($B4160&lt;&gt;"",$C4160&lt;&gt;"",$B4160&lt;=$C4160),$C4160-$B4160+1,"")</f>
        <v/>
      </c>
      <c r="G4160" s="5">
        <f>IF($F4160="","",$F4160*$D4160)</f>
        <v/>
      </c>
      <c r="H4160" s="42">
        <f>IF($G4160="","",$O4160)</f>
        <v/>
      </c>
      <c r="I4160" s="5">
        <f>IF($G4160="","",$G4160*IF($H4160="",$O4160,$H4160)/100)</f>
        <v/>
      </c>
      <c r="J4160" s="5">
        <f>IF(OR($L4160="",NOT(COUNTIFS($L$2:$L4160,$L4160)=1)),"",SUMIFS($G:$G,$L:$L,$L4160))</f>
        <v/>
      </c>
      <c r="K4160" s="5">
        <f>IF(OR($L4160="",NOT(COUNTIFS($L$2:$L4160,$L4160)=1)),"",SUMIFS($I:$I,$L:$L,$L4160))</f>
        <v/>
      </c>
      <c r="L4160" s="6">
        <f>IF($B4160="","",YEAR($B4160))</f>
        <v/>
      </c>
      <c r="M4160" s="6">
        <f>INT((ROW()-2)/39)+1</f>
        <v/>
      </c>
      <c r="N4160" s="6">
        <f>MOD(ROW()-2,39)+2</f>
        <v/>
      </c>
      <c r="O4160" s="42">
        <f>IF(AND($B4160&lt;&gt;"",$C4160&lt;&gt;"",$B4160&lt;=$C4160),INDEX(Szabalyok!$C:$C,$N4160),"")</f>
        <v/>
      </c>
      <c r="P4160">
        <f>IF(D4160="",P4159,P4159+1)</f>
        <v/>
      </c>
    </row>
    <row r="4161">
      <c r="A4161">
        <f>IF(P4161=P4160,0,P4161)</f>
        <v/>
      </c>
      <c r="B4161" s="41">
        <f>IF($M4161&gt;300,"",IF(OR(INDEX(Bemenet!$E$2:$E$301,$M4161)="",INDEX(Bemenet!$F$2:$F$301,$M4161)=""),"",MAX(INDEX(Bemenet!$E$2:$E$301,$M4161),INDEX(Szabalyok!$A:$A,$N4161))))</f>
        <v/>
      </c>
      <c r="C4161" s="41">
        <f>IF($B4161="","",MIN(INDEX(Bemenet!$F$2:$F$301,$M4161),INDEX(Szabalyok!$B:$B,$N4161)))</f>
        <v/>
      </c>
      <c r="D4161" s="5">
        <f>IF(AND($B4161&lt;&gt;"",$C4161&lt;&gt;"",$B4161&lt;=$C4161),INDEX(Bemenet!$G$2:$G$301,$M4161),"")</f>
        <v/>
      </c>
      <c r="E4161" s="6">
        <f>IF(AND($B4161&lt;&gt;"",$C4161&lt;&gt;"",$B4161&lt;=$C4161),INDEX(Bemenet!$D$2:$D$301,$M4161),"")</f>
        <v/>
      </c>
      <c r="F4161" s="5">
        <f>IF(AND($B4161&lt;&gt;"",$C4161&lt;&gt;"",$B4161&lt;=$C4161),$C4161-$B4161+1,"")</f>
        <v/>
      </c>
      <c r="G4161" s="5">
        <f>IF($F4161="","",$F4161*$D4161)</f>
        <v/>
      </c>
      <c r="H4161" s="42">
        <f>IF($G4161="","",$O4161)</f>
        <v/>
      </c>
      <c r="I4161" s="5">
        <f>IF($G4161="","",$G4161*IF($H4161="",$O4161,$H4161)/100)</f>
        <v/>
      </c>
      <c r="J4161" s="5">
        <f>IF(OR($L4161="",NOT(COUNTIFS($L$2:$L4161,$L4161)=1)),"",SUMIFS($G:$G,$L:$L,$L4161))</f>
        <v/>
      </c>
      <c r="K4161" s="5">
        <f>IF(OR($L4161="",NOT(COUNTIFS($L$2:$L4161,$L4161)=1)),"",SUMIFS($I:$I,$L:$L,$L4161))</f>
        <v/>
      </c>
      <c r="L4161" s="6">
        <f>IF($B4161="","",YEAR($B4161))</f>
        <v/>
      </c>
      <c r="M4161" s="6">
        <f>INT((ROW()-2)/39)+1</f>
        <v/>
      </c>
      <c r="N4161" s="6">
        <f>MOD(ROW()-2,39)+2</f>
        <v/>
      </c>
      <c r="O4161" s="42">
        <f>IF(AND($B4161&lt;&gt;"",$C4161&lt;&gt;"",$B4161&lt;=$C4161),INDEX(Szabalyok!$C:$C,$N4161),"")</f>
        <v/>
      </c>
      <c r="P4161">
        <f>IF(D4161="",P4160,P4160+1)</f>
        <v/>
      </c>
    </row>
    <row r="4162">
      <c r="A4162">
        <f>IF(P4162=P4161,0,P4162)</f>
        <v/>
      </c>
      <c r="B4162" s="41">
        <f>IF($M4162&gt;300,"",IF(OR(INDEX(Bemenet!$E$2:$E$301,$M4162)="",INDEX(Bemenet!$F$2:$F$301,$M4162)=""),"",MAX(INDEX(Bemenet!$E$2:$E$301,$M4162),INDEX(Szabalyok!$A:$A,$N4162))))</f>
        <v/>
      </c>
      <c r="C4162" s="41">
        <f>IF($B4162="","",MIN(INDEX(Bemenet!$F$2:$F$301,$M4162),INDEX(Szabalyok!$B:$B,$N4162)))</f>
        <v/>
      </c>
      <c r="D4162" s="5">
        <f>IF(AND($B4162&lt;&gt;"",$C4162&lt;&gt;"",$B4162&lt;=$C4162),INDEX(Bemenet!$G$2:$G$301,$M4162),"")</f>
        <v/>
      </c>
      <c r="E4162" s="6">
        <f>IF(AND($B4162&lt;&gt;"",$C4162&lt;&gt;"",$B4162&lt;=$C4162),INDEX(Bemenet!$D$2:$D$301,$M4162),"")</f>
        <v/>
      </c>
      <c r="F4162" s="5">
        <f>IF(AND($B4162&lt;&gt;"",$C4162&lt;&gt;"",$B4162&lt;=$C4162),$C4162-$B4162+1,"")</f>
        <v/>
      </c>
      <c r="G4162" s="5">
        <f>IF($F4162="","",$F4162*$D4162)</f>
        <v/>
      </c>
      <c r="H4162" s="42">
        <f>IF($G4162="","",$O4162)</f>
        <v/>
      </c>
      <c r="I4162" s="5">
        <f>IF($G4162="","",$G4162*IF($H4162="",$O4162,$H4162)/100)</f>
        <v/>
      </c>
      <c r="J4162" s="5">
        <f>IF(OR($L4162="",NOT(COUNTIFS($L$2:$L4162,$L4162)=1)),"",SUMIFS($G:$G,$L:$L,$L4162))</f>
        <v/>
      </c>
      <c r="K4162" s="5">
        <f>IF(OR($L4162="",NOT(COUNTIFS($L$2:$L4162,$L4162)=1)),"",SUMIFS($I:$I,$L:$L,$L4162))</f>
        <v/>
      </c>
      <c r="L4162" s="6">
        <f>IF($B4162="","",YEAR($B4162))</f>
        <v/>
      </c>
      <c r="M4162" s="6">
        <f>INT((ROW()-2)/39)+1</f>
        <v/>
      </c>
      <c r="N4162" s="6">
        <f>MOD(ROW()-2,39)+2</f>
        <v/>
      </c>
      <c r="O4162" s="42">
        <f>IF(AND($B4162&lt;&gt;"",$C4162&lt;&gt;"",$B4162&lt;=$C4162),INDEX(Szabalyok!$C:$C,$N4162),"")</f>
        <v/>
      </c>
      <c r="P4162">
        <f>IF(D4162="",P4161,P4161+1)</f>
        <v/>
      </c>
    </row>
    <row r="4163">
      <c r="A4163">
        <f>IF(P4163=P4162,0,P4163)</f>
        <v/>
      </c>
      <c r="B4163" s="41">
        <f>IF($M4163&gt;300,"",IF(OR(INDEX(Bemenet!$E$2:$E$301,$M4163)="",INDEX(Bemenet!$F$2:$F$301,$M4163)=""),"",MAX(INDEX(Bemenet!$E$2:$E$301,$M4163),INDEX(Szabalyok!$A:$A,$N4163))))</f>
        <v/>
      </c>
      <c r="C4163" s="41">
        <f>IF($B4163="","",MIN(INDEX(Bemenet!$F$2:$F$301,$M4163),INDEX(Szabalyok!$B:$B,$N4163)))</f>
        <v/>
      </c>
      <c r="D4163" s="5">
        <f>IF(AND($B4163&lt;&gt;"",$C4163&lt;&gt;"",$B4163&lt;=$C4163),INDEX(Bemenet!$G$2:$G$301,$M4163),"")</f>
        <v/>
      </c>
      <c r="E4163" s="6">
        <f>IF(AND($B4163&lt;&gt;"",$C4163&lt;&gt;"",$B4163&lt;=$C4163),INDEX(Bemenet!$D$2:$D$301,$M4163),"")</f>
        <v/>
      </c>
      <c r="F4163" s="5">
        <f>IF(AND($B4163&lt;&gt;"",$C4163&lt;&gt;"",$B4163&lt;=$C4163),$C4163-$B4163+1,"")</f>
        <v/>
      </c>
      <c r="G4163" s="5">
        <f>IF($F4163="","",$F4163*$D4163)</f>
        <v/>
      </c>
      <c r="H4163" s="42">
        <f>IF($G4163="","",$O4163)</f>
        <v/>
      </c>
      <c r="I4163" s="5">
        <f>IF($G4163="","",$G4163*IF($H4163="",$O4163,$H4163)/100)</f>
        <v/>
      </c>
      <c r="J4163" s="5">
        <f>IF(OR($L4163="",NOT(COUNTIFS($L$2:$L4163,$L4163)=1)),"",SUMIFS($G:$G,$L:$L,$L4163))</f>
        <v/>
      </c>
      <c r="K4163" s="5">
        <f>IF(OR($L4163="",NOT(COUNTIFS($L$2:$L4163,$L4163)=1)),"",SUMIFS($I:$I,$L:$L,$L4163))</f>
        <v/>
      </c>
      <c r="L4163" s="6">
        <f>IF($B4163="","",YEAR($B4163))</f>
        <v/>
      </c>
      <c r="M4163" s="6">
        <f>INT((ROW()-2)/39)+1</f>
        <v/>
      </c>
      <c r="N4163" s="6">
        <f>MOD(ROW()-2,39)+2</f>
        <v/>
      </c>
      <c r="O4163" s="42">
        <f>IF(AND($B4163&lt;&gt;"",$C4163&lt;&gt;"",$B4163&lt;=$C4163),INDEX(Szabalyok!$C:$C,$N4163),"")</f>
        <v/>
      </c>
      <c r="P4163">
        <f>IF(D4163="",P4162,P4162+1)</f>
        <v/>
      </c>
    </row>
    <row r="4164">
      <c r="A4164">
        <f>IF(P4164=P4163,0,P4164)</f>
        <v/>
      </c>
      <c r="B4164" s="41">
        <f>IF($M4164&gt;300,"",IF(OR(INDEX(Bemenet!$E$2:$E$301,$M4164)="",INDEX(Bemenet!$F$2:$F$301,$M4164)=""),"",MAX(INDEX(Bemenet!$E$2:$E$301,$M4164),INDEX(Szabalyok!$A:$A,$N4164))))</f>
        <v/>
      </c>
      <c r="C4164" s="41">
        <f>IF($B4164="","",MIN(INDEX(Bemenet!$F$2:$F$301,$M4164),INDEX(Szabalyok!$B:$B,$N4164)))</f>
        <v/>
      </c>
      <c r="D4164" s="5">
        <f>IF(AND($B4164&lt;&gt;"",$C4164&lt;&gt;"",$B4164&lt;=$C4164),INDEX(Bemenet!$G$2:$G$301,$M4164),"")</f>
        <v/>
      </c>
      <c r="E4164" s="6">
        <f>IF(AND($B4164&lt;&gt;"",$C4164&lt;&gt;"",$B4164&lt;=$C4164),INDEX(Bemenet!$D$2:$D$301,$M4164),"")</f>
        <v/>
      </c>
      <c r="F4164" s="5">
        <f>IF(AND($B4164&lt;&gt;"",$C4164&lt;&gt;"",$B4164&lt;=$C4164),$C4164-$B4164+1,"")</f>
        <v/>
      </c>
      <c r="G4164" s="5">
        <f>IF($F4164="","",$F4164*$D4164)</f>
        <v/>
      </c>
      <c r="H4164" s="42">
        <f>IF($G4164="","",$O4164)</f>
        <v/>
      </c>
      <c r="I4164" s="5">
        <f>IF($G4164="","",$G4164*IF($H4164="",$O4164,$H4164)/100)</f>
        <v/>
      </c>
      <c r="J4164" s="5">
        <f>IF(OR($L4164="",NOT(COUNTIFS($L$2:$L4164,$L4164)=1)),"",SUMIFS($G:$G,$L:$L,$L4164))</f>
        <v/>
      </c>
      <c r="K4164" s="5">
        <f>IF(OR($L4164="",NOT(COUNTIFS($L$2:$L4164,$L4164)=1)),"",SUMIFS($I:$I,$L:$L,$L4164))</f>
        <v/>
      </c>
      <c r="L4164" s="6">
        <f>IF($B4164="","",YEAR($B4164))</f>
        <v/>
      </c>
      <c r="M4164" s="6">
        <f>INT((ROW()-2)/39)+1</f>
        <v/>
      </c>
      <c r="N4164" s="6">
        <f>MOD(ROW()-2,39)+2</f>
        <v/>
      </c>
      <c r="O4164" s="42">
        <f>IF(AND($B4164&lt;&gt;"",$C4164&lt;&gt;"",$B4164&lt;=$C4164),INDEX(Szabalyok!$C:$C,$N4164),"")</f>
        <v/>
      </c>
      <c r="P4164">
        <f>IF(D4164="",P4163,P4163+1)</f>
        <v/>
      </c>
    </row>
    <row r="4165">
      <c r="A4165">
        <f>IF(P4165=P4164,0,P4165)</f>
        <v/>
      </c>
      <c r="B4165" s="41">
        <f>IF($M4165&gt;300,"",IF(OR(INDEX(Bemenet!$E$2:$E$301,$M4165)="",INDEX(Bemenet!$F$2:$F$301,$M4165)=""),"",MAX(INDEX(Bemenet!$E$2:$E$301,$M4165),INDEX(Szabalyok!$A:$A,$N4165))))</f>
        <v/>
      </c>
      <c r="C4165" s="41">
        <f>IF($B4165="","",MIN(INDEX(Bemenet!$F$2:$F$301,$M4165),INDEX(Szabalyok!$B:$B,$N4165)))</f>
        <v/>
      </c>
      <c r="D4165" s="5">
        <f>IF(AND($B4165&lt;&gt;"",$C4165&lt;&gt;"",$B4165&lt;=$C4165),INDEX(Bemenet!$G$2:$G$301,$M4165),"")</f>
        <v/>
      </c>
      <c r="E4165" s="6">
        <f>IF(AND($B4165&lt;&gt;"",$C4165&lt;&gt;"",$B4165&lt;=$C4165),INDEX(Bemenet!$D$2:$D$301,$M4165),"")</f>
        <v/>
      </c>
      <c r="F4165" s="5">
        <f>IF(AND($B4165&lt;&gt;"",$C4165&lt;&gt;"",$B4165&lt;=$C4165),$C4165-$B4165+1,"")</f>
        <v/>
      </c>
      <c r="G4165" s="5">
        <f>IF($F4165="","",$F4165*$D4165)</f>
        <v/>
      </c>
      <c r="H4165" s="42">
        <f>IF($G4165="","",$O4165)</f>
        <v/>
      </c>
      <c r="I4165" s="5">
        <f>IF($G4165="","",$G4165*IF($H4165="",$O4165,$H4165)/100)</f>
        <v/>
      </c>
      <c r="J4165" s="5">
        <f>IF(OR($L4165="",NOT(COUNTIFS($L$2:$L4165,$L4165)=1)),"",SUMIFS($G:$G,$L:$L,$L4165))</f>
        <v/>
      </c>
      <c r="K4165" s="5">
        <f>IF(OR($L4165="",NOT(COUNTIFS($L$2:$L4165,$L4165)=1)),"",SUMIFS($I:$I,$L:$L,$L4165))</f>
        <v/>
      </c>
      <c r="L4165" s="6">
        <f>IF($B4165="","",YEAR($B4165))</f>
        <v/>
      </c>
      <c r="M4165" s="6">
        <f>INT((ROW()-2)/39)+1</f>
        <v/>
      </c>
      <c r="N4165" s="6">
        <f>MOD(ROW()-2,39)+2</f>
        <v/>
      </c>
      <c r="O4165" s="42">
        <f>IF(AND($B4165&lt;&gt;"",$C4165&lt;&gt;"",$B4165&lt;=$C4165),INDEX(Szabalyok!$C:$C,$N4165),"")</f>
        <v/>
      </c>
      <c r="P4165">
        <f>IF(D4165="",P4164,P4164+1)</f>
        <v/>
      </c>
    </row>
    <row r="4166">
      <c r="A4166">
        <f>IF(P4166=P4165,0,P4166)</f>
        <v/>
      </c>
      <c r="B4166" s="41">
        <f>IF($M4166&gt;300,"",IF(OR(INDEX(Bemenet!$E$2:$E$301,$M4166)="",INDEX(Bemenet!$F$2:$F$301,$M4166)=""),"",MAX(INDEX(Bemenet!$E$2:$E$301,$M4166),INDEX(Szabalyok!$A:$A,$N4166))))</f>
        <v/>
      </c>
      <c r="C4166" s="41">
        <f>IF($B4166="","",MIN(INDEX(Bemenet!$F$2:$F$301,$M4166),INDEX(Szabalyok!$B:$B,$N4166)))</f>
        <v/>
      </c>
      <c r="D4166" s="5">
        <f>IF(AND($B4166&lt;&gt;"",$C4166&lt;&gt;"",$B4166&lt;=$C4166),INDEX(Bemenet!$G$2:$G$301,$M4166),"")</f>
        <v/>
      </c>
      <c r="E4166" s="6">
        <f>IF(AND($B4166&lt;&gt;"",$C4166&lt;&gt;"",$B4166&lt;=$C4166),INDEX(Bemenet!$D$2:$D$301,$M4166),"")</f>
        <v/>
      </c>
      <c r="F4166" s="5">
        <f>IF(AND($B4166&lt;&gt;"",$C4166&lt;&gt;"",$B4166&lt;=$C4166),$C4166-$B4166+1,"")</f>
        <v/>
      </c>
      <c r="G4166" s="5">
        <f>IF($F4166="","",$F4166*$D4166)</f>
        <v/>
      </c>
      <c r="H4166" s="42">
        <f>IF($G4166="","",$O4166)</f>
        <v/>
      </c>
      <c r="I4166" s="5">
        <f>IF($G4166="","",$G4166*IF($H4166="",$O4166,$H4166)/100)</f>
        <v/>
      </c>
      <c r="J4166" s="5">
        <f>IF(OR($L4166="",NOT(COUNTIFS($L$2:$L4166,$L4166)=1)),"",SUMIFS($G:$G,$L:$L,$L4166))</f>
        <v/>
      </c>
      <c r="K4166" s="5">
        <f>IF(OR($L4166="",NOT(COUNTIFS($L$2:$L4166,$L4166)=1)),"",SUMIFS($I:$I,$L:$L,$L4166))</f>
        <v/>
      </c>
      <c r="L4166" s="6">
        <f>IF($B4166="","",YEAR($B4166))</f>
        <v/>
      </c>
      <c r="M4166" s="6">
        <f>INT((ROW()-2)/39)+1</f>
        <v/>
      </c>
      <c r="N4166" s="6">
        <f>MOD(ROW()-2,39)+2</f>
        <v/>
      </c>
      <c r="O4166" s="42">
        <f>IF(AND($B4166&lt;&gt;"",$C4166&lt;&gt;"",$B4166&lt;=$C4166),INDEX(Szabalyok!$C:$C,$N4166),"")</f>
        <v/>
      </c>
      <c r="P4166">
        <f>IF(D4166="",P4165,P4165+1)</f>
        <v/>
      </c>
    </row>
    <row r="4167">
      <c r="A4167">
        <f>IF(P4167=P4166,0,P4167)</f>
        <v/>
      </c>
      <c r="B4167" s="41">
        <f>IF($M4167&gt;300,"",IF(OR(INDEX(Bemenet!$E$2:$E$301,$M4167)="",INDEX(Bemenet!$F$2:$F$301,$M4167)=""),"",MAX(INDEX(Bemenet!$E$2:$E$301,$M4167),INDEX(Szabalyok!$A:$A,$N4167))))</f>
        <v/>
      </c>
      <c r="C4167" s="41">
        <f>IF($B4167="","",MIN(INDEX(Bemenet!$F$2:$F$301,$M4167),INDEX(Szabalyok!$B:$B,$N4167)))</f>
        <v/>
      </c>
      <c r="D4167" s="5">
        <f>IF(AND($B4167&lt;&gt;"",$C4167&lt;&gt;"",$B4167&lt;=$C4167),INDEX(Bemenet!$G$2:$G$301,$M4167),"")</f>
        <v/>
      </c>
      <c r="E4167" s="6">
        <f>IF(AND($B4167&lt;&gt;"",$C4167&lt;&gt;"",$B4167&lt;=$C4167),INDEX(Bemenet!$D$2:$D$301,$M4167),"")</f>
        <v/>
      </c>
      <c r="F4167" s="5">
        <f>IF(AND($B4167&lt;&gt;"",$C4167&lt;&gt;"",$B4167&lt;=$C4167),$C4167-$B4167+1,"")</f>
        <v/>
      </c>
      <c r="G4167" s="5">
        <f>IF($F4167="","",$F4167*$D4167)</f>
        <v/>
      </c>
      <c r="H4167" s="42">
        <f>IF($G4167="","",$O4167)</f>
        <v/>
      </c>
      <c r="I4167" s="5">
        <f>IF($G4167="","",$G4167*IF($H4167="",$O4167,$H4167)/100)</f>
        <v/>
      </c>
      <c r="J4167" s="5">
        <f>IF(OR($L4167="",NOT(COUNTIFS($L$2:$L4167,$L4167)=1)),"",SUMIFS($G:$G,$L:$L,$L4167))</f>
        <v/>
      </c>
      <c r="K4167" s="5">
        <f>IF(OR($L4167="",NOT(COUNTIFS($L$2:$L4167,$L4167)=1)),"",SUMIFS($I:$I,$L:$L,$L4167))</f>
        <v/>
      </c>
      <c r="L4167" s="6">
        <f>IF($B4167="","",YEAR($B4167))</f>
        <v/>
      </c>
      <c r="M4167" s="6">
        <f>INT((ROW()-2)/39)+1</f>
        <v/>
      </c>
      <c r="N4167" s="6">
        <f>MOD(ROW()-2,39)+2</f>
        <v/>
      </c>
      <c r="O4167" s="42">
        <f>IF(AND($B4167&lt;&gt;"",$C4167&lt;&gt;"",$B4167&lt;=$C4167),INDEX(Szabalyok!$C:$C,$N4167),"")</f>
        <v/>
      </c>
      <c r="P4167">
        <f>IF(D4167="",P4166,P4166+1)</f>
        <v/>
      </c>
    </row>
    <row r="4168">
      <c r="A4168">
        <f>IF(P4168=P4167,0,P4168)</f>
        <v/>
      </c>
      <c r="B4168" s="41">
        <f>IF($M4168&gt;300,"",IF(OR(INDEX(Bemenet!$E$2:$E$301,$M4168)="",INDEX(Bemenet!$F$2:$F$301,$M4168)=""),"",MAX(INDEX(Bemenet!$E$2:$E$301,$M4168),INDEX(Szabalyok!$A:$A,$N4168))))</f>
        <v/>
      </c>
      <c r="C4168" s="41">
        <f>IF($B4168="","",MIN(INDEX(Bemenet!$F$2:$F$301,$M4168),INDEX(Szabalyok!$B:$B,$N4168)))</f>
        <v/>
      </c>
      <c r="D4168" s="5">
        <f>IF(AND($B4168&lt;&gt;"",$C4168&lt;&gt;"",$B4168&lt;=$C4168),INDEX(Bemenet!$G$2:$G$301,$M4168),"")</f>
        <v/>
      </c>
      <c r="E4168" s="6">
        <f>IF(AND($B4168&lt;&gt;"",$C4168&lt;&gt;"",$B4168&lt;=$C4168),INDEX(Bemenet!$D$2:$D$301,$M4168),"")</f>
        <v/>
      </c>
      <c r="F4168" s="5">
        <f>IF(AND($B4168&lt;&gt;"",$C4168&lt;&gt;"",$B4168&lt;=$C4168),$C4168-$B4168+1,"")</f>
        <v/>
      </c>
      <c r="G4168" s="5">
        <f>IF($F4168="","",$F4168*$D4168)</f>
        <v/>
      </c>
      <c r="H4168" s="42">
        <f>IF($G4168="","",$O4168)</f>
        <v/>
      </c>
      <c r="I4168" s="5">
        <f>IF($G4168="","",$G4168*IF($H4168="",$O4168,$H4168)/100)</f>
        <v/>
      </c>
      <c r="J4168" s="5">
        <f>IF(OR($L4168="",NOT(COUNTIFS($L$2:$L4168,$L4168)=1)),"",SUMIFS($G:$G,$L:$L,$L4168))</f>
        <v/>
      </c>
      <c r="K4168" s="5">
        <f>IF(OR($L4168="",NOT(COUNTIFS($L$2:$L4168,$L4168)=1)),"",SUMIFS($I:$I,$L:$L,$L4168))</f>
        <v/>
      </c>
      <c r="L4168" s="6">
        <f>IF($B4168="","",YEAR($B4168))</f>
        <v/>
      </c>
      <c r="M4168" s="6">
        <f>INT((ROW()-2)/39)+1</f>
        <v/>
      </c>
      <c r="N4168" s="6">
        <f>MOD(ROW()-2,39)+2</f>
        <v/>
      </c>
      <c r="O4168" s="42">
        <f>IF(AND($B4168&lt;&gt;"",$C4168&lt;&gt;"",$B4168&lt;=$C4168),INDEX(Szabalyok!$C:$C,$N4168),"")</f>
        <v/>
      </c>
      <c r="P4168">
        <f>IF(D4168="",P4167,P4167+1)</f>
        <v/>
      </c>
    </row>
    <row r="4169">
      <c r="A4169">
        <f>IF(P4169=P4168,0,P4169)</f>
        <v/>
      </c>
      <c r="B4169" s="41">
        <f>IF($M4169&gt;300,"",IF(OR(INDEX(Bemenet!$E$2:$E$301,$M4169)="",INDEX(Bemenet!$F$2:$F$301,$M4169)=""),"",MAX(INDEX(Bemenet!$E$2:$E$301,$M4169),INDEX(Szabalyok!$A:$A,$N4169))))</f>
        <v/>
      </c>
      <c r="C4169" s="41">
        <f>IF($B4169="","",MIN(INDEX(Bemenet!$F$2:$F$301,$M4169),INDEX(Szabalyok!$B:$B,$N4169)))</f>
        <v/>
      </c>
      <c r="D4169" s="5">
        <f>IF(AND($B4169&lt;&gt;"",$C4169&lt;&gt;"",$B4169&lt;=$C4169),INDEX(Bemenet!$G$2:$G$301,$M4169),"")</f>
        <v/>
      </c>
      <c r="E4169" s="6">
        <f>IF(AND($B4169&lt;&gt;"",$C4169&lt;&gt;"",$B4169&lt;=$C4169),INDEX(Bemenet!$D$2:$D$301,$M4169),"")</f>
        <v/>
      </c>
      <c r="F4169" s="5">
        <f>IF(AND($B4169&lt;&gt;"",$C4169&lt;&gt;"",$B4169&lt;=$C4169),$C4169-$B4169+1,"")</f>
        <v/>
      </c>
      <c r="G4169" s="5">
        <f>IF($F4169="","",$F4169*$D4169)</f>
        <v/>
      </c>
      <c r="H4169" s="42">
        <f>IF($G4169="","",$O4169)</f>
        <v/>
      </c>
      <c r="I4169" s="5">
        <f>IF($G4169="","",$G4169*IF($H4169="",$O4169,$H4169)/100)</f>
        <v/>
      </c>
      <c r="J4169" s="5">
        <f>IF(OR($L4169="",NOT(COUNTIFS($L$2:$L4169,$L4169)=1)),"",SUMIFS($G:$G,$L:$L,$L4169))</f>
        <v/>
      </c>
      <c r="K4169" s="5">
        <f>IF(OR($L4169="",NOT(COUNTIFS($L$2:$L4169,$L4169)=1)),"",SUMIFS($I:$I,$L:$L,$L4169))</f>
        <v/>
      </c>
      <c r="L4169" s="6">
        <f>IF($B4169="","",YEAR($B4169))</f>
        <v/>
      </c>
      <c r="M4169" s="6">
        <f>INT((ROW()-2)/39)+1</f>
        <v/>
      </c>
      <c r="N4169" s="6">
        <f>MOD(ROW()-2,39)+2</f>
        <v/>
      </c>
      <c r="O4169" s="42">
        <f>IF(AND($B4169&lt;&gt;"",$C4169&lt;&gt;"",$B4169&lt;=$C4169),INDEX(Szabalyok!$C:$C,$N4169),"")</f>
        <v/>
      </c>
      <c r="P4169">
        <f>IF(D4169="",P4168,P4168+1)</f>
        <v/>
      </c>
    </row>
    <row r="4170">
      <c r="A4170">
        <f>IF(P4170=P4169,0,P4170)</f>
        <v/>
      </c>
      <c r="B4170" s="41">
        <f>IF($M4170&gt;300,"",IF(OR(INDEX(Bemenet!$E$2:$E$301,$M4170)="",INDEX(Bemenet!$F$2:$F$301,$M4170)=""),"",MAX(INDEX(Bemenet!$E$2:$E$301,$M4170),INDEX(Szabalyok!$A:$A,$N4170))))</f>
        <v/>
      </c>
      <c r="C4170" s="41">
        <f>IF($B4170="","",MIN(INDEX(Bemenet!$F$2:$F$301,$M4170),INDEX(Szabalyok!$B:$B,$N4170)))</f>
        <v/>
      </c>
      <c r="D4170" s="5">
        <f>IF(AND($B4170&lt;&gt;"",$C4170&lt;&gt;"",$B4170&lt;=$C4170),INDEX(Bemenet!$G$2:$G$301,$M4170),"")</f>
        <v/>
      </c>
      <c r="E4170" s="6">
        <f>IF(AND($B4170&lt;&gt;"",$C4170&lt;&gt;"",$B4170&lt;=$C4170),INDEX(Bemenet!$D$2:$D$301,$M4170),"")</f>
        <v/>
      </c>
      <c r="F4170" s="5">
        <f>IF(AND($B4170&lt;&gt;"",$C4170&lt;&gt;"",$B4170&lt;=$C4170),$C4170-$B4170+1,"")</f>
        <v/>
      </c>
      <c r="G4170" s="5">
        <f>IF($F4170="","",$F4170*$D4170)</f>
        <v/>
      </c>
      <c r="H4170" s="42">
        <f>IF($G4170="","",$O4170)</f>
        <v/>
      </c>
      <c r="I4170" s="5">
        <f>IF($G4170="","",$G4170*IF($H4170="",$O4170,$H4170)/100)</f>
        <v/>
      </c>
      <c r="J4170" s="5">
        <f>IF(OR($L4170="",NOT(COUNTIFS($L$2:$L4170,$L4170)=1)),"",SUMIFS($G:$G,$L:$L,$L4170))</f>
        <v/>
      </c>
      <c r="K4170" s="5">
        <f>IF(OR($L4170="",NOT(COUNTIFS($L$2:$L4170,$L4170)=1)),"",SUMIFS($I:$I,$L:$L,$L4170))</f>
        <v/>
      </c>
      <c r="L4170" s="6">
        <f>IF($B4170="","",YEAR($B4170))</f>
        <v/>
      </c>
      <c r="M4170" s="6">
        <f>INT((ROW()-2)/39)+1</f>
        <v/>
      </c>
      <c r="N4170" s="6">
        <f>MOD(ROW()-2,39)+2</f>
        <v/>
      </c>
      <c r="O4170" s="42">
        <f>IF(AND($B4170&lt;&gt;"",$C4170&lt;&gt;"",$B4170&lt;=$C4170),INDEX(Szabalyok!$C:$C,$N4170),"")</f>
        <v/>
      </c>
      <c r="P4170">
        <f>IF(D4170="",P4169,P4169+1)</f>
        <v/>
      </c>
    </row>
    <row r="4171">
      <c r="A4171">
        <f>IF(P4171=P4170,0,P4171)</f>
        <v/>
      </c>
      <c r="B4171" s="41">
        <f>IF($M4171&gt;300,"",IF(OR(INDEX(Bemenet!$E$2:$E$301,$M4171)="",INDEX(Bemenet!$F$2:$F$301,$M4171)=""),"",MAX(INDEX(Bemenet!$E$2:$E$301,$M4171),INDEX(Szabalyok!$A:$A,$N4171))))</f>
        <v/>
      </c>
      <c r="C4171" s="41">
        <f>IF($B4171="","",MIN(INDEX(Bemenet!$F$2:$F$301,$M4171),INDEX(Szabalyok!$B:$B,$N4171)))</f>
        <v/>
      </c>
      <c r="D4171" s="5">
        <f>IF(AND($B4171&lt;&gt;"",$C4171&lt;&gt;"",$B4171&lt;=$C4171),INDEX(Bemenet!$G$2:$G$301,$M4171),"")</f>
        <v/>
      </c>
      <c r="E4171" s="6">
        <f>IF(AND($B4171&lt;&gt;"",$C4171&lt;&gt;"",$B4171&lt;=$C4171),INDEX(Bemenet!$D$2:$D$301,$M4171),"")</f>
        <v/>
      </c>
      <c r="F4171" s="5">
        <f>IF(AND($B4171&lt;&gt;"",$C4171&lt;&gt;"",$B4171&lt;=$C4171),$C4171-$B4171+1,"")</f>
        <v/>
      </c>
      <c r="G4171" s="5">
        <f>IF($F4171="","",$F4171*$D4171)</f>
        <v/>
      </c>
      <c r="H4171" s="42">
        <f>IF($G4171="","",$O4171)</f>
        <v/>
      </c>
      <c r="I4171" s="5">
        <f>IF($G4171="","",$G4171*IF($H4171="",$O4171,$H4171)/100)</f>
        <v/>
      </c>
      <c r="J4171" s="5">
        <f>IF(OR($L4171="",NOT(COUNTIFS($L$2:$L4171,$L4171)=1)),"",SUMIFS($G:$G,$L:$L,$L4171))</f>
        <v/>
      </c>
      <c r="K4171" s="5">
        <f>IF(OR($L4171="",NOT(COUNTIFS($L$2:$L4171,$L4171)=1)),"",SUMIFS($I:$I,$L:$L,$L4171))</f>
        <v/>
      </c>
      <c r="L4171" s="6">
        <f>IF($B4171="","",YEAR($B4171))</f>
        <v/>
      </c>
      <c r="M4171" s="6">
        <f>INT((ROW()-2)/39)+1</f>
        <v/>
      </c>
      <c r="N4171" s="6">
        <f>MOD(ROW()-2,39)+2</f>
        <v/>
      </c>
      <c r="O4171" s="42">
        <f>IF(AND($B4171&lt;&gt;"",$C4171&lt;&gt;"",$B4171&lt;=$C4171),INDEX(Szabalyok!$C:$C,$N4171),"")</f>
        <v/>
      </c>
      <c r="P4171">
        <f>IF(D4171="",P4170,P4170+1)</f>
        <v/>
      </c>
    </row>
    <row r="4172">
      <c r="A4172">
        <f>IF(P4172=P4171,0,P4172)</f>
        <v/>
      </c>
      <c r="B4172" s="41">
        <f>IF($M4172&gt;300,"",IF(OR(INDEX(Bemenet!$E$2:$E$301,$M4172)="",INDEX(Bemenet!$F$2:$F$301,$M4172)=""),"",MAX(INDEX(Bemenet!$E$2:$E$301,$M4172),INDEX(Szabalyok!$A:$A,$N4172))))</f>
        <v/>
      </c>
      <c r="C4172" s="41">
        <f>IF($B4172="","",MIN(INDEX(Bemenet!$F$2:$F$301,$M4172),INDEX(Szabalyok!$B:$B,$N4172)))</f>
        <v/>
      </c>
      <c r="D4172" s="5">
        <f>IF(AND($B4172&lt;&gt;"",$C4172&lt;&gt;"",$B4172&lt;=$C4172),INDEX(Bemenet!$G$2:$G$301,$M4172),"")</f>
        <v/>
      </c>
      <c r="E4172" s="6">
        <f>IF(AND($B4172&lt;&gt;"",$C4172&lt;&gt;"",$B4172&lt;=$C4172),INDEX(Bemenet!$D$2:$D$301,$M4172),"")</f>
        <v/>
      </c>
      <c r="F4172" s="5">
        <f>IF(AND($B4172&lt;&gt;"",$C4172&lt;&gt;"",$B4172&lt;=$C4172),$C4172-$B4172+1,"")</f>
        <v/>
      </c>
      <c r="G4172" s="5">
        <f>IF($F4172="","",$F4172*$D4172)</f>
        <v/>
      </c>
      <c r="H4172" s="42">
        <f>IF($G4172="","",$O4172)</f>
        <v/>
      </c>
      <c r="I4172" s="5">
        <f>IF($G4172="","",$G4172*IF($H4172="",$O4172,$H4172)/100)</f>
        <v/>
      </c>
      <c r="J4172" s="5">
        <f>IF(OR($L4172="",NOT(COUNTIFS($L$2:$L4172,$L4172)=1)),"",SUMIFS($G:$G,$L:$L,$L4172))</f>
        <v/>
      </c>
      <c r="K4172" s="5">
        <f>IF(OR($L4172="",NOT(COUNTIFS($L$2:$L4172,$L4172)=1)),"",SUMIFS($I:$I,$L:$L,$L4172))</f>
        <v/>
      </c>
      <c r="L4172" s="6">
        <f>IF($B4172="","",YEAR($B4172))</f>
        <v/>
      </c>
      <c r="M4172" s="6">
        <f>INT((ROW()-2)/39)+1</f>
        <v/>
      </c>
      <c r="N4172" s="6">
        <f>MOD(ROW()-2,39)+2</f>
        <v/>
      </c>
      <c r="O4172" s="42">
        <f>IF(AND($B4172&lt;&gt;"",$C4172&lt;&gt;"",$B4172&lt;=$C4172),INDEX(Szabalyok!$C:$C,$N4172),"")</f>
        <v/>
      </c>
      <c r="P4172">
        <f>IF(D4172="",P4171,P4171+1)</f>
        <v/>
      </c>
    </row>
    <row r="4173">
      <c r="A4173">
        <f>IF(P4173=P4172,0,P4173)</f>
        <v/>
      </c>
      <c r="B4173" s="41">
        <f>IF($M4173&gt;300,"",IF(OR(INDEX(Bemenet!$E$2:$E$301,$M4173)="",INDEX(Bemenet!$F$2:$F$301,$M4173)=""),"",MAX(INDEX(Bemenet!$E$2:$E$301,$M4173),INDEX(Szabalyok!$A:$A,$N4173))))</f>
        <v/>
      </c>
      <c r="C4173" s="41">
        <f>IF($B4173="","",MIN(INDEX(Bemenet!$F$2:$F$301,$M4173),INDEX(Szabalyok!$B:$B,$N4173)))</f>
        <v/>
      </c>
      <c r="D4173" s="5">
        <f>IF(AND($B4173&lt;&gt;"",$C4173&lt;&gt;"",$B4173&lt;=$C4173),INDEX(Bemenet!$G$2:$G$301,$M4173),"")</f>
        <v/>
      </c>
      <c r="E4173" s="6">
        <f>IF(AND($B4173&lt;&gt;"",$C4173&lt;&gt;"",$B4173&lt;=$C4173),INDEX(Bemenet!$D$2:$D$301,$M4173),"")</f>
        <v/>
      </c>
      <c r="F4173" s="5">
        <f>IF(AND($B4173&lt;&gt;"",$C4173&lt;&gt;"",$B4173&lt;=$C4173),$C4173-$B4173+1,"")</f>
        <v/>
      </c>
      <c r="G4173" s="5">
        <f>IF($F4173="","",$F4173*$D4173)</f>
        <v/>
      </c>
      <c r="H4173" s="42">
        <f>IF($G4173="","",$O4173)</f>
        <v/>
      </c>
      <c r="I4173" s="5">
        <f>IF($G4173="","",$G4173*IF($H4173="",$O4173,$H4173)/100)</f>
        <v/>
      </c>
      <c r="J4173" s="5">
        <f>IF(OR($L4173="",NOT(COUNTIFS($L$2:$L4173,$L4173)=1)),"",SUMIFS($G:$G,$L:$L,$L4173))</f>
        <v/>
      </c>
      <c r="K4173" s="5">
        <f>IF(OR($L4173="",NOT(COUNTIFS($L$2:$L4173,$L4173)=1)),"",SUMIFS($I:$I,$L:$L,$L4173))</f>
        <v/>
      </c>
      <c r="L4173" s="6">
        <f>IF($B4173="","",YEAR($B4173))</f>
        <v/>
      </c>
      <c r="M4173" s="6">
        <f>INT((ROW()-2)/39)+1</f>
        <v/>
      </c>
      <c r="N4173" s="6">
        <f>MOD(ROW()-2,39)+2</f>
        <v/>
      </c>
      <c r="O4173" s="42">
        <f>IF(AND($B4173&lt;&gt;"",$C4173&lt;&gt;"",$B4173&lt;=$C4173),INDEX(Szabalyok!$C:$C,$N4173),"")</f>
        <v/>
      </c>
      <c r="P4173">
        <f>IF(D4173="",P4172,P4172+1)</f>
        <v/>
      </c>
    </row>
    <row r="4174">
      <c r="A4174">
        <f>IF(P4174=P4173,0,P4174)</f>
        <v/>
      </c>
      <c r="B4174" s="41">
        <f>IF($M4174&gt;300,"",IF(OR(INDEX(Bemenet!$E$2:$E$301,$M4174)="",INDEX(Bemenet!$F$2:$F$301,$M4174)=""),"",MAX(INDEX(Bemenet!$E$2:$E$301,$M4174),INDEX(Szabalyok!$A:$A,$N4174))))</f>
        <v/>
      </c>
      <c r="C4174" s="41">
        <f>IF($B4174="","",MIN(INDEX(Bemenet!$F$2:$F$301,$M4174),INDEX(Szabalyok!$B:$B,$N4174)))</f>
        <v/>
      </c>
      <c r="D4174" s="5">
        <f>IF(AND($B4174&lt;&gt;"",$C4174&lt;&gt;"",$B4174&lt;=$C4174),INDEX(Bemenet!$G$2:$G$301,$M4174),"")</f>
        <v/>
      </c>
      <c r="E4174" s="6">
        <f>IF(AND($B4174&lt;&gt;"",$C4174&lt;&gt;"",$B4174&lt;=$C4174),INDEX(Bemenet!$D$2:$D$301,$M4174),"")</f>
        <v/>
      </c>
      <c r="F4174" s="5">
        <f>IF(AND($B4174&lt;&gt;"",$C4174&lt;&gt;"",$B4174&lt;=$C4174),$C4174-$B4174+1,"")</f>
        <v/>
      </c>
      <c r="G4174" s="5">
        <f>IF($F4174="","",$F4174*$D4174)</f>
        <v/>
      </c>
      <c r="H4174" s="42">
        <f>IF($G4174="","",$O4174)</f>
        <v/>
      </c>
      <c r="I4174" s="5">
        <f>IF($G4174="","",$G4174*IF($H4174="",$O4174,$H4174)/100)</f>
        <v/>
      </c>
      <c r="J4174" s="5">
        <f>IF(OR($L4174="",NOT(COUNTIFS($L$2:$L4174,$L4174)=1)),"",SUMIFS($G:$G,$L:$L,$L4174))</f>
        <v/>
      </c>
      <c r="K4174" s="5">
        <f>IF(OR($L4174="",NOT(COUNTIFS($L$2:$L4174,$L4174)=1)),"",SUMIFS($I:$I,$L:$L,$L4174))</f>
        <v/>
      </c>
      <c r="L4174" s="6">
        <f>IF($B4174="","",YEAR($B4174))</f>
        <v/>
      </c>
      <c r="M4174" s="6">
        <f>INT((ROW()-2)/39)+1</f>
        <v/>
      </c>
      <c r="N4174" s="6">
        <f>MOD(ROW()-2,39)+2</f>
        <v/>
      </c>
      <c r="O4174" s="42">
        <f>IF(AND($B4174&lt;&gt;"",$C4174&lt;&gt;"",$B4174&lt;=$C4174),INDEX(Szabalyok!$C:$C,$N4174),"")</f>
        <v/>
      </c>
      <c r="P4174">
        <f>IF(D4174="",P4173,P4173+1)</f>
        <v/>
      </c>
    </row>
    <row r="4175">
      <c r="A4175">
        <f>IF(P4175=P4174,0,P4175)</f>
        <v/>
      </c>
      <c r="B4175" s="41">
        <f>IF($M4175&gt;300,"",IF(OR(INDEX(Bemenet!$E$2:$E$301,$M4175)="",INDEX(Bemenet!$F$2:$F$301,$M4175)=""),"",MAX(INDEX(Bemenet!$E$2:$E$301,$M4175),INDEX(Szabalyok!$A:$A,$N4175))))</f>
        <v/>
      </c>
      <c r="C4175" s="41">
        <f>IF($B4175="","",MIN(INDEX(Bemenet!$F$2:$F$301,$M4175),INDEX(Szabalyok!$B:$B,$N4175)))</f>
        <v/>
      </c>
      <c r="D4175" s="5">
        <f>IF(AND($B4175&lt;&gt;"",$C4175&lt;&gt;"",$B4175&lt;=$C4175),INDEX(Bemenet!$G$2:$G$301,$M4175),"")</f>
        <v/>
      </c>
      <c r="E4175" s="6">
        <f>IF(AND($B4175&lt;&gt;"",$C4175&lt;&gt;"",$B4175&lt;=$C4175),INDEX(Bemenet!$D$2:$D$301,$M4175),"")</f>
        <v/>
      </c>
      <c r="F4175" s="5">
        <f>IF(AND($B4175&lt;&gt;"",$C4175&lt;&gt;"",$B4175&lt;=$C4175),$C4175-$B4175+1,"")</f>
        <v/>
      </c>
      <c r="G4175" s="5">
        <f>IF($F4175="","",$F4175*$D4175)</f>
        <v/>
      </c>
      <c r="H4175" s="42">
        <f>IF($G4175="","",$O4175)</f>
        <v/>
      </c>
      <c r="I4175" s="5">
        <f>IF($G4175="","",$G4175*IF($H4175="",$O4175,$H4175)/100)</f>
        <v/>
      </c>
      <c r="J4175" s="5">
        <f>IF(OR($L4175="",NOT(COUNTIFS($L$2:$L4175,$L4175)=1)),"",SUMIFS($G:$G,$L:$L,$L4175))</f>
        <v/>
      </c>
      <c r="K4175" s="5">
        <f>IF(OR($L4175="",NOT(COUNTIFS($L$2:$L4175,$L4175)=1)),"",SUMIFS($I:$I,$L:$L,$L4175))</f>
        <v/>
      </c>
      <c r="L4175" s="6">
        <f>IF($B4175="","",YEAR($B4175))</f>
        <v/>
      </c>
      <c r="M4175" s="6">
        <f>INT((ROW()-2)/39)+1</f>
        <v/>
      </c>
      <c r="N4175" s="6">
        <f>MOD(ROW()-2,39)+2</f>
        <v/>
      </c>
      <c r="O4175" s="42">
        <f>IF(AND($B4175&lt;&gt;"",$C4175&lt;&gt;"",$B4175&lt;=$C4175),INDEX(Szabalyok!$C:$C,$N4175),"")</f>
        <v/>
      </c>
      <c r="P4175">
        <f>IF(D4175="",P4174,P4174+1)</f>
        <v/>
      </c>
    </row>
    <row r="4176">
      <c r="A4176">
        <f>IF(P4176=P4175,0,P4176)</f>
        <v/>
      </c>
      <c r="B4176" s="41">
        <f>IF($M4176&gt;300,"",IF(OR(INDEX(Bemenet!$E$2:$E$301,$M4176)="",INDEX(Bemenet!$F$2:$F$301,$M4176)=""),"",MAX(INDEX(Bemenet!$E$2:$E$301,$M4176),INDEX(Szabalyok!$A:$A,$N4176))))</f>
        <v/>
      </c>
      <c r="C4176" s="41">
        <f>IF($B4176="","",MIN(INDEX(Bemenet!$F$2:$F$301,$M4176),INDEX(Szabalyok!$B:$B,$N4176)))</f>
        <v/>
      </c>
      <c r="D4176" s="5">
        <f>IF(AND($B4176&lt;&gt;"",$C4176&lt;&gt;"",$B4176&lt;=$C4176),INDEX(Bemenet!$G$2:$G$301,$M4176),"")</f>
        <v/>
      </c>
      <c r="E4176" s="6">
        <f>IF(AND($B4176&lt;&gt;"",$C4176&lt;&gt;"",$B4176&lt;=$C4176),INDEX(Bemenet!$D$2:$D$301,$M4176),"")</f>
        <v/>
      </c>
      <c r="F4176" s="5">
        <f>IF(AND($B4176&lt;&gt;"",$C4176&lt;&gt;"",$B4176&lt;=$C4176),$C4176-$B4176+1,"")</f>
        <v/>
      </c>
      <c r="G4176" s="5">
        <f>IF($F4176="","",$F4176*$D4176)</f>
        <v/>
      </c>
      <c r="H4176" s="42">
        <f>IF($G4176="","",$O4176)</f>
        <v/>
      </c>
      <c r="I4176" s="5">
        <f>IF($G4176="","",$G4176*IF($H4176="",$O4176,$H4176)/100)</f>
        <v/>
      </c>
      <c r="J4176" s="5">
        <f>IF(OR($L4176="",NOT(COUNTIFS($L$2:$L4176,$L4176)=1)),"",SUMIFS($G:$G,$L:$L,$L4176))</f>
        <v/>
      </c>
      <c r="K4176" s="5">
        <f>IF(OR($L4176="",NOT(COUNTIFS($L$2:$L4176,$L4176)=1)),"",SUMIFS($I:$I,$L:$L,$L4176))</f>
        <v/>
      </c>
      <c r="L4176" s="6">
        <f>IF($B4176="","",YEAR($B4176))</f>
        <v/>
      </c>
      <c r="M4176" s="6">
        <f>INT((ROW()-2)/39)+1</f>
        <v/>
      </c>
      <c r="N4176" s="6">
        <f>MOD(ROW()-2,39)+2</f>
        <v/>
      </c>
      <c r="O4176" s="42">
        <f>IF(AND($B4176&lt;&gt;"",$C4176&lt;&gt;"",$B4176&lt;=$C4176),INDEX(Szabalyok!$C:$C,$N4176),"")</f>
        <v/>
      </c>
      <c r="P4176">
        <f>IF(D4176="",P4175,P4175+1)</f>
        <v/>
      </c>
    </row>
    <row r="4177">
      <c r="A4177">
        <f>IF(P4177=P4176,0,P4177)</f>
        <v/>
      </c>
      <c r="B4177" s="41">
        <f>IF($M4177&gt;300,"",IF(OR(INDEX(Bemenet!$E$2:$E$301,$M4177)="",INDEX(Bemenet!$F$2:$F$301,$M4177)=""),"",MAX(INDEX(Bemenet!$E$2:$E$301,$M4177),INDEX(Szabalyok!$A:$A,$N4177))))</f>
        <v/>
      </c>
      <c r="C4177" s="41">
        <f>IF($B4177="","",MIN(INDEX(Bemenet!$F$2:$F$301,$M4177),INDEX(Szabalyok!$B:$B,$N4177)))</f>
        <v/>
      </c>
      <c r="D4177" s="5">
        <f>IF(AND($B4177&lt;&gt;"",$C4177&lt;&gt;"",$B4177&lt;=$C4177),INDEX(Bemenet!$G$2:$G$301,$M4177),"")</f>
        <v/>
      </c>
      <c r="E4177" s="6">
        <f>IF(AND($B4177&lt;&gt;"",$C4177&lt;&gt;"",$B4177&lt;=$C4177),INDEX(Bemenet!$D$2:$D$301,$M4177),"")</f>
        <v/>
      </c>
      <c r="F4177" s="5">
        <f>IF(AND($B4177&lt;&gt;"",$C4177&lt;&gt;"",$B4177&lt;=$C4177),$C4177-$B4177+1,"")</f>
        <v/>
      </c>
      <c r="G4177" s="5">
        <f>IF($F4177="","",$F4177*$D4177)</f>
        <v/>
      </c>
      <c r="H4177" s="42">
        <f>IF($G4177="","",$O4177)</f>
        <v/>
      </c>
      <c r="I4177" s="5">
        <f>IF($G4177="","",$G4177*IF($H4177="",$O4177,$H4177)/100)</f>
        <v/>
      </c>
      <c r="J4177" s="5">
        <f>IF(OR($L4177="",NOT(COUNTIFS($L$2:$L4177,$L4177)=1)),"",SUMIFS($G:$G,$L:$L,$L4177))</f>
        <v/>
      </c>
      <c r="K4177" s="5">
        <f>IF(OR($L4177="",NOT(COUNTIFS($L$2:$L4177,$L4177)=1)),"",SUMIFS($I:$I,$L:$L,$L4177))</f>
        <v/>
      </c>
      <c r="L4177" s="6">
        <f>IF($B4177="","",YEAR($B4177))</f>
        <v/>
      </c>
      <c r="M4177" s="6">
        <f>INT((ROW()-2)/39)+1</f>
        <v/>
      </c>
      <c r="N4177" s="6">
        <f>MOD(ROW()-2,39)+2</f>
        <v/>
      </c>
      <c r="O4177" s="42">
        <f>IF(AND($B4177&lt;&gt;"",$C4177&lt;&gt;"",$B4177&lt;=$C4177),INDEX(Szabalyok!$C:$C,$N4177),"")</f>
        <v/>
      </c>
      <c r="P4177">
        <f>IF(D4177="",P4176,P4176+1)</f>
        <v/>
      </c>
    </row>
    <row r="4178">
      <c r="A4178">
        <f>IF(P4178=P4177,0,P4178)</f>
        <v/>
      </c>
      <c r="B4178" s="41">
        <f>IF($M4178&gt;300,"",IF(OR(INDEX(Bemenet!$E$2:$E$301,$M4178)="",INDEX(Bemenet!$F$2:$F$301,$M4178)=""),"",MAX(INDEX(Bemenet!$E$2:$E$301,$M4178),INDEX(Szabalyok!$A:$A,$N4178))))</f>
        <v/>
      </c>
      <c r="C4178" s="41">
        <f>IF($B4178="","",MIN(INDEX(Bemenet!$F$2:$F$301,$M4178),INDEX(Szabalyok!$B:$B,$N4178)))</f>
        <v/>
      </c>
      <c r="D4178" s="5">
        <f>IF(AND($B4178&lt;&gt;"",$C4178&lt;&gt;"",$B4178&lt;=$C4178),INDEX(Bemenet!$G$2:$G$301,$M4178),"")</f>
        <v/>
      </c>
      <c r="E4178" s="6">
        <f>IF(AND($B4178&lt;&gt;"",$C4178&lt;&gt;"",$B4178&lt;=$C4178),INDEX(Bemenet!$D$2:$D$301,$M4178),"")</f>
        <v/>
      </c>
      <c r="F4178" s="5">
        <f>IF(AND($B4178&lt;&gt;"",$C4178&lt;&gt;"",$B4178&lt;=$C4178),$C4178-$B4178+1,"")</f>
        <v/>
      </c>
      <c r="G4178" s="5">
        <f>IF($F4178="","",$F4178*$D4178)</f>
        <v/>
      </c>
      <c r="H4178" s="42">
        <f>IF($G4178="","",$O4178)</f>
        <v/>
      </c>
      <c r="I4178" s="5">
        <f>IF($G4178="","",$G4178*IF($H4178="",$O4178,$H4178)/100)</f>
        <v/>
      </c>
      <c r="J4178" s="5">
        <f>IF(OR($L4178="",NOT(COUNTIFS($L$2:$L4178,$L4178)=1)),"",SUMIFS($G:$G,$L:$L,$L4178))</f>
        <v/>
      </c>
      <c r="K4178" s="5">
        <f>IF(OR($L4178="",NOT(COUNTIFS($L$2:$L4178,$L4178)=1)),"",SUMIFS($I:$I,$L:$L,$L4178))</f>
        <v/>
      </c>
      <c r="L4178" s="6">
        <f>IF($B4178="","",YEAR($B4178))</f>
        <v/>
      </c>
      <c r="M4178" s="6">
        <f>INT((ROW()-2)/39)+1</f>
        <v/>
      </c>
      <c r="N4178" s="6">
        <f>MOD(ROW()-2,39)+2</f>
        <v/>
      </c>
      <c r="O4178" s="42">
        <f>IF(AND($B4178&lt;&gt;"",$C4178&lt;&gt;"",$B4178&lt;=$C4178),INDEX(Szabalyok!$C:$C,$N4178),"")</f>
        <v/>
      </c>
      <c r="P4178">
        <f>IF(D4178="",P4177,P4177+1)</f>
        <v/>
      </c>
    </row>
    <row r="4179">
      <c r="A4179">
        <f>IF(P4179=P4178,0,P4179)</f>
        <v/>
      </c>
      <c r="B4179" s="41">
        <f>IF($M4179&gt;300,"",IF(OR(INDEX(Bemenet!$E$2:$E$301,$M4179)="",INDEX(Bemenet!$F$2:$F$301,$M4179)=""),"",MAX(INDEX(Bemenet!$E$2:$E$301,$M4179),INDEX(Szabalyok!$A:$A,$N4179))))</f>
        <v/>
      </c>
      <c r="C4179" s="41">
        <f>IF($B4179="","",MIN(INDEX(Bemenet!$F$2:$F$301,$M4179),INDEX(Szabalyok!$B:$B,$N4179)))</f>
        <v/>
      </c>
      <c r="D4179" s="5">
        <f>IF(AND($B4179&lt;&gt;"",$C4179&lt;&gt;"",$B4179&lt;=$C4179),INDEX(Bemenet!$G$2:$G$301,$M4179),"")</f>
        <v/>
      </c>
      <c r="E4179" s="6">
        <f>IF(AND($B4179&lt;&gt;"",$C4179&lt;&gt;"",$B4179&lt;=$C4179),INDEX(Bemenet!$D$2:$D$301,$M4179),"")</f>
        <v/>
      </c>
      <c r="F4179" s="5">
        <f>IF(AND($B4179&lt;&gt;"",$C4179&lt;&gt;"",$B4179&lt;=$C4179),$C4179-$B4179+1,"")</f>
        <v/>
      </c>
      <c r="G4179" s="5">
        <f>IF($F4179="","",$F4179*$D4179)</f>
        <v/>
      </c>
      <c r="H4179" s="42">
        <f>IF($G4179="","",$O4179)</f>
        <v/>
      </c>
      <c r="I4179" s="5">
        <f>IF($G4179="","",$G4179*IF($H4179="",$O4179,$H4179)/100)</f>
        <v/>
      </c>
      <c r="J4179" s="5">
        <f>IF(OR($L4179="",NOT(COUNTIFS($L$2:$L4179,$L4179)=1)),"",SUMIFS($G:$G,$L:$L,$L4179))</f>
        <v/>
      </c>
      <c r="K4179" s="5">
        <f>IF(OR($L4179="",NOT(COUNTIFS($L$2:$L4179,$L4179)=1)),"",SUMIFS($I:$I,$L:$L,$L4179))</f>
        <v/>
      </c>
      <c r="L4179" s="6">
        <f>IF($B4179="","",YEAR($B4179))</f>
        <v/>
      </c>
      <c r="M4179" s="6">
        <f>INT((ROW()-2)/39)+1</f>
        <v/>
      </c>
      <c r="N4179" s="6">
        <f>MOD(ROW()-2,39)+2</f>
        <v/>
      </c>
      <c r="O4179" s="42">
        <f>IF(AND($B4179&lt;&gt;"",$C4179&lt;&gt;"",$B4179&lt;=$C4179),INDEX(Szabalyok!$C:$C,$N4179),"")</f>
        <v/>
      </c>
      <c r="P4179">
        <f>IF(D4179="",P4178,P4178+1)</f>
        <v/>
      </c>
    </row>
    <row r="4180">
      <c r="A4180">
        <f>IF(P4180=P4179,0,P4180)</f>
        <v/>
      </c>
      <c r="B4180" s="41">
        <f>IF($M4180&gt;300,"",IF(OR(INDEX(Bemenet!$E$2:$E$301,$M4180)="",INDEX(Bemenet!$F$2:$F$301,$M4180)=""),"",MAX(INDEX(Bemenet!$E$2:$E$301,$M4180),INDEX(Szabalyok!$A:$A,$N4180))))</f>
        <v/>
      </c>
      <c r="C4180" s="41">
        <f>IF($B4180="","",MIN(INDEX(Bemenet!$F$2:$F$301,$M4180),INDEX(Szabalyok!$B:$B,$N4180)))</f>
        <v/>
      </c>
      <c r="D4180" s="5">
        <f>IF(AND($B4180&lt;&gt;"",$C4180&lt;&gt;"",$B4180&lt;=$C4180),INDEX(Bemenet!$G$2:$G$301,$M4180),"")</f>
        <v/>
      </c>
      <c r="E4180" s="6">
        <f>IF(AND($B4180&lt;&gt;"",$C4180&lt;&gt;"",$B4180&lt;=$C4180),INDEX(Bemenet!$D$2:$D$301,$M4180),"")</f>
        <v/>
      </c>
      <c r="F4180" s="5">
        <f>IF(AND($B4180&lt;&gt;"",$C4180&lt;&gt;"",$B4180&lt;=$C4180),$C4180-$B4180+1,"")</f>
        <v/>
      </c>
      <c r="G4180" s="5">
        <f>IF($F4180="","",$F4180*$D4180)</f>
        <v/>
      </c>
      <c r="H4180" s="42">
        <f>IF($G4180="","",$O4180)</f>
        <v/>
      </c>
      <c r="I4180" s="5">
        <f>IF($G4180="","",$G4180*IF($H4180="",$O4180,$H4180)/100)</f>
        <v/>
      </c>
      <c r="J4180" s="5">
        <f>IF(OR($L4180="",NOT(COUNTIFS($L$2:$L4180,$L4180)=1)),"",SUMIFS($G:$G,$L:$L,$L4180))</f>
        <v/>
      </c>
      <c r="K4180" s="5">
        <f>IF(OR($L4180="",NOT(COUNTIFS($L$2:$L4180,$L4180)=1)),"",SUMIFS($I:$I,$L:$L,$L4180))</f>
        <v/>
      </c>
      <c r="L4180" s="6">
        <f>IF($B4180="","",YEAR($B4180))</f>
        <v/>
      </c>
      <c r="M4180" s="6">
        <f>INT((ROW()-2)/39)+1</f>
        <v/>
      </c>
      <c r="N4180" s="6">
        <f>MOD(ROW()-2,39)+2</f>
        <v/>
      </c>
      <c r="O4180" s="42">
        <f>IF(AND($B4180&lt;&gt;"",$C4180&lt;&gt;"",$B4180&lt;=$C4180),INDEX(Szabalyok!$C:$C,$N4180),"")</f>
        <v/>
      </c>
      <c r="P4180">
        <f>IF(D4180="",P4179,P4179+1)</f>
        <v/>
      </c>
    </row>
    <row r="4181">
      <c r="A4181">
        <f>IF(P4181=P4180,0,P4181)</f>
        <v/>
      </c>
      <c r="B4181" s="41">
        <f>IF($M4181&gt;300,"",IF(OR(INDEX(Bemenet!$E$2:$E$301,$M4181)="",INDEX(Bemenet!$F$2:$F$301,$M4181)=""),"",MAX(INDEX(Bemenet!$E$2:$E$301,$M4181),INDEX(Szabalyok!$A:$A,$N4181))))</f>
        <v/>
      </c>
      <c r="C4181" s="41">
        <f>IF($B4181="","",MIN(INDEX(Bemenet!$F$2:$F$301,$M4181),INDEX(Szabalyok!$B:$B,$N4181)))</f>
        <v/>
      </c>
      <c r="D4181" s="5">
        <f>IF(AND($B4181&lt;&gt;"",$C4181&lt;&gt;"",$B4181&lt;=$C4181),INDEX(Bemenet!$G$2:$G$301,$M4181),"")</f>
        <v/>
      </c>
      <c r="E4181" s="6">
        <f>IF(AND($B4181&lt;&gt;"",$C4181&lt;&gt;"",$B4181&lt;=$C4181),INDEX(Bemenet!$D$2:$D$301,$M4181),"")</f>
        <v/>
      </c>
      <c r="F4181" s="5">
        <f>IF(AND($B4181&lt;&gt;"",$C4181&lt;&gt;"",$B4181&lt;=$C4181),$C4181-$B4181+1,"")</f>
        <v/>
      </c>
      <c r="G4181" s="5">
        <f>IF($F4181="","",$F4181*$D4181)</f>
        <v/>
      </c>
      <c r="H4181" s="42">
        <f>IF($G4181="","",$O4181)</f>
        <v/>
      </c>
      <c r="I4181" s="5">
        <f>IF($G4181="","",$G4181*IF($H4181="",$O4181,$H4181)/100)</f>
        <v/>
      </c>
      <c r="J4181" s="5">
        <f>IF(OR($L4181="",NOT(COUNTIFS($L$2:$L4181,$L4181)=1)),"",SUMIFS($G:$G,$L:$L,$L4181))</f>
        <v/>
      </c>
      <c r="K4181" s="5">
        <f>IF(OR($L4181="",NOT(COUNTIFS($L$2:$L4181,$L4181)=1)),"",SUMIFS($I:$I,$L:$L,$L4181))</f>
        <v/>
      </c>
      <c r="L4181" s="6">
        <f>IF($B4181="","",YEAR($B4181))</f>
        <v/>
      </c>
      <c r="M4181" s="6">
        <f>INT((ROW()-2)/39)+1</f>
        <v/>
      </c>
      <c r="N4181" s="6">
        <f>MOD(ROW()-2,39)+2</f>
        <v/>
      </c>
      <c r="O4181" s="42">
        <f>IF(AND($B4181&lt;&gt;"",$C4181&lt;&gt;"",$B4181&lt;=$C4181),INDEX(Szabalyok!$C:$C,$N4181),"")</f>
        <v/>
      </c>
      <c r="P4181">
        <f>IF(D4181="",P4180,P4180+1)</f>
        <v/>
      </c>
    </row>
    <row r="4182">
      <c r="A4182">
        <f>IF(P4182=P4181,0,P4182)</f>
        <v/>
      </c>
      <c r="B4182" s="41">
        <f>IF($M4182&gt;300,"",IF(OR(INDEX(Bemenet!$E$2:$E$301,$M4182)="",INDEX(Bemenet!$F$2:$F$301,$M4182)=""),"",MAX(INDEX(Bemenet!$E$2:$E$301,$M4182),INDEX(Szabalyok!$A:$A,$N4182))))</f>
        <v/>
      </c>
      <c r="C4182" s="41">
        <f>IF($B4182="","",MIN(INDEX(Bemenet!$F$2:$F$301,$M4182),INDEX(Szabalyok!$B:$B,$N4182)))</f>
        <v/>
      </c>
      <c r="D4182" s="5">
        <f>IF(AND($B4182&lt;&gt;"",$C4182&lt;&gt;"",$B4182&lt;=$C4182),INDEX(Bemenet!$G$2:$G$301,$M4182),"")</f>
        <v/>
      </c>
      <c r="E4182" s="6">
        <f>IF(AND($B4182&lt;&gt;"",$C4182&lt;&gt;"",$B4182&lt;=$C4182),INDEX(Bemenet!$D$2:$D$301,$M4182),"")</f>
        <v/>
      </c>
      <c r="F4182" s="5">
        <f>IF(AND($B4182&lt;&gt;"",$C4182&lt;&gt;"",$B4182&lt;=$C4182),$C4182-$B4182+1,"")</f>
        <v/>
      </c>
      <c r="G4182" s="5">
        <f>IF($F4182="","",$F4182*$D4182)</f>
        <v/>
      </c>
      <c r="H4182" s="42">
        <f>IF($G4182="","",$O4182)</f>
        <v/>
      </c>
      <c r="I4182" s="5">
        <f>IF($G4182="","",$G4182*IF($H4182="",$O4182,$H4182)/100)</f>
        <v/>
      </c>
      <c r="J4182" s="5">
        <f>IF(OR($L4182="",NOT(COUNTIFS($L$2:$L4182,$L4182)=1)),"",SUMIFS($G:$G,$L:$L,$L4182))</f>
        <v/>
      </c>
      <c r="K4182" s="5">
        <f>IF(OR($L4182="",NOT(COUNTIFS($L$2:$L4182,$L4182)=1)),"",SUMIFS($I:$I,$L:$L,$L4182))</f>
        <v/>
      </c>
      <c r="L4182" s="6">
        <f>IF($B4182="","",YEAR($B4182))</f>
        <v/>
      </c>
      <c r="M4182" s="6">
        <f>INT((ROW()-2)/39)+1</f>
        <v/>
      </c>
      <c r="N4182" s="6">
        <f>MOD(ROW()-2,39)+2</f>
        <v/>
      </c>
      <c r="O4182" s="42">
        <f>IF(AND($B4182&lt;&gt;"",$C4182&lt;&gt;"",$B4182&lt;=$C4182),INDEX(Szabalyok!$C:$C,$N4182),"")</f>
        <v/>
      </c>
      <c r="P4182">
        <f>IF(D4182="",P4181,P4181+1)</f>
        <v/>
      </c>
    </row>
    <row r="4183">
      <c r="A4183">
        <f>IF(P4183=P4182,0,P4183)</f>
        <v/>
      </c>
      <c r="B4183" s="41">
        <f>IF($M4183&gt;300,"",IF(OR(INDEX(Bemenet!$E$2:$E$301,$M4183)="",INDEX(Bemenet!$F$2:$F$301,$M4183)=""),"",MAX(INDEX(Bemenet!$E$2:$E$301,$M4183),INDEX(Szabalyok!$A:$A,$N4183))))</f>
        <v/>
      </c>
      <c r="C4183" s="41">
        <f>IF($B4183="","",MIN(INDEX(Bemenet!$F$2:$F$301,$M4183),INDEX(Szabalyok!$B:$B,$N4183)))</f>
        <v/>
      </c>
      <c r="D4183" s="5">
        <f>IF(AND($B4183&lt;&gt;"",$C4183&lt;&gt;"",$B4183&lt;=$C4183),INDEX(Bemenet!$G$2:$G$301,$M4183),"")</f>
        <v/>
      </c>
      <c r="E4183" s="6">
        <f>IF(AND($B4183&lt;&gt;"",$C4183&lt;&gt;"",$B4183&lt;=$C4183),INDEX(Bemenet!$D$2:$D$301,$M4183),"")</f>
        <v/>
      </c>
      <c r="F4183" s="5">
        <f>IF(AND($B4183&lt;&gt;"",$C4183&lt;&gt;"",$B4183&lt;=$C4183),$C4183-$B4183+1,"")</f>
        <v/>
      </c>
      <c r="G4183" s="5">
        <f>IF($F4183="","",$F4183*$D4183)</f>
        <v/>
      </c>
      <c r="H4183" s="42">
        <f>IF($G4183="","",$O4183)</f>
        <v/>
      </c>
      <c r="I4183" s="5">
        <f>IF($G4183="","",$G4183*IF($H4183="",$O4183,$H4183)/100)</f>
        <v/>
      </c>
      <c r="J4183" s="5">
        <f>IF(OR($L4183="",NOT(COUNTIFS($L$2:$L4183,$L4183)=1)),"",SUMIFS($G:$G,$L:$L,$L4183))</f>
        <v/>
      </c>
      <c r="K4183" s="5">
        <f>IF(OR($L4183="",NOT(COUNTIFS($L$2:$L4183,$L4183)=1)),"",SUMIFS($I:$I,$L:$L,$L4183))</f>
        <v/>
      </c>
      <c r="L4183" s="6">
        <f>IF($B4183="","",YEAR($B4183))</f>
        <v/>
      </c>
      <c r="M4183" s="6">
        <f>INT((ROW()-2)/39)+1</f>
        <v/>
      </c>
      <c r="N4183" s="6">
        <f>MOD(ROW()-2,39)+2</f>
        <v/>
      </c>
      <c r="O4183" s="42">
        <f>IF(AND($B4183&lt;&gt;"",$C4183&lt;&gt;"",$B4183&lt;=$C4183),INDEX(Szabalyok!$C:$C,$N4183),"")</f>
        <v/>
      </c>
      <c r="P4183">
        <f>IF(D4183="",P4182,P4182+1)</f>
        <v/>
      </c>
    </row>
    <row r="4184">
      <c r="A4184">
        <f>IF(P4184=P4183,0,P4184)</f>
        <v/>
      </c>
      <c r="B4184" s="41">
        <f>IF($M4184&gt;300,"",IF(OR(INDEX(Bemenet!$E$2:$E$301,$M4184)="",INDEX(Bemenet!$F$2:$F$301,$M4184)=""),"",MAX(INDEX(Bemenet!$E$2:$E$301,$M4184),INDEX(Szabalyok!$A:$A,$N4184))))</f>
        <v/>
      </c>
      <c r="C4184" s="41">
        <f>IF($B4184="","",MIN(INDEX(Bemenet!$F$2:$F$301,$M4184),INDEX(Szabalyok!$B:$B,$N4184)))</f>
        <v/>
      </c>
      <c r="D4184" s="5">
        <f>IF(AND($B4184&lt;&gt;"",$C4184&lt;&gt;"",$B4184&lt;=$C4184),INDEX(Bemenet!$G$2:$G$301,$M4184),"")</f>
        <v/>
      </c>
      <c r="E4184" s="6">
        <f>IF(AND($B4184&lt;&gt;"",$C4184&lt;&gt;"",$B4184&lt;=$C4184),INDEX(Bemenet!$D$2:$D$301,$M4184),"")</f>
        <v/>
      </c>
      <c r="F4184" s="5">
        <f>IF(AND($B4184&lt;&gt;"",$C4184&lt;&gt;"",$B4184&lt;=$C4184),$C4184-$B4184+1,"")</f>
        <v/>
      </c>
      <c r="G4184" s="5">
        <f>IF($F4184="","",$F4184*$D4184)</f>
        <v/>
      </c>
      <c r="H4184" s="42">
        <f>IF($G4184="","",$O4184)</f>
        <v/>
      </c>
      <c r="I4184" s="5">
        <f>IF($G4184="","",$G4184*IF($H4184="",$O4184,$H4184)/100)</f>
        <v/>
      </c>
      <c r="J4184" s="5">
        <f>IF(OR($L4184="",NOT(COUNTIFS($L$2:$L4184,$L4184)=1)),"",SUMIFS($G:$G,$L:$L,$L4184))</f>
        <v/>
      </c>
      <c r="K4184" s="5">
        <f>IF(OR($L4184="",NOT(COUNTIFS($L$2:$L4184,$L4184)=1)),"",SUMIFS($I:$I,$L:$L,$L4184))</f>
        <v/>
      </c>
      <c r="L4184" s="6">
        <f>IF($B4184="","",YEAR($B4184))</f>
        <v/>
      </c>
      <c r="M4184" s="6">
        <f>INT((ROW()-2)/39)+1</f>
        <v/>
      </c>
      <c r="N4184" s="6">
        <f>MOD(ROW()-2,39)+2</f>
        <v/>
      </c>
      <c r="O4184" s="42">
        <f>IF(AND($B4184&lt;&gt;"",$C4184&lt;&gt;"",$B4184&lt;=$C4184),INDEX(Szabalyok!$C:$C,$N4184),"")</f>
        <v/>
      </c>
      <c r="P4184">
        <f>IF(D4184="",P4183,P4183+1)</f>
        <v/>
      </c>
    </row>
    <row r="4185">
      <c r="A4185">
        <f>IF(P4185=P4184,0,P4185)</f>
        <v/>
      </c>
      <c r="B4185" s="41">
        <f>IF($M4185&gt;300,"",IF(OR(INDEX(Bemenet!$E$2:$E$301,$M4185)="",INDEX(Bemenet!$F$2:$F$301,$M4185)=""),"",MAX(INDEX(Bemenet!$E$2:$E$301,$M4185),INDEX(Szabalyok!$A:$A,$N4185))))</f>
        <v/>
      </c>
      <c r="C4185" s="41">
        <f>IF($B4185="","",MIN(INDEX(Bemenet!$F$2:$F$301,$M4185),INDEX(Szabalyok!$B:$B,$N4185)))</f>
        <v/>
      </c>
      <c r="D4185" s="5">
        <f>IF(AND($B4185&lt;&gt;"",$C4185&lt;&gt;"",$B4185&lt;=$C4185),INDEX(Bemenet!$G$2:$G$301,$M4185),"")</f>
        <v/>
      </c>
      <c r="E4185" s="6">
        <f>IF(AND($B4185&lt;&gt;"",$C4185&lt;&gt;"",$B4185&lt;=$C4185),INDEX(Bemenet!$D$2:$D$301,$M4185),"")</f>
        <v/>
      </c>
      <c r="F4185" s="5">
        <f>IF(AND($B4185&lt;&gt;"",$C4185&lt;&gt;"",$B4185&lt;=$C4185),$C4185-$B4185+1,"")</f>
        <v/>
      </c>
      <c r="G4185" s="5">
        <f>IF($F4185="","",$F4185*$D4185)</f>
        <v/>
      </c>
      <c r="H4185" s="42">
        <f>IF($G4185="","",$O4185)</f>
        <v/>
      </c>
      <c r="I4185" s="5">
        <f>IF($G4185="","",$G4185*IF($H4185="",$O4185,$H4185)/100)</f>
        <v/>
      </c>
      <c r="J4185" s="5">
        <f>IF(OR($L4185="",NOT(COUNTIFS($L$2:$L4185,$L4185)=1)),"",SUMIFS($G:$G,$L:$L,$L4185))</f>
        <v/>
      </c>
      <c r="K4185" s="5">
        <f>IF(OR($L4185="",NOT(COUNTIFS($L$2:$L4185,$L4185)=1)),"",SUMIFS($I:$I,$L:$L,$L4185))</f>
        <v/>
      </c>
      <c r="L4185" s="6">
        <f>IF($B4185="","",YEAR($B4185))</f>
        <v/>
      </c>
      <c r="M4185" s="6">
        <f>INT((ROW()-2)/39)+1</f>
        <v/>
      </c>
      <c r="N4185" s="6">
        <f>MOD(ROW()-2,39)+2</f>
        <v/>
      </c>
      <c r="O4185" s="42">
        <f>IF(AND($B4185&lt;&gt;"",$C4185&lt;&gt;"",$B4185&lt;=$C4185),INDEX(Szabalyok!$C:$C,$N4185),"")</f>
        <v/>
      </c>
      <c r="P4185">
        <f>IF(D4185="",P4184,P4184+1)</f>
        <v/>
      </c>
    </row>
    <row r="4186">
      <c r="A4186">
        <f>IF(P4186=P4185,0,P4186)</f>
        <v/>
      </c>
      <c r="B4186" s="41">
        <f>IF($M4186&gt;300,"",IF(OR(INDEX(Bemenet!$E$2:$E$301,$M4186)="",INDEX(Bemenet!$F$2:$F$301,$M4186)=""),"",MAX(INDEX(Bemenet!$E$2:$E$301,$M4186),INDEX(Szabalyok!$A:$A,$N4186))))</f>
        <v/>
      </c>
      <c r="C4186" s="41">
        <f>IF($B4186="","",MIN(INDEX(Bemenet!$F$2:$F$301,$M4186),INDEX(Szabalyok!$B:$B,$N4186)))</f>
        <v/>
      </c>
      <c r="D4186" s="5">
        <f>IF(AND($B4186&lt;&gt;"",$C4186&lt;&gt;"",$B4186&lt;=$C4186),INDEX(Bemenet!$G$2:$G$301,$M4186),"")</f>
        <v/>
      </c>
      <c r="E4186" s="6">
        <f>IF(AND($B4186&lt;&gt;"",$C4186&lt;&gt;"",$B4186&lt;=$C4186),INDEX(Bemenet!$D$2:$D$301,$M4186),"")</f>
        <v/>
      </c>
      <c r="F4186" s="5">
        <f>IF(AND($B4186&lt;&gt;"",$C4186&lt;&gt;"",$B4186&lt;=$C4186),$C4186-$B4186+1,"")</f>
        <v/>
      </c>
      <c r="G4186" s="5">
        <f>IF($F4186="","",$F4186*$D4186)</f>
        <v/>
      </c>
      <c r="H4186" s="42">
        <f>IF($G4186="","",$O4186)</f>
        <v/>
      </c>
      <c r="I4186" s="5">
        <f>IF($G4186="","",$G4186*IF($H4186="",$O4186,$H4186)/100)</f>
        <v/>
      </c>
      <c r="J4186" s="5">
        <f>IF(OR($L4186="",NOT(COUNTIFS($L$2:$L4186,$L4186)=1)),"",SUMIFS($G:$G,$L:$L,$L4186))</f>
        <v/>
      </c>
      <c r="K4186" s="5">
        <f>IF(OR($L4186="",NOT(COUNTIFS($L$2:$L4186,$L4186)=1)),"",SUMIFS($I:$I,$L:$L,$L4186))</f>
        <v/>
      </c>
      <c r="L4186" s="6">
        <f>IF($B4186="","",YEAR($B4186))</f>
        <v/>
      </c>
      <c r="M4186" s="6">
        <f>INT((ROW()-2)/39)+1</f>
        <v/>
      </c>
      <c r="N4186" s="6">
        <f>MOD(ROW()-2,39)+2</f>
        <v/>
      </c>
      <c r="O4186" s="42">
        <f>IF(AND($B4186&lt;&gt;"",$C4186&lt;&gt;"",$B4186&lt;=$C4186),INDEX(Szabalyok!$C:$C,$N4186),"")</f>
        <v/>
      </c>
      <c r="P4186">
        <f>IF(D4186="",P4185,P4185+1)</f>
        <v/>
      </c>
    </row>
    <row r="4187">
      <c r="A4187">
        <f>IF(P4187=P4186,0,P4187)</f>
        <v/>
      </c>
      <c r="B4187" s="41">
        <f>IF($M4187&gt;300,"",IF(OR(INDEX(Bemenet!$E$2:$E$301,$M4187)="",INDEX(Bemenet!$F$2:$F$301,$M4187)=""),"",MAX(INDEX(Bemenet!$E$2:$E$301,$M4187),INDEX(Szabalyok!$A:$A,$N4187))))</f>
        <v/>
      </c>
      <c r="C4187" s="41">
        <f>IF($B4187="","",MIN(INDEX(Bemenet!$F$2:$F$301,$M4187),INDEX(Szabalyok!$B:$B,$N4187)))</f>
        <v/>
      </c>
      <c r="D4187" s="5">
        <f>IF(AND($B4187&lt;&gt;"",$C4187&lt;&gt;"",$B4187&lt;=$C4187),INDEX(Bemenet!$G$2:$G$301,$M4187),"")</f>
        <v/>
      </c>
      <c r="E4187" s="6">
        <f>IF(AND($B4187&lt;&gt;"",$C4187&lt;&gt;"",$B4187&lt;=$C4187),INDEX(Bemenet!$D$2:$D$301,$M4187),"")</f>
        <v/>
      </c>
      <c r="F4187" s="5">
        <f>IF(AND($B4187&lt;&gt;"",$C4187&lt;&gt;"",$B4187&lt;=$C4187),$C4187-$B4187+1,"")</f>
        <v/>
      </c>
      <c r="G4187" s="5">
        <f>IF($F4187="","",$F4187*$D4187)</f>
        <v/>
      </c>
      <c r="H4187" s="42">
        <f>IF($G4187="","",$O4187)</f>
        <v/>
      </c>
      <c r="I4187" s="5">
        <f>IF($G4187="","",$G4187*IF($H4187="",$O4187,$H4187)/100)</f>
        <v/>
      </c>
      <c r="J4187" s="5">
        <f>IF(OR($L4187="",NOT(COUNTIFS($L$2:$L4187,$L4187)=1)),"",SUMIFS($G:$G,$L:$L,$L4187))</f>
        <v/>
      </c>
      <c r="K4187" s="5">
        <f>IF(OR($L4187="",NOT(COUNTIFS($L$2:$L4187,$L4187)=1)),"",SUMIFS($I:$I,$L:$L,$L4187))</f>
        <v/>
      </c>
      <c r="L4187" s="6">
        <f>IF($B4187="","",YEAR($B4187))</f>
        <v/>
      </c>
      <c r="M4187" s="6">
        <f>INT((ROW()-2)/39)+1</f>
        <v/>
      </c>
      <c r="N4187" s="6">
        <f>MOD(ROW()-2,39)+2</f>
        <v/>
      </c>
      <c r="O4187" s="42">
        <f>IF(AND($B4187&lt;&gt;"",$C4187&lt;&gt;"",$B4187&lt;=$C4187),INDEX(Szabalyok!$C:$C,$N4187),"")</f>
        <v/>
      </c>
      <c r="P4187">
        <f>IF(D4187="",P4186,P4186+1)</f>
        <v/>
      </c>
    </row>
    <row r="4188">
      <c r="A4188">
        <f>IF(P4188=P4187,0,P4188)</f>
        <v/>
      </c>
      <c r="B4188" s="41">
        <f>IF($M4188&gt;300,"",IF(OR(INDEX(Bemenet!$E$2:$E$301,$M4188)="",INDEX(Bemenet!$F$2:$F$301,$M4188)=""),"",MAX(INDEX(Bemenet!$E$2:$E$301,$M4188),INDEX(Szabalyok!$A:$A,$N4188))))</f>
        <v/>
      </c>
      <c r="C4188" s="41">
        <f>IF($B4188="","",MIN(INDEX(Bemenet!$F$2:$F$301,$M4188),INDEX(Szabalyok!$B:$B,$N4188)))</f>
        <v/>
      </c>
      <c r="D4188" s="5">
        <f>IF(AND($B4188&lt;&gt;"",$C4188&lt;&gt;"",$B4188&lt;=$C4188),INDEX(Bemenet!$G$2:$G$301,$M4188),"")</f>
        <v/>
      </c>
      <c r="E4188" s="6">
        <f>IF(AND($B4188&lt;&gt;"",$C4188&lt;&gt;"",$B4188&lt;=$C4188),INDEX(Bemenet!$D$2:$D$301,$M4188),"")</f>
        <v/>
      </c>
      <c r="F4188" s="5">
        <f>IF(AND($B4188&lt;&gt;"",$C4188&lt;&gt;"",$B4188&lt;=$C4188),$C4188-$B4188+1,"")</f>
        <v/>
      </c>
      <c r="G4188" s="5">
        <f>IF($F4188="","",$F4188*$D4188)</f>
        <v/>
      </c>
      <c r="H4188" s="42">
        <f>IF($G4188="","",$O4188)</f>
        <v/>
      </c>
      <c r="I4188" s="5">
        <f>IF($G4188="","",$G4188*IF($H4188="",$O4188,$H4188)/100)</f>
        <v/>
      </c>
      <c r="J4188" s="5">
        <f>IF(OR($L4188="",NOT(COUNTIFS($L$2:$L4188,$L4188)=1)),"",SUMIFS($G:$G,$L:$L,$L4188))</f>
        <v/>
      </c>
      <c r="K4188" s="5">
        <f>IF(OR($L4188="",NOT(COUNTIFS($L$2:$L4188,$L4188)=1)),"",SUMIFS($I:$I,$L:$L,$L4188))</f>
        <v/>
      </c>
      <c r="L4188" s="6">
        <f>IF($B4188="","",YEAR($B4188))</f>
        <v/>
      </c>
      <c r="M4188" s="6">
        <f>INT((ROW()-2)/39)+1</f>
        <v/>
      </c>
      <c r="N4188" s="6">
        <f>MOD(ROW()-2,39)+2</f>
        <v/>
      </c>
      <c r="O4188" s="42">
        <f>IF(AND($B4188&lt;&gt;"",$C4188&lt;&gt;"",$B4188&lt;=$C4188),INDEX(Szabalyok!$C:$C,$N4188),"")</f>
        <v/>
      </c>
      <c r="P4188">
        <f>IF(D4188="",P4187,P4187+1)</f>
        <v/>
      </c>
    </row>
    <row r="4189">
      <c r="A4189">
        <f>IF(P4189=P4188,0,P4189)</f>
        <v/>
      </c>
      <c r="B4189" s="41">
        <f>IF($M4189&gt;300,"",IF(OR(INDEX(Bemenet!$E$2:$E$301,$M4189)="",INDEX(Bemenet!$F$2:$F$301,$M4189)=""),"",MAX(INDEX(Bemenet!$E$2:$E$301,$M4189),INDEX(Szabalyok!$A:$A,$N4189))))</f>
        <v/>
      </c>
      <c r="C4189" s="41">
        <f>IF($B4189="","",MIN(INDEX(Bemenet!$F$2:$F$301,$M4189),INDEX(Szabalyok!$B:$B,$N4189)))</f>
        <v/>
      </c>
      <c r="D4189" s="5">
        <f>IF(AND($B4189&lt;&gt;"",$C4189&lt;&gt;"",$B4189&lt;=$C4189),INDEX(Bemenet!$G$2:$G$301,$M4189),"")</f>
        <v/>
      </c>
      <c r="E4189" s="6">
        <f>IF(AND($B4189&lt;&gt;"",$C4189&lt;&gt;"",$B4189&lt;=$C4189),INDEX(Bemenet!$D$2:$D$301,$M4189),"")</f>
        <v/>
      </c>
      <c r="F4189" s="5">
        <f>IF(AND($B4189&lt;&gt;"",$C4189&lt;&gt;"",$B4189&lt;=$C4189),$C4189-$B4189+1,"")</f>
        <v/>
      </c>
      <c r="G4189" s="5">
        <f>IF($F4189="","",$F4189*$D4189)</f>
        <v/>
      </c>
      <c r="H4189" s="42">
        <f>IF($G4189="","",$O4189)</f>
        <v/>
      </c>
      <c r="I4189" s="5">
        <f>IF($G4189="","",$G4189*IF($H4189="",$O4189,$H4189)/100)</f>
        <v/>
      </c>
      <c r="J4189" s="5">
        <f>IF(OR($L4189="",NOT(COUNTIFS($L$2:$L4189,$L4189)=1)),"",SUMIFS($G:$G,$L:$L,$L4189))</f>
        <v/>
      </c>
      <c r="K4189" s="5">
        <f>IF(OR($L4189="",NOT(COUNTIFS($L$2:$L4189,$L4189)=1)),"",SUMIFS($I:$I,$L:$L,$L4189))</f>
        <v/>
      </c>
      <c r="L4189" s="6">
        <f>IF($B4189="","",YEAR($B4189))</f>
        <v/>
      </c>
      <c r="M4189" s="6">
        <f>INT((ROW()-2)/39)+1</f>
        <v/>
      </c>
      <c r="N4189" s="6">
        <f>MOD(ROW()-2,39)+2</f>
        <v/>
      </c>
      <c r="O4189" s="42">
        <f>IF(AND($B4189&lt;&gt;"",$C4189&lt;&gt;"",$B4189&lt;=$C4189),INDEX(Szabalyok!$C:$C,$N4189),"")</f>
        <v/>
      </c>
      <c r="P4189">
        <f>IF(D4189="",P4188,P4188+1)</f>
        <v/>
      </c>
    </row>
    <row r="4190">
      <c r="A4190">
        <f>IF(P4190=P4189,0,P4190)</f>
        <v/>
      </c>
      <c r="B4190" s="41">
        <f>IF($M4190&gt;300,"",IF(OR(INDEX(Bemenet!$E$2:$E$301,$M4190)="",INDEX(Bemenet!$F$2:$F$301,$M4190)=""),"",MAX(INDEX(Bemenet!$E$2:$E$301,$M4190),INDEX(Szabalyok!$A:$A,$N4190))))</f>
        <v/>
      </c>
      <c r="C4190" s="41">
        <f>IF($B4190="","",MIN(INDEX(Bemenet!$F$2:$F$301,$M4190),INDEX(Szabalyok!$B:$B,$N4190)))</f>
        <v/>
      </c>
      <c r="D4190" s="5">
        <f>IF(AND($B4190&lt;&gt;"",$C4190&lt;&gt;"",$B4190&lt;=$C4190),INDEX(Bemenet!$G$2:$G$301,$M4190),"")</f>
        <v/>
      </c>
      <c r="E4190" s="6">
        <f>IF(AND($B4190&lt;&gt;"",$C4190&lt;&gt;"",$B4190&lt;=$C4190),INDEX(Bemenet!$D$2:$D$301,$M4190),"")</f>
        <v/>
      </c>
      <c r="F4190" s="5">
        <f>IF(AND($B4190&lt;&gt;"",$C4190&lt;&gt;"",$B4190&lt;=$C4190),$C4190-$B4190+1,"")</f>
        <v/>
      </c>
      <c r="G4190" s="5">
        <f>IF($F4190="","",$F4190*$D4190)</f>
        <v/>
      </c>
      <c r="H4190" s="42">
        <f>IF($G4190="","",$O4190)</f>
        <v/>
      </c>
      <c r="I4190" s="5">
        <f>IF($G4190="","",$G4190*IF($H4190="",$O4190,$H4190)/100)</f>
        <v/>
      </c>
      <c r="J4190" s="5">
        <f>IF(OR($L4190="",NOT(COUNTIFS($L$2:$L4190,$L4190)=1)),"",SUMIFS($G:$G,$L:$L,$L4190))</f>
        <v/>
      </c>
      <c r="K4190" s="5">
        <f>IF(OR($L4190="",NOT(COUNTIFS($L$2:$L4190,$L4190)=1)),"",SUMIFS($I:$I,$L:$L,$L4190))</f>
        <v/>
      </c>
      <c r="L4190" s="6">
        <f>IF($B4190="","",YEAR($B4190))</f>
        <v/>
      </c>
      <c r="M4190" s="6">
        <f>INT((ROW()-2)/39)+1</f>
        <v/>
      </c>
      <c r="N4190" s="6">
        <f>MOD(ROW()-2,39)+2</f>
        <v/>
      </c>
      <c r="O4190" s="42">
        <f>IF(AND($B4190&lt;&gt;"",$C4190&lt;&gt;"",$B4190&lt;=$C4190),INDEX(Szabalyok!$C:$C,$N4190),"")</f>
        <v/>
      </c>
      <c r="P4190">
        <f>IF(D4190="",P4189,P4189+1)</f>
        <v/>
      </c>
    </row>
    <row r="4191">
      <c r="A4191">
        <f>IF(P4191=P4190,0,P4191)</f>
        <v/>
      </c>
      <c r="B4191" s="41">
        <f>IF($M4191&gt;300,"",IF(OR(INDEX(Bemenet!$E$2:$E$301,$M4191)="",INDEX(Bemenet!$F$2:$F$301,$M4191)=""),"",MAX(INDEX(Bemenet!$E$2:$E$301,$M4191),INDEX(Szabalyok!$A:$A,$N4191))))</f>
        <v/>
      </c>
      <c r="C4191" s="41">
        <f>IF($B4191="","",MIN(INDEX(Bemenet!$F$2:$F$301,$M4191),INDEX(Szabalyok!$B:$B,$N4191)))</f>
        <v/>
      </c>
      <c r="D4191" s="5">
        <f>IF(AND($B4191&lt;&gt;"",$C4191&lt;&gt;"",$B4191&lt;=$C4191),INDEX(Bemenet!$G$2:$G$301,$M4191),"")</f>
        <v/>
      </c>
      <c r="E4191" s="6">
        <f>IF(AND($B4191&lt;&gt;"",$C4191&lt;&gt;"",$B4191&lt;=$C4191),INDEX(Bemenet!$D$2:$D$301,$M4191),"")</f>
        <v/>
      </c>
      <c r="F4191" s="5">
        <f>IF(AND($B4191&lt;&gt;"",$C4191&lt;&gt;"",$B4191&lt;=$C4191),$C4191-$B4191+1,"")</f>
        <v/>
      </c>
      <c r="G4191" s="5">
        <f>IF($F4191="","",$F4191*$D4191)</f>
        <v/>
      </c>
      <c r="H4191" s="42">
        <f>IF($G4191="","",$O4191)</f>
        <v/>
      </c>
      <c r="I4191" s="5">
        <f>IF($G4191="","",$G4191*IF($H4191="",$O4191,$H4191)/100)</f>
        <v/>
      </c>
      <c r="J4191" s="5">
        <f>IF(OR($L4191="",NOT(COUNTIFS($L$2:$L4191,$L4191)=1)),"",SUMIFS($G:$G,$L:$L,$L4191))</f>
        <v/>
      </c>
      <c r="K4191" s="5">
        <f>IF(OR($L4191="",NOT(COUNTIFS($L$2:$L4191,$L4191)=1)),"",SUMIFS($I:$I,$L:$L,$L4191))</f>
        <v/>
      </c>
      <c r="L4191" s="6">
        <f>IF($B4191="","",YEAR($B4191))</f>
        <v/>
      </c>
      <c r="M4191" s="6">
        <f>INT((ROW()-2)/39)+1</f>
        <v/>
      </c>
      <c r="N4191" s="6">
        <f>MOD(ROW()-2,39)+2</f>
        <v/>
      </c>
      <c r="O4191" s="42">
        <f>IF(AND($B4191&lt;&gt;"",$C4191&lt;&gt;"",$B4191&lt;=$C4191),INDEX(Szabalyok!$C:$C,$N4191),"")</f>
        <v/>
      </c>
      <c r="P4191">
        <f>IF(D4191="",P4190,P4190+1)</f>
        <v/>
      </c>
    </row>
    <row r="4192">
      <c r="A4192">
        <f>IF(P4192=P4191,0,P4192)</f>
        <v/>
      </c>
      <c r="B4192" s="41">
        <f>IF($M4192&gt;300,"",IF(OR(INDEX(Bemenet!$E$2:$E$301,$M4192)="",INDEX(Bemenet!$F$2:$F$301,$M4192)=""),"",MAX(INDEX(Bemenet!$E$2:$E$301,$M4192),INDEX(Szabalyok!$A:$A,$N4192))))</f>
        <v/>
      </c>
      <c r="C4192" s="41">
        <f>IF($B4192="","",MIN(INDEX(Bemenet!$F$2:$F$301,$M4192),INDEX(Szabalyok!$B:$B,$N4192)))</f>
        <v/>
      </c>
      <c r="D4192" s="5">
        <f>IF(AND($B4192&lt;&gt;"",$C4192&lt;&gt;"",$B4192&lt;=$C4192),INDEX(Bemenet!$G$2:$G$301,$M4192),"")</f>
        <v/>
      </c>
      <c r="E4192" s="6">
        <f>IF(AND($B4192&lt;&gt;"",$C4192&lt;&gt;"",$B4192&lt;=$C4192),INDEX(Bemenet!$D$2:$D$301,$M4192),"")</f>
        <v/>
      </c>
      <c r="F4192" s="5">
        <f>IF(AND($B4192&lt;&gt;"",$C4192&lt;&gt;"",$B4192&lt;=$C4192),$C4192-$B4192+1,"")</f>
        <v/>
      </c>
      <c r="G4192" s="5">
        <f>IF($F4192="","",$F4192*$D4192)</f>
        <v/>
      </c>
      <c r="H4192" s="42">
        <f>IF($G4192="","",$O4192)</f>
        <v/>
      </c>
      <c r="I4192" s="5">
        <f>IF($G4192="","",$G4192*IF($H4192="",$O4192,$H4192)/100)</f>
        <v/>
      </c>
      <c r="J4192" s="5">
        <f>IF(OR($L4192="",NOT(COUNTIFS($L$2:$L4192,$L4192)=1)),"",SUMIFS($G:$G,$L:$L,$L4192))</f>
        <v/>
      </c>
      <c r="K4192" s="5">
        <f>IF(OR($L4192="",NOT(COUNTIFS($L$2:$L4192,$L4192)=1)),"",SUMIFS($I:$I,$L:$L,$L4192))</f>
        <v/>
      </c>
      <c r="L4192" s="6">
        <f>IF($B4192="","",YEAR($B4192))</f>
        <v/>
      </c>
      <c r="M4192" s="6">
        <f>INT((ROW()-2)/39)+1</f>
        <v/>
      </c>
      <c r="N4192" s="6">
        <f>MOD(ROW()-2,39)+2</f>
        <v/>
      </c>
      <c r="O4192" s="42">
        <f>IF(AND($B4192&lt;&gt;"",$C4192&lt;&gt;"",$B4192&lt;=$C4192),INDEX(Szabalyok!$C:$C,$N4192),"")</f>
        <v/>
      </c>
      <c r="P4192">
        <f>IF(D4192="",P4191,P4191+1)</f>
        <v/>
      </c>
    </row>
    <row r="4193">
      <c r="A4193">
        <f>IF(P4193=P4192,0,P4193)</f>
        <v/>
      </c>
      <c r="B4193" s="41">
        <f>IF($M4193&gt;300,"",IF(OR(INDEX(Bemenet!$E$2:$E$301,$M4193)="",INDEX(Bemenet!$F$2:$F$301,$M4193)=""),"",MAX(INDEX(Bemenet!$E$2:$E$301,$M4193),INDEX(Szabalyok!$A:$A,$N4193))))</f>
        <v/>
      </c>
      <c r="C4193" s="41">
        <f>IF($B4193="","",MIN(INDEX(Bemenet!$F$2:$F$301,$M4193),INDEX(Szabalyok!$B:$B,$N4193)))</f>
        <v/>
      </c>
      <c r="D4193" s="5">
        <f>IF(AND($B4193&lt;&gt;"",$C4193&lt;&gt;"",$B4193&lt;=$C4193),INDEX(Bemenet!$G$2:$G$301,$M4193),"")</f>
        <v/>
      </c>
      <c r="E4193" s="6">
        <f>IF(AND($B4193&lt;&gt;"",$C4193&lt;&gt;"",$B4193&lt;=$C4193),INDEX(Bemenet!$D$2:$D$301,$M4193),"")</f>
        <v/>
      </c>
      <c r="F4193" s="5">
        <f>IF(AND($B4193&lt;&gt;"",$C4193&lt;&gt;"",$B4193&lt;=$C4193),$C4193-$B4193+1,"")</f>
        <v/>
      </c>
      <c r="G4193" s="5">
        <f>IF($F4193="","",$F4193*$D4193)</f>
        <v/>
      </c>
      <c r="H4193" s="42">
        <f>IF($G4193="","",$O4193)</f>
        <v/>
      </c>
      <c r="I4193" s="5">
        <f>IF($G4193="","",$G4193*IF($H4193="",$O4193,$H4193)/100)</f>
        <v/>
      </c>
      <c r="J4193" s="5">
        <f>IF(OR($L4193="",NOT(COUNTIFS($L$2:$L4193,$L4193)=1)),"",SUMIFS($G:$G,$L:$L,$L4193))</f>
        <v/>
      </c>
      <c r="K4193" s="5">
        <f>IF(OR($L4193="",NOT(COUNTIFS($L$2:$L4193,$L4193)=1)),"",SUMIFS($I:$I,$L:$L,$L4193))</f>
        <v/>
      </c>
      <c r="L4193" s="6">
        <f>IF($B4193="","",YEAR($B4193))</f>
        <v/>
      </c>
      <c r="M4193" s="6">
        <f>INT((ROW()-2)/39)+1</f>
        <v/>
      </c>
      <c r="N4193" s="6">
        <f>MOD(ROW()-2,39)+2</f>
        <v/>
      </c>
      <c r="O4193" s="42">
        <f>IF(AND($B4193&lt;&gt;"",$C4193&lt;&gt;"",$B4193&lt;=$C4193),INDEX(Szabalyok!$C:$C,$N4193),"")</f>
        <v/>
      </c>
      <c r="P4193">
        <f>IF(D4193="",P4192,P4192+1)</f>
        <v/>
      </c>
    </row>
    <row r="4194">
      <c r="A4194">
        <f>IF(P4194=P4193,0,P4194)</f>
        <v/>
      </c>
      <c r="B4194" s="41">
        <f>IF($M4194&gt;300,"",IF(OR(INDEX(Bemenet!$E$2:$E$301,$M4194)="",INDEX(Bemenet!$F$2:$F$301,$M4194)=""),"",MAX(INDEX(Bemenet!$E$2:$E$301,$M4194),INDEX(Szabalyok!$A:$A,$N4194))))</f>
        <v/>
      </c>
      <c r="C4194" s="41">
        <f>IF($B4194="","",MIN(INDEX(Bemenet!$F$2:$F$301,$M4194),INDEX(Szabalyok!$B:$B,$N4194)))</f>
        <v/>
      </c>
      <c r="D4194" s="5">
        <f>IF(AND($B4194&lt;&gt;"",$C4194&lt;&gt;"",$B4194&lt;=$C4194),INDEX(Bemenet!$G$2:$G$301,$M4194),"")</f>
        <v/>
      </c>
      <c r="E4194" s="6">
        <f>IF(AND($B4194&lt;&gt;"",$C4194&lt;&gt;"",$B4194&lt;=$C4194),INDEX(Bemenet!$D$2:$D$301,$M4194),"")</f>
        <v/>
      </c>
      <c r="F4194" s="5">
        <f>IF(AND($B4194&lt;&gt;"",$C4194&lt;&gt;"",$B4194&lt;=$C4194),$C4194-$B4194+1,"")</f>
        <v/>
      </c>
      <c r="G4194" s="5">
        <f>IF($F4194="","",$F4194*$D4194)</f>
        <v/>
      </c>
      <c r="H4194" s="42">
        <f>IF($G4194="","",$O4194)</f>
        <v/>
      </c>
      <c r="I4194" s="5">
        <f>IF($G4194="","",$G4194*IF($H4194="",$O4194,$H4194)/100)</f>
        <v/>
      </c>
      <c r="J4194" s="5">
        <f>IF(OR($L4194="",NOT(COUNTIFS($L$2:$L4194,$L4194)=1)),"",SUMIFS($G:$G,$L:$L,$L4194))</f>
        <v/>
      </c>
      <c r="K4194" s="5">
        <f>IF(OR($L4194="",NOT(COUNTIFS($L$2:$L4194,$L4194)=1)),"",SUMIFS($I:$I,$L:$L,$L4194))</f>
        <v/>
      </c>
      <c r="L4194" s="6">
        <f>IF($B4194="","",YEAR($B4194))</f>
        <v/>
      </c>
      <c r="M4194" s="6">
        <f>INT((ROW()-2)/39)+1</f>
        <v/>
      </c>
      <c r="N4194" s="6">
        <f>MOD(ROW()-2,39)+2</f>
        <v/>
      </c>
      <c r="O4194" s="42">
        <f>IF(AND($B4194&lt;&gt;"",$C4194&lt;&gt;"",$B4194&lt;=$C4194),INDEX(Szabalyok!$C:$C,$N4194),"")</f>
        <v/>
      </c>
      <c r="P4194">
        <f>IF(D4194="",P4193,P4193+1)</f>
        <v/>
      </c>
    </row>
    <row r="4195">
      <c r="A4195">
        <f>IF(P4195=P4194,0,P4195)</f>
        <v/>
      </c>
      <c r="B4195" s="41">
        <f>IF($M4195&gt;300,"",IF(OR(INDEX(Bemenet!$E$2:$E$301,$M4195)="",INDEX(Bemenet!$F$2:$F$301,$M4195)=""),"",MAX(INDEX(Bemenet!$E$2:$E$301,$M4195),INDEX(Szabalyok!$A:$A,$N4195))))</f>
        <v/>
      </c>
      <c r="C4195" s="41">
        <f>IF($B4195="","",MIN(INDEX(Bemenet!$F$2:$F$301,$M4195),INDEX(Szabalyok!$B:$B,$N4195)))</f>
        <v/>
      </c>
      <c r="D4195" s="5">
        <f>IF(AND($B4195&lt;&gt;"",$C4195&lt;&gt;"",$B4195&lt;=$C4195),INDEX(Bemenet!$G$2:$G$301,$M4195),"")</f>
        <v/>
      </c>
      <c r="E4195" s="6">
        <f>IF(AND($B4195&lt;&gt;"",$C4195&lt;&gt;"",$B4195&lt;=$C4195),INDEX(Bemenet!$D$2:$D$301,$M4195),"")</f>
        <v/>
      </c>
      <c r="F4195" s="5">
        <f>IF(AND($B4195&lt;&gt;"",$C4195&lt;&gt;"",$B4195&lt;=$C4195),$C4195-$B4195+1,"")</f>
        <v/>
      </c>
      <c r="G4195" s="5">
        <f>IF($F4195="","",$F4195*$D4195)</f>
        <v/>
      </c>
      <c r="H4195" s="42">
        <f>IF($G4195="","",$O4195)</f>
        <v/>
      </c>
      <c r="I4195" s="5">
        <f>IF($G4195="","",$G4195*IF($H4195="",$O4195,$H4195)/100)</f>
        <v/>
      </c>
      <c r="J4195" s="5">
        <f>IF(OR($L4195="",NOT(COUNTIFS($L$2:$L4195,$L4195)=1)),"",SUMIFS($G:$G,$L:$L,$L4195))</f>
        <v/>
      </c>
      <c r="K4195" s="5">
        <f>IF(OR($L4195="",NOT(COUNTIFS($L$2:$L4195,$L4195)=1)),"",SUMIFS($I:$I,$L:$L,$L4195))</f>
        <v/>
      </c>
      <c r="L4195" s="6">
        <f>IF($B4195="","",YEAR($B4195))</f>
        <v/>
      </c>
      <c r="M4195" s="6">
        <f>INT((ROW()-2)/39)+1</f>
        <v/>
      </c>
      <c r="N4195" s="6">
        <f>MOD(ROW()-2,39)+2</f>
        <v/>
      </c>
      <c r="O4195" s="42">
        <f>IF(AND($B4195&lt;&gt;"",$C4195&lt;&gt;"",$B4195&lt;=$C4195),INDEX(Szabalyok!$C:$C,$N4195),"")</f>
        <v/>
      </c>
      <c r="P4195">
        <f>IF(D4195="",P4194,P4194+1)</f>
        <v/>
      </c>
    </row>
    <row r="4196">
      <c r="A4196">
        <f>IF(P4196=P4195,0,P4196)</f>
        <v/>
      </c>
      <c r="B4196" s="41">
        <f>IF($M4196&gt;300,"",IF(OR(INDEX(Bemenet!$E$2:$E$301,$M4196)="",INDEX(Bemenet!$F$2:$F$301,$M4196)=""),"",MAX(INDEX(Bemenet!$E$2:$E$301,$M4196),INDEX(Szabalyok!$A:$A,$N4196))))</f>
        <v/>
      </c>
      <c r="C4196" s="41">
        <f>IF($B4196="","",MIN(INDEX(Bemenet!$F$2:$F$301,$M4196),INDEX(Szabalyok!$B:$B,$N4196)))</f>
        <v/>
      </c>
      <c r="D4196" s="5">
        <f>IF(AND($B4196&lt;&gt;"",$C4196&lt;&gt;"",$B4196&lt;=$C4196),INDEX(Bemenet!$G$2:$G$301,$M4196),"")</f>
        <v/>
      </c>
      <c r="E4196" s="6">
        <f>IF(AND($B4196&lt;&gt;"",$C4196&lt;&gt;"",$B4196&lt;=$C4196),INDEX(Bemenet!$D$2:$D$301,$M4196),"")</f>
        <v/>
      </c>
      <c r="F4196" s="5">
        <f>IF(AND($B4196&lt;&gt;"",$C4196&lt;&gt;"",$B4196&lt;=$C4196),$C4196-$B4196+1,"")</f>
        <v/>
      </c>
      <c r="G4196" s="5">
        <f>IF($F4196="","",$F4196*$D4196)</f>
        <v/>
      </c>
      <c r="H4196" s="42">
        <f>IF($G4196="","",$O4196)</f>
        <v/>
      </c>
      <c r="I4196" s="5">
        <f>IF($G4196="","",$G4196*IF($H4196="",$O4196,$H4196)/100)</f>
        <v/>
      </c>
      <c r="J4196" s="5">
        <f>IF(OR($L4196="",NOT(COUNTIFS($L$2:$L4196,$L4196)=1)),"",SUMIFS($G:$G,$L:$L,$L4196))</f>
        <v/>
      </c>
      <c r="K4196" s="5">
        <f>IF(OR($L4196="",NOT(COUNTIFS($L$2:$L4196,$L4196)=1)),"",SUMIFS($I:$I,$L:$L,$L4196))</f>
        <v/>
      </c>
      <c r="L4196" s="6">
        <f>IF($B4196="","",YEAR($B4196))</f>
        <v/>
      </c>
      <c r="M4196" s="6">
        <f>INT((ROW()-2)/39)+1</f>
        <v/>
      </c>
      <c r="N4196" s="6">
        <f>MOD(ROW()-2,39)+2</f>
        <v/>
      </c>
      <c r="O4196" s="42">
        <f>IF(AND($B4196&lt;&gt;"",$C4196&lt;&gt;"",$B4196&lt;=$C4196),INDEX(Szabalyok!$C:$C,$N4196),"")</f>
        <v/>
      </c>
      <c r="P4196">
        <f>IF(D4196="",P4195,P4195+1)</f>
        <v/>
      </c>
    </row>
    <row r="4197">
      <c r="A4197">
        <f>IF(P4197=P4196,0,P4197)</f>
        <v/>
      </c>
      <c r="B4197" s="41">
        <f>IF($M4197&gt;300,"",IF(OR(INDEX(Bemenet!$E$2:$E$301,$M4197)="",INDEX(Bemenet!$F$2:$F$301,$M4197)=""),"",MAX(INDEX(Bemenet!$E$2:$E$301,$M4197),INDEX(Szabalyok!$A:$A,$N4197))))</f>
        <v/>
      </c>
      <c r="C4197" s="41">
        <f>IF($B4197="","",MIN(INDEX(Bemenet!$F$2:$F$301,$M4197),INDEX(Szabalyok!$B:$B,$N4197)))</f>
        <v/>
      </c>
      <c r="D4197" s="5">
        <f>IF(AND($B4197&lt;&gt;"",$C4197&lt;&gt;"",$B4197&lt;=$C4197),INDEX(Bemenet!$G$2:$G$301,$M4197),"")</f>
        <v/>
      </c>
      <c r="E4197" s="6">
        <f>IF(AND($B4197&lt;&gt;"",$C4197&lt;&gt;"",$B4197&lt;=$C4197),INDEX(Bemenet!$D$2:$D$301,$M4197),"")</f>
        <v/>
      </c>
      <c r="F4197" s="5">
        <f>IF(AND($B4197&lt;&gt;"",$C4197&lt;&gt;"",$B4197&lt;=$C4197),$C4197-$B4197+1,"")</f>
        <v/>
      </c>
      <c r="G4197" s="5">
        <f>IF($F4197="","",$F4197*$D4197)</f>
        <v/>
      </c>
      <c r="H4197" s="42">
        <f>IF($G4197="","",$O4197)</f>
        <v/>
      </c>
      <c r="I4197" s="5">
        <f>IF($G4197="","",$G4197*IF($H4197="",$O4197,$H4197)/100)</f>
        <v/>
      </c>
      <c r="J4197" s="5">
        <f>IF(OR($L4197="",NOT(COUNTIFS($L$2:$L4197,$L4197)=1)),"",SUMIFS($G:$G,$L:$L,$L4197))</f>
        <v/>
      </c>
      <c r="K4197" s="5">
        <f>IF(OR($L4197="",NOT(COUNTIFS($L$2:$L4197,$L4197)=1)),"",SUMIFS($I:$I,$L:$L,$L4197))</f>
        <v/>
      </c>
      <c r="L4197" s="6">
        <f>IF($B4197="","",YEAR($B4197))</f>
        <v/>
      </c>
      <c r="M4197" s="6">
        <f>INT((ROW()-2)/39)+1</f>
        <v/>
      </c>
      <c r="N4197" s="6">
        <f>MOD(ROW()-2,39)+2</f>
        <v/>
      </c>
      <c r="O4197" s="42">
        <f>IF(AND($B4197&lt;&gt;"",$C4197&lt;&gt;"",$B4197&lt;=$C4197),INDEX(Szabalyok!$C:$C,$N4197),"")</f>
        <v/>
      </c>
      <c r="P4197">
        <f>IF(D4197="",P4196,P4196+1)</f>
        <v/>
      </c>
    </row>
    <row r="4198">
      <c r="A4198">
        <f>IF(P4198=P4197,0,P4198)</f>
        <v/>
      </c>
      <c r="B4198" s="41">
        <f>IF($M4198&gt;300,"",IF(OR(INDEX(Bemenet!$E$2:$E$301,$M4198)="",INDEX(Bemenet!$F$2:$F$301,$M4198)=""),"",MAX(INDEX(Bemenet!$E$2:$E$301,$M4198),INDEX(Szabalyok!$A:$A,$N4198))))</f>
        <v/>
      </c>
      <c r="C4198" s="41">
        <f>IF($B4198="","",MIN(INDEX(Bemenet!$F$2:$F$301,$M4198),INDEX(Szabalyok!$B:$B,$N4198)))</f>
        <v/>
      </c>
      <c r="D4198" s="5">
        <f>IF(AND($B4198&lt;&gt;"",$C4198&lt;&gt;"",$B4198&lt;=$C4198),INDEX(Bemenet!$G$2:$G$301,$M4198),"")</f>
        <v/>
      </c>
      <c r="E4198" s="6">
        <f>IF(AND($B4198&lt;&gt;"",$C4198&lt;&gt;"",$B4198&lt;=$C4198),INDEX(Bemenet!$D$2:$D$301,$M4198),"")</f>
        <v/>
      </c>
      <c r="F4198" s="5">
        <f>IF(AND($B4198&lt;&gt;"",$C4198&lt;&gt;"",$B4198&lt;=$C4198),$C4198-$B4198+1,"")</f>
        <v/>
      </c>
      <c r="G4198" s="5">
        <f>IF($F4198="","",$F4198*$D4198)</f>
        <v/>
      </c>
      <c r="H4198" s="42">
        <f>IF($G4198="","",$O4198)</f>
        <v/>
      </c>
      <c r="I4198" s="5">
        <f>IF($G4198="","",$G4198*IF($H4198="",$O4198,$H4198)/100)</f>
        <v/>
      </c>
      <c r="J4198" s="5">
        <f>IF(OR($L4198="",NOT(COUNTIFS($L$2:$L4198,$L4198)=1)),"",SUMIFS($G:$G,$L:$L,$L4198))</f>
        <v/>
      </c>
      <c r="K4198" s="5">
        <f>IF(OR($L4198="",NOT(COUNTIFS($L$2:$L4198,$L4198)=1)),"",SUMIFS($I:$I,$L:$L,$L4198))</f>
        <v/>
      </c>
      <c r="L4198" s="6">
        <f>IF($B4198="","",YEAR($B4198))</f>
        <v/>
      </c>
      <c r="M4198" s="6">
        <f>INT((ROW()-2)/39)+1</f>
        <v/>
      </c>
      <c r="N4198" s="6">
        <f>MOD(ROW()-2,39)+2</f>
        <v/>
      </c>
      <c r="O4198" s="42">
        <f>IF(AND($B4198&lt;&gt;"",$C4198&lt;&gt;"",$B4198&lt;=$C4198),INDEX(Szabalyok!$C:$C,$N4198),"")</f>
        <v/>
      </c>
      <c r="P4198">
        <f>IF(D4198="",P4197,P4197+1)</f>
        <v/>
      </c>
    </row>
    <row r="4199">
      <c r="A4199">
        <f>IF(P4199=P4198,0,P4199)</f>
        <v/>
      </c>
      <c r="B4199" s="41">
        <f>IF($M4199&gt;300,"",IF(OR(INDEX(Bemenet!$E$2:$E$301,$M4199)="",INDEX(Bemenet!$F$2:$F$301,$M4199)=""),"",MAX(INDEX(Bemenet!$E$2:$E$301,$M4199),INDEX(Szabalyok!$A:$A,$N4199))))</f>
        <v/>
      </c>
      <c r="C4199" s="41">
        <f>IF($B4199="","",MIN(INDEX(Bemenet!$F$2:$F$301,$M4199),INDEX(Szabalyok!$B:$B,$N4199)))</f>
        <v/>
      </c>
      <c r="D4199" s="5">
        <f>IF(AND($B4199&lt;&gt;"",$C4199&lt;&gt;"",$B4199&lt;=$C4199),INDEX(Bemenet!$G$2:$G$301,$M4199),"")</f>
        <v/>
      </c>
      <c r="E4199" s="6">
        <f>IF(AND($B4199&lt;&gt;"",$C4199&lt;&gt;"",$B4199&lt;=$C4199),INDEX(Bemenet!$D$2:$D$301,$M4199),"")</f>
        <v/>
      </c>
      <c r="F4199" s="5">
        <f>IF(AND($B4199&lt;&gt;"",$C4199&lt;&gt;"",$B4199&lt;=$C4199),$C4199-$B4199+1,"")</f>
        <v/>
      </c>
      <c r="G4199" s="5">
        <f>IF($F4199="","",$F4199*$D4199)</f>
        <v/>
      </c>
      <c r="H4199" s="42">
        <f>IF($G4199="","",$O4199)</f>
        <v/>
      </c>
      <c r="I4199" s="5">
        <f>IF($G4199="","",$G4199*IF($H4199="",$O4199,$H4199)/100)</f>
        <v/>
      </c>
      <c r="J4199" s="5">
        <f>IF(OR($L4199="",NOT(COUNTIFS($L$2:$L4199,$L4199)=1)),"",SUMIFS($G:$G,$L:$L,$L4199))</f>
        <v/>
      </c>
      <c r="K4199" s="5">
        <f>IF(OR($L4199="",NOT(COUNTIFS($L$2:$L4199,$L4199)=1)),"",SUMIFS($I:$I,$L:$L,$L4199))</f>
        <v/>
      </c>
      <c r="L4199" s="6">
        <f>IF($B4199="","",YEAR($B4199))</f>
        <v/>
      </c>
      <c r="M4199" s="6">
        <f>INT((ROW()-2)/39)+1</f>
        <v/>
      </c>
      <c r="N4199" s="6">
        <f>MOD(ROW()-2,39)+2</f>
        <v/>
      </c>
      <c r="O4199" s="42">
        <f>IF(AND($B4199&lt;&gt;"",$C4199&lt;&gt;"",$B4199&lt;=$C4199),INDEX(Szabalyok!$C:$C,$N4199),"")</f>
        <v/>
      </c>
      <c r="P4199">
        <f>IF(D4199="",P4198,P4198+1)</f>
        <v/>
      </c>
    </row>
    <row r="4200">
      <c r="A4200">
        <f>IF(P4200=P4199,0,P4200)</f>
        <v/>
      </c>
      <c r="B4200" s="41">
        <f>IF($M4200&gt;300,"",IF(OR(INDEX(Bemenet!$E$2:$E$301,$M4200)="",INDEX(Bemenet!$F$2:$F$301,$M4200)=""),"",MAX(INDEX(Bemenet!$E$2:$E$301,$M4200),INDEX(Szabalyok!$A:$A,$N4200))))</f>
        <v/>
      </c>
      <c r="C4200" s="41">
        <f>IF($B4200="","",MIN(INDEX(Bemenet!$F$2:$F$301,$M4200),INDEX(Szabalyok!$B:$B,$N4200)))</f>
        <v/>
      </c>
      <c r="D4200" s="5">
        <f>IF(AND($B4200&lt;&gt;"",$C4200&lt;&gt;"",$B4200&lt;=$C4200),INDEX(Bemenet!$G$2:$G$301,$M4200),"")</f>
        <v/>
      </c>
      <c r="E4200" s="6">
        <f>IF(AND($B4200&lt;&gt;"",$C4200&lt;&gt;"",$B4200&lt;=$C4200),INDEX(Bemenet!$D$2:$D$301,$M4200),"")</f>
        <v/>
      </c>
      <c r="F4200" s="5">
        <f>IF(AND($B4200&lt;&gt;"",$C4200&lt;&gt;"",$B4200&lt;=$C4200),$C4200-$B4200+1,"")</f>
        <v/>
      </c>
      <c r="G4200" s="5">
        <f>IF($F4200="","",$F4200*$D4200)</f>
        <v/>
      </c>
      <c r="H4200" s="42">
        <f>IF($G4200="","",$O4200)</f>
        <v/>
      </c>
      <c r="I4200" s="5">
        <f>IF($G4200="","",$G4200*IF($H4200="",$O4200,$H4200)/100)</f>
        <v/>
      </c>
      <c r="J4200" s="5">
        <f>IF(OR($L4200="",NOT(COUNTIFS($L$2:$L4200,$L4200)=1)),"",SUMIFS($G:$G,$L:$L,$L4200))</f>
        <v/>
      </c>
      <c r="K4200" s="5">
        <f>IF(OR($L4200="",NOT(COUNTIFS($L$2:$L4200,$L4200)=1)),"",SUMIFS($I:$I,$L:$L,$L4200))</f>
        <v/>
      </c>
      <c r="L4200" s="6">
        <f>IF($B4200="","",YEAR($B4200))</f>
        <v/>
      </c>
      <c r="M4200" s="6">
        <f>INT((ROW()-2)/39)+1</f>
        <v/>
      </c>
      <c r="N4200" s="6">
        <f>MOD(ROW()-2,39)+2</f>
        <v/>
      </c>
      <c r="O4200" s="42">
        <f>IF(AND($B4200&lt;&gt;"",$C4200&lt;&gt;"",$B4200&lt;=$C4200),INDEX(Szabalyok!$C:$C,$N4200),"")</f>
        <v/>
      </c>
      <c r="P4200">
        <f>IF(D4200="",P4199,P4199+1)</f>
        <v/>
      </c>
    </row>
    <row r="4201">
      <c r="A4201">
        <f>IF(P4201=P4200,0,P4201)</f>
        <v/>
      </c>
      <c r="B4201" s="41">
        <f>IF($M4201&gt;300,"",IF(OR(INDEX(Bemenet!$E$2:$E$301,$M4201)="",INDEX(Bemenet!$F$2:$F$301,$M4201)=""),"",MAX(INDEX(Bemenet!$E$2:$E$301,$M4201),INDEX(Szabalyok!$A:$A,$N4201))))</f>
        <v/>
      </c>
      <c r="C4201" s="41">
        <f>IF($B4201="","",MIN(INDEX(Bemenet!$F$2:$F$301,$M4201),INDEX(Szabalyok!$B:$B,$N4201)))</f>
        <v/>
      </c>
      <c r="D4201" s="5">
        <f>IF(AND($B4201&lt;&gt;"",$C4201&lt;&gt;"",$B4201&lt;=$C4201),INDEX(Bemenet!$G$2:$G$301,$M4201),"")</f>
        <v/>
      </c>
      <c r="E4201" s="6">
        <f>IF(AND($B4201&lt;&gt;"",$C4201&lt;&gt;"",$B4201&lt;=$C4201),INDEX(Bemenet!$D$2:$D$301,$M4201),"")</f>
        <v/>
      </c>
      <c r="F4201" s="5">
        <f>IF(AND($B4201&lt;&gt;"",$C4201&lt;&gt;"",$B4201&lt;=$C4201),$C4201-$B4201+1,"")</f>
        <v/>
      </c>
      <c r="G4201" s="5">
        <f>IF($F4201="","",$F4201*$D4201)</f>
        <v/>
      </c>
      <c r="H4201" s="42">
        <f>IF($G4201="","",$O4201)</f>
        <v/>
      </c>
      <c r="I4201" s="5">
        <f>IF($G4201="","",$G4201*IF($H4201="",$O4201,$H4201)/100)</f>
        <v/>
      </c>
      <c r="J4201" s="5">
        <f>IF(OR($L4201="",NOT(COUNTIFS($L$2:$L4201,$L4201)=1)),"",SUMIFS($G:$G,$L:$L,$L4201))</f>
        <v/>
      </c>
      <c r="K4201" s="5">
        <f>IF(OR($L4201="",NOT(COUNTIFS($L$2:$L4201,$L4201)=1)),"",SUMIFS($I:$I,$L:$L,$L4201))</f>
        <v/>
      </c>
      <c r="L4201" s="6">
        <f>IF($B4201="","",YEAR($B4201))</f>
        <v/>
      </c>
      <c r="M4201" s="6">
        <f>INT((ROW()-2)/39)+1</f>
        <v/>
      </c>
      <c r="N4201" s="6">
        <f>MOD(ROW()-2,39)+2</f>
        <v/>
      </c>
      <c r="O4201" s="42">
        <f>IF(AND($B4201&lt;&gt;"",$C4201&lt;&gt;"",$B4201&lt;=$C4201),INDEX(Szabalyok!$C:$C,$N4201),"")</f>
        <v/>
      </c>
      <c r="P4201">
        <f>IF(D4201="",P4200,P4200+1)</f>
        <v/>
      </c>
    </row>
    <row r="4202">
      <c r="A4202">
        <f>IF(P4202=P4201,0,P4202)</f>
        <v/>
      </c>
      <c r="B4202" s="41">
        <f>IF($M4202&gt;300,"",IF(OR(INDEX(Bemenet!$E$2:$E$301,$M4202)="",INDEX(Bemenet!$F$2:$F$301,$M4202)=""),"",MAX(INDEX(Bemenet!$E$2:$E$301,$M4202),INDEX(Szabalyok!$A:$A,$N4202))))</f>
        <v/>
      </c>
      <c r="C4202" s="41">
        <f>IF($B4202="","",MIN(INDEX(Bemenet!$F$2:$F$301,$M4202),INDEX(Szabalyok!$B:$B,$N4202)))</f>
        <v/>
      </c>
      <c r="D4202" s="5">
        <f>IF(AND($B4202&lt;&gt;"",$C4202&lt;&gt;"",$B4202&lt;=$C4202),INDEX(Bemenet!$G$2:$G$301,$M4202),"")</f>
        <v/>
      </c>
      <c r="E4202" s="6">
        <f>IF(AND($B4202&lt;&gt;"",$C4202&lt;&gt;"",$B4202&lt;=$C4202),INDEX(Bemenet!$D$2:$D$301,$M4202),"")</f>
        <v/>
      </c>
      <c r="F4202" s="5">
        <f>IF(AND($B4202&lt;&gt;"",$C4202&lt;&gt;"",$B4202&lt;=$C4202),$C4202-$B4202+1,"")</f>
        <v/>
      </c>
      <c r="G4202" s="5">
        <f>IF($F4202="","",$F4202*$D4202)</f>
        <v/>
      </c>
      <c r="H4202" s="42">
        <f>IF($G4202="","",$O4202)</f>
        <v/>
      </c>
      <c r="I4202" s="5">
        <f>IF($G4202="","",$G4202*IF($H4202="",$O4202,$H4202)/100)</f>
        <v/>
      </c>
      <c r="J4202" s="5">
        <f>IF(OR($L4202="",NOT(COUNTIFS($L$2:$L4202,$L4202)=1)),"",SUMIFS($G:$G,$L:$L,$L4202))</f>
        <v/>
      </c>
      <c r="K4202" s="5">
        <f>IF(OR($L4202="",NOT(COUNTIFS($L$2:$L4202,$L4202)=1)),"",SUMIFS($I:$I,$L:$L,$L4202))</f>
        <v/>
      </c>
      <c r="L4202" s="6">
        <f>IF($B4202="","",YEAR($B4202))</f>
        <v/>
      </c>
      <c r="M4202" s="6">
        <f>INT((ROW()-2)/39)+1</f>
        <v/>
      </c>
      <c r="N4202" s="6">
        <f>MOD(ROW()-2,39)+2</f>
        <v/>
      </c>
      <c r="O4202" s="42">
        <f>IF(AND($B4202&lt;&gt;"",$C4202&lt;&gt;"",$B4202&lt;=$C4202),INDEX(Szabalyok!$C:$C,$N4202),"")</f>
        <v/>
      </c>
      <c r="P4202">
        <f>IF(D4202="",P4201,P4201+1)</f>
        <v/>
      </c>
    </row>
    <row r="4203">
      <c r="A4203">
        <f>IF(P4203=P4202,0,P4203)</f>
        <v/>
      </c>
      <c r="B4203" s="41">
        <f>IF($M4203&gt;300,"",IF(OR(INDEX(Bemenet!$E$2:$E$301,$M4203)="",INDEX(Bemenet!$F$2:$F$301,$M4203)=""),"",MAX(INDEX(Bemenet!$E$2:$E$301,$M4203),INDEX(Szabalyok!$A:$A,$N4203))))</f>
        <v/>
      </c>
      <c r="C4203" s="41">
        <f>IF($B4203="","",MIN(INDEX(Bemenet!$F$2:$F$301,$M4203),INDEX(Szabalyok!$B:$B,$N4203)))</f>
        <v/>
      </c>
      <c r="D4203" s="5">
        <f>IF(AND($B4203&lt;&gt;"",$C4203&lt;&gt;"",$B4203&lt;=$C4203),INDEX(Bemenet!$G$2:$G$301,$M4203),"")</f>
        <v/>
      </c>
      <c r="E4203" s="6">
        <f>IF(AND($B4203&lt;&gt;"",$C4203&lt;&gt;"",$B4203&lt;=$C4203),INDEX(Bemenet!$D$2:$D$301,$M4203),"")</f>
        <v/>
      </c>
      <c r="F4203" s="5">
        <f>IF(AND($B4203&lt;&gt;"",$C4203&lt;&gt;"",$B4203&lt;=$C4203),$C4203-$B4203+1,"")</f>
        <v/>
      </c>
      <c r="G4203" s="5">
        <f>IF($F4203="","",$F4203*$D4203)</f>
        <v/>
      </c>
      <c r="H4203" s="42">
        <f>IF($G4203="","",$O4203)</f>
        <v/>
      </c>
      <c r="I4203" s="5">
        <f>IF($G4203="","",$G4203*IF($H4203="",$O4203,$H4203)/100)</f>
        <v/>
      </c>
      <c r="J4203" s="5">
        <f>IF(OR($L4203="",NOT(COUNTIFS($L$2:$L4203,$L4203)=1)),"",SUMIFS($G:$G,$L:$L,$L4203))</f>
        <v/>
      </c>
      <c r="K4203" s="5">
        <f>IF(OR($L4203="",NOT(COUNTIFS($L$2:$L4203,$L4203)=1)),"",SUMIFS($I:$I,$L:$L,$L4203))</f>
        <v/>
      </c>
      <c r="L4203" s="6">
        <f>IF($B4203="","",YEAR($B4203))</f>
        <v/>
      </c>
      <c r="M4203" s="6">
        <f>INT((ROW()-2)/39)+1</f>
        <v/>
      </c>
      <c r="N4203" s="6">
        <f>MOD(ROW()-2,39)+2</f>
        <v/>
      </c>
      <c r="O4203" s="42">
        <f>IF(AND($B4203&lt;&gt;"",$C4203&lt;&gt;"",$B4203&lt;=$C4203),INDEX(Szabalyok!$C:$C,$N4203),"")</f>
        <v/>
      </c>
      <c r="P4203">
        <f>IF(D4203="",P4202,P4202+1)</f>
        <v/>
      </c>
    </row>
    <row r="4204">
      <c r="A4204">
        <f>IF(P4204=P4203,0,P4204)</f>
        <v/>
      </c>
      <c r="B4204" s="41">
        <f>IF($M4204&gt;300,"",IF(OR(INDEX(Bemenet!$E$2:$E$301,$M4204)="",INDEX(Bemenet!$F$2:$F$301,$M4204)=""),"",MAX(INDEX(Bemenet!$E$2:$E$301,$M4204),INDEX(Szabalyok!$A:$A,$N4204))))</f>
        <v/>
      </c>
      <c r="C4204" s="41">
        <f>IF($B4204="","",MIN(INDEX(Bemenet!$F$2:$F$301,$M4204),INDEX(Szabalyok!$B:$B,$N4204)))</f>
        <v/>
      </c>
      <c r="D4204" s="5">
        <f>IF(AND($B4204&lt;&gt;"",$C4204&lt;&gt;"",$B4204&lt;=$C4204),INDEX(Bemenet!$G$2:$G$301,$M4204),"")</f>
        <v/>
      </c>
      <c r="E4204" s="6">
        <f>IF(AND($B4204&lt;&gt;"",$C4204&lt;&gt;"",$B4204&lt;=$C4204),INDEX(Bemenet!$D$2:$D$301,$M4204),"")</f>
        <v/>
      </c>
      <c r="F4204" s="5">
        <f>IF(AND($B4204&lt;&gt;"",$C4204&lt;&gt;"",$B4204&lt;=$C4204),$C4204-$B4204+1,"")</f>
        <v/>
      </c>
      <c r="G4204" s="5">
        <f>IF($F4204="","",$F4204*$D4204)</f>
        <v/>
      </c>
      <c r="H4204" s="42">
        <f>IF($G4204="","",$O4204)</f>
        <v/>
      </c>
      <c r="I4204" s="5">
        <f>IF($G4204="","",$G4204*IF($H4204="",$O4204,$H4204)/100)</f>
        <v/>
      </c>
      <c r="J4204" s="5">
        <f>IF(OR($L4204="",NOT(COUNTIFS($L$2:$L4204,$L4204)=1)),"",SUMIFS($G:$G,$L:$L,$L4204))</f>
        <v/>
      </c>
      <c r="K4204" s="5">
        <f>IF(OR($L4204="",NOT(COUNTIFS($L$2:$L4204,$L4204)=1)),"",SUMIFS($I:$I,$L:$L,$L4204))</f>
        <v/>
      </c>
      <c r="L4204" s="6">
        <f>IF($B4204="","",YEAR($B4204))</f>
        <v/>
      </c>
      <c r="M4204" s="6">
        <f>INT((ROW()-2)/39)+1</f>
        <v/>
      </c>
      <c r="N4204" s="6">
        <f>MOD(ROW()-2,39)+2</f>
        <v/>
      </c>
      <c r="O4204" s="42">
        <f>IF(AND($B4204&lt;&gt;"",$C4204&lt;&gt;"",$B4204&lt;=$C4204),INDEX(Szabalyok!$C:$C,$N4204),"")</f>
        <v/>
      </c>
      <c r="P4204">
        <f>IF(D4204="",P4203,P4203+1)</f>
        <v/>
      </c>
    </row>
    <row r="4205">
      <c r="A4205">
        <f>IF(P4205=P4204,0,P4205)</f>
        <v/>
      </c>
      <c r="B4205" s="41">
        <f>IF($M4205&gt;300,"",IF(OR(INDEX(Bemenet!$E$2:$E$301,$M4205)="",INDEX(Bemenet!$F$2:$F$301,$M4205)=""),"",MAX(INDEX(Bemenet!$E$2:$E$301,$M4205),INDEX(Szabalyok!$A:$A,$N4205))))</f>
        <v/>
      </c>
      <c r="C4205" s="41">
        <f>IF($B4205="","",MIN(INDEX(Bemenet!$F$2:$F$301,$M4205),INDEX(Szabalyok!$B:$B,$N4205)))</f>
        <v/>
      </c>
      <c r="D4205" s="5">
        <f>IF(AND($B4205&lt;&gt;"",$C4205&lt;&gt;"",$B4205&lt;=$C4205),INDEX(Bemenet!$G$2:$G$301,$M4205),"")</f>
        <v/>
      </c>
      <c r="E4205" s="6">
        <f>IF(AND($B4205&lt;&gt;"",$C4205&lt;&gt;"",$B4205&lt;=$C4205),INDEX(Bemenet!$D$2:$D$301,$M4205),"")</f>
        <v/>
      </c>
      <c r="F4205" s="5">
        <f>IF(AND($B4205&lt;&gt;"",$C4205&lt;&gt;"",$B4205&lt;=$C4205),$C4205-$B4205+1,"")</f>
        <v/>
      </c>
      <c r="G4205" s="5">
        <f>IF($F4205="","",$F4205*$D4205)</f>
        <v/>
      </c>
      <c r="H4205" s="42">
        <f>IF($G4205="","",$O4205)</f>
        <v/>
      </c>
      <c r="I4205" s="5">
        <f>IF($G4205="","",$G4205*IF($H4205="",$O4205,$H4205)/100)</f>
        <v/>
      </c>
      <c r="J4205" s="5">
        <f>IF(OR($L4205="",NOT(COUNTIFS($L$2:$L4205,$L4205)=1)),"",SUMIFS($G:$G,$L:$L,$L4205))</f>
        <v/>
      </c>
      <c r="K4205" s="5">
        <f>IF(OR($L4205="",NOT(COUNTIFS($L$2:$L4205,$L4205)=1)),"",SUMIFS($I:$I,$L:$L,$L4205))</f>
        <v/>
      </c>
      <c r="L4205" s="6">
        <f>IF($B4205="","",YEAR($B4205))</f>
        <v/>
      </c>
      <c r="M4205" s="6">
        <f>INT((ROW()-2)/39)+1</f>
        <v/>
      </c>
      <c r="N4205" s="6">
        <f>MOD(ROW()-2,39)+2</f>
        <v/>
      </c>
      <c r="O4205" s="42">
        <f>IF(AND($B4205&lt;&gt;"",$C4205&lt;&gt;"",$B4205&lt;=$C4205),INDEX(Szabalyok!$C:$C,$N4205),"")</f>
        <v/>
      </c>
      <c r="P4205">
        <f>IF(D4205="",P4204,P4204+1)</f>
        <v/>
      </c>
    </row>
    <row r="4206">
      <c r="A4206">
        <f>IF(P4206=P4205,0,P4206)</f>
        <v/>
      </c>
      <c r="B4206" s="41">
        <f>IF($M4206&gt;300,"",IF(OR(INDEX(Bemenet!$E$2:$E$301,$M4206)="",INDEX(Bemenet!$F$2:$F$301,$M4206)=""),"",MAX(INDEX(Bemenet!$E$2:$E$301,$M4206),INDEX(Szabalyok!$A:$A,$N4206))))</f>
        <v/>
      </c>
      <c r="C4206" s="41">
        <f>IF($B4206="","",MIN(INDEX(Bemenet!$F$2:$F$301,$M4206),INDEX(Szabalyok!$B:$B,$N4206)))</f>
        <v/>
      </c>
      <c r="D4206" s="5">
        <f>IF(AND($B4206&lt;&gt;"",$C4206&lt;&gt;"",$B4206&lt;=$C4206),INDEX(Bemenet!$G$2:$G$301,$M4206),"")</f>
        <v/>
      </c>
      <c r="E4206" s="6">
        <f>IF(AND($B4206&lt;&gt;"",$C4206&lt;&gt;"",$B4206&lt;=$C4206),INDEX(Bemenet!$D$2:$D$301,$M4206),"")</f>
        <v/>
      </c>
      <c r="F4206" s="5">
        <f>IF(AND($B4206&lt;&gt;"",$C4206&lt;&gt;"",$B4206&lt;=$C4206),$C4206-$B4206+1,"")</f>
        <v/>
      </c>
      <c r="G4206" s="5">
        <f>IF($F4206="","",$F4206*$D4206)</f>
        <v/>
      </c>
      <c r="H4206" s="42">
        <f>IF($G4206="","",$O4206)</f>
        <v/>
      </c>
      <c r="I4206" s="5">
        <f>IF($G4206="","",$G4206*IF($H4206="",$O4206,$H4206)/100)</f>
        <v/>
      </c>
      <c r="J4206" s="5">
        <f>IF(OR($L4206="",NOT(COUNTIFS($L$2:$L4206,$L4206)=1)),"",SUMIFS($G:$G,$L:$L,$L4206))</f>
        <v/>
      </c>
      <c r="K4206" s="5">
        <f>IF(OR($L4206="",NOT(COUNTIFS($L$2:$L4206,$L4206)=1)),"",SUMIFS($I:$I,$L:$L,$L4206))</f>
        <v/>
      </c>
      <c r="L4206" s="6">
        <f>IF($B4206="","",YEAR($B4206))</f>
        <v/>
      </c>
      <c r="M4206" s="6">
        <f>INT((ROW()-2)/39)+1</f>
        <v/>
      </c>
      <c r="N4206" s="6">
        <f>MOD(ROW()-2,39)+2</f>
        <v/>
      </c>
      <c r="O4206" s="42">
        <f>IF(AND($B4206&lt;&gt;"",$C4206&lt;&gt;"",$B4206&lt;=$C4206),INDEX(Szabalyok!$C:$C,$N4206),"")</f>
        <v/>
      </c>
      <c r="P4206">
        <f>IF(D4206="",P4205,P4205+1)</f>
        <v/>
      </c>
    </row>
    <row r="4207">
      <c r="A4207">
        <f>IF(P4207=P4206,0,P4207)</f>
        <v/>
      </c>
      <c r="B4207" s="41">
        <f>IF($M4207&gt;300,"",IF(OR(INDEX(Bemenet!$E$2:$E$301,$M4207)="",INDEX(Bemenet!$F$2:$F$301,$M4207)=""),"",MAX(INDEX(Bemenet!$E$2:$E$301,$M4207),INDEX(Szabalyok!$A:$A,$N4207))))</f>
        <v/>
      </c>
      <c r="C4207" s="41">
        <f>IF($B4207="","",MIN(INDEX(Bemenet!$F$2:$F$301,$M4207),INDEX(Szabalyok!$B:$B,$N4207)))</f>
        <v/>
      </c>
      <c r="D4207" s="5">
        <f>IF(AND($B4207&lt;&gt;"",$C4207&lt;&gt;"",$B4207&lt;=$C4207),INDEX(Bemenet!$G$2:$G$301,$M4207),"")</f>
        <v/>
      </c>
      <c r="E4207" s="6">
        <f>IF(AND($B4207&lt;&gt;"",$C4207&lt;&gt;"",$B4207&lt;=$C4207),INDEX(Bemenet!$D$2:$D$301,$M4207),"")</f>
        <v/>
      </c>
      <c r="F4207" s="5">
        <f>IF(AND($B4207&lt;&gt;"",$C4207&lt;&gt;"",$B4207&lt;=$C4207),$C4207-$B4207+1,"")</f>
        <v/>
      </c>
      <c r="G4207" s="5">
        <f>IF($F4207="","",$F4207*$D4207)</f>
        <v/>
      </c>
      <c r="H4207" s="42">
        <f>IF($G4207="","",$O4207)</f>
        <v/>
      </c>
      <c r="I4207" s="5">
        <f>IF($G4207="","",$G4207*IF($H4207="",$O4207,$H4207)/100)</f>
        <v/>
      </c>
      <c r="J4207" s="5">
        <f>IF(OR($L4207="",NOT(COUNTIFS($L$2:$L4207,$L4207)=1)),"",SUMIFS($G:$G,$L:$L,$L4207))</f>
        <v/>
      </c>
      <c r="K4207" s="5">
        <f>IF(OR($L4207="",NOT(COUNTIFS($L$2:$L4207,$L4207)=1)),"",SUMIFS($I:$I,$L:$L,$L4207))</f>
        <v/>
      </c>
      <c r="L4207" s="6">
        <f>IF($B4207="","",YEAR($B4207))</f>
        <v/>
      </c>
      <c r="M4207" s="6">
        <f>INT((ROW()-2)/39)+1</f>
        <v/>
      </c>
      <c r="N4207" s="6">
        <f>MOD(ROW()-2,39)+2</f>
        <v/>
      </c>
      <c r="O4207" s="42">
        <f>IF(AND($B4207&lt;&gt;"",$C4207&lt;&gt;"",$B4207&lt;=$C4207),INDEX(Szabalyok!$C:$C,$N4207),"")</f>
        <v/>
      </c>
      <c r="P4207">
        <f>IF(D4207="",P4206,P4206+1)</f>
        <v/>
      </c>
    </row>
    <row r="4208">
      <c r="A4208">
        <f>IF(P4208=P4207,0,P4208)</f>
        <v/>
      </c>
      <c r="B4208" s="41">
        <f>IF($M4208&gt;300,"",IF(OR(INDEX(Bemenet!$E$2:$E$301,$M4208)="",INDEX(Bemenet!$F$2:$F$301,$M4208)=""),"",MAX(INDEX(Bemenet!$E$2:$E$301,$M4208),INDEX(Szabalyok!$A:$A,$N4208))))</f>
        <v/>
      </c>
      <c r="C4208" s="41">
        <f>IF($B4208="","",MIN(INDEX(Bemenet!$F$2:$F$301,$M4208),INDEX(Szabalyok!$B:$B,$N4208)))</f>
        <v/>
      </c>
      <c r="D4208" s="5">
        <f>IF(AND($B4208&lt;&gt;"",$C4208&lt;&gt;"",$B4208&lt;=$C4208),INDEX(Bemenet!$G$2:$G$301,$M4208),"")</f>
        <v/>
      </c>
      <c r="E4208" s="6">
        <f>IF(AND($B4208&lt;&gt;"",$C4208&lt;&gt;"",$B4208&lt;=$C4208),INDEX(Bemenet!$D$2:$D$301,$M4208),"")</f>
        <v/>
      </c>
      <c r="F4208" s="5">
        <f>IF(AND($B4208&lt;&gt;"",$C4208&lt;&gt;"",$B4208&lt;=$C4208),$C4208-$B4208+1,"")</f>
        <v/>
      </c>
      <c r="G4208" s="5">
        <f>IF($F4208="","",$F4208*$D4208)</f>
        <v/>
      </c>
      <c r="H4208" s="42">
        <f>IF($G4208="","",$O4208)</f>
        <v/>
      </c>
      <c r="I4208" s="5">
        <f>IF($G4208="","",$G4208*IF($H4208="",$O4208,$H4208)/100)</f>
        <v/>
      </c>
      <c r="J4208" s="5">
        <f>IF(OR($L4208="",NOT(COUNTIFS($L$2:$L4208,$L4208)=1)),"",SUMIFS($G:$G,$L:$L,$L4208))</f>
        <v/>
      </c>
      <c r="K4208" s="5">
        <f>IF(OR($L4208="",NOT(COUNTIFS($L$2:$L4208,$L4208)=1)),"",SUMIFS($I:$I,$L:$L,$L4208))</f>
        <v/>
      </c>
      <c r="L4208" s="6">
        <f>IF($B4208="","",YEAR($B4208))</f>
        <v/>
      </c>
      <c r="M4208" s="6">
        <f>INT((ROW()-2)/39)+1</f>
        <v/>
      </c>
      <c r="N4208" s="6">
        <f>MOD(ROW()-2,39)+2</f>
        <v/>
      </c>
      <c r="O4208" s="42">
        <f>IF(AND($B4208&lt;&gt;"",$C4208&lt;&gt;"",$B4208&lt;=$C4208),INDEX(Szabalyok!$C:$C,$N4208),"")</f>
        <v/>
      </c>
      <c r="P4208">
        <f>IF(D4208="",P4207,P4207+1)</f>
        <v/>
      </c>
    </row>
    <row r="4209">
      <c r="A4209">
        <f>IF(P4209=P4208,0,P4209)</f>
        <v/>
      </c>
      <c r="B4209" s="41">
        <f>IF($M4209&gt;300,"",IF(OR(INDEX(Bemenet!$E$2:$E$301,$M4209)="",INDEX(Bemenet!$F$2:$F$301,$M4209)=""),"",MAX(INDEX(Bemenet!$E$2:$E$301,$M4209),INDEX(Szabalyok!$A:$A,$N4209))))</f>
        <v/>
      </c>
      <c r="C4209" s="41">
        <f>IF($B4209="","",MIN(INDEX(Bemenet!$F$2:$F$301,$M4209),INDEX(Szabalyok!$B:$B,$N4209)))</f>
        <v/>
      </c>
      <c r="D4209" s="5">
        <f>IF(AND($B4209&lt;&gt;"",$C4209&lt;&gt;"",$B4209&lt;=$C4209),INDEX(Bemenet!$G$2:$G$301,$M4209),"")</f>
        <v/>
      </c>
      <c r="E4209" s="6">
        <f>IF(AND($B4209&lt;&gt;"",$C4209&lt;&gt;"",$B4209&lt;=$C4209),INDEX(Bemenet!$D$2:$D$301,$M4209),"")</f>
        <v/>
      </c>
      <c r="F4209" s="5">
        <f>IF(AND($B4209&lt;&gt;"",$C4209&lt;&gt;"",$B4209&lt;=$C4209),$C4209-$B4209+1,"")</f>
        <v/>
      </c>
      <c r="G4209" s="5">
        <f>IF($F4209="","",$F4209*$D4209)</f>
        <v/>
      </c>
      <c r="H4209" s="42">
        <f>IF($G4209="","",$O4209)</f>
        <v/>
      </c>
      <c r="I4209" s="5">
        <f>IF($G4209="","",$G4209*IF($H4209="",$O4209,$H4209)/100)</f>
        <v/>
      </c>
      <c r="J4209" s="5">
        <f>IF(OR($L4209="",NOT(COUNTIFS($L$2:$L4209,$L4209)=1)),"",SUMIFS($G:$G,$L:$L,$L4209))</f>
        <v/>
      </c>
      <c r="K4209" s="5">
        <f>IF(OR($L4209="",NOT(COUNTIFS($L$2:$L4209,$L4209)=1)),"",SUMIFS($I:$I,$L:$L,$L4209))</f>
        <v/>
      </c>
      <c r="L4209" s="6">
        <f>IF($B4209="","",YEAR($B4209))</f>
        <v/>
      </c>
      <c r="M4209" s="6">
        <f>INT((ROW()-2)/39)+1</f>
        <v/>
      </c>
      <c r="N4209" s="6">
        <f>MOD(ROW()-2,39)+2</f>
        <v/>
      </c>
      <c r="O4209" s="42">
        <f>IF(AND($B4209&lt;&gt;"",$C4209&lt;&gt;"",$B4209&lt;=$C4209),INDEX(Szabalyok!$C:$C,$N4209),"")</f>
        <v/>
      </c>
      <c r="P4209">
        <f>IF(D4209="",P4208,P4208+1)</f>
        <v/>
      </c>
    </row>
    <row r="4210">
      <c r="A4210">
        <f>IF(P4210=P4209,0,P4210)</f>
        <v/>
      </c>
      <c r="B4210" s="41">
        <f>IF($M4210&gt;300,"",IF(OR(INDEX(Bemenet!$E$2:$E$301,$M4210)="",INDEX(Bemenet!$F$2:$F$301,$M4210)=""),"",MAX(INDEX(Bemenet!$E$2:$E$301,$M4210),INDEX(Szabalyok!$A:$A,$N4210))))</f>
        <v/>
      </c>
      <c r="C4210" s="41">
        <f>IF($B4210="","",MIN(INDEX(Bemenet!$F$2:$F$301,$M4210),INDEX(Szabalyok!$B:$B,$N4210)))</f>
        <v/>
      </c>
      <c r="D4210" s="5">
        <f>IF(AND($B4210&lt;&gt;"",$C4210&lt;&gt;"",$B4210&lt;=$C4210),INDEX(Bemenet!$G$2:$G$301,$M4210),"")</f>
        <v/>
      </c>
      <c r="E4210" s="6">
        <f>IF(AND($B4210&lt;&gt;"",$C4210&lt;&gt;"",$B4210&lt;=$C4210),INDEX(Bemenet!$D$2:$D$301,$M4210),"")</f>
        <v/>
      </c>
      <c r="F4210" s="5">
        <f>IF(AND($B4210&lt;&gt;"",$C4210&lt;&gt;"",$B4210&lt;=$C4210),$C4210-$B4210+1,"")</f>
        <v/>
      </c>
      <c r="G4210" s="5">
        <f>IF($F4210="","",$F4210*$D4210)</f>
        <v/>
      </c>
      <c r="H4210" s="42">
        <f>IF($G4210="","",$O4210)</f>
        <v/>
      </c>
      <c r="I4210" s="5">
        <f>IF($G4210="","",$G4210*IF($H4210="",$O4210,$H4210)/100)</f>
        <v/>
      </c>
      <c r="J4210" s="5">
        <f>IF(OR($L4210="",NOT(COUNTIFS($L$2:$L4210,$L4210)=1)),"",SUMIFS($G:$G,$L:$L,$L4210))</f>
        <v/>
      </c>
      <c r="K4210" s="5">
        <f>IF(OR($L4210="",NOT(COUNTIFS($L$2:$L4210,$L4210)=1)),"",SUMIFS($I:$I,$L:$L,$L4210))</f>
        <v/>
      </c>
      <c r="L4210" s="6">
        <f>IF($B4210="","",YEAR($B4210))</f>
        <v/>
      </c>
      <c r="M4210" s="6">
        <f>INT((ROW()-2)/39)+1</f>
        <v/>
      </c>
      <c r="N4210" s="6">
        <f>MOD(ROW()-2,39)+2</f>
        <v/>
      </c>
      <c r="O4210" s="42">
        <f>IF(AND($B4210&lt;&gt;"",$C4210&lt;&gt;"",$B4210&lt;=$C4210),INDEX(Szabalyok!$C:$C,$N4210),"")</f>
        <v/>
      </c>
      <c r="P4210">
        <f>IF(D4210="",P4209,P4209+1)</f>
        <v/>
      </c>
    </row>
    <row r="4211">
      <c r="A4211">
        <f>IF(P4211=P4210,0,P4211)</f>
        <v/>
      </c>
      <c r="B4211" s="41">
        <f>IF($M4211&gt;300,"",IF(OR(INDEX(Bemenet!$E$2:$E$301,$M4211)="",INDEX(Bemenet!$F$2:$F$301,$M4211)=""),"",MAX(INDEX(Bemenet!$E$2:$E$301,$M4211),INDEX(Szabalyok!$A:$A,$N4211))))</f>
        <v/>
      </c>
      <c r="C4211" s="41">
        <f>IF($B4211="","",MIN(INDEX(Bemenet!$F$2:$F$301,$M4211),INDEX(Szabalyok!$B:$B,$N4211)))</f>
        <v/>
      </c>
      <c r="D4211" s="5">
        <f>IF(AND($B4211&lt;&gt;"",$C4211&lt;&gt;"",$B4211&lt;=$C4211),INDEX(Bemenet!$G$2:$G$301,$M4211),"")</f>
        <v/>
      </c>
      <c r="E4211" s="6">
        <f>IF(AND($B4211&lt;&gt;"",$C4211&lt;&gt;"",$B4211&lt;=$C4211),INDEX(Bemenet!$D$2:$D$301,$M4211),"")</f>
        <v/>
      </c>
      <c r="F4211" s="5">
        <f>IF(AND($B4211&lt;&gt;"",$C4211&lt;&gt;"",$B4211&lt;=$C4211),$C4211-$B4211+1,"")</f>
        <v/>
      </c>
      <c r="G4211" s="5">
        <f>IF($F4211="","",$F4211*$D4211)</f>
        <v/>
      </c>
      <c r="H4211" s="42">
        <f>IF($G4211="","",$O4211)</f>
        <v/>
      </c>
      <c r="I4211" s="5">
        <f>IF($G4211="","",$G4211*IF($H4211="",$O4211,$H4211)/100)</f>
        <v/>
      </c>
      <c r="J4211" s="5">
        <f>IF(OR($L4211="",NOT(COUNTIFS($L$2:$L4211,$L4211)=1)),"",SUMIFS($G:$G,$L:$L,$L4211))</f>
        <v/>
      </c>
      <c r="K4211" s="5">
        <f>IF(OR($L4211="",NOT(COUNTIFS($L$2:$L4211,$L4211)=1)),"",SUMIFS($I:$I,$L:$L,$L4211))</f>
        <v/>
      </c>
      <c r="L4211" s="6">
        <f>IF($B4211="","",YEAR($B4211))</f>
        <v/>
      </c>
      <c r="M4211" s="6">
        <f>INT((ROW()-2)/39)+1</f>
        <v/>
      </c>
      <c r="N4211" s="6">
        <f>MOD(ROW()-2,39)+2</f>
        <v/>
      </c>
      <c r="O4211" s="42">
        <f>IF(AND($B4211&lt;&gt;"",$C4211&lt;&gt;"",$B4211&lt;=$C4211),INDEX(Szabalyok!$C:$C,$N4211),"")</f>
        <v/>
      </c>
      <c r="P4211">
        <f>IF(D4211="",P4210,P4210+1)</f>
        <v/>
      </c>
    </row>
    <row r="4212">
      <c r="A4212">
        <f>IF(P4212=P4211,0,P4212)</f>
        <v/>
      </c>
      <c r="B4212" s="41">
        <f>IF($M4212&gt;300,"",IF(OR(INDEX(Bemenet!$E$2:$E$301,$M4212)="",INDEX(Bemenet!$F$2:$F$301,$M4212)=""),"",MAX(INDEX(Bemenet!$E$2:$E$301,$M4212),INDEX(Szabalyok!$A:$A,$N4212))))</f>
        <v/>
      </c>
      <c r="C4212" s="41">
        <f>IF($B4212="","",MIN(INDEX(Bemenet!$F$2:$F$301,$M4212),INDEX(Szabalyok!$B:$B,$N4212)))</f>
        <v/>
      </c>
      <c r="D4212" s="5">
        <f>IF(AND($B4212&lt;&gt;"",$C4212&lt;&gt;"",$B4212&lt;=$C4212),INDEX(Bemenet!$G$2:$G$301,$M4212),"")</f>
        <v/>
      </c>
      <c r="E4212" s="6">
        <f>IF(AND($B4212&lt;&gt;"",$C4212&lt;&gt;"",$B4212&lt;=$C4212),INDEX(Bemenet!$D$2:$D$301,$M4212),"")</f>
        <v/>
      </c>
      <c r="F4212" s="5">
        <f>IF(AND($B4212&lt;&gt;"",$C4212&lt;&gt;"",$B4212&lt;=$C4212),$C4212-$B4212+1,"")</f>
        <v/>
      </c>
      <c r="G4212" s="5">
        <f>IF($F4212="","",$F4212*$D4212)</f>
        <v/>
      </c>
      <c r="H4212" s="42">
        <f>IF($G4212="","",$O4212)</f>
        <v/>
      </c>
      <c r="I4212" s="5">
        <f>IF($G4212="","",$G4212*IF($H4212="",$O4212,$H4212)/100)</f>
        <v/>
      </c>
      <c r="J4212" s="5">
        <f>IF(OR($L4212="",NOT(COUNTIFS($L$2:$L4212,$L4212)=1)),"",SUMIFS($G:$G,$L:$L,$L4212))</f>
        <v/>
      </c>
      <c r="K4212" s="5">
        <f>IF(OR($L4212="",NOT(COUNTIFS($L$2:$L4212,$L4212)=1)),"",SUMIFS($I:$I,$L:$L,$L4212))</f>
        <v/>
      </c>
      <c r="L4212" s="6">
        <f>IF($B4212="","",YEAR($B4212))</f>
        <v/>
      </c>
      <c r="M4212" s="6">
        <f>INT((ROW()-2)/39)+1</f>
        <v/>
      </c>
      <c r="N4212" s="6">
        <f>MOD(ROW()-2,39)+2</f>
        <v/>
      </c>
      <c r="O4212" s="42">
        <f>IF(AND($B4212&lt;&gt;"",$C4212&lt;&gt;"",$B4212&lt;=$C4212),INDEX(Szabalyok!$C:$C,$N4212),"")</f>
        <v/>
      </c>
      <c r="P4212">
        <f>IF(D4212="",P4211,P4211+1)</f>
        <v/>
      </c>
    </row>
    <row r="4213">
      <c r="A4213">
        <f>IF(P4213=P4212,0,P4213)</f>
        <v/>
      </c>
      <c r="B4213" s="41">
        <f>IF($M4213&gt;300,"",IF(OR(INDEX(Bemenet!$E$2:$E$301,$M4213)="",INDEX(Bemenet!$F$2:$F$301,$M4213)=""),"",MAX(INDEX(Bemenet!$E$2:$E$301,$M4213),INDEX(Szabalyok!$A:$A,$N4213))))</f>
        <v/>
      </c>
      <c r="C4213" s="41">
        <f>IF($B4213="","",MIN(INDEX(Bemenet!$F$2:$F$301,$M4213),INDEX(Szabalyok!$B:$B,$N4213)))</f>
        <v/>
      </c>
      <c r="D4213" s="5">
        <f>IF(AND($B4213&lt;&gt;"",$C4213&lt;&gt;"",$B4213&lt;=$C4213),INDEX(Bemenet!$G$2:$G$301,$M4213),"")</f>
        <v/>
      </c>
      <c r="E4213" s="6">
        <f>IF(AND($B4213&lt;&gt;"",$C4213&lt;&gt;"",$B4213&lt;=$C4213),INDEX(Bemenet!$D$2:$D$301,$M4213),"")</f>
        <v/>
      </c>
      <c r="F4213" s="5">
        <f>IF(AND($B4213&lt;&gt;"",$C4213&lt;&gt;"",$B4213&lt;=$C4213),$C4213-$B4213+1,"")</f>
        <v/>
      </c>
      <c r="G4213" s="5">
        <f>IF($F4213="","",$F4213*$D4213)</f>
        <v/>
      </c>
      <c r="H4213" s="42">
        <f>IF($G4213="","",$O4213)</f>
        <v/>
      </c>
      <c r="I4213" s="5">
        <f>IF($G4213="","",$G4213*IF($H4213="",$O4213,$H4213)/100)</f>
        <v/>
      </c>
      <c r="J4213" s="5">
        <f>IF(OR($L4213="",NOT(COUNTIFS($L$2:$L4213,$L4213)=1)),"",SUMIFS($G:$G,$L:$L,$L4213))</f>
        <v/>
      </c>
      <c r="K4213" s="5">
        <f>IF(OR($L4213="",NOT(COUNTIFS($L$2:$L4213,$L4213)=1)),"",SUMIFS($I:$I,$L:$L,$L4213))</f>
        <v/>
      </c>
      <c r="L4213" s="6">
        <f>IF($B4213="","",YEAR($B4213))</f>
        <v/>
      </c>
      <c r="M4213" s="6">
        <f>INT((ROW()-2)/39)+1</f>
        <v/>
      </c>
      <c r="N4213" s="6">
        <f>MOD(ROW()-2,39)+2</f>
        <v/>
      </c>
      <c r="O4213" s="42">
        <f>IF(AND($B4213&lt;&gt;"",$C4213&lt;&gt;"",$B4213&lt;=$C4213),INDEX(Szabalyok!$C:$C,$N4213),"")</f>
        <v/>
      </c>
      <c r="P4213">
        <f>IF(D4213="",P4212,P4212+1)</f>
        <v/>
      </c>
    </row>
    <row r="4214">
      <c r="A4214">
        <f>IF(P4214=P4213,0,P4214)</f>
        <v/>
      </c>
      <c r="B4214" s="41">
        <f>IF($M4214&gt;300,"",IF(OR(INDEX(Bemenet!$E$2:$E$301,$M4214)="",INDEX(Bemenet!$F$2:$F$301,$M4214)=""),"",MAX(INDEX(Bemenet!$E$2:$E$301,$M4214),INDEX(Szabalyok!$A:$A,$N4214))))</f>
        <v/>
      </c>
      <c r="C4214" s="41">
        <f>IF($B4214="","",MIN(INDEX(Bemenet!$F$2:$F$301,$M4214),INDEX(Szabalyok!$B:$B,$N4214)))</f>
        <v/>
      </c>
      <c r="D4214" s="5">
        <f>IF(AND($B4214&lt;&gt;"",$C4214&lt;&gt;"",$B4214&lt;=$C4214),INDEX(Bemenet!$G$2:$G$301,$M4214),"")</f>
        <v/>
      </c>
      <c r="E4214" s="6">
        <f>IF(AND($B4214&lt;&gt;"",$C4214&lt;&gt;"",$B4214&lt;=$C4214),INDEX(Bemenet!$D$2:$D$301,$M4214),"")</f>
        <v/>
      </c>
      <c r="F4214" s="5">
        <f>IF(AND($B4214&lt;&gt;"",$C4214&lt;&gt;"",$B4214&lt;=$C4214),$C4214-$B4214+1,"")</f>
        <v/>
      </c>
      <c r="G4214" s="5">
        <f>IF($F4214="","",$F4214*$D4214)</f>
        <v/>
      </c>
      <c r="H4214" s="42">
        <f>IF($G4214="","",$O4214)</f>
        <v/>
      </c>
      <c r="I4214" s="5">
        <f>IF($G4214="","",$G4214*IF($H4214="",$O4214,$H4214)/100)</f>
        <v/>
      </c>
      <c r="J4214" s="5">
        <f>IF(OR($L4214="",NOT(COUNTIFS($L$2:$L4214,$L4214)=1)),"",SUMIFS($G:$G,$L:$L,$L4214))</f>
        <v/>
      </c>
      <c r="K4214" s="5">
        <f>IF(OR($L4214="",NOT(COUNTIFS($L$2:$L4214,$L4214)=1)),"",SUMIFS($I:$I,$L:$L,$L4214))</f>
        <v/>
      </c>
      <c r="L4214" s="6">
        <f>IF($B4214="","",YEAR($B4214))</f>
        <v/>
      </c>
      <c r="M4214" s="6">
        <f>INT((ROW()-2)/39)+1</f>
        <v/>
      </c>
      <c r="N4214" s="6">
        <f>MOD(ROW()-2,39)+2</f>
        <v/>
      </c>
      <c r="O4214" s="42">
        <f>IF(AND($B4214&lt;&gt;"",$C4214&lt;&gt;"",$B4214&lt;=$C4214),INDEX(Szabalyok!$C:$C,$N4214),"")</f>
        <v/>
      </c>
      <c r="P4214">
        <f>IF(D4214="",P4213,P4213+1)</f>
        <v/>
      </c>
    </row>
    <row r="4215">
      <c r="A4215">
        <f>IF(P4215=P4214,0,P4215)</f>
        <v/>
      </c>
      <c r="B4215" s="41">
        <f>IF($M4215&gt;300,"",IF(OR(INDEX(Bemenet!$E$2:$E$301,$M4215)="",INDEX(Bemenet!$F$2:$F$301,$M4215)=""),"",MAX(INDEX(Bemenet!$E$2:$E$301,$M4215),INDEX(Szabalyok!$A:$A,$N4215))))</f>
        <v/>
      </c>
      <c r="C4215" s="41">
        <f>IF($B4215="","",MIN(INDEX(Bemenet!$F$2:$F$301,$M4215),INDEX(Szabalyok!$B:$B,$N4215)))</f>
        <v/>
      </c>
      <c r="D4215" s="5">
        <f>IF(AND($B4215&lt;&gt;"",$C4215&lt;&gt;"",$B4215&lt;=$C4215),INDEX(Bemenet!$G$2:$G$301,$M4215),"")</f>
        <v/>
      </c>
      <c r="E4215" s="6">
        <f>IF(AND($B4215&lt;&gt;"",$C4215&lt;&gt;"",$B4215&lt;=$C4215),INDEX(Bemenet!$D$2:$D$301,$M4215),"")</f>
        <v/>
      </c>
      <c r="F4215" s="5">
        <f>IF(AND($B4215&lt;&gt;"",$C4215&lt;&gt;"",$B4215&lt;=$C4215),$C4215-$B4215+1,"")</f>
        <v/>
      </c>
      <c r="G4215" s="5">
        <f>IF($F4215="","",$F4215*$D4215)</f>
        <v/>
      </c>
      <c r="H4215" s="42">
        <f>IF($G4215="","",$O4215)</f>
        <v/>
      </c>
      <c r="I4215" s="5">
        <f>IF($G4215="","",$G4215*IF($H4215="",$O4215,$H4215)/100)</f>
        <v/>
      </c>
      <c r="J4215" s="5">
        <f>IF(OR($L4215="",NOT(COUNTIFS($L$2:$L4215,$L4215)=1)),"",SUMIFS($G:$G,$L:$L,$L4215))</f>
        <v/>
      </c>
      <c r="K4215" s="5">
        <f>IF(OR($L4215="",NOT(COUNTIFS($L$2:$L4215,$L4215)=1)),"",SUMIFS($I:$I,$L:$L,$L4215))</f>
        <v/>
      </c>
      <c r="L4215" s="6">
        <f>IF($B4215="","",YEAR($B4215))</f>
        <v/>
      </c>
      <c r="M4215" s="6">
        <f>INT((ROW()-2)/39)+1</f>
        <v/>
      </c>
      <c r="N4215" s="6">
        <f>MOD(ROW()-2,39)+2</f>
        <v/>
      </c>
      <c r="O4215" s="42">
        <f>IF(AND($B4215&lt;&gt;"",$C4215&lt;&gt;"",$B4215&lt;=$C4215),INDEX(Szabalyok!$C:$C,$N4215),"")</f>
        <v/>
      </c>
      <c r="P4215">
        <f>IF(D4215="",P4214,P4214+1)</f>
        <v/>
      </c>
    </row>
    <row r="4216">
      <c r="A4216">
        <f>IF(P4216=P4215,0,P4216)</f>
        <v/>
      </c>
      <c r="B4216" s="41">
        <f>IF($M4216&gt;300,"",IF(OR(INDEX(Bemenet!$E$2:$E$301,$M4216)="",INDEX(Bemenet!$F$2:$F$301,$M4216)=""),"",MAX(INDEX(Bemenet!$E$2:$E$301,$M4216),INDEX(Szabalyok!$A:$A,$N4216))))</f>
        <v/>
      </c>
      <c r="C4216" s="41">
        <f>IF($B4216="","",MIN(INDEX(Bemenet!$F$2:$F$301,$M4216),INDEX(Szabalyok!$B:$B,$N4216)))</f>
        <v/>
      </c>
      <c r="D4216" s="5">
        <f>IF(AND($B4216&lt;&gt;"",$C4216&lt;&gt;"",$B4216&lt;=$C4216),INDEX(Bemenet!$G$2:$G$301,$M4216),"")</f>
        <v/>
      </c>
      <c r="E4216" s="6">
        <f>IF(AND($B4216&lt;&gt;"",$C4216&lt;&gt;"",$B4216&lt;=$C4216),INDEX(Bemenet!$D$2:$D$301,$M4216),"")</f>
        <v/>
      </c>
      <c r="F4216" s="5">
        <f>IF(AND($B4216&lt;&gt;"",$C4216&lt;&gt;"",$B4216&lt;=$C4216),$C4216-$B4216+1,"")</f>
        <v/>
      </c>
      <c r="G4216" s="5">
        <f>IF($F4216="","",$F4216*$D4216)</f>
        <v/>
      </c>
      <c r="H4216" s="42">
        <f>IF($G4216="","",$O4216)</f>
        <v/>
      </c>
      <c r="I4216" s="5">
        <f>IF($G4216="","",$G4216*IF($H4216="",$O4216,$H4216)/100)</f>
        <v/>
      </c>
      <c r="J4216" s="5">
        <f>IF(OR($L4216="",NOT(COUNTIFS($L$2:$L4216,$L4216)=1)),"",SUMIFS($G:$G,$L:$L,$L4216))</f>
        <v/>
      </c>
      <c r="K4216" s="5">
        <f>IF(OR($L4216="",NOT(COUNTIFS($L$2:$L4216,$L4216)=1)),"",SUMIFS($I:$I,$L:$L,$L4216))</f>
        <v/>
      </c>
      <c r="L4216" s="6">
        <f>IF($B4216="","",YEAR($B4216))</f>
        <v/>
      </c>
      <c r="M4216" s="6">
        <f>INT((ROW()-2)/39)+1</f>
        <v/>
      </c>
      <c r="N4216" s="6">
        <f>MOD(ROW()-2,39)+2</f>
        <v/>
      </c>
      <c r="O4216" s="42">
        <f>IF(AND($B4216&lt;&gt;"",$C4216&lt;&gt;"",$B4216&lt;=$C4216),INDEX(Szabalyok!$C:$C,$N4216),"")</f>
        <v/>
      </c>
      <c r="P4216">
        <f>IF(D4216="",P4215,P4215+1)</f>
        <v/>
      </c>
    </row>
    <row r="4217">
      <c r="A4217">
        <f>IF(P4217=P4216,0,P4217)</f>
        <v/>
      </c>
      <c r="B4217" s="41">
        <f>IF($M4217&gt;300,"",IF(OR(INDEX(Bemenet!$E$2:$E$301,$M4217)="",INDEX(Bemenet!$F$2:$F$301,$M4217)=""),"",MAX(INDEX(Bemenet!$E$2:$E$301,$M4217),INDEX(Szabalyok!$A:$A,$N4217))))</f>
        <v/>
      </c>
      <c r="C4217" s="41">
        <f>IF($B4217="","",MIN(INDEX(Bemenet!$F$2:$F$301,$M4217),INDEX(Szabalyok!$B:$B,$N4217)))</f>
        <v/>
      </c>
      <c r="D4217" s="5">
        <f>IF(AND($B4217&lt;&gt;"",$C4217&lt;&gt;"",$B4217&lt;=$C4217),INDEX(Bemenet!$G$2:$G$301,$M4217),"")</f>
        <v/>
      </c>
      <c r="E4217" s="6">
        <f>IF(AND($B4217&lt;&gt;"",$C4217&lt;&gt;"",$B4217&lt;=$C4217),INDEX(Bemenet!$D$2:$D$301,$M4217),"")</f>
        <v/>
      </c>
      <c r="F4217" s="5">
        <f>IF(AND($B4217&lt;&gt;"",$C4217&lt;&gt;"",$B4217&lt;=$C4217),$C4217-$B4217+1,"")</f>
        <v/>
      </c>
      <c r="G4217" s="5">
        <f>IF($F4217="","",$F4217*$D4217)</f>
        <v/>
      </c>
      <c r="H4217" s="42">
        <f>IF($G4217="","",$O4217)</f>
        <v/>
      </c>
      <c r="I4217" s="5">
        <f>IF($G4217="","",$G4217*IF($H4217="",$O4217,$H4217)/100)</f>
        <v/>
      </c>
      <c r="J4217" s="5">
        <f>IF(OR($L4217="",NOT(COUNTIFS($L$2:$L4217,$L4217)=1)),"",SUMIFS($G:$G,$L:$L,$L4217))</f>
        <v/>
      </c>
      <c r="K4217" s="5">
        <f>IF(OR($L4217="",NOT(COUNTIFS($L$2:$L4217,$L4217)=1)),"",SUMIFS($I:$I,$L:$L,$L4217))</f>
        <v/>
      </c>
      <c r="L4217" s="6">
        <f>IF($B4217="","",YEAR($B4217))</f>
        <v/>
      </c>
      <c r="M4217" s="6">
        <f>INT((ROW()-2)/39)+1</f>
        <v/>
      </c>
      <c r="N4217" s="6">
        <f>MOD(ROW()-2,39)+2</f>
        <v/>
      </c>
      <c r="O4217" s="42">
        <f>IF(AND($B4217&lt;&gt;"",$C4217&lt;&gt;"",$B4217&lt;=$C4217),INDEX(Szabalyok!$C:$C,$N4217),"")</f>
        <v/>
      </c>
      <c r="P4217">
        <f>IF(D4217="",P4216,P4216+1)</f>
        <v/>
      </c>
    </row>
    <row r="4218">
      <c r="A4218">
        <f>IF(P4218=P4217,0,P4218)</f>
        <v/>
      </c>
      <c r="B4218" s="41">
        <f>IF($M4218&gt;300,"",IF(OR(INDEX(Bemenet!$E$2:$E$301,$M4218)="",INDEX(Bemenet!$F$2:$F$301,$M4218)=""),"",MAX(INDEX(Bemenet!$E$2:$E$301,$M4218),INDEX(Szabalyok!$A:$A,$N4218))))</f>
        <v/>
      </c>
      <c r="C4218" s="41">
        <f>IF($B4218="","",MIN(INDEX(Bemenet!$F$2:$F$301,$M4218),INDEX(Szabalyok!$B:$B,$N4218)))</f>
        <v/>
      </c>
      <c r="D4218" s="5">
        <f>IF(AND($B4218&lt;&gt;"",$C4218&lt;&gt;"",$B4218&lt;=$C4218),INDEX(Bemenet!$G$2:$G$301,$M4218),"")</f>
        <v/>
      </c>
      <c r="E4218" s="6">
        <f>IF(AND($B4218&lt;&gt;"",$C4218&lt;&gt;"",$B4218&lt;=$C4218),INDEX(Bemenet!$D$2:$D$301,$M4218),"")</f>
        <v/>
      </c>
      <c r="F4218" s="5">
        <f>IF(AND($B4218&lt;&gt;"",$C4218&lt;&gt;"",$B4218&lt;=$C4218),$C4218-$B4218+1,"")</f>
        <v/>
      </c>
      <c r="G4218" s="5">
        <f>IF($F4218="","",$F4218*$D4218)</f>
        <v/>
      </c>
      <c r="H4218" s="42">
        <f>IF($G4218="","",$O4218)</f>
        <v/>
      </c>
      <c r="I4218" s="5">
        <f>IF($G4218="","",$G4218*IF($H4218="",$O4218,$H4218)/100)</f>
        <v/>
      </c>
      <c r="J4218" s="5">
        <f>IF(OR($L4218="",NOT(COUNTIFS($L$2:$L4218,$L4218)=1)),"",SUMIFS($G:$G,$L:$L,$L4218))</f>
        <v/>
      </c>
      <c r="K4218" s="5">
        <f>IF(OR($L4218="",NOT(COUNTIFS($L$2:$L4218,$L4218)=1)),"",SUMIFS($I:$I,$L:$L,$L4218))</f>
        <v/>
      </c>
      <c r="L4218" s="6">
        <f>IF($B4218="","",YEAR($B4218))</f>
        <v/>
      </c>
      <c r="M4218" s="6">
        <f>INT((ROW()-2)/39)+1</f>
        <v/>
      </c>
      <c r="N4218" s="6">
        <f>MOD(ROW()-2,39)+2</f>
        <v/>
      </c>
      <c r="O4218" s="42">
        <f>IF(AND($B4218&lt;&gt;"",$C4218&lt;&gt;"",$B4218&lt;=$C4218),INDEX(Szabalyok!$C:$C,$N4218),"")</f>
        <v/>
      </c>
      <c r="P4218">
        <f>IF(D4218="",P4217,P4217+1)</f>
        <v/>
      </c>
    </row>
    <row r="4219">
      <c r="A4219">
        <f>IF(P4219=P4218,0,P4219)</f>
        <v/>
      </c>
      <c r="B4219" s="41">
        <f>IF($M4219&gt;300,"",IF(OR(INDEX(Bemenet!$E$2:$E$301,$M4219)="",INDEX(Bemenet!$F$2:$F$301,$M4219)=""),"",MAX(INDEX(Bemenet!$E$2:$E$301,$M4219),INDEX(Szabalyok!$A:$A,$N4219))))</f>
        <v/>
      </c>
      <c r="C4219" s="41">
        <f>IF($B4219="","",MIN(INDEX(Bemenet!$F$2:$F$301,$M4219),INDEX(Szabalyok!$B:$B,$N4219)))</f>
        <v/>
      </c>
      <c r="D4219" s="5">
        <f>IF(AND($B4219&lt;&gt;"",$C4219&lt;&gt;"",$B4219&lt;=$C4219),INDEX(Bemenet!$G$2:$G$301,$M4219),"")</f>
        <v/>
      </c>
      <c r="E4219" s="6">
        <f>IF(AND($B4219&lt;&gt;"",$C4219&lt;&gt;"",$B4219&lt;=$C4219),INDEX(Bemenet!$D$2:$D$301,$M4219),"")</f>
        <v/>
      </c>
      <c r="F4219" s="5">
        <f>IF(AND($B4219&lt;&gt;"",$C4219&lt;&gt;"",$B4219&lt;=$C4219),$C4219-$B4219+1,"")</f>
        <v/>
      </c>
      <c r="G4219" s="5">
        <f>IF($F4219="","",$F4219*$D4219)</f>
        <v/>
      </c>
      <c r="H4219" s="42">
        <f>IF($G4219="","",$O4219)</f>
        <v/>
      </c>
      <c r="I4219" s="5">
        <f>IF($G4219="","",$G4219*IF($H4219="",$O4219,$H4219)/100)</f>
        <v/>
      </c>
      <c r="J4219" s="5">
        <f>IF(OR($L4219="",NOT(COUNTIFS($L$2:$L4219,$L4219)=1)),"",SUMIFS($G:$G,$L:$L,$L4219))</f>
        <v/>
      </c>
      <c r="K4219" s="5">
        <f>IF(OR($L4219="",NOT(COUNTIFS($L$2:$L4219,$L4219)=1)),"",SUMIFS($I:$I,$L:$L,$L4219))</f>
        <v/>
      </c>
      <c r="L4219" s="6">
        <f>IF($B4219="","",YEAR($B4219))</f>
        <v/>
      </c>
      <c r="M4219" s="6">
        <f>INT((ROW()-2)/39)+1</f>
        <v/>
      </c>
      <c r="N4219" s="6">
        <f>MOD(ROW()-2,39)+2</f>
        <v/>
      </c>
      <c r="O4219" s="42">
        <f>IF(AND($B4219&lt;&gt;"",$C4219&lt;&gt;"",$B4219&lt;=$C4219),INDEX(Szabalyok!$C:$C,$N4219),"")</f>
        <v/>
      </c>
      <c r="P4219">
        <f>IF(D4219="",P4218,P4218+1)</f>
        <v/>
      </c>
    </row>
    <row r="4220">
      <c r="A4220">
        <f>IF(P4220=P4219,0,P4220)</f>
        <v/>
      </c>
      <c r="B4220" s="41">
        <f>IF($M4220&gt;300,"",IF(OR(INDEX(Bemenet!$E$2:$E$301,$M4220)="",INDEX(Bemenet!$F$2:$F$301,$M4220)=""),"",MAX(INDEX(Bemenet!$E$2:$E$301,$M4220),INDEX(Szabalyok!$A:$A,$N4220))))</f>
        <v/>
      </c>
      <c r="C4220" s="41">
        <f>IF($B4220="","",MIN(INDEX(Bemenet!$F$2:$F$301,$M4220),INDEX(Szabalyok!$B:$B,$N4220)))</f>
        <v/>
      </c>
      <c r="D4220" s="5">
        <f>IF(AND($B4220&lt;&gt;"",$C4220&lt;&gt;"",$B4220&lt;=$C4220),INDEX(Bemenet!$G$2:$G$301,$M4220),"")</f>
        <v/>
      </c>
      <c r="E4220" s="6">
        <f>IF(AND($B4220&lt;&gt;"",$C4220&lt;&gt;"",$B4220&lt;=$C4220),INDEX(Bemenet!$D$2:$D$301,$M4220),"")</f>
        <v/>
      </c>
      <c r="F4220" s="5">
        <f>IF(AND($B4220&lt;&gt;"",$C4220&lt;&gt;"",$B4220&lt;=$C4220),$C4220-$B4220+1,"")</f>
        <v/>
      </c>
      <c r="G4220" s="5">
        <f>IF($F4220="","",$F4220*$D4220)</f>
        <v/>
      </c>
      <c r="H4220" s="42">
        <f>IF($G4220="","",$O4220)</f>
        <v/>
      </c>
      <c r="I4220" s="5">
        <f>IF($G4220="","",$G4220*IF($H4220="",$O4220,$H4220)/100)</f>
        <v/>
      </c>
      <c r="J4220" s="5">
        <f>IF(OR($L4220="",NOT(COUNTIFS($L$2:$L4220,$L4220)=1)),"",SUMIFS($G:$G,$L:$L,$L4220))</f>
        <v/>
      </c>
      <c r="K4220" s="5">
        <f>IF(OR($L4220="",NOT(COUNTIFS($L$2:$L4220,$L4220)=1)),"",SUMIFS($I:$I,$L:$L,$L4220))</f>
        <v/>
      </c>
      <c r="L4220" s="6">
        <f>IF($B4220="","",YEAR($B4220))</f>
        <v/>
      </c>
      <c r="M4220" s="6">
        <f>INT((ROW()-2)/39)+1</f>
        <v/>
      </c>
      <c r="N4220" s="6">
        <f>MOD(ROW()-2,39)+2</f>
        <v/>
      </c>
      <c r="O4220" s="42">
        <f>IF(AND($B4220&lt;&gt;"",$C4220&lt;&gt;"",$B4220&lt;=$C4220),INDEX(Szabalyok!$C:$C,$N4220),"")</f>
        <v/>
      </c>
      <c r="P4220">
        <f>IF(D4220="",P4219,P4219+1)</f>
        <v/>
      </c>
    </row>
    <row r="4221">
      <c r="A4221">
        <f>IF(P4221=P4220,0,P4221)</f>
        <v/>
      </c>
      <c r="B4221" s="41">
        <f>IF($M4221&gt;300,"",IF(OR(INDEX(Bemenet!$E$2:$E$301,$M4221)="",INDEX(Bemenet!$F$2:$F$301,$M4221)=""),"",MAX(INDEX(Bemenet!$E$2:$E$301,$M4221),INDEX(Szabalyok!$A:$A,$N4221))))</f>
        <v/>
      </c>
      <c r="C4221" s="41">
        <f>IF($B4221="","",MIN(INDEX(Bemenet!$F$2:$F$301,$M4221),INDEX(Szabalyok!$B:$B,$N4221)))</f>
        <v/>
      </c>
      <c r="D4221" s="5">
        <f>IF(AND($B4221&lt;&gt;"",$C4221&lt;&gt;"",$B4221&lt;=$C4221),INDEX(Bemenet!$G$2:$G$301,$M4221),"")</f>
        <v/>
      </c>
      <c r="E4221" s="6">
        <f>IF(AND($B4221&lt;&gt;"",$C4221&lt;&gt;"",$B4221&lt;=$C4221),INDEX(Bemenet!$D$2:$D$301,$M4221),"")</f>
        <v/>
      </c>
      <c r="F4221" s="5">
        <f>IF(AND($B4221&lt;&gt;"",$C4221&lt;&gt;"",$B4221&lt;=$C4221),$C4221-$B4221+1,"")</f>
        <v/>
      </c>
      <c r="G4221" s="5">
        <f>IF($F4221="","",$F4221*$D4221)</f>
        <v/>
      </c>
      <c r="H4221" s="42">
        <f>IF($G4221="","",$O4221)</f>
        <v/>
      </c>
      <c r="I4221" s="5">
        <f>IF($G4221="","",$G4221*IF($H4221="",$O4221,$H4221)/100)</f>
        <v/>
      </c>
      <c r="J4221" s="5">
        <f>IF(OR($L4221="",NOT(COUNTIFS($L$2:$L4221,$L4221)=1)),"",SUMIFS($G:$G,$L:$L,$L4221))</f>
        <v/>
      </c>
      <c r="K4221" s="5">
        <f>IF(OR($L4221="",NOT(COUNTIFS($L$2:$L4221,$L4221)=1)),"",SUMIFS($I:$I,$L:$L,$L4221))</f>
        <v/>
      </c>
      <c r="L4221" s="6">
        <f>IF($B4221="","",YEAR($B4221))</f>
        <v/>
      </c>
      <c r="M4221" s="6">
        <f>INT((ROW()-2)/39)+1</f>
        <v/>
      </c>
      <c r="N4221" s="6">
        <f>MOD(ROW()-2,39)+2</f>
        <v/>
      </c>
      <c r="O4221" s="42">
        <f>IF(AND($B4221&lt;&gt;"",$C4221&lt;&gt;"",$B4221&lt;=$C4221),INDEX(Szabalyok!$C:$C,$N4221),"")</f>
        <v/>
      </c>
      <c r="P4221">
        <f>IF(D4221="",P4220,P4220+1)</f>
        <v/>
      </c>
    </row>
    <row r="4222">
      <c r="A4222">
        <f>IF(P4222=P4221,0,P4222)</f>
        <v/>
      </c>
      <c r="B4222" s="41">
        <f>IF($M4222&gt;300,"",IF(OR(INDEX(Bemenet!$E$2:$E$301,$M4222)="",INDEX(Bemenet!$F$2:$F$301,$M4222)=""),"",MAX(INDEX(Bemenet!$E$2:$E$301,$M4222),INDEX(Szabalyok!$A:$A,$N4222))))</f>
        <v/>
      </c>
      <c r="C4222" s="41">
        <f>IF($B4222="","",MIN(INDEX(Bemenet!$F$2:$F$301,$M4222),INDEX(Szabalyok!$B:$B,$N4222)))</f>
        <v/>
      </c>
      <c r="D4222" s="5">
        <f>IF(AND($B4222&lt;&gt;"",$C4222&lt;&gt;"",$B4222&lt;=$C4222),INDEX(Bemenet!$G$2:$G$301,$M4222),"")</f>
        <v/>
      </c>
      <c r="E4222" s="6">
        <f>IF(AND($B4222&lt;&gt;"",$C4222&lt;&gt;"",$B4222&lt;=$C4222),INDEX(Bemenet!$D$2:$D$301,$M4222),"")</f>
        <v/>
      </c>
      <c r="F4222" s="5">
        <f>IF(AND($B4222&lt;&gt;"",$C4222&lt;&gt;"",$B4222&lt;=$C4222),$C4222-$B4222+1,"")</f>
        <v/>
      </c>
      <c r="G4222" s="5">
        <f>IF($F4222="","",$F4222*$D4222)</f>
        <v/>
      </c>
      <c r="H4222" s="42">
        <f>IF($G4222="","",$O4222)</f>
        <v/>
      </c>
      <c r="I4222" s="5">
        <f>IF($G4222="","",$G4222*IF($H4222="",$O4222,$H4222)/100)</f>
        <v/>
      </c>
      <c r="J4222" s="5">
        <f>IF(OR($L4222="",NOT(COUNTIFS($L$2:$L4222,$L4222)=1)),"",SUMIFS($G:$G,$L:$L,$L4222))</f>
        <v/>
      </c>
      <c r="K4222" s="5">
        <f>IF(OR($L4222="",NOT(COUNTIFS($L$2:$L4222,$L4222)=1)),"",SUMIFS($I:$I,$L:$L,$L4222))</f>
        <v/>
      </c>
      <c r="L4222" s="6">
        <f>IF($B4222="","",YEAR($B4222))</f>
        <v/>
      </c>
      <c r="M4222" s="6">
        <f>INT((ROW()-2)/39)+1</f>
        <v/>
      </c>
      <c r="N4222" s="6">
        <f>MOD(ROW()-2,39)+2</f>
        <v/>
      </c>
      <c r="O4222" s="42">
        <f>IF(AND($B4222&lt;&gt;"",$C4222&lt;&gt;"",$B4222&lt;=$C4222),INDEX(Szabalyok!$C:$C,$N4222),"")</f>
        <v/>
      </c>
      <c r="P4222">
        <f>IF(D4222="",P4221,P4221+1)</f>
        <v/>
      </c>
    </row>
    <row r="4223">
      <c r="A4223">
        <f>IF(P4223=P4222,0,P4223)</f>
        <v/>
      </c>
      <c r="B4223" s="41">
        <f>IF($M4223&gt;300,"",IF(OR(INDEX(Bemenet!$E$2:$E$301,$M4223)="",INDEX(Bemenet!$F$2:$F$301,$M4223)=""),"",MAX(INDEX(Bemenet!$E$2:$E$301,$M4223),INDEX(Szabalyok!$A:$A,$N4223))))</f>
        <v/>
      </c>
      <c r="C4223" s="41">
        <f>IF($B4223="","",MIN(INDEX(Bemenet!$F$2:$F$301,$M4223),INDEX(Szabalyok!$B:$B,$N4223)))</f>
        <v/>
      </c>
      <c r="D4223" s="5">
        <f>IF(AND($B4223&lt;&gt;"",$C4223&lt;&gt;"",$B4223&lt;=$C4223),INDEX(Bemenet!$G$2:$G$301,$M4223),"")</f>
        <v/>
      </c>
      <c r="E4223" s="6">
        <f>IF(AND($B4223&lt;&gt;"",$C4223&lt;&gt;"",$B4223&lt;=$C4223),INDEX(Bemenet!$D$2:$D$301,$M4223),"")</f>
        <v/>
      </c>
      <c r="F4223" s="5">
        <f>IF(AND($B4223&lt;&gt;"",$C4223&lt;&gt;"",$B4223&lt;=$C4223),$C4223-$B4223+1,"")</f>
        <v/>
      </c>
      <c r="G4223" s="5">
        <f>IF($F4223="","",$F4223*$D4223)</f>
        <v/>
      </c>
      <c r="H4223" s="42">
        <f>IF($G4223="","",$O4223)</f>
        <v/>
      </c>
      <c r="I4223" s="5">
        <f>IF($G4223="","",$G4223*IF($H4223="",$O4223,$H4223)/100)</f>
        <v/>
      </c>
      <c r="J4223" s="5">
        <f>IF(OR($L4223="",NOT(COUNTIFS($L$2:$L4223,$L4223)=1)),"",SUMIFS($G:$G,$L:$L,$L4223))</f>
        <v/>
      </c>
      <c r="K4223" s="5">
        <f>IF(OR($L4223="",NOT(COUNTIFS($L$2:$L4223,$L4223)=1)),"",SUMIFS($I:$I,$L:$L,$L4223))</f>
        <v/>
      </c>
      <c r="L4223" s="6">
        <f>IF($B4223="","",YEAR($B4223))</f>
        <v/>
      </c>
      <c r="M4223" s="6">
        <f>INT((ROW()-2)/39)+1</f>
        <v/>
      </c>
      <c r="N4223" s="6">
        <f>MOD(ROW()-2,39)+2</f>
        <v/>
      </c>
      <c r="O4223" s="42">
        <f>IF(AND($B4223&lt;&gt;"",$C4223&lt;&gt;"",$B4223&lt;=$C4223),INDEX(Szabalyok!$C:$C,$N4223),"")</f>
        <v/>
      </c>
      <c r="P4223">
        <f>IF(D4223="",P4222,P4222+1)</f>
        <v/>
      </c>
    </row>
    <row r="4224">
      <c r="A4224">
        <f>IF(P4224=P4223,0,P4224)</f>
        <v/>
      </c>
      <c r="B4224" s="41">
        <f>IF($M4224&gt;300,"",IF(OR(INDEX(Bemenet!$E$2:$E$301,$M4224)="",INDEX(Bemenet!$F$2:$F$301,$M4224)=""),"",MAX(INDEX(Bemenet!$E$2:$E$301,$M4224),INDEX(Szabalyok!$A:$A,$N4224))))</f>
        <v/>
      </c>
      <c r="C4224" s="41">
        <f>IF($B4224="","",MIN(INDEX(Bemenet!$F$2:$F$301,$M4224),INDEX(Szabalyok!$B:$B,$N4224)))</f>
        <v/>
      </c>
      <c r="D4224" s="5">
        <f>IF(AND($B4224&lt;&gt;"",$C4224&lt;&gt;"",$B4224&lt;=$C4224),INDEX(Bemenet!$G$2:$G$301,$M4224),"")</f>
        <v/>
      </c>
      <c r="E4224" s="6">
        <f>IF(AND($B4224&lt;&gt;"",$C4224&lt;&gt;"",$B4224&lt;=$C4224),INDEX(Bemenet!$D$2:$D$301,$M4224),"")</f>
        <v/>
      </c>
      <c r="F4224" s="5">
        <f>IF(AND($B4224&lt;&gt;"",$C4224&lt;&gt;"",$B4224&lt;=$C4224),$C4224-$B4224+1,"")</f>
        <v/>
      </c>
      <c r="G4224" s="5">
        <f>IF($F4224="","",$F4224*$D4224)</f>
        <v/>
      </c>
      <c r="H4224" s="42">
        <f>IF($G4224="","",$O4224)</f>
        <v/>
      </c>
      <c r="I4224" s="5">
        <f>IF($G4224="","",$G4224*IF($H4224="",$O4224,$H4224)/100)</f>
        <v/>
      </c>
      <c r="J4224" s="5">
        <f>IF(OR($L4224="",NOT(COUNTIFS($L$2:$L4224,$L4224)=1)),"",SUMIFS($G:$G,$L:$L,$L4224))</f>
        <v/>
      </c>
      <c r="K4224" s="5">
        <f>IF(OR($L4224="",NOT(COUNTIFS($L$2:$L4224,$L4224)=1)),"",SUMIFS($I:$I,$L:$L,$L4224))</f>
        <v/>
      </c>
      <c r="L4224" s="6">
        <f>IF($B4224="","",YEAR($B4224))</f>
        <v/>
      </c>
      <c r="M4224" s="6">
        <f>INT((ROW()-2)/39)+1</f>
        <v/>
      </c>
      <c r="N4224" s="6">
        <f>MOD(ROW()-2,39)+2</f>
        <v/>
      </c>
      <c r="O4224" s="42">
        <f>IF(AND($B4224&lt;&gt;"",$C4224&lt;&gt;"",$B4224&lt;=$C4224),INDEX(Szabalyok!$C:$C,$N4224),"")</f>
        <v/>
      </c>
      <c r="P4224">
        <f>IF(D4224="",P4223,P4223+1)</f>
        <v/>
      </c>
    </row>
    <row r="4225">
      <c r="A4225">
        <f>IF(P4225=P4224,0,P4225)</f>
        <v/>
      </c>
      <c r="B4225" s="41">
        <f>IF($M4225&gt;300,"",IF(OR(INDEX(Bemenet!$E$2:$E$301,$M4225)="",INDEX(Bemenet!$F$2:$F$301,$M4225)=""),"",MAX(INDEX(Bemenet!$E$2:$E$301,$M4225),INDEX(Szabalyok!$A:$A,$N4225))))</f>
        <v/>
      </c>
      <c r="C4225" s="41">
        <f>IF($B4225="","",MIN(INDEX(Bemenet!$F$2:$F$301,$M4225),INDEX(Szabalyok!$B:$B,$N4225)))</f>
        <v/>
      </c>
      <c r="D4225" s="5">
        <f>IF(AND($B4225&lt;&gt;"",$C4225&lt;&gt;"",$B4225&lt;=$C4225),INDEX(Bemenet!$G$2:$G$301,$M4225),"")</f>
        <v/>
      </c>
      <c r="E4225" s="6">
        <f>IF(AND($B4225&lt;&gt;"",$C4225&lt;&gt;"",$B4225&lt;=$C4225),INDEX(Bemenet!$D$2:$D$301,$M4225),"")</f>
        <v/>
      </c>
      <c r="F4225" s="5">
        <f>IF(AND($B4225&lt;&gt;"",$C4225&lt;&gt;"",$B4225&lt;=$C4225),$C4225-$B4225+1,"")</f>
        <v/>
      </c>
      <c r="G4225" s="5">
        <f>IF($F4225="","",$F4225*$D4225)</f>
        <v/>
      </c>
      <c r="H4225" s="42">
        <f>IF($G4225="","",$O4225)</f>
        <v/>
      </c>
      <c r="I4225" s="5">
        <f>IF($G4225="","",$G4225*IF($H4225="",$O4225,$H4225)/100)</f>
        <v/>
      </c>
      <c r="J4225" s="5">
        <f>IF(OR($L4225="",NOT(COUNTIFS($L$2:$L4225,$L4225)=1)),"",SUMIFS($G:$G,$L:$L,$L4225))</f>
        <v/>
      </c>
      <c r="K4225" s="5">
        <f>IF(OR($L4225="",NOT(COUNTIFS($L$2:$L4225,$L4225)=1)),"",SUMIFS($I:$I,$L:$L,$L4225))</f>
        <v/>
      </c>
      <c r="L4225" s="6">
        <f>IF($B4225="","",YEAR($B4225))</f>
        <v/>
      </c>
      <c r="M4225" s="6">
        <f>INT((ROW()-2)/39)+1</f>
        <v/>
      </c>
      <c r="N4225" s="6">
        <f>MOD(ROW()-2,39)+2</f>
        <v/>
      </c>
      <c r="O4225" s="42">
        <f>IF(AND($B4225&lt;&gt;"",$C4225&lt;&gt;"",$B4225&lt;=$C4225),INDEX(Szabalyok!$C:$C,$N4225),"")</f>
        <v/>
      </c>
      <c r="P4225">
        <f>IF(D4225="",P4224,P4224+1)</f>
        <v/>
      </c>
    </row>
    <row r="4226">
      <c r="A4226">
        <f>IF(P4226=P4225,0,P4226)</f>
        <v/>
      </c>
      <c r="B4226" s="41">
        <f>IF($M4226&gt;300,"",IF(OR(INDEX(Bemenet!$E$2:$E$301,$M4226)="",INDEX(Bemenet!$F$2:$F$301,$M4226)=""),"",MAX(INDEX(Bemenet!$E$2:$E$301,$M4226),INDEX(Szabalyok!$A:$A,$N4226))))</f>
        <v/>
      </c>
      <c r="C4226" s="41">
        <f>IF($B4226="","",MIN(INDEX(Bemenet!$F$2:$F$301,$M4226),INDEX(Szabalyok!$B:$B,$N4226)))</f>
        <v/>
      </c>
      <c r="D4226" s="5">
        <f>IF(AND($B4226&lt;&gt;"",$C4226&lt;&gt;"",$B4226&lt;=$C4226),INDEX(Bemenet!$G$2:$G$301,$M4226),"")</f>
        <v/>
      </c>
      <c r="E4226" s="6">
        <f>IF(AND($B4226&lt;&gt;"",$C4226&lt;&gt;"",$B4226&lt;=$C4226),INDEX(Bemenet!$D$2:$D$301,$M4226),"")</f>
        <v/>
      </c>
      <c r="F4226" s="5">
        <f>IF(AND($B4226&lt;&gt;"",$C4226&lt;&gt;"",$B4226&lt;=$C4226),$C4226-$B4226+1,"")</f>
        <v/>
      </c>
      <c r="G4226" s="5">
        <f>IF($F4226="","",$F4226*$D4226)</f>
        <v/>
      </c>
      <c r="H4226" s="42">
        <f>IF($G4226="","",$O4226)</f>
        <v/>
      </c>
      <c r="I4226" s="5">
        <f>IF($G4226="","",$G4226*IF($H4226="",$O4226,$H4226)/100)</f>
        <v/>
      </c>
      <c r="J4226" s="5">
        <f>IF(OR($L4226="",NOT(COUNTIFS($L$2:$L4226,$L4226)=1)),"",SUMIFS($G:$G,$L:$L,$L4226))</f>
        <v/>
      </c>
      <c r="K4226" s="5">
        <f>IF(OR($L4226="",NOT(COUNTIFS($L$2:$L4226,$L4226)=1)),"",SUMIFS($I:$I,$L:$L,$L4226))</f>
        <v/>
      </c>
      <c r="L4226" s="6">
        <f>IF($B4226="","",YEAR($B4226))</f>
        <v/>
      </c>
      <c r="M4226" s="6">
        <f>INT((ROW()-2)/39)+1</f>
        <v/>
      </c>
      <c r="N4226" s="6">
        <f>MOD(ROW()-2,39)+2</f>
        <v/>
      </c>
      <c r="O4226" s="42">
        <f>IF(AND($B4226&lt;&gt;"",$C4226&lt;&gt;"",$B4226&lt;=$C4226),INDEX(Szabalyok!$C:$C,$N4226),"")</f>
        <v/>
      </c>
      <c r="P4226">
        <f>IF(D4226="",P4225,P4225+1)</f>
        <v/>
      </c>
    </row>
    <row r="4227">
      <c r="A4227">
        <f>IF(P4227=P4226,0,P4227)</f>
        <v/>
      </c>
      <c r="B4227" s="41">
        <f>IF($M4227&gt;300,"",IF(OR(INDEX(Bemenet!$E$2:$E$301,$M4227)="",INDEX(Bemenet!$F$2:$F$301,$M4227)=""),"",MAX(INDEX(Bemenet!$E$2:$E$301,$M4227),INDEX(Szabalyok!$A:$A,$N4227))))</f>
        <v/>
      </c>
      <c r="C4227" s="41">
        <f>IF($B4227="","",MIN(INDEX(Bemenet!$F$2:$F$301,$M4227),INDEX(Szabalyok!$B:$B,$N4227)))</f>
        <v/>
      </c>
      <c r="D4227" s="5">
        <f>IF(AND($B4227&lt;&gt;"",$C4227&lt;&gt;"",$B4227&lt;=$C4227),INDEX(Bemenet!$G$2:$G$301,$M4227),"")</f>
        <v/>
      </c>
      <c r="E4227" s="6">
        <f>IF(AND($B4227&lt;&gt;"",$C4227&lt;&gt;"",$B4227&lt;=$C4227),INDEX(Bemenet!$D$2:$D$301,$M4227),"")</f>
        <v/>
      </c>
      <c r="F4227" s="5">
        <f>IF(AND($B4227&lt;&gt;"",$C4227&lt;&gt;"",$B4227&lt;=$C4227),$C4227-$B4227+1,"")</f>
        <v/>
      </c>
      <c r="G4227" s="5">
        <f>IF($F4227="","",$F4227*$D4227)</f>
        <v/>
      </c>
      <c r="H4227" s="42">
        <f>IF($G4227="","",$O4227)</f>
        <v/>
      </c>
      <c r="I4227" s="5">
        <f>IF($G4227="","",$G4227*IF($H4227="",$O4227,$H4227)/100)</f>
        <v/>
      </c>
      <c r="J4227" s="5">
        <f>IF(OR($L4227="",NOT(COUNTIFS($L$2:$L4227,$L4227)=1)),"",SUMIFS($G:$G,$L:$L,$L4227))</f>
        <v/>
      </c>
      <c r="K4227" s="5">
        <f>IF(OR($L4227="",NOT(COUNTIFS($L$2:$L4227,$L4227)=1)),"",SUMIFS($I:$I,$L:$L,$L4227))</f>
        <v/>
      </c>
      <c r="L4227" s="6">
        <f>IF($B4227="","",YEAR($B4227))</f>
        <v/>
      </c>
      <c r="M4227" s="6">
        <f>INT((ROW()-2)/39)+1</f>
        <v/>
      </c>
      <c r="N4227" s="6">
        <f>MOD(ROW()-2,39)+2</f>
        <v/>
      </c>
      <c r="O4227" s="42">
        <f>IF(AND($B4227&lt;&gt;"",$C4227&lt;&gt;"",$B4227&lt;=$C4227),INDEX(Szabalyok!$C:$C,$N4227),"")</f>
        <v/>
      </c>
      <c r="P4227">
        <f>IF(D4227="",P4226,P4226+1)</f>
        <v/>
      </c>
    </row>
    <row r="4228">
      <c r="A4228">
        <f>IF(P4228=P4227,0,P4228)</f>
        <v/>
      </c>
      <c r="B4228" s="41">
        <f>IF($M4228&gt;300,"",IF(OR(INDEX(Bemenet!$E$2:$E$301,$M4228)="",INDEX(Bemenet!$F$2:$F$301,$M4228)=""),"",MAX(INDEX(Bemenet!$E$2:$E$301,$M4228),INDEX(Szabalyok!$A:$A,$N4228))))</f>
        <v/>
      </c>
      <c r="C4228" s="41">
        <f>IF($B4228="","",MIN(INDEX(Bemenet!$F$2:$F$301,$M4228),INDEX(Szabalyok!$B:$B,$N4228)))</f>
        <v/>
      </c>
      <c r="D4228" s="5">
        <f>IF(AND($B4228&lt;&gt;"",$C4228&lt;&gt;"",$B4228&lt;=$C4228),INDEX(Bemenet!$G$2:$G$301,$M4228),"")</f>
        <v/>
      </c>
      <c r="E4228" s="6">
        <f>IF(AND($B4228&lt;&gt;"",$C4228&lt;&gt;"",$B4228&lt;=$C4228),INDEX(Bemenet!$D$2:$D$301,$M4228),"")</f>
        <v/>
      </c>
      <c r="F4228" s="5">
        <f>IF(AND($B4228&lt;&gt;"",$C4228&lt;&gt;"",$B4228&lt;=$C4228),$C4228-$B4228+1,"")</f>
        <v/>
      </c>
      <c r="G4228" s="5">
        <f>IF($F4228="","",$F4228*$D4228)</f>
        <v/>
      </c>
      <c r="H4228" s="42">
        <f>IF($G4228="","",$O4228)</f>
        <v/>
      </c>
      <c r="I4228" s="5">
        <f>IF($G4228="","",$G4228*IF($H4228="",$O4228,$H4228)/100)</f>
        <v/>
      </c>
      <c r="J4228" s="5">
        <f>IF(OR($L4228="",NOT(COUNTIFS($L$2:$L4228,$L4228)=1)),"",SUMIFS($G:$G,$L:$L,$L4228))</f>
        <v/>
      </c>
      <c r="K4228" s="5">
        <f>IF(OR($L4228="",NOT(COUNTIFS($L$2:$L4228,$L4228)=1)),"",SUMIFS($I:$I,$L:$L,$L4228))</f>
        <v/>
      </c>
      <c r="L4228" s="6">
        <f>IF($B4228="","",YEAR($B4228))</f>
        <v/>
      </c>
      <c r="M4228" s="6">
        <f>INT((ROW()-2)/39)+1</f>
        <v/>
      </c>
      <c r="N4228" s="6">
        <f>MOD(ROW()-2,39)+2</f>
        <v/>
      </c>
      <c r="O4228" s="42">
        <f>IF(AND($B4228&lt;&gt;"",$C4228&lt;&gt;"",$B4228&lt;=$C4228),INDEX(Szabalyok!$C:$C,$N4228),"")</f>
        <v/>
      </c>
      <c r="P4228">
        <f>IF(D4228="",P4227,P4227+1)</f>
        <v/>
      </c>
    </row>
    <row r="4229">
      <c r="A4229">
        <f>IF(P4229=P4228,0,P4229)</f>
        <v/>
      </c>
      <c r="B4229" s="41">
        <f>IF($M4229&gt;300,"",IF(OR(INDEX(Bemenet!$E$2:$E$301,$M4229)="",INDEX(Bemenet!$F$2:$F$301,$M4229)=""),"",MAX(INDEX(Bemenet!$E$2:$E$301,$M4229),INDEX(Szabalyok!$A:$A,$N4229))))</f>
        <v/>
      </c>
      <c r="C4229" s="41">
        <f>IF($B4229="","",MIN(INDEX(Bemenet!$F$2:$F$301,$M4229),INDEX(Szabalyok!$B:$B,$N4229)))</f>
        <v/>
      </c>
      <c r="D4229" s="5">
        <f>IF(AND($B4229&lt;&gt;"",$C4229&lt;&gt;"",$B4229&lt;=$C4229),INDEX(Bemenet!$G$2:$G$301,$M4229),"")</f>
        <v/>
      </c>
      <c r="E4229" s="6">
        <f>IF(AND($B4229&lt;&gt;"",$C4229&lt;&gt;"",$B4229&lt;=$C4229),INDEX(Bemenet!$D$2:$D$301,$M4229),"")</f>
        <v/>
      </c>
      <c r="F4229" s="5">
        <f>IF(AND($B4229&lt;&gt;"",$C4229&lt;&gt;"",$B4229&lt;=$C4229),$C4229-$B4229+1,"")</f>
        <v/>
      </c>
      <c r="G4229" s="5">
        <f>IF($F4229="","",$F4229*$D4229)</f>
        <v/>
      </c>
      <c r="H4229" s="42">
        <f>IF($G4229="","",$O4229)</f>
        <v/>
      </c>
      <c r="I4229" s="5">
        <f>IF($G4229="","",$G4229*IF($H4229="",$O4229,$H4229)/100)</f>
        <v/>
      </c>
      <c r="J4229" s="5">
        <f>IF(OR($L4229="",NOT(COUNTIFS($L$2:$L4229,$L4229)=1)),"",SUMIFS($G:$G,$L:$L,$L4229))</f>
        <v/>
      </c>
      <c r="K4229" s="5">
        <f>IF(OR($L4229="",NOT(COUNTIFS($L$2:$L4229,$L4229)=1)),"",SUMIFS($I:$I,$L:$L,$L4229))</f>
        <v/>
      </c>
      <c r="L4229" s="6">
        <f>IF($B4229="","",YEAR($B4229))</f>
        <v/>
      </c>
      <c r="M4229" s="6">
        <f>INT((ROW()-2)/39)+1</f>
        <v/>
      </c>
      <c r="N4229" s="6">
        <f>MOD(ROW()-2,39)+2</f>
        <v/>
      </c>
      <c r="O4229" s="42">
        <f>IF(AND($B4229&lt;&gt;"",$C4229&lt;&gt;"",$B4229&lt;=$C4229),INDEX(Szabalyok!$C:$C,$N4229),"")</f>
        <v/>
      </c>
      <c r="P4229">
        <f>IF(D4229="",P4228,P4228+1)</f>
        <v/>
      </c>
    </row>
    <row r="4230">
      <c r="A4230">
        <f>IF(P4230=P4229,0,P4230)</f>
        <v/>
      </c>
      <c r="B4230" s="41">
        <f>IF($M4230&gt;300,"",IF(OR(INDEX(Bemenet!$E$2:$E$301,$M4230)="",INDEX(Bemenet!$F$2:$F$301,$M4230)=""),"",MAX(INDEX(Bemenet!$E$2:$E$301,$M4230),INDEX(Szabalyok!$A:$A,$N4230))))</f>
        <v/>
      </c>
      <c r="C4230" s="41">
        <f>IF($B4230="","",MIN(INDEX(Bemenet!$F$2:$F$301,$M4230),INDEX(Szabalyok!$B:$B,$N4230)))</f>
        <v/>
      </c>
      <c r="D4230" s="5">
        <f>IF(AND($B4230&lt;&gt;"",$C4230&lt;&gt;"",$B4230&lt;=$C4230),INDEX(Bemenet!$G$2:$G$301,$M4230),"")</f>
        <v/>
      </c>
      <c r="E4230" s="6">
        <f>IF(AND($B4230&lt;&gt;"",$C4230&lt;&gt;"",$B4230&lt;=$C4230),INDEX(Bemenet!$D$2:$D$301,$M4230),"")</f>
        <v/>
      </c>
      <c r="F4230" s="5">
        <f>IF(AND($B4230&lt;&gt;"",$C4230&lt;&gt;"",$B4230&lt;=$C4230),$C4230-$B4230+1,"")</f>
        <v/>
      </c>
      <c r="G4230" s="5">
        <f>IF($F4230="","",$F4230*$D4230)</f>
        <v/>
      </c>
      <c r="H4230" s="42">
        <f>IF($G4230="","",$O4230)</f>
        <v/>
      </c>
      <c r="I4230" s="5">
        <f>IF($G4230="","",$G4230*IF($H4230="",$O4230,$H4230)/100)</f>
        <v/>
      </c>
      <c r="J4230" s="5">
        <f>IF(OR($L4230="",NOT(COUNTIFS($L$2:$L4230,$L4230)=1)),"",SUMIFS($G:$G,$L:$L,$L4230))</f>
        <v/>
      </c>
      <c r="K4230" s="5">
        <f>IF(OR($L4230="",NOT(COUNTIFS($L$2:$L4230,$L4230)=1)),"",SUMIFS($I:$I,$L:$L,$L4230))</f>
        <v/>
      </c>
      <c r="L4230" s="6">
        <f>IF($B4230="","",YEAR($B4230))</f>
        <v/>
      </c>
      <c r="M4230" s="6">
        <f>INT((ROW()-2)/39)+1</f>
        <v/>
      </c>
      <c r="N4230" s="6">
        <f>MOD(ROW()-2,39)+2</f>
        <v/>
      </c>
      <c r="O4230" s="42">
        <f>IF(AND($B4230&lt;&gt;"",$C4230&lt;&gt;"",$B4230&lt;=$C4230),INDEX(Szabalyok!$C:$C,$N4230),"")</f>
        <v/>
      </c>
      <c r="P4230">
        <f>IF(D4230="",P4229,P4229+1)</f>
        <v/>
      </c>
    </row>
    <row r="4231">
      <c r="A4231">
        <f>IF(P4231=P4230,0,P4231)</f>
        <v/>
      </c>
      <c r="B4231" s="41">
        <f>IF($M4231&gt;300,"",IF(OR(INDEX(Bemenet!$E$2:$E$301,$M4231)="",INDEX(Bemenet!$F$2:$F$301,$M4231)=""),"",MAX(INDEX(Bemenet!$E$2:$E$301,$M4231),INDEX(Szabalyok!$A:$A,$N4231))))</f>
        <v/>
      </c>
      <c r="C4231" s="41">
        <f>IF($B4231="","",MIN(INDEX(Bemenet!$F$2:$F$301,$M4231),INDEX(Szabalyok!$B:$B,$N4231)))</f>
        <v/>
      </c>
      <c r="D4231" s="5">
        <f>IF(AND($B4231&lt;&gt;"",$C4231&lt;&gt;"",$B4231&lt;=$C4231),INDEX(Bemenet!$G$2:$G$301,$M4231),"")</f>
        <v/>
      </c>
      <c r="E4231" s="6">
        <f>IF(AND($B4231&lt;&gt;"",$C4231&lt;&gt;"",$B4231&lt;=$C4231),INDEX(Bemenet!$D$2:$D$301,$M4231),"")</f>
        <v/>
      </c>
      <c r="F4231" s="5">
        <f>IF(AND($B4231&lt;&gt;"",$C4231&lt;&gt;"",$B4231&lt;=$C4231),$C4231-$B4231+1,"")</f>
        <v/>
      </c>
      <c r="G4231" s="5">
        <f>IF($F4231="","",$F4231*$D4231)</f>
        <v/>
      </c>
      <c r="H4231" s="42">
        <f>IF($G4231="","",$O4231)</f>
        <v/>
      </c>
      <c r="I4231" s="5">
        <f>IF($G4231="","",$G4231*IF($H4231="",$O4231,$H4231)/100)</f>
        <v/>
      </c>
      <c r="J4231" s="5">
        <f>IF(OR($L4231="",NOT(COUNTIFS($L$2:$L4231,$L4231)=1)),"",SUMIFS($G:$G,$L:$L,$L4231))</f>
        <v/>
      </c>
      <c r="K4231" s="5">
        <f>IF(OR($L4231="",NOT(COUNTIFS($L$2:$L4231,$L4231)=1)),"",SUMIFS($I:$I,$L:$L,$L4231))</f>
        <v/>
      </c>
      <c r="L4231" s="6">
        <f>IF($B4231="","",YEAR($B4231))</f>
        <v/>
      </c>
      <c r="M4231" s="6">
        <f>INT((ROW()-2)/39)+1</f>
        <v/>
      </c>
      <c r="N4231" s="6">
        <f>MOD(ROW()-2,39)+2</f>
        <v/>
      </c>
      <c r="O4231" s="42">
        <f>IF(AND($B4231&lt;&gt;"",$C4231&lt;&gt;"",$B4231&lt;=$C4231),INDEX(Szabalyok!$C:$C,$N4231),"")</f>
        <v/>
      </c>
      <c r="P4231">
        <f>IF(D4231="",P4230,P4230+1)</f>
        <v/>
      </c>
    </row>
    <row r="4232">
      <c r="A4232">
        <f>IF(P4232=P4231,0,P4232)</f>
        <v/>
      </c>
      <c r="B4232" s="41">
        <f>IF($M4232&gt;300,"",IF(OR(INDEX(Bemenet!$E$2:$E$301,$M4232)="",INDEX(Bemenet!$F$2:$F$301,$M4232)=""),"",MAX(INDEX(Bemenet!$E$2:$E$301,$M4232),INDEX(Szabalyok!$A:$A,$N4232))))</f>
        <v/>
      </c>
      <c r="C4232" s="41">
        <f>IF($B4232="","",MIN(INDEX(Bemenet!$F$2:$F$301,$M4232),INDEX(Szabalyok!$B:$B,$N4232)))</f>
        <v/>
      </c>
      <c r="D4232" s="5">
        <f>IF(AND($B4232&lt;&gt;"",$C4232&lt;&gt;"",$B4232&lt;=$C4232),INDEX(Bemenet!$G$2:$G$301,$M4232),"")</f>
        <v/>
      </c>
      <c r="E4232" s="6">
        <f>IF(AND($B4232&lt;&gt;"",$C4232&lt;&gt;"",$B4232&lt;=$C4232),INDEX(Bemenet!$D$2:$D$301,$M4232),"")</f>
        <v/>
      </c>
      <c r="F4232" s="5">
        <f>IF(AND($B4232&lt;&gt;"",$C4232&lt;&gt;"",$B4232&lt;=$C4232),$C4232-$B4232+1,"")</f>
        <v/>
      </c>
      <c r="G4232" s="5">
        <f>IF($F4232="","",$F4232*$D4232)</f>
        <v/>
      </c>
      <c r="H4232" s="42">
        <f>IF($G4232="","",$O4232)</f>
        <v/>
      </c>
      <c r="I4232" s="5">
        <f>IF($G4232="","",$G4232*IF($H4232="",$O4232,$H4232)/100)</f>
        <v/>
      </c>
      <c r="J4232" s="5">
        <f>IF(OR($L4232="",NOT(COUNTIFS($L$2:$L4232,$L4232)=1)),"",SUMIFS($G:$G,$L:$L,$L4232))</f>
        <v/>
      </c>
      <c r="K4232" s="5">
        <f>IF(OR($L4232="",NOT(COUNTIFS($L$2:$L4232,$L4232)=1)),"",SUMIFS($I:$I,$L:$L,$L4232))</f>
        <v/>
      </c>
      <c r="L4232" s="6">
        <f>IF($B4232="","",YEAR($B4232))</f>
        <v/>
      </c>
      <c r="M4232" s="6">
        <f>INT((ROW()-2)/39)+1</f>
        <v/>
      </c>
      <c r="N4232" s="6">
        <f>MOD(ROW()-2,39)+2</f>
        <v/>
      </c>
      <c r="O4232" s="42">
        <f>IF(AND($B4232&lt;&gt;"",$C4232&lt;&gt;"",$B4232&lt;=$C4232),INDEX(Szabalyok!$C:$C,$N4232),"")</f>
        <v/>
      </c>
      <c r="P4232">
        <f>IF(D4232="",P4231,P4231+1)</f>
        <v/>
      </c>
    </row>
    <row r="4233">
      <c r="A4233">
        <f>IF(P4233=P4232,0,P4233)</f>
        <v/>
      </c>
      <c r="B4233" s="41">
        <f>IF($M4233&gt;300,"",IF(OR(INDEX(Bemenet!$E$2:$E$301,$M4233)="",INDEX(Bemenet!$F$2:$F$301,$M4233)=""),"",MAX(INDEX(Bemenet!$E$2:$E$301,$M4233),INDEX(Szabalyok!$A:$A,$N4233))))</f>
        <v/>
      </c>
      <c r="C4233" s="41">
        <f>IF($B4233="","",MIN(INDEX(Bemenet!$F$2:$F$301,$M4233),INDEX(Szabalyok!$B:$B,$N4233)))</f>
        <v/>
      </c>
      <c r="D4233" s="5">
        <f>IF(AND($B4233&lt;&gt;"",$C4233&lt;&gt;"",$B4233&lt;=$C4233),INDEX(Bemenet!$G$2:$G$301,$M4233),"")</f>
        <v/>
      </c>
      <c r="E4233" s="6">
        <f>IF(AND($B4233&lt;&gt;"",$C4233&lt;&gt;"",$B4233&lt;=$C4233),INDEX(Bemenet!$D$2:$D$301,$M4233),"")</f>
        <v/>
      </c>
      <c r="F4233" s="5">
        <f>IF(AND($B4233&lt;&gt;"",$C4233&lt;&gt;"",$B4233&lt;=$C4233),$C4233-$B4233+1,"")</f>
        <v/>
      </c>
      <c r="G4233" s="5">
        <f>IF($F4233="","",$F4233*$D4233)</f>
        <v/>
      </c>
      <c r="H4233" s="42">
        <f>IF($G4233="","",$O4233)</f>
        <v/>
      </c>
      <c r="I4233" s="5">
        <f>IF($G4233="","",$G4233*IF($H4233="",$O4233,$H4233)/100)</f>
        <v/>
      </c>
      <c r="J4233" s="5">
        <f>IF(OR($L4233="",NOT(COUNTIFS($L$2:$L4233,$L4233)=1)),"",SUMIFS($G:$G,$L:$L,$L4233))</f>
        <v/>
      </c>
      <c r="K4233" s="5">
        <f>IF(OR($L4233="",NOT(COUNTIFS($L$2:$L4233,$L4233)=1)),"",SUMIFS($I:$I,$L:$L,$L4233))</f>
        <v/>
      </c>
      <c r="L4233" s="6">
        <f>IF($B4233="","",YEAR($B4233))</f>
        <v/>
      </c>
      <c r="M4233" s="6">
        <f>INT((ROW()-2)/39)+1</f>
        <v/>
      </c>
      <c r="N4233" s="6">
        <f>MOD(ROW()-2,39)+2</f>
        <v/>
      </c>
      <c r="O4233" s="42">
        <f>IF(AND($B4233&lt;&gt;"",$C4233&lt;&gt;"",$B4233&lt;=$C4233),INDEX(Szabalyok!$C:$C,$N4233),"")</f>
        <v/>
      </c>
      <c r="P4233">
        <f>IF(D4233="",P4232,P4232+1)</f>
        <v/>
      </c>
    </row>
    <row r="4234">
      <c r="A4234">
        <f>IF(P4234=P4233,0,P4234)</f>
        <v/>
      </c>
      <c r="B4234" s="41">
        <f>IF($M4234&gt;300,"",IF(OR(INDEX(Bemenet!$E$2:$E$301,$M4234)="",INDEX(Bemenet!$F$2:$F$301,$M4234)=""),"",MAX(INDEX(Bemenet!$E$2:$E$301,$M4234),INDEX(Szabalyok!$A:$A,$N4234))))</f>
        <v/>
      </c>
      <c r="C4234" s="41">
        <f>IF($B4234="","",MIN(INDEX(Bemenet!$F$2:$F$301,$M4234),INDEX(Szabalyok!$B:$B,$N4234)))</f>
        <v/>
      </c>
      <c r="D4234" s="5">
        <f>IF(AND($B4234&lt;&gt;"",$C4234&lt;&gt;"",$B4234&lt;=$C4234),INDEX(Bemenet!$G$2:$G$301,$M4234),"")</f>
        <v/>
      </c>
      <c r="E4234" s="6">
        <f>IF(AND($B4234&lt;&gt;"",$C4234&lt;&gt;"",$B4234&lt;=$C4234),INDEX(Bemenet!$D$2:$D$301,$M4234),"")</f>
        <v/>
      </c>
      <c r="F4234" s="5">
        <f>IF(AND($B4234&lt;&gt;"",$C4234&lt;&gt;"",$B4234&lt;=$C4234),$C4234-$B4234+1,"")</f>
        <v/>
      </c>
      <c r="G4234" s="5">
        <f>IF($F4234="","",$F4234*$D4234)</f>
        <v/>
      </c>
      <c r="H4234" s="42">
        <f>IF($G4234="","",$O4234)</f>
        <v/>
      </c>
      <c r="I4234" s="5">
        <f>IF($G4234="","",$G4234*IF($H4234="",$O4234,$H4234)/100)</f>
        <v/>
      </c>
      <c r="J4234" s="5">
        <f>IF(OR($L4234="",NOT(COUNTIFS($L$2:$L4234,$L4234)=1)),"",SUMIFS($G:$G,$L:$L,$L4234))</f>
        <v/>
      </c>
      <c r="K4234" s="5">
        <f>IF(OR($L4234="",NOT(COUNTIFS($L$2:$L4234,$L4234)=1)),"",SUMIFS($I:$I,$L:$L,$L4234))</f>
        <v/>
      </c>
      <c r="L4234" s="6">
        <f>IF($B4234="","",YEAR($B4234))</f>
        <v/>
      </c>
      <c r="M4234" s="6">
        <f>INT((ROW()-2)/39)+1</f>
        <v/>
      </c>
      <c r="N4234" s="6">
        <f>MOD(ROW()-2,39)+2</f>
        <v/>
      </c>
      <c r="O4234" s="42">
        <f>IF(AND($B4234&lt;&gt;"",$C4234&lt;&gt;"",$B4234&lt;=$C4234),INDEX(Szabalyok!$C:$C,$N4234),"")</f>
        <v/>
      </c>
      <c r="P4234">
        <f>IF(D4234="",P4233,P4233+1)</f>
        <v/>
      </c>
    </row>
    <row r="4235">
      <c r="A4235">
        <f>IF(P4235=P4234,0,P4235)</f>
        <v/>
      </c>
      <c r="B4235" s="41">
        <f>IF($M4235&gt;300,"",IF(OR(INDEX(Bemenet!$E$2:$E$301,$M4235)="",INDEX(Bemenet!$F$2:$F$301,$M4235)=""),"",MAX(INDEX(Bemenet!$E$2:$E$301,$M4235),INDEX(Szabalyok!$A:$A,$N4235))))</f>
        <v/>
      </c>
      <c r="C4235" s="41">
        <f>IF($B4235="","",MIN(INDEX(Bemenet!$F$2:$F$301,$M4235),INDEX(Szabalyok!$B:$B,$N4235)))</f>
        <v/>
      </c>
      <c r="D4235" s="5">
        <f>IF(AND($B4235&lt;&gt;"",$C4235&lt;&gt;"",$B4235&lt;=$C4235),INDEX(Bemenet!$G$2:$G$301,$M4235),"")</f>
        <v/>
      </c>
      <c r="E4235" s="6">
        <f>IF(AND($B4235&lt;&gt;"",$C4235&lt;&gt;"",$B4235&lt;=$C4235),INDEX(Bemenet!$D$2:$D$301,$M4235),"")</f>
        <v/>
      </c>
      <c r="F4235" s="5">
        <f>IF(AND($B4235&lt;&gt;"",$C4235&lt;&gt;"",$B4235&lt;=$C4235),$C4235-$B4235+1,"")</f>
        <v/>
      </c>
      <c r="G4235" s="5">
        <f>IF($F4235="","",$F4235*$D4235)</f>
        <v/>
      </c>
      <c r="H4235" s="42">
        <f>IF($G4235="","",$O4235)</f>
        <v/>
      </c>
      <c r="I4235" s="5">
        <f>IF($G4235="","",$G4235*IF($H4235="",$O4235,$H4235)/100)</f>
        <v/>
      </c>
      <c r="J4235" s="5">
        <f>IF(OR($L4235="",NOT(COUNTIFS($L$2:$L4235,$L4235)=1)),"",SUMIFS($G:$G,$L:$L,$L4235))</f>
        <v/>
      </c>
      <c r="K4235" s="5">
        <f>IF(OR($L4235="",NOT(COUNTIFS($L$2:$L4235,$L4235)=1)),"",SUMIFS($I:$I,$L:$L,$L4235))</f>
        <v/>
      </c>
      <c r="L4235" s="6">
        <f>IF($B4235="","",YEAR($B4235))</f>
        <v/>
      </c>
      <c r="M4235" s="6">
        <f>INT((ROW()-2)/39)+1</f>
        <v/>
      </c>
      <c r="N4235" s="6">
        <f>MOD(ROW()-2,39)+2</f>
        <v/>
      </c>
      <c r="O4235" s="42">
        <f>IF(AND($B4235&lt;&gt;"",$C4235&lt;&gt;"",$B4235&lt;=$C4235),INDEX(Szabalyok!$C:$C,$N4235),"")</f>
        <v/>
      </c>
      <c r="P4235">
        <f>IF(D4235="",P4234,P4234+1)</f>
        <v/>
      </c>
    </row>
    <row r="4236">
      <c r="A4236">
        <f>IF(P4236=P4235,0,P4236)</f>
        <v/>
      </c>
      <c r="B4236" s="41">
        <f>IF($M4236&gt;300,"",IF(OR(INDEX(Bemenet!$E$2:$E$301,$M4236)="",INDEX(Bemenet!$F$2:$F$301,$M4236)=""),"",MAX(INDEX(Bemenet!$E$2:$E$301,$M4236),INDEX(Szabalyok!$A:$A,$N4236))))</f>
        <v/>
      </c>
      <c r="C4236" s="41">
        <f>IF($B4236="","",MIN(INDEX(Bemenet!$F$2:$F$301,$M4236),INDEX(Szabalyok!$B:$B,$N4236)))</f>
        <v/>
      </c>
      <c r="D4236" s="5">
        <f>IF(AND($B4236&lt;&gt;"",$C4236&lt;&gt;"",$B4236&lt;=$C4236),INDEX(Bemenet!$G$2:$G$301,$M4236),"")</f>
        <v/>
      </c>
      <c r="E4236" s="6">
        <f>IF(AND($B4236&lt;&gt;"",$C4236&lt;&gt;"",$B4236&lt;=$C4236),INDEX(Bemenet!$D$2:$D$301,$M4236),"")</f>
        <v/>
      </c>
      <c r="F4236" s="5">
        <f>IF(AND($B4236&lt;&gt;"",$C4236&lt;&gt;"",$B4236&lt;=$C4236),$C4236-$B4236+1,"")</f>
        <v/>
      </c>
      <c r="G4236" s="5">
        <f>IF($F4236="","",$F4236*$D4236)</f>
        <v/>
      </c>
      <c r="H4236" s="42">
        <f>IF($G4236="","",$O4236)</f>
        <v/>
      </c>
      <c r="I4236" s="5">
        <f>IF($G4236="","",$G4236*IF($H4236="",$O4236,$H4236)/100)</f>
        <v/>
      </c>
      <c r="J4236" s="5">
        <f>IF(OR($L4236="",NOT(COUNTIFS($L$2:$L4236,$L4236)=1)),"",SUMIFS($G:$G,$L:$L,$L4236))</f>
        <v/>
      </c>
      <c r="K4236" s="5">
        <f>IF(OR($L4236="",NOT(COUNTIFS($L$2:$L4236,$L4236)=1)),"",SUMIFS($I:$I,$L:$L,$L4236))</f>
        <v/>
      </c>
      <c r="L4236" s="6">
        <f>IF($B4236="","",YEAR($B4236))</f>
        <v/>
      </c>
      <c r="M4236" s="6">
        <f>INT((ROW()-2)/39)+1</f>
        <v/>
      </c>
      <c r="N4236" s="6">
        <f>MOD(ROW()-2,39)+2</f>
        <v/>
      </c>
      <c r="O4236" s="42">
        <f>IF(AND($B4236&lt;&gt;"",$C4236&lt;&gt;"",$B4236&lt;=$C4236),INDEX(Szabalyok!$C:$C,$N4236),"")</f>
        <v/>
      </c>
      <c r="P4236">
        <f>IF(D4236="",P4235,P4235+1)</f>
        <v/>
      </c>
    </row>
    <row r="4237">
      <c r="A4237">
        <f>IF(P4237=P4236,0,P4237)</f>
        <v/>
      </c>
      <c r="B4237" s="41">
        <f>IF($M4237&gt;300,"",IF(OR(INDEX(Bemenet!$E$2:$E$301,$M4237)="",INDEX(Bemenet!$F$2:$F$301,$M4237)=""),"",MAX(INDEX(Bemenet!$E$2:$E$301,$M4237),INDEX(Szabalyok!$A:$A,$N4237))))</f>
        <v/>
      </c>
      <c r="C4237" s="41">
        <f>IF($B4237="","",MIN(INDEX(Bemenet!$F$2:$F$301,$M4237),INDEX(Szabalyok!$B:$B,$N4237)))</f>
        <v/>
      </c>
      <c r="D4237" s="5">
        <f>IF(AND($B4237&lt;&gt;"",$C4237&lt;&gt;"",$B4237&lt;=$C4237),INDEX(Bemenet!$G$2:$G$301,$M4237),"")</f>
        <v/>
      </c>
      <c r="E4237" s="6">
        <f>IF(AND($B4237&lt;&gt;"",$C4237&lt;&gt;"",$B4237&lt;=$C4237),INDEX(Bemenet!$D$2:$D$301,$M4237),"")</f>
        <v/>
      </c>
      <c r="F4237" s="5">
        <f>IF(AND($B4237&lt;&gt;"",$C4237&lt;&gt;"",$B4237&lt;=$C4237),$C4237-$B4237+1,"")</f>
        <v/>
      </c>
      <c r="G4237" s="5">
        <f>IF($F4237="","",$F4237*$D4237)</f>
        <v/>
      </c>
      <c r="H4237" s="42">
        <f>IF($G4237="","",$O4237)</f>
        <v/>
      </c>
      <c r="I4237" s="5">
        <f>IF($G4237="","",$G4237*IF($H4237="",$O4237,$H4237)/100)</f>
        <v/>
      </c>
      <c r="J4237" s="5">
        <f>IF(OR($L4237="",NOT(COUNTIFS($L$2:$L4237,$L4237)=1)),"",SUMIFS($G:$G,$L:$L,$L4237))</f>
        <v/>
      </c>
      <c r="K4237" s="5">
        <f>IF(OR($L4237="",NOT(COUNTIFS($L$2:$L4237,$L4237)=1)),"",SUMIFS($I:$I,$L:$L,$L4237))</f>
        <v/>
      </c>
      <c r="L4237" s="6">
        <f>IF($B4237="","",YEAR($B4237))</f>
        <v/>
      </c>
      <c r="M4237" s="6">
        <f>INT((ROW()-2)/39)+1</f>
        <v/>
      </c>
      <c r="N4237" s="6">
        <f>MOD(ROW()-2,39)+2</f>
        <v/>
      </c>
      <c r="O4237" s="42">
        <f>IF(AND($B4237&lt;&gt;"",$C4237&lt;&gt;"",$B4237&lt;=$C4237),INDEX(Szabalyok!$C:$C,$N4237),"")</f>
        <v/>
      </c>
      <c r="P4237">
        <f>IF(D4237="",P4236,P4236+1)</f>
        <v/>
      </c>
    </row>
    <row r="4238">
      <c r="A4238">
        <f>IF(P4238=P4237,0,P4238)</f>
        <v/>
      </c>
      <c r="B4238" s="41">
        <f>IF($M4238&gt;300,"",IF(OR(INDEX(Bemenet!$E$2:$E$301,$M4238)="",INDEX(Bemenet!$F$2:$F$301,$M4238)=""),"",MAX(INDEX(Bemenet!$E$2:$E$301,$M4238),INDEX(Szabalyok!$A:$A,$N4238))))</f>
        <v/>
      </c>
      <c r="C4238" s="41">
        <f>IF($B4238="","",MIN(INDEX(Bemenet!$F$2:$F$301,$M4238),INDEX(Szabalyok!$B:$B,$N4238)))</f>
        <v/>
      </c>
      <c r="D4238" s="5">
        <f>IF(AND($B4238&lt;&gt;"",$C4238&lt;&gt;"",$B4238&lt;=$C4238),INDEX(Bemenet!$G$2:$G$301,$M4238),"")</f>
        <v/>
      </c>
      <c r="E4238" s="6">
        <f>IF(AND($B4238&lt;&gt;"",$C4238&lt;&gt;"",$B4238&lt;=$C4238),INDEX(Bemenet!$D$2:$D$301,$M4238),"")</f>
        <v/>
      </c>
      <c r="F4238" s="5">
        <f>IF(AND($B4238&lt;&gt;"",$C4238&lt;&gt;"",$B4238&lt;=$C4238),$C4238-$B4238+1,"")</f>
        <v/>
      </c>
      <c r="G4238" s="5">
        <f>IF($F4238="","",$F4238*$D4238)</f>
        <v/>
      </c>
      <c r="H4238" s="42">
        <f>IF($G4238="","",$O4238)</f>
        <v/>
      </c>
      <c r="I4238" s="5">
        <f>IF($G4238="","",$G4238*IF($H4238="",$O4238,$H4238)/100)</f>
        <v/>
      </c>
      <c r="J4238" s="5">
        <f>IF(OR($L4238="",NOT(COUNTIFS($L$2:$L4238,$L4238)=1)),"",SUMIFS($G:$G,$L:$L,$L4238))</f>
        <v/>
      </c>
      <c r="K4238" s="5">
        <f>IF(OR($L4238="",NOT(COUNTIFS($L$2:$L4238,$L4238)=1)),"",SUMIFS($I:$I,$L:$L,$L4238))</f>
        <v/>
      </c>
      <c r="L4238" s="6">
        <f>IF($B4238="","",YEAR($B4238))</f>
        <v/>
      </c>
      <c r="M4238" s="6">
        <f>INT((ROW()-2)/39)+1</f>
        <v/>
      </c>
      <c r="N4238" s="6">
        <f>MOD(ROW()-2,39)+2</f>
        <v/>
      </c>
      <c r="O4238" s="42">
        <f>IF(AND($B4238&lt;&gt;"",$C4238&lt;&gt;"",$B4238&lt;=$C4238),INDEX(Szabalyok!$C:$C,$N4238),"")</f>
        <v/>
      </c>
      <c r="P4238">
        <f>IF(D4238="",P4237,P4237+1)</f>
        <v/>
      </c>
    </row>
    <row r="4239">
      <c r="A4239">
        <f>IF(P4239=P4238,0,P4239)</f>
        <v/>
      </c>
      <c r="B4239" s="41">
        <f>IF($M4239&gt;300,"",IF(OR(INDEX(Bemenet!$E$2:$E$301,$M4239)="",INDEX(Bemenet!$F$2:$F$301,$M4239)=""),"",MAX(INDEX(Bemenet!$E$2:$E$301,$M4239),INDEX(Szabalyok!$A:$A,$N4239))))</f>
        <v/>
      </c>
      <c r="C4239" s="41">
        <f>IF($B4239="","",MIN(INDEX(Bemenet!$F$2:$F$301,$M4239),INDEX(Szabalyok!$B:$B,$N4239)))</f>
        <v/>
      </c>
      <c r="D4239" s="5">
        <f>IF(AND($B4239&lt;&gt;"",$C4239&lt;&gt;"",$B4239&lt;=$C4239),INDEX(Bemenet!$G$2:$G$301,$M4239),"")</f>
        <v/>
      </c>
      <c r="E4239" s="6">
        <f>IF(AND($B4239&lt;&gt;"",$C4239&lt;&gt;"",$B4239&lt;=$C4239),INDEX(Bemenet!$D$2:$D$301,$M4239),"")</f>
        <v/>
      </c>
      <c r="F4239" s="5">
        <f>IF(AND($B4239&lt;&gt;"",$C4239&lt;&gt;"",$B4239&lt;=$C4239),$C4239-$B4239+1,"")</f>
        <v/>
      </c>
      <c r="G4239" s="5">
        <f>IF($F4239="","",$F4239*$D4239)</f>
        <v/>
      </c>
      <c r="H4239" s="42">
        <f>IF($G4239="","",$O4239)</f>
        <v/>
      </c>
      <c r="I4239" s="5">
        <f>IF($G4239="","",$G4239*IF($H4239="",$O4239,$H4239)/100)</f>
        <v/>
      </c>
      <c r="J4239" s="5">
        <f>IF(OR($L4239="",NOT(COUNTIFS($L$2:$L4239,$L4239)=1)),"",SUMIFS($G:$G,$L:$L,$L4239))</f>
        <v/>
      </c>
      <c r="K4239" s="5">
        <f>IF(OR($L4239="",NOT(COUNTIFS($L$2:$L4239,$L4239)=1)),"",SUMIFS($I:$I,$L:$L,$L4239))</f>
        <v/>
      </c>
      <c r="L4239" s="6">
        <f>IF($B4239="","",YEAR($B4239))</f>
        <v/>
      </c>
      <c r="M4239" s="6">
        <f>INT((ROW()-2)/39)+1</f>
        <v/>
      </c>
      <c r="N4239" s="6">
        <f>MOD(ROW()-2,39)+2</f>
        <v/>
      </c>
      <c r="O4239" s="42">
        <f>IF(AND($B4239&lt;&gt;"",$C4239&lt;&gt;"",$B4239&lt;=$C4239),INDEX(Szabalyok!$C:$C,$N4239),"")</f>
        <v/>
      </c>
      <c r="P4239">
        <f>IF(D4239="",P4238,P4238+1)</f>
        <v/>
      </c>
    </row>
    <row r="4240">
      <c r="A4240">
        <f>IF(P4240=P4239,0,P4240)</f>
        <v/>
      </c>
      <c r="B4240" s="41">
        <f>IF($M4240&gt;300,"",IF(OR(INDEX(Bemenet!$E$2:$E$301,$M4240)="",INDEX(Bemenet!$F$2:$F$301,$M4240)=""),"",MAX(INDEX(Bemenet!$E$2:$E$301,$M4240),INDEX(Szabalyok!$A:$A,$N4240))))</f>
        <v/>
      </c>
      <c r="C4240" s="41">
        <f>IF($B4240="","",MIN(INDEX(Bemenet!$F$2:$F$301,$M4240),INDEX(Szabalyok!$B:$B,$N4240)))</f>
        <v/>
      </c>
      <c r="D4240" s="5">
        <f>IF(AND($B4240&lt;&gt;"",$C4240&lt;&gt;"",$B4240&lt;=$C4240),INDEX(Bemenet!$G$2:$G$301,$M4240),"")</f>
        <v/>
      </c>
      <c r="E4240" s="6">
        <f>IF(AND($B4240&lt;&gt;"",$C4240&lt;&gt;"",$B4240&lt;=$C4240),INDEX(Bemenet!$D$2:$D$301,$M4240),"")</f>
        <v/>
      </c>
      <c r="F4240" s="5">
        <f>IF(AND($B4240&lt;&gt;"",$C4240&lt;&gt;"",$B4240&lt;=$C4240),$C4240-$B4240+1,"")</f>
        <v/>
      </c>
      <c r="G4240" s="5">
        <f>IF($F4240="","",$F4240*$D4240)</f>
        <v/>
      </c>
      <c r="H4240" s="42">
        <f>IF($G4240="","",$O4240)</f>
        <v/>
      </c>
      <c r="I4240" s="5">
        <f>IF($G4240="","",$G4240*IF($H4240="",$O4240,$H4240)/100)</f>
        <v/>
      </c>
      <c r="J4240" s="5">
        <f>IF(OR($L4240="",NOT(COUNTIFS($L$2:$L4240,$L4240)=1)),"",SUMIFS($G:$G,$L:$L,$L4240))</f>
        <v/>
      </c>
      <c r="K4240" s="5">
        <f>IF(OR($L4240="",NOT(COUNTIFS($L$2:$L4240,$L4240)=1)),"",SUMIFS($I:$I,$L:$L,$L4240))</f>
        <v/>
      </c>
      <c r="L4240" s="6">
        <f>IF($B4240="","",YEAR($B4240))</f>
        <v/>
      </c>
      <c r="M4240" s="6">
        <f>INT((ROW()-2)/39)+1</f>
        <v/>
      </c>
      <c r="N4240" s="6">
        <f>MOD(ROW()-2,39)+2</f>
        <v/>
      </c>
      <c r="O4240" s="42">
        <f>IF(AND($B4240&lt;&gt;"",$C4240&lt;&gt;"",$B4240&lt;=$C4240),INDEX(Szabalyok!$C:$C,$N4240),"")</f>
        <v/>
      </c>
      <c r="P4240">
        <f>IF(D4240="",P4239,P4239+1)</f>
        <v/>
      </c>
    </row>
    <row r="4241">
      <c r="A4241">
        <f>IF(P4241=P4240,0,P4241)</f>
        <v/>
      </c>
      <c r="B4241" s="41">
        <f>IF($M4241&gt;300,"",IF(OR(INDEX(Bemenet!$E$2:$E$301,$M4241)="",INDEX(Bemenet!$F$2:$F$301,$M4241)=""),"",MAX(INDEX(Bemenet!$E$2:$E$301,$M4241),INDEX(Szabalyok!$A:$A,$N4241))))</f>
        <v/>
      </c>
      <c r="C4241" s="41">
        <f>IF($B4241="","",MIN(INDEX(Bemenet!$F$2:$F$301,$M4241),INDEX(Szabalyok!$B:$B,$N4241)))</f>
        <v/>
      </c>
      <c r="D4241" s="5">
        <f>IF(AND($B4241&lt;&gt;"",$C4241&lt;&gt;"",$B4241&lt;=$C4241),INDEX(Bemenet!$G$2:$G$301,$M4241),"")</f>
        <v/>
      </c>
      <c r="E4241" s="6">
        <f>IF(AND($B4241&lt;&gt;"",$C4241&lt;&gt;"",$B4241&lt;=$C4241),INDEX(Bemenet!$D$2:$D$301,$M4241),"")</f>
        <v/>
      </c>
      <c r="F4241" s="5">
        <f>IF(AND($B4241&lt;&gt;"",$C4241&lt;&gt;"",$B4241&lt;=$C4241),$C4241-$B4241+1,"")</f>
        <v/>
      </c>
      <c r="G4241" s="5">
        <f>IF($F4241="","",$F4241*$D4241)</f>
        <v/>
      </c>
      <c r="H4241" s="42">
        <f>IF($G4241="","",$O4241)</f>
        <v/>
      </c>
      <c r="I4241" s="5">
        <f>IF($G4241="","",$G4241*IF($H4241="",$O4241,$H4241)/100)</f>
        <v/>
      </c>
      <c r="J4241" s="5">
        <f>IF(OR($L4241="",NOT(COUNTIFS($L$2:$L4241,$L4241)=1)),"",SUMIFS($G:$G,$L:$L,$L4241))</f>
        <v/>
      </c>
      <c r="K4241" s="5">
        <f>IF(OR($L4241="",NOT(COUNTIFS($L$2:$L4241,$L4241)=1)),"",SUMIFS($I:$I,$L:$L,$L4241))</f>
        <v/>
      </c>
      <c r="L4241" s="6">
        <f>IF($B4241="","",YEAR($B4241))</f>
        <v/>
      </c>
      <c r="M4241" s="6">
        <f>INT((ROW()-2)/39)+1</f>
        <v/>
      </c>
      <c r="N4241" s="6">
        <f>MOD(ROW()-2,39)+2</f>
        <v/>
      </c>
      <c r="O4241" s="42">
        <f>IF(AND($B4241&lt;&gt;"",$C4241&lt;&gt;"",$B4241&lt;=$C4241),INDEX(Szabalyok!$C:$C,$N4241),"")</f>
        <v/>
      </c>
      <c r="P4241">
        <f>IF(D4241="",P4240,P4240+1)</f>
        <v/>
      </c>
    </row>
    <row r="4242">
      <c r="A4242">
        <f>IF(P4242=P4241,0,P4242)</f>
        <v/>
      </c>
      <c r="B4242" s="41">
        <f>IF($M4242&gt;300,"",IF(OR(INDEX(Bemenet!$E$2:$E$301,$M4242)="",INDEX(Bemenet!$F$2:$F$301,$M4242)=""),"",MAX(INDEX(Bemenet!$E$2:$E$301,$M4242),INDEX(Szabalyok!$A:$A,$N4242))))</f>
        <v/>
      </c>
      <c r="C4242" s="41">
        <f>IF($B4242="","",MIN(INDEX(Bemenet!$F$2:$F$301,$M4242),INDEX(Szabalyok!$B:$B,$N4242)))</f>
        <v/>
      </c>
      <c r="D4242" s="5">
        <f>IF(AND($B4242&lt;&gt;"",$C4242&lt;&gt;"",$B4242&lt;=$C4242),INDEX(Bemenet!$G$2:$G$301,$M4242),"")</f>
        <v/>
      </c>
      <c r="E4242" s="6">
        <f>IF(AND($B4242&lt;&gt;"",$C4242&lt;&gt;"",$B4242&lt;=$C4242),INDEX(Bemenet!$D$2:$D$301,$M4242),"")</f>
        <v/>
      </c>
      <c r="F4242" s="5">
        <f>IF(AND($B4242&lt;&gt;"",$C4242&lt;&gt;"",$B4242&lt;=$C4242),$C4242-$B4242+1,"")</f>
        <v/>
      </c>
      <c r="G4242" s="5">
        <f>IF($F4242="","",$F4242*$D4242)</f>
        <v/>
      </c>
      <c r="H4242" s="42">
        <f>IF($G4242="","",$O4242)</f>
        <v/>
      </c>
      <c r="I4242" s="5">
        <f>IF($G4242="","",$G4242*IF($H4242="",$O4242,$H4242)/100)</f>
        <v/>
      </c>
      <c r="J4242" s="5">
        <f>IF(OR($L4242="",NOT(COUNTIFS($L$2:$L4242,$L4242)=1)),"",SUMIFS($G:$G,$L:$L,$L4242))</f>
        <v/>
      </c>
      <c r="K4242" s="5">
        <f>IF(OR($L4242="",NOT(COUNTIFS($L$2:$L4242,$L4242)=1)),"",SUMIFS($I:$I,$L:$L,$L4242))</f>
        <v/>
      </c>
      <c r="L4242" s="6">
        <f>IF($B4242="","",YEAR($B4242))</f>
        <v/>
      </c>
      <c r="M4242" s="6">
        <f>INT((ROW()-2)/39)+1</f>
        <v/>
      </c>
      <c r="N4242" s="6">
        <f>MOD(ROW()-2,39)+2</f>
        <v/>
      </c>
      <c r="O4242" s="42">
        <f>IF(AND($B4242&lt;&gt;"",$C4242&lt;&gt;"",$B4242&lt;=$C4242),INDEX(Szabalyok!$C:$C,$N4242),"")</f>
        <v/>
      </c>
      <c r="P4242">
        <f>IF(D4242="",P4241,P4241+1)</f>
        <v/>
      </c>
    </row>
    <row r="4243">
      <c r="A4243">
        <f>IF(P4243=P4242,0,P4243)</f>
        <v/>
      </c>
      <c r="B4243" s="41">
        <f>IF($M4243&gt;300,"",IF(OR(INDEX(Bemenet!$E$2:$E$301,$M4243)="",INDEX(Bemenet!$F$2:$F$301,$M4243)=""),"",MAX(INDEX(Bemenet!$E$2:$E$301,$M4243),INDEX(Szabalyok!$A:$A,$N4243))))</f>
        <v/>
      </c>
      <c r="C4243" s="41">
        <f>IF($B4243="","",MIN(INDEX(Bemenet!$F$2:$F$301,$M4243),INDEX(Szabalyok!$B:$B,$N4243)))</f>
        <v/>
      </c>
      <c r="D4243" s="5">
        <f>IF(AND($B4243&lt;&gt;"",$C4243&lt;&gt;"",$B4243&lt;=$C4243),INDEX(Bemenet!$G$2:$G$301,$M4243),"")</f>
        <v/>
      </c>
      <c r="E4243" s="6">
        <f>IF(AND($B4243&lt;&gt;"",$C4243&lt;&gt;"",$B4243&lt;=$C4243),INDEX(Bemenet!$D$2:$D$301,$M4243),"")</f>
        <v/>
      </c>
      <c r="F4243" s="5">
        <f>IF(AND($B4243&lt;&gt;"",$C4243&lt;&gt;"",$B4243&lt;=$C4243),$C4243-$B4243+1,"")</f>
        <v/>
      </c>
      <c r="G4243" s="5">
        <f>IF($F4243="","",$F4243*$D4243)</f>
        <v/>
      </c>
      <c r="H4243" s="42">
        <f>IF($G4243="","",$O4243)</f>
        <v/>
      </c>
      <c r="I4243" s="5">
        <f>IF($G4243="","",$G4243*IF($H4243="",$O4243,$H4243)/100)</f>
        <v/>
      </c>
      <c r="J4243" s="5">
        <f>IF(OR($L4243="",NOT(COUNTIFS($L$2:$L4243,$L4243)=1)),"",SUMIFS($G:$G,$L:$L,$L4243))</f>
        <v/>
      </c>
      <c r="K4243" s="5">
        <f>IF(OR($L4243="",NOT(COUNTIFS($L$2:$L4243,$L4243)=1)),"",SUMIFS($I:$I,$L:$L,$L4243))</f>
        <v/>
      </c>
      <c r="L4243" s="6">
        <f>IF($B4243="","",YEAR($B4243))</f>
        <v/>
      </c>
      <c r="M4243" s="6">
        <f>INT((ROW()-2)/39)+1</f>
        <v/>
      </c>
      <c r="N4243" s="6">
        <f>MOD(ROW()-2,39)+2</f>
        <v/>
      </c>
      <c r="O4243" s="42">
        <f>IF(AND($B4243&lt;&gt;"",$C4243&lt;&gt;"",$B4243&lt;=$C4243),INDEX(Szabalyok!$C:$C,$N4243),"")</f>
        <v/>
      </c>
      <c r="P4243">
        <f>IF(D4243="",P4242,P4242+1)</f>
        <v/>
      </c>
    </row>
    <row r="4244">
      <c r="A4244">
        <f>IF(P4244=P4243,0,P4244)</f>
        <v/>
      </c>
      <c r="B4244" s="41">
        <f>IF($M4244&gt;300,"",IF(OR(INDEX(Bemenet!$E$2:$E$301,$M4244)="",INDEX(Bemenet!$F$2:$F$301,$M4244)=""),"",MAX(INDEX(Bemenet!$E$2:$E$301,$M4244),INDEX(Szabalyok!$A:$A,$N4244))))</f>
        <v/>
      </c>
      <c r="C4244" s="41">
        <f>IF($B4244="","",MIN(INDEX(Bemenet!$F$2:$F$301,$M4244),INDEX(Szabalyok!$B:$B,$N4244)))</f>
        <v/>
      </c>
      <c r="D4244" s="5">
        <f>IF(AND($B4244&lt;&gt;"",$C4244&lt;&gt;"",$B4244&lt;=$C4244),INDEX(Bemenet!$G$2:$G$301,$M4244),"")</f>
        <v/>
      </c>
      <c r="E4244" s="6">
        <f>IF(AND($B4244&lt;&gt;"",$C4244&lt;&gt;"",$B4244&lt;=$C4244),INDEX(Bemenet!$D$2:$D$301,$M4244),"")</f>
        <v/>
      </c>
      <c r="F4244" s="5">
        <f>IF(AND($B4244&lt;&gt;"",$C4244&lt;&gt;"",$B4244&lt;=$C4244),$C4244-$B4244+1,"")</f>
        <v/>
      </c>
      <c r="G4244" s="5">
        <f>IF($F4244="","",$F4244*$D4244)</f>
        <v/>
      </c>
      <c r="H4244" s="42">
        <f>IF($G4244="","",$O4244)</f>
        <v/>
      </c>
      <c r="I4244" s="5">
        <f>IF($G4244="","",$G4244*IF($H4244="",$O4244,$H4244)/100)</f>
        <v/>
      </c>
      <c r="J4244" s="5">
        <f>IF(OR($L4244="",NOT(COUNTIFS($L$2:$L4244,$L4244)=1)),"",SUMIFS($G:$G,$L:$L,$L4244))</f>
        <v/>
      </c>
      <c r="K4244" s="5">
        <f>IF(OR($L4244="",NOT(COUNTIFS($L$2:$L4244,$L4244)=1)),"",SUMIFS($I:$I,$L:$L,$L4244))</f>
        <v/>
      </c>
      <c r="L4244" s="6">
        <f>IF($B4244="","",YEAR($B4244))</f>
        <v/>
      </c>
      <c r="M4244" s="6">
        <f>INT((ROW()-2)/39)+1</f>
        <v/>
      </c>
      <c r="N4244" s="6">
        <f>MOD(ROW()-2,39)+2</f>
        <v/>
      </c>
      <c r="O4244" s="42">
        <f>IF(AND($B4244&lt;&gt;"",$C4244&lt;&gt;"",$B4244&lt;=$C4244),INDEX(Szabalyok!$C:$C,$N4244),"")</f>
        <v/>
      </c>
      <c r="P4244">
        <f>IF(D4244="",P4243,P4243+1)</f>
        <v/>
      </c>
    </row>
    <row r="4245">
      <c r="A4245">
        <f>IF(P4245=P4244,0,P4245)</f>
        <v/>
      </c>
      <c r="B4245" s="41">
        <f>IF($M4245&gt;300,"",IF(OR(INDEX(Bemenet!$E$2:$E$301,$M4245)="",INDEX(Bemenet!$F$2:$F$301,$M4245)=""),"",MAX(INDEX(Bemenet!$E$2:$E$301,$M4245),INDEX(Szabalyok!$A:$A,$N4245))))</f>
        <v/>
      </c>
      <c r="C4245" s="41">
        <f>IF($B4245="","",MIN(INDEX(Bemenet!$F$2:$F$301,$M4245),INDEX(Szabalyok!$B:$B,$N4245)))</f>
        <v/>
      </c>
      <c r="D4245" s="5">
        <f>IF(AND($B4245&lt;&gt;"",$C4245&lt;&gt;"",$B4245&lt;=$C4245),INDEX(Bemenet!$G$2:$G$301,$M4245),"")</f>
        <v/>
      </c>
      <c r="E4245" s="6">
        <f>IF(AND($B4245&lt;&gt;"",$C4245&lt;&gt;"",$B4245&lt;=$C4245),INDEX(Bemenet!$D$2:$D$301,$M4245),"")</f>
        <v/>
      </c>
      <c r="F4245" s="5">
        <f>IF(AND($B4245&lt;&gt;"",$C4245&lt;&gt;"",$B4245&lt;=$C4245),$C4245-$B4245+1,"")</f>
        <v/>
      </c>
      <c r="G4245" s="5">
        <f>IF($F4245="","",$F4245*$D4245)</f>
        <v/>
      </c>
      <c r="H4245" s="42">
        <f>IF($G4245="","",$O4245)</f>
        <v/>
      </c>
      <c r="I4245" s="5">
        <f>IF($G4245="","",$G4245*IF($H4245="",$O4245,$H4245)/100)</f>
        <v/>
      </c>
      <c r="J4245" s="5">
        <f>IF(OR($L4245="",NOT(COUNTIFS($L$2:$L4245,$L4245)=1)),"",SUMIFS($G:$G,$L:$L,$L4245))</f>
        <v/>
      </c>
      <c r="K4245" s="5">
        <f>IF(OR($L4245="",NOT(COUNTIFS($L$2:$L4245,$L4245)=1)),"",SUMIFS($I:$I,$L:$L,$L4245))</f>
        <v/>
      </c>
      <c r="L4245" s="6">
        <f>IF($B4245="","",YEAR($B4245))</f>
        <v/>
      </c>
      <c r="M4245" s="6">
        <f>INT((ROW()-2)/39)+1</f>
        <v/>
      </c>
      <c r="N4245" s="6">
        <f>MOD(ROW()-2,39)+2</f>
        <v/>
      </c>
      <c r="O4245" s="42">
        <f>IF(AND($B4245&lt;&gt;"",$C4245&lt;&gt;"",$B4245&lt;=$C4245),INDEX(Szabalyok!$C:$C,$N4245),"")</f>
        <v/>
      </c>
      <c r="P4245">
        <f>IF(D4245="",P4244,P4244+1)</f>
        <v/>
      </c>
    </row>
    <row r="4246">
      <c r="A4246">
        <f>IF(P4246=P4245,0,P4246)</f>
        <v/>
      </c>
      <c r="B4246" s="41">
        <f>IF($M4246&gt;300,"",IF(OR(INDEX(Bemenet!$E$2:$E$301,$M4246)="",INDEX(Bemenet!$F$2:$F$301,$M4246)=""),"",MAX(INDEX(Bemenet!$E$2:$E$301,$M4246),INDEX(Szabalyok!$A:$A,$N4246))))</f>
        <v/>
      </c>
      <c r="C4246" s="41">
        <f>IF($B4246="","",MIN(INDEX(Bemenet!$F$2:$F$301,$M4246),INDEX(Szabalyok!$B:$B,$N4246)))</f>
        <v/>
      </c>
      <c r="D4246" s="5">
        <f>IF(AND($B4246&lt;&gt;"",$C4246&lt;&gt;"",$B4246&lt;=$C4246),INDEX(Bemenet!$G$2:$G$301,$M4246),"")</f>
        <v/>
      </c>
      <c r="E4246" s="6">
        <f>IF(AND($B4246&lt;&gt;"",$C4246&lt;&gt;"",$B4246&lt;=$C4246),INDEX(Bemenet!$D$2:$D$301,$M4246),"")</f>
        <v/>
      </c>
      <c r="F4246" s="5">
        <f>IF(AND($B4246&lt;&gt;"",$C4246&lt;&gt;"",$B4246&lt;=$C4246),$C4246-$B4246+1,"")</f>
        <v/>
      </c>
      <c r="G4246" s="5">
        <f>IF($F4246="","",$F4246*$D4246)</f>
        <v/>
      </c>
      <c r="H4246" s="42">
        <f>IF($G4246="","",$O4246)</f>
        <v/>
      </c>
      <c r="I4246" s="5">
        <f>IF($G4246="","",$G4246*IF($H4246="",$O4246,$H4246)/100)</f>
        <v/>
      </c>
      <c r="J4246" s="5">
        <f>IF(OR($L4246="",NOT(COUNTIFS($L$2:$L4246,$L4246)=1)),"",SUMIFS($G:$G,$L:$L,$L4246))</f>
        <v/>
      </c>
      <c r="K4246" s="5">
        <f>IF(OR($L4246="",NOT(COUNTIFS($L$2:$L4246,$L4246)=1)),"",SUMIFS($I:$I,$L:$L,$L4246))</f>
        <v/>
      </c>
      <c r="L4246" s="6">
        <f>IF($B4246="","",YEAR($B4246))</f>
        <v/>
      </c>
      <c r="M4246" s="6">
        <f>INT((ROW()-2)/39)+1</f>
        <v/>
      </c>
      <c r="N4246" s="6">
        <f>MOD(ROW()-2,39)+2</f>
        <v/>
      </c>
      <c r="O4246" s="42">
        <f>IF(AND($B4246&lt;&gt;"",$C4246&lt;&gt;"",$B4246&lt;=$C4246),INDEX(Szabalyok!$C:$C,$N4246),"")</f>
        <v/>
      </c>
      <c r="P4246">
        <f>IF(D4246="",P4245,P4245+1)</f>
        <v/>
      </c>
    </row>
    <row r="4247">
      <c r="A4247">
        <f>IF(P4247=P4246,0,P4247)</f>
        <v/>
      </c>
      <c r="B4247" s="41">
        <f>IF($M4247&gt;300,"",IF(OR(INDEX(Bemenet!$E$2:$E$301,$M4247)="",INDEX(Bemenet!$F$2:$F$301,$M4247)=""),"",MAX(INDEX(Bemenet!$E$2:$E$301,$M4247),INDEX(Szabalyok!$A:$A,$N4247))))</f>
        <v/>
      </c>
      <c r="C4247" s="41">
        <f>IF($B4247="","",MIN(INDEX(Bemenet!$F$2:$F$301,$M4247),INDEX(Szabalyok!$B:$B,$N4247)))</f>
        <v/>
      </c>
      <c r="D4247" s="5">
        <f>IF(AND($B4247&lt;&gt;"",$C4247&lt;&gt;"",$B4247&lt;=$C4247),INDEX(Bemenet!$G$2:$G$301,$M4247),"")</f>
        <v/>
      </c>
      <c r="E4247" s="6">
        <f>IF(AND($B4247&lt;&gt;"",$C4247&lt;&gt;"",$B4247&lt;=$C4247),INDEX(Bemenet!$D$2:$D$301,$M4247),"")</f>
        <v/>
      </c>
      <c r="F4247" s="5">
        <f>IF(AND($B4247&lt;&gt;"",$C4247&lt;&gt;"",$B4247&lt;=$C4247),$C4247-$B4247+1,"")</f>
        <v/>
      </c>
      <c r="G4247" s="5">
        <f>IF($F4247="","",$F4247*$D4247)</f>
        <v/>
      </c>
      <c r="H4247" s="42">
        <f>IF($G4247="","",$O4247)</f>
        <v/>
      </c>
      <c r="I4247" s="5">
        <f>IF($G4247="","",$G4247*IF($H4247="",$O4247,$H4247)/100)</f>
        <v/>
      </c>
      <c r="J4247" s="5">
        <f>IF(OR($L4247="",NOT(COUNTIFS($L$2:$L4247,$L4247)=1)),"",SUMIFS($G:$G,$L:$L,$L4247))</f>
        <v/>
      </c>
      <c r="K4247" s="5">
        <f>IF(OR($L4247="",NOT(COUNTIFS($L$2:$L4247,$L4247)=1)),"",SUMIFS($I:$I,$L:$L,$L4247))</f>
        <v/>
      </c>
      <c r="L4247" s="6">
        <f>IF($B4247="","",YEAR($B4247))</f>
        <v/>
      </c>
      <c r="M4247" s="6">
        <f>INT((ROW()-2)/39)+1</f>
        <v/>
      </c>
      <c r="N4247" s="6">
        <f>MOD(ROW()-2,39)+2</f>
        <v/>
      </c>
      <c r="O4247" s="42">
        <f>IF(AND($B4247&lt;&gt;"",$C4247&lt;&gt;"",$B4247&lt;=$C4247),INDEX(Szabalyok!$C:$C,$N4247),"")</f>
        <v/>
      </c>
      <c r="P4247">
        <f>IF(D4247="",P4246,P4246+1)</f>
        <v/>
      </c>
    </row>
    <row r="4248">
      <c r="A4248">
        <f>IF(P4248=P4247,0,P4248)</f>
        <v/>
      </c>
      <c r="B4248" s="41">
        <f>IF($M4248&gt;300,"",IF(OR(INDEX(Bemenet!$E$2:$E$301,$M4248)="",INDEX(Bemenet!$F$2:$F$301,$M4248)=""),"",MAX(INDEX(Bemenet!$E$2:$E$301,$M4248),INDEX(Szabalyok!$A:$A,$N4248))))</f>
        <v/>
      </c>
      <c r="C4248" s="41">
        <f>IF($B4248="","",MIN(INDEX(Bemenet!$F$2:$F$301,$M4248),INDEX(Szabalyok!$B:$B,$N4248)))</f>
        <v/>
      </c>
      <c r="D4248" s="5">
        <f>IF(AND($B4248&lt;&gt;"",$C4248&lt;&gt;"",$B4248&lt;=$C4248),INDEX(Bemenet!$G$2:$G$301,$M4248),"")</f>
        <v/>
      </c>
      <c r="E4248" s="6">
        <f>IF(AND($B4248&lt;&gt;"",$C4248&lt;&gt;"",$B4248&lt;=$C4248),INDEX(Bemenet!$D$2:$D$301,$M4248),"")</f>
        <v/>
      </c>
      <c r="F4248" s="5">
        <f>IF(AND($B4248&lt;&gt;"",$C4248&lt;&gt;"",$B4248&lt;=$C4248),$C4248-$B4248+1,"")</f>
        <v/>
      </c>
      <c r="G4248" s="5">
        <f>IF($F4248="","",$F4248*$D4248)</f>
        <v/>
      </c>
      <c r="H4248" s="42">
        <f>IF($G4248="","",$O4248)</f>
        <v/>
      </c>
      <c r="I4248" s="5">
        <f>IF($G4248="","",$G4248*IF($H4248="",$O4248,$H4248)/100)</f>
        <v/>
      </c>
      <c r="J4248" s="5">
        <f>IF(OR($L4248="",NOT(COUNTIFS($L$2:$L4248,$L4248)=1)),"",SUMIFS($G:$G,$L:$L,$L4248))</f>
        <v/>
      </c>
      <c r="K4248" s="5">
        <f>IF(OR($L4248="",NOT(COUNTIFS($L$2:$L4248,$L4248)=1)),"",SUMIFS($I:$I,$L:$L,$L4248))</f>
        <v/>
      </c>
      <c r="L4248" s="6">
        <f>IF($B4248="","",YEAR($B4248))</f>
        <v/>
      </c>
      <c r="M4248" s="6">
        <f>INT((ROW()-2)/39)+1</f>
        <v/>
      </c>
      <c r="N4248" s="6">
        <f>MOD(ROW()-2,39)+2</f>
        <v/>
      </c>
      <c r="O4248" s="42">
        <f>IF(AND($B4248&lt;&gt;"",$C4248&lt;&gt;"",$B4248&lt;=$C4248),INDEX(Szabalyok!$C:$C,$N4248),"")</f>
        <v/>
      </c>
      <c r="P4248">
        <f>IF(D4248="",P4247,P4247+1)</f>
        <v/>
      </c>
    </row>
    <row r="4249">
      <c r="A4249">
        <f>IF(P4249=P4248,0,P4249)</f>
        <v/>
      </c>
      <c r="B4249" s="41">
        <f>IF($M4249&gt;300,"",IF(OR(INDEX(Bemenet!$E$2:$E$301,$M4249)="",INDEX(Bemenet!$F$2:$F$301,$M4249)=""),"",MAX(INDEX(Bemenet!$E$2:$E$301,$M4249),INDEX(Szabalyok!$A:$A,$N4249))))</f>
        <v/>
      </c>
      <c r="C4249" s="41">
        <f>IF($B4249="","",MIN(INDEX(Bemenet!$F$2:$F$301,$M4249),INDEX(Szabalyok!$B:$B,$N4249)))</f>
        <v/>
      </c>
      <c r="D4249" s="5">
        <f>IF(AND($B4249&lt;&gt;"",$C4249&lt;&gt;"",$B4249&lt;=$C4249),INDEX(Bemenet!$G$2:$G$301,$M4249),"")</f>
        <v/>
      </c>
      <c r="E4249" s="6">
        <f>IF(AND($B4249&lt;&gt;"",$C4249&lt;&gt;"",$B4249&lt;=$C4249),INDEX(Bemenet!$D$2:$D$301,$M4249),"")</f>
        <v/>
      </c>
      <c r="F4249" s="5">
        <f>IF(AND($B4249&lt;&gt;"",$C4249&lt;&gt;"",$B4249&lt;=$C4249),$C4249-$B4249+1,"")</f>
        <v/>
      </c>
      <c r="G4249" s="5">
        <f>IF($F4249="","",$F4249*$D4249)</f>
        <v/>
      </c>
      <c r="H4249" s="42">
        <f>IF($G4249="","",$O4249)</f>
        <v/>
      </c>
      <c r="I4249" s="5">
        <f>IF($G4249="","",$G4249*IF($H4249="",$O4249,$H4249)/100)</f>
        <v/>
      </c>
      <c r="J4249" s="5">
        <f>IF(OR($L4249="",NOT(COUNTIFS($L$2:$L4249,$L4249)=1)),"",SUMIFS($G:$G,$L:$L,$L4249))</f>
        <v/>
      </c>
      <c r="K4249" s="5">
        <f>IF(OR($L4249="",NOT(COUNTIFS($L$2:$L4249,$L4249)=1)),"",SUMIFS($I:$I,$L:$L,$L4249))</f>
        <v/>
      </c>
      <c r="L4249" s="6">
        <f>IF($B4249="","",YEAR($B4249))</f>
        <v/>
      </c>
      <c r="M4249" s="6">
        <f>INT((ROW()-2)/39)+1</f>
        <v/>
      </c>
      <c r="N4249" s="6">
        <f>MOD(ROW()-2,39)+2</f>
        <v/>
      </c>
      <c r="O4249" s="42">
        <f>IF(AND($B4249&lt;&gt;"",$C4249&lt;&gt;"",$B4249&lt;=$C4249),INDEX(Szabalyok!$C:$C,$N4249),"")</f>
        <v/>
      </c>
      <c r="P4249">
        <f>IF(D4249="",P4248,P4248+1)</f>
        <v/>
      </c>
    </row>
    <row r="4250">
      <c r="A4250">
        <f>IF(P4250=P4249,0,P4250)</f>
        <v/>
      </c>
      <c r="B4250" s="41">
        <f>IF($M4250&gt;300,"",IF(OR(INDEX(Bemenet!$E$2:$E$301,$M4250)="",INDEX(Bemenet!$F$2:$F$301,$M4250)=""),"",MAX(INDEX(Bemenet!$E$2:$E$301,$M4250),INDEX(Szabalyok!$A:$A,$N4250))))</f>
        <v/>
      </c>
      <c r="C4250" s="41">
        <f>IF($B4250="","",MIN(INDEX(Bemenet!$F$2:$F$301,$M4250),INDEX(Szabalyok!$B:$B,$N4250)))</f>
        <v/>
      </c>
      <c r="D4250" s="5">
        <f>IF(AND($B4250&lt;&gt;"",$C4250&lt;&gt;"",$B4250&lt;=$C4250),INDEX(Bemenet!$G$2:$G$301,$M4250),"")</f>
        <v/>
      </c>
      <c r="E4250" s="6">
        <f>IF(AND($B4250&lt;&gt;"",$C4250&lt;&gt;"",$B4250&lt;=$C4250),INDEX(Bemenet!$D$2:$D$301,$M4250),"")</f>
        <v/>
      </c>
      <c r="F4250" s="5">
        <f>IF(AND($B4250&lt;&gt;"",$C4250&lt;&gt;"",$B4250&lt;=$C4250),$C4250-$B4250+1,"")</f>
        <v/>
      </c>
      <c r="G4250" s="5">
        <f>IF($F4250="","",$F4250*$D4250)</f>
        <v/>
      </c>
      <c r="H4250" s="42">
        <f>IF($G4250="","",$O4250)</f>
        <v/>
      </c>
      <c r="I4250" s="5">
        <f>IF($G4250="","",$G4250*IF($H4250="",$O4250,$H4250)/100)</f>
        <v/>
      </c>
      <c r="J4250" s="5">
        <f>IF(OR($L4250="",NOT(COUNTIFS($L$2:$L4250,$L4250)=1)),"",SUMIFS($G:$G,$L:$L,$L4250))</f>
        <v/>
      </c>
      <c r="K4250" s="5">
        <f>IF(OR($L4250="",NOT(COUNTIFS($L$2:$L4250,$L4250)=1)),"",SUMIFS($I:$I,$L:$L,$L4250))</f>
        <v/>
      </c>
      <c r="L4250" s="6">
        <f>IF($B4250="","",YEAR($B4250))</f>
        <v/>
      </c>
      <c r="M4250" s="6">
        <f>INT((ROW()-2)/39)+1</f>
        <v/>
      </c>
      <c r="N4250" s="6">
        <f>MOD(ROW()-2,39)+2</f>
        <v/>
      </c>
      <c r="O4250" s="42">
        <f>IF(AND($B4250&lt;&gt;"",$C4250&lt;&gt;"",$B4250&lt;=$C4250),INDEX(Szabalyok!$C:$C,$N4250),"")</f>
        <v/>
      </c>
      <c r="P4250">
        <f>IF(D4250="",P4249,P4249+1)</f>
        <v/>
      </c>
    </row>
    <row r="4251">
      <c r="A4251">
        <f>IF(P4251=P4250,0,P4251)</f>
        <v/>
      </c>
      <c r="B4251" s="41">
        <f>IF($M4251&gt;300,"",IF(OR(INDEX(Bemenet!$E$2:$E$301,$M4251)="",INDEX(Bemenet!$F$2:$F$301,$M4251)=""),"",MAX(INDEX(Bemenet!$E$2:$E$301,$M4251),INDEX(Szabalyok!$A:$A,$N4251))))</f>
        <v/>
      </c>
      <c r="C4251" s="41">
        <f>IF($B4251="","",MIN(INDEX(Bemenet!$F$2:$F$301,$M4251),INDEX(Szabalyok!$B:$B,$N4251)))</f>
        <v/>
      </c>
      <c r="D4251" s="5">
        <f>IF(AND($B4251&lt;&gt;"",$C4251&lt;&gt;"",$B4251&lt;=$C4251),INDEX(Bemenet!$G$2:$G$301,$M4251),"")</f>
        <v/>
      </c>
      <c r="E4251" s="6">
        <f>IF(AND($B4251&lt;&gt;"",$C4251&lt;&gt;"",$B4251&lt;=$C4251),INDEX(Bemenet!$D$2:$D$301,$M4251),"")</f>
        <v/>
      </c>
      <c r="F4251" s="5">
        <f>IF(AND($B4251&lt;&gt;"",$C4251&lt;&gt;"",$B4251&lt;=$C4251),$C4251-$B4251+1,"")</f>
        <v/>
      </c>
      <c r="G4251" s="5">
        <f>IF($F4251="","",$F4251*$D4251)</f>
        <v/>
      </c>
      <c r="H4251" s="42">
        <f>IF($G4251="","",$O4251)</f>
        <v/>
      </c>
      <c r="I4251" s="5">
        <f>IF($G4251="","",$G4251*IF($H4251="",$O4251,$H4251)/100)</f>
        <v/>
      </c>
      <c r="J4251" s="5">
        <f>IF(OR($L4251="",NOT(COUNTIFS($L$2:$L4251,$L4251)=1)),"",SUMIFS($G:$G,$L:$L,$L4251))</f>
        <v/>
      </c>
      <c r="K4251" s="5">
        <f>IF(OR($L4251="",NOT(COUNTIFS($L$2:$L4251,$L4251)=1)),"",SUMIFS($I:$I,$L:$L,$L4251))</f>
        <v/>
      </c>
      <c r="L4251" s="6">
        <f>IF($B4251="","",YEAR($B4251))</f>
        <v/>
      </c>
      <c r="M4251" s="6">
        <f>INT((ROW()-2)/39)+1</f>
        <v/>
      </c>
      <c r="N4251" s="6">
        <f>MOD(ROW()-2,39)+2</f>
        <v/>
      </c>
      <c r="O4251" s="42">
        <f>IF(AND($B4251&lt;&gt;"",$C4251&lt;&gt;"",$B4251&lt;=$C4251),INDEX(Szabalyok!$C:$C,$N4251),"")</f>
        <v/>
      </c>
      <c r="P4251">
        <f>IF(D4251="",P4250,P4250+1)</f>
        <v/>
      </c>
    </row>
    <row r="4252">
      <c r="A4252">
        <f>IF(P4252=P4251,0,P4252)</f>
        <v/>
      </c>
      <c r="B4252" s="41">
        <f>IF($M4252&gt;300,"",IF(OR(INDEX(Bemenet!$E$2:$E$301,$M4252)="",INDEX(Bemenet!$F$2:$F$301,$M4252)=""),"",MAX(INDEX(Bemenet!$E$2:$E$301,$M4252),INDEX(Szabalyok!$A:$A,$N4252))))</f>
        <v/>
      </c>
      <c r="C4252" s="41">
        <f>IF($B4252="","",MIN(INDEX(Bemenet!$F$2:$F$301,$M4252),INDEX(Szabalyok!$B:$B,$N4252)))</f>
        <v/>
      </c>
      <c r="D4252" s="5">
        <f>IF(AND($B4252&lt;&gt;"",$C4252&lt;&gt;"",$B4252&lt;=$C4252),INDEX(Bemenet!$G$2:$G$301,$M4252),"")</f>
        <v/>
      </c>
      <c r="E4252" s="6">
        <f>IF(AND($B4252&lt;&gt;"",$C4252&lt;&gt;"",$B4252&lt;=$C4252),INDEX(Bemenet!$D$2:$D$301,$M4252),"")</f>
        <v/>
      </c>
      <c r="F4252" s="5">
        <f>IF(AND($B4252&lt;&gt;"",$C4252&lt;&gt;"",$B4252&lt;=$C4252),$C4252-$B4252+1,"")</f>
        <v/>
      </c>
      <c r="G4252" s="5">
        <f>IF($F4252="","",$F4252*$D4252)</f>
        <v/>
      </c>
      <c r="H4252" s="42">
        <f>IF($G4252="","",$O4252)</f>
        <v/>
      </c>
      <c r="I4252" s="5">
        <f>IF($G4252="","",$G4252*IF($H4252="",$O4252,$H4252)/100)</f>
        <v/>
      </c>
      <c r="J4252" s="5">
        <f>IF(OR($L4252="",NOT(COUNTIFS($L$2:$L4252,$L4252)=1)),"",SUMIFS($G:$G,$L:$L,$L4252))</f>
        <v/>
      </c>
      <c r="K4252" s="5">
        <f>IF(OR($L4252="",NOT(COUNTIFS($L$2:$L4252,$L4252)=1)),"",SUMIFS($I:$I,$L:$L,$L4252))</f>
        <v/>
      </c>
      <c r="L4252" s="6">
        <f>IF($B4252="","",YEAR($B4252))</f>
        <v/>
      </c>
      <c r="M4252" s="6">
        <f>INT((ROW()-2)/39)+1</f>
        <v/>
      </c>
      <c r="N4252" s="6">
        <f>MOD(ROW()-2,39)+2</f>
        <v/>
      </c>
      <c r="O4252" s="42">
        <f>IF(AND($B4252&lt;&gt;"",$C4252&lt;&gt;"",$B4252&lt;=$C4252),INDEX(Szabalyok!$C:$C,$N4252),"")</f>
        <v/>
      </c>
      <c r="P4252">
        <f>IF(D4252="",P4251,P4251+1)</f>
        <v/>
      </c>
    </row>
    <row r="4253">
      <c r="A4253">
        <f>IF(P4253=P4252,0,P4253)</f>
        <v/>
      </c>
      <c r="B4253" s="41">
        <f>IF($M4253&gt;300,"",IF(OR(INDEX(Bemenet!$E$2:$E$301,$M4253)="",INDEX(Bemenet!$F$2:$F$301,$M4253)=""),"",MAX(INDEX(Bemenet!$E$2:$E$301,$M4253),INDEX(Szabalyok!$A:$A,$N4253))))</f>
        <v/>
      </c>
      <c r="C4253" s="41">
        <f>IF($B4253="","",MIN(INDEX(Bemenet!$F$2:$F$301,$M4253),INDEX(Szabalyok!$B:$B,$N4253)))</f>
        <v/>
      </c>
      <c r="D4253" s="5">
        <f>IF(AND($B4253&lt;&gt;"",$C4253&lt;&gt;"",$B4253&lt;=$C4253),INDEX(Bemenet!$G$2:$G$301,$M4253),"")</f>
        <v/>
      </c>
      <c r="E4253" s="6">
        <f>IF(AND($B4253&lt;&gt;"",$C4253&lt;&gt;"",$B4253&lt;=$C4253),INDEX(Bemenet!$D$2:$D$301,$M4253),"")</f>
        <v/>
      </c>
      <c r="F4253" s="5">
        <f>IF(AND($B4253&lt;&gt;"",$C4253&lt;&gt;"",$B4253&lt;=$C4253),$C4253-$B4253+1,"")</f>
        <v/>
      </c>
      <c r="G4253" s="5">
        <f>IF($F4253="","",$F4253*$D4253)</f>
        <v/>
      </c>
      <c r="H4253" s="42">
        <f>IF($G4253="","",$O4253)</f>
        <v/>
      </c>
      <c r="I4253" s="5">
        <f>IF($G4253="","",$G4253*IF($H4253="",$O4253,$H4253)/100)</f>
        <v/>
      </c>
      <c r="J4253" s="5">
        <f>IF(OR($L4253="",NOT(COUNTIFS($L$2:$L4253,$L4253)=1)),"",SUMIFS($G:$G,$L:$L,$L4253))</f>
        <v/>
      </c>
      <c r="K4253" s="5">
        <f>IF(OR($L4253="",NOT(COUNTIFS($L$2:$L4253,$L4253)=1)),"",SUMIFS($I:$I,$L:$L,$L4253))</f>
        <v/>
      </c>
      <c r="L4253" s="6">
        <f>IF($B4253="","",YEAR($B4253))</f>
        <v/>
      </c>
      <c r="M4253" s="6">
        <f>INT((ROW()-2)/39)+1</f>
        <v/>
      </c>
      <c r="N4253" s="6">
        <f>MOD(ROW()-2,39)+2</f>
        <v/>
      </c>
      <c r="O4253" s="42">
        <f>IF(AND($B4253&lt;&gt;"",$C4253&lt;&gt;"",$B4253&lt;=$C4253),INDEX(Szabalyok!$C:$C,$N4253),"")</f>
        <v/>
      </c>
      <c r="P4253">
        <f>IF(D4253="",P4252,P4252+1)</f>
        <v/>
      </c>
    </row>
    <row r="4254">
      <c r="A4254">
        <f>IF(P4254=P4253,0,P4254)</f>
        <v/>
      </c>
      <c r="B4254" s="41">
        <f>IF($M4254&gt;300,"",IF(OR(INDEX(Bemenet!$E$2:$E$301,$M4254)="",INDEX(Bemenet!$F$2:$F$301,$M4254)=""),"",MAX(INDEX(Bemenet!$E$2:$E$301,$M4254),INDEX(Szabalyok!$A:$A,$N4254))))</f>
        <v/>
      </c>
      <c r="C4254" s="41">
        <f>IF($B4254="","",MIN(INDEX(Bemenet!$F$2:$F$301,$M4254),INDEX(Szabalyok!$B:$B,$N4254)))</f>
        <v/>
      </c>
      <c r="D4254" s="5">
        <f>IF(AND($B4254&lt;&gt;"",$C4254&lt;&gt;"",$B4254&lt;=$C4254),INDEX(Bemenet!$G$2:$G$301,$M4254),"")</f>
        <v/>
      </c>
      <c r="E4254" s="6">
        <f>IF(AND($B4254&lt;&gt;"",$C4254&lt;&gt;"",$B4254&lt;=$C4254),INDEX(Bemenet!$D$2:$D$301,$M4254),"")</f>
        <v/>
      </c>
      <c r="F4254" s="5">
        <f>IF(AND($B4254&lt;&gt;"",$C4254&lt;&gt;"",$B4254&lt;=$C4254),$C4254-$B4254+1,"")</f>
        <v/>
      </c>
      <c r="G4254" s="5">
        <f>IF($F4254="","",$F4254*$D4254)</f>
        <v/>
      </c>
      <c r="H4254" s="42">
        <f>IF($G4254="","",$O4254)</f>
        <v/>
      </c>
      <c r="I4254" s="5">
        <f>IF($G4254="","",$G4254*IF($H4254="",$O4254,$H4254)/100)</f>
        <v/>
      </c>
      <c r="J4254" s="5">
        <f>IF(OR($L4254="",NOT(COUNTIFS($L$2:$L4254,$L4254)=1)),"",SUMIFS($G:$G,$L:$L,$L4254))</f>
        <v/>
      </c>
      <c r="K4254" s="5">
        <f>IF(OR($L4254="",NOT(COUNTIFS($L$2:$L4254,$L4254)=1)),"",SUMIFS($I:$I,$L:$L,$L4254))</f>
        <v/>
      </c>
      <c r="L4254" s="6">
        <f>IF($B4254="","",YEAR($B4254))</f>
        <v/>
      </c>
      <c r="M4254" s="6">
        <f>INT((ROW()-2)/39)+1</f>
        <v/>
      </c>
      <c r="N4254" s="6">
        <f>MOD(ROW()-2,39)+2</f>
        <v/>
      </c>
      <c r="O4254" s="42">
        <f>IF(AND($B4254&lt;&gt;"",$C4254&lt;&gt;"",$B4254&lt;=$C4254),INDEX(Szabalyok!$C:$C,$N4254),"")</f>
        <v/>
      </c>
      <c r="P4254">
        <f>IF(D4254="",P4253,P4253+1)</f>
        <v/>
      </c>
    </row>
    <row r="4255">
      <c r="A4255">
        <f>IF(P4255=P4254,0,P4255)</f>
        <v/>
      </c>
      <c r="B4255" s="41">
        <f>IF($M4255&gt;300,"",IF(OR(INDEX(Bemenet!$E$2:$E$301,$M4255)="",INDEX(Bemenet!$F$2:$F$301,$M4255)=""),"",MAX(INDEX(Bemenet!$E$2:$E$301,$M4255),INDEX(Szabalyok!$A:$A,$N4255))))</f>
        <v/>
      </c>
      <c r="C4255" s="41">
        <f>IF($B4255="","",MIN(INDEX(Bemenet!$F$2:$F$301,$M4255),INDEX(Szabalyok!$B:$B,$N4255)))</f>
        <v/>
      </c>
      <c r="D4255" s="5">
        <f>IF(AND($B4255&lt;&gt;"",$C4255&lt;&gt;"",$B4255&lt;=$C4255),INDEX(Bemenet!$G$2:$G$301,$M4255),"")</f>
        <v/>
      </c>
      <c r="E4255" s="6">
        <f>IF(AND($B4255&lt;&gt;"",$C4255&lt;&gt;"",$B4255&lt;=$C4255),INDEX(Bemenet!$D$2:$D$301,$M4255),"")</f>
        <v/>
      </c>
      <c r="F4255" s="5">
        <f>IF(AND($B4255&lt;&gt;"",$C4255&lt;&gt;"",$B4255&lt;=$C4255),$C4255-$B4255+1,"")</f>
        <v/>
      </c>
      <c r="G4255" s="5">
        <f>IF($F4255="","",$F4255*$D4255)</f>
        <v/>
      </c>
      <c r="H4255" s="42">
        <f>IF($G4255="","",$O4255)</f>
        <v/>
      </c>
      <c r="I4255" s="5">
        <f>IF($G4255="","",$G4255*IF($H4255="",$O4255,$H4255)/100)</f>
        <v/>
      </c>
      <c r="J4255" s="5">
        <f>IF(OR($L4255="",NOT(COUNTIFS($L$2:$L4255,$L4255)=1)),"",SUMIFS($G:$G,$L:$L,$L4255))</f>
        <v/>
      </c>
      <c r="K4255" s="5">
        <f>IF(OR($L4255="",NOT(COUNTIFS($L$2:$L4255,$L4255)=1)),"",SUMIFS($I:$I,$L:$L,$L4255))</f>
        <v/>
      </c>
      <c r="L4255" s="6">
        <f>IF($B4255="","",YEAR($B4255))</f>
        <v/>
      </c>
      <c r="M4255" s="6">
        <f>INT((ROW()-2)/39)+1</f>
        <v/>
      </c>
      <c r="N4255" s="6">
        <f>MOD(ROW()-2,39)+2</f>
        <v/>
      </c>
      <c r="O4255" s="42">
        <f>IF(AND($B4255&lt;&gt;"",$C4255&lt;&gt;"",$B4255&lt;=$C4255),INDEX(Szabalyok!$C:$C,$N4255),"")</f>
        <v/>
      </c>
      <c r="P4255">
        <f>IF(D4255="",P4254,P4254+1)</f>
        <v/>
      </c>
    </row>
    <row r="4256">
      <c r="A4256">
        <f>IF(P4256=P4255,0,P4256)</f>
        <v/>
      </c>
      <c r="B4256" s="41">
        <f>IF($M4256&gt;300,"",IF(OR(INDEX(Bemenet!$E$2:$E$301,$M4256)="",INDEX(Bemenet!$F$2:$F$301,$M4256)=""),"",MAX(INDEX(Bemenet!$E$2:$E$301,$M4256),INDEX(Szabalyok!$A:$A,$N4256))))</f>
        <v/>
      </c>
      <c r="C4256" s="41">
        <f>IF($B4256="","",MIN(INDEX(Bemenet!$F$2:$F$301,$M4256),INDEX(Szabalyok!$B:$B,$N4256)))</f>
        <v/>
      </c>
      <c r="D4256" s="5">
        <f>IF(AND($B4256&lt;&gt;"",$C4256&lt;&gt;"",$B4256&lt;=$C4256),INDEX(Bemenet!$G$2:$G$301,$M4256),"")</f>
        <v/>
      </c>
      <c r="E4256" s="6">
        <f>IF(AND($B4256&lt;&gt;"",$C4256&lt;&gt;"",$B4256&lt;=$C4256),INDEX(Bemenet!$D$2:$D$301,$M4256),"")</f>
        <v/>
      </c>
      <c r="F4256" s="5">
        <f>IF(AND($B4256&lt;&gt;"",$C4256&lt;&gt;"",$B4256&lt;=$C4256),$C4256-$B4256+1,"")</f>
        <v/>
      </c>
      <c r="G4256" s="5">
        <f>IF($F4256="","",$F4256*$D4256)</f>
        <v/>
      </c>
      <c r="H4256" s="42">
        <f>IF($G4256="","",$O4256)</f>
        <v/>
      </c>
      <c r="I4256" s="5">
        <f>IF($G4256="","",$G4256*IF($H4256="",$O4256,$H4256)/100)</f>
        <v/>
      </c>
      <c r="J4256" s="5">
        <f>IF(OR($L4256="",NOT(COUNTIFS($L$2:$L4256,$L4256)=1)),"",SUMIFS($G:$G,$L:$L,$L4256))</f>
        <v/>
      </c>
      <c r="K4256" s="5">
        <f>IF(OR($L4256="",NOT(COUNTIFS($L$2:$L4256,$L4256)=1)),"",SUMIFS($I:$I,$L:$L,$L4256))</f>
        <v/>
      </c>
      <c r="L4256" s="6">
        <f>IF($B4256="","",YEAR($B4256))</f>
        <v/>
      </c>
      <c r="M4256" s="6">
        <f>INT((ROW()-2)/39)+1</f>
        <v/>
      </c>
      <c r="N4256" s="6">
        <f>MOD(ROW()-2,39)+2</f>
        <v/>
      </c>
      <c r="O4256" s="42">
        <f>IF(AND($B4256&lt;&gt;"",$C4256&lt;&gt;"",$B4256&lt;=$C4256),INDEX(Szabalyok!$C:$C,$N4256),"")</f>
        <v/>
      </c>
      <c r="P4256">
        <f>IF(D4256="",P4255,P4255+1)</f>
        <v/>
      </c>
    </row>
    <row r="4257">
      <c r="A4257">
        <f>IF(P4257=P4256,0,P4257)</f>
        <v/>
      </c>
      <c r="B4257" s="41">
        <f>IF($M4257&gt;300,"",IF(OR(INDEX(Bemenet!$E$2:$E$301,$M4257)="",INDEX(Bemenet!$F$2:$F$301,$M4257)=""),"",MAX(INDEX(Bemenet!$E$2:$E$301,$M4257),INDEX(Szabalyok!$A:$A,$N4257))))</f>
        <v/>
      </c>
      <c r="C4257" s="41">
        <f>IF($B4257="","",MIN(INDEX(Bemenet!$F$2:$F$301,$M4257),INDEX(Szabalyok!$B:$B,$N4257)))</f>
        <v/>
      </c>
      <c r="D4257" s="5">
        <f>IF(AND($B4257&lt;&gt;"",$C4257&lt;&gt;"",$B4257&lt;=$C4257),INDEX(Bemenet!$G$2:$G$301,$M4257),"")</f>
        <v/>
      </c>
      <c r="E4257" s="6">
        <f>IF(AND($B4257&lt;&gt;"",$C4257&lt;&gt;"",$B4257&lt;=$C4257),INDEX(Bemenet!$D$2:$D$301,$M4257),"")</f>
        <v/>
      </c>
      <c r="F4257" s="5">
        <f>IF(AND($B4257&lt;&gt;"",$C4257&lt;&gt;"",$B4257&lt;=$C4257),$C4257-$B4257+1,"")</f>
        <v/>
      </c>
      <c r="G4257" s="5">
        <f>IF($F4257="","",$F4257*$D4257)</f>
        <v/>
      </c>
      <c r="H4257" s="42">
        <f>IF($G4257="","",$O4257)</f>
        <v/>
      </c>
      <c r="I4257" s="5">
        <f>IF($G4257="","",$G4257*IF($H4257="",$O4257,$H4257)/100)</f>
        <v/>
      </c>
      <c r="J4257" s="5">
        <f>IF(OR($L4257="",NOT(COUNTIFS($L$2:$L4257,$L4257)=1)),"",SUMIFS($G:$G,$L:$L,$L4257))</f>
        <v/>
      </c>
      <c r="K4257" s="5">
        <f>IF(OR($L4257="",NOT(COUNTIFS($L$2:$L4257,$L4257)=1)),"",SUMIFS($I:$I,$L:$L,$L4257))</f>
        <v/>
      </c>
      <c r="L4257" s="6">
        <f>IF($B4257="","",YEAR($B4257))</f>
        <v/>
      </c>
      <c r="M4257" s="6">
        <f>INT((ROW()-2)/39)+1</f>
        <v/>
      </c>
      <c r="N4257" s="6">
        <f>MOD(ROW()-2,39)+2</f>
        <v/>
      </c>
      <c r="O4257" s="42">
        <f>IF(AND($B4257&lt;&gt;"",$C4257&lt;&gt;"",$B4257&lt;=$C4257),INDEX(Szabalyok!$C:$C,$N4257),"")</f>
        <v/>
      </c>
      <c r="P4257">
        <f>IF(D4257="",P4256,P4256+1)</f>
        <v/>
      </c>
    </row>
    <row r="4258">
      <c r="A4258">
        <f>IF(P4258=P4257,0,P4258)</f>
        <v/>
      </c>
      <c r="B4258" s="41">
        <f>IF($M4258&gt;300,"",IF(OR(INDEX(Bemenet!$E$2:$E$301,$M4258)="",INDEX(Bemenet!$F$2:$F$301,$M4258)=""),"",MAX(INDEX(Bemenet!$E$2:$E$301,$M4258),INDEX(Szabalyok!$A:$A,$N4258))))</f>
        <v/>
      </c>
      <c r="C4258" s="41">
        <f>IF($B4258="","",MIN(INDEX(Bemenet!$F$2:$F$301,$M4258),INDEX(Szabalyok!$B:$B,$N4258)))</f>
        <v/>
      </c>
      <c r="D4258" s="5">
        <f>IF(AND($B4258&lt;&gt;"",$C4258&lt;&gt;"",$B4258&lt;=$C4258),INDEX(Bemenet!$G$2:$G$301,$M4258),"")</f>
        <v/>
      </c>
      <c r="E4258" s="6">
        <f>IF(AND($B4258&lt;&gt;"",$C4258&lt;&gt;"",$B4258&lt;=$C4258),INDEX(Bemenet!$D$2:$D$301,$M4258),"")</f>
        <v/>
      </c>
      <c r="F4258" s="5">
        <f>IF(AND($B4258&lt;&gt;"",$C4258&lt;&gt;"",$B4258&lt;=$C4258),$C4258-$B4258+1,"")</f>
        <v/>
      </c>
      <c r="G4258" s="5">
        <f>IF($F4258="","",$F4258*$D4258)</f>
        <v/>
      </c>
      <c r="H4258" s="42">
        <f>IF($G4258="","",$O4258)</f>
        <v/>
      </c>
      <c r="I4258" s="5">
        <f>IF($G4258="","",$G4258*IF($H4258="",$O4258,$H4258)/100)</f>
        <v/>
      </c>
      <c r="J4258" s="5">
        <f>IF(OR($L4258="",NOT(COUNTIFS($L$2:$L4258,$L4258)=1)),"",SUMIFS($G:$G,$L:$L,$L4258))</f>
        <v/>
      </c>
      <c r="K4258" s="5">
        <f>IF(OR($L4258="",NOT(COUNTIFS($L$2:$L4258,$L4258)=1)),"",SUMIFS($I:$I,$L:$L,$L4258))</f>
        <v/>
      </c>
      <c r="L4258" s="6">
        <f>IF($B4258="","",YEAR($B4258))</f>
        <v/>
      </c>
      <c r="M4258" s="6">
        <f>INT((ROW()-2)/39)+1</f>
        <v/>
      </c>
      <c r="N4258" s="6">
        <f>MOD(ROW()-2,39)+2</f>
        <v/>
      </c>
      <c r="O4258" s="42">
        <f>IF(AND($B4258&lt;&gt;"",$C4258&lt;&gt;"",$B4258&lt;=$C4258),INDEX(Szabalyok!$C:$C,$N4258),"")</f>
        <v/>
      </c>
      <c r="P4258">
        <f>IF(D4258="",P4257,P4257+1)</f>
        <v/>
      </c>
    </row>
    <row r="4259">
      <c r="A4259">
        <f>IF(P4259=P4258,0,P4259)</f>
        <v/>
      </c>
      <c r="B4259" s="41">
        <f>IF($M4259&gt;300,"",IF(OR(INDEX(Bemenet!$E$2:$E$301,$M4259)="",INDEX(Bemenet!$F$2:$F$301,$M4259)=""),"",MAX(INDEX(Bemenet!$E$2:$E$301,$M4259),INDEX(Szabalyok!$A:$A,$N4259))))</f>
        <v/>
      </c>
      <c r="C4259" s="41">
        <f>IF($B4259="","",MIN(INDEX(Bemenet!$F$2:$F$301,$M4259),INDEX(Szabalyok!$B:$B,$N4259)))</f>
        <v/>
      </c>
      <c r="D4259" s="5">
        <f>IF(AND($B4259&lt;&gt;"",$C4259&lt;&gt;"",$B4259&lt;=$C4259),INDEX(Bemenet!$G$2:$G$301,$M4259),"")</f>
        <v/>
      </c>
      <c r="E4259" s="6">
        <f>IF(AND($B4259&lt;&gt;"",$C4259&lt;&gt;"",$B4259&lt;=$C4259),INDEX(Bemenet!$D$2:$D$301,$M4259),"")</f>
        <v/>
      </c>
      <c r="F4259" s="5">
        <f>IF(AND($B4259&lt;&gt;"",$C4259&lt;&gt;"",$B4259&lt;=$C4259),$C4259-$B4259+1,"")</f>
        <v/>
      </c>
      <c r="G4259" s="5">
        <f>IF($F4259="","",$F4259*$D4259)</f>
        <v/>
      </c>
      <c r="H4259" s="42">
        <f>IF($G4259="","",$O4259)</f>
        <v/>
      </c>
      <c r="I4259" s="5">
        <f>IF($G4259="","",$G4259*IF($H4259="",$O4259,$H4259)/100)</f>
        <v/>
      </c>
      <c r="J4259" s="5">
        <f>IF(OR($L4259="",NOT(COUNTIFS($L$2:$L4259,$L4259)=1)),"",SUMIFS($G:$G,$L:$L,$L4259))</f>
        <v/>
      </c>
      <c r="K4259" s="5">
        <f>IF(OR($L4259="",NOT(COUNTIFS($L$2:$L4259,$L4259)=1)),"",SUMIFS($I:$I,$L:$L,$L4259))</f>
        <v/>
      </c>
      <c r="L4259" s="6">
        <f>IF($B4259="","",YEAR($B4259))</f>
        <v/>
      </c>
      <c r="M4259" s="6">
        <f>INT((ROW()-2)/39)+1</f>
        <v/>
      </c>
      <c r="N4259" s="6">
        <f>MOD(ROW()-2,39)+2</f>
        <v/>
      </c>
      <c r="O4259" s="42">
        <f>IF(AND($B4259&lt;&gt;"",$C4259&lt;&gt;"",$B4259&lt;=$C4259),INDEX(Szabalyok!$C:$C,$N4259),"")</f>
        <v/>
      </c>
      <c r="P4259">
        <f>IF(D4259="",P4258,P4258+1)</f>
        <v/>
      </c>
    </row>
    <row r="4260">
      <c r="A4260">
        <f>IF(P4260=P4259,0,P4260)</f>
        <v/>
      </c>
      <c r="B4260" s="41">
        <f>IF($M4260&gt;300,"",IF(OR(INDEX(Bemenet!$E$2:$E$301,$M4260)="",INDEX(Bemenet!$F$2:$F$301,$M4260)=""),"",MAX(INDEX(Bemenet!$E$2:$E$301,$M4260),INDEX(Szabalyok!$A:$A,$N4260))))</f>
        <v/>
      </c>
      <c r="C4260" s="41">
        <f>IF($B4260="","",MIN(INDEX(Bemenet!$F$2:$F$301,$M4260),INDEX(Szabalyok!$B:$B,$N4260)))</f>
        <v/>
      </c>
      <c r="D4260" s="5">
        <f>IF(AND($B4260&lt;&gt;"",$C4260&lt;&gt;"",$B4260&lt;=$C4260),INDEX(Bemenet!$G$2:$G$301,$M4260),"")</f>
        <v/>
      </c>
      <c r="E4260" s="6">
        <f>IF(AND($B4260&lt;&gt;"",$C4260&lt;&gt;"",$B4260&lt;=$C4260),INDEX(Bemenet!$D$2:$D$301,$M4260),"")</f>
        <v/>
      </c>
      <c r="F4260" s="5">
        <f>IF(AND($B4260&lt;&gt;"",$C4260&lt;&gt;"",$B4260&lt;=$C4260),$C4260-$B4260+1,"")</f>
        <v/>
      </c>
      <c r="G4260" s="5">
        <f>IF($F4260="","",$F4260*$D4260)</f>
        <v/>
      </c>
      <c r="H4260" s="42">
        <f>IF($G4260="","",$O4260)</f>
        <v/>
      </c>
      <c r="I4260" s="5">
        <f>IF($G4260="","",$G4260*IF($H4260="",$O4260,$H4260)/100)</f>
        <v/>
      </c>
      <c r="J4260" s="5">
        <f>IF(OR($L4260="",NOT(COUNTIFS($L$2:$L4260,$L4260)=1)),"",SUMIFS($G:$G,$L:$L,$L4260))</f>
        <v/>
      </c>
      <c r="K4260" s="5">
        <f>IF(OR($L4260="",NOT(COUNTIFS($L$2:$L4260,$L4260)=1)),"",SUMIFS($I:$I,$L:$L,$L4260))</f>
        <v/>
      </c>
      <c r="L4260" s="6">
        <f>IF($B4260="","",YEAR($B4260))</f>
        <v/>
      </c>
      <c r="M4260" s="6">
        <f>INT((ROW()-2)/39)+1</f>
        <v/>
      </c>
      <c r="N4260" s="6">
        <f>MOD(ROW()-2,39)+2</f>
        <v/>
      </c>
      <c r="O4260" s="42">
        <f>IF(AND($B4260&lt;&gt;"",$C4260&lt;&gt;"",$B4260&lt;=$C4260),INDEX(Szabalyok!$C:$C,$N4260),"")</f>
        <v/>
      </c>
      <c r="P4260">
        <f>IF(D4260="",P4259,P4259+1)</f>
        <v/>
      </c>
    </row>
    <row r="4261">
      <c r="A4261">
        <f>IF(P4261=P4260,0,P4261)</f>
        <v/>
      </c>
      <c r="B4261" s="41">
        <f>IF($M4261&gt;300,"",IF(OR(INDEX(Bemenet!$E$2:$E$301,$M4261)="",INDEX(Bemenet!$F$2:$F$301,$M4261)=""),"",MAX(INDEX(Bemenet!$E$2:$E$301,$M4261),INDEX(Szabalyok!$A:$A,$N4261))))</f>
        <v/>
      </c>
      <c r="C4261" s="41">
        <f>IF($B4261="","",MIN(INDEX(Bemenet!$F$2:$F$301,$M4261),INDEX(Szabalyok!$B:$B,$N4261)))</f>
        <v/>
      </c>
      <c r="D4261" s="5">
        <f>IF(AND($B4261&lt;&gt;"",$C4261&lt;&gt;"",$B4261&lt;=$C4261),INDEX(Bemenet!$G$2:$G$301,$M4261),"")</f>
        <v/>
      </c>
      <c r="E4261" s="6">
        <f>IF(AND($B4261&lt;&gt;"",$C4261&lt;&gt;"",$B4261&lt;=$C4261),INDEX(Bemenet!$D$2:$D$301,$M4261),"")</f>
        <v/>
      </c>
      <c r="F4261" s="5">
        <f>IF(AND($B4261&lt;&gt;"",$C4261&lt;&gt;"",$B4261&lt;=$C4261),$C4261-$B4261+1,"")</f>
        <v/>
      </c>
      <c r="G4261" s="5">
        <f>IF($F4261="","",$F4261*$D4261)</f>
        <v/>
      </c>
      <c r="H4261" s="42">
        <f>IF($G4261="","",$O4261)</f>
        <v/>
      </c>
      <c r="I4261" s="5">
        <f>IF($G4261="","",$G4261*IF($H4261="",$O4261,$H4261)/100)</f>
        <v/>
      </c>
      <c r="J4261" s="5">
        <f>IF(OR($L4261="",NOT(COUNTIFS($L$2:$L4261,$L4261)=1)),"",SUMIFS($G:$G,$L:$L,$L4261))</f>
        <v/>
      </c>
      <c r="K4261" s="5">
        <f>IF(OR($L4261="",NOT(COUNTIFS($L$2:$L4261,$L4261)=1)),"",SUMIFS($I:$I,$L:$L,$L4261))</f>
        <v/>
      </c>
      <c r="L4261" s="6">
        <f>IF($B4261="","",YEAR($B4261))</f>
        <v/>
      </c>
      <c r="M4261" s="6">
        <f>INT((ROW()-2)/39)+1</f>
        <v/>
      </c>
      <c r="N4261" s="6">
        <f>MOD(ROW()-2,39)+2</f>
        <v/>
      </c>
      <c r="O4261" s="42">
        <f>IF(AND($B4261&lt;&gt;"",$C4261&lt;&gt;"",$B4261&lt;=$C4261),INDEX(Szabalyok!$C:$C,$N4261),"")</f>
        <v/>
      </c>
      <c r="P4261">
        <f>IF(D4261="",P4260,P4260+1)</f>
        <v/>
      </c>
    </row>
    <row r="4262">
      <c r="A4262">
        <f>IF(P4262=P4261,0,P4262)</f>
        <v/>
      </c>
      <c r="B4262" s="41">
        <f>IF($M4262&gt;300,"",IF(OR(INDEX(Bemenet!$E$2:$E$301,$M4262)="",INDEX(Bemenet!$F$2:$F$301,$M4262)=""),"",MAX(INDEX(Bemenet!$E$2:$E$301,$M4262),INDEX(Szabalyok!$A:$A,$N4262))))</f>
        <v/>
      </c>
      <c r="C4262" s="41">
        <f>IF($B4262="","",MIN(INDEX(Bemenet!$F$2:$F$301,$M4262),INDEX(Szabalyok!$B:$B,$N4262)))</f>
        <v/>
      </c>
      <c r="D4262" s="5">
        <f>IF(AND($B4262&lt;&gt;"",$C4262&lt;&gt;"",$B4262&lt;=$C4262),INDEX(Bemenet!$G$2:$G$301,$M4262),"")</f>
        <v/>
      </c>
      <c r="E4262" s="6">
        <f>IF(AND($B4262&lt;&gt;"",$C4262&lt;&gt;"",$B4262&lt;=$C4262),INDEX(Bemenet!$D$2:$D$301,$M4262),"")</f>
        <v/>
      </c>
      <c r="F4262" s="5">
        <f>IF(AND($B4262&lt;&gt;"",$C4262&lt;&gt;"",$B4262&lt;=$C4262),$C4262-$B4262+1,"")</f>
        <v/>
      </c>
      <c r="G4262" s="5">
        <f>IF($F4262="","",$F4262*$D4262)</f>
        <v/>
      </c>
      <c r="H4262" s="42">
        <f>IF($G4262="","",$O4262)</f>
        <v/>
      </c>
      <c r="I4262" s="5">
        <f>IF($G4262="","",$G4262*IF($H4262="",$O4262,$H4262)/100)</f>
        <v/>
      </c>
      <c r="J4262" s="5">
        <f>IF(OR($L4262="",NOT(COUNTIFS($L$2:$L4262,$L4262)=1)),"",SUMIFS($G:$G,$L:$L,$L4262))</f>
        <v/>
      </c>
      <c r="K4262" s="5">
        <f>IF(OR($L4262="",NOT(COUNTIFS($L$2:$L4262,$L4262)=1)),"",SUMIFS($I:$I,$L:$L,$L4262))</f>
        <v/>
      </c>
      <c r="L4262" s="6">
        <f>IF($B4262="","",YEAR($B4262))</f>
        <v/>
      </c>
      <c r="M4262" s="6">
        <f>INT((ROW()-2)/39)+1</f>
        <v/>
      </c>
      <c r="N4262" s="6">
        <f>MOD(ROW()-2,39)+2</f>
        <v/>
      </c>
      <c r="O4262" s="42">
        <f>IF(AND($B4262&lt;&gt;"",$C4262&lt;&gt;"",$B4262&lt;=$C4262),INDEX(Szabalyok!$C:$C,$N4262),"")</f>
        <v/>
      </c>
      <c r="P4262">
        <f>IF(D4262="",P4261,P4261+1)</f>
        <v/>
      </c>
    </row>
    <row r="4263">
      <c r="A4263">
        <f>IF(P4263=P4262,0,P4263)</f>
        <v/>
      </c>
      <c r="B4263" s="41">
        <f>IF($M4263&gt;300,"",IF(OR(INDEX(Bemenet!$E$2:$E$301,$M4263)="",INDEX(Bemenet!$F$2:$F$301,$M4263)=""),"",MAX(INDEX(Bemenet!$E$2:$E$301,$M4263),INDEX(Szabalyok!$A:$A,$N4263))))</f>
        <v/>
      </c>
      <c r="C4263" s="41">
        <f>IF($B4263="","",MIN(INDEX(Bemenet!$F$2:$F$301,$M4263),INDEX(Szabalyok!$B:$B,$N4263)))</f>
        <v/>
      </c>
      <c r="D4263" s="5">
        <f>IF(AND($B4263&lt;&gt;"",$C4263&lt;&gt;"",$B4263&lt;=$C4263),INDEX(Bemenet!$G$2:$G$301,$M4263),"")</f>
        <v/>
      </c>
      <c r="E4263" s="6">
        <f>IF(AND($B4263&lt;&gt;"",$C4263&lt;&gt;"",$B4263&lt;=$C4263),INDEX(Bemenet!$D$2:$D$301,$M4263),"")</f>
        <v/>
      </c>
      <c r="F4263" s="5">
        <f>IF(AND($B4263&lt;&gt;"",$C4263&lt;&gt;"",$B4263&lt;=$C4263),$C4263-$B4263+1,"")</f>
        <v/>
      </c>
      <c r="G4263" s="5">
        <f>IF($F4263="","",$F4263*$D4263)</f>
        <v/>
      </c>
      <c r="H4263" s="42">
        <f>IF($G4263="","",$O4263)</f>
        <v/>
      </c>
      <c r="I4263" s="5">
        <f>IF($G4263="","",$G4263*IF($H4263="",$O4263,$H4263)/100)</f>
        <v/>
      </c>
      <c r="J4263" s="5">
        <f>IF(OR($L4263="",NOT(COUNTIFS($L$2:$L4263,$L4263)=1)),"",SUMIFS($G:$G,$L:$L,$L4263))</f>
        <v/>
      </c>
      <c r="K4263" s="5">
        <f>IF(OR($L4263="",NOT(COUNTIFS($L$2:$L4263,$L4263)=1)),"",SUMIFS($I:$I,$L:$L,$L4263))</f>
        <v/>
      </c>
      <c r="L4263" s="6">
        <f>IF($B4263="","",YEAR($B4263))</f>
        <v/>
      </c>
      <c r="M4263" s="6">
        <f>INT((ROW()-2)/39)+1</f>
        <v/>
      </c>
      <c r="N4263" s="6">
        <f>MOD(ROW()-2,39)+2</f>
        <v/>
      </c>
      <c r="O4263" s="42">
        <f>IF(AND($B4263&lt;&gt;"",$C4263&lt;&gt;"",$B4263&lt;=$C4263),INDEX(Szabalyok!$C:$C,$N4263),"")</f>
        <v/>
      </c>
      <c r="P4263">
        <f>IF(D4263="",P4262,P4262+1)</f>
        <v/>
      </c>
    </row>
    <row r="4264">
      <c r="A4264">
        <f>IF(P4264=P4263,0,P4264)</f>
        <v/>
      </c>
      <c r="B4264" s="41">
        <f>IF($M4264&gt;300,"",IF(OR(INDEX(Bemenet!$E$2:$E$301,$M4264)="",INDEX(Bemenet!$F$2:$F$301,$M4264)=""),"",MAX(INDEX(Bemenet!$E$2:$E$301,$M4264),INDEX(Szabalyok!$A:$A,$N4264))))</f>
        <v/>
      </c>
      <c r="C4264" s="41">
        <f>IF($B4264="","",MIN(INDEX(Bemenet!$F$2:$F$301,$M4264),INDEX(Szabalyok!$B:$B,$N4264)))</f>
        <v/>
      </c>
      <c r="D4264" s="5">
        <f>IF(AND($B4264&lt;&gt;"",$C4264&lt;&gt;"",$B4264&lt;=$C4264),INDEX(Bemenet!$G$2:$G$301,$M4264),"")</f>
        <v/>
      </c>
      <c r="E4264" s="6">
        <f>IF(AND($B4264&lt;&gt;"",$C4264&lt;&gt;"",$B4264&lt;=$C4264),INDEX(Bemenet!$D$2:$D$301,$M4264),"")</f>
        <v/>
      </c>
      <c r="F4264" s="5">
        <f>IF(AND($B4264&lt;&gt;"",$C4264&lt;&gt;"",$B4264&lt;=$C4264),$C4264-$B4264+1,"")</f>
        <v/>
      </c>
      <c r="G4264" s="5">
        <f>IF($F4264="","",$F4264*$D4264)</f>
        <v/>
      </c>
      <c r="H4264" s="42">
        <f>IF($G4264="","",$O4264)</f>
        <v/>
      </c>
      <c r="I4264" s="5">
        <f>IF($G4264="","",$G4264*IF($H4264="",$O4264,$H4264)/100)</f>
        <v/>
      </c>
      <c r="J4264" s="5">
        <f>IF(OR($L4264="",NOT(COUNTIFS($L$2:$L4264,$L4264)=1)),"",SUMIFS($G:$G,$L:$L,$L4264))</f>
        <v/>
      </c>
      <c r="K4264" s="5">
        <f>IF(OR($L4264="",NOT(COUNTIFS($L$2:$L4264,$L4264)=1)),"",SUMIFS($I:$I,$L:$L,$L4264))</f>
        <v/>
      </c>
      <c r="L4264" s="6">
        <f>IF($B4264="","",YEAR($B4264))</f>
        <v/>
      </c>
      <c r="M4264" s="6">
        <f>INT((ROW()-2)/39)+1</f>
        <v/>
      </c>
      <c r="N4264" s="6">
        <f>MOD(ROW()-2,39)+2</f>
        <v/>
      </c>
      <c r="O4264" s="42">
        <f>IF(AND($B4264&lt;&gt;"",$C4264&lt;&gt;"",$B4264&lt;=$C4264),INDEX(Szabalyok!$C:$C,$N4264),"")</f>
        <v/>
      </c>
      <c r="P4264">
        <f>IF(D4264="",P4263,P4263+1)</f>
        <v/>
      </c>
    </row>
    <row r="4265">
      <c r="A4265">
        <f>IF(P4265=P4264,0,P4265)</f>
        <v/>
      </c>
      <c r="B4265" s="41">
        <f>IF($M4265&gt;300,"",IF(OR(INDEX(Bemenet!$E$2:$E$301,$M4265)="",INDEX(Bemenet!$F$2:$F$301,$M4265)=""),"",MAX(INDEX(Bemenet!$E$2:$E$301,$M4265),INDEX(Szabalyok!$A:$A,$N4265))))</f>
        <v/>
      </c>
      <c r="C4265" s="41">
        <f>IF($B4265="","",MIN(INDEX(Bemenet!$F$2:$F$301,$M4265),INDEX(Szabalyok!$B:$B,$N4265)))</f>
        <v/>
      </c>
      <c r="D4265" s="5">
        <f>IF(AND($B4265&lt;&gt;"",$C4265&lt;&gt;"",$B4265&lt;=$C4265),INDEX(Bemenet!$G$2:$G$301,$M4265),"")</f>
        <v/>
      </c>
      <c r="E4265" s="6">
        <f>IF(AND($B4265&lt;&gt;"",$C4265&lt;&gt;"",$B4265&lt;=$C4265),INDEX(Bemenet!$D$2:$D$301,$M4265),"")</f>
        <v/>
      </c>
      <c r="F4265" s="5">
        <f>IF(AND($B4265&lt;&gt;"",$C4265&lt;&gt;"",$B4265&lt;=$C4265),$C4265-$B4265+1,"")</f>
        <v/>
      </c>
      <c r="G4265" s="5">
        <f>IF($F4265="","",$F4265*$D4265)</f>
        <v/>
      </c>
      <c r="H4265" s="42">
        <f>IF($G4265="","",$O4265)</f>
        <v/>
      </c>
      <c r="I4265" s="5">
        <f>IF($G4265="","",$G4265*IF($H4265="",$O4265,$H4265)/100)</f>
        <v/>
      </c>
      <c r="J4265" s="5">
        <f>IF(OR($L4265="",NOT(COUNTIFS($L$2:$L4265,$L4265)=1)),"",SUMIFS($G:$G,$L:$L,$L4265))</f>
        <v/>
      </c>
      <c r="K4265" s="5">
        <f>IF(OR($L4265="",NOT(COUNTIFS($L$2:$L4265,$L4265)=1)),"",SUMIFS($I:$I,$L:$L,$L4265))</f>
        <v/>
      </c>
      <c r="L4265" s="6">
        <f>IF($B4265="","",YEAR($B4265))</f>
        <v/>
      </c>
      <c r="M4265" s="6">
        <f>INT((ROW()-2)/39)+1</f>
        <v/>
      </c>
      <c r="N4265" s="6">
        <f>MOD(ROW()-2,39)+2</f>
        <v/>
      </c>
      <c r="O4265" s="42">
        <f>IF(AND($B4265&lt;&gt;"",$C4265&lt;&gt;"",$B4265&lt;=$C4265),INDEX(Szabalyok!$C:$C,$N4265),"")</f>
        <v/>
      </c>
      <c r="P4265">
        <f>IF(D4265="",P4264,P4264+1)</f>
        <v/>
      </c>
    </row>
    <row r="4266">
      <c r="A4266">
        <f>IF(P4266=P4265,0,P4266)</f>
        <v/>
      </c>
      <c r="B4266" s="41">
        <f>IF($M4266&gt;300,"",IF(OR(INDEX(Bemenet!$E$2:$E$301,$M4266)="",INDEX(Bemenet!$F$2:$F$301,$M4266)=""),"",MAX(INDEX(Bemenet!$E$2:$E$301,$M4266),INDEX(Szabalyok!$A:$A,$N4266))))</f>
        <v/>
      </c>
      <c r="C4266" s="41">
        <f>IF($B4266="","",MIN(INDEX(Bemenet!$F$2:$F$301,$M4266),INDEX(Szabalyok!$B:$B,$N4266)))</f>
        <v/>
      </c>
      <c r="D4266" s="5">
        <f>IF(AND($B4266&lt;&gt;"",$C4266&lt;&gt;"",$B4266&lt;=$C4266),INDEX(Bemenet!$G$2:$G$301,$M4266),"")</f>
        <v/>
      </c>
      <c r="E4266" s="6">
        <f>IF(AND($B4266&lt;&gt;"",$C4266&lt;&gt;"",$B4266&lt;=$C4266),INDEX(Bemenet!$D$2:$D$301,$M4266),"")</f>
        <v/>
      </c>
      <c r="F4266" s="5">
        <f>IF(AND($B4266&lt;&gt;"",$C4266&lt;&gt;"",$B4266&lt;=$C4266),$C4266-$B4266+1,"")</f>
        <v/>
      </c>
      <c r="G4266" s="5">
        <f>IF($F4266="","",$F4266*$D4266)</f>
        <v/>
      </c>
      <c r="H4266" s="42">
        <f>IF($G4266="","",$O4266)</f>
        <v/>
      </c>
      <c r="I4266" s="5">
        <f>IF($G4266="","",$G4266*IF($H4266="",$O4266,$H4266)/100)</f>
        <v/>
      </c>
      <c r="J4266" s="5">
        <f>IF(OR($L4266="",NOT(COUNTIFS($L$2:$L4266,$L4266)=1)),"",SUMIFS($G:$G,$L:$L,$L4266))</f>
        <v/>
      </c>
      <c r="K4266" s="5">
        <f>IF(OR($L4266="",NOT(COUNTIFS($L$2:$L4266,$L4266)=1)),"",SUMIFS($I:$I,$L:$L,$L4266))</f>
        <v/>
      </c>
      <c r="L4266" s="6">
        <f>IF($B4266="","",YEAR($B4266))</f>
        <v/>
      </c>
      <c r="M4266" s="6">
        <f>INT((ROW()-2)/39)+1</f>
        <v/>
      </c>
      <c r="N4266" s="6">
        <f>MOD(ROW()-2,39)+2</f>
        <v/>
      </c>
      <c r="O4266" s="42">
        <f>IF(AND($B4266&lt;&gt;"",$C4266&lt;&gt;"",$B4266&lt;=$C4266),INDEX(Szabalyok!$C:$C,$N4266),"")</f>
        <v/>
      </c>
      <c r="P4266">
        <f>IF(D4266="",P4265,P4265+1)</f>
        <v/>
      </c>
    </row>
    <row r="4267">
      <c r="A4267">
        <f>IF(P4267=P4266,0,P4267)</f>
        <v/>
      </c>
      <c r="B4267" s="41">
        <f>IF($M4267&gt;300,"",IF(OR(INDEX(Bemenet!$E$2:$E$301,$M4267)="",INDEX(Bemenet!$F$2:$F$301,$M4267)=""),"",MAX(INDEX(Bemenet!$E$2:$E$301,$M4267),INDEX(Szabalyok!$A:$A,$N4267))))</f>
        <v/>
      </c>
      <c r="C4267" s="41">
        <f>IF($B4267="","",MIN(INDEX(Bemenet!$F$2:$F$301,$M4267),INDEX(Szabalyok!$B:$B,$N4267)))</f>
        <v/>
      </c>
      <c r="D4267" s="5">
        <f>IF(AND($B4267&lt;&gt;"",$C4267&lt;&gt;"",$B4267&lt;=$C4267),INDEX(Bemenet!$G$2:$G$301,$M4267),"")</f>
        <v/>
      </c>
      <c r="E4267" s="6">
        <f>IF(AND($B4267&lt;&gt;"",$C4267&lt;&gt;"",$B4267&lt;=$C4267),INDEX(Bemenet!$D$2:$D$301,$M4267),"")</f>
        <v/>
      </c>
      <c r="F4267" s="5">
        <f>IF(AND($B4267&lt;&gt;"",$C4267&lt;&gt;"",$B4267&lt;=$C4267),$C4267-$B4267+1,"")</f>
        <v/>
      </c>
      <c r="G4267" s="5">
        <f>IF($F4267="","",$F4267*$D4267)</f>
        <v/>
      </c>
      <c r="H4267" s="42">
        <f>IF($G4267="","",$O4267)</f>
        <v/>
      </c>
      <c r="I4267" s="5">
        <f>IF($G4267="","",$G4267*IF($H4267="",$O4267,$H4267)/100)</f>
        <v/>
      </c>
      <c r="J4267" s="5">
        <f>IF(OR($L4267="",NOT(COUNTIFS($L$2:$L4267,$L4267)=1)),"",SUMIFS($G:$G,$L:$L,$L4267))</f>
        <v/>
      </c>
      <c r="K4267" s="5">
        <f>IF(OR($L4267="",NOT(COUNTIFS($L$2:$L4267,$L4267)=1)),"",SUMIFS($I:$I,$L:$L,$L4267))</f>
        <v/>
      </c>
      <c r="L4267" s="6">
        <f>IF($B4267="","",YEAR($B4267))</f>
        <v/>
      </c>
      <c r="M4267" s="6">
        <f>INT((ROW()-2)/39)+1</f>
        <v/>
      </c>
      <c r="N4267" s="6">
        <f>MOD(ROW()-2,39)+2</f>
        <v/>
      </c>
      <c r="O4267" s="42">
        <f>IF(AND($B4267&lt;&gt;"",$C4267&lt;&gt;"",$B4267&lt;=$C4267),INDEX(Szabalyok!$C:$C,$N4267),"")</f>
        <v/>
      </c>
      <c r="P4267">
        <f>IF(D4267="",P4266,P4266+1)</f>
        <v/>
      </c>
    </row>
    <row r="4268">
      <c r="A4268">
        <f>IF(P4268=P4267,0,P4268)</f>
        <v/>
      </c>
      <c r="B4268" s="41">
        <f>IF($M4268&gt;300,"",IF(OR(INDEX(Bemenet!$E$2:$E$301,$M4268)="",INDEX(Bemenet!$F$2:$F$301,$M4268)=""),"",MAX(INDEX(Bemenet!$E$2:$E$301,$M4268),INDEX(Szabalyok!$A:$A,$N4268))))</f>
        <v/>
      </c>
      <c r="C4268" s="41">
        <f>IF($B4268="","",MIN(INDEX(Bemenet!$F$2:$F$301,$M4268),INDEX(Szabalyok!$B:$B,$N4268)))</f>
        <v/>
      </c>
      <c r="D4268" s="5">
        <f>IF(AND($B4268&lt;&gt;"",$C4268&lt;&gt;"",$B4268&lt;=$C4268),INDEX(Bemenet!$G$2:$G$301,$M4268),"")</f>
        <v/>
      </c>
      <c r="E4268" s="6">
        <f>IF(AND($B4268&lt;&gt;"",$C4268&lt;&gt;"",$B4268&lt;=$C4268),INDEX(Bemenet!$D$2:$D$301,$M4268),"")</f>
        <v/>
      </c>
      <c r="F4268" s="5">
        <f>IF(AND($B4268&lt;&gt;"",$C4268&lt;&gt;"",$B4268&lt;=$C4268),$C4268-$B4268+1,"")</f>
        <v/>
      </c>
      <c r="G4268" s="5">
        <f>IF($F4268="","",$F4268*$D4268)</f>
        <v/>
      </c>
      <c r="H4268" s="42">
        <f>IF($G4268="","",$O4268)</f>
        <v/>
      </c>
      <c r="I4268" s="5">
        <f>IF($G4268="","",$G4268*IF($H4268="",$O4268,$H4268)/100)</f>
        <v/>
      </c>
      <c r="J4268" s="5">
        <f>IF(OR($L4268="",NOT(COUNTIFS($L$2:$L4268,$L4268)=1)),"",SUMIFS($G:$G,$L:$L,$L4268))</f>
        <v/>
      </c>
      <c r="K4268" s="5">
        <f>IF(OR($L4268="",NOT(COUNTIFS($L$2:$L4268,$L4268)=1)),"",SUMIFS($I:$I,$L:$L,$L4268))</f>
        <v/>
      </c>
      <c r="L4268" s="6">
        <f>IF($B4268="","",YEAR($B4268))</f>
        <v/>
      </c>
      <c r="M4268" s="6">
        <f>INT((ROW()-2)/39)+1</f>
        <v/>
      </c>
      <c r="N4268" s="6">
        <f>MOD(ROW()-2,39)+2</f>
        <v/>
      </c>
      <c r="O4268" s="42">
        <f>IF(AND($B4268&lt;&gt;"",$C4268&lt;&gt;"",$B4268&lt;=$C4268),INDEX(Szabalyok!$C:$C,$N4268),"")</f>
        <v/>
      </c>
      <c r="P4268">
        <f>IF(D4268="",P4267,P4267+1)</f>
        <v/>
      </c>
    </row>
    <row r="4269">
      <c r="A4269">
        <f>IF(P4269=P4268,0,P4269)</f>
        <v/>
      </c>
      <c r="B4269" s="41">
        <f>IF($M4269&gt;300,"",IF(OR(INDEX(Bemenet!$E$2:$E$301,$M4269)="",INDEX(Bemenet!$F$2:$F$301,$M4269)=""),"",MAX(INDEX(Bemenet!$E$2:$E$301,$M4269),INDEX(Szabalyok!$A:$A,$N4269))))</f>
        <v/>
      </c>
      <c r="C4269" s="41">
        <f>IF($B4269="","",MIN(INDEX(Bemenet!$F$2:$F$301,$M4269),INDEX(Szabalyok!$B:$B,$N4269)))</f>
        <v/>
      </c>
      <c r="D4269" s="5">
        <f>IF(AND($B4269&lt;&gt;"",$C4269&lt;&gt;"",$B4269&lt;=$C4269),INDEX(Bemenet!$G$2:$G$301,$M4269),"")</f>
        <v/>
      </c>
      <c r="E4269" s="6">
        <f>IF(AND($B4269&lt;&gt;"",$C4269&lt;&gt;"",$B4269&lt;=$C4269),INDEX(Bemenet!$D$2:$D$301,$M4269),"")</f>
        <v/>
      </c>
      <c r="F4269" s="5">
        <f>IF(AND($B4269&lt;&gt;"",$C4269&lt;&gt;"",$B4269&lt;=$C4269),$C4269-$B4269+1,"")</f>
        <v/>
      </c>
      <c r="G4269" s="5">
        <f>IF($F4269="","",$F4269*$D4269)</f>
        <v/>
      </c>
      <c r="H4269" s="42">
        <f>IF($G4269="","",$O4269)</f>
        <v/>
      </c>
      <c r="I4269" s="5">
        <f>IF($G4269="","",$G4269*IF($H4269="",$O4269,$H4269)/100)</f>
        <v/>
      </c>
      <c r="J4269" s="5">
        <f>IF(OR($L4269="",NOT(COUNTIFS($L$2:$L4269,$L4269)=1)),"",SUMIFS($G:$G,$L:$L,$L4269))</f>
        <v/>
      </c>
      <c r="K4269" s="5">
        <f>IF(OR($L4269="",NOT(COUNTIFS($L$2:$L4269,$L4269)=1)),"",SUMIFS($I:$I,$L:$L,$L4269))</f>
        <v/>
      </c>
      <c r="L4269" s="6">
        <f>IF($B4269="","",YEAR($B4269))</f>
        <v/>
      </c>
      <c r="M4269" s="6">
        <f>INT((ROW()-2)/39)+1</f>
        <v/>
      </c>
      <c r="N4269" s="6">
        <f>MOD(ROW()-2,39)+2</f>
        <v/>
      </c>
      <c r="O4269" s="42">
        <f>IF(AND($B4269&lt;&gt;"",$C4269&lt;&gt;"",$B4269&lt;=$C4269),INDEX(Szabalyok!$C:$C,$N4269),"")</f>
        <v/>
      </c>
      <c r="P4269">
        <f>IF(D4269="",P4268,P4268+1)</f>
        <v/>
      </c>
    </row>
    <row r="4270">
      <c r="A4270">
        <f>IF(P4270=P4269,0,P4270)</f>
        <v/>
      </c>
      <c r="B4270" s="41">
        <f>IF($M4270&gt;300,"",IF(OR(INDEX(Bemenet!$E$2:$E$301,$M4270)="",INDEX(Bemenet!$F$2:$F$301,$M4270)=""),"",MAX(INDEX(Bemenet!$E$2:$E$301,$M4270),INDEX(Szabalyok!$A:$A,$N4270))))</f>
        <v/>
      </c>
      <c r="C4270" s="41">
        <f>IF($B4270="","",MIN(INDEX(Bemenet!$F$2:$F$301,$M4270),INDEX(Szabalyok!$B:$B,$N4270)))</f>
        <v/>
      </c>
      <c r="D4270" s="5">
        <f>IF(AND($B4270&lt;&gt;"",$C4270&lt;&gt;"",$B4270&lt;=$C4270),INDEX(Bemenet!$G$2:$G$301,$M4270),"")</f>
        <v/>
      </c>
      <c r="E4270" s="6">
        <f>IF(AND($B4270&lt;&gt;"",$C4270&lt;&gt;"",$B4270&lt;=$C4270),INDEX(Bemenet!$D$2:$D$301,$M4270),"")</f>
        <v/>
      </c>
      <c r="F4270" s="5">
        <f>IF(AND($B4270&lt;&gt;"",$C4270&lt;&gt;"",$B4270&lt;=$C4270),$C4270-$B4270+1,"")</f>
        <v/>
      </c>
      <c r="G4270" s="5">
        <f>IF($F4270="","",$F4270*$D4270)</f>
        <v/>
      </c>
      <c r="H4270" s="42">
        <f>IF($G4270="","",$O4270)</f>
        <v/>
      </c>
      <c r="I4270" s="5">
        <f>IF($G4270="","",$G4270*IF($H4270="",$O4270,$H4270)/100)</f>
        <v/>
      </c>
      <c r="J4270" s="5">
        <f>IF(OR($L4270="",NOT(COUNTIFS($L$2:$L4270,$L4270)=1)),"",SUMIFS($G:$G,$L:$L,$L4270))</f>
        <v/>
      </c>
      <c r="K4270" s="5">
        <f>IF(OR($L4270="",NOT(COUNTIFS($L$2:$L4270,$L4270)=1)),"",SUMIFS($I:$I,$L:$L,$L4270))</f>
        <v/>
      </c>
      <c r="L4270" s="6">
        <f>IF($B4270="","",YEAR($B4270))</f>
        <v/>
      </c>
      <c r="M4270" s="6">
        <f>INT((ROW()-2)/39)+1</f>
        <v/>
      </c>
      <c r="N4270" s="6">
        <f>MOD(ROW()-2,39)+2</f>
        <v/>
      </c>
      <c r="O4270" s="42">
        <f>IF(AND($B4270&lt;&gt;"",$C4270&lt;&gt;"",$B4270&lt;=$C4270),INDEX(Szabalyok!$C:$C,$N4270),"")</f>
        <v/>
      </c>
      <c r="P4270">
        <f>IF(D4270="",P4269,P4269+1)</f>
        <v/>
      </c>
    </row>
    <row r="4271">
      <c r="A4271">
        <f>IF(P4271=P4270,0,P4271)</f>
        <v/>
      </c>
      <c r="B4271" s="41">
        <f>IF($M4271&gt;300,"",IF(OR(INDEX(Bemenet!$E$2:$E$301,$M4271)="",INDEX(Bemenet!$F$2:$F$301,$M4271)=""),"",MAX(INDEX(Bemenet!$E$2:$E$301,$M4271),INDEX(Szabalyok!$A:$A,$N4271))))</f>
        <v/>
      </c>
      <c r="C4271" s="41">
        <f>IF($B4271="","",MIN(INDEX(Bemenet!$F$2:$F$301,$M4271),INDEX(Szabalyok!$B:$B,$N4271)))</f>
        <v/>
      </c>
      <c r="D4271" s="5">
        <f>IF(AND($B4271&lt;&gt;"",$C4271&lt;&gt;"",$B4271&lt;=$C4271),INDEX(Bemenet!$G$2:$G$301,$M4271),"")</f>
        <v/>
      </c>
      <c r="E4271" s="6">
        <f>IF(AND($B4271&lt;&gt;"",$C4271&lt;&gt;"",$B4271&lt;=$C4271),INDEX(Bemenet!$D$2:$D$301,$M4271),"")</f>
        <v/>
      </c>
      <c r="F4271" s="5">
        <f>IF(AND($B4271&lt;&gt;"",$C4271&lt;&gt;"",$B4271&lt;=$C4271),$C4271-$B4271+1,"")</f>
        <v/>
      </c>
      <c r="G4271" s="5">
        <f>IF($F4271="","",$F4271*$D4271)</f>
        <v/>
      </c>
      <c r="H4271" s="42">
        <f>IF($G4271="","",$O4271)</f>
        <v/>
      </c>
      <c r="I4271" s="5">
        <f>IF($G4271="","",$G4271*IF($H4271="",$O4271,$H4271)/100)</f>
        <v/>
      </c>
      <c r="J4271" s="5">
        <f>IF(OR($L4271="",NOT(COUNTIFS($L$2:$L4271,$L4271)=1)),"",SUMIFS($G:$G,$L:$L,$L4271))</f>
        <v/>
      </c>
      <c r="K4271" s="5">
        <f>IF(OR($L4271="",NOT(COUNTIFS($L$2:$L4271,$L4271)=1)),"",SUMIFS($I:$I,$L:$L,$L4271))</f>
        <v/>
      </c>
      <c r="L4271" s="6">
        <f>IF($B4271="","",YEAR($B4271))</f>
        <v/>
      </c>
      <c r="M4271" s="6">
        <f>INT((ROW()-2)/39)+1</f>
        <v/>
      </c>
      <c r="N4271" s="6">
        <f>MOD(ROW()-2,39)+2</f>
        <v/>
      </c>
      <c r="O4271" s="42">
        <f>IF(AND($B4271&lt;&gt;"",$C4271&lt;&gt;"",$B4271&lt;=$C4271),INDEX(Szabalyok!$C:$C,$N4271),"")</f>
        <v/>
      </c>
      <c r="P4271">
        <f>IF(D4271="",P4270,P4270+1)</f>
        <v/>
      </c>
    </row>
    <row r="4272">
      <c r="A4272">
        <f>IF(P4272=P4271,0,P4272)</f>
        <v/>
      </c>
      <c r="B4272" s="41">
        <f>IF($M4272&gt;300,"",IF(OR(INDEX(Bemenet!$E$2:$E$301,$M4272)="",INDEX(Bemenet!$F$2:$F$301,$M4272)=""),"",MAX(INDEX(Bemenet!$E$2:$E$301,$M4272),INDEX(Szabalyok!$A:$A,$N4272))))</f>
        <v/>
      </c>
      <c r="C4272" s="41">
        <f>IF($B4272="","",MIN(INDEX(Bemenet!$F$2:$F$301,$M4272),INDEX(Szabalyok!$B:$B,$N4272)))</f>
        <v/>
      </c>
      <c r="D4272" s="5">
        <f>IF(AND($B4272&lt;&gt;"",$C4272&lt;&gt;"",$B4272&lt;=$C4272),INDEX(Bemenet!$G$2:$G$301,$M4272),"")</f>
        <v/>
      </c>
      <c r="E4272" s="6">
        <f>IF(AND($B4272&lt;&gt;"",$C4272&lt;&gt;"",$B4272&lt;=$C4272),INDEX(Bemenet!$D$2:$D$301,$M4272),"")</f>
        <v/>
      </c>
      <c r="F4272" s="5">
        <f>IF(AND($B4272&lt;&gt;"",$C4272&lt;&gt;"",$B4272&lt;=$C4272),$C4272-$B4272+1,"")</f>
        <v/>
      </c>
      <c r="G4272" s="5">
        <f>IF($F4272="","",$F4272*$D4272)</f>
        <v/>
      </c>
      <c r="H4272" s="42">
        <f>IF($G4272="","",$O4272)</f>
        <v/>
      </c>
      <c r="I4272" s="5">
        <f>IF($G4272="","",$G4272*IF($H4272="",$O4272,$H4272)/100)</f>
        <v/>
      </c>
      <c r="J4272" s="5">
        <f>IF(OR($L4272="",NOT(COUNTIFS($L$2:$L4272,$L4272)=1)),"",SUMIFS($G:$G,$L:$L,$L4272))</f>
        <v/>
      </c>
      <c r="K4272" s="5">
        <f>IF(OR($L4272="",NOT(COUNTIFS($L$2:$L4272,$L4272)=1)),"",SUMIFS($I:$I,$L:$L,$L4272))</f>
        <v/>
      </c>
      <c r="L4272" s="6">
        <f>IF($B4272="","",YEAR($B4272))</f>
        <v/>
      </c>
      <c r="M4272" s="6">
        <f>INT((ROW()-2)/39)+1</f>
        <v/>
      </c>
      <c r="N4272" s="6">
        <f>MOD(ROW()-2,39)+2</f>
        <v/>
      </c>
      <c r="O4272" s="42">
        <f>IF(AND($B4272&lt;&gt;"",$C4272&lt;&gt;"",$B4272&lt;=$C4272),INDEX(Szabalyok!$C:$C,$N4272),"")</f>
        <v/>
      </c>
      <c r="P4272">
        <f>IF(D4272="",P4271,P4271+1)</f>
        <v/>
      </c>
    </row>
    <row r="4273">
      <c r="A4273">
        <f>IF(P4273=P4272,0,P4273)</f>
        <v/>
      </c>
      <c r="B4273" s="41">
        <f>IF($M4273&gt;300,"",IF(OR(INDEX(Bemenet!$E$2:$E$301,$M4273)="",INDEX(Bemenet!$F$2:$F$301,$M4273)=""),"",MAX(INDEX(Bemenet!$E$2:$E$301,$M4273),INDEX(Szabalyok!$A:$A,$N4273))))</f>
        <v/>
      </c>
      <c r="C4273" s="41">
        <f>IF($B4273="","",MIN(INDEX(Bemenet!$F$2:$F$301,$M4273),INDEX(Szabalyok!$B:$B,$N4273)))</f>
        <v/>
      </c>
      <c r="D4273" s="5">
        <f>IF(AND($B4273&lt;&gt;"",$C4273&lt;&gt;"",$B4273&lt;=$C4273),INDEX(Bemenet!$G$2:$G$301,$M4273),"")</f>
        <v/>
      </c>
      <c r="E4273" s="6">
        <f>IF(AND($B4273&lt;&gt;"",$C4273&lt;&gt;"",$B4273&lt;=$C4273),INDEX(Bemenet!$D$2:$D$301,$M4273),"")</f>
        <v/>
      </c>
      <c r="F4273" s="5">
        <f>IF(AND($B4273&lt;&gt;"",$C4273&lt;&gt;"",$B4273&lt;=$C4273),$C4273-$B4273+1,"")</f>
        <v/>
      </c>
      <c r="G4273" s="5">
        <f>IF($F4273="","",$F4273*$D4273)</f>
        <v/>
      </c>
      <c r="H4273" s="42">
        <f>IF($G4273="","",$O4273)</f>
        <v/>
      </c>
      <c r="I4273" s="5">
        <f>IF($G4273="","",$G4273*IF($H4273="",$O4273,$H4273)/100)</f>
        <v/>
      </c>
      <c r="J4273" s="5">
        <f>IF(OR($L4273="",NOT(COUNTIFS($L$2:$L4273,$L4273)=1)),"",SUMIFS($G:$G,$L:$L,$L4273))</f>
        <v/>
      </c>
      <c r="K4273" s="5">
        <f>IF(OR($L4273="",NOT(COUNTIFS($L$2:$L4273,$L4273)=1)),"",SUMIFS($I:$I,$L:$L,$L4273))</f>
        <v/>
      </c>
      <c r="L4273" s="6">
        <f>IF($B4273="","",YEAR($B4273))</f>
        <v/>
      </c>
      <c r="M4273" s="6">
        <f>INT((ROW()-2)/39)+1</f>
        <v/>
      </c>
      <c r="N4273" s="6">
        <f>MOD(ROW()-2,39)+2</f>
        <v/>
      </c>
      <c r="O4273" s="42">
        <f>IF(AND($B4273&lt;&gt;"",$C4273&lt;&gt;"",$B4273&lt;=$C4273),INDEX(Szabalyok!$C:$C,$N4273),"")</f>
        <v/>
      </c>
      <c r="P4273">
        <f>IF(D4273="",P4272,P4272+1)</f>
        <v/>
      </c>
    </row>
    <row r="4274">
      <c r="A4274">
        <f>IF(P4274=P4273,0,P4274)</f>
        <v/>
      </c>
      <c r="B4274" s="41">
        <f>IF($M4274&gt;300,"",IF(OR(INDEX(Bemenet!$E$2:$E$301,$M4274)="",INDEX(Bemenet!$F$2:$F$301,$M4274)=""),"",MAX(INDEX(Bemenet!$E$2:$E$301,$M4274),INDEX(Szabalyok!$A:$A,$N4274))))</f>
        <v/>
      </c>
      <c r="C4274" s="41">
        <f>IF($B4274="","",MIN(INDEX(Bemenet!$F$2:$F$301,$M4274),INDEX(Szabalyok!$B:$B,$N4274)))</f>
        <v/>
      </c>
      <c r="D4274" s="5">
        <f>IF(AND($B4274&lt;&gt;"",$C4274&lt;&gt;"",$B4274&lt;=$C4274),INDEX(Bemenet!$G$2:$G$301,$M4274),"")</f>
        <v/>
      </c>
      <c r="E4274" s="6">
        <f>IF(AND($B4274&lt;&gt;"",$C4274&lt;&gt;"",$B4274&lt;=$C4274),INDEX(Bemenet!$D$2:$D$301,$M4274),"")</f>
        <v/>
      </c>
      <c r="F4274" s="5">
        <f>IF(AND($B4274&lt;&gt;"",$C4274&lt;&gt;"",$B4274&lt;=$C4274),$C4274-$B4274+1,"")</f>
        <v/>
      </c>
      <c r="G4274" s="5">
        <f>IF($F4274="","",$F4274*$D4274)</f>
        <v/>
      </c>
      <c r="H4274" s="42">
        <f>IF($G4274="","",$O4274)</f>
        <v/>
      </c>
      <c r="I4274" s="5">
        <f>IF($G4274="","",$G4274*IF($H4274="",$O4274,$H4274)/100)</f>
        <v/>
      </c>
      <c r="J4274" s="5">
        <f>IF(OR($L4274="",NOT(COUNTIFS($L$2:$L4274,$L4274)=1)),"",SUMIFS($G:$G,$L:$L,$L4274))</f>
        <v/>
      </c>
      <c r="K4274" s="5">
        <f>IF(OR($L4274="",NOT(COUNTIFS($L$2:$L4274,$L4274)=1)),"",SUMIFS($I:$I,$L:$L,$L4274))</f>
        <v/>
      </c>
      <c r="L4274" s="6">
        <f>IF($B4274="","",YEAR($B4274))</f>
        <v/>
      </c>
      <c r="M4274" s="6">
        <f>INT((ROW()-2)/39)+1</f>
        <v/>
      </c>
      <c r="N4274" s="6">
        <f>MOD(ROW()-2,39)+2</f>
        <v/>
      </c>
      <c r="O4274" s="42">
        <f>IF(AND($B4274&lt;&gt;"",$C4274&lt;&gt;"",$B4274&lt;=$C4274),INDEX(Szabalyok!$C:$C,$N4274),"")</f>
        <v/>
      </c>
      <c r="P4274">
        <f>IF(D4274="",P4273,P4273+1)</f>
        <v/>
      </c>
    </row>
    <row r="4275">
      <c r="A4275">
        <f>IF(P4275=P4274,0,P4275)</f>
        <v/>
      </c>
      <c r="B4275" s="41">
        <f>IF($M4275&gt;300,"",IF(OR(INDEX(Bemenet!$E$2:$E$301,$M4275)="",INDEX(Bemenet!$F$2:$F$301,$M4275)=""),"",MAX(INDEX(Bemenet!$E$2:$E$301,$M4275),INDEX(Szabalyok!$A:$A,$N4275))))</f>
        <v/>
      </c>
      <c r="C4275" s="41">
        <f>IF($B4275="","",MIN(INDEX(Bemenet!$F$2:$F$301,$M4275),INDEX(Szabalyok!$B:$B,$N4275)))</f>
        <v/>
      </c>
      <c r="D4275" s="5">
        <f>IF(AND($B4275&lt;&gt;"",$C4275&lt;&gt;"",$B4275&lt;=$C4275),INDEX(Bemenet!$G$2:$G$301,$M4275),"")</f>
        <v/>
      </c>
      <c r="E4275" s="6">
        <f>IF(AND($B4275&lt;&gt;"",$C4275&lt;&gt;"",$B4275&lt;=$C4275),INDEX(Bemenet!$D$2:$D$301,$M4275),"")</f>
        <v/>
      </c>
      <c r="F4275" s="5">
        <f>IF(AND($B4275&lt;&gt;"",$C4275&lt;&gt;"",$B4275&lt;=$C4275),$C4275-$B4275+1,"")</f>
        <v/>
      </c>
      <c r="G4275" s="5">
        <f>IF($F4275="","",$F4275*$D4275)</f>
        <v/>
      </c>
      <c r="H4275" s="42">
        <f>IF($G4275="","",$O4275)</f>
        <v/>
      </c>
      <c r="I4275" s="5">
        <f>IF($G4275="","",$G4275*IF($H4275="",$O4275,$H4275)/100)</f>
        <v/>
      </c>
      <c r="J4275" s="5">
        <f>IF(OR($L4275="",NOT(COUNTIFS($L$2:$L4275,$L4275)=1)),"",SUMIFS($G:$G,$L:$L,$L4275))</f>
        <v/>
      </c>
      <c r="K4275" s="5">
        <f>IF(OR($L4275="",NOT(COUNTIFS($L$2:$L4275,$L4275)=1)),"",SUMIFS($I:$I,$L:$L,$L4275))</f>
        <v/>
      </c>
      <c r="L4275" s="6">
        <f>IF($B4275="","",YEAR($B4275))</f>
        <v/>
      </c>
      <c r="M4275" s="6">
        <f>INT((ROW()-2)/39)+1</f>
        <v/>
      </c>
      <c r="N4275" s="6">
        <f>MOD(ROW()-2,39)+2</f>
        <v/>
      </c>
      <c r="O4275" s="42">
        <f>IF(AND($B4275&lt;&gt;"",$C4275&lt;&gt;"",$B4275&lt;=$C4275),INDEX(Szabalyok!$C:$C,$N4275),"")</f>
        <v/>
      </c>
      <c r="P4275">
        <f>IF(D4275="",P4274,P4274+1)</f>
        <v/>
      </c>
    </row>
    <row r="4276">
      <c r="A4276">
        <f>IF(P4276=P4275,0,P4276)</f>
        <v/>
      </c>
      <c r="B4276" s="41">
        <f>IF($M4276&gt;300,"",IF(OR(INDEX(Bemenet!$E$2:$E$301,$M4276)="",INDEX(Bemenet!$F$2:$F$301,$M4276)=""),"",MAX(INDEX(Bemenet!$E$2:$E$301,$M4276),INDEX(Szabalyok!$A:$A,$N4276))))</f>
        <v/>
      </c>
      <c r="C4276" s="41">
        <f>IF($B4276="","",MIN(INDEX(Bemenet!$F$2:$F$301,$M4276),INDEX(Szabalyok!$B:$B,$N4276)))</f>
        <v/>
      </c>
      <c r="D4276" s="5">
        <f>IF(AND($B4276&lt;&gt;"",$C4276&lt;&gt;"",$B4276&lt;=$C4276),INDEX(Bemenet!$G$2:$G$301,$M4276),"")</f>
        <v/>
      </c>
      <c r="E4276" s="6">
        <f>IF(AND($B4276&lt;&gt;"",$C4276&lt;&gt;"",$B4276&lt;=$C4276),INDEX(Bemenet!$D$2:$D$301,$M4276),"")</f>
        <v/>
      </c>
      <c r="F4276" s="5">
        <f>IF(AND($B4276&lt;&gt;"",$C4276&lt;&gt;"",$B4276&lt;=$C4276),$C4276-$B4276+1,"")</f>
        <v/>
      </c>
      <c r="G4276" s="5">
        <f>IF($F4276="","",$F4276*$D4276)</f>
        <v/>
      </c>
      <c r="H4276" s="42">
        <f>IF($G4276="","",$O4276)</f>
        <v/>
      </c>
      <c r="I4276" s="5">
        <f>IF($G4276="","",$G4276*IF($H4276="",$O4276,$H4276)/100)</f>
        <v/>
      </c>
      <c r="J4276" s="5">
        <f>IF(OR($L4276="",NOT(COUNTIFS($L$2:$L4276,$L4276)=1)),"",SUMIFS($G:$G,$L:$L,$L4276))</f>
        <v/>
      </c>
      <c r="K4276" s="5">
        <f>IF(OR($L4276="",NOT(COUNTIFS($L$2:$L4276,$L4276)=1)),"",SUMIFS($I:$I,$L:$L,$L4276))</f>
        <v/>
      </c>
      <c r="L4276" s="6">
        <f>IF($B4276="","",YEAR($B4276))</f>
        <v/>
      </c>
      <c r="M4276" s="6">
        <f>INT((ROW()-2)/39)+1</f>
        <v/>
      </c>
      <c r="N4276" s="6">
        <f>MOD(ROW()-2,39)+2</f>
        <v/>
      </c>
      <c r="O4276" s="42">
        <f>IF(AND($B4276&lt;&gt;"",$C4276&lt;&gt;"",$B4276&lt;=$C4276),INDEX(Szabalyok!$C:$C,$N4276),"")</f>
        <v/>
      </c>
      <c r="P4276">
        <f>IF(D4276="",P4275,P4275+1)</f>
        <v/>
      </c>
    </row>
    <row r="4277">
      <c r="A4277">
        <f>IF(P4277=P4276,0,P4277)</f>
        <v/>
      </c>
      <c r="B4277" s="41">
        <f>IF($M4277&gt;300,"",IF(OR(INDEX(Bemenet!$E$2:$E$301,$M4277)="",INDEX(Bemenet!$F$2:$F$301,$M4277)=""),"",MAX(INDEX(Bemenet!$E$2:$E$301,$M4277),INDEX(Szabalyok!$A:$A,$N4277))))</f>
        <v/>
      </c>
      <c r="C4277" s="41">
        <f>IF($B4277="","",MIN(INDEX(Bemenet!$F$2:$F$301,$M4277),INDEX(Szabalyok!$B:$B,$N4277)))</f>
        <v/>
      </c>
      <c r="D4277" s="5">
        <f>IF(AND($B4277&lt;&gt;"",$C4277&lt;&gt;"",$B4277&lt;=$C4277),INDEX(Bemenet!$G$2:$G$301,$M4277),"")</f>
        <v/>
      </c>
      <c r="E4277" s="6">
        <f>IF(AND($B4277&lt;&gt;"",$C4277&lt;&gt;"",$B4277&lt;=$C4277),INDEX(Bemenet!$D$2:$D$301,$M4277),"")</f>
        <v/>
      </c>
      <c r="F4277" s="5">
        <f>IF(AND($B4277&lt;&gt;"",$C4277&lt;&gt;"",$B4277&lt;=$C4277),$C4277-$B4277+1,"")</f>
        <v/>
      </c>
      <c r="G4277" s="5">
        <f>IF($F4277="","",$F4277*$D4277)</f>
        <v/>
      </c>
      <c r="H4277" s="42">
        <f>IF($G4277="","",$O4277)</f>
        <v/>
      </c>
      <c r="I4277" s="5">
        <f>IF($G4277="","",$G4277*IF($H4277="",$O4277,$H4277)/100)</f>
        <v/>
      </c>
      <c r="J4277" s="5">
        <f>IF(OR($L4277="",NOT(COUNTIFS($L$2:$L4277,$L4277)=1)),"",SUMIFS($G:$G,$L:$L,$L4277))</f>
        <v/>
      </c>
      <c r="K4277" s="5">
        <f>IF(OR($L4277="",NOT(COUNTIFS($L$2:$L4277,$L4277)=1)),"",SUMIFS($I:$I,$L:$L,$L4277))</f>
        <v/>
      </c>
      <c r="L4277" s="6">
        <f>IF($B4277="","",YEAR($B4277))</f>
        <v/>
      </c>
      <c r="M4277" s="6">
        <f>INT((ROW()-2)/39)+1</f>
        <v/>
      </c>
      <c r="N4277" s="6">
        <f>MOD(ROW()-2,39)+2</f>
        <v/>
      </c>
      <c r="O4277" s="42">
        <f>IF(AND($B4277&lt;&gt;"",$C4277&lt;&gt;"",$B4277&lt;=$C4277),INDEX(Szabalyok!$C:$C,$N4277),"")</f>
        <v/>
      </c>
      <c r="P4277">
        <f>IF(D4277="",P4276,P4276+1)</f>
        <v/>
      </c>
    </row>
    <row r="4278">
      <c r="A4278">
        <f>IF(P4278=P4277,0,P4278)</f>
        <v/>
      </c>
      <c r="B4278" s="41">
        <f>IF($M4278&gt;300,"",IF(OR(INDEX(Bemenet!$E$2:$E$301,$M4278)="",INDEX(Bemenet!$F$2:$F$301,$M4278)=""),"",MAX(INDEX(Bemenet!$E$2:$E$301,$M4278),INDEX(Szabalyok!$A:$A,$N4278))))</f>
        <v/>
      </c>
      <c r="C4278" s="41">
        <f>IF($B4278="","",MIN(INDEX(Bemenet!$F$2:$F$301,$M4278),INDEX(Szabalyok!$B:$B,$N4278)))</f>
        <v/>
      </c>
      <c r="D4278" s="5">
        <f>IF(AND($B4278&lt;&gt;"",$C4278&lt;&gt;"",$B4278&lt;=$C4278),INDEX(Bemenet!$G$2:$G$301,$M4278),"")</f>
        <v/>
      </c>
      <c r="E4278" s="6">
        <f>IF(AND($B4278&lt;&gt;"",$C4278&lt;&gt;"",$B4278&lt;=$C4278),INDEX(Bemenet!$D$2:$D$301,$M4278),"")</f>
        <v/>
      </c>
      <c r="F4278" s="5">
        <f>IF(AND($B4278&lt;&gt;"",$C4278&lt;&gt;"",$B4278&lt;=$C4278),$C4278-$B4278+1,"")</f>
        <v/>
      </c>
      <c r="G4278" s="5">
        <f>IF($F4278="","",$F4278*$D4278)</f>
        <v/>
      </c>
      <c r="H4278" s="42">
        <f>IF($G4278="","",$O4278)</f>
        <v/>
      </c>
      <c r="I4278" s="5">
        <f>IF($G4278="","",$G4278*IF($H4278="",$O4278,$H4278)/100)</f>
        <v/>
      </c>
      <c r="J4278" s="5">
        <f>IF(OR($L4278="",NOT(COUNTIFS($L$2:$L4278,$L4278)=1)),"",SUMIFS($G:$G,$L:$L,$L4278))</f>
        <v/>
      </c>
      <c r="K4278" s="5">
        <f>IF(OR($L4278="",NOT(COUNTIFS($L$2:$L4278,$L4278)=1)),"",SUMIFS($I:$I,$L:$L,$L4278))</f>
        <v/>
      </c>
      <c r="L4278" s="6">
        <f>IF($B4278="","",YEAR($B4278))</f>
        <v/>
      </c>
      <c r="M4278" s="6">
        <f>INT((ROW()-2)/39)+1</f>
        <v/>
      </c>
      <c r="N4278" s="6">
        <f>MOD(ROW()-2,39)+2</f>
        <v/>
      </c>
      <c r="O4278" s="42">
        <f>IF(AND($B4278&lt;&gt;"",$C4278&lt;&gt;"",$B4278&lt;=$C4278),INDEX(Szabalyok!$C:$C,$N4278),"")</f>
        <v/>
      </c>
      <c r="P4278">
        <f>IF(D4278="",P4277,P4277+1)</f>
        <v/>
      </c>
    </row>
    <row r="4279">
      <c r="A4279">
        <f>IF(P4279=P4278,0,P4279)</f>
        <v/>
      </c>
      <c r="B4279" s="41">
        <f>IF($M4279&gt;300,"",IF(OR(INDEX(Bemenet!$E$2:$E$301,$M4279)="",INDEX(Bemenet!$F$2:$F$301,$M4279)=""),"",MAX(INDEX(Bemenet!$E$2:$E$301,$M4279),INDEX(Szabalyok!$A:$A,$N4279))))</f>
        <v/>
      </c>
      <c r="C4279" s="41">
        <f>IF($B4279="","",MIN(INDEX(Bemenet!$F$2:$F$301,$M4279),INDEX(Szabalyok!$B:$B,$N4279)))</f>
        <v/>
      </c>
      <c r="D4279" s="5">
        <f>IF(AND($B4279&lt;&gt;"",$C4279&lt;&gt;"",$B4279&lt;=$C4279),INDEX(Bemenet!$G$2:$G$301,$M4279),"")</f>
        <v/>
      </c>
      <c r="E4279" s="6">
        <f>IF(AND($B4279&lt;&gt;"",$C4279&lt;&gt;"",$B4279&lt;=$C4279),INDEX(Bemenet!$D$2:$D$301,$M4279),"")</f>
        <v/>
      </c>
      <c r="F4279" s="5">
        <f>IF(AND($B4279&lt;&gt;"",$C4279&lt;&gt;"",$B4279&lt;=$C4279),$C4279-$B4279+1,"")</f>
        <v/>
      </c>
      <c r="G4279" s="5">
        <f>IF($F4279="","",$F4279*$D4279)</f>
        <v/>
      </c>
      <c r="H4279" s="42">
        <f>IF($G4279="","",$O4279)</f>
        <v/>
      </c>
      <c r="I4279" s="5">
        <f>IF($G4279="","",$G4279*IF($H4279="",$O4279,$H4279)/100)</f>
        <v/>
      </c>
      <c r="J4279" s="5">
        <f>IF(OR($L4279="",NOT(COUNTIFS($L$2:$L4279,$L4279)=1)),"",SUMIFS($G:$G,$L:$L,$L4279))</f>
        <v/>
      </c>
      <c r="K4279" s="5">
        <f>IF(OR($L4279="",NOT(COUNTIFS($L$2:$L4279,$L4279)=1)),"",SUMIFS($I:$I,$L:$L,$L4279))</f>
        <v/>
      </c>
      <c r="L4279" s="6">
        <f>IF($B4279="","",YEAR($B4279))</f>
        <v/>
      </c>
      <c r="M4279" s="6">
        <f>INT((ROW()-2)/39)+1</f>
        <v/>
      </c>
      <c r="N4279" s="6">
        <f>MOD(ROW()-2,39)+2</f>
        <v/>
      </c>
      <c r="O4279" s="42">
        <f>IF(AND($B4279&lt;&gt;"",$C4279&lt;&gt;"",$B4279&lt;=$C4279),INDEX(Szabalyok!$C:$C,$N4279),"")</f>
        <v/>
      </c>
      <c r="P4279">
        <f>IF(D4279="",P4278,P4278+1)</f>
        <v/>
      </c>
    </row>
    <row r="4280">
      <c r="A4280">
        <f>IF(P4280=P4279,0,P4280)</f>
        <v/>
      </c>
      <c r="B4280" s="41">
        <f>IF($M4280&gt;300,"",IF(OR(INDEX(Bemenet!$E$2:$E$301,$M4280)="",INDEX(Bemenet!$F$2:$F$301,$M4280)=""),"",MAX(INDEX(Bemenet!$E$2:$E$301,$M4280),INDEX(Szabalyok!$A:$A,$N4280))))</f>
        <v/>
      </c>
      <c r="C4280" s="41">
        <f>IF($B4280="","",MIN(INDEX(Bemenet!$F$2:$F$301,$M4280),INDEX(Szabalyok!$B:$B,$N4280)))</f>
        <v/>
      </c>
      <c r="D4280" s="5">
        <f>IF(AND($B4280&lt;&gt;"",$C4280&lt;&gt;"",$B4280&lt;=$C4280),INDEX(Bemenet!$G$2:$G$301,$M4280),"")</f>
        <v/>
      </c>
      <c r="E4280" s="6">
        <f>IF(AND($B4280&lt;&gt;"",$C4280&lt;&gt;"",$B4280&lt;=$C4280),INDEX(Bemenet!$D$2:$D$301,$M4280),"")</f>
        <v/>
      </c>
      <c r="F4280" s="5">
        <f>IF(AND($B4280&lt;&gt;"",$C4280&lt;&gt;"",$B4280&lt;=$C4280),$C4280-$B4280+1,"")</f>
        <v/>
      </c>
      <c r="G4280" s="5">
        <f>IF($F4280="","",$F4280*$D4280)</f>
        <v/>
      </c>
      <c r="H4280" s="42">
        <f>IF($G4280="","",$O4280)</f>
        <v/>
      </c>
      <c r="I4280" s="5">
        <f>IF($G4280="","",$G4280*IF($H4280="",$O4280,$H4280)/100)</f>
        <v/>
      </c>
      <c r="J4280" s="5">
        <f>IF(OR($L4280="",NOT(COUNTIFS($L$2:$L4280,$L4280)=1)),"",SUMIFS($G:$G,$L:$L,$L4280))</f>
        <v/>
      </c>
      <c r="K4280" s="5">
        <f>IF(OR($L4280="",NOT(COUNTIFS($L$2:$L4280,$L4280)=1)),"",SUMIFS($I:$I,$L:$L,$L4280))</f>
        <v/>
      </c>
      <c r="L4280" s="6">
        <f>IF($B4280="","",YEAR($B4280))</f>
        <v/>
      </c>
      <c r="M4280" s="6">
        <f>INT((ROW()-2)/39)+1</f>
        <v/>
      </c>
      <c r="N4280" s="6">
        <f>MOD(ROW()-2,39)+2</f>
        <v/>
      </c>
      <c r="O4280" s="42">
        <f>IF(AND($B4280&lt;&gt;"",$C4280&lt;&gt;"",$B4280&lt;=$C4280),INDEX(Szabalyok!$C:$C,$N4280),"")</f>
        <v/>
      </c>
      <c r="P4280">
        <f>IF(D4280="",P4279,P4279+1)</f>
        <v/>
      </c>
    </row>
    <row r="4281">
      <c r="A4281">
        <f>IF(P4281=P4280,0,P4281)</f>
        <v/>
      </c>
      <c r="B4281" s="41">
        <f>IF($M4281&gt;300,"",IF(OR(INDEX(Bemenet!$E$2:$E$301,$M4281)="",INDEX(Bemenet!$F$2:$F$301,$M4281)=""),"",MAX(INDEX(Bemenet!$E$2:$E$301,$M4281),INDEX(Szabalyok!$A:$A,$N4281))))</f>
        <v/>
      </c>
      <c r="C4281" s="41">
        <f>IF($B4281="","",MIN(INDEX(Bemenet!$F$2:$F$301,$M4281),INDEX(Szabalyok!$B:$B,$N4281)))</f>
        <v/>
      </c>
      <c r="D4281" s="5">
        <f>IF(AND($B4281&lt;&gt;"",$C4281&lt;&gt;"",$B4281&lt;=$C4281),INDEX(Bemenet!$G$2:$G$301,$M4281),"")</f>
        <v/>
      </c>
      <c r="E4281" s="6">
        <f>IF(AND($B4281&lt;&gt;"",$C4281&lt;&gt;"",$B4281&lt;=$C4281),INDEX(Bemenet!$D$2:$D$301,$M4281),"")</f>
        <v/>
      </c>
      <c r="F4281" s="5">
        <f>IF(AND($B4281&lt;&gt;"",$C4281&lt;&gt;"",$B4281&lt;=$C4281),$C4281-$B4281+1,"")</f>
        <v/>
      </c>
      <c r="G4281" s="5">
        <f>IF($F4281="","",$F4281*$D4281)</f>
        <v/>
      </c>
      <c r="H4281" s="42">
        <f>IF($G4281="","",$O4281)</f>
        <v/>
      </c>
      <c r="I4281" s="5">
        <f>IF($G4281="","",$G4281*IF($H4281="",$O4281,$H4281)/100)</f>
        <v/>
      </c>
      <c r="J4281" s="5">
        <f>IF(OR($L4281="",NOT(COUNTIFS($L$2:$L4281,$L4281)=1)),"",SUMIFS($G:$G,$L:$L,$L4281))</f>
        <v/>
      </c>
      <c r="K4281" s="5">
        <f>IF(OR($L4281="",NOT(COUNTIFS($L$2:$L4281,$L4281)=1)),"",SUMIFS($I:$I,$L:$L,$L4281))</f>
        <v/>
      </c>
      <c r="L4281" s="6">
        <f>IF($B4281="","",YEAR($B4281))</f>
        <v/>
      </c>
      <c r="M4281" s="6">
        <f>INT((ROW()-2)/39)+1</f>
        <v/>
      </c>
      <c r="N4281" s="6">
        <f>MOD(ROW()-2,39)+2</f>
        <v/>
      </c>
      <c r="O4281" s="42">
        <f>IF(AND($B4281&lt;&gt;"",$C4281&lt;&gt;"",$B4281&lt;=$C4281),INDEX(Szabalyok!$C:$C,$N4281),"")</f>
        <v/>
      </c>
      <c r="P4281">
        <f>IF(D4281="",P4280,P4280+1)</f>
        <v/>
      </c>
    </row>
    <row r="4282">
      <c r="A4282">
        <f>IF(P4282=P4281,0,P4282)</f>
        <v/>
      </c>
      <c r="B4282" s="41">
        <f>IF($M4282&gt;300,"",IF(OR(INDEX(Bemenet!$E$2:$E$301,$M4282)="",INDEX(Bemenet!$F$2:$F$301,$M4282)=""),"",MAX(INDEX(Bemenet!$E$2:$E$301,$M4282),INDEX(Szabalyok!$A:$A,$N4282))))</f>
        <v/>
      </c>
      <c r="C4282" s="41">
        <f>IF($B4282="","",MIN(INDEX(Bemenet!$F$2:$F$301,$M4282),INDEX(Szabalyok!$B:$B,$N4282)))</f>
        <v/>
      </c>
      <c r="D4282" s="5">
        <f>IF(AND($B4282&lt;&gt;"",$C4282&lt;&gt;"",$B4282&lt;=$C4282),INDEX(Bemenet!$G$2:$G$301,$M4282),"")</f>
        <v/>
      </c>
      <c r="E4282" s="6">
        <f>IF(AND($B4282&lt;&gt;"",$C4282&lt;&gt;"",$B4282&lt;=$C4282),INDEX(Bemenet!$D$2:$D$301,$M4282),"")</f>
        <v/>
      </c>
      <c r="F4282" s="5">
        <f>IF(AND($B4282&lt;&gt;"",$C4282&lt;&gt;"",$B4282&lt;=$C4282),$C4282-$B4282+1,"")</f>
        <v/>
      </c>
      <c r="G4282" s="5">
        <f>IF($F4282="","",$F4282*$D4282)</f>
        <v/>
      </c>
      <c r="H4282" s="42">
        <f>IF($G4282="","",$O4282)</f>
        <v/>
      </c>
      <c r="I4282" s="5">
        <f>IF($G4282="","",$G4282*IF($H4282="",$O4282,$H4282)/100)</f>
        <v/>
      </c>
      <c r="J4282" s="5">
        <f>IF(OR($L4282="",NOT(COUNTIFS($L$2:$L4282,$L4282)=1)),"",SUMIFS($G:$G,$L:$L,$L4282))</f>
        <v/>
      </c>
      <c r="K4282" s="5">
        <f>IF(OR($L4282="",NOT(COUNTIFS($L$2:$L4282,$L4282)=1)),"",SUMIFS($I:$I,$L:$L,$L4282))</f>
        <v/>
      </c>
      <c r="L4282" s="6">
        <f>IF($B4282="","",YEAR($B4282))</f>
        <v/>
      </c>
      <c r="M4282" s="6">
        <f>INT((ROW()-2)/39)+1</f>
        <v/>
      </c>
      <c r="N4282" s="6">
        <f>MOD(ROW()-2,39)+2</f>
        <v/>
      </c>
      <c r="O4282" s="42">
        <f>IF(AND($B4282&lt;&gt;"",$C4282&lt;&gt;"",$B4282&lt;=$C4282),INDEX(Szabalyok!$C:$C,$N4282),"")</f>
        <v/>
      </c>
      <c r="P4282">
        <f>IF(D4282="",P4281,P4281+1)</f>
        <v/>
      </c>
    </row>
    <row r="4283">
      <c r="A4283">
        <f>IF(P4283=P4282,0,P4283)</f>
        <v/>
      </c>
      <c r="B4283" s="41">
        <f>IF($M4283&gt;300,"",IF(OR(INDEX(Bemenet!$E$2:$E$301,$M4283)="",INDEX(Bemenet!$F$2:$F$301,$M4283)=""),"",MAX(INDEX(Bemenet!$E$2:$E$301,$M4283),INDEX(Szabalyok!$A:$A,$N4283))))</f>
        <v/>
      </c>
      <c r="C4283" s="41">
        <f>IF($B4283="","",MIN(INDEX(Bemenet!$F$2:$F$301,$M4283),INDEX(Szabalyok!$B:$B,$N4283)))</f>
        <v/>
      </c>
      <c r="D4283" s="5">
        <f>IF(AND($B4283&lt;&gt;"",$C4283&lt;&gt;"",$B4283&lt;=$C4283),INDEX(Bemenet!$G$2:$G$301,$M4283),"")</f>
        <v/>
      </c>
      <c r="E4283" s="6">
        <f>IF(AND($B4283&lt;&gt;"",$C4283&lt;&gt;"",$B4283&lt;=$C4283),INDEX(Bemenet!$D$2:$D$301,$M4283),"")</f>
        <v/>
      </c>
      <c r="F4283" s="5">
        <f>IF(AND($B4283&lt;&gt;"",$C4283&lt;&gt;"",$B4283&lt;=$C4283),$C4283-$B4283+1,"")</f>
        <v/>
      </c>
      <c r="G4283" s="5">
        <f>IF($F4283="","",$F4283*$D4283)</f>
        <v/>
      </c>
      <c r="H4283" s="42">
        <f>IF($G4283="","",$O4283)</f>
        <v/>
      </c>
      <c r="I4283" s="5">
        <f>IF($G4283="","",$G4283*IF($H4283="",$O4283,$H4283)/100)</f>
        <v/>
      </c>
      <c r="J4283" s="5">
        <f>IF(OR($L4283="",NOT(COUNTIFS($L$2:$L4283,$L4283)=1)),"",SUMIFS($G:$G,$L:$L,$L4283))</f>
        <v/>
      </c>
      <c r="K4283" s="5">
        <f>IF(OR($L4283="",NOT(COUNTIFS($L$2:$L4283,$L4283)=1)),"",SUMIFS($I:$I,$L:$L,$L4283))</f>
        <v/>
      </c>
      <c r="L4283" s="6">
        <f>IF($B4283="","",YEAR($B4283))</f>
        <v/>
      </c>
      <c r="M4283" s="6">
        <f>INT((ROW()-2)/39)+1</f>
        <v/>
      </c>
      <c r="N4283" s="6">
        <f>MOD(ROW()-2,39)+2</f>
        <v/>
      </c>
      <c r="O4283" s="42">
        <f>IF(AND($B4283&lt;&gt;"",$C4283&lt;&gt;"",$B4283&lt;=$C4283),INDEX(Szabalyok!$C:$C,$N4283),"")</f>
        <v/>
      </c>
      <c r="P4283">
        <f>IF(D4283="",P4282,P4282+1)</f>
        <v/>
      </c>
    </row>
    <row r="4284">
      <c r="A4284">
        <f>IF(P4284=P4283,0,P4284)</f>
        <v/>
      </c>
      <c r="B4284" s="41">
        <f>IF($M4284&gt;300,"",IF(OR(INDEX(Bemenet!$E$2:$E$301,$M4284)="",INDEX(Bemenet!$F$2:$F$301,$M4284)=""),"",MAX(INDEX(Bemenet!$E$2:$E$301,$M4284),INDEX(Szabalyok!$A:$A,$N4284))))</f>
        <v/>
      </c>
      <c r="C4284" s="41">
        <f>IF($B4284="","",MIN(INDEX(Bemenet!$F$2:$F$301,$M4284),INDEX(Szabalyok!$B:$B,$N4284)))</f>
        <v/>
      </c>
      <c r="D4284" s="5">
        <f>IF(AND($B4284&lt;&gt;"",$C4284&lt;&gt;"",$B4284&lt;=$C4284),INDEX(Bemenet!$G$2:$G$301,$M4284),"")</f>
        <v/>
      </c>
      <c r="E4284" s="6">
        <f>IF(AND($B4284&lt;&gt;"",$C4284&lt;&gt;"",$B4284&lt;=$C4284),INDEX(Bemenet!$D$2:$D$301,$M4284),"")</f>
        <v/>
      </c>
      <c r="F4284" s="5">
        <f>IF(AND($B4284&lt;&gt;"",$C4284&lt;&gt;"",$B4284&lt;=$C4284),$C4284-$B4284+1,"")</f>
        <v/>
      </c>
      <c r="G4284" s="5">
        <f>IF($F4284="","",$F4284*$D4284)</f>
        <v/>
      </c>
      <c r="H4284" s="42">
        <f>IF($G4284="","",$O4284)</f>
        <v/>
      </c>
      <c r="I4284" s="5">
        <f>IF($G4284="","",$G4284*IF($H4284="",$O4284,$H4284)/100)</f>
        <v/>
      </c>
      <c r="J4284" s="5">
        <f>IF(OR($L4284="",NOT(COUNTIFS($L$2:$L4284,$L4284)=1)),"",SUMIFS($G:$G,$L:$L,$L4284))</f>
        <v/>
      </c>
      <c r="K4284" s="5">
        <f>IF(OR($L4284="",NOT(COUNTIFS($L$2:$L4284,$L4284)=1)),"",SUMIFS($I:$I,$L:$L,$L4284))</f>
        <v/>
      </c>
      <c r="L4284" s="6">
        <f>IF($B4284="","",YEAR($B4284))</f>
        <v/>
      </c>
      <c r="M4284" s="6">
        <f>INT((ROW()-2)/39)+1</f>
        <v/>
      </c>
      <c r="N4284" s="6">
        <f>MOD(ROW()-2,39)+2</f>
        <v/>
      </c>
      <c r="O4284" s="42">
        <f>IF(AND($B4284&lt;&gt;"",$C4284&lt;&gt;"",$B4284&lt;=$C4284),INDEX(Szabalyok!$C:$C,$N4284),"")</f>
        <v/>
      </c>
      <c r="P4284">
        <f>IF(D4284="",P4283,P4283+1)</f>
        <v/>
      </c>
    </row>
    <row r="4285">
      <c r="A4285">
        <f>IF(P4285=P4284,0,P4285)</f>
        <v/>
      </c>
      <c r="B4285" s="41">
        <f>IF($M4285&gt;300,"",IF(OR(INDEX(Bemenet!$E$2:$E$301,$M4285)="",INDEX(Bemenet!$F$2:$F$301,$M4285)=""),"",MAX(INDEX(Bemenet!$E$2:$E$301,$M4285),INDEX(Szabalyok!$A:$A,$N4285))))</f>
        <v/>
      </c>
      <c r="C4285" s="41">
        <f>IF($B4285="","",MIN(INDEX(Bemenet!$F$2:$F$301,$M4285),INDEX(Szabalyok!$B:$B,$N4285)))</f>
        <v/>
      </c>
      <c r="D4285" s="5">
        <f>IF(AND($B4285&lt;&gt;"",$C4285&lt;&gt;"",$B4285&lt;=$C4285),INDEX(Bemenet!$G$2:$G$301,$M4285),"")</f>
        <v/>
      </c>
      <c r="E4285" s="6">
        <f>IF(AND($B4285&lt;&gt;"",$C4285&lt;&gt;"",$B4285&lt;=$C4285),INDEX(Bemenet!$D$2:$D$301,$M4285),"")</f>
        <v/>
      </c>
      <c r="F4285" s="5">
        <f>IF(AND($B4285&lt;&gt;"",$C4285&lt;&gt;"",$B4285&lt;=$C4285),$C4285-$B4285+1,"")</f>
        <v/>
      </c>
      <c r="G4285" s="5">
        <f>IF($F4285="","",$F4285*$D4285)</f>
        <v/>
      </c>
      <c r="H4285" s="42">
        <f>IF($G4285="","",$O4285)</f>
        <v/>
      </c>
      <c r="I4285" s="5">
        <f>IF($G4285="","",$G4285*IF($H4285="",$O4285,$H4285)/100)</f>
        <v/>
      </c>
      <c r="J4285" s="5">
        <f>IF(OR($L4285="",NOT(COUNTIFS($L$2:$L4285,$L4285)=1)),"",SUMIFS($G:$G,$L:$L,$L4285))</f>
        <v/>
      </c>
      <c r="K4285" s="5">
        <f>IF(OR($L4285="",NOT(COUNTIFS($L$2:$L4285,$L4285)=1)),"",SUMIFS($I:$I,$L:$L,$L4285))</f>
        <v/>
      </c>
      <c r="L4285" s="6">
        <f>IF($B4285="","",YEAR($B4285))</f>
        <v/>
      </c>
      <c r="M4285" s="6">
        <f>INT((ROW()-2)/39)+1</f>
        <v/>
      </c>
      <c r="N4285" s="6">
        <f>MOD(ROW()-2,39)+2</f>
        <v/>
      </c>
      <c r="O4285" s="42">
        <f>IF(AND($B4285&lt;&gt;"",$C4285&lt;&gt;"",$B4285&lt;=$C4285),INDEX(Szabalyok!$C:$C,$N4285),"")</f>
        <v/>
      </c>
      <c r="P4285">
        <f>IF(D4285="",P4284,P4284+1)</f>
        <v/>
      </c>
    </row>
    <row r="4286">
      <c r="A4286">
        <f>IF(P4286=P4285,0,P4286)</f>
        <v/>
      </c>
      <c r="B4286" s="41">
        <f>IF($M4286&gt;300,"",IF(OR(INDEX(Bemenet!$E$2:$E$301,$M4286)="",INDEX(Bemenet!$F$2:$F$301,$M4286)=""),"",MAX(INDEX(Bemenet!$E$2:$E$301,$M4286),INDEX(Szabalyok!$A:$A,$N4286))))</f>
        <v/>
      </c>
      <c r="C4286" s="41">
        <f>IF($B4286="","",MIN(INDEX(Bemenet!$F$2:$F$301,$M4286),INDEX(Szabalyok!$B:$B,$N4286)))</f>
        <v/>
      </c>
      <c r="D4286" s="5">
        <f>IF(AND($B4286&lt;&gt;"",$C4286&lt;&gt;"",$B4286&lt;=$C4286),INDEX(Bemenet!$G$2:$G$301,$M4286),"")</f>
        <v/>
      </c>
      <c r="E4286" s="6">
        <f>IF(AND($B4286&lt;&gt;"",$C4286&lt;&gt;"",$B4286&lt;=$C4286),INDEX(Bemenet!$D$2:$D$301,$M4286),"")</f>
        <v/>
      </c>
      <c r="F4286" s="5">
        <f>IF(AND($B4286&lt;&gt;"",$C4286&lt;&gt;"",$B4286&lt;=$C4286),$C4286-$B4286+1,"")</f>
        <v/>
      </c>
      <c r="G4286" s="5">
        <f>IF($F4286="","",$F4286*$D4286)</f>
        <v/>
      </c>
      <c r="H4286" s="42">
        <f>IF($G4286="","",$O4286)</f>
        <v/>
      </c>
      <c r="I4286" s="5">
        <f>IF($G4286="","",$G4286*IF($H4286="",$O4286,$H4286)/100)</f>
        <v/>
      </c>
      <c r="J4286" s="5">
        <f>IF(OR($L4286="",NOT(COUNTIFS($L$2:$L4286,$L4286)=1)),"",SUMIFS($G:$G,$L:$L,$L4286))</f>
        <v/>
      </c>
      <c r="K4286" s="5">
        <f>IF(OR($L4286="",NOT(COUNTIFS($L$2:$L4286,$L4286)=1)),"",SUMIFS($I:$I,$L:$L,$L4286))</f>
        <v/>
      </c>
      <c r="L4286" s="6">
        <f>IF($B4286="","",YEAR($B4286))</f>
        <v/>
      </c>
      <c r="M4286" s="6">
        <f>INT((ROW()-2)/39)+1</f>
        <v/>
      </c>
      <c r="N4286" s="6">
        <f>MOD(ROW()-2,39)+2</f>
        <v/>
      </c>
      <c r="O4286" s="42">
        <f>IF(AND($B4286&lt;&gt;"",$C4286&lt;&gt;"",$B4286&lt;=$C4286),INDEX(Szabalyok!$C:$C,$N4286),"")</f>
        <v/>
      </c>
      <c r="P4286">
        <f>IF(D4286="",P4285,P4285+1)</f>
        <v/>
      </c>
    </row>
    <row r="4287">
      <c r="A4287">
        <f>IF(P4287=P4286,0,P4287)</f>
        <v/>
      </c>
      <c r="B4287" s="41">
        <f>IF($M4287&gt;300,"",IF(OR(INDEX(Bemenet!$E$2:$E$301,$M4287)="",INDEX(Bemenet!$F$2:$F$301,$M4287)=""),"",MAX(INDEX(Bemenet!$E$2:$E$301,$M4287),INDEX(Szabalyok!$A:$A,$N4287))))</f>
        <v/>
      </c>
      <c r="C4287" s="41">
        <f>IF($B4287="","",MIN(INDEX(Bemenet!$F$2:$F$301,$M4287),INDEX(Szabalyok!$B:$B,$N4287)))</f>
        <v/>
      </c>
      <c r="D4287" s="5">
        <f>IF(AND($B4287&lt;&gt;"",$C4287&lt;&gt;"",$B4287&lt;=$C4287),INDEX(Bemenet!$G$2:$G$301,$M4287),"")</f>
        <v/>
      </c>
      <c r="E4287" s="6">
        <f>IF(AND($B4287&lt;&gt;"",$C4287&lt;&gt;"",$B4287&lt;=$C4287),INDEX(Bemenet!$D$2:$D$301,$M4287),"")</f>
        <v/>
      </c>
      <c r="F4287" s="5">
        <f>IF(AND($B4287&lt;&gt;"",$C4287&lt;&gt;"",$B4287&lt;=$C4287),$C4287-$B4287+1,"")</f>
        <v/>
      </c>
      <c r="G4287" s="5">
        <f>IF($F4287="","",$F4287*$D4287)</f>
        <v/>
      </c>
      <c r="H4287" s="42">
        <f>IF($G4287="","",$O4287)</f>
        <v/>
      </c>
      <c r="I4287" s="5">
        <f>IF($G4287="","",$G4287*IF($H4287="",$O4287,$H4287)/100)</f>
        <v/>
      </c>
      <c r="J4287" s="5">
        <f>IF(OR($L4287="",NOT(COUNTIFS($L$2:$L4287,$L4287)=1)),"",SUMIFS($G:$G,$L:$L,$L4287))</f>
        <v/>
      </c>
      <c r="K4287" s="5">
        <f>IF(OR($L4287="",NOT(COUNTIFS($L$2:$L4287,$L4287)=1)),"",SUMIFS($I:$I,$L:$L,$L4287))</f>
        <v/>
      </c>
      <c r="L4287" s="6">
        <f>IF($B4287="","",YEAR($B4287))</f>
        <v/>
      </c>
      <c r="M4287" s="6">
        <f>INT((ROW()-2)/39)+1</f>
        <v/>
      </c>
      <c r="N4287" s="6">
        <f>MOD(ROW()-2,39)+2</f>
        <v/>
      </c>
      <c r="O4287" s="42">
        <f>IF(AND($B4287&lt;&gt;"",$C4287&lt;&gt;"",$B4287&lt;=$C4287),INDEX(Szabalyok!$C:$C,$N4287),"")</f>
        <v/>
      </c>
      <c r="P4287">
        <f>IF(D4287="",P4286,P4286+1)</f>
        <v/>
      </c>
    </row>
    <row r="4288">
      <c r="A4288">
        <f>IF(P4288=P4287,0,P4288)</f>
        <v/>
      </c>
      <c r="B4288" s="41">
        <f>IF($M4288&gt;300,"",IF(OR(INDEX(Bemenet!$E$2:$E$301,$M4288)="",INDEX(Bemenet!$F$2:$F$301,$M4288)=""),"",MAX(INDEX(Bemenet!$E$2:$E$301,$M4288),INDEX(Szabalyok!$A:$A,$N4288))))</f>
        <v/>
      </c>
      <c r="C4288" s="41">
        <f>IF($B4288="","",MIN(INDEX(Bemenet!$F$2:$F$301,$M4288),INDEX(Szabalyok!$B:$B,$N4288)))</f>
        <v/>
      </c>
      <c r="D4288" s="5">
        <f>IF(AND($B4288&lt;&gt;"",$C4288&lt;&gt;"",$B4288&lt;=$C4288),INDEX(Bemenet!$G$2:$G$301,$M4288),"")</f>
        <v/>
      </c>
      <c r="E4288" s="6">
        <f>IF(AND($B4288&lt;&gt;"",$C4288&lt;&gt;"",$B4288&lt;=$C4288),INDEX(Bemenet!$D$2:$D$301,$M4288),"")</f>
        <v/>
      </c>
      <c r="F4288" s="5">
        <f>IF(AND($B4288&lt;&gt;"",$C4288&lt;&gt;"",$B4288&lt;=$C4288),$C4288-$B4288+1,"")</f>
        <v/>
      </c>
      <c r="G4288" s="5">
        <f>IF($F4288="","",$F4288*$D4288)</f>
        <v/>
      </c>
      <c r="H4288" s="42">
        <f>IF($G4288="","",$O4288)</f>
        <v/>
      </c>
      <c r="I4288" s="5">
        <f>IF($G4288="","",$G4288*IF($H4288="",$O4288,$H4288)/100)</f>
        <v/>
      </c>
      <c r="J4288" s="5">
        <f>IF(OR($L4288="",NOT(COUNTIFS($L$2:$L4288,$L4288)=1)),"",SUMIFS($G:$G,$L:$L,$L4288))</f>
        <v/>
      </c>
      <c r="K4288" s="5">
        <f>IF(OR($L4288="",NOT(COUNTIFS($L$2:$L4288,$L4288)=1)),"",SUMIFS($I:$I,$L:$L,$L4288))</f>
        <v/>
      </c>
      <c r="L4288" s="6">
        <f>IF($B4288="","",YEAR($B4288))</f>
        <v/>
      </c>
      <c r="M4288" s="6">
        <f>INT((ROW()-2)/39)+1</f>
        <v/>
      </c>
      <c r="N4288" s="6">
        <f>MOD(ROW()-2,39)+2</f>
        <v/>
      </c>
      <c r="O4288" s="42">
        <f>IF(AND($B4288&lt;&gt;"",$C4288&lt;&gt;"",$B4288&lt;=$C4288),INDEX(Szabalyok!$C:$C,$N4288),"")</f>
        <v/>
      </c>
      <c r="P4288">
        <f>IF(D4288="",P4287,P4287+1)</f>
        <v/>
      </c>
    </row>
    <row r="4289">
      <c r="A4289">
        <f>IF(P4289=P4288,0,P4289)</f>
        <v/>
      </c>
      <c r="B4289" s="41">
        <f>IF($M4289&gt;300,"",IF(OR(INDEX(Bemenet!$E$2:$E$301,$M4289)="",INDEX(Bemenet!$F$2:$F$301,$M4289)=""),"",MAX(INDEX(Bemenet!$E$2:$E$301,$M4289),INDEX(Szabalyok!$A:$A,$N4289))))</f>
        <v/>
      </c>
      <c r="C4289" s="41">
        <f>IF($B4289="","",MIN(INDEX(Bemenet!$F$2:$F$301,$M4289),INDEX(Szabalyok!$B:$B,$N4289)))</f>
        <v/>
      </c>
      <c r="D4289" s="5">
        <f>IF(AND($B4289&lt;&gt;"",$C4289&lt;&gt;"",$B4289&lt;=$C4289),INDEX(Bemenet!$G$2:$G$301,$M4289),"")</f>
        <v/>
      </c>
      <c r="E4289" s="6">
        <f>IF(AND($B4289&lt;&gt;"",$C4289&lt;&gt;"",$B4289&lt;=$C4289),INDEX(Bemenet!$D$2:$D$301,$M4289),"")</f>
        <v/>
      </c>
      <c r="F4289" s="5">
        <f>IF(AND($B4289&lt;&gt;"",$C4289&lt;&gt;"",$B4289&lt;=$C4289),$C4289-$B4289+1,"")</f>
        <v/>
      </c>
      <c r="G4289" s="5">
        <f>IF($F4289="","",$F4289*$D4289)</f>
        <v/>
      </c>
      <c r="H4289" s="42">
        <f>IF($G4289="","",$O4289)</f>
        <v/>
      </c>
      <c r="I4289" s="5">
        <f>IF($G4289="","",$G4289*IF($H4289="",$O4289,$H4289)/100)</f>
        <v/>
      </c>
      <c r="J4289" s="5">
        <f>IF(OR($L4289="",NOT(COUNTIFS($L$2:$L4289,$L4289)=1)),"",SUMIFS($G:$G,$L:$L,$L4289))</f>
        <v/>
      </c>
      <c r="K4289" s="5">
        <f>IF(OR($L4289="",NOT(COUNTIFS($L$2:$L4289,$L4289)=1)),"",SUMIFS($I:$I,$L:$L,$L4289))</f>
        <v/>
      </c>
      <c r="L4289" s="6">
        <f>IF($B4289="","",YEAR($B4289))</f>
        <v/>
      </c>
      <c r="M4289" s="6">
        <f>INT((ROW()-2)/39)+1</f>
        <v/>
      </c>
      <c r="N4289" s="6">
        <f>MOD(ROW()-2,39)+2</f>
        <v/>
      </c>
      <c r="O4289" s="42">
        <f>IF(AND($B4289&lt;&gt;"",$C4289&lt;&gt;"",$B4289&lt;=$C4289),INDEX(Szabalyok!$C:$C,$N4289),"")</f>
        <v/>
      </c>
      <c r="P4289">
        <f>IF(D4289="",P4288,P4288+1)</f>
        <v/>
      </c>
    </row>
    <row r="4290">
      <c r="A4290">
        <f>IF(P4290=P4289,0,P4290)</f>
        <v/>
      </c>
      <c r="B4290" s="41">
        <f>IF($M4290&gt;300,"",IF(OR(INDEX(Bemenet!$E$2:$E$301,$M4290)="",INDEX(Bemenet!$F$2:$F$301,$M4290)=""),"",MAX(INDEX(Bemenet!$E$2:$E$301,$M4290),INDEX(Szabalyok!$A:$A,$N4290))))</f>
        <v/>
      </c>
      <c r="C4290" s="41">
        <f>IF($B4290="","",MIN(INDEX(Bemenet!$F$2:$F$301,$M4290),INDEX(Szabalyok!$B:$B,$N4290)))</f>
        <v/>
      </c>
      <c r="D4290" s="5">
        <f>IF(AND($B4290&lt;&gt;"",$C4290&lt;&gt;"",$B4290&lt;=$C4290),INDEX(Bemenet!$G$2:$G$301,$M4290),"")</f>
        <v/>
      </c>
      <c r="E4290" s="6">
        <f>IF(AND($B4290&lt;&gt;"",$C4290&lt;&gt;"",$B4290&lt;=$C4290),INDEX(Bemenet!$D$2:$D$301,$M4290),"")</f>
        <v/>
      </c>
      <c r="F4290" s="5">
        <f>IF(AND($B4290&lt;&gt;"",$C4290&lt;&gt;"",$B4290&lt;=$C4290),$C4290-$B4290+1,"")</f>
        <v/>
      </c>
      <c r="G4290" s="5">
        <f>IF($F4290="","",$F4290*$D4290)</f>
        <v/>
      </c>
      <c r="H4290" s="42">
        <f>IF($G4290="","",$O4290)</f>
        <v/>
      </c>
      <c r="I4290" s="5">
        <f>IF($G4290="","",$G4290*IF($H4290="",$O4290,$H4290)/100)</f>
        <v/>
      </c>
      <c r="J4290" s="5">
        <f>IF(OR($L4290="",NOT(COUNTIFS($L$2:$L4290,$L4290)=1)),"",SUMIFS($G:$G,$L:$L,$L4290))</f>
        <v/>
      </c>
      <c r="K4290" s="5">
        <f>IF(OR($L4290="",NOT(COUNTIFS($L$2:$L4290,$L4290)=1)),"",SUMIFS($I:$I,$L:$L,$L4290))</f>
        <v/>
      </c>
      <c r="L4290" s="6">
        <f>IF($B4290="","",YEAR($B4290))</f>
        <v/>
      </c>
      <c r="M4290" s="6">
        <f>INT((ROW()-2)/39)+1</f>
        <v/>
      </c>
      <c r="N4290" s="6">
        <f>MOD(ROW()-2,39)+2</f>
        <v/>
      </c>
      <c r="O4290" s="42">
        <f>IF(AND($B4290&lt;&gt;"",$C4290&lt;&gt;"",$B4290&lt;=$C4290),INDEX(Szabalyok!$C:$C,$N4290),"")</f>
        <v/>
      </c>
      <c r="P4290">
        <f>IF(D4290="",P4289,P4289+1)</f>
        <v/>
      </c>
    </row>
    <row r="4291">
      <c r="A4291">
        <f>IF(P4291=P4290,0,P4291)</f>
        <v/>
      </c>
      <c r="B4291" s="41">
        <f>IF($M4291&gt;300,"",IF(OR(INDEX(Bemenet!$E$2:$E$301,$M4291)="",INDEX(Bemenet!$F$2:$F$301,$M4291)=""),"",MAX(INDEX(Bemenet!$E$2:$E$301,$M4291),INDEX(Szabalyok!$A:$A,$N4291))))</f>
        <v/>
      </c>
      <c r="C4291" s="41">
        <f>IF($B4291="","",MIN(INDEX(Bemenet!$F$2:$F$301,$M4291),INDEX(Szabalyok!$B:$B,$N4291)))</f>
        <v/>
      </c>
      <c r="D4291" s="5">
        <f>IF(AND($B4291&lt;&gt;"",$C4291&lt;&gt;"",$B4291&lt;=$C4291),INDEX(Bemenet!$G$2:$G$301,$M4291),"")</f>
        <v/>
      </c>
      <c r="E4291" s="6">
        <f>IF(AND($B4291&lt;&gt;"",$C4291&lt;&gt;"",$B4291&lt;=$C4291),INDEX(Bemenet!$D$2:$D$301,$M4291),"")</f>
        <v/>
      </c>
      <c r="F4291" s="5">
        <f>IF(AND($B4291&lt;&gt;"",$C4291&lt;&gt;"",$B4291&lt;=$C4291),$C4291-$B4291+1,"")</f>
        <v/>
      </c>
      <c r="G4291" s="5">
        <f>IF($F4291="","",$F4291*$D4291)</f>
        <v/>
      </c>
      <c r="H4291" s="42">
        <f>IF($G4291="","",$O4291)</f>
        <v/>
      </c>
      <c r="I4291" s="5">
        <f>IF($G4291="","",$G4291*IF($H4291="",$O4291,$H4291)/100)</f>
        <v/>
      </c>
      <c r="J4291" s="5">
        <f>IF(OR($L4291="",NOT(COUNTIFS($L$2:$L4291,$L4291)=1)),"",SUMIFS($G:$G,$L:$L,$L4291))</f>
        <v/>
      </c>
      <c r="K4291" s="5">
        <f>IF(OR($L4291="",NOT(COUNTIFS($L$2:$L4291,$L4291)=1)),"",SUMIFS($I:$I,$L:$L,$L4291))</f>
        <v/>
      </c>
      <c r="L4291" s="6">
        <f>IF($B4291="","",YEAR($B4291))</f>
        <v/>
      </c>
      <c r="M4291" s="6">
        <f>INT((ROW()-2)/39)+1</f>
        <v/>
      </c>
      <c r="N4291" s="6">
        <f>MOD(ROW()-2,39)+2</f>
        <v/>
      </c>
      <c r="O4291" s="42">
        <f>IF(AND($B4291&lt;&gt;"",$C4291&lt;&gt;"",$B4291&lt;=$C4291),INDEX(Szabalyok!$C:$C,$N4291),"")</f>
        <v/>
      </c>
      <c r="P4291">
        <f>IF(D4291="",P4290,P4290+1)</f>
        <v/>
      </c>
    </row>
    <row r="4292">
      <c r="A4292">
        <f>IF(P4292=P4291,0,P4292)</f>
        <v/>
      </c>
      <c r="B4292" s="41">
        <f>IF($M4292&gt;300,"",IF(OR(INDEX(Bemenet!$E$2:$E$301,$M4292)="",INDEX(Bemenet!$F$2:$F$301,$M4292)=""),"",MAX(INDEX(Bemenet!$E$2:$E$301,$M4292),INDEX(Szabalyok!$A:$A,$N4292))))</f>
        <v/>
      </c>
      <c r="C4292" s="41">
        <f>IF($B4292="","",MIN(INDEX(Bemenet!$F$2:$F$301,$M4292),INDEX(Szabalyok!$B:$B,$N4292)))</f>
        <v/>
      </c>
      <c r="D4292" s="5">
        <f>IF(AND($B4292&lt;&gt;"",$C4292&lt;&gt;"",$B4292&lt;=$C4292),INDEX(Bemenet!$G$2:$G$301,$M4292),"")</f>
        <v/>
      </c>
      <c r="E4292" s="6">
        <f>IF(AND($B4292&lt;&gt;"",$C4292&lt;&gt;"",$B4292&lt;=$C4292),INDEX(Bemenet!$D$2:$D$301,$M4292),"")</f>
        <v/>
      </c>
      <c r="F4292" s="5">
        <f>IF(AND($B4292&lt;&gt;"",$C4292&lt;&gt;"",$B4292&lt;=$C4292),$C4292-$B4292+1,"")</f>
        <v/>
      </c>
      <c r="G4292" s="5">
        <f>IF($F4292="","",$F4292*$D4292)</f>
        <v/>
      </c>
      <c r="H4292" s="42">
        <f>IF($G4292="","",$O4292)</f>
        <v/>
      </c>
      <c r="I4292" s="5">
        <f>IF($G4292="","",$G4292*IF($H4292="",$O4292,$H4292)/100)</f>
        <v/>
      </c>
      <c r="J4292" s="5">
        <f>IF(OR($L4292="",NOT(COUNTIFS($L$2:$L4292,$L4292)=1)),"",SUMIFS($G:$G,$L:$L,$L4292))</f>
        <v/>
      </c>
      <c r="K4292" s="5">
        <f>IF(OR($L4292="",NOT(COUNTIFS($L$2:$L4292,$L4292)=1)),"",SUMIFS($I:$I,$L:$L,$L4292))</f>
        <v/>
      </c>
      <c r="L4292" s="6">
        <f>IF($B4292="","",YEAR($B4292))</f>
        <v/>
      </c>
      <c r="M4292" s="6">
        <f>INT((ROW()-2)/39)+1</f>
        <v/>
      </c>
      <c r="N4292" s="6">
        <f>MOD(ROW()-2,39)+2</f>
        <v/>
      </c>
      <c r="O4292" s="42">
        <f>IF(AND($B4292&lt;&gt;"",$C4292&lt;&gt;"",$B4292&lt;=$C4292),INDEX(Szabalyok!$C:$C,$N4292),"")</f>
        <v/>
      </c>
      <c r="P4292">
        <f>IF(D4292="",P4291,P4291+1)</f>
        <v/>
      </c>
    </row>
    <row r="4293">
      <c r="A4293">
        <f>IF(P4293=P4292,0,P4293)</f>
        <v/>
      </c>
      <c r="B4293" s="41">
        <f>IF($M4293&gt;300,"",IF(OR(INDEX(Bemenet!$E$2:$E$301,$M4293)="",INDEX(Bemenet!$F$2:$F$301,$M4293)=""),"",MAX(INDEX(Bemenet!$E$2:$E$301,$M4293),INDEX(Szabalyok!$A:$A,$N4293))))</f>
        <v/>
      </c>
      <c r="C4293" s="41">
        <f>IF($B4293="","",MIN(INDEX(Bemenet!$F$2:$F$301,$M4293),INDEX(Szabalyok!$B:$B,$N4293)))</f>
        <v/>
      </c>
      <c r="D4293" s="5">
        <f>IF(AND($B4293&lt;&gt;"",$C4293&lt;&gt;"",$B4293&lt;=$C4293),INDEX(Bemenet!$G$2:$G$301,$M4293),"")</f>
        <v/>
      </c>
      <c r="E4293" s="6">
        <f>IF(AND($B4293&lt;&gt;"",$C4293&lt;&gt;"",$B4293&lt;=$C4293),INDEX(Bemenet!$D$2:$D$301,$M4293),"")</f>
        <v/>
      </c>
      <c r="F4293" s="5">
        <f>IF(AND($B4293&lt;&gt;"",$C4293&lt;&gt;"",$B4293&lt;=$C4293),$C4293-$B4293+1,"")</f>
        <v/>
      </c>
      <c r="G4293" s="5">
        <f>IF($F4293="","",$F4293*$D4293)</f>
        <v/>
      </c>
      <c r="H4293" s="42">
        <f>IF($G4293="","",$O4293)</f>
        <v/>
      </c>
      <c r="I4293" s="5">
        <f>IF($G4293="","",$G4293*IF($H4293="",$O4293,$H4293)/100)</f>
        <v/>
      </c>
      <c r="J4293" s="5">
        <f>IF(OR($L4293="",NOT(COUNTIFS($L$2:$L4293,$L4293)=1)),"",SUMIFS($G:$G,$L:$L,$L4293))</f>
        <v/>
      </c>
      <c r="K4293" s="5">
        <f>IF(OR($L4293="",NOT(COUNTIFS($L$2:$L4293,$L4293)=1)),"",SUMIFS($I:$I,$L:$L,$L4293))</f>
        <v/>
      </c>
      <c r="L4293" s="6">
        <f>IF($B4293="","",YEAR($B4293))</f>
        <v/>
      </c>
      <c r="M4293" s="6">
        <f>INT((ROW()-2)/39)+1</f>
        <v/>
      </c>
      <c r="N4293" s="6">
        <f>MOD(ROW()-2,39)+2</f>
        <v/>
      </c>
      <c r="O4293" s="42">
        <f>IF(AND($B4293&lt;&gt;"",$C4293&lt;&gt;"",$B4293&lt;=$C4293),INDEX(Szabalyok!$C:$C,$N4293),"")</f>
        <v/>
      </c>
      <c r="P4293">
        <f>IF(D4293="",P4292,P4292+1)</f>
        <v/>
      </c>
    </row>
    <row r="4294">
      <c r="A4294">
        <f>IF(P4294=P4293,0,P4294)</f>
        <v/>
      </c>
      <c r="B4294" s="41">
        <f>IF($M4294&gt;300,"",IF(OR(INDEX(Bemenet!$E$2:$E$301,$M4294)="",INDEX(Bemenet!$F$2:$F$301,$M4294)=""),"",MAX(INDEX(Bemenet!$E$2:$E$301,$M4294),INDEX(Szabalyok!$A:$A,$N4294))))</f>
        <v/>
      </c>
      <c r="C4294" s="41">
        <f>IF($B4294="","",MIN(INDEX(Bemenet!$F$2:$F$301,$M4294),INDEX(Szabalyok!$B:$B,$N4294)))</f>
        <v/>
      </c>
      <c r="D4294" s="5">
        <f>IF(AND($B4294&lt;&gt;"",$C4294&lt;&gt;"",$B4294&lt;=$C4294),INDEX(Bemenet!$G$2:$G$301,$M4294),"")</f>
        <v/>
      </c>
      <c r="E4294" s="6">
        <f>IF(AND($B4294&lt;&gt;"",$C4294&lt;&gt;"",$B4294&lt;=$C4294),INDEX(Bemenet!$D$2:$D$301,$M4294),"")</f>
        <v/>
      </c>
      <c r="F4294" s="5">
        <f>IF(AND($B4294&lt;&gt;"",$C4294&lt;&gt;"",$B4294&lt;=$C4294),$C4294-$B4294+1,"")</f>
        <v/>
      </c>
      <c r="G4294" s="5">
        <f>IF($F4294="","",$F4294*$D4294)</f>
        <v/>
      </c>
      <c r="H4294" s="42">
        <f>IF($G4294="","",$O4294)</f>
        <v/>
      </c>
      <c r="I4294" s="5">
        <f>IF($G4294="","",$G4294*IF($H4294="",$O4294,$H4294)/100)</f>
        <v/>
      </c>
      <c r="J4294" s="5">
        <f>IF(OR($L4294="",NOT(COUNTIFS($L$2:$L4294,$L4294)=1)),"",SUMIFS($G:$G,$L:$L,$L4294))</f>
        <v/>
      </c>
      <c r="K4294" s="5">
        <f>IF(OR($L4294="",NOT(COUNTIFS($L$2:$L4294,$L4294)=1)),"",SUMIFS($I:$I,$L:$L,$L4294))</f>
        <v/>
      </c>
      <c r="L4294" s="6">
        <f>IF($B4294="","",YEAR($B4294))</f>
        <v/>
      </c>
      <c r="M4294" s="6">
        <f>INT((ROW()-2)/39)+1</f>
        <v/>
      </c>
      <c r="N4294" s="6">
        <f>MOD(ROW()-2,39)+2</f>
        <v/>
      </c>
      <c r="O4294" s="42">
        <f>IF(AND($B4294&lt;&gt;"",$C4294&lt;&gt;"",$B4294&lt;=$C4294),INDEX(Szabalyok!$C:$C,$N4294),"")</f>
        <v/>
      </c>
      <c r="P4294">
        <f>IF(D4294="",P4293,P4293+1)</f>
        <v/>
      </c>
    </row>
    <row r="4295">
      <c r="A4295">
        <f>IF(P4295=P4294,0,P4295)</f>
        <v/>
      </c>
      <c r="B4295" s="41">
        <f>IF($M4295&gt;300,"",IF(OR(INDEX(Bemenet!$E$2:$E$301,$M4295)="",INDEX(Bemenet!$F$2:$F$301,$M4295)=""),"",MAX(INDEX(Bemenet!$E$2:$E$301,$M4295),INDEX(Szabalyok!$A:$A,$N4295))))</f>
        <v/>
      </c>
      <c r="C4295" s="41">
        <f>IF($B4295="","",MIN(INDEX(Bemenet!$F$2:$F$301,$M4295),INDEX(Szabalyok!$B:$B,$N4295)))</f>
        <v/>
      </c>
      <c r="D4295" s="5">
        <f>IF(AND($B4295&lt;&gt;"",$C4295&lt;&gt;"",$B4295&lt;=$C4295),INDEX(Bemenet!$G$2:$G$301,$M4295),"")</f>
        <v/>
      </c>
      <c r="E4295" s="6">
        <f>IF(AND($B4295&lt;&gt;"",$C4295&lt;&gt;"",$B4295&lt;=$C4295),INDEX(Bemenet!$D$2:$D$301,$M4295),"")</f>
        <v/>
      </c>
      <c r="F4295" s="5">
        <f>IF(AND($B4295&lt;&gt;"",$C4295&lt;&gt;"",$B4295&lt;=$C4295),$C4295-$B4295+1,"")</f>
        <v/>
      </c>
      <c r="G4295" s="5">
        <f>IF($F4295="","",$F4295*$D4295)</f>
        <v/>
      </c>
      <c r="H4295" s="42">
        <f>IF($G4295="","",$O4295)</f>
        <v/>
      </c>
      <c r="I4295" s="5">
        <f>IF($G4295="","",$G4295*IF($H4295="",$O4295,$H4295)/100)</f>
        <v/>
      </c>
      <c r="J4295" s="5">
        <f>IF(OR($L4295="",NOT(COUNTIFS($L$2:$L4295,$L4295)=1)),"",SUMIFS($G:$G,$L:$L,$L4295))</f>
        <v/>
      </c>
      <c r="K4295" s="5">
        <f>IF(OR($L4295="",NOT(COUNTIFS($L$2:$L4295,$L4295)=1)),"",SUMIFS($I:$I,$L:$L,$L4295))</f>
        <v/>
      </c>
      <c r="L4295" s="6">
        <f>IF($B4295="","",YEAR($B4295))</f>
        <v/>
      </c>
      <c r="M4295" s="6">
        <f>INT((ROW()-2)/39)+1</f>
        <v/>
      </c>
      <c r="N4295" s="6">
        <f>MOD(ROW()-2,39)+2</f>
        <v/>
      </c>
      <c r="O4295" s="42">
        <f>IF(AND($B4295&lt;&gt;"",$C4295&lt;&gt;"",$B4295&lt;=$C4295),INDEX(Szabalyok!$C:$C,$N4295),"")</f>
        <v/>
      </c>
      <c r="P4295">
        <f>IF(D4295="",P4294,P4294+1)</f>
        <v/>
      </c>
    </row>
    <row r="4296">
      <c r="A4296">
        <f>IF(P4296=P4295,0,P4296)</f>
        <v/>
      </c>
      <c r="B4296" s="41">
        <f>IF($M4296&gt;300,"",IF(OR(INDEX(Bemenet!$E$2:$E$301,$M4296)="",INDEX(Bemenet!$F$2:$F$301,$M4296)=""),"",MAX(INDEX(Bemenet!$E$2:$E$301,$M4296),INDEX(Szabalyok!$A:$A,$N4296))))</f>
        <v/>
      </c>
      <c r="C4296" s="41">
        <f>IF($B4296="","",MIN(INDEX(Bemenet!$F$2:$F$301,$M4296),INDEX(Szabalyok!$B:$B,$N4296)))</f>
        <v/>
      </c>
      <c r="D4296" s="5">
        <f>IF(AND($B4296&lt;&gt;"",$C4296&lt;&gt;"",$B4296&lt;=$C4296),INDEX(Bemenet!$G$2:$G$301,$M4296),"")</f>
        <v/>
      </c>
      <c r="E4296" s="6">
        <f>IF(AND($B4296&lt;&gt;"",$C4296&lt;&gt;"",$B4296&lt;=$C4296),INDEX(Bemenet!$D$2:$D$301,$M4296),"")</f>
        <v/>
      </c>
      <c r="F4296" s="5">
        <f>IF(AND($B4296&lt;&gt;"",$C4296&lt;&gt;"",$B4296&lt;=$C4296),$C4296-$B4296+1,"")</f>
        <v/>
      </c>
      <c r="G4296" s="5">
        <f>IF($F4296="","",$F4296*$D4296)</f>
        <v/>
      </c>
      <c r="H4296" s="42">
        <f>IF($G4296="","",$O4296)</f>
        <v/>
      </c>
      <c r="I4296" s="5">
        <f>IF($G4296="","",$G4296*IF($H4296="",$O4296,$H4296)/100)</f>
        <v/>
      </c>
      <c r="J4296" s="5">
        <f>IF(OR($L4296="",NOT(COUNTIFS($L$2:$L4296,$L4296)=1)),"",SUMIFS($G:$G,$L:$L,$L4296))</f>
        <v/>
      </c>
      <c r="K4296" s="5">
        <f>IF(OR($L4296="",NOT(COUNTIFS($L$2:$L4296,$L4296)=1)),"",SUMIFS($I:$I,$L:$L,$L4296))</f>
        <v/>
      </c>
      <c r="L4296" s="6">
        <f>IF($B4296="","",YEAR($B4296))</f>
        <v/>
      </c>
      <c r="M4296" s="6">
        <f>INT((ROW()-2)/39)+1</f>
        <v/>
      </c>
      <c r="N4296" s="6">
        <f>MOD(ROW()-2,39)+2</f>
        <v/>
      </c>
      <c r="O4296" s="42">
        <f>IF(AND($B4296&lt;&gt;"",$C4296&lt;&gt;"",$B4296&lt;=$C4296),INDEX(Szabalyok!$C:$C,$N4296),"")</f>
        <v/>
      </c>
      <c r="P4296">
        <f>IF(D4296="",P4295,P4295+1)</f>
        <v/>
      </c>
    </row>
    <row r="4297">
      <c r="A4297">
        <f>IF(P4297=P4296,0,P4297)</f>
        <v/>
      </c>
      <c r="B4297" s="41">
        <f>IF($M4297&gt;300,"",IF(OR(INDEX(Bemenet!$E$2:$E$301,$M4297)="",INDEX(Bemenet!$F$2:$F$301,$M4297)=""),"",MAX(INDEX(Bemenet!$E$2:$E$301,$M4297),INDEX(Szabalyok!$A:$A,$N4297))))</f>
        <v/>
      </c>
      <c r="C4297" s="41">
        <f>IF($B4297="","",MIN(INDEX(Bemenet!$F$2:$F$301,$M4297),INDEX(Szabalyok!$B:$B,$N4297)))</f>
        <v/>
      </c>
      <c r="D4297" s="5">
        <f>IF(AND($B4297&lt;&gt;"",$C4297&lt;&gt;"",$B4297&lt;=$C4297),INDEX(Bemenet!$G$2:$G$301,$M4297),"")</f>
        <v/>
      </c>
      <c r="E4297" s="6">
        <f>IF(AND($B4297&lt;&gt;"",$C4297&lt;&gt;"",$B4297&lt;=$C4297),INDEX(Bemenet!$D$2:$D$301,$M4297),"")</f>
        <v/>
      </c>
      <c r="F4297" s="5">
        <f>IF(AND($B4297&lt;&gt;"",$C4297&lt;&gt;"",$B4297&lt;=$C4297),$C4297-$B4297+1,"")</f>
        <v/>
      </c>
      <c r="G4297" s="5">
        <f>IF($F4297="","",$F4297*$D4297)</f>
        <v/>
      </c>
      <c r="H4297" s="42">
        <f>IF($G4297="","",$O4297)</f>
        <v/>
      </c>
      <c r="I4297" s="5">
        <f>IF($G4297="","",$G4297*IF($H4297="",$O4297,$H4297)/100)</f>
        <v/>
      </c>
      <c r="J4297" s="5">
        <f>IF(OR($L4297="",NOT(COUNTIFS($L$2:$L4297,$L4297)=1)),"",SUMIFS($G:$G,$L:$L,$L4297))</f>
        <v/>
      </c>
      <c r="K4297" s="5">
        <f>IF(OR($L4297="",NOT(COUNTIFS($L$2:$L4297,$L4297)=1)),"",SUMIFS($I:$I,$L:$L,$L4297))</f>
        <v/>
      </c>
      <c r="L4297" s="6">
        <f>IF($B4297="","",YEAR($B4297))</f>
        <v/>
      </c>
      <c r="M4297" s="6">
        <f>INT((ROW()-2)/39)+1</f>
        <v/>
      </c>
      <c r="N4297" s="6">
        <f>MOD(ROW()-2,39)+2</f>
        <v/>
      </c>
      <c r="O4297" s="42">
        <f>IF(AND($B4297&lt;&gt;"",$C4297&lt;&gt;"",$B4297&lt;=$C4297),INDEX(Szabalyok!$C:$C,$N4297),"")</f>
        <v/>
      </c>
      <c r="P4297">
        <f>IF(D4297="",P4296,P4296+1)</f>
        <v/>
      </c>
    </row>
    <row r="4298">
      <c r="A4298">
        <f>IF(P4298=P4297,0,P4298)</f>
        <v/>
      </c>
      <c r="B4298" s="41">
        <f>IF($M4298&gt;300,"",IF(OR(INDEX(Bemenet!$E$2:$E$301,$M4298)="",INDEX(Bemenet!$F$2:$F$301,$M4298)=""),"",MAX(INDEX(Bemenet!$E$2:$E$301,$M4298),INDEX(Szabalyok!$A:$A,$N4298))))</f>
        <v/>
      </c>
      <c r="C4298" s="41">
        <f>IF($B4298="","",MIN(INDEX(Bemenet!$F$2:$F$301,$M4298),INDEX(Szabalyok!$B:$B,$N4298)))</f>
        <v/>
      </c>
      <c r="D4298" s="5">
        <f>IF(AND($B4298&lt;&gt;"",$C4298&lt;&gt;"",$B4298&lt;=$C4298),INDEX(Bemenet!$G$2:$G$301,$M4298),"")</f>
        <v/>
      </c>
      <c r="E4298" s="6">
        <f>IF(AND($B4298&lt;&gt;"",$C4298&lt;&gt;"",$B4298&lt;=$C4298),INDEX(Bemenet!$D$2:$D$301,$M4298),"")</f>
        <v/>
      </c>
      <c r="F4298" s="5">
        <f>IF(AND($B4298&lt;&gt;"",$C4298&lt;&gt;"",$B4298&lt;=$C4298),$C4298-$B4298+1,"")</f>
        <v/>
      </c>
      <c r="G4298" s="5">
        <f>IF($F4298="","",$F4298*$D4298)</f>
        <v/>
      </c>
      <c r="H4298" s="42">
        <f>IF($G4298="","",$O4298)</f>
        <v/>
      </c>
      <c r="I4298" s="5">
        <f>IF($G4298="","",$G4298*IF($H4298="",$O4298,$H4298)/100)</f>
        <v/>
      </c>
      <c r="J4298" s="5">
        <f>IF(OR($L4298="",NOT(COUNTIFS($L$2:$L4298,$L4298)=1)),"",SUMIFS($G:$G,$L:$L,$L4298))</f>
        <v/>
      </c>
      <c r="K4298" s="5">
        <f>IF(OR($L4298="",NOT(COUNTIFS($L$2:$L4298,$L4298)=1)),"",SUMIFS($I:$I,$L:$L,$L4298))</f>
        <v/>
      </c>
      <c r="L4298" s="6">
        <f>IF($B4298="","",YEAR($B4298))</f>
        <v/>
      </c>
      <c r="M4298" s="6">
        <f>INT((ROW()-2)/39)+1</f>
        <v/>
      </c>
      <c r="N4298" s="6">
        <f>MOD(ROW()-2,39)+2</f>
        <v/>
      </c>
      <c r="O4298" s="42">
        <f>IF(AND($B4298&lt;&gt;"",$C4298&lt;&gt;"",$B4298&lt;=$C4298),INDEX(Szabalyok!$C:$C,$N4298),"")</f>
        <v/>
      </c>
      <c r="P4298">
        <f>IF(D4298="",P4297,P4297+1)</f>
        <v/>
      </c>
    </row>
    <row r="4299">
      <c r="A4299">
        <f>IF(P4299=P4298,0,P4299)</f>
        <v/>
      </c>
      <c r="B4299" s="41">
        <f>IF($M4299&gt;300,"",IF(OR(INDEX(Bemenet!$E$2:$E$301,$M4299)="",INDEX(Bemenet!$F$2:$F$301,$M4299)=""),"",MAX(INDEX(Bemenet!$E$2:$E$301,$M4299),INDEX(Szabalyok!$A:$A,$N4299))))</f>
        <v/>
      </c>
      <c r="C4299" s="41">
        <f>IF($B4299="","",MIN(INDEX(Bemenet!$F$2:$F$301,$M4299),INDEX(Szabalyok!$B:$B,$N4299)))</f>
        <v/>
      </c>
      <c r="D4299" s="5">
        <f>IF(AND($B4299&lt;&gt;"",$C4299&lt;&gt;"",$B4299&lt;=$C4299),INDEX(Bemenet!$G$2:$G$301,$M4299),"")</f>
        <v/>
      </c>
      <c r="E4299" s="6">
        <f>IF(AND($B4299&lt;&gt;"",$C4299&lt;&gt;"",$B4299&lt;=$C4299),INDEX(Bemenet!$D$2:$D$301,$M4299),"")</f>
        <v/>
      </c>
      <c r="F4299" s="5">
        <f>IF(AND($B4299&lt;&gt;"",$C4299&lt;&gt;"",$B4299&lt;=$C4299),$C4299-$B4299+1,"")</f>
        <v/>
      </c>
      <c r="G4299" s="5">
        <f>IF($F4299="","",$F4299*$D4299)</f>
        <v/>
      </c>
      <c r="H4299" s="42">
        <f>IF($G4299="","",$O4299)</f>
        <v/>
      </c>
      <c r="I4299" s="5">
        <f>IF($G4299="","",$G4299*IF($H4299="",$O4299,$H4299)/100)</f>
        <v/>
      </c>
      <c r="J4299" s="5">
        <f>IF(OR($L4299="",NOT(COUNTIFS($L$2:$L4299,$L4299)=1)),"",SUMIFS($G:$G,$L:$L,$L4299))</f>
        <v/>
      </c>
      <c r="K4299" s="5">
        <f>IF(OR($L4299="",NOT(COUNTIFS($L$2:$L4299,$L4299)=1)),"",SUMIFS($I:$I,$L:$L,$L4299))</f>
        <v/>
      </c>
      <c r="L4299" s="6">
        <f>IF($B4299="","",YEAR($B4299))</f>
        <v/>
      </c>
      <c r="M4299" s="6">
        <f>INT((ROW()-2)/39)+1</f>
        <v/>
      </c>
      <c r="N4299" s="6">
        <f>MOD(ROW()-2,39)+2</f>
        <v/>
      </c>
      <c r="O4299" s="42">
        <f>IF(AND($B4299&lt;&gt;"",$C4299&lt;&gt;"",$B4299&lt;=$C4299),INDEX(Szabalyok!$C:$C,$N4299),"")</f>
        <v/>
      </c>
      <c r="P4299">
        <f>IF(D4299="",P4298,P4298+1)</f>
        <v/>
      </c>
    </row>
    <row r="4300">
      <c r="A4300">
        <f>IF(P4300=P4299,0,P4300)</f>
        <v/>
      </c>
      <c r="B4300" s="41">
        <f>IF($M4300&gt;300,"",IF(OR(INDEX(Bemenet!$E$2:$E$301,$M4300)="",INDEX(Bemenet!$F$2:$F$301,$M4300)=""),"",MAX(INDEX(Bemenet!$E$2:$E$301,$M4300),INDEX(Szabalyok!$A:$A,$N4300))))</f>
        <v/>
      </c>
      <c r="C4300" s="41">
        <f>IF($B4300="","",MIN(INDEX(Bemenet!$F$2:$F$301,$M4300),INDEX(Szabalyok!$B:$B,$N4300)))</f>
        <v/>
      </c>
      <c r="D4300" s="5">
        <f>IF(AND($B4300&lt;&gt;"",$C4300&lt;&gt;"",$B4300&lt;=$C4300),INDEX(Bemenet!$G$2:$G$301,$M4300),"")</f>
        <v/>
      </c>
      <c r="E4300" s="6">
        <f>IF(AND($B4300&lt;&gt;"",$C4300&lt;&gt;"",$B4300&lt;=$C4300),INDEX(Bemenet!$D$2:$D$301,$M4300),"")</f>
        <v/>
      </c>
      <c r="F4300" s="5">
        <f>IF(AND($B4300&lt;&gt;"",$C4300&lt;&gt;"",$B4300&lt;=$C4300),$C4300-$B4300+1,"")</f>
        <v/>
      </c>
      <c r="G4300" s="5">
        <f>IF($F4300="","",$F4300*$D4300)</f>
        <v/>
      </c>
      <c r="H4300" s="42">
        <f>IF($G4300="","",$O4300)</f>
        <v/>
      </c>
      <c r="I4300" s="5">
        <f>IF($G4300="","",$G4300*IF($H4300="",$O4300,$H4300)/100)</f>
        <v/>
      </c>
      <c r="J4300" s="5">
        <f>IF(OR($L4300="",NOT(COUNTIFS($L$2:$L4300,$L4300)=1)),"",SUMIFS($G:$G,$L:$L,$L4300))</f>
        <v/>
      </c>
      <c r="K4300" s="5">
        <f>IF(OR($L4300="",NOT(COUNTIFS($L$2:$L4300,$L4300)=1)),"",SUMIFS($I:$I,$L:$L,$L4300))</f>
        <v/>
      </c>
      <c r="L4300" s="6">
        <f>IF($B4300="","",YEAR($B4300))</f>
        <v/>
      </c>
      <c r="M4300" s="6">
        <f>INT((ROW()-2)/39)+1</f>
        <v/>
      </c>
      <c r="N4300" s="6">
        <f>MOD(ROW()-2,39)+2</f>
        <v/>
      </c>
      <c r="O4300" s="42">
        <f>IF(AND($B4300&lt;&gt;"",$C4300&lt;&gt;"",$B4300&lt;=$C4300),INDEX(Szabalyok!$C:$C,$N4300),"")</f>
        <v/>
      </c>
      <c r="P4300">
        <f>IF(D4300="",P4299,P4299+1)</f>
        <v/>
      </c>
    </row>
    <row r="4301">
      <c r="A4301">
        <f>IF(P4301=P4300,0,P4301)</f>
        <v/>
      </c>
      <c r="B4301" s="41">
        <f>IF($M4301&gt;300,"",IF(OR(INDEX(Bemenet!$E$2:$E$301,$M4301)="",INDEX(Bemenet!$F$2:$F$301,$M4301)=""),"",MAX(INDEX(Bemenet!$E$2:$E$301,$M4301),INDEX(Szabalyok!$A:$A,$N4301))))</f>
        <v/>
      </c>
      <c r="C4301" s="41">
        <f>IF($B4301="","",MIN(INDEX(Bemenet!$F$2:$F$301,$M4301),INDEX(Szabalyok!$B:$B,$N4301)))</f>
        <v/>
      </c>
      <c r="D4301" s="5">
        <f>IF(AND($B4301&lt;&gt;"",$C4301&lt;&gt;"",$B4301&lt;=$C4301),INDEX(Bemenet!$G$2:$G$301,$M4301),"")</f>
        <v/>
      </c>
      <c r="E4301" s="6">
        <f>IF(AND($B4301&lt;&gt;"",$C4301&lt;&gt;"",$B4301&lt;=$C4301),INDEX(Bemenet!$D$2:$D$301,$M4301),"")</f>
        <v/>
      </c>
      <c r="F4301" s="5">
        <f>IF(AND($B4301&lt;&gt;"",$C4301&lt;&gt;"",$B4301&lt;=$C4301),$C4301-$B4301+1,"")</f>
        <v/>
      </c>
      <c r="G4301" s="5">
        <f>IF($F4301="","",$F4301*$D4301)</f>
        <v/>
      </c>
      <c r="H4301" s="42">
        <f>IF($G4301="","",$O4301)</f>
        <v/>
      </c>
      <c r="I4301" s="5">
        <f>IF($G4301="","",$G4301*IF($H4301="",$O4301,$H4301)/100)</f>
        <v/>
      </c>
      <c r="J4301" s="5">
        <f>IF(OR($L4301="",NOT(COUNTIFS($L$2:$L4301,$L4301)=1)),"",SUMIFS($G:$G,$L:$L,$L4301))</f>
        <v/>
      </c>
      <c r="K4301" s="5">
        <f>IF(OR($L4301="",NOT(COUNTIFS($L$2:$L4301,$L4301)=1)),"",SUMIFS($I:$I,$L:$L,$L4301))</f>
        <v/>
      </c>
      <c r="L4301" s="6">
        <f>IF($B4301="","",YEAR($B4301))</f>
        <v/>
      </c>
      <c r="M4301" s="6">
        <f>INT((ROW()-2)/39)+1</f>
        <v/>
      </c>
      <c r="N4301" s="6">
        <f>MOD(ROW()-2,39)+2</f>
        <v/>
      </c>
      <c r="O4301" s="42">
        <f>IF(AND($B4301&lt;&gt;"",$C4301&lt;&gt;"",$B4301&lt;=$C4301),INDEX(Szabalyok!$C:$C,$N4301),"")</f>
        <v/>
      </c>
      <c r="P4301">
        <f>IF(D4301="",P4300,P4300+1)</f>
        <v/>
      </c>
    </row>
    <row r="4302">
      <c r="A4302">
        <f>IF(P4302=P4301,0,P4302)</f>
        <v/>
      </c>
      <c r="B4302" s="41">
        <f>IF($M4302&gt;300,"",IF(OR(INDEX(Bemenet!$E$2:$E$301,$M4302)="",INDEX(Bemenet!$F$2:$F$301,$M4302)=""),"",MAX(INDEX(Bemenet!$E$2:$E$301,$M4302),INDEX(Szabalyok!$A:$A,$N4302))))</f>
        <v/>
      </c>
      <c r="C4302" s="41">
        <f>IF($B4302="","",MIN(INDEX(Bemenet!$F$2:$F$301,$M4302),INDEX(Szabalyok!$B:$B,$N4302)))</f>
        <v/>
      </c>
      <c r="D4302" s="5">
        <f>IF(AND($B4302&lt;&gt;"",$C4302&lt;&gt;"",$B4302&lt;=$C4302),INDEX(Bemenet!$G$2:$G$301,$M4302),"")</f>
        <v/>
      </c>
      <c r="E4302" s="6">
        <f>IF(AND($B4302&lt;&gt;"",$C4302&lt;&gt;"",$B4302&lt;=$C4302),INDEX(Bemenet!$D$2:$D$301,$M4302),"")</f>
        <v/>
      </c>
      <c r="F4302" s="5">
        <f>IF(AND($B4302&lt;&gt;"",$C4302&lt;&gt;"",$B4302&lt;=$C4302),$C4302-$B4302+1,"")</f>
        <v/>
      </c>
      <c r="G4302" s="5">
        <f>IF($F4302="","",$F4302*$D4302)</f>
        <v/>
      </c>
      <c r="H4302" s="42">
        <f>IF($G4302="","",$O4302)</f>
        <v/>
      </c>
      <c r="I4302" s="5">
        <f>IF($G4302="","",$G4302*IF($H4302="",$O4302,$H4302)/100)</f>
        <v/>
      </c>
      <c r="J4302" s="5">
        <f>IF(OR($L4302="",NOT(COUNTIFS($L$2:$L4302,$L4302)=1)),"",SUMIFS($G:$G,$L:$L,$L4302))</f>
        <v/>
      </c>
      <c r="K4302" s="5">
        <f>IF(OR($L4302="",NOT(COUNTIFS($L$2:$L4302,$L4302)=1)),"",SUMIFS($I:$I,$L:$L,$L4302))</f>
        <v/>
      </c>
      <c r="L4302" s="6">
        <f>IF($B4302="","",YEAR($B4302))</f>
        <v/>
      </c>
      <c r="M4302" s="6">
        <f>INT((ROW()-2)/39)+1</f>
        <v/>
      </c>
      <c r="N4302" s="6">
        <f>MOD(ROW()-2,39)+2</f>
        <v/>
      </c>
      <c r="O4302" s="42">
        <f>IF(AND($B4302&lt;&gt;"",$C4302&lt;&gt;"",$B4302&lt;=$C4302),INDEX(Szabalyok!$C:$C,$N4302),"")</f>
        <v/>
      </c>
      <c r="P4302">
        <f>IF(D4302="",P4301,P4301+1)</f>
        <v/>
      </c>
    </row>
    <row r="4303">
      <c r="A4303">
        <f>IF(P4303=P4302,0,P4303)</f>
        <v/>
      </c>
      <c r="B4303" s="41">
        <f>IF($M4303&gt;300,"",IF(OR(INDEX(Bemenet!$E$2:$E$301,$M4303)="",INDEX(Bemenet!$F$2:$F$301,$M4303)=""),"",MAX(INDEX(Bemenet!$E$2:$E$301,$M4303),INDEX(Szabalyok!$A:$A,$N4303))))</f>
        <v/>
      </c>
      <c r="C4303" s="41">
        <f>IF($B4303="","",MIN(INDEX(Bemenet!$F$2:$F$301,$M4303),INDEX(Szabalyok!$B:$B,$N4303)))</f>
        <v/>
      </c>
      <c r="D4303" s="5">
        <f>IF(AND($B4303&lt;&gt;"",$C4303&lt;&gt;"",$B4303&lt;=$C4303),INDEX(Bemenet!$G$2:$G$301,$M4303),"")</f>
        <v/>
      </c>
      <c r="E4303" s="6">
        <f>IF(AND($B4303&lt;&gt;"",$C4303&lt;&gt;"",$B4303&lt;=$C4303),INDEX(Bemenet!$D$2:$D$301,$M4303),"")</f>
        <v/>
      </c>
      <c r="F4303" s="5">
        <f>IF(AND($B4303&lt;&gt;"",$C4303&lt;&gt;"",$B4303&lt;=$C4303),$C4303-$B4303+1,"")</f>
        <v/>
      </c>
      <c r="G4303" s="5">
        <f>IF($F4303="","",$F4303*$D4303)</f>
        <v/>
      </c>
      <c r="H4303" s="42">
        <f>IF($G4303="","",$O4303)</f>
        <v/>
      </c>
      <c r="I4303" s="5">
        <f>IF($G4303="","",$G4303*IF($H4303="",$O4303,$H4303)/100)</f>
        <v/>
      </c>
      <c r="J4303" s="5">
        <f>IF(OR($L4303="",NOT(COUNTIFS($L$2:$L4303,$L4303)=1)),"",SUMIFS($G:$G,$L:$L,$L4303))</f>
        <v/>
      </c>
      <c r="K4303" s="5">
        <f>IF(OR($L4303="",NOT(COUNTIFS($L$2:$L4303,$L4303)=1)),"",SUMIFS($I:$I,$L:$L,$L4303))</f>
        <v/>
      </c>
      <c r="L4303" s="6">
        <f>IF($B4303="","",YEAR($B4303))</f>
        <v/>
      </c>
      <c r="M4303" s="6">
        <f>INT((ROW()-2)/39)+1</f>
        <v/>
      </c>
      <c r="N4303" s="6">
        <f>MOD(ROW()-2,39)+2</f>
        <v/>
      </c>
      <c r="O4303" s="42">
        <f>IF(AND($B4303&lt;&gt;"",$C4303&lt;&gt;"",$B4303&lt;=$C4303),INDEX(Szabalyok!$C:$C,$N4303),"")</f>
        <v/>
      </c>
      <c r="P4303">
        <f>IF(D4303="",P4302,P4302+1)</f>
        <v/>
      </c>
    </row>
    <row r="4304">
      <c r="A4304">
        <f>IF(P4304=P4303,0,P4304)</f>
        <v/>
      </c>
      <c r="B4304" s="41">
        <f>IF($M4304&gt;300,"",IF(OR(INDEX(Bemenet!$E$2:$E$301,$M4304)="",INDEX(Bemenet!$F$2:$F$301,$M4304)=""),"",MAX(INDEX(Bemenet!$E$2:$E$301,$M4304),INDEX(Szabalyok!$A:$A,$N4304))))</f>
        <v/>
      </c>
      <c r="C4304" s="41">
        <f>IF($B4304="","",MIN(INDEX(Bemenet!$F$2:$F$301,$M4304),INDEX(Szabalyok!$B:$B,$N4304)))</f>
        <v/>
      </c>
      <c r="D4304" s="5">
        <f>IF(AND($B4304&lt;&gt;"",$C4304&lt;&gt;"",$B4304&lt;=$C4304),INDEX(Bemenet!$G$2:$G$301,$M4304),"")</f>
        <v/>
      </c>
      <c r="E4304" s="6">
        <f>IF(AND($B4304&lt;&gt;"",$C4304&lt;&gt;"",$B4304&lt;=$C4304),INDEX(Bemenet!$D$2:$D$301,$M4304),"")</f>
        <v/>
      </c>
      <c r="F4304" s="5">
        <f>IF(AND($B4304&lt;&gt;"",$C4304&lt;&gt;"",$B4304&lt;=$C4304),$C4304-$B4304+1,"")</f>
        <v/>
      </c>
      <c r="G4304" s="5">
        <f>IF($F4304="","",$F4304*$D4304)</f>
        <v/>
      </c>
      <c r="H4304" s="42">
        <f>IF($G4304="","",$O4304)</f>
        <v/>
      </c>
      <c r="I4304" s="5">
        <f>IF($G4304="","",$G4304*IF($H4304="",$O4304,$H4304)/100)</f>
        <v/>
      </c>
      <c r="J4304" s="5">
        <f>IF(OR($L4304="",NOT(COUNTIFS($L$2:$L4304,$L4304)=1)),"",SUMIFS($G:$G,$L:$L,$L4304))</f>
        <v/>
      </c>
      <c r="K4304" s="5">
        <f>IF(OR($L4304="",NOT(COUNTIFS($L$2:$L4304,$L4304)=1)),"",SUMIFS($I:$I,$L:$L,$L4304))</f>
        <v/>
      </c>
      <c r="L4304" s="6">
        <f>IF($B4304="","",YEAR($B4304))</f>
        <v/>
      </c>
      <c r="M4304" s="6">
        <f>INT((ROW()-2)/39)+1</f>
        <v/>
      </c>
      <c r="N4304" s="6">
        <f>MOD(ROW()-2,39)+2</f>
        <v/>
      </c>
      <c r="O4304" s="42">
        <f>IF(AND($B4304&lt;&gt;"",$C4304&lt;&gt;"",$B4304&lt;=$C4304),INDEX(Szabalyok!$C:$C,$N4304),"")</f>
        <v/>
      </c>
      <c r="P4304">
        <f>IF(D4304="",P4303,P4303+1)</f>
        <v/>
      </c>
    </row>
    <row r="4305">
      <c r="A4305">
        <f>IF(P4305=P4304,0,P4305)</f>
        <v/>
      </c>
      <c r="B4305" s="41">
        <f>IF($M4305&gt;300,"",IF(OR(INDEX(Bemenet!$E$2:$E$301,$M4305)="",INDEX(Bemenet!$F$2:$F$301,$M4305)=""),"",MAX(INDEX(Bemenet!$E$2:$E$301,$M4305),INDEX(Szabalyok!$A:$A,$N4305))))</f>
        <v/>
      </c>
      <c r="C4305" s="41">
        <f>IF($B4305="","",MIN(INDEX(Bemenet!$F$2:$F$301,$M4305),INDEX(Szabalyok!$B:$B,$N4305)))</f>
        <v/>
      </c>
      <c r="D4305" s="5">
        <f>IF(AND($B4305&lt;&gt;"",$C4305&lt;&gt;"",$B4305&lt;=$C4305),INDEX(Bemenet!$G$2:$G$301,$M4305),"")</f>
        <v/>
      </c>
      <c r="E4305" s="6">
        <f>IF(AND($B4305&lt;&gt;"",$C4305&lt;&gt;"",$B4305&lt;=$C4305),INDEX(Bemenet!$D$2:$D$301,$M4305),"")</f>
        <v/>
      </c>
      <c r="F4305" s="5">
        <f>IF(AND($B4305&lt;&gt;"",$C4305&lt;&gt;"",$B4305&lt;=$C4305),$C4305-$B4305+1,"")</f>
        <v/>
      </c>
      <c r="G4305" s="5">
        <f>IF($F4305="","",$F4305*$D4305)</f>
        <v/>
      </c>
      <c r="H4305" s="42">
        <f>IF($G4305="","",$O4305)</f>
        <v/>
      </c>
      <c r="I4305" s="5">
        <f>IF($G4305="","",$G4305*IF($H4305="",$O4305,$H4305)/100)</f>
        <v/>
      </c>
      <c r="J4305" s="5">
        <f>IF(OR($L4305="",NOT(COUNTIFS($L$2:$L4305,$L4305)=1)),"",SUMIFS($G:$G,$L:$L,$L4305))</f>
        <v/>
      </c>
      <c r="K4305" s="5">
        <f>IF(OR($L4305="",NOT(COUNTIFS($L$2:$L4305,$L4305)=1)),"",SUMIFS($I:$I,$L:$L,$L4305))</f>
        <v/>
      </c>
      <c r="L4305" s="6">
        <f>IF($B4305="","",YEAR($B4305))</f>
        <v/>
      </c>
      <c r="M4305" s="6">
        <f>INT((ROW()-2)/39)+1</f>
        <v/>
      </c>
      <c r="N4305" s="6">
        <f>MOD(ROW()-2,39)+2</f>
        <v/>
      </c>
      <c r="O4305" s="42">
        <f>IF(AND($B4305&lt;&gt;"",$C4305&lt;&gt;"",$B4305&lt;=$C4305),INDEX(Szabalyok!$C:$C,$N4305),"")</f>
        <v/>
      </c>
      <c r="P4305">
        <f>IF(D4305="",P4304,P4304+1)</f>
        <v/>
      </c>
    </row>
    <row r="4306">
      <c r="A4306">
        <f>IF(P4306=P4305,0,P4306)</f>
        <v/>
      </c>
      <c r="B4306" s="41">
        <f>IF($M4306&gt;300,"",IF(OR(INDEX(Bemenet!$E$2:$E$301,$M4306)="",INDEX(Bemenet!$F$2:$F$301,$M4306)=""),"",MAX(INDEX(Bemenet!$E$2:$E$301,$M4306),INDEX(Szabalyok!$A:$A,$N4306))))</f>
        <v/>
      </c>
      <c r="C4306" s="41">
        <f>IF($B4306="","",MIN(INDEX(Bemenet!$F$2:$F$301,$M4306),INDEX(Szabalyok!$B:$B,$N4306)))</f>
        <v/>
      </c>
      <c r="D4306" s="5">
        <f>IF(AND($B4306&lt;&gt;"",$C4306&lt;&gt;"",$B4306&lt;=$C4306),INDEX(Bemenet!$G$2:$G$301,$M4306),"")</f>
        <v/>
      </c>
      <c r="E4306" s="6">
        <f>IF(AND($B4306&lt;&gt;"",$C4306&lt;&gt;"",$B4306&lt;=$C4306),INDEX(Bemenet!$D$2:$D$301,$M4306),"")</f>
        <v/>
      </c>
      <c r="F4306" s="5">
        <f>IF(AND($B4306&lt;&gt;"",$C4306&lt;&gt;"",$B4306&lt;=$C4306),$C4306-$B4306+1,"")</f>
        <v/>
      </c>
      <c r="G4306" s="5">
        <f>IF($F4306="","",$F4306*$D4306)</f>
        <v/>
      </c>
      <c r="H4306" s="42">
        <f>IF($G4306="","",$O4306)</f>
        <v/>
      </c>
      <c r="I4306" s="5">
        <f>IF($G4306="","",$G4306*IF($H4306="",$O4306,$H4306)/100)</f>
        <v/>
      </c>
      <c r="J4306" s="5">
        <f>IF(OR($L4306="",NOT(COUNTIFS($L$2:$L4306,$L4306)=1)),"",SUMIFS($G:$G,$L:$L,$L4306))</f>
        <v/>
      </c>
      <c r="K4306" s="5">
        <f>IF(OR($L4306="",NOT(COUNTIFS($L$2:$L4306,$L4306)=1)),"",SUMIFS($I:$I,$L:$L,$L4306))</f>
        <v/>
      </c>
      <c r="L4306" s="6">
        <f>IF($B4306="","",YEAR($B4306))</f>
        <v/>
      </c>
      <c r="M4306" s="6">
        <f>INT((ROW()-2)/39)+1</f>
        <v/>
      </c>
      <c r="N4306" s="6">
        <f>MOD(ROW()-2,39)+2</f>
        <v/>
      </c>
      <c r="O4306" s="42">
        <f>IF(AND($B4306&lt;&gt;"",$C4306&lt;&gt;"",$B4306&lt;=$C4306),INDEX(Szabalyok!$C:$C,$N4306),"")</f>
        <v/>
      </c>
      <c r="P4306">
        <f>IF(D4306="",P4305,P4305+1)</f>
        <v/>
      </c>
    </row>
    <row r="4307">
      <c r="A4307">
        <f>IF(P4307=P4306,0,P4307)</f>
        <v/>
      </c>
      <c r="B4307" s="41">
        <f>IF($M4307&gt;300,"",IF(OR(INDEX(Bemenet!$E$2:$E$301,$M4307)="",INDEX(Bemenet!$F$2:$F$301,$M4307)=""),"",MAX(INDEX(Bemenet!$E$2:$E$301,$M4307),INDEX(Szabalyok!$A:$A,$N4307))))</f>
        <v/>
      </c>
      <c r="C4307" s="41">
        <f>IF($B4307="","",MIN(INDEX(Bemenet!$F$2:$F$301,$M4307),INDEX(Szabalyok!$B:$B,$N4307)))</f>
        <v/>
      </c>
      <c r="D4307" s="5">
        <f>IF(AND($B4307&lt;&gt;"",$C4307&lt;&gt;"",$B4307&lt;=$C4307),INDEX(Bemenet!$G$2:$G$301,$M4307),"")</f>
        <v/>
      </c>
      <c r="E4307" s="6">
        <f>IF(AND($B4307&lt;&gt;"",$C4307&lt;&gt;"",$B4307&lt;=$C4307),INDEX(Bemenet!$D$2:$D$301,$M4307),"")</f>
        <v/>
      </c>
      <c r="F4307" s="5">
        <f>IF(AND($B4307&lt;&gt;"",$C4307&lt;&gt;"",$B4307&lt;=$C4307),$C4307-$B4307+1,"")</f>
        <v/>
      </c>
      <c r="G4307" s="5">
        <f>IF($F4307="","",$F4307*$D4307)</f>
        <v/>
      </c>
      <c r="H4307" s="42">
        <f>IF($G4307="","",$O4307)</f>
        <v/>
      </c>
      <c r="I4307" s="5">
        <f>IF($G4307="","",$G4307*IF($H4307="",$O4307,$H4307)/100)</f>
        <v/>
      </c>
      <c r="J4307" s="5">
        <f>IF(OR($L4307="",NOT(COUNTIFS($L$2:$L4307,$L4307)=1)),"",SUMIFS($G:$G,$L:$L,$L4307))</f>
        <v/>
      </c>
      <c r="K4307" s="5">
        <f>IF(OR($L4307="",NOT(COUNTIFS($L$2:$L4307,$L4307)=1)),"",SUMIFS($I:$I,$L:$L,$L4307))</f>
        <v/>
      </c>
      <c r="L4307" s="6">
        <f>IF($B4307="","",YEAR($B4307))</f>
        <v/>
      </c>
      <c r="M4307" s="6">
        <f>INT((ROW()-2)/39)+1</f>
        <v/>
      </c>
      <c r="N4307" s="6">
        <f>MOD(ROW()-2,39)+2</f>
        <v/>
      </c>
      <c r="O4307" s="42">
        <f>IF(AND($B4307&lt;&gt;"",$C4307&lt;&gt;"",$B4307&lt;=$C4307),INDEX(Szabalyok!$C:$C,$N4307),"")</f>
        <v/>
      </c>
      <c r="P4307">
        <f>IF(D4307="",P4306,P4306+1)</f>
        <v/>
      </c>
    </row>
    <row r="4308">
      <c r="A4308">
        <f>IF(P4308=P4307,0,P4308)</f>
        <v/>
      </c>
      <c r="B4308" s="41">
        <f>IF($M4308&gt;300,"",IF(OR(INDEX(Bemenet!$E$2:$E$301,$M4308)="",INDEX(Bemenet!$F$2:$F$301,$M4308)=""),"",MAX(INDEX(Bemenet!$E$2:$E$301,$M4308),INDEX(Szabalyok!$A:$A,$N4308))))</f>
        <v/>
      </c>
      <c r="C4308" s="41">
        <f>IF($B4308="","",MIN(INDEX(Bemenet!$F$2:$F$301,$M4308),INDEX(Szabalyok!$B:$B,$N4308)))</f>
        <v/>
      </c>
      <c r="D4308" s="5">
        <f>IF(AND($B4308&lt;&gt;"",$C4308&lt;&gt;"",$B4308&lt;=$C4308),INDEX(Bemenet!$G$2:$G$301,$M4308),"")</f>
        <v/>
      </c>
      <c r="E4308" s="6">
        <f>IF(AND($B4308&lt;&gt;"",$C4308&lt;&gt;"",$B4308&lt;=$C4308),INDEX(Bemenet!$D$2:$D$301,$M4308),"")</f>
        <v/>
      </c>
      <c r="F4308" s="5">
        <f>IF(AND($B4308&lt;&gt;"",$C4308&lt;&gt;"",$B4308&lt;=$C4308),$C4308-$B4308+1,"")</f>
        <v/>
      </c>
      <c r="G4308" s="5">
        <f>IF($F4308="","",$F4308*$D4308)</f>
        <v/>
      </c>
      <c r="H4308" s="42">
        <f>IF($G4308="","",$O4308)</f>
        <v/>
      </c>
      <c r="I4308" s="5">
        <f>IF($G4308="","",$G4308*IF($H4308="",$O4308,$H4308)/100)</f>
        <v/>
      </c>
      <c r="J4308" s="5">
        <f>IF(OR($L4308="",NOT(COUNTIFS($L$2:$L4308,$L4308)=1)),"",SUMIFS($G:$G,$L:$L,$L4308))</f>
        <v/>
      </c>
      <c r="K4308" s="5">
        <f>IF(OR($L4308="",NOT(COUNTIFS($L$2:$L4308,$L4308)=1)),"",SUMIFS($I:$I,$L:$L,$L4308))</f>
        <v/>
      </c>
      <c r="L4308" s="6">
        <f>IF($B4308="","",YEAR($B4308))</f>
        <v/>
      </c>
      <c r="M4308" s="6">
        <f>INT((ROW()-2)/39)+1</f>
        <v/>
      </c>
      <c r="N4308" s="6">
        <f>MOD(ROW()-2,39)+2</f>
        <v/>
      </c>
      <c r="O4308" s="42">
        <f>IF(AND($B4308&lt;&gt;"",$C4308&lt;&gt;"",$B4308&lt;=$C4308),INDEX(Szabalyok!$C:$C,$N4308),"")</f>
        <v/>
      </c>
      <c r="P4308">
        <f>IF(D4308="",P4307,P4307+1)</f>
        <v/>
      </c>
    </row>
    <row r="4309">
      <c r="A4309">
        <f>IF(P4309=P4308,0,P4309)</f>
        <v/>
      </c>
      <c r="B4309" s="41">
        <f>IF($M4309&gt;300,"",IF(OR(INDEX(Bemenet!$E$2:$E$301,$M4309)="",INDEX(Bemenet!$F$2:$F$301,$M4309)=""),"",MAX(INDEX(Bemenet!$E$2:$E$301,$M4309),INDEX(Szabalyok!$A:$A,$N4309))))</f>
        <v/>
      </c>
      <c r="C4309" s="41">
        <f>IF($B4309="","",MIN(INDEX(Bemenet!$F$2:$F$301,$M4309),INDEX(Szabalyok!$B:$B,$N4309)))</f>
        <v/>
      </c>
      <c r="D4309" s="5">
        <f>IF(AND($B4309&lt;&gt;"",$C4309&lt;&gt;"",$B4309&lt;=$C4309),INDEX(Bemenet!$G$2:$G$301,$M4309),"")</f>
        <v/>
      </c>
      <c r="E4309" s="6">
        <f>IF(AND($B4309&lt;&gt;"",$C4309&lt;&gt;"",$B4309&lt;=$C4309),INDEX(Bemenet!$D$2:$D$301,$M4309),"")</f>
        <v/>
      </c>
      <c r="F4309" s="5">
        <f>IF(AND($B4309&lt;&gt;"",$C4309&lt;&gt;"",$B4309&lt;=$C4309),$C4309-$B4309+1,"")</f>
        <v/>
      </c>
      <c r="G4309" s="5">
        <f>IF($F4309="","",$F4309*$D4309)</f>
        <v/>
      </c>
      <c r="H4309" s="42">
        <f>IF($G4309="","",$O4309)</f>
        <v/>
      </c>
      <c r="I4309" s="5">
        <f>IF($G4309="","",$G4309*IF($H4309="",$O4309,$H4309)/100)</f>
        <v/>
      </c>
      <c r="J4309" s="5">
        <f>IF(OR($L4309="",NOT(COUNTIFS($L$2:$L4309,$L4309)=1)),"",SUMIFS($G:$G,$L:$L,$L4309))</f>
        <v/>
      </c>
      <c r="K4309" s="5">
        <f>IF(OR($L4309="",NOT(COUNTIFS($L$2:$L4309,$L4309)=1)),"",SUMIFS($I:$I,$L:$L,$L4309))</f>
        <v/>
      </c>
      <c r="L4309" s="6">
        <f>IF($B4309="","",YEAR($B4309))</f>
        <v/>
      </c>
      <c r="M4309" s="6">
        <f>INT((ROW()-2)/39)+1</f>
        <v/>
      </c>
      <c r="N4309" s="6">
        <f>MOD(ROW()-2,39)+2</f>
        <v/>
      </c>
      <c r="O4309" s="42">
        <f>IF(AND($B4309&lt;&gt;"",$C4309&lt;&gt;"",$B4309&lt;=$C4309),INDEX(Szabalyok!$C:$C,$N4309),"")</f>
        <v/>
      </c>
      <c r="P4309">
        <f>IF(D4309="",P4308,P4308+1)</f>
        <v/>
      </c>
    </row>
    <row r="4310">
      <c r="A4310">
        <f>IF(P4310=P4309,0,P4310)</f>
        <v/>
      </c>
      <c r="B4310" s="41">
        <f>IF($M4310&gt;300,"",IF(OR(INDEX(Bemenet!$E$2:$E$301,$M4310)="",INDEX(Bemenet!$F$2:$F$301,$M4310)=""),"",MAX(INDEX(Bemenet!$E$2:$E$301,$M4310),INDEX(Szabalyok!$A:$A,$N4310))))</f>
        <v/>
      </c>
      <c r="C4310" s="41">
        <f>IF($B4310="","",MIN(INDEX(Bemenet!$F$2:$F$301,$M4310),INDEX(Szabalyok!$B:$B,$N4310)))</f>
        <v/>
      </c>
      <c r="D4310" s="5">
        <f>IF(AND($B4310&lt;&gt;"",$C4310&lt;&gt;"",$B4310&lt;=$C4310),INDEX(Bemenet!$G$2:$G$301,$M4310),"")</f>
        <v/>
      </c>
      <c r="E4310" s="6">
        <f>IF(AND($B4310&lt;&gt;"",$C4310&lt;&gt;"",$B4310&lt;=$C4310),INDEX(Bemenet!$D$2:$D$301,$M4310),"")</f>
        <v/>
      </c>
      <c r="F4310" s="5">
        <f>IF(AND($B4310&lt;&gt;"",$C4310&lt;&gt;"",$B4310&lt;=$C4310),$C4310-$B4310+1,"")</f>
        <v/>
      </c>
      <c r="G4310" s="5">
        <f>IF($F4310="","",$F4310*$D4310)</f>
        <v/>
      </c>
      <c r="H4310" s="42">
        <f>IF($G4310="","",$O4310)</f>
        <v/>
      </c>
      <c r="I4310" s="5">
        <f>IF($G4310="","",$G4310*IF($H4310="",$O4310,$H4310)/100)</f>
        <v/>
      </c>
      <c r="J4310" s="5">
        <f>IF(OR($L4310="",NOT(COUNTIFS($L$2:$L4310,$L4310)=1)),"",SUMIFS($G:$G,$L:$L,$L4310))</f>
        <v/>
      </c>
      <c r="K4310" s="5">
        <f>IF(OR($L4310="",NOT(COUNTIFS($L$2:$L4310,$L4310)=1)),"",SUMIFS($I:$I,$L:$L,$L4310))</f>
        <v/>
      </c>
      <c r="L4310" s="6">
        <f>IF($B4310="","",YEAR($B4310))</f>
        <v/>
      </c>
      <c r="M4310" s="6">
        <f>INT((ROW()-2)/39)+1</f>
        <v/>
      </c>
      <c r="N4310" s="6">
        <f>MOD(ROW()-2,39)+2</f>
        <v/>
      </c>
      <c r="O4310" s="42">
        <f>IF(AND($B4310&lt;&gt;"",$C4310&lt;&gt;"",$B4310&lt;=$C4310),INDEX(Szabalyok!$C:$C,$N4310),"")</f>
        <v/>
      </c>
      <c r="P4310">
        <f>IF(D4310="",P4309,P4309+1)</f>
        <v/>
      </c>
    </row>
    <row r="4311">
      <c r="A4311">
        <f>IF(P4311=P4310,0,P4311)</f>
        <v/>
      </c>
      <c r="B4311" s="41">
        <f>IF($M4311&gt;300,"",IF(OR(INDEX(Bemenet!$E$2:$E$301,$M4311)="",INDEX(Bemenet!$F$2:$F$301,$M4311)=""),"",MAX(INDEX(Bemenet!$E$2:$E$301,$M4311),INDEX(Szabalyok!$A:$A,$N4311))))</f>
        <v/>
      </c>
      <c r="C4311" s="41">
        <f>IF($B4311="","",MIN(INDEX(Bemenet!$F$2:$F$301,$M4311),INDEX(Szabalyok!$B:$B,$N4311)))</f>
        <v/>
      </c>
      <c r="D4311" s="5">
        <f>IF(AND($B4311&lt;&gt;"",$C4311&lt;&gt;"",$B4311&lt;=$C4311),INDEX(Bemenet!$G$2:$G$301,$M4311),"")</f>
        <v/>
      </c>
      <c r="E4311" s="6">
        <f>IF(AND($B4311&lt;&gt;"",$C4311&lt;&gt;"",$B4311&lt;=$C4311),INDEX(Bemenet!$D$2:$D$301,$M4311),"")</f>
        <v/>
      </c>
      <c r="F4311" s="5">
        <f>IF(AND($B4311&lt;&gt;"",$C4311&lt;&gt;"",$B4311&lt;=$C4311),$C4311-$B4311+1,"")</f>
        <v/>
      </c>
      <c r="G4311" s="5">
        <f>IF($F4311="","",$F4311*$D4311)</f>
        <v/>
      </c>
      <c r="H4311" s="42">
        <f>IF($G4311="","",$O4311)</f>
        <v/>
      </c>
      <c r="I4311" s="5">
        <f>IF($G4311="","",$G4311*IF($H4311="",$O4311,$H4311)/100)</f>
        <v/>
      </c>
      <c r="J4311" s="5">
        <f>IF(OR($L4311="",NOT(COUNTIFS($L$2:$L4311,$L4311)=1)),"",SUMIFS($G:$G,$L:$L,$L4311))</f>
        <v/>
      </c>
      <c r="K4311" s="5">
        <f>IF(OR($L4311="",NOT(COUNTIFS($L$2:$L4311,$L4311)=1)),"",SUMIFS($I:$I,$L:$L,$L4311))</f>
        <v/>
      </c>
      <c r="L4311" s="6">
        <f>IF($B4311="","",YEAR($B4311))</f>
        <v/>
      </c>
      <c r="M4311" s="6">
        <f>INT((ROW()-2)/39)+1</f>
        <v/>
      </c>
      <c r="N4311" s="6">
        <f>MOD(ROW()-2,39)+2</f>
        <v/>
      </c>
      <c r="O4311" s="42">
        <f>IF(AND($B4311&lt;&gt;"",$C4311&lt;&gt;"",$B4311&lt;=$C4311),INDEX(Szabalyok!$C:$C,$N4311),"")</f>
        <v/>
      </c>
      <c r="P4311">
        <f>IF(D4311="",P4310,P4310+1)</f>
        <v/>
      </c>
    </row>
    <row r="4312">
      <c r="A4312">
        <f>IF(P4312=P4311,0,P4312)</f>
        <v/>
      </c>
      <c r="B4312" s="41">
        <f>IF($M4312&gt;300,"",IF(OR(INDEX(Bemenet!$E$2:$E$301,$M4312)="",INDEX(Bemenet!$F$2:$F$301,$M4312)=""),"",MAX(INDEX(Bemenet!$E$2:$E$301,$M4312),INDEX(Szabalyok!$A:$A,$N4312))))</f>
        <v/>
      </c>
      <c r="C4312" s="41">
        <f>IF($B4312="","",MIN(INDEX(Bemenet!$F$2:$F$301,$M4312),INDEX(Szabalyok!$B:$B,$N4312)))</f>
        <v/>
      </c>
      <c r="D4312" s="5">
        <f>IF(AND($B4312&lt;&gt;"",$C4312&lt;&gt;"",$B4312&lt;=$C4312),INDEX(Bemenet!$G$2:$G$301,$M4312),"")</f>
        <v/>
      </c>
      <c r="E4312" s="6">
        <f>IF(AND($B4312&lt;&gt;"",$C4312&lt;&gt;"",$B4312&lt;=$C4312),INDEX(Bemenet!$D$2:$D$301,$M4312),"")</f>
        <v/>
      </c>
      <c r="F4312" s="5">
        <f>IF(AND($B4312&lt;&gt;"",$C4312&lt;&gt;"",$B4312&lt;=$C4312),$C4312-$B4312+1,"")</f>
        <v/>
      </c>
      <c r="G4312" s="5">
        <f>IF($F4312="","",$F4312*$D4312)</f>
        <v/>
      </c>
      <c r="H4312" s="42">
        <f>IF($G4312="","",$O4312)</f>
        <v/>
      </c>
      <c r="I4312" s="5">
        <f>IF($G4312="","",$G4312*IF($H4312="",$O4312,$H4312)/100)</f>
        <v/>
      </c>
      <c r="J4312" s="5">
        <f>IF(OR($L4312="",NOT(COUNTIFS($L$2:$L4312,$L4312)=1)),"",SUMIFS($G:$G,$L:$L,$L4312))</f>
        <v/>
      </c>
      <c r="K4312" s="5">
        <f>IF(OR($L4312="",NOT(COUNTIFS($L$2:$L4312,$L4312)=1)),"",SUMIFS($I:$I,$L:$L,$L4312))</f>
        <v/>
      </c>
      <c r="L4312" s="6">
        <f>IF($B4312="","",YEAR($B4312))</f>
        <v/>
      </c>
      <c r="M4312" s="6">
        <f>INT((ROW()-2)/39)+1</f>
        <v/>
      </c>
      <c r="N4312" s="6">
        <f>MOD(ROW()-2,39)+2</f>
        <v/>
      </c>
      <c r="O4312" s="42">
        <f>IF(AND($B4312&lt;&gt;"",$C4312&lt;&gt;"",$B4312&lt;=$C4312),INDEX(Szabalyok!$C:$C,$N4312),"")</f>
        <v/>
      </c>
      <c r="P4312">
        <f>IF(D4312="",P4311,P4311+1)</f>
        <v/>
      </c>
    </row>
    <row r="4313">
      <c r="A4313">
        <f>IF(P4313=P4312,0,P4313)</f>
        <v/>
      </c>
      <c r="B4313" s="41">
        <f>IF($M4313&gt;300,"",IF(OR(INDEX(Bemenet!$E$2:$E$301,$M4313)="",INDEX(Bemenet!$F$2:$F$301,$M4313)=""),"",MAX(INDEX(Bemenet!$E$2:$E$301,$M4313),INDEX(Szabalyok!$A:$A,$N4313))))</f>
        <v/>
      </c>
      <c r="C4313" s="41">
        <f>IF($B4313="","",MIN(INDEX(Bemenet!$F$2:$F$301,$M4313),INDEX(Szabalyok!$B:$B,$N4313)))</f>
        <v/>
      </c>
      <c r="D4313" s="5">
        <f>IF(AND($B4313&lt;&gt;"",$C4313&lt;&gt;"",$B4313&lt;=$C4313),INDEX(Bemenet!$G$2:$G$301,$M4313),"")</f>
        <v/>
      </c>
      <c r="E4313" s="6">
        <f>IF(AND($B4313&lt;&gt;"",$C4313&lt;&gt;"",$B4313&lt;=$C4313),INDEX(Bemenet!$D$2:$D$301,$M4313),"")</f>
        <v/>
      </c>
      <c r="F4313" s="5">
        <f>IF(AND($B4313&lt;&gt;"",$C4313&lt;&gt;"",$B4313&lt;=$C4313),$C4313-$B4313+1,"")</f>
        <v/>
      </c>
      <c r="G4313" s="5">
        <f>IF($F4313="","",$F4313*$D4313)</f>
        <v/>
      </c>
      <c r="H4313" s="42">
        <f>IF($G4313="","",$O4313)</f>
        <v/>
      </c>
      <c r="I4313" s="5">
        <f>IF($G4313="","",$G4313*IF($H4313="",$O4313,$H4313)/100)</f>
        <v/>
      </c>
      <c r="J4313" s="5">
        <f>IF(OR($L4313="",NOT(COUNTIFS($L$2:$L4313,$L4313)=1)),"",SUMIFS($G:$G,$L:$L,$L4313))</f>
        <v/>
      </c>
      <c r="K4313" s="5">
        <f>IF(OR($L4313="",NOT(COUNTIFS($L$2:$L4313,$L4313)=1)),"",SUMIFS($I:$I,$L:$L,$L4313))</f>
        <v/>
      </c>
      <c r="L4313" s="6">
        <f>IF($B4313="","",YEAR($B4313))</f>
        <v/>
      </c>
      <c r="M4313" s="6">
        <f>INT((ROW()-2)/39)+1</f>
        <v/>
      </c>
      <c r="N4313" s="6">
        <f>MOD(ROW()-2,39)+2</f>
        <v/>
      </c>
      <c r="O4313" s="42">
        <f>IF(AND($B4313&lt;&gt;"",$C4313&lt;&gt;"",$B4313&lt;=$C4313),INDEX(Szabalyok!$C:$C,$N4313),"")</f>
        <v/>
      </c>
      <c r="P4313">
        <f>IF(D4313="",P4312,P4312+1)</f>
        <v/>
      </c>
    </row>
    <row r="4314">
      <c r="A4314">
        <f>IF(P4314=P4313,0,P4314)</f>
        <v/>
      </c>
      <c r="B4314" s="41">
        <f>IF($M4314&gt;300,"",IF(OR(INDEX(Bemenet!$E$2:$E$301,$M4314)="",INDEX(Bemenet!$F$2:$F$301,$M4314)=""),"",MAX(INDEX(Bemenet!$E$2:$E$301,$M4314),INDEX(Szabalyok!$A:$A,$N4314))))</f>
        <v/>
      </c>
      <c r="C4314" s="41">
        <f>IF($B4314="","",MIN(INDEX(Bemenet!$F$2:$F$301,$M4314),INDEX(Szabalyok!$B:$B,$N4314)))</f>
        <v/>
      </c>
      <c r="D4314" s="5">
        <f>IF(AND($B4314&lt;&gt;"",$C4314&lt;&gt;"",$B4314&lt;=$C4314),INDEX(Bemenet!$G$2:$G$301,$M4314),"")</f>
        <v/>
      </c>
      <c r="E4314" s="6">
        <f>IF(AND($B4314&lt;&gt;"",$C4314&lt;&gt;"",$B4314&lt;=$C4314),INDEX(Bemenet!$D$2:$D$301,$M4314),"")</f>
        <v/>
      </c>
      <c r="F4314" s="5">
        <f>IF(AND($B4314&lt;&gt;"",$C4314&lt;&gt;"",$B4314&lt;=$C4314),$C4314-$B4314+1,"")</f>
        <v/>
      </c>
      <c r="G4314" s="5">
        <f>IF($F4314="","",$F4314*$D4314)</f>
        <v/>
      </c>
      <c r="H4314" s="42">
        <f>IF($G4314="","",$O4314)</f>
        <v/>
      </c>
      <c r="I4314" s="5">
        <f>IF($G4314="","",$G4314*IF($H4314="",$O4314,$H4314)/100)</f>
        <v/>
      </c>
      <c r="J4314" s="5">
        <f>IF(OR($L4314="",NOT(COUNTIFS($L$2:$L4314,$L4314)=1)),"",SUMIFS($G:$G,$L:$L,$L4314))</f>
        <v/>
      </c>
      <c r="K4314" s="5">
        <f>IF(OR($L4314="",NOT(COUNTIFS($L$2:$L4314,$L4314)=1)),"",SUMIFS($I:$I,$L:$L,$L4314))</f>
        <v/>
      </c>
      <c r="L4314" s="6">
        <f>IF($B4314="","",YEAR($B4314))</f>
        <v/>
      </c>
      <c r="M4314" s="6">
        <f>INT((ROW()-2)/39)+1</f>
        <v/>
      </c>
      <c r="N4314" s="6">
        <f>MOD(ROW()-2,39)+2</f>
        <v/>
      </c>
      <c r="O4314" s="42">
        <f>IF(AND($B4314&lt;&gt;"",$C4314&lt;&gt;"",$B4314&lt;=$C4314),INDEX(Szabalyok!$C:$C,$N4314),"")</f>
        <v/>
      </c>
      <c r="P4314">
        <f>IF(D4314="",P4313,P4313+1)</f>
        <v/>
      </c>
    </row>
    <row r="4315">
      <c r="A4315">
        <f>IF(P4315=P4314,0,P4315)</f>
        <v/>
      </c>
      <c r="B4315" s="41">
        <f>IF($M4315&gt;300,"",IF(OR(INDEX(Bemenet!$E$2:$E$301,$M4315)="",INDEX(Bemenet!$F$2:$F$301,$M4315)=""),"",MAX(INDEX(Bemenet!$E$2:$E$301,$M4315),INDEX(Szabalyok!$A:$A,$N4315))))</f>
        <v/>
      </c>
      <c r="C4315" s="41">
        <f>IF($B4315="","",MIN(INDEX(Bemenet!$F$2:$F$301,$M4315),INDEX(Szabalyok!$B:$B,$N4315)))</f>
        <v/>
      </c>
      <c r="D4315" s="5">
        <f>IF(AND($B4315&lt;&gt;"",$C4315&lt;&gt;"",$B4315&lt;=$C4315),INDEX(Bemenet!$G$2:$G$301,$M4315),"")</f>
        <v/>
      </c>
      <c r="E4315" s="6">
        <f>IF(AND($B4315&lt;&gt;"",$C4315&lt;&gt;"",$B4315&lt;=$C4315),INDEX(Bemenet!$D$2:$D$301,$M4315),"")</f>
        <v/>
      </c>
      <c r="F4315" s="5">
        <f>IF(AND($B4315&lt;&gt;"",$C4315&lt;&gt;"",$B4315&lt;=$C4315),$C4315-$B4315+1,"")</f>
        <v/>
      </c>
      <c r="G4315" s="5">
        <f>IF($F4315="","",$F4315*$D4315)</f>
        <v/>
      </c>
      <c r="H4315" s="42">
        <f>IF($G4315="","",$O4315)</f>
        <v/>
      </c>
      <c r="I4315" s="5">
        <f>IF($G4315="","",$G4315*IF($H4315="",$O4315,$H4315)/100)</f>
        <v/>
      </c>
      <c r="J4315" s="5">
        <f>IF(OR($L4315="",NOT(COUNTIFS($L$2:$L4315,$L4315)=1)),"",SUMIFS($G:$G,$L:$L,$L4315))</f>
        <v/>
      </c>
      <c r="K4315" s="5">
        <f>IF(OR($L4315="",NOT(COUNTIFS($L$2:$L4315,$L4315)=1)),"",SUMIFS($I:$I,$L:$L,$L4315))</f>
        <v/>
      </c>
      <c r="L4315" s="6">
        <f>IF($B4315="","",YEAR($B4315))</f>
        <v/>
      </c>
      <c r="M4315" s="6">
        <f>INT((ROW()-2)/39)+1</f>
        <v/>
      </c>
      <c r="N4315" s="6">
        <f>MOD(ROW()-2,39)+2</f>
        <v/>
      </c>
      <c r="O4315" s="42">
        <f>IF(AND($B4315&lt;&gt;"",$C4315&lt;&gt;"",$B4315&lt;=$C4315),INDEX(Szabalyok!$C:$C,$N4315),"")</f>
        <v/>
      </c>
      <c r="P4315">
        <f>IF(D4315="",P4314,P4314+1)</f>
        <v/>
      </c>
    </row>
    <row r="4316">
      <c r="A4316">
        <f>IF(P4316=P4315,0,P4316)</f>
        <v/>
      </c>
      <c r="B4316" s="41">
        <f>IF($M4316&gt;300,"",IF(OR(INDEX(Bemenet!$E$2:$E$301,$M4316)="",INDEX(Bemenet!$F$2:$F$301,$M4316)=""),"",MAX(INDEX(Bemenet!$E$2:$E$301,$M4316),INDEX(Szabalyok!$A:$A,$N4316))))</f>
        <v/>
      </c>
      <c r="C4316" s="41">
        <f>IF($B4316="","",MIN(INDEX(Bemenet!$F$2:$F$301,$M4316),INDEX(Szabalyok!$B:$B,$N4316)))</f>
        <v/>
      </c>
      <c r="D4316" s="5">
        <f>IF(AND($B4316&lt;&gt;"",$C4316&lt;&gt;"",$B4316&lt;=$C4316),INDEX(Bemenet!$G$2:$G$301,$M4316),"")</f>
        <v/>
      </c>
      <c r="E4316" s="6">
        <f>IF(AND($B4316&lt;&gt;"",$C4316&lt;&gt;"",$B4316&lt;=$C4316),INDEX(Bemenet!$D$2:$D$301,$M4316),"")</f>
        <v/>
      </c>
      <c r="F4316" s="5">
        <f>IF(AND($B4316&lt;&gt;"",$C4316&lt;&gt;"",$B4316&lt;=$C4316),$C4316-$B4316+1,"")</f>
        <v/>
      </c>
      <c r="G4316" s="5">
        <f>IF($F4316="","",$F4316*$D4316)</f>
        <v/>
      </c>
      <c r="H4316" s="42">
        <f>IF($G4316="","",$O4316)</f>
        <v/>
      </c>
      <c r="I4316" s="5">
        <f>IF($G4316="","",$G4316*IF($H4316="",$O4316,$H4316)/100)</f>
        <v/>
      </c>
      <c r="J4316" s="5">
        <f>IF(OR($L4316="",NOT(COUNTIFS($L$2:$L4316,$L4316)=1)),"",SUMIFS($G:$G,$L:$L,$L4316))</f>
        <v/>
      </c>
      <c r="K4316" s="5">
        <f>IF(OR($L4316="",NOT(COUNTIFS($L$2:$L4316,$L4316)=1)),"",SUMIFS($I:$I,$L:$L,$L4316))</f>
        <v/>
      </c>
      <c r="L4316" s="6">
        <f>IF($B4316="","",YEAR($B4316))</f>
        <v/>
      </c>
      <c r="M4316" s="6">
        <f>INT((ROW()-2)/39)+1</f>
        <v/>
      </c>
      <c r="N4316" s="6">
        <f>MOD(ROW()-2,39)+2</f>
        <v/>
      </c>
      <c r="O4316" s="42">
        <f>IF(AND($B4316&lt;&gt;"",$C4316&lt;&gt;"",$B4316&lt;=$C4316),INDEX(Szabalyok!$C:$C,$N4316),"")</f>
        <v/>
      </c>
      <c r="P4316">
        <f>IF(D4316="",P4315,P4315+1)</f>
        <v/>
      </c>
    </row>
    <row r="4317">
      <c r="A4317">
        <f>IF(P4317=P4316,0,P4317)</f>
        <v/>
      </c>
      <c r="B4317" s="41">
        <f>IF($M4317&gt;300,"",IF(OR(INDEX(Bemenet!$E$2:$E$301,$M4317)="",INDEX(Bemenet!$F$2:$F$301,$M4317)=""),"",MAX(INDEX(Bemenet!$E$2:$E$301,$M4317),INDEX(Szabalyok!$A:$A,$N4317))))</f>
        <v/>
      </c>
      <c r="C4317" s="41">
        <f>IF($B4317="","",MIN(INDEX(Bemenet!$F$2:$F$301,$M4317),INDEX(Szabalyok!$B:$B,$N4317)))</f>
        <v/>
      </c>
      <c r="D4317" s="5">
        <f>IF(AND($B4317&lt;&gt;"",$C4317&lt;&gt;"",$B4317&lt;=$C4317),INDEX(Bemenet!$G$2:$G$301,$M4317),"")</f>
        <v/>
      </c>
      <c r="E4317" s="6">
        <f>IF(AND($B4317&lt;&gt;"",$C4317&lt;&gt;"",$B4317&lt;=$C4317),INDEX(Bemenet!$D$2:$D$301,$M4317),"")</f>
        <v/>
      </c>
      <c r="F4317" s="5">
        <f>IF(AND($B4317&lt;&gt;"",$C4317&lt;&gt;"",$B4317&lt;=$C4317),$C4317-$B4317+1,"")</f>
        <v/>
      </c>
      <c r="G4317" s="5">
        <f>IF($F4317="","",$F4317*$D4317)</f>
        <v/>
      </c>
      <c r="H4317" s="42">
        <f>IF($G4317="","",$O4317)</f>
        <v/>
      </c>
      <c r="I4317" s="5">
        <f>IF($G4317="","",$G4317*IF($H4317="",$O4317,$H4317)/100)</f>
        <v/>
      </c>
      <c r="J4317" s="5">
        <f>IF(OR($L4317="",NOT(COUNTIFS($L$2:$L4317,$L4317)=1)),"",SUMIFS($G:$G,$L:$L,$L4317))</f>
        <v/>
      </c>
      <c r="K4317" s="5">
        <f>IF(OR($L4317="",NOT(COUNTIFS($L$2:$L4317,$L4317)=1)),"",SUMIFS($I:$I,$L:$L,$L4317))</f>
        <v/>
      </c>
      <c r="L4317" s="6">
        <f>IF($B4317="","",YEAR($B4317))</f>
        <v/>
      </c>
      <c r="M4317" s="6">
        <f>INT((ROW()-2)/39)+1</f>
        <v/>
      </c>
      <c r="N4317" s="6">
        <f>MOD(ROW()-2,39)+2</f>
        <v/>
      </c>
      <c r="O4317" s="42">
        <f>IF(AND($B4317&lt;&gt;"",$C4317&lt;&gt;"",$B4317&lt;=$C4317),INDEX(Szabalyok!$C:$C,$N4317),"")</f>
        <v/>
      </c>
      <c r="P4317">
        <f>IF(D4317="",P4316,P4316+1)</f>
        <v/>
      </c>
    </row>
    <row r="4318">
      <c r="A4318">
        <f>IF(P4318=P4317,0,P4318)</f>
        <v/>
      </c>
      <c r="B4318" s="41">
        <f>IF($M4318&gt;300,"",IF(OR(INDEX(Bemenet!$E$2:$E$301,$M4318)="",INDEX(Bemenet!$F$2:$F$301,$M4318)=""),"",MAX(INDEX(Bemenet!$E$2:$E$301,$M4318),INDEX(Szabalyok!$A:$A,$N4318))))</f>
        <v/>
      </c>
      <c r="C4318" s="41">
        <f>IF($B4318="","",MIN(INDEX(Bemenet!$F$2:$F$301,$M4318),INDEX(Szabalyok!$B:$B,$N4318)))</f>
        <v/>
      </c>
      <c r="D4318" s="5">
        <f>IF(AND($B4318&lt;&gt;"",$C4318&lt;&gt;"",$B4318&lt;=$C4318),INDEX(Bemenet!$G$2:$G$301,$M4318),"")</f>
        <v/>
      </c>
      <c r="E4318" s="6">
        <f>IF(AND($B4318&lt;&gt;"",$C4318&lt;&gt;"",$B4318&lt;=$C4318),INDEX(Bemenet!$D$2:$D$301,$M4318),"")</f>
        <v/>
      </c>
      <c r="F4318" s="5">
        <f>IF(AND($B4318&lt;&gt;"",$C4318&lt;&gt;"",$B4318&lt;=$C4318),$C4318-$B4318+1,"")</f>
        <v/>
      </c>
      <c r="G4318" s="5">
        <f>IF($F4318="","",$F4318*$D4318)</f>
        <v/>
      </c>
      <c r="H4318" s="42">
        <f>IF($G4318="","",$O4318)</f>
        <v/>
      </c>
      <c r="I4318" s="5">
        <f>IF($G4318="","",$G4318*IF($H4318="",$O4318,$H4318)/100)</f>
        <v/>
      </c>
      <c r="J4318" s="5">
        <f>IF(OR($L4318="",NOT(COUNTIFS($L$2:$L4318,$L4318)=1)),"",SUMIFS($G:$G,$L:$L,$L4318))</f>
        <v/>
      </c>
      <c r="K4318" s="5">
        <f>IF(OR($L4318="",NOT(COUNTIFS($L$2:$L4318,$L4318)=1)),"",SUMIFS($I:$I,$L:$L,$L4318))</f>
        <v/>
      </c>
      <c r="L4318" s="6">
        <f>IF($B4318="","",YEAR($B4318))</f>
        <v/>
      </c>
      <c r="M4318" s="6">
        <f>INT((ROW()-2)/39)+1</f>
        <v/>
      </c>
      <c r="N4318" s="6">
        <f>MOD(ROW()-2,39)+2</f>
        <v/>
      </c>
      <c r="O4318" s="42">
        <f>IF(AND($B4318&lt;&gt;"",$C4318&lt;&gt;"",$B4318&lt;=$C4318),INDEX(Szabalyok!$C:$C,$N4318),"")</f>
        <v/>
      </c>
      <c r="P4318">
        <f>IF(D4318="",P4317,P4317+1)</f>
        <v/>
      </c>
    </row>
    <row r="4319">
      <c r="A4319">
        <f>IF(P4319=P4318,0,P4319)</f>
        <v/>
      </c>
      <c r="B4319" s="41">
        <f>IF($M4319&gt;300,"",IF(OR(INDEX(Bemenet!$E$2:$E$301,$M4319)="",INDEX(Bemenet!$F$2:$F$301,$M4319)=""),"",MAX(INDEX(Bemenet!$E$2:$E$301,$M4319),INDEX(Szabalyok!$A:$A,$N4319))))</f>
        <v/>
      </c>
      <c r="C4319" s="41">
        <f>IF($B4319="","",MIN(INDEX(Bemenet!$F$2:$F$301,$M4319),INDEX(Szabalyok!$B:$B,$N4319)))</f>
        <v/>
      </c>
      <c r="D4319" s="5">
        <f>IF(AND($B4319&lt;&gt;"",$C4319&lt;&gt;"",$B4319&lt;=$C4319),INDEX(Bemenet!$G$2:$G$301,$M4319),"")</f>
        <v/>
      </c>
      <c r="E4319" s="6">
        <f>IF(AND($B4319&lt;&gt;"",$C4319&lt;&gt;"",$B4319&lt;=$C4319),INDEX(Bemenet!$D$2:$D$301,$M4319),"")</f>
        <v/>
      </c>
      <c r="F4319" s="5">
        <f>IF(AND($B4319&lt;&gt;"",$C4319&lt;&gt;"",$B4319&lt;=$C4319),$C4319-$B4319+1,"")</f>
        <v/>
      </c>
      <c r="G4319" s="5">
        <f>IF($F4319="","",$F4319*$D4319)</f>
        <v/>
      </c>
      <c r="H4319" s="42">
        <f>IF($G4319="","",$O4319)</f>
        <v/>
      </c>
      <c r="I4319" s="5">
        <f>IF($G4319="","",$G4319*IF($H4319="",$O4319,$H4319)/100)</f>
        <v/>
      </c>
      <c r="J4319" s="5">
        <f>IF(OR($L4319="",NOT(COUNTIFS($L$2:$L4319,$L4319)=1)),"",SUMIFS($G:$G,$L:$L,$L4319))</f>
        <v/>
      </c>
      <c r="K4319" s="5">
        <f>IF(OR($L4319="",NOT(COUNTIFS($L$2:$L4319,$L4319)=1)),"",SUMIFS($I:$I,$L:$L,$L4319))</f>
        <v/>
      </c>
      <c r="L4319" s="6">
        <f>IF($B4319="","",YEAR($B4319))</f>
        <v/>
      </c>
      <c r="M4319" s="6">
        <f>INT((ROW()-2)/39)+1</f>
        <v/>
      </c>
      <c r="N4319" s="6">
        <f>MOD(ROW()-2,39)+2</f>
        <v/>
      </c>
      <c r="O4319" s="42">
        <f>IF(AND($B4319&lt;&gt;"",$C4319&lt;&gt;"",$B4319&lt;=$C4319),INDEX(Szabalyok!$C:$C,$N4319),"")</f>
        <v/>
      </c>
      <c r="P4319">
        <f>IF(D4319="",P4318,P4318+1)</f>
        <v/>
      </c>
    </row>
    <row r="4320">
      <c r="A4320">
        <f>IF(P4320=P4319,0,P4320)</f>
        <v/>
      </c>
      <c r="B4320" s="41">
        <f>IF($M4320&gt;300,"",IF(OR(INDEX(Bemenet!$E$2:$E$301,$M4320)="",INDEX(Bemenet!$F$2:$F$301,$M4320)=""),"",MAX(INDEX(Bemenet!$E$2:$E$301,$M4320),INDEX(Szabalyok!$A:$A,$N4320))))</f>
        <v/>
      </c>
      <c r="C4320" s="41">
        <f>IF($B4320="","",MIN(INDEX(Bemenet!$F$2:$F$301,$M4320),INDEX(Szabalyok!$B:$B,$N4320)))</f>
        <v/>
      </c>
      <c r="D4320" s="5">
        <f>IF(AND($B4320&lt;&gt;"",$C4320&lt;&gt;"",$B4320&lt;=$C4320),INDEX(Bemenet!$G$2:$G$301,$M4320),"")</f>
        <v/>
      </c>
      <c r="E4320" s="6">
        <f>IF(AND($B4320&lt;&gt;"",$C4320&lt;&gt;"",$B4320&lt;=$C4320),INDEX(Bemenet!$D$2:$D$301,$M4320),"")</f>
        <v/>
      </c>
      <c r="F4320" s="5">
        <f>IF(AND($B4320&lt;&gt;"",$C4320&lt;&gt;"",$B4320&lt;=$C4320),$C4320-$B4320+1,"")</f>
        <v/>
      </c>
      <c r="G4320" s="5">
        <f>IF($F4320="","",$F4320*$D4320)</f>
        <v/>
      </c>
      <c r="H4320" s="42">
        <f>IF($G4320="","",$O4320)</f>
        <v/>
      </c>
      <c r="I4320" s="5">
        <f>IF($G4320="","",$G4320*IF($H4320="",$O4320,$H4320)/100)</f>
        <v/>
      </c>
      <c r="J4320" s="5">
        <f>IF(OR($L4320="",NOT(COUNTIFS($L$2:$L4320,$L4320)=1)),"",SUMIFS($G:$G,$L:$L,$L4320))</f>
        <v/>
      </c>
      <c r="K4320" s="5">
        <f>IF(OR($L4320="",NOT(COUNTIFS($L$2:$L4320,$L4320)=1)),"",SUMIFS($I:$I,$L:$L,$L4320))</f>
        <v/>
      </c>
      <c r="L4320" s="6">
        <f>IF($B4320="","",YEAR($B4320))</f>
        <v/>
      </c>
      <c r="M4320" s="6">
        <f>INT((ROW()-2)/39)+1</f>
        <v/>
      </c>
      <c r="N4320" s="6">
        <f>MOD(ROW()-2,39)+2</f>
        <v/>
      </c>
      <c r="O4320" s="42">
        <f>IF(AND($B4320&lt;&gt;"",$C4320&lt;&gt;"",$B4320&lt;=$C4320),INDEX(Szabalyok!$C:$C,$N4320),"")</f>
        <v/>
      </c>
      <c r="P4320">
        <f>IF(D4320="",P4319,P4319+1)</f>
        <v/>
      </c>
    </row>
    <row r="4321">
      <c r="A4321">
        <f>IF(P4321=P4320,0,P4321)</f>
        <v/>
      </c>
      <c r="B4321" s="41">
        <f>IF($M4321&gt;300,"",IF(OR(INDEX(Bemenet!$E$2:$E$301,$M4321)="",INDEX(Bemenet!$F$2:$F$301,$M4321)=""),"",MAX(INDEX(Bemenet!$E$2:$E$301,$M4321),INDEX(Szabalyok!$A:$A,$N4321))))</f>
        <v/>
      </c>
      <c r="C4321" s="41">
        <f>IF($B4321="","",MIN(INDEX(Bemenet!$F$2:$F$301,$M4321),INDEX(Szabalyok!$B:$B,$N4321)))</f>
        <v/>
      </c>
      <c r="D4321" s="5">
        <f>IF(AND($B4321&lt;&gt;"",$C4321&lt;&gt;"",$B4321&lt;=$C4321),INDEX(Bemenet!$G$2:$G$301,$M4321),"")</f>
        <v/>
      </c>
      <c r="E4321" s="6">
        <f>IF(AND($B4321&lt;&gt;"",$C4321&lt;&gt;"",$B4321&lt;=$C4321),INDEX(Bemenet!$D$2:$D$301,$M4321),"")</f>
        <v/>
      </c>
      <c r="F4321" s="5">
        <f>IF(AND($B4321&lt;&gt;"",$C4321&lt;&gt;"",$B4321&lt;=$C4321),$C4321-$B4321+1,"")</f>
        <v/>
      </c>
      <c r="G4321" s="5">
        <f>IF($F4321="","",$F4321*$D4321)</f>
        <v/>
      </c>
      <c r="H4321" s="42">
        <f>IF($G4321="","",$O4321)</f>
        <v/>
      </c>
      <c r="I4321" s="5">
        <f>IF($G4321="","",$G4321*IF($H4321="",$O4321,$H4321)/100)</f>
        <v/>
      </c>
      <c r="J4321" s="5">
        <f>IF(OR($L4321="",NOT(COUNTIFS($L$2:$L4321,$L4321)=1)),"",SUMIFS($G:$G,$L:$L,$L4321))</f>
        <v/>
      </c>
      <c r="K4321" s="5">
        <f>IF(OR($L4321="",NOT(COUNTIFS($L$2:$L4321,$L4321)=1)),"",SUMIFS($I:$I,$L:$L,$L4321))</f>
        <v/>
      </c>
      <c r="L4321" s="6">
        <f>IF($B4321="","",YEAR($B4321))</f>
        <v/>
      </c>
      <c r="M4321" s="6">
        <f>INT((ROW()-2)/39)+1</f>
        <v/>
      </c>
      <c r="N4321" s="6">
        <f>MOD(ROW()-2,39)+2</f>
        <v/>
      </c>
      <c r="O4321" s="42">
        <f>IF(AND($B4321&lt;&gt;"",$C4321&lt;&gt;"",$B4321&lt;=$C4321),INDEX(Szabalyok!$C:$C,$N4321),"")</f>
        <v/>
      </c>
      <c r="P4321">
        <f>IF(D4321="",P4320,P4320+1)</f>
        <v/>
      </c>
    </row>
    <row r="4322">
      <c r="A4322">
        <f>IF(P4322=P4321,0,P4322)</f>
        <v/>
      </c>
      <c r="B4322" s="41">
        <f>IF($M4322&gt;300,"",IF(OR(INDEX(Bemenet!$E$2:$E$301,$M4322)="",INDEX(Bemenet!$F$2:$F$301,$M4322)=""),"",MAX(INDEX(Bemenet!$E$2:$E$301,$M4322),INDEX(Szabalyok!$A:$A,$N4322))))</f>
        <v/>
      </c>
      <c r="C4322" s="41">
        <f>IF($B4322="","",MIN(INDEX(Bemenet!$F$2:$F$301,$M4322),INDEX(Szabalyok!$B:$B,$N4322)))</f>
        <v/>
      </c>
      <c r="D4322" s="5">
        <f>IF(AND($B4322&lt;&gt;"",$C4322&lt;&gt;"",$B4322&lt;=$C4322),INDEX(Bemenet!$G$2:$G$301,$M4322),"")</f>
        <v/>
      </c>
      <c r="E4322" s="6">
        <f>IF(AND($B4322&lt;&gt;"",$C4322&lt;&gt;"",$B4322&lt;=$C4322),INDEX(Bemenet!$D$2:$D$301,$M4322),"")</f>
        <v/>
      </c>
      <c r="F4322" s="5">
        <f>IF(AND($B4322&lt;&gt;"",$C4322&lt;&gt;"",$B4322&lt;=$C4322),$C4322-$B4322+1,"")</f>
        <v/>
      </c>
      <c r="G4322" s="5">
        <f>IF($F4322="","",$F4322*$D4322)</f>
        <v/>
      </c>
      <c r="H4322" s="42">
        <f>IF($G4322="","",$O4322)</f>
        <v/>
      </c>
      <c r="I4322" s="5">
        <f>IF($G4322="","",$G4322*IF($H4322="",$O4322,$H4322)/100)</f>
        <v/>
      </c>
      <c r="J4322" s="5">
        <f>IF(OR($L4322="",NOT(COUNTIFS($L$2:$L4322,$L4322)=1)),"",SUMIFS($G:$G,$L:$L,$L4322))</f>
        <v/>
      </c>
      <c r="K4322" s="5">
        <f>IF(OR($L4322="",NOT(COUNTIFS($L$2:$L4322,$L4322)=1)),"",SUMIFS($I:$I,$L:$L,$L4322))</f>
        <v/>
      </c>
      <c r="L4322" s="6">
        <f>IF($B4322="","",YEAR($B4322))</f>
        <v/>
      </c>
      <c r="M4322" s="6">
        <f>INT((ROW()-2)/39)+1</f>
        <v/>
      </c>
      <c r="N4322" s="6">
        <f>MOD(ROW()-2,39)+2</f>
        <v/>
      </c>
      <c r="O4322" s="42">
        <f>IF(AND($B4322&lt;&gt;"",$C4322&lt;&gt;"",$B4322&lt;=$C4322),INDEX(Szabalyok!$C:$C,$N4322),"")</f>
        <v/>
      </c>
      <c r="P4322">
        <f>IF(D4322="",P4321,P4321+1)</f>
        <v/>
      </c>
    </row>
    <row r="4323">
      <c r="A4323">
        <f>IF(P4323=P4322,0,P4323)</f>
        <v/>
      </c>
      <c r="B4323" s="41">
        <f>IF($M4323&gt;300,"",IF(OR(INDEX(Bemenet!$E$2:$E$301,$M4323)="",INDEX(Bemenet!$F$2:$F$301,$M4323)=""),"",MAX(INDEX(Bemenet!$E$2:$E$301,$M4323),INDEX(Szabalyok!$A:$A,$N4323))))</f>
        <v/>
      </c>
      <c r="C4323" s="41">
        <f>IF($B4323="","",MIN(INDEX(Bemenet!$F$2:$F$301,$M4323),INDEX(Szabalyok!$B:$B,$N4323)))</f>
        <v/>
      </c>
      <c r="D4323" s="5">
        <f>IF(AND($B4323&lt;&gt;"",$C4323&lt;&gt;"",$B4323&lt;=$C4323),INDEX(Bemenet!$G$2:$G$301,$M4323),"")</f>
        <v/>
      </c>
      <c r="E4323" s="6">
        <f>IF(AND($B4323&lt;&gt;"",$C4323&lt;&gt;"",$B4323&lt;=$C4323),INDEX(Bemenet!$D$2:$D$301,$M4323),"")</f>
        <v/>
      </c>
      <c r="F4323" s="5">
        <f>IF(AND($B4323&lt;&gt;"",$C4323&lt;&gt;"",$B4323&lt;=$C4323),$C4323-$B4323+1,"")</f>
        <v/>
      </c>
      <c r="G4323" s="5">
        <f>IF($F4323="","",$F4323*$D4323)</f>
        <v/>
      </c>
      <c r="H4323" s="42">
        <f>IF($G4323="","",$O4323)</f>
        <v/>
      </c>
      <c r="I4323" s="5">
        <f>IF($G4323="","",$G4323*IF($H4323="",$O4323,$H4323)/100)</f>
        <v/>
      </c>
      <c r="J4323" s="5">
        <f>IF(OR($L4323="",NOT(COUNTIFS($L$2:$L4323,$L4323)=1)),"",SUMIFS($G:$G,$L:$L,$L4323))</f>
        <v/>
      </c>
      <c r="K4323" s="5">
        <f>IF(OR($L4323="",NOT(COUNTIFS($L$2:$L4323,$L4323)=1)),"",SUMIFS($I:$I,$L:$L,$L4323))</f>
        <v/>
      </c>
      <c r="L4323" s="6">
        <f>IF($B4323="","",YEAR($B4323))</f>
        <v/>
      </c>
      <c r="M4323" s="6">
        <f>INT((ROW()-2)/39)+1</f>
        <v/>
      </c>
      <c r="N4323" s="6">
        <f>MOD(ROW()-2,39)+2</f>
        <v/>
      </c>
      <c r="O4323" s="42">
        <f>IF(AND($B4323&lt;&gt;"",$C4323&lt;&gt;"",$B4323&lt;=$C4323),INDEX(Szabalyok!$C:$C,$N4323),"")</f>
        <v/>
      </c>
      <c r="P4323">
        <f>IF(D4323="",P4322,P4322+1)</f>
        <v/>
      </c>
    </row>
    <row r="4324">
      <c r="A4324">
        <f>IF(P4324=P4323,0,P4324)</f>
        <v/>
      </c>
      <c r="B4324" s="41">
        <f>IF($M4324&gt;300,"",IF(OR(INDEX(Bemenet!$E$2:$E$301,$M4324)="",INDEX(Bemenet!$F$2:$F$301,$M4324)=""),"",MAX(INDEX(Bemenet!$E$2:$E$301,$M4324),INDEX(Szabalyok!$A:$A,$N4324))))</f>
        <v/>
      </c>
      <c r="C4324" s="41">
        <f>IF($B4324="","",MIN(INDEX(Bemenet!$F$2:$F$301,$M4324),INDEX(Szabalyok!$B:$B,$N4324)))</f>
        <v/>
      </c>
      <c r="D4324" s="5">
        <f>IF(AND($B4324&lt;&gt;"",$C4324&lt;&gt;"",$B4324&lt;=$C4324),INDEX(Bemenet!$G$2:$G$301,$M4324),"")</f>
        <v/>
      </c>
      <c r="E4324" s="6">
        <f>IF(AND($B4324&lt;&gt;"",$C4324&lt;&gt;"",$B4324&lt;=$C4324),INDEX(Bemenet!$D$2:$D$301,$M4324),"")</f>
        <v/>
      </c>
      <c r="F4324" s="5">
        <f>IF(AND($B4324&lt;&gt;"",$C4324&lt;&gt;"",$B4324&lt;=$C4324),$C4324-$B4324+1,"")</f>
        <v/>
      </c>
      <c r="G4324" s="5">
        <f>IF($F4324="","",$F4324*$D4324)</f>
        <v/>
      </c>
      <c r="H4324" s="42">
        <f>IF($G4324="","",$O4324)</f>
        <v/>
      </c>
      <c r="I4324" s="5">
        <f>IF($G4324="","",$G4324*IF($H4324="",$O4324,$H4324)/100)</f>
        <v/>
      </c>
      <c r="J4324" s="5">
        <f>IF(OR($L4324="",NOT(COUNTIFS($L$2:$L4324,$L4324)=1)),"",SUMIFS($G:$G,$L:$L,$L4324))</f>
        <v/>
      </c>
      <c r="K4324" s="5">
        <f>IF(OR($L4324="",NOT(COUNTIFS($L$2:$L4324,$L4324)=1)),"",SUMIFS($I:$I,$L:$L,$L4324))</f>
        <v/>
      </c>
      <c r="L4324" s="6">
        <f>IF($B4324="","",YEAR($B4324))</f>
        <v/>
      </c>
      <c r="M4324" s="6">
        <f>INT((ROW()-2)/39)+1</f>
        <v/>
      </c>
      <c r="N4324" s="6">
        <f>MOD(ROW()-2,39)+2</f>
        <v/>
      </c>
      <c r="O4324" s="42">
        <f>IF(AND($B4324&lt;&gt;"",$C4324&lt;&gt;"",$B4324&lt;=$C4324),INDEX(Szabalyok!$C:$C,$N4324),"")</f>
        <v/>
      </c>
      <c r="P4324">
        <f>IF(D4324="",P4323,P4323+1)</f>
        <v/>
      </c>
    </row>
    <row r="4325">
      <c r="A4325">
        <f>IF(P4325=P4324,0,P4325)</f>
        <v/>
      </c>
      <c r="B4325" s="41">
        <f>IF($M4325&gt;300,"",IF(OR(INDEX(Bemenet!$E$2:$E$301,$M4325)="",INDEX(Bemenet!$F$2:$F$301,$M4325)=""),"",MAX(INDEX(Bemenet!$E$2:$E$301,$M4325),INDEX(Szabalyok!$A:$A,$N4325))))</f>
        <v/>
      </c>
      <c r="C4325" s="41">
        <f>IF($B4325="","",MIN(INDEX(Bemenet!$F$2:$F$301,$M4325),INDEX(Szabalyok!$B:$B,$N4325)))</f>
        <v/>
      </c>
      <c r="D4325" s="5">
        <f>IF(AND($B4325&lt;&gt;"",$C4325&lt;&gt;"",$B4325&lt;=$C4325),INDEX(Bemenet!$G$2:$G$301,$M4325),"")</f>
        <v/>
      </c>
      <c r="E4325" s="6">
        <f>IF(AND($B4325&lt;&gt;"",$C4325&lt;&gt;"",$B4325&lt;=$C4325),INDEX(Bemenet!$D$2:$D$301,$M4325),"")</f>
        <v/>
      </c>
      <c r="F4325" s="5">
        <f>IF(AND($B4325&lt;&gt;"",$C4325&lt;&gt;"",$B4325&lt;=$C4325),$C4325-$B4325+1,"")</f>
        <v/>
      </c>
      <c r="G4325" s="5">
        <f>IF($F4325="","",$F4325*$D4325)</f>
        <v/>
      </c>
      <c r="H4325" s="42">
        <f>IF($G4325="","",$O4325)</f>
        <v/>
      </c>
      <c r="I4325" s="5">
        <f>IF($G4325="","",$G4325*IF($H4325="",$O4325,$H4325)/100)</f>
        <v/>
      </c>
      <c r="J4325" s="5">
        <f>IF(OR($L4325="",NOT(COUNTIFS($L$2:$L4325,$L4325)=1)),"",SUMIFS($G:$G,$L:$L,$L4325))</f>
        <v/>
      </c>
      <c r="K4325" s="5">
        <f>IF(OR($L4325="",NOT(COUNTIFS($L$2:$L4325,$L4325)=1)),"",SUMIFS($I:$I,$L:$L,$L4325))</f>
        <v/>
      </c>
      <c r="L4325" s="6">
        <f>IF($B4325="","",YEAR($B4325))</f>
        <v/>
      </c>
      <c r="M4325" s="6">
        <f>INT((ROW()-2)/39)+1</f>
        <v/>
      </c>
      <c r="N4325" s="6">
        <f>MOD(ROW()-2,39)+2</f>
        <v/>
      </c>
      <c r="O4325" s="42">
        <f>IF(AND($B4325&lt;&gt;"",$C4325&lt;&gt;"",$B4325&lt;=$C4325),INDEX(Szabalyok!$C:$C,$N4325),"")</f>
        <v/>
      </c>
      <c r="P4325">
        <f>IF(D4325="",P4324,P4324+1)</f>
        <v/>
      </c>
    </row>
    <row r="4326">
      <c r="A4326">
        <f>IF(P4326=P4325,0,P4326)</f>
        <v/>
      </c>
      <c r="B4326" s="41">
        <f>IF($M4326&gt;300,"",IF(OR(INDEX(Bemenet!$E$2:$E$301,$M4326)="",INDEX(Bemenet!$F$2:$F$301,$M4326)=""),"",MAX(INDEX(Bemenet!$E$2:$E$301,$M4326),INDEX(Szabalyok!$A:$A,$N4326))))</f>
        <v/>
      </c>
      <c r="C4326" s="41">
        <f>IF($B4326="","",MIN(INDEX(Bemenet!$F$2:$F$301,$M4326),INDEX(Szabalyok!$B:$B,$N4326)))</f>
        <v/>
      </c>
      <c r="D4326" s="5">
        <f>IF(AND($B4326&lt;&gt;"",$C4326&lt;&gt;"",$B4326&lt;=$C4326),INDEX(Bemenet!$G$2:$G$301,$M4326),"")</f>
        <v/>
      </c>
      <c r="E4326" s="6">
        <f>IF(AND($B4326&lt;&gt;"",$C4326&lt;&gt;"",$B4326&lt;=$C4326),INDEX(Bemenet!$D$2:$D$301,$M4326),"")</f>
        <v/>
      </c>
      <c r="F4326" s="5">
        <f>IF(AND($B4326&lt;&gt;"",$C4326&lt;&gt;"",$B4326&lt;=$C4326),$C4326-$B4326+1,"")</f>
        <v/>
      </c>
      <c r="G4326" s="5">
        <f>IF($F4326="","",$F4326*$D4326)</f>
        <v/>
      </c>
      <c r="H4326" s="42">
        <f>IF($G4326="","",$O4326)</f>
        <v/>
      </c>
      <c r="I4326" s="5">
        <f>IF($G4326="","",$G4326*IF($H4326="",$O4326,$H4326)/100)</f>
        <v/>
      </c>
      <c r="J4326" s="5">
        <f>IF(OR($L4326="",NOT(COUNTIFS($L$2:$L4326,$L4326)=1)),"",SUMIFS($G:$G,$L:$L,$L4326))</f>
        <v/>
      </c>
      <c r="K4326" s="5">
        <f>IF(OR($L4326="",NOT(COUNTIFS($L$2:$L4326,$L4326)=1)),"",SUMIFS($I:$I,$L:$L,$L4326))</f>
        <v/>
      </c>
      <c r="L4326" s="6">
        <f>IF($B4326="","",YEAR($B4326))</f>
        <v/>
      </c>
      <c r="M4326" s="6">
        <f>INT((ROW()-2)/39)+1</f>
        <v/>
      </c>
      <c r="N4326" s="6">
        <f>MOD(ROW()-2,39)+2</f>
        <v/>
      </c>
      <c r="O4326" s="42">
        <f>IF(AND($B4326&lt;&gt;"",$C4326&lt;&gt;"",$B4326&lt;=$C4326),INDEX(Szabalyok!$C:$C,$N4326),"")</f>
        <v/>
      </c>
      <c r="P4326">
        <f>IF(D4326="",P4325,P4325+1)</f>
        <v/>
      </c>
    </row>
    <row r="4327">
      <c r="A4327">
        <f>IF(P4327=P4326,0,P4327)</f>
        <v/>
      </c>
      <c r="B4327" s="41">
        <f>IF($M4327&gt;300,"",IF(OR(INDEX(Bemenet!$E$2:$E$301,$M4327)="",INDEX(Bemenet!$F$2:$F$301,$M4327)=""),"",MAX(INDEX(Bemenet!$E$2:$E$301,$M4327),INDEX(Szabalyok!$A:$A,$N4327))))</f>
        <v/>
      </c>
      <c r="C4327" s="41">
        <f>IF($B4327="","",MIN(INDEX(Bemenet!$F$2:$F$301,$M4327),INDEX(Szabalyok!$B:$B,$N4327)))</f>
        <v/>
      </c>
      <c r="D4327" s="5">
        <f>IF(AND($B4327&lt;&gt;"",$C4327&lt;&gt;"",$B4327&lt;=$C4327),INDEX(Bemenet!$G$2:$G$301,$M4327),"")</f>
        <v/>
      </c>
      <c r="E4327" s="6">
        <f>IF(AND($B4327&lt;&gt;"",$C4327&lt;&gt;"",$B4327&lt;=$C4327),INDEX(Bemenet!$D$2:$D$301,$M4327),"")</f>
        <v/>
      </c>
      <c r="F4327" s="5">
        <f>IF(AND($B4327&lt;&gt;"",$C4327&lt;&gt;"",$B4327&lt;=$C4327),$C4327-$B4327+1,"")</f>
        <v/>
      </c>
      <c r="G4327" s="5">
        <f>IF($F4327="","",$F4327*$D4327)</f>
        <v/>
      </c>
      <c r="H4327" s="42">
        <f>IF($G4327="","",$O4327)</f>
        <v/>
      </c>
      <c r="I4327" s="5">
        <f>IF($G4327="","",$G4327*IF($H4327="",$O4327,$H4327)/100)</f>
        <v/>
      </c>
      <c r="J4327" s="5">
        <f>IF(OR($L4327="",NOT(COUNTIFS($L$2:$L4327,$L4327)=1)),"",SUMIFS($G:$G,$L:$L,$L4327))</f>
        <v/>
      </c>
      <c r="K4327" s="5">
        <f>IF(OR($L4327="",NOT(COUNTIFS($L$2:$L4327,$L4327)=1)),"",SUMIFS($I:$I,$L:$L,$L4327))</f>
        <v/>
      </c>
      <c r="L4327" s="6">
        <f>IF($B4327="","",YEAR($B4327))</f>
        <v/>
      </c>
      <c r="M4327" s="6">
        <f>INT((ROW()-2)/39)+1</f>
        <v/>
      </c>
      <c r="N4327" s="6">
        <f>MOD(ROW()-2,39)+2</f>
        <v/>
      </c>
      <c r="O4327" s="42">
        <f>IF(AND($B4327&lt;&gt;"",$C4327&lt;&gt;"",$B4327&lt;=$C4327),INDEX(Szabalyok!$C:$C,$N4327),"")</f>
        <v/>
      </c>
      <c r="P4327">
        <f>IF(D4327="",P4326,P4326+1)</f>
        <v/>
      </c>
    </row>
    <row r="4328">
      <c r="A4328">
        <f>IF(P4328=P4327,0,P4328)</f>
        <v/>
      </c>
      <c r="B4328" s="41">
        <f>IF($M4328&gt;300,"",IF(OR(INDEX(Bemenet!$E$2:$E$301,$M4328)="",INDEX(Bemenet!$F$2:$F$301,$M4328)=""),"",MAX(INDEX(Bemenet!$E$2:$E$301,$M4328),INDEX(Szabalyok!$A:$A,$N4328))))</f>
        <v/>
      </c>
      <c r="C4328" s="41">
        <f>IF($B4328="","",MIN(INDEX(Bemenet!$F$2:$F$301,$M4328),INDEX(Szabalyok!$B:$B,$N4328)))</f>
        <v/>
      </c>
      <c r="D4328" s="5">
        <f>IF(AND($B4328&lt;&gt;"",$C4328&lt;&gt;"",$B4328&lt;=$C4328),INDEX(Bemenet!$G$2:$G$301,$M4328),"")</f>
        <v/>
      </c>
      <c r="E4328" s="6">
        <f>IF(AND($B4328&lt;&gt;"",$C4328&lt;&gt;"",$B4328&lt;=$C4328),INDEX(Bemenet!$D$2:$D$301,$M4328),"")</f>
        <v/>
      </c>
      <c r="F4328" s="5">
        <f>IF(AND($B4328&lt;&gt;"",$C4328&lt;&gt;"",$B4328&lt;=$C4328),$C4328-$B4328+1,"")</f>
        <v/>
      </c>
      <c r="G4328" s="5">
        <f>IF($F4328="","",$F4328*$D4328)</f>
        <v/>
      </c>
      <c r="H4328" s="42">
        <f>IF($G4328="","",$O4328)</f>
        <v/>
      </c>
      <c r="I4328" s="5">
        <f>IF($G4328="","",$G4328*IF($H4328="",$O4328,$H4328)/100)</f>
        <v/>
      </c>
      <c r="J4328" s="5">
        <f>IF(OR($L4328="",NOT(COUNTIFS($L$2:$L4328,$L4328)=1)),"",SUMIFS($G:$G,$L:$L,$L4328))</f>
        <v/>
      </c>
      <c r="K4328" s="5">
        <f>IF(OR($L4328="",NOT(COUNTIFS($L$2:$L4328,$L4328)=1)),"",SUMIFS($I:$I,$L:$L,$L4328))</f>
        <v/>
      </c>
      <c r="L4328" s="6">
        <f>IF($B4328="","",YEAR($B4328))</f>
        <v/>
      </c>
      <c r="M4328" s="6">
        <f>INT((ROW()-2)/39)+1</f>
        <v/>
      </c>
      <c r="N4328" s="6">
        <f>MOD(ROW()-2,39)+2</f>
        <v/>
      </c>
      <c r="O4328" s="42">
        <f>IF(AND($B4328&lt;&gt;"",$C4328&lt;&gt;"",$B4328&lt;=$C4328),INDEX(Szabalyok!$C:$C,$N4328),"")</f>
        <v/>
      </c>
      <c r="P4328">
        <f>IF(D4328="",P4327,P4327+1)</f>
        <v/>
      </c>
    </row>
    <row r="4329">
      <c r="A4329">
        <f>IF(P4329=P4328,0,P4329)</f>
        <v/>
      </c>
      <c r="B4329" s="41">
        <f>IF($M4329&gt;300,"",IF(OR(INDEX(Bemenet!$E$2:$E$301,$M4329)="",INDEX(Bemenet!$F$2:$F$301,$M4329)=""),"",MAX(INDEX(Bemenet!$E$2:$E$301,$M4329),INDEX(Szabalyok!$A:$A,$N4329))))</f>
        <v/>
      </c>
      <c r="C4329" s="41">
        <f>IF($B4329="","",MIN(INDEX(Bemenet!$F$2:$F$301,$M4329),INDEX(Szabalyok!$B:$B,$N4329)))</f>
        <v/>
      </c>
      <c r="D4329" s="5">
        <f>IF(AND($B4329&lt;&gt;"",$C4329&lt;&gt;"",$B4329&lt;=$C4329),INDEX(Bemenet!$G$2:$G$301,$M4329),"")</f>
        <v/>
      </c>
      <c r="E4329" s="6">
        <f>IF(AND($B4329&lt;&gt;"",$C4329&lt;&gt;"",$B4329&lt;=$C4329),INDEX(Bemenet!$D$2:$D$301,$M4329),"")</f>
        <v/>
      </c>
      <c r="F4329" s="5">
        <f>IF(AND($B4329&lt;&gt;"",$C4329&lt;&gt;"",$B4329&lt;=$C4329),$C4329-$B4329+1,"")</f>
        <v/>
      </c>
      <c r="G4329" s="5">
        <f>IF($F4329="","",$F4329*$D4329)</f>
        <v/>
      </c>
      <c r="H4329" s="42">
        <f>IF($G4329="","",$O4329)</f>
        <v/>
      </c>
      <c r="I4329" s="5">
        <f>IF($G4329="","",$G4329*IF($H4329="",$O4329,$H4329)/100)</f>
        <v/>
      </c>
      <c r="J4329" s="5">
        <f>IF(OR($L4329="",NOT(COUNTIFS($L$2:$L4329,$L4329)=1)),"",SUMIFS($G:$G,$L:$L,$L4329))</f>
        <v/>
      </c>
      <c r="K4329" s="5">
        <f>IF(OR($L4329="",NOT(COUNTIFS($L$2:$L4329,$L4329)=1)),"",SUMIFS($I:$I,$L:$L,$L4329))</f>
        <v/>
      </c>
      <c r="L4329" s="6">
        <f>IF($B4329="","",YEAR($B4329))</f>
        <v/>
      </c>
      <c r="M4329" s="6">
        <f>INT((ROW()-2)/39)+1</f>
        <v/>
      </c>
      <c r="N4329" s="6">
        <f>MOD(ROW()-2,39)+2</f>
        <v/>
      </c>
      <c r="O4329" s="42">
        <f>IF(AND($B4329&lt;&gt;"",$C4329&lt;&gt;"",$B4329&lt;=$C4329),INDEX(Szabalyok!$C:$C,$N4329),"")</f>
        <v/>
      </c>
      <c r="P4329">
        <f>IF(D4329="",P4328,P4328+1)</f>
        <v/>
      </c>
    </row>
    <row r="4330">
      <c r="A4330">
        <f>IF(P4330=P4329,0,P4330)</f>
        <v/>
      </c>
      <c r="B4330" s="41">
        <f>IF($M4330&gt;300,"",IF(OR(INDEX(Bemenet!$E$2:$E$301,$M4330)="",INDEX(Bemenet!$F$2:$F$301,$M4330)=""),"",MAX(INDEX(Bemenet!$E$2:$E$301,$M4330),INDEX(Szabalyok!$A:$A,$N4330))))</f>
        <v/>
      </c>
      <c r="C4330" s="41">
        <f>IF($B4330="","",MIN(INDEX(Bemenet!$F$2:$F$301,$M4330),INDEX(Szabalyok!$B:$B,$N4330)))</f>
        <v/>
      </c>
      <c r="D4330" s="5">
        <f>IF(AND($B4330&lt;&gt;"",$C4330&lt;&gt;"",$B4330&lt;=$C4330),INDEX(Bemenet!$G$2:$G$301,$M4330),"")</f>
        <v/>
      </c>
      <c r="E4330" s="6">
        <f>IF(AND($B4330&lt;&gt;"",$C4330&lt;&gt;"",$B4330&lt;=$C4330),INDEX(Bemenet!$D$2:$D$301,$M4330),"")</f>
        <v/>
      </c>
      <c r="F4330" s="5">
        <f>IF(AND($B4330&lt;&gt;"",$C4330&lt;&gt;"",$B4330&lt;=$C4330),$C4330-$B4330+1,"")</f>
        <v/>
      </c>
      <c r="G4330" s="5">
        <f>IF($F4330="","",$F4330*$D4330)</f>
        <v/>
      </c>
      <c r="H4330" s="42">
        <f>IF($G4330="","",$O4330)</f>
        <v/>
      </c>
      <c r="I4330" s="5">
        <f>IF($G4330="","",$G4330*IF($H4330="",$O4330,$H4330)/100)</f>
        <v/>
      </c>
      <c r="J4330" s="5">
        <f>IF(OR($L4330="",NOT(COUNTIFS($L$2:$L4330,$L4330)=1)),"",SUMIFS($G:$G,$L:$L,$L4330))</f>
        <v/>
      </c>
      <c r="K4330" s="5">
        <f>IF(OR($L4330="",NOT(COUNTIFS($L$2:$L4330,$L4330)=1)),"",SUMIFS($I:$I,$L:$L,$L4330))</f>
        <v/>
      </c>
      <c r="L4330" s="6">
        <f>IF($B4330="","",YEAR($B4330))</f>
        <v/>
      </c>
      <c r="M4330" s="6">
        <f>INT((ROW()-2)/39)+1</f>
        <v/>
      </c>
      <c r="N4330" s="6">
        <f>MOD(ROW()-2,39)+2</f>
        <v/>
      </c>
      <c r="O4330" s="42">
        <f>IF(AND($B4330&lt;&gt;"",$C4330&lt;&gt;"",$B4330&lt;=$C4330),INDEX(Szabalyok!$C:$C,$N4330),"")</f>
        <v/>
      </c>
      <c r="P4330">
        <f>IF(D4330="",P4329,P4329+1)</f>
        <v/>
      </c>
    </row>
    <row r="4331">
      <c r="A4331">
        <f>IF(P4331=P4330,0,P4331)</f>
        <v/>
      </c>
      <c r="B4331" s="41">
        <f>IF($M4331&gt;300,"",IF(OR(INDEX(Bemenet!$E$2:$E$301,$M4331)="",INDEX(Bemenet!$F$2:$F$301,$M4331)=""),"",MAX(INDEX(Bemenet!$E$2:$E$301,$M4331),INDEX(Szabalyok!$A:$A,$N4331))))</f>
        <v/>
      </c>
      <c r="C4331" s="41">
        <f>IF($B4331="","",MIN(INDEX(Bemenet!$F$2:$F$301,$M4331),INDEX(Szabalyok!$B:$B,$N4331)))</f>
        <v/>
      </c>
      <c r="D4331" s="5">
        <f>IF(AND($B4331&lt;&gt;"",$C4331&lt;&gt;"",$B4331&lt;=$C4331),INDEX(Bemenet!$G$2:$G$301,$M4331),"")</f>
        <v/>
      </c>
      <c r="E4331" s="6">
        <f>IF(AND($B4331&lt;&gt;"",$C4331&lt;&gt;"",$B4331&lt;=$C4331),INDEX(Bemenet!$D$2:$D$301,$M4331),"")</f>
        <v/>
      </c>
      <c r="F4331" s="5">
        <f>IF(AND($B4331&lt;&gt;"",$C4331&lt;&gt;"",$B4331&lt;=$C4331),$C4331-$B4331+1,"")</f>
        <v/>
      </c>
      <c r="G4331" s="5">
        <f>IF($F4331="","",$F4331*$D4331)</f>
        <v/>
      </c>
      <c r="H4331" s="42">
        <f>IF($G4331="","",$O4331)</f>
        <v/>
      </c>
      <c r="I4331" s="5">
        <f>IF($G4331="","",$G4331*IF($H4331="",$O4331,$H4331)/100)</f>
        <v/>
      </c>
      <c r="J4331" s="5">
        <f>IF(OR($L4331="",NOT(COUNTIFS($L$2:$L4331,$L4331)=1)),"",SUMIFS($G:$G,$L:$L,$L4331))</f>
        <v/>
      </c>
      <c r="K4331" s="5">
        <f>IF(OR($L4331="",NOT(COUNTIFS($L$2:$L4331,$L4331)=1)),"",SUMIFS($I:$I,$L:$L,$L4331))</f>
        <v/>
      </c>
      <c r="L4331" s="6">
        <f>IF($B4331="","",YEAR($B4331))</f>
        <v/>
      </c>
      <c r="M4331" s="6">
        <f>INT((ROW()-2)/39)+1</f>
        <v/>
      </c>
      <c r="N4331" s="6">
        <f>MOD(ROW()-2,39)+2</f>
        <v/>
      </c>
      <c r="O4331" s="42">
        <f>IF(AND($B4331&lt;&gt;"",$C4331&lt;&gt;"",$B4331&lt;=$C4331),INDEX(Szabalyok!$C:$C,$N4331),"")</f>
        <v/>
      </c>
      <c r="P4331">
        <f>IF(D4331="",P4330,P4330+1)</f>
        <v/>
      </c>
    </row>
    <row r="4332">
      <c r="A4332">
        <f>IF(P4332=P4331,0,P4332)</f>
        <v/>
      </c>
      <c r="B4332" s="41">
        <f>IF($M4332&gt;300,"",IF(OR(INDEX(Bemenet!$E$2:$E$301,$M4332)="",INDEX(Bemenet!$F$2:$F$301,$M4332)=""),"",MAX(INDEX(Bemenet!$E$2:$E$301,$M4332),INDEX(Szabalyok!$A:$A,$N4332))))</f>
        <v/>
      </c>
      <c r="C4332" s="41">
        <f>IF($B4332="","",MIN(INDEX(Bemenet!$F$2:$F$301,$M4332),INDEX(Szabalyok!$B:$B,$N4332)))</f>
        <v/>
      </c>
      <c r="D4332" s="5">
        <f>IF(AND($B4332&lt;&gt;"",$C4332&lt;&gt;"",$B4332&lt;=$C4332),INDEX(Bemenet!$G$2:$G$301,$M4332),"")</f>
        <v/>
      </c>
      <c r="E4332" s="6">
        <f>IF(AND($B4332&lt;&gt;"",$C4332&lt;&gt;"",$B4332&lt;=$C4332),INDEX(Bemenet!$D$2:$D$301,$M4332),"")</f>
        <v/>
      </c>
      <c r="F4332" s="5">
        <f>IF(AND($B4332&lt;&gt;"",$C4332&lt;&gt;"",$B4332&lt;=$C4332),$C4332-$B4332+1,"")</f>
        <v/>
      </c>
      <c r="G4332" s="5">
        <f>IF($F4332="","",$F4332*$D4332)</f>
        <v/>
      </c>
      <c r="H4332" s="42">
        <f>IF($G4332="","",$O4332)</f>
        <v/>
      </c>
      <c r="I4332" s="5">
        <f>IF($G4332="","",$G4332*IF($H4332="",$O4332,$H4332)/100)</f>
        <v/>
      </c>
      <c r="J4332" s="5">
        <f>IF(OR($L4332="",NOT(COUNTIFS($L$2:$L4332,$L4332)=1)),"",SUMIFS($G:$G,$L:$L,$L4332))</f>
        <v/>
      </c>
      <c r="K4332" s="5">
        <f>IF(OR($L4332="",NOT(COUNTIFS($L$2:$L4332,$L4332)=1)),"",SUMIFS($I:$I,$L:$L,$L4332))</f>
        <v/>
      </c>
      <c r="L4332" s="6">
        <f>IF($B4332="","",YEAR($B4332))</f>
        <v/>
      </c>
      <c r="M4332" s="6">
        <f>INT((ROW()-2)/39)+1</f>
        <v/>
      </c>
      <c r="N4332" s="6">
        <f>MOD(ROW()-2,39)+2</f>
        <v/>
      </c>
      <c r="O4332" s="42">
        <f>IF(AND($B4332&lt;&gt;"",$C4332&lt;&gt;"",$B4332&lt;=$C4332),INDEX(Szabalyok!$C:$C,$N4332),"")</f>
        <v/>
      </c>
      <c r="P4332">
        <f>IF(D4332="",P4331,P4331+1)</f>
        <v/>
      </c>
    </row>
    <row r="4333">
      <c r="A4333">
        <f>IF(P4333=P4332,0,P4333)</f>
        <v/>
      </c>
      <c r="B4333" s="41">
        <f>IF($M4333&gt;300,"",IF(OR(INDEX(Bemenet!$E$2:$E$301,$M4333)="",INDEX(Bemenet!$F$2:$F$301,$M4333)=""),"",MAX(INDEX(Bemenet!$E$2:$E$301,$M4333),INDEX(Szabalyok!$A:$A,$N4333))))</f>
        <v/>
      </c>
      <c r="C4333" s="41">
        <f>IF($B4333="","",MIN(INDEX(Bemenet!$F$2:$F$301,$M4333),INDEX(Szabalyok!$B:$B,$N4333)))</f>
        <v/>
      </c>
      <c r="D4333" s="5">
        <f>IF(AND($B4333&lt;&gt;"",$C4333&lt;&gt;"",$B4333&lt;=$C4333),INDEX(Bemenet!$G$2:$G$301,$M4333),"")</f>
        <v/>
      </c>
      <c r="E4333" s="6">
        <f>IF(AND($B4333&lt;&gt;"",$C4333&lt;&gt;"",$B4333&lt;=$C4333),INDEX(Bemenet!$D$2:$D$301,$M4333),"")</f>
        <v/>
      </c>
      <c r="F4333" s="5">
        <f>IF(AND($B4333&lt;&gt;"",$C4333&lt;&gt;"",$B4333&lt;=$C4333),$C4333-$B4333+1,"")</f>
        <v/>
      </c>
      <c r="G4333" s="5">
        <f>IF($F4333="","",$F4333*$D4333)</f>
        <v/>
      </c>
      <c r="H4333" s="42">
        <f>IF($G4333="","",$O4333)</f>
        <v/>
      </c>
      <c r="I4333" s="5">
        <f>IF($G4333="","",$G4333*IF($H4333="",$O4333,$H4333)/100)</f>
        <v/>
      </c>
      <c r="J4333" s="5">
        <f>IF(OR($L4333="",NOT(COUNTIFS($L$2:$L4333,$L4333)=1)),"",SUMIFS($G:$G,$L:$L,$L4333))</f>
        <v/>
      </c>
      <c r="K4333" s="5">
        <f>IF(OR($L4333="",NOT(COUNTIFS($L$2:$L4333,$L4333)=1)),"",SUMIFS($I:$I,$L:$L,$L4333))</f>
        <v/>
      </c>
      <c r="L4333" s="6">
        <f>IF($B4333="","",YEAR($B4333))</f>
        <v/>
      </c>
      <c r="M4333" s="6">
        <f>INT((ROW()-2)/39)+1</f>
        <v/>
      </c>
      <c r="N4333" s="6">
        <f>MOD(ROW()-2,39)+2</f>
        <v/>
      </c>
      <c r="O4333" s="42">
        <f>IF(AND($B4333&lt;&gt;"",$C4333&lt;&gt;"",$B4333&lt;=$C4333),INDEX(Szabalyok!$C:$C,$N4333),"")</f>
        <v/>
      </c>
      <c r="P4333">
        <f>IF(D4333="",P4332,P4332+1)</f>
        <v/>
      </c>
    </row>
    <row r="4334">
      <c r="A4334">
        <f>IF(P4334=P4333,0,P4334)</f>
        <v/>
      </c>
      <c r="B4334" s="41">
        <f>IF($M4334&gt;300,"",IF(OR(INDEX(Bemenet!$E$2:$E$301,$M4334)="",INDEX(Bemenet!$F$2:$F$301,$M4334)=""),"",MAX(INDEX(Bemenet!$E$2:$E$301,$M4334),INDEX(Szabalyok!$A:$A,$N4334))))</f>
        <v/>
      </c>
      <c r="C4334" s="41">
        <f>IF($B4334="","",MIN(INDEX(Bemenet!$F$2:$F$301,$M4334),INDEX(Szabalyok!$B:$B,$N4334)))</f>
        <v/>
      </c>
      <c r="D4334" s="5">
        <f>IF(AND($B4334&lt;&gt;"",$C4334&lt;&gt;"",$B4334&lt;=$C4334),INDEX(Bemenet!$G$2:$G$301,$M4334),"")</f>
        <v/>
      </c>
      <c r="E4334" s="6">
        <f>IF(AND($B4334&lt;&gt;"",$C4334&lt;&gt;"",$B4334&lt;=$C4334),INDEX(Bemenet!$D$2:$D$301,$M4334),"")</f>
        <v/>
      </c>
      <c r="F4334" s="5">
        <f>IF(AND($B4334&lt;&gt;"",$C4334&lt;&gt;"",$B4334&lt;=$C4334),$C4334-$B4334+1,"")</f>
        <v/>
      </c>
      <c r="G4334" s="5">
        <f>IF($F4334="","",$F4334*$D4334)</f>
        <v/>
      </c>
      <c r="H4334" s="42">
        <f>IF($G4334="","",$O4334)</f>
        <v/>
      </c>
      <c r="I4334" s="5">
        <f>IF($G4334="","",$G4334*IF($H4334="",$O4334,$H4334)/100)</f>
        <v/>
      </c>
      <c r="J4334" s="5">
        <f>IF(OR($L4334="",NOT(COUNTIFS($L$2:$L4334,$L4334)=1)),"",SUMIFS($G:$G,$L:$L,$L4334))</f>
        <v/>
      </c>
      <c r="K4334" s="5">
        <f>IF(OR($L4334="",NOT(COUNTIFS($L$2:$L4334,$L4334)=1)),"",SUMIFS($I:$I,$L:$L,$L4334))</f>
        <v/>
      </c>
      <c r="L4334" s="6">
        <f>IF($B4334="","",YEAR($B4334))</f>
        <v/>
      </c>
      <c r="M4334" s="6">
        <f>INT((ROW()-2)/39)+1</f>
        <v/>
      </c>
      <c r="N4334" s="6">
        <f>MOD(ROW()-2,39)+2</f>
        <v/>
      </c>
      <c r="O4334" s="42">
        <f>IF(AND($B4334&lt;&gt;"",$C4334&lt;&gt;"",$B4334&lt;=$C4334),INDEX(Szabalyok!$C:$C,$N4334),"")</f>
        <v/>
      </c>
      <c r="P4334">
        <f>IF(D4334="",P4333,P4333+1)</f>
        <v/>
      </c>
    </row>
    <row r="4335">
      <c r="A4335">
        <f>IF(P4335=P4334,0,P4335)</f>
        <v/>
      </c>
      <c r="B4335" s="41">
        <f>IF($M4335&gt;300,"",IF(OR(INDEX(Bemenet!$E$2:$E$301,$M4335)="",INDEX(Bemenet!$F$2:$F$301,$M4335)=""),"",MAX(INDEX(Bemenet!$E$2:$E$301,$M4335),INDEX(Szabalyok!$A:$A,$N4335))))</f>
        <v/>
      </c>
      <c r="C4335" s="41">
        <f>IF($B4335="","",MIN(INDEX(Bemenet!$F$2:$F$301,$M4335),INDEX(Szabalyok!$B:$B,$N4335)))</f>
        <v/>
      </c>
      <c r="D4335" s="5">
        <f>IF(AND($B4335&lt;&gt;"",$C4335&lt;&gt;"",$B4335&lt;=$C4335),INDEX(Bemenet!$G$2:$G$301,$M4335),"")</f>
        <v/>
      </c>
      <c r="E4335" s="6">
        <f>IF(AND($B4335&lt;&gt;"",$C4335&lt;&gt;"",$B4335&lt;=$C4335),INDEX(Bemenet!$D$2:$D$301,$M4335),"")</f>
        <v/>
      </c>
      <c r="F4335" s="5">
        <f>IF(AND($B4335&lt;&gt;"",$C4335&lt;&gt;"",$B4335&lt;=$C4335),$C4335-$B4335+1,"")</f>
        <v/>
      </c>
      <c r="G4335" s="5">
        <f>IF($F4335="","",$F4335*$D4335)</f>
        <v/>
      </c>
      <c r="H4335" s="42">
        <f>IF($G4335="","",$O4335)</f>
        <v/>
      </c>
      <c r="I4335" s="5">
        <f>IF($G4335="","",$G4335*IF($H4335="",$O4335,$H4335)/100)</f>
        <v/>
      </c>
      <c r="J4335" s="5">
        <f>IF(OR($L4335="",NOT(COUNTIFS($L$2:$L4335,$L4335)=1)),"",SUMIFS($G:$G,$L:$L,$L4335))</f>
        <v/>
      </c>
      <c r="K4335" s="5">
        <f>IF(OR($L4335="",NOT(COUNTIFS($L$2:$L4335,$L4335)=1)),"",SUMIFS($I:$I,$L:$L,$L4335))</f>
        <v/>
      </c>
      <c r="L4335" s="6">
        <f>IF($B4335="","",YEAR($B4335))</f>
        <v/>
      </c>
      <c r="M4335" s="6">
        <f>INT((ROW()-2)/39)+1</f>
        <v/>
      </c>
      <c r="N4335" s="6">
        <f>MOD(ROW()-2,39)+2</f>
        <v/>
      </c>
      <c r="O4335" s="42">
        <f>IF(AND($B4335&lt;&gt;"",$C4335&lt;&gt;"",$B4335&lt;=$C4335),INDEX(Szabalyok!$C:$C,$N4335),"")</f>
        <v/>
      </c>
      <c r="P4335">
        <f>IF(D4335="",P4334,P4334+1)</f>
        <v/>
      </c>
    </row>
    <row r="4336">
      <c r="A4336">
        <f>IF(P4336=P4335,0,P4336)</f>
        <v/>
      </c>
      <c r="B4336" s="41">
        <f>IF($M4336&gt;300,"",IF(OR(INDEX(Bemenet!$E$2:$E$301,$M4336)="",INDEX(Bemenet!$F$2:$F$301,$M4336)=""),"",MAX(INDEX(Bemenet!$E$2:$E$301,$M4336),INDEX(Szabalyok!$A:$A,$N4336))))</f>
        <v/>
      </c>
      <c r="C4336" s="41">
        <f>IF($B4336="","",MIN(INDEX(Bemenet!$F$2:$F$301,$M4336),INDEX(Szabalyok!$B:$B,$N4336)))</f>
        <v/>
      </c>
      <c r="D4336" s="5">
        <f>IF(AND($B4336&lt;&gt;"",$C4336&lt;&gt;"",$B4336&lt;=$C4336),INDEX(Bemenet!$G$2:$G$301,$M4336),"")</f>
        <v/>
      </c>
      <c r="E4336" s="6">
        <f>IF(AND($B4336&lt;&gt;"",$C4336&lt;&gt;"",$B4336&lt;=$C4336),INDEX(Bemenet!$D$2:$D$301,$M4336),"")</f>
        <v/>
      </c>
      <c r="F4336" s="5">
        <f>IF(AND($B4336&lt;&gt;"",$C4336&lt;&gt;"",$B4336&lt;=$C4336),$C4336-$B4336+1,"")</f>
        <v/>
      </c>
      <c r="G4336" s="5">
        <f>IF($F4336="","",$F4336*$D4336)</f>
        <v/>
      </c>
      <c r="H4336" s="42">
        <f>IF($G4336="","",$O4336)</f>
        <v/>
      </c>
      <c r="I4336" s="5">
        <f>IF($G4336="","",$G4336*IF($H4336="",$O4336,$H4336)/100)</f>
        <v/>
      </c>
      <c r="J4336" s="5">
        <f>IF(OR($L4336="",NOT(COUNTIFS($L$2:$L4336,$L4336)=1)),"",SUMIFS($G:$G,$L:$L,$L4336))</f>
        <v/>
      </c>
      <c r="K4336" s="5">
        <f>IF(OR($L4336="",NOT(COUNTIFS($L$2:$L4336,$L4336)=1)),"",SUMIFS($I:$I,$L:$L,$L4336))</f>
        <v/>
      </c>
      <c r="L4336" s="6">
        <f>IF($B4336="","",YEAR($B4336))</f>
        <v/>
      </c>
      <c r="M4336" s="6">
        <f>INT((ROW()-2)/39)+1</f>
        <v/>
      </c>
      <c r="N4336" s="6">
        <f>MOD(ROW()-2,39)+2</f>
        <v/>
      </c>
      <c r="O4336" s="42">
        <f>IF(AND($B4336&lt;&gt;"",$C4336&lt;&gt;"",$B4336&lt;=$C4336),INDEX(Szabalyok!$C:$C,$N4336),"")</f>
        <v/>
      </c>
      <c r="P4336">
        <f>IF(D4336="",P4335,P4335+1)</f>
        <v/>
      </c>
    </row>
    <row r="4337">
      <c r="A4337">
        <f>IF(P4337=P4336,0,P4337)</f>
        <v/>
      </c>
      <c r="B4337" s="41">
        <f>IF($M4337&gt;300,"",IF(OR(INDEX(Bemenet!$E$2:$E$301,$M4337)="",INDEX(Bemenet!$F$2:$F$301,$M4337)=""),"",MAX(INDEX(Bemenet!$E$2:$E$301,$M4337),INDEX(Szabalyok!$A:$A,$N4337))))</f>
        <v/>
      </c>
      <c r="C4337" s="41">
        <f>IF($B4337="","",MIN(INDEX(Bemenet!$F$2:$F$301,$M4337),INDEX(Szabalyok!$B:$B,$N4337)))</f>
        <v/>
      </c>
      <c r="D4337" s="5">
        <f>IF(AND($B4337&lt;&gt;"",$C4337&lt;&gt;"",$B4337&lt;=$C4337),INDEX(Bemenet!$G$2:$G$301,$M4337),"")</f>
        <v/>
      </c>
      <c r="E4337" s="6">
        <f>IF(AND($B4337&lt;&gt;"",$C4337&lt;&gt;"",$B4337&lt;=$C4337),INDEX(Bemenet!$D$2:$D$301,$M4337),"")</f>
        <v/>
      </c>
      <c r="F4337" s="5">
        <f>IF(AND($B4337&lt;&gt;"",$C4337&lt;&gt;"",$B4337&lt;=$C4337),$C4337-$B4337+1,"")</f>
        <v/>
      </c>
      <c r="G4337" s="5">
        <f>IF($F4337="","",$F4337*$D4337)</f>
        <v/>
      </c>
      <c r="H4337" s="42">
        <f>IF($G4337="","",$O4337)</f>
        <v/>
      </c>
      <c r="I4337" s="5">
        <f>IF($G4337="","",$G4337*IF($H4337="",$O4337,$H4337)/100)</f>
        <v/>
      </c>
      <c r="J4337" s="5">
        <f>IF(OR($L4337="",NOT(COUNTIFS($L$2:$L4337,$L4337)=1)),"",SUMIFS($G:$G,$L:$L,$L4337))</f>
        <v/>
      </c>
      <c r="K4337" s="5">
        <f>IF(OR($L4337="",NOT(COUNTIFS($L$2:$L4337,$L4337)=1)),"",SUMIFS($I:$I,$L:$L,$L4337))</f>
        <v/>
      </c>
      <c r="L4337" s="6">
        <f>IF($B4337="","",YEAR($B4337))</f>
        <v/>
      </c>
      <c r="M4337" s="6">
        <f>INT((ROW()-2)/39)+1</f>
        <v/>
      </c>
      <c r="N4337" s="6">
        <f>MOD(ROW()-2,39)+2</f>
        <v/>
      </c>
      <c r="O4337" s="42">
        <f>IF(AND($B4337&lt;&gt;"",$C4337&lt;&gt;"",$B4337&lt;=$C4337),INDEX(Szabalyok!$C:$C,$N4337),"")</f>
        <v/>
      </c>
      <c r="P4337">
        <f>IF(D4337="",P4336,P4336+1)</f>
        <v/>
      </c>
    </row>
    <row r="4338">
      <c r="A4338">
        <f>IF(P4338=P4337,0,P4338)</f>
        <v/>
      </c>
      <c r="B4338" s="41">
        <f>IF($M4338&gt;300,"",IF(OR(INDEX(Bemenet!$E$2:$E$301,$M4338)="",INDEX(Bemenet!$F$2:$F$301,$M4338)=""),"",MAX(INDEX(Bemenet!$E$2:$E$301,$M4338),INDEX(Szabalyok!$A:$A,$N4338))))</f>
        <v/>
      </c>
      <c r="C4338" s="41">
        <f>IF($B4338="","",MIN(INDEX(Bemenet!$F$2:$F$301,$M4338),INDEX(Szabalyok!$B:$B,$N4338)))</f>
        <v/>
      </c>
      <c r="D4338" s="5">
        <f>IF(AND($B4338&lt;&gt;"",$C4338&lt;&gt;"",$B4338&lt;=$C4338),INDEX(Bemenet!$G$2:$G$301,$M4338),"")</f>
        <v/>
      </c>
      <c r="E4338" s="6">
        <f>IF(AND($B4338&lt;&gt;"",$C4338&lt;&gt;"",$B4338&lt;=$C4338),INDEX(Bemenet!$D$2:$D$301,$M4338),"")</f>
        <v/>
      </c>
      <c r="F4338" s="5">
        <f>IF(AND($B4338&lt;&gt;"",$C4338&lt;&gt;"",$B4338&lt;=$C4338),$C4338-$B4338+1,"")</f>
        <v/>
      </c>
      <c r="G4338" s="5">
        <f>IF($F4338="","",$F4338*$D4338)</f>
        <v/>
      </c>
      <c r="H4338" s="42">
        <f>IF($G4338="","",$O4338)</f>
        <v/>
      </c>
      <c r="I4338" s="5">
        <f>IF($G4338="","",$G4338*IF($H4338="",$O4338,$H4338)/100)</f>
        <v/>
      </c>
      <c r="J4338" s="5">
        <f>IF(OR($L4338="",NOT(COUNTIFS($L$2:$L4338,$L4338)=1)),"",SUMIFS($G:$G,$L:$L,$L4338))</f>
        <v/>
      </c>
      <c r="K4338" s="5">
        <f>IF(OR($L4338="",NOT(COUNTIFS($L$2:$L4338,$L4338)=1)),"",SUMIFS($I:$I,$L:$L,$L4338))</f>
        <v/>
      </c>
      <c r="L4338" s="6">
        <f>IF($B4338="","",YEAR($B4338))</f>
        <v/>
      </c>
      <c r="M4338" s="6">
        <f>INT((ROW()-2)/39)+1</f>
        <v/>
      </c>
      <c r="N4338" s="6">
        <f>MOD(ROW()-2,39)+2</f>
        <v/>
      </c>
      <c r="O4338" s="42">
        <f>IF(AND($B4338&lt;&gt;"",$C4338&lt;&gt;"",$B4338&lt;=$C4338),INDEX(Szabalyok!$C:$C,$N4338),"")</f>
        <v/>
      </c>
      <c r="P4338">
        <f>IF(D4338="",P4337,P4337+1)</f>
        <v/>
      </c>
    </row>
    <row r="4339">
      <c r="A4339">
        <f>IF(P4339=P4338,0,P4339)</f>
        <v/>
      </c>
      <c r="B4339" s="41">
        <f>IF($M4339&gt;300,"",IF(OR(INDEX(Bemenet!$E$2:$E$301,$M4339)="",INDEX(Bemenet!$F$2:$F$301,$M4339)=""),"",MAX(INDEX(Bemenet!$E$2:$E$301,$M4339),INDEX(Szabalyok!$A:$A,$N4339))))</f>
        <v/>
      </c>
      <c r="C4339" s="41">
        <f>IF($B4339="","",MIN(INDEX(Bemenet!$F$2:$F$301,$M4339),INDEX(Szabalyok!$B:$B,$N4339)))</f>
        <v/>
      </c>
      <c r="D4339" s="5">
        <f>IF(AND($B4339&lt;&gt;"",$C4339&lt;&gt;"",$B4339&lt;=$C4339),INDEX(Bemenet!$G$2:$G$301,$M4339),"")</f>
        <v/>
      </c>
      <c r="E4339" s="6">
        <f>IF(AND($B4339&lt;&gt;"",$C4339&lt;&gt;"",$B4339&lt;=$C4339),INDEX(Bemenet!$D$2:$D$301,$M4339),"")</f>
        <v/>
      </c>
      <c r="F4339" s="5">
        <f>IF(AND($B4339&lt;&gt;"",$C4339&lt;&gt;"",$B4339&lt;=$C4339),$C4339-$B4339+1,"")</f>
        <v/>
      </c>
      <c r="G4339" s="5">
        <f>IF($F4339="","",$F4339*$D4339)</f>
        <v/>
      </c>
      <c r="H4339" s="42">
        <f>IF($G4339="","",$O4339)</f>
        <v/>
      </c>
      <c r="I4339" s="5">
        <f>IF($G4339="","",$G4339*IF($H4339="",$O4339,$H4339)/100)</f>
        <v/>
      </c>
      <c r="J4339" s="5">
        <f>IF(OR($L4339="",NOT(COUNTIFS($L$2:$L4339,$L4339)=1)),"",SUMIFS($G:$G,$L:$L,$L4339))</f>
        <v/>
      </c>
      <c r="K4339" s="5">
        <f>IF(OR($L4339="",NOT(COUNTIFS($L$2:$L4339,$L4339)=1)),"",SUMIFS($I:$I,$L:$L,$L4339))</f>
        <v/>
      </c>
      <c r="L4339" s="6">
        <f>IF($B4339="","",YEAR($B4339))</f>
        <v/>
      </c>
      <c r="M4339" s="6">
        <f>INT((ROW()-2)/39)+1</f>
        <v/>
      </c>
      <c r="N4339" s="6">
        <f>MOD(ROW()-2,39)+2</f>
        <v/>
      </c>
      <c r="O4339" s="42">
        <f>IF(AND($B4339&lt;&gt;"",$C4339&lt;&gt;"",$B4339&lt;=$C4339),INDEX(Szabalyok!$C:$C,$N4339),"")</f>
        <v/>
      </c>
      <c r="P4339">
        <f>IF(D4339="",P4338,P4338+1)</f>
        <v/>
      </c>
    </row>
    <row r="4340">
      <c r="A4340">
        <f>IF(P4340=P4339,0,P4340)</f>
        <v/>
      </c>
      <c r="B4340" s="41">
        <f>IF($M4340&gt;300,"",IF(OR(INDEX(Bemenet!$E$2:$E$301,$M4340)="",INDEX(Bemenet!$F$2:$F$301,$M4340)=""),"",MAX(INDEX(Bemenet!$E$2:$E$301,$M4340),INDEX(Szabalyok!$A:$A,$N4340))))</f>
        <v/>
      </c>
      <c r="C4340" s="41">
        <f>IF($B4340="","",MIN(INDEX(Bemenet!$F$2:$F$301,$M4340),INDEX(Szabalyok!$B:$B,$N4340)))</f>
        <v/>
      </c>
      <c r="D4340" s="5">
        <f>IF(AND($B4340&lt;&gt;"",$C4340&lt;&gt;"",$B4340&lt;=$C4340),INDEX(Bemenet!$G$2:$G$301,$M4340),"")</f>
        <v/>
      </c>
      <c r="E4340" s="6">
        <f>IF(AND($B4340&lt;&gt;"",$C4340&lt;&gt;"",$B4340&lt;=$C4340),INDEX(Bemenet!$D$2:$D$301,$M4340),"")</f>
        <v/>
      </c>
      <c r="F4340" s="5">
        <f>IF(AND($B4340&lt;&gt;"",$C4340&lt;&gt;"",$B4340&lt;=$C4340),$C4340-$B4340+1,"")</f>
        <v/>
      </c>
      <c r="G4340" s="5">
        <f>IF($F4340="","",$F4340*$D4340)</f>
        <v/>
      </c>
      <c r="H4340" s="42">
        <f>IF($G4340="","",$O4340)</f>
        <v/>
      </c>
      <c r="I4340" s="5">
        <f>IF($G4340="","",$G4340*IF($H4340="",$O4340,$H4340)/100)</f>
        <v/>
      </c>
      <c r="J4340" s="5">
        <f>IF(OR($L4340="",NOT(COUNTIFS($L$2:$L4340,$L4340)=1)),"",SUMIFS($G:$G,$L:$L,$L4340))</f>
        <v/>
      </c>
      <c r="K4340" s="5">
        <f>IF(OR($L4340="",NOT(COUNTIFS($L$2:$L4340,$L4340)=1)),"",SUMIFS($I:$I,$L:$L,$L4340))</f>
        <v/>
      </c>
      <c r="L4340" s="6">
        <f>IF($B4340="","",YEAR($B4340))</f>
        <v/>
      </c>
      <c r="M4340" s="6">
        <f>INT((ROW()-2)/39)+1</f>
        <v/>
      </c>
      <c r="N4340" s="6">
        <f>MOD(ROW()-2,39)+2</f>
        <v/>
      </c>
      <c r="O4340" s="42">
        <f>IF(AND($B4340&lt;&gt;"",$C4340&lt;&gt;"",$B4340&lt;=$C4340),INDEX(Szabalyok!$C:$C,$N4340),"")</f>
        <v/>
      </c>
      <c r="P4340">
        <f>IF(D4340="",P4339,P4339+1)</f>
        <v/>
      </c>
    </row>
    <row r="4341">
      <c r="A4341">
        <f>IF(P4341=P4340,0,P4341)</f>
        <v/>
      </c>
      <c r="B4341" s="41">
        <f>IF($M4341&gt;300,"",IF(OR(INDEX(Bemenet!$E$2:$E$301,$M4341)="",INDEX(Bemenet!$F$2:$F$301,$M4341)=""),"",MAX(INDEX(Bemenet!$E$2:$E$301,$M4341),INDEX(Szabalyok!$A:$A,$N4341))))</f>
        <v/>
      </c>
      <c r="C4341" s="41">
        <f>IF($B4341="","",MIN(INDEX(Bemenet!$F$2:$F$301,$M4341),INDEX(Szabalyok!$B:$B,$N4341)))</f>
        <v/>
      </c>
      <c r="D4341" s="5">
        <f>IF(AND($B4341&lt;&gt;"",$C4341&lt;&gt;"",$B4341&lt;=$C4341),INDEX(Bemenet!$G$2:$G$301,$M4341),"")</f>
        <v/>
      </c>
      <c r="E4341" s="6">
        <f>IF(AND($B4341&lt;&gt;"",$C4341&lt;&gt;"",$B4341&lt;=$C4341),INDEX(Bemenet!$D$2:$D$301,$M4341),"")</f>
        <v/>
      </c>
      <c r="F4341" s="5">
        <f>IF(AND($B4341&lt;&gt;"",$C4341&lt;&gt;"",$B4341&lt;=$C4341),$C4341-$B4341+1,"")</f>
        <v/>
      </c>
      <c r="G4341" s="5">
        <f>IF($F4341="","",$F4341*$D4341)</f>
        <v/>
      </c>
      <c r="H4341" s="42">
        <f>IF($G4341="","",$O4341)</f>
        <v/>
      </c>
      <c r="I4341" s="5">
        <f>IF($G4341="","",$G4341*IF($H4341="",$O4341,$H4341)/100)</f>
        <v/>
      </c>
      <c r="J4341" s="5">
        <f>IF(OR($L4341="",NOT(COUNTIFS($L$2:$L4341,$L4341)=1)),"",SUMIFS($G:$G,$L:$L,$L4341))</f>
        <v/>
      </c>
      <c r="K4341" s="5">
        <f>IF(OR($L4341="",NOT(COUNTIFS($L$2:$L4341,$L4341)=1)),"",SUMIFS($I:$I,$L:$L,$L4341))</f>
        <v/>
      </c>
      <c r="L4341" s="6">
        <f>IF($B4341="","",YEAR($B4341))</f>
        <v/>
      </c>
      <c r="M4341" s="6">
        <f>INT((ROW()-2)/39)+1</f>
        <v/>
      </c>
      <c r="N4341" s="6">
        <f>MOD(ROW()-2,39)+2</f>
        <v/>
      </c>
      <c r="O4341" s="42">
        <f>IF(AND($B4341&lt;&gt;"",$C4341&lt;&gt;"",$B4341&lt;=$C4341),INDEX(Szabalyok!$C:$C,$N4341),"")</f>
        <v/>
      </c>
      <c r="P4341">
        <f>IF(D4341="",P4340,P4340+1)</f>
        <v/>
      </c>
    </row>
    <row r="4342">
      <c r="A4342">
        <f>IF(P4342=P4341,0,P4342)</f>
        <v/>
      </c>
      <c r="B4342" s="41">
        <f>IF($M4342&gt;300,"",IF(OR(INDEX(Bemenet!$E$2:$E$301,$M4342)="",INDEX(Bemenet!$F$2:$F$301,$M4342)=""),"",MAX(INDEX(Bemenet!$E$2:$E$301,$M4342),INDEX(Szabalyok!$A:$A,$N4342))))</f>
        <v/>
      </c>
      <c r="C4342" s="41">
        <f>IF($B4342="","",MIN(INDEX(Bemenet!$F$2:$F$301,$M4342),INDEX(Szabalyok!$B:$B,$N4342)))</f>
        <v/>
      </c>
      <c r="D4342" s="5">
        <f>IF(AND($B4342&lt;&gt;"",$C4342&lt;&gt;"",$B4342&lt;=$C4342),INDEX(Bemenet!$G$2:$G$301,$M4342),"")</f>
        <v/>
      </c>
      <c r="E4342" s="6">
        <f>IF(AND($B4342&lt;&gt;"",$C4342&lt;&gt;"",$B4342&lt;=$C4342),INDEX(Bemenet!$D$2:$D$301,$M4342),"")</f>
        <v/>
      </c>
      <c r="F4342" s="5">
        <f>IF(AND($B4342&lt;&gt;"",$C4342&lt;&gt;"",$B4342&lt;=$C4342),$C4342-$B4342+1,"")</f>
        <v/>
      </c>
      <c r="G4342" s="5">
        <f>IF($F4342="","",$F4342*$D4342)</f>
        <v/>
      </c>
      <c r="H4342" s="42">
        <f>IF($G4342="","",$O4342)</f>
        <v/>
      </c>
      <c r="I4342" s="5">
        <f>IF($G4342="","",$G4342*IF($H4342="",$O4342,$H4342)/100)</f>
        <v/>
      </c>
      <c r="J4342" s="5">
        <f>IF(OR($L4342="",NOT(COUNTIFS($L$2:$L4342,$L4342)=1)),"",SUMIFS($G:$G,$L:$L,$L4342))</f>
        <v/>
      </c>
      <c r="K4342" s="5">
        <f>IF(OR($L4342="",NOT(COUNTIFS($L$2:$L4342,$L4342)=1)),"",SUMIFS($I:$I,$L:$L,$L4342))</f>
        <v/>
      </c>
      <c r="L4342" s="6">
        <f>IF($B4342="","",YEAR($B4342))</f>
        <v/>
      </c>
      <c r="M4342" s="6">
        <f>INT((ROW()-2)/39)+1</f>
        <v/>
      </c>
      <c r="N4342" s="6">
        <f>MOD(ROW()-2,39)+2</f>
        <v/>
      </c>
      <c r="O4342" s="42">
        <f>IF(AND($B4342&lt;&gt;"",$C4342&lt;&gt;"",$B4342&lt;=$C4342),INDEX(Szabalyok!$C:$C,$N4342),"")</f>
        <v/>
      </c>
      <c r="P4342">
        <f>IF(D4342="",P4341,P4341+1)</f>
        <v/>
      </c>
    </row>
    <row r="4343">
      <c r="A4343">
        <f>IF(P4343=P4342,0,P4343)</f>
        <v/>
      </c>
      <c r="B4343" s="41">
        <f>IF($M4343&gt;300,"",IF(OR(INDEX(Bemenet!$E$2:$E$301,$M4343)="",INDEX(Bemenet!$F$2:$F$301,$M4343)=""),"",MAX(INDEX(Bemenet!$E$2:$E$301,$M4343),INDEX(Szabalyok!$A:$A,$N4343))))</f>
        <v/>
      </c>
      <c r="C4343" s="41">
        <f>IF($B4343="","",MIN(INDEX(Bemenet!$F$2:$F$301,$M4343),INDEX(Szabalyok!$B:$B,$N4343)))</f>
        <v/>
      </c>
      <c r="D4343" s="5">
        <f>IF(AND($B4343&lt;&gt;"",$C4343&lt;&gt;"",$B4343&lt;=$C4343),INDEX(Bemenet!$G$2:$G$301,$M4343),"")</f>
        <v/>
      </c>
      <c r="E4343" s="6">
        <f>IF(AND($B4343&lt;&gt;"",$C4343&lt;&gt;"",$B4343&lt;=$C4343),INDEX(Bemenet!$D$2:$D$301,$M4343),"")</f>
        <v/>
      </c>
      <c r="F4343" s="5">
        <f>IF(AND($B4343&lt;&gt;"",$C4343&lt;&gt;"",$B4343&lt;=$C4343),$C4343-$B4343+1,"")</f>
        <v/>
      </c>
      <c r="G4343" s="5">
        <f>IF($F4343="","",$F4343*$D4343)</f>
        <v/>
      </c>
      <c r="H4343" s="42">
        <f>IF($G4343="","",$O4343)</f>
        <v/>
      </c>
      <c r="I4343" s="5">
        <f>IF($G4343="","",$G4343*IF($H4343="",$O4343,$H4343)/100)</f>
        <v/>
      </c>
      <c r="J4343" s="5">
        <f>IF(OR($L4343="",NOT(COUNTIFS($L$2:$L4343,$L4343)=1)),"",SUMIFS($G:$G,$L:$L,$L4343))</f>
        <v/>
      </c>
      <c r="K4343" s="5">
        <f>IF(OR($L4343="",NOT(COUNTIFS($L$2:$L4343,$L4343)=1)),"",SUMIFS($I:$I,$L:$L,$L4343))</f>
        <v/>
      </c>
      <c r="L4343" s="6">
        <f>IF($B4343="","",YEAR($B4343))</f>
        <v/>
      </c>
      <c r="M4343" s="6">
        <f>INT((ROW()-2)/39)+1</f>
        <v/>
      </c>
      <c r="N4343" s="6">
        <f>MOD(ROW()-2,39)+2</f>
        <v/>
      </c>
      <c r="O4343" s="42">
        <f>IF(AND($B4343&lt;&gt;"",$C4343&lt;&gt;"",$B4343&lt;=$C4343),INDEX(Szabalyok!$C:$C,$N4343),"")</f>
        <v/>
      </c>
      <c r="P4343">
        <f>IF(D4343="",P4342,P4342+1)</f>
        <v/>
      </c>
    </row>
    <row r="4344">
      <c r="A4344">
        <f>IF(P4344=P4343,0,P4344)</f>
        <v/>
      </c>
      <c r="B4344" s="41">
        <f>IF($M4344&gt;300,"",IF(OR(INDEX(Bemenet!$E$2:$E$301,$M4344)="",INDEX(Bemenet!$F$2:$F$301,$M4344)=""),"",MAX(INDEX(Bemenet!$E$2:$E$301,$M4344),INDEX(Szabalyok!$A:$A,$N4344))))</f>
        <v/>
      </c>
      <c r="C4344" s="41">
        <f>IF($B4344="","",MIN(INDEX(Bemenet!$F$2:$F$301,$M4344),INDEX(Szabalyok!$B:$B,$N4344)))</f>
        <v/>
      </c>
      <c r="D4344" s="5">
        <f>IF(AND($B4344&lt;&gt;"",$C4344&lt;&gt;"",$B4344&lt;=$C4344),INDEX(Bemenet!$G$2:$G$301,$M4344),"")</f>
        <v/>
      </c>
      <c r="E4344" s="6">
        <f>IF(AND($B4344&lt;&gt;"",$C4344&lt;&gt;"",$B4344&lt;=$C4344),INDEX(Bemenet!$D$2:$D$301,$M4344),"")</f>
        <v/>
      </c>
      <c r="F4344" s="5">
        <f>IF(AND($B4344&lt;&gt;"",$C4344&lt;&gt;"",$B4344&lt;=$C4344),$C4344-$B4344+1,"")</f>
        <v/>
      </c>
      <c r="G4344" s="5">
        <f>IF($F4344="","",$F4344*$D4344)</f>
        <v/>
      </c>
      <c r="H4344" s="42">
        <f>IF($G4344="","",$O4344)</f>
        <v/>
      </c>
      <c r="I4344" s="5">
        <f>IF($G4344="","",$G4344*IF($H4344="",$O4344,$H4344)/100)</f>
        <v/>
      </c>
      <c r="J4344" s="5">
        <f>IF(OR($L4344="",NOT(COUNTIFS($L$2:$L4344,$L4344)=1)),"",SUMIFS($G:$G,$L:$L,$L4344))</f>
        <v/>
      </c>
      <c r="K4344" s="5">
        <f>IF(OR($L4344="",NOT(COUNTIFS($L$2:$L4344,$L4344)=1)),"",SUMIFS($I:$I,$L:$L,$L4344))</f>
        <v/>
      </c>
      <c r="L4344" s="6">
        <f>IF($B4344="","",YEAR($B4344))</f>
        <v/>
      </c>
      <c r="M4344" s="6">
        <f>INT((ROW()-2)/39)+1</f>
        <v/>
      </c>
      <c r="N4344" s="6">
        <f>MOD(ROW()-2,39)+2</f>
        <v/>
      </c>
      <c r="O4344" s="42">
        <f>IF(AND($B4344&lt;&gt;"",$C4344&lt;&gt;"",$B4344&lt;=$C4344),INDEX(Szabalyok!$C:$C,$N4344),"")</f>
        <v/>
      </c>
      <c r="P4344">
        <f>IF(D4344="",P4343,P4343+1)</f>
        <v/>
      </c>
    </row>
    <row r="4345">
      <c r="A4345">
        <f>IF(P4345=P4344,0,P4345)</f>
        <v/>
      </c>
      <c r="B4345" s="41">
        <f>IF($M4345&gt;300,"",IF(OR(INDEX(Bemenet!$E$2:$E$301,$M4345)="",INDEX(Bemenet!$F$2:$F$301,$M4345)=""),"",MAX(INDEX(Bemenet!$E$2:$E$301,$M4345),INDEX(Szabalyok!$A:$A,$N4345))))</f>
        <v/>
      </c>
      <c r="C4345" s="41">
        <f>IF($B4345="","",MIN(INDEX(Bemenet!$F$2:$F$301,$M4345),INDEX(Szabalyok!$B:$B,$N4345)))</f>
        <v/>
      </c>
      <c r="D4345" s="5">
        <f>IF(AND($B4345&lt;&gt;"",$C4345&lt;&gt;"",$B4345&lt;=$C4345),INDEX(Bemenet!$G$2:$G$301,$M4345),"")</f>
        <v/>
      </c>
      <c r="E4345" s="6">
        <f>IF(AND($B4345&lt;&gt;"",$C4345&lt;&gt;"",$B4345&lt;=$C4345),INDEX(Bemenet!$D$2:$D$301,$M4345),"")</f>
        <v/>
      </c>
      <c r="F4345" s="5">
        <f>IF(AND($B4345&lt;&gt;"",$C4345&lt;&gt;"",$B4345&lt;=$C4345),$C4345-$B4345+1,"")</f>
        <v/>
      </c>
      <c r="G4345" s="5">
        <f>IF($F4345="","",$F4345*$D4345)</f>
        <v/>
      </c>
      <c r="H4345" s="42">
        <f>IF($G4345="","",$O4345)</f>
        <v/>
      </c>
      <c r="I4345" s="5">
        <f>IF($G4345="","",$G4345*IF($H4345="",$O4345,$H4345)/100)</f>
        <v/>
      </c>
      <c r="J4345" s="5">
        <f>IF(OR($L4345="",NOT(COUNTIFS($L$2:$L4345,$L4345)=1)),"",SUMIFS($G:$G,$L:$L,$L4345))</f>
        <v/>
      </c>
      <c r="K4345" s="5">
        <f>IF(OR($L4345="",NOT(COUNTIFS($L$2:$L4345,$L4345)=1)),"",SUMIFS($I:$I,$L:$L,$L4345))</f>
        <v/>
      </c>
      <c r="L4345" s="6">
        <f>IF($B4345="","",YEAR($B4345))</f>
        <v/>
      </c>
      <c r="M4345" s="6">
        <f>INT((ROW()-2)/39)+1</f>
        <v/>
      </c>
      <c r="N4345" s="6">
        <f>MOD(ROW()-2,39)+2</f>
        <v/>
      </c>
      <c r="O4345" s="42">
        <f>IF(AND($B4345&lt;&gt;"",$C4345&lt;&gt;"",$B4345&lt;=$C4345),INDEX(Szabalyok!$C:$C,$N4345),"")</f>
        <v/>
      </c>
      <c r="P4345">
        <f>IF(D4345="",P4344,P4344+1)</f>
        <v/>
      </c>
    </row>
    <row r="4346">
      <c r="A4346">
        <f>IF(P4346=P4345,0,P4346)</f>
        <v/>
      </c>
      <c r="B4346" s="41">
        <f>IF($M4346&gt;300,"",IF(OR(INDEX(Bemenet!$E$2:$E$301,$M4346)="",INDEX(Bemenet!$F$2:$F$301,$M4346)=""),"",MAX(INDEX(Bemenet!$E$2:$E$301,$M4346),INDEX(Szabalyok!$A:$A,$N4346))))</f>
        <v/>
      </c>
      <c r="C4346" s="41">
        <f>IF($B4346="","",MIN(INDEX(Bemenet!$F$2:$F$301,$M4346),INDEX(Szabalyok!$B:$B,$N4346)))</f>
        <v/>
      </c>
      <c r="D4346" s="5">
        <f>IF(AND($B4346&lt;&gt;"",$C4346&lt;&gt;"",$B4346&lt;=$C4346),INDEX(Bemenet!$G$2:$G$301,$M4346),"")</f>
        <v/>
      </c>
      <c r="E4346" s="6">
        <f>IF(AND($B4346&lt;&gt;"",$C4346&lt;&gt;"",$B4346&lt;=$C4346),INDEX(Bemenet!$D$2:$D$301,$M4346),"")</f>
        <v/>
      </c>
      <c r="F4346" s="5">
        <f>IF(AND($B4346&lt;&gt;"",$C4346&lt;&gt;"",$B4346&lt;=$C4346),$C4346-$B4346+1,"")</f>
        <v/>
      </c>
      <c r="G4346" s="5">
        <f>IF($F4346="","",$F4346*$D4346)</f>
        <v/>
      </c>
      <c r="H4346" s="42">
        <f>IF($G4346="","",$O4346)</f>
        <v/>
      </c>
      <c r="I4346" s="5">
        <f>IF($G4346="","",$G4346*IF($H4346="",$O4346,$H4346)/100)</f>
        <v/>
      </c>
      <c r="J4346" s="5">
        <f>IF(OR($L4346="",NOT(COUNTIFS($L$2:$L4346,$L4346)=1)),"",SUMIFS($G:$G,$L:$L,$L4346))</f>
        <v/>
      </c>
      <c r="K4346" s="5">
        <f>IF(OR($L4346="",NOT(COUNTIFS($L$2:$L4346,$L4346)=1)),"",SUMIFS($I:$I,$L:$L,$L4346))</f>
        <v/>
      </c>
      <c r="L4346" s="6">
        <f>IF($B4346="","",YEAR($B4346))</f>
        <v/>
      </c>
      <c r="M4346" s="6">
        <f>INT((ROW()-2)/39)+1</f>
        <v/>
      </c>
      <c r="N4346" s="6">
        <f>MOD(ROW()-2,39)+2</f>
        <v/>
      </c>
      <c r="O4346" s="42">
        <f>IF(AND($B4346&lt;&gt;"",$C4346&lt;&gt;"",$B4346&lt;=$C4346),INDEX(Szabalyok!$C:$C,$N4346),"")</f>
        <v/>
      </c>
      <c r="P4346">
        <f>IF(D4346="",P4345,P4345+1)</f>
        <v/>
      </c>
    </row>
    <row r="4347">
      <c r="A4347">
        <f>IF(P4347=P4346,0,P4347)</f>
        <v/>
      </c>
      <c r="B4347" s="41">
        <f>IF($M4347&gt;300,"",IF(OR(INDEX(Bemenet!$E$2:$E$301,$M4347)="",INDEX(Bemenet!$F$2:$F$301,$M4347)=""),"",MAX(INDEX(Bemenet!$E$2:$E$301,$M4347),INDEX(Szabalyok!$A:$A,$N4347))))</f>
        <v/>
      </c>
      <c r="C4347" s="41">
        <f>IF($B4347="","",MIN(INDEX(Bemenet!$F$2:$F$301,$M4347),INDEX(Szabalyok!$B:$B,$N4347)))</f>
        <v/>
      </c>
      <c r="D4347" s="5">
        <f>IF(AND($B4347&lt;&gt;"",$C4347&lt;&gt;"",$B4347&lt;=$C4347),INDEX(Bemenet!$G$2:$G$301,$M4347),"")</f>
        <v/>
      </c>
      <c r="E4347" s="6">
        <f>IF(AND($B4347&lt;&gt;"",$C4347&lt;&gt;"",$B4347&lt;=$C4347),INDEX(Bemenet!$D$2:$D$301,$M4347),"")</f>
        <v/>
      </c>
      <c r="F4347" s="5">
        <f>IF(AND($B4347&lt;&gt;"",$C4347&lt;&gt;"",$B4347&lt;=$C4347),$C4347-$B4347+1,"")</f>
        <v/>
      </c>
      <c r="G4347" s="5">
        <f>IF($F4347="","",$F4347*$D4347)</f>
        <v/>
      </c>
      <c r="H4347" s="42">
        <f>IF($G4347="","",$O4347)</f>
        <v/>
      </c>
      <c r="I4347" s="5">
        <f>IF($G4347="","",$G4347*IF($H4347="",$O4347,$H4347)/100)</f>
        <v/>
      </c>
      <c r="J4347" s="5">
        <f>IF(OR($L4347="",NOT(COUNTIFS($L$2:$L4347,$L4347)=1)),"",SUMIFS($G:$G,$L:$L,$L4347))</f>
        <v/>
      </c>
      <c r="K4347" s="5">
        <f>IF(OR($L4347="",NOT(COUNTIFS($L$2:$L4347,$L4347)=1)),"",SUMIFS($I:$I,$L:$L,$L4347))</f>
        <v/>
      </c>
      <c r="L4347" s="6">
        <f>IF($B4347="","",YEAR($B4347))</f>
        <v/>
      </c>
      <c r="M4347" s="6">
        <f>INT((ROW()-2)/39)+1</f>
        <v/>
      </c>
      <c r="N4347" s="6">
        <f>MOD(ROW()-2,39)+2</f>
        <v/>
      </c>
      <c r="O4347" s="42">
        <f>IF(AND($B4347&lt;&gt;"",$C4347&lt;&gt;"",$B4347&lt;=$C4347),INDEX(Szabalyok!$C:$C,$N4347),"")</f>
        <v/>
      </c>
      <c r="P4347">
        <f>IF(D4347="",P4346,P4346+1)</f>
        <v/>
      </c>
    </row>
    <row r="4348">
      <c r="A4348">
        <f>IF(P4348=P4347,0,P4348)</f>
        <v/>
      </c>
      <c r="B4348" s="41">
        <f>IF($M4348&gt;300,"",IF(OR(INDEX(Bemenet!$E$2:$E$301,$M4348)="",INDEX(Bemenet!$F$2:$F$301,$M4348)=""),"",MAX(INDEX(Bemenet!$E$2:$E$301,$M4348),INDEX(Szabalyok!$A:$A,$N4348))))</f>
        <v/>
      </c>
      <c r="C4348" s="41">
        <f>IF($B4348="","",MIN(INDEX(Bemenet!$F$2:$F$301,$M4348),INDEX(Szabalyok!$B:$B,$N4348)))</f>
        <v/>
      </c>
      <c r="D4348" s="5">
        <f>IF(AND($B4348&lt;&gt;"",$C4348&lt;&gt;"",$B4348&lt;=$C4348),INDEX(Bemenet!$G$2:$G$301,$M4348),"")</f>
        <v/>
      </c>
      <c r="E4348" s="6">
        <f>IF(AND($B4348&lt;&gt;"",$C4348&lt;&gt;"",$B4348&lt;=$C4348),INDEX(Bemenet!$D$2:$D$301,$M4348),"")</f>
        <v/>
      </c>
      <c r="F4348" s="5">
        <f>IF(AND($B4348&lt;&gt;"",$C4348&lt;&gt;"",$B4348&lt;=$C4348),$C4348-$B4348+1,"")</f>
        <v/>
      </c>
      <c r="G4348" s="5">
        <f>IF($F4348="","",$F4348*$D4348)</f>
        <v/>
      </c>
      <c r="H4348" s="42">
        <f>IF($G4348="","",$O4348)</f>
        <v/>
      </c>
      <c r="I4348" s="5">
        <f>IF($G4348="","",$G4348*IF($H4348="",$O4348,$H4348)/100)</f>
        <v/>
      </c>
      <c r="J4348" s="5">
        <f>IF(OR($L4348="",NOT(COUNTIFS($L$2:$L4348,$L4348)=1)),"",SUMIFS($G:$G,$L:$L,$L4348))</f>
        <v/>
      </c>
      <c r="K4348" s="5">
        <f>IF(OR($L4348="",NOT(COUNTIFS($L$2:$L4348,$L4348)=1)),"",SUMIFS($I:$I,$L:$L,$L4348))</f>
        <v/>
      </c>
      <c r="L4348" s="6">
        <f>IF($B4348="","",YEAR($B4348))</f>
        <v/>
      </c>
      <c r="M4348" s="6">
        <f>INT((ROW()-2)/39)+1</f>
        <v/>
      </c>
      <c r="N4348" s="6">
        <f>MOD(ROW()-2,39)+2</f>
        <v/>
      </c>
      <c r="O4348" s="42">
        <f>IF(AND($B4348&lt;&gt;"",$C4348&lt;&gt;"",$B4348&lt;=$C4348),INDEX(Szabalyok!$C:$C,$N4348),"")</f>
        <v/>
      </c>
      <c r="P4348">
        <f>IF(D4348="",P4347,P4347+1)</f>
        <v/>
      </c>
    </row>
    <row r="4349">
      <c r="A4349">
        <f>IF(P4349=P4348,0,P4349)</f>
        <v/>
      </c>
      <c r="B4349" s="41">
        <f>IF($M4349&gt;300,"",IF(OR(INDEX(Bemenet!$E$2:$E$301,$M4349)="",INDEX(Bemenet!$F$2:$F$301,$M4349)=""),"",MAX(INDEX(Bemenet!$E$2:$E$301,$M4349),INDEX(Szabalyok!$A:$A,$N4349))))</f>
        <v/>
      </c>
      <c r="C4349" s="41">
        <f>IF($B4349="","",MIN(INDEX(Bemenet!$F$2:$F$301,$M4349),INDEX(Szabalyok!$B:$B,$N4349)))</f>
        <v/>
      </c>
      <c r="D4349" s="5">
        <f>IF(AND($B4349&lt;&gt;"",$C4349&lt;&gt;"",$B4349&lt;=$C4349),INDEX(Bemenet!$G$2:$G$301,$M4349),"")</f>
        <v/>
      </c>
      <c r="E4349" s="6">
        <f>IF(AND($B4349&lt;&gt;"",$C4349&lt;&gt;"",$B4349&lt;=$C4349),INDEX(Bemenet!$D$2:$D$301,$M4349),"")</f>
        <v/>
      </c>
      <c r="F4349" s="5">
        <f>IF(AND($B4349&lt;&gt;"",$C4349&lt;&gt;"",$B4349&lt;=$C4349),$C4349-$B4349+1,"")</f>
        <v/>
      </c>
      <c r="G4349" s="5">
        <f>IF($F4349="","",$F4349*$D4349)</f>
        <v/>
      </c>
      <c r="H4349" s="42">
        <f>IF($G4349="","",$O4349)</f>
        <v/>
      </c>
      <c r="I4349" s="5">
        <f>IF($G4349="","",$G4349*IF($H4349="",$O4349,$H4349)/100)</f>
        <v/>
      </c>
      <c r="J4349" s="5">
        <f>IF(OR($L4349="",NOT(COUNTIFS($L$2:$L4349,$L4349)=1)),"",SUMIFS($G:$G,$L:$L,$L4349))</f>
        <v/>
      </c>
      <c r="K4349" s="5">
        <f>IF(OR($L4349="",NOT(COUNTIFS($L$2:$L4349,$L4349)=1)),"",SUMIFS($I:$I,$L:$L,$L4349))</f>
        <v/>
      </c>
      <c r="L4349" s="6">
        <f>IF($B4349="","",YEAR($B4349))</f>
        <v/>
      </c>
      <c r="M4349" s="6">
        <f>INT((ROW()-2)/39)+1</f>
        <v/>
      </c>
      <c r="N4349" s="6">
        <f>MOD(ROW()-2,39)+2</f>
        <v/>
      </c>
      <c r="O4349" s="42">
        <f>IF(AND($B4349&lt;&gt;"",$C4349&lt;&gt;"",$B4349&lt;=$C4349),INDEX(Szabalyok!$C:$C,$N4349),"")</f>
        <v/>
      </c>
      <c r="P4349">
        <f>IF(D4349="",P4348,P4348+1)</f>
        <v/>
      </c>
    </row>
    <row r="4350">
      <c r="A4350">
        <f>IF(P4350=P4349,0,P4350)</f>
        <v/>
      </c>
      <c r="B4350" s="41">
        <f>IF($M4350&gt;300,"",IF(OR(INDEX(Bemenet!$E$2:$E$301,$M4350)="",INDEX(Bemenet!$F$2:$F$301,$M4350)=""),"",MAX(INDEX(Bemenet!$E$2:$E$301,$M4350),INDEX(Szabalyok!$A:$A,$N4350))))</f>
        <v/>
      </c>
      <c r="C4350" s="41">
        <f>IF($B4350="","",MIN(INDEX(Bemenet!$F$2:$F$301,$M4350),INDEX(Szabalyok!$B:$B,$N4350)))</f>
        <v/>
      </c>
      <c r="D4350" s="5">
        <f>IF(AND($B4350&lt;&gt;"",$C4350&lt;&gt;"",$B4350&lt;=$C4350),INDEX(Bemenet!$G$2:$G$301,$M4350),"")</f>
        <v/>
      </c>
      <c r="E4350" s="6">
        <f>IF(AND($B4350&lt;&gt;"",$C4350&lt;&gt;"",$B4350&lt;=$C4350),INDEX(Bemenet!$D$2:$D$301,$M4350),"")</f>
        <v/>
      </c>
      <c r="F4350" s="5">
        <f>IF(AND($B4350&lt;&gt;"",$C4350&lt;&gt;"",$B4350&lt;=$C4350),$C4350-$B4350+1,"")</f>
        <v/>
      </c>
      <c r="G4350" s="5">
        <f>IF($F4350="","",$F4350*$D4350)</f>
        <v/>
      </c>
      <c r="H4350" s="42">
        <f>IF($G4350="","",$O4350)</f>
        <v/>
      </c>
      <c r="I4350" s="5">
        <f>IF($G4350="","",$G4350*IF($H4350="",$O4350,$H4350)/100)</f>
        <v/>
      </c>
      <c r="J4350" s="5">
        <f>IF(OR($L4350="",NOT(COUNTIFS($L$2:$L4350,$L4350)=1)),"",SUMIFS($G:$G,$L:$L,$L4350))</f>
        <v/>
      </c>
      <c r="K4350" s="5">
        <f>IF(OR($L4350="",NOT(COUNTIFS($L$2:$L4350,$L4350)=1)),"",SUMIFS($I:$I,$L:$L,$L4350))</f>
        <v/>
      </c>
      <c r="L4350" s="6">
        <f>IF($B4350="","",YEAR($B4350))</f>
        <v/>
      </c>
      <c r="M4350" s="6">
        <f>INT((ROW()-2)/39)+1</f>
        <v/>
      </c>
      <c r="N4350" s="6">
        <f>MOD(ROW()-2,39)+2</f>
        <v/>
      </c>
      <c r="O4350" s="42">
        <f>IF(AND($B4350&lt;&gt;"",$C4350&lt;&gt;"",$B4350&lt;=$C4350),INDEX(Szabalyok!$C:$C,$N4350),"")</f>
        <v/>
      </c>
      <c r="P4350">
        <f>IF(D4350="",P4349,P4349+1)</f>
        <v/>
      </c>
    </row>
    <row r="4351">
      <c r="A4351">
        <f>IF(P4351=P4350,0,P4351)</f>
        <v/>
      </c>
      <c r="B4351" s="41">
        <f>IF($M4351&gt;300,"",IF(OR(INDEX(Bemenet!$E$2:$E$301,$M4351)="",INDEX(Bemenet!$F$2:$F$301,$M4351)=""),"",MAX(INDEX(Bemenet!$E$2:$E$301,$M4351),INDEX(Szabalyok!$A:$A,$N4351))))</f>
        <v/>
      </c>
      <c r="C4351" s="41">
        <f>IF($B4351="","",MIN(INDEX(Bemenet!$F$2:$F$301,$M4351),INDEX(Szabalyok!$B:$B,$N4351)))</f>
        <v/>
      </c>
      <c r="D4351" s="5">
        <f>IF(AND($B4351&lt;&gt;"",$C4351&lt;&gt;"",$B4351&lt;=$C4351),INDEX(Bemenet!$G$2:$G$301,$M4351),"")</f>
        <v/>
      </c>
      <c r="E4351" s="6">
        <f>IF(AND($B4351&lt;&gt;"",$C4351&lt;&gt;"",$B4351&lt;=$C4351),INDEX(Bemenet!$D$2:$D$301,$M4351),"")</f>
        <v/>
      </c>
      <c r="F4351" s="5">
        <f>IF(AND($B4351&lt;&gt;"",$C4351&lt;&gt;"",$B4351&lt;=$C4351),$C4351-$B4351+1,"")</f>
        <v/>
      </c>
      <c r="G4351" s="5">
        <f>IF($F4351="","",$F4351*$D4351)</f>
        <v/>
      </c>
      <c r="H4351" s="42">
        <f>IF($G4351="","",$O4351)</f>
        <v/>
      </c>
      <c r="I4351" s="5">
        <f>IF($G4351="","",$G4351*IF($H4351="",$O4351,$H4351)/100)</f>
        <v/>
      </c>
      <c r="J4351" s="5">
        <f>IF(OR($L4351="",NOT(COUNTIFS($L$2:$L4351,$L4351)=1)),"",SUMIFS($G:$G,$L:$L,$L4351))</f>
        <v/>
      </c>
      <c r="K4351" s="5">
        <f>IF(OR($L4351="",NOT(COUNTIFS($L$2:$L4351,$L4351)=1)),"",SUMIFS($I:$I,$L:$L,$L4351))</f>
        <v/>
      </c>
      <c r="L4351" s="6">
        <f>IF($B4351="","",YEAR($B4351))</f>
        <v/>
      </c>
      <c r="M4351" s="6">
        <f>INT((ROW()-2)/39)+1</f>
        <v/>
      </c>
      <c r="N4351" s="6">
        <f>MOD(ROW()-2,39)+2</f>
        <v/>
      </c>
      <c r="O4351" s="42">
        <f>IF(AND($B4351&lt;&gt;"",$C4351&lt;&gt;"",$B4351&lt;=$C4351),INDEX(Szabalyok!$C:$C,$N4351),"")</f>
        <v/>
      </c>
      <c r="P4351">
        <f>IF(D4351="",P4350,P4350+1)</f>
        <v/>
      </c>
    </row>
    <row r="4352">
      <c r="A4352">
        <f>IF(P4352=P4351,0,P4352)</f>
        <v/>
      </c>
      <c r="B4352" s="41">
        <f>IF($M4352&gt;300,"",IF(OR(INDEX(Bemenet!$E$2:$E$301,$M4352)="",INDEX(Bemenet!$F$2:$F$301,$M4352)=""),"",MAX(INDEX(Bemenet!$E$2:$E$301,$M4352),INDEX(Szabalyok!$A:$A,$N4352))))</f>
        <v/>
      </c>
      <c r="C4352" s="41">
        <f>IF($B4352="","",MIN(INDEX(Bemenet!$F$2:$F$301,$M4352),INDEX(Szabalyok!$B:$B,$N4352)))</f>
        <v/>
      </c>
      <c r="D4352" s="5">
        <f>IF(AND($B4352&lt;&gt;"",$C4352&lt;&gt;"",$B4352&lt;=$C4352),INDEX(Bemenet!$G$2:$G$301,$M4352),"")</f>
        <v/>
      </c>
      <c r="E4352" s="6">
        <f>IF(AND($B4352&lt;&gt;"",$C4352&lt;&gt;"",$B4352&lt;=$C4352),INDEX(Bemenet!$D$2:$D$301,$M4352),"")</f>
        <v/>
      </c>
      <c r="F4352" s="5">
        <f>IF(AND($B4352&lt;&gt;"",$C4352&lt;&gt;"",$B4352&lt;=$C4352),$C4352-$B4352+1,"")</f>
        <v/>
      </c>
      <c r="G4352" s="5">
        <f>IF($F4352="","",$F4352*$D4352)</f>
        <v/>
      </c>
      <c r="H4352" s="42">
        <f>IF($G4352="","",$O4352)</f>
        <v/>
      </c>
      <c r="I4352" s="5">
        <f>IF($G4352="","",$G4352*IF($H4352="",$O4352,$H4352)/100)</f>
        <v/>
      </c>
      <c r="J4352" s="5">
        <f>IF(OR($L4352="",NOT(COUNTIFS($L$2:$L4352,$L4352)=1)),"",SUMIFS($G:$G,$L:$L,$L4352))</f>
        <v/>
      </c>
      <c r="K4352" s="5">
        <f>IF(OR($L4352="",NOT(COUNTIFS($L$2:$L4352,$L4352)=1)),"",SUMIFS($I:$I,$L:$L,$L4352))</f>
        <v/>
      </c>
      <c r="L4352" s="6">
        <f>IF($B4352="","",YEAR($B4352))</f>
        <v/>
      </c>
      <c r="M4352" s="6">
        <f>INT((ROW()-2)/39)+1</f>
        <v/>
      </c>
      <c r="N4352" s="6">
        <f>MOD(ROW()-2,39)+2</f>
        <v/>
      </c>
      <c r="O4352" s="42">
        <f>IF(AND($B4352&lt;&gt;"",$C4352&lt;&gt;"",$B4352&lt;=$C4352),INDEX(Szabalyok!$C:$C,$N4352),"")</f>
        <v/>
      </c>
      <c r="P4352">
        <f>IF(D4352="",P4351,P4351+1)</f>
        <v/>
      </c>
    </row>
    <row r="4353">
      <c r="A4353">
        <f>IF(P4353=P4352,0,P4353)</f>
        <v/>
      </c>
      <c r="B4353" s="41">
        <f>IF($M4353&gt;300,"",IF(OR(INDEX(Bemenet!$E$2:$E$301,$M4353)="",INDEX(Bemenet!$F$2:$F$301,$M4353)=""),"",MAX(INDEX(Bemenet!$E$2:$E$301,$M4353),INDEX(Szabalyok!$A:$A,$N4353))))</f>
        <v/>
      </c>
      <c r="C4353" s="41">
        <f>IF($B4353="","",MIN(INDEX(Bemenet!$F$2:$F$301,$M4353),INDEX(Szabalyok!$B:$B,$N4353)))</f>
        <v/>
      </c>
      <c r="D4353" s="5">
        <f>IF(AND($B4353&lt;&gt;"",$C4353&lt;&gt;"",$B4353&lt;=$C4353),INDEX(Bemenet!$G$2:$G$301,$M4353),"")</f>
        <v/>
      </c>
      <c r="E4353" s="6">
        <f>IF(AND($B4353&lt;&gt;"",$C4353&lt;&gt;"",$B4353&lt;=$C4353),INDEX(Bemenet!$D$2:$D$301,$M4353),"")</f>
        <v/>
      </c>
      <c r="F4353" s="5">
        <f>IF(AND($B4353&lt;&gt;"",$C4353&lt;&gt;"",$B4353&lt;=$C4353),$C4353-$B4353+1,"")</f>
        <v/>
      </c>
      <c r="G4353" s="5">
        <f>IF($F4353="","",$F4353*$D4353)</f>
        <v/>
      </c>
      <c r="H4353" s="42">
        <f>IF($G4353="","",$O4353)</f>
        <v/>
      </c>
      <c r="I4353" s="5">
        <f>IF($G4353="","",$G4353*IF($H4353="",$O4353,$H4353)/100)</f>
        <v/>
      </c>
      <c r="J4353" s="5">
        <f>IF(OR($L4353="",NOT(COUNTIFS($L$2:$L4353,$L4353)=1)),"",SUMIFS($G:$G,$L:$L,$L4353))</f>
        <v/>
      </c>
      <c r="K4353" s="5">
        <f>IF(OR($L4353="",NOT(COUNTIFS($L$2:$L4353,$L4353)=1)),"",SUMIFS($I:$I,$L:$L,$L4353))</f>
        <v/>
      </c>
      <c r="L4353" s="6">
        <f>IF($B4353="","",YEAR($B4353))</f>
        <v/>
      </c>
      <c r="M4353" s="6">
        <f>INT((ROW()-2)/39)+1</f>
        <v/>
      </c>
      <c r="N4353" s="6">
        <f>MOD(ROW()-2,39)+2</f>
        <v/>
      </c>
      <c r="O4353" s="42">
        <f>IF(AND($B4353&lt;&gt;"",$C4353&lt;&gt;"",$B4353&lt;=$C4353),INDEX(Szabalyok!$C:$C,$N4353),"")</f>
        <v/>
      </c>
      <c r="P4353">
        <f>IF(D4353="",P4352,P4352+1)</f>
        <v/>
      </c>
    </row>
    <row r="4354">
      <c r="A4354">
        <f>IF(P4354=P4353,0,P4354)</f>
        <v/>
      </c>
      <c r="B4354" s="41">
        <f>IF($M4354&gt;300,"",IF(OR(INDEX(Bemenet!$E$2:$E$301,$M4354)="",INDEX(Bemenet!$F$2:$F$301,$M4354)=""),"",MAX(INDEX(Bemenet!$E$2:$E$301,$M4354),INDEX(Szabalyok!$A:$A,$N4354))))</f>
        <v/>
      </c>
      <c r="C4354" s="41">
        <f>IF($B4354="","",MIN(INDEX(Bemenet!$F$2:$F$301,$M4354),INDEX(Szabalyok!$B:$B,$N4354)))</f>
        <v/>
      </c>
      <c r="D4354" s="5">
        <f>IF(AND($B4354&lt;&gt;"",$C4354&lt;&gt;"",$B4354&lt;=$C4354),INDEX(Bemenet!$G$2:$G$301,$M4354),"")</f>
        <v/>
      </c>
      <c r="E4354" s="6">
        <f>IF(AND($B4354&lt;&gt;"",$C4354&lt;&gt;"",$B4354&lt;=$C4354),INDEX(Bemenet!$D$2:$D$301,$M4354),"")</f>
        <v/>
      </c>
      <c r="F4354" s="5">
        <f>IF(AND($B4354&lt;&gt;"",$C4354&lt;&gt;"",$B4354&lt;=$C4354),$C4354-$B4354+1,"")</f>
        <v/>
      </c>
      <c r="G4354" s="5">
        <f>IF($F4354="","",$F4354*$D4354)</f>
        <v/>
      </c>
      <c r="H4354" s="42">
        <f>IF($G4354="","",$O4354)</f>
        <v/>
      </c>
      <c r="I4354" s="5">
        <f>IF($G4354="","",$G4354*IF($H4354="",$O4354,$H4354)/100)</f>
        <v/>
      </c>
      <c r="J4354" s="5">
        <f>IF(OR($L4354="",NOT(COUNTIFS($L$2:$L4354,$L4354)=1)),"",SUMIFS($G:$G,$L:$L,$L4354))</f>
        <v/>
      </c>
      <c r="K4354" s="5">
        <f>IF(OR($L4354="",NOT(COUNTIFS($L$2:$L4354,$L4354)=1)),"",SUMIFS($I:$I,$L:$L,$L4354))</f>
        <v/>
      </c>
      <c r="L4354" s="6">
        <f>IF($B4354="","",YEAR($B4354))</f>
        <v/>
      </c>
      <c r="M4354" s="6">
        <f>INT((ROW()-2)/39)+1</f>
        <v/>
      </c>
      <c r="N4354" s="6">
        <f>MOD(ROW()-2,39)+2</f>
        <v/>
      </c>
      <c r="O4354" s="42">
        <f>IF(AND($B4354&lt;&gt;"",$C4354&lt;&gt;"",$B4354&lt;=$C4354),INDEX(Szabalyok!$C:$C,$N4354),"")</f>
        <v/>
      </c>
      <c r="P4354">
        <f>IF(D4354="",P4353,P4353+1)</f>
        <v/>
      </c>
    </row>
    <row r="4355">
      <c r="A4355">
        <f>IF(P4355=P4354,0,P4355)</f>
        <v/>
      </c>
      <c r="B4355" s="41">
        <f>IF($M4355&gt;300,"",IF(OR(INDEX(Bemenet!$E$2:$E$301,$M4355)="",INDEX(Bemenet!$F$2:$F$301,$M4355)=""),"",MAX(INDEX(Bemenet!$E$2:$E$301,$M4355),INDEX(Szabalyok!$A:$A,$N4355))))</f>
        <v/>
      </c>
      <c r="C4355" s="41">
        <f>IF($B4355="","",MIN(INDEX(Bemenet!$F$2:$F$301,$M4355),INDEX(Szabalyok!$B:$B,$N4355)))</f>
        <v/>
      </c>
      <c r="D4355" s="5">
        <f>IF(AND($B4355&lt;&gt;"",$C4355&lt;&gt;"",$B4355&lt;=$C4355),INDEX(Bemenet!$G$2:$G$301,$M4355),"")</f>
        <v/>
      </c>
      <c r="E4355" s="6">
        <f>IF(AND($B4355&lt;&gt;"",$C4355&lt;&gt;"",$B4355&lt;=$C4355),INDEX(Bemenet!$D$2:$D$301,$M4355),"")</f>
        <v/>
      </c>
      <c r="F4355" s="5">
        <f>IF(AND($B4355&lt;&gt;"",$C4355&lt;&gt;"",$B4355&lt;=$C4355),$C4355-$B4355+1,"")</f>
        <v/>
      </c>
      <c r="G4355" s="5">
        <f>IF($F4355="","",$F4355*$D4355)</f>
        <v/>
      </c>
      <c r="H4355" s="42">
        <f>IF($G4355="","",$O4355)</f>
        <v/>
      </c>
      <c r="I4355" s="5">
        <f>IF($G4355="","",$G4355*IF($H4355="",$O4355,$H4355)/100)</f>
        <v/>
      </c>
      <c r="J4355" s="5">
        <f>IF(OR($L4355="",NOT(COUNTIFS($L$2:$L4355,$L4355)=1)),"",SUMIFS($G:$G,$L:$L,$L4355))</f>
        <v/>
      </c>
      <c r="K4355" s="5">
        <f>IF(OR($L4355="",NOT(COUNTIFS($L$2:$L4355,$L4355)=1)),"",SUMIFS($I:$I,$L:$L,$L4355))</f>
        <v/>
      </c>
      <c r="L4355" s="6">
        <f>IF($B4355="","",YEAR($B4355))</f>
        <v/>
      </c>
      <c r="M4355" s="6">
        <f>INT((ROW()-2)/39)+1</f>
        <v/>
      </c>
      <c r="N4355" s="6">
        <f>MOD(ROW()-2,39)+2</f>
        <v/>
      </c>
      <c r="O4355" s="42">
        <f>IF(AND($B4355&lt;&gt;"",$C4355&lt;&gt;"",$B4355&lt;=$C4355),INDEX(Szabalyok!$C:$C,$N4355),"")</f>
        <v/>
      </c>
      <c r="P4355">
        <f>IF(D4355="",P4354,P4354+1)</f>
        <v/>
      </c>
    </row>
    <row r="4356">
      <c r="A4356">
        <f>IF(P4356=P4355,0,P4356)</f>
        <v/>
      </c>
      <c r="B4356" s="41">
        <f>IF($M4356&gt;300,"",IF(OR(INDEX(Bemenet!$E$2:$E$301,$M4356)="",INDEX(Bemenet!$F$2:$F$301,$M4356)=""),"",MAX(INDEX(Bemenet!$E$2:$E$301,$M4356),INDEX(Szabalyok!$A:$A,$N4356))))</f>
        <v/>
      </c>
      <c r="C4356" s="41">
        <f>IF($B4356="","",MIN(INDEX(Bemenet!$F$2:$F$301,$M4356),INDEX(Szabalyok!$B:$B,$N4356)))</f>
        <v/>
      </c>
      <c r="D4356" s="5">
        <f>IF(AND($B4356&lt;&gt;"",$C4356&lt;&gt;"",$B4356&lt;=$C4356),INDEX(Bemenet!$G$2:$G$301,$M4356),"")</f>
        <v/>
      </c>
      <c r="E4356" s="6">
        <f>IF(AND($B4356&lt;&gt;"",$C4356&lt;&gt;"",$B4356&lt;=$C4356),INDEX(Bemenet!$D$2:$D$301,$M4356),"")</f>
        <v/>
      </c>
      <c r="F4356" s="5">
        <f>IF(AND($B4356&lt;&gt;"",$C4356&lt;&gt;"",$B4356&lt;=$C4356),$C4356-$B4356+1,"")</f>
        <v/>
      </c>
      <c r="G4356" s="5">
        <f>IF($F4356="","",$F4356*$D4356)</f>
        <v/>
      </c>
      <c r="H4356" s="42">
        <f>IF($G4356="","",$O4356)</f>
        <v/>
      </c>
      <c r="I4356" s="5">
        <f>IF($G4356="","",$G4356*IF($H4356="",$O4356,$H4356)/100)</f>
        <v/>
      </c>
      <c r="J4356" s="5">
        <f>IF(OR($L4356="",NOT(COUNTIFS($L$2:$L4356,$L4356)=1)),"",SUMIFS($G:$G,$L:$L,$L4356))</f>
        <v/>
      </c>
      <c r="K4356" s="5">
        <f>IF(OR($L4356="",NOT(COUNTIFS($L$2:$L4356,$L4356)=1)),"",SUMIFS($I:$I,$L:$L,$L4356))</f>
        <v/>
      </c>
      <c r="L4356" s="6">
        <f>IF($B4356="","",YEAR($B4356))</f>
        <v/>
      </c>
      <c r="M4356" s="6">
        <f>INT((ROW()-2)/39)+1</f>
        <v/>
      </c>
      <c r="N4356" s="6">
        <f>MOD(ROW()-2,39)+2</f>
        <v/>
      </c>
      <c r="O4356" s="42">
        <f>IF(AND($B4356&lt;&gt;"",$C4356&lt;&gt;"",$B4356&lt;=$C4356),INDEX(Szabalyok!$C:$C,$N4356),"")</f>
        <v/>
      </c>
      <c r="P4356">
        <f>IF(D4356="",P4355,P4355+1)</f>
        <v/>
      </c>
    </row>
    <row r="4357">
      <c r="A4357">
        <f>IF(P4357=P4356,0,P4357)</f>
        <v/>
      </c>
      <c r="B4357" s="41">
        <f>IF($M4357&gt;300,"",IF(OR(INDEX(Bemenet!$E$2:$E$301,$M4357)="",INDEX(Bemenet!$F$2:$F$301,$M4357)=""),"",MAX(INDEX(Bemenet!$E$2:$E$301,$M4357),INDEX(Szabalyok!$A:$A,$N4357))))</f>
        <v/>
      </c>
      <c r="C4357" s="41">
        <f>IF($B4357="","",MIN(INDEX(Bemenet!$F$2:$F$301,$M4357),INDEX(Szabalyok!$B:$B,$N4357)))</f>
        <v/>
      </c>
      <c r="D4357" s="5">
        <f>IF(AND($B4357&lt;&gt;"",$C4357&lt;&gt;"",$B4357&lt;=$C4357),INDEX(Bemenet!$G$2:$G$301,$M4357),"")</f>
        <v/>
      </c>
      <c r="E4357" s="6">
        <f>IF(AND($B4357&lt;&gt;"",$C4357&lt;&gt;"",$B4357&lt;=$C4357),INDEX(Bemenet!$D$2:$D$301,$M4357),"")</f>
        <v/>
      </c>
      <c r="F4357" s="5">
        <f>IF(AND($B4357&lt;&gt;"",$C4357&lt;&gt;"",$B4357&lt;=$C4357),$C4357-$B4357+1,"")</f>
        <v/>
      </c>
      <c r="G4357" s="5">
        <f>IF($F4357="","",$F4357*$D4357)</f>
        <v/>
      </c>
      <c r="H4357" s="42">
        <f>IF($G4357="","",$O4357)</f>
        <v/>
      </c>
      <c r="I4357" s="5">
        <f>IF($G4357="","",$G4357*IF($H4357="",$O4357,$H4357)/100)</f>
        <v/>
      </c>
      <c r="J4357" s="5">
        <f>IF(OR($L4357="",NOT(COUNTIFS($L$2:$L4357,$L4357)=1)),"",SUMIFS($G:$G,$L:$L,$L4357))</f>
        <v/>
      </c>
      <c r="K4357" s="5">
        <f>IF(OR($L4357="",NOT(COUNTIFS($L$2:$L4357,$L4357)=1)),"",SUMIFS($I:$I,$L:$L,$L4357))</f>
        <v/>
      </c>
      <c r="L4357" s="6">
        <f>IF($B4357="","",YEAR($B4357))</f>
        <v/>
      </c>
      <c r="M4357" s="6">
        <f>INT((ROW()-2)/39)+1</f>
        <v/>
      </c>
      <c r="N4357" s="6">
        <f>MOD(ROW()-2,39)+2</f>
        <v/>
      </c>
      <c r="O4357" s="42">
        <f>IF(AND($B4357&lt;&gt;"",$C4357&lt;&gt;"",$B4357&lt;=$C4357),INDEX(Szabalyok!$C:$C,$N4357),"")</f>
        <v/>
      </c>
      <c r="P4357">
        <f>IF(D4357="",P4356,P4356+1)</f>
        <v/>
      </c>
    </row>
    <row r="4358">
      <c r="A4358">
        <f>IF(P4358=P4357,0,P4358)</f>
        <v/>
      </c>
      <c r="B4358" s="41">
        <f>IF($M4358&gt;300,"",IF(OR(INDEX(Bemenet!$E$2:$E$301,$M4358)="",INDEX(Bemenet!$F$2:$F$301,$M4358)=""),"",MAX(INDEX(Bemenet!$E$2:$E$301,$M4358),INDEX(Szabalyok!$A:$A,$N4358))))</f>
        <v/>
      </c>
      <c r="C4358" s="41">
        <f>IF($B4358="","",MIN(INDEX(Bemenet!$F$2:$F$301,$M4358),INDEX(Szabalyok!$B:$B,$N4358)))</f>
        <v/>
      </c>
      <c r="D4358" s="5">
        <f>IF(AND($B4358&lt;&gt;"",$C4358&lt;&gt;"",$B4358&lt;=$C4358),INDEX(Bemenet!$G$2:$G$301,$M4358),"")</f>
        <v/>
      </c>
      <c r="E4358" s="6">
        <f>IF(AND($B4358&lt;&gt;"",$C4358&lt;&gt;"",$B4358&lt;=$C4358),INDEX(Bemenet!$D$2:$D$301,$M4358),"")</f>
        <v/>
      </c>
      <c r="F4358" s="5">
        <f>IF(AND($B4358&lt;&gt;"",$C4358&lt;&gt;"",$B4358&lt;=$C4358),$C4358-$B4358+1,"")</f>
        <v/>
      </c>
      <c r="G4358" s="5">
        <f>IF($F4358="","",$F4358*$D4358)</f>
        <v/>
      </c>
      <c r="H4358" s="42">
        <f>IF($G4358="","",$O4358)</f>
        <v/>
      </c>
      <c r="I4358" s="5">
        <f>IF($G4358="","",$G4358*IF($H4358="",$O4358,$H4358)/100)</f>
        <v/>
      </c>
      <c r="J4358" s="5">
        <f>IF(OR($L4358="",NOT(COUNTIFS($L$2:$L4358,$L4358)=1)),"",SUMIFS($G:$G,$L:$L,$L4358))</f>
        <v/>
      </c>
      <c r="K4358" s="5">
        <f>IF(OR($L4358="",NOT(COUNTIFS($L$2:$L4358,$L4358)=1)),"",SUMIFS($I:$I,$L:$L,$L4358))</f>
        <v/>
      </c>
      <c r="L4358" s="6">
        <f>IF($B4358="","",YEAR($B4358))</f>
        <v/>
      </c>
      <c r="M4358" s="6">
        <f>INT((ROW()-2)/39)+1</f>
        <v/>
      </c>
      <c r="N4358" s="6">
        <f>MOD(ROW()-2,39)+2</f>
        <v/>
      </c>
      <c r="O4358" s="42">
        <f>IF(AND($B4358&lt;&gt;"",$C4358&lt;&gt;"",$B4358&lt;=$C4358),INDEX(Szabalyok!$C:$C,$N4358),"")</f>
        <v/>
      </c>
      <c r="P4358">
        <f>IF(D4358="",P4357,P4357+1)</f>
        <v/>
      </c>
    </row>
    <row r="4359">
      <c r="A4359">
        <f>IF(P4359=P4358,0,P4359)</f>
        <v/>
      </c>
      <c r="B4359" s="41">
        <f>IF($M4359&gt;300,"",IF(OR(INDEX(Bemenet!$E$2:$E$301,$M4359)="",INDEX(Bemenet!$F$2:$F$301,$M4359)=""),"",MAX(INDEX(Bemenet!$E$2:$E$301,$M4359),INDEX(Szabalyok!$A:$A,$N4359))))</f>
        <v/>
      </c>
      <c r="C4359" s="41">
        <f>IF($B4359="","",MIN(INDEX(Bemenet!$F$2:$F$301,$M4359),INDEX(Szabalyok!$B:$B,$N4359)))</f>
        <v/>
      </c>
      <c r="D4359" s="5">
        <f>IF(AND($B4359&lt;&gt;"",$C4359&lt;&gt;"",$B4359&lt;=$C4359),INDEX(Bemenet!$G$2:$G$301,$M4359),"")</f>
        <v/>
      </c>
      <c r="E4359" s="6">
        <f>IF(AND($B4359&lt;&gt;"",$C4359&lt;&gt;"",$B4359&lt;=$C4359),INDEX(Bemenet!$D$2:$D$301,$M4359),"")</f>
        <v/>
      </c>
      <c r="F4359" s="5">
        <f>IF(AND($B4359&lt;&gt;"",$C4359&lt;&gt;"",$B4359&lt;=$C4359),$C4359-$B4359+1,"")</f>
        <v/>
      </c>
      <c r="G4359" s="5">
        <f>IF($F4359="","",$F4359*$D4359)</f>
        <v/>
      </c>
      <c r="H4359" s="42">
        <f>IF($G4359="","",$O4359)</f>
        <v/>
      </c>
      <c r="I4359" s="5">
        <f>IF($G4359="","",$G4359*IF($H4359="",$O4359,$H4359)/100)</f>
        <v/>
      </c>
      <c r="J4359" s="5">
        <f>IF(OR($L4359="",NOT(COUNTIFS($L$2:$L4359,$L4359)=1)),"",SUMIFS($G:$G,$L:$L,$L4359))</f>
        <v/>
      </c>
      <c r="K4359" s="5">
        <f>IF(OR($L4359="",NOT(COUNTIFS($L$2:$L4359,$L4359)=1)),"",SUMIFS($I:$I,$L:$L,$L4359))</f>
        <v/>
      </c>
      <c r="L4359" s="6">
        <f>IF($B4359="","",YEAR($B4359))</f>
        <v/>
      </c>
      <c r="M4359" s="6">
        <f>INT((ROW()-2)/39)+1</f>
        <v/>
      </c>
      <c r="N4359" s="6">
        <f>MOD(ROW()-2,39)+2</f>
        <v/>
      </c>
      <c r="O4359" s="42">
        <f>IF(AND($B4359&lt;&gt;"",$C4359&lt;&gt;"",$B4359&lt;=$C4359),INDEX(Szabalyok!$C:$C,$N4359),"")</f>
        <v/>
      </c>
      <c r="P4359">
        <f>IF(D4359="",P4358,P4358+1)</f>
        <v/>
      </c>
    </row>
    <row r="4360">
      <c r="A4360">
        <f>IF(P4360=P4359,0,P4360)</f>
        <v/>
      </c>
      <c r="B4360" s="41">
        <f>IF($M4360&gt;300,"",IF(OR(INDEX(Bemenet!$E$2:$E$301,$M4360)="",INDEX(Bemenet!$F$2:$F$301,$M4360)=""),"",MAX(INDEX(Bemenet!$E$2:$E$301,$M4360),INDEX(Szabalyok!$A:$A,$N4360))))</f>
        <v/>
      </c>
      <c r="C4360" s="41">
        <f>IF($B4360="","",MIN(INDEX(Bemenet!$F$2:$F$301,$M4360),INDEX(Szabalyok!$B:$B,$N4360)))</f>
        <v/>
      </c>
      <c r="D4360" s="5">
        <f>IF(AND($B4360&lt;&gt;"",$C4360&lt;&gt;"",$B4360&lt;=$C4360),INDEX(Bemenet!$G$2:$G$301,$M4360),"")</f>
        <v/>
      </c>
      <c r="E4360" s="6">
        <f>IF(AND($B4360&lt;&gt;"",$C4360&lt;&gt;"",$B4360&lt;=$C4360),INDEX(Bemenet!$D$2:$D$301,$M4360),"")</f>
        <v/>
      </c>
      <c r="F4360" s="5">
        <f>IF(AND($B4360&lt;&gt;"",$C4360&lt;&gt;"",$B4360&lt;=$C4360),$C4360-$B4360+1,"")</f>
        <v/>
      </c>
      <c r="G4360" s="5">
        <f>IF($F4360="","",$F4360*$D4360)</f>
        <v/>
      </c>
      <c r="H4360" s="42">
        <f>IF($G4360="","",$O4360)</f>
        <v/>
      </c>
      <c r="I4360" s="5">
        <f>IF($G4360="","",$G4360*IF($H4360="",$O4360,$H4360)/100)</f>
        <v/>
      </c>
      <c r="J4360" s="5">
        <f>IF(OR($L4360="",NOT(COUNTIFS($L$2:$L4360,$L4360)=1)),"",SUMIFS($G:$G,$L:$L,$L4360))</f>
        <v/>
      </c>
      <c r="K4360" s="5">
        <f>IF(OR($L4360="",NOT(COUNTIFS($L$2:$L4360,$L4360)=1)),"",SUMIFS($I:$I,$L:$L,$L4360))</f>
        <v/>
      </c>
      <c r="L4360" s="6">
        <f>IF($B4360="","",YEAR($B4360))</f>
        <v/>
      </c>
      <c r="M4360" s="6">
        <f>INT((ROW()-2)/39)+1</f>
        <v/>
      </c>
      <c r="N4360" s="6">
        <f>MOD(ROW()-2,39)+2</f>
        <v/>
      </c>
      <c r="O4360" s="42">
        <f>IF(AND($B4360&lt;&gt;"",$C4360&lt;&gt;"",$B4360&lt;=$C4360),INDEX(Szabalyok!$C:$C,$N4360),"")</f>
        <v/>
      </c>
      <c r="P4360">
        <f>IF(D4360="",P4359,P4359+1)</f>
        <v/>
      </c>
    </row>
    <row r="4361">
      <c r="A4361">
        <f>IF(P4361=P4360,0,P4361)</f>
        <v/>
      </c>
      <c r="B4361" s="41">
        <f>IF($M4361&gt;300,"",IF(OR(INDEX(Bemenet!$E$2:$E$301,$M4361)="",INDEX(Bemenet!$F$2:$F$301,$M4361)=""),"",MAX(INDEX(Bemenet!$E$2:$E$301,$M4361),INDEX(Szabalyok!$A:$A,$N4361))))</f>
        <v/>
      </c>
      <c r="C4361" s="41">
        <f>IF($B4361="","",MIN(INDEX(Bemenet!$F$2:$F$301,$M4361),INDEX(Szabalyok!$B:$B,$N4361)))</f>
        <v/>
      </c>
      <c r="D4361" s="5">
        <f>IF(AND($B4361&lt;&gt;"",$C4361&lt;&gt;"",$B4361&lt;=$C4361),INDEX(Bemenet!$G$2:$G$301,$M4361),"")</f>
        <v/>
      </c>
      <c r="E4361" s="6">
        <f>IF(AND($B4361&lt;&gt;"",$C4361&lt;&gt;"",$B4361&lt;=$C4361),INDEX(Bemenet!$D$2:$D$301,$M4361),"")</f>
        <v/>
      </c>
      <c r="F4361" s="5">
        <f>IF(AND($B4361&lt;&gt;"",$C4361&lt;&gt;"",$B4361&lt;=$C4361),$C4361-$B4361+1,"")</f>
        <v/>
      </c>
      <c r="G4361" s="5">
        <f>IF($F4361="","",$F4361*$D4361)</f>
        <v/>
      </c>
      <c r="H4361" s="42">
        <f>IF($G4361="","",$O4361)</f>
        <v/>
      </c>
      <c r="I4361" s="5">
        <f>IF($G4361="","",$G4361*IF($H4361="",$O4361,$H4361)/100)</f>
        <v/>
      </c>
      <c r="J4361" s="5">
        <f>IF(OR($L4361="",NOT(COUNTIFS($L$2:$L4361,$L4361)=1)),"",SUMIFS($G:$G,$L:$L,$L4361))</f>
        <v/>
      </c>
      <c r="K4361" s="5">
        <f>IF(OR($L4361="",NOT(COUNTIFS($L$2:$L4361,$L4361)=1)),"",SUMIFS($I:$I,$L:$L,$L4361))</f>
        <v/>
      </c>
      <c r="L4361" s="6">
        <f>IF($B4361="","",YEAR($B4361))</f>
        <v/>
      </c>
      <c r="M4361" s="6">
        <f>INT((ROW()-2)/39)+1</f>
        <v/>
      </c>
      <c r="N4361" s="6">
        <f>MOD(ROW()-2,39)+2</f>
        <v/>
      </c>
      <c r="O4361" s="42">
        <f>IF(AND($B4361&lt;&gt;"",$C4361&lt;&gt;"",$B4361&lt;=$C4361),INDEX(Szabalyok!$C:$C,$N4361),"")</f>
        <v/>
      </c>
      <c r="P4361">
        <f>IF(D4361="",P4360,P4360+1)</f>
        <v/>
      </c>
    </row>
    <row r="4362">
      <c r="A4362">
        <f>IF(P4362=P4361,0,P4362)</f>
        <v/>
      </c>
      <c r="B4362" s="41">
        <f>IF($M4362&gt;300,"",IF(OR(INDEX(Bemenet!$E$2:$E$301,$M4362)="",INDEX(Bemenet!$F$2:$F$301,$M4362)=""),"",MAX(INDEX(Bemenet!$E$2:$E$301,$M4362),INDEX(Szabalyok!$A:$A,$N4362))))</f>
        <v/>
      </c>
      <c r="C4362" s="41">
        <f>IF($B4362="","",MIN(INDEX(Bemenet!$F$2:$F$301,$M4362),INDEX(Szabalyok!$B:$B,$N4362)))</f>
        <v/>
      </c>
      <c r="D4362" s="5">
        <f>IF(AND($B4362&lt;&gt;"",$C4362&lt;&gt;"",$B4362&lt;=$C4362),INDEX(Bemenet!$G$2:$G$301,$M4362),"")</f>
        <v/>
      </c>
      <c r="E4362" s="6">
        <f>IF(AND($B4362&lt;&gt;"",$C4362&lt;&gt;"",$B4362&lt;=$C4362),INDEX(Bemenet!$D$2:$D$301,$M4362),"")</f>
        <v/>
      </c>
      <c r="F4362" s="5">
        <f>IF(AND($B4362&lt;&gt;"",$C4362&lt;&gt;"",$B4362&lt;=$C4362),$C4362-$B4362+1,"")</f>
        <v/>
      </c>
      <c r="G4362" s="5">
        <f>IF($F4362="","",$F4362*$D4362)</f>
        <v/>
      </c>
      <c r="H4362" s="42">
        <f>IF($G4362="","",$O4362)</f>
        <v/>
      </c>
      <c r="I4362" s="5">
        <f>IF($G4362="","",$G4362*IF($H4362="",$O4362,$H4362)/100)</f>
        <v/>
      </c>
      <c r="J4362" s="5">
        <f>IF(OR($L4362="",NOT(COUNTIFS($L$2:$L4362,$L4362)=1)),"",SUMIFS($G:$G,$L:$L,$L4362))</f>
        <v/>
      </c>
      <c r="K4362" s="5">
        <f>IF(OR($L4362="",NOT(COUNTIFS($L$2:$L4362,$L4362)=1)),"",SUMIFS($I:$I,$L:$L,$L4362))</f>
        <v/>
      </c>
      <c r="L4362" s="6">
        <f>IF($B4362="","",YEAR($B4362))</f>
        <v/>
      </c>
      <c r="M4362" s="6">
        <f>INT((ROW()-2)/39)+1</f>
        <v/>
      </c>
      <c r="N4362" s="6">
        <f>MOD(ROW()-2,39)+2</f>
        <v/>
      </c>
      <c r="O4362" s="42">
        <f>IF(AND($B4362&lt;&gt;"",$C4362&lt;&gt;"",$B4362&lt;=$C4362),INDEX(Szabalyok!$C:$C,$N4362),"")</f>
        <v/>
      </c>
      <c r="P4362">
        <f>IF(D4362="",P4361,P4361+1)</f>
        <v/>
      </c>
    </row>
    <row r="4363">
      <c r="A4363">
        <f>IF(P4363=P4362,0,P4363)</f>
        <v/>
      </c>
      <c r="B4363" s="41">
        <f>IF($M4363&gt;300,"",IF(OR(INDEX(Bemenet!$E$2:$E$301,$M4363)="",INDEX(Bemenet!$F$2:$F$301,$M4363)=""),"",MAX(INDEX(Bemenet!$E$2:$E$301,$M4363),INDEX(Szabalyok!$A:$A,$N4363))))</f>
        <v/>
      </c>
      <c r="C4363" s="41">
        <f>IF($B4363="","",MIN(INDEX(Bemenet!$F$2:$F$301,$M4363),INDEX(Szabalyok!$B:$B,$N4363)))</f>
        <v/>
      </c>
      <c r="D4363" s="5">
        <f>IF(AND($B4363&lt;&gt;"",$C4363&lt;&gt;"",$B4363&lt;=$C4363),INDEX(Bemenet!$G$2:$G$301,$M4363),"")</f>
        <v/>
      </c>
      <c r="E4363" s="6">
        <f>IF(AND($B4363&lt;&gt;"",$C4363&lt;&gt;"",$B4363&lt;=$C4363),INDEX(Bemenet!$D$2:$D$301,$M4363),"")</f>
        <v/>
      </c>
      <c r="F4363" s="5">
        <f>IF(AND($B4363&lt;&gt;"",$C4363&lt;&gt;"",$B4363&lt;=$C4363),$C4363-$B4363+1,"")</f>
        <v/>
      </c>
      <c r="G4363" s="5">
        <f>IF($F4363="","",$F4363*$D4363)</f>
        <v/>
      </c>
      <c r="H4363" s="42">
        <f>IF($G4363="","",$O4363)</f>
        <v/>
      </c>
      <c r="I4363" s="5">
        <f>IF($G4363="","",$G4363*IF($H4363="",$O4363,$H4363)/100)</f>
        <v/>
      </c>
      <c r="J4363" s="5">
        <f>IF(OR($L4363="",NOT(COUNTIFS($L$2:$L4363,$L4363)=1)),"",SUMIFS($G:$G,$L:$L,$L4363))</f>
        <v/>
      </c>
      <c r="K4363" s="5">
        <f>IF(OR($L4363="",NOT(COUNTIFS($L$2:$L4363,$L4363)=1)),"",SUMIFS($I:$I,$L:$L,$L4363))</f>
        <v/>
      </c>
      <c r="L4363" s="6">
        <f>IF($B4363="","",YEAR($B4363))</f>
        <v/>
      </c>
      <c r="M4363" s="6">
        <f>INT((ROW()-2)/39)+1</f>
        <v/>
      </c>
      <c r="N4363" s="6">
        <f>MOD(ROW()-2,39)+2</f>
        <v/>
      </c>
      <c r="O4363" s="42">
        <f>IF(AND($B4363&lt;&gt;"",$C4363&lt;&gt;"",$B4363&lt;=$C4363),INDEX(Szabalyok!$C:$C,$N4363),"")</f>
        <v/>
      </c>
      <c r="P4363">
        <f>IF(D4363="",P4362,P4362+1)</f>
        <v/>
      </c>
    </row>
    <row r="4364">
      <c r="A4364">
        <f>IF(P4364=P4363,0,P4364)</f>
        <v/>
      </c>
      <c r="B4364" s="41">
        <f>IF($M4364&gt;300,"",IF(OR(INDEX(Bemenet!$E$2:$E$301,$M4364)="",INDEX(Bemenet!$F$2:$F$301,$M4364)=""),"",MAX(INDEX(Bemenet!$E$2:$E$301,$M4364),INDEX(Szabalyok!$A:$A,$N4364))))</f>
        <v/>
      </c>
      <c r="C4364" s="41">
        <f>IF($B4364="","",MIN(INDEX(Bemenet!$F$2:$F$301,$M4364),INDEX(Szabalyok!$B:$B,$N4364)))</f>
        <v/>
      </c>
      <c r="D4364" s="5">
        <f>IF(AND($B4364&lt;&gt;"",$C4364&lt;&gt;"",$B4364&lt;=$C4364),INDEX(Bemenet!$G$2:$G$301,$M4364),"")</f>
        <v/>
      </c>
      <c r="E4364" s="6">
        <f>IF(AND($B4364&lt;&gt;"",$C4364&lt;&gt;"",$B4364&lt;=$C4364),INDEX(Bemenet!$D$2:$D$301,$M4364),"")</f>
        <v/>
      </c>
      <c r="F4364" s="5">
        <f>IF(AND($B4364&lt;&gt;"",$C4364&lt;&gt;"",$B4364&lt;=$C4364),$C4364-$B4364+1,"")</f>
        <v/>
      </c>
      <c r="G4364" s="5">
        <f>IF($F4364="","",$F4364*$D4364)</f>
        <v/>
      </c>
      <c r="H4364" s="42">
        <f>IF($G4364="","",$O4364)</f>
        <v/>
      </c>
      <c r="I4364" s="5">
        <f>IF($G4364="","",$G4364*IF($H4364="",$O4364,$H4364)/100)</f>
        <v/>
      </c>
      <c r="J4364" s="5">
        <f>IF(OR($L4364="",NOT(COUNTIFS($L$2:$L4364,$L4364)=1)),"",SUMIFS($G:$G,$L:$L,$L4364))</f>
        <v/>
      </c>
      <c r="K4364" s="5">
        <f>IF(OR($L4364="",NOT(COUNTIFS($L$2:$L4364,$L4364)=1)),"",SUMIFS($I:$I,$L:$L,$L4364))</f>
        <v/>
      </c>
      <c r="L4364" s="6">
        <f>IF($B4364="","",YEAR($B4364))</f>
        <v/>
      </c>
      <c r="M4364" s="6">
        <f>INT((ROW()-2)/39)+1</f>
        <v/>
      </c>
      <c r="N4364" s="6">
        <f>MOD(ROW()-2,39)+2</f>
        <v/>
      </c>
      <c r="O4364" s="42">
        <f>IF(AND($B4364&lt;&gt;"",$C4364&lt;&gt;"",$B4364&lt;=$C4364),INDEX(Szabalyok!$C:$C,$N4364),"")</f>
        <v/>
      </c>
      <c r="P4364">
        <f>IF(D4364="",P4363,P4363+1)</f>
        <v/>
      </c>
    </row>
    <row r="4365">
      <c r="A4365">
        <f>IF(P4365=P4364,0,P4365)</f>
        <v/>
      </c>
      <c r="B4365" s="41">
        <f>IF($M4365&gt;300,"",IF(OR(INDEX(Bemenet!$E$2:$E$301,$M4365)="",INDEX(Bemenet!$F$2:$F$301,$M4365)=""),"",MAX(INDEX(Bemenet!$E$2:$E$301,$M4365),INDEX(Szabalyok!$A:$A,$N4365))))</f>
        <v/>
      </c>
      <c r="C4365" s="41">
        <f>IF($B4365="","",MIN(INDEX(Bemenet!$F$2:$F$301,$M4365),INDEX(Szabalyok!$B:$B,$N4365)))</f>
        <v/>
      </c>
      <c r="D4365" s="5">
        <f>IF(AND($B4365&lt;&gt;"",$C4365&lt;&gt;"",$B4365&lt;=$C4365),INDEX(Bemenet!$G$2:$G$301,$M4365),"")</f>
        <v/>
      </c>
      <c r="E4365" s="6">
        <f>IF(AND($B4365&lt;&gt;"",$C4365&lt;&gt;"",$B4365&lt;=$C4365),INDEX(Bemenet!$D$2:$D$301,$M4365),"")</f>
        <v/>
      </c>
      <c r="F4365" s="5">
        <f>IF(AND($B4365&lt;&gt;"",$C4365&lt;&gt;"",$B4365&lt;=$C4365),$C4365-$B4365+1,"")</f>
        <v/>
      </c>
      <c r="G4365" s="5">
        <f>IF($F4365="","",$F4365*$D4365)</f>
        <v/>
      </c>
      <c r="H4365" s="42">
        <f>IF($G4365="","",$O4365)</f>
        <v/>
      </c>
      <c r="I4365" s="5">
        <f>IF($G4365="","",$G4365*IF($H4365="",$O4365,$H4365)/100)</f>
        <v/>
      </c>
      <c r="J4365" s="5">
        <f>IF(OR($L4365="",NOT(COUNTIFS($L$2:$L4365,$L4365)=1)),"",SUMIFS($G:$G,$L:$L,$L4365))</f>
        <v/>
      </c>
      <c r="K4365" s="5">
        <f>IF(OR($L4365="",NOT(COUNTIFS($L$2:$L4365,$L4365)=1)),"",SUMIFS($I:$I,$L:$L,$L4365))</f>
        <v/>
      </c>
      <c r="L4365" s="6">
        <f>IF($B4365="","",YEAR($B4365))</f>
        <v/>
      </c>
      <c r="M4365" s="6">
        <f>INT((ROW()-2)/39)+1</f>
        <v/>
      </c>
      <c r="N4365" s="6">
        <f>MOD(ROW()-2,39)+2</f>
        <v/>
      </c>
      <c r="O4365" s="42">
        <f>IF(AND($B4365&lt;&gt;"",$C4365&lt;&gt;"",$B4365&lt;=$C4365),INDEX(Szabalyok!$C:$C,$N4365),"")</f>
        <v/>
      </c>
      <c r="P4365">
        <f>IF(D4365="",P4364,P4364+1)</f>
        <v/>
      </c>
    </row>
    <row r="4366">
      <c r="A4366">
        <f>IF(P4366=P4365,0,P4366)</f>
        <v/>
      </c>
      <c r="B4366" s="41">
        <f>IF($M4366&gt;300,"",IF(OR(INDEX(Bemenet!$E$2:$E$301,$M4366)="",INDEX(Bemenet!$F$2:$F$301,$M4366)=""),"",MAX(INDEX(Bemenet!$E$2:$E$301,$M4366),INDEX(Szabalyok!$A:$A,$N4366))))</f>
        <v/>
      </c>
      <c r="C4366" s="41">
        <f>IF($B4366="","",MIN(INDEX(Bemenet!$F$2:$F$301,$M4366),INDEX(Szabalyok!$B:$B,$N4366)))</f>
        <v/>
      </c>
      <c r="D4366" s="5">
        <f>IF(AND($B4366&lt;&gt;"",$C4366&lt;&gt;"",$B4366&lt;=$C4366),INDEX(Bemenet!$G$2:$G$301,$M4366),"")</f>
        <v/>
      </c>
      <c r="E4366" s="6">
        <f>IF(AND($B4366&lt;&gt;"",$C4366&lt;&gt;"",$B4366&lt;=$C4366),INDEX(Bemenet!$D$2:$D$301,$M4366),"")</f>
        <v/>
      </c>
      <c r="F4366" s="5">
        <f>IF(AND($B4366&lt;&gt;"",$C4366&lt;&gt;"",$B4366&lt;=$C4366),$C4366-$B4366+1,"")</f>
        <v/>
      </c>
      <c r="G4366" s="5">
        <f>IF($F4366="","",$F4366*$D4366)</f>
        <v/>
      </c>
      <c r="H4366" s="42">
        <f>IF($G4366="","",$O4366)</f>
        <v/>
      </c>
      <c r="I4366" s="5">
        <f>IF($G4366="","",$G4366*IF($H4366="",$O4366,$H4366)/100)</f>
        <v/>
      </c>
      <c r="J4366" s="5">
        <f>IF(OR($L4366="",NOT(COUNTIFS($L$2:$L4366,$L4366)=1)),"",SUMIFS($G:$G,$L:$L,$L4366))</f>
        <v/>
      </c>
      <c r="K4366" s="5">
        <f>IF(OR($L4366="",NOT(COUNTIFS($L$2:$L4366,$L4366)=1)),"",SUMIFS($I:$I,$L:$L,$L4366))</f>
        <v/>
      </c>
      <c r="L4366" s="6">
        <f>IF($B4366="","",YEAR($B4366))</f>
        <v/>
      </c>
      <c r="M4366" s="6">
        <f>INT((ROW()-2)/39)+1</f>
        <v/>
      </c>
      <c r="N4366" s="6">
        <f>MOD(ROW()-2,39)+2</f>
        <v/>
      </c>
      <c r="O4366" s="42">
        <f>IF(AND($B4366&lt;&gt;"",$C4366&lt;&gt;"",$B4366&lt;=$C4366),INDEX(Szabalyok!$C:$C,$N4366),"")</f>
        <v/>
      </c>
      <c r="P4366">
        <f>IF(D4366="",P4365,P4365+1)</f>
        <v/>
      </c>
    </row>
    <row r="4367">
      <c r="A4367">
        <f>IF(P4367=P4366,0,P4367)</f>
        <v/>
      </c>
      <c r="B4367" s="41">
        <f>IF($M4367&gt;300,"",IF(OR(INDEX(Bemenet!$E$2:$E$301,$M4367)="",INDEX(Bemenet!$F$2:$F$301,$M4367)=""),"",MAX(INDEX(Bemenet!$E$2:$E$301,$M4367),INDEX(Szabalyok!$A:$A,$N4367))))</f>
        <v/>
      </c>
      <c r="C4367" s="41">
        <f>IF($B4367="","",MIN(INDEX(Bemenet!$F$2:$F$301,$M4367),INDEX(Szabalyok!$B:$B,$N4367)))</f>
        <v/>
      </c>
      <c r="D4367" s="5">
        <f>IF(AND($B4367&lt;&gt;"",$C4367&lt;&gt;"",$B4367&lt;=$C4367),INDEX(Bemenet!$G$2:$G$301,$M4367),"")</f>
        <v/>
      </c>
      <c r="E4367" s="6">
        <f>IF(AND($B4367&lt;&gt;"",$C4367&lt;&gt;"",$B4367&lt;=$C4367),INDEX(Bemenet!$D$2:$D$301,$M4367),"")</f>
        <v/>
      </c>
      <c r="F4367" s="5">
        <f>IF(AND($B4367&lt;&gt;"",$C4367&lt;&gt;"",$B4367&lt;=$C4367),$C4367-$B4367+1,"")</f>
        <v/>
      </c>
      <c r="G4367" s="5">
        <f>IF($F4367="","",$F4367*$D4367)</f>
        <v/>
      </c>
      <c r="H4367" s="42">
        <f>IF($G4367="","",$O4367)</f>
        <v/>
      </c>
      <c r="I4367" s="5">
        <f>IF($G4367="","",$G4367*IF($H4367="",$O4367,$H4367)/100)</f>
        <v/>
      </c>
      <c r="J4367" s="5">
        <f>IF(OR($L4367="",NOT(COUNTIFS($L$2:$L4367,$L4367)=1)),"",SUMIFS($G:$G,$L:$L,$L4367))</f>
        <v/>
      </c>
      <c r="K4367" s="5">
        <f>IF(OR($L4367="",NOT(COUNTIFS($L$2:$L4367,$L4367)=1)),"",SUMIFS($I:$I,$L:$L,$L4367))</f>
        <v/>
      </c>
      <c r="L4367" s="6">
        <f>IF($B4367="","",YEAR($B4367))</f>
        <v/>
      </c>
      <c r="M4367" s="6">
        <f>INT((ROW()-2)/39)+1</f>
        <v/>
      </c>
      <c r="N4367" s="6">
        <f>MOD(ROW()-2,39)+2</f>
        <v/>
      </c>
      <c r="O4367" s="42">
        <f>IF(AND($B4367&lt;&gt;"",$C4367&lt;&gt;"",$B4367&lt;=$C4367),INDEX(Szabalyok!$C:$C,$N4367),"")</f>
        <v/>
      </c>
      <c r="P4367">
        <f>IF(D4367="",P4366,P4366+1)</f>
        <v/>
      </c>
    </row>
    <row r="4368">
      <c r="A4368">
        <f>IF(P4368=P4367,0,P4368)</f>
        <v/>
      </c>
      <c r="B4368" s="41">
        <f>IF($M4368&gt;300,"",IF(OR(INDEX(Bemenet!$E$2:$E$301,$M4368)="",INDEX(Bemenet!$F$2:$F$301,$M4368)=""),"",MAX(INDEX(Bemenet!$E$2:$E$301,$M4368),INDEX(Szabalyok!$A:$A,$N4368))))</f>
        <v/>
      </c>
      <c r="C4368" s="41">
        <f>IF($B4368="","",MIN(INDEX(Bemenet!$F$2:$F$301,$M4368),INDEX(Szabalyok!$B:$B,$N4368)))</f>
        <v/>
      </c>
      <c r="D4368" s="5">
        <f>IF(AND($B4368&lt;&gt;"",$C4368&lt;&gt;"",$B4368&lt;=$C4368),INDEX(Bemenet!$G$2:$G$301,$M4368),"")</f>
        <v/>
      </c>
      <c r="E4368" s="6">
        <f>IF(AND($B4368&lt;&gt;"",$C4368&lt;&gt;"",$B4368&lt;=$C4368),INDEX(Bemenet!$D$2:$D$301,$M4368),"")</f>
        <v/>
      </c>
      <c r="F4368" s="5">
        <f>IF(AND($B4368&lt;&gt;"",$C4368&lt;&gt;"",$B4368&lt;=$C4368),$C4368-$B4368+1,"")</f>
        <v/>
      </c>
      <c r="G4368" s="5">
        <f>IF($F4368="","",$F4368*$D4368)</f>
        <v/>
      </c>
      <c r="H4368" s="42">
        <f>IF($G4368="","",$O4368)</f>
        <v/>
      </c>
      <c r="I4368" s="5">
        <f>IF($G4368="","",$G4368*IF($H4368="",$O4368,$H4368)/100)</f>
        <v/>
      </c>
      <c r="J4368" s="5">
        <f>IF(OR($L4368="",NOT(COUNTIFS($L$2:$L4368,$L4368)=1)),"",SUMIFS($G:$G,$L:$L,$L4368))</f>
        <v/>
      </c>
      <c r="K4368" s="5">
        <f>IF(OR($L4368="",NOT(COUNTIFS($L$2:$L4368,$L4368)=1)),"",SUMIFS($I:$I,$L:$L,$L4368))</f>
        <v/>
      </c>
      <c r="L4368" s="6">
        <f>IF($B4368="","",YEAR($B4368))</f>
        <v/>
      </c>
      <c r="M4368" s="6">
        <f>INT((ROW()-2)/39)+1</f>
        <v/>
      </c>
      <c r="N4368" s="6">
        <f>MOD(ROW()-2,39)+2</f>
        <v/>
      </c>
      <c r="O4368" s="42">
        <f>IF(AND($B4368&lt;&gt;"",$C4368&lt;&gt;"",$B4368&lt;=$C4368),INDEX(Szabalyok!$C:$C,$N4368),"")</f>
        <v/>
      </c>
      <c r="P4368">
        <f>IF(D4368="",P4367,P4367+1)</f>
        <v/>
      </c>
    </row>
    <row r="4369">
      <c r="A4369">
        <f>IF(P4369=P4368,0,P4369)</f>
        <v/>
      </c>
      <c r="B4369" s="41">
        <f>IF($M4369&gt;300,"",IF(OR(INDEX(Bemenet!$E$2:$E$301,$M4369)="",INDEX(Bemenet!$F$2:$F$301,$M4369)=""),"",MAX(INDEX(Bemenet!$E$2:$E$301,$M4369),INDEX(Szabalyok!$A:$A,$N4369))))</f>
        <v/>
      </c>
      <c r="C4369" s="41">
        <f>IF($B4369="","",MIN(INDEX(Bemenet!$F$2:$F$301,$M4369),INDEX(Szabalyok!$B:$B,$N4369)))</f>
        <v/>
      </c>
      <c r="D4369" s="5">
        <f>IF(AND($B4369&lt;&gt;"",$C4369&lt;&gt;"",$B4369&lt;=$C4369),INDEX(Bemenet!$G$2:$G$301,$M4369),"")</f>
        <v/>
      </c>
      <c r="E4369" s="6">
        <f>IF(AND($B4369&lt;&gt;"",$C4369&lt;&gt;"",$B4369&lt;=$C4369),INDEX(Bemenet!$D$2:$D$301,$M4369),"")</f>
        <v/>
      </c>
      <c r="F4369" s="5">
        <f>IF(AND($B4369&lt;&gt;"",$C4369&lt;&gt;"",$B4369&lt;=$C4369),$C4369-$B4369+1,"")</f>
        <v/>
      </c>
      <c r="G4369" s="5">
        <f>IF($F4369="","",$F4369*$D4369)</f>
        <v/>
      </c>
      <c r="H4369" s="42">
        <f>IF($G4369="","",$O4369)</f>
        <v/>
      </c>
      <c r="I4369" s="5">
        <f>IF($G4369="","",$G4369*IF($H4369="",$O4369,$H4369)/100)</f>
        <v/>
      </c>
      <c r="J4369" s="5">
        <f>IF(OR($L4369="",NOT(COUNTIFS($L$2:$L4369,$L4369)=1)),"",SUMIFS($G:$G,$L:$L,$L4369))</f>
        <v/>
      </c>
      <c r="K4369" s="5">
        <f>IF(OR($L4369="",NOT(COUNTIFS($L$2:$L4369,$L4369)=1)),"",SUMIFS($I:$I,$L:$L,$L4369))</f>
        <v/>
      </c>
      <c r="L4369" s="6">
        <f>IF($B4369="","",YEAR($B4369))</f>
        <v/>
      </c>
      <c r="M4369" s="6">
        <f>INT((ROW()-2)/39)+1</f>
        <v/>
      </c>
      <c r="N4369" s="6">
        <f>MOD(ROW()-2,39)+2</f>
        <v/>
      </c>
      <c r="O4369" s="42">
        <f>IF(AND($B4369&lt;&gt;"",$C4369&lt;&gt;"",$B4369&lt;=$C4369),INDEX(Szabalyok!$C:$C,$N4369),"")</f>
        <v/>
      </c>
      <c r="P4369">
        <f>IF(D4369="",P4368,P4368+1)</f>
        <v/>
      </c>
    </row>
    <row r="4370">
      <c r="A4370">
        <f>IF(P4370=P4369,0,P4370)</f>
        <v/>
      </c>
      <c r="B4370" s="41">
        <f>IF($M4370&gt;300,"",IF(OR(INDEX(Bemenet!$E$2:$E$301,$M4370)="",INDEX(Bemenet!$F$2:$F$301,$M4370)=""),"",MAX(INDEX(Bemenet!$E$2:$E$301,$M4370),INDEX(Szabalyok!$A:$A,$N4370))))</f>
        <v/>
      </c>
      <c r="C4370" s="41">
        <f>IF($B4370="","",MIN(INDEX(Bemenet!$F$2:$F$301,$M4370),INDEX(Szabalyok!$B:$B,$N4370)))</f>
        <v/>
      </c>
      <c r="D4370" s="5">
        <f>IF(AND($B4370&lt;&gt;"",$C4370&lt;&gt;"",$B4370&lt;=$C4370),INDEX(Bemenet!$G$2:$G$301,$M4370),"")</f>
        <v/>
      </c>
      <c r="E4370" s="6">
        <f>IF(AND($B4370&lt;&gt;"",$C4370&lt;&gt;"",$B4370&lt;=$C4370),INDEX(Bemenet!$D$2:$D$301,$M4370),"")</f>
        <v/>
      </c>
      <c r="F4370" s="5">
        <f>IF(AND($B4370&lt;&gt;"",$C4370&lt;&gt;"",$B4370&lt;=$C4370),$C4370-$B4370+1,"")</f>
        <v/>
      </c>
      <c r="G4370" s="5">
        <f>IF($F4370="","",$F4370*$D4370)</f>
        <v/>
      </c>
      <c r="H4370" s="42">
        <f>IF($G4370="","",$O4370)</f>
        <v/>
      </c>
      <c r="I4370" s="5">
        <f>IF($G4370="","",$G4370*IF($H4370="",$O4370,$H4370)/100)</f>
        <v/>
      </c>
      <c r="J4370" s="5">
        <f>IF(OR($L4370="",NOT(COUNTIFS($L$2:$L4370,$L4370)=1)),"",SUMIFS($G:$G,$L:$L,$L4370))</f>
        <v/>
      </c>
      <c r="K4370" s="5">
        <f>IF(OR($L4370="",NOT(COUNTIFS($L$2:$L4370,$L4370)=1)),"",SUMIFS($I:$I,$L:$L,$L4370))</f>
        <v/>
      </c>
      <c r="L4370" s="6">
        <f>IF($B4370="","",YEAR($B4370))</f>
        <v/>
      </c>
      <c r="M4370" s="6">
        <f>INT((ROW()-2)/39)+1</f>
        <v/>
      </c>
      <c r="N4370" s="6">
        <f>MOD(ROW()-2,39)+2</f>
        <v/>
      </c>
      <c r="O4370" s="42">
        <f>IF(AND($B4370&lt;&gt;"",$C4370&lt;&gt;"",$B4370&lt;=$C4370),INDEX(Szabalyok!$C:$C,$N4370),"")</f>
        <v/>
      </c>
      <c r="P4370">
        <f>IF(D4370="",P4369,P4369+1)</f>
        <v/>
      </c>
    </row>
    <row r="4371">
      <c r="A4371">
        <f>IF(P4371=P4370,0,P4371)</f>
        <v/>
      </c>
      <c r="B4371" s="41">
        <f>IF($M4371&gt;300,"",IF(OR(INDEX(Bemenet!$E$2:$E$301,$M4371)="",INDEX(Bemenet!$F$2:$F$301,$M4371)=""),"",MAX(INDEX(Bemenet!$E$2:$E$301,$M4371),INDEX(Szabalyok!$A:$A,$N4371))))</f>
        <v/>
      </c>
      <c r="C4371" s="41">
        <f>IF($B4371="","",MIN(INDEX(Bemenet!$F$2:$F$301,$M4371),INDEX(Szabalyok!$B:$B,$N4371)))</f>
        <v/>
      </c>
      <c r="D4371" s="5">
        <f>IF(AND($B4371&lt;&gt;"",$C4371&lt;&gt;"",$B4371&lt;=$C4371),INDEX(Bemenet!$G$2:$G$301,$M4371),"")</f>
        <v/>
      </c>
      <c r="E4371" s="6">
        <f>IF(AND($B4371&lt;&gt;"",$C4371&lt;&gt;"",$B4371&lt;=$C4371),INDEX(Bemenet!$D$2:$D$301,$M4371),"")</f>
        <v/>
      </c>
      <c r="F4371" s="5">
        <f>IF(AND($B4371&lt;&gt;"",$C4371&lt;&gt;"",$B4371&lt;=$C4371),$C4371-$B4371+1,"")</f>
        <v/>
      </c>
      <c r="G4371" s="5">
        <f>IF($F4371="","",$F4371*$D4371)</f>
        <v/>
      </c>
      <c r="H4371" s="42">
        <f>IF($G4371="","",$O4371)</f>
        <v/>
      </c>
      <c r="I4371" s="5">
        <f>IF($G4371="","",$G4371*IF($H4371="",$O4371,$H4371)/100)</f>
        <v/>
      </c>
      <c r="J4371" s="5">
        <f>IF(OR($L4371="",NOT(COUNTIFS($L$2:$L4371,$L4371)=1)),"",SUMIFS($G:$G,$L:$L,$L4371))</f>
        <v/>
      </c>
      <c r="K4371" s="5">
        <f>IF(OR($L4371="",NOT(COUNTIFS($L$2:$L4371,$L4371)=1)),"",SUMIFS($I:$I,$L:$L,$L4371))</f>
        <v/>
      </c>
      <c r="L4371" s="6">
        <f>IF($B4371="","",YEAR($B4371))</f>
        <v/>
      </c>
      <c r="M4371" s="6">
        <f>INT((ROW()-2)/39)+1</f>
        <v/>
      </c>
      <c r="N4371" s="6">
        <f>MOD(ROW()-2,39)+2</f>
        <v/>
      </c>
      <c r="O4371" s="42">
        <f>IF(AND($B4371&lt;&gt;"",$C4371&lt;&gt;"",$B4371&lt;=$C4371),INDEX(Szabalyok!$C:$C,$N4371),"")</f>
        <v/>
      </c>
      <c r="P4371">
        <f>IF(D4371="",P4370,P4370+1)</f>
        <v/>
      </c>
    </row>
    <row r="4372">
      <c r="A4372">
        <f>IF(P4372=P4371,0,P4372)</f>
        <v/>
      </c>
      <c r="B4372" s="41">
        <f>IF($M4372&gt;300,"",IF(OR(INDEX(Bemenet!$E$2:$E$301,$M4372)="",INDEX(Bemenet!$F$2:$F$301,$M4372)=""),"",MAX(INDEX(Bemenet!$E$2:$E$301,$M4372),INDEX(Szabalyok!$A:$A,$N4372))))</f>
        <v/>
      </c>
      <c r="C4372" s="41">
        <f>IF($B4372="","",MIN(INDEX(Bemenet!$F$2:$F$301,$M4372),INDEX(Szabalyok!$B:$B,$N4372)))</f>
        <v/>
      </c>
      <c r="D4372" s="5">
        <f>IF(AND($B4372&lt;&gt;"",$C4372&lt;&gt;"",$B4372&lt;=$C4372),INDEX(Bemenet!$G$2:$G$301,$M4372),"")</f>
        <v/>
      </c>
      <c r="E4372" s="6">
        <f>IF(AND($B4372&lt;&gt;"",$C4372&lt;&gt;"",$B4372&lt;=$C4372),INDEX(Bemenet!$D$2:$D$301,$M4372),"")</f>
        <v/>
      </c>
      <c r="F4372" s="5">
        <f>IF(AND($B4372&lt;&gt;"",$C4372&lt;&gt;"",$B4372&lt;=$C4372),$C4372-$B4372+1,"")</f>
        <v/>
      </c>
      <c r="G4372" s="5">
        <f>IF($F4372="","",$F4372*$D4372)</f>
        <v/>
      </c>
      <c r="H4372" s="42">
        <f>IF($G4372="","",$O4372)</f>
        <v/>
      </c>
      <c r="I4372" s="5">
        <f>IF($G4372="","",$G4372*IF($H4372="",$O4372,$H4372)/100)</f>
        <v/>
      </c>
      <c r="J4372" s="5">
        <f>IF(OR($L4372="",NOT(COUNTIFS($L$2:$L4372,$L4372)=1)),"",SUMIFS($G:$G,$L:$L,$L4372))</f>
        <v/>
      </c>
      <c r="K4372" s="5">
        <f>IF(OR($L4372="",NOT(COUNTIFS($L$2:$L4372,$L4372)=1)),"",SUMIFS($I:$I,$L:$L,$L4372))</f>
        <v/>
      </c>
      <c r="L4372" s="6">
        <f>IF($B4372="","",YEAR($B4372))</f>
        <v/>
      </c>
      <c r="M4372" s="6">
        <f>INT((ROW()-2)/39)+1</f>
        <v/>
      </c>
      <c r="N4372" s="6">
        <f>MOD(ROW()-2,39)+2</f>
        <v/>
      </c>
      <c r="O4372" s="42">
        <f>IF(AND($B4372&lt;&gt;"",$C4372&lt;&gt;"",$B4372&lt;=$C4372),INDEX(Szabalyok!$C:$C,$N4372),"")</f>
        <v/>
      </c>
      <c r="P4372">
        <f>IF(D4372="",P4371,P4371+1)</f>
        <v/>
      </c>
    </row>
    <row r="4373">
      <c r="A4373">
        <f>IF(P4373=P4372,0,P4373)</f>
        <v/>
      </c>
      <c r="B4373" s="41">
        <f>IF($M4373&gt;300,"",IF(OR(INDEX(Bemenet!$E$2:$E$301,$M4373)="",INDEX(Bemenet!$F$2:$F$301,$M4373)=""),"",MAX(INDEX(Bemenet!$E$2:$E$301,$M4373),INDEX(Szabalyok!$A:$A,$N4373))))</f>
        <v/>
      </c>
      <c r="C4373" s="41">
        <f>IF($B4373="","",MIN(INDEX(Bemenet!$F$2:$F$301,$M4373),INDEX(Szabalyok!$B:$B,$N4373)))</f>
        <v/>
      </c>
      <c r="D4373" s="5">
        <f>IF(AND($B4373&lt;&gt;"",$C4373&lt;&gt;"",$B4373&lt;=$C4373),INDEX(Bemenet!$G$2:$G$301,$M4373),"")</f>
        <v/>
      </c>
      <c r="E4373" s="6">
        <f>IF(AND($B4373&lt;&gt;"",$C4373&lt;&gt;"",$B4373&lt;=$C4373),INDEX(Bemenet!$D$2:$D$301,$M4373),"")</f>
        <v/>
      </c>
      <c r="F4373" s="5">
        <f>IF(AND($B4373&lt;&gt;"",$C4373&lt;&gt;"",$B4373&lt;=$C4373),$C4373-$B4373+1,"")</f>
        <v/>
      </c>
      <c r="G4373" s="5">
        <f>IF($F4373="","",$F4373*$D4373)</f>
        <v/>
      </c>
      <c r="H4373" s="42">
        <f>IF($G4373="","",$O4373)</f>
        <v/>
      </c>
      <c r="I4373" s="5">
        <f>IF($G4373="","",$G4373*IF($H4373="",$O4373,$H4373)/100)</f>
        <v/>
      </c>
      <c r="J4373" s="5">
        <f>IF(OR($L4373="",NOT(COUNTIFS($L$2:$L4373,$L4373)=1)),"",SUMIFS($G:$G,$L:$L,$L4373))</f>
        <v/>
      </c>
      <c r="K4373" s="5">
        <f>IF(OR($L4373="",NOT(COUNTIFS($L$2:$L4373,$L4373)=1)),"",SUMIFS($I:$I,$L:$L,$L4373))</f>
        <v/>
      </c>
      <c r="L4373" s="6">
        <f>IF($B4373="","",YEAR($B4373))</f>
        <v/>
      </c>
      <c r="M4373" s="6">
        <f>INT((ROW()-2)/39)+1</f>
        <v/>
      </c>
      <c r="N4373" s="6">
        <f>MOD(ROW()-2,39)+2</f>
        <v/>
      </c>
      <c r="O4373" s="42">
        <f>IF(AND($B4373&lt;&gt;"",$C4373&lt;&gt;"",$B4373&lt;=$C4373),INDEX(Szabalyok!$C:$C,$N4373),"")</f>
        <v/>
      </c>
      <c r="P4373">
        <f>IF(D4373="",P4372,P4372+1)</f>
        <v/>
      </c>
    </row>
    <row r="4374">
      <c r="A4374">
        <f>IF(P4374=P4373,0,P4374)</f>
        <v/>
      </c>
      <c r="B4374" s="41">
        <f>IF($M4374&gt;300,"",IF(OR(INDEX(Bemenet!$E$2:$E$301,$M4374)="",INDEX(Bemenet!$F$2:$F$301,$M4374)=""),"",MAX(INDEX(Bemenet!$E$2:$E$301,$M4374),INDEX(Szabalyok!$A:$A,$N4374))))</f>
        <v/>
      </c>
      <c r="C4374" s="41">
        <f>IF($B4374="","",MIN(INDEX(Bemenet!$F$2:$F$301,$M4374),INDEX(Szabalyok!$B:$B,$N4374)))</f>
        <v/>
      </c>
      <c r="D4374" s="5">
        <f>IF(AND($B4374&lt;&gt;"",$C4374&lt;&gt;"",$B4374&lt;=$C4374),INDEX(Bemenet!$G$2:$G$301,$M4374),"")</f>
        <v/>
      </c>
      <c r="E4374" s="6">
        <f>IF(AND($B4374&lt;&gt;"",$C4374&lt;&gt;"",$B4374&lt;=$C4374),INDEX(Bemenet!$D$2:$D$301,$M4374),"")</f>
        <v/>
      </c>
      <c r="F4374" s="5">
        <f>IF(AND($B4374&lt;&gt;"",$C4374&lt;&gt;"",$B4374&lt;=$C4374),$C4374-$B4374+1,"")</f>
        <v/>
      </c>
      <c r="G4374" s="5">
        <f>IF($F4374="","",$F4374*$D4374)</f>
        <v/>
      </c>
      <c r="H4374" s="42">
        <f>IF($G4374="","",$O4374)</f>
        <v/>
      </c>
      <c r="I4374" s="5">
        <f>IF($G4374="","",$G4374*IF($H4374="",$O4374,$H4374)/100)</f>
        <v/>
      </c>
      <c r="J4374" s="5">
        <f>IF(OR($L4374="",NOT(COUNTIFS($L$2:$L4374,$L4374)=1)),"",SUMIFS($G:$G,$L:$L,$L4374))</f>
        <v/>
      </c>
      <c r="K4374" s="5">
        <f>IF(OR($L4374="",NOT(COUNTIFS($L$2:$L4374,$L4374)=1)),"",SUMIFS($I:$I,$L:$L,$L4374))</f>
        <v/>
      </c>
      <c r="L4374" s="6">
        <f>IF($B4374="","",YEAR($B4374))</f>
        <v/>
      </c>
      <c r="M4374" s="6">
        <f>INT((ROW()-2)/39)+1</f>
        <v/>
      </c>
      <c r="N4374" s="6">
        <f>MOD(ROW()-2,39)+2</f>
        <v/>
      </c>
      <c r="O4374" s="42">
        <f>IF(AND($B4374&lt;&gt;"",$C4374&lt;&gt;"",$B4374&lt;=$C4374),INDEX(Szabalyok!$C:$C,$N4374),"")</f>
        <v/>
      </c>
      <c r="P4374">
        <f>IF(D4374="",P4373,P4373+1)</f>
        <v/>
      </c>
    </row>
    <row r="4375">
      <c r="A4375">
        <f>IF(P4375=P4374,0,P4375)</f>
        <v/>
      </c>
      <c r="B4375" s="41">
        <f>IF($M4375&gt;300,"",IF(OR(INDEX(Bemenet!$E$2:$E$301,$M4375)="",INDEX(Bemenet!$F$2:$F$301,$M4375)=""),"",MAX(INDEX(Bemenet!$E$2:$E$301,$M4375),INDEX(Szabalyok!$A:$A,$N4375))))</f>
        <v/>
      </c>
      <c r="C4375" s="41">
        <f>IF($B4375="","",MIN(INDEX(Bemenet!$F$2:$F$301,$M4375),INDEX(Szabalyok!$B:$B,$N4375)))</f>
        <v/>
      </c>
      <c r="D4375" s="5">
        <f>IF(AND($B4375&lt;&gt;"",$C4375&lt;&gt;"",$B4375&lt;=$C4375),INDEX(Bemenet!$G$2:$G$301,$M4375),"")</f>
        <v/>
      </c>
      <c r="E4375" s="6">
        <f>IF(AND($B4375&lt;&gt;"",$C4375&lt;&gt;"",$B4375&lt;=$C4375),INDEX(Bemenet!$D$2:$D$301,$M4375),"")</f>
        <v/>
      </c>
      <c r="F4375" s="5">
        <f>IF(AND($B4375&lt;&gt;"",$C4375&lt;&gt;"",$B4375&lt;=$C4375),$C4375-$B4375+1,"")</f>
        <v/>
      </c>
      <c r="G4375" s="5">
        <f>IF($F4375="","",$F4375*$D4375)</f>
        <v/>
      </c>
      <c r="H4375" s="42">
        <f>IF($G4375="","",$O4375)</f>
        <v/>
      </c>
      <c r="I4375" s="5">
        <f>IF($G4375="","",$G4375*IF($H4375="",$O4375,$H4375)/100)</f>
        <v/>
      </c>
      <c r="J4375" s="5">
        <f>IF(OR($L4375="",NOT(COUNTIFS($L$2:$L4375,$L4375)=1)),"",SUMIFS($G:$G,$L:$L,$L4375))</f>
        <v/>
      </c>
      <c r="K4375" s="5">
        <f>IF(OR($L4375="",NOT(COUNTIFS($L$2:$L4375,$L4375)=1)),"",SUMIFS($I:$I,$L:$L,$L4375))</f>
        <v/>
      </c>
      <c r="L4375" s="6">
        <f>IF($B4375="","",YEAR($B4375))</f>
        <v/>
      </c>
      <c r="M4375" s="6">
        <f>INT((ROW()-2)/39)+1</f>
        <v/>
      </c>
      <c r="N4375" s="6">
        <f>MOD(ROW()-2,39)+2</f>
        <v/>
      </c>
      <c r="O4375" s="42">
        <f>IF(AND($B4375&lt;&gt;"",$C4375&lt;&gt;"",$B4375&lt;=$C4375),INDEX(Szabalyok!$C:$C,$N4375),"")</f>
        <v/>
      </c>
      <c r="P4375">
        <f>IF(D4375="",P4374,P4374+1)</f>
        <v/>
      </c>
    </row>
    <row r="4376">
      <c r="A4376">
        <f>IF(P4376=P4375,0,P4376)</f>
        <v/>
      </c>
      <c r="B4376" s="41">
        <f>IF($M4376&gt;300,"",IF(OR(INDEX(Bemenet!$E$2:$E$301,$M4376)="",INDEX(Bemenet!$F$2:$F$301,$M4376)=""),"",MAX(INDEX(Bemenet!$E$2:$E$301,$M4376),INDEX(Szabalyok!$A:$A,$N4376))))</f>
        <v/>
      </c>
      <c r="C4376" s="41">
        <f>IF($B4376="","",MIN(INDEX(Bemenet!$F$2:$F$301,$M4376),INDEX(Szabalyok!$B:$B,$N4376)))</f>
        <v/>
      </c>
      <c r="D4376" s="5">
        <f>IF(AND($B4376&lt;&gt;"",$C4376&lt;&gt;"",$B4376&lt;=$C4376),INDEX(Bemenet!$G$2:$G$301,$M4376),"")</f>
        <v/>
      </c>
      <c r="E4376" s="6">
        <f>IF(AND($B4376&lt;&gt;"",$C4376&lt;&gt;"",$B4376&lt;=$C4376),INDEX(Bemenet!$D$2:$D$301,$M4376),"")</f>
        <v/>
      </c>
      <c r="F4376" s="5">
        <f>IF(AND($B4376&lt;&gt;"",$C4376&lt;&gt;"",$B4376&lt;=$C4376),$C4376-$B4376+1,"")</f>
        <v/>
      </c>
      <c r="G4376" s="5">
        <f>IF($F4376="","",$F4376*$D4376)</f>
        <v/>
      </c>
      <c r="H4376" s="42">
        <f>IF($G4376="","",$O4376)</f>
        <v/>
      </c>
      <c r="I4376" s="5">
        <f>IF($G4376="","",$G4376*IF($H4376="",$O4376,$H4376)/100)</f>
        <v/>
      </c>
      <c r="J4376" s="5">
        <f>IF(OR($L4376="",NOT(COUNTIFS($L$2:$L4376,$L4376)=1)),"",SUMIFS($G:$G,$L:$L,$L4376))</f>
        <v/>
      </c>
      <c r="K4376" s="5">
        <f>IF(OR($L4376="",NOT(COUNTIFS($L$2:$L4376,$L4376)=1)),"",SUMIFS($I:$I,$L:$L,$L4376))</f>
        <v/>
      </c>
      <c r="L4376" s="6">
        <f>IF($B4376="","",YEAR($B4376))</f>
        <v/>
      </c>
      <c r="M4376" s="6">
        <f>INT((ROW()-2)/39)+1</f>
        <v/>
      </c>
      <c r="N4376" s="6">
        <f>MOD(ROW()-2,39)+2</f>
        <v/>
      </c>
      <c r="O4376" s="42">
        <f>IF(AND($B4376&lt;&gt;"",$C4376&lt;&gt;"",$B4376&lt;=$C4376),INDEX(Szabalyok!$C:$C,$N4376),"")</f>
        <v/>
      </c>
      <c r="P4376">
        <f>IF(D4376="",P4375,P4375+1)</f>
        <v/>
      </c>
    </row>
    <row r="4377">
      <c r="A4377">
        <f>IF(P4377=P4376,0,P4377)</f>
        <v/>
      </c>
      <c r="B4377" s="41">
        <f>IF($M4377&gt;300,"",IF(OR(INDEX(Bemenet!$E$2:$E$301,$M4377)="",INDEX(Bemenet!$F$2:$F$301,$M4377)=""),"",MAX(INDEX(Bemenet!$E$2:$E$301,$M4377),INDEX(Szabalyok!$A:$A,$N4377))))</f>
        <v/>
      </c>
      <c r="C4377" s="41">
        <f>IF($B4377="","",MIN(INDEX(Bemenet!$F$2:$F$301,$M4377),INDEX(Szabalyok!$B:$B,$N4377)))</f>
        <v/>
      </c>
      <c r="D4377" s="5">
        <f>IF(AND($B4377&lt;&gt;"",$C4377&lt;&gt;"",$B4377&lt;=$C4377),INDEX(Bemenet!$G$2:$G$301,$M4377),"")</f>
        <v/>
      </c>
      <c r="E4377" s="6">
        <f>IF(AND($B4377&lt;&gt;"",$C4377&lt;&gt;"",$B4377&lt;=$C4377),INDEX(Bemenet!$D$2:$D$301,$M4377),"")</f>
        <v/>
      </c>
      <c r="F4377" s="5">
        <f>IF(AND($B4377&lt;&gt;"",$C4377&lt;&gt;"",$B4377&lt;=$C4377),$C4377-$B4377+1,"")</f>
        <v/>
      </c>
      <c r="G4377" s="5">
        <f>IF($F4377="","",$F4377*$D4377)</f>
        <v/>
      </c>
      <c r="H4377" s="42">
        <f>IF($G4377="","",$O4377)</f>
        <v/>
      </c>
      <c r="I4377" s="5">
        <f>IF($G4377="","",$G4377*IF($H4377="",$O4377,$H4377)/100)</f>
        <v/>
      </c>
      <c r="J4377" s="5">
        <f>IF(OR($L4377="",NOT(COUNTIFS($L$2:$L4377,$L4377)=1)),"",SUMIFS($G:$G,$L:$L,$L4377))</f>
        <v/>
      </c>
      <c r="K4377" s="5">
        <f>IF(OR($L4377="",NOT(COUNTIFS($L$2:$L4377,$L4377)=1)),"",SUMIFS($I:$I,$L:$L,$L4377))</f>
        <v/>
      </c>
      <c r="L4377" s="6">
        <f>IF($B4377="","",YEAR($B4377))</f>
        <v/>
      </c>
      <c r="M4377" s="6">
        <f>INT((ROW()-2)/39)+1</f>
        <v/>
      </c>
      <c r="N4377" s="6">
        <f>MOD(ROW()-2,39)+2</f>
        <v/>
      </c>
      <c r="O4377" s="42">
        <f>IF(AND($B4377&lt;&gt;"",$C4377&lt;&gt;"",$B4377&lt;=$C4377),INDEX(Szabalyok!$C:$C,$N4377),"")</f>
        <v/>
      </c>
      <c r="P4377">
        <f>IF(D4377="",P4376,P4376+1)</f>
        <v/>
      </c>
    </row>
    <row r="4378">
      <c r="A4378">
        <f>IF(P4378=P4377,0,P4378)</f>
        <v/>
      </c>
      <c r="B4378" s="41">
        <f>IF($M4378&gt;300,"",IF(OR(INDEX(Bemenet!$E$2:$E$301,$M4378)="",INDEX(Bemenet!$F$2:$F$301,$M4378)=""),"",MAX(INDEX(Bemenet!$E$2:$E$301,$M4378),INDEX(Szabalyok!$A:$A,$N4378))))</f>
        <v/>
      </c>
      <c r="C4378" s="41">
        <f>IF($B4378="","",MIN(INDEX(Bemenet!$F$2:$F$301,$M4378),INDEX(Szabalyok!$B:$B,$N4378)))</f>
        <v/>
      </c>
      <c r="D4378" s="5">
        <f>IF(AND($B4378&lt;&gt;"",$C4378&lt;&gt;"",$B4378&lt;=$C4378),INDEX(Bemenet!$G$2:$G$301,$M4378),"")</f>
        <v/>
      </c>
      <c r="E4378" s="6">
        <f>IF(AND($B4378&lt;&gt;"",$C4378&lt;&gt;"",$B4378&lt;=$C4378),INDEX(Bemenet!$D$2:$D$301,$M4378),"")</f>
        <v/>
      </c>
      <c r="F4378" s="5">
        <f>IF(AND($B4378&lt;&gt;"",$C4378&lt;&gt;"",$B4378&lt;=$C4378),$C4378-$B4378+1,"")</f>
        <v/>
      </c>
      <c r="G4378" s="5">
        <f>IF($F4378="","",$F4378*$D4378)</f>
        <v/>
      </c>
      <c r="H4378" s="42">
        <f>IF($G4378="","",$O4378)</f>
        <v/>
      </c>
      <c r="I4378" s="5">
        <f>IF($G4378="","",$G4378*IF($H4378="",$O4378,$H4378)/100)</f>
        <v/>
      </c>
      <c r="J4378" s="5">
        <f>IF(OR($L4378="",NOT(COUNTIFS($L$2:$L4378,$L4378)=1)),"",SUMIFS($G:$G,$L:$L,$L4378))</f>
        <v/>
      </c>
      <c r="K4378" s="5">
        <f>IF(OR($L4378="",NOT(COUNTIFS($L$2:$L4378,$L4378)=1)),"",SUMIFS($I:$I,$L:$L,$L4378))</f>
        <v/>
      </c>
      <c r="L4378" s="6">
        <f>IF($B4378="","",YEAR($B4378))</f>
        <v/>
      </c>
      <c r="M4378" s="6">
        <f>INT((ROW()-2)/39)+1</f>
        <v/>
      </c>
      <c r="N4378" s="6">
        <f>MOD(ROW()-2,39)+2</f>
        <v/>
      </c>
      <c r="O4378" s="42">
        <f>IF(AND($B4378&lt;&gt;"",$C4378&lt;&gt;"",$B4378&lt;=$C4378),INDEX(Szabalyok!$C:$C,$N4378),"")</f>
        <v/>
      </c>
      <c r="P4378">
        <f>IF(D4378="",P4377,P4377+1)</f>
        <v/>
      </c>
    </row>
    <row r="4379">
      <c r="A4379">
        <f>IF(P4379=P4378,0,P4379)</f>
        <v/>
      </c>
      <c r="B4379" s="41">
        <f>IF($M4379&gt;300,"",IF(OR(INDEX(Bemenet!$E$2:$E$301,$M4379)="",INDEX(Bemenet!$F$2:$F$301,$M4379)=""),"",MAX(INDEX(Bemenet!$E$2:$E$301,$M4379),INDEX(Szabalyok!$A:$A,$N4379))))</f>
        <v/>
      </c>
      <c r="C4379" s="41">
        <f>IF($B4379="","",MIN(INDEX(Bemenet!$F$2:$F$301,$M4379),INDEX(Szabalyok!$B:$B,$N4379)))</f>
        <v/>
      </c>
      <c r="D4379" s="5">
        <f>IF(AND($B4379&lt;&gt;"",$C4379&lt;&gt;"",$B4379&lt;=$C4379),INDEX(Bemenet!$G$2:$G$301,$M4379),"")</f>
        <v/>
      </c>
      <c r="E4379" s="6">
        <f>IF(AND($B4379&lt;&gt;"",$C4379&lt;&gt;"",$B4379&lt;=$C4379),INDEX(Bemenet!$D$2:$D$301,$M4379),"")</f>
        <v/>
      </c>
      <c r="F4379" s="5">
        <f>IF(AND($B4379&lt;&gt;"",$C4379&lt;&gt;"",$B4379&lt;=$C4379),$C4379-$B4379+1,"")</f>
        <v/>
      </c>
      <c r="G4379" s="5">
        <f>IF($F4379="","",$F4379*$D4379)</f>
        <v/>
      </c>
      <c r="H4379" s="42">
        <f>IF($G4379="","",$O4379)</f>
        <v/>
      </c>
      <c r="I4379" s="5">
        <f>IF($G4379="","",$G4379*IF($H4379="",$O4379,$H4379)/100)</f>
        <v/>
      </c>
      <c r="J4379" s="5">
        <f>IF(OR($L4379="",NOT(COUNTIFS($L$2:$L4379,$L4379)=1)),"",SUMIFS($G:$G,$L:$L,$L4379))</f>
        <v/>
      </c>
      <c r="K4379" s="5">
        <f>IF(OR($L4379="",NOT(COUNTIFS($L$2:$L4379,$L4379)=1)),"",SUMIFS($I:$I,$L:$L,$L4379))</f>
        <v/>
      </c>
      <c r="L4379" s="6">
        <f>IF($B4379="","",YEAR($B4379))</f>
        <v/>
      </c>
      <c r="M4379" s="6">
        <f>INT((ROW()-2)/39)+1</f>
        <v/>
      </c>
      <c r="N4379" s="6">
        <f>MOD(ROW()-2,39)+2</f>
        <v/>
      </c>
      <c r="O4379" s="42">
        <f>IF(AND($B4379&lt;&gt;"",$C4379&lt;&gt;"",$B4379&lt;=$C4379),INDEX(Szabalyok!$C:$C,$N4379),"")</f>
        <v/>
      </c>
      <c r="P4379">
        <f>IF(D4379="",P4378,P4378+1)</f>
        <v/>
      </c>
    </row>
    <row r="4380">
      <c r="A4380">
        <f>IF(P4380=P4379,0,P4380)</f>
        <v/>
      </c>
      <c r="B4380" s="41">
        <f>IF($M4380&gt;300,"",IF(OR(INDEX(Bemenet!$E$2:$E$301,$M4380)="",INDEX(Bemenet!$F$2:$F$301,$M4380)=""),"",MAX(INDEX(Bemenet!$E$2:$E$301,$M4380),INDEX(Szabalyok!$A:$A,$N4380))))</f>
        <v/>
      </c>
      <c r="C4380" s="41">
        <f>IF($B4380="","",MIN(INDEX(Bemenet!$F$2:$F$301,$M4380),INDEX(Szabalyok!$B:$B,$N4380)))</f>
        <v/>
      </c>
      <c r="D4380" s="5">
        <f>IF(AND($B4380&lt;&gt;"",$C4380&lt;&gt;"",$B4380&lt;=$C4380),INDEX(Bemenet!$G$2:$G$301,$M4380),"")</f>
        <v/>
      </c>
      <c r="E4380" s="6">
        <f>IF(AND($B4380&lt;&gt;"",$C4380&lt;&gt;"",$B4380&lt;=$C4380),INDEX(Bemenet!$D$2:$D$301,$M4380),"")</f>
        <v/>
      </c>
      <c r="F4380" s="5">
        <f>IF(AND($B4380&lt;&gt;"",$C4380&lt;&gt;"",$B4380&lt;=$C4380),$C4380-$B4380+1,"")</f>
        <v/>
      </c>
      <c r="G4380" s="5">
        <f>IF($F4380="","",$F4380*$D4380)</f>
        <v/>
      </c>
      <c r="H4380" s="42">
        <f>IF($G4380="","",$O4380)</f>
        <v/>
      </c>
      <c r="I4380" s="5">
        <f>IF($G4380="","",$G4380*IF($H4380="",$O4380,$H4380)/100)</f>
        <v/>
      </c>
      <c r="J4380" s="5">
        <f>IF(OR($L4380="",NOT(COUNTIFS($L$2:$L4380,$L4380)=1)),"",SUMIFS($G:$G,$L:$L,$L4380))</f>
        <v/>
      </c>
      <c r="K4380" s="5">
        <f>IF(OR($L4380="",NOT(COUNTIFS($L$2:$L4380,$L4380)=1)),"",SUMIFS($I:$I,$L:$L,$L4380))</f>
        <v/>
      </c>
      <c r="L4380" s="6">
        <f>IF($B4380="","",YEAR($B4380))</f>
        <v/>
      </c>
      <c r="M4380" s="6">
        <f>INT((ROW()-2)/39)+1</f>
        <v/>
      </c>
      <c r="N4380" s="6">
        <f>MOD(ROW()-2,39)+2</f>
        <v/>
      </c>
      <c r="O4380" s="42">
        <f>IF(AND($B4380&lt;&gt;"",$C4380&lt;&gt;"",$B4380&lt;=$C4380),INDEX(Szabalyok!$C:$C,$N4380),"")</f>
        <v/>
      </c>
      <c r="P4380">
        <f>IF(D4380="",P4379,P4379+1)</f>
        <v/>
      </c>
    </row>
    <row r="4381">
      <c r="A4381">
        <f>IF(P4381=P4380,0,P4381)</f>
        <v/>
      </c>
      <c r="B4381" s="41">
        <f>IF($M4381&gt;300,"",IF(OR(INDEX(Bemenet!$E$2:$E$301,$M4381)="",INDEX(Bemenet!$F$2:$F$301,$M4381)=""),"",MAX(INDEX(Bemenet!$E$2:$E$301,$M4381),INDEX(Szabalyok!$A:$A,$N4381))))</f>
        <v/>
      </c>
      <c r="C4381" s="41">
        <f>IF($B4381="","",MIN(INDEX(Bemenet!$F$2:$F$301,$M4381),INDEX(Szabalyok!$B:$B,$N4381)))</f>
        <v/>
      </c>
      <c r="D4381" s="5">
        <f>IF(AND($B4381&lt;&gt;"",$C4381&lt;&gt;"",$B4381&lt;=$C4381),INDEX(Bemenet!$G$2:$G$301,$M4381),"")</f>
        <v/>
      </c>
      <c r="E4381" s="6">
        <f>IF(AND($B4381&lt;&gt;"",$C4381&lt;&gt;"",$B4381&lt;=$C4381),INDEX(Bemenet!$D$2:$D$301,$M4381),"")</f>
        <v/>
      </c>
      <c r="F4381" s="5">
        <f>IF(AND($B4381&lt;&gt;"",$C4381&lt;&gt;"",$B4381&lt;=$C4381),$C4381-$B4381+1,"")</f>
        <v/>
      </c>
      <c r="G4381" s="5">
        <f>IF($F4381="","",$F4381*$D4381)</f>
        <v/>
      </c>
      <c r="H4381" s="42">
        <f>IF($G4381="","",$O4381)</f>
        <v/>
      </c>
      <c r="I4381" s="5">
        <f>IF($G4381="","",$G4381*IF($H4381="",$O4381,$H4381)/100)</f>
        <v/>
      </c>
      <c r="J4381" s="5">
        <f>IF(OR($L4381="",NOT(COUNTIFS($L$2:$L4381,$L4381)=1)),"",SUMIFS($G:$G,$L:$L,$L4381))</f>
        <v/>
      </c>
      <c r="K4381" s="5">
        <f>IF(OR($L4381="",NOT(COUNTIFS($L$2:$L4381,$L4381)=1)),"",SUMIFS($I:$I,$L:$L,$L4381))</f>
        <v/>
      </c>
      <c r="L4381" s="6">
        <f>IF($B4381="","",YEAR($B4381))</f>
        <v/>
      </c>
      <c r="M4381" s="6">
        <f>INT((ROW()-2)/39)+1</f>
        <v/>
      </c>
      <c r="N4381" s="6">
        <f>MOD(ROW()-2,39)+2</f>
        <v/>
      </c>
      <c r="O4381" s="42">
        <f>IF(AND($B4381&lt;&gt;"",$C4381&lt;&gt;"",$B4381&lt;=$C4381),INDEX(Szabalyok!$C:$C,$N4381),"")</f>
        <v/>
      </c>
      <c r="P4381">
        <f>IF(D4381="",P4380,P4380+1)</f>
        <v/>
      </c>
    </row>
    <row r="4382">
      <c r="A4382">
        <f>IF(P4382=P4381,0,P4382)</f>
        <v/>
      </c>
      <c r="B4382" s="41">
        <f>IF($M4382&gt;300,"",IF(OR(INDEX(Bemenet!$E$2:$E$301,$M4382)="",INDEX(Bemenet!$F$2:$F$301,$M4382)=""),"",MAX(INDEX(Bemenet!$E$2:$E$301,$M4382),INDEX(Szabalyok!$A:$A,$N4382))))</f>
        <v/>
      </c>
      <c r="C4382" s="41">
        <f>IF($B4382="","",MIN(INDEX(Bemenet!$F$2:$F$301,$M4382),INDEX(Szabalyok!$B:$B,$N4382)))</f>
        <v/>
      </c>
      <c r="D4382" s="5">
        <f>IF(AND($B4382&lt;&gt;"",$C4382&lt;&gt;"",$B4382&lt;=$C4382),INDEX(Bemenet!$G$2:$G$301,$M4382),"")</f>
        <v/>
      </c>
      <c r="E4382" s="6">
        <f>IF(AND($B4382&lt;&gt;"",$C4382&lt;&gt;"",$B4382&lt;=$C4382),INDEX(Bemenet!$D$2:$D$301,$M4382),"")</f>
        <v/>
      </c>
      <c r="F4382" s="5">
        <f>IF(AND($B4382&lt;&gt;"",$C4382&lt;&gt;"",$B4382&lt;=$C4382),$C4382-$B4382+1,"")</f>
        <v/>
      </c>
      <c r="G4382" s="5">
        <f>IF($F4382="","",$F4382*$D4382)</f>
        <v/>
      </c>
      <c r="H4382" s="42">
        <f>IF($G4382="","",$O4382)</f>
        <v/>
      </c>
      <c r="I4382" s="5">
        <f>IF($G4382="","",$G4382*IF($H4382="",$O4382,$H4382)/100)</f>
        <v/>
      </c>
      <c r="J4382" s="5">
        <f>IF(OR($L4382="",NOT(COUNTIFS($L$2:$L4382,$L4382)=1)),"",SUMIFS($G:$G,$L:$L,$L4382))</f>
        <v/>
      </c>
      <c r="K4382" s="5">
        <f>IF(OR($L4382="",NOT(COUNTIFS($L$2:$L4382,$L4382)=1)),"",SUMIFS($I:$I,$L:$L,$L4382))</f>
        <v/>
      </c>
      <c r="L4382" s="6">
        <f>IF($B4382="","",YEAR($B4382))</f>
        <v/>
      </c>
      <c r="M4382" s="6">
        <f>INT((ROW()-2)/39)+1</f>
        <v/>
      </c>
      <c r="N4382" s="6">
        <f>MOD(ROW()-2,39)+2</f>
        <v/>
      </c>
      <c r="O4382" s="42">
        <f>IF(AND($B4382&lt;&gt;"",$C4382&lt;&gt;"",$B4382&lt;=$C4382),INDEX(Szabalyok!$C:$C,$N4382),"")</f>
        <v/>
      </c>
      <c r="P4382">
        <f>IF(D4382="",P4381,P4381+1)</f>
        <v/>
      </c>
    </row>
    <row r="4383">
      <c r="A4383">
        <f>IF(P4383=P4382,0,P4383)</f>
        <v/>
      </c>
      <c r="B4383" s="41">
        <f>IF($M4383&gt;300,"",IF(OR(INDEX(Bemenet!$E$2:$E$301,$M4383)="",INDEX(Bemenet!$F$2:$F$301,$M4383)=""),"",MAX(INDEX(Bemenet!$E$2:$E$301,$M4383),INDEX(Szabalyok!$A:$A,$N4383))))</f>
        <v/>
      </c>
      <c r="C4383" s="41">
        <f>IF($B4383="","",MIN(INDEX(Bemenet!$F$2:$F$301,$M4383),INDEX(Szabalyok!$B:$B,$N4383)))</f>
        <v/>
      </c>
      <c r="D4383" s="5">
        <f>IF(AND($B4383&lt;&gt;"",$C4383&lt;&gt;"",$B4383&lt;=$C4383),INDEX(Bemenet!$G$2:$G$301,$M4383),"")</f>
        <v/>
      </c>
      <c r="E4383" s="6">
        <f>IF(AND($B4383&lt;&gt;"",$C4383&lt;&gt;"",$B4383&lt;=$C4383),INDEX(Bemenet!$D$2:$D$301,$M4383),"")</f>
        <v/>
      </c>
      <c r="F4383" s="5">
        <f>IF(AND($B4383&lt;&gt;"",$C4383&lt;&gt;"",$B4383&lt;=$C4383),$C4383-$B4383+1,"")</f>
        <v/>
      </c>
      <c r="G4383" s="5">
        <f>IF($F4383="","",$F4383*$D4383)</f>
        <v/>
      </c>
      <c r="H4383" s="42">
        <f>IF($G4383="","",$O4383)</f>
        <v/>
      </c>
      <c r="I4383" s="5">
        <f>IF($G4383="","",$G4383*IF($H4383="",$O4383,$H4383)/100)</f>
        <v/>
      </c>
      <c r="J4383" s="5">
        <f>IF(OR($L4383="",NOT(COUNTIFS($L$2:$L4383,$L4383)=1)),"",SUMIFS($G:$G,$L:$L,$L4383))</f>
        <v/>
      </c>
      <c r="K4383" s="5">
        <f>IF(OR($L4383="",NOT(COUNTIFS($L$2:$L4383,$L4383)=1)),"",SUMIFS($I:$I,$L:$L,$L4383))</f>
        <v/>
      </c>
      <c r="L4383" s="6">
        <f>IF($B4383="","",YEAR($B4383))</f>
        <v/>
      </c>
      <c r="M4383" s="6">
        <f>INT((ROW()-2)/39)+1</f>
        <v/>
      </c>
      <c r="N4383" s="6">
        <f>MOD(ROW()-2,39)+2</f>
        <v/>
      </c>
      <c r="O4383" s="42">
        <f>IF(AND($B4383&lt;&gt;"",$C4383&lt;&gt;"",$B4383&lt;=$C4383),INDEX(Szabalyok!$C:$C,$N4383),"")</f>
        <v/>
      </c>
      <c r="P4383">
        <f>IF(D4383="",P4382,P4382+1)</f>
        <v/>
      </c>
    </row>
    <row r="4384">
      <c r="A4384">
        <f>IF(P4384=P4383,0,P4384)</f>
        <v/>
      </c>
      <c r="B4384" s="41">
        <f>IF($M4384&gt;300,"",IF(OR(INDEX(Bemenet!$E$2:$E$301,$M4384)="",INDEX(Bemenet!$F$2:$F$301,$M4384)=""),"",MAX(INDEX(Bemenet!$E$2:$E$301,$M4384),INDEX(Szabalyok!$A:$A,$N4384))))</f>
        <v/>
      </c>
      <c r="C4384" s="41">
        <f>IF($B4384="","",MIN(INDEX(Bemenet!$F$2:$F$301,$M4384),INDEX(Szabalyok!$B:$B,$N4384)))</f>
        <v/>
      </c>
      <c r="D4384" s="5">
        <f>IF(AND($B4384&lt;&gt;"",$C4384&lt;&gt;"",$B4384&lt;=$C4384),INDEX(Bemenet!$G$2:$G$301,$M4384),"")</f>
        <v/>
      </c>
      <c r="E4384" s="6">
        <f>IF(AND($B4384&lt;&gt;"",$C4384&lt;&gt;"",$B4384&lt;=$C4384),INDEX(Bemenet!$D$2:$D$301,$M4384),"")</f>
        <v/>
      </c>
      <c r="F4384" s="5">
        <f>IF(AND($B4384&lt;&gt;"",$C4384&lt;&gt;"",$B4384&lt;=$C4384),$C4384-$B4384+1,"")</f>
        <v/>
      </c>
      <c r="G4384" s="5">
        <f>IF($F4384="","",$F4384*$D4384)</f>
        <v/>
      </c>
      <c r="H4384" s="42">
        <f>IF($G4384="","",$O4384)</f>
        <v/>
      </c>
      <c r="I4384" s="5">
        <f>IF($G4384="","",$G4384*IF($H4384="",$O4384,$H4384)/100)</f>
        <v/>
      </c>
      <c r="J4384" s="5">
        <f>IF(OR($L4384="",NOT(COUNTIFS($L$2:$L4384,$L4384)=1)),"",SUMIFS($G:$G,$L:$L,$L4384))</f>
        <v/>
      </c>
      <c r="K4384" s="5">
        <f>IF(OR($L4384="",NOT(COUNTIFS($L$2:$L4384,$L4384)=1)),"",SUMIFS($I:$I,$L:$L,$L4384))</f>
        <v/>
      </c>
      <c r="L4384" s="6">
        <f>IF($B4384="","",YEAR($B4384))</f>
        <v/>
      </c>
      <c r="M4384" s="6">
        <f>INT((ROW()-2)/39)+1</f>
        <v/>
      </c>
      <c r="N4384" s="6">
        <f>MOD(ROW()-2,39)+2</f>
        <v/>
      </c>
      <c r="O4384" s="42">
        <f>IF(AND($B4384&lt;&gt;"",$C4384&lt;&gt;"",$B4384&lt;=$C4384),INDEX(Szabalyok!$C:$C,$N4384),"")</f>
        <v/>
      </c>
      <c r="P4384">
        <f>IF(D4384="",P4383,P4383+1)</f>
        <v/>
      </c>
    </row>
    <row r="4385">
      <c r="A4385">
        <f>IF(P4385=P4384,0,P4385)</f>
        <v/>
      </c>
      <c r="B4385" s="41">
        <f>IF($M4385&gt;300,"",IF(OR(INDEX(Bemenet!$E$2:$E$301,$M4385)="",INDEX(Bemenet!$F$2:$F$301,$M4385)=""),"",MAX(INDEX(Bemenet!$E$2:$E$301,$M4385),INDEX(Szabalyok!$A:$A,$N4385))))</f>
        <v/>
      </c>
      <c r="C4385" s="41">
        <f>IF($B4385="","",MIN(INDEX(Bemenet!$F$2:$F$301,$M4385),INDEX(Szabalyok!$B:$B,$N4385)))</f>
        <v/>
      </c>
      <c r="D4385" s="5">
        <f>IF(AND($B4385&lt;&gt;"",$C4385&lt;&gt;"",$B4385&lt;=$C4385),INDEX(Bemenet!$G$2:$G$301,$M4385),"")</f>
        <v/>
      </c>
      <c r="E4385" s="6">
        <f>IF(AND($B4385&lt;&gt;"",$C4385&lt;&gt;"",$B4385&lt;=$C4385),INDEX(Bemenet!$D$2:$D$301,$M4385),"")</f>
        <v/>
      </c>
      <c r="F4385" s="5">
        <f>IF(AND($B4385&lt;&gt;"",$C4385&lt;&gt;"",$B4385&lt;=$C4385),$C4385-$B4385+1,"")</f>
        <v/>
      </c>
      <c r="G4385" s="5">
        <f>IF($F4385="","",$F4385*$D4385)</f>
        <v/>
      </c>
      <c r="H4385" s="42">
        <f>IF($G4385="","",$O4385)</f>
        <v/>
      </c>
      <c r="I4385" s="5">
        <f>IF($G4385="","",$G4385*IF($H4385="",$O4385,$H4385)/100)</f>
        <v/>
      </c>
      <c r="J4385" s="5">
        <f>IF(OR($L4385="",NOT(COUNTIFS($L$2:$L4385,$L4385)=1)),"",SUMIFS($G:$G,$L:$L,$L4385))</f>
        <v/>
      </c>
      <c r="K4385" s="5">
        <f>IF(OR($L4385="",NOT(COUNTIFS($L$2:$L4385,$L4385)=1)),"",SUMIFS($I:$I,$L:$L,$L4385))</f>
        <v/>
      </c>
      <c r="L4385" s="6">
        <f>IF($B4385="","",YEAR($B4385))</f>
        <v/>
      </c>
      <c r="M4385" s="6">
        <f>INT((ROW()-2)/39)+1</f>
        <v/>
      </c>
      <c r="N4385" s="6">
        <f>MOD(ROW()-2,39)+2</f>
        <v/>
      </c>
      <c r="O4385" s="42">
        <f>IF(AND($B4385&lt;&gt;"",$C4385&lt;&gt;"",$B4385&lt;=$C4385),INDEX(Szabalyok!$C:$C,$N4385),"")</f>
        <v/>
      </c>
      <c r="P4385">
        <f>IF(D4385="",P4384,P4384+1)</f>
        <v/>
      </c>
    </row>
    <row r="4386">
      <c r="A4386">
        <f>IF(P4386=P4385,0,P4386)</f>
        <v/>
      </c>
      <c r="B4386" s="41">
        <f>IF($M4386&gt;300,"",IF(OR(INDEX(Bemenet!$E$2:$E$301,$M4386)="",INDEX(Bemenet!$F$2:$F$301,$M4386)=""),"",MAX(INDEX(Bemenet!$E$2:$E$301,$M4386),INDEX(Szabalyok!$A:$A,$N4386))))</f>
        <v/>
      </c>
      <c r="C4386" s="41">
        <f>IF($B4386="","",MIN(INDEX(Bemenet!$F$2:$F$301,$M4386),INDEX(Szabalyok!$B:$B,$N4386)))</f>
        <v/>
      </c>
      <c r="D4386" s="5">
        <f>IF(AND($B4386&lt;&gt;"",$C4386&lt;&gt;"",$B4386&lt;=$C4386),INDEX(Bemenet!$G$2:$G$301,$M4386),"")</f>
        <v/>
      </c>
      <c r="E4386" s="6">
        <f>IF(AND($B4386&lt;&gt;"",$C4386&lt;&gt;"",$B4386&lt;=$C4386),INDEX(Bemenet!$D$2:$D$301,$M4386),"")</f>
        <v/>
      </c>
      <c r="F4386" s="5">
        <f>IF(AND($B4386&lt;&gt;"",$C4386&lt;&gt;"",$B4386&lt;=$C4386),$C4386-$B4386+1,"")</f>
        <v/>
      </c>
      <c r="G4386" s="5">
        <f>IF($F4386="","",$F4386*$D4386)</f>
        <v/>
      </c>
      <c r="H4386" s="42">
        <f>IF($G4386="","",$O4386)</f>
        <v/>
      </c>
      <c r="I4386" s="5">
        <f>IF($G4386="","",$G4386*IF($H4386="",$O4386,$H4386)/100)</f>
        <v/>
      </c>
      <c r="J4386" s="5">
        <f>IF(OR($L4386="",NOT(COUNTIFS($L$2:$L4386,$L4386)=1)),"",SUMIFS($G:$G,$L:$L,$L4386))</f>
        <v/>
      </c>
      <c r="K4386" s="5">
        <f>IF(OR($L4386="",NOT(COUNTIFS($L$2:$L4386,$L4386)=1)),"",SUMIFS($I:$I,$L:$L,$L4386))</f>
        <v/>
      </c>
      <c r="L4386" s="6">
        <f>IF($B4386="","",YEAR($B4386))</f>
        <v/>
      </c>
      <c r="M4386" s="6">
        <f>INT((ROW()-2)/39)+1</f>
        <v/>
      </c>
      <c r="N4386" s="6">
        <f>MOD(ROW()-2,39)+2</f>
        <v/>
      </c>
      <c r="O4386" s="42">
        <f>IF(AND($B4386&lt;&gt;"",$C4386&lt;&gt;"",$B4386&lt;=$C4386),INDEX(Szabalyok!$C:$C,$N4386),"")</f>
        <v/>
      </c>
      <c r="P4386">
        <f>IF(D4386="",P4385,P4385+1)</f>
        <v/>
      </c>
    </row>
    <row r="4387">
      <c r="A4387">
        <f>IF(P4387=P4386,0,P4387)</f>
        <v/>
      </c>
      <c r="B4387" s="41">
        <f>IF($M4387&gt;300,"",IF(OR(INDEX(Bemenet!$E$2:$E$301,$M4387)="",INDEX(Bemenet!$F$2:$F$301,$M4387)=""),"",MAX(INDEX(Bemenet!$E$2:$E$301,$M4387),INDEX(Szabalyok!$A:$A,$N4387))))</f>
        <v/>
      </c>
      <c r="C4387" s="41">
        <f>IF($B4387="","",MIN(INDEX(Bemenet!$F$2:$F$301,$M4387),INDEX(Szabalyok!$B:$B,$N4387)))</f>
        <v/>
      </c>
      <c r="D4387" s="5">
        <f>IF(AND($B4387&lt;&gt;"",$C4387&lt;&gt;"",$B4387&lt;=$C4387),INDEX(Bemenet!$G$2:$G$301,$M4387),"")</f>
        <v/>
      </c>
      <c r="E4387" s="6">
        <f>IF(AND($B4387&lt;&gt;"",$C4387&lt;&gt;"",$B4387&lt;=$C4387),INDEX(Bemenet!$D$2:$D$301,$M4387),"")</f>
        <v/>
      </c>
      <c r="F4387" s="5">
        <f>IF(AND($B4387&lt;&gt;"",$C4387&lt;&gt;"",$B4387&lt;=$C4387),$C4387-$B4387+1,"")</f>
        <v/>
      </c>
      <c r="G4387" s="5">
        <f>IF($F4387="","",$F4387*$D4387)</f>
        <v/>
      </c>
      <c r="H4387" s="42">
        <f>IF($G4387="","",$O4387)</f>
        <v/>
      </c>
      <c r="I4387" s="5">
        <f>IF($G4387="","",$G4387*IF($H4387="",$O4387,$H4387)/100)</f>
        <v/>
      </c>
      <c r="J4387" s="5">
        <f>IF(OR($L4387="",NOT(COUNTIFS($L$2:$L4387,$L4387)=1)),"",SUMIFS($G:$G,$L:$L,$L4387))</f>
        <v/>
      </c>
      <c r="K4387" s="5">
        <f>IF(OR($L4387="",NOT(COUNTIFS($L$2:$L4387,$L4387)=1)),"",SUMIFS($I:$I,$L:$L,$L4387))</f>
        <v/>
      </c>
      <c r="L4387" s="6">
        <f>IF($B4387="","",YEAR($B4387))</f>
        <v/>
      </c>
      <c r="M4387" s="6">
        <f>INT((ROW()-2)/39)+1</f>
        <v/>
      </c>
      <c r="N4387" s="6">
        <f>MOD(ROW()-2,39)+2</f>
        <v/>
      </c>
      <c r="O4387" s="42">
        <f>IF(AND($B4387&lt;&gt;"",$C4387&lt;&gt;"",$B4387&lt;=$C4387),INDEX(Szabalyok!$C:$C,$N4387),"")</f>
        <v/>
      </c>
      <c r="P4387">
        <f>IF(D4387="",P4386,P4386+1)</f>
        <v/>
      </c>
    </row>
    <row r="4388">
      <c r="A4388">
        <f>IF(P4388=P4387,0,P4388)</f>
        <v/>
      </c>
      <c r="B4388" s="41">
        <f>IF($M4388&gt;300,"",IF(OR(INDEX(Bemenet!$E$2:$E$301,$M4388)="",INDEX(Bemenet!$F$2:$F$301,$M4388)=""),"",MAX(INDEX(Bemenet!$E$2:$E$301,$M4388),INDEX(Szabalyok!$A:$A,$N4388))))</f>
        <v/>
      </c>
      <c r="C4388" s="41">
        <f>IF($B4388="","",MIN(INDEX(Bemenet!$F$2:$F$301,$M4388),INDEX(Szabalyok!$B:$B,$N4388)))</f>
        <v/>
      </c>
      <c r="D4388" s="5">
        <f>IF(AND($B4388&lt;&gt;"",$C4388&lt;&gt;"",$B4388&lt;=$C4388),INDEX(Bemenet!$G$2:$G$301,$M4388),"")</f>
        <v/>
      </c>
      <c r="E4388" s="6">
        <f>IF(AND($B4388&lt;&gt;"",$C4388&lt;&gt;"",$B4388&lt;=$C4388),INDEX(Bemenet!$D$2:$D$301,$M4388),"")</f>
        <v/>
      </c>
      <c r="F4388" s="5">
        <f>IF(AND($B4388&lt;&gt;"",$C4388&lt;&gt;"",$B4388&lt;=$C4388),$C4388-$B4388+1,"")</f>
        <v/>
      </c>
      <c r="G4388" s="5">
        <f>IF($F4388="","",$F4388*$D4388)</f>
        <v/>
      </c>
      <c r="H4388" s="42">
        <f>IF($G4388="","",$O4388)</f>
        <v/>
      </c>
      <c r="I4388" s="5">
        <f>IF($G4388="","",$G4388*IF($H4388="",$O4388,$H4388)/100)</f>
        <v/>
      </c>
      <c r="J4388" s="5">
        <f>IF(OR($L4388="",NOT(COUNTIFS($L$2:$L4388,$L4388)=1)),"",SUMIFS($G:$G,$L:$L,$L4388))</f>
        <v/>
      </c>
      <c r="K4388" s="5">
        <f>IF(OR($L4388="",NOT(COUNTIFS($L$2:$L4388,$L4388)=1)),"",SUMIFS($I:$I,$L:$L,$L4388))</f>
        <v/>
      </c>
      <c r="L4388" s="6">
        <f>IF($B4388="","",YEAR($B4388))</f>
        <v/>
      </c>
      <c r="M4388" s="6">
        <f>INT((ROW()-2)/39)+1</f>
        <v/>
      </c>
      <c r="N4388" s="6">
        <f>MOD(ROW()-2,39)+2</f>
        <v/>
      </c>
      <c r="O4388" s="42">
        <f>IF(AND($B4388&lt;&gt;"",$C4388&lt;&gt;"",$B4388&lt;=$C4388),INDEX(Szabalyok!$C:$C,$N4388),"")</f>
        <v/>
      </c>
      <c r="P4388">
        <f>IF(D4388="",P4387,P4387+1)</f>
        <v/>
      </c>
    </row>
    <row r="4389">
      <c r="A4389">
        <f>IF(P4389=P4388,0,P4389)</f>
        <v/>
      </c>
      <c r="B4389" s="41">
        <f>IF($M4389&gt;300,"",IF(OR(INDEX(Bemenet!$E$2:$E$301,$M4389)="",INDEX(Bemenet!$F$2:$F$301,$M4389)=""),"",MAX(INDEX(Bemenet!$E$2:$E$301,$M4389),INDEX(Szabalyok!$A:$A,$N4389))))</f>
        <v/>
      </c>
      <c r="C4389" s="41">
        <f>IF($B4389="","",MIN(INDEX(Bemenet!$F$2:$F$301,$M4389),INDEX(Szabalyok!$B:$B,$N4389)))</f>
        <v/>
      </c>
      <c r="D4389" s="5">
        <f>IF(AND($B4389&lt;&gt;"",$C4389&lt;&gt;"",$B4389&lt;=$C4389),INDEX(Bemenet!$G$2:$G$301,$M4389),"")</f>
        <v/>
      </c>
      <c r="E4389" s="6">
        <f>IF(AND($B4389&lt;&gt;"",$C4389&lt;&gt;"",$B4389&lt;=$C4389),INDEX(Bemenet!$D$2:$D$301,$M4389),"")</f>
        <v/>
      </c>
      <c r="F4389" s="5">
        <f>IF(AND($B4389&lt;&gt;"",$C4389&lt;&gt;"",$B4389&lt;=$C4389),$C4389-$B4389+1,"")</f>
        <v/>
      </c>
      <c r="G4389" s="5">
        <f>IF($F4389="","",$F4389*$D4389)</f>
        <v/>
      </c>
      <c r="H4389" s="42">
        <f>IF($G4389="","",$O4389)</f>
        <v/>
      </c>
      <c r="I4389" s="5">
        <f>IF($G4389="","",$G4389*IF($H4389="",$O4389,$H4389)/100)</f>
        <v/>
      </c>
      <c r="J4389" s="5">
        <f>IF(OR($L4389="",NOT(COUNTIFS($L$2:$L4389,$L4389)=1)),"",SUMIFS($G:$G,$L:$L,$L4389))</f>
        <v/>
      </c>
      <c r="K4389" s="5">
        <f>IF(OR($L4389="",NOT(COUNTIFS($L$2:$L4389,$L4389)=1)),"",SUMIFS($I:$I,$L:$L,$L4389))</f>
        <v/>
      </c>
      <c r="L4389" s="6">
        <f>IF($B4389="","",YEAR($B4389))</f>
        <v/>
      </c>
      <c r="M4389" s="6">
        <f>INT((ROW()-2)/39)+1</f>
        <v/>
      </c>
      <c r="N4389" s="6">
        <f>MOD(ROW()-2,39)+2</f>
        <v/>
      </c>
      <c r="O4389" s="42">
        <f>IF(AND($B4389&lt;&gt;"",$C4389&lt;&gt;"",$B4389&lt;=$C4389),INDEX(Szabalyok!$C:$C,$N4389),"")</f>
        <v/>
      </c>
      <c r="P4389">
        <f>IF(D4389="",P4388,P4388+1)</f>
        <v/>
      </c>
    </row>
    <row r="4390">
      <c r="A4390">
        <f>IF(P4390=P4389,0,P4390)</f>
        <v/>
      </c>
      <c r="B4390" s="41">
        <f>IF($M4390&gt;300,"",IF(OR(INDEX(Bemenet!$E$2:$E$301,$M4390)="",INDEX(Bemenet!$F$2:$F$301,$M4390)=""),"",MAX(INDEX(Bemenet!$E$2:$E$301,$M4390),INDEX(Szabalyok!$A:$A,$N4390))))</f>
        <v/>
      </c>
      <c r="C4390" s="41">
        <f>IF($B4390="","",MIN(INDEX(Bemenet!$F$2:$F$301,$M4390),INDEX(Szabalyok!$B:$B,$N4390)))</f>
        <v/>
      </c>
      <c r="D4390" s="5">
        <f>IF(AND($B4390&lt;&gt;"",$C4390&lt;&gt;"",$B4390&lt;=$C4390),INDEX(Bemenet!$G$2:$G$301,$M4390),"")</f>
        <v/>
      </c>
      <c r="E4390" s="6">
        <f>IF(AND($B4390&lt;&gt;"",$C4390&lt;&gt;"",$B4390&lt;=$C4390),INDEX(Bemenet!$D$2:$D$301,$M4390),"")</f>
        <v/>
      </c>
      <c r="F4390" s="5">
        <f>IF(AND($B4390&lt;&gt;"",$C4390&lt;&gt;"",$B4390&lt;=$C4390),$C4390-$B4390+1,"")</f>
        <v/>
      </c>
      <c r="G4390" s="5">
        <f>IF($F4390="","",$F4390*$D4390)</f>
        <v/>
      </c>
      <c r="H4390" s="42">
        <f>IF($G4390="","",$O4390)</f>
        <v/>
      </c>
      <c r="I4390" s="5">
        <f>IF($G4390="","",$G4390*IF($H4390="",$O4390,$H4390)/100)</f>
        <v/>
      </c>
      <c r="J4390" s="5">
        <f>IF(OR($L4390="",NOT(COUNTIFS($L$2:$L4390,$L4390)=1)),"",SUMIFS($G:$G,$L:$L,$L4390))</f>
        <v/>
      </c>
      <c r="K4390" s="5">
        <f>IF(OR($L4390="",NOT(COUNTIFS($L$2:$L4390,$L4390)=1)),"",SUMIFS($I:$I,$L:$L,$L4390))</f>
        <v/>
      </c>
      <c r="L4390" s="6">
        <f>IF($B4390="","",YEAR($B4390))</f>
        <v/>
      </c>
      <c r="M4390" s="6">
        <f>INT((ROW()-2)/39)+1</f>
        <v/>
      </c>
      <c r="N4390" s="6">
        <f>MOD(ROW()-2,39)+2</f>
        <v/>
      </c>
      <c r="O4390" s="42">
        <f>IF(AND($B4390&lt;&gt;"",$C4390&lt;&gt;"",$B4390&lt;=$C4390),INDEX(Szabalyok!$C:$C,$N4390),"")</f>
        <v/>
      </c>
      <c r="P4390">
        <f>IF(D4390="",P4389,P4389+1)</f>
        <v/>
      </c>
    </row>
    <row r="4391">
      <c r="A4391">
        <f>IF(P4391=P4390,0,P4391)</f>
        <v/>
      </c>
      <c r="B4391" s="41">
        <f>IF($M4391&gt;300,"",IF(OR(INDEX(Bemenet!$E$2:$E$301,$M4391)="",INDEX(Bemenet!$F$2:$F$301,$M4391)=""),"",MAX(INDEX(Bemenet!$E$2:$E$301,$M4391),INDEX(Szabalyok!$A:$A,$N4391))))</f>
        <v/>
      </c>
      <c r="C4391" s="41">
        <f>IF($B4391="","",MIN(INDEX(Bemenet!$F$2:$F$301,$M4391),INDEX(Szabalyok!$B:$B,$N4391)))</f>
        <v/>
      </c>
      <c r="D4391" s="5">
        <f>IF(AND($B4391&lt;&gt;"",$C4391&lt;&gt;"",$B4391&lt;=$C4391),INDEX(Bemenet!$G$2:$G$301,$M4391),"")</f>
        <v/>
      </c>
      <c r="E4391" s="6">
        <f>IF(AND($B4391&lt;&gt;"",$C4391&lt;&gt;"",$B4391&lt;=$C4391),INDEX(Bemenet!$D$2:$D$301,$M4391),"")</f>
        <v/>
      </c>
      <c r="F4391" s="5">
        <f>IF(AND($B4391&lt;&gt;"",$C4391&lt;&gt;"",$B4391&lt;=$C4391),$C4391-$B4391+1,"")</f>
        <v/>
      </c>
      <c r="G4391" s="5">
        <f>IF($F4391="","",$F4391*$D4391)</f>
        <v/>
      </c>
      <c r="H4391" s="42">
        <f>IF($G4391="","",$O4391)</f>
        <v/>
      </c>
      <c r="I4391" s="5">
        <f>IF($G4391="","",$G4391*IF($H4391="",$O4391,$H4391)/100)</f>
        <v/>
      </c>
      <c r="J4391" s="5">
        <f>IF(OR($L4391="",NOT(COUNTIFS($L$2:$L4391,$L4391)=1)),"",SUMIFS($G:$G,$L:$L,$L4391))</f>
        <v/>
      </c>
      <c r="K4391" s="5">
        <f>IF(OR($L4391="",NOT(COUNTIFS($L$2:$L4391,$L4391)=1)),"",SUMIFS($I:$I,$L:$L,$L4391))</f>
        <v/>
      </c>
      <c r="L4391" s="6">
        <f>IF($B4391="","",YEAR($B4391))</f>
        <v/>
      </c>
      <c r="M4391" s="6">
        <f>INT((ROW()-2)/39)+1</f>
        <v/>
      </c>
      <c r="N4391" s="6">
        <f>MOD(ROW()-2,39)+2</f>
        <v/>
      </c>
      <c r="O4391" s="42">
        <f>IF(AND($B4391&lt;&gt;"",$C4391&lt;&gt;"",$B4391&lt;=$C4391),INDEX(Szabalyok!$C:$C,$N4391),"")</f>
        <v/>
      </c>
      <c r="P4391">
        <f>IF(D4391="",P4390,P4390+1)</f>
        <v/>
      </c>
    </row>
    <row r="4392">
      <c r="A4392">
        <f>IF(P4392=P4391,0,P4392)</f>
        <v/>
      </c>
      <c r="B4392" s="41">
        <f>IF($M4392&gt;300,"",IF(OR(INDEX(Bemenet!$E$2:$E$301,$M4392)="",INDEX(Bemenet!$F$2:$F$301,$M4392)=""),"",MAX(INDEX(Bemenet!$E$2:$E$301,$M4392),INDEX(Szabalyok!$A:$A,$N4392))))</f>
        <v/>
      </c>
      <c r="C4392" s="41">
        <f>IF($B4392="","",MIN(INDEX(Bemenet!$F$2:$F$301,$M4392),INDEX(Szabalyok!$B:$B,$N4392)))</f>
        <v/>
      </c>
      <c r="D4392" s="5">
        <f>IF(AND($B4392&lt;&gt;"",$C4392&lt;&gt;"",$B4392&lt;=$C4392),INDEX(Bemenet!$G$2:$G$301,$M4392),"")</f>
        <v/>
      </c>
      <c r="E4392" s="6">
        <f>IF(AND($B4392&lt;&gt;"",$C4392&lt;&gt;"",$B4392&lt;=$C4392),INDEX(Bemenet!$D$2:$D$301,$M4392),"")</f>
        <v/>
      </c>
      <c r="F4392" s="5">
        <f>IF(AND($B4392&lt;&gt;"",$C4392&lt;&gt;"",$B4392&lt;=$C4392),$C4392-$B4392+1,"")</f>
        <v/>
      </c>
      <c r="G4392" s="5">
        <f>IF($F4392="","",$F4392*$D4392)</f>
        <v/>
      </c>
      <c r="H4392" s="42">
        <f>IF($G4392="","",$O4392)</f>
        <v/>
      </c>
      <c r="I4392" s="5">
        <f>IF($G4392="","",$G4392*IF($H4392="",$O4392,$H4392)/100)</f>
        <v/>
      </c>
      <c r="J4392" s="5">
        <f>IF(OR($L4392="",NOT(COUNTIFS($L$2:$L4392,$L4392)=1)),"",SUMIFS($G:$G,$L:$L,$L4392))</f>
        <v/>
      </c>
      <c r="K4392" s="5">
        <f>IF(OR($L4392="",NOT(COUNTIFS($L$2:$L4392,$L4392)=1)),"",SUMIFS($I:$I,$L:$L,$L4392))</f>
        <v/>
      </c>
      <c r="L4392" s="6">
        <f>IF($B4392="","",YEAR($B4392))</f>
        <v/>
      </c>
      <c r="M4392" s="6">
        <f>INT((ROW()-2)/39)+1</f>
        <v/>
      </c>
      <c r="N4392" s="6">
        <f>MOD(ROW()-2,39)+2</f>
        <v/>
      </c>
      <c r="O4392" s="42">
        <f>IF(AND($B4392&lt;&gt;"",$C4392&lt;&gt;"",$B4392&lt;=$C4392),INDEX(Szabalyok!$C:$C,$N4392),"")</f>
        <v/>
      </c>
      <c r="P4392">
        <f>IF(D4392="",P4391,P4391+1)</f>
        <v/>
      </c>
    </row>
    <row r="4393">
      <c r="A4393">
        <f>IF(P4393=P4392,0,P4393)</f>
        <v/>
      </c>
      <c r="B4393" s="41">
        <f>IF($M4393&gt;300,"",IF(OR(INDEX(Bemenet!$E$2:$E$301,$M4393)="",INDEX(Bemenet!$F$2:$F$301,$M4393)=""),"",MAX(INDEX(Bemenet!$E$2:$E$301,$M4393),INDEX(Szabalyok!$A:$A,$N4393))))</f>
        <v/>
      </c>
      <c r="C4393" s="41">
        <f>IF($B4393="","",MIN(INDEX(Bemenet!$F$2:$F$301,$M4393),INDEX(Szabalyok!$B:$B,$N4393)))</f>
        <v/>
      </c>
      <c r="D4393" s="5">
        <f>IF(AND($B4393&lt;&gt;"",$C4393&lt;&gt;"",$B4393&lt;=$C4393),INDEX(Bemenet!$G$2:$G$301,$M4393),"")</f>
        <v/>
      </c>
      <c r="E4393" s="6">
        <f>IF(AND($B4393&lt;&gt;"",$C4393&lt;&gt;"",$B4393&lt;=$C4393),INDEX(Bemenet!$D$2:$D$301,$M4393),"")</f>
        <v/>
      </c>
      <c r="F4393" s="5">
        <f>IF(AND($B4393&lt;&gt;"",$C4393&lt;&gt;"",$B4393&lt;=$C4393),$C4393-$B4393+1,"")</f>
        <v/>
      </c>
      <c r="G4393" s="5">
        <f>IF($F4393="","",$F4393*$D4393)</f>
        <v/>
      </c>
      <c r="H4393" s="42">
        <f>IF($G4393="","",$O4393)</f>
        <v/>
      </c>
      <c r="I4393" s="5">
        <f>IF($G4393="","",$G4393*IF($H4393="",$O4393,$H4393)/100)</f>
        <v/>
      </c>
      <c r="J4393" s="5">
        <f>IF(OR($L4393="",NOT(COUNTIFS($L$2:$L4393,$L4393)=1)),"",SUMIFS($G:$G,$L:$L,$L4393))</f>
        <v/>
      </c>
      <c r="K4393" s="5">
        <f>IF(OR($L4393="",NOT(COUNTIFS($L$2:$L4393,$L4393)=1)),"",SUMIFS($I:$I,$L:$L,$L4393))</f>
        <v/>
      </c>
      <c r="L4393" s="6">
        <f>IF($B4393="","",YEAR($B4393))</f>
        <v/>
      </c>
      <c r="M4393" s="6">
        <f>INT((ROW()-2)/39)+1</f>
        <v/>
      </c>
      <c r="N4393" s="6">
        <f>MOD(ROW()-2,39)+2</f>
        <v/>
      </c>
      <c r="O4393" s="42">
        <f>IF(AND($B4393&lt;&gt;"",$C4393&lt;&gt;"",$B4393&lt;=$C4393),INDEX(Szabalyok!$C:$C,$N4393),"")</f>
        <v/>
      </c>
      <c r="P4393">
        <f>IF(D4393="",P4392,P4392+1)</f>
        <v/>
      </c>
    </row>
    <row r="4394">
      <c r="A4394">
        <f>IF(P4394=P4393,0,P4394)</f>
        <v/>
      </c>
      <c r="B4394" s="41">
        <f>IF($M4394&gt;300,"",IF(OR(INDEX(Bemenet!$E$2:$E$301,$M4394)="",INDEX(Bemenet!$F$2:$F$301,$M4394)=""),"",MAX(INDEX(Bemenet!$E$2:$E$301,$M4394),INDEX(Szabalyok!$A:$A,$N4394))))</f>
        <v/>
      </c>
      <c r="C4394" s="41">
        <f>IF($B4394="","",MIN(INDEX(Bemenet!$F$2:$F$301,$M4394),INDEX(Szabalyok!$B:$B,$N4394)))</f>
        <v/>
      </c>
      <c r="D4394" s="5">
        <f>IF(AND($B4394&lt;&gt;"",$C4394&lt;&gt;"",$B4394&lt;=$C4394),INDEX(Bemenet!$G$2:$G$301,$M4394),"")</f>
        <v/>
      </c>
      <c r="E4394" s="6">
        <f>IF(AND($B4394&lt;&gt;"",$C4394&lt;&gt;"",$B4394&lt;=$C4394),INDEX(Bemenet!$D$2:$D$301,$M4394),"")</f>
        <v/>
      </c>
      <c r="F4394" s="5">
        <f>IF(AND($B4394&lt;&gt;"",$C4394&lt;&gt;"",$B4394&lt;=$C4394),$C4394-$B4394+1,"")</f>
        <v/>
      </c>
      <c r="G4394" s="5">
        <f>IF($F4394="","",$F4394*$D4394)</f>
        <v/>
      </c>
      <c r="H4394" s="42">
        <f>IF($G4394="","",$O4394)</f>
        <v/>
      </c>
      <c r="I4394" s="5">
        <f>IF($G4394="","",$G4394*IF($H4394="",$O4394,$H4394)/100)</f>
        <v/>
      </c>
      <c r="J4394" s="5">
        <f>IF(OR($L4394="",NOT(COUNTIFS($L$2:$L4394,$L4394)=1)),"",SUMIFS($G:$G,$L:$L,$L4394))</f>
        <v/>
      </c>
      <c r="K4394" s="5">
        <f>IF(OR($L4394="",NOT(COUNTIFS($L$2:$L4394,$L4394)=1)),"",SUMIFS($I:$I,$L:$L,$L4394))</f>
        <v/>
      </c>
      <c r="L4394" s="6">
        <f>IF($B4394="","",YEAR($B4394))</f>
        <v/>
      </c>
      <c r="M4394" s="6">
        <f>INT((ROW()-2)/39)+1</f>
        <v/>
      </c>
      <c r="N4394" s="6">
        <f>MOD(ROW()-2,39)+2</f>
        <v/>
      </c>
      <c r="O4394" s="42">
        <f>IF(AND($B4394&lt;&gt;"",$C4394&lt;&gt;"",$B4394&lt;=$C4394),INDEX(Szabalyok!$C:$C,$N4394),"")</f>
        <v/>
      </c>
      <c r="P4394">
        <f>IF(D4394="",P4393,P4393+1)</f>
        <v/>
      </c>
    </row>
    <row r="4395">
      <c r="A4395">
        <f>IF(P4395=P4394,0,P4395)</f>
        <v/>
      </c>
      <c r="B4395" s="41">
        <f>IF($M4395&gt;300,"",IF(OR(INDEX(Bemenet!$E$2:$E$301,$M4395)="",INDEX(Bemenet!$F$2:$F$301,$M4395)=""),"",MAX(INDEX(Bemenet!$E$2:$E$301,$M4395),INDEX(Szabalyok!$A:$A,$N4395))))</f>
        <v/>
      </c>
      <c r="C4395" s="41">
        <f>IF($B4395="","",MIN(INDEX(Bemenet!$F$2:$F$301,$M4395),INDEX(Szabalyok!$B:$B,$N4395)))</f>
        <v/>
      </c>
      <c r="D4395" s="5">
        <f>IF(AND($B4395&lt;&gt;"",$C4395&lt;&gt;"",$B4395&lt;=$C4395),INDEX(Bemenet!$G$2:$G$301,$M4395),"")</f>
        <v/>
      </c>
      <c r="E4395" s="6">
        <f>IF(AND($B4395&lt;&gt;"",$C4395&lt;&gt;"",$B4395&lt;=$C4395),INDEX(Bemenet!$D$2:$D$301,$M4395),"")</f>
        <v/>
      </c>
      <c r="F4395" s="5">
        <f>IF(AND($B4395&lt;&gt;"",$C4395&lt;&gt;"",$B4395&lt;=$C4395),$C4395-$B4395+1,"")</f>
        <v/>
      </c>
      <c r="G4395" s="5">
        <f>IF($F4395="","",$F4395*$D4395)</f>
        <v/>
      </c>
      <c r="H4395" s="42">
        <f>IF($G4395="","",$O4395)</f>
        <v/>
      </c>
      <c r="I4395" s="5">
        <f>IF($G4395="","",$G4395*IF($H4395="",$O4395,$H4395)/100)</f>
        <v/>
      </c>
      <c r="J4395" s="5">
        <f>IF(OR($L4395="",NOT(COUNTIFS($L$2:$L4395,$L4395)=1)),"",SUMIFS($G:$G,$L:$L,$L4395))</f>
        <v/>
      </c>
      <c r="K4395" s="5">
        <f>IF(OR($L4395="",NOT(COUNTIFS($L$2:$L4395,$L4395)=1)),"",SUMIFS($I:$I,$L:$L,$L4395))</f>
        <v/>
      </c>
      <c r="L4395" s="6">
        <f>IF($B4395="","",YEAR($B4395))</f>
        <v/>
      </c>
      <c r="M4395" s="6">
        <f>INT((ROW()-2)/39)+1</f>
        <v/>
      </c>
      <c r="N4395" s="6">
        <f>MOD(ROW()-2,39)+2</f>
        <v/>
      </c>
      <c r="O4395" s="42">
        <f>IF(AND($B4395&lt;&gt;"",$C4395&lt;&gt;"",$B4395&lt;=$C4395),INDEX(Szabalyok!$C:$C,$N4395),"")</f>
        <v/>
      </c>
      <c r="P4395">
        <f>IF(D4395="",P4394,P4394+1)</f>
        <v/>
      </c>
    </row>
    <row r="4396">
      <c r="A4396">
        <f>IF(P4396=P4395,0,P4396)</f>
        <v/>
      </c>
      <c r="B4396" s="41">
        <f>IF($M4396&gt;300,"",IF(OR(INDEX(Bemenet!$E$2:$E$301,$M4396)="",INDEX(Bemenet!$F$2:$F$301,$M4396)=""),"",MAX(INDEX(Bemenet!$E$2:$E$301,$M4396),INDEX(Szabalyok!$A:$A,$N4396))))</f>
        <v/>
      </c>
      <c r="C4396" s="41">
        <f>IF($B4396="","",MIN(INDEX(Bemenet!$F$2:$F$301,$M4396),INDEX(Szabalyok!$B:$B,$N4396)))</f>
        <v/>
      </c>
      <c r="D4396" s="5">
        <f>IF(AND($B4396&lt;&gt;"",$C4396&lt;&gt;"",$B4396&lt;=$C4396),INDEX(Bemenet!$G$2:$G$301,$M4396),"")</f>
        <v/>
      </c>
      <c r="E4396" s="6">
        <f>IF(AND($B4396&lt;&gt;"",$C4396&lt;&gt;"",$B4396&lt;=$C4396),INDEX(Bemenet!$D$2:$D$301,$M4396),"")</f>
        <v/>
      </c>
      <c r="F4396" s="5">
        <f>IF(AND($B4396&lt;&gt;"",$C4396&lt;&gt;"",$B4396&lt;=$C4396),$C4396-$B4396+1,"")</f>
        <v/>
      </c>
      <c r="G4396" s="5">
        <f>IF($F4396="","",$F4396*$D4396)</f>
        <v/>
      </c>
      <c r="H4396" s="42">
        <f>IF($G4396="","",$O4396)</f>
        <v/>
      </c>
      <c r="I4396" s="5">
        <f>IF($G4396="","",$G4396*IF($H4396="",$O4396,$H4396)/100)</f>
        <v/>
      </c>
      <c r="J4396" s="5">
        <f>IF(OR($L4396="",NOT(COUNTIFS($L$2:$L4396,$L4396)=1)),"",SUMIFS($G:$G,$L:$L,$L4396))</f>
        <v/>
      </c>
      <c r="K4396" s="5">
        <f>IF(OR($L4396="",NOT(COUNTIFS($L$2:$L4396,$L4396)=1)),"",SUMIFS($I:$I,$L:$L,$L4396))</f>
        <v/>
      </c>
      <c r="L4396" s="6">
        <f>IF($B4396="","",YEAR($B4396))</f>
        <v/>
      </c>
      <c r="M4396" s="6">
        <f>INT((ROW()-2)/39)+1</f>
        <v/>
      </c>
      <c r="N4396" s="6">
        <f>MOD(ROW()-2,39)+2</f>
        <v/>
      </c>
      <c r="O4396" s="42">
        <f>IF(AND($B4396&lt;&gt;"",$C4396&lt;&gt;"",$B4396&lt;=$C4396),INDEX(Szabalyok!$C:$C,$N4396),"")</f>
        <v/>
      </c>
      <c r="P4396">
        <f>IF(D4396="",P4395,P4395+1)</f>
        <v/>
      </c>
    </row>
    <row r="4397">
      <c r="A4397">
        <f>IF(P4397=P4396,0,P4397)</f>
        <v/>
      </c>
      <c r="B4397" s="41">
        <f>IF($M4397&gt;300,"",IF(OR(INDEX(Bemenet!$E$2:$E$301,$M4397)="",INDEX(Bemenet!$F$2:$F$301,$M4397)=""),"",MAX(INDEX(Bemenet!$E$2:$E$301,$M4397),INDEX(Szabalyok!$A:$A,$N4397))))</f>
        <v/>
      </c>
      <c r="C4397" s="41">
        <f>IF($B4397="","",MIN(INDEX(Bemenet!$F$2:$F$301,$M4397),INDEX(Szabalyok!$B:$B,$N4397)))</f>
        <v/>
      </c>
      <c r="D4397" s="5">
        <f>IF(AND($B4397&lt;&gt;"",$C4397&lt;&gt;"",$B4397&lt;=$C4397),INDEX(Bemenet!$G$2:$G$301,$M4397),"")</f>
        <v/>
      </c>
      <c r="E4397" s="6">
        <f>IF(AND($B4397&lt;&gt;"",$C4397&lt;&gt;"",$B4397&lt;=$C4397),INDEX(Bemenet!$D$2:$D$301,$M4397),"")</f>
        <v/>
      </c>
      <c r="F4397" s="5">
        <f>IF(AND($B4397&lt;&gt;"",$C4397&lt;&gt;"",$B4397&lt;=$C4397),$C4397-$B4397+1,"")</f>
        <v/>
      </c>
      <c r="G4397" s="5">
        <f>IF($F4397="","",$F4397*$D4397)</f>
        <v/>
      </c>
      <c r="H4397" s="42">
        <f>IF($G4397="","",$O4397)</f>
        <v/>
      </c>
      <c r="I4397" s="5">
        <f>IF($G4397="","",$G4397*IF($H4397="",$O4397,$H4397)/100)</f>
        <v/>
      </c>
      <c r="J4397" s="5">
        <f>IF(OR($L4397="",NOT(COUNTIFS($L$2:$L4397,$L4397)=1)),"",SUMIFS($G:$G,$L:$L,$L4397))</f>
        <v/>
      </c>
      <c r="K4397" s="5">
        <f>IF(OR($L4397="",NOT(COUNTIFS($L$2:$L4397,$L4397)=1)),"",SUMIFS($I:$I,$L:$L,$L4397))</f>
        <v/>
      </c>
      <c r="L4397" s="6">
        <f>IF($B4397="","",YEAR($B4397))</f>
        <v/>
      </c>
      <c r="M4397" s="6">
        <f>INT((ROW()-2)/39)+1</f>
        <v/>
      </c>
      <c r="N4397" s="6">
        <f>MOD(ROW()-2,39)+2</f>
        <v/>
      </c>
      <c r="O4397" s="42">
        <f>IF(AND($B4397&lt;&gt;"",$C4397&lt;&gt;"",$B4397&lt;=$C4397),INDEX(Szabalyok!$C:$C,$N4397),"")</f>
        <v/>
      </c>
      <c r="P4397">
        <f>IF(D4397="",P4396,P4396+1)</f>
        <v/>
      </c>
    </row>
    <row r="4398">
      <c r="A4398">
        <f>IF(P4398=P4397,0,P4398)</f>
        <v/>
      </c>
      <c r="B4398" s="41">
        <f>IF($M4398&gt;300,"",IF(OR(INDEX(Bemenet!$E$2:$E$301,$M4398)="",INDEX(Bemenet!$F$2:$F$301,$M4398)=""),"",MAX(INDEX(Bemenet!$E$2:$E$301,$M4398),INDEX(Szabalyok!$A:$A,$N4398))))</f>
        <v/>
      </c>
      <c r="C4398" s="41">
        <f>IF($B4398="","",MIN(INDEX(Bemenet!$F$2:$F$301,$M4398),INDEX(Szabalyok!$B:$B,$N4398)))</f>
        <v/>
      </c>
      <c r="D4398" s="5">
        <f>IF(AND($B4398&lt;&gt;"",$C4398&lt;&gt;"",$B4398&lt;=$C4398),INDEX(Bemenet!$G$2:$G$301,$M4398),"")</f>
        <v/>
      </c>
      <c r="E4398" s="6">
        <f>IF(AND($B4398&lt;&gt;"",$C4398&lt;&gt;"",$B4398&lt;=$C4398),INDEX(Bemenet!$D$2:$D$301,$M4398),"")</f>
        <v/>
      </c>
      <c r="F4398" s="5">
        <f>IF(AND($B4398&lt;&gt;"",$C4398&lt;&gt;"",$B4398&lt;=$C4398),$C4398-$B4398+1,"")</f>
        <v/>
      </c>
      <c r="G4398" s="5">
        <f>IF($F4398="","",$F4398*$D4398)</f>
        <v/>
      </c>
      <c r="H4398" s="42">
        <f>IF($G4398="","",$O4398)</f>
        <v/>
      </c>
      <c r="I4398" s="5">
        <f>IF($G4398="","",$G4398*IF($H4398="",$O4398,$H4398)/100)</f>
        <v/>
      </c>
      <c r="J4398" s="5">
        <f>IF(OR($L4398="",NOT(COUNTIFS($L$2:$L4398,$L4398)=1)),"",SUMIFS($G:$G,$L:$L,$L4398))</f>
        <v/>
      </c>
      <c r="K4398" s="5">
        <f>IF(OR($L4398="",NOT(COUNTIFS($L$2:$L4398,$L4398)=1)),"",SUMIFS($I:$I,$L:$L,$L4398))</f>
        <v/>
      </c>
      <c r="L4398" s="6">
        <f>IF($B4398="","",YEAR($B4398))</f>
        <v/>
      </c>
      <c r="M4398" s="6">
        <f>INT((ROW()-2)/39)+1</f>
        <v/>
      </c>
      <c r="N4398" s="6">
        <f>MOD(ROW()-2,39)+2</f>
        <v/>
      </c>
      <c r="O4398" s="42">
        <f>IF(AND($B4398&lt;&gt;"",$C4398&lt;&gt;"",$B4398&lt;=$C4398),INDEX(Szabalyok!$C:$C,$N4398),"")</f>
        <v/>
      </c>
      <c r="P4398">
        <f>IF(D4398="",P4397,P4397+1)</f>
        <v/>
      </c>
    </row>
    <row r="4399">
      <c r="A4399">
        <f>IF(P4399=P4398,0,P4399)</f>
        <v/>
      </c>
      <c r="B4399" s="41">
        <f>IF($M4399&gt;300,"",IF(OR(INDEX(Bemenet!$E$2:$E$301,$M4399)="",INDEX(Bemenet!$F$2:$F$301,$M4399)=""),"",MAX(INDEX(Bemenet!$E$2:$E$301,$M4399),INDEX(Szabalyok!$A:$A,$N4399))))</f>
        <v/>
      </c>
      <c r="C4399" s="41">
        <f>IF($B4399="","",MIN(INDEX(Bemenet!$F$2:$F$301,$M4399),INDEX(Szabalyok!$B:$B,$N4399)))</f>
        <v/>
      </c>
      <c r="D4399" s="5">
        <f>IF(AND($B4399&lt;&gt;"",$C4399&lt;&gt;"",$B4399&lt;=$C4399),INDEX(Bemenet!$G$2:$G$301,$M4399),"")</f>
        <v/>
      </c>
      <c r="E4399" s="6">
        <f>IF(AND($B4399&lt;&gt;"",$C4399&lt;&gt;"",$B4399&lt;=$C4399),INDEX(Bemenet!$D$2:$D$301,$M4399),"")</f>
        <v/>
      </c>
      <c r="F4399" s="5">
        <f>IF(AND($B4399&lt;&gt;"",$C4399&lt;&gt;"",$B4399&lt;=$C4399),$C4399-$B4399+1,"")</f>
        <v/>
      </c>
      <c r="G4399" s="5">
        <f>IF($F4399="","",$F4399*$D4399)</f>
        <v/>
      </c>
      <c r="H4399" s="42">
        <f>IF($G4399="","",$O4399)</f>
        <v/>
      </c>
      <c r="I4399" s="5">
        <f>IF($G4399="","",$G4399*IF($H4399="",$O4399,$H4399)/100)</f>
        <v/>
      </c>
      <c r="J4399" s="5">
        <f>IF(OR($L4399="",NOT(COUNTIFS($L$2:$L4399,$L4399)=1)),"",SUMIFS($G:$G,$L:$L,$L4399))</f>
        <v/>
      </c>
      <c r="K4399" s="5">
        <f>IF(OR($L4399="",NOT(COUNTIFS($L$2:$L4399,$L4399)=1)),"",SUMIFS($I:$I,$L:$L,$L4399))</f>
        <v/>
      </c>
      <c r="L4399" s="6">
        <f>IF($B4399="","",YEAR($B4399))</f>
        <v/>
      </c>
      <c r="M4399" s="6">
        <f>INT((ROW()-2)/39)+1</f>
        <v/>
      </c>
      <c r="N4399" s="6">
        <f>MOD(ROW()-2,39)+2</f>
        <v/>
      </c>
      <c r="O4399" s="42">
        <f>IF(AND($B4399&lt;&gt;"",$C4399&lt;&gt;"",$B4399&lt;=$C4399),INDEX(Szabalyok!$C:$C,$N4399),"")</f>
        <v/>
      </c>
      <c r="P4399">
        <f>IF(D4399="",P4398,P4398+1)</f>
        <v/>
      </c>
    </row>
    <row r="4400">
      <c r="A4400">
        <f>IF(P4400=P4399,0,P4400)</f>
        <v/>
      </c>
      <c r="B4400" s="41">
        <f>IF($M4400&gt;300,"",IF(OR(INDEX(Bemenet!$E$2:$E$301,$M4400)="",INDEX(Bemenet!$F$2:$F$301,$M4400)=""),"",MAX(INDEX(Bemenet!$E$2:$E$301,$M4400),INDEX(Szabalyok!$A:$A,$N4400))))</f>
        <v/>
      </c>
      <c r="C4400" s="41">
        <f>IF($B4400="","",MIN(INDEX(Bemenet!$F$2:$F$301,$M4400),INDEX(Szabalyok!$B:$B,$N4400)))</f>
        <v/>
      </c>
      <c r="D4400" s="5">
        <f>IF(AND($B4400&lt;&gt;"",$C4400&lt;&gt;"",$B4400&lt;=$C4400),INDEX(Bemenet!$G$2:$G$301,$M4400),"")</f>
        <v/>
      </c>
      <c r="E4400" s="6">
        <f>IF(AND($B4400&lt;&gt;"",$C4400&lt;&gt;"",$B4400&lt;=$C4400),INDEX(Bemenet!$D$2:$D$301,$M4400),"")</f>
        <v/>
      </c>
      <c r="F4400" s="5">
        <f>IF(AND($B4400&lt;&gt;"",$C4400&lt;&gt;"",$B4400&lt;=$C4400),$C4400-$B4400+1,"")</f>
        <v/>
      </c>
      <c r="G4400" s="5">
        <f>IF($F4400="","",$F4400*$D4400)</f>
        <v/>
      </c>
      <c r="H4400" s="42">
        <f>IF($G4400="","",$O4400)</f>
        <v/>
      </c>
      <c r="I4400" s="5">
        <f>IF($G4400="","",$G4400*IF($H4400="",$O4400,$H4400)/100)</f>
        <v/>
      </c>
      <c r="J4400" s="5">
        <f>IF(OR($L4400="",NOT(COUNTIFS($L$2:$L4400,$L4400)=1)),"",SUMIFS($G:$G,$L:$L,$L4400))</f>
        <v/>
      </c>
      <c r="K4400" s="5">
        <f>IF(OR($L4400="",NOT(COUNTIFS($L$2:$L4400,$L4400)=1)),"",SUMIFS($I:$I,$L:$L,$L4400))</f>
        <v/>
      </c>
      <c r="L4400" s="6">
        <f>IF($B4400="","",YEAR($B4400))</f>
        <v/>
      </c>
      <c r="M4400" s="6">
        <f>INT((ROW()-2)/39)+1</f>
        <v/>
      </c>
      <c r="N4400" s="6">
        <f>MOD(ROW()-2,39)+2</f>
        <v/>
      </c>
      <c r="O4400" s="42">
        <f>IF(AND($B4400&lt;&gt;"",$C4400&lt;&gt;"",$B4400&lt;=$C4400),INDEX(Szabalyok!$C:$C,$N4400),"")</f>
        <v/>
      </c>
      <c r="P4400">
        <f>IF(D4400="",P4399,P4399+1)</f>
        <v/>
      </c>
    </row>
    <row r="4401">
      <c r="A4401">
        <f>IF(P4401=P4400,0,P4401)</f>
        <v/>
      </c>
      <c r="B4401" s="41">
        <f>IF($M4401&gt;300,"",IF(OR(INDEX(Bemenet!$E$2:$E$301,$M4401)="",INDEX(Bemenet!$F$2:$F$301,$M4401)=""),"",MAX(INDEX(Bemenet!$E$2:$E$301,$M4401),INDEX(Szabalyok!$A:$A,$N4401))))</f>
        <v/>
      </c>
      <c r="C4401" s="41">
        <f>IF($B4401="","",MIN(INDEX(Bemenet!$F$2:$F$301,$M4401),INDEX(Szabalyok!$B:$B,$N4401)))</f>
        <v/>
      </c>
      <c r="D4401" s="5">
        <f>IF(AND($B4401&lt;&gt;"",$C4401&lt;&gt;"",$B4401&lt;=$C4401),INDEX(Bemenet!$G$2:$G$301,$M4401),"")</f>
        <v/>
      </c>
      <c r="E4401" s="6">
        <f>IF(AND($B4401&lt;&gt;"",$C4401&lt;&gt;"",$B4401&lt;=$C4401),INDEX(Bemenet!$D$2:$D$301,$M4401),"")</f>
        <v/>
      </c>
      <c r="F4401" s="5">
        <f>IF(AND($B4401&lt;&gt;"",$C4401&lt;&gt;"",$B4401&lt;=$C4401),$C4401-$B4401+1,"")</f>
        <v/>
      </c>
      <c r="G4401" s="5">
        <f>IF($F4401="","",$F4401*$D4401)</f>
        <v/>
      </c>
      <c r="H4401" s="42">
        <f>IF($G4401="","",$O4401)</f>
        <v/>
      </c>
      <c r="I4401" s="5">
        <f>IF($G4401="","",$G4401*IF($H4401="",$O4401,$H4401)/100)</f>
        <v/>
      </c>
      <c r="J4401" s="5">
        <f>IF(OR($L4401="",NOT(COUNTIFS($L$2:$L4401,$L4401)=1)),"",SUMIFS($G:$G,$L:$L,$L4401))</f>
        <v/>
      </c>
      <c r="K4401" s="5">
        <f>IF(OR($L4401="",NOT(COUNTIFS($L$2:$L4401,$L4401)=1)),"",SUMIFS($I:$I,$L:$L,$L4401))</f>
        <v/>
      </c>
      <c r="L4401" s="6">
        <f>IF($B4401="","",YEAR($B4401))</f>
        <v/>
      </c>
      <c r="M4401" s="6">
        <f>INT((ROW()-2)/39)+1</f>
        <v/>
      </c>
      <c r="N4401" s="6">
        <f>MOD(ROW()-2,39)+2</f>
        <v/>
      </c>
      <c r="O4401" s="42">
        <f>IF(AND($B4401&lt;&gt;"",$C4401&lt;&gt;"",$B4401&lt;=$C4401),INDEX(Szabalyok!$C:$C,$N4401),"")</f>
        <v/>
      </c>
      <c r="P4401">
        <f>IF(D4401="",P4400,P4400+1)</f>
        <v/>
      </c>
    </row>
    <row r="4402">
      <c r="A4402">
        <f>IF(P4402=P4401,0,P4402)</f>
        <v/>
      </c>
      <c r="B4402" s="41">
        <f>IF($M4402&gt;300,"",IF(OR(INDEX(Bemenet!$E$2:$E$301,$M4402)="",INDEX(Bemenet!$F$2:$F$301,$M4402)=""),"",MAX(INDEX(Bemenet!$E$2:$E$301,$M4402),INDEX(Szabalyok!$A:$A,$N4402))))</f>
        <v/>
      </c>
      <c r="C4402" s="41">
        <f>IF($B4402="","",MIN(INDEX(Bemenet!$F$2:$F$301,$M4402),INDEX(Szabalyok!$B:$B,$N4402)))</f>
        <v/>
      </c>
      <c r="D4402" s="5">
        <f>IF(AND($B4402&lt;&gt;"",$C4402&lt;&gt;"",$B4402&lt;=$C4402),INDEX(Bemenet!$G$2:$G$301,$M4402),"")</f>
        <v/>
      </c>
      <c r="E4402" s="6">
        <f>IF(AND($B4402&lt;&gt;"",$C4402&lt;&gt;"",$B4402&lt;=$C4402),INDEX(Bemenet!$D$2:$D$301,$M4402),"")</f>
        <v/>
      </c>
      <c r="F4402" s="5">
        <f>IF(AND($B4402&lt;&gt;"",$C4402&lt;&gt;"",$B4402&lt;=$C4402),$C4402-$B4402+1,"")</f>
        <v/>
      </c>
      <c r="G4402" s="5">
        <f>IF($F4402="","",$F4402*$D4402)</f>
        <v/>
      </c>
      <c r="H4402" s="42">
        <f>IF($G4402="","",$O4402)</f>
        <v/>
      </c>
      <c r="I4402" s="5">
        <f>IF($G4402="","",$G4402*IF($H4402="",$O4402,$H4402)/100)</f>
        <v/>
      </c>
      <c r="J4402" s="5">
        <f>IF(OR($L4402="",NOT(COUNTIFS($L$2:$L4402,$L4402)=1)),"",SUMIFS($G:$G,$L:$L,$L4402))</f>
        <v/>
      </c>
      <c r="K4402" s="5">
        <f>IF(OR($L4402="",NOT(COUNTIFS($L$2:$L4402,$L4402)=1)),"",SUMIFS($I:$I,$L:$L,$L4402))</f>
        <v/>
      </c>
      <c r="L4402" s="6">
        <f>IF($B4402="","",YEAR($B4402))</f>
        <v/>
      </c>
      <c r="M4402" s="6">
        <f>INT((ROW()-2)/39)+1</f>
        <v/>
      </c>
      <c r="N4402" s="6">
        <f>MOD(ROW()-2,39)+2</f>
        <v/>
      </c>
      <c r="O4402" s="42">
        <f>IF(AND($B4402&lt;&gt;"",$C4402&lt;&gt;"",$B4402&lt;=$C4402),INDEX(Szabalyok!$C:$C,$N4402),"")</f>
        <v/>
      </c>
      <c r="P4402">
        <f>IF(D4402="",P4401,P4401+1)</f>
        <v/>
      </c>
    </row>
    <row r="4403">
      <c r="A4403">
        <f>IF(P4403=P4402,0,P4403)</f>
        <v/>
      </c>
      <c r="B4403" s="41">
        <f>IF($M4403&gt;300,"",IF(OR(INDEX(Bemenet!$E$2:$E$301,$M4403)="",INDEX(Bemenet!$F$2:$F$301,$M4403)=""),"",MAX(INDEX(Bemenet!$E$2:$E$301,$M4403),INDEX(Szabalyok!$A:$A,$N4403))))</f>
        <v/>
      </c>
      <c r="C4403" s="41">
        <f>IF($B4403="","",MIN(INDEX(Bemenet!$F$2:$F$301,$M4403),INDEX(Szabalyok!$B:$B,$N4403)))</f>
        <v/>
      </c>
      <c r="D4403" s="5">
        <f>IF(AND($B4403&lt;&gt;"",$C4403&lt;&gt;"",$B4403&lt;=$C4403),INDEX(Bemenet!$G$2:$G$301,$M4403),"")</f>
        <v/>
      </c>
      <c r="E4403" s="6">
        <f>IF(AND($B4403&lt;&gt;"",$C4403&lt;&gt;"",$B4403&lt;=$C4403),INDEX(Bemenet!$D$2:$D$301,$M4403),"")</f>
        <v/>
      </c>
      <c r="F4403" s="5">
        <f>IF(AND($B4403&lt;&gt;"",$C4403&lt;&gt;"",$B4403&lt;=$C4403),$C4403-$B4403+1,"")</f>
        <v/>
      </c>
      <c r="G4403" s="5">
        <f>IF($F4403="","",$F4403*$D4403)</f>
        <v/>
      </c>
      <c r="H4403" s="42">
        <f>IF($G4403="","",$O4403)</f>
        <v/>
      </c>
      <c r="I4403" s="5">
        <f>IF($G4403="","",$G4403*IF($H4403="",$O4403,$H4403)/100)</f>
        <v/>
      </c>
      <c r="J4403" s="5">
        <f>IF(OR($L4403="",NOT(COUNTIFS($L$2:$L4403,$L4403)=1)),"",SUMIFS($G:$G,$L:$L,$L4403))</f>
        <v/>
      </c>
      <c r="K4403" s="5">
        <f>IF(OR($L4403="",NOT(COUNTIFS($L$2:$L4403,$L4403)=1)),"",SUMIFS($I:$I,$L:$L,$L4403))</f>
        <v/>
      </c>
      <c r="L4403" s="6">
        <f>IF($B4403="","",YEAR($B4403))</f>
        <v/>
      </c>
      <c r="M4403" s="6">
        <f>INT((ROW()-2)/39)+1</f>
        <v/>
      </c>
      <c r="N4403" s="6">
        <f>MOD(ROW()-2,39)+2</f>
        <v/>
      </c>
      <c r="O4403" s="42">
        <f>IF(AND($B4403&lt;&gt;"",$C4403&lt;&gt;"",$B4403&lt;=$C4403),INDEX(Szabalyok!$C:$C,$N4403),"")</f>
        <v/>
      </c>
      <c r="P4403">
        <f>IF(D4403="",P4402,P4402+1)</f>
        <v/>
      </c>
    </row>
    <row r="4404">
      <c r="A4404">
        <f>IF(P4404=P4403,0,P4404)</f>
        <v/>
      </c>
      <c r="B4404" s="41">
        <f>IF($M4404&gt;300,"",IF(OR(INDEX(Bemenet!$E$2:$E$301,$M4404)="",INDEX(Bemenet!$F$2:$F$301,$M4404)=""),"",MAX(INDEX(Bemenet!$E$2:$E$301,$M4404),INDEX(Szabalyok!$A:$A,$N4404))))</f>
        <v/>
      </c>
      <c r="C4404" s="41">
        <f>IF($B4404="","",MIN(INDEX(Bemenet!$F$2:$F$301,$M4404),INDEX(Szabalyok!$B:$B,$N4404)))</f>
        <v/>
      </c>
      <c r="D4404" s="5">
        <f>IF(AND($B4404&lt;&gt;"",$C4404&lt;&gt;"",$B4404&lt;=$C4404),INDEX(Bemenet!$G$2:$G$301,$M4404),"")</f>
        <v/>
      </c>
      <c r="E4404" s="6">
        <f>IF(AND($B4404&lt;&gt;"",$C4404&lt;&gt;"",$B4404&lt;=$C4404),INDEX(Bemenet!$D$2:$D$301,$M4404),"")</f>
        <v/>
      </c>
      <c r="F4404" s="5">
        <f>IF(AND($B4404&lt;&gt;"",$C4404&lt;&gt;"",$B4404&lt;=$C4404),$C4404-$B4404+1,"")</f>
        <v/>
      </c>
      <c r="G4404" s="5">
        <f>IF($F4404="","",$F4404*$D4404)</f>
        <v/>
      </c>
      <c r="H4404" s="42">
        <f>IF($G4404="","",$O4404)</f>
        <v/>
      </c>
      <c r="I4404" s="5">
        <f>IF($G4404="","",$G4404*IF($H4404="",$O4404,$H4404)/100)</f>
        <v/>
      </c>
      <c r="J4404" s="5">
        <f>IF(OR($L4404="",NOT(COUNTIFS($L$2:$L4404,$L4404)=1)),"",SUMIFS($G:$G,$L:$L,$L4404))</f>
        <v/>
      </c>
      <c r="K4404" s="5">
        <f>IF(OR($L4404="",NOT(COUNTIFS($L$2:$L4404,$L4404)=1)),"",SUMIFS($I:$I,$L:$L,$L4404))</f>
        <v/>
      </c>
      <c r="L4404" s="6">
        <f>IF($B4404="","",YEAR($B4404))</f>
        <v/>
      </c>
      <c r="M4404" s="6">
        <f>INT((ROW()-2)/39)+1</f>
        <v/>
      </c>
      <c r="N4404" s="6">
        <f>MOD(ROW()-2,39)+2</f>
        <v/>
      </c>
      <c r="O4404" s="42">
        <f>IF(AND($B4404&lt;&gt;"",$C4404&lt;&gt;"",$B4404&lt;=$C4404),INDEX(Szabalyok!$C:$C,$N4404),"")</f>
        <v/>
      </c>
      <c r="P4404">
        <f>IF(D4404="",P4403,P4403+1)</f>
        <v/>
      </c>
    </row>
    <row r="4405">
      <c r="A4405">
        <f>IF(P4405=P4404,0,P4405)</f>
        <v/>
      </c>
      <c r="B4405" s="41">
        <f>IF($M4405&gt;300,"",IF(OR(INDEX(Bemenet!$E$2:$E$301,$M4405)="",INDEX(Bemenet!$F$2:$F$301,$M4405)=""),"",MAX(INDEX(Bemenet!$E$2:$E$301,$M4405),INDEX(Szabalyok!$A:$A,$N4405))))</f>
        <v/>
      </c>
      <c r="C4405" s="41">
        <f>IF($B4405="","",MIN(INDEX(Bemenet!$F$2:$F$301,$M4405),INDEX(Szabalyok!$B:$B,$N4405)))</f>
        <v/>
      </c>
      <c r="D4405" s="5">
        <f>IF(AND($B4405&lt;&gt;"",$C4405&lt;&gt;"",$B4405&lt;=$C4405),INDEX(Bemenet!$G$2:$G$301,$M4405),"")</f>
        <v/>
      </c>
      <c r="E4405" s="6">
        <f>IF(AND($B4405&lt;&gt;"",$C4405&lt;&gt;"",$B4405&lt;=$C4405),INDEX(Bemenet!$D$2:$D$301,$M4405),"")</f>
        <v/>
      </c>
      <c r="F4405" s="5">
        <f>IF(AND($B4405&lt;&gt;"",$C4405&lt;&gt;"",$B4405&lt;=$C4405),$C4405-$B4405+1,"")</f>
        <v/>
      </c>
      <c r="G4405" s="5">
        <f>IF($F4405="","",$F4405*$D4405)</f>
        <v/>
      </c>
      <c r="H4405" s="42">
        <f>IF($G4405="","",$O4405)</f>
        <v/>
      </c>
      <c r="I4405" s="5">
        <f>IF($G4405="","",$G4405*IF($H4405="",$O4405,$H4405)/100)</f>
        <v/>
      </c>
      <c r="J4405" s="5">
        <f>IF(OR($L4405="",NOT(COUNTIFS($L$2:$L4405,$L4405)=1)),"",SUMIFS($G:$G,$L:$L,$L4405))</f>
        <v/>
      </c>
      <c r="K4405" s="5">
        <f>IF(OR($L4405="",NOT(COUNTIFS($L$2:$L4405,$L4405)=1)),"",SUMIFS($I:$I,$L:$L,$L4405))</f>
        <v/>
      </c>
      <c r="L4405" s="6">
        <f>IF($B4405="","",YEAR($B4405))</f>
        <v/>
      </c>
      <c r="M4405" s="6">
        <f>INT((ROW()-2)/39)+1</f>
        <v/>
      </c>
      <c r="N4405" s="6">
        <f>MOD(ROW()-2,39)+2</f>
        <v/>
      </c>
      <c r="O4405" s="42">
        <f>IF(AND($B4405&lt;&gt;"",$C4405&lt;&gt;"",$B4405&lt;=$C4405),INDEX(Szabalyok!$C:$C,$N4405),"")</f>
        <v/>
      </c>
      <c r="P4405">
        <f>IF(D4405="",P4404,P4404+1)</f>
        <v/>
      </c>
    </row>
    <row r="4406">
      <c r="A4406">
        <f>IF(P4406=P4405,0,P4406)</f>
        <v/>
      </c>
      <c r="B4406" s="41">
        <f>IF($M4406&gt;300,"",IF(OR(INDEX(Bemenet!$E$2:$E$301,$M4406)="",INDEX(Bemenet!$F$2:$F$301,$M4406)=""),"",MAX(INDEX(Bemenet!$E$2:$E$301,$M4406),INDEX(Szabalyok!$A:$A,$N4406))))</f>
        <v/>
      </c>
      <c r="C4406" s="41">
        <f>IF($B4406="","",MIN(INDEX(Bemenet!$F$2:$F$301,$M4406),INDEX(Szabalyok!$B:$B,$N4406)))</f>
        <v/>
      </c>
      <c r="D4406" s="5">
        <f>IF(AND($B4406&lt;&gt;"",$C4406&lt;&gt;"",$B4406&lt;=$C4406),INDEX(Bemenet!$G$2:$G$301,$M4406),"")</f>
        <v/>
      </c>
      <c r="E4406" s="6">
        <f>IF(AND($B4406&lt;&gt;"",$C4406&lt;&gt;"",$B4406&lt;=$C4406),INDEX(Bemenet!$D$2:$D$301,$M4406),"")</f>
        <v/>
      </c>
      <c r="F4406" s="5">
        <f>IF(AND($B4406&lt;&gt;"",$C4406&lt;&gt;"",$B4406&lt;=$C4406),$C4406-$B4406+1,"")</f>
        <v/>
      </c>
      <c r="G4406" s="5">
        <f>IF($F4406="","",$F4406*$D4406)</f>
        <v/>
      </c>
      <c r="H4406" s="42">
        <f>IF($G4406="","",$O4406)</f>
        <v/>
      </c>
      <c r="I4406" s="5">
        <f>IF($G4406="","",$G4406*IF($H4406="",$O4406,$H4406)/100)</f>
        <v/>
      </c>
      <c r="J4406" s="5">
        <f>IF(OR($L4406="",NOT(COUNTIFS($L$2:$L4406,$L4406)=1)),"",SUMIFS($G:$G,$L:$L,$L4406))</f>
        <v/>
      </c>
      <c r="K4406" s="5">
        <f>IF(OR($L4406="",NOT(COUNTIFS($L$2:$L4406,$L4406)=1)),"",SUMIFS($I:$I,$L:$L,$L4406))</f>
        <v/>
      </c>
      <c r="L4406" s="6">
        <f>IF($B4406="","",YEAR($B4406))</f>
        <v/>
      </c>
      <c r="M4406" s="6">
        <f>INT((ROW()-2)/39)+1</f>
        <v/>
      </c>
      <c r="N4406" s="6">
        <f>MOD(ROW()-2,39)+2</f>
        <v/>
      </c>
      <c r="O4406" s="42">
        <f>IF(AND($B4406&lt;&gt;"",$C4406&lt;&gt;"",$B4406&lt;=$C4406),INDEX(Szabalyok!$C:$C,$N4406),"")</f>
        <v/>
      </c>
      <c r="P4406">
        <f>IF(D4406="",P4405,P4405+1)</f>
        <v/>
      </c>
    </row>
    <row r="4407">
      <c r="A4407">
        <f>IF(P4407=P4406,0,P4407)</f>
        <v/>
      </c>
      <c r="B4407" s="41">
        <f>IF($M4407&gt;300,"",IF(OR(INDEX(Bemenet!$E$2:$E$301,$M4407)="",INDEX(Bemenet!$F$2:$F$301,$M4407)=""),"",MAX(INDEX(Bemenet!$E$2:$E$301,$M4407),INDEX(Szabalyok!$A:$A,$N4407))))</f>
        <v/>
      </c>
      <c r="C4407" s="41">
        <f>IF($B4407="","",MIN(INDEX(Bemenet!$F$2:$F$301,$M4407),INDEX(Szabalyok!$B:$B,$N4407)))</f>
        <v/>
      </c>
      <c r="D4407" s="5">
        <f>IF(AND($B4407&lt;&gt;"",$C4407&lt;&gt;"",$B4407&lt;=$C4407),INDEX(Bemenet!$G$2:$G$301,$M4407),"")</f>
        <v/>
      </c>
      <c r="E4407" s="6">
        <f>IF(AND($B4407&lt;&gt;"",$C4407&lt;&gt;"",$B4407&lt;=$C4407),INDEX(Bemenet!$D$2:$D$301,$M4407),"")</f>
        <v/>
      </c>
      <c r="F4407" s="5">
        <f>IF(AND($B4407&lt;&gt;"",$C4407&lt;&gt;"",$B4407&lt;=$C4407),$C4407-$B4407+1,"")</f>
        <v/>
      </c>
      <c r="G4407" s="5">
        <f>IF($F4407="","",$F4407*$D4407)</f>
        <v/>
      </c>
      <c r="H4407" s="42">
        <f>IF($G4407="","",$O4407)</f>
        <v/>
      </c>
      <c r="I4407" s="5">
        <f>IF($G4407="","",$G4407*IF($H4407="",$O4407,$H4407)/100)</f>
        <v/>
      </c>
      <c r="J4407" s="5">
        <f>IF(OR($L4407="",NOT(COUNTIFS($L$2:$L4407,$L4407)=1)),"",SUMIFS($G:$G,$L:$L,$L4407))</f>
        <v/>
      </c>
      <c r="K4407" s="5">
        <f>IF(OR($L4407="",NOT(COUNTIFS($L$2:$L4407,$L4407)=1)),"",SUMIFS($I:$I,$L:$L,$L4407))</f>
        <v/>
      </c>
      <c r="L4407" s="6">
        <f>IF($B4407="","",YEAR($B4407))</f>
        <v/>
      </c>
      <c r="M4407" s="6">
        <f>INT((ROW()-2)/39)+1</f>
        <v/>
      </c>
      <c r="N4407" s="6">
        <f>MOD(ROW()-2,39)+2</f>
        <v/>
      </c>
      <c r="O4407" s="42">
        <f>IF(AND($B4407&lt;&gt;"",$C4407&lt;&gt;"",$B4407&lt;=$C4407),INDEX(Szabalyok!$C:$C,$N4407),"")</f>
        <v/>
      </c>
      <c r="P4407">
        <f>IF(D4407="",P4406,P4406+1)</f>
        <v/>
      </c>
    </row>
    <row r="4408">
      <c r="A4408">
        <f>IF(P4408=P4407,0,P4408)</f>
        <v/>
      </c>
      <c r="B4408" s="41">
        <f>IF($M4408&gt;300,"",IF(OR(INDEX(Bemenet!$E$2:$E$301,$M4408)="",INDEX(Bemenet!$F$2:$F$301,$M4408)=""),"",MAX(INDEX(Bemenet!$E$2:$E$301,$M4408),INDEX(Szabalyok!$A:$A,$N4408))))</f>
        <v/>
      </c>
      <c r="C4408" s="41">
        <f>IF($B4408="","",MIN(INDEX(Bemenet!$F$2:$F$301,$M4408),INDEX(Szabalyok!$B:$B,$N4408)))</f>
        <v/>
      </c>
      <c r="D4408" s="5">
        <f>IF(AND($B4408&lt;&gt;"",$C4408&lt;&gt;"",$B4408&lt;=$C4408),INDEX(Bemenet!$G$2:$G$301,$M4408),"")</f>
        <v/>
      </c>
      <c r="E4408" s="6">
        <f>IF(AND($B4408&lt;&gt;"",$C4408&lt;&gt;"",$B4408&lt;=$C4408),INDEX(Bemenet!$D$2:$D$301,$M4408),"")</f>
        <v/>
      </c>
      <c r="F4408" s="5">
        <f>IF(AND($B4408&lt;&gt;"",$C4408&lt;&gt;"",$B4408&lt;=$C4408),$C4408-$B4408+1,"")</f>
        <v/>
      </c>
      <c r="G4408" s="5">
        <f>IF($F4408="","",$F4408*$D4408)</f>
        <v/>
      </c>
      <c r="H4408" s="42">
        <f>IF($G4408="","",$O4408)</f>
        <v/>
      </c>
      <c r="I4408" s="5">
        <f>IF($G4408="","",$G4408*IF($H4408="",$O4408,$H4408)/100)</f>
        <v/>
      </c>
      <c r="J4408" s="5">
        <f>IF(OR($L4408="",NOT(COUNTIFS($L$2:$L4408,$L4408)=1)),"",SUMIFS($G:$G,$L:$L,$L4408))</f>
        <v/>
      </c>
      <c r="K4408" s="5">
        <f>IF(OR($L4408="",NOT(COUNTIFS($L$2:$L4408,$L4408)=1)),"",SUMIFS($I:$I,$L:$L,$L4408))</f>
        <v/>
      </c>
      <c r="L4408" s="6">
        <f>IF($B4408="","",YEAR($B4408))</f>
        <v/>
      </c>
      <c r="M4408" s="6">
        <f>INT((ROW()-2)/39)+1</f>
        <v/>
      </c>
      <c r="N4408" s="6">
        <f>MOD(ROW()-2,39)+2</f>
        <v/>
      </c>
      <c r="O4408" s="42">
        <f>IF(AND($B4408&lt;&gt;"",$C4408&lt;&gt;"",$B4408&lt;=$C4408),INDEX(Szabalyok!$C:$C,$N4408),"")</f>
        <v/>
      </c>
      <c r="P4408">
        <f>IF(D4408="",P4407,P4407+1)</f>
        <v/>
      </c>
    </row>
    <row r="4409">
      <c r="A4409">
        <f>IF(P4409=P4408,0,P4409)</f>
        <v/>
      </c>
      <c r="B4409" s="41">
        <f>IF($M4409&gt;300,"",IF(OR(INDEX(Bemenet!$E$2:$E$301,$M4409)="",INDEX(Bemenet!$F$2:$F$301,$M4409)=""),"",MAX(INDEX(Bemenet!$E$2:$E$301,$M4409),INDEX(Szabalyok!$A:$A,$N4409))))</f>
        <v/>
      </c>
      <c r="C4409" s="41">
        <f>IF($B4409="","",MIN(INDEX(Bemenet!$F$2:$F$301,$M4409),INDEX(Szabalyok!$B:$B,$N4409)))</f>
        <v/>
      </c>
      <c r="D4409" s="5">
        <f>IF(AND($B4409&lt;&gt;"",$C4409&lt;&gt;"",$B4409&lt;=$C4409),INDEX(Bemenet!$G$2:$G$301,$M4409),"")</f>
        <v/>
      </c>
      <c r="E4409" s="6">
        <f>IF(AND($B4409&lt;&gt;"",$C4409&lt;&gt;"",$B4409&lt;=$C4409),INDEX(Bemenet!$D$2:$D$301,$M4409),"")</f>
        <v/>
      </c>
      <c r="F4409" s="5">
        <f>IF(AND($B4409&lt;&gt;"",$C4409&lt;&gt;"",$B4409&lt;=$C4409),$C4409-$B4409+1,"")</f>
        <v/>
      </c>
      <c r="G4409" s="5">
        <f>IF($F4409="","",$F4409*$D4409)</f>
        <v/>
      </c>
      <c r="H4409" s="42">
        <f>IF($G4409="","",$O4409)</f>
        <v/>
      </c>
      <c r="I4409" s="5">
        <f>IF($G4409="","",$G4409*IF($H4409="",$O4409,$H4409)/100)</f>
        <v/>
      </c>
      <c r="J4409" s="5">
        <f>IF(OR($L4409="",NOT(COUNTIFS($L$2:$L4409,$L4409)=1)),"",SUMIFS($G:$G,$L:$L,$L4409))</f>
        <v/>
      </c>
      <c r="K4409" s="5">
        <f>IF(OR($L4409="",NOT(COUNTIFS($L$2:$L4409,$L4409)=1)),"",SUMIFS($I:$I,$L:$L,$L4409))</f>
        <v/>
      </c>
      <c r="L4409" s="6">
        <f>IF($B4409="","",YEAR($B4409))</f>
        <v/>
      </c>
      <c r="M4409" s="6">
        <f>INT((ROW()-2)/39)+1</f>
        <v/>
      </c>
      <c r="N4409" s="6">
        <f>MOD(ROW()-2,39)+2</f>
        <v/>
      </c>
      <c r="O4409" s="42">
        <f>IF(AND($B4409&lt;&gt;"",$C4409&lt;&gt;"",$B4409&lt;=$C4409),INDEX(Szabalyok!$C:$C,$N4409),"")</f>
        <v/>
      </c>
      <c r="P4409">
        <f>IF(D4409="",P4408,P4408+1)</f>
        <v/>
      </c>
    </row>
    <row r="4410">
      <c r="A4410">
        <f>IF(P4410=P4409,0,P4410)</f>
        <v/>
      </c>
      <c r="B4410" s="41">
        <f>IF($M4410&gt;300,"",IF(OR(INDEX(Bemenet!$E$2:$E$301,$M4410)="",INDEX(Bemenet!$F$2:$F$301,$M4410)=""),"",MAX(INDEX(Bemenet!$E$2:$E$301,$M4410),INDEX(Szabalyok!$A:$A,$N4410))))</f>
        <v/>
      </c>
      <c r="C4410" s="41">
        <f>IF($B4410="","",MIN(INDEX(Bemenet!$F$2:$F$301,$M4410),INDEX(Szabalyok!$B:$B,$N4410)))</f>
        <v/>
      </c>
      <c r="D4410" s="5">
        <f>IF(AND($B4410&lt;&gt;"",$C4410&lt;&gt;"",$B4410&lt;=$C4410),INDEX(Bemenet!$G$2:$G$301,$M4410),"")</f>
        <v/>
      </c>
      <c r="E4410" s="6">
        <f>IF(AND($B4410&lt;&gt;"",$C4410&lt;&gt;"",$B4410&lt;=$C4410),INDEX(Bemenet!$D$2:$D$301,$M4410),"")</f>
        <v/>
      </c>
      <c r="F4410" s="5">
        <f>IF(AND($B4410&lt;&gt;"",$C4410&lt;&gt;"",$B4410&lt;=$C4410),$C4410-$B4410+1,"")</f>
        <v/>
      </c>
      <c r="G4410" s="5">
        <f>IF($F4410="","",$F4410*$D4410)</f>
        <v/>
      </c>
      <c r="H4410" s="42">
        <f>IF($G4410="","",$O4410)</f>
        <v/>
      </c>
      <c r="I4410" s="5">
        <f>IF($G4410="","",$G4410*IF($H4410="",$O4410,$H4410)/100)</f>
        <v/>
      </c>
      <c r="J4410" s="5">
        <f>IF(OR($L4410="",NOT(COUNTIFS($L$2:$L4410,$L4410)=1)),"",SUMIFS($G:$G,$L:$L,$L4410))</f>
        <v/>
      </c>
      <c r="K4410" s="5">
        <f>IF(OR($L4410="",NOT(COUNTIFS($L$2:$L4410,$L4410)=1)),"",SUMIFS($I:$I,$L:$L,$L4410))</f>
        <v/>
      </c>
      <c r="L4410" s="6">
        <f>IF($B4410="","",YEAR($B4410))</f>
        <v/>
      </c>
      <c r="M4410" s="6">
        <f>INT((ROW()-2)/39)+1</f>
        <v/>
      </c>
      <c r="N4410" s="6">
        <f>MOD(ROW()-2,39)+2</f>
        <v/>
      </c>
      <c r="O4410" s="42">
        <f>IF(AND($B4410&lt;&gt;"",$C4410&lt;&gt;"",$B4410&lt;=$C4410),INDEX(Szabalyok!$C:$C,$N4410),"")</f>
        <v/>
      </c>
      <c r="P4410">
        <f>IF(D4410="",P4409,P4409+1)</f>
        <v/>
      </c>
    </row>
    <row r="4411">
      <c r="A4411">
        <f>IF(P4411=P4410,0,P4411)</f>
        <v/>
      </c>
      <c r="B4411" s="41">
        <f>IF($M4411&gt;300,"",IF(OR(INDEX(Bemenet!$E$2:$E$301,$M4411)="",INDEX(Bemenet!$F$2:$F$301,$M4411)=""),"",MAX(INDEX(Bemenet!$E$2:$E$301,$M4411),INDEX(Szabalyok!$A:$A,$N4411))))</f>
        <v/>
      </c>
      <c r="C4411" s="41">
        <f>IF($B4411="","",MIN(INDEX(Bemenet!$F$2:$F$301,$M4411),INDEX(Szabalyok!$B:$B,$N4411)))</f>
        <v/>
      </c>
      <c r="D4411" s="5">
        <f>IF(AND($B4411&lt;&gt;"",$C4411&lt;&gt;"",$B4411&lt;=$C4411),INDEX(Bemenet!$G$2:$G$301,$M4411),"")</f>
        <v/>
      </c>
      <c r="E4411" s="6">
        <f>IF(AND($B4411&lt;&gt;"",$C4411&lt;&gt;"",$B4411&lt;=$C4411),INDEX(Bemenet!$D$2:$D$301,$M4411),"")</f>
        <v/>
      </c>
      <c r="F4411" s="5">
        <f>IF(AND($B4411&lt;&gt;"",$C4411&lt;&gt;"",$B4411&lt;=$C4411),$C4411-$B4411+1,"")</f>
        <v/>
      </c>
      <c r="G4411" s="5">
        <f>IF($F4411="","",$F4411*$D4411)</f>
        <v/>
      </c>
      <c r="H4411" s="42">
        <f>IF($G4411="","",$O4411)</f>
        <v/>
      </c>
      <c r="I4411" s="5">
        <f>IF($G4411="","",$G4411*IF($H4411="",$O4411,$H4411)/100)</f>
        <v/>
      </c>
      <c r="J4411" s="5">
        <f>IF(OR($L4411="",NOT(COUNTIFS($L$2:$L4411,$L4411)=1)),"",SUMIFS($G:$G,$L:$L,$L4411))</f>
        <v/>
      </c>
      <c r="K4411" s="5">
        <f>IF(OR($L4411="",NOT(COUNTIFS($L$2:$L4411,$L4411)=1)),"",SUMIFS($I:$I,$L:$L,$L4411))</f>
        <v/>
      </c>
      <c r="L4411" s="6">
        <f>IF($B4411="","",YEAR($B4411))</f>
        <v/>
      </c>
      <c r="M4411" s="6">
        <f>INT((ROW()-2)/39)+1</f>
        <v/>
      </c>
      <c r="N4411" s="6">
        <f>MOD(ROW()-2,39)+2</f>
        <v/>
      </c>
      <c r="O4411" s="42">
        <f>IF(AND($B4411&lt;&gt;"",$C4411&lt;&gt;"",$B4411&lt;=$C4411),INDEX(Szabalyok!$C:$C,$N4411),"")</f>
        <v/>
      </c>
      <c r="P4411">
        <f>IF(D4411="",P4410,P4410+1)</f>
        <v/>
      </c>
    </row>
    <row r="4412">
      <c r="A4412">
        <f>IF(P4412=P4411,0,P4412)</f>
        <v/>
      </c>
      <c r="B4412" s="41">
        <f>IF($M4412&gt;300,"",IF(OR(INDEX(Bemenet!$E$2:$E$301,$M4412)="",INDEX(Bemenet!$F$2:$F$301,$M4412)=""),"",MAX(INDEX(Bemenet!$E$2:$E$301,$M4412),INDEX(Szabalyok!$A:$A,$N4412))))</f>
        <v/>
      </c>
      <c r="C4412" s="41">
        <f>IF($B4412="","",MIN(INDEX(Bemenet!$F$2:$F$301,$M4412),INDEX(Szabalyok!$B:$B,$N4412)))</f>
        <v/>
      </c>
      <c r="D4412" s="5">
        <f>IF(AND($B4412&lt;&gt;"",$C4412&lt;&gt;"",$B4412&lt;=$C4412),INDEX(Bemenet!$G$2:$G$301,$M4412),"")</f>
        <v/>
      </c>
      <c r="E4412" s="6">
        <f>IF(AND($B4412&lt;&gt;"",$C4412&lt;&gt;"",$B4412&lt;=$C4412),INDEX(Bemenet!$D$2:$D$301,$M4412),"")</f>
        <v/>
      </c>
      <c r="F4412" s="5">
        <f>IF(AND($B4412&lt;&gt;"",$C4412&lt;&gt;"",$B4412&lt;=$C4412),$C4412-$B4412+1,"")</f>
        <v/>
      </c>
      <c r="G4412" s="5">
        <f>IF($F4412="","",$F4412*$D4412)</f>
        <v/>
      </c>
      <c r="H4412" s="42">
        <f>IF($G4412="","",$O4412)</f>
        <v/>
      </c>
      <c r="I4412" s="5">
        <f>IF($G4412="","",$G4412*IF($H4412="",$O4412,$H4412)/100)</f>
        <v/>
      </c>
      <c r="J4412" s="5">
        <f>IF(OR($L4412="",NOT(COUNTIFS($L$2:$L4412,$L4412)=1)),"",SUMIFS($G:$G,$L:$L,$L4412))</f>
        <v/>
      </c>
      <c r="K4412" s="5">
        <f>IF(OR($L4412="",NOT(COUNTIFS($L$2:$L4412,$L4412)=1)),"",SUMIFS($I:$I,$L:$L,$L4412))</f>
        <v/>
      </c>
      <c r="L4412" s="6">
        <f>IF($B4412="","",YEAR($B4412))</f>
        <v/>
      </c>
      <c r="M4412" s="6">
        <f>INT((ROW()-2)/39)+1</f>
        <v/>
      </c>
      <c r="N4412" s="6">
        <f>MOD(ROW()-2,39)+2</f>
        <v/>
      </c>
      <c r="O4412" s="42">
        <f>IF(AND($B4412&lt;&gt;"",$C4412&lt;&gt;"",$B4412&lt;=$C4412),INDEX(Szabalyok!$C:$C,$N4412),"")</f>
        <v/>
      </c>
      <c r="P4412">
        <f>IF(D4412="",P4411,P4411+1)</f>
        <v/>
      </c>
    </row>
    <row r="4413">
      <c r="A4413">
        <f>IF(P4413=P4412,0,P4413)</f>
        <v/>
      </c>
      <c r="B4413" s="41">
        <f>IF($M4413&gt;300,"",IF(OR(INDEX(Bemenet!$E$2:$E$301,$M4413)="",INDEX(Bemenet!$F$2:$F$301,$M4413)=""),"",MAX(INDEX(Bemenet!$E$2:$E$301,$M4413),INDEX(Szabalyok!$A:$A,$N4413))))</f>
        <v/>
      </c>
      <c r="C4413" s="41">
        <f>IF($B4413="","",MIN(INDEX(Bemenet!$F$2:$F$301,$M4413),INDEX(Szabalyok!$B:$B,$N4413)))</f>
        <v/>
      </c>
      <c r="D4413" s="5">
        <f>IF(AND($B4413&lt;&gt;"",$C4413&lt;&gt;"",$B4413&lt;=$C4413),INDEX(Bemenet!$G$2:$G$301,$M4413),"")</f>
        <v/>
      </c>
      <c r="E4413" s="6">
        <f>IF(AND($B4413&lt;&gt;"",$C4413&lt;&gt;"",$B4413&lt;=$C4413),INDEX(Bemenet!$D$2:$D$301,$M4413),"")</f>
        <v/>
      </c>
      <c r="F4413" s="5">
        <f>IF(AND($B4413&lt;&gt;"",$C4413&lt;&gt;"",$B4413&lt;=$C4413),$C4413-$B4413+1,"")</f>
        <v/>
      </c>
      <c r="G4413" s="5">
        <f>IF($F4413="","",$F4413*$D4413)</f>
        <v/>
      </c>
      <c r="H4413" s="42">
        <f>IF($G4413="","",$O4413)</f>
        <v/>
      </c>
      <c r="I4413" s="5">
        <f>IF($G4413="","",$G4413*IF($H4413="",$O4413,$H4413)/100)</f>
        <v/>
      </c>
      <c r="J4413" s="5">
        <f>IF(OR($L4413="",NOT(COUNTIFS($L$2:$L4413,$L4413)=1)),"",SUMIFS($G:$G,$L:$L,$L4413))</f>
        <v/>
      </c>
      <c r="K4413" s="5">
        <f>IF(OR($L4413="",NOT(COUNTIFS($L$2:$L4413,$L4413)=1)),"",SUMIFS($I:$I,$L:$L,$L4413))</f>
        <v/>
      </c>
      <c r="L4413" s="6">
        <f>IF($B4413="","",YEAR($B4413))</f>
        <v/>
      </c>
      <c r="M4413" s="6">
        <f>INT((ROW()-2)/39)+1</f>
        <v/>
      </c>
      <c r="N4413" s="6">
        <f>MOD(ROW()-2,39)+2</f>
        <v/>
      </c>
      <c r="O4413" s="42">
        <f>IF(AND($B4413&lt;&gt;"",$C4413&lt;&gt;"",$B4413&lt;=$C4413),INDEX(Szabalyok!$C:$C,$N4413),"")</f>
        <v/>
      </c>
      <c r="P4413">
        <f>IF(D4413="",P4412,P4412+1)</f>
        <v/>
      </c>
    </row>
    <row r="4414">
      <c r="A4414">
        <f>IF(P4414=P4413,0,P4414)</f>
        <v/>
      </c>
      <c r="B4414" s="41">
        <f>IF($M4414&gt;300,"",IF(OR(INDEX(Bemenet!$E$2:$E$301,$M4414)="",INDEX(Bemenet!$F$2:$F$301,$M4414)=""),"",MAX(INDEX(Bemenet!$E$2:$E$301,$M4414),INDEX(Szabalyok!$A:$A,$N4414))))</f>
        <v/>
      </c>
      <c r="C4414" s="41">
        <f>IF($B4414="","",MIN(INDEX(Bemenet!$F$2:$F$301,$M4414),INDEX(Szabalyok!$B:$B,$N4414)))</f>
        <v/>
      </c>
      <c r="D4414" s="5">
        <f>IF(AND($B4414&lt;&gt;"",$C4414&lt;&gt;"",$B4414&lt;=$C4414),INDEX(Bemenet!$G$2:$G$301,$M4414),"")</f>
        <v/>
      </c>
      <c r="E4414" s="6">
        <f>IF(AND($B4414&lt;&gt;"",$C4414&lt;&gt;"",$B4414&lt;=$C4414),INDEX(Bemenet!$D$2:$D$301,$M4414),"")</f>
        <v/>
      </c>
      <c r="F4414" s="5">
        <f>IF(AND($B4414&lt;&gt;"",$C4414&lt;&gt;"",$B4414&lt;=$C4414),$C4414-$B4414+1,"")</f>
        <v/>
      </c>
      <c r="G4414" s="5">
        <f>IF($F4414="","",$F4414*$D4414)</f>
        <v/>
      </c>
      <c r="H4414" s="42">
        <f>IF($G4414="","",$O4414)</f>
        <v/>
      </c>
      <c r="I4414" s="5">
        <f>IF($G4414="","",$G4414*IF($H4414="",$O4414,$H4414)/100)</f>
        <v/>
      </c>
      <c r="J4414" s="5">
        <f>IF(OR($L4414="",NOT(COUNTIFS($L$2:$L4414,$L4414)=1)),"",SUMIFS($G:$G,$L:$L,$L4414))</f>
        <v/>
      </c>
      <c r="K4414" s="5">
        <f>IF(OR($L4414="",NOT(COUNTIFS($L$2:$L4414,$L4414)=1)),"",SUMIFS($I:$I,$L:$L,$L4414))</f>
        <v/>
      </c>
      <c r="L4414" s="6">
        <f>IF($B4414="","",YEAR($B4414))</f>
        <v/>
      </c>
      <c r="M4414" s="6">
        <f>INT((ROW()-2)/39)+1</f>
        <v/>
      </c>
      <c r="N4414" s="6">
        <f>MOD(ROW()-2,39)+2</f>
        <v/>
      </c>
      <c r="O4414" s="42">
        <f>IF(AND($B4414&lt;&gt;"",$C4414&lt;&gt;"",$B4414&lt;=$C4414),INDEX(Szabalyok!$C:$C,$N4414),"")</f>
        <v/>
      </c>
      <c r="P4414">
        <f>IF(D4414="",P4413,P4413+1)</f>
        <v/>
      </c>
    </row>
    <row r="4415">
      <c r="A4415">
        <f>IF(P4415=P4414,0,P4415)</f>
        <v/>
      </c>
      <c r="B4415" s="41">
        <f>IF($M4415&gt;300,"",IF(OR(INDEX(Bemenet!$E$2:$E$301,$M4415)="",INDEX(Bemenet!$F$2:$F$301,$M4415)=""),"",MAX(INDEX(Bemenet!$E$2:$E$301,$M4415),INDEX(Szabalyok!$A:$A,$N4415))))</f>
        <v/>
      </c>
      <c r="C4415" s="41">
        <f>IF($B4415="","",MIN(INDEX(Bemenet!$F$2:$F$301,$M4415),INDEX(Szabalyok!$B:$B,$N4415)))</f>
        <v/>
      </c>
      <c r="D4415" s="5">
        <f>IF(AND($B4415&lt;&gt;"",$C4415&lt;&gt;"",$B4415&lt;=$C4415),INDEX(Bemenet!$G$2:$G$301,$M4415),"")</f>
        <v/>
      </c>
      <c r="E4415" s="6">
        <f>IF(AND($B4415&lt;&gt;"",$C4415&lt;&gt;"",$B4415&lt;=$C4415),INDEX(Bemenet!$D$2:$D$301,$M4415),"")</f>
        <v/>
      </c>
      <c r="F4415" s="5">
        <f>IF(AND($B4415&lt;&gt;"",$C4415&lt;&gt;"",$B4415&lt;=$C4415),$C4415-$B4415+1,"")</f>
        <v/>
      </c>
      <c r="G4415" s="5">
        <f>IF($F4415="","",$F4415*$D4415)</f>
        <v/>
      </c>
      <c r="H4415" s="42">
        <f>IF($G4415="","",$O4415)</f>
        <v/>
      </c>
      <c r="I4415" s="5">
        <f>IF($G4415="","",$G4415*IF($H4415="",$O4415,$H4415)/100)</f>
        <v/>
      </c>
      <c r="J4415" s="5">
        <f>IF(OR($L4415="",NOT(COUNTIFS($L$2:$L4415,$L4415)=1)),"",SUMIFS($G:$G,$L:$L,$L4415))</f>
        <v/>
      </c>
      <c r="K4415" s="5">
        <f>IF(OR($L4415="",NOT(COUNTIFS($L$2:$L4415,$L4415)=1)),"",SUMIFS($I:$I,$L:$L,$L4415))</f>
        <v/>
      </c>
      <c r="L4415" s="6">
        <f>IF($B4415="","",YEAR($B4415))</f>
        <v/>
      </c>
      <c r="M4415" s="6">
        <f>INT((ROW()-2)/39)+1</f>
        <v/>
      </c>
      <c r="N4415" s="6">
        <f>MOD(ROW()-2,39)+2</f>
        <v/>
      </c>
      <c r="O4415" s="42">
        <f>IF(AND($B4415&lt;&gt;"",$C4415&lt;&gt;"",$B4415&lt;=$C4415),INDEX(Szabalyok!$C:$C,$N4415),"")</f>
        <v/>
      </c>
      <c r="P4415">
        <f>IF(D4415="",P4414,P4414+1)</f>
        <v/>
      </c>
    </row>
    <row r="4416">
      <c r="A4416">
        <f>IF(P4416=P4415,0,P4416)</f>
        <v/>
      </c>
      <c r="B4416" s="41">
        <f>IF($M4416&gt;300,"",IF(OR(INDEX(Bemenet!$E$2:$E$301,$M4416)="",INDEX(Bemenet!$F$2:$F$301,$M4416)=""),"",MAX(INDEX(Bemenet!$E$2:$E$301,$M4416),INDEX(Szabalyok!$A:$A,$N4416))))</f>
        <v/>
      </c>
      <c r="C4416" s="41">
        <f>IF($B4416="","",MIN(INDEX(Bemenet!$F$2:$F$301,$M4416),INDEX(Szabalyok!$B:$B,$N4416)))</f>
        <v/>
      </c>
      <c r="D4416" s="5">
        <f>IF(AND($B4416&lt;&gt;"",$C4416&lt;&gt;"",$B4416&lt;=$C4416),INDEX(Bemenet!$G$2:$G$301,$M4416),"")</f>
        <v/>
      </c>
      <c r="E4416" s="6">
        <f>IF(AND($B4416&lt;&gt;"",$C4416&lt;&gt;"",$B4416&lt;=$C4416),INDEX(Bemenet!$D$2:$D$301,$M4416),"")</f>
        <v/>
      </c>
      <c r="F4416" s="5">
        <f>IF(AND($B4416&lt;&gt;"",$C4416&lt;&gt;"",$B4416&lt;=$C4416),$C4416-$B4416+1,"")</f>
        <v/>
      </c>
      <c r="G4416" s="5">
        <f>IF($F4416="","",$F4416*$D4416)</f>
        <v/>
      </c>
      <c r="H4416" s="42">
        <f>IF($G4416="","",$O4416)</f>
        <v/>
      </c>
      <c r="I4416" s="5">
        <f>IF($G4416="","",$G4416*IF($H4416="",$O4416,$H4416)/100)</f>
        <v/>
      </c>
      <c r="J4416" s="5">
        <f>IF(OR($L4416="",NOT(COUNTIFS($L$2:$L4416,$L4416)=1)),"",SUMIFS($G:$G,$L:$L,$L4416))</f>
        <v/>
      </c>
      <c r="K4416" s="5">
        <f>IF(OR($L4416="",NOT(COUNTIFS($L$2:$L4416,$L4416)=1)),"",SUMIFS($I:$I,$L:$L,$L4416))</f>
        <v/>
      </c>
      <c r="L4416" s="6">
        <f>IF($B4416="","",YEAR($B4416))</f>
        <v/>
      </c>
      <c r="M4416" s="6">
        <f>INT((ROW()-2)/39)+1</f>
        <v/>
      </c>
      <c r="N4416" s="6">
        <f>MOD(ROW()-2,39)+2</f>
        <v/>
      </c>
      <c r="O4416" s="42">
        <f>IF(AND($B4416&lt;&gt;"",$C4416&lt;&gt;"",$B4416&lt;=$C4416),INDEX(Szabalyok!$C:$C,$N4416),"")</f>
        <v/>
      </c>
      <c r="P4416">
        <f>IF(D4416="",P4415,P4415+1)</f>
        <v/>
      </c>
    </row>
    <row r="4417">
      <c r="A4417">
        <f>IF(P4417=P4416,0,P4417)</f>
        <v/>
      </c>
      <c r="B4417" s="41">
        <f>IF($M4417&gt;300,"",IF(OR(INDEX(Bemenet!$E$2:$E$301,$M4417)="",INDEX(Bemenet!$F$2:$F$301,$M4417)=""),"",MAX(INDEX(Bemenet!$E$2:$E$301,$M4417),INDEX(Szabalyok!$A:$A,$N4417))))</f>
        <v/>
      </c>
      <c r="C4417" s="41">
        <f>IF($B4417="","",MIN(INDEX(Bemenet!$F$2:$F$301,$M4417),INDEX(Szabalyok!$B:$B,$N4417)))</f>
        <v/>
      </c>
      <c r="D4417" s="5">
        <f>IF(AND($B4417&lt;&gt;"",$C4417&lt;&gt;"",$B4417&lt;=$C4417),INDEX(Bemenet!$G$2:$G$301,$M4417),"")</f>
        <v/>
      </c>
      <c r="E4417" s="6">
        <f>IF(AND($B4417&lt;&gt;"",$C4417&lt;&gt;"",$B4417&lt;=$C4417),INDEX(Bemenet!$D$2:$D$301,$M4417),"")</f>
        <v/>
      </c>
      <c r="F4417" s="5">
        <f>IF(AND($B4417&lt;&gt;"",$C4417&lt;&gt;"",$B4417&lt;=$C4417),$C4417-$B4417+1,"")</f>
        <v/>
      </c>
      <c r="G4417" s="5">
        <f>IF($F4417="","",$F4417*$D4417)</f>
        <v/>
      </c>
      <c r="H4417" s="42">
        <f>IF($G4417="","",$O4417)</f>
        <v/>
      </c>
      <c r="I4417" s="5">
        <f>IF($G4417="","",$G4417*IF($H4417="",$O4417,$H4417)/100)</f>
        <v/>
      </c>
      <c r="J4417" s="5">
        <f>IF(OR($L4417="",NOT(COUNTIFS($L$2:$L4417,$L4417)=1)),"",SUMIFS($G:$G,$L:$L,$L4417))</f>
        <v/>
      </c>
      <c r="K4417" s="5">
        <f>IF(OR($L4417="",NOT(COUNTIFS($L$2:$L4417,$L4417)=1)),"",SUMIFS($I:$I,$L:$L,$L4417))</f>
        <v/>
      </c>
      <c r="L4417" s="6">
        <f>IF($B4417="","",YEAR($B4417))</f>
        <v/>
      </c>
      <c r="M4417" s="6">
        <f>INT((ROW()-2)/39)+1</f>
        <v/>
      </c>
      <c r="N4417" s="6">
        <f>MOD(ROW()-2,39)+2</f>
        <v/>
      </c>
      <c r="O4417" s="42">
        <f>IF(AND($B4417&lt;&gt;"",$C4417&lt;&gt;"",$B4417&lt;=$C4417),INDEX(Szabalyok!$C:$C,$N4417),"")</f>
        <v/>
      </c>
      <c r="P4417">
        <f>IF(D4417="",P4416,P4416+1)</f>
        <v/>
      </c>
    </row>
    <row r="4418">
      <c r="A4418">
        <f>IF(P4418=P4417,0,P4418)</f>
        <v/>
      </c>
      <c r="B4418" s="41">
        <f>IF($M4418&gt;300,"",IF(OR(INDEX(Bemenet!$E$2:$E$301,$M4418)="",INDEX(Bemenet!$F$2:$F$301,$M4418)=""),"",MAX(INDEX(Bemenet!$E$2:$E$301,$M4418),INDEX(Szabalyok!$A:$A,$N4418))))</f>
        <v/>
      </c>
      <c r="C4418" s="41">
        <f>IF($B4418="","",MIN(INDEX(Bemenet!$F$2:$F$301,$M4418),INDEX(Szabalyok!$B:$B,$N4418)))</f>
        <v/>
      </c>
      <c r="D4418" s="5">
        <f>IF(AND($B4418&lt;&gt;"",$C4418&lt;&gt;"",$B4418&lt;=$C4418),INDEX(Bemenet!$G$2:$G$301,$M4418),"")</f>
        <v/>
      </c>
      <c r="E4418" s="6">
        <f>IF(AND($B4418&lt;&gt;"",$C4418&lt;&gt;"",$B4418&lt;=$C4418),INDEX(Bemenet!$D$2:$D$301,$M4418),"")</f>
        <v/>
      </c>
      <c r="F4418" s="5">
        <f>IF(AND($B4418&lt;&gt;"",$C4418&lt;&gt;"",$B4418&lt;=$C4418),$C4418-$B4418+1,"")</f>
        <v/>
      </c>
      <c r="G4418" s="5">
        <f>IF($F4418="","",$F4418*$D4418)</f>
        <v/>
      </c>
      <c r="H4418" s="42">
        <f>IF($G4418="","",$O4418)</f>
        <v/>
      </c>
      <c r="I4418" s="5">
        <f>IF($G4418="","",$G4418*IF($H4418="",$O4418,$H4418)/100)</f>
        <v/>
      </c>
      <c r="J4418" s="5">
        <f>IF(OR($L4418="",NOT(COUNTIFS($L$2:$L4418,$L4418)=1)),"",SUMIFS($G:$G,$L:$L,$L4418))</f>
        <v/>
      </c>
      <c r="K4418" s="5">
        <f>IF(OR($L4418="",NOT(COUNTIFS($L$2:$L4418,$L4418)=1)),"",SUMIFS($I:$I,$L:$L,$L4418))</f>
        <v/>
      </c>
      <c r="L4418" s="6">
        <f>IF($B4418="","",YEAR($B4418))</f>
        <v/>
      </c>
      <c r="M4418" s="6">
        <f>INT((ROW()-2)/39)+1</f>
        <v/>
      </c>
      <c r="N4418" s="6">
        <f>MOD(ROW()-2,39)+2</f>
        <v/>
      </c>
      <c r="O4418" s="42">
        <f>IF(AND($B4418&lt;&gt;"",$C4418&lt;&gt;"",$B4418&lt;=$C4418),INDEX(Szabalyok!$C:$C,$N4418),"")</f>
        <v/>
      </c>
      <c r="P4418">
        <f>IF(D4418="",P4417,P4417+1)</f>
        <v/>
      </c>
    </row>
    <row r="4419">
      <c r="A4419">
        <f>IF(P4419=P4418,0,P4419)</f>
        <v/>
      </c>
      <c r="B4419" s="41">
        <f>IF($M4419&gt;300,"",IF(OR(INDEX(Bemenet!$E$2:$E$301,$M4419)="",INDEX(Bemenet!$F$2:$F$301,$M4419)=""),"",MAX(INDEX(Bemenet!$E$2:$E$301,$M4419),INDEX(Szabalyok!$A:$A,$N4419))))</f>
        <v/>
      </c>
      <c r="C4419" s="41">
        <f>IF($B4419="","",MIN(INDEX(Bemenet!$F$2:$F$301,$M4419),INDEX(Szabalyok!$B:$B,$N4419)))</f>
        <v/>
      </c>
      <c r="D4419" s="5">
        <f>IF(AND($B4419&lt;&gt;"",$C4419&lt;&gt;"",$B4419&lt;=$C4419),INDEX(Bemenet!$G$2:$G$301,$M4419),"")</f>
        <v/>
      </c>
      <c r="E4419" s="6">
        <f>IF(AND($B4419&lt;&gt;"",$C4419&lt;&gt;"",$B4419&lt;=$C4419),INDEX(Bemenet!$D$2:$D$301,$M4419),"")</f>
        <v/>
      </c>
      <c r="F4419" s="5">
        <f>IF(AND($B4419&lt;&gt;"",$C4419&lt;&gt;"",$B4419&lt;=$C4419),$C4419-$B4419+1,"")</f>
        <v/>
      </c>
      <c r="G4419" s="5">
        <f>IF($F4419="","",$F4419*$D4419)</f>
        <v/>
      </c>
      <c r="H4419" s="42">
        <f>IF($G4419="","",$O4419)</f>
        <v/>
      </c>
      <c r="I4419" s="5">
        <f>IF($G4419="","",$G4419*IF($H4419="",$O4419,$H4419)/100)</f>
        <v/>
      </c>
      <c r="J4419" s="5">
        <f>IF(OR($L4419="",NOT(COUNTIFS($L$2:$L4419,$L4419)=1)),"",SUMIFS($G:$G,$L:$L,$L4419))</f>
        <v/>
      </c>
      <c r="K4419" s="5">
        <f>IF(OR($L4419="",NOT(COUNTIFS($L$2:$L4419,$L4419)=1)),"",SUMIFS($I:$I,$L:$L,$L4419))</f>
        <v/>
      </c>
      <c r="L4419" s="6">
        <f>IF($B4419="","",YEAR($B4419))</f>
        <v/>
      </c>
      <c r="M4419" s="6">
        <f>INT((ROW()-2)/39)+1</f>
        <v/>
      </c>
      <c r="N4419" s="6">
        <f>MOD(ROW()-2,39)+2</f>
        <v/>
      </c>
      <c r="O4419" s="42">
        <f>IF(AND($B4419&lt;&gt;"",$C4419&lt;&gt;"",$B4419&lt;=$C4419),INDEX(Szabalyok!$C:$C,$N4419),"")</f>
        <v/>
      </c>
      <c r="P4419">
        <f>IF(D4419="",P4418,P4418+1)</f>
        <v/>
      </c>
    </row>
    <row r="4420">
      <c r="A4420">
        <f>IF(P4420=P4419,0,P4420)</f>
        <v/>
      </c>
      <c r="B4420" s="41">
        <f>IF($M4420&gt;300,"",IF(OR(INDEX(Bemenet!$E$2:$E$301,$M4420)="",INDEX(Bemenet!$F$2:$F$301,$M4420)=""),"",MAX(INDEX(Bemenet!$E$2:$E$301,$M4420),INDEX(Szabalyok!$A:$A,$N4420))))</f>
        <v/>
      </c>
      <c r="C4420" s="41">
        <f>IF($B4420="","",MIN(INDEX(Bemenet!$F$2:$F$301,$M4420),INDEX(Szabalyok!$B:$B,$N4420)))</f>
        <v/>
      </c>
      <c r="D4420" s="5">
        <f>IF(AND($B4420&lt;&gt;"",$C4420&lt;&gt;"",$B4420&lt;=$C4420),INDEX(Bemenet!$G$2:$G$301,$M4420),"")</f>
        <v/>
      </c>
      <c r="E4420" s="6">
        <f>IF(AND($B4420&lt;&gt;"",$C4420&lt;&gt;"",$B4420&lt;=$C4420),INDEX(Bemenet!$D$2:$D$301,$M4420),"")</f>
        <v/>
      </c>
      <c r="F4420" s="5">
        <f>IF(AND($B4420&lt;&gt;"",$C4420&lt;&gt;"",$B4420&lt;=$C4420),$C4420-$B4420+1,"")</f>
        <v/>
      </c>
      <c r="G4420" s="5">
        <f>IF($F4420="","",$F4420*$D4420)</f>
        <v/>
      </c>
      <c r="H4420" s="42">
        <f>IF($G4420="","",$O4420)</f>
        <v/>
      </c>
      <c r="I4420" s="5">
        <f>IF($G4420="","",$G4420*IF($H4420="",$O4420,$H4420)/100)</f>
        <v/>
      </c>
      <c r="J4420" s="5">
        <f>IF(OR($L4420="",NOT(COUNTIFS($L$2:$L4420,$L4420)=1)),"",SUMIFS($G:$G,$L:$L,$L4420))</f>
        <v/>
      </c>
      <c r="K4420" s="5">
        <f>IF(OR($L4420="",NOT(COUNTIFS($L$2:$L4420,$L4420)=1)),"",SUMIFS($I:$I,$L:$L,$L4420))</f>
        <v/>
      </c>
      <c r="L4420" s="6">
        <f>IF($B4420="","",YEAR($B4420))</f>
        <v/>
      </c>
      <c r="M4420" s="6">
        <f>INT((ROW()-2)/39)+1</f>
        <v/>
      </c>
      <c r="N4420" s="6">
        <f>MOD(ROW()-2,39)+2</f>
        <v/>
      </c>
      <c r="O4420" s="42">
        <f>IF(AND($B4420&lt;&gt;"",$C4420&lt;&gt;"",$B4420&lt;=$C4420),INDEX(Szabalyok!$C:$C,$N4420),"")</f>
        <v/>
      </c>
      <c r="P4420">
        <f>IF(D4420="",P4419,P4419+1)</f>
        <v/>
      </c>
    </row>
    <row r="4421">
      <c r="A4421">
        <f>IF(P4421=P4420,0,P4421)</f>
        <v/>
      </c>
      <c r="B4421" s="41">
        <f>IF($M4421&gt;300,"",IF(OR(INDEX(Bemenet!$E$2:$E$301,$M4421)="",INDEX(Bemenet!$F$2:$F$301,$M4421)=""),"",MAX(INDEX(Bemenet!$E$2:$E$301,$M4421),INDEX(Szabalyok!$A:$A,$N4421))))</f>
        <v/>
      </c>
      <c r="C4421" s="41">
        <f>IF($B4421="","",MIN(INDEX(Bemenet!$F$2:$F$301,$M4421),INDEX(Szabalyok!$B:$B,$N4421)))</f>
        <v/>
      </c>
      <c r="D4421" s="5">
        <f>IF(AND($B4421&lt;&gt;"",$C4421&lt;&gt;"",$B4421&lt;=$C4421),INDEX(Bemenet!$G$2:$G$301,$M4421),"")</f>
        <v/>
      </c>
      <c r="E4421" s="6">
        <f>IF(AND($B4421&lt;&gt;"",$C4421&lt;&gt;"",$B4421&lt;=$C4421),INDEX(Bemenet!$D$2:$D$301,$M4421),"")</f>
        <v/>
      </c>
      <c r="F4421" s="5">
        <f>IF(AND($B4421&lt;&gt;"",$C4421&lt;&gt;"",$B4421&lt;=$C4421),$C4421-$B4421+1,"")</f>
        <v/>
      </c>
      <c r="G4421" s="5">
        <f>IF($F4421="","",$F4421*$D4421)</f>
        <v/>
      </c>
      <c r="H4421" s="42">
        <f>IF($G4421="","",$O4421)</f>
        <v/>
      </c>
      <c r="I4421" s="5">
        <f>IF($G4421="","",$G4421*IF($H4421="",$O4421,$H4421)/100)</f>
        <v/>
      </c>
      <c r="J4421" s="5">
        <f>IF(OR($L4421="",NOT(COUNTIFS($L$2:$L4421,$L4421)=1)),"",SUMIFS($G:$G,$L:$L,$L4421))</f>
        <v/>
      </c>
      <c r="K4421" s="5">
        <f>IF(OR($L4421="",NOT(COUNTIFS($L$2:$L4421,$L4421)=1)),"",SUMIFS($I:$I,$L:$L,$L4421))</f>
        <v/>
      </c>
      <c r="L4421" s="6">
        <f>IF($B4421="","",YEAR($B4421))</f>
        <v/>
      </c>
      <c r="M4421" s="6">
        <f>INT((ROW()-2)/39)+1</f>
        <v/>
      </c>
      <c r="N4421" s="6">
        <f>MOD(ROW()-2,39)+2</f>
        <v/>
      </c>
      <c r="O4421" s="42">
        <f>IF(AND($B4421&lt;&gt;"",$C4421&lt;&gt;"",$B4421&lt;=$C4421),INDEX(Szabalyok!$C:$C,$N4421),"")</f>
        <v/>
      </c>
      <c r="P4421">
        <f>IF(D4421="",P4420,P4420+1)</f>
        <v/>
      </c>
    </row>
    <row r="4422">
      <c r="A4422">
        <f>IF(P4422=P4421,0,P4422)</f>
        <v/>
      </c>
      <c r="B4422" s="41">
        <f>IF($M4422&gt;300,"",IF(OR(INDEX(Bemenet!$E$2:$E$301,$M4422)="",INDEX(Bemenet!$F$2:$F$301,$M4422)=""),"",MAX(INDEX(Bemenet!$E$2:$E$301,$M4422),INDEX(Szabalyok!$A:$A,$N4422))))</f>
        <v/>
      </c>
      <c r="C4422" s="41">
        <f>IF($B4422="","",MIN(INDEX(Bemenet!$F$2:$F$301,$M4422),INDEX(Szabalyok!$B:$B,$N4422)))</f>
        <v/>
      </c>
      <c r="D4422" s="5">
        <f>IF(AND($B4422&lt;&gt;"",$C4422&lt;&gt;"",$B4422&lt;=$C4422),INDEX(Bemenet!$G$2:$G$301,$M4422),"")</f>
        <v/>
      </c>
      <c r="E4422" s="6">
        <f>IF(AND($B4422&lt;&gt;"",$C4422&lt;&gt;"",$B4422&lt;=$C4422),INDEX(Bemenet!$D$2:$D$301,$M4422),"")</f>
        <v/>
      </c>
      <c r="F4422" s="5">
        <f>IF(AND($B4422&lt;&gt;"",$C4422&lt;&gt;"",$B4422&lt;=$C4422),$C4422-$B4422+1,"")</f>
        <v/>
      </c>
      <c r="G4422" s="5">
        <f>IF($F4422="","",$F4422*$D4422)</f>
        <v/>
      </c>
      <c r="H4422" s="42">
        <f>IF($G4422="","",$O4422)</f>
        <v/>
      </c>
      <c r="I4422" s="5">
        <f>IF($G4422="","",$G4422*IF($H4422="",$O4422,$H4422)/100)</f>
        <v/>
      </c>
      <c r="J4422" s="5">
        <f>IF(OR($L4422="",NOT(COUNTIFS($L$2:$L4422,$L4422)=1)),"",SUMIFS($G:$G,$L:$L,$L4422))</f>
        <v/>
      </c>
      <c r="K4422" s="5">
        <f>IF(OR($L4422="",NOT(COUNTIFS($L$2:$L4422,$L4422)=1)),"",SUMIFS($I:$I,$L:$L,$L4422))</f>
        <v/>
      </c>
      <c r="L4422" s="6">
        <f>IF($B4422="","",YEAR($B4422))</f>
        <v/>
      </c>
      <c r="M4422" s="6">
        <f>INT((ROW()-2)/39)+1</f>
        <v/>
      </c>
      <c r="N4422" s="6">
        <f>MOD(ROW()-2,39)+2</f>
        <v/>
      </c>
      <c r="O4422" s="42">
        <f>IF(AND($B4422&lt;&gt;"",$C4422&lt;&gt;"",$B4422&lt;=$C4422),INDEX(Szabalyok!$C:$C,$N4422),"")</f>
        <v/>
      </c>
      <c r="P4422">
        <f>IF(D4422="",P4421,P4421+1)</f>
        <v/>
      </c>
    </row>
    <row r="4423">
      <c r="A4423">
        <f>IF(P4423=P4422,0,P4423)</f>
        <v/>
      </c>
      <c r="B4423" s="41">
        <f>IF($M4423&gt;300,"",IF(OR(INDEX(Bemenet!$E$2:$E$301,$M4423)="",INDEX(Bemenet!$F$2:$F$301,$M4423)=""),"",MAX(INDEX(Bemenet!$E$2:$E$301,$M4423),INDEX(Szabalyok!$A:$A,$N4423))))</f>
        <v/>
      </c>
      <c r="C4423" s="41">
        <f>IF($B4423="","",MIN(INDEX(Bemenet!$F$2:$F$301,$M4423),INDEX(Szabalyok!$B:$B,$N4423)))</f>
        <v/>
      </c>
      <c r="D4423" s="5">
        <f>IF(AND($B4423&lt;&gt;"",$C4423&lt;&gt;"",$B4423&lt;=$C4423),INDEX(Bemenet!$G$2:$G$301,$M4423),"")</f>
        <v/>
      </c>
      <c r="E4423" s="6">
        <f>IF(AND($B4423&lt;&gt;"",$C4423&lt;&gt;"",$B4423&lt;=$C4423),INDEX(Bemenet!$D$2:$D$301,$M4423),"")</f>
        <v/>
      </c>
      <c r="F4423" s="5">
        <f>IF(AND($B4423&lt;&gt;"",$C4423&lt;&gt;"",$B4423&lt;=$C4423),$C4423-$B4423+1,"")</f>
        <v/>
      </c>
      <c r="G4423" s="5">
        <f>IF($F4423="","",$F4423*$D4423)</f>
        <v/>
      </c>
      <c r="H4423" s="42">
        <f>IF($G4423="","",$O4423)</f>
        <v/>
      </c>
      <c r="I4423" s="5">
        <f>IF($G4423="","",$G4423*IF($H4423="",$O4423,$H4423)/100)</f>
        <v/>
      </c>
      <c r="J4423" s="5">
        <f>IF(OR($L4423="",NOT(COUNTIFS($L$2:$L4423,$L4423)=1)),"",SUMIFS($G:$G,$L:$L,$L4423))</f>
        <v/>
      </c>
      <c r="K4423" s="5">
        <f>IF(OR($L4423="",NOT(COUNTIFS($L$2:$L4423,$L4423)=1)),"",SUMIFS($I:$I,$L:$L,$L4423))</f>
        <v/>
      </c>
      <c r="L4423" s="6">
        <f>IF($B4423="","",YEAR($B4423))</f>
        <v/>
      </c>
      <c r="M4423" s="6">
        <f>INT((ROW()-2)/39)+1</f>
        <v/>
      </c>
      <c r="N4423" s="6">
        <f>MOD(ROW()-2,39)+2</f>
        <v/>
      </c>
      <c r="O4423" s="42">
        <f>IF(AND($B4423&lt;&gt;"",$C4423&lt;&gt;"",$B4423&lt;=$C4423),INDEX(Szabalyok!$C:$C,$N4423),"")</f>
        <v/>
      </c>
      <c r="P4423">
        <f>IF(D4423="",P4422,P4422+1)</f>
        <v/>
      </c>
    </row>
    <row r="4424">
      <c r="A4424">
        <f>IF(P4424=P4423,0,P4424)</f>
        <v/>
      </c>
      <c r="B4424" s="41">
        <f>IF($M4424&gt;300,"",IF(OR(INDEX(Bemenet!$E$2:$E$301,$M4424)="",INDEX(Bemenet!$F$2:$F$301,$M4424)=""),"",MAX(INDEX(Bemenet!$E$2:$E$301,$M4424),INDEX(Szabalyok!$A:$A,$N4424))))</f>
        <v/>
      </c>
      <c r="C4424" s="41">
        <f>IF($B4424="","",MIN(INDEX(Bemenet!$F$2:$F$301,$M4424),INDEX(Szabalyok!$B:$B,$N4424)))</f>
        <v/>
      </c>
      <c r="D4424" s="5">
        <f>IF(AND($B4424&lt;&gt;"",$C4424&lt;&gt;"",$B4424&lt;=$C4424),INDEX(Bemenet!$G$2:$G$301,$M4424),"")</f>
        <v/>
      </c>
      <c r="E4424" s="6">
        <f>IF(AND($B4424&lt;&gt;"",$C4424&lt;&gt;"",$B4424&lt;=$C4424),INDEX(Bemenet!$D$2:$D$301,$M4424),"")</f>
        <v/>
      </c>
      <c r="F4424" s="5">
        <f>IF(AND($B4424&lt;&gt;"",$C4424&lt;&gt;"",$B4424&lt;=$C4424),$C4424-$B4424+1,"")</f>
        <v/>
      </c>
      <c r="G4424" s="5">
        <f>IF($F4424="","",$F4424*$D4424)</f>
        <v/>
      </c>
      <c r="H4424" s="42">
        <f>IF($G4424="","",$O4424)</f>
        <v/>
      </c>
      <c r="I4424" s="5">
        <f>IF($G4424="","",$G4424*IF($H4424="",$O4424,$H4424)/100)</f>
        <v/>
      </c>
      <c r="J4424" s="5">
        <f>IF(OR($L4424="",NOT(COUNTIFS($L$2:$L4424,$L4424)=1)),"",SUMIFS($G:$G,$L:$L,$L4424))</f>
        <v/>
      </c>
      <c r="K4424" s="5">
        <f>IF(OR($L4424="",NOT(COUNTIFS($L$2:$L4424,$L4424)=1)),"",SUMIFS($I:$I,$L:$L,$L4424))</f>
        <v/>
      </c>
      <c r="L4424" s="6">
        <f>IF($B4424="","",YEAR($B4424))</f>
        <v/>
      </c>
      <c r="M4424" s="6">
        <f>INT((ROW()-2)/39)+1</f>
        <v/>
      </c>
      <c r="N4424" s="6">
        <f>MOD(ROW()-2,39)+2</f>
        <v/>
      </c>
      <c r="O4424" s="42">
        <f>IF(AND($B4424&lt;&gt;"",$C4424&lt;&gt;"",$B4424&lt;=$C4424),INDEX(Szabalyok!$C:$C,$N4424),"")</f>
        <v/>
      </c>
      <c r="P4424">
        <f>IF(D4424="",P4423,P4423+1)</f>
        <v/>
      </c>
    </row>
    <row r="4425">
      <c r="A4425">
        <f>IF(P4425=P4424,0,P4425)</f>
        <v/>
      </c>
      <c r="B4425" s="41">
        <f>IF($M4425&gt;300,"",IF(OR(INDEX(Bemenet!$E$2:$E$301,$M4425)="",INDEX(Bemenet!$F$2:$F$301,$M4425)=""),"",MAX(INDEX(Bemenet!$E$2:$E$301,$M4425),INDEX(Szabalyok!$A:$A,$N4425))))</f>
        <v/>
      </c>
      <c r="C4425" s="41">
        <f>IF($B4425="","",MIN(INDEX(Bemenet!$F$2:$F$301,$M4425),INDEX(Szabalyok!$B:$B,$N4425)))</f>
        <v/>
      </c>
      <c r="D4425" s="5">
        <f>IF(AND($B4425&lt;&gt;"",$C4425&lt;&gt;"",$B4425&lt;=$C4425),INDEX(Bemenet!$G$2:$G$301,$M4425),"")</f>
        <v/>
      </c>
      <c r="E4425" s="6">
        <f>IF(AND($B4425&lt;&gt;"",$C4425&lt;&gt;"",$B4425&lt;=$C4425),INDEX(Bemenet!$D$2:$D$301,$M4425),"")</f>
        <v/>
      </c>
      <c r="F4425" s="5">
        <f>IF(AND($B4425&lt;&gt;"",$C4425&lt;&gt;"",$B4425&lt;=$C4425),$C4425-$B4425+1,"")</f>
        <v/>
      </c>
      <c r="G4425" s="5">
        <f>IF($F4425="","",$F4425*$D4425)</f>
        <v/>
      </c>
      <c r="H4425" s="42">
        <f>IF($G4425="","",$O4425)</f>
        <v/>
      </c>
      <c r="I4425" s="5">
        <f>IF($G4425="","",$G4425*IF($H4425="",$O4425,$H4425)/100)</f>
        <v/>
      </c>
      <c r="J4425" s="5">
        <f>IF(OR($L4425="",NOT(COUNTIFS($L$2:$L4425,$L4425)=1)),"",SUMIFS($G:$G,$L:$L,$L4425))</f>
        <v/>
      </c>
      <c r="K4425" s="5">
        <f>IF(OR($L4425="",NOT(COUNTIFS($L$2:$L4425,$L4425)=1)),"",SUMIFS($I:$I,$L:$L,$L4425))</f>
        <v/>
      </c>
      <c r="L4425" s="6">
        <f>IF($B4425="","",YEAR($B4425))</f>
        <v/>
      </c>
      <c r="M4425" s="6">
        <f>INT((ROW()-2)/39)+1</f>
        <v/>
      </c>
      <c r="N4425" s="6">
        <f>MOD(ROW()-2,39)+2</f>
        <v/>
      </c>
      <c r="O4425" s="42">
        <f>IF(AND($B4425&lt;&gt;"",$C4425&lt;&gt;"",$B4425&lt;=$C4425),INDEX(Szabalyok!$C:$C,$N4425),"")</f>
        <v/>
      </c>
      <c r="P4425">
        <f>IF(D4425="",P4424,P4424+1)</f>
        <v/>
      </c>
    </row>
    <row r="4426">
      <c r="A4426">
        <f>IF(P4426=P4425,0,P4426)</f>
        <v/>
      </c>
      <c r="B4426" s="41">
        <f>IF($M4426&gt;300,"",IF(OR(INDEX(Bemenet!$E$2:$E$301,$M4426)="",INDEX(Bemenet!$F$2:$F$301,$M4426)=""),"",MAX(INDEX(Bemenet!$E$2:$E$301,$M4426),INDEX(Szabalyok!$A:$A,$N4426))))</f>
        <v/>
      </c>
      <c r="C4426" s="41">
        <f>IF($B4426="","",MIN(INDEX(Bemenet!$F$2:$F$301,$M4426),INDEX(Szabalyok!$B:$B,$N4426)))</f>
        <v/>
      </c>
      <c r="D4426" s="5">
        <f>IF(AND($B4426&lt;&gt;"",$C4426&lt;&gt;"",$B4426&lt;=$C4426),INDEX(Bemenet!$G$2:$G$301,$M4426),"")</f>
        <v/>
      </c>
      <c r="E4426" s="6">
        <f>IF(AND($B4426&lt;&gt;"",$C4426&lt;&gt;"",$B4426&lt;=$C4426),INDEX(Bemenet!$D$2:$D$301,$M4426),"")</f>
        <v/>
      </c>
      <c r="F4426" s="5">
        <f>IF(AND($B4426&lt;&gt;"",$C4426&lt;&gt;"",$B4426&lt;=$C4426),$C4426-$B4426+1,"")</f>
        <v/>
      </c>
      <c r="G4426" s="5">
        <f>IF($F4426="","",$F4426*$D4426)</f>
        <v/>
      </c>
      <c r="H4426" s="42">
        <f>IF($G4426="","",$O4426)</f>
        <v/>
      </c>
      <c r="I4426" s="5">
        <f>IF($G4426="","",$G4426*IF($H4426="",$O4426,$H4426)/100)</f>
        <v/>
      </c>
      <c r="J4426" s="5">
        <f>IF(OR($L4426="",NOT(COUNTIFS($L$2:$L4426,$L4426)=1)),"",SUMIFS($G:$G,$L:$L,$L4426))</f>
        <v/>
      </c>
      <c r="K4426" s="5">
        <f>IF(OR($L4426="",NOT(COUNTIFS($L$2:$L4426,$L4426)=1)),"",SUMIFS($I:$I,$L:$L,$L4426))</f>
        <v/>
      </c>
      <c r="L4426" s="6">
        <f>IF($B4426="","",YEAR($B4426))</f>
        <v/>
      </c>
      <c r="M4426" s="6">
        <f>INT((ROW()-2)/39)+1</f>
        <v/>
      </c>
      <c r="N4426" s="6">
        <f>MOD(ROW()-2,39)+2</f>
        <v/>
      </c>
      <c r="O4426" s="42">
        <f>IF(AND($B4426&lt;&gt;"",$C4426&lt;&gt;"",$B4426&lt;=$C4426),INDEX(Szabalyok!$C:$C,$N4426),"")</f>
        <v/>
      </c>
      <c r="P4426">
        <f>IF(D4426="",P4425,P4425+1)</f>
        <v/>
      </c>
    </row>
    <row r="4427">
      <c r="A4427">
        <f>IF(P4427=P4426,0,P4427)</f>
        <v/>
      </c>
      <c r="B4427" s="41">
        <f>IF($M4427&gt;300,"",IF(OR(INDEX(Bemenet!$E$2:$E$301,$M4427)="",INDEX(Bemenet!$F$2:$F$301,$M4427)=""),"",MAX(INDEX(Bemenet!$E$2:$E$301,$M4427),INDEX(Szabalyok!$A:$A,$N4427))))</f>
        <v/>
      </c>
      <c r="C4427" s="41">
        <f>IF($B4427="","",MIN(INDEX(Bemenet!$F$2:$F$301,$M4427),INDEX(Szabalyok!$B:$B,$N4427)))</f>
        <v/>
      </c>
      <c r="D4427" s="5">
        <f>IF(AND($B4427&lt;&gt;"",$C4427&lt;&gt;"",$B4427&lt;=$C4427),INDEX(Bemenet!$G$2:$G$301,$M4427),"")</f>
        <v/>
      </c>
      <c r="E4427" s="6">
        <f>IF(AND($B4427&lt;&gt;"",$C4427&lt;&gt;"",$B4427&lt;=$C4427),INDEX(Bemenet!$D$2:$D$301,$M4427),"")</f>
        <v/>
      </c>
      <c r="F4427" s="5">
        <f>IF(AND($B4427&lt;&gt;"",$C4427&lt;&gt;"",$B4427&lt;=$C4427),$C4427-$B4427+1,"")</f>
        <v/>
      </c>
      <c r="G4427" s="5">
        <f>IF($F4427="","",$F4427*$D4427)</f>
        <v/>
      </c>
      <c r="H4427" s="42">
        <f>IF($G4427="","",$O4427)</f>
        <v/>
      </c>
      <c r="I4427" s="5">
        <f>IF($G4427="","",$G4427*IF($H4427="",$O4427,$H4427)/100)</f>
        <v/>
      </c>
      <c r="J4427" s="5">
        <f>IF(OR($L4427="",NOT(COUNTIFS($L$2:$L4427,$L4427)=1)),"",SUMIFS($G:$G,$L:$L,$L4427))</f>
        <v/>
      </c>
      <c r="K4427" s="5">
        <f>IF(OR($L4427="",NOT(COUNTIFS($L$2:$L4427,$L4427)=1)),"",SUMIFS($I:$I,$L:$L,$L4427))</f>
        <v/>
      </c>
      <c r="L4427" s="6">
        <f>IF($B4427="","",YEAR($B4427))</f>
        <v/>
      </c>
      <c r="M4427" s="6">
        <f>INT((ROW()-2)/39)+1</f>
        <v/>
      </c>
      <c r="N4427" s="6">
        <f>MOD(ROW()-2,39)+2</f>
        <v/>
      </c>
      <c r="O4427" s="42">
        <f>IF(AND($B4427&lt;&gt;"",$C4427&lt;&gt;"",$B4427&lt;=$C4427),INDEX(Szabalyok!$C:$C,$N4427),"")</f>
        <v/>
      </c>
      <c r="P4427">
        <f>IF(D4427="",P4426,P4426+1)</f>
        <v/>
      </c>
    </row>
    <row r="4428">
      <c r="A4428">
        <f>IF(P4428=P4427,0,P4428)</f>
        <v/>
      </c>
      <c r="B4428" s="41">
        <f>IF($M4428&gt;300,"",IF(OR(INDEX(Bemenet!$E$2:$E$301,$M4428)="",INDEX(Bemenet!$F$2:$F$301,$M4428)=""),"",MAX(INDEX(Bemenet!$E$2:$E$301,$M4428),INDEX(Szabalyok!$A:$A,$N4428))))</f>
        <v/>
      </c>
      <c r="C4428" s="41">
        <f>IF($B4428="","",MIN(INDEX(Bemenet!$F$2:$F$301,$M4428),INDEX(Szabalyok!$B:$B,$N4428)))</f>
        <v/>
      </c>
      <c r="D4428" s="5">
        <f>IF(AND($B4428&lt;&gt;"",$C4428&lt;&gt;"",$B4428&lt;=$C4428),INDEX(Bemenet!$G$2:$G$301,$M4428),"")</f>
        <v/>
      </c>
      <c r="E4428" s="6">
        <f>IF(AND($B4428&lt;&gt;"",$C4428&lt;&gt;"",$B4428&lt;=$C4428),INDEX(Bemenet!$D$2:$D$301,$M4428),"")</f>
        <v/>
      </c>
      <c r="F4428" s="5">
        <f>IF(AND($B4428&lt;&gt;"",$C4428&lt;&gt;"",$B4428&lt;=$C4428),$C4428-$B4428+1,"")</f>
        <v/>
      </c>
      <c r="G4428" s="5">
        <f>IF($F4428="","",$F4428*$D4428)</f>
        <v/>
      </c>
      <c r="H4428" s="42">
        <f>IF($G4428="","",$O4428)</f>
        <v/>
      </c>
      <c r="I4428" s="5">
        <f>IF($G4428="","",$G4428*IF($H4428="",$O4428,$H4428)/100)</f>
        <v/>
      </c>
      <c r="J4428" s="5">
        <f>IF(OR($L4428="",NOT(COUNTIFS($L$2:$L4428,$L4428)=1)),"",SUMIFS($G:$G,$L:$L,$L4428))</f>
        <v/>
      </c>
      <c r="K4428" s="5">
        <f>IF(OR($L4428="",NOT(COUNTIFS($L$2:$L4428,$L4428)=1)),"",SUMIFS($I:$I,$L:$L,$L4428))</f>
        <v/>
      </c>
      <c r="L4428" s="6">
        <f>IF($B4428="","",YEAR($B4428))</f>
        <v/>
      </c>
      <c r="M4428" s="6">
        <f>INT((ROW()-2)/39)+1</f>
        <v/>
      </c>
      <c r="N4428" s="6">
        <f>MOD(ROW()-2,39)+2</f>
        <v/>
      </c>
      <c r="O4428" s="42">
        <f>IF(AND($B4428&lt;&gt;"",$C4428&lt;&gt;"",$B4428&lt;=$C4428),INDEX(Szabalyok!$C:$C,$N4428),"")</f>
        <v/>
      </c>
      <c r="P4428">
        <f>IF(D4428="",P4427,P4427+1)</f>
        <v/>
      </c>
    </row>
    <row r="4429">
      <c r="A4429">
        <f>IF(P4429=P4428,0,P4429)</f>
        <v/>
      </c>
      <c r="B4429" s="41">
        <f>IF($M4429&gt;300,"",IF(OR(INDEX(Bemenet!$E$2:$E$301,$M4429)="",INDEX(Bemenet!$F$2:$F$301,$M4429)=""),"",MAX(INDEX(Bemenet!$E$2:$E$301,$M4429),INDEX(Szabalyok!$A:$A,$N4429))))</f>
        <v/>
      </c>
      <c r="C4429" s="41">
        <f>IF($B4429="","",MIN(INDEX(Bemenet!$F$2:$F$301,$M4429),INDEX(Szabalyok!$B:$B,$N4429)))</f>
        <v/>
      </c>
      <c r="D4429" s="5">
        <f>IF(AND($B4429&lt;&gt;"",$C4429&lt;&gt;"",$B4429&lt;=$C4429),INDEX(Bemenet!$G$2:$G$301,$M4429),"")</f>
        <v/>
      </c>
      <c r="E4429" s="6">
        <f>IF(AND($B4429&lt;&gt;"",$C4429&lt;&gt;"",$B4429&lt;=$C4429),INDEX(Bemenet!$D$2:$D$301,$M4429),"")</f>
        <v/>
      </c>
      <c r="F4429" s="5">
        <f>IF(AND($B4429&lt;&gt;"",$C4429&lt;&gt;"",$B4429&lt;=$C4429),$C4429-$B4429+1,"")</f>
        <v/>
      </c>
      <c r="G4429" s="5">
        <f>IF($F4429="","",$F4429*$D4429)</f>
        <v/>
      </c>
      <c r="H4429" s="42">
        <f>IF($G4429="","",$O4429)</f>
        <v/>
      </c>
      <c r="I4429" s="5">
        <f>IF($G4429="","",$G4429*IF($H4429="",$O4429,$H4429)/100)</f>
        <v/>
      </c>
      <c r="J4429" s="5">
        <f>IF(OR($L4429="",NOT(COUNTIFS($L$2:$L4429,$L4429)=1)),"",SUMIFS($G:$G,$L:$L,$L4429))</f>
        <v/>
      </c>
      <c r="K4429" s="5">
        <f>IF(OR($L4429="",NOT(COUNTIFS($L$2:$L4429,$L4429)=1)),"",SUMIFS($I:$I,$L:$L,$L4429))</f>
        <v/>
      </c>
      <c r="L4429" s="6">
        <f>IF($B4429="","",YEAR($B4429))</f>
        <v/>
      </c>
      <c r="M4429" s="6">
        <f>INT((ROW()-2)/39)+1</f>
        <v/>
      </c>
      <c r="N4429" s="6">
        <f>MOD(ROW()-2,39)+2</f>
        <v/>
      </c>
      <c r="O4429" s="42">
        <f>IF(AND($B4429&lt;&gt;"",$C4429&lt;&gt;"",$B4429&lt;=$C4429),INDEX(Szabalyok!$C:$C,$N4429),"")</f>
        <v/>
      </c>
      <c r="P4429">
        <f>IF(D4429="",P4428,P4428+1)</f>
        <v/>
      </c>
    </row>
    <row r="4430">
      <c r="A4430">
        <f>IF(P4430=P4429,0,P4430)</f>
        <v/>
      </c>
      <c r="B4430" s="41">
        <f>IF($M4430&gt;300,"",IF(OR(INDEX(Bemenet!$E$2:$E$301,$M4430)="",INDEX(Bemenet!$F$2:$F$301,$M4430)=""),"",MAX(INDEX(Bemenet!$E$2:$E$301,$M4430),INDEX(Szabalyok!$A:$A,$N4430))))</f>
        <v/>
      </c>
      <c r="C4430" s="41">
        <f>IF($B4430="","",MIN(INDEX(Bemenet!$F$2:$F$301,$M4430),INDEX(Szabalyok!$B:$B,$N4430)))</f>
        <v/>
      </c>
      <c r="D4430" s="5">
        <f>IF(AND($B4430&lt;&gt;"",$C4430&lt;&gt;"",$B4430&lt;=$C4430),INDEX(Bemenet!$G$2:$G$301,$M4430),"")</f>
        <v/>
      </c>
      <c r="E4430" s="6">
        <f>IF(AND($B4430&lt;&gt;"",$C4430&lt;&gt;"",$B4430&lt;=$C4430),INDEX(Bemenet!$D$2:$D$301,$M4430),"")</f>
        <v/>
      </c>
      <c r="F4430" s="5">
        <f>IF(AND($B4430&lt;&gt;"",$C4430&lt;&gt;"",$B4430&lt;=$C4430),$C4430-$B4430+1,"")</f>
        <v/>
      </c>
      <c r="G4430" s="5">
        <f>IF($F4430="","",$F4430*$D4430)</f>
        <v/>
      </c>
      <c r="H4430" s="42">
        <f>IF($G4430="","",$O4430)</f>
        <v/>
      </c>
      <c r="I4430" s="5">
        <f>IF($G4430="","",$G4430*IF($H4430="",$O4430,$H4430)/100)</f>
        <v/>
      </c>
      <c r="J4430" s="5">
        <f>IF(OR($L4430="",NOT(COUNTIFS($L$2:$L4430,$L4430)=1)),"",SUMIFS($G:$G,$L:$L,$L4430))</f>
        <v/>
      </c>
      <c r="K4430" s="5">
        <f>IF(OR($L4430="",NOT(COUNTIFS($L$2:$L4430,$L4430)=1)),"",SUMIFS($I:$I,$L:$L,$L4430))</f>
        <v/>
      </c>
      <c r="L4430" s="6">
        <f>IF($B4430="","",YEAR($B4430))</f>
        <v/>
      </c>
      <c r="M4430" s="6">
        <f>INT((ROW()-2)/39)+1</f>
        <v/>
      </c>
      <c r="N4430" s="6">
        <f>MOD(ROW()-2,39)+2</f>
        <v/>
      </c>
      <c r="O4430" s="42">
        <f>IF(AND($B4430&lt;&gt;"",$C4430&lt;&gt;"",$B4430&lt;=$C4430),INDEX(Szabalyok!$C:$C,$N4430),"")</f>
        <v/>
      </c>
      <c r="P4430">
        <f>IF(D4430="",P4429,P4429+1)</f>
        <v/>
      </c>
    </row>
    <row r="4431">
      <c r="A4431">
        <f>IF(P4431=P4430,0,P4431)</f>
        <v/>
      </c>
      <c r="B4431" s="41">
        <f>IF($M4431&gt;300,"",IF(OR(INDEX(Bemenet!$E$2:$E$301,$M4431)="",INDEX(Bemenet!$F$2:$F$301,$M4431)=""),"",MAX(INDEX(Bemenet!$E$2:$E$301,$M4431),INDEX(Szabalyok!$A:$A,$N4431))))</f>
        <v/>
      </c>
      <c r="C4431" s="41">
        <f>IF($B4431="","",MIN(INDEX(Bemenet!$F$2:$F$301,$M4431),INDEX(Szabalyok!$B:$B,$N4431)))</f>
        <v/>
      </c>
      <c r="D4431" s="5">
        <f>IF(AND($B4431&lt;&gt;"",$C4431&lt;&gt;"",$B4431&lt;=$C4431),INDEX(Bemenet!$G$2:$G$301,$M4431),"")</f>
        <v/>
      </c>
      <c r="E4431" s="6">
        <f>IF(AND($B4431&lt;&gt;"",$C4431&lt;&gt;"",$B4431&lt;=$C4431),INDEX(Bemenet!$D$2:$D$301,$M4431),"")</f>
        <v/>
      </c>
      <c r="F4431" s="5">
        <f>IF(AND($B4431&lt;&gt;"",$C4431&lt;&gt;"",$B4431&lt;=$C4431),$C4431-$B4431+1,"")</f>
        <v/>
      </c>
      <c r="G4431" s="5">
        <f>IF($F4431="","",$F4431*$D4431)</f>
        <v/>
      </c>
      <c r="H4431" s="42">
        <f>IF($G4431="","",$O4431)</f>
        <v/>
      </c>
      <c r="I4431" s="5">
        <f>IF($G4431="","",$G4431*IF($H4431="",$O4431,$H4431)/100)</f>
        <v/>
      </c>
      <c r="J4431" s="5">
        <f>IF(OR($L4431="",NOT(COUNTIFS($L$2:$L4431,$L4431)=1)),"",SUMIFS($G:$G,$L:$L,$L4431))</f>
        <v/>
      </c>
      <c r="K4431" s="5">
        <f>IF(OR($L4431="",NOT(COUNTIFS($L$2:$L4431,$L4431)=1)),"",SUMIFS($I:$I,$L:$L,$L4431))</f>
        <v/>
      </c>
      <c r="L4431" s="6">
        <f>IF($B4431="","",YEAR($B4431))</f>
        <v/>
      </c>
      <c r="M4431" s="6">
        <f>INT((ROW()-2)/39)+1</f>
        <v/>
      </c>
      <c r="N4431" s="6">
        <f>MOD(ROW()-2,39)+2</f>
        <v/>
      </c>
      <c r="O4431" s="42">
        <f>IF(AND($B4431&lt;&gt;"",$C4431&lt;&gt;"",$B4431&lt;=$C4431),INDEX(Szabalyok!$C:$C,$N4431),"")</f>
        <v/>
      </c>
      <c r="P4431">
        <f>IF(D4431="",P4430,P4430+1)</f>
        <v/>
      </c>
    </row>
    <row r="4432">
      <c r="A4432">
        <f>IF(P4432=P4431,0,P4432)</f>
        <v/>
      </c>
      <c r="B4432" s="41">
        <f>IF($M4432&gt;300,"",IF(OR(INDEX(Bemenet!$E$2:$E$301,$M4432)="",INDEX(Bemenet!$F$2:$F$301,$M4432)=""),"",MAX(INDEX(Bemenet!$E$2:$E$301,$M4432),INDEX(Szabalyok!$A:$A,$N4432))))</f>
        <v/>
      </c>
      <c r="C4432" s="41">
        <f>IF($B4432="","",MIN(INDEX(Bemenet!$F$2:$F$301,$M4432),INDEX(Szabalyok!$B:$B,$N4432)))</f>
        <v/>
      </c>
      <c r="D4432" s="5">
        <f>IF(AND($B4432&lt;&gt;"",$C4432&lt;&gt;"",$B4432&lt;=$C4432),INDEX(Bemenet!$G$2:$G$301,$M4432),"")</f>
        <v/>
      </c>
      <c r="E4432" s="6">
        <f>IF(AND($B4432&lt;&gt;"",$C4432&lt;&gt;"",$B4432&lt;=$C4432),INDEX(Bemenet!$D$2:$D$301,$M4432),"")</f>
        <v/>
      </c>
      <c r="F4432" s="5">
        <f>IF(AND($B4432&lt;&gt;"",$C4432&lt;&gt;"",$B4432&lt;=$C4432),$C4432-$B4432+1,"")</f>
        <v/>
      </c>
      <c r="G4432" s="5">
        <f>IF($F4432="","",$F4432*$D4432)</f>
        <v/>
      </c>
      <c r="H4432" s="42">
        <f>IF($G4432="","",$O4432)</f>
        <v/>
      </c>
      <c r="I4432" s="5">
        <f>IF($G4432="","",$G4432*IF($H4432="",$O4432,$H4432)/100)</f>
        <v/>
      </c>
      <c r="J4432" s="5">
        <f>IF(OR($L4432="",NOT(COUNTIFS($L$2:$L4432,$L4432)=1)),"",SUMIFS($G:$G,$L:$L,$L4432))</f>
        <v/>
      </c>
      <c r="K4432" s="5">
        <f>IF(OR($L4432="",NOT(COUNTIFS($L$2:$L4432,$L4432)=1)),"",SUMIFS($I:$I,$L:$L,$L4432))</f>
        <v/>
      </c>
      <c r="L4432" s="6">
        <f>IF($B4432="","",YEAR($B4432))</f>
        <v/>
      </c>
      <c r="M4432" s="6">
        <f>INT((ROW()-2)/39)+1</f>
        <v/>
      </c>
      <c r="N4432" s="6">
        <f>MOD(ROW()-2,39)+2</f>
        <v/>
      </c>
      <c r="O4432" s="42">
        <f>IF(AND($B4432&lt;&gt;"",$C4432&lt;&gt;"",$B4432&lt;=$C4432),INDEX(Szabalyok!$C:$C,$N4432),"")</f>
        <v/>
      </c>
      <c r="P4432">
        <f>IF(D4432="",P4431,P4431+1)</f>
        <v/>
      </c>
    </row>
    <row r="4433">
      <c r="A4433">
        <f>IF(P4433=P4432,0,P4433)</f>
        <v/>
      </c>
      <c r="B4433" s="41">
        <f>IF($M4433&gt;300,"",IF(OR(INDEX(Bemenet!$E$2:$E$301,$M4433)="",INDEX(Bemenet!$F$2:$F$301,$M4433)=""),"",MAX(INDEX(Bemenet!$E$2:$E$301,$M4433),INDEX(Szabalyok!$A:$A,$N4433))))</f>
        <v/>
      </c>
      <c r="C4433" s="41">
        <f>IF($B4433="","",MIN(INDEX(Bemenet!$F$2:$F$301,$M4433),INDEX(Szabalyok!$B:$B,$N4433)))</f>
        <v/>
      </c>
      <c r="D4433" s="5">
        <f>IF(AND($B4433&lt;&gt;"",$C4433&lt;&gt;"",$B4433&lt;=$C4433),INDEX(Bemenet!$G$2:$G$301,$M4433),"")</f>
        <v/>
      </c>
      <c r="E4433" s="6">
        <f>IF(AND($B4433&lt;&gt;"",$C4433&lt;&gt;"",$B4433&lt;=$C4433),INDEX(Bemenet!$D$2:$D$301,$M4433),"")</f>
        <v/>
      </c>
      <c r="F4433" s="5">
        <f>IF(AND($B4433&lt;&gt;"",$C4433&lt;&gt;"",$B4433&lt;=$C4433),$C4433-$B4433+1,"")</f>
        <v/>
      </c>
      <c r="G4433" s="5">
        <f>IF($F4433="","",$F4433*$D4433)</f>
        <v/>
      </c>
      <c r="H4433" s="42">
        <f>IF($G4433="","",$O4433)</f>
        <v/>
      </c>
      <c r="I4433" s="5">
        <f>IF($G4433="","",$G4433*IF($H4433="",$O4433,$H4433)/100)</f>
        <v/>
      </c>
      <c r="J4433" s="5">
        <f>IF(OR($L4433="",NOT(COUNTIFS($L$2:$L4433,$L4433)=1)),"",SUMIFS($G:$G,$L:$L,$L4433))</f>
        <v/>
      </c>
      <c r="K4433" s="5">
        <f>IF(OR($L4433="",NOT(COUNTIFS($L$2:$L4433,$L4433)=1)),"",SUMIFS($I:$I,$L:$L,$L4433))</f>
        <v/>
      </c>
      <c r="L4433" s="6">
        <f>IF($B4433="","",YEAR($B4433))</f>
        <v/>
      </c>
      <c r="M4433" s="6">
        <f>INT((ROW()-2)/39)+1</f>
        <v/>
      </c>
      <c r="N4433" s="6">
        <f>MOD(ROW()-2,39)+2</f>
        <v/>
      </c>
      <c r="O4433" s="42">
        <f>IF(AND($B4433&lt;&gt;"",$C4433&lt;&gt;"",$B4433&lt;=$C4433),INDEX(Szabalyok!$C:$C,$N4433),"")</f>
        <v/>
      </c>
      <c r="P4433">
        <f>IF(D4433="",P4432,P4432+1)</f>
        <v/>
      </c>
    </row>
    <row r="4434">
      <c r="A4434">
        <f>IF(P4434=P4433,0,P4434)</f>
        <v/>
      </c>
      <c r="B4434" s="41">
        <f>IF($M4434&gt;300,"",IF(OR(INDEX(Bemenet!$E$2:$E$301,$M4434)="",INDEX(Bemenet!$F$2:$F$301,$M4434)=""),"",MAX(INDEX(Bemenet!$E$2:$E$301,$M4434),INDEX(Szabalyok!$A:$A,$N4434))))</f>
        <v/>
      </c>
      <c r="C4434" s="41">
        <f>IF($B4434="","",MIN(INDEX(Bemenet!$F$2:$F$301,$M4434),INDEX(Szabalyok!$B:$B,$N4434)))</f>
        <v/>
      </c>
      <c r="D4434" s="5">
        <f>IF(AND($B4434&lt;&gt;"",$C4434&lt;&gt;"",$B4434&lt;=$C4434),INDEX(Bemenet!$G$2:$G$301,$M4434),"")</f>
        <v/>
      </c>
      <c r="E4434" s="6">
        <f>IF(AND($B4434&lt;&gt;"",$C4434&lt;&gt;"",$B4434&lt;=$C4434),INDEX(Bemenet!$D$2:$D$301,$M4434),"")</f>
        <v/>
      </c>
      <c r="F4434" s="5">
        <f>IF(AND($B4434&lt;&gt;"",$C4434&lt;&gt;"",$B4434&lt;=$C4434),$C4434-$B4434+1,"")</f>
        <v/>
      </c>
      <c r="G4434" s="5">
        <f>IF($F4434="","",$F4434*$D4434)</f>
        <v/>
      </c>
      <c r="H4434" s="42">
        <f>IF($G4434="","",$O4434)</f>
        <v/>
      </c>
      <c r="I4434" s="5">
        <f>IF($G4434="","",$G4434*IF($H4434="",$O4434,$H4434)/100)</f>
        <v/>
      </c>
      <c r="J4434" s="5">
        <f>IF(OR($L4434="",NOT(COUNTIFS($L$2:$L4434,$L4434)=1)),"",SUMIFS($G:$G,$L:$L,$L4434))</f>
        <v/>
      </c>
      <c r="K4434" s="5">
        <f>IF(OR($L4434="",NOT(COUNTIFS($L$2:$L4434,$L4434)=1)),"",SUMIFS($I:$I,$L:$L,$L4434))</f>
        <v/>
      </c>
      <c r="L4434" s="6">
        <f>IF($B4434="","",YEAR($B4434))</f>
        <v/>
      </c>
      <c r="M4434" s="6">
        <f>INT((ROW()-2)/39)+1</f>
        <v/>
      </c>
      <c r="N4434" s="6">
        <f>MOD(ROW()-2,39)+2</f>
        <v/>
      </c>
      <c r="O4434" s="42">
        <f>IF(AND($B4434&lt;&gt;"",$C4434&lt;&gt;"",$B4434&lt;=$C4434),INDEX(Szabalyok!$C:$C,$N4434),"")</f>
        <v/>
      </c>
      <c r="P4434">
        <f>IF(D4434="",P4433,P4433+1)</f>
        <v/>
      </c>
    </row>
    <row r="4435">
      <c r="A4435">
        <f>IF(P4435=P4434,0,P4435)</f>
        <v/>
      </c>
      <c r="B4435" s="41">
        <f>IF($M4435&gt;300,"",IF(OR(INDEX(Bemenet!$E$2:$E$301,$M4435)="",INDEX(Bemenet!$F$2:$F$301,$M4435)=""),"",MAX(INDEX(Bemenet!$E$2:$E$301,$M4435),INDEX(Szabalyok!$A:$A,$N4435))))</f>
        <v/>
      </c>
      <c r="C4435" s="41">
        <f>IF($B4435="","",MIN(INDEX(Bemenet!$F$2:$F$301,$M4435),INDEX(Szabalyok!$B:$B,$N4435)))</f>
        <v/>
      </c>
      <c r="D4435" s="5">
        <f>IF(AND($B4435&lt;&gt;"",$C4435&lt;&gt;"",$B4435&lt;=$C4435),INDEX(Bemenet!$G$2:$G$301,$M4435),"")</f>
        <v/>
      </c>
      <c r="E4435" s="6">
        <f>IF(AND($B4435&lt;&gt;"",$C4435&lt;&gt;"",$B4435&lt;=$C4435),INDEX(Bemenet!$D$2:$D$301,$M4435),"")</f>
        <v/>
      </c>
      <c r="F4435" s="5">
        <f>IF(AND($B4435&lt;&gt;"",$C4435&lt;&gt;"",$B4435&lt;=$C4435),$C4435-$B4435+1,"")</f>
        <v/>
      </c>
      <c r="G4435" s="5">
        <f>IF($F4435="","",$F4435*$D4435)</f>
        <v/>
      </c>
      <c r="H4435" s="42">
        <f>IF($G4435="","",$O4435)</f>
        <v/>
      </c>
      <c r="I4435" s="5">
        <f>IF($G4435="","",$G4435*IF($H4435="",$O4435,$H4435)/100)</f>
        <v/>
      </c>
      <c r="J4435" s="5">
        <f>IF(OR($L4435="",NOT(COUNTIFS($L$2:$L4435,$L4435)=1)),"",SUMIFS($G:$G,$L:$L,$L4435))</f>
        <v/>
      </c>
      <c r="K4435" s="5">
        <f>IF(OR($L4435="",NOT(COUNTIFS($L$2:$L4435,$L4435)=1)),"",SUMIFS($I:$I,$L:$L,$L4435))</f>
        <v/>
      </c>
      <c r="L4435" s="6">
        <f>IF($B4435="","",YEAR($B4435))</f>
        <v/>
      </c>
      <c r="M4435" s="6">
        <f>INT((ROW()-2)/39)+1</f>
        <v/>
      </c>
      <c r="N4435" s="6">
        <f>MOD(ROW()-2,39)+2</f>
        <v/>
      </c>
      <c r="O4435" s="42">
        <f>IF(AND($B4435&lt;&gt;"",$C4435&lt;&gt;"",$B4435&lt;=$C4435),INDEX(Szabalyok!$C:$C,$N4435),"")</f>
        <v/>
      </c>
      <c r="P4435">
        <f>IF(D4435="",P4434,P4434+1)</f>
        <v/>
      </c>
    </row>
    <row r="4436">
      <c r="A4436">
        <f>IF(P4436=P4435,0,P4436)</f>
        <v/>
      </c>
      <c r="B4436" s="41">
        <f>IF($M4436&gt;300,"",IF(OR(INDEX(Bemenet!$E$2:$E$301,$M4436)="",INDEX(Bemenet!$F$2:$F$301,$M4436)=""),"",MAX(INDEX(Bemenet!$E$2:$E$301,$M4436),INDEX(Szabalyok!$A:$A,$N4436))))</f>
        <v/>
      </c>
      <c r="C4436" s="41">
        <f>IF($B4436="","",MIN(INDEX(Bemenet!$F$2:$F$301,$M4436),INDEX(Szabalyok!$B:$B,$N4436)))</f>
        <v/>
      </c>
      <c r="D4436" s="5">
        <f>IF(AND($B4436&lt;&gt;"",$C4436&lt;&gt;"",$B4436&lt;=$C4436),INDEX(Bemenet!$G$2:$G$301,$M4436),"")</f>
        <v/>
      </c>
      <c r="E4436" s="6">
        <f>IF(AND($B4436&lt;&gt;"",$C4436&lt;&gt;"",$B4436&lt;=$C4436),INDEX(Bemenet!$D$2:$D$301,$M4436),"")</f>
        <v/>
      </c>
      <c r="F4436" s="5">
        <f>IF(AND($B4436&lt;&gt;"",$C4436&lt;&gt;"",$B4436&lt;=$C4436),$C4436-$B4436+1,"")</f>
        <v/>
      </c>
      <c r="G4436" s="5">
        <f>IF($F4436="","",$F4436*$D4436)</f>
        <v/>
      </c>
      <c r="H4436" s="42">
        <f>IF($G4436="","",$O4436)</f>
        <v/>
      </c>
      <c r="I4436" s="5">
        <f>IF($G4436="","",$G4436*IF($H4436="",$O4436,$H4436)/100)</f>
        <v/>
      </c>
      <c r="J4436" s="5">
        <f>IF(OR($L4436="",NOT(COUNTIFS($L$2:$L4436,$L4436)=1)),"",SUMIFS($G:$G,$L:$L,$L4436))</f>
        <v/>
      </c>
      <c r="K4436" s="5">
        <f>IF(OR($L4436="",NOT(COUNTIFS($L$2:$L4436,$L4436)=1)),"",SUMIFS($I:$I,$L:$L,$L4436))</f>
        <v/>
      </c>
      <c r="L4436" s="6">
        <f>IF($B4436="","",YEAR($B4436))</f>
        <v/>
      </c>
      <c r="M4436" s="6">
        <f>INT((ROW()-2)/39)+1</f>
        <v/>
      </c>
      <c r="N4436" s="6">
        <f>MOD(ROW()-2,39)+2</f>
        <v/>
      </c>
      <c r="O4436" s="42">
        <f>IF(AND($B4436&lt;&gt;"",$C4436&lt;&gt;"",$B4436&lt;=$C4436),INDEX(Szabalyok!$C:$C,$N4436),"")</f>
        <v/>
      </c>
      <c r="P4436">
        <f>IF(D4436="",P4435,P4435+1)</f>
        <v/>
      </c>
    </row>
    <row r="4437">
      <c r="A4437">
        <f>IF(P4437=P4436,0,P4437)</f>
        <v/>
      </c>
      <c r="B4437" s="41">
        <f>IF($M4437&gt;300,"",IF(OR(INDEX(Bemenet!$E$2:$E$301,$M4437)="",INDEX(Bemenet!$F$2:$F$301,$M4437)=""),"",MAX(INDEX(Bemenet!$E$2:$E$301,$M4437),INDEX(Szabalyok!$A:$A,$N4437))))</f>
        <v/>
      </c>
      <c r="C4437" s="41">
        <f>IF($B4437="","",MIN(INDEX(Bemenet!$F$2:$F$301,$M4437),INDEX(Szabalyok!$B:$B,$N4437)))</f>
        <v/>
      </c>
      <c r="D4437" s="5">
        <f>IF(AND($B4437&lt;&gt;"",$C4437&lt;&gt;"",$B4437&lt;=$C4437),INDEX(Bemenet!$G$2:$G$301,$M4437),"")</f>
        <v/>
      </c>
      <c r="E4437" s="6">
        <f>IF(AND($B4437&lt;&gt;"",$C4437&lt;&gt;"",$B4437&lt;=$C4437),INDEX(Bemenet!$D$2:$D$301,$M4437),"")</f>
        <v/>
      </c>
      <c r="F4437" s="5">
        <f>IF(AND($B4437&lt;&gt;"",$C4437&lt;&gt;"",$B4437&lt;=$C4437),$C4437-$B4437+1,"")</f>
        <v/>
      </c>
      <c r="G4437" s="5">
        <f>IF($F4437="","",$F4437*$D4437)</f>
        <v/>
      </c>
      <c r="H4437" s="42">
        <f>IF($G4437="","",$O4437)</f>
        <v/>
      </c>
      <c r="I4437" s="5">
        <f>IF($G4437="","",$G4437*IF($H4437="",$O4437,$H4437)/100)</f>
        <v/>
      </c>
      <c r="J4437" s="5">
        <f>IF(OR($L4437="",NOT(COUNTIFS($L$2:$L4437,$L4437)=1)),"",SUMIFS($G:$G,$L:$L,$L4437))</f>
        <v/>
      </c>
      <c r="K4437" s="5">
        <f>IF(OR($L4437="",NOT(COUNTIFS($L$2:$L4437,$L4437)=1)),"",SUMIFS($I:$I,$L:$L,$L4437))</f>
        <v/>
      </c>
      <c r="L4437" s="6">
        <f>IF($B4437="","",YEAR($B4437))</f>
        <v/>
      </c>
      <c r="M4437" s="6">
        <f>INT((ROW()-2)/39)+1</f>
        <v/>
      </c>
      <c r="N4437" s="6">
        <f>MOD(ROW()-2,39)+2</f>
        <v/>
      </c>
      <c r="O4437" s="42">
        <f>IF(AND($B4437&lt;&gt;"",$C4437&lt;&gt;"",$B4437&lt;=$C4437),INDEX(Szabalyok!$C:$C,$N4437),"")</f>
        <v/>
      </c>
      <c r="P4437">
        <f>IF(D4437="",P4436,P4436+1)</f>
        <v/>
      </c>
    </row>
    <row r="4438">
      <c r="A4438">
        <f>IF(P4438=P4437,0,P4438)</f>
        <v/>
      </c>
      <c r="B4438" s="41">
        <f>IF($M4438&gt;300,"",IF(OR(INDEX(Bemenet!$E$2:$E$301,$M4438)="",INDEX(Bemenet!$F$2:$F$301,$M4438)=""),"",MAX(INDEX(Bemenet!$E$2:$E$301,$M4438),INDEX(Szabalyok!$A:$A,$N4438))))</f>
        <v/>
      </c>
      <c r="C4438" s="41">
        <f>IF($B4438="","",MIN(INDEX(Bemenet!$F$2:$F$301,$M4438),INDEX(Szabalyok!$B:$B,$N4438)))</f>
        <v/>
      </c>
      <c r="D4438" s="5">
        <f>IF(AND($B4438&lt;&gt;"",$C4438&lt;&gt;"",$B4438&lt;=$C4438),INDEX(Bemenet!$G$2:$G$301,$M4438),"")</f>
        <v/>
      </c>
      <c r="E4438" s="6">
        <f>IF(AND($B4438&lt;&gt;"",$C4438&lt;&gt;"",$B4438&lt;=$C4438),INDEX(Bemenet!$D$2:$D$301,$M4438),"")</f>
        <v/>
      </c>
      <c r="F4438" s="5">
        <f>IF(AND($B4438&lt;&gt;"",$C4438&lt;&gt;"",$B4438&lt;=$C4438),$C4438-$B4438+1,"")</f>
        <v/>
      </c>
      <c r="G4438" s="5">
        <f>IF($F4438="","",$F4438*$D4438)</f>
        <v/>
      </c>
      <c r="H4438" s="42">
        <f>IF($G4438="","",$O4438)</f>
        <v/>
      </c>
      <c r="I4438" s="5">
        <f>IF($G4438="","",$G4438*IF($H4438="",$O4438,$H4438)/100)</f>
        <v/>
      </c>
      <c r="J4438" s="5">
        <f>IF(OR($L4438="",NOT(COUNTIFS($L$2:$L4438,$L4438)=1)),"",SUMIFS($G:$G,$L:$L,$L4438))</f>
        <v/>
      </c>
      <c r="K4438" s="5">
        <f>IF(OR($L4438="",NOT(COUNTIFS($L$2:$L4438,$L4438)=1)),"",SUMIFS($I:$I,$L:$L,$L4438))</f>
        <v/>
      </c>
      <c r="L4438" s="6">
        <f>IF($B4438="","",YEAR($B4438))</f>
        <v/>
      </c>
      <c r="M4438" s="6">
        <f>INT((ROW()-2)/39)+1</f>
        <v/>
      </c>
      <c r="N4438" s="6">
        <f>MOD(ROW()-2,39)+2</f>
        <v/>
      </c>
      <c r="O4438" s="42">
        <f>IF(AND($B4438&lt;&gt;"",$C4438&lt;&gt;"",$B4438&lt;=$C4438),INDEX(Szabalyok!$C:$C,$N4438),"")</f>
        <v/>
      </c>
      <c r="P4438">
        <f>IF(D4438="",P4437,P4437+1)</f>
        <v/>
      </c>
    </row>
    <row r="4439">
      <c r="A4439">
        <f>IF(P4439=P4438,0,P4439)</f>
        <v/>
      </c>
      <c r="B4439" s="41">
        <f>IF($M4439&gt;300,"",IF(OR(INDEX(Bemenet!$E$2:$E$301,$M4439)="",INDEX(Bemenet!$F$2:$F$301,$M4439)=""),"",MAX(INDEX(Bemenet!$E$2:$E$301,$M4439),INDEX(Szabalyok!$A:$A,$N4439))))</f>
        <v/>
      </c>
      <c r="C4439" s="41">
        <f>IF($B4439="","",MIN(INDEX(Bemenet!$F$2:$F$301,$M4439),INDEX(Szabalyok!$B:$B,$N4439)))</f>
        <v/>
      </c>
      <c r="D4439" s="5">
        <f>IF(AND($B4439&lt;&gt;"",$C4439&lt;&gt;"",$B4439&lt;=$C4439),INDEX(Bemenet!$G$2:$G$301,$M4439),"")</f>
        <v/>
      </c>
      <c r="E4439" s="6">
        <f>IF(AND($B4439&lt;&gt;"",$C4439&lt;&gt;"",$B4439&lt;=$C4439),INDEX(Bemenet!$D$2:$D$301,$M4439),"")</f>
        <v/>
      </c>
      <c r="F4439" s="5">
        <f>IF(AND($B4439&lt;&gt;"",$C4439&lt;&gt;"",$B4439&lt;=$C4439),$C4439-$B4439+1,"")</f>
        <v/>
      </c>
      <c r="G4439" s="5">
        <f>IF($F4439="","",$F4439*$D4439)</f>
        <v/>
      </c>
      <c r="H4439" s="42">
        <f>IF($G4439="","",$O4439)</f>
        <v/>
      </c>
      <c r="I4439" s="5">
        <f>IF($G4439="","",$G4439*IF($H4439="",$O4439,$H4439)/100)</f>
        <v/>
      </c>
      <c r="J4439" s="5">
        <f>IF(OR($L4439="",NOT(COUNTIFS($L$2:$L4439,$L4439)=1)),"",SUMIFS($G:$G,$L:$L,$L4439))</f>
        <v/>
      </c>
      <c r="K4439" s="5">
        <f>IF(OR($L4439="",NOT(COUNTIFS($L$2:$L4439,$L4439)=1)),"",SUMIFS($I:$I,$L:$L,$L4439))</f>
        <v/>
      </c>
      <c r="L4439" s="6">
        <f>IF($B4439="","",YEAR($B4439))</f>
        <v/>
      </c>
      <c r="M4439" s="6">
        <f>INT((ROW()-2)/39)+1</f>
        <v/>
      </c>
      <c r="N4439" s="6">
        <f>MOD(ROW()-2,39)+2</f>
        <v/>
      </c>
      <c r="O4439" s="42">
        <f>IF(AND($B4439&lt;&gt;"",$C4439&lt;&gt;"",$B4439&lt;=$C4439),INDEX(Szabalyok!$C:$C,$N4439),"")</f>
        <v/>
      </c>
      <c r="P4439">
        <f>IF(D4439="",P4438,P4438+1)</f>
        <v/>
      </c>
    </row>
    <row r="4440">
      <c r="A4440">
        <f>IF(P4440=P4439,0,P4440)</f>
        <v/>
      </c>
      <c r="B4440" s="41">
        <f>IF($M4440&gt;300,"",IF(OR(INDEX(Bemenet!$E$2:$E$301,$M4440)="",INDEX(Bemenet!$F$2:$F$301,$M4440)=""),"",MAX(INDEX(Bemenet!$E$2:$E$301,$M4440),INDEX(Szabalyok!$A:$A,$N4440))))</f>
        <v/>
      </c>
      <c r="C4440" s="41">
        <f>IF($B4440="","",MIN(INDEX(Bemenet!$F$2:$F$301,$M4440),INDEX(Szabalyok!$B:$B,$N4440)))</f>
        <v/>
      </c>
      <c r="D4440" s="5">
        <f>IF(AND($B4440&lt;&gt;"",$C4440&lt;&gt;"",$B4440&lt;=$C4440),INDEX(Bemenet!$G$2:$G$301,$M4440),"")</f>
        <v/>
      </c>
      <c r="E4440" s="6">
        <f>IF(AND($B4440&lt;&gt;"",$C4440&lt;&gt;"",$B4440&lt;=$C4440),INDEX(Bemenet!$D$2:$D$301,$M4440),"")</f>
        <v/>
      </c>
      <c r="F4440" s="5">
        <f>IF(AND($B4440&lt;&gt;"",$C4440&lt;&gt;"",$B4440&lt;=$C4440),$C4440-$B4440+1,"")</f>
        <v/>
      </c>
      <c r="G4440" s="5">
        <f>IF($F4440="","",$F4440*$D4440)</f>
        <v/>
      </c>
      <c r="H4440" s="42">
        <f>IF($G4440="","",$O4440)</f>
        <v/>
      </c>
      <c r="I4440" s="5">
        <f>IF($G4440="","",$G4440*IF($H4440="",$O4440,$H4440)/100)</f>
        <v/>
      </c>
      <c r="J4440" s="5">
        <f>IF(OR($L4440="",NOT(COUNTIFS($L$2:$L4440,$L4440)=1)),"",SUMIFS($G:$G,$L:$L,$L4440))</f>
        <v/>
      </c>
      <c r="K4440" s="5">
        <f>IF(OR($L4440="",NOT(COUNTIFS($L$2:$L4440,$L4440)=1)),"",SUMIFS($I:$I,$L:$L,$L4440))</f>
        <v/>
      </c>
      <c r="L4440" s="6">
        <f>IF($B4440="","",YEAR($B4440))</f>
        <v/>
      </c>
      <c r="M4440" s="6">
        <f>INT((ROW()-2)/39)+1</f>
        <v/>
      </c>
      <c r="N4440" s="6">
        <f>MOD(ROW()-2,39)+2</f>
        <v/>
      </c>
      <c r="O4440" s="42">
        <f>IF(AND($B4440&lt;&gt;"",$C4440&lt;&gt;"",$B4440&lt;=$C4440),INDEX(Szabalyok!$C:$C,$N4440),"")</f>
        <v/>
      </c>
      <c r="P4440">
        <f>IF(D4440="",P4439,P4439+1)</f>
        <v/>
      </c>
    </row>
    <row r="4441">
      <c r="A4441">
        <f>IF(P4441=P4440,0,P4441)</f>
        <v/>
      </c>
      <c r="B4441" s="41">
        <f>IF($M4441&gt;300,"",IF(OR(INDEX(Bemenet!$E$2:$E$301,$M4441)="",INDEX(Bemenet!$F$2:$F$301,$M4441)=""),"",MAX(INDEX(Bemenet!$E$2:$E$301,$M4441),INDEX(Szabalyok!$A:$A,$N4441))))</f>
        <v/>
      </c>
      <c r="C4441" s="41">
        <f>IF($B4441="","",MIN(INDEX(Bemenet!$F$2:$F$301,$M4441),INDEX(Szabalyok!$B:$B,$N4441)))</f>
        <v/>
      </c>
      <c r="D4441" s="5">
        <f>IF(AND($B4441&lt;&gt;"",$C4441&lt;&gt;"",$B4441&lt;=$C4441),INDEX(Bemenet!$G$2:$G$301,$M4441),"")</f>
        <v/>
      </c>
      <c r="E4441" s="6">
        <f>IF(AND($B4441&lt;&gt;"",$C4441&lt;&gt;"",$B4441&lt;=$C4441),INDEX(Bemenet!$D$2:$D$301,$M4441),"")</f>
        <v/>
      </c>
      <c r="F4441" s="5">
        <f>IF(AND($B4441&lt;&gt;"",$C4441&lt;&gt;"",$B4441&lt;=$C4441),$C4441-$B4441+1,"")</f>
        <v/>
      </c>
      <c r="G4441" s="5">
        <f>IF($F4441="","",$F4441*$D4441)</f>
        <v/>
      </c>
      <c r="H4441" s="42">
        <f>IF($G4441="","",$O4441)</f>
        <v/>
      </c>
      <c r="I4441" s="5">
        <f>IF($G4441="","",$G4441*IF($H4441="",$O4441,$H4441)/100)</f>
        <v/>
      </c>
      <c r="J4441" s="5">
        <f>IF(OR($L4441="",NOT(COUNTIFS($L$2:$L4441,$L4441)=1)),"",SUMIFS($G:$G,$L:$L,$L4441))</f>
        <v/>
      </c>
      <c r="K4441" s="5">
        <f>IF(OR($L4441="",NOT(COUNTIFS($L$2:$L4441,$L4441)=1)),"",SUMIFS($I:$I,$L:$L,$L4441))</f>
        <v/>
      </c>
      <c r="L4441" s="6">
        <f>IF($B4441="","",YEAR($B4441))</f>
        <v/>
      </c>
      <c r="M4441" s="6">
        <f>INT((ROW()-2)/39)+1</f>
        <v/>
      </c>
      <c r="N4441" s="6">
        <f>MOD(ROW()-2,39)+2</f>
        <v/>
      </c>
      <c r="O4441" s="42">
        <f>IF(AND($B4441&lt;&gt;"",$C4441&lt;&gt;"",$B4441&lt;=$C4441),INDEX(Szabalyok!$C:$C,$N4441),"")</f>
        <v/>
      </c>
      <c r="P4441">
        <f>IF(D4441="",P4440,P4440+1)</f>
        <v/>
      </c>
    </row>
    <row r="4442">
      <c r="A4442">
        <f>IF(P4442=P4441,0,P4442)</f>
        <v/>
      </c>
      <c r="B4442" s="41">
        <f>IF($M4442&gt;300,"",IF(OR(INDEX(Bemenet!$E$2:$E$301,$M4442)="",INDEX(Bemenet!$F$2:$F$301,$M4442)=""),"",MAX(INDEX(Bemenet!$E$2:$E$301,$M4442),INDEX(Szabalyok!$A:$A,$N4442))))</f>
        <v/>
      </c>
      <c r="C4442" s="41">
        <f>IF($B4442="","",MIN(INDEX(Bemenet!$F$2:$F$301,$M4442),INDEX(Szabalyok!$B:$B,$N4442)))</f>
        <v/>
      </c>
      <c r="D4442" s="5">
        <f>IF(AND($B4442&lt;&gt;"",$C4442&lt;&gt;"",$B4442&lt;=$C4442),INDEX(Bemenet!$G$2:$G$301,$M4442),"")</f>
        <v/>
      </c>
      <c r="E4442" s="6">
        <f>IF(AND($B4442&lt;&gt;"",$C4442&lt;&gt;"",$B4442&lt;=$C4442),INDEX(Bemenet!$D$2:$D$301,$M4442),"")</f>
        <v/>
      </c>
      <c r="F4442" s="5">
        <f>IF(AND($B4442&lt;&gt;"",$C4442&lt;&gt;"",$B4442&lt;=$C4442),$C4442-$B4442+1,"")</f>
        <v/>
      </c>
      <c r="G4442" s="5">
        <f>IF($F4442="","",$F4442*$D4442)</f>
        <v/>
      </c>
      <c r="H4442" s="42">
        <f>IF($G4442="","",$O4442)</f>
        <v/>
      </c>
      <c r="I4442" s="5">
        <f>IF($G4442="","",$G4442*IF($H4442="",$O4442,$H4442)/100)</f>
        <v/>
      </c>
      <c r="J4442" s="5">
        <f>IF(OR($L4442="",NOT(COUNTIFS($L$2:$L4442,$L4442)=1)),"",SUMIFS($G:$G,$L:$L,$L4442))</f>
        <v/>
      </c>
      <c r="K4442" s="5">
        <f>IF(OR($L4442="",NOT(COUNTIFS($L$2:$L4442,$L4442)=1)),"",SUMIFS($I:$I,$L:$L,$L4442))</f>
        <v/>
      </c>
      <c r="L4442" s="6">
        <f>IF($B4442="","",YEAR($B4442))</f>
        <v/>
      </c>
      <c r="M4442" s="6">
        <f>INT((ROW()-2)/39)+1</f>
        <v/>
      </c>
      <c r="N4442" s="6">
        <f>MOD(ROW()-2,39)+2</f>
        <v/>
      </c>
      <c r="O4442" s="42">
        <f>IF(AND($B4442&lt;&gt;"",$C4442&lt;&gt;"",$B4442&lt;=$C4442),INDEX(Szabalyok!$C:$C,$N4442),"")</f>
        <v/>
      </c>
      <c r="P4442">
        <f>IF(D4442="",P4441,P4441+1)</f>
        <v/>
      </c>
    </row>
    <row r="4443">
      <c r="A4443">
        <f>IF(P4443=P4442,0,P4443)</f>
        <v/>
      </c>
      <c r="B4443" s="41">
        <f>IF($M4443&gt;300,"",IF(OR(INDEX(Bemenet!$E$2:$E$301,$M4443)="",INDEX(Bemenet!$F$2:$F$301,$M4443)=""),"",MAX(INDEX(Bemenet!$E$2:$E$301,$M4443),INDEX(Szabalyok!$A:$A,$N4443))))</f>
        <v/>
      </c>
      <c r="C4443" s="41">
        <f>IF($B4443="","",MIN(INDEX(Bemenet!$F$2:$F$301,$M4443),INDEX(Szabalyok!$B:$B,$N4443)))</f>
        <v/>
      </c>
      <c r="D4443" s="5">
        <f>IF(AND($B4443&lt;&gt;"",$C4443&lt;&gt;"",$B4443&lt;=$C4443),INDEX(Bemenet!$G$2:$G$301,$M4443),"")</f>
        <v/>
      </c>
      <c r="E4443" s="6">
        <f>IF(AND($B4443&lt;&gt;"",$C4443&lt;&gt;"",$B4443&lt;=$C4443),INDEX(Bemenet!$D$2:$D$301,$M4443),"")</f>
        <v/>
      </c>
      <c r="F4443" s="5">
        <f>IF(AND($B4443&lt;&gt;"",$C4443&lt;&gt;"",$B4443&lt;=$C4443),$C4443-$B4443+1,"")</f>
        <v/>
      </c>
      <c r="G4443" s="5">
        <f>IF($F4443="","",$F4443*$D4443)</f>
        <v/>
      </c>
      <c r="H4443" s="42">
        <f>IF($G4443="","",$O4443)</f>
        <v/>
      </c>
      <c r="I4443" s="5">
        <f>IF($G4443="","",$G4443*IF($H4443="",$O4443,$H4443)/100)</f>
        <v/>
      </c>
      <c r="J4443" s="5">
        <f>IF(OR($L4443="",NOT(COUNTIFS($L$2:$L4443,$L4443)=1)),"",SUMIFS($G:$G,$L:$L,$L4443))</f>
        <v/>
      </c>
      <c r="K4443" s="5">
        <f>IF(OR($L4443="",NOT(COUNTIFS($L$2:$L4443,$L4443)=1)),"",SUMIFS($I:$I,$L:$L,$L4443))</f>
        <v/>
      </c>
      <c r="L4443" s="6">
        <f>IF($B4443="","",YEAR($B4443))</f>
        <v/>
      </c>
      <c r="M4443" s="6">
        <f>INT((ROW()-2)/39)+1</f>
        <v/>
      </c>
      <c r="N4443" s="6">
        <f>MOD(ROW()-2,39)+2</f>
        <v/>
      </c>
      <c r="O4443" s="42">
        <f>IF(AND($B4443&lt;&gt;"",$C4443&lt;&gt;"",$B4443&lt;=$C4443),INDEX(Szabalyok!$C:$C,$N4443),"")</f>
        <v/>
      </c>
      <c r="P4443">
        <f>IF(D4443="",P4442,P4442+1)</f>
        <v/>
      </c>
    </row>
    <row r="4444">
      <c r="A4444">
        <f>IF(P4444=P4443,0,P4444)</f>
        <v/>
      </c>
      <c r="B4444" s="41">
        <f>IF($M4444&gt;300,"",IF(OR(INDEX(Bemenet!$E$2:$E$301,$M4444)="",INDEX(Bemenet!$F$2:$F$301,$M4444)=""),"",MAX(INDEX(Bemenet!$E$2:$E$301,$M4444),INDEX(Szabalyok!$A:$A,$N4444))))</f>
        <v/>
      </c>
      <c r="C4444" s="41">
        <f>IF($B4444="","",MIN(INDEX(Bemenet!$F$2:$F$301,$M4444),INDEX(Szabalyok!$B:$B,$N4444)))</f>
        <v/>
      </c>
      <c r="D4444" s="5">
        <f>IF(AND($B4444&lt;&gt;"",$C4444&lt;&gt;"",$B4444&lt;=$C4444),INDEX(Bemenet!$G$2:$G$301,$M4444),"")</f>
        <v/>
      </c>
      <c r="E4444" s="6">
        <f>IF(AND($B4444&lt;&gt;"",$C4444&lt;&gt;"",$B4444&lt;=$C4444),INDEX(Bemenet!$D$2:$D$301,$M4444),"")</f>
        <v/>
      </c>
      <c r="F4444" s="5">
        <f>IF(AND($B4444&lt;&gt;"",$C4444&lt;&gt;"",$B4444&lt;=$C4444),$C4444-$B4444+1,"")</f>
        <v/>
      </c>
      <c r="G4444" s="5">
        <f>IF($F4444="","",$F4444*$D4444)</f>
        <v/>
      </c>
      <c r="H4444" s="42">
        <f>IF($G4444="","",$O4444)</f>
        <v/>
      </c>
      <c r="I4444" s="5">
        <f>IF($G4444="","",$G4444*IF($H4444="",$O4444,$H4444)/100)</f>
        <v/>
      </c>
      <c r="J4444" s="5">
        <f>IF(OR($L4444="",NOT(COUNTIFS($L$2:$L4444,$L4444)=1)),"",SUMIFS($G:$G,$L:$L,$L4444))</f>
        <v/>
      </c>
      <c r="K4444" s="5">
        <f>IF(OR($L4444="",NOT(COUNTIFS($L$2:$L4444,$L4444)=1)),"",SUMIFS($I:$I,$L:$L,$L4444))</f>
        <v/>
      </c>
      <c r="L4444" s="6">
        <f>IF($B4444="","",YEAR($B4444))</f>
        <v/>
      </c>
      <c r="M4444" s="6">
        <f>INT((ROW()-2)/39)+1</f>
        <v/>
      </c>
      <c r="N4444" s="6">
        <f>MOD(ROW()-2,39)+2</f>
        <v/>
      </c>
      <c r="O4444" s="42">
        <f>IF(AND($B4444&lt;&gt;"",$C4444&lt;&gt;"",$B4444&lt;=$C4444),INDEX(Szabalyok!$C:$C,$N4444),"")</f>
        <v/>
      </c>
      <c r="P4444">
        <f>IF(D4444="",P4443,P4443+1)</f>
        <v/>
      </c>
    </row>
    <row r="4445">
      <c r="A4445">
        <f>IF(P4445=P4444,0,P4445)</f>
        <v/>
      </c>
      <c r="B4445" s="41">
        <f>IF($M4445&gt;300,"",IF(OR(INDEX(Bemenet!$E$2:$E$301,$M4445)="",INDEX(Bemenet!$F$2:$F$301,$M4445)=""),"",MAX(INDEX(Bemenet!$E$2:$E$301,$M4445),INDEX(Szabalyok!$A:$A,$N4445))))</f>
        <v/>
      </c>
      <c r="C4445" s="41">
        <f>IF($B4445="","",MIN(INDEX(Bemenet!$F$2:$F$301,$M4445),INDEX(Szabalyok!$B:$B,$N4445)))</f>
        <v/>
      </c>
      <c r="D4445" s="5">
        <f>IF(AND($B4445&lt;&gt;"",$C4445&lt;&gt;"",$B4445&lt;=$C4445),INDEX(Bemenet!$G$2:$G$301,$M4445),"")</f>
        <v/>
      </c>
      <c r="E4445" s="6">
        <f>IF(AND($B4445&lt;&gt;"",$C4445&lt;&gt;"",$B4445&lt;=$C4445),INDEX(Bemenet!$D$2:$D$301,$M4445),"")</f>
        <v/>
      </c>
      <c r="F4445" s="5">
        <f>IF(AND($B4445&lt;&gt;"",$C4445&lt;&gt;"",$B4445&lt;=$C4445),$C4445-$B4445+1,"")</f>
        <v/>
      </c>
      <c r="G4445" s="5">
        <f>IF($F4445="","",$F4445*$D4445)</f>
        <v/>
      </c>
      <c r="H4445" s="42">
        <f>IF($G4445="","",$O4445)</f>
        <v/>
      </c>
      <c r="I4445" s="5">
        <f>IF($G4445="","",$G4445*IF($H4445="",$O4445,$H4445)/100)</f>
        <v/>
      </c>
      <c r="J4445" s="5">
        <f>IF(OR($L4445="",NOT(COUNTIFS($L$2:$L4445,$L4445)=1)),"",SUMIFS($G:$G,$L:$L,$L4445))</f>
        <v/>
      </c>
      <c r="K4445" s="5">
        <f>IF(OR($L4445="",NOT(COUNTIFS($L$2:$L4445,$L4445)=1)),"",SUMIFS($I:$I,$L:$L,$L4445))</f>
        <v/>
      </c>
      <c r="L4445" s="6">
        <f>IF($B4445="","",YEAR($B4445))</f>
        <v/>
      </c>
      <c r="M4445" s="6">
        <f>INT((ROW()-2)/39)+1</f>
        <v/>
      </c>
      <c r="N4445" s="6">
        <f>MOD(ROW()-2,39)+2</f>
        <v/>
      </c>
      <c r="O4445" s="42">
        <f>IF(AND($B4445&lt;&gt;"",$C4445&lt;&gt;"",$B4445&lt;=$C4445),INDEX(Szabalyok!$C:$C,$N4445),"")</f>
        <v/>
      </c>
      <c r="P4445">
        <f>IF(D4445="",P4444,P4444+1)</f>
        <v/>
      </c>
    </row>
    <row r="4446">
      <c r="A4446">
        <f>IF(P4446=P4445,0,P4446)</f>
        <v/>
      </c>
      <c r="B4446" s="41">
        <f>IF($M4446&gt;300,"",IF(OR(INDEX(Bemenet!$E$2:$E$301,$M4446)="",INDEX(Bemenet!$F$2:$F$301,$M4446)=""),"",MAX(INDEX(Bemenet!$E$2:$E$301,$M4446),INDEX(Szabalyok!$A:$A,$N4446))))</f>
        <v/>
      </c>
      <c r="C4446" s="41">
        <f>IF($B4446="","",MIN(INDEX(Bemenet!$F$2:$F$301,$M4446),INDEX(Szabalyok!$B:$B,$N4446)))</f>
        <v/>
      </c>
      <c r="D4446" s="5">
        <f>IF(AND($B4446&lt;&gt;"",$C4446&lt;&gt;"",$B4446&lt;=$C4446),INDEX(Bemenet!$G$2:$G$301,$M4446),"")</f>
        <v/>
      </c>
      <c r="E4446" s="6">
        <f>IF(AND($B4446&lt;&gt;"",$C4446&lt;&gt;"",$B4446&lt;=$C4446),INDEX(Bemenet!$D$2:$D$301,$M4446),"")</f>
        <v/>
      </c>
      <c r="F4446" s="5">
        <f>IF(AND($B4446&lt;&gt;"",$C4446&lt;&gt;"",$B4446&lt;=$C4446),$C4446-$B4446+1,"")</f>
        <v/>
      </c>
      <c r="G4446" s="5">
        <f>IF($F4446="","",$F4446*$D4446)</f>
        <v/>
      </c>
      <c r="H4446" s="42">
        <f>IF($G4446="","",$O4446)</f>
        <v/>
      </c>
      <c r="I4446" s="5">
        <f>IF($G4446="","",$G4446*IF($H4446="",$O4446,$H4446)/100)</f>
        <v/>
      </c>
      <c r="J4446" s="5">
        <f>IF(OR($L4446="",NOT(COUNTIFS($L$2:$L4446,$L4446)=1)),"",SUMIFS($G:$G,$L:$L,$L4446))</f>
        <v/>
      </c>
      <c r="K4446" s="5">
        <f>IF(OR($L4446="",NOT(COUNTIFS($L$2:$L4446,$L4446)=1)),"",SUMIFS($I:$I,$L:$L,$L4446))</f>
        <v/>
      </c>
      <c r="L4446" s="6">
        <f>IF($B4446="","",YEAR($B4446))</f>
        <v/>
      </c>
      <c r="M4446" s="6">
        <f>INT((ROW()-2)/39)+1</f>
        <v/>
      </c>
      <c r="N4446" s="6">
        <f>MOD(ROW()-2,39)+2</f>
        <v/>
      </c>
      <c r="O4446" s="42">
        <f>IF(AND($B4446&lt;&gt;"",$C4446&lt;&gt;"",$B4446&lt;=$C4446),INDEX(Szabalyok!$C:$C,$N4446),"")</f>
        <v/>
      </c>
      <c r="P4446">
        <f>IF(D4446="",P4445,P4445+1)</f>
        <v/>
      </c>
    </row>
    <row r="4447">
      <c r="A4447">
        <f>IF(P4447=P4446,0,P4447)</f>
        <v/>
      </c>
      <c r="B4447" s="41">
        <f>IF($M4447&gt;300,"",IF(OR(INDEX(Bemenet!$E$2:$E$301,$M4447)="",INDEX(Bemenet!$F$2:$F$301,$M4447)=""),"",MAX(INDEX(Bemenet!$E$2:$E$301,$M4447),INDEX(Szabalyok!$A:$A,$N4447))))</f>
        <v/>
      </c>
      <c r="C4447" s="41">
        <f>IF($B4447="","",MIN(INDEX(Bemenet!$F$2:$F$301,$M4447),INDEX(Szabalyok!$B:$B,$N4447)))</f>
        <v/>
      </c>
      <c r="D4447" s="5">
        <f>IF(AND($B4447&lt;&gt;"",$C4447&lt;&gt;"",$B4447&lt;=$C4447),INDEX(Bemenet!$G$2:$G$301,$M4447),"")</f>
        <v/>
      </c>
      <c r="E4447" s="6">
        <f>IF(AND($B4447&lt;&gt;"",$C4447&lt;&gt;"",$B4447&lt;=$C4447),INDEX(Bemenet!$D$2:$D$301,$M4447),"")</f>
        <v/>
      </c>
      <c r="F4447" s="5">
        <f>IF(AND($B4447&lt;&gt;"",$C4447&lt;&gt;"",$B4447&lt;=$C4447),$C4447-$B4447+1,"")</f>
        <v/>
      </c>
      <c r="G4447" s="5">
        <f>IF($F4447="","",$F4447*$D4447)</f>
        <v/>
      </c>
      <c r="H4447" s="42">
        <f>IF($G4447="","",$O4447)</f>
        <v/>
      </c>
      <c r="I4447" s="5">
        <f>IF($G4447="","",$G4447*IF($H4447="",$O4447,$H4447)/100)</f>
        <v/>
      </c>
      <c r="J4447" s="5">
        <f>IF(OR($L4447="",NOT(COUNTIFS($L$2:$L4447,$L4447)=1)),"",SUMIFS($G:$G,$L:$L,$L4447))</f>
        <v/>
      </c>
      <c r="K4447" s="5">
        <f>IF(OR($L4447="",NOT(COUNTIFS($L$2:$L4447,$L4447)=1)),"",SUMIFS($I:$I,$L:$L,$L4447))</f>
        <v/>
      </c>
      <c r="L4447" s="6">
        <f>IF($B4447="","",YEAR($B4447))</f>
        <v/>
      </c>
      <c r="M4447" s="6">
        <f>INT((ROW()-2)/39)+1</f>
        <v/>
      </c>
      <c r="N4447" s="6">
        <f>MOD(ROW()-2,39)+2</f>
        <v/>
      </c>
      <c r="O4447" s="42">
        <f>IF(AND($B4447&lt;&gt;"",$C4447&lt;&gt;"",$B4447&lt;=$C4447),INDEX(Szabalyok!$C:$C,$N4447),"")</f>
        <v/>
      </c>
      <c r="P4447">
        <f>IF(D4447="",P4446,P4446+1)</f>
        <v/>
      </c>
    </row>
    <row r="4448">
      <c r="A4448">
        <f>IF(P4448=P4447,0,P4448)</f>
        <v/>
      </c>
      <c r="B4448" s="41">
        <f>IF($M4448&gt;300,"",IF(OR(INDEX(Bemenet!$E$2:$E$301,$M4448)="",INDEX(Bemenet!$F$2:$F$301,$M4448)=""),"",MAX(INDEX(Bemenet!$E$2:$E$301,$M4448),INDEX(Szabalyok!$A:$A,$N4448))))</f>
        <v/>
      </c>
      <c r="C4448" s="41">
        <f>IF($B4448="","",MIN(INDEX(Bemenet!$F$2:$F$301,$M4448),INDEX(Szabalyok!$B:$B,$N4448)))</f>
        <v/>
      </c>
      <c r="D4448" s="5">
        <f>IF(AND($B4448&lt;&gt;"",$C4448&lt;&gt;"",$B4448&lt;=$C4448),INDEX(Bemenet!$G$2:$G$301,$M4448),"")</f>
        <v/>
      </c>
      <c r="E4448" s="6">
        <f>IF(AND($B4448&lt;&gt;"",$C4448&lt;&gt;"",$B4448&lt;=$C4448),INDEX(Bemenet!$D$2:$D$301,$M4448),"")</f>
        <v/>
      </c>
      <c r="F4448" s="5">
        <f>IF(AND($B4448&lt;&gt;"",$C4448&lt;&gt;"",$B4448&lt;=$C4448),$C4448-$B4448+1,"")</f>
        <v/>
      </c>
      <c r="G4448" s="5">
        <f>IF($F4448="","",$F4448*$D4448)</f>
        <v/>
      </c>
      <c r="H4448" s="42">
        <f>IF($G4448="","",$O4448)</f>
        <v/>
      </c>
      <c r="I4448" s="5">
        <f>IF($G4448="","",$G4448*IF($H4448="",$O4448,$H4448)/100)</f>
        <v/>
      </c>
      <c r="J4448" s="5">
        <f>IF(OR($L4448="",NOT(COUNTIFS($L$2:$L4448,$L4448)=1)),"",SUMIFS($G:$G,$L:$L,$L4448))</f>
        <v/>
      </c>
      <c r="K4448" s="5">
        <f>IF(OR($L4448="",NOT(COUNTIFS($L$2:$L4448,$L4448)=1)),"",SUMIFS($I:$I,$L:$L,$L4448))</f>
        <v/>
      </c>
      <c r="L4448" s="6">
        <f>IF($B4448="","",YEAR($B4448))</f>
        <v/>
      </c>
      <c r="M4448" s="6">
        <f>INT((ROW()-2)/39)+1</f>
        <v/>
      </c>
      <c r="N4448" s="6">
        <f>MOD(ROW()-2,39)+2</f>
        <v/>
      </c>
      <c r="O4448" s="42">
        <f>IF(AND($B4448&lt;&gt;"",$C4448&lt;&gt;"",$B4448&lt;=$C4448),INDEX(Szabalyok!$C:$C,$N4448),"")</f>
        <v/>
      </c>
      <c r="P4448">
        <f>IF(D4448="",P4447,P4447+1)</f>
        <v/>
      </c>
    </row>
    <row r="4449">
      <c r="A4449">
        <f>IF(P4449=P4448,0,P4449)</f>
        <v/>
      </c>
      <c r="B4449" s="41">
        <f>IF($M4449&gt;300,"",IF(OR(INDEX(Bemenet!$E$2:$E$301,$M4449)="",INDEX(Bemenet!$F$2:$F$301,$M4449)=""),"",MAX(INDEX(Bemenet!$E$2:$E$301,$M4449),INDEX(Szabalyok!$A:$A,$N4449))))</f>
        <v/>
      </c>
      <c r="C4449" s="41">
        <f>IF($B4449="","",MIN(INDEX(Bemenet!$F$2:$F$301,$M4449),INDEX(Szabalyok!$B:$B,$N4449)))</f>
        <v/>
      </c>
      <c r="D4449" s="5">
        <f>IF(AND($B4449&lt;&gt;"",$C4449&lt;&gt;"",$B4449&lt;=$C4449),INDEX(Bemenet!$G$2:$G$301,$M4449),"")</f>
        <v/>
      </c>
      <c r="E4449" s="6">
        <f>IF(AND($B4449&lt;&gt;"",$C4449&lt;&gt;"",$B4449&lt;=$C4449),INDEX(Bemenet!$D$2:$D$301,$M4449),"")</f>
        <v/>
      </c>
      <c r="F4449" s="5">
        <f>IF(AND($B4449&lt;&gt;"",$C4449&lt;&gt;"",$B4449&lt;=$C4449),$C4449-$B4449+1,"")</f>
        <v/>
      </c>
      <c r="G4449" s="5">
        <f>IF($F4449="","",$F4449*$D4449)</f>
        <v/>
      </c>
      <c r="H4449" s="42">
        <f>IF($G4449="","",$O4449)</f>
        <v/>
      </c>
      <c r="I4449" s="5">
        <f>IF($G4449="","",$G4449*IF($H4449="",$O4449,$H4449)/100)</f>
        <v/>
      </c>
      <c r="J4449" s="5">
        <f>IF(OR($L4449="",NOT(COUNTIFS($L$2:$L4449,$L4449)=1)),"",SUMIFS($G:$G,$L:$L,$L4449))</f>
        <v/>
      </c>
      <c r="K4449" s="5">
        <f>IF(OR($L4449="",NOT(COUNTIFS($L$2:$L4449,$L4449)=1)),"",SUMIFS($I:$I,$L:$L,$L4449))</f>
        <v/>
      </c>
      <c r="L4449" s="6">
        <f>IF($B4449="","",YEAR($B4449))</f>
        <v/>
      </c>
      <c r="M4449" s="6">
        <f>INT((ROW()-2)/39)+1</f>
        <v/>
      </c>
      <c r="N4449" s="6">
        <f>MOD(ROW()-2,39)+2</f>
        <v/>
      </c>
      <c r="O4449" s="42">
        <f>IF(AND($B4449&lt;&gt;"",$C4449&lt;&gt;"",$B4449&lt;=$C4449),INDEX(Szabalyok!$C:$C,$N4449),"")</f>
        <v/>
      </c>
      <c r="P4449">
        <f>IF(D4449="",P4448,P4448+1)</f>
        <v/>
      </c>
    </row>
    <row r="4450">
      <c r="A4450">
        <f>IF(P4450=P4449,0,P4450)</f>
        <v/>
      </c>
      <c r="B4450" s="41">
        <f>IF($M4450&gt;300,"",IF(OR(INDEX(Bemenet!$E$2:$E$301,$M4450)="",INDEX(Bemenet!$F$2:$F$301,$M4450)=""),"",MAX(INDEX(Bemenet!$E$2:$E$301,$M4450),INDEX(Szabalyok!$A:$A,$N4450))))</f>
        <v/>
      </c>
      <c r="C4450" s="41">
        <f>IF($B4450="","",MIN(INDEX(Bemenet!$F$2:$F$301,$M4450),INDEX(Szabalyok!$B:$B,$N4450)))</f>
        <v/>
      </c>
      <c r="D4450" s="5">
        <f>IF(AND($B4450&lt;&gt;"",$C4450&lt;&gt;"",$B4450&lt;=$C4450),INDEX(Bemenet!$G$2:$G$301,$M4450),"")</f>
        <v/>
      </c>
      <c r="E4450" s="6">
        <f>IF(AND($B4450&lt;&gt;"",$C4450&lt;&gt;"",$B4450&lt;=$C4450),INDEX(Bemenet!$D$2:$D$301,$M4450),"")</f>
        <v/>
      </c>
      <c r="F4450" s="5">
        <f>IF(AND($B4450&lt;&gt;"",$C4450&lt;&gt;"",$B4450&lt;=$C4450),$C4450-$B4450+1,"")</f>
        <v/>
      </c>
      <c r="G4450" s="5">
        <f>IF($F4450="","",$F4450*$D4450)</f>
        <v/>
      </c>
      <c r="H4450" s="42">
        <f>IF($G4450="","",$O4450)</f>
        <v/>
      </c>
      <c r="I4450" s="5">
        <f>IF($G4450="","",$G4450*IF($H4450="",$O4450,$H4450)/100)</f>
        <v/>
      </c>
      <c r="J4450" s="5">
        <f>IF(OR($L4450="",NOT(COUNTIFS($L$2:$L4450,$L4450)=1)),"",SUMIFS($G:$G,$L:$L,$L4450))</f>
        <v/>
      </c>
      <c r="K4450" s="5">
        <f>IF(OR($L4450="",NOT(COUNTIFS($L$2:$L4450,$L4450)=1)),"",SUMIFS($I:$I,$L:$L,$L4450))</f>
        <v/>
      </c>
      <c r="L4450" s="6">
        <f>IF($B4450="","",YEAR($B4450))</f>
        <v/>
      </c>
      <c r="M4450" s="6">
        <f>INT((ROW()-2)/39)+1</f>
        <v/>
      </c>
      <c r="N4450" s="6">
        <f>MOD(ROW()-2,39)+2</f>
        <v/>
      </c>
      <c r="O4450" s="42">
        <f>IF(AND($B4450&lt;&gt;"",$C4450&lt;&gt;"",$B4450&lt;=$C4450),INDEX(Szabalyok!$C:$C,$N4450),"")</f>
        <v/>
      </c>
      <c r="P4450">
        <f>IF(D4450="",P4449,P4449+1)</f>
        <v/>
      </c>
    </row>
    <row r="4451">
      <c r="A4451">
        <f>IF(P4451=P4450,0,P4451)</f>
        <v/>
      </c>
      <c r="B4451" s="41">
        <f>IF($M4451&gt;300,"",IF(OR(INDEX(Bemenet!$E$2:$E$301,$M4451)="",INDEX(Bemenet!$F$2:$F$301,$M4451)=""),"",MAX(INDEX(Bemenet!$E$2:$E$301,$M4451),INDEX(Szabalyok!$A:$A,$N4451))))</f>
        <v/>
      </c>
      <c r="C4451" s="41">
        <f>IF($B4451="","",MIN(INDEX(Bemenet!$F$2:$F$301,$M4451),INDEX(Szabalyok!$B:$B,$N4451)))</f>
        <v/>
      </c>
      <c r="D4451" s="5">
        <f>IF(AND($B4451&lt;&gt;"",$C4451&lt;&gt;"",$B4451&lt;=$C4451),INDEX(Bemenet!$G$2:$G$301,$M4451),"")</f>
        <v/>
      </c>
      <c r="E4451" s="6">
        <f>IF(AND($B4451&lt;&gt;"",$C4451&lt;&gt;"",$B4451&lt;=$C4451),INDEX(Bemenet!$D$2:$D$301,$M4451),"")</f>
        <v/>
      </c>
      <c r="F4451" s="5">
        <f>IF(AND($B4451&lt;&gt;"",$C4451&lt;&gt;"",$B4451&lt;=$C4451),$C4451-$B4451+1,"")</f>
        <v/>
      </c>
      <c r="G4451" s="5">
        <f>IF($F4451="","",$F4451*$D4451)</f>
        <v/>
      </c>
      <c r="H4451" s="42">
        <f>IF($G4451="","",$O4451)</f>
        <v/>
      </c>
      <c r="I4451" s="5">
        <f>IF($G4451="","",$G4451*IF($H4451="",$O4451,$H4451)/100)</f>
        <v/>
      </c>
      <c r="J4451" s="5">
        <f>IF(OR($L4451="",NOT(COUNTIFS($L$2:$L4451,$L4451)=1)),"",SUMIFS($G:$G,$L:$L,$L4451))</f>
        <v/>
      </c>
      <c r="K4451" s="5">
        <f>IF(OR($L4451="",NOT(COUNTIFS($L$2:$L4451,$L4451)=1)),"",SUMIFS($I:$I,$L:$L,$L4451))</f>
        <v/>
      </c>
      <c r="L4451" s="6">
        <f>IF($B4451="","",YEAR($B4451))</f>
        <v/>
      </c>
      <c r="M4451" s="6">
        <f>INT((ROW()-2)/39)+1</f>
        <v/>
      </c>
      <c r="N4451" s="6">
        <f>MOD(ROW()-2,39)+2</f>
        <v/>
      </c>
      <c r="O4451" s="42">
        <f>IF(AND($B4451&lt;&gt;"",$C4451&lt;&gt;"",$B4451&lt;=$C4451),INDEX(Szabalyok!$C:$C,$N4451),"")</f>
        <v/>
      </c>
      <c r="P4451">
        <f>IF(D4451="",P4450,P4450+1)</f>
        <v/>
      </c>
    </row>
    <row r="4452">
      <c r="A4452">
        <f>IF(P4452=P4451,0,P4452)</f>
        <v/>
      </c>
      <c r="B4452" s="41">
        <f>IF($M4452&gt;300,"",IF(OR(INDEX(Bemenet!$E$2:$E$301,$M4452)="",INDEX(Bemenet!$F$2:$F$301,$M4452)=""),"",MAX(INDEX(Bemenet!$E$2:$E$301,$M4452),INDEX(Szabalyok!$A:$A,$N4452))))</f>
        <v/>
      </c>
      <c r="C4452" s="41">
        <f>IF($B4452="","",MIN(INDEX(Bemenet!$F$2:$F$301,$M4452),INDEX(Szabalyok!$B:$B,$N4452)))</f>
        <v/>
      </c>
      <c r="D4452" s="5">
        <f>IF(AND($B4452&lt;&gt;"",$C4452&lt;&gt;"",$B4452&lt;=$C4452),INDEX(Bemenet!$G$2:$G$301,$M4452),"")</f>
        <v/>
      </c>
      <c r="E4452" s="6">
        <f>IF(AND($B4452&lt;&gt;"",$C4452&lt;&gt;"",$B4452&lt;=$C4452),INDEX(Bemenet!$D$2:$D$301,$M4452),"")</f>
        <v/>
      </c>
      <c r="F4452" s="5">
        <f>IF(AND($B4452&lt;&gt;"",$C4452&lt;&gt;"",$B4452&lt;=$C4452),$C4452-$B4452+1,"")</f>
        <v/>
      </c>
      <c r="G4452" s="5">
        <f>IF($F4452="","",$F4452*$D4452)</f>
        <v/>
      </c>
      <c r="H4452" s="42">
        <f>IF($G4452="","",$O4452)</f>
        <v/>
      </c>
      <c r="I4452" s="5">
        <f>IF($G4452="","",$G4452*IF($H4452="",$O4452,$H4452)/100)</f>
        <v/>
      </c>
      <c r="J4452" s="5">
        <f>IF(OR($L4452="",NOT(COUNTIFS($L$2:$L4452,$L4452)=1)),"",SUMIFS($G:$G,$L:$L,$L4452))</f>
        <v/>
      </c>
      <c r="K4452" s="5">
        <f>IF(OR($L4452="",NOT(COUNTIFS($L$2:$L4452,$L4452)=1)),"",SUMIFS($I:$I,$L:$L,$L4452))</f>
        <v/>
      </c>
      <c r="L4452" s="6">
        <f>IF($B4452="","",YEAR($B4452))</f>
        <v/>
      </c>
      <c r="M4452" s="6">
        <f>INT((ROW()-2)/39)+1</f>
        <v/>
      </c>
      <c r="N4452" s="6">
        <f>MOD(ROW()-2,39)+2</f>
        <v/>
      </c>
      <c r="O4452" s="42">
        <f>IF(AND($B4452&lt;&gt;"",$C4452&lt;&gt;"",$B4452&lt;=$C4452),INDEX(Szabalyok!$C:$C,$N4452),"")</f>
        <v/>
      </c>
      <c r="P4452">
        <f>IF(D4452="",P4451,P4451+1)</f>
        <v/>
      </c>
    </row>
    <row r="4453">
      <c r="A4453">
        <f>IF(P4453=P4452,0,P4453)</f>
        <v/>
      </c>
      <c r="B4453" s="41">
        <f>IF($M4453&gt;300,"",IF(OR(INDEX(Bemenet!$E$2:$E$301,$M4453)="",INDEX(Bemenet!$F$2:$F$301,$M4453)=""),"",MAX(INDEX(Bemenet!$E$2:$E$301,$M4453),INDEX(Szabalyok!$A:$A,$N4453))))</f>
        <v/>
      </c>
      <c r="C4453" s="41">
        <f>IF($B4453="","",MIN(INDEX(Bemenet!$F$2:$F$301,$M4453),INDEX(Szabalyok!$B:$B,$N4453)))</f>
        <v/>
      </c>
      <c r="D4453" s="5">
        <f>IF(AND($B4453&lt;&gt;"",$C4453&lt;&gt;"",$B4453&lt;=$C4453),INDEX(Bemenet!$G$2:$G$301,$M4453),"")</f>
        <v/>
      </c>
      <c r="E4453" s="6">
        <f>IF(AND($B4453&lt;&gt;"",$C4453&lt;&gt;"",$B4453&lt;=$C4453),INDEX(Bemenet!$D$2:$D$301,$M4453),"")</f>
        <v/>
      </c>
      <c r="F4453" s="5">
        <f>IF(AND($B4453&lt;&gt;"",$C4453&lt;&gt;"",$B4453&lt;=$C4453),$C4453-$B4453+1,"")</f>
        <v/>
      </c>
      <c r="G4453" s="5">
        <f>IF($F4453="","",$F4453*$D4453)</f>
        <v/>
      </c>
      <c r="H4453" s="42">
        <f>IF($G4453="","",$O4453)</f>
        <v/>
      </c>
      <c r="I4453" s="5">
        <f>IF($G4453="","",$G4453*IF($H4453="",$O4453,$H4453)/100)</f>
        <v/>
      </c>
      <c r="J4453" s="5">
        <f>IF(OR($L4453="",NOT(COUNTIFS($L$2:$L4453,$L4453)=1)),"",SUMIFS($G:$G,$L:$L,$L4453))</f>
        <v/>
      </c>
      <c r="K4453" s="5">
        <f>IF(OR($L4453="",NOT(COUNTIFS($L$2:$L4453,$L4453)=1)),"",SUMIFS($I:$I,$L:$L,$L4453))</f>
        <v/>
      </c>
      <c r="L4453" s="6">
        <f>IF($B4453="","",YEAR($B4453))</f>
        <v/>
      </c>
      <c r="M4453" s="6">
        <f>INT((ROW()-2)/39)+1</f>
        <v/>
      </c>
      <c r="N4453" s="6">
        <f>MOD(ROW()-2,39)+2</f>
        <v/>
      </c>
      <c r="O4453" s="42">
        <f>IF(AND($B4453&lt;&gt;"",$C4453&lt;&gt;"",$B4453&lt;=$C4453),INDEX(Szabalyok!$C:$C,$N4453),"")</f>
        <v/>
      </c>
      <c r="P4453">
        <f>IF(D4453="",P4452,P4452+1)</f>
        <v/>
      </c>
    </row>
    <row r="4454">
      <c r="A4454">
        <f>IF(P4454=P4453,0,P4454)</f>
        <v/>
      </c>
      <c r="B4454" s="41">
        <f>IF($M4454&gt;300,"",IF(OR(INDEX(Bemenet!$E$2:$E$301,$M4454)="",INDEX(Bemenet!$F$2:$F$301,$M4454)=""),"",MAX(INDEX(Bemenet!$E$2:$E$301,$M4454),INDEX(Szabalyok!$A:$A,$N4454))))</f>
        <v/>
      </c>
      <c r="C4454" s="41">
        <f>IF($B4454="","",MIN(INDEX(Bemenet!$F$2:$F$301,$M4454),INDEX(Szabalyok!$B:$B,$N4454)))</f>
        <v/>
      </c>
      <c r="D4454" s="5">
        <f>IF(AND($B4454&lt;&gt;"",$C4454&lt;&gt;"",$B4454&lt;=$C4454),INDEX(Bemenet!$G$2:$G$301,$M4454),"")</f>
        <v/>
      </c>
      <c r="E4454" s="6">
        <f>IF(AND($B4454&lt;&gt;"",$C4454&lt;&gt;"",$B4454&lt;=$C4454),INDEX(Bemenet!$D$2:$D$301,$M4454),"")</f>
        <v/>
      </c>
      <c r="F4454" s="5">
        <f>IF(AND($B4454&lt;&gt;"",$C4454&lt;&gt;"",$B4454&lt;=$C4454),$C4454-$B4454+1,"")</f>
        <v/>
      </c>
      <c r="G4454" s="5">
        <f>IF($F4454="","",$F4454*$D4454)</f>
        <v/>
      </c>
      <c r="H4454" s="42">
        <f>IF($G4454="","",$O4454)</f>
        <v/>
      </c>
      <c r="I4454" s="5">
        <f>IF($G4454="","",$G4454*IF($H4454="",$O4454,$H4454)/100)</f>
        <v/>
      </c>
      <c r="J4454" s="5">
        <f>IF(OR($L4454="",NOT(COUNTIFS($L$2:$L4454,$L4454)=1)),"",SUMIFS($G:$G,$L:$L,$L4454))</f>
        <v/>
      </c>
      <c r="K4454" s="5">
        <f>IF(OR($L4454="",NOT(COUNTIFS($L$2:$L4454,$L4454)=1)),"",SUMIFS($I:$I,$L:$L,$L4454))</f>
        <v/>
      </c>
      <c r="L4454" s="6">
        <f>IF($B4454="","",YEAR($B4454))</f>
        <v/>
      </c>
      <c r="M4454" s="6">
        <f>INT((ROW()-2)/39)+1</f>
        <v/>
      </c>
      <c r="N4454" s="6">
        <f>MOD(ROW()-2,39)+2</f>
        <v/>
      </c>
      <c r="O4454" s="42">
        <f>IF(AND($B4454&lt;&gt;"",$C4454&lt;&gt;"",$B4454&lt;=$C4454),INDEX(Szabalyok!$C:$C,$N4454),"")</f>
        <v/>
      </c>
      <c r="P4454">
        <f>IF(D4454="",P4453,P4453+1)</f>
        <v/>
      </c>
    </row>
    <row r="4455">
      <c r="A4455">
        <f>IF(P4455=P4454,0,P4455)</f>
        <v/>
      </c>
      <c r="B4455" s="41">
        <f>IF($M4455&gt;300,"",IF(OR(INDEX(Bemenet!$E$2:$E$301,$M4455)="",INDEX(Bemenet!$F$2:$F$301,$M4455)=""),"",MAX(INDEX(Bemenet!$E$2:$E$301,$M4455),INDEX(Szabalyok!$A:$A,$N4455))))</f>
        <v/>
      </c>
      <c r="C4455" s="41">
        <f>IF($B4455="","",MIN(INDEX(Bemenet!$F$2:$F$301,$M4455),INDEX(Szabalyok!$B:$B,$N4455)))</f>
        <v/>
      </c>
      <c r="D4455" s="5">
        <f>IF(AND($B4455&lt;&gt;"",$C4455&lt;&gt;"",$B4455&lt;=$C4455),INDEX(Bemenet!$G$2:$G$301,$M4455),"")</f>
        <v/>
      </c>
      <c r="E4455" s="6">
        <f>IF(AND($B4455&lt;&gt;"",$C4455&lt;&gt;"",$B4455&lt;=$C4455),INDEX(Bemenet!$D$2:$D$301,$M4455),"")</f>
        <v/>
      </c>
      <c r="F4455" s="5">
        <f>IF(AND($B4455&lt;&gt;"",$C4455&lt;&gt;"",$B4455&lt;=$C4455),$C4455-$B4455+1,"")</f>
        <v/>
      </c>
      <c r="G4455" s="5">
        <f>IF($F4455="","",$F4455*$D4455)</f>
        <v/>
      </c>
      <c r="H4455" s="42">
        <f>IF($G4455="","",$O4455)</f>
        <v/>
      </c>
      <c r="I4455" s="5">
        <f>IF($G4455="","",$G4455*IF($H4455="",$O4455,$H4455)/100)</f>
        <v/>
      </c>
      <c r="J4455" s="5">
        <f>IF(OR($L4455="",NOT(COUNTIFS($L$2:$L4455,$L4455)=1)),"",SUMIFS($G:$G,$L:$L,$L4455))</f>
        <v/>
      </c>
      <c r="K4455" s="5">
        <f>IF(OR($L4455="",NOT(COUNTIFS($L$2:$L4455,$L4455)=1)),"",SUMIFS($I:$I,$L:$L,$L4455))</f>
        <v/>
      </c>
      <c r="L4455" s="6">
        <f>IF($B4455="","",YEAR($B4455))</f>
        <v/>
      </c>
      <c r="M4455" s="6">
        <f>INT((ROW()-2)/39)+1</f>
        <v/>
      </c>
      <c r="N4455" s="6">
        <f>MOD(ROW()-2,39)+2</f>
        <v/>
      </c>
      <c r="O4455" s="42">
        <f>IF(AND($B4455&lt;&gt;"",$C4455&lt;&gt;"",$B4455&lt;=$C4455),INDEX(Szabalyok!$C:$C,$N4455),"")</f>
        <v/>
      </c>
      <c r="P4455">
        <f>IF(D4455="",P4454,P4454+1)</f>
        <v/>
      </c>
    </row>
    <row r="4456">
      <c r="A4456">
        <f>IF(P4456=P4455,0,P4456)</f>
        <v/>
      </c>
      <c r="B4456" s="41">
        <f>IF($M4456&gt;300,"",IF(OR(INDEX(Bemenet!$E$2:$E$301,$M4456)="",INDEX(Bemenet!$F$2:$F$301,$M4456)=""),"",MAX(INDEX(Bemenet!$E$2:$E$301,$M4456),INDEX(Szabalyok!$A:$A,$N4456))))</f>
        <v/>
      </c>
      <c r="C4456" s="41">
        <f>IF($B4456="","",MIN(INDEX(Bemenet!$F$2:$F$301,$M4456),INDEX(Szabalyok!$B:$B,$N4456)))</f>
        <v/>
      </c>
      <c r="D4456" s="5">
        <f>IF(AND($B4456&lt;&gt;"",$C4456&lt;&gt;"",$B4456&lt;=$C4456),INDEX(Bemenet!$G$2:$G$301,$M4456),"")</f>
        <v/>
      </c>
      <c r="E4456" s="6">
        <f>IF(AND($B4456&lt;&gt;"",$C4456&lt;&gt;"",$B4456&lt;=$C4456),INDEX(Bemenet!$D$2:$D$301,$M4456),"")</f>
        <v/>
      </c>
      <c r="F4456" s="5">
        <f>IF(AND($B4456&lt;&gt;"",$C4456&lt;&gt;"",$B4456&lt;=$C4456),$C4456-$B4456+1,"")</f>
        <v/>
      </c>
      <c r="G4456" s="5">
        <f>IF($F4456="","",$F4456*$D4456)</f>
        <v/>
      </c>
      <c r="H4456" s="42">
        <f>IF($G4456="","",$O4456)</f>
        <v/>
      </c>
      <c r="I4456" s="5">
        <f>IF($G4456="","",$G4456*IF($H4456="",$O4456,$H4456)/100)</f>
        <v/>
      </c>
      <c r="J4456" s="5">
        <f>IF(OR($L4456="",NOT(COUNTIFS($L$2:$L4456,$L4456)=1)),"",SUMIFS($G:$G,$L:$L,$L4456))</f>
        <v/>
      </c>
      <c r="K4456" s="5">
        <f>IF(OR($L4456="",NOT(COUNTIFS($L$2:$L4456,$L4456)=1)),"",SUMIFS($I:$I,$L:$L,$L4456))</f>
        <v/>
      </c>
      <c r="L4456" s="6">
        <f>IF($B4456="","",YEAR($B4456))</f>
        <v/>
      </c>
      <c r="M4456" s="6">
        <f>INT((ROW()-2)/39)+1</f>
        <v/>
      </c>
      <c r="N4456" s="6">
        <f>MOD(ROW()-2,39)+2</f>
        <v/>
      </c>
      <c r="O4456" s="42">
        <f>IF(AND($B4456&lt;&gt;"",$C4456&lt;&gt;"",$B4456&lt;=$C4456),INDEX(Szabalyok!$C:$C,$N4456),"")</f>
        <v/>
      </c>
      <c r="P4456">
        <f>IF(D4456="",P4455,P4455+1)</f>
        <v/>
      </c>
    </row>
    <row r="4457">
      <c r="A4457">
        <f>IF(P4457=P4456,0,P4457)</f>
        <v/>
      </c>
      <c r="B4457" s="41">
        <f>IF($M4457&gt;300,"",IF(OR(INDEX(Bemenet!$E$2:$E$301,$M4457)="",INDEX(Bemenet!$F$2:$F$301,$M4457)=""),"",MAX(INDEX(Bemenet!$E$2:$E$301,$M4457),INDEX(Szabalyok!$A:$A,$N4457))))</f>
        <v/>
      </c>
      <c r="C4457" s="41">
        <f>IF($B4457="","",MIN(INDEX(Bemenet!$F$2:$F$301,$M4457),INDEX(Szabalyok!$B:$B,$N4457)))</f>
        <v/>
      </c>
      <c r="D4457" s="5">
        <f>IF(AND($B4457&lt;&gt;"",$C4457&lt;&gt;"",$B4457&lt;=$C4457),INDEX(Bemenet!$G$2:$G$301,$M4457),"")</f>
        <v/>
      </c>
      <c r="E4457" s="6">
        <f>IF(AND($B4457&lt;&gt;"",$C4457&lt;&gt;"",$B4457&lt;=$C4457),INDEX(Bemenet!$D$2:$D$301,$M4457),"")</f>
        <v/>
      </c>
      <c r="F4457" s="5">
        <f>IF(AND($B4457&lt;&gt;"",$C4457&lt;&gt;"",$B4457&lt;=$C4457),$C4457-$B4457+1,"")</f>
        <v/>
      </c>
      <c r="G4457" s="5">
        <f>IF($F4457="","",$F4457*$D4457)</f>
        <v/>
      </c>
      <c r="H4457" s="42">
        <f>IF($G4457="","",$O4457)</f>
        <v/>
      </c>
      <c r="I4457" s="5">
        <f>IF($G4457="","",$G4457*IF($H4457="",$O4457,$H4457)/100)</f>
        <v/>
      </c>
      <c r="J4457" s="5">
        <f>IF(OR($L4457="",NOT(COUNTIFS($L$2:$L4457,$L4457)=1)),"",SUMIFS($G:$G,$L:$L,$L4457))</f>
        <v/>
      </c>
      <c r="K4457" s="5">
        <f>IF(OR($L4457="",NOT(COUNTIFS($L$2:$L4457,$L4457)=1)),"",SUMIFS($I:$I,$L:$L,$L4457))</f>
        <v/>
      </c>
      <c r="L4457" s="6">
        <f>IF($B4457="","",YEAR($B4457))</f>
        <v/>
      </c>
      <c r="M4457" s="6">
        <f>INT((ROW()-2)/39)+1</f>
        <v/>
      </c>
      <c r="N4457" s="6">
        <f>MOD(ROW()-2,39)+2</f>
        <v/>
      </c>
      <c r="O4457" s="42">
        <f>IF(AND($B4457&lt;&gt;"",$C4457&lt;&gt;"",$B4457&lt;=$C4457),INDEX(Szabalyok!$C:$C,$N4457),"")</f>
        <v/>
      </c>
      <c r="P4457">
        <f>IF(D4457="",P4456,P4456+1)</f>
        <v/>
      </c>
    </row>
    <row r="4458">
      <c r="A4458">
        <f>IF(P4458=P4457,0,P4458)</f>
        <v/>
      </c>
      <c r="B4458" s="41">
        <f>IF($M4458&gt;300,"",IF(OR(INDEX(Bemenet!$E$2:$E$301,$M4458)="",INDEX(Bemenet!$F$2:$F$301,$M4458)=""),"",MAX(INDEX(Bemenet!$E$2:$E$301,$M4458),INDEX(Szabalyok!$A:$A,$N4458))))</f>
        <v/>
      </c>
      <c r="C4458" s="41">
        <f>IF($B4458="","",MIN(INDEX(Bemenet!$F$2:$F$301,$M4458),INDEX(Szabalyok!$B:$B,$N4458)))</f>
        <v/>
      </c>
      <c r="D4458" s="5">
        <f>IF(AND($B4458&lt;&gt;"",$C4458&lt;&gt;"",$B4458&lt;=$C4458),INDEX(Bemenet!$G$2:$G$301,$M4458),"")</f>
        <v/>
      </c>
      <c r="E4458" s="6">
        <f>IF(AND($B4458&lt;&gt;"",$C4458&lt;&gt;"",$B4458&lt;=$C4458),INDEX(Bemenet!$D$2:$D$301,$M4458),"")</f>
        <v/>
      </c>
      <c r="F4458" s="5">
        <f>IF(AND($B4458&lt;&gt;"",$C4458&lt;&gt;"",$B4458&lt;=$C4458),$C4458-$B4458+1,"")</f>
        <v/>
      </c>
      <c r="G4458" s="5">
        <f>IF($F4458="","",$F4458*$D4458)</f>
        <v/>
      </c>
      <c r="H4458" s="42">
        <f>IF($G4458="","",$O4458)</f>
        <v/>
      </c>
      <c r="I4458" s="5">
        <f>IF($G4458="","",$G4458*IF($H4458="",$O4458,$H4458)/100)</f>
        <v/>
      </c>
      <c r="J4458" s="5">
        <f>IF(OR($L4458="",NOT(COUNTIFS($L$2:$L4458,$L4458)=1)),"",SUMIFS($G:$G,$L:$L,$L4458))</f>
        <v/>
      </c>
      <c r="K4458" s="5">
        <f>IF(OR($L4458="",NOT(COUNTIFS($L$2:$L4458,$L4458)=1)),"",SUMIFS($I:$I,$L:$L,$L4458))</f>
        <v/>
      </c>
      <c r="L4458" s="6">
        <f>IF($B4458="","",YEAR($B4458))</f>
        <v/>
      </c>
      <c r="M4458" s="6">
        <f>INT((ROW()-2)/39)+1</f>
        <v/>
      </c>
      <c r="N4458" s="6">
        <f>MOD(ROW()-2,39)+2</f>
        <v/>
      </c>
      <c r="O4458" s="42">
        <f>IF(AND($B4458&lt;&gt;"",$C4458&lt;&gt;"",$B4458&lt;=$C4458),INDEX(Szabalyok!$C:$C,$N4458),"")</f>
        <v/>
      </c>
      <c r="P4458">
        <f>IF(D4458="",P4457,P4457+1)</f>
        <v/>
      </c>
    </row>
    <row r="4459">
      <c r="A4459">
        <f>IF(P4459=P4458,0,P4459)</f>
        <v/>
      </c>
      <c r="B4459" s="41">
        <f>IF($M4459&gt;300,"",IF(OR(INDEX(Bemenet!$E$2:$E$301,$M4459)="",INDEX(Bemenet!$F$2:$F$301,$M4459)=""),"",MAX(INDEX(Bemenet!$E$2:$E$301,$M4459),INDEX(Szabalyok!$A:$A,$N4459))))</f>
        <v/>
      </c>
      <c r="C4459" s="41">
        <f>IF($B4459="","",MIN(INDEX(Bemenet!$F$2:$F$301,$M4459),INDEX(Szabalyok!$B:$B,$N4459)))</f>
        <v/>
      </c>
      <c r="D4459" s="5">
        <f>IF(AND($B4459&lt;&gt;"",$C4459&lt;&gt;"",$B4459&lt;=$C4459),INDEX(Bemenet!$G$2:$G$301,$M4459),"")</f>
        <v/>
      </c>
      <c r="E4459" s="6">
        <f>IF(AND($B4459&lt;&gt;"",$C4459&lt;&gt;"",$B4459&lt;=$C4459),INDEX(Bemenet!$D$2:$D$301,$M4459),"")</f>
        <v/>
      </c>
      <c r="F4459" s="5">
        <f>IF(AND($B4459&lt;&gt;"",$C4459&lt;&gt;"",$B4459&lt;=$C4459),$C4459-$B4459+1,"")</f>
        <v/>
      </c>
      <c r="G4459" s="5">
        <f>IF($F4459="","",$F4459*$D4459)</f>
        <v/>
      </c>
      <c r="H4459" s="42">
        <f>IF($G4459="","",$O4459)</f>
        <v/>
      </c>
      <c r="I4459" s="5">
        <f>IF($G4459="","",$G4459*IF($H4459="",$O4459,$H4459)/100)</f>
        <v/>
      </c>
      <c r="J4459" s="5">
        <f>IF(OR($L4459="",NOT(COUNTIFS($L$2:$L4459,$L4459)=1)),"",SUMIFS($G:$G,$L:$L,$L4459))</f>
        <v/>
      </c>
      <c r="K4459" s="5">
        <f>IF(OR($L4459="",NOT(COUNTIFS($L$2:$L4459,$L4459)=1)),"",SUMIFS($I:$I,$L:$L,$L4459))</f>
        <v/>
      </c>
      <c r="L4459" s="6">
        <f>IF($B4459="","",YEAR($B4459))</f>
        <v/>
      </c>
      <c r="M4459" s="6">
        <f>INT((ROW()-2)/39)+1</f>
        <v/>
      </c>
      <c r="N4459" s="6">
        <f>MOD(ROW()-2,39)+2</f>
        <v/>
      </c>
      <c r="O4459" s="42">
        <f>IF(AND($B4459&lt;&gt;"",$C4459&lt;&gt;"",$B4459&lt;=$C4459),INDEX(Szabalyok!$C:$C,$N4459),"")</f>
        <v/>
      </c>
      <c r="P4459">
        <f>IF(D4459="",P4458,P4458+1)</f>
        <v/>
      </c>
    </row>
    <row r="4460">
      <c r="A4460">
        <f>IF(P4460=P4459,0,P4460)</f>
        <v/>
      </c>
      <c r="B4460" s="41">
        <f>IF($M4460&gt;300,"",IF(OR(INDEX(Bemenet!$E$2:$E$301,$M4460)="",INDEX(Bemenet!$F$2:$F$301,$M4460)=""),"",MAX(INDEX(Bemenet!$E$2:$E$301,$M4460),INDEX(Szabalyok!$A:$A,$N4460))))</f>
        <v/>
      </c>
      <c r="C4460" s="41">
        <f>IF($B4460="","",MIN(INDEX(Bemenet!$F$2:$F$301,$M4460),INDEX(Szabalyok!$B:$B,$N4460)))</f>
        <v/>
      </c>
      <c r="D4460" s="5">
        <f>IF(AND($B4460&lt;&gt;"",$C4460&lt;&gt;"",$B4460&lt;=$C4460),INDEX(Bemenet!$G$2:$G$301,$M4460),"")</f>
        <v/>
      </c>
      <c r="E4460" s="6">
        <f>IF(AND($B4460&lt;&gt;"",$C4460&lt;&gt;"",$B4460&lt;=$C4460),INDEX(Bemenet!$D$2:$D$301,$M4460),"")</f>
        <v/>
      </c>
      <c r="F4460" s="5">
        <f>IF(AND($B4460&lt;&gt;"",$C4460&lt;&gt;"",$B4460&lt;=$C4460),$C4460-$B4460+1,"")</f>
        <v/>
      </c>
      <c r="G4460" s="5">
        <f>IF($F4460="","",$F4460*$D4460)</f>
        <v/>
      </c>
      <c r="H4460" s="42">
        <f>IF($G4460="","",$O4460)</f>
        <v/>
      </c>
      <c r="I4460" s="5">
        <f>IF($G4460="","",$G4460*IF($H4460="",$O4460,$H4460)/100)</f>
        <v/>
      </c>
      <c r="J4460" s="5">
        <f>IF(OR($L4460="",NOT(COUNTIFS($L$2:$L4460,$L4460)=1)),"",SUMIFS($G:$G,$L:$L,$L4460))</f>
        <v/>
      </c>
      <c r="K4460" s="5">
        <f>IF(OR($L4460="",NOT(COUNTIFS($L$2:$L4460,$L4460)=1)),"",SUMIFS($I:$I,$L:$L,$L4460))</f>
        <v/>
      </c>
      <c r="L4460" s="6">
        <f>IF($B4460="","",YEAR($B4460))</f>
        <v/>
      </c>
      <c r="M4460" s="6">
        <f>INT((ROW()-2)/39)+1</f>
        <v/>
      </c>
      <c r="N4460" s="6">
        <f>MOD(ROW()-2,39)+2</f>
        <v/>
      </c>
      <c r="O4460" s="42">
        <f>IF(AND($B4460&lt;&gt;"",$C4460&lt;&gt;"",$B4460&lt;=$C4460),INDEX(Szabalyok!$C:$C,$N4460),"")</f>
        <v/>
      </c>
      <c r="P4460">
        <f>IF(D4460="",P4459,P4459+1)</f>
        <v/>
      </c>
    </row>
    <row r="4461">
      <c r="A4461">
        <f>IF(P4461=P4460,0,P4461)</f>
        <v/>
      </c>
      <c r="B4461" s="41">
        <f>IF($M4461&gt;300,"",IF(OR(INDEX(Bemenet!$E$2:$E$301,$M4461)="",INDEX(Bemenet!$F$2:$F$301,$M4461)=""),"",MAX(INDEX(Bemenet!$E$2:$E$301,$M4461),INDEX(Szabalyok!$A:$A,$N4461))))</f>
        <v/>
      </c>
      <c r="C4461" s="41">
        <f>IF($B4461="","",MIN(INDEX(Bemenet!$F$2:$F$301,$M4461),INDEX(Szabalyok!$B:$B,$N4461)))</f>
        <v/>
      </c>
      <c r="D4461" s="5">
        <f>IF(AND($B4461&lt;&gt;"",$C4461&lt;&gt;"",$B4461&lt;=$C4461),INDEX(Bemenet!$G$2:$G$301,$M4461),"")</f>
        <v/>
      </c>
      <c r="E4461" s="6">
        <f>IF(AND($B4461&lt;&gt;"",$C4461&lt;&gt;"",$B4461&lt;=$C4461),INDEX(Bemenet!$D$2:$D$301,$M4461),"")</f>
        <v/>
      </c>
      <c r="F4461" s="5">
        <f>IF(AND($B4461&lt;&gt;"",$C4461&lt;&gt;"",$B4461&lt;=$C4461),$C4461-$B4461+1,"")</f>
        <v/>
      </c>
      <c r="G4461" s="5">
        <f>IF($F4461="","",$F4461*$D4461)</f>
        <v/>
      </c>
      <c r="H4461" s="42">
        <f>IF($G4461="","",$O4461)</f>
        <v/>
      </c>
      <c r="I4461" s="5">
        <f>IF($G4461="","",$G4461*IF($H4461="",$O4461,$H4461)/100)</f>
        <v/>
      </c>
      <c r="J4461" s="5">
        <f>IF(OR($L4461="",NOT(COUNTIFS($L$2:$L4461,$L4461)=1)),"",SUMIFS($G:$G,$L:$L,$L4461))</f>
        <v/>
      </c>
      <c r="K4461" s="5">
        <f>IF(OR($L4461="",NOT(COUNTIFS($L$2:$L4461,$L4461)=1)),"",SUMIFS($I:$I,$L:$L,$L4461))</f>
        <v/>
      </c>
      <c r="L4461" s="6">
        <f>IF($B4461="","",YEAR($B4461))</f>
        <v/>
      </c>
      <c r="M4461" s="6">
        <f>INT((ROW()-2)/39)+1</f>
        <v/>
      </c>
      <c r="N4461" s="6">
        <f>MOD(ROW()-2,39)+2</f>
        <v/>
      </c>
      <c r="O4461" s="42">
        <f>IF(AND($B4461&lt;&gt;"",$C4461&lt;&gt;"",$B4461&lt;=$C4461),INDEX(Szabalyok!$C:$C,$N4461),"")</f>
        <v/>
      </c>
      <c r="P4461">
        <f>IF(D4461="",P4460,P4460+1)</f>
        <v/>
      </c>
    </row>
    <row r="4462">
      <c r="A4462">
        <f>IF(P4462=P4461,0,P4462)</f>
        <v/>
      </c>
      <c r="B4462" s="41">
        <f>IF($M4462&gt;300,"",IF(OR(INDEX(Bemenet!$E$2:$E$301,$M4462)="",INDEX(Bemenet!$F$2:$F$301,$M4462)=""),"",MAX(INDEX(Bemenet!$E$2:$E$301,$M4462),INDEX(Szabalyok!$A:$A,$N4462))))</f>
        <v/>
      </c>
      <c r="C4462" s="41">
        <f>IF($B4462="","",MIN(INDEX(Bemenet!$F$2:$F$301,$M4462),INDEX(Szabalyok!$B:$B,$N4462)))</f>
        <v/>
      </c>
      <c r="D4462" s="5">
        <f>IF(AND($B4462&lt;&gt;"",$C4462&lt;&gt;"",$B4462&lt;=$C4462),INDEX(Bemenet!$G$2:$G$301,$M4462),"")</f>
        <v/>
      </c>
      <c r="E4462" s="6">
        <f>IF(AND($B4462&lt;&gt;"",$C4462&lt;&gt;"",$B4462&lt;=$C4462),INDEX(Bemenet!$D$2:$D$301,$M4462),"")</f>
        <v/>
      </c>
      <c r="F4462" s="5">
        <f>IF(AND($B4462&lt;&gt;"",$C4462&lt;&gt;"",$B4462&lt;=$C4462),$C4462-$B4462+1,"")</f>
        <v/>
      </c>
      <c r="G4462" s="5">
        <f>IF($F4462="","",$F4462*$D4462)</f>
        <v/>
      </c>
      <c r="H4462" s="42">
        <f>IF($G4462="","",$O4462)</f>
        <v/>
      </c>
      <c r="I4462" s="5">
        <f>IF($G4462="","",$G4462*IF($H4462="",$O4462,$H4462)/100)</f>
        <v/>
      </c>
      <c r="J4462" s="5">
        <f>IF(OR($L4462="",NOT(COUNTIFS($L$2:$L4462,$L4462)=1)),"",SUMIFS($G:$G,$L:$L,$L4462))</f>
        <v/>
      </c>
      <c r="K4462" s="5">
        <f>IF(OR($L4462="",NOT(COUNTIFS($L$2:$L4462,$L4462)=1)),"",SUMIFS($I:$I,$L:$L,$L4462))</f>
        <v/>
      </c>
      <c r="L4462" s="6">
        <f>IF($B4462="","",YEAR($B4462))</f>
        <v/>
      </c>
      <c r="M4462" s="6">
        <f>INT((ROW()-2)/39)+1</f>
        <v/>
      </c>
      <c r="N4462" s="6">
        <f>MOD(ROW()-2,39)+2</f>
        <v/>
      </c>
      <c r="O4462" s="42">
        <f>IF(AND($B4462&lt;&gt;"",$C4462&lt;&gt;"",$B4462&lt;=$C4462),INDEX(Szabalyok!$C:$C,$N4462),"")</f>
        <v/>
      </c>
      <c r="P4462">
        <f>IF(D4462="",P4461,P4461+1)</f>
        <v/>
      </c>
    </row>
    <row r="4463">
      <c r="A4463">
        <f>IF(P4463=P4462,0,P4463)</f>
        <v/>
      </c>
      <c r="B4463" s="41">
        <f>IF($M4463&gt;300,"",IF(OR(INDEX(Bemenet!$E$2:$E$301,$M4463)="",INDEX(Bemenet!$F$2:$F$301,$M4463)=""),"",MAX(INDEX(Bemenet!$E$2:$E$301,$M4463),INDEX(Szabalyok!$A:$A,$N4463))))</f>
        <v/>
      </c>
      <c r="C4463" s="41">
        <f>IF($B4463="","",MIN(INDEX(Bemenet!$F$2:$F$301,$M4463),INDEX(Szabalyok!$B:$B,$N4463)))</f>
        <v/>
      </c>
      <c r="D4463" s="5">
        <f>IF(AND($B4463&lt;&gt;"",$C4463&lt;&gt;"",$B4463&lt;=$C4463),INDEX(Bemenet!$G$2:$G$301,$M4463),"")</f>
        <v/>
      </c>
      <c r="E4463" s="6">
        <f>IF(AND($B4463&lt;&gt;"",$C4463&lt;&gt;"",$B4463&lt;=$C4463),INDEX(Bemenet!$D$2:$D$301,$M4463),"")</f>
        <v/>
      </c>
      <c r="F4463" s="5">
        <f>IF(AND($B4463&lt;&gt;"",$C4463&lt;&gt;"",$B4463&lt;=$C4463),$C4463-$B4463+1,"")</f>
        <v/>
      </c>
      <c r="G4463" s="5">
        <f>IF($F4463="","",$F4463*$D4463)</f>
        <v/>
      </c>
      <c r="H4463" s="42">
        <f>IF($G4463="","",$O4463)</f>
        <v/>
      </c>
      <c r="I4463" s="5">
        <f>IF($G4463="","",$G4463*IF($H4463="",$O4463,$H4463)/100)</f>
        <v/>
      </c>
      <c r="J4463" s="5">
        <f>IF(OR($L4463="",NOT(COUNTIFS($L$2:$L4463,$L4463)=1)),"",SUMIFS($G:$G,$L:$L,$L4463))</f>
        <v/>
      </c>
      <c r="K4463" s="5">
        <f>IF(OR($L4463="",NOT(COUNTIFS($L$2:$L4463,$L4463)=1)),"",SUMIFS($I:$I,$L:$L,$L4463))</f>
        <v/>
      </c>
      <c r="L4463" s="6">
        <f>IF($B4463="","",YEAR($B4463))</f>
        <v/>
      </c>
      <c r="M4463" s="6">
        <f>INT((ROW()-2)/39)+1</f>
        <v/>
      </c>
      <c r="N4463" s="6">
        <f>MOD(ROW()-2,39)+2</f>
        <v/>
      </c>
      <c r="O4463" s="42">
        <f>IF(AND($B4463&lt;&gt;"",$C4463&lt;&gt;"",$B4463&lt;=$C4463),INDEX(Szabalyok!$C:$C,$N4463),"")</f>
        <v/>
      </c>
      <c r="P4463">
        <f>IF(D4463="",P4462,P4462+1)</f>
        <v/>
      </c>
    </row>
    <row r="4464">
      <c r="A4464">
        <f>IF(P4464=P4463,0,P4464)</f>
        <v/>
      </c>
      <c r="B4464" s="41">
        <f>IF($M4464&gt;300,"",IF(OR(INDEX(Bemenet!$E$2:$E$301,$M4464)="",INDEX(Bemenet!$F$2:$F$301,$M4464)=""),"",MAX(INDEX(Bemenet!$E$2:$E$301,$M4464),INDEX(Szabalyok!$A:$A,$N4464))))</f>
        <v/>
      </c>
      <c r="C4464" s="41">
        <f>IF($B4464="","",MIN(INDEX(Bemenet!$F$2:$F$301,$M4464),INDEX(Szabalyok!$B:$B,$N4464)))</f>
        <v/>
      </c>
      <c r="D4464" s="5">
        <f>IF(AND($B4464&lt;&gt;"",$C4464&lt;&gt;"",$B4464&lt;=$C4464),INDEX(Bemenet!$G$2:$G$301,$M4464),"")</f>
        <v/>
      </c>
      <c r="E4464" s="6">
        <f>IF(AND($B4464&lt;&gt;"",$C4464&lt;&gt;"",$B4464&lt;=$C4464),INDEX(Bemenet!$D$2:$D$301,$M4464),"")</f>
        <v/>
      </c>
      <c r="F4464" s="5">
        <f>IF(AND($B4464&lt;&gt;"",$C4464&lt;&gt;"",$B4464&lt;=$C4464),$C4464-$B4464+1,"")</f>
        <v/>
      </c>
      <c r="G4464" s="5">
        <f>IF($F4464="","",$F4464*$D4464)</f>
        <v/>
      </c>
      <c r="H4464" s="42">
        <f>IF($G4464="","",$O4464)</f>
        <v/>
      </c>
      <c r="I4464" s="5">
        <f>IF($G4464="","",$G4464*IF($H4464="",$O4464,$H4464)/100)</f>
        <v/>
      </c>
      <c r="J4464" s="5">
        <f>IF(OR($L4464="",NOT(COUNTIFS($L$2:$L4464,$L4464)=1)),"",SUMIFS($G:$G,$L:$L,$L4464))</f>
        <v/>
      </c>
      <c r="K4464" s="5">
        <f>IF(OR($L4464="",NOT(COUNTIFS($L$2:$L4464,$L4464)=1)),"",SUMIFS($I:$I,$L:$L,$L4464))</f>
        <v/>
      </c>
      <c r="L4464" s="6">
        <f>IF($B4464="","",YEAR($B4464))</f>
        <v/>
      </c>
      <c r="M4464" s="6">
        <f>INT((ROW()-2)/39)+1</f>
        <v/>
      </c>
      <c r="N4464" s="6">
        <f>MOD(ROW()-2,39)+2</f>
        <v/>
      </c>
      <c r="O4464" s="42">
        <f>IF(AND($B4464&lt;&gt;"",$C4464&lt;&gt;"",$B4464&lt;=$C4464),INDEX(Szabalyok!$C:$C,$N4464),"")</f>
        <v/>
      </c>
      <c r="P4464">
        <f>IF(D4464="",P4463,P4463+1)</f>
        <v/>
      </c>
    </row>
    <row r="4465">
      <c r="A4465">
        <f>IF(P4465=P4464,0,P4465)</f>
        <v/>
      </c>
      <c r="B4465" s="41">
        <f>IF($M4465&gt;300,"",IF(OR(INDEX(Bemenet!$E$2:$E$301,$M4465)="",INDEX(Bemenet!$F$2:$F$301,$M4465)=""),"",MAX(INDEX(Bemenet!$E$2:$E$301,$M4465),INDEX(Szabalyok!$A:$A,$N4465))))</f>
        <v/>
      </c>
      <c r="C4465" s="41">
        <f>IF($B4465="","",MIN(INDEX(Bemenet!$F$2:$F$301,$M4465),INDEX(Szabalyok!$B:$B,$N4465)))</f>
        <v/>
      </c>
      <c r="D4465" s="5">
        <f>IF(AND($B4465&lt;&gt;"",$C4465&lt;&gt;"",$B4465&lt;=$C4465),INDEX(Bemenet!$G$2:$G$301,$M4465),"")</f>
        <v/>
      </c>
      <c r="E4465" s="6">
        <f>IF(AND($B4465&lt;&gt;"",$C4465&lt;&gt;"",$B4465&lt;=$C4465),INDEX(Bemenet!$D$2:$D$301,$M4465),"")</f>
        <v/>
      </c>
      <c r="F4465" s="5">
        <f>IF(AND($B4465&lt;&gt;"",$C4465&lt;&gt;"",$B4465&lt;=$C4465),$C4465-$B4465+1,"")</f>
        <v/>
      </c>
      <c r="G4465" s="5">
        <f>IF($F4465="","",$F4465*$D4465)</f>
        <v/>
      </c>
      <c r="H4465" s="42">
        <f>IF($G4465="","",$O4465)</f>
        <v/>
      </c>
      <c r="I4465" s="5">
        <f>IF($G4465="","",$G4465*IF($H4465="",$O4465,$H4465)/100)</f>
        <v/>
      </c>
      <c r="J4465" s="5">
        <f>IF(OR($L4465="",NOT(COUNTIFS($L$2:$L4465,$L4465)=1)),"",SUMIFS($G:$G,$L:$L,$L4465))</f>
        <v/>
      </c>
      <c r="K4465" s="5">
        <f>IF(OR($L4465="",NOT(COUNTIFS($L$2:$L4465,$L4465)=1)),"",SUMIFS($I:$I,$L:$L,$L4465))</f>
        <v/>
      </c>
      <c r="L4465" s="6">
        <f>IF($B4465="","",YEAR($B4465))</f>
        <v/>
      </c>
      <c r="M4465" s="6">
        <f>INT((ROW()-2)/39)+1</f>
        <v/>
      </c>
      <c r="N4465" s="6">
        <f>MOD(ROW()-2,39)+2</f>
        <v/>
      </c>
      <c r="O4465" s="42">
        <f>IF(AND($B4465&lt;&gt;"",$C4465&lt;&gt;"",$B4465&lt;=$C4465),INDEX(Szabalyok!$C:$C,$N4465),"")</f>
        <v/>
      </c>
      <c r="P4465">
        <f>IF(D4465="",P4464,P4464+1)</f>
        <v/>
      </c>
    </row>
    <row r="4466">
      <c r="A4466">
        <f>IF(P4466=P4465,0,P4466)</f>
        <v/>
      </c>
      <c r="B4466" s="41">
        <f>IF($M4466&gt;300,"",IF(OR(INDEX(Bemenet!$E$2:$E$301,$M4466)="",INDEX(Bemenet!$F$2:$F$301,$M4466)=""),"",MAX(INDEX(Bemenet!$E$2:$E$301,$M4466),INDEX(Szabalyok!$A:$A,$N4466))))</f>
        <v/>
      </c>
      <c r="C4466" s="41">
        <f>IF($B4466="","",MIN(INDEX(Bemenet!$F$2:$F$301,$M4466),INDEX(Szabalyok!$B:$B,$N4466)))</f>
        <v/>
      </c>
      <c r="D4466" s="5">
        <f>IF(AND($B4466&lt;&gt;"",$C4466&lt;&gt;"",$B4466&lt;=$C4466),INDEX(Bemenet!$G$2:$G$301,$M4466),"")</f>
        <v/>
      </c>
      <c r="E4466" s="6">
        <f>IF(AND($B4466&lt;&gt;"",$C4466&lt;&gt;"",$B4466&lt;=$C4466),INDEX(Bemenet!$D$2:$D$301,$M4466),"")</f>
        <v/>
      </c>
      <c r="F4466" s="5">
        <f>IF(AND($B4466&lt;&gt;"",$C4466&lt;&gt;"",$B4466&lt;=$C4466),$C4466-$B4466+1,"")</f>
        <v/>
      </c>
      <c r="G4466" s="5">
        <f>IF($F4466="","",$F4466*$D4466)</f>
        <v/>
      </c>
      <c r="H4466" s="42">
        <f>IF($G4466="","",$O4466)</f>
        <v/>
      </c>
      <c r="I4466" s="5">
        <f>IF($G4466="","",$G4466*IF($H4466="",$O4466,$H4466)/100)</f>
        <v/>
      </c>
      <c r="J4466" s="5">
        <f>IF(OR($L4466="",NOT(COUNTIFS($L$2:$L4466,$L4466)=1)),"",SUMIFS($G:$G,$L:$L,$L4466))</f>
        <v/>
      </c>
      <c r="K4466" s="5">
        <f>IF(OR($L4466="",NOT(COUNTIFS($L$2:$L4466,$L4466)=1)),"",SUMIFS($I:$I,$L:$L,$L4466))</f>
        <v/>
      </c>
      <c r="L4466" s="6">
        <f>IF($B4466="","",YEAR($B4466))</f>
        <v/>
      </c>
      <c r="M4466" s="6">
        <f>INT((ROW()-2)/39)+1</f>
        <v/>
      </c>
      <c r="N4466" s="6">
        <f>MOD(ROW()-2,39)+2</f>
        <v/>
      </c>
      <c r="O4466" s="42">
        <f>IF(AND($B4466&lt;&gt;"",$C4466&lt;&gt;"",$B4466&lt;=$C4466),INDEX(Szabalyok!$C:$C,$N4466),"")</f>
        <v/>
      </c>
      <c r="P4466">
        <f>IF(D4466="",P4465,P4465+1)</f>
        <v/>
      </c>
    </row>
    <row r="4467">
      <c r="A4467">
        <f>IF(P4467=P4466,0,P4467)</f>
        <v/>
      </c>
      <c r="B4467" s="41">
        <f>IF($M4467&gt;300,"",IF(OR(INDEX(Bemenet!$E$2:$E$301,$M4467)="",INDEX(Bemenet!$F$2:$F$301,$M4467)=""),"",MAX(INDEX(Bemenet!$E$2:$E$301,$M4467),INDEX(Szabalyok!$A:$A,$N4467))))</f>
        <v/>
      </c>
      <c r="C4467" s="41">
        <f>IF($B4467="","",MIN(INDEX(Bemenet!$F$2:$F$301,$M4467),INDEX(Szabalyok!$B:$B,$N4467)))</f>
        <v/>
      </c>
      <c r="D4467" s="5">
        <f>IF(AND($B4467&lt;&gt;"",$C4467&lt;&gt;"",$B4467&lt;=$C4467),INDEX(Bemenet!$G$2:$G$301,$M4467),"")</f>
        <v/>
      </c>
      <c r="E4467" s="6">
        <f>IF(AND($B4467&lt;&gt;"",$C4467&lt;&gt;"",$B4467&lt;=$C4467),INDEX(Bemenet!$D$2:$D$301,$M4467),"")</f>
        <v/>
      </c>
      <c r="F4467" s="5">
        <f>IF(AND($B4467&lt;&gt;"",$C4467&lt;&gt;"",$B4467&lt;=$C4467),$C4467-$B4467+1,"")</f>
        <v/>
      </c>
      <c r="G4467" s="5">
        <f>IF($F4467="","",$F4467*$D4467)</f>
        <v/>
      </c>
      <c r="H4467" s="42">
        <f>IF($G4467="","",$O4467)</f>
        <v/>
      </c>
      <c r="I4467" s="5">
        <f>IF($G4467="","",$G4467*IF($H4467="",$O4467,$H4467)/100)</f>
        <v/>
      </c>
      <c r="J4467" s="5">
        <f>IF(OR($L4467="",NOT(COUNTIFS($L$2:$L4467,$L4467)=1)),"",SUMIFS($G:$G,$L:$L,$L4467))</f>
        <v/>
      </c>
      <c r="K4467" s="5">
        <f>IF(OR($L4467="",NOT(COUNTIFS($L$2:$L4467,$L4467)=1)),"",SUMIFS($I:$I,$L:$L,$L4467))</f>
        <v/>
      </c>
      <c r="L4467" s="6">
        <f>IF($B4467="","",YEAR($B4467))</f>
        <v/>
      </c>
      <c r="M4467" s="6">
        <f>INT((ROW()-2)/39)+1</f>
        <v/>
      </c>
      <c r="N4467" s="6">
        <f>MOD(ROW()-2,39)+2</f>
        <v/>
      </c>
      <c r="O4467" s="42">
        <f>IF(AND($B4467&lt;&gt;"",$C4467&lt;&gt;"",$B4467&lt;=$C4467),INDEX(Szabalyok!$C:$C,$N4467),"")</f>
        <v/>
      </c>
      <c r="P4467">
        <f>IF(D4467="",P4466,P4466+1)</f>
        <v/>
      </c>
    </row>
    <row r="4468">
      <c r="A4468">
        <f>IF(P4468=P4467,0,P4468)</f>
        <v/>
      </c>
      <c r="B4468" s="41">
        <f>IF($M4468&gt;300,"",IF(OR(INDEX(Bemenet!$E$2:$E$301,$M4468)="",INDEX(Bemenet!$F$2:$F$301,$M4468)=""),"",MAX(INDEX(Bemenet!$E$2:$E$301,$M4468),INDEX(Szabalyok!$A:$A,$N4468))))</f>
        <v/>
      </c>
      <c r="C4468" s="41">
        <f>IF($B4468="","",MIN(INDEX(Bemenet!$F$2:$F$301,$M4468),INDEX(Szabalyok!$B:$B,$N4468)))</f>
        <v/>
      </c>
      <c r="D4468" s="5">
        <f>IF(AND($B4468&lt;&gt;"",$C4468&lt;&gt;"",$B4468&lt;=$C4468),INDEX(Bemenet!$G$2:$G$301,$M4468),"")</f>
        <v/>
      </c>
      <c r="E4468" s="6">
        <f>IF(AND($B4468&lt;&gt;"",$C4468&lt;&gt;"",$B4468&lt;=$C4468),INDEX(Bemenet!$D$2:$D$301,$M4468),"")</f>
        <v/>
      </c>
      <c r="F4468" s="5">
        <f>IF(AND($B4468&lt;&gt;"",$C4468&lt;&gt;"",$B4468&lt;=$C4468),$C4468-$B4468+1,"")</f>
        <v/>
      </c>
      <c r="G4468" s="5">
        <f>IF($F4468="","",$F4468*$D4468)</f>
        <v/>
      </c>
      <c r="H4468" s="42">
        <f>IF($G4468="","",$O4468)</f>
        <v/>
      </c>
      <c r="I4468" s="5">
        <f>IF($G4468="","",$G4468*IF($H4468="",$O4468,$H4468)/100)</f>
        <v/>
      </c>
      <c r="J4468" s="5">
        <f>IF(OR($L4468="",NOT(COUNTIFS($L$2:$L4468,$L4468)=1)),"",SUMIFS($G:$G,$L:$L,$L4468))</f>
        <v/>
      </c>
      <c r="K4468" s="5">
        <f>IF(OR($L4468="",NOT(COUNTIFS($L$2:$L4468,$L4468)=1)),"",SUMIFS($I:$I,$L:$L,$L4468))</f>
        <v/>
      </c>
      <c r="L4468" s="6">
        <f>IF($B4468="","",YEAR($B4468))</f>
        <v/>
      </c>
      <c r="M4468" s="6">
        <f>INT((ROW()-2)/39)+1</f>
        <v/>
      </c>
      <c r="N4468" s="6">
        <f>MOD(ROW()-2,39)+2</f>
        <v/>
      </c>
      <c r="O4468" s="42">
        <f>IF(AND($B4468&lt;&gt;"",$C4468&lt;&gt;"",$B4468&lt;=$C4468),INDEX(Szabalyok!$C:$C,$N4468),"")</f>
        <v/>
      </c>
      <c r="P4468">
        <f>IF(D4468="",P4467,P4467+1)</f>
        <v/>
      </c>
    </row>
    <row r="4469">
      <c r="A4469">
        <f>IF(P4469=P4468,0,P4469)</f>
        <v/>
      </c>
      <c r="B4469" s="41">
        <f>IF($M4469&gt;300,"",IF(OR(INDEX(Bemenet!$E$2:$E$301,$M4469)="",INDEX(Bemenet!$F$2:$F$301,$M4469)=""),"",MAX(INDEX(Bemenet!$E$2:$E$301,$M4469),INDEX(Szabalyok!$A:$A,$N4469))))</f>
        <v/>
      </c>
      <c r="C4469" s="41">
        <f>IF($B4469="","",MIN(INDEX(Bemenet!$F$2:$F$301,$M4469),INDEX(Szabalyok!$B:$B,$N4469)))</f>
        <v/>
      </c>
      <c r="D4469" s="5">
        <f>IF(AND($B4469&lt;&gt;"",$C4469&lt;&gt;"",$B4469&lt;=$C4469),INDEX(Bemenet!$G$2:$G$301,$M4469),"")</f>
        <v/>
      </c>
      <c r="E4469" s="6">
        <f>IF(AND($B4469&lt;&gt;"",$C4469&lt;&gt;"",$B4469&lt;=$C4469),INDEX(Bemenet!$D$2:$D$301,$M4469),"")</f>
        <v/>
      </c>
      <c r="F4469" s="5">
        <f>IF(AND($B4469&lt;&gt;"",$C4469&lt;&gt;"",$B4469&lt;=$C4469),$C4469-$B4469+1,"")</f>
        <v/>
      </c>
      <c r="G4469" s="5">
        <f>IF($F4469="","",$F4469*$D4469)</f>
        <v/>
      </c>
      <c r="H4469" s="42">
        <f>IF($G4469="","",$O4469)</f>
        <v/>
      </c>
      <c r="I4469" s="5">
        <f>IF($G4469="","",$G4469*IF($H4469="",$O4469,$H4469)/100)</f>
        <v/>
      </c>
      <c r="J4469" s="5">
        <f>IF(OR($L4469="",NOT(COUNTIFS($L$2:$L4469,$L4469)=1)),"",SUMIFS($G:$G,$L:$L,$L4469))</f>
        <v/>
      </c>
      <c r="K4469" s="5">
        <f>IF(OR($L4469="",NOT(COUNTIFS($L$2:$L4469,$L4469)=1)),"",SUMIFS($I:$I,$L:$L,$L4469))</f>
        <v/>
      </c>
      <c r="L4469" s="6">
        <f>IF($B4469="","",YEAR($B4469))</f>
        <v/>
      </c>
      <c r="M4469" s="6">
        <f>INT((ROW()-2)/39)+1</f>
        <v/>
      </c>
      <c r="N4469" s="6">
        <f>MOD(ROW()-2,39)+2</f>
        <v/>
      </c>
      <c r="O4469" s="42">
        <f>IF(AND($B4469&lt;&gt;"",$C4469&lt;&gt;"",$B4469&lt;=$C4469),INDEX(Szabalyok!$C:$C,$N4469),"")</f>
        <v/>
      </c>
      <c r="P4469">
        <f>IF(D4469="",P4468,P4468+1)</f>
        <v/>
      </c>
    </row>
    <row r="4470">
      <c r="A4470">
        <f>IF(P4470=P4469,0,P4470)</f>
        <v/>
      </c>
      <c r="B4470" s="41">
        <f>IF($M4470&gt;300,"",IF(OR(INDEX(Bemenet!$E$2:$E$301,$M4470)="",INDEX(Bemenet!$F$2:$F$301,$M4470)=""),"",MAX(INDEX(Bemenet!$E$2:$E$301,$M4470),INDEX(Szabalyok!$A:$A,$N4470))))</f>
        <v/>
      </c>
      <c r="C4470" s="41">
        <f>IF($B4470="","",MIN(INDEX(Bemenet!$F$2:$F$301,$M4470),INDEX(Szabalyok!$B:$B,$N4470)))</f>
        <v/>
      </c>
      <c r="D4470" s="5">
        <f>IF(AND($B4470&lt;&gt;"",$C4470&lt;&gt;"",$B4470&lt;=$C4470),INDEX(Bemenet!$G$2:$G$301,$M4470),"")</f>
        <v/>
      </c>
      <c r="E4470" s="6">
        <f>IF(AND($B4470&lt;&gt;"",$C4470&lt;&gt;"",$B4470&lt;=$C4470),INDEX(Bemenet!$D$2:$D$301,$M4470),"")</f>
        <v/>
      </c>
      <c r="F4470" s="5">
        <f>IF(AND($B4470&lt;&gt;"",$C4470&lt;&gt;"",$B4470&lt;=$C4470),$C4470-$B4470+1,"")</f>
        <v/>
      </c>
      <c r="G4470" s="5">
        <f>IF($F4470="","",$F4470*$D4470)</f>
        <v/>
      </c>
      <c r="H4470" s="42">
        <f>IF($G4470="","",$O4470)</f>
        <v/>
      </c>
      <c r="I4470" s="5">
        <f>IF($G4470="","",$G4470*IF($H4470="",$O4470,$H4470)/100)</f>
        <v/>
      </c>
      <c r="J4470" s="5">
        <f>IF(OR($L4470="",NOT(COUNTIFS($L$2:$L4470,$L4470)=1)),"",SUMIFS($G:$G,$L:$L,$L4470))</f>
        <v/>
      </c>
      <c r="K4470" s="5">
        <f>IF(OR($L4470="",NOT(COUNTIFS($L$2:$L4470,$L4470)=1)),"",SUMIFS($I:$I,$L:$L,$L4470))</f>
        <v/>
      </c>
      <c r="L4470" s="6">
        <f>IF($B4470="","",YEAR($B4470))</f>
        <v/>
      </c>
      <c r="M4470" s="6">
        <f>INT((ROW()-2)/39)+1</f>
        <v/>
      </c>
      <c r="N4470" s="6">
        <f>MOD(ROW()-2,39)+2</f>
        <v/>
      </c>
      <c r="O4470" s="42">
        <f>IF(AND($B4470&lt;&gt;"",$C4470&lt;&gt;"",$B4470&lt;=$C4470),INDEX(Szabalyok!$C:$C,$N4470),"")</f>
        <v/>
      </c>
      <c r="P4470">
        <f>IF(D4470="",P4469,P4469+1)</f>
        <v/>
      </c>
    </row>
    <row r="4471">
      <c r="A4471">
        <f>IF(P4471=P4470,0,P4471)</f>
        <v/>
      </c>
      <c r="B4471" s="41">
        <f>IF($M4471&gt;300,"",IF(OR(INDEX(Bemenet!$E$2:$E$301,$M4471)="",INDEX(Bemenet!$F$2:$F$301,$M4471)=""),"",MAX(INDEX(Bemenet!$E$2:$E$301,$M4471),INDEX(Szabalyok!$A:$A,$N4471))))</f>
        <v/>
      </c>
      <c r="C4471" s="41">
        <f>IF($B4471="","",MIN(INDEX(Bemenet!$F$2:$F$301,$M4471),INDEX(Szabalyok!$B:$B,$N4471)))</f>
        <v/>
      </c>
      <c r="D4471" s="5">
        <f>IF(AND($B4471&lt;&gt;"",$C4471&lt;&gt;"",$B4471&lt;=$C4471),INDEX(Bemenet!$G$2:$G$301,$M4471),"")</f>
        <v/>
      </c>
      <c r="E4471" s="6">
        <f>IF(AND($B4471&lt;&gt;"",$C4471&lt;&gt;"",$B4471&lt;=$C4471),INDEX(Bemenet!$D$2:$D$301,$M4471),"")</f>
        <v/>
      </c>
      <c r="F4471" s="5">
        <f>IF(AND($B4471&lt;&gt;"",$C4471&lt;&gt;"",$B4471&lt;=$C4471),$C4471-$B4471+1,"")</f>
        <v/>
      </c>
      <c r="G4471" s="5">
        <f>IF($F4471="","",$F4471*$D4471)</f>
        <v/>
      </c>
      <c r="H4471" s="42">
        <f>IF($G4471="","",$O4471)</f>
        <v/>
      </c>
      <c r="I4471" s="5">
        <f>IF($G4471="","",$G4471*IF($H4471="",$O4471,$H4471)/100)</f>
        <v/>
      </c>
      <c r="J4471" s="5">
        <f>IF(OR($L4471="",NOT(COUNTIFS($L$2:$L4471,$L4471)=1)),"",SUMIFS($G:$G,$L:$L,$L4471))</f>
        <v/>
      </c>
      <c r="K4471" s="5">
        <f>IF(OR($L4471="",NOT(COUNTIFS($L$2:$L4471,$L4471)=1)),"",SUMIFS($I:$I,$L:$L,$L4471))</f>
        <v/>
      </c>
      <c r="L4471" s="6">
        <f>IF($B4471="","",YEAR($B4471))</f>
        <v/>
      </c>
      <c r="M4471" s="6">
        <f>INT((ROW()-2)/39)+1</f>
        <v/>
      </c>
      <c r="N4471" s="6">
        <f>MOD(ROW()-2,39)+2</f>
        <v/>
      </c>
      <c r="O4471" s="42">
        <f>IF(AND($B4471&lt;&gt;"",$C4471&lt;&gt;"",$B4471&lt;=$C4471),INDEX(Szabalyok!$C:$C,$N4471),"")</f>
        <v/>
      </c>
      <c r="P4471">
        <f>IF(D4471="",P4470,P4470+1)</f>
        <v/>
      </c>
    </row>
    <row r="4472">
      <c r="A4472">
        <f>IF(P4472=P4471,0,P4472)</f>
        <v/>
      </c>
      <c r="B4472" s="41">
        <f>IF($M4472&gt;300,"",IF(OR(INDEX(Bemenet!$E$2:$E$301,$M4472)="",INDEX(Bemenet!$F$2:$F$301,$M4472)=""),"",MAX(INDEX(Bemenet!$E$2:$E$301,$M4472),INDEX(Szabalyok!$A:$A,$N4472))))</f>
        <v/>
      </c>
      <c r="C4472" s="41">
        <f>IF($B4472="","",MIN(INDEX(Bemenet!$F$2:$F$301,$M4472),INDEX(Szabalyok!$B:$B,$N4472)))</f>
        <v/>
      </c>
      <c r="D4472" s="5">
        <f>IF(AND($B4472&lt;&gt;"",$C4472&lt;&gt;"",$B4472&lt;=$C4472),INDEX(Bemenet!$G$2:$G$301,$M4472),"")</f>
        <v/>
      </c>
      <c r="E4472" s="6">
        <f>IF(AND($B4472&lt;&gt;"",$C4472&lt;&gt;"",$B4472&lt;=$C4472),INDEX(Bemenet!$D$2:$D$301,$M4472),"")</f>
        <v/>
      </c>
      <c r="F4472" s="5">
        <f>IF(AND($B4472&lt;&gt;"",$C4472&lt;&gt;"",$B4472&lt;=$C4472),$C4472-$B4472+1,"")</f>
        <v/>
      </c>
      <c r="G4472" s="5">
        <f>IF($F4472="","",$F4472*$D4472)</f>
        <v/>
      </c>
      <c r="H4472" s="42">
        <f>IF($G4472="","",$O4472)</f>
        <v/>
      </c>
      <c r="I4472" s="5">
        <f>IF($G4472="","",$G4472*IF($H4472="",$O4472,$H4472)/100)</f>
        <v/>
      </c>
      <c r="J4472" s="5">
        <f>IF(OR($L4472="",NOT(COUNTIFS($L$2:$L4472,$L4472)=1)),"",SUMIFS($G:$G,$L:$L,$L4472))</f>
        <v/>
      </c>
      <c r="K4472" s="5">
        <f>IF(OR($L4472="",NOT(COUNTIFS($L$2:$L4472,$L4472)=1)),"",SUMIFS($I:$I,$L:$L,$L4472))</f>
        <v/>
      </c>
      <c r="L4472" s="6">
        <f>IF($B4472="","",YEAR($B4472))</f>
        <v/>
      </c>
      <c r="M4472" s="6">
        <f>INT((ROW()-2)/39)+1</f>
        <v/>
      </c>
      <c r="N4472" s="6">
        <f>MOD(ROW()-2,39)+2</f>
        <v/>
      </c>
      <c r="O4472" s="42">
        <f>IF(AND($B4472&lt;&gt;"",$C4472&lt;&gt;"",$B4472&lt;=$C4472),INDEX(Szabalyok!$C:$C,$N4472),"")</f>
        <v/>
      </c>
      <c r="P4472">
        <f>IF(D4472="",P4471,P4471+1)</f>
        <v/>
      </c>
    </row>
    <row r="4473">
      <c r="A4473">
        <f>IF(P4473=P4472,0,P4473)</f>
        <v/>
      </c>
      <c r="B4473" s="41">
        <f>IF($M4473&gt;300,"",IF(OR(INDEX(Bemenet!$E$2:$E$301,$M4473)="",INDEX(Bemenet!$F$2:$F$301,$M4473)=""),"",MAX(INDEX(Bemenet!$E$2:$E$301,$M4473),INDEX(Szabalyok!$A:$A,$N4473))))</f>
        <v/>
      </c>
      <c r="C4473" s="41">
        <f>IF($B4473="","",MIN(INDEX(Bemenet!$F$2:$F$301,$M4473),INDEX(Szabalyok!$B:$B,$N4473)))</f>
        <v/>
      </c>
      <c r="D4473" s="5">
        <f>IF(AND($B4473&lt;&gt;"",$C4473&lt;&gt;"",$B4473&lt;=$C4473),INDEX(Bemenet!$G$2:$G$301,$M4473),"")</f>
        <v/>
      </c>
      <c r="E4473" s="6">
        <f>IF(AND($B4473&lt;&gt;"",$C4473&lt;&gt;"",$B4473&lt;=$C4473),INDEX(Bemenet!$D$2:$D$301,$M4473),"")</f>
        <v/>
      </c>
      <c r="F4473" s="5">
        <f>IF(AND($B4473&lt;&gt;"",$C4473&lt;&gt;"",$B4473&lt;=$C4473),$C4473-$B4473+1,"")</f>
        <v/>
      </c>
      <c r="G4473" s="5">
        <f>IF($F4473="","",$F4473*$D4473)</f>
        <v/>
      </c>
      <c r="H4473" s="42">
        <f>IF($G4473="","",$O4473)</f>
        <v/>
      </c>
      <c r="I4473" s="5">
        <f>IF($G4473="","",$G4473*IF($H4473="",$O4473,$H4473)/100)</f>
        <v/>
      </c>
      <c r="J4473" s="5">
        <f>IF(OR($L4473="",NOT(COUNTIFS($L$2:$L4473,$L4473)=1)),"",SUMIFS($G:$G,$L:$L,$L4473))</f>
        <v/>
      </c>
      <c r="K4473" s="5">
        <f>IF(OR($L4473="",NOT(COUNTIFS($L$2:$L4473,$L4473)=1)),"",SUMIFS($I:$I,$L:$L,$L4473))</f>
        <v/>
      </c>
      <c r="L4473" s="6">
        <f>IF($B4473="","",YEAR($B4473))</f>
        <v/>
      </c>
      <c r="M4473" s="6">
        <f>INT((ROW()-2)/39)+1</f>
        <v/>
      </c>
      <c r="N4473" s="6">
        <f>MOD(ROW()-2,39)+2</f>
        <v/>
      </c>
      <c r="O4473" s="42">
        <f>IF(AND($B4473&lt;&gt;"",$C4473&lt;&gt;"",$B4473&lt;=$C4473),INDEX(Szabalyok!$C:$C,$N4473),"")</f>
        <v/>
      </c>
      <c r="P4473">
        <f>IF(D4473="",P4472,P4472+1)</f>
        <v/>
      </c>
    </row>
    <row r="4474">
      <c r="A4474">
        <f>IF(P4474=P4473,0,P4474)</f>
        <v/>
      </c>
      <c r="B4474" s="41">
        <f>IF($M4474&gt;300,"",IF(OR(INDEX(Bemenet!$E$2:$E$301,$M4474)="",INDEX(Bemenet!$F$2:$F$301,$M4474)=""),"",MAX(INDEX(Bemenet!$E$2:$E$301,$M4474),INDEX(Szabalyok!$A:$A,$N4474))))</f>
        <v/>
      </c>
      <c r="C4474" s="41">
        <f>IF($B4474="","",MIN(INDEX(Bemenet!$F$2:$F$301,$M4474),INDEX(Szabalyok!$B:$B,$N4474)))</f>
        <v/>
      </c>
      <c r="D4474" s="5">
        <f>IF(AND($B4474&lt;&gt;"",$C4474&lt;&gt;"",$B4474&lt;=$C4474),INDEX(Bemenet!$G$2:$G$301,$M4474),"")</f>
        <v/>
      </c>
      <c r="E4474" s="6">
        <f>IF(AND($B4474&lt;&gt;"",$C4474&lt;&gt;"",$B4474&lt;=$C4474),INDEX(Bemenet!$D$2:$D$301,$M4474),"")</f>
        <v/>
      </c>
      <c r="F4474" s="5">
        <f>IF(AND($B4474&lt;&gt;"",$C4474&lt;&gt;"",$B4474&lt;=$C4474),$C4474-$B4474+1,"")</f>
        <v/>
      </c>
      <c r="G4474" s="5">
        <f>IF($F4474="","",$F4474*$D4474)</f>
        <v/>
      </c>
      <c r="H4474" s="42">
        <f>IF($G4474="","",$O4474)</f>
        <v/>
      </c>
      <c r="I4474" s="5">
        <f>IF($G4474="","",$G4474*IF($H4474="",$O4474,$H4474)/100)</f>
        <v/>
      </c>
      <c r="J4474" s="5">
        <f>IF(OR($L4474="",NOT(COUNTIFS($L$2:$L4474,$L4474)=1)),"",SUMIFS($G:$G,$L:$L,$L4474))</f>
        <v/>
      </c>
      <c r="K4474" s="5">
        <f>IF(OR($L4474="",NOT(COUNTIFS($L$2:$L4474,$L4474)=1)),"",SUMIFS($I:$I,$L:$L,$L4474))</f>
        <v/>
      </c>
      <c r="L4474" s="6">
        <f>IF($B4474="","",YEAR($B4474))</f>
        <v/>
      </c>
      <c r="M4474" s="6">
        <f>INT((ROW()-2)/39)+1</f>
        <v/>
      </c>
      <c r="N4474" s="6">
        <f>MOD(ROW()-2,39)+2</f>
        <v/>
      </c>
      <c r="O4474" s="42">
        <f>IF(AND($B4474&lt;&gt;"",$C4474&lt;&gt;"",$B4474&lt;=$C4474),INDEX(Szabalyok!$C:$C,$N4474),"")</f>
        <v/>
      </c>
      <c r="P4474">
        <f>IF(D4474="",P4473,P4473+1)</f>
        <v/>
      </c>
    </row>
    <row r="4475">
      <c r="A4475">
        <f>IF(P4475=P4474,0,P4475)</f>
        <v/>
      </c>
      <c r="B4475" s="41">
        <f>IF($M4475&gt;300,"",IF(OR(INDEX(Bemenet!$E$2:$E$301,$M4475)="",INDEX(Bemenet!$F$2:$F$301,$M4475)=""),"",MAX(INDEX(Bemenet!$E$2:$E$301,$M4475),INDEX(Szabalyok!$A:$A,$N4475))))</f>
        <v/>
      </c>
      <c r="C4475" s="41">
        <f>IF($B4475="","",MIN(INDEX(Bemenet!$F$2:$F$301,$M4475),INDEX(Szabalyok!$B:$B,$N4475)))</f>
        <v/>
      </c>
      <c r="D4475" s="5">
        <f>IF(AND($B4475&lt;&gt;"",$C4475&lt;&gt;"",$B4475&lt;=$C4475),INDEX(Bemenet!$G$2:$G$301,$M4475),"")</f>
        <v/>
      </c>
      <c r="E4475" s="6">
        <f>IF(AND($B4475&lt;&gt;"",$C4475&lt;&gt;"",$B4475&lt;=$C4475),INDEX(Bemenet!$D$2:$D$301,$M4475),"")</f>
        <v/>
      </c>
      <c r="F4475" s="5">
        <f>IF(AND($B4475&lt;&gt;"",$C4475&lt;&gt;"",$B4475&lt;=$C4475),$C4475-$B4475+1,"")</f>
        <v/>
      </c>
      <c r="G4475" s="5">
        <f>IF($F4475="","",$F4475*$D4475)</f>
        <v/>
      </c>
      <c r="H4475" s="42">
        <f>IF($G4475="","",$O4475)</f>
        <v/>
      </c>
      <c r="I4475" s="5">
        <f>IF($G4475="","",$G4475*IF($H4475="",$O4475,$H4475)/100)</f>
        <v/>
      </c>
      <c r="J4475" s="5">
        <f>IF(OR($L4475="",NOT(COUNTIFS($L$2:$L4475,$L4475)=1)),"",SUMIFS($G:$G,$L:$L,$L4475))</f>
        <v/>
      </c>
      <c r="K4475" s="5">
        <f>IF(OR($L4475="",NOT(COUNTIFS($L$2:$L4475,$L4475)=1)),"",SUMIFS($I:$I,$L:$L,$L4475))</f>
        <v/>
      </c>
      <c r="L4475" s="6">
        <f>IF($B4475="","",YEAR($B4475))</f>
        <v/>
      </c>
      <c r="M4475" s="6">
        <f>INT((ROW()-2)/39)+1</f>
        <v/>
      </c>
      <c r="N4475" s="6">
        <f>MOD(ROW()-2,39)+2</f>
        <v/>
      </c>
      <c r="O4475" s="42">
        <f>IF(AND($B4475&lt;&gt;"",$C4475&lt;&gt;"",$B4475&lt;=$C4475),INDEX(Szabalyok!$C:$C,$N4475),"")</f>
        <v/>
      </c>
      <c r="P4475">
        <f>IF(D4475="",P4474,P4474+1)</f>
        <v/>
      </c>
    </row>
    <row r="4476">
      <c r="A4476">
        <f>IF(P4476=P4475,0,P4476)</f>
        <v/>
      </c>
      <c r="B4476" s="41">
        <f>IF($M4476&gt;300,"",IF(OR(INDEX(Bemenet!$E$2:$E$301,$M4476)="",INDEX(Bemenet!$F$2:$F$301,$M4476)=""),"",MAX(INDEX(Bemenet!$E$2:$E$301,$M4476),INDEX(Szabalyok!$A:$A,$N4476))))</f>
        <v/>
      </c>
      <c r="C4476" s="41">
        <f>IF($B4476="","",MIN(INDEX(Bemenet!$F$2:$F$301,$M4476),INDEX(Szabalyok!$B:$B,$N4476)))</f>
        <v/>
      </c>
      <c r="D4476" s="5">
        <f>IF(AND($B4476&lt;&gt;"",$C4476&lt;&gt;"",$B4476&lt;=$C4476),INDEX(Bemenet!$G$2:$G$301,$M4476),"")</f>
        <v/>
      </c>
      <c r="E4476" s="6">
        <f>IF(AND($B4476&lt;&gt;"",$C4476&lt;&gt;"",$B4476&lt;=$C4476),INDEX(Bemenet!$D$2:$D$301,$M4476),"")</f>
        <v/>
      </c>
      <c r="F4476" s="5">
        <f>IF(AND($B4476&lt;&gt;"",$C4476&lt;&gt;"",$B4476&lt;=$C4476),$C4476-$B4476+1,"")</f>
        <v/>
      </c>
      <c r="G4476" s="5">
        <f>IF($F4476="","",$F4476*$D4476)</f>
        <v/>
      </c>
      <c r="H4476" s="42">
        <f>IF($G4476="","",$O4476)</f>
        <v/>
      </c>
      <c r="I4476" s="5">
        <f>IF($G4476="","",$G4476*IF($H4476="",$O4476,$H4476)/100)</f>
        <v/>
      </c>
      <c r="J4476" s="5">
        <f>IF(OR($L4476="",NOT(COUNTIFS($L$2:$L4476,$L4476)=1)),"",SUMIFS($G:$G,$L:$L,$L4476))</f>
        <v/>
      </c>
      <c r="K4476" s="5">
        <f>IF(OR($L4476="",NOT(COUNTIFS($L$2:$L4476,$L4476)=1)),"",SUMIFS($I:$I,$L:$L,$L4476))</f>
        <v/>
      </c>
      <c r="L4476" s="6">
        <f>IF($B4476="","",YEAR($B4476))</f>
        <v/>
      </c>
      <c r="M4476" s="6">
        <f>INT((ROW()-2)/39)+1</f>
        <v/>
      </c>
      <c r="N4476" s="6">
        <f>MOD(ROW()-2,39)+2</f>
        <v/>
      </c>
      <c r="O4476" s="42">
        <f>IF(AND($B4476&lt;&gt;"",$C4476&lt;&gt;"",$B4476&lt;=$C4476),INDEX(Szabalyok!$C:$C,$N4476),"")</f>
        <v/>
      </c>
      <c r="P4476">
        <f>IF(D4476="",P4475,P4475+1)</f>
        <v/>
      </c>
    </row>
    <row r="4477">
      <c r="A4477">
        <f>IF(P4477=P4476,0,P4477)</f>
        <v/>
      </c>
      <c r="B4477" s="41">
        <f>IF($M4477&gt;300,"",IF(OR(INDEX(Bemenet!$E$2:$E$301,$M4477)="",INDEX(Bemenet!$F$2:$F$301,$M4477)=""),"",MAX(INDEX(Bemenet!$E$2:$E$301,$M4477),INDEX(Szabalyok!$A:$A,$N4477))))</f>
        <v/>
      </c>
      <c r="C4477" s="41">
        <f>IF($B4477="","",MIN(INDEX(Bemenet!$F$2:$F$301,$M4477),INDEX(Szabalyok!$B:$B,$N4477)))</f>
        <v/>
      </c>
      <c r="D4477" s="5">
        <f>IF(AND($B4477&lt;&gt;"",$C4477&lt;&gt;"",$B4477&lt;=$C4477),INDEX(Bemenet!$G$2:$G$301,$M4477),"")</f>
        <v/>
      </c>
      <c r="E4477" s="6">
        <f>IF(AND($B4477&lt;&gt;"",$C4477&lt;&gt;"",$B4477&lt;=$C4477),INDEX(Bemenet!$D$2:$D$301,$M4477),"")</f>
        <v/>
      </c>
      <c r="F4477" s="5">
        <f>IF(AND($B4477&lt;&gt;"",$C4477&lt;&gt;"",$B4477&lt;=$C4477),$C4477-$B4477+1,"")</f>
        <v/>
      </c>
      <c r="G4477" s="5">
        <f>IF($F4477="","",$F4477*$D4477)</f>
        <v/>
      </c>
      <c r="H4477" s="42">
        <f>IF($G4477="","",$O4477)</f>
        <v/>
      </c>
      <c r="I4477" s="5">
        <f>IF($G4477="","",$G4477*IF($H4477="",$O4477,$H4477)/100)</f>
        <v/>
      </c>
      <c r="J4477" s="5">
        <f>IF(OR($L4477="",NOT(COUNTIFS($L$2:$L4477,$L4477)=1)),"",SUMIFS($G:$G,$L:$L,$L4477))</f>
        <v/>
      </c>
      <c r="K4477" s="5">
        <f>IF(OR($L4477="",NOT(COUNTIFS($L$2:$L4477,$L4477)=1)),"",SUMIFS($I:$I,$L:$L,$L4477))</f>
        <v/>
      </c>
      <c r="L4477" s="6">
        <f>IF($B4477="","",YEAR($B4477))</f>
        <v/>
      </c>
      <c r="M4477" s="6">
        <f>INT((ROW()-2)/39)+1</f>
        <v/>
      </c>
      <c r="N4477" s="6">
        <f>MOD(ROW()-2,39)+2</f>
        <v/>
      </c>
      <c r="O4477" s="42">
        <f>IF(AND($B4477&lt;&gt;"",$C4477&lt;&gt;"",$B4477&lt;=$C4477),INDEX(Szabalyok!$C:$C,$N4477),"")</f>
        <v/>
      </c>
      <c r="P4477">
        <f>IF(D4477="",P4476,P4476+1)</f>
        <v/>
      </c>
    </row>
    <row r="4478">
      <c r="A4478">
        <f>IF(P4478=P4477,0,P4478)</f>
        <v/>
      </c>
      <c r="B4478" s="41">
        <f>IF($M4478&gt;300,"",IF(OR(INDEX(Bemenet!$E$2:$E$301,$M4478)="",INDEX(Bemenet!$F$2:$F$301,$M4478)=""),"",MAX(INDEX(Bemenet!$E$2:$E$301,$M4478),INDEX(Szabalyok!$A:$A,$N4478))))</f>
        <v/>
      </c>
      <c r="C4478" s="41">
        <f>IF($B4478="","",MIN(INDEX(Bemenet!$F$2:$F$301,$M4478),INDEX(Szabalyok!$B:$B,$N4478)))</f>
        <v/>
      </c>
      <c r="D4478" s="5">
        <f>IF(AND($B4478&lt;&gt;"",$C4478&lt;&gt;"",$B4478&lt;=$C4478),INDEX(Bemenet!$G$2:$G$301,$M4478),"")</f>
        <v/>
      </c>
      <c r="E4478" s="6">
        <f>IF(AND($B4478&lt;&gt;"",$C4478&lt;&gt;"",$B4478&lt;=$C4478),INDEX(Bemenet!$D$2:$D$301,$M4478),"")</f>
        <v/>
      </c>
      <c r="F4478" s="5">
        <f>IF(AND($B4478&lt;&gt;"",$C4478&lt;&gt;"",$B4478&lt;=$C4478),$C4478-$B4478+1,"")</f>
        <v/>
      </c>
      <c r="G4478" s="5">
        <f>IF($F4478="","",$F4478*$D4478)</f>
        <v/>
      </c>
      <c r="H4478" s="42">
        <f>IF($G4478="","",$O4478)</f>
        <v/>
      </c>
      <c r="I4478" s="5">
        <f>IF($G4478="","",$G4478*IF($H4478="",$O4478,$H4478)/100)</f>
        <v/>
      </c>
      <c r="J4478" s="5">
        <f>IF(OR($L4478="",NOT(COUNTIFS($L$2:$L4478,$L4478)=1)),"",SUMIFS($G:$G,$L:$L,$L4478))</f>
        <v/>
      </c>
      <c r="K4478" s="5">
        <f>IF(OR($L4478="",NOT(COUNTIFS($L$2:$L4478,$L4478)=1)),"",SUMIFS($I:$I,$L:$L,$L4478))</f>
        <v/>
      </c>
      <c r="L4478" s="6">
        <f>IF($B4478="","",YEAR($B4478))</f>
        <v/>
      </c>
      <c r="M4478" s="6">
        <f>INT((ROW()-2)/39)+1</f>
        <v/>
      </c>
      <c r="N4478" s="6">
        <f>MOD(ROW()-2,39)+2</f>
        <v/>
      </c>
      <c r="O4478" s="42">
        <f>IF(AND($B4478&lt;&gt;"",$C4478&lt;&gt;"",$B4478&lt;=$C4478),INDEX(Szabalyok!$C:$C,$N4478),"")</f>
        <v/>
      </c>
      <c r="P4478">
        <f>IF(D4478="",P4477,P4477+1)</f>
        <v/>
      </c>
    </row>
    <row r="4479">
      <c r="A4479">
        <f>IF(P4479=P4478,0,P4479)</f>
        <v/>
      </c>
      <c r="B4479" s="41">
        <f>IF($M4479&gt;300,"",IF(OR(INDEX(Bemenet!$E$2:$E$301,$M4479)="",INDEX(Bemenet!$F$2:$F$301,$M4479)=""),"",MAX(INDEX(Bemenet!$E$2:$E$301,$M4479),INDEX(Szabalyok!$A:$A,$N4479))))</f>
        <v/>
      </c>
      <c r="C4479" s="41">
        <f>IF($B4479="","",MIN(INDEX(Bemenet!$F$2:$F$301,$M4479),INDEX(Szabalyok!$B:$B,$N4479)))</f>
        <v/>
      </c>
      <c r="D4479" s="5">
        <f>IF(AND($B4479&lt;&gt;"",$C4479&lt;&gt;"",$B4479&lt;=$C4479),INDEX(Bemenet!$G$2:$G$301,$M4479),"")</f>
        <v/>
      </c>
      <c r="E4479" s="6">
        <f>IF(AND($B4479&lt;&gt;"",$C4479&lt;&gt;"",$B4479&lt;=$C4479),INDEX(Bemenet!$D$2:$D$301,$M4479),"")</f>
        <v/>
      </c>
      <c r="F4479" s="5">
        <f>IF(AND($B4479&lt;&gt;"",$C4479&lt;&gt;"",$B4479&lt;=$C4479),$C4479-$B4479+1,"")</f>
        <v/>
      </c>
      <c r="G4479" s="5">
        <f>IF($F4479="","",$F4479*$D4479)</f>
        <v/>
      </c>
      <c r="H4479" s="42">
        <f>IF($G4479="","",$O4479)</f>
        <v/>
      </c>
      <c r="I4479" s="5">
        <f>IF($G4479="","",$G4479*IF($H4479="",$O4479,$H4479)/100)</f>
        <v/>
      </c>
      <c r="J4479" s="5">
        <f>IF(OR($L4479="",NOT(COUNTIFS($L$2:$L4479,$L4479)=1)),"",SUMIFS($G:$G,$L:$L,$L4479))</f>
        <v/>
      </c>
      <c r="K4479" s="5">
        <f>IF(OR($L4479="",NOT(COUNTIFS($L$2:$L4479,$L4479)=1)),"",SUMIFS($I:$I,$L:$L,$L4479))</f>
        <v/>
      </c>
      <c r="L4479" s="6">
        <f>IF($B4479="","",YEAR($B4479))</f>
        <v/>
      </c>
      <c r="M4479" s="6">
        <f>INT((ROW()-2)/39)+1</f>
        <v/>
      </c>
      <c r="N4479" s="6">
        <f>MOD(ROW()-2,39)+2</f>
        <v/>
      </c>
      <c r="O4479" s="42">
        <f>IF(AND($B4479&lt;&gt;"",$C4479&lt;&gt;"",$B4479&lt;=$C4479),INDEX(Szabalyok!$C:$C,$N4479),"")</f>
        <v/>
      </c>
      <c r="P4479">
        <f>IF(D4479="",P4478,P4478+1)</f>
        <v/>
      </c>
    </row>
    <row r="4480">
      <c r="A4480">
        <f>IF(P4480=P4479,0,P4480)</f>
        <v/>
      </c>
      <c r="B4480" s="41">
        <f>IF($M4480&gt;300,"",IF(OR(INDEX(Bemenet!$E$2:$E$301,$M4480)="",INDEX(Bemenet!$F$2:$F$301,$M4480)=""),"",MAX(INDEX(Bemenet!$E$2:$E$301,$M4480),INDEX(Szabalyok!$A:$A,$N4480))))</f>
        <v/>
      </c>
      <c r="C4480" s="41">
        <f>IF($B4480="","",MIN(INDEX(Bemenet!$F$2:$F$301,$M4480),INDEX(Szabalyok!$B:$B,$N4480)))</f>
        <v/>
      </c>
      <c r="D4480" s="5">
        <f>IF(AND($B4480&lt;&gt;"",$C4480&lt;&gt;"",$B4480&lt;=$C4480),INDEX(Bemenet!$G$2:$G$301,$M4480),"")</f>
        <v/>
      </c>
      <c r="E4480" s="6">
        <f>IF(AND($B4480&lt;&gt;"",$C4480&lt;&gt;"",$B4480&lt;=$C4480),INDEX(Bemenet!$D$2:$D$301,$M4480),"")</f>
        <v/>
      </c>
      <c r="F4480" s="5">
        <f>IF(AND($B4480&lt;&gt;"",$C4480&lt;&gt;"",$B4480&lt;=$C4480),$C4480-$B4480+1,"")</f>
        <v/>
      </c>
      <c r="G4480" s="5">
        <f>IF($F4480="","",$F4480*$D4480)</f>
        <v/>
      </c>
      <c r="H4480" s="42">
        <f>IF($G4480="","",$O4480)</f>
        <v/>
      </c>
      <c r="I4480" s="5">
        <f>IF($G4480="","",$G4480*IF($H4480="",$O4480,$H4480)/100)</f>
        <v/>
      </c>
      <c r="J4480" s="5">
        <f>IF(OR($L4480="",NOT(COUNTIFS($L$2:$L4480,$L4480)=1)),"",SUMIFS($G:$G,$L:$L,$L4480))</f>
        <v/>
      </c>
      <c r="K4480" s="5">
        <f>IF(OR($L4480="",NOT(COUNTIFS($L$2:$L4480,$L4480)=1)),"",SUMIFS($I:$I,$L:$L,$L4480))</f>
        <v/>
      </c>
      <c r="L4480" s="6">
        <f>IF($B4480="","",YEAR($B4480))</f>
        <v/>
      </c>
      <c r="M4480" s="6">
        <f>INT((ROW()-2)/39)+1</f>
        <v/>
      </c>
      <c r="N4480" s="6">
        <f>MOD(ROW()-2,39)+2</f>
        <v/>
      </c>
      <c r="O4480" s="42">
        <f>IF(AND($B4480&lt;&gt;"",$C4480&lt;&gt;"",$B4480&lt;=$C4480),INDEX(Szabalyok!$C:$C,$N4480),"")</f>
        <v/>
      </c>
      <c r="P4480">
        <f>IF(D4480="",P4479,P4479+1)</f>
        <v/>
      </c>
    </row>
    <row r="4481">
      <c r="A4481">
        <f>IF(P4481=P4480,0,P4481)</f>
        <v/>
      </c>
      <c r="B4481" s="41">
        <f>IF($M4481&gt;300,"",IF(OR(INDEX(Bemenet!$E$2:$E$301,$M4481)="",INDEX(Bemenet!$F$2:$F$301,$M4481)=""),"",MAX(INDEX(Bemenet!$E$2:$E$301,$M4481),INDEX(Szabalyok!$A:$A,$N4481))))</f>
        <v/>
      </c>
      <c r="C4481" s="41">
        <f>IF($B4481="","",MIN(INDEX(Bemenet!$F$2:$F$301,$M4481),INDEX(Szabalyok!$B:$B,$N4481)))</f>
        <v/>
      </c>
      <c r="D4481" s="5">
        <f>IF(AND($B4481&lt;&gt;"",$C4481&lt;&gt;"",$B4481&lt;=$C4481),INDEX(Bemenet!$G$2:$G$301,$M4481),"")</f>
        <v/>
      </c>
      <c r="E4481" s="6">
        <f>IF(AND($B4481&lt;&gt;"",$C4481&lt;&gt;"",$B4481&lt;=$C4481),INDEX(Bemenet!$D$2:$D$301,$M4481),"")</f>
        <v/>
      </c>
      <c r="F4481" s="5">
        <f>IF(AND($B4481&lt;&gt;"",$C4481&lt;&gt;"",$B4481&lt;=$C4481),$C4481-$B4481+1,"")</f>
        <v/>
      </c>
      <c r="G4481" s="5">
        <f>IF($F4481="","",$F4481*$D4481)</f>
        <v/>
      </c>
      <c r="H4481" s="42">
        <f>IF($G4481="","",$O4481)</f>
        <v/>
      </c>
      <c r="I4481" s="5">
        <f>IF($G4481="","",$G4481*IF($H4481="",$O4481,$H4481)/100)</f>
        <v/>
      </c>
      <c r="J4481" s="5">
        <f>IF(OR($L4481="",NOT(COUNTIFS($L$2:$L4481,$L4481)=1)),"",SUMIFS($G:$G,$L:$L,$L4481))</f>
        <v/>
      </c>
      <c r="K4481" s="5">
        <f>IF(OR($L4481="",NOT(COUNTIFS($L$2:$L4481,$L4481)=1)),"",SUMIFS($I:$I,$L:$L,$L4481))</f>
        <v/>
      </c>
      <c r="L4481" s="6">
        <f>IF($B4481="","",YEAR($B4481))</f>
        <v/>
      </c>
      <c r="M4481" s="6">
        <f>INT((ROW()-2)/39)+1</f>
        <v/>
      </c>
      <c r="N4481" s="6">
        <f>MOD(ROW()-2,39)+2</f>
        <v/>
      </c>
      <c r="O4481" s="42">
        <f>IF(AND($B4481&lt;&gt;"",$C4481&lt;&gt;"",$B4481&lt;=$C4481),INDEX(Szabalyok!$C:$C,$N4481),"")</f>
        <v/>
      </c>
      <c r="P4481">
        <f>IF(D4481="",P4480,P4480+1)</f>
        <v/>
      </c>
    </row>
    <row r="4482">
      <c r="A4482">
        <f>IF(P4482=P4481,0,P4482)</f>
        <v/>
      </c>
      <c r="B4482" s="41">
        <f>IF($M4482&gt;300,"",IF(OR(INDEX(Bemenet!$E$2:$E$301,$M4482)="",INDEX(Bemenet!$F$2:$F$301,$M4482)=""),"",MAX(INDEX(Bemenet!$E$2:$E$301,$M4482),INDEX(Szabalyok!$A:$A,$N4482))))</f>
        <v/>
      </c>
      <c r="C4482" s="41">
        <f>IF($B4482="","",MIN(INDEX(Bemenet!$F$2:$F$301,$M4482),INDEX(Szabalyok!$B:$B,$N4482)))</f>
        <v/>
      </c>
      <c r="D4482" s="5">
        <f>IF(AND($B4482&lt;&gt;"",$C4482&lt;&gt;"",$B4482&lt;=$C4482),INDEX(Bemenet!$G$2:$G$301,$M4482),"")</f>
        <v/>
      </c>
      <c r="E4482" s="6">
        <f>IF(AND($B4482&lt;&gt;"",$C4482&lt;&gt;"",$B4482&lt;=$C4482),INDEX(Bemenet!$D$2:$D$301,$M4482),"")</f>
        <v/>
      </c>
      <c r="F4482" s="5">
        <f>IF(AND($B4482&lt;&gt;"",$C4482&lt;&gt;"",$B4482&lt;=$C4482),$C4482-$B4482+1,"")</f>
        <v/>
      </c>
      <c r="G4482" s="5">
        <f>IF($F4482="","",$F4482*$D4482)</f>
        <v/>
      </c>
      <c r="H4482" s="42">
        <f>IF($G4482="","",$O4482)</f>
        <v/>
      </c>
      <c r="I4482" s="5">
        <f>IF($G4482="","",$G4482*IF($H4482="",$O4482,$H4482)/100)</f>
        <v/>
      </c>
      <c r="J4482" s="5">
        <f>IF(OR($L4482="",NOT(COUNTIFS($L$2:$L4482,$L4482)=1)),"",SUMIFS($G:$G,$L:$L,$L4482))</f>
        <v/>
      </c>
      <c r="K4482" s="5">
        <f>IF(OR($L4482="",NOT(COUNTIFS($L$2:$L4482,$L4482)=1)),"",SUMIFS($I:$I,$L:$L,$L4482))</f>
        <v/>
      </c>
      <c r="L4482" s="6">
        <f>IF($B4482="","",YEAR($B4482))</f>
        <v/>
      </c>
      <c r="M4482" s="6">
        <f>INT((ROW()-2)/39)+1</f>
        <v/>
      </c>
      <c r="N4482" s="6">
        <f>MOD(ROW()-2,39)+2</f>
        <v/>
      </c>
      <c r="O4482" s="42">
        <f>IF(AND($B4482&lt;&gt;"",$C4482&lt;&gt;"",$B4482&lt;=$C4482),INDEX(Szabalyok!$C:$C,$N4482),"")</f>
        <v/>
      </c>
      <c r="P4482">
        <f>IF(D4482="",P4481,P4481+1)</f>
        <v/>
      </c>
    </row>
    <row r="4483">
      <c r="A4483">
        <f>IF(P4483=P4482,0,P4483)</f>
        <v/>
      </c>
      <c r="B4483" s="41">
        <f>IF($M4483&gt;300,"",IF(OR(INDEX(Bemenet!$E$2:$E$301,$M4483)="",INDEX(Bemenet!$F$2:$F$301,$M4483)=""),"",MAX(INDEX(Bemenet!$E$2:$E$301,$M4483),INDEX(Szabalyok!$A:$A,$N4483))))</f>
        <v/>
      </c>
      <c r="C4483" s="41">
        <f>IF($B4483="","",MIN(INDEX(Bemenet!$F$2:$F$301,$M4483),INDEX(Szabalyok!$B:$B,$N4483)))</f>
        <v/>
      </c>
      <c r="D4483" s="5">
        <f>IF(AND($B4483&lt;&gt;"",$C4483&lt;&gt;"",$B4483&lt;=$C4483),INDEX(Bemenet!$G$2:$G$301,$M4483),"")</f>
        <v/>
      </c>
      <c r="E4483" s="6">
        <f>IF(AND($B4483&lt;&gt;"",$C4483&lt;&gt;"",$B4483&lt;=$C4483),INDEX(Bemenet!$D$2:$D$301,$M4483),"")</f>
        <v/>
      </c>
      <c r="F4483" s="5">
        <f>IF(AND($B4483&lt;&gt;"",$C4483&lt;&gt;"",$B4483&lt;=$C4483),$C4483-$B4483+1,"")</f>
        <v/>
      </c>
      <c r="G4483" s="5">
        <f>IF($F4483="","",$F4483*$D4483)</f>
        <v/>
      </c>
      <c r="H4483" s="42">
        <f>IF($G4483="","",$O4483)</f>
        <v/>
      </c>
      <c r="I4483" s="5">
        <f>IF($G4483="","",$G4483*IF($H4483="",$O4483,$H4483)/100)</f>
        <v/>
      </c>
      <c r="J4483" s="5">
        <f>IF(OR($L4483="",NOT(COUNTIFS($L$2:$L4483,$L4483)=1)),"",SUMIFS($G:$G,$L:$L,$L4483))</f>
        <v/>
      </c>
      <c r="K4483" s="5">
        <f>IF(OR($L4483="",NOT(COUNTIFS($L$2:$L4483,$L4483)=1)),"",SUMIFS($I:$I,$L:$L,$L4483))</f>
        <v/>
      </c>
      <c r="L4483" s="6">
        <f>IF($B4483="","",YEAR($B4483))</f>
        <v/>
      </c>
      <c r="M4483" s="6">
        <f>INT((ROW()-2)/39)+1</f>
        <v/>
      </c>
      <c r="N4483" s="6">
        <f>MOD(ROW()-2,39)+2</f>
        <v/>
      </c>
      <c r="O4483" s="42">
        <f>IF(AND($B4483&lt;&gt;"",$C4483&lt;&gt;"",$B4483&lt;=$C4483),INDEX(Szabalyok!$C:$C,$N4483),"")</f>
        <v/>
      </c>
      <c r="P4483">
        <f>IF(D4483="",P4482,P4482+1)</f>
        <v/>
      </c>
    </row>
    <row r="4484">
      <c r="A4484">
        <f>IF(P4484=P4483,0,P4484)</f>
        <v/>
      </c>
      <c r="B4484" s="41">
        <f>IF($M4484&gt;300,"",IF(OR(INDEX(Bemenet!$E$2:$E$301,$M4484)="",INDEX(Bemenet!$F$2:$F$301,$M4484)=""),"",MAX(INDEX(Bemenet!$E$2:$E$301,$M4484),INDEX(Szabalyok!$A:$A,$N4484))))</f>
        <v/>
      </c>
      <c r="C4484" s="41">
        <f>IF($B4484="","",MIN(INDEX(Bemenet!$F$2:$F$301,$M4484),INDEX(Szabalyok!$B:$B,$N4484)))</f>
        <v/>
      </c>
      <c r="D4484" s="5">
        <f>IF(AND($B4484&lt;&gt;"",$C4484&lt;&gt;"",$B4484&lt;=$C4484),INDEX(Bemenet!$G$2:$G$301,$M4484),"")</f>
        <v/>
      </c>
      <c r="E4484" s="6">
        <f>IF(AND($B4484&lt;&gt;"",$C4484&lt;&gt;"",$B4484&lt;=$C4484),INDEX(Bemenet!$D$2:$D$301,$M4484),"")</f>
        <v/>
      </c>
      <c r="F4484" s="5">
        <f>IF(AND($B4484&lt;&gt;"",$C4484&lt;&gt;"",$B4484&lt;=$C4484),$C4484-$B4484+1,"")</f>
        <v/>
      </c>
      <c r="G4484" s="5">
        <f>IF($F4484="","",$F4484*$D4484)</f>
        <v/>
      </c>
      <c r="H4484" s="42">
        <f>IF($G4484="","",$O4484)</f>
        <v/>
      </c>
      <c r="I4484" s="5">
        <f>IF($G4484="","",$G4484*IF($H4484="",$O4484,$H4484)/100)</f>
        <v/>
      </c>
      <c r="J4484" s="5">
        <f>IF(OR($L4484="",NOT(COUNTIFS($L$2:$L4484,$L4484)=1)),"",SUMIFS($G:$G,$L:$L,$L4484))</f>
        <v/>
      </c>
      <c r="K4484" s="5">
        <f>IF(OR($L4484="",NOT(COUNTIFS($L$2:$L4484,$L4484)=1)),"",SUMIFS($I:$I,$L:$L,$L4484))</f>
        <v/>
      </c>
      <c r="L4484" s="6">
        <f>IF($B4484="","",YEAR($B4484))</f>
        <v/>
      </c>
      <c r="M4484" s="6">
        <f>INT((ROW()-2)/39)+1</f>
        <v/>
      </c>
      <c r="N4484" s="6">
        <f>MOD(ROW()-2,39)+2</f>
        <v/>
      </c>
      <c r="O4484" s="42">
        <f>IF(AND($B4484&lt;&gt;"",$C4484&lt;&gt;"",$B4484&lt;=$C4484),INDEX(Szabalyok!$C:$C,$N4484),"")</f>
        <v/>
      </c>
      <c r="P4484">
        <f>IF(D4484="",P4483,P4483+1)</f>
        <v/>
      </c>
    </row>
    <row r="4485">
      <c r="A4485">
        <f>IF(P4485=P4484,0,P4485)</f>
        <v/>
      </c>
      <c r="B4485" s="41">
        <f>IF($M4485&gt;300,"",IF(OR(INDEX(Bemenet!$E$2:$E$301,$M4485)="",INDEX(Bemenet!$F$2:$F$301,$M4485)=""),"",MAX(INDEX(Bemenet!$E$2:$E$301,$M4485),INDEX(Szabalyok!$A:$A,$N4485))))</f>
        <v/>
      </c>
      <c r="C4485" s="41">
        <f>IF($B4485="","",MIN(INDEX(Bemenet!$F$2:$F$301,$M4485),INDEX(Szabalyok!$B:$B,$N4485)))</f>
        <v/>
      </c>
      <c r="D4485" s="5">
        <f>IF(AND($B4485&lt;&gt;"",$C4485&lt;&gt;"",$B4485&lt;=$C4485),INDEX(Bemenet!$G$2:$G$301,$M4485),"")</f>
        <v/>
      </c>
      <c r="E4485" s="6">
        <f>IF(AND($B4485&lt;&gt;"",$C4485&lt;&gt;"",$B4485&lt;=$C4485),INDEX(Bemenet!$D$2:$D$301,$M4485),"")</f>
        <v/>
      </c>
      <c r="F4485" s="5">
        <f>IF(AND($B4485&lt;&gt;"",$C4485&lt;&gt;"",$B4485&lt;=$C4485),$C4485-$B4485+1,"")</f>
        <v/>
      </c>
      <c r="G4485" s="5">
        <f>IF($F4485="","",$F4485*$D4485)</f>
        <v/>
      </c>
      <c r="H4485" s="42">
        <f>IF($G4485="","",$O4485)</f>
        <v/>
      </c>
      <c r="I4485" s="5">
        <f>IF($G4485="","",$G4485*IF($H4485="",$O4485,$H4485)/100)</f>
        <v/>
      </c>
      <c r="J4485" s="5">
        <f>IF(OR($L4485="",NOT(COUNTIFS($L$2:$L4485,$L4485)=1)),"",SUMIFS($G:$G,$L:$L,$L4485))</f>
        <v/>
      </c>
      <c r="K4485" s="5">
        <f>IF(OR($L4485="",NOT(COUNTIFS($L$2:$L4485,$L4485)=1)),"",SUMIFS($I:$I,$L:$L,$L4485))</f>
        <v/>
      </c>
      <c r="L4485" s="6">
        <f>IF($B4485="","",YEAR($B4485))</f>
        <v/>
      </c>
      <c r="M4485" s="6">
        <f>INT((ROW()-2)/39)+1</f>
        <v/>
      </c>
      <c r="N4485" s="6">
        <f>MOD(ROW()-2,39)+2</f>
        <v/>
      </c>
      <c r="O4485" s="42">
        <f>IF(AND($B4485&lt;&gt;"",$C4485&lt;&gt;"",$B4485&lt;=$C4485),INDEX(Szabalyok!$C:$C,$N4485),"")</f>
        <v/>
      </c>
      <c r="P4485">
        <f>IF(D4485="",P4484,P4484+1)</f>
        <v/>
      </c>
    </row>
    <row r="4486">
      <c r="A4486">
        <f>IF(P4486=P4485,0,P4486)</f>
        <v/>
      </c>
      <c r="B4486" s="41">
        <f>IF($M4486&gt;300,"",IF(OR(INDEX(Bemenet!$E$2:$E$301,$M4486)="",INDEX(Bemenet!$F$2:$F$301,$M4486)=""),"",MAX(INDEX(Bemenet!$E$2:$E$301,$M4486),INDEX(Szabalyok!$A:$A,$N4486))))</f>
        <v/>
      </c>
      <c r="C4486" s="41">
        <f>IF($B4486="","",MIN(INDEX(Bemenet!$F$2:$F$301,$M4486),INDEX(Szabalyok!$B:$B,$N4486)))</f>
        <v/>
      </c>
      <c r="D4486" s="5">
        <f>IF(AND($B4486&lt;&gt;"",$C4486&lt;&gt;"",$B4486&lt;=$C4486),INDEX(Bemenet!$G$2:$G$301,$M4486),"")</f>
        <v/>
      </c>
      <c r="E4486" s="6">
        <f>IF(AND($B4486&lt;&gt;"",$C4486&lt;&gt;"",$B4486&lt;=$C4486),INDEX(Bemenet!$D$2:$D$301,$M4486),"")</f>
        <v/>
      </c>
      <c r="F4486" s="5">
        <f>IF(AND($B4486&lt;&gt;"",$C4486&lt;&gt;"",$B4486&lt;=$C4486),$C4486-$B4486+1,"")</f>
        <v/>
      </c>
      <c r="G4486" s="5">
        <f>IF($F4486="","",$F4486*$D4486)</f>
        <v/>
      </c>
      <c r="H4486" s="42">
        <f>IF($G4486="","",$O4486)</f>
        <v/>
      </c>
      <c r="I4486" s="5">
        <f>IF($G4486="","",$G4486*IF($H4486="",$O4486,$H4486)/100)</f>
        <v/>
      </c>
      <c r="J4486" s="5">
        <f>IF(OR($L4486="",NOT(COUNTIFS($L$2:$L4486,$L4486)=1)),"",SUMIFS($G:$G,$L:$L,$L4486))</f>
        <v/>
      </c>
      <c r="K4486" s="5">
        <f>IF(OR($L4486="",NOT(COUNTIFS($L$2:$L4486,$L4486)=1)),"",SUMIFS($I:$I,$L:$L,$L4486))</f>
        <v/>
      </c>
      <c r="L4486" s="6">
        <f>IF($B4486="","",YEAR($B4486))</f>
        <v/>
      </c>
      <c r="M4486" s="6">
        <f>INT((ROW()-2)/39)+1</f>
        <v/>
      </c>
      <c r="N4486" s="6">
        <f>MOD(ROW()-2,39)+2</f>
        <v/>
      </c>
      <c r="O4486" s="42">
        <f>IF(AND($B4486&lt;&gt;"",$C4486&lt;&gt;"",$B4486&lt;=$C4486),INDEX(Szabalyok!$C:$C,$N4486),"")</f>
        <v/>
      </c>
      <c r="P4486">
        <f>IF(D4486="",P4485,P4485+1)</f>
        <v/>
      </c>
    </row>
    <row r="4487">
      <c r="A4487">
        <f>IF(P4487=P4486,0,P4487)</f>
        <v/>
      </c>
      <c r="B4487" s="41">
        <f>IF($M4487&gt;300,"",IF(OR(INDEX(Bemenet!$E$2:$E$301,$M4487)="",INDEX(Bemenet!$F$2:$F$301,$M4487)=""),"",MAX(INDEX(Bemenet!$E$2:$E$301,$M4487),INDEX(Szabalyok!$A:$A,$N4487))))</f>
        <v/>
      </c>
      <c r="C4487" s="41">
        <f>IF($B4487="","",MIN(INDEX(Bemenet!$F$2:$F$301,$M4487),INDEX(Szabalyok!$B:$B,$N4487)))</f>
        <v/>
      </c>
      <c r="D4487" s="5">
        <f>IF(AND($B4487&lt;&gt;"",$C4487&lt;&gt;"",$B4487&lt;=$C4487),INDEX(Bemenet!$G$2:$G$301,$M4487),"")</f>
        <v/>
      </c>
      <c r="E4487" s="6">
        <f>IF(AND($B4487&lt;&gt;"",$C4487&lt;&gt;"",$B4487&lt;=$C4487),INDEX(Bemenet!$D$2:$D$301,$M4487),"")</f>
        <v/>
      </c>
      <c r="F4487" s="5">
        <f>IF(AND($B4487&lt;&gt;"",$C4487&lt;&gt;"",$B4487&lt;=$C4487),$C4487-$B4487+1,"")</f>
        <v/>
      </c>
      <c r="G4487" s="5">
        <f>IF($F4487="","",$F4487*$D4487)</f>
        <v/>
      </c>
      <c r="H4487" s="42">
        <f>IF($G4487="","",$O4487)</f>
        <v/>
      </c>
      <c r="I4487" s="5">
        <f>IF($G4487="","",$G4487*IF($H4487="",$O4487,$H4487)/100)</f>
        <v/>
      </c>
      <c r="J4487" s="5">
        <f>IF(OR($L4487="",NOT(COUNTIFS($L$2:$L4487,$L4487)=1)),"",SUMIFS($G:$G,$L:$L,$L4487))</f>
        <v/>
      </c>
      <c r="K4487" s="5">
        <f>IF(OR($L4487="",NOT(COUNTIFS($L$2:$L4487,$L4487)=1)),"",SUMIFS($I:$I,$L:$L,$L4487))</f>
        <v/>
      </c>
      <c r="L4487" s="6">
        <f>IF($B4487="","",YEAR($B4487))</f>
        <v/>
      </c>
      <c r="M4487" s="6">
        <f>INT((ROW()-2)/39)+1</f>
        <v/>
      </c>
      <c r="N4487" s="6">
        <f>MOD(ROW()-2,39)+2</f>
        <v/>
      </c>
      <c r="O4487" s="42">
        <f>IF(AND($B4487&lt;&gt;"",$C4487&lt;&gt;"",$B4487&lt;=$C4487),INDEX(Szabalyok!$C:$C,$N4487),"")</f>
        <v/>
      </c>
      <c r="P4487">
        <f>IF(D4487="",P4486,P4486+1)</f>
        <v/>
      </c>
    </row>
    <row r="4488">
      <c r="A4488">
        <f>IF(P4488=P4487,0,P4488)</f>
        <v/>
      </c>
      <c r="B4488" s="41">
        <f>IF($M4488&gt;300,"",IF(OR(INDEX(Bemenet!$E$2:$E$301,$M4488)="",INDEX(Bemenet!$F$2:$F$301,$M4488)=""),"",MAX(INDEX(Bemenet!$E$2:$E$301,$M4488),INDEX(Szabalyok!$A:$A,$N4488))))</f>
        <v/>
      </c>
      <c r="C4488" s="41">
        <f>IF($B4488="","",MIN(INDEX(Bemenet!$F$2:$F$301,$M4488),INDEX(Szabalyok!$B:$B,$N4488)))</f>
        <v/>
      </c>
      <c r="D4488" s="5">
        <f>IF(AND($B4488&lt;&gt;"",$C4488&lt;&gt;"",$B4488&lt;=$C4488),INDEX(Bemenet!$G$2:$G$301,$M4488),"")</f>
        <v/>
      </c>
      <c r="E4488" s="6">
        <f>IF(AND($B4488&lt;&gt;"",$C4488&lt;&gt;"",$B4488&lt;=$C4488),INDEX(Bemenet!$D$2:$D$301,$M4488),"")</f>
        <v/>
      </c>
      <c r="F4488" s="5">
        <f>IF(AND($B4488&lt;&gt;"",$C4488&lt;&gt;"",$B4488&lt;=$C4488),$C4488-$B4488+1,"")</f>
        <v/>
      </c>
      <c r="G4488" s="5">
        <f>IF($F4488="","",$F4488*$D4488)</f>
        <v/>
      </c>
      <c r="H4488" s="42">
        <f>IF($G4488="","",$O4488)</f>
        <v/>
      </c>
      <c r="I4488" s="5">
        <f>IF($G4488="","",$G4488*IF($H4488="",$O4488,$H4488)/100)</f>
        <v/>
      </c>
      <c r="J4488" s="5">
        <f>IF(OR($L4488="",NOT(COUNTIFS($L$2:$L4488,$L4488)=1)),"",SUMIFS($G:$G,$L:$L,$L4488))</f>
        <v/>
      </c>
      <c r="K4488" s="5">
        <f>IF(OR($L4488="",NOT(COUNTIFS($L$2:$L4488,$L4488)=1)),"",SUMIFS($I:$I,$L:$L,$L4488))</f>
        <v/>
      </c>
      <c r="L4488" s="6">
        <f>IF($B4488="","",YEAR($B4488))</f>
        <v/>
      </c>
      <c r="M4488" s="6">
        <f>INT((ROW()-2)/39)+1</f>
        <v/>
      </c>
      <c r="N4488" s="6">
        <f>MOD(ROW()-2,39)+2</f>
        <v/>
      </c>
      <c r="O4488" s="42">
        <f>IF(AND($B4488&lt;&gt;"",$C4488&lt;&gt;"",$B4488&lt;=$C4488),INDEX(Szabalyok!$C:$C,$N4488),"")</f>
        <v/>
      </c>
      <c r="P4488">
        <f>IF(D4488="",P4487,P4487+1)</f>
        <v/>
      </c>
    </row>
    <row r="4489">
      <c r="A4489">
        <f>IF(P4489=P4488,0,P4489)</f>
        <v/>
      </c>
      <c r="B4489" s="41">
        <f>IF($M4489&gt;300,"",IF(OR(INDEX(Bemenet!$E$2:$E$301,$M4489)="",INDEX(Bemenet!$F$2:$F$301,$M4489)=""),"",MAX(INDEX(Bemenet!$E$2:$E$301,$M4489),INDEX(Szabalyok!$A:$A,$N4489))))</f>
        <v/>
      </c>
      <c r="C4489" s="41">
        <f>IF($B4489="","",MIN(INDEX(Bemenet!$F$2:$F$301,$M4489),INDEX(Szabalyok!$B:$B,$N4489)))</f>
        <v/>
      </c>
      <c r="D4489" s="5">
        <f>IF(AND($B4489&lt;&gt;"",$C4489&lt;&gt;"",$B4489&lt;=$C4489),INDEX(Bemenet!$G$2:$G$301,$M4489),"")</f>
        <v/>
      </c>
      <c r="E4489" s="6">
        <f>IF(AND($B4489&lt;&gt;"",$C4489&lt;&gt;"",$B4489&lt;=$C4489),INDEX(Bemenet!$D$2:$D$301,$M4489),"")</f>
        <v/>
      </c>
      <c r="F4489" s="5">
        <f>IF(AND($B4489&lt;&gt;"",$C4489&lt;&gt;"",$B4489&lt;=$C4489),$C4489-$B4489+1,"")</f>
        <v/>
      </c>
      <c r="G4489" s="5">
        <f>IF($F4489="","",$F4489*$D4489)</f>
        <v/>
      </c>
      <c r="H4489" s="42">
        <f>IF($G4489="","",$O4489)</f>
        <v/>
      </c>
      <c r="I4489" s="5">
        <f>IF($G4489="","",$G4489*IF($H4489="",$O4489,$H4489)/100)</f>
        <v/>
      </c>
      <c r="J4489" s="5">
        <f>IF(OR($L4489="",NOT(COUNTIFS($L$2:$L4489,$L4489)=1)),"",SUMIFS($G:$G,$L:$L,$L4489))</f>
        <v/>
      </c>
      <c r="K4489" s="5">
        <f>IF(OR($L4489="",NOT(COUNTIFS($L$2:$L4489,$L4489)=1)),"",SUMIFS($I:$I,$L:$L,$L4489))</f>
        <v/>
      </c>
      <c r="L4489" s="6">
        <f>IF($B4489="","",YEAR($B4489))</f>
        <v/>
      </c>
      <c r="M4489" s="6">
        <f>INT((ROW()-2)/39)+1</f>
        <v/>
      </c>
      <c r="N4489" s="6">
        <f>MOD(ROW()-2,39)+2</f>
        <v/>
      </c>
      <c r="O4489" s="42">
        <f>IF(AND($B4489&lt;&gt;"",$C4489&lt;&gt;"",$B4489&lt;=$C4489),INDEX(Szabalyok!$C:$C,$N4489),"")</f>
        <v/>
      </c>
      <c r="P4489">
        <f>IF(D4489="",P4488,P4488+1)</f>
        <v/>
      </c>
    </row>
    <row r="4490">
      <c r="A4490">
        <f>IF(P4490=P4489,0,P4490)</f>
        <v/>
      </c>
      <c r="B4490" s="41">
        <f>IF($M4490&gt;300,"",IF(OR(INDEX(Bemenet!$E$2:$E$301,$M4490)="",INDEX(Bemenet!$F$2:$F$301,$M4490)=""),"",MAX(INDEX(Bemenet!$E$2:$E$301,$M4490),INDEX(Szabalyok!$A:$A,$N4490))))</f>
        <v/>
      </c>
      <c r="C4490" s="41">
        <f>IF($B4490="","",MIN(INDEX(Bemenet!$F$2:$F$301,$M4490),INDEX(Szabalyok!$B:$B,$N4490)))</f>
        <v/>
      </c>
      <c r="D4490" s="5">
        <f>IF(AND($B4490&lt;&gt;"",$C4490&lt;&gt;"",$B4490&lt;=$C4490),INDEX(Bemenet!$G$2:$G$301,$M4490),"")</f>
        <v/>
      </c>
      <c r="E4490" s="6">
        <f>IF(AND($B4490&lt;&gt;"",$C4490&lt;&gt;"",$B4490&lt;=$C4490),INDEX(Bemenet!$D$2:$D$301,$M4490),"")</f>
        <v/>
      </c>
      <c r="F4490" s="5">
        <f>IF(AND($B4490&lt;&gt;"",$C4490&lt;&gt;"",$B4490&lt;=$C4490),$C4490-$B4490+1,"")</f>
        <v/>
      </c>
      <c r="G4490" s="5">
        <f>IF($F4490="","",$F4490*$D4490)</f>
        <v/>
      </c>
      <c r="H4490" s="42">
        <f>IF($G4490="","",$O4490)</f>
        <v/>
      </c>
      <c r="I4490" s="5">
        <f>IF($G4490="","",$G4490*IF($H4490="",$O4490,$H4490)/100)</f>
        <v/>
      </c>
      <c r="J4490" s="5">
        <f>IF(OR($L4490="",NOT(COUNTIFS($L$2:$L4490,$L4490)=1)),"",SUMIFS($G:$G,$L:$L,$L4490))</f>
        <v/>
      </c>
      <c r="K4490" s="5">
        <f>IF(OR($L4490="",NOT(COUNTIFS($L$2:$L4490,$L4490)=1)),"",SUMIFS($I:$I,$L:$L,$L4490))</f>
        <v/>
      </c>
      <c r="L4490" s="6">
        <f>IF($B4490="","",YEAR($B4490))</f>
        <v/>
      </c>
      <c r="M4490" s="6">
        <f>INT((ROW()-2)/39)+1</f>
        <v/>
      </c>
      <c r="N4490" s="6">
        <f>MOD(ROW()-2,39)+2</f>
        <v/>
      </c>
      <c r="O4490" s="42">
        <f>IF(AND($B4490&lt;&gt;"",$C4490&lt;&gt;"",$B4490&lt;=$C4490),INDEX(Szabalyok!$C:$C,$N4490),"")</f>
        <v/>
      </c>
      <c r="P4490">
        <f>IF(D4490="",P4489,P4489+1)</f>
        <v/>
      </c>
    </row>
    <row r="4491">
      <c r="A4491">
        <f>IF(P4491=P4490,0,P4491)</f>
        <v/>
      </c>
      <c r="B4491" s="41">
        <f>IF($M4491&gt;300,"",IF(OR(INDEX(Bemenet!$E$2:$E$301,$M4491)="",INDEX(Bemenet!$F$2:$F$301,$M4491)=""),"",MAX(INDEX(Bemenet!$E$2:$E$301,$M4491),INDEX(Szabalyok!$A:$A,$N4491))))</f>
        <v/>
      </c>
      <c r="C4491" s="41">
        <f>IF($B4491="","",MIN(INDEX(Bemenet!$F$2:$F$301,$M4491),INDEX(Szabalyok!$B:$B,$N4491)))</f>
        <v/>
      </c>
      <c r="D4491" s="5">
        <f>IF(AND($B4491&lt;&gt;"",$C4491&lt;&gt;"",$B4491&lt;=$C4491),INDEX(Bemenet!$G$2:$G$301,$M4491),"")</f>
        <v/>
      </c>
      <c r="E4491" s="6">
        <f>IF(AND($B4491&lt;&gt;"",$C4491&lt;&gt;"",$B4491&lt;=$C4491),INDEX(Bemenet!$D$2:$D$301,$M4491),"")</f>
        <v/>
      </c>
      <c r="F4491" s="5">
        <f>IF(AND($B4491&lt;&gt;"",$C4491&lt;&gt;"",$B4491&lt;=$C4491),$C4491-$B4491+1,"")</f>
        <v/>
      </c>
      <c r="G4491" s="5">
        <f>IF($F4491="","",$F4491*$D4491)</f>
        <v/>
      </c>
      <c r="H4491" s="42">
        <f>IF($G4491="","",$O4491)</f>
        <v/>
      </c>
      <c r="I4491" s="5">
        <f>IF($G4491="","",$G4491*IF($H4491="",$O4491,$H4491)/100)</f>
        <v/>
      </c>
      <c r="J4491" s="5">
        <f>IF(OR($L4491="",NOT(COUNTIFS($L$2:$L4491,$L4491)=1)),"",SUMIFS($G:$G,$L:$L,$L4491))</f>
        <v/>
      </c>
      <c r="K4491" s="5">
        <f>IF(OR($L4491="",NOT(COUNTIFS($L$2:$L4491,$L4491)=1)),"",SUMIFS($I:$I,$L:$L,$L4491))</f>
        <v/>
      </c>
      <c r="L4491" s="6">
        <f>IF($B4491="","",YEAR($B4491))</f>
        <v/>
      </c>
      <c r="M4491" s="6">
        <f>INT((ROW()-2)/39)+1</f>
        <v/>
      </c>
      <c r="N4491" s="6">
        <f>MOD(ROW()-2,39)+2</f>
        <v/>
      </c>
      <c r="O4491" s="42">
        <f>IF(AND($B4491&lt;&gt;"",$C4491&lt;&gt;"",$B4491&lt;=$C4491),INDEX(Szabalyok!$C:$C,$N4491),"")</f>
        <v/>
      </c>
      <c r="P4491">
        <f>IF(D4491="",P4490,P4490+1)</f>
        <v/>
      </c>
    </row>
    <row r="4492">
      <c r="A4492">
        <f>IF(P4492=P4491,0,P4492)</f>
        <v/>
      </c>
      <c r="B4492" s="41">
        <f>IF($M4492&gt;300,"",IF(OR(INDEX(Bemenet!$E$2:$E$301,$M4492)="",INDEX(Bemenet!$F$2:$F$301,$M4492)=""),"",MAX(INDEX(Bemenet!$E$2:$E$301,$M4492),INDEX(Szabalyok!$A:$A,$N4492))))</f>
        <v/>
      </c>
      <c r="C4492" s="41">
        <f>IF($B4492="","",MIN(INDEX(Bemenet!$F$2:$F$301,$M4492),INDEX(Szabalyok!$B:$B,$N4492)))</f>
        <v/>
      </c>
      <c r="D4492" s="5">
        <f>IF(AND($B4492&lt;&gt;"",$C4492&lt;&gt;"",$B4492&lt;=$C4492),INDEX(Bemenet!$G$2:$G$301,$M4492),"")</f>
        <v/>
      </c>
      <c r="E4492" s="6">
        <f>IF(AND($B4492&lt;&gt;"",$C4492&lt;&gt;"",$B4492&lt;=$C4492),INDEX(Bemenet!$D$2:$D$301,$M4492),"")</f>
        <v/>
      </c>
      <c r="F4492" s="5">
        <f>IF(AND($B4492&lt;&gt;"",$C4492&lt;&gt;"",$B4492&lt;=$C4492),$C4492-$B4492+1,"")</f>
        <v/>
      </c>
      <c r="G4492" s="5">
        <f>IF($F4492="","",$F4492*$D4492)</f>
        <v/>
      </c>
      <c r="H4492" s="42">
        <f>IF($G4492="","",$O4492)</f>
        <v/>
      </c>
      <c r="I4492" s="5">
        <f>IF($G4492="","",$G4492*IF($H4492="",$O4492,$H4492)/100)</f>
        <v/>
      </c>
      <c r="J4492" s="5">
        <f>IF(OR($L4492="",NOT(COUNTIFS($L$2:$L4492,$L4492)=1)),"",SUMIFS($G:$G,$L:$L,$L4492))</f>
        <v/>
      </c>
      <c r="K4492" s="5">
        <f>IF(OR($L4492="",NOT(COUNTIFS($L$2:$L4492,$L4492)=1)),"",SUMIFS($I:$I,$L:$L,$L4492))</f>
        <v/>
      </c>
      <c r="L4492" s="6">
        <f>IF($B4492="","",YEAR($B4492))</f>
        <v/>
      </c>
      <c r="M4492" s="6">
        <f>INT((ROW()-2)/39)+1</f>
        <v/>
      </c>
      <c r="N4492" s="6">
        <f>MOD(ROW()-2,39)+2</f>
        <v/>
      </c>
      <c r="O4492" s="42">
        <f>IF(AND($B4492&lt;&gt;"",$C4492&lt;&gt;"",$B4492&lt;=$C4492),INDEX(Szabalyok!$C:$C,$N4492),"")</f>
        <v/>
      </c>
      <c r="P4492">
        <f>IF(D4492="",P4491,P4491+1)</f>
        <v/>
      </c>
    </row>
    <row r="4493">
      <c r="A4493">
        <f>IF(P4493=P4492,0,P4493)</f>
        <v/>
      </c>
      <c r="B4493" s="41">
        <f>IF($M4493&gt;300,"",IF(OR(INDEX(Bemenet!$E$2:$E$301,$M4493)="",INDEX(Bemenet!$F$2:$F$301,$M4493)=""),"",MAX(INDEX(Bemenet!$E$2:$E$301,$M4493),INDEX(Szabalyok!$A:$A,$N4493))))</f>
        <v/>
      </c>
      <c r="C4493" s="41">
        <f>IF($B4493="","",MIN(INDEX(Bemenet!$F$2:$F$301,$M4493),INDEX(Szabalyok!$B:$B,$N4493)))</f>
        <v/>
      </c>
      <c r="D4493" s="5">
        <f>IF(AND($B4493&lt;&gt;"",$C4493&lt;&gt;"",$B4493&lt;=$C4493),INDEX(Bemenet!$G$2:$G$301,$M4493),"")</f>
        <v/>
      </c>
      <c r="E4493" s="6">
        <f>IF(AND($B4493&lt;&gt;"",$C4493&lt;&gt;"",$B4493&lt;=$C4493),INDEX(Bemenet!$D$2:$D$301,$M4493),"")</f>
        <v/>
      </c>
      <c r="F4493" s="5">
        <f>IF(AND($B4493&lt;&gt;"",$C4493&lt;&gt;"",$B4493&lt;=$C4493),$C4493-$B4493+1,"")</f>
        <v/>
      </c>
      <c r="G4493" s="5">
        <f>IF($F4493="","",$F4493*$D4493)</f>
        <v/>
      </c>
      <c r="H4493" s="42">
        <f>IF($G4493="","",$O4493)</f>
        <v/>
      </c>
      <c r="I4493" s="5">
        <f>IF($G4493="","",$G4493*IF($H4493="",$O4493,$H4493)/100)</f>
        <v/>
      </c>
      <c r="J4493" s="5">
        <f>IF(OR($L4493="",NOT(COUNTIFS($L$2:$L4493,$L4493)=1)),"",SUMIFS($G:$G,$L:$L,$L4493))</f>
        <v/>
      </c>
      <c r="K4493" s="5">
        <f>IF(OR($L4493="",NOT(COUNTIFS($L$2:$L4493,$L4493)=1)),"",SUMIFS($I:$I,$L:$L,$L4493))</f>
        <v/>
      </c>
      <c r="L4493" s="6">
        <f>IF($B4493="","",YEAR($B4493))</f>
        <v/>
      </c>
      <c r="M4493" s="6">
        <f>INT((ROW()-2)/39)+1</f>
        <v/>
      </c>
      <c r="N4493" s="6">
        <f>MOD(ROW()-2,39)+2</f>
        <v/>
      </c>
      <c r="O4493" s="42">
        <f>IF(AND($B4493&lt;&gt;"",$C4493&lt;&gt;"",$B4493&lt;=$C4493),INDEX(Szabalyok!$C:$C,$N4493),"")</f>
        <v/>
      </c>
      <c r="P4493">
        <f>IF(D4493="",P4492,P4492+1)</f>
        <v/>
      </c>
    </row>
    <row r="4494">
      <c r="A4494">
        <f>IF(P4494=P4493,0,P4494)</f>
        <v/>
      </c>
      <c r="B4494" s="41">
        <f>IF($M4494&gt;300,"",IF(OR(INDEX(Bemenet!$E$2:$E$301,$M4494)="",INDEX(Bemenet!$F$2:$F$301,$M4494)=""),"",MAX(INDEX(Bemenet!$E$2:$E$301,$M4494),INDEX(Szabalyok!$A:$A,$N4494))))</f>
        <v/>
      </c>
      <c r="C4494" s="41">
        <f>IF($B4494="","",MIN(INDEX(Bemenet!$F$2:$F$301,$M4494),INDEX(Szabalyok!$B:$B,$N4494)))</f>
        <v/>
      </c>
      <c r="D4494" s="5">
        <f>IF(AND($B4494&lt;&gt;"",$C4494&lt;&gt;"",$B4494&lt;=$C4494),INDEX(Bemenet!$G$2:$G$301,$M4494),"")</f>
        <v/>
      </c>
      <c r="E4494" s="6">
        <f>IF(AND($B4494&lt;&gt;"",$C4494&lt;&gt;"",$B4494&lt;=$C4494),INDEX(Bemenet!$D$2:$D$301,$M4494),"")</f>
        <v/>
      </c>
      <c r="F4494" s="5">
        <f>IF(AND($B4494&lt;&gt;"",$C4494&lt;&gt;"",$B4494&lt;=$C4494),$C4494-$B4494+1,"")</f>
        <v/>
      </c>
      <c r="G4494" s="5">
        <f>IF($F4494="","",$F4494*$D4494)</f>
        <v/>
      </c>
      <c r="H4494" s="42">
        <f>IF($G4494="","",$O4494)</f>
        <v/>
      </c>
      <c r="I4494" s="5">
        <f>IF($G4494="","",$G4494*IF($H4494="",$O4494,$H4494)/100)</f>
        <v/>
      </c>
      <c r="J4494" s="5">
        <f>IF(OR($L4494="",NOT(COUNTIFS($L$2:$L4494,$L4494)=1)),"",SUMIFS($G:$G,$L:$L,$L4494))</f>
        <v/>
      </c>
      <c r="K4494" s="5">
        <f>IF(OR($L4494="",NOT(COUNTIFS($L$2:$L4494,$L4494)=1)),"",SUMIFS($I:$I,$L:$L,$L4494))</f>
        <v/>
      </c>
      <c r="L4494" s="6">
        <f>IF($B4494="","",YEAR($B4494))</f>
        <v/>
      </c>
      <c r="M4494" s="6">
        <f>INT((ROW()-2)/39)+1</f>
        <v/>
      </c>
      <c r="N4494" s="6">
        <f>MOD(ROW()-2,39)+2</f>
        <v/>
      </c>
      <c r="O4494" s="42">
        <f>IF(AND($B4494&lt;&gt;"",$C4494&lt;&gt;"",$B4494&lt;=$C4494),INDEX(Szabalyok!$C:$C,$N4494),"")</f>
        <v/>
      </c>
      <c r="P4494">
        <f>IF(D4494="",P4493,P4493+1)</f>
        <v/>
      </c>
    </row>
    <row r="4495">
      <c r="A4495">
        <f>IF(P4495=P4494,0,P4495)</f>
        <v/>
      </c>
      <c r="B4495" s="41">
        <f>IF($M4495&gt;300,"",IF(OR(INDEX(Bemenet!$E$2:$E$301,$M4495)="",INDEX(Bemenet!$F$2:$F$301,$M4495)=""),"",MAX(INDEX(Bemenet!$E$2:$E$301,$M4495),INDEX(Szabalyok!$A:$A,$N4495))))</f>
        <v/>
      </c>
      <c r="C4495" s="41">
        <f>IF($B4495="","",MIN(INDEX(Bemenet!$F$2:$F$301,$M4495),INDEX(Szabalyok!$B:$B,$N4495)))</f>
        <v/>
      </c>
      <c r="D4495" s="5">
        <f>IF(AND($B4495&lt;&gt;"",$C4495&lt;&gt;"",$B4495&lt;=$C4495),INDEX(Bemenet!$G$2:$G$301,$M4495),"")</f>
        <v/>
      </c>
      <c r="E4495" s="6">
        <f>IF(AND($B4495&lt;&gt;"",$C4495&lt;&gt;"",$B4495&lt;=$C4495),INDEX(Bemenet!$D$2:$D$301,$M4495),"")</f>
        <v/>
      </c>
      <c r="F4495" s="5">
        <f>IF(AND($B4495&lt;&gt;"",$C4495&lt;&gt;"",$B4495&lt;=$C4495),$C4495-$B4495+1,"")</f>
        <v/>
      </c>
      <c r="G4495" s="5">
        <f>IF($F4495="","",$F4495*$D4495)</f>
        <v/>
      </c>
      <c r="H4495" s="42">
        <f>IF($G4495="","",$O4495)</f>
        <v/>
      </c>
      <c r="I4495" s="5">
        <f>IF($G4495="","",$G4495*IF($H4495="",$O4495,$H4495)/100)</f>
        <v/>
      </c>
      <c r="J4495" s="5">
        <f>IF(OR($L4495="",NOT(COUNTIFS($L$2:$L4495,$L4495)=1)),"",SUMIFS($G:$G,$L:$L,$L4495))</f>
        <v/>
      </c>
      <c r="K4495" s="5">
        <f>IF(OR($L4495="",NOT(COUNTIFS($L$2:$L4495,$L4495)=1)),"",SUMIFS($I:$I,$L:$L,$L4495))</f>
        <v/>
      </c>
      <c r="L4495" s="6">
        <f>IF($B4495="","",YEAR($B4495))</f>
        <v/>
      </c>
      <c r="M4495" s="6">
        <f>INT((ROW()-2)/39)+1</f>
        <v/>
      </c>
      <c r="N4495" s="6">
        <f>MOD(ROW()-2,39)+2</f>
        <v/>
      </c>
      <c r="O4495" s="42">
        <f>IF(AND($B4495&lt;&gt;"",$C4495&lt;&gt;"",$B4495&lt;=$C4495),INDEX(Szabalyok!$C:$C,$N4495),"")</f>
        <v/>
      </c>
      <c r="P4495">
        <f>IF(D4495="",P4494,P4494+1)</f>
        <v/>
      </c>
    </row>
    <row r="4496">
      <c r="A4496">
        <f>IF(P4496=P4495,0,P4496)</f>
        <v/>
      </c>
      <c r="B4496" s="41">
        <f>IF($M4496&gt;300,"",IF(OR(INDEX(Bemenet!$E$2:$E$301,$M4496)="",INDEX(Bemenet!$F$2:$F$301,$M4496)=""),"",MAX(INDEX(Bemenet!$E$2:$E$301,$M4496),INDEX(Szabalyok!$A:$A,$N4496))))</f>
        <v/>
      </c>
      <c r="C4496" s="41">
        <f>IF($B4496="","",MIN(INDEX(Bemenet!$F$2:$F$301,$M4496),INDEX(Szabalyok!$B:$B,$N4496)))</f>
        <v/>
      </c>
      <c r="D4496" s="5">
        <f>IF(AND($B4496&lt;&gt;"",$C4496&lt;&gt;"",$B4496&lt;=$C4496),INDEX(Bemenet!$G$2:$G$301,$M4496),"")</f>
        <v/>
      </c>
      <c r="E4496" s="6">
        <f>IF(AND($B4496&lt;&gt;"",$C4496&lt;&gt;"",$B4496&lt;=$C4496),INDEX(Bemenet!$D$2:$D$301,$M4496),"")</f>
        <v/>
      </c>
      <c r="F4496" s="5">
        <f>IF(AND($B4496&lt;&gt;"",$C4496&lt;&gt;"",$B4496&lt;=$C4496),$C4496-$B4496+1,"")</f>
        <v/>
      </c>
      <c r="G4496" s="5">
        <f>IF($F4496="","",$F4496*$D4496)</f>
        <v/>
      </c>
      <c r="H4496" s="42">
        <f>IF($G4496="","",$O4496)</f>
        <v/>
      </c>
      <c r="I4496" s="5">
        <f>IF($G4496="","",$G4496*IF($H4496="",$O4496,$H4496)/100)</f>
        <v/>
      </c>
      <c r="J4496" s="5">
        <f>IF(OR($L4496="",NOT(COUNTIFS($L$2:$L4496,$L4496)=1)),"",SUMIFS($G:$G,$L:$L,$L4496))</f>
        <v/>
      </c>
      <c r="K4496" s="5">
        <f>IF(OR($L4496="",NOT(COUNTIFS($L$2:$L4496,$L4496)=1)),"",SUMIFS($I:$I,$L:$L,$L4496))</f>
        <v/>
      </c>
      <c r="L4496" s="6">
        <f>IF($B4496="","",YEAR($B4496))</f>
        <v/>
      </c>
      <c r="M4496" s="6">
        <f>INT((ROW()-2)/39)+1</f>
        <v/>
      </c>
      <c r="N4496" s="6">
        <f>MOD(ROW()-2,39)+2</f>
        <v/>
      </c>
      <c r="O4496" s="42">
        <f>IF(AND($B4496&lt;&gt;"",$C4496&lt;&gt;"",$B4496&lt;=$C4496),INDEX(Szabalyok!$C:$C,$N4496),"")</f>
        <v/>
      </c>
      <c r="P4496">
        <f>IF(D4496="",P4495,P4495+1)</f>
        <v/>
      </c>
    </row>
    <row r="4497">
      <c r="A4497">
        <f>IF(P4497=P4496,0,P4497)</f>
        <v/>
      </c>
      <c r="B4497" s="41">
        <f>IF($M4497&gt;300,"",IF(OR(INDEX(Bemenet!$E$2:$E$301,$M4497)="",INDEX(Bemenet!$F$2:$F$301,$M4497)=""),"",MAX(INDEX(Bemenet!$E$2:$E$301,$M4497),INDEX(Szabalyok!$A:$A,$N4497))))</f>
        <v/>
      </c>
      <c r="C4497" s="41">
        <f>IF($B4497="","",MIN(INDEX(Bemenet!$F$2:$F$301,$M4497),INDEX(Szabalyok!$B:$B,$N4497)))</f>
        <v/>
      </c>
      <c r="D4497" s="5">
        <f>IF(AND($B4497&lt;&gt;"",$C4497&lt;&gt;"",$B4497&lt;=$C4497),INDEX(Bemenet!$G$2:$G$301,$M4497),"")</f>
        <v/>
      </c>
      <c r="E4497" s="6">
        <f>IF(AND($B4497&lt;&gt;"",$C4497&lt;&gt;"",$B4497&lt;=$C4497),INDEX(Bemenet!$D$2:$D$301,$M4497),"")</f>
        <v/>
      </c>
      <c r="F4497" s="5">
        <f>IF(AND($B4497&lt;&gt;"",$C4497&lt;&gt;"",$B4497&lt;=$C4497),$C4497-$B4497+1,"")</f>
        <v/>
      </c>
      <c r="G4497" s="5">
        <f>IF($F4497="","",$F4497*$D4497)</f>
        <v/>
      </c>
      <c r="H4497" s="42">
        <f>IF($G4497="","",$O4497)</f>
        <v/>
      </c>
      <c r="I4497" s="5">
        <f>IF($G4497="","",$G4497*IF($H4497="",$O4497,$H4497)/100)</f>
        <v/>
      </c>
      <c r="J4497" s="5">
        <f>IF(OR($L4497="",NOT(COUNTIFS($L$2:$L4497,$L4497)=1)),"",SUMIFS($G:$G,$L:$L,$L4497))</f>
        <v/>
      </c>
      <c r="K4497" s="5">
        <f>IF(OR($L4497="",NOT(COUNTIFS($L$2:$L4497,$L4497)=1)),"",SUMIFS($I:$I,$L:$L,$L4497))</f>
        <v/>
      </c>
      <c r="L4497" s="6">
        <f>IF($B4497="","",YEAR($B4497))</f>
        <v/>
      </c>
      <c r="M4497" s="6">
        <f>INT((ROW()-2)/39)+1</f>
        <v/>
      </c>
      <c r="N4497" s="6">
        <f>MOD(ROW()-2,39)+2</f>
        <v/>
      </c>
      <c r="O4497" s="42">
        <f>IF(AND($B4497&lt;&gt;"",$C4497&lt;&gt;"",$B4497&lt;=$C4497),INDEX(Szabalyok!$C:$C,$N4497),"")</f>
        <v/>
      </c>
      <c r="P4497">
        <f>IF(D4497="",P4496,P4496+1)</f>
        <v/>
      </c>
    </row>
    <row r="4498">
      <c r="A4498">
        <f>IF(P4498=P4497,0,P4498)</f>
        <v/>
      </c>
      <c r="B4498" s="41">
        <f>IF($M4498&gt;300,"",IF(OR(INDEX(Bemenet!$E$2:$E$301,$M4498)="",INDEX(Bemenet!$F$2:$F$301,$M4498)=""),"",MAX(INDEX(Bemenet!$E$2:$E$301,$M4498),INDEX(Szabalyok!$A:$A,$N4498))))</f>
        <v/>
      </c>
      <c r="C4498" s="41">
        <f>IF($B4498="","",MIN(INDEX(Bemenet!$F$2:$F$301,$M4498),INDEX(Szabalyok!$B:$B,$N4498)))</f>
        <v/>
      </c>
      <c r="D4498" s="5">
        <f>IF(AND($B4498&lt;&gt;"",$C4498&lt;&gt;"",$B4498&lt;=$C4498),INDEX(Bemenet!$G$2:$G$301,$M4498),"")</f>
        <v/>
      </c>
      <c r="E4498" s="6">
        <f>IF(AND($B4498&lt;&gt;"",$C4498&lt;&gt;"",$B4498&lt;=$C4498),INDEX(Bemenet!$D$2:$D$301,$M4498),"")</f>
        <v/>
      </c>
      <c r="F4498" s="5">
        <f>IF(AND($B4498&lt;&gt;"",$C4498&lt;&gt;"",$B4498&lt;=$C4498),$C4498-$B4498+1,"")</f>
        <v/>
      </c>
      <c r="G4498" s="5">
        <f>IF($F4498="","",$F4498*$D4498)</f>
        <v/>
      </c>
      <c r="H4498" s="42">
        <f>IF($G4498="","",$O4498)</f>
        <v/>
      </c>
      <c r="I4498" s="5">
        <f>IF($G4498="","",$G4498*IF($H4498="",$O4498,$H4498)/100)</f>
        <v/>
      </c>
      <c r="J4498" s="5">
        <f>IF(OR($L4498="",NOT(COUNTIFS($L$2:$L4498,$L4498)=1)),"",SUMIFS($G:$G,$L:$L,$L4498))</f>
        <v/>
      </c>
      <c r="K4498" s="5">
        <f>IF(OR($L4498="",NOT(COUNTIFS($L$2:$L4498,$L4498)=1)),"",SUMIFS($I:$I,$L:$L,$L4498))</f>
        <v/>
      </c>
      <c r="L4498" s="6">
        <f>IF($B4498="","",YEAR($B4498))</f>
        <v/>
      </c>
      <c r="M4498" s="6">
        <f>INT((ROW()-2)/39)+1</f>
        <v/>
      </c>
      <c r="N4498" s="6">
        <f>MOD(ROW()-2,39)+2</f>
        <v/>
      </c>
      <c r="O4498" s="42">
        <f>IF(AND($B4498&lt;&gt;"",$C4498&lt;&gt;"",$B4498&lt;=$C4498),INDEX(Szabalyok!$C:$C,$N4498),"")</f>
        <v/>
      </c>
      <c r="P4498">
        <f>IF(D4498="",P4497,P4497+1)</f>
        <v/>
      </c>
    </row>
    <row r="4499">
      <c r="A4499">
        <f>IF(P4499=P4498,0,P4499)</f>
        <v/>
      </c>
      <c r="B4499" s="41">
        <f>IF($M4499&gt;300,"",IF(OR(INDEX(Bemenet!$E$2:$E$301,$M4499)="",INDEX(Bemenet!$F$2:$F$301,$M4499)=""),"",MAX(INDEX(Bemenet!$E$2:$E$301,$M4499),INDEX(Szabalyok!$A:$A,$N4499))))</f>
        <v/>
      </c>
      <c r="C4499" s="41">
        <f>IF($B4499="","",MIN(INDEX(Bemenet!$F$2:$F$301,$M4499),INDEX(Szabalyok!$B:$B,$N4499)))</f>
        <v/>
      </c>
      <c r="D4499" s="5">
        <f>IF(AND($B4499&lt;&gt;"",$C4499&lt;&gt;"",$B4499&lt;=$C4499),INDEX(Bemenet!$G$2:$G$301,$M4499),"")</f>
        <v/>
      </c>
      <c r="E4499" s="6">
        <f>IF(AND($B4499&lt;&gt;"",$C4499&lt;&gt;"",$B4499&lt;=$C4499),INDEX(Bemenet!$D$2:$D$301,$M4499),"")</f>
        <v/>
      </c>
      <c r="F4499" s="5">
        <f>IF(AND($B4499&lt;&gt;"",$C4499&lt;&gt;"",$B4499&lt;=$C4499),$C4499-$B4499+1,"")</f>
        <v/>
      </c>
      <c r="G4499" s="5">
        <f>IF($F4499="","",$F4499*$D4499)</f>
        <v/>
      </c>
      <c r="H4499" s="42">
        <f>IF($G4499="","",$O4499)</f>
        <v/>
      </c>
      <c r="I4499" s="5">
        <f>IF($G4499="","",$G4499*IF($H4499="",$O4499,$H4499)/100)</f>
        <v/>
      </c>
      <c r="J4499" s="5">
        <f>IF(OR($L4499="",NOT(COUNTIFS($L$2:$L4499,$L4499)=1)),"",SUMIFS($G:$G,$L:$L,$L4499))</f>
        <v/>
      </c>
      <c r="K4499" s="5">
        <f>IF(OR($L4499="",NOT(COUNTIFS($L$2:$L4499,$L4499)=1)),"",SUMIFS($I:$I,$L:$L,$L4499))</f>
        <v/>
      </c>
      <c r="L4499" s="6">
        <f>IF($B4499="","",YEAR($B4499))</f>
        <v/>
      </c>
      <c r="M4499" s="6">
        <f>INT((ROW()-2)/39)+1</f>
        <v/>
      </c>
      <c r="N4499" s="6">
        <f>MOD(ROW()-2,39)+2</f>
        <v/>
      </c>
      <c r="O4499" s="42">
        <f>IF(AND($B4499&lt;&gt;"",$C4499&lt;&gt;"",$B4499&lt;=$C4499),INDEX(Szabalyok!$C:$C,$N4499),"")</f>
        <v/>
      </c>
      <c r="P4499">
        <f>IF(D4499="",P4498,P4498+1)</f>
        <v/>
      </c>
    </row>
    <row r="4500">
      <c r="A4500">
        <f>IF(P4500=P4499,0,P4500)</f>
        <v/>
      </c>
      <c r="B4500" s="41">
        <f>IF($M4500&gt;300,"",IF(OR(INDEX(Bemenet!$E$2:$E$301,$M4500)="",INDEX(Bemenet!$F$2:$F$301,$M4500)=""),"",MAX(INDEX(Bemenet!$E$2:$E$301,$M4500),INDEX(Szabalyok!$A:$A,$N4500))))</f>
        <v/>
      </c>
      <c r="C4500" s="41">
        <f>IF($B4500="","",MIN(INDEX(Bemenet!$F$2:$F$301,$M4500),INDEX(Szabalyok!$B:$B,$N4500)))</f>
        <v/>
      </c>
      <c r="D4500" s="5">
        <f>IF(AND($B4500&lt;&gt;"",$C4500&lt;&gt;"",$B4500&lt;=$C4500),INDEX(Bemenet!$G$2:$G$301,$M4500),"")</f>
        <v/>
      </c>
      <c r="E4500" s="6">
        <f>IF(AND($B4500&lt;&gt;"",$C4500&lt;&gt;"",$B4500&lt;=$C4500),INDEX(Bemenet!$D$2:$D$301,$M4500),"")</f>
        <v/>
      </c>
      <c r="F4500" s="5">
        <f>IF(AND($B4500&lt;&gt;"",$C4500&lt;&gt;"",$B4500&lt;=$C4500),$C4500-$B4500+1,"")</f>
        <v/>
      </c>
      <c r="G4500" s="5">
        <f>IF($F4500="","",$F4500*$D4500)</f>
        <v/>
      </c>
      <c r="H4500" s="42">
        <f>IF($G4500="","",$O4500)</f>
        <v/>
      </c>
      <c r="I4500" s="5">
        <f>IF($G4500="","",$G4500*IF($H4500="",$O4500,$H4500)/100)</f>
        <v/>
      </c>
      <c r="J4500" s="5">
        <f>IF(OR($L4500="",NOT(COUNTIFS($L$2:$L4500,$L4500)=1)),"",SUMIFS($G:$G,$L:$L,$L4500))</f>
        <v/>
      </c>
      <c r="K4500" s="5">
        <f>IF(OR($L4500="",NOT(COUNTIFS($L$2:$L4500,$L4500)=1)),"",SUMIFS($I:$I,$L:$L,$L4500))</f>
        <v/>
      </c>
      <c r="L4500" s="6">
        <f>IF($B4500="","",YEAR($B4500))</f>
        <v/>
      </c>
      <c r="M4500" s="6">
        <f>INT((ROW()-2)/39)+1</f>
        <v/>
      </c>
      <c r="N4500" s="6">
        <f>MOD(ROW()-2,39)+2</f>
        <v/>
      </c>
      <c r="O4500" s="42">
        <f>IF(AND($B4500&lt;&gt;"",$C4500&lt;&gt;"",$B4500&lt;=$C4500),INDEX(Szabalyok!$C:$C,$N4500),"")</f>
        <v/>
      </c>
      <c r="P4500">
        <f>IF(D4500="",P4499,P4499+1)</f>
        <v/>
      </c>
    </row>
    <row r="4501">
      <c r="A4501">
        <f>IF(P4501=P4500,0,P4501)</f>
        <v/>
      </c>
      <c r="B4501" s="41">
        <f>IF($M4501&gt;300,"",IF(OR(INDEX(Bemenet!$E$2:$E$301,$M4501)="",INDEX(Bemenet!$F$2:$F$301,$M4501)=""),"",MAX(INDEX(Bemenet!$E$2:$E$301,$M4501),INDEX(Szabalyok!$A:$A,$N4501))))</f>
        <v/>
      </c>
      <c r="C4501" s="41">
        <f>IF($B4501="","",MIN(INDEX(Bemenet!$F$2:$F$301,$M4501),INDEX(Szabalyok!$B:$B,$N4501)))</f>
        <v/>
      </c>
      <c r="D4501" s="5">
        <f>IF(AND($B4501&lt;&gt;"",$C4501&lt;&gt;"",$B4501&lt;=$C4501),INDEX(Bemenet!$G$2:$G$301,$M4501),"")</f>
        <v/>
      </c>
      <c r="E4501" s="6">
        <f>IF(AND($B4501&lt;&gt;"",$C4501&lt;&gt;"",$B4501&lt;=$C4501),INDEX(Bemenet!$D$2:$D$301,$M4501),"")</f>
        <v/>
      </c>
      <c r="F4501" s="5">
        <f>IF(AND($B4501&lt;&gt;"",$C4501&lt;&gt;"",$B4501&lt;=$C4501),$C4501-$B4501+1,"")</f>
        <v/>
      </c>
      <c r="G4501" s="5">
        <f>IF($F4501="","",$F4501*$D4501)</f>
        <v/>
      </c>
      <c r="H4501" s="42">
        <f>IF($G4501="","",$O4501)</f>
        <v/>
      </c>
      <c r="I4501" s="5">
        <f>IF($G4501="","",$G4501*IF($H4501="",$O4501,$H4501)/100)</f>
        <v/>
      </c>
      <c r="J4501" s="5">
        <f>IF(OR($L4501="",NOT(COUNTIFS($L$2:$L4501,$L4501)=1)),"",SUMIFS($G:$G,$L:$L,$L4501))</f>
        <v/>
      </c>
      <c r="K4501" s="5">
        <f>IF(OR($L4501="",NOT(COUNTIFS($L$2:$L4501,$L4501)=1)),"",SUMIFS($I:$I,$L:$L,$L4501))</f>
        <v/>
      </c>
      <c r="L4501" s="6">
        <f>IF($B4501="","",YEAR($B4501))</f>
        <v/>
      </c>
      <c r="M4501" s="6">
        <f>INT((ROW()-2)/39)+1</f>
        <v/>
      </c>
      <c r="N4501" s="6">
        <f>MOD(ROW()-2,39)+2</f>
        <v/>
      </c>
      <c r="O4501" s="42">
        <f>IF(AND($B4501&lt;&gt;"",$C4501&lt;&gt;"",$B4501&lt;=$C4501),INDEX(Szabalyok!$C:$C,$N4501),"")</f>
        <v/>
      </c>
      <c r="P4501">
        <f>IF(D4501="",P4500,P4500+1)</f>
        <v/>
      </c>
    </row>
    <row r="4502">
      <c r="A4502">
        <f>IF(P4502=P4501,0,P4502)</f>
        <v/>
      </c>
      <c r="B4502" s="41">
        <f>IF($M4502&gt;300,"",IF(OR(INDEX(Bemenet!$E$2:$E$301,$M4502)="",INDEX(Bemenet!$F$2:$F$301,$M4502)=""),"",MAX(INDEX(Bemenet!$E$2:$E$301,$M4502),INDEX(Szabalyok!$A:$A,$N4502))))</f>
        <v/>
      </c>
      <c r="C4502" s="41">
        <f>IF($B4502="","",MIN(INDEX(Bemenet!$F$2:$F$301,$M4502),INDEX(Szabalyok!$B:$B,$N4502)))</f>
        <v/>
      </c>
      <c r="D4502" s="5">
        <f>IF(AND($B4502&lt;&gt;"",$C4502&lt;&gt;"",$B4502&lt;=$C4502),INDEX(Bemenet!$G$2:$G$301,$M4502),"")</f>
        <v/>
      </c>
      <c r="E4502" s="6">
        <f>IF(AND($B4502&lt;&gt;"",$C4502&lt;&gt;"",$B4502&lt;=$C4502),INDEX(Bemenet!$D$2:$D$301,$M4502),"")</f>
        <v/>
      </c>
      <c r="F4502" s="5">
        <f>IF(AND($B4502&lt;&gt;"",$C4502&lt;&gt;"",$B4502&lt;=$C4502),$C4502-$B4502+1,"")</f>
        <v/>
      </c>
      <c r="G4502" s="5">
        <f>IF($F4502="","",$F4502*$D4502)</f>
        <v/>
      </c>
      <c r="H4502" s="42">
        <f>IF($G4502="","",$O4502)</f>
        <v/>
      </c>
      <c r="I4502" s="5">
        <f>IF($G4502="","",$G4502*IF($H4502="",$O4502,$H4502)/100)</f>
        <v/>
      </c>
      <c r="J4502" s="5">
        <f>IF(OR($L4502="",NOT(COUNTIFS($L$2:$L4502,$L4502)=1)),"",SUMIFS($G:$G,$L:$L,$L4502))</f>
        <v/>
      </c>
      <c r="K4502" s="5">
        <f>IF(OR($L4502="",NOT(COUNTIFS($L$2:$L4502,$L4502)=1)),"",SUMIFS($I:$I,$L:$L,$L4502))</f>
        <v/>
      </c>
      <c r="L4502" s="6">
        <f>IF($B4502="","",YEAR($B4502))</f>
        <v/>
      </c>
      <c r="M4502" s="6">
        <f>INT((ROW()-2)/39)+1</f>
        <v/>
      </c>
      <c r="N4502" s="6">
        <f>MOD(ROW()-2,39)+2</f>
        <v/>
      </c>
      <c r="O4502" s="42">
        <f>IF(AND($B4502&lt;&gt;"",$C4502&lt;&gt;"",$B4502&lt;=$C4502),INDEX(Szabalyok!$C:$C,$N4502),"")</f>
        <v/>
      </c>
      <c r="P4502">
        <f>IF(D4502="",P4501,P4501+1)</f>
        <v/>
      </c>
    </row>
    <row r="4503">
      <c r="A4503">
        <f>IF(P4503=P4502,0,P4503)</f>
        <v/>
      </c>
      <c r="B4503" s="41">
        <f>IF($M4503&gt;300,"",IF(OR(INDEX(Bemenet!$E$2:$E$301,$M4503)="",INDEX(Bemenet!$F$2:$F$301,$M4503)=""),"",MAX(INDEX(Bemenet!$E$2:$E$301,$M4503),INDEX(Szabalyok!$A:$A,$N4503))))</f>
        <v/>
      </c>
      <c r="C4503" s="41">
        <f>IF($B4503="","",MIN(INDEX(Bemenet!$F$2:$F$301,$M4503),INDEX(Szabalyok!$B:$B,$N4503)))</f>
        <v/>
      </c>
      <c r="D4503" s="5">
        <f>IF(AND($B4503&lt;&gt;"",$C4503&lt;&gt;"",$B4503&lt;=$C4503),INDEX(Bemenet!$G$2:$G$301,$M4503),"")</f>
        <v/>
      </c>
      <c r="E4503" s="6">
        <f>IF(AND($B4503&lt;&gt;"",$C4503&lt;&gt;"",$B4503&lt;=$C4503),INDEX(Bemenet!$D$2:$D$301,$M4503),"")</f>
        <v/>
      </c>
      <c r="F4503" s="5">
        <f>IF(AND($B4503&lt;&gt;"",$C4503&lt;&gt;"",$B4503&lt;=$C4503),$C4503-$B4503+1,"")</f>
        <v/>
      </c>
      <c r="G4503" s="5">
        <f>IF($F4503="","",$F4503*$D4503)</f>
        <v/>
      </c>
      <c r="H4503" s="42">
        <f>IF($G4503="","",$O4503)</f>
        <v/>
      </c>
      <c r="I4503" s="5">
        <f>IF($G4503="","",$G4503*IF($H4503="",$O4503,$H4503)/100)</f>
        <v/>
      </c>
      <c r="J4503" s="5">
        <f>IF(OR($L4503="",NOT(COUNTIFS($L$2:$L4503,$L4503)=1)),"",SUMIFS($G:$G,$L:$L,$L4503))</f>
        <v/>
      </c>
      <c r="K4503" s="5">
        <f>IF(OR($L4503="",NOT(COUNTIFS($L$2:$L4503,$L4503)=1)),"",SUMIFS($I:$I,$L:$L,$L4503))</f>
        <v/>
      </c>
      <c r="L4503" s="6">
        <f>IF($B4503="","",YEAR($B4503))</f>
        <v/>
      </c>
      <c r="M4503" s="6">
        <f>INT((ROW()-2)/39)+1</f>
        <v/>
      </c>
      <c r="N4503" s="6">
        <f>MOD(ROW()-2,39)+2</f>
        <v/>
      </c>
      <c r="O4503" s="42">
        <f>IF(AND($B4503&lt;&gt;"",$C4503&lt;&gt;"",$B4503&lt;=$C4503),INDEX(Szabalyok!$C:$C,$N4503),"")</f>
        <v/>
      </c>
      <c r="P4503">
        <f>IF(D4503="",P4502,P4502+1)</f>
        <v/>
      </c>
    </row>
    <row r="4504">
      <c r="A4504">
        <f>IF(P4504=P4503,0,P4504)</f>
        <v/>
      </c>
      <c r="B4504" s="41">
        <f>IF($M4504&gt;300,"",IF(OR(INDEX(Bemenet!$E$2:$E$301,$M4504)="",INDEX(Bemenet!$F$2:$F$301,$M4504)=""),"",MAX(INDEX(Bemenet!$E$2:$E$301,$M4504),INDEX(Szabalyok!$A:$A,$N4504))))</f>
        <v/>
      </c>
      <c r="C4504" s="41">
        <f>IF($B4504="","",MIN(INDEX(Bemenet!$F$2:$F$301,$M4504),INDEX(Szabalyok!$B:$B,$N4504)))</f>
        <v/>
      </c>
      <c r="D4504" s="5">
        <f>IF(AND($B4504&lt;&gt;"",$C4504&lt;&gt;"",$B4504&lt;=$C4504),INDEX(Bemenet!$G$2:$G$301,$M4504),"")</f>
        <v/>
      </c>
      <c r="E4504" s="6">
        <f>IF(AND($B4504&lt;&gt;"",$C4504&lt;&gt;"",$B4504&lt;=$C4504),INDEX(Bemenet!$D$2:$D$301,$M4504),"")</f>
        <v/>
      </c>
      <c r="F4504" s="5">
        <f>IF(AND($B4504&lt;&gt;"",$C4504&lt;&gt;"",$B4504&lt;=$C4504),$C4504-$B4504+1,"")</f>
        <v/>
      </c>
      <c r="G4504" s="5">
        <f>IF($F4504="","",$F4504*$D4504)</f>
        <v/>
      </c>
      <c r="H4504" s="42">
        <f>IF($G4504="","",$O4504)</f>
        <v/>
      </c>
      <c r="I4504" s="5">
        <f>IF($G4504="","",$G4504*IF($H4504="",$O4504,$H4504)/100)</f>
        <v/>
      </c>
      <c r="J4504" s="5">
        <f>IF(OR($L4504="",NOT(COUNTIFS($L$2:$L4504,$L4504)=1)),"",SUMIFS($G:$G,$L:$L,$L4504))</f>
        <v/>
      </c>
      <c r="K4504" s="5">
        <f>IF(OR($L4504="",NOT(COUNTIFS($L$2:$L4504,$L4504)=1)),"",SUMIFS($I:$I,$L:$L,$L4504))</f>
        <v/>
      </c>
      <c r="L4504" s="6">
        <f>IF($B4504="","",YEAR($B4504))</f>
        <v/>
      </c>
      <c r="M4504" s="6">
        <f>INT((ROW()-2)/39)+1</f>
        <v/>
      </c>
      <c r="N4504" s="6">
        <f>MOD(ROW()-2,39)+2</f>
        <v/>
      </c>
      <c r="O4504" s="42">
        <f>IF(AND($B4504&lt;&gt;"",$C4504&lt;&gt;"",$B4504&lt;=$C4504),INDEX(Szabalyok!$C:$C,$N4504),"")</f>
        <v/>
      </c>
      <c r="P4504">
        <f>IF(D4504="",P4503,P4503+1)</f>
        <v/>
      </c>
    </row>
    <row r="4505">
      <c r="A4505">
        <f>IF(P4505=P4504,0,P4505)</f>
        <v/>
      </c>
      <c r="B4505" s="41">
        <f>IF($M4505&gt;300,"",IF(OR(INDEX(Bemenet!$E$2:$E$301,$M4505)="",INDEX(Bemenet!$F$2:$F$301,$M4505)=""),"",MAX(INDEX(Bemenet!$E$2:$E$301,$M4505),INDEX(Szabalyok!$A:$A,$N4505))))</f>
        <v/>
      </c>
      <c r="C4505" s="41">
        <f>IF($B4505="","",MIN(INDEX(Bemenet!$F$2:$F$301,$M4505),INDEX(Szabalyok!$B:$B,$N4505)))</f>
        <v/>
      </c>
      <c r="D4505" s="5">
        <f>IF(AND($B4505&lt;&gt;"",$C4505&lt;&gt;"",$B4505&lt;=$C4505),INDEX(Bemenet!$G$2:$G$301,$M4505),"")</f>
        <v/>
      </c>
      <c r="E4505" s="6">
        <f>IF(AND($B4505&lt;&gt;"",$C4505&lt;&gt;"",$B4505&lt;=$C4505),INDEX(Bemenet!$D$2:$D$301,$M4505),"")</f>
        <v/>
      </c>
      <c r="F4505" s="5">
        <f>IF(AND($B4505&lt;&gt;"",$C4505&lt;&gt;"",$B4505&lt;=$C4505),$C4505-$B4505+1,"")</f>
        <v/>
      </c>
      <c r="G4505" s="5">
        <f>IF($F4505="","",$F4505*$D4505)</f>
        <v/>
      </c>
      <c r="H4505" s="42">
        <f>IF($G4505="","",$O4505)</f>
        <v/>
      </c>
      <c r="I4505" s="5">
        <f>IF($G4505="","",$G4505*IF($H4505="",$O4505,$H4505)/100)</f>
        <v/>
      </c>
      <c r="J4505" s="5">
        <f>IF(OR($L4505="",NOT(COUNTIFS($L$2:$L4505,$L4505)=1)),"",SUMIFS($G:$G,$L:$L,$L4505))</f>
        <v/>
      </c>
      <c r="K4505" s="5">
        <f>IF(OR($L4505="",NOT(COUNTIFS($L$2:$L4505,$L4505)=1)),"",SUMIFS($I:$I,$L:$L,$L4505))</f>
        <v/>
      </c>
      <c r="L4505" s="6">
        <f>IF($B4505="","",YEAR($B4505))</f>
        <v/>
      </c>
      <c r="M4505" s="6">
        <f>INT((ROW()-2)/39)+1</f>
        <v/>
      </c>
      <c r="N4505" s="6">
        <f>MOD(ROW()-2,39)+2</f>
        <v/>
      </c>
      <c r="O4505" s="42">
        <f>IF(AND($B4505&lt;&gt;"",$C4505&lt;&gt;"",$B4505&lt;=$C4505),INDEX(Szabalyok!$C:$C,$N4505),"")</f>
        <v/>
      </c>
      <c r="P4505">
        <f>IF(D4505="",P4504,P4504+1)</f>
        <v/>
      </c>
    </row>
    <row r="4506">
      <c r="A4506">
        <f>IF(P4506=P4505,0,P4506)</f>
        <v/>
      </c>
      <c r="B4506" s="41">
        <f>IF($M4506&gt;300,"",IF(OR(INDEX(Bemenet!$E$2:$E$301,$M4506)="",INDEX(Bemenet!$F$2:$F$301,$M4506)=""),"",MAX(INDEX(Bemenet!$E$2:$E$301,$M4506),INDEX(Szabalyok!$A:$A,$N4506))))</f>
        <v/>
      </c>
      <c r="C4506" s="41">
        <f>IF($B4506="","",MIN(INDEX(Bemenet!$F$2:$F$301,$M4506),INDEX(Szabalyok!$B:$B,$N4506)))</f>
        <v/>
      </c>
      <c r="D4506" s="5">
        <f>IF(AND($B4506&lt;&gt;"",$C4506&lt;&gt;"",$B4506&lt;=$C4506),INDEX(Bemenet!$G$2:$G$301,$M4506),"")</f>
        <v/>
      </c>
      <c r="E4506" s="6">
        <f>IF(AND($B4506&lt;&gt;"",$C4506&lt;&gt;"",$B4506&lt;=$C4506),INDEX(Bemenet!$D$2:$D$301,$M4506),"")</f>
        <v/>
      </c>
      <c r="F4506" s="5">
        <f>IF(AND($B4506&lt;&gt;"",$C4506&lt;&gt;"",$B4506&lt;=$C4506),$C4506-$B4506+1,"")</f>
        <v/>
      </c>
      <c r="G4506" s="5">
        <f>IF($F4506="","",$F4506*$D4506)</f>
        <v/>
      </c>
      <c r="H4506" s="42">
        <f>IF($G4506="","",$O4506)</f>
        <v/>
      </c>
      <c r="I4506" s="5">
        <f>IF($G4506="","",$G4506*IF($H4506="",$O4506,$H4506)/100)</f>
        <v/>
      </c>
      <c r="J4506" s="5">
        <f>IF(OR($L4506="",NOT(COUNTIFS($L$2:$L4506,$L4506)=1)),"",SUMIFS($G:$G,$L:$L,$L4506))</f>
        <v/>
      </c>
      <c r="K4506" s="5">
        <f>IF(OR($L4506="",NOT(COUNTIFS($L$2:$L4506,$L4506)=1)),"",SUMIFS($I:$I,$L:$L,$L4506))</f>
        <v/>
      </c>
      <c r="L4506" s="6">
        <f>IF($B4506="","",YEAR($B4506))</f>
        <v/>
      </c>
      <c r="M4506" s="6">
        <f>INT((ROW()-2)/39)+1</f>
        <v/>
      </c>
      <c r="N4506" s="6">
        <f>MOD(ROW()-2,39)+2</f>
        <v/>
      </c>
      <c r="O4506" s="42">
        <f>IF(AND($B4506&lt;&gt;"",$C4506&lt;&gt;"",$B4506&lt;=$C4506),INDEX(Szabalyok!$C:$C,$N4506),"")</f>
        <v/>
      </c>
      <c r="P4506">
        <f>IF(D4506="",P4505,P4505+1)</f>
        <v/>
      </c>
    </row>
    <row r="4507">
      <c r="A4507">
        <f>IF(P4507=P4506,0,P4507)</f>
        <v/>
      </c>
      <c r="B4507" s="41">
        <f>IF($M4507&gt;300,"",IF(OR(INDEX(Bemenet!$E$2:$E$301,$M4507)="",INDEX(Bemenet!$F$2:$F$301,$M4507)=""),"",MAX(INDEX(Bemenet!$E$2:$E$301,$M4507),INDEX(Szabalyok!$A:$A,$N4507))))</f>
        <v/>
      </c>
      <c r="C4507" s="41">
        <f>IF($B4507="","",MIN(INDEX(Bemenet!$F$2:$F$301,$M4507),INDEX(Szabalyok!$B:$B,$N4507)))</f>
        <v/>
      </c>
      <c r="D4507" s="5">
        <f>IF(AND($B4507&lt;&gt;"",$C4507&lt;&gt;"",$B4507&lt;=$C4507),INDEX(Bemenet!$G$2:$G$301,$M4507),"")</f>
        <v/>
      </c>
      <c r="E4507" s="6">
        <f>IF(AND($B4507&lt;&gt;"",$C4507&lt;&gt;"",$B4507&lt;=$C4507),INDEX(Bemenet!$D$2:$D$301,$M4507),"")</f>
        <v/>
      </c>
      <c r="F4507" s="5">
        <f>IF(AND($B4507&lt;&gt;"",$C4507&lt;&gt;"",$B4507&lt;=$C4507),$C4507-$B4507+1,"")</f>
        <v/>
      </c>
      <c r="G4507" s="5">
        <f>IF($F4507="","",$F4507*$D4507)</f>
        <v/>
      </c>
      <c r="H4507" s="42">
        <f>IF($G4507="","",$O4507)</f>
        <v/>
      </c>
      <c r="I4507" s="5">
        <f>IF($G4507="","",$G4507*IF($H4507="",$O4507,$H4507)/100)</f>
        <v/>
      </c>
      <c r="J4507" s="5">
        <f>IF(OR($L4507="",NOT(COUNTIFS($L$2:$L4507,$L4507)=1)),"",SUMIFS($G:$G,$L:$L,$L4507))</f>
        <v/>
      </c>
      <c r="K4507" s="5">
        <f>IF(OR($L4507="",NOT(COUNTIFS($L$2:$L4507,$L4507)=1)),"",SUMIFS($I:$I,$L:$L,$L4507))</f>
        <v/>
      </c>
      <c r="L4507" s="6">
        <f>IF($B4507="","",YEAR($B4507))</f>
        <v/>
      </c>
      <c r="M4507" s="6">
        <f>INT((ROW()-2)/39)+1</f>
        <v/>
      </c>
      <c r="N4507" s="6">
        <f>MOD(ROW()-2,39)+2</f>
        <v/>
      </c>
      <c r="O4507" s="42">
        <f>IF(AND($B4507&lt;&gt;"",$C4507&lt;&gt;"",$B4507&lt;=$C4507),INDEX(Szabalyok!$C:$C,$N4507),"")</f>
        <v/>
      </c>
      <c r="P4507">
        <f>IF(D4507="",P4506,P4506+1)</f>
        <v/>
      </c>
    </row>
    <row r="4508">
      <c r="A4508">
        <f>IF(P4508=P4507,0,P4508)</f>
        <v/>
      </c>
      <c r="B4508" s="41">
        <f>IF($M4508&gt;300,"",IF(OR(INDEX(Bemenet!$E$2:$E$301,$M4508)="",INDEX(Bemenet!$F$2:$F$301,$M4508)=""),"",MAX(INDEX(Bemenet!$E$2:$E$301,$M4508),INDEX(Szabalyok!$A:$A,$N4508))))</f>
        <v/>
      </c>
      <c r="C4508" s="41">
        <f>IF($B4508="","",MIN(INDEX(Bemenet!$F$2:$F$301,$M4508),INDEX(Szabalyok!$B:$B,$N4508)))</f>
        <v/>
      </c>
      <c r="D4508" s="5">
        <f>IF(AND($B4508&lt;&gt;"",$C4508&lt;&gt;"",$B4508&lt;=$C4508),INDEX(Bemenet!$G$2:$G$301,$M4508),"")</f>
        <v/>
      </c>
      <c r="E4508" s="6">
        <f>IF(AND($B4508&lt;&gt;"",$C4508&lt;&gt;"",$B4508&lt;=$C4508),INDEX(Bemenet!$D$2:$D$301,$M4508),"")</f>
        <v/>
      </c>
      <c r="F4508" s="5">
        <f>IF(AND($B4508&lt;&gt;"",$C4508&lt;&gt;"",$B4508&lt;=$C4508),$C4508-$B4508+1,"")</f>
        <v/>
      </c>
      <c r="G4508" s="5">
        <f>IF($F4508="","",$F4508*$D4508)</f>
        <v/>
      </c>
      <c r="H4508" s="42">
        <f>IF($G4508="","",$O4508)</f>
        <v/>
      </c>
      <c r="I4508" s="5">
        <f>IF($G4508="","",$G4508*IF($H4508="",$O4508,$H4508)/100)</f>
        <v/>
      </c>
      <c r="J4508" s="5">
        <f>IF(OR($L4508="",NOT(COUNTIFS($L$2:$L4508,$L4508)=1)),"",SUMIFS($G:$G,$L:$L,$L4508))</f>
        <v/>
      </c>
      <c r="K4508" s="5">
        <f>IF(OR($L4508="",NOT(COUNTIFS($L$2:$L4508,$L4508)=1)),"",SUMIFS($I:$I,$L:$L,$L4508))</f>
        <v/>
      </c>
      <c r="L4508" s="6">
        <f>IF($B4508="","",YEAR($B4508))</f>
        <v/>
      </c>
      <c r="M4508" s="6">
        <f>INT((ROW()-2)/39)+1</f>
        <v/>
      </c>
      <c r="N4508" s="6">
        <f>MOD(ROW()-2,39)+2</f>
        <v/>
      </c>
      <c r="O4508" s="42">
        <f>IF(AND($B4508&lt;&gt;"",$C4508&lt;&gt;"",$B4508&lt;=$C4508),INDEX(Szabalyok!$C:$C,$N4508),"")</f>
        <v/>
      </c>
      <c r="P4508">
        <f>IF(D4508="",P4507,P4507+1)</f>
        <v/>
      </c>
    </row>
    <row r="4509">
      <c r="A4509">
        <f>IF(P4509=P4508,0,P4509)</f>
        <v/>
      </c>
      <c r="B4509" s="41">
        <f>IF($M4509&gt;300,"",IF(OR(INDEX(Bemenet!$E$2:$E$301,$M4509)="",INDEX(Bemenet!$F$2:$F$301,$M4509)=""),"",MAX(INDEX(Bemenet!$E$2:$E$301,$M4509),INDEX(Szabalyok!$A:$A,$N4509))))</f>
        <v/>
      </c>
      <c r="C4509" s="41">
        <f>IF($B4509="","",MIN(INDEX(Bemenet!$F$2:$F$301,$M4509),INDEX(Szabalyok!$B:$B,$N4509)))</f>
        <v/>
      </c>
      <c r="D4509" s="5">
        <f>IF(AND($B4509&lt;&gt;"",$C4509&lt;&gt;"",$B4509&lt;=$C4509),INDEX(Bemenet!$G$2:$G$301,$M4509),"")</f>
        <v/>
      </c>
      <c r="E4509" s="6">
        <f>IF(AND($B4509&lt;&gt;"",$C4509&lt;&gt;"",$B4509&lt;=$C4509),INDEX(Bemenet!$D$2:$D$301,$M4509),"")</f>
        <v/>
      </c>
      <c r="F4509" s="5">
        <f>IF(AND($B4509&lt;&gt;"",$C4509&lt;&gt;"",$B4509&lt;=$C4509),$C4509-$B4509+1,"")</f>
        <v/>
      </c>
      <c r="G4509" s="5">
        <f>IF($F4509="","",$F4509*$D4509)</f>
        <v/>
      </c>
      <c r="H4509" s="42">
        <f>IF($G4509="","",$O4509)</f>
        <v/>
      </c>
      <c r="I4509" s="5">
        <f>IF($G4509="","",$G4509*IF($H4509="",$O4509,$H4509)/100)</f>
        <v/>
      </c>
      <c r="J4509" s="5">
        <f>IF(OR($L4509="",NOT(COUNTIFS($L$2:$L4509,$L4509)=1)),"",SUMIFS($G:$G,$L:$L,$L4509))</f>
        <v/>
      </c>
      <c r="K4509" s="5">
        <f>IF(OR($L4509="",NOT(COUNTIFS($L$2:$L4509,$L4509)=1)),"",SUMIFS($I:$I,$L:$L,$L4509))</f>
        <v/>
      </c>
      <c r="L4509" s="6">
        <f>IF($B4509="","",YEAR($B4509))</f>
        <v/>
      </c>
      <c r="M4509" s="6">
        <f>INT((ROW()-2)/39)+1</f>
        <v/>
      </c>
      <c r="N4509" s="6">
        <f>MOD(ROW()-2,39)+2</f>
        <v/>
      </c>
      <c r="O4509" s="42">
        <f>IF(AND($B4509&lt;&gt;"",$C4509&lt;&gt;"",$B4509&lt;=$C4509),INDEX(Szabalyok!$C:$C,$N4509),"")</f>
        <v/>
      </c>
      <c r="P4509">
        <f>IF(D4509="",P4508,P4508+1)</f>
        <v/>
      </c>
    </row>
    <row r="4510">
      <c r="A4510">
        <f>IF(P4510=P4509,0,P4510)</f>
        <v/>
      </c>
      <c r="B4510" s="41">
        <f>IF($M4510&gt;300,"",IF(OR(INDEX(Bemenet!$E$2:$E$301,$M4510)="",INDEX(Bemenet!$F$2:$F$301,$M4510)=""),"",MAX(INDEX(Bemenet!$E$2:$E$301,$M4510),INDEX(Szabalyok!$A:$A,$N4510))))</f>
        <v/>
      </c>
      <c r="C4510" s="41">
        <f>IF($B4510="","",MIN(INDEX(Bemenet!$F$2:$F$301,$M4510),INDEX(Szabalyok!$B:$B,$N4510)))</f>
        <v/>
      </c>
      <c r="D4510" s="5">
        <f>IF(AND($B4510&lt;&gt;"",$C4510&lt;&gt;"",$B4510&lt;=$C4510),INDEX(Bemenet!$G$2:$G$301,$M4510),"")</f>
        <v/>
      </c>
      <c r="E4510" s="6">
        <f>IF(AND($B4510&lt;&gt;"",$C4510&lt;&gt;"",$B4510&lt;=$C4510),INDEX(Bemenet!$D$2:$D$301,$M4510),"")</f>
        <v/>
      </c>
      <c r="F4510" s="5">
        <f>IF(AND($B4510&lt;&gt;"",$C4510&lt;&gt;"",$B4510&lt;=$C4510),$C4510-$B4510+1,"")</f>
        <v/>
      </c>
      <c r="G4510" s="5">
        <f>IF($F4510="","",$F4510*$D4510)</f>
        <v/>
      </c>
      <c r="H4510" s="42">
        <f>IF($G4510="","",$O4510)</f>
        <v/>
      </c>
      <c r="I4510" s="5">
        <f>IF($G4510="","",$G4510*IF($H4510="",$O4510,$H4510)/100)</f>
        <v/>
      </c>
      <c r="J4510" s="5">
        <f>IF(OR($L4510="",NOT(COUNTIFS($L$2:$L4510,$L4510)=1)),"",SUMIFS($G:$G,$L:$L,$L4510))</f>
        <v/>
      </c>
      <c r="K4510" s="5">
        <f>IF(OR($L4510="",NOT(COUNTIFS($L$2:$L4510,$L4510)=1)),"",SUMIFS($I:$I,$L:$L,$L4510))</f>
        <v/>
      </c>
      <c r="L4510" s="6">
        <f>IF($B4510="","",YEAR($B4510))</f>
        <v/>
      </c>
      <c r="M4510" s="6">
        <f>INT((ROW()-2)/39)+1</f>
        <v/>
      </c>
      <c r="N4510" s="6">
        <f>MOD(ROW()-2,39)+2</f>
        <v/>
      </c>
      <c r="O4510" s="42">
        <f>IF(AND($B4510&lt;&gt;"",$C4510&lt;&gt;"",$B4510&lt;=$C4510),INDEX(Szabalyok!$C:$C,$N4510),"")</f>
        <v/>
      </c>
      <c r="P4510">
        <f>IF(D4510="",P4509,P4509+1)</f>
        <v/>
      </c>
    </row>
    <row r="4511">
      <c r="A4511">
        <f>IF(P4511=P4510,0,P4511)</f>
        <v/>
      </c>
      <c r="B4511" s="41">
        <f>IF($M4511&gt;300,"",IF(OR(INDEX(Bemenet!$E$2:$E$301,$M4511)="",INDEX(Bemenet!$F$2:$F$301,$M4511)=""),"",MAX(INDEX(Bemenet!$E$2:$E$301,$M4511),INDEX(Szabalyok!$A:$A,$N4511))))</f>
        <v/>
      </c>
      <c r="C4511" s="41">
        <f>IF($B4511="","",MIN(INDEX(Bemenet!$F$2:$F$301,$M4511),INDEX(Szabalyok!$B:$B,$N4511)))</f>
        <v/>
      </c>
      <c r="D4511" s="5">
        <f>IF(AND($B4511&lt;&gt;"",$C4511&lt;&gt;"",$B4511&lt;=$C4511),INDEX(Bemenet!$G$2:$G$301,$M4511),"")</f>
        <v/>
      </c>
      <c r="E4511" s="6">
        <f>IF(AND($B4511&lt;&gt;"",$C4511&lt;&gt;"",$B4511&lt;=$C4511),INDEX(Bemenet!$D$2:$D$301,$M4511),"")</f>
        <v/>
      </c>
      <c r="F4511" s="5">
        <f>IF(AND($B4511&lt;&gt;"",$C4511&lt;&gt;"",$B4511&lt;=$C4511),$C4511-$B4511+1,"")</f>
        <v/>
      </c>
      <c r="G4511" s="5">
        <f>IF($F4511="","",$F4511*$D4511)</f>
        <v/>
      </c>
      <c r="H4511" s="42">
        <f>IF($G4511="","",$O4511)</f>
        <v/>
      </c>
      <c r="I4511" s="5">
        <f>IF($G4511="","",$G4511*IF($H4511="",$O4511,$H4511)/100)</f>
        <v/>
      </c>
      <c r="J4511" s="5">
        <f>IF(OR($L4511="",NOT(COUNTIFS($L$2:$L4511,$L4511)=1)),"",SUMIFS($G:$G,$L:$L,$L4511))</f>
        <v/>
      </c>
      <c r="K4511" s="5">
        <f>IF(OR($L4511="",NOT(COUNTIFS($L$2:$L4511,$L4511)=1)),"",SUMIFS($I:$I,$L:$L,$L4511))</f>
        <v/>
      </c>
      <c r="L4511" s="6">
        <f>IF($B4511="","",YEAR($B4511))</f>
        <v/>
      </c>
      <c r="M4511" s="6">
        <f>INT((ROW()-2)/39)+1</f>
        <v/>
      </c>
      <c r="N4511" s="6">
        <f>MOD(ROW()-2,39)+2</f>
        <v/>
      </c>
      <c r="O4511" s="42">
        <f>IF(AND($B4511&lt;&gt;"",$C4511&lt;&gt;"",$B4511&lt;=$C4511),INDEX(Szabalyok!$C:$C,$N4511),"")</f>
        <v/>
      </c>
      <c r="P4511">
        <f>IF(D4511="",P4510,P4510+1)</f>
        <v/>
      </c>
    </row>
    <row r="4512">
      <c r="A4512">
        <f>IF(P4512=P4511,0,P4512)</f>
        <v/>
      </c>
      <c r="B4512" s="41">
        <f>IF($M4512&gt;300,"",IF(OR(INDEX(Bemenet!$E$2:$E$301,$M4512)="",INDEX(Bemenet!$F$2:$F$301,$M4512)=""),"",MAX(INDEX(Bemenet!$E$2:$E$301,$M4512),INDEX(Szabalyok!$A:$A,$N4512))))</f>
        <v/>
      </c>
      <c r="C4512" s="41">
        <f>IF($B4512="","",MIN(INDEX(Bemenet!$F$2:$F$301,$M4512),INDEX(Szabalyok!$B:$B,$N4512)))</f>
        <v/>
      </c>
      <c r="D4512" s="5">
        <f>IF(AND($B4512&lt;&gt;"",$C4512&lt;&gt;"",$B4512&lt;=$C4512),INDEX(Bemenet!$G$2:$G$301,$M4512),"")</f>
        <v/>
      </c>
      <c r="E4512" s="6">
        <f>IF(AND($B4512&lt;&gt;"",$C4512&lt;&gt;"",$B4512&lt;=$C4512),INDEX(Bemenet!$D$2:$D$301,$M4512),"")</f>
        <v/>
      </c>
      <c r="F4512" s="5">
        <f>IF(AND($B4512&lt;&gt;"",$C4512&lt;&gt;"",$B4512&lt;=$C4512),$C4512-$B4512+1,"")</f>
        <v/>
      </c>
      <c r="G4512" s="5">
        <f>IF($F4512="","",$F4512*$D4512)</f>
        <v/>
      </c>
      <c r="H4512" s="42">
        <f>IF($G4512="","",$O4512)</f>
        <v/>
      </c>
      <c r="I4512" s="5">
        <f>IF($G4512="","",$G4512*IF($H4512="",$O4512,$H4512)/100)</f>
        <v/>
      </c>
      <c r="J4512" s="5">
        <f>IF(OR($L4512="",NOT(COUNTIFS($L$2:$L4512,$L4512)=1)),"",SUMIFS($G:$G,$L:$L,$L4512))</f>
        <v/>
      </c>
      <c r="K4512" s="5">
        <f>IF(OR($L4512="",NOT(COUNTIFS($L$2:$L4512,$L4512)=1)),"",SUMIFS($I:$I,$L:$L,$L4512))</f>
        <v/>
      </c>
      <c r="L4512" s="6">
        <f>IF($B4512="","",YEAR($B4512))</f>
        <v/>
      </c>
      <c r="M4512" s="6">
        <f>INT((ROW()-2)/39)+1</f>
        <v/>
      </c>
      <c r="N4512" s="6">
        <f>MOD(ROW()-2,39)+2</f>
        <v/>
      </c>
      <c r="O4512" s="42">
        <f>IF(AND($B4512&lt;&gt;"",$C4512&lt;&gt;"",$B4512&lt;=$C4512),INDEX(Szabalyok!$C:$C,$N4512),"")</f>
        <v/>
      </c>
      <c r="P4512">
        <f>IF(D4512="",P4511,P4511+1)</f>
        <v/>
      </c>
    </row>
    <row r="4513">
      <c r="A4513">
        <f>IF(P4513=P4512,0,P4513)</f>
        <v/>
      </c>
      <c r="B4513" s="41">
        <f>IF($M4513&gt;300,"",IF(OR(INDEX(Bemenet!$E$2:$E$301,$M4513)="",INDEX(Bemenet!$F$2:$F$301,$M4513)=""),"",MAX(INDEX(Bemenet!$E$2:$E$301,$M4513),INDEX(Szabalyok!$A:$A,$N4513))))</f>
        <v/>
      </c>
      <c r="C4513" s="41">
        <f>IF($B4513="","",MIN(INDEX(Bemenet!$F$2:$F$301,$M4513),INDEX(Szabalyok!$B:$B,$N4513)))</f>
        <v/>
      </c>
      <c r="D4513" s="5">
        <f>IF(AND($B4513&lt;&gt;"",$C4513&lt;&gt;"",$B4513&lt;=$C4513),INDEX(Bemenet!$G$2:$G$301,$M4513),"")</f>
        <v/>
      </c>
      <c r="E4513" s="6">
        <f>IF(AND($B4513&lt;&gt;"",$C4513&lt;&gt;"",$B4513&lt;=$C4513),INDEX(Bemenet!$D$2:$D$301,$M4513),"")</f>
        <v/>
      </c>
      <c r="F4513" s="5">
        <f>IF(AND($B4513&lt;&gt;"",$C4513&lt;&gt;"",$B4513&lt;=$C4513),$C4513-$B4513+1,"")</f>
        <v/>
      </c>
      <c r="G4513" s="5">
        <f>IF($F4513="","",$F4513*$D4513)</f>
        <v/>
      </c>
      <c r="H4513" s="42">
        <f>IF($G4513="","",$O4513)</f>
        <v/>
      </c>
      <c r="I4513" s="5">
        <f>IF($G4513="","",$G4513*IF($H4513="",$O4513,$H4513)/100)</f>
        <v/>
      </c>
      <c r="J4513" s="5">
        <f>IF(OR($L4513="",NOT(COUNTIFS($L$2:$L4513,$L4513)=1)),"",SUMIFS($G:$G,$L:$L,$L4513))</f>
        <v/>
      </c>
      <c r="K4513" s="5">
        <f>IF(OR($L4513="",NOT(COUNTIFS($L$2:$L4513,$L4513)=1)),"",SUMIFS($I:$I,$L:$L,$L4513))</f>
        <v/>
      </c>
      <c r="L4513" s="6">
        <f>IF($B4513="","",YEAR($B4513))</f>
        <v/>
      </c>
      <c r="M4513" s="6">
        <f>INT((ROW()-2)/39)+1</f>
        <v/>
      </c>
      <c r="N4513" s="6">
        <f>MOD(ROW()-2,39)+2</f>
        <v/>
      </c>
      <c r="O4513" s="42">
        <f>IF(AND($B4513&lt;&gt;"",$C4513&lt;&gt;"",$B4513&lt;=$C4513),INDEX(Szabalyok!$C:$C,$N4513),"")</f>
        <v/>
      </c>
      <c r="P4513">
        <f>IF(D4513="",P4512,P4512+1)</f>
        <v/>
      </c>
    </row>
    <row r="4514">
      <c r="A4514">
        <f>IF(P4514=P4513,0,P4514)</f>
        <v/>
      </c>
      <c r="B4514" s="41">
        <f>IF($M4514&gt;300,"",IF(OR(INDEX(Bemenet!$E$2:$E$301,$M4514)="",INDEX(Bemenet!$F$2:$F$301,$M4514)=""),"",MAX(INDEX(Bemenet!$E$2:$E$301,$M4514),INDEX(Szabalyok!$A:$A,$N4514))))</f>
        <v/>
      </c>
      <c r="C4514" s="41">
        <f>IF($B4514="","",MIN(INDEX(Bemenet!$F$2:$F$301,$M4514),INDEX(Szabalyok!$B:$B,$N4514)))</f>
        <v/>
      </c>
      <c r="D4514" s="5">
        <f>IF(AND($B4514&lt;&gt;"",$C4514&lt;&gt;"",$B4514&lt;=$C4514),INDEX(Bemenet!$G$2:$G$301,$M4514),"")</f>
        <v/>
      </c>
      <c r="E4514" s="6">
        <f>IF(AND($B4514&lt;&gt;"",$C4514&lt;&gt;"",$B4514&lt;=$C4514),INDEX(Bemenet!$D$2:$D$301,$M4514),"")</f>
        <v/>
      </c>
      <c r="F4514" s="5">
        <f>IF(AND($B4514&lt;&gt;"",$C4514&lt;&gt;"",$B4514&lt;=$C4514),$C4514-$B4514+1,"")</f>
        <v/>
      </c>
      <c r="G4514" s="5">
        <f>IF($F4514="","",$F4514*$D4514)</f>
        <v/>
      </c>
      <c r="H4514" s="42">
        <f>IF($G4514="","",$O4514)</f>
        <v/>
      </c>
      <c r="I4514" s="5">
        <f>IF($G4514="","",$G4514*IF($H4514="",$O4514,$H4514)/100)</f>
        <v/>
      </c>
      <c r="J4514" s="5">
        <f>IF(OR($L4514="",NOT(COUNTIFS($L$2:$L4514,$L4514)=1)),"",SUMIFS($G:$G,$L:$L,$L4514))</f>
        <v/>
      </c>
      <c r="K4514" s="5">
        <f>IF(OR($L4514="",NOT(COUNTIFS($L$2:$L4514,$L4514)=1)),"",SUMIFS($I:$I,$L:$L,$L4514))</f>
        <v/>
      </c>
      <c r="L4514" s="6">
        <f>IF($B4514="","",YEAR($B4514))</f>
        <v/>
      </c>
      <c r="M4514" s="6">
        <f>INT((ROW()-2)/39)+1</f>
        <v/>
      </c>
      <c r="N4514" s="6">
        <f>MOD(ROW()-2,39)+2</f>
        <v/>
      </c>
      <c r="O4514" s="42">
        <f>IF(AND($B4514&lt;&gt;"",$C4514&lt;&gt;"",$B4514&lt;=$C4514),INDEX(Szabalyok!$C:$C,$N4514),"")</f>
        <v/>
      </c>
      <c r="P4514">
        <f>IF(D4514="",P4513,P4513+1)</f>
        <v/>
      </c>
    </row>
    <row r="4515">
      <c r="A4515">
        <f>IF(P4515=P4514,0,P4515)</f>
        <v/>
      </c>
      <c r="B4515" s="41">
        <f>IF($M4515&gt;300,"",IF(OR(INDEX(Bemenet!$E$2:$E$301,$M4515)="",INDEX(Bemenet!$F$2:$F$301,$M4515)=""),"",MAX(INDEX(Bemenet!$E$2:$E$301,$M4515),INDEX(Szabalyok!$A:$A,$N4515))))</f>
        <v/>
      </c>
      <c r="C4515" s="41">
        <f>IF($B4515="","",MIN(INDEX(Bemenet!$F$2:$F$301,$M4515),INDEX(Szabalyok!$B:$B,$N4515)))</f>
        <v/>
      </c>
      <c r="D4515" s="5">
        <f>IF(AND($B4515&lt;&gt;"",$C4515&lt;&gt;"",$B4515&lt;=$C4515),INDEX(Bemenet!$G$2:$G$301,$M4515),"")</f>
        <v/>
      </c>
      <c r="E4515" s="6">
        <f>IF(AND($B4515&lt;&gt;"",$C4515&lt;&gt;"",$B4515&lt;=$C4515),INDEX(Bemenet!$D$2:$D$301,$M4515),"")</f>
        <v/>
      </c>
      <c r="F4515" s="5">
        <f>IF(AND($B4515&lt;&gt;"",$C4515&lt;&gt;"",$B4515&lt;=$C4515),$C4515-$B4515+1,"")</f>
        <v/>
      </c>
      <c r="G4515" s="5">
        <f>IF($F4515="","",$F4515*$D4515)</f>
        <v/>
      </c>
      <c r="H4515" s="42">
        <f>IF($G4515="","",$O4515)</f>
        <v/>
      </c>
      <c r="I4515" s="5">
        <f>IF($G4515="","",$G4515*IF($H4515="",$O4515,$H4515)/100)</f>
        <v/>
      </c>
      <c r="J4515" s="5">
        <f>IF(OR($L4515="",NOT(COUNTIFS($L$2:$L4515,$L4515)=1)),"",SUMIFS($G:$G,$L:$L,$L4515))</f>
        <v/>
      </c>
      <c r="K4515" s="5">
        <f>IF(OR($L4515="",NOT(COUNTIFS($L$2:$L4515,$L4515)=1)),"",SUMIFS($I:$I,$L:$L,$L4515))</f>
        <v/>
      </c>
      <c r="L4515" s="6">
        <f>IF($B4515="","",YEAR($B4515))</f>
        <v/>
      </c>
      <c r="M4515" s="6">
        <f>INT((ROW()-2)/39)+1</f>
        <v/>
      </c>
      <c r="N4515" s="6">
        <f>MOD(ROW()-2,39)+2</f>
        <v/>
      </c>
      <c r="O4515" s="42">
        <f>IF(AND($B4515&lt;&gt;"",$C4515&lt;&gt;"",$B4515&lt;=$C4515),INDEX(Szabalyok!$C:$C,$N4515),"")</f>
        <v/>
      </c>
      <c r="P4515">
        <f>IF(D4515="",P4514,P4514+1)</f>
        <v/>
      </c>
    </row>
    <row r="4516">
      <c r="A4516">
        <f>IF(P4516=P4515,0,P4516)</f>
        <v/>
      </c>
      <c r="B4516" s="41">
        <f>IF($M4516&gt;300,"",IF(OR(INDEX(Bemenet!$E$2:$E$301,$M4516)="",INDEX(Bemenet!$F$2:$F$301,$M4516)=""),"",MAX(INDEX(Bemenet!$E$2:$E$301,$M4516),INDEX(Szabalyok!$A:$A,$N4516))))</f>
        <v/>
      </c>
      <c r="C4516" s="41">
        <f>IF($B4516="","",MIN(INDEX(Bemenet!$F$2:$F$301,$M4516),INDEX(Szabalyok!$B:$B,$N4516)))</f>
        <v/>
      </c>
      <c r="D4516" s="5">
        <f>IF(AND($B4516&lt;&gt;"",$C4516&lt;&gt;"",$B4516&lt;=$C4516),INDEX(Bemenet!$G$2:$G$301,$M4516),"")</f>
        <v/>
      </c>
      <c r="E4516" s="6">
        <f>IF(AND($B4516&lt;&gt;"",$C4516&lt;&gt;"",$B4516&lt;=$C4516),INDEX(Bemenet!$D$2:$D$301,$M4516),"")</f>
        <v/>
      </c>
      <c r="F4516" s="5">
        <f>IF(AND($B4516&lt;&gt;"",$C4516&lt;&gt;"",$B4516&lt;=$C4516),$C4516-$B4516+1,"")</f>
        <v/>
      </c>
      <c r="G4516" s="5">
        <f>IF($F4516="","",$F4516*$D4516)</f>
        <v/>
      </c>
      <c r="H4516" s="42">
        <f>IF($G4516="","",$O4516)</f>
        <v/>
      </c>
      <c r="I4516" s="5">
        <f>IF($G4516="","",$G4516*IF($H4516="",$O4516,$H4516)/100)</f>
        <v/>
      </c>
      <c r="J4516" s="5">
        <f>IF(OR($L4516="",NOT(COUNTIFS($L$2:$L4516,$L4516)=1)),"",SUMIFS($G:$G,$L:$L,$L4516))</f>
        <v/>
      </c>
      <c r="K4516" s="5">
        <f>IF(OR($L4516="",NOT(COUNTIFS($L$2:$L4516,$L4516)=1)),"",SUMIFS($I:$I,$L:$L,$L4516))</f>
        <v/>
      </c>
      <c r="L4516" s="6">
        <f>IF($B4516="","",YEAR($B4516))</f>
        <v/>
      </c>
      <c r="M4516" s="6">
        <f>INT((ROW()-2)/39)+1</f>
        <v/>
      </c>
      <c r="N4516" s="6">
        <f>MOD(ROW()-2,39)+2</f>
        <v/>
      </c>
      <c r="O4516" s="42">
        <f>IF(AND($B4516&lt;&gt;"",$C4516&lt;&gt;"",$B4516&lt;=$C4516),INDEX(Szabalyok!$C:$C,$N4516),"")</f>
        <v/>
      </c>
      <c r="P4516">
        <f>IF(D4516="",P4515,P4515+1)</f>
        <v/>
      </c>
    </row>
    <row r="4517">
      <c r="A4517">
        <f>IF(P4517=P4516,0,P4517)</f>
        <v/>
      </c>
      <c r="B4517" s="41">
        <f>IF($M4517&gt;300,"",IF(OR(INDEX(Bemenet!$E$2:$E$301,$M4517)="",INDEX(Bemenet!$F$2:$F$301,$M4517)=""),"",MAX(INDEX(Bemenet!$E$2:$E$301,$M4517),INDEX(Szabalyok!$A:$A,$N4517))))</f>
        <v/>
      </c>
      <c r="C4517" s="41">
        <f>IF($B4517="","",MIN(INDEX(Bemenet!$F$2:$F$301,$M4517),INDEX(Szabalyok!$B:$B,$N4517)))</f>
        <v/>
      </c>
      <c r="D4517" s="5">
        <f>IF(AND($B4517&lt;&gt;"",$C4517&lt;&gt;"",$B4517&lt;=$C4517),INDEX(Bemenet!$G$2:$G$301,$M4517),"")</f>
        <v/>
      </c>
      <c r="E4517" s="6">
        <f>IF(AND($B4517&lt;&gt;"",$C4517&lt;&gt;"",$B4517&lt;=$C4517),INDEX(Bemenet!$D$2:$D$301,$M4517),"")</f>
        <v/>
      </c>
      <c r="F4517" s="5">
        <f>IF(AND($B4517&lt;&gt;"",$C4517&lt;&gt;"",$B4517&lt;=$C4517),$C4517-$B4517+1,"")</f>
        <v/>
      </c>
      <c r="G4517" s="5">
        <f>IF($F4517="","",$F4517*$D4517)</f>
        <v/>
      </c>
      <c r="H4517" s="42">
        <f>IF($G4517="","",$O4517)</f>
        <v/>
      </c>
      <c r="I4517" s="5">
        <f>IF($G4517="","",$G4517*IF($H4517="",$O4517,$H4517)/100)</f>
        <v/>
      </c>
      <c r="J4517" s="5">
        <f>IF(OR($L4517="",NOT(COUNTIFS($L$2:$L4517,$L4517)=1)),"",SUMIFS($G:$G,$L:$L,$L4517))</f>
        <v/>
      </c>
      <c r="K4517" s="5">
        <f>IF(OR($L4517="",NOT(COUNTIFS($L$2:$L4517,$L4517)=1)),"",SUMIFS($I:$I,$L:$L,$L4517))</f>
        <v/>
      </c>
      <c r="L4517" s="6">
        <f>IF($B4517="","",YEAR($B4517))</f>
        <v/>
      </c>
      <c r="M4517" s="6">
        <f>INT((ROW()-2)/39)+1</f>
        <v/>
      </c>
      <c r="N4517" s="6">
        <f>MOD(ROW()-2,39)+2</f>
        <v/>
      </c>
      <c r="O4517" s="42">
        <f>IF(AND($B4517&lt;&gt;"",$C4517&lt;&gt;"",$B4517&lt;=$C4517),INDEX(Szabalyok!$C:$C,$N4517),"")</f>
        <v/>
      </c>
      <c r="P4517">
        <f>IF(D4517="",P4516,P4516+1)</f>
        <v/>
      </c>
    </row>
    <row r="4518">
      <c r="A4518">
        <f>IF(P4518=P4517,0,P4518)</f>
        <v/>
      </c>
      <c r="B4518" s="41">
        <f>IF($M4518&gt;300,"",IF(OR(INDEX(Bemenet!$E$2:$E$301,$M4518)="",INDEX(Bemenet!$F$2:$F$301,$M4518)=""),"",MAX(INDEX(Bemenet!$E$2:$E$301,$M4518),INDEX(Szabalyok!$A:$A,$N4518))))</f>
        <v/>
      </c>
      <c r="C4518" s="41">
        <f>IF($B4518="","",MIN(INDEX(Bemenet!$F$2:$F$301,$M4518),INDEX(Szabalyok!$B:$B,$N4518)))</f>
        <v/>
      </c>
      <c r="D4518" s="5">
        <f>IF(AND($B4518&lt;&gt;"",$C4518&lt;&gt;"",$B4518&lt;=$C4518),INDEX(Bemenet!$G$2:$G$301,$M4518),"")</f>
        <v/>
      </c>
      <c r="E4518" s="6">
        <f>IF(AND($B4518&lt;&gt;"",$C4518&lt;&gt;"",$B4518&lt;=$C4518),INDEX(Bemenet!$D$2:$D$301,$M4518),"")</f>
        <v/>
      </c>
      <c r="F4518" s="5">
        <f>IF(AND($B4518&lt;&gt;"",$C4518&lt;&gt;"",$B4518&lt;=$C4518),$C4518-$B4518+1,"")</f>
        <v/>
      </c>
      <c r="G4518" s="5">
        <f>IF($F4518="","",$F4518*$D4518)</f>
        <v/>
      </c>
      <c r="H4518" s="42">
        <f>IF($G4518="","",$O4518)</f>
        <v/>
      </c>
      <c r="I4518" s="5">
        <f>IF($G4518="","",$G4518*IF($H4518="",$O4518,$H4518)/100)</f>
        <v/>
      </c>
      <c r="J4518" s="5">
        <f>IF(OR($L4518="",NOT(COUNTIFS($L$2:$L4518,$L4518)=1)),"",SUMIFS($G:$G,$L:$L,$L4518))</f>
        <v/>
      </c>
      <c r="K4518" s="5">
        <f>IF(OR($L4518="",NOT(COUNTIFS($L$2:$L4518,$L4518)=1)),"",SUMIFS($I:$I,$L:$L,$L4518))</f>
        <v/>
      </c>
      <c r="L4518" s="6">
        <f>IF($B4518="","",YEAR($B4518))</f>
        <v/>
      </c>
      <c r="M4518" s="6">
        <f>INT((ROW()-2)/39)+1</f>
        <v/>
      </c>
      <c r="N4518" s="6">
        <f>MOD(ROW()-2,39)+2</f>
        <v/>
      </c>
      <c r="O4518" s="42">
        <f>IF(AND($B4518&lt;&gt;"",$C4518&lt;&gt;"",$B4518&lt;=$C4518),INDEX(Szabalyok!$C:$C,$N4518),"")</f>
        <v/>
      </c>
      <c r="P4518">
        <f>IF(D4518="",P4517,P4517+1)</f>
        <v/>
      </c>
    </row>
    <row r="4519">
      <c r="A4519">
        <f>IF(P4519=P4518,0,P4519)</f>
        <v/>
      </c>
      <c r="B4519" s="41">
        <f>IF($M4519&gt;300,"",IF(OR(INDEX(Bemenet!$E$2:$E$301,$M4519)="",INDEX(Bemenet!$F$2:$F$301,$M4519)=""),"",MAX(INDEX(Bemenet!$E$2:$E$301,$M4519),INDEX(Szabalyok!$A:$A,$N4519))))</f>
        <v/>
      </c>
      <c r="C4519" s="41">
        <f>IF($B4519="","",MIN(INDEX(Bemenet!$F$2:$F$301,$M4519),INDEX(Szabalyok!$B:$B,$N4519)))</f>
        <v/>
      </c>
      <c r="D4519" s="5">
        <f>IF(AND($B4519&lt;&gt;"",$C4519&lt;&gt;"",$B4519&lt;=$C4519),INDEX(Bemenet!$G$2:$G$301,$M4519),"")</f>
        <v/>
      </c>
      <c r="E4519" s="6">
        <f>IF(AND($B4519&lt;&gt;"",$C4519&lt;&gt;"",$B4519&lt;=$C4519),INDEX(Bemenet!$D$2:$D$301,$M4519),"")</f>
        <v/>
      </c>
      <c r="F4519" s="5">
        <f>IF(AND($B4519&lt;&gt;"",$C4519&lt;&gt;"",$B4519&lt;=$C4519),$C4519-$B4519+1,"")</f>
        <v/>
      </c>
      <c r="G4519" s="5">
        <f>IF($F4519="","",$F4519*$D4519)</f>
        <v/>
      </c>
      <c r="H4519" s="42">
        <f>IF($G4519="","",$O4519)</f>
        <v/>
      </c>
      <c r="I4519" s="5">
        <f>IF($G4519="","",$G4519*IF($H4519="",$O4519,$H4519)/100)</f>
        <v/>
      </c>
      <c r="J4519" s="5">
        <f>IF(OR($L4519="",NOT(COUNTIFS($L$2:$L4519,$L4519)=1)),"",SUMIFS($G:$G,$L:$L,$L4519))</f>
        <v/>
      </c>
      <c r="K4519" s="5">
        <f>IF(OR($L4519="",NOT(COUNTIFS($L$2:$L4519,$L4519)=1)),"",SUMIFS($I:$I,$L:$L,$L4519))</f>
        <v/>
      </c>
      <c r="L4519" s="6">
        <f>IF($B4519="","",YEAR($B4519))</f>
        <v/>
      </c>
      <c r="M4519" s="6">
        <f>INT((ROW()-2)/39)+1</f>
        <v/>
      </c>
      <c r="N4519" s="6">
        <f>MOD(ROW()-2,39)+2</f>
        <v/>
      </c>
      <c r="O4519" s="42">
        <f>IF(AND($B4519&lt;&gt;"",$C4519&lt;&gt;"",$B4519&lt;=$C4519),INDEX(Szabalyok!$C:$C,$N4519),"")</f>
        <v/>
      </c>
      <c r="P4519">
        <f>IF(D4519="",P4518,P4518+1)</f>
        <v/>
      </c>
    </row>
    <row r="4520">
      <c r="A4520">
        <f>IF(P4520=P4519,0,P4520)</f>
        <v/>
      </c>
      <c r="B4520" s="41">
        <f>IF($M4520&gt;300,"",IF(OR(INDEX(Bemenet!$E$2:$E$301,$M4520)="",INDEX(Bemenet!$F$2:$F$301,$M4520)=""),"",MAX(INDEX(Bemenet!$E$2:$E$301,$M4520),INDEX(Szabalyok!$A:$A,$N4520))))</f>
        <v/>
      </c>
      <c r="C4520" s="41">
        <f>IF($B4520="","",MIN(INDEX(Bemenet!$F$2:$F$301,$M4520),INDEX(Szabalyok!$B:$B,$N4520)))</f>
        <v/>
      </c>
      <c r="D4520" s="5">
        <f>IF(AND($B4520&lt;&gt;"",$C4520&lt;&gt;"",$B4520&lt;=$C4520),INDEX(Bemenet!$G$2:$G$301,$M4520),"")</f>
        <v/>
      </c>
      <c r="E4520" s="6">
        <f>IF(AND($B4520&lt;&gt;"",$C4520&lt;&gt;"",$B4520&lt;=$C4520),INDEX(Bemenet!$D$2:$D$301,$M4520),"")</f>
        <v/>
      </c>
      <c r="F4520" s="5">
        <f>IF(AND($B4520&lt;&gt;"",$C4520&lt;&gt;"",$B4520&lt;=$C4520),$C4520-$B4520+1,"")</f>
        <v/>
      </c>
      <c r="G4520" s="5">
        <f>IF($F4520="","",$F4520*$D4520)</f>
        <v/>
      </c>
      <c r="H4520" s="42">
        <f>IF($G4520="","",$O4520)</f>
        <v/>
      </c>
      <c r="I4520" s="5">
        <f>IF($G4520="","",$G4520*IF($H4520="",$O4520,$H4520)/100)</f>
        <v/>
      </c>
      <c r="J4520" s="5">
        <f>IF(OR($L4520="",NOT(COUNTIFS($L$2:$L4520,$L4520)=1)),"",SUMIFS($G:$G,$L:$L,$L4520))</f>
        <v/>
      </c>
      <c r="K4520" s="5">
        <f>IF(OR($L4520="",NOT(COUNTIFS($L$2:$L4520,$L4520)=1)),"",SUMIFS($I:$I,$L:$L,$L4520))</f>
        <v/>
      </c>
      <c r="L4520" s="6">
        <f>IF($B4520="","",YEAR($B4520))</f>
        <v/>
      </c>
      <c r="M4520" s="6">
        <f>INT((ROW()-2)/39)+1</f>
        <v/>
      </c>
      <c r="N4520" s="6">
        <f>MOD(ROW()-2,39)+2</f>
        <v/>
      </c>
      <c r="O4520" s="42">
        <f>IF(AND($B4520&lt;&gt;"",$C4520&lt;&gt;"",$B4520&lt;=$C4520),INDEX(Szabalyok!$C:$C,$N4520),"")</f>
        <v/>
      </c>
      <c r="P4520">
        <f>IF(D4520="",P4519,P4519+1)</f>
        <v/>
      </c>
    </row>
    <row r="4521">
      <c r="A4521">
        <f>IF(P4521=P4520,0,P4521)</f>
        <v/>
      </c>
      <c r="B4521" s="41">
        <f>IF($M4521&gt;300,"",IF(OR(INDEX(Bemenet!$E$2:$E$301,$M4521)="",INDEX(Bemenet!$F$2:$F$301,$M4521)=""),"",MAX(INDEX(Bemenet!$E$2:$E$301,$M4521),INDEX(Szabalyok!$A:$A,$N4521))))</f>
        <v/>
      </c>
      <c r="C4521" s="41">
        <f>IF($B4521="","",MIN(INDEX(Bemenet!$F$2:$F$301,$M4521),INDEX(Szabalyok!$B:$B,$N4521)))</f>
        <v/>
      </c>
      <c r="D4521" s="5">
        <f>IF(AND($B4521&lt;&gt;"",$C4521&lt;&gt;"",$B4521&lt;=$C4521),INDEX(Bemenet!$G$2:$G$301,$M4521),"")</f>
        <v/>
      </c>
      <c r="E4521" s="6">
        <f>IF(AND($B4521&lt;&gt;"",$C4521&lt;&gt;"",$B4521&lt;=$C4521),INDEX(Bemenet!$D$2:$D$301,$M4521),"")</f>
        <v/>
      </c>
      <c r="F4521" s="5">
        <f>IF(AND($B4521&lt;&gt;"",$C4521&lt;&gt;"",$B4521&lt;=$C4521),$C4521-$B4521+1,"")</f>
        <v/>
      </c>
      <c r="G4521" s="5">
        <f>IF($F4521="","",$F4521*$D4521)</f>
        <v/>
      </c>
      <c r="H4521" s="42">
        <f>IF($G4521="","",$O4521)</f>
        <v/>
      </c>
      <c r="I4521" s="5">
        <f>IF($G4521="","",$G4521*IF($H4521="",$O4521,$H4521)/100)</f>
        <v/>
      </c>
      <c r="J4521" s="5">
        <f>IF(OR($L4521="",NOT(COUNTIFS($L$2:$L4521,$L4521)=1)),"",SUMIFS($G:$G,$L:$L,$L4521))</f>
        <v/>
      </c>
      <c r="K4521" s="5">
        <f>IF(OR($L4521="",NOT(COUNTIFS($L$2:$L4521,$L4521)=1)),"",SUMIFS($I:$I,$L:$L,$L4521))</f>
        <v/>
      </c>
      <c r="L4521" s="6">
        <f>IF($B4521="","",YEAR($B4521))</f>
        <v/>
      </c>
      <c r="M4521" s="6">
        <f>INT((ROW()-2)/39)+1</f>
        <v/>
      </c>
      <c r="N4521" s="6">
        <f>MOD(ROW()-2,39)+2</f>
        <v/>
      </c>
      <c r="O4521" s="42">
        <f>IF(AND($B4521&lt;&gt;"",$C4521&lt;&gt;"",$B4521&lt;=$C4521),INDEX(Szabalyok!$C:$C,$N4521),"")</f>
        <v/>
      </c>
      <c r="P4521">
        <f>IF(D4521="",P4520,P4520+1)</f>
        <v/>
      </c>
    </row>
    <row r="4522">
      <c r="A4522">
        <f>IF(P4522=P4521,0,P4522)</f>
        <v/>
      </c>
      <c r="B4522" s="41">
        <f>IF($M4522&gt;300,"",IF(OR(INDEX(Bemenet!$E$2:$E$301,$M4522)="",INDEX(Bemenet!$F$2:$F$301,$M4522)=""),"",MAX(INDEX(Bemenet!$E$2:$E$301,$M4522),INDEX(Szabalyok!$A:$A,$N4522))))</f>
        <v/>
      </c>
      <c r="C4522" s="41">
        <f>IF($B4522="","",MIN(INDEX(Bemenet!$F$2:$F$301,$M4522),INDEX(Szabalyok!$B:$B,$N4522)))</f>
        <v/>
      </c>
      <c r="D4522" s="5">
        <f>IF(AND($B4522&lt;&gt;"",$C4522&lt;&gt;"",$B4522&lt;=$C4522),INDEX(Bemenet!$G$2:$G$301,$M4522),"")</f>
        <v/>
      </c>
      <c r="E4522" s="6">
        <f>IF(AND($B4522&lt;&gt;"",$C4522&lt;&gt;"",$B4522&lt;=$C4522),INDEX(Bemenet!$D$2:$D$301,$M4522),"")</f>
        <v/>
      </c>
      <c r="F4522" s="5">
        <f>IF(AND($B4522&lt;&gt;"",$C4522&lt;&gt;"",$B4522&lt;=$C4522),$C4522-$B4522+1,"")</f>
        <v/>
      </c>
      <c r="G4522" s="5">
        <f>IF($F4522="","",$F4522*$D4522)</f>
        <v/>
      </c>
      <c r="H4522" s="42">
        <f>IF($G4522="","",$O4522)</f>
        <v/>
      </c>
      <c r="I4522" s="5">
        <f>IF($G4522="","",$G4522*IF($H4522="",$O4522,$H4522)/100)</f>
        <v/>
      </c>
      <c r="J4522" s="5">
        <f>IF(OR($L4522="",NOT(COUNTIFS($L$2:$L4522,$L4522)=1)),"",SUMIFS($G:$G,$L:$L,$L4522))</f>
        <v/>
      </c>
      <c r="K4522" s="5">
        <f>IF(OR($L4522="",NOT(COUNTIFS($L$2:$L4522,$L4522)=1)),"",SUMIFS($I:$I,$L:$L,$L4522))</f>
        <v/>
      </c>
      <c r="L4522" s="6">
        <f>IF($B4522="","",YEAR($B4522))</f>
        <v/>
      </c>
      <c r="M4522" s="6">
        <f>INT((ROW()-2)/39)+1</f>
        <v/>
      </c>
      <c r="N4522" s="6">
        <f>MOD(ROW()-2,39)+2</f>
        <v/>
      </c>
      <c r="O4522" s="42">
        <f>IF(AND($B4522&lt;&gt;"",$C4522&lt;&gt;"",$B4522&lt;=$C4522),INDEX(Szabalyok!$C:$C,$N4522),"")</f>
        <v/>
      </c>
      <c r="P4522">
        <f>IF(D4522="",P4521,P4521+1)</f>
        <v/>
      </c>
    </row>
    <row r="4523">
      <c r="A4523">
        <f>IF(P4523=P4522,0,P4523)</f>
        <v/>
      </c>
      <c r="B4523" s="41">
        <f>IF($M4523&gt;300,"",IF(OR(INDEX(Bemenet!$E$2:$E$301,$M4523)="",INDEX(Bemenet!$F$2:$F$301,$M4523)=""),"",MAX(INDEX(Bemenet!$E$2:$E$301,$M4523),INDEX(Szabalyok!$A:$A,$N4523))))</f>
        <v/>
      </c>
      <c r="C4523" s="41">
        <f>IF($B4523="","",MIN(INDEX(Bemenet!$F$2:$F$301,$M4523),INDEX(Szabalyok!$B:$B,$N4523)))</f>
        <v/>
      </c>
      <c r="D4523" s="5">
        <f>IF(AND($B4523&lt;&gt;"",$C4523&lt;&gt;"",$B4523&lt;=$C4523),INDEX(Bemenet!$G$2:$G$301,$M4523),"")</f>
        <v/>
      </c>
      <c r="E4523" s="6">
        <f>IF(AND($B4523&lt;&gt;"",$C4523&lt;&gt;"",$B4523&lt;=$C4523),INDEX(Bemenet!$D$2:$D$301,$M4523),"")</f>
        <v/>
      </c>
      <c r="F4523" s="5">
        <f>IF(AND($B4523&lt;&gt;"",$C4523&lt;&gt;"",$B4523&lt;=$C4523),$C4523-$B4523+1,"")</f>
        <v/>
      </c>
      <c r="G4523" s="5">
        <f>IF($F4523="","",$F4523*$D4523)</f>
        <v/>
      </c>
      <c r="H4523" s="42">
        <f>IF($G4523="","",$O4523)</f>
        <v/>
      </c>
      <c r="I4523" s="5">
        <f>IF($G4523="","",$G4523*IF($H4523="",$O4523,$H4523)/100)</f>
        <v/>
      </c>
      <c r="J4523" s="5">
        <f>IF(OR($L4523="",NOT(COUNTIFS($L$2:$L4523,$L4523)=1)),"",SUMIFS($G:$G,$L:$L,$L4523))</f>
        <v/>
      </c>
      <c r="K4523" s="5">
        <f>IF(OR($L4523="",NOT(COUNTIFS($L$2:$L4523,$L4523)=1)),"",SUMIFS($I:$I,$L:$L,$L4523))</f>
        <v/>
      </c>
      <c r="L4523" s="6">
        <f>IF($B4523="","",YEAR($B4523))</f>
        <v/>
      </c>
      <c r="M4523" s="6">
        <f>INT((ROW()-2)/39)+1</f>
        <v/>
      </c>
      <c r="N4523" s="6">
        <f>MOD(ROW()-2,39)+2</f>
        <v/>
      </c>
      <c r="O4523" s="42">
        <f>IF(AND($B4523&lt;&gt;"",$C4523&lt;&gt;"",$B4523&lt;=$C4523),INDEX(Szabalyok!$C:$C,$N4523),"")</f>
        <v/>
      </c>
      <c r="P4523">
        <f>IF(D4523="",P4522,P4522+1)</f>
        <v/>
      </c>
    </row>
    <row r="4524">
      <c r="A4524">
        <f>IF(P4524=P4523,0,P4524)</f>
        <v/>
      </c>
      <c r="B4524" s="41">
        <f>IF($M4524&gt;300,"",IF(OR(INDEX(Bemenet!$E$2:$E$301,$M4524)="",INDEX(Bemenet!$F$2:$F$301,$M4524)=""),"",MAX(INDEX(Bemenet!$E$2:$E$301,$M4524),INDEX(Szabalyok!$A:$A,$N4524))))</f>
        <v/>
      </c>
      <c r="C4524" s="41">
        <f>IF($B4524="","",MIN(INDEX(Bemenet!$F$2:$F$301,$M4524),INDEX(Szabalyok!$B:$B,$N4524)))</f>
        <v/>
      </c>
      <c r="D4524" s="5">
        <f>IF(AND($B4524&lt;&gt;"",$C4524&lt;&gt;"",$B4524&lt;=$C4524),INDEX(Bemenet!$G$2:$G$301,$M4524),"")</f>
        <v/>
      </c>
      <c r="E4524" s="6">
        <f>IF(AND($B4524&lt;&gt;"",$C4524&lt;&gt;"",$B4524&lt;=$C4524),INDEX(Bemenet!$D$2:$D$301,$M4524),"")</f>
        <v/>
      </c>
      <c r="F4524" s="5">
        <f>IF(AND($B4524&lt;&gt;"",$C4524&lt;&gt;"",$B4524&lt;=$C4524),$C4524-$B4524+1,"")</f>
        <v/>
      </c>
      <c r="G4524" s="5">
        <f>IF($F4524="","",$F4524*$D4524)</f>
        <v/>
      </c>
      <c r="H4524" s="42">
        <f>IF($G4524="","",$O4524)</f>
        <v/>
      </c>
      <c r="I4524" s="5">
        <f>IF($G4524="","",$G4524*IF($H4524="",$O4524,$H4524)/100)</f>
        <v/>
      </c>
      <c r="J4524" s="5">
        <f>IF(OR($L4524="",NOT(COUNTIFS($L$2:$L4524,$L4524)=1)),"",SUMIFS($G:$G,$L:$L,$L4524))</f>
        <v/>
      </c>
      <c r="K4524" s="5">
        <f>IF(OR($L4524="",NOT(COUNTIFS($L$2:$L4524,$L4524)=1)),"",SUMIFS($I:$I,$L:$L,$L4524))</f>
        <v/>
      </c>
      <c r="L4524" s="6">
        <f>IF($B4524="","",YEAR($B4524))</f>
        <v/>
      </c>
      <c r="M4524" s="6">
        <f>INT((ROW()-2)/39)+1</f>
        <v/>
      </c>
      <c r="N4524" s="6">
        <f>MOD(ROW()-2,39)+2</f>
        <v/>
      </c>
      <c r="O4524" s="42">
        <f>IF(AND($B4524&lt;&gt;"",$C4524&lt;&gt;"",$B4524&lt;=$C4524),INDEX(Szabalyok!$C:$C,$N4524),"")</f>
        <v/>
      </c>
      <c r="P4524">
        <f>IF(D4524="",P4523,P4523+1)</f>
        <v/>
      </c>
    </row>
    <row r="4525">
      <c r="A4525">
        <f>IF(P4525=P4524,0,P4525)</f>
        <v/>
      </c>
      <c r="B4525" s="41">
        <f>IF($M4525&gt;300,"",IF(OR(INDEX(Bemenet!$E$2:$E$301,$M4525)="",INDEX(Bemenet!$F$2:$F$301,$M4525)=""),"",MAX(INDEX(Bemenet!$E$2:$E$301,$M4525),INDEX(Szabalyok!$A:$A,$N4525))))</f>
        <v/>
      </c>
      <c r="C4525" s="41">
        <f>IF($B4525="","",MIN(INDEX(Bemenet!$F$2:$F$301,$M4525),INDEX(Szabalyok!$B:$B,$N4525)))</f>
        <v/>
      </c>
      <c r="D4525" s="5">
        <f>IF(AND($B4525&lt;&gt;"",$C4525&lt;&gt;"",$B4525&lt;=$C4525),INDEX(Bemenet!$G$2:$G$301,$M4525),"")</f>
        <v/>
      </c>
      <c r="E4525" s="6">
        <f>IF(AND($B4525&lt;&gt;"",$C4525&lt;&gt;"",$B4525&lt;=$C4525),INDEX(Bemenet!$D$2:$D$301,$M4525),"")</f>
        <v/>
      </c>
      <c r="F4525" s="5">
        <f>IF(AND($B4525&lt;&gt;"",$C4525&lt;&gt;"",$B4525&lt;=$C4525),$C4525-$B4525+1,"")</f>
        <v/>
      </c>
      <c r="G4525" s="5">
        <f>IF($F4525="","",$F4525*$D4525)</f>
        <v/>
      </c>
      <c r="H4525" s="42">
        <f>IF($G4525="","",$O4525)</f>
        <v/>
      </c>
      <c r="I4525" s="5">
        <f>IF($G4525="","",$G4525*IF($H4525="",$O4525,$H4525)/100)</f>
        <v/>
      </c>
      <c r="J4525" s="5">
        <f>IF(OR($L4525="",NOT(COUNTIFS($L$2:$L4525,$L4525)=1)),"",SUMIFS($G:$G,$L:$L,$L4525))</f>
        <v/>
      </c>
      <c r="K4525" s="5">
        <f>IF(OR($L4525="",NOT(COUNTIFS($L$2:$L4525,$L4525)=1)),"",SUMIFS($I:$I,$L:$L,$L4525))</f>
        <v/>
      </c>
      <c r="L4525" s="6">
        <f>IF($B4525="","",YEAR($B4525))</f>
        <v/>
      </c>
      <c r="M4525" s="6">
        <f>INT((ROW()-2)/39)+1</f>
        <v/>
      </c>
      <c r="N4525" s="6">
        <f>MOD(ROW()-2,39)+2</f>
        <v/>
      </c>
      <c r="O4525" s="42">
        <f>IF(AND($B4525&lt;&gt;"",$C4525&lt;&gt;"",$B4525&lt;=$C4525),INDEX(Szabalyok!$C:$C,$N4525),"")</f>
        <v/>
      </c>
      <c r="P4525">
        <f>IF(D4525="",P4524,P4524+1)</f>
        <v/>
      </c>
    </row>
    <row r="4526">
      <c r="A4526">
        <f>IF(P4526=P4525,0,P4526)</f>
        <v/>
      </c>
      <c r="B4526" s="41">
        <f>IF($M4526&gt;300,"",IF(OR(INDEX(Bemenet!$E$2:$E$301,$M4526)="",INDEX(Bemenet!$F$2:$F$301,$M4526)=""),"",MAX(INDEX(Bemenet!$E$2:$E$301,$M4526),INDEX(Szabalyok!$A:$A,$N4526))))</f>
        <v/>
      </c>
      <c r="C4526" s="41">
        <f>IF($B4526="","",MIN(INDEX(Bemenet!$F$2:$F$301,$M4526),INDEX(Szabalyok!$B:$B,$N4526)))</f>
        <v/>
      </c>
      <c r="D4526" s="5">
        <f>IF(AND($B4526&lt;&gt;"",$C4526&lt;&gt;"",$B4526&lt;=$C4526),INDEX(Bemenet!$G$2:$G$301,$M4526),"")</f>
        <v/>
      </c>
      <c r="E4526" s="6">
        <f>IF(AND($B4526&lt;&gt;"",$C4526&lt;&gt;"",$B4526&lt;=$C4526),INDEX(Bemenet!$D$2:$D$301,$M4526),"")</f>
        <v/>
      </c>
      <c r="F4526" s="5">
        <f>IF(AND($B4526&lt;&gt;"",$C4526&lt;&gt;"",$B4526&lt;=$C4526),$C4526-$B4526+1,"")</f>
        <v/>
      </c>
      <c r="G4526" s="5">
        <f>IF($F4526="","",$F4526*$D4526)</f>
        <v/>
      </c>
      <c r="H4526" s="42">
        <f>IF($G4526="","",$O4526)</f>
        <v/>
      </c>
      <c r="I4526" s="5">
        <f>IF($G4526="","",$G4526*IF($H4526="",$O4526,$H4526)/100)</f>
        <v/>
      </c>
      <c r="J4526" s="5">
        <f>IF(OR($L4526="",NOT(COUNTIFS($L$2:$L4526,$L4526)=1)),"",SUMIFS($G:$G,$L:$L,$L4526))</f>
        <v/>
      </c>
      <c r="K4526" s="5">
        <f>IF(OR($L4526="",NOT(COUNTIFS($L$2:$L4526,$L4526)=1)),"",SUMIFS($I:$I,$L:$L,$L4526))</f>
        <v/>
      </c>
      <c r="L4526" s="6">
        <f>IF($B4526="","",YEAR($B4526))</f>
        <v/>
      </c>
      <c r="M4526" s="6">
        <f>INT((ROW()-2)/39)+1</f>
        <v/>
      </c>
      <c r="N4526" s="6">
        <f>MOD(ROW()-2,39)+2</f>
        <v/>
      </c>
      <c r="O4526" s="42">
        <f>IF(AND($B4526&lt;&gt;"",$C4526&lt;&gt;"",$B4526&lt;=$C4526),INDEX(Szabalyok!$C:$C,$N4526),"")</f>
        <v/>
      </c>
      <c r="P4526">
        <f>IF(D4526="",P4525,P4525+1)</f>
        <v/>
      </c>
    </row>
    <row r="4527">
      <c r="A4527">
        <f>IF(P4527=P4526,0,P4527)</f>
        <v/>
      </c>
      <c r="B4527" s="41">
        <f>IF($M4527&gt;300,"",IF(OR(INDEX(Bemenet!$E$2:$E$301,$M4527)="",INDEX(Bemenet!$F$2:$F$301,$M4527)=""),"",MAX(INDEX(Bemenet!$E$2:$E$301,$M4527),INDEX(Szabalyok!$A:$A,$N4527))))</f>
        <v/>
      </c>
      <c r="C4527" s="41">
        <f>IF($B4527="","",MIN(INDEX(Bemenet!$F$2:$F$301,$M4527),INDEX(Szabalyok!$B:$B,$N4527)))</f>
        <v/>
      </c>
      <c r="D4527" s="5">
        <f>IF(AND($B4527&lt;&gt;"",$C4527&lt;&gt;"",$B4527&lt;=$C4527),INDEX(Bemenet!$G$2:$G$301,$M4527),"")</f>
        <v/>
      </c>
      <c r="E4527" s="6">
        <f>IF(AND($B4527&lt;&gt;"",$C4527&lt;&gt;"",$B4527&lt;=$C4527),INDEX(Bemenet!$D$2:$D$301,$M4527),"")</f>
        <v/>
      </c>
      <c r="F4527" s="5">
        <f>IF(AND($B4527&lt;&gt;"",$C4527&lt;&gt;"",$B4527&lt;=$C4527),$C4527-$B4527+1,"")</f>
        <v/>
      </c>
      <c r="G4527" s="5">
        <f>IF($F4527="","",$F4527*$D4527)</f>
        <v/>
      </c>
      <c r="H4527" s="42">
        <f>IF($G4527="","",$O4527)</f>
        <v/>
      </c>
      <c r="I4527" s="5">
        <f>IF($G4527="","",$G4527*IF($H4527="",$O4527,$H4527)/100)</f>
        <v/>
      </c>
      <c r="J4527" s="5">
        <f>IF(OR($L4527="",NOT(COUNTIFS($L$2:$L4527,$L4527)=1)),"",SUMIFS($G:$G,$L:$L,$L4527))</f>
        <v/>
      </c>
      <c r="K4527" s="5">
        <f>IF(OR($L4527="",NOT(COUNTIFS($L$2:$L4527,$L4527)=1)),"",SUMIFS($I:$I,$L:$L,$L4527))</f>
        <v/>
      </c>
      <c r="L4527" s="6">
        <f>IF($B4527="","",YEAR($B4527))</f>
        <v/>
      </c>
      <c r="M4527" s="6">
        <f>INT((ROW()-2)/39)+1</f>
        <v/>
      </c>
      <c r="N4527" s="6">
        <f>MOD(ROW()-2,39)+2</f>
        <v/>
      </c>
      <c r="O4527" s="42">
        <f>IF(AND($B4527&lt;&gt;"",$C4527&lt;&gt;"",$B4527&lt;=$C4527),INDEX(Szabalyok!$C:$C,$N4527),"")</f>
        <v/>
      </c>
      <c r="P4527">
        <f>IF(D4527="",P4526,P4526+1)</f>
        <v/>
      </c>
    </row>
    <row r="4528">
      <c r="A4528">
        <f>IF(P4528=P4527,0,P4528)</f>
        <v/>
      </c>
      <c r="B4528" s="41">
        <f>IF($M4528&gt;300,"",IF(OR(INDEX(Bemenet!$E$2:$E$301,$M4528)="",INDEX(Bemenet!$F$2:$F$301,$M4528)=""),"",MAX(INDEX(Bemenet!$E$2:$E$301,$M4528),INDEX(Szabalyok!$A:$A,$N4528))))</f>
        <v/>
      </c>
      <c r="C4528" s="41">
        <f>IF($B4528="","",MIN(INDEX(Bemenet!$F$2:$F$301,$M4528),INDEX(Szabalyok!$B:$B,$N4528)))</f>
        <v/>
      </c>
      <c r="D4528" s="5">
        <f>IF(AND($B4528&lt;&gt;"",$C4528&lt;&gt;"",$B4528&lt;=$C4528),INDEX(Bemenet!$G$2:$G$301,$M4528),"")</f>
        <v/>
      </c>
      <c r="E4528" s="6">
        <f>IF(AND($B4528&lt;&gt;"",$C4528&lt;&gt;"",$B4528&lt;=$C4528),INDEX(Bemenet!$D$2:$D$301,$M4528),"")</f>
        <v/>
      </c>
      <c r="F4528" s="5">
        <f>IF(AND($B4528&lt;&gt;"",$C4528&lt;&gt;"",$B4528&lt;=$C4528),$C4528-$B4528+1,"")</f>
        <v/>
      </c>
      <c r="G4528" s="5">
        <f>IF($F4528="","",$F4528*$D4528)</f>
        <v/>
      </c>
      <c r="H4528" s="42">
        <f>IF($G4528="","",$O4528)</f>
        <v/>
      </c>
      <c r="I4528" s="5">
        <f>IF($G4528="","",$G4528*IF($H4528="",$O4528,$H4528)/100)</f>
        <v/>
      </c>
      <c r="J4528" s="5">
        <f>IF(OR($L4528="",NOT(COUNTIFS($L$2:$L4528,$L4528)=1)),"",SUMIFS($G:$G,$L:$L,$L4528))</f>
        <v/>
      </c>
      <c r="K4528" s="5">
        <f>IF(OR($L4528="",NOT(COUNTIFS($L$2:$L4528,$L4528)=1)),"",SUMIFS($I:$I,$L:$L,$L4528))</f>
        <v/>
      </c>
      <c r="L4528" s="6">
        <f>IF($B4528="","",YEAR($B4528))</f>
        <v/>
      </c>
      <c r="M4528" s="6">
        <f>INT((ROW()-2)/39)+1</f>
        <v/>
      </c>
      <c r="N4528" s="6">
        <f>MOD(ROW()-2,39)+2</f>
        <v/>
      </c>
      <c r="O4528" s="42">
        <f>IF(AND($B4528&lt;&gt;"",$C4528&lt;&gt;"",$B4528&lt;=$C4528),INDEX(Szabalyok!$C:$C,$N4528),"")</f>
        <v/>
      </c>
      <c r="P4528">
        <f>IF(D4528="",P4527,P4527+1)</f>
        <v/>
      </c>
    </row>
    <row r="4529">
      <c r="A4529">
        <f>IF(P4529=P4528,0,P4529)</f>
        <v/>
      </c>
      <c r="B4529" s="41">
        <f>IF($M4529&gt;300,"",IF(OR(INDEX(Bemenet!$E$2:$E$301,$M4529)="",INDEX(Bemenet!$F$2:$F$301,$M4529)=""),"",MAX(INDEX(Bemenet!$E$2:$E$301,$M4529),INDEX(Szabalyok!$A:$A,$N4529))))</f>
        <v/>
      </c>
      <c r="C4529" s="41">
        <f>IF($B4529="","",MIN(INDEX(Bemenet!$F$2:$F$301,$M4529),INDEX(Szabalyok!$B:$B,$N4529)))</f>
        <v/>
      </c>
      <c r="D4529" s="5">
        <f>IF(AND($B4529&lt;&gt;"",$C4529&lt;&gt;"",$B4529&lt;=$C4529),INDEX(Bemenet!$G$2:$G$301,$M4529),"")</f>
        <v/>
      </c>
      <c r="E4529" s="6">
        <f>IF(AND($B4529&lt;&gt;"",$C4529&lt;&gt;"",$B4529&lt;=$C4529),INDEX(Bemenet!$D$2:$D$301,$M4529),"")</f>
        <v/>
      </c>
      <c r="F4529" s="5">
        <f>IF(AND($B4529&lt;&gt;"",$C4529&lt;&gt;"",$B4529&lt;=$C4529),$C4529-$B4529+1,"")</f>
        <v/>
      </c>
      <c r="G4529" s="5">
        <f>IF($F4529="","",$F4529*$D4529)</f>
        <v/>
      </c>
      <c r="H4529" s="42">
        <f>IF($G4529="","",$O4529)</f>
        <v/>
      </c>
      <c r="I4529" s="5">
        <f>IF($G4529="","",$G4529*IF($H4529="",$O4529,$H4529)/100)</f>
        <v/>
      </c>
      <c r="J4529" s="5">
        <f>IF(OR($L4529="",NOT(COUNTIFS($L$2:$L4529,$L4529)=1)),"",SUMIFS($G:$G,$L:$L,$L4529))</f>
        <v/>
      </c>
      <c r="K4529" s="5">
        <f>IF(OR($L4529="",NOT(COUNTIFS($L$2:$L4529,$L4529)=1)),"",SUMIFS($I:$I,$L:$L,$L4529))</f>
        <v/>
      </c>
      <c r="L4529" s="6">
        <f>IF($B4529="","",YEAR($B4529))</f>
        <v/>
      </c>
      <c r="M4529" s="6">
        <f>INT((ROW()-2)/39)+1</f>
        <v/>
      </c>
      <c r="N4529" s="6">
        <f>MOD(ROW()-2,39)+2</f>
        <v/>
      </c>
      <c r="O4529" s="42">
        <f>IF(AND($B4529&lt;&gt;"",$C4529&lt;&gt;"",$B4529&lt;=$C4529),INDEX(Szabalyok!$C:$C,$N4529),"")</f>
        <v/>
      </c>
      <c r="P4529">
        <f>IF(D4529="",P4528,P4528+1)</f>
        <v/>
      </c>
    </row>
    <row r="4530">
      <c r="A4530">
        <f>IF(P4530=P4529,0,P4530)</f>
        <v/>
      </c>
      <c r="B4530" s="41">
        <f>IF($M4530&gt;300,"",IF(OR(INDEX(Bemenet!$E$2:$E$301,$M4530)="",INDEX(Bemenet!$F$2:$F$301,$M4530)=""),"",MAX(INDEX(Bemenet!$E$2:$E$301,$M4530),INDEX(Szabalyok!$A:$A,$N4530))))</f>
        <v/>
      </c>
      <c r="C4530" s="41">
        <f>IF($B4530="","",MIN(INDEX(Bemenet!$F$2:$F$301,$M4530),INDEX(Szabalyok!$B:$B,$N4530)))</f>
        <v/>
      </c>
      <c r="D4530" s="5">
        <f>IF(AND($B4530&lt;&gt;"",$C4530&lt;&gt;"",$B4530&lt;=$C4530),INDEX(Bemenet!$G$2:$G$301,$M4530),"")</f>
        <v/>
      </c>
      <c r="E4530" s="6">
        <f>IF(AND($B4530&lt;&gt;"",$C4530&lt;&gt;"",$B4530&lt;=$C4530),INDEX(Bemenet!$D$2:$D$301,$M4530),"")</f>
        <v/>
      </c>
      <c r="F4530" s="5">
        <f>IF(AND($B4530&lt;&gt;"",$C4530&lt;&gt;"",$B4530&lt;=$C4530),$C4530-$B4530+1,"")</f>
        <v/>
      </c>
      <c r="G4530" s="5">
        <f>IF($F4530="","",$F4530*$D4530)</f>
        <v/>
      </c>
      <c r="H4530" s="42">
        <f>IF($G4530="","",$O4530)</f>
        <v/>
      </c>
      <c r="I4530" s="5">
        <f>IF($G4530="","",$G4530*IF($H4530="",$O4530,$H4530)/100)</f>
        <v/>
      </c>
      <c r="J4530" s="5">
        <f>IF(OR($L4530="",NOT(COUNTIFS($L$2:$L4530,$L4530)=1)),"",SUMIFS($G:$G,$L:$L,$L4530))</f>
        <v/>
      </c>
      <c r="K4530" s="5">
        <f>IF(OR($L4530="",NOT(COUNTIFS($L$2:$L4530,$L4530)=1)),"",SUMIFS($I:$I,$L:$L,$L4530))</f>
        <v/>
      </c>
      <c r="L4530" s="6">
        <f>IF($B4530="","",YEAR($B4530))</f>
        <v/>
      </c>
      <c r="M4530" s="6">
        <f>INT((ROW()-2)/39)+1</f>
        <v/>
      </c>
      <c r="N4530" s="6">
        <f>MOD(ROW()-2,39)+2</f>
        <v/>
      </c>
      <c r="O4530" s="42">
        <f>IF(AND($B4530&lt;&gt;"",$C4530&lt;&gt;"",$B4530&lt;=$C4530),INDEX(Szabalyok!$C:$C,$N4530),"")</f>
        <v/>
      </c>
      <c r="P4530">
        <f>IF(D4530="",P4529,P4529+1)</f>
        <v/>
      </c>
    </row>
    <row r="4531">
      <c r="A4531">
        <f>IF(P4531=P4530,0,P4531)</f>
        <v/>
      </c>
      <c r="B4531" s="41">
        <f>IF($M4531&gt;300,"",IF(OR(INDEX(Bemenet!$E$2:$E$301,$M4531)="",INDEX(Bemenet!$F$2:$F$301,$M4531)=""),"",MAX(INDEX(Bemenet!$E$2:$E$301,$M4531),INDEX(Szabalyok!$A:$A,$N4531))))</f>
        <v/>
      </c>
      <c r="C4531" s="41">
        <f>IF($B4531="","",MIN(INDEX(Bemenet!$F$2:$F$301,$M4531),INDEX(Szabalyok!$B:$B,$N4531)))</f>
        <v/>
      </c>
      <c r="D4531" s="5">
        <f>IF(AND($B4531&lt;&gt;"",$C4531&lt;&gt;"",$B4531&lt;=$C4531),INDEX(Bemenet!$G$2:$G$301,$M4531),"")</f>
        <v/>
      </c>
      <c r="E4531" s="6">
        <f>IF(AND($B4531&lt;&gt;"",$C4531&lt;&gt;"",$B4531&lt;=$C4531),INDEX(Bemenet!$D$2:$D$301,$M4531),"")</f>
        <v/>
      </c>
      <c r="F4531" s="5">
        <f>IF(AND($B4531&lt;&gt;"",$C4531&lt;&gt;"",$B4531&lt;=$C4531),$C4531-$B4531+1,"")</f>
        <v/>
      </c>
      <c r="G4531" s="5">
        <f>IF($F4531="","",$F4531*$D4531)</f>
        <v/>
      </c>
      <c r="H4531" s="42">
        <f>IF($G4531="","",$O4531)</f>
        <v/>
      </c>
      <c r="I4531" s="5">
        <f>IF($G4531="","",$G4531*IF($H4531="",$O4531,$H4531)/100)</f>
        <v/>
      </c>
      <c r="J4531" s="5">
        <f>IF(OR($L4531="",NOT(COUNTIFS($L$2:$L4531,$L4531)=1)),"",SUMIFS($G:$G,$L:$L,$L4531))</f>
        <v/>
      </c>
      <c r="K4531" s="5">
        <f>IF(OR($L4531="",NOT(COUNTIFS($L$2:$L4531,$L4531)=1)),"",SUMIFS($I:$I,$L:$L,$L4531))</f>
        <v/>
      </c>
      <c r="L4531" s="6">
        <f>IF($B4531="","",YEAR($B4531))</f>
        <v/>
      </c>
      <c r="M4531" s="6">
        <f>INT((ROW()-2)/39)+1</f>
        <v/>
      </c>
      <c r="N4531" s="6">
        <f>MOD(ROW()-2,39)+2</f>
        <v/>
      </c>
      <c r="O4531" s="42">
        <f>IF(AND($B4531&lt;&gt;"",$C4531&lt;&gt;"",$B4531&lt;=$C4531),INDEX(Szabalyok!$C:$C,$N4531),"")</f>
        <v/>
      </c>
      <c r="P4531">
        <f>IF(D4531="",P4530,P4530+1)</f>
        <v/>
      </c>
    </row>
    <row r="4532">
      <c r="A4532">
        <f>IF(P4532=P4531,0,P4532)</f>
        <v/>
      </c>
      <c r="B4532" s="41">
        <f>IF($M4532&gt;300,"",IF(OR(INDEX(Bemenet!$E$2:$E$301,$M4532)="",INDEX(Bemenet!$F$2:$F$301,$M4532)=""),"",MAX(INDEX(Bemenet!$E$2:$E$301,$M4532),INDEX(Szabalyok!$A:$A,$N4532))))</f>
        <v/>
      </c>
      <c r="C4532" s="41">
        <f>IF($B4532="","",MIN(INDEX(Bemenet!$F$2:$F$301,$M4532),INDEX(Szabalyok!$B:$B,$N4532)))</f>
        <v/>
      </c>
      <c r="D4532" s="5">
        <f>IF(AND($B4532&lt;&gt;"",$C4532&lt;&gt;"",$B4532&lt;=$C4532),INDEX(Bemenet!$G$2:$G$301,$M4532),"")</f>
        <v/>
      </c>
      <c r="E4532" s="6">
        <f>IF(AND($B4532&lt;&gt;"",$C4532&lt;&gt;"",$B4532&lt;=$C4532),INDEX(Bemenet!$D$2:$D$301,$M4532),"")</f>
        <v/>
      </c>
      <c r="F4532" s="5">
        <f>IF(AND($B4532&lt;&gt;"",$C4532&lt;&gt;"",$B4532&lt;=$C4532),$C4532-$B4532+1,"")</f>
        <v/>
      </c>
      <c r="G4532" s="5">
        <f>IF($F4532="","",$F4532*$D4532)</f>
        <v/>
      </c>
      <c r="H4532" s="42">
        <f>IF($G4532="","",$O4532)</f>
        <v/>
      </c>
      <c r="I4532" s="5">
        <f>IF($G4532="","",$G4532*IF($H4532="",$O4532,$H4532)/100)</f>
        <v/>
      </c>
      <c r="J4532" s="5">
        <f>IF(OR($L4532="",NOT(COUNTIFS($L$2:$L4532,$L4532)=1)),"",SUMIFS($G:$G,$L:$L,$L4532))</f>
        <v/>
      </c>
      <c r="K4532" s="5">
        <f>IF(OR($L4532="",NOT(COUNTIFS($L$2:$L4532,$L4532)=1)),"",SUMIFS($I:$I,$L:$L,$L4532))</f>
        <v/>
      </c>
      <c r="L4532" s="6">
        <f>IF($B4532="","",YEAR($B4532))</f>
        <v/>
      </c>
      <c r="M4532" s="6">
        <f>INT((ROW()-2)/39)+1</f>
        <v/>
      </c>
      <c r="N4532" s="6">
        <f>MOD(ROW()-2,39)+2</f>
        <v/>
      </c>
      <c r="O4532" s="42">
        <f>IF(AND($B4532&lt;&gt;"",$C4532&lt;&gt;"",$B4532&lt;=$C4532),INDEX(Szabalyok!$C:$C,$N4532),"")</f>
        <v/>
      </c>
      <c r="P4532">
        <f>IF(D4532="",P4531,P4531+1)</f>
        <v/>
      </c>
    </row>
    <row r="4533">
      <c r="A4533">
        <f>IF(P4533=P4532,0,P4533)</f>
        <v/>
      </c>
      <c r="B4533" s="41">
        <f>IF($M4533&gt;300,"",IF(OR(INDEX(Bemenet!$E$2:$E$301,$M4533)="",INDEX(Bemenet!$F$2:$F$301,$M4533)=""),"",MAX(INDEX(Bemenet!$E$2:$E$301,$M4533),INDEX(Szabalyok!$A:$A,$N4533))))</f>
        <v/>
      </c>
      <c r="C4533" s="41">
        <f>IF($B4533="","",MIN(INDEX(Bemenet!$F$2:$F$301,$M4533),INDEX(Szabalyok!$B:$B,$N4533)))</f>
        <v/>
      </c>
      <c r="D4533" s="5">
        <f>IF(AND($B4533&lt;&gt;"",$C4533&lt;&gt;"",$B4533&lt;=$C4533),INDEX(Bemenet!$G$2:$G$301,$M4533),"")</f>
        <v/>
      </c>
      <c r="E4533" s="6">
        <f>IF(AND($B4533&lt;&gt;"",$C4533&lt;&gt;"",$B4533&lt;=$C4533),INDEX(Bemenet!$D$2:$D$301,$M4533),"")</f>
        <v/>
      </c>
      <c r="F4533" s="5">
        <f>IF(AND($B4533&lt;&gt;"",$C4533&lt;&gt;"",$B4533&lt;=$C4533),$C4533-$B4533+1,"")</f>
        <v/>
      </c>
      <c r="G4533" s="5">
        <f>IF($F4533="","",$F4533*$D4533)</f>
        <v/>
      </c>
      <c r="H4533" s="42">
        <f>IF($G4533="","",$O4533)</f>
        <v/>
      </c>
      <c r="I4533" s="5">
        <f>IF($G4533="","",$G4533*IF($H4533="",$O4533,$H4533)/100)</f>
        <v/>
      </c>
      <c r="J4533" s="5">
        <f>IF(OR($L4533="",NOT(COUNTIFS($L$2:$L4533,$L4533)=1)),"",SUMIFS($G:$G,$L:$L,$L4533))</f>
        <v/>
      </c>
      <c r="K4533" s="5">
        <f>IF(OR($L4533="",NOT(COUNTIFS($L$2:$L4533,$L4533)=1)),"",SUMIFS($I:$I,$L:$L,$L4533))</f>
        <v/>
      </c>
      <c r="L4533" s="6">
        <f>IF($B4533="","",YEAR($B4533))</f>
        <v/>
      </c>
      <c r="M4533" s="6">
        <f>INT((ROW()-2)/39)+1</f>
        <v/>
      </c>
      <c r="N4533" s="6">
        <f>MOD(ROW()-2,39)+2</f>
        <v/>
      </c>
      <c r="O4533" s="42">
        <f>IF(AND($B4533&lt;&gt;"",$C4533&lt;&gt;"",$B4533&lt;=$C4533),INDEX(Szabalyok!$C:$C,$N4533),"")</f>
        <v/>
      </c>
      <c r="P4533">
        <f>IF(D4533="",P4532,P4532+1)</f>
        <v/>
      </c>
    </row>
    <row r="4534">
      <c r="A4534">
        <f>IF(P4534=P4533,0,P4534)</f>
        <v/>
      </c>
      <c r="B4534" s="41">
        <f>IF($M4534&gt;300,"",IF(OR(INDEX(Bemenet!$E$2:$E$301,$M4534)="",INDEX(Bemenet!$F$2:$F$301,$M4534)=""),"",MAX(INDEX(Bemenet!$E$2:$E$301,$M4534),INDEX(Szabalyok!$A:$A,$N4534))))</f>
        <v/>
      </c>
      <c r="C4534" s="41">
        <f>IF($B4534="","",MIN(INDEX(Bemenet!$F$2:$F$301,$M4534),INDEX(Szabalyok!$B:$B,$N4534)))</f>
        <v/>
      </c>
      <c r="D4534" s="5">
        <f>IF(AND($B4534&lt;&gt;"",$C4534&lt;&gt;"",$B4534&lt;=$C4534),INDEX(Bemenet!$G$2:$G$301,$M4534),"")</f>
        <v/>
      </c>
      <c r="E4534" s="6">
        <f>IF(AND($B4534&lt;&gt;"",$C4534&lt;&gt;"",$B4534&lt;=$C4534),INDEX(Bemenet!$D$2:$D$301,$M4534),"")</f>
        <v/>
      </c>
      <c r="F4534" s="5">
        <f>IF(AND($B4534&lt;&gt;"",$C4534&lt;&gt;"",$B4534&lt;=$C4534),$C4534-$B4534+1,"")</f>
        <v/>
      </c>
      <c r="G4534" s="5">
        <f>IF($F4534="","",$F4534*$D4534)</f>
        <v/>
      </c>
      <c r="H4534" s="42">
        <f>IF($G4534="","",$O4534)</f>
        <v/>
      </c>
      <c r="I4534" s="5">
        <f>IF($G4534="","",$G4534*IF($H4534="",$O4534,$H4534)/100)</f>
        <v/>
      </c>
      <c r="J4534" s="5">
        <f>IF(OR($L4534="",NOT(COUNTIFS($L$2:$L4534,$L4534)=1)),"",SUMIFS($G:$G,$L:$L,$L4534))</f>
        <v/>
      </c>
      <c r="K4534" s="5">
        <f>IF(OR($L4534="",NOT(COUNTIFS($L$2:$L4534,$L4534)=1)),"",SUMIFS($I:$I,$L:$L,$L4534))</f>
        <v/>
      </c>
      <c r="L4534" s="6">
        <f>IF($B4534="","",YEAR($B4534))</f>
        <v/>
      </c>
      <c r="M4534" s="6">
        <f>INT((ROW()-2)/39)+1</f>
        <v/>
      </c>
      <c r="N4534" s="6">
        <f>MOD(ROW()-2,39)+2</f>
        <v/>
      </c>
      <c r="O4534" s="42">
        <f>IF(AND($B4534&lt;&gt;"",$C4534&lt;&gt;"",$B4534&lt;=$C4534),INDEX(Szabalyok!$C:$C,$N4534),"")</f>
        <v/>
      </c>
      <c r="P4534">
        <f>IF(D4534="",P4533,P4533+1)</f>
        <v/>
      </c>
    </row>
    <row r="4535">
      <c r="A4535">
        <f>IF(P4535=P4534,0,P4535)</f>
        <v/>
      </c>
      <c r="B4535" s="41">
        <f>IF($M4535&gt;300,"",IF(OR(INDEX(Bemenet!$E$2:$E$301,$M4535)="",INDEX(Bemenet!$F$2:$F$301,$M4535)=""),"",MAX(INDEX(Bemenet!$E$2:$E$301,$M4535),INDEX(Szabalyok!$A:$A,$N4535))))</f>
        <v/>
      </c>
      <c r="C4535" s="41">
        <f>IF($B4535="","",MIN(INDEX(Bemenet!$F$2:$F$301,$M4535),INDEX(Szabalyok!$B:$B,$N4535)))</f>
        <v/>
      </c>
      <c r="D4535" s="5">
        <f>IF(AND($B4535&lt;&gt;"",$C4535&lt;&gt;"",$B4535&lt;=$C4535),INDEX(Bemenet!$G$2:$G$301,$M4535),"")</f>
        <v/>
      </c>
      <c r="E4535" s="6">
        <f>IF(AND($B4535&lt;&gt;"",$C4535&lt;&gt;"",$B4535&lt;=$C4535),INDEX(Bemenet!$D$2:$D$301,$M4535),"")</f>
        <v/>
      </c>
      <c r="F4535" s="5">
        <f>IF(AND($B4535&lt;&gt;"",$C4535&lt;&gt;"",$B4535&lt;=$C4535),$C4535-$B4535+1,"")</f>
        <v/>
      </c>
      <c r="G4535" s="5">
        <f>IF($F4535="","",$F4535*$D4535)</f>
        <v/>
      </c>
      <c r="H4535" s="42">
        <f>IF($G4535="","",$O4535)</f>
        <v/>
      </c>
      <c r="I4535" s="5">
        <f>IF($G4535="","",$G4535*IF($H4535="",$O4535,$H4535)/100)</f>
        <v/>
      </c>
      <c r="J4535" s="5">
        <f>IF(OR($L4535="",NOT(COUNTIFS($L$2:$L4535,$L4535)=1)),"",SUMIFS($G:$G,$L:$L,$L4535))</f>
        <v/>
      </c>
      <c r="K4535" s="5">
        <f>IF(OR($L4535="",NOT(COUNTIFS($L$2:$L4535,$L4535)=1)),"",SUMIFS($I:$I,$L:$L,$L4535))</f>
        <v/>
      </c>
      <c r="L4535" s="6">
        <f>IF($B4535="","",YEAR($B4535))</f>
        <v/>
      </c>
      <c r="M4535" s="6">
        <f>INT((ROW()-2)/39)+1</f>
        <v/>
      </c>
      <c r="N4535" s="6">
        <f>MOD(ROW()-2,39)+2</f>
        <v/>
      </c>
      <c r="O4535" s="42">
        <f>IF(AND($B4535&lt;&gt;"",$C4535&lt;&gt;"",$B4535&lt;=$C4535),INDEX(Szabalyok!$C:$C,$N4535),"")</f>
        <v/>
      </c>
      <c r="P4535">
        <f>IF(D4535="",P4534,P4534+1)</f>
        <v/>
      </c>
    </row>
    <row r="4536">
      <c r="A4536">
        <f>IF(P4536=P4535,0,P4536)</f>
        <v/>
      </c>
      <c r="B4536" s="41">
        <f>IF($M4536&gt;300,"",IF(OR(INDEX(Bemenet!$E$2:$E$301,$M4536)="",INDEX(Bemenet!$F$2:$F$301,$M4536)=""),"",MAX(INDEX(Bemenet!$E$2:$E$301,$M4536),INDEX(Szabalyok!$A:$A,$N4536))))</f>
        <v/>
      </c>
      <c r="C4536" s="41">
        <f>IF($B4536="","",MIN(INDEX(Bemenet!$F$2:$F$301,$M4536),INDEX(Szabalyok!$B:$B,$N4536)))</f>
        <v/>
      </c>
      <c r="D4536" s="5">
        <f>IF(AND($B4536&lt;&gt;"",$C4536&lt;&gt;"",$B4536&lt;=$C4536),INDEX(Bemenet!$G$2:$G$301,$M4536),"")</f>
        <v/>
      </c>
      <c r="E4536" s="6">
        <f>IF(AND($B4536&lt;&gt;"",$C4536&lt;&gt;"",$B4536&lt;=$C4536),INDEX(Bemenet!$D$2:$D$301,$M4536),"")</f>
        <v/>
      </c>
      <c r="F4536" s="5">
        <f>IF(AND($B4536&lt;&gt;"",$C4536&lt;&gt;"",$B4536&lt;=$C4536),$C4536-$B4536+1,"")</f>
        <v/>
      </c>
      <c r="G4536" s="5">
        <f>IF($F4536="","",$F4536*$D4536)</f>
        <v/>
      </c>
      <c r="H4536" s="42">
        <f>IF($G4536="","",$O4536)</f>
        <v/>
      </c>
      <c r="I4536" s="5">
        <f>IF($G4536="","",$G4536*IF($H4536="",$O4536,$H4536)/100)</f>
        <v/>
      </c>
      <c r="J4536" s="5">
        <f>IF(OR($L4536="",NOT(COUNTIFS($L$2:$L4536,$L4536)=1)),"",SUMIFS($G:$G,$L:$L,$L4536))</f>
        <v/>
      </c>
      <c r="K4536" s="5">
        <f>IF(OR($L4536="",NOT(COUNTIFS($L$2:$L4536,$L4536)=1)),"",SUMIFS($I:$I,$L:$L,$L4536))</f>
        <v/>
      </c>
      <c r="L4536" s="6">
        <f>IF($B4536="","",YEAR($B4536))</f>
        <v/>
      </c>
      <c r="M4536" s="6">
        <f>INT((ROW()-2)/39)+1</f>
        <v/>
      </c>
      <c r="N4536" s="6">
        <f>MOD(ROW()-2,39)+2</f>
        <v/>
      </c>
      <c r="O4536" s="42">
        <f>IF(AND($B4536&lt;&gt;"",$C4536&lt;&gt;"",$B4536&lt;=$C4536),INDEX(Szabalyok!$C:$C,$N4536),"")</f>
        <v/>
      </c>
      <c r="P4536">
        <f>IF(D4536="",P4535,P4535+1)</f>
        <v/>
      </c>
    </row>
    <row r="4537">
      <c r="A4537">
        <f>IF(P4537=P4536,0,P4537)</f>
        <v/>
      </c>
      <c r="B4537" s="41">
        <f>IF($M4537&gt;300,"",IF(OR(INDEX(Bemenet!$E$2:$E$301,$M4537)="",INDEX(Bemenet!$F$2:$F$301,$M4537)=""),"",MAX(INDEX(Bemenet!$E$2:$E$301,$M4537),INDEX(Szabalyok!$A:$A,$N4537))))</f>
        <v/>
      </c>
      <c r="C4537" s="41">
        <f>IF($B4537="","",MIN(INDEX(Bemenet!$F$2:$F$301,$M4537),INDEX(Szabalyok!$B:$B,$N4537)))</f>
        <v/>
      </c>
      <c r="D4537" s="5">
        <f>IF(AND($B4537&lt;&gt;"",$C4537&lt;&gt;"",$B4537&lt;=$C4537),INDEX(Bemenet!$G$2:$G$301,$M4537),"")</f>
        <v/>
      </c>
      <c r="E4537" s="6">
        <f>IF(AND($B4537&lt;&gt;"",$C4537&lt;&gt;"",$B4537&lt;=$C4537),INDEX(Bemenet!$D$2:$D$301,$M4537),"")</f>
        <v/>
      </c>
      <c r="F4537" s="5">
        <f>IF(AND($B4537&lt;&gt;"",$C4537&lt;&gt;"",$B4537&lt;=$C4537),$C4537-$B4537+1,"")</f>
        <v/>
      </c>
      <c r="G4537" s="5">
        <f>IF($F4537="","",$F4537*$D4537)</f>
        <v/>
      </c>
      <c r="H4537" s="42">
        <f>IF($G4537="","",$O4537)</f>
        <v/>
      </c>
      <c r="I4537" s="5">
        <f>IF($G4537="","",$G4537*IF($H4537="",$O4537,$H4537)/100)</f>
        <v/>
      </c>
      <c r="J4537" s="5">
        <f>IF(OR($L4537="",NOT(COUNTIFS($L$2:$L4537,$L4537)=1)),"",SUMIFS($G:$G,$L:$L,$L4537))</f>
        <v/>
      </c>
      <c r="K4537" s="5">
        <f>IF(OR($L4537="",NOT(COUNTIFS($L$2:$L4537,$L4537)=1)),"",SUMIFS($I:$I,$L:$L,$L4537))</f>
        <v/>
      </c>
      <c r="L4537" s="6">
        <f>IF($B4537="","",YEAR($B4537))</f>
        <v/>
      </c>
      <c r="M4537" s="6">
        <f>INT((ROW()-2)/39)+1</f>
        <v/>
      </c>
      <c r="N4537" s="6">
        <f>MOD(ROW()-2,39)+2</f>
        <v/>
      </c>
      <c r="O4537" s="42">
        <f>IF(AND($B4537&lt;&gt;"",$C4537&lt;&gt;"",$B4537&lt;=$C4537),INDEX(Szabalyok!$C:$C,$N4537),"")</f>
        <v/>
      </c>
      <c r="P4537">
        <f>IF(D4537="",P4536,P4536+1)</f>
        <v/>
      </c>
    </row>
    <row r="4538">
      <c r="A4538">
        <f>IF(P4538=P4537,0,P4538)</f>
        <v/>
      </c>
      <c r="B4538" s="41">
        <f>IF($M4538&gt;300,"",IF(OR(INDEX(Bemenet!$E$2:$E$301,$M4538)="",INDEX(Bemenet!$F$2:$F$301,$M4538)=""),"",MAX(INDEX(Bemenet!$E$2:$E$301,$M4538),INDEX(Szabalyok!$A:$A,$N4538))))</f>
        <v/>
      </c>
      <c r="C4538" s="41">
        <f>IF($B4538="","",MIN(INDEX(Bemenet!$F$2:$F$301,$M4538),INDEX(Szabalyok!$B:$B,$N4538)))</f>
        <v/>
      </c>
      <c r="D4538" s="5">
        <f>IF(AND($B4538&lt;&gt;"",$C4538&lt;&gt;"",$B4538&lt;=$C4538),INDEX(Bemenet!$G$2:$G$301,$M4538),"")</f>
        <v/>
      </c>
      <c r="E4538" s="6">
        <f>IF(AND($B4538&lt;&gt;"",$C4538&lt;&gt;"",$B4538&lt;=$C4538),INDEX(Bemenet!$D$2:$D$301,$M4538),"")</f>
        <v/>
      </c>
      <c r="F4538" s="5">
        <f>IF(AND($B4538&lt;&gt;"",$C4538&lt;&gt;"",$B4538&lt;=$C4538),$C4538-$B4538+1,"")</f>
        <v/>
      </c>
      <c r="G4538" s="5">
        <f>IF($F4538="","",$F4538*$D4538)</f>
        <v/>
      </c>
      <c r="H4538" s="42">
        <f>IF($G4538="","",$O4538)</f>
        <v/>
      </c>
      <c r="I4538" s="5">
        <f>IF($G4538="","",$G4538*IF($H4538="",$O4538,$H4538)/100)</f>
        <v/>
      </c>
      <c r="J4538" s="5">
        <f>IF(OR($L4538="",NOT(COUNTIFS($L$2:$L4538,$L4538)=1)),"",SUMIFS($G:$G,$L:$L,$L4538))</f>
        <v/>
      </c>
      <c r="K4538" s="5">
        <f>IF(OR($L4538="",NOT(COUNTIFS($L$2:$L4538,$L4538)=1)),"",SUMIFS($I:$I,$L:$L,$L4538))</f>
        <v/>
      </c>
      <c r="L4538" s="6">
        <f>IF($B4538="","",YEAR($B4538))</f>
        <v/>
      </c>
      <c r="M4538" s="6">
        <f>INT((ROW()-2)/39)+1</f>
        <v/>
      </c>
      <c r="N4538" s="6">
        <f>MOD(ROW()-2,39)+2</f>
        <v/>
      </c>
      <c r="O4538" s="42">
        <f>IF(AND($B4538&lt;&gt;"",$C4538&lt;&gt;"",$B4538&lt;=$C4538),INDEX(Szabalyok!$C:$C,$N4538),"")</f>
        <v/>
      </c>
      <c r="P4538">
        <f>IF(D4538="",P4537,P4537+1)</f>
        <v/>
      </c>
    </row>
    <row r="4539">
      <c r="A4539">
        <f>IF(P4539=P4538,0,P4539)</f>
        <v/>
      </c>
      <c r="B4539" s="41">
        <f>IF($M4539&gt;300,"",IF(OR(INDEX(Bemenet!$E$2:$E$301,$M4539)="",INDEX(Bemenet!$F$2:$F$301,$M4539)=""),"",MAX(INDEX(Bemenet!$E$2:$E$301,$M4539),INDEX(Szabalyok!$A:$A,$N4539))))</f>
        <v/>
      </c>
      <c r="C4539" s="41">
        <f>IF($B4539="","",MIN(INDEX(Bemenet!$F$2:$F$301,$M4539),INDEX(Szabalyok!$B:$B,$N4539)))</f>
        <v/>
      </c>
      <c r="D4539" s="5">
        <f>IF(AND($B4539&lt;&gt;"",$C4539&lt;&gt;"",$B4539&lt;=$C4539),INDEX(Bemenet!$G$2:$G$301,$M4539),"")</f>
        <v/>
      </c>
      <c r="E4539" s="6">
        <f>IF(AND($B4539&lt;&gt;"",$C4539&lt;&gt;"",$B4539&lt;=$C4539),INDEX(Bemenet!$D$2:$D$301,$M4539),"")</f>
        <v/>
      </c>
      <c r="F4539" s="5">
        <f>IF(AND($B4539&lt;&gt;"",$C4539&lt;&gt;"",$B4539&lt;=$C4539),$C4539-$B4539+1,"")</f>
        <v/>
      </c>
      <c r="G4539" s="5">
        <f>IF($F4539="","",$F4539*$D4539)</f>
        <v/>
      </c>
      <c r="H4539" s="42">
        <f>IF($G4539="","",$O4539)</f>
        <v/>
      </c>
      <c r="I4539" s="5">
        <f>IF($G4539="","",$G4539*IF($H4539="",$O4539,$H4539)/100)</f>
        <v/>
      </c>
      <c r="J4539" s="5">
        <f>IF(OR($L4539="",NOT(COUNTIFS($L$2:$L4539,$L4539)=1)),"",SUMIFS($G:$G,$L:$L,$L4539))</f>
        <v/>
      </c>
      <c r="K4539" s="5">
        <f>IF(OR($L4539="",NOT(COUNTIFS($L$2:$L4539,$L4539)=1)),"",SUMIFS($I:$I,$L:$L,$L4539))</f>
        <v/>
      </c>
      <c r="L4539" s="6">
        <f>IF($B4539="","",YEAR($B4539))</f>
        <v/>
      </c>
      <c r="M4539" s="6">
        <f>INT((ROW()-2)/39)+1</f>
        <v/>
      </c>
      <c r="N4539" s="6">
        <f>MOD(ROW()-2,39)+2</f>
        <v/>
      </c>
      <c r="O4539" s="42">
        <f>IF(AND($B4539&lt;&gt;"",$C4539&lt;&gt;"",$B4539&lt;=$C4539),INDEX(Szabalyok!$C:$C,$N4539),"")</f>
        <v/>
      </c>
      <c r="P4539">
        <f>IF(D4539="",P4538,P4538+1)</f>
        <v/>
      </c>
    </row>
    <row r="4540">
      <c r="A4540">
        <f>IF(P4540=P4539,0,P4540)</f>
        <v/>
      </c>
      <c r="B4540" s="41">
        <f>IF($M4540&gt;300,"",IF(OR(INDEX(Bemenet!$E$2:$E$301,$M4540)="",INDEX(Bemenet!$F$2:$F$301,$M4540)=""),"",MAX(INDEX(Bemenet!$E$2:$E$301,$M4540),INDEX(Szabalyok!$A:$A,$N4540))))</f>
        <v/>
      </c>
      <c r="C4540" s="41">
        <f>IF($B4540="","",MIN(INDEX(Bemenet!$F$2:$F$301,$M4540),INDEX(Szabalyok!$B:$B,$N4540)))</f>
        <v/>
      </c>
      <c r="D4540" s="5">
        <f>IF(AND($B4540&lt;&gt;"",$C4540&lt;&gt;"",$B4540&lt;=$C4540),INDEX(Bemenet!$G$2:$G$301,$M4540),"")</f>
        <v/>
      </c>
      <c r="E4540" s="6">
        <f>IF(AND($B4540&lt;&gt;"",$C4540&lt;&gt;"",$B4540&lt;=$C4540),INDEX(Bemenet!$D$2:$D$301,$M4540),"")</f>
        <v/>
      </c>
      <c r="F4540" s="5">
        <f>IF(AND($B4540&lt;&gt;"",$C4540&lt;&gt;"",$B4540&lt;=$C4540),$C4540-$B4540+1,"")</f>
        <v/>
      </c>
      <c r="G4540" s="5">
        <f>IF($F4540="","",$F4540*$D4540)</f>
        <v/>
      </c>
      <c r="H4540" s="42">
        <f>IF($G4540="","",$O4540)</f>
        <v/>
      </c>
      <c r="I4540" s="5">
        <f>IF($G4540="","",$G4540*IF($H4540="",$O4540,$H4540)/100)</f>
        <v/>
      </c>
      <c r="J4540" s="5">
        <f>IF(OR($L4540="",NOT(COUNTIFS($L$2:$L4540,$L4540)=1)),"",SUMIFS($G:$G,$L:$L,$L4540))</f>
        <v/>
      </c>
      <c r="K4540" s="5">
        <f>IF(OR($L4540="",NOT(COUNTIFS($L$2:$L4540,$L4540)=1)),"",SUMIFS($I:$I,$L:$L,$L4540))</f>
        <v/>
      </c>
      <c r="L4540" s="6">
        <f>IF($B4540="","",YEAR($B4540))</f>
        <v/>
      </c>
      <c r="M4540" s="6">
        <f>INT((ROW()-2)/39)+1</f>
        <v/>
      </c>
      <c r="N4540" s="6">
        <f>MOD(ROW()-2,39)+2</f>
        <v/>
      </c>
      <c r="O4540" s="42">
        <f>IF(AND($B4540&lt;&gt;"",$C4540&lt;&gt;"",$B4540&lt;=$C4540),INDEX(Szabalyok!$C:$C,$N4540),"")</f>
        <v/>
      </c>
      <c r="P4540">
        <f>IF(D4540="",P4539,P4539+1)</f>
        <v/>
      </c>
    </row>
    <row r="4541">
      <c r="A4541">
        <f>IF(P4541=P4540,0,P4541)</f>
        <v/>
      </c>
      <c r="B4541" s="41">
        <f>IF($M4541&gt;300,"",IF(OR(INDEX(Bemenet!$E$2:$E$301,$M4541)="",INDEX(Bemenet!$F$2:$F$301,$M4541)=""),"",MAX(INDEX(Bemenet!$E$2:$E$301,$M4541),INDEX(Szabalyok!$A:$A,$N4541))))</f>
        <v/>
      </c>
      <c r="C4541" s="41">
        <f>IF($B4541="","",MIN(INDEX(Bemenet!$F$2:$F$301,$M4541),INDEX(Szabalyok!$B:$B,$N4541)))</f>
        <v/>
      </c>
      <c r="D4541" s="5">
        <f>IF(AND($B4541&lt;&gt;"",$C4541&lt;&gt;"",$B4541&lt;=$C4541),INDEX(Bemenet!$G$2:$G$301,$M4541),"")</f>
        <v/>
      </c>
      <c r="E4541" s="6">
        <f>IF(AND($B4541&lt;&gt;"",$C4541&lt;&gt;"",$B4541&lt;=$C4541),INDEX(Bemenet!$D$2:$D$301,$M4541),"")</f>
        <v/>
      </c>
      <c r="F4541" s="5">
        <f>IF(AND($B4541&lt;&gt;"",$C4541&lt;&gt;"",$B4541&lt;=$C4541),$C4541-$B4541+1,"")</f>
        <v/>
      </c>
      <c r="G4541" s="5">
        <f>IF($F4541="","",$F4541*$D4541)</f>
        <v/>
      </c>
      <c r="H4541" s="42">
        <f>IF($G4541="","",$O4541)</f>
        <v/>
      </c>
      <c r="I4541" s="5">
        <f>IF($G4541="","",$G4541*IF($H4541="",$O4541,$H4541)/100)</f>
        <v/>
      </c>
      <c r="J4541" s="5">
        <f>IF(OR($L4541="",NOT(COUNTIFS($L$2:$L4541,$L4541)=1)),"",SUMIFS($G:$G,$L:$L,$L4541))</f>
        <v/>
      </c>
      <c r="K4541" s="5">
        <f>IF(OR($L4541="",NOT(COUNTIFS($L$2:$L4541,$L4541)=1)),"",SUMIFS($I:$I,$L:$L,$L4541))</f>
        <v/>
      </c>
      <c r="L4541" s="6">
        <f>IF($B4541="","",YEAR($B4541))</f>
        <v/>
      </c>
      <c r="M4541" s="6">
        <f>INT((ROW()-2)/39)+1</f>
        <v/>
      </c>
      <c r="N4541" s="6">
        <f>MOD(ROW()-2,39)+2</f>
        <v/>
      </c>
      <c r="O4541" s="42">
        <f>IF(AND($B4541&lt;&gt;"",$C4541&lt;&gt;"",$B4541&lt;=$C4541),INDEX(Szabalyok!$C:$C,$N4541),"")</f>
        <v/>
      </c>
      <c r="P4541">
        <f>IF(D4541="",P4540,P4540+1)</f>
        <v/>
      </c>
    </row>
    <row r="4542">
      <c r="A4542">
        <f>IF(P4542=P4541,0,P4542)</f>
        <v/>
      </c>
      <c r="B4542" s="41">
        <f>IF($M4542&gt;300,"",IF(OR(INDEX(Bemenet!$E$2:$E$301,$M4542)="",INDEX(Bemenet!$F$2:$F$301,$M4542)=""),"",MAX(INDEX(Bemenet!$E$2:$E$301,$M4542),INDEX(Szabalyok!$A:$A,$N4542))))</f>
        <v/>
      </c>
      <c r="C4542" s="41">
        <f>IF($B4542="","",MIN(INDEX(Bemenet!$F$2:$F$301,$M4542),INDEX(Szabalyok!$B:$B,$N4542)))</f>
        <v/>
      </c>
      <c r="D4542" s="5">
        <f>IF(AND($B4542&lt;&gt;"",$C4542&lt;&gt;"",$B4542&lt;=$C4542),INDEX(Bemenet!$G$2:$G$301,$M4542),"")</f>
        <v/>
      </c>
      <c r="E4542" s="6">
        <f>IF(AND($B4542&lt;&gt;"",$C4542&lt;&gt;"",$B4542&lt;=$C4542),INDEX(Bemenet!$D$2:$D$301,$M4542),"")</f>
        <v/>
      </c>
      <c r="F4542" s="5">
        <f>IF(AND($B4542&lt;&gt;"",$C4542&lt;&gt;"",$B4542&lt;=$C4542),$C4542-$B4542+1,"")</f>
        <v/>
      </c>
      <c r="G4542" s="5">
        <f>IF($F4542="","",$F4542*$D4542)</f>
        <v/>
      </c>
      <c r="H4542" s="42">
        <f>IF($G4542="","",$O4542)</f>
        <v/>
      </c>
      <c r="I4542" s="5">
        <f>IF($G4542="","",$G4542*IF($H4542="",$O4542,$H4542)/100)</f>
        <v/>
      </c>
      <c r="J4542" s="5">
        <f>IF(OR($L4542="",NOT(COUNTIFS($L$2:$L4542,$L4542)=1)),"",SUMIFS($G:$G,$L:$L,$L4542))</f>
        <v/>
      </c>
      <c r="K4542" s="5">
        <f>IF(OR($L4542="",NOT(COUNTIFS($L$2:$L4542,$L4542)=1)),"",SUMIFS($I:$I,$L:$L,$L4542))</f>
        <v/>
      </c>
      <c r="L4542" s="6">
        <f>IF($B4542="","",YEAR($B4542))</f>
        <v/>
      </c>
      <c r="M4542" s="6">
        <f>INT((ROW()-2)/39)+1</f>
        <v/>
      </c>
      <c r="N4542" s="6">
        <f>MOD(ROW()-2,39)+2</f>
        <v/>
      </c>
      <c r="O4542" s="42">
        <f>IF(AND($B4542&lt;&gt;"",$C4542&lt;&gt;"",$B4542&lt;=$C4542),INDEX(Szabalyok!$C:$C,$N4542),"")</f>
        <v/>
      </c>
      <c r="P4542">
        <f>IF(D4542="",P4541,P4541+1)</f>
        <v/>
      </c>
    </row>
    <row r="4543">
      <c r="A4543">
        <f>IF(P4543=P4542,0,P4543)</f>
        <v/>
      </c>
      <c r="B4543" s="41">
        <f>IF($M4543&gt;300,"",IF(OR(INDEX(Bemenet!$E$2:$E$301,$M4543)="",INDEX(Bemenet!$F$2:$F$301,$M4543)=""),"",MAX(INDEX(Bemenet!$E$2:$E$301,$M4543),INDEX(Szabalyok!$A:$A,$N4543))))</f>
        <v/>
      </c>
      <c r="C4543" s="41">
        <f>IF($B4543="","",MIN(INDEX(Bemenet!$F$2:$F$301,$M4543),INDEX(Szabalyok!$B:$B,$N4543)))</f>
        <v/>
      </c>
      <c r="D4543" s="5">
        <f>IF(AND($B4543&lt;&gt;"",$C4543&lt;&gt;"",$B4543&lt;=$C4543),INDEX(Bemenet!$G$2:$G$301,$M4543),"")</f>
        <v/>
      </c>
      <c r="E4543" s="6">
        <f>IF(AND($B4543&lt;&gt;"",$C4543&lt;&gt;"",$B4543&lt;=$C4543),INDEX(Bemenet!$D$2:$D$301,$M4543),"")</f>
        <v/>
      </c>
      <c r="F4543" s="5">
        <f>IF(AND($B4543&lt;&gt;"",$C4543&lt;&gt;"",$B4543&lt;=$C4543),$C4543-$B4543+1,"")</f>
        <v/>
      </c>
      <c r="G4543" s="5">
        <f>IF($F4543="","",$F4543*$D4543)</f>
        <v/>
      </c>
      <c r="H4543" s="42">
        <f>IF($G4543="","",$O4543)</f>
        <v/>
      </c>
      <c r="I4543" s="5">
        <f>IF($G4543="","",$G4543*IF($H4543="",$O4543,$H4543)/100)</f>
        <v/>
      </c>
      <c r="J4543" s="5">
        <f>IF(OR($L4543="",NOT(COUNTIFS($L$2:$L4543,$L4543)=1)),"",SUMIFS($G:$G,$L:$L,$L4543))</f>
        <v/>
      </c>
      <c r="K4543" s="5">
        <f>IF(OR($L4543="",NOT(COUNTIFS($L$2:$L4543,$L4543)=1)),"",SUMIFS($I:$I,$L:$L,$L4543))</f>
        <v/>
      </c>
      <c r="L4543" s="6">
        <f>IF($B4543="","",YEAR($B4543))</f>
        <v/>
      </c>
      <c r="M4543" s="6">
        <f>INT((ROW()-2)/39)+1</f>
        <v/>
      </c>
      <c r="N4543" s="6">
        <f>MOD(ROW()-2,39)+2</f>
        <v/>
      </c>
      <c r="O4543" s="42">
        <f>IF(AND($B4543&lt;&gt;"",$C4543&lt;&gt;"",$B4543&lt;=$C4543),INDEX(Szabalyok!$C:$C,$N4543),"")</f>
        <v/>
      </c>
      <c r="P4543">
        <f>IF(D4543="",P4542,P4542+1)</f>
        <v/>
      </c>
    </row>
    <row r="4544">
      <c r="A4544">
        <f>IF(P4544=P4543,0,P4544)</f>
        <v/>
      </c>
      <c r="B4544" s="41">
        <f>IF($M4544&gt;300,"",IF(OR(INDEX(Bemenet!$E$2:$E$301,$M4544)="",INDEX(Bemenet!$F$2:$F$301,$M4544)=""),"",MAX(INDEX(Bemenet!$E$2:$E$301,$M4544),INDEX(Szabalyok!$A:$A,$N4544))))</f>
        <v/>
      </c>
      <c r="C4544" s="41">
        <f>IF($B4544="","",MIN(INDEX(Bemenet!$F$2:$F$301,$M4544),INDEX(Szabalyok!$B:$B,$N4544)))</f>
        <v/>
      </c>
      <c r="D4544" s="5">
        <f>IF(AND($B4544&lt;&gt;"",$C4544&lt;&gt;"",$B4544&lt;=$C4544),INDEX(Bemenet!$G$2:$G$301,$M4544),"")</f>
        <v/>
      </c>
      <c r="E4544" s="6">
        <f>IF(AND($B4544&lt;&gt;"",$C4544&lt;&gt;"",$B4544&lt;=$C4544),INDEX(Bemenet!$D$2:$D$301,$M4544),"")</f>
        <v/>
      </c>
      <c r="F4544" s="5">
        <f>IF(AND($B4544&lt;&gt;"",$C4544&lt;&gt;"",$B4544&lt;=$C4544),$C4544-$B4544+1,"")</f>
        <v/>
      </c>
      <c r="G4544" s="5">
        <f>IF($F4544="","",$F4544*$D4544)</f>
        <v/>
      </c>
      <c r="H4544" s="42">
        <f>IF($G4544="","",$O4544)</f>
        <v/>
      </c>
      <c r="I4544" s="5">
        <f>IF($G4544="","",$G4544*IF($H4544="",$O4544,$H4544)/100)</f>
        <v/>
      </c>
      <c r="J4544" s="5">
        <f>IF(OR($L4544="",NOT(COUNTIFS($L$2:$L4544,$L4544)=1)),"",SUMIFS($G:$G,$L:$L,$L4544))</f>
        <v/>
      </c>
      <c r="K4544" s="5">
        <f>IF(OR($L4544="",NOT(COUNTIFS($L$2:$L4544,$L4544)=1)),"",SUMIFS($I:$I,$L:$L,$L4544))</f>
        <v/>
      </c>
      <c r="L4544" s="6">
        <f>IF($B4544="","",YEAR($B4544))</f>
        <v/>
      </c>
      <c r="M4544" s="6">
        <f>INT((ROW()-2)/39)+1</f>
        <v/>
      </c>
      <c r="N4544" s="6">
        <f>MOD(ROW()-2,39)+2</f>
        <v/>
      </c>
      <c r="O4544" s="42">
        <f>IF(AND($B4544&lt;&gt;"",$C4544&lt;&gt;"",$B4544&lt;=$C4544),INDEX(Szabalyok!$C:$C,$N4544),"")</f>
        <v/>
      </c>
      <c r="P4544">
        <f>IF(D4544="",P4543,P4543+1)</f>
        <v/>
      </c>
    </row>
    <row r="4545">
      <c r="A4545">
        <f>IF(P4545=P4544,0,P4545)</f>
        <v/>
      </c>
      <c r="B4545" s="41">
        <f>IF($M4545&gt;300,"",IF(OR(INDEX(Bemenet!$E$2:$E$301,$M4545)="",INDEX(Bemenet!$F$2:$F$301,$M4545)=""),"",MAX(INDEX(Bemenet!$E$2:$E$301,$M4545),INDEX(Szabalyok!$A:$A,$N4545))))</f>
        <v/>
      </c>
      <c r="C4545" s="41">
        <f>IF($B4545="","",MIN(INDEX(Bemenet!$F$2:$F$301,$M4545),INDEX(Szabalyok!$B:$B,$N4545)))</f>
        <v/>
      </c>
      <c r="D4545" s="5">
        <f>IF(AND($B4545&lt;&gt;"",$C4545&lt;&gt;"",$B4545&lt;=$C4545),INDEX(Bemenet!$G$2:$G$301,$M4545),"")</f>
        <v/>
      </c>
      <c r="E4545" s="6">
        <f>IF(AND($B4545&lt;&gt;"",$C4545&lt;&gt;"",$B4545&lt;=$C4545),INDEX(Bemenet!$D$2:$D$301,$M4545),"")</f>
        <v/>
      </c>
      <c r="F4545" s="5">
        <f>IF(AND($B4545&lt;&gt;"",$C4545&lt;&gt;"",$B4545&lt;=$C4545),$C4545-$B4545+1,"")</f>
        <v/>
      </c>
      <c r="G4545" s="5">
        <f>IF($F4545="","",$F4545*$D4545)</f>
        <v/>
      </c>
      <c r="H4545" s="42">
        <f>IF($G4545="","",$O4545)</f>
        <v/>
      </c>
      <c r="I4545" s="5">
        <f>IF($G4545="","",$G4545*IF($H4545="",$O4545,$H4545)/100)</f>
        <v/>
      </c>
      <c r="J4545" s="5">
        <f>IF(OR($L4545="",NOT(COUNTIFS($L$2:$L4545,$L4545)=1)),"",SUMIFS($G:$G,$L:$L,$L4545))</f>
        <v/>
      </c>
      <c r="K4545" s="5">
        <f>IF(OR($L4545="",NOT(COUNTIFS($L$2:$L4545,$L4545)=1)),"",SUMIFS($I:$I,$L:$L,$L4545))</f>
        <v/>
      </c>
      <c r="L4545" s="6">
        <f>IF($B4545="","",YEAR($B4545))</f>
        <v/>
      </c>
      <c r="M4545" s="6">
        <f>INT((ROW()-2)/39)+1</f>
        <v/>
      </c>
      <c r="N4545" s="6">
        <f>MOD(ROW()-2,39)+2</f>
        <v/>
      </c>
      <c r="O4545" s="42">
        <f>IF(AND($B4545&lt;&gt;"",$C4545&lt;&gt;"",$B4545&lt;=$C4545),INDEX(Szabalyok!$C:$C,$N4545),"")</f>
        <v/>
      </c>
      <c r="P4545">
        <f>IF(D4545="",P4544,P4544+1)</f>
        <v/>
      </c>
    </row>
    <row r="4546">
      <c r="A4546">
        <f>IF(P4546=P4545,0,P4546)</f>
        <v/>
      </c>
      <c r="B4546" s="41">
        <f>IF($M4546&gt;300,"",IF(OR(INDEX(Bemenet!$E$2:$E$301,$M4546)="",INDEX(Bemenet!$F$2:$F$301,$M4546)=""),"",MAX(INDEX(Bemenet!$E$2:$E$301,$M4546),INDEX(Szabalyok!$A:$A,$N4546))))</f>
        <v/>
      </c>
      <c r="C4546" s="41">
        <f>IF($B4546="","",MIN(INDEX(Bemenet!$F$2:$F$301,$M4546),INDEX(Szabalyok!$B:$B,$N4546)))</f>
        <v/>
      </c>
      <c r="D4546" s="5">
        <f>IF(AND($B4546&lt;&gt;"",$C4546&lt;&gt;"",$B4546&lt;=$C4546),INDEX(Bemenet!$G$2:$G$301,$M4546),"")</f>
        <v/>
      </c>
      <c r="E4546" s="6">
        <f>IF(AND($B4546&lt;&gt;"",$C4546&lt;&gt;"",$B4546&lt;=$C4546),INDEX(Bemenet!$D$2:$D$301,$M4546),"")</f>
        <v/>
      </c>
      <c r="F4546" s="5">
        <f>IF(AND($B4546&lt;&gt;"",$C4546&lt;&gt;"",$B4546&lt;=$C4546),$C4546-$B4546+1,"")</f>
        <v/>
      </c>
      <c r="G4546" s="5">
        <f>IF($F4546="","",$F4546*$D4546)</f>
        <v/>
      </c>
      <c r="H4546" s="42">
        <f>IF($G4546="","",$O4546)</f>
        <v/>
      </c>
      <c r="I4546" s="5">
        <f>IF($G4546="","",$G4546*IF($H4546="",$O4546,$H4546)/100)</f>
        <v/>
      </c>
      <c r="J4546" s="5">
        <f>IF(OR($L4546="",NOT(COUNTIFS($L$2:$L4546,$L4546)=1)),"",SUMIFS($G:$G,$L:$L,$L4546))</f>
        <v/>
      </c>
      <c r="K4546" s="5">
        <f>IF(OR($L4546="",NOT(COUNTIFS($L$2:$L4546,$L4546)=1)),"",SUMIFS($I:$I,$L:$L,$L4546))</f>
        <v/>
      </c>
      <c r="L4546" s="6">
        <f>IF($B4546="","",YEAR($B4546))</f>
        <v/>
      </c>
      <c r="M4546" s="6">
        <f>INT((ROW()-2)/39)+1</f>
        <v/>
      </c>
      <c r="N4546" s="6">
        <f>MOD(ROW()-2,39)+2</f>
        <v/>
      </c>
      <c r="O4546" s="42">
        <f>IF(AND($B4546&lt;&gt;"",$C4546&lt;&gt;"",$B4546&lt;=$C4546),INDEX(Szabalyok!$C:$C,$N4546),"")</f>
        <v/>
      </c>
      <c r="P4546">
        <f>IF(D4546="",P4545,P4545+1)</f>
        <v/>
      </c>
    </row>
    <row r="4547">
      <c r="A4547">
        <f>IF(P4547=P4546,0,P4547)</f>
        <v/>
      </c>
      <c r="B4547" s="41">
        <f>IF($M4547&gt;300,"",IF(OR(INDEX(Bemenet!$E$2:$E$301,$M4547)="",INDEX(Bemenet!$F$2:$F$301,$M4547)=""),"",MAX(INDEX(Bemenet!$E$2:$E$301,$M4547),INDEX(Szabalyok!$A:$A,$N4547))))</f>
        <v/>
      </c>
      <c r="C4547" s="41">
        <f>IF($B4547="","",MIN(INDEX(Bemenet!$F$2:$F$301,$M4547),INDEX(Szabalyok!$B:$B,$N4547)))</f>
        <v/>
      </c>
      <c r="D4547" s="5">
        <f>IF(AND($B4547&lt;&gt;"",$C4547&lt;&gt;"",$B4547&lt;=$C4547),INDEX(Bemenet!$G$2:$G$301,$M4547),"")</f>
        <v/>
      </c>
      <c r="E4547" s="6">
        <f>IF(AND($B4547&lt;&gt;"",$C4547&lt;&gt;"",$B4547&lt;=$C4547),INDEX(Bemenet!$D$2:$D$301,$M4547),"")</f>
        <v/>
      </c>
      <c r="F4547" s="5">
        <f>IF(AND($B4547&lt;&gt;"",$C4547&lt;&gt;"",$B4547&lt;=$C4547),$C4547-$B4547+1,"")</f>
        <v/>
      </c>
      <c r="G4547" s="5">
        <f>IF($F4547="","",$F4547*$D4547)</f>
        <v/>
      </c>
      <c r="H4547" s="42">
        <f>IF($G4547="","",$O4547)</f>
        <v/>
      </c>
      <c r="I4547" s="5">
        <f>IF($G4547="","",$G4547*IF($H4547="",$O4547,$H4547)/100)</f>
        <v/>
      </c>
      <c r="J4547" s="5">
        <f>IF(OR($L4547="",NOT(COUNTIFS($L$2:$L4547,$L4547)=1)),"",SUMIFS($G:$G,$L:$L,$L4547))</f>
        <v/>
      </c>
      <c r="K4547" s="5">
        <f>IF(OR($L4547="",NOT(COUNTIFS($L$2:$L4547,$L4547)=1)),"",SUMIFS($I:$I,$L:$L,$L4547))</f>
        <v/>
      </c>
      <c r="L4547" s="6">
        <f>IF($B4547="","",YEAR($B4547))</f>
        <v/>
      </c>
      <c r="M4547" s="6">
        <f>INT((ROW()-2)/39)+1</f>
        <v/>
      </c>
      <c r="N4547" s="6">
        <f>MOD(ROW()-2,39)+2</f>
        <v/>
      </c>
      <c r="O4547" s="42">
        <f>IF(AND($B4547&lt;&gt;"",$C4547&lt;&gt;"",$B4547&lt;=$C4547),INDEX(Szabalyok!$C:$C,$N4547),"")</f>
        <v/>
      </c>
      <c r="P4547">
        <f>IF(D4547="",P4546,P4546+1)</f>
        <v/>
      </c>
    </row>
    <row r="4548">
      <c r="A4548">
        <f>IF(P4548=P4547,0,P4548)</f>
        <v/>
      </c>
      <c r="B4548" s="41">
        <f>IF($M4548&gt;300,"",IF(OR(INDEX(Bemenet!$E$2:$E$301,$M4548)="",INDEX(Bemenet!$F$2:$F$301,$M4548)=""),"",MAX(INDEX(Bemenet!$E$2:$E$301,$M4548),INDEX(Szabalyok!$A:$A,$N4548))))</f>
        <v/>
      </c>
      <c r="C4548" s="41">
        <f>IF($B4548="","",MIN(INDEX(Bemenet!$F$2:$F$301,$M4548),INDEX(Szabalyok!$B:$B,$N4548)))</f>
        <v/>
      </c>
      <c r="D4548" s="5">
        <f>IF(AND($B4548&lt;&gt;"",$C4548&lt;&gt;"",$B4548&lt;=$C4548),INDEX(Bemenet!$G$2:$G$301,$M4548),"")</f>
        <v/>
      </c>
      <c r="E4548" s="6">
        <f>IF(AND($B4548&lt;&gt;"",$C4548&lt;&gt;"",$B4548&lt;=$C4548),INDEX(Bemenet!$D$2:$D$301,$M4548),"")</f>
        <v/>
      </c>
      <c r="F4548" s="5">
        <f>IF(AND($B4548&lt;&gt;"",$C4548&lt;&gt;"",$B4548&lt;=$C4548),$C4548-$B4548+1,"")</f>
        <v/>
      </c>
      <c r="G4548" s="5">
        <f>IF($F4548="","",$F4548*$D4548)</f>
        <v/>
      </c>
      <c r="H4548" s="42">
        <f>IF($G4548="","",$O4548)</f>
        <v/>
      </c>
      <c r="I4548" s="5">
        <f>IF($G4548="","",$G4548*IF($H4548="",$O4548,$H4548)/100)</f>
        <v/>
      </c>
      <c r="J4548" s="5">
        <f>IF(OR($L4548="",NOT(COUNTIFS($L$2:$L4548,$L4548)=1)),"",SUMIFS($G:$G,$L:$L,$L4548))</f>
        <v/>
      </c>
      <c r="K4548" s="5">
        <f>IF(OR($L4548="",NOT(COUNTIFS($L$2:$L4548,$L4548)=1)),"",SUMIFS($I:$I,$L:$L,$L4548))</f>
        <v/>
      </c>
      <c r="L4548" s="6">
        <f>IF($B4548="","",YEAR($B4548))</f>
        <v/>
      </c>
      <c r="M4548" s="6">
        <f>INT((ROW()-2)/39)+1</f>
        <v/>
      </c>
      <c r="N4548" s="6">
        <f>MOD(ROW()-2,39)+2</f>
        <v/>
      </c>
      <c r="O4548" s="42">
        <f>IF(AND($B4548&lt;&gt;"",$C4548&lt;&gt;"",$B4548&lt;=$C4548),INDEX(Szabalyok!$C:$C,$N4548),"")</f>
        <v/>
      </c>
      <c r="P4548">
        <f>IF(D4548="",P4547,P4547+1)</f>
        <v/>
      </c>
    </row>
    <row r="4549">
      <c r="A4549">
        <f>IF(P4549=P4548,0,P4549)</f>
        <v/>
      </c>
      <c r="B4549" s="41">
        <f>IF($M4549&gt;300,"",IF(OR(INDEX(Bemenet!$E$2:$E$301,$M4549)="",INDEX(Bemenet!$F$2:$F$301,$M4549)=""),"",MAX(INDEX(Bemenet!$E$2:$E$301,$M4549),INDEX(Szabalyok!$A:$A,$N4549))))</f>
        <v/>
      </c>
      <c r="C4549" s="41">
        <f>IF($B4549="","",MIN(INDEX(Bemenet!$F$2:$F$301,$M4549),INDEX(Szabalyok!$B:$B,$N4549)))</f>
        <v/>
      </c>
      <c r="D4549" s="5">
        <f>IF(AND($B4549&lt;&gt;"",$C4549&lt;&gt;"",$B4549&lt;=$C4549),INDEX(Bemenet!$G$2:$G$301,$M4549),"")</f>
        <v/>
      </c>
      <c r="E4549" s="6">
        <f>IF(AND($B4549&lt;&gt;"",$C4549&lt;&gt;"",$B4549&lt;=$C4549),INDEX(Bemenet!$D$2:$D$301,$M4549),"")</f>
        <v/>
      </c>
      <c r="F4549" s="5">
        <f>IF(AND($B4549&lt;&gt;"",$C4549&lt;&gt;"",$B4549&lt;=$C4549),$C4549-$B4549+1,"")</f>
        <v/>
      </c>
      <c r="G4549" s="5">
        <f>IF($F4549="","",$F4549*$D4549)</f>
        <v/>
      </c>
      <c r="H4549" s="42">
        <f>IF($G4549="","",$O4549)</f>
        <v/>
      </c>
      <c r="I4549" s="5">
        <f>IF($G4549="","",$G4549*IF($H4549="",$O4549,$H4549)/100)</f>
        <v/>
      </c>
      <c r="J4549" s="5">
        <f>IF(OR($L4549="",NOT(COUNTIFS($L$2:$L4549,$L4549)=1)),"",SUMIFS($G:$G,$L:$L,$L4549))</f>
        <v/>
      </c>
      <c r="K4549" s="5">
        <f>IF(OR($L4549="",NOT(COUNTIFS($L$2:$L4549,$L4549)=1)),"",SUMIFS($I:$I,$L:$L,$L4549))</f>
        <v/>
      </c>
      <c r="L4549" s="6">
        <f>IF($B4549="","",YEAR($B4549))</f>
        <v/>
      </c>
      <c r="M4549" s="6">
        <f>INT((ROW()-2)/39)+1</f>
        <v/>
      </c>
      <c r="N4549" s="6">
        <f>MOD(ROW()-2,39)+2</f>
        <v/>
      </c>
      <c r="O4549" s="42">
        <f>IF(AND($B4549&lt;&gt;"",$C4549&lt;&gt;"",$B4549&lt;=$C4549),INDEX(Szabalyok!$C:$C,$N4549),"")</f>
        <v/>
      </c>
      <c r="P4549">
        <f>IF(D4549="",P4548,P4548+1)</f>
        <v/>
      </c>
    </row>
    <row r="4550">
      <c r="A4550">
        <f>IF(P4550=P4549,0,P4550)</f>
        <v/>
      </c>
      <c r="B4550" s="41">
        <f>IF($M4550&gt;300,"",IF(OR(INDEX(Bemenet!$E$2:$E$301,$M4550)="",INDEX(Bemenet!$F$2:$F$301,$M4550)=""),"",MAX(INDEX(Bemenet!$E$2:$E$301,$M4550),INDEX(Szabalyok!$A:$A,$N4550))))</f>
        <v/>
      </c>
      <c r="C4550" s="41">
        <f>IF($B4550="","",MIN(INDEX(Bemenet!$F$2:$F$301,$M4550),INDEX(Szabalyok!$B:$B,$N4550)))</f>
        <v/>
      </c>
      <c r="D4550" s="5">
        <f>IF(AND($B4550&lt;&gt;"",$C4550&lt;&gt;"",$B4550&lt;=$C4550),INDEX(Bemenet!$G$2:$G$301,$M4550),"")</f>
        <v/>
      </c>
      <c r="E4550" s="6">
        <f>IF(AND($B4550&lt;&gt;"",$C4550&lt;&gt;"",$B4550&lt;=$C4550),INDEX(Bemenet!$D$2:$D$301,$M4550),"")</f>
        <v/>
      </c>
      <c r="F4550" s="5">
        <f>IF(AND($B4550&lt;&gt;"",$C4550&lt;&gt;"",$B4550&lt;=$C4550),$C4550-$B4550+1,"")</f>
        <v/>
      </c>
      <c r="G4550" s="5">
        <f>IF($F4550="","",$F4550*$D4550)</f>
        <v/>
      </c>
      <c r="H4550" s="42">
        <f>IF($G4550="","",$O4550)</f>
        <v/>
      </c>
      <c r="I4550" s="5">
        <f>IF($G4550="","",$G4550*IF($H4550="",$O4550,$H4550)/100)</f>
        <v/>
      </c>
      <c r="J4550" s="5">
        <f>IF(OR($L4550="",NOT(COUNTIFS($L$2:$L4550,$L4550)=1)),"",SUMIFS($G:$G,$L:$L,$L4550))</f>
        <v/>
      </c>
      <c r="K4550" s="5">
        <f>IF(OR($L4550="",NOT(COUNTIFS($L$2:$L4550,$L4550)=1)),"",SUMIFS($I:$I,$L:$L,$L4550))</f>
        <v/>
      </c>
      <c r="L4550" s="6">
        <f>IF($B4550="","",YEAR($B4550))</f>
        <v/>
      </c>
      <c r="M4550" s="6">
        <f>INT((ROW()-2)/39)+1</f>
        <v/>
      </c>
      <c r="N4550" s="6">
        <f>MOD(ROW()-2,39)+2</f>
        <v/>
      </c>
      <c r="O4550" s="42">
        <f>IF(AND($B4550&lt;&gt;"",$C4550&lt;&gt;"",$B4550&lt;=$C4550),INDEX(Szabalyok!$C:$C,$N4550),"")</f>
        <v/>
      </c>
      <c r="P4550">
        <f>IF(D4550="",P4549,P4549+1)</f>
        <v/>
      </c>
    </row>
    <row r="4551">
      <c r="A4551">
        <f>IF(P4551=P4550,0,P4551)</f>
        <v/>
      </c>
      <c r="B4551" s="41">
        <f>IF($M4551&gt;300,"",IF(OR(INDEX(Bemenet!$E$2:$E$301,$M4551)="",INDEX(Bemenet!$F$2:$F$301,$M4551)=""),"",MAX(INDEX(Bemenet!$E$2:$E$301,$M4551),INDEX(Szabalyok!$A:$A,$N4551))))</f>
        <v/>
      </c>
      <c r="C4551" s="41">
        <f>IF($B4551="","",MIN(INDEX(Bemenet!$F$2:$F$301,$M4551),INDEX(Szabalyok!$B:$B,$N4551)))</f>
        <v/>
      </c>
      <c r="D4551" s="5">
        <f>IF(AND($B4551&lt;&gt;"",$C4551&lt;&gt;"",$B4551&lt;=$C4551),INDEX(Bemenet!$G$2:$G$301,$M4551),"")</f>
        <v/>
      </c>
      <c r="E4551" s="6">
        <f>IF(AND($B4551&lt;&gt;"",$C4551&lt;&gt;"",$B4551&lt;=$C4551),INDEX(Bemenet!$D$2:$D$301,$M4551),"")</f>
        <v/>
      </c>
      <c r="F4551" s="5">
        <f>IF(AND($B4551&lt;&gt;"",$C4551&lt;&gt;"",$B4551&lt;=$C4551),$C4551-$B4551+1,"")</f>
        <v/>
      </c>
      <c r="G4551" s="5">
        <f>IF($F4551="","",$F4551*$D4551)</f>
        <v/>
      </c>
      <c r="H4551" s="42">
        <f>IF($G4551="","",$O4551)</f>
        <v/>
      </c>
      <c r="I4551" s="5">
        <f>IF($G4551="","",$G4551*IF($H4551="",$O4551,$H4551)/100)</f>
        <v/>
      </c>
      <c r="J4551" s="5">
        <f>IF(OR($L4551="",NOT(COUNTIFS($L$2:$L4551,$L4551)=1)),"",SUMIFS($G:$G,$L:$L,$L4551))</f>
        <v/>
      </c>
      <c r="K4551" s="5">
        <f>IF(OR($L4551="",NOT(COUNTIFS($L$2:$L4551,$L4551)=1)),"",SUMIFS($I:$I,$L:$L,$L4551))</f>
        <v/>
      </c>
      <c r="L4551" s="6">
        <f>IF($B4551="","",YEAR($B4551))</f>
        <v/>
      </c>
      <c r="M4551" s="6">
        <f>INT((ROW()-2)/39)+1</f>
        <v/>
      </c>
      <c r="N4551" s="6">
        <f>MOD(ROW()-2,39)+2</f>
        <v/>
      </c>
      <c r="O4551" s="42">
        <f>IF(AND($B4551&lt;&gt;"",$C4551&lt;&gt;"",$B4551&lt;=$C4551),INDEX(Szabalyok!$C:$C,$N4551),"")</f>
        <v/>
      </c>
      <c r="P4551">
        <f>IF(D4551="",P4550,P4550+1)</f>
        <v/>
      </c>
    </row>
    <row r="4552">
      <c r="A4552">
        <f>IF(P4552=P4551,0,P4552)</f>
        <v/>
      </c>
      <c r="B4552" s="41">
        <f>IF($M4552&gt;300,"",IF(OR(INDEX(Bemenet!$E$2:$E$301,$M4552)="",INDEX(Bemenet!$F$2:$F$301,$M4552)=""),"",MAX(INDEX(Bemenet!$E$2:$E$301,$M4552),INDEX(Szabalyok!$A:$A,$N4552))))</f>
        <v/>
      </c>
      <c r="C4552" s="41">
        <f>IF($B4552="","",MIN(INDEX(Bemenet!$F$2:$F$301,$M4552),INDEX(Szabalyok!$B:$B,$N4552)))</f>
        <v/>
      </c>
      <c r="D4552" s="5">
        <f>IF(AND($B4552&lt;&gt;"",$C4552&lt;&gt;"",$B4552&lt;=$C4552),INDEX(Bemenet!$G$2:$G$301,$M4552),"")</f>
        <v/>
      </c>
      <c r="E4552" s="6">
        <f>IF(AND($B4552&lt;&gt;"",$C4552&lt;&gt;"",$B4552&lt;=$C4552),INDEX(Bemenet!$D$2:$D$301,$M4552),"")</f>
        <v/>
      </c>
      <c r="F4552" s="5">
        <f>IF(AND($B4552&lt;&gt;"",$C4552&lt;&gt;"",$B4552&lt;=$C4552),$C4552-$B4552+1,"")</f>
        <v/>
      </c>
      <c r="G4552" s="5">
        <f>IF($F4552="","",$F4552*$D4552)</f>
        <v/>
      </c>
      <c r="H4552" s="42">
        <f>IF($G4552="","",$O4552)</f>
        <v/>
      </c>
      <c r="I4552" s="5">
        <f>IF($G4552="","",$G4552*IF($H4552="",$O4552,$H4552)/100)</f>
        <v/>
      </c>
      <c r="J4552" s="5">
        <f>IF(OR($L4552="",NOT(COUNTIFS($L$2:$L4552,$L4552)=1)),"",SUMIFS($G:$G,$L:$L,$L4552))</f>
        <v/>
      </c>
      <c r="K4552" s="5">
        <f>IF(OR($L4552="",NOT(COUNTIFS($L$2:$L4552,$L4552)=1)),"",SUMIFS($I:$I,$L:$L,$L4552))</f>
        <v/>
      </c>
      <c r="L4552" s="6">
        <f>IF($B4552="","",YEAR($B4552))</f>
        <v/>
      </c>
      <c r="M4552" s="6">
        <f>INT((ROW()-2)/39)+1</f>
        <v/>
      </c>
      <c r="N4552" s="6">
        <f>MOD(ROW()-2,39)+2</f>
        <v/>
      </c>
      <c r="O4552" s="42">
        <f>IF(AND($B4552&lt;&gt;"",$C4552&lt;&gt;"",$B4552&lt;=$C4552),INDEX(Szabalyok!$C:$C,$N4552),"")</f>
        <v/>
      </c>
      <c r="P4552">
        <f>IF(D4552="",P4551,P4551+1)</f>
        <v/>
      </c>
    </row>
    <row r="4553">
      <c r="A4553">
        <f>IF(P4553=P4552,0,P4553)</f>
        <v/>
      </c>
      <c r="B4553" s="41">
        <f>IF($M4553&gt;300,"",IF(OR(INDEX(Bemenet!$E$2:$E$301,$M4553)="",INDEX(Bemenet!$F$2:$F$301,$M4553)=""),"",MAX(INDEX(Bemenet!$E$2:$E$301,$M4553),INDEX(Szabalyok!$A:$A,$N4553))))</f>
        <v/>
      </c>
      <c r="C4553" s="41">
        <f>IF($B4553="","",MIN(INDEX(Bemenet!$F$2:$F$301,$M4553),INDEX(Szabalyok!$B:$B,$N4553)))</f>
        <v/>
      </c>
      <c r="D4553" s="5">
        <f>IF(AND($B4553&lt;&gt;"",$C4553&lt;&gt;"",$B4553&lt;=$C4553),INDEX(Bemenet!$G$2:$G$301,$M4553),"")</f>
        <v/>
      </c>
      <c r="E4553" s="6">
        <f>IF(AND($B4553&lt;&gt;"",$C4553&lt;&gt;"",$B4553&lt;=$C4553),INDEX(Bemenet!$D$2:$D$301,$M4553),"")</f>
        <v/>
      </c>
      <c r="F4553" s="5">
        <f>IF(AND($B4553&lt;&gt;"",$C4553&lt;&gt;"",$B4553&lt;=$C4553),$C4553-$B4553+1,"")</f>
        <v/>
      </c>
      <c r="G4553" s="5">
        <f>IF($F4553="","",$F4553*$D4553)</f>
        <v/>
      </c>
      <c r="H4553" s="42">
        <f>IF($G4553="","",$O4553)</f>
        <v/>
      </c>
      <c r="I4553" s="5">
        <f>IF($G4553="","",$G4553*IF($H4553="",$O4553,$H4553)/100)</f>
        <v/>
      </c>
      <c r="J4553" s="5">
        <f>IF(OR($L4553="",NOT(COUNTIFS($L$2:$L4553,$L4553)=1)),"",SUMIFS($G:$G,$L:$L,$L4553))</f>
        <v/>
      </c>
      <c r="K4553" s="5">
        <f>IF(OR($L4553="",NOT(COUNTIFS($L$2:$L4553,$L4553)=1)),"",SUMIFS($I:$I,$L:$L,$L4553))</f>
        <v/>
      </c>
      <c r="L4553" s="6">
        <f>IF($B4553="","",YEAR($B4553))</f>
        <v/>
      </c>
      <c r="M4553" s="6">
        <f>INT((ROW()-2)/39)+1</f>
        <v/>
      </c>
      <c r="N4553" s="6">
        <f>MOD(ROW()-2,39)+2</f>
        <v/>
      </c>
      <c r="O4553" s="42">
        <f>IF(AND($B4553&lt;&gt;"",$C4553&lt;&gt;"",$B4553&lt;=$C4553),INDEX(Szabalyok!$C:$C,$N4553),"")</f>
        <v/>
      </c>
      <c r="P4553">
        <f>IF(D4553="",P4552,P4552+1)</f>
        <v/>
      </c>
    </row>
    <row r="4554">
      <c r="A4554">
        <f>IF(P4554=P4553,0,P4554)</f>
        <v/>
      </c>
      <c r="B4554" s="41">
        <f>IF($M4554&gt;300,"",IF(OR(INDEX(Bemenet!$E$2:$E$301,$M4554)="",INDEX(Bemenet!$F$2:$F$301,$M4554)=""),"",MAX(INDEX(Bemenet!$E$2:$E$301,$M4554),INDEX(Szabalyok!$A:$A,$N4554))))</f>
        <v/>
      </c>
      <c r="C4554" s="41">
        <f>IF($B4554="","",MIN(INDEX(Bemenet!$F$2:$F$301,$M4554),INDEX(Szabalyok!$B:$B,$N4554)))</f>
        <v/>
      </c>
      <c r="D4554" s="5">
        <f>IF(AND($B4554&lt;&gt;"",$C4554&lt;&gt;"",$B4554&lt;=$C4554),INDEX(Bemenet!$G$2:$G$301,$M4554),"")</f>
        <v/>
      </c>
      <c r="E4554" s="6">
        <f>IF(AND($B4554&lt;&gt;"",$C4554&lt;&gt;"",$B4554&lt;=$C4554),INDEX(Bemenet!$D$2:$D$301,$M4554),"")</f>
        <v/>
      </c>
      <c r="F4554" s="5">
        <f>IF(AND($B4554&lt;&gt;"",$C4554&lt;&gt;"",$B4554&lt;=$C4554),$C4554-$B4554+1,"")</f>
        <v/>
      </c>
      <c r="G4554" s="5">
        <f>IF($F4554="","",$F4554*$D4554)</f>
        <v/>
      </c>
      <c r="H4554" s="42">
        <f>IF($G4554="","",$O4554)</f>
        <v/>
      </c>
      <c r="I4554" s="5">
        <f>IF($G4554="","",$G4554*IF($H4554="",$O4554,$H4554)/100)</f>
        <v/>
      </c>
      <c r="J4554" s="5">
        <f>IF(OR($L4554="",NOT(COUNTIFS($L$2:$L4554,$L4554)=1)),"",SUMIFS($G:$G,$L:$L,$L4554))</f>
        <v/>
      </c>
      <c r="K4554" s="5">
        <f>IF(OR($L4554="",NOT(COUNTIFS($L$2:$L4554,$L4554)=1)),"",SUMIFS($I:$I,$L:$L,$L4554))</f>
        <v/>
      </c>
      <c r="L4554" s="6">
        <f>IF($B4554="","",YEAR($B4554))</f>
        <v/>
      </c>
      <c r="M4554" s="6">
        <f>INT((ROW()-2)/39)+1</f>
        <v/>
      </c>
      <c r="N4554" s="6">
        <f>MOD(ROW()-2,39)+2</f>
        <v/>
      </c>
      <c r="O4554" s="42">
        <f>IF(AND($B4554&lt;&gt;"",$C4554&lt;&gt;"",$B4554&lt;=$C4554),INDEX(Szabalyok!$C:$C,$N4554),"")</f>
        <v/>
      </c>
      <c r="P4554">
        <f>IF(D4554="",P4553,P4553+1)</f>
        <v/>
      </c>
    </row>
    <row r="4555">
      <c r="A4555">
        <f>IF(P4555=P4554,0,P4555)</f>
        <v/>
      </c>
      <c r="B4555" s="41">
        <f>IF($M4555&gt;300,"",IF(OR(INDEX(Bemenet!$E$2:$E$301,$M4555)="",INDEX(Bemenet!$F$2:$F$301,$M4555)=""),"",MAX(INDEX(Bemenet!$E$2:$E$301,$M4555),INDEX(Szabalyok!$A:$A,$N4555))))</f>
        <v/>
      </c>
      <c r="C4555" s="41">
        <f>IF($B4555="","",MIN(INDEX(Bemenet!$F$2:$F$301,$M4555),INDEX(Szabalyok!$B:$B,$N4555)))</f>
        <v/>
      </c>
      <c r="D4555" s="5">
        <f>IF(AND($B4555&lt;&gt;"",$C4555&lt;&gt;"",$B4555&lt;=$C4555),INDEX(Bemenet!$G$2:$G$301,$M4555),"")</f>
        <v/>
      </c>
      <c r="E4555" s="6">
        <f>IF(AND($B4555&lt;&gt;"",$C4555&lt;&gt;"",$B4555&lt;=$C4555),INDEX(Bemenet!$D$2:$D$301,$M4555),"")</f>
        <v/>
      </c>
      <c r="F4555" s="5">
        <f>IF(AND($B4555&lt;&gt;"",$C4555&lt;&gt;"",$B4555&lt;=$C4555),$C4555-$B4555+1,"")</f>
        <v/>
      </c>
      <c r="G4555" s="5">
        <f>IF($F4555="","",$F4555*$D4555)</f>
        <v/>
      </c>
      <c r="H4555" s="42">
        <f>IF($G4555="","",$O4555)</f>
        <v/>
      </c>
      <c r="I4555" s="5">
        <f>IF($G4555="","",$G4555*IF($H4555="",$O4555,$H4555)/100)</f>
        <v/>
      </c>
      <c r="J4555" s="5">
        <f>IF(OR($L4555="",NOT(COUNTIFS($L$2:$L4555,$L4555)=1)),"",SUMIFS($G:$G,$L:$L,$L4555))</f>
        <v/>
      </c>
      <c r="K4555" s="5">
        <f>IF(OR($L4555="",NOT(COUNTIFS($L$2:$L4555,$L4555)=1)),"",SUMIFS($I:$I,$L:$L,$L4555))</f>
        <v/>
      </c>
      <c r="L4555" s="6">
        <f>IF($B4555="","",YEAR($B4555))</f>
        <v/>
      </c>
      <c r="M4555" s="6">
        <f>INT((ROW()-2)/39)+1</f>
        <v/>
      </c>
      <c r="N4555" s="6">
        <f>MOD(ROW()-2,39)+2</f>
        <v/>
      </c>
      <c r="O4555" s="42">
        <f>IF(AND($B4555&lt;&gt;"",$C4555&lt;&gt;"",$B4555&lt;=$C4555),INDEX(Szabalyok!$C:$C,$N4555),"")</f>
        <v/>
      </c>
      <c r="P4555">
        <f>IF(D4555="",P4554,P4554+1)</f>
        <v/>
      </c>
    </row>
    <row r="4556">
      <c r="A4556">
        <f>IF(P4556=P4555,0,P4556)</f>
        <v/>
      </c>
      <c r="B4556" s="41">
        <f>IF($M4556&gt;300,"",IF(OR(INDEX(Bemenet!$E$2:$E$301,$M4556)="",INDEX(Bemenet!$F$2:$F$301,$M4556)=""),"",MAX(INDEX(Bemenet!$E$2:$E$301,$M4556),INDEX(Szabalyok!$A:$A,$N4556))))</f>
        <v/>
      </c>
      <c r="C4556" s="41">
        <f>IF($B4556="","",MIN(INDEX(Bemenet!$F$2:$F$301,$M4556),INDEX(Szabalyok!$B:$B,$N4556)))</f>
        <v/>
      </c>
      <c r="D4556" s="5">
        <f>IF(AND($B4556&lt;&gt;"",$C4556&lt;&gt;"",$B4556&lt;=$C4556),INDEX(Bemenet!$G$2:$G$301,$M4556),"")</f>
        <v/>
      </c>
      <c r="E4556" s="6">
        <f>IF(AND($B4556&lt;&gt;"",$C4556&lt;&gt;"",$B4556&lt;=$C4556),INDEX(Bemenet!$D$2:$D$301,$M4556),"")</f>
        <v/>
      </c>
      <c r="F4556" s="5">
        <f>IF(AND($B4556&lt;&gt;"",$C4556&lt;&gt;"",$B4556&lt;=$C4556),$C4556-$B4556+1,"")</f>
        <v/>
      </c>
      <c r="G4556" s="5">
        <f>IF($F4556="","",$F4556*$D4556)</f>
        <v/>
      </c>
      <c r="H4556" s="42">
        <f>IF($G4556="","",$O4556)</f>
        <v/>
      </c>
      <c r="I4556" s="5">
        <f>IF($G4556="","",$G4556*IF($H4556="",$O4556,$H4556)/100)</f>
        <v/>
      </c>
      <c r="J4556" s="5">
        <f>IF(OR($L4556="",NOT(COUNTIFS($L$2:$L4556,$L4556)=1)),"",SUMIFS($G:$G,$L:$L,$L4556))</f>
        <v/>
      </c>
      <c r="K4556" s="5">
        <f>IF(OR($L4556="",NOT(COUNTIFS($L$2:$L4556,$L4556)=1)),"",SUMIFS($I:$I,$L:$L,$L4556))</f>
        <v/>
      </c>
      <c r="L4556" s="6">
        <f>IF($B4556="","",YEAR($B4556))</f>
        <v/>
      </c>
      <c r="M4556" s="6">
        <f>INT((ROW()-2)/39)+1</f>
        <v/>
      </c>
      <c r="N4556" s="6">
        <f>MOD(ROW()-2,39)+2</f>
        <v/>
      </c>
      <c r="O4556" s="42">
        <f>IF(AND($B4556&lt;&gt;"",$C4556&lt;&gt;"",$B4556&lt;=$C4556),INDEX(Szabalyok!$C:$C,$N4556),"")</f>
        <v/>
      </c>
      <c r="P4556">
        <f>IF(D4556="",P4555,P4555+1)</f>
        <v/>
      </c>
    </row>
    <row r="4557">
      <c r="A4557">
        <f>IF(P4557=P4556,0,P4557)</f>
        <v/>
      </c>
      <c r="B4557" s="41">
        <f>IF($M4557&gt;300,"",IF(OR(INDEX(Bemenet!$E$2:$E$301,$M4557)="",INDEX(Bemenet!$F$2:$F$301,$M4557)=""),"",MAX(INDEX(Bemenet!$E$2:$E$301,$M4557),INDEX(Szabalyok!$A:$A,$N4557))))</f>
        <v/>
      </c>
      <c r="C4557" s="41">
        <f>IF($B4557="","",MIN(INDEX(Bemenet!$F$2:$F$301,$M4557),INDEX(Szabalyok!$B:$B,$N4557)))</f>
        <v/>
      </c>
      <c r="D4557" s="5">
        <f>IF(AND($B4557&lt;&gt;"",$C4557&lt;&gt;"",$B4557&lt;=$C4557),INDEX(Bemenet!$G$2:$G$301,$M4557),"")</f>
        <v/>
      </c>
      <c r="E4557" s="6">
        <f>IF(AND($B4557&lt;&gt;"",$C4557&lt;&gt;"",$B4557&lt;=$C4557),INDEX(Bemenet!$D$2:$D$301,$M4557),"")</f>
        <v/>
      </c>
      <c r="F4557" s="5">
        <f>IF(AND($B4557&lt;&gt;"",$C4557&lt;&gt;"",$B4557&lt;=$C4557),$C4557-$B4557+1,"")</f>
        <v/>
      </c>
      <c r="G4557" s="5">
        <f>IF($F4557="","",$F4557*$D4557)</f>
        <v/>
      </c>
      <c r="H4557" s="42">
        <f>IF($G4557="","",$O4557)</f>
        <v/>
      </c>
      <c r="I4557" s="5">
        <f>IF($G4557="","",$G4557*IF($H4557="",$O4557,$H4557)/100)</f>
        <v/>
      </c>
      <c r="J4557" s="5">
        <f>IF(OR($L4557="",NOT(COUNTIFS($L$2:$L4557,$L4557)=1)),"",SUMIFS($G:$G,$L:$L,$L4557))</f>
        <v/>
      </c>
      <c r="K4557" s="5">
        <f>IF(OR($L4557="",NOT(COUNTIFS($L$2:$L4557,$L4557)=1)),"",SUMIFS($I:$I,$L:$L,$L4557))</f>
        <v/>
      </c>
      <c r="L4557" s="6">
        <f>IF($B4557="","",YEAR($B4557))</f>
        <v/>
      </c>
      <c r="M4557" s="6">
        <f>INT((ROW()-2)/39)+1</f>
        <v/>
      </c>
      <c r="N4557" s="6">
        <f>MOD(ROW()-2,39)+2</f>
        <v/>
      </c>
      <c r="O4557" s="42">
        <f>IF(AND($B4557&lt;&gt;"",$C4557&lt;&gt;"",$B4557&lt;=$C4557),INDEX(Szabalyok!$C:$C,$N4557),"")</f>
        <v/>
      </c>
      <c r="P4557">
        <f>IF(D4557="",P4556,P4556+1)</f>
        <v/>
      </c>
    </row>
    <row r="4558">
      <c r="A4558">
        <f>IF(P4558=P4557,0,P4558)</f>
        <v/>
      </c>
      <c r="B4558" s="41">
        <f>IF($M4558&gt;300,"",IF(OR(INDEX(Bemenet!$E$2:$E$301,$M4558)="",INDEX(Bemenet!$F$2:$F$301,$M4558)=""),"",MAX(INDEX(Bemenet!$E$2:$E$301,$M4558),INDEX(Szabalyok!$A:$A,$N4558))))</f>
        <v/>
      </c>
      <c r="C4558" s="41">
        <f>IF($B4558="","",MIN(INDEX(Bemenet!$F$2:$F$301,$M4558),INDEX(Szabalyok!$B:$B,$N4558)))</f>
        <v/>
      </c>
      <c r="D4558" s="5">
        <f>IF(AND($B4558&lt;&gt;"",$C4558&lt;&gt;"",$B4558&lt;=$C4558),INDEX(Bemenet!$G$2:$G$301,$M4558),"")</f>
        <v/>
      </c>
      <c r="E4558" s="6">
        <f>IF(AND($B4558&lt;&gt;"",$C4558&lt;&gt;"",$B4558&lt;=$C4558),INDEX(Bemenet!$D$2:$D$301,$M4558),"")</f>
        <v/>
      </c>
      <c r="F4558" s="5">
        <f>IF(AND($B4558&lt;&gt;"",$C4558&lt;&gt;"",$B4558&lt;=$C4558),$C4558-$B4558+1,"")</f>
        <v/>
      </c>
      <c r="G4558" s="5">
        <f>IF($F4558="","",$F4558*$D4558)</f>
        <v/>
      </c>
      <c r="H4558" s="42">
        <f>IF($G4558="","",$O4558)</f>
        <v/>
      </c>
      <c r="I4558" s="5">
        <f>IF($G4558="","",$G4558*IF($H4558="",$O4558,$H4558)/100)</f>
        <v/>
      </c>
      <c r="J4558" s="5">
        <f>IF(OR($L4558="",NOT(COUNTIFS($L$2:$L4558,$L4558)=1)),"",SUMIFS($G:$G,$L:$L,$L4558))</f>
        <v/>
      </c>
      <c r="K4558" s="5">
        <f>IF(OR($L4558="",NOT(COUNTIFS($L$2:$L4558,$L4558)=1)),"",SUMIFS($I:$I,$L:$L,$L4558))</f>
        <v/>
      </c>
      <c r="L4558" s="6">
        <f>IF($B4558="","",YEAR($B4558))</f>
        <v/>
      </c>
      <c r="M4558" s="6">
        <f>INT((ROW()-2)/39)+1</f>
        <v/>
      </c>
      <c r="N4558" s="6">
        <f>MOD(ROW()-2,39)+2</f>
        <v/>
      </c>
      <c r="O4558" s="42">
        <f>IF(AND($B4558&lt;&gt;"",$C4558&lt;&gt;"",$B4558&lt;=$C4558),INDEX(Szabalyok!$C:$C,$N4558),"")</f>
        <v/>
      </c>
      <c r="P4558">
        <f>IF(D4558="",P4557,P4557+1)</f>
        <v/>
      </c>
    </row>
    <row r="4559">
      <c r="A4559">
        <f>IF(P4559=P4558,0,P4559)</f>
        <v/>
      </c>
      <c r="B4559" s="41">
        <f>IF($M4559&gt;300,"",IF(OR(INDEX(Bemenet!$E$2:$E$301,$M4559)="",INDEX(Bemenet!$F$2:$F$301,$M4559)=""),"",MAX(INDEX(Bemenet!$E$2:$E$301,$M4559),INDEX(Szabalyok!$A:$A,$N4559))))</f>
        <v/>
      </c>
      <c r="C4559" s="41">
        <f>IF($B4559="","",MIN(INDEX(Bemenet!$F$2:$F$301,$M4559),INDEX(Szabalyok!$B:$B,$N4559)))</f>
        <v/>
      </c>
      <c r="D4559" s="5">
        <f>IF(AND($B4559&lt;&gt;"",$C4559&lt;&gt;"",$B4559&lt;=$C4559),INDEX(Bemenet!$G$2:$G$301,$M4559),"")</f>
        <v/>
      </c>
      <c r="E4559" s="6">
        <f>IF(AND($B4559&lt;&gt;"",$C4559&lt;&gt;"",$B4559&lt;=$C4559),INDEX(Bemenet!$D$2:$D$301,$M4559),"")</f>
        <v/>
      </c>
      <c r="F4559" s="5">
        <f>IF(AND($B4559&lt;&gt;"",$C4559&lt;&gt;"",$B4559&lt;=$C4559),$C4559-$B4559+1,"")</f>
        <v/>
      </c>
      <c r="G4559" s="5">
        <f>IF($F4559="","",$F4559*$D4559)</f>
        <v/>
      </c>
      <c r="H4559" s="42">
        <f>IF($G4559="","",$O4559)</f>
        <v/>
      </c>
      <c r="I4559" s="5">
        <f>IF($G4559="","",$G4559*IF($H4559="",$O4559,$H4559)/100)</f>
        <v/>
      </c>
      <c r="J4559" s="5">
        <f>IF(OR($L4559="",NOT(COUNTIFS($L$2:$L4559,$L4559)=1)),"",SUMIFS($G:$G,$L:$L,$L4559))</f>
        <v/>
      </c>
      <c r="K4559" s="5">
        <f>IF(OR($L4559="",NOT(COUNTIFS($L$2:$L4559,$L4559)=1)),"",SUMIFS($I:$I,$L:$L,$L4559))</f>
        <v/>
      </c>
      <c r="L4559" s="6">
        <f>IF($B4559="","",YEAR($B4559))</f>
        <v/>
      </c>
      <c r="M4559" s="6">
        <f>INT((ROW()-2)/39)+1</f>
        <v/>
      </c>
      <c r="N4559" s="6">
        <f>MOD(ROW()-2,39)+2</f>
        <v/>
      </c>
      <c r="O4559" s="42">
        <f>IF(AND($B4559&lt;&gt;"",$C4559&lt;&gt;"",$B4559&lt;=$C4559),INDEX(Szabalyok!$C:$C,$N4559),"")</f>
        <v/>
      </c>
      <c r="P4559">
        <f>IF(D4559="",P4558,P4558+1)</f>
        <v/>
      </c>
    </row>
    <row r="4560">
      <c r="A4560">
        <f>IF(P4560=P4559,0,P4560)</f>
        <v/>
      </c>
      <c r="B4560" s="41">
        <f>IF($M4560&gt;300,"",IF(OR(INDEX(Bemenet!$E$2:$E$301,$M4560)="",INDEX(Bemenet!$F$2:$F$301,$M4560)=""),"",MAX(INDEX(Bemenet!$E$2:$E$301,$M4560),INDEX(Szabalyok!$A:$A,$N4560))))</f>
        <v/>
      </c>
      <c r="C4560" s="41">
        <f>IF($B4560="","",MIN(INDEX(Bemenet!$F$2:$F$301,$M4560),INDEX(Szabalyok!$B:$B,$N4560)))</f>
        <v/>
      </c>
      <c r="D4560" s="5">
        <f>IF(AND($B4560&lt;&gt;"",$C4560&lt;&gt;"",$B4560&lt;=$C4560),INDEX(Bemenet!$G$2:$G$301,$M4560),"")</f>
        <v/>
      </c>
      <c r="E4560" s="6">
        <f>IF(AND($B4560&lt;&gt;"",$C4560&lt;&gt;"",$B4560&lt;=$C4560),INDEX(Bemenet!$D$2:$D$301,$M4560),"")</f>
        <v/>
      </c>
      <c r="F4560" s="5">
        <f>IF(AND($B4560&lt;&gt;"",$C4560&lt;&gt;"",$B4560&lt;=$C4560),$C4560-$B4560+1,"")</f>
        <v/>
      </c>
      <c r="G4560" s="5">
        <f>IF($F4560="","",$F4560*$D4560)</f>
        <v/>
      </c>
      <c r="H4560" s="42">
        <f>IF($G4560="","",$O4560)</f>
        <v/>
      </c>
      <c r="I4560" s="5">
        <f>IF($G4560="","",$G4560*IF($H4560="",$O4560,$H4560)/100)</f>
        <v/>
      </c>
      <c r="J4560" s="5">
        <f>IF(OR($L4560="",NOT(COUNTIFS($L$2:$L4560,$L4560)=1)),"",SUMIFS($G:$G,$L:$L,$L4560))</f>
        <v/>
      </c>
      <c r="K4560" s="5">
        <f>IF(OR($L4560="",NOT(COUNTIFS($L$2:$L4560,$L4560)=1)),"",SUMIFS($I:$I,$L:$L,$L4560))</f>
        <v/>
      </c>
      <c r="L4560" s="6">
        <f>IF($B4560="","",YEAR($B4560))</f>
        <v/>
      </c>
      <c r="M4560" s="6">
        <f>INT((ROW()-2)/39)+1</f>
        <v/>
      </c>
      <c r="N4560" s="6">
        <f>MOD(ROW()-2,39)+2</f>
        <v/>
      </c>
      <c r="O4560" s="42">
        <f>IF(AND($B4560&lt;&gt;"",$C4560&lt;&gt;"",$B4560&lt;=$C4560),INDEX(Szabalyok!$C:$C,$N4560),"")</f>
        <v/>
      </c>
      <c r="P4560">
        <f>IF(D4560="",P4559,P4559+1)</f>
        <v/>
      </c>
    </row>
    <row r="4561">
      <c r="A4561">
        <f>IF(P4561=P4560,0,P4561)</f>
        <v/>
      </c>
      <c r="B4561" s="41">
        <f>IF($M4561&gt;300,"",IF(OR(INDEX(Bemenet!$E$2:$E$301,$M4561)="",INDEX(Bemenet!$F$2:$F$301,$M4561)=""),"",MAX(INDEX(Bemenet!$E$2:$E$301,$M4561),INDEX(Szabalyok!$A:$A,$N4561))))</f>
        <v/>
      </c>
      <c r="C4561" s="41">
        <f>IF($B4561="","",MIN(INDEX(Bemenet!$F$2:$F$301,$M4561),INDEX(Szabalyok!$B:$B,$N4561)))</f>
        <v/>
      </c>
      <c r="D4561" s="5">
        <f>IF(AND($B4561&lt;&gt;"",$C4561&lt;&gt;"",$B4561&lt;=$C4561),INDEX(Bemenet!$G$2:$G$301,$M4561),"")</f>
        <v/>
      </c>
      <c r="E4561" s="6">
        <f>IF(AND($B4561&lt;&gt;"",$C4561&lt;&gt;"",$B4561&lt;=$C4561),INDEX(Bemenet!$D$2:$D$301,$M4561),"")</f>
        <v/>
      </c>
      <c r="F4561" s="5">
        <f>IF(AND($B4561&lt;&gt;"",$C4561&lt;&gt;"",$B4561&lt;=$C4561),$C4561-$B4561+1,"")</f>
        <v/>
      </c>
      <c r="G4561" s="5">
        <f>IF($F4561="","",$F4561*$D4561)</f>
        <v/>
      </c>
      <c r="H4561" s="42">
        <f>IF($G4561="","",$O4561)</f>
        <v/>
      </c>
      <c r="I4561" s="5">
        <f>IF($G4561="","",$G4561*IF($H4561="",$O4561,$H4561)/100)</f>
        <v/>
      </c>
      <c r="J4561" s="5">
        <f>IF(OR($L4561="",NOT(COUNTIFS($L$2:$L4561,$L4561)=1)),"",SUMIFS($G:$G,$L:$L,$L4561))</f>
        <v/>
      </c>
      <c r="K4561" s="5">
        <f>IF(OR($L4561="",NOT(COUNTIFS($L$2:$L4561,$L4561)=1)),"",SUMIFS($I:$I,$L:$L,$L4561))</f>
        <v/>
      </c>
      <c r="L4561" s="6">
        <f>IF($B4561="","",YEAR($B4561))</f>
        <v/>
      </c>
      <c r="M4561" s="6">
        <f>INT((ROW()-2)/39)+1</f>
        <v/>
      </c>
      <c r="N4561" s="6">
        <f>MOD(ROW()-2,39)+2</f>
        <v/>
      </c>
      <c r="O4561" s="42">
        <f>IF(AND($B4561&lt;&gt;"",$C4561&lt;&gt;"",$B4561&lt;=$C4561),INDEX(Szabalyok!$C:$C,$N4561),"")</f>
        <v/>
      </c>
      <c r="P4561">
        <f>IF(D4561="",P4560,P4560+1)</f>
        <v/>
      </c>
    </row>
    <row r="4562">
      <c r="A4562">
        <f>IF(P4562=P4561,0,P4562)</f>
        <v/>
      </c>
      <c r="B4562" s="41">
        <f>IF($M4562&gt;300,"",IF(OR(INDEX(Bemenet!$E$2:$E$301,$M4562)="",INDEX(Bemenet!$F$2:$F$301,$M4562)=""),"",MAX(INDEX(Bemenet!$E$2:$E$301,$M4562),INDEX(Szabalyok!$A:$A,$N4562))))</f>
        <v/>
      </c>
      <c r="C4562" s="41">
        <f>IF($B4562="","",MIN(INDEX(Bemenet!$F$2:$F$301,$M4562),INDEX(Szabalyok!$B:$B,$N4562)))</f>
        <v/>
      </c>
      <c r="D4562" s="5">
        <f>IF(AND($B4562&lt;&gt;"",$C4562&lt;&gt;"",$B4562&lt;=$C4562),INDEX(Bemenet!$G$2:$G$301,$M4562),"")</f>
        <v/>
      </c>
      <c r="E4562" s="6">
        <f>IF(AND($B4562&lt;&gt;"",$C4562&lt;&gt;"",$B4562&lt;=$C4562),INDEX(Bemenet!$D$2:$D$301,$M4562),"")</f>
        <v/>
      </c>
      <c r="F4562" s="5">
        <f>IF(AND($B4562&lt;&gt;"",$C4562&lt;&gt;"",$B4562&lt;=$C4562),$C4562-$B4562+1,"")</f>
        <v/>
      </c>
      <c r="G4562" s="5">
        <f>IF($F4562="","",$F4562*$D4562)</f>
        <v/>
      </c>
      <c r="H4562" s="42">
        <f>IF($G4562="","",$O4562)</f>
        <v/>
      </c>
      <c r="I4562" s="5">
        <f>IF($G4562="","",$G4562*IF($H4562="",$O4562,$H4562)/100)</f>
        <v/>
      </c>
      <c r="J4562" s="5">
        <f>IF(OR($L4562="",NOT(COUNTIFS($L$2:$L4562,$L4562)=1)),"",SUMIFS($G:$G,$L:$L,$L4562))</f>
        <v/>
      </c>
      <c r="K4562" s="5">
        <f>IF(OR($L4562="",NOT(COUNTIFS($L$2:$L4562,$L4562)=1)),"",SUMIFS($I:$I,$L:$L,$L4562))</f>
        <v/>
      </c>
      <c r="L4562" s="6">
        <f>IF($B4562="","",YEAR($B4562))</f>
        <v/>
      </c>
      <c r="M4562" s="6">
        <f>INT((ROW()-2)/39)+1</f>
        <v/>
      </c>
      <c r="N4562" s="6">
        <f>MOD(ROW()-2,39)+2</f>
        <v/>
      </c>
      <c r="O4562" s="42">
        <f>IF(AND($B4562&lt;&gt;"",$C4562&lt;&gt;"",$B4562&lt;=$C4562),INDEX(Szabalyok!$C:$C,$N4562),"")</f>
        <v/>
      </c>
      <c r="P4562">
        <f>IF(D4562="",P4561,P4561+1)</f>
        <v/>
      </c>
    </row>
    <row r="4563">
      <c r="A4563">
        <f>IF(P4563=P4562,0,P4563)</f>
        <v/>
      </c>
      <c r="B4563" s="41">
        <f>IF($M4563&gt;300,"",IF(OR(INDEX(Bemenet!$E$2:$E$301,$M4563)="",INDEX(Bemenet!$F$2:$F$301,$M4563)=""),"",MAX(INDEX(Bemenet!$E$2:$E$301,$M4563),INDEX(Szabalyok!$A:$A,$N4563))))</f>
        <v/>
      </c>
      <c r="C4563" s="41">
        <f>IF($B4563="","",MIN(INDEX(Bemenet!$F$2:$F$301,$M4563),INDEX(Szabalyok!$B:$B,$N4563)))</f>
        <v/>
      </c>
      <c r="D4563" s="5">
        <f>IF(AND($B4563&lt;&gt;"",$C4563&lt;&gt;"",$B4563&lt;=$C4563),INDEX(Bemenet!$G$2:$G$301,$M4563),"")</f>
        <v/>
      </c>
      <c r="E4563" s="6">
        <f>IF(AND($B4563&lt;&gt;"",$C4563&lt;&gt;"",$B4563&lt;=$C4563),INDEX(Bemenet!$D$2:$D$301,$M4563),"")</f>
        <v/>
      </c>
      <c r="F4563" s="5">
        <f>IF(AND($B4563&lt;&gt;"",$C4563&lt;&gt;"",$B4563&lt;=$C4563),$C4563-$B4563+1,"")</f>
        <v/>
      </c>
      <c r="G4563" s="5">
        <f>IF($F4563="","",$F4563*$D4563)</f>
        <v/>
      </c>
      <c r="H4563" s="42">
        <f>IF($G4563="","",$O4563)</f>
        <v/>
      </c>
      <c r="I4563" s="5">
        <f>IF($G4563="","",$G4563*IF($H4563="",$O4563,$H4563)/100)</f>
        <v/>
      </c>
      <c r="J4563" s="5">
        <f>IF(OR($L4563="",NOT(COUNTIFS($L$2:$L4563,$L4563)=1)),"",SUMIFS($G:$G,$L:$L,$L4563))</f>
        <v/>
      </c>
      <c r="K4563" s="5">
        <f>IF(OR($L4563="",NOT(COUNTIFS($L$2:$L4563,$L4563)=1)),"",SUMIFS($I:$I,$L:$L,$L4563))</f>
        <v/>
      </c>
      <c r="L4563" s="6">
        <f>IF($B4563="","",YEAR($B4563))</f>
        <v/>
      </c>
      <c r="M4563" s="6">
        <f>INT((ROW()-2)/39)+1</f>
        <v/>
      </c>
      <c r="N4563" s="6">
        <f>MOD(ROW()-2,39)+2</f>
        <v/>
      </c>
      <c r="O4563" s="42">
        <f>IF(AND($B4563&lt;&gt;"",$C4563&lt;&gt;"",$B4563&lt;=$C4563),INDEX(Szabalyok!$C:$C,$N4563),"")</f>
        <v/>
      </c>
      <c r="P4563">
        <f>IF(D4563="",P4562,P4562+1)</f>
        <v/>
      </c>
    </row>
    <row r="4564">
      <c r="A4564">
        <f>IF(P4564=P4563,0,P4564)</f>
        <v/>
      </c>
      <c r="B4564" s="41">
        <f>IF($M4564&gt;300,"",IF(OR(INDEX(Bemenet!$E$2:$E$301,$M4564)="",INDEX(Bemenet!$F$2:$F$301,$M4564)=""),"",MAX(INDEX(Bemenet!$E$2:$E$301,$M4564),INDEX(Szabalyok!$A:$A,$N4564))))</f>
        <v/>
      </c>
      <c r="C4564" s="41">
        <f>IF($B4564="","",MIN(INDEX(Bemenet!$F$2:$F$301,$M4564),INDEX(Szabalyok!$B:$B,$N4564)))</f>
        <v/>
      </c>
      <c r="D4564" s="5">
        <f>IF(AND($B4564&lt;&gt;"",$C4564&lt;&gt;"",$B4564&lt;=$C4564),INDEX(Bemenet!$G$2:$G$301,$M4564),"")</f>
        <v/>
      </c>
      <c r="E4564" s="6">
        <f>IF(AND($B4564&lt;&gt;"",$C4564&lt;&gt;"",$B4564&lt;=$C4564),INDEX(Bemenet!$D$2:$D$301,$M4564),"")</f>
        <v/>
      </c>
      <c r="F4564" s="5">
        <f>IF(AND($B4564&lt;&gt;"",$C4564&lt;&gt;"",$B4564&lt;=$C4564),$C4564-$B4564+1,"")</f>
        <v/>
      </c>
      <c r="G4564" s="5">
        <f>IF($F4564="","",$F4564*$D4564)</f>
        <v/>
      </c>
      <c r="H4564" s="42">
        <f>IF($G4564="","",$O4564)</f>
        <v/>
      </c>
      <c r="I4564" s="5">
        <f>IF($G4564="","",$G4564*IF($H4564="",$O4564,$H4564)/100)</f>
        <v/>
      </c>
      <c r="J4564" s="5">
        <f>IF(OR($L4564="",NOT(COUNTIFS($L$2:$L4564,$L4564)=1)),"",SUMIFS($G:$G,$L:$L,$L4564))</f>
        <v/>
      </c>
      <c r="K4564" s="5">
        <f>IF(OR($L4564="",NOT(COUNTIFS($L$2:$L4564,$L4564)=1)),"",SUMIFS($I:$I,$L:$L,$L4564))</f>
        <v/>
      </c>
      <c r="L4564" s="6">
        <f>IF($B4564="","",YEAR($B4564))</f>
        <v/>
      </c>
      <c r="M4564" s="6">
        <f>INT((ROW()-2)/39)+1</f>
        <v/>
      </c>
      <c r="N4564" s="6">
        <f>MOD(ROW()-2,39)+2</f>
        <v/>
      </c>
      <c r="O4564" s="42">
        <f>IF(AND($B4564&lt;&gt;"",$C4564&lt;&gt;"",$B4564&lt;=$C4564),INDEX(Szabalyok!$C:$C,$N4564),"")</f>
        <v/>
      </c>
      <c r="P4564">
        <f>IF(D4564="",P4563,P4563+1)</f>
        <v/>
      </c>
    </row>
    <row r="4565">
      <c r="A4565">
        <f>IF(P4565=P4564,0,P4565)</f>
        <v/>
      </c>
      <c r="B4565" s="41">
        <f>IF($M4565&gt;300,"",IF(OR(INDEX(Bemenet!$E$2:$E$301,$M4565)="",INDEX(Bemenet!$F$2:$F$301,$M4565)=""),"",MAX(INDEX(Bemenet!$E$2:$E$301,$M4565),INDEX(Szabalyok!$A:$A,$N4565))))</f>
        <v/>
      </c>
      <c r="C4565" s="41">
        <f>IF($B4565="","",MIN(INDEX(Bemenet!$F$2:$F$301,$M4565),INDEX(Szabalyok!$B:$B,$N4565)))</f>
        <v/>
      </c>
      <c r="D4565" s="5">
        <f>IF(AND($B4565&lt;&gt;"",$C4565&lt;&gt;"",$B4565&lt;=$C4565),INDEX(Bemenet!$G$2:$G$301,$M4565),"")</f>
        <v/>
      </c>
      <c r="E4565" s="6">
        <f>IF(AND($B4565&lt;&gt;"",$C4565&lt;&gt;"",$B4565&lt;=$C4565),INDEX(Bemenet!$D$2:$D$301,$M4565),"")</f>
        <v/>
      </c>
      <c r="F4565" s="5">
        <f>IF(AND($B4565&lt;&gt;"",$C4565&lt;&gt;"",$B4565&lt;=$C4565),$C4565-$B4565+1,"")</f>
        <v/>
      </c>
      <c r="G4565" s="5">
        <f>IF($F4565="","",$F4565*$D4565)</f>
        <v/>
      </c>
      <c r="H4565" s="42">
        <f>IF($G4565="","",$O4565)</f>
        <v/>
      </c>
      <c r="I4565" s="5">
        <f>IF($G4565="","",$G4565*IF($H4565="",$O4565,$H4565)/100)</f>
        <v/>
      </c>
      <c r="J4565" s="5">
        <f>IF(OR($L4565="",NOT(COUNTIFS($L$2:$L4565,$L4565)=1)),"",SUMIFS($G:$G,$L:$L,$L4565))</f>
        <v/>
      </c>
      <c r="K4565" s="5">
        <f>IF(OR($L4565="",NOT(COUNTIFS($L$2:$L4565,$L4565)=1)),"",SUMIFS($I:$I,$L:$L,$L4565))</f>
        <v/>
      </c>
      <c r="L4565" s="6">
        <f>IF($B4565="","",YEAR($B4565))</f>
        <v/>
      </c>
      <c r="M4565" s="6">
        <f>INT((ROW()-2)/39)+1</f>
        <v/>
      </c>
      <c r="N4565" s="6">
        <f>MOD(ROW()-2,39)+2</f>
        <v/>
      </c>
      <c r="O4565" s="42">
        <f>IF(AND($B4565&lt;&gt;"",$C4565&lt;&gt;"",$B4565&lt;=$C4565),INDEX(Szabalyok!$C:$C,$N4565),"")</f>
        <v/>
      </c>
      <c r="P4565">
        <f>IF(D4565="",P4564,P4564+1)</f>
        <v/>
      </c>
    </row>
    <row r="4566">
      <c r="A4566">
        <f>IF(P4566=P4565,0,P4566)</f>
        <v/>
      </c>
      <c r="B4566" s="41">
        <f>IF($M4566&gt;300,"",IF(OR(INDEX(Bemenet!$E$2:$E$301,$M4566)="",INDEX(Bemenet!$F$2:$F$301,$M4566)=""),"",MAX(INDEX(Bemenet!$E$2:$E$301,$M4566),INDEX(Szabalyok!$A:$A,$N4566))))</f>
        <v/>
      </c>
      <c r="C4566" s="41">
        <f>IF($B4566="","",MIN(INDEX(Bemenet!$F$2:$F$301,$M4566),INDEX(Szabalyok!$B:$B,$N4566)))</f>
        <v/>
      </c>
      <c r="D4566" s="5">
        <f>IF(AND($B4566&lt;&gt;"",$C4566&lt;&gt;"",$B4566&lt;=$C4566),INDEX(Bemenet!$G$2:$G$301,$M4566),"")</f>
        <v/>
      </c>
      <c r="E4566" s="6">
        <f>IF(AND($B4566&lt;&gt;"",$C4566&lt;&gt;"",$B4566&lt;=$C4566),INDEX(Bemenet!$D$2:$D$301,$M4566),"")</f>
        <v/>
      </c>
      <c r="F4566" s="5">
        <f>IF(AND($B4566&lt;&gt;"",$C4566&lt;&gt;"",$B4566&lt;=$C4566),$C4566-$B4566+1,"")</f>
        <v/>
      </c>
      <c r="G4566" s="5">
        <f>IF($F4566="","",$F4566*$D4566)</f>
        <v/>
      </c>
      <c r="H4566" s="42">
        <f>IF($G4566="","",$O4566)</f>
        <v/>
      </c>
      <c r="I4566" s="5">
        <f>IF($G4566="","",$G4566*IF($H4566="",$O4566,$H4566)/100)</f>
        <v/>
      </c>
      <c r="J4566" s="5">
        <f>IF(OR($L4566="",NOT(COUNTIFS($L$2:$L4566,$L4566)=1)),"",SUMIFS($G:$G,$L:$L,$L4566))</f>
        <v/>
      </c>
      <c r="K4566" s="5">
        <f>IF(OR($L4566="",NOT(COUNTIFS($L$2:$L4566,$L4566)=1)),"",SUMIFS($I:$I,$L:$L,$L4566))</f>
        <v/>
      </c>
      <c r="L4566" s="6">
        <f>IF($B4566="","",YEAR($B4566))</f>
        <v/>
      </c>
      <c r="M4566" s="6">
        <f>INT((ROW()-2)/39)+1</f>
        <v/>
      </c>
      <c r="N4566" s="6">
        <f>MOD(ROW()-2,39)+2</f>
        <v/>
      </c>
      <c r="O4566" s="42">
        <f>IF(AND($B4566&lt;&gt;"",$C4566&lt;&gt;"",$B4566&lt;=$C4566),INDEX(Szabalyok!$C:$C,$N4566),"")</f>
        <v/>
      </c>
      <c r="P4566">
        <f>IF(D4566="",P4565,P4565+1)</f>
        <v/>
      </c>
    </row>
    <row r="4567">
      <c r="A4567">
        <f>IF(P4567=P4566,0,P4567)</f>
        <v/>
      </c>
      <c r="B4567" s="41">
        <f>IF($M4567&gt;300,"",IF(OR(INDEX(Bemenet!$E$2:$E$301,$M4567)="",INDEX(Bemenet!$F$2:$F$301,$M4567)=""),"",MAX(INDEX(Bemenet!$E$2:$E$301,$M4567),INDEX(Szabalyok!$A:$A,$N4567))))</f>
        <v/>
      </c>
      <c r="C4567" s="41">
        <f>IF($B4567="","",MIN(INDEX(Bemenet!$F$2:$F$301,$M4567),INDEX(Szabalyok!$B:$B,$N4567)))</f>
        <v/>
      </c>
      <c r="D4567" s="5">
        <f>IF(AND($B4567&lt;&gt;"",$C4567&lt;&gt;"",$B4567&lt;=$C4567),INDEX(Bemenet!$G$2:$G$301,$M4567),"")</f>
        <v/>
      </c>
      <c r="E4567" s="6">
        <f>IF(AND($B4567&lt;&gt;"",$C4567&lt;&gt;"",$B4567&lt;=$C4567),INDEX(Bemenet!$D$2:$D$301,$M4567),"")</f>
        <v/>
      </c>
      <c r="F4567" s="5">
        <f>IF(AND($B4567&lt;&gt;"",$C4567&lt;&gt;"",$B4567&lt;=$C4567),$C4567-$B4567+1,"")</f>
        <v/>
      </c>
      <c r="G4567" s="5">
        <f>IF($F4567="","",$F4567*$D4567)</f>
        <v/>
      </c>
      <c r="H4567" s="42">
        <f>IF($G4567="","",$O4567)</f>
        <v/>
      </c>
      <c r="I4567" s="5">
        <f>IF($G4567="","",$G4567*IF($H4567="",$O4567,$H4567)/100)</f>
        <v/>
      </c>
      <c r="J4567" s="5">
        <f>IF(OR($L4567="",NOT(COUNTIFS($L$2:$L4567,$L4567)=1)),"",SUMIFS($G:$G,$L:$L,$L4567))</f>
        <v/>
      </c>
      <c r="K4567" s="5">
        <f>IF(OR($L4567="",NOT(COUNTIFS($L$2:$L4567,$L4567)=1)),"",SUMIFS($I:$I,$L:$L,$L4567))</f>
        <v/>
      </c>
      <c r="L4567" s="6">
        <f>IF($B4567="","",YEAR($B4567))</f>
        <v/>
      </c>
      <c r="M4567" s="6">
        <f>INT((ROW()-2)/39)+1</f>
        <v/>
      </c>
      <c r="N4567" s="6">
        <f>MOD(ROW()-2,39)+2</f>
        <v/>
      </c>
      <c r="O4567" s="42">
        <f>IF(AND($B4567&lt;&gt;"",$C4567&lt;&gt;"",$B4567&lt;=$C4567),INDEX(Szabalyok!$C:$C,$N4567),"")</f>
        <v/>
      </c>
      <c r="P4567">
        <f>IF(D4567="",P4566,P4566+1)</f>
        <v/>
      </c>
    </row>
    <row r="4568">
      <c r="A4568">
        <f>IF(P4568=P4567,0,P4568)</f>
        <v/>
      </c>
      <c r="B4568" s="41">
        <f>IF($M4568&gt;300,"",IF(OR(INDEX(Bemenet!$E$2:$E$301,$M4568)="",INDEX(Bemenet!$F$2:$F$301,$M4568)=""),"",MAX(INDEX(Bemenet!$E$2:$E$301,$M4568),INDEX(Szabalyok!$A:$A,$N4568))))</f>
        <v/>
      </c>
      <c r="C4568" s="41">
        <f>IF($B4568="","",MIN(INDEX(Bemenet!$F$2:$F$301,$M4568),INDEX(Szabalyok!$B:$B,$N4568)))</f>
        <v/>
      </c>
      <c r="D4568" s="5">
        <f>IF(AND($B4568&lt;&gt;"",$C4568&lt;&gt;"",$B4568&lt;=$C4568),INDEX(Bemenet!$G$2:$G$301,$M4568),"")</f>
        <v/>
      </c>
      <c r="E4568" s="6">
        <f>IF(AND($B4568&lt;&gt;"",$C4568&lt;&gt;"",$B4568&lt;=$C4568),INDEX(Bemenet!$D$2:$D$301,$M4568),"")</f>
        <v/>
      </c>
      <c r="F4568" s="5">
        <f>IF(AND($B4568&lt;&gt;"",$C4568&lt;&gt;"",$B4568&lt;=$C4568),$C4568-$B4568+1,"")</f>
        <v/>
      </c>
      <c r="G4568" s="5">
        <f>IF($F4568="","",$F4568*$D4568)</f>
        <v/>
      </c>
      <c r="H4568" s="42">
        <f>IF($G4568="","",$O4568)</f>
        <v/>
      </c>
      <c r="I4568" s="5">
        <f>IF($G4568="","",$G4568*IF($H4568="",$O4568,$H4568)/100)</f>
        <v/>
      </c>
      <c r="J4568" s="5">
        <f>IF(OR($L4568="",NOT(COUNTIFS($L$2:$L4568,$L4568)=1)),"",SUMIFS($G:$G,$L:$L,$L4568))</f>
        <v/>
      </c>
      <c r="K4568" s="5">
        <f>IF(OR($L4568="",NOT(COUNTIFS($L$2:$L4568,$L4568)=1)),"",SUMIFS($I:$I,$L:$L,$L4568))</f>
        <v/>
      </c>
      <c r="L4568" s="6">
        <f>IF($B4568="","",YEAR($B4568))</f>
        <v/>
      </c>
      <c r="M4568" s="6">
        <f>INT((ROW()-2)/39)+1</f>
        <v/>
      </c>
      <c r="N4568" s="6">
        <f>MOD(ROW()-2,39)+2</f>
        <v/>
      </c>
      <c r="O4568" s="42">
        <f>IF(AND($B4568&lt;&gt;"",$C4568&lt;&gt;"",$B4568&lt;=$C4568),INDEX(Szabalyok!$C:$C,$N4568),"")</f>
        <v/>
      </c>
      <c r="P4568">
        <f>IF(D4568="",P4567,P4567+1)</f>
        <v/>
      </c>
    </row>
    <row r="4569">
      <c r="A4569">
        <f>IF(P4569=P4568,0,P4569)</f>
        <v/>
      </c>
      <c r="B4569" s="41">
        <f>IF($M4569&gt;300,"",IF(OR(INDEX(Bemenet!$E$2:$E$301,$M4569)="",INDEX(Bemenet!$F$2:$F$301,$M4569)=""),"",MAX(INDEX(Bemenet!$E$2:$E$301,$M4569),INDEX(Szabalyok!$A:$A,$N4569))))</f>
        <v/>
      </c>
      <c r="C4569" s="41">
        <f>IF($B4569="","",MIN(INDEX(Bemenet!$F$2:$F$301,$M4569),INDEX(Szabalyok!$B:$B,$N4569)))</f>
        <v/>
      </c>
      <c r="D4569" s="5">
        <f>IF(AND($B4569&lt;&gt;"",$C4569&lt;&gt;"",$B4569&lt;=$C4569),INDEX(Bemenet!$G$2:$G$301,$M4569),"")</f>
        <v/>
      </c>
      <c r="E4569" s="6">
        <f>IF(AND($B4569&lt;&gt;"",$C4569&lt;&gt;"",$B4569&lt;=$C4569),INDEX(Bemenet!$D$2:$D$301,$M4569),"")</f>
        <v/>
      </c>
      <c r="F4569" s="5">
        <f>IF(AND($B4569&lt;&gt;"",$C4569&lt;&gt;"",$B4569&lt;=$C4569),$C4569-$B4569+1,"")</f>
        <v/>
      </c>
      <c r="G4569" s="5">
        <f>IF($F4569="","",$F4569*$D4569)</f>
        <v/>
      </c>
      <c r="H4569" s="42">
        <f>IF($G4569="","",$O4569)</f>
        <v/>
      </c>
      <c r="I4569" s="5">
        <f>IF($G4569="","",$G4569*IF($H4569="",$O4569,$H4569)/100)</f>
        <v/>
      </c>
      <c r="J4569" s="5">
        <f>IF(OR($L4569="",NOT(COUNTIFS($L$2:$L4569,$L4569)=1)),"",SUMIFS($G:$G,$L:$L,$L4569))</f>
        <v/>
      </c>
      <c r="K4569" s="5">
        <f>IF(OR($L4569="",NOT(COUNTIFS($L$2:$L4569,$L4569)=1)),"",SUMIFS($I:$I,$L:$L,$L4569))</f>
        <v/>
      </c>
      <c r="L4569" s="6">
        <f>IF($B4569="","",YEAR($B4569))</f>
        <v/>
      </c>
      <c r="M4569" s="6">
        <f>INT((ROW()-2)/39)+1</f>
        <v/>
      </c>
      <c r="N4569" s="6">
        <f>MOD(ROW()-2,39)+2</f>
        <v/>
      </c>
      <c r="O4569" s="42">
        <f>IF(AND($B4569&lt;&gt;"",$C4569&lt;&gt;"",$B4569&lt;=$C4569),INDEX(Szabalyok!$C:$C,$N4569),"")</f>
        <v/>
      </c>
      <c r="P4569">
        <f>IF(D4569="",P4568,P4568+1)</f>
        <v/>
      </c>
    </row>
    <row r="4570">
      <c r="A4570">
        <f>IF(P4570=P4569,0,P4570)</f>
        <v/>
      </c>
      <c r="B4570" s="41">
        <f>IF($M4570&gt;300,"",IF(OR(INDEX(Bemenet!$E$2:$E$301,$M4570)="",INDEX(Bemenet!$F$2:$F$301,$M4570)=""),"",MAX(INDEX(Bemenet!$E$2:$E$301,$M4570),INDEX(Szabalyok!$A:$A,$N4570))))</f>
        <v/>
      </c>
      <c r="C4570" s="41">
        <f>IF($B4570="","",MIN(INDEX(Bemenet!$F$2:$F$301,$M4570),INDEX(Szabalyok!$B:$B,$N4570)))</f>
        <v/>
      </c>
      <c r="D4570" s="5">
        <f>IF(AND($B4570&lt;&gt;"",$C4570&lt;&gt;"",$B4570&lt;=$C4570),INDEX(Bemenet!$G$2:$G$301,$M4570),"")</f>
        <v/>
      </c>
      <c r="E4570" s="6">
        <f>IF(AND($B4570&lt;&gt;"",$C4570&lt;&gt;"",$B4570&lt;=$C4570),INDEX(Bemenet!$D$2:$D$301,$M4570),"")</f>
        <v/>
      </c>
      <c r="F4570" s="5">
        <f>IF(AND($B4570&lt;&gt;"",$C4570&lt;&gt;"",$B4570&lt;=$C4570),$C4570-$B4570+1,"")</f>
        <v/>
      </c>
      <c r="G4570" s="5">
        <f>IF($F4570="","",$F4570*$D4570)</f>
        <v/>
      </c>
      <c r="H4570" s="42">
        <f>IF($G4570="","",$O4570)</f>
        <v/>
      </c>
      <c r="I4570" s="5">
        <f>IF($G4570="","",$G4570*IF($H4570="",$O4570,$H4570)/100)</f>
        <v/>
      </c>
      <c r="J4570" s="5">
        <f>IF(OR($L4570="",NOT(COUNTIFS($L$2:$L4570,$L4570)=1)),"",SUMIFS($G:$G,$L:$L,$L4570))</f>
        <v/>
      </c>
      <c r="K4570" s="5">
        <f>IF(OR($L4570="",NOT(COUNTIFS($L$2:$L4570,$L4570)=1)),"",SUMIFS($I:$I,$L:$L,$L4570))</f>
        <v/>
      </c>
      <c r="L4570" s="6">
        <f>IF($B4570="","",YEAR($B4570))</f>
        <v/>
      </c>
      <c r="M4570" s="6">
        <f>INT((ROW()-2)/39)+1</f>
        <v/>
      </c>
      <c r="N4570" s="6">
        <f>MOD(ROW()-2,39)+2</f>
        <v/>
      </c>
      <c r="O4570" s="42">
        <f>IF(AND($B4570&lt;&gt;"",$C4570&lt;&gt;"",$B4570&lt;=$C4570),INDEX(Szabalyok!$C:$C,$N4570),"")</f>
        <v/>
      </c>
      <c r="P4570">
        <f>IF(D4570="",P4569,P4569+1)</f>
        <v/>
      </c>
    </row>
    <row r="4571">
      <c r="A4571">
        <f>IF(P4571=P4570,0,P4571)</f>
        <v/>
      </c>
      <c r="B4571" s="41">
        <f>IF($M4571&gt;300,"",IF(OR(INDEX(Bemenet!$E$2:$E$301,$M4571)="",INDEX(Bemenet!$F$2:$F$301,$M4571)=""),"",MAX(INDEX(Bemenet!$E$2:$E$301,$M4571),INDEX(Szabalyok!$A:$A,$N4571))))</f>
        <v/>
      </c>
      <c r="C4571" s="41">
        <f>IF($B4571="","",MIN(INDEX(Bemenet!$F$2:$F$301,$M4571),INDEX(Szabalyok!$B:$B,$N4571)))</f>
        <v/>
      </c>
      <c r="D4571" s="5">
        <f>IF(AND($B4571&lt;&gt;"",$C4571&lt;&gt;"",$B4571&lt;=$C4571),INDEX(Bemenet!$G$2:$G$301,$M4571),"")</f>
        <v/>
      </c>
      <c r="E4571" s="6">
        <f>IF(AND($B4571&lt;&gt;"",$C4571&lt;&gt;"",$B4571&lt;=$C4571),INDEX(Bemenet!$D$2:$D$301,$M4571),"")</f>
        <v/>
      </c>
      <c r="F4571" s="5">
        <f>IF(AND($B4571&lt;&gt;"",$C4571&lt;&gt;"",$B4571&lt;=$C4571),$C4571-$B4571+1,"")</f>
        <v/>
      </c>
      <c r="G4571" s="5">
        <f>IF($F4571="","",$F4571*$D4571)</f>
        <v/>
      </c>
      <c r="H4571" s="42">
        <f>IF($G4571="","",$O4571)</f>
        <v/>
      </c>
      <c r="I4571" s="5">
        <f>IF($G4571="","",$G4571*IF($H4571="",$O4571,$H4571)/100)</f>
        <v/>
      </c>
      <c r="J4571" s="5">
        <f>IF(OR($L4571="",NOT(COUNTIFS($L$2:$L4571,$L4571)=1)),"",SUMIFS($G:$G,$L:$L,$L4571))</f>
        <v/>
      </c>
      <c r="K4571" s="5">
        <f>IF(OR($L4571="",NOT(COUNTIFS($L$2:$L4571,$L4571)=1)),"",SUMIFS($I:$I,$L:$L,$L4571))</f>
        <v/>
      </c>
      <c r="L4571" s="6">
        <f>IF($B4571="","",YEAR($B4571))</f>
        <v/>
      </c>
      <c r="M4571" s="6">
        <f>INT((ROW()-2)/39)+1</f>
        <v/>
      </c>
      <c r="N4571" s="6">
        <f>MOD(ROW()-2,39)+2</f>
        <v/>
      </c>
      <c r="O4571" s="42">
        <f>IF(AND($B4571&lt;&gt;"",$C4571&lt;&gt;"",$B4571&lt;=$C4571),INDEX(Szabalyok!$C:$C,$N4571),"")</f>
        <v/>
      </c>
      <c r="P4571">
        <f>IF(D4571="",P4570,P4570+1)</f>
        <v/>
      </c>
    </row>
    <row r="4572">
      <c r="A4572">
        <f>IF(P4572=P4571,0,P4572)</f>
        <v/>
      </c>
      <c r="B4572" s="41">
        <f>IF($M4572&gt;300,"",IF(OR(INDEX(Bemenet!$E$2:$E$301,$M4572)="",INDEX(Bemenet!$F$2:$F$301,$M4572)=""),"",MAX(INDEX(Bemenet!$E$2:$E$301,$M4572),INDEX(Szabalyok!$A:$A,$N4572))))</f>
        <v/>
      </c>
      <c r="C4572" s="41">
        <f>IF($B4572="","",MIN(INDEX(Bemenet!$F$2:$F$301,$M4572),INDEX(Szabalyok!$B:$B,$N4572)))</f>
        <v/>
      </c>
      <c r="D4572" s="5">
        <f>IF(AND($B4572&lt;&gt;"",$C4572&lt;&gt;"",$B4572&lt;=$C4572),INDEX(Bemenet!$G$2:$G$301,$M4572),"")</f>
        <v/>
      </c>
      <c r="E4572" s="6">
        <f>IF(AND($B4572&lt;&gt;"",$C4572&lt;&gt;"",$B4572&lt;=$C4572),INDEX(Bemenet!$D$2:$D$301,$M4572),"")</f>
        <v/>
      </c>
      <c r="F4572" s="5">
        <f>IF(AND($B4572&lt;&gt;"",$C4572&lt;&gt;"",$B4572&lt;=$C4572),$C4572-$B4572+1,"")</f>
        <v/>
      </c>
      <c r="G4572" s="5">
        <f>IF($F4572="","",$F4572*$D4572)</f>
        <v/>
      </c>
      <c r="H4572" s="42">
        <f>IF($G4572="","",$O4572)</f>
        <v/>
      </c>
      <c r="I4572" s="5">
        <f>IF($G4572="","",$G4572*IF($H4572="",$O4572,$H4572)/100)</f>
        <v/>
      </c>
      <c r="J4572" s="5">
        <f>IF(OR($L4572="",NOT(COUNTIFS($L$2:$L4572,$L4572)=1)),"",SUMIFS($G:$G,$L:$L,$L4572))</f>
        <v/>
      </c>
      <c r="K4572" s="5">
        <f>IF(OR($L4572="",NOT(COUNTIFS($L$2:$L4572,$L4572)=1)),"",SUMIFS($I:$I,$L:$L,$L4572))</f>
        <v/>
      </c>
      <c r="L4572" s="6">
        <f>IF($B4572="","",YEAR($B4572))</f>
        <v/>
      </c>
      <c r="M4572" s="6">
        <f>INT((ROW()-2)/39)+1</f>
        <v/>
      </c>
      <c r="N4572" s="6">
        <f>MOD(ROW()-2,39)+2</f>
        <v/>
      </c>
      <c r="O4572" s="42">
        <f>IF(AND($B4572&lt;&gt;"",$C4572&lt;&gt;"",$B4572&lt;=$C4572),INDEX(Szabalyok!$C:$C,$N4572),"")</f>
        <v/>
      </c>
      <c r="P4572">
        <f>IF(D4572="",P4571,P4571+1)</f>
        <v/>
      </c>
    </row>
    <row r="4573">
      <c r="A4573">
        <f>IF(P4573=P4572,0,P4573)</f>
        <v/>
      </c>
      <c r="B4573" s="41">
        <f>IF($M4573&gt;300,"",IF(OR(INDEX(Bemenet!$E$2:$E$301,$M4573)="",INDEX(Bemenet!$F$2:$F$301,$M4573)=""),"",MAX(INDEX(Bemenet!$E$2:$E$301,$M4573),INDEX(Szabalyok!$A:$A,$N4573))))</f>
        <v/>
      </c>
      <c r="C4573" s="41">
        <f>IF($B4573="","",MIN(INDEX(Bemenet!$F$2:$F$301,$M4573),INDEX(Szabalyok!$B:$B,$N4573)))</f>
        <v/>
      </c>
      <c r="D4573" s="5">
        <f>IF(AND($B4573&lt;&gt;"",$C4573&lt;&gt;"",$B4573&lt;=$C4573),INDEX(Bemenet!$G$2:$G$301,$M4573),"")</f>
        <v/>
      </c>
      <c r="E4573" s="6">
        <f>IF(AND($B4573&lt;&gt;"",$C4573&lt;&gt;"",$B4573&lt;=$C4573),INDEX(Bemenet!$D$2:$D$301,$M4573),"")</f>
        <v/>
      </c>
      <c r="F4573" s="5">
        <f>IF(AND($B4573&lt;&gt;"",$C4573&lt;&gt;"",$B4573&lt;=$C4573),$C4573-$B4573+1,"")</f>
        <v/>
      </c>
      <c r="G4573" s="5">
        <f>IF($F4573="","",$F4573*$D4573)</f>
        <v/>
      </c>
      <c r="H4573" s="42">
        <f>IF($G4573="","",$O4573)</f>
        <v/>
      </c>
      <c r="I4573" s="5">
        <f>IF($G4573="","",$G4573*IF($H4573="",$O4573,$H4573)/100)</f>
        <v/>
      </c>
      <c r="J4573" s="5">
        <f>IF(OR($L4573="",NOT(COUNTIFS($L$2:$L4573,$L4573)=1)),"",SUMIFS($G:$G,$L:$L,$L4573))</f>
        <v/>
      </c>
      <c r="K4573" s="5">
        <f>IF(OR($L4573="",NOT(COUNTIFS($L$2:$L4573,$L4573)=1)),"",SUMIFS($I:$I,$L:$L,$L4573))</f>
        <v/>
      </c>
      <c r="L4573" s="6">
        <f>IF($B4573="","",YEAR($B4573))</f>
        <v/>
      </c>
      <c r="M4573" s="6">
        <f>INT((ROW()-2)/39)+1</f>
        <v/>
      </c>
      <c r="N4573" s="6">
        <f>MOD(ROW()-2,39)+2</f>
        <v/>
      </c>
      <c r="O4573" s="42">
        <f>IF(AND($B4573&lt;&gt;"",$C4573&lt;&gt;"",$B4573&lt;=$C4573),INDEX(Szabalyok!$C:$C,$N4573),"")</f>
        <v/>
      </c>
      <c r="P4573">
        <f>IF(D4573="",P4572,P4572+1)</f>
        <v/>
      </c>
    </row>
    <row r="4574">
      <c r="A4574">
        <f>IF(P4574=P4573,0,P4574)</f>
        <v/>
      </c>
      <c r="B4574" s="41">
        <f>IF($M4574&gt;300,"",IF(OR(INDEX(Bemenet!$E$2:$E$301,$M4574)="",INDEX(Bemenet!$F$2:$F$301,$M4574)=""),"",MAX(INDEX(Bemenet!$E$2:$E$301,$M4574),INDEX(Szabalyok!$A:$A,$N4574))))</f>
        <v/>
      </c>
      <c r="C4574" s="41">
        <f>IF($B4574="","",MIN(INDEX(Bemenet!$F$2:$F$301,$M4574),INDEX(Szabalyok!$B:$B,$N4574)))</f>
        <v/>
      </c>
      <c r="D4574" s="5">
        <f>IF(AND($B4574&lt;&gt;"",$C4574&lt;&gt;"",$B4574&lt;=$C4574),INDEX(Bemenet!$G$2:$G$301,$M4574),"")</f>
        <v/>
      </c>
      <c r="E4574" s="6">
        <f>IF(AND($B4574&lt;&gt;"",$C4574&lt;&gt;"",$B4574&lt;=$C4574),INDEX(Bemenet!$D$2:$D$301,$M4574),"")</f>
        <v/>
      </c>
      <c r="F4574" s="5">
        <f>IF(AND($B4574&lt;&gt;"",$C4574&lt;&gt;"",$B4574&lt;=$C4574),$C4574-$B4574+1,"")</f>
        <v/>
      </c>
      <c r="G4574" s="5">
        <f>IF($F4574="","",$F4574*$D4574)</f>
        <v/>
      </c>
      <c r="H4574" s="42">
        <f>IF($G4574="","",$O4574)</f>
        <v/>
      </c>
      <c r="I4574" s="5">
        <f>IF($G4574="","",$G4574*IF($H4574="",$O4574,$H4574)/100)</f>
        <v/>
      </c>
      <c r="J4574" s="5">
        <f>IF(OR($L4574="",NOT(COUNTIFS($L$2:$L4574,$L4574)=1)),"",SUMIFS($G:$G,$L:$L,$L4574))</f>
        <v/>
      </c>
      <c r="K4574" s="5">
        <f>IF(OR($L4574="",NOT(COUNTIFS($L$2:$L4574,$L4574)=1)),"",SUMIFS($I:$I,$L:$L,$L4574))</f>
        <v/>
      </c>
      <c r="L4574" s="6">
        <f>IF($B4574="","",YEAR($B4574))</f>
        <v/>
      </c>
      <c r="M4574" s="6">
        <f>INT((ROW()-2)/39)+1</f>
        <v/>
      </c>
      <c r="N4574" s="6">
        <f>MOD(ROW()-2,39)+2</f>
        <v/>
      </c>
      <c r="O4574" s="42">
        <f>IF(AND($B4574&lt;&gt;"",$C4574&lt;&gt;"",$B4574&lt;=$C4574),INDEX(Szabalyok!$C:$C,$N4574),"")</f>
        <v/>
      </c>
      <c r="P4574">
        <f>IF(D4574="",P4573,P4573+1)</f>
        <v/>
      </c>
    </row>
    <row r="4575">
      <c r="A4575">
        <f>IF(P4575=P4574,0,P4575)</f>
        <v/>
      </c>
      <c r="B4575" s="41">
        <f>IF($M4575&gt;300,"",IF(OR(INDEX(Bemenet!$E$2:$E$301,$M4575)="",INDEX(Bemenet!$F$2:$F$301,$M4575)=""),"",MAX(INDEX(Bemenet!$E$2:$E$301,$M4575),INDEX(Szabalyok!$A:$A,$N4575))))</f>
        <v/>
      </c>
      <c r="C4575" s="41">
        <f>IF($B4575="","",MIN(INDEX(Bemenet!$F$2:$F$301,$M4575),INDEX(Szabalyok!$B:$B,$N4575)))</f>
        <v/>
      </c>
      <c r="D4575" s="5">
        <f>IF(AND($B4575&lt;&gt;"",$C4575&lt;&gt;"",$B4575&lt;=$C4575),INDEX(Bemenet!$G$2:$G$301,$M4575),"")</f>
        <v/>
      </c>
      <c r="E4575" s="6">
        <f>IF(AND($B4575&lt;&gt;"",$C4575&lt;&gt;"",$B4575&lt;=$C4575),INDEX(Bemenet!$D$2:$D$301,$M4575),"")</f>
        <v/>
      </c>
      <c r="F4575" s="5">
        <f>IF(AND($B4575&lt;&gt;"",$C4575&lt;&gt;"",$B4575&lt;=$C4575),$C4575-$B4575+1,"")</f>
        <v/>
      </c>
      <c r="G4575" s="5">
        <f>IF($F4575="","",$F4575*$D4575)</f>
        <v/>
      </c>
      <c r="H4575" s="42">
        <f>IF($G4575="","",$O4575)</f>
        <v/>
      </c>
      <c r="I4575" s="5">
        <f>IF($G4575="","",$G4575*IF($H4575="",$O4575,$H4575)/100)</f>
        <v/>
      </c>
      <c r="J4575" s="5">
        <f>IF(OR($L4575="",NOT(COUNTIFS($L$2:$L4575,$L4575)=1)),"",SUMIFS($G:$G,$L:$L,$L4575))</f>
        <v/>
      </c>
      <c r="K4575" s="5">
        <f>IF(OR($L4575="",NOT(COUNTIFS($L$2:$L4575,$L4575)=1)),"",SUMIFS($I:$I,$L:$L,$L4575))</f>
        <v/>
      </c>
      <c r="L4575" s="6">
        <f>IF($B4575="","",YEAR($B4575))</f>
        <v/>
      </c>
      <c r="M4575" s="6">
        <f>INT((ROW()-2)/39)+1</f>
        <v/>
      </c>
      <c r="N4575" s="6">
        <f>MOD(ROW()-2,39)+2</f>
        <v/>
      </c>
      <c r="O4575" s="42">
        <f>IF(AND($B4575&lt;&gt;"",$C4575&lt;&gt;"",$B4575&lt;=$C4575),INDEX(Szabalyok!$C:$C,$N4575),"")</f>
        <v/>
      </c>
      <c r="P4575">
        <f>IF(D4575="",P4574,P4574+1)</f>
        <v/>
      </c>
    </row>
    <row r="4576">
      <c r="A4576">
        <f>IF(P4576=P4575,0,P4576)</f>
        <v/>
      </c>
      <c r="B4576" s="41">
        <f>IF($M4576&gt;300,"",IF(OR(INDEX(Bemenet!$E$2:$E$301,$M4576)="",INDEX(Bemenet!$F$2:$F$301,$M4576)=""),"",MAX(INDEX(Bemenet!$E$2:$E$301,$M4576),INDEX(Szabalyok!$A:$A,$N4576))))</f>
        <v/>
      </c>
      <c r="C4576" s="41">
        <f>IF($B4576="","",MIN(INDEX(Bemenet!$F$2:$F$301,$M4576),INDEX(Szabalyok!$B:$B,$N4576)))</f>
        <v/>
      </c>
      <c r="D4576" s="5">
        <f>IF(AND($B4576&lt;&gt;"",$C4576&lt;&gt;"",$B4576&lt;=$C4576),INDEX(Bemenet!$G$2:$G$301,$M4576),"")</f>
        <v/>
      </c>
      <c r="E4576" s="6">
        <f>IF(AND($B4576&lt;&gt;"",$C4576&lt;&gt;"",$B4576&lt;=$C4576),INDEX(Bemenet!$D$2:$D$301,$M4576),"")</f>
        <v/>
      </c>
      <c r="F4576" s="5">
        <f>IF(AND($B4576&lt;&gt;"",$C4576&lt;&gt;"",$B4576&lt;=$C4576),$C4576-$B4576+1,"")</f>
        <v/>
      </c>
      <c r="G4576" s="5">
        <f>IF($F4576="","",$F4576*$D4576)</f>
        <v/>
      </c>
      <c r="H4576" s="42">
        <f>IF($G4576="","",$O4576)</f>
        <v/>
      </c>
      <c r="I4576" s="5">
        <f>IF($G4576="","",$G4576*IF($H4576="",$O4576,$H4576)/100)</f>
        <v/>
      </c>
      <c r="J4576" s="5">
        <f>IF(OR($L4576="",NOT(COUNTIFS($L$2:$L4576,$L4576)=1)),"",SUMIFS($G:$G,$L:$L,$L4576))</f>
        <v/>
      </c>
      <c r="K4576" s="5">
        <f>IF(OR($L4576="",NOT(COUNTIFS($L$2:$L4576,$L4576)=1)),"",SUMIFS($I:$I,$L:$L,$L4576))</f>
        <v/>
      </c>
      <c r="L4576" s="6">
        <f>IF($B4576="","",YEAR($B4576))</f>
        <v/>
      </c>
      <c r="M4576" s="6">
        <f>INT((ROW()-2)/39)+1</f>
        <v/>
      </c>
      <c r="N4576" s="6">
        <f>MOD(ROW()-2,39)+2</f>
        <v/>
      </c>
      <c r="O4576" s="42">
        <f>IF(AND($B4576&lt;&gt;"",$C4576&lt;&gt;"",$B4576&lt;=$C4576),INDEX(Szabalyok!$C:$C,$N4576),"")</f>
        <v/>
      </c>
      <c r="P4576">
        <f>IF(D4576="",P4575,P4575+1)</f>
        <v/>
      </c>
    </row>
    <row r="4577">
      <c r="A4577">
        <f>IF(P4577=P4576,0,P4577)</f>
        <v/>
      </c>
      <c r="B4577" s="41">
        <f>IF($M4577&gt;300,"",IF(OR(INDEX(Bemenet!$E$2:$E$301,$M4577)="",INDEX(Bemenet!$F$2:$F$301,$M4577)=""),"",MAX(INDEX(Bemenet!$E$2:$E$301,$M4577),INDEX(Szabalyok!$A:$A,$N4577))))</f>
        <v/>
      </c>
      <c r="C4577" s="41">
        <f>IF($B4577="","",MIN(INDEX(Bemenet!$F$2:$F$301,$M4577),INDEX(Szabalyok!$B:$B,$N4577)))</f>
        <v/>
      </c>
      <c r="D4577" s="5">
        <f>IF(AND($B4577&lt;&gt;"",$C4577&lt;&gt;"",$B4577&lt;=$C4577),INDEX(Bemenet!$G$2:$G$301,$M4577),"")</f>
        <v/>
      </c>
      <c r="E4577" s="6">
        <f>IF(AND($B4577&lt;&gt;"",$C4577&lt;&gt;"",$B4577&lt;=$C4577),INDEX(Bemenet!$D$2:$D$301,$M4577),"")</f>
        <v/>
      </c>
      <c r="F4577" s="5">
        <f>IF(AND($B4577&lt;&gt;"",$C4577&lt;&gt;"",$B4577&lt;=$C4577),$C4577-$B4577+1,"")</f>
        <v/>
      </c>
      <c r="G4577" s="5">
        <f>IF($F4577="","",$F4577*$D4577)</f>
        <v/>
      </c>
      <c r="H4577" s="42">
        <f>IF($G4577="","",$O4577)</f>
        <v/>
      </c>
      <c r="I4577" s="5">
        <f>IF($G4577="","",$G4577*IF($H4577="",$O4577,$H4577)/100)</f>
        <v/>
      </c>
      <c r="J4577" s="5">
        <f>IF(OR($L4577="",NOT(COUNTIFS($L$2:$L4577,$L4577)=1)),"",SUMIFS($G:$G,$L:$L,$L4577))</f>
        <v/>
      </c>
      <c r="K4577" s="5">
        <f>IF(OR($L4577="",NOT(COUNTIFS($L$2:$L4577,$L4577)=1)),"",SUMIFS($I:$I,$L:$L,$L4577))</f>
        <v/>
      </c>
      <c r="L4577" s="6">
        <f>IF($B4577="","",YEAR($B4577))</f>
        <v/>
      </c>
      <c r="M4577" s="6">
        <f>INT((ROW()-2)/39)+1</f>
        <v/>
      </c>
      <c r="N4577" s="6">
        <f>MOD(ROW()-2,39)+2</f>
        <v/>
      </c>
      <c r="O4577" s="42">
        <f>IF(AND($B4577&lt;&gt;"",$C4577&lt;&gt;"",$B4577&lt;=$C4577),INDEX(Szabalyok!$C:$C,$N4577),"")</f>
        <v/>
      </c>
      <c r="P4577">
        <f>IF(D4577="",P4576,P4576+1)</f>
        <v/>
      </c>
    </row>
    <row r="4578">
      <c r="A4578">
        <f>IF(P4578=P4577,0,P4578)</f>
        <v/>
      </c>
      <c r="B4578" s="41">
        <f>IF($M4578&gt;300,"",IF(OR(INDEX(Bemenet!$E$2:$E$301,$M4578)="",INDEX(Bemenet!$F$2:$F$301,$M4578)=""),"",MAX(INDEX(Bemenet!$E$2:$E$301,$M4578),INDEX(Szabalyok!$A:$A,$N4578))))</f>
        <v/>
      </c>
      <c r="C4578" s="41">
        <f>IF($B4578="","",MIN(INDEX(Bemenet!$F$2:$F$301,$M4578),INDEX(Szabalyok!$B:$B,$N4578)))</f>
        <v/>
      </c>
      <c r="D4578" s="5">
        <f>IF(AND($B4578&lt;&gt;"",$C4578&lt;&gt;"",$B4578&lt;=$C4578),INDEX(Bemenet!$G$2:$G$301,$M4578),"")</f>
        <v/>
      </c>
      <c r="E4578" s="6">
        <f>IF(AND($B4578&lt;&gt;"",$C4578&lt;&gt;"",$B4578&lt;=$C4578),INDEX(Bemenet!$D$2:$D$301,$M4578),"")</f>
        <v/>
      </c>
      <c r="F4578" s="5">
        <f>IF(AND($B4578&lt;&gt;"",$C4578&lt;&gt;"",$B4578&lt;=$C4578),$C4578-$B4578+1,"")</f>
        <v/>
      </c>
      <c r="G4578" s="5">
        <f>IF($F4578="","",$F4578*$D4578)</f>
        <v/>
      </c>
      <c r="H4578" s="42">
        <f>IF($G4578="","",$O4578)</f>
        <v/>
      </c>
      <c r="I4578" s="5">
        <f>IF($G4578="","",$G4578*IF($H4578="",$O4578,$H4578)/100)</f>
        <v/>
      </c>
      <c r="J4578" s="5">
        <f>IF(OR($L4578="",NOT(COUNTIFS($L$2:$L4578,$L4578)=1)),"",SUMIFS($G:$G,$L:$L,$L4578))</f>
        <v/>
      </c>
      <c r="K4578" s="5">
        <f>IF(OR($L4578="",NOT(COUNTIFS($L$2:$L4578,$L4578)=1)),"",SUMIFS($I:$I,$L:$L,$L4578))</f>
        <v/>
      </c>
      <c r="L4578" s="6">
        <f>IF($B4578="","",YEAR($B4578))</f>
        <v/>
      </c>
      <c r="M4578" s="6">
        <f>INT((ROW()-2)/39)+1</f>
        <v/>
      </c>
      <c r="N4578" s="6">
        <f>MOD(ROW()-2,39)+2</f>
        <v/>
      </c>
      <c r="O4578" s="42">
        <f>IF(AND($B4578&lt;&gt;"",$C4578&lt;&gt;"",$B4578&lt;=$C4578),INDEX(Szabalyok!$C:$C,$N4578),"")</f>
        <v/>
      </c>
      <c r="P4578">
        <f>IF(D4578="",P4577,P4577+1)</f>
        <v/>
      </c>
    </row>
    <row r="4579">
      <c r="A4579">
        <f>IF(P4579=P4578,0,P4579)</f>
        <v/>
      </c>
      <c r="B4579" s="41">
        <f>IF($M4579&gt;300,"",IF(OR(INDEX(Bemenet!$E$2:$E$301,$M4579)="",INDEX(Bemenet!$F$2:$F$301,$M4579)=""),"",MAX(INDEX(Bemenet!$E$2:$E$301,$M4579),INDEX(Szabalyok!$A:$A,$N4579))))</f>
        <v/>
      </c>
      <c r="C4579" s="41">
        <f>IF($B4579="","",MIN(INDEX(Bemenet!$F$2:$F$301,$M4579),INDEX(Szabalyok!$B:$B,$N4579)))</f>
        <v/>
      </c>
      <c r="D4579" s="5">
        <f>IF(AND($B4579&lt;&gt;"",$C4579&lt;&gt;"",$B4579&lt;=$C4579),INDEX(Bemenet!$G$2:$G$301,$M4579),"")</f>
        <v/>
      </c>
      <c r="E4579" s="6">
        <f>IF(AND($B4579&lt;&gt;"",$C4579&lt;&gt;"",$B4579&lt;=$C4579),INDEX(Bemenet!$D$2:$D$301,$M4579),"")</f>
        <v/>
      </c>
      <c r="F4579" s="5">
        <f>IF(AND($B4579&lt;&gt;"",$C4579&lt;&gt;"",$B4579&lt;=$C4579),$C4579-$B4579+1,"")</f>
        <v/>
      </c>
      <c r="G4579" s="5">
        <f>IF($F4579="","",$F4579*$D4579)</f>
        <v/>
      </c>
      <c r="H4579" s="42">
        <f>IF($G4579="","",$O4579)</f>
        <v/>
      </c>
      <c r="I4579" s="5">
        <f>IF($G4579="","",$G4579*IF($H4579="",$O4579,$H4579)/100)</f>
        <v/>
      </c>
      <c r="J4579" s="5">
        <f>IF(OR($L4579="",NOT(COUNTIFS($L$2:$L4579,$L4579)=1)),"",SUMIFS($G:$G,$L:$L,$L4579))</f>
        <v/>
      </c>
      <c r="K4579" s="5">
        <f>IF(OR($L4579="",NOT(COUNTIFS($L$2:$L4579,$L4579)=1)),"",SUMIFS($I:$I,$L:$L,$L4579))</f>
        <v/>
      </c>
      <c r="L4579" s="6">
        <f>IF($B4579="","",YEAR($B4579))</f>
        <v/>
      </c>
      <c r="M4579" s="6">
        <f>INT((ROW()-2)/39)+1</f>
        <v/>
      </c>
      <c r="N4579" s="6">
        <f>MOD(ROW()-2,39)+2</f>
        <v/>
      </c>
      <c r="O4579" s="42">
        <f>IF(AND($B4579&lt;&gt;"",$C4579&lt;&gt;"",$B4579&lt;=$C4579),INDEX(Szabalyok!$C:$C,$N4579),"")</f>
        <v/>
      </c>
      <c r="P4579">
        <f>IF(D4579="",P4578,P4578+1)</f>
        <v/>
      </c>
    </row>
    <row r="4580">
      <c r="A4580">
        <f>IF(P4580=P4579,0,P4580)</f>
        <v/>
      </c>
      <c r="B4580" s="41">
        <f>IF($M4580&gt;300,"",IF(OR(INDEX(Bemenet!$E$2:$E$301,$M4580)="",INDEX(Bemenet!$F$2:$F$301,$M4580)=""),"",MAX(INDEX(Bemenet!$E$2:$E$301,$M4580),INDEX(Szabalyok!$A:$A,$N4580))))</f>
        <v/>
      </c>
      <c r="C4580" s="41">
        <f>IF($B4580="","",MIN(INDEX(Bemenet!$F$2:$F$301,$M4580),INDEX(Szabalyok!$B:$B,$N4580)))</f>
        <v/>
      </c>
      <c r="D4580" s="5">
        <f>IF(AND($B4580&lt;&gt;"",$C4580&lt;&gt;"",$B4580&lt;=$C4580),INDEX(Bemenet!$G$2:$G$301,$M4580),"")</f>
        <v/>
      </c>
      <c r="E4580" s="6">
        <f>IF(AND($B4580&lt;&gt;"",$C4580&lt;&gt;"",$B4580&lt;=$C4580),INDEX(Bemenet!$D$2:$D$301,$M4580),"")</f>
        <v/>
      </c>
      <c r="F4580" s="5">
        <f>IF(AND($B4580&lt;&gt;"",$C4580&lt;&gt;"",$B4580&lt;=$C4580),$C4580-$B4580+1,"")</f>
        <v/>
      </c>
      <c r="G4580" s="5">
        <f>IF($F4580="","",$F4580*$D4580)</f>
        <v/>
      </c>
      <c r="H4580" s="42">
        <f>IF($G4580="","",$O4580)</f>
        <v/>
      </c>
      <c r="I4580" s="5">
        <f>IF($G4580="","",$G4580*IF($H4580="",$O4580,$H4580)/100)</f>
        <v/>
      </c>
      <c r="J4580" s="5">
        <f>IF(OR($L4580="",NOT(COUNTIFS($L$2:$L4580,$L4580)=1)),"",SUMIFS($G:$G,$L:$L,$L4580))</f>
        <v/>
      </c>
      <c r="K4580" s="5">
        <f>IF(OR($L4580="",NOT(COUNTIFS($L$2:$L4580,$L4580)=1)),"",SUMIFS($I:$I,$L:$L,$L4580))</f>
        <v/>
      </c>
      <c r="L4580" s="6">
        <f>IF($B4580="","",YEAR($B4580))</f>
        <v/>
      </c>
      <c r="M4580" s="6">
        <f>INT((ROW()-2)/39)+1</f>
        <v/>
      </c>
      <c r="N4580" s="6">
        <f>MOD(ROW()-2,39)+2</f>
        <v/>
      </c>
      <c r="O4580" s="42">
        <f>IF(AND($B4580&lt;&gt;"",$C4580&lt;&gt;"",$B4580&lt;=$C4580),INDEX(Szabalyok!$C:$C,$N4580),"")</f>
        <v/>
      </c>
      <c r="P4580">
        <f>IF(D4580="",P4579,P4579+1)</f>
        <v/>
      </c>
    </row>
    <row r="4581">
      <c r="A4581">
        <f>IF(P4581=P4580,0,P4581)</f>
        <v/>
      </c>
      <c r="B4581" s="41">
        <f>IF($M4581&gt;300,"",IF(OR(INDEX(Bemenet!$E$2:$E$301,$M4581)="",INDEX(Bemenet!$F$2:$F$301,$M4581)=""),"",MAX(INDEX(Bemenet!$E$2:$E$301,$M4581),INDEX(Szabalyok!$A:$A,$N4581))))</f>
        <v/>
      </c>
      <c r="C4581" s="41">
        <f>IF($B4581="","",MIN(INDEX(Bemenet!$F$2:$F$301,$M4581),INDEX(Szabalyok!$B:$B,$N4581)))</f>
        <v/>
      </c>
      <c r="D4581" s="5">
        <f>IF(AND($B4581&lt;&gt;"",$C4581&lt;&gt;"",$B4581&lt;=$C4581),INDEX(Bemenet!$G$2:$G$301,$M4581),"")</f>
        <v/>
      </c>
      <c r="E4581" s="6">
        <f>IF(AND($B4581&lt;&gt;"",$C4581&lt;&gt;"",$B4581&lt;=$C4581),INDEX(Bemenet!$D$2:$D$301,$M4581),"")</f>
        <v/>
      </c>
      <c r="F4581" s="5">
        <f>IF(AND($B4581&lt;&gt;"",$C4581&lt;&gt;"",$B4581&lt;=$C4581),$C4581-$B4581+1,"")</f>
        <v/>
      </c>
      <c r="G4581" s="5">
        <f>IF($F4581="","",$F4581*$D4581)</f>
        <v/>
      </c>
      <c r="H4581" s="42">
        <f>IF($G4581="","",$O4581)</f>
        <v/>
      </c>
      <c r="I4581" s="5">
        <f>IF($G4581="","",$G4581*IF($H4581="",$O4581,$H4581)/100)</f>
        <v/>
      </c>
      <c r="J4581" s="5">
        <f>IF(OR($L4581="",NOT(COUNTIFS($L$2:$L4581,$L4581)=1)),"",SUMIFS($G:$G,$L:$L,$L4581))</f>
        <v/>
      </c>
      <c r="K4581" s="5">
        <f>IF(OR($L4581="",NOT(COUNTIFS($L$2:$L4581,$L4581)=1)),"",SUMIFS($I:$I,$L:$L,$L4581))</f>
        <v/>
      </c>
      <c r="L4581" s="6">
        <f>IF($B4581="","",YEAR($B4581))</f>
        <v/>
      </c>
      <c r="M4581" s="6">
        <f>INT((ROW()-2)/39)+1</f>
        <v/>
      </c>
      <c r="N4581" s="6">
        <f>MOD(ROW()-2,39)+2</f>
        <v/>
      </c>
      <c r="O4581" s="42">
        <f>IF(AND($B4581&lt;&gt;"",$C4581&lt;&gt;"",$B4581&lt;=$C4581),INDEX(Szabalyok!$C:$C,$N4581),"")</f>
        <v/>
      </c>
      <c r="P4581">
        <f>IF(D4581="",P4580,P4580+1)</f>
        <v/>
      </c>
    </row>
    <row r="4582">
      <c r="A4582">
        <f>IF(P4582=P4581,0,P4582)</f>
        <v/>
      </c>
      <c r="B4582" s="41">
        <f>IF($M4582&gt;300,"",IF(OR(INDEX(Bemenet!$E$2:$E$301,$M4582)="",INDEX(Bemenet!$F$2:$F$301,$M4582)=""),"",MAX(INDEX(Bemenet!$E$2:$E$301,$M4582),INDEX(Szabalyok!$A:$A,$N4582))))</f>
        <v/>
      </c>
      <c r="C4582" s="41">
        <f>IF($B4582="","",MIN(INDEX(Bemenet!$F$2:$F$301,$M4582),INDEX(Szabalyok!$B:$B,$N4582)))</f>
        <v/>
      </c>
      <c r="D4582" s="5">
        <f>IF(AND($B4582&lt;&gt;"",$C4582&lt;&gt;"",$B4582&lt;=$C4582),INDEX(Bemenet!$G$2:$G$301,$M4582),"")</f>
        <v/>
      </c>
      <c r="E4582" s="6">
        <f>IF(AND($B4582&lt;&gt;"",$C4582&lt;&gt;"",$B4582&lt;=$C4582),INDEX(Bemenet!$D$2:$D$301,$M4582),"")</f>
        <v/>
      </c>
      <c r="F4582" s="5">
        <f>IF(AND($B4582&lt;&gt;"",$C4582&lt;&gt;"",$B4582&lt;=$C4582),$C4582-$B4582+1,"")</f>
        <v/>
      </c>
      <c r="G4582" s="5">
        <f>IF($F4582="","",$F4582*$D4582)</f>
        <v/>
      </c>
      <c r="H4582" s="42">
        <f>IF($G4582="","",$O4582)</f>
        <v/>
      </c>
      <c r="I4582" s="5">
        <f>IF($G4582="","",$G4582*IF($H4582="",$O4582,$H4582)/100)</f>
        <v/>
      </c>
      <c r="J4582" s="5">
        <f>IF(OR($L4582="",NOT(COUNTIFS($L$2:$L4582,$L4582)=1)),"",SUMIFS($G:$G,$L:$L,$L4582))</f>
        <v/>
      </c>
      <c r="K4582" s="5">
        <f>IF(OR($L4582="",NOT(COUNTIFS($L$2:$L4582,$L4582)=1)),"",SUMIFS($I:$I,$L:$L,$L4582))</f>
        <v/>
      </c>
      <c r="L4582" s="6">
        <f>IF($B4582="","",YEAR($B4582))</f>
        <v/>
      </c>
      <c r="M4582" s="6">
        <f>INT((ROW()-2)/39)+1</f>
        <v/>
      </c>
      <c r="N4582" s="6">
        <f>MOD(ROW()-2,39)+2</f>
        <v/>
      </c>
      <c r="O4582" s="42">
        <f>IF(AND($B4582&lt;&gt;"",$C4582&lt;&gt;"",$B4582&lt;=$C4582),INDEX(Szabalyok!$C:$C,$N4582),"")</f>
        <v/>
      </c>
      <c r="P4582">
        <f>IF(D4582="",P4581,P4581+1)</f>
        <v/>
      </c>
    </row>
    <row r="4583">
      <c r="A4583">
        <f>IF(P4583=P4582,0,P4583)</f>
        <v/>
      </c>
      <c r="B4583" s="41">
        <f>IF($M4583&gt;300,"",IF(OR(INDEX(Bemenet!$E$2:$E$301,$M4583)="",INDEX(Bemenet!$F$2:$F$301,$M4583)=""),"",MAX(INDEX(Bemenet!$E$2:$E$301,$M4583),INDEX(Szabalyok!$A:$A,$N4583))))</f>
        <v/>
      </c>
      <c r="C4583" s="41">
        <f>IF($B4583="","",MIN(INDEX(Bemenet!$F$2:$F$301,$M4583),INDEX(Szabalyok!$B:$B,$N4583)))</f>
        <v/>
      </c>
      <c r="D4583" s="5">
        <f>IF(AND($B4583&lt;&gt;"",$C4583&lt;&gt;"",$B4583&lt;=$C4583),INDEX(Bemenet!$G$2:$G$301,$M4583),"")</f>
        <v/>
      </c>
      <c r="E4583" s="6">
        <f>IF(AND($B4583&lt;&gt;"",$C4583&lt;&gt;"",$B4583&lt;=$C4583),INDEX(Bemenet!$D$2:$D$301,$M4583),"")</f>
        <v/>
      </c>
      <c r="F4583" s="5">
        <f>IF(AND($B4583&lt;&gt;"",$C4583&lt;&gt;"",$B4583&lt;=$C4583),$C4583-$B4583+1,"")</f>
        <v/>
      </c>
      <c r="G4583" s="5">
        <f>IF($F4583="","",$F4583*$D4583)</f>
        <v/>
      </c>
      <c r="H4583" s="42">
        <f>IF($G4583="","",$O4583)</f>
        <v/>
      </c>
      <c r="I4583" s="5">
        <f>IF($G4583="","",$G4583*IF($H4583="",$O4583,$H4583)/100)</f>
        <v/>
      </c>
      <c r="J4583" s="5">
        <f>IF(OR($L4583="",NOT(COUNTIFS($L$2:$L4583,$L4583)=1)),"",SUMIFS($G:$G,$L:$L,$L4583))</f>
        <v/>
      </c>
      <c r="K4583" s="5">
        <f>IF(OR($L4583="",NOT(COUNTIFS($L$2:$L4583,$L4583)=1)),"",SUMIFS($I:$I,$L:$L,$L4583))</f>
        <v/>
      </c>
      <c r="L4583" s="6">
        <f>IF($B4583="","",YEAR($B4583))</f>
        <v/>
      </c>
      <c r="M4583" s="6">
        <f>INT((ROW()-2)/39)+1</f>
        <v/>
      </c>
      <c r="N4583" s="6">
        <f>MOD(ROW()-2,39)+2</f>
        <v/>
      </c>
      <c r="O4583" s="42">
        <f>IF(AND($B4583&lt;&gt;"",$C4583&lt;&gt;"",$B4583&lt;=$C4583),INDEX(Szabalyok!$C:$C,$N4583),"")</f>
        <v/>
      </c>
      <c r="P4583">
        <f>IF(D4583="",P4582,P4582+1)</f>
        <v/>
      </c>
    </row>
    <row r="4584">
      <c r="A4584">
        <f>IF(P4584=P4583,0,P4584)</f>
        <v/>
      </c>
      <c r="B4584" s="41">
        <f>IF($M4584&gt;300,"",IF(OR(INDEX(Bemenet!$E$2:$E$301,$M4584)="",INDEX(Bemenet!$F$2:$F$301,$M4584)=""),"",MAX(INDEX(Bemenet!$E$2:$E$301,$M4584),INDEX(Szabalyok!$A:$A,$N4584))))</f>
        <v/>
      </c>
      <c r="C4584" s="41">
        <f>IF($B4584="","",MIN(INDEX(Bemenet!$F$2:$F$301,$M4584),INDEX(Szabalyok!$B:$B,$N4584)))</f>
        <v/>
      </c>
      <c r="D4584" s="5">
        <f>IF(AND($B4584&lt;&gt;"",$C4584&lt;&gt;"",$B4584&lt;=$C4584),INDEX(Bemenet!$G$2:$G$301,$M4584),"")</f>
        <v/>
      </c>
      <c r="E4584" s="6">
        <f>IF(AND($B4584&lt;&gt;"",$C4584&lt;&gt;"",$B4584&lt;=$C4584),INDEX(Bemenet!$D$2:$D$301,$M4584),"")</f>
        <v/>
      </c>
      <c r="F4584" s="5">
        <f>IF(AND($B4584&lt;&gt;"",$C4584&lt;&gt;"",$B4584&lt;=$C4584),$C4584-$B4584+1,"")</f>
        <v/>
      </c>
      <c r="G4584" s="5">
        <f>IF($F4584="","",$F4584*$D4584)</f>
        <v/>
      </c>
      <c r="H4584" s="42">
        <f>IF($G4584="","",$O4584)</f>
        <v/>
      </c>
      <c r="I4584" s="5">
        <f>IF($G4584="","",$G4584*IF($H4584="",$O4584,$H4584)/100)</f>
        <v/>
      </c>
      <c r="J4584" s="5">
        <f>IF(OR($L4584="",NOT(COUNTIFS($L$2:$L4584,$L4584)=1)),"",SUMIFS($G:$G,$L:$L,$L4584))</f>
        <v/>
      </c>
      <c r="K4584" s="5">
        <f>IF(OR($L4584="",NOT(COUNTIFS($L$2:$L4584,$L4584)=1)),"",SUMIFS($I:$I,$L:$L,$L4584))</f>
        <v/>
      </c>
      <c r="L4584" s="6">
        <f>IF($B4584="","",YEAR($B4584))</f>
        <v/>
      </c>
      <c r="M4584" s="6">
        <f>INT((ROW()-2)/39)+1</f>
        <v/>
      </c>
      <c r="N4584" s="6">
        <f>MOD(ROW()-2,39)+2</f>
        <v/>
      </c>
      <c r="O4584" s="42">
        <f>IF(AND($B4584&lt;&gt;"",$C4584&lt;&gt;"",$B4584&lt;=$C4584),INDEX(Szabalyok!$C:$C,$N4584),"")</f>
        <v/>
      </c>
      <c r="P4584">
        <f>IF(D4584="",P4583,P4583+1)</f>
        <v/>
      </c>
    </row>
    <row r="4585">
      <c r="A4585">
        <f>IF(P4585=P4584,0,P4585)</f>
        <v/>
      </c>
      <c r="B4585" s="41">
        <f>IF($M4585&gt;300,"",IF(OR(INDEX(Bemenet!$E$2:$E$301,$M4585)="",INDEX(Bemenet!$F$2:$F$301,$M4585)=""),"",MAX(INDEX(Bemenet!$E$2:$E$301,$M4585),INDEX(Szabalyok!$A:$A,$N4585))))</f>
        <v/>
      </c>
      <c r="C4585" s="41">
        <f>IF($B4585="","",MIN(INDEX(Bemenet!$F$2:$F$301,$M4585),INDEX(Szabalyok!$B:$B,$N4585)))</f>
        <v/>
      </c>
      <c r="D4585" s="5">
        <f>IF(AND($B4585&lt;&gt;"",$C4585&lt;&gt;"",$B4585&lt;=$C4585),INDEX(Bemenet!$G$2:$G$301,$M4585),"")</f>
        <v/>
      </c>
      <c r="E4585" s="6">
        <f>IF(AND($B4585&lt;&gt;"",$C4585&lt;&gt;"",$B4585&lt;=$C4585),INDEX(Bemenet!$D$2:$D$301,$M4585),"")</f>
        <v/>
      </c>
      <c r="F4585" s="5">
        <f>IF(AND($B4585&lt;&gt;"",$C4585&lt;&gt;"",$B4585&lt;=$C4585),$C4585-$B4585+1,"")</f>
        <v/>
      </c>
      <c r="G4585" s="5">
        <f>IF($F4585="","",$F4585*$D4585)</f>
        <v/>
      </c>
      <c r="H4585" s="42">
        <f>IF($G4585="","",$O4585)</f>
        <v/>
      </c>
      <c r="I4585" s="5">
        <f>IF($G4585="","",$G4585*IF($H4585="",$O4585,$H4585)/100)</f>
        <v/>
      </c>
      <c r="J4585" s="5">
        <f>IF(OR($L4585="",NOT(COUNTIFS($L$2:$L4585,$L4585)=1)),"",SUMIFS($G:$G,$L:$L,$L4585))</f>
        <v/>
      </c>
      <c r="K4585" s="5">
        <f>IF(OR($L4585="",NOT(COUNTIFS($L$2:$L4585,$L4585)=1)),"",SUMIFS($I:$I,$L:$L,$L4585))</f>
        <v/>
      </c>
      <c r="L4585" s="6">
        <f>IF($B4585="","",YEAR($B4585))</f>
        <v/>
      </c>
      <c r="M4585" s="6">
        <f>INT((ROW()-2)/39)+1</f>
        <v/>
      </c>
      <c r="N4585" s="6">
        <f>MOD(ROW()-2,39)+2</f>
        <v/>
      </c>
      <c r="O4585" s="42">
        <f>IF(AND($B4585&lt;&gt;"",$C4585&lt;&gt;"",$B4585&lt;=$C4585),INDEX(Szabalyok!$C:$C,$N4585),"")</f>
        <v/>
      </c>
      <c r="P4585">
        <f>IF(D4585="",P4584,P4584+1)</f>
        <v/>
      </c>
    </row>
    <row r="4586">
      <c r="A4586">
        <f>IF(P4586=P4585,0,P4586)</f>
        <v/>
      </c>
      <c r="B4586" s="41">
        <f>IF($M4586&gt;300,"",IF(OR(INDEX(Bemenet!$E$2:$E$301,$M4586)="",INDEX(Bemenet!$F$2:$F$301,$M4586)=""),"",MAX(INDEX(Bemenet!$E$2:$E$301,$M4586),INDEX(Szabalyok!$A:$A,$N4586))))</f>
        <v/>
      </c>
      <c r="C4586" s="41">
        <f>IF($B4586="","",MIN(INDEX(Bemenet!$F$2:$F$301,$M4586),INDEX(Szabalyok!$B:$B,$N4586)))</f>
        <v/>
      </c>
      <c r="D4586" s="5">
        <f>IF(AND($B4586&lt;&gt;"",$C4586&lt;&gt;"",$B4586&lt;=$C4586),INDEX(Bemenet!$G$2:$G$301,$M4586),"")</f>
        <v/>
      </c>
      <c r="E4586" s="6">
        <f>IF(AND($B4586&lt;&gt;"",$C4586&lt;&gt;"",$B4586&lt;=$C4586),INDEX(Bemenet!$D$2:$D$301,$M4586),"")</f>
        <v/>
      </c>
      <c r="F4586" s="5">
        <f>IF(AND($B4586&lt;&gt;"",$C4586&lt;&gt;"",$B4586&lt;=$C4586),$C4586-$B4586+1,"")</f>
        <v/>
      </c>
      <c r="G4586" s="5">
        <f>IF($F4586="","",$F4586*$D4586)</f>
        <v/>
      </c>
      <c r="H4586" s="42">
        <f>IF($G4586="","",$O4586)</f>
        <v/>
      </c>
      <c r="I4586" s="5">
        <f>IF($G4586="","",$G4586*IF($H4586="",$O4586,$H4586)/100)</f>
        <v/>
      </c>
      <c r="J4586" s="5">
        <f>IF(OR($L4586="",NOT(COUNTIFS($L$2:$L4586,$L4586)=1)),"",SUMIFS($G:$G,$L:$L,$L4586))</f>
        <v/>
      </c>
      <c r="K4586" s="5">
        <f>IF(OR($L4586="",NOT(COUNTIFS($L$2:$L4586,$L4586)=1)),"",SUMIFS($I:$I,$L:$L,$L4586))</f>
        <v/>
      </c>
      <c r="L4586" s="6">
        <f>IF($B4586="","",YEAR($B4586))</f>
        <v/>
      </c>
      <c r="M4586" s="6">
        <f>INT((ROW()-2)/39)+1</f>
        <v/>
      </c>
      <c r="N4586" s="6">
        <f>MOD(ROW()-2,39)+2</f>
        <v/>
      </c>
      <c r="O4586" s="42">
        <f>IF(AND($B4586&lt;&gt;"",$C4586&lt;&gt;"",$B4586&lt;=$C4586),INDEX(Szabalyok!$C:$C,$N4586),"")</f>
        <v/>
      </c>
      <c r="P4586">
        <f>IF(D4586="",P4585,P4585+1)</f>
        <v/>
      </c>
    </row>
    <row r="4587">
      <c r="A4587">
        <f>IF(P4587=P4586,0,P4587)</f>
        <v/>
      </c>
      <c r="B4587" s="41">
        <f>IF($M4587&gt;300,"",IF(OR(INDEX(Bemenet!$E$2:$E$301,$M4587)="",INDEX(Bemenet!$F$2:$F$301,$M4587)=""),"",MAX(INDEX(Bemenet!$E$2:$E$301,$M4587),INDEX(Szabalyok!$A:$A,$N4587))))</f>
        <v/>
      </c>
      <c r="C4587" s="41">
        <f>IF($B4587="","",MIN(INDEX(Bemenet!$F$2:$F$301,$M4587),INDEX(Szabalyok!$B:$B,$N4587)))</f>
        <v/>
      </c>
      <c r="D4587" s="5">
        <f>IF(AND($B4587&lt;&gt;"",$C4587&lt;&gt;"",$B4587&lt;=$C4587),INDEX(Bemenet!$G$2:$G$301,$M4587),"")</f>
        <v/>
      </c>
      <c r="E4587" s="6">
        <f>IF(AND($B4587&lt;&gt;"",$C4587&lt;&gt;"",$B4587&lt;=$C4587),INDEX(Bemenet!$D$2:$D$301,$M4587),"")</f>
        <v/>
      </c>
      <c r="F4587" s="5">
        <f>IF(AND($B4587&lt;&gt;"",$C4587&lt;&gt;"",$B4587&lt;=$C4587),$C4587-$B4587+1,"")</f>
        <v/>
      </c>
      <c r="G4587" s="5">
        <f>IF($F4587="","",$F4587*$D4587)</f>
        <v/>
      </c>
      <c r="H4587" s="42">
        <f>IF($G4587="","",$O4587)</f>
        <v/>
      </c>
      <c r="I4587" s="5">
        <f>IF($G4587="","",$G4587*IF($H4587="",$O4587,$H4587)/100)</f>
        <v/>
      </c>
      <c r="J4587" s="5">
        <f>IF(OR($L4587="",NOT(COUNTIFS($L$2:$L4587,$L4587)=1)),"",SUMIFS($G:$G,$L:$L,$L4587))</f>
        <v/>
      </c>
      <c r="K4587" s="5">
        <f>IF(OR($L4587="",NOT(COUNTIFS($L$2:$L4587,$L4587)=1)),"",SUMIFS($I:$I,$L:$L,$L4587))</f>
        <v/>
      </c>
      <c r="L4587" s="6">
        <f>IF($B4587="","",YEAR($B4587))</f>
        <v/>
      </c>
      <c r="M4587" s="6">
        <f>INT((ROW()-2)/39)+1</f>
        <v/>
      </c>
      <c r="N4587" s="6">
        <f>MOD(ROW()-2,39)+2</f>
        <v/>
      </c>
      <c r="O4587" s="42">
        <f>IF(AND($B4587&lt;&gt;"",$C4587&lt;&gt;"",$B4587&lt;=$C4587),INDEX(Szabalyok!$C:$C,$N4587),"")</f>
        <v/>
      </c>
      <c r="P4587">
        <f>IF(D4587="",P4586,P4586+1)</f>
        <v/>
      </c>
    </row>
    <row r="4588">
      <c r="A4588">
        <f>IF(P4588=P4587,0,P4588)</f>
        <v/>
      </c>
      <c r="B4588" s="41">
        <f>IF($M4588&gt;300,"",IF(OR(INDEX(Bemenet!$E$2:$E$301,$M4588)="",INDEX(Bemenet!$F$2:$F$301,$M4588)=""),"",MAX(INDEX(Bemenet!$E$2:$E$301,$M4588),INDEX(Szabalyok!$A:$A,$N4588))))</f>
        <v/>
      </c>
      <c r="C4588" s="41">
        <f>IF($B4588="","",MIN(INDEX(Bemenet!$F$2:$F$301,$M4588),INDEX(Szabalyok!$B:$B,$N4588)))</f>
        <v/>
      </c>
      <c r="D4588" s="5">
        <f>IF(AND($B4588&lt;&gt;"",$C4588&lt;&gt;"",$B4588&lt;=$C4588),INDEX(Bemenet!$G$2:$G$301,$M4588),"")</f>
        <v/>
      </c>
      <c r="E4588" s="6">
        <f>IF(AND($B4588&lt;&gt;"",$C4588&lt;&gt;"",$B4588&lt;=$C4588),INDEX(Bemenet!$D$2:$D$301,$M4588),"")</f>
        <v/>
      </c>
      <c r="F4588" s="5">
        <f>IF(AND($B4588&lt;&gt;"",$C4588&lt;&gt;"",$B4588&lt;=$C4588),$C4588-$B4588+1,"")</f>
        <v/>
      </c>
      <c r="G4588" s="5">
        <f>IF($F4588="","",$F4588*$D4588)</f>
        <v/>
      </c>
      <c r="H4588" s="42">
        <f>IF($G4588="","",$O4588)</f>
        <v/>
      </c>
      <c r="I4588" s="5">
        <f>IF($G4588="","",$G4588*IF($H4588="",$O4588,$H4588)/100)</f>
        <v/>
      </c>
      <c r="J4588" s="5">
        <f>IF(OR($L4588="",NOT(COUNTIFS($L$2:$L4588,$L4588)=1)),"",SUMIFS($G:$G,$L:$L,$L4588))</f>
        <v/>
      </c>
      <c r="K4588" s="5">
        <f>IF(OR($L4588="",NOT(COUNTIFS($L$2:$L4588,$L4588)=1)),"",SUMIFS($I:$I,$L:$L,$L4588))</f>
        <v/>
      </c>
      <c r="L4588" s="6">
        <f>IF($B4588="","",YEAR($B4588))</f>
        <v/>
      </c>
      <c r="M4588" s="6">
        <f>INT((ROW()-2)/39)+1</f>
        <v/>
      </c>
      <c r="N4588" s="6">
        <f>MOD(ROW()-2,39)+2</f>
        <v/>
      </c>
      <c r="O4588" s="42">
        <f>IF(AND($B4588&lt;&gt;"",$C4588&lt;&gt;"",$B4588&lt;=$C4588),INDEX(Szabalyok!$C:$C,$N4588),"")</f>
        <v/>
      </c>
      <c r="P4588">
        <f>IF(D4588="",P4587,P4587+1)</f>
        <v/>
      </c>
    </row>
    <row r="4589">
      <c r="A4589">
        <f>IF(P4589=P4588,0,P4589)</f>
        <v/>
      </c>
      <c r="B4589" s="41">
        <f>IF($M4589&gt;300,"",IF(OR(INDEX(Bemenet!$E$2:$E$301,$M4589)="",INDEX(Bemenet!$F$2:$F$301,$M4589)=""),"",MAX(INDEX(Bemenet!$E$2:$E$301,$M4589),INDEX(Szabalyok!$A:$A,$N4589))))</f>
        <v/>
      </c>
      <c r="C4589" s="41">
        <f>IF($B4589="","",MIN(INDEX(Bemenet!$F$2:$F$301,$M4589),INDEX(Szabalyok!$B:$B,$N4589)))</f>
        <v/>
      </c>
      <c r="D4589" s="5">
        <f>IF(AND($B4589&lt;&gt;"",$C4589&lt;&gt;"",$B4589&lt;=$C4589),INDEX(Bemenet!$G$2:$G$301,$M4589),"")</f>
        <v/>
      </c>
      <c r="E4589" s="6">
        <f>IF(AND($B4589&lt;&gt;"",$C4589&lt;&gt;"",$B4589&lt;=$C4589),INDEX(Bemenet!$D$2:$D$301,$M4589),"")</f>
        <v/>
      </c>
      <c r="F4589" s="5">
        <f>IF(AND($B4589&lt;&gt;"",$C4589&lt;&gt;"",$B4589&lt;=$C4589),$C4589-$B4589+1,"")</f>
        <v/>
      </c>
      <c r="G4589" s="5">
        <f>IF($F4589="","",$F4589*$D4589)</f>
        <v/>
      </c>
      <c r="H4589" s="42">
        <f>IF($G4589="","",$O4589)</f>
        <v/>
      </c>
      <c r="I4589" s="5">
        <f>IF($G4589="","",$G4589*IF($H4589="",$O4589,$H4589)/100)</f>
        <v/>
      </c>
      <c r="J4589" s="5">
        <f>IF(OR($L4589="",NOT(COUNTIFS($L$2:$L4589,$L4589)=1)),"",SUMIFS($G:$G,$L:$L,$L4589))</f>
        <v/>
      </c>
      <c r="K4589" s="5">
        <f>IF(OR($L4589="",NOT(COUNTIFS($L$2:$L4589,$L4589)=1)),"",SUMIFS($I:$I,$L:$L,$L4589))</f>
        <v/>
      </c>
      <c r="L4589" s="6">
        <f>IF($B4589="","",YEAR($B4589))</f>
        <v/>
      </c>
      <c r="M4589" s="6">
        <f>INT((ROW()-2)/39)+1</f>
        <v/>
      </c>
      <c r="N4589" s="6">
        <f>MOD(ROW()-2,39)+2</f>
        <v/>
      </c>
      <c r="O4589" s="42">
        <f>IF(AND($B4589&lt;&gt;"",$C4589&lt;&gt;"",$B4589&lt;=$C4589),INDEX(Szabalyok!$C:$C,$N4589),"")</f>
        <v/>
      </c>
      <c r="P4589">
        <f>IF(D4589="",P4588,P4588+1)</f>
        <v/>
      </c>
    </row>
    <row r="4590">
      <c r="A4590">
        <f>IF(P4590=P4589,0,P4590)</f>
        <v/>
      </c>
      <c r="B4590" s="41">
        <f>IF($M4590&gt;300,"",IF(OR(INDEX(Bemenet!$E$2:$E$301,$M4590)="",INDEX(Bemenet!$F$2:$F$301,$M4590)=""),"",MAX(INDEX(Bemenet!$E$2:$E$301,$M4590),INDEX(Szabalyok!$A:$A,$N4590))))</f>
        <v/>
      </c>
      <c r="C4590" s="41">
        <f>IF($B4590="","",MIN(INDEX(Bemenet!$F$2:$F$301,$M4590),INDEX(Szabalyok!$B:$B,$N4590)))</f>
        <v/>
      </c>
      <c r="D4590" s="5">
        <f>IF(AND($B4590&lt;&gt;"",$C4590&lt;&gt;"",$B4590&lt;=$C4590),INDEX(Bemenet!$G$2:$G$301,$M4590),"")</f>
        <v/>
      </c>
      <c r="E4590" s="6">
        <f>IF(AND($B4590&lt;&gt;"",$C4590&lt;&gt;"",$B4590&lt;=$C4590),INDEX(Bemenet!$D$2:$D$301,$M4590),"")</f>
        <v/>
      </c>
      <c r="F4590" s="5">
        <f>IF(AND($B4590&lt;&gt;"",$C4590&lt;&gt;"",$B4590&lt;=$C4590),$C4590-$B4590+1,"")</f>
        <v/>
      </c>
      <c r="G4590" s="5">
        <f>IF($F4590="","",$F4590*$D4590)</f>
        <v/>
      </c>
      <c r="H4590" s="42">
        <f>IF($G4590="","",$O4590)</f>
        <v/>
      </c>
      <c r="I4590" s="5">
        <f>IF($G4590="","",$G4590*IF($H4590="",$O4590,$H4590)/100)</f>
        <v/>
      </c>
      <c r="J4590" s="5">
        <f>IF(OR($L4590="",NOT(COUNTIFS($L$2:$L4590,$L4590)=1)),"",SUMIFS($G:$G,$L:$L,$L4590))</f>
        <v/>
      </c>
      <c r="K4590" s="5">
        <f>IF(OR($L4590="",NOT(COUNTIFS($L$2:$L4590,$L4590)=1)),"",SUMIFS($I:$I,$L:$L,$L4590))</f>
        <v/>
      </c>
      <c r="L4590" s="6">
        <f>IF($B4590="","",YEAR($B4590))</f>
        <v/>
      </c>
      <c r="M4590" s="6">
        <f>INT((ROW()-2)/39)+1</f>
        <v/>
      </c>
      <c r="N4590" s="6">
        <f>MOD(ROW()-2,39)+2</f>
        <v/>
      </c>
      <c r="O4590" s="42">
        <f>IF(AND($B4590&lt;&gt;"",$C4590&lt;&gt;"",$B4590&lt;=$C4590),INDEX(Szabalyok!$C:$C,$N4590),"")</f>
        <v/>
      </c>
      <c r="P4590">
        <f>IF(D4590="",P4589,P4589+1)</f>
        <v/>
      </c>
    </row>
    <row r="4591">
      <c r="A4591">
        <f>IF(P4591=P4590,0,P4591)</f>
        <v/>
      </c>
      <c r="B4591" s="41">
        <f>IF($M4591&gt;300,"",IF(OR(INDEX(Bemenet!$E$2:$E$301,$M4591)="",INDEX(Bemenet!$F$2:$F$301,$M4591)=""),"",MAX(INDEX(Bemenet!$E$2:$E$301,$M4591),INDEX(Szabalyok!$A:$A,$N4591))))</f>
        <v/>
      </c>
      <c r="C4591" s="41">
        <f>IF($B4591="","",MIN(INDEX(Bemenet!$F$2:$F$301,$M4591),INDEX(Szabalyok!$B:$B,$N4591)))</f>
        <v/>
      </c>
      <c r="D4591" s="5">
        <f>IF(AND($B4591&lt;&gt;"",$C4591&lt;&gt;"",$B4591&lt;=$C4591),INDEX(Bemenet!$G$2:$G$301,$M4591),"")</f>
        <v/>
      </c>
      <c r="E4591" s="6">
        <f>IF(AND($B4591&lt;&gt;"",$C4591&lt;&gt;"",$B4591&lt;=$C4591),INDEX(Bemenet!$D$2:$D$301,$M4591),"")</f>
        <v/>
      </c>
      <c r="F4591" s="5">
        <f>IF(AND($B4591&lt;&gt;"",$C4591&lt;&gt;"",$B4591&lt;=$C4591),$C4591-$B4591+1,"")</f>
        <v/>
      </c>
      <c r="G4591" s="5">
        <f>IF($F4591="","",$F4591*$D4591)</f>
        <v/>
      </c>
      <c r="H4591" s="42">
        <f>IF($G4591="","",$O4591)</f>
        <v/>
      </c>
      <c r="I4591" s="5">
        <f>IF($G4591="","",$G4591*IF($H4591="",$O4591,$H4591)/100)</f>
        <v/>
      </c>
      <c r="J4591" s="5">
        <f>IF(OR($L4591="",NOT(COUNTIFS($L$2:$L4591,$L4591)=1)),"",SUMIFS($G:$G,$L:$L,$L4591))</f>
        <v/>
      </c>
      <c r="K4591" s="5">
        <f>IF(OR($L4591="",NOT(COUNTIFS($L$2:$L4591,$L4591)=1)),"",SUMIFS($I:$I,$L:$L,$L4591))</f>
        <v/>
      </c>
      <c r="L4591" s="6">
        <f>IF($B4591="","",YEAR($B4591))</f>
        <v/>
      </c>
      <c r="M4591" s="6">
        <f>INT((ROW()-2)/39)+1</f>
        <v/>
      </c>
      <c r="N4591" s="6">
        <f>MOD(ROW()-2,39)+2</f>
        <v/>
      </c>
      <c r="O4591" s="42">
        <f>IF(AND($B4591&lt;&gt;"",$C4591&lt;&gt;"",$B4591&lt;=$C4591),INDEX(Szabalyok!$C:$C,$N4591),"")</f>
        <v/>
      </c>
      <c r="P4591">
        <f>IF(D4591="",P4590,P4590+1)</f>
        <v/>
      </c>
    </row>
    <row r="4592">
      <c r="A4592">
        <f>IF(P4592=P4591,0,P4592)</f>
        <v/>
      </c>
      <c r="B4592" s="41">
        <f>IF($M4592&gt;300,"",IF(OR(INDEX(Bemenet!$E$2:$E$301,$M4592)="",INDEX(Bemenet!$F$2:$F$301,$M4592)=""),"",MAX(INDEX(Bemenet!$E$2:$E$301,$M4592),INDEX(Szabalyok!$A:$A,$N4592))))</f>
        <v/>
      </c>
      <c r="C4592" s="41">
        <f>IF($B4592="","",MIN(INDEX(Bemenet!$F$2:$F$301,$M4592),INDEX(Szabalyok!$B:$B,$N4592)))</f>
        <v/>
      </c>
      <c r="D4592" s="5">
        <f>IF(AND($B4592&lt;&gt;"",$C4592&lt;&gt;"",$B4592&lt;=$C4592),INDEX(Bemenet!$G$2:$G$301,$M4592),"")</f>
        <v/>
      </c>
      <c r="E4592" s="6">
        <f>IF(AND($B4592&lt;&gt;"",$C4592&lt;&gt;"",$B4592&lt;=$C4592),INDEX(Bemenet!$D$2:$D$301,$M4592),"")</f>
        <v/>
      </c>
      <c r="F4592" s="5">
        <f>IF(AND($B4592&lt;&gt;"",$C4592&lt;&gt;"",$B4592&lt;=$C4592),$C4592-$B4592+1,"")</f>
        <v/>
      </c>
      <c r="G4592" s="5">
        <f>IF($F4592="","",$F4592*$D4592)</f>
        <v/>
      </c>
      <c r="H4592" s="42">
        <f>IF($G4592="","",$O4592)</f>
        <v/>
      </c>
      <c r="I4592" s="5">
        <f>IF($G4592="","",$G4592*IF($H4592="",$O4592,$H4592)/100)</f>
        <v/>
      </c>
      <c r="J4592" s="5">
        <f>IF(OR($L4592="",NOT(COUNTIFS($L$2:$L4592,$L4592)=1)),"",SUMIFS($G:$G,$L:$L,$L4592))</f>
        <v/>
      </c>
      <c r="K4592" s="5">
        <f>IF(OR($L4592="",NOT(COUNTIFS($L$2:$L4592,$L4592)=1)),"",SUMIFS($I:$I,$L:$L,$L4592))</f>
        <v/>
      </c>
      <c r="L4592" s="6">
        <f>IF($B4592="","",YEAR($B4592))</f>
        <v/>
      </c>
      <c r="M4592" s="6">
        <f>INT((ROW()-2)/39)+1</f>
        <v/>
      </c>
      <c r="N4592" s="6">
        <f>MOD(ROW()-2,39)+2</f>
        <v/>
      </c>
      <c r="O4592" s="42">
        <f>IF(AND($B4592&lt;&gt;"",$C4592&lt;&gt;"",$B4592&lt;=$C4592),INDEX(Szabalyok!$C:$C,$N4592),"")</f>
        <v/>
      </c>
      <c r="P4592">
        <f>IF(D4592="",P4591,P4591+1)</f>
        <v/>
      </c>
    </row>
    <row r="4593">
      <c r="A4593">
        <f>IF(P4593=P4592,0,P4593)</f>
        <v/>
      </c>
      <c r="B4593" s="41">
        <f>IF($M4593&gt;300,"",IF(OR(INDEX(Bemenet!$E$2:$E$301,$M4593)="",INDEX(Bemenet!$F$2:$F$301,$M4593)=""),"",MAX(INDEX(Bemenet!$E$2:$E$301,$M4593),INDEX(Szabalyok!$A:$A,$N4593))))</f>
        <v/>
      </c>
      <c r="C4593" s="41">
        <f>IF($B4593="","",MIN(INDEX(Bemenet!$F$2:$F$301,$M4593),INDEX(Szabalyok!$B:$B,$N4593)))</f>
        <v/>
      </c>
      <c r="D4593" s="5">
        <f>IF(AND($B4593&lt;&gt;"",$C4593&lt;&gt;"",$B4593&lt;=$C4593),INDEX(Bemenet!$G$2:$G$301,$M4593),"")</f>
        <v/>
      </c>
      <c r="E4593" s="6">
        <f>IF(AND($B4593&lt;&gt;"",$C4593&lt;&gt;"",$B4593&lt;=$C4593),INDEX(Bemenet!$D$2:$D$301,$M4593),"")</f>
        <v/>
      </c>
      <c r="F4593" s="5">
        <f>IF(AND($B4593&lt;&gt;"",$C4593&lt;&gt;"",$B4593&lt;=$C4593),$C4593-$B4593+1,"")</f>
        <v/>
      </c>
      <c r="G4593" s="5">
        <f>IF($F4593="","",$F4593*$D4593)</f>
        <v/>
      </c>
      <c r="H4593" s="42">
        <f>IF($G4593="","",$O4593)</f>
        <v/>
      </c>
      <c r="I4593" s="5">
        <f>IF($G4593="","",$G4593*IF($H4593="",$O4593,$H4593)/100)</f>
        <v/>
      </c>
      <c r="J4593" s="5">
        <f>IF(OR($L4593="",NOT(COUNTIFS($L$2:$L4593,$L4593)=1)),"",SUMIFS($G:$G,$L:$L,$L4593))</f>
        <v/>
      </c>
      <c r="K4593" s="5">
        <f>IF(OR($L4593="",NOT(COUNTIFS($L$2:$L4593,$L4593)=1)),"",SUMIFS($I:$I,$L:$L,$L4593))</f>
        <v/>
      </c>
      <c r="L4593" s="6">
        <f>IF($B4593="","",YEAR($B4593))</f>
        <v/>
      </c>
      <c r="M4593" s="6">
        <f>INT((ROW()-2)/39)+1</f>
        <v/>
      </c>
      <c r="N4593" s="6">
        <f>MOD(ROW()-2,39)+2</f>
        <v/>
      </c>
      <c r="O4593" s="42">
        <f>IF(AND($B4593&lt;&gt;"",$C4593&lt;&gt;"",$B4593&lt;=$C4593),INDEX(Szabalyok!$C:$C,$N4593),"")</f>
        <v/>
      </c>
      <c r="P4593">
        <f>IF(D4593="",P4592,P4592+1)</f>
        <v/>
      </c>
    </row>
    <row r="4594">
      <c r="A4594">
        <f>IF(P4594=P4593,0,P4594)</f>
        <v/>
      </c>
      <c r="B4594" s="41">
        <f>IF($M4594&gt;300,"",IF(OR(INDEX(Bemenet!$E$2:$E$301,$M4594)="",INDEX(Bemenet!$F$2:$F$301,$M4594)=""),"",MAX(INDEX(Bemenet!$E$2:$E$301,$M4594),INDEX(Szabalyok!$A:$A,$N4594))))</f>
        <v/>
      </c>
      <c r="C4594" s="41">
        <f>IF($B4594="","",MIN(INDEX(Bemenet!$F$2:$F$301,$M4594),INDEX(Szabalyok!$B:$B,$N4594)))</f>
        <v/>
      </c>
      <c r="D4594" s="5">
        <f>IF(AND($B4594&lt;&gt;"",$C4594&lt;&gt;"",$B4594&lt;=$C4594),INDEX(Bemenet!$G$2:$G$301,$M4594),"")</f>
        <v/>
      </c>
      <c r="E4594" s="6">
        <f>IF(AND($B4594&lt;&gt;"",$C4594&lt;&gt;"",$B4594&lt;=$C4594),INDEX(Bemenet!$D$2:$D$301,$M4594),"")</f>
        <v/>
      </c>
      <c r="F4594" s="5">
        <f>IF(AND($B4594&lt;&gt;"",$C4594&lt;&gt;"",$B4594&lt;=$C4594),$C4594-$B4594+1,"")</f>
        <v/>
      </c>
      <c r="G4594" s="5">
        <f>IF($F4594="","",$F4594*$D4594)</f>
        <v/>
      </c>
      <c r="H4594" s="42">
        <f>IF($G4594="","",$O4594)</f>
        <v/>
      </c>
      <c r="I4594" s="5">
        <f>IF($G4594="","",$G4594*IF($H4594="",$O4594,$H4594)/100)</f>
        <v/>
      </c>
      <c r="J4594" s="5">
        <f>IF(OR($L4594="",NOT(COUNTIFS($L$2:$L4594,$L4594)=1)),"",SUMIFS($G:$G,$L:$L,$L4594))</f>
        <v/>
      </c>
      <c r="K4594" s="5">
        <f>IF(OR($L4594="",NOT(COUNTIFS($L$2:$L4594,$L4594)=1)),"",SUMIFS($I:$I,$L:$L,$L4594))</f>
        <v/>
      </c>
      <c r="L4594" s="6">
        <f>IF($B4594="","",YEAR($B4594))</f>
        <v/>
      </c>
      <c r="M4594" s="6">
        <f>INT((ROW()-2)/39)+1</f>
        <v/>
      </c>
      <c r="N4594" s="6">
        <f>MOD(ROW()-2,39)+2</f>
        <v/>
      </c>
      <c r="O4594" s="42">
        <f>IF(AND($B4594&lt;&gt;"",$C4594&lt;&gt;"",$B4594&lt;=$C4594),INDEX(Szabalyok!$C:$C,$N4594),"")</f>
        <v/>
      </c>
      <c r="P4594">
        <f>IF(D4594="",P4593,P4593+1)</f>
        <v/>
      </c>
    </row>
    <row r="4595">
      <c r="A4595">
        <f>IF(P4595=P4594,0,P4595)</f>
        <v/>
      </c>
      <c r="B4595" s="41">
        <f>IF($M4595&gt;300,"",IF(OR(INDEX(Bemenet!$E$2:$E$301,$M4595)="",INDEX(Bemenet!$F$2:$F$301,$M4595)=""),"",MAX(INDEX(Bemenet!$E$2:$E$301,$M4595),INDEX(Szabalyok!$A:$A,$N4595))))</f>
        <v/>
      </c>
      <c r="C4595" s="41">
        <f>IF($B4595="","",MIN(INDEX(Bemenet!$F$2:$F$301,$M4595),INDEX(Szabalyok!$B:$B,$N4595)))</f>
        <v/>
      </c>
      <c r="D4595" s="5">
        <f>IF(AND($B4595&lt;&gt;"",$C4595&lt;&gt;"",$B4595&lt;=$C4595),INDEX(Bemenet!$G$2:$G$301,$M4595),"")</f>
        <v/>
      </c>
      <c r="E4595" s="6">
        <f>IF(AND($B4595&lt;&gt;"",$C4595&lt;&gt;"",$B4595&lt;=$C4595),INDEX(Bemenet!$D$2:$D$301,$M4595),"")</f>
        <v/>
      </c>
      <c r="F4595" s="5">
        <f>IF(AND($B4595&lt;&gt;"",$C4595&lt;&gt;"",$B4595&lt;=$C4595),$C4595-$B4595+1,"")</f>
        <v/>
      </c>
      <c r="G4595" s="5">
        <f>IF($F4595="","",$F4595*$D4595)</f>
        <v/>
      </c>
      <c r="H4595" s="42">
        <f>IF($G4595="","",$O4595)</f>
        <v/>
      </c>
      <c r="I4595" s="5">
        <f>IF($G4595="","",$G4595*IF($H4595="",$O4595,$H4595)/100)</f>
        <v/>
      </c>
      <c r="J4595" s="5">
        <f>IF(OR($L4595="",NOT(COUNTIFS($L$2:$L4595,$L4595)=1)),"",SUMIFS($G:$G,$L:$L,$L4595))</f>
        <v/>
      </c>
      <c r="K4595" s="5">
        <f>IF(OR($L4595="",NOT(COUNTIFS($L$2:$L4595,$L4595)=1)),"",SUMIFS($I:$I,$L:$L,$L4595))</f>
        <v/>
      </c>
      <c r="L4595" s="6">
        <f>IF($B4595="","",YEAR($B4595))</f>
        <v/>
      </c>
      <c r="M4595" s="6">
        <f>INT((ROW()-2)/39)+1</f>
        <v/>
      </c>
      <c r="N4595" s="6">
        <f>MOD(ROW()-2,39)+2</f>
        <v/>
      </c>
      <c r="O4595" s="42">
        <f>IF(AND($B4595&lt;&gt;"",$C4595&lt;&gt;"",$B4595&lt;=$C4595),INDEX(Szabalyok!$C:$C,$N4595),"")</f>
        <v/>
      </c>
      <c r="P4595">
        <f>IF(D4595="",P4594,P4594+1)</f>
        <v/>
      </c>
    </row>
    <row r="4596">
      <c r="A4596">
        <f>IF(P4596=P4595,0,P4596)</f>
        <v/>
      </c>
      <c r="B4596" s="41">
        <f>IF($M4596&gt;300,"",IF(OR(INDEX(Bemenet!$E$2:$E$301,$M4596)="",INDEX(Bemenet!$F$2:$F$301,$M4596)=""),"",MAX(INDEX(Bemenet!$E$2:$E$301,$M4596),INDEX(Szabalyok!$A:$A,$N4596))))</f>
        <v/>
      </c>
      <c r="C4596" s="41">
        <f>IF($B4596="","",MIN(INDEX(Bemenet!$F$2:$F$301,$M4596),INDEX(Szabalyok!$B:$B,$N4596)))</f>
        <v/>
      </c>
      <c r="D4596" s="5">
        <f>IF(AND($B4596&lt;&gt;"",$C4596&lt;&gt;"",$B4596&lt;=$C4596),INDEX(Bemenet!$G$2:$G$301,$M4596),"")</f>
        <v/>
      </c>
      <c r="E4596" s="6">
        <f>IF(AND($B4596&lt;&gt;"",$C4596&lt;&gt;"",$B4596&lt;=$C4596),INDEX(Bemenet!$D$2:$D$301,$M4596),"")</f>
        <v/>
      </c>
      <c r="F4596" s="5">
        <f>IF(AND($B4596&lt;&gt;"",$C4596&lt;&gt;"",$B4596&lt;=$C4596),$C4596-$B4596+1,"")</f>
        <v/>
      </c>
      <c r="G4596" s="5">
        <f>IF($F4596="","",$F4596*$D4596)</f>
        <v/>
      </c>
      <c r="H4596" s="42">
        <f>IF($G4596="","",$O4596)</f>
        <v/>
      </c>
      <c r="I4596" s="5">
        <f>IF($G4596="","",$G4596*IF($H4596="",$O4596,$H4596)/100)</f>
        <v/>
      </c>
      <c r="J4596" s="5">
        <f>IF(OR($L4596="",NOT(COUNTIFS($L$2:$L4596,$L4596)=1)),"",SUMIFS($G:$G,$L:$L,$L4596))</f>
        <v/>
      </c>
      <c r="K4596" s="5">
        <f>IF(OR($L4596="",NOT(COUNTIFS($L$2:$L4596,$L4596)=1)),"",SUMIFS($I:$I,$L:$L,$L4596))</f>
        <v/>
      </c>
      <c r="L4596" s="6">
        <f>IF($B4596="","",YEAR($B4596))</f>
        <v/>
      </c>
      <c r="M4596" s="6">
        <f>INT((ROW()-2)/39)+1</f>
        <v/>
      </c>
      <c r="N4596" s="6">
        <f>MOD(ROW()-2,39)+2</f>
        <v/>
      </c>
      <c r="O4596" s="42">
        <f>IF(AND($B4596&lt;&gt;"",$C4596&lt;&gt;"",$B4596&lt;=$C4596),INDEX(Szabalyok!$C:$C,$N4596),"")</f>
        <v/>
      </c>
      <c r="P4596">
        <f>IF(D4596="",P4595,P4595+1)</f>
        <v/>
      </c>
    </row>
    <row r="4597">
      <c r="A4597">
        <f>IF(P4597=P4596,0,P4597)</f>
        <v/>
      </c>
      <c r="B4597" s="41">
        <f>IF($M4597&gt;300,"",IF(OR(INDEX(Bemenet!$E$2:$E$301,$M4597)="",INDEX(Bemenet!$F$2:$F$301,$M4597)=""),"",MAX(INDEX(Bemenet!$E$2:$E$301,$M4597),INDEX(Szabalyok!$A:$A,$N4597))))</f>
        <v/>
      </c>
      <c r="C4597" s="41">
        <f>IF($B4597="","",MIN(INDEX(Bemenet!$F$2:$F$301,$M4597),INDEX(Szabalyok!$B:$B,$N4597)))</f>
        <v/>
      </c>
      <c r="D4597" s="5">
        <f>IF(AND($B4597&lt;&gt;"",$C4597&lt;&gt;"",$B4597&lt;=$C4597),INDEX(Bemenet!$G$2:$G$301,$M4597),"")</f>
        <v/>
      </c>
      <c r="E4597" s="6">
        <f>IF(AND($B4597&lt;&gt;"",$C4597&lt;&gt;"",$B4597&lt;=$C4597),INDEX(Bemenet!$D$2:$D$301,$M4597),"")</f>
        <v/>
      </c>
      <c r="F4597" s="5">
        <f>IF(AND($B4597&lt;&gt;"",$C4597&lt;&gt;"",$B4597&lt;=$C4597),$C4597-$B4597+1,"")</f>
        <v/>
      </c>
      <c r="G4597" s="5">
        <f>IF($F4597="","",$F4597*$D4597)</f>
        <v/>
      </c>
      <c r="H4597" s="42">
        <f>IF($G4597="","",$O4597)</f>
        <v/>
      </c>
      <c r="I4597" s="5">
        <f>IF($G4597="","",$G4597*IF($H4597="",$O4597,$H4597)/100)</f>
        <v/>
      </c>
      <c r="J4597" s="5">
        <f>IF(OR($L4597="",NOT(COUNTIFS($L$2:$L4597,$L4597)=1)),"",SUMIFS($G:$G,$L:$L,$L4597))</f>
        <v/>
      </c>
      <c r="K4597" s="5">
        <f>IF(OR($L4597="",NOT(COUNTIFS($L$2:$L4597,$L4597)=1)),"",SUMIFS($I:$I,$L:$L,$L4597))</f>
        <v/>
      </c>
      <c r="L4597" s="6">
        <f>IF($B4597="","",YEAR($B4597))</f>
        <v/>
      </c>
      <c r="M4597" s="6">
        <f>INT((ROW()-2)/39)+1</f>
        <v/>
      </c>
      <c r="N4597" s="6">
        <f>MOD(ROW()-2,39)+2</f>
        <v/>
      </c>
      <c r="O4597" s="42">
        <f>IF(AND($B4597&lt;&gt;"",$C4597&lt;&gt;"",$B4597&lt;=$C4597),INDEX(Szabalyok!$C:$C,$N4597),"")</f>
        <v/>
      </c>
      <c r="P4597">
        <f>IF(D4597="",P4596,P4596+1)</f>
        <v/>
      </c>
    </row>
    <row r="4598">
      <c r="A4598">
        <f>IF(P4598=P4597,0,P4598)</f>
        <v/>
      </c>
      <c r="B4598" s="41">
        <f>IF($M4598&gt;300,"",IF(OR(INDEX(Bemenet!$E$2:$E$301,$M4598)="",INDEX(Bemenet!$F$2:$F$301,$M4598)=""),"",MAX(INDEX(Bemenet!$E$2:$E$301,$M4598),INDEX(Szabalyok!$A:$A,$N4598))))</f>
        <v/>
      </c>
      <c r="C4598" s="41">
        <f>IF($B4598="","",MIN(INDEX(Bemenet!$F$2:$F$301,$M4598),INDEX(Szabalyok!$B:$B,$N4598)))</f>
        <v/>
      </c>
      <c r="D4598" s="5">
        <f>IF(AND($B4598&lt;&gt;"",$C4598&lt;&gt;"",$B4598&lt;=$C4598),INDEX(Bemenet!$G$2:$G$301,$M4598),"")</f>
        <v/>
      </c>
      <c r="E4598" s="6">
        <f>IF(AND($B4598&lt;&gt;"",$C4598&lt;&gt;"",$B4598&lt;=$C4598),INDEX(Bemenet!$D$2:$D$301,$M4598),"")</f>
        <v/>
      </c>
      <c r="F4598" s="5">
        <f>IF(AND($B4598&lt;&gt;"",$C4598&lt;&gt;"",$B4598&lt;=$C4598),$C4598-$B4598+1,"")</f>
        <v/>
      </c>
      <c r="G4598" s="5">
        <f>IF($F4598="","",$F4598*$D4598)</f>
        <v/>
      </c>
      <c r="H4598" s="42">
        <f>IF($G4598="","",$O4598)</f>
        <v/>
      </c>
      <c r="I4598" s="5">
        <f>IF($G4598="","",$G4598*IF($H4598="",$O4598,$H4598)/100)</f>
        <v/>
      </c>
      <c r="J4598" s="5">
        <f>IF(OR($L4598="",NOT(COUNTIFS($L$2:$L4598,$L4598)=1)),"",SUMIFS($G:$G,$L:$L,$L4598))</f>
        <v/>
      </c>
      <c r="K4598" s="5">
        <f>IF(OR($L4598="",NOT(COUNTIFS($L$2:$L4598,$L4598)=1)),"",SUMIFS($I:$I,$L:$L,$L4598))</f>
        <v/>
      </c>
      <c r="L4598" s="6">
        <f>IF($B4598="","",YEAR($B4598))</f>
        <v/>
      </c>
      <c r="M4598" s="6">
        <f>INT((ROW()-2)/39)+1</f>
        <v/>
      </c>
      <c r="N4598" s="6">
        <f>MOD(ROW()-2,39)+2</f>
        <v/>
      </c>
      <c r="O4598" s="42">
        <f>IF(AND($B4598&lt;&gt;"",$C4598&lt;&gt;"",$B4598&lt;=$C4598),INDEX(Szabalyok!$C:$C,$N4598),"")</f>
        <v/>
      </c>
      <c r="P4598">
        <f>IF(D4598="",P4597,P4597+1)</f>
        <v/>
      </c>
    </row>
    <row r="4599">
      <c r="A4599">
        <f>IF(P4599=P4598,0,P4599)</f>
        <v/>
      </c>
      <c r="B4599" s="41">
        <f>IF($M4599&gt;300,"",IF(OR(INDEX(Bemenet!$E$2:$E$301,$M4599)="",INDEX(Bemenet!$F$2:$F$301,$M4599)=""),"",MAX(INDEX(Bemenet!$E$2:$E$301,$M4599),INDEX(Szabalyok!$A:$A,$N4599))))</f>
        <v/>
      </c>
      <c r="C4599" s="41">
        <f>IF($B4599="","",MIN(INDEX(Bemenet!$F$2:$F$301,$M4599),INDEX(Szabalyok!$B:$B,$N4599)))</f>
        <v/>
      </c>
      <c r="D4599" s="5">
        <f>IF(AND($B4599&lt;&gt;"",$C4599&lt;&gt;"",$B4599&lt;=$C4599),INDEX(Bemenet!$G$2:$G$301,$M4599),"")</f>
        <v/>
      </c>
      <c r="E4599" s="6">
        <f>IF(AND($B4599&lt;&gt;"",$C4599&lt;&gt;"",$B4599&lt;=$C4599),INDEX(Bemenet!$D$2:$D$301,$M4599),"")</f>
        <v/>
      </c>
      <c r="F4599" s="5">
        <f>IF(AND($B4599&lt;&gt;"",$C4599&lt;&gt;"",$B4599&lt;=$C4599),$C4599-$B4599+1,"")</f>
        <v/>
      </c>
      <c r="G4599" s="5">
        <f>IF($F4599="","",$F4599*$D4599)</f>
        <v/>
      </c>
      <c r="H4599" s="42">
        <f>IF($G4599="","",$O4599)</f>
        <v/>
      </c>
      <c r="I4599" s="5">
        <f>IF($G4599="","",$G4599*IF($H4599="",$O4599,$H4599)/100)</f>
        <v/>
      </c>
      <c r="J4599" s="5">
        <f>IF(OR($L4599="",NOT(COUNTIFS($L$2:$L4599,$L4599)=1)),"",SUMIFS($G:$G,$L:$L,$L4599))</f>
        <v/>
      </c>
      <c r="K4599" s="5">
        <f>IF(OR($L4599="",NOT(COUNTIFS($L$2:$L4599,$L4599)=1)),"",SUMIFS($I:$I,$L:$L,$L4599))</f>
        <v/>
      </c>
      <c r="L4599" s="6">
        <f>IF($B4599="","",YEAR($B4599))</f>
        <v/>
      </c>
      <c r="M4599" s="6">
        <f>INT((ROW()-2)/39)+1</f>
        <v/>
      </c>
      <c r="N4599" s="6">
        <f>MOD(ROW()-2,39)+2</f>
        <v/>
      </c>
      <c r="O4599" s="42">
        <f>IF(AND($B4599&lt;&gt;"",$C4599&lt;&gt;"",$B4599&lt;=$C4599),INDEX(Szabalyok!$C:$C,$N4599),"")</f>
        <v/>
      </c>
      <c r="P4599">
        <f>IF(D4599="",P4598,P4598+1)</f>
        <v/>
      </c>
    </row>
    <row r="4600">
      <c r="A4600">
        <f>IF(P4600=P4599,0,P4600)</f>
        <v/>
      </c>
      <c r="B4600" s="41">
        <f>IF($M4600&gt;300,"",IF(OR(INDEX(Bemenet!$E$2:$E$301,$M4600)="",INDEX(Bemenet!$F$2:$F$301,$M4600)=""),"",MAX(INDEX(Bemenet!$E$2:$E$301,$M4600),INDEX(Szabalyok!$A:$A,$N4600))))</f>
        <v/>
      </c>
      <c r="C4600" s="41">
        <f>IF($B4600="","",MIN(INDEX(Bemenet!$F$2:$F$301,$M4600),INDEX(Szabalyok!$B:$B,$N4600)))</f>
        <v/>
      </c>
      <c r="D4600" s="5">
        <f>IF(AND($B4600&lt;&gt;"",$C4600&lt;&gt;"",$B4600&lt;=$C4600),INDEX(Bemenet!$G$2:$G$301,$M4600),"")</f>
        <v/>
      </c>
      <c r="E4600" s="6">
        <f>IF(AND($B4600&lt;&gt;"",$C4600&lt;&gt;"",$B4600&lt;=$C4600),INDEX(Bemenet!$D$2:$D$301,$M4600),"")</f>
        <v/>
      </c>
      <c r="F4600" s="5">
        <f>IF(AND($B4600&lt;&gt;"",$C4600&lt;&gt;"",$B4600&lt;=$C4600),$C4600-$B4600+1,"")</f>
        <v/>
      </c>
      <c r="G4600" s="5">
        <f>IF($F4600="","",$F4600*$D4600)</f>
        <v/>
      </c>
      <c r="H4600" s="42">
        <f>IF($G4600="","",$O4600)</f>
        <v/>
      </c>
      <c r="I4600" s="5">
        <f>IF($G4600="","",$G4600*IF($H4600="",$O4600,$H4600)/100)</f>
        <v/>
      </c>
      <c r="J4600" s="5">
        <f>IF(OR($L4600="",NOT(COUNTIFS($L$2:$L4600,$L4600)=1)),"",SUMIFS($G:$G,$L:$L,$L4600))</f>
        <v/>
      </c>
      <c r="K4600" s="5">
        <f>IF(OR($L4600="",NOT(COUNTIFS($L$2:$L4600,$L4600)=1)),"",SUMIFS($I:$I,$L:$L,$L4600))</f>
        <v/>
      </c>
      <c r="L4600" s="6">
        <f>IF($B4600="","",YEAR($B4600))</f>
        <v/>
      </c>
      <c r="M4600" s="6">
        <f>INT((ROW()-2)/39)+1</f>
        <v/>
      </c>
      <c r="N4600" s="6">
        <f>MOD(ROW()-2,39)+2</f>
        <v/>
      </c>
      <c r="O4600" s="42">
        <f>IF(AND($B4600&lt;&gt;"",$C4600&lt;&gt;"",$B4600&lt;=$C4600),INDEX(Szabalyok!$C:$C,$N4600),"")</f>
        <v/>
      </c>
      <c r="P4600">
        <f>IF(D4600="",P4599,P4599+1)</f>
        <v/>
      </c>
    </row>
    <row r="4601">
      <c r="A4601">
        <f>IF(P4601=P4600,0,P4601)</f>
        <v/>
      </c>
      <c r="B4601" s="41">
        <f>IF($M4601&gt;300,"",IF(OR(INDEX(Bemenet!$E$2:$E$301,$M4601)="",INDEX(Bemenet!$F$2:$F$301,$M4601)=""),"",MAX(INDEX(Bemenet!$E$2:$E$301,$M4601),INDEX(Szabalyok!$A:$A,$N4601))))</f>
        <v/>
      </c>
      <c r="C4601" s="41">
        <f>IF($B4601="","",MIN(INDEX(Bemenet!$F$2:$F$301,$M4601),INDEX(Szabalyok!$B:$B,$N4601)))</f>
        <v/>
      </c>
      <c r="D4601" s="5">
        <f>IF(AND($B4601&lt;&gt;"",$C4601&lt;&gt;"",$B4601&lt;=$C4601),INDEX(Bemenet!$G$2:$G$301,$M4601),"")</f>
        <v/>
      </c>
      <c r="E4601" s="6">
        <f>IF(AND($B4601&lt;&gt;"",$C4601&lt;&gt;"",$B4601&lt;=$C4601),INDEX(Bemenet!$D$2:$D$301,$M4601),"")</f>
        <v/>
      </c>
      <c r="F4601" s="5">
        <f>IF(AND($B4601&lt;&gt;"",$C4601&lt;&gt;"",$B4601&lt;=$C4601),$C4601-$B4601+1,"")</f>
        <v/>
      </c>
      <c r="G4601" s="5">
        <f>IF($F4601="","",$F4601*$D4601)</f>
        <v/>
      </c>
      <c r="H4601" s="42">
        <f>IF($G4601="","",$O4601)</f>
        <v/>
      </c>
      <c r="I4601" s="5">
        <f>IF($G4601="","",$G4601*IF($H4601="",$O4601,$H4601)/100)</f>
        <v/>
      </c>
      <c r="J4601" s="5">
        <f>IF(OR($L4601="",NOT(COUNTIFS($L$2:$L4601,$L4601)=1)),"",SUMIFS($G:$G,$L:$L,$L4601))</f>
        <v/>
      </c>
      <c r="K4601" s="5">
        <f>IF(OR($L4601="",NOT(COUNTIFS($L$2:$L4601,$L4601)=1)),"",SUMIFS($I:$I,$L:$L,$L4601))</f>
        <v/>
      </c>
      <c r="L4601" s="6">
        <f>IF($B4601="","",YEAR($B4601))</f>
        <v/>
      </c>
      <c r="M4601" s="6">
        <f>INT((ROW()-2)/39)+1</f>
        <v/>
      </c>
      <c r="N4601" s="6">
        <f>MOD(ROW()-2,39)+2</f>
        <v/>
      </c>
      <c r="O4601" s="42">
        <f>IF(AND($B4601&lt;&gt;"",$C4601&lt;&gt;"",$B4601&lt;=$C4601),INDEX(Szabalyok!$C:$C,$N4601),"")</f>
        <v/>
      </c>
      <c r="P4601">
        <f>IF(D4601="",P4600,P4600+1)</f>
        <v/>
      </c>
    </row>
    <row r="4602">
      <c r="A4602">
        <f>IF(P4602=P4601,0,P4602)</f>
        <v/>
      </c>
      <c r="B4602" s="41">
        <f>IF($M4602&gt;300,"",IF(OR(INDEX(Bemenet!$E$2:$E$301,$M4602)="",INDEX(Bemenet!$F$2:$F$301,$M4602)=""),"",MAX(INDEX(Bemenet!$E$2:$E$301,$M4602),INDEX(Szabalyok!$A:$A,$N4602))))</f>
        <v/>
      </c>
      <c r="C4602" s="41">
        <f>IF($B4602="","",MIN(INDEX(Bemenet!$F$2:$F$301,$M4602),INDEX(Szabalyok!$B:$B,$N4602)))</f>
        <v/>
      </c>
      <c r="D4602" s="5">
        <f>IF(AND($B4602&lt;&gt;"",$C4602&lt;&gt;"",$B4602&lt;=$C4602),INDEX(Bemenet!$G$2:$G$301,$M4602),"")</f>
        <v/>
      </c>
      <c r="E4602" s="6">
        <f>IF(AND($B4602&lt;&gt;"",$C4602&lt;&gt;"",$B4602&lt;=$C4602),INDEX(Bemenet!$D$2:$D$301,$M4602),"")</f>
        <v/>
      </c>
      <c r="F4602" s="5">
        <f>IF(AND($B4602&lt;&gt;"",$C4602&lt;&gt;"",$B4602&lt;=$C4602),$C4602-$B4602+1,"")</f>
        <v/>
      </c>
      <c r="G4602" s="5">
        <f>IF($F4602="","",$F4602*$D4602)</f>
        <v/>
      </c>
      <c r="H4602" s="42">
        <f>IF($G4602="","",$O4602)</f>
        <v/>
      </c>
      <c r="I4602" s="5">
        <f>IF($G4602="","",$G4602*IF($H4602="",$O4602,$H4602)/100)</f>
        <v/>
      </c>
      <c r="J4602" s="5">
        <f>IF(OR($L4602="",NOT(COUNTIFS($L$2:$L4602,$L4602)=1)),"",SUMIFS($G:$G,$L:$L,$L4602))</f>
        <v/>
      </c>
      <c r="K4602" s="5">
        <f>IF(OR($L4602="",NOT(COUNTIFS($L$2:$L4602,$L4602)=1)),"",SUMIFS($I:$I,$L:$L,$L4602))</f>
        <v/>
      </c>
      <c r="L4602" s="6">
        <f>IF($B4602="","",YEAR($B4602))</f>
        <v/>
      </c>
      <c r="M4602" s="6">
        <f>INT((ROW()-2)/39)+1</f>
        <v/>
      </c>
      <c r="N4602" s="6">
        <f>MOD(ROW()-2,39)+2</f>
        <v/>
      </c>
      <c r="O4602" s="42">
        <f>IF(AND($B4602&lt;&gt;"",$C4602&lt;&gt;"",$B4602&lt;=$C4602),INDEX(Szabalyok!$C:$C,$N4602),"")</f>
        <v/>
      </c>
      <c r="P4602">
        <f>IF(D4602="",P4601,P4601+1)</f>
        <v/>
      </c>
    </row>
    <row r="4603">
      <c r="A4603">
        <f>IF(P4603=P4602,0,P4603)</f>
        <v/>
      </c>
      <c r="B4603" s="41">
        <f>IF($M4603&gt;300,"",IF(OR(INDEX(Bemenet!$E$2:$E$301,$M4603)="",INDEX(Bemenet!$F$2:$F$301,$M4603)=""),"",MAX(INDEX(Bemenet!$E$2:$E$301,$M4603),INDEX(Szabalyok!$A:$A,$N4603))))</f>
        <v/>
      </c>
      <c r="C4603" s="41">
        <f>IF($B4603="","",MIN(INDEX(Bemenet!$F$2:$F$301,$M4603),INDEX(Szabalyok!$B:$B,$N4603)))</f>
        <v/>
      </c>
      <c r="D4603" s="5">
        <f>IF(AND($B4603&lt;&gt;"",$C4603&lt;&gt;"",$B4603&lt;=$C4603),INDEX(Bemenet!$G$2:$G$301,$M4603),"")</f>
        <v/>
      </c>
      <c r="E4603" s="6">
        <f>IF(AND($B4603&lt;&gt;"",$C4603&lt;&gt;"",$B4603&lt;=$C4603),INDEX(Bemenet!$D$2:$D$301,$M4603),"")</f>
        <v/>
      </c>
      <c r="F4603" s="5">
        <f>IF(AND($B4603&lt;&gt;"",$C4603&lt;&gt;"",$B4603&lt;=$C4603),$C4603-$B4603+1,"")</f>
        <v/>
      </c>
      <c r="G4603" s="5">
        <f>IF($F4603="","",$F4603*$D4603)</f>
        <v/>
      </c>
      <c r="H4603" s="42">
        <f>IF($G4603="","",$O4603)</f>
        <v/>
      </c>
      <c r="I4603" s="5">
        <f>IF($G4603="","",$G4603*IF($H4603="",$O4603,$H4603)/100)</f>
        <v/>
      </c>
      <c r="J4603" s="5">
        <f>IF(OR($L4603="",NOT(COUNTIFS($L$2:$L4603,$L4603)=1)),"",SUMIFS($G:$G,$L:$L,$L4603))</f>
        <v/>
      </c>
      <c r="K4603" s="5">
        <f>IF(OR($L4603="",NOT(COUNTIFS($L$2:$L4603,$L4603)=1)),"",SUMIFS($I:$I,$L:$L,$L4603))</f>
        <v/>
      </c>
      <c r="L4603" s="6">
        <f>IF($B4603="","",YEAR($B4603))</f>
        <v/>
      </c>
      <c r="M4603" s="6">
        <f>INT((ROW()-2)/39)+1</f>
        <v/>
      </c>
      <c r="N4603" s="6">
        <f>MOD(ROW()-2,39)+2</f>
        <v/>
      </c>
      <c r="O4603" s="42">
        <f>IF(AND($B4603&lt;&gt;"",$C4603&lt;&gt;"",$B4603&lt;=$C4603),INDEX(Szabalyok!$C:$C,$N4603),"")</f>
        <v/>
      </c>
      <c r="P4603">
        <f>IF(D4603="",P4602,P4602+1)</f>
        <v/>
      </c>
    </row>
    <row r="4604">
      <c r="A4604">
        <f>IF(P4604=P4603,0,P4604)</f>
        <v/>
      </c>
      <c r="B4604" s="41">
        <f>IF($M4604&gt;300,"",IF(OR(INDEX(Bemenet!$E$2:$E$301,$M4604)="",INDEX(Bemenet!$F$2:$F$301,$M4604)=""),"",MAX(INDEX(Bemenet!$E$2:$E$301,$M4604),INDEX(Szabalyok!$A:$A,$N4604))))</f>
        <v/>
      </c>
      <c r="C4604" s="41">
        <f>IF($B4604="","",MIN(INDEX(Bemenet!$F$2:$F$301,$M4604),INDEX(Szabalyok!$B:$B,$N4604)))</f>
        <v/>
      </c>
      <c r="D4604" s="5">
        <f>IF(AND($B4604&lt;&gt;"",$C4604&lt;&gt;"",$B4604&lt;=$C4604),INDEX(Bemenet!$G$2:$G$301,$M4604),"")</f>
        <v/>
      </c>
      <c r="E4604" s="6">
        <f>IF(AND($B4604&lt;&gt;"",$C4604&lt;&gt;"",$B4604&lt;=$C4604),INDEX(Bemenet!$D$2:$D$301,$M4604),"")</f>
        <v/>
      </c>
      <c r="F4604" s="5">
        <f>IF(AND($B4604&lt;&gt;"",$C4604&lt;&gt;"",$B4604&lt;=$C4604),$C4604-$B4604+1,"")</f>
        <v/>
      </c>
      <c r="G4604" s="5">
        <f>IF($F4604="","",$F4604*$D4604)</f>
        <v/>
      </c>
      <c r="H4604" s="42">
        <f>IF($G4604="","",$O4604)</f>
        <v/>
      </c>
      <c r="I4604" s="5">
        <f>IF($G4604="","",$G4604*IF($H4604="",$O4604,$H4604)/100)</f>
        <v/>
      </c>
      <c r="J4604" s="5">
        <f>IF(OR($L4604="",NOT(COUNTIFS($L$2:$L4604,$L4604)=1)),"",SUMIFS($G:$G,$L:$L,$L4604))</f>
        <v/>
      </c>
      <c r="K4604" s="5">
        <f>IF(OR($L4604="",NOT(COUNTIFS($L$2:$L4604,$L4604)=1)),"",SUMIFS($I:$I,$L:$L,$L4604))</f>
        <v/>
      </c>
      <c r="L4604" s="6">
        <f>IF($B4604="","",YEAR($B4604))</f>
        <v/>
      </c>
      <c r="M4604" s="6">
        <f>INT((ROW()-2)/39)+1</f>
        <v/>
      </c>
      <c r="N4604" s="6">
        <f>MOD(ROW()-2,39)+2</f>
        <v/>
      </c>
      <c r="O4604" s="42">
        <f>IF(AND($B4604&lt;&gt;"",$C4604&lt;&gt;"",$B4604&lt;=$C4604),INDEX(Szabalyok!$C:$C,$N4604),"")</f>
        <v/>
      </c>
      <c r="P4604">
        <f>IF(D4604="",P4603,P4603+1)</f>
        <v/>
      </c>
    </row>
    <row r="4605">
      <c r="A4605">
        <f>IF(P4605=P4604,0,P4605)</f>
        <v/>
      </c>
      <c r="B4605" s="41">
        <f>IF($M4605&gt;300,"",IF(OR(INDEX(Bemenet!$E$2:$E$301,$M4605)="",INDEX(Bemenet!$F$2:$F$301,$M4605)=""),"",MAX(INDEX(Bemenet!$E$2:$E$301,$M4605),INDEX(Szabalyok!$A:$A,$N4605))))</f>
        <v/>
      </c>
      <c r="C4605" s="41">
        <f>IF($B4605="","",MIN(INDEX(Bemenet!$F$2:$F$301,$M4605),INDEX(Szabalyok!$B:$B,$N4605)))</f>
        <v/>
      </c>
      <c r="D4605" s="5">
        <f>IF(AND($B4605&lt;&gt;"",$C4605&lt;&gt;"",$B4605&lt;=$C4605),INDEX(Bemenet!$G$2:$G$301,$M4605),"")</f>
        <v/>
      </c>
      <c r="E4605" s="6">
        <f>IF(AND($B4605&lt;&gt;"",$C4605&lt;&gt;"",$B4605&lt;=$C4605),INDEX(Bemenet!$D$2:$D$301,$M4605),"")</f>
        <v/>
      </c>
      <c r="F4605" s="5">
        <f>IF(AND($B4605&lt;&gt;"",$C4605&lt;&gt;"",$B4605&lt;=$C4605),$C4605-$B4605+1,"")</f>
        <v/>
      </c>
      <c r="G4605" s="5">
        <f>IF($F4605="","",$F4605*$D4605)</f>
        <v/>
      </c>
      <c r="H4605" s="42">
        <f>IF($G4605="","",$O4605)</f>
        <v/>
      </c>
      <c r="I4605" s="5">
        <f>IF($G4605="","",$G4605*IF($H4605="",$O4605,$H4605)/100)</f>
        <v/>
      </c>
      <c r="J4605" s="5">
        <f>IF(OR($L4605="",NOT(COUNTIFS($L$2:$L4605,$L4605)=1)),"",SUMIFS($G:$G,$L:$L,$L4605))</f>
        <v/>
      </c>
      <c r="K4605" s="5">
        <f>IF(OR($L4605="",NOT(COUNTIFS($L$2:$L4605,$L4605)=1)),"",SUMIFS($I:$I,$L:$L,$L4605))</f>
        <v/>
      </c>
      <c r="L4605" s="6">
        <f>IF($B4605="","",YEAR($B4605))</f>
        <v/>
      </c>
      <c r="M4605" s="6">
        <f>INT((ROW()-2)/39)+1</f>
        <v/>
      </c>
      <c r="N4605" s="6">
        <f>MOD(ROW()-2,39)+2</f>
        <v/>
      </c>
      <c r="O4605" s="42">
        <f>IF(AND($B4605&lt;&gt;"",$C4605&lt;&gt;"",$B4605&lt;=$C4605),INDEX(Szabalyok!$C:$C,$N4605),"")</f>
        <v/>
      </c>
      <c r="P4605">
        <f>IF(D4605="",P4604,P4604+1)</f>
        <v/>
      </c>
    </row>
    <row r="4606">
      <c r="A4606">
        <f>IF(P4606=P4605,0,P4606)</f>
        <v/>
      </c>
      <c r="B4606" s="41">
        <f>IF($M4606&gt;300,"",IF(OR(INDEX(Bemenet!$E$2:$E$301,$M4606)="",INDEX(Bemenet!$F$2:$F$301,$M4606)=""),"",MAX(INDEX(Bemenet!$E$2:$E$301,$M4606),INDEX(Szabalyok!$A:$A,$N4606))))</f>
        <v/>
      </c>
      <c r="C4606" s="41">
        <f>IF($B4606="","",MIN(INDEX(Bemenet!$F$2:$F$301,$M4606),INDEX(Szabalyok!$B:$B,$N4606)))</f>
        <v/>
      </c>
      <c r="D4606" s="5">
        <f>IF(AND($B4606&lt;&gt;"",$C4606&lt;&gt;"",$B4606&lt;=$C4606),INDEX(Bemenet!$G$2:$G$301,$M4606),"")</f>
        <v/>
      </c>
      <c r="E4606" s="6">
        <f>IF(AND($B4606&lt;&gt;"",$C4606&lt;&gt;"",$B4606&lt;=$C4606),INDEX(Bemenet!$D$2:$D$301,$M4606),"")</f>
        <v/>
      </c>
      <c r="F4606" s="5">
        <f>IF(AND($B4606&lt;&gt;"",$C4606&lt;&gt;"",$B4606&lt;=$C4606),$C4606-$B4606+1,"")</f>
        <v/>
      </c>
      <c r="G4606" s="5">
        <f>IF($F4606="","",$F4606*$D4606)</f>
        <v/>
      </c>
      <c r="H4606" s="42">
        <f>IF($G4606="","",$O4606)</f>
        <v/>
      </c>
      <c r="I4606" s="5">
        <f>IF($G4606="","",$G4606*IF($H4606="",$O4606,$H4606)/100)</f>
        <v/>
      </c>
      <c r="J4606" s="5">
        <f>IF(OR($L4606="",NOT(COUNTIFS($L$2:$L4606,$L4606)=1)),"",SUMIFS($G:$G,$L:$L,$L4606))</f>
        <v/>
      </c>
      <c r="K4606" s="5">
        <f>IF(OR($L4606="",NOT(COUNTIFS($L$2:$L4606,$L4606)=1)),"",SUMIFS($I:$I,$L:$L,$L4606))</f>
        <v/>
      </c>
      <c r="L4606" s="6">
        <f>IF($B4606="","",YEAR($B4606))</f>
        <v/>
      </c>
      <c r="M4606" s="6">
        <f>INT((ROW()-2)/39)+1</f>
        <v/>
      </c>
      <c r="N4606" s="6">
        <f>MOD(ROW()-2,39)+2</f>
        <v/>
      </c>
      <c r="O4606" s="42">
        <f>IF(AND($B4606&lt;&gt;"",$C4606&lt;&gt;"",$B4606&lt;=$C4606),INDEX(Szabalyok!$C:$C,$N4606),"")</f>
        <v/>
      </c>
      <c r="P4606">
        <f>IF(D4606="",P4605,P4605+1)</f>
        <v/>
      </c>
    </row>
    <row r="4607">
      <c r="A4607">
        <f>IF(P4607=P4606,0,P4607)</f>
        <v/>
      </c>
      <c r="B4607" s="41">
        <f>IF($M4607&gt;300,"",IF(OR(INDEX(Bemenet!$E$2:$E$301,$M4607)="",INDEX(Bemenet!$F$2:$F$301,$M4607)=""),"",MAX(INDEX(Bemenet!$E$2:$E$301,$M4607),INDEX(Szabalyok!$A:$A,$N4607))))</f>
        <v/>
      </c>
      <c r="C4607" s="41">
        <f>IF($B4607="","",MIN(INDEX(Bemenet!$F$2:$F$301,$M4607),INDEX(Szabalyok!$B:$B,$N4607)))</f>
        <v/>
      </c>
      <c r="D4607" s="5">
        <f>IF(AND($B4607&lt;&gt;"",$C4607&lt;&gt;"",$B4607&lt;=$C4607),INDEX(Bemenet!$G$2:$G$301,$M4607),"")</f>
        <v/>
      </c>
      <c r="E4607" s="6">
        <f>IF(AND($B4607&lt;&gt;"",$C4607&lt;&gt;"",$B4607&lt;=$C4607),INDEX(Bemenet!$D$2:$D$301,$M4607),"")</f>
        <v/>
      </c>
      <c r="F4607" s="5">
        <f>IF(AND($B4607&lt;&gt;"",$C4607&lt;&gt;"",$B4607&lt;=$C4607),$C4607-$B4607+1,"")</f>
        <v/>
      </c>
      <c r="G4607" s="5">
        <f>IF($F4607="","",$F4607*$D4607)</f>
        <v/>
      </c>
      <c r="H4607" s="42">
        <f>IF($G4607="","",$O4607)</f>
        <v/>
      </c>
      <c r="I4607" s="5">
        <f>IF($G4607="","",$G4607*IF($H4607="",$O4607,$H4607)/100)</f>
        <v/>
      </c>
      <c r="J4607" s="5">
        <f>IF(OR($L4607="",NOT(COUNTIFS($L$2:$L4607,$L4607)=1)),"",SUMIFS($G:$G,$L:$L,$L4607))</f>
        <v/>
      </c>
      <c r="K4607" s="5">
        <f>IF(OR($L4607="",NOT(COUNTIFS($L$2:$L4607,$L4607)=1)),"",SUMIFS($I:$I,$L:$L,$L4607))</f>
        <v/>
      </c>
      <c r="L4607" s="6">
        <f>IF($B4607="","",YEAR($B4607))</f>
        <v/>
      </c>
      <c r="M4607" s="6">
        <f>INT((ROW()-2)/39)+1</f>
        <v/>
      </c>
      <c r="N4607" s="6">
        <f>MOD(ROW()-2,39)+2</f>
        <v/>
      </c>
      <c r="O4607" s="42">
        <f>IF(AND($B4607&lt;&gt;"",$C4607&lt;&gt;"",$B4607&lt;=$C4607),INDEX(Szabalyok!$C:$C,$N4607),"")</f>
        <v/>
      </c>
      <c r="P4607">
        <f>IF(D4607="",P4606,P4606+1)</f>
        <v/>
      </c>
    </row>
    <row r="4608">
      <c r="A4608">
        <f>IF(P4608=P4607,0,P4608)</f>
        <v/>
      </c>
      <c r="B4608" s="41">
        <f>IF($M4608&gt;300,"",IF(OR(INDEX(Bemenet!$E$2:$E$301,$M4608)="",INDEX(Bemenet!$F$2:$F$301,$M4608)=""),"",MAX(INDEX(Bemenet!$E$2:$E$301,$M4608),INDEX(Szabalyok!$A:$A,$N4608))))</f>
        <v/>
      </c>
      <c r="C4608" s="41">
        <f>IF($B4608="","",MIN(INDEX(Bemenet!$F$2:$F$301,$M4608),INDEX(Szabalyok!$B:$B,$N4608)))</f>
        <v/>
      </c>
      <c r="D4608" s="5">
        <f>IF(AND($B4608&lt;&gt;"",$C4608&lt;&gt;"",$B4608&lt;=$C4608),INDEX(Bemenet!$G$2:$G$301,$M4608),"")</f>
        <v/>
      </c>
      <c r="E4608" s="6">
        <f>IF(AND($B4608&lt;&gt;"",$C4608&lt;&gt;"",$B4608&lt;=$C4608),INDEX(Bemenet!$D$2:$D$301,$M4608),"")</f>
        <v/>
      </c>
      <c r="F4608" s="5">
        <f>IF(AND($B4608&lt;&gt;"",$C4608&lt;&gt;"",$B4608&lt;=$C4608),$C4608-$B4608+1,"")</f>
        <v/>
      </c>
      <c r="G4608" s="5">
        <f>IF($F4608="","",$F4608*$D4608)</f>
        <v/>
      </c>
      <c r="H4608" s="42">
        <f>IF($G4608="","",$O4608)</f>
        <v/>
      </c>
      <c r="I4608" s="5">
        <f>IF($G4608="","",$G4608*IF($H4608="",$O4608,$H4608)/100)</f>
        <v/>
      </c>
      <c r="J4608" s="5">
        <f>IF(OR($L4608="",NOT(COUNTIFS($L$2:$L4608,$L4608)=1)),"",SUMIFS($G:$G,$L:$L,$L4608))</f>
        <v/>
      </c>
      <c r="K4608" s="5">
        <f>IF(OR($L4608="",NOT(COUNTIFS($L$2:$L4608,$L4608)=1)),"",SUMIFS($I:$I,$L:$L,$L4608))</f>
        <v/>
      </c>
      <c r="L4608" s="6">
        <f>IF($B4608="","",YEAR($B4608))</f>
        <v/>
      </c>
      <c r="M4608" s="6">
        <f>INT((ROW()-2)/39)+1</f>
        <v/>
      </c>
      <c r="N4608" s="6">
        <f>MOD(ROW()-2,39)+2</f>
        <v/>
      </c>
      <c r="O4608" s="42">
        <f>IF(AND($B4608&lt;&gt;"",$C4608&lt;&gt;"",$B4608&lt;=$C4608),INDEX(Szabalyok!$C:$C,$N4608),"")</f>
        <v/>
      </c>
      <c r="P4608">
        <f>IF(D4608="",P4607,P4607+1)</f>
        <v/>
      </c>
    </row>
    <row r="4609">
      <c r="A4609">
        <f>IF(P4609=P4608,0,P4609)</f>
        <v/>
      </c>
      <c r="B4609" s="41">
        <f>IF($M4609&gt;300,"",IF(OR(INDEX(Bemenet!$E$2:$E$301,$M4609)="",INDEX(Bemenet!$F$2:$F$301,$M4609)=""),"",MAX(INDEX(Bemenet!$E$2:$E$301,$M4609),INDEX(Szabalyok!$A:$A,$N4609))))</f>
        <v/>
      </c>
      <c r="C4609" s="41">
        <f>IF($B4609="","",MIN(INDEX(Bemenet!$F$2:$F$301,$M4609),INDEX(Szabalyok!$B:$B,$N4609)))</f>
        <v/>
      </c>
      <c r="D4609" s="5">
        <f>IF(AND($B4609&lt;&gt;"",$C4609&lt;&gt;"",$B4609&lt;=$C4609),INDEX(Bemenet!$G$2:$G$301,$M4609),"")</f>
        <v/>
      </c>
      <c r="E4609" s="6">
        <f>IF(AND($B4609&lt;&gt;"",$C4609&lt;&gt;"",$B4609&lt;=$C4609),INDEX(Bemenet!$D$2:$D$301,$M4609),"")</f>
        <v/>
      </c>
      <c r="F4609" s="5">
        <f>IF(AND($B4609&lt;&gt;"",$C4609&lt;&gt;"",$B4609&lt;=$C4609),$C4609-$B4609+1,"")</f>
        <v/>
      </c>
      <c r="G4609" s="5">
        <f>IF($F4609="","",$F4609*$D4609)</f>
        <v/>
      </c>
      <c r="H4609" s="42">
        <f>IF($G4609="","",$O4609)</f>
        <v/>
      </c>
      <c r="I4609" s="5">
        <f>IF($G4609="","",$G4609*IF($H4609="",$O4609,$H4609)/100)</f>
        <v/>
      </c>
      <c r="J4609" s="5">
        <f>IF(OR($L4609="",NOT(COUNTIFS($L$2:$L4609,$L4609)=1)),"",SUMIFS($G:$G,$L:$L,$L4609))</f>
        <v/>
      </c>
      <c r="K4609" s="5">
        <f>IF(OR($L4609="",NOT(COUNTIFS($L$2:$L4609,$L4609)=1)),"",SUMIFS($I:$I,$L:$L,$L4609))</f>
        <v/>
      </c>
      <c r="L4609" s="6">
        <f>IF($B4609="","",YEAR($B4609))</f>
        <v/>
      </c>
      <c r="M4609" s="6">
        <f>INT((ROW()-2)/39)+1</f>
        <v/>
      </c>
      <c r="N4609" s="6">
        <f>MOD(ROW()-2,39)+2</f>
        <v/>
      </c>
      <c r="O4609" s="42">
        <f>IF(AND($B4609&lt;&gt;"",$C4609&lt;&gt;"",$B4609&lt;=$C4609),INDEX(Szabalyok!$C:$C,$N4609),"")</f>
        <v/>
      </c>
      <c r="P4609">
        <f>IF(D4609="",P4608,P4608+1)</f>
        <v/>
      </c>
    </row>
    <row r="4610">
      <c r="A4610">
        <f>IF(P4610=P4609,0,P4610)</f>
        <v/>
      </c>
      <c r="B4610" s="41">
        <f>IF($M4610&gt;300,"",IF(OR(INDEX(Bemenet!$E$2:$E$301,$M4610)="",INDEX(Bemenet!$F$2:$F$301,$M4610)=""),"",MAX(INDEX(Bemenet!$E$2:$E$301,$M4610),INDEX(Szabalyok!$A:$A,$N4610))))</f>
        <v/>
      </c>
      <c r="C4610" s="41">
        <f>IF($B4610="","",MIN(INDEX(Bemenet!$F$2:$F$301,$M4610),INDEX(Szabalyok!$B:$B,$N4610)))</f>
        <v/>
      </c>
      <c r="D4610" s="5">
        <f>IF(AND($B4610&lt;&gt;"",$C4610&lt;&gt;"",$B4610&lt;=$C4610),INDEX(Bemenet!$G$2:$G$301,$M4610),"")</f>
        <v/>
      </c>
      <c r="E4610" s="6">
        <f>IF(AND($B4610&lt;&gt;"",$C4610&lt;&gt;"",$B4610&lt;=$C4610),INDEX(Bemenet!$D$2:$D$301,$M4610),"")</f>
        <v/>
      </c>
      <c r="F4610" s="5">
        <f>IF(AND($B4610&lt;&gt;"",$C4610&lt;&gt;"",$B4610&lt;=$C4610),$C4610-$B4610+1,"")</f>
        <v/>
      </c>
      <c r="G4610" s="5">
        <f>IF($F4610="","",$F4610*$D4610)</f>
        <v/>
      </c>
      <c r="H4610" s="42">
        <f>IF($G4610="","",$O4610)</f>
        <v/>
      </c>
      <c r="I4610" s="5">
        <f>IF($G4610="","",$G4610*IF($H4610="",$O4610,$H4610)/100)</f>
        <v/>
      </c>
      <c r="J4610" s="5">
        <f>IF(OR($L4610="",NOT(COUNTIFS($L$2:$L4610,$L4610)=1)),"",SUMIFS($G:$G,$L:$L,$L4610))</f>
        <v/>
      </c>
      <c r="K4610" s="5">
        <f>IF(OR($L4610="",NOT(COUNTIFS($L$2:$L4610,$L4610)=1)),"",SUMIFS($I:$I,$L:$L,$L4610))</f>
        <v/>
      </c>
      <c r="L4610" s="6">
        <f>IF($B4610="","",YEAR($B4610))</f>
        <v/>
      </c>
      <c r="M4610" s="6">
        <f>INT((ROW()-2)/39)+1</f>
        <v/>
      </c>
      <c r="N4610" s="6">
        <f>MOD(ROW()-2,39)+2</f>
        <v/>
      </c>
      <c r="O4610" s="42">
        <f>IF(AND($B4610&lt;&gt;"",$C4610&lt;&gt;"",$B4610&lt;=$C4610),INDEX(Szabalyok!$C:$C,$N4610),"")</f>
        <v/>
      </c>
      <c r="P4610">
        <f>IF(D4610="",P4609,P4609+1)</f>
        <v/>
      </c>
    </row>
    <row r="4611">
      <c r="A4611">
        <f>IF(P4611=P4610,0,P4611)</f>
        <v/>
      </c>
      <c r="B4611" s="41">
        <f>IF($M4611&gt;300,"",IF(OR(INDEX(Bemenet!$E$2:$E$301,$M4611)="",INDEX(Bemenet!$F$2:$F$301,$M4611)=""),"",MAX(INDEX(Bemenet!$E$2:$E$301,$M4611),INDEX(Szabalyok!$A:$A,$N4611))))</f>
        <v/>
      </c>
      <c r="C4611" s="41">
        <f>IF($B4611="","",MIN(INDEX(Bemenet!$F$2:$F$301,$M4611),INDEX(Szabalyok!$B:$B,$N4611)))</f>
        <v/>
      </c>
      <c r="D4611" s="5">
        <f>IF(AND($B4611&lt;&gt;"",$C4611&lt;&gt;"",$B4611&lt;=$C4611),INDEX(Bemenet!$G$2:$G$301,$M4611),"")</f>
        <v/>
      </c>
      <c r="E4611" s="6">
        <f>IF(AND($B4611&lt;&gt;"",$C4611&lt;&gt;"",$B4611&lt;=$C4611),INDEX(Bemenet!$D$2:$D$301,$M4611),"")</f>
        <v/>
      </c>
      <c r="F4611" s="5">
        <f>IF(AND($B4611&lt;&gt;"",$C4611&lt;&gt;"",$B4611&lt;=$C4611),$C4611-$B4611+1,"")</f>
        <v/>
      </c>
      <c r="G4611" s="5">
        <f>IF($F4611="","",$F4611*$D4611)</f>
        <v/>
      </c>
      <c r="H4611" s="42">
        <f>IF($G4611="","",$O4611)</f>
        <v/>
      </c>
      <c r="I4611" s="5">
        <f>IF($G4611="","",$G4611*IF($H4611="",$O4611,$H4611)/100)</f>
        <v/>
      </c>
      <c r="J4611" s="5">
        <f>IF(OR($L4611="",NOT(COUNTIFS($L$2:$L4611,$L4611)=1)),"",SUMIFS($G:$G,$L:$L,$L4611))</f>
        <v/>
      </c>
      <c r="K4611" s="5">
        <f>IF(OR($L4611="",NOT(COUNTIFS($L$2:$L4611,$L4611)=1)),"",SUMIFS($I:$I,$L:$L,$L4611))</f>
        <v/>
      </c>
      <c r="L4611" s="6">
        <f>IF($B4611="","",YEAR($B4611))</f>
        <v/>
      </c>
      <c r="M4611" s="6">
        <f>INT((ROW()-2)/39)+1</f>
        <v/>
      </c>
      <c r="N4611" s="6">
        <f>MOD(ROW()-2,39)+2</f>
        <v/>
      </c>
      <c r="O4611" s="42">
        <f>IF(AND($B4611&lt;&gt;"",$C4611&lt;&gt;"",$B4611&lt;=$C4611),INDEX(Szabalyok!$C:$C,$N4611),"")</f>
        <v/>
      </c>
      <c r="P4611">
        <f>IF(D4611="",P4610,P4610+1)</f>
        <v/>
      </c>
    </row>
    <row r="4612">
      <c r="A4612">
        <f>IF(P4612=P4611,0,P4612)</f>
        <v/>
      </c>
      <c r="B4612" s="41">
        <f>IF($M4612&gt;300,"",IF(OR(INDEX(Bemenet!$E$2:$E$301,$M4612)="",INDEX(Bemenet!$F$2:$F$301,$M4612)=""),"",MAX(INDEX(Bemenet!$E$2:$E$301,$M4612),INDEX(Szabalyok!$A:$A,$N4612))))</f>
        <v/>
      </c>
      <c r="C4612" s="41">
        <f>IF($B4612="","",MIN(INDEX(Bemenet!$F$2:$F$301,$M4612),INDEX(Szabalyok!$B:$B,$N4612)))</f>
        <v/>
      </c>
      <c r="D4612" s="5">
        <f>IF(AND($B4612&lt;&gt;"",$C4612&lt;&gt;"",$B4612&lt;=$C4612),INDEX(Bemenet!$G$2:$G$301,$M4612),"")</f>
        <v/>
      </c>
      <c r="E4612" s="6">
        <f>IF(AND($B4612&lt;&gt;"",$C4612&lt;&gt;"",$B4612&lt;=$C4612),INDEX(Bemenet!$D$2:$D$301,$M4612),"")</f>
        <v/>
      </c>
      <c r="F4612" s="5">
        <f>IF(AND($B4612&lt;&gt;"",$C4612&lt;&gt;"",$B4612&lt;=$C4612),$C4612-$B4612+1,"")</f>
        <v/>
      </c>
      <c r="G4612" s="5">
        <f>IF($F4612="","",$F4612*$D4612)</f>
        <v/>
      </c>
      <c r="H4612" s="42">
        <f>IF($G4612="","",$O4612)</f>
        <v/>
      </c>
      <c r="I4612" s="5">
        <f>IF($G4612="","",$G4612*IF($H4612="",$O4612,$H4612)/100)</f>
        <v/>
      </c>
      <c r="J4612" s="5">
        <f>IF(OR($L4612="",NOT(COUNTIFS($L$2:$L4612,$L4612)=1)),"",SUMIFS($G:$G,$L:$L,$L4612))</f>
        <v/>
      </c>
      <c r="K4612" s="5">
        <f>IF(OR($L4612="",NOT(COUNTIFS($L$2:$L4612,$L4612)=1)),"",SUMIFS($I:$I,$L:$L,$L4612))</f>
        <v/>
      </c>
      <c r="L4612" s="6">
        <f>IF($B4612="","",YEAR($B4612))</f>
        <v/>
      </c>
      <c r="M4612" s="6">
        <f>INT((ROW()-2)/39)+1</f>
        <v/>
      </c>
      <c r="N4612" s="6">
        <f>MOD(ROW()-2,39)+2</f>
        <v/>
      </c>
      <c r="O4612" s="42">
        <f>IF(AND($B4612&lt;&gt;"",$C4612&lt;&gt;"",$B4612&lt;=$C4612),INDEX(Szabalyok!$C:$C,$N4612),"")</f>
        <v/>
      </c>
      <c r="P4612">
        <f>IF(D4612="",P4611,P4611+1)</f>
        <v/>
      </c>
    </row>
    <row r="4613">
      <c r="A4613">
        <f>IF(P4613=P4612,0,P4613)</f>
        <v/>
      </c>
      <c r="B4613" s="41">
        <f>IF($M4613&gt;300,"",IF(OR(INDEX(Bemenet!$E$2:$E$301,$M4613)="",INDEX(Bemenet!$F$2:$F$301,$M4613)=""),"",MAX(INDEX(Bemenet!$E$2:$E$301,$M4613),INDEX(Szabalyok!$A:$A,$N4613))))</f>
        <v/>
      </c>
      <c r="C4613" s="41">
        <f>IF($B4613="","",MIN(INDEX(Bemenet!$F$2:$F$301,$M4613),INDEX(Szabalyok!$B:$B,$N4613)))</f>
        <v/>
      </c>
      <c r="D4613" s="5">
        <f>IF(AND($B4613&lt;&gt;"",$C4613&lt;&gt;"",$B4613&lt;=$C4613),INDEX(Bemenet!$G$2:$G$301,$M4613),"")</f>
        <v/>
      </c>
      <c r="E4613" s="6">
        <f>IF(AND($B4613&lt;&gt;"",$C4613&lt;&gt;"",$B4613&lt;=$C4613),INDEX(Bemenet!$D$2:$D$301,$M4613),"")</f>
        <v/>
      </c>
      <c r="F4613" s="5">
        <f>IF(AND($B4613&lt;&gt;"",$C4613&lt;&gt;"",$B4613&lt;=$C4613),$C4613-$B4613+1,"")</f>
        <v/>
      </c>
      <c r="G4613" s="5">
        <f>IF($F4613="","",$F4613*$D4613)</f>
        <v/>
      </c>
      <c r="H4613" s="42">
        <f>IF($G4613="","",$O4613)</f>
        <v/>
      </c>
      <c r="I4613" s="5">
        <f>IF($G4613="","",$G4613*IF($H4613="",$O4613,$H4613)/100)</f>
        <v/>
      </c>
      <c r="J4613" s="5">
        <f>IF(OR($L4613="",NOT(COUNTIFS($L$2:$L4613,$L4613)=1)),"",SUMIFS($G:$G,$L:$L,$L4613))</f>
        <v/>
      </c>
      <c r="K4613" s="5">
        <f>IF(OR($L4613="",NOT(COUNTIFS($L$2:$L4613,$L4613)=1)),"",SUMIFS($I:$I,$L:$L,$L4613))</f>
        <v/>
      </c>
      <c r="L4613" s="6">
        <f>IF($B4613="","",YEAR($B4613))</f>
        <v/>
      </c>
      <c r="M4613" s="6">
        <f>INT((ROW()-2)/39)+1</f>
        <v/>
      </c>
      <c r="N4613" s="6">
        <f>MOD(ROW()-2,39)+2</f>
        <v/>
      </c>
      <c r="O4613" s="42">
        <f>IF(AND($B4613&lt;&gt;"",$C4613&lt;&gt;"",$B4613&lt;=$C4613),INDEX(Szabalyok!$C:$C,$N4613),"")</f>
        <v/>
      </c>
      <c r="P4613">
        <f>IF(D4613="",P4612,P4612+1)</f>
        <v/>
      </c>
    </row>
    <row r="4614">
      <c r="A4614">
        <f>IF(P4614=P4613,0,P4614)</f>
        <v/>
      </c>
      <c r="B4614" s="41">
        <f>IF($M4614&gt;300,"",IF(OR(INDEX(Bemenet!$E$2:$E$301,$M4614)="",INDEX(Bemenet!$F$2:$F$301,$M4614)=""),"",MAX(INDEX(Bemenet!$E$2:$E$301,$M4614),INDEX(Szabalyok!$A:$A,$N4614))))</f>
        <v/>
      </c>
      <c r="C4614" s="41">
        <f>IF($B4614="","",MIN(INDEX(Bemenet!$F$2:$F$301,$M4614),INDEX(Szabalyok!$B:$B,$N4614)))</f>
        <v/>
      </c>
      <c r="D4614" s="5">
        <f>IF(AND($B4614&lt;&gt;"",$C4614&lt;&gt;"",$B4614&lt;=$C4614),INDEX(Bemenet!$G$2:$G$301,$M4614),"")</f>
        <v/>
      </c>
      <c r="E4614" s="6">
        <f>IF(AND($B4614&lt;&gt;"",$C4614&lt;&gt;"",$B4614&lt;=$C4614),INDEX(Bemenet!$D$2:$D$301,$M4614),"")</f>
        <v/>
      </c>
      <c r="F4614" s="5">
        <f>IF(AND($B4614&lt;&gt;"",$C4614&lt;&gt;"",$B4614&lt;=$C4614),$C4614-$B4614+1,"")</f>
        <v/>
      </c>
      <c r="G4614" s="5">
        <f>IF($F4614="","",$F4614*$D4614)</f>
        <v/>
      </c>
      <c r="H4614" s="42">
        <f>IF($G4614="","",$O4614)</f>
        <v/>
      </c>
      <c r="I4614" s="5">
        <f>IF($G4614="","",$G4614*IF($H4614="",$O4614,$H4614)/100)</f>
        <v/>
      </c>
      <c r="J4614" s="5">
        <f>IF(OR($L4614="",NOT(COUNTIFS($L$2:$L4614,$L4614)=1)),"",SUMIFS($G:$G,$L:$L,$L4614))</f>
        <v/>
      </c>
      <c r="K4614" s="5">
        <f>IF(OR($L4614="",NOT(COUNTIFS($L$2:$L4614,$L4614)=1)),"",SUMIFS($I:$I,$L:$L,$L4614))</f>
        <v/>
      </c>
      <c r="L4614" s="6">
        <f>IF($B4614="","",YEAR($B4614))</f>
        <v/>
      </c>
      <c r="M4614" s="6">
        <f>INT((ROW()-2)/39)+1</f>
        <v/>
      </c>
      <c r="N4614" s="6">
        <f>MOD(ROW()-2,39)+2</f>
        <v/>
      </c>
      <c r="O4614" s="42">
        <f>IF(AND($B4614&lt;&gt;"",$C4614&lt;&gt;"",$B4614&lt;=$C4614),INDEX(Szabalyok!$C:$C,$N4614),"")</f>
        <v/>
      </c>
      <c r="P4614">
        <f>IF(D4614="",P4613,P4613+1)</f>
        <v/>
      </c>
    </row>
    <row r="4615">
      <c r="A4615">
        <f>IF(P4615=P4614,0,P4615)</f>
        <v/>
      </c>
      <c r="B4615" s="41">
        <f>IF($M4615&gt;300,"",IF(OR(INDEX(Bemenet!$E$2:$E$301,$M4615)="",INDEX(Bemenet!$F$2:$F$301,$M4615)=""),"",MAX(INDEX(Bemenet!$E$2:$E$301,$M4615),INDEX(Szabalyok!$A:$A,$N4615))))</f>
        <v/>
      </c>
      <c r="C4615" s="41">
        <f>IF($B4615="","",MIN(INDEX(Bemenet!$F$2:$F$301,$M4615),INDEX(Szabalyok!$B:$B,$N4615)))</f>
        <v/>
      </c>
      <c r="D4615" s="5">
        <f>IF(AND($B4615&lt;&gt;"",$C4615&lt;&gt;"",$B4615&lt;=$C4615),INDEX(Bemenet!$G$2:$G$301,$M4615),"")</f>
        <v/>
      </c>
      <c r="E4615" s="6">
        <f>IF(AND($B4615&lt;&gt;"",$C4615&lt;&gt;"",$B4615&lt;=$C4615),INDEX(Bemenet!$D$2:$D$301,$M4615),"")</f>
        <v/>
      </c>
      <c r="F4615" s="5">
        <f>IF(AND($B4615&lt;&gt;"",$C4615&lt;&gt;"",$B4615&lt;=$C4615),$C4615-$B4615+1,"")</f>
        <v/>
      </c>
      <c r="G4615" s="5">
        <f>IF($F4615="","",$F4615*$D4615)</f>
        <v/>
      </c>
      <c r="H4615" s="42">
        <f>IF($G4615="","",$O4615)</f>
        <v/>
      </c>
      <c r="I4615" s="5">
        <f>IF($G4615="","",$G4615*IF($H4615="",$O4615,$H4615)/100)</f>
        <v/>
      </c>
      <c r="J4615" s="5">
        <f>IF(OR($L4615="",NOT(COUNTIFS($L$2:$L4615,$L4615)=1)),"",SUMIFS($G:$G,$L:$L,$L4615))</f>
        <v/>
      </c>
      <c r="K4615" s="5">
        <f>IF(OR($L4615="",NOT(COUNTIFS($L$2:$L4615,$L4615)=1)),"",SUMIFS($I:$I,$L:$L,$L4615))</f>
        <v/>
      </c>
      <c r="L4615" s="6">
        <f>IF($B4615="","",YEAR($B4615))</f>
        <v/>
      </c>
      <c r="M4615" s="6">
        <f>INT((ROW()-2)/39)+1</f>
        <v/>
      </c>
      <c r="N4615" s="6">
        <f>MOD(ROW()-2,39)+2</f>
        <v/>
      </c>
      <c r="O4615" s="42">
        <f>IF(AND($B4615&lt;&gt;"",$C4615&lt;&gt;"",$B4615&lt;=$C4615),INDEX(Szabalyok!$C:$C,$N4615),"")</f>
        <v/>
      </c>
      <c r="P4615">
        <f>IF(D4615="",P4614,P4614+1)</f>
        <v/>
      </c>
    </row>
    <row r="4616">
      <c r="A4616">
        <f>IF(P4616=P4615,0,P4616)</f>
        <v/>
      </c>
      <c r="B4616" s="41">
        <f>IF($M4616&gt;300,"",IF(OR(INDEX(Bemenet!$E$2:$E$301,$M4616)="",INDEX(Bemenet!$F$2:$F$301,$M4616)=""),"",MAX(INDEX(Bemenet!$E$2:$E$301,$M4616),INDEX(Szabalyok!$A:$A,$N4616))))</f>
        <v/>
      </c>
      <c r="C4616" s="41">
        <f>IF($B4616="","",MIN(INDEX(Bemenet!$F$2:$F$301,$M4616),INDEX(Szabalyok!$B:$B,$N4616)))</f>
        <v/>
      </c>
      <c r="D4616" s="5">
        <f>IF(AND($B4616&lt;&gt;"",$C4616&lt;&gt;"",$B4616&lt;=$C4616),INDEX(Bemenet!$G$2:$G$301,$M4616),"")</f>
        <v/>
      </c>
      <c r="E4616" s="6">
        <f>IF(AND($B4616&lt;&gt;"",$C4616&lt;&gt;"",$B4616&lt;=$C4616),INDEX(Bemenet!$D$2:$D$301,$M4616),"")</f>
        <v/>
      </c>
      <c r="F4616" s="5">
        <f>IF(AND($B4616&lt;&gt;"",$C4616&lt;&gt;"",$B4616&lt;=$C4616),$C4616-$B4616+1,"")</f>
        <v/>
      </c>
      <c r="G4616" s="5">
        <f>IF($F4616="","",$F4616*$D4616)</f>
        <v/>
      </c>
      <c r="H4616" s="42">
        <f>IF($G4616="","",$O4616)</f>
        <v/>
      </c>
      <c r="I4616" s="5">
        <f>IF($G4616="","",$G4616*IF($H4616="",$O4616,$H4616)/100)</f>
        <v/>
      </c>
      <c r="J4616" s="5">
        <f>IF(OR($L4616="",NOT(COUNTIFS($L$2:$L4616,$L4616)=1)),"",SUMIFS($G:$G,$L:$L,$L4616))</f>
        <v/>
      </c>
      <c r="K4616" s="5">
        <f>IF(OR($L4616="",NOT(COUNTIFS($L$2:$L4616,$L4616)=1)),"",SUMIFS($I:$I,$L:$L,$L4616))</f>
        <v/>
      </c>
      <c r="L4616" s="6">
        <f>IF($B4616="","",YEAR($B4616))</f>
        <v/>
      </c>
      <c r="M4616" s="6">
        <f>INT((ROW()-2)/39)+1</f>
        <v/>
      </c>
      <c r="N4616" s="6">
        <f>MOD(ROW()-2,39)+2</f>
        <v/>
      </c>
      <c r="O4616" s="42">
        <f>IF(AND($B4616&lt;&gt;"",$C4616&lt;&gt;"",$B4616&lt;=$C4616),INDEX(Szabalyok!$C:$C,$N4616),"")</f>
        <v/>
      </c>
      <c r="P4616">
        <f>IF(D4616="",P4615,P4615+1)</f>
        <v/>
      </c>
    </row>
    <row r="4617">
      <c r="A4617">
        <f>IF(P4617=P4616,0,P4617)</f>
        <v/>
      </c>
      <c r="B4617" s="41">
        <f>IF($M4617&gt;300,"",IF(OR(INDEX(Bemenet!$E$2:$E$301,$M4617)="",INDEX(Bemenet!$F$2:$F$301,$M4617)=""),"",MAX(INDEX(Bemenet!$E$2:$E$301,$M4617),INDEX(Szabalyok!$A:$A,$N4617))))</f>
        <v/>
      </c>
      <c r="C4617" s="41">
        <f>IF($B4617="","",MIN(INDEX(Bemenet!$F$2:$F$301,$M4617),INDEX(Szabalyok!$B:$B,$N4617)))</f>
        <v/>
      </c>
      <c r="D4617" s="5">
        <f>IF(AND($B4617&lt;&gt;"",$C4617&lt;&gt;"",$B4617&lt;=$C4617),INDEX(Bemenet!$G$2:$G$301,$M4617),"")</f>
        <v/>
      </c>
      <c r="E4617" s="6">
        <f>IF(AND($B4617&lt;&gt;"",$C4617&lt;&gt;"",$B4617&lt;=$C4617),INDEX(Bemenet!$D$2:$D$301,$M4617),"")</f>
        <v/>
      </c>
      <c r="F4617" s="5">
        <f>IF(AND($B4617&lt;&gt;"",$C4617&lt;&gt;"",$B4617&lt;=$C4617),$C4617-$B4617+1,"")</f>
        <v/>
      </c>
      <c r="G4617" s="5">
        <f>IF($F4617="","",$F4617*$D4617)</f>
        <v/>
      </c>
      <c r="H4617" s="42">
        <f>IF($G4617="","",$O4617)</f>
        <v/>
      </c>
      <c r="I4617" s="5">
        <f>IF($G4617="","",$G4617*IF($H4617="",$O4617,$H4617)/100)</f>
        <v/>
      </c>
      <c r="J4617" s="5">
        <f>IF(OR($L4617="",NOT(COUNTIFS($L$2:$L4617,$L4617)=1)),"",SUMIFS($G:$G,$L:$L,$L4617))</f>
        <v/>
      </c>
      <c r="K4617" s="5">
        <f>IF(OR($L4617="",NOT(COUNTIFS($L$2:$L4617,$L4617)=1)),"",SUMIFS($I:$I,$L:$L,$L4617))</f>
        <v/>
      </c>
      <c r="L4617" s="6">
        <f>IF($B4617="","",YEAR($B4617))</f>
        <v/>
      </c>
      <c r="M4617" s="6">
        <f>INT((ROW()-2)/39)+1</f>
        <v/>
      </c>
      <c r="N4617" s="6">
        <f>MOD(ROW()-2,39)+2</f>
        <v/>
      </c>
      <c r="O4617" s="42">
        <f>IF(AND($B4617&lt;&gt;"",$C4617&lt;&gt;"",$B4617&lt;=$C4617),INDEX(Szabalyok!$C:$C,$N4617),"")</f>
        <v/>
      </c>
      <c r="P4617">
        <f>IF(D4617="",P4616,P4616+1)</f>
        <v/>
      </c>
    </row>
    <row r="4618">
      <c r="A4618">
        <f>IF(P4618=P4617,0,P4618)</f>
        <v/>
      </c>
      <c r="B4618" s="41">
        <f>IF($M4618&gt;300,"",IF(OR(INDEX(Bemenet!$E$2:$E$301,$M4618)="",INDEX(Bemenet!$F$2:$F$301,$M4618)=""),"",MAX(INDEX(Bemenet!$E$2:$E$301,$M4618),INDEX(Szabalyok!$A:$A,$N4618))))</f>
        <v/>
      </c>
      <c r="C4618" s="41">
        <f>IF($B4618="","",MIN(INDEX(Bemenet!$F$2:$F$301,$M4618),INDEX(Szabalyok!$B:$B,$N4618)))</f>
        <v/>
      </c>
      <c r="D4618" s="5">
        <f>IF(AND($B4618&lt;&gt;"",$C4618&lt;&gt;"",$B4618&lt;=$C4618),INDEX(Bemenet!$G$2:$G$301,$M4618),"")</f>
        <v/>
      </c>
      <c r="E4618" s="6">
        <f>IF(AND($B4618&lt;&gt;"",$C4618&lt;&gt;"",$B4618&lt;=$C4618),INDEX(Bemenet!$D$2:$D$301,$M4618),"")</f>
        <v/>
      </c>
      <c r="F4618" s="5">
        <f>IF(AND($B4618&lt;&gt;"",$C4618&lt;&gt;"",$B4618&lt;=$C4618),$C4618-$B4618+1,"")</f>
        <v/>
      </c>
      <c r="G4618" s="5">
        <f>IF($F4618="","",$F4618*$D4618)</f>
        <v/>
      </c>
      <c r="H4618" s="42">
        <f>IF($G4618="","",$O4618)</f>
        <v/>
      </c>
      <c r="I4618" s="5">
        <f>IF($G4618="","",$G4618*IF($H4618="",$O4618,$H4618)/100)</f>
        <v/>
      </c>
      <c r="J4618" s="5">
        <f>IF(OR($L4618="",NOT(COUNTIFS($L$2:$L4618,$L4618)=1)),"",SUMIFS($G:$G,$L:$L,$L4618))</f>
        <v/>
      </c>
      <c r="K4618" s="5">
        <f>IF(OR($L4618="",NOT(COUNTIFS($L$2:$L4618,$L4618)=1)),"",SUMIFS($I:$I,$L:$L,$L4618))</f>
        <v/>
      </c>
      <c r="L4618" s="6">
        <f>IF($B4618="","",YEAR($B4618))</f>
        <v/>
      </c>
      <c r="M4618" s="6">
        <f>INT((ROW()-2)/39)+1</f>
        <v/>
      </c>
      <c r="N4618" s="6">
        <f>MOD(ROW()-2,39)+2</f>
        <v/>
      </c>
      <c r="O4618" s="42">
        <f>IF(AND($B4618&lt;&gt;"",$C4618&lt;&gt;"",$B4618&lt;=$C4618),INDEX(Szabalyok!$C:$C,$N4618),"")</f>
        <v/>
      </c>
      <c r="P4618">
        <f>IF(D4618="",P4617,P4617+1)</f>
        <v/>
      </c>
    </row>
    <row r="4619">
      <c r="A4619">
        <f>IF(P4619=P4618,0,P4619)</f>
        <v/>
      </c>
      <c r="B4619" s="41">
        <f>IF($M4619&gt;300,"",IF(OR(INDEX(Bemenet!$E$2:$E$301,$M4619)="",INDEX(Bemenet!$F$2:$F$301,$M4619)=""),"",MAX(INDEX(Bemenet!$E$2:$E$301,$M4619),INDEX(Szabalyok!$A:$A,$N4619))))</f>
        <v/>
      </c>
      <c r="C4619" s="41">
        <f>IF($B4619="","",MIN(INDEX(Bemenet!$F$2:$F$301,$M4619),INDEX(Szabalyok!$B:$B,$N4619)))</f>
        <v/>
      </c>
      <c r="D4619" s="5">
        <f>IF(AND($B4619&lt;&gt;"",$C4619&lt;&gt;"",$B4619&lt;=$C4619),INDEX(Bemenet!$G$2:$G$301,$M4619),"")</f>
        <v/>
      </c>
      <c r="E4619" s="6">
        <f>IF(AND($B4619&lt;&gt;"",$C4619&lt;&gt;"",$B4619&lt;=$C4619),INDEX(Bemenet!$D$2:$D$301,$M4619),"")</f>
        <v/>
      </c>
      <c r="F4619" s="5">
        <f>IF(AND($B4619&lt;&gt;"",$C4619&lt;&gt;"",$B4619&lt;=$C4619),$C4619-$B4619+1,"")</f>
        <v/>
      </c>
      <c r="G4619" s="5">
        <f>IF($F4619="","",$F4619*$D4619)</f>
        <v/>
      </c>
      <c r="H4619" s="42">
        <f>IF($G4619="","",$O4619)</f>
        <v/>
      </c>
      <c r="I4619" s="5">
        <f>IF($G4619="","",$G4619*IF($H4619="",$O4619,$H4619)/100)</f>
        <v/>
      </c>
      <c r="J4619" s="5">
        <f>IF(OR($L4619="",NOT(COUNTIFS($L$2:$L4619,$L4619)=1)),"",SUMIFS($G:$G,$L:$L,$L4619))</f>
        <v/>
      </c>
      <c r="K4619" s="5">
        <f>IF(OR($L4619="",NOT(COUNTIFS($L$2:$L4619,$L4619)=1)),"",SUMIFS($I:$I,$L:$L,$L4619))</f>
        <v/>
      </c>
      <c r="L4619" s="6">
        <f>IF($B4619="","",YEAR($B4619))</f>
        <v/>
      </c>
      <c r="M4619" s="6">
        <f>INT((ROW()-2)/39)+1</f>
        <v/>
      </c>
      <c r="N4619" s="6">
        <f>MOD(ROW()-2,39)+2</f>
        <v/>
      </c>
      <c r="O4619" s="42">
        <f>IF(AND($B4619&lt;&gt;"",$C4619&lt;&gt;"",$B4619&lt;=$C4619),INDEX(Szabalyok!$C:$C,$N4619),"")</f>
        <v/>
      </c>
      <c r="P4619">
        <f>IF(D4619="",P4618,P4618+1)</f>
        <v/>
      </c>
    </row>
    <row r="4620">
      <c r="A4620">
        <f>IF(P4620=P4619,0,P4620)</f>
        <v/>
      </c>
      <c r="B4620" s="41">
        <f>IF($M4620&gt;300,"",IF(OR(INDEX(Bemenet!$E$2:$E$301,$M4620)="",INDEX(Bemenet!$F$2:$F$301,$M4620)=""),"",MAX(INDEX(Bemenet!$E$2:$E$301,$M4620),INDEX(Szabalyok!$A:$A,$N4620))))</f>
        <v/>
      </c>
      <c r="C4620" s="41">
        <f>IF($B4620="","",MIN(INDEX(Bemenet!$F$2:$F$301,$M4620),INDEX(Szabalyok!$B:$B,$N4620)))</f>
        <v/>
      </c>
      <c r="D4620" s="5">
        <f>IF(AND($B4620&lt;&gt;"",$C4620&lt;&gt;"",$B4620&lt;=$C4620),INDEX(Bemenet!$G$2:$G$301,$M4620),"")</f>
        <v/>
      </c>
      <c r="E4620" s="6">
        <f>IF(AND($B4620&lt;&gt;"",$C4620&lt;&gt;"",$B4620&lt;=$C4620),INDEX(Bemenet!$D$2:$D$301,$M4620),"")</f>
        <v/>
      </c>
      <c r="F4620" s="5">
        <f>IF(AND($B4620&lt;&gt;"",$C4620&lt;&gt;"",$B4620&lt;=$C4620),$C4620-$B4620+1,"")</f>
        <v/>
      </c>
      <c r="G4620" s="5">
        <f>IF($F4620="","",$F4620*$D4620)</f>
        <v/>
      </c>
      <c r="H4620" s="42">
        <f>IF($G4620="","",$O4620)</f>
        <v/>
      </c>
      <c r="I4620" s="5">
        <f>IF($G4620="","",$G4620*IF($H4620="",$O4620,$H4620)/100)</f>
        <v/>
      </c>
      <c r="J4620" s="5">
        <f>IF(OR($L4620="",NOT(COUNTIFS($L$2:$L4620,$L4620)=1)),"",SUMIFS($G:$G,$L:$L,$L4620))</f>
        <v/>
      </c>
      <c r="K4620" s="5">
        <f>IF(OR($L4620="",NOT(COUNTIFS($L$2:$L4620,$L4620)=1)),"",SUMIFS($I:$I,$L:$L,$L4620))</f>
        <v/>
      </c>
      <c r="L4620" s="6">
        <f>IF($B4620="","",YEAR($B4620))</f>
        <v/>
      </c>
      <c r="M4620" s="6">
        <f>INT((ROW()-2)/39)+1</f>
        <v/>
      </c>
      <c r="N4620" s="6">
        <f>MOD(ROW()-2,39)+2</f>
        <v/>
      </c>
      <c r="O4620" s="42">
        <f>IF(AND($B4620&lt;&gt;"",$C4620&lt;&gt;"",$B4620&lt;=$C4620),INDEX(Szabalyok!$C:$C,$N4620),"")</f>
        <v/>
      </c>
      <c r="P4620">
        <f>IF(D4620="",P4619,P4619+1)</f>
        <v/>
      </c>
    </row>
    <row r="4621">
      <c r="A4621">
        <f>IF(P4621=P4620,0,P4621)</f>
        <v/>
      </c>
      <c r="B4621" s="41">
        <f>IF($M4621&gt;300,"",IF(OR(INDEX(Bemenet!$E$2:$E$301,$M4621)="",INDEX(Bemenet!$F$2:$F$301,$M4621)=""),"",MAX(INDEX(Bemenet!$E$2:$E$301,$M4621),INDEX(Szabalyok!$A:$A,$N4621))))</f>
        <v/>
      </c>
      <c r="C4621" s="41">
        <f>IF($B4621="","",MIN(INDEX(Bemenet!$F$2:$F$301,$M4621),INDEX(Szabalyok!$B:$B,$N4621)))</f>
        <v/>
      </c>
      <c r="D4621" s="5">
        <f>IF(AND($B4621&lt;&gt;"",$C4621&lt;&gt;"",$B4621&lt;=$C4621),INDEX(Bemenet!$G$2:$G$301,$M4621),"")</f>
        <v/>
      </c>
      <c r="E4621" s="6">
        <f>IF(AND($B4621&lt;&gt;"",$C4621&lt;&gt;"",$B4621&lt;=$C4621),INDEX(Bemenet!$D$2:$D$301,$M4621),"")</f>
        <v/>
      </c>
      <c r="F4621" s="5">
        <f>IF(AND($B4621&lt;&gt;"",$C4621&lt;&gt;"",$B4621&lt;=$C4621),$C4621-$B4621+1,"")</f>
        <v/>
      </c>
      <c r="G4621" s="5">
        <f>IF($F4621="","",$F4621*$D4621)</f>
        <v/>
      </c>
      <c r="H4621" s="42">
        <f>IF($G4621="","",$O4621)</f>
        <v/>
      </c>
      <c r="I4621" s="5">
        <f>IF($G4621="","",$G4621*IF($H4621="",$O4621,$H4621)/100)</f>
        <v/>
      </c>
      <c r="J4621" s="5">
        <f>IF(OR($L4621="",NOT(COUNTIFS($L$2:$L4621,$L4621)=1)),"",SUMIFS($G:$G,$L:$L,$L4621))</f>
        <v/>
      </c>
      <c r="K4621" s="5">
        <f>IF(OR($L4621="",NOT(COUNTIFS($L$2:$L4621,$L4621)=1)),"",SUMIFS($I:$I,$L:$L,$L4621))</f>
        <v/>
      </c>
      <c r="L4621" s="6">
        <f>IF($B4621="","",YEAR($B4621))</f>
        <v/>
      </c>
      <c r="M4621" s="6">
        <f>INT((ROW()-2)/39)+1</f>
        <v/>
      </c>
      <c r="N4621" s="6">
        <f>MOD(ROW()-2,39)+2</f>
        <v/>
      </c>
      <c r="O4621" s="42">
        <f>IF(AND($B4621&lt;&gt;"",$C4621&lt;&gt;"",$B4621&lt;=$C4621),INDEX(Szabalyok!$C:$C,$N4621),"")</f>
        <v/>
      </c>
      <c r="P4621">
        <f>IF(D4621="",P4620,P4620+1)</f>
        <v/>
      </c>
    </row>
    <row r="4622">
      <c r="A4622">
        <f>IF(P4622=P4621,0,P4622)</f>
        <v/>
      </c>
      <c r="B4622" s="41">
        <f>IF($M4622&gt;300,"",IF(OR(INDEX(Bemenet!$E$2:$E$301,$M4622)="",INDEX(Bemenet!$F$2:$F$301,$M4622)=""),"",MAX(INDEX(Bemenet!$E$2:$E$301,$M4622),INDEX(Szabalyok!$A:$A,$N4622))))</f>
        <v/>
      </c>
      <c r="C4622" s="41">
        <f>IF($B4622="","",MIN(INDEX(Bemenet!$F$2:$F$301,$M4622),INDEX(Szabalyok!$B:$B,$N4622)))</f>
        <v/>
      </c>
      <c r="D4622" s="5">
        <f>IF(AND($B4622&lt;&gt;"",$C4622&lt;&gt;"",$B4622&lt;=$C4622),INDEX(Bemenet!$G$2:$G$301,$M4622),"")</f>
        <v/>
      </c>
      <c r="E4622" s="6">
        <f>IF(AND($B4622&lt;&gt;"",$C4622&lt;&gt;"",$B4622&lt;=$C4622),INDEX(Bemenet!$D$2:$D$301,$M4622),"")</f>
        <v/>
      </c>
      <c r="F4622" s="5">
        <f>IF(AND($B4622&lt;&gt;"",$C4622&lt;&gt;"",$B4622&lt;=$C4622),$C4622-$B4622+1,"")</f>
        <v/>
      </c>
      <c r="G4622" s="5">
        <f>IF($F4622="","",$F4622*$D4622)</f>
        <v/>
      </c>
      <c r="H4622" s="42">
        <f>IF($G4622="","",$O4622)</f>
        <v/>
      </c>
      <c r="I4622" s="5">
        <f>IF($G4622="","",$G4622*IF($H4622="",$O4622,$H4622)/100)</f>
        <v/>
      </c>
      <c r="J4622" s="5">
        <f>IF(OR($L4622="",NOT(COUNTIFS($L$2:$L4622,$L4622)=1)),"",SUMIFS($G:$G,$L:$L,$L4622))</f>
        <v/>
      </c>
      <c r="K4622" s="5">
        <f>IF(OR($L4622="",NOT(COUNTIFS($L$2:$L4622,$L4622)=1)),"",SUMIFS($I:$I,$L:$L,$L4622))</f>
        <v/>
      </c>
      <c r="L4622" s="6">
        <f>IF($B4622="","",YEAR($B4622))</f>
        <v/>
      </c>
      <c r="M4622" s="6">
        <f>INT((ROW()-2)/39)+1</f>
        <v/>
      </c>
      <c r="N4622" s="6">
        <f>MOD(ROW()-2,39)+2</f>
        <v/>
      </c>
      <c r="O4622" s="42">
        <f>IF(AND($B4622&lt;&gt;"",$C4622&lt;&gt;"",$B4622&lt;=$C4622),INDEX(Szabalyok!$C:$C,$N4622),"")</f>
        <v/>
      </c>
      <c r="P4622">
        <f>IF(D4622="",P4621,P4621+1)</f>
        <v/>
      </c>
    </row>
    <row r="4623">
      <c r="A4623">
        <f>IF(P4623=P4622,0,P4623)</f>
        <v/>
      </c>
      <c r="B4623" s="41">
        <f>IF($M4623&gt;300,"",IF(OR(INDEX(Bemenet!$E$2:$E$301,$M4623)="",INDEX(Bemenet!$F$2:$F$301,$M4623)=""),"",MAX(INDEX(Bemenet!$E$2:$E$301,$M4623),INDEX(Szabalyok!$A:$A,$N4623))))</f>
        <v/>
      </c>
      <c r="C4623" s="41">
        <f>IF($B4623="","",MIN(INDEX(Bemenet!$F$2:$F$301,$M4623),INDEX(Szabalyok!$B:$B,$N4623)))</f>
        <v/>
      </c>
      <c r="D4623" s="5">
        <f>IF(AND($B4623&lt;&gt;"",$C4623&lt;&gt;"",$B4623&lt;=$C4623),INDEX(Bemenet!$G$2:$G$301,$M4623),"")</f>
        <v/>
      </c>
      <c r="E4623" s="6">
        <f>IF(AND($B4623&lt;&gt;"",$C4623&lt;&gt;"",$B4623&lt;=$C4623),INDEX(Bemenet!$D$2:$D$301,$M4623),"")</f>
        <v/>
      </c>
      <c r="F4623" s="5">
        <f>IF(AND($B4623&lt;&gt;"",$C4623&lt;&gt;"",$B4623&lt;=$C4623),$C4623-$B4623+1,"")</f>
        <v/>
      </c>
      <c r="G4623" s="5">
        <f>IF($F4623="","",$F4623*$D4623)</f>
        <v/>
      </c>
      <c r="H4623" s="42">
        <f>IF($G4623="","",$O4623)</f>
        <v/>
      </c>
      <c r="I4623" s="5">
        <f>IF($G4623="","",$G4623*IF($H4623="",$O4623,$H4623)/100)</f>
        <v/>
      </c>
      <c r="J4623" s="5">
        <f>IF(OR($L4623="",NOT(COUNTIFS($L$2:$L4623,$L4623)=1)),"",SUMIFS($G:$G,$L:$L,$L4623))</f>
        <v/>
      </c>
      <c r="K4623" s="5">
        <f>IF(OR($L4623="",NOT(COUNTIFS($L$2:$L4623,$L4623)=1)),"",SUMIFS($I:$I,$L:$L,$L4623))</f>
        <v/>
      </c>
      <c r="L4623" s="6">
        <f>IF($B4623="","",YEAR($B4623))</f>
        <v/>
      </c>
      <c r="M4623" s="6">
        <f>INT((ROW()-2)/39)+1</f>
        <v/>
      </c>
      <c r="N4623" s="6">
        <f>MOD(ROW()-2,39)+2</f>
        <v/>
      </c>
      <c r="O4623" s="42">
        <f>IF(AND($B4623&lt;&gt;"",$C4623&lt;&gt;"",$B4623&lt;=$C4623),INDEX(Szabalyok!$C:$C,$N4623),"")</f>
        <v/>
      </c>
      <c r="P4623">
        <f>IF(D4623="",P4622,P4622+1)</f>
        <v/>
      </c>
    </row>
    <row r="4624">
      <c r="A4624">
        <f>IF(P4624=P4623,0,P4624)</f>
        <v/>
      </c>
      <c r="B4624" s="41">
        <f>IF($M4624&gt;300,"",IF(OR(INDEX(Bemenet!$E$2:$E$301,$M4624)="",INDEX(Bemenet!$F$2:$F$301,$M4624)=""),"",MAX(INDEX(Bemenet!$E$2:$E$301,$M4624),INDEX(Szabalyok!$A:$A,$N4624))))</f>
        <v/>
      </c>
      <c r="C4624" s="41">
        <f>IF($B4624="","",MIN(INDEX(Bemenet!$F$2:$F$301,$M4624),INDEX(Szabalyok!$B:$B,$N4624)))</f>
        <v/>
      </c>
      <c r="D4624" s="5">
        <f>IF(AND($B4624&lt;&gt;"",$C4624&lt;&gt;"",$B4624&lt;=$C4624),INDEX(Bemenet!$G$2:$G$301,$M4624),"")</f>
        <v/>
      </c>
      <c r="E4624" s="6">
        <f>IF(AND($B4624&lt;&gt;"",$C4624&lt;&gt;"",$B4624&lt;=$C4624),INDEX(Bemenet!$D$2:$D$301,$M4624),"")</f>
        <v/>
      </c>
      <c r="F4624" s="5">
        <f>IF(AND($B4624&lt;&gt;"",$C4624&lt;&gt;"",$B4624&lt;=$C4624),$C4624-$B4624+1,"")</f>
        <v/>
      </c>
      <c r="G4624" s="5">
        <f>IF($F4624="","",$F4624*$D4624)</f>
        <v/>
      </c>
      <c r="H4624" s="42">
        <f>IF($G4624="","",$O4624)</f>
        <v/>
      </c>
      <c r="I4624" s="5">
        <f>IF($G4624="","",$G4624*IF($H4624="",$O4624,$H4624)/100)</f>
        <v/>
      </c>
      <c r="J4624" s="5">
        <f>IF(OR($L4624="",NOT(COUNTIFS($L$2:$L4624,$L4624)=1)),"",SUMIFS($G:$G,$L:$L,$L4624))</f>
        <v/>
      </c>
      <c r="K4624" s="5">
        <f>IF(OR($L4624="",NOT(COUNTIFS($L$2:$L4624,$L4624)=1)),"",SUMIFS($I:$I,$L:$L,$L4624))</f>
        <v/>
      </c>
      <c r="L4624" s="6">
        <f>IF($B4624="","",YEAR($B4624))</f>
        <v/>
      </c>
      <c r="M4624" s="6">
        <f>INT((ROW()-2)/39)+1</f>
        <v/>
      </c>
      <c r="N4624" s="6">
        <f>MOD(ROW()-2,39)+2</f>
        <v/>
      </c>
      <c r="O4624" s="42">
        <f>IF(AND($B4624&lt;&gt;"",$C4624&lt;&gt;"",$B4624&lt;=$C4624),INDEX(Szabalyok!$C:$C,$N4624),"")</f>
        <v/>
      </c>
      <c r="P4624">
        <f>IF(D4624="",P4623,P4623+1)</f>
        <v/>
      </c>
    </row>
    <row r="4625">
      <c r="A4625">
        <f>IF(P4625=P4624,0,P4625)</f>
        <v/>
      </c>
      <c r="B4625" s="41">
        <f>IF($M4625&gt;300,"",IF(OR(INDEX(Bemenet!$E$2:$E$301,$M4625)="",INDEX(Bemenet!$F$2:$F$301,$M4625)=""),"",MAX(INDEX(Bemenet!$E$2:$E$301,$M4625),INDEX(Szabalyok!$A:$A,$N4625))))</f>
        <v/>
      </c>
      <c r="C4625" s="41">
        <f>IF($B4625="","",MIN(INDEX(Bemenet!$F$2:$F$301,$M4625),INDEX(Szabalyok!$B:$B,$N4625)))</f>
        <v/>
      </c>
      <c r="D4625" s="5">
        <f>IF(AND($B4625&lt;&gt;"",$C4625&lt;&gt;"",$B4625&lt;=$C4625),INDEX(Bemenet!$G$2:$G$301,$M4625),"")</f>
        <v/>
      </c>
      <c r="E4625" s="6">
        <f>IF(AND($B4625&lt;&gt;"",$C4625&lt;&gt;"",$B4625&lt;=$C4625),INDEX(Bemenet!$D$2:$D$301,$M4625),"")</f>
        <v/>
      </c>
      <c r="F4625" s="5">
        <f>IF(AND($B4625&lt;&gt;"",$C4625&lt;&gt;"",$B4625&lt;=$C4625),$C4625-$B4625+1,"")</f>
        <v/>
      </c>
      <c r="G4625" s="5">
        <f>IF($F4625="","",$F4625*$D4625)</f>
        <v/>
      </c>
      <c r="H4625" s="42">
        <f>IF($G4625="","",$O4625)</f>
        <v/>
      </c>
      <c r="I4625" s="5">
        <f>IF($G4625="","",$G4625*IF($H4625="",$O4625,$H4625)/100)</f>
        <v/>
      </c>
      <c r="J4625" s="5">
        <f>IF(OR($L4625="",NOT(COUNTIFS($L$2:$L4625,$L4625)=1)),"",SUMIFS($G:$G,$L:$L,$L4625))</f>
        <v/>
      </c>
      <c r="K4625" s="5">
        <f>IF(OR($L4625="",NOT(COUNTIFS($L$2:$L4625,$L4625)=1)),"",SUMIFS($I:$I,$L:$L,$L4625))</f>
        <v/>
      </c>
      <c r="L4625" s="6">
        <f>IF($B4625="","",YEAR($B4625))</f>
        <v/>
      </c>
      <c r="M4625" s="6">
        <f>INT((ROW()-2)/39)+1</f>
        <v/>
      </c>
      <c r="N4625" s="6">
        <f>MOD(ROW()-2,39)+2</f>
        <v/>
      </c>
      <c r="O4625" s="42">
        <f>IF(AND($B4625&lt;&gt;"",$C4625&lt;&gt;"",$B4625&lt;=$C4625),INDEX(Szabalyok!$C:$C,$N4625),"")</f>
        <v/>
      </c>
      <c r="P4625">
        <f>IF(D4625="",P4624,P4624+1)</f>
        <v/>
      </c>
    </row>
    <row r="4626">
      <c r="A4626">
        <f>IF(P4626=P4625,0,P4626)</f>
        <v/>
      </c>
      <c r="B4626" s="41">
        <f>IF($M4626&gt;300,"",IF(OR(INDEX(Bemenet!$E$2:$E$301,$M4626)="",INDEX(Bemenet!$F$2:$F$301,$M4626)=""),"",MAX(INDEX(Bemenet!$E$2:$E$301,$M4626),INDEX(Szabalyok!$A:$A,$N4626))))</f>
        <v/>
      </c>
      <c r="C4626" s="41">
        <f>IF($B4626="","",MIN(INDEX(Bemenet!$F$2:$F$301,$M4626),INDEX(Szabalyok!$B:$B,$N4626)))</f>
        <v/>
      </c>
      <c r="D4626" s="5">
        <f>IF(AND($B4626&lt;&gt;"",$C4626&lt;&gt;"",$B4626&lt;=$C4626),INDEX(Bemenet!$G$2:$G$301,$M4626),"")</f>
        <v/>
      </c>
      <c r="E4626" s="6">
        <f>IF(AND($B4626&lt;&gt;"",$C4626&lt;&gt;"",$B4626&lt;=$C4626),INDEX(Bemenet!$D$2:$D$301,$M4626),"")</f>
        <v/>
      </c>
      <c r="F4626" s="5">
        <f>IF(AND($B4626&lt;&gt;"",$C4626&lt;&gt;"",$B4626&lt;=$C4626),$C4626-$B4626+1,"")</f>
        <v/>
      </c>
      <c r="G4626" s="5">
        <f>IF($F4626="","",$F4626*$D4626)</f>
        <v/>
      </c>
      <c r="H4626" s="42">
        <f>IF($G4626="","",$O4626)</f>
        <v/>
      </c>
      <c r="I4626" s="5">
        <f>IF($G4626="","",$G4626*IF($H4626="",$O4626,$H4626)/100)</f>
        <v/>
      </c>
      <c r="J4626" s="5">
        <f>IF(OR($L4626="",NOT(COUNTIFS($L$2:$L4626,$L4626)=1)),"",SUMIFS($G:$G,$L:$L,$L4626))</f>
        <v/>
      </c>
      <c r="K4626" s="5">
        <f>IF(OR($L4626="",NOT(COUNTIFS($L$2:$L4626,$L4626)=1)),"",SUMIFS($I:$I,$L:$L,$L4626))</f>
        <v/>
      </c>
      <c r="L4626" s="6">
        <f>IF($B4626="","",YEAR($B4626))</f>
        <v/>
      </c>
      <c r="M4626" s="6">
        <f>INT((ROW()-2)/39)+1</f>
        <v/>
      </c>
      <c r="N4626" s="6">
        <f>MOD(ROW()-2,39)+2</f>
        <v/>
      </c>
      <c r="O4626" s="42">
        <f>IF(AND($B4626&lt;&gt;"",$C4626&lt;&gt;"",$B4626&lt;=$C4626),INDEX(Szabalyok!$C:$C,$N4626),"")</f>
        <v/>
      </c>
      <c r="P4626">
        <f>IF(D4626="",P4625,P4625+1)</f>
        <v/>
      </c>
    </row>
    <row r="4627">
      <c r="A4627">
        <f>IF(P4627=P4626,0,P4627)</f>
        <v/>
      </c>
      <c r="B4627" s="41">
        <f>IF($M4627&gt;300,"",IF(OR(INDEX(Bemenet!$E$2:$E$301,$M4627)="",INDEX(Bemenet!$F$2:$F$301,$M4627)=""),"",MAX(INDEX(Bemenet!$E$2:$E$301,$M4627),INDEX(Szabalyok!$A:$A,$N4627))))</f>
        <v/>
      </c>
      <c r="C4627" s="41">
        <f>IF($B4627="","",MIN(INDEX(Bemenet!$F$2:$F$301,$M4627),INDEX(Szabalyok!$B:$B,$N4627)))</f>
        <v/>
      </c>
      <c r="D4627" s="5">
        <f>IF(AND($B4627&lt;&gt;"",$C4627&lt;&gt;"",$B4627&lt;=$C4627),INDEX(Bemenet!$G$2:$G$301,$M4627),"")</f>
        <v/>
      </c>
      <c r="E4627" s="6">
        <f>IF(AND($B4627&lt;&gt;"",$C4627&lt;&gt;"",$B4627&lt;=$C4627),INDEX(Bemenet!$D$2:$D$301,$M4627),"")</f>
        <v/>
      </c>
      <c r="F4627" s="5">
        <f>IF(AND($B4627&lt;&gt;"",$C4627&lt;&gt;"",$B4627&lt;=$C4627),$C4627-$B4627+1,"")</f>
        <v/>
      </c>
      <c r="G4627" s="5">
        <f>IF($F4627="","",$F4627*$D4627)</f>
        <v/>
      </c>
      <c r="H4627" s="42">
        <f>IF($G4627="","",$O4627)</f>
        <v/>
      </c>
      <c r="I4627" s="5">
        <f>IF($G4627="","",$G4627*IF($H4627="",$O4627,$H4627)/100)</f>
        <v/>
      </c>
      <c r="J4627" s="5">
        <f>IF(OR($L4627="",NOT(COUNTIFS($L$2:$L4627,$L4627)=1)),"",SUMIFS($G:$G,$L:$L,$L4627))</f>
        <v/>
      </c>
      <c r="K4627" s="5">
        <f>IF(OR($L4627="",NOT(COUNTIFS($L$2:$L4627,$L4627)=1)),"",SUMIFS($I:$I,$L:$L,$L4627))</f>
        <v/>
      </c>
      <c r="L4627" s="6">
        <f>IF($B4627="","",YEAR($B4627))</f>
        <v/>
      </c>
      <c r="M4627" s="6">
        <f>INT((ROW()-2)/39)+1</f>
        <v/>
      </c>
      <c r="N4627" s="6">
        <f>MOD(ROW()-2,39)+2</f>
        <v/>
      </c>
      <c r="O4627" s="42">
        <f>IF(AND($B4627&lt;&gt;"",$C4627&lt;&gt;"",$B4627&lt;=$C4627),INDEX(Szabalyok!$C:$C,$N4627),"")</f>
        <v/>
      </c>
      <c r="P4627">
        <f>IF(D4627="",P4626,P4626+1)</f>
        <v/>
      </c>
    </row>
    <row r="4628">
      <c r="A4628">
        <f>IF(P4628=P4627,0,P4628)</f>
        <v/>
      </c>
      <c r="B4628" s="41">
        <f>IF($M4628&gt;300,"",IF(OR(INDEX(Bemenet!$E$2:$E$301,$M4628)="",INDEX(Bemenet!$F$2:$F$301,$M4628)=""),"",MAX(INDEX(Bemenet!$E$2:$E$301,$M4628),INDEX(Szabalyok!$A:$A,$N4628))))</f>
        <v/>
      </c>
      <c r="C4628" s="41">
        <f>IF($B4628="","",MIN(INDEX(Bemenet!$F$2:$F$301,$M4628),INDEX(Szabalyok!$B:$B,$N4628)))</f>
        <v/>
      </c>
      <c r="D4628" s="5">
        <f>IF(AND($B4628&lt;&gt;"",$C4628&lt;&gt;"",$B4628&lt;=$C4628),INDEX(Bemenet!$G$2:$G$301,$M4628),"")</f>
        <v/>
      </c>
      <c r="E4628" s="6">
        <f>IF(AND($B4628&lt;&gt;"",$C4628&lt;&gt;"",$B4628&lt;=$C4628),INDEX(Bemenet!$D$2:$D$301,$M4628),"")</f>
        <v/>
      </c>
      <c r="F4628" s="5">
        <f>IF(AND($B4628&lt;&gt;"",$C4628&lt;&gt;"",$B4628&lt;=$C4628),$C4628-$B4628+1,"")</f>
        <v/>
      </c>
      <c r="G4628" s="5">
        <f>IF($F4628="","",$F4628*$D4628)</f>
        <v/>
      </c>
      <c r="H4628" s="42">
        <f>IF($G4628="","",$O4628)</f>
        <v/>
      </c>
      <c r="I4628" s="5">
        <f>IF($G4628="","",$G4628*IF($H4628="",$O4628,$H4628)/100)</f>
        <v/>
      </c>
      <c r="J4628" s="5">
        <f>IF(OR($L4628="",NOT(COUNTIFS($L$2:$L4628,$L4628)=1)),"",SUMIFS($G:$G,$L:$L,$L4628))</f>
        <v/>
      </c>
      <c r="K4628" s="5">
        <f>IF(OR($L4628="",NOT(COUNTIFS($L$2:$L4628,$L4628)=1)),"",SUMIFS($I:$I,$L:$L,$L4628))</f>
        <v/>
      </c>
      <c r="L4628" s="6">
        <f>IF($B4628="","",YEAR($B4628))</f>
        <v/>
      </c>
      <c r="M4628" s="6">
        <f>INT((ROW()-2)/39)+1</f>
        <v/>
      </c>
      <c r="N4628" s="6">
        <f>MOD(ROW()-2,39)+2</f>
        <v/>
      </c>
      <c r="O4628" s="42">
        <f>IF(AND($B4628&lt;&gt;"",$C4628&lt;&gt;"",$B4628&lt;=$C4628),INDEX(Szabalyok!$C:$C,$N4628),"")</f>
        <v/>
      </c>
      <c r="P4628">
        <f>IF(D4628="",P4627,P4627+1)</f>
        <v/>
      </c>
    </row>
    <row r="4629">
      <c r="A4629">
        <f>IF(P4629=P4628,0,P4629)</f>
        <v/>
      </c>
      <c r="B4629" s="41">
        <f>IF($M4629&gt;300,"",IF(OR(INDEX(Bemenet!$E$2:$E$301,$M4629)="",INDEX(Bemenet!$F$2:$F$301,$M4629)=""),"",MAX(INDEX(Bemenet!$E$2:$E$301,$M4629),INDEX(Szabalyok!$A:$A,$N4629))))</f>
        <v/>
      </c>
      <c r="C4629" s="41">
        <f>IF($B4629="","",MIN(INDEX(Bemenet!$F$2:$F$301,$M4629),INDEX(Szabalyok!$B:$B,$N4629)))</f>
        <v/>
      </c>
      <c r="D4629" s="5">
        <f>IF(AND($B4629&lt;&gt;"",$C4629&lt;&gt;"",$B4629&lt;=$C4629),INDEX(Bemenet!$G$2:$G$301,$M4629),"")</f>
        <v/>
      </c>
      <c r="E4629" s="6">
        <f>IF(AND($B4629&lt;&gt;"",$C4629&lt;&gt;"",$B4629&lt;=$C4629),INDEX(Bemenet!$D$2:$D$301,$M4629),"")</f>
        <v/>
      </c>
      <c r="F4629" s="5">
        <f>IF(AND($B4629&lt;&gt;"",$C4629&lt;&gt;"",$B4629&lt;=$C4629),$C4629-$B4629+1,"")</f>
        <v/>
      </c>
      <c r="G4629" s="5">
        <f>IF($F4629="","",$F4629*$D4629)</f>
        <v/>
      </c>
      <c r="H4629" s="42">
        <f>IF($G4629="","",$O4629)</f>
        <v/>
      </c>
      <c r="I4629" s="5">
        <f>IF($G4629="","",$G4629*IF($H4629="",$O4629,$H4629)/100)</f>
        <v/>
      </c>
      <c r="J4629" s="5">
        <f>IF(OR($L4629="",NOT(COUNTIFS($L$2:$L4629,$L4629)=1)),"",SUMIFS($G:$G,$L:$L,$L4629))</f>
        <v/>
      </c>
      <c r="K4629" s="5">
        <f>IF(OR($L4629="",NOT(COUNTIFS($L$2:$L4629,$L4629)=1)),"",SUMIFS($I:$I,$L:$L,$L4629))</f>
        <v/>
      </c>
      <c r="L4629" s="6">
        <f>IF($B4629="","",YEAR($B4629))</f>
        <v/>
      </c>
      <c r="M4629" s="6">
        <f>INT((ROW()-2)/39)+1</f>
        <v/>
      </c>
      <c r="N4629" s="6">
        <f>MOD(ROW()-2,39)+2</f>
        <v/>
      </c>
      <c r="O4629" s="42">
        <f>IF(AND($B4629&lt;&gt;"",$C4629&lt;&gt;"",$B4629&lt;=$C4629),INDEX(Szabalyok!$C:$C,$N4629),"")</f>
        <v/>
      </c>
      <c r="P4629">
        <f>IF(D4629="",P4628,P4628+1)</f>
        <v/>
      </c>
    </row>
    <row r="4630">
      <c r="A4630">
        <f>IF(P4630=P4629,0,P4630)</f>
        <v/>
      </c>
      <c r="B4630" s="41">
        <f>IF($M4630&gt;300,"",IF(OR(INDEX(Bemenet!$E$2:$E$301,$M4630)="",INDEX(Bemenet!$F$2:$F$301,$M4630)=""),"",MAX(INDEX(Bemenet!$E$2:$E$301,$M4630),INDEX(Szabalyok!$A:$A,$N4630))))</f>
        <v/>
      </c>
      <c r="C4630" s="41">
        <f>IF($B4630="","",MIN(INDEX(Bemenet!$F$2:$F$301,$M4630),INDEX(Szabalyok!$B:$B,$N4630)))</f>
        <v/>
      </c>
      <c r="D4630" s="5">
        <f>IF(AND($B4630&lt;&gt;"",$C4630&lt;&gt;"",$B4630&lt;=$C4630),INDEX(Bemenet!$G$2:$G$301,$M4630),"")</f>
        <v/>
      </c>
      <c r="E4630" s="6">
        <f>IF(AND($B4630&lt;&gt;"",$C4630&lt;&gt;"",$B4630&lt;=$C4630),INDEX(Bemenet!$D$2:$D$301,$M4630),"")</f>
        <v/>
      </c>
      <c r="F4630" s="5">
        <f>IF(AND($B4630&lt;&gt;"",$C4630&lt;&gt;"",$B4630&lt;=$C4630),$C4630-$B4630+1,"")</f>
        <v/>
      </c>
      <c r="G4630" s="5">
        <f>IF($F4630="","",$F4630*$D4630)</f>
        <v/>
      </c>
      <c r="H4630" s="42">
        <f>IF($G4630="","",$O4630)</f>
        <v/>
      </c>
      <c r="I4630" s="5">
        <f>IF($G4630="","",$G4630*IF($H4630="",$O4630,$H4630)/100)</f>
        <v/>
      </c>
      <c r="J4630" s="5">
        <f>IF(OR($L4630="",NOT(COUNTIFS($L$2:$L4630,$L4630)=1)),"",SUMIFS($G:$G,$L:$L,$L4630))</f>
        <v/>
      </c>
      <c r="K4630" s="5">
        <f>IF(OR($L4630="",NOT(COUNTIFS($L$2:$L4630,$L4630)=1)),"",SUMIFS($I:$I,$L:$L,$L4630))</f>
        <v/>
      </c>
      <c r="L4630" s="6">
        <f>IF($B4630="","",YEAR($B4630))</f>
        <v/>
      </c>
      <c r="M4630" s="6">
        <f>INT((ROW()-2)/39)+1</f>
        <v/>
      </c>
      <c r="N4630" s="6">
        <f>MOD(ROW()-2,39)+2</f>
        <v/>
      </c>
      <c r="O4630" s="42">
        <f>IF(AND($B4630&lt;&gt;"",$C4630&lt;&gt;"",$B4630&lt;=$C4630),INDEX(Szabalyok!$C:$C,$N4630),"")</f>
        <v/>
      </c>
      <c r="P4630">
        <f>IF(D4630="",P4629,P4629+1)</f>
        <v/>
      </c>
    </row>
    <row r="4631">
      <c r="A4631">
        <f>IF(P4631=P4630,0,P4631)</f>
        <v/>
      </c>
      <c r="B4631" s="41">
        <f>IF($M4631&gt;300,"",IF(OR(INDEX(Bemenet!$E$2:$E$301,$M4631)="",INDEX(Bemenet!$F$2:$F$301,$M4631)=""),"",MAX(INDEX(Bemenet!$E$2:$E$301,$M4631),INDEX(Szabalyok!$A:$A,$N4631))))</f>
        <v/>
      </c>
      <c r="C4631" s="41">
        <f>IF($B4631="","",MIN(INDEX(Bemenet!$F$2:$F$301,$M4631),INDEX(Szabalyok!$B:$B,$N4631)))</f>
        <v/>
      </c>
      <c r="D4631" s="5">
        <f>IF(AND($B4631&lt;&gt;"",$C4631&lt;&gt;"",$B4631&lt;=$C4631),INDEX(Bemenet!$G$2:$G$301,$M4631),"")</f>
        <v/>
      </c>
      <c r="E4631" s="6">
        <f>IF(AND($B4631&lt;&gt;"",$C4631&lt;&gt;"",$B4631&lt;=$C4631),INDEX(Bemenet!$D$2:$D$301,$M4631),"")</f>
        <v/>
      </c>
      <c r="F4631" s="5">
        <f>IF(AND($B4631&lt;&gt;"",$C4631&lt;&gt;"",$B4631&lt;=$C4631),$C4631-$B4631+1,"")</f>
        <v/>
      </c>
      <c r="G4631" s="5">
        <f>IF($F4631="","",$F4631*$D4631)</f>
        <v/>
      </c>
      <c r="H4631" s="42">
        <f>IF($G4631="","",$O4631)</f>
        <v/>
      </c>
      <c r="I4631" s="5">
        <f>IF($G4631="","",$G4631*IF($H4631="",$O4631,$H4631)/100)</f>
        <v/>
      </c>
      <c r="J4631" s="5">
        <f>IF(OR($L4631="",NOT(COUNTIFS($L$2:$L4631,$L4631)=1)),"",SUMIFS($G:$G,$L:$L,$L4631))</f>
        <v/>
      </c>
      <c r="K4631" s="5">
        <f>IF(OR($L4631="",NOT(COUNTIFS($L$2:$L4631,$L4631)=1)),"",SUMIFS($I:$I,$L:$L,$L4631))</f>
        <v/>
      </c>
      <c r="L4631" s="6">
        <f>IF($B4631="","",YEAR($B4631))</f>
        <v/>
      </c>
      <c r="M4631" s="6">
        <f>INT((ROW()-2)/39)+1</f>
        <v/>
      </c>
      <c r="N4631" s="6">
        <f>MOD(ROW()-2,39)+2</f>
        <v/>
      </c>
      <c r="O4631" s="42">
        <f>IF(AND($B4631&lt;&gt;"",$C4631&lt;&gt;"",$B4631&lt;=$C4631),INDEX(Szabalyok!$C:$C,$N4631),"")</f>
        <v/>
      </c>
      <c r="P4631">
        <f>IF(D4631="",P4630,P4630+1)</f>
        <v/>
      </c>
    </row>
    <row r="4632">
      <c r="A4632">
        <f>IF(P4632=P4631,0,P4632)</f>
        <v/>
      </c>
      <c r="B4632" s="41">
        <f>IF($M4632&gt;300,"",IF(OR(INDEX(Bemenet!$E$2:$E$301,$M4632)="",INDEX(Bemenet!$F$2:$F$301,$M4632)=""),"",MAX(INDEX(Bemenet!$E$2:$E$301,$M4632),INDEX(Szabalyok!$A:$A,$N4632))))</f>
        <v/>
      </c>
      <c r="C4632" s="41">
        <f>IF($B4632="","",MIN(INDEX(Bemenet!$F$2:$F$301,$M4632),INDEX(Szabalyok!$B:$B,$N4632)))</f>
        <v/>
      </c>
      <c r="D4632" s="5">
        <f>IF(AND($B4632&lt;&gt;"",$C4632&lt;&gt;"",$B4632&lt;=$C4632),INDEX(Bemenet!$G$2:$G$301,$M4632),"")</f>
        <v/>
      </c>
      <c r="E4632" s="6">
        <f>IF(AND($B4632&lt;&gt;"",$C4632&lt;&gt;"",$B4632&lt;=$C4632),INDEX(Bemenet!$D$2:$D$301,$M4632),"")</f>
        <v/>
      </c>
      <c r="F4632" s="5">
        <f>IF(AND($B4632&lt;&gt;"",$C4632&lt;&gt;"",$B4632&lt;=$C4632),$C4632-$B4632+1,"")</f>
        <v/>
      </c>
      <c r="G4632" s="5">
        <f>IF($F4632="","",$F4632*$D4632)</f>
        <v/>
      </c>
      <c r="H4632" s="42">
        <f>IF($G4632="","",$O4632)</f>
        <v/>
      </c>
      <c r="I4632" s="5">
        <f>IF($G4632="","",$G4632*IF($H4632="",$O4632,$H4632)/100)</f>
        <v/>
      </c>
      <c r="J4632" s="5">
        <f>IF(OR($L4632="",NOT(COUNTIFS($L$2:$L4632,$L4632)=1)),"",SUMIFS($G:$G,$L:$L,$L4632))</f>
        <v/>
      </c>
      <c r="K4632" s="5">
        <f>IF(OR($L4632="",NOT(COUNTIFS($L$2:$L4632,$L4632)=1)),"",SUMIFS($I:$I,$L:$L,$L4632))</f>
        <v/>
      </c>
      <c r="L4632" s="6">
        <f>IF($B4632="","",YEAR($B4632))</f>
        <v/>
      </c>
      <c r="M4632" s="6">
        <f>INT((ROW()-2)/39)+1</f>
        <v/>
      </c>
      <c r="N4632" s="6">
        <f>MOD(ROW()-2,39)+2</f>
        <v/>
      </c>
      <c r="O4632" s="42">
        <f>IF(AND($B4632&lt;&gt;"",$C4632&lt;&gt;"",$B4632&lt;=$C4632),INDEX(Szabalyok!$C:$C,$N4632),"")</f>
        <v/>
      </c>
      <c r="P4632">
        <f>IF(D4632="",P4631,P4631+1)</f>
        <v/>
      </c>
    </row>
    <row r="4633">
      <c r="A4633">
        <f>IF(P4633=P4632,0,P4633)</f>
        <v/>
      </c>
      <c r="B4633" s="41">
        <f>IF($M4633&gt;300,"",IF(OR(INDEX(Bemenet!$E$2:$E$301,$M4633)="",INDEX(Bemenet!$F$2:$F$301,$M4633)=""),"",MAX(INDEX(Bemenet!$E$2:$E$301,$M4633),INDEX(Szabalyok!$A:$A,$N4633))))</f>
        <v/>
      </c>
      <c r="C4633" s="41">
        <f>IF($B4633="","",MIN(INDEX(Bemenet!$F$2:$F$301,$M4633),INDEX(Szabalyok!$B:$B,$N4633)))</f>
        <v/>
      </c>
      <c r="D4633" s="5">
        <f>IF(AND($B4633&lt;&gt;"",$C4633&lt;&gt;"",$B4633&lt;=$C4633),INDEX(Bemenet!$G$2:$G$301,$M4633),"")</f>
        <v/>
      </c>
      <c r="E4633" s="6">
        <f>IF(AND($B4633&lt;&gt;"",$C4633&lt;&gt;"",$B4633&lt;=$C4633),INDEX(Bemenet!$D$2:$D$301,$M4633),"")</f>
        <v/>
      </c>
      <c r="F4633" s="5">
        <f>IF(AND($B4633&lt;&gt;"",$C4633&lt;&gt;"",$B4633&lt;=$C4633),$C4633-$B4633+1,"")</f>
        <v/>
      </c>
      <c r="G4633" s="5">
        <f>IF($F4633="","",$F4633*$D4633)</f>
        <v/>
      </c>
      <c r="H4633" s="42">
        <f>IF($G4633="","",$O4633)</f>
        <v/>
      </c>
      <c r="I4633" s="5">
        <f>IF($G4633="","",$G4633*IF($H4633="",$O4633,$H4633)/100)</f>
        <v/>
      </c>
      <c r="J4633" s="5">
        <f>IF(OR($L4633="",NOT(COUNTIFS($L$2:$L4633,$L4633)=1)),"",SUMIFS($G:$G,$L:$L,$L4633))</f>
        <v/>
      </c>
      <c r="K4633" s="5">
        <f>IF(OR($L4633="",NOT(COUNTIFS($L$2:$L4633,$L4633)=1)),"",SUMIFS($I:$I,$L:$L,$L4633))</f>
        <v/>
      </c>
      <c r="L4633" s="6">
        <f>IF($B4633="","",YEAR($B4633))</f>
        <v/>
      </c>
      <c r="M4633" s="6">
        <f>INT((ROW()-2)/39)+1</f>
        <v/>
      </c>
      <c r="N4633" s="6">
        <f>MOD(ROW()-2,39)+2</f>
        <v/>
      </c>
      <c r="O4633" s="42">
        <f>IF(AND($B4633&lt;&gt;"",$C4633&lt;&gt;"",$B4633&lt;=$C4633),INDEX(Szabalyok!$C:$C,$N4633),"")</f>
        <v/>
      </c>
      <c r="P4633">
        <f>IF(D4633="",P4632,P4632+1)</f>
        <v/>
      </c>
    </row>
    <row r="4634">
      <c r="A4634">
        <f>IF(P4634=P4633,0,P4634)</f>
        <v/>
      </c>
      <c r="B4634" s="41">
        <f>IF($M4634&gt;300,"",IF(OR(INDEX(Bemenet!$E$2:$E$301,$M4634)="",INDEX(Bemenet!$F$2:$F$301,$M4634)=""),"",MAX(INDEX(Bemenet!$E$2:$E$301,$M4634),INDEX(Szabalyok!$A:$A,$N4634))))</f>
        <v/>
      </c>
      <c r="C4634" s="41">
        <f>IF($B4634="","",MIN(INDEX(Bemenet!$F$2:$F$301,$M4634),INDEX(Szabalyok!$B:$B,$N4634)))</f>
        <v/>
      </c>
      <c r="D4634" s="5">
        <f>IF(AND($B4634&lt;&gt;"",$C4634&lt;&gt;"",$B4634&lt;=$C4634),INDEX(Bemenet!$G$2:$G$301,$M4634),"")</f>
        <v/>
      </c>
      <c r="E4634" s="6">
        <f>IF(AND($B4634&lt;&gt;"",$C4634&lt;&gt;"",$B4634&lt;=$C4634),INDEX(Bemenet!$D$2:$D$301,$M4634),"")</f>
        <v/>
      </c>
      <c r="F4634" s="5">
        <f>IF(AND($B4634&lt;&gt;"",$C4634&lt;&gt;"",$B4634&lt;=$C4634),$C4634-$B4634+1,"")</f>
        <v/>
      </c>
      <c r="G4634" s="5">
        <f>IF($F4634="","",$F4634*$D4634)</f>
        <v/>
      </c>
      <c r="H4634" s="42">
        <f>IF($G4634="","",$O4634)</f>
        <v/>
      </c>
      <c r="I4634" s="5">
        <f>IF($G4634="","",$G4634*IF($H4634="",$O4634,$H4634)/100)</f>
        <v/>
      </c>
      <c r="J4634" s="5">
        <f>IF(OR($L4634="",NOT(COUNTIFS($L$2:$L4634,$L4634)=1)),"",SUMIFS($G:$G,$L:$L,$L4634))</f>
        <v/>
      </c>
      <c r="K4634" s="5">
        <f>IF(OR($L4634="",NOT(COUNTIFS($L$2:$L4634,$L4634)=1)),"",SUMIFS($I:$I,$L:$L,$L4634))</f>
        <v/>
      </c>
      <c r="L4634" s="6">
        <f>IF($B4634="","",YEAR($B4634))</f>
        <v/>
      </c>
      <c r="M4634" s="6">
        <f>INT((ROW()-2)/39)+1</f>
        <v/>
      </c>
      <c r="N4634" s="6">
        <f>MOD(ROW()-2,39)+2</f>
        <v/>
      </c>
      <c r="O4634" s="42">
        <f>IF(AND($B4634&lt;&gt;"",$C4634&lt;&gt;"",$B4634&lt;=$C4634),INDEX(Szabalyok!$C:$C,$N4634),"")</f>
        <v/>
      </c>
      <c r="P4634">
        <f>IF(D4634="",P4633,P4633+1)</f>
        <v/>
      </c>
    </row>
    <row r="4635">
      <c r="A4635">
        <f>IF(P4635=P4634,0,P4635)</f>
        <v/>
      </c>
      <c r="B4635" s="41">
        <f>IF($M4635&gt;300,"",IF(OR(INDEX(Bemenet!$E$2:$E$301,$M4635)="",INDEX(Bemenet!$F$2:$F$301,$M4635)=""),"",MAX(INDEX(Bemenet!$E$2:$E$301,$M4635),INDEX(Szabalyok!$A:$A,$N4635))))</f>
        <v/>
      </c>
      <c r="C4635" s="41">
        <f>IF($B4635="","",MIN(INDEX(Bemenet!$F$2:$F$301,$M4635),INDEX(Szabalyok!$B:$B,$N4635)))</f>
        <v/>
      </c>
      <c r="D4635" s="5">
        <f>IF(AND($B4635&lt;&gt;"",$C4635&lt;&gt;"",$B4635&lt;=$C4635),INDEX(Bemenet!$G$2:$G$301,$M4635),"")</f>
        <v/>
      </c>
      <c r="E4635" s="6">
        <f>IF(AND($B4635&lt;&gt;"",$C4635&lt;&gt;"",$B4635&lt;=$C4635),INDEX(Bemenet!$D$2:$D$301,$M4635),"")</f>
        <v/>
      </c>
      <c r="F4635" s="5">
        <f>IF(AND($B4635&lt;&gt;"",$C4635&lt;&gt;"",$B4635&lt;=$C4635),$C4635-$B4635+1,"")</f>
        <v/>
      </c>
      <c r="G4635" s="5">
        <f>IF($F4635="","",$F4635*$D4635)</f>
        <v/>
      </c>
      <c r="H4635" s="42">
        <f>IF($G4635="","",$O4635)</f>
        <v/>
      </c>
      <c r="I4635" s="5">
        <f>IF($G4635="","",$G4635*IF($H4635="",$O4635,$H4635)/100)</f>
        <v/>
      </c>
      <c r="J4635" s="5">
        <f>IF(OR($L4635="",NOT(COUNTIFS($L$2:$L4635,$L4635)=1)),"",SUMIFS($G:$G,$L:$L,$L4635))</f>
        <v/>
      </c>
      <c r="K4635" s="5">
        <f>IF(OR($L4635="",NOT(COUNTIFS($L$2:$L4635,$L4635)=1)),"",SUMIFS($I:$I,$L:$L,$L4635))</f>
        <v/>
      </c>
      <c r="L4635" s="6">
        <f>IF($B4635="","",YEAR($B4635))</f>
        <v/>
      </c>
      <c r="M4635" s="6">
        <f>INT((ROW()-2)/39)+1</f>
        <v/>
      </c>
      <c r="N4635" s="6">
        <f>MOD(ROW()-2,39)+2</f>
        <v/>
      </c>
      <c r="O4635" s="42">
        <f>IF(AND($B4635&lt;&gt;"",$C4635&lt;&gt;"",$B4635&lt;=$C4635),INDEX(Szabalyok!$C:$C,$N4635),"")</f>
        <v/>
      </c>
      <c r="P4635">
        <f>IF(D4635="",P4634,P4634+1)</f>
        <v/>
      </c>
    </row>
    <row r="4636">
      <c r="A4636">
        <f>IF(P4636=P4635,0,P4636)</f>
        <v/>
      </c>
      <c r="B4636" s="41">
        <f>IF($M4636&gt;300,"",IF(OR(INDEX(Bemenet!$E$2:$E$301,$M4636)="",INDEX(Bemenet!$F$2:$F$301,$M4636)=""),"",MAX(INDEX(Bemenet!$E$2:$E$301,$M4636),INDEX(Szabalyok!$A:$A,$N4636))))</f>
        <v/>
      </c>
      <c r="C4636" s="41">
        <f>IF($B4636="","",MIN(INDEX(Bemenet!$F$2:$F$301,$M4636),INDEX(Szabalyok!$B:$B,$N4636)))</f>
        <v/>
      </c>
      <c r="D4636" s="5">
        <f>IF(AND($B4636&lt;&gt;"",$C4636&lt;&gt;"",$B4636&lt;=$C4636),INDEX(Bemenet!$G$2:$G$301,$M4636),"")</f>
        <v/>
      </c>
      <c r="E4636" s="6">
        <f>IF(AND($B4636&lt;&gt;"",$C4636&lt;&gt;"",$B4636&lt;=$C4636),INDEX(Bemenet!$D$2:$D$301,$M4636),"")</f>
        <v/>
      </c>
      <c r="F4636" s="5">
        <f>IF(AND($B4636&lt;&gt;"",$C4636&lt;&gt;"",$B4636&lt;=$C4636),$C4636-$B4636+1,"")</f>
        <v/>
      </c>
      <c r="G4636" s="5">
        <f>IF($F4636="","",$F4636*$D4636)</f>
        <v/>
      </c>
      <c r="H4636" s="42">
        <f>IF($G4636="","",$O4636)</f>
        <v/>
      </c>
      <c r="I4636" s="5">
        <f>IF($G4636="","",$G4636*IF($H4636="",$O4636,$H4636)/100)</f>
        <v/>
      </c>
      <c r="J4636" s="5">
        <f>IF(OR($L4636="",NOT(COUNTIFS($L$2:$L4636,$L4636)=1)),"",SUMIFS($G:$G,$L:$L,$L4636))</f>
        <v/>
      </c>
      <c r="K4636" s="5">
        <f>IF(OR($L4636="",NOT(COUNTIFS($L$2:$L4636,$L4636)=1)),"",SUMIFS($I:$I,$L:$L,$L4636))</f>
        <v/>
      </c>
      <c r="L4636" s="6">
        <f>IF($B4636="","",YEAR($B4636))</f>
        <v/>
      </c>
      <c r="M4636" s="6">
        <f>INT((ROW()-2)/39)+1</f>
        <v/>
      </c>
      <c r="N4636" s="6">
        <f>MOD(ROW()-2,39)+2</f>
        <v/>
      </c>
      <c r="O4636" s="42">
        <f>IF(AND($B4636&lt;&gt;"",$C4636&lt;&gt;"",$B4636&lt;=$C4636),INDEX(Szabalyok!$C:$C,$N4636),"")</f>
        <v/>
      </c>
      <c r="P4636">
        <f>IF(D4636="",P4635,P4635+1)</f>
        <v/>
      </c>
    </row>
    <row r="4637">
      <c r="A4637">
        <f>IF(P4637=P4636,0,P4637)</f>
        <v/>
      </c>
      <c r="B4637" s="41">
        <f>IF($M4637&gt;300,"",IF(OR(INDEX(Bemenet!$E$2:$E$301,$M4637)="",INDEX(Bemenet!$F$2:$F$301,$M4637)=""),"",MAX(INDEX(Bemenet!$E$2:$E$301,$M4637),INDEX(Szabalyok!$A:$A,$N4637))))</f>
        <v/>
      </c>
      <c r="C4637" s="41">
        <f>IF($B4637="","",MIN(INDEX(Bemenet!$F$2:$F$301,$M4637),INDEX(Szabalyok!$B:$B,$N4637)))</f>
        <v/>
      </c>
      <c r="D4637" s="5">
        <f>IF(AND($B4637&lt;&gt;"",$C4637&lt;&gt;"",$B4637&lt;=$C4637),INDEX(Bemenet!$G$2:$G$301,$M4637),"")</f>
        <v/>
      </c>
      <c r="E4637" s="6">
        <f>IF(AND($B4637&lt;&gt;"",$C4637&lt;&gt;"",$B4637&lt;=$C4637),INDEX(Bemenet!$D$2:$D$301,$M4637),"")</f>
        <v/>
      </c>
      <c r="F4637" s="5">
        <f>IF(AND($B4637&lt;&gt;"",$C4637&lt;&gt;"",$B4637&lt;=$C4637),$C4637-$B4637+1,"")</f>
        <v/>
      </c>
      <c r="G4637" s="5">
        <f>IF($F4637="","",$F4637*$D4637)</f>
        <v/>
      </c>
      <c r="H4637" s="42">
        <f>IF($G4637="","",$O4637)</f>
        <v/>
      </c>
      <c r="I4637" s="5">
        <f>IF($G4637="","",$G4637*IF($H4637="",$O4637,$H4637)/100)</f>
        <v/>
      </c>
      <c r="J4637" s="5">
        <f>IF(OR($L4637="",NOT(COUNTIFS($L$2:$L4637,$L4637)=1)),"",SUMIFS($G:$G,$L:$L,$L4637))</f>
        <v/>
      </c>
      <c r="K4637" s="5">
        <f>IF(OR($L4637="",NOT(COUNTIFS($L$2:$L4637,$L4637)=1)),"",SUMIFS($I:$I,$L:$L,$L4637))</f>
        <v/>
      </c>
      <c r="L4637" s="6">
        <f>IF($B4637="","",YEAR($B4637))</f>
        <v/>
      </c>
      <c r="M4637" s="6">
        <f>INT((ROW()-2)/39)+1</f>
        <v/>
      </c>
      <c r="N4637" s="6">
        <f>MOD(ROW()-2,39)+2</f>
        <v/>
      </c>
      <c r="O4637" s="42">
        <f>IF(AND($B4637&lt;&gt;"",$C4637&lt;&gt;"",$B4637&lt;=$C4637),INDEX(Szabalyok!$C:$C,$N4637),"")</f>
        <v/>
      </c>
      <c r="P4637">
        <f>IF(D4637="",P4636,P4636+1)</f>
        <v/>
      </c>
    </row>
    <row r="4638">
      <c r="A4638">
        <f>IF(P4638=P4637,0,P4638)</f>
        <v/>
      </c>
      <c r="B4638" s="41">
        <f>IF($M4638&gt;300,"",IF(OR(INDEX(Bemenet!$E$2:$E$301,$M4638)="",INDEX(Bemenet!$F$2:$F$301,$M4638)=""),"",MAX(INDEX(Bemenet!$E$2:$E$301,$M4638),INDEX(Szabalyok!$A:$A,$N4638))))</f>
        <v/>
      </c>
      <c r="C4638" s="41">
        <f>IF($B4638="","",MIN(INDEX(Bemenet!$F$2:$F$301,$M4638),INDEX(Szabalyok!$B:$B,$N4638)))</f>
        <v/>
      </c>
      <c r="D4638" s="5">
        <f>IF(AND($B4638&lt;&gt;"",$C4638&lt;&gt;"",$B4638&lt;=$C4638),INDEX(Bemenet!$G$2:$G$301,$M4638),"")</f>
        <v/>
      </c>
      <c r="E4638" s="6">
        <f>IF(AND($B4638&lt;&gt;"",$C4638&lt;&gt;"",$B4638&lt;=$C4638),INDEX(Bemenet!$D$2:$D$301,$M4638),"")</f>
        <v/>
      </c>
      <c r="F4638" s="5">
        <f>IF(AND($B4638&lt;&gt;"",$C4638&lt;&gt;"",$B4638&lt;=$C4638),$C4638-$B4638+1,"")</f>
        <v/>
      </c>
      <c r="G4638" s="5">
        <f>IF($F4638="","",$F4638*$D4638)</f>
        <v/>
      </c>
      <c r="H4638" s="42">
        <f>IF($G4638="","",$O4638)</f>
        <v/>
      </c>
      <c r="I4638" s="5">
        <f>IF($G4638="","",$G4638*IF($H4638="",$O4638,$H4638)/100)</f>
        <v/>
      </c>
      <c r="J4638" s="5">
        <f>IF(OR($L4638="",NOT(COUNTIFS($L$2:$L4638,$L4638)=1)),"",SUMIFS($G:$G,$L:$L,$L4638))</f>
        <v/>
      </c>
      <c r="K4638" s="5">
        <f>IF(OR($L4638="",NOT(COUNTIFS($L$2:$L4638,$L4638)=1)),"",SUMIFS($I:$I,$L:$L,$L4638))</f>
        <v/>
      </c>
      <c r="L4638" s="6">
        <f>IF($B4638="","",YEAR($B4638))</f>
        <v/>
      </c>
      <c r="M4638" s="6">
        <f>INT((ROW()-2)/39)+1</f>
        <v/>
      </c>
      <c r="N4638" s="6">
        <f>MOD(ROW()-2,39)+2</f>
        <v/>
      </c>
      <c r="O4638" s="42">
        <f>IF(AND($B4638&lt;&gt;"",$C4638&lt;&gt;"",$B4638&lt;=$C4638),INDEX(Szabalyok!$C:$C,$N4638),"")</f>
        <v/>
      </c>
      <c r="P4638">
        <f>IF(D4638="",P4637,P4637+1)</f>
        <v/>
      </c>
    </row>
    <row r="4639">
      <c r="A4639">
        <f>IF(P4639=P4638,0,P4639)</f>
        <v/>
      </c>
      <c r="B4639" s="41">
        <f>IF($M4639&gt;300,"",IF(OR(INDEX(Bemenet!$E$2:$E$301,$M4639)="",INDEX(Bemenet!$F$2:$F$301,$M4639)=""),"",MAX(INDEX(Bemenet!$E$2:$E$301,$M4639),INDEX(Szabalyok!$A:$A,$N4639))))</f>
        <v/>
      </c>
      <c r="C4639" s="41">
        <f>IF($B4639="","",MIN(INDEX(Bemenet!$F$2:$F$301,$M4639),INDEX(Szabalyok!$B:$B,$N4639)))</f>
        <v/>
      </c>
      <c r="D4639" s="5">
        <f>IF(AND($B4639&lt;&gt;"",$C4639&lt;&gt;"",$B4639&lt;=$C4639),INDEX(Bemenet!$G$2:$G$301,$M4639),"")</f>
        <v/>
      </c>
      <c r="E4639" s="6">
        <f>IF(AND($B4639&lt;&gt;"",$C4639&lt;&gt;"",$B4639&lt;=$C4639),INDEX(Bemenet!$D$2:$D$301,$M4639),"")</f>
        <v/>
      </c>
      <c r="F4639" s="5">
        <f>IF(AND($B4639&lt;&gt;"",$C4639&lt;&gt;"",$B4639&lt;=$C4639),$C4639-$B4639+1,"")</f>
        <v/>
      </c>
      <c r="G4639" s="5">
        <f>IF($F4639="","",$F4639*$D4639)</f>
        <v/>
      </c>
      <c r="H4639" s="42">
        <f>IF($G4639="","",$O4639)</f>
        <v/>
      </c>
      <c r="I4639" s="5">
        <f>IF($G4639="","",$G4639*IF($H4639="",$O4639,$H4639)/100)</f>
        <v/>
      </c>
      <c r="J4639" s="5">
        <f>IF(OR($L4639="",NOT(COUNTIFS($L$2:$L4639,$L4639)=1)),"",SUMIFS($G:$G,$L:$L,$L4639))</f>
        <v/>
      </c>
      <c r="K4639" s="5">
        <f>IF(OR($L4639="",NOT(COUNTIFS($L$2:$L4639,$L4639)=1)),"",SUMIFS($I:$I,$L:$L,$L4639))</f>
        <v/>
      </c>
      <c r="L4639" s="6">
        <f>IF($B4639="","",YEAR($B4639))</f>
        <v/>
      </c>
      <c r="M4639" s="6">
        <f>INT((ROW()-2)/39)+1</f>
        <v/>
      </c>
      <c r="N4639" s="6">
        <f>MOD(ROW()-2,39)+2</f>
        <v/>
      </c>
      <c r="O4639" s="42">
        <f>IF(AND($B4639&lt;&gt;"",$C4639&lt;&gt;"",$B4639&lt;=$C4639),INDEX(Szabalyok!$C:$C,$N4639),"")</f>
        <v/>
      </c>
      <c r="P4639">
        <f>IF(D4639="",P4638,P4638+1)</f>
        <v/>
      </c>
    </row>
    <row r="4640">
      <c r="A4640">
        <f>IF(P4640=P4639,0,P4640)</f>
        <v/>
      </c>
      <c r="B4640" s="41">
        <f>IF($M4640&gt;300,"",IF(OR(INDEX(Bemenet!$E$2:$E$301,$M4640)="",INDEX(Bemenet!$F$2:$F$301,$M4640)=""),"",MAX(INDEX(Bemenet!$E$2:$E$301,$M4640),INDEX(Szabalyok!$A:$A,$N4640))))</f>
        <v/>
      </c>
      <c r="C4640" s="41">
        <f>IF($B4640="","",MIN(INDEX(Bemenet!$F$2:$F$301,$M4640),INDEX(Szabalyok!$B:$B,$N4640)))</f>
        <v/>
      </c>
      <c r="D4640" s="5">
        <f>IF(AND($B4640&lt;&gt;"",$C4640&lt;&gt;"",$B4640&lt;=$C4640),INDEX(Bemenet!$G$2:$G$301,$M4640),"")</f>
        <v/>
      </c>
      <c r="E4640" s="6">
        <f>IF(AND($B4640&lt;&gt;"",$C4640&lt;&gt;"",$B4640&lt;=$C4640),INDEX(Bemenet!$D$2:$D$301,$M4640),"")</f>
        <v/>
      </c>
      <c r="F4640" s="5">
        <f>IF(AND($B4640&lt;&gt;"",$C4640&lt;&gt;"",$B4640&lt;=$C4640),$C4640-$B4640+1,"")</f>
        <v/>
      </c>
      <c r="G4640" s="5">
        <f>IF($F4640="","",$F4640*$D4640)</f>
        <v/>
      </c>
      <c r="H4640" s="42">
        <f>IF($G4640="","",$O4640)</f>
        <v/>
      </c>
      <c r="I4640" s="5">
        <f>IF($G4640="","",$G4640*IF($H4640="",$O4640,$H4640)/100)</f>
        <v/>
      </c>
      <c r="J4640" s="5">
        <f>IF(OR($L4640="",NOT(COUNTIFS($L$2:$L4640,$L4640)=1)),"",SUMIFS($G:$G,$L:$L,$L4640))</f>
        <v/>
      </c>
      <c r="K4640" s="5">
        <f>IF(OR($L4640="",NOT(COUNTIFS($L$2:$L4640,$L4640)=1)),"",SUMIFS($I:$I,$L:$L,$L4640))</f>
        <v/>
      </c>
      <c r="L4640" s="6">
        <f>IF($B4640="","",YEAR($B4640))</f>
        <v/>
      </c>
      <c r="M4640" s="6">
        <f>INT((ROW()-2)/39)+1</f>
        <v/>
      </c>
      <c r="N4640" s="6">
        <f>MOD(ROW()-2,39)+2</f>
        <v/>
      </c>
      <c r="O4640" s="42">
        <f>IF(AND($B4640&lt;&gt;"",$C4640&lt;&gt;"",$B4640&lt;=$C4640),INDEX(Szabalyok!$C:$C,$N4640),"")</f>
        <v/>
      </c>
      <c r="P4640">
        <f>IF(D4640="",P4639,P4639+1)</f>
        <v/>
      </c>
    </row>
    <row r="4641">
      <c r="A4641">
        <f>IF(P4641=P4640,0,P4641)</f>
        <v/>
      </c>
      <c r="B4641" s="41">
        <f>IF($M4641&gt;300,"",IF(OR(INDEX(Bemenet!$E$2:$E$301,$M4641)="",INDEX(Bemenet!$F$2:$F$301,$M4641)=""),"",MAX(INDEX(Bemenet!$E$2:$E$301,$M4641),INDEX(Szabalyok!$A:$A,$N4641))))</f>
        <v/>
      </c>
      <c r="C4641" s="41">
        <f>IF($B4641="","",MIN(INDEX(Bemenet!$F$2:$F$301,$M4641),INDEX(Szabalyok!$B:$B,$N4641)))</f>
        <v/>
      </c>
      <c r="D4641" s="5">
        <f>IF(AND($B4641&lt;&gt;"",$C4641&lt;&gt;"",$B4641&lt;=$C4641),INDEX(Bemenet!$G$2:$G$301,$M4641),"")</f>
        <v/>
      </c>
      <c r="E4641" s="6">
        <f>IF(AND($B4641&lt;&gt;"",$C4641&lt;&gt;"",$B4641&lt;=$C4641),INDEX(Bemenet!$D$2:$D$301,$M4641),"")</f>
        <v/>
      </c>
      <c r="F4641" s="5">
        <f>IF(AND($B4641&lt;&gt;"",$C4641&lt;&gt;"",$B4641&lt;=$C4641),$C4641-$B4641+1,"")</f>
        <v/>
      </c>
      <c r="G4641" s="5">
        <f>IF($F4641="","",$F4641*$D4641)</f>
        <v/>
      </c>
      <c r="H4641" s="42">
        <f>IF($G4641="","",$O4641)</f>
        <v/>
      </c>
      <c r="I4641" s="5">
        <f>IF($G4641="","",$G4641*IF($H4641="",$O4641,$H4641)/100)</f>
        <v/>
      </c>
      <c r="J4641" s="5">
        <f>IF(OR($L4641="",NOT(COUNTIFS($L$2:$L4641,$L4641)=1)),"",SUMIFS($G:$G,$L:$L,$L4641))</f>
        <v/>
      </c>
      <c r="K4641" s="5">
        <f>IF(OR($L4641="",NOT(COUNTIFS($L$2:$L4641,$L4641)=1)),"",SUMIFS($I:$I,$L:$L,$L4641))</f>
        <v/>
      </c>
      <c r="L4641" s="6">
        <f>IF($B4641="","",YEAR($B4641))</f>
        <v/>
      </c>
      <c r="M4641" s="6">
        <f>INT((ROW()-2)/39)+1</f>
        <v/>
      </c>
      <c r="N4641" s="6">
        <f>MOD(ROW()-2,39)+2</f>
        <v/>
      </c>
      <c r="O4641" s="42">
        <f>IF(AND($B4641&lt;&gt;"",$C4641&lt;&gt;"",$B4641&lt;=$C4641),INDEX(Szabalyok!$C:$C,$N4641),"")</f>
        <v/>
      </c>
      <c r="P4641">
        <f>IF(D4641="",P4640,P4640+1)</f>
        <v/>
      </c>
    </row>
    <row r="4642">
      <c r="A4642">
        <f>IF(P4642=P4641,0,P4642)</f>
        <v/>
      </c>
      <c r="B4642" s="41">
        <f>IF($M4642&gt;300,"",IF(OR(INDEX(Bemenet!$E$2:$E$301,$M4642)="",INDEX(Bemenet!$F$2:$F$301,$M4642)=""),"",MAX(INDEX(Bemenet!$E$2:$E$301,$M4642),INDEX(Szabalyok!$A:$A,$N4642))))</f>
        <v/>
      </c>
      <c r="C4642" s="41">
        <f>IF($B4642="","",MIN(INDEX(Bemenet!$F$2:$F$301,$M4642),INDEX(Szabalyok!$B:$B,$N4642)))</f>
        <v/>
      </c>
      <c r="D4642" s="5">
        <f>IF(AND($B4642&lt;&gt;"",$C4642&lt;&gt;"",$B4642&lt;=$C4642),INDEX(Bemenet!$G$2:$G$301,$M4642),"")</f>
        <v/>
      </c>
      <c r="E4642" s="6">
        <f>IF(AND($B4642&lt;&gt;"",$C4642&lt;&gt;"",$B4642&lt;=$C4642),INDEX(Bemenet!$D$2:$D$301,$M4642),"")</f>
        <v/>
      </c>
      <c r="F4642" s="5">
        <f>IF(AND($B4642&lt;&gt;"",$C4642&lt;&gt;"",$B4642&lt;=$C4642),$C4642-$B4642+1,"")</f>
        <v/>
      </c>
      <c r="G4642" s="5">
        <f>IF($F4642="","",$F4642*$D4642)</f>
        <v/>
      </c>
      <c r="H4642" s="42">
        <f>IF($G4642="","",$O4642)</f>
        <v/>
      </c>
      <c r="I4642" s="5">
        <f>IF($G4642="","",$G4642*IF($H4642="",$O4642,$H4642)/100)</f>
        <v/>
      </c>
      <c r="J4642" s="5">
        <f>IF(OR($L4642="",NOT(COUNTIFS($L$2:$L4642,$L4642)=1)),"",SUMIFS($G:$G,$L:$L,$L4642))</f>
        <v/>
      </c>
      <c r="K4642" s="5">
        <f>IF(OR($L4642="",NOT(COUNTIFS($L$2:$L4642,$L4642)=1)),"",SUMIFS($I:$I,$L:$L,$L4642))</f>
        <v/>
      </c>
      <c r="L4642" s="6">
        <f>IF($B4642="","",YEAR($B4642))</f>
        <v/>
      </c>
      <c r="M4642" s="6">
        <f>INT((ROW()-2)/39)+1</f>
        <v/>
      </c>
      <c r="N4642" s="6">
        <f>MOD(ROW()-2,39)+2</f>
        <v/>
      </c>
      <c r="O4642" s="42">
        <f>IF(AND($B4642&lt;&gt;"",$C4642&lt;&gt;"",$B4642&lt;=$C4642),INDEX(Szabalyok!$C:$C,$N4642),"")</f>
        <v/>
      </c>
      <c r="P4642">
        <f>IF(D4642="",P4641,P4641+1)</f>
        <v/>
      </c>
    </row>
    <row r="4643">
      <c r="A4643">
        <f>IF(P4643=P4642,0,P4643)</f>
        <v/>
      </c>
      <c r="B4643" s="41">
        <f>IF($M4643&gt;300,"",IF(OR(INDEX(Bemenet!$E$2:$E$301,$M4643)="",INDEX(Bemenet!$F$2:$F$301,$M4643)=""),"",MAX(INDEX(Bemenet!$E$2:$E$301,$M4643),INDEX(Szabalyok!$A:$A,$N4643))))</f>
        <v/>
      </c>
      <c r="C4643" s="41">
        <f>IF($B4643="","",MIN(INDEX(Bemenet!$F$2:$F$301,$M4643),INDEX(Szabalyok!$B:$B,$N4643)))</f>
        <v/>
      </c>
      <c r="D4643" s="5">
        <f>IF(AND($B4643&lt;&gt;"",$C4643&lt;&gt;"",$B4643&lt;=$C4643),INDEX(Bemenet!$G$2:$G$301,$M4643),"")</f>
        <v/>
      </c>
      <c r="E4643" s="6">
        <f>IF(AND($B4643&lt;&gt;"",$C4643&lt;&gt;"",$B4643&lt;=$C4643),INDEX(Bemenet!$D$2:$D$301,$M4643),"")</f>
        <v/>
      </c>
      <c r="F4643" s="5">
        <f>IF(AND($B4643&lt;&gt;"",$C4643&lt;&gt;"",$B4643&lt;=$C4643),$C4643-$B4643+1,"")</f>
        <v/>
      </c>
      <c r="G4643" s="5">
        <f>IF($F4643="","",$F4643*$D4643)</f>
        <v/>
      </c>
      <c r="H4643" s="42">
        <f>IF($G4643="","",$O4643)</f>
        <v/>
      </c>
      <c r="I4643" s="5">
        <f>IF($G4643="","",$G4643*IF($H4643="",$O4643,$H4643)/100)</f>
        <v/>
      </c>
      <c r="J4643" s="5">
        <f>IF(OR($L4643="",NOT(COUNTIFS($L$2:$L4643,$L4643)=1)),"",SUMIFS($G:$G,$L:$L,$L4643))</f>
        <v/>
      </c>
      <c r="K4643" s="5">
        <f>IF(OR($L4643="",NOT(COUNTIFS($L$2:$L4643,$L4643)=1)),"",SUMIFS($I:$I,$L:$L,$L4643))</f>
        <v/>
      </c>
      <c r="L4643" s="6">
        <f>IF($B4643="","",YEAR($B4643))</f>
        <v/>
      </c>
      <c r="M4643" s="6">
        <f>INT((ROW()-2)/39)+1</f>
        <v/>
      </c>
      <c r="N4643" s="6">
        <f>MOD(ROW()-2,39)+2</f>
        <v/>
      </c>
      <c r="O4643" s="42">
        <f>IF(AND($B4643&lt;&gt;"",$C4643&lt;&gt;"",$B4643&lt;=$C4643),INDEX(Szabalyok!$C:$C,$N4643),"")</f>
        <v/>
      </c>
      <c r="P4643">
        <f>IF(D4643="",P4642,P4642+1)</f>
        <v/>
      </c>
    </row>
    <row r="4644">
      <c r="A4644">
        <f>IF(P4644=P4643,0,P4644)</f>
        <v/>
      </c>
      <c r="B4644" s="41">
        <f>IF($M4644&gt;300,"",IF(OR(INDEX(Bemenet!$E$2:$E$301,$M4644)="",INDEX(Bemenet!$F$2:$F$301,$M4644)=""),"",MAX(INDEX(Bemenet!$E$2:$E$301,$M4644),INDEX(Szabalyok!$A:$A,$N4644))))</f>
        <v/>
      </c>
      <c r="C4644" s="41">
        <f>IF($B4644="","",MIN(INDEX(Bemenet!$F$2:$F$301,$M4644),INDEX(Szabalyok!$B:$B,$N4644)))</f>
        <v/>
      </c>
      <c r="D4644" s="5">
        <f>IF(AND($B4644&lt;&gt;"",$C4644&lt;&gt;"",$B4644&lt;=$C4644),INDEX(Bemenet!$G$2:$G$301,$M4644),"")</f>
        <v/>
      </c>
      <c r="E4644" s="6">
        <f>IF(AND($B4644&lt;&gt;"",$C4644&lt;&gt;"",$B4644&lt;=$C4644),INDEX(Bemenet!$D$2:$D$301,$M4644),"")</f>
        <v/>
      </c>
      <c r="F4644" s="5">
        <f>IF(AND($B4644&lt;&gt;"",$C4644&lt;&gt;"",$B4644&lt;=$C4644),$C4644-$B4644+1,"")</f>
        <v/>
      </c>
      <c r="G4644" s="5">
        <f>IF($F4644="","",$F4644*$D4644)</f>
        <v/>
      </c>
      <c r="H4644" s="42">
        <f>IF($G4644="","",$O4644)</f>
        <v/>
      </c>
      <c r="I4644" s="5">
        <f>IF($G4644="","",$G4644*IF($H4644="",$O4644,$H4644)/100)</f>
        <v/>
      </c>
      <c r="J4644" s="5">
        <f>IF(OR($L4644="",NOT(COUNTIFS($L$2:$L4644,$L4644)=1)),"",SUMIFS($G:$G,$L:$L,$L4644))</f>
        <v/>
      </c>
      <c r="K4644" s="5">
        <f>IF(OR($L4644="",NOT(COUNTIFS($L$2:$L4644,$L4644)=1)),"",SUMIFS($I:$I,$L:$L,$L4644))</f>
        <v/>
      </c>
      <c r="L4644" s="6">
        <f>IF($B4644="","",YEAR($B4644))</f>
        <v/>
      </c>
      <c r="M4644" s="6">
        <f>INT((ROW()-2)/39)+1</f>
        <v/>
      </c>
      <c r="N4644" s="6">
        <f>MOD(ROW()-2,39)+2</f>
        <v/>
      </c>
      <c r="O4644" s="42">
        <f>IF(AND($B4644&lt;&gt;"",$C4644&lt;&gt;"",$B4644&lt;=$C4644),INDEX(Szabalyok!$C:$C,$N4644),"")</f>
        <v/>
      </c>
      <c r="P4644">
        <f>IF(D4644="",P4643,P4643+1)</f>
        <v/>
      </c>
    </row>
    <row r="4645">
      <c r="A4645">
        <f>IF(P4645=P4644,0,P4645)</f>
        <v/>
      </c>
      <c r="B4645" s="41">
        <f>IF($M4645&gt;300,"",IF(OR(INDEX(Bemenet!$E$2:$E$301,$M4645)="",INDEX(Bemenet!$F$2:$F$301,$M4645)=""),"",MAX(INDEX(Bemenet!$E$2:$E$301,$M4645),INDEX(Szabalyok!$A:$A,$N4645))))</f>
        <v/>
      </c>
      <c r="C4645" s="41">
        <f>IF($B4645="","",MIN(INDEX(Bemenet!$F$2:$F$301,$M4645),INDEX(Szabalyok!$B:$B,$N4645)))</f>
        <v/>
      </c>
      <c r="D4645" s="5">
        <f>IF(AND($B4645&lt;&gt;"",$C4645&lt;&gt;"",$B4645&lt;=$C4645),INDEX(Bemenet!$G$2:$G$301,$M4645),"")</f>
        <v/>
      </c>
      <c r="E4645" s="6">
        <f>IF(AND($B4645&lt;&gt;"",$C4645&lt;&gt;"",$B4645&lt;=$C4645),INDEX(Bemenet!$D$2:$D$301,$M4645),"")</f>
        <v/>
      </c>
      <c r="F4645" s="5">
        <f>IF(AND($B4645&lt;&gt;"",$C4645&lt;&gt;"",$B4645&lt;=$C4645),$C4645-$B4645+1,"")</f>
        <v/>
      </c>
      <c r="G4645" s="5">
        <f>IF($F4645="","",$F4645*$D4645)</f>
        <v/>
      </c>
      <c r="H4645" s="42">
        <f>IF($G4645="","",$O4645)</f>
        <v/>
      </c>
      <c r="I4645" s="5">
        <f>IF($G4645="","",$G4645*IF($H4645="",$O4645,$H4645)/100)</f>
        <v/>
      </c>
      <c r="J4645" s="5">
        <f>IF(OR($L4645="",NOT(COUNTIFS($L$2:$L4645,$L4645)=1)),"",SUMIFS($G:$G,$L:$L,$L4645))</f>
        <v/>
      </c>
      <c r="K4645" s="5">
        <f>IF(OR($L4645="",NOT(COUNTIFS($L$2:$L4645,$L4645)=1)),"",SUMIFS($I:$I,$L:$L,$L4645))</f>
        <v/>
      </c>
      <c r="L4645" s="6">
        <f>IF($B4645="","",YEAR($B4645))</f>
        <v/>
      </c>
      <c r="M4645" s="6">
        <f>INT((ROW()-2)/39)+1</f>
        <v/>
      </c>
      <c r="N4645" s="6">
        <f>MOD(ROW()-2,39)+2</f>
        <v/>
      </c>
      <c r="O4645" s="42">
        <f>IF(AND($B4645&lt;&gt;"",$C4645&lt;&gt;"",$B4645&lt;=$C4645),INDEX(Szabalyok!$C:$C,$N4645),"")</f>
        <v/>
      </c>
      <c r="P4645">
        <f>IF(D4645="",P4644,P4644+1)</f>
        <v/>
      </c>
    </row>
    <row r="4646">
      <c r="A4646">
        <f>IF(P4646=P4645,0,P4646)</f>
        <v/>
      </c>
      <c r="B4646" s="41">
        <f>IF($M4646&gt;300,"",IF(OR(INDEX(Bemenet!$E$2:$E$301,$M4646)="",INDEX(Bemenet!$F$2:$F$301,$M4646)=""),"",MAX(INDEX(Bemenet!$E$2:$E$301,$M4646),INDEX(Szabalyok!$A:$A,$N4646))))</f>
        <v/>
      </c>
      <c r="C4646" s="41">
        <f>IF($B4646="","",MIN(INDEX(Bemenet!$F$2:$F$301,$M4646),INDEX(Szabalyok!$B:$B,$N4646)))</f>
        <v/>
      </c>
      <c r="D4646" s="5">
        <f>IF(AND($B4646&lt;&gt;"",$C4646&lt;&gt;"",$B4646&lt;=$C4646),INDEX(Bemenet!$G$2:$G$301,$M4646),"")</f>
        <v/>
      </c>
      <c r="E4646" s="6">
        <f>IF(AND($B4646&lt;&gt;"",$C4646&lt;&gt;"",$B4646&lt;=$C4646),INDEX(Bemenet!$D$2:$D$301,$M4646),"")</f>
        <v/>
      </c>
      <c r="F4646" s="5">
        <f>IF(AND($B4646&lt;&gt;"",$C4646&lt;&gt;"",$B4646&lt;=$C4646),$C4646-$B4646+1,"")</f>
        <v/>
      </c>
      <c r="G4646" s="5">
        <f>IF($F4646="","",$F4646*$D4646)</f>
        <v/>
      </c>
      <c r="H4646" s="42">
        <f>IF($G4646="","",$O4646)</f>
        <v/>
      </c>
      <c r="I4646" s="5">
        <f>IF($G4646="","",$G4646*IF($H4646="",$O4646,$H4646)/100)</f>
        <v/>
      </c>
      <c r="J4646" s="5">
        <f>IF(OR($L4646="",NOT(COUNTIFS($L$2:$L4646,$L4646)=1)),"",SUMIFS($G:$G,$L:$L,$L4646))</f>
        <v/>
      </c>
      <c r="K4646" s="5">
        <f>IF(OR($L4646="",NOT(COUNTIFS($L$2:$L4646,$L4646)=1)),"",SUMIFS($I:$I,$L:$L,$L4646))</f>
        <v/>
      </c>
      <c r="L4646" s="6">
        <f>IF($B4646="","",YEAR($B4646))</f>
        <v/>
      </c>
      <c r="M4646" s="6">
        <f>INT((ROW()-2)/39)+1</f>
        <v/>
      </c>
      <c r="N4646" s="6">
        <f>MOD(ROW()-2,39)+2</f>
        <v/>
      </c>
      <c r="O4646" s="42">
        <f>IF(AND($B4646&lt;&gt;"",$C4646&lt;&gt;"",$B4646&lt;=$C4646),INDEX(Szabalyok!$C:$C,$N4646),"")</f>
        <v/>
      </c>
      <c r="P4646">
        <f>IF(D4646="",P4645,P4645+1)</f>
        <v/>
      </c>
    </row>
    <row r="4647">
      <c r="A4647">
        <f>IF(P4647=P4646,0,P4647)</f>
        <v/>
      </c>
      <c r="B4647" s="41">
        <f>IF($M4647&gt;300,"",IF(OR(INDEX(Bemenet!$E$2:$E$301,$M4647)="",INDEX(Bemenet!$F$2:$F$301,$M4647)=""),"",MAX(INDEX(Bemenet!$E$2:$E$301,$M4647),INDEX(Szabalyok!$A:$A,$N4647))))</f>
        <v/>
      </c>
      <c r="C4647" s="41">
        <f>IF($B4647="","",MIN(INDEX(Bemenet!$F$2:$F$301,$M4647),INDEX(Szabalyok!$B:$B,$N4647)))</f>
        <v/>
      </c>
      <c r="D4647" s="5">
        <f>IF(AND($B4647&lt;&gt;"",$C4647&lt;&gt;"",$B4647&lt;=$C4647),INDEX(Bemenet!$G$2:$G$301,$M4647),"")</f>
        <v/>
      </c>
      <c r="E4647" s="6">
        <f>IF(AND($B4647&lt;&gt;"",$C4647&lt;&gt;"",$B4647&lt;=$C4647),INDEX(Bemenet!$D$2:$D$301,$M4647),"")</f>
        <v/>
      </c>
      <c r="F4647" s="5">
        <f>IF(AND($B4647&lt;&gt;"",$C4647&lt;&gt;"",$B4647&lt;=$C4647),$C4647-$B4647+1,"")</f>
        <v/>
      </c>
      <c r="G4647" s="5">
        <f>IF($F4647="","",$F4647*$D4647)</f>
        <v/>
      </c>
      <c r="H4647" s="42">
        <f>IF($G4647="","",$O4647)</f>
        <v/>
      </c>
      <c r="I4647" s="5">
        <f>IF($G4647="","",$G4647*IF($H4647="",$O4647,$H4647)/100)</f>
        <v/>
      </c>
      <c r="J4647" s="5">
        <f>IF(OR($L4647="",NOT(COUNTIFS($L$2:$L4647,$L4647)=1)),"",SUMIFS($G:$G,$L:$L,$L4647))</f>
        <v/>
      </c>
      <c r="K4647" s="5">
        <f>IF(OR($L4647="",NOT(COUNTIFS($L$2:$L4647,$L4647)=1)),"",SUMIFS($I:$I,$L:$L,$L4647))</f>
        <v/>
      </c>
      <c r="L4647" s="6">
        <f>IF($B4647="","",YEAR($B4647))</f>
        <v/>
      </c>
      <c r="M4647" s="6">
        <f>INT((ROW()-2)/39)+1</f>
        <v/>
      </c>
      <c r="N4647" s="6">
        <f>MOD(ROW()-2,39)+2</f>
        <v/>
      </c>
      <c r="O4647" s="42">
        <f>IF(AND($B4647&lt;&gt;"",$C4647&lt;&gt;"",$B4647&lt;=$C4647),INDEX(Szabalyok!$C:$C,$N4647),"")</f>
        <v/>
      </c>
      <c r="P4647">
        <f>IF(D4647="",P4646,P4646+1)</f>
        <v/>
      </c>
    </row>
    <row r="4648">
      <c r="A4648">
        <f>IF(P4648=P4647,0,P4648)</f>
        <v/>
      </c>
      <c r="B4648" s="41">
        <f>IF($M4648&gt;300,"",IF(OR(INDEX(Bemenet!$E$2:$E$301,$M4648)="",INDEX(Bemenet!$F$2:$F$301,$M4648)=""),"",MAX(INDEX(Bemenet!$E$2:$E$301,$M4648),INDEX(Szabalyok!$A:$A,$N4648))))</f>
        <v/>
      </c>
      <c r="C4648" s="41">
        <f>IF($B4648="","",MIN(INDEX(Bemenet!$F$2:$F$301,$M4648),INDEX(Szabalyok!$B:$B,$N4648)))</f>
        <v/>
      </c>
      <c r="D4648" s="5">
        <f>IF(AND($B4648&lt;&gt;"",$C4648&lt;&gt;"",$B4648&lt;=$C4648),INDEX(Bemenet!$G$2:$G$301,$M4648),"")</f>
        <v/>
      </c>
      <c r="E4648" s="6">
        <f>IF(AND($B4648&lt;&gt;"",$C4648&lt;&gt;"",$B4648&lt;=$C4648),INDEX(Bemenet!$D$2:$D$301,$M4648),"")</f>
        <v/>
      </c>
      <c r="F4648" s="5">
        <f>IF(AND($B4648&lt;&gt;"",$C4648&lt;&gt;"",$B4648&lt;=$C4648),$C4648-$B4648+1,"")</f>
        <v/>
      </c>
      <c r="G4648" s="5">
        <f>IF($F4648="","",$F4648*$D4648)</f>
        <v/>
      </c>
      <c r="H4648" s="42">
        <f>IF($G4648="","",$O4648)</f>
        <v/>
      </c>
      <c r="I4648" s="5">
        <f>IF($G4648="","",$G4648*IF($H4648="",$O4648,$H4648)/100)</f>
        <v/>
      </c>
      <c r="J4648" s="5">
        <f>IF(OR($L4648="",NOT(COUNTIFS($L$2:$L4648,$L4648)=1)),"",SUMIFS($G:$G,$L:$L,$L4648))</f>
        <v/>
      </c>
      <c r="K4648" s="5">
        <f>IF(OR($L4648="",NOT(COUNTIFS($L$2:$L4648,$L4648)=1)),"",SUMIFS($I:$I,$L:$L,$L4648))</f>
        <v/>
      </c>
      <c r="L4648" s="6">
        <f>IF($B4648="","",YEAR($B4648))</f>
        <v/>
      </c>
      <c r="M4648" s="6">
        <f>INT((ROW()-2)/39)+1</f>
        <v/>
      </c>
      <c r="N4648" s="6">
        <f>MOD(ROW()-2,39)+2</f>
        <v/>
      </c>
      <c r="O4648" s="42">
        <f>IF(AND($B4648&lt;&gt;"",$C4648&lt;&gt;"",$B4648&lt;=$C4648),INDEX(Szabalyok!$C:$C,$N4648),"")</f>
        <v/>
      </c>
      <c r="P4648">
        <f>IF(D4648="",P4647,P4647+1)</f>
        <v/>
      </c>
    </row>
    <row r="4649">
      <c r="A4649">
        <f>IF(P4649=P4648,0,P4649)</f>
        <v/>
      </c>
      <c r="B4649" s="41">
        <f>IF($M4649&gt;300,"",IF(OR(INDEX(Bemenet!$E$2:$E$301,$M4649)="",INDEX(Bemenet!$F$2:$F$301,$M4649)=""),"",MAX(INDEX(Bemenet!$E$2:$E$301,$M4649),INDEX(Szabalyok!$A:$A,$N4649))))</f>
        <v/>
      </c>
      <c r="C4649" s="41">
        <f>IF($B4649="","",MIN(INDEX(Bemenet!$F$2:$F$301,$M4649),INDEX(Szabalyok!$B:$B,$N4649)))</f>
        <v/>
      </c>
      <c r="D4649" s="5">
        <f>IF(AND($B4649&lt;&gt;"",$C4649&lt;&gt;"",$B4649&lt;=$C4649),INDEX(Bemenet!$G$2:$G$301,$M4649),"")</f>
        <v/>
      </c>
      <c r="E4649" s="6">
        <f>IF(AND($B4649&lt;&gt;"",$C4649&lt;&gt;"",$B4649&lt;=$C4649),INDEX(Bemenet!$D$2:$D$301,$M4649),"")</f>
        <v/>
      </c>
      <c r="F4649" s="5">
        <f>IF(AND($B4649&lt;&gt;"",$C4649&lt;&gt;"",$B4649&lt;=$C4649),$C4649-$B4649+1,"")</f>
        <v/>
      </c>
      <c r="G4649" s="5">
        <f>IF($F4649="","",$F4649*$D4649)</f>
        <v/>
      </c>
      <c r="H4649" s="42">
        <f>IF($G4649="","",$O4649)</f>
        <v/>
      </c>
      <c r="I4649" s="5">
        <f>IF($G4649="","",$G4649*IF($H4649="",$O4649,$H4649)/100)</f>
        <v/>
      </c>
      <c r="J4649" s="5">
        <f>IF(OR($L4649="",NOT(COUNTIFS($L$2:$L4649,$L4649)=1)),"",SUMIFS($G:$G,$L:$L,$L4649))</f>
        <v/>
      </c>
      <c r="K4649" s="5">
        <f>IF(OR($L4649="",NOT(COUNTIFS($L$2:$L4649,$L4649)=1)),"",SUMIFS($I:$I,$L:$L,$L4649))</f>
        <v/>
      </c>
      <c r="L4649" s="6">
        <f>IF($B4649="","",YEAR($B4649))</f>
        <v/>
      </c>
      <c r="M4649" s="6">
        <f>INT((ROW()-2)/39)+1</f>
        <v/>
      </c>
      <c r="N4649" s="6">
        <f>MOD(ROW()-2,39)+2</f>
        <v/>
      </c>
      <c r="O4649" s="42">
        <f>IF(AND($B4649&lt;&gt;"",$C4649&lt;&gt;"",$B4649&lt;=$C4649),INDEX(Szabalyok!$C:$C,$N4649),"")</f>
        <v/>
      </c>
      <c r="P4649">
        <f>IF(D4649="",P4648,P4648+1)</f>
        <v/>
      </c>
    </row>
    <row r="4650">
      <c r="A4650">
        <f>IF(P4650=P4649,0,P4650)</f>
        <v/>
      </c>
      <c r="B4650" s="41">
        <f>IF($M4650&gt;300,"",IF(OR(INDEX(Bemenet!$E$2:$E$301,$M4650)="",INDEX(Bemenet!$F$2:$F$301,$M4650)=""),"",MAX(INDEX(Bemenet!$E$2:$E$301,$M4650),INDEX(Szabalyok!$A:$A,$N4650))))</f>
        <v/>
      </c>
      <c r="C4650" s="41">
        <f>IF($B4650="","",MIN(INDEX(Bemenet!$F$2:$F$301,$M4650),INDEX(Szabalyok!$B:$B,$N4650)))</f>
        <v/>
      </c>
      <c r="D4650" s="5">
        <f>IF(AND($B4650&lt;&gt;"",$C4650&lt;&gt;"",$B4650&lt;=$C4650),INDEX(Bemenet!$G$2:$G$301,$M4650),"")</f>
        <v/>
      </c>
      <c r="E4650" s="6">
        <f>IF(AND($B4650&lt;&gt;"",$C4650&lt;&gt;"",$B4650&lt;=$C4650),INDEX(Bemenet!$D$2:$D$301,$M4650),"")</f>
        <v/>
      </c>
      <c r="F4650" s="5">
        <f>IF(AND($B4650&lt;&gt;"",$C4650&lt;&gt;"",$B4650&lt;=$C4650),$C4650-$B4650+1,"")</f>
        <v/>
      </c>
      <c r="G4650" s="5">
        <f>IF($F4650="","",$F4650*$D4650)</f>
        <v/>
      </c>
      <c r="H4650" s="42">
        <f>IF($G4650="","",$O4650)</f>
        <v/>
      </c>
      <c r="I4650" s="5">
        <f>IF($G4650="","",$G4650*IF($H4650="",$O4650,$H4650)/100)</f>
        <v/>
      </c>
      <c r="J4650" s="5">
        <f>IF(OR($L4650="",NOT(COUNTIFS($L$2:$L4650,$L4650)=1)),"",SUMIFS($G:$G,$L:$L,$L4650))</f>
        <v/>
      </c>
      <c r="K4650" s="5">
        <f>IF(OR($L4650="",NOT(COUNTIFS($L$2:$L4650,$L4650)=1)),"",SUMIFS($I:$I,$L:$L,$L4650))</f>
        <v/>
      </c>
      <c r="L4650" s="6">
        <f>IF($B4650="","",YEAR($B4650))</f>
        <v/>
      </c>
      <c r="M4650" s="6">
        <f>INT((ROW()-2)/39)+1</f>
        <v/>
      </c>
      <c r="N4650" s="6">
        <f>MOD(ROW()-2,39)+2</f>
        <v/>
      </c>
      <c r="O4650" s="42">
        <f>IF(AND($B4650&lt;&gt;"",$C4650&lt;&gt;"",$B4650&lt;=$C4650),INDEX(Szabalyok!$C:$C,$N4650),"")</f>
        <v/>
      </c>
      <c r="P4650">
        <f>IF(D4650="",P4649,P4649+1)</f>
        <v/>
      </c>
    </row>
    <row r="4651">
      <c r="A4651">
        <f>IF(P4651=P4650,0,P4651)</f>
        <v/>
      </c>
      <c r="B4651" s="41">
        <f>IF($M4651&gt;300,"",IF(OR(INDEX(Bemenet!$E$2:$E$301,$M4651)="",INDEX(Bemenet!$F$2:$F$301,$M4651)=""),"",MAX(INDEX(Bemenet!$E$2:$E$301,$M4651),INDEX(Szabalyok!$A:$A,$N4651))))</f>
        <v/>
      </c>
      <c r="C4651" s="41">
        <f>IF($B4651="","",MIN(INDEX(Bemenet!$F$2:$F$301,$M4651),INDEX(Szabalyok!$B:$B,$N4651)))</f>
        <v/>
      </c>
      <c r="D4651" s="5">
        <f>IF(AND($B4651&lt;&gt;"",$C4651&lt;&gt;"",$B4651&lt;=$C4651),INDEX(Bemenet!$G$2:$G$301,$M4651),"")</f>
        <v/>
      </c>
      <c r="E4651" s="6">
        <f>IF(AND($B4651&lt;&gt;"",$C4651&lt;&gt;"",$B4651&lt;=$C4651),INDEX(Bemenet!$D$2:$D$301,$M4651),"")</f>
        <v/>
      </c>
      <c r="F4651" s="5">
        <f>IF(AND($B4651&lt;&gt;"",$C4651&lt;&gt;"",$B4651&lt;=$C4651),$C4651-$B4651+1,"")</f>
        <v/>
      </c>
      <c r="G4651" s="5">
        <f>IF($F4651="","",$F4651*$D4651)</f>
        <v/>
      </c>
      <c r="H4651" s="42">
        <f>IF($G4651="","",$O4651)</f>
        <v/>
      </c>
      <c r="I4651" s="5">
        <f>IF($G4651="","",$G4651*IF($H4651="",$O4651,$H4651)/100)</f>
        <v/>
      </c>
      <c r="J4651" s="5">
        <f>IF(OR($L4651="",NOT(COUNTIFS($L$2:$L4651,$L4651)=1)),"",SUMIFS($G:$G,$L:$L,$L4651))</f>
        <v/>
      </c>
      <c r="K4651" s="5">
        <f>IF(OR($L4651="",NOT(COUNTIFS($L$2:$L4651,$L4651)=1)),"",SUMIFS($I:$I,$L:$L,$L4651))</f>
        <v/>
      </c>
      <c r="L4651" s="6">
        <f>IF($B4651="","",YEAR($B4651))</f>
        <v/>
      </c>
      <c r="M4651" s="6">
        <f>INT((ROW()-2)/39)+1</f>
        <v/>
      </c>
      <c r="N4651" s="6">
        <f>MOD(ROW()-2,39)+2</f>
        <v/>
      </c>
      <c r="O4651" s="42">
        <f>IF(AND($B4651&lt;&gt;"",$C4651&lt;&gt;"",$B4651&lt;=$C4651),INDEX(Szabalyok!$C:$C,$N4651),"")</f>
        <v/>
      </c>
      <c r="P4651">
        <f>IF(D4651="",P4650,P4650+1)</f>
        <v/>
      </c>
    </row>
    <row r="4652">
      <c r="A4652">
        <f>IF(P4652=P4651,0,P4652)</f>
        <v/>
      </c>
      <c r="B4652" s="41">
        <f>IF($M4652&gt;300,"",IF(OR(INDEX(Bemenet!$E$2:$E$301,$M4652)="",INDEX(Bemenet!$F$2:$F$301,$M4652)=""),"",MAX(INDEX(Bemenet!$E$2:$E$301,$M4652),INDEX(Szabalyok!$A:$A,$N4652))))</f>
        <v/>
      </c>
      <c r="C4652" s="41">
        <f>IF($B4652="","",MIN(INDEX(Bemenet!$F$2:$F$301,$M4652),INDEX(Szabalyok!$B:$B,$N4652)))</f>
        <v/>
      </c>
      <c r="D4652" s="5">
        <f>IF(AND($B4652&lt;&gt;"",$C4652&lt;&gt;"",$B4652&lt;=$C4652),INDEX(Bemenet!$G$2:$G$301,$M4652),"")</f>
        <v/>
      </c>
      <c r="E4652" s="6">
        <f>IF(AND($B4652&lt;&gt;"",$C4652&lt;&gt;"",$B4652&lt;=$C4652),INDEX(Bemenet!$D$2:$D$301,$M4652),"")</f>
        <v/>
      </c>
      <c r="F4652" s="5">
        <f>IF(AND($B4652&lt;&gt;"",$C4652&lt;&gt;"",$B4652&lt;=$C4652),$C4652-$B4652+1,"")</f>
        <v/>
      </c>
      <c r="G4652" s="5">
        <f>IF($F4652="","",$F4652*$D4652)</f>
        <v/>
      </c>
      <c r="H4652" s="42">
        <f>IF($G4652="","",$O4652)</f>
        <v/>
      </c>
      <c r="I4652" s="5">
        <f>IF($G4652="","",$G4652*IF($H4652="",$O4652,$H4652)/100)</f>
        <v/>
      </c>
      <c r="J4652" s="5">
        <f>IF(OR($L4652="",NOT(COUNTIFS($L$2:$L4652,$L4652)=1)),"",SUMIFS($G:$G,$L:$L,$L4652))</f>
        <v/>
      </c>
      <c r="K4652" s="5">
        <f>IF(OR($L4652="",NOT(COUNTIFS($L$2:$L4652,$L4652)=1)),"",SUMIFS($I:$I,$L:$L,$L4652))</f>
        <v/>
      </c>
      <c r="L4652" s="6">
        <f>IF($B4652="","",YEAR($B4652))</f>
        <v/>
      </c>
      <c r="M4652" s="6">
        <f>INT((ROW()-2)/39)+1</f>
        <v/>
      </c>
      <c r="N4652" s="6">
        <f>MOD(ROW()-2,39)+2</f>
        <v/>
      </c>
      <c r="O4652" s="42">
        <f>IF(AND($B4652&lt;&gt;"",$C4652&lt;&gt;"",$B4652&lt;=$C4652),INDEX(Szabalyok!$C:$C,$N4652),"")</f>
        <v/>
      </c>
      <c r="P4652">
        <f>IF(D4652="",P4651,P4651+1)</f>
        <v/>
      </c>
    </row>
    <row r="4653">
      <c r="A4653">
        <f>IF(P4653=P4652,0,P4653)</f>
        <v/>
      </c>
      <c r="B4653" s="41">
        <f>IF($M4653&gt;300,"",IF(OR(INDEX(Bemenet!$E$2:$E$301,$M4653)="",INDEX(Bemenet!$F$2:$F$301,$M4653)=""),"",MAX(INDEX(Bemenet!$E$2:$E$301,$M4653),INDEX(Szabalyok!$A:$A,$N4653))))</f>
        <v/>
      </c>
      <c r="C4653" s="41">
        <f>IF($B4653="","",MIN(INDEX(Bemenet!$F$2:$F$301,$M4653),INDEX(Szabalyok!$B:$B,$N4653)))</f>
        <v/>
      </c>
      <c r="D4653" s="5">
        <f>IF(AND($B4653&lt;&gt;"",$C4653&lt;&gt;"",$B4653&lt;=$C4653),INDEX(Bemenet!$G$2:$G$301,$M4653),"")</f>
        <v/>
      </c>
      <c r="E4653" s="6">
        <f>IF(AND($B4653&lt;&gt;"",$C4653&lt;&gt;"",$B4653&lt;=$C4653),INDEX(Bemenet!$D$2:$D$301,$M4653),"")</f>
        <v/>
      </c>
      <c r="F4653" s="5">
        <f>IF(AND($B4653&lt;&gt;"",$C4653&lt;&gt;"",$B4653&lt;=$C4653),$C4653-$B4653+1,"")</f>
        <v/>
      </c>
      <c r="G4653" s="5">
        <f>IF($F4653="","",$F4653*$D4653)</f>
        <v/>
      </c>
      <c r="H4653" s="42">
        <f>IF($G4653="","",$O4653)</f>
        <v/>
      </c>
      <c r="I4653" s="5">
        <f>IF($G4653="","",$G4653*IF($H4653="",$O4653,$H4653)/100)</f>
        <v/>
      </c>
      <c r="J4653" s="5">
        <f>IF(OR($L4653="",NOT(COUNTIFS($L$2:$L4653,$L4653)=1)),"",SUMIFS($G:$G,$L:$L,$L4653))</f>
        <v/>
      </c>
      <c r="K4653" s="5">
        <f>IF(OR($L4653="",NOT(COUNTIFS($L$2:$L4653,$L4653)=1)),"",SUMIFS($I:$I,$L:$L,$L4653))</f>
        <v/>
      </c>
      <c r="L4653" s="6">
        <f>IF($B4653="","",YEAR($B4653))</f>
        <v/>
      </c>
      <c r="M4653" s="6">
        <f>INT((ROW()-2)/39)+1</f>
        <v/>
      </c>
      <c r="N4653" s="6">
        <f>MOD(ROW()-2,39)+2</f>
        <v/>
      </c>
      <c r="O4653" s="42">
        <f>IF(AND($B4653&lt;&gt;"",$C4653&lt;&gt;"",$B4653&lt;=$C4653),INDEX(Szabalyok!$C:$C,$N4653),"")</f>
        <v/>
      </c>
      <c r="P4653">
        <f>IF(D4653="",P4652,P4652+1)</f>
        <v/>
      </c>
    </row>
    <row r="4654">
      <c r="A4654">
        <f>IF(P4654=P4653,0,P4654)</f>
        <v/>
      </c>
      <c r="B4654" s="41">
        <f>IF($M4654&gt;300,"",IF(OR(INDEX(Bemenet!$E$2:$E$301,$M4654)="",INDEX(Bemenet!$F$2:$F$301,$M4654)=""),"",MAX(INDEX(Bemenet!$E$2:$E$301,$M4654),INDEX(Szabalyok!$A:$A,$N4654))))</f>
        <v/>
      </c>
      <c r="C4654" s="41">
        <f>IF($B4654="","",MIN(INDEX(Bemenet!$F$2:$F$301,$M4654),INDEX(Szabalyok!$B:$B,$N4654)))</f>
        <v/>
      </c>
      <c r="D4654" s="5">
        <f>IF(AND($B4654&lt;&gt;"",$C4654&lt;&gt;"",$B4654&lt;=$C4654),INDEX(Bemenet!$G$2:$G$301,$M4654),"")</f>
        <v/>
      </c>
      <c r="E4654" s="6">
        <f>IF(AND($B4654&lt;&gt;"",$C4654&lt;&gt;"",$B4654&lt;=$C4654),INDEX(Bemenet!$D$2:$D$301,$M4654),"")</f>
        <v/>
      </c>
      <c r="F4654" s="5">
        <f>IF(AND($B4654&lt;&gt;"",$C4654&lt;&gt;"",$B4654&lt;=$C4654),$C4654-$B4654+1,"")</f>
        <v/>
      </c>
      <c r="G4654" s="5">
        <f>IF($F4654="","",$F4654*$D4654)</f>
        <v/>
      </c>
      <c r="H4654" s="42">
        <f>IF($G4654="","",$O4654)</f>
        <v/>
      </c>
      <c r="I4654" s="5">
        <f>IF($G4654="","",$G4654*IF($H4654="",$O4654,$H4654)/100)</f>
        <v/>
      </c>
      <c r="J4654" s="5">
        <f>IF(OR($L4654="",NOT(COUNTIFS($L$2:$L4654,$L4654)=1)),"",SUMIFS($G:$G,$L:$L,$L4654))</f>
        <v/>
      </c>
      <c r="K4654" s="5">
        <f>IF(OR($L4654="",NOT(COUNTIFS($L$2:$L4654,$L4654)=1)),"",SUMIFS($I:$I,$L:$L,$L4654))</f>
        <v/>
      </c>
      <c r="L4654" s="6">
        <f>IF($B4654="","",YEAR($B4654))</f>
        <v/>
      </c>
      <c r="M4654" s="6">
        <f>INT((ROW()-2)/39)+1</f>
        <v/>
      </c>
      <c r="N4654" s="6">
        <f>MOD(ROW()-2,39)+2</f>
        <v/>
      </c>
      <c r="O4654" s="42">
        <f>IF(AND($B4654&lt;&gt;"",$C4654&lt;&gt;"",$B4654&lt;=$C4654),INDEX(Szabalyok!$C:$C,$N4654),"")</f>
        <v/>
      </c>
      <c r="P4654">
        <f>IF(D4654="",P4653,P4653+1)</f>
        <v/>
      </c>
    </row>
    <row r="4655">
      <c r="A4655">
        <f>IF(P4655=P4654,0,P4655)</f>
        <v/>
      </c>
      <c r="B4655" s="41">
        <f>IF($M4655&gt;300,"",IF(OR(INDEX(Bemenet!$E$2:$E$301,$M4655)="",INDEX(Bemenet!$F$2:$F$301,$M4655)=""),"",MAX(INDEX(Bemenet!$E$2:$E$301,$M4655),INDEX(Szabalyok!$A:$A,$N4655))))</f>
        <v/>
      </c>
      <c r="C4655" s="41">
        <f>IF($B4655="","",MIN(INDEX(Bemenet!$F$2:$F$301,$M4655),INDEX(Szabalyok!$B:$B,$N4655)))</f>
        <v/>
      </c>
      <c r="D4655" s="5">
        <f>IF(AND($B4655&lt;&gt;"",$C4655&lt;&gt;"",$B4655&lt;=$C4655),INDEX(Bemenet!$G$2:$G$301,$M4655),"")</f>
        <v/>
      </c>
      <c r="E4655" s="6">
        <f>IF(AND($B4655&lt;&gt;"",$C4655&lt;&gt;"",$B4655&lt;=$C4655),INDEX(Bemenet!$D$2:$D$301,$M4655),"")</f>
        <v/>
      </c>
      <c r="F4655" s="5">
        <f>IF(AND($B4655&lt;&gt;"",$C4655&lt;&gt;"",$B4655&lt;=$C4655),$C4655-$B4655+1,"")</f>
        <v/>
      </c>
      <c r="G4655" s="5">
        <f>IF($F4655="","",$F4655*$D4655)</f>
        <v/>
      </c>
      <c r="H4655" s="42">
        <f>IF($G4655="","",$O4655)</f>
        <v/>
      </c>
      <c r="I4655" s="5">
        <f>IF($G4655="","",$G4655*IF($H4655="",$O4655,$H4655)/100)</f>
        <v/>
      </c>
      <c r="J4655" s="5">
        <f>IF(OR($L4655="",NOT(COUNTIFS($L$2:$L4655,$L4655)=1)),"",SUMIFS($G:$G,$L:$L,$L4655))</f>
        <v/>
      </c>
      <c r="K4655" s="5">
        <f>IF(OR($L4655="",NOT(COUNTIFS($L$2:$L4655,$L4655)=1)),"",SUMIFS($I:$I,$L:$L,$L4655))</f>
        <v/>
      </c>
      <c r="L4655" s="6">
        <f>IF($B4655="","",YEAR($B4655))</f>
        <v/>
      </c>
      <c r="M4655" s="6">
        <f>INT((ROW()-2)/39)+1</f>
        <v/>
      </c>
      <c r="N4655" s="6">
        <f>MOD(ROW()-2,39)+2</f>
        <v/>
      </c>
      <c r="O4655" s="42">
        <f>IF(AND($B4655&lt;&gt;"",$C4655&lt;&gt;"",$B4655&lt;=$C4655),INDEX(Szabalyok!$C:$C,$N4655),"")</f>
        <v/>
      </c>
      <c r="P4655">
        <f>IF(D4655="",P4654,P4654+1)</f>
        <v/>
      </c>
    </row>
    <row r="4656">
      <c r="A4656">
        <f>IF(P4656=P4655,0,P4656)</f>
        <v/>
      </c>
      <c r="B4656" s="41">
        <f>IF($M4656&gt;300,"",IF(OR(INDEX(Bemenet!$E$2:$E$301,$M4656)="",INDEX(Bemenet!$F$2:$F$301,$M4656)=""),"",MAX(INDEX(Bemenet!$E$2:$E$301,$M4656),INDEX(Szabalyok!$A:$A,$N4656))))</f>
        <v/>
      </c>
      <c r="C4656" s="41">
        <f>IF($B4656="","",MIN(INDEX(Bemenet!$F$2:$F$301,$M4656),INDEX(Szabalyok!$B:$B,$N4656)))</f>
        <v/>
      </c>
      <c r="D4656" s="5">
        <f>IF(AND($B4656&lt;&gt;"",$C4656&lt;&gt;"",$B4656&lt;=$C4656),INDEX(Bemenet!$G$2:$G$301,$M4656),"")</f>
        <v/>
      </c>
      <c r="E4656" s="6">
        <f>IF(AND($B4656&lt;&gt;"",$C4656&lt;&gt;"",$B4656&lt;=$C4656),INDEX(Bemenet!$D$2:$D$301,$M4656),"")</f>
        <v/>
      </c>
      <c r="F4656" s="5">
        <f>IF(AND($B4656&lt;&gt;"",$C4656&lt;&gt;"",$B4656&lt;=$C4656),$C4656-$B4656+1,"")</f>
        <v/>
      </c>
      <c r="G4656" s="5">
        <f>IF($F4656="","",$F4656*$D4656)</f>
        <v/>
      </c>
      <c r="H4656" s="42">
        <f>IF($G4656="","",$O4656)</f>
        <v/>
      </c>
      <c r="I4656" s="5">
        <f>IF($G4656="","",$G4656*IF($H4656="",$O4656,$H4656)/100)</f>
        <v/>
      </c>
      <c r="J4656" s="5">
        <f>IF(OR($L4656="",NOT(COUNTIFS($L$2:$L4656,$L4656)=1)),"",SUMIFS($G:$G,$L:$L,$L4656))</f>
        <v/>
      </c>
      <c r="K4656" s="5">
        <f>IF(OR($L4656="",NOT(COUNTIFS($L$2:$L4656,$L4656)=1)),"",SUMIFS($I:$I,$L:$L,$L4656))</f>
        <v/>
      </c>
      <c r="L4656" s="6">
        <f>IF($B4656="","",YEAR($B4656))</f>
        <v/>
      </c>
      <c r="M4656" s="6">
        <f>INT((ROW()-2)/39)+1</f>
        <v/>
      </c>
      <c r="N4656" s="6">
        <f>MOD(ROW()-2,39)+2</f>
        <v/>
      </c>
      <c r="O4656" s="42">
        <f>IF(AND($B4656&lt;&gt;"",$C4656&lt;&gt;"",$B4656&lt;=$C4656),INDEX(Szabalyok!$C:$C,$N4656),"")</f>
        <v/>
      </c>
      <c r="P4656">
        <f>IF(D4656="",P4655,P4655+1)</f>
        <v/>
      </c>
    </row>
    <row r="4657">
      <c r="A4657">
        <f>IF(P4657=P4656,0,P4657)</f>
        <v/>
      </c>
      <c r="B4657" s="41">
        <f>IF($M4657&gt;300,"",IF(OR(INDEX(Bemenet!$E$2:$E$301,$M4657)="",INDEX(Bemenet!$F$2:$F$301,$M4657)=""),"",MAX(INDEX(Bemenet!$E$2:$E$301,$M4657),INDEX(Szabalyok!$A:$A,$N4657))))</f>
        <v/>
      </c>
      <c r="C4657" s="41">
        <f>IF($B4657="","",MIN(INDEX(Bemenet!$F$2:$F$301,$M4657),INDEX(Szabalyok!$B:$B,$N4657)))</f>
        <v/>
      </c>
      <c r="D4657" s="5">
        <f>IF(AND($B4657&lt;&gt;"",$C4657&lt;&gt;"",$B4657&lt;=$C4657),INDEX(Bemenet!$G$2:$G$301,$M4657),"")</f>
        <v/>
      </c>
      <c r="E4657" s="6">
        <f>IF(AND($B4657&lt;&gt;"",$C4657&lt;&gt;"",$B4657&lt;=$C4657),INDEX(Bemenet!$D$2:$D$301,$M4657),"")</f>
        <v/>
      </c>
      <c r="F4657" s="5">
        <f>IF(AND($B4657&lt;&gt;"",$C4657&lt;&gt;"",$B4657&lt;=$C4657),$C4657-$B4657+1,"")</f>
        <v/>
      </c>
      <c r="G4657" s="5">
        <f>IF($F4657="","",$F4657*$D4657)</f>
        <v/>
      </c>
      <c r="H4657" s="42">
        <f>IF($G4657="","",$O4657)</f>
        <v/>
      </c>
      <c r="I4657" s="5">
        <f>IF($G4657="","",$G4657*IF($H4657="",$O4657,$H4657)/100)</f>
        <v/>
      </c>
      <c r="J4657" s="5">
        <f>IF(OR($L4657="",NOT(COUNTIFS($L$2:$L4657,$L4657)=1)),"",SUMIFS($G:$G,$L:$L,$L4657))</f>
        <v/>
      </c>
      <c r="K4657" s="5">
        <f>IF(OR($L4657="",NOT(COUNTIFS($L$2:$L4657,$L4657)=1)),"",SUMIFS($I:$I,$L:$L,$L4657))</f>
        <v/>
      </c>
      <c r="L4657" s="6">
        <f>IF($B4657="","",YEAR($B4657))</f>
        <v/>
      </c>
      <c r="M4657" s="6">
        <f>INT((ROW()-2)/39)+1</f>
        <v/>
      </c>
      <c r="N4657" s="6">
        <f>MOD(ROW()-2,39)+2</f>
        <v/>
      </c>
      <c r="O4657" s="42">
        <f>IF(AND($B4657&lt;&gt;"",$C4657&lt;&gt;"",$B4657&lt;=$C4657),INDEX(Szabalyok!$C:$C,$N4657),"")</f>
        <v/>
      </c>
      <c r="P4657">
        <f>IF(D4657="",P4656,P4656+1)</f>
        <v/>
      </c>
    </row>
    <row r="4658">
      <c r="A4658">
        <f>IF(P4658=P4657,0,P4658)</f>
        <v/>
      </c>
      <c r="B4658" s="41">
        <f>IF($M4658&gt;300,"",IF(OR(INDEX(Bemenet!$E$2:$E$301,$M4658)="",INDEX(Bemenet!$F$2:$F$301,$M4658)=""),"",MAX(INDEX(Bemenet!$E$2:$E$301,$M4658),INDEX(Szabalyok!$A:$A,$N4658))))</f>
        <v/>
      </c>
      <c r="C4658" s="41">
        <f>IF($B4658="","",MIN(INDEX(Bemenet!$F$2:$F$301,$M4658),INDEX(Szabalyok!$B:$B,$N4658)))</f>
        <v/>
      </c>
      <c r="D4658" s="5">
        <f>IF(AND($B4658&lt;&gt;"",$C4658&lt;&gt;"",$B4658&lt;=$C4658),INDEX(Bemenet!$G$2:$G$301,$M4658),"")</f>
        <v/>
      </c>
      <c r="E4658" s="6">
        <f>IF(AND($B4658&lt;&gt;"",$C4658&lt;&gt;"",$B4658&lt;=$C4658),INDEX(Bemenet!$D$2:$D$301,$M4658),"")</f>
        <v/>
      </c>
      <c r="F4658" s="5">
        <f>IF(AND($B4658&lt;&gt;"",$C4658&lt;&gt;"",$B4658&lt;=$C4658),$C4658-$B4658+1,"")</f>
        <v/>
      </c>
      <c r="G4658" s="5">
        <f>IF($F4658="","",$F4658*$D4658)</f>
        <v/>
      </c>
      <c r="H4658" s="42">
        <f>IF($G4658="","",$O4658)</f>
        <v/>
      </c>
      <c r="I4658" s="5">
        <f>IF($G4658="","",$G4658*IF($H4658="",$O4658,$H4658)/100)</f>
        <v/>
      </c>
      <c r="J4658" s="5">
        <f>IF(OR($L4658="",NOT(COUNTIFS($L$2:$L4658,$L4658)=1)),"",SUMIFS($G:$G,$L:$L,$L4658))</f>
        <v/>
      </c>
      <c r="K4658" s="5">
        <f>IF(OR($L4658="",NOT(COUNTIFS($L$2:$L4658,$L4658)=1)),"",SUMIFS($I:$I,$L:$L,$L4658))</f>
        <v/>
      </c>
      <c r="L4658" s="6">
        <f>IF($B4658="","",YEAR($B4658))</f>
        <v/>
      </c>
      <c r="M4658" s="6">
        <f>INT((ROW()-2)/39)+1</f>
        <v/>
      </c>
      <c r="N4658" s="6">
        <f>MOD(ROW()-2,39)+2</f>
        <v/>
      </c>
      <c r="O4658" s="42">
        <f>IF(AND($B4658&lt;&gt;"",$C4658&lt;&gt;"",$B4658&lt;=$C4658),INDEX(Szabalyok!$C:$C,$N4658),"")</f>
        <v/>
      </c>
      <c r="P4658">
        <f>IF(D4658="",P4657,P4657+1)</f>
        <v/>
      </c>
    </row>
    <row r="4659">
      <c r="A4659">
        <f>IF(P4659=P4658,0,P4659)</f>
        <v/>
      </c>
      <c r="B4659" s="41">
        <f>IF($M4659&gt;300,"",IF(OR(INDEX(Bemenet!$E$2:$E$301,$M4659)="",INDEX(Bemenet!$F$2:$F$301,$M4659)=""),"",MAX(INDEX(Bemenet!$E$2:$E$301,$M4659),INDEX(Szabalyok!$A:$A,$N4659))))</f>
        <v/>
      </c>
      <c r="C4659" s="41">
        <f>IF($B4659="","",MIN(INDEX(Bemenet!$F$2:$F$301,$M4659),INDEX(Szabalyok!$B:$B,$N4659)))</f>
        <v/>
      </c>
      <c r="D4659" s="5">
        <f>IF(AND($B4659&lt;&gt;"",$C4659&lt;&gt;"",$B4659&lt;=$C4659),INDEX(Bemenet!$G$2:$G$301,$M4659),"")</f>
        <v/>
      </c>
      <c r="E4659" s="6">
        <f>IF(AND($B4659&lt;&gt;"",$C4659&lt;&gt;"",$B4659&lt;=$C4659),INDEX(Bemenet!$D$2:$D$301,$M4659),"")</f>
        <v/>
      </c>
      <c r="F4659" s="5">
        <f>IF(AND($B4659&lt;&gt;"",$C4659&lt;&gt;"",$B4659&lt;=$C4659),$C4659-$B4659+1,"")</f>
        <v/>
      </c>
      <c r="G4659" s="5">
        <f>IF($F4659="","",$F4659*$D4659)</f>
        <v/>
      </c>
      <c r="H4659" s="42">
        <f>IF($G4659="","",$O4659)</f>
        <v/>
      </c>
      <c r="I4659" s="5">
        <f>IF($G4659="","",$G4659*IF($H4659="",$O4659,$H4659)/100)</f>
        <v/>
      </c>
      <c r="J4659" s="5">
        <f>IF(OR($L4659="",NOT(COUNTIFS($L$2:$L4659,$L4659)=1)),"",SUMIFS($G:$G,$L:$L,$L4659))</f>
        <v/>
      </c>
      <c r="K4659" s="5">
        <f>IF(OR($L4659="",NOT(COUNTIFS($L$2:$L4659,$L4659)=1)),"",SUMIFS($I:$I,$L:$L,$L4659))</f>
        <v/>
      </c>
      <c r="L4659" s="6">
        <f>IF($B4659="","",YEAR($B4659))</f>
        <v/>
      </c>
      <c r="M4659" s="6">
        <f>INT((ROW()-2)/39)+1</f>
        <v/>
      </c>
      <c r="N4659" s="6">
        <f>MOD(ROW()-2,39)+2</f>
        <v/>
      </c>
      <c r="O4659" s="42">
        <f>IF(AND($B4659&lt;&gt;"",$C4659&lt;&gt;"",$B4659&lt;=$C4659),INDEX(Szabalyok!$C:$C,$N4659),"")</f>
        <v/>
      </c>
      <c r="P4659">
        <f>IF(D4659="",P4658,P4658+1)</f>
        <v/>
      </c>
    </row>
    <row r="4660">
      <c r="A4660">
        <f>IF(P4660=P4659,0,P4660)</f>
        <v/>
      </c>
      <c r="B4660" s="41">
        <f>IF($M4660&gt;300,"",IF(OR(INDEX(Bemenet!$E$2:$E$301,$M4660)="",INDEX(Bemenet!$F$2:$F$301,$M4660)=""),"",MAX(INDEX(Bemenet!$E$2:$E$301,$M4660),INDEX(Szabalyok!$A:$A,$N4660))))</f>
        <v/>
      </c>
      <c r="C4660" s="41">
        <f>IF($B4660="","",MIN(INDEX(Bemenet!$F$2:$F$301,$M4660),INDEX(Szabalyok!$B:$B,$N4660)))</f>
        <v/>
      </c>
      <c r="D4660" s="5">
        <f>IF(AND($B4660&lt;&gt;"",$C4660&lt;&gt;"",$B4660&lt;=$C4660),INDEX(Bemenet!$G$2:$G$301,$M4660),"")</f>
        <v/>
      </c>
      <c r="E4660" s="6">
        <f>IF(AND($B4660&lt;&gt;"",$C4660&lt;&gt;"",$B4660&lt;=$C4660),INDEX(Bemenet!$D$2:$D$301,$M4660),"")</f>
        <v/>
      </c>
      <c r="F4660" s="5">
        <f>IF(AND($B4660&lt;&gt;"",$C4660&lt;&gt;"",$B4660&lt;=$C4660),$C4660-$B4660+1,"")</f>
        <v/>
      </c>
      <c r="G4660" s="5">
        <f>IF($F4660="","",$F4660*$D4660)</f>
        <v/>
      </c>
      <c r="H4660" s="42">
        <f>IF($G4660="","",$O4660)</f>
        <v/>
      </c>
      <c r="I4660" s="5">
        <f>IF($G4660="","",$G4660*IF($H4660="",$O4660,$H4660)/100)</f>
        <v/>
      </c>
      <c r="J4660" s="5">
        <f>IF(OR($L4660="",NOT(COUNTIFS($L$2:$L4660,$L4660)=1)),"",SUMIFS($G:$G,$L:$L,$L4660))</f>
        <v/>
      </c>
      <c r="K4660" s="5">
        <f>IF(OR($L4660="",NOT(COUNTIFS($L$2:$L4660,$L4660)=1)),"",SUMIFS($I:$I,$L:$L,$L4660))</f>
        <v/>
      </c>
      <c r="L4660" s="6">
        <f>IF($B4660="","",YEAR($B4660))</f>
        <v/>
      </c>
      <c r="M4660" s="6">
        <f>INT((ROW()-2)/39)+1</f>
        <v/>
      </c>
      <c r="N4660" s="6">
        <f>MOD(ROW()-2,39)+2</f>
        <v/>
      </c>
      <c r="O4660" s="42">
        <f>IF(AND($B4660&lt;&gt;"",$C4660&lt;&gt;"",$B4660&lt;=$C4660),INDEX(Szabalyok!$C:$C,$N4660),"")</f>
        <v/>
      </c>
      <c r="P4660">
        <f>IF(D4660="",P4659,P4659+1)</f>
        <v/>
      </c>
    </row>
    <row r="4661">
      <c r="A4661">
        <f>IF(P4661=P4660,0,P4661)</f>
        <v/>
      </c>
      <c r="B4661" s="41">
        <f>IF($M4661&gt;300,"",IF(OR(INDEX(Bemenet!$E$2:$E$301,$M4661)="",INDEX(Bemenet!$F$2:$F$301,$M4661)=""),"",MAX(INDEX(Bemenet!$E$2:$E$301,$M4661),INDEX(Szabalyok!$A:$A,$N4661))))</f>
        <v/>
      </c>
      <c r="C4661" s="41">
        <f>IF($B4661="","",MIN(INDEX(Bemenet!$F$2:$F$301,$M4661),INDEX(Szabalyok!$B:$B,$N4661)))</f>
        <v/>
      </c>
      <c r="D4661" s="5">
        <f>IF(AND($B4661&lt;&gt;"",$C4661&lt;&gt;"",$B4661&lt;=$C4661),INDEX(Bemenet!$G$2:$G$301,$M4661),"")</f>
        <v/>
      </c>
      <c r="E4661" s="6">
        <f>IF(AND($B4661&lt;&gt;"",$C4661&lt;&gt;"",$B4661&lt;=$C4661),INDEX(Bemenet!$D$2:$D$301,$M4661),"")</f>
        <v/>
      </c>
      <c r="F4661" s="5">
        <f>IF(AND($B4661&lt;&gt;"",$C4661&lt;&gt;"",$B4661&lt;=$C4661),$C4661-$B4661+1,"")</f>
        <v/>
      </c>
      <c r="G4661" s="5">
        <f>IF($F4661="","",$F4661*$D4661)</f>
        <v/>
      </c>
      <c r="H4661" s="42">
        <f>IF($G4661="","",$O4661)</f>
        <v/>
      </c>
      <c r="I4661" s="5">
        <f>IF($G4661="","",$G4661*IF($H4661="",$O4661,$H4661)/100)</f>
        <v/>
      </c>
      <c r="J4661" s="5">
        <f>IF(OR($L4661="",NOT(COUNTIFS($L$2:$L4661,$L4661)=1)),"",SUMIFS($G:$G,$L:$L,$L4661))</f>
        <v/>
      </c>
      <c r="K4661" s="5">
        <f>IF(OR($L4661="",NOT(COUNTIFS($L$2:$L4661,$L4661)=1)),"",SUMIFS($I:$I,$L:$L,$L4661))</f>
        <v/>
      </c>
      <c r="L4661" s="6">
        <f>IF($B4661="","",YEAR($B4661))</f>
        <v/>
      </c>
      <c r="M4661" s="6">
        <f>INT((ROW()-2)/39)+1</f>
        <v/>
      </c>
      <c r="N4661" s="6">
        <f>MOD(ROW()-2,39)+2</f>
        <v/>
      </c>
      <c r="O4661" s="42">
        <f>IF(AND($B4661&lt;&gt;"",$C4661&lt;&gt;"",$B4661&lt;=$C4661),INDEX(Szabalyok!$C:$C,$N4661),"")</f>
        <v/>
      </c>
      <c r="P4661">
        <f>IF(D4661="",P4660,P4660+1)</f>
        <v/>
      </c>
    </row>
    <row r="4662">
      <c r="A4662">
        <f>IF(P4662=P4661,0,P4662)</f>
        <v/>
      </c>
      <c r="B4662" s="41">
        <f>IF($M4662&gt;300,"",IF(OR(INDEX(Bemenet!$E$2:$E$301,$M4662)="",INDEX(Bemenet!$F$2:$F$301,$M4662)=""),"",MAX(INDEX(Bemenet!$E$2:$E$301,$M4662),INDEX(Szabalyok!$A:$A,$N4662))))</f>
        <v/>
      </c>
      <c r="C4662" s="41">
        <f>IF($B4662="","",MIN(INDEX(Bemenet!$F$2:$F$301,$M4662),INDEX(Szabalyok!$B:$B,$N4662)))</f>
        <v/>
      </c>
      <c r="D4662" s="5">
        <f>IF(AND($B4662&lt;&gt;"",$C4662&lt;&gt;"",$B4662&lt;=$C4662),INDEX(Bemenet!$G$2:$G$301,$M4662),"")</f>
        <v/>
      </c>
      <c r="E4662" s="6">
        <f>IF(AND($B4662&lt;&gt;"",$C4662&lt;&gt;"",$B4662&lt;=$C4662),INDEX(Bemenet!$D$2:$D$301,$M4662),"")</f>
        <v/>
      </c>
      <c r="F4662" s="5">
        <f>IF(AND($B4662&lt;&gt;"",$C4662&lt;&gt;"",$B4662&lt;=$C4662),$C4662-$B4662+1,"")</f>
        <v/>
      </c>
      <c r="G4662" s="5">
        <f>IF($F4662="","",$F4662*$D4662)</f>
        <v/>
      </c>
      <c r="H4662" s="42">
        <f>IF($G4662="","",$O4662)</f>
        <v/>
      </c>
      <c r="I4662" s="5">
        <f>IF($G4662="","",$G4662*IF($H4662="",$O4662,$H4662)/100)</f>
        <v/>
      </c>
      <c r="J4662" s="5">
        <f>IF(OR($L4662="",NOT(COUNTIFS($L$2:$L4662,$L4662)=1)),"",SUMIFS($G:$G,$L:$L,$L4662))</f>
        <v/>
      </c>
      <c r="K4662" s="5">
        <f>IF(OR($L4662="",NOT(COUNTIFS($L$2:$L4662,$L4662)=1)),"",SUMIFS($I:$I,$L:$L,$L4662))</f>
        <v/>
      </c>
      <c r="L4662" s="6">
        <f>IF($B4662="","",YEAR($B4662))</f>
        <v/>
      </c>
      <c r="M4662" s="6">
        <f>INT((ROW()-2)/39)+1</f>
        <v/>
      </c>
      <c r="N4662" s="6">
        <f>MOD(ROW()-2,39)+2</f>
        <v/>
      </c>
      <c r="O4662" s="42">
        <f>IF(AND($B4662&lt;&gt;"",$C4662&lt;&gt;"",$B4662&lt;=$C4662),INDEX(Szabalyok!$C:$C,$N4662),"")</f>
        <v/>
      </c>
      <c r="P4662">
        <f>IF(D4662="",P4661,P4661+1)</f>
        <v/>
      </c>
    </row>
    <row r="4663">
      <c r="A4663">
        <f>IF(P4663=P4662,0,P4663)</f>
        <v/>
      </c>
      <c r="B4663" s="41">
        <f>IF($M4663&gt;300,"",IF(OR(INDEX(Bemenet!$E$2:$E$301,$M4663)="",INDEX(Bemenet!$F$2:$F$301,$M4663)=""),"",MAX(INDEX(Bemenet!$E$2:$E$301,$M4663),INDEX(Szabalyok!$A:$A,$N4663))))</f>
        <v/>
      </c>
      <c r="C4663" s="41">
        <f>IF($B4663="","",MIN(INDEX(Bemenet!$F$2:$F$301,$M4663),INDEX(Szabalyok!$B:$B,$N4663)))</f>
        <v/>
      </c>
      <c r="D4663" s="5">
        <f>IF(AND($B4663&lt;&gt;"",$C4663&lt;&gt;"",$B4663&lt;=$C4663),INDEX(Bemenet!$G$2:$G$301,$M4663),"")</f>
        <v/>
      </c>
      <c r="E4663" s="6">
        <f>IF(AND($B4663&lt;&gt;"",$C4663&lt;&gt;"",$B4663&lt;=$C4663),INDEX(Bemenet!$D$2:$D$301,$M4663),"")</f>
        <v/>
      </c>
      <c r="F4663" s="5">
        <f>IF(AND($B4663&lt;&gt;"",$C4663&lt;&gt;"",$B4663&lt;=$C4663),$C4663-$B4663+1,"")</f>
        <v/>
      </c>
      <c r="G4663" s="5">
        <f>IF($F4663="","",$F4663*$D4663)</f>
        <v/>
      </c>
      <c r="H4663" s="42">
        <f>IF($G4663="","",$O4663)</f>
        <v/>
      </c>
      <c r="I4663" s="5">
        <f>IF($G4663="","",$G4663*IF($H4663="",$O4663,$H4663)/100)</f>
        <v/>
      </c>
      <c r="J4663" s="5">
        <f>IF(OR($L4663="",NOT(COUNTIFS($L$2:$L4663,$L4663)=1)),"",SUMIFS($G:$G,$L:$L,$L4663))</f>
        <v/>
      </c>
      <c r="K4663" s="5">
        <f>IF(OR($L4663="",NOT(COUNTIFS($L$2:$L4663,$L4663)=1)),"",SUMIFS($I:$I,$L:$L,$L4663))</f>
        <v/>
      </c>
      <c r="L4663" s="6">
        <f>IF($B4663="","",YEAR($B4663))</f>
        <v/>
      </c>
      <c r="M4663" s="6">
        <f>INT((ROW()-2)/39)+1</f>
        <v/>
      </c>
      <c r="N4663" s="6">
        <f>MOD(ROW()-2,39)+2</f>
        <v/>
      </c>
      <c r="O4663" s="42">
        <f>IF(AND($B4663&lt;&gt;"",$C4663&lt;&gt;"",$B4663&lt;=$C4663),INDEX(Szabalyok!$C:$C,$N4663),"")</f>
        <v/>
      </c>
      <c r="P4663">
        <f>IF(D4663="",P4662,P4662+1)</f>
        <v/>
      </c>
    </row>
    <row r="4664">
      <c r="A4664">
        <f>IF(P4664=P4663,0,P4664)</f>
        <v/>
      </c>
      <c r="B4664" s="41">
        <f>IF($M4664&gt;300,"",IF(OR(INDEX(Bemenet!$E$2:$E$301,$M4664)="",INDEX(Bemenet!$F$2:$F$301,$M4664)=""),"",MAX(INDEX(Bemenet!$E$2:$E$301,$M4664),INDEX(Szabalyok!$A:$A,$N4664))))</f>
        <v/>
      </c>
      <c r="C4664" s="41">
        <f>IF($B4664="","",MIN(INDEX(Bemenet!$F$2:$F$301,$M4664),INDEX(Szabalyok!$B:$B,$N4664)))</f>
        <v/>
      </c>
      <c r="D4664" s="5">
        <f>IF(AND($B4664&lt;&gt;"",$C4664&lt;&gt;"",$B4664&lt;=$C4664),INDEX(Bemenet!$G$2:$G$301,$M4664),"")</f>
        <v/>
      </c>
      <c r="E4664" s="6">
        <f>IF(AND($B4664&lt;&gt;"",$C4664&lt;&gt;"",$B4664&lt;=$C4664),INDEX(Bemenet!$D$2:$D$301,$M4664),"")</f>
        <v/>
      </c>
      <c r="F4664" s="5">
        <f>IF(AND($B4664&lt;&gt;"",$C4664&lt;&gt;"",$B4664&lt;=$C4664),$C4664-$B4664+1,"")</f>
        <v/>
      </c>
      <c r="G4664" s="5">
        <f>IF($F4664="","",$F4664*$D4664)</f>
        <v/>
      </c>
      <c r="H4664" s="42">
        <f>IF($G4664="","",$O4664)</f>
        <v/>
      </c>
      <c r="I4664" s="5">
        <f>IF($G4664="","",$G4664*IF($H4664="",$O4664,$H4664)/100)</f>
        <v/>
      </c>
      <c r="J4664" s="5">
        <f>IF(OR($L4664="",NOT(COUNTIFS($L$2:$L4664,$L4664)=1)),"",SUMIFS($G:$G,$L:$L,$L4664))</f>
        <v/>
      </c>
      <c r="K4664" s="5">
        <f>IF(OR($L4664="",NOT(COUNTIFS($L$2:$L4664,$L4664)=1)),"",SUMIFS($I:$I,$L:$L,$L4664))</f>
        <v/>
      </c>
      <c r="L4664" s="6">
        <f>IF($B4664="","",YEAR($B4664))</f>
        <v/>
      </c>
      <c r="M4664" s="6">
        <f>INT((ROW()-2)/39)+1</f>
        <v/>
      </c>
      <c r="N4664" s="6">
        <f>MOD(ROW()-2,39)+2</f>
        <v/>
      </c>
      <c r="O4664" s="42">
        <f>IF(AND($B4664&lt;&gt;"",$C4664&lt;&gt;"",$B4664&lt;=$C4664),INDEX(Szabalyok!$C:$C,$N4664),"")</f>
        <v/>
      </c>
      <c r="P4664">
        <f>IF(D4664="",P4663,P4663+1)</f>
        <v/>
      </c>
    </row>
    <row r="4665">
      <c r="A4665">
        <f>IF(P4665=P4664,0,P4665)</f>
        <v/>
      </c>
      <c r="B4665" s="41">
        <f>IF($M4665&gt;300,"",IF(OR(INDEX(Bemenet!$E$2:$E$301,$M4665)="",INDEX(Bemenet!$F$2:$F$301,$M4665)=""),"",MAX(INDEX(Bemenet!$E$2:$E$301,$M4665),INDEX(Szabalyok!$A:$A,$N4665))))</f>
        <v/>
      </c>
      <c r="C4665" s="41">
        <f>IF($B4665="","",MIN(INDEX(Bemenet!$F$2:$F$301,$M4665),INDEX(Szabalyok!$B:$B,$N4665)))</f>
        <v/>
      </c>
      <c r="D4665" s="5">
        <f>IF(AND($B4665&lt;&gt;"",$C4665&lt;&gt;"",$B4665&lt;=$C4665),INDEX(Bemenet!$G$2:$G$301,$M4665),"")</f>
        <v/>
      </c>
      <c r="E4665" s="6">
        <f>IF(AND($B4665&lt;&gt;"",$C4665&lt;&gt;"",$B4665&lt;=$C4665),INDEX(Bemenet!$D$2:$D$301,$M4665),"")</f>
        <v/>
      </c>
      <c r="F4665" s="5">
        <f>IF(AND($B4665&lt;&gt;"",$C4665&lt;&gt;"",$B4665&lt;=$C4665),$C4665-$B4665+1,"")</f>
        <v/>
      </c>
      <c r="G4665" s="5">
        <f>IF($F4665="","",$F4665*$D4665)</f>
        <v/>
      </c>
      <c r="H4665" s="42">
        <f>IF($G4665="","",$O4665)</f>
        <v/>
      </c>
      <c r="I4665" s="5">
        <f>IF($G4665="","",$G4665*IF($H4665="",$O4665,$H4665)/100)</f>
        <v/>
      </c>
      <c r="J4665" s="5">
        <f>IF(OR($L4665="",NOT(COUNTIFS($L$2:$L4665,$L4665)=1)),"",SUMIFS($G:$G,$L:$L,$L4665))</f>
        <v/>
      </c>
      <c r="K4665" s="5">
        <f>IF(OR($L4665="",NOT(COUNTIFS($L$2:$L4665,$L4665)=1)),"",SUMIFS($I:$I,$L:$L,$L4665))</f>
        <v/>
      </c>
      <c r="L4665" s="6">
        <f>IF($B4665="","",YEAR($B4665))</f>
        <v/>
      </c>
      <c r="M4665" s="6">
        <f>INT((ROW()-2)/39)+1</f>
        <v/>
      </c>
      <c r="N4665" s="6">
        <f>MOD(ROW()-2,39)+2</f>
        <v/>
      </c>
      <c r="O4665" s="42">
        <f>IF(AND($B4665&lt;&gt;"",$C4665&lt;&gt;"",$B4665&lt;=$C4665),INDEX(Szabalyok!$C:$C,$N4665),"")</f>
        <v/>
      </c>
      <c r="P4665">
        <f>IF(D4665="",P4664,P4664+1)</f>
        <v/>
      </c>
    </row>
    <row r="4666">
      <c r="A4666">
        <f>IF(P4666=P4665,0,P4666)</f>
        <v/>
      </c>
      <c r="B4666" s="41">
        <f>IF($M4666&gt;300,"",IF(OR(INDEX(Bemenet!$E$2:$E$301,$M4666)="",INDEX(Bemenet!$F$2:$F$301,$M4666)=""),"",MAX(INDEX(Bemenet!$E$2:$E$301,$M4666),INDEX(Szabalyok!$A:$A,$N4666))))</f>
        <v/>
      </c>
      <c r="C4666" s="41">
        <f>IF($B4666="","",MIN(INDEX(Bemenet!$F$2:$F$301,$M4666),INDEX(Szabalyok!$B:$B,$N4666)))</f>
        <v/>
      </c>
      <c r="D4666" s="5">
        <f>IF(AND($B4666&lt;&gt;"",$C4666&lt;&gt;"",$B4666&lt;=$C4666),INDEX(Bemenet!$G$2:$G$301,$M4666),"")</f>
        <v/>
      </c>
      <c r="E4666" s="6">
        <f>IF(AND($B4666&lt;&gt;"",$C4666&lt;&gt;"",$B4666&lt;=$C4666),INDEX(Bemenet!$D$2:$D$301,$M4666),"")</f>
        <v/>
      </c>
      <c r="F4666" s="5">
        <f>IF(AND($B4666&lt;&gt;"",$C4666&lt;&gt;"",$B4666&lt;=$C4666),$C4666-$B4666+1,"")</f>
        <v/>
      </c>
      <c r="G4666" s="5">
        <f>IF($F4666="","",$F4666*$D4666)</f>
        <v/>
      </c>
      <c r="H4666" s="42">
        <f>IF($G4666="","",$O4666)</f>
        <v/>
      </c>
      <c r="I4666" s="5">
        <f>IF($G4666="","",$G4666*IF($H4666="",$O4666,$H4666)/100)</f>
        <v/>
      </c>
      <c r="J4666" s="5">
        <f>IF(OR($L4666="",NOT(COUNTIFS($L$2:$L4666,$L4666)=1)),"",SUMIFS($G:$G,$L:$L,$L4666))</f>
        <v/>
      </c>
      <c r="K4666" s="5">
        <f>IF(OR($L4666="",NOT(COUNTIFS($L$2:$L4666,$L4666)=1)),"",SUMIFS($I:$I,$L:$L,$L4666))</f>
        <v/>
      </c>
      <c r="L4666" s="6">
        <f>IF($B4666="","",YEAR($B4666))</f>
        <v/>
      </c>
      <c r="M4666" s="6">
        <f>INT((ROW()-2)/39)+1</f>
        <v/>
      </c>
      <c r="N4666" s="6">
        <f>MOD(ROW()-2,39)+2</f>
        <v/>
      </c>
      <c r="O4666" s="42">
        <f>IF(AND($B4666&lt;&gt;"",$C4666&lt;&gt;"",$B4666&lt;=$C4666),INDEX(Szabalyok!$C:$C,$N4666),"")</f>
        <v/>
      </c>
      <c r="P4666">
        <f>IF(D4666="",P4665,P4665+1)</f>
        <v/>
      </c>
    </row>
    <row r="4667">
      <c r="A4667">
        <f>IF(P4667=P4666,0,P4667)</f>
        <v/>
      </c>
      <c r="B4667" s="41">
        <f>IF($M4667&gt;300,"",IF(OR(INDEX(Bemenet!$E$2:$E$301,$M4667)="",INDEX(Bemenet!$F$2:$F$301,$M4667)=""),"",MAX(INDEX(Bemenet!$E$2:$E$301,$M4667),INDEX(Szabalyok!$A:$A,$N4667))))</f>
        <v/>
      </c>
      <c r="C4667" s="41">
        <f>IF($B4667="","",MIN(INDEX(Bemenet!$F$2:$F$301,$M4667),INDEX(Szabalyok!$B:$B,$N4667)))</f>
        <v/>
      </c>
      <c r="D4667" s="5">
        <f>IF(AND($B4667&lt;&gt;"",$C4667&lt;&gt;"",$B4667&lt;=$C4667),INDEX(Bemenet!$G$2:$G$301,$M4667),"")</f>
        <v/>
      </c>
      <c r="E4667" s="6">
        <f>IF(AND($B4667&lt;&gt;"",$C4667&lt;&gt;"",$B4667&lt;=$C4667),INDEX(Bemenet!$D$2:$D$301,$M4667),"")</f>
        <v/>
      </c>
      <c r="F4667" s="5">
        <f>IF(AND($B4667&lt;&gt;"",$C4667&lt;&gt;"",$B4667&lt;=$C4667),$C4667-$B4667+1,"")</f>
        <v/>
      </c>
      <c r="G4667" s="5">
        <f>IF($F4667="","",$F4667*$D4667)</f>
        <v/>
      </c>
      <c r="H4667" s="42">
        <f>IF($G4667="","",$O4667)</f>
        <v/>
      </c>
      <c r="I4667" s="5">
        <f>IF($G4667="","",$G4667*IF($H4667="",$O4667,$H4667)/100)</f>
        <v/>
      </c>
      <c r="J4667" s="5">
        <f>IF(OR($L4667="",NOT(COUNTIFS($L$2:$L4667,$L4667)=1)),"",SUMIFS($G:$G,$L:$L,$L4667))</f>
        <v/>
      </c>
      <c r="K4667" s="5">
        <f>IF(OR($L4667="",NOT(COUNTIFS($L$2:$L4667,$L4667)=1)),"",SUMIFS($I:$I,$L:$L,$L4667))</f>
        <v/>
      </c>
      <c r="L4667" s="6">
        <f>IF($B4667="","",YEAR($B4667))</f>
        <v/>
      </c>
      <c r="M4667" s="6">
        <f>INT((ROW()-2)/39)+1</f>
        <v/>
      </c>
      <c r="N4667" s="6">
        <f>MOD(ROW()-2,39)+2</f>
        <v/>
      </c>
      <c r="O4667" s="42">
        <f>IF(AND($B4667&lt;&gt;"",$C4667&lt;&gt;"",$B4667&lt;=$C4667),INDEX(Szabalyok!$C:$C,$N4667),"")</f>
        <v/>
      </c>
      <c r="P4667">
        <f>IF(D4667="",P4666,P4666+1)</f>
        <v/>
      </c>
    </row>
    <row r="4668">
      <c r="A4668">
        <f>IF(P4668=P4667,0,P4668)</f>
        <v/>
      </c>
      <c r="B4668" s="41">
        <f>IF($M4668&gt;300,"",IF(OR(INDEX(Bemenet!$E$2:$E$301,$M4668)="",INDEX(Bemenet!$F$2:$F$301,$M4668)=""),"",MAX(INDEX(Bemenet!$E$2:$E$301,$M4668),INDEX(Szabalyok!$A:$A,$N4668))))</f>
        <v/>
      </c>
      <c r="C4668" s="41">
        <f>IF($B4668="","",MIN(INDEX(Bemenet!$F$2:$F$301,$M4668),INDEX(Szabalyok!$B:$B,$N4668)))</f>
        <v/>
      </c>
      <c r="D4668" s="5">
        <f>IF(AND($B4668&lt;&gt;"",$C4668&lt;&gt;"",$B4668&lt;=$C4668),INDEX(Bemenet!$G$2:$G$301,$M4668),"")</f>
        <v/>
      </c>
      <c r="E4668" s="6">
        <f>IF(AND($B4668&lt;&gt;"",$C4668&lt;&gt;"",$B4668&lt;=$C4668),INDEX(Bemenet!$D$2:$D$301,$M4668),"")</f>
        <v/>
      </c>
      <c r="F4668" s="5">
        <f>IF(AND($B4668&lt;&gt;"",$C4668&lt;&gt;"",$B4668&lt;=$C4668),$C4668-$B4668+1,"")</f>
        <v/>
      </c>
      <c r="G4668" s="5">
        <f>IF($F4668="","",$F4668*$D4668)</f>
        <v/>
      </c>
      <c r="H4668" s="42">
        <f>IF($G4668="","",$O4668)</f>
        <v/>
      </c>
      <c r="I4668" s="5">
        <f>IF($G4668="","",$G4668*IF($H4668="",$O4668,$H4668)/100)</f>
        <v/>
      </c>
      <c r="J4668" s="5">
        <f>IF(OR($L4668="",NOT(COUNTIFS($L$2:$L4668,$L4668)=1)),"",SUMIFS($G:$G,$L:$L,$L4668))</f>
        <v/>
      </c>
      <c r="K4668" s="5">
        <f>IF(OR($L4668="",NOT(COUNTIFS($L$2:$L4668,$L4668)=1)),"",SUMIFS($I:$I,$L:$L,$L4668))</f>
        <v/>
      </c>
      <c r="L4668" s="6">
        <f>IF($B4668="","",YEAR($B4668))</f>
        <v/>
      </c>
      <c r="M4668" s="6">
        <f>INT((ROW()-2)/39)+1</f>
        <v/>
      </c>
      <c r="N4668" s="6">
        <f>MOD(ROW()-2,39)+2</f>
        <v/>
      </c>
      <c r="O4668" s="42">
        <f>IF(AND($B4668&lt;&gt;"",$C4668&lt;&gt;"",$B4668&lt;=$C4668),INDEX(Szabalyok!$C:$C,$N4668),"")</f>
        <v/>
      </c>
      <c r="P4668">
        <f>IF(D4668="",P4667,P4667+1)</f>
        <v/>
      </c>
    </row>
    <row r="4669">
      <c r="A4669">
        <f>IF(P4669=P4668,0,P4669)</f>
        <v/>
      </c>
      <c r="B4669" s="41">
        <f>IF($M4669&gt;300,"",IF(OR(INDEX(Bemenet!$E$2:$E$301,$M4669)="",INDEX(Bemenet!$F$2:$F$301,$M4669)=""),"",MAX(INDEX(Bemenet!$E$2:$E$301,$M4669),INDEX(Szabalyok!$A:$A,$N4669))))</f>
        <v/>
      </c>
      <c r="C4669" s="41">
        <f>IF($B4669="","",MIN(INDEX(Bemenet!$F$2:$F$301,$M4669),INDEX(Szabalyok!$B:$B,$N4669)))</f>
        <v/>
      </c>
      <c r="D4669" s="5">
        <f>IF(AND($B4669&lt;&gt;"",$C4669&lt;&gt;"",$B4669&lt;=$C4669),INDEX(Bemenet!$G$2:$G$301,$M4669),"")</f>
        <v/>
      </c>
      <c r="E4669" s="6">
        <f>IF(AND($B4669&lt;&gt;"",$C4669&lt;&gt;"",$B4669&lt;=$C4669),INDEX(Bemenet!$D$2:$D$301,$M4669),"")</f>
        <v/>
      </c>
      <c r="F4669" s="5">
        <f>IF(AND($B4669&lt;&gt;"",$C4669&lt;&gt;"",$B4669&lt;=$C4669),$C4669-$B4669+1,"")</f>
        <v/>
      </c>
      <c r="G4669" s="5">
        <f>IF($F4669="","",$F4669*$D4669)</f>
        <v/>
      </c>
      <c r="H4669" s="42">
        <f>IF($G4669="","",$O4669)</f>
        <v/>
      </c>
      <c r="I4669" s="5">
        <f>IF($G4669="","",$G4669*IF($H4669="",$O4669,$H4669)/100)</f>
        <v/>
      </c>
      <c r="J4669" s="5">
        <f>IF(OR($L4669="",NOT(COUNTIFS($L$2:$L4669,$L4669)=1)),"",SUMIFS($G:$G,$L:$L,$L4669))</f>
        <v/>
      </c>
      <c r="K4669" s="5">
        <f>IF(OR($L4669="",NOT(COUNTIFS($L$2:$L4669,$L4669)=1)),"",SUMIFS($I:$I,$L:$L,$L4669))</f>
        <v/>
      </c>
      <c r="L4669" s="6">
        <f>IF($B4669="","",YEAR($B4669))</f>
        <v/>
      </c>
      <c r="M4669" s="6">
        <f>INT((ROW()-2)/39)+1</f>
        <v/>
      </c>
      <c r="N4669" s="6">
        <f>MOD(ROW()-2,39)+2</f>
        <v/>
      </c>
      <c r="O4669" s="42">
        <f>IF(AND($B4669&lt;&gt;"",$C4669&lt;&gt;"",$B4669&lt;=$C4669),INDEX(Szabalyok!$C:$C,$N4669),"")</f>
        <v/>
      </c>
      <c r="P4669">
        <f>IF(D4669="",P4668,P4668+1)</f>
        <v/>
      </c>
    </row>
    <row r="4670">
      <c r="A4670">
        <f>IF(P4670=P4669,0,P4670)</f>
        <v/>
      </c>
      <c r="B4670" s="41">
        <f>IF($M4670&gt;300,"",IF(OR(INDEX(Bemenet!$E$2:$E$301,$M4670)="",INDEX(Bemenet!$F$2:$F$301,$M4670)=""),"",MAX(INDEX(Bemenet!$E$2:$E$301,$M4670),INDEX(Szabalyok!$A:$A,$N4670))))</f>
        <v/>
      </c>
      <c r="C4670" s="41">
        <f>IF($B4670="","",MIN(INDEX(Bemenet!$F$2:$F$301,$M4670),INDEX(Szabalyok!$B:$B,$N4670)))</f>
        <v/>
      </c>
      <c r="D4670" s="5">
        <f>IF(AND($B4670&lt;&gt;"",$C4670&lt;&gt;"",$B4670&lt;=$C4670),INDEX(Bemenet!$G$2:$G$301,$M4670),"")</f>
        <v/>
      </c>
      <c r="E4670" s="6">
        <f>IF(AND($B4670&lt;&gt;"",$C4670&lt;&gt;"",$B4670&lt;=$C4670),INDEX(Bemenet!$D$2:$D$301,$M4670),"")</f>
        <v/>
      </c>
      <c r="F4670" s="5">
        <f>IF(AND($B4670&lt;&gt;"",$C4670&lt;&gt;"",$B4670&lt;=$C4670),$C4670-$B4670+1,"")</f>
        <v/>
      </c>
      <c r="G4670" s="5">
        <f>IF($F4670="","",$F4670*$D4670)</f>
        <v/>
      </c>
      <c r="H4670" s="42">
        <f>IF($G4670="","",$O4670)</f>
        <v/>
      </c>
      <c r="I4670" s="5">
        <f>IF($G4670="","",$G4670*IF($H4670="",$O4670,$H4670)/100)</f>
        <v/>
      </c>
      <c r="J4670" s="5">
        <f>IF(OR($L4670="",NOT(COUNTIFS($L$2:$L4670,$L4670)=1)),"",SUMIFS($G:$G,$L:$L,$L4670))</f>
        <v/>
      </c>
      <c r="K4670" s="5">
        <f>IF(OR($L4670="",NOT(COUNTIFS($L$2:$L4670,$L4670)=1)),"",SUMIFS($I:$I,$L:$L,$L4670))</f>
        <v/>
      </c>
      <c r="L4670" s="6">
        <f>IF($B4670="","",YEAR($B4670))</f>
        <v/>
      </c>
      <c r="M4670" s="6">
        <f>INT((ROW()-2)/39)+1</f>
        <v/>
      </c>
      <c r="N4670" s="6">
        <f>MOD(ROW()-2,39)+2</f>
        <v/>
      </c>
      <c r="O4670" s="42">
        <f>IF(AND($B4670&lt;&gt;"",$C4670&lt;&gt;"",$B4670&lt;=$C4670),INDEX(Szabalyok!$C:$C,$N4670),"")</f>
        <v/>
      </c>
      <c r="P4670">
        <f>IF(D4670="",P4669,P4669+1)</f>
        <v/>
      </c>
    </row>
    <row r="4671">
      <c r="A4671">
        <f>IF(P4671=P4670,0,P4671)</f>
        <v/>
      </c>
      <c r="B4671" s="41">
        <f>IF($M4671&gt;300,"",IF(OR(INDEX(Bemenet!$E$2:$E$301,$M4671)="",INDEX(Bemenet!$F$2:$F$301,$M4671)=""),"",MAX(INDEX(Bemenet!$E$2:$E$301,$M4671),INDEX(Szabalyok!$A:$A,$N4671))))</f>
        <v/>
      </c>
      <c r="C4671" s="41">
        <f>IF($B4671="","",MIN(INDEX(Bemenet!$F$2:$F$301,$M4671),INDEX(Szabalyok!$B:$B,$N4671)))</f>
        <v/>
      </c>
      <c r="D4671" s="5">
        <f>IF(AND($B4671&lt;&gt;"",$C4671&lt;&gt;"",$B4671&lt;=$C4671),INDEX(Bemenet!$G$2:$G$301,$M4671),"")</f>
        <v/>
      </c>
      <c r="E4671" s="6">
        <f>IF(AND($B4671&lt;&gt;"",$C4671&lt;&gt;"",$B4671&lt;=$C4671),INDEX(Bemenet!$D$2:$D$301,$M4671),"")</f>
        <v/>
      </c>
      <c r="F4671" s="5">
        <f>IF(AND($B4671&lt;&gt;"",$C4671&lt;&gt;"",$B4671&lt;=$C4671),$C4671-$B4671+1,"")</f>
        <v/>
      </c>
      <c r="G4671" s="5">
        <f>IF($F4671="","",$F4671*$D4671)</f>
        <v/>
      </c>
      <c r="H4671" s="42">
        <f>IF($G4671="","",$O4671)</f>
        <v/>
      </c>
      <c r="I4671" s="5">
        <f>IF($G4671="","",$G4671*IF($H4671="",$O4671,$H4671)/100)</f>
        <v/>
      </c>
      <c r="J4671" s="5">
        <f>IF(OR($L4671="",NOT(COUNTIFS($L$2:$L4671,$L4671)=1)),"",SUMIFS($G:$G,$L:$L,$L4671))</f>
        <v/>
      </c>
      <c r="K4671" s="5">
        <f>IF(OR($L4671="",NOT(COUNTIFS($L$2:$L4671,$L4671)=1)),"",SUMIFS($I:$I,$L:$L,$L4671))</f>
        <v/>
      </c>
      <c r="L4671" s="6">
        <f>IF($B4671="","",YEAR($B4671))</f>
        <v/>
      </c>
      <c r="M4671" s="6">
        <f>INT((ROW()-2)/39)+1</f>
        <v/>
      </c>
      <c r="N4671" s="6">
        <f>MOD(ROW()-2,39)+2</f>
        <v/>
      </c>
      <c r="O4671" s="42">
        <f>IF(AND($B4671&lt;&gt;"",$C4671&lt;&gt;"",$B4671&lt;=$C4671),INDEX(Szabalyok!$C:$C,$N4671),"")</f>
        <v/>
      </c>
      <c r="P4671">
        <f>IF(D4671="",P4670,P4670+1)</f>
        <v/>
      </c>
    </row>
    <row r="4672">
      <c r="A4672">
        <f>IF(P4672=P4671,0,P4672)</f>
        <v/>
      </c>
      <c r="B4672" s="41">
        <f>IF($M4672&gt;300,"",IF(OR(INDEX(Bemenet!$E$2:$E$301,$M4672)="",INDEX(Bemenet!$F$2:$F$301,$M4672)=""),"",MAX(INDEX(Bemenet!$E$2:$E$301,$M4672),INDEX(Szabalyok!$A:$A,$N4672))))</f>
        <v/>
      </c>
      <c r="C4672" s="41">
        <f>IF($B4672="","",MIN(INDEX(Bemenet!$F$2:$F$301,$M4672),INDEX(Szabalyok!$B:$B,$N4672)))</f>
        <v/>
      </c>
      <c r="D4672" s="5">
        <f>IF(AND($B4672&lt;&gt;"",$C4672&lt;&gt;"",$B4672&lt;=$C4672),INDEX(Bemenet!$G$2:$G$301,$M4672),"")</f>
        <v/>
      </c>
      <c r="E4672" s="6">
        <f>IF(AND($B4672&lt;&gt;"",$C4672&lt;&gt;"",$B4672&lt;=$C4672),INDEX(Bemenet!$D$2:$D$301,$M4672),"")</f>
        <v/>
      </c>
      <c r="F4672" s="5">
        <f>IF(AND($B4672&lt;&gt;"",$C4672&lt;&gt;"",$B4672&lt;=$C4672),$C4672-$B4672+1,"")</f>
        <v/>
      </c>
      <c r="G4672" s="5">
        <f>IF($F4672="","",$F4672*$D4672)</f>
        <v/>
      </c>
      <c r="H4672" s="42">
        <f>IF($G4672="","",$O4672)</f>
        <v/>
      </c>
      <c r="I4672" s="5">
        <f>IF($G4672="","",$G4672*IF($H4672="",$O4672,$H4672)/100)</f>
        <v/>
      </c>
      <c r="J4672" s="5">
        <f>IF(OR($L4672="",NOT(COUNTIFS($L$2:$L4672,$L4672)=1)),"",SUMIFS($G:$G,$L:$L,$L4672))</f>
        <v/>
      </c>
      <c r="K4672" s="5">
        <f>IF(OR($L4672="",NOT(COUNTIFS($L$2:$L4672,$L4672)=1)),"",SUMIFS($I:$I,$L:$L,$L4672))</f>
        <v/>
      </c>
      <c r="L4672" s="6">
        <f>IF($B4672="","",YEAR($B4672))</f>
        <v/>
      </c>
      <c r="M4672" s="6">
        <f>INT((ROW()-2)/39)+1</f>
        <v/>
      </c>
      <c r="N4672" s="6">
        <f>MOD(ROW()-2,39)+2</f>
        <v/>
      </c>
      <c r="O4672" s="42">
        <f>IF(AND($B4672&lt;&gt;"",$C4672&lt;&gt;"",$B4672&lt;=$C4672),INDEX(Szabalyok!$C:$C,$N4672),"")</f>
        <v/>
      </c>
      <c r="P4672">
        <f>IF(D4672="",P4671,P4671+1)</f>
        <v/>
      </c>
    </row>
    <row r="4673">
      <c r="A4673">
        <f>IF(P4673=P4672,0,P4673)</f>
        <v/>
      </c>
      <c r="B4673" s="41">
        <f>IF($M4673&gt;300,"",IF(OR(INDEX(Bemenet!$E$2:$E$301,$M4673)="",INDEX(Bemenet!$F$2:$F$301,$M4673)=""),"",MAX(INDEX(Bemenet!$E$2:$E$301,$M4673),INDEX(Szabalyok!$A:$A,$N4673))))</f>
        <v/>
      </c>
      <c r="C4673" s="41">
        <f>IF($B4673="","",MIN(INDEX(Bemenet!$F$2:$F$301,$M4673),INDEX(Szabalyok!$B:$B,$N4673)))</f>
        <v/>
      </c>
      <c r="D4673" s="5">
        <f>IF(AND($B4673&lt;&gt;"",$C4673&lt;&gt;"",$B4673&lt;=$C4673),INDEX(Bemenet!$G$2:$G$301,$M4673),"")</f>
        <v/>
      </c>
      <c r="E4673" s="6">
        <f>IF(AND($B4673&lt;&gt;"",$C4673&lt;&gt;"",$B4673&lt;=$C4673),INDEX(Bemenet!$D$2:$D$301,$M4673),"")</f>
        <v/>
      </c>
      <c r="F4673" s="5">
        <f>IF(AND($B4673&lt;&gt;"",$C4673&lt;&gt;"",$B4673&lt;=$C4673),$C4673-$B4673+1,"")</f>
        <v/>
      </c>
      <c r="G4673" s="5">
        <f>IF($F4673="","",$F4673*$D4673)</f>
        <v/>
      </c>
      <c r="H4673" s="42">
        <f>IF($G4673="","",$O4673)</f>
        <v/>
      </c>
      <c r="I4673" s="5">
        <f>IF($G4673="","",$G4673*IF($H4673="",$O4673,$H4673)/100)</f>
        <v/>
      </c>
      <c r="J4673" s="5">
        <f>IF(OR($L4673="",NOT(COUNTIFS($L$2:$L4673,$L4673)=1)),"",SUMIFS($G:$G,$L:$L,$L4673))</f>
        <v/>
      </c>
      <c r="K4673" s="5">
        <f>IF(OR($L4673="",NOT(COUNTIFS($L$2:$L4673,$L4673)=1)),"",SUMIFS($I:$I,$L:$L,$L4673))</f>
        <v/>
      </c>
      <c r="L4673" s="6">
        <f>IF($B4673="","",YEAR($B4673))</f>
        <v/>
      </c>
      <c r="M4673" s="6">
        <f>INT((ROW()-2)/39)+1</f>
        <v/>
      </c>
      <c r="N4673" s="6">
        <f>MOD(ROW()-2,39)+2</f>
        <v/>
      </c>
      <c r="O4673" s="42">
        <f>IF(AND($B4673&lt;&gt;"",$C4673&lt;&gt;"",$B4673&lt;=$C4673),INDEX(Szabalyok!$C:$C,$N4673),"")</f>
        <v/>
      </c>
      <c r="P4673">
        <f>IF(D4673="",P4672,P4672+1)</f>
        <v/>
      </c>
    </row>
    <row r="4674">
      <c r="A4674">
        <f>IF(P4674=P4673,0,P4674)</f>
        <v/>
      </c>
      <c r="B4674" s="41">
        <f>IF($M4674&gt;300,"",IF(OR(INDEX(Bemenet!$E$2:$E$301,$M4674)="",INDEX(Bemenet!$F$2:$F$301,$M4674)=""),"",MAX(INDEX(Bemenet!$E$2:$E$301,$M4674),INDEX(Szabalyok!$A:$A,$N4674))))</f>
        <v/>
      </c>
      <c r="C4674" s="41">
        <f>IF($B4674="","",MIN(INDEX(Bemenet!$F$2:$F$301,$M4674),INDEX(Szabalyok!$B:$B,$N4674)))</f>
        <v/>
      </c>
      <c r="D4674" s="5">
        <f>IF(AND($B4674&lt;&gt;"",$C4674&lt;&gt;"",$B4674&lt;=$C4674),INDEX(Bemenet!$G$2:$G$301,$M4674),"")</f>
        <v/>
      </c>
      <c r="E4674" s="6">
        <f>IF(AND($B4674&lt;&gt;"",$C4674&lt;&gt;"",$B4674&lt;=$C4674),INDEX(Bemenet!$D$2:$D$301,$M4674),"")</f>
        <v/>
      </c>
      <c r="F4674" s="5">
        <f>IF(AND($B4674&lt;&gt;"",$C4674&lt;&gt;"",$B4674&lt;=$C4674),$C4674-$B4674+1,"")</f>
        <v/>
      </c>
      <c r="G4674" s="5">
        <f>IF($F4674="","",$F4674*$D4674)</f>
        <v/>
      </c>
      <c r="H4674" s="42">
        <f>IF($G4674="","",$O4674)</f>
        <v/>
      </c>
      <c r="I4674" s="5">
        <f>IF($G4674="","",$G4674*IF($H4674="",$O4674,$H4674)/100)</f>
        <v/>
      </c>
      <c r="J4674" s="5">
        <f>IF(OR($L4674="",NOT(COUNTIFS($L$2:$L4674,$L4674)=1)),"",SUMIFS($G:$G,$L:$L,$L4674))</f>
        <v/>
      </c>
      <c r="K4674" s="5">
        <f>IF(OR($L4674="",NOT(COUNTIFS($L$2:$L4674,$L4674)=1)),"",SUMIFS($I:$I,$L:$L,$L4674))</f>
        <v/>
      </c>
      <c r="L4674" s="6">
        <f>IF($B4674="","",YEAR($B4674))</f>
        <v/>
      </c>
      <c r="M4674" s="6">
        <f>INT((ROW()-2)/39)+1</f>
        <v/>
      </c>
      <c r="N4674" s="6">
        <f>MOD(ROW()-2,39)+2</f>
        <v/>
      </c>
      <c r="O4674" s="42">
        <f>IF(AND($B4674&lt;&gt;"",$C4674&lt;&gt;"",$B4674&lt;=$C4674),INDEX(Szabalyok!$C:$C,$N4674),"")</f>
        <v/>
      </c>
      <c r="P4674">
        <f>IF(D4674="",P4673,P4673+1)</f>
        <v/>
      </c>
    </row>
    <row r="4675">
      <c r="A4675">
        <f>IF(P4675=P4674,0,P4675)</f>
        <v/>
      </c>
      <c r="B4675" s="41">
        <f>IF($M4675&gt;300,"",IF(OR(INDEX(Bemenet!$E$2:$E$301,$M4675)="",INDEX(Bemenet!$F$2:$F$301,$M4675)=""),"",MAX(INDEX(Bemenet!$E$2:$E$301,$M4675),INDEX(Szabalyok!$A:$A,$N4675))))</f>
        <v/>
      </c>
      <c r="C4675" s="41">
        <f>IF($B4675="","",MIN(INDEX(Bemenet!$F$2:$F$301,$M4675),INDEX(Szabalyok!$B:$B,$N4675)))</f>
        <v/>
      </c>
      <c r="D4675" s="5">
        <f>IF(AND($B4675&lt;&gt;"",$C4675&lt;&gt;"",$B4675&lt;=$C4675),INDEX(Bemenet!$G$2:$G$301,$M4675),"")</f>
        <v/>
      </c>
      <c r="E4675" s="6">
        <f>IF(AND($B4675&lt;&gt;"",$C4675&lt;&gt;"",$B4675&lt;=$C4675),INDEX(Bemenet!$D$2:$D$301,$M4675),"")</f>
        <v/>
      </c>
      <c r="F4675" s="5">
        <f>IF(AND($B4675&lt;&gt;"",$C4675&lt;&gt;"",$B4675&lt;=$C4675),$C4675-$B4675+1,"")</f>
        <v/>
      </c>
      <c r="G4675" s="5">
        <f>IF($F4675="","",$F4675*$D4675)</f>
        <v/>
      </c>
      <c r="H4675" s="42">
        <f>IF($G4675="","",$O4675)</f>
        <v/>
      </c>
      <c r="I4675" s="5">
        <f>IF($G4675="","",$G4675*IF($H4675="",$O4675,$H4675)/100)</f>
        <v/>
      </c>
      <c r="J4675" s="5">
        <f>IF(OR($L4675="",NOT(COUNTIFS($L$2:$L4675,$L4675)=1)),"",SUMIFS($G:$G,$L:$L,$L4675))</f>
        <v/>
      </c>
      <c r="K4675" s="5">
        <f>IF(OR($L4675="",NOT(COUNTIFS($L$2:$L4675,$L4675)=1)),"",SUMIFS($I:$I,$L:$L,$L4675))</f>
        <v/>
      </c>
      <c r="L4675" s="6">
        <f>IF($B4675="","",YEAR($B4675))</f>
        <v/>
      </c>
      <c r="M4675" s="6">
        <f>INT((ROW()-2)/39)+1</f>
        <v/>
      </c>
      <c r="N4675" s="6">
        <f>MOD(ROW()-2,39)+2</f>
        <v/>
      </c>
      <c r="O4675" s="42">
        <f>IF(AND($B4675&lt;&gt;"",$C4675&lt;&gt;"",$B4675&lt;=$C4675),INDEX(Szabalyok!$C:$C,$N4675),"")</f>
        <v/>
      </c>
      <c r="P4675">
        <f>IF(D4675="",P4674,P4674+1)</f>
        <v/>
      </c>
    </row>
    <row r="4676">
      <c r="A4676">
        <f>IF(P4676=P4675,0,P4676)</f>
        <v/>
      </c>
      <c r="B4676" s="41">
        <f>IF($M4676&gt;300,"",IF(OR(INDEX(Bemenet!$E$2:$E$301,$M4676)="",INDEX(Bemenet!$F$2:$F$301,$M4676)=""),"",MAX(INDEX(Bemenet!$E$2:$E$301,$M4676),INDEX(Szabalyok!$A:$A,$N4676))))</f>
        <v/>
      </c>
      <c r="C4676" s="41">
        <f>IF($B4676="","",MIN(INDEX(Bemenet!$F$2:$F$301,$M4676),INDEX(Szabalyok!$B:$B,$N4676)))</f>
        <v/>
      </c>
      <c r="D4676" s="5">
        <f>IF(AND($B4676&lt;&gt;"",$C4676&lt;&gt;"",$B4676&lt;=$C4676),INDEX(Bemenet!$G$2:$G$301,$M4676),"")</f>
        <v/>
      </c>
      <c r="E4676" s="6">
        <f>IF(AND($B4676&lt;&gt;"",$C4676&lt;&gt;"",$B4676&lt;=$C4676),INDEX(Bemenet!$D$2:$D$301,$M4676),"")</f>
        <v/>
      </c>
      <c r="F4676" s="5">
        <f>IF(AND($B4676&lt;&gt;"",$C4676&lt;&gt;"",$B4676&lt;=$C4676),$C4676-$B4676+1,"")</f>
        <v/>
      </c>
      <c r="G4676" s="5">
        <f>IF($F4676="","",$F4676*$D4676)</f>
        <v/>
      </c>
      <c r="H4676" s="42">
        <f>IF($G4676="","",$O4676)</f>
        <v/>
      </c>
      <c r="I4676" s="5">
        <f>IF($G4676="","",$G4676*IF($H4676="",$O4676,$H4676)/100)</f>
        <v/>
      </c>
      <c r="J4676" s="5">
        <f>IF(OR($L4676="",NOT(COUNTIFS($L$2:$L4676,$L4676)=1)),"",SUMIFS($G:$G,$L:$L,$L4676))</f>
        <v/>
      </c>
      <c r="K4676" s="5">
        <f>IF(OR($L4676="",NOT(COUNTIFS($L$2:$L4676,$L4676)=1)),"",SUMIFS($I:$I,$L:$L,$L4676))</f>
        <v/>
      </c>
      <c r="L4676" s="6">
        <f>IF($B4676="","",YEAR($B4676))</f>
        <v/>
      </c>
      <c r="M4676" s="6">
        <f>INT((ROW()-2)/39)+1</f>
        <v/>
      </c>
      <c r="N4676" s="6">
        <f>MOD(ROW()-2,39)+2</f>
        <v/>
      </c>
      <c r="O4676" s="42">
        <f>IF(AND($B4676&lt;&gt;"",$C4676&lt;&gt;"",$B4676&lt;=$C4676),INDEX(Szabalyok!$C:$C,$N4676),"")</f>
        <v/>
      </c>
      <c r="P4676">
        <f>IF(D4676="",P4675,P4675+1)</f>
        <v/>
      </c>
    </row>
    <row r="4677">
      <c r="A4677">
        <f>IF(P4677=P4676,0,P4677)</f>
        <v/>
      </c>
      <c r="B4677" s="41">
        <f>IF($M4677&gt;300,"",IF(OR(INDEX(Bemenet!$E$2:$E$301,$M4677)="",INDEX(Bemenet!$F$2:$F$301,$M4677)=""),"",MAX(INDEX(Bemenet!$E$2:$E$301,$M4677),INDEX(Szabalyok!$A:$A,$N4677))))</f>
        <v/>
      </c>
      <c r="C4677" s="41">
        <f>IF($B4677="","",MIN(INDEX(Bemenet!$F$2:$F$301,$M4677),INDEX(Szabalyok!$B:$B,$N4677)))</f>
        <v/>
      </c>
      <c r="D4677" s="5">
        <f>IF(AND($B4677&lt;&gt;"",$C4677&lt;&gt;"",$B4677&lt;=$C4677),INDEX(Bemenet!$G$2:$G$301,$M4677),"")</f>
        <v/>
      </c>
      <c r="E4677" s="6">
        <f>IF(AND($B4677&lt;&gt;"",$C4677&lt;&gt;"",$B4677&lt;=$C4677),INDEX(Bemenet!$D$2:$D$301,$M4677),"")</f>
        <v/>
      </c>
      <c r="F4677" s="5">
        <f>IF(AND($B4677&lt;&gt;"",$C4677&lt;&gt;"",$B4677&lt;=$C4677),$C4677-$B4677+1,"")</f>
        <v/>
      </c>
      <c r="G4677" s="5">
        <f>IF($F4677="","",$F4677*$D4677)</f>
        <v/>
      </c>
      <c r="H4677" s="42">
        <f>IF($G4677="","",$O4677)</f>
        <v/>
      </c>
      <c r="I4677" s="5">
        <f>IF($G4677="","",$G4677*IF($H4677="",$O4677,$H4677)/100)</f>
        <v/>
      </c>
      <c r="J4677" s="5">
        <f>IF(OR($L4677="",NOT(COUNTIFS($L$2:$L4677,$L4677)=1)),"",SUMIFS($G:$G,$L:$L,$L4677))</f>
        <v/>
      </c>
      <c r="K4677" s="5">
        <f>IF(OR($L4677="",NOT(COUNTIFS($L$2:$L4677,$L4677)=1)),"",SUMIFS($I:$I,$L:$L,$L4677))</f>
        <v/>
      </c>
      <c r="L4677" s="6">
        <f>IF($B4677="","",YEAR($B4677))</f>
        <v/>
      </c>
      <c r="M4677" s="6">
        <f>INT((ROW()-2)/39)+1</f>
        <v/>
      </c>
      <c r="N4677" s="6">
        <f>MOD(ROW()-2,39)+2</f>
        <v/>
      </c>
      <c r="O4677" s="42">
        <f>IF(AND($B4677&lt;&gt;"",$C4677&lt;&gt;"",$B4677&lt;=$C4677),INDEX(Szabalyok!$C:$C,$N4677),"")</f>
        <v/>
      </c>
      <c r="P4677">
        <f>IF(D4677="",P4676,P4676+1)</f>
        <v/>
      </c>
    </row>
    <row r="4678">
      <c r="A4678">
        <f>IF(P4678=P4677,0,P4678)</f>
        <v/>
      </c>
      <c r="B4678" s="41">
        <f>IF($M4678&gt;300,"",IF(OR(INDEX(Bemenet!$E$2:$E$301,$M4678)="",INDEX(Bemenet!$F$2:$F$301,$M4678)=""),"",MAX(INDEX(Bemenet!$E$2:$E$301,$M4678),INDEX(Szabalyok!$A:$A,$N4678))))</f>
        <v/>
      </c>
      <c r="C4678" s="41">
        <f>IF($B4678="","",MIN(INDEX(Bemenet!$F$2:$F$301,$M4678),INDEX(Szabalyok!$B:$B,$N4678)))</f>
        <v/>
      </c>
      <c r="D4678" s="5">
        <f>IF(AND($B4678&lt;&gt;"",$C4678&lt;&gt;"",$B4678&lt;=$C4678),INDEX(Bemenet!$G$2:$G$301,$M4678),"")</f>
        <v/>
      </c>
      <c r="E4678" s="6">
        <f>IF(AND($B4678&lt;&gt;"",$C4678&lt;&gt;"",$B4678&lt;=$C4678),INDEX(Bemenet!$D$2:$D$301,$M4678),"")</f>
        <v/>
      </c>
      <c r="F4678" s="5">
        <f>IF(AND($B4678&lt;&gt;"",$C4678&lt;&gt;"",$B4678&lt;=$C4678),$C4678-$B4678+1,"")</f>
        <v/>
      </c>
      <c r="G4678" s="5">
        <f>IF($F4678="","",$F4678*$D4678)</f>
        <v/>
      </c>
      <c r="H4678" s="42">
        <f>IF($G4678="","",$O4678)</f>
        <v/>
      </c>
      <c r="I4678" s="5">
        <f>IF($G4678="","",$G4678*IF($H4678="",$O4678,$H4678)/100)</f>
        <v/>
      </c>
      <c r="J4678" s="5">
        <f>IF(OR($L4678="",NOT(COUNTIFS($L$2:$L4678,$L4678)=1)),"",SUMIFS($G:$G,$L:$L,$L4678))</f>
        <v/>
      </c>
      <c r="K4678" s="5">
        <f>IF(OR($L4678="",NOT(COUNTIFS($L$2:$L4678,$L4678)=1)),"",SUMIFS($I:$I,$L:$L,$L4678))</f>
        <v/>
      </c>
      <c r="L4678" s="6">
        <f>IF($B4678="","",YEAR($B4678))</f>
        <v/>
      </c>
      <c r="M4678" s="6">
        <f>INT((ROW()-2)/39)+1</f>
        <v/>
      </c>
      <c r="N4678" s="6">
        <f>MOD(ROW()-2,39)+2</f>
        <v/>
      </c>
      <c r="O4678" s="42">
        <f>IF(AND($B4678&lt;&gt;"",$C4678&lt;&gt;"",$B4678&lt;=$C4678),INDEX(Szabalyok!$C:$C,$N4678),"")</f>
        <v/>
      </c>
      <c r="P4678">
        <f>IF(D4678="",P4677,P4677+1)</f>
        <v/>
      </c>
    </row>
    <row r="4679">
      <c r="A4679">
        <f>IF(P4679=P4678,0,P4679)</f>
        <v/>
      </c>
      <c r="B4679" s="41">
        <f>IF($M4679&gt;300,"",IF(OR(INDEX(Bemenet!$E$2:$E$301,$M4679)="",INDEX(Bemenet!$F$2:$F$301,$M4679)=""),"",MAX(INDEX(Bemenet!$E$2:$E$301,$M4679),INDEX(Szabalyok!$A:$A,$N4679))))</f>
        <v/>
      </c>
      <c r="C4679" s="41">
        <f>IF($B4679="","",MIN(INDEX(Bemenet!$F$2:$F$301,$M4679),INDEX(Szabalyok!$B:$B,$N4679)))</f>
        <v/>
      </c>
      <c r="D4679" s="5">
        <f>IF(AND($B4679&lt;&gt;"",$C4679&lt;&gt;"",$B4679&lt;=$C4679),INDEX(Bemenet!$G$2:$G$301,$M4679),"")</f>
        <v/>
      </c>
      <c r="E4679" s="6">
        <f>IF(AND($B4679&lt;&gt;"",$C4679&lt;&gt;"",$B4679&lt;=$C4679),INDEX(Bemenet!$D$2:$D$301,$M4679),"")</f>
        <v/>
      </c>
      <c r="F4679" s="5">
        <f>IF(AND($B4679&lt;&gt;"",$C4679&lt;&gt;"",$B4679&lt;=$C4679),$C4679-$B4679+1,"")</f>
        <v/>
      </c>
      <c r="G4679" s="5">
        <f>IF($F4679="","",$F4679*$D4679)</f>
        <v/>
      </c>
      <c r="H4679" s="42">
        <f>IF($G4679="","",$O4679)</f>
        <v/>
      </c>
      <c r="I4679" s="5">
        <f>IF($G4679="","",$G4679*IF($H4679="",$O4679,$H4679)/100)</f>
        <v/>
      </c>
      <c r="J4679" s="5">
        <f>IF(OR($L4679="",NOT(COUNTIFS($L$2:$L4679,$L4679)=1)),"",SUMIFS($G:$G,$L:$L,$L4679))</f>
        <v/>
      </c>
      <c r="K4679" s="5">
        <f>IF(OR($L4679="",NOT(COUNTIFS($L$2:$L4679,$L4679)=1)),"",SUMIFS($I:$I,$L:$L,$L4679))</f>
        <v/>
      </c>
      <c r="L4679" s="6">
        <f>IF($B4679="","",YEAR($B4679))</f>
        <v/>
      </c>
      <c r="M4679" s="6">
        <f>INT((ROW()-2)/39)+1</f>
        <v/>
      </c>
      <c r="N4679" s="6">
        <f>MOD(ROW()-2,39)+2</f>
        <v/>
      </c>
      <c r="O4679" s="42">
        <f>IF(AND($B4679&lt;&gt;"",$C4679&lt;&gt;"",$B4679&lt;=$C4679),INDEX(Szabalyok!$C:$C,$N4679),"")</f>
        <v/>
      </c>
      <c r="P4679">
        <f>IF(D4679="",P4678,P4678+1)</f>
        <v/>
      </c>
    </row>
    <row r="4680">
      <c r="A4680">
        <f>IF(P4680=P4679,0,P4680)</f>
        <v/>
      </c>
      <c r="B4680" s="41">
        <f>IF($M4680&gt;300,"",IF(OR(INDEX(Bemenet!$E$2:$E$301,$M4680)="",INDEX(Bemenet!$F$2:$F$301,$M4680)=""),"",MAX(INDEX(Bemenet!$E$2:$E$301,$M4680),INDEX(Szabalyok!$A:$A,$N4680))))</f>
        <v/>
      </c>
      <c r="C4680" s="41">
        <f>IF($B4680="","",MIN(INDEX(Bemenet!$F$2:$F$301,$M4680),INDEX(Szabalyok!$B:$B,$N4680)))</f>
        <v/>
      </c>
      <c r="D4680" s="5">
        <f>IF(AND($B4680&lt;&gt;"",$C4680&lt;&gt;"",$B4680&lt;=$C4680),INDEX(Bemenet!$G$2:$G$301,$M4680),"")</f>
        <v/>
      </c>
      <c r="E4680" s="6">
        <f>IF(AND($B4680&lt;&gt;"",$C4680&lt;&gt;"",$B4680&lt;=$C4680),INDEX(Bemenet!$D$2:$D$301,$M4680),"")</f>
        <v/>
      </c>
      <c r="F4680" s="5">
        <f>IF(AND($B4680&lt;&gt;"",$C4680&lt;&gt;"",$B4680&lt;=$C4680),$C4680-$B4680+1,"")</f>
        <v/>
      </c>
      <c r="G4680" s="5">
        <f>IF($F4680="","",$F4680*$D4680)</f>
        <v/>
      </c>
      <c r="H4680" s="42">
        <f>IF($G4680="","",$O4680)</f>
        <v/>
      </c>
      <c r="I4680" s="5">
        <f>IF($G4680="","",$G4680*IF($H4680="",$O4680,$H4680)/100)</f>
        <v/>
      </c>
      <c r="J4680" s="5">
        <f>IF(OR($L4680="",NOT(COUNTIFS($L$2:$L4680,$L4680)=1)),"",SUMIFS($G:$G,$L:$L,$L4680))</f>
        <v/>
      </c>
      <c r="K4680" s="5">
        <f>IF(OR($L4680="",NOT(COUNTIFS($L$2:$L4680,$L4680)=1)),"",SUMIFS($I:$I,$L:$L,$L4680))</f>
        <v/>
      </c>
      <c r="L4680" s="6">
        <f>IF($B4680="","",YEAR($B4680))</f>
        <v/>
      </c>
      <c r="M4680" s="6">
        <f>INT((ROW()-2)/39)+1</f>
        <v/>
      </c>
      <c r="N4680" s="6">
        <f>MOD(ROW()-2,39)+2</f>
        <v/>
      </c>
      <c r="O4680" s="42">
        <f>IF(AND($B4680&lt;&gt;"",$C4680&lt;&gt;"",$B4680&lt;=$C4680),INDEX(Szabalyok!$C:$C,$N4680),"")</f>
        <v/>
      </c>
      <c r="P4680">
        <f>IF(D4680="",P4679,P4679+1)</f>
        <v/>
      </c>
    </row>
    <row r="4681">
      <c r="A4681">
        <f>IF(P4681=P4680,0,P4681)</f>
        <v/>
      </c>
      <c r="B4681" s="41">
        <f>IF($M4681&gt;300,"",IF(OR(INDEX(Bemenet!$E$2:$E$301,$M4681)="",INDEX(Bemenet!$F$2:$F$301,$M4681)=""),"",MAX(INDEX(Bemenet!$E$2:$E$301,$M4681),INDEX(Szabalyok!$A:$A,$N4681))))</f>
        <v/>
      </c>
      <c r="C4681" s="41">
        <f>IF($B4681="","",MIN(INDEX(Bemenet!$F$2:$F$301,$M4681),INDEX(Szabalyok!$B:$B,$N4681)))</f>
        <v/>
      </c>
      <c r="D4681" s="5">
        <f>IF(AND($B4681&lt;&gt;"",$C4681&lt;&gt;"",$B4681&lt;=$C4681),INDEX(Bemenet!$G$2:$G$301,$M4681),"")</f>
        <v/>
      </c>
      <c r="E4681" s="6">
        <f>IF(AND($B4681&lt;&gt;"",$C4681&lt;&gt;"",$B4681&lt;=$C4681),INDEX(Bemenet!$D$2:$D$301,$M4681),"")</f>
        <v/>
      </c>
      <c r="F4681" s="5">
        <f>IF(AND($B4681&lt;&gt;"",$C4681&lt;&gt;"",$B4681&lt;=$C4681),$C4681-$B4681+1,"")</f>
        <v/>
      </c>
      <c r="G4681" s="5">
        <f>IF($F4681="","",$F4681*$D4681)</f>
        <v/>
      </c>
      <c r="H4681" s="42">
        <f>IF($G4681="","",$O4681)</f>
        <v/>
      </c>
      <c r="I4681" s="5">
        <f>IF($G4681="","",$G4681*IF($H4681="",$O4681,$H4681)/100)</f>
        <v/>
      </c>
      <c r="J4681" s="5">
        <f>IF(OR($L4681="",NOT(COUNTIFS($L$2:$L4681,$L4681)=1)),"",SUMIFS($G:$G,$L:$L,$L4681))</f>
        <v/>
      </c>
      <c r="K4681" s="5">
        <f>IF(OR($L4681="",NOT(COUNTIFS($L$2:$L4681,$L4681)=1)),"",SUMIFS($I:$I,$L:$L,$L4681))</f>
        <v/>
      </c>
      <c r="L4681" s="6">
        <f>IF($B4681="","",YEAR($B4681))</f>
        <v/>
      </c>
      <c r="M4681" s="6">
        <f>INT((ROW()-2)/39)+1</f>
        <v/>
      </c>
      <c r="N4681" s="6">
        <f>MOD(ROW()-2,39)+2</f>
        <v/>
      </c>
      <c r="O4681" s="42">
        <f>IF(AND($B4681&lt;&gt;"",$C4681&lt;&gt;"",$B4681&lt;=$C4681),INDEX(Szabalyok!$C:$C,$N4681),"")</f>
        <v/>
      </c>
      <c r="P4681">
        <f>IF(D4681="",P4680,P4680+1)</f>
        <v/>
      </c>
    </row>
    <row r="4682">
      <c r="A4682">
        <f>IF(P4682=P4681,0,P4682)</f>
        <v/>
      </c>
      <c r="B4682" s="41">
        <f>IF($M4682&gt;300,"",IF(OR(INDEX(Bemenet!$E$2:$E$301,$M4682)="",INDEX(Bemenet!$F$2:$F$301,$M4682)=""),"",MAX(INDEX(Bemenet!$E$2:$E$301,$M4682),INDEX(Szabalyok!$A:$A,$N4682))))</f>
        <v/>
      </c>
      <c r="C4682" s="41">
        <f>IF($B4682="","",MIN(INDEX(Bemenet!$F$2:$F$301,$M4682),INDEX(Szabalyok!$B:$B,$N4682)))</f>
        <v/>
      </c>
      <c r="D4682" s="5">
        <f>IF(AND($B4682&lt;&gt;"",$C4682&lt;&gt;"",$B4682&lt;=$C4682),INDEX(Bemenet!$G$2:$G$301,$M4682),"")</f>
        <v/>
      </c>
      <c r="E4682" s="6">
        <f>IF(AND($B4682&lt;&gt;"",$C4682&lt;&gt;"",$B4682&lt;=$C4682),INDEX(Bemenet!$D$2:$D$301,$M4682),"")</f>
        <v/>
      </c>
      <c r="F4682" s="5">
        <f>IF(AND($B4682&lt;&gt;"",$C4682&lt;&gt;"",$B4682&lt;=$C4682),$C4682-$B4682+1,"")</f>
        <v/>
      </c>
      <c r="G4682" s="5">
        <f>IF($F4682="","",$F4682*$D4682)</f>
        <v/>
      </c>
      <c r="H4682" s="42">
        <f>IF($G4682="","",$O4682)</f>
        <v/>
      </c>
      <c r="I4682" s="5">
        <f>IF($G4682="","",$G4682*IF($H4682="",$O4682,$H4682)/100)</f>
        <v/>
      </c>
      <c r="J4682" s="5">
        <f>IF(OR($L4682="",NOT(COUNTIFS($L$2:$L4682,$L4682)=1)),"",SUMIFS($G:$G,$L:$L,$L4682))</f>
        <v/>
      </c>
      <c r="K4682" s="5">
        <f>IF(OR($L4682="",NOT(COUNTIFS($L$2:$L4682,$L4682)=1)),"",SUMIFS($I:$I,$L:$L,$L4682))</f>
        <v/>
      </c>
      <c r="L4682" s="6">
        <f>IF($B4682="","",YEAR($B4682))</f>
        <v/>
      </c>
      <c r="M4682" s="6">
        <f>INT((ROW()-2)/39)+1</f>
        <v/>
      </c>
      <c r="N4682" s="6">
        <f>MOD(ROW()-2,39)+2</f>
        <v/>
      </c>
      <c r="O4682" s="42">
        <f>IF(AND($B4682&lt;&gt;"",$C4682&lt;&gt;"",$B4682&lt;=$C4682),INDEX(Szabalyok!$C:$C,$N4682),"")</f>
        <v/>
      </c>
      <c r="P4682">
        <f>IF(D4682="",P4681,P4681+1)</f>
        <v/>
      </c>
    </row>
    <row r="4683">
      <c r="A4683">
        <f>IF(P4683=P4682,0,P4683)</f>
        <v/>
      </c>
      <c r="B4683" s="41">
        <f>IF($M4683&gt;300,"",IF(OR(INDEX(Bemenet!$E$2:$E$301,$M4683)="",INDEX(Bemenet!$F$2:$F$301,$M4683)=""),"",MAX(INDEX(Bemenet!$E$2:$E$301,$M4683),INDEX(Szabalyok!$A:$A,$N4683))))</f>
        <v/>
      </c>
      <c r="C4683" s="41">
        <f>IF($B4683="","",MIN(INDEX(Bemenet!$F$2:$F$301,$M4683),INDEX(Szabalyok!$B:$B,$N4683)))</f>
        <v/>
      </c>
      <c r="D4683" s="5">
        <f>IF(AND($B4683&lt;&gt;"",$C4683&lt;&gt;"",$B4683&lt;=$C4683),INDEX(Bemenet!$G$2:$G$301,$M4683),"")</f>
        <v/>
      </c>
      <c r="E4683" s="6">
        <f>IF(AND($B4683&lt;&gt;"",$C4683&lt;&gt;"",$B4683&lt;=$C4683),INDEX(Bemenet!$D$2:$D$301,$M4683),"")</f>
        <v/>
      </c>
      <c r="F4683" s="5">
        <f>IF(AND($B4683&lt;&gt;"",$C4683&lt;&gt;"",$B4683&lt;=$C4683),$C4683-$B4683+1,"")</f>
        <v/>
      </c>
      <c r="G4683" s="5">
        <f>IF($F4683="","",$F4683*$D4683)</f>
        <v/>
      </c>
      <c r="H4683" s="42">
        <f>IF($G4683="","",$O4683)</f>
        <v/>
      </c>
      <c r="I4683" s="5">
        <f>IF($G4683="","",$G4683*IF($H4683="",$O4683,$H4683)/100)</f>
        <v/>
      </c>
      <c r="J4683" s="5">
        <f>IF(OR($L4683="",NOT(COUNTIFS($L$2:$L4683,$L4683)=1)),"",SUMIFS($G:$G,$L:$L,$L4683))</f>
        <v/>
      </c>
      <c r="K4683" s="5">
        <f>IF(OR($L4683="",NOT(COUNTIFS($L$2:$L4683,$L4683)=1)),"",SUMIFS($I:$I,$L:$L,$L4683))</f>
        <v/>
      </c>
      <c r="L4683" s="6">
        <f>IF($B4683="","",YEAR($B4683))</f>
        <v/>
      </c>
      <c r="M4683" s="6">
        <f>INT((ROW()-2)/39)+1</f>
        <v/>
      </c>
      <c r="N4683" s="6">
        <f>MOD(ROW()-2,39)+2</f>
        <v/>
      </c>
      <c r="O4683" s="42">
        <f>IF(AND($B4683&lt;&gt;"",$C4683&lt;&gt;"",$B4683&lt;=$C4683),INDEX(Szabalyok!$C:$C,$N4683),"")</f>
        <v/>
      </c>
      <c r="P4683">
        <f>IF(D4683="",P4682,P4682+1)</f>
        <v/>
      </c>
    </row>
    <row r="4684">
      <c r="A4684">
        <f>IF(P4684=P4683,0,P4684)</f>
        <v/>
      </c>
      <c r="B4684" s="41">
        <f>IF($M4684&gt;300,"",IF(OR(INDEX(Bemenet!$E$2:$E$301,$M4684)="",INDEX(Bemenet!$F$2:$F$301,$M4684)=""),"",MAX(INDEX(Bemenet!$E$2:$E$301,$M4684),INDEX(Szabalyok!$A:$A,$N4684))))</f>
        <v/>
      </c>
      <c r="C4684" s="41">
        <f>IF($B4684="","",MIN(INDEX(Bemenet!$F$2:$F$301,$M4684),INDEX(Szabalyok!$B:$B,$N4684)))</f>
        <v/>
      </c>
      <c r="D4684" s="5">
        <f>IF(AND($B4684&lt;&gt;"",$C4684&lt;&gt;"",$B4684&lt;=$C4684),INDEX(Bemenet!$G$2:$G$301,$M4684),"")</f>
        <v/>
      </c>
      <c r="E4684" s="6">
        <f>IF(AND($B4684&lt;&gt;"",$C4684&lt;&gt;"",$B4684&lt;=$C4684),INDEX(Bemenet!$D$2:$D$301,$M4684),"")</f>
        <v/>
      </c>
      <c r="F4684" s="5">
        <f>IF(AND($B4684&lt;&gt;"",$C4684&lt;&gt;"",$B4684&lt;=$C4684),$C4684-$B4684+1,"")</f>
        <v/>
      </c>
      <c r="G4684" s="5">
        <f>IF($F4684="","",$F4684*$D4684)</f>
        <v/>
      </c>
      <c r="H4684" s="42">
        <f>IF($G4684="","",$O4684)</f>
        <v/>
      </c>
      <c r="I4684" s="5">
        <f>IF($G4684="","",$G4684*IF($H4684="",$O4684,$H4684)/100)</f>
        <v/>
      </c>
      <c r="J4684" s="5">
        <f>IF(OR($L4684="",NOT(COUNTIFS($L$2:$L4684,$L4684)=1)),"",SUMIFS($G:$G,$L:$L,$L4684))</f>
        <v/>
      </c>
      <c r="K4684" s="5">
        <f>IF(OR($L4684="",NOT(COUNTIFS($L$2:$L4684,$L4684)=1)),"",SUMIFS($I:$I,$L:$L,$L4684))</f>
        <v/>
      </c>
      <c r="L4684" s="6">
        <f>IF($B4684="","",YEAR($B4684))</f>
        <v/>
      </c>
      <c r="M4684" s="6">
        <f>INT((ROW()-2)/39)+1</f>
        <v/>
      </c>
      <c r="N4684" s="6">
        <f>MOD(ROW()-2,39)+2</f>
        <v/>
      </c>
      <c r="O4684" s="42">
        <f>IF(AND($B4684&lt;&gt;"",$C4684&lt;&gt;"",$B4684&lt;=$C4684),INDEX(Szabalyok!$C:$C,$N4684),"")</f>
        <v/>
      </c>
      <c r="P4684">
        <f>IF(D4684="",P4683,P4683+1)</f>
        <v/>
      </c>
    </row>
    <row r="4685">
      <c r="A4685">
        <f>IF(P4685=P4684,0,P4685)</f>
        <v/>
      </c>
      <c r="B4685" s="41">
        <f>IF($M4685&gt;300,"",IF(OR(INDEX(Bemenet!$E$2:$E$301,$M4685)="",INDEX(Bemenet!$F$2:$F$301,$M4685)=""),"",MAX(INDEX(Bemenet!$E$2:$E$301,$M4685),INDEX(Szabalyok!$A:$A,$N4685))))</f>
        <v/>
      </c>
      <c r="C4685" s="41">
        <f>IF($B4685="","",MIN(INDEX(Bemenet!$F$2:$F$301,$M4685),INDEX(Szabalyok!$B:$B,$N4685)))</f>
        <v/>
      </c>
      <c r="D4685" s="5">
        <f>IF(AND($B4685&lt;&gt;"",$C4685&lt;&gt;"",$B4685&lt;=$C4685),INDEX(Bemenet!$G$2:$G$301,$M4685),"")</f>
        <v/>
      </c>
      <c r="E4685" s="6">
        <f>IF(AND($B4685&lt;&gt;"",$C4685&lt;&gt;"",$B4685&lt;=$C4685),INDEX(Bemenet!$D$2:$D$301,$M4685),"")</f>
        <v/>
      </c>
      <c r="F4685" s="5">
        <f>IF(AND($B4685&lt;&gt;"",$C4685&lt;&gt;"",$B4685&lt;=$C4685),$C4685-$B4685+1,"")</f>
        <v/>
      </c>
      <c r="G4685" s="5">
        <f>IF($F4685="","",$F4685*$D4685)</f>
        <v/>
      </c>
      <c r="H4685" s="42">
        <f>IF($G4685="","",$O4685)</f>
        <v/>
      </c>
      <c r="I4685" s="5">
        <f>IF($G4685="","",$G4685*IF($H4685="",$O4685,$H4685)/100)</f>
        <v/>
      </c>
      <c r="J4685" s="5">
        <f>IF(OR($L4685="",NOT(COUNTIFS($L$2:$L4685,$L4685)=1)),"",SUMIFS($G:$G,$L:$L,$L4685))</f>
        <v/>
      </c>
      <c r="K4685" s="5">
        <f>IF(OR($L4685="",NOT(COUNTIFS($L$2:$L4685,$L4685)=1)),"",SUMIFS($I:$I,$L:$L,$L4685))</f>
        <v/>
      </c>
      <c r="L4685" s="6">
        <f>IF($B4685="","",YEAR($B4685))</f>
        <v/>
      </c>
      <c r="M4685" s="6">
        <f>INT((ROW()-2)/39)+1</f>
        <v/>
      </c>
      <c r="N4685" s="6">
        <f>MOD(ROW()-2,39)+2</f>
        <v/>
      </c>
      <c r="O4685" s="42">
        <f>IF(AND($B4685&lt;&gt;"",$C4685&lt;&gt;"",$B4685&lt;=$C4685),INDEX(Szabalyok!$C:$C,$N4685),"")</f>
        <v/>
      </c>
      <c r="P4685">
        <f>IF(D4685="",P4684,P4684+1)</f>
        <v/>
      </c>
    </row>
    <row r="4686">
      <c r="A4686">
        <f>IF(P4686=P4685,0,P4686)</f>
        <v/>
      </c>
      <c r="B4686" s="41">
        <f>IF($M4686&gt;300,"",IF(OR(INDEX(Bemenet!$E$2:$E$301,$M4686)="",INDEX(Bemenet!$F$2:$F$301,$M4686)=""),"",MAX(INDEX(Bemenet!$E$2:$E$301,$M4686),INDEX(Szabalyok!$A:$A,$N4686))))</f>
        <v/>
      </c>
      <c r="C4686" s="41">
        <f>IF($B4686="","",MIN(INDEX(Bemenet!$F$2:$F$301,$M4686),INDEX(Szabalyok!$B:$B,$N4686)))</f>
        <v/>
      </c>
      <c r="D4686" s="5">
        <f>IF(AND($B4686&lt;&gt;"",$C4686&lt;&gt;"",$B4686&lt;=$C4686),INDEX(Bemenet!$G$2:$G$301,$M4686),"")</f>
        <v/>
      </c>
      <c r="E4686" s="6">
        <f>IF(AND($B4686&lt;&gt;"",$C4686&lt;&gt;"",$B4686&lt;=$C4686),INDEX(Bemenet!$D$2:$D$301,$M4686),"")</f>
        <v/>
      </c>
      <c r="F4686" s="5">
        <f>IF(AND($B4686&lt;&gt;"",$C4686&lt;&gt;"",$B4686&lt;=$C4686),$C4686-$B4686+1,"")</f>
        <v/>
      </c>
      <c r="G4686" s="5">
        <f>IF($F4686="","",$F4686*$D4686)</f>
        <v/>
      </c>
      <c r="H4686" s="42">
        <f>IF($G4686="","",$O4686)</f>
        <v/>
      </c>
      <c r="I4686" s="5">
        <f>IF($G4686="","",$G4686*IF($H4686="",$O4686,$H4686)/100)</f>
        <v/>
      </c>
      <c r="J4686" s="5">
        <f>IF(OR($L4686="",NOT(COUNTIFS($L$2:$L4686,$L4686)=1)),"",SUMIFS($G:$G,$L:$L,$L4686))</f>
        <v/>
      </c>
      <c r="K4686" s="5">
        <f>IF(OR($L4686="",NOT(COUNTIFS($L$2:$L4686,$L4686)=1)),"",SUMIFS($I:$I,$L:$L,$L4686))</f>
        <v/>
      </c>
      <c r="L4686" s="6">
        <f>IF($B4686="","",YEAR($B4686))</f>
        <v/>
      </c>
      <c r="M4686" s="6">
        <f>INT((ROW()-2)/39)+1</f>
        <v/>
      </c>
      <c r="N4686" s="6">
        <f>MOD(ROW()-2,39)+2</f>
        <v/>
      </c>
      <c r="O4686" s="42">
        <f>IF(AND($B4686&lt;&gt;"",$C4686&lt;&gt;"",$B4686&lt;=$C4686),INDEX(Szabalyok!$C:$C,$N4686),"")</f>
        <v/>
      </c>
      <c r="P4686">
        <f>IF(D4686="",P4685,P4685+1)</f>
        <v/>
      </c>
    </row>
    <row r="4687">
      <c r="A4687">
        <f>IF(P4687=P4686,0,P4687)</f>
        <v/>
      </c>
      <c r="B4687" s="41">
        <f>IF($M4687&gt;300,"",IF(OR(INDEX(Bemenet!$E$2:$E$301,$M4687)="",INDEX(Bemenet!$F$2:$F$301,$M4687)=""),"",MAX(INDEX(Bemenet!$E$2:$E$301,$M4687),INDEX(Szabalyok!$A:$A,$N4687))))</f>
        <v/>
      </c>
      <c r="C4687" s="41">
        <f>IF($B4687="","",MIN(INDEX(Bemenet!$F$2:$F$301,$M4687),INDEX(Szabalyok!$B:$B,$N4687)))</f>
        <v/>
      </c>
      <c r="D4687" s="5">
        <f>IF(AND($B4687&lt;&gt;"",$C4687&lt;&gt;"",$B4687&lt;=$C4687),INDEX(Bemenet!$G$2:$G$301,$M4687),"")</f>
        <v/>
      </c>
      <c r="E4687" s="6">
        <f>IF(AND($B4687&lt;&gt;"",$C4687&lt;&gt;"",$B4687&lt;=$C4687),INDEX(Bemenet!$D$2:$D$301,$M4687),"")</f>
        <v/>
      </c>
      <c r="F4687" s="5">
        <f>IF(AND($B4687&lt;&gt;"",$C4687&lt;&gt;"",$B4687&lt;=$C4687),$C4687-$B4687+1,"")</f>
        <v/>
      </c>
      <c r="G4687" s="5">
        <f>IF($F4687="","",$F4687*$D4687)</f>
        <v/>
      </c>
      <c r="H4687" s="42">
        <f>IF($G4687="","",$O4687)</f>
        <v/>
      </c>
      <c r="I4687" s="5">
        <f>IF($G4687="","",$G4687*IF($H4687="",$O4687,$H4687)/100)</f>
        <v/>
      </c>
      <c r="J4687" s="5">
        <f>IF(OR($L4687="",NOT(COUNTIFS($L$2:$L4687,$L4687)=1)),"",SUMIFS($G:$G,$L:$L,$L4687))</f>
        <v/>
      </c>
      <c r="K4687" s="5">
        <f>IF(OR($L4687="",NOT(COUNTIFS($L$2:$L4687,$L4687)=1)),"",SUMIFS($I:$I,$L:$L,$L4687))</f>
        <v/>
      </c>
      <c r="L4687" s="6">
        <f>IF($B4687="","",YEAR($B4687))</f>
        <v/>
      </c>
      <c r="M4687" s="6">
        <f>INT((ROW()-2)/39)+1</f>
        <v/>
      </c>
      <c r="N4687" s="6">
        <f>MOD(ROW()-2,39)+2</f>
        <v/>
      </c>
      <c r="O4687" s="42">
        <f>IF(AND($B4687&lt;&gt;"",$C4687&lt;&gt;"",$B4687&lt;=$C4687),INDEX(Szabalyok!$C:$C,$N4687),"")</f>
        <v/>
      </c>
      <c r="P4687">
        <f>IF(D4687="",P4686,P4686+1)</f>
        <v/>
      </c>
    </row>
    <row r="4688">
      <c r="A4688">
        <f>IF(P4688=P4687,0,P4688)</f>
        <v/>
      </c>
      <c r="B4688" s="41">
        <f>IF($M4688&gt;300,"",IF(OR(INDEX(Bemenet!$E$2:$E$301,$M4688)="",INDEX(Bemenet!$F$2:$F$301,$M4688)=""),"",MAX(INDEX(Bemenet!$E$2:$E$301,$M4688),INDEX(Szabalyok!$A:$A,$N4688))))</f>
        <v/>
      </c>
      <c r="C4688" s="41">
        <f>IF($B4688="","",MIN(INDEX(Bemenet!$F$2:$F$301,$M4688),INDEX(Szabalyok!$B:$B,$N4688)))</f>
        <v/>
      </c>
      <c r="D4688" s="5">
        <f>IF(AND($B4688&lt;&gt;"",$C4688&lt;&gt;"",$B4688&lt;=$C4688),INDEX(Bemenet!$G$2:$G$301,$M4688),"")</f>
        <v/>
      </c>
      <c r="E4688" s="6">
        <f>IF(AND($B4688&lt;&gt;"",$C4688&lt;&gt;"",$B4688&lt;=$C4688),INDEX(Bemenet!$D$2:$D$301,$M4688),"")</f>
        <v/>
      </c>
      <c r="F4688" s="5">
        <f>IF(AND($B4688&lt;&gt;"",$C4688&lt;&gt;"",$B4688&lt;=$C4688),$C4688-$B4688+1,"")</f>
        <v/>
      </c>
      <c r="G4688" s="5">
        <f>IF($F4688="","",$F4688*$D4688)</f>
        <v/>
      </c>
      <c r="H4688" s="42">
        <f>IF($G4688="","",$O4688)</f>
        <v/>
      </c>
      <c r="I4688" s="5">
        <f>IF($G4688="","",$G4688*IF($H4688="",$O4688,$H4688)/100)</f>
        <v/>
      </c>
      <c r="J4688" s="5">
        <f>IF(OR($L4688="",NOT(COUNTIFS($L$2:$L4688,$L4688)=1)),"",SUMIFS($G:$G,$L:$L,$L4688))</f>
        <v/>
      </c>
      <c r="K4688" s="5">
        <f>IF(OR($L4688="",NOT(COUNTIFS($L$2:$L4688,$L4688)=1)),"",SUMIFS($I:$I,$L:$L,$L4688))</f>
        <v/>
      </c>
      <c r="L4688" s="6">
        <f>IF($B4688="","",YEAR($B4688))</f>
        <v/>
      </c>
      <c r="M4688" s="6">
        <f>INT((ROW()-2)/39)+1</f>
        <v/>
      </c>
      <c r="N4688" s="6">
        <f>MOD(ROW()-2,39)+2</f>
        <v/>
      </c>
      <c r="O4688" s="42">
        <f>IF(AND($B4688&lt;&gt;"",$C4688&lt;&gt;"",$B4688&lt;=$C4688),INDEX(Szabalyok!$C:$C,$N4688),"")</f>
        <v/>
      </c>
      <c r="P4688">
        <f>IF(D4688="",P4687,P4687+1)</f>
        <v/>
      </c>
    </row>
    <row r="4689">
      <c r="A4689">
        <f>IF(P4689=P4688,0,P4689)</f>
        <v/>
      </c>
      <c r="B4689" s="41">
        <f>IF($M4689&gt;300,"",IF(OR(INDEX(Bemenet!$E$2:$E$301,$M4689)="",INDEX(Bemenet!$F$2:$F$301,$M4689)=""),"",MAX(INDEX(Bemenet!$E$2:$E$301,$M4689),INDEX(Szabalyok!$A:$A,$N4689))))</f>
        <v/>
      </c>
      <c r="C4689" s="41">
        <f>IF($B4689="","",MIN(INDEX(Bemenet!$F$2:$F$301,$M4689),INDEX(Szabalyok!$B:$B,$N4689)))</f>
        <v/>
      </c>
      <c r="D4689" s="5">
        <f>IF(AND($B4689&lt;&gt;"",$C4689&lt;&gt;"",$B4689&lt;=$C4689),INDEX(Bemenet!$G$2:$G$301,$M4689),"")</f>
        <v/>
      </c>
      <c r="E4689" s="6">
        <f>IF(AND($B4689&lt;&gt;"",$C4689&lt;&gt;"",$B4689&lt;=$C4689),INDEX(Bemenet!$D$2:$D$301,$M4689),"")</f>
        <v/>
      </c>
      <c r="F4689" s="5">
        <f>IF(AND($B4689&lt;&gt;"",$C4689&lt;&gt;"",$B4689&lt;=$C4689),$C4689-$B4689+1,"")</f>
        <v/>
      </c>
      <c r="G4689" s="5">
        <f>IF($F4689="","",$F4689*$D4689)</f>
        <v/>
      </c>
      <c r="H4689" s="42">
        <f>IF($G4689="","",$O4689)</f>
        <v/>
      </c>
      <c r="I4689" s="5">
        <f>IF($G4689="","",$G4689*IF($H4689="",$O4689,$H4689)/100)</f>
        <v/>
      </c>
      <c r="J4689" s="5">
        <f>IF(OR($L4689="",NOT(COUNTIFS($L$2:$L4689,$L4689)=1)),"",SUMIFS($G:$G,$L:$L,$L4689))</f>
        <v/>
      </c>
      <c r="K4689" s="5">
        <f>IF(OR($L4689="",NOT(COUNTIFS($L$2:$L4689,$L4689)=1)),"",SUMIFS($I:$I,$L:$L,$L4689))</f>
        <v/>
      </c>
      <c r="L4689" s="6">
        <f>IF($B4689="","",YEAR($B4689))</f>
        <v/>
      </c>
      <c r="M4689" s="6">
        <f>INT((ROW()-2)/39)+1</f>
        <v/>
      </c>
      <c r="N4689" s="6">
        <f>MOD(ROW()-2,39)+2</f>
        <v/>
      </c>
      <c r="O4689" s="42">
        <f>IF(AND($B4689&lt;&gt;"",$C4689&lt;&gt;"",$B4689&lt;=$C4689),INDEX(Szabalyok!$C:$C,$N4689),"")</f>
        <v/>
      </c>
      <c r="P4689">
        <f>IF(D4689="",P4688,P4688+1)</f>
        <v/>
      </c>
    </row>
    <row r="4690">
      <c r="A4690">
        <f>IF(P4690=P4689,0,P4690)</f>
        <v/>
      </c>
      <c r="B4690" s="41">
        <f>IF($M4690&gt;300,"",IF(OR(INDEX(Bemenet!$E$2:$E$301,$M4690)="",INDEX(Bemenet!$F$2:$F$301,$M4690)=""),"",MAX(INDEX(Bemenet!$E$2:$E$301,$M4690),INDEX(Szabalyok!$A:$A,$N4690))))</f>
        <v/>
      </c>
      <c r="C4690" s="41">
        <f>IF($B4690="","",MIN(INDEX(Bemenet!$F$2:$F$301,$M4690),INDEX(Szabalyok!$B:$B,$N4690)))</f>
        <v/>
      </c>
      <c r="D4690" s="5">
        <f>IF(AND($B4690&lt;&gt;"",$C4690&lt;&gt;"",$B4690&lt;=$C4690),INDEX(Bemenet!$G$2:$G$301,$M4690),"")</f>
        <v/>
      </c>
      <c r="E4690" s="6">
        <f>IF(AND($B4690&lt;&gt;"",$C4690&lt;&gt;"",$B4690&lt;=$C4690),INDEX(Bemenet!$D$2:$D$301,$M4690),"")</f>
        <v/>
      </c>
      <c r="F4690" s="5">
        <f>IF(AND($B4690&lt;&gt;"",$C4690&lt;&gt;"",$B4690&lt;=$C4690),$C4690-$B4690+1,"")</f>
        <v/>
      </c>
      <c r="G4690" s="5">
        <f>IF($F4690="","",$F4690*$D4690)</f>
        <v/>
      </c>
      <c r="H4690" s="42">
        <f>IF($G4690="","",$O4690)</f>
        <v/>
      </c>
      <c r="I4690" s="5">
        <f>IF($G4690="","",$G4690*IF($H4690="",$O4690,$H4690)/100)</f>
        <v/>
      </c>
      <c r="J4690" s="5">
        <f>IF(OR($L4690="",NOT(COUNTIFS($L$2:$L4690,$L4690)=1)),"",SUMIFS($G:$G,$L:$L,$L4690))</f>
        <v/>
      </c>
      <c r="K4690" s="5">
        <f>IF(OR($L4690="",NOT(COUNTIFS($L$2:$L4690,$L4690)=1)),"",SUMIFS($I:$I,$L:$L,$L4690))</f>
        <v/>
      </c>
      <c r="L4690" s="6">
        <f>IF($B4690="","",YEAR($B4690))</f>
        <v/>
      </c>
      <c r="M4690" s="6">
        <f>INT((ROW()-2)/39)+1</f>
        <v/>
      </c>
      <c r="N4690" s="6">
        <f>MOD(ROW()-2,39)+2</f>
        <v/>
      </c>
      <c r="O4690" s="42">
        <f>IF(AND($B4690&lt;&gt;"",$C4690&lt;&gt;"",$B4690&lt;=$C4690),INDEX(Szabalyok!$C:$C,$N4690),"")</f>
        <v/>
      </c>
      <c r="P4690">
        <f>IF(D4690="",P4689,P4689+1)</f>
        <v/>
      </c>
    </row>
    <row r="4691">
      <c r="A4691">
        <f>IF(P4691=P4690,0,P4691)</f>
        <v/>
      </c>
      <c r="B4691" s="41">
        <f>IF($M4691&gt;300,"",IF(OR(INDEX(Bemenet!$E$2:$E$301,$M4691)="",INDEX(Bemenet!$F$2:$F$301,$M4691)=""),"",MAX(INDEX(Bemenet!$E$2:$E$301,$M4691),INDEX(Szabalyok!$A:$A,$N4691))))</f>
        <v/>
      </c>
      <c r="C4691" s="41">
        <f>IF($B4691="","",MIN(INDEX(Bemenet!$F$2:$F$301,$M4691),INDEX(Szabalyok!$B:$B,$N4691)))</f>
        <v/>
      </c>
      <c r="D4691" s="5">
        <f>IF(AND($B4691&lt;&gt;"",$C4691&lt;&gt;"",$B4691&lt;=$C4691),INDEX(Bemenet!$G$2:$G$301,$M4691),"")</f>
        <v/>
      </c>
      <c r="E4691" s="6">
        <f>IF(AND($B4691&lt;&gt;"",$C4691&lt;&gt;"",$B4691&lt;=$C4691),INDEX(Bemenet!$D$2:$D$301,$M4691),"")</f>
        <v/>
      </c>
      <c r="F4691" s="5">
        <f>IF(AND($B4691&lt;&gt;"",$C4691&lt;&gt;"",$B4691&lt;=$C4691),$C4691-$B4691+1,"")</f>
        <v/>
      </c>
      <c r="G4691" s="5">
        <f>IF($F4691="","",$F4691*$D4691)</f>
        <v/>
      </c>
      <c r="H4691" s="42">
        <f>IF($G4691="","",$O4691)</f>
        <v/>
      </c>
      <c r="I4691" s="5">
        <f>IF($G4691="","",$G4691*IF($H4691="",$O4691,$H4691)/100)</f>
        <v/>
      </c>
      <c r="J4691" s="5">
        <f>IF(OR($L4691="",NOT(COUNTIFS($L$2:$L4691,$L4691)=1)),"",SUMIFS($G:$G,$L:$L,$L4691))</f>
        <v/>
      </c>
      <c r="K4691" s="5">
        <f>IF(OR($L4691="",NOT(COUNTIFS($L$2:$L4691,$L4691)=1)),"",SUMIFS($I:$I,$L:$L,$L4691))</f>
        <v/>
      </c>
      <c r="L4691" s="6">
        <f>IF($B4691="","",YEAR($B4691))</f>
        <v/>
      </c>
      <c r="M4691" s="6">
        <f>INT((ROW()-2)/39)+1</f>
        <v/>
      </c>
      <c r="N4691" s="6">
        <f>MOD(ROW()-2,39)+2</f>
        <v/>
      </c>
      <c r="O4691" s="42">
        <f>IF(AND($B4691&lt;&gt;"",$C4691&lt;&gt;"",$B4691&lt;=$C4691),INDEX(Szabalyok!$C:$C,$N4691),"")</f>
        <v/>
      </c>
      <c r="P4691">
        <f>IF(D4691="",P4690,P4690+1)</f>
        <v/>
      </c>
    </row>
    <row r="4692">
      <c r="A4692">
        <f>IF(P4692=P4691,0,P4692)</f>
        <v/>
      </c>
      <c r="B4692" s="41">
        <f>IF($M4692&gt;300,"",IF(OR(INDEX(Bemenet!$E$2:$E$301,$M4692)="",INDEX(Bemenet!$F$2:$F$301,$M4692)=""),"",MAX(INDEX(Bemenet!$E$2:$E$301,$M4692),INDEX(Szabalyok!$A:$A,$N4692))))</f>
        <v/>
      </c>
      <c r="C4692" s="41">
        <f>IF($B4692="","",MIN(INDEX(Bemenet!$F$2:$F$301,$M4692),INDEX(Szabalyok!$B:$B,$N4692)))</f>
        <v/>
      </c>
      <c r="D4692" s="5">
        <f>IF(AND($B4692&lt;&gt;"",$C4692&lt;&gt;"",$B4692&lt;=$C4692),INDEX(Bemenet!$G$2:$G$301,$M4692),"")</f>
        <v/>
      </c>
      <c r="E4692" s="6">
        <f>IF(AND($B4692&lt;&gt;"",$C4692&lt;&gt;"",$B4692&lt;=$C4692),INDEX(Bemenet!$D$2:$D$301,$M4692),"")</f>
        <v/>
      </c>
      <c r="F4692" s="5">
        <f>IF(AND($B4692&lt;&gt;"",$C4692&lt;&gt;"",$B4692&lt;=$C4692),$C4692-$B4692+1,"")</f>
        <v/>
      </c>
      <c r="G4692" s="5">
        <f>IF($F4692="","",$F4692*$D4692)</f>
        <v/>
      </c>
      <c r="H4692" s="42">
        <f>IF($G4692="","",$O4692)</f>
        <v/>
      </c>
      <c r="I4692" s="5">
        <f>IF($G4692="","",$G4692*IF($H4692="",$O4692,$H4692)/100)</f>
        <v/>
      </c>
      <c r="J4692" s="5">
        <f>IF(OR($L4692="",NOT(COUNTIFS($L$2:$L4692,$L4692)=1)),"",SUMIFS($G:$G,$L:$L,$L4692))</f>
        <v/>
      </c>
      <c r="K4692" s="5">
        <f>IF(OR($L4692="",NOT(COUNTIFS($L$2:$L4692,$L4692)=1)),"",SUMIFS($I:$I,$L:$L,$L4692))</f>
        <v/>
      </c>
      <c r="L4692" s="6">
        <f>IF($B4692="","",YEAR($B4692))</f>
        <v/>
      </c>
      <c r="M4692" s="6">
        <f>INT((ROW()-2)/39)+1</f>
        <v/>
      </c>
      <c r="N4692" s="6">
        <f>MOD(ROW()-2,39)+2</f>
        <v/>
      </c>
      <c r="O4692" s="42">
        <f>IF(AND($B4692&lt;&gt;"",$C4692&lt;&gt;"",$B4692&lt;=$C4692),INDEX(Szabalyok!$C:$C,$N4692),"")</f>
        <v/>
      </c>
      <c r="P4692">
        <f>IF(D4692="",P4691,P4691+1)</f>
        <v/>
      </c>
    </row>
    <row r="4693">
      <c r="A4693">
        <f>IF(P4693=P4692,0,P4693)</f>
        <v/>
      </c>
      <c r="B4693" s="41">
        <f>IF($M4693&gt;300,"",IF(OR(INDEX(Bemenet!$E$2:$E$301,$M4693)="",INDEX(Bemenet!$F$2:$F$301,$M4693)=""),"",MAX(INDEX(Bemenet!$E$2:$E$301,$M4693),INDEX(Szabalyok!$A:$A,$N4693))))</f>
        <v/>
      </c>
      <c r="C4693" s="41">
        <f>IF($B4693="","",MIN(INDEX(Bemenet!$F$2:$F$301,$M4693),INDEX(Szabalyok!$B:$B,$N4693)))</f>
        <v/>
      </c>
      <c r="D4693" s="5">
        <f>IF(AND($B4693&lt;&gt;"",$C4693&lt;&gt;"",$B4693&lt;=$C4693),INDEX(Bemenet!$G$2:$G$301,$M4693),"")</f>
        <v/>
      </c>
      <c r="E4693" s="6">
        <f>IF(AND($B4693&lt;&gt;"",$C4693&lt;&gt;"",$B4693&lt;=$C4693),INDEX(Bemenet!$D$2:$D$301,$M4693),"")</f>
        <v/>
      </c>
      <c r="F4693" s="5">
        <f>IF(AND($B4693&lt;&gt;"",$C4693&lt;&gt;"",$B4693&lt;=$C4693),$C4693-$B4693+1,"")</f>
        <v/>
      </c>
      <c r="G4693" s="5">
        <f>IF($F4693="","",$F4693*$D4693)</f>
        <v/>
      </c>
      <c r="H4693" s="42">
        <f>IF($G4693="","",$O4693)</f>
        <v/>
      </c>
      <c r="I4693" s="5">
        <f>IF($G4693="","",$G4693*IF($H4693="",$O4693,$H4693)/100)</f>
        <v/>
      </c>
      <c r="J4693" s="5">
        <f>IF(OR($L4693="",NOT(COUNTIFS($L$2:$L4693,$L4693)=1)),"",SUMIFS($G:$G,$L:$L,$L4693))</f>
        <v/>
      </c>
      <c r="K4693" s="5">
        <f>IF(OR($L4693="",NOT(COUNTIFS($L$2:$L4693,$L4693)=1)),"",SUMIFS($I:$I,$L:$L,$L4693))</f>
        <v/>
      </c>
      <c r="L4693" s="6">
        <f>IF($B4693="","",YEAR($B4693))</f>
        <v/>
      </c>
      <c r="M4693" s="6">
        <f>INT((ROW()-2)/39)+1</f>
        <v/>
      </c>
      <c r="N4693" s="6">
        <f>MOD(ROW()-2,39)+2</f>
        <v/>
      </c>
      <c r="O4693" s="42">
        <f>IF(AND($B4693&lt;&gt;"",$C4693&lt;&gt;"",$B4693&lt;=$C4693),INDEX(Szabalyok!$C:$C,$N4693),"")</f>
        <v/>
      </c>
      <c r="P4693">
        <f>IF(D4693="",P4692,P4692+1)</f>
        <v/>
      </c>
    </row>
    <row r="4694">
      <c r="A4694">
        <f>IF(P4694=P4693,0,P4694)</f>
        <v/>
      </c>
      <c r="B4694" s="41">
        <f>IF($M4694&gt;300,"",IF(OR(INDEX(Bemenet!$E$2:$E$301,$M4694)="",INDEX(Bemenet!$F$2:$F$301,$M4694)=""),"",MAX(INDEX(Bemenet!$E$2:$E$301,$M4694),INDEX(Szabalyok!$A:$A,$N4694))))</f>
        <v/>
      </c>
      <c r="C4694" s="41">
        <f>IF($B4694="","",MIN(INDEX(Bemenet!$F$2:$F$301,$M4694),INDEX(Szabalyok!$B:$B,$N4694)))</f>
        <v/>
      </c>
      <c r="D4694" s="5">
        <f>IF(AND($B4694&lt;&gt;"",$C4694&lt;&gt;"",$B4694&lt;=$C4694),INDEX(Bemenet!$G$2:$G$301,$M4694),"")</f>
        <v/>
      </c>
      <c r="E4694" s="6">
        <f>IF(AND($B4694&lt;&gt;"",$C4694&lt;&gt;"",$B4694&lt;=$C4694),INDEX(Bemenet!$D$2:$D$301,$M4694),"")</f>
        <v/>
      </c>
      <c r="F4694" s="5">
        <f>IF(AND($B4694&lt;&gt;"",$C4694&lt;&gt;"",$B4694&lt;=$C4694),$C4694-$B4694+1,"")</f>
        <v/>
      </c>
      <c r="G4694" s="5">
        <f>IF($F4694="","",$F4694*$D4694)</f>
        <v/>
      </c>
      <c r="H4694" s="42">
        <f>IF($G4694="","",$O4694)</f>
        <v/>
      </c>
      <c r="I4694" s="5">
        <f>IF($G4694="","",$G4694*IF($H4694="",$O4694,$H4694)/100)</f>
        <v/>
      </c>
      <c r="J4694" s="5">
        <f>IF(OR($L4694="",NOT(COUNTIFS($L$2:$L4694,$L4694)=1)),"",SUMIFS($G:$G,$L:$L,$L4694))</f>
        <v/>
      </c>
      <c r="K4694" s="5">
        <f>IF(OR($L4694="",NOT(COUNTIFS($L$2:$L4694,$L4694)=1)),"",SUMIFS($I:$I,$L:$L,$L4694))</f>
        <v/>
      </c>
      <c r="L4694" s="6">
        <f>IF($B4694="","",YEAR($B4694))</f>
        <v/>
      </c>
      <c r="M4694" s="6">
        <f>INT((ROW()-2)/39)+1</f>
        <v/>
      </c>
      <c r="N4694" s="6">
        <f>MOD(ROW()-2,39)+2</f>
        <v/>
      </c>
      <c r="O4694" s="42">
        <f>IF(AND($B4694&lt;&gt;"",$C4694&lt;&gt;"",$B4694&lt;=$C4694),INDEX(Szabalyok!$C:$C,$N4694),"")</f>
        <v/>
      </c>
      <c r="P4694">
        <f>IF(D4694="",P4693,P4693+1)</f>
        <v/>
      </c>
    </row>
    <row r="4695">
      <c r="A4695">
        <f>IF(P4695=P4694,0,P4695)</f>
        <v/>
      </c>
      <c r="B4695" s="41">
        <f>IF($M4695&gt;300,"",IF(OR(INDEX(Bemenet!$E$2:$E$301,$M4695)="",INDEX(Bemenet!$F$2:$F$301,$M4695)=""),"",MAX(INDEX(Bemenet!$E$2:$E$301,$M4695),INDEX(Szabalyok!$A:$A,$N4695))))</f>
        <v/>
      </c>
      <c r="C4695" s="41">
        <f>IF($B4695="","",MIN(INDEX(Bemenet!$F$2:$F$301,$M4695),INDEX(Szabalyok!$B:$B,$N4695)))</f>
        <v/>
      </c>
      <c r="D4695" s="5">
        <f>IF(AND($B4695&lt;&gt;"",$C4695&lt;&gt;"",$B4695&lt;=$C4695),INDEX(Bemenet!$G$2:$G$301,$M4695),"")</f>
        <v/>
      </c>
      <c r="E4695" s="6">
        <f>IF(AND($B4695&lt;&gt;"",$C4695&lt;&gt;"",$B4695&lt;=$C4695),INDEX(Bemenet!$D$2:$D$301,$M4695),"")</f>
        <v/>
      </c>
      <c r="F4695" s="5">
        <f>IF(AND($B4695&lt;&gt;"",$C4695&lt;&gt;"",$B4695&lt;=$C4695),$C4695-$B4695+1,"")</f>
        <v/>
      </c>
      <c r="G4695" s="5">
        <f>IF($F4695="","",$F4695*$D4695)</f>
        <v/>
      </c>
      <c r="H4695" s="42">
        <f>IF($G4695="","",$O4695)</f>
        <v/>
      </c>
      <c r="I4695" s="5">
        <f>IF($G4695="","",$G4695*IF($H4695="",$O4695,$H4695)/100)</f>
        <v/>
      </c>
      <c r="J4695" s="5">
        <f>IF(OR($L4695="",NOT(COUNTIFS($L$2:$L4695,$L4695)=1)),"",SUMIFS($G:$G,$L:$L,$L4695))</f>
        <v/>
      </c>
      <c r="K4695" s="5">
        <f>IF(OR($L4695="",NOT(COUNTIFS($L$2:$L4695,$L4695)=1)),"",SUMIFS($I:$I,$L:$L,$L4695))</f>
        <v/>
      </c>
      <c r="L4695" s="6">
        <f>IF($B4695="","",YEAR($B4695))</f>
        <v/>
      </c>
      <c r="M4695" s="6">
        <f>INT((ROW()-2)/39)+1</f>
        <v/>
      </c>
      <c r="N4695" s="6">
        <f>MOD(ROW()-2,39)+2</f>
        <v/>
      </c>
      <c r="O4695" s="42">
        <f>IF(AND($B4695&lt;&gt;"",$C4695&lt;&gt;"",$B4695&lt;=$C4695),INDEX(Szabalyok!$C:$C,$N4695),"")</f>
        <v/>
      </c>
      <c r="P4695">
        <f>IF(D4695="",P4694,P4694+1)</f>
        <v/>
      </c>
    </row>
    <row r="4696">
      <c r="A4696">
        <f>IF(P4696=P4695,0,P4696)</f>
        <v/>
      </c>
      <c r="B4696" s="41">
        <f>IF($M4696&gt;300,"",IF(OR(INDEX(Bemenet!$E$2:$E$301,$M4696)="",INDEX(Bemenet!$F$2:$F$301,$M4696)=""),"",MAX(INDEX(Bemenet!$E$2:$E$301,$M4696),INDEX(Szabalyok!$A:$A,$N4696))))</f>
        <v/>
      </c>
      <c r="C4696" s="41">
        <f>IF($B4696="","",MIN(INDEX(Bemenet!$F$2:$F$301,$M4696),INDEX(Szabalyok!$B:$B,$N4696)))</f>
        <v/>
      </c>
      <c r="D4696" s="5">
        <f>IF(AND($B4696&lt;&gt;"",$C4696&lt;&gt;"",$B4696&lt;=$C4696),INDEX(Bemenet!$G$2:$G$301,$M4696),"")</f>
        <v/>
      </c>
      <c r="E4696" s="6">
        <f>IF(AND($B4696&lt;&gt;"",$C4696&lt;&gt;"",$B4696&lt;=$C4696),INDEX(Bemenet!$D$2:$D$301,$M4696),"")</f>
        <v/>
      </c>
      <c r="F4696" s="5">
        <f>IF(AND($B4696&lt;&gt;"",$C4696&lt;&gt;"",$B4696&lt;=$C4696),$C4696-$B4696+1,"")</f>
        <v/>
      </c>
      <c r="G4696" s="5">
        <f>IF($F4696="","",$F4696*$D4696)</f>
        <v/>
      </c>
      <c r="H4696" s="42">
        <f>IF($G4696="","",$O4696)</f>
        <v/>
      </c>
      <c r="I4696" s="5">
        <f>IF($G4696="","",$G4696*IF($H4696="",$O4696,$H4696)/100)</f>
        <v/>
      </c>
      <c r="J4696" s="5">
        <f>IF(OR($L4696="",NOT(COUNTIFS($L$2:$L4696,$L4696)=1)),"",SUMIFS($G:$G,$L:$L,$L4696))</f>
        <v/>
      </c>
      <c r="K4696" s="5">
        <f>IF(OR($L4696="",NOT(COUNTIFS($L$2:$L4696,$L4696)=1)),"",SUMIFS($I:$I,$L:$L,$L4696))</f>
        <v/>
      </c>
      <c r="L4696" s="6">
        <f>IF($B4696="","",YEAR($B4696))</f>
        <v/>
      </c>
      <c r="M4696" s="6">
        <f>INT((ROW()-2)/39)+1</f>
        <v/>
      </c>
      <c r="N4696" s="6">
        <f>MOD(ROW()-2,39)+2</f>
        <v/>
      </c>
      <c r="O4696" s="42">
        <f>IF(AND($B4696&lt;&gt;"",$C4696&lt;&gt;"",$B4696&lt;=$C4696),INDEX(Szabalyok!$C:$C,$N4696),"")</f>
        <v/>
      </c>
      <c r="P4696">
        <f>IF(D4696="",P4695,P4695+1)</f>
        <v/>
      </c>
    </row>
    <row r="4697">
      <c r="A4697">
        <f>IF(P4697=P4696,0,P4697)</f>
        <v/>
      </c>
      <c r="B4697" s="41">
        <f>IF($M4697&gt;300,"",IF(OR(INDEX(Bemenet!$E$2:$E$301,$M4697)="",INDEX(Bemenet!$F$2:$F$301,$M4697)=""),"",MAX(INDEX(Bemenet!$E$2:$E$301,$M4697),INDEX(Szabalyok!$A:$A,$N4697))))</f>
        <v/>
      </c>
      <c r="C4697" s="41">
        <f>IF($B4697="","",MIN(INDEX(Bemenet!$F$2:$F$301,$M4697),INDEX(Szabalyok!$B:$B,$N4697)))</f>
        <v/>
      </c>
      <c r="D4697" s="5">
        <f>IF(AND($B4697&lt;&gt;"",$C4697&lt;&gt;"",$B4697&lt;=$C4697),INDEX(Bemenet!$G$2:$G$301,$M4697),"")</f>
        <v/>
      </c>
      <c r="E4697" s="6">
        <f>IF(AND($B4697&lt;&gt;"",$C4697&lt;&gt;"",$B4697&lt;=$C4697),INDEX(Bemenet!$D$2:$D$301,$M4697),"")</f>
        <v/>
      </c>
      <c r="F4697" s="5">
        <f>IF(AND($B4697&lt;&gt;"",$C4697&lt;&gt;"",$B4697&lt;=$C4697),$C4697-$B4697+1,"")</f>
        <v/>
      </c>
      <c r="G4697" s="5">
        <f>IF($F4697="","",$F4697*$D4697)</f>
        <v/>
      </c>
      <c r="H4697" s="42">
        <f>IF($G4697="","",$O4697)</f>
        <v/>
      </c>
      <c r="I4697" s="5">
        <f>IF($G4697="","",$G4697*IF($H4697="",$O4697,$H4697)/100)</f>
        <v/>
      </c>
      <c r="J4697" s="5">
        <f>IF(OR($L4697="",NOT(COUNTIFS($L$2:$L4697,$L4697)=1)),"",SUMIFS($G:$G,$L:$L,$L4697))</f>
        <v/>
      </c>
      <c r="K4697" s="5">
        <f>IF(OR($L4697="",NOT(COUNTIFS($L$2:$L4697,$L4697)=1)),"",SUMIFS($I:$I,$L:$L,$L4697))</f>
        <v/>
      </c>
      <c r="L4697" s="6">
        <f>IF($B4697="","",YEAR($B4697))</f>
        <v/>
      </c>
      <c r="M4697" s="6">
        <f>INT((ROW()-2)/39)+1</f>
        <v/>
      </c>
      <c r="N4697" s="6">
        <f>MOD(ROW()-2,39)+2</f>
        <v/>
      </c>
      <c r="O4697" s="42">
        <f>IF(AND($B4697&lt;&gt;"",$C4697&lt;&gt;"",$B4697&lt;=$C4697),INDEX(Szabalyok!$C:$C,$N4697),"")</f>
        <v/>
      </c>
      <c r="P4697">
        <f>IF(D4697="",P4696,P4696+1)</f>
        <v/>
      </c>
    </row>
    <row r="4698">
      <c r="A4698">
        <f>IF(P4698=P4697,0,P4698)</f>
        <v/>
      </c>
      <c r="B4698" s="41">
        <f>IF($M4698&gt;300,"",IF(OR(INDEX(Bemenet!$E$2:$E$301,$M4698)="",INDEX(Bemenet!$F$2:$F$301,$M4698)=""),"",MAX(INDEX(Bemenet!$E$2:$E$301,$M4698),INDEX(Szabalyok!$A:$A,$N4698))))</f>
        <v/>
      </c>
      <c r="C4698" s="41">
        <f>IF($B4698="","",MIN(INDEX(Bemenet!$F$2:$F$301,$M4698),INDEX(Szabalyok!$B:$B,$N4698)))</f>
        <v/>
      </c>
      <c r="D4698" s="5">
        <f>IF(AND($B4698&lt;&gt;"",$C4698&lt;&gt;"",$B4698&lt;=$C4698),INDEX(Bemenet!$G$2:$G$301,$M4698),"")</f>
        <v/>
      </c>
      <c r="E4698" s="6">
        <f>IF(AND($B4698&lt;&gt;"",$C4698&lt;&gt;"",$B4698&lt;=$C4698),INDEX(Bemenet!$D$2:$D$301,$M4698),"")</f>
        <v/>
      </c>
      <c r="F4698" s="5">
        <f>IF(AND($B4698&lt;&gt;"",$C4698&lt;&gt;"",$B4698&lt;=$C4698),$C4698-$B4698+1,"")</f>
        <v/>
      </c>
      <c r="G4698" s="5">
        <f>IF($F4698="","",$F4698*$D4698)</f>
        <v/>
      </c>
      <c r="H4698" s="42">
        <f>IF($G4698="","",$O4698)</f>
        <v/>
      </c>
      <c r="I4698" s="5">
        <f>IF($G4698="","",$G4698*IF($H4698="",$O4698,$H4698)/100)</f>
        <v/>
      </c>
      <c r="J4698" s="5">
        <f>IF(OR($L4698="",NOT(COUNTIFS($L$2:$L4698,$L4698)=1)),"",SUMIFS($G:$G,$L:$L,$L4698))</f>
        <v/>
      </c>
      <c r="K4698" s="5">
        <f>IF(OR($L4698="",NOT(COUNTIFS($L$2:$L4698,$L4698)=1)),"",SUMIFS($I:$I,$L:$L,$L4698))</f>
        <v/>
      </c>
      <c r="L4698" s="6">
        <f>IF($B4698="","",YEAR($B4698))</f>
        <v/>
      </c>
      <c r="M4698" s="6">
        <f>INT((ROW()-2)/39)+1</f>
        <v/>
      </c>
      <c r="N4698" s="6">
        <f>MOD(ROW()-2,39)+2</f>
        <v/>
      </c>
      <c r="O4698" s="42">
        <f>IF(AND($B4698&lt;&gt;"",$C4698&lt;&gt;"",$B4698&lt;=$C4698),INDEX(Szabalyok!$C:$C,$N4698),"")</f>
        <v/>
      </c>
      <c r="P4698">
        <f>IF(D4698="",P4697,P4697+1)</f>
        <v/>
      </c>
    </row>
    <row r="4699">
      <c r="A4699">
        <f>IF(P4699=P4698,0,P4699)</f>
        <v/>
      </c>
      <c r="B4699" s="41">
        <f>IF($M4699&gt;300,"",IF(OR(INDEX(Bemenet!$E$2:$E$301,$M4699)="",INDEX(Bemenet!$F$2:$F$301,$M4699)=""),"",MAX(INDEX(Bemenet!$E$2:$E$301,$M4699),INDEX(Szabalyok!$A:$A,$N4699))))</f>
        <v/>
      </c>
      <c r="C4699" s="41">
        <f>IF($B4699="","",MIN(INDEX(Bemenet!$F$2:$F$301,$M4699),INDEX(Szabalyok!$B:$B,$N4699)))</f>
        <v/>
      </c>
      <c r="D4699" s="5">
        <f>IF(AND($B4699&lt;&gt;"",$C4699&lt;&gt;"",$B4699&lt;=$C4699),INDEX(Bemenet!$G$2:$G$301,$M4699),"")</f>
        <v/>
      </c>
      <c r="E4699" s="6">
        <f>IF(AND($B4699&lt;&gt;"",$C4699&lt;&gt;"",$B4699&lt;=$C4699),INDEX(Bemenet!$D$2:$D$301,$M4699),"")</f>
        <v/>
      </c>
      <c r="F4699" s="5">
        <f>IF(AND($B4699&lt;&gt;"",$C4699&lt;&gt;"",$B4699&lt;=$C4699),$C4699-$B4699+1,"")</f>
        <v/>
      </c>
      <c r="G4699" s="5">
        <f>IF($F4699="","",$F4699*$D4699)</f>
        <v/>
      </c>
      <c r="H4699" s="42">
        <f>IF($G4699="","",$O4699)</f>
        <v/>
      </c>
      <c r="I4699" s="5">
        <f>IF($G4699="","",$G4699*IF($H4699="",$O4699,$H4699)/100)</f>
        <v/>
      </c>
      <c r="J4699" s="5">
        <f>IF(OR($L4699="",NOT(COUNTIFS($L$2:$L4699,$L4699)=1)),"",SUMIFS($G:$G,$L:$L,$L4699))</f>
        <v/>
      </c>
      <c r="K4699" s="5">
        <f>IF(OR($L4699="",NOT(COUNTIFS($L$2:$L4699,$L4699)=1)),"",SUMIFS($I:$I,$L:$L,$L4699))</f>
        <v/>
      </c>
      <c r="L4699" s="6">
        <f>IF($B4699="","",YEAR($B4699))</f>
        <v/>
      </c>
      <c r="M4699" s="6">
        <f>INT((ROW()-2)/39)+1</f>
        <v/>
      </c>
      <c r="N4699" s="6">
        <f>MOD(ROW()-2,39)+2</f>
        <v/>
      </c>
      <c r="O4699" s="42">
        <f>IF(AND($B4699&lt;&gt;"",$C4699&lt;&gt;"",$B4699&lt;=$C4699),INDEX(Szabalyok!$C:$C,$N4699),"")</f>
        <v/>
      </c>
      <c r="P4699">
        <f>IF(D4699="",P4698,P4698+1)</f>
        <v/>
      </c>
    </row>
    <row r="4700">
      <c r="A4700">
        <f>IF(P4700=P4699,0,P4700)</f>
        <v/>
      </c>
      <c r="B4700" s="41">
        <f>IF($M4700&gt;300,"",IF(OR(INDEX(Bemenet!$E$2:$E$301,$M4700)="",INDEX(Bemenet!$F$2:$F$301,$M4700)=""),"",MAX(INDEX(Bemenet!$E$2:$E$301,$M4700),INDEX(Szabalyok!$A:$A,$N4700))))</f>
        <v/>
      </c>
      <c r="C4700" s="41">
        <f>IF($B4700="","",MIN(INDEX(Bemenet!$F$2:$F$301,$M4700),INDEX(Szabalyok!$B:$B,$N4700)))</f>
        <v/>
      </c>
      <c r="D4700" s="5">
        <f>IF(AND($B4700&lt;&gt;"",$C4700&lt;&gt;"",$B4700&lt;=$C4700),INDEX(Bemenet!$G$2:$G$301,$M4700),"")</f>
        <v/>
      </c>
      <c r="E4700" s="6">
        <f>IF(AND($B4700&lt;&gt;"",$C4700&lt;&gt;"",$B4700&lt;=$C4700),INDEX(Bemenet!$D$2:$D$301,$M4700),"")</f>
        <v/>
      </c>
      <c r="F4700" s="5">
        <f>IF(AND($B4700&lt;&gt;"",$C4700&lt;&gt;"",$B4700&lt;=$C4700),$C4700-$B4700+1,"")</f>
        <v/>
      </c>
      <c r="G4700" s="5">
        <f>IF($F4700="","",$F4700*$D4700)</f>
        <v/>
      </c>
      <c r="H4700" s="42">
        <f>IF($G4700="","",$O4700)</f>
        <v/>
      </c>
      <c r="I4700" s="5">
        <f>IF($G4700="","",$G4700*IF($H4700="",$O4700,$H4700)/100)</f>
        <v/>
      </c>
      <c r="J4700" s="5">
        <f>IF(OR($L4700="",NOT(COUNTIFS($L$2:$L4700,$L4700)=1)),"",SUMIFS($G:$G,$L:$L,$L4700))</f>
        <v/>
      </c>
      <c r="K4700" s="5">
        <f>IF(OR($L4700="",NOT(COUNTIFS($L$2:$L4700,$L4700)=1)),"",SUMIFS($I:$I,$L:$L,$L4700))</f>
        <v/>
      </c>
      <c r="L4700" s="6">
        <f>IF($B4700="","",YEAR($B4700))</f>
        <v/>
      </c>
      <c r="M4700" s="6">
        <f>INT((ROW()-2)/39)+1</f>
        <v/>
      </c>
      <c r="N4700" s="6">
        <f>MOD(ROW()-2,39)+2</f>
        <v/>
      </c>
      <c r="O4700" s="42">
        <f>IF(AND($B4700&lt;&gt;"",$C4700&lt;&gt;"",$B4700&lt;=$C4700),INDEX(Szabalyok!$C:$C,$N4700),"")</f>
        <v/>
      </c>
      <c r="P4700">
        <f>IF(D4700="",P4699,P4699+1)</f>
        <v/>
      </c>
    </row>
    <row r="4701">
      <c r="A4701">
        <f>IF(P4701=P4700,0,P4701)</f>
        <v/>
      </c>
      <c r="B4701" s="41">
        <f>IF($M4701&gt;300,"",IF(OR(INDEX(Bemenet!$E$2:$E$301,$M4701)="",INDEX(Bemenet!$F$2:$F$301,$M4701)=""),"",MAX(INDEX(Bemenet!$E$2:$E$301,$M4701),INDEX(Szabalyok!$A:$A,$N4701))))</f>
        <v/>
      </c>
      <c r="C4701" s="41">
        <f>IF($B4701="","",MIN(INDEX(Bemenet!$F$2:$F$301,$M4701),INDEX(Szabalyok!$B:$B,$N4701)))</f>
        <v/>
      </c>
      <c r="D4701" s="5">
        <f>IF(AND($B4701&lt;&gt;"",$C4701&lt;&gt;"",$B4701&lt;=$C4701),INDEX(Bemenet!$G$2:$G$301,$M4701),"")</f>
        <v/>
      </c>
      <c r="E4701" s="6">
        <f>IF(AND($B4701&lt;&gt;"",$C4701&lt;&gt;"",$B4701&lt;=$C4701),INDEX(Bemenet!$D$2:$D$301,$M4701),"")</f>
        <v/>
      </c>
      <c r="F4701" s="5">
        <f>IF(AND($B4701&lt;&gt;"",$C4701&lt;&gt;"",$B4701&lt;=$C4701),$C4701-$B4701+1,"")</f>
        <v/>
      </c>
      <c r="G4701" s="5">
        <f>IF($F4701="","",$F4701*$D4701)</f>
        <v/>
      </c>
      <c r="H4701" s="42">
        <f>IF($G4701="","",$O4701)</f>
        <v/>
      </c>
      <c r="I4701" s="5">
        <f>IF($G4701="","",$G4701*IF($H4701="",$O4701,$H4701)/100)</f>
        <v/>
      </c>
      <c r="J4701" s="5">
        <f>IF(OR($L4701="",NOT(COUNTIFS($L$2:$L4701,$L4701)=1)),"",SUMIFS($G:$G,$L:$L,$L4701))</f>
        <v/>
      </c>
      <c r="K4701" s="5">
        <f>IF(OR($L4701="",NOT(COUNTIFS($L$2:$L4701,$L4701)=1)),"",SUMIFS($I:$I,$L:$L,$L4701))</f>
        <v/>
      </c>
      <c r="L4701" s="6">
        <f>IF($B4701="","",YEAR($B4701))</f>
        <v/>
      </c>
      <c r="M4701" s="6">
        <f>INT((ROW()-2)/39)+1</f>
        <v/>
      </c>
      <c r="N4701" s="6">
        <f>MOD(ROW()-2,39)+2</f>
        <v/>
      </c>
      <c r="O4701" s="42">
        <f>IF(AND($B4701&lt;&gt;"",$C4701&lt;&gt;"",$B4701&lt;=$C4701),INDEX(Szabalyok!$C:$C,$N4701),"")</f>
        <v/>
      </c>
      <c r="P4701">
        <f>IF(D4701="",P4700,P4700+1)</f>
        <v/>
      </c>
    </row>
    <row r="4702">
      <c r="A4702">
        <f>IF(P4702=P4701,0,P4702)</f>
        <v/>
      </c>
      <c r="B4702" s="41">
        <f>IF($M4702&gt;300,"",IF(OR(INDEX(Bemenet!$E$2:$E$301,$M4702)="",INDEX(Bemenet!$F$2:$F$301,$M4702)=""),"",MAX(INDEX(Bemenet!$E$2:$E$301,$M4702),INDEX(Szabalyok!$A:$A,$N4702))))</f>
        <v/>
      </c>
      <c r="C4702" s="41">
        <f>IF($B4702="","",MIN(INDEX(Bemenet!$F$2:$F$301,$M4702),INDEX(Szabalyok!$B:$B,$N4702)))</f>
        <v/>
      </c>
      <c r="D4702" s="5">
        <f>IF(AND($B4702&lt;&gt;"",$C4702&lt;&gt;"",$B4702&lt;=$C4702),INDEX(Bemenet!$G$2:$G$301,$M4702),"")</f>
        <v/>
      </c>
      <c r="E4702" s="6">
        <f>IF(AND($B4702&lt;&gt;"",$C4702&lt;&gt;"",$B4702&lt;=$C4702),INDEX(Bemenet!$D$2:$D$301,$M4702),"")</f>
        <v/>
      </c>
      <c r="F4702" s="5">
        <f>IF(AND($B4702&lt;&gt;"",$C4702&lt;&gt;"",$B4702&lt;=$C4702),$C4702-$B4702+1,"")</f>
        <v/>
      </c>
      <c r="G4702" s="5">
        <f>IF($F4702="","",$F4702*$D4702)</f>
        <v/>
      </c>
      <c r="H4702" s="42">
        <f>IF($G4702="","",$O4702)</f>
        <v/>
      </c>
      <c r="I4702" s="5">
        <f>IF($G4702="","",$G4702*IF($H4702="",$O4702,$H4702)/100)</f>
        <v/>
      </c>
      <c r="J4702" s="5">
        <f>IF(OR($L4702="",NOT(COUNTIFS($L$2:$L4702,$L4702)=1)),"",SUMIFS($G:$G,$L:$L,$L4702))</f>
        <v/>
      </c>
      <c r="K4702" s="5">
        <f>IF(OR($L4702="",NOT(COUNTIFS($L$2:$L4702,$L4702)=1)),"",SUMIFS($I:$I,$L:$L,$L4702))</f>
        <v/>
      </c>
      <c r="L4702" s="6">
        <f>IF($B4702="","",YEAR($B4702))</f>
        <v/>
      </c>
      <c r="M4702" s="6">
        <f>INT((ROW()-2)/39)+1</f>
        <v/>
      </c>
      <c r="N4702" s="6">
        <f>MOD(ROW()-2,39)+2</f>
        <v/>
      </c>
      <c r="O4702" s="42">
        <f>IF(AND($B4702&lt;&gt;"",$C4702&lt;&gt;"",$B4702&lt;=$C4702),INDEX(Szabalyok!$C:$C,$N4702),"")</f>
        <v/>
      </c>
      <c r="P4702">
        <f>IF(D4702="",P4701,P4701+1)</f>
        <v/>
      </c>
    </row>
    <row r="4703">
      <c r="A4703">
        <f>IF(P4703=P4702,0,P4703)</f>
        <v/>
      </c>
      <c r="B4703" s="41">
        <f>IF($M4703&gt;300,"",IF(OR(INDEX(Bemenet!$E$2:$E$301,$M4703)="",INDEX(Bemenet!$F$2:$F$301,$M4703)=""),"",MAX(INDEX(Bemenet!$E$2:$E$301,$M4703),INDEX(Szabalyok!$A:$A,$N4703))))</f>
        <v/>
      </c>
      <c r="C4703" s="41">
        <f>IF($B4703="","",MIN(INDEX(Bemenet!$F$2:$F$301,$M4703),INDEX(Szabalyok!$B:$B,$N4703)))</f>
        <v/>
      </c>
      <c r="D4703" s="5">
        <f>IF(AND($B4703&lt;&gt;"",$C4703&lt;&gt;"",$B4703&lt;=$C4703),INDEX(Bemenet!$G$2:$G$301,$M4703),"")</f>
        <v/>
      </c>
      <c r="E4703" s="6">
        <f>IF(AND($B4703&lt;&gt;"",$C4703&lt;&gt;"",$B4703&lt;=$C4703),INDEX(Bemenet!$D$2:$D$301,$M4703),"")</f>
        <v/>
      </c>
      <c r="F4703" s="5">
        <f>IF(AND($B4703&lt;&gt;"",$C4703&lt;&gt;"",$B4703&lt;=$C4703),$C4703-$B4703+1,"")</f>
        <v/>
      </c>
      <c r="G4703" s="5">
        <f>IF($F4703="","",$F4703*$D4703)</f>
        <v/>
      </c>
      <c r="H4703" s="42">
        <f>IF($G4703="","",$O4703)</f>
        <v/>
      </c>
      <c r="I4703" s="5">
        <f>IF($G4703="","",$G4703*IF($H4703="",$O4703,$H4703)/100)</f>
        <v/>
      </c>
      <c r="J4703" s="5">
        <f>IF(OR($L4703="",NOT(COUNTIFS($L$2:$L4703,$L4703)=1)),"",SUMIFS($G:$G,$L:$L,$L4703))</f>
        <v/>
      </c>
      <c r="K4703" s="5">
        <f>IF(OR($L4703="",NOT(COUNTIFS($L$2:$L4703,$L4703)=1)),"",SUMIFS($I:$I,$L:$L,$L4703))</f>
        <v/>
      </c>
      <c r="L4703" s="6">
        <f>IF($B4703="","",YEAR($B4703))</f>
        <v/>
      </c>
      <c r="M4703" s="6">
        <f>INT((ROW()-2)/39)+1</f>
        <v/>
      </c>
      <c r="N4703" s="6">
        <f>MOD(ROW()-2,39)+2</f>
        <v/>
      </c>
      <c r="O4703" s="42">
        <f>IF(AND($B4703&lt;&gt;"",$C4703&lt;&gt;"",$B4703&lt;=$C4703),INDEX(Szabalyok!$C:$C,$N4703),"")</f>
        <v/>
      </c>
      <c r="P4703">
        <f>IF(D4703="",P4702,P4702+1)</f>
        <v/>
      </c>
    </row>
    <row r="4704">
      <c r="A4704">
        <f>IF(P4704=P4703,0,P4704)</f>
        <v/>
      </c>
      <c r="B4704" s="41">
        <f>IF($M4704&gt;300,"",IF(OR(INDEX(Bemenet!$E$2:$E$301,$M4704)="",INDEX(Bemenet!$F$2:$F$301,$M4704)=""),"",MAX(INDEX(Bemenet!$E$2:$E$301,$M4704),INDEX(Szabalyok!$A:$A,$N4704))))</f>
        <v/>
      </c>
      <c r="C4704" s="41">
        <f>IF($B4704="","",MIN(INDEX(Bemenet!$F$2:$F$301,$M4704),INDEX(Szabalyok!$B:$B,$N4704)))</f>
        <v/>
      </c>
      <c r="D4704" s="5">
        <f>IF(AND($B4704&lt;&gt;"",$C4704&lt;&gt;"",$B4704&lt;=$C4704),INDEX(Bemenet!$G$2:$G$301,$M4704),"")</f>
        <v/>
      </c>
      <c r="E4704" s="6">
        <f>IF(AND($B4704&lt;&gt;"",$C4704&lt;&gt;"",$B4704&lt;=$C4704),INDEX(Bemenet!$D$2:$D$301,$M4704),"")</f>
        <v/>
      </c>
      <c r="F4704" s="5">
        <f>IF(AND($B4704&lt;&gt;"",$C4704&lt;&gt;"",$B4704&lt;=$C4704),$C4704-$B4704+1,"")</f>
        <v/>
      </c>
      <c r="G4704" s="5">
        <f>IF($F4704="","",$F4704*$D4704)</f>
        <v/>
      </c>
      <c r="H4704" s="42">
        <f>IF($G4704="","",$O4704)</f>
        <v/>
      </c>
      <c r="I4704" s="5">
        <f>IF($G4704="","",$G4704*IF($H4704="",$O4704,$H4704)/100)</f>
        <v/>
      </c>
      <c r="J4704" s="5">
        <f>IF(OR($L4704="",NOT(COUNTIFS($L$2:$L4704,$L4704)=1)),"",SUMIFS($G:$G,$L:$L,$L4704))</f>
        <v/>
      </c>
      <c r="K4704" s="5">
        <f>IF(OR($L4704="",NOT(COUNTIFS($L$2:$L4704,$L4704)=1)),"",SUMIFS($I:$I,$L:$L,$L4704))</f>
        <v/>
      </c>
      <c r="L4704" s="6">
        <f>IF($B4704="","",YEAR($B4704))</f>
        <v/>
      </c>
      <c r="M4704" s="6">
        <f>INT((ROW()-2)/39)+1</f>
        <v/>
      </c>
      <c r="N4704" s="6">
        <f>MOD(ROW()-2,39)+2</f>
        <v/>
      </c>
      <c r="O4704" s="42">
        <f>IF(AND($B4704&lt;&gt;"",$C4704&lt;&gt;"",$B4704&lt;=$C4704),INDEX(Szabalyok!$C:$C,$N4704),"")</f>
        <v/>
      </c>
      <c r="P4704">
        <f>IF(D4704="",P4703,P4703+1)</f>
        <v/>
      </c>
    </row>
    <row r="4705">
      <c r="A4705">
        <f>IF(P4705=P4704,0,P4705)</f>
        <v/>
      </c>
      <c r="B4705" s="41">
        <f>IF($M4705&gt;300,"",IF(OR(INDEX(Bemenet!$E$2:$E$301,$M4705)="",INDEX(Bemenet!$F$2:$F$301,$M4705)=""),"",MAX(INDEX(Bemenet!$E$2:$E$301,$M4705),INDEX(Szabalyok!$A:$A,$N4705))))</f>
        <v/>
      </c>
      <c r="C4705" s="41">
        <f>IF($B4705="","",MIN(INDEX(Bemenet!$F$2:$F$301,$M4705),INDEX(Szabalyok!$B:$B,$N4705)))</f>
        <v/>
      </c>
      <c r="D4705" s="5">
        <f>IF(AND($B4705&lt;&gt;"",$C4705&lt;&gt;"",$B4705&lt;=$C4705),INDEX(Bemenet!$G$2:$G$301,$M4705),"")</f>
        <v/>
      </c>
      <c r="E4705" s="6">
        <f>IF(AND($B4705&lt;&gt;"",$C4705&lt;&gt;"",$B4705&lt;=$C4705),INDEX(Bemenet!$D$2:$D$301,$M4705),"")</f>
        <v/>
      </c>
      <c r="F4705" s="5">
        <f>IF(AND($B4705&lt;&gt;"",$C4705&lt;&gt;"",$B4705&lt;=$C4705),$C4705-$B4705+1,"")</f>
        <v/>
      </c>
      <c r="G4705" s="5">
        <f>IF($F4705="","",$F4705*$D4705)</f>
        <v/>
      </c>
      <c r="H4705" s="42">
        <f>IF($G4705="","",$O4705)</f>
        <v/>
      </c>
      <c r="I4705" s="5">
        <f>IF($G4705="","",$G4705*IF($H4705="",$O4705,$H4705)/100)</f>
        <v/>
      </c>
      <c r="J4705" s="5">
        <f>IF(OR($L4705="",NOT(COUNTIFS($L$2:$L4705,$L4705)=1)),"",SUMIFS($G:$G,$L:$L,$L4705))</f>
        <v/>
      </c>
      <c r="K4705" s="5">
        <f>IF(OR($L4705="",NOT(COUNTIFS($L$2:$L4705,$L4705)=1)),"",SUMIFS($I:$I,$L:$L,$L4705))</f>
        <v/>
      </c>
      <c r="L4705" s="6">
        <f>IF($B4705="","",YEAR($B4705))</f>
        <v/>
      </c>
      <c r="M4705" s="6">
        <f>INT((ROW()-2)/39)+1</f>
        <v/>
      </c>
      <c r="N4705" s="6">
        <f>MOD(ROW()-2,39)+2</f>
        <v/>
      </c>
      <c r="O4705" s="42">
        <f>IF(AND($B4705&lt;&gt;"",$C4705&lt;&gt;"",$B4705&lt;=$C4705),INDEX(Szabalyok!$C:$C,$N4705),"")</f>
        <v/>
      </c>
      <c r="P4705">
        <f>IF(D4705="",P4704,P4704+1)</f>
        <v/>
      </c>
    </row>
    <row r="4706">
      <c r="A4706">
        <f>IF(P4706=P4705,0,P4706)</f>
        <v/>
      </c>
      <c r="B4706" s="41">
        <f>IF($M4706&gt;300,"",IF(OR(INDEX(Bemenet!$E$2:$E$301,$M4706)="",INDEX(Bemenet!$F$2:$F$301,$M4706)=""),"",MAX(INDEX(Bemenet!$E$2:$E$301,$M4706),INDEX(Szabalyok!$A:$A,$N4706))))</f>
        <v/>
      </c>
      <c r="C4706" s="41">
        <f>IF($B4706="","",MIN(INDEX(Bemenet!$F$2:$F$301,$M4706),INDEX(Szabalyok!$B:$B,$N4706)))</f>
        <v/>
      </c>
      <c r="D4706" s="5">
        <f>IF(AND($B4706&lt;&gt;"",$C4706&lt;&gt;"",$B4706&lt;=$C4706),INDEX(Bemenet!$G$2:$G$301,$M4706),"")</f>
        <v/>
      </c>
      <c r="E4706" s="6">
        <f>IF(AND($B4706&lt;&gt;"",$C4706&lt;&gt;"",$B4706&lt;=$C4706),INDEX(Bemenet!$D$2:$D$301,$M4706),"")</f>
        <v/>
      </c>
      <c r="F4706" s="5">
        <f>IF(AND($B4706&lt;&gt;"",$C4706&lt;&gt;"",$B4706&lt;=$C4706),$C4706-$B4706+1,"")</f>
        <v/>
      </c>
      <c r="G4706" s="5">
        <f>IF($F4706="","",$F4706*$D4706)</f>
        <v/>
      </c>
      <c r="H4706" s="42">
        <f>IF($G4706="","",$O4706)</f>
        <v/>
      </c>
      <c r="I4706" s="5">
        <f>IF($G4706="","",$G4706*IF($H4706="",$O4706,$H4706)/100)</f>
        <v/>
      </c>
      <c r="J4706" s="5">
        <f>IF(OR($L4706="",NOT(COUNTIFS($L$2:$L4706,$L4706)=1)),"",SUMIFS($G:$G,$L:$L,$L4706))</f>
        <v/>
      </c>
      <c r="K4706" s="5">
        <f>IF(OR($L4706="",NOT(COUNTIFS($L$2:$L4706,$L4706)=1)),"",SUMIFS($I:$I,$L:$L,$L4706))</f>
        <v/>
      </c>
      <c r="L4706" s="6">
        <f>IF($B4706="","",YEAR($B4706))</f>
        <v/>
      </c>
      <c r="M4706" s="6">
        <f>INT((ROW()-2)/39)+1</f>
        <v/>
      </c>
      <c r="N4706" s="6">
        <f>MOD(ROW()-2,39)+2</f>
        <v/>
      </c>
      <c r="O4706" s="42">
        <f>IF(AND($B4706&lt;&gt;"",$C4706&lt;&gt;"",$B4706&lt;=$C4706),INDEX(Szabalyok!$C:$C,$N4706),"")</f>
        <v/>
      </c>
      <c r="P4706">
        <f>IF(D4706="",P4705,P4705+1)</f>
        <v/>
      </c>
    </row>
    <row r="4707">
      <c r="A4707">
        <f>IF(P4707=P4706,0,P4707)</f>
        <v/>
      </c>
      <c r="B4707" s="41">
        <f>IF($M4707&gt;300,"",IF(OR(INDEX(Bemenet!$E$2:$E$301,$M4707)="",INDEX(Bemenet!$F$2:$F$301,$M4707)=""),"",MAX(INDEX(Bemenet!$E$2:$E$301,$M4707),INDEX(Szabalyok!$A:$A,$N4707))))</f>
        <v/>
      </c>
      <c r="C4707" s="41">
        <f>IF($B4707="","",MIN(INDEX(Bemenet!$F$2:$F$301,$M4707),INDEX(Szabalyok!$B:$B,$N4707)))</f>
        <v/>
      </c>
      <c r="D4707" s="5">
        <f>IF(AND($B4707&lt;&gt;"",$C4707&lt;&gt;"",$B4707&lt;=$C4707),INDEX(Bemenet!$G$2:$G$301,$M4707),"")</f>
        <v/>
      </c>
      <c r="E4707" s="6">
        <f>IF(AND($B4707&lt;&gt;"",$C4707&lt;&gt;"",$B4707&lt;=$C4707),INDEX(Bemenet!$D$2:$D$301,$M4707),"")</f>
        <v/>
      </c>
      <c r="F4707" s="5">
        <f>IF(AND($B4707&lt;&gt;"",$C4707&lt;&gt;"",$B4707&lt;=$C4707),$C4707-$B4707+1,"")</f>
        <v/>
      </c>
      <c r="G4707" s="5">
        <f>IF($F4707="","",$F4707*$D4707)</f>
        <v/>
      </c>
      <c r="H4707" s="42">
        <f>IF($G4707="","",$O4707)</f>
        <v/>
      </c>
      <c r="I4707" s="5">
        <f>IF($G4707="","",$G4707*IF($H4707="",$O4707,$H4707)/100)</f>
        <v/>
      </c>
      <c r="J4707" s="5">
        <f>IF(OR($L4707="",NOT(COUNTIFS($L$2:$L4707,$L4707)=1)),"",SUMIFS($G:$G,$L:$L,$L4707))</f>
        <v/>
      </c>
      <c r="K4707" s="5">
        <f>IF(OR($L4707="",NOT(COUNTIFS($L$2:$L4707,$L4707)=1)),"",SUMIFS($I:$I,$L:$L,$L4707))</f>
        <v/>
      </c>
      <c r="L4707" s="6">
        <f>IF($B4707="","",YEAR($B4707))</f>
        <v/>
      </c>
      <c r="M4707" s="6">
        <f>INT((ROW()-2)/39)+1</f>
        <v/>
      </c>
      <c r="N4707" s="6">
        <f>MOD(ROW()-2,39)+2</f>
        <v/>
      </c>
      <c r="O4707" s="42">
        <f>IF(AND($B4707&lt;&gt;"",$C4707&lt;&gt;"",$B4707&lt;=$C4707),INDEX(Szabalyok!$C:$C,$N4707),"")</f>
        <v/>
      </c>
      <c r="P4707">
        <f>IF(D4707="",P4706,P4706+1)</f>
        <v/>
      </c>
    </row>
    <row r="4708">
      <c r="A4708">
        <f>IF(P4708=P4707,0,P4708)</f>
        <v/>
      </c>
      <c r="B4708" s="41">
        <f>IF($M4708&gt;300,"",IF(OR(INDEX(Bemenet!$E$2:$E$301,$M4708)="",INDEX(Bemenet!$F$2:$F$301,$M4708)=""),"",MAX(INDEX(Bemenet!$E$2:$E$301,$M4708),INDEX(Szabalyok!$A:$A,$N4708))))</f>
        <v/>
      </c>
      <c r="C4708" s="41">
        <f>IF($B4708="","",MIN(INDEX(Bemenet!$F$2:$F$301,$M4708),INDEX(Szabalyok!$B:$B,$N4708)))</f>
        <v/>
      </c>
      <c r="D4708" s="5">
        <f>IF(AND($B4708&lt;&gt;"",$C4708&lt;&gt;"",$B4708&lt;=$C4708),INDEX(Bemenet!$G$2:$G$301,$M4708),"")</f>
        <v/>
      </c>
      <c r="E4708" s="6">
        <f>IF(AND($B4708&lt;&gt;"",$C4708&lt;&gt;"",$B4708&lt;=$C4708),INDEX(Bemenet!$D$2:$D$301,$M4708),"")</f>
        <v/>
      </c>
      <c r="F4708" s="5">
        <f>IF(AND($B4708&lt;&gt;"",$C4708&lt;&gt;"",$B4708&lt;=$C4708),$C4708-$B4708+1,"")</f>
        <v/>
      </c>
      <c r="G4708" s="5">
        <f>IF($F4708="","",$F4708*$D4708)</f>
        <v/>
      </c>
      <c r="H4708" s="42">
        <f>IF($G4708="","",$O4708)</f>
        <v/>
      </c>
      <c r="I4708" s="5">
        <f>IF($G4708="","",$G4708*IF($H4708="",$O4708,$H4708)/100)</f>
        <v/>
      </c>
      <c r="J4708" s="5">
        <f>IF(OR($L4708="",NOT(COUNTIFS($L$2:$L4708,$L4708)=1)),"",SUMIFS($G:$G,$L:$L,$L4708))</f>
        <v/>
      </c>
      <c r="K4708" s="5">
        <f>IF(OR($L4708="",NOT(COUNTIFS($L$2:$L4708,$L4708)=1)),"",SUMIFS($I:$I,$L:$L,$L4708))</f>
        <v/>
      </c>
      <c r="L4708" s="6">
        <f>IF($B4708="","",YEAR($B4708))</f>
        <v/>
      </c>
      <c r="M4708" s="6">
        <f>INT((ROW()-2)/39)+1</f>
        <v/>
      </c>
      <c r="N4708" s="6">
        <f>MOD(ROW()-2,39)+2</f>
        <v/>
      </c>
      <c r="O4708" s="42">
        <f>IF(AND($B4708&lt;&gt;"",$C4708&lt;&gt;"",$B4708&lt;=$C4708),INDEX(Szabalyok!$C:$C,$N4708),"")</f>
        <v/>
      </c>
      <c r="P4708">
        <f>IF(D4708="",P4707,P4707+1)</f>
        <v/>
      </c>
    </row>
    <row r="4709">
      <c r="A4709">
        <f>IF(P4709=P4708,0,P4709)</f>
        <v/>
      </c>
      <c r="B4709" s="41">
        <f>IF($M4709&gt;300,"",IF(OR(INDEX(Bemenet!$E$2:$E$301,$M4709)="",INDEX(Bemenet!$F$2:$F$301,$M4709)=""),"",MAX(INDEX(Bemenet!$E$2:$E$301,$M4709),INDEX(Szabalyok!$A:$A,$N4709))))</f>
        <v/>
      </c>
      <c r="C4709" s="41">
        <f>IF($B4709="","",MIN(INDEX(Bemenet!$F$2:$F$301,$M4709),INDEX(Szabalyok!$B:$B,$N4709)))</f>
        <v/>
      </c>
      <c r="D4709" s="5">
        <f>IF(AND($B4709&lt;&gt;"",$C4709&lt;&gt;"",$B4709&lt;=$C4709),INDEX(Bemenet!$G$2:$G$301,$M4709),"")</f>
        <v/>
      </c>
      <c r="E4709" s="6">
        <f>IF(AND($B4709&lt;&gt;"",$C4709&lt;&gt;"",$B4709&lt;=$C4709),INDEX(Bemenet!$D$2:$D$301,$M4709),"")</f>
        <v/>
      </c>
      <c r="F4709" s="5">
        <f>IF(AND($B4709&lt;&gt;"",$C4709&lt;&gt;"",$B4709&lt;=$C4709),$C4709-$B4709+1,"")</f>
        <v/>
      </c>
      <c r="G4709" s="5">
        <f>IF($F4709="","",$F4709*$D4709)</f>
        <v/>
      </c>
      <c r="H4709" s="42">
        <f>IF($G4709="","",$O4709)</f>
        <v/>
      </c>
      <c r="I4709" s="5">
        <f>IF($G4709="","",$G4709*IF($H4709="",$O4709,$H4709)/100)</f>
        <v/>
      </c>
      <c r="J4709" s="5">
        <f>IF(OR($L4709="",NOT(COUNTIFS($L$2:$L4709,$L4709)=1)),"",SUMIFS($G:$G,$L:$L,$L4709))</f>
        <v/>
      </c>
      <c r="K4709" s="5">
        <f>IF(OR($L4709="",NOT(COUNTIFS($L$2:$L4709,$L4709)=1)),"",SUMIFS($I:$I,$L:$L,$L4709))</f>
        <v/>
      </c>
      <c r="L4709" s="6">
        <f>IF($B4709="","",YEAR($B4709))</f>
        <v/>
      </c>
      <c r="M4709" s="6">
        <f>INT((ROW()-2)/39)+1</f>
        <v/>
      </c>
      <c r="N4709" s="6">
        <f>MOD(ROW()-2,39)+2</f>
        <v/>
      </c>
      <c r="O4709" s="42">
        <f>IF(AND($B4709&lt;&gt;"",$C4709&lt;&gt;"",$B4709&lt;=$C4709),INDEX(Szabalyok!$C:$C,$N4709),"")</f>
        <v/>
      </c>
      <c r="P4709">
        <f>IF(D4709="",P4708,P4708+1)</f>
        <v/>
      </c>
    </row>
    <row r="4710">
      <c r="A4710">
        <f>IF(P4710=P4709,0,P4710)</f>
        <v/>
      </c>
      <c r="B4710" s="41">
        <f>IF($M4710&gt;300,"",IF(OR(INDEX(Bemenet!$E$2:$E$301,$M4710)="",INDEX(Bemenet!$F$2:$F$301,$M4710)=""),"",MAX(INDEX(Bemenet!$E$2:$E$301,$M4710),INDEX(Szabalyok!$A:$A,$N4710))))</f>
        <v/>
      </c>
      <c r="C4710" s="41">
        <f>IF($B4710="","",MIN(INDEX(Bemenet!$F$2:$F$301,$M4710),INDEX(Szabalyok!$B:$B,$N4710)))</f>
        <v/>
      </c>
      <c r="D4710" s="5">
        <f>IF(AND($B4710&lt;&gt;"",$C4710&lt;&gt;"",$B4710&lt;=$C4710),INDEX(Bemenet!$G$2:$G$301,$M4710),"")</f>
        <v/>
      </c>
      <c r="E4710" s="6">
        <f>IF(AND($B4710&lt;&gt;"",$C4710&lt;&gt;"",$B4710&lt;=$C4710),INDEX(Bemenet!$D$2:$D$301,$M4710),"")</f>
        <v/>
      </c>
      <c r="F4710" s="5">
        <f>IF(AND($B4710&lt;&gt;"",$C4710&lt;&gt;"",$B4710&lt;=$C4710),$C4710-$B4710+1,"")</f>
        <v/>
      </c>
      <c r="G4710" s="5">
        <f>IF($F4710="","",$F4710*$D4710)</f>
        <v/>
      </c>
      <c r="H4710" s="42">
        <f>IF($G4710="","",$O4710)</f>
        <v/>
      </c>
      <c r="I4710" s="5">
        <f>IF($G4710="","",$G4710*IF($H4710="",$O4710,$H4710)/100)</f>
        <v/>
      </c>
      <c r="J4710" s="5">
        <f>IF(OR($L4710="",NOT(COUNTIFS($L$2:$L4710,$L4710)=1)),"",SUMIFS($G:$G,$L:$L,$L4710))</f>
        <v/>
      </c>
      <c r="K4710" s="5">
        <f>IF(OR($L4710="",NOT(COUNTIFS($L$2:$L4710,$L4710)=1)),"",SUMIFS($I:$I,$L:$L,$L4710))</f>
        <v/>
      </c>
      <c r="L4710" s="6">
        <f>IF($B4710="","",YEAR($B4710))</f>
        <v/>
      </c>
      <c r="M4710" s="6">
        <f>INT((ROW()-2)/39)+1</f>
        <v/>
      </c>
      <c r="N4710" s="6">
        <f>MOD(ROW()-2,39)+2</f>
        <v/>
      </c>
      <c r="O4710" s="42">
        <f>IF(AND($B4710&lt;&gt;"",$C4710&lt;&gt;"",$B4710&lt;=$C4710),INDEX(Szabalyok!$C:$C,$N4710),"")</f>
        <v/>
      </c>
      <c r="P4710">
        <f>IF(D4710="",P4709,P4709+1)</f>
        <v/>
      </c>
    </row>
    <row r="4711">
      <c r="A4711">
        <f>IF(P4711=P4710,0,P4711)</f>
        <v/>
      </c>
      <c r="B4711" s="41">
        <f>IF($M4711&gt;300,"",IF(OR(INDEX(Bemenet!$E$2:$E$301,$M4711)="",INDEX(Bemenet!$F$2:$F$301,$M4711)=""),"",MAX(INDEX(Bemenet!$E$2:$E$301,$M4711),INDEX(Szabalyok!$A:$A,$N4711))))</f>
        <v/>
      </c>
      <c r="C4711" s="41">
        <f>IF($B4711="","",MIN(INDEX(Bemenet!$F$2:$F$301,$M4711),INDEX(Szabalyok!$B:$B,$N4711)))</f>
        <v/>
      </c>
      <c r="D4711" s="5">
        <f>IF(AND($B4711&lt;&gt;"",$C4711&lt;&gt;"",$B4711&lt;=$C4711),INDEX(Bemenet!$G$2:$G$301,$M4711),"")</f>
        <v/>
      </c>
      <c r="E4711" s="6">
        <f>IF(AND($B4711&lt;&gt;"",$C4711&lt;&gt;"",$B4711&lt;=$C4711),INDEX(Bemenet!$D$2:$D$301,$M4711),"")</f>
        <v/>
      </c>
      <c r="F4711" s="5">
        <f>IF(AND($B4711&lt;&gt;"",$C4711&lt;&gt;"",$B4711&lt;=$C4711),$C4711-$B4711+1,"")</f>
        <v/>
      </c>
      <c r="G4711" s="5">
        <f>IF($F4711="","",$F4711*$D4711)</f>
        <v/>
      </c>
      <c r="H4711" s="42">
        <f>IF($G4711="","",$O4711)</f>
        <v/>
      </c>
      <c r="I4711" s="5">
        <f>IF($G4711="","",$G4711*IF($H4711="",$O4711,$H4711)/100)</f>
        <v/>
      </c>
      <c r="J4711" s="5">
        <f>IF(OR($L4711="",NOT(COUNTIFS($L$2:$L4711,$L4711)=1)),"",SUMIFS($G:$G,$L:$L,$L4711))</f>
        <v/>
      </c>
      <c r="K4711" s="5">
        <f>IF(OR($L4711="",NOT(COUNTIFS($L$2:$L4711,$L4711)=1)),"",SUMIFS($I:$I,$L:$L,$L4711))</f>
        <v/>
      </c>
      <c r="L4711" s="6">
        <f>IF($B4711="","",YEAR($B4711))</f>
        <v/>
      </c>
      <c r="M4711" s="6">
        <f>INT((ROW()-2)/39)+1</f>
        <v/>
      </c>
      <c r="N4711" s="6">
        <f>MOD(ROW()-2,39)+2</f>
        <v/>
      </c>
      <c r="O4711" s="42">
        <f>IF(AND($B4711&lt;&gt;"",$C4711&lt;&gt;"",$B4711&lt;=$C4711),INDEX(Szabalyok!$C:$C,$N4711),"")</f>
        <v/>
      </c>
      <c r="P4711">
        <f>IF(D4711="",P4710,P4710+1)</f>
        <v/>
      </c>
    </row>
    <row r="4712">
      <c r="A4712">
        <f>IF(P4712=P4711,0,P4712)</f>
        <v/>
      </c>
      <c r="B4712" s="41">
        <f>IF($M4712&gt;300,"",IF(OR(INDEX(Bemenet!$E$2:$E$301,$M4712)="",INDEX(Bemenet!$F$2:$F$301,$M4712)=""),"",MAX(INDEX(Bemenet!$E$2:$E$301,$M4712),INDEX(Szabalyok!$A:$A,$N4712))))</f>
        <v/>
      </c>
      <c r="C4712" s="41">
        <f>IF($B4712="","",MIN(INDEX(Bemenet!$F$2:$F$301,$M4712),INDEX(Szabalyok!$B:$B,$N4712)))</f>
        <v/>
      </c>
      <c r="D4712" s="5">
        <f>IF(AND($B4712&lt;&gt;"",$C4712&lt;&gt;"",$B4712&lt;=$C4712),INDEX(Bemenet!$G$2:$G$301,$M4712),"")</f>
        <v/>
      </c>
      <c r="E4712" s="6">
        <f>IF(AND($B4712&lt;&gt;"",$C4712&lt;&gt;"",$B4712&lt;=$C4712),INDEX(Bemenet!$D$2:$D$301,$M4712),"")</f>
        <v/>
      </c>
      <c r="F4712" s="5">
        <f>IF(AND($B4712&lt;&gt;"",$C4712&lt;&gt;"",$B4712&lt;=$C4712),$C4712-$B4712+1,"")</f>
        <v/>
      </c>
      <c r="G4712" s="5">
        <f>IF($F4712="","",$F4712*$D4712)</f>
        <v/>
      </c>
      <c r="H4712" s="42">
        <f>IF($G4712="","",$O4712)</f>
        <v/>
      </c>
      <c r="I4712" s="5">
        <f>IF($G4712="","",$G4712*IF($H4712="",$O4712,$H4712)/100)</f>
        <v/>
      </c>
      <c r="J4712" s="5">
        <f>IF(OR($L4712="",NOT(COUNTIFS($L$2:$L4712,$L4712)=1)),"",SUMIFS($G:$G,$L:$L,$L4712))</f>
        <v/>
      </c>
      <c r="K4712" s="5">
        <f>IF(OR($L4712="",NOT(COUNTIFS($L$2:$L4712,$L4712)=1)),"",SUMIFS($I:$I,$L:$L,$L4712))</f>
        <v/>
      </c>
      <c r="L4712" s="6">
        <f>IF($B4712="","",YEAR($B4712))</f>
        <v/>
      </c>
      <c r="M4712" s="6">
        <f>INT((ROW()-2)/39)+1</f>
        <v/>
      </c>
      <c r="N4712" s="6">
        <f>MOD(ROW()-2,39)+2</f>
        <v/>
      </c>
      <c r="O4712" s="42">
        <f>IF(AND($B4712&lt;&gt;"",$C4712&lt;&gt;"",$B4712&lt;=$C4712),INDEX(Szabalyok!$C:$C,$N4712),"")</f>
        <v/>
      </c>
      <c r="P4712">
        <f>IF(D4712="",P4711,P4711+1)</f>
        <v/>
      </c>
    </row>
    <row r="4713">
      <c r="A4713">
        <f>IF(P4713=P4712,0,P4713)</f>
        <v/>
      </c>
      <c r="B4713" s="41">
        <f>IF($M4713&gt;300,"",IF(OR(INDEX(Bemenet!$E$2:$E$301,$M4713)="",INDEX(Bemenet!$F$2:$F$301,$M4713)=""),"",MAX(INDEX(Bemenet!$E$2:$E$301,$M4713),INDEX(Szabalyok!$A:$A,$N4713))))</f>
        <v/>
      </c>
      <c r="C4713" s="41">
        <f>IF($B4713="","",MIN(INDEX(Bemenet!$F$2:$F$301,$M4713),INDEX(Szabalyok!$B:$B,$N4713)))</f>
        <v/>
      </c>
      <c r="D4713" s="5">
        <f>IF(AND($B4713&lt;&gt;"",$C4713&lt;&gt;"",$B4713&lt;=$C4713),INDEX(Bemenet!$G$2:$G$301,$M4713),"")</f>
        <v/>
      </c>
      <c r="E4713" s="6">
        <f>IF(AND($B4713&lt;&gt;"",$C4713&lt;&gt;"",$B4713&lt;=$C4713),INDEX(Bemenet!$D$2:$D$301,$M4713),"")</f>
        <v/>
      </c>
      <c r="F4713" s="5">
        <f>IF(AND($B4713&lt;&gt;"",$C4713&lt;&gt;"",$B4713&lt;=$C4713),$C4713-$B4713+1,"")</f>
        <v/>
      </c>
      <c r="G4713" s="5">
        <f>IF($F4713="","",$F4713*$D4713)</f>
        <v/>
      </c>
      <c r="H4713" s="42">
        <f>IF($G4713="","",$O4713)</f>
        <v/>
      </c>
      <c r="I4713" s="5">
        <f>IF($G4713="","",$G4713*IF($H4713="",$O4713,$H4713)/100)</f>
        <v/>
      </c>
      <c r="J4713" s="5">
        <f>IF(OR($L4713="",NOT(COUNTIFS($L$2:$L4713,$L4713)=1)),"",SUMIFS($G:$G,$L:$L,$L4713))</f>
        <v/>
      </c>
      <c r="K4713" s="5">
        <f>IF(OR($L4713="",NOT(COUNTIFS($L$2:$L4713,$L4713)=1)),"",SUMIFS($I:$I,$L:$L,$L4713))</f>
        <v/>
      </c>
      <c r="L4713" s="6">
        <f>IF($B4713="","",YEAR($B4713))</f>
        <v/>
      </c>
      <c r="M4713" s="6">
        <f>INT((ROW()-2)/39)+1</f>
        <v/>
      </c>
      <c r="N4713" s="6">
        <f>MOD(ROW()-2,39)+2</f>
        <v/>
      </c>
      <c r="O4713" s="42">
        <f>IF(AND($B4713&lt;&gt;"",$C4713&lt;&gt;"",$B4713&lt;=$C4713),INDEX(Szabalyok!$C:$C,$N4713),"")</f>
        <v/>
      </c>
      <c r="P4713">
        <f>IF(D4713="",P4712,P4712+1)</f>
        <v/>
      </c>
    </row>
    <row r="4714">
      <c r="A4714">
        <f>IF(P4714=P4713,0,P4714)</f>
        <v/>
      </c>
      <c r="B4714" s="41">
        <f>IF($M4714&gt;300,"",IF(OR(INDEX(Bemenet!$E$2:$E$301,$M4714)="",INDEX(Bemenet!$F$2:$F$301,$M4714)=""),"",MAX(INDEX(Bemenet!$E$2:$E$301,$M4714),INDEX(Szabalyok!$A:$A,$N4714))))</f>
        <v/>
      </c>
      <c r="C4714" s="41">
        <f>IF($B4714="","",MIN(INDEX(Bemenet!$F$2:$F$301,$M4714),INDEX(Szabalyok!$B:$B,$N4714)))</f>
        <v/>
      </c>
      <c r="D4714" s="5">
        <f>IF(AND($B4714&lt;&gt;"",$C4714&lt;&gt;"",$B4714&lt;=$C4714),INDEX(Bemenet!$G$2:$G$301,$M4714),"")</f>
        <v/>
      </c>
      <c r="E4714" s="6">
        <f>IF(AND($B4714&lt;&gt;"",$C4714&lt;&gt;"",$B4714&lt;=$C4714),INDEX(Bemenet!$D$2:$D$301,$M4714),"")</f>
        <v/>
      </c>
      <c r="F4714" s="5">
        <f>IF(AND($B4714&lt;&gt;"",$C4714&lt;&gt;"",$B4714&lt;=$C4714),$C4714-$B4714+1,"")</f>
        <v/>
      </c>
      <c r="G4714" s="5">
        <f>IF($F4714="","",$F4714*$D4714)</f>
        <v/>
      </c>
      <c r="H4714" s="42">
        <f>IF($G4714="","",$O4714)</f>
        <v/>
      </c>
      <c r="I4714" s="5">
        <f>IF($G4714="","",$G4714*IF($H4714="",$O4714,$H4714)/100)</f>
        <v/>
      </c>
      <c r="J4714" s="5">
        <f>IF(OR($L4714="",NOT(COUNTIFS($L$2:$L4714,$L4714)=1)),"",SUMIFS($G:$G,$L:$L,$L4714))</f>
        <v/>
      </c>
      <c r="K4714" s="5">
        <f>IF(OR($L4714="",NOT(COUNTIFS($L$2:$L4714,$L4714)=1)),"",SUMIFS($I:$I,$L:$L,$L4714))</f>
        <v/>
      </c>
      <c r="L4714" s="6">
        <f>IF($B4714="","",YEAR($B4714))</f>
        <v/>
      </c>
      <c r="M4714" s="6">
        <f>INT((ROW()-2)/39)+1</f>
        <v/>
      </c>
      <c r="N4714" s="6">
        <f>MOD(ROW()-2,39)+2</f>
        <v/>
      </c>
      <c r="O4714" s="42">
        <f>IF(AND($B4714&lt;&gt;"",$C4714&lt;&gt;"",$B4714&lt;=$C4714),INDEX(Szabalyok!$C:$C,$N4714),"")</f>
        <v/>
      </c>
      <c r="P4714">
        <f>IF(D4714="",P4713,P4713+1)</f>
        <v/>
      </c>
    </row>
    <row r="4715">
      <c r="A4715">
        <f>IF(P4715=P4714,0,P4715)</f>
        <v/>
      </c>
      <c r="B4715" s="41">
        <f>IF($M4715&gt;300,"",IF(OR(INDEX(Bemenet!$E$2:$E$301,$M4715)="",INDEX(Bemenet!$F$2:$F$301,$M4715)=""),"",MAX(INDEX(Bemenet!$E$2:$E$301,$M4715),INDEX(Szabalyok!$A:$A,$N4715))))</f>
        <v/>
      </c>
      <c r="C4715" s="41">
        <f>IF($B4715="","",MIN(INDEX(Bemenet!$F$2:$F$301,$M4715),INDEX(Szabalyok!$B:$B,$N4715)))</f>
        <v/>
      </c>
      <c r="D4715" s="5">
        <f>IF(AND($B4715&lt;&gt;"",$C4715&lt;&gt;"",$B4715&lt;=$C4715),INDEX(Bemenet!$G$2:$G$301,$M4715),"")</f>
        <v/>
      </c>
      <c r="E4715" s="6">
        <f>IF(AND($B4715&lt;&gt;"",$C4715&lt;&gt;"",$B4715&lt;=$C4715),INDEX(Bemenet!$D$2:$D$301,$M4715),"")</f>
        <v/>
      </c>
      <c r="F4715" s="5">
        <f>IF(AND($B4715&lt;&gt;"",$C4715&lt;&gt;"",$B4715&lt;=$C4715),$C4715-$B4715+1,"")</f>
        <v/>
      </c>
      <c r="G4715" s="5">
        <f>IF($F4715="","",$F4715*$D4715)</f>
        <v/>
      </c>
      <c r="H4715" s="42">
        <f>IF($G4715="","",$O4715)</f>
        <v/>
      </c>
      <c r="I4715" s="5">
        <f>IF($G4715="","",$G4715*IF($H4715="",$O4715,$H4715)/100)</f>
        <v/>
      </c>
      <c r="J4715" s="5">
        <f>IF(OR($L4715="",NOT(COUNTIFS($L$2:$L4715,$L4715)=1)),"",SUMIFS($G:$G,$L:$L,$L4715))</f>
        <v/>
      </c>
      <c r="K4715" s="5">
        <f>IF(OR($L4715="",NOT(COUNTIFS($L$2:$L4715,$L4715)=1)),"",SUMIFS($I:$I,$L:$L,$L4715))</f>
        <v/>
      </c>
      <c r="L4715" s="6">
        <f>IF($B4715="","",YEAR($B4715))</f>
        <v/>
      </c>
      <c r="M4715" s="6">
        <f>INT((ROW()-2)/39)+1</f>
        <v/>
      </c>
      <c r="N4715" s="6">
        <f>MOD(ROW()-2,39)+2</f>
        <v/>
      </c>
      <c r="O4715" s="42">
        <f>IF(AND($B4715&lt;&gt;"",$C4715&lt;&gt;"",$B4715&lt;=$C4715),INDEX(Szabalyok!$C:$C,$N4715),"")</f>
        <v/>
      </c>
      <c r="P4715">
        <f>IF(D4715="",P4714,P4714+1)</f>
        <v/>
      </c>
    </row>
    <row r="4716">
      <c r="A4716">
        <f>IF(P4716=P4715,0,P4716)</f>
        <v/>
      </c>
      <c r="B4716" s="41">
        <f>IF($M4716&gt;300,"",IF(OR(INDEX(Bemenet!$E$2:$E$301,$M4716)="",INDEX(Bemenet!$F$2:$F$301,$M4716)=""),"",MAX(INDEX(Bemenet!$E$2:$E$301,$M4716),INDEX(Szabalyok!$A:$A,$N4716))))</f>
        <v/>
      </c>
      <c r="C4716" s="41">
        <f>IF($B4716="","",MIN(INDEX(Bemenet!$F$2:$F$301,$M4716),INDEX(Szabalyok!$B:$B,$N4716)))</f>
        <v/>
      </c>
      <c r="D4716" s="5">
        <f>IF(AND($B4716&lt;&gt;"",$C4716&lt;&gt;"",$B4716&lt;=$C4716),INDEX(Bemenet!$G$2:$G$301,$M4716),"")</f>
        <v/>
      </c>
      <c r="E4716" s="6">
        <f>IF(AND($B4716&lt;&gt;"",$C4716&lt;&gt;"",$B4716&lt;=$C4716),INDEX(Bemenet!$D$2:$D$301,$M4716),"")</f>
        <v/>
      </c>
      <c r="F4716" s="5">
        <f>IF(AND($B4716&lt;&gt;"",$C4716&lt;&gt;"",$B4716&lt;=$C4716),$C4716-$B4716+1,"")</f>
        <v/>
      </c>
      <c r="G4716" s="5">
        <f>IF($F4716="","",$F4716*$D4716)</f>
        <v/>
      </c>
      <c r="H4716" s="42">
        <f>IF($G4716="","",$O4716)</f>
        <v/>
      </c>
      <c r="I4716" s="5">
        <f>IF($G4716="","",$G4716*IF($H4716="",$O4716,$H4716)/100)</f>
        <v/>
      </c>
      <c r="J4716" s="5">
        <f>IF(OR($L4716="",NOT(COUNTIFS($L$2:$L4716,$L4716)=1)),"",SUMIFS($G:$G,$L:$L,$L4716))</f>
        <v/>
      </c>
      <c r="K4716" s="5">
        <f>IF(OR($L4716="",NOT(COUNTIFS($L$2:$L4716,$L4716)=1)),"",SUMIFS($I:$I,$L:$L,$L4716))</f>
        <v/>
      </c>
      <c r="L4716" s="6">
        <f>IF($B4716="","",YEAR($B4716))</f>
        <v/>
      </c>
      <c r="M4716" s="6">
        <f>INT((ROW()-2)/39)+1</f>
        <v/>
      </c>
      <c r="N4716" s="6">
        <f>MOD(ROW()-2,39)+2</f>
        <v/>
      </c>
      <c r="O4716" s="42">
        <f>IF(AND($B4716&lt;&gt;"",$C4716&lt;&gt;"",$B4716&lt;=$C4716),INDEX(Szabalyok!$C:$C,$N4716),"")</f>
        <v/>
      </c>
      <c r="P4716">
        <f>IF(D4716="",P4715,P4715+1)</f>
        <v/>
      </c>
    </row>
    <row r="4717">
      <c r="A4717">
        <f>IF(P4717=P4716,0,P4717)</f>
        <v/>
      </c>
      <c r="B4717" s="41">
        <f>IF($M4717&gt;300,"",IF(OR(INDEX(Bemenet!$E$2:$E$301,$M4717)="",INDEX(Bemenet!$F$2:$F$301,$M4717)=""),"",MAX(INDEX(Bemenet!$E$2:$E$301,$M4717),INDEX(Szabalyok!$A:$A,$N4717))))</f>
        <v/>
      </c>
      <c r="C4717" s="41">
        <f>IF($B4717="","",MIN(INDEX(Bemenet!$F$2:$F$301,$M4717),INDEX(Szabalyok!$B:$B,$N4717)))</f>
        <v/>
      </c>
      <c r="D4717" s="5">
        <f>IF(AND($B4717&lt;&gt;"",$C4717&lt;&gt;"",$B4717&lt;=$C4717),INDEX(Bemenet!$G$2:$G$301,$M4717),"")</f>
        <v/>
      </c>
      <c r="E4717" s="6">
        <f>IF(AND($B4717&lt;&gt;"",$C4717&lt;&gt;"",$B4717&lt;=$C4717),INDEX(Bemenet!$D$2:$D$301,$M4717),"")</f>
        <v/>
      </c>
      <c r="F4717" s="5">
        <f>IF(AND($B4717&lt;&gt;"",$C4717&lt;&gt;"",$B4717&lt;=$C4717),$C4717-$B4717+1,"")</f>
        <v/>
      </c>
      <c r="G4717" s="5">
        <f>IF($F4717="","",$F4717*$D4717)</f>
        <v/>
      </c>
      <c r="H4717" s="42">
        <f>IF($G4717="","",$O4717)</f>
        <v/>
      </c>
      <c r="I4717" s="5">
        <f>IF($G4717="","",$G4717*IF($H4717="",$O4717,$H4717)/100)</f>
        <v/>
      </c>
      <c r="J4717" s="5">
        <f>IF(OR($L4717="",NOT(COUNTIFS($L$2:$L4717,$L4717)=1)),"",SUMIFS($G:$G,$L:$L,$L4717))</f>
        <v/>
      </c>
      <c r="K4717" s="5">
        <f>IF(OR($L4717="",NOT(COUNTIFS($L$2:$L4717,$L4717)=1)),"",SUMIFS($I:$I,$L:$L,$L4717))</f>
        <v/>
      </c>
      <c r="L4717" s="6">
        <f>IF($B4717="","",YEAR($B4717))</f>
        <v/>
      </c>
      <c r="M4717" s="6">
        <f>INT((ROW()-2)/39)+1</f>
        <v/>
      </c>
      <c r="N4717" s="6">
        <f>MOD(ROW()-2,39)+2</f>
        <v/>
      </c>
      <c r="O4717" s="42">
        <f>IF(AND($B4717&lt;&gt;"",$C4717&lt;&gt;"",$B4717&lt;=$C4717),INDEX(Szabalyok!$C:$C,$N4717),"")</f>
        <v/>
      </c>
      <c r="P4717">
        <f>IF(D4717="",P4716,P4716+1)</f>
        <v/>
      </c>
    </row>
    <row r="4718">
      <c r="A4718">
        <f>IF(P4718=P4717,0,P4718)</f>
        <v/>
      </c>
      <c r="B4718" s="41">
        <f>IF($M4718&gt;300,"",IF(OR(INDEX(Bemenet!$E$2:$E$301,$M4718)="",INDEX(Bemenet!$F$2:$F$301,$M4718)=""),"",MAX(INDEX(Bemenet!$E$2:$E$301,$M4718),INDEX(Szabalyok!$A:$A,$N4718))))</f>
        <v/>
      </c>
      <c r="C4718" s="41">
        <f>IF($B4718="","",MIN(INDEX(Bemenet!$F$2:$F$301,$M4718),INDEX(Szabalyok!$B:$B,$N4718)))</f>
        <v/>
      </c>
      <c r="D4718" s="5">
        <f>IF(AND($B4718&lt;&gt;"",$C4718&lt;&gt;"",$B4718&lt;=$C4718),INDEX(Bemenet!$G$2:$G$301,$M4718),"")</f>
        <v/>
      </c>
      <c r="E4718" s="6">
        <f>IF(AND($B4718&lt;&gt;"",$C4718&lt;&gt;"",$B4718&lt;=$C4718),INDEX(Bemenet!$D$2:$D$301,$M4718),"")</f>
        <v/>
      </c>
      <c r="F4718" s="5">
        <f>IF(AND($B4718&lt;&gt;"",$C4718&lt;&gt;"",$B4718&lt;=$C4718),$C4718-$B4718+1,"")</f>
        <v/>
      </c>
      <c r="G4718" s="5">
        <f>IF($F4718="","",$F4718*$D4718)</f>
        <v/>
      </c>
      <c r="H4718" s="42">
        <f>IF($G4718="","",$O4718)</f>
        <v/>
      </c>
      <c r="I4718" s="5">
        <f>IF($G4718="","",$G4718*IF($H4718="",$O4718,$H4718)/100)</f>
        <v/>
      </c>
      <c r="J4718" s="5">
        <f>IF(OR($L4718="",NOT(COUNTIFS($L$2:$L4718,$L4718)=1)),"",SUMIFS($G:$G,$L:$L,$L4718))</f>
        <v/>
      </c>
      <c r="K4718" s="5">
        <f>IF(OR($L4718="",NOT(COUNTIFS($L$2:$L4718,$L4718)=1)),"",SUMIFS($I:$I,$L:$L,$L4718))</f>
        <v/>
      </c>
      <c r="L4718" s="6">
        <f>IF($B4718="","",YEAR($B4718))</f>
        <v/>
      </c>
      <c r="M4718" s="6">
        <f>INT((ROW()-2)/39)+1</f>
        <v/>
      </c>
      <c r="N4718" s="6">
        <f>MOD(ROW()-2,39)+2</f>
        <v/>
      </c>
      <c r="O4718" s="42">
        <f>IF(AND($B4718&lt;&gt;"",$C4718&lt;&gt;"",$B4718&lt;=$C4718),INDEX(Szabalyok!$C:$C,$N4718),"")</f>
        <v/>
      </c>
      <c r="P4718">
        <f>IF(D4718="",P4717,P4717+1)</f>
        <v/>
      </c>
    </row>
    <row r="4719">
      <c r="A4719">
        <f>IF(P4719=P4718,0,P4719)</f>
        <v/>
      </c>
      <c r="B4719" s="41">
        <f>IF($M4719&gt;300,"",IF(OR(INDEX(Bemenet!$E$2:$E$301,$M4719)="",INDEX(Bemenet!$F$2:$F$301,$M4719)=""),"",MAX(INDEX(Bemenet!$E$2:$E$301,$M4719),INDEX(Szabalyok!$A:$A,$N4719))))</f>
        <v/>
      </c>
      <c r="C4719" s="41">
        <f>IF($B4719="","",MIN(INDEX(Bemenet!$F$2:$F$301,$M4719),INDEX(Szabalyok!$B:$B,$N4719)))</f>
        <v/>
      </c>
      <c r="D4719" s="5">
        <f>IF(AND($B4719&lt;&gt;"",$C4719&lt;&gt;"",$B4719&lt;=$C4719),INDEX(Bemenet!$G$2:$G$301,$M4719),"")</f>
        <v/>
      </c>
      <c r="E4719" s="6">
        <f>IF(AND($B4719&lt;&gt;"",$C4719&lt;&gt;"",$B4719&lt;=$C4719),INDEX(Bemenet!$D$2:$D$301,$M4719),"")</f>
        <v/>
      </c>
      <c r="F4719" s="5">
        <f>IF(AND($B4719&lt;&gt;"",$C4719&lt;&gt;"",$B4719&lt;=$C4719),$C4719-$B4719+1,"")</f>
        <v/>
      </c>
      <c r="G4719" s="5">
        <f>IF($F4719="","",$F4719*$D4719)</f>
        <v/>
      </c>
      <c r="H4719" s="42">
        <f>IF($G4719="","",$O4719)</f>
        <v/>
      </c>
      <c r="I4719" s="5">
        <f>IF($G4719="","",$G4719*IF($H4719="",$O4719,$H4719)/100)</f>
        <v/>
      </c>
      <c r="J4719" s="5">
        <f>IF(OR($L4719="",NOT(COUNTIFS($L$2:$L4719,$L4719)=1)),"",SUMIFS($G:$G,$L:$L,$L4719))</f>
        <v/>
      </c>
      <c r="K4719" s="5">
        <f>IF(OR($L4719="",NOT(COUNTIFS($L$2:$L4719,$L4719)=1)),"",SUMIFS($I:$I,$L:$L,$L4719))</f>
        <v/>
      </c>
      <c r="L4719" s="6">
        <f>IF($B4719="","",YEAR($B4719))</f>
        <v/>
      </c>
      <c r="M4719" s="6">
        <f>INT((ROW()-2)/39)+1</f>
        <v/>
      </c>
      <c r="N4719" s="6">
        <f>MOD(ROW()-2,39)+2</f>
        <v/>
      </c>
      <c r="O4719" s="42">
        <f>IF(AND($B4719&lt;&gt;"",$C4719&lt;&gt;"",$B4719&lt;=$C4719),INDEX(Szabalyok!$C:$C,$N4719),"")</f>
        <v/>
      </c>
      <c r="P4719">
        <f>IF(D4719="",P4718,P4718+1)</f>
        <v/>
      </c>
    </row>
    <row r="4720">
      <c r="A4720">
        <f>IF(P4720=P4719,0,P4720)</f>
        <v/>
      </c>
      <c r="B4720" s="41">
        <f>IF($M4720&gt;300,"",IF(OR(INDEX(Bemenet!$E$2:$E$301,$M4720)="",INDEX(Bemenet!$F$2:$F$301,$M4720)=""),"",MAX(INDEX(Bemenet!$E$2:$E$301,$M4720),INDEX(Szabalyok!$A:$A,$N4720))))</f>
        <v/>
      </c>
      <c r="C4720" s="41">
        <f>IF($B4720="","",MIN(INDEX(Bemenet!$F$2:$F$301,$M4720),INDEX(Szabalyok!$B:$B,$N4720)))</f>
        <v/>
      </c>
      <c r="D4720" s="5">
        <f>IF(AND($B4720&lt;&gt;"",$C4720&lt;&gt;"",$B4720&lt;=$C4720),INDEX(Bemenet!$G$2:$G$301,$M4720),"")</f>
        <v/>
      </c>
      <c r="E4720" s="6">
        <f>IF(AND($B4720&lt;&gt;"",$C4720&lt;&gt;"",$B4720&lt;=$C4720),INDEX(Bemenet!$D$2:$D$301,$M4720),"")</f>
        <v/>
      </c>
      <c r="F4720" s="5">
        <f>IF(AND($B4720&lt;&gt;"",$C4720&lt;&gt;"",$B4720&lt;=$C4720),$C4720-$B4720+1,"")</f>
        <v/>
      </c>
      <c r="G4720" s="5">
        <f>IF($F4720="","",$F4720*$D4720)</f>
        <v/>
      </c>
      <c r="H4720" s="42">
        <f>IF($G4720="","",$O4720)</f>
        <v/>
      </c>
      <c r="I4720" s="5">
        <f>IF($G4720="","",$G4720*IF($H4720="",$O4720,$H4720)/100)</f>
        <v/>
      </c>
      <c r="J4720" s="5">
        <f>IF(OR($L4720="",NOT(COUNTIFS($L$2:$L4720,$L4720)=1)),"",SUMIFS($G:$G,$L:$L,$L4720))</f>
        <v/>
      </c>
      <c r="K4720" s="5">
        <f>IF(OR($L4720="",NOT(COUNTIFS($L$2:$L4720,$L4720)=1)),"",SUMIFS($I:$I,$L:$L,$L4720))</f>
        <v/>
      </c>
      <c r="L4720" s="6">
        <f>IF($B4720="","",YEAR($B4720))</f>
        <v/>
      </c>
      <c r="M4720" s="6">
        <f>INT((ROW()-2)/39)+1</f>
        <v/>
      </c>
      <c r="N4720" s="6">
        <f>MOD(ROW()-2,39)+2</f>
        <v/>
      </c>
      <c r="O4720" s="42">
        <f>IF(AND($B4720&lt;&gt;"",$C4720&lt;&gt;"",$B4720&lt;=$C4720),INDEX(Szabalyok!$C:$C,$N4720),"")</f>
        <v/>
      </c>
      <c r="P4720">
        <f>IF(D4720="",P4719,P4719+1)</f>
        <v/>
      </c>
    </row>
    <row r="4721">
      <c r="A4721">
        <f>IF(P4721=P4720,0,P4721)</f>
        <v/>
      </c>
      <c r="B4721" s="41">
        <f>IF($M4721&gt;300,"",IF(OR(INDEX(Bemenet!$E$2:$E$301,$M4721)="",INDEX(Bemenet!$F$2:$F$301,$M4721)=""),"",MAX(INDEX(Bemenet!$E$2:$E$301,$M4721),INDEX(Szabalyok!$A:$A,$N4721))))</f>
        <v/>
      </c>
      <c r="C4721" s="41">
        <f>IF($B4721="","",MIN(INDEX(Bemenet!$F$2:$F$301,$M4721),INDEX(Szabalyok!$B:$B,$N4721)))</f>
        <v/>
      </c>
      <c r="D4721" s="5">
        <f>IF(AND($B4721&lt;&gt;"",$C4721&lt;&gt;"",$B4721&lt;=$C4721),INDEX(Bemenet!$G$2:$G$301,$M4721),"")</f>
        <v/>
      </c>
      <c r="E4721" s="6">
        <f>IF(AND($B4721&lt;&gt;"",$C4721&lt;&gt;"",$B4721&lt;=$C4721),INDEX(Bemenet!$D$2:$D$301,$M4721),"")</f>
        <v/>
      </c>
      <c r="F4721" s="5">
        <f>IF(AND($B4721&lt;&gt;"",$C4721&lt;&gt;"",$B4721&lt;=$C4721),$C4721-$B4721+1,"")</f>
        <v/>
      </c>
      <c r="G4721" s="5">
        <f>IF($F4721="","",$F4721*$D4721)</f>
        <v/>
      </c>
      <c r="H4721" s="42">
        <f>IF($G4721="","",$O4721)</f>
        <v/>
      </c>
      <c r="I4721" s="5">
        <f>IF($G4721="","",$G4721*IF($H4721="",$O4721,$H4721)/100)</f>
        <v/>
      </c>
      <c r="J4721" s="5">
        <f>IF(OR($L4721="",NOT(COUNTIFS($L$2:$L4721,$L4721)=1)),"",SUMIFS($G:$G,$L:$L,$L4721))</f>
        <v/>
      </c>
      <c r="K4721" s="5">
        <f>IF(OR($L4721="",NOT(COUNTIFS($L$2:$L4721,$L4721)=1)),"",SUMIFS($I:$I,$L:$L,$L4721))</f>
        <v/>
      </c>
      <c r="L4721" s="6">
        <f>IF($B4721="","",YEAR($B4721))</f>
        <v/>
      </c>
      <c r="M4721" s="6">
        <f>INT((ROW()-2)/39)+1</f>
        <v/>
      </c>
      <c r="N4721" s="6">
        <f>MOD(ROW()-2,39)+2</f>
        <v/>
      </c>
      <c r="O4721" s="42">
        <f>IF(AND($B4721&lt;&gt;"",$C4721&lt;&gt;"",$B4721&lt;=$C4721),INDEX(Szabalyok!$C:$C,$N4721),"")</f>
        <v/>
      </c>
      <c r="P4721">
        <f>IF(D4721="",P4720,P4720+1)</f>
        <v/>
      </c>
    </row>
    <row r="4722">
      <c r="A4722">
        <f>IF(P4722=P4721,0,P4722)</f>
        <v/>
      </c>
      <c r="B4722" s="41">
        <f>IF($M4722&gt;300,"",IF(OR(INDEX(Bemenet!$E$2:$E$301,$M4722)="",INDEX(Bemenet!$F$2:$F$301,$M4722)=""),"",MAX(INDEX(Bemenet!$E$2:$E$301,$M4722),INDEX(Szabalyok!$A:$A,$N4722))))</f>
        <v/>
      </c>
      <c r="C4722" s="41">
        <f>IF($B4722="","",MIN(INDEX(Bemenet!$F$2:$F$301,$M4722),INDEX(Szabalyok!$B:$B,$N4722)))</f>
        <v/>
      </c>
      <c r="D4722" s="5">
        <f>IF(AND($B4722&lt;&gt;"",$C4722&lt;&gt;"",$B4722&lt;=$C4722),INDEX(Bemenet!$G$2:$G$301,$M4722),"")</f>
        <v/>
      </c>
      <c r="E4722" s="6">
        <f>IF(AND($B4722&lt;&gt;"",$C4722&lt;&gt;"",$B4722&lt;=$C4722),INDEX(Bemenet!$D$2:$D$301,$M4722),"")</f>
        <v/>
      </c>
      <c r="F4722" s="5">
        <f>IF(AND($B4722&lt;&gt;"",$C4722&lt;&gt;"",$B4722&lt;=$C4722),$C4722-$B4722+1,"")</f>
        <v/>
      </c>
      <c r="G4722" s="5">
        <f>IF($F4722="","",$F4722*$D4722)</f>
        <v/>
      </c>
      <c r="H4722" s="42">
        <f>IF($G4722="","",$O4722)</f>
        <v/>
      </c>
      <c r="I4722" s="5">
        <f>IF($G4722="","",$G4722*IF($H4722="",$O4722,$H4722)/100)</f>
        <v/>
      </c>
      <c r="J4722" s="5">
        <f>IF(OR($L4722="",NOT(COUNTIFS($L$2:$L4722,$L4722)=1)),"",SUMIFS($G:$G,$L:$L,$L4722))</f>
        <v/>
      </c>
      <c r="K4722" s="5">
        <f>IF(OR($L4722="",NOT(COUNTIFS($L$2:$L4722,$L4722)=1)),"",SUMIFS($I:$I,$L:$L,$L4722))</f>
        <v/>
      </c>
      <c r="L4722" s="6">
        <f>IF($B4722="","",YEAR($B4722))</f>
        <v/>
      </c>
      <c r="M4722" s="6">
        <f>INT((ROW()-2)/39)+1</f>
        <v/>
      </c>
      <c r="N4722" s="6">
        <f>MOD(ROW()-2,39)+2</f>
        <v/>
      </c>
      <c r="O4722" s="42">
        <f>IF(AND($B4722&lt;&gt;"",$C4722&lt;&gt;"",$B4722&lt;=$C4722),INDEX(Szabalyok!$C:$C,$N4722),"")</f>
        <v/>
      </c>
      <c r="P4722">
        <f>IF(D4722="",P4721,P4721+1)</f>
        <v/>
      </c>
    </row>
    <row r="4723">
      <c r="A4723">
        <f>IF(P4723=P4722,0,P4723)</f>
        <v/>
      </c>
      <c r="B4723" s="41">
        <f>IF($M4723&gt;300,"",IF(OR(INDEX(Bemenet!$E$2:$E$301,$M4723)="",INDEX(Bemenet!$F$2:$F$301,$M4723)=""),"",MAX(INDEX(Bemenet!$E$2:$E$301,$M4723),INDEX(Szabalyok!$A:$A,$N4723))))</f>
        <v/>
      </c>
      <c r="C4723" s="41">
        <f>IF($B4723="","",MIN(INDEX(Bemenet!$F$2:$F$301,$M4723),INDEX(Szabalyok!$B:$B,$N4723)))</f>
        <v/>
      </c>
      <c r="D4723" s="5">
        <f>IF(AND($B4723&lt;&gt;"",$C4723&lt;&gt;"",$B4723&lt;=$C4723),INDEX(Bemenet!$G$2:$G$301,$M4723),"")</f>
        <v/>
      </c>
      <c r="E4723" s="6">
        <f>IF(AND($B4723&lt;&gt;"",$C4723&lt;&gt;"",$B4723&lt;=$C4723),INDEX(Bemenet!$D$2:$D$301,$M4723),"")</f>
        <v/>
      </c>
      <c r="F4723" s="5">
        <f>IF(AND($B4723&lt;&gt;"",$C4723&lt;&gt;"",$B4723&lt;=$C4723),$C4723-$B4723+1,"")</f>
        <v/>
      </c>
      <c r="G4723" s="5">
        <f>IF($F4723="","",$F4723*$D4723)</f>
        <v/>
      </c>
      <c r="H4723" s="42">
        <f>IF($G4723="","",$O4723)</f>
        <v/>
      </c>
      <c r="I4723" s="5">
        <f>IF($G4723="","",$G4723*IF($H4723="",$O4723,$H4723)/100)</f>
        <v/>
      </c>
      <c r="J4723" s="5">
        <f>IF(OR($L4723="",NOT(COUNTIFS($L$2:$L4723,$L4723)=1)),"",SUMIFS($G:$G,$L:$L,$L4723))</f>
        <v/>
      </c>
      <c r="K4723" s="5">
        <f>IF(OR($L4723="",NOT(COUNTIFS($L$2:$L4723,$L4723)=1)),"",SUMIFS($I:$I,$L:$L,$L4723))</f>
        <v/>
      </c>
      <c r="L4723" s="6">
        <f>IF($B4723="","",YEAR($B4723))</f>
        <v/>
      </c>
      <c r="M4723" s="6">
        <f>INT((ROW()-2)/39)+1</f>
        <v/>
      </c>
      <c r="N4723" s="6">
        <f>MOD(ROW()-2,39)+2</f>
        <v/>
      </c>
      <c r="O4723" s="42">
        <f>IF(AND($B4723&lt;&gt;"",$C4723&lt;&gt;"",$B4723&lt;=$C4723),INDEX(Szabalyok!$C:$C,$N4723),"")</f>
        <v/>
      </c>
      <c r="P4723">
        <f>IF(D4723="",P4722,P4722+1)</f>
        <v/>
      </c>
    </row>
    <row r="4724">
      <c r="A4724">
        <f>IF(P4724=P4723,0,P4724)</f>
        <v/>
      </c>
      <c r="B4724" s="41">
        <f>IF($M4724&gt;300,"",IF(OR(INDEX(Bemenet!$E$2:$E$301,$M4724)="",INDEX(Bemenet!$F$2:$F$301,$M4724)=""),"",MAX(INDEX(Bemenet!$E$2:$E$301,$M4724),INDEX(Szabalyok!$A:$A,$N4724))))</f>
        <v/>
      </c>
      <c r="C4724" s="41">
        <f>IF($B4724="","",MIN(INDEX(Bemenet!$F$2:$F$301,$M4724),INDEX(Szabalyok!$B:$B,$N4724)))</f>
        <v/>
      </c>
      <c r="D4724" s="5">
        <f>IF(AND($B4724&lt;&gt;"",$C4724&lt;&gt;"",$B4724&lt;=$C4724),INDEX(Bemenet!$G$2:$G$301,$M4724),"")</f>
        <v/>
      </c>
      <c r="E4724" s="6">
        <f>IF(AND($B4724&lt;&gt;"",$C4724&lt;&gt;"",$B4724&lt;=$C4724),INDEX(Bemenet!$D$2:$D$301,$M4724),"")</f>
        <v/>
      </c>
      <c r="F4724" s="5">
        <f>IF(AND($B4724&lt;&gt;"",$C4724&lt;&gt;"",$B4724&lt;=$C4724),$C4724-$B4724+1,"")</f>
        <v/>
      </c>
      <c r="G4724" s="5">
        <f>IF($F4724="","",$F4724*$D4724)</f>
        <v/>
      </c>
      <c r="H4724" s="42">
        <f>IF($G4724="","",$O4724)</f>
        <v/>
      </c>
      <c r="I4724" s="5">
        <f>IF($G4724="","",$G4724*IF($H4724="",$O4724,$H4724)/100)</f>
        <v/>
      </c>
      <c r="J4724" s="5">
        <f>IF(OR($L4724="",NOT(COUNTIFS($L$2:$L4724,$L4724)=1)),"",SUMIFS($G:$G,$L:$L,$L4724))</f>
        <v/>
      </c>
      <c r="K4724" s="5">
        <f>IF(OR($L4724="",NOT(COUNTIFS($L$2:$L4724,$L4724)=1)),"",SUMIFS($I:$I,$L:$L,$L4724))</f>
        <v/>
      </c>
      <c r="L4724" s="6">
        <f>IF($B4724="","",YEAR($B4724))</f>
        <v/>
      </c>
      <c r="M4724" s="6">
        <f>INT((ROW()-2)/39)+1</f>
        <v/>
      </c>
      <c r="N4724" s="6">
        <f>MOD(ROW()-2,39)+2</f>
        <v/>
      </c>
      <c r="O4724" s="42">
        <f>IF(AND($B4724&lt;&gt;"",$C4724&lt;&gt;"",$B4724&lt;=$C4724),INDEX(Szabalyok!$C:$C,$N4724),"")</f>
        <v/>
      </c>
      <c r="P4724">
        <f>IF(D4724="",P4723,P4723+1)</f>
        <v/>
      </c>
    </row>
    <row r="4725">
      <c r="A4725">
        <f>IF(P4725=P4724,0,P4725)</f>
        <v/>
      </c>
      <c r="B4725" s="41">
        <f>IF($M4725&gt;300,"",IF(OR(INDEX(Bemenet!$E$2:$E$301,$M4725)="",INDEX(Bemenet!$F$2:$F$301,$M4725)=""),"",MAX(INDEX(Bemenet!$E$2:$E$301,$M4725),INDEX(Szabalyok!$A:$A,$N4725))))</f>
        <v/>
      </c>
      <c r="C4725" s="41">
        <f>IF($B4725="","",MIN(INDEX(Bemenet!$F$2:$F$301,$M4725),INDEX(Szabalyok!$B:$B,$N4725)))</f>
        <v/>
      </c>
      <c r="D4725" s="5">
        <f>IF(AND($B4725&lt;&gt;"",$C4725&lt;&gt;"",$B4725&lt;=$C4725),INDEX(Bemenet!$G$2:$G$301,$M4725),"")</f>
        <v/>
      </c>
      <c r="E4725" s="6">
        <f>IF(AND($B4725&lt;&gt;"",$C4725&lt;&gt;"",$B4725&lt;=$C4725),INDEX(Bemenet!$D$2:$D$301,$M4725),"")</f>
        <v/>
      </c>
      <c r="F4725" s="5">
        <f>IF(AND($B4725&lt;&gt;"",$C4725&lt;&gt;"",$B4725&lt;=$C4725),$C4725-$B4725+1,"")</f>
        <v/>
      </c>
      <c r="G4725" s="5">
        <f>IF($F4725="","",$F4725*$D4725)</f>
        <v/>
      </c>
      <c r="H4725" s="42">
        <f>IF($G4725="","",$O4725)</f>
        <v/>
      </c>
      <c r="I4725" s="5">
        <f>IF($G4725="","",$G4725*IF($H4725="",$O4725,$H4725)/100)</f>
        <v/>
      </c>
      <c r="J4725" s="5">
        <f>IF(OR($L4725="",NOT(COUNTIFS($L$2:$L4725,$L4725)=1)),"",SUMIFS($G:$G,$L:$L,$L4725))</f>
        <v/>
      </c>
      <c r="K4725" s="5">
        <f>IF(OR($L4725="",NOT(COUNTIFS($L$2:$L4725,$L4725)=1)),"",SUMIFS($I:$I,$L:$L,$L4725))</f>
        <v/>
      </c>
      <c r="L4725" s="6">
        <f>IF($B4725="","",YEAR($B4725))</f>
        <v/>
      </c>
      <c r="M4725" s="6">
        <f>INT((ROW()-2)/39)+1</f>
        <v/>
      </c>
      <c r="N4725" s="6">
        <f>MOD(ROW()-2,39)+2</f>
        <v/>
      </c>
      <c r="O4725" s="42">
        <f>IF(AND($B4725&lt;&gt;"",$C4725&lt;&gt;"",$B4725&lt;=$C4725),INDEX(Szabalyok!$C:$C,$N4725),"")</f>
        <v/>
      </c>
      <c r="P4725">
        <f>IF(D4725="",P4724,P4724+1)</f>
        <v/>
      </c>
    </row>
    <row r="4726">
      <c r="A4726">
        <f>IF(P4726=P4725,0,P4726)</f>
        <v/>
      </c>
      <c r="B4726" s="41">
        <f>IF($M4726&gt;300,"",IF(OR(INDEX(Bemenet!$E$2:$E$301,$M4726)="",INDEX(Bemenet!$F$2:$F$301,$M4726)=""),"",MAX(INDEX(Bemenet!$E$2:$E$301,$M4726),INDEX(Szabalyok!$A:$A,$N4726))))</f>
        <v/>
      </c>
      <c r="C4726" s="41">
        <f>IF($B4726="","",MIN(INDEX(Bemenet!$F$2:$F$301,$M4726),INDEX(Szabalyok!$B:$B,$N4726)))</f>
        <v/>
      </c>
      <c r="D4726" s="5">
        <f>IF(AND($B4726&lt;&gt;"",$C4726&lt;&gt;"",$B4726&lt;=$C4726),INDEX(Bemenet!$G$2:$G$301,$M4726),"")</f>
        <v/>
      </c>
      <c r="E4726" s="6">
        <f>IF(AND($B4726&lt;&gt;"",$C4726&lt;&gt;"",$B4726&lt;=$C4726),INDEX(Bemenet!$D$2:$D$301,$M4726),"")</f>
        <v/>
      </c>
      <c r="F4726" s="5">
        <f>IF(AND($B4726&lt;&gt;"",$C4726&lt;&gt;"",$B4726&lt;=$C4726),$C4726-$B4726+1,"")</f>
        <v/>
      </c>
      <c r="G4726" s="5">
        <f>IF($F4726="","",$F4726*$D4726)</f>
        <v/>
      </c>
      <c r="H4726" s="42">
        <f>IF($G4726="","",$O4726)</f>
        <v/>
      </c>
      <c r="I4726" s="5">
        <f>IF($G4726="","",$G4726*IF($H4726="",$O4726,$H4726)/100)</f>
        <v/>
      </c>
      <c r="J4726" s="5">
        <f>IF(OR($L4726="",NOT(COUNTIFS($L$2:$L4726,$L4726)=1)),"",SUMIFS($G:$G,$L:$L,$L4726))</f>
        <v/>
      </c>
      <c r="K4726" s="5">
        <f>IF(OR($L4726="",NOT(COUNTIFS($L$2:$L4726,$L4726)=1)),"",SUMIFS($I:$I,$L:$L,$L4726))</f>
        <v/>
      </c>
      <c r="L4726" s="6">
        <f>IF($B4726="","",YEAR($B4726))</f>
        <v/>
      </c>
      <c r="M4726" s="6">
        <f>INT((ROW()-2)/39)+1</f>
        <v/>
      </c>
      <c r="N4726" s="6">
        <f>MOD(ROW()-2,39)+2</f>
        <v/>
      </c>
      <c r="O4726" s="42">
        <f>IF(AND($B4726&lt;&gt;"",$C4726&lt;&gt;"",$B4726&lt;=$C4726),INDEX(Szabalyok!$C:$C,$N4726),"")</f>
        <v/>
      </c>
      <c r="P4726">
        <f>IF(D4726="",P4725,P4725+1)</f>
        <v/>
      </c>
    </row>
    <row r="4727">
      <c r="A4727">
        <f>IF(P4727=P4726,0,P4727)</f>
        <v/>
      </c>
      <c r="B4727" s="41">
        <f>IF($M4727&gt;300,"",IF(OR(INDEX(Bemenet!$E$2:$E$301,$M4727)="",INDEX(Bemenet!$F$2:$F$301,$M4727)=""),"",MAX(INDEX(Bemenet!$E$2:$E$301,$M4727),INDEX(Szabalyok!$A:$A,$N4727))))</f>
        <v/>
      </c>
      <c r="C4727" s="41">
        <f>IF($B4727="","",MIN(INDEX(Bemenet!$F$2:$F$301,$M4727),INDEX(Szabalyok!$B:$B,$N4727)))</f>
        <v/>
      </c>
      <c r="D4727" s="5">
        <f>IF(AND($B4727&lt;&gt;"",$C4727&lt;&gt;"",$B4727&lt;=$C4727),INDEX(Bemenet!$G$2:$G$301,$M4727),"")</f>
        <v/>
      </c>
      <c r="E4727" s="6">
        <f>IF(AND($B4727&lt;&gt;"",$C4727&lt;&gt;"",$B4727&lt;=$C4727),INDEX(Bemenet!$D$2:$D$301,$M4727),"")</f>
        <v/>
      </c>
      <c r="F4727" s="5">
        <f>IF(AND($B4727&lt;&gt;"",$C4727&lt;&gt;"",$B4727&lt;=$C4727),$C4727-$B4727+1,"")</f>
        <v/>
      </c>
      <c r="G4727" s="5">
        <f>IF($F4727="","",$F4727*$D4727)</f>
        <v/>
      </c>
      <c r="H4727" s="42">
        <f>IF($G4727="","",$O4727)</f>
        <v/>
      </c>
      <c r="I4727" s="5">
        <f>IF($G4727="","",$G4727*IF($H4727="",$O4727,$H4727)/100)</f>
        <v/>
      </c>
      <c r="J4727" s="5">
        <f>IF(OR($L4727="",NOT(COUNTIFS($L$2:$L4727,$L4727)=1)),"",SUMIFS($G:$G,$L:$L,$L4727))</f>
        <v/>
      </c>
      <c r="K4727" s="5">
        <f>IF(OR($L4727="",NOT(COUNTIFS($L$2:$L4727,$L4727)=1)),"",SUMIFS($I:$I,$L:$L,$L4727))</f>
        <v/>
      </c>
      <c r="L4727" s="6">
        <f>IF($B4727="","",YEAR($B4727))</f>
        <v/>
      </c>
      <c r="M4727" s="6">
        <f>INT((ROW()-2)/39)+1</f>
        <v/>
      </c>
      <c r="N4727" s="6">
        <f>MOD(ROW()-2,39)+2</f>
        <v/>
      </c>
      <c r="O4727" s="42">
        <f>IF(AND($B4727&lt;&gt;"",$C4727&lt;&gt;"",$B4727&lt;=$C4727),INDEX(Szabalyok!$C:$C,$N4727),"")</f>
        <v/>
      </c>
      <c r="P4727">
        <f>IF(D4727="",P4726,P4726+1)</f>
        <v/>
      </c>
    </row>
    <row r="4728">
      <c r="A4728">
        <f>IF(P4728=P4727,0,P4728)</f>
        <v/>
      </c>
      <c r="B4728" s="41">
        <f>IF($M4728&gt;300,"",IF(OR(INDEX(Bemenet!$E$2:$E$301,$M4728)="",INDEX(Bemenet!$F$2:$F$301,$M4728)=""),"",MAX(INDEX(Bemenet!$E$2:$E$301,$M4728),INDEX(Szabalyok!$A:$A,$N4728))))</f>
        <v/>
      </c>
      <c r="C4728" s="41">
        <f>IF($B4728="","",MIN(INDEX(Bemenet!$F$2:$F$301,$M4728),INDEX(Szabalyok!$B:$B,$N4728)))</f>
        <v/>
      </c>
      <c r="D4728" s="5">
        <f>IF(AND($B4728&lt;&gt;"",$C4728&lt;&gt;"",$B4728&lt;=$C4728),INDEX(Bemenet!$G$2:$G$301,$M4728),"")</f>
        <v/>
      </c>
      <c r="E4728" s="6">
        <f>IF(AND($B4728&lt;&gt;"",$C4728&lt;&gt;"",$B4728&lt;=$C4728),INDEX(Bemenet!$D$2:$D$301,$M4728),"")</f>
        <v/>
      </c>
      <c r="F4728" s="5">
        <f>IF(AND($B4728&lt;&gt;"",$C4728&lt;&gt;"",$B4728&lt;=$C4728),$C4728-$B4728+1,"")</f>
        <v/>
      </c>
      <c r="G4728" s="5">
        <f>IF($F4728="","",$F4728*$D4728)</f>
        <v/>
      </c>
      <c r="H4728" s="42">
        <f>IF($G4728="","",$O4728)</f>
        <v/>
      </c>
      <c r="I4728" s="5">
        <f>IF($G4728="","",$G4728*IF($H4728="",$O4728,$H4728)/100)</f>
        <v/>
      </c>
      <c r="J4728" s="5">
        <f>IF(OR($L4728="",NOT(COUNTIFS($L$2:$L4728,$L4728)=1)),"",SUMIFS($G:$G,$L:$L,$L4728))</f>
        <v/>
      </c>
      <c r="K4728" s="5">
        <f>IF(OR($L4728="",NOT(COUNTIFS($L$2:$L4728,$L4728)=1)),"",SUMIFS($I:$I,$L:$L,$L4728))</f>
        <v/>
      </c>
      <c r="L4728" s="6">
        <f>IF($B4728="","",YEAR($B4728))</f>
        <v/>
      </c>
      <c r="M4728" s="6">
        <f>INT((ROW()-2)/39)+1</f>
        <v/>
      </c>
      <c r="N4728" s="6">
        <f>MOD(ROW()-2,39)+2</f>
        <v/>
      </c>
      <c r="O4728" s="42">
        <f>IF(AND($B4728&lt;&gt;"",$C4728&lt;&gt;"",$B4728&lt;=$C4728),INDEX(Szabalyok!$C:$C,$N4728),"")</f>
        <v/>
      </c>
      <c r="P4728">
        <f>IF(D4728="",P4727,P4727+1)</f>
        <v/>
      </c>
    </row>
    <row r="4729">
      <c r="A4729">
        <f>IF(P4729=P4728,0,P4729)</f>
        <v/>
      </c>
      <c r="B4729" s="41">
        <f>IF($M4729&gt;300,"",IF(OR(INDEX(Bemenet!$E$2:$E$301,$M4729)="",INDEX(Bemenet!$F$2:$F$301,$M4729)=""),"",MAX(INDEX(Bemenet!$E$2:$E$301,$M4729),INDEX(Szabalyok!$A:$A,$N4729))))</f>
        <v/>
      </c>
      <c r="C4729" s="41">
        <f>IF($B4729="","",MIN(INDEX(Bemenet!$F$2:$F$301,$M4729),INDEX(Szabalyok!$B:$B,$N4729)))</f>
        <v/>
      </c>
      <c r="D4729" s="5">
        <f>IF(AND($B4729&lt;&gt;"",$C4729&lt;&gt;"",$B4729&lt;=$C4729),INDEX(Bemenet!$G$2:$G$301,$M4729),"")</f>
        <v/>
      </c>
      <c r="E4729" s="6">
        <f>IF(AND($B4729&lt;&gt;"",$C4729&lt;&gt;"",$B4729&lt;=$C4729),INDEX(Bemenet!$D$2:$D$301,$M4729),"")</f>
        <v/>
      </c>
      <c r="F4729" s="5">
        <f>IF(AND($B4729&lt;&gt;"",$C4729&lt;&gt;"",$B4729&lt;=$C4729),$C4729-$B4729+1,"")</f>
        <v/>
      </c>
      <c r="G4729" s="5">
        <f>IF($F4729="","",$F4729*$D4729)</f>
        <v/>
      </c>
      <c r="H4729" s="42">
        <f>IF($G4729="","",$O4729)</f>
        <v/>
      </c>
      <c r="I4729" s="5">
        <f>IF($G4729="","",$G4729*IF($H4729="",$O4729,$H4729)/100)</f>
        <v/>
      </c>
      <c r="J4729" s="5">
        <f>IF(OR($L4729="",NOT(COUNTIFS($L$2:$L4729,$L4729)=1)),"",SUMIFS($G:$G,$L:$L,$L4729))</f>
        <v/>
      </c>
      <c r="K4729" s="5">
        <f>IF(OR($L4729="",NOT(COUNTIFS($L$2:$L4729,$L4729)=1)),"",SUMIFS($I:$I,$L:$L,$L4729))</f>
        <v/>
      </c>
      <c r="L4729" s="6">
        <f>IF($B4729="","",YEAR($B4729))</f>
        <v/>
      </c>
      <c r="M4729" s="6">
        <f>INT((ROW()-2)/39)+1</f>
        <v/>
      </c>
      <c r="N4729" s="6">
        <f>MOD(ROW()-2,39)+2</f>
        <v/>
      </c>
      <c r="O4729" s="42">
        <f>IF(AND($B4729&lt;&gt;"",$C4729&lt;&gt;"",$B4729&lt;=$C4729),INDEX(Szabalyok!$C:$C,$N4729),"")</f>
        <v/>
      </c>
      <c r="P4729">
        <f>IF(D4729="",P4728,P4728+1)</f>
        <v/>
      </c>
    </row>
    <row r="4730">
      <c r="A4730">
        <f>IF(P4730=P4729,0,P4730)</f>
        <v/>
      </c>
      <c r="B4730" s="41">
        <f>IF($M4730&gt;300,"",IF(OR(INDEX(Bemenet!$E$2:$E$301,$M4730)="",INDEX(Bemenet!$F$2:$F$301,$M4730)=""),"",MAX(INDEX(Bemenet!$E$2:$E$301,$M4730),INDEX(Szabalyok!$A:$A,$N4730))))</f>
        <v/>
      </c>
      <c r="C4730" s="41">
        <f>IF($B4730="","",MIN(INDEX(Bemenet!$F$2:$F$301,$M4730),INDEX(Szabalyok!$B:$B,$N4730)))</f>
        <v/>
      </c>
      <c r="D4730" s="5">
        <f>IF(AND($B4730&lt;&gt;"",$C4730&lt;&gt;"",$B4730&lt;=$C4730),INDEX(Bemenet!$G$2:$G$301,$M4730),"")</f>
        <v/>
      </c>
      <c r="E4730" s="6">
        <f>IF(AND($B4730&lt;&gt;"",$C4730&lt;&gt;"",$B4730&lt;=$C4730),INDEX(Bemenet!$D$2:$D$301,$M4730),"")</f>
        <v/>
      </c>
      <c r="F4730" s="5">
        <f>IF(AND($B4730&lt;&gt;"",$C4730&lt;&gt;"",$B4730&lt;=$C4730),$C4730-$B4730+1,"")</f>
        <v/>
      </c>
      <c r="G4730" s="5">
        <f>IF($F4730="","",$F4730*$D4730)</f>
        <v/>
      </c>
      <c r="H4730" s="42">
        <f>IF($G4730="","",$O4730)</f>
        <v/>
      </c>
      <c r="I4730" s="5">
        <f>IF($G4730="","",$G4730*IF($H4730="",$O4730,$H4730)/100)</f>
        <v/>
      </c>
      <c r="J4730" s="5">
        <f>IF(OR($L4730="",NOT(COUNTIFS($L$2:$L4730,$L4730)=1)),"",SUMIFS($G:$G,$L:$L,$L4730))</f>
        <v/>
      </c>
      <c r="K4730" s="5">
        <f>IF(OR($L4730="",NOT(COUNTIFS($L$2:$L4730,$L4730)=1)),"",SUMIFS($I:$I,$L:$L,$L4730))</f>
        <v/>
      </c>
      <c r="L4730" s="6">
        <f>IF($B4730="","",YEAR($B4730))</f>
        <v/>
      </c>
      <c r="M4730" s="6">
        <f>INT((ROW()-2)/39)+1</f>
        <v/>
      </c>
      <c r="N4730" s="6">
        <f>MOD(ROW()-2,39)+2</f>
        <v/>
      </c>
      <c r="O4730" s="42">
        <f>IF(AND($B4730&lt;&gt;"",$C4730&lt;&gt;"",$B4730&lt;=$C4730),INDEX(Szabalyok!$C:$C,$N4730),"")</f>
        <v/>
      </c>
      <c r="P4730">
        <f>IF(D4730="",P4729,P4729+1)</f>
        <v/>
      </c>
    </row>
    <row r="4731">
      <c r="A4731">
        <f>IF(P4731=P4730,0,P4731)</f>
        <v/>
      </c>
      <c r="B4731" s="41">
        <f>IF($M4731&gt;300,"",IF(OR(INDEX(Bemenet!$E$2:$E$301,$M4731)="",INDEX(Bemenet!$F$2:$F$301,$M4731)=""),"",MAX(INDEX(Bemenet!$E$2:$E$301,$M4731),INDEX(Szabalyok!$A:$A,$N4731))))</f>
        <v/>
      </c>
      <c r="C4731" s="41">
        <f>IF($B4731="","",MIN(INDEX(Bemenet!$F$2:$F$301,$M4731),INDEX(Szabalyok!$B:$B,$N4731)))</f>
        <v/>
      </c>
      <c r="D4731" s="5">
        <f>IF(AND($B4731&lt;&gt;"",$C4731&lt;&gt;"",$B4731&lt;=$C4731),INDEX(Bemenet!$G$2:$G$301,$M4731),"")</f>
        <v/>
      </c>
      <c r="E4731" s="6">
        <f>IF(AND($B4731&lt;&gt;"",$C4731&lt;&gt;"",$B4731&lt;=$C4731),INDEX(Bemenet!$D$2:$D$301,$M4731),"")</f>
        <v/>
      </c>
      <c r="F4731" s="5">
        <f>IF(AND($B4731&lt;&gt;"",$C4731&lt;&gt;"",$B4731&lt;=$C4731),$C4731-$B4731+1,"")</f>
        <v/>
      </c>
      <c r="G4731" s="5">
        <f>IF($F4731="","",$F4731*$D4731)</f>
        <v/>
      </c>
      <c r="H4731" s="42">
        <f>IF($G4731="","",$O4731)</f>
        <v/>
      </c>
      <c r="I4731" s="5">
        <f>IF($G4731="","",$G4731*IF($H4731="",$O4731,$H4731)/100)</f>
        <v/>
      </c>
      <c r="J4731" s="5">
        <f>IF(OR($L4731="",NOT(COUNTIFS($L$2:$L4731,$L4731)=1)),"",SUMIFS($G:$G,$L:$L,$L4731))</f>
        <v/>
      </c>
      <c r="K4731" s="5">
        <f>IF(OR($L4731="",NOT(COUNTIFS($L$2:$L4731,$L4731)=1)),"",SUMIFS($I:$I,$L:$L,$L4731))</f>
        <v/>
      </c>
      <c r="L4731" s="6">
        <f>IF($B4731="","",YEAR($B4731))</f>
        <v/>
      </c>
      <c r="M4731" s="6">
        <f>INT((ROW()-2)/39)+1</f>
        <v/>
      </c>
      <c r="N4731" s="6">
        <f>MOD(ROW()-2,39)+2</f>
        <v/>
      </c>
      <c r="O4731" s="42">
        <f>IF(AND($B4731&lt;&gt;"",$C4731&lt;&gt;"",$B4731&lt;=$C4731),INDEX(Szabalyok!$C:$C,$N4731),"")</f>
        <v/>
      </c>
      <c r="P4731">
        <f>IF(D4731="",P4730,P4730+1)</f>
        <v/>
      </c>
    </row>
    <row r="4732">
      <c r="A4732">
        <f>IF(P4732=P4731,0,P4732)</f>
        <v/>
      </c>
      <c r="B4732" s="41">
        <f>IF($M4732&gt;300,"",IF(OR(INDEX(Bemenet!$E$2:$E$301,$M4732)="",INDEX(Bemenet!$F$2:$F$301,$M4732)=""),"",MAX(INDEX(Bemenet!$E$2:$E$301,$M4732),INDEX(Szabalyok!$A:$A,$N4732))))</f>
        <v/>
      </c>
      <c r="C4732" s="41">
        <f>IF($B4732="","",MIN(INDEX(Bemenet!$F$2:$F$301,$M4732),INDEX(Szabalyok!$B:$B,$N4732)))</f>
        <v/>
      </c>
      <c r="D4732" s="5">
        <f>IF(AND($B4732&lt;&gt;"",$C4732&lt;&gt;"",$B4732&lt;=$C4732),INDEX(Bemenet!$G$2:$G$301,$M4732),"")</f>
        <v/>
      </c>
      <c r="E4732" s="6">
        <f>IF(AND($B4732&lt;&gt;"",$C4732&lt;&gt;"",$B4732&lt;=$C4732),INDEX(Bemenet!$D$2:$D$301,$M4732),"")</f>
        <v/>
      </c>
      <c r="F4732" s="5">
        <f>IF(AND($B4732&lt;&gt;"",$C4732&lt;&gt;"",$B4732&lt;=$C4732),$C4732-$B4732+1,"")</f>
        <v/>
      </c>
      <c r="G4732" s="5">
        <f>IF($F4732="","",$F4732*$D4732)</f>
        <v/>
      </c>
      <c r="H4732" s="42">
        <f>IF($G4732="","",$O4732)</f>
        <v/>
      </c>
      <c r="I4732" s="5">
        <f>IF($G4732="","",$G4732*IF($H4732="",$O4732,$H4732)/100)</f>
        <v/>
      </c>
      <c r="J4732" s="5">
        <f>IF(OR($L4732="",NOT(COUNTIFS($L$2:$L4732,$L4732)=1)),"",SUMIFS($G:$G,$L:$L,$L4732))</f>
        <v/>
      </c>
      <c r="K4732" s="5">
        <f>IF(OR($L4732="",NOT(COUNTIFS($L$2:$L4732,$L4732)=1)),"",SUMIFS($I:$I,$L:$L,$L4732))</f>
        <v/>
      </c>
      <c r="L4732" s="6">
        <f>IF($B4732="","",YEAR($B4732))</f>
        <v/>
      </c>
      <c r="M4732" s="6">
        <f>INT((ROW()-2)/39)+1</f>
        <v/>
      </c>
      <c r="N4732" s="6">
        <f>MOD(ROW()-2,39)+2</f>
        <v/>
      </c>
      <c r="O4732" s="42">
        <f>IF(AND($B4732&lt;&gt;"",$C4732&lt;&gt;"",$B4732&lt;=$C4732),INDEX(Szabalyok!$C:$C,$N4732),"")</f>
        <v/>
      </c>
      <c r="P4732">
        <f>IF(D4732="",P4731,P4731+1)</f>
        <v/>
      </c>
    </row>
    <row r="4733">
      <c r="A4733">
        <f>IF(P4733=P4732,0,P4733)</f>
        <v/>
      </c>
      <c r="B4733" s="41">
        <f>IF($M4733&gt;300,"",IF(OR(INDEX(Bemenet!$E$2:$E$301,$M4733)="",INDEX(Bemenet!$F$2:$F$301,$M4733)=""),"",MAX(INDEX(Bemenet!$E$2:$E$301,$M4733),INDEX(Szabalyok!$A:$A,$N4733))))</f>
        <v/>
      </c>
      <c r="C4733" s="41">
        <f>IF($B4733="","",MIN(INDEX(Bemenet!$F$2:$F$301,$M4733),INDEX(Szabalyok!$B:$B,$N4733)))</f>
        <v/>
      </c>
      <c r="D4733" s="5">
        <f>IF(AND($B4733&lt;&gt;"",$C4733&lt;&gt;"",$B4733&lt;=$C4733),INDEX(Bemenet!$G$2:$G$301,$M4733),"")</f>
        <v/>
      </c>
      <c r="E4733" s="6">
        <f>IF(AND($B4733&lt;&gt;"",$C4733&lt;&gt;"",$B4733&lt;=$C4733),INDEX(Bemenet!$D$2:$D$301,$M4733),"")</f>
        <v/>
      </c>
      <c r="F4733" s="5">
        <f>IF(AND($B4733&lt;&gt;"",$C4733&lt;&gt;"",$B4733&lt;=$C4733),$C4733-$B4733+1,"")</f>
        <v/>
      </c>
      <c r="G4733" s="5">
        <f>IF($F4733="","",$F4733*$D4733)</f>
        <v/>
      </c>
      <c r="H4733" s="42">
        <f>IF($G4733="","",$O4733)</f>
        <v/>
      </c>
      <c r="I4733" s="5">
        <f>IF($G4733="","",$G4733*IF($H4733="",$O4733,$H4733)/100)</f>
        <v/>
      </c>
      <c r="J4733" s="5">
        <f>IF(OR($L4733="",NOT(COUNTIFS($L$2:$L4733,$L4733)=1)),"",SUMIFS($G:$G,$L:$L,$L4733))</f>
        <v/>
      </c>
      <c r="K4733" s="5">
        <f>IF(OR($L4733="",NOT(COUNTIFS($L$2:$L4733,$L4733)=1)),"",SUMIFS($I:$I,$L:$L,$L4733))</f>
        <v/>
      </c>
      <c r="L4733" s="6">
        <f>IF($B4733="","",YEAR($B4733))</f>
        <v/>
      </c>
      <c r="M4733" s="6">
        <f>INT((ROW()-2)/39)+1</f>
        <v/>
      </c>
      <c r="N4733" s="6">
        <f>MOD(ROW()-2,39)+2</f>
        <v/>
      </c>
      <c r="O4733" s="42">
        <f>IF(AND($B4733&lt;&gt;"",$C4733&lt;&gt;"",$B4733&lt;=$C4733),INDEX(Szabalyok!$C:$C,$N4733),"")</f>
        <v/>
      </c>
      <c r="P4733">
        <f>IF(D4733="",P4732,P4732+1)</f>
        <v/>
      </c>
    </row>
    <row r="4734">
      <c r="A4734">
        <f>IF(P4734=P4733,0,P4734)</f>
        <v/>
      </c>
      <c r="B4734" s="41">
        <f>IF($M4734&gt;300,"",IF(OR(INDEX(Bemenet!$E$2:$E$301,$M4734)="",INDEX(Bemenet!$F$2:$F$301,$M4734)=""),"",MAX(INDEX(Bemenet!$E$2:$E$301,$M4734),INDEX(Szabalyok!$A:$A,$N4734))))</f>
        <v/>
      </c>
      <c r="C4734" s="41">
        <f>IF($B4734="","",MIN(INDEX(Bemenet!$F$2:$F$301,$M4734),INDEX(Szabalyok!$B:$B,$N4734)))</f>
        <v/>
      </c>
      <c r="D4734" s="5">
        <f>IF(AND($B4734&lt;&gt;"",$C4734&lt;&gt;"",$B4734&lt;=$C4734),INDEX(Bemenet!$G$2:$G$301,$M4734),"")</f>
        <v/>
      </c>
      <c r="E4734" s="6">
        <f>IF(AND($B4734&lt;&gt;"",$C4734&lt;&gt;"",$B4734&lt;=$C4734),INDEX(Bemenet!$D$2:$D$301,$M4734),"")</f>
        <v/>
      </c>
      <c r="F4734" s="5">
        <f>IF(AND($B4734&lt;&gt;"",$C4734&lt;&gt;"",$B4734&lt;=$C4734),$C4734-$B4734+1,"")</f>
        <v/>
      </c>
      <c r="G4734" s="5">
        <f>IF($F4734="","",$F4734*$D4734)</f>
        <v/>
      </c>
      <c r="H4734" s="42">
        <f>IF($G4734="","",$O4734)</f>
        <v/>
      </c>
      <c r="I4734" s="5">
        <f>IF($G4734="","",$G4734*IF($H4734="",$O4734,$H4734)/100)</f>
        <v/>
      </c>
      <c r="J4734" s="5">
        <f>IF(OR($L4734="",NOT(COUNTIFS($L$2:$L4734,$L4734)=1)),"",SUMIFS($G:$G,$L:$L,$L4734))</f>
        <v/>
      </c>
      <c r="K4734" s="5">
        <f>IF(OR($L4734="",NOT(COUNTIFS($L$2:$L4734,$L4734)=1)),"",SUMIFS($I:$I,$L:$L,$L4734))</f>
        <v/>
      </c>
      <c r="L4734" s="6">
        <f>IF($B4734="","",YEAR($B4734))</f>
        <v/>
      </c>
      <c r="M4734" s="6">
        <f>INT((ROW()-2)/39)+1</f>
        <v/>
      </c>
      <c r="N4734" s="6">
        <f>MOD(ROW()-2,39)+2</f>
        <v/>
      </c>
      <c r="O4734" s="42">
        <f>IF(AND($B4734&lt;&gt;"",$C4734&lt;&gt;"",$B4734&lt;=$C4734),INDEX(Szabalyok!$C:$C,$N4734),"")</f>
        <v/>
      </c>
      <c r="P4734">
        <f>IF(D4734="",P4733,P4733+1)</f>
        <v/>
      </c>
    </row>
    <row r="4735">
      <c r="A4735">
        <f>IF(P4735=P4734,0,P4735)</f>
        <v/>
      </c>
      <c r="B4735" s="41">
        <f>IF($M4735&gt;300,"",IF(OR(INDEX(Bemenet!$E$2:$E$301,$M4735)="",INDEX(Bemenet!$F$2:$F$301,$M4735)=""),"",MAX(INDEX(Bemenet!$E$2:$E$301,$M4735),INDEX(Szabalyok!$A:$A,$N4735))))</f>
        <v/>
      </c>
      <c r="C4735" s="41">
        <f>IF($B4735="","",MIN(INDEX(Bemenet!$F$2:$F$301,$M4735),INDEX(Szabalyok!$B:$B,$N4735)))</f>
        <v/>
      </c>
      <c r="D4735" s="5">
        <f>IF(AND($B4735&lt;&gt;"",$C4735&lt;&gt;"",$B4735&lt;=$C4735),INDEX(Bemenet!$G$2:$G$301,$M4735),"")</f>
        <v/>
      </c>
      <c r="E4735" s="6">
        <f>IF(AND($B4735&lt;&gt;"",$C4735&lt;&gt;"",$B4735&lt;=$C4735),INDEX(Bemenet!$D$2:$D$301,$M4735),"")</f>
        <v/>
      </c>
      <c r="F4735" s="5">
        <f>IF(AND($B4735&lt;&gt;"",$C4735&lt;&gt;"",$B4735&lt;=$C4735),$C4735-$B4735+1,"")</f>
        <v/>
      </c>
      <c r="G4735" s="5">
        <f>IF($F4735="","",$F4735*$D4735)</f>
        <v/>
      </c>
      <c r="H4735" s="42">
        <f>IF($G4735="","",$O4735)</f>
        <v/>
      </c>
      <c r="I4735" s="5">
        <f>IF($G4735="","",$G4735*IF($H4735="",$O4735,$H4735)/100)</f>
        <v/>
      </c>
      <c r="J4735" s="5">
        <f>IF(OR($L4735="",NOT(COUNTIFS($L$2:$L4735,$L4735)=1)),"",SUMIFS($G:$G,$L:$L,$L4735))</f>
        <v/>
      </c>
      <c r="K4735" s="5">
        <f>IF(OR($L4735="",NOT(COUNTIFS($L$2:$L4735,$L4735)=1)),"",SUMIFS($I:$I,$L:$L,$L4735))</f>
        <v/>
      </c>
      <c r="L4735" s="6">
        <f>IF($B4735="","",YEAR($B4735))</f>
        <v/>
      </c>
      <c r="M4735" s="6">
        <f>INT((ROW()-2)/39)+1</f>
        <v/>
      </c>
      <c r="N4735" s="6">
        <f>MOD(ROW()-2,39)+2</f>
        <v/>
      </c>
      <c r="O4735" s="42">
        <f>IF(AND($B4735&lt;&gt;"",$C4735&lt;&gt;"",$B4735&lt;=$C4735),INDEX(Szabalyok!$C:$C,$N4735),"")</f>
        <v/>
      </c>
      <c r="P4735">
        <f>IF(D4735="",P4734,P4734+1)</f>
        <v/>
      </c>
    </row>
    <row r="4736">
      <c r="A4736">
        <f>IF(P4736=P4735,0,P4736)</f>
        <v/>
      </c>
      <c r="B4736" s="41">
        <f>IF($M4736&gt;300,"",IF(OR(INDEX(Bemenet!$E$2:$E$301,$M4736)="",INDEX(Bemenet!$F$2:$F$301,$M4736)=""),"",MAX(INDEX(Bemenet!$E$2:$E$301,$M4736),INDEX(Szabalyok!$A:$A,$N4736))))</f>
        <v/>
      </c>
      <c r="C4736" s="41">
        <f>IF($B4736="","",MIN(INDEX(Bemenet!$F$2:$F$301,$M4736),INDEX(Szabalyok!$B:$B,$N4736)))</f>
        <v/>
      </c>
      <c r="D4736" s="5">
        <f>IF(AND($B4736&lt;&gt;"",$C4736&lt;&gt;"",$B4736&lt;=$C4736),INDEX(Bemenet!$G$2:$G$301,$M4736),"")</f>
        <v/>
      </c>
      <c r="E4736" s="6">
        <f>IF(AND($B4736&lt;&gt;"",$C4736&lt;&gt;"",$B4736&lt;=$C4736),INDEX(Bemenet!$D$2:$D$301,$M4736),"")</f>
        <v/>
      </c>
      <c r="F4736" s="5">
        <f>IF(AND($B4736&lt;&gt;"",$C4736&lt;&gt;"",$B4736&lt;=$C4736),$C4736-$B4736+1,"")</f>
        <v/>
      </c>
      <c r="G4736" s="5">
        <f>IF($F4736="","",$F4736*$D4736)</f>
        <v/>
      </c>
      <c r="H4736" s="42">
        <f>IF($G4736="","",$O4736)</f>
        <v/>
      </c>
      <c r="I4736" s="5">
        <f>IF($G4736="","",$G4736*IF($H4736="",$O4736,$H4736)/100)</f>
        <v/>
      </c>
      <c r="J4736" s="5">
        <f>IF(OR($L4736="",NOT(COUNTIFS($L$2:$L4736,$L4736)=1)),"",SUMIFS($G:$G,$L:$L,$L4736))</f>
        <v/>
      </c>
      <c r="K4736" s="5">
        <f>IF(OR($L4736="",NOT(COUNTIFS($L$2:$L4736,$L4736)=1)),"",SUMIFS($I:$I,$L:$L,$L4736))</f>
        <v/>
      </c>
      <c r="L4736" s="6">
        <f>IF($B4736="","",YEAR($B4736))</f>
        <v/>
      </c>
      <c r="M4736" s="6">
        <f>INT((ROW()-2)/39)+1</f>
        <v/>
      </c>
      <c r="N4736" s="6">
        <f>MOD(ROW()-2,39)+2</f>
        <v/>
      </c>
      <c r="O4736" s="42">
        <f>IF(AND($B4736&lt;&gt;"",$C4736&lt;&gt;"",$B4736&lt;=$C4736),INDEX(Szabalyok!$C:$C,$N4736),"")</f>
        <v/>
      </c>
      <c r="P4736">
        <f>IF(D4736="",P4735,P4735+1)</f>
        <v/>
      </c>
    </row>
    <row r="4737">
      <c r="A4737">
        <f>IF(P4737=P4736,0,P4737)</f>
        <v/>
      </c>
      <c r="B4737" s="41">
        <f>IF($M4737&gt;300,"",IF(OR(INDEX(Bemenet!$E$2:$E$301,$M4737)="",INDEX(Bemenet!$F$2:$F$301,$M4737)=""),"",MAX(INDEX(Bemenet!$E$2:$E$301,$M4737),INDEX(Szabalyok!$A:$A,$N4737))))</f>
        <v/>
      </c>
      <c r="C4737" s="41">
        <f>IF($B4737="","",MIN(INDEX(Bemenet!$F$2:$F$301,$M4737),INDEX(Szabalyok!$B:$B,$N4737)))</f>
        <v/>
      </c>
      <c r="D4737" s="5">
        <f>IF(AND($B4737&lt;&gt;"",$C4737&lt;&gt;"",$B4737&lt;=$C4737),INDEX(Bemenet!$G$2:$G$301,$M4737),"")</f>
        <v/>
      </c>
      <c r="E4737" s="6">
        <f>IF(AND($B4737&lt;&gt;"",$C4737&lt;&gt;"",$B4737&lt;=$C4737),INDEX(Bemenet!$D$2:$D$301,$M4737),"")</f>
        <v/>
      </c>
      <c r="F4737" s="5">
        <f>IF(AND($B4737&lt;&gt;"",$C4737&lt;&gt;"",$B4737&lt;=$C4737),$C4737-$B4737+1,"")</f>
        <v/>
      </c>
      <c r="G4737" s="5">
        <f>IF($F4737="","",$F4737*$D4737)</f>
        <v/>
      </c>
      <c r="H4737" s="42">
        <f>IF($G4737="","",$O4737)</f>
        <v/>
      </c>
      <c r="I4737" s="5">
        <f>IF($G4737="","",$G4737*IF($H4737="",$O4737,$H4737)/100)</f>
        <v/>
      </c>
      <c r="J4737" s="5">
        <f>IF(OR($L4737="",NOT(COUNTIFS($L$2:$L4737,$L4737)=1)),"",SUMIFS($G:$G,$L:$L,$L4737))</f>
        <v/>
      </c>
      <c r="K4737" s="5">
        <f>IF(OR($L4737="",NOT(COUNTIFS($L$2:$L4737,$L4737)=1)),"",SUMIFS($I:$I,$L:$L,$L4737))</f>
        <v/>
      </c>
      <c r="L4737" s="6">
        <f>IF($B4737="","",YEAR($B4737))</f>
        <v/>
      </c>
      <c r="M4737" s="6">
        <f>INT((ROW()-2)/39)+1</f>
        <v/>
      </c>
      <c r="N4737" s="6">
        <f>MOD(ROW()-2,39)+2</f>
        <v/>
      </c>
      <c r="O4737" s="42">
        <f>IF(AND($B4737&lt;&gt;"",$C4737&lt;&gt;"",$B4737&lt;=$C4737),INDEX(Szabalyok!$C:$C,$N4737),"")</f>
        <v/>
      </c>
      <c r="P4737">
        <f>IF(D4737="",P4736,P4736+1)</f>
        <v/>
      </c>
    </row>
    <row r="4738">
      <c r="A4738">
        <f>IF(P4738=P4737,0,P4738)</f>
        <v/>
      </c>
      <c r="B4738" s="41">
        <f>IF($M4738&gt;300,"",IF(OR(INDEX(Bemenet!$E$2:$E$301,$M4738)="",INDEX(Bemenet!$F$2:$F$301,$M4738)=""),"",MAX(INDEX(Bemenet!$E$2:$E$301,$M4738),INDEX(Szabalyok!$A:$A,$N4738))))</f>
        <v/>
      </c>
      <c r="C4738" s="41">
        <f>IF($B4738="","",MIN(INDEX(Bemenet!$F$2:$F$301,$M4738),INDEX(Szabalyok!$B:$B,$N4738)))</f>
        <v/>
      </c>
      <c r="D4738" s="5">
        <f>IF(AND($B4738&lt;&gt;"",$C4738&lt;&gt;"",$B4738&lt;=$C4738),INDEX(Bemenet!$G$2:$G$301,$M4738),"")</f>
        <v/>
      </c>
      <c r="E4738" s="6">
        <f>IF(AND($B4738&lt;&gt;"",$C4738&lt;&gt;"",$B4738&lt;=$C4738),INDEX(Bemenet!$D$2:$D$301,$M4738),"")</f>
        <v/>
      </c>
      <c r="F4738" s="5">
        <f>IF(AND($B4738&lt;&gt;"",$C4738&lt;&gt;"",$B4738&lt;=$C4738),$C4738-$B4738+1,"")</f>
        <v/>
      </c>
      <c r="G4738" s="5">
        <f>IF($F4738="","",$F4738*$D4738)</f>
        <v/>
      </c>
      <c r="H4738" s="42">
        <f>IF($G4738="","",$O4738)</f>
        <v/>
      </c>
      <c r="I4738" s="5">
        <f>IF($G4738="","",$G4738*IF($H4738="",$O4738,$H4738)/100)</f>
        <v/>
      </c>
      <c r="J4738" s="5">
        <f>IF(OR($L4738="",NOT(COUNTIFS($L$2:$L4738,$L4738)=1)),"",SUMIFS($G:$G,$L:$L,$L4738))</f>
        <v/>
      </c>
      <c r="K4738" s="5">
        <f>IF(OR($L4738="",NOT(COUNTIFS($L$2:$L4738,$L4738)=1)),"",SUMIFS($I:$I,$L:$L,$L4738))</f>
        <v/>
      </c>
      <c r="L4738" s="6">
        <f>IF($B4738="","",YEAR($B4738))</f>
        <v/>
      </c>
      <c r="M4738" s="6">
        <f>INT((ROW()-2)/39)+1</f>
        <v/>
      </c>
      <c r="N4738" s="6">
        <f>MOD(ROW()-2,39)+2</f>
        <v/>
      </c>
      <c r="O4738" s="42">
        <f>IF(AND($B4738&lt;&gt;"",$C4738&lt;&gt;"",$B4738&lt;=$C4738),INDEX(Szabalyok!$C:$C,$N4738),"")</f>
        <v/>
      </c>
      <c r="P4738">
        <f>IF(D4738="",P4737,P4737+1)</f>
        <v/>
      </c>
    </row>
    <row r="4739">
      <c r="A4739">
        <f>IF(P4739=P4738,0,P4739)</f>
        <v/>
      </c>
      <c r="B4739" s="41">
        <f>IF($M4739&gt;300,"",IF(OR(INDEX(Bemenet!$E$2:$E$301,$M4739)="",INDEX(Bemenet!$F$2:$F$301,$M4739)=""),"",MAX(INDEX(Bemenet!$E$2:$E$301,$M4739),INDEX(Szabalyok!$A:$A,$N4739))))</f>
        <v/>
      </c>
      <c r="C4739" s="41">
        <f>IF($B4739="","",MIN(INDEX(Bemenet!$F$2:$F$301,$M4739),INDEX(Szabalyok!$B:$B,$N4739)))</f>
        <v/>
      </c>
      <c r="D4739" s="5">
        <f>IF(AND($B4739&lt;&gt;"",$C4739&lt;&gt;"",$B4739&lt;=$C4739),INDEX(Bemenet!$G$2:$G$301,$M4739),"")</f>
        <v/>
      </c>
      <c r="E4739" s="6">
        <f>IF(AND($B4739&lt;&gt;"",$C4739&lt;&gt;"",$B4739&lt;=$C4739),INDEX(Bemenet!$D$2:$D$301,$M4739),"")</f>
        <v/>
      </c>
      <c r="F4739" s="5">
        <f>IF(AND($B4739&lt;&gt;"",$C4739&lt;&gt;"",$B4739&lt;=$C4739),$C4739-$B4739+1,"")</f>
        <v/>
      </c>
      <c r="G4739" s="5">
        <f>IF($F4739="","",$F4739*$D4739)</f>
        <v/>
      </c>
      <c r="H4739" s="42">
        <f>IF($G4739="","",$O4739)</f>
        <v/>
      </c>
      <c r="I4739" s="5">
        <f>IF($G4739="","",$G4739*IF($H4739="",$O4739,$H4739)/100)</f>
        <v/>
      </c>
      <c r="J4739" s="5">
        <f>IF(OR($L4739="",NOT(COUNTIFS($L$2:$L4739,$L4739)=1)),"",SUMIFS($G:$G,$L:$L,$L4739))</f>
        <v/>
      </c>
      <c r="K4739" s="5">
        <f>IF(OR($L4739="",NOT(COUNTIFS($L$2:$L4739,$L4739)=1)),"",SUMIFS($I:$I,$L:$L,$L4739))</f>
        <v/>
      </c>
      <c r="L4739" s="6">
        <f>IF($B4739="","",YEAR($B4739))</f>
        <v/>
      </c>
      <c r="M4739" s="6">
        <f>INT((ROW()-2)/39)+1</f>
        <v/>
      </c>
      <c r="N4739" s="6">
        <f>MOD(ROW()-2,39)+2</f>
        <v/>
      </c>
      <c r="O4739" s="42">
        <f>IF(AND($B4739&lt;&gt;"",$C4739&lt;&gt;"",$B4739&lt;=$C4739),INDEX(Szabalyok!$C:$C,$N4739),"")</f>
        <v/>
      </c>
      <c r="P4739">
        <f>IF(D4739="",P4738,P4738+1)</f>
        <v/>
      </c>
    </row>
    <row r="4740">
      <c r="A4740">
        <f>IF(P4740=P4739,0,P4740)</f>
        <v/>
      </c>
      <c r="B4740" s="41">
        <f>IF($M4740&gt;300,"",IF(OR(INDEX(Bemenet!$E$2:$E$301,$M4740)="",INDEX(Bemenet!$F$2:$F$301,$M4740)=""),"",MAX(INDEX(Bemenet!$E$2:$E$301,$M4740),INDEX(Szabalyok!$A:$A,$N4740))))</f>
        <v/>
      </c>
      <c r="C4740" s="41">
        <f>IF($B4740="","",MIN(INDEX(Bemenet!$F$2:$F$301,$M4740),INDEX(Szabalyok!$B:$B,$N4740)))</f>
        <v/>
      </c>
      <c r="D4740" s="5">
        <f>IF(AND($B4740&lt;&gt;"",$C4740&lt;&gt;"",$B4740&lt;=$C4740),INDEX(Bemenet!$G$2:$G$301,$M4740),"")</f>
        <v/>
      </c>
      <c r="E4740" s="6">
        <f>IF(AND($B4740&lt;&gt;"",$C4740&lt;&gt;"",$B4740&lt;=$C4740),INDEX(Bemenet!$D$2:$D$301,$M4740),"")</f>
        <v/>
      </c>
      <c r="F4740" s="5">
        <f>IF(AND($B4740&lt;&gt;"",$C4740&lt;&gt;"",$B4740&lt;=$C4740),$C4740-$B4740+1,"")</f>
        <v/>
      </c>
      <c r="G4740" s="5">
        <f>IF($F4740="","",$F4740*$D4740)</f>
        <v/>
      </c>
      <c r="H4740" s="42">
        <f>IF($G4740="","",$O4740)</f>
        <v/>
      </c>
      <c r="I4740" s="5">
        <f>IF($G4740="","",$G4740*IF($H4740="",$O4740,$H4740)/100)</f>
        <v/>
      </c>
      <c r="J4740" s="5">
        <f>IF(OR($L4740="",NOT(COUNTIFS($L$2:$L4740,$L4740)=1)),"",SUMIFS($G:$G,$L:$L,$L4740))</f>
        <v/>
      </c>
      <c r="K4740" s="5">
        <f>IF(OR($L4740="",NOT(COUNTIFS($L$2:$L4740,$L4740)=1)),"",SUMIFS($I:$I,$L:$L,$L4740))</f>
        <v/>
      </c>
      <c r="L4740" s="6">
        <f>IF($B4740="","",YEAR($B4740))</f>
        <v/>
      </c>
      <c r="M4740" s="6">
        <f>INT((ROW()-2)/39)+1</f>
        <v/>
      </c>
      <c r="N4740" s="6">
        <f>MOD(ROW()-2,39)+2</f>
        <v/>
      </c>
      <c r="O4740" s="42">
        <f>IF(AND($B4740&lt;&gt;"",$C4740&lt;&gt;"",$B4740&lt;=$C4740),INDEX(Szabalyok!$C:$C,$N4740),"")</f>
        <v/>
      </c>
      <c r="P4740">
        <f>IF(D4740="",P4739,P4739+1)</f>
        <v/>
      </c>
    </row>
    <row r="4741">
      <c r="A4741">
        <f>IF(P4741=P4740,0,P4741)</f>
        <v/>
      </c>
      <c r="B4741" s="41">
        <f>IF($M4741&gt;300,"",IF(OR(INDEX(Bemenet!$E$2:$E$301,$M4741)="",INDEX(Bemenet!$F$2:$F$301,$M4741)=""),"",MAX(INDEX(Bemenet!$E$2:$E$301,$M4741),INDEX(Szabalyok!$A:$A,$N4741))))</f>
        <v/>
      </c>
      <c r="C4741" s="41">
        <f>IF($B4741="","",MIN(INDEX(Bemenet!$F$2:$F$301,$M4741),INDEX(Szabalyok!$B:$B,$N4741)))</f>
        <v/>
      </c>
      <c r="D4741" s="5">
        <f>IF(AND($B4741&lt;&gt;"",$C4741&lt;&gt;"",$B4741&lt;=$C4741),INDEX(Bemenet!$G$2:$G$301,$M4741),"")</f>
        <v/>
      </c>
      <c r="E4741" s="6">
        <f>IF(AND($B4741&lt;&gt;"",$C4741&lt;&gt;"",$B4741&lt;=$C4741),INDEX(Bemenet!$D$2:$D$301,$M4741),"")</f>
        <v/>
      </c>
      <c r="F4741" s="5">
        <f>IF(AND($B4741&lt;&gt;"",$C4741&lt;&gt;"",$B4741&lt;=$C4741),$C4741-$B4741+1,"")</f>
        <v/>
      </c>
      <c r="G4741" s="5">
        <f>IF($F4741="","",$F4741*$D4741)</f>
        <v/>
      </c>
      <c r="H4741" s="42">
        <f>IF($G4741="","",$O4741)</f>
        <v/>
      </c>
      <c r="I4741" s="5">
        <f>IF($G4741="","",$G4741*IF($H4741="",$O4741,$H4741)/100)</f>
        <v/>
      </c>
      <c r="J4741" s="5">
        <f>IF(OR($L4741="",NOT(COUNTIFS($L$2:$L4741,$L4741)=1)),"",SUMIFS($G:$G,$L:$L,$L4741))</f>
        <v/>
      </c>
      <c r="K4741" s="5">
        <f>IF(OR($L4741="",NOT(COUNTIFS($L$2:$L4741,$L4741)=1)),"",SUMIFS($I:$I,$L:$L,$L4741))</f>
        <v/>
      </c>
      <c r="L4741" s="6">
        <f>IF($B4741="","",YEAR($B4741))</f>
        <v/>
      </c>
      <c r="M4741" s="6">
        <f>INT((ROW()-2)/39)+1</f>
        <v/>
      </c>
      <c r="N4741" s="6">
        <f>MOD(ROW()-2,39)+2</f>
        <v/>
      </c>
      <c r="O4741" s="42">
        <f>IF(AND($B4741&lt;&gt;"",$C4741&lt;&gt;"",$B4741&lt;=$C4741),INDEX(Szabalyok!$C:$C,$N4741),"")</f>
        <v/>
      </c>
      <c r="P4741">
        <f>IF(D4741="",P4740,P4740+1)</f>
        <v/>
      </c>
    </row>
    <row r="4742">
      <c r="A4742">
        <f>IF(P4742=P4741,0,P4742)</f>
        <v/>
      </c>
      <c r="B4742" s="41">
        <f>IF($M4742&gt;300,"",IF(OR(INDEX(Bemenet!$E$2:$E$301,$M4742)="",INDEX(Bemenet!$F$2:$F$301,$M4742)=""),"",MAX(INDEX(Bemenet!$E$2:$E$301,$M4742),INDEX(Szabalyok!$A:$A,$N4742))))</f>
        <v/>
      </c>
      <c r="C4742" s="41">
        <f>IF($B4742="","",MIN(INDEX(Bemenet!$F$2:$F$301,$M4742),INDEX(Szabalyok!$B:$B,$N4742)))</f>
        <v/>
      </c>
      <c r="D4742" s="5">
        <f>IF(AND($B4742&lt;&gt;"",$C4742&lt;&gt;"",$B4742&lt;=$C4742),INDEX(Bemenet!$G$2:$G$301,$M4742),"")</f>
        <v/>
      </c>
      <c r="E4742" s="6">
        <f>IF(AND($B4742&lt;&gt;"",$C4742&lt;&gt;"",$B4742&lt;=$C4742),INDEX(Bemenet!$D$2:$D$301,$M4742),"")</f>
        <v/>
      </c>
      <c r="F4742" s="5">
        <f>IF(AND($B4742&lt;&gt;"",$C4742&lt;&gt;"",$B4742&lt;=$C4742),$C4742-$B4742+1,"")</f>
        <v/>
      </c>
      <c r="G4742" s="5">
        <f>IF($F4742="","",$F4742*$D4742)</f>
        <v/>
      </c>
      <c r="H4742" s="42">
        <f>IF($G4742="","",$O4742)</f>
        <v/>
      </c>
      <c r="I4742" s="5">
        <f>IF($G4742="","",$G4742*IF($H4742="",$O4742,$H4742)/100)</f>
        <v/>
      </c>
      <c r="J4742" s="5">
        <f>IF(OR($L4742="",NOT(COUNTIFS($L$2:$L4742,$L4742)=1)),"",SUMIFS($G:$G,$L:$L,$L4742))</f>
        <v/>
      </c>
      <c r="K4742" s="5">
        <f>IF(OR($L4742="",NOT(COUNTIFS($L$2:$L4742,$L4742)=1)),"",SUMIFS($I:$I,$L:$L,$L4742))</f>
        <v/>
      </c>
      <c r="L4742" s="6">
        <f>IF($B4742="","",YEAR($B4742))</f>
        <v/>
      </c>
      <c r="M4742" s="6">
        <f>INT((ROW()-2)/39)+1</f>
        <v/>
      </c>
      <c r="N4742" s="6">
        <f>MOD(ROW()-2,39)+2</f>
        <v/>
      </c>
      <c r="O4742" s="42">
        <f>IF(AND($B4742&lt;&gt;"",$C4742&lt;&gt;"",$B4742&lt;=$C4742),INDEX(Szabalyok!$C:$C,$N4742),"")</f>
        <v/>
      </c>
      <c r="P4742">
        <f>IF(D4742="",P4741,P4741+1)</f>
        <v/>
      </c>
    </row>
    <row r="4743">
      <c r="A4743">
        <f>IF(P4743=P4742,0,P4743)</f>
        <v/>
      </c>
      <c r="B4743" s="41">
        <f>IF($M4743&gt;300,"",IF(OR(INDEX(Bemenet!$E$2:$E$301,$M4743)="",INDEX(Bemenet!$F$2:$F$301,$M4743)=""),"",MAX(INDEX(Bemenet!$E$2:$E$301,$M4743),INDEX(Szabalyok!$A:$A,$N4743))))</f>
        <v/>
      </c>
      <c r="C4743" s="41">
        <f>IF($B4743="","",MIN(INDEX(Bemenet!$F$2:$F$301,$M4743),INDEX(Szabalyok!$B:$B,$N4743)))</f>
        <v/>
      </c>
      <c r="D4743" s="5">
        <f>IF(AND($B4743&lt;&gt;"",$C4743&lt;&gt;"",$B4743&lt;=$C4743),INDEX(Bemenet!$G$2:$G$301,$M4743),"")</f>
        <v/>
      </c>
      <c r="E4743" s="6">
        <f>IF(AND($B4743&lt;&gt;"",$C4743&lt;&gt;"",$B4743&lt;=$C4743),INDEX(Bemenet!$D$2:$D$301,$M4743),"")</f>
        <v/>
      </c>
      <c r="F4743" s="5">
        <f>IF(AND($B4743&lt;&gt;"",$C4743&lt;&gt;"",$B4743&lt;=$C4743),$C4743-$B4743+1,"")</f>
        <v/>
      </c>
      <c r="G4743" s="5">
        <f>IF($F4743="","",$F4743*$D4743)</f>
        <v/>
      </c>
      <c r="H4743" s="42">
        <f>IF($G4743="","",$O4743)</f>
        <v/>
      </c>
      <c r="I4743" s="5">
        <f>IF($G4743="","",$G4743*IF($H4743="",$O4743,$H4743)/100)</f>
        <v/>
      </c>
      <c r="J4743" s="5">
        <f>IF(OR($L4743="",NOT(COUNTIFS($L$2:$L4743,$L4743)=1)),"",SUMIFS($G:$G,$L:$L,$L4743))</f>
        <v/>
      </c>
      <c r="K4743" s="5">
        <f>IF(OR($L4743="",NOT(COUNTIFS($L$2:$L4743,$L4743)=1)),"",SUMIFS($I:$I,$L:$L,$L4743))</f>
        <v/>
      </c>
      <c r="L4743" s="6">
        <f>IF($B4743="","",YEAR($B4743))</f>
        <v/>
      </c>
      <c r="M4743" s="6">
        <f>INT((ROW()-2)/39)+1</f>
        <v/>
      </c>
      <c r="N4743" s="6">
        <f>MOD(ROW()-2,39)+2</f>
        <v/>
      </c>
      <c r="O4743" s="42">
        <f>IF(AND($B4743&lt;&gt;"",$C4743&lt;&gt;"",$B4743&lt;=$C4743),INDEX(Szabalyok!$C:$C,$N4743),"")</f>
        <v/>
      </c>
      <c r="P4743">
        <f>IF(D4743="",P4742,P4742+1)</f>
        <v/>
      </c>
    </row>
    <row r="4744">
      <c r="A4744">
        <f>IF(P4744=P4743,0,P4744)</f>
        <v/>
      </c>
      <c r="B4744" s="41">
        <f>IF($M4744&gt;300,"",IF(OR(INDEX(Bemenet!$E$2:$E$301,$M4744)="",INDEX(Bemenet!$F$2:$F$301,$M4744)=""),"",MAX(INDEX(Bemenet!$E$2:$E$301,$M4744),INDEX(Szabalyok!$A:$A,$N4744))))</f>
        <v/>
      </c>
      <c r="C4744" s="41">
        <f>IF($B4744="","",MIN(INDEX(Bemenet!$F$2:$F$301,$M4744),INDEX(Szabalyok!$B:$B,$N4744)))</f>
        <v/>
      </c>
      <c r="D4744" s="5">
        <f>IF(AND($B4744&lt;&gt;"",$C4744&lt;&gt;"",$B4744&lt;=$C4744),INDEX(Bemenet!$G$2:$G$301,$M4744),"")</f>
        <v/>
      </c>
      <c r="E4744" s="6">
        <f>IF(AND($B4744&lt;&gt;"",$C4744&lt;&gt;"",$B4744&lt;=$C4744),INDEX(Bemenet!$D$2:$D$301,$M4744),"")</f>
        <v/>
      </c>
      <c r="F4744" s="5">
        <f>IF(AND($B4744&lt;&gt;"",$C4744&lt;&gt;"",$B4744&lt;=$C4744),$C4744-$B4744+1,"")</f>
        <v/>
      </c>
      <c r="G4744" s="5">
        <f>IF($F4744="","",$F4744*$D4744)</f>
        <v/>
      </c>
      <c r="H4744" s="42">
        <f>IF($G4744="","",$O4744)</f>
        <v/>
      </c>
      <c r="I4744" s="5">
        <f>IF($G4744="","",$G4744*IF($H4744="",$O4744,$H4744)/100)</f>
        <v/>
      </c>
      <c r="J4744" s="5">
        <f>IF(OR($L4744="",NOT(COUNTIFS($L$2:$L4744,$L4744)=1)),"",SUMIFS($G:$G,$L:$L,$L4744))</f>
        <v/>
      </c>
      <c r="K4744" s="5">
        <f>IF(OR($L4744="",NOT(COUNTIFS($L$2:$L4744,$L4744)=1)),"",SUMIFS($I:$I,$L:$L,$L4744))</f>
        <v/>
      </c>
      <c r="L4744" s="6">
        <f>IF($B4744="","",YEAR($B4744))</f>
        <v/>
      </c>
      <c r="M4744" s="6">
        <f>INT((ROW()-2)/39)+1</f>
        <v/>
      </c>
      <c r="N4744" s="6">
        <f>MOD(ROW()-2,39)+2</f>
        <v/>
      </c>
      <c r="O4744" s="42">
        <f>IF(AND($B4744&lt;&gt;"",$C4744&lt;&gt;"",$B4744&lt;=$C4744),INDEX(Szabalyok!$C:$C,$N4744),"")</f>
        <v/>
      </c>
      <c r="P4744">
        <f>IF(D4744="",P4743,P4743+1)</f>
        <v/>
      </c>
    </row>
    <row r="4745">
      <c r="A4745">
        <f>IF(P4745=P4744,0,P4745)</f>
        <v/>
      </c>
      <c r="B4745" s="41">
        <f>IF($M4745&gt;300,"",IF(OR(INDEX(Bemenet!$E$2:$E$301,$M4745)="",INDEX(Bemenet!$F$2:$F$301,$M4745)=""),"",MAX(INDEX(Bemenet!$E$2:$E$301,$M4745),INDEX(Szabalyok!$A:$A,$N4745))))</f>
        <v/>
      </c>
      <c r="C4745" s="41">
        <f>IF($B4745="","",MIN(INDEX(Bemenet!$F$2:$F$301,$M4745),INDEX(Szabalyok!$B:$B,$N4745)))</f>
        <v/>
      </c>
      <c r="D4745" s="5">
        <f>IF(AND($B4745&lt;&gt;"",$C4745&lt;&gt;"",$B4745&lt;=$C4745),INDEX(Bemenet!$G$2:$G$301,$M4745),"")</f>
        <v/>
      </c>
      <c r="E4745" s="6">
        <f>IF(AND($B4745&lt;&gt;"",$C4745&lt;&gt;"",$B4745&lt;=$C4745),INDEX(Bemenet!$D$2:$D$301,$M4745),"")</f>
        <v/>
      </c>
      <c r="F4745" s="5">
        <f>IF(AND($B4745&lt;&gt;"",$C4745&lt;&gt;"",$B4745&lt;=$C4745),$C4745-$B4745+1,"")</f>
        <v/>
      </c>
      <c r="G4745" s="5">
        <f>IF($F4745="","",$F4745*$D4745)</f>
        <v/>
      </c>
      <c r="H4745" s="42">
        <f>IF($G4745="","",$O4745)</f>
        <v/>
      </c>
      <c r="I4745" s="5">
        <f>IF($G4745="","",$G4745*IF($H4745="",$O4745,$H4745)/100)</f>
        <v/>
      </c>
      <c r="J4745" s="5">
        <f>IF(OR($L4745="",NOT(COUNTIFS($L$2:$L4745,$L4745)=1)),"",SUMIFS($G:$G,$L:$L,$L4745))</f>
        <v/>
      </c>
      <c r="K4745" s="5">
        <f>IF(OR($L4745="",NOT(COUNTIFS($L$2:$L4745,$L4745)=1)),"",SUMIFS($I:$I,$L:$L,$L4745))</f>
        <v/>
      </c>
      <c r="L4745" s="6">
        <f>IF($B4745="","",YEAR($B4745))</f>
        <v/>
      </c>
      <c r="M4745" s="6">
        <f>INT((ROW()-2)/39)+1</f>
        <v/>
      </c>
      <c r="N4745" s="6">
        <f>MOD(ROW()-2,39)+2</f>
        <v/>
      </c>
      <c r="O4745" s="42">
        <f>IF(AND($B4745&lt;&gt;"",$C4745&lt;&gt;"",$B4745&lt;=$C4745),INDEX(Szabalyok!$C:$C,$N4745),"")</f>
        <v/>
      </c>
      <c r="P4745">
        <f>IF(D4745="",P4744,P4744+1)</f>
        <v/>
      </c>
    </row>
    <row r="4746">
      <c r="A4746">
        <f>IF(P4746=P4745,0,P4746)</f>
        <v/>
      </c>
      <c r="B4746" s="41">
        <f>IF($M4746&gt;300,"",IF(OR(INDEX(Bemenet!$E$2:$E$301,$M4746)="",INDEX(Bemenet!$F$2:$F$301,$M4746)=""),"",MAX(INDEX(Bemenet!$E$2:$E$301,$M4746),INDEX(Szabalyok!$A:$A,$N4746))))</f>
        <v/>
      </c>
      <c r="C4746" s="41">
        <f>IF($B4746="","",MIN(INDEX(Bemenet!$F$2:$F$301,$M4746),INDEX(Szabalyok!$B:$B,$N4746)))</f>
        <v/>
      </c>
      <c r="D4746" s="5">
        <f>IF(AND($B4746&lt;&gt;"",$C4746&lt;&gt;"",$B4746&lt;=$C4746),INDEX(Bemenet!$G$2:$G$301,$M4746),"")</f>
        <v/>
      </c>
      <c r="E4746" s="6">
        <f>IF(AND($B4746&lt;&gt;"",$C4746&lt;&gt;"",$B4746&lt;=$C4746),INDEX(Bemenet!$D$2:$D$301,$M4746),"")</f>
        <v/>
      </c>
      <c r="F4746" s="5">
        <f>IF(AND($B4746&lt;&gt;"",$C4746&lt;&gt;"",$B4746&lt;=$C4746),$C4746-$B4746+1,"")</f>
        <v/>
      </c>
      <c r="G4746" s="5">
        <f>IF($F4746="","",$F4746*$D4746)</f>
        <v/>
      </c>
      <c r="H4746" s="42">
        <f>IF($G4746="","",$O4746)</f>
        <v/>
      </c>
      <c r="I4746" s="5">
        <f>IF($G4746="","",$G4746*IF($H4746="",$O4746,$H4746)/100)</f>
        <v/>
      </c>
      <c r="J4746" s="5">
        <f>IF(OR($L4746="",NOT(COUNTIFS($L$2:$L4746,$L4746)=1)),"",SUMIFS($G:$G,$L:$L,$L4746))</f>
        <v/>
      </c>
      <c r="K4746" s="5">
        <f>IF(OR($L4746="",NOT(COUNTIFS($L$2:$L4746,$L4746)=1)),"",SUMIFS($I:$I,$L:$L,$L4746))</f>
        <v/>
      </c>
      <c r="L4746" s="6">
        <f>IF($B4746="","",YEAR($B4746))</f>
        <v/>
      </c>
      <c r="M4746" s="6">
        <f>INT((ROW()-2)/39)+1</f>
        <v/>
      </c>
      <c r="N4746" s="6">
        <f>MOD(ROW()-2,39)+2</f>
        <v/>
      </c>
      <c r="O4746" s="42">
        <f>IF(AND($B4746&lt;&gt;"",$C4746&lt;&gt;"",$B4746&lt;=$C4746),INDEX(Szabalyok!$C:$C,$N4746),"")</f>
        <v/>
      </c>
      <c r="P4746">
        <f>IF(D4746="",P4745,P4745+1)</f>
        <v/>
      </c>
    </row>
    <row r="4747">
      <c r="A4747">
        <f>IF(P4747=P4746,0,P4747)</f>
        <v/>
      </c>
      <c r="B4747" s="41">
        <f>IF($M4747&gt;300,"",IF(OR(INDEX(Bemenet!$E$2:$E$301,$M4747)="",INDEX(Bemenet!$F$2:$F$301,$M4747)=""),"",MAX(INDEX(Bemenet!$E$2:$E$301,$M4747),INDEX(Szabalyok!$A:$A,$N4747))))</f>
        <v/>
      </c>
      <c r="C4747" s="41">
        <f>IF($B4747="","",MIN(INDEX(Bemenet!$F$2:$F$301,$M4747),INDEX(Szabalyok!$B:$B,$N4747)))</f>
        <v/>
      </c>
      <c r="D4747" s="5">
        <f>IF(AND($B4747&lt;&gt;"",$C4747&lt;&gt;"",$B4747&lt;=$C4747),INDEX(Bemenet!$G$2:$G$301,$M4747),"")</f>
        <v/>
      </c>
      <c r="E4747" s="6">
        <f>IF(AND($B4747&lt;&gt;"",$C4747&lt;&gt;"",$B4747&lt;=$C4747),INDEX(Bemenet!$D$2:$D$301,$M4747),"")</f>
        <v/>
      </c>
      <c r="F4747" s="5">
        <f>IF(AND($B4747&lt;&gt;"",$C4747&lt;&gt;"",$B4747&lt;=$C4747),$C4747-$B4747+1,"")</f>
        <v/>
      </c>
      <c r="G4747" s="5">
        <f>IF($F4747="","",$F4747*$D4747)</f>
        <v/>
      </c>
      <c r="H4747" s="42">
        <f>IF($G4747="","",$O4747)</f>
        <v/>
      </c>
      <c r="I4747" s="5">
        <f>IF($G4747="","",$G4747*IF($H4747="",$O4747,$H4747)/100)</f>
        <v/>
      </c>
      <c r="J4747" s="5">
        <f>IF(OR($L4747="",NOT(COUNTIFS($L$2:$L4747,$L4747)=1)),"",SUMIFS($G:$G,$L:$L,$L4747))</f>
        <v/>
      </c>
      <c r="K4747" s="5">
        <f>IF(OR($L4747="",NOT(COUNTIFS($L$2:$L4747,$L4747)=1)),"",SUMIFS($I:$I,$L:$L,$L4747))</f>
        <v/>
      </c>
      <c r="L4747" s="6">
        <f>IF($B4747="","",YEAR($B4747))</f>
        <v/>
      </c>
      <c r="M4747" s="6">
        <f>INT((ROW()-2)/39)+1</f>
        <v/>
      </c>
      <c r="N4747" s="6">
        <f>MOD(ROW()-2,39)+2</f>
        <v/>
      </c>
      <c r="O4747" s="42">
        <f>IF(AND($B4747&lt;&gt;"",$C4747&lt;&gt;"",$B4747&lt;=$C4747),INDEX(Szabalyok!$C:$C,$N4747),"")</f>
        <v/>
      </c>
      <c r="P4747">
        <f>IF(D4747="",P4746,P4746+1)</f>
        <v/>
      </c>
    </row>
    <row r="4748">
      <c r="A4748">
        <f>IF(P4748=P4747,0,P4748)</f>
        <v/>
      </c>
      <c r="B4748" s="41">
        <f>IF($M4748&gt;300,"",IF(OR(INDEX(Bemenet!$E$2:$E$301,$M4748)="",INDEX(Bemenet!$F$2:$F$301,$M4748)=""),"",MAX(INDEX(Bemenet!$E$2:$E$301,$M4748),INDEX(Szabalyok!$A:$A,$N4748))))</f>
        <v/>
      </c>
      <c r="C4748" s="41">
        <f>IF($B4748="","",MIN(INDEX(Bemenet!$F$2:$F$301,$M4748),INDEX(Szabalyok!$B:$B,$N4748)))</f>
        <v/>
      </c>
      <c r="D4748" s="5">
        <f>IF(AND($B4748&lt;&gt;"",$C4748&lt;&gt;"",$B4748&lt;=$C4748),INDEX(Bemenet!$G$2:$G$301,$M4748),"")</f>
        <v/>
      </c>
      <c r="E4748" s="6">
        <f>IF(AND($B4748&lt;&gt;"",$C4748&lt;&gt;"",$B4748&lt;=$C4748),INDEX(Bemenet!$D$2:$D$301,$M4748),"")</f>
        <v/>
      </c>
      <c r="F4748" s="5">
        <f>IF(AND($B4748&lt;&gt;"",$C4748&lt;&gt;"",$B4748&lt;=$C4748),$C4748-$B4748+1,"")</f>
        <v/>
      </c>
      <c r="G4748" s="5">
        <f>IF($F4748="","",$F4748*$D4748)</f>
        <v/>
      </c>
      <c r="H4748" s="42">
        <f>IF($G4748="","",$O4748)</f>
        <v/>
      </c>
      <c r="I4748" s="5">
        <f>IF($G4748="","",$G4748*IF($H4748="",$O4748,$H4748)/100)</f>
        <v/>
      </c>
      <c r="J4748" s="5">
        <f>IF(OR($L4748="",NOT(COUNTIFS($L$2:$L4748,$L4748)=1)),"",SUMIFS($G:$G,$L:$L,$L4748))</f>
        <v/>
      </c>
      <c r="K4748" s="5">
        <f>IF(OR($L4748="",NOT(COUNTIFS($L$2:$L4748,$L4748)=1)),"",SUMIFS($I:$I,$L:$L,$L4748))</f>
        <v/>
      </c>
      <c r="L4748" s="6">
        <f>IF($B4748="","",YEAR($B4748))</f>
        <v/>
      </c>
      <c r="M4748" s="6">
        <f>INT((ROW()-2)/39)+1</f>
        <v/>
      </c>
      <c r="N4748" s="6">
        <f>MOD(ROW()-2,39)+2</f>
        <v/>
      </c>
      <c r="O4748" s="42">
        <f>IF(AND($B4748&lt;&gt;"",$C4748&lt;&gt;"",$B4748&lt;=$C4748),INDEX(Szabalyok!$C:$C,$N4748),"")</f>
        <v/>
      </c>
      <c r="P4748">
        <f>IF(D4748="",P4747,P4747+1)</f>
        <v/>
      </c>
    </row>
    <row r="4749">
      <c r="A4749">
        <f>IF(P4749=P4748,0,P4749)</f>
        <v/>
      </c>
      <c r="B4749" s="41">
        <f>IF($M4749&gt;300,"",IF(OR(INDEX(Bemenet!$E$2:$E$301,$M4749)="",INDEX(Bemenet!$F$2:$F$301,$M4749)=""),"",MAX(INDEX(Bemenet!$E$2:$E$301,$M4749),INDEX(Szabalyok!$A:$A,$N4749))))</f>
        <v/>
      </c>
      <c r="C4749" s="41">
        <f>IF($B4749="","",MIN(INDEX(Bemenet!$F$2:$F$301,$M4749),INDEX(Szabalyok!$B:$B,$N4749)))</f>
        <v/>
      </c>
      <c r="D4749" s="5">
        <f>IF(AND($B4749&lt;&gt;"",$C4749&lt;&gt;"",$B4749&lt;=$C4749),INDEX(Bemenet!$G$2:$G$301,$M4749),"")</f>
        <v/>
      </c>
      <c r="E4749" s="6">
        <f>IF(AND($B4749&lt;&gt;"",$C4749&lt;&gt;"",$B4749&lt;=$C4749),INDEX(Bemenet!$D$2:$D$301,$M4749),"")</f>
        <v/>
      </c>
      <c r="F4749" s="5">
        <f>IF(AND($B4749&lt;&gt;"",$C4749&lt;&gt;"",$B4749&lt;=$C4749),$C4749-$B4749+1,"")</f>
        <v/>
      </c>
      <c r="G4749" s="5">
        <f>IF($F4749="","",$F4749*$D4749)</f>
        <v/>
      </c>
      <c r="H4749" s="42">
        <f>IF($G4749="","",$O4749)</f>
        <v/>
      </c>
      <c r="I4749" s="5">
        <f>IF($G4749="","",$G4749*IF($H4749="",$O4749,$H4749)/100)</f>
        <v/>
      </c>
      <c r="J4749" s="5">
        <f>IF(OR($L4749="",NOT(COUNTIFS($L$2:$L4749,$L4749)=1)),"",SUMIFS($G:$G,$L:$L,$L4749))</f>
        <v/>
      </c>
      <c r="K4749" s="5">
        <f>IF(OR($L4749="",NOT(COUNTIFS($L$2:$L4749,$L4749)=1)),"",SUMIFS($I:$I,$L:$L,$L4749))</f>
        <v/>
      </c>
      <c r="L4749" s="6">
        <f>IF($B4749="","",YEAR($B4749))</f>
        <v/>
      </c>
      <c r="M4749" s="6">
        <f>INT((ROW()-2)/39)+1</f>
        <v/>
      </c>
      <c r="N4749" s="6">
        <f>MOD(ROW()-2,39)+2</f>
        <v/>
      </c>
      <c r="O4749" s="42">
        <f>IF(AND($B4749&lt;&gt;"",$C4749&lt;&gt;"",$B4749&lt;=$C4749),INDEX(Szabalyok!$C:$C,$N4749),"")</f>
        <v/>
      </c>
      <c r="P4749">
        <f>IF(D4749="",P4748,P4748+1)</f>
        <v/>
      </c>
    </row>
    <row r="4750">
      <c r="A4750">
        <f>IF(P4750=P4749,0,P4750)</f>
        <v/>
      </c>
      <c r="B4750" s="41">
        <f>IF($M4750&gt;300,"",IF(OR(INDEX(Bemenet!$E$2:$E$301,$M4750)="",INDEX(Bemenet!$F$2:$F$301,$M4750)=""),"",MAX(INDEX(Bemenet!$E$2:$E$301,$M4750),INDEX(Szabalyok!$A:$A,$N4750))))</f>
        <v/>
      </c>
      <c r="C4750" s="41">
        <f>IF($B4750="","",MIN(INDEX(Bemenet!$F$2:$F$301,$M4750),INDEX(Szabalyok!$B:$B,$N4750)))</f>
        <v/>
      </c>
      <c r="D4750" s="5">
        <f>IF(AND($B4750&lt;&gt;"",$C4750&lt;&gt;"",$B4750&lt;=$C4750),INDEX(Bemenet!$G$2:$G$301,$M4750),"")</f>
        <v/>
      </c>
      <c r="E4750" s="6">
        <f>IF(AND($B4750&lt;&gt;"",$C4750&lt;&gt;"",$B4750&lt;=$C4750),INDEX(Bemenet!$D$2:$D$301,$M4750),"")</f>
        <v/>
      </c>
      <c r="F4750" s="5">
        <f>IF(AND($B4750&lt;&gt;"",$C4750&lt;&gt;"",$B4750&lt;=$C4750),$C4750-$B4750+1,"")</f>
        <v/>
      </c>
      <c r="G4750" s="5">
        <f>IF($F4750="","",$F4750*$D4750)</f>
        <v/>
      </c>
      <c r="H4750" s="42">
        <f>IF($G4750="","",$O4750)</f>
        <v/>
      </c>
      <c r="I4750" s="5">
        <f>IF($G4750="","",$G4750*IF($H4750="",$O4750,$H4750)/100)</f>
        <v/>
      </c>
      <c r="J4750" s="5">
        <f>IF(OR($L4750="",NOT(COUNTIFS($L$2:$L4750,$L4750)=1)),"",SUMIFS($G:$G,$L:$L,$L4750))</f>
        <v/>
      </c>
      <c r="K4750" s="5">
        <f>IF(OR($L4750="",NOT(COUNTIFS($L$2:$L4750,$L4750)=1)),"",SUMIFS($I:$I,$L:$L,$L4750))</f>
        <v/>
      </c>
      <c r="L4750" s="6">
        <f>IF($B4750="","",YEAR($B4750))</f>
        <v/>
      </c>
      <c r="M4750" s="6">
        <f>INT((ROW()-2)/39)+1</f>
        <v/>
      </c>
      <c r="N4750" s="6">
        <f>MOD(ROW()-2,39)+2</f>
        <v/>
      </c>
      <c r="O4750" s="42">
        <f>IF(AND($B4750&lt;&gt;"",$C4750&lt;&gt;"",$B4750&lt;=$C4750),INDEX(Szabalyok!$C:$C,$N4750),"")</f>
        <v/>
      </c>
      <c r="P4750">
        <f>IF(D4750="",P4749,P4749+1)</f>
        <v/>
      </c>
    </row>
    <row r="4751">
      <c r="A4751">
        <f>IF(P4751=P4750,0,P4751)</f>
        <v/>
      </c>
      <c r="B4751" s="41">
        <f>IF($M4751&gt;300,"",IF(OR(INDEX(Bemenet!$E$2:$E$301,$M4751)="",INDEX(Bemenet!$F$2:$F$301,$M4751)=""),"",MAX(INDEX(Bemenet!$E$2:$E$301,$M4751),INDEX(Szabalyok!$A:$A,$N4751))))</f>
        <v/>
      </c>
      <c r="C4751" s="41">
        <f>IF($B4751="","",MIN(INDEX(Bemenet!$F$2:$F$301,$M4751),INDEX(Szabalyok!$B:$B,$N4751)))</f>
        <v/>
      </c>
      <c r="D4751" s="5">
        <f>IF(AND($B4751&lt;&gt;"",$C4751&lt;&gt;"",$B4751&lt;=$C4751),INDEX(Bemenet!$G$2:$G$301,$M4751),"")</f>
        <v/>
      </c>
      <c r="E4751" s="6">
        <f>IF(AND($B4751&lt;&gt;"",$C4751&lt;&gt;"",$B4751&lt;=$C4751),INDEX(Bemenet!$D$2:$D$301,$M4751),"")</f>
        <v/>
      </c>
      <c r="F4751" s="5">
        <f>IF(AND($B4751&lt;&gt;"",$C4751&lt;&gt;"",$B4751&lt;=$C4751),$C4751-$B4751+1,"")</f>
        <v/>
      </c>
      <c r="G4751" s="5">
        <f>IF($F4751="","",$F4751*$D4751)</f>
        <v/>
      </c>
      <c r="H4751" s="42">
        <f>IF($G4751="","",$O4751)</f>
        <v/>
      </c>
      <c r="I4751" s="5">
        <f>IF($G4751="","",$G4751*IF($H4751="",$O4751,$H4751)/100)</f>
        <v/>
      </c>
      <c r="J4751" s="5">
        <f>IF(OR($L4751="",NOT(COUNTIFS($L$2:$L4751,$L4751)=1)),"",SUMIFS($G:$G,$L:$L,$L4751))</f>
        <v/>
      </c>
      <c r="K4751" s="5">
        <f>IF(OR($L4751="",NOT(COUNTIFS($L$2:$L4751,$L4751)=1)),"",SUMIFS($I:$I,$L:$L,$L4751))</f>
        <v/>
      </c>
      <c r="L4751" s="6">
        <f>IF($B4751="","",YEAR($B4751))</f>
        <v/>
      </c>
      <c r="M4751" s="6">
        <f>INT((ROW()-2)/39)+1</f>
        <v/>
      </c>
      <c r="N4751" s="6">
        <f>MOD(ROW()-2,39)+2</f>
        <v/>
      </c>
      <c r="O4751" s="42">
        <f>IF(AND($B4751&lt;&gt;"",$C4751&lt;&gt;"",$B4751&lt;=$C4751),INDEX(Szabalyok!$C:$C,$N4751),"")</f>
        <v/>
      </c>
      <c r="P4751">
        <f>IF(D4751="",P4750,P4750+1)</f>
        <v/>
      </c>
    </row>
    <row r="4752">
      <c r="A4752">
        <f>IF(P4752=P4751,0,P4752)</f>
        <v/>
      </c>
      <c r="B4752" s="41">
        <f>IF($M4752&gt;300,"",IF(OR(INDEX(Bemenet!$E$2:$E$301,$M4752)="",INDEX(Bemenet!$F$2:$F$301,$M4752)=""),"",MAX(INDEX(Bemenet!$E$2:$E$301,$M4752),INDEX(Szabalyok!$A:$A,$N4752))))</f>
        <v/>
      </c>
      <c r="C4752" s="41">
        <f>IF($B4752="","",MIN(INDEX(Bemenet!$F$2:$F$301,$M4752),INDEX(Szabalyok!$B:$B,$N4752)))</f>
        <v/>
      </c>
      <c r="D4752" s="5">
        <f>IF(AND($B4752&lt;&gt;"",$C4752&lt;&gt;"",$B4752&lt;=$C4752),INDEX(Bemenet!$G$2:$G$301,$M4752),"")</f>
        <v/>
      </c>
      <c r="E4752" s="6">
        <f>IF(AND($B4752&lt;&gt;"",$C4752&lt;&gt;"",$B4752&lt;=$C4752),INDEX(Bemenet!$D$2:$D$301,$M4752),"")</f>
        <v/>
      </c>
      <c r="F4752" s="5">
        <f>IF(AND($B4752&lt;&gt;"",$C4752&lt;&gt;"",$B4752&lt;=$C4752),$C4752-$B4752+1,"")</f>
        <v/>
      </c>
      <c r="G4752" s="5">
        <f>IF($F4752="","",$F4752*$D4752)</f>
        <v/>
      </c>
      <c r="H4752" s="42">
        <f>IF($G4752="","",$O4752)</f>
        <v/>
      </c>
      <c r="I4752" s="5">
        <f>IF($G4752="","",$G4752*IF($H4752="",$O4752,$H4752)/100)</f>
        <v/>
      </c>
      <c r="J4752" s="5">
        <f>IF(OR($L4752="",NOT(COUNTIFS($L$2:$L4752,$L4752)=1)),"",SUMIFS($G:$G,$L:$L,$L4752))</f>
        <v/>
      </c>
      <c r="K4752" s="5">
        <f>IF(OR($L4752="",NOT(COUNTIFS($L$2:$L4752,$L4752)=1)),"",SUMIFS($I:$I,$L:$L,$L4752))</f>
        <v/>
      </c>
      <c r="L4752" s="6">
        <f>IF($B4752="","",YEAR($B4752))</f>
        <v/>
      </c>
      <c r="M4752" s="6">
        <f>INT((ROW()-2)/39)+1</f>
        <v/>
      </c>
      <c r="N4752" s="6">
        <f>MOD(ROW()-2,39)+2</f>
        <v/>
      </c>
      <c r="O4752" s="42">
        <f>IF(AND($B4752&lt;&gt;"",$C4752&lt;&gt;"",$B4752&lt;=$C4752),INDEX(Szabalyok!$C:$C,$N4752),"")</f>
        <v/>
      </c>
      <c r="P4752">
        <f>IF(D4752="",P4751,P4751+1)</f>
        <v/>
      </c>
    </row>
    <row r="4753">
      <c r="A4753">
        <f>IF(P4753=P4752,0,P4753)</f>
        <v/>
      </c>
      <c r="B4753" s="41">
        <f>IF($M4753&gt;300,"",IF(OR(INDEX(Bemenet!$E$2:$E$301,$M4753)="",INDEX(Bemenet!$F$2:$F$301,$M4753)=""),"",MAX(INDEX(Bemenet!$E$2:$E$301,$M4753),INDEX(Szabalyok!$A:$A,$N4753))))</f>
        <v/>
      </c>
      <c r="C4753" s="41">
        <f>IF($B4753="","",MIN(INDEX(Bemenet!$F$2:$F$301,$M4753),INDEX(Szabalyok!$B:$B,$N4753)))</f>
        <v/>
      </c>
      <c r="D4753" s="5">
        <f>IF(AND($B4753&lt;&gt;"",$C4753&lt;&gt;"",$B4753&lt;=$C4753),INDEX(Bemenet!$G$2:$G$301,$M4753),"")</f>
        <v/>
      </c>
      <c r="E4753" s="6">
        <f>IF(AND($B4753&lt;&gt;"",$C4753&lt;&gt;"",$B4753&lt;=$C4753),INDEX(Bemenet!$D$2:$D$301,$M4753),"")</f>
        <v/>
      </c>
      <c r="F4753" s="5">
        <f>IF(AND($B4753&lt;&gt;"",$C4753&lt;&gt;"",$B4753&lt;=$C4753),$C4753-$B4753+1,"")</f>
        <v/>
      </c>
      <c r="G4753" s="5">
        <f>IF($F4753="","",$F4753*$D4753)</f>
        <v/>
      </c>
      <c r="H4753" s="42">
        <f>IF($G4753="","",$O4753)</f>
        <v/>
      </c>
      <c r="I4753" s="5">
        <f>IF($G4753="","",$G4753*IF($H4753="",$O4753,$H4753)/100)</f>
        <v/>
      </c>
      <c r="J4753" s="5">
        <f>IF(OR($L4753="",NOT(COUNTIFS($L$2:$L4753,$L4753)=1)),"",SUMIFS($G:$G,$L:$L,$L4753))</f>
        <v/>
      </c>
      <c r="K4753" s="5">
        <f>IF(OR($L4753="",NOT(COUNTIFS($L$2:$L4753,$L4753)=1)),"",SUMIFS($I:$I,$L:$L,$L4753))</f>
        <v/>
      </c>
      <c r="L4753" s="6">
        <f>IF($B4753="","",YEAR($B4753))</f>
        <v/>
      </c>
      <c r="M4753" s="6">
        <f>INT((ROW()-2)/39)+1</f>
        <v/>
      </c>
      <c r="N4753" s="6">
        <f>MOD(ROW()-2,39)+2</f>
        <v/>
      </c>
      <c r="O4753" s="42">
        <f>IF(AND($B4753&lt;&gt;"",$C4753&lt;&gt;"",$B4753&lt;=$C4753),INDEX(Szabalyok!$C:$C,$N4753),"")</f>
        <v/>
      </c>
      <c r="P4753">
        <f>IF(D4753="",P4752,P4752+1)</f>
        <v/>
      </c>
    </row>
    <row r="4754">
      <c r="A4754">
        <f>IF(P4754=P4753,0,P4754)</f>
        <v/>
      </c>
      <c r="B4754" s="41">
        <f>IF($M4754&gt;300,"",IF(OR(INDEX(Bemenet!$E$2:$E$301,$M4754)="",INDEX(Bemenet!$F$2:$F$301,$M4754)=""),"",MAX(INDEX(Bemenet!$E$2:$E$301,$M4754),INDEX(Szabalyok!$A:$A,$N4754))))</f>
        <v/>
      </c>
      <c r="C4754" s="41">
        <f>IF($B4754="","",MIN(INDEX(Bemenet!$F$2:$F$301,$M4754),INDEX(Szabalyok!$B:$B,$N4754)))</f>
        <v/>
      </c>
      <c r="D4754" s="5">
        <f>IF(AND($B4754&lt;&gt;"",$C4754&lt;&gt;"",$B4754&lt;=$C4754),INDEX(Bemenet!$G$2:$G$301,$M4754),"")</f>
        <v/>
      </c>
      <c r="E4754" s="6">
        <f>IF(AND($B4754&lt;&gt;"",$C4754&lt;&gt;"",$B4754&lt;=$C4754),INDEX(Bemenet!$D$2:$D$301,$M4754),"")</f>
        <v/>
      </c>
      <c r="F4754" s="5">
        <f>IF(AND($B4754&lt;&gt;"",$C4754&lt;&gt;"",$B4754&lt;=$C4754),$C4754-$B4754+1,"")</f>
        <v/>
      </c>
      <c r="G4754" s="5">
        <f>IF($F4754="","",$F4754*$D4754)</f>
        <v/>
      </c>
      <c r="H4754" s="42">
        <f>IF($G4754="","",$O4754)</f>
        <v/>
      </c>
      <c r="I4754" s="5">
        <f>IF($G4754="","",$G4754*IF($H4754="",$O4754,$H4754)/100)</f>
        <v/>
      </c>
      <c r="J4754" s="5">
        <f>IF(OR($L4754="",NOT(COUNTIFS($L$2:$L4754,$L4754)=1)),"",SUMIFS($G:$G,$L:$L,$L4754))</f>
        <v/>
      </c>
      <c r="K4754" s="5">
        <f>IF(OR($L4754="",NOT(COUNTIFS($L$2:$L4754,$L4754)=1)),"",SUMIFS($I:$I,$L:$L,$L4754))</f>
        <v/>
      </c>
      <c r="L4754" s="6">
        <f>IF($B4754="","",YEAR($B4754))</f>
        <v/>
      </c>
      <c r="M4754" s="6">
        <f>INT((ROW()-2)/39)+1</f>
        <v/>
      </c>
      <c r="N4754" s="6">
        <f>MOD(ROW()-2,39)+2</f>
        <v/>
      </c>
      <c r="O4754" s="42">
        <f>IF(AND($B4754&lt;&gt;"",$C4754&lt;&gt;"",$B4754&lt;=$C4754),INDEX(Szabalyok!$C:$C,$N4754),"")</f>
        <v/>
      </c>
      <c r="P4754">
        <f>IF(D4754="",P4753,P4753+1)</f>
        <v/>
      </c>
    </row>
    <row r="4755">
      <c r="A4755">
        <f>IF(P4755=P4754,0,P4755)</f>
        <v/>
      </c>
      <c r="B4755" s="41">
        <f>IF($M4755&gt;300,"",IF(OR(INDEX(Bemenet!$E$2:$E$301,$M4755)="",INDEX(Bemenet!$F$2:$F$301,$M4755)=""),"",MAX(INDEX(Bemenet!$E$2:$E$301,$M4755),INDEX(Szabalyok!$A:$A,$N4755))))</f>
        <v/>
      </c>
      <c r="C4755" s="41">
        <f>IF($B4755="","",MIN(INDEX(Bemenet!$F$2:$F$301,$M4755),INDEX(Szabalyok!$B:$B,$N4755)))</f>
        <v/>
      </c>
      <c r="D4755" s="5">
        <f>IF(AND($B4755&lt;&gt;"",$C4755&lt;&gt;"",$B4755&lt;=$C4755),INDEX(Bemenet!$G$2:$G$301,$M4755),"")</f>
        <v/>
      </c>
      <c r="E4755" s="6">
        <f>IF(AND($B4755&lt;&gt;"",$C4755&lt;&gt;"",$B4755&lt;=$C4755),INDEX(Bemenet!$D$2:$D$301,$M4755),"")</f>
        <v/>
      </c>
      <c r="F4755" s="5">
        <f>IF(AND($B4755&lt;&gt;"",$C4755&lt;&gt;"",$B4755&lt;=$C4755),$C4755-$B4755+1,"")</f>
        <v/>
      </c>
      <c r="G4755" s="5">
        <f>IF($F4755="","",$F4755*$D4755)</f>
        <v/>
      </c>
      <c r="H4755" s="42">
        <f>IF($G4755="","",$O4755)</f>
        <v/>
      </c>
      <c r="I4755" s="5">
        <f>IF($G4755="","",$G4755*IF($H4755="",$O4755,$H4755)/100)</f>
        <v/>
      </c>
      <c r="J4755" s="5">
        <f>IF(OR($L4755="",NOT(COUNTIFS($L$2:$L4755,$L4755)=1)),"",SUMIFS($G:$G,$L:$L,$L4755))</f>
        <v/>
      </c>
      <c r="K4755" s="5">
        <f>IF(OR($L4755="",NOT(COUNTIFS($L$2:$L4755,$L4755)=1)),"",SUMIFS($I:$I,$L:$L,$L4755))</f>
        <v/>
      </c>
      <c r="L4755" s="6">
        <f>IF($B4755="","",YEAR($B4755))</f>
        <v/>
      </c>
      <c r="M4755" s="6">
        <f>INT((ROW()-2)/39)+1</f>
        <v/>
      </c>
      <c r="N4755" s="6">
        <f>MOD(ROW()-2,39)+2</f>
        <v/>
      </c>
      <c r="O4755" s="42">
        <f>IF(AND($B4755&lt;&gt;"",$C4755&lt;&gt;"",$B4755&lt;=$C4755),INDEX(Szabalyok!$C:$C,$N4755),"")</f>
        <v/>
      </c>
      <c r="P4755">
        <f>IF(D4755="",P4754,P4754+1)</f>
        <v/>
      </c>
    </row>
    <row r="4756">
      <c r="A4756">
        <f>IF(P4756=P4755,0,P4756)</f>
        <v/>
      </c>
      <c r="B4756" s="41">
        <f>IF($M4756&gt;300,"",IF(OR(INDEX(Bemenet!$E$2:$E$301,$M4756)="",INDEX(Bemenet!$F$2:$F$301,$M4756)=""),"",MAX(INDEX(Bemenet!$E$2:$E$301,$M4756),INDEX(Szabalyok!$A:$A,$N4756))))</f>
        <v/>
      </c>
      <c r="C4756" s="41">
        <f>IF($B4756="","",MIN(INDEX(Bemenet!$F$2:$F$301,$M4756),INDEX(Szabalyok!$B:$B,$N4756)))</f>
        <v/>
      </c>
      <c r="D4756" s="5">
        <f>IF(AND($B4756&lt;&gt;"",$C4756&lt;&gt;"",$B4756&lt;=$C4756),INDEX(Bemenet!$G$2:$G$301,$M4756),"")</f>
        <v/>
      </c>
      <c r="E4756" s="6">
        <f>IF(AND($B4756&lt;&gt;"",$C4756&lt;&gt;"",$B4756&lt;=$C4756),INDEX(Bemenet!$D$2:$D$301,$M4756),"")</f>
        <v/>
      </c>
      <c r="F4756" s="5">
        <f>IF(AND($B4756&lt;&gt;"",$C4756&lt;&gt;"",$B4756&lt;=$C4756),$C4756-$B4756+1,"")</f>
        <v/>
      </c>
      <c r="G4756" s="5">
        <f>IF($F4756="","",$F4756*$D4756)</f>
        <v/>
      </c>
      <c r="H4756" s="42">
        <f>IF($G4756="","",$O4756)</f>
        <v/>
      </c>
      <c r="I4756" s="5">
        <f>IF($G4756="","",$G4756*IF($H4756="",$O4756,$H4756)/100)</f>
        <v/>
      </c>
      <c r="J4756" s="5">
        <f>IF(OR($L4756="",NOT(COUNTIFS($L$2:$L4756,$L4756)=1)),"",SUMIFS($G:$G,$L:$L,$L4756))</f>
        <v/>
      </c>
      <c r="K4756" s="5">
        <f>IF(OR($L4756="",NOT(COUNTIFS($L$2:$L4756,$L4756)=1)),"",SUMIFS($I:$I,$L:$L,$L4756))</f>
        <v/>
      </c>
      <c r="L4756" s="6">
        <f>IF($B4756="","",YEAR($B4756))</f>
        <v/>
      </c>
      <c r="M4756" s="6">
        <f>INT((ROW()-2)/39)+1</f>
        <v/>
      </c>
      <c r="N4756" s="6">
        <f>MOD(ROW()-2,39)+2</f>
        <v/>
      </c>
      <c r="O4756" s="42">
        <f>IF(AND($B4756&lt;&gt;"",$C4756&lt;&gt;"",$B4756&lt;=$C4756),INDEX(Szabalyok!$C:$C,$N4756),"")</f>
        <v/>
      </c>
      <c r="P4756">
        <f>IF(D4756="",P4755,P4755+1)</f>
        <v/>
      </c>
    </row>
    <row r="4757">
      <c r="A4757">
        <f>IF(P4757=P4756,0,P4757)</f>
        <v/>
      </c>
      <c r="B4757" s="41">
        <f>IF($M4757&gt;300,"",IF(OR(INDEX(Bemenet!$E$2:$E$301,$M4757)="",INDEX(Bemenet!$F$2:$F$301,$M4757)=""),"",MAX(INDEX(Bemenet!$E$2:$E$301,$M4757),INDEX(Szabalyok!$A:$A,$N4757))))</f>
        <v/>
      </c>
      <c r="C4757" s="41">
        <f>IF($B4757="","",MIN(INDEX(Bemenet!$F$2:$F$301,$M4757),INDEX(Szabalyok!$B:$B,$N4757)))</f>
        <v/>
      </c>
      <c r="D4757" s="5">
        <f>IF(AND($B4757&lt;&gt;"",$C4757&lt;&gt;"",$B4757&lt;=$C4757),INDEX(Bemenet!$G$2:$G$301,$M4757),"")</f>
        <v/>
      </c>
      <c r="E4757" s="6">
        <f>IF(AND($B4757&lt;&gt;"",$C4757&lt;&gt;"",$B4757&lt;=$C4757),INDEX(Bemenet!$D$2:$D$301,$M4757),"")</f>
        <v/>
      </c>
      <c r="F4757" s="5">
        <f>IF(AND($B4757&lt;&gt;"",$C4757&lt;&gt;"",$B4757&lt;=$C4757),$C4757-$B4757+1,"")</f>
        <v/>
      </c>
      <c r="G4757" s="5">
        <f>IF($F4757="","",$F4757*$D4757)</f>
        <v/>
      </c>
      <c r="H4757" s="42">
        <f>IF($G4757="","",$O4757)</f>
        <v/>
      </c>
      <c r="I4757" s="5">
        <f>IF($G4757="","",$G4757*IF($H4757="",$O4757,$H4757)/100)</f>
        <v/>
      </c>
      <c r="J4757" s="5">
        <f>IF(OR($L4757="",NOT(COUNTIFS($L$2:$L4757,$L4757)=1)),"",SUMIFS($G:$G,$L:$L,$L4757))</f>
        <v/>
      </c>
      <c r="K4757" s="5">
        <f>IF(OR($L4757="",NOT(COUNTIFS($L$2:$L4757,$L4757)=1)),"",SUMIFS($I:$I,$L:$L,$L4757))</f>
        <v/>
      </c>
      <c r="L4757" s="6">
        <f>IF($B4757="","",YEAR($B4757))</f>
        <v/>
      </c>
      <c r="M4757" s="6">
        <f>INT((ROW()-2)/39)+1</f>
        <v/>
      </c>
      <c r="N4757" s="6">
        <f>MOD(ROW()-2,39)+2</f>
        <v/>
      </c>
      <c r="O4757" s="42">
        <f>IF(AND($B4757&lt;&gt;"",$C4757&lt;&gt;"",$B4757&lt;=$C4757),INDEX(Szabalyok!$C:$C,$N4757),"")</f>
        <v/>
      </c>
      <c r="P4757">
        <f>IF(D4757="",P4756,P4756+1)</f>
        <v/>
      </c>
    </row>
    <row r="4758">
      <c r="A4758">
        <f>IF(P4758=P4757,0,P4758)</f>
        <v/>
      </c>
      <c r="B4758" s="41">
        <f>IF($M4758&gt;300,"",IF(OR(INDEX(Bemenet!$E$2:$E$301,$M4758)="",INDEX(Bemenet!$F$2:$F$301,$M4758)=""),"",MAX(INDEX(Bemenet!$E$2:$E$301,$M4758),INDEX(Szabalyok!$A:$A,$N4758))))</f>
        <v/>
      </c>
      <c r="C4758" s="41">
        <f>IF($B4758="","",MIN(INDEX(Bemenet!$F$2:$F$301,$M4758),INDEX(Szabalyok!$B:$B,$N4758)))</f>
        <v/>
      </c>
      <c r="D4758" s="5">
        <f>IF(AND($B4758&lt;&gt;"",$C4758&lt;&gt;"",$B4758&lt;=$C4758),INDEX(Bemenet!$G$2:$G$301,$M4758),"")</f>
        <v/>
      </c>
      <c r="E4758" s="6">
        <f>IF(AND($B4758&lt;&gt;"",$C4758&lt;&gt;"",$B4758&lt;=$C4758),INDEX(Bemenet!$D$2:$D$301,$M4758),"")</f>
        <v/>
      </c>
      <c r="F4758" s="5">
        <f>IF(AND($B4758&lt;&gt;"",$C4758&lt;&gt;"",$B4758&lt;=$C4758),$C4758-$B4758+1,"")</f>
        <v/>
      </c>
      <c r="G4758" s="5">
        <f>IF($F4758="","",$F4758*$D4758)</f>
        <v/>
      </c>
      <c r="H4758" s="42">
        <f>IF($G4758="","",$O4758)</f>
        <v/>
      </c>
      <c r="I4758" s="5">
        <f>IF($G4758="","",$G4758*IF($H4758="",$O4758,$H4758)/100)</f>
        <v/>
      </c>
      <c r="J4758" s="5">
        <f>IF(OR($L4758="",NOT(COUNTIFS($L$2:$L4758,$L4758)=1)),"",SUMIFS($G:$G,$L:$L,$L4758))</f>
        <v/>
      </c>
      <c r="K4758" s="5">
        <f>IF(OR($L4758="",NOT(COUNTIFS($L$2:$L4758,$L4758)=1)),"",SUMIFS($I:$I,$L:$L,$L4758))</f>
        <v/>
      </c>
      <c r="L4758" s="6">
        <f>IF($B4758="","",YEAR($B4758))</f>
        <v/>
      </c>
      <c r="M4758" s="6">
        <f>INT((ROW()-2)/39)+1</f>
        <v/>
      </c>
      <c r="N4758" s="6">
        <f>MOD(ROW()-2,39)+2</f>
        <v/>
      </c>
      <c r="O4758" s="42">
        <f>IF(AND($B4758&lt;&gt;"",$C4758&lt;&gt;"",$B4758&lt;=$C4758),INDEX(Szabalyok!$C:$C,$N4758),"")</f>
        <v/>
      </c>
      <c r="P4758">
        <f>IF(D4758="",P4757,P4757+1)</f>
        <v/>
      </c>
    </row>
    <row r="4759">
      <c r="A4759">
        <f>IF(P4759=P4758,0,P4759)</f>
        <v/>
      </c>
      <c r="B4759" s="41">
        <f>IF($M4759&gt;300,"",IF(OR(INDEX(Bemenet!$E$2:$E$301,$M4759)="",INDEX(Bemenet!$F$2:$F$301,$M4759)=""),"",MAX(INDEX(Bemenet!$E$2:$E$301,$M4759),INDEX(Szabalyok!$A:$A,$N4759))))</f>
        <v/>
      </c>
      <c r="C4759" s="41">
        <f>IF($B4759="","",MIN(INDEX(Bemenet!$F$2:$F$301,$M4759),INDEX(Szabalyok!$B:$B,$N4759)))</f>
        <v/>
      </c>
      <c r="D4759" s="5">
        <f>IF(AND($B4759&lt;&gt;"",$C4759&lt;&gt;"",$B4759&lt;=$C4759),INDEX(Bemenet!$G$2:$G$301,$M4759),"")</f>
        <v/>
      </c>
      <c r="E4759" s="6">
        <f>IF(AND($B4759&lt;&gt;"",$C4759&lt;&gt;"",$B4759&lt;=$C4759),INDEX(Bemenet!$D$2:$D$301,$M4759),"")</f>
        <v/>
      </c>
      <c r="F4759" s="5">
        <f>IF(AND($B4759&lt;&gt;"",$C4759&lt;&gt;"",$B4759&lt;=$C4759),$C4759-$B4759+1,"")</f>
        <v/>
      </c>
      <c r="G4759" s="5">
        <f>IF($F4759="","",$F4759*$D4759)</f>
        <v/>
      </c>
      <c r="H4759" s="42">
        <f>IF($G4759="","",$O4759)</f>
        <v/>
      </c>
      <c r="I4759" s="5">
        <f>IF($G4759="","",$G4759*IF($H4759="",$O4759,$H4759)/100)</f>
        <v/>
      </c>
      <c r="J4759" s="5">
        <f>IF(OR($L4759="",NOT(COUNTIFS($L$2:$L4759,$L4759)=1)),"",SUMIFS($G:$G,$L:$L,$L4759))</f>
        <v/>
      </c>
      <c r="K4759" s="5">
        <f>IF(OR($L4759="",NOT(COUNTIFS($L$2:$L4759,$L4759)=1)),"",SUMIFS($I:$I,$L:$L,$L4759))</f>
        <v/>
      </c>
      <c r="L4759" s="6">
        <f>IF($B4759="","",YEAR($B4759))</f>
        <v/>
      </c>
      <c r="M4759" s="6">
        <f>INT((ROW()-2)/39)+1</f>
        <v/>
      </c>
      <c r="N4759" s="6">
        <f>MOD(ROW()-2,39)+2</f>
        <v/>
      </c>
      <c r="O4759" s="42">
        <f>IF(AND($B4759&lt;&gt;"",$C4759&lt;&gt;"",$B4759&lt;=$C4759),INDEX(Szabalyok!$C:$C,$N4759),"")</f>
        <v/>
      </c>
      <c r="P4759">
        <f>IF(D4759="",P4758,P4758+1)</f>
        <v/>
      </c>
    </row>
    <row r="4760">
      <c r="A4760">
        <f>IF(P4760=P4759,0,P4760)</f>
        <v/>
      </c>
      <c r="B4760" s="41">
        <f>IF($M4760&gt;300,"",IF(OR(INDEX(Bemenet!$E$2:$E$301,$M4760)="",INDEX(Bemenet!$F$2:$F$301,$M4760)=""),"",MAX(INDEX(Bemenet!$E$2:$E$301,$M4760),INDEX(Szabalyok!$A:$A,$N4760))))</f>
        <v/>
      </c>
      <c r="C4760" s="41">
        <f>IF($B4760="","",MIN(INDEX(Bemenet!$F$2:$F$301,$M4760),INDEX(Szabalyok!$B:$B,$N4760)))</f>
        <v/>
      </c>
      <c r="D4760" s="5">
        <f>IF(AND($B4760&lt;&gt;"",$C4760&lt;&gt;"",$B4760&lt;=$C4760),INDEX(Bemenet!$G$2:$G$301,$M4760),"")</f>
        <v/>
      </c>
      <c r="E4760" s="6">
        <f>IF(AND($B4760&lt;&gt;"",$C4760&lt;&gt;"",$B4760&lt;=$C4760),INDEX(Bemenet!$D$2:$D$301,$M4760),"")</f>
        <v/>
      </c>
      <c r="F4760" s="5">
        <f>IF(AND($B4760&lt;&gt;"",$C4760&lt;&gt;"",$B4760&lt;=$C4760),$C4760-$B4760+1,"")</f>
        <v/>
      </c>
      <c r="G4760" s="5">
        <f>IF($F4760="","",$F4760*$D4760)</f>
        <v/>
      </c>
      <c r="H4760" s="42">
        <f>IF($G4760="","",$O4760)</f>
        <v/>
      </c>
      <c r="I4760" s="5">
        <f>IF($G4760="","",$G4760*IF($H4760="",$O4760,$H4760)/100)</f>
        <v/>
      </c>
      <c r="J4760" s="5">
        <f>IF(OR($L4760="",NOT(COUNTIFS($L$2:$L4760,$L4760)=1)),"",SUMIFS($G:$G,$L:$L,$L4760))</f>
        <v/>
      </c>
      <c r="K4760" s="5">
        <f>IF(OR($L4760="",NOT(COUNTIFS($L$2:$L4760,$L4760)=1)),"",SUMIFS($I:$I,$L:$L,$L4760))</f>
        <v/>
      </c>
      <c r="L4760" s="6">
        <f>IF($B4760="","",YEAR($B4760))</f>
        <v/>
      </c>
      <c r="M4760" s="6">
        <f>INT((ROW()-2)/39)+1</f>
        <v/>
      </c>
      <c r="N4760" s="6">
        <f>MOD(ROW()-2,39)+2</f>
        <v/>
      </c>
      <c r="O4760" s="42">
        <f>IF(AND($B4760&lt;&gt;"",$C4760&lt;&gt;"",$B4760&lt;=$C4760),INDEX(Szabalyok!$C:$C,$N4760),"")</f>
        <v/>
      </c>
      <c r="P4760">
        <f>IF(D4760="",P4759,P4759+1)</f>
        <v/>
      </c>
    </row>
    <row r="4761">
      <c r="A4761">
        <f>IF(P4761=P4760,0,P4761)</f>
        <v/>
      </c>
      <c r="B4761" s="41">
        <f>IF($M4761&gt;300,"",IF(OR(INDEX(Bemenet!$E$2:$E$301,$M4761)="",INDEX(Bemenet!$F$2:$F$301,$M4761)=""),"",MAX(INDEX(Bemenet!$E$2:$E$301,$M4761),INDEX(Szabalyok!$A:$A,$N4761))))</f>
        <v/>
      </c>
      <c r="C4761" s="41">
        <f>IF($B4761="","",MIN(INDEX(Bemenet!$F$2:$F$301,$M4761),INDEX(Szabalyok!$B:$B,$N4761)))</f>
        <v/>
      </c>
      <c r="D4761" s="5">
        <f>IF(AND($B4761&lt;&gt;"",$C4761&lt;&gt;"",$B4761&lt;=$C4761),INDEX(Bemenet!$G$2:$G$301,$M4761),"")</f>
        <v/>
      </c>
      <c r="E4761" s="6">
        <f>IF(AND($B4761&lt;&gt;"",$C4761&lt;&gt;"",$B4761&lt;=$C4761),INDEX(Bemenet!$D$2:$D$301,$M4761),"")</f>
        <v/>
      </c>
      <c r="F4761" s="5">
        <f>IF(AND($B4761&lt;&gt;"",$C4761&lt;&gt;"",$B4761&lt;=$C4761),$C4761-$B4761+1,"")</f>
        <v/>
      </c>
      <c r="G4761" s="5">
        <f>IF($F4761="","",$F4761*$D4761)</f>
        <v/>
      </c>
      <c r="H4761" s="42">
        <f>IF($G4761="","",$O4761)</f>
        <v/>
      </c>
      <c r="I4761" s="5">
        <f>IF($G4761="","",$G4761*IF($H4761="",$O4761,$H4761)/100)</f>
        <v/>
      </c>
      <c r="J4761" s="5">
        <f>IF(OR($L4761="",NOT(COUNTIFS($L$2:$L4761,$L4761)=1)),"",SUMIFS($G:$G,$L:$L,$L4761))</f>
        <v/>
      </c>
      <c r="K4761" s="5">
        <f>IF(OR($L4761="",NOT(COUNTIFS($L$2:$L4761,$L4761)=1)),"",SUMIFS($I:$I,$L:$L,$L4761))</f>
        <v/>
      </c>
      <c r="L4761" s="6">
        <f>IF($B4761="","",YEAR($B4761))</f>
        <v/>
      </c>
      <c r="M4761" s="6">
        <f>INT((ROW()-2)/39)+1</f>
        <v/>
      </c>
      <c r="N4761" s="6">
        <f>MOD(ROW()-2,39)+2</f>
        <v/>
      </c>
      <c r="O4761" s="42">
        <f>IF(AND($B4761&lt;&gt;"",$C4761&lt;&gt;"",$B4761&lt;=$C4761),INDEX(Szabalyok!$C:$C,$N4761),"")</f>
        <v/>
      </c>
      <c r="P4761">
        <f>IF(D4761="",P4760,P4760+1)</f>
        <v/>
      </c>
    </row>
    <row r="4762">
      <c r="A4762">
        <f>IF(P4762=P4761,0,P4762)</f>
        <v/>
      </c>
      <c r="B4762" s="41">
        <f>IF($M4762&gt;300,"",IF(OR(INDEX(Bemenet!$E$2:$E$301,$M4762)="",INDEX(Bemenet!$F$2:$F$301,$M4762)=""),"",MAX(INDEX(Bemenet!$E$2:$E$301,$M4762),INDEX(Szabalyok!$A:$A,$N4762))))</f>
        <v/>
      </c>
      <c r="C4762" s="41">
        <f>IF($B4762="","",MIN(INDEX(Bemenet!$F$2:$F$301,$M4762),INDEX(Szabalyok!$B:$B,$N4762)))</f>
        <v/>
      </c>
      <c r="D4762" s="5">
        <f>IF(AND($B4762&lt;&gt;"",$C4762&lt;&gt;"",$B4762&lt;=$C4762),INDEX(Bemenet!$G$2:$G$301,$M4762),"")</f>
        <v/>
      </c>
      <c r="E4762" s="6">
        <f>IF(AND($B4762&lt;&gt;"",$C4762&lt;&gt;"",$B4762&lt;=$C4762),INDEX(Bemenet!$D$2:$D$301,$M4762),"")</f>
        <v/>
      </c>
      <c r="F4762" s="5">
        <f>IF(AND($B4762&lt;&gt;"",$C4762&lt;&gt;"",$B4762&lt;=$C4762),$C4762-$B4762+1,"")</f>
        <v/>
      </c>
      <c r="G4762" s="5">
        <f>IF($F4762="","",$F4762*$D4762)</f>
        <v/>
      </c>
      <c r="H4762" s="42">
        <f>IF($G4762="","",$O4762)</f>
        <v/>
      </c>
      <c r="I4762" s="5">
        <f>IF($G4762="","",$G4762*IF($H4762="",$O4762,$H4762)/100)</f>
        <v/>
      </c>
      <c r="J4762" s="5">
        <f>IF(OR($L4762="",NOT(COUNTIFS($L$2:$L4762,$L4762)=1)),"",SUMIFS($G:$G,$L:$L,$L4762))</f>
        <v/>
      </c>
      <c r="K4762" s="5">
        <f>IF(OR($L4762="",NOT(COUNTIFS($L$2:$L4762,$L4762)=1)),"",SUMIFS($I:$I,$L:$L,$L4762))</f>
        <v/>
      </c>
      <c r="L4762" s="6">
        <f>IF($B4762="","",YEAR($B4762))</f>
        <v/>
      </c>
      <c r="M4762" s="6">
        <f>INT((ROW()-2)/39)+1</f>
        <v/>
      </c>
      <c r="N4762" s="6">
        <f>MOD(ROW()-2,39)+2</f>
        <v/>
      </c>
      <c r="O4762" s="42">
        <f>IF(AND($B4762&lt;&gt;"",$C4762&lt;&gt;"",$B4762&lt;=$C4762),INDEX(Szabalyok!$C:$C,$N4762),"")</f>
        <v/>
      </c>
      <c r="P4762">
        <f>IF(D4762="",P4761,P4761+1)</f>
        <v/>
      </c>
    </row>
    <row r="4763">
      <c r="A4763">
        <f>IF(P4763=P4762,0,P4763)</f>
        <v/>
      </c>
      <c r="B4763" s="41">
        <f>IF($M4763&gt;300,"",IF(OR(INDEX(Bemenet!$E$2:$E$301,$M4763)="",INDEX(Bemenet!$F$2:$F$301,$M4763)=""),"",MAX(INDEX(Bemenet!$E$2:$E$301,$M4763),INDEX(Szabalyok!$A:$A,$N4763))))</f>
        <v/>
      </c>
      <c r="C4763" s="41">
        <f>IF($B4763="","",MIN(INDEX(Bemenet!$F$2:$F$301,$M4763),INDEX(Szabalyok!$B:$B,$N4763)))</f>
        <v/>
      </c>
      <c r="D4763" s="5">
        <f>IF(AND($B4763&lt;&gt;"",$C4763&lt;&gt;"",$B4763&lt;=$C4763),INDEX(Bemenet!$G$2:$G$301,$M4763),"")</f>
        <v/>
      </c>
      <c r="E4763" s="6">
        <f>IF(AND($B4763&lt;&gt;"",$C4763&lt;&gt;"",$B4763&lt;=$C4763),INDEX(Bemenet!$D$2:$D$301,$M4763),"")</f>
        <v/>
      </c>
      <c r="F4763" s="5">
        <f>IF(AND($B4763&lt;&gt;"",$C4763&lt;&gt;"",$B4763&lt;=$C4763),$C4763-$B4763+1,"")</f>
        <v/>
      </c>
      <c r="G4763" s="5">
        <f>IF($F4763="","",$F4763*$D4763)</f>
        <v/>
      </c>
      <c r="H4763" s="42">
        <f>IF($G4763="","",$O4763)</f>
        <v/>
      </c>
      <c r="I4763" s="5">
        <f>IF($G4763="","",$G4763*IF($H4763="",$O4763,$H4763)/100)</f>
        <v/>
      </c>
      <c r="J4763" s="5">
        <f>IF(OR($L4763="",NOT(COUNTIFS($L$2:$L4763,$L4763)=1)),"",SUMIFS($G:$G,$L:$L,$L4763))</f>
        <v/>
      </c>
      <c r="K4763" s="5">
        <f>IF(OR($L4763="",NOT(COUNTIFS($L$2:$L4763,$L4763)=1)),"",SUMIFS($I:$I,$L:$L,$L4763))</f>
        <v/>
      </c>
      <c r="L4763" s="6">
        <f>IF($B4763="","",YEAR($B4763))</f>
        <v/>
      </c>
      <c r="M4763" s="6">
        <f>INT((ROW()-2)/39)+1</f>
        <v/>
      </c>
      <c r="N4763" s="6">
        <f>MOD(ROW()-2,39)+2</f>
        <v/>
      </c>
      <c r="O4763" s="42">
        <f>IF(AND($B4763&lt;&gt;"",$C4763&lt;&gt;"",$B4763&lt;=$C4763),INDEX(Szabalyok!$C:$C,$N4763),"")</f>
        <v/>
      </c>
      <c r="P4763">
        <f>IF(D4763="",P4762,P4762+1)</f>
        <v/>
      </c>
    </row>
    <row r="4764">
      <c r="A4764">
        <f>IF(P4764=P4763,0,P4764)</f>
        <v/>
      </c>
      <c r="B4764" s="41">
        <f>IF($M4764&gt;300,"",IF(OR(INDEX(Bemenet!$E$2:$E$301,$M4764)="",INDEX(Bemenet!$F$2:$F$301,$M4764)=""),"",MAX(INDEX(Bemenet!$E$2:$E$301,$M4764),INDEX(Szabalyok!$A:$A,$N4764))))</f>
        <v/>
      </c>
      <c r="C4764" s="41">
        <f>IF($B4764="","",MIN(INDEX(Bemenet!$F$2:$F$301,$M4764),INDEX(Szabalyok!$B:$B,$N4764)))</f>
        <v/>
      </c>
      <c r="D4764" s="5">
        <f>IF(AND($B4764&lt;&gt;"",$C4764&lt;&gt;"",$B4764&lt;=$C4764),INDEX(Bemenet!$G$2:$G$301,$M4764),"")</f>
        <v/>
      </c>
      <c r="E4764" s="6">
        <f>IF(AND($B4764&lt;&gt;"",$C4764&lt;&gt;"",$B4764&lt;=$C4764),INDEX(Bemenet!$D$2:$D$301,$M4764),"")</f>
        <v/>
      </c>
      <c r="F4764" s="5">
        <f>IF(AND($B4764&lt;&gt;"",$C4764&lt;&gt;"",$B4764&lt;=$C4764),$C4764-$B4764+1,"")</f>
        <v/>
      </c>
      <c r="G4764" s="5">
        <f>IF($F4764="","",$F4764*$D4764)</f>
        <v/>
      </c>
      <c r="H4764" s="42">
        <f>IF($G4764="","",$O4764)</f>
        <v/>
      </c>
      <c r="I4764" s="5">
        <f>IF($G4764="","",$G4764*IF($H4764="",$O4764,$H4764)/100)</f>
        <v/>
      </c>
      <c r="J4764" s="5">
        <f>IF(OR($L4764="",NOT(COUNTIFS($L$2:$L4764,$L4764)=1)),"",SUMIFS($G:$G,$L:$L,$L4764))</f>
        <v/>
      </c>
      <c r="K4764" s="5">
        <f>IF(OR($L4764="",NOT(COUNTIFS($L$2:$L4764,$L4764)=1)),"",SUMIFS($I:$I,$L:$L,$L4764))</f>
        <v/>
      </c>
      <c r="L4764" s="6">
        <f>IF($B4764="","",YEAR($B4764))</f>
        <v/>
      </c>
      <c r="M4764" s="6">
        <f>INT((ROW()-2)/39)+1</f>
        <v/>
      </c>
      <c r="N4764" s="6">
        <f>MOD(ROW()-2,39)+2</f>
        <v/>
      </c>
      <c r="O4764" s="42">
        <f>IF(AND($B4764&lt;&gt;"",$C4764&lt;&gt;"",$B4764&lt;=$C4764),INDEX(Szabalyok!$C:$C,$N4764),"")</f>
        <v/>
      </c>
      <c r="P4764">
        <f>IF(D4764="",P4763,P4763+1)</f>
        <v/>
      </c>
    </row>
    <row r="4765">
      <c r="A4765">
        <f>IF(P4765=P4764,0,P4765)</f>
        <v/>
      </c>
      <c r="B4765" s="41">
        <f>IF($M4765&gt;300,"",IF(OR(INDEX(Bemenet!$E$2:$E$301,$M4765)="",INDEX(Bemenet!$F$2:$F$301,$M4765)=""),"",MAX(INDEX(Bemenet!$E$2:$E$301,$M4765),INDEX(Szabalyok!$A:$A,$N4765))))</f>
        <v/>
      </c>
      <c r="C4765" s="41">
        <f>IF($B4765="","",MIN(INDEX(Bemenet!$F$2:$F$301,$M4765),INDEX(Szabalyok!$B:$B,$N4765)))</f>
        <v/>
      </c>
      <c r="D4765" s="5">
        <f>IF(AND($B4765&lt;&gt;"",$C4765&lt;&gt;"",$B4765&lt;=$C4765),INDEX(Bemenet!$G$2:$G$301,$M4765),"")</f>
        <v/>
      </c>
      <c r="E4765" s="6">
        <f>IF(AND($B4765&lt;&gt;"",$C4765&lt;&gt;"",$B4765&lt;=$C4765),INDEX(Bemenet!$D$2:$D$301,$M4765),"")</f>
        <v/>
      </c>
      <c r="F4765" s="5">
        <f>IF(AND($B4765&lt;&gt;"",$C4765&lt;&gt;"",$B4765&lt;=$C4765),$C4765-$B4765+1,"")</f>
        <v/>
      </c>
      <c r="G4765" s="5">
        <f>IF($F4765="","",$F4765*$D4765)</f>
        <v/>
      </c>
      <c r="H4765" s="42">
        <f>IF($G4765="","",$O4765)</f>
        <v/>
      </c>
      <c r="I4765" s="5">
        <f>IF($G4765="","",$G4765*IF($H4765="",$O4765,$H4765)/100)</f>
        <v/>
      </c>
      <c r="J4765" s="5">
        <f>IF(OR($L4765="",NOT(COUNTIFS($L$2:$L4765,$L4765)=1)),"",SUMIFS($G:$G,$L:$L,$L4765))</f>
        <v/>
      </c>
      <c r="K4765" s="5">
        <f>IF(OR($L4765="",NOT(COUNTIFS($L$2:$L4765,$L4765)=1)),"",SUMIFS($I:$I,$L:$L,$L4765))</f>
        <v/>
      </c>
      <c r="L4765" s="6">
        <f>IF($B4765="","",YEAR($B4765))</f>
        <v/>
      </c>
      <c r="M4765" s="6">
        <f>INT((ROW()-2)/39)+1</f>
        <v/>
      </c>
      <c r="N4765" s="6">
        <f>MOD(ROW()-2,39)+2</f>
        <v/>
      </c>
      <c r="O4765" s="42">
        <f>IF(AND($B4765&lt;&gt;"",$C4765&lt;&gt;"",$B4765&lt;=$C4765),INDEX(Szabalyok!$C:$C,$N4765),"")</f>
        <v/>
      </c>
      <c r="P4765">
        <f>IF(D4765="",P4764,P4764+1)</f>
        <v/>
      </c>
    </row>
    <row r="4766">
      <c r="A4766">
        <f>IF(P4766=P4765,0,P4766)</f>
        <v/>
      </c>
      <c r="B4766" s="41">
        <f>IF($M4766&gt;300,"",IF(OR(INDEX(Bemenet!$E$2:$E$301,$M4766)="",INDEX(Bemenet!$F$2:$F$301,$M4766)=""),"",MAX(INDEX(Bemenet!$E$2:$E$301,$M4766),INDEX(Szabalyok!$A:$A,$N4766))))</f>
        <v/>
      </c>
      <c r="C4766" s="41">
        <f>IF($B4766="","",MIN(INDEX(Bemenet!$F$2:$F$301,$M4766),INDEX(Szabalyok!$B:$B,$N4766)))</f>
        <v/>
      </c>
      <c r="D4766" s="5">
        <f>IF(AND($B4766&lt;&gt;"",$C4766&lt;&gt;"",$B4766&lt;=$C4766),INDEX(Bemenet!$G$2:$G$301,$M4766),"")</f>
        <v/>
      </c>
      <c r="E4766" s="6">
        <f>IF(AND($B4766&lt;&gt;"",$C4766&lt;&gt;"",$B4766&lt;=$C4766),INDEX(Bemenet!$D$2:$D$301,$M4766),"")</f>
        <v/>
      </c>
      <c r="F4766" s="5">
        <f>IF(AND($B4766&lt;&gt;"",$C4766&lt;&gt;"",$B4766&lt;=$C4766),$C4766-$B4766+1,"")</f>
        <v/>
      </c>
      <c r="G4766" s="5">
        <f>IF($F4766="","",$F4766*$D4766)</f>
        <v/>
      </c>
      <c r="H4766" s="42">
        <f>IF($G4766="","",$O4766)</f>
        <v/>
      </c>
      <c r="I4766" s="5">
        <f>IF($G4766="","",$G4766*IF($H4766="",$O4766,$H4766)/100)</f>
        <v/>
      </c>
      <c r="J4766" s="5">
        <f>IF(OR($L4766="",NOT(COUNTIFS($L$2:$L4766,$L4766)=1)),"",SUMIFS($G:$G,$L:$L,$L4766))</f>
        <v/>
      </c>
      <c r="K4766" s="5">
        <f>IF(OR($L4766="",NOT(COUNTIFS($L$2:$L4766,$L4766)=1)),"",SUMIFS($I:$I,$L:$L,$L4766))</f>
        <v/>
      </c>
      <c r="L4766" s="6">
        <f>IF($B4766="","",YEAR($B4766))</f>
        <v/>
      </c>
      <c r="M4766" s="6">
        <f>INT((ROW()-2)/39)+1</f>
        <v/>
      </c>
      <c r="N4766" s="6">
        <f>MOD(ROW()-2,39)+2</f>
        <v/>
      </c>
      <c r="O4766" s="42">
        <f>IF(AND($B4766&lt;&gt;"",$C4766&lt;&gt;"",$B4766&lt;=$C4766),INDEX(Szabalyok!$C:$C,$N4766),"")</f>
        <v/>
      </c>
      <c r="P4766">
        <f>IF(D4766="",P4765,P4765+1)</f>
        <v/>
      </c>
    </row>
    <row r="4767">
      <c r="A4767">
        <f>IF(P4767=P4766,0,P4767)</f>
        <v/>
      </c>
      <c r="B4767" s="41">
        <f>IF($M4767&gt;300,"",IF(OR(INDEX(Bemenet!$E$2:$E$301,$M4767)="",INDEX(Bemenet!$F$2:$F$301,$M4767)=""),"",MAX(INDEX(Bemenet!$E$2:$E$301,$M4767),INDEX(Szabalyok!$A:$A,$N4767))))</f>
        <v/>
      </c>
      <c r="C4767" s="41">
        <f>IF($B4767="","",MIN(INDEX(Bemenet!$F$2:$F$301,$M4767),INDEX(Szabalyok!$B:$B,$N4767)))</f>
        <v/>
      </c>
      <c r="D4767" s="5">
        <f>IF(AND($B4767&lt;&gt;"",$C4767&lt;&gt;"",$B4767&lt;=$C4767),INDEX(Bemenet!$G$2:$G$301,$M4767),"")</f>
        <v/>
      </c>
      <c r="E4767" s="6">
        <f>IF(AND($B4767&lt;&gt;"",$C4767&lt;&gt;"",$B4767&lt;=$C4767),INDEX(Bemenet!$D$2:$D$301,$M4767),"")</f>
        <v/>
      </c>
      <c r="F4767" s="5">
        <f>IF(AND($B4767&lt;&gt;"",$C4767&lt;&gt;"",$B4767&lt;=$C4767),$C4767-$B4767+1,"")</f>
        <v/>
      </c>
      <c r="G4767" s="5">
        <f>IF($F4767="","",$F4767*$D4767)</f>
        <v/>
      </c>
      <c r="H4767" s="42">
        <f>IF($G4767="","",$O4767)</f>
        <v/>
      </c>
      <c r="I4767" s="5">
        <f>IF($G4767="","",$G4767*IF($H4767="",$O4767,$H4767)/100)</f>
        <v/>
      </c>
      <c r="J4767" s="5">
        <f>IF(OR($L4767="",NOT(COUNTIFS($L$2:$L4767,$L4767)=1)),"",SUMIFS($G:$G,$L:$L,$L4767))</f>
        <v/>
      </c>
      <c r="K4767" s="5">
        <f>IF(OR($L4767="",NOT(COUNTIFS($L$2:$L4767,$L4767)=1)),"",SUMIFS($I:$I,$L:$L,$L4767))</f>
        <v/>
      </c>
      <c r="L4767" s="6">
        <f>IF($B4767="","",YEAR($B4767))</f>
        <v/>
      </c>
      <c r="M4767" s="6">
        <f>INT((ROW()-2)/39)+1</f>
        <v/>
      </c>
      <c r="N4767" s="6">
        <f>MOD(ROW()-2,39)+2</f>
        <v/>
      </c>
      <c r="O4767" s="42">
        <f>IF(AND($B4767&lt;&gt;"",$C4767&lt;&gt;"",$B4767&lt;=$C4767),INDEX(Szabalyok!$C:$C,$N4767),"")</f>
        <v/>
      </c>
      <c r="P4767">
        <f>IF(D4767="",P4766,P4766+1)</f>
        <v/>
      </c>
    </row>
    <row r="4768">
      <c r="A4768">
        <f>IF(P4768=P4767,0,P4768)</f>
        <v/>
      </c>
      <c r="B4768" s="41">
        <f>IF($M4768&gt;300,"",IF(OR(INDEX(Bemenet!$E$2:$E$301,$M4768)="",INDEX(Bemenet!$F$2:$F$301,$M4768)=""),"",MAX(INDEX(Bemenet!$E$2:$E$301,$M4768),INDEX(Szabalyok!$A:$A,$N4768))))</f>
        <v/>
      </c>
      <c r="C4768" s="41">
        <f>IF($B4768="","",MIN(INDEX(Bemenet!$F$2:$F$301,$M4768),INDEX(Szabalyok!$B:$B,$N4768)))</f>
        <v/>
      </c>
      <c r="D4768" s="5">
        <f>IF(AND($B4768&lt;&gt;"",$C4768&lt;&gt;"",$B4768&lt;=$C4768),INDEX(Bemenet!$G$2:$G$301,$M4768),"")</f>
        <v/>
      </c>
      <c r="E4768" s="6">
        <f>IF(AND($B4768&lt;&gt;"",$C4768&lt;&gt;"",$B4768&lt;=$C4768),INDEX(Bemenet!$D$2:$D$301,$M4768),"")</f>
        <v/>
      </c>
      <c r="F4768" s="5">
        <f>IF(AND($B4768&lt;&gt;"",$C4768&lt;&gt;"",$B4768&lt;=$C4768),$C4768-$B4768+1,"")</f>
        <v/>
      </c>
      <c r="G4768" s="5">
        <f>IF($F4768="","",$F4768*$D4768)</f>
        <v/>
      </c>
      <c r="H4768" s="42">
        <f>IF($G4768="","",$O4768)</f>
        <v/>
      </c>
      <c r="I4768" s="5">
        <f>IF($G4768="","",$G4768*IF($H4768="",$O4768,$H4768)/100)</f>
        <v/>
      </c>
      <c r="J4768" s="5">
        <f>IF(OR($L4768="",NOT(COUNTIFS($L$2:$L4768,$L4768)=1)),"",SUMIFS($G:$G,$L:$L,$L4768))</f>
        <v/>
      </c>
      <c r="K4768" s="5">
        <f>IF(OR($L4768="",NOT(COUNTIFS($L$2:$L4768,$L4768)=1)),"",SUMIFS($I:$I,$L:$L,$L4768))</f>
        <v/>
      </c>
      <c r="L4768" s="6">
        <f>IF($B4768="","",YEAR($B4768))</f>
        <v/>
      </c>
      <c r="M4768" s="6">
        <f>INT((ROW()-2)/39)+1</f>
        <v/>
      </c>
      <c r="N4768" s="6">
        <f>MOD(ROW()-2,39)+2</f>
        <v/>
      </c>
      <c r="O4768" s="42">
        <f>IF(AND($B4768&lt;&gt;"",$C4768&lt;&gt;"",$B4768&lt;=$C4768),INDEX(Szabalyok!$C:$C,$N4768),"")</f>
        <v/>
      </c>
      <c r="P4768">
        <f>IF(D4768="",P4767,P4767+1)</f>
        <v/>
      </c>
    </row>
    <row r="4769">
      <c r="A4769">
        <f>IF(P4769=P4768,0,P4769)</f>
        <v/>
      </c>
      <c r="B4769" s="41">
        <f>IF($M4769&gt;300,"",IF(OR(INDEX(Bemenet!$E$2:$E$301,$M4769)="",INDEX(Bemenet!$F$2:$F$301,$M4769)=""),"",MAX(INDEX(Bemenet!$E$2:$E$301,$M4769),INDEX(Szabalyok!$A:$A,$N4769))))</f>
        <v/>
      </c>
      <c r="C4769" s="41">
        <f>IF($B4769="","",MIN(INDEX(Bemenet!$F$2:$F$301,$M4769),INDEX(Szabalyok!$B:$B,$N4769)))</f>
        <v/>
      </c>
      <c r="D4769" s="5">
        <f>IF(AND($B4769&lt;&gt;"",$C4769&lt;&gt;"",$B4769&lt;=$C4769),INDEX(Bemenet!$G$2:$G$301,$M4769),"")</f>
        <v/>
      </c>
      <c r="E4769" s="6">
        <f>IF(AND($B4769&lt;&gt;"",$C4769&lt;&gt;"",$B4769&lt;=$C4769),INDEX(Bemenet!$D$2:$D$301,$M4769),"")</f>
        <v/>
      </c>
      <c r="F4769" s="5">
        <f>IF(AND($B4769&lt;&gt;"",$C4769&lt;&gt;"",$B4769&lt;=$C4769),$C4769-$B4769+1,"")</f>
        <v/>
      </c>
      <c r="G4769" s="5">
        <f>IF($F4769="","",$F4769*$D4769)</f>
        <v/>
      </c>
      <c r="H4769" s="42">
        <f>IF($G4769="","",$O4769)</f>
        <v/>
      </c>
      <c r="I4769" s="5">
        <f>IF($G4769="","",$G4769*IF($H4769="",$O4769,$H4769)/100)</f>
        <v/>
      </c>
      <c r="J4769" s="5">
        <f>IF(OR($L4769="",NOT(COUNTIFS($L$2:$L4769,$L4769)=1)),"",SUMIFS($G:$G,$L:$L,$L4769))</f>
        <v/>
      </c>
      <c r="K4769" s="5">
        <f>IF(OR($L4769="",NOT(COUNTIFS($L$2:$L4769,$L4769)=1)),"",SUMIFS($I:$I,$L:$L,$L4769))</f>
        <v/>
      </c>
      <c r="L4769" s="6">
        <f>IF($B4769="","",YEAR($B4769))</f>
        <v/>
      </c>
      <c r="M4769" s="6">
        <f>INT((ROW()-2)/39)+1</f>
        <v/>
      </c>
      <c r="N4769" s="6">
        <f>MOD(ROW()-2,39)+2</f>
        <v/>
      </c>
      <c r="O4769" s="42">
        <f>IF(AND($B4769&lt;&gt;"",$C4769&lt;&gt;"",$B4769&lt;=$C4769),INDEX(Szabalyok!$C:$C,$N4769),"")</f>
        <v/>
      </c>
      <c r="P4769">
        <f>IF(D4769="",P4768,P4768+1)</f>
        <v/>
      </c>
    </row>
    <row r="4770">
      <c r="A4770">
        <f>IF(P4770=P4769,0,P4770)</f>
        <v/>
      </c>
      <c r="B4770" s="41">
        <f>IF($M4770&gt;300,"",IF(OR(INDEX(Bemenet!$E$2:$E$301,$M4770)="",INDEX(Bemenet!$F$2:$F$301,$M4770)=""),"",MAX(INDEX(Bemenet!$E$2:$E$301,$M4770),INDEX(Szabalyok!$A:$A,$N4770))))</f>
        <v/>
      </c>
      <c r="C4770" s="41">
        <f>IF($B4770="","",MIN(INDEX(Bemenet!$F$2:$F$301,$M4770),INDEX(Szabalyok!$B:$B,$N4770)))</f>
        <v/>
      </c>
      <c r="D4770" s="5">
        <f>IF(AND($B4770&lt;&gt;"",$C4770&lt;&gt;"",$B4770&lt;=$C4770),INDEX(Bemenet!$G$2:$G$301,$M4770),"")</f>
        <v/>
      </c>
      <c r="E4770" s="6">
        <f>IF(AND($B4770&lt;&gt;"",$C4770&lt;&gt;"",$B4770&lt;=$C4770),INDEX(Bemenet!$D$2:$D$301,$M4770),"")</f>
        <v/>
      </c>
      <c r="F4770" s="5">
        <f>IF(AND($B4770&lt;&gt;"",$C4770&lt;&gt;"",$B4770&lt;=$C4770),$C4770-$B4770+1,"")</f>
        <v/>
      </c>
      <c r="G4770" s="5">
        <f>IF($F4770="","",$F4770*$D4770)</f>
        <v/>
      </c>
      <c r="H4770" s="42">
        <f>IF($G4770="","",$O4770)</f>
        <v/>
      </c>
      <c r="I4770" s="5">
        <f>IF($G4770="","",$G4770*IF($H4770="",$O4770,$H4770)/100)</f>
        <v/>
      </c>
      <c r="J4770" s="5">
        <f>IF(OR($L4770="",NOT(COUNTIFS($L$2:$L4770,$L4770)=1)),"",SUMIFS($G:$G,$L:$L,$L4770))</f>
        <v/>
      </c>
      <c r="K4770" s="5">
        <f>IF(OR($L4770="",NOT(COUNTIFS($L$2:$L4770,$L4770)=1)),"",SUMIFS($I:$I,$L:$L,$L4770))</f>
        <v/>
      </c>
      <c r="L4770" s="6">
        <f>IF($B4770="","",YEAR($B4770))</f>
        <v/>
      </c>
      <c r="M4770" s="6">
        <f>INT((ROW()-2)/39)+1</f>
        <v/>
      </c>
      <c r="N4770" s="6">
        <f>MOD(ROW()-2,39)+2</f>
        <v/>
      </c>
      <c r="O4770" s="42">
        <f>IF(AND($B4770&lt;&gt;"",$C4770&lt;&gt;"",$B4770&lt;=$C4770),INDEX(Szabalyok!$C:$C,$N4770),"")</f>
        <v/>
      </c>
      <c r="P4770">
        <f>IF(D4770="",P4769,P4769+1)</f>
        <v/>
      </c>
    </row>
    <row r="4771">
      <c r="A4771">
        <f>IF(P4771=P4770,0,P4771)</f>
        <v/>
      </c>
      <c r="B4771" s="41">
        <f>IF($M4771&gt;300,"",IF(OR(INDEX(Bemenet!$E$2:$E$301,$M4771)="",INDEX(Bemenet!$F$2:$F$301,$M4771)=""),"",MAX(INDEX(Bemenet!$E$2:$E$301,$M4771),INDEX(Szabalyok!$A:$A,$N4771))))</f>
        <v/>
      </c>
      <c r="C4771" s="41">
        <f>IF($B4771="","",MIN(INDEX(Bemenet!$F$2:$F$301,$M4771),INDEX(Szabalyok!$B:$B,$N4771)))</f>
        <v/>
      </c>
      <c r="D4771" s="5">
        <f>IF(AND($B4771&lt;&gt;"",$C4771&lt;&gt;"",$B4771&lt;=$C4771),INDEX(Bemenet!$G$2:$G$301,$M4771),"")</f>
        <v/>
      </c>
      <c r="E4771" s="6">
        <f>IF(AND($B4771&lt;&gt;"",$C4771&lt;&gt;"",$B4771&lt;=$C4771),INDEX(Bemenet!$D$2:$D$301,$M4771),"")</f>
        <v/>
      </c>
      <c r="F4771" s="5">
        <f>IF(AND($B4771&lt;&gt;"",$C4771&lt;&gt;"",$B4771&lt;=$C4771),$C4771-$B4771+1,"")</f>
        <v/>
      </c>
      <c r="G4771" s="5">
        <f>IF($F4771="","",$F4771*$D4771)</f>
        <v/>
      </c>
      <c r="H4771" s="42">
        <f>IF($G4771="","",$O4771)</f>
        <v/>
      </c>
      <c r="I4771" s="5">
        <f>IF($G4771="","",$G4771*IF($H4771="",$O4771,$H4771)/100)</f>
        <v/>
      </c>
      <c r="J4771" s="5">
        <f>IF(OR($L4771="",NOT(COUNTIFS($L$2:$L4771,$L4771)=1)),"",SUMIFS($G:$G,$L:$L,$L4771))</f>
        <v/>
      </c>
      <c r="K4771" s="5">
        <f>IF(OR($L4771="",NOT(COUNTIFS($L$2:$L4771,$L4771)=1)),"",SUMIFS($I:$I,$L:$L,$L4771))</f>
        <v/>
      </c>
      <c r="L4771" s="6">
        <f>IF($B4771="","",YEAR($B4771))</f>
        <v/>
      </c>
      <c r="M4771" s="6">
        <f>INT((ROW()-2)/39)+1</f>
        <v/>
      </c>
      <c r="N4771" s="6">
        <f>MOD(ROW()-2,39)+2</f>
        <v/>
      </c>
      <c r="O4771" s="42">
        <f>IF(AND($B4771&lt;&gt;"",$C4771&lt;&gt;"",$B4771&lt;=$C4771),INDEX(Szabalyok!$C:$C,$N4771),"")</f>
        <v/>
      </c>
      <c r="P4771">
        <f>IF(D4771="",P4770,P4770+1)</f>
        <v/>
      </c>
    </row>
    <row r="4772">
      <c r="A4772">
        <f>IF(P4772=P4771,0,P4772)</f>
        <v/>
      </c>
      <c r="B4772" s="41">
        <f>IF($M4772&gt;300,"",IF(OR(INDEX(Bemenet!$E$2:$E$301,$M4772)="",INDEX(Bemenet!$F$2:$F$301,$M4772)=""),"",MAX(INDEX(Bemenet!$E$2:$E$301,$M4772),INDEX(Szabalyok!$A:$A,$N4772))))</f>
        <v/>
      </c>
      <c r="C4772" s="41">
        <f>IF($B4772="","",MIN(INDEX(Bemenet!$F$2:$F$301,$M4772),INDEX(Szabalyok!$B:$B,$N4772)))</f>
        <v/>
      </c>
      <c r="D4772" s="5">
        <f>IF(AND($B4772&lt;&gt;"",$C4772&lt;&gt;"",$B4772&lt;=$C4772),INDEX(Bemenet!$G$2:$G$301,$M4772),"")</f>
        <v/>
      </c>
      <c r="E4772" s="6">
        <f>IF(AND($B4772&lt;&gt;"",$C4772&lt;&gt;"",$B4772&lt;=$C4772),INDEX(Bemenet!$D$2:$D$301,$M4772),"")</f>
        <v/>
      </c>
      <c r="F4772" s="5">
        <f>IF(AND($B4772&lt;&gt;"",$C4772&lt;&gt;"",$B4772&lt;=$C4772),$C4772-$B4772+1,"")</f>
        <v/>
      </c>
      <c r="G4772" s="5">
        <f>IF($F4772="","",$F4772*$D4772)</f>
        <v/>
      </c>
      <c r="H4772" s="42">
        <f>IF($G4772="","",$O4772)</f>
        <v/>
      </c>
      <c r="I4772" s="5">
        <f>IF($G4772="","",$G4772*IF($H4772="",$O4772,$H4772)/100)</f>
        <v/>
      </c>
      <c r="J4772" s="5">
        <f>IF(OR($L4772="",NOT(COUNTIFS($L$2:$L4772,$L4772)=1)),"",SUMIFS($G:$G,$L:$L,$L4772))</f>
        <v/>
      </c>
      <c r="K4772" s="5">
        <f>IF(OR($L4772="",NOT(COUNTIFS($L$2:$L4772,$L4772)=1)),"",SUMIFS($I:$I,$L:$L,$L4772))</f>
        <v/>
      </c>
      <c r="L4772" s="6">
        <f>IF($B4772="","",YEAR($B4772))</f>
        <v/>
      </c>
      <c r="M4772" s="6">
        <f>INT((ROW()-2)/39)+1</f>
        <v/>
      </c>
      <c r="N4772" s="6">
        <f>MOD(ROW()-2,39)+2</f>
        <v/>
      </c>
      <c r="O4772" s="42">
        <f>IF(AND($B4772&lt;&gt;"",$C4772&lt;&gt;"",$B4772&lt;=$C4772),INDEX(Szabalyok!$C:$C,$N4772),"")</f>
        <v/>
      </c>
      <c r="P4772">
        <f>IF(D4772="",P4771,P4771+1)</f>
        <v/>
      </c>
    </row>
    <row r="4773">
      <c r="A4773">
        <f>IF(P4773=P4772,0,P4773)</f>
        <v/>
      </c>
      <c r="B4773" s="41">
        <f>IF($M4773&gt;300,"",IF(OR(INDEX(Bemenet!$E$2:$E$301,$M4773)="",INDEX(Bemenet!$F$2:$F$301,$M4773)=""),"",MAX(INDEX(Bemenet!$E$2:$E$301,$M4773),INDEX(Szabalyok!$A:$A,$N4773))))</f>
        <v/>
      </c>
      <c r="C4773" s="41">
        <f>IF($B4773="","",MIN(INDEX(Bemenet!$F$2:$F$301,$M4773),INDEX(Szabalyok!$B:$B,$N4773)))</f>
        <v/>
      </c>
      <c r="D4773" s="5">
        <f>IF(AND($B4773&lt;&gt;"",$C4773&lt;&gt;"",$B4773&lt;=$C4773),INDEX(Bemenet!$G$2:$G$301,$M4773),"")</f>
        <v/>
      </c>
      <c r="E4773" s="6">
        <f>IF(AND($B4773&lt;&gt;"",$C4773&lt;&gt;"",$B4773&lt;=$C4773),INDEX(Bemenet!$D$2:$D$301,$M4773),"")</f>
        <v/>
      </c>
      <c r="F4773" s="5">
        <f>IF(AND($B4773&lt;&gt;"",$C4773&lt;&gt;"",$B4773&lt;=$C4773),$C4773-$B4773+1,"")</f>
        <v/>
      </c>
      <c r="G4773" s="5">
        <f>IF($F4773="","",$F4773*$D4773)</f>
        <v/>
      </c>
      <c r="H4773" s="42">
        <f>IF($G4773="","",$O4773)</f>
        <v/>
      </c>
      <c r="I4773" s="5">
        <f>IF($G4773="","",$G4773*IF($H4773="",$O4773,$H4773)/100)</f>
        <v/>
      </c>
      <c r="J4773" s="5">
        <f>IF(OR($L4773="",NOT(COUNTIFS($L$2:$L4773,$L4773)=1)),"",SUMIFS($G:$G,$L:$L,$L4773))</f>
        <v/>
      </c>
      <c r="K4773" s="5">
        <f>IF(OR($L4773="",NOT(COUNTIFS($L$2:$L4773,$L4773)=1)),"",SUMIFS($I:$I,$L:$L,$L4773))</f>
        <v/>
      </c>
      <c r="L4773" s="6">
        <f>IF($B4773="","",YEAR($B4773))</f>
        <v/>
      </c>
      <c r="M4773" s="6">
        <f>INT((ROW()-2)/39)+1</f>
        <v/>
      </c>
      <c r="N4773" s="6">
        <f>MOD(ROW()-2,39)+2</f>
        <v/>
      </c>
      <c r="O4773" s="42">
        <f>IF(AND($B4773&lt;&gt;"",$C4773&lt;&gt;"",$B4773&lt;=$C4773),INDEX(Szabalyok!$C:$C,$N4773),"")</f>
        <v/>
      </c>
      <c r="P4773">
        <f>IF(D4773="",P4772,P4772+1)</f>
        <v/>
      </c>
    </row>
    <row r="4774">
      <c r="A4774">
        <f>IF(P4774=P4773,0,P4774)</f>
        <v/>
      </c>
      <c r="B4774" s="41">
        <f>IF($M4774&gt;300,"",IF(OR(INDEX(Bemenet!$E$2:$E$301,$M4774)="",INDEX(Bemenet!$F$2:$F$301,$M4774)=""),"",MAX(INDEX(Bemenet!$E$2:$E$301,$M4774),INDEX(Szabalyok!$A:$A,$N4774))))</f>
        <v/>
      </c>
      <c r="C4774" s="41">
        <f>IF($B4774="","",MIN(INDEX(Bemenet!$F$2:$F$301,$M4774),INDEX(Szabalyok!$B:$B,$N4774)))</f>
        <v/>
      </c>
      <c r="D4774" s="5">
        <f>IF(AND($B4774&lt;&gt;"",$C4774&lt;&gt;"",$B4774&lt;=$C4774),INDEX(Bemenet!$G$2:$G$301,$M4774),"")</f>
        <v/>
      </c>
      <c r="E4774" s="6">
        <f>IF(AND($B4774&lt;&gt;"",$C4774&lt;&gt;"",$B4774&lt;=$C4774),INDEX(Bemenet!$D$2:$D$301,$M4774),"")</f>
        <v/>
      </c>
      <c r="F4774" s="5">
        <f>IF(AND($B4774&lt;&gt;"",$C4774&lt;&gt;"",$B4774&lt;=$C4774),$C4774-$B4774+1,"")</f>
        <v/>
      </c>
      <c r="G4774" s="5">
        <f>IF($F4774="","",$F4774*$D4774)</f>
        <v/>
      </c>
      <c r="H4774" s="42">
        <f>IF($G4774="","",$O4774)</f>
        <v/>
      </c>
      <c r="I4774" s="5">
        <f>IF($G4774="","",$G4774*IF($H4774="",$O4774,$H4774)/100)</f>
        <v/>
      </c>
      <c r="J4774" s="5">
        <f>IF(OR($L4774="",NOT(COUNTIFS($L$2:$L4774,$L4774)=1)),"",SUMIFS($G:$G,$L:$L,$L4774))</f>
        <v/>
      </c>
      <c r="K4774" s="5">
        <f>IF(OR($L4774="",NOT(COUNTIFS($L$2:$L4774,$L4774)=1)),"",SUMIFS($I:$I,$L:$L,$L4774))</f>
        <v/>
      </c>
      <c r="L4774" s="6">
        <f>IF($B4774="","",YEAR($B4774))</f>
        <v/>
      </c>
      <c r="M4774" s="6">
        <f>INT((ROW()-2)/39)+1</f>
        <v/>
      </c>
      <c r="N4774" s="6">
        <f>MOD(ROW()-2,39)+2</f>
        <v/>
      </c>
      <c r="O4774" s="42">
        <f>IF(AND($B4774&lt;&gt;"",$C4774&lt;&gt;"",$B4774&lt;=$C4774),INDEX(Szabalyok!$C:$C,$N4774),"")</f>
        <v/>
      </c>
      <c r="P4774">
        <f>IF(D4774="",P4773,P4773+1)</f>
        <v/>
      </c>
    </row>
    <row r="4775">
      <c r="A4775">
        <f>IF(P4775=P4774,0,P4775)</f>
        <v/>
      </c>
      <c r="B4775" s="41">
        <f>IF($M4775&gt;300,"",IF(OR(INDEX(Bemenet!$E$2:$E$301,$M4775)="",INDEX(Bemenet!$F$2:$F$301,$M4775)=""),"",MAX(INDEX(Bemenet!$E$2:$E$301,$M4775),INDEX(Szabalyok!$A:$A,$N4775))))</f>
        <v/>
      </c>
      <c r="C4775" s="41">
        <f>IF($B4775="","",MIN(INDEX(Bemenet!$F$2:$F$301,$M4775),INDEX(Szabalyok!$B:$B,$N4775)))</f>
        <v/>
      </c>
      <c r="D4775" s="5">
        <f>IF(AND($B4775&lt;&gt;"",$C4775&lt;&gt;"",$B4775&lt;=$C4775),INDEX(Bemenet!$G$2:$G$301,$M4775),"")</f>
        <v/>
      </c>
      <c r="E4775" s="6">
        <f>IF(AND($B4775&lt;&gt;"",$C4775&lt;&gt;"",$B4775&lt;=$C4775),INDEX(Bemenet!$D$2:$D$301,$M4775),"")</f>
        <v/>
      </c>
      <c r="F4775" s="5">
        <f>IF(AND($B4775&lt;&gt;"",$C4775&lt;&gt;"",$B4775&lt;=$C4775),$C4775-$B4775+1,"")</f>
        <v/>
      </c>
      <c r="G4775" s="5">
        <f>IF($F4775="","",$F4775*$D4775)</f>
        <v/>
      </c>
      <c r="H4775" s="42">
        <f>IF($G4775="","",$O4775)</f>
        <v/>
      </c>
      <c r="I4775" s="5">
        <f>IF($G4775="","",$G4775*IF($H4775="",$O4775,$H4775)/100)</f>
        <v/>
      </c>
      <c r="J4775" s="5">
        <f>IF(OR($L4775="",NOT(COUNTIFS($L$2:$L4775,$L4775)=1)),"",SUMIFS($G:$G,$L:$L,$L4775))</f>
        <v/>
      </c>
      <c r="K4775" s="5">
        <f>IF(OR($L4775="",NOT(COUNTIFS($L$2:$L4775,$L4775)=1)),"",SUMIFS($I:$I,$L:$L,$L4775))</f>
        <v/>
      </c>
      <c r="L4775" s="6">
        <f>IF($B4775="","",YEAR($B4775))</f>
        <v/>
      </c>
      <c r="M4775" s="6">
        <f>INT((ROW()-2)/39)+1</f>
        <v/>
      </c>
      <c r="N4775" s="6">
        <f>MOD(ROW()-2,39)+2</f>
        <v/>
      </c>
      <c r="O4775" s="42">
        <f>IF(AND($B4775&lt;&gt;"",$C4775&lt;&gt;"",$B4775&lt;=$C4775),INDEX(Szabalyok!$C:$C,$N4775),"")</f>
        <v/>
      </c>
      <c r="P4775">
        <f>IF(D4775="",P4774,P4774+1)</f>
        <v/>
      </c>
    </row>
    <row r="4776">
      <c r="A4776">
        <f>IF(P4776=P4775,0,P4776)</f>
        <v/>
      </c>
      <c r="B4776" s="41">
        <f>IF($M4776&gt;300,"",IF(OR(INDEX(Bemenet!$E$2:$E$301,$M4776)="",INDEX(Bemenet!$F$2:$F$301,$M4776)=""),"",MAX(INDEX(Bemenet!$E$2:$E$301,$M4776),INDEX(Szabalyok!$A:$A,$N4776))))</f>
        <v/>
      </c>
      <c r="C4776" s="41">
        <f>IF($B4776="","",MIN(INDEX(Bemenet!$F$2:$F$301,$M4776),INDEX(Szabalyok!$B:$B,$N4776)))</f>
        <v/>
      </c>
      <c r="D4776" s="5">
        <f>IF(AND($B4776&lt;&gt;"",$C4776&lt;&gt;"",$B4776&lt;=$C4776),INDEX(Bemenet!$G$2:$G$301,$M4776),"")</f>
        <v/>
      </c>
      <c r="E4776" s="6">
        <f>IF(AND($B4776&lt;&gt;"",$C4776&lt;&gt;"",$B4776&lt;=$C4776),INDEX(Bemenet!$D$2:$D$301,$M4776),"")</f>
        <v/>
      </c>
      <c r="F4776" s="5">
        <f>IF(AND($B4776&lt;&gt;"",$C4776&lt;&gt;"",$B4776&lt;=$C4776),$C4776-$B4776+1,"")</f>
        <v/>
      </c>
      <c r="G4776" s="5">
        <f>IF($F4776="","",$F4776*$D4776)</f>
        <v/>
      </c>
      <c r="H4776" s="42">
        <f>IF($G4776="","",$O4776)</f>
        <v/>
      </c>
      <c r="I4776" s="5">
        <f>IF($G4776="","",$G4776*IF($H4776="",$O4776,$H4776)/100)</f>
        <v/>
      </c>
      <c r="J4776" s="5">
        <f>IF(OR($L4776="",NOT(COUNTIFS($L$2:$L4776,$L4776)=1)),"",SUMIFS($G:$G,$L:$L,$L4776))</f>
        <v/>
      </c>
      <c r="K4776" s="5">
        <f>IF(OR($L4776="",NOT(COUNTIFS($L$2:$L4776,$L4776)=1)),"",SUMIFS($I:$I,$L:$L,$L4776))</f>
        <v/>
      </c>
      <c r="L4776" s="6">
        <f>IF($B4776="","",YEAR($B4776))</f>
        <v/>
      </c>
      <c r="M4776" s="6">
        <f>INT((ROW()-2)/39)+1</f>
        <v/>
      </c>
      <c r="N4776" s="6">
        <f>MOD(ROW()-2,39)+2</f>
        <v/>
      </c>
      <c r="O4776" s="42">
        <f>IF(AND($B4776&lt;&gt;"",$C4776&lt;&gt;"",$B4776&lt;=$C4776),INDEX(Szabalyok!$C:$C,$N4776),"")</f>
        <v/>
      </c>
      <c r="P4776">
        <f>IF(D4776="",P4775,P4775+1)</f>
        <v/>
      </c>
    </row>
    <row r="4777">
      <c r="A4777">
        <f>IF(P4777=P4776,0,P4777)</f>
        <v/>
      </c>
      <c r="B4777" s="41">
        <f>IF($M4777&gt;300,"",IF(OR(INDEX(Bemenet!$E$2:$E$301,$M4777)="",INDEX(Bemenet!$F$2:$F$301,$M4777)=""),"",MAX(INDEX(Bemenet!$E$2:$E$301,$M4777),INDEX(Szabalyok!$A:$A,$N4777))))</f>
        <v/>
      </c>
      <c r="C4777" s="41">
        <f>IF($B4777="","",MIN(INDEX(Bemenet!$F$2:$F$301,$M4777),INDEX(Szabalyok!$B:$B,$N4777)))</f>
        <v/>
      </c>
      <c r="D4777" s="5">
        <f>IF(AND($B4777&lt;&gt;"",$C4777&lt;&gt;"",$B4777&lt;=$C4777),INDEX(Bemenet!$G$2:$G$301,$M4777),"")</f>
        <v/>
      </c>
      <c r="E4777" s="6">
        <f>IF(AND($B4777&lt;&gt;"",$C4777&lt;&gt;"",$B4777&lt;=$C4777),INDEX(Bemenet!$D$2:$D$301,$M4777),"")</f>
        <v/>
      </c>
      <c r="F4777" s="5">
        <f>IF(AND($B4777&lt;&gt;"",$C4777&lt;&gt;"",$B4777&lt;=$C4777),$C4777-$B4777+1,"")</f>
        <v/>
      </c>
      <c r="G4777" s="5">
        <f>IF($F4777="","",$F4777*$D4777)</f>
        <v/>
      </c>
      <c r="H4777" s="42">
        <f>IF($G4777="","",$O4777)</f>
        <v/>
      </c>
      <c r="I4777" s="5">
        <f>IF($G4777="","",$G4777*IF($H4777="",$O4777,$H4777)/100)</f>
        <v/>
      </c>
      <c r="J4777" s="5">
        <f>IF(OR($L4777="",NOT(COUNTIFS($L$2:$L4777,$L4777)=1)),"",SUMIFS($G:$G,$L:$L,$L4777))</f>
        <v/>
      </c>
      <c r="K4777" s="5">
        <f>IF(OR($L4777="",NOT(COUNTIFS($L$2:$L4777,$L4777)=1)),"",SUMIFS($I:$I,$L:$L,$L4777))</f>
        <v/>
      </c>
      <c r="L4777" s="6">
        <f>IF($B4777="","",YEAR($B4777))</f>
        <v/>
      </c>
      <c r="M4777" s="6">
        <f>INT((ROW()-2)/39)+1</f>
        <v/>
      </c>
      <c r="N4777" s="6">
        <f>MOD(ROW()-2,39)+2</f>
        <v/>
      </c>
      <c r="O4777" s="42">
        <f>IF(AND($B4777&lt;&gt;"",$C4777&lt;&gt;"",$B4777&lt;=$C4777),INDEX(Szabalyok!$C:$C,$N4777),"")</f>
        <v/>
      </c>
      <c r="P4777">
        <f>IF(D4777="",P4776,P4776+1)</f>
        <v/>
      </c>
    </row>
    <row r="4778">
      <c r="A4778">
        <f>IF(P4778=P4777,0,P4778)</f>
        <v/>
      </c>
      <c r="B4778" s="41">
        <f>IF($M4778&gt;300,"",IF(OR(INDEX(Bemenet!$E$2:$E$301,$M4778)="",INDEX(Bemenet!$F$2:$F$301,$M4778)=""),"",MAX(INDEX(Bemenet!$E$2:$E$301,$M4778),INDEX(Szabalyok!$A:$A,$N4778))))</f>
        <v/>
      </c>
      <c r="C4778" s="41">
        <f>IF($B4778="","",MIN(INDEX(Bemenet!$F$2:$F$301,$M4778),INDEX(Szabalyok!$B:$B,$N4778)))</f>
        <v/>
      </c>
      <c r="D4778" s="5">
        <f>IF(AND($B4778&lt;&gt;"",$C4778&lt;&gt;"",$B4778&lt;=$C4778),INDEX(Bemenet!$G$2:$G$301,$M4778),"")</f>
        <v/>
      </c>
      <c r="E4778" s="6">
        <f>IF(AND($B4778&lt;&gt;"",$C4778&lt;&gt;"",$B4778&lt;=$C4778),INDEX(Bemenet!$D$2:$D$301,$M4778),"")</f>
        <v/>
      </c>
      <c r="F4778" s="5">
        <f>IF(AND($B4778&lt;&gt;"",$C4778&lt;&gt;"",$B4778&lt;=$C4778),$C4778-$B4778+1,"")</f>
        <v/>
      </c>
      <c r="G4778" s="5">
        <f>IF($F4778="","",$F4778*$D4778)</f>
        <v/>
      </c>
      <c r="H4778" s="42">
        <f>IF($G4778="","",$O4778)</f>
        <v/>
      </c>
      <c r="I4778" s="5">
        <f>IF($G4778="","",$G4778*IF($H4778="",$O4778,$H4778)/100)</f>
        <v/>
      </c>
      <c r="J4778" s="5">
        <f>IF(OR($L4778="",NOT(COUNTIFS($L$2:$L4778,$L4778)=1)),"",SUMIFS($G:$G,$L:$L,$L4778))</f>
        <v/>
      </c>
      <c r="K4778" s="5">
        <f>IF(OR($L4778="",NOT(COUNTIFS($L$2:$L4778,$L4778)=1)),"",SUMIFS($I:$I,$L:$L,$L4778))</f>
        <v/>
      </c>
      <c r="L4778" s="6">
        <f>IF($B4778="","",YEAR($B4778))</f>
        <v/>
      </c>
      <c r="M4778" s="6">
        <f>INT((ROW()-2)/39)+1</f>
        <v/>
      </c>
      <c r="N4778" s="6">
        <f>MOD(ROW()-2,39)+2</f>
        <v/>
      </c>
      <c r="O4778" s="42">
        <f>IF(AND($B4778&lt;&gt;"",$C4778&lt;&gt;"",$B4778&lt;=$C4778),INDEX(Szabalyok!$C:$C,$N4778),"")</f>
        <v/>
      </c>
      <c r="P4778">
        <f>IF(D4778="",P4777,P4777+1)</f>
        <v/>
      </c>
    </row>
    <row r="4779">
      <c r="A4779">
        <f>IF(P4779=P4778,0,P4779)</f>
        <v/>
      </c>
      <c r="B4779" s="41">
        <f>IF($M4779&gt;300,"",IF(OR(INDEX(Bemenet!$E$2:$E$301,$M4779)="",INDEX(Bemenet!$F$2:$F$301,$M4779)=""),"",MAX(INDEX(Bemenet!$E$2:$E$301,$M4779),INDEX(Szabalyok!$A:$A,$N4779))))</f>
        <v/>
      </c>
      <c r="C4779" s="41">
        <f>IF($B4779="","",MIN(INDEX(Bemenet!$F$2:$F$301,$M4779),INDEX(Szabalyok!$B:$B,$N4779)))</f>
        <v/>
      </c>
      <c r="D4779" s="5">
        <f>IF(AND($B4779&lt;&gt;"",$C4779&lt;&gt;"",$B4779&lt;=$C4779),INDEX(Bemenet!$G$2:$G$301,$M4779),"")</f>
        <v/>
      </c>
      <c r="E4779" s="6">
        <f>IF(AND($B4779&lt;&gt;"",$C4779&lt;&gt;"",$B4779&lt;=$C4779),INDEX(Bemenet!$D$2:$D$301,$M4779),"")</f>
        <v/>
      </c>
      <c r="F4779" s="5">
        <f>IF(AND($B4779&lt;&gt;"",$C4779&lt;&gt;"",$B4779&lt;=$C4779),$C4779-$B4779+1,"")</f>
        <v/>
      </c>
      <c r="G4779" s="5">
        <f>IF($F4779="","",$F4779*$D4779)</f>
        <v/>
      </c>
      <c r="H4779" s="42">
        <f>IF($G4779="","",$O4779)</f>
        <v/>
      </c>
      <c r="I4779" s="5">
        <f>IF($G4779="","",$G4779*IF($H4779="",$O4779,$H4779)/100)</f>
        <v/>
      </c>
      <c r="J4779" s="5">
        <f>IF(OR($L4779="",NOT(COUNTIFS($L$2:$L4779,$L4779)=1)),"",SUMIFS($G:$G,$L:$L,$L4779))</f>
        <v/>
      </c>
      <c r="K4779" s="5">
        <f>IF(OR($L4779="",NOT(COUNTIFS($L$2:$L4779,$L4779)=1)),"",SUMIFS($I:$I,$L:$L,$L4779))</f>
        <v/>
      </c>
      <c r="L4779" s="6">
        <f>IF($B4779="","",YEAR($B4779))</f>
        <v/>
      </c>
      <c r="M4779" s="6">
        <f>INT((ROW()-2)/39)+1</f>
        <v/>
      </c>
      <c r="N4779" s="6">
        <f>MOD(ROW()-2,39)+2</f>
        <v/>
      </c>
      <c r="O4779" s="42">
        <f>IF(AND($B4779&lt;&gt;"",$C4779&lt;&gt;"",$B4779&lt;=$C4779),INDEX(Szabalyok!$C:$C,$N4779),"")</f>
        <v/>
      </c>
      <c r="P4779">
        <f>IF(D4779="",P4778,P4778+1)</f>
        <v/>
      </c>
    </row>
    <row r="4780">
      <c r="A4780">
        <f>IF(P4780=P4779,0,P4780)</f>
        <v/>
      </c>
      <c r="B4780" s="41">
        <f>IF($M4780&gt;300,"",IF(OR(INDEX(Bemenet!$E$2:$E$301,$M4780)="",INDEX(Bemenet!$F$2:$F$301,$M4780)=""),"",MAX(INDEX(Bemenet!$E$2:$E$301,$M4780),INDEX(Szabalyok!$A:$A,$N4780))))</f>
        <v/>
      </c>
      <c r="C4780" s="41">
        <f>IF($B4780="","",MIN(INDEX(Bemenet!$F$2:$F$301,$M4780),INDEX(Szabalyok!$B:$B,$N4780)))</f>
        <v/>
      </c>
      <c r="D4780" s="5">
        <f>IF(AND($B4780&lt;&gt;"",$C4780&lt;&gt;"",$B4780&lt;=$C4780),INDEX(Bemenet!$G$2:$G$301,$M4780),"")</f>
        <v/>
      </c>
      <c r="E4780" s="6">
        <f>IF(AND($B4780&lt;&gt;"",$C4780&lt;&gt;"",$B4780&lt;=$C4780),INDEX(Bemenet!$D$2:$D$301,$M4780),"")</f>
        <v/>
      </c>
      <c r="F4780" s="5">
        <f>IF(AND($B4780&lt;&gt;"",$C4780&lt;&gt;"",$B4780&lt;=$C4780),$C4780-$B4780+1,"")</f>
        <v/>
      </c>
      <c r="G4780" s="5">
        <f>IF($F4780="","",$F4780*$D4780)</f>
        <v/>
      </c>
      <c r="H4780" s="42">
        <f>IF($G4780="","",$O4780)</f>
        <v/>
      </c>
      <c r="I4780" s="5">
        <f>IF($G4780="","",$G4780*IF($H4780="",$O4780,$H4780)/100)</f>
        <v/>
      </c>
      <c r="J4780" s="5">
        <f>IF(OR($L4780="",NOT(COUNTIFS($L$2:$L4780,$L4780)=1)),"",SUMIFS($G:$G,$L:$L,$L4780))</f>
        <v/>
      </c>
      <c r="K4780" s="5">
        <f>IF(OR($L4780="",NOT(COUNTIFS($L$2:$L4780,$L4780)=1)),"",SUMIFS($I:$I,$L:$L,$L4780))</f>
        <v/>
      </c>
      <c r="L4780" s="6">
        <f>IF($B4780="","",YEAR($B4780))</f>
        <v/>
      </c>
      <c r="M4780" s="6">
        <f>INT((ROW()-2)/39)+1</f>
        <v/>
      </c>
      <c r="N4780" s="6">
        <f>MOD(ROW()-2,39)+2</f>
        <v/>
      </c>
      <c r="O4780" s="42">
        <f>IF(AND($B4780&lt;&gt;"",$C4780&lt;&gt;"",$B4780&lt;=$C4780),INDEX(Szabalyok!$C:$C,$N4780),"")</f>
        <v/>
      </c>
      <c r="P4780">
        <f>IF(D4780="",P4779,P4779+1)</f>
        <v/>
      </c>
    </row>
    <row r="4781">
      <c r="A4781">
        <f>IF(P4781=P4780,0,P4781)</f>
        <v/>
      </c>
      <c r="B4781" s="41">
        <f>IF($M4781&gt;300,"",IF(OR(INDEX(Bemenet!$E$2:$E$301,$M4781)="",INDEX(Bemenet!$F$2:$F$301,$M4781)=""),"",MAX(INDEX(Bemenet!$E$2:$E$301,$M4781),INDEX(Szabalyok!$A:$A,$N4781))))</f>
        <v/>
      </c>
      <c r="C4781" s="41">
        <f>IF($B4781="","",MIN(INDEX(Bemenet!$F$2:$F$301,$M4781),INDEX(Szabalyok!$B:$B,$N4781)))</f>
        <v/>
      </c>
      <c r="D4781" s="5">
        <f>IF(AND($B4781&lt;&gt;"",$C4781&lt;&gt;"",$B4781&lt;=$C4781),INDEX(Bemenet!$G$2:$G$301,$M4781),"")</f>
        <v/>
      </c>
      <c r="E4781" s="6">
        <f>IF(AND($B4781&lt;&gt;"",$C4781&lt;&gt;"",$B4781&lt;=$C4781),INDEX(Bemenet!$D$2:$D$301,$M4781),"")</f>
        <v/>
      </c>
      <c r="F4781" s="5">
        <f>IF(AND($B4781&lt;&gt;"",$C4781&lt;&gt;"",$B4781&lt;=$C4781),$C4781-$B4781+1,"")</f>
        <v/>
      </c>
      <c r="G4781" s="5">
        <f>IF($F4781="","",$F4781*$D4781)</f>
        <v/>
      </c>
      <c r="H4781" s="42">
        <f>IF($G4781="","",$O4781)</f>
        <v/>
      </c>
      <c r="I4781" s="5">
        <f>IF($G4781="","",$G4781*IF($H4781="",$O4781,$H4781)/100)</f>
        <v/>
      </c>
      <c r="J4781" s="5">
        <f>IF(OR($L4781="",NOT(COUNTIFS($L$2:$L4781,$L4781)=1)),"",SUMIFS($G:$G,$L:$L,$L4781))</f>
        <v/>
      </c>
      <c r="K4781" s="5">
        <f>IF(OR($L4781="",NOT(COUNTIFS($L$2:$L4781,$L4781)=1)),"",SUMIFS($I:$I,$L:$L,$L4781))</f>
        <v/>
      </c>
      <c r="L4781" s="6">
        <f>IF($B4781="","",YEAR($B4781))</f>
        <v/>
      </c>
      <c r="M4781" s="6">
        <f>INT((ROW()-2)/39)+1</f>
        <v/>
      </c>
      <c r="N4781" s="6">
        <f>MOD(ROW()-2,39)+2</f>
        <v/>
      </c>
      <c r="O4781" s="42">
        <f>IF(AND($B4781&lt;&gt;"",$C4781&lt;&gt;"",$B4781&lt;=$C4781),INDEX(Szabalyok!$C:$C,$N4781),"")</f>
        <v/>
      </c>
      <c r="P4781">
        <f>IF(D4781="",P4780,P4780+1)</f>
        <v/>
      </c>
    </row>
    <row r="4782">
      <c r="A4782">
        <f>IF(P4782=P4781,0,P4782)</f>
        <v/>
      </c>
      <c r="B4782" s="41">
        <f>IF($M4782&gt;300,"",IF(OR(INDEX(Bemenet!$E$2:$E$301,$M4782)="",INDEX(Bemenet!$F$2:$F$301,$M4782)=""),"",MAX(INDEX(Bemenet!$E$2:$E$301,$M4782),INDEX(Szabalyok!$A:$A,$N4782))))</f>
        <v/>
      </c>
      <c r="C4782" s="41">
        <f>IF($B4782="","",MIN(INDEX(Bemenet!$F$2:$F$301,$M4782),INDEX(Szabalyok!$B:$B,$N4782)))</f>
        <v/>
      </c>
      <c r="D4782" s="5">
        <f>IF(AND($B4782&lt;&gt;"",$C4782&lt;&gt;"",$B4782&lt;=$C4782),INDEX(Bemenet!$G$2:$G$301,$M4782),"")</f>
        <v/>
      </c>
      <c r="E4782" s="6">
        <f>IF(AND($B4782&lt;&gt;"",$C4782&lt;&gt;"",$B4782&lt;=$C4782),INDEX(Bemenet!$D$2:$D$301,$M4782),"")</f>
        <v/>
      </c>
      <c r="F4782" s="5">
        <f>IF(AND($B4782&lt;&gt;"",$C4782&lt;&gt;"",$B4782&lt;=$C4782),$C4782-$B4782+1,"")</f>
        <v/>
      </c>
      <c r="G4782" s="5">
        <f>IF($F4782="","",$F4782*$D4782)</f>
        <v/>
      </c>
      <c r="H4782" s="42">
        <f>IF($G4782="","",$O4782)</f>
        <v/>
      </c>
      <c r="I4782" s="5">
        <f>IF($G4782="","",$G4782*IF($H4782="",$O4782,$H4782)/100)</f>
        <v/>
      </c>
      <c r="J4782" s="5">
        <f>IF(OR($L4782="",NOT(COUNTIFS($L$2:$L4782,$L4782)=1)),"",SUMIFS($G:$G,$L:$L,$L4782))</f>
        <v/>
      </c>
      <c r="K4782" s="5">
        <f>IF(OR($L4782="",NOT(COUNTIFS($L$2:$L4782,$L4782)=1)),"",SUMIFS($I:$I,$L:$L,$L4782))</f>
        <v/>
      </c>
      <c r="L4782" s="6">
        <f>IF($B4782="","",YEAR($B4782))</f>
        <v/>
      </c>
      <c r="M4782" s="6">
        <f>INT((ROW()-2)/39)+1</f>
        <v/>
      </c>
      <c r="N4782" s="6">
        <f>MOD(ROW()-2,39)+2</f>
        <v/>
      </c>
      <c r="O4782" s="42">
        <f>IF(AND($B4782&lt;&gt;"",$C4782&lt;&gt;"",$B4782&lt;=$C4782),INDEX(Szabalyok!$C:$C,$N4782),"")</f>
        <v/>
      </c>
      <c r="P4782">
        <f>IF(D4782="",P4781,P4781+1)</f>
        <v/>
      </c>
    </row>
    <row r="4783">
      <c r="A4783">
        <f>IF(P4783=P4782,0,P4783)</f>
        <v/>
      </c>
      <c r="B4783" s="41">
        <f>IF($M4783&gt;300,"",IF(OR(INDEX(Bemenet!$E$2:$E$301,$M4783)="",INDEX(Bemenet!$F$2:$F$301,$M4783)=""),"",MAX(INDEX(Bemenet!$E$2:$E$301,$M4783),INDEX(Szabalyok!$A:$A,$N4783))))</f>
        <v/>
      </c>
      <c r="C4783" s="41">
        <f>IF($B4783="","",MIN(INDEX(Bemenet!$F$2:$F$301,$M4783),INDEX(Szabalyok!$B:$B,$N4783)))</f>
        <v/>
      </c>
      <c r="D4783" s="5">
        <f>IF(AND($B4783&lt;&gt;"",$C4783&lt;&gt;"",$B4783&lt;=$C4783),INDEX(Bemenet!$G$2:$G$301,$M4783),"")</f>
        <v/>
      </c>
      <c r="E4783" s="6">
        <f>IF(AND($B4783&lt;&gt;"",$C4783&lt;&gt;"",$B4783&lt;=$C4783),INDEX(Bemenet!$D$2:$D$301,$M4783),"")</f>
        <v/>
      </c>
      <c r="F4783" s="5">
        <f>IF(AND($B4783&lt;&gt;"",$C4783&lt;&gt;"",$B4783&lt;=$C4783),$C4783-$B4783+1,"")</f>
        <v/>
      </c>
      <c r="G4783" s="5">
        <f>IF($F4783="","",$F4783*$D4783)</f>
        <v/>
      </c>
      <c r="H4783" s="42">
        <f>IF($G4783="","",$O4783)</f>
        <v/>
      </c>
      <c r="I4783" s="5">
        <f>IF($G4783="","",$G4783*IF($H4783="",$O4783,$H4783)/100)</f>
        <v/>
      </c>
      <c r="J4783" s="5">
        <f>IF(OR($L4783="",NOT(COUNTIFS($L$2:$L4783,$L4783)=1)),"",SUMIFS($G:$G,$L:$L,$L4783))</f>
        <v/>
      </c>
      <c r="K4783" s="5">
        <f>IF(OR($L4783="",NOT(COUNTIFS($L$2:$L4783,$L4783)=1)),"",SUMIFS($I:$I,$L:$L,$L4783))</f>
        <v/>
      </c>
      <c r="L4783" s="6">
        <f>IF($B4783="","",YEAR($B4783))</f>
        <v/>
      </c>
      <c r="M4783" s="6">
        <f>INT((ROW()-2)/39)+1</f>
        <v/>
      </c>
      <c r="N4783" s="6">
        <f>MOD(ROW()-2,39)+2</f>
        <v/>
      </c>
      <c r="O4783" s="42">
        <f>IF(AND($B4783&lt;&gt;"",$C4783&lt;&gt;"",$B4783&lt;=$C4783),INDEX(Szabalyok!$C:$C,$N4783),"")</f>
        <v/>
      </c>
      <c r="P4783">
        <f>IF(D4783="",P4782,P4782+1)</f>
        <v/>
      </c>
    </row>
    <row r="4784">
      <c r="A4784">
        <f>IF(P4784=P4783,0,P4784)</f>
        <v/>
      </c>
      <c r="B4784" s="41">
        <f>IF($M4784&gt;300,"",IF(OR(INDEX(Bemenet!$E$2:$E$301,$M4784)="",INDEX(Bemenet!$F$2:$F$301,$M4784)=""),"",MAX(INDEX(Bemenet!$E$2:$E$301,$M4784),INDEX(Szabalyok!$A:$A,$N4784))))</f>
        <v/>
      </c>
      <c r="C4784" s="41">
        <f>IF($B4784="","",MIN(INDEX(Bemenet!$F$2:$F$301,$M4784),INDEX(Szabalyok!$B:$B,$N4784)))</f>
        <v/>
      </c>
      <c r="D4784" s="5">
        <f>IF(AND($B4784&lt;&gt;"",$C4784&lt;&gt;"",$B4784&lt;=$C4784),INDEX(Bemenet!$G$2:$G$301,$M4784),"")</f>
        <v/>
      </c>
      <c r="E4784" s="6">
        <f>IF(AND($B4784&lt;&gt;"",$C4784&lt;&gt;"",$B4784&lt;=$C4784),INDEX(Bemenet!$D$2:$D$301,$M4784),"")</f>
        <v/>
      </c>
      <c r="F4784" s="5">
        <f>IF(AND($B4784&lt;&gt;"",$C4784&lt;&gt;"",$B4784&lt;=$C4784),$C4784-$B4784+1,"")</f>
        <v/>
      </c>
      <c r="G4784" s="5">
        <f>IF($F4784="","",$F4784*$D4784)</f>
        <v/>
      </c>
      <c r="H4784" s="42">
        <f>IF($G4784="","",$O4784)</f>
        <v/>
      </c>
      <c r="I4784" s="5">
        <f>IF($G4784="","",$G4784*IF($H4784="",$O4784,$H4784)/100)</f>
        <v/>
      </c>
      <c r="J4784" s="5">
        <f>IF(OR($L4784="",NOT(COUNTIFS($L$2:$L4784,$L4784)=1)),"",SUMIFS($G:$G,$L:$L,$L4784))</f>
        <v/>
      </c>
      <c r="K4784" s="5">
        <f>IF(OR($L4784="",NOT(COUNTIFS($L$2:$L4784,$L4784)=1)),"",SUMIFS($I:$I,$L:$L,$L4784))</f>
        <v/>
      </c>
      <c r="L4784" s="6">
        <f>IF($B4784="","",YEAR($B4784))</f>
        <v/>
      </c>
      <c r="M4784" s="6">
        <f>INT((ROW()-2)/39)+1</f>
        <v/>
      </c>
      <c r="N4784" s="6">
        <f>MOD(ROW()-2,39)+2</f>
        <v/>
      </c>
      <c r="O4784" s="42">
        <f>IF(AND($B4784&lt;&gt;"",$C4784&lt;&gt;"",$B4784&lt;=$C4784),INDEX(Szabalyok!$C:$C,$N4784),"")</f>
        <v/>
      </c>
      <c r="P4784">
        <f>IF(D4784="",P4783,P4783+1)</f>
        <v/>
      </c>
    </row>
    <row r="4785">
      <c r="A4785">
        <f>IF(P4785=P4784,0,P4785)</f>
        <v/>
      </c>
      <c r="B4785" s="41">
        <f>IF($M4785&gt;300,"",IF(OR(INDEX(Bemenet!$E$2:$E$301,$M4785)="",INDEX(Bemenet!$F$2:$F$301,$M4785)=""),"",MAX(INDEX(Bemenet!$E$2:$E$301,$M4785),INDEX(Szabalyok!$A:$A,$N4785))))</f>
        <v/>
      </c>
      <c r="C4785" s="41">
        <f>IF($B4785="","",MIN(INDEX(Bemenet!$F$2:$F$301,$M4785),INDEX(Szabalyok!$B:$B,$N4785)))</f>
        <v/>
      </c>
      <c r="D4785" s="5">
        <f>IF(AND($B4785&lt;&gt;"",$C4785&lt;&gt;"",$B4785&lt;=$C4785),INDEX(Bemenet!$G$2:$G$301,$M4785),"")</f>
        <v/>
      </c>
      <c r="E4785" s="6">
        <f>IF(AND($B4785&lt;&gt;"",$C4785&lt;&gt;"",$B4785&lt;=$C4785),INDEX(Bemenet!$D$2:$D$301,$M4785),"")</f>
        <v/>
      </c>
      <c r="F4785" s="5">
        <f>IF(AND($B4785&lt;&gt;"",$C4785&lt;&gt;"",$B4785&lt;=$C4785),$C4785-$B4785+1,"")</f>
        <v/>
      </c>
      <c r="G4785" s="5">
        <f>IF($F4785="","",$F4785*$D4785)</f>
        <v/>
      </c>
      <c r="H4785" s="42">
        <f>IF($G4785="","",$O4785)</f>
        <v/>
      </c>
      <c r="I4785" s="5">
        <f>IF($G4785="","",$G4785*IF($H4785="",$O4785,$H4785)/100)</f>
        <v/>
      </c>
      <c r="J4785" s="5">
        <f>IF(OR($L4785="",NOT(COUNTIFS($L$2:$L4785,$L4785)=1)),"",SUMIFS($G:$G,$L:$L,$L4785))</f>
        <v/>
      </c>
      <c r="K4785" s="5">
        <f>IF(OR($L4785="",NOT(COUNTIFS($L$2:$L4785,$L4785)=1)),"",SUMIFS($I:$I,$L:$L,$L4785))</f>
        <v/>
      </c>
      <c r="L4785" s="6">
        <f>IF($B4785="","",YEAR($B4785))</f>
        <v/>
      </c>
      <c r="M4785" s="6">
        <f>INT((ROW()-2)/39)+1</f>
        <v/>
      </c>
      <c r="N4785" s="6">
        <f>MOD(ROW()-2,39)+2</f>
        <v/>
      </c>
      <c r="O4785" s="42">
        <f>IF(AND($B4785&lt;&gt;"",$C4785&lt;&gt;"",$B4785&lt;=$C4785),INDEX(Szabalyok!$C:$C,$N4785),"")</f>
        <v/>
      </c>
      <c r="P4785">
        <f>IF(D4785="",P4784,P4784+1)</f>
        <v/>
      </c>
    </row>
    <row r="4786">
      <c r="A4786">
        <f>IF(P4786=P4785,0,P4786)</f>
        <v/>
      </c>
      <c r="B4786" s="41">
        <f>IF($M4786&gt;300,"",IF(OR(INDEX(Bemenet!$E$2:$E$301,$M4786)="",INDEX(Bemenet!$F$2:$F$301,$M4786)=""),"",MAX(INDEX(Bemenet!$E$2:$E$301,$M4786),INDEX(Szabalyok!$A:$A,$N4786))))</f>
        <v/>
      </c>
      <c r="C4786" s="41">
        <f>IF($B4786="","",MIN(INDEX(Bemenet!$F$2:$F$301,$M4786),INDEX(Szabalyok!$B:$B,$N4786)))</f>
        <v/>
      </c>
      <c r="D4786" s="5">
        <f>IF(AND($B4786&lt;&gt;"",$C4786&lt;&gt;"",$B4786&lt;=$C4786),INDEX(Bemenet!$G$2:$G$301,$M4786),"")</f>
        <v/>
      </c>
      <c r="E4786" s="6">
        <f>IF(AND($B4786&lt;&gt;"",$C4786&lt;&gt;"",$B4786&lt;=$C4786),INDEX(Bemenet!$D$2:$D$301,$M4786),"")</f>
        <v/>
      </c>
      <c r="F4786" s="5">
        <f>IF(AND($B4786&lt;&gt;"",$C4786&lt;&gt;"",$B4786&lt;=$C4786),$C4786-$B4786+1,"")</f>
        <v/>
      </c>
      <c r="G4786" s="5">
        <f>IF($F4786="","",$F4786*$D4786)</f>
        <v/>
      </c>
      <c r="H4786" s="42">
        <f>IF($G4786="","",$O4786)</f>
        <v/>
      </c>
      <c r="I4786" s="5">
        <f>IF($G4786="","",$G4786*IF($H4786="",$O4786,$H4786)/100)</f>
        <v/>
      </c>
      <c r="J4786" s="5">
        <f>IF(OR($L4786="",NOT(COUNTIFS($L$2:$L4786,$L4786)=1)),"",SUMIFS($G:$G,$L:$L,$L4786))</f>
        <v/>
      </c>
      <c r="K4786" s="5">
        <f>IF(OR($L4786="",NOT(COUNTIFS($L$2:$L4786,$L4786)=1)),"",SUMIFS($I:$I,$L:$L,$L4786))</f>
        <v/>
      </c>
      <c r="L4786" s="6">
        <f>IF($B4786="","",YEAR($B4786))</f>
        <v/>
      </c>
      <c r="M4786" s="6">
        <f>INT((ROW()-2)/39)+1</f>
        <v/>
      </c>
      <c r="N4786" s="6">
        <f>MOD(ROW()-2,39)+2</f>
        <v/>
      </c>
      <c r="O4786" s="42">
        <f>IF(AND($B4786&lt;&gt;"",$C4786&lt;&gt;"",$B4786&lt;=$C4786),INDEX(Szabalyok!$C:$C,$N4786),"")</f>
        <v/>
      </c>
      <c r="P4786">
        <f>IF(D4786="",P4785,P4785+1)</f>
        <v/>
      </c>
    </row>
    <row r="4787">
      <c r="A4787">
        <f>IF(P4787=P4786,0,P4787)</f>
        <v/>
      </c>
      <c r="B4787" s="41">
        <f>IF($M4787&gt;300,"",IF(OR(INDEX(Bemenet!$E$2:$E$301,$M4787)="",INDEX(Bemenet!$F$2:$F$301,$M4787)=""),"",MAX(INDEX(Bemenet!$E$2:$E$301,$M4787),INDEX(Szabalyok!$A:$A,$N4787))))</f>
        <v/>
      </c>
      <c r="C4787" s="41">
        <f>IF($B4787="","",MIN(INDEX(Bemenet!$F$2:$F$301,$M4787),INDEX(Szabalyok!$B:$B,$N4787)))</f>
        <v/>
      </c>
      <c r="D4787" s="5">
        <f>IF(AND($B4787&lt;&gt;"",$C4787&lt;&gt;"",$B4787&lt;=$C4787),INDEX(Bemenet!$G$2:$G$301,$M4787),"")</f>
        <v/>
      </c>
      <c r="E4787" s="6">
        <f>IF(AND($B4787&lt;&gt;"",$C4787&lt;&gt;"",$B4787&lt;=$C4787),INDEX(Bemenet!$D$2:$D$301,$M4787),"")</f>
        <v/>
      </c>
      <c r="F4787" s="5">
        <f>IF(AND($B4787&lt;&gt;"",$C4787&lt;&gt;"",$B4787&lt;=$C4787),$C4787-$B4787+1,"")</f>
        <v/>
      </c>
      <c r="G4787" s="5">
        <f>IF($F4787="","",$F4787*$D4787)</f>
        <v/>
      </c>
      <c r="H4787" s="42">
        <f>IF($G4787="","",$O4787)</f>
        <v/>
      </c>
      <c r="I4787" s="5">
        <f>IF($G4787="","",$G4787*IF($H4787="",$O4787,$H4787)/100)</f>
        <v/>
      </c>
      <c r="J4787" s="5">
        <f>IF(OR($L4787="",NOT(COUNTIFS($L$2:$L4787,$L4787)=1)),"",SUMIFS($G:$G,$L:$L,$L4787))</f>
        <v/>
      </c>
      <c r="K4787" s="5">
        <f>IF(OR($L4787="",NOT(COUNTIFS($L$2:$L4787,$L4787)=1)),"",SUMIFS($I:$I,$L:$L,$L4787))</f>
        <v/>
      </c>
      <c r="L4787" s="6">
        <f>IF($B4787="","",YEAR($B4787))</f>
        <v/>
      </c>
      <c r="M4787" s="6">
        <f>INT((ROW()-2)/39)+1</f>
        <v/>
      </c>
      <c r="N4787" s="6">
        <f>MOD(ROW()-2,39)+2</f>
        <v/>
      </c>
      <c r="O4787" s="42">
        <f>IF(AND($B4787&lt;&gt;"",$C4787&lt;&gt;"",$B4787&lt;=$C4787),INDEX(Szabalyok!$C:$C,$N4787),"")</f>
        <v/>
      </c>
      <c r="P4787">
        <f>IF(D4787="",P4786,P4786+1)</f>
        <v/>
      </c>
    </row>
    <row r="4788">
      <c r="A4788">
        <f>IF(P4788=P4787,0,P4788)</f>
        <v/>
      </c>
      <c r="B4788" s="41">
        <f>IF($M4788&gt;300,"",IF(OR(INDEX(Bemenet!$E$2:$E$301,$M4788)="",INDEX(Bemenet!$F$2:$F$301,$M4788)=""),"",MAX(INDEX(Bemenet!$E$2:$E$301,$M4788),INDEX(Szabalyok!$A:$A,$N4788))))</f>
        <v/>
      </c>
      <c r="C4788" s="41">
        <f>IF($B4788="","",MIN(INDEX(Bemenet!$F$2:$F$301,$M4788),INDEX(Szabalyok!$B:$B,$N4788)))</f>
        <v/>
      </c>
      <c r="D4788" s="5">
        <f>IF(AND($B4788&lt;&gt;"",$C4788&lt;&gt;"",$B4788&lt;=$C4788),INDEX(Bemenet!$G$2:$G$301,$M4788),"")</f>
        <v/>
      </c>
      <c r="E4788" s="6">
        <f>IF(AND($B4788&lt;&gt;"",$C4788&lt;&gt;"",$B4788&lt;=$C4788),INDEX(Bemenet!$D$2:$D$301,$M4788),"")</f>
        <v/>
      </c>
      <c r="F4788" s="5">
        <f>IF(AND($B4788&lt;&gt;"",$C4788&lt;&gt;"",$B4788&lt;=$C4788),$C4788-$B4788+1,"")</f>
        <v/>
      </c>
      <c r="G4788" s="5">
        <f>IF($F4788="","",$F4788*$D4788)</f>
        <v/>
      </c>
      <c r="H4788" s="42">
        <f>IF($G4788="","",$O4788)</f>
        <v/>
      </c>
      <c r="I4788" s="5">
        <f>IF($G4788="","",$G4788*IF($H4788="",$O4788,$H4788)/100)</f>
        <v/>
      </c>
      <c r="J4788" s="5">
        <f>IF(OR($L4788="",NOT(COUNTIFS($L$2:$L4788,$L4788)=1)),"",SUMIFS($G:$G,$L:$L,$L4788))</f>
        <v/>
      </c>
      <c r="K4788" s="5">
        <f>IF(OR($L4788="",NOT(COUNTIFS($L$2:$L4788,$L4788)=1)),"",SUMIFS($I:$I,$L:$L,$L4788))</f>
        <v/>
      </c>
      <c r="L4788" s="6">
        <f>IF($B4788="","",YEAR($B4788))</f>
        <v/>
      </c>
      <c r="M4788" s="6">
        <f>INT((ROW()-2)/39)+1</f>
        <v/>
      </c>
      <c r="N4788" s="6">
        <f>MOD(ROW()-2,39)+2</f>
        <v/>
      </c>
      <c r="O4788" s="42">
        <f>IF(AND($B4788&lt;&gt;"",$C4788&lt;&gt;"",$B4788&lt;=$C4788),INDEX(Szabalyok!$C:$C,$N4788),"")</f>
        <v/>
      </c>
      <c r="P4788">
        <f>IF(D4788="",P4787,P4787+1)</f>
        <v/>
      </c>
    </row>
    <row r="4789">
      <c r="A4789">
        <f>IF(P4789=P4788,0,P4789)</f>
        <v/>
      </c>
      <c r="B4789" s="41">
        <f>IF($M4789&gt;300,"",IF(OR(INDEX(Bemenet!$E$2:$E$301,$M4789)="",INDEX(Bemenet!$F$2:$F$301,$M4789)=""),"",MAX(INDEX(Bemenet!$E$2:$E$301,$M4789),INDEX(Szabalyok!$A:$A,$N4789))))</f>
        <v/>
      </c>
      <c r="C4789" s="41">
        <f>IF($B4789="","",MIN(INDEX(Bemenet!$F$2:$F$301,$M4789),INDEX(Szabalyok!$B:$B,$N4789)))</f>
        <v/>
      </c>
      <c r="D4789" s="5">
        <f>IF(AND($B4789&lt;&gt;"",$C4789&lt;&gt;"",$B4789&lt;=$C4789),INDEX(Bemenet!$G$2:$G$301,$M4789),"")</f>
        <v/>
      </c>
      <c r="E4789" s="6">
        <f>IF(AND($B4789&lt;&gt;"",$C4789&lt;&gt;"",$B4789&lt;=$C4789),INDEX(Bemenet!$D$2:$D$301,$M4789),"")</f>
        <v/>
      </c>
      <c r="F4789" s="5">
        <f>IF(AND($B4789&lt;&gt;"",$C4789&lt;&gt;"",$B4789&lt;=$C4789),$C4789-$B4789+1,"")</f>
        <v/>
      </c>
      <c r="G4789" s="5">
        <f>IF($F4789="","",$F4789*$D4789)</f>
        <v/>
      </c>
      <c r="H4789" s="42">
        <f>IF($G4789="","",$O4789)</f>
        <v/>
      </c>
      <c r="I4789" s="5">
        <f>IF($G4789="","",$G4789*IF($H4789="",$O4789,$H4789)/100)</f>
        <v/>
      </c>
      <c r="J4789" s="5">
        <f>IF(OR($L4789="",NOT(COUNTIFS($L$2:$L4789,$L4789)=1)),"",SUMIFS($G:$G,$L:$L,$L4789))</f>
        <v/>
      </c>
      <c r="K4789" s="5">
        <f>IF(OR($L4789="",NOT(COUNTIFS($L$2:$L4789,$L4789)=1)),"",SUMIFS($I:$I,$L:$L,$L4789))</f>
        <v/>
      </c>
      <c r="L4789" s="6">
        <f>IF($B4789="","",YEAR($B4789))</f>
        <v/>
      </c>
      <c r="M4789" s="6">
        <f>INT((ROW()-2)/39)+1</f>
        <v/>
      </c>
      <c r="N4789" s="6">
        <f>MOD(ROW()-2,39)+2</f>
        <v/>
      </c>
      <c r="O4789" s="42">
        <f>IF(AND($B4789&lt;&gt;"",$C4789&lt;&gt;"",$B4789&lt;=$C4789),INDEX(Szabalyok!$C:$C,$N4789),"")</f>
        <v/>
      </c>
      <c r="P4789">
        <f>IF(D4789="",P4788,P4788+1)</f>
        <v/>
      </c>
    </row>
    <row r="4790">
      <c r="A4790">
        <f>IF(P4790=P4789,0,P4790)</f>
        <v/>
      </c>
      <c r="B4790" s="41">
        <f>IF($M4790&gt;300,"",IF(OR(INDEX(Bemenet!$E$2:$E$301,$M4790)="",INDEX(Bemenet!$F$2:$F$301,$M4790)=""),"",MAX(INDEX(Bemenet!$E$2:$E$301,$M4790),INDEX(Szabalyok!$A:$A,$N4790))))</f>
        <v/>
      </c>
      <c r="C4790" s="41">
        <f>IF($B4790="","",MIN(INDEX(Bemenet!$F$2:$F$301,$M4790),INDEX(Szabalyok!$B:$B,$N4790)))</f>
        <v/>
      </c>
      <c r="D4790" s="5">
        <f>IF(AND($B4790&lt;&gt;"",$C4790&lt;&gt;"",$B4790&lt;=$C4790),INDEX(Bemenet!$G$2:$G$301,$M4790),"")</f>
        <v/>
      </c>
      <c r="E4790" s="6">
        <f>IF(AND($B4790&lt;&gt;"",$C4790&lt;&gt;"",$B4790&lt;=$C4790),INDEX(Bemenet!$D$2:$D$301,$M4790),"")</f>
        <v/>
      </c>
      <c r="F4790" s="5">
        <f>IF(AND($B4790&lt;&gt;"",$C4790&lt;&gt;"",$B4790&lt;=$C4790),$C4790-$B4790+1,"")</f>
        <v/>
      </c>
      <c r="G4790" s="5">
        <f>IF($F4790="","",$F4790*$D4790)</f>
        <v/>
      </c>
      <c r="H4790" s="42">
        <f>IF($G4790="","",$O4790)</f>
        <v/>
      </c>
      <c r="I4790" s="5">
        <f>IF($G4790="","",$G4790*IF($H4790="",$O4790,$H4790)/100)</f>
        <v/>
      </c>
      <c r="J4790" s="5">
        <f>IF(OR($L4790="",NOT(COUNTIFS($L$2:$L4790,$L4790)=1)),"",SUMIFS($G:$G,$L:$L,$L4790))</f>
        <v/>
      </c>
      <c r="K4790" s="5">
        <f>IF(OR($L4790="",NOT(COUNTIFS($L$2:$L4790,$L4790)=1)),"",SUMIFS($I:$I,$L:$L,$L4790))</f>
        <v/>
      </c>
      <c r="L4790" s="6">
        <f>IF($B4790="","",YEAR($B4790))</f>
        <v/>
      </c>
      <c r="M4790" s="6">
        <f>INT((ROW()-2)/39)+1</f>
        <v/>
      </c>
      <c r="N4790" s="6">
        <f>MOD(ROW()-2,39)+2</f>
        <v/>
      </c>
      <c r="O4790" s="42">
        <f>IF(AND($B4790&lt;&gt;"",$C4790&lt;&gt;"",$B4790&lt;=$C4790),INDEX(Szabalyok!$C:$C,$N4790),"")</f>
        <v/>
      </c>
      <c r="P4790">
        <f>IF(D4790="",P4789,P4789+1)</f>
        <v/>
      </c>
    </row>
    <row r="4791">
      <c r="A4791">
        <f>IF(P4791=P4790,0,P4791)</f>
        <v/>
      </c>
      <c r="B4791" s="41">
        <f>IF($M4791&gt;300,"",IF(OR(INDEX(Bemenet!$E$2:$E$301,$M4791)="",INDEX(Bemenet!$F$2:$F$301,$M4791)=""),"",MAX(INDEX(Bemenet!$E$2:$E$301,$M4791),INDEX(Szabalyok!$A:$A,$N4791))))</f>
        <v/>
      </c>
      <c r="C4791" s="41">
        <f>IF($B4791="","",MIN(INDEX(Bemenet!$F$2:$F$301,$M4791),INDEX(Szabalyok!$B:$B,$N4791)))</f>
        <v/>
      </c>
      <c r="D4791" s="5">
        <f>IF(AND($B4791&lt;&gt;"",$C4791&lt;&gt;"",$B4791&lt;=$C4791),INDEX(Bemenet!$G$2:$G$301,$M4791),"")</f>
        <v/>
      </c>
      <c r="E4791" s="6">
        <f>IF(AND($B4791&lt;&gt;"",$C4791&lt;&gt;"",$B4791&lt;=$C4791),INDEX(Bemenet!$D$2:$D$301,$M4791),"")</f>
        <v/>
      </c>
      <c r="F4791" s="5">
        <f>IF(AND($B4791&lt;&gt;"",$C4791&lt;&gt;"",$B4791&lt;=$C4791),$C4791-$B4791+1,"")</f>
        <v/>
      </c>
      <c r="G4791" s="5">
        <f>IF($F4791="","",$F4791*$D4791)</f>
        <v/>
      </c>
      <c r="H4791" s="42">
        <f>IF($G4791="","",$O4791)</f>
        <v/>
      </c>
      <c r="I4791" s="5">
        <f>IF($G4791="","",$G4791*IF($H4791="",$O4791,$H4791)/100)</f>
        <v/>
      </c>
      <c r="J4791" s="5">
        <f>IF(OR($L4791="",NOT(COUNTIFS($L$2:$L4791,$L4791)=1)),"",SUMIFS($G:$G,$L:$L,$L4791))</f>
        <v/>
      </c>
      <c r="K4791" s="5">
        <f>IF(OR($L4791="",NOT(COUNTIFS($L$2:$L4791,$L4791)=1)),"",SUMIFS($I:$I,$L:$L,$L4791))</f>
        <v/>
      </c>
      <c r="L4791" s="6">
        <f>IF($B4791="","",YEAR($B4791))</f>
        <v/>
      </c>
      <c r="M4791" s="6">
        <f>INT((ROW()-2)/39)+1</f>
        <v/>
      </c>
      <c r="N4791" s="6">
        <f>MOD(ROW()-2,39)+2</f>
        <v/>
      </c>
      <c r="O4791" s="42">
        <f>IF(AND($B4791&lt;&gt;"",$C4791&lt;&gt;"",$B4791&lt;=$C4791),INDEX(Szabalyok!$C:$C,$N4791),"")</f>
        <v/>
      </c>
      <c r="P4791">
        <f>IF(D4791="",P4790,P4790+1)</f>
        <v/>
      </c>
    </row>
    <row r="4792">
      <c r="A4792">
        <f>IF(P4792=P4791,0,P4792)</f>
        <v/>
      </c>
      <c r="B4792" s="41">
        <f>IF($M4792&gt;300,"",IF(OR(INDEX(Bemenet!$E$2:$E$301,$M4792)="",INDEX(Bemenet!$F$2:$F$301,$M4792)=""),"",MAX(INDEX(Bemenet!$E$2:$E$301,$M4792),INDEX(Szabalyok!$A:$A,$N4792))))</f>
        <v/>
      </c>
      <c r="C4792" s="41">
        <f>IF($B4792="","",MIN(INDEX(Bemenet!$F$2:$F$301,$M4792),INDEX(Szabalyok!$B:$B,$N4792)))</f>
        <v/>
      </c>
      <c r="D4792" s="5">
        <f>IF(AND($B4792&lt;&gt;"",$C4792&lt;&gt;"",$B4792&lt;=$C4792),INDEX(Bemenet!$G$2:$G$301,$M4792),"")</f>
        <v/>
      </c>
      <c r="E4792" s="6">
        <f>IF(AND($B4792&lt;&gt;"",$C4792&lt;&gt;"",$B4792&lt;=$C4792),INDEX(Bemenet!$D$2:$D$301,$M4792),"")</f>
        <v/>
      </c>
      <c r="F4792" s="5">
        <f>IF(AND($B4792&lt;&gt;"",$C4792&lt;&gt;"",$B4792&lt;=$C4792),$C4792-$B4792+1,"")</f>
        <v/>
      </c>
      <c r="G4792" s="5">
        <f>IF($F4792="","",$F4792*$D4792)</f>
        <v/>
      </c>
      <c r="H4792" s="42">
        <f>IF($G4792="","",$O4792)</f>
        <v/>
      </c>
      <c r="I4792" s="5">
        <f>IF($G4792="","",$G4792*IF($H4792="",$O4792,$H4792)/100)</f>
        <v/>
      </c>
      <c r="J4792" s="5">
        <f>IF(OR($L4792="",NOT(COUNTIFS($L$2:$L4792,$L4792)=1)),"",SUMIFS($G:$G,$L:$L,$L4792))</f>
        <v/>
      </c>
      <c r="K4792" s="5">
        <f>IF(OR($L4792="",NOT(COUNTIFS($L$2:$L4792,$L4792)=1)),"",SUMIFS($I:$I,$L:$L,$L4792))</f>
        <v/>
      </c>
      <c r="L4792" s="6">
        <f>IF($B4792="","",YEAR($B4792))</f>
        <v/>
      </c>
      <c r="M4792" s="6">
        <f>INT((ROW()-2)/39)+1</f>
        <v/>
      </c>
      <c r="N4792" s="6">
        <f>MOD(ROW()-2,39)+2</f>
        <v/>
      </c>
      <c r="O4792" s="42">
        <f>IF(AND($B4792&lt;&gt;"",$C4792&lt;&gt;"",$B4792&lt;=$C4792),INDEX(Szabalyok!$C:$C,$N4792),"")</f>
        <v/>
      </c>
      <c r="P4792">
        <f>IF(D4792="",P4791,P4791+1)</f>
        <v/>
      </c>
    </row>
    <row r="4793">
      <c r="A4793">
        <f>IF(P4793=P4792,0,P4793)</f>
        <v/>
      </c>
      <c r="B4793" s="41">
        <f>IF($M4793&gt;300,"",IF(OR(INDEX(Bemenet!$E$2:$E$301,$M4793)="",INDEX(Bemenet!$F$2:$F$301,$M4793)=""),"",MAX(INDEX(Bemenet!$E$2:$E$301,$M4793),INDEX(Szabalyok!$A:$A,$N4793))))</f>
        <v/>
      </c>
      <c r="C4793" s="41">
        <f>IF($B4793="","",MIN(INDEX(Bemenet!$F$2:$F$301,$M4793),INDEX(Szabalyok!$B:$B,$N4793)))</f>
        <v/>
      </c>
      <c r="D4793" s="5">
        <f>IF(AND($B4793&lt;&gt;"",$C4793&lt;&gt;"",$B4793&lt;=$C4793),INDEX(Bemenet!$G$2:$G$301,$M4793),"")</f>
        <v/>
      </c>
      <c r="E4793" s="6">
        <f>IF(AND($B4793&lt;&gt;"",$C4793&lt;&gt;"",$B4793&lt;=$C4793),INDEX(Bemenet!$D$2:$D$301,$M4793),"")</f>
        <v/>
      </c>
      <c r="F4793" s="5">
        <f>IF(AND($B4793&lt;&gt;"",$C4793&lt;&gt;"",$B4793&lt;=$C4793),$C4793-$B4793+1,"")</f>
        <v/>
      </c>
      <c r="G4793" s="5">
        <f>IF($F4793="","",$F4793*$D4793)</f>
        <v/>
      </c>
      <c r="H4793" s="42">
        <f>IF($G4793="","",$O4793)</f>
        <v/>
      </c>
      <c r="I4793" s="5">
        <f>IF($G4793="","",$G4793*IF($H4793="",$O4793,$H4793)/100)</f>
        <v/>
      </c>
      <c r="J4793" s="5">
        <f>IF(OR($L4793="",NOT(COUNTIFS($L$2:$L4793,$L4793)=1)),"",SUMIFS($G:$G,$L:$L,$L4793))</f>
        <v/>
      </c>
      <c r="K4793" s="5">
        <f>IF(OR($L4793="",NOT(COUNTIFS($L$2:$L4793,$L4793)=1)),"",SUMIFS($I:$I,$L:$L,$L4793))</f>
        <v/>
      </c>
      <c r="L4793" s="6">
        <f>IF($B4793="","",YEAR($B4793))</f>
        <v/>
      </c>
      <c r="M4793" s="6">
        <f>INT((ROW()-2)/39)+1</f>
        <v/>
      </c>
      <c r="N4793" s="6">
        <f>MOD(ROW()-2,39)+2</f>
        <v/>
      </c>
      <c r="O4793" s="42">
        <f>IF(AND($B4793&lt;&gt;"",$C4793&lt;&gt;"",$B4793&lt;=$C4793),INDEX(Szabalyok!$C:$C,$N4793),"")</f>
        <v/>
      </c>
      <c r="P4793">
        <f>IF(D4793="",P4792,P4792+1)</f>
        <v/>
      </c>
    </row>
    <row r="4794">
      <c r="A4794">
        <f>IF(P4794=P4793,0,P4794)</f>
        <v/>
      </c>
      <c r="B4794" s="41">
        <f>IF($M4794&gt;300,"",IF(OR(INDEX(Bemenet!$E$2:$E$301,$M4794)="",INDEX(Bemenet!$F$2:$F$301,$M4794)=""),"",MAX(INDEX(Bemenet!$E$2:$E$301,$M4794),INDEX(Szabalyok!$A:$A,$N4794))))</f>
        <v/>
      </c>
      <c r="C4794" s="41">
        <f>IF($B4794="","",MIN(INDEX(Bemenet!$F$2:$F$301,$M4794),INDEX(Szabalyok!$B:$B,$N4794)))</f>
        <v/>
      </c>
      <c r="D4794" s="5">
        <f>IF(AND($B4794&lt;&gt;"",$C4794&lt;&gt;"",$B4794&lt;=$C4794),INDEX(Bemenet!$G$2:$G$301,$M4794),"")</f>
        <v/>
      </c>
      <c r="E4794" s="6">
        <f>IF(AND($B4794&lt;&gt;"",$C4794&lt;&gt;"",$B4794&lt;=$C4794),INDEX(Bemenet!$D$2:$D$301,$M4794),"")</f>
        <v/>
      </c>
      <c r="F4794" s="5">
        <f>IF(AND($B4794&lt;&gt;"",$C4794&lt;&gt;"",$B4794&lt;=$C4794),$C4794-$B4794+1,"")</f>
        <v/>
      </c>
      <c r="G4794" s="5">
        <f>IF($F4794="","",$F4794*$D4794)</f>
        <v/>
      </c>
      <c r="H4794" s="42">
        <f>IF($G4794="","",$O4794)</f>
        <v/>
      </c>
      <c r="I4794" s="5">
        <f>IF($G4794="","",$G4794*IF($H4794="",$O4794,$H4794)/100)</f>
        <v/>
      </c>
      <c r="J4794" s="5">
        <f>IF(OR($L4794="",NOT(COUNTIFS($L$2:$L4794,$L4794)=1)),"",SUMIFS($G:$G,$L:$L,$L4794))</f>
        <v/>
      </c>
      <c r="K4794" s="5">
        <f>IF(OR($L4794="",NOT(COUNTIFS($L$2:$L4794,$L4794)=1)),"",SUMIFS($I:$I,$L:$L,$L4794))</f>
        <v/>
      </c>
      <c r="L4794" s="6">
        <f>IF($B4794="","",YEAR($B4794))</f>
        <v/>
      </c>
      <c r="M4794" s="6">
        <f>INT((ROW()-2)/39)+1</f>
        <v/>
      </c>
      <c r="N4794" s="6">
        <f>MOD(ROW()-2,39)+2</f>
        <v/>
      </c>
      <c r="O4794" s="42">
        <f>IF(AND($B4794&lt;&gt;"",$C4794&lt;&gt;"",$B4794&lt;=$C4794),INDEX(Szabalyok!$C:$C,$N4794),"")</f>
        <v/>
      </c>
      <c r="P4794">
        <f>IF(D4794="",P4793,P4793+1)</f>
        <v/>
      </c>
    </row>
    <row r="4795">
      <c r="A4795">
        <f>IF(P4795=P4794,0,P4795)</f>
        <v/>
      </c>
      <c r="B4795" s="41">
        <f>IF($M4795&gt;300,"",IF(OR(INDEX(Bemenet!$E$2:$E$301,$M4795)="",INDEX(Bemenet!$F$2:$F$301,$M4795)=""),"",MAX(INDEX(Bemenet!$E$2:$E$301,$M4795),INDEX(Szabalyok!$A:$A,$N4795))))</f>
        <v/>
      </c>
      <c r="C4795" s="41">
        <f>IF($B4795="","",MIN(INDEX(Bemenet!$F$2:$F$301,$M4795),INDEX(Szabalyok!$B:$B,$N4795)))</f>
        <v/>
      </c>
      <c r="D4795" s="5">
        <f>IF(AND($B4795&lt;&gt;"",$C4795&lt;&gt;"",$B4795&lt;=$C4795),INDEX(Bemenet!$G$2:$G$301,$M4795),"")</f>
        <v/>
      </c>
      <c r="E4795" s="6">
        <f>IF(AND($B4795&lt;&gt;"",$C4795&lt;&gt;"",$B4795&lt;=$C4795),INDEX(Bemenet!$D$2:$D$301,$M4795),"")</f>
        <v/>
      </c>
      <c r="F4795" s="5">
        <f>IF(AND($B4795&lt;&gt;"",$C4795&lt;&gt;"",$B4795&lt;=$C4795),$C4795-$B4795+1,"")</f>
        <v/>
      </c>
      <c r="G4795" s="5">
        <f>IF($F4795="","",$F4795*$D4795)</f>
        <v/>
      </c>
      <c r="H4795" s="42">
        <f>IF($G4795="","",$O4795)</f>
        <v/>
      </c>
      <c r="I4795" s="5">
        <f>IF($G4795="","",$G4795*IF($H4795="",$O4795,$H4795)/100)</f>
        <v/>
      </c>
      <c r="J4795" s="5">
        <f>IF(OR($L4795="",NOT(COUNTIFS($L$2:$L4795,$L4795)=1)),"",SUMIFS($G:$G,$L:$L,$L4795))</f>
        <v/>
      </c>
      <c r="K4795" s="5">
        <f>IF(OR($L4795="",NOT(COUNTIFS($L$2:$L4795,$L4795)=1)),"",SUMIFS($I:$I,$L:$L,$L4795))</f>
        <v/>
      </c>
      <c r="L4795" s="6">
        <f>IF($B4795="","",YEAR($B4795))</f>
        <v/>
      </c>
      <c r="M4795" s="6">
        <f>INT((ROW()-2)/39)+1</f>
        <v/>
      </c>
      <c r="N4795" s="6">
        <f>MOD(ROW()-2,39)+2</f>
        <v/>
      </c>
      <c r="O4795" s="42">
        <f>IF(AND($B4795&lt;&gt;"",$C4795&lt;&gt;"",$B4795&lt;=$C4795),INDEX(Szabalyok!$C:$C,$N4795),"")</f>
        <v/>
      </c>
      <c r="P4795">
        <f>IF(D4795="",P4794,P4794+1)</f>
        <v/>
      </c>
    </row>
    <row r="4796">
      <c r="A4796">
        <f>IF(P4796=P4795,0,P4796)</f>
        <v/>
      </c>
      <c r="B4796" s="41">
        <f>IF($M4796&gt;300,"",IF(OR(INDEX(Bemenet!$E$2:$E$301,$M4796)="",INDEX(Bemenet!$F$2:$F$301,$M4796)=""),"",MAX(INDEX(Bemenet!$E$2:$E$301,$M4796),INDEX(Szabalyok!$A:$A,$N4796))))</f>
        <v/>
      </c>
      <c r="C4796" s="41">
        <f>IF($B4796="","",MIN(INDEX(Bemenet!$F$2:$F$301,$M4796),INDEX(Szabalyok!$B:$B,$N4796)))</f>
        <v/>
      </c>
      <c r="D4796" s="5">
        <f>IF(AND($B4796&lt;&gt;"",$C4796&lt;&gt;"",$B4796&lt;=$C4796),INDEX(Bemenet!$G$2:$G$301,$M4796),"")</f>
        <v/>
      </c>
      <c r="E4796" s="6">
        <f>IF(AND($B4796&lt;&gt;"",$C4796&lt;&gt;"",$B4796&lt;=$C4796),INDEX(Bemenet!$D$2:$D$301,$M4796),"")</f>
        <v/>
      </c>
      <c r="F4796" s="5">
        <f>IF(AND($B4796&lt;&gt;"",$C4796&lt;&gt;"",$B4796&lt;=$C4796),$C4796-$B4796+1,"")</f>
        <v/>
      </c>
      <c r="G4796" s="5">
        <f>IF($F4796="","",$F4796*$D4796)</f>
        <v/>
      </c>
      <c r="H4796" s="42">
        <f>IF($G4796="","",$O4796)</f>
        <v/>
      </c>
      <c r="I4796" s="5">
        <f>IF($G4796="","",$G4796*IF($H4796="",$O4796,$H4796)/100)</f>
        <v/>
      </c>
      <c r="J4796" s="5">
        <f>IF(OR($L4796="",NOT(COUNTIFS($L$2:$L4796,$L4796)=1)),"",SUMIFS($G:$G,$L:$L,$L4796))</f>
        <v/>
      </c>
      <c r="K4796" s="5">
        <f>IF(OR($L4796="",NOT(COUNTIFS($L$2:$L4796,$L4796)=1)),"",SUMIFS($I:$I,$L:$L,$L4796))</f>
        <v/>
      </c>
      <c r="L4796" s="6">
        <f>IF($B4796="","",YEAR($B4796))</f>
        <v/>
      </c>
      <c r="M4796" s="6">
        <f>INT((ROW()-2)/39)+1</f>
        <v/>
      </c>
      <c r="N4796" s="6">
        <f>MOD(ROW()-2,39)+2</f>
        <v/>
      </c>
      <c r="O4796" s="42">
        <f>IF(AND($B4796&lt;&gt;"",$C4796&lt;&gt;"",$B4796&lt;=$C4796),INDEX(Szabalyok!$C:$C,$N4796),"")</f>
        <v/>
      </c>
      <c r="P4796">
        <f>IF(D4796="",P4795,P4795+1)</f>
        <v/>
      </c>
    </row>
    <row r="4797">
      <c r="A4797">
        <f>IF(P4797=P4796,0,P4797)</f>
        <v/>
      </c>
      <c r="B4797" s="41">
        <f>IF($M4797&gt;300,"",IF(OR(INDEX(Bemenet!$E$2:$E$301,$M4797)="",INDEX(Bemenet!$F$2:$F$301,$M4797)=""),"",MAX(INDEX(Bemenet!$E$2:$E$301,$M4797),INDEX(Szabalyok!$A:$A,$N4797))))</f>
        <v/>
      </c>
      <c r="C4797" s="41">
        <f>IF($B4797="","",MIN(INDEX(Bemenet!$F$2:$F$301,$M4797),INDEX(Szabalyok!$B:$B,$N4797)))</f>
        <v/>
      </c>
      <c r="D4797" s="5">
        <f>IF(AND($B4797&lt;&gt;"",$C4797&lt;&gt;"",$B4797&lt;=$C4797),INDEX(Bemenet!$G$2:$G$301,$M4797),"")</f>
        <v/>
      </c>
      <c r="E4797" s="6">
        <f>IF(AND($B4797&lt;&gt;"",$C4797&lt;&gt;"",$B4797&lt;=$C4797),INDEX(Bemenet!$D$2:$D$301,$M4797),"")</f>
        <v/>
      </c>
      <c r="F4797" s="5">
        <f>IF(AND($B4797&lt;&gt;"",$C4797&lt;&gt;"",$B4797&lt;=$C4797),$C4797-$B4797+1,"")</f>
        <v/>
      </c>
      <c r="G4797" s="5">
        <f>IF($F4797="","",$F4797*$D4797)</f>
        <v/>
      </c>
      <c r="H4797" s="42">
        <f>IF($G4797="","",$O4797)</f>
        <v/>
      </c>
      <c r="I4797" s="5">
        <f>IF($G4797="","",$G4797*IF($H4797="",$O4797,$H4797)/100)</f>
        <v/>
      </c>
      <c r="J4797" s="5">
        <f>IF(OR($L4797="",NOT(COUNTIFS($L$2:$L4797,$L4797)=1)),"",SUMIFS($G:$G,$L:$L,$L4797))</f>
        <v/>
      </c>
      <c r="K4797" s="5">
        <f>IF(OR($L4797="",NOT(COUNTIFS($L$2:$L4797,$L4797)=1)),"",SUMIFS($I:$I,$L:$L,$L4797))</f>
        <v/>
      </c>
      <c r="L4797" s="6">
        <f>IF($B4797="","",YEAR($B4797))</f>
        <v/>
      </c>
      <c r="M4797" s="6">
        <f>INT((ROW()-2)/39)+1</f>
        <v/>
      </c>
      <c r="N4797" s="6">
        <f>MOD(ROW()-2,39)+2</f>
        <v/>
      </c>
      <c r="O4797" s="42">
        <f>IF(AND($B4797&lt;&gt;"",$C4797&lt;&gt;"",$B4797&lt;=$C4797),INDEX(Szabalyok!$C:$C,$N4797),"")</f>
        <v/>
      </c>
      <c r="P4797">
        <f>IF(D4797="",P4796,P4796+1)</f>
        <v/>
      </c>
    </row>
    <row r="4798">
      <c r="A4798">
        <f>IF(P4798=P4797,0,P4798)</f>
        <v/>
      </c>
      <c r="B4798" s="41">
        <f>IF($M4798&gt;300,"",IF(OR(INDEX(Bemenet!$E$2:$E$301,$M4798)="",INDEX(Bemenet!$F$2:$F$301,$M4798)=""),"",MAX(INDEX(Bemenet!$E$2:$E$301,$M4798),INDEX(Szabalyok!$A:$A,$N4798))))</f>
        <v/>
      </c>
      <c r="C4798" s="41">
        <f>IF($B4798="","",MIN(INDEX(Bemenet!$F$2:$F$301,$M4798),INDEX(Szabalyok!$B:$B,$N4798)))</f>
        <v/>
      </c>
      <c r="D4798" s="5">
        <f>IF(AND($B4798&lt;&gt;"",$C4798&lt;&gt;"",$B4798&lt;=$C4798),INDEX(Bemenet!$G$2:$G$301,$M4798),"")</f>
        <v/>
      </c>
      <c r="E4798" s="6">
        <f>IF(AND($B4798&lt;&gt;"",$C4798&lt;&gt;"",$B4798&lt;=$C4798),INDEX(Bemenet!$D$2:$D$301,$M4798),"")</f>
        <v/>
      </c>
      <c r="F4798" s="5">
        <f>IF(AND($B4798&lt;&gt;"",$C4798&lt;&gt;"",$B4798&lt;=$C4798),$C4798-$B4798+1,"")</f>
        <v/>
      </c>
      <c r="G4798" s="5">
        <f>IF($F4798="","",$F4798*$D4798)</f>
        <v/>
      </c>
      <c r="H4798" s="42">
        <f>IF($G4798="","",$O4798)</f>
        <v/>
      </c>
      <c r="I4798" s="5">
        <f>IF($G4798="","",$G4798*IF($H4798="",$O4798,$H4798)/100)</f>
        <v/>
      </c>
      <c r="J4798" s="5">
        <f>IF(OR($L4798="",NOT(COUNTIFS($L$2:$L4798,$L4798)=1)),"",SUMIFS($G:$G,$L:$L,$L4798))</f>
        <v/>
      </c>
      <c r="K4798" s="5">
        <f>IF(OR($L4798="",NOT(COUNTIFS($L$2:$L4798,$L4798)=1)),"",SUMIFS($I:$I,$L:$L,$L4798))</f>
        <v/>
      </c>
      <c r="L4798" s="6">
        <f>IF($B4798="","",YEAR($B4798))</f>
        <v/>
      </c>
      <c r="M4798" s="6">
        <f>INT((ROW()-2)/39)+1</f>
        <v/>
      </c>
      <c r="N4798" s="6">
        <f>MOD(ROW()-2,39)+2</f>
        <v/>
      </c>
      <c r="O4798" s="42">
        <f>IF(AND($B4798&lt;&gt;"",$C4798&lt;&gt;"",$B4798&lt;=$C4798),INDEX(Szabalyok!$C:$C,$N4798),"")</f>
        <v/>
      </c>
      <c r="P4798">
        <f>IF(D4798="",P4797,P4797+1)</f>
        <v/>
      </c>
    </row>
    <row r="4799">
      <c r="A4799">
        <f>IF(P4799=P4798,0,P4799)</f>
        <v/>
      </c>
      <c r="B4799" s="41">
        <f>IF($M4799&gt;300,"",IF(OR(INDEX(Bemenet!$E$2:$E$301,$M4799)="",INDEX(Bemenet!$F$2:$F$301,$M4799)=""),"",MAX(INDEX(Bemenet!$E$2:$E$301,$M4799),INDEX(Szabalyok!$A:$A,$N4799))))</f>
        <v/>
      </c>
      <c r="C4799" s="41">
        <f>IF($B4799="","",MIN(INDEX(Bemenet!$F$2:$F$301,$M4799),INDEX(Szabalyok!$B:$B,$N4799)))</f>
        <v/>
      </c>
      <c r="D4799" s="5">
        <f>IF(AND($B4799&lt;&gt;"",$C4799&lt;&gt;"",$B4799&lt;=$C4799),INDEX(Bemenet!$G$2:$G$301,$M4799),"")</f>
        <v/>
      </c>
      <c r="E4799" s="6">
        <f>IF(AND($B4799&lt;&gt;"",$C4799&lt;&gt;"",$B4799&lt;=$C4799),INDEX(Bemenet!$D$2:$D$301,$M4799),"")</f>
        <v/>
      </c>
      <c r="F4799" s="5">
        <f>IF(AND($B4799&lt;&gt;"",$C4799&lt;&gt;"",$B4799&lt;=$C4799),$C4799-$B4799+1,"")</f>
        <v/>
      </c>
      <c r="G4799" s="5">
        <f>IF($F4799="","",$F4799*$D4799)</f>
        <v/>
      </c>
      <c r="H4799" s="42">
        <f>IF($G4799="","",$O4799)</f>
        <v/>
      </c>
      <c r="I4799" s="5">
        <f>IF($G4799="","",$G4799*IF($H4799="",$O4799,$H4799)/100)</f>
        <v/>
      </c>
      <c r="J4799" s="5">
        <f>IF(OR($L4799="",NOT(COUNTIFS($L$2:$L4799,$L4799)=1)),"",SUMIFS($G:$G,$L:$L,$L4799))</f>
        <v/>
      </c>
      <c r="K4799" s="5">
        <f>IF(OR($L4799="",NOT(COUNTIFS($L$2:$L4799,$L4799)=1)),"",SUMIFS($I:$I,$L:$L,$L4799))</f>
        <v/>
      </c>
      <c r="L4799" s="6">
        <f>IF($B4799="","",YEAR($B4799))</f>
        <v/>
      </c>
      <c r="M4799" s="6">
        <f>INT((ROW()-2)/39)+1</f>
        <v/>
      </c>
      <c r="N4799" s="6">
        <f>MOD(ROW()-2,39)+2</f>
        <v/>
      </c>
      <c r="O4799" s="42">
        <f>IF(AND($B4799&lt;&gt;"",$C4799&lt;&gt;"",$B4799&lt;=$C4799),INDEX(Szabalyok!$C:$C,$N4799),"")</f>
        <v/>
      </c>
      <c r="P4799">
        <f>IF(D4799="",P4798,P4798+1)</f>
        <v/>
      </c>
    </row>
    <row r="4800">
      <c r="A4800">
        <f>IF(P4800=P4799,0,P4800)</f>
        <v/>
      </c>
      <c r="B4800" s="41">
        <f>IF($M4800&gt;300,"",IF(OR(INDEX(Bemenet!$E$2:$E$301,$M4800)="",INDEX(Bemenet!$F$2:$F$301,$M4800)=""),"",MAX(INDEX(Bemenet!$E$2:$E$301,$M4800),INDEX(Szabalyok!$A:$A,$N4800))))</f>
        <v/>
      </c>
      <c r="C4800" s="41">
        <f>IF($B4800="","",MIN(INDEX(Bemenet!$F$2:$F$301,$M4800),INDEX(Szabalyok!$B:$B,$N4800)))</f>
        <v/>
      </c>
      <c r="D4800" s="5">
        <f>IF(AND($B4800&lt;&gt;"",$C4800&lt;&gt;"",$B4800&lt;=$C4800),INDEX(Bemenet!$G$2:$G$301,$M4800),"")</f>
        <v/>
      </c>
      <c r="E4800" s="6">
        <f>IF(AND($B4800&lt;&gt;"",$C4800&lt;&gt;"",$B4800&lt;=$C4800),INDEX(Bemenet!$D$2:$D$301,$M4800),"")</f>
        <v/>
      </c>
      <c r="F4800" s="5">
        <f>IF(AND($B4800&lt;&gt;"",$C4800&lt;&gt;"",$B4800&lt;=$C4800),$C4800-$B4800+1,"")</f>
        <v/>
      </c>
      <c r="G4800" s="5">
        <f>IF($F4800="","",$F4800*$D4800)</f>
        <v/>
      </c>
      <c r="H4800" s="42">
        <f>IF($G4800="","",$O4800)</f>
        <v/>
      </c>
      <c r="I4800" s="5">
        <f>IF($G4800="","",$G4800*IF($H4800="",$O4800,$H4800)/100)</f>
        <v/>
      </c>
      <c r="J4800" s="5">
        <f>IF(OR($L4800="",NOT(COUNTIFS($L$2:$L4800,$L4800)=1)),"",SUMIFS($G:$G,$L:$L,$L4800))</f>
        <v/>
      </c>
      <c r="K4800" s="5">
        <f>IF(OR($L4800="",NOT(COUNTIFS($L$2:$L4800,$L4800)=1)),"",SUMIFS($I:$I,$L:$L,$L4800))</f>
        <v/>
      </c>
      <c r="L4800" s="6">
        <f>IF($B4800="","",YEAR($B4800))</f>
        <v/>
      </c>
      <c r="M4800" s="6">
        <f>INT((ROW()-2)/39)+1</f>
        <v/>
      </c>
      <c r="N4800" s="6">
        <f>MOD(ROW()-2,39)+2</f>
        <v/>
      </c>
      <c r="O4800" s="42">
        <f>IF(AND($B4800&lt;&gt;"",$C4800&lt;&gt;"",$B4800&lt;=$C4800),INDEX(Szabalyok!$C:$C,$N4800),"")</f>
        <v/>
      </c>
      <c r="P4800">
        <f>IF(D4800="",P4799,P4799+1)</f>
        <v/>
      </c>
    </row>
    <row r="4801">
      <c r="A4801">
        <f>IF(P4801=P4800,0,P4801)</f>
        <v/>
      </c>
      <c r="B4801" s="41">
        <f>IF($M4801&gt;300,"",IF(OR(INDEX(Bemenet!$E$2:$E$301,$M4801)="",INDEX(Bemenet!$F$2:$F$301,$M4801)=""),"",MAX(INDEX(Bemenet!$E$2:$E$301,$M4801),INDEX(Szabalyok!$A:$A,$N4801))))</f>
        <v/>
      </c>
      <c r="C4801" s="41">
        <f>IF($B4801="","",MIN(INDEX(Bemenet!$F$2:$F$301,$M4801),INDEX(Szabalyok!$B:$B,$N4801)))</f>
        <v/>
      </c>
      <c r="D4801" s="5">
        <f>IF(AND($B4801&lt;&gt;"",$C4801&lt;&gt;"",$B4801&lt;=$C4801),INDEX(Bemenet!$G$2:$G$301,$M4801),"")</f>
        <v/>
      </c>
      <c r="E4801" s="6">
        <f>IF(AND($B4801&lt;&gt;"",$C4801&lt;&gt;"",$B4801&lt;=$C4801),INDEX(Bemenet!$D$2:$D$301,$M4801),"")</f>
        <v/>
      </c>
      <c r="F4801" s="5">
        <f>IF(AND($B4801&lt;&gt;"",$C4801&lt;&gt;"",$B4801&lt;=$C4801),$C4801-$B4801+1,"")</f>
        <v/>
      </c>
      <c r="G4801" s="5">
        <f>IF($F4801="","",$F4801*$D4801)</f>
        <v/>
      </c>
      <c r="H4801" s="42">
        <f>IF($G4801="","",$O4801)</f>
        <v/>
      </c>
      <c r="I4801" s="5">
        <f>IF($G4801="","",$G4801*IF($H4801="",$O4801,$H4801)/100)</f>
        <v/>
      </c>
      <c r="J4801" s="5">
        <f>IF(OR($L4801="",NOT(COUNTIFS($L$2:$L4801,$L4801)=1)),"",SUMIFS($G:$G,$L:$L,$L4801))</f>
        <v/>
      </c>
      <c r="K4801" s="5">
        <f>IF(OR($L4801="",NOT(COUNTIFS($L$2:$L4801,$L4801)=1)),"",SUMIFS($I:$I,$L:$L,$L4801))</f>
        <v/>
      </c>
      <c r="L4801" s="6">
        <f>IF($B4801="","",YEAR($B4801))</f>
        <v/>
      </c>
      <c r="M4801" s="6">
        <f>INT((ROW()-2)/39)+1</f>
        <v/>
      </c>
      <c r="N4801" s="6">
        <f>MOD(ROW()-2,39)+2</f>
        <v/>
      </c>
      <c r="O4801" s="42">
        <f>IF(AND($B4801&lt;&gt;"",$C4801&lt;&gt;"",$B4801&lt;=$C4801),INDEX(Szabalyok!$C:$C,$N4801),"")</f>
        <v/>
      </c>
      <c r="P4801">
        <f>IF(D4801="",P4800,P4800+1)</f>
        <v/>
      </c>
    </row>
    <row r="4802">
      <c r="A4802">
        <f>IF(P4802=P4801,0,P4802)</f>
        <v/>
      </c>
      <c r="B4802" s="41">
        <f>IF($M4802&gt;300,"",IF(OR(INDEX(Bemenet!$E$2:$E$301,$M4802)="",INDEX(Bemenet!$F$2:$F$301,$M4802)=""),"",MAX(INDEX(Bemenet!$E$2:$E$301,$M4802),INDEX(Szabalyok!$A:$A,$N4802))))</f>
        <v/>
      </c>
      <c r="C4802" s="41">
        <f>IF($B4802="","",MIN(INDEX(Bemenet!$F$2:$F$301,$M4802),INDEX(Szabalyok!$B:$B,$N4802)))</f>
        <v/>
      </c>
      <c r="D4802" s="5">
        <f>IF(AND($B4802&lt;&gt;"",$C4802&lt;&gt;"",$B4802&lt;=$C4802),INDEX(Bemenet!$G$2:$G$301,$M4802),"")</f>
        <v/>
      </c>
      <c r="E4802" s="6">
        <f>IF(AND($B4802&lt;&gt;"",$C4802&lt;&gt;"",$B4802&lt;=$C4802),INDEX(Bemenet!$D$2:$D$301,$M4802),"")</f>
        <v/>
      </c>
      <c r="F4802" s="5">
        <f>IF(AND($B4802&lt;&gt;"",$C4802&lt;&gt;"",$B4802&lt;=$C4802),$C4802-$B4802+1,"")</f>
        <v/>
      </c>
      <c r="G4802" s="5">
        <f>IF($F4802="","",$F4802*$D4802)</f>
        <v/>
      </c>
      <c r="H4802" s="42">
        <f>IF($G4802="","",$O4802)</f>
        <v/>
      </c>
      <c r="I4802" s="5">
        <f>IF($G4802="","",$G4802*IF($H4802="",$O4802,$H4802)/100)</f>
        <v/>
      </c>
      <c r="J4802" s="5">
        <f>IF(OR($L4802="",NOT(COUNTIFS($L$2:$L4802,$L4802)=1)),"",SUMIFS($G:$G,$L:$L,$L4802))</f>
        <v/>
      </c>
      <c r="K4802" s="5">
        <f>IF(OR($L4802="",NOT(COUNTIFS($L$2:$L4802,$L4802)=1)),"",SUMIFS($I:$I,$L:$L,$L4802))</f>
        <v/>
      </c>
      <c r="L4802" s="6">
        <f>IF($B4802="","",YEAR($B4802))</f>
        <v/>
      </c>
      <c r="M4802" s="6">
        <f>INT((ROW()-2)/39)+1</f>
        <v/>
      </c>
      <c r="N4802" s="6">
        <f>MOD(ROW()-2,39)+2</f>
        <v/>
      </c>
      <c r="O4802" s="42">
        <f>IF(AND($B4802&lt;&gt;"",$C4802&lt;&gt;"",$B4802&lt;=$C4802),INDEX(Szabalyok!$C:$C,$N4802),"")</f>
        <v/>
      </c>
      <c r="P4802">
        <f>IF(D4802="",P4801,P4801+1)</f>
        <v/>
      </c>
    </row>
    <row r="4803">
      <c r="A4803">
        <f>IF(P4803=P4802,0,P4803)</f>
        <v/>
      </c>
      <c r="B4803" s="41">
        <f>IF($M4803&gt;300,"",IF(OR(INDEX(Bemenet!$E$2:$E$301,$M4803)="",INDEX(Bemenet!$F$2:$F$301,$M4803)=""),"",MAX(INDEX(Bemenet!$E$2:$E$301,$M4803),INDEX(Szabalyok!$A:$A,$N4803))))</f>
        <v/>
      </c>
      <c r="C4803" s="41">
        <f>IF($B4803="","",MIN(INDEX(Bemenet!$F$2:$F$301,$M4803),INDEX(Szabalyok!$B:$B,$N4803)))</f>
        <v/>
      </c>
      <c r="D4803" s="5">
        <f>IF(AND($B4803&lt;&gt;"",$C4803&lt;&gt;"",$B4803&lt;=$C4803),INDEX(Bemenet!$G$2:$G$301,$M4803),"")</f>
        <v/>
      </c>
      <c r="E4803" s="6">
        <f>IF(AND($B4803&lt;&gt;"",$C4803&lt;&gt;"",$B4803&lt;=$C4803),INDEX(Bemenet!$D$2:$D$301,$M4803),"")</f>
        <v/>
      </c>
      <c r="F4803" s="5">
        <f>IF(AND($B4803&lt;&gt;"",$C4803&lt;&gt;"",$B4803&lt;=$C4803),$C4803-$B4803+1,"")</f>
        <v/>
      </c>
      <c r="G4803" s="5">
        <f>IF($F4803="","",$F4803*$D4803)</f>
        <v/>
      </c>
      <c r="H4803" s="42">
        <f>IF($G4803="","",$O4803)</f>
        <v/>
      </c>
      <c r="I4803" s="5">
        <f>IF($G4803="","",$G4803*IF($H4803="",$O4803,$H4803)/100)</f>
        <v/>
      </c>
      <c r="J4803" s="5">
        <f>IF(OR($L4803="",NOT(COUNTIFS($L$2:$L4803,$L4803)=1)),"",SUMIFS($G:$G,$L:$L,$L4803))</f>
        <v/>
      </c>
      <c r="K4803" s="5">
        <f>IF(OR($L4803="",NOT(COUNTIFS($L$2:$L4803,$L4803)=1)),"",SUMIFS($I:$I,$L:$L,$L4803))</f>
        <v/>
      </c>
      <c r="L4803" s="6">
        <f>IF($B4803="","",YEAR($B4803))</f>
        <v/>
      </c>
      <c r="M4803" s="6">
        <f>INT((ROW()-2)/39)+1</f>
        <v/>
      </c>
      <c r="N4803" s="6">
        <f>MOD(ROW()-2,39)+2</f>
        <v/>
      </c>
      <c r="O4803" s="42">
        <f>IF(AND($B4803&lt;&gt;"",$C4803&lt;&gt;"",$B4803&lt;=$C4803),INDEX(Szabalyok!$C:$C,$N4803),"")</f>
        <v/>
      </c>
      <c r="P4803">
        <f>IF(D4803="",P4802,P4802+1)</f>
        <v/>
      </c>
    </row>
    <row r="4804">
      <c r="A4804">
        <f>IF(P4804=P4803,0,P4804)</f>
        <v/>
      </c>
      <c r="B4804" s="41">
        <f>IF($M4804&gt;300,"",IF(OR(INDEX(Bemenet!$E$2:$E$301,$M4804)="",INDEX(Bemenet!$F$2:$F$301,$M4804)=""),"",MAX(INDEX(Bemenet!$E$2:$E$301,$M4804),INDEX(Szabalyok!$A:$A,$N4804))))</f>
        <v/>
      </c>
      <c r="C4804" s="41">
        <f>IF($B4804="","",MIN(INDEX(Bemenet!$F$2:$F$301,$M4804),INDEX(Szabalyok!$B:$B,$N4804)))</f>
        <v/>
      </c>
      <c r="D4804" s="5">
        <f>IF(AND($B4804&lt;&gt;"",$C4804&lt;&gt;"",$B4804&lt;=$C4804),INDEX(Bemenet!$G$2:$G$301,$M4804),"")</f>
        <v/>
      </c>
      <c r="E4804" s="6">
        <f>IF(AND($B4804&lt;&gt;"",$C4804&lt;&gt;"",$B4804&lt;=$C4804),INDEX(Bemenet!$D$2:$D$301,$M4804),"")</f>
        <v/>
      </c>
      <c r="F4804" s="5">
        <f>IF(AND($B4804&lt;&gt;"",$C4804&lt;&gt;"",$B4804&lt;=$C4804),$C4804-$B4804+1,"")</f>
        <v/>
      </c>
      <c r="G4804" s="5">
        <f>IF($F4804="","",$F4804*$D4804)</f>
        <v/>
      </c>
      <c r="H4804" s="42">
        <f>IF($G4804="","",$O4804)</f>
        <v/>
      </c>
      <c r="I4804" s="5">
        <f>IF($G4804="","",$G4804*IF($H4804="",$O4804,$H4804)/100)</f>
        <v/>
      </c>
      <c r="J4804" s="5">
        <f>IF(OR($L4804="",NOT(COUNTIFS($L$2:$L4804,$L4804)=1)),"",SUMIFS($G:$G,$L:$L,$L4804))</f>
        <v/>
      </c>
      <c r="K4804" s="5">
        <f>IF(OR($L4804="",NOT(COUNTIFS($L$2:$L4804,$L4804)=1)),"",SUMIFS($I:$I,$L:$L,$L4804))</f>
        <v/>
      </c>
      <c r="L4804" s="6">
        <f>IF($B4804="","",YEAR($B4804))</f>
        <v/>
      </c>
      <c r="M4804" s="6">
        <f>INT((ROW()-2)/39)+1</f>
        <v/>
      </c>
      <c r="N4804" s="6">
        <f>MOD(ROW()-2,39)+2</f>
        <v/>
      </c>
      <c r="O4804" s="42">
        <f>IF(AND($B4804&lt;&gt;"",$C4804&lt;&gt;"",$B4804&lt;=$C4804),INDEX(Szabalyok!$C:$C,$N4804),"")</f>
        <v/>
      </c>
      <c r="P4804">
        <f>IF(D4804="",P4803,P4803+1)</f>
        <v/>
      </c>
    </row>
    <row r="4805">
      <c r="A4805">
        <f>IF(P4805=P4804,0,P4805)</f>
        <v/>
      </c>
      <c r="B4805" s="41">
        <f>IF($M4805&gt;300,"",IF(OR(INDEX(Bemenet!$E$2:$E$301,$M4805)="",INDEX(Bemenet!$F$2:$F$301,$M4805)=""),"",MAX(INDEX(Bemenet!$E$2:$E$301,$M4805),INDEX(Szabalyok!$A:$A,$N4805))))</f>
        <v/>
      </c>
      <c r="C4805" s="41">
        <f>IF($B4805="","",MIN(INDEX(Bemenet!$F$2:$F$301,$M4805),INDEX(Szabalyok!$B:$B,$N4805)))</f>
        <v/>
      </c>
      <c r="D4805" s="5">
        <f>IF(AND($B4805&lt;&gt;"",$C4805&lt;&gt;"",$B4805&lt;=$C4805),INDEX(Bemenet!$G$2:$G$301,$M4805),"")</f>
        <v/>
      </c>
      <c r="E4805" s="6">
        <f>IF(AND($B4805&lt;&gt;"",$C4805&lt;&gt;"",$B4805&lt;=$C4805),INDEX(Bemenet!$D$2:$D$301,$M4805),"")</f>
        <v/>
      </c>
      <c r="F4805" s="5">
        <f>IF(AND($B4805&lt;&gt;"",$C4805&lt;&gt;"",$B4805&lt;=$C4805),$C4805-$B4805+1,"")</f>
        <v/>
      </c>
      <c r="G4805" s="5">
        <f>IF($F4805="","",$F4805*$D4805)</f>
        <v/>
      </c>
      <c r="H4805" s="42">
        <f>IF($G4805="","",$O4805)</f>
        <v/>
      </c>
      <c r="I4805" s="5">
        <f>IF($G4805="","",$G4805*IF($H4805="",$O4805,$H4805)/100)</f>
        <v/>
      </c>
      <c r="J4805" s="5">
        <f>IF(OR($L4805="",NOT(COUNTIFS($L$2:$L4805,$L4805)=1)),"",SUMIFS($G:$G,$L:$L,$L4805))</f>
        <v/>
      </c>
      <c r="K4805" s="5">
        <f>IF(OR($L4805="",NOT(COUNTIFS($L$2:$L4805,$L4805)=1)),"",SUMIFS($I:$I,$L:$L,$L4805))</f>
        <v/>
      </c>
      <c r="L4805" s="6">
        <f>IF($B4805="","",YEAR($B4805))</f>
        <v/>
      </c>
      <c r="M4805" s="6">
        <f>INT((ROW()-2)/39)+1</f>
        <v/>
      </c>
      <c r="N4805" s="6">
        <f>MOD(ROW()-2,39)+2</f>
        <v/>
      </c>
      <c r="O4805" s="42">
        <f>IF(AND($B4805&lt;&gt;"",$C4805&lt;&gt;"",$B4805&lt;=$C4805),INDEX(Szabalyok!$C:$C,$N4805),"")</f>
        <v/>
      </c>
      <c r="P4805">
        <f>IF(D4805="",P4804,P4804+1)</f>
        <v/>
      </c>
    </row>
    <row r="4806">
      <c r="A4806">
        <f>IF(P4806=P4805,0,P4806)</f>
        <v/>
      </c>
      <c r="B4806" s="41">
        <f>IF($M4806&gt;300,"",IF(OR(INDEX(Bemenet!$E$2:$E$301,$M4806)="",INDEX(Bemenet!$F$2:$F$301,$M4806)=""),"",MAX(INDEX(Bemenet!$E$2:$E$301,$M4806),INDEX(Szabalyok!$A:$A,$N4806))))</f>
        <v/>
      </c>
      <c r="C4806" s="41">
        <f>IF($B4806="","",MIN(INDEX(Bemenet!$F$2:$F$301,$M4806),INDEX(Szabalyok!$B:$B,$N4806)))</f>
        <v/>
      </c>
      <c r="D4806" s="5">
        <f>IF(AND($B4806&lt;&gt;"",$C4806&lt;&gt;"",$B4806&lt;=$C4806),INDEX(Bemenet!$G$2:$G$301,$M4806),"")</f>
        <v/>
      </c>
      <c r="E4806" s="6">
        <f>IF(AND($B4806&lt;&gt;"",$C4806&lt;&gt;"",$B4806&lt;=$C4806),INDEX(Bemenet!$D$2:$D$301,$M4806),"")</f>
        <v/>
      </c>
      <c r="F4806" s="5">
        <f>IF(AND($B4806&lt;&gt;"",$C4806&lt;&gt;"",$B4806&lt;=$C4806),$C4806-$B4806+1,"")</f>
        <v/>
      </c>
      <c r="G4806" s="5">
        <f>IF($F4806="","",$F4806*$D4806)</f>
        <v/>
      </c>
      <c r="H4806" s="42">
        <f>IF($G4806="","",$O4806)</f>
        <v/>
      </c>
      <c r="I4806" s="5">
        <f>IF($G4806="","",$G4806*IF($H4806="",$O4806,$H4806)/100)</f>
        <v/>
      </c>
      <c r="J4806" s="5">
        <f>IF(OR($L4806="",NOT(COUNTIFS($L$2:$L4806,$L4806)=1)),"",SUMIFS($G:$G,$L:$L,$L4806))</f>
        <v/>
      </c>
      <c r="K4806" s="5">
        <f>IF(OR($L4806="",NOT(COUNTIFS($L$2:$L4806,$L4806)=1)),"",SUMIFS($I:$I,$L:$L,$L4806))</f>
        <v/>
      </c>
      <c r="L4806" s="6">
        <f>IF($B4806="","",YEAR($B4806))</f>
        <v/>
      </c>
      <c r="M4806" s="6">
        <f>INT((ROW()-2)/39)+1</f>
        <v/>
      </c>
      <c r="N4806" s="6">
        <f>MOD(ROW()-2,39)+2</f>
        <v/>
      </c>
      <c r="O4806" s="42">
        <f>IF(AND($B4806&lt;&gt;"",$C4806&lt;&gt;"",$B4806&lt;=$C4806),INDEX(Szabalyok!$C:$C,$N4806),"")</f>
        <v/>
      </c>
      <c r="P4806">
        <f>IF(D4806="",P4805,P4805+1)</f>
        <v/>
      </c>
    </row>
    <row r="4807">
      <c r="A4807">
        <f>IF(P4807=P4806,0,P4807)</f>
        <v/>
      </c>
      <c r="B4807" s="41">
        <f>IF($M4807&gt;300,"",IF(OR(INDEX(Bemenet!$E$2:$E$301,$M4807)="",INDEX(Bemenet!$F$2:$F$301,$M4807)=""),"",MAX(INDEX(Bemenet!$E$2:$E$301,$M4807),INDEX(Szabalyok!$A:$A,$N4807))))</f>
        <v/>
      </c>
      <c r="C4807" s="41">
        <f>IF($B4807="","",MIN(INDEX(Bemenet!$F$2:$F$301,$M4807),INDEX(Szabalyok!$B:$B,$N4807)))</f>
        <v/>
      </c>
      <c r="D4807" s="5">
        <f>IF(AND($B4807&lt;&gt;"",$C4807&lt;&gt;"",$B4807&lt;=$C4807),INDEX(Bemenet!$G$2:$G$301,$M4807),"")</f>
        <v/>
      </c>
      <c r="E4807" s="6">
        <f>IF(AND($B4807&lt;&gt;"",$C4807&lt;&gt;"",$B4807&lt;=$C4807),INDEX(Bemenet!$D$2:$D$301,$M4807),"")</f>
        <v/>
      </c>
      <c r="F4807" s="5">
        <f>IF(AND($B4807&lt;&gt;"",$C4807&lt;&gt;"",$B4807&lt;=$C4807),$C4807-$B4807+1,"")</f>
        <v/>
      </c>
      <c r="G4807" s="5">
        <f>IF($F4807="","",$F4807*$D4807)</f>
        <v/>
      </c>
      <c r="H4807" s="42">
        <f>IF($G4807="","",$O4807)</f>
        <v/>
      </c>
      <c r="I4807" s="5">
        <f>IF($G4807="","",$G4807*IF($H4807="",$O4807,$H4807)/100)</f>
        <v/>
      </c>
      <c r="J4807" s="5">
        <f>IF(OR($L4807="",NOT(COUNTIFS($L$2:$L4807,$L4807)=1)),"",SUMIFS($G:$G,$L:$L,$L4807))</f>
        <v/>
      </c>
      <c r="K4807" s="5">
        <f>IF(OR($L4807="",NOT(COUNTIFS($L$2:$L4807,$L4807)=1)),"",SUMIFS($I:$I,$L:$L,$L4807))</f>
        <v/>
      </c>
      <c r="L4807" s="6">
        <f>IF($B4807="","",YEAR($B4807))</f>
        <v/>
      </c>
      <c r="M4807" s="6">
        <f>INT((ROW()-2)/39)+1</f>
        <v/>
      </c>
      <c r="N4807" s="6">
        <f>MOD(ROW()-2,39)+2</f>
        <v/>
      </c>
      <c r="O4807" s="42">
        <f>IF(AND($B4807&lt;&gt;"",$C4807&lt;&gt;"",$B4807&lt;=$C4807),INDEX(Szabalyok!$C:$C,$N4807),"")</f>
        <v/>
      </c>
      <c r="P4807">
        <f>IF(D4807="",P4806,P4806+1)</f>
        <v/>
      </c>
    </row>
    <row r="4808">
      <c r="A4808">
        <f>IF(P4808=P4807,0,P4808)</f>
        <v/>
      </c>
      <c r="B4808" s="41">
        <f>IF($M4808&gt;300,"",IF(OR(INDEX(Bemenet!$E$2:$E$301,$M4808)="",INDEX(Bemenet!$F$2:$F$301,$M4808)=""),"",MAX(INDEX(Bemenet!$E$2:$E$301,$M4808),INDEX(Szabalyok!$A:$A,$N4808))))</f>
        <v/>
      </c>
      <c r="C4808" s="41">
        <f>IF($B4808="","",MIN(INDEX(Bemenet!$F$2:$F$301,$M4808),INDEX(Szabalyok!$B:$B,$N4808)))</f>
        <v/>
      </c>
      <c r="D4808" s="5">
        <f>IF(AND($B4808&lt;&gt;"",$C4808&lt;&gt;"",$B4808&lt;=$C4808),INDEX(Bemenet!$G$2:$G$301,$M4808),"")</f>
        <v/>
      </c>
      <c r="E4808" s="6">
        <f>IF(AND($B4808&lt;&gt;"",$C4808&lt;&gt;"",$B4808&lt;=$C4808),INDEX(Bemenet!$D$2:$D$301,$M4808),"")</f>
        <v/>
      </c>
      <c r="F4808" s="5">
        <f>IF(AND($B4808&lt;&gt;"",$C4808&lt;&gt;"",$B4808&lt;=$C4808),$C4808-$B4808+1,"")</f>
        <v/>
      </c>
      <c r="G4808" s="5">
        <f>IF($F4808="","",$F4808*$D4808)</f>
        <v/>
      </c>
      <c r="H4808" s="42">
        <f>IF($G4808="","",$O4808)</f>
        <v/>
      </c>
      <c r="I4808" s="5">
        <f>IF($G4808="","",$G4808*IF($H4808="",$O4808,$H4808)/100)</f>
        <v/>
      </c>
      <c r="J4808" s="5">
        <f>IF(OR($L4808="",NOT(COUNTIFS($L$2:$L4808,$L4808)=1)),"",SUMIFS($G:$G,$L:$L,$L4808))</f>
        <v/>
      </c>
      <c r="K4808" s="5">
        <f>IF(OR($L4808="",NOT(COUNTIFS($L$2:$L4808,$L4808)=1)),"",SUMIFS($I:$I,$L:$L,$L4808))</f>
        <v/>
      </c>
      <c r="L4808" s="6">
        <f>IF($B4808="","",YEAR($B4808))</f>
        <v/>
      </c>
      <c r="M4808" s="6">
        <f>INT((ROW()-2)/39)+1</f>
        <v/>
      </c>
      <c r="N4808" s="6">
        <f>MOD(ROW()-2,39)+2</f>
        <v/>
      </c>
      <c r="O4808" s="42">
        <f>IF(AND($B4808&lt;&gt;"",$C4808&lt;&gt;"",$B4808&lt;=$C4808),INDEX(Szabalyok!$C:$C,$N4808),"")</f>
        <v/>
      </c>
      <c r="P4808">
        <f>IF(D4808="",P4807,P4807+1)</f>
        <v/>
      </c>
    </row>
    <row r="4809">
      <c r="A4809">
        <f>IF(P4809=P4808,0,P4809)</f>
        <v/>
      </c>
      <c r="B4809" s="41">
        <f>IF($M4809&gt;300,"",IF(OR(INDEX(Bemenet!$E$2:$E$301,$M4809)="",INDEX(Bemenet!$F$2:$F$301,$M4809)=""),"",MAX(INDEX(Bemenet!$E$2:$E$301,$M4809),INDEX(Szabalyok!$A:$A,$N4809))))</f>
        <v/>
      </c>
      <c r="C4809" s="41">
        <f>IF($B4809="","",MIN(INDEX(Bemenet!$F$2:$F$301,$M4809),INDEX(Szabalyok!$B:$B,$N4809)))</f>
        <v/>
      </c>
      <c r="D4809" s="5">
        <f>IF(AND($B4809&lt;&gt;"",$C4809&lt;&gt;"",$B4809&lt;=$C4809),INDEX(Bemenet!$G$2:$G$301,$M4809),"")</f>
        <v/>
      </c>
      <c r="E4809" s="6">
        <f>IF(AND($B4809&lt;&gt;"",$C4809&lt;&gt;"",$B4809&lt;=$C4809),INDEX(Bemenet!$D$2:$D$301,$M4809),"")</f>
        <v/>
      </c>
      <c r="F4809" s="5">
        <f>IF(AND($B4809&lt;&gt;"",$C4809&lt;&gt;"",$B4809&lt;=$C4809),$C4809-$B4809+1,"")</f>
        <v/>
      </c>
      <c r="G4809" s="5">
        <f>IF($F4809="","",$F4809*$D4809)</f>
        <v/>
      </c>
      <c r="H4809" s="42">
        <f>IF($G4809="","",$O4809)</f>
        <v/>
      </c>
      <c r="I4809" s="5">
        <f>IF($G4809="","",$G4809*IF($H4809="",$O4809,$H4809)/100)</f>
        <v/>
      </c>
      <c r="J4809" s="5">
        <f>IF(OR($L4809="",NOT(COUNTIFS($L$2:$L4809,$L4809)=1)),"",SUMIFS($G:$G,$L:$L,$L4809))</f>
        <v/>
      </c>
      <c r="K4809" s="5">
        <f>IF(OR($L4809="",NOT(COUNTIFS($L$2:$L4809,$L4809)=1)),"",SUMIFS($I:$I,$L:$L,$L4809))</f>
        <v/>
      </c>
      <c r="L4809" s="6">
        <f>IF($B4809="","",YEAR($B4809))</f>
        <v/>
      </c>
      <c r="M4809" s="6">
        <f>INT((ROW()-2)/39)+1</f>
        <v/>
      </c>
      <c r="N4809" s="6">
        <f>MOD(ROW()-2,39)+2</f>
        <v/>
      </c>
      <c r="O4809" s="42">
        <f>IF(AND($B4809&lt;&gt;"",$C4809&lt;&gt;"",$B4809&lt;=$C4809),INDEX(Szabalyok!$C:$C,$N4809),"")</f>
        <v/>
      </c>
      <c r="P4809">
        <f>IF(D4809="",P4808,P4808+1)</f>
        <v/>
      </c>
    </row>
    <row r="4810">
      <c r="A4810">
        <f>IF(P4810=P4809,0,P4810)</f>
        <v/>
      </c>
      <c r="B4810" s="41">
        <f>IF($M4810&gt;300,"",IF(OR(INDEX(Bemenet!$E$2:$E$301,$M4810)="",INDEX(Bemenet!$F$2:$F$301,$M4810)=""),"",MAX(INDEX(Bemenet!$E$2:$E$301,$M4810),INDEX(Szabalyok!$A:$A,$N4810))))</f>
        <v/>
      </c>
      <c r="C4810" s="41">
        <f>IF($B4810="","",MIN(INDEX(Bemenet!$F$2:$F$301,$M4810),INDEX(Szabalyok!$B:$B,$N4810)))</f>
        <v/>
      </c>
      <c r="D4810" s="5">
        <f>IF(AND($B4810&lt;&gt;"",$C4810&lt;&gt;"",$B4810&lt;=$C4810),INDEX(Bemenet!$G$2:$G$301,$M4810),"")</f>
        <v/>
      </c>
      <c r="E4810" s="6">
        <f>IF(AND($B4810&lt;&gt;"",$C4810&lt;&gt;"",$B4810&lt;=$C4810),INDEX(Bemenet!$D$2:$D$301,$M4810),"")</f>
        <v/>
      </c>
      <c r="F4810" s="5">
        <f>IF(AND($B4810&lt;&gt;"",$C4810&lt;&gt;"",$B4810&lt;=$C4810),$C4810-$B4810+1,"")</f>
        <v/>
      </c>
      <c r="G4810" s="5">
        <f>IF($F4810="","",$F4810*$D4810)</f>
        <v/>
      </c>
      <c r="H4810" s="42">
        <f>IF($G4810="","",$O4810)</f>
        <v/>
      </c>
      <c r="I4810" s="5">
        <f>IF($G4810="","",$G4810*IF($H4810="",$O4810,$H4810)/100)</f>
        <v/>
      </c>
      <c r="J4810" s="5">
        <f>IF(OR($L4810="",NOT(COUNTIFS($L$2:$L4810,$L4810)=1)),"",SUMIFS($G:$G,$L:$L,$L4810))</f>
        <v/>
      </c>
      <c r="K4810" s="5">
        <f>IF(OR($L4810="",NOT(COUNTIFS($L$2:$L4810,$L4810)=1)),"",SUMIFS($I:$I,$L:$L,$L4810))</f>
        <v/>
      </c>
      <c r="L4810" s="6">
        <f>IF($B4810="","",YEAR($B4810))</f>
        <v/>
      </c>
      <c r="M4810" s="6">
        <f>INT((ROW()-2)/39)+1</f>
        <v/>
      </c>
      <c r="N4810" s="6">
        <f>MOD(ROW()-2,39)+2</f>
        <v/>
      </c>
      <c r="O4810" s="42">
        <f>IF(AND($B4810&lt;&gt;"",$C4810&lt;&gt;"",$B4810&lt;=$C4810),INDEX(Szabalyok!$C:$C,$N4810),"")</f>
        <v/>
      </c>
      <c r="P4810">
        <f>IF(D4810="",P4809,P4809+1)</f>
        <v/>
      </c>
    </row>
    <row r="4811">
      <c r="A4811">
        <f>IF(P4811=P4810,0,P4811)</f>
        <v/>
      </c>
      <c r="B4811" s="41">
        <f>IF($M4811&gt;300,"",IF(OR(INDEX(Bemenet!$E$2:$E$301,$M4811)="",INDEX(Bemenet!$F$2:$F$301,$M4811)=""),"",MAX(INDEX(Bemenet!$E$2:$E$301,$M4811),INDEX(Szabalyok!$A:$A,$N4811))))</f>
        <v/>
      </c>
      <c r="C4811" s="41">
        <f>IF($B4811="","",MIN(INDEX(Bemenet!$F$2:$F$301,$M4811),INDEX(Szabalyok!$B:$B,$N4811)))</f>
        <v/>
      </c>
      <c r="D4811" s="5">
        <f>IF(AND($B4811&lt;&gt;"",$C4811&lt;&gt;"",$B4811&lt;=$C4811),INDEX(Bemenet!$G$2:$G$301,$M4811),"")</f>
        <v/>
      </c>
      <c r="E4811" s="6">
        <f>IF(AND($B4811&lt;&gt;"",$C4811&lt;&gt;"",$B4811&lt;=$C4811),INDEX(Bemenet!$D$2:$D$301,$M4811),"")</f>
        <v/>
      </c>
      <c r="F4811" s="5">
        <f>IF(AND($B4811&lt;&gt;"",$C4811&lt;&gt;"",$B4811&lt;=$C4811),$C4811-$B4811+1,"")</f>
        <v/>
      </c>
      <c r="G4811" s="5">
        <f>IF($F4811="","",$F4811*$D4811)</f>
        <v/>
      </c>
      <c r="H4811" s="42">
        <f>IF($G4811="","",$O4811)</f>
        <v/>
      </c>
      <c r="I4811" s="5">
        <f>IF($G4811="","",$G4811*IF($H4811="",$O4811,$H4811)/100)</f>
        <v/>
      </c>
      <c r="J4811" s="5">
        <f>IF(OR($L4811="",NOT(COUNTIFS($L$2:$L4811,$L4811)=1)),"",SUMIFS($G:$G,$L:$L,$L4811))</f>
        <v/>
      </c>
      <c r="K4811" s="5">
        <f>IF(OR($L4811="",NOT(COUNTIFS($L$2:$L4811,$L4811)=1)),"",SUMIFS($I:$I,$L:$L,$L4811))</f>
        <v/>
      </c>
      <c r="L4811" s="6">
        <f>IF($B4811="","",YEAR($B4811))</f>
        <v/>
      </c>
      <c r="M4811" s="6">
        <f>INT((ROW()-2)/39)+1</f>
        <v/>
      </c>
      <c r="N4811" s="6">
        <f>MOD(ROW()-2,39)+2</f>
        <v/>
      </c>
      <c r="O4811" s="42">
        <f>IF(AND($B4811&lt;&gt;"",$C4811&lt;&gt;"",$B4811&lt;=$C4811),INDEX(Szabalyok!$C:$C,$N4811),"")</f>
        <v/>
      </c>
      <c r="P4811">
        <f>IF(D4811="",P4810,P4810+1)</f>
        <v/>
      </c>
    </row>
    <row r="4812">
      <c r="A4812">
        <f>IF(P4812=P4811,0,P4812)</f>
        <v/>
      </c>
      <c r="B4812" s="41">
        <f>IF($M4812&gt;300,"",IF(OR(INDEX(Bemenet!$E$2:$E$301,$M4812)="",INDEX(Bemenet!$F$2:$F$301,$M4812)=""),"",MAX(INDEX(Bemenet!$E$2:$E$301,$M4812),INDEX(Szabalyok!$A:$A,$N4812))))</f>
        <v/>
      </c>
      <c r="C4812" s="41">
        <f>IF($B4812="","",MIN(INDEX(Bemenet!$F$2:$F$301,$M4812),INDEX(Szabalyok!$B:$B,$N4812)))</f>
        <v/>
      </c>
      <c r="D4812" s="5">
        <f>IF(AND($B4812&lt;&gt;"",$C4812&lt;&gt;"",$B4812&lt;=$C4812),INDEX(Bemenet!$G$2:$G$301,$M4812),"")</f>
        <v/>
      </c>
      <c r="E4812" s="6">
        <f>IF(AND($B4812&lt;&gt;"",$C4812&lt;&gt;"",$B4812&lt;=$C4812),INDEX(Bemenet!$D$2:$D$301,$M4812),"")</f>
        <v/>
      </c>
      <c r="F4812" s="5">
        <f>IF(AND($B4812&lt;&gt;"",$C4812&lt;&gt;"",$B4812&lt;=$C4812),$C4812-$B4812+1,"")</f>
        <v/>
      </c>
      <c r="G4812" s="5">
        <f>IF($F4812="","",$F4812*$D4812)</f>
        <v/>
      </c>
      <c r="H4812" s="42">
        <f>IF($G4812="","",$O4812)</f>
        <v/>
      </c>
      <c r="I4812" s="5">
        <f>IF($G4812="","",$G4812*IF($H4812="",$O4812,$H4812)/100)</f>
        <v/>
      </c>
      <c r="J4812" s="5">
        <f>IF(OR($L4812="",NOT(COUNTIFS($L$2:$L4812,$L4812)=1)),"",SUMIFS($G:$G,$L:$L,$L4812))</f>
        <v/>
      </c>
      <c r="K4812" s="5">
        <f>IF(OR($L4812="",NOT(COUNTIFS($L$2:$L4812,$L4812)=1)),"",SUMIFS($I:$I,$L:$L,$L4812))</f>
        <v/>
      </c>
      <c r="L4812" s="6">
        <f>IF($B4812="","",YEAR($B4812))</f>
        <v/>
      </c>
      <c r="M4812" s="6">
        <f>INT((ROW()-2)/39)+1</f>
        <v/>
      </c>
      <c r="N4812" s="6">
        <f>MOD(ROW()-2,39)+2</f>
        <v/>
      </c>
      <c r="O4812" s="42">
        <f>IF(AND($B4812&lt;&gt;"",$C4812&lt;&gt;"",$B4812&lt;=$C4812),INDEX(Szabalyok!$C:$C,$N4812),"")</f>
        <v/>
      </c>
      <c r="P4812">
        <f>IF(D4812="",P4811,P4811+1)</f>
        <v/>
      </c>
    </row>
    <row r="4813">
      <c r="A4813">
        <f>IF(P4813=P4812,0,P4813)</f>
        <v/>
      </c>
      <c r="B4813" s="41">
        <f>IF($M4813&gt;300,"",IF(OR(INDEX(Bemenet!$E$2:$E$301,$M4813)="",INDEX(Bemenet!$F$2:$F$301,$M4813)=""),"",MAX(INDEX(Bemenet!$E$2:$E$301,$M4813),INDEX(Szabalyok!$A:$A,$N4813))))</f>
        <v/>
      </c>
      <c r="C4813" s="41">
        <f>IF($B4813="","",MIN(INDEX(Bemenet!$F$2:$F$301,$M4813),INDEX(Szabalyok!$B:$B,$N4813)))</f>
        <v/>
      </c>
      <c r="D4813" s="5">
        <f>IF(AND($B4813&lt;&gt;"",$C4813&lt;&gt;"",$B4813&lt;=$C4813),INDEX(Bemenet!$G$2:$G$301,$M4813),"")</f>
        <v/>
      </c>
      <c r="E4813" s="6">
        <f>IF(AND($B4813&lt;&gt;"",$C4813&lt;&gt;"",$B4813&lt;=$C4813),INDEX(Bemenet!$D$2:$D$301,$M4813),"")</f>
        <v/>
      </c>
      <c r="F4813" s="5">
        <f>IF(AND($B4813&lt;&gt;"",$C4813&lt;&gt;"",$B4813&lt;=$C4813),$C4813-$B4813+1,"")</f>
        <v/>
      </c>
      <c r="G4813" s="5">
        <f>IF($F4813="","",$F4813*$D4813)</f>
        <v/>
      </c>
      <c r="H4813" s="42">
        <f>IF($G4813="","",$O4813)</f>
        <v/>
      </c>
      <c r="I4813" s="5">
        <f>IF($G4813="","",$G4813*IF($H4813="",$O4813,$H4813)/100)</f>
        <v/>
      </c>
      <c r="J4813" s="5">
        <f>IF(OR($L4813="",NOT(COUNTIFS($L$2:$L4813,$L4813)=1)),"",SUMIFS($G:$G,$L:$L,$L4813))</f>
        <v/>
      </c>
      <c r="K4813" s="5">
        <f>IF(OR($L4813="",NOT(COUNTIFS($L$2:$L4813,$L4813)=1)),"",SUMIFS($I:$I,$L:$L,$L4813))</f>
        <v/>
      </c>
      <c r="L4813" s="6">
        <f>IF($B4813="","",YEAR($B4813))</f>
        <v/>
      </c>
      <c r="M4813" s="6">
        <f>INT((ROW()-2)/39)+1</f>
        <v/>
      </c>
      <c r="N4813" s="6">
        <f>MOD(ROW()-2,39)+2</f>
        <v/>
      </c>
      <c r="O4813" s="42">
        <f>IF(AND($B4813&lt;&gt;"",$C4813&lt;&gt;"",$B4813&lt;=$C4813),INDEX(Szabalyok!$C:$C,$N4813),"")</f>
        <v/>
      </c>
      <c r="P4813">
        <f>IF(D4813="",P4812,P4812+1)</f>
        <v/>
      </c>
    </row>
    <row r="4814">
      <c r="A4814">
        <f>IF(P4814=P4813,0,P4814)</f>
        <v/>
      </c>
      <c r="B4814" s="41">
        <f>IF($M4814&gt;300,"",IF(OR(INDEX(Bemenet!$E$2:$E$301,$M4814)="",INDEX(Bemenet!$F$2:$F$301,$M4814)=""),"",MAX(INDEX(Bemenet!$E$2:$E$301,$M4814),INDEX(Szabalyok!$A:$A,$N4814))))</f>
        <v/>
      </c>
      <c r="C4814" s="41">
        <f>IF($B4814="","",MIN(INDEX(Bemenet!$F$2:$F$301,$M4814),INDEX(Szabalyok!$B:$B,$N4814)))</f>
        <v/>
      </c>
      <c r="D4814" s="5">
        <f>IF(AND($B4814&lt;&gt;"",$C4814&lt;&gt;"",$B4814&lt;=$C4814),INDEX(Bemenet!$G$2:$G$301,$M4814),"")</f>
        <v/>
      </c>
      <c r="E4814" s="6">
        <f>IF(AND($B4814&lt;&gt;"",$C4814&lt;&gt;"",$B4814&lt;=$C4814),INDEX(Bemenet!$D$2:$D$301,$M4814),"")</f>
        <v/>
      </c>
      <c r="F4814" s="5">
        <f>IF(AND($B4814&lt;&gt;"",$C4814&lt;&gt;"",$B4814&lt;=$C4814),$C4814-$B4814+1,"")</f>
        <v/>
      </c>
      <c r="G4814" s="5">
        <f>IF($F4814="","",$F4814*$D4814)</f>
        <v/>
      </c>
      <c r="H4814" s="42">
        <f>IF($G4814="","",$O4814)</f>
        <v/>
      </c>
      <c r="I4814" s="5">
        <f>IF($G4814="","",$G4814*IF($H4814="",$O4814,$H4814)/100)</f>
        <v/>
      </c>
      <c r="J4814" s="5">
        <f>IF(OR($L4814="",NOT(COUNTIFS($L$2:$L4814,$L4814)=1)),"",SUMIFS($G:$G,$L:$L,$L4814))</f>
        <v/>
      </c>
      <c r="K4814" s="5">
        <f>IF(OR($L4814="",NOT(COUNTIFS($L$2:$L4814,$L4814)=1)),"",SUMIFS($I:$I,$L:$L,$L4814))</f>
        <v/>
      </c>
      <c r="L4814" s="6">
        <f>IF($B4814="","",YEAR($B4814))</f>
        <v/>
      </c>
      <c r="M4814" s="6">
        <f>INT((ROW()-2)/39)+1</f>
        <v/>
      </c>
      <c r="N4814" s="6">
        <f>MOD(ROW()-2,39)+2</f>
        <v/>
      </c>
      <c r="O4814" s="42">
        <f>IF(AND($B4814&lt;&gt;"",$C4814&lt;&gt;"",$B4814&lt;=$C4814),INDEX(Szabalyok!$C:$C,$N4814),"")</f>
        <v/>
      </c>
      <c r="P4814">
        <f>IF(D4814="",P4813,P4813+1)</f>
        <v/>
      </c>
    </row>
    <row r="4815">
      <c r="A4815">
        <f>IF(P4815=P4814,0,P4815)</f>
        <v/>
      </c>
      <c r="B4815" s="41">
        <f>IF($M4815&gt;300,"",IF(OR(INDEX(Bemenet!$E$2:$E$301,$M4815)="",INDEX(Bemenet!$F$2:$F$301,$M4815)=""),"",MAX(INDEX(Bemenet!$E$2:$E$301,$M4815),INDEX(Szabalyok!$A:$A,$N4815))))</f>
        <v/>
      </c>
      <c r="C4815" s="41">
        <f>IF($B4815="","",MIN(INDEX(Bemenet!$F$2:$F$301,$M4815),INDEX(Szabalyok!$B:$B,$N4815)))</f>
        <v/>
      </c>
      <c r="D4815" s="5">
        <f>IF(AND($B4815&lt;&gt;"",$C4815&lt;&gt;"",$B4815&lt;=$C4815),INDEX(Bemenet!$G$2:$G$301,$M4815),"")</f>
        <v/>
      </c>
      <c r="E4815" s="6">
        <f>IF(AND($B4815&lt;&gt;"",$C4815&lt;&gt;"",$B4815&lt;=$C4815),INDEX(Bemenet!$D$2:$D$301,$M4815),"")</f>
        <v/>
      </c>
      <c r="F4815" s="5">
        <f>IF(AND($B4815&lt;&gt;"",$C4815&lt;&gt;"",$B4815&lt;=$C4815),$C4815-$B4815+1,"")</f>
        <v/>
      </c>
      <c r="G4815" s="5">
        <f>IF($F4815="","",$F4815*$D4815)</f>
        <v/>
      </c>
      <c r="H4815" s="42">
        <f>IF($G4815="","",$O4815)</f>
        <v/>
      </c>
      <c r="I4815" s="5">
        <f>IF($G4815="","",$G4815*IF($H4815="",$O4815,$H4815)/100)</f>
        <v/>
      </c>
      <c r="J4815" s="5">
        <f>IF(OR($L4815="",NOT(COUNTIFS($L$2:$L4815,$L4815)=1)),"",SUMIFS($G:$G,$L:$L,$L4815))</f>
        <v/>
      </c>
      <c r="K4815" s="5">
        <f>IF(OR($L4815="",NOT(COUNTIFS($L$2:$L4815,$L4815)=1)),"",SUMIFS($I:$I,$L:$L,$L4815))</f>
        <v/>
      </c>
      <c r="L4815" s="6">
        <f>IF($B4815="","",YEAR($B4815))</f>
        <v/>
      </c>
      <c r="M4815" s="6">
        <f>INT((ROW()-2)/39)+1</f>
        <v/>
      </c>
      <c r="N4815" s="6">
        <f>MOD(ROW()-2,39)+2</f>
        <v/>
      </c>
      <c r="O4815" s="42">
        <f>IF(AND($B4815&lt;&gt;"",$C4815&lt;&gt;"",$B4815&lt;=$C4815),INDEX(Szabalyok!$C:$C,$N4815),"")</f>
        <v/>
      </c>
      <c r="P4815">
        <f>IF(D4815="",P4814,P4814+1)</f>
        <v/>
      </c>
    </row>
    <row r="4816">
      <c r="A4816">
        <f>IF(P4816=P4815,0,P4816)</f>
        <v/>
      </c>
      <c r="B4816" s="41">
        <f>IF($M4816&gt;300,"",IF(OR(INDEX(Bemenet!$E$2:$E$301,$M4816)="",INDEX(Bemenet!$F$2:$F$301,$M4816)=""),"",MAX(INDEX(Bemenet!$E$2:$E$301,$M4816),INDEX(Szabalyok!$A:$A,$N4816))))</f>
        <v/>
      </c>
      <c r="C4816" s="41">
        <f>IF($B4816="","",MIN(INDEX(Bemenet!$F$2:$F$301,$M4816),INDEX(Szabalyok!$B:$B,$N4816)))</f>
        <v/>
      </c>
      <c r="D4816" s="5">
        <f>IF(AND($B4816&lt;&gt;"",$C4816&lt;&gt;"",$B4816&lt;=$C4816),INDEX(Bemenet!$G$2:$G$301,$M4816),"")</f>
        <v/>
      </c>
      <c r="E4816" s="6">
        <f>IF(AND($B4816&lt;&gt;"",$C4816&lt;&gt;"",$B4816&lt;=$C4816),INDEX(Bemenet!$D$2:$D$301,$M4816),"")</f>
        <v/>
      </c>
      <c r="F4816" s="5">
        <f>IF(AND($B4816&lt;&gt;"",$C4816&lt;&gt;"",$B4816&lt;=$C4816),$C4816-$B4816+1,"")</f>
        <v/>
      </c>
      <c r="G4816" s="5">
        <f>IF($F4816="","",$F4816*$D4816)</f>
        <v/>
      </c>
      <c r="H4816" s="42">
        <f>IF($G4816="","",$O4816)</f>
        <v/>
      </c>
      <c r="I4816" s="5">
        <f>IF($G4816="","",$G4816*IF($H4816="",$O4816,$H4816)/100)</f>
        <v/>
      </c>
      <c r="J4816" s="5">
        <f>IF(OR($L4816="",NOT(COUNTIFS($L$2:$L4816,$L4816)=1)),"",SUMIFS($G:$G,$L:$L,$L4816))</f>
        <v/>
      </c>
      <c r="K4816" s="5">
        <f>IF(OR($L4816="",NOT(COUNTIFS($L$2:$L4816,$L4816)=1)),"",SUMIFS($I:$I,$L:$L,$L4816))</f>
        <v/>
      </c>
      <c r="L4816" s="6">
        <f>IF($B4816="","",YEAR($B4816))</f>
        <v/>
      </c>
      <c r="M4816" s="6">
        <f>INT((ROW()-2)/39)+1</f>
        <v/>
      </c>
      <c r="N4816" s="6">
        <f>MOD(ROW()-2,39)+2</f>
        <v/>
      </c>
      <c r="O4816" s="42">
        <f>IF(AND($B4816&lt;&gt;"",$C4816&lt;&gt;"",$B4816&lt;=$C4816),INDEX(Szabalyok!$C:$C,$N4816),"")</f>
        <v/>
      </c>
      <c r="P4816">
        <f>IF(D4816="",P4815,P4815+1)</f>
        <v/>
      </c>
    </row>
    <row r="4817">
      <c r="A4817">
        <f>IF(P4817=P4816,0,P4817)</f>
        <v/>
      </c>
      <c r="B4817" s="41">
        <f>IF($M4817&gt;300,"",IF(OR(INDEX(Bemenet!$E$2:$E$301,$M4817)="",INDEX(Bemenet!$F$2:$F$301,$M4817)=""),"",MAX(INDEX(Bemenet!$E$2:$E$301,$M4817),INDEX(Szabalyok!$A:$A,$N4817))))</f>
        <v/>
      </c>
      <c r="C4817" s="41">
        <f>IF($B4817="","",MIN(INDEX(Bemenet!$F$2:$F$301,$M4817),INDEX(Szabalyok!$B:$B,$N4817)))</f>
        <v/>
      </c>
      <c r="D4817" s="5">
        <f>IF(AND($B4817&lt;&gt;"",$C4817&lt;&gt;"",$B4817&lt;=$C4817),INDEX(Bemenet!$G$2:$G$301,$M4817),"")</f>
        <v/>
      </c>
      <c r="E4817" s="6">
        <f>IF(AND($B4817&lt;&gt;"",$C4817&lt;&gt;"",$B4817&lt;=$C4817),INDEX(Bemenet!$D$2:$D$301,$M4817),"")</f>
        <v/>
      </c>
      <c r="F4817" s="5">
        <f>IF(AND($B4817&lt;&gt;"",$C4817&lt;&gt;"",$B4817&lt;=$C4817),$C4817-$B4817+1,"")</f>
        <v/>
      </c>
      <c r="G4817" s="5">
        <f>IF($F4817="","",$F4817*$D4817)</f>
        <v/>
      </c>
      <c r="H4817" s="42">
        <f>IF($G4817="","",$O4817)</f>
        <v/>
      </c>
      <c r="I4817" s="5">
        <f>IF($G4817="","",$G4817*IF($H4817="",$O4817,$H4817)/100)</f>
        <v/>
      </c>
      <c r="J4817" s="5">
        <f>IF(OR($L4817="",NOT(COUNTIFS($L$2:$L4817,$L4817)=1)),"",SUMIFS($G:$G,$L:$L,$L4817))</f>
        <v/>
      </c>
      <c r="K4817" s="5">
        <f>IF(OR($L4817="",NOT(COUNTIFS($L$2:$L4817,$L4817)=1)),"",SUMIFS($I:$I,$L:$L,$L4817))</f>
        <v/>
      </c>
      <c r="L4817" s="6">
        <f>IF($B4817="","",YEAR($B4817))</f>
        <v/>
      </c>
      <c r="M4817" s="6">
        <f>INT((ROW()-2)/39)+1</f>
        <v/>
      </c>
      <c r="N4817" s="6">
        <f>MOD(ROW()-2,39)+2</f>
        <v/>
      </c>
      <c r="O4817" s="42">
        <f>IF(AND($B4817&lt;&gt;"",$C4817&lt;&gt;"",$B4817&lt;=$C4817),INDEX(Szabalyok!$C:$C,$N4817),"")</f>
        <v/>
      </c>
      <c r="P4817">
        <f>IF(D4817="",P4816,P4816+1)</f>
        <v/>
      </c>
    </row>
    <row r="4818">
      <c r="A4818">
        <f>IF(P4818=P4817,0,P4818)</f>
        <v/>
      </c>
      <c r="B4818" s="41">
        <f>IF($M4818&gt;300,"",IF(OR(INDEX(Bemenet!$E$2:$E$301,$M4818)="",INDEX(Bemenet!$F$2:$F$301,$M4818)=""),"",MAX(INDEX(Bemenet!$E$2:$E$301,$M4818),INDEX(Szabalyok!$A:$A,$N4818))))</f>
        <v/>
      </c>
      <c r="C4818" s="41">
        <f>IF($B4818="","",MIN(INDEX(Bemenet!$F$2:$F$301,$M4818),INDEX(Szabalyok!$B:$B,$N4818)))</f>
        <v/>
      </c>
      <c r="D4818" s="5">
        <f>IF(AND($B4818&lt;&gt;"",$C4818&lt;&gt;"",$B4818&lt;=$C4818),INDEX(Bemenet!$G$2:$G$301,$M4818),"")</f>
        <v/>
      </c>
      <c r="E4818" s="6">
        <f>IF(AND($B4818&lt;&gt;"",$C4818&lt;&gt;"",$B4818&lt;=$C4818),INDEX(Bemenet!$D$2:$D$301,$M4818),"")</f>
        <v/>
      </c>
      <c r="F4818" s="5">
        <f>IF(AND($B4818&lt;&gt;"",$C4818&lt;&gt;"",$B4818&lt;=$C4818),$C4818-$B4818+1,"")</f>
        <v/>
      </c>
      <c r="G4818" s="5">
        <f>IF($F4818="","",$F4818*$D4818)</f>
        <v/>
      </c>
      <c r="H4818" s="42">
        <f>IF($G4818="","",$O4818)</f>
        <v/>
      </c>
      <c r="I4818" s="5">
        <f>IF($G4818="","",$G4818*IF($H4818="",$O4818,$H4818)/100)</f>
        <v/>
      </c>
      <c r="J4818" s="5">
        <f>IF(OR($L4818="",NOT(COUNTIFS($L$2:$L4818,$L4818)=1)),"",SUMIFS($G:$G,$L:$L,$L4818))</f>
        <v/>
      </c>
      <c r="K4818" s="5">
        <f>IF(OR($L4818="",NOT(COUNTIFS($L$2:$L4818,$L4818)=1)),"",SUMIFS($I:$I,$L:$L,$L4818))</f>
        <v/>
      </c>
      <c r="L4818" s="6">
        <f>IF($B4818="","",YEAR($B4818))</f>
        <v/>
      </c>
      <c r="M4818" s="6">
        <f>INT((ROW()-2)/39)+1</f>
        <v/>
      </c>
      <c r="N4818" s="6">
        <f>MOD(ROW()-2,39)+2</f>
        <v/>
      </c>
      <c r="O4818" s="42">
        <f>IF(AND($B4818&lt;&gt;"",$C4818&lt;&gt;"",$B4818&lt;=$C4818),INDEX(Szabalyok!$C:$C,$N4818),"")</f>
        <v/>
      </c>
      <c r="P4818">
        <f>IF(D4818="",P4817,P4817+1)</f>
        <v/>
      </c>
    </row>
    <row r="4819">
      <c r="A4819">
        <f>IF(P4819=P4818,0,P4819)</f>
        <v/>
      </c>
      <c r="B4819" s="41">
        <f>IF($M4819&gt;300,"",IF(OR(INDEX(Bemenet!$E$2:$E$301,$M4819)="",INDEX(Bemenet!$F$2:$F$301,$M4819)=""),"",MAX(INDEX(Bemenet!$E$2:$E$301,$M4819),INDEX(Szabalyok!$A:$A,$N4819))))</f>
        <v/>
      </c>
      <c r="C4819" s="41">
        <f>IF($B4819="","",MIN(INDEX(Bemenet!$F$2:$F$301,$M4819),INDEX(Szabalyok!$B:$B,$N4819)))</f>
        <v/>
      </c>
      <c r="D4819" s="5">
        <f>IF(AND($B4819&lt;&gt;"",$C4819&lt;&gt;"",$B4819&lt;=$C4819),INDEX(Bemenet!$G$2:$G$301,$M4819),"")</f>
        <v/>
      </c>
      <c r="E4819" s="6">
        <f>IF(AND($B4819&lt;&gt;"",$C4819&lt;&gt;"",$B4819&lt;=$C4819),INDEX(Bemenet!$D$2:$D$301,$M4819),"")</f>
        <v/>
      </c>
      <c r="F4819" s="5">
        <f>IF(AND($B4819&lt;&gt;"",$C4819&lt;&gt;"",$B4819&lt;=$C4819),$C4819-$B4819+1,"")</f>
        <v/>
      </c>
      <c r="G4819" s="5">
        <f>IF($F4819="","",$F4819*$D4819)</f>
        <v/>
      </c>
      <c r="H4819" s="42">
        <f>IF($G4819="","",$O4819)</f>
        <v/>
      </c>
      <c r="I4819" s="5">
        <f>IF($G4819="","",$G4819*IF($H4819="",$O4819,$H4819)/100)</f>
        <v/>
      </c>
      <c r="J4819" s="5">
        <f>IF(OR($L4819="",NOT(COUNTIFS($L$2:$L4819,$L4819)=1)),"",SUMIFS($G:$G,$L:$L,$L4819))</f>
        <v/>
      </c>
      <c r="K4819" s="5">
        <f>IF(OR($L4819="",NOT(COUNTIFS($L$2:$L4819,$L4819)=1)),"",SUMIFS($I:$I,$L:$L,$L4819))</f>
        <v/>
      </c>
      <c r="L4819" s="6">
        <f>IF($B4819="","",YEAR($B4819))</f>
        <v/>
      </c>
      <c r="M4819" s="6">
        <f>INT((ROW()-2)/39)+1</f>
        <v/>
      </c>
      <c r="N4819" s="6">
        <f>MOD(ROW()-2,39)+2</f>
        <v/>
      </c>
      <c r="O4819" s="42">
        <f>IF(AND($B4819&lt;&gt;"",$C4819&lt;&gt;"",$B4819&lt;=$C4819),INDEX(Szabalyok!$C:$C,$N4819),"")</f>
        <v/>
      </c>
      <c r="P4819">
        <f>IF(D4819="",P4818,P4818+1)</f>
        <v/>
      </c>
    </row>
    <row r="4820">
      <c r="A4820">
        <f>IF(P4820=P4819,0,P4820)</f>
        <v/>
      </c>
      <c r="B4820" s="41">
        <f>IF($M4820&gt;300,"",IF(OR(INDEX(Bemenet!$E$2:$E$301,$M4820)="",INDEX(Bemenet!$F$2:$F$301,$M4820)=""),"",MAX(INDEX(Bemenet!$E$2:$E$301,$M4820),INDEX(Szabalyok!$A:$A,$N4820))))</f>
        <v/>
      </c>
      <c r="C4820" s="41">
        <f>IF($B4820="","",MIN(INDEX(Bemenet!$F$2:$F$301,$M4820),INDEX(Szabalyok!$B:$B,$N4820)))</f>
        <v/>
      </c>
      <c r="D4820" s="5">
        <f>IF(AND($B4820&lt;&gt;"",$C4820&lt;&gt;"",$B4820&lt;=$C4820),INDEX(Bemenet!$G$2:$G$301,$M4820),"")</f>
        <v/>
      </c>
      <c r="E4820" s="6">
        <f>IF(AND($B4820&lt;&gt;"",$C4820&lt;&gt;"",$B4820&lt;=$C4820),INDEX(Bemenet!$D$2:$D$301,$M4820),"")</f>
        <v/>
      </c>
      <c r="F4820" s="5">
        <f>IF(AND($B4820&lt;&gt;"",$C4820&lt;&gt;"",$B4820&lt;=$C4820),$C4820-$B4820+1,"")</f>
        <v/>
      </c>
      <c r="G4820" s="5">
        <f>IF($F4820="","",$F4820*$D4820)</f>
        <v/>
      </c>
      <c r="H4820" s="42">
        <f>IF($G4820="","",$O4820)</f>
        <v/>
      </c>
      <c r="I4820" s="5">
        <f>IF($G4820="","",$G4820*IF($H4820="",$O4820,$H4820)/100)</f>
        <v/>
      </c>
      <c r="J4820" s="5">
        <f>IF(OR($L4820="",NOT(COUNTIFS($L$2:$L4820,$L4820)=1)),"",SUMIFS($G:$G,$L:$L,$L4820))</f>
        <v/>
      </c>
      <c r="K4820" s="5">
        <f>IF(OR($L4820="",NOT(COUNTIFS($L$2:$L4820,$L4820)=1)),"",SUMIFS($I:$I,$L:$L,$L4820))</f>
        <v/>
      </c>
      <c r="L4820" s="6">
        <f>IF($B4820="","",YEAR($B4820))</f>
        <v/>
      </c>
      <c r="M4820" s="6">
        <f>INT((ROW()-2)/39)+1</f>
        <v/>
      </c>
      <c r="N4820" s="6">
        <f>MOD(ROW()-2,39)+2</f>
        <v/>
      </c>
      <c r="O4820" s="42">
        <f>IF(AND($B4820&lt;&gt;"",$C4820&lt;&gt;"",$B4820&lt;=$C4820),INDEX(Szabalyok!$C:$C,$N4820),"")</f>
        <v/>
      </c>
      <c r="P4820">
        <f>IF(D4820="",P4819,P4819+1)</f>
        <v/>
      </c>
    </row>
    <row r="4821">
      <c r="A4821">
        <f>IF(P4821=P4820,0,P4821)</f>
        <v/>
      </c>
      <c r="B4821" s="41">
        <f>IF($M4821&gt;300,"",IF(OR(INDEX(Bemenet!$E$2:$E$301,$M4821)="",INDEX(Bemenet!$F$2:$F$301,$M4821)=""),"",MAX(INDEX(Bemenet!$E$2:$E$301,$M4821),INDEX(Szabalyok!$A:$A,$N4821))))</f>
        <v/>
      </c>
      <c r="C4821" s="41">
        <f>IF($B4821="","",MIN(INDEX(Bemenet!$F$2:$F$301,$M4821),INDEX(Szabalyok!$B:$B,$N4821)))</f>
        <v/>
      </c>
      <c r="D4821" s="5">
        <f>IF(AND($B4821&lt;&gt;"",$C4821&lt;&gt;"",$B4821&lt;=$C4821),INDEX(Bemenet!$G$2:$G$301,$M4821),"")</f>
        <v/>
      </c>
      <c r="E4821" s="6">
        <f>IF(AND($B4821&lt;&gt;"",$C4821&lt;&gt;"",$B4821&lt;=$C4821),INDEX(Bemenet!$D$2:$D$301,$M4821),"")</f>
        <v/>
      </c>
      <c r="F4821" s="5">
        <f>IF(AND($B4821&lt;&gt;"",$C4821&lt;&gt;"",$B4821&lt;=$C4821),$C4821-$B4821+1,"")</f>
        <v/>
      </c>
      <c r="G4821" s="5">
        <f>IF($F4821="","",$F4821*$D4821)</f>
        <v/>
      </c>
      <c r="H4821" s="42">
        <f>IF($G4821="","",$O4821)</f>
        <v/>
      </c>
      <c r="I4821" s="5">
        <f>IF($G4821="","",$G4821*IF($H4821="",$O4821,$H4821)/100)</f>
        <v/>
      </c>
      <c r="J4821" s="5">
        <f>IF(OR($L4821="",NOT(COUNTIFS($L$2:$L4821,$L4821)=1)),"",SUMIFS($G:$G,$L:$L,$L4821))</f>
        <v/>
      </c>
      <c r="K4821" s="5">
        <f>IF(OR($L4821="",NOT(COUNTIFS($L$2:$L4821,$L4821)=1)),"",SUMIFS($I:$I,$L:$L,$L4821))</f>
        <v/>
      </c>
      <c r="L4821" s="6">
        <f>IF($B4821="","",YEAR($B4821))</f>
        <v/>
      </c>
      <c r="M4821" s="6">
        <f>INT((ROW()-2)/39)+1</f>
        <v/>
      </c>
      <c r="N4821" s="6">
        <f>MOD(ROW()-2,39)+2</f>
        <v/>
      </c>
      <c r="O4821" s="42">
        <f>IF(AND($B4821&lt;&gt;"",$C4821&lt;&gt;"",$B4821&lt;=$C4821),INDEX(Szabalyok!$C:$C,$N4821),"")</f>
        <v/>
      </c>
      <c r="P4821">
        <f>IF(D4821="",P4820,P4820+1)</f>
        <v/>
      </c>
    </row>
    <row r="4822">
      <c r="A4822">
        <f>IF(P4822=P4821,0,P4822)</f>
        <v/>
      </c>
      <c r="B4822" s="41">
        <f>IF($M4822&gt;300,"",IF(OR(INDEX(Bemenet!$E$2:$E$301,$M4822)="",INDEX(Bemenet!$F$2:$F$301,$M4822)=""),"",MAX(INDEX(Bemenet!$E$2:$E$301,$M4822),INDEX(Szabalyok!$A:$A,$N4822))))</f>
        <v/>
      </c>
      <c r="C4822" s="41">
        <f>IF($B4822="","",MIN(INDEX(Bemenet!$F$2:$F$301,$M4822),INDEX(Szabalyok!$B:$B,$N4822)))</f>
        <v/>
      </c>
      <c r="D4822" s="5">
        <f>IF(AND($B4822&lt;&gt;"",$C4822&lt;&gt;"",$B4822&lt;=$C4822),INDEX(Bemenet!$G$2:$G$301,$M4822),"")</f>
        <v/>
      </c>
      <c r="E4822" s="6">
        <f>IF(AND($B4822&lt;&gt;"",$C4822&lt;&gt;"",$B4822&lt;=$C4822),INDEX(Bemenet!$D$2:$D$301,$M4822),"")</f>
        <v/>
      </c>
      <c r="F4822" s="5">
        <f>IF(AND($B4822&lt;&gt;"",$C4822&lt;&gt;"",$B4822&lt;=$C4822),$C4822-$B4822+1,"")</f>
        <v/>
      </c>
      <c r="G4822" s="5">
        <f>IF($F4822="","",$F4822*$D4822)</f>
        <v/>
      </c>
      <c r="H4822" s="42">
        <f>IF($G4822="","",$O4822)</f>
        <v/>
      </c>
      <c r="I4822" s="5">
        <f>IF($G4822="","",$G4822*IF($H4822="",$O4822,$H4822)/100)</f>
        <v/>
      </c>
      <c r="J4822" s="5">
        <f>IF(OR($L4822="",NOT(COUNTIFS($L$2:$L4822,$L4822)=1)),"",SUMIFS($G:$G,$L:$L,$L4822))</f>
        <v/>
      </c>
      <c r="K4822" s="5">
        <f>IF(OR($L4822="",NOT(COUNTIFS($L$2:$L4822,$L4822)=1)),"",SUMIFS($I:$I,$L:$L,$L4822))</f>
        <v/>
      </c>
      <c r="L4822" s="6">
        <f>IF($B4822="","",YEAR($B4822))</f>
        <v/>
      </c>
      <c r="M4822" s="6">
        <f>INT((ROW()-2)/39)+1</f>
        <v/>
      </c>
      <c r="N4822" s="6">
        <f>MOD(ROW()-2,39)+2</f>
        <v/>
      </c>
      <c r="O4822" s="42">
        <f>IF(AND($B4822&lt;&gt;"",$C4822&lt;&gt;"",$B4822&lt;=$C4822),INDEX(Szabalyok!$C:$C,$N4822),"")</f>
        <v/>
      </c>
      <c r="P4822">
        <f>IF(D4822="",P4821,P4821+1)</f>
        <v/>
      </c>
    </row>
    <row r="4823">
      <c r="A4823">
        <f>IF(P4823=P4822,0,P4823)</f>
        <v/>
      </c>
      <c r="B4823" s="41">
        <f>IF($M4823&gt;300,"",IF(OR(INDEX(Bemenet!$E$2:$E$301,$M4823)="",INDEX(Bemenet!$F$2:$F$301,$M4823)=""),"",MAX(INDEX(Bemenet!$E$2:$E$301,$M4823),INDEX(Szabalyok!$A:$A,$N4823))))</f>
        <v/>
      </c>
      <c r="C4823" s="41">
        <f>IF($B4823="","",MIN(INDEX(Bemenet!$F$2:$F$301,$M4823),INDEX(Szabalyok!$B:$B,$N4823)))</f>
        <v/>
      </c>
      <c r="D4823" s="5">
        <f>IF(AND($B4823&lt;&gt;"",$C4823&lt;&gt;"",$B4823&lt;=$C4823),INDEX(Bemenet!$G$2:$G$301,$M4823),"")</f>
        <v/>
      </c>
      <c r="E4823" s="6">
        <f>IF(AND($B4823&lt;&gt;"",$C4823&lt;&gt;"",$B4823&lt;=$C4823),INDEX(Bemenet!$D$2:$D$301,$M4823),"")</f>
        <v/>
      </c>
      <c r="F4823" s="5">
        <f>IF(AND($B4823&lt;&gt;"",$C4823&lt;&gt;"",$B4823&lt;=$C4823),$C4823-$B4823+1,"")</f>
        <v/>
      </c>
      <c r="G4823" s="5">
        <f>IF($F4823="","",$F4823*$D4823)</f>
        <v/>
      </c>
      <c r="H4823" s="42">
        <f>IF($G4823="","",$O4823)</f>
        <v/>
      </c>
      <c r="I4823" s="5">
        <f>IF($G4823="","",$G4823*IF($H4823="",$O4823,$H4823)/100)</f>
        <v/>
      </c>
      <c r="J4823" s="5">
        <f>IF(OR($L4823="",NOT(COUNTIFS($L$2:$L4823,$L4823)=1)),"",SUMIFS($G:$G,$L:$L,$L4823))</f>
        <v/>
      </c>
      <c r="K4823" s="5">
        <f>IF(OR($L4823="",NOT(COUNTIFS($L$2:$L4823,$L4823)=1)),"",SUMIFS($I:$I,$L:$L,$L4823))</f>
        <v/>
      </c>
      <c r="L4823" s="6">
        <f>IF($B4823="","",YEAR($B4823))</f>
        <v/>
      </c>
      <c r="M4823" s="6">
        <f>INT((ROW()-2)/39)+1</f>
        <v/>
      </c>
      <c r="N4823" s="6">
        <f>MOD(ROW()-2,39)+2</f>
        <v/>
      </c>
      <c r="O4823" s="42">
        <f>IF(AND($B4823&lt;&gt;"",$C4823&lt;&gt;"",$B4823&lt;=$C4823),INDEX(Szabalyok!$C:$C,$N4823),"")</f>
        <v/>
      </c>
      <c r="P4823">
        <f>IF(D4823="",P4822,P4822+1)</f>
        <v/>
      </c>
    </row>
    <row r="4824">
      <c r="A4824">
        <f>IF(P4824=P4823,0,P4824)</f>
        <v/>
      </c>
      <c r="B4824" s="41">
        <f>IF($M4824&gt;300,"",IF(OR(INDEX(Bemenet!$E$2:$E$301,$M4824)="",INDEX(Bemenet!$F$2:$F$301,$M4824)=""),"",MAX(INDEX(Bemenet!$E$2:$E$301,$M4824),INDEX(Szabalyok!$A:$A,$N4824))))</f>
        <v/>
      </c>
      <c r="C4824" s="41">
        <f>IF($B4824="","",MIN(INDEX(Bemenet!$F$2:$F$301,$M4824),INDEX(Szabalyok!$B:$B,$N4824)))</f>
        <v/>
      </c>
      <c r="D4824" s="5">
        <f>IF(AND($B4824&lt;&gt;"",$C4824&lt;&gt;"",$B4824&lt;=$C4824),INDEX(Bemenet!$G$2:$G$301,$M4824),"")</f>
        <v/>
      </c>
      <c r="E4824" s="6">
        <f>IF(AND($B4824&lt;&gt;"",$C4824&lt;&gt;"",$B4824&lt;=$C4824),INDEX(Bemenet!$D$2:$D$301,$M4824),"")</f>
        <v/>
      </c>
      <c r="F4824" s="5">
        <f>IF(AND($B4824&lt;&gt;"",$C4824&lt;&gt;"",$B4824&lt;=$C4824),$C4824-$B4824+1,"")</f>
        <v/>
      </c>
      <c r="G4824" s="5">
        <f>IF($F4824="","",$F4824*$D4824)</f>
        <v/>
      </c>
      <c r="H4824" s="42">
        <f>IF($G4824="","",$O4824)</f>
        <v/>
      </c>
      <c r="I4824" s="5">
        <f>IF($G4824="","",$G4824*IF($H4824="",$O4824,$H4824)/100)</f>
        <v/>
      </c>
      <c r="J4824" s="5">
        <f>IF(OR($L4824="",NOT(COUNTIFS($L$2:$L4824,$L4824)=1)),"",SUMIFS($G:$G,$L:$L,$L4824))</f>
        <v/>
      </c>
      <c r="K4824" s="5">
        <f>IF(OR($L4824="",NOT(COUNTIFS($L$2:$L4824,$L4824)=1)),"",SUMIFS($I:$I,$L:$L,$L4824))</f>
        <v/>
      </c>
      <c r="L4824" s="6">
        <f>IF($B4824="","",YEAR($B4824))</f>
        <v/>
      </c>
      <c r="M4824" s="6">
        <f>INT((ROW()-2)/39)+1</f>
        <v/>
      </c>
      <c r="N4824" s="6">
        <f>MOD(ROW()-2,39)+2</f>
        <v/>
      </c>
      <c r="O4824" s="42">
        <f>IF(AND($B4824&lt;&gt;"",$C4824&lt;&gt;"",$B4824&lt;=$C4824),INDEX(Szabalyok!$C:$C,$N4824),"")</f>
        <v/>
      </c>
      <c r="P4824">
        <f>IF(D4824="",P4823,P4823+1)</f>
        <v/>
      </c>
    </row>
    <row r="4825">
      <c r="A4825">
        <f>IF(P4825=P4824,0,P4825)</f>
        <v/>
      </c>
      <c r="B4825" s="41">
        <f>IF($M4825&gt;300,"",IF(OR(INDEX(Bemenet!$E$2:$E$301,$M4825)="",INDEX(Bemenet!$F$2:$F$301,$M4825)=""),"",MAX(INDEX(Bemenet!$E$2:$E$301,$M4825),INDEX(Szabalyok!$A:$A,$N4825))))</f>
        <v/>
      </c>
      <c r="C4825" s="41">
        <f>IF($B4825="","",MIN(INDEX(Bemenet!$F$2:$F$301,$M4825),INDEX(Szabalyok!$B:$B,$N4825)))</f>
        <v/>
      </c>
      <c r="D4825" s="5">
        <f>IF(AND($B4825&lt;&gt;"",$C4825&lt;&gt;"",$B4825&lt;=$C4825),INDEX(Bemenet!$G$2:$G$301,$M4825),"")</f>
        <v/>
      </c>
      <c r="E4825" s="6">
        <f>IF(AND($B4825&lt;&gt;"",$C4825&lt;&gt;"",$B4825&lt;=$C4825),INDEX(Bemenet!$D$2:$D$301,$M4825),"")</f>
        <v/>
      </c>
      <c r="F4825" s="5">
        <f>IF(AND($B4825&lt;&gt;"",$C4825&lt;&gt;"",$B4825&lt;=$C4825),$C4825-$B4825+1,"")</f>
        <v/>
      </c>
      <c r="G4825" s="5">
        <f>IF($F4825="","",$F4825*$D4825)</f>
        <v/>
      </c>
      <c r="H4825" s="42">
        <f>IF($G4825="","",$O4825)</f>
        <v/>
      </c>
      <c r="I4825" s="5">
        <f>IF($G4825="","",$G4825*IF($H4825="",$O4825,$H4825)/100)</f>
        <v/>
      </c>
      <c r="J4825" s="5">
        <f>IF(OR($L4825="",NOT(COUNTIFS($L$2:$L4825,$L4825)=1)),"",SUMIFS($G:$G,$L:$L,$L4825))</f>
        <v/>
      </c>
      <c r="K4825" s="5">
        <f>IF(OR($L4825="",NOT(COUNTIFS($L$2:$L4825,$L4825)=1)),"",SUMIFS($I:$I,$L:$L,$L4825))</f>
        <v/>
      </c>
      <c r="L4825" s="6">
        <f>IF($B4825="","",YEAR($B4825))</f>
        <v/>
      </c>
      <c r="M4825" s="6">
        <f>INT((ROW()-2)/39)+1</f>
        <v/>
      </c>
      <c r="N4825" s="6">
        <f>MOD(ROW()-2,39)+2</f>
        <v/>
      </c>
      <c r="O4825" s="42">
        <f>IF(AND($B4825&lt;&gt;"",$C4825&lt;&gt;"",$B4825&lt;=$C4825),INDEX(Szabalyok!$C:$C,$N4825),"")</f>
        <v/>
      </c>
      <c r="P4825">
        <f>IF(D4825="",P4824,P4824+1)</f>
        <v/>
      </c>
    </row>
    <row r="4826">
      <c r="A4826">
        <f>IF(P4826=P4825,0,P4826)</f>
        <v/>
      </c>
      <c r="B4826" s="41">
        <f>IF($M4826&gt;300,"",IF(OR(INDEX(Bemenet!$E$2:$E$301,$M4826)="",INDEX(Bemenet!$F$2:$F$301,$M4826)=""),"",MAX(INDEX(Bemenet!$E$2:$E$301,$M4826),INDEX(Szabalyok!$A:$A,$N4826))))</f>
        <v/>
      </c>
      <c r="C4826" s="41">
        <f>IF($B4826="","",MIN(INDEX(Bemenet!$F$2:$F$301,$M4826),INDEX(Szabalyok!$B:$B,$N4826)))</f>
        <v/>
      </c>
      <c r="D4826" s="5">
        <f>IF(AND($B4826&lt;&gt;"",$C4826&lt;&gt;"",$B4826&lt;=$C4826),INDEX(Bemenet!$G$2:$G$301,$M4826),"")</f>
        <v/>
      </c>
      <c r="E4826" s="6">
        <f>IF(AND($B4826&lt;&gt;"",$C4826&lt;&gt;"",$B4826&lt;=$C4826),INDEX(Bemenet!$D$2:$D$301,$M4826),"")</f>
        <v/>
      </c>
      <c r="F4826" s="5">
        <f>IF(AND($B4826&lt;&gt;"",$C4826&lt;&gt;"",$B4826&lt;=$C4826),$C4826-$B4826+1,"")</f>
        <v/>
      </c>
      <c r="G4826" s="5">
        <f>IF($F4826="","",$F4826*$D4826)</f>
        <v/>
      </c>
      <c r="H4826" s="42">
        <f>IF($G4826="","",$O4826)</f>
        <v/>
      </c>
      <c r="I4826" s="5">
        <f>IF($G4826="","",$G4826*IF($H4826="",$O4826,$H4826)/100)</f>
        <v/>
      </c>
      <c r="J4826" s="5">
        <f>IF(OR($L4826="",NOT(COUNTIFS($L$2:$L4826,$L4826)=1)),"",SUMIFS($G:$G,$L:$L,$L4826))</f>
        <v/>
      </c>
      <c r="K4826" s="5">
        <f>IF(OR($L4826="",NOT(COUNTIFS($L$2:$L4826,$L4826)=1)),"",SUMIFS($I:$I,$L:$L,$L4826))</f>
        <v/>
      </c>
      <c r="L4826" s="6">
        <f>IF($B4826="","",YEAR($B4826))</f>
        <v/>
      </c>
      <c r="M4826" s="6">
        <f>INT((ROW()-2)/39)+1</f>
        <v/>
      </c>
      <c r="N4826" s="6">
        <f>MOD(ROW()-2,39)+2</f>
        <v/>
      </c>
      <c r="O4826" s="42">
        <f>IF(AND($B4826&lt;&gt;"",$C4826&lt;&gt;"",$B4826&lt;=$C4826),INDEX(Szabalyok!$C:$C,$N4826),"")</f>
        <v/>
      </c>
      <c r="P4826">
        <f>IF(D4826="",P4825,P4825+1)</f>
        <v/>
      </c>
    </row>
    <row r="4827">
      <c r="A4827">
        <f>IF(P4827=P4826,0,P4827)</f>
        <v/>
      </c>
      <c r="B4827" s="41">
        <f>IF($M4827&gt;300,"",IF(OR(INDEX(Bemenet!$E$2:$E$301,$M4827)="",INDEX(Bemenet!$F$2:$F$301,$M4827)=""),"",MAX(INDEX(Bemenet!$E$2:$E$301,$M4827),INDEX(Szabalyok!$A:$A,$N4827))))</f>
        <v/>
      </c>
      <c r="C4827" s="41">
        <f>IF($B4827="","",MIN(INDEX(Bemenet!$F$2:$F$301,$M4827),INDEX(Szabalyok!$B:$B,$N4827)))</f>
        <v/>
      </c>
      <c r="D4827" s="5">
        <f>IF(AND($B4827&lt;&gt;"",$C4827&lt;&gt;"",$B4827&lt;=$C4827),INDEX(Bemenet!$G$2:$G$301,$M4827),"")</f>
        <v/>
      </c>
      <c r="E4827" s="6">
        <f>IF(AND($B4827&lt;&gt;"",$C4827&lt;&gt;"",$B4827&lt;=$C4827),INDEX(Bemenet!$D$2:$D$301,$M4827),"")</f>
        <v/>
      </c>
      <c r="F4827" s="5">
        <f>IF(AND($B4827&lt;&gt;"",$C4827&lt;&gt;"",$B4827&lt;=$C4827),$C4827-$B4827+1,"")</f>
        <v/>
      </c>
      <c r="G4827" s="5">
        <f>IF($F4827="","",$F4827*$D4827)</f>
        <v/>
      </c>
      <c r="H4827" s="42">
        <f>IF($G4827="","",$O4827)</f>
        <v/>
      </c>
      <c r="I4827" s="5">
        <f>IF($G4827="","",$G4827*IF($H4827="",$O4827,$H4827)/100)</f>
        <v/>
      </c>
      <c r="J4827" s="5">
        <f>IF(OR($L4827="",NOT(COUNTIFS($L$2:$L4827,$L4827)=1)),"",SUMIFS($G:$G,$L:$L,$L4827))</f>
        <v/>
      </c>
      <c r="K4827" s="5">
        <f>IF(OR($L4827="",NOT(COUNTIFS($L$2:$L4827,$L4827)=1)),"",SUMIFS($I:$I,$L:$L,$L4827))</f>
        <v/>
      </c>
      <c r="L4827" s="6">
        <f>IF($B4827="","",YEAR($B4827))</f>
        <v/>
      </c>
      <c r="M4827" s="6">
        <f>INT((ROW()-2)/39)+1</f>
        <v/>
      </c>
      <c r="N4827" s="6">
        <f>MOD(ROW()-2,39)+2</f>
        <v/>
      </c>
      <c r="O4827" s="42">
        <f>IF(AND($B4827&lt;&gt;"",$C4827&lt;&gt;"",$B4827&lt;=$C4827),INDEX(Szabalyok!$C:$C,$N4827),"")</f>
        <v/>
      </c>
      <c r="P4827">
        <f>IF(D4827="",P4826,P4826+1)</f>
        <v/>
      </c>
    </row>
    <row r="4828">
      <c r="A4828">
        <f>IF(P4828=P4827,0,P4828)</f>
        <v/>
      </c>
      <c r="B4828" s="41">
        <f>IF($M4828&gt;300,"",IF(OR(INDEX(Bemenet!$E$2:$E$301,$M4828)="",INDEX(Bemenet!$F$2:$F$301,$M4828)=""),"",MAX(INDEX(Bemenet!$E$2:$E$301,$M4828),INDEX(Szabalyok!$A:$A,$N4828))))</f>
        <v/>
      </c>
      <c r="C4828" s="41">
        <f>IF($B4828="","",MIN(INDEX(Bemenet!$F$2:$F$301,$M4828),INDEX(Szabalyok!$B:$B,$N4828)))</f>
        <v/>
      </c>
      <c r="D4828" s="5">
        <f>IF(AND($B4828&lt;&gt;"",$C4828&lt;&gt;"",$B4828&lt;=$C4828),INDEX(Bemenet!$G$2:$G$301,$M4828),"")</f>
        <v/>
      </c>
      <c r="E4828" s="6">
        <f>IF(AND($B4828&lt;&gt;"",$C4828&lt;&gt;"",$B4828&lt;=$C4828),INDEX(Bemenet!$D$2:$D$301,$M4828),"")</f>
        <v/>
      </c>
      <c r="F4828" s="5">
        <f>IF(AND($B4828&lt;&gt;"",$C4828&lt;&gt;"",$B4828&lt;=$C4828),$C4828-$B4828+1,"")</f>
        <v/>
      </c>
      <c r="G4828" s="5">
        <f>IF($F4828="","",$F4828*$D4828)</f>
        <v/>
      </c>
      <c r="H4828" s="42">
        <f>IF($G4828="","",$O4828)</f>
        <v/>
      </c>
      <c r="I4828" s="5">
        <f>IF($G4828="","",$G4828*IF($H4828="",$O4828,$H4828)/100)</f>
        <v/>
      </c>
      <c r="J4828" s="5">
        <f>IF(OR($L4828="",NOT(COUNTIFS($L$2:$L4828,$L4828)=1)),"",SUMIFS($G:$G,$L:$L,$L4828))</f>
        <v/>
      </c>
      <c r="K4828" s="5">
        <f>IF(OR($L4828="",NOT(COUNTIFS($L$2:$L4828,$L4828)=1)),"",SUMIFS($I:$I,$L:$L,$L4828))</f>
        <v/>
      </c>
      <c r="L4828" s="6">
        <f>IF($B4828="","",YEAR($B4828))</f>
        <v/>
      </c>
      <c r="M4828" s="6">
        <f>INT((ROW()-2)/39)+1</f>
        <v/>
      </c>
      <c r="N4828" s="6">
        <f>MOD(ROW()-2,39)+2</f>
        <v/>
      </c>
      <c r="O4828" s="42">
        <f>IF(AND($B4828&lt;&gt;"",$C4828&lt;&gt;"",$B4828&lt;=$C4828),INDEX(Szabalyok!$C:$C,$N4828),"")</f>
        <v/>
      </c>
      <c r="P4828">
        <f>IF(D4828="",P4827,P4827+1)</f>
        <v/>
      </c>
    </row>
    <row r="4829">
      <c r="A4829">
        <f>IF(P4829=P4828,0,P4829)</f>
        <v/>
      </c>
      <c r="B4829" s="41">
        <f>IF($M4829&gt;300,"",IF(OR(INDEX(Bemenet!$E$2:$E$301,$M4829)="",INDEX(Bemenet!$F$2:$F$301,$M4829)=""),"",MAX(INDEX(Bemenet!$E$2:$E$301,$M4829),INDEX(Szabalyok!$A:$A,$N4829))))</f>
        <v/>
      </c>
      <c r="C4829" s="41">
        <f>IF($B4829="","",MIN(INDEX(Bemenet!$F$2:$F$301,$M4829),INDEX(Szabalyok!$B:$B,$N4829)))</f>
        <v/>
      </c>
      <c r="D4829" s="5">
        <f>IF(AND($B4829&lt;&gt;"",$C4829&lt;&gt;"",$B4829&lt;=$C4829),INDEX(Bemenet!$G$2:$G$301,$M4829),"")</f>
        <v/>
      </c>
      <c r="E4829" s="6">
        <f>IF(AND($B4829&lt;&gt;"",$C4829&lt;&gt;"",$B4829&lt;=$C4829),INDEX(Bemenet!$D$2:$D$301,$M4829),"")</f>
        <v/>
      </c>
      <c r="F4829" s="5">
        <f>IF(AND($B4829&lt;&gt;"",$C4829&lt;&gt;"",$B4829&lt;=$C4829),$C4829-$B4829+1,"")</f>
        <v/>
      </c>
      <c r="G4829" s="5">
        <f>IF($F4829="","",$F4829*$D4829)</f>
        <v/>
      </c>
      <c r="H4829" s="42">
        <f>IF($G4829="","",$O4829)</f>
        <v/>
      </c>
      <c r="I4829" s="5">
        <f>IF($G4829="","",$G4829*IF($H4829="",$O4829,$H4829)/100)</f>
        <v/>
      </c>
      <c r="J4829" s="5">
        <f>IF(OR($L4829="",NOT(COUNTIFS($L$2:$L4829,$L4829)=1)),"",SUMIFS($G:$G,$L:$L,$L4829))</f>
        <v/>
      </c>
      <c r="K4829" s="5">
        <f>IF(OR($L4829="",NOT(COUNTIFS($L$2:$L4829,$L4829)=1)),"",SUMIFS($I:$I,$L:$L,$L4829))</f>
        <v/>
      </c>
      <c r="L4829" s="6">
        <f>IF($B4829="","",YEAR($B4829))</f>
        <v/>
      </c>
      <c r="M4829" s="6">
        <f>INT((ROW()-2)/39)+1</f>
        <v/>
      </c>
      <c r="N4829" s="6">
        <f>MOD(ROW()-2,39)+2</f>
        <v/>
      </c>
      <c r="O4829" s="42">
        <f>IF(AND($B4829&lt;&gt;"",$C4829&lt;&gt;"",$B4829&lt;=$C4829),INDEX(Szabalyok!$C:$C,$N4829),"")</f>
        <v/>
      </c>
      <c r="P4829">
        <f>IF(D4829="",P4828,P4828+1)</f>
        <v/>
      </c>
    </row>
    <row r="4830">
      <c r="A4830">
        <f>IF(P4830=P4829,0,P4830)</f>
        <v/>
      </c>
      <c r="B4830" s="41">
        <f>IF($M4830&gt;300,"",IF(OR(INDEX(Bemenet!$E$2:$E$301,$M4830)="",INDEX(Bemenet!$F$2:$F$301,$M4830)=""),"",MAX(INDEX(Bemenet!$E$2:$E$301,$M4830),INDEX(Szabalyok!$A:$A,$N4830))))</f>
        <v/>
      </c>
      <c r="C4830" s="41">
        <f>IF($B4830="","",MIN(INDEX(Bemenet!$F$2:$F$301,$M4830),INDEX(Szabalyok!$B:$B,$N4830)))</f>
        <v/>
      </c>
      <c r="D4830" s="5">
        <f>IF(AND($B4830&lt;&gt;"",$C4830&lt;&gt;"",$B4830&lt;=$C4830),INDEX(Bemenet!$G$2:$G$301,$M4830),"")</f>
        <v/>
      </c>
      <c r="E4830" s="6">
        <f>IF(AND($B4830&lt;&gt;"",$C4830&lt;&gt;"",$B4830&lt;=$C4830),INDEX(Bemenet!$D$2:$D$301,$M4830),"")</f>
        <v/>
      </c>
      <c r="F4830" s="5">
        <f>IF(AND($B4830&lt;&gt;"",$C4830&lt;&gt;"",$B4830&lt;=$C4830),$C4830-$B4830+1,"")</f>
        <v/>
      </c>
      <c r="G4830" s="5">
        <f>IF($F4830="","",$F4830*$D4830)</f>
        <v/>
      </c>
      <c r="H4830" s="42">
        <f>IF($G4830="","",$O4830)</f>
        <v/>
      </c>
      <c r="I4830" s="5">
        <f>IF($G4830="","",$G4830*IF($H4830="",$O4830,$H4830)/100)</f>
        <v/>
      </c>
      <c r="J4830" s="5">
        <f>IF(OR($L4830="",NOT(COUNTIFS($L$2:$L4830,$L4830)=1)),"",SUMIFS($G:$G,$L:$L,$L4830))</f>
        <v/>
      </c>
      <c r="K4830" s="5">
        <f>IF(OR($L4830="",NOT(COUNTIFS($L$2:$L4830,$L4830)=1)),"",SUMIFS($I:$I,$L:$L,$L4830))</f>
        <v/>
      </c>
      <c r="L4830" s="6">
        <f>IF($B4830="","",YEAR($B4830))</f>
        <v/>
      </c>
      <c r="M4830" s="6">
        <f>INT((ROW()-2)/39)+1</f>
        <v/>
      </c>
      <c r="N4830" s="6">
        <f>MOD(ROW()-2,39)+2</f>
        <v/>
      </c>
      <c r="O4830" s="42">
        <f>IF(AND($B4830&lt;&gt;"",$C4830&lt;&gt;"",$B4830&lt;=$C4830),INDEX(Szabalyok!$C:$C,$N4830),"")</f>
        <v/>
      </c>
      <c r="P4830">
        <f>IF(D4830="",P4829,P4829+1)</f>
        <v/>
      </c>
    </row>
    <row r="4831">
      <c r="A4831">
        <f>IF(P4831=P4830,0,P4831)</f>
        <v/>
      </c>
      <c r="B4831" s="41">
        <f>IF($M4831&gt;300,"",IF(OR(INDEX(Bemenet!$E$2:$E$301,$M4831)="",INDEX(Bemenet!$F$2:$F$301,$M4831)=""),"",MAX(INDEX(Bemenet!$E$2:$E$301,$M4831),INDEX(Szabalyok!$A:$A,$N4831))))</f>
        <v/>
      </c>
      <c r="C4831" s="41">
        <f>IF($B4831="","",MIN(INDEX(Bemenet!$F$2:$F$301,$M4831),INDEX(Szabalyok!$B:$B,$N4831)))</f>
        <v/>
      </c>
      <c r="D4831" s="5">
        <f>IF(AND($B4831&lt;&gt;"",$C4831&lt;&gt;"",$B4831&lt;=$C4831),INDEX(Bemenet!$G$2:$G$301,$M4831),"")</f>
        <v/>
      </c>
      <c r="E4831" s="6">
        <f>IF(AND($B4831&lt;&gt;"",$C4831&lt;&gt;"",$B4831&lt;=$C4831),INDEX(Bemenet!$D$2:$D$301,$M4831),"")</f>
        <v/>
      </c>
      <c r="F4831" s="5">
        <f>IF(AND($B4831&lt;&gt;"",$C4831&lt;&gt;"",$B4831&lt;=$C4831),$C4831-$B4831+1,"")</f>
        <v/>
      </c>
      <c r="G4831" s="5">
        <f>IF($F4831="","",$F4831*$D4831)</f>
        <v/>
      </c>
      <c r="H4831" s="42">
        <f>IF($G4831="","",$O4831)</f>
        <v/>
      </c>
      <c r="I4831" s="5">
        <f>IF($G4831="","",$G4831*IF($H4831="",$O4831,$H4831)/100)</f>
        <v/>
      </c>
      <c r="J4831" s="5">
        <f>IF(OR($L4831="",NOT(COUNTIFS($L$2:$L4831,$L4831)=1)),"",SUMIFS($G:$G,$L:$L,$L4831))</f>
        <v/>
      </c>
      <c r="K4831" s="5">
        <f>IF(OR($L4831="",NOT(COUNTIFS($L$2:$L4831,$L4831)=1)),"",SUMIFS($I:$I,$L:$L,$L4831))</f>
        <v/>
      </c>
      <c r="L4831" s="6">
        <f>IF($B4831="","",YEAR($B4831))</f>
        <v/>
      </c>
      <c r="M4831" s="6">
        <f>INT((ROW()-2)/39)+1</f>
        <v/>
      </c>
      <c r="N4831" s="6">
        <f>MOD(ROW()-2,39)+2</f>
        <v/>
      </c>
      <c r="O4831" s="42">
        <f>IF(AND($B4831&lt;&gt;"",$C4831&lt;&gt;"",$B4831&lt;=$C4831),INDEX(Szabalyok!$C:$C,$N4831),"")</f>
        <v/>
      </c>
      <c r="P4831">
        <f>IF(D4831="",P4830,P4830+1)</f>
        <v/>
      </c>
    </row>
    <row r="4832">
      <c r="A4832">
        <f>IF(P4832=P4831,0,P4832)</f>
        <v/>
      </c>
      <c r="B4832" s="41">
        <f>IF($M4832&gt;300,"",IF(OR(INDEX(Bemenet!$E$2:$E$301,$M4832)="",INDEX(Bemenet!$F$2:$F$301,$M4832)=""),"",MAX(INDEX(Bemenet!$E$2:$E$301,$M4832),INDEX(Szabalyok!$A:$A,$N4832))))</f>
        <v/>
      </c>
      <c r="C4832" s="41">
        <f>IF($B4832="","",MIN(INDEX(Bemenet!$F$2:$F$301,$M4832),INDEX(Szabalyok!$B:$B,$N4832)))</f>
        <v/>
      </c>
      <c r="D4832" s="5">
        <f>IF(AND($B4832&lt;&gt;"",$C4832&lt;&gt;"",$B4832&lt;=$C4832),INDEX(Bemenet!$G$2:$G$301,$M4832),"")</f>
        <v/>
      </c>
      <c r="E4832" s="6">
        <f>IF(AND($B4832&lt;&gt;"",$C4832&lt;&gt;"",$B4832&lt;=$C4832),INDEX(Bemenet!$D$2:$D$301,$M4832),"")</f>
        <v/>
      </c>
      <c r="F4832" s="5">
        <f>IF(AND($B4832&lt;&gt;"",$C4832&lt;&gt;"",$B4832&lt;=$C4832),$C4832-$B4832+1,"")</f>
        <v/>
      </c>
      <c r="G4832" s="5">
        <f>IF($F4832="","",$F4832*$D4832)</f>
        <v/>
      </c>
      <c r="H4832" s="42">
        <f>IF($G4832="","",$O4832)</f>
        <v/>
      </c>
      <c r="I4832" s="5">
        <f>IF($G4832="","",$G4832*IF($H4832="",$O4832,$H4832)/100)</f>
        <v/>
      </c>
      <c r="J4832" s="5">
        <f>IF(OR($L4832="",NOT(COUNTIFS($L$2:$L4832,$L4832)=1)),"",SUMIFS($G:$G,$L:$L,$L4832))</f>
        <v/>
      </c>
      <c r="K4832" s="5">
        <f>IF(OR($L4832="",NOT(COUNTIFS($L$2:$L4832,$L4832)=1)),"",SUMIFS($I:$I,$L:$L,$L4832))</f>
        <v/>
      </c>
      <c r="L4832" s="6">
        <f>IF($B4832="","",YEAR($B4832))</f>
        <v/>
      </c>
      <c r="M4832" s="6">
        <f>INT((ROW()-2)/39)+1</f>
        <v/>
      </c>
      <c r="N4832" s="6">
        <f>MOD(ROW()-2,39)+2</f>
        <v/>
      </c>
      <c r="O4832" s="42">
        <f>IF(AND($B4832&lt;&gt;"",$C4832&lt;&gt;"",$B4832&lt;=$C4832),INDEX(Szabalyok!$C:$C,$N4832),"")</f>
        <v/>
      </c>
      <c r="P4832">
        <f>IF(D4832="",P4831,P4831+1)</f>
        <v/>
      </c>
    </row>
    <row r="4833">
      <c r="A4833">
        <f>IF(P4833=P4832,0,P4833)</f>
        <v/>
      </c>
      <c r="B4833" s="41">
        <f>IF($M4833&gt;300,"",IF(OR(INDEX(Bemenet!$E$2:$E$301,$M4833)="",INDEX(Bemenet!$F$2:$F$301,$M4833)=""),"",MAX(INDEX(Bemenet!$E$2:$E$301,$M4833),INDEX(Szabalyok!$A:$A,$N4833))))</f>
        <v/>
      </c>
      <c r="C4833" s="41">
        <f>IF($B4833="","",MIN(INDEX(Bemenet!$F$2:$F$301,$M4833),INDEX(Szabalyok!$B:$B,$N4833)))</f>
        <v/>
      </c>
      <c r="D4833" s="5">
        <f>IF(AND($B4833&lt;&gt;"",$C4833&lt;&gt;"",$B4833&lt;=$C4833),INDEX(Bemenet!$G$2:$G$301,$M4833),"")</f>
        <v/>
      </c>
      <c r="E4833" s="6">
        <f>IF(AND($B4833&lt;&gt;"",$C4833&lt;&gt;"",$B4833&lt;=$C4833),INDEX(Bemenet!$D$2:$D$301,$M4833),"")</f>
        <v/>
      </c>
      <c r="F4833" s="5">
        <f>IF(AND($B4833&lt;&gt;"",$C4833&lt;&gt;"",$B4833&lt;=$C4833),$C4833-$B4833+1,"")</f>
        <v/>
      </c>
      <c r="G4833" s="5">
        <f>IF($F4833="","",$F4833*$D4833)</f>
        <v/>
      </c>
      <c r="H4833" s="42">
        <f>IF($G4833="","",$O4833)</f>
        <v/>
      </c>
      <c r="I4833" s="5">
        <f>IF($G4833="","",$G4833*IF($H4833="",$O4833,$H4833)/100)</f>
        <v/>
      </c>
      <c r="J4833" s="5">
        <f>IF(OR($L4833="",NOT(COUNTIFS($L$2:$L4833,$L4833)=1)),"",SUMIFS($G:$G,$L:$L,$L4833))</f>
        <v/>
      </c>
      <c r="K4833" s="5">
        <f>IF(OR($L4833="",NOT(COUNTIFS($L$2:$L4833,$L4833)=1)),"",SUMIFS($I:$I,$L:$L,$L4833))</f>
        <v/>
      </c>
      <c r="L4833" s="6">
        <f>IF($B4833="","",YEAR($B4833))</f>
        <v/>
      </c>
      <c r="M4833" s="6">
        <f>INT((ROW()-2)/39)+1</f>
        <v/>
      </c>
      <c r="N4833" s="6">
        <f>MOD(ROW()-2,39)+2</f>
        <v/>
      </c>
      <c r="O4833" s="42">
        <f>IF(AND($B4833&lt;&gt;"",$C4833&lt;&gt;"",$B4833&lt;=$C4833),INDEX(Szabalyok!$C:$C,$N4833),"")</f>
        <v/>
      </c>
      <c r="P4833">
        <f>IF(D4833="",P4832,P4832+1)</f>
        <v/>
      </c>
    </row>
    <row r="4834">
      <c r="A4834">
        <f>IF(P4834=P4833,0,P4834)</f>
        <v/>
      </c>
      <c r="B4834" s="41">
        <f>IF($M4834&gt;300,"",IF(OR(INDEX(Bemenet!$E$2:$E$301,$M4834)="",INDEX(Bemenet!$F$2:$F$301,$M4834)=""),"",MAX(INDEX(Bemenet!$E$2:$E$301,$M4834),INDEX(Szabalyok!$A:$A,$N4834))))</f>
        <v/>
      </c>
      <c r="C4834" s="41">
        <f>IF($B4834="","",MIN(INDEX(Bemenet!$F$2:$F$301,$M4834),INDEX(Szabalyok!$B:$B,$N4834)))</f>
        <v/>
      </c>
      <c r="D4834" s="5">
        <f>IF(AND($B4834&lt;&gt;"",$C4834&lt;&gt;"",$B4834&lt;=$C4834),INDEX(Bemenet!$G$2:$G$301,$M4834),"")</f>
        <v/>
      </c>
      <c r="E4834" s="6">
        <f>IF(AND($B4834&lt;&gt;"",$C4834&lt;&gt;"",$B4834&lt;=$C4834),INDEX(Bemenet!$D$2:$D$301,$M4834),"")</f>
        <v/>
      </c>
      <c r="F4834" s="5">
        <f>IF(AND($B4834&lt;&gt;"",$C4834&lt;&gt;"",$B4834&lt;=$C4834),$C4834-$B4834+1,"")</f>
        <v/>
      </c>
      <c r="G4834" s="5">
        <f>IF($F4834="","",$F4834*$D4834)</f>
        <v/>
      </c>
      <c r="H4834" s="42">
        <f>IF($G4834="","",$O4834)</f>
        <v/>
      </c>
      <c r="I4834" s="5">
        <f>IF($G4834="","",$G4834*IF($H4834="",$O4834,$H4834)/100)</f>
        <v/>
      </c>
      <c r="J4834" s="5">
        <f>IF(OR($L4834="",NOT(COUNTIFS($L$2:$L4834,$L4834)=1)),"",SUMIFS($G:$G,$L:$L,$L4834))</f>
        <v/>
      </c>
      <c r="K4834" s="5">
        <f>IF(OR($L4834="",NOT(COUNTIFS($L$2:$L4834,$L4834)=1)),"",SUMIFS($I:$I,$L:$L,$L4834))</f>
        <v/>
      </c>
      <c r="L4834" s="6">
        <f>IF($B4834="","",YEAR($B4834))</f>
        <v/>
      </c>
      <c r="M4834" s="6">
        <f>INT((ROW()-2)/39)+1</f>
        <v/>
      </c>
      <c r="N4834" s="6">
        <f>MOD(ROW()-2,39)+2</f>
        <v/>
      </c>
      <c r="O4834" s="42">
        <f>IF(AND($B4834&lt;&gt;"",$C4834&lt;&gt;"",$B4834&lt;=$C4834),INDEX(Szabalyok!$C:$C,$N4834),"")</f>
        <v/>
      </c>
      <c r="P4834">
        <f>IF(D4834="",P4833,P4833+1)</f>
        <v/>
      </c>
    </row>
    <row r="4835">
      <c r="A4835">
        <f>IF(P4835=P4834,0,P4835)</f>
        <v/>
      </c>
      <c r="B4835" s="41">
        <f>IF($M4835&gt;300,"",IF(OR(INDEX(Bemenet!$E$2:$E$301,$M4835)="",INDEX(Bemenet!$F$2:$F$301,$M4835)=""),"",MAX(INDEX(Bemenet!$E$2:$E$301,$M4835),INDEX(Szabalyok!$A:$A,$N4835))))</f>
        <v/>
      </c>
      <c r="C4835" s="41">
        <f>IF($B4835="","",MIN(INDEX(Bemenet!$F$2:$F$301,$M4835),INDEX(Szabalyok!$B:$B,$N4835)))</f>
        <v/>
      </c>
      <c r="D4835" s="5">
        <f>IF(AND($B4835&lt;&gt;"",$C4835&lt;&gt;"",$B4835&lt;=$C4835),INDEX(Bemenet!$G$2:$G$301,$M4835),"")</f>
        <v/>
      </c>
      <c r="E4835" s="6">
        <f>IF(AND($B4835&lt;&gt;"",$C4835&lt;&gt;"",$B4835&lt;=$C4835),INDEX(Bemenet!$D$2:$D$301,$M4835),"")</f>
        <v/>
      </c>
      <c r="F4835" s="5">
        <f>IF(AND($B4835&lt;&gt;"",$C4835&lt;&gt;"",$B4835&lt;=$C4835),$C4835-$B4835+1,"")</f>
        <v/>
      </c>
      <c r="G4835" s="5">
        <f>IF($F4835="","",$F4835*$D4835)</f>
        <v/>
      </c>
      <c r="H4835" s="42">
        <f>IF($G4835="","",$O4835)</f>
        <v/>
      </c>
      <c r="I4835" s="5">
        <f>IF($G4835="","",$G4835*IF($H4835="",$O4835,$H4835)/100)</f>
        <v/>
      </c>
      <c r="J4835" s="5">
        <f>IF(OR($L4835="",NOT(COUNTIFS($L$2:$L4835,$L4835)=1)),"",SUMIFS($G:$G,$L:$L,$L4835))</f>
        <v/>
      </c>
      <c r="K4835" s="5">
        <f>IF(OR($L4835="",NOT(COUNTIFS($L$2:$L4835,$L4835)=1)),"",SUMIFS($I:$I,$L:$L,$L4835))</f>
        <v/>
      </c>
      <c r="L4835" s="6">
        <f>IF($B4835="","",YEAR($B4835))</f>
        <v/>
      </c>
      <c r="M4835" s="6">
        <f>INT((ROW()-2)/39)+1</f>
        <v/>
      </c>
      <c r="N4835" s="6">
        <f>MOD(ROW()-2,39)+2</f>
        <v/>
      </c>
      <c r="O4835" s="42">
        <f>IF(AND($B4835&lt;&gt;"",$C4835&lt;&gt;"",$B4835&lt;=$C4835),INDEX(Szabalyok!$C:$C,$N4835),"")</f>
        <v/>
      </c>
      <c r="P4835">
        <f>IF(D4835="",P4834,P4834+1)</f>
        <v/>
      </c>
    </row>
    <row r="4836">
      <c r="A4836">
        <f>IF(P4836=P4835,0,P4836)</f>
        <v/>
      </c>
      <c r="B4836" s="41">
        <f>IF($M4836&gt;300,"",IF(OR(INDEX(Bemenet!$E$2:$E$301,$M4836)="",INDEX(Bemenet!$F$2:$F$301,$M4836)=""),"",MAX(INDEX(Bemenet!$E$2:$E$301,$M4836),INDEX(Szabalyok!$A:$A,$N4836))))</f>
        <v/>
      </c>
      <c r="C4836" s="41">
        <f>IF($B4836="","",MIN(INDEX(Bemenet!$F$2:$F$301,$M4836),INDEX(Szabalyok!$B:$B,$N4836)))</f>
        <v/>
      </c>
      <c r="D4836" s="5">
        <f>IF(AND($B4836&lt;&gt;"",$C4836&lt;&gt;"",$B4836&lt;=$C4836),INDEX(Bemenet!$G$2:$G$301,$M4836),"")</f>
        <v/>
      </c>
      <c r="E4836" s="6">
        <f>IF(AND($B4836&lt;&gt;"",$C4836&lt;&gt;"",$B4836&lt;=$C4836),INDEX(Bemenet!$D$2:$D$301,$M4836),"")</f>
        <v/>
      </c>
      <c r="F4836" s="5">
        <f>IF(AND($B4836&lt;&gt;"",$C4836&lt;&gt;"",$B4836&lt;=$C4836),$C4836-$B4836+1,"")</f>
        <v/>
      </c>
      <c r="G4836" s="5">
        <f>IF($F4836="","",$F4836*$D4836)</f>
        <v/>
      </c>
      <c r="H4836" s="42">
        <f>IF($G4836="","",$O4836)</f>
        <v/>
      </c>
      <c r="I4836" s="5">
        <f>IF($G4836="","",$G4836*IF($H4836="",$O4836,$H4836)/100)</f>
        <v/>
      </c>
      <c r="J4836" s="5">
        <f>IF(OR($L4836="",NOT(COUNTIFS($L$2:$L4836,$L4836)=1)),"",SUMIFS($G:$G,$L:$L,$L4836))</f>
        <v/>
      </c>
      <c r="K4836" s="5">
        <f>IF(OR($L4836="",NOT(COUNTIFS($L$2:$L4836,$L4836)=1)),"",SUMIFS($I:$I,$L:$L,$L4836))</f>
        <v/>
      </c>
      <c r="L4836" s="6">
        <f>IF($B4836="","",YEAR($B4836))</f>
        <v/>
      </c>
      <c r="M4836" s="6">
        <f>INT((ROW()-2)/39)+1</f>
        <v/>
      </c>
      <c r="N4836" s="6">
        <f>MOD(ROW()-2,39)+2</f>
        <v/>
      </c>
      <c r="O4836" s="42">
        <f>IF(AND($B4836&lt;&gt;"",$C4836&lt;&gt;"",$B4836&lt;=$C4836),INDEX(Szabalyok!$C:$C,$N4836),"")</f>
        <v/>
      </c>
      <c r="P4836">
        <f>IF(D4836="",P4835,P4835+1)</f>
        <v/>
      </c>
    </row>
    <row r="4837">
      <c r="A4837">
        <f>IF(P4837=P4836,0,P4837)</f>
        <v/>
      </c>
      <c r="B4837" s="41">
        <f>IF($M4837&gt;300,"",IF(OR(INDEX(Bemenet!$E$2:$E$301,$M4837)="",INDEX(Bemenet!$F$2:$F$301,$M4837)=""),"",MAX(INDEX(Bemenet!$E$2:$E$301,$M4837),INDEX(Szabalyok!$A:$A,$N4837))))</f>
        <v/>
      </c>
      <c r="C4837" s="41">
        <f>IF($B4837="","",MIN(INDEX(Bemenet!$F$2:$F$301,$M4837),INDEX(Szabalyok!$B:$B,$N4837)))</f>
        <v/>
      </c>
      <c r="D4837" s="5">
        <f>IF(AND($B4837&lt;&gt;"",$C4837&lt;&gt;"",$B4837&lt;=$C4837),INDEX(Bemenet!$G$2:$G$301,$M4837),"")</f>
        <v/>
      </c>
      <c r="E4837" s="6">
        <f>IF(AND($B4837&lt;&gt;"",$C4837&lt;&gt;"",$B4837&lt;=$C4837),INDEX(Bemenet!$D$2:$D$301,$M4837),"")</f>
        <v/>
      </c>
      <c r="F4837" s="5">
        <f>IF(AND($B4837&lt;&gt;"",$C4837&lt;&gt;"",$B4837&lt;=$C4837),$C4837-$B4837+1,"")</f>
        <v/>
      </c>
      <c r="G4837" s="5">
        <f>IF($F4837="","",$F4837*$D4837)</f>
        <v/>
      </c>
      <c r="H4837" s="42">
        <f>IF($G4837="","",$O4837)</f>
        <v/>
      </c>
      <c r="I4837" s="5">
        <f>IF($G4837="","",$G4837*IF($H4837="",$O4837,$H4837)/100)</f>
        <v/>
      </c>
      <c r="J4837" s="5">
        <f>IF(OR($L4837="",NOT(COUNTIFS($L$2:$L4837,$L4837)=1)),"",SUMIFS($G:$G,$L:$L,$L4837))</f>
        <v/>
      </c>
      <c r="K4837" s="5">
        <f>IF(OR($L4837="",NOT(COUNTIFS($L$2:$L4837,$L4837)=1)),"",SUMIFS($I:$I,$L:$L,$L4837))</f>
        <v/>
      </c>
      <c r="L4837" s="6">
        <f>IF($B4837="","",YEAR($B4837))</f>
        <v/>
      </c>
      <c r="M4837" s="6">
        <f>INT((ROW()-2)/39)+1</f>
        <v/>
      </c>
      <c r="N4837" s="6">
        <f>MOD(ROW()-2,39)+2</f>
        <v/>
      </c>
      <c r="O4837" s="42">
        <f>IF(AND($B4837&lt;&gt;"",$C4837&lt;&gt;"",$B4837&lt;=$C4837),INDEX(Szabalyok!$C:$C,$N4837),"")</f>
        <v/>
      </c>
      <c r="P4837">
        <f>IF(D4837="",P4836,P4836+1)</f>
        <v/>
      </c>
    </row>
    <row r="4838">
      <c r="A4838">
        <f>IF(P4838=P4837,0,P4838)</f>
        <v/>
      </c>
      <c r="B4838" s="41">
        <f>IF($M4838&gt;300,"",IF(OR(INDEX(Bemenet!$E$2:$E$301,$M4838)="",INDEX(Bemenet!$F$2:$F$301,$M4838)=""),"",MAX(INDEX(Bemenet!$E$2:$E$301,$M4838),INDEX(Szabalyok!$A:$A,$N4838))))</f>
        <v/>
      </c>
      <c r="C4838" s="41">
        <f>IF($B4838="","",MIN(INDEX(Bemenet!$F$2:$F$301,$M4838),INDEX(Szabalyok!$B:$B,$N4838)))</f>
        <v/>
      </c>
      <c r="D4838" s="5">
        <f>IF(AND($B4838&lt;&gt;"",$C4838&lt;&gt;"",$B4838&lt;=$C4838),INDEX(Bemenet!$G$2:$G$301,$M4838),"")</f>
        <v/>
      </c>
      <c r="E4838" s="6">
        <f>IF(AND($B4838&lt;&gt;"",$C4838&lt;&gt;"",$B4838&lt;=$C4838),INDEX(Bemenet!$D$2:$D$301,$M4838),"")</f>
        <v/>
      </c>
      <c r="F4838" s="5">
        <f>IF(AND($B4838&lt;&gt;"",$C4838&lt;&gt;"",$B4838&lt;=$C4838),$C4838-$B4838+1,"")</f>
        <v/>
      </c>
      <c r="G4838" s="5">
        <f>IF($F4838="","",$F4838*$D4838)</f>
        <v/>
      </c>
      <c r="H4838" s="42">
        <f>IF($G4838="","",$O4838)</f>
        <v/>
      </c>
      <c r="I4838" s="5">
        <f>IF($G4838="","",$G4838*IF($H4838="",$O4838,$H4838)/100)</f>
        <v/>
      </c>
      <c r="J4838" s="5">
        <f>IF(OR($L4838="",NOT(COUNTIFS($L$2:$L4838,$L4838)=1)),"",SUMIFS($G:$G,$L:$L,$L4838))</f>
        <v/>
      </c>
      <c r="K4838" s="5">
        <f>IF(OR($L4838="",NOT(COUNTIFS($L$2:$L4838,$L4838)=1)),"",SUMIFS($I:$I,$L:$L,$L4838))</f>
        <v/>
      </c>
      <c r="L4838" s="6">
        <f>IF($B4838="","",YEAR($B4838))</f>
        <v/>
      </c>
      <c r="M4838" s="6">
        <f>INT((ROW()-2)/39)+1</f>
        <v/>
      </c>
      <c r="N4838" s="6">
        <f>MOD(ROW()-2,39)+2</f>
        <v/>
      </c>
      <c r="O4838" s="42">
        <f>IF(AND($B4838&lt;&gt;"",$C4838&lt;&gt;"",$B4838&lt;=$C4838),INDEX(Szabalyok!$C:$C,$N4838),"")</f>
        <v/>
      </c>
      <c r="P4838">
        <f>IF(D4838="",P4837,P4837+1)</f>
        <v/>
      </c>
    </row>
    <row r="4839">
      <c r="A4839">
        <f>IF(P4839=P4838,0,P4839)</f>
        <v/>
      </c>
      <c r="B4839" s="41">
        <f>IF($M4839&gt;300,"",IF(OR(INDEX(Bemenet!$E$2:$E$301,$M4839)="",INDEX(Bemenet!$F$2:$F$301,$M4839)=""),"",MAX(INDEX(Bemenet!$E$2:$E$301,$M4839),INDEX(Szabalyok!$A:$A,$N4839))))</f>
        <v/>
      </c>
      <c r="C4839" s="41">
        <f>IF($B4839="","",MIN(INDEX(Bemenet!$F$2:$F$301,$M4839),INDEX(Szabalyok!$B:$B,$N4839)))</f>
        <v/>
      </c>
      <c r="D4839" s="5">
        <f>IF(AND($B4839&lt;&gt;"",$C4839&lt;&gt;"",$B4839&lt;=$C4839),INDEX(Bemenet!$G$2:$G$301,$M4839),"")</f>
        <v/>
      </c>
      <c r="E4839" s="6">
        <f>IF(AND($B4839&lt;&gt;"",$C4839&lt;&gt;"",$B4839&lt;=$C4839),INDEX(Bemenet!$D$2:$D$301,$M4839),"")</f>
        <v/>
      </c>
      <c r="F4839" s="5">
        <f>IF(AND($B4839&lt;&gt;"",$C4839&lt;&gt;"",$B4839&lt;=$C4839),$C4839-$B4839+1,"")</f>
        <v/>
      </c>
      <c r="G4839" s="5">
        <f>IF($F4839="","",$F4839*$D4839)</f>
        <v/>
      </c>
      <c r="H4839" s="42">
        <f>IF($G4839="","",$O4839)</f>
        <v/>
      </c>
      <c r="I4839" s="5">
        <f>IF($G4839="","",$G4839*IF($H4839="",$O4839,$H4839)/100)</f>
        <v/>
      </c>
      <c r="J4839" s="5">
        <f>IF(OR($L4839="",NOT(COUNTIFS($L$2:$L4839,$L4839)=1)),"",SUMIFS($G:$G,$L:$L,$L4839))</f>
        <v/>
      </c>
      <c r="K4839" s="5">
        <f>IF(OR($L4839="",NOT(COUNTIFS($L$2:$L4839,$L4839)=1)),"",SUMIFS($I:$I,$L:$L,$L4839))</f>
        <v/>
      </c>
      <c r="L4839" s="6">
        <f>IF($B4839="","",YEAR($B4839))</f>
        <v/>
      </c>
      <c r="M4839" s="6">
        <f>INT((ROW()-2)/39)+1</f>
        <v/>
      </c>
      <c r="N4839" s="6">
        <f>MOD(ROW()-2,39)+2</f>
        <v/>
      </c>
      <c r="O4839" s="42">
        <f>IF(AND($B4839&lt;&gt;"",$C4839&lt;&gt;"",$B4839&lt;=$C4839),INDEX(Szabalyok!$C:$C,$N4839),"")</f>
        <v/>
      </c>
      <c r="P4839">
        <f>IF(D4839="",P4838,P4838+1)</f>
        <v/>
      </c>
    </row>
    <row r="4840">
      <c r="A4840">
        <f>IF(P4840=P4839,0,P4840)</f>
        <v/>
      </c>
      <c r="B4840" s="41">
        <f>IF($M4840&gt;300,"",IF(OR(INDEX(Bemenet!$E$2:$E$301,$M4840)="",INDEX(Bemenet!$F$2:$F$301,$M4840)=""),"",MAX(INDEX(Bemenet!$E$2:$E$301,$M4840),INDEX(Szabalyok!$A:$A,$N4840))))</f>
        <v/>
      </c>
      <c r="C4840" s="41">
        <f>IF($B4840="","",MIN(INDEX(Bemenet!$F$2:$F$301,$M4840),INDEX(Szabalyok!$B:$B,$N4840)))</f>
        <v/>
      </c>
      <c r="D4840" s="5">
        <f>IF(AND($B4840&lt;&gt;"",$C4840&lt;&gt;"",$B4840&lt;=$C4840),INDEX(Bemenet!$G$2:$G$301,$M4840),"")</f>
        <v/>
      </c>
      <c r="E4840" s="6">
        <f>IF(AND($B4840&lt;&gt;"",$C4840&lt;&gt;"",$B4840&lt;=$C4840),INDEX(Bemenet!$D$2:$D$301,$M4840),"")</f>
        <v/>
      </c>
      <c r="F4840" s="5">
        <f>IF(AND($B4840&lt;&gt;"",$C4840&lt;&gt;"",$B4840&lt;=$C4840),$C4840-$B4840+1,"")</f>
        <v/>
      </c>
      <c r="G4840" s="5">
        <f>IF($F4840="","",$F4840*$D4840)</f>
        <v/>
      </c>
      <c r="H4840" s="42">
        <f>IF($G4840="","",$O4840)</f>
        <v/>
      </c>
      <c r="I4840" s="5">
        <f>IF($G4840="","",$G4840*IF($H4840="",$O4840,$H4840)/100)</f>
        <v/>
      </c>
      <c r="J4840" s="5">
        <f>IF(OR($L4840="",NOT(COUNTIFS($L$2:$L4840,$L4840)=1)),"",SUMIFS($G:$G,$L:$L,$L4840))</f>
        <v/>
      </c>
      <c r="K4840" s="5">
        <f>IF(OR($L4840="",NOT(COUNTIFS($L$2:$L4840,$L4840)=1)),"",SUMIFS($I:$I,$L:$L,$L4840))</f>
        <v/>
      </c>
      <c r="L4840" s="6">
        <f>IF($B4840="","",YEAR($B4840))</f>
        <v/>
      </c>
      <c r="M4840" s="6">
        <f>INT((ROW()-2)/39)+1</f>
        <v/>
      </c>
      <c r="N4840" s="6">
        <f>MOD(ROW()-2,39)+2</f>
        <v/>
      </c>
      <c r="O4840" s="42">
        <f>IF(AND($B4840&lt;&gt;"",$C4840&lt;&gt;"",$B4840&lt;=$C4840),INDEX(Szabalyok!$C:$C,$N4840),"")</f>
        <v/>
      </c>
      <c r="P4840">
        <f>IF(D4840="",P4839,P4839+1)</f>
        <v/>
      </c>
    </row>
    <row r="4841">
      <c r="A4841">
        <f>IF(P4841=P4840,0,P4841)</f>
        <v/>
      </c>
      <c r="B4841" s="41">
        <f>IF($M4841&gt;300,"",IF(OR(INDEX(Bemenet!$E$2:$E$301,$M4841)="",INDEX(Bemenet!$F$2:$F$301,$M4841)=""),"",MAX(INDEX(Bemenet!$E$2:$E$301,$M4841),INDEX(Szabalyok!$A:$A,$N4841))))</f>
        <v/>
      </c>
      <c r="C4841" s="41">
        <f>IF($B4841="","",MIN(INDEX(Bemenet!$F$2:$F$301,$M4841),INDEX(Szabalyok!$B:$B,$N4841)))</f>
        <v/>
      </c>
      <c r="D4841" s="5">
        <f>IF(AND($B4841&lt;&gt;"",$C4841&lt;&gt;"",$B4841&lt;=$C4841),INDEX(Bemenet!$G$2:$G$301,$M4841),"")</f>
        <v/>
      </c>
      <c r="E4841" s="6">
        <f>IF(AND($B4841&lt;&gt;"",$C4841&lt;&gt;"",$B4841&lt;=$C4841),INDEX(Bemenet!$D$2:$D$301,$M4841),"")</f>
        <v/>
      </c>
      <c r="F4841" s="5">
        <f>IF(AND($B4841&lt;&gt;"",$C4841&lt;&gt;"",$B4841&lt;=$C4841),$C4841-$B4841+1,"")</f>
        <v/>
      </c>
      <c r="G4841" s="5">
        <f>IF($F4841="","",$F4841*$D4841)</f>
        <v/>
      </c>
      <c r="H4841" s="42">
        <f>IF($G4841="","",$O4841)</f>
        <v/>
      </c>
      <c r="I4841" s="5">
        <f>IF($G4841="","",$G4841*IF($H4841="",$O4841,$H4841)/100)</f>
        <v/>
      </c>
      <c r="J4841" s="5">
        <f>IF(OR($L4841="",NOT(COUNTIFS($L$2:$L4841,$L4841)=1)),"",SUMIFS($G:$G,$L:$L,$L4841))</f>
        <v/>
      </c>
      <c r="K4841" s="5">
        <f>IF(OR($L4841="",NOT(COUNTIFS($L$2:$L4841,$L4841)=1)),"",SUMIFS($I:$I,$L:$L,$L4841))</f>
        <v/>
      </c>
      <c r="L4841" s="6">
        <f>IF($B4841="","",YEAR($B4841))</f>
        <v/>
      </c>
      <c r="M4841" s="6">
        <f>INT((ROW()-2)/39)+1</f>
        <v/>
      </c>
      <c r="N4841" s="6">
        <f>MOD(ROW()-2,39)+2</f>
        <v/>
      </c>
      <c r="O4841" s="42">
        <f>IF(AND($B4841&lt;&gt;"",$C4841&lt;&gt;"",$B4841&lt;=$C4841),INDEX(Szabalyok!$C:$C,$N4841),"")</f>
        <v/>
      </c>
      <c r="P4841">
        <f>IF(D4841="",P4840,P4840+1)</f>
        <v/>
      </c>
    </row>
    <row r="4842">
      <c r="A4842">
        <f>IF(P4842=P4841,0,P4842)</f>
        <v/>
      </c>
      <c r="B4842" s="41">
        <f>IF($M4842&gt;300,"",IF(OR(INDEX(Bemenet!$E$2:$E$301,$M4842)="",INDEX(Bemenet!$F$2:$F$301,$M4842)=""),"",MAX(INDEX(Bemenet!$E$2:$E$301,$M4842),INDEX(Szabalyok!$A:$A,$N4842))))</f>
        <v/>
      </c>
      <c r="C4842" s="41">
        <f>IF($B4842="","",MIN(INDEX(Bemenet!$F$2:$F$301,$M4842),INDEX(Szabalyok!$B:$B,$N4842)))</f>
        <v/>
      </c>
      <c r="D4842" s="5">
        <f>IF(AND($B4842&lt;&gt;"",$C4842&lt;&gt;"",$B4842&lt;=$C4842),INDEX(Bemenet!$G$2:$G$301,$M4842),"")</f>
        <v/>
      </c>
      <c r="E4842" s="6">
        <f>IF(AND($B4842&lt;&gt;"",$C4842&lt;&gt;"",$B4842&lt;=$C4842),INDEX(Bemenet!$D$2:$D$301,$M4842),"")</f>
        <v/>
      </c>
      <c r="F4842" s="5">
        <f>IF(AND($B4842&lt;&gt;"",$C4842&lt;&gt;"",$B4842&lt;=$C4842),$C4842-$B4842+1,"")</f>
        <v/>
      </c>
      <c r="G4842" s="5">
        <f>IF($F4842="","",$F4842*$D4842)</f>
        <v/>
      </c>
      <c r="H4842" s="42">
        <f>IF($G4842="","",$O4842)</f>
        <v/>
      </c>
      <c r="I4842" s="5">
        <f>IF($G4842="","",$G4842*IF($H4842="",$O4842,$H4842)/100)</f>
        <v/>
      </c>
      <c r="J4842" s="5">
        <f>IF(OR($L4842="",NOT(COUNTIFS($L$2:$L4842,$L4842)=1)),"",SUMIFS($G:$G,$L:$L,$L4842))</f>
        <v/>
      </c>
      <c r="K4842" s="5">
        <f>IF(OR($L4842="",NOT(COUNTIFS($L$2:$L4842,$L4842)=1)),"",SUMIFS($I:$I,$L:$L,$L4842))</f>
        <v/>
      </c>
      <c r="L4842" s="6">
        <f>IF($B4842="","",YEAR($B4842))</f>
        <v/>
      </c>
      <c r="M4842" s="6">
        <f>INT((ROW()-2)/39)+1</f>
        <v/>
      </c>
      <c r="N4842" s="6">
        <f>MOD(ROW()-2,39)+2</f>
        <v/>
      </c>
      <c r="O4842" s="42">
        <f>IF(AND($B4842&lt;&gt;"",$C4842&lt;&gt;"",$B4842&lt;=$C4842),INDEX(Szabalyok!$C:$C,$N4842),"")</f>
        <v/>
      </c>
      <c r="P4842">
        <f>IF(D4842="",P4841,P4841+1)</f>
        <v/>
      </c>
    </row>
    <row r="4843">
      <c r="A4843">
        <f>IF(P4843=P4842,0,P4843)</f>
        <v/>
      </c>
      <c r="B4843" s="41">
        <f>IF($M4843&gt;300,"",IF(OR(INDEX(Bemenet!$E$2:$E$301,$M4843)="",INDEX(Bemenet!$F$2:$F$301,$M4843)=""),"",MAX(INDEX(Bemenet!$E$2:$E$301,$M4843),INDEX(Szabalyok!$A:$A,$N4843))))</f>
        <v/>
      </c>
      <c r="C4843" s="41">
        <f>IF($B4843="","",MIN(INDEX(Bemenet!$F$2:$F$301,$M4843),INDEX(Szabalyok!$B:$B,$N4843)))</f>
        <v/>
      </c>
      <c r="D4843" s="5">
        <f>IF(AND($B4843&lt;&gt;"",$C4843&lt;&gt;"",$B4843&lt;=$C4843),INDEX(Bemenet!$G$2:$G$301,$M4843),"")</f>
        <v/>
      </c>
      <c r="E4843" s="6">
        <f>IF(AND($B4843&lt;&gt;"",$C4843&lt;&gt;"",$B4843&lt;=$C4843),INDEX(Bemenet!$D$2:$D$301,$M4843),"")</f>
        <v/>
      </c>
      <c r="F4843" s="5">
        <f>IF(AND($B4843&lt;&gt;"",$C4843&lt;&gt;"",$B4843&lt;=$C4843),$C4843-$B4843+1,"")</f>
        <v/>
      </c>
      <c r="G4843" s="5">
        <f>IF($F4843="","",$F4843*$D4843)</f>
        <v/>
      </c>
      <c r="H4843" s="42">
        <f>IF($G4843="","",$O4843)</f>
        <v/>
      </c>
      <c r="I4843" s="5">
        <f>IF($G4843="","",$G4843*IF($H4843="",$O4843,$H4843)/100)</f>
        <v/>
      </c>
      <c r="J4843" s="5">
        <f>IF(OR($L4843="",NOT(COUNTIFS($L$2:$L4843,$L4843)=1)),"",SUMIFS($G:$G,$L:$L,$L4843))</f>
        <v/>
      </c>
      <c r="K4843" s="5">
        <f>IF(OR($L4843="",NOT(COUNTIFS($L$2:$L4843,$L4843)=1)),"",SUMIFS($I:$I,$L:$L,$L4843))</f>
        <v/>
      </c>
      <c r="L4843" s="6">
        <f>IF($B4843="","",YEAR($B4843))</f>
        <v/>
      </c>
      <c r="M4843" s="6">
        <f>INT((ROW()-2)/39)+1</f>
        <v/>
      </c>
      <c r="N4843" s="6">
        <f>MOD(ROW()-2,39)+2</f>
        <v/>
      </c>
      <c r="O4843" s="42">
        <f>IF(AND($B4843&lt;&gt;"",$C4843&lt;&gt;"",$B4843&lt;=$C4843),INDEX(Szabalyok!$C:$C,$N4843),"")</f>
        <v/>
      </c>
      <c r="P4843">
        <f>IF(D4843="",P4842,P4842+1)</f>
        <v/>
      </c>
    </row>
    <row r="4844">
      <c r="A4844">
        <f>IF(P4844=P4843,0,P4844)</f>
        <v/>
      </c>
      <c r="B4844" s="41">
        <f>IF($M4844&gt;300,"",IF(OR(INDEX(Bemenet!$E$2:$E$301,$M4844)="",INDEX(Bemenet!$F$2:$F$301,$M4844)=""),"",MAX(INDEX(Bemenet!$E$2:$E$301,$M4844),INDEX(Szabalyok!$A:$A,$N4844))))</f>
        <v/>
      </c>
      <c r="C4844" s="41">
        <f>IF($B4844="","",MIN(INDEX(Bemenet!$F$2:$F$301,$M4844),INDEX(Szabalyok!$B:$B,$N4844)))</f>
        <v/>
      </c>
      <c r="D4844" s="5">
        <f>IF(AND($B4844&lt;&gt;"",$C4844&lt;&gt;"",$B4844&lt;=$C4844),INDEX(Bemenet!$G$2:$G$301,$M4844),"")</f>
        <v/>
      </c>
      <c r="E4844" s="6">
        <f>IF(AND($B4844&lt;&gt;"",$C4844&lt;&gt;"",$B4844&lt;=$C4844),INDEX(Bemenet!$D$2:$D$301,$M4844),"")</f>
        <v/>
      </c>
      <c r="F4844" s="5">
        <f>IF(AND($B4844&lt;&gt;"",$C4844&lt;&gt;"",$B4844&lt;=$C4844),$C4844-$B4844+1,"")</f>
        <v/>
      </c>
      <c r="G4844" s="5">
        <f>IF($F4844="","",$F4844*$D4844)</f>
        <v/>
      </c>
      <c r="H4844" s="42">
        <f>IF($G4844="","",$O4844)</f>
        <v/>
      </c>
      <c r="I4844" s="5">
        <f>IF($G4844="","",$G4844*IF($H4844="",$O4844,$H4844)/100)</f>
        <v/>
      </c>
      <c r="J4844" s="5">
        <f>IF(OR($L4844="",NOT(COUNTIFS($L$2:$L4844,$L4844)=1)),"",SUMIFS($G:$G,$L:$L,$L4844))</f>
        <v/>
      </c>
      <c r="K4844" s="5">
        <f>IF(OR($L4844="",NOT(COUNTIFS($L$2:$L4844,$L4844)=1)),"",SUMIFS($I:$I,$L:$L,$L4844))</f>
        <v/>
      </c>
      <c r="L4844" s="6">
        <f>IF($B4844="","",YEAR($B4844))</f>
        <v/>
      </c>
      <c r="M4844" s="6">
        <f>INT((ROW()-2)/39)+1</f>
        <v/>
      </c>
      <c r="N4844" s="6">
        <f>MOD(ROW()-2,39)+2</f>
        <v/>
      </c>
      <c r="O4844" s="42">
        <f>IF(AND($B4844&lt;&gt;"",$C4844&lt;&gt;"",$B4844&lt;=$C4844),INDEX(Szabalyok!$C:$C,$N4844),"")</f>
        <v/>
      </c>
      <c r="P4844">
        <f>IF(D4844="",P4843,P4843+1)</f>
        <v/>
      </c>
    </row>
    <row r="4845">
      <c r="A4845">
        <f>IF(P4845=P4844,0,P4845)</f>
        <v/>
      </c>
      <c r="B4845" s="41">
        <f>IF($M4845&gt;300,"",IF(OR(INDEX(Bemenet!$E$2:$E$301,$M4845)="",INDEX(Bemenet!$F$2:$F$301,$M4845)=""),"",MAX(INDEX(Bemenet!$E$2:$E$301,$M4845),INDEX(Szabalyok!$A:$A,$N4845))))</f>
        <v/>
      </c>
      <c r="C4845" s="41">
        <f>IF($B4845="","",MIN(INDEX(Bemenet!$F$2:$F$301,$M4845),INDEX(Szabalyok!$B:$B,$N4845)))</f>
        <v/>
      </c>
      <c r="D4845" s="5">
        <f>IF(AND($B4845&lt;&gt;"",$C4845&lt;&gt;"",$B4845&lt;=$C4845),INDEX(Bemenet!$G$2:$G$301,$M4845),"")</f>
        <v/>
      </c>
      <c r="E4845" s="6">
        <f>IF(AND($B4845&lt;&gt;"",$C4845&lt;&gt;"",$B4845&lt;=$C4845),INDEX(Bemenet!$D$2:$D$301,$M4845),"")</f>
        <v/>
      </c>
      <c r="F4845" s="5">
        <f>IF(AND($B4845&lt;&gt;"",$C4845&lt;&gt;"",$B4845&lt;=$C4845),$C4845-$B4845+1,"")</f>
        <v/>
      </c>
      <c r="G4845" s="5">
        <f>IF($F4845="","",$F4845*$D4845)</f>
        <v/>
      </c>
      <c r="H4845" s="42">
        <f>IF($G4845="","",$O4845)</f>
        <v/>
      </c>
      <c r="I4845" s="5">
        <f>IF($G4845="","",$G4845*IF($H4845="",$O4845,$H4845)/100)</f>
        <v/>
      </c>
      <c r="J4845" s="5">
        <f>IF(OR($L4845="",NOT(COUNTIFS($L$2:$L4845,$L4845)=1)),"",SUMIFS($G:$G,$L:$L,$L4845))</f>
        <v/>
      </c>
      <c r="K4845" s="5">
        <f>IF(OR($L4845="",NOT(COUNTIFS($L$2:$L4845,$L4845)=1)),"",SUMIFS($I:$I,$L:$L,$L4845))</f>
        <v/>
      </c>
      <c r="L4845" s="6">
        <f>IF($B4845="","",YEAR($B4845))</f>
        <v/>
      </c>
      <c r="M4845" s="6">
        <f>INT((ROW()-2)/39)+1</f>
        <v/>
      </c>
      <c r="N4845" s="6">
        <f>MOD(ROW()-2,39)+2</f>
        <v/>
      </c>
      <c r="O4845" s="42">
        <f>IF(AND($B4845&lt;&gt;"",$C4845&lt;&gt;"",$B4845&lt;=$C4845),INDEX(Szabalyok!$C:$C,$N4845),"")</f>
        <v/>
      </c>
      <c r="P4845">
        <f>IF(D4845="",P4844,P4844+1)</f>
        <v/>
      </c>
    </row>
    <row r="4846">
      <c r="A4846">
        <f>IF(P4846=P4845,0,P4846)</f>
        <v/>
      </c>
      <c r="B4846" s="41">
        <f>IF($M4846&gt;300,"",IF(OR(INDEX(Bemenet!$E$2:$E$301,$M4846)="",INDEX(Bemenet!$F$2:$F$301,$M4846)=""),"",MAX(INDEX(Bemenet!$E$2:$E$301,$M4846),INDEX(Szabalyok!$A:$A,$N4846))))</f>
        <v/>
      </c>
      <c r="C4846" s="41">
        <f>IF($B4846="","",MIN(INDEX(Bemenet!$F$2:$F$301,$M4846),INDEX(Szabalyok!$B:$B,$N4846)))</f>
        <v/>
      </c>
      <c r="D4846" s="5">
        <f>IF(AND($B4846&lt;&gt;"",$C4846&lt;&gt;"",$B4846&lt;=$C4846),INDEX(Bemenet!$G$2:$G$301,$M4846),"")</f>
        <v/>
      </c>
      <c r="E4846" s="6">
        <f>IF(AND($B4846&lt;&gt;"",$C4846&lt;&gt;"",$B4846&lt;=$C4846),INDEX(Bemenet!$D$2:$D$301,$M4846),"")</f>
        <v/>
      </c>
      <c r="F4846" s="5">
        <f>IF(AND($B4846&lt;&gt;"",$C4846&lt;&gt;"",$B4846&lt;=$C4846),$C4846-$B4846+1,"")</f>
        <v/>
      </c>
      <c r="G4846" s="5">
        <f>IF($F4846="","",$F4846*$D4846)</f>
        <v/>
      </c>
      <c r="H4846" s="42">
        <f>IF($G4846="","",$O4846)</f>
        <v/>
      </c>
      <c r="I4846" s="5">
        <f>IF($G4846="","",$G4846*IF($H4846="",$O4846,$H4846)/100)</f>
        <v/>
      </c>
      <c r="J4846" s="5">
        <f>IF(OR($L4846="",NOT(COUNTIFS($L$2:$L4846,$L4846)=1)),"",SUMIFS($G:$G,$L:$L,$L4846))</f>
        <v/>
      </c>
      <c r="K4846" s="5">
        <f>IF(OR($L4846="",NOT(COUNTIFS($L$2:$L4846,$L4846)=1)),"",SUMIFS($I:$I,$L:$L,$L4846))</f>
        <v/>
      </c>
      <c r="L4846" s="6">
        <f>IF($B4846="","",YEAR($B4846))</f>
        <v/>
      </c>
      <c r="M4846" s="6">
        <f>INT((ROW()-2)/39)+1</f>
        <v/>
      </c>
      <c r="N4846" s="6">
        <f>MOD(ROW()-2,39)+2</f>
        <v/>
      </c>
      <c r="O4846" s="42">
        <f>IF(AND($B4846&lt;&gt;"",$C4846&lt;&gt;"",$B4846&lt;=$C4846),INDEX(Szabalyok!$C:$C,$N4846),"")</f>
        <v/>
      </c>
      <c r="P4846">
        <f>IF(D4846="",P4845,P4845+1)</f>
        <v/>
      </c>
    </row>
    <row r="4847">
      <c r="A4847">
        <f>IF(P4847=P4846,0,P4847)</f>
        <v/>
      </c>
      <c r="B4847" s="41">
        <f>IF($M4847&gt;300,"",IF(OR(INDEX(Bemenet!$E$2:$E$301,$M4847)="",INDEX(Bemenet!$F$2:$F$301,$M4847)=""),"",MAX(INDEX(Bemenet!$E$2:$E$301,$M4847),INDEX(Szabalyok!$A:$A,$N4847))))</f>
        <v/>
      </c>
      <c r="C4847" s="41">
        <f>IF($B4847="","",MIN(INDEX(Bemenet!$F$2:$F$301,$M4847),INDEX(Szabalyok!$B:$B,$N4847)))</f>
        <v/>
      </c>
      <c r="D4847" s="5">
        <f>IF(AND($B4847&lt;&gt;"",$C4847&lt;&gt;"",$B4847&lt;=$C4847),INDEX(Bemenet!$G$2:$G$301,$M4847),"")</f>
        <v/>
      </c>
      <c r="E4847" s="6">
        <f>IF(AND($B4847&lt;&gt;"",$C4847&lt;&gt;"",$B4847&lt;=$C4847),INDEX(Bemenet!$D$2:$D$301,$M4847),"")</f>
        <v/>
      </c>
      <c r="F4847" s="5">
        <f>IF(AND($B4847&lt;&gt;"",$C4847&lt;&gt;"",$B4847&lt;=$C4847),$C4847-$B4847+1,"")</f>
        <v/>
      </c>
      <c r="G4847" s="5">
        <f>IF($F4847="","",$F4847*$D4847)</f>
        <v/>
      </c>
      <c r="H4847" s="42">
        <f>IF($G4847="","",$O4847)</f>
        <v/>
      </c>
      <c r="I4847" s="5">
        <f>IF($G4847="","",$G4847*IF($H4847="",$O4847,$H4847)/100)</f>
        <v/>
      </c>
      <c r="J4847" s="5">
        <f>IF(OR($L4847="",NOT(COUNTIFS($L$2:$L4847,$L4847)=1)),"",SUMIFS($G:$G,$L:$L,$L4847))</f>
        <v/>
      </c>
      <c r="K4847" s="5">
        <f>IF(OR($L4847="",NOT(COUNTIFS($L$2:$L4847,$L4847)=1)),"",SUMIFS($I:$I,$L:$L,$L4847))</f>
        <v/>
      </c>
      <c r="L4847" s="6">
        <f>IF($B4847="","",YEAR($B4847))</f>
        <v/>
      </c>
      <c r="M4847" s="6">
        <f>INT((ROW()-2)/39)+1</f>
        <v/>
      </c>
      <c r="N4847" s="6">
        <f>MOD(ROW()-2,39)+2</f>
        <v/>
      </c>
      <c r="O4847" s="42">
        <f>IF(AND($B4847&lt;&gt;"",$C4847&lt;&gt;"",$B4847&lt;=$C4847),INDEX(Szabalyok!$C:$C,$N4847),"")</f>
        <v/>
      </c>
      <c r="P4847">
        <f>IF(D4847="",P4846,P4846+1)</f>
        <v/>
      </c>
    </row>
    <row r="4848">
      <c r="A4848">
        <f>IF(P4848=P4847,0,P4848)</f>
        <v/>
      </c>
      <c r="B4848" s="41">
        <f>IF($M4848&gt;300,"",IF(OR(INDEX(Bemenet!$E$2:$E$301,$M4848)="",INDEX(Bemenet!$F$2:$F$301,$M4848)=""),"",MAX(INDEX(Bemenet!$E$2:$E$301,$M4848),INDEX(Szabalyok!$A:$A,$N4848))))</f>
        <v/>
      </c>
      <c r="C4848" s="41">
        <f>IF($B4848="","",MIN(INDEX(Bemenet!$F$2:$F$301,$M4848),INDEX(Szabalyok!$B:$B,$N4848)))</f>
        <v/>
      </c>
      <c r="D4848" s="5">
        <f>IF(AND($B4848&lt;&gt;"",$C4848&lt;&gt;"",$B4848&lt;=$C4848),INDEX(Bemenet!$G$2:$G$301,$M4848),"")</f>
        <v/>
      </c>
      <c r="E4848" s="6">
        <f>IF(AND($B4848&lt;&gt;"",$C4848&lt;&gt;"",$B4848&lt;=$C4848),INDEX(Bemenet!$D$2:$D$301,$M4848),"")</f>
        <v/>
      </c>
      <c r="F4848" s="5">
        <f>IF(AND($B4848&lt;&gt;"",$C4848&lt;&gt;"",$B4848&lt;=$C4848),$C4848-$B4848+1,"")</f>
        <v/>
      </c>
      <c r="G4848" s="5">
        <f>IF($F4848="","",$F4848*$D4848)</f>
        <v/>
      </c>
      <c r="H4848" s="42">
        <f>IF($G4848="","",$O4848)</f>
        <v/>
      </c>
      <c r="I4848" s="5">
        <f>IF($G4848="","",$G4848*IF($H4848="",$O4848,$H4848)/100)</f>
        <v/>
      </c>
      <c r="J4848" s="5">
        <f>IF(OR($L4848="",NOT(COUNTIFS($L$2:$L4848,$L4848)=1)),"",SUMIFS($G:$G,$L:$L,$L4848))</f>
        <v/>
      </c>
      <c r="K4848" s="5">
        <f>IF(OR($L4848="",NOT(COUNTIFS($L$2:$L4848,$L4848)=1)),"",SUMIFS($I:$I,$L:$L,$L4848))</f>
        <v/>
      </c>
      <c r="L4848" s="6">
        <f>IF($B4848="","",YEAR($B4848))</f>
        <v/>
      </c>
      <c r="M4848" s="6">
        <f>INT((ROW()-2)/39)+1</f>
        <v/>
      </c>
      <c r="N4848" s="6">
        <f>MOD(ROW()-2,39)+2</f>
        <v/>
      </c>
      <c r="O4848" s="42">
        <f>IF(AND($B4848&lt;&gt;"",$C4848&lt;&gt;"",$B4848&lt;=$C4848),INDEX(Szabalyok!$C:$C,$N4848),"")</f>
        <v/>
      </c>
      <c r="P4848">
        <f>IF(D4848="",P4847,P4847+1)</f>
        <v/>
      </c>
    </row>
    <row r="4849">
      <c r="A4849">
        <f>IF(P4849=P4848,0,P4849)</f>
        <v/>
      </c>
      <c r="B4849" s="41">
        <f>IF($M4849&gt;300,"",IF(OR(INDEX(Bemenet!$E$2:$E$301,$M4849)="",INDEX(Bemenet!$F$2:$F$301,$M4849)=""),"",MAX(INDEX(Bemenet!$E$2:$E$301,$M4849),INDEX(Szabalyok!$A:$A,$N4849))))</f>
        <v/>
      </c>
      <c r="C4849" s="41">
        <f>IF($B4849="","",MIN(INDEX(Bemenet!$F$2:$F$301,$M4849),INDEX(Szabalyok!$B:$B,$N4849)))</f>
        <v/>
      </c>
      <c r="D4849" s="5">
        <f>IF(AND($B4849&lt;&gt;"",$C4849&lt;&gt;"",$B4849&lt;=$C4849),INDEX(Bemenet!$G$2:$G$301,$M4849),"")</f>
        <v/>
      </c>
      <c r="E4849" s="6">
        <f>IF(AND($B4849&lt;&gt;"",$C4849&lt;&gt;"",$B4849&lt;=$C4849),INDEX(Bemenet!$D$2:$D$301,$M4849),"")</f>
        <v/>
      </c>
      <c r="F4849" s="5">
        <f>IF(AND($B4849&lt;&gt;"",$C4849&lt;&gt;"",$B4849&lt;=$C4849),$C4849-$B4849+1,"")</f>
        <v/>
      </c>
      <c r="G4849" s="5">
        <f>IF($F4849="","",$F4849*$D4849)</f>
        <v/>
      </c>
      <c r="H4849" s="42">
        <f>IF($G4849="","",$O4849)</f>
        <v/>
      </c>
      <c r="I4849" s="5">
        <f>IF($G4849="","",$G4849*IF($H4849="",$O4849,$H4849)/100)</f>
        <v/>
      </c>
      <c r="J4849" s="5">
        <f>IF(OR($L4849="",NOT(COUNTIFS($L$2:$L4849,$L4849)=1)),"",SUMIFS($G:$G,$L:$L,$L4849))</f>
        <v/>
      </c>
      <c r="K4849" s="5">
        <f>IF(OR($L4849="",NOT(COUNTIFS($L$2:$L4849,$L4849)=1)),"",SUMIFS($I:$I,$L:$L,$L4849))</f>
        <v/>
      </c>
      <c r="L4849" s="6">
        <f>IF($B4849="","",YEAR($B4849))</f>
        <v/>
      </c>
      <c r="M4849" s="6">
        <f>INT((ROW()-2)/39)+1</f>
        <v/>
      </c>
      <c r="N4849" s="6">
        <f>MOD(ROW()-2,39)+2</f>
        <v/>
      </c>
      <c r="O4849" s="42">
        <f>IF(AND($B4849&lt;&gt;"",$C4849&lt;&gt;"",$B4849&lt;=$C4849),INDEX(Szabalyok!$C:$C,$N4849),"")</f>
        <v/>
      </c>
      <c r="P4849">
        <f>IF(D4849="",P4848,P4848+1)</f>
        <v/>
      </c>
    </row>
    <row r="4850">
      <c r="A4850">
        <f>IF(P4850=P4849,0,P4850)</f>
        <v/>
      </c>
      <c r="B4850" s="41">
        <f>IF($M4850&gt;300,"",IF(OR(INDEX(Bemenet!$E$2:$E$301,$M4850)="",INDEX(Bemenet!$F$2:$F$301,$M4850)=""),"",MAX(INDEX(Bemenet!$E$2:$E$301,$M4850),INDEX(Szabalyok!$A:$A,$N4850))))</f>
        <v/>
      </c>
      <c r="C4850" s="41">
        <f>IF($B4850="","",MIN(INDEX(Bemenet!$F$2:$F$301,$M4850),INDEX(Szabalyok!$B:$B,$N4850)))</f>
        <v/>
      </c>
      <c r="D4850" s="5">
        <f>IF(AND($B4850&lt;&gt;"",$C4850&lt;&gt;"",$B4850&lt;=$C4850),INDEX(Bemenet!$G$2:$G$301,$M4850),"")</f>
        <v/>
      </c>
      <c r="E4850" s="6">
        <f>IF(AND($B4850&lt;&gt;"",$C4850&lt;&gt;"",$B4850&lt;=$C4850),INDEX(Bemenet!$D$2:$D$301,$M4850),"")</f>
        <v/>
      </c>
      <c r="F4850" s="5">
        <f>IF(AND($B4850&lt;&gt;"",$C4850&lt;&gt;"",$B4850&lt;=$C4850),$C4850-$B4850+1,"")</f>
        <v/>
      </c>
      <c r="G4850" s="5">
        <f>IF($F4850="","",$F4850*$D4850)</f>
        <v/>
      </c>
      <c r="H4850" s="42">
        <f>IF($G4850="","",$O4850)</f>
        <v/>
      </c>
      <c r="I4850" s="5">
        <f>IF($G4850="","",$G4850*IF($H4850="",$O4850,$H4850)/100)</f>
        <v/>
      </c>
      <c r="J4850" s="5">
        <f>IF(OR($L4850="",NOT(COUNTIFS($L$2:$L4850,$L4850)=1)),"",SUMIFS($G:$G,$L:$L,$L4850))</f>
        <v/>
      </c>
      <c r="K4850" s="5">
        <f>IF(OR($L4850="",NOT(COUNTIFS($L$2:$L4850,$L4850)=1)),"",SUMIFS($I:$I,$L:$L,$L4850))</f>
        <v/>
      </c>
      <c r="L4850" s="6">
        <f>IF($B4850="","",YEAR($B4850))</f>
        <v/>
      </c>
      <c r="M4850" s="6">
        <f>INT((ROW()-2)/39)+1</f>
        <v/>
      </c>
      <c r="N4850" s="6">
        <f>MOD(ROW()-2,39)+2</f>
        <v/>
      </c>
      <c r="O4850" s="42">
        <f>IF(AND($B4850&lt;&gt;"",$C4850&lt;&gt;"",$B4850&lt;=$C4850),INDEX(Szabalyok!$C:$C,$N4850),"")</f>
        <v/>
      </c>
      <c r="P4850">
        <f>IF(D4850="",P4849,P4849+1)</f>
        <v/>
      </c>
    </row>
    <row r="4851">
      <c r="A4851">
        <f>IF(P4851=P4850,0,P4851)</f>
        <v/>
      </c>
      <c r="B4851" s="41">
        <f>IF($M4851&gt;300,"",IF(OR(INDEX(Bemenet!$E$2:$E$301,$M4851)="",INDEX(Bemenet!$F$2:$F$301,$M4851)=""),"",MAX(INDEX(Bemenet!$E$2:$E$301,$M4851),INDEX(Szabalyok!$A:$A,$N4851))))</f>
        <v/>
      </c>
      <c r="C4851" s="41">
        <f>IF($B4851="","",MIN(INDEX(Bemenet!$F$2:$F$301,$M4851),INDEX(Szabalyok!$B:$B,$N4851)))</f>
        <v/>
      </c>
      <c r="D4851" s="5">
        <f>IF(AND($B4851&lt;&gt;"",$C4851&lt;&gt;"",$B4851&lt;=$C4851),INDEX(Bemenet!$G$2:$G$301,$M4851),"")</f>
        <v/>
      </c>
      <c r="E4851" s="6">
        <f>IF(AND($B4851&lt;&gt;"",$C4851&lt;&gt;"",$B4851&lt;=$C4851),INDEX(Bemenet!$D$2:$D$301,$M4851),"")</f>
        <v/>
      </c>
      <c r="F4851" s="5">
        <f>IF(AND($B4851&lt;&gt;"",$C4851&lt;&gt;"",$B4851&lt;=$C4851),$C4851-$B4851+1,"")</f>
        <v/>
      </c>
      <c r="G4851" s="5">
        <f>IF($F4851="","",$F4851*$D4851)</f>
        <v/>
      </c>
      <c r="H4851" s="42">
        <f>IF($G4851="","",$O4851)</f>
        <v/>
      </c>
      <c r="I4851" s="5">
        <f>IF($G4851="","",$G4851*IF($H4851="",$O4851,$H4851)/100)</f>
        <v/>
      </c>
      <c r="J4851" s="5">
        <f>IF(OR($L4851="",NOT(COUNTIFS($L$2:$L4851,$L4851)=1)),"",SUMIFS($G:$G,$L:$L,$L4851))</f>
        <v/>
      </c>
      <c r="K4851" s="5">
        <f>IF(OR($L4851="",NOT(COUNTIFS($L$2:$L4851,$L4851)=1)),"",SUMIFS($I:$I,$L:$L,$L4851))</f>
        <v/>
      </c>
      <c r="L4851" s="6">
        <f>IF($B4851="","",YEAR($B4851))</f>
        <v/>
      </c>
      <c r="M4851" s="6">
        <f>INT((ROW()-2)/39)+1</f>
        <v/>
      </c>
      <c r="N4851" s="6">
        <f>MOD(ROW()-2,39)+2</f>
        <v/>
      </c>
      <c r="O4851" s="42">
        <f>IF(AND($B4851&lt;&gt;"",$C4851&lt;&gt;"",$B4851&lt;=$C4851),INDEX(Szabalyok!$C:$C,$N4851),"")</f>
        <v/>
      </c>
      <c r="P4851">
        <f>IF(D4851="",P4850,P4850+1)</f>
        <v/>
      </c>
    </row>
    <row r="4852">
      <c r="A4852">
        <f>IF(P4852=P4851,0,P4852)</f>
        <v/>
      </c>
      <c r="B4852" s="41">
        <f>IF($M4852&gt;300,"",IF(OR(INDEX(Bemenet!$E$2:$E$301,$M4852)="",INDEX(Bemenet!$F$2:$F$301,$M4852)=""),"",MAX(INDEX(Bemenet!$E$2:$E$301,$M4852),INDEX(Szabalyok!$A:$A,$N4852))))</f>
        <v/>
      </c>
      <c r="C4852" s="41">
        <f>IF($B4852="","",MIN(INDEX(Bemenet!$F$2:$F$301,$M4852),INDEX(Szabalyok!$B:$B,$N4852)))</f>
        <v/>
      </c>
      <c r="D4852" s="5">
        <f>IF(AND($B4852&lt;&gt;"",$C4852&lt;&gt;"",$B4852&lt;=$C4852),INDEX(Bemenet!$G$2:$G$301,$M4852),"")</f>
        <v/>
      </c>
      <c r="E4852" s="6">
        <f>IF(AND($B4852&lt;&gt;"",$C4852&lt;&gt;"",$B4852&lt;=$C4852),INDEX(Bemenet!$D$2:$D$301,$M4852),"")</f>
        <v/>
      </c>
      <c r="F4852" s="5">
        <f>IF(AND($B4852&lt;&gt;"",$C4852&lt;&gt;"",$B4852&lt;=$C4852),$C4852-$B4852+1,"")</f>
        <v/>
      </c>
      <c r="G4852" s="5">
        <f>IF($F4852="","",$F4852*$D4852)</f>
        <v/>
      </c>
      <c r="H4852" s="42">
        <f>IF($G4852="","",$O4852)</f>
        <v/>
      </c>
      <c r="I4852" s="5">
        <f>IF($G4852="","",$G4852*IF($H4852="",$O4852,$H4852)/100)</f>
        <v/>
      </c>
      <c r="J4852" s="5">
        <f>IF(OR($L4852="",NOT(COUNTIFS($L$2:$L4852,$L4852)=1)),"",SUMIFS($G:$G,$L:$L,$L4852))</f>
        <v/>
      </c>
      <c r="K4852" s="5">
        <f>IF(OR($L4852="",NOT(COUNTIFS($L$2:$L4852,$L4852)=1)),"",SUMIFS($I:$I,$L:$L,$L4852))</f>
        <v/>
      </c>
      <c r="L4852" s="6">
        <f>IF($B4852="","",YEAR($B4852))</f>
        <v/>
      </c>
      <c r="M4852" s="6">
        <f>INT((ROW()-2)/39)+1</f>
        <v/>
      </c>
      <c r="N4852" s="6">
        <f>MOD(ROW()-2,39)+2</f>
        <v/>
      </c>
      <c r="O4852" s="42">
        <f>IF(AND($B4852&lt;&gt;"",$C4852&lt;&gt;"",$B4852&lt;=$C4852),INDEX(Szabalyok!$C:$C,$N4852),"")</f>
        <v/>
      </c>
      <c r="P4852">
        <f>IF(D4852="",P4851,P4851+1)</f>
        <v/>
      </c>
    </row>
    <row r="4853">
      <c r="A4853">
        <f>IF(P4853=P4852,0,P4853)</f>
        <v/>
      </c>
      <c r="B4853" s="41">
        <f>IF($M4853&gt;300,"",IF(OR(INDEX(Bemenet!$E$2:$E$301,$M4853)="",INDEX(Bemenet!$F$2:$F$301,$M4853)=""),"",MAX(INDEX(Bemenet!$E$2:$E$301,$M4853),INDEX(Szabalyok!$A:$A,$N4853))))</f>
        <v/>
      </c>
      <c r="C4853" s="41">
        <f>IF($B4853="","",MIN(INDEX(Bemenet!$F$2:$F$301,$M4853),INDEX(Szabalyok!$B:$B,$N4853)))</f>
        <v/>
      </c>
      <c r="D4853" s="5">
        <f>IF(AND($B4853&lt;&gt;"",$C4853&lt;&gt;"",$B4853&lt;=$C4853),INDEX(Bemenet!$G$2:$G$301,$M4853),"")</f>
        <v/>
      </c>
      <c r="E4853" s="6">
        <f>IF(AND($B4853&lt;&gt;"",$C4853&lt;&gt;"",$B4853&lt;=$C4853),INDEX(Bemenet!$D$2:$D$301,$M4853),"")</f>
        <v/>
      </c>
      <c r="F4853" s="5">
        <f>IF(AND($B4853&lt;&gt;"",$C4853&lt;&gt;"",$B4853&lt;=$C4853),$C4853-$B4853+1,"")</f>
        <v/>
      </c>
      <c r="G4853" s="5">
        <f>IF($F4853="","",$F4853*$D4853)</f>
        <v/>
      </c>
      <c r="H4853" s="42">
        <f>IF($G4853="","",$O4853)</f>
        <v/>
      </c>
      <c r="I4853" s="5">
        <f>IF($G4853="","",$G4853*IF($H4853="",$O4853,$H4853)/100)</f>
        <v/>
      </c>
      <c r="J4853" s="5">
        <f>IF(OR($L4853="",NOT(COUNTIFS($L$2:$L4853,$L4853)=1)),"",SUMIFS($G:$G,$L:$L,$L4853))</f>
        <v/>
      </c>
      <c r="K4853" s="5">
        <f>IF(OR($L4853="",NOT(COUNTIFS($L$2:$L4853,$L4853)=1)),"",SUMIFS($I:$I,$L:$L,$L4853))</f>
        <v/>
      </c>
      <c r="L4853" s="6">
        <f>IF($B4853="","",YEAR($B4853))</f>
        <v/>
      </c>
      <c r="M4853" s="6">
        <f>INT((ROW()-2)/39)+1</f>
        <v/>
      </c>
      <c r="N4853" s="6">
        <f>MOD(ROW()-2,39)+2</f>
        <v/>
      </c>
      <c r="O4853" s="42">
        <f>IF(AND($B4853&lt;&gt;"",$C4853&lt;&gt;"",$B4853&lt;=$C4853),INDEX(Szabalyok!$C:$C,$N4853),"")</f>
        <v/>
      </c>
      <c r="P4853">
        <f>IF(D4853="",P4852,P4852+1)</f>
        <v/>
      </c>
    </row>
    <row r="4854">
      <c r="A4854">
        <f>IF(P4854=P4853,0,P4854)</f>
        <v/>
      </c>
      <c r="B4854" s="41">
        <f>IF($M4854&gt;300,"",IF(OR(INDEX(Bemenet!$E$2:$E$301,$M4854)="",INDEX(Bemenet!$F$2:$F$301,$M4854)=""),"",MAX(INDEX(Bemenet!$E$2:$E$301,$M4854),INDEX(Szabalyok!$A:$A,$N4854))))</f>
        <v/>
      </c>
      <c r="C4854" s="41">
        <f>IF($B4854="","",MIN(INDEX(Bemenet!$F$2:$F$301,$M4854),INDEX(Szabalyok!$B:$B,$N4854)))</f>
        <v/>
      </c>
      <c r="D4854" s="5">
        <f>IF(AND($B4854&lt;&gt;"",$C4854&lt;&gt;"",$B4854&lt;=$C4854),INDEX(Bemenet!$G$2:$G$301,$M4854),"")</f>
        <v/>
      </c>
      <c r="E4854" s="6">
        <f>IF(AND($B4854&lt;&gt;"",$C4854&lt;&gt;"",$B4854&lt;=$C4854),INDEX(Bemenet!$D$2:$D$301,$M4854),"")</f>
        <v/>
      </c>
      <c r="F4854" s="5">
        <f>IF(AND($B4854&lt;&gt;"",$C4854&lt;&gt;"",$B4854&lt;=$C4854),$C4854-$B4854+1,"")</f>
        <v/>
      </c>
      <c r="G4854" s="5">
        <f>IF($F4854="","",$F4854*$D4854)</f>
        <v/>
      </c>
      <c r="H4854" s="42">
        <f>IF($G4854="","",$O4854)</f>
        <v/>
      </c>
      <c r="I4854" s="5">
        <f>IF($G4854="","",$G4854*IF($H4854="",$O4854,$H4854)/100)</f>
        <v/>
      </c>
      <c r="J4854" s="5">
        <f>IF(OR($L4854="",NOT(COUNTIFS($L$2:$L4854,$L4854)=1)),"",SUMIFS($G:$G,$L:$L,$L4854))</f>
        <v/>
      </c>
      <c r="K4854" s="5">
        <f>IF(OR($L4854="",NOT(COUNTIFS($L$2:$L4854,$L4854)=1)),"",SUMIFS($I:$I,$L:$L,$L4854))</f>
        <v/>
      </c>
      <c r="L4854" s="6">
        <f>IF($B4854="","",YEAR($B4854))</f>
        <v/>
      </c>
      <c r="M4854" s="6">
        <f>INT((ROW()-2)/39)+1</f>
        <v/>
      </c>
      <c r="N4854" s="6">
        <f>MOD(ROW()-2,39)+2</f>
        <v/>
      </c>
      <c r="O4854" s="42">
        <f>IF(AND($B4854&lt;&gt;"",$C4854&lt;&gt;"",$B4854&lt;=$C4854),INDEX(Szabalyok!$C:$C,$N4854),"")</f>
        <v/>
      </c>
      <c r="P4854">
        <f>IF(D4854="",P4853,P4853+1)</f>
        <v/>
      </c>
    </row>
    <row r="4855">
      <c r="A4855">
        <f>IF(P4855=P4854,0,P4855)</f>
        <v/>
      </c>
      <c r="B4855" s="41">
        <f>IF($M4855&gt;300,"",IF(OR(INDEX(Bemenet!$E$2:$E$301,$M4855)="",INDEX(Bemenet!$F$2:$F$301,$M4855)=""),"",MAX(INDEX(Bemenet!$E$2:$E$301,$M4855),INDEX(Szabalyok!$A:$A,$N4855))))</f>
        <v/>
      </c>
      <c r="C4855" s="41">
        <f>IF($B4855="","",MIN(INDEX(Bemenet!$F$2:$F$301,$M4855),INDEX(Szabalyok!$B:$B,$N4855)))</f>
        <v/>
      </c>
      <c r="D4855" s="5">
        <f>IF(AND($B4855&lt;&gt;"",$C4855&lt;&gt;"",$B4855&lt;=$C4855),INDEX(Bemenet!$G$2:$G$301,$M4855),"")</f>
        <v/>
      </c>
      <c r="E4855" s="6">
        <f>IF(AND($B4855&lt;&gt;"",$C4855&lt;&gt;"",$B4855&lt;=$C4855),INDEX(Bemenet!$D$2:$D$301,$M4855),"")</f>
        <v/>
      </c>
      <c r="F4855" s="5">
        <f>IF(AND($B4855&lt;&gt;"",$C4855&lt;&gt;"",$B4855&lt;=$C4855),$C4855-$B4855+1,"")</f>
        <v/>
      </c>
      <c r="G4855" s="5">
        <f>IF($F4855="","",$F4855*$D4855)</f>
        <v/>
      </c>
      <c r="H4855" s="42">
        <f>IF($G4855="","",$O4855)</f>
        <v/>
      </c>
      <c r="I4855" s="5">
        <f>IF($G4855="","",$G4855*IF($H4855="",$O4855,$H4855)/100)</f>
        <v/>
      </c>
      <c r="J4855" s="5">
        <f>IF(OR($L4855="",NOT(COUNTIFS($L$2:$L4855,$L4855)=1)),"",SUMIFS($G:$G,$L:$L,$L4855))</f>
        <v/>
      </c>
      <c r="K4855" s="5">
        <f>IF(OR($L4855="",NOT(COUNTIFS($L$2:$L4855,$L4855)=1)),"",SUMIFS($I:$I,$L:$L,$L4855))</f>
        <v/>
      </c>
      <c r="L4855" s="6">
        <f>IF($B4855="","",YEAR($B4855))</f>
        <v/>
      </c>
      <c r="M4855" s="6">
        <f>INT((ROW()-2)/39)+1</f>
        <v/>
      </c>
      <c r="N4855" s="6">
        <f>MOD(ROW()-2,39)+2</f>
        <v/>
      </c>
      <c r="O4855" s="42">
        <f>IF(AND($B4855&lt;&gt;"",$C4855&lt;&gt;"",$B4855&lt;=$C4855),INDEX(Szabalyok!$C:$C,$N4855),"")</f>
        <v/>
      </c>
      <c r="P4855">
        <f>IF(D4855="",P4854,P4854+1)</f>
        <v/>
      </c>
    </row>
    <row r="4856">
      <c r="A4856">
        <f>IF(P4856=P4855,0,P4856)</f>
        <v/>
      </c>
      <c r="B4856" s="41">
        <f>IF($M4856&gt;300,"",IF(OR(INDEX(Bemenet!$E$2:$E$301,$M4856)="",INDEX(Bemenet!$F$2:$F$301,$M4856)=""),"",MAX(INDEX(Bemenet!$E$2:$E$301,$M4856),INDEX(Szabalyok!$A:$A,$N4856))))</f>
        <v/>
      </c>
      <c r="C4856" s="41">
        <f>IF($B4856="","",MIN(INDEX(Bemenet!$F$2:$F$301,$M4856),INDEX(Szabalyok!$B:$B,$N4856)))</f>
        <v/>
      </c>
      <c r="D4856" s="5">
        <f>IF(AND($B4856&lt;&gt;"",$C4856&lt;&gt;"",$B4856&lt;=$C4856),INDEX(Bemenet!$G$2:$G$301,$M4856),"")</f>
        <v/>
      </c>
      <c r="E4856" s="6">
        <f>IF(AND($B4856&lt;&gt;"",$C4856&lt;&gt;"",$B4856&lt;=$C4856),INDEX(Bemenet!$D$2:$D$301,$M4856),"")</f>
        <v/>
      </c>
      <c r="F4856" s="5">
        <f>IF(AND($B4856&lt;&gt;"",$C4856&lt;&gt;"",$B4856&lt;=$C4856),$C4856-$B4856+1,"")</f>
        <v/>
      </c>
      <c r="G4856" s="5">
        <f>IF($F4856="","",$F4856*$D4856)</f>
        <v/>
      </c>
      <c r="H4856" s="42">
        <f>IF($G4856="","",$O4856)</f>
        <v/>
      </c>
      <c r="I4856" s="5">
        <f>IF($G4856="","",$G4856*IF($H4856="",$O4856,$H4856)/100)</f>
        <v/>
      </c>
      <c r="J4856" s="5">
        <f>IF(OR($L4856="",NOT(COUNTIFS($L$2:$L4856,$L4856)=1)),"",SUMIFS($G:$G,$L:$L,$L4856))</f>
        <v/>
      </c>
      <c r="K4856" s="5">
        <f>IF(OR($L4856="",NOT(COUNTIFS($L$2:$L4856,$L4856)=1)),"",SUMIFS($I:$I,$L:$L,$L4856))</f>
        <v/>
      </c>
      <c r="L4856" s="6">
        <f>IF($B4856="","",YEAR($B4856))</f>
        <v/>
      </c>
      <c r="M4856" s="6">
        <f>INT((ROW()-2)/39)+1</f>
        <v/>
      </c>
      <c r="N4856" s="6">
        <f>MOD(ROW()-2,39)+2</f>
        <v/>
      </c>
      <c r="O4856" s="42">
        <f>IF(AND($B4856&lt;&gt;"",$C4856&lt;&gt;"",$B4856&lt;=$C4856),INDEX(Szabalyok!$C:$C,$N4856),"")</f>
        <v/>
      </c>
      <c r="P4856">
        <f>IF(D4856="",P4855,P4855+1)</f>
        <v/>
      </c>
    </row>
    <row r="4857">
      <c r="A4857">
        <f>IF(P4857=P4856,0,P4857)</f>
        <v/>
      </c>
      <c r="B4857" s="41">
        <f>IF($M4857&gt;300,"",IF(OR(INDEX(Bemenet!$E$2:$E$301,$M4857)="",INDEX(Bemenet!$F$2:$F$301,$M4857)=""),"",MAX(INDEX(Bemenet!$E$2:$E$301,$M4857),INDEX(Szabalyok!$A:$A,$N4857))))</f>
        <v/>
      </c>
      <c r="C4857" s="41">
        <f>IF($B4857="","",MIN(INDEX(Bemenet!$F$2:$F$301,$M4857),INDEX(Szabalyok!$B:$B,$N4857)))</f>
        <v/>
      </c>
      <c r="D4857" s="5">
        <f>IF(AND($B4857&lt;&gt;"",$C4857&lt;&gt;"",$B4857&lt;=$C4857),INDEX(Bemenet!$G$2:$G$301,$M4857),"")</f>
        <v/>
      </c>
      <c r="E4857" s="6">
        <f>IF(AND($B4857&lt;&gt;"",$C4857&lt;&gt;"",$B4857&lt;=$C4857),INDEX(Bemenet!$D$2:$D$301,$M4857),"")</f>
        <v/>
      </c>
      <c r="F4857" s="5">
        <f>IF(AND($B4857&lt;&gt;"",$C4857&lt;&gt;"",$B4857&lt;=$C4857),$C4857-$B4857+1,"")</f>
        <v/>
      </c>
      <c r="G4857" s="5">
        <f>IF($F4857="","",$F4857*$D4857)</f>
        <v/>
      </c>
      <c r="H4857" s="42">
        <f>IF($G4857="","",$O4857)</f>
        <v/>
      </c>
      <c r="I4857" s="5">
        <f>IF($G4857="","",$G4857*IF($H4857="",$O4857,$H4857)/100)</f>
        <v/>
      </c>
      <c r="J4857" s="5">
        <f>IF(OR($L4857="",NOT(COUNTIFS($L$2:$L4857,$L4857)=1)),"",SUMIFS($G:$G,$L:$L,$L4857))</f>
        <v/>
      </c>
      <c r="K4857" s="5">
        <f>IF(OR($L4857="",NOT(COUNTIFS($L$2:$L4857,$L4857)=1)),"",SUMIFS($I:$I,$L:$L,$L4857))</f>
        <v/>
      </c>
      <c r="L4857" s="6">
        <f>IF($B4857="","",YEAR($B4857))</f>
        <v/>
      </c>
      <c r="M4857" s="6">
        <f>INT((ROW()-2)/39)+1</f>
        <v/>
      </c>
      <c r="N4857" s="6">
        <f>MOD(ROW()-2,39)+2</f>
        <v/>
      </c>
      <c r="O4857" s="42">
        <f>IF(AND($B4857&lt;&gt;"",$C4857&lt;&gt;"",$B4857&lt;=$C4857),INDEX(Szabalyok!$C:$C,$N4857),"")</f>
        <v/>
      </c>
      <c r="P4857">
        <f>IF(D4857="",P4856,P4856+1)</f>
        <v/>
      </c>
    </row>
    <row r="4858">
      <c r="A4858">
        <f>IF(P4858=P4857,0,P4858)</f>
        <v/>
      </c>
      <c r="B4858" s="41">
        <f>IF($M4858&gt;300,"",IF(OR(INDEX(Bemenet!$E$2:$E$301,$M4858)="",INDEX(Bemenet!$F$2:$F$301,$M4858)=""),"",MAX(INDEX(Bemenet!$E$2:$E$301,$M4858),INDEX(Szabalyok!$A:$A,$N4858))))</f>
        <v/>
      </c>
      <c r="C4858" s="41">
        <f>IF($B4858="","",MIN(INDEX(Bemenet!$F$2:$F$301,$M4858),INDEX(Szabalyok!$B:$B,$N4858)))</f>
        <v/>
      </c>
      <c r="D4858" s="5">
        <f>IF(AND($B4858&lt;&gt;"",$C4858&lt;&gt;"",$B4858&lt;=$C4858),INDEX(Bemenet!$G$2:$G$301,$M4858),"")</f>
        <v/>
      </c>
      <c r="E4858" s="6">
        <f>IF(AND($B4858&lt;&gt;"",$C4858&lt;&gt;"",$B4858&lt;=$C4858),INDEX(Bemenet!$D$2:$D$301,$M4858),"")</f>
        <v/>
      </c>
      <c r="F4858" s="5">
        <f>IF(AND($B4858&lt;&gt;"",$C4858&lt;&gt;"",$B4858&lt;=$C4858),$C4858-$B4858+1,"")</f>
        <v/>
      </c>
      <c r="G4858" s="5">
        <f>IF($F4858="","",$F4858*$D4858)</f>
        <v/>
      </c>
      <c r="H4858" s="42">
        <f>IF($G4858="","",$O4858)</f>
        <v/>
      </c>
      <c r="I4858" s="5">
        <f>IF($G4858="","",$G4858*IF($H4858="",$O4858,$H4858)/100)</f>
        <v/>
      </c>
      <c r="J4858" s="5">
        <f>IF(OR($L4858="",NOT(COUNTIFS($L$2:$L4858,$L4858)=1)),"",SUMIFS($G:$G,$L:$L,$L4858))</f>
        <v/>
      </c>
      <c r="K4858" s="5">
        <f>IF(OR($L4858="",NOT(COUNTIFS($L$2:$L4858,$L4858)=1)),"",SUMIFS($I:$I,$L:$L,$L4858))</f>
        <v/>
      </c>
      <c r="L4858" s="6">
        <f>IF($B4858="","",YEAR($B4858))</f>
        <v/>
      </c>
      <c r="M4858" s="6">
        <f>INT((ROW()-2)/39)+1</f>
        <v/>
      </c>
      <c r="N4858" s="6">
        <f>MOD(ROW()-2,39)+2</f>
        <v/>
      </c>
      <c r="O4858" s="42">
        <f>IF(AND($B4858&lt;&gt;"",$C4858&lt;&gt;"",$B4858&lt;=$C4858),INDEX(Szabalyok!$C:$C,$N4858),"")</f>
        <v/>
      </c>
      <c r="P4858">
        <f>IF(D4858="",P4857,P4857+1)</f>
        <v/>
      </c>
    </row>
    <row r="4859">
      <c r="A4859">
        <f>IF(P4859=P4858,0,P4859)</f>
        <v/>
      </c>
      <c r="B4859" s="41">
        <f>IF($M4859&gt;300,"",IF(OR(INDEX(Bemenet!$E$2:$E$301,$M4859)="",INDEX(Bemenet!$F$2:$F$301,$M4859)=""),"",MAX(INDEX(Bemenet!$E$2:$E$301,$M4859),INDEX(Szabalyok!$A:$A,$N4859))))</f>
        <v/>
      </c>
      <c r="C4859" s="41">
        <f>IF($B4859="","",MIN(INDEX(Bemenet!$F$2:$F$301,$M4859),INDEX(Szabalyok!$B:$B,$N4859)))</f>
        <v/>
      </c>
      <c r="D4859" s="5">
        <f>IF(AND($B4859&lt;&gt;"",$C4859&lt;&gt;"",$B4859&lt;=$C4859),INDEX(Bemenet!$G$2:$G$301,$M4859),"")</f>
        <v/>
      </c>
      <c r="E4859" s="6">
        <f>IF(AND($B4859&lt;&gt;"",$C4859&lt;&gt;"",$B4859&lt;=$C4859),INDEX(Bemenet!$D$2:$D$301,$M4859),"")</f>
        <v/>
      </c>
      <c r="F4859" s="5">
        <f>IF(AND($B4859&lt;&gt;"",$C4859&lt;&gt;"",$B4859&lt;=$C4859),$C4859-$B4859+1,"")</f>
        <v/>
      </c>
      <c r="G4859" s="5">
        <f>IF($F4859="","",$F4859*$D4859)</f>
        <v/>
      </c>
      <c r="H4859" s="42">
        <f>IF($G4859="","",$O4859)</f>
        <v/>
      </c>
      <c r="I4859" s="5">
        <f>IF($G4859="","",$G4859*IF($H4859="",$O4859,$H4859)/100)</f>
        <v/>
      </c>
      <c r="J4859" s="5">
        <f>IF(OR($L4859="",NOT(COUNTIFS($L$2:$L4859,$L4859)=1)),"",SUMIFS($G:$G,$L:$L,$L4859))</f>
        <v/>
      </c>
      <c r="K4859" s="5">
        <f>IF(OR($L4859="",NOT(COUNTIFS($L$2:$L4859,$L4859)=1)),"",SUMIFS($I:$I,$L:$L,$L4859))</f>
        <v/>
      </c>
      <c r="L4859" s="6">
        <f>IF($B4859="","",YEAR($B4859))</f>
        <v/>
      </c>
      <c r="M4859" s="6">
        <f>INT((ROW()-2)/39)+1</f>
        <v/>
      </c>
      <c r="N4859" s="6">
        <f>MOD(ROW()-2,39)+2</f>
        <v/>
      </c>
      <c r="O4859" s="42">
        <f>IF(AND($B4859&lt;&gt;"",$C4859&lt;&gt;"",$B4859&lt;=$C4859),INDEX(Szabalyok!$C:$C,$N4859),"")</f>
        <v/>
      </c>
      <c r="P4859">
        <f>IF(D4859="",P4858,P4858+1)</f>
        <v/>
      </c>
    </row>
    <row r="4860">
      <c r="A4860">
        <f>IF(P4860=P4859,0,P4860)</f>
        <v/>
      </c>
      <c r="B4860" s="41">
        <f>IF($M4860&gt;300,"",IF(OR(INDEX(Bemenet!$E$2:$E$301,$M4860)="",INDEX(Bemenet!$F$2:$F$301,$M4860)=""),"",MAX(INDEX(Bemenet!$E$2:$E$301,$M4860),INDEX(Szabalyok!$A:$A,$N4860))))</f>
        <v/>
      </c>
      <c r="C4860" s="41">
        <f>IF($B4860="","",MIN(INDEX(Bemenet!$F$2:$F$301,$M4860),INDEX(Szabalyok!$B:$B,$N4860)))</f>
        <v/>
      </c>
      <c r="D4860" s="5">
        <f>IF(AND($B4860&lt;&gt;"",$C4860&lt;&gt;"",$B4860&lt;=$C4860),INDEX(Bemenet!$G$2:$G$301,$M4860),"")</f>
        <v/>
      </c>
      <c r="E4860" s="6">
        <f>IF(AND($B4860&lt;&gt;"",$C4860&lt;&gt;"",$B4860&lt;=$C4860),INDEX(Bemenet!$D$2:$D$301,$M4860),"")</f>
        <v/>
      </c>
      <c r="F4860" s="5">
        <f>IF(AND($B4860&lt;&gt;"",$C4860&lt;&gt;"",$B4860&lt;=$C4860),$C4860-$B4860+1,"")</f>
        <v/>
      </c>
      <c r="G4860" s="5">
        <f>IF($F4860="","",$F4860*$D4860)</f>
        <v/>
      </c>
      <c r="H4860" s="42">
        <f>IF($G4860="","",$O4860)</f>
        <v/>
      </c>
      <c r="I4860" s="5">
        <f>IF($G4860="","",$G4860*IF($H4860="",$O4860,$H4860)/100)</f>
        <v/>
      </c>
      <c r="J4860" s="5">
        <f>IF(OR($L4860="",NOT(COUNTIFS($L$2:$L4860,$L4860)=1)),"",SUMIFS($G:$G,$L:$L,$L4860))</f>
        <v/>
      </c>
      <c r="K4860" s="5">
        <f>IF(OR($L4860="",NOT(COUNTIFS($L$2:$L4860,$L4860)=1)),"",SUMIFS($I:$I,$L:$L,$L4860))</f>
        <v/>
      </c>
      <c r="L4860" s="6">
        <f>IF($B4860="","",YEAR($B4860))</f>
        <v/>
      </c>
      <c r="M4860" s="6">
        <f>INT((ROW()-2)/39)+1</f>
        <v/>
      </c>
      <c r="N4860" s="6">
        <f>MOD(ROW()-2,39)+2</f>
        <v/>
      </c>
      <c r="O4860" s="42">
        <f>IF(AND($B4860&lt;&gt;"",$C4860&lt;&gt;"",$B4860&lt;=$C4860),INDEX(Szabalyok!$C:$C,$N4860),"")</f>
        <v/>
      </c>
      <c r="P4860">
        <f>IF(D4860="",P4859,P4859+1)</f>
        <v/>
      </c>
    </row>
    <row r="4861">
      <c r="A4861">
        <f>IF(P4861=P4860,0,P4861)</f>
        <v/>
      </c>
      <c r="B4861" s="41">
        <f>IF($M4861&gt;300,"",IF(OR(INDEX(Bemenet!$E$2:$E$301,$M4861)="",INDEX(Bemenet!$F$2:$F$301,$M4861)=""),"",MAX(INDEX(Bemenet!$E$2:$E$301,$M4861),INDEX(Szabalyok!$A:$A,$N4861))))</f>
        <v/>
      </c>
      <c r="C4861" s="41">
        <f>IF($B4861="","",MIN(INDEX(Bemenet!$F$2:$F$301,$M4861),INDEX(Szabalyok!$B:$B,$N4861)))</f>
        <v/>
      </c>
      <c r="D4861" s="5">
        <f>IF(AND($B4861&lt;&gt;"",$C4861&lt;&gt;"",$B4861&lt;=$C4861),INDEX(Bemenet!$G$2:$G$301,$M4861),"")</f>
        <v/>
      </c>
      <c r="E4861" s="6">
        <f>IF(AND($B4861&lt;&gt;"",$C4861&lt;&gt;"",$B4861&lt;=$C4861),INDEX(Bemenet!$D$2:$D$301,$M4861),"")</f>
        <v/>
      </c>
      <c r="F4861" s="5">
        <f>IF(AND($B4861&lt;&gt;"",$C4861&lt;&gt;"",$B4861&lt;=$C4861),$C4861-$B4861+1,"")</f>
        <v/>
      </c>
      <c r="G4861" s="5">
        <f>IF($F4861="","",$F4861*$D4861)</f>
        <v/>
      </c>
      <c r="H4861" s="42">
        <f>IF($G4861="","",$O4861)</f>
        <v/>
      </c>
      <c r="I4861" s="5">
        <f>IF($G4861="","",$G4861*IF($H4861="",$O4861,$H4861)/100)</f>
        <v/>
      </c>
      <c r="J4861" s="5">
        <f>IF(OR($L4861="",NOT(COUNTIFS($L$2:$L4861,$L4861)=1)),"",SUMIFS($G:$G,$L:$L,$L4861))</f>
        <v/>
      </c>
      <c r="K4861" s="5">
        <f>IF(OR($L4861="",NOT(COUNTIFS($L$2:$L4861,$L4861)=1)),"",SUMIFS($I:$I,$L:$L,$L4861))</f>
        <v/>
      </c>
      <c r="L4861" s="6">
        <f>IF($B4861="","",YEAR($B4861))</f>
        <v/>
      </c>
      <c r="M4861" s="6">
        <f>INT((ROW()-2)/39)+1</f>
        <v/>
      </c>
      <c r="N4861" s="6">
        <f>MOD(ROW()-2,39)+2</f>
        <v/>
      </c>
      <c r="O4861" s="42">
        <f>IF(AND($B4861&lt;&gt;"",$C4861&lt;&gt;"",$B4861&lt;=$C4861),INDEX(Szabalyok!$C:$C,$N4861),"")</f>
        <v/>
      </c>
      <c r="P4861">
        <f>IF(D4861="",P4860,P4860+1)</f>
        <v/>
      </c>
    </row>
    <row r="4862">
      <c r="A4862">
        <f>IF(P4862=P4861,0,P4862)</f>
        <v/>
      </c>
      <c r="B4862" s="41">
        <f>IF($M4862&gt;300,"",IF(OR(INDEX(Bemenet!$E$2:$E$301,$M4862)="",INDEX(Bemenet!$F$2:$F$301,$M4862)=""),"",MAX(INDEX(Bemenet!$E$2:$E$301,$M4862),INDEX(Szabalyok!$A:$A,$N4862))))</f>
        <v/>
      </c>
      <c r="C4862" s="41">
        <f>IF($B4862="","",MIN(INDEX(Bemenet!$F$2:$F$301,$M4862),INDEX(Szabalyok!$B:$B,$N4862)))</f>
        <v/>
      </c>
      <c r="D4862" s="5">
        <f>IF(AND($B4862&lt;&gt;"",$C4862&lt;&gt;"",$B4862&lt;=$C4862),INDEX(Bemenet!$G$2:$G$301,$M4862),"")</f>
        <v/>
      </c>
      <c r="E4862" s="6">
        <f>IF(AND($B4862&lt;&gt;"",$C4862&lt;&gt;"",$B4862&lt;=$C4862),INDEX(Bemenet!$D$2:$D$301,$M4862),"")</f>
        <v/>
      </c>
      <c r="F4862" s="5">
        <f>IF(AND($B4862&lt;&gt;"",$C4862&lt;&gt;"",$B4862&lt;=$C4862),$C4862-$B4862+1,"")</f>
        <v/>
      </c>
      <c r="G4862" s="5">
        <f>IF($F4862="","",$F4862*$D4862)</f>
        <v/>
      </c>
      <c r="H4862" s="42">
        <f>IF($G4862="","",$O4862)</f>
        <v/>
      </c>
      <c r="I4862" s="5">
        <f>IF($G4862="","",$G4862*IF($H4862="",$O4862,$H4862)/100)</f>
        <v/>
      </c>
      <c r="J4862" s="5">
        <f>IF(OR($L4862="",NOT(COUNTIFS($L$2:$L4862,$L4862)=1)),"",SUMIFS($G:$G,$L:$L,$L4862))</f>
        <v/>
      </c>
      <c r="K4862" s="5">
        <f>IF(OR($L4862="",NOT(COUNTIFS($L$2:$L4862,$L4862)=1)),"",SUMIFS($I:$I,$L:$L,$L4862))</f>
        <v/>
      </c>
      <c r="L4862" s="6">
        <f>IF($B4862="","",YEAR($B4862))</f>
        <v/>
      </c>
      <c r="M4862" s="6">
        <f>INT((ROW()-2)/39)+1</f>
        <v/>
      </c>
      <c r="N4862" s="6">
        <f>MOD(ROW()-2,39)+2</f>
        <v/>
      </c>
      <c r="O4862" s="42">
        <f>IF(AND($B4862&lt;&gt;"",$C4862&lt;&gt;"",$B4862&lt;=$C4862),INDEX(Szabalyok!$C:$C,$N4862),"")</f>
        <v/>
      </c>
      <c r="P4862">
        <f>IF(D4862="",P4861,P4861+1)</f>
        <v/>
      </c>
    </row>
    <row r="4863">
      <c r="A4863">
        <f>IF(P4863=P4862,0,P4863)</f>
        <v/>
      </c>
      <c r="B4863" s="41">
        <f>IF($M4863&gt;300,"",IF(OR(INDEX(Bemenet!$E$2:$E$301,$M4863)="",INDEX(Bemenet!$F$2:$F$301,$M4863)=""),"",MAX(INDEX(Bemenet!$E$2:$E$301,$M4863),INDEX(Szabalyok!$A:$A,$N4863))))</f>
        <v/>
      </c>
      <c r="C4863" s="41">
        <f>IF($B4863="","",MIN(INDEX(Bemenet!$F$2:$F$301,$M4863),INDEX(Szabalyok!$B:$B,$N4863)))</f>
        <v/>
      </c>
      <c r="D4863" s="5">
        <f>IF(AND($B4863&lt;&gt;"",$C4863&lt;&gt;"",$B4863&lt;=$C4863),INDEX(Bemenet!$G$2:$G$301,$M4863),"")</f>
        <v/>
      </c>
      <c r="E4863" s="6">
        <f>IF(AND($B4863&lt;&gt;"",$C4863&lt;&gt;"",$B4863&lt;=$C4863),INDEX(Bemenet!$D$2:$D$301,$M4863),"")</f>
        <v/>
      </c>
      <c r="F4863" s="5">
        <f>IF(AND($B4863&lt;&gt;"",$C4863&lt;&gt;"",$B4863&lt;=$C4863),$C4863-$B4863+1,"")</f>
        <v/>
      </c>
      <c r="G4863" s="5">
        <f>IF($F4863="","",$F4863*$D4863)</f>
        <v/>
      </c>
      <c r="H4863" s="42">
        <f>IF($G4863="","",$O4863)</f>
        <v/>
      </c>
      <c r="I4863" s="5">
        <f>IF($G4863="","",$G4863*IF($H4863="",$O4863,$H4863)/100)</f>
        <v/>
      </c>
      <c r="J4863" s="5">
        <f>IF(OR($L4863="",NOT(COUNTIFS($L$2:$L4863,$L4863)=1)),"",SUMIFS($G:$G,$L:$L,$L4863))</f>
        <v/>
      </c>
      <c r="K4863" s="5">
        <f>IF(OR($L4863="",NOT(COUNTIFS($L$2:$L4863,$L4863)=1)),"",SUMIFS($I:$I,$L:$L,$L4863))</f>
        <v/>
      </c>
      <c r="L4863" s="6">
        <f>IF($B4863="","",YEAR($B4863))</f>
        <v/>
      </c>
      <c r="M4863" s="6">
        <f>INT((ROW()-2)/39)+1</f>
        <v/>
      </c>
      <c r="N4863" s="6">
        <f>MOD(ROW()-2,39)+2</f>
        <v/>
      </c>
      <c r="O4863" s="42">
        <f>IF(AND($B4863&lt;&gt;"",$C4863&lt;&gt;"",$B4863&lt;=$C4863),INDEX(Szabalyok!$C:$C,$N4863),"")</f>
        <v/>
      </c>
      <c r="P4863">
        <f>IF(D4863="",P4862,P4862+1)</f>
        <v/>
      </c>
    </row>
    <row r="4864">
      <c r="A4864">
        <f>IF(P4864=P4863,0,P4864)</f>
        <v/>
      </c>
      <c r="B4864" s="41">
        <f>IF($M4864&gt;300,"",IF(OR(INDEX(Bemenet!$E$2:$E$301,$M4864)="",INDEX(Bemenet!$F$2:$F$301,$M4864)=""),"",MAX(INDEX(Bemenet!$E$2:$E$301,$M4864),INDEX(Szabalyok!$A:$A,$N4864))))</f>
        <v/>
      </c>
      <c r="C4864" s="41">
        <f>IF($B4864="","",MIN(INDEX(Bemenet!$F$2:$F$301,$M4864),INDEX(Szabalyok!$B:$B,$N4864)))</f>
        <v/>
      </c>
      <c r="D4864" s="5">
        <f>IF(AND($B4864&lt;&gt;"",$C4864&lt;&gt;"",$B4864&lt;=$C4864),INDEX(Bemenet!$G$2:$G$301,$M4864),"")</f>
        <v/>
      </c>
      <c r="E4864" s="6">
        <f>IF(AND($B4864&lt;&gt;"",$C4864&lt;&gt;"",$B4864&lt;=$C4864),INDEX(Bemenet!$D$2:$D$301,$M4864),"")</f>
        <v/>
      </c>
      <c r="F4864" s="5">
        <f>IF(AND($B4864&lt;&gt;"",$C4864&lt;&gt;"",$B4864&lt;=$C4864),$C4864-$B4864+1,"")</f>
        <v/>
      </c>
      <c r="G4864" s="5">
        <f>IF($F4864="","",$F4864*$D4864)</f>
        <v/>
      </c>
      <c r="H4864" s="42">
        <f>IF($G4864="","",$O4864)</f>
        <v/>
      </c>
      <c r="I4864" s="5">
        <f>IF($G4864="","",$G4864*IF($H4864="",$O4864,$H4864)/100)</f>
        <v/>
      </c>
      <c r="J4864" s="5">
        <f>IF(OR($L4864="",NOT(COUNTIFS($L$2:$L4864,$L4864)=1)),"",SUMIFS($G:$G,$L:$L,$L4864))</f>
        <v/>
      </c>
      <c r="K4864" s="5">
        <f>IF(OR($L4864="",NOT(COUNTIFS($L$2:$L4864,$L4864)=1)),"",SUMIFS($I:$I,$L:$L,$L4864))</f>
        <v/>
      </c>
      <c r="L4864" s="6">
        <f>IF($B4864="","",YEAR($B4864))</f>
        <v/>
      </c>
      <c r="M4864" s="6">
        <f>INT((ROW()-2)/39)+1</f>
        <v/>
      </c>
      <c r="N4864" s="6">
        <f>MOD(ROW()-2,39)+2</f>
        <v/>
      </c>
      <c r="O4864" s="42">
        <f>IF(AND($B4864&lt;&gt;"",$C4864&lt;&gt;"",$B4864&lt;=$C4864),INDEX(Szabalyok!$C:$C,$N4864),"")</f>
        <v/>
      </c>
      <c r="P4864">
        <f>IF(D4864="",P4863,P4863+1)</f>
        <v/>
      </c>
    </row>
    <row r="4865">
      <c r="A4865">
        <f>IF(P4865=P4864,0,P4865)</f>
        <v/>
      </c>
      <c r="B4865" s="41">
        <f>IF($M4865&gt;300,"",IF(OR(INDEX(Bemenet!$E$2:$E$301,$M4865)="",INDEX(Bemenet!$F$2:$F$301,$M4865)=""),"",MAX(INDEX(Bemenet!$E$2:$E$301,$M4865),INDEX(Szabalyok!$A:$A,$N4865))))</f>
        <v/>
      </c>
      <c r="C4865" s="41">
        <f>IF($B4865="","",MIN(INDEX(Bemenet!$F$2:$F$301,$M4865),INDEX(Szabalyok!$B:$B,$N4865)))</f>
        <v/>
      </c>
      <c r="D4865" s="5">
        <f>IF(AND($B4865&lt;&gt;"",$C4865&lt;&gt;"",$B4865&lt;=$C4865),INDEX(Bemenet!$G$2:$G$301,$M4865),"")</f>
        <v/>
      </c>
      <c r="E4865" s="6">
        <f>IF(AND($B4865&lt;&gt;"",$C4865&lt;&gt;"",$B4865&lt;=$C4865),INDEX(Bemenet!$D$2:$D$301,$M4865),"")</f>
        <v/>
      </c>
      <c r="F4865" s="5">
        <f>IF(AND($B4865&lt;&gt;"",$C4865&lt;&gt;"",$B4865&lt;=$C4865),$C4865-$B4865+1,"")</f>
        <v/>
      </c>
      <c r="G4865" s="5">
        <f>IF($F4865="","",$F4865*$D4865)</f>
        <v/>
      </c>
      <c r="H4865" s="42">
        <f>IF($G4865="","",$O4865)</f>
        <v/>
      </c>
      <c r="I4865" s="5">
        <f>IF($G4865="","",$G4865*IF($H4865="",$O4865,$H4865)/100)</f>
        <v/>
      </c>
      <c r="J4865" s="5">
        <f>IF(OR($L4865="",NOT(COUNTIFS($L$2:$L4865,$L4865)=1)),"",SUMIFS($G:$G,$L:$L,$L4865))</f>
        <v/>
      </c>
      <c r="K4865" s="5">
        <f>IF(OR($L4865="",NOT(COUNTIFS($L$2:$L4865,$L4865)=1)),"",SUMIFS($I:$I,$L:$L,$L4865))</f>
        <v/>
      </c>
      <c r="L4865" s="6">
        <f>IF($B4865="","",YEAR($B4865))</f>
        <v/>
      </c>
      <c r="M4865" s="6">
        <f>INT((ROW()-2)/39)+1</f>
        <v/>
      </c>
      <c r="N4865" s="6">
        <f>MOD(ROW()-2,39)+2</f>
        <v/>
      </c>
      <c r="O4865" s="42">
        <f>IF(AND($B4865&lt;&gt;"",$C4865&lt;&gt;"",$B4865&lt;=$C4865),INDEX(Szabalyok!$C:$C,$N4865),"")</f>
        <v/>
      </c>
      <c r="P4865">
        <f>IF(D4865="",P4864,P4864+1)</f>
        <v/>
      </c>
    </row>
    <row r="4866">
      <c r="A4866">
        <f>IF(P4866=P4865,0,P4866)</f>
        <v/>
      </c>
      <c r="B4866" s="41">
        <f>IF($M4866&gt;300,"",IF(OR(INDEX(Bemenet!$E$2:$E$301,$M4866)="",INDEX(Bemenet!$F$2:$F$301,$M4866)=""),"",MAX(INDEX(Bemenet!$E$2:$E$301,$M4866),INDEX(Szabalyok!$A:$A,$N4866))))</f>
        <v/>
      </c>
      <c r="C4866" s="41">
        <f>IF($B4866="","",MIN(INDEX(Bemenet!$F$2:$F$301,$M4866),INDEX(Szabalyok!$B:$B,$N4866)))</f>
        <v/>
      </c>
      <c r="D4866" s="5">
        <f>IF(AND($B4866&lt;&gt;"",$C4866&lt;&gt;"",$B4866&lt;=$C4866),INDEX(Bemenet!$G$2:$G$301,$M4866),"")</f>
        <v/>
      </c>
      <c r="E4866" s="6">
        <f>IF(AND($B4866&lt;&gt;"",$C4866&lt;&gt;"",$B4866&lt;=$C4866),INDEX(Bemenet!$D$2:$D$301,$M4866),"")</f>
        <v/>
      </c>
      <c r="F4866" s="5">
        <f>IF(AND($B4866&lt;&gt;"",$C4866&lt;&gt;"",$B4866&lt;=$C4866),$C4866-$B4866+1,"")</f>
        <v/>
      </c>
      <c r="G4866" s="5">
        <f>IF($F4866="","",$F4866*$D4866)</f>
        <v/>
      </c>
      <c r="H4866" s="42">
        <f>IF($G4866="","",$O4866)</f>
        <v/>
      </c>
      <c r="I4866" s="5">
        <f>IF($G4866="","",$G4866*IF($H4866="",$O4866,$H4866)/100)</f>
        <v/>
      </c>
      <c r="J4866" s="5">
        <f>IF(OR($L4866="",NOT(COUNTIFS($L$2:$L4866,$L4866)=1)),"",SUMIFS($G:$G,$L:$L,$L4866))</f>
        <v/>
      </c>
      <c r="K4866" s="5">
        <f>IF(OR($L4866="",NOT(COUNTIFS($L$2:$L4866,$L4866)=1)),"",SUMIFS($I:$I,$L:$L,$L4866))</f>
        <v/>
      </c>
      <c r="L4866" s="6">
        <f>IF($B4866="","",YEAR($B4866))</f>
        <v/>
      </c>
      <c r="M4866" s="6">
        <f>INT((ROW()-2)/39)+1</f>
        <v/>
      </c>
      <c r="N4866" s="6">
        <f>MOD(ROW()-2,39)+2</f>
        <v/>
      </c>
      <c r="O4866" s="42">
        <f>IF(AND($B4866&lt;&gt;"",$C4866&lt;&gt;"",$B4866&lt;=$C4866),INDEX(Szabalyok!$C:$C,$N4866),"")</f>
        <v/>
      </c>
      <c r="P4866">
        <f>IF(D4866="",P4865,P4865+1)</f>
        <v/>
      </c>
    </row>
    <row r="4867">
      <c r="A4867">
        <f>IF(P4867=P4866,0,P4867)</f>
        <v/>
      </c>
      <c r="B4867" s="41">
        <f>IF($M4867&gt;300,"",IF(OR(INDEX(Bemenet!$E$2:$E$301,$M4867)="",INDEX(Bemenet!$F$2:$F$301,$M4867)=""),"",MAX(INDEX(Bemenet!$E$2:$E$301,$M4867),INDEX(Szabalyok!$A:$A,$N4867))))</f>
        <v/>
      </c>
      <c r="C4867" s="41">
        <f>IF($B4867="","",MIN(INDEX(Bemenet!$F$2:$F$301,$M4867),INDEX(Szabalyok!$B:$B,$N4867)))</f>
        <v/>
      </c>
      <c r="D4867" s="5">
        <f>IF(AND($B4867&lt;&gt;"",$C4867&lt;&gt;"",$B4867&lt;=$C4867),INDEX(Bemenet!$G$2:$G$301,$M4867),"")</f>
        <v/>
      </c>
      <c r="E4867" s="6">
        <f>IF(AND($B4867&lt;&gt;"",$C4867&lt;&gt;"",$B4867&lt;=$C4867),INDEX(Bemenet!$D$2:$D$301,$M4867),"")</f>
        <v/>
      </c>
      <c r="F4867" s="5">
        <f>IF(AND($B4867&lt;&gt;"",$C4867&lt;&gt;"",$B4867&lt;=$C4867),$C4867-$B4867+1,"")</f>
        <v/>
      </c>
      <c r="G4867" s="5">
        <f>IF($F4867="","",$F4867*$D4867)</f>
        <v/>
      </c>
      <c r="H4867" s="42">
        <f>IF($G4867="","",$O4867)</f>
        <v/>
      </c>
      <c r="I4867" s="5">
        <f>IF($G4867="","",$G4867*IF($H4867="",$O4867,$H4867)/100)</f>
        <v/>
      </c>
      <c r="J4867" s="5">
        <f>IF(OR($L4867="",NOT(COUNTIFS($L$2:$L4867,$L4867)=1)),"",SUMIFS($G:$G,$L:$L,$L4867))</f>
        <v/>
      </c>
      <c r="K4867" s="5">
        <f>IF(OR($L4867="",NOT(COUNTIFS($L$2:$L4867,$L4867)=1)),"",SUMIFS($I:$I,$L:$L,$L4867))</f>
        <v/>
      </c>
      <c r="L4867" s="6">
        <f>IF($B4867="","",YEAR($B4867))</f>
        <v/>
      </c>
      <c r="M4867" s="6">
        <f>INT((ROW()-2)/39)+1</f>
        <v/>
      </c>
      <c r="N4867" s="6">
        <f>MOD(ROW()-2,39)+2</f>
        <v/>
      </c>
      <c r="O4867" s="42">
        <f>IF(AND($B4867&lt;&gt;"",$C4867&lt;&gt;"",$B4867&lt;=$C4867),INDEX(Szabalyok!$C:$C,$N4867),"")</f>
        <v/>
      </c>
      <c r="P4867">
        <f>IF(D4867="",P4866,P4866+1)</f>
        <v/>
      </c>
    </row>
    <row r="4868">
      <c r="A4868">
        <f>IF(P4868=P4867,0,P4868)</f>
        <v/>
      </c>
      <c r="B4868" s="41">
        <f>IF($M4868&gt;300,"",IF(OR(INDEX(Bemenet!$E$2:$E$301,$M4868)="",INDEX(Bemenet!$F$2:$F$301,$M4868)=""),"",MAX(INDEX(Bemenet!$E$2:$E$301,$M4868),INDEX(Szabalyok!$A:$A,$N4868))))</f>
        <v/>
      </c>
      <c r="C4868" s="41">
        <f>IF($B4868="","",MIN(INDEX(Bemenet!$F$2:$F$301,$M4868),INDEX(Szabalyok!$B:$B,$N4868)))</f>
        <v/>
      </c>
      <c r="D4868" s="5">
        <f>IF(AND($B4868&lt;&gt;"",$C4868&lt;&gt;"",$B4868&lt;=$C4868),INDEX(Bemenet!$G$2:$G$301,$M4868),"")</f>
        <v/>
      </c>
      <c r="E4868" s="6">
        <f>IF(AND($B4868&lt;&gt;"",$C4868&lt;&gt;"",$B4868&lt;=$C4868),INDEX(Bemenet!$D$2:$D$301,$M4868),"")</f>
        <v/>
      </c>
      <c r="F4868" s="5">
        <f>IF(AND($B4868&lt;&gt;"",$C4868&lt;&gt;"",$B4868&lt;=$C4868),$C4868-$B4868+1,"")</f>
        <v/>
      </c>
      <c r="G4868" s="5">
        <f>IF($F4868="","",$F4868*$D4868)</f>
        <v/>
      </c>
      <c r="H4868" s="42">
        <f>IF($G4868="","",$O4868)</f>
        <v/>
      </c>
      <c r="I4868" s="5">
        <f>IF($G4868="","",$G4868*IF($H4868="",$O4868,$H4868)/100)</f>
        <v/>
      </c>
      <c r="J4868" s="5">
        <f>IF(OR($L4868="",NOT(COUNTIFS($L$2:$L4868,$L4868)=1)),"",SUMIFS($G:$G,$L:$L,$L4868))</f>
        <v/>
      </c>
      <c r="K4868" s="5">
        <f>IF(OR($L4868="",NOT(COUNTIFS($L$2:$L4868,$L4868)=1)),"",SUMIFS($I:$I,$L:$L,$L4868))</f>
        <v/>
      </c>
      <c r="L4868" s="6">
        <f>IF($B4868="","",YEAR($B4868))</f>
        <v/>
      </c>
      <c r="M4868" s="6">
        <f>INT((ROW()-2)/39)+1</f>
        <v/>
      </c>
      <c r="N4868" s="6">
        <f>MOD(ROW()-2,39)+2</f>
        <v/>
      </c>
      <c r="O4868" s="42">
        <f>IF(AND($B4868&lt;&gt;"",$C4868&lt;&gt;"",$B4868&lt;=$C4868),INDEX(Szabalyok!$C:$C,$N4868),"")</f>
        <v/>
      </c>
      <c r="P4868">
        <f>IF(D4868="",P4867,P4867+1)</f>
        <v/>
      </c>
    </row>
    <row r="4869">
      <c r="A4869">
        <f>IF(P4869=P4868,0,P4869)</f>
        <v/>
      </c>
      <c r="B4869" s="41">
        <f>IF($M4869&gt;300,"",IF(OR(INDEX(Bemenet!$E$2:$E$301,$M4869)="",INDEX(Bemenet!$F$2:$F$301,$M4869)=""),"",MAX(INDEX(Bemenet!$E$2:$E$301,$M4869),INDEX(Szabalyok!$A:$A,$N4869))))</f>
        <v/>
      </c>
      <c r="C4869" s="41">
        <f>IF($B4869="","",MIN(INDEX(Bemenet!$F$2:$F$301,$M4869),INDEX(Szabalyok!$B:$B,$N4869)))</f>
        <v/>
      </c>
      <c r="D4869" s="5">
        <f>IF(AND($B4869&lt;&gt;"",$C4869&lt;&gt;"",$B4869&lt;=$C4869),INDEX(Bemenet!$G$2:$G$301,$M4869),"")</f>
        <v/>
      </c>
      <c r="E4869" s="6">
        <f>IF(AND($B4869&lt;&gt;"",$C4869&lt;&gt;"",$B4869&lt;=$C4869),INDEX(Bemenet!$D$2:$D$301,$M4869),"")</f>
        <v/>
      </c>
      <c r="F4869" s="5">
        <f>IF(AND($B4869&lt;&gt;"",$C4869&lt;&gt;"",$B4869&lt;=$C4869),$C4869-$B4869+1,"")</f>
        <v/>
      </c>
      <c r="G4869" s="5">
        <f>IF($F4869="","",$F4869*$D4869)</f>
        <v/>
      </c>
      <c r="H4869" s="42">
        <f>IF($G4869="","",$O4869)</f>
        <v/>
      </c>
      <c r="I4869" s="5">
        <f>IF($G4869="","",$G4869*IF($H4869="",$O4869,$H4869)/100)</f>
        <v/>
      </c>
      <c r="J4869" s="5">
        <f>IF(OR($L4869="",NOT(COUNTIFS($L$2:$L4869,$L4869)=1)),"",SUMIFS($G:$G,$L:$L,$L4869))</f>
        <v/>
      </c>
      <c r="K4869" s="5">
        <f>IF(OR($L4869="",NOT(COUNTIFS($L$2:$L4869,$L4869)=1)),"",SUMIFS($I:$I,$L:$L,$L4869))</f>
        <v/>
      </c>
      <c r="L4869" s="6">
        <f>IF($B4869="","",YEAR($B4869))</f>
        <v/>
      </c>
      <c r="M4869" s="6">
        <f>INT((ROW()-2)/39)+1</f>
        <v/>
      </c>
      <c r="N4869" s="6">
        <f>MOD(ROW()-2,39)+2</f>
        <v/>
      </c>
      <c r="O4869" s="42">
        <f>IF(AND($B4869&lt;&gt;"",$C4869&lt;&gt;"",$B4869&lt;=$C4869),INDEX(Szabalyok!$C:$C,$N4869),"")</f>
        <v/>
      </c>
      <c r="P4869">
        <f>IF(D4869="",P4868,P4868+1)</f>
        <v/>
      </c>
    </row>
    <row r="4870">
      <c r="A4870">
        <f>IF(P4870=P4869,0,P4870)</f>
        <v/>
      </c>
      <c r="B4870" s="41">
        <f>IF($M4870&gt;300,"",IF(OR(INDEX(Bemenet!$E$2:$E$301,$M4870)="",INDEX(Bemenet!$F$2:$F$301,$M4870)=""),"",MAX(INDEX(Bemenet!$E$2:$E$301,$M4870),INDEX(Szabalyok!$A:$A,$N4870))))</f>
        <v/>
      </c>
      <c r="C4870" s="41">
        <f>IF($B4870="","",MIN(INDEX(Bemenet!$F$2:$F$301,$M4870),INDEX(Szabalyok!$B:$B,$N4870)))</f>
        <v/>
      </c>
      <c r="D4870" s="5">
        <f>IF(AND($B4870&lt;&gt;"",$C4870&lt;&gt;"",$B4870&lt;=$C4870),INDEX(Bemenet!$G$2:$G$301,$M4870),"")</f>
        <v/>
      </c>
      <c r="E4870" s="6">
        <f>IF(AND($B4870&lt;&gt;"",$C4870&lt;&gt;"",$B4870&lt;=$C4870),INDEX(Bemenet!$D$2:$D$301,$M4870),"")</f>
        <v/>
      </c>
      <c r="F4870" s="5">
        <f>IF(AND($B4870&lt;&gt;"",$C4870&lt;&gt;"",$B4870&lt;=$C4870),$C4870-$B4870+1,"")</f>
        <v/>
      </c>
      <c r="G4870" s="5">
        <f>IF($F4870="","",$F4870*$D4870)</f>
        <v/>
      </c>
      <c r="H4870" s="42">
        <f>IF($G4870="","",$O4870)</f>
        <v/>
      </c>
      <c r="I4870" s="5">
        <f>IF($G4870="","",$G4870*IF($H4870="",$O4870,$H4870)/100)</f>
        <v/>
      </c>
      <c r="J4870" s="5">
        <f>IF(OR($L4870="",NOT(COUNTIFS($L$2:$L4870,$L4870)=1)),"",SUMIFS($G:$G,$L:$L,$L4870))</f>
        <v/>
      </c>
      <c r="K4870" s="5">
        <f>IF(OR($L4870="",NOT(COUNTIFS($L$2:$L4870,$L4870)=1)),"",SUMIFS($I:$I,$L:$L,$L4870))</f>
        <v/>
      </c>
      <c r="L4870" s="6">
        <f>IF($B4870="","",YEAR($B4870))</f>
        <v/>
      </c>
      <c r="M4870" s="6">
        <f>INT((ROW()-2)/39)+1</f>
        <v/>
      </c>
      <c r="N4870" s="6">
        <f>MOD(ROW()-2,39)+2</f>
        <v/>
      </c>
      <c r="O4870" s="42">
        <f>IF(AND($B4870&lt;&gt;"",$C4870&lt;&gt;"",$B4870&lt;=$C4870),INDEX(Szabalyok!$C:$C,$N4870),"")</f>
        <v/>
      </c>
      <c r="P4870">
        <f>IF(D4870="",P4869,P4869+1)</f>
        <v/>
      </c>
    </row>
    <row r="4871">
      <c r="A4871">
        <f>IF(P4871=P4870,0,P4871)</f>
        <v/>
      </c>
      <c r="B4871" s="41">
        <f>IF($M4871&gt;300,"",IF(OR(INDEX(Bemenet!$E$2:$E$301,$M4871)="",INDEX(Bemenet!$F$2:$F$301,$M4871)=""),"",MAX(INDEX(Bemenet!$E$2:$E$301,$M4871),INDEX(Szabalyok!$A:$A,$N4871))))</f>
        <v/>
      </c>
      <c r="C4871" s="41">
        <f>IF($B4871="","",MIN(INDEX(Bemenet!$F$2:$F$301,$M4871),INDEX(Szabalyok!$B:$B,$N4871)))</f>
        <v/>
      </c>
      <c r="D4871" s="5">
        <f>IF(AND($B4871&lt;&gt;"",$C4871&lt;&gt;"",$B4871&lt;=$C4871),INDEX(Bemenet!$G$2:$G$301,$M4871),"")</f>
        <v/>
      </c>
      <c r="E4871" s="6">
        <f>IF(AND($B4871&lt;&gt;"",$C4871&lt;&gt;"",$B4871&lt;=$C4871),INDEX(Bemenet!$D$2:$D$301,$M4871),"")</f>
        <v/>
      </c>
      <c r="F4871" s="5">
        <f>IF(AND($B4871&lt;&gt;"",$C4871&lt;&gt;"",$B4871&lt;=$C4871),$C4871-$B4871+1,"")</f>
        <v/>
      </c>
      <c r="G4871" s="5">
        <f>IF($F4871="","",$F4871*$D4871)</f>
        <v/>
      </c>
      <c r="H4871" s="42">
        <f>IF($G4871="","",$O4871)</f>
        <v/>
      </c>
      <c r="I4871" s="5">
        <f>IF($G4871="","",$G4871*IF($H4871="",$O4871,$H4871)/100)</f>
        <v/>
      </c>
      <c r="J4871" s="5">
        <f>IF(OR($L4871="",NOT(COUNTIFS($L$2:$L4871,$L4871)=1)),"",SUMIFS($G:$G,$L:$L,$L4871))</f>
        <v/>
      </c>
      <c r="K4871" s="5">
        <f>IF(OR($L4871="",NOT(COUNTIFS($L$2:$L4871,$L4871)=1)),"",SUMIFS($I:$I,$L:$L,$L4871))</f>
        <v/>
      </c>
      <c r="L4871" s="6">
        <f>IF($B4871="","",YEAR($B4871))</f>
        <v/>
      </c>
      <c r="M4871" s="6">
        <f>INT((ROW()-2)/39)+1</f>
        <v/>
      </c>
      <c r="N4871" s="6">
        <f>MOD(ROW()-2,39)+2</f>
        <v/>
      </c>
      <c r="O4871" s="42">
        <f>IF(AND($B4871&lt;&gt;"",$C4871&lt;&gt;"",$B4871&lt;=$C4871),INDEX(Szabalyok!$C:$C,$N4871),"")</f>
        <v/>
      </c>
      <c r="P4871">
        <f>IF(D4871="",P4870,P4870+1)</f>
        <v/>
      </c>
    </row>
    <row r="4872">
      <c r="A4872">
        <f>IF(P4872=P4871,0,P4872)</f>
        <v/>
      </c>
      <c r="B4872" s="41">
        <f>IF($M4872&gt;300,"",IF(OR(INDEX(Bemenet!$E$2:$E$301,$M4872)="",INDEX(Bemenet!$F$2:$F$301,$M4872)=""),"",MAX(INDEX(Bemenet!$E$2:$E$301,$M4872),INDEX(Szabalyok!$A:$A,$N4872))))</f>
        <v/>
      </c>
      <c r="C4872" s="41">
        <f>IF($B4872="","",MIN(INDEX(Bemenet!$F$2:$F$301,$M4872),INDEX(Szabalyok!$B:$B,$N4872)))</f>
        <v/>
      </c>
      <c r="D4872" s="5">
        <f>IF(AND($B4872&lt;&gt;"",$C4872&lt;&gt;"",$B4872&lt;=$C4872),INDEX(Bemenet!$G$2:$G$301,$M4872),"")</f>
        <v/>
      </c>
      <c r="E4872" s="6">
        <f>IF(AND($B4872&lt;&gt;"",$C4872&lt;&gt;"",$B4872&lt;=$C4872),INDEX(Bemenet!$D$2:$D$301,$M4872),"")</f>
        <v/>
      </c>
      <c r="F4872" s="5">
        <f>IF(AND($B4872&lt;&gt;"",$C4872&lt;&gt;"",$B4872&lt;=$C4872),$C4872-$B4872+1,"")</f>
        <v/>
      </c>
      <c r="G4872" s="5">
        <f>IF($F4872="","",$F4872*$D4872)</f>
        <v/>
      </c>
      <c r="H4872" s="42">
        <f>IF($G4872="","",$O4872)</f>
        <v/>
      </c>
      <c r="I4872" s="5">
        <f>IF($G4872="","",$G4872*IF($H4872="",$O4872,$H4872)/100)</f>
        <v/>
      </c>
      <c r="J4872" s="5">
        <f>IF(OR($L4872="",NOT(COUNTIFS($L$2:$L4872,$L4872)=1)),"",SUMIFS($G:$G,$L:$L,$L4872))</f>
        <v/>
      </c>
      <c r="K4872" s="5">
        <f>IF(OR($L4872="",NOT(COUNTIFS($L$2:$L4872,$L4872)=1)),"",SUMIFS($I:$I,$L:$L,$L4872))</f>
        <v/>
      </c>
      <c r="L4872" s="6">
        <f>IF($B4872="","",YEAR($B4872))</f>
        <v/>
      </c>
      <c r="M4872" s="6">
        <f>INT((ROW()-2)/39)+1</f>
        <v/>
      </c>
      <c r="N4872" s="6">
        <f>MOD(ROW()-2,39)+2</f>
        <v/>
      </c>
      <c r="O4872" s="42">
        <f>IF(AND($B4872&lt;&gt;"",$C4872&lt;&gt;"",$B4872&lt;=$C4872),INDEX(Szabalyok!$C:$C,$N4872),"")</f>
        <v/>
      </c>
      <c r="P4872">
        <f>IF(D4872="",P4871,P4871+1)</f>
        <v/>
      </c>
    </row>
    <row r="4873">
      <c r="A4873">
        <f>IF(P4873=P4872,0,P4873)</f>
        <v/>
      </c>
      <c r="B4873" s="41">
        <f>IF($M4873&gt;300,"",IF(OR(INDEX(Bemenet!$E$2:$E$301,$M4873)="",INDEX(Bemenet!$F$2:$F$301,$M4873)=""),"",MAX(INDEX(Bemenet!$E$2:$E$301,$M4873),INDEX(Szabalyok!$A:$A,$N4873))))</f>
        <v/>
      </c>
      <c r="C4873" s="41">
        <f>IF($B4873="","",MIN(INDEX(Bemenet!$F$2:$F$301,$M4873),INDEX(Szabalyok!$B:$B,$N4873)))</f>
        <v/>
      </c>
      <c r="D4873" s="5">
        <f>IF(AND($B4873&lt;&gt;"",$C4873&lt;&gt;"",$B4873&lt;=$C4873),INDEX(Bemenet!$G$2:$G$301,$M4873),"")</f>
        <v/>
      </c>
      <c r="E4873" s="6">
        <f>IF(AND($B4873&lt;&gt;"",$C4873&lt;&gt;"",$B4873&lt;=$C4873),INDEX(Bemenet!$D$2:$D$301,$M4873),"")</f>
        <v/>
      </c>
      <c r="F4873" s="5">
        <f>IF(AND($B4873&lt;&gt;"",$C4873&lt;&gt;"",$B4873&lt;=$C4873),$C4873-$B4873+1,"")</f>
        <v/>
      </c>
      <c r="G4873" s="5">
        <f>IF($F4873="","",$F4873*$D4873)</f>
        <v/>
      </c>
      <c r="H4873" s="42">
        <f>IF($G4873="","",$O4873)</f>
        <v/>
      </c>
      <c r="I4873" s="5">
        <f>IF($G4873="","",$G4873*IF($H4873="",$O4873,$H4873)/100)</f>
        <v/>
      </c>
      <c r="J4873" s="5">
        <f>IF(OR($L4873="",NOT(COUNTIFS($L$2:$L4873,$L4873)=1)),"",SUMIFS($G:$G,$L:$L,$L4873))</f>
        <v/>
      </c>
      <c r="K4873" s="5">
        <f>IF(OR($L4873="",NOT(COUNTIFS($L$2:$L4873,$L4873)=1)),"",SUMIFS($I:$I,$L:$L,$L4873))</f>
        <v/>
      </c>
      <c r="L4873" s="6">
        <f>IF($B4873="","",YEAR($B4873))</f>
        <v/>
      </c>
      <c r="M4873" s="6">
        <f>INT((ROW()-2)/39)+1</f>
        <v/>
      </c>
      <c r="N4873" s="6">
        <f>MOD(ROW()-2,39)+2</f>
        <v/>
      </c>
      <c r="O4873" s="42">
        <f>IF(AND($B4873&lt;&gt;"",$C4873&lt;&gt;"",$B4873&lt;=$C4873),INDEX(Szabalyok!$C:$C,$N4873),"")</f>
        <v/>
      </c>
      <c r="P4873">
        <f>IF(D4873="",P4872,P4872+1)</f>
        <v/>
      </c>
    </row>
    <row r="4874">
      <c r="A4874">
        <f>IF(P4874=P4873,0,P4874)</f>
        <v/>
      </c>
      <c r="B4874" s="41">
        <f>IF($M4874&gt;300,"",IF(OR(INDEX(Bemenet!$E$2:$E$301,$M4874)="",INDEX(Bemenet!$F$2:$F$301,$M4874)=""),"",MAX(INDEX(Bemenet!$E$2:$E$301,$M4874),INDEX(Szabalyok!$A:$A,$N4874))))</f>
        <v/>
      </c>
      <c r="C4874" s="41">
        <f>IF($B4874="","",MIN(INDEX(Bemenet!$F$2:$F$301,$M4874),INDEX(Szabalyok!$B:$B,$N4874)))</f>
        <v/>
      </c>
      <c r="D4874" s="5">
        <f>IF(AND($B4874&lt;&gt;"",$C4874&lt;&gt;"",$B4874&lt;=$C4874),INDEX(Bemenet!$G$2:$G$301,$M4874),"")</f>
        <v/>
      </c>
      <c r="E4874" s="6">
        <f>IF(AND($B4874&lt;&gt;"",$C4874&lt;&gt;"",$B4874&lt;=$C4874),INDEX(Bemenet!$D$2:$D$301,$M4874),"")</f>
        <v/>
      </c>
      <c r="F4874" s="5">
        <f>IF(AND($B4874&lt;&gt;"",$C4874&lt;&gt;"",$B4874&lt;=$C4874),$C4874-$B4874+1,"")</f>
        <v/>
      </c>
      <c r="G4874" s="5">
        <f>IF($F4874="","",$F4874*$D4874)</f>
        <v/>
      </c>
      <c r="H4874" s="42">
        <f>IF($G4874="","",$O4874)</f>
        <v/>
      </c>
      <c r="I4874" s="5">
        <f>IF($G4874="","",$G4874*IF($H4874="",$O4874,$H4874)/100)</f>
        <v/>
      </c>
      <c r="J4874" s="5">
        <f>IF(OR($L4874="",NOT(COUNTIFS($L$2:$L4874,$L4874)=1)),"",SUMIFS($G:$G,$L:$L,$L4874))</f>
        <v/>
      </c>
      <c r="K4874" s="5">
        <f>IF(OR($L4874="",NOT(COUNTIFS($L$2:$L4874,$L4874)=1)),"",SUMIFS($I:$I,$L:$L,$L4874))</f>
        <v/>
      </c>
      <c r="L4874" s="6">
        <f>IF($B4874="","",YEAR($B4874))</f>
        <v/>
      </c>
      <c r="M4874" s="6">
        <f>INT((ROW()-2)/39)+1</f>
        <v/>
      </c>
      <c r="N4874" s="6">
        <f>MOD(ROW()-2,39)+2</f>
        <v/>
      </c>
      <c r="O4874" s="42">
        <f>IF(AND($B4874&lt;&gt;"",$C4874&lt;&gt;"",$B4874&lt;=$C4874),INDEX(Szabalyok!$C:$C,$N4874),"")</f>
        <v/>
      </c>
      <c r="P4874">
        <f>IF(D4874="",P4873,P4873+1)</f>
        <v/>
      </c>
    </row>
    <row r="4875">
      <c r="A4875">
        <f>IF(P4875=P4874,0,P4875)</f>
        <v/>
      </c>
      <c r="B4875" s="41">
        <f>IF($M4875&gt;300,"",IF(OR(INDEX(Bemenet!$E$2:$E$301,$M4875)="",INDEX(Bemenet!$F$2:$F$301,$M4875)=""),"",MAX(INDEX(Bemenet!$E$2:$E$301,$M4875),INDEX(Szabalyok!$A:$A,$N4875))))</f>
        <v/>
      </c>
      <c r="C4875" s="41">
        <f>IF($B4875="","",MIN(INDEX(Bemenet!$F$2:$F$301,$M4875),INDEX(Szabalyok!$B:$B,$N4875)))</f>
        <v/>
      </c>
      <c r="D4875" s="5">
        <f>IF(AND($B4875&lt;&gt;"",$C4875&lt;&gt;"",$B4875&lt;=$C4875),INDEX(Bemenet!$G$2:$G$301,$M4875),"")</f>
        <v/>
      </c>
      <c r="E4875" s="6">
        <f>IF(AND($B4875&lt;&gt;"",$C4875&lt;&gt;"",$B4875&lt;=$C4875),INDEX(Bemenet!$D$2:$D$301,$M4875),"")</f>
        <v/>
      </c>
      <c r="F4875" s="5">
        <f>IF(AND($B4875&lt;&gt;"",$C4875&lt;&gt;"",$B4875&lt;=$C4875),$C4875-$B4875+1,"")</f>
        <v/>
      </c>
      <c r="G4875" s="5">
        <f>IF($F4875="","",$F4875*$D4875)</f>
        <v/>
      </c>
      <c r="H4875" s="42">
        <f>IF($G4875="","",$O4875)</f>
        <v/>
      </c>
      <c r="I4875" s="5">
        <f>IF($G4875="","",$G4875*IF($H4875="",$O4875,$H4875)/100)</f>
        <v/>
      </c>
      <c r="J4875" s="5">
        <f>IF(OR($L4875="",NOT(COUNTIFS($L$2:$L4875,$L4875)=1)),"",SUMIFS($G:$G,$L:$L,$L4875))</f>
        <v/>
      </c>
      <c r="K4875" s="5">
        <f>IF(OR($L4875="",NOT(COUNTIFS($L$2:$L4875,$L4875)=1)),"",SUMIFS($I:$I,$L:$L,$L4875))</f>
        <v/>
      </c>
      <c r="L4875" s="6">
        <f>IF($B4875="","",YEAR($B4875))</f>
        <v/>
      </c>
      <c r="M4875" s="6">
        <f>INT((ROW()-2)/39)+1</f>
        <v/>
      </c>
      <c r="N4875" s="6">
        <f>MOD(ROW()-2,39)+2</f>
        <v/>
      </c>
      <c r="O4875" s="42">
        <f>IF(AND($B4875&lt;&gt;"",$C4875&lt;&gt;"",$B4875&lt;=$C4875),INDEX(Szabalyok!$C:$C,$N4875),"")</f>
        <v/>
      </c>
      <c r="P4875">
        <f>IF(D4875="",P4874,P4874+1)</f>
        <v/>
      </c>
    </row>
    <row r="4876">
      <c r="A4876">
        <f>IF(P4876=P4875,0,P4876)</f>
        <v/>
      </c>
      <c r="B4876" s="41">
        <f>IF($M4876&gt;300,"",IF(OR(INDEX(Bemenet!$E$2:$E$301,$M4876)="",INDEX(Bemenet!$F$2:$F$301,$M4876)=""),"",MAX(INDEX(Bemenet!$E$2:$E$301,$M4876),INDEX(Szabalyok!$A:$A,$N4876))))</f>
        <v/>
      </c>
      <c r="C4876" s="41">
        <f>IF($B4876="","",MIN(INDEX(Bemenet!$F$2:$F$301,$M4876),INDEX(Szabalyok!$B:$B,$N4876)))</f>
        <v/>
      </c>
      <c r="D4876" s="5">
        <f>IF(AND($B4876&lt;&gt;"",$C4876&lt;&gt;"",$B4876&lt;=$C4876),INDEX(Bemenet!$G$2:$G$301,$M4876),"")</f>
        <v/>
      </c>
      <c r="E4876" s="6">
        <f>IF(AND($B4876&lt;&gt;"",$C4876&lt;&gt;"",$B4876&lt;=$C4876),INDEX(Bemenet!$D$2:$D$301,$M4876),"")</f>
        <v/>
      </c>
      <c r="F4876" s="5">
        <f>IF(AND($B4876&lt;&gt;"",$C4876&lt;&gt;"",$B4876&lt;=$C4876),$C4876-$B4876+1,"")</f>
        <v/>
      </c>
      <c r="G4876" s="5">
        <f>IF($F4876="","",$F4876*$D4876)</f>
        <v/>
      </c>
      <c r="H4876" s="42">
        <f>IF($G4876="","",$O4876)</f>
        <v/>
      </c>
      <c r="I4876" s="5">
        <f>IF($G4876="","",$G4876*IF($H4876="",$O4876,$H4876)/100)</f>
        <v/>
      </c>
      <c r="J4876" s="5">
        <f>IF(OR($L4876="",NOT(COUNTIFS($L$2:$L4876,$L4876)=1)),"",SUMIFS($G:$G,$L:$L,$L4876))</f>
        <v/>
      </c>
      <c r="K4876" s="5">
        <f>IF(OR($L4876="",NOT(COUNTIFS($L$2:$L4876,$L4876)=1)),"",SUMIFS($I:$I,$L:$L,$L4876))</f>
        <v/>
      </c>
      <c r="L4876" s="6">
        <f>IF($B4876="","",YEAR($B4876))</f>
        <v/>
      </c>
      <c r="M4876" s="6">
        <f>INT((ROW()-2)/39)+1</f>
        <v/>
      </c>
      <c r="N4876" s="6">
        <f>MOD(ROW()-2,39)+2</f>
        <v/>
      </c>
      <c r="O4876" s="42">
        <f>IF(AND($B4876&lt;&gt;"",$C4876&lt;&gt;"",$B4876&lt;=$C4876),INDEX(Szabalyok!$C:$C,$N4876),"")</f>
        <v/>
      </c>
      <c r="P4876">
        <f>IF(D4876="",P4875,P4875+1)</f>
        <v/>
      </c>
    </row>
    <row r="4877">
      <c r="A4877">
        <f>IF(P4877=P4876,0,P4877)</f>
        <v/>
      </c>
      <c r="B4877" s="41">
        <f>IF($M4877&gt;300,"",IF(OR(INDEX(Bemenet!$E$2:$E$301,$M4877)="",INDEX(Bemenet!$F$2:$F$301,$M4877)=""),"",MAX(INDEX(Bemenet!$E$2:$E$301,$M4877),INDEX(Szabalyok!$A:$A,$N4877))))</f>
        <v/>
      </c>
      <c r="C4877" s="41">
        <f>IF($B4877="","",MIN(INDEX(Bemenet!$F$2:$F$301,$M4877),INDEX(Szabalyok!$B:$B,$N4877)))</f>
        <v/>
      </c>
      <c r="D4877" s="5">
        <f>IF(AND($B4877&lt;&gt;"",$C4877&lt;&gt;"",$B4877&lt;=$C4877),INDEX(Bemenet!$G$2:$G$301,$M4877),"")</f>
        <v/>
      </c>
      <c r="E4877" s="6">
        <f>IF(AND($B4877&lt;&gt;"",$C4877&lt;&gt;"",$B4877&lt;=$C4877),INDEX(Bemenet!$D$2:$D$301,$M4877),"")</f>
        <v/>
      </c>
      <c r="F4877" s="5">
        <f>IF(AND($B4877&lt;&gt;"",$C4877&lt;&gt;"",$B4877&lt;=$C4877),$C4877-$B4877+1,"")</f>
        <v/>
      </c>
      <c r="G4877" s="5">
        <f>IF($F4877="","",$F4877*$D4877)</f>
        <v/>
      </c>
      <c r="H4877" s="42">
        <f>IF($G4877="","",$O4877)</f>
        <v/>
      </c>
      <c r="I4877" s="5">
        <f>IF($G4877="","",$G4877*IF($H4877="",$O4877,$H4877)/100)</f>
        <v/>
      </c>
      <c r="J4877" s="5">
        <f>IF(OR($L4877="",NOT(COUNTIFS($L$2:$L4877,$L4877)=1)),"",SUMIFS($G:$G,$L:$L,$L4877))</f>
        <v/>
      </c>
      <c r="K4877" s="5">
        <f>IF(OR($L4877="",NOT(COUNTIFS($L$2:$L4877,$L4877)=1)),"",SUMIFS($I:$I,$L:$L,$L4877))</f>
        <v/>
      </c>
      <c r="L4877" s="6">
        <f>IF($B4877="","",YEAR($B4877))</f>
        <v/>
      </c>
      <c r="M4877" s="6">
        <f>INT((ROW()-2)/39)+1</f>
        <v/>
      </c>
      <c r="N4877" s="6">
        <f>MOD(ROW()-2,39)+2</f>
        <v/>
      </c>
      <c r="O4877" s="42">
        <f>IF(AND($B4877&lt;&gt;"",$C4877&lt;&gt;"",$B4877&lt;=$C4877),INDEX(Szabalyok!$C:$C,$N4877),"")</f>
        <v/>
      </c>
      <c r="P4877">
        <f>IF(D4877="",P4876,P4876+1)</f>
        <v/>
      </c>
    </row>
    <row r="4878">
      <c r="A4878">
        <f>IF(P4878=P4877,0,P4878)</f>
        <v/>
      </c>
      <c r="B4878" s="41">
        <f>IF($M4878&gt;300,"",IF(OR(INDEX(Bemenet!$E$2:$E$301,$M4878)="",INDEX(Bemenet!$F$2:$F$301,$M4878)=""),"",MAX(INDEX(Bemenet!$E$2:$E$301,$M4878),INDEX(Szabalyok!$A:$A,$N4878))))</f>
        <v/>
      </c>
      <c r="C4878" s="41">
        <f>IF($B4878="","",MIN(INDEX(Bemenet!$F$2:$F$301,$M4878),INDEX(Szabalyok!$B:$B,$N4878)))</f>
        <v/>
      </c>
      <c r="D4878" s="5">
        <f>IF(AND($B4878&lt;&gt;"",$C4878&lt;&gt;"",$B4878&lt;=$C4878),INDEX(Bemenet!$G$2:$G$301,$M4878),"")</f>
        <v/>
      </c>
      <c r="E4878" s="6">
        <f>IF(AND($B4878&lt;&gt;"",$C4878&lt;&gt;"",$B4878&lt;=$C4878),INDEX(Bemenet!$D$2:$D$301,$M4878),"")</f>
        <v/>
      </c>
      <c r="F4878" s="5">
        <f>IF(AND($B4878&lt;&gt;"",$C4878&lt;&gt;"",$B4878&lt;=$C4878),$C4878-$B4878+1,"")</f>
        <v/>
      </c>
      <c r="G4878" s="5">
        <f>IF($F4878="","",$F4878*$D4878)</f>
        <v/>
      </c>
      <c r="H4878" s="42">
        <f>IF($G4878="","",$O4878)</f>
        <v/>
      </c>
      <c r="I4878" s="5">
        <f>IF($G4878="","",$G4878*IF($H4878="",$O4878,$H4878)/100)</f>
        <v/>
      </c>
      <c r="J4878" s="5">
        <f>IF(OR($L4878="",NOT(COUNTIFS($L$2:$L4878,$L4878)=1)),"",SUMIFS($G:$G,$L:$L,$L4878))</f>
        <v/>
      </c>
      <c r="K4878" s="5">
        <f>IF(OR($L4878="",NOT(COUNTIFS($L$2:$L4878,$L4878)=1)),"",SUMIFS($I:$I,$L:$L,$L4878))</f>
        <v/>
      </c>
      <c r="L4878" s="6">
        <f>IF($B4878="","",YEAR($B4878))</f>
        <v/>
      </c>
      <c r="M4878" s="6">
        <f>INT((ROW()-2)/39)+1</f>
        <v/>
      </c>
      <c r="N4878" s="6">
        <f>MOD(ROW()-2,39)+2</f>
        <v/>
      </c>
      <c r="O4878" s="42">
        <f>IF(AND($B4878&lt;&gt;"",$C4878&lt;&gt;"",$B4878&lt;=$C4878),INDEX(Szabalyok!$C:$C,$N4878),"")</f>
        <v/>
      </c>
      <c r="P4878">
        <f>IF(D4878="",P4877,P4877+1)</f>
        <v/>
      </c>
    </row>
    <row r="4879">
      <c r="A4879">
        <f>IF(P4879=P4878,0,P4879)</f>
        <v/>
      </c>
      <c r="B4879" s="41">
        <f>IF($M4879&gt;300,"",IF(OR(INDEX(Bemenet!$E$2:$E$301,$M4879)="",INDEX(Bemenet!$F$2:$F$301,$M4879)=""),"",MAX(INDEX(Bemenet!$E$2:$E$301,$M4879),INDEX(Szabalyok!$A:$A,$N4879))))</f>
        <v/>
      </c>
      <c r="C4879" s="41">
        <f>IF($B4879="","",MIN(INDEX(Bemenet!$F$2:$F$301,$M4879),INDEX(Szabalyok!$B:$B,$N4879)))</f>
        <v/>
      </c>
      <c r="D4879" s="5">
        <f>IF(AND($B4879&lt;&gt;"",$C4879&lt;&gt;"",$B4879&lt;=$C4879),INDEX(Bemenet!$G$2:$G$301,$M4879),"")</f>
        <v/>
      </c>
      <c r="E4879" s="6">
        <f>IF(AND($B4879&lt;&gt;"",$C4879&lt;&gt;"",$B4879&lt;=$C4879),INDEX(Bemenet!$D$2:$D$301,$M4879),"")</f>
        <v/>
      </c>
      <c r="F4879" s="5">
        <f>IF(AND($B4879&lt;&gt;"",$C4879&lt;&gt;"",$B4879&lt;=$C4879),$C4879-$B4879+1,"")</f>
        <v/>
      </c>
      <c r="G4879" s="5">
        <f>IF($F4879="","",$F4879*$D4879)</f>
        <v/>
      </c>
      <c r="H4879" s="42">
        <f>IF($G4879="","",$O4879)</f>
        <v/>
      </c>
      <c r="I4879" s="5">
        <f>IF($G4879="","",$G4879*IF($H4879="",$O4879,$H4879)/100)</f>
        <v/>
      </c>
      <c r="J4879" s="5">
        <f>IF(OR($L4879="",NOT(COUNTIFS($L$2:$L4879,$L4879)=1)),"",SUMIFS($G:$G,$L:$L,$L4879))</f>
        <v/>
      </c>
      <c r="K4879" s="5">
        <f>IF(OR($L4879="",NOT(COUNTIFS($L$2:$L4879,$L4879)=1)),"",SUMIFS($I:$I,$L:$L,$L4879))</f>
        <v/>
      </c>
      <c r="L4879" s="6">
        <f>IF($B4879="","",YEAR($B4879))</f>
        <v/>
      </c>
      <c r="M4879" s="6">
        <f>INT((ROW()-2)/39)+1</f>
        <v/>
      </c>
      <c r="N4879" s="6">
        <f>MOD(ROW()-2,39)+2</f>
        <v/>
      </c>
      <c r="O4879" s="42">
        <f>IF(AND($B4879&lt;&gt;"",$C4879&lt;&gt;"",$B4879&lt;=$C4879),INDEX(Szabalyok!$C:$C,$N4879),"")</f>
        <v/>
      </c>
      <c r="P4879">
        <f>IF(D4879="",P4878,P4878+1)</f>
        <v/>
      </c>
    </row>
    <row r="4880">
      <c r="A4880">
        <f>IF(P4880=P4879,0,P4880)</f>
        <v/>
      </c>
      <c r="B4880" s="41">
        <f>IF($M4880&gt;300,"",IF(OR(INDEX(Bemenet!$E$2:$E$301,$M4880)="",INDEX(Bemenet!$F$2:$F$301,$M4880)=""),"",MAX(INDEX(Bemenet!$E$2:$E$301,$M4880),INDEX(Szabalyok!$A:$A,$N4880))))</f>
        <v/>
      </c>
      <c r="C4880" s="41">
        <f>IF($B4880="","",MIN(INDEX(Bemenet!$F$2:$F$301,$M4880),INDEX(Szabalyok!$B:$B,$N4880)))</f>
        <v/>
      </c>
      <c r="D4880" s="5">
        <f>IF(AND($B4880&lt;&gt;"",$C4880&lt;&gt;"",$B4880&lt;=$C4880),INDEX(Bemenet!$G$2:$G$301,$M4880),"")</f>
        <v/>
      </c>
      <c r="E4880" s="6">
        <f>IF(AND($B4880&lt;&gt;"",$C4880&lt;&gt;"",$B4880&lt;=$C4880),INDEX(Bemenet!$D$2:$D$301,$M4880),"")</f>
        <v/>
      </c>
      <c r="F4880" s="5">
        <f>IF(AND($B4880&lt;&gt;"",$C4880&lt;&gt;"",$B4880&lt;=$C4880),$C4880-$B4880+1,"")</f>
        <v/>
      </c>
      <c r="G4880" s="5">
        <f>IF($F4880="","",$F4880*$D4880)</f>
        <v/>
      </c>
      <c r="H4880" s="42">
        <f>IF($G4880="","",$O4880)</f>
        <v/>
      </c>
      <c r="I4880" s="5">
        <f>IF($G4880="","",$G4880*IF($H4880="",$O4880,$H4880)/100)</f>
        <v/>
      </c>
      <c r="J4880" s="5">
        <f>IF(OR($L4880="",NOT(COUNTIFS($L$2:$L4880,$L4880)=1)),"",SUMIFS($G:$G,$L:$L,$L4880))</f>
        <v/>
      </c>
      <c r="K4880" s="5">
        <f>IF(OR($L4880="",NOT(COUNTIFS($L$2:$L4880,$L4880)=1)),"",SUMIFS($I:$I,$L:$L,$L4880))</f>
        <v/>
      </c>
      <c r="L4880" s="6">
        <f>IF($B4880="","",YEAR($B4880))</f>
        <v/>
      </c>
      <c r="M4880" s="6">
        <f>INT((ROW()-2)/39)+1</f>
        <v/>
      </c>
      <c r="N4880" s="6">
        <f>MOD(ROW()-2,39)+2</f>
        <v/>
      </c>
      <c r="O4880" s="42">
        <f>IF(AND($B4880&lt;&gt;"",$C4880&lt;&gt;"",$B4880&lt;=$C4880),INDEX(Szabalyok!$C:$C,$N4880),"")</f>
        <v/>
      </c>
      <c r="P4880">
        <f>IF(D4880="",P4879,P4879+1)</f>
        <v/>
      </c>
    </row>
    <row r="4881">
      <c r="A4881">
        <f>IF(P4881=P4880,0,P4881)</f>
        <v/>
      </c>
      <c r="B4881" s="41">
        <f>IF($M4881&gt;300,"",IF(OR(INDEX(Bemenet!$E$2:$E$301,$M4881)="",INDEX(Bemenet!$F$2:$F$301,$M4881)=""),"",MAX(INDEX(Bemenet!$E$2:$E$301,$M4881),INDEX(Szabalyok!$A:$A,$N4881))))</f>
        <v/>
      </c>
      <c r="C4881" s="41">
        <f>IF($B4881="","",MIN(INDEX(Bemenet!$F$2:$F$301,$M4881),INDEX(Szabalyok!$B:$B,$N4881)))</f>
        <v/>
      </c>
      <c r="D4881" s="5">
        <f>IF(AND($B4881&lt;&gt;"",$C4881&lt;&gt;"",$B4881&lt;=$C4881),INDEX(Bemenet!$G$2:$G$301,$M4881),"")</f>
        <v/>
      </c>
      <c r="E4881" s="6">
        <f>IF(AND($B4881&lt;&gt;"",$C4881&lt;&gt;"",$B4881&lt;=$C4881),INDEX(Bemenet!$D$2:$D$301,$M4881),"")</f>
        <v/>
      </c>
      <c r="F4881" s="5">
        <f>IF(AND($B4881&lt;&gt;"",$C4881&lt;&gt;"",$B4881&lt;=$C4881),$C4881-$B4881+1,"")</f>
        <v/>
      </c>
      <c r="G4881" s="5">
        <f>IF($F4881="","",$F4881*$D4881)</f>
        <v/>
      </c>
      <c r="H4881" s="42">
        <f>IF($G4881="","",$O4881)</f>
        <v/>
      </c>
      <c r="I4881" s="5">
        <f>IF($G4881="","",$G4881*IF($H4881="",$O4881,$H4881)/100)</f>
        <v/>
      </c>
      <c r="J4881" s="5">
        <f>IF(OR($L4881="",NOT(COUNTIFS($L$2:$L4881,$L4881)=1)),"",SUMIFS($G:$G,$L:$L,$L4881))</f>
        <v/>
      </c>
      <c r="K4881" s="5">
        <f>IF(OR($L4881="",NOT(COUNTIFS($L$2:$L4881,$L4881)=1)),"",SUMIFS($I:$I,$L:$L,$L4881))</f>
        <v/>
      </c>
      <c r="L4881" s="6">
        <f>IF($B4881="","",YEAR($B4881))</f>
        <v/>
      </c>
      <c r="M4881" s="6">
        <f>INT((ROW()-2)/39)+1</f>
        <v/>
      </c>
      <c r="N4881" s="6">
        <f>MOD(ROW()-2,39)+2</f>
        <v/>
      </c>
      <c r="O4881" s="42">
        <f>IF(AND($B4881&lt;&gt;"",$C4881&lt;&gt;"",$B4881&lt;=$C4881),INDEX(Szabalyok!$C:$C,$N4881),"")</f>
        <v/>
      </c>
      <c r="P4881">
        <f>IF(D4881="",P4880,P4880+1)</f>
        <v/>
      </c>
    </row>
    <row r="4882">
      <c r="A4882">
        <f>IF(P4882=P4881,0,P4882)</f>
        <v/>
      </c>
      <c r="B4882" s="41">
        <f>IF($M4882&gt;300,"",IF(OR(INDEX(Bemenet!$E$2:$E$301,$M4882)="",INDEX(Bemenet!$F$2:$F$301,$M4882)=""),"",MAX(INDEX(Bemenet!$E$2:$E$301,$M4882),INDEX(Szabalyok!$A:$A,$N4882))))</f>
        <v/>
      </c>
      <c r="C4882" s="41">
        <f>IF($B4882="","",MIN(INDEX(Bemenet!$F$2:$F$301,$M4882),INDEX(Szabalyok!$B:$B,$N4882)))</f>
        <v/>
      </c>
      <c r="D4882" s="5">
        <f>IF(AND($B4882&lt;&gt;"",$C4882&lt;&gt;"",$B4882&lt;=$C4882),INDEX(Bemenet!$G$2:$G$301,$M4882),"")</f>
        <v/>
      </c>
      <c r="E4882" s="6">
        <f>IF(AND($B4882&lt;&gt;"",$C4882&lt;&gt;"",$B4882&lt;=$C4882),INDEX(Bemenet!$D$2:$D$301,$M4882),"")</f>
        <v/>
      </c>
      <c r="F4882" s="5">
        <f>IF(AND($B4882&lt;&gt;"",$C4882&lt;&gt;"",$B4882&lt;=$C4882),$C4882-$B4882+1,"")</f>
        <v/>
      </c>
      <c r="G4882" s="5">
        <f>IF($F4882="","",$F4882*$D4882)</f>
        <v/>
      </c>
      <c r="H4882" s="42">
        <f>IF($G4882="","",$O4882)</f>
        <v/>
      </c>
      <c r="I4882" s="5">
        <f>IF($G4882="","",$G4882*IF($H4882="",$O4882,$H4882)/100)</f>
        <v/>
      </c>
      <c r="J4882" s="5">
        <f>IF(OR($L4882="",NOT(COUNTIFS($L$2:$L4882,$L4882)=1)),"",SUMIFS($G:$G,$L:$L,$L4882))</f>
        <v/>
      </c>
      <c r="K4882" s="5">
        <f>IF(OR($L4882="",NOT(COUNTIFS($L$2:$L4882,$L4882)=1)),"",SUMIFS($I:$I,$L:$L,$L4882))</f>
        <v/>
      </c>
      <c r="L4882" s="6">
        <f>IF($B4882="","",YEAR($B4882))</f>
        <v/>
      </c>
      <c r="M4882" s="6">
        <f>INT((ROW()-2)/39)+1</f>
        <v/>
      </c>
      <c r="N4882" s="6">
        <f>MOD(ROW()-2,39)+2</f>
        <v/>
      </c>
      <c r="O4882" s="42">
        <f>IF(AND($B4882&lt;&gt;"",$C4882&lt;&gt;"",$B4882&lt;=$C4882),INDEX(Szabalyok!$C:$C,$N4882),"")</f>
        <v/>
      </c>
      <c r="P4882">
        <f>IF(D4882="",P4881,P4881+1)</f>
        <v/>
      </c>
    </row>
    <row r="4883">
      <c r="A4883">
        <f>IF(P4883=P4882,0,P4883)</f>
        <v/>
      </c>
      <c r="B4883" s="41">
        <f>IF($M4883&gt;300,"",IF(OR(INDEX(Bemenet!$E$2:$E$301,$M4883)="",INDEX(Bemenet!$F$2:$F$301,$M4883)=""),"",MAX(INDEX(Bemenet!$E$2:$E$301,$M4883),INDEX(Szabalyok!$A:$A,$N4883))))</f>
        <v/>
      </c>
      <c r="C4883" s="41">
        <f>IF($B4883="","",MIN(INDEX(Bemenet!$F$2:$F$301,$M4883),INDEX(Szabalyok!$B:$B,$N4883)))</f>
        <v/>
      </c>
      <c r="D4883" s="5">
        <f>IF(AND($B4883&lt;&gt;"",$C4883&lt;&gt;"",$B4883&lt;=$C4883),INDEX(Bemenet!$G$2:$G$301,$M4883),"")</f>
        <v/>
      </c>
      <c r="E4883" s="6">
        <f>IF(AND($B4883&lt;&gt;"",$C4883&lt;&gt;"",$B4883&lt;=$C4883),INDEX(Bemenet!$D$2:$D$301,$M4883),"")</f>
        <v/>
      </c>
      <c r="F4883" s="5">
        <f>IF(AND($B4883&lt;&gt;"",$C4883&lt;&gt;"",$B4883&lt;=$C4883),$C4883-$B4883+1,"")</f>
        <v/>
      </c>
      <c r="G4883" s="5">
        <f>IF($F4883="","",$F4883*$D4883)</f>
        <v/>
      </c>
      <c r="H4883" s="42">
        <f>IF($G4883="","",$O4883)</f>
        <v/>
      </c>
      <c r="I4883" s="5">
        <f>IF($G4883="","",$G4883*IF($H4883="",$O4883,$H4883)/100)</f>
        <v/>
      </c>
      <c r="J4883" s="5">
        <f>IF(OR($L4883="",NOT(COUNTIFS($L$2:$L4883,$L4883)=1)),"",SUMIFS($G:$G,$L:$L,$L4883))</f>
        <v/>
      </c>
      <c r="K4883" s="5">
        <f>IF(OR($L4883="",NOT(COUNTIFS($L$2:$L4883,$L4883)=1)),"",SUMIFS($I:$I,$L:$L,$L4883))</f>
        <v/>
      </c>
      <c r="L4883" s="6">
        <f>IF($B4883="","",YEAR($B4883))</f>
        <v/>
      </c>
      <c r="M4883" s="6">
        <f>INT((ROW()-2)/39)+1</f>
        <v/>
      </c>
      <c r="N4883" s="6">
        <f>MOD(ROW()-2,39)+2</f>
        <v/>
      </c>
      <c r="O4883" s="42">
        <f>IF(AND($B4883&lt;&gt;"",$C4883&lt;&gt;"",$B4883&lt;=$C4883),INDEX(Szabalyok!$C:$C,$N4883),"")</f>
        <v/>
      </c>
      <c r="P4883">
        <f>IF(D4883="",P4882,P4882+1)</f>
        <v/>
      </c>
    </row>
    <row r="4884">
      <c r="A4884">
        <f>IF(P4884=P4883,0,P4884)</f>
        <v/>
      </c>
      <c r="B4884" s="41">
        <f>IF($M4884&gt;300,"",IF(OR(INDEX(Bemenet!$E$2:$E$301,$M4884)="",INDEX(Bemenet!$F$2:$F$301,$M4884)=""),"",MAX(INDEX(Bemenet!$E$2:$E$301,$M4884),INDEX(Szabalyok!$A:$A,$N4884))))</f>
        <v/>
      </c>
      <c r="C4884" s="41">
        <f>IF($B4884="","",MIN(INDEX(Bemenet!$F$2:$F$301,$M4884),INDEX(Szabalyok!$B:$B,$N4884)))</f>
        <v/>
      </c>
      <c r="D4884" s="5">
        <f>IF(AND($B4884&lt;&gt;"",$C4884&lt;&gt;"",$B4884&lt;=$C4884),INDEX(Bemenet!$G$2:$G$301,$M4884),"")</f>
        <v/>
      </c>
      <c r="E4884" s="6">
        <f>IF(AND($B4884&lt;&gt;"",$C4884&lt;&gt;"",$B4884&lt;=$C4884),INDEX(Bemenet!$D$2:$D$301,$M4884),"")</f>
        <v/>
      </c>
      <c r="F4884" s="5">
        <f>IF(AND($B4884&lt;&gt;"",$C4884&lt;&gt;"",$B4884&lt;=$C4884),$C4884-$B4884+1,"")</f>
        <v/>
      </c>
      <c r="G4884" s="5">
        <f>IF($F4884="","",$F4884*$D4884)</f>
        <v/>
      </c>
      <c r="H4884" s="42">
        <f>IF($G4884="","",$O4884)</f>
        <v/>
      </c>
      <c r="I4884" s="5">
        <f>IF($G4884="","",$G4884*IF($H4884="",$O4884,$H4884)/100)</f>
        <v/>
      </c>
      <c r="J4884" s="5">
        <f>IF(OR($L4884="",NOT(COUNTIFS($L$2:$L4884,$L4884)=1)),"",SUMIFS($G:$G,$L:$L,$L4884))</f>
        <v/>
      </c>
      <c r="K4884" s="5">
        <f>IF(OR($L4884="",NOT(COUNTIFS($L$2:$L4884,$L4884)=1)),"",SUMIFS($I:$I,$L:$L,$L4884))</f>
        <v/>
      </c>
      <c r="L4884" s="6">
        <f>IF($B4884="","",YEAR($B4884))</f>
        <v/>
      </c>
      <c r="M4884" s="6">
        <f>INT((ROW()-2)/39)+1</f>
        <v/>
      </c>
      <c r="N4884" s="6">
        <f>MOD(ROW()-2,39)+2</f>
        <v/>
      </c>
      <c r="O4884" s="42">
        <f>IF(AND($B4884&lt;&gt;"",$C4884&lt;&gt;"",$B4884&lt;=$C4884),INDEX(Szabalyok!$C:$C,$N4884),"")</f>
        <v/>
      </c>
      <c r="P4884">
        <f>IF(D4884="",P4883,P4883+1)</f>
        <v/>
      </c>
    </row>
    <row r="4885">
      <c r="A4885">
        <f>IF(P4885=P4884,0,P4885)</f>
        <v/>
      </c>
      <c r="B4885" s="41">
        <f>IF($M4885&gt;300,"",IF(OR(INDEX(Bemenet!$E$2:$E$301,$M4885)="",INDEX(Bemenet!$F$2:$F$301,$M4885)=""),"",MAX(INDEX(Bemenet!$E$2:$E$301,$M4885),INDEX(Szabalyok!$A:$A,$N4885))))</f>
        <v/>
      </c>
      <c r="C4885" s="41">
        <f>IF($B4885="","",MIN(INDEX(Bemenet!$F$2:$F$301,$M4885),INDEX(Szabalyok!$B:$B,$N4885)))</f>
        <v/>
      </c>
      <c r="D4885" s="5">
        <f>IF(AND($B4885&lt;&gt;"",$C4885&lt;&gt;"",$B4885&lt;=$C4885),INDEX(Bemenet!$G$2:$G$301,$M4885),"")</f>
        <v/>
      </c>
      <c r="E4885" s="6">
        <f>IF(AND($B4885&lt;&gt;"",$C4885&lt;&gt;"",$B4885&lt;=$C4885),INDEX(Bemenet!$D$2:$D$301,$M4885),"")</f>
        <v/>
      </c>
      <c r="F4885" s="5">
        <f>IF(AND($B4885&lt;&gt;"",$C4885&lt;&gt;"",$B4885&lt;=$C4885),$C4885-$B4885+1,"")</f>
        <v/>
      </c>
      <c r="G4885" s="5">
        <f>IF($F4885="","",$F4885*$D4885)</f>
        <v/>
      </c>
      <c r="H4885" s="42">
        <f>IF($G4885="","",$O4885)</f>
        <v/>
      </c>
      <c r="I4885" s="5">
        <f>IF($G4885="","",$G4885*IF($H4885="",$O4885,$H4885)/100)</f>
        <v/>
      </c>
      <c r="J4885" s="5">
        <f>IF(OR($L4885="",NOT(COUNTIFS($L$2:$L4885,$L4885)=1)),"",SUMIFS($G:$G,$L:$L,$L4885))</f>
        <v/>
      </c>
      <c r="K4885" s="5">
        <f>IF(OR($L4885="",NOT(COUNTIFS($L$2:$L4885,$L4885)=1)),"",SUMIFS($I:$I,$L:$L,$L4885))</f>
        <v/>
      </c>
      <c r="L4885" s="6">
        <f>IF($B4885="","",YEAR($B4885))</f>
        <v/>
      </c>
      <c r="M4885" s="6">
        <f>INT((ROW()-2)/39)+1</f>
        <v/>
      </c>
      <c r="N4885" s="6">
        <f>MOD(ROW()-2,39)+2</f>
        <v/>
      </c>
      <c r="O4885" s="42">
        <f>IF(AND($B4885&lt;&gt;"",$C4885&lt;&gt;"",$B4885&lt;=$C4885),INDEX(Szabalyok!$C:$C,$N4885),"")</f>
        <v/>
      </c>
      <c r="P4885">
        <f>IF(D4885="",P4884,P4884+1)</f>
        <v/>
      </c>
    </row>
    <row r="4886">
      <c r="A4886">
        <f>IF(P4886=P4885,0,P4886)</f>
        <v/>
      </c>
      <c r="B4886" s="41">
        <f>IF($M4886&gt;300,"",IF(OR(INDEX(Bemenet!$E$2:$E$301,$M4886)="",INDEX(Bemenet!$F$2:$F$301,$M4886)=""),"",MAX(INDEX(Bemenet!$E$2:$E$301,$M4886),INDEX(Szabalyok!$A:$A,$N4886))))</f>
        <v/>
      </c>
      <c r="C4886" s="41">
        <f>IF($B4886="","",MIN(INDEX(Bemenet!$F$2:$F$301,$M4886),INDEX(Szabalyok!$B:$B,$N4886)))</f>
        <v/>
      </c>
      <c r="D4886" s="5">
        <f>IF(AND($B4886&lt;&gt;"",$C4886&lt;&gt;"",$B4886&lt;=$C4886),INDEX(Bemenet!$G$2:$G$301,$M4886),"")</f>
        <v/>
      </c>
      <c r="E4886" s="6">
        <f>IF(AND($B4886&lt;&gt;"",$C4886&lt;&gt;"",$B4886&lt;=$C4886),INDEX(Bemenet!$D$2:$D$301,$M4886),"")</f>
        <v/>
      </c>
      <c r="F4886" s="5">
        <f>IF(AND($B4886&lt;&gt;"",$C4886&lt;&gt;"",$B4886&lt;=$C4886),$C4886-$B4886+1,"")</f>
        <v/>
      </c>
      <c r="G4886" s="5">
        <f>IF($F4886="","",$F4886*$D4886)</f>
        <v/>
      </c>
      <c r="H4886" s="42">
        <f>IF($G4886="","",$O4886)</f>
        <v/>
      </c>
      <c r="I4886" s="5">
        <f>IF($G4886="","",$G4886*IF($H4886="",$O4886,$H4886)/100)</f>
        <v/>
      </c>
      <c r="J4886" s="5">
        <f>IF(OR($L4886="",NOT(COUNTIFS($L$2:$L4886,$L4886)=1)),"",SUMIFS($G:$G,$L:$L,$L4886))</f>
        <v/>
      </c>
      <c r="K4886" s="5">
        <f>IF(OR($L4886="",NOT(COUNTIFS($L$2:$L4886,$L4886)=1)),"",SUMIFS($I:$I,$L:$L,$L4886))</f>
        <v/>
      </c>
      <c r="L4886" s="6">
        <f>IF($B4886="","",YEAR($B4886))</f>
        <v/>
      </c>
      <c r="M4886" s="6">
        <f>INT((ROW()-2)/39)+1</f>
        <v/>
      </c>
      <c r="N4886" s="6">
        <f>MOD(ROW()-2,39)+2</f>
        <v/>
      </c>
      <c r="O4886" s="42">
        <f>IF(AND($B4886&lt;&gt;"",$C4886&lt;&gt;"",$B4886&lt;=$C4886),INDEX(Szabalyok!$C:$C,$N4886),"")</f>
        <v/>
      </c>
      <c r="P4886">
        <f>IF(D4886="",P4885,P4885+1)</f>
        <v/>
      </c>
    </row>
    <row r="4887">
      <c r="A4887">
        <f>IF(P4887=P4886,0,P4887)</f>
        <v/>
      </c>
      <c r="B4887" s="41">
        <f>IF($M4887&gt;300,"",IF(OR(INDEX(Bemenet!$E$2:$E$301,$M4887)="",INDEX(Bemenet!$F$2:$F$301,$M4887)=""),"",MAX(INDEX(Bemenet!$E$2:$E$301,$M4887),INDEX(Szabalyok!$A:$A,$N4887))))</f>
        <v/>
      </c>
      <c r="C4887" s="41">
        <f>IF($B4887="","",MIN(INDEX(Bemenet!$F$2:$F$301,$M4887),INDEX(Szabalyok!$B:$B,$N4887)))</f>
        <v/>
      </c>
      <c r="D4887" s="5">
        <f>IF(AND($B4887&lt;&gt;"",$C4887&lt;&gt;"",$B4887&lt;=$C4887),INDEX(Bemenet!$G$2:$G$301,$M4887),"")</f>
        <v/>
      </c>
      <c r="E4887" s="6">
        <f>IF(AND($B4887&lt;&gt;"",$C4887&lt;&gt;"",$B4887&lt;=$C4887),INDEX(Bemenet!$D$2:$D$301,$M4887),"")</f>
        <v/>
      </c>
      <c r="F4887" s="5">
        <f>IF(AND($B4887&lt;&gt;"",$C4887&lt;&gt;"",$B4887&lt;=$C4887),$C4887-$B4887+1,"")</f>
        <v/>
      </c>
      <c r="G4887" s="5">
        <f>IF($F4887="","",$F4887*$D4887)</f>
        <v/>
      </c>
      <c r="H4887" s="42">
        <f>IF($G4887="","",$O4887)</f>
        <v/>
      </c>
      <c r="I4887" s="5">
        <f>IF($G4887="","",$G4887*IF($H4887="",$O4887,$H4887)/100)</f>
        <v/>
      </c>
      <c r="J4887" s="5">
        <f>IF(OR($L4887="",NOT(COUNTIFS($L$2:$L4887,$L4887)=1)),"",SUMIFS($G:$G,$L:$L,$L4887))</f>
        <v/>
      </c>
      <c r="K4887" s="5">
        <f>IF(OR($L4887="",NOT(COUNTIFS($L$2:$L4887,$L4887)=1)),"",SUMIFS($I:$I,$L:$L,$L4887))</f>
        <v/>
      </c>
      <c r="L4887" s="6">
        <f>IF($B4887="","",YEAR($B4887))</f>
        <v/>
      </c>
      <c r="M4887" s="6">
        <f>INT((ROW()-2)/39)+1</f>
        <v/>
      </c>
      <c r="N4887" s="6">
        <f>MOD(ROW()-2,39)+2</f>
        <v/>
      </c>
      <c r="O4887" s="42">
        <f>IF(AND($B4887&lt;&gt;"",$C4887&lt;&gt;"",$B4887&lt;=$C4887),INDEX(Szabalyok!$C:$C,$N4887),"")</f>
        <v/>
      </c>
      <c r="P4887">
        <f>IF(D4887="",P4886,P4886+1)</f>
        <v/>
      </c>
    </row>
    <row r="4888">
      <c r="A4888">
        <f>IF(P4888=P4887,0,P4888)</f>
        <v/>
      </c>
      <c r="B4888" s="41">
        <f>IF($M4888&gt;300,"",IF(OR(INDEX(Bemenet!$E$2:$E$301,$M4888)="",INDEX(Bemenet!$F$2:$F$301,$M4888)=""),"",MAX(INDEX(Bemenet!$E$2:$E$301,$M4888),INDEX(Szabalyok!$A:$A,$N4888))))</f>
        <v/>
      </c>
      <c r="C4888" s="41">
        <f>IF($B4888="","",MIN(INDEX(Bemenet!$F$2:$F$301,$M4888),INDEX(Szabalyok!$B:$B,$N4888)))</f>
        <v/>
      </c>
      <c r="D4888" s="5">
        <f>IF(AND($B4888&lt;&gt;"",$C4888&lt;&gt;"",$B4888&lt;=$C4888),INDEX(Bemenet!$G$2:$G$301,$M4888),"")</f>
        <v/>
      </c>
      <c r="E4888" s="6">
        <f>IF(AND($B4888&lt;&gt;"",$C4888&lt;&gt;"",$B4888&lt;=$C4888),INDEX(Bemenet!$D$2:$D$301,$M4888),"")</f>
        <v/>
      </c>
      <c r="F4888" s="5">
        <f>IF(AND($B4888&lt;&gt;"",$C4888&lt;&gt;"",$B4888&lt;=$C4888),$C4888-$B4888+1,"")</f>
        <v/>
      </c>
      <c r="G4888" s="5">
        <f>IF($F4888="","",$F4888*$D4888)</f>
        <v/>
      </c>
      <c r="H4888" s="42">
        <f>IF($G4888="","",$O4888)</f>
        <v/>
      </c>
      <c r="I4888" s="5">
        <f>IF($G4888="","",$G4888*IF($H4888="",$O4888,$H4888)/100)</f>
        <v/>
      </c>
      <c r="J4888" s="5">
        <f>IF(OR($L4888="",NOT(COUNTIFS($L$2:$L4888,$L4888)=1)),"",SUMIFS($G:$G,$L:$L,$L4888))</f>
        <v/>
      </c>
      <c r="K4888" s="5">
        <f>IF(OR($L4888="",NOT(COUNTIFS($L$2:$L4888,$L4888)=1)),"",SUMIFS($I:$I,$L:$L,$L4888))</f>
        <v/>
      </c>
      <c r="L4888" s="6">
        <f>IF($B4888="","",YEAR($B4888))</f>
        <v/>
      </c>
      <c r="M4888" s="6">
        <f>INT((ROW()-2)/39)+1</f>
        <v/>
      </c>
      <c r="N4888" s="6">
        <f>MOD(ROW()-2,39)+2</f>
        <v/>
      </c>
      <c r="O4888" s="42">
        <f>IF(AND($B4888&lt;&gt;"",$C4888&lt;&gt;"",$B4888&lt;=$C4888),INDEX(Szabalyok!$C:$C,$N4888),"")</f>
        <v/>
      </c>
      <c r="P4888">
        <f>IF(D4888="",P4887,P4887+1)</f>
        <v/>
      </c>
    </row>
    <row r="4889">
      <c r="A4889">
        <f>IF(P4889=P4888,0,P4889)</f>
        <v/>
      </c>
      <c r="B4889" s="41">
        <f>IF($M4889&gt;300,"",IF(OR(INDEX(Bemenet!$E$2:$E$301,$M4889)="",INDEX(Bemenet!$F$2:$F$301,$M4889)=""),"",MAX(INDEX(Bemenet!$E$2:$E$301,$M4889),INDEX(Szabalyok!$A:$A,$N4889))))</f>
        <v/>
      </c>
      <c r="C4889" s="41">
        <f>IF($B4889="","",MIN(INDEX(Bemenet!$F$2:$F$301,$M4889),INDEX(Szabalyok!$B:$B,$N4889)))</f>
        <v/>
      </c>
      <c r="D4889" s="5">
        <f>IF(AND($B4889&lt;&gt;"",$C4889&lt;&gt;"",$B4889&lt;=$C4889),INDEX(Bemenet!$G$2:$G$301,$M4889),"")</f>
        <v/>
      </c>
      <c r="E4889" s="6">
        <f>IF(AND($B4889&lt;&gt;"",$C4889&lt;&gt;"",$B4889&lt;=$C4889),INDEX(Bemenet!$D$2:$D$301,$M4889),"")</f>
        <v/>
      </c>
      <c r="F4889" s="5">
        <f>IF(AND($B4889&lt;&gt;"",$C4889&lt;&gt;"",$B4889&lt;=$C4889),$C4889-$B4889+1,"")</f>
        <v/>
      </c>
      <c r="G4889" s="5">
        <f>IF($F4889="","",$F4889*$D4889)</f>
        <v/>
      </c>
      <c r="H4889" s="42">
        <f>IF($G4889="","",$O4889)</f>
        <v/>
      </c>
      <c r="I4889" s="5">
        <f>IF($G4889="","",$G4889*IF($H4889="",$O4889,$H4889)/100)</f>
        <v/>
      </c>
      <c r="J4889" s="5">
        <f>IF(OR($L4889="",NOT(COUNTIFS($L$2:$L4889,$L4889)=1)),"",SUMIFS($G:$G,$L:$L,$L4889))</f>
        <v/>
      </c>
      <c r="K4889" s="5">
        <f>IF(OR($L4889="",NOT(COUNTIFS($L$2:$L4889,$L4889)=1)),"",SUMIFS($I:$I,$L:$L,$L4889))</f>
        <v/>
      </c>
      <c r="L4889" s="6">
        <f>IF($B4889="","",YEAR($B4889))</f>
        <v/>
      </c>
      <c r="M4889" s="6">
        <f>INT((ROW()-2)/39)+1</f>
        <v/>
      </c>
      <c r="N4889" s="6">
        <f>MOD(ROW()-2,39)+2</f>
        <v/>
      </c>
      <c r="O4889" s="42">
        <f>IF(AND($B4889&lt;&gt;"",$C4889&lt;&gt;"",$B4889&lt;=$C4889),INDEX(Szabalyok!$C:$C,$N4889),"")</f>
        <v/>
      </c>
      <c r="P4889">
        <f>IF(D4889="",P4888,P4888+1)</f>
        <v/>
      </c>
    </row>
    <row r="4890">
      <c r="A4890">
        <f>IF(P4890=P4889,0,P4890)</f>
        <v/>
      </c>
      <c r="B4890" s="41">
        <f>IF($M4890&gt;300,"",IF(OR(INDEX(Bemenet!$E$2:$E$301,$M4890)="",INDEX(Bemenet!$F$2:$F$301,$M4890)=""),"",MAX(INDEX(Bemenet!$E$2:$E$301,$M4890),INDEX(Szabalyok!$A:$A,$N4890))))</f>
        <v/>
      </c>
      <c r="C4890" s="41">
        <f>IF($B4890="","",MIN(INDEX(Bemenet!$F$2:$F$301,$M4890),INDEX(Szabalyok!$B:$B,$N4890)))</f>
        <v/>
      </c>
      <c r="D4890" s="5">
        <f>IF(AND($B4890&lt;&gt;"",$C4890&lt;&gt;"",$B4890&lt;=$C4890),INDEX(Bemenet!$G$2:$G$301,$M4890),"")</f>
        <v/>
      </c>
      <c r="E4890" s="6">
        <f>IF(AND($B4890&lt;&gt;"",$C4890&lt;&gt;"",$B4890&lt;=$C4890),INDEX(Bemenet!$D$2:$D$301,$M4890),"")</f>
        <v/>
      </c>
      <c r="F4890" s="5">
        <f>IF(AND($B4890&lt;&gt;"",$C4890&lt;&gt;"",$B4890&lt;=$C4890),$C4890-$B4890+1,"")</f>
        <v/>
      </c>
      <c r="G4890" s="5">
        <f>IF($F4890="","",$F4890*$D4890)</f>
        <v/>
      </c>
      <c r="H4890" s="42">
        <f>IF($G4890="","",$O4890)</f>
        <v/>
      </c>
      <c r="I4890" s="5">
        <f>IF($G4890="","",$G4890*IF($H4890="",$O4890,$H4890)/100)</f>
        <v/>
      </c>
      <c r="J4890" s="5">
        <f>IF(OR($L4890="",NOT(COUNTIFS($L$2:$L4890,$L4890)=1)),"",SUMIFS($G:$G,$L:$L,$L4890))</f>
        <v/>
      </c>
      <c r="K4890" s="5">
        <f>IF(OR($L4890="",NOT(COUNTIFS($L$2:$L4890,$L4890)=1)),"",SUMIFS($I:$I,$L:$L,$L4890))</f>
        <v/>
      </c>
      <c r="L4890" s="6">
        <f>IF($B4890="","",YEAR($B4890))</f>
        <v/>
      </c>
      <c r="M4890" s="6">
        <f>INT((ROW()-2)/39)+1</f>
        <v/>
      </c>
      <c r="N4890" s="6">
        <f>MOD(ROW()-2,39)+2</f>
        <v/>
      </c>
      <c r="O4890" s="42">
        <f>IF(AND($B4890&lt;&gt;"",$C4890&lt;&gt;"",$B4890&lt;=$C4890),INDEX(Szabalyok!$C:$C,$N4890),"")</f>
        <v/>
      </c>
      <c r="P4890">
        <f>IF(D4890="",P4889,P4889+1)</f>
        <v/>
      </c>
    </row>
    <row r="4891">
      <c r="A4891">
        <f>IF(P4891=P4890,0,P4891)</f>
        <v/>
      </c>
      <c r="B4891" s="41">
        <f>IF($M4891&gt;300,"",IF(OR(INDEX(Bemenet!$E$2:$E$301,$M4891)="",INDEX(Bemenet!$F$2:$F$301,$M4891)=""),"",MAX(INDEX(Bemenet!$E$2:$E$301,$M4891),INDEX(Szabalyok!$A:$A,$N4891))))</f>
        <v/>
      </c>
      <c r="C4891" s="41">
        <f>IF($B4891="","",MIN(INDEX(Bemenet!$F$2:$F$301,$M4891),INDEX(Szabalyok!$B:$B,$N4891)))</f>
        <v/>
      </c>
      <c r="D4891" s="5">
        <f>IF(AND($B4891&lt;&gt;"",$C4891&lt;&gt;"",$B4891&lt;=$C4891),INDEX(Bemenet!$G$2:$G$301,$M4891),"")</f>
        <v/>
      </c>
      <c r="E4891" s="6">
        <f>IF(AND($B4891&lt;&gt;"",$C4891&lt;&gt;"",$B4891&lt;=$C4891),INDEX(Bemenet!$D$2:$D$301,$M4891),"")</f>
        <v/>
      </c>
      <c r="F4891" s="5">
        <f>IF(AND($B4891&lt;&gt;"",$C4891&lt;&gt;"",$B4891&lt;=$C4891),$C4891-$B4891+1,"")</f>
        <v/>
      </c>
      <c r="G4891" s="5">
        <f>IF($F4891="","",$F4891*$D4891)</f>
        <v/>
      </c>
      <c r="H4891" s="42">
        <f>IF($G4891="","",$O4891)</f>
        <v/>
      </c>
      <c r="I4891" s="5">
        <f>IF($G4891="","",$G4891*IF($H4891="",$O4891,$H4891)/100)</f>
        <v/>
      </c>
      <c r="J4891" s="5">
        <f>IF(OR($L4891="",NOT(COUNTIFS($L$2:$L4891,$L4891)=1)),"",SUMIFS($G:$G,$L:$L,$L4891))</f>
        <v/>
      </c>
      <c r="K4891" s="5">
        <f>IF(OR($L4891="",NOT(COUNTIFS($L$2:$L4891,$L4891)=1)),"",SUMIFS($I:$I,$L:$L,$L4891))</f>
        <v/>
      </c>
      <c r="L4891" s="6">
        <f>IF($B4891="","",YEAR($B4891))</f>
        <v/>
      </c>
      <c r="M4891" s="6">
        <f>INT((ROW()-2)/39)+1</f>
        <v/>
      </c>
      <c r="N4891" s="6">
        <f>MOD(ROW()-2,39)+2</f>
        <v/>
      </c>
      <c r="O4891" s="42">
        <f>IF(AND($B4891&lt;&gt;"",$C4891&lt;&gt;"",$B4891&lt;=$C4891),INDEX(Szabalyok!$C:$C,$N4891),"")</f>
        <v/>
      </c>
      <c r="P4891">
        <f>IF(D4891="",P4890,P4890+1)</f>
        <v/>
      </c>
    </row>
    <row r="4892">
      <c r="A4892">
        <f>IF(P4892=P4891,0,P4892)</f>
        <v/>
      </c>
      <c r="B4892" s="41">
        <f>IF($M4892&gt;300,"",IF(OR(INDEX(Bemenet!$E$2:$E$301,$M4892)="",INDEX(Bemenet!$F$2:$F$301,$M4892)=""),"",MAX(INDEX(Bemenet!$E$2:$E$301,$M4892),INDEX(Szabalyok!$A:$A,$N4892))))</f>
        <v/>
      </c>
      <c r="C4892" s="41">
        <f>IF($B4892="","",MIN(INDEX(Bemenet!$F$2:$F$301,$M4892),INDEX(Szabalyok!$B:$B,$N4892)))</f>
        <v/>
      </c>
      <c r="D4892" s="5">
        <f>IF(AND($B4892&lt;&gt;"",$C4892&lt;&gt;"",$B4892&lt;=$C4892),INDEX(Bemenet!$G$2:$G$301,$M4892),"")</f>
        <v/>
      </c>
      <c r="E4892" s="6">
        <f>IF(AND($B4892&lt;&gt;"",$C4892&lt;&gt;"",$B4892&lt;=$C4892),INDEX(Bemenet!$D$2:$D$301,$M4892),"")</f>
        <v/>
      </c>
      <c r="F4892" s="5">
        <f>IF(AND($B4892&lt;&gt;"",$C4892&lt;&gt;"",$B4892&lt;=$C4892),$C4892-$B4892+1,"")</f>
        <v/>
      </c>
      <c r="G4892" s="5">
        <f>IF($F4892="","",$F4892*$D4892)</f>
        <v/>
      </c>
      <c r="H4892" s="42">
        <f>IF($G4892="","",$O4892)</f>
        <v/>
      </c>
      <c r="I4892" s="5">
        <f>IF($G4892="","",$G4892*IF($H4892="",$O4892,$H4892)/100)</f>
        <v/>
      </c>
      <c r="J4892" s="5">
        <f>IF(OR($L4892="",NOT(COUNTIFS($L$2:$L4892,$L4892)=1)),"",SUMIFS($G:$G,$L:$L,$L4892))</f>
        <v/>
      </c>
      <c r="K4892" s="5">
        <f>IF(OR($L4892="",NOT(COUNTIFS($L$2:$L4892,$L4892)=1)),"",SUMIFS($I:$I,$L:$L,$L4892))</f>
        <v/>
      </c>
      <c r="L4892" s="6">
        <f>IF($B4892="","",YEAR($B4892))</f>
        <v/>
      </c>
      <c r="M4892" s="6">
        <f>INT((ROW()-2)/39)+1</f>
        <v/>
      </c>
      <c r="N4892" s="6">
        <f>MOD(ROW()-2,39)+2</f>
        <v/>
      </c>
      <c r="O4892" s="42">
        <f>IF(AND($B4892&lt;&gt;"",$C4892&lt;&gt;"",$B4892&lt;=$C4892),INDEX(Szabalyok!$C:$C,$N4892),"")</f>
        <v/>
      </c>
      <c r="P4892">
        <f>IF(D4892="",P4891,P4891+1)</f>
        <v/>
      </c>
    </row>
    <row r="4893">
      <c r="A4893">
        <f>IF(P4893=P4892,0,P4893)</f>
        <v/>
      </c>
      <c r="B4893" s="41">
        <f>IF($M4893&gt;300,"",IF(OR(INDEX(Bemenet!$E$2:$E$301,$M4893)="",INDEX(Bemenet!$F$2:$F$301,$M4893)=""),"",MAX(INDEX(Bemenet!$E$2:$E$301,$M4893),INDEX(Szabalyok!$A:$A,$N4893))))</f>
        <v/>
      </c>
      <c r="C4893" s="41">
        <f>IF($B4893="","",MIN(INDEX(Bemenet!$F$2:$F$301,$M4893),INDEX(Szabalyok!$B:$B,$N4893)))</f>
        <v/>
      </c>
      <c r="D4893" s="5">
        <f>IF(AND($B4893&lt;&gt;"",$C4893&lt;&gt;"",$B4893&lt;=$C4893),INDEX(Bemenet!$G$2:$G$301,$M4893),"")</f>
        <v/>
      </c>
      <c r="E4893" s="6">
        <f>IF(AND($B4893&lt;&gt;"",$C4893&lt;&gt;"",$B4893&lt;=$C4893),INDEX(Bemenet!$D$2:$D$301,$M4893),"")</f>
        <v/>
      </c>
      <c r="F4893" s="5">
        <f>IF(AND($B4893&lt;&gt;"",$C4893&lt;&gt;"",$B4893&lt;=$C4893),$C4893-$B4893+1,"")</f>
        <v/>
      </c>
      <c r="G4893" s="5">
        <f>IF($F4893="","",$F4893*$D4893)</f>
        <v/>
      </c>
      <c r="H4893" s="42">
        <f>IF($G4893="","",$O4893)</f>
        <v/>
      </c>
      <c r="I4893" s="5">
        <f>IF($G4893="","",$G4893*IF($H4893="",$O4893,$H4893)/100)</f>
        <v/>
      </c>
      <c r="J4893" s="5">
        <f>IF(OR($L4893="",NOT(COUNTIFS($L$2:$L4893,$L4893)=1)),"",SUMIFS($G:$G,$L:$L,$L4893))</f>
        <v/>
      </c>
      <c r="K4893" s="5">
        <f>IF(OR($L4893="",NOT(COUNTIFS($L$2:$L4893,$L4893)=1)),"",SUMIFS($I:$I,$L:$L,$L4893))</f>
        <v/>
      </c>
      <c r="L4893" s="6">
        <f>IF($B4893="","",YEAR($B4893))</f>
        <v/>
      </c>
      <c r="M4893" s="6">
        <f>INT((ROW()-2)/39)+1</f>
        <v/>
      </c>
      <c r="N4893" s="6">
        <f>MOD(ROW()-2,39)+2</f>
        <v/>
      </c>
      <c r="O4893" s="42">
        <f>IF(AND($B4893&lt;&gt;"",$C4893&lt;&gt;"",$B4893&lt;=$C4893),INDEX(Szabalyok!$C:$C,$N4893),"")</f>
        <v/>
      </c>
      <c r="P4893">
        <f>IF(D4893="",P4892,P4892+1)</f>
        <v/>
      </c>
    </row>
    <row r="4894">
      <c r="A4894">
        <f>IF(P4894=P4893,0,P4894)</f>
        <v/>
      </c>
      <c r="B4894" s="41">
        <f>IF($M4894&gt;300,"",IF(OR(INDEX(Bemenet!$E$2:$E$301,$M4894)="",INDEX(Bemenet!$F$2:$F$301,$M4894)=""),"",MAX(INDEX(Bemenet!$E$2:$E$301,$M4894),INDEX(Szabalyok!$A:$A,$N4894))))</f>
        <v/>
      </c>
      <c r="C4894" s="41">
        <f>IF($B4894="","",MIN(INDEX(Bemenet!$F$2:$F$301,$M4894),INDEX(Szabalyok!$B:$B,$N4894)))</f>
        <v/>
      </c>
      <c r="D4894" s="5">
        <f>IF(AND($B4894&lt;&gt;"",$C4894&lt;&gt;"",$B4894&lt;=$C4894),INDEX(Bemenet!$G$2:$G$301,$M4894),"")</f>
        <v/>
      </c>
      <c r="E4894" s="6">
        <f>IF(AND($B4894&lt;&gt;"",$C4894&lt;&gt;"",$B4894&lt;=$C4894),INDEX(Bemenet!$D$2:$D$301,$M4894),"")</f>
        <v/>
      </c>
      <c r="F4894" s="5">
        <f>IF(AND($B4894&lt;&gt;"",$C4894&lt;&gt;"",$B4894&lt;=$C4894),$C4894-$B4894+1,"")</f>
        <v/>
      </c>
      <c r="G4894" s="5">
        <f>IF($F4894="","",$F4894*$D4894)</f>
        <v/>
      </c>
      <c r="H4894" s="42">
        <f>IF($G4894="","",$O4894)</f>
        <v/>
      </c>
      <c r="I4894" s="5">
        <f>IF($G4894="","",$G4894*IF($H4894="",$O4894,$H4894)/100)</f>
        <v/>
      </c>
      <c r="J4894" s="5">
        <f>IF(OR($L4894="",NOT(COUNTIFS($L$2:$L4894,$L4894)=1)),"",SUMIFS($G:$G,$L:$L,$L4894))</f>
        <v/>
      </c>
      <c r="K4894" s="5">
        <f>IF(OR($L4894="",NOT(COUNTIFS($L$2:$L4894,$L4894)=1)),"",SUMIFS($I:$I,$L:$L,$L4894))</f>
        <v/>
      </c>
      <c r="L4894" s="6">
        <f>IF($B4894="","",YEAR($B4894))</f>
        <v/>
      </c>
      <c r="M4894" s="6">
        <f>INT((ROW()-2)/39)+1</f>
        <v/>
      </c>
      <c r="N4894" s="6">
        <f>MOD(ROW()-2,39)+2</f>
        <v/>
      </c>
      <c r="O4894" s="42">
        <f>IF(AND($B4894&lt;&gt;"",$C4894&lt;&gt;"",$B4894&lt;=$C4894),INDEX(Szabalyok!$C:$C,$N4894),"")</f>
        <v/>
      </c>
      <c r="P4894">
        <f>IF(D4894="",P4893,P4893+1)</f>
        <v/>
      </c>
    </row>
    <row r="4895">
      <c r="A4895">
        <f>IF(P4895=P4894,0,P4895)</f>
        <v/>
      </c>
      <c r="B4895" s="41">
        <f>IF($M4895&gt;300,"",IF(OR(INDEX(Bemenet!$E$2:$E$301,$M4895)="",INDEX(Bemenet!$F$2:$F$301,$M4895)=""),"",MAX(INDEX(Bemenet!$E$2:$E$301,$M4895),INDEX(Szabalyok!$A:$A,$N4895))))</f>
        <v/>
      </c>
      <c r="C4895" s="41">
        <f>IF($B4895="","",MIN(INDEX(Bemenet!$F$2:$F$301,$M4895),INDEX(Szabalyok!$B:$B,$N4895)))</f>
        <v/>
      </c>
      <c r="D4895" s="5">
        <f>IF(AND($B4895&lt;&gt;"",$C4895&lt;&gt;"",$B4895&lt;=$C4895),INDEX(Bemenet!$G$2:$G$301,$M4895),"")</f>
        <v/>
      </c>
      <c r="E4895" s="6">
        <f>IF(AND($B4895&lt;&gt;"",$C4895&lt;&gt;"",$B4895&lt;=$C4895),INDEX(Bemenet!$D$2:$D$301,$M4895),"")</f>
        <v/>
      </c>
      <c r="F4895" s="5">
        <f>IF(AND($B4895&lt;&gt;"",$C4895&lt;&gt;"",$B4895&lt;=$C4895),$C4895-$B4895+1,"")</f>
        <v/>
      </c>
      <c r="G4895" s="5">
        <f>IF($F4895="","",$F4895*$D4895)</f>
        <v/>
      </c>
      <c r="H4895" s="42">
        <f>IF($G4895="","",$O4895)</f>
        <v/>
      </c>
      <c r="I4895" s="5">
        <f>IF($G4895="","",$G4895*IF($H4895="",$O4895,$H4895)/100)</f>
        <v/>
      </c>
      <c r="J4895" s="5">
        <f>IF(OR($L4895="",NOT(COUNTIFS($L$2:$L4895,$L4895)=1)),"",SUMIFS($G:$G,$L:$L,$L4895))</f>
        <v/>
      </c>
      <c r="K4895" s="5">
        <f>IF(OR($L4895="",NOT(COUNTIFS($L$2:$L4895,$L4895)=1)),"",SUMIFS($I:$I,$L:$L,$L4895))</f>
        <v/>
      </c>
      <c r="L4895" s="6">
        <f>IF($B4895="","",YEAR($B4895))</f>
        <v/>
      </c>
      <c r="M4895" s="6">
        <f>INT((ROW()-2)/39)+1</f>
        <v/>
      </c>
      <c r="N4895" s="6">
        <f>MOD(ROW()-2,39)+2</f>
        <v/>
      </c>
      <c r="O4895" s="42">
        <f>IF(AND($B4895&lt;&gt;"",$C4895&lt;&gt;"",$B4895&lt;=$C4895),INDEX(Szabalyok!$C:$C,$N4895),"")</f>
        <v/>
      </c>
      <c r="P4895">
        <f>IF(D4895="",P4894,P4894+1)</f>
        <v/>
      </c>
    </row>
    <row r="4896">
      <c r="A4896">
        <f>IF(P4896=P4895,0,P4896)</f>
        <v/>
      </c>
      <c r="B4896" s="41">
        <f>IF($M4896&gt;300,"",IF(OR(INDEX(Bemenet!$E$2:$E$301,$M4896)="",INDEX(Bemenet!$F$2:$F$301,$M4896)=""),"",MAX(INDEX(Bemenet!$E$2:$E$301,$M4896),INDEX(Szabalyok!$A:$A,$N4896))))</f>
        <v/>
      </c>
      <c r="C4896" s="41">
        <f>IF($B4896="","",MIN(INDEX(Bemenet!$F$2:$F$301,$M4896),INDEX(Szabalyok!$B:$B,$N4896)))</f>
        <v/>
      </c>
      <c r="D4896" s="5">
        <f>IF(AND($B4896&lt;&gt;"",$C4896&lt;&gt;"",$B4896&lt;=$C4896),INDEX(Bemenet!$G$2:$G$301,$M4896),"")</f>
        <v/>
      </c>
      <c r="E4896" s="6">
        <f>IF(AND($B4896&lt;&gt;"",$C4896&lt;&gt;"",$B4896&lt;=$C4896),INDEX(Bemenet!$D$2:$D$301,$M4896),"")</f>
        <v/>
      </c>
      <c r="F4896" s="5">
        <f>IF(AND($B4896&lt;&gt;"",$C4896&lt;&gt;"",$B4896&lt;=$C4896),$C4896-$B4896+1,"")</f>
        <v/>
      </c>
      <c r="G4896" s="5">
        <f>IF($F4896="","",$F4896*$D4896)</f>
        <v/>
      </c>
      <c r="H4896" s="42">
        <f>IF($G4896="","",$O4896)</f>
        <v/>
      </c>
      <c r="I4896" s="5">
        <f>IF($G4896="","",$G4896*IF($H4896="",$O4896,$H4896)/100)</f>
        <v/>
      </c>
      <c r="J4896" s="5">
        <f>IF(OR($L4896="",NOT(COUNTIFS($L$2:$L4896,$L4896)=1)),"",SUMIFS($G:$G,$L:$L,$L4896))</f>
        <v/>
      </c>
      <c r="K4896" s="5">
        <f>IF(OR($L4896="",NOT(COUNTIFS($L$2:$L4896,$L4896)=1)),"",SUMIFS($I:$I,$L:$L,$L4896))</f>
        <v/>
      </c>
      <c r="L4896" s="6">
        <f>IF($B4896="","",YEAR($B4896))</f>
        <v/>
      </c>
      <c r="M4896" s="6">
        <f>INT((ROW()-2)/39)+1</f>
        <v/>
      </c>
      <c r="N4896" s="6">
        <f>MOD(ROW()-2,39)+2</f>
        <v/>
      </c>
      <c r="O4896" s="42">
        <f>IF(AND($B4896&lt;&gt;"",$C4896&lt;&gt;"",$B4896&lt;=$C4896),INDEX(Szabalyok!$C:$C,$N4896),"")</f>
        <v/>
      </c>
      <c r="P4896">
        <f>IF(D4896="",P4895,P4895+1)</f>
        <v/>
      </c>
    </row>
    <row r="4897">
      <c r="A4897">
        <f>IF(P4897=P4896,0,P4897)</f>
        <v/>
      </c>
      <c r="B4897" s="41">
        <f>IF($M4897&gt;300,"",IF(OR(INDEX(Bemenet!$E$2:$E$301,$M4897)="",INDEX(Bemenet!$F$2:$F$301,$M4897)=""),"",MAX(INDEX(Bemenet!$E$2:$E$301,$M4897),INDEX(Szabalyok!$A:$A,$N4897))))</f>
        <v/>
      </c>
      <c r="C4897" s="41">
        <f>IF($B4897="","",MIN(INDEX(Bemenet!$F$2:$F$301,$M4897),INDEX(Szabalyok!$B:$B,$N4897)))</f>
        <v/>
      </c>
      <c r="D4897" s="5">
        <f>IF(AND($B4897&lt;&gt;"",$C4897&lt;&gt;"",$B4897&lt;=$C4897),INDEX(Bemenet!$G$2:$G$301,$M4897),"")</f>
        <v/>
      </c>
      <c r="E4897" s="6">
        <f>IF(AND($B4897&lt;&gt;"",$C4897&lt;&gt;"",$B4897&lt;=$C4897),INDEX(Bemenet!$D$2:$D$301,$M4897),"")</f>
        <v/>
      </c>
      <c r="F4897" s="5">
        <f>IF(AND($B4897&lt;&gt;"",$C4897&lt;&gt;"",$B4897&lt;=$C4897),$C4897-$B4897+1,"")</f>
        <v/>
      </c>
      <c r="G4897" s="5">
        <f>IF($F4897="","",$F4897*$D4897)</f>
        <v/>
      </c>
      <c r="H4897" s="42">
        <f>IF($G4897="","",$O4897)</f>
        <v/>
      </c>
      <c r="I4897" s="5">
        <f>IF($G4897="","",$G4897*IF($H4897="",$O4897,$H4897)/100)</f>
        <v/>
      </c>
      <c r="J4897" s="5">
        <f>IF(OR($L4897="",NOT(COUNTIFS($L$2:$L4897,$L4897)=1)),"",SUMIFS($G:$G,$L:$L,$L4897))</f>
        <v/>
      </c>
      <c r="K4897" s="5">
        <f>IF(OR($L4897="",NOT(COUNTIFS($L$2:$L4897,$L4897)=1)),"",SUMIFS($I:$I,$L:$L,$L4897))</f>
        <v/>
      </c>
      <c r="L4897" s="6">
        <f>IF($B4897="","",YEAR($B4897))</f>
        <v/>
      </c>
      <c r="M4897" s="6">
        <f>INT((ROW()-2)/39)+1</f>
        <v/>
      </c>
      <c r="N4897" s="6">
        <f>MOD(ROW()-2,39)+2</f>
        <v/>
      </c>
      <c r="O4897" s="42">
        <f>IF(AND($B4897&lt;&gt;"",$C4897&lt;&gt;"",$B4897&lt;=$C4897),INDEX(Szabalyok!$C:$C,$N4897),"")</f>
        <v/>
      </c>
      <c r="P4897">
        <f>IF(D4897="",P4896,P4896+1)</f>
        <v/>
      </c>
    </row>
    <row r="4898">
      <c r="A4898">
        <f>IF(P4898=P4897,0,P4898)</f>
        <v/>
      </c>
      <c r="B4898" s="41">
        <f>IF($M4898&gt;300,"",IF(OR(INDEX(Bemenet!$E$2:$E$301,$M4898)="",INDEX(Bemenet!$F$2:$F$301,$M4898)=""),"",MAX(INDEX(Bemenet!$E$2:$E$301,$M4898),INDEX(Szabalyok!$A:$A,$N4898))))</f>
        <v/>
      </c>
      <c r="C4898" s="41">
        <f>IF($B4898="","",MIN(INDEX(Bemenet!$F$2:$F$301,$M4898),INDEX(Szabalyok!$B:$B,$N4898)))</f>
        <v/>
      </c>
      <c r="D4898" s="5">
        <f>IF(AND($B4898&lt;&gt;"",$C4898&lt;&gt;"",$B4898&lt;=$C4898),INDEX(Bemenet!$G$2:$G$301,$M4898),"")</f>
        <v/>
      </c>
      <c r="E4898" s="6">
        <f>IF(AND($B4898&lt;&gt;"",$C4898&lt;&gt;"",$B4898&lt;=$C4898),INDEX(Bemenet!$D$2:$D$301,$M4898),"")</f>
        <v/>
      </c>
      <c r="F4898" s="5">
        <f>IF(AND($B4898&lt;&gt;"",$C4898&lt;&gt;"",$B4898&lt;=$C4898),$C4898-$B4898+1,"")</f>
        <v/>
      </c>
      <c r="G4898" s="5">
        <f>IF($F4898="","",$F4898*$D4898)</f>
        <v/>
      </c>
      <c r="H4898" s="42">
        <f>IF($G4898="","",$O4898)</f>
        <v/>
      </c>
      <c r="I4898" s="5">
        <f>IF($G4898="","",$G4898*IF($H4898="",$O4898,$H4898)/100)</f>
        <v/>
      </c>
      <c r="J4898" s="5">
        <f>IF(OR($L4898="",NOT(COUNTIFS($L$2:$L4898,$L4898)=1)),"",SUMIFS($G:$G,$L:$L,$L4898))</f>
        <v/>
      </c>
      <c r="K4898" s="5">
        <f>IF(OR($L4898="",NOT(COUNTIFS($L$2:$L4898,$L4898)=1)),"",SUMIFS($I:$I,$L:$L,$L4898))</f>
        <v/>
      </c>
      <c r="L4898" s="6">
        <f>IF($B4898="","",YEAR($B4898))</f>
        <v/>
      </c>
      <c r="M4898" s="6">
        <f>INT((ROW()-2)/39)+1</f>
        <v/>
      </c>
      <c r="N4898" s="6">
        <f>MOD(ROW()-2,39)+2</f>
        <v/>
      </c>
      <c r="O4898" s="42">
        <f>IF(AND($B4898&lt;&gt;"",$C4898&lt;&gt;"",$B4898&lt;=$C4898),INDEX(Szabalyok!$C:$C,$N4898),"")</f>
        <v/>
      </c>
      <c r="P4898">
        <f>IF(D4898="",P4897,P4897+1)</f>
        <v/>
      </c>
    </row>
    <row r="4899">
      <c r="A4899">
        <f>IF(P4899=P4898,0,P4899)</f>
        <v/>
      </c>
      <c r="B4899" s="41">
        <f>IF($M4899&gt;300,"",IF(OR(INDEX(Bemenet!$E$2:$E$301,$M4899)="",INDEX(Bemenet!$F$2:$F$301,$M4899)=""),"",MAX(INDEX(Bemenet!$E$2:$E$301,$M4899),INDEX(Szabalyok!$A:$A,$N4899))))</f>
        <v/>
      </c>
      <c r="C4899" s="41">
        <f>IF($B4899="","",MIN(INDEX(Bemenet!$F$2:$F$301,$M4899),INDEX(Szabalyok!$B:$B,$N4899)))</f>
        <v/>
      </c>
      <c r="D4899" s="5">
        <f>IF(AND($B4899&lt;&gt;"",$C4899&lt;&gt;"",$B4899&lt;=$C4899),INDEX(Bemenet!$G$2:$G$301,$M4899),"")</f>
        <v/>
      </c>
      <c r="E4899" s="6">
        <f>IF(AND($B4899&lt;&gt;"",$C4899&lt;&gt;"",$B4899&lt;=$C4899),INDEX(Bemenet!$D$2:$D$301,$M4899),"")</f>
        <v/>
      </c>
      <c r="F4899" s="5">
        <f>IF(AND($B4899&lt;&gt;"",$C4899&lt;&gt;"",$B4899&lt;=$C4899),$C4899-$B4899+1,"")</f>
        <v/>
      </c>
      <c r="G4899" s="5">
        <f>IF($F4899="","",$F4899*$D4899)</f>
        <v/>
      </c>
      <c r="H4899" s="42">
        <f>IF($G4899="","",$O4899)</f>
        <v/>
      </c>
      <c r="I4899" s="5">
        <f>IF($G4899="","",$G4899*IF($H4899="",$O4899,$H4899)/100)</f>
        <v/>
      </c>
      <c r="J4899" s="5">
        <f>IF(OR($L4899="",NOT(COUNTIFS($L$2:$L4899,$L4899)=1)),"",SUMIFS($G:$G,$L:$L,$L4899))</f>
        <v/>
      </c>
      <c r="K4899" s="5">
        <f>IF(OR($L4899="",NOT(COUNTIFS($L$2:$L4899,$L4899)=1)),"",SUMIFS($I:$I,$L:$L,$L4899))</f>
        <v/>
      </c>
      <c r="L4899" s="6">
        <f>IF($B4899="","",YEAR($B4899))</f>
        <v/>
      </c>
      <c r="M4899" s="6">
        <f>INT((ROW()-2)/39)+1</f>
        <v/>
      </c>
      <c r="N4899" s="6">
        <f>MOD(ROW()-2,39)+2</f>
        <v/>
      </c>
      <c r="O4899" s="42">
        <f>IF(AND($B4899&lt;&gt;"",$C4899&lt;&gt;"",$B4899&lt;=$C4899),INDEX(Szabalyok!$C:$C,$N4899),"")</f>
        <v/>
      </c>
      <c r="P4899">
        <f>IF(D4899="",P4898,P4898+1)</f>
        <v/>
      </c>
    </row>
    <row r="4900">
      <c r="A4900">
        <f>IF(P4900=P4899,0,P4900)</f>
        <v/>
      </c>
      <c r="B4900" s="41">
        <f>IF($M4900&gt;300,"",IF(OR(INDEX(Bemenet!$E$2:$E$301,$M4900)="",INDEX(Bemenet!$F$2:$F$301,$M4900)=""),"",MAX(INDEX(Bemenet!$E$2:$E$301,$M4900),INDEX(Szabalyok!$A:$A,$N4900))))</f>
        <v/>
      </c>
      <c r="C4900" s="41">
        <f>IF($B4900="","",MIN(INDEX(Bemenet!$F$2:$F$301,$M4900),INDEX(Szabalyok!$B:$B,$N4900)))</f>
        <v/>
      </c>
      <c r="D4900" s="5">
        <f>IF(AND($B4900&lt;&gt;"",$C4900&lt;&gt;"",$B4900&lt;=$C4900),INDEX(Bemenet!$G$2:$G$301,$M4900),"")</f>
        <v/>
      </c>
      <c r="E4900" s="6">
        <f>IF(AND($B4900&lt;&gt;"",$C4900&lt;&gt;"",$B4900&lt;=$C4900),INDEX(Bemenet!$D$2:$D$301,$M4900),"")</f>
        <v/>
      </c>
      <c r="F4900" s="5">
        <f>IF(AND($B4900&lt;&gt;"",$C4900&lt;&gt;"",$B4900&lt;=$C4900),$C4900-$B4900+1,"")</f>
        <v/>
      </c>
      <c r="G4900" s="5">
        <f>IF($F4900="","",$F4900*$D4900)</f>
        <v/>
      </c>
      <c r="H4900" s="42">
        <f>IF($G4900="","",$O4900)</f>
        <v/>
      </c>
      <c r="I4900" s="5">
        <f>IF($G4900="","",$G4900*IF($H4900="",$O4900,$H4900)/100)</f>
        <v/>
      </c>
      <c r="J4900" s="5">
        <f>IF(OR($L4900="",NOT(COUNTIFS($L$2:$L4900,$L4900)=1)),"",SUMIFS($G:$G,$L:$L,$L4900))</f>
        <v/>
      </c>
      <c r="K4900" s="5">
        <f>IF(OR($L4900="",NOT(COUNTIFS($L$2:$L4900,$L4900)=1)),"",SUMIFS($I:$I,$L:$L,$L4900))</f>
        <v/>
      </c>
      <c r="L4900" s="6">
        <f>IF($B4900="","",YEAR($B4900))</f>
        <v/>
      </c>
      <c r="M4900" s="6">
        <f>INT((ROW()-2)/39)+1</f>
        <v/>
      </c>
      <c r="N4900" s="6">
        <f>MOD(ROW()-2,39)+2</f>
        <v/>
      </c>
      <c r="O4900" s="42">
        <f>IF(AND($B4900&lt;&gt;"",$C4900&lt;&gt;"",$B4900&lt;=$C4900),INDEX(Szabalyok!$C:$C,$N4900),"")</f>
        <v/>
      </c>
      <c r="P4900">
        <f>IF(D4900="",P4899,P4899+1)</f>
        <v/>
      </c>
    </row>
    <row r="4901">
      <c r="A4901">
        <f>IF(P4901=P4900,0,P4901)</f>
        <v/>
      </c>
      <c r="B4901" s="41">
        <f>IF($M4901&gt;300,"",IF(OR(INDEX(Bemenet!$E$2:$E$301,$M4901)="",INDEX(Bemenet!$F$2:$F$301,$M4901)=""),"",MAX(INDEX(Bemenet!$E$2:$E$301,$M4901),INDEX(Szabalyok!$A:$A,$N4901))))</f>
        <v/>
      </c>
      <c r="C4901" s="41">
        <f>IF($B4901="","",MIN(INDEX(Bemenet!$F$2:$F$301,$M4901),INDEX(Szabalyok!$B:$B,$N4901)))</f>
        <v/>
      </c>
      <c r="D4901" s="5">
        <f>IF(AND($B4901&lt;&gt;"",$C4901&lt;&gt;"",$B4901&lt;=$C4901),INDEX(Bemenet!$G$2:$G$301,$M4901),"")</f>
        <v/>
      </c>
      <c r="E4901" s="6">
        <f>IF(AND($B4901&lt;&gt;"",$C4901&lt;&gt;"",$B4901&lt;=$C4901),INDEX(Bemenet!$D$2:$D$301,$M4901),"")</f>
        <v/>
      </c>
      <c r="F4901" s="5">
        <f>IF(AND($B4901&lt;&gt;"",$C4901&lt;&gt;"",$B4901&lt;=$C4901),$C4901-$B4901+1,"")</f>
        <v/>
      </c>
      <c r="G4901" s="5">
        <f>IF($F4901="","",$F4901*$D4901)</f>
        <v/>
      </c>
      <c r="H4901" s="42">
        <f>IF($G4901="","",$O4901)</f>
        <v/>
      </c>
      <c r="I4901" s="5">
        <f>IF($G4901="","",$G4901*IF($H4901="",$O4901,$H4901)/100)</f>
        <v/>
      </c>
      <c r="J4901" s="5">
        <f>IF(OR($L4901="",NOT(COUNTIFS($L$2:$L4901,$L4901)=1)),"",SUMIFS($G:$G,$L:$L,$L4901))</f>
        <v/>
      </c>
      <c r="K4901" s="5">
        <f>IF(OR($L4901="",NOT(COUNTIFS($L$2:$L4901,$L4901)=1)),"",SUMIFS($I:$I,$L:$L,$L4901))</f>
        <v/>
      </c>
      <c r="L4901" s="6">
        <f>IF($B4901="","",YEAR($B4901))</f>
        <v/>
      </c>
      <c r="M4901" s="6">
        <f>INT((ROW()-2)/39)+1</f>
        <v/>
      </c>
      <c r="N4901" s="6">
        <f>MOD(ROW()-2,39)+2</f>
        <v/>
      </c>
      <c r="O4901" s="42">
        <f>IF(AND($B4901&lt;&gt;"",$C4901&lt;&gt;"",$B4901&lt;=$C4901),INDEX(Szabalyok!$C:$C,$N4901),"")</f>
        <v/>
      </c>
      <c r="P4901">
        <f>IF(D4901="",P4900,P4900+1)</f>
        <v/>
      </c>
    </row>
    <row r="4902">
      <c r="A4902">
        <f>IF(P4902=P4901,0,P4902)</f>
        <v/>
      </c>
      <c r="B4902" s="41">
        <f>IF($M4902&gt;300,"",IF(OR(INDEX(Bemenet!$E$2:$E$301,$M4902)="",INDEX(Bemenet!$F$2:$F$301,$M4902)=""),"",MAX(INDEX(Bemenet!$E$2:$E$301,$M4902),INDEX(Szabalyok!$A:$A,$N4902))))</f>
        <v/>
      </c>
      <c r="C4902" s="41">
        <f>IF($B4902="","",MIN(INDEX(Bemenet!$F$2:$F$301,$M4902),INDEX(Szabalyok!$B:$B,$N4902)))</f>
        <v/>
      </c>
      <c r="D4902" s="5">
        <f>IF(AND($B4902&lt;&gt;"",$C4902&lt;&gt;"",$B4902&lt;=$C4902),INDEX(Bemenet!$G$2:$G$301,$M4902),"")</f>
        <v/>
      </c>
      <c r="E4902" s="6">
        <f>IF(AND($B4902&lt;&gt;"",$C4902&lt;&gt;"",$B4902&lt;=$C4902),INDEX(Bemenet!$D$2:$D$301,$M4902),"")</f>
        <v/>
      </c>
      <c r="F4902" s="5">
        <f>IF(AND($B4902&lt;&gt;"",$C4902&lt;&gt;"",$B4902&lt;=$C4902),$C4902-$B4902+1,"")</f>
        <v/>
      </c>
      <c r="G4902" s="5">
        <f>IF($F4902="","",$F4902*$D4902)</f>
        <v/>
      </c>
      <c r="H4902" s="42">
        <f>IF($G4902="","",$O4902)</f>
        <v/>
      </c>
      <c r="I4902" s="5">
        <f>IF($G4902="","",$G4902*IF($H4902="",$O4902,$H4902)/100)</f>
        <v/>
      </c>
      <c r="J4902" s="5">
        <f>IF(OR($L4902="",NOT(COUNTIFS($L$2:$L4902,$L4902)=1)),"",SUMIFS($G:$G,$L:$L,$L4902))</f>
        <v/>
      </c>
      <c r="K4902" s="5">
        <f>IF(OR($L4902="",NOT(COUNTIFS($L$2:$L4902,$L4902)=1)),"",SUMIFS($I:$I,$L:$L,$L4902))</f>
        <v/>
      </c>
      <c r="L4902" s="6">
        <f>IF($B4902="","",YEAR($B4902))</f>
        <v/>
      </c>
      <c r="M4902" s="6">
        <f>INT((ROW()-2)/39)+1</f>
        <v/>
      </c>
      <c r="N4902" s="6">
        <f>MOD(ROW()-2,39)+2</f>
        <v/>
      </c>
      <c r="O4902" s="42">
        <f>IF(AND($B4902&lt;&gt;"",$C4902&lt;&gt;"",$B4902&lt;=$C4902),INDEX(Szabalyok!$C:$C,$N4902),"")</f>
        <v/>
      </c>
      <c r="P4902">
        <f>IF(D4902="",P4901,P4901+1)</f>
        <v/>
      </c>
    </row>
    <row r="4903">
      <c r="A4903">
        <f>IF(P4903=P4902,0,P4903)</f>
        <v/>
      </c>
      <c r="B4903" s="41">
        <f>IF($M4903&gt;300,"",IF(OR(INDEX(Bemenet!$E$2:$E$301,$M4903)="",INDEX(Bemenet!$F$2:$F$301,$M4903)=""),"",MAX(INDEX(Bemenet!$E$2:$E$301,$M4903),INDEX(Szabalyok!$A:$A,$N4903))))</f>
        <v/>
      </c>
      <c r="C4903" s="41">
        <f>IF($B4903="","",MIN(INDEX(Bemenet!$F$2:$F$301,$M4903),INDEX(Szabalyok!$B:$B,$N4903)))</f>
        <v/>
      </c>
      <c r="D4903" s="5">
        <f>IF(AND($B4903&lt;&gt;"",$C4903&lt;&gt;"",$B4903&lt;=$C4903),INDEX(Bemenet!$G$2:$G$301,$M4903),"")</f>
        <v/>
      </c>
      <c r="E4903" s="6">
        <f>IF(AND($B4903&lt;&gt;"",$C4903&lt;&gt;"",$B4903&lt;=$C4903),INDEX(Bemenet!$D$2:$D$301,$M4903),"")</f>
        <v/>
      </c>
      <c r="F4903" s="5">
        <f>IF(AND($B4903&lt;&gt;"",$C4903&lt;&gt;"",$B4903&lt;=$C4903),$C4903-$B4903+1,"")</f>
        <v/>
      </c>
      <c r="G4903" s="5">
        <f>IF($F4903="","",$F4903*$D4903)</f>
        <v/>
      </c>
      <c r="H4903" s="42">
        <f>IF($G4903="","",$O4903)</f>
        <v/>
      </c>
      <c r="I4903" s="5">
        <f>IF($G4903="","",$G4903*IF($H4903="",$O4903,$H4903)/100)</f>
        <v/>
      </c>
      <c r="J4903" s="5">
        <f>IF(OR($L4903="",NOT(COUNTIFS($L$2:$L4903,$L4903)=1)),"",SUMIFS($G:$G,$L:$L,$L4903))</f>
        <v/>
      </c>
      <c r="K4903" s="5">
        <f>IF(OR($L4903="",NOT(COUNTIFS($L$2:$L4903,$L4903)=1)),"",SUMIFS($I:$I,$L:$L,$L4903))</f>
        <v/>
      </c>
      <c r="L4903" s="6">
        <f>IF($B4903="","",YEAR($B4903))</f>
        <v/>
      </c>
      <c r="M4903" s="6">
        <f>INT((ROW()-2)/39)+1</f>
        <v/>
      </c>
      <c r="N4903" s="6">
        <f>MOD(ROW()-2,39)+2</f>
        <v/>
      </c>
      <c r="O4903" s="42">
        <f>IF(AND($B4903&lt;&gt;"",$C4903&lt;&gt;"",$B4903&lt;=$C4903),INDEX(Szabalyok!$C:$C,$N4903),"")</f>
        <v/>
      </c>
      <c r="P4903">
        <f>IF(D4903="",P4902,P4902+1)</f>
        <v/>
      </c>
    </row>
    <row r="4904">
      <c r="A4904">
        <f>IF(P4904=P4903,0,P4904)</f>
        <v/>
      </c>
      <c r="B4904" s="41">
        <f>IF($M4904&gt;300,"",IF(OR(INDEX(Bemenet!$E$2:$E$301,$M4904)="",INDEX(Bemenet!$F$2:$F$301,$M4904)=""),"",MAX(INDEX(Bemenet!$E$2:$E$301,$M4904),INDEX(Szabalyok!$A:$A,$N4904))))</f>
        <v/>
      </c>
      <c r="C4904" s="41">
        <f>IF($B4904="","",MIN(INDEX(Bemenet!$F$2:$F$301,$M4904),INDEX(Szabalyok!$B:$B,$N4904)))</f>
        <v/>
      </c>
      <c r="D4904" s="5">
        <f>IF(AND($B4904&lt;&gt;"",$C4904&lt;&gt;"",$B4904&lt;=$C4904),INDEX(Bemenet!$G$2:$G$301,$M4904),"")</f>
        <v/>
      </c>
      <c r="E4904" s="6">
        <f>IF(AND($B4904&lt;&gt;"",$C4904&lt;&gt;"",$B4904&lt;=$C4904),INDEX(Bemenet!$D$2:$D$301,$M4904),"")</f>
        <v/>
      </c>
      <c r="F4904" s="5">
        <f>IF(AND($B4904&lt;&gt;"",$C4904&lt;&gt;"",$B4904&lt;=$C4904),$C4904-$B4904+1,"")</f>
        <v/>
      </c>
      <c r="G4904" s="5">
        <f>IF($F4904="","",$F4904*$D4904)</f>
        <v/>
      </c>
      <c r="H4904" s="42">
        <f>IF($G4904="","",$O4904)</f>
        <v/>
      </c>
      <c r="I4904" s="5">
        <f>IF($G4904="","",$G4904*IF($H4904="",$O4904,$H4904)/100)</f>
        <v/>
      </c>
      <c r="J4904" s="5">
        <f>IF(OR($L4904="",NOT(COUNTIFS($L$2:$L4904,$L4904)=1)),"",SUMIFS($G:$G,$L:$L,$L4904))</f>
        <v/>
      </c>
      <c r="K4904" s="5">
        <f>IF(OR($L4904="",NOT(COUNTIFS($L$2:$L4904,$L4904)=1)),"",SUMIFS($I:$I,$L:$L,$L4904))</f>
        <v/>
      </c>
      <c r="L4904" s="6">
        <f>IF($B4904="","",YEAR($B4904))</f>
        <v/>
      </c>
      <c r="M4904" s="6">
        <f>INT((ROW()-2)/39)+1</f>
        <v/>
      </c>
      <c r="N4904" s="6">
        <f>MOD(ROW()-2,39)+2</f>
        <v/>
      </c>
      <c r="O4904" s="42">
        <f>IF(AND($B4904&lt;&gt;"",$C4904&lt;&gt;"",$B4904&lt;=$C4904),INDEX(Szabalyok!$C:$C,$N4904),"")</f>
        <v/>
      </c>
      <c r="P4904">
        <f>IF(D4904="",P4903,P4903+1)</f>
        <v/>
      </c>
    </row>
    <row r="4905">
      <c r="A4905">
        <f>IF(P4905=P4904,0,P4905)</f>
        <v/>
      </c>
      <c r="B4905" s="41">
        <f>IF($M4905&gt;300,"",IF(OR(INDEX(Bemenet!$E$2:$E$301,$M4905)="",INDEX(Bemenet!$F$2:$F$301,$M4905)=""),"",MAX(INDEX(Bemenet!$E$2:$E$301,$M4905),INDEX(Szabalyok!$A:$A,$N4905))))</f>
        <v/>
      </c>
      <c r="C4905" s="41">
        <f>IF($B4905="","",MIN(INDEX(Bemenet!$F$2:$F$301,$M4905),INDEX(Szabalyok!$B:$B,$N4905)))</f>
        <v/>
      </c>
      <c r="D4905" s="5">
        <f>IF(AND($B4905&lt;&gt;"",$C4905&lt;&gt;"",$B4905&lt;=$C4905),INDEX(Bemenet!$G$2:$G$301,$M4905),"")</f>
        <v/>
      </c>
      <c r="E4905" s="6">
        <f>IF(AND($B4905&lt;&gt;"",$C4905&lt;&gt;"",$B4905&lt;=$C4905),INDEX(Bemenet!$D$2:$D$301,$M4905),"")</f>
        <v/>
      </c>
      <c r="F4905" s="5">
        <f>IF(AND($B4905&lt;&gt;"",$C4905&lt;&gt;"",$B4905&lt;=$C4905),$C4905-$B4905+1,"")</f>
        <v/>
      </c>
      <c r="G4905" s="5">
        <f>IF($F4905="","",$F4905*$D4905)</f>
        <v/>
      </c>
      <c r="H4905" s="42">
        <f>IF($G4905="","",$O4905)</f>
        <v/>
      </c>
      <c r="I4905" s="5">
        <f>IF($G4905="","",$G4905*IF($H4905="",$O4905,$H4905)/100)</f>
        <v/>
      </c>
      <c r="J4905" s="5">
        <f>IF(OR($L4905="",NOT(COUNTIFS($L$2:$L4905,$L4905)=1)),"",SUMIFS($G:$G,$L:$L,$L4905))</f>
        <v/>
      </c>
      <c r="K4905" s="5">
        <f>IF(OR($L4905="",NOT(COUNTIFS($L$2:$L4905,$L4905)=1)),"",SUMIFS($I:$I,$L:$L,$L4905))</f>
        <v/>
      </c>
      <c r="L4905" s="6">
        <f>IF($B4905="","",YEAR($B4905))</f>
        <v/>
      </c>
      <c r="M4905" s="6">
        <f>INT((ROW()-2)/39)+1</f>
        <v/>
      </c>
      <c r="N4905" s="6">
        <f>MOD(ROW()-2,39)+2</f>
        <v/>
      </c>
      <c r="O4905" s="42">
        <f>IF(AND($B4905&lt;&gt;"",$C4905&lt;&gt;"",$B4905&lt;=$C4905),INDEX(Szabalyok!$C:$C,$N4905),"")</f>
        <v/>
      </c>
      <c r="P4905">
        <f>IF(D4905="",P4904,P4904+1)</f>
        <v/>
      </c>
    </row>
    <row r="4906">
      <c r="A4906">
        <f>IF(P4906=P4905,0,P4906)</f>
        <v/>
      </c>
      <c r="B4906" s="41">
        <f>IF($M4906&gt;300,"",IF(OR(INDEX(Bemenet!$E$2:$E$301,$M4906)="",INDEX(Bemenet!$F$2:$F$301,$M4906)=""),"",MAX(INDEX(Bemenet!$E$2:$E$301,$M4906),INDEX(Szabalyok!$A:$A,$N4906))))</f>
        <v/>
      </c>
      <c r="C4906" s="41">
        <f>IF($B4906="","",MIN(INDEX(Bemenet!$F$2:$F$301,$M4906),INDEX(Szabalyok!$B:$B,$N4906)))</f>
        <v/>
      </c>
      <c r="D4906" s="5">
        <f>IF(AND($B4906&lt;&gt;"",$C4906&lt;&gt;"",$B4906&lt;=$C4906),INDEX(Bemenet!$G$2:$G$301,$M4906),"")</f>
        <v/>
      </c>
      <c r="E4906" s="6">
        <f>IF(AND($B4906&lt;&gt;"",$C4906&lt;&gt;"",$B4906&lt;=$C4906),INDEX(Bemenet!$D$2:$D$301,$M4906),"")</f>
        <v/>
      </c>
      <c r="F4906" s="5">
        <f>IF(AND($B4906&lt;&gt;"",$C4906&lt;&gt;"",$B4906&lt;=$C4906),$C4906-$B4906+1,"")</f>
        <v/>
      </c>
      <c r="G4906" s="5">
        <f>IF($F4906="","",$F4906*$D4906)</f>
        <v/>
      </c>
      <c r="H4906" s="42">
        <f>IF($G4906="","",$O4906)</f>
        <v/>
      </c>
      <c r="I4906" s="5">
        <f>IF($G4906="","",$G4906*IF($H4906="",$O4906,$H4906)/100)</f>
        <v/>
      </c>
      <c r="J4906" s="5">
        <f>IF(OR($L4906="",NOT(COUNTIFS($L$2:$L4906,$L4906)=1)),"",SUMIFS($G:$G,$L:$L,$L4906))</f>
        <v/>
      </c>
      <c r="K4906" s="5">
        <f>IF(OR($L4906="",NOT(COUNTIFS($L$2:$L4906,$L4906)=1)),"",SUMIFS($I:$I,$L:$L,$L4906))</f>
        <v/>
      </c>
      <c r="L4906" s="6">
        <f>IF($B4906="","",YEAR($B4906))</f>
        <v/>
      </c>
      <c r="M4906" s="6">
        <f>INT((ROW()-2)/39)+1</f>
        <v/>
      </c>
      <c r="N4906" s="6">
        <f>MOD(ROW()-2,39)+2</f>
        <v/>
      </c>
      <c r="O4906" s="42">
        <f>IF(AND($B4906&lt;&gt;"",$C4906&lt;&gt;"",$B4906&lt;=$C4906),INDEX(Szabalyok!$C:$C,$N4906),"")</f>
        <v/>
      </c>
      <c r="P4906">
        <f>IF(D4906="",P4905,P4905+1)</f>
        <v/>
      </c>
    </row>
    <row r="4907">
      <c r="A4907">
        <f>IF(P4907=P4906,0,P4907)</f>
        <v/>
      </c>
      <c r="B4907" s="41">
        <f>IF($M4907&gt;300,"",IF(OR(INDEX(Bemenet!$E$2:$E$301,$M4907)="",INDEX(Bemenet!$F$2:$F$301,$M4907)=""),"",MAX(INDEX(Bemenet!$E$2:$E$301,$M4907),INDEX(Szabalyok!$A:$A,$N4907))))</f>
        <v/>
      </c>
      <c r="C4907" s="41">
        <f>IF($B4907="","",MIN(INDEX(Bemenet!$F$2:$F$301,$M4907),INDEX(Szabalyok!$B:$B,$N4907)))</f>
        <v/>
      </c>
      <c r="D4907" s="5">
        <f>IF(AND($B4907&lt;&gt;"",$C4907&lt;&gt;"",$B4907&lt;=$C4907),INDEX(Bemenet!$G$2:$G$301,$M4907),"")</f>
        <v/>
      </c>
      <c r="E4907" s="6">
        <f>IF(AND($B4907&lt;&gt;"",$C4907&lt;&gt;"",$B4907&lt;=$C4907),INDEX(Bemenet!$D$2:$D$301,$M4907),"")</f>
        <v/>
      </c>
      <c r="F4907" s="5">
        <f>IF(AND($B4907&lt;&gt;"",$C4907&lt;&gt;"",$B4907&lt;=$C4907),$C4907-$B4907+1,"")</f>
        <v/>
      </c>
      <c r="G4907" s="5">
        <f>IF($F4907="","",$F4907*$D4907)</f>
        <v/>
      </c>
      <c r="H4907" s="42">
        <f>IF($G4907="","",$O4907)</f>
        <v/>
      </c>
      <c r="I4907" s="5">
        <f>IF($G4907="","",$G4907*IF($H4907="",$O4907,$H4907)/100)</f>
        <v/>
      </c>
      <c r="J4907" s="5">
        <f>IF(OR($L4907="",NOT(COUNTIFS($L$2:$L4907,$L4907)=1)),"",SUMIFS($G:$G,$L:$L,$L4907))</f>
        <v/>
      </c>
      <c r="K4907" s="5">
        <f>IF(OR($L4907="",NOT(COUNTIFS($L$2:$L4907,$L4907)=1)),"",SUMIFS($I:$I,$L:$L,$L4907))</f>
        <v/>
      </c>
      <c r="L4907" s="6">
        <f>IF($B4907="","",YEAR($B4907))</f>
        <v/>
      </c>
      <c r="M4907" s="6">
        <f>INT((ROW()-2)/39)+1</f>
        <v/>
      </c>
      <c r="N4907" s="6">
        <f>MOD(ROW()-2,39)+2</f>
        <v/>
      </c>
      <c r="O4907" s="42">
        <f>IF(AND($B4907&lt;&gt;"",$C4907&lt;&gt;"",$B4907&lt;=$C4907),INDEX(Szabalyok!$C:$C,$N4907),"")</f>
        <v/>
      </c>
      <c r="P4907">
        <f>IF(D4907="",P4906,P4906+1)</f>
        <v/>
      </c>
    </row>
    <row r="4908">
      <c r="A4908">
        <f>IF(P4908=P4907,0,P4908)</f>
        <v/>
      </c>
      <c r="B4908" s="41">
        <f>IF($M4908&gt;300,"",IF(OR(INDEX(Bemenet!$E$2:$E$301,$M4908)="",INDEX(Bemenet!$F$2:$F$301,$M4908)=""),"",MAX(INDEX(Bemenet!$E$2:$E$301,$M4908),INDEX(Szabalyok!$A:$A,$N4908))))</f>
        <v/>
      </c>
      <c r="C4908" s="41">
        <f>IF($B4908="","",MIN(INDEX(Bemenet!$F$2:$F$301,$M4908),INDEX(Szabalyok!$B:$B,$N4908)))</f>
        <v/>
      </c>
      <c r="D4908" s="5">
        <f>IF(AND($B4908&lt;&gt;"",$C4908&lt;&gt;"",$B4908&lt;=$C4908),INDEX(Bemenet!$G$2:$G$301,$M4908),"")</f>
        <v/>
      </c>
      <c r="E4908" s="6">
        <f>IF(AND($B4908&lt;&gt;"",$C4908&lt;&gt;"",$B4908&lt;=$C4908),INDEX(Bemenet!$D$2:$D$301,$M4908),"")</f>
        <v/>
      </c>
      <c r="F4908" s="5">
        <f>IF(AND($B4908&lt;&gt;"",$C4908&lt;&gt;"",$B4908&lt;=$C4908),$C4908-$B4908+1,"")</f>
        <v/>
      </c>
      <c r="G4908" s="5">
        <f>IF($F4908="","",$F4908*$D4908)</f>
        <v/>
      </c>
      <c r="H4908" s="42">
        <f>IF($G4908="","",$O4908)</f>
        <v/>
      </c>
      <c r="I4908" s="5">
        <f>IF($G4908="","",$G4908*IF($H4908="",$O4908,$H4908)/100)</f>
        <v/>
      </c>
      <c r="J4908" s="5">
        <f>IF(OR($L4908="",NOT(COUNTIFS($L$2:$L4908,$L4908)=1)),"",SUMIFS($G:$G,$L:$L,$L4908))</f>
        <v/>
      </c>
      <c r="K4908" s="5">
        <f>IF(OR($L4908="",NOT(COUNTIFS($L$2:$L4908,$L4908)=1)),"",SUMIFS($I:$I,$L:$L,$L4908))</f>
        <v/>
      </c>
      <c r="L4908" s="6">
        <f>IF($B4908="","",YEAR($B4908))</f>
        <v/>
      </c>
      <c r="M4908" s="6">
        <f>INT((ROW()-2)/39)+1</f>
        <v/>
      </c>
      <c r="N4908" s="6">
        <f>MOD(ROW()-2,39)+2</f>
        <v/>
      </c>
      <c r="O4908" s="42">
        <f>IF(AND($B4908&lt;&gt;"",$C4908&lt;&gt;"",$B4908&lt;=$C4908),INDEX(Szabalyok!$C:$C,$N4908),"")</f>
        <v/>
      </c>
      <c r="P4908">
        <f>IF(D4908="",P4907,P4907+1)</f>
        <v/>
      </c>
    </row>
    <row r="4909">
      <c r="A4909">
        <f>IF(P4909=P4908,0,P4909)</f>
        <v/>
      </c>
      <c r="B4909" s="41">
        <f>IF($M4909&gt;300,"",IF(OR(INDEX(Bemenet!$E$2:$E$301,$M4909)="",INDEX(Bemenet!$F$2:$F$301,$M4909)=""),"",MAX(INDEX(Bemenet!$E$2:$E$301,$M4909),INDEX(Szabalyok!$A:$A,$N4909))))</f>
        <v/>
      </c>
      <c r="C4909" s="41">
        <f>IF($B4909="","",MIN(INDEX(Bemenet!$F$2:$F$301,$M4909),INDEX(Szabalyok!$B:$B,$N4909)))</f>
        <v/>
      </c>
      <c r="D4909" s="5">
        <f>IF(AND($B4909&lt;&gt;"",$C4909&lt;&gt;"",$B4909&lt;=$C4909),INDEX(Bemenet!$G$2:$G$301,$M4909),"")</f>
        <v/>
      </c>
      <c r="E4909" s="6">
        <f>IF(AND($B4909&lt;&gt;"",$C4909&lt;&gt;"",$B4909&lt;=$C4909),INDEX(Bemenet!$D$2:$D$301,$M4909),"")</f>
        <v/>
      </c>
      <c r="F4909" s="5">
        <f>IF(AND($B4909&lt;&gt;"",$C4909&lt;&gt;"",$B4909&lt;=$C4909),$C4909-$B4909+1,"")</f>
        <v/>
      </c>
      <c r="G4909" s="5">
        <f>IF($F4909="","",$F4909*$D4909)</f>
        <v/>
      </c>
      <c r="H4909" s="42">
        <f>IF($G4909="","",$O4909)</f>
        <v/>
      </c>
      <c r="I4909" s="5">
        <f>IF($G4909="","",$G4909*IF($H4909="",$O4909,$H4909)/100)</f>
        <v/>
      </c>
      <c r="J4909" s="5">
        <f>IF(OR($L4909="",NOT(COUNTIFS($L$2:$L4909,$L4909)=1)),"",SUMIFS($G:$G,$L:$L,$L4909))</f>
        <v/>
      </c>
      <c r="K4909" s="5">
        <f>IF(OR($L4909="",NOT(COUNTIFS($L$2:$L4909,$L4909)=1)),"",SUMIFS($I:$I,$L:$L,$L4909))</f>
        <v/>
      </c>
      <c r="L4909" s="6">
        <f>IF($B4909="","",YEAR($B4909))</f>
        <v/>
      </c>
      <c r="M4909" s="6">
        <f>INT((ROW()-2)/39)+1</f>
        <v/>
      </c>
      <c r="N4909" s="6">
        <f>MOD(ROW()-2,39)+2</f>
        <v/>
      </c>
      <c r="O4909" s="42">
        <f>IF(AND($B4909&lt;&gt;"",$C4909&lt;&gt;"",$B4909&lt;=$C4909),INDEX(Szabalyok!$C:$C,$N4909),"")</f>
        <v/>
      </c>
      <c r="P4909">
        <f>IF(D4909="",P4908,P4908+1)</f>
        <v/>
      </c>
    </row>
    <row r="4910">
      <c r="A4910">
        <f>IF(P4910=P4909,0,P4910)</f>
        <v/>
      </c>
      <c r="B4910" s="41">
        <f>IF($M4910&gt;300,"",IF(OR(INDEX(Bemenet!$E$2:$E$301,$M4910)="",INDEX(Bemenet!$F$2:$F$301,$M4910)=""),"",MAX(INDEX(Bemenet!$E$2:$E$301,$M4910),INDEX(Szabalyok!$A:$A,$N4910))))</f>
        <v/>
      </c>
      <c r="C4910" s="41">
        <f>IF($B4910="","",MIN(INDEX(Bemenet!$F$2:$F$301,$M4910),INDEX(Szabalyok!$B:$B,$N4910)))</f>
        <v/>
      </c>
      <c r="D4910" s="5">
        <f>IF(AND($B4910&lt;&gt;"",$C4910&lt;&gt;"",$B4910&lt;=$C4910),INDEX(Bemenet!$G$2:$G$301,$M4910),"")</f>
        <v/>
      </c>
      <c r="E4910" s="6">
        <f>IF(AND($B4910&lt;&gt;"",$C4910&lt;&gt;"",$B4910&lt;=$C4910),INDEX(Bemenet!$D$2:$D$301,$M4910),"")</f>
        <v/>
      </c>
      <c r="F4910" s="5">
        <f>IF(AND($B4910&lt;&gt;"",$C4910&lt;&gt;"",$B4910&lt;=$C4910),$C4910-$B4910+1,"")</f>
        <v/>
      </c>
      <c r="G4910" s="5">
        <f>IF($F4910="","",$F4910*$D4910)</f>
        <v/>
      </c>
      <c r="H4910" s="42">
        <f>IF($G4910="","",$O4910)</f>
        <v/>
      </c>
      <c r="I4910" s="5">
        <f>IF($G4910="","",$G4910*IF($H4910="",$O4910,$H4910)/100)</f>
        <v/>
      </c>
      <c r="J4910" s="5">
        <f>IF(OR($L4910="",NOT(COUNTIFS($L$2:$L4910,$L4910)=1)),"",SUMIFS($G:$G,$L:$L,$L4910))</f>
        <v/>
      </c>
      <c r="K4910" s="5">
        <f>IF(OR($L4910="",NOT(COUNTIFS($L$2:$L4910,$L4910)=1)),"",SUMIFS($I:$I,$L:$L,$L4910))</f>
        <v/>
      </c>
      <c r="L4910" s="6">
        <f>IF($B4910="","",YEAR($B4910))</f>
        <v/>
      </c>
      <c r="M4910" s="6">
        <f>INT((ROW()-2)/39)+1</f>
        <v/>
      </c>
      <c r="N4910" s="6">
        <f>MOD(ROW()-2,39)+2</f>
        <v/>
      </c>
      <c r="O4910" s="42">
        <f>IF(AND($B4910&lt;&gt;"",$C4910&lt;&gt;"",$B4910&lt;=$C4910),INDEX(Szabalyok!$C:$C,$N4910),"")</f>
        <v/>
      </c>
      <c r="P4910">
        <f>IF(D4910="",P4909,P4909+1)</f>
        <v/>
      </c>
    </row>
    <row r="4911">
      <c r="A4911">
        <f>IF(P4911=P4910,0,P4911)</f>
        <v/>
      </c>
      <c r="B4911" s="41">
        <f>IF($M4911&gt;300,"",IF(OR(INDEX(Bemenet!$E$2:$E$301,$M4911)="",INDEX(Bemenet!$F$2:$F$301,$M4911)=""),"",MAX(INDEX(Bemenet!$E$2:$E$301,$M4911),INDEX(Szabalyok!$A:$A,$N4911))))</f>
        <v/>
      </c>
      <c r="C4911" s="41">
        <f>IF($B4911="","",MIN(INDEX(Bemenet!$F$2:$F$301,$M4911),INDEX(Szabalyok!$B:$B,$N4911)))</f>
        <v/>
      </c>
      <c r="D4911" s="5">
        <f>IF(AND($B4911&lt;&gt;"",$C4911&lt;&gt;"",$B4911&lt;=$C4911),INDEX(Bemenet!$G$2:$G$301,$M4911),"")</f>
        <v/>
      </c>
      <c r="E4911" s="6">
        <f>IF(AND($B4911&lt;&gt;"",$C4911&lt;&gt;"",$B4911&lt;=$C4911),INDEX(Bemenet!$D$2:$D$301,$M4911),"")</f>
        <v/>
      </c>
      <c r="F4911" s="5">
        <f>IF(AND($B4911&lt;&gt;"",$C4911&lt;&gt;"",$B4911&lt;=$C4911),$C4911-$B4911+1,"")</f>
        <v/>
      </c>
      <c r="G4911" s="5">
        <f>IF($F4911="","",$F4911*$D4911)</f>
        <v/>
      </c>
      <c r="H4911" s="42">
        <f>IF($G4911="","",$O4911)</f>
        <v/>
      </c>
      <c r="I4911" s="5">
        <f>IF($G4911="","",$G4911*IF($H4911="",$O4911,$H4911)/100)</f>
        <v/>
      </c>
      <c r="J4911" s="5">
        <f>IF(OR($L4911="",NOT(COUNTIFS($L$2:$L4911,$L4911)=1)),"",SUMIFS($G:$G,$L:$L,$L4911))</f>
        <v/>
      </c>
      <c r="K4911" s="5">
        <f>IF(OR($L4911="",NOT(COUNTIFS($L$2:$L4911,$L4911)=1)),"",SUMIFS($I:$I,$L:$L,$L4911))</f>
        <v/>
      </c>
      <c r="L4911" s="6">
        <f>IF($B4911="","",YEAR($B4911))</f>
        <v/>
      </c>
      <c r="M4911" s="6">
        <f>INT((ROW()-2)/39)+1</f>
        <v/>
      </c>
      <c r="N4911" s="6">
        <f>MOD(ROW()-2,39)+2</f>
        <v/>
      </c>
      <c r="O4911" s="42">
        <f>IF(AND($B4911&lt;&gt;"",$C4911&lt;&gt;"",$B4911&lt;=$C4911),INDEX(Szabalyok!$C:$C,$N4911),"")</f>
        <v/>
      </c>
      <c r="P4911">
        <f>IF(D4911="",P4910,P4910+1)</f>
        <v/>
      </c>
    </row>
    <row r="4912">
      <c r="A4912">
        <f>IF(P4912=P4911,0,P4912)</f>
        <v/>
      </c>
      <c r="B4912" s="41">
        <f>IF($M4912&gt;300,"",IF(OR(INDEX(Bemenet!$E$2:$E$301,$M4912)="",INDEX(Bemenet!$F$2:$F$301,$M4912)=""),"",MAX(INDEX(Bemenet!$E$2:$E$301,$M4912),INDEX(Szabalyok!$A:$A,$N4912))))</f>
        <v/>
      </c>
      <c r="C4912" s="41">
        <f>IF($B4912="","",MIN(INDEX(Bemenet!$F$2:$F$301,$M4912),INDEX(Szabalyok!$B:$B,$N4912)))</f>
        <v/>
      </c>
      <c r="D4912" s="5">
        <f>IF(AND($B4912&lt;&gt;"",$C4912&lt;&gt;"",$B4912&lt;=$C4912),INDEX(Bemenet!$G$2:$G$301,$M4912),"")</f>
        <v/>
      </c>
      <c r="E4912" s="6">
        <f>IF(AND($B4912&lt;&gt;"",$C4912&lt;&gt;"",$B4912&lt;=$C4912),INDEX(Bemenet!$D$2:$D$301,$M4912),"")</f>
        <v/>
      </c>
      <c r="F4912" s="5">
        <f>IF(AND($B4912&lt;&gt;"",$C4912&lt;&gt;"",$B4912&lt;=$C4912),$C4912-$B4912+1,"")</f>
        <v/>
      </c>
      <c r="G4912" s="5">
        <f>IF($F4912="","",$F4912*$D4912)</f>
        <v/>
      </c>
      <c r="H4912" s="42">
        <f>IF($G4912="","",$O4912)</f>
        <v/>
      </c>
      <c r="I4912" s="5">
        <f>IF($G4912="","",$G4912*IF($H4912="",$O4912,$H4912)/100)</f>
        <v/>
      </c>
      <c r="J4912" s="5">
        <f>IF(OR($L4912="",NOT(COUNTIFS($L$2:$L4912,$L4912)=1)),"",SUMIFS($G:$G,$L:$L,$L4912))</f>
        <v/>
      </c>
      <c r="K4912" s="5">
        <f>IF(OR($L4912="",NOT(COUNTIFS($L$2:$L4912,$L4912)=1)),"",SUMIFS($I:$I,$L:$L,$L4912))</f>
        <v/>
      </c>
      <c r="L4912" s="6">
        <f>IF($B4912="","",YEAR($B4912))</f>
        <v/>
      </c>
      <c r="M4912" s="6">
        <f>INT((ROW()-2)/39)+1</f>
        <v/>
      </c>
      <c r="N4912" s="6">
        <f>MOD(ROW()-2,39)+2</f>
        <v/>
      </c>
      <c r="O4912" s="42">
        <f>IF(AND($B4912&lt;&gt;"",$C4912&lt;&gt;"",$B4912&lt;=$C4912),INDEX(Szabalyok!$C:$C,$N4912),"")</f>
        <v/>
      </c>
      <c r="P4912">
        <f>IF(D4912="",P4911,P4911+1)</f>
        <v/>
      </c>
    </row>
    <row r="4913">
      <c r="A4913">
        <f>IF(P4913=P4912,0,P4913)</f>
        <v/>
      </c>
      <c r="B4913" s="41">
        <f>IF($M4913&gt;300,"",IF(OR(INDEX(Bemenet!$E$2:$E$301,$M4913)="",INDEX(Bemenet!$F$2:$F$301,$M4913)=""),"",MAX(INDEX(Bemenet!$E$2:$E$301,$M4913),INDEX(Szabalyok!$A:$A,$N4913))))</f>
        <v/>
      </c>
      <c r="C4913" s="41">
        <f>IF($B4913="","",MIN(INDEX(Bemenet!$F$2:$F$301,$M4913),INDEX(Szabalyok!$B:$B,$N4913)))</f>
        <v/>
      </c>
      <c r="D4913" s="5">
        <f>IF(AND($B4913&lt;&gt;"",$C4913&lt;&gt;"",$B4913&lt;=$C4913),INDEX(Bemenet!$G$2:$G$301,$M4913),"")</f>
        <v/>
      </c>
      <c r="E4913" s="6">
        <f>IF(AND($B4913&lt;&gt;"",$C4913&lt;&gt;"",$B4913&lt;=$C4913),INDEX(Bemenet!$D$2:$D$301,$M4913),"")</f>
        <v/>
      </c>
      <c r="F4913" s="5">
        <f>IF(AND($B4913&lt;&gt;"",$C4913&lt;&gt;"",$B4913&lt;=$C4913),$C4913-$B4913+1,"")</f>
        <v/>
      </c>
      <c r="G4913" s="5">
        <f>IF($F4913="","",$F4913*$D4913)</f>
        <v/>
      </c>
      <c r="H4913" s="42">
        <f>IF($G4913="","",$O4913)</f>
        <v/>
      </c>
      <c r="I4913" s="5">
        <f>IF($G4913="","",$G4913*IF($H4913="",$O4913,$H4913)/100)</f>
        <v/>
      </c>
      <c r="J4913" s="5">
        <f>IF(OR($L4913="",NOT(COUNTIFS($L$2:$L4913,$L4913)=1)),"",SUMIFS($G:$G,$L:$L,$L4913))</f>
        <v/>
      </c>
      <c r="K4913" s="5">
        <f>IF(OR($L4913="",NOT(COUNTIFS($L$2:$L4913,$L4913)=1)),"",SUMIFS($I:$I,$L:$L,$L4913))</f>
        <v/>
      </c>
      <c r="L4913" s="6">
        <f>IF($B4913="","",YEAR($B4913))</f>
        <v/>
      </c>
      <c r="M4913" s="6">
        <f>INT((ROW()-2)/39)+1</f>
        <v/>
      </c>
      <c r="N4913" s="6">
        <f>MOD(ROW()-2,39)+2</f>
        <v/>
      </c>
      <c r="O4913" s="42">
        <f>IF(AND($B4913&lt;&gt;"",$C4913&lt;&gt;"",$B4913&lt;=$C4913),INDEX(Szabalyok!$C:$C,$N4913),"")</f>
        <v/>
      </c>
      <c r="P4913">
        <f>IF(D4913="",P4912,P4912+1)</f>
        <v/>
      </c>
    </row>
    <row r="4914">
      <c r="A4914">
        <f>IF(P4914=P4913,0,P4914)</f>
        <v/>
      </c>
      <c r="B4914" s="41">
        <f>IF($M4914&gt;300,"",IF(OR(INDEX(Bemenet!$E$2:$E$301,$M4914)="",INDEX(Bemenet!$F$2:$F$301,$M4914)=""),"",MAX(INDEX(Bemenet!$E$2:$E$301,$M4914),INDEX(Szabalyok!$A:$A,$N4914))))</f>
        <v/>
      </c>
      <c r="C4914" s="41">
        <f>IF($B4914="","",MIN(INDEX(Bemenet!$F$2:$F$301,$M4914),INDEX(Szabalyok!$B:$B,$N4914)))</f>
        <v/>
      </c>
      <c r="D4914" s="5">
        <f>IF(AND($B4914&lt;&gt;"",$C4914&lt;&gt;"",$B4914&lt;=$C4914),INDEX(Bemenet!$G$2:$G$301,$M4914),"")</f>
        <v/>
      </c>
      <c r="E4914" s="6">
        <f>IF(AND($B4914&lt;&gt;"",$C4914&lt;&gt;"",$B4914&lt;=$C4914),INDEX(Bemenet!$D$2:$D$301,$M4914),"")</f>
        <v/>
      </c>
      <c r="F4914" s="5">
        <f>IF(AND($B4914&lt;&gt;"",$C4914&lt;&gt;"",$B4914&lt;=$C4914),$C4914-$B4914+1,"")</f>
        <v/>
      </c>
      <c r="G4914" s="5">
        <f>IF($F4914="","",$F4914*$D4914)</f>
        <v/>
      </c>
      <c r="H4914" s="42">
        <f>IF($G4914="","",$O4914)</f>
        <v/>
      </c>
      <c r="I4914" s="5">
        <f>IF($G4914="","",$G4914*IF($H4914="",$O4914,$H4914)/100)</f>
        <v/>
      </c>
      <c r="J4914" s="5">
        <f>IF(OR($L4914="",NOT(COUNTIFS($L$2:$L4914,$L4914)=1)),"",SUMIFS($G:$G,$L:$L,$L4914))</f>
        <v/>
      </c>
      <c r="K4914" s="5">
        <f>IF(OR($L4914="",NOT(COUNTIFS($L$2:$L4914,$L4914)=1)),"",SUMIFS($I:$I,$L:$L,$L4914))</f>
        <v/>
      </c>
      <c r="L4914" s="6">
        <f>IF($B4914="","",YEAR($B4914))</f>
        <v/>
      </c>
      <c r="M4914" s="6">
        <f>INT((ROW()-2)/39)+1</f>
        <v/>
      </c>
      <c r="N4914" s="6">
        <f>MOD(ROW()-2,39)+2</f>
        <v/>
      </c>
      <c r="O4914" s="42">
        <f>IF(AND($B4914&lt;&gt;"",$C4914&lt;&gt;"",$B4914&lt;=$C4914),INDEX(Szabalyok!$C:$C,$N4914),"")</f>
        <v/>
      </c>
      <c r="P4914">
        <f>IF(D4914="",P4913,P4913+1)</f>
        <v/>
      </c>
    </row>
    <row r="4915">
      <c r="A4915">
        <f>IF(P4915=P4914,0,P4915)</f>
        <v/>
      </c>
      <c r="B4915" s="41">
        <f>IF($M4915&gt;300,"",IF(OR(INDEX(Bemenet!$E$2:$E$301,$M4915)="",INDEX(Bemenet!$F$2:$F$301,$M4915)=""),"",MAX(INDEX(Bemenet!$E$2:$E$301,$M4915),INDEX(Szabalyok!$A:$A,$N4915))))</f>
        <v/>
      </c>
      <c r="C4915" s="41">
        <f>IF($B4915="","",MIN(INDEX(Bemenet!$F$2:$F$301,$M4915),INDEX(Szabalyok!$B:$B,$N4915)))</f>
        <v/>
      </c>
      <c r="D4915" s="5">
        <f>IF(AND($B4915&lt;&gt;"",$C4915&lt;&gt;"",$B4915&lt;=$C4915),INDEX(Bemenet!$G$2:$G$301,$M4915),"")</f>
        <v/>
      </c>
      <c r="E4915" s="6">
        <f>IF(AND($B4915&lt;&gt;"",$C4915&lt;&gt;"",$B4915&lt;=$C4915),INDEX(Bemenet!$D$2:$D$301,$M4915),"")</f>
        <v/>
      </c>
      <c r="F4915" s="5">
        <f>IF(AND($B4915&lt;&gt;"",$C4915&lt;&gt;"",$B4915&lt;=$C4915),$C4915-$B4915+1,"")</f>
        <v/>
      </c>
      <c r="G4915" s="5">
        <f>IF($F4915="","",$F4915*$D4915)</f>
        <v/>
      </c>
      <c r="H4915" s="42">
        <f>IF($G4915="","",$O4915)</f>
        <v/>
      </c>
      <c r="I4915" s="5">
        <f>IF($G4915="","",$G4915*IF($H4915="",$O4915,$H4915)/100)</f>
        <v/>
      </c>
      <c r="J4915" s="5">
        <f>IF(OR($L4915="",NOT(COUNTIFS($L$2:$L4915,$L4915)=1)),"",SUMIFS($G:$G,$L:$L,$L4915))</f>
        <v/>
      </c>
      <c r="K4915" s="5">
        <f>IF(OR($L4915="",NOT(COUNTIFS($L$2:$L4915,$L4915)=1)),"",SUMIFS($I:$I,$L:$L,$L4915))</f>
        <v/>
      </c>
      <c r="L4915" s="6">
        <f>IF($B4915="","",YEAR($B4915))</f>
        <v/>
      </c>
      <c r="M4915" s="6">
        <f>INT((ROW()-2)/39)+1</f>
        <v/>
      </c>
      <c r="N4915" s="6">
        <f>MOD(ROW()-2,39)+2</f>
        <v/>
      </c>
      <c r="O4915" s="42">
        <f>IF(AND($B4915&lt;&gt;"",$C4915&lt;&gt;"",$B4915&lt;=$C4915),INDEX(Szabalyok!$C:$C,$N4915),"")</f>
        <v/>
      </c>
      <c r="P4915">
        <f>IF(D4915="",P4914,P4914+1)</f>
        <v/>
      </c>
    </row>
    <row r="4916">
      <c r="A4916">
        <f>IF(P4916=P4915,0,P4916)</f>
        <v/>
      </c>
      <c r="B4916" s="41">
        <f>IF($M4916&gt;300,"",IF(OR(INDEX(Bemenet!$E$2:$E$301,$M4916)="",INDEX(Bemenet!$F$2:$F$301,$M4916)=""),"",MAX(INDEX(Bemenet!$E$2:$E$301,$M4916),INDEX(Szabalyok!$A:$A,$N4916))))</f>
        <v/>
      </c>
      <c r="C4916" s="41">
        <f>IF($B4916="","",MIN(INDEX(Bemenet!$F$2:$F$301,$M4916),INDEX(Szabalyok!$B:$B,$N4916)))</f>
        <v/>
      </c>
      <c r="D4916" s="5">
        <f>IF(AND($B4916&lt;&gt;"",$C4916&lt;&gt;"",$B4916&lt;=$C4916),INDEX(Bemenet!$G$2:$G$301,$M4916),"")</f>
        <v/>
      </c>
      <c r="E4916" s="6">
        <f>IF(AND($B4916&lt;&gt;"",$C4916&lt;&gt;"",$B4916&lt;=$C4916),INDEX(Bemenet!$D$2:$D$301,$M4916),"")</f>
        <v/>
      </c>
      <c r="F4916" s="5">
        <f>IF(AND($B4916&lt;&gt;"",$C4916&lt;&gt;"",$B4916&lt;=$C4916),$C4916-$B4916+1,"")</f>
        <v/>
      </c>
      <c r="G4916" s="5">
        <f>IF($F4916="","",$F4916*$D4916)</f>
        <v/>
      </c>
      <c r="H4916" s="42">
        <f>IF($G4916="","",$O4916)</f>
        <v/>
      </c>
      <c r="I4916" s="5">
        <f>IF($G4916="","",$G4916*IF($H4916="",$O4916,$H4916)/100)</f>
        <v/>
      </c>
      <c r="J4916" s="5">
        <f>IF(OR($L4916="",NOT(COUNTIFS($L$2:$L4916,$L4916)=1)),"",SUMIFS($G:$G,$L:$L,$L4916))</f>
        <v/>
      </c>
      <c r="K4916" s="5">
        <f>IF(OR($L4916="",NOT(COUNTIFS($L$2:$L4916,$L4916)=1)),"",SUMIFS($I:$I,$L:$L,$L4916))</f>
        <v/>
      </c>
      <c r="L4916" s="6">
        <f>IF($B4916="","",YEAR($B4916))</f>
        <v/>
      </c>
      <c r="M4916" s="6">
        <f>INT((ROW()-2)/39)+1</f>
        <v/>
      </c>
      <c r="N4916" s="6">
        <f>MOD(ROW()-2,39)+2</f>
        <v/>
      </c>
      <c r="O4916" s="42">
        <f>IF(AND($B4916&lt;&gt;"",$C4916&lt;&gt;"",$B4916&lt;=$C4916),INDEX(Szabalyok!$C:$C,$N4916),"")</f>
        <v/>
      </c>
      <c r="P4916">
        <f>IF(D4916="",P4915,P4915+1)</f>
        <v/>
      </c>
    </row>
    <row r="4917">
      <c r="A4917">
        <f>IF(P4917=P4916,0,P4917)</f>
        <v/>
      </c>
      <c r="B4917" s="41">
        <f>IF($M4917&gt;300,"",IF(OR(INDEX(Bemenet!$E$2:$E$301,$M4917)="",INDEX(Bemenet!$F$2:$F$301,$M4917)=""),"",MAX(INDEX(Bemenet!$E$2:$E$301,$M4917),INDEX(Szabalyok!$A:$A,$N4917))))</f>
        <v/>
      </c>
      <c r="C4917" s="41">
        <f>IF($B4917="","",MIN(INDEX(Bemenet!$F$2:$F$301,$M4917),INDEX(Szabalyok!$B:$B,$N4917)))</f>
        <v/>
      </c>
      <c r="D4917" s="5">
        <f>IF(AND($B4917&lt;&gt;"",$C4917&lt;&gt;"",$B4917&lt;=$C4917),INDEX(Bemenet!$G$2:$G$301,$M4917),"")</f>
        <v/>
      </c>
      <c r="E4917" s="6">
        <f>IF(AND($B4917&lt;&gt;"",$C4917&lt;&gt;"",$B4917&lt;=$C4917),INDEX(Bemenet!$D$2:$D$301,$M4917),"")</f>
        <v/>
      </c>
      <c r="F4917" s="5">
        <f>IF(AND($B4917&lt;&gt;"",$C4917&lt;&gt;"",$B4917&lt;=$C4917),$C4917-$B4917+1,"")</f>
        <v/>
      </c>
      <c r="G4917" s="5">
        <f>IF($F4917="","",$F4917*$D4917)</f>
        <v/>
      </c>
      <c r="H4917" s="42">
        <f>IF($G4917="","",$O4917)</f>
        <v/>
      </c>
      <c r="I4917" s="5">
        <f>IF($G4917="","",$G4917*IF($H4917="",$O4917,$H4917)/100)</f>
        <v/>
      </c>
      <c r="J4917" s="5">
        <f>IF(OR($L4917="",NOT(COUNTIFS($L$2:$L4917,$L4917)=1)),"",SUMIFS($G:$G,$L:$L,$L4917))</f>
        <v/>
      </c>
      <c r="K4917" s="5">
        <f>IF(OR($L4917="",NOT(COUNTIFS($L$2:$L4917,$L4917)=1)),"",SUMIFS($I:$I,$L:$L,$L4917))</f>
        <v/>
      </c>
      <c r="L4917" s="6">
        <f>IF($B4917="","",YEAR($B4917))</f>
        <v/>
      </c>
      <c r="M4917" s="6">
        <f>INT((ROW()-2)/39)+1</f>
        <v/>
      </c>
      <c r="N4917" s="6">
        <f>MOD(ROW()-2,39)+2</f>
        <v/>
      </c>
      <c r="O4917" s="42">
        <f>IF(AND($B4917&lt;&gt;"",$C4917&lt;&gt;"",$B4917&lt;=$C4917),INDEX(Szabalyok!$C:$C,$N4917),"")</f>
        <v/>
      </c>
      <c r="P4917">
        <f>IF(D4917="",P4916,P4916+1)</f>
        <v/>
      </c>
    </row>
    <row r="4918">
      <c r="A4918">
        <f>IF(P4918=P4917,0,P4918)</f>
        <v/>
      </c>
      <c r="B4918" s="41">
        <f>IF($M4918&gt;300,"",IF(OR(INDEX(Bemenet!$E$2:$E$301,$M4918)="",INDEX(Bemenet!$F$2:$F$301,$M4918)=""),"",MAX(INDEX(Bemenet!$E$2:$E$301,$M4918),INDEX(Szabalyok!$A:$A,$N4918))))</f>
        <v/>
      </c>
      <c r="C4918" s="41">
        <f>IF($B4918="","",MIN(INDEX(Bemenet!$F$2:$F$301,$M4918),INDEX(Szabalyok!$B:$B,$N4918)))</f>
        <v/>
      </c>
      <c r="D4918" s="5">
        <f>IF(AND($B4918&lt;&gt;"",$C4918&lt;&gt;"",$B4918&lt;=$C4918),INDEX(Bemenet!$G$2:$G$301,$M4918),"")</f>
        <v/>
      </c>
      <c r="E4918" s="6">
        <f>IF(AND($B4918&lt;&gt;"",$C4918&lt;&gt;"",$B4918&lt;=$C4918),INDEX(Bemenet!$D$2:$D$301,$M4918),"")</f>
        <v/>
      </c>
      <c r="F4918" s="5">
        <f>IF(AND($B4918&lt;&gt;"",$C4918&lt;&gt;"",$B4918&lt;=$C4918),$C4918-$B4918+1,"")</f>
        <v/>
      </c>
      <c r="G4918" s="5">
        <f>IF($F4918="","",$F4918*$D4918)</f>
        <v/>
      </c>
      <c r="H4918" s="42">
        <f>IF($G4918="","",$O4918)</f>
        <v/>
      </c>
      <c r="I4918" s="5">
        <f>IF($G4918="","",$G4918*IF($H4918="",$O4918,$H4918)/100)</f>
        <v/>
      </c>
      <c r="J4918" s="5">
        <f>IF(OR($L4918="",NOT(COUNTIFS($L$2:$L4918,$L4918)=1)),"",SUMIFS($G:$G,$L:$L,$L4918))</f>
        <v/>
      </c>
      <c r="K4918" s="5">
        <f>IF(OR($L4918="",NOT(COUNTIFS($L$2:$L4918,$L4918)=1)),"",SUMIFS($I:$I,$L:$L,$L4918))</f>
        <v/>
      </c>
      <c r="L4918" s="6">
        <f>IF($B4918="","",YEAR($B4918))</f>
        <v/>
      </c>
      <c r="M4918" s="6">
        <f>INT((ROW()-2)/39)+1</f>
        <v/>
      </c>
      <c r="N4918" s="6">
        <f>MOD(ROW()-2,39)+2</f>
        <v/>
      </c>
      <c r="O4918" s="42">
        <f>IF(AND($B4918&lt;&gt;"",$C4918&lt;&gt;"",$B4918&lt;=$C4918),INDEX(Szabalyok!$C:$C,$N4918),"")</f>
        <v/>
      </c>
      <c r="P4918">
        <f>IF(D4918="",P4917,P4917+1)</f>
        <v/>
      </c>
    </row>
    <row r="4919">
      <c r="A4919">
        <f>IF(P4919=P4918,0,P4919)</f>
        <v/>
      </c>
      <c r="B4919" s="41">
        <f>IF($M4919&gt;300,"",IF(OR(INDEX(Bemenet!$E$2:$E$301,$M4919)="",INDEX(Bemenet!$F$2:$F$301,$M4919)=""),"",MAX(INDEX(Bemenet!$E$2:$E$301,$M4919),INDEX(Szabalyok!$A:$A,$N4919))))</f>
        <v/>
      </c>
      <c r="C4919" s="41">
        <f>IF($B4919="","",MIN(INDEX(Bemenet!$F$2:$F$301,$M4919),INDEX(Szabalyok!$B:$B,$N4919)))</f>
        <v/>
      </c>
      <c r="D4919" s="5">
        <f>IF(AND($B4919&lt;&gt;"",$C4919&lt;&gt;"",$B4919&lt;=$C4919),INDEX(Bemenet!$G$2:$G$301,$M4919),"")</f>
        <v/>
      </c>
      <c r="E4919" s="6">
        <f>IF(AND($B4919&lt;&gt;"",$C4919&lt;&gt;"",$B4919&lt;=$C4919),INDEX(Bemenet!$D$2:$D$301,$M4919),"")</f>
        <v/>
      </c>
      <c r="F4919" s="5">
        <f>IF(AND($B4919&lt;&gt;"",$C4919&lt;&gt;"",$B4919&lt;=$C4919),$C4919-$B4919+1,"")</f>
        <v/>
      </c>
      <c r="G4919" s="5">
        <f>IF($F4919="","",$F4919*$D4919)</f>
        <v/>
      </c>
      <c r="H4919" s="42">
        <f>IF($G4919="","",$O4919)</f>
        <v/>
      </c>
      <c r="I4919" s="5">
        <f>IF($G4919="","",$G4919*IF($H4919="",$O4919,$H4919)/100)</f>
        <v/>
      </c>
      <c r="J4919" s="5">
        <f>IF(OR($L4919="",NOT(COUNTIFS($L$2:$L4919,$L4919)=1)),"",SUMIFS($G:$G,$L:$L,$L4919))</f>
        <v/>
      </c>
      <c r="K4919" s="5">
        <f>IF(OR($L4919="",NOT(COUNTIFS($L$2:$L4919,$L4919)=1)),"",SUMIFS($I:$I,$L:$L,$L4919))</f>
        <v/>
      </c>
      <c r="L4919" s="6">
        <f>IF($B4919="","",YEAR($B4919))</f>
        <v/>
      </c>
      <c r="M4919" s="6">
        <f>INT((ROW()-2)/39)+1</f>
        <v/>
      </c>
      <c r="N4919" s="6">
        <f>MOD(ROW()-2,39)+2</f>
        <v/>
      </c>
      <c r="O4919" s="42">
        <f>IF(AND($B4919&lt;&gt;"",$C4919&lt;&gt;"",$B4919&lt;=$C4919),INDEX(Szabalyok!$C:$C,$N4919),"")</f>
        <v/>
      </c>
      <c r="P4919">
        <f>IF(D4919="",P4918,P4918+1)</f>
        <v/>
      </c>
    </row>
    <row r="4920">
      <c r="A4920">
        <f>IF(P4920=P4919,0,P4920)</f>
        <v/>
      </c>
      <c r="B4920" s="41">
        <f>IF($M4920&gt;300,"",IF(OR(INDEX(Bemenet!$E$2:$E$301,$M4920)="",INDEX(Bemenet!$F$2:$F$301,$M4920)=""),"",MAX(INDEX(Bemenet!$E$2:$E$301,$M4920),INDEX(Szabalyok!$A:$A,$N4920))))</f>
        <v/>
      </c>
      <c r="C4920" s="41">
        <f>IF($B4920="","",MIN(INDEX(Bemenet!$F$2:$F$301,$M4920),INDEX(Szabalyok!$B:$B,$N4920)))</f>
        <v/>
      </c>
      <c r="D4920" s="5">
        <f>IF(AND($B4920&lt;&gt;"",$C4920&lt;&gt;"",$B4920&lt;=$C4920),INDEX(Bemenet!$G$2:$G$301,$M4920),"")</f>
        <v/>
      </c>
      <c r="E4920" s="6">
        <f>IF(AND($B4920&lt;&gt;"",$C4920&lt;&gt;"",$B4920&lt;=$C4920),INDEX(Bemenet!$D$2:$D$301,$M4920),"")</f>
        <v/>
      </c>
      <c r="F4920" s="5">
        <f>IF(AND($B4920&lt;&gt;"",$C4920&lt;&gt;"",$B4920&lt;=$C4920),$C4920-$B4920+1,"")</f>
        <v/>
      </c>
      <c r="G4920" s="5">
        <f>IF($F4920="","",$F4920*$D4920)</f>
        <v/>
      </c>
      <c r="H4920" s="42">
        <f>IF($G4920="","",$O4920)</f>
        <v/>
      </c>
      <c r="I4920" s="5">
        <f>IF($G4920="","",$G4920*IF($H4920="",$O4920,$H4920)/100)</f>
        <v/>
      </c>
      <c r="J4920" s="5">
        <f>IF(OR($L4920="",NOT(COUNTIFS($L$2:$L4920,$L4920)=1)),"",SUMIFS($G:$G,$L:$L,$L4920))</f>
        <v/>
      </c>
      <c r="K4920" s="5">
        <f>IF(OR($L4920="",NOT(COUNTIFS($L$2:$L4920,$L4920)=1)),"",SUMIFS($I:$I,$L:$L,$L4920))</f>
        <v/>
      </c>
      <c r="L4920" s="6">
        <f>IF($B4920="","",YEAR($B4920))</f>
        <v/>
      </c>
      <c r="M4920" s="6">
        <f>INT((ROW()-2)/39)+1</f>
        <v/>
      </c>
      <c r="N4920" s="6">
        <f>MOD(ROW()-2,39)+2</f>
        <v/>
      </c>
      <c r="O4920" s="42">
        <f>IF(AND($B4920&lt;&gt;"",$C4920&lt;&gt;"",$B4920&lt;=$C4920),INDEX(Szabalyok!$C:$C,$N4920),"")</f>
        <v/>
      </c>
      <c r="P4920">
        <f>IF(D4920="",P4919,P4919+1)</f>
        <v/>
      </c>
    </row>
    <row r="4921">
      <c r="A4921">
        <f>IF(P4921=P4920,0,P4921)</f>
        <v/>
      </c>
      <c r="B4921" s="41">
        <f>IF($M4921&gt;300,"",IF(OR(INDEX(Bemenet!$E$2:$E$301,$M4921)="",INDEX(Bemenet!$F$2:$F$301,$M4921)=""),"",MAX(INDEX(Bemenet!$E$2:$E$301,$M4921),INDEX(Szabalyok!$A:$A,$N4921))))</f>
        <v/>
      </c>
      <c r="C4921" s="41">
        <f>IF($B4921="","",MIN(INDEX(Bemenet!$F$2:$F$301,$M4921),INDEX(Szabalyok!$B:$B,$N4921)))</f>
        <v/>
      </c>
      <c r="D4921" s="5">
        <f>IF(AND($B4921&lt;&gt;"",$C4921&lt;&gt;"",$B4921&lt;=$C4921),INDEX(Bemenet!$G$2:$G$301,$M4921),"")</f>
        <v/>
      </c>
      <c r="E4921" s="6">
        <f>IF(AND($B4921&lt;&gt;"",$C4921&lt;&gt;"",$B4921&lt;=$C4921),INDEX(Bemenet!$D$2:$D$301,$M4921),"")</f>
        <v/>
      </c>
      <c r="F4921" s="5">
        <f>IF(AND($B4921&lt;&gt;"",$C4921&lt;&gt;"",$B4921&lt;=$C4921),$C4921-$B4921+1,"")</f>
        <v/>
      </c>
      <c r="G4921" s="5">
        <f>IF($F4921="","",$F4921*$D4921)</f>
        <v/>
      </c>
      <c r="H4921" s="42">
        <f>IF($G4921="","",$O4921)</f>
        <v/>
      </c>
      <c r="I4921" s="5">
        <f>IF($G4921="","",$G4921*IF($H4921="",$O4921,$H4921)/100)</f>
        <v/>
      </c>
      <c r="J4921" s="5">
        <f>IF(OR($L4921="",NOT(COUNTIFS($L$2:$L4921,$L4921)=1)),"",SUMIFS($G:$G,$L:$L,$L4921))</f>
        <v/>
      </c>
      <c r="K4921" s="5">
        <f>IF(OR($L4921="",NOT(COUNTIFS($L$2:$L4921,$L4921)=1)),"",SUMIFS($I:$I,$L:$L,$L4921))</f>
        <v/>
      </c>
      <c r="L4921" s="6">
        <f>IF($B4921="","",YEAR($B4921))</f>
        <v/>
      </c>
      <c r="M4921" s="6">
        <f>INT((ROW()-2)/39)+1</f>
        <v/>
      </c>
      <c r="N4921" s="6">
        <f>MOD(ROW()-2,39)+2</f>
        <v/>
      </c>
      <c r="O4921" s="42">
        <f>IF(AND($B4921&lt;&gt;"",$C4921&lt;&gt;"",$B4921&lt;=$C4921),INDEX(Szabalyok!$C:$C,$N4921),"")</f>
        <v/>
      </c>
      <c r="P4921">
        <f>IF(D4921="",P4920,P4920+1)</f>
        <v/>
      </c>
    </row>
    <row r="4922">
      <c r="A4922">
        <f>IF(P4922=P4921,0,P4922)</f>
        <v/>
      </c>
      <c r="B4922" s="41">
        <f>IF($M4922&gt;300,"",IF(OR(INDEX(Bemenet!$E$2:$E$301,$M4922)="",INDEX(Bemenet!$F$2:$F$301,$M4922)=""),"",MAX(INDEX(Bemenet!$E$2:$E$301,$M4922),INDEX(Szabalyok!$A:$A,$N4922))))</f>
        <v/>
      </c>
      <c r="C4922" s="41">
        <f>IF($B4922="","",MIN(INDEX(Bemenet!$F$2:$F$301,$M4922),INDEX(Szabalyok!$B:$B,$N4922)))</f>
        <v/>
      </c>
      <c r="D4922" s="5">
        <f>IF(AND($B4922&lt;&gt;"",$C4922&lt;&gt;"",$B4922&lt;=$C4922),INDEX(Bemenet!$G$2:$G$301,$M4922),"")</f>
        <v/>
      </c>
      <c r="E4922" s="6">
        <f>IF(AND($B4922&lt;&gt;"",$C4922&lt;&gt;"",$B4922&lt;=$C4922),INDEX(Bemenet!$D$2:$D$301,$M4922),"")</f>
        <v/>
      </c>
      <c r="F4922" s="5">
        <f>IF(AND($B4922&lt;&gt;"",$C4922&lt;&gt;"",$B4922&lt;=$C4922),$C4922-$B4922+1,"")</f>
        <v/>
      </c>
      <c r="G4922" s="5">
        <f>IF($F4922="","",$F4922*$D4922)</f>
        <v/>
      </c>
      <c r="H4922" s="42">
        <f>IF($G4922="","",$O4922)</f>
        <v/>
      </c>
      <c r="I4922" s="5">
        <f>IF($G4922="","",$G4922*IF($H4922="",$O4922,$H4922)/100)</f>
        <v/>
      </c>
      <c r="J4922" s="5">
        <f>IF(OR($L4922="",NOT(COUNTIFS($L$2:$L4922,$L4922)=1)),"",SUMIFS($G:$G,$L:$L,$L4922))</f>
        <v/>
      </c>
      <c r="K4922" s="5">
        <f>IF(OR($L4922="",NOT(COUNTIFS($L$2:$L4922,$L4922)=1)),"",SUMIFS($I:$I,$L:$L,$L4922))</f>
        <v/>
      </c>
      <c r="L4922" s="6">
        <f>IF($B4922="","",YEAR($B4922))</f>
        <v/>
      </c>
      <c r="M4922" s="6">
        <f>INT((ROW()-2)/39)+1</f>
        <v/>
      </c>
      <c r="N4922" s="6">
        <f>MOD(ROW()-2,39)+2</f>
        <v/>
      </c>
      <c r="O4922" s="42">
        <f>IF(AND($B4922&lt;&gt;"",$C4922&lt;&gt;"",$B4922&lt;=$C4922),INDEX(Szabalyok!$C:$C,$N4922),"")</f>
        <v/>
      </c>
      <c r="P4922">
        <f>IF(D4922="",P4921,P4921+1)</f>
        <v/>
      </c>
    </row>
    <row r="4923">
      <c r="A4923">
        <f>IF(P4923=P4922,0,P4923)</f>
        <v/>
      </c>
      <c r="B4923" s="41">
        <f>IF($M4923&gt;300,"",IF(OR(INDEX(Bemenet!$E$2:$E$301,$M4923)="",INDEX(Bemenet!$F$2:$F$301,$M4923)=""),"",MAX(INDEX(Bemenet!$E$2:$E$301,$M4923),INDEX(Szabalyok!$A:$A,$N4923))))</f>
        <v/>
      </c>
      <c r="C4923" s="41">
        <f>IF($B4923="","",MIN(INDEX(Bemenet!$F$2:$F$301,$M4923),INDEX(Szabalyok!$B:$B,$N4923)))</f>
        <v/>
      </c>
      <c r="D4923" s="5">
        <f>IF(AND($B4923&lt;&gt;"",$C4923&lt;&gt;"",$B4923&lt;=$C4923),INDEX(Bemenet!$G$2:$G$301,$M4923),"")</f>
        <v/>
      </c>
      <c r="E4923" s="6">
        <f>IF(AND($B4923&lt;&gt;"",$C4923&lt;&gt;"",$B4923&lt;=$C4923),INDEX(Bemenet!$D$2:$D$301,$M4923),"")</f>
        <v/>
      </c>
      <c r="F4923" s="5">
        <f>IF(AND($B4923&lt;&gt;"",$C4923&lt;&gt;"",$B4923&lt;=$C4923),$C4923-$B4923+1,"")</f>
        <v/>
      </c>
      <c r="G4923" s="5">
        <f>IF($F4923="","",$F4923*$D4923)</f>
        <v/>
      </c>
      <c r="H4923" s="42">
        <f>IF($G4923="","",$O4923)</f>
        <v/>
      </c>
      <c r="I4923" s="5">
        <f>IF($G4923="","",$G4923*IF($H4923="",$O4923,$H4923)/100)</f>
        <v/>
      </c>
      <c r="J4923" s="5">
        <f>IF(OR($L4923="",NOT(COUNTIFS($L$2:$L4923,$L4923)=1)),"",SUMIFS($G:$G,$L:$L,$L4923))</f>
        <v/>
      </c>
      <c r="K4923" s="5">
        <f>IF(OR($L4923="",NOT(COUNTIFS($L$2:$L4923,$L4923)=1)),"",SUMIFS($I:$I,$L:$L,$L4923))</f>
        <v/>
      </c>
      <c r="L4923" s="6">
        <f>IF($B4923="","",YEAR($B4923))</f>
        <v/>
      </c>
      <c r="M4923" s="6">
        <f>INT((ROW()-2)/39)+1</f>
        <v/>
      </c>
      <c r="N4923" s="6">
        <f>MOD(ROW()-2,39)+2</f>
        <v/>
      </c>
      <c r="O4923" s="42">
        <f>IF(AND($B4923&lt;&gt;"",$C4923&lt;&gt;"",$B4923&lt;=$C4923),INDEX(Szabalyok!$C:$C,$N4923),"")</f>
        <v/>
      </c>
      <c r="P4923">
        <f>IF(D4923="",P4922,P4922+1)</f>
        <v/>
      </c>
    </row>
    <row r="4924">
      <c r="A4924">
        <f>IF(P4924=P4923,0,P4924)</f>
        <v/>
      </c>
      <c r="B4924" s="41">
        <f>IF($M4924&gt;300,"",IF(OR(INDEX(Bemenet!$E$2:$E$301,$M4924)="",INDEX(Bemenet!$F$2:$F$301,$M4924)=""),"",MAX(INDEX(Bemenet!$E$2:$E$301,$M4924),INDEX(Szabalyok!$A:$A,$N4924))))</f>
        <v/>
      </c>
      <c r="C4924" s="41">
        <f>IF($B4924="","",MIN(INDEX(Bemenet!$F$2:$F$301,$M4924),INDEX(Szabalyok!$B:$B,$N4924)))</f>
        <v/>
      </c>
      <c r="D4924" s="5">
        <f>IF(AND($B4924&lt;&gt;"",$C4924&lt;&gt;"",$B4924&lt;=$C4924),INDEX(Bemenet!$G$2:$G$301,$M4924),"")</f>
        <v/>
      </c>
      <c r="E4924" s="6">
        <f>IF(AND($B4924&lt;&gt;"",$C4924&lt;&gt;"",$B4924&lt;=$C4924),INDEX(Bemenet!$D$2:$D$301,$M4924),"")</f>
        <v/>
      </c>
      <c r="F4924" s="5">
        <f>IF(AND($B4924&lt;&gt;"",$C4924&lt;&gt;"",$B4924&lt;=$C4924),$C4924-$B4924+1,"")</f>
        <v/>
      </c>
      <c r="G4924" s="5">
        <f>IF($F4924="","",$F4924*$D4924)</f>
        <v/>
      </c>
      <c r="H4924" s="42">
        <f>IF($G4924="","",$O4924)</f>
        <v/>
      </c>
      <c r="I4924" s="5">
        <f>IF($G4924="","",$G4924*IF($H4924="",$O4924,$H4924)/100)</f>
        <v/>
      </c>
      <c r="J4924" s="5">
        <f>IF(OR($L4924="",NOT(COUNTIFS($L$2:$L4924,$L4924)=1)),"",SUMIFS($G:$G,$L:$L,$L4924))</f>
        <v/>
      </c>
      <c r="K4924" s="5">
        <f>IF(OR($L4924="",NOT(COUNTIFS($L$2:$L4924,$L4924)=1)),"",SUMIFS($I:$I,$L:$L,$L4924))</f>
        <v/>
      </c>
      <c r="L4924" s="6">
        <f>IF($B4924="","",YEAR($B4924))</f>
        <v/>
      </c>
      <c r="M4924" s="6">
        <f>INT((ROW()-2)/39)+1</f>
        <v/>
      </c>
      <c r="N4924" s="6">
        <f>MOD(ROW()-2,39)+2</f>
        <v/>
      </c>
      <c r="O4924" s="42">
        <f>IF(AND($B4924&lt;&gt;"",$C4924&lt;&gt;"",$B4924&lt;=$C4924),INDEX(Szabalyok!$C:$C,$N4924),"")</f>
        <v/>
      </c>
      <c r="P4924">
        <f>IF(D4924="",P4923,P4923+1)</f>
        <v/>
      </c>
    </row>
    <row r="4925">
      <c r="A4925">
        <f>IF(P4925=P4924,0,P4925)</f>
        <v/>
      </c>
      <c r="B4925" s="41">
        <f>IF($M4925&gt;300,"",IF(OR(INDEX(Bemenet!$E$2:$E$301,$M4925)="",INDEX(Bemenet!$F$2:$F$301,$M4925)=""),"",MAX(INDEX(Bemenet!$E$2:$E$301,$M4925),INDEX(Szabalyok!$A:$A,$N4925))))</f>
        <v/>
      </c>
      <c r="C4925" s="41">
        <f>IF($B4925="","",MIN(INDEX(Bemenet!$F$2:$F$301,$M4925),INDEX(Szabalyok!$B:$B,$N4925)))</f>
        <v/>
      </c>
      <c r="D4925" s="5">
        <f>IF(AND($B4925&lt;&gt;"",$C4925&lt;&gt;"",$B4925&lt;=$C4925),INDEX(Bemenet!$G$2:$G$301,$M4925),"")</f>
        <v/>
      </c>
      <c r="E4925" s="6">
        <f>IF(AND($B4925&lt;&gt;"",$C4925&lt;&gt;"",$B4925&lt;=$C4925),INDEX(Bemenet!$D$2:$D$301,$M4925),"")</f>
        <v/>
      </c>
      <c r="F4925" s="5">
        <f>IF(AND($B4925&lt;&gt;"",$C4925&lt;&gt;"",$B4925&lt;=$C4925),$C4925-$B4925+1,"")</f>
        <v/>
      </c>
      <c r="G4925" s="5">
        <f>IF($F4925="","",$F4925*$D4925)</f>
        <v/>
      </c>
      <c r="H4925" s="42">
        <f>IF($G4925="","",$O4925)</f>
        <v/>
      </c>
      <c r="I4925" s="5">
        <f>IF($G4925="","",$G4925*IF($H4925="",$O4925,$H4925)/100)</f>
        <v/>
      </c>
      <c r="J4925" s="5">
        <f>IF(OR($L4925="",NOT(COUNTIFS($L$2:$L4925,$L4925)=1)),"",SUMIFS($G:$G,$L:$L,$L4925))</f>
        <v/>
      </c>
      <c r="K4925" s="5">
        <f>IF(OR($L4925="",NOT(COUNTIFS($L$2:$L4925,$L4925)=1)),"",SUMIFS($I:$I,$L:$L,$L4925))</f>
        <v/>
      </c>
      <c r="L4925" s="6">
        <f>IF($B4925="","",YEAR($B4925))</f>
        <v/>
      </c>
      <c r="M4925" s="6">
        <f>INT((ROW()-2)/39)+1</f>
        <v/>
      </c>
      <c r="N4925" s="6">
        <f>MOD(ROW()-2,39)+2</f>
        <v/>
      </c>
      <c r="O4925" s="42">
        <f>IF(AND($B4925&lt;&gt;"",$C4925&lt;&gt;"",$B4925&lt;=$C4925),INDEX(Szabalyok!$C:$C,$N4925),"")</f>
        <v/>
      </c>
      <c r="P4925">
        <f>IF(D4925="",P4924,P4924+1)</f>
        <v/>
      </c>
    </row>
    <row r="4926">
      <c r="A4926">
        <f>IF(P4926=P4925,0,P4926)</f>
        <v/>
      </c>
      <c r="B4926" s="41">
        <f>IF($M4926&gt;300,"",IF(OR(INDEX(Bemenet!$E$2:$E$301,$M4926)="",INDEX(Bemenet!$F$2:$F$301,$M4926)=""),"",MAX(INDEX(Bemenet!$E$2:$E$301,$M4926),INDEX(Szabalyok!$A:$A,$N4926))))</f>
        <v/>
      </c>
      <c r="C4926" s="41">
        <f>IF($B4926="","",MIN(INDEX(Bemenet!$F$2:$F$301,$M4926),INDEX(Szabalyok!$B:$B,$N4926)))</f>
        <v/>
      </c>
      <c r="D4926" s="5">
        <f>IF(AND($B4926&lt;&gt;"",$C4926&lt;&gt;"",$B4926&lt;=$C4926),INDEX(Bemenet!$G$2:$G$301,$M4926),"")</f>
        <v/>
      </c>
      <c r="E4926" s="6">
        <f>IF(AND($B4926&lt;&gt;"",$C4926&lt;&gt;"",$B4926&lt;=$C4926),INDEX(Bemenet!$D$2:$D$301,$M4926),"")</f>
        <v/>
      </c>
      <c r="F4926" s="5">
        <f>IF(AND($B4926&lt;&gt;"",$C4926&lt;&gt;"",$B4926&lt;=$C4926),$C4926-$B4926+1,"")</f>
        <v/>
      </c>
      <c r="G4926" s="5">
        <f>IF($F4926="","",$F4926*$D4926)</f>
        <v/>
      </c>
      <c r="H4926" s="42">
        <f>IF($G4926="","",$O4926)</f>
        <v/>
      </c>
      <c r="I4926" s="5">
        <f>IF($G4926="","",$G4926*IF($H4926="",$O4926,$H4926)/100)</f>
        <v/>
      </c>
      <c r="J4926" s="5">
        <f>IF(OR($L4926="",NOT(COUNTIFS($L$2:$L4926,$L4926)=1)),"",SUMIFS($G:$G,$L:$L,$L4926))</f>
        <v/>
      </c>
      <c r="K4926" s="5">
        <f>IF(OR($L4926="",NOT(COUNTIFS($L$2:$L4926,$L4926)=1)),"",SUMIFS($I:$I,$L:$L,$L4926))</f>
        <v/>
      </c>
      <c r="L4926" s="6">
        <f>IF($B4926="","",YEAR($B4926))</f>
        <v/>
      </c>
      <c r="M4926" s="6">
        <f>INT((ROW()-2)/39)+1</f>
        <v/>
      </c>
      <c r="N4926" s="6">
        <f>MOD(ROW()-2,39)+2</f>
        <v/>
      </c>
      <c r="O4926" s="42">
        <f>IF(AND($B4926&lt;&gt;"",$C4926&lt;&gt;"",$B4926&lt;=$C4926),INDEX(Szabalyok!$C:$C,$N4926),"")</f>
        <v/>
      </c>
      <c r="P4926">
        <f>IF(D4926="",P4925,P4925+1)</f>
        <v/>
      </c>
    </row>
    <row r="4927">
      <c r="A4927">
        <f>IF(P4927=P4926,0,P4927)</f>
        <v/>
      </c>
      <c r="B4927" s="41">
        <f>IF($M4927&gt;300,"",IF(OR(INDEX(Bemenet!$E$2:$E$301,$M4927)="",INDEX(Bemenet!$F$2:$F$301,$M4927)=""),"",MAX(INDEX(Bemenet!$E$2:$E$301,$M4927),INDEX(Szabalyok!$A:$A,$N4927))))</f>
        <v/>
      </c>
      <c r="C4927" s="41">
        <f>IF($B4927="","",MIN(INDEX(Bemenet!$F$2:$F$301,$M4927),INDEX(Szabalyok!$B:$B,$N4927)))</f>
        <v/>
      </c>
      <c r="D4927" s="5">
        <f>IF(AND($B4927&lt;&gt;"",$C4927&lt;&gt;"",$B4927&lt;=$C4927),INDEX(Bemenet!$G$2:$G$301,$M4927),"")</f>
        <v/>
      </c>
      <c r="E4927" s="6">
        <f>IF(AND($B4927&lt;&gt;"",$C4927&lt;&gt;"",$B4927&lt;=$C4927),INDEX(Bemenet!$D$2:$D$301,$M4927),"")</f>
        <v/>
      </c>
      <c r="F4927" s="5">
        <f>IF(AND($B4927&lt;&gt;"",$C4927&lt;&gt;"",$B4927&lt;=$C4927),$C4927-$B4927+1,"")</f>
        <v/>
      </c>
      <c r="G4927" s="5">
        <f>IF($F4927="","",$F4927*$D4927)</f>
        <v/>
      </c>
      <c r="H4927" s="42">
        <f>IF($G4927="","",$O4927)</f>
        <v/>
      </c>
      <c r="I4927" s="5">
        <f>IF($G4927="","",$G4927*IF($H4927="",$O4927,$H4927)/100)</f>
        <v/>
      </c>
      <c r="J4927" s="5">
        <f>IF(OR($L4927="",NOT(COUNTIFS($L$2:$L4927,$L4927)=1)),"",SUMIFS($G:$G,$L:$L,$L4927))</f>
        <v/>
      </c>
      <c r="K4927" s="5">
        <f>IF(OR($L4927="",NOT(COUNTIFS($L$2:$L4927,$L4927)=1)),"",SUMIFS($I:$I,$L:$L,$L4927))</f>
        <v/>
      </c>
      <c r="L4927" s="6">
        <f>IF($B4927="","",YEAR($B4927))</f>
        <v/>
      </c>
      <c r="M4927" s="6">
        <f>INT((ROW()-2)/39)+1</f>
        <v/>
      </c>
      <c r="N4927" s="6">
        <f>MOD(ROW()-2,39)+2</f>
        <v/>
      </c>
      <c r="O4927" s="42">
        <f>IF(AND($B4927&lt;&gt;"",$C4927&lt;&gt;"",$B4927&lt;=$C4927),INDEX(Szabalyok!$C:$C,$N4927),"")</f>
        <v/>
      </c>
      <c r="P4927">
        <f>IF(D4927="",P4926,P4926+1)</f>
        <v/>
      </c>
    </row>
    <row r="4928">
      <c r="A4928">
        <f>IF(P4928=P4927,0,P4928)</f>
        <v/>
      </c>
      <c r="B4928" s="41">
        <f>IF($M4928&gt;300,"",IF(OR(INDEX(Bemenet!$E$2:$E$301,$M4928)="",INDEX(Bemenet!$F$2:$F$301,$M4928)=""),"",MAX(INDEX(Bemenet!$E$2:$E$301,$M4928),INDEX(Szabalyok!$A:$A,$N4928))))</f>
        <v/>
      </c>
      <c r="C4928" s="41">
        <f>IF($B4928="","",MIN(INDEX(Bemenet!$F$2:$F$301,$M4928),INDEX(Szabalyok!$B:$B,$N4928)))</f>
        <v/>
      </c>
      <c r="D4928" s="5">
        <f>IF(AND($B4928&lt;&gt;"",$C4928&lt;&gt;"",$B4928&lt;=$C4928),INDEX(Bemenet!$G$2:$G$301,$M4928),"")</f>
        <v/>
      </c>
      <c r="E4928" s="6">
        <f>IF(AND($B4928&lt;&gt;"",$C4928&lt;&gt;"",$B4928&lt;=$C4928),INDEX(Bemenet!$D$2:$D$301,$M4928),"")</f>
        <v/>
      </c>
      <c r="F4928" s="5">
        <f>IF(AND($B4928&lt;&gt;"",$C4928&lt;&gt;"",$B4928&lt;=$C4928),$C4928-$B4928+1,"")</f>
        <v/>
      </c>
      <c r="G4928" s="5">
        <f>IF($F4928="","",$F4928*$D4928)</f>
        <v/>
      </c>
      <c r="H4928" s="42">
        <f>IF($G4928="","",$O4928)</f>
        <v/>
      </c>
      <c r="I4928" s="5">
        <f>IF($G4928="","",$G4928*IF($H4928="",$O4928,$H4928)/100)</f>
        <v/>
      </c>
      <c r="J4928" s="5">
        <f>IF(OR($L4928="",NOT(COUNTIFS($L$2:$L4928,$L4928)=1)),"",SUMIFS($G:$G,$L:$L,$L4928))</f>
        <v/>
      </c>
      <c r="K4928" s="5">
        <f>IF(OR($L4928="",NOT(COUNTIFS($L$2:$L4928,$L4928)=1)),"",SUMIFS($I:$I,$L:$L,$L4928))</f>
        <v/>
      </c>
      <c r="L4928" s="6">
        <f>IF($B4928="","",YEAR($B4928))</f>
        <v/>
      </c>
      <c r="M4928" s="6">
        <f>INT((ROW()-2)/39)+1</f>
        <v/>
      </c>
      <c r="N4928" s="6">
        <f>MOD(ROW()-2,39)+2</f>
        <v/>
      </c>
      <c r="O4928" s="42">
        <f>IF(AND($B4928&lt;&gt;"",$C4928&lt;&gt;"",$B4928&lt;=$C4928),INDEX(Szabalyok!$C:$C,$N4928),"")</f>
        <v/>
      </c>
      <c r="P4928">
        <f>IF(D4928="",P4927,P4927+1)</f>
        <v/>
      </c>
    </row>
    <row r="4929">
      <c r="A4929">
        <f>IF(P4929=P4928,0,P4929)</f>
        <v/>
      </c>
      <c r="B4929" s="41">
        <f>IF($M4929&gt;300,"",IF(OR(INDEX(Bemenet!$E$2:$E$301,$M4929)="",INDEX(Bemenet!$F$2:$F$301,$M4929)=""),"",MAX(INDEX(Bemenet!$E$2:$E$301,$M4929),INDEX(Szabalyok!$A:$A,$N4929))))</f>
        <v/>
      </c>
      <c r="C4929" s="41">
        <f>IF($B4929="","",MIN(INDEX(Bemenet!$F$2:$F$301,$M4929),INDEX(Szabalyok!$B:$B,$N4929)))</f>
        <v/>
      </c>
      <c r="D4929" s="5">
        <f>IF(AND($B4929&lt;&gt;"",$C4929&lt;&gt;"",$B4929&lt;=$C4929),INDEX(Bemenet!$G$2:$G$301,$M4929),"")</f>
        <v/>
      </c>
      <c r="E4929" s="6">
        <f>IF(AND($B4929&lt;&gt;"",$C4929&lt;&gt;"",$B4929&lt;=$C4929),INDEX(Bemenet!$D$2:$D$301,$M4929),"")</f>
        <v/>
      </c>
      <c r="F4929" s="5">
        <f>IF(AND($B4929&lt;&gt;"",$C4929&lt;&gt;"",$B4929&lt;=$C4929),$C4929-$B4929+1,"")</f>
        <v/>
      </c>
      <c r="G4929" s="5">
        <f>IF($F4929="","",$F4929*$D4929)</f>
        <v/>
      </c>
      <c r="H4929" s="42">
        <f>IF($G4929="","",$O4929)</f>
        <v/>
      </c>
      <c r="I4929" s="5">
        <f>IF($G4929="","",$G4929*IF($H4929="",$O4929,$H4929)/100)</f>
        <v/>
      </c>
      <c r="J4929" s="5">
        <f>IF(OR($L4929="",NOT(COUNTIFS($L$2:$L4929,$L4929)=1)),"",SUMIFS($G:$G,$L:$L,$L4929))</f>
        <v/>
      </c>
      <c r="K4929" s="5">
        <f>IF(OR($L4929="",NOT(COUNTIFS($L$2:$L4929,$L4929)=1)),"",SUMIFS($I:$I,$L:$L,$L4929))</f>
        <v/>
      </c>
      <c r="L4929" s="6">
        <f>IF($B4929="","",YEAR($B4929))</f>
        <v/>
      </c>
      <c r="M4929" s="6">
        <f>INT((ROW()-2)/39)+1</f>
        <v/>
      </c>
      <c r="N4929" s="6">
        <f>MOD(ROW()-2,39)+2</f>
        <v/>
      </c>
      <c r="O4929" s="42">
        <f>IF(AND($B4929&lt;&gt;"",$C4929&lt;&gt;"",$B4929&lt;=$C4929),INDEX(Szabalyok!$C:$C,$N4929),"")</f>
        <v/>
      </c>
      <c r="P4929">
        <f>IF(D4929="",P4928,P4928+1)</f>
        <v/>
      </c>
    </row>
    <row r="4930">
      <c r="A4930">
        <f>IF(P4930=P4929,0,P4930)</f>
        <v/>
      </c>
      <c r="B4930" s="41">
        <f>IF($M4930&gt;300,"",IF(OR(INDEX(Bemenet!$E$2:$E$301,$M4930)="",INDEX(Bemenet!$F$2:$F$301,$M4930)=""),"",MAX(INDEX(Bemenet!$E$2:$E$301,$M4930),INDEX(Szabalyok!$A:$A,$N4930))))</f>
        <v/>
      </c>
      <c r="C4930" s="41">
        <f>IF($B4930="","",MIN(INDEX(Bemenet!$F$2:$F$301,$M4930),INDEX(Szabalyok!$B:$B,$N4930)))</f>
        <v/>
      </c>
      <c r="D4930" s="5">
        <f>IF(AND($B4930&lt;&gt;"",$C4930&lt;&gt;"",$B4930&lt;=$C4930),INDEX(Bemenet!$G$2:$G$301,$M4930),"")</f>
        <v/>
      </c>
      <c r="E4930" s="6">
        <f>IF(AND($B4930&lt;&gt;"",$C4930&lt;&gt;"",$B4930&lt;=$C4930),INDEX(Bemenet!$D$2:$D$301,$M4930),"")</f>
        <v/>
      </c>
      <c r="F4930" s="5">
        <f>IF(AND($B4930&lt;&gt;"",$C4930&lt;&gt;"",$B4930&lt;=$C4930),$C4930-$B4930+1,"")</f>
        <v/>
      </c>
      <c r="G4930" s="5">
        <f>IF($F4930="","",$F4930*$D4930)</f>
        <v/>
      </c>
      <c r="H4930" s="42">
        <f>IF($G4930="","",$O4930)</f>
        <v/>
      </c>
      <c r="I4930" s="5">
        <f>IF($G4930="","",$G4930*IF($H4930="",$O4930,$H4930)/100)</f>
        <v/>
      </c>
      <c r="J4930" s="5">
        <f>IF(OR($L4930="",NOT(COUNTIFS($L$2:$L4930,$L4930)=1)),"",SUMIFS($G:$G,$L:$L,$L4930))</f>
        <v/>
      </c>
      <c r="K4930" s="5">
        <f>IF(OR($L4930="",NOT(COUNTIFS($L$2:$L4930,$L4930)=1)),"",SUMIFS($I:$I,$L:$L,$L4930))</f>
        <v/>
      </c>
      <c r="L4930" s="6">
        <f>IF($B4930="","",YEAR($B4930))</f>
        <v/>
      </c>
      <c r="M4930" s="6">
        <f>INT((ROW()-2)/39)+1</f>
        <v/>
      </c>
      <c r="N4930" s="6">
        <f>MOD(ROW()-2,39)+2</f>
        <v/>
      </c>
      <c r="O4930" s="42">
        <f>IF(AND($B4930&lt;&gt;"",$C4930&lt;&gt;"",$B4930&lt;=$C4930),INDEX(Szabalyok!$C:$C,$N4930),"")</f>
        <v/>
      </c>
      <c r="P4930">
        <f>IF(D4930="",P4929,P4929+1)</f>
        <v/>
      </c>
    </row>
    <row r="4931">
      <c r="A4931">
        <f>IF(P4931=P4930,0,P4931)</f>
        <v/>
      </c>
      <c r="B4931" s="41">
        <f>IF($M4931&gt;300,"",IF(OR(INDEX(Bemenet!$E$2:$E$301,$M4931)="",INDEX(Bemenet!$F$2:$F$301,$M4931)=""),"",MAX(INDEX(Bemenet!$E$2:$E$301,$M4931),INDEX(Szabalyok!$A:$A,$N4931))))</f>
        <v/>
      </c>
      <c r="C4931" s="41">
        <f>IF($B4931="","",MIN(INDEX(Bemenet!$F$2:$F$301,$M4931),INDEX(Szabalyok!$B:$B,$N4931)))</f>
        <v/>
      </c>
      <c r="D4931" s="5">
        <f>IF(AND($B4931&lt;&gt;"",$C4931&lt;&gt;"",$B4931&lt;=$C4931),INDEX(Bemenet!$G$2:$G$301,$M4931),"")</f>
        <v/>
      </c>
      <c r="E4931" s="6">
        <f>IF(AND($B4931&lt;&gt;"",$C4931&lt;&gt;"",$B4931&lt;=$C4931),INDEX(Bemenet!$D$2:$D$301,$M4931),"")</f>
        <v/>
      </c>
      <c r="F4931" s="5">
        <f>IF(AND($B4931&lt;&gt;"",$C4931&lt;&gt;"",$B4931&lt;=$C4931),$C4931-$B4931+1,"")</f>
        <v/>
      </c>
      <c r="G4931" s="5">
        <f>IF($F4931="","",$F4931*$D4931)</f>
        <v/>
      </c>
      <c r="H4931" s="42">
        <f>IF($G4931="","",$O4931)</f>
        <v/>
      </c>
      <c r="I4931" s="5">
        <f>IF($G4931="","",$G4931*IF($H4931="",$O4931,$H4931)/100)</f>
        <v/>
      </c>
      <c r="J4931" s="5">
        <f>IF(OR($L4931="",NOT(COUNTIFS($L$2:$L4931,$L4931)=1)),"",SUMIFS($G:$G,$L:$L,$L4931))</f>
        <v/>
      </c>
      <c r="K4931" s="5">
        <f>IF(OR($L4931="",NOT(COUNTIFS($L$2:$L4931,$L4931)=1)),"",SUMIFS($I:$I,$L:$L,$L4931))</f>
        <v/>
      </c>
      <c r="L4931" s="6">
        <f>IF($B4931="","",YEAR($B4931))</f>
        <v/>
      </c>
      <c r="M4931" s="6">
        <f>INT((ROW()-2)/39)+1</f>
        <v/>
      </c>
      <c r="N4931" s="6">
        <f>MOD(ROW()-2,39)+2</f>
        <v/>
      </c>
      <c r="O4931" s="42">
        <f>IF(AND($B4931&lt;&gt;"",$C4931&lt;&gt;"",$B4931&lt;=$C4931),INDEX(Szabalyok!$C:$C,$N4931),"")</f>
        <v/>
      </c>
      <c r="P4931">
        <f>IF(D4931="",P4930,P4930+1)</f>
        <v/>
      </c>
    </row>
    <row r="4932">
      <c r="A4932">
        <f>IF(P4932=P4931,0,P4932)</f>
        <v/>
      </c>
      <c r="B4932" s="41">
        <f>IF($M4932&gt;300,"",IF(OR(INDEX(Bemenet!$E$2:$E$301,$M4932)="",INDEX(Bemenet!$F$2:$F$301,$M4932)=""),"",MAX(INDEX(Bemenet!$E$2:$E$301,$M4932),INDEX(Szabalyok!$A:$A,$N4932))))</f>
        <v/>
      </c>
      <c r="C4932" s="41">
        <f>IF($B4932="","",MIN(INDEX(Bemenet!$F$2:$F$301,$M4932),INDEX(Szabalyok!$B:$B,$N4932)))</f>
        <v/>
      </c>
      <c r="D4932" s="5">
        <f>IF(AND($B4932&lt;&gt;"",$C4932&lt;&gt;"",$B4932&lt;=$C4932),INDEX(Bemenet!$G$2:$G$301,$M4932),"")</f>
        <v/>
      </c>
      <c r="E4932" s="6">
        <f>IF(AND($B4932&lt;&gt;"",$C4932&lt;&gt;"",$B4932&lt;=$C4932),INDEX(Bemenet!$D$2:$D$301,$M4932),"")</f>
        <v/>
      </c>
      <c r="F4932" s="5">
        <f>IF(AND($B4932&lt;&gt;"",$C4932&lt;&gt;"",$B4932&lt;=$C4932),$C4932-$B4932+1,"")</f>
        <v/>
      </c>
      <c r="G4932" s="5">
        <f>IF($F4932="","",$F4932*$D4932)</f>
        <v/>
      </c>
      <c r="H4932" s="42">
        <f>IF($G4932="","",$O4932)</f>
        <v/>
      </c>
      <c r="I4932" s="5">
        <f>IF($G4932="","",$G4932*IF($H4932="",$O4932,$H4932)/100)</f>
        <v/>
      </c>
      <c r="J4932" s="5">
        <f>IF(OR($L4932="",NOT(COUNTIFS($L$2:$L4932,$L4932)=1)),"",SUMIFS($G:$G,$L:$L,$L4932))</f>
        <v/>
      </c>
      <c r="K4932" s="5">
        <f>IF(OR($L4932="",NOT(COUNTIFS($L$2:$L4932,$L4932)=1)),"",SUMIFS($I:$I,$L:$L,$L4932))</f>
        <v/>
      </c>
      <c r="L4932" s="6">
        <f>IF($B4932="","",YEAR($B4932))</f>
        <v/>
      </c>
      <c r="M4932" s="6">
        <f>INT((ROW()-2)/39)+1</f>
        <v/>
      </c>
      <c r="N4932" s="6">
        <f>MOD(ROW()-2,39)+2</f>
        <v/>
      </c>
      <c r="O4932" s="42">
        <f>IF(AND($B4932&lt;&gt;"",$C4932&lt;&gt;"",$B4932&lt;=$C4932),INDEX(Szabalyok!$C:$C,$N4932),"")</f>
        <v/>
      </c>
      <c r="P4932">
        <f>IF(D4932="",P4931,P4931+1)</f>
        <v/>
      </c>
    </row>
    <row r="4933">
      <c r="A4933">
        <f>IF(P4933=P4932,0,P4933)</f>
        <v/>
      </c>
      <c r="B4933" s="41">
        <f>IF($M4933&gt;300,"",IF(OR(INDEX(Bemenet!$E$2:$E$301,$M4933)="",INDEX(Bemenet!$F$2:$F$301,$M4933)=""),"",MAX(INDEX(Bemenet!$E$2:$E$301,$M4933),INDEX(Szabalyok!$A:$A,$N4933))))</f>
        <v/>
      </c>
      <c r="C4933" s="41">
        <f>IF($B4933="","",MIN(INDEX(Bemenet!$F$2:$F$301,$M4933),INDEX(Szabalyok!$B:$B,$N4933)))</f>
        <v/>
      </c>
      <c r="D4933" s="5">
        <f>IF(AND($B4933&lt;&gt;"",$C4933&lt;&gt;"",$B4933&lt;=$C4933),INDEX(Bemenet!$G$2:$G$301,$M4933),"")</f>
        <v/>
      </c>
      <c r="E4933" s="6">
        <f>IF(AND($B4933&lt;&gt;"",$C4933&lt;&gt;"",$B4933&lt;=$C4933),INDEX(Bemenet!$D$2:$D$301,$M4933),"")</f>
        <v/>
      </c>
      <c r="F4933" s="5">
        <f>IF(AND($B4933&lt;&gt;"",$C4933&lt;&gt;"",$B4933&lt;=$C4933),$C4933-$B4933+1,"")</f>
        <v/>
      </c>
      <c r="G4933" s="5">
        <f>IF($F4933="","",$F4933*$D4933)</f>
        <v/>
      </c>
      <c r="H4933" s="42">
        <f>IF($G4933="","",$O4933)</f>
        <v/>
      </c>
      <c r="I4933" s="5">
        <f>IF($G4933="","",$G4933*IF($H4933="",$O4933,$H4933)/100)</f>
        <v/>
      </c>
      <c r="J4933" s="5">
        <f>IF(OR($L4933="",NOT(COUNTIFS($L$2:$L4933,$L4933)=1)),"",SUMIFS($G:$G,$L:$L,$L4933))</f>
        <v/>
      </c>
      <c r="K4933" s="5">
        <f>IF(OR($L4933="",NOT(COUNTIFS($L$2:$L4933,$L4933)=1)),"",SUMIFS($I:$I,$L:$L,$L4933))</f>
        <v/>
      </c>
      <c r="L4933" s="6">
        <f>IF($B4933="","",YEAR($B4933))</f>
        <v/>
      </c>
      <c r="M4933" s="6">
        <f>INT((ROW()-2)/39)+1</f>
        <v/>
      </c>
      <c r="N4933" s="6">
        <f>MOD(ROW()-2,39)+2</f>
        <v/>
      </c>
      <c r="O4933" s="42">
        <f>IF(AND($B4933&lt;&gt;"",$C4933&lt;&gt;"",$B4933&lt;=$C4933),INDEX(Szabalyok!$C:$C,$N4933),"")</f>
        <v/>
      </c>
      <c r="P4933">
        <f>IF(D4933="",P4932,P4932+1)</f>
        <v/>
      </c>
    </row>
    <row r="4934">
      <c r="A4934">
        <f>IF(P4934=P4933,0,P4934)</f>
        <v/>
      </c>
      <c r="B4934" s="41">
        <f>IF($M4934&gt;300,"",IF(OR(INDEX(Bemenet!$E$2:$E$301,$M4934)="",INDEX(Bemenet!$F$2:$F$301,$M4934)=""),"",MAX(INDEX(Bemenet!$E$2:$E$301,$M4934),INDEX(Szabalyok!$A:$A,$N4934))))</f>
        <v/>
      </c>
      <c r="C4934" s="41">
        <f>IF($B4934="","",MIN(INDEX(Bemenet!$F$2:$F$301,$M4934),INDEX(Szabalyok!$B:$B,$N4934)))</f>
        <v/>
      </c>
      <c r="D4934" s="5">
        <f>IF(AND($B4934&lt;&gt;"",$C4934&lt;&gt;"",$B4934&lt;=$C4934),INDEX(Bemenet!$G$2:$G$301,$M4934),"")</f>
        <v/>
      </c>
      <c r="E4934" s="6">
        <f>IF(AND($B4934&lt;&gt;"",$C4934&lt;&gt;"",$B4934&lt;=$C4934),INDEX(Bemenet!$D$2:$D$301,$M4934),"")</f>
        <v/>
      </c>
      <c r="F4934" s="5">
        <f>IF(AND($B4934&lt;&gt;"",$C4934&lt;&gt;"",$B4934&lt;=$C4934),$C4934-$B4934+1,"")</f>
        <v/>
      </c>
      <c r="G4934" s="5">
        <f>IF($F4934="","",$F4934*$D4934)</f>
        <v/>
      </c>
      <c r="H4934" s="42">
        <f>IF($G4934="","",$O4934)</f>
        <v/>
      </c>
      <c r="I4934" s="5">
        <f>IF($G4934="","",$G4934*IF($H4934="",$O4934,$H4934)/100)</f>
        <v/>
      </c>
      <c r="J4934" s="5">
        <f>IF(OR($L4934="",NOT(COUNTIFS($L$2:$L4934,$L4934)=1)),"",SUMIFS($G:$G,$L:$L,$L4934))</f>
        <v/>
      </c>
      <c r="K4934" s="5">
        <f>IF(OR($L4934="",NOT(COUNTIFS($L$2:$L4934,$L4934)=1)),"",SUMIFS($I:$I,$L:$L,$L4934))</f>
        <v/>
      </c>
      <c r="L4934" s="6">
        <f>IF($B4934="","",YEAR($B4934))</f>
        <v/>
      </c>
      <c r="M4934" s="6">
        <f>INT((ROW()-2)/39)+1</f>
        <v/>
      </c>
      <c r="N4934" s="6">
        <f>MOD(ROW()-2,39)+2</f>
        <v/>
      </c>
      <c r="O4934" s="42">
        <f>IF(AND($B4934&lt;&gt;"",$C4934&lt;&gt;"",$B4934&lt;=$C4934),INDEX(Szabalyok!$C:$C,$N4934),"")</f>
        <v/>
      </c>
      <c r="P4934">
        <f>IF(D4934="",P4933,P4933+1)</f>
        <v/>
      </c>
    </row>
    <row r="4935">
      <c r="A4935">
        <f>IF(P4935=P4934,0,P4935)</f>
        <v/>
      </c>
      <c r="B4935" s="41">
        <f>IF($M4935&gt;300,"",IF(OR(INDEX(Bemenet!$E$2:$E$301,$M4935)="",INDEX(Bemenet!$F$2:$F$301,$M4935)=""),"",MAX(INDEX(Bemenet!$E$2:$E$301,$M4935),INDEX(Szabalyok!$A:$A,$N4935))))</f>
        <v/>
      </c>
      <c r="C4935" s="41">
        <f>IF($B4935="","",MIN(INDEX(Bemenet!$F$2:$F$301,$M4935),INDEX(Szabalyok!$B:$B,$N4935)))</f>
        <v/>
      </c>
      <c r="D4935" s="5">
        <f>IF(AND($B4935&lt;&gt;"",$C4935&lt;&gt;"",$B4935&lt;=$C4935),INDEX(Bemenet!$G$2:$G$301,$M4935),"")</f>
        <v/>
      </c>
      <c r="E4935" s="6">
        <f>IF(AND($B4935&lt;&gt;"",$C4935&lt;&gt;"",$B4935&lt;=$C4935),INDEX(Bemenet!$D$2:$D$301,$M4935),"")</f>
        <v/>
      </c>
      <c r="F4935" s="5">
        <f>IF(AND($B4935&lt;&gt;"",$C4935&lt;&gt;"",$B4935&lt;=$C4935),$C4935-$B4935+1,"")</f>
        <v/>
      </c>
      <c r="G4935" s="5">
        <f>IF($F4935="","",$F4935*$D4935)</f>
        <v/>
      </c>
      <c r="H4935" s="42">
        <f>IF($G4935="","",$O4935)</f>
        <v/>
      </c>
      <c r="I4935" s="5">
        <f>IF($G4935="","",$G4935*IF($H4935="",$O4935,$H4935)/100)</f>
        <v/>
      </c>
      <c r="J4935" s="5">
        <f>IF(OR($L4935="",NOT(COUNTIFS($L$2:$L4935,$L4935)=1)),"",SUMIFS($G:$G,$L:$L,$L4935))</f>
        <v/>
      </c>
      <c r="K4935" s="5">
        <f>IF(OR($L4935="",NOT(COUNTIFS($L$2:$L4935,$L4935)=1)),"",SUMIFS($I:$I,$L:$L,$L4935))</f>
        <v/>
      </c>
      <c r="L4935" s="6">
        <f>IF($B4935="","",YEAR($B4935))</f>
        <v/>
      </c>
      <c r="M4935" s="6">
        <f>INT((ROW()-2)/39)+1</f>
        <v/>
      </c>
      <c r="N4935" s="6">
        <f>MOD(ROW()-2,39)+2</f>
        <v/>
      </c>
      <c r="O4935" s="42">
        <f>IF(AND($B4935&lt;&gt;"",$C4935&lt;&gt;"",$B4935&lt;=$C4935),INDEX(Szabalyok!$C:$C,$N4935),"")</f>
        <v/>
      </c>
      <c r="P4935">
        <f>IF(D4935="",P4934,P4934+1)</f>
        <v/>
      </c>
    </row>
    <row r="4936">
      <c r="A4936">
        <f>IF(P4936=P4935,0,P4936)</f>
        <v/>
      </c>
      <c r="B4936" s="41">
        <f>IF($M4936&gt;300,"",IF(OR(INDEX(Bemenet!$E$2:$E$301,$M4936)="",INDEX(Bemenet!$F$2:$F$301,$M4936)=""),"",MAX(INDEX(Bemenet!$E$2:$E$301,$M4936),INDEX(Szabalyok!$A:$A,$N4936))))</f>
        <v/>
      </c>
      <c r="C4936" s="41">
        <f>IF($B4936="","",MIN(INDEX(Bemenet!$F$2:$F$301,$M4936),INDEX(Szabalyok!$B:$B,$N4936)))</f>
        <v/>
      </c>
      <c r="D4936" s="5">
        <f>IF(AND($B4936&lt;&gt;"",$C4936&lt;&gt;"",$B4936&lt;=$C4936),INDEX(Bemenet!$G$2:$G$301,$M4936),"")</f>
        <v/>
      </c>
      <c r="E4936" s="6">
        <f>IF(AND($B4936&lt;&gt;"",$C4936&lt;&gt;"",$B4936&lt;=$C4936),INDEX(Bemenet!$D$2:$D$301,$M4936),"")</f>
        <v/>
      </c>
      <c r="F4936" s="5">
        <f>IF(AND($B4936&lt;&gt;"",$C4936&lt;&gt;"",$B4936&lt;=$C4936),$C4936-$B4936+1,"")</f>
        <v/>
      </c>
      <c r="G4936" s="5">
        <f>IF($F4936="","",$F4936*$D4936)</f>
        <v/>
      </c>
      <c r="H4936" s="42">
        <f>IF($G4936="","",$O4936)</f>
        <v/>
      </c>
      <c r="I4936" s="5">
        <f>IF($G4936="","",$G4936*IF($H4936="",$O4936,$H4936)/100)</f>
        <v/>
      </c>
      <c r="J4936" s="5">
        <f>IF(OR($L4936="",NOT(COUNTIFS($L$2:$L4936,$L4936)=1)),"",SUMIFS($G:$G,$L:$L,$L4936))</f>
        <v/>
      </c>
      <c r="K4936" s="5">
        <f>IF(OR($L4936="",NOT(COUNTIFS($L$2:$L4936,$L4936)=1)),"",SUMIFS($I:$I,$L:$L,$L4936))</f>
        <v/>
      </c>
      <c r="L4936" s="6">
        <f>IF($B4936="","",YEAR($B4936))</f>
        <v/>
      </c>
      <c r="M4936" s="6">
        <f>INT((ROW()-2)/39)+1</f>
        <v/>
      </c>
      <c r="N4936" s="6">
        <f>MOD(ROW()-2,39)+2</f>
        <v/>
      </c>
      <c r="O4936" s="42">
        <f>IF(AND($B4936&lt;&gt;"",$C4936&lt;&gt;"",$B4936&lt;=$C4936),INDEX(Szabalyok!$C:$C,$N4936),"")</f>
        <v/>
      </c>
      <c r="P4936">
        <f>IF(D4936="",P4935,P4935+1)</f>
        <v/>
      </c>
    </row>
    <row r="4937">
      <c r="A4937">
        <f>IF(P4937=P4936,0,P4937)</f>
        <v/>
      </c>
      <c r="B4937" s="41">
        <f>IF($M4937&gt;300,"",IF(OR(INDEX(Bemenet!$E$2:$E$301,$M4937)="",INDEX(Bemenet!$F$2:$F$301,$M4937)=""),"",MAX(INDEX(Bemenet!$E$2:$E$301,$M4937),INDEX(Szabalyok!$A:$A,$N4937))))</f>
        <v/>
      </c>
      <c r="C4937" s="41">
        <f>IF($B4937="","",MIN(INDEX(Bemenet!$F$2:$F$301,$M4937),INDEX(Szabalyok!$B:$B,$N4937)))</f>
        <v/>
      </c>
      <c r="D4937" s="5">
        <f>IF(AND($B4937&lt;&gt;"",$C4937&lt;&gt;"",$B4937&lt;=$C4937),INDEX(Bemenet!$G$2:$G$301,$M4937),"")</f>
        <v/>
      </c>
      <c r="E4937" s="6">
        <f>IF(AND($B4937&lt;&gt;"",$C4937&lt;&gt;"",$B4937&lt;=$C4937),INDEX(Bemenet!$D$2:$D$301,$M4937),"")</f>
        <v/>
      </c>
      <c r="F4937" s="5">
        <f>IF(AND($B4937&lt;&gt;"",$C4937&lt;&gt;"",$B4937&lt;=$C4937),$C4937-$B4937+1,"")</f>
        <v/>
      </c>
      <c r="G4937" s="5">
        <f>IF($F4937="","",$F4937*$D4937)</f>
        <v/>
      </c>
      <c r="H4937" s="42">
        <f>IF($G4937="","",$O4937)</f>
        <v/>
      </c>
      <c r="I4937" s="5">
        <f>IF($G4937="","",$G4937*IF($H4937="",$O4937,$H4937)/100)</f>
        <v/>
      </c>
      <c r="J4937" s="5">
        <f>IF(OR($L4937="",NOT(COUNTIFS($L$2:$L4937,$L4937)=1)),"",SUMIFS($G:$G,$L:$L,$L4937))</f>
        <v/>
      </c>
      <c r="K4937" s="5">
        <f>IF(OR($L4937="",NOT(COUNTIFS($L$2:$L4937,$L4937)=1)),"",SUMIFS($I:$I,$L:$L,$L4937))</f>
        <v/>
      </c>
      <c r="L4937" s="6">
        <f>IF($B4937="","",YEAR($B4937))</f>
        <v/>
      </c>
      <c r="M4937" s="6">
        <f>INT((ROW()-2)/39)+1</f>
        <v/>
      </c>
      <c r="N4937" s="6">
        <f>MOD(ROW()-2,39)+2</f>
        <v/>
      </c>
      <c r="O4937" s="42">
        <f>IF(AND($B4937&lt;&gt;"",$C4937&lt;&gt;"",$B4937&lt;=$C4937),INDEX(Szabalyok!$C:$C,$N4937),"")</f>
        <v/>
      </c>
      <c r="P4937">
        <f>IF(D4937="",P4936,P4936+1)</f>
        <v/>
      </c>
    </row>
    <row r="4938">
      <c r="A4938">
        <f>IF(P4938=P4937,0,P4938)</f>
        <v/>
      </c>
      <c r="B4938" s="41">
        <f>IF($M4938&gt;300,"",IF(OR(INDEX(Bemenet!$E$2:$E$301,$M4938)="",INDEX(Bemenet!$F$2:$F$301,$M4938)=""),"",MAX(INDEX(Bemenet!$E$2:$E$301,$M4938),INDEX(Szabalyok!$A:$A,$N4938))))</f>
        <v/>
      </c>
      <c r="C4938" s="41">
        <f>IF($B4938="","",MIN(INDEX(Bemenet!$F$2:$F$301,$M4938),INDEX(Szabalyok!$B:$B,$N4938)))</f>
        <v/>
      </c>
      <c r="D4938" s="5">
        <f>IF(AND($B4938&lt;&gt;"",$C4938&lt;&gt;"",$B4938&lt;=$C4938),INDEX(Bemenet!$G$2:$G$301,$M4938),"")</f>
        <v/>
      </c>
      <c r="E4938" s="6">
        <f>IF(AND($B4938&lt;&gt;"",$C4938&lt;&gt;"",$B4938&lt;=$C4938),INDEX(Bemenet!$D$2:$D$301,$M4938),"")</f>
        <v/>
      </c>
      <c r="F4938" s="5">
        <f>IF(AND($B4938&lt;&gt;"",$C4938&lt;&gt;"",$B4938&lt;=$C4938),$C4938-$B4938+1,"")</f>
        <v/>
      </c>
      <c r="G4938" s="5">
        <f>IF($F4938="","",$F4938*$D4938)</f>
        <v/>
      </c>
      <c r="H4938" s="42">
        <f>IF($G4938="","",$O4938)</f>
        <v/>
      </c>
      <c r="I4938" s="5">
        <f>IF($G4938="","",$G4938*IF($H4938="",$O4938,$H4938)/100)</f>
        <v/>
      </c>
      <c r="J4938" s="5">
        <f>IF(OR($L4938="",NOT(COUNTIFS($L$2:$L4938,$L4938)=1)),"",SUMIFS($G:$G,$L:$L,$L4938))</f>
        <v/>
      </c>
      <c r="K4938" s="5">
        <f>IF(OR($L4938="",NOT(COUNTIFS($L$2:$L4938,$L4938)=1)),"",SUMIFS($I:$I,$L:$L,$L4938))</f>
        <v/>
      </c>
      <c r="L4938" s="6">
        <f>IF($B4938="","",YEAR($B4938))</f>
        <v/>
      </c>
      <c r="M4938" s="6">
        <f>INT((ROW()-2)/39)+1</f>
        <v/>
      </c>
      <c r="N4938" s="6">
        <f>MOD(ROW()-2,39)+2</f>
        <v/>
      </c>
      <c r="O4938" s="42">
        <f>IF(AND($B4938&lt;&gt;"",$C4938&lt;&gt;"",$B4938&lt;=$C4938),INDEX(Szabalyok!$C:$C,$N4938),"")</f>
        <v/>
      </c>
      <c r="P4938">
        <f>IF(D4938="",P4937,P4937+1)</f>
        <v/>
      </c>
    </row>
    <row r="4939">
      <c r="A4939">
        <f>IF(P4939=P4938,0,P4939)</f>
        <v/>
      </c>
      <c r="B4939" s="41">
        <f>IF($M4939&gt;300,"",IF(OR(INDEX(Bemenet!$E$2:$E$301,$M4939)="",INDEX(Bemenet!$F$2:$F$301,$M4939)=""),"",MAX(INDEX(Bemenet!$E$2:$E$301,$M4939),INDEX(Szabalyok!$A:$A,$N4939))))</f>
        <v/>
      </c>
      <c r="C4939" s="41">
        <f>IF($B4939="","",MIN(INDEX(Bemenet!$F$2:$F$301,$M4939),INDEX(Szabalyok!$B:$B,$N4939)))</f>
        <v/>
      </c>
      <c r="D4939" s="5">
        <f>IF(AND($B4939&lt;&gt;"",$C4939&lt;&gt;"",$B4939&lt;=$C4939),INDEX(Bemenet!$G$2:$G$301,$M4939),"")</f>
        <v/>
      </c>
      <c r="E4939" s="6">
        <f>IF(AND($B4939&lt;&gt;"",$C4939&lt;&gt;"",$B4939&lt;=$C4939),INDEX(Bemenet!$D$2:$D$301,$M4939),"")</f>
        <v/>
      </c>
      <c r="F4939" s="5">
        <f>IF(AND($B4939&lt;&gt;"",$C4939&lt;&gt;"",$B4939&lt;=$C4939),$C4939-$B4939+1,"")</f>
        <v/>
      </c>
      <c r="G4939" s="5">
        <f>IF($F4939="","",$F4939*$D4939)</f>
        <v/>
      </c>
      <c r="H4939" s="42">
        <f>IF($G4939="","",$O4939)</f>
        <v/>
      </c>
      <c r="I4939" s="5">
        <f>IF($G4939="","",$G4939*IF($H4939="",$O4939,$H4939)/100)</f>
        <v/>
      </c>
      <c r="J4939" s="5">
        <f>IF(OR($L4939="",NOT(COUNTIFS($L$2:$L4939,$L4939)=1)),"",SUMIFS($G:$G,$L:$L,$L4939))</f>
        <v/>
      </c>
      <c r="K4939" s="5">
        <f>IF(OR($L4939="",NOT(COUNTIFS($L$2:$L4939,$L4939)=1)),"",SUMIFS($I:$I,$L:$L,$L4939))</f>
        <v/>
      </c>
      <c r="L4939" s="6">
        <f>IF($B4939="","",YEAR($B4939))</f>
        <v/>
      </c>
      <c r="M4939" s="6">
        <f>INT((ROW()-2)/39)+1</f>
        <v/>
      </c>
      <c r="N4939" s="6">
        <f>MOD(ROW()-2,39)+2</f>
        <v/>
      </c>
      <c r="O4939" s="42">
        <f>IF(AND($B4939&lt;&gt;"",$C4939&lt;&gt;"",$B4939&lt;=$C4939),INDEX(Szabalyok!$C:$C,$N4939),"")</f>
        <v/>
      </c>
      <c r="P4939">
        <f>IF(D4939="",P4938,P4938+1)</f>
        <v/>
      </c>
    </row>
    <row r="4940">
      <c r="A4940">
        <f>IF(P4940=P4939,0,P4940)</f>
        <v/>
      </c>
      <c r="B4940" s="41">
        <f>IF($M4940&gt;300,"",IF(OR(INDEX(Bemenet!$E$2:$E$301,$M4940)="",INDEX(Bemenet!$F$2:$F$301,$M4940)=""),"",MAX(INDEX(Bemenet!$E$2:$E$301,$M4940),INDEX(Szabalyok!$A:$A,$N4940))))</f>
        <v/>
      </c>
      <c r="C4940" s="41">
        <f>IF($B4940="","",MIN(INDEX(Bemenet!$F$2:$F$301,$M4940),INDEX(Szabalyok!$B:$B,$N4940)))</f>
        <v/>
      </c>
      <c r="D4940" s="5">
        <f>IF(AND($B4940&lt;&gt;"",$C4940&lt;&gt;"",$B4940&lt;=$C4940),INDEX(Bemenet!$G$2:$G$301,$M4940),"")</f>
        <v/>
      </c>
      <c r="E4940" s="6">
        <f>IF(AND($B4940&lt;&gt;"",$C4940&lt;&gt;"",$B4940&lt;=$C4940),INDEX(Bemenet!$D$2:$D$301,$M4940),"")</f>
        <v/>
      </c>
      <c r="F4940" s="5">
        <f>IF(AND($B4940&lt;&gt;"",$C4940&lt;&gt;"",$B4940&lt;=$C4940),$C4940-$B4940+1,"")</f>
        <v/>
      </c>
      <c r="G4940" s="5">
        <f>IF($F4940="","",$F4940*$D4940)</f>
        <v/>
      </c>
      <c r="H4940" s="42">
        <f>IF($G4940="","",$O4940)</f>
        <v/>
      </c>
      <c r="I4940" s="5">
        <f>IF($G4940="","",$G4940*IF($H4940="",$O4940,$H4940)/100)</f>
        <v/>
      </c>
      <c r="J4940" s="5">
        <f>IF(OR($L4940="",NOT(COUNTIFS($L$2:$L4940,$L4940)=1)),"",SUMIFS($G:$G,$L:$L,$L4940))</f>
        <v/>
      </c>
      <c r="K4940" s="5">
        <f>IF(OR($L4940="",NOT(COUNTIFS($L$2:$L4940,$L4940)=1)),"",SUMIFS($I:$I,$L:$L,$L4940))</f>
        <v/>
      </c>
      <c r="L4940" s="6">
        <f>IF($B4940="","",YEAR($B4940))</f>
        <v/>
      </c>
      <c r="M4940" s="6">
        <f>INT((ROW()-2)/39)+1</f>
        <v/>
      </c>
      <c r="N4940" s="6">
        <f>MOD(ROW()-2,39)+2</f>
        <v/>
      </c>
      <c r="O4940" s="42">
        <f>IF(AND($B4940&lt;&gt;"",$C4940&lt;&gt;"",$B4940&lt;=$C4940),INDEX(Szabalyok!$C:$C,$N4940),"")</f>
        <v/>
      </c>
      <c r="P4940">
        <f>IF(D4940="",P4939,P4939+1)</f>
        <v/>
      </c>
    </row>
    <row r="4941">
      <c r="A4941">
        <f>IF(P4941=P4940,0,P4941)</f>
        <v/>
      </c>
      <c r="B4941" s="41">
        <f>IF($M4941&gt;300,"",IF(OR(INDEX(Bemenet!$E$2:$E$301,$M4941)="",INDEX(Bemenet!$F$2:$F$301,$M4941)=""),"",MAX(INDEX(Bemenet!$E$2:$E$301,$M4941),INDEX(Szabalyok!$A:$A,$N4941))))</f>
        <v/>
      </c>
      <c r="C4941" s="41">
        <f>IF($B4941="","",MIN(INDEX(Bemenet!$F$2:$F$301,$M4941),INDEX(Szabalyok!$B:$B,$N4941)))</f>
        <v/>
      </c>
      <c r="D4941" s="5">
        <f>IF(AND($B4941&lt;&gt;"",$C4941&lt;&gt;"",$B4941&lt;=$C4941),INDEX(Bemenet!$G$2:$G$301,$M4941),"")</f>
        <v/>
      </c>
      <c r="E4941" s="6">
        <f>IF(AND($B4941&lt;&gt;"",$C4941&lt;&gt;"",$B4941&lt;=$C4941),INDEX(Bemenet!$D$2:$D$301,$M4941),"")</f>
        <v/>
      </c>
      <c r="F4941" s="5">
        <f>IF(AND($B4941&lt;&gt;"",$C4941&lt;&gt;"",$B4941&lt;=$C4941),$C4941-$B4941+1,"")</f>
        <v/>
      </c>
      <c r="G4941" s="5">
        <f>IF($F4941="","",$F4941*$D4941)</f>
        <v/>
      </c>
      <c r="H4941" s="42">
        <f>IF($G4941="","",$O4941)</f>
        <v/>
      </c>
      <c r="I4941" s="5">
        <f>IF($G4941="","",$G4941*IF($H4941="",$O4941,$H4941)/100)</f>
        <v/>
      </c>
      <c r="J4941" s="5">
        <f>IF(OR($L4941="",NOT(COUNTIFS($L$2:$L4941,$L4941)=1)),"",SUMIFS($G:$G,$L:$L,$L4941))</f>
        <v/>
      </c>
      <c r="K4941" s="5">
        <f>IF(OR($L4941="",NOT(COUNTIFS($L$2:$L4941,$L4941)=1)),"",SUMIFS($I:$I,$L:$L,$L4941))</f>
        <v/>
      </c>
      <c r="L4941" s="6">
        <f>IF($B4941="","",YEAR($B4941))</f>
        <v/>
      </c>
      <c r="M4941" s="6">
        <f>INT((ROW()-2)/39)+1</f>
        <v/>
      </c>
      <c r="N4941" s="6">
        <f>MOD(ROW()-2,39)+2</f>
        <v/>
      </c>
      <c r="O4941" s="42">
        <f>IF(AND($B4941&lt;&gt;"",$C4941&lt;&gt;"",$B4941&lt;=$C4941),INDEX(Szabalyok!$C:$C,$N4941),"")</f>
        <v/>
      </c>
      <c r="P4941">
        <f>IF(D4941="",P4940,P4940+1)</f>
        <v/>
      </c>
    </row>
    <row r="4942">
      <c r="A4942">
        <f>IF(P4942=P4941,0,P4942)</f>
        <v/>
      </c>
      <c r="B4942" s="41">
        <f>IF($M4942&gt;300,"",IF(OR(INDEX(Bemenet!$E$2:$E$301,$M4942)="",INDEX(Bemenet!$F$2:$F$301,$M4942)=""),"",MAX(INDEX(Bemenet!$E$2:$E$301,$M4942),INDEX(Szabalyok!$A:$A,$N4942))))</f>
        <v/>
      </c>
      <c r="C4942" s="41">
        <f>IF($B4942="","",MIN(INDEX(Bemenet!$F$2:$F$301,$M4942),INDEX(Szabalyok!$B:$B,$N4942)))</f>
        <v/>
      </c>
      <c r="D4942" s="5">
        <f>IF(AND($B4942&lt;&gt;"",$C4942&lt;&gt;"",$B4942&lt;=$C4942),INDEX(Bemenet!$G$2:$G$301,$M4942),"")</f>
        <v/>
      </c>
      <c r="E4942" s="6">
        <f>IF(AND($B4942&lt;&gt;"",$C4942&lt;&gt;"",$B4942&lt;=$C4942),INDEX(Bemenet!$D$2:$D$301,$M4942),"")</f>
        <v/>
      </c>
      <c r="F4942" s="5">
        <f>IF(AND($B4942&lt;&gt;"",$C4942&lt;&gt;"",$B4942&lt;=$C4942),$C4942-$B4942+1,"")</f>
        <v/>
      </c>
      <c r="G4942" s="5">
        <f>IF($F4942="","",$F4942*$D4942)</f>
        <v/>
      </c>
      <c r="H4942" s="42">
        <f>IF($G4942="","",$O4942)</f>
        <v/>
      </c>
      <c r="I4942" s="5">
        <f>IF($G4942="","",$G4942*IF($H4942="",$O4942,$H4942)/100)</f>
        <v/>
      </c>
      <c r="J4942" s="5">
        <f>IF(OR($L4942="",NOT(COUNTIFS($L$2:$L4942,$L4942)=1)),"",SUMIFS($G:$G,$L:$L,$L4942))</f>
        <v/>
      </c>
      <c r="K4942" s="5">
        <f>IF(OR($L4942="",NOT(COUNTIFS($L$2:$L4942,$L4942)=1)),"",SUMIFS($I:$I,$L:$L,$L4942))</f>
        <v/>
      </c>
      <c r="L4942" s="6">
        <f>IF($B4942="","",YEAR($B4942))</f>
        <v/>
      </c>
      <c r="M4942" s="6">
        <f>INT((ROW()-2)/39)+1</f>
        <v/>
      </c>
      <c r="N4942" s="6">
        <f>MOD(ROW()-2,39)+2</f>
        <v/>
      </c>
      <c r="O4942" s="42">
        <f>IF(AND($B4942&lt;&gt;"",$C4942&lt;&gt;"",$B4942&lt;=$C4942),INDEX(Szabalyok!$C:$C,$N4942),"")</f>
        <v/>
      </c>
      <c r="P4942">
        <f>IF(D4942="",P4941,P4941+1)</f>
        <v/>
      </c>
    </row>
    <row r="4943">
      <c r="A4943">
        <f>IF(P4943=P4942,0,P4943)</f>
        <v/>
      </c>
      <c r="B4943" s="41">
        <f>IF($M4943&gt;300,"",IF(OR(INDEX(Bemenet!$E$2:$E$301,$M4943)="",INDEX(Bemenet!$F$2:$F$301,$M4943)=""),"",MAX(INDEX(Bemenet!$E$2:$E$301,$M4943),INDEX(Szabalyok!$A:$A,$N4943))))</f>
        <v/>
      </c>
      <c r="C4943" s="41">
        <f>IF($B4943="","",MIN(INDEX(Bemenet!$F$2:$F$301,$M4943),INDEX(Szabalyok!$B:$B,$N4943)))</f>
        <v/>
      </c>
      <c r="D4943" s="5">
        <f>IF(AND($B4943&lt;&gt;"",$C4943&lt;&gt;"",$B4943&lt;=$C4943),INDEX(Bemenet!$G$2:$G$301,$M4943),"")</f>
        <v/>
      </c>
      <c r="E4943" s="6">
        <f>IF(AND($B4943&lt;&gt;"",$C4943&lt;&gt;"",$B4943&lt;=$C4943),INDEX(Bemenet!$D$2:$D$301,$M4943),"")</f>
        <v/>
      </c>
      <c r="F4943" s="5">
        <f>IF(AND($B4943&lt;&gt;"",$C4943&lt;&gt;"",$B4943&lt;=$C4943),$C4943-$B4943+1,"")</f>
        <v/>
      </c>
      <c r="G4943" s="5">
        <f>IF($F4943="","",$F4943*$D4943)</f>
        <v/>
      </c>
      <c r="H4943" s="42">
        <f>IF($G4943="","",$O4943)</f>
        <v/>
      </c>
      <c r="I4943" s="5">
        <f>IF($G4943="","",$G4943*IF($H4943="",$O4943,$H4943)/100)</f>
        <v/>
      </c>
      <c r="J4943" s="5">
        <f>IF(OR($L4943="",NOT(COUNTIFS($L$2:$L4943,$L4943)=1)),"",SUMIFS($G:$G,$L:$L,$L4943))</f>
        <v/>
      </c>
      <c r="K4943" s="5">
        <f>IF(OR($L4943="",NOT(COUNTIFS($L$2:$L4943,$L4943)=1)),"",SUMIFS($I:$I,$L:$L,$L4943))</f>
        <v/>
      </c>
      <c r="L4943" s="6">
        <f>IF($B4943="","",YEAR($B4943))</f>
        <v/>
      </c>
      <c r="M4943" s="6">
        <f>INT((ROW()-2)/39)+1</f>
        <v/>
      </c>
      <c r="N4943" s="6">
        <f>MOD(ROW()-2,39)+2</f>
        <v/>
      </c>
      <c r="O4943" s="42">
        <f>IF(AND($B4943&lt;&gt;"",$C4943&lt;&gt;"",$B4943&lt;=$C4943),INDEX(Szabalyok!$C:$C,$N4943),"")</f>
        <v/>
      </c>
      <c r="P4943">
        <f>IF(D4943="",P4942,P4942+1)</f>
        <v/>
      </c>
    </row>
    <row r="4944">
      <c r="A4944">
        <f>IF(P4944=P4943,0,P4944)</f>
        <v/>
      </c>
      <c r="B4944" s="41">
        <f>IF($M4944&gt;300,"",IF(OR(INDEX(Bemenet!$E$2:$E$301,$M4944)="",INDEX(Bemenet!$F$2:$F$301,$M4944)=""),"",MAX(INDEX(Bemenet!$E$2:$E$301,$M4944),INDEX(Szabalyok!$A:$A,$N4944))))</f>
        <v/>
      </c>
      <c r="C4944" s="41">
        <f>IF($B4944="","",MIN(INDEX(Bemenet!$F$2:$F$301,$M4944),INDEX(Szabalyok!$B:$B,$N4944)))</f>
        <v/>
      </c>
      <c r="D4944" s="5">
        <f>IF(AND($B4944&lt;&gt;"",$C4944&lt;&gt;"",$B4944&lt;=$C4944),INDEX(Bemenet!$G$2:$G$301,$M4944),"")</f>
        <v/>
      </c>
      <c r="E4944" s="6">
        <f>IF(AND($B4944&lt;&gt;"",$C4944&lt;&gt;"",$B4944&lt;=$C4944),INDEX(Bemenet!$D$2:$D$301,$M4944),"")</f>
        <v/>
      </c>
      <c r="F4944" s="5">
        <f>IF(AND($B4944&lt;&gt;"",$C4944&lt;&gt;"",$B4944&lt;=$C4944),$C4944-$B4944+1,"")</f>
        <v/>
      </c>
      <c r="G4944" s="5">
        <f>IF($F4944="","",$F4944*$D4944)</f>
        <v/>
      </c>
      <c r="H4944" s="42">
        <f>IF($G4944="","",$O4944)</f>
        <v/>
      </c>
      <c r="I4944" s="5">
        <f>IF($G4944="","",$G4944*IF($H4944="",$O4944,$H4944)/100)</f>
        <v/>
      </c>
      <c r="J4944" s="5">
        <f>IF(OR($L4944="",NOT(COUNTIFS($L$2:$L4944,$L4944)=1)),"",SUMIFS($G:$G,$L:$L,$L4944))</f>
        <v/>
      </c>
      <c r="K4944" s="5">
        <f>IF(OR($L4944="",NOT(COUNTIFS($L$2:$L4944,$L4944)=1)),"",SUMIFS($I:$I,$L:$L,$L4944))</f>
        <v/>
      </c>
      <c r="L4944" s="6">
        <f>IF($B4944="","",YEAR($B4944))</f>
        <v/>
      </c>
      <c r="M4944" s="6">
        <f>INT((ROW()-2)/39)+1</f>
        <v/>
      </c>
      <c r="N4944" s="6">
        <f>MOD(ROW()-2,39)+2</f>
        <v/>
      </c>
      <c r="O4944" s="42">
        <f>IF(AND($B4944&lt;&gt;"",$C4944&lt;&gt;"",$B4944&lt;=$C4944),INDEX(Szabalyok!$C:$C,$N4944),"")</f>
        <v/>
      </c>
      <c r="P4944">
        <f>IF(D4944="",P4943,P4943+1)</f>
        <v/>
      </c>
    </row>
    <row r="4945">
      <c r="A4945">
        <f>IF(P4945=P4944,0,P4945)</f>
        <v/>
      </c>
      <c r="B4945" s="41">
        <f>IF($M4945&gt;300,"",IF(OR(INDEX(Bemenet!$E$2:$E$301,$M4945)="",INDEX(Bemenet!$F$2:$F$301,$M4945)=""),"",MAX(INDEX(Bemenet!$E$2:$E$301,$M4945),INDEX(Szabalyok!$A:$A,$N4945))))</f>
        <v/>
      </c>
      <c r="C4945" s="41">
        <f>IF($B4945="","",MIN(INDEX(Bemenet!$F$2:$F$301,$M4945),INDEX(Szabalyok!$B:$B,$N4945)))</f>
        <v/>
      </c>
      <c r="D4945" s="5">
        <f>IF(AND($B4945&lt;&gt;"",$C4945&lt;&gt;"",$B4945&lt;=$C4945),INDEX(Bemenet!$G$2:$G$301,$M4945),"")</f>
        <v/>
      </c>
      <c r="E4945" s="6">
        <f>IF(AND($B4945&lt;&gt;"",$C4945&lt;&gt;"",$B4945&lt;=$C4945),INDEX(Bemenet!$D$2:$D$301,$M4945),"")</f>
        <v/>
      </c>
      <c r="F4945" s="5">
        <f>IF(AND($B4945&lt;&gt;"",$C4945&lt;&gt;"",$B4945&lt;=$C4945),$C4945-$B4945+1,"")</f>
        <v/>
      </c>
      <c r="G4945" s="5">
        <f>IF($F4945="","",$F4945*$D4945)</f>
        <v/>
      </c>
      <c r="H4945" s="42">
        <f>IF($G4945="","",$O4945)</f>
        <v/>
      </c>
      <c r="I4945" s="5">
        <f>IF($G4945="","",$G4945*IF($H4945="",$O4945,$H4945)/100)</f>
        <v/>
      </c>
      <c r="J4945" s="5">
        <f>IF(OR($L4945="",NOT(COUNTIFS($L$2:$L4945,$L4945)=1)),"",SUMIFS($G:$G,$L:$L,$L4945))</f>
        <v/>
      </c>
      <c r="K4945" s="5">
        <f>IF(OR($L4945="",NOT(COUNTIFS($L$2:$L4945,$L4945)=1)),"",SUMIFS($I:$I,$L:$L,$L4945))</f>
        <v/>
      </c>
      <c r="L4945" s="6">
        <f>IF($B4945="","",YEAR($B4945))</f>
        <v/>
      </c>
      <c r="M4945" s="6">
        <f>INT((ROW()-2)/39)+1</f>
        <v/>
      </c>
      <c r="N4945" s="6">
        <f>MOD(ROW()-2,39)+2</f>
        <v/>
      </c>
      <c r="O4945" s="42">
        <f>IF(AND($B4945&lt;&gt;"",$C4945&lt;&gt;"",$B4945&lt;=$C4945),INDEX(Szabalyok!$C:$C,$N4945),"")</f>
        <v/>
      </c>
      <c r="P4945">
        <f>IF(D4945="",P4944,P4944+1)</f>
        <v/>
      </c>
    </row>
    <row r="4946">
      <c r="A4946">
        <f>IF(P4946=P4945,0,P4946)</f>
        <v/>
      </c>
      <c r="B4946" s="41">
        <f>IF($M4946&gt;300,"",IF(OR(INDEX(Bemenet!$E$2:$E$301,$M4946)="",INDEX(Bemenet!$F$2:$F$301,$M4946)=""),"",MAX(INDEX(Bemenet!$E$2:$E$301,$M4946),INDEX(Szabalyok!$A:$A,$N4946))))</f>
        <v/>
      </c>
      <c r="C4946" s="41">
        <f>IF($B4946="","",MIN(INDEX(Bemenet!$F$2:$F$301,$M4946),INDEX(Szabalyok!$B:$B,$N4946)))</f>
        <v/>
      </c>
      <c r="D4946" s="5">
        <f>IF(AND($B4946&lt;&gt;"",$C4946&lt;&gt;"",$B4946&lt;=$C4946),INDEX(Bemenet!$G$2:$G$301,$M4946),"")</f>
        <v/>
      </c>
      <c r="E4946" s="6">
        <f>IF(AND($B4946&lt;&gt;"",$C4946&lt;&gt;"",$B4946&lt;=$C4946),INDEX(Bemenet!$D$2:$D$301,$M4946),"")</f>
        <v/>
      </c>
      <c r="F4946" s="5">
        <f>IF(AND($B4946&lt;&gt;"",$C4946&lt;&gt;"",$B4946&lt;=$C4946),$C4946-$B4946+1,"")</f>
        <v/>
      </c>
      <c r="G4946" s="5">
        <f>IF($F4946="","",$F4946*$D4946)</f>
        <v/>
      </c>
      <c r="H4946" s="42">
        <f>IF($G4946="","",$O4946)</f>
        <v/>
      </c>
      <c r="I4946" s="5">
        <f>IF($G4946="","",$G4946*IF($H4946="",$O4946,$H4946)/100)</f>
        <v/>
      </c>
      <c r="J4946" s="5">
        <f>IF(OR($L4946="",NOT(COUNTIFS($L$2:$L4946,$L4946)=1)),"",SUMIFS($G:$G,$L:$L,$L4946))</f>
        <v/>
      </c>
      <c r="K4946" s="5">
        <f>IF(OR($L4946="",NOT(COUNTIFS($L$2:$L4946,$L4946)=1)),"",SUMIFS($I:$I,$L:$L,$L4946))</f>
        <v/>
      </c>
      <c r="L4946" s="6">
        <f>IF($B4946="","",YEAR($B4946))</f>
        <v/>
      </c>
      <c r="M4946" s="6">
        <f>INT((ROW()-2)/39)+1</f>
        <v/>
      </c>
      <c r="N4946" s="6">
        <f>MOD(ROW()-2,39)+2</f>
        <v/>
      </c>
      <c r="O4946" s="42">
        <f>IF(AND($B4946&lt;&gt;"",$C4946&lt;&gt;"",$B4946&lt;=$C4946),INDEX(Szabalyok!$C:$C,$N4946),"")</f>
        <v/>
      </c>
      <c r="P4946">
        <f>IF(D4946="",P4945,P4945+1)</f>
        <v/>
      </c>
    </row>
    <row r="4947">
      <c r="A4947">
        <f>IF(P4947=P4946,0,P4947)</f>
        <v/>
      </c>
      <c r="B4947" s="41">
        <f>IF($M4947&gt;300,"",IF(OR(INDEX(Bemenet!$E$2:$E$301,$M4947)="",INDEX(Bemenet!$F$2:$F$301,$M4947)=""),"",MAX(INDEX(Bemenet!$E$2:$E$301,$M4947),INDEX(Szabalyok!$A:$A,$N4947))))</f>
        <v/>
      </c>
      <c r="C4947" s="41">
        <f>IF($B4947="","",MIN(INDEX(Bemenet!$F$2:$F$301,$M4947),INDEX(Szabalyok!$B:$B,$N4947)))</f>
        <v/>
      </c>
      <c r="D4947" s="5">
        <f>IF(AND($B4947&lt;&gt;"",$C4947&lt;&gt;"",$B4947&lt;=$C4947),INDEX(Bemenet!$G$2:$G$301,$M4947),"")</f>
        <v/>
      </c>
      <c r="E4947" s="6">
        <f>IF(AND($B4947&lt;&gt;"",$C4947&lt;&gt;"",$B4947&lt;=$C4947),INDEX(Bemenet!$D$2:$D$301,$M4947),"")</f>
        <v/>
      </c>
      <c r="F4947" s="5">
        <f>IF(AND($B4947&lt;&gt;"",$C4947&lt;&gt;"",$B4947&lt;=$C4947),$C4947-$B4947+1,"")</f>
        <v/>
      </c>
      <c r="G4947" s="5">
        <f>IF($F4947="","",$F4947*$D4947)</f>
        <v/>
      </c>
      <c r="H4947" s="42">
        <f>IF($G4947="","",$O4947)</f>
        <v/>
      </c>
      <c r="I4947" s="5">
        <f>IF($G4947="","",$G4947*IF($H4947="",$O4947,$H4947)/100)</f>
        <v/>
      </c>
      <c r="J4947" s="5">
        <f>IF(OR($L4947="",NOT(COUNTIFS($L$2:$L4947,$L4947)=1)),"",SUMIFS($G:$G,$L:$L,$L4947))</f>
        <v/>
      </c>
      <c r="K4947" s="5">
        <f>IF(OR($L4947="",NOT(COUNTIFS($L$2:$L4947,$L4947)=1)),"",SUMIFS($I:$I,$L:$L,$L4947))</f>
        <v/>
      </c>
      <c r="L4947" s="6">
        <f>IF($B4947="","",YEAR($B4947))</f>
        <v/>
      </c>
      <c r="M4947" s="6">
        <f>INT((ROW()-2)/39)+1</f>
        <v/>
      </c>
      <c r="N4947" s="6">
        <f>MOD(ROW()-2,39)+2</f>
        <v/>
      </c>
      <c r="O4947" s="42">
        <f>IF(AND($B4947&lt;&gt;"",$C4947&lt;&gt;"",$B4947&lt;=$C4947),INDEX(Szabalyok!$C:$C,$N4947),"")</f>
        <v/>
      </c>
      <c r="P4947">
        <f>IF(D4947="",P4946,P4946+1)</f>
        <v/>
      </c>
    </row>
    <row r="4948">
      <c r="A4948">
        <f>IF(P4948=P4947,0,P4948)</f>
        <v/>
      </c>
      <c r="B4948" s="41">
        <f>IF($M4948&gt;300,"",IF(OR(INDEX(Bemenet!$E$2:$E$301,$M4948)="",INDEX(Bemenet!$F$2:$F$301,$M4948)=""),"",MAX(INDEX(Bemenet!$E$2:$E$301,$M4948),INDEX(Szabalyok!$A:$A,$N4948))))</f>
        <v/>
      </c>
      <c r="C4948" s="41">
        <f>IF($B4948="","",MIN(INDEX(Bemenet!$F$2:$F$301,$M4948),INDEX(Szabalyok!$B:$B,$N4948)))</f>
        <v/>
      </c>
      <c r="D4948" s="5">
        <f>IF(AND($B4948&lt;&gt;"",$C4948&lt;&gt;"",$B4948&lt;=$C4948),INDEX(Bemenet!$G$2:$G$301,$M4948),"")</f>
        <v/>
      </c>
      <c r="E4948" s="6">
        <f>IF(AND($B4948&lt;&gt;"",$C4948&lt;&gt;"",$B4948&lt;=$C4948),INDEX(Bemenet!$D$2:$D$301,$M4948),"")</f>
        <v/>
      </c>
      <c r="F4948" s="5">
        <f>IF(AND($B4948&lt;&gt;"",$C4948&lt;&gt;"",$B4948&lt;=$C4948),$C4948-$B4948+1,"")</f>
        <v/>
      </c>
      <c r="G4948" s="5">
        <f>IF($F4948="","",$F4948*$D4948)</f>
        <v/>
      </c>
      <c r="H4948" s="42">
        <f>IF($G4948="","",$O4948)</f>
        <v/>
      </c>
      <c r="I4948" s="5">
        <f>IF($G4948="","",$G4948*IF($H4948="",$O4948,$H4948)/100)</f>
        <v/>
      </c>
      <c r="J4948" s="5">
        <f>IF(OR($L4948="",NOT(COUNTIFS($L$2:$L4948,$L4948)=1)),"",SUMIFS($G:$G,$L:$L,$L4948))</f>
        <v/>
      </c>
      <c r="K4948" s="5">
        <f>IF(OR($L4948="",NOT(COUNTIFS($L$2:$L4948,$L4948)=1)),"",SUMIFS($I:$I,$L:$L,$L4948))</f>
        <v/>
      </c>
      <c r="L4948" s="6">
        <f>IF($B4948="","",YEAR($B4948))</f>
        <v/>
      </c>
      <c r="M4948" s="6">
        <f>INT((ROW()-2)/39)+1</f>
        <v/>
      </c>
      <c r="N4948" s="6">
        <f>MOD(ROW()-2,39)+2</f>
        <v/>
      </c>
      <c r="O4948" s="42">
        <f>IF(AND($B4948&lt;&gt;"",$C4948&lt;&gt;"",$B4948&lt;=$C4948),INDEX(Szabalyok!$C:$C,$N4948),"")</f>
        <v/>
      </c>
      <c r="P4948">
        <f>IF(D4948="",P4947,P4947+1)</f>
        <v/>
      </c>
    </row>
    <row r="4949">
      <c r="A4949">
        <f>IF(P4949=P4948,0,P4949)</f>
        <v/>
      </c>
      <c r="B4949" s="41">
        <f>IF($M4949&gt;300,"",IF(OR(INDEX(Bemenet!$E$2:$E$301,$M4949)="",INDEX(Bemenet!$F$2:$F$301,$M4949)=""),"",MAX(INDEX(Bemenet!$E$2:$E$301,$M4949),INDEX(Szabalyok!$A:$A,$N4949))))</f>
        <v/>
      </c>
      <c r="C4949" s="41">
        <f>IF($B4949="","",MIN(INDEX(Bemenet!$F$2:$F$301,$M4949),INDEX(Szabalyok!$B:$B,$N4949)))</f>
        <v/>
      </c>
      <c r="D4949" s="5">
        <f>IF(AND($B4949&lt;&gt;"",$C4949&lt;&gt;"",$B4949&lt;=$C4949),INDEX(Bemenet!$G$2:$G$301,$M4949),"")</f>
        <v/>
      </c>
      <c r="E4949" s="6">
        <f>IF(AND($B4949&lt;&gt;"",$C4949&lt;&gt;"",$B4949&lt;=$C4949),INDEX(Bemenet!$D$2:$D$301,$M4949),"")</f>
        <v/>
      </c>
      <c r="F4949" s="5">
        <f>IF(AND($B4949&lt;&gt;"",$C4949&lt;&gt;"",$B4949&lt;=$C4949),$C4949-$B4949+1,"")</f>
        <v/>
      </c>
      <c r="G4949" s="5">
        <f>IF($F4949="","",$F4949*$D4949)</f>
        <v/>
      </c>
      <c r="H4949" s="42">
        <f>IF($G4949="","",$O4949)</f>
        <v/>
      </c>
      <c r="I4949" s="5">
        <f>IF($G4949="","",$G4949*IF($H4949="",$O4949,$H4949)/100)</f>
        <v/>
      </c>
      <c r="J4949" s="5">
        <f>IF(OR($L4949="",NOT(COUNTIFS($L$2:$L4949,$L4949)=1)),"",SUMIFS($G:$G,$L:$L,$L4949))</f>
        <v/>
      </c>
      <c r="K4949" s="5">
        <f>IF(OR($L4949="",NOT(COUNTIFS($L$2:$L4949,$L4949)=1)),"",SUMIFS($I:$I,$L:$L,$L4949))</f>
        <v/>
      </c>
      <c r="L4949" s="6">
        <f>IF($B4949="","",YEAR($B4949))</f>
        <v/>
      </c>
      <c r="M4949" s="6">
        <f>INT((ROW()-2)/39)+1</f>
        <v/>
      </c>
      <c r="N4949" s="6">
        <f>MOD(ROW()-2,39)+2</f>
        <v/>
      </c>
      <c r="O4949" s="42">
        <f>IF(AND($B4949&lt;&gt;"",$C4949&lt;&gt;"",$B4949&lt;=$C4949),INDEX(Szabalyok!$C:$C,$N4949),"")</f>
        <v/>
      </c>
      <c r="P4949">
        <f>IF(D4949="",P4948,P4948+1)</f>
        <v/>
      </c>
    </row>
    <row r="4950">
      <c r="A4950">
        <f>IF(P4950=P4949,0,P4950)</f>
        <v/>
      </c>
      <c r="B4950" s="41">
        <f>IF($M4950&gt;300,"",IF(OR(INDEX(Bemenet!$E$2:$E$301,$M4950)="",INDEX(Bemenet!$F$2:$F$301,$M4950)=""),"",MAX(INDEX(Bemenet!$E$2:$E$301,$M4950),INDEX(Szabalyok!$A:$A,$N4950))))</f>
        <v/>
      </c>
      <c r="C4950" s="41">
        <f>IF($B4950="","",MIN(INDEX(Bemenet!$F$2:$F$301,$M4950),INDEX(Szabalyok!$B:$B,$N4950)))</f>
        <v/>
      </c>
      <c r="D4950" s="5">
        <f>IF(AND($B4950&lt;&gt;"",$C4950&lt;&gt;"",$B4950&lt;=$C4950),INDEX(Bemenet!$G$2:$G$301,$M4950),"")</f>
        <v/>
      </c>
      <c r="E4950" s="6">
        <f>IF(AND($B4950&lt;&gt;"",$C4950&lt;&gt;"",$B4950&lt;=$C4950),INDEX(Bemenet!$D$2:$D$301,$M4950),"")</f>
        <v/>
      </c>
      <c r="F4950" s="5">
        <f>IF(AND($B4950&lt;&gt;"",$C4950&lt;&gt;"",$B4950&lt;=$C4950),$C4950-$B4950+1,"")</f>
        <v/>
      </c>
      <c r="G4950" s="5">
        <f>IF($F4950="","",$F4950*$D4950)</f>
        <v/>
      </c>
      <c r="H4950" s="42">
        <f>IF($G4950="","",$O4950)</f>
        <v/>
      </c>
      <c r="I4950" s="5">
        <f>IF($G4950="","",$G4950*IF($H4950="",$O4950,$H4950)/100)</f>
        <v/>
      </c>
      <c r="J4950" s="5">
        <f>IF(OR($L4950="",NOT(COUNTIFS($L$2:$L4950,$L4950)=1)),"",SUMIFS($G:$G,$L:$L,$L4950))</f>
        <v/>
      </c>
      <c r="K4950" s="5">
        <f>IF(OR($L4950="",NOT(COUNTIFS($L$2:$L4950,$L4950)=1)),"",SUMIFS($I:$I,$L:$L,$L4950))</f>
        <v/>
      </c>
      <c r="L4950" s="6">
        <f>IF($B4950="","",YEAR($B4950))</f>
        <v/>
      </c>
      <c r="M4950" s="6">
        <f>INT((ROW()-2)/39)+1</f>
        <v/>
      </c>
      <c r="N4950" s="6">
        <f>MOD(ROW()-2,39)+2</f>
        <v/>
      </c>
      <c r="O4950" s="42">
        <f>IF(AND($B4950&lt;&gt;"",$C4950&lt;&gt;"",$B4950&lt;=$C4950),INDEX(Szabalyok!$C:$C,$N4950),"")</f>
        <v/>
      </c>
      <c r="P4950">
        <f>IF(D4950="",P4949,P4949+1)</f>
        <v/>
      </c>
    </row>
    <row r="4951">
      <c r="A4951">
        <f>IF(P4951=P4950,0,P4951)</f>
        <v/>
      </c>
      <c r="B4951" s="41">
        <f>IF($M4951&gt;300,"",IF(OR(INDEX(Bemenet!$E$2:$E$301,$M4951)="",INDEX(Bemenet!$F$2:$F$301,$M4951)=""),"",MAX(INDEX(Bemenet!$E$2:$E$301,$M4951),INDEX(Szabalyok!$A:$A,$N4951))))</f>
        <v/>
      </c>
      <c r="C4951" s="41">
        <f>IF($B4951="","",MIN(INDEX(Bemenet!$F$2:$F$301,$M4951),INDEX(Szabalyok!$B:$B,$N4951)))</f>
        <v/>
      </c>
      <c r="D4951" s="5">
        <f>IF(AND($B4951&lt;&gt;"",$C4951&lt;&gt;"",$B4951&lt;=$C4951),INDEX(Bemenet!$G$2:$G$301,$M4951),"")</f>
        <v/>
      </c>
      <c r="E4951" s="6">
        <f>IF(AND($B4951&lt;&gt;"",$C4951&lt;&gt;"",$B4951&lt;=$C4951),INDEX(Bemenet!$D$2:$D$301,$M4951),"")</f>
        <v/>
      </c>
      <c r="F4951" s="5">
        <f>IF(AND($B4951&lt;&gt;"",$C4951&lt;&gt;"",$B4951&lt;=$C4951),$C4951-$B4951+1,"")</f>
        <v/>
      </c>
      <c r="G4951" s="5">
        <f>IF($F4951="","",$F4951*$D4951)</f>
        <v/>
      </c>
      <c r="H4951" s="42">
        <f>IF($G4951="","",$O4951)</f>
        <v/>
      </c>
      <c r="I4951" s="5">
        <f>IF($G4951="","",$G4951*IF($H4951="",$O4951,$H4951)/100)</f>
        <v/>
      </c>
      <c r="J4951" s="5">
        <f>IF(OR($L4951="",NOT(COUNTIFS($L$2:$L4951,$L4951)=1)),"",SUMIFS($G:$G,$L:$L,$L4951))</f>
        <v/>
      </c>
      <c r="K4951" s="5">
        <f>IF(OR($L4951="",NOT(COUNTIFS($L$2:$L4951,$L4951)=1)),"",SUMIFS($I:$I,$L:$L,$L4951))</f>
        <v/>
      </c>
      <c r="L4951" s="6">
        <f>IF($B4951="","",YEAR($B4951))</f>
        <v/>
      </c>
      <c r="M4951" s="6">
        <f>INT((ROW()-2)/39)+1</f>
        <v/>
      </c>
      <c r="N4951" s="6">
        <f>MOD(ROW()-2,39)+2</f>
        <v/>
      </c>
      <c r="O4951" s="42">
        <f>IF(AND($B4951&lt;&gt;"",$C4951&lt;&gt;"",$B4951&lt;=$C4951),INDEX(Szabalyok!$C:$C,$N4951),"")</f>
        <v/>
      </c>
      <c r="P4951">
        <f>IF(D4951="",P4950,P4950+1)</f>
        <v/>
      </c>
    </row>
    <row r="4952">
      <c r="A4952">
        <f>IF(P4952=P4951,0,P4952)</f>
        <v/>
      </c>
      <c r="B4952" s="41">
        <f>IF($M4952&gt;300,"",IF(OR(INDEX(Bemenet!$E$2:$E$301,$M4952)="",INDEX(Bemenet!$F$2:$F$301,$M4952)=""),"",MAX(INDEX(Bemenet!$E$2:$E$301,$M4952),INDEX(Szabalyok!$A:$A,$N4952))))</f>
        <v/>
      </c>
      <c r="C4952" s="41">
        <f>IF($B4952="","",MIN(INDEX(Bemenet!$F$2:$F$301,$M4952),INDEX(Szabalyok!$B:$B,$N4952)))</f>
        <v/>
      </c>
      <c r="D4952" s="5">
        <f>IF(AND($B4952&lt;&gt;"",$C4952&lt;&gt;"",$B4952&lt;=$C4952),INDEX(Bemenet!$G$2:$G$301,$M4952),"")</f>
        <v/>
      </c>
      <c r="E4952" s="6">
        <f>IF(AND($B4952&lt;&gt;"",$C4952&lt;&gt;"",$B4952&lt;=$C4952),INDEX(Bemenet!$D$2:$D$301,$M4952),"")</f>
        <v/>
      </c>
      <c r="F4952" s="5">
        <f>IF(AND($B4952&lt;&gt;"",$C4952&lt;&gt;"",$B4952&lt;=$C4952),$C4952-$B4952+1,"")</f>
        <v/>
      </c>
      <c r="G4952" s="5">
        <f>IF($F4952="","",$F4952*$D4952)</f>
        <v/>
      </c>
      <c r="H4952" s="42">
        <f>IF($G4952="","",$O4952)</f>
        <v/>
      </c>
      <c r="I4952" s="5">
        <f>IF($G4952="","",$G4952*IF($H4952="",$O4952,$H4952)/100)</f>
        <v/>
      </c>
      <c r="J4952" s="5">
        <f>IF(OR($L4952="",NOT(COUNTIFS($L$2:$L4952,$L4952)=1)),"",SUMIFS($G:$G,$L:$L,$L4952))</f>
        <v/>
      </c>
      <c r="K4952" s="5">
        <f>IF(OR($L4952="",NOT(COUNTIFS($L$2:$L4952,$L4952)=1)),"",SUMIFS($I:$I,$L:$L,$L4952))</f>
        <v/>
      </c>
      <c r="L4952" s="6">
        <f>IF($B4952="","",YEAR($B4952))</f>
        <v/>
      </c>
      <c r="M4952" s="6">
        <f>INT((ROW()-2)/39)+1</f>
        <v/>
      </c>
      <c r="N4952" s="6">
        <f>MOD(ROW()-2,39)+2</f>
        <v/>
      </c>
      <c r="O4952" s="42">
        <f>IF(AND($B4952&lt;&gt;"",$C4952&lt;&gt;"",$B4952&lt;=$C4952),INDEX(Szabalyok!$C:$C,$N4952),"")</f>
        <v/>
      </c>
      <c r="P4952">
        <f>IF(D4952="",P4951,P4951+1)</f>
        <v/>
      </c>
    </row>
    <row r="4953">
      <c r="A4953">
        <f>IF(P4953=P4952,0,P4953)</f>
        <v/>
      </c>
      <c r="B4953" s="41">
        <f>IF($M4953&gt;300,"",IF(OR(INDEX(Bemenet!$E$2:$E$301,$M4953)="",INDEX(Bemenet!$F$2:$F$301,$M4953)=""),"",MAX(INDEX(Bemenet!$E$2:$E$301,$M4953),INDEX(Szabalyok!$A:$A,$N4953))))</f>
        <v/>
      </c>
      <c r="C4953" s="41">
        <f>IF($B4953="","",MIN(INDEX(Bemenet!$F$2:$F$301,$M4953),INDEX(Szabalyok!$B:$B,$N4953)))</f>
        <v/>
      </c>
      <c r="D4953" s="5">
        <f>IF(AND($B4953&lt;&gt;"",$C4953&lt;&gt;"",$B4953&lt;=$C4953),INDEX(Bemenet!$G$2:$G$301,$M4953),"")</f>
        <v/>
      </c>
      <c r="E4953" s="6">
        <f>IF(AND($B4953&lt;&gt;"",$C4953&lt;&gt;"",$B4953&lt;=$C4953),INDEX(Bemenet!$D$2:$D$301,$M4953),"")</f>
        <v/>
      </c>
      <c r="F4953" s="5">
        <f>IF(AND($B4953&lt;&gt;"",$C4953&lt;&gt;"",$B4953&lt;=$C4953),$C4953-$B4953+1,"")</f>
        <v/>
      </c>
      <c r="G4953" s="5">
        <f>IF($F4953="","",$F4953*$D4953)</f>
        <v/>
      </c>
      <c r="H4953" s="42">
        <f>IF($G4953="","",$O4953)</f>
        <v/>
      </c>
      <c r="I4953" s="5">
        <f>IF($G4953="","",$G4953*IF($H4953="",$O4953,$H4953)/100)</f>
        <v/>
      </c>
      <c r="J4953" s="5">
        <f>IF(OR($L4953="",NOT(COUNTIFS($L$2:$L4953,$L4953)=1)),"",SUMIFS($G:$G,$L:$L,$L4953))</f>
        <v/>
      </c>
      <c r="K4953" s="5">
        <f>IF(OR($L4953="",NOT(COUNTIFS($L$2:$L4953,$L4953)=1)),"",SUMIFS($I:$I,$L:$L,$L4953))</f>
        <v/>
      </c>
      <c r="L4953" s="6">
        <f>IF($B4953="","",YEAR($B4953))</f>
        <v/>
      </c>
      <c r="M4953" s="6">
        <f>INT((ROW()-2)/39)+1</f>
        <v/>
      </c>
      <c r="N4953" s="6">
        <f>MOD(ROW()-2,39)+2</f>
        <v/>
      </c>
      <c r="O4953" s="42">
        <f>IF(AND($B4953&lt;&gt;"",$C4953&lt;&gt;"",$B4953&lt;=$C4953),INDEX(Szabalyok!$C:$C,$N4953),"")</f>
        <v/>
      </c>
      <c r="P4953">
        <f>IF(D4953="",P4952,P4952+1)</f>
        <v/>
      </c>
    </row>
    <row r="4954">
      <c r="A4954">
        <f>IF(P4954=P4953,0,P4954)</f>
        <v/>
      </c>
      <c r="B4954" s="41">
        <f>IF($M4954&gt;300,"",IF(OR(INDEX(Bemenet!$E$2:$E$301,$M4954)="",INDEX(Bemenet!$F$2:$F$301,$M4954)=""),"",MAX(INDEX(Bemenet!$E$2:$E$301,$M4954),INDEX(Szabalyok!$A:$A,$N4954))))</f>
        <v/>
      </c>
      <c r="C4954" s="41">
        <f>IF($B4954="","",MIN(INDEX(Bemenet!$F$2:$F$301,$M4954),INDEX(Szabalyok!$B:$B,$N4954)))</f>
        <v/>
      </c>
      <c r="D4954" s="5">
        <f>IF(AND($B4954&lt;&gt;"",$C4954&lt;&gt;"",$B4954&lt;=$C4954),INDEX(Bemenet!$G$2:$G$301,$M4954),"")</f>
        <v/>
      </c>
      <c r="E4954" s="6">
        <f>IF(AND($B4954&lt;&gt;"",$C4954&lt;&gt;"",$B4954&lt;=$C4954),INDEX(Bemenet!$D$2:$D$301,$M4954),"")</f>
        <v/>
      </c>
      <c r="F4954" s="5">
        <f>IF(AND($B4954&lt;&gt;"",$C4954&lt;&gt;"",$B4954&lt;=$C4954),$C4954-$B4954+1,"")</f>
        <v/>
      </c>
      <c r="G4954" s="5">
        <f>IF($F4954="","",$F4954*$D4954)</f>
        <v/>
      </c>
      <c r="H4954" s="42">
        <f>IF($G4954="","",$O4954)</f>
        <v/>
      </c>
      <c r="I4954" s="5">
        <f>IF($G4954="","",$G4954*IF($H4954="",$O4954,$H4954)/100)</f>
        <v/>
      </c>
      <c r="J4954" s="5">
        <f>IF(OR($L4954="",NOT(COUNTIFS($L$2:$L4954,$L4954)=1)),"",SUMIFS($G:$G,$L:$L,$L4954))</f>
        <v/>
      </c>
      <c r="K4954" s="5">
        <f>IF(OR($L4954="",NOT(COUNTIFS($L$2:$L4954,$L4954)=1)),"",SUMIFS($I:$I,$L:$L,$L4954))</f>
        <v/>
      </c>
      <c r="L4954" s="6">
        <f>IF($B4954="","",YEAR($B4954))</f>
        <v/>
      </c>
      <c r="M4954" s="6">
        <f>INT((ROW()-2)/39)+1</f>
        <v/>
      </c>
      <c r="N4954" s="6">
        <f>MOD(ROW()-2,39)+2</f>
        <v/>
      </c>
      <c r="O4954" s="42">
        <f>IF(AND($B4954&lt;&gt;"",$C4954&lt;&gt;"",$B4954&lt;=$C4954),INDEX(Szabalyok!$C:$C,$N4954),"")</f>
        <v/>
      </c>
      <c r="P4954">
        <f>IF(D4954="",P4953,P4953+1)</f>
        <v/>
      </c>
    </row>
    <row r="4955">
      <c r="A4955">
        <f>IF(P4955=P4954,0,P4955)</f>
        <v/>
      </c>
      <c r="B4955" s="41">
        <f>IF($M4955&gt;300,"",IF(OR(INDEX(Bemenet!$E$2:$E$301,$M4955)="",INDEX(Bemenet!$F$2:$F$301,$M4955)=""),"",MAX(INDEX(Bemenet!$E$2:$E$301,$M4955),INDEX(Szabalyok!$A:$A,$N4955))))</f>
        <v/>
      </c>
      <c r="C4955" s="41">
        <f>IF($B4955="","",MIN(INDEX(Bemenet!$F$2:$F$301,$M4955),INDEX(Szabalyok!$B:$B,$N4955)))</f>
        <v/>
      </c>
      <c r="D4955" s="5">
        <f>IF(AND($B4955&lt;&gt;"",$C4955&lt;&gt;"",$B4955&lt;=$C4955),INDEX(Bemenet!$G$2:$G$301,$M4955),"")</f>
        <v/>
      </c>
      <c r="E4955" s="6">
        <f>IF(AND($B4955&lt;&gt;"",$C4955&lt;&gt;"",$B4955&lt;=$C4955),INDEX(Bemenet!$D$2:$D$301,$M4955),"")</f>
        <v/>
      </c>
      <c r="F4955" s="5">
        <f>IF(AND($B4955&lt;&gt;"",$C4955&lt;&gt;"",$B4955&lt;=$C4955),$C4955-$B4955+1,"")</f>
        <v/>
      </c>
      <c r="G4955" s="5">
        <f>IF($F4955="","",$F4955*$D4955)</f>
        <v/>
      </c>
      <c r="H4955" s="42">
        <f>IF($G4955="","",$O4955)</f>
        <v/>
      </c>
      <c r="I4955" s="5">
        <f>IF($G4955="","",$G4955*IF($H4955="",$O4955,$H4955)/100)</f>
        <v/>
      </c>
      <c r="J4955" s="5">
        <f>IF(OR($L4955="",NOT(COUNTIFS($L$2:$L4955,$L4955)=1)),"",SUMIFS($G:$G,$L:$L,$L4955))</f>
        <v/>
      </c>
      <c r="K4955" s="5">
        <f>IF(OR($L4955="",NOT(COUNTIFS($L$2:$L4955,$L4955)=1)),"",SUMIFS($I:$I,$L:$L,$L4955))</f>
        <v/>
      </c>
      <c r="L4955" s="6">
        <f>IF($B4955="","",YEAR($B4955))</f>
        <v/>
      </c>
      <c r="M4955" s="6">
        <f>INT((ROW()-2)/39)+1</f>
        <v/>
      </c>
      <c r="N4955" s="6">
        <f>MOD(ROW()-2,39)+2</f>
        <v/>
      </c>
      <c r="O4955" s="42">
        <f>IF(AND($B4955&lt;&gt;"",$C4955&lt;&gt;"",$B4955&lt;=$C4955),INDEX(Szabalyok!$C:$C,$N4955),"")</f>
        <v/>
      </c>
      <c r="P4955">
        <f>IF(D4955="",P4954,P4954+1)</f>
        <v/>
      </c>
    </row>
    <row r="4956">
      <c r="A4956">
        <f>IF(P4956=P4955,0,P4956)</f>
        <v/>
      </c>
      <c r="B4956" s="41">
        <f>IF($M4956&gt;300,"",IF(OR(INDEX(Bemenet!$E$2:$E$301,$M4956)="",INDEX(Bemenet!$F$2:$F$301,$M4956)=""),"",MAX(INDEX(Bemenet!$E$2:$E$301,$M4956),INDEX(Szabalyok!$A:$A,$N4956))))</f>
        <v/>
      </c>
      <c r="C4956" s="41">
        <f>IF($B4956="","",MIN(INDEX(Bemenet!$F$2:$F$301,$M4956),INDEX(Szabalyok!$B:$B,$N4956)))</f>
        <v/>
      </c>
      <c r="D4956" s="5">
        <f>IF(AND($B4956&lt;&gt;"",$C4956&lt;&gt;"",$B4956&lt;=$C4956),INDEX(Bemenet!$G$2:$G$301,$M4956),"")</f>
        <v/>
      </c>
      <c r="E4956" s="6">
        <f>IF(AND($B4956&lt;&gt;"",$C4956&lt;&gt;"",$B4956&lt;=$C4956),INDEX(Bemenet!$D$2:$D$301,$M4956),"")</f>
        <v/>
      </c>
      <c r="F4956" s="5">
        <f>IF(AND($B4956&lt;&gt;"",$C4956&lt;&gt;"",$B4956&lt;=$C4956),$C4956-$B4956+1,"")</f>
        <v/>
      </c>
      <c r="G4956" s="5">
        <f>IF($F4956="","",$F4956*$D4956)</f>
        <v/>
      </c>
      <c r="H4956" s="42">
        <f>IF($G4956="","",$O4956)</f>
        <v/>
      </c>
      <c r="I4956" s="5">
        <f>IF($G4956="","",$G4956*IF($H4956="",$O4956,$H4956)/100)</f>
        <v/>
      </c>
      <c r="J4956" s="5">
        <f>IF(OR($L4956="",NOT(COUNTIFS($L$2:$L4956,$L4956)=1)),"",SUMIFS($G:$G,$L:$L,$L4956))</f>
        <v/>
      </c>
      <c r="K4956" s="5">
        <f>IF(OR($L4956="",NOT(COUNTIFS($L$2:$L4956,$L4956)=1)),"",SUMIFS($I:$I,$L:$L,$L4956))</f>
        <v/>
      </c>
      <c r="L4956" s="6">
        <f>IF($B4956="","",YEAR($B4956))</f>
        <v/>
      </c>
      <c r="M4956" s="6">
        <f>INT((ROW()-2)/39)+1</f>
        <v/>
      </c>
      <c r="N4956" s="6">
        <f>MOD(ROW()-2,39)+2</f>
        <v/>
      </c>
      <c r="O4956" s="42">
        <f>IF(AND($B4956&lt;&gt;"",$C4956&lt;&gt;"",$B4956&lt;=$C4956),INDEX(Szabalyok!$C:$C,$N4956),"")</f>
        <v/>
      </c>
      <c r="P4956">
        <f>IF(D4956="",P4955,P4955+1)</f>
        <v/>
      </c>
    </row>
    <row r="4957">
      <c r="A4957">
        <f>IF(P4957=P4956,0,P4957)</f>
        <v/>
      </c>
      <c r="B4957" s="41">
        <f>IF($M4957&gt;300,"",IF(OR(INDEX(Bemenet!$E$2:$E$301,$M4957)="",INDEX(Bemenet!$F$2:$F$301,$M4957)=""),"",MAX(INDEX(Bemenet!$E$2:$E$301,$M4957),INDEX(Szabalyok!$A:$A,$N4957))))</f>
        <v/>
      </c>
      <c r="C4957" s="41">
        <f>IF($B4957="","",MIN(INDEX(Bemenet!$F$2:$F$301,$M4957),INDEX(Szabalyok!$B:$B,$N4957)))</f>
        <v/>
      </c>
      <c r="D4957" s="5">
        <f>IF(AND($B4957&lt;&gt;"",$C4957&lt;&gt;"",$B4957&lt;=$C4957),INDEX(Bemenet!$G$2:$G$301,$M4957),"")</f>
        <v/>
      </c>
      <c r="E4957" s="6">
        <f>IF(AND($B4957&lt;&gt;"",$C4957&lt;&gt;"",$B4957&lt;=$C4957),INDEX(Bemenet!$D$2:$D$301,$M4957),"")</f>
        <v/>
      </c>
      <c r="F4957" s="5">
        <f>IF(AND($B4957&lt;&gt;"",$C4957&lt;&gt;"",$B4957&lt;=$C4957),$C4957-$B4957+1,"")</f>
        <v/>
      </c>
      <c r="G4957" s="5">
        <f>IF($F4957="","",$F4957*$D4957)</f>
        <v/>
      </c>
      <c r="H4957" s="42">
        <f>IF($G4957="","",$O4957)</f>
        <v/>
      </c>
      <c r="I4957" s="5">
        <f>IF($G4957="","",$G4957*IF($H4957="",$O4957,$H4957)/100)</f>
        <v/>
      </c>
      <c r="J4957" s="5">
        <f>IF(OR($L4957="",NOT(COUNTIFS($L$2:$L4957,$L4957)=1)),"",SUMIFS($G:$G,$L:$L,$L4957))</f>
        <v/>
      </c>
      <c r="K4957" s="5">
        <f>IF(OR($L4957="",NOT(COUNTIFS($L$2:$L4957,$L4957)=1)),"",SUMIFS($I:$I,$L:$L,$L4957))</f>
        <v/>
      </c>
      <c r="L4957" s="6">
        <f>IF($B4957="","",YEAR($B4957))</f>
        <v/>
      </c>
      <c r="M4957" s="6">
        <f>INT((ROW()-2)/39)+1</f>
        <v/>
      </c>
      <c r="N4957" s="6">
        <f>MOD(ROW()-2,39)+2</f>
        <v/>
      </c>
      <c r="O4957" s="42">
        <f>IF(AND($B4957&lt;&gt;"",$C4957&lt;&gt;"",$B4957&lt;=$C4957),INDEX(Szabalyok!$C:$C,$N4957),"")</f>
        <v/>
      </c>
      <c r="P4957">
        <f>IF(D4957="",P4956,P4956+1)</f>
        <v/>
      </c>
    </row>
    <row r="4958">
      <c r="A4958">
        <f>IF(P4958=P4957,0,P4958)</f>
        <v/>
      </c>
      <c r="B4958" s="41">
        <f>IF($M4958&gt;300,"",IF(OR(INDEX(Bemenet!$E$2:$E$301,$M4958)="",INDEX(Bemenet!$F$2:$F$301,$M4958)=""),"",MAX(INDEX(Bemenet!$E$2:$E$301,$M4958),INDEX(Szabalyok!$A:$A,$N4958))))</f>
        <v/>
      </c>
      <c r="C4958" s="41">
        <f>IF($B4958="","",MIN(INDEX(Bemenet!$F$2:$F$301,$M4958),INDEX(Szabalyok!$B:$B,$N4958)))</f>
        <v/>
      </c>
      <c r="D4958" s="5">
        <f>IF(AND($B4958&lt;&gt;"",$C4958&lt;&gt;"",$B4958&lt;=$C4958),INDEX(Bemenet!$G$2:$G$301,$M4958),"")</f>
        <v/>
      </c>
      <c r="E4958" s="6">
        <f>IF(AND($B4958&lt;&gt;"",$C4958&lt;&gt;"",$B4958&lt;=$C4958),INDEX(Bemenet!$D$2:$D$301,$M4958),"")</f>
        <v/>
      </c>
      <c r="F4958" s="5">
        <f>IF(AND($B4958&lt;&gt;"",$C4958&lt;&gt;"",$B4958&lt;=$C4958),$C4958-$B4958+1,"")</f>
        <v/>
      </c>
      <c r="G4958" s="5">
        <f>IF($F4958="","",$F4958*$D4958)</f>
        <v/>
      </c>
      <c r="H4958" s="42">
        <f>IF($G4958="","",$O4958)</f>
        <v/>
      </c>
      <c r="I4958" s="5">
        <f>IF($G4958="","",$G4958*IF($H4958="",$O4958,$H4958)/100)</f>
        <v/>
      </c>
      <c r="J4958" s="5">
        <f>IF(OR($L4958="",NOT(COUNTIFS($L$2:$L4958,$L4958)=1)),"",SUMIFS($G:$G,$L:$L,$L4958))</f>
        <v/>
      </c>
      <c r="K4958" s="5">
        <f>IF(OR($L4958="",NOT(COUNTIFS($L$2:$L4958,$L4958)=1)),"",SUMIFS($I:$I,$L:$L,$L4958))</f>
        <v/>
      </c>
      <c r="L4958" s="6">
        <f>IF($B4958="","",YEAR($B4958))</f>
        <v/>
      </c>
      <c r="M4958" s="6">
        <f>INT((ROW()-2)/39)+1</f>
        <v/>
      </c>
      <c r="N4958" s="6">
        <f>MOD(ROW()-2,39)+2</f>
        <v/>
      </c>
      <c r="O4958" s="42">
        <f>IF(AND($B4958&lt;&gt;"",$C4958&lt;&gt;"",$B4958&lt;=$C4958),INDEX(Szabalyok!$C:$C,$N4958),"")</f>
        <v/>
      </c>
      <c r="P4958">
        <f>IF(D4958="",P4957,P4957+1)</f>
        <v/>
      </c>
    </row>
    <row r="4959">
      <c r="A4959">
        <f>IF(P4959=P4958,0,P4959)</f>
        <v/>
      </c>
      <c r="B4959" s="41">
        <f>IF($M4959&gt;300,"",IF(OR(INDEX(Bemenet!$E$2:$E$301,$M4959)="",INDEX(Bemenet!$F$2:$F$301,$M4959)=""),"",MAX(INDEX(Bemenet!$E$2:$E$301,$M4959),INDEX(Szabalyok!$A:$A,$N4959))))</f>
        <v/>
      </c>
      <c r="C4959" s="41">
        <f>IF($B4959="","",MIN(INDEX(Bemenet!$F$2:$F$301,$M4959),INDEX(Szabalyok!$B:$B,$N4959)))</f>
        <v/>
      </c>
      <c r="D4959" s="5">
        <f>IF(AND($B4959&lt;&gt;"",$C4959&lt;&gt;"",$B4959&lt;=$C4959),INDEX(Bemenet!$G$2:$G$301,$M4959),"")</f>
        <v/>
      </c>
      <c r="E4959" s="6">
        <f>IF(AND($B4959&lt;&gt;"",$C4959&lt;&gt;"",$B4959&lt;=$C4959),INDEX(Bemenet!$D$2:$D$301,$M4959),"")</f>
        <v/>
      </c>
      <c r="F4959" s="5">
        <f>IF(AND($B4959&lt;&gt;"",$C4959&lt;&gt;"",$B4959&lt;=$C4959),$C4959-$B4959+1,"")</f>
        <v/>
      </c>
      <c r="G4959" s="5">
        <f>IF($F4959="","",$F4959*$D4959)</f>
        <v/>
      </c>
      <c r="H4959" s="42">
        <f>IF($G4959="","",$O4959)</f>
        <v/>
      </c>
      <c r="I4959" s="5">
        <f>IF($G4959="","",$G4959*IF($H4959="",$O4959,$H4959)/100)</f>
        <v/>
      </c>
      <c r="J4959" s="5">
        <f>IF(OR($L4959="",NOT(COUNTIFS($L$2:$L4959,$L4959)=1)),"",SUMIFS($G:$G,$L:$L,$L4959))</f>
        <v/>
      </c>
      <c r="K4959" s="5">
        <f>IF(OR($L4959="",NOT(COUNTIFS($L$2:$L4959,$L4959)=1)),"",SUMIFS($I:$I,$L:$L,$L4959))</f>
        <v/>
      </c>
      <c r="L4959" s="6">
        <f>IF($B4959="","",YEAR($B4959))</f>
        <v/>
      </c>
      <c r="M4959" s="6">
        <f>INT((ROW()-2)/39)+1</f>
        <v/>
      </c>
      <c r="N4959" s="6">
        <f>MOD(ROW()-2,39)+2</f>
        <v/>
      </c>
      <c r="O4959" s="42">
        <f>IF(AND($B4959&lt;&gt;"",$C4959&lt;&gt;"",$B4959&lt;=$C4959),INDEX(Szabalyok!$C:$C,$N4959),"")</f>
        <v/>
      </c>
      <c r="P4959">
        <f>IF(D4959="",P4958,P4958+1)</f>
        <v/>
      </c>
    </row>
    <row r="4960">
      <c r="A4960">
        <f>IF(P4960=P4959,0,P4960)</f>
        <v/>
      </c>
      <c r="B4960" s="41">
        <f>IF($M4960&gt;300,"",IF(OR(INDEX(Bemenet!$E$2:$E$301,$M4960)="",INDEX(Bemenet!$F$2:$F$301,$M4960)=""),"",MAX(INDEX(Bemenet!$E$2:$E$301,$M4960),INDEX(Szabalyok!$A:$A,$N4960))))</f>
        <v/>
      </c>
      <c r="C4960" s="41">
        <f>IF($B4960="","",MIN(INDEX(Bemenet!$F$2:$F$301,$M4960),INDEX(Szabalyok!$B:$B,$N4960)))</f>
        <v/>
      </c>
      <c r="D4960" s="5">
        <f>IF(AND($B4960&lt;&gt;"",$C4960&lt;&gt;"",$B4960&lt;=$C4960),INDEX(Bemenet!$G$2:$G$301,$M4960),"")</f>
        <v/>
      </c>
      <c r="E4960" s="6">
        <f>IF(AND($B4960&lt;&gt;"",$C4960&lt;&gt;"",$B4960&lt;=$C4960),INDEX(Bemenet!$D$2:$D$301,$M4960),"")</f>
        <v/>
      </c>
      <c r="F4960" s="5">
        <f>IF(AND($B4960&lt;&gt;"",$C4960&lt;&gt;"",$B4960&lt;=$C4960),$C4960-$B4960+1,"")</f>
        <v/>
      </c>
      <c r="G4960" s="5">
        <f>IF($F4960="","",$F4960*$D4960)</f>
        <v/>
      </c>
      <c r="H4960" s="42">
        <f>IF($G4960="","",$O4960)</f>
        <v/>
      </c>
      <c r="I4960" s="5">
        <f>IF($G4960="","",$G4960*IF($H4960="",$O4960,$H4960)/100)</f>
        <v/>
      </c>
      <c r="J4960" s="5">
        <f>IF(OR($L4960="",NOT(COUNTIFS($L$2:$L4960,$L4960)=1)),"",SUMIFS($G:$G,$L:$L,$L4960))</f>
        <v/>
      </c>
      <c r="K4960" s="5">
        <f>IF(OR($L4960="",NOT(COUNTIFS($L$2:$L4960,$L4960)=1)),"",SUMIFS($I:$I,$L:$L,$L4960))</f>
        <v/>
      </c>
      <c r="L4960" s="6">
        <f>IF($B4960="","",YEAR($B4960))</f>
        <v/>
      </c>
      <c r="M4960" s="6">
        <f>INT((ROW()-2)/39)+1</f>
        <v/>
      </c>
      <c r="N4960" s="6">
        <f>MOD(ROW()-2,39)+2</f>
        <v/>
      </c>
      <c r="O4960" s="42">
        <f>IF(AND($B4960&lt;&gt;"",$C4960&lt;&gt;"",$B4960&lt;=$C4960),INDEX(Szabalyok!$C:$C,$N4960),"")</f>
        <v/>
      </c>
      <c r="P4960">
        <f>IF(D4960="",P4959,P4959+1)</f>
        <v/>
      </c>
    </row>
    <row r="4961">
      <c r="A4961">
        <f>IF(P4961=P4960,0,P4961)</f>
        <v/>
      </c>
      <c r="B4961" s="41">
        <f>IF($M4961&gt;300,"",IF(OR(INDEX(Bemenet!$E$2:$E$301,$M4961)="",INDEX(Bemenet!$F$2:$F$301,$M4961)=""),"",MAX(INDEX(Bemenet!$E$2:$E$301,$M4961),INDEX(Szabalyok!$A:$A,$N4961))))</f>
        <v/>
      </c>
      <c r="C4961" s="41">
        <f>IF($B4961="","",MIN(INDEX(Bemenet!$F$2:$F$301,$M4961),INDEX(Szabalyok!$B:$B,$N4961)))</f>
        <v/>
      </c>
      <c r="D4961" s="5">
        <f>IF(AND($B4961&lt;&gt;"",$C4961&lt;&gt;"",$B4961&lt;=$C4961),INDEX(Bemenet!$G$2:$G$301,$M4961),"")</f>
        <v/>
      </c>
      <c r="E4961" s="6">
        <f>IF(AND($B4961&lt;&gt;"",$C4961&lt;&gt;"",$B4961&lt;=$C4961),INDEX(Bemenet!$D$2:$D$301,$M4961),"")</f>
        <v/>
      </c>
      <c r="F4961" s="5">
        <f>IF(AND($B4961&lt;&gt;"",$C4961&lt;&gt;"",$B4961&lt;=$C4961),$C4961-$B4961+1,"")</f>
        <v/>
      </c>
      <c r="G4961" s="5">
        <f>IF($F4961="","",$F4961*$D4961)</f>
        <v/>
      </c>
      <c r="H4961" s="42">
        <f>IF($G4961="","",$O4961)</f>
        <v/>
      </c>
      <c r="I4961" s="5">
        <f>IF($G4961="","",$G4961*IF($H4961="",$O4961,$H4961)/100)</f>
        <v/>
      </c>
      <c r="J4961" s="5">
        <f>IF(OR($L4961="",NOT(COUNTIFS($L$2:$L4961,$L4961)=1)),"",SUMIFS($G:$G,$L:$L,$L4961))</f>
        <v/>
      </c>
      <c r="K4961" s="5">
        <f>IF(OR($L4961="",NOT(COUNTIFS($L$2:$L4961,$L4961)=1)),"",SUMIFS($I:$I,$L:$L,$L4961))</f>
        <v/>
      </c>
      <c r="L4961" s="6">
        <f>IF($B4961="","",YEAR($B4961))</f>
        <v/>
      </c>
      <c r="M4961" s="6">
        <f>INT((ROW()-2)/39)+1</f>
        <v/>
      </c>
      <c r="N4961" s="6">
        <f>MOD(ROW()-2,39)+2</f>
        <v/>
      </c>
      <c r="O4961" s="42">
        <f>IF(AND($B4961&lt;&gt;"",$C4961&lt;&gt;"",$B4961&lt;=$C4961),INDEX(Szabalyok!$C:$C,$N4961),"")</f>
        <v/>
      </c>
      <c r="P4961">
        <f>IF(D4961="",P4960,P4960+1)</f>
        <v/>
      </c>
    </row>
    <row r="4962">
      <c r="A4962">
        <f>IF(P4962=P4961,0,P4962)</f>
        <v/>
      </c>
      <c r="B4962" s="41">
        <f>IF($M4962&gt;300,"",IF(OR(INDEX(Bemenet!$E$2:$E$301,$M4962)="",INDEX(Bemenet!$F$2:$F$301,$M4962)=""),"",MAX(INDEX(Bemenet!$E$2:$E$301,$M4962),INDEX(Szabalyok!$A:$A,$N4962))))</f>
        <v/>
      </c>
      <c r="C4962" s="41">
        <f>IF($B4962="","",MIN(INDEX(Bemenet!$F$2:$F$301,$M4962),INDEX(Szabalyok!$B:$B,$N4962)))</f>
        <v/>
      </c>
      <c r="D4962" s="5">
        <f>IF(AND($B4962&lt;&gt;"",$C4962&lt;&gt;"",$B4962&lt;=$C4962),INDEX(Bemenet!$G$2:$G$301,$M4962),"")</f>
        <v/>
      </c>
      <c r="E4962" s="6">
        <f>IF(AND($B4962&lt;&gt;"",$C4962&lt;&gt;"",$B4962&lt;=$C4962),INDEX(Bemenet!$D$2:$D$301,$M4962),"")</f>
        <v/>
      </c>
      <c r="F4962" s="5">
        <f>IF(AND($B4962&lt;&gt;"",$C4962&lt;&gt;"",$B4962&lt;=$C4962),$C4962-$B4962+1,"")</f>
        <v/>
      </c>
      <c r="G4962" s="5">
        <f>IF($F4962="","",$F4962*$D4962)</f>
        <v/>
      </c>
      <c r="H4962" s="42">
        <f>IF($G4962="","",$O4962)</f>
        <v/>
      </c>
      <c r="I4962" s="5">
        <f>IF($G4962="","",$G4962*IF($H4962="",$O4962,$H4962)/100)</f>
        <v/>
      </c>
      <c r="J4962" s="5">
        <f>IF(OR($L4962="",NOT(COUNTIFS($L$2:$L4962,$L4962)=1)),"",SUMIFS($G:$G,$L:$L,$L4962))</f>
        <v/>
      </c>
      <c r="K4962" s="5">
        <f>IF(OR($L4962="",NOT(COUNTIFS($L$2:$L4962,$L4962)=1)),"",SUMIFS($I:$I,$L:$L,$L4962))</f>
        <v/>
      </c>
      <c r="L4962" s="6">
        <f>IF($B4962="","",YEAR($B4962))</f>
        <v/>
      </c>
      <c r="M4962" s="6">
        <f>INT((ROW()-2)/39)+1</f>
        <v/>
      </c>
      <c r="N4962" s="6">
        <f>MOD(ROW()-2,39)+2</f>
        <v/>
      </c>
      <c r="O4962" s="42">
        <f>IF(AND($B4962&lt;&gt;"",$C4962&lt;&gt;"",$B4962&lt;=$C4962),INDEX(Szabalyok!$C:$C,$N4962),"")</f>
        <v/>
      </c>
      <c r="P4962">
        <f>IF(D4962="",P4961,P4961+1)</f>
        <v/>
      </c>
    </row>
    <row r="4963">
      <c r="A4963">
        <f>IF(P4963=P4962,0,P4963)</f>
        <v/>
      </c>
      <c r="B4963" s="41">
        <f>IF($M4963&gt;300,"",IF(OR(INDEX(Bemenet!$E$2:$E$301,$M4963)="",INDEX(Bemenet!$F$2:$F$301,$M4963)=""),"",MAX(INDEX(Bemenet!$E$2:$E$301,$M4963),INDEX(Szabalyok!$A:$A,$N4963))))</f>
        <v/>
      </c>
      <c r="C4963" s="41">
        <f>IF($B4963="","",MIN(INDEX(Bemenet!$F$2:$F$301,$M4963),INDEX(Szabalyok!$B:$B,$N4963)))</f>
        <v/>
      </c>
      <c r="D4963" s="5">
        <f>IF(AND($B4963&lt;&gt;"",$C4963&lt;&gt;"",$B4963&lt;=$C4963),INDEX(Bemenet!$G$2:$G$301,$M4963),"")</f>
        <v/>
      </c>
      <c r="E4963" s="6">
        <f>IF(AND($B4963&lt;&gt;"",$C4963&lt;&gt;"",$B4963&lt;=$C4963),INDEX(Bemenet!$D$2:$D$301,$M4963),"")</f>
        <v/>
      </c>
      <c r="F4963" s="5">
        <f>IF(AND($B4963&lt;&gt;"",$C4963&lt;&gt;"",$B4963&lt;=$C4963),$C4963-$B4963+1,"")</f>
        <v/>
      </c>
      <c r="G4963" s="5">
        <f>IF($F4963="","",$F4963*$D4963)</f>
        <v/>
      </c>
      <c r="H4963" s="42">
        <f>IF($G4963="","",$O4963)</f>
        <v/>
      </c>
      <c r="I4963" s="5">
        <f>IF($G4963="","",$G4963*IF($H4963="",$O4963,$H4963)/100)</f>
        <v/>
      </c>
      <c r="J4963" s="5">
        <f>IF(OR($L4963="",NOT(COUNTIFS($L$2:$L4963,$L4963)=1)),"",SUMIFS($G:$G,$L:$L,$L4963))</f>
        <v/>
      </c>
      <c r="K4963" s="5">
        <f>IF(OR($L4963="",NOT(COUNTIFS($L$2:$L4963,$L4963)=1)),"",SUMIFS($I:$I,$L:$L,$L4963))</f>
        <v/>
      </c>
      <c r="L4963" s="6">
        <f>IF($B4963="","",YEAR($B4963))</f>
        <v/>
      </c>
      <c r="M4963" s="6">
        <f>INT((ROW()-2)/39)+1</f>
        <v/>
      </c>
      <c r="N4963" s="6">
        <f>MOD(ROW()-2,39)+2</f>
        <v/>
      </c>
      <c r="O4963" s="42">
        <f>IF(AND($B4963&lt;&gt;"",$C4963&lt;&gt;"",$B4963&lt;=$C4963),INDEX(Szabalyok!$C:$C,$N4963),"")</f>
        <v/>
      </c>
      <c r="P4963">
        <f>IF(D4963="",P4962,P4962+1)</f>
        <v/>
      </c>
    </row>
    <row r="4964">
      <c r="A4964">
        <f>IF(P4964=P4963,0,P4964)</f>
        <v/>
      </c>
      <c r="B4964" s="41">
        <f>IF($M4964&gt;300,"",IF(OR(INDEX(Bemenet!$E$2:$E$301,$M4964)="",INDEX(Bemenet!$F$2:$F$301,$M4964)=""),"",MAX(INDEX(Bemenet!$E$2:$E$301,$M4964),INDEX(Szabalyok!$A:$A,$N4964))))</f>
        <v/>
      </c>
      <c r="C4964" s="41">
        <f>IF($B4964="","",MIN(INDEX(Bemenet!$F$2:$F$301,$M4964),INDEX(Szabalyok!$B:$B,$N4964)))</f>
        <v/>
      </c>
      <c r="D4964" s="5">
        <f>IF(AND($B4964&lt;&gt;"",$C4964&lt;&gt;"",$B4964&lt;=$C4964),INDEX(Bemenet!$G$2:$G$301,$M4964),"")</f>
        <v/>
      </c>
      <c r="E4964" s="6">
        <f>IF(AND($B4964&lt;&gt;"",$C4964&lt;&gt;"",$B4964&lt;=$C4964),INDEX(Bemenet!$D$2:$D$301,$M4964),"")</f>
        <v/>
      </c>
      <c r="F4964" s="5">
        <f>IF(AND($B4964&lt;&gt;"",$C4964&lt;&gt;"",$B4964&lt;=$C4964),$C4964-$B4964+1,"")</f>
        <v/>
      </c>
      <c r="G4964" s="5">
        <f>IF($F4964="","",$F4964*$D4964)</f>
        <v/>
      </c>
      <c r="H4964" s="42">
        <f>IF($G4964="","",$O4964)</f>
        <v/>
      </c>
      <c r="I4964" s="5">
        <f>IF($G4964="","",$G4964*IF($H4964="",$O4964,$H4964)/100)</f>
        <v/>
      </c>
      <c r="J4964" s="5">
        <f>IF(OR($L4964="",NOT(COUNTIFS($L$2:$L4964,$L4964)=1)),"",SUMIFS($G:$G,$L:$L,$L4964))</f>
        <v/>
      </c>
      <c r="K4964" s="5">
        <f>IF(OR($L4964="",NOT(COUNTIFS($L$2:$L4964,$L4964)=1)),"",SUMIFS($I:$I,$L:$L,$L4964))</f>
        <v/>
      </c>
      <c r="L4964" s="6">
        <f>IF($B4964="","",YEAR($B4964))</f>
        <v/>
      </c>
      <c r="M4964" s="6">
        <f>INT((ROW()-2)/39)+1</f>
        <v/>
      </c>
      <c r="N4964" s="6">
        <f>MOD(ROW()-2,39)+2</f>
        <v/>
      </c>
      <c r="O4964" s="42">
        <f>IF(AND($B4964&lt;&gt;"",$C4964&lt;&gt;"",$B4964&lt;=$C4964),INDEX(Szabalyok!$C:$C,$N4964),"")</f>
        <v/>
      </c>
      <c r="P4964">
        <f>IF(D4964="",P4963,P4963+1)</f>
        <v/>
      </c>
    </row>
    <row r="4965">
      <c r="A4965">
        <f>IF(P4965=P4964,0,P4965)</f>
        <v/>
      </c>
      <c r="B4965" s="41">
        <f>IF($M4965&gt;300,"",IF(OR(INDEX(Bemenet!$E$2:$E$301,$M4965)="",INDEX(Bemenet!$F$2:$F$301,$M4965)=""),"",MAX(INDEX(Bemenet!$E$2:$E$301,$M4965),INDEX(Szabalyok!$A:$A,$N4965))))</f>
        <v/>
      </c>
      <c r="C4965" s="41">
        <f>IF($B4965="","",MIN(INDEX(Bemenet!$F$2:$F$301,$M4965),INDEX(Szabalyok!$B:$B,$N4965)))</f>
        <v/>
      </c>
      <c r="D4965" s="5">
        <f>IF(AND($B4965&lt;&gt;"",$C4965&lt;&gt;"",$B4965&lt;=$C4965),INDEX(Bemenet!$G$2:$G$301,$M4965),"")</f>
        <v/>
      </c>
      <c r="E4965" s="6">
        <f>IF(AND($B4965&lt;&gt;"",$C4965&lt;&gt;"",$B4965&lt;=$C4965),INDEX(Bemenet!$D$2:$D$301,$M4965),"")</f>
        <v/>
      </c>
      <c r="F4965" s="5">
        <f>IF(AND($B4965&lt;&gt;"",$C4965&lt;&gt;"",$B4965&lt;=$C4965),$C4965-$B4965+1,"")</f>
        <v/>
      </c>
      <c r="G4965" s="5">
        <f>IF($F4965="","",$F4965*$D4965)</f>
        <v/>
      </c>
      <c r="H4965" s="42">
        <f>IF($G4965="","",$O4965)</f>
        <v/>
      </c>
      <c r="I4965" s="5">
        <f>IF($G4965="","",$G4965*IF($H4965="",$O4965,$H4965)/100)</f>
        <v/>
      </c>
      <c r="J4965" s="5">
        <f>IF(OR($L4965="",NOT(COUNTIFS($L$2:$L4965,$L4965)=1)),"",SUMIFS($G:$G,$L:$L,$L4965))</f>
        <v/>
      </c>
      <c r="K4965" s="5">
        <f>IF(OR($L4965="",NOT(COUNTIFS($L$2:$L4965,$L4965)=1)),"",SUMIFS($I:$I,$L:$L,$L4965))</f>
        <v/>
      </c>
      <c r="L4965" s="6">
        <f>IF($B4965="","",YEAR($B4965))</f>
        <v/>
      </c>
      <c r="M4965" s="6">
        <f>INT((ROW()-2)/39)+1</f>
        <v/>
      </c>
      <c r="N4965" s="6">
        <f>MOD(ROW()-2,39)+2</f>
        <v/>
      </c>
      <c r="O4965" s="42">
        <f>IF(AND($B4965&lt;&gt;"",$C4965&lt;&gt;"",$B4965&lt;=$C4965),INDEX(Szabalyok!$C:$C,$N4965),"")</f>
        <v/>
      </c>
      <c r="P4965">
        <f>IF(D4965="",P4964,P4964+1)</f>
        <v/>
      </c>
    </row>
    <row r="4966">
      <c r="A4966">
        <f>IF(P4966=P4965,0,P4966)</f>
        <v/>
      </c>
      <c r="B4966" s="41">
        <f>IF($M4966&gt;300,"",IF(OR(INDEX(Bemenet!$E$2:$E$301,$M4966)="",INDEX(Bemenet!$F$2:$F$301,$M4966)=""),"",MAX(INDEX(Bemenet!$E$2:$E$301,$M4966),INDEX(Szabalyok!$A:$A,$N4966))))</f>
        <v/>
      </c>
      <c r="C4966" s="41">
        <f>IF($B4966="","",MIN(INDEX(Bemenet!$F$2:$F$301,$M4966),INDEX(Szabalyok!$B:$B,$N4966)))</f>
        <v/>
      </c>
      <c r="D4966" s="5">
        <f>IF(AND($B4966&lt;&gt;"",$C4966&lt;&gt;"",$B4966&lt;=$C4966),INDEX(Bemenet!$G$2:$G$301,$M4966),"")</f>
        <v/>
      </c>
      <c r="E4966" s="6">
        <f>IF(AND($B4966&lt;&gt;"",$C4966&lt;&gt;"",$B4966&lt;=$C4966),INDEX(Bemenet!$D$2:$D$301,$M4966),"")</f>
        <v/>
      </c>
      <c r="F4966" s="5">
        <f>IF(AND($B4966&lt;&gt;"",$C4966&lt;&gt;"",$B4966&lt;=$C4966),$C4966-$B4966+1,"")</f>
        <v/>
      </c>
      <c r="G4966" s="5">
        <f>IF($F4966="","",$F4966*$D4966)</f>
        <v/>
      </c>
      <c r="H4966" s="42">
        <f>IF($G4966="","",$O4966)</f>
        <v/>
      </c>
      <c r="I4966" s="5">
        <f>IF($G4966="","",$G4966*IF($H4966="",$O4966,$H4966)/100)</f>
        <v/>
      </c>
      <c r="J4966" s="5">
        <f>IF(OR($L4966="",NOT(COUNTIFS($L$2:$L4966,$L4966)=1)),"",SUMIFS($G:$G,$L:$L,$L4966))</f>
        <v/>
      </c>
      <c r="K4966" s="5">
        <f>IF(OR($L4966="",NOT(COUNTIFS($L$2:$L4966,$L4966)=1)),"",SUMIFS($I:$I,$L:$L,$L4966))</f>
        <v/>
      </c>
      <c r="L4966" s="6">
        <f>IF($B4966="","",YEAR($B4966))</f>
        <v/>
      </c>
      <c r="M4966" s="6">
        <f>INT((ROW()-2)/39)+1</f>
        <v/>
      </c>
      <c r="N4966" s="6">
        <f>MOD(ROW()-2,39)+2</f>
        <v/>
      </c>
      <c r="O4966" s="42">
        <f>IF(AND($B4966&lt;&gt;"",$C4966&lt;&gt;"",$B4966&lt;=$C4966),INDEX(Szabalyok!$C:$C,$N4966),"")</f>
        <v/>
      </c>
      <c r="P4966">
        <f>IF(D4966="",P4965,P4965+1)</f>
        <v/>
      </c>
    </row>
    <row r="4967">
      <c r="A4967">
        <f>IF(P4967=P4966,0,P4967)</f>
        <v/>
      </c>
      <c r="B4967" s="41">
        <f>IF($M4967&gt;300,"",IF(OR(INDEX(Bemenet!$E$2:$E$301,$M4967)="",INDEX(Bemenet!$F$2:$F$301,$M4967)=""),"",MAX(INDEX(Bemenet!$E$2:$E$301,$M4967),INDEX(Szabalyok!$A:$A,$N4967))))</f>
        <v/>
      </c>
      <c r="C4967" s="41">
        <f>IF($B4967="","",MIN(INDEX(Bemenet!$F$2:$F$301,$M4967),INDEX(Szabalyok!$B:$B,$N4967)))</f>
        <v/>
      </c>
      <c r="D4967" s="5">
        <f>IF(AND($B4967&lt;&gt;"",$C4967&lt;&gt;"",$B4967&lt;=$C4967),INDEX(Bemenet!$G$2:$G$301,$M4967),"")</f>
        <v/>
      </c>
      <c r="E4967" s="6">
        <f>IF(AND($B4967&lt;&gt;"",$C4967&lt;&gt;"",$B4967&lt;=$C4967),INDEX(Bemenet!$D$2:$D$301,$M4967),"")</f>
        <v/>
      </c>
      <c r="F4967" s="5">
        <f>IF(AND($B4967&lt;&gt;"",$C4967&lt;&gt;"",$B4967&lt;=$C4967),$C4967-$B4967+1,"")</f>
        <v/>
      </c>
      <c r="G4967" s="5">
        <f>IF($F4967="","",$F4967*$D4967)</f>
        <v/>
      </c>
      <c r="H4967" s="42">
        <f>IF($G4967="","",$O4967)</f>
        <v/>
      </c>
      <c r="I4967" s="5">
        <f>IF($G4967="","",$G4967*IF($H4967="",$O4967,$H4967)/100)</f>
        <v/>
      </c>
      <c r="J4967" s="5">
        <f>IF(OR($L4967="",NOT(COUNTIFS($L$2:$L4967,$L4967)=1)),"",SUMIFS($G:$G,$L:$L,$L4967))</f>
        <v/>
      </c>
      <c r="K4967" s="5">
        <f>IF(OR($L4967="",NOT(COUNTIFS($L$2:$L4967,$L4967)=1)),"",SUMIFS($I:$I,$L:$L,$L4967))</f>
        <v/>
      </c>
      <c r="L4967" s="6">
        <f>IF($B4967="","",YEAR($B4967))</f>
        <v/>
      </c>
      <c r="M4967" s="6">
        <f>INT((ROW()-2)/39)+1</f>
        <v/>
      </c>
      <c r="N4967" s="6">
        <f>MOD(ROW()-2,39)+2</f>
        <v/>
      </c>
      <c r="O4967" s="42">
        <f>IF(AND($B4967&lt;&gt;"",$C4967&lt;&gt;"",$B4967&lt;=$C4967),INDEX(Szabalyok!$C:$C,$N4967),"")</f>
        <v/>
      </c>
      <c r="P4967">
        <f>IF(D4967="",P4966,P4966+1)</f>
        <v/>
      </c>
    </row>
    <row r="4968">
      <c r="A4968">
        <f>IF(P4968=P4967,0,P4968)</f>
        <v/>
      </c>
      <c r="B4968" s="41">
        <f>IF($M4968&gt;300,"",IF(OR(INDEX(Bemenet!$E$2:$E$301,$M4968)="",INDEX(Bemenet!$F$2:$F$301,$M4968)=""),"",MAX(INDEX(Bemenet!$E$2:$E$301,$M4968),INDEX(Szabalyok!$A:$A,$N4968))))</f>
        <v/>
      </c>
      <c r="C4968" s="41">
        <f>IF($B4968="","",MIN(INDEX(Bemenet!$F$2:$F$301,$M4968),INDEX(Szabalyok!$B:$B,$N4968)))</f>
        <v/>
      </c>
      <c r="D4968" s="5">
        <f>IF(AND($B4968&lt;&gt;"",$C4968&lt;&gt;"",$B4968&lt;=$C4968),INDEX(Bemenet!$G$2:$G$301,$M4968),"")</f>
        <v/>
      </c>
      <c r="E4968" s="6">
        <f>IF(AND($B4968&lt;&gt;"",$C4968&lt;&gt;"",$B4968&lt;=$C4968),INDEX(Bemenet!$D$2:$D$301,$M4968),"")</f>
        <v/>
      </c>
      <c r="F4968" s="5">
        <f>IF(AND($B4968&lt;&gt;"",$C4968&lt;&gt;"",$B4968&lt;=$C4968),$C4968-$B4968+1,"")</f>
        <v/>
      </c>
      <c r="G4968" s="5">
        <f>IF($F4968="","",$F4968*$D4968)</f>
        <v/>
      </c>
      <c r="H4968" s="42">
        <f>IF($G4968="","",$O4968)</f>
        <v/>
      </c>
      <c r="I4968" s="5">
        <f>IF($G4968="","",$G4968*IF($H4968="",$O4968,$H4968)/100)</f>
        <v/>
      </c>
      <c r="J4968" s="5">
        <f>IF(OR($L4968="",NOT(COUNTIFS($L$2:$L4968,$L4968)=1)),"",SUMIFS($G:$G,$L:$L,$L4968))</f>
        <v/>
      </c>
      <c r="K4968" s="5">
        <f>IF(OR($L4968="",NOT(COUNTIFS($L$2:$L4968,$L4968)=1)),"",SUMIFS($I:$I,$L:$L,$L4968))</f>
        <v/>
      </c>
      <c r="L4968" s="6">
        <f>IF($B4968="","",YEAR($B4968))</f>
        <v/>
      </c>
      <c r="M4968" s="6">
        <f>INT((ROW()-2)/39)+1</f>
        <v/>
      </c>
      <c r="N4968" s="6">
        <f>MOD(ROW()-2,39)+2</f>
        <v/>
      </c>
      <c r="O4968" s="42">
        <f>IF(AND($B4968&lt;&gt;"",$C4968&lt;&gt;"",$B4968&lt;=$C4968),INDEX(Szabalyok!$C:$C,$N4968),"")</f>
        <v/>
      </c>
      <c r="P4968">
        <f>IF(D4968="",P4967,P4967+1)</f>
        <v/>
      </c>
    </row>
    <row r="4969">
      <c r="A4969">
        <f>IF(P4969=P4968,0,P4969)</f>
        <v/>
      </c>
      <c r="B4969" s="41">
        <f>IF($M4969&gt;300,"",IF(OR(INDEX(Bemenet!$E$2:$E$301,$M4969)="",INDEX(Bemenet!$F$2:$F$301,$M4969)=""),"",MAX(INDEX(Bemenet!$E$2:$E$301,$M4969),INDEX(Szabalyok!$A:$A,$N4969))))</f>
        <v/>
      </c>
      <c r="C4969" s="41">
        <f>IF($B4969="","",MIN(INDEX(Bemenet!$F$2:$F$301,$M4969),INDEX(Szabalyok!$B:$B,$N4969)))</f>
        <v/>
      </c>
      <c r="D4969" s="5">
        <f>IF(AND($B4969&lt;&gt;"",$C4969&lt;&gt;"",$B4969&lt;=$C4969),INDEX(Bemenet!$G$2:$G$301,$M4969),"")</f>
        <v/>
      </c>
      <c r="E4969" s="6">
        <f>IF(AND($B4969&lt;&gt;"",$C4969&lt;&gt;"",$B4969&lt;=$C4969),INDEX(Bemenet!$D$2:$D$301,$M4969),"")</f>
        <v/>
      </c>
      <c r="F4969" s="5">
        <f>IF(AND($B4969&lt;&gt;"",$C4969&lt;&gt;"",$B4969&lt;=$C4969),$C4969-$B4969+1,"")</f>
        <v/>
      </c>
      <c r="G4969" s="5">
        <f>IF($F4969="","",$F4969*$D4969)</f>
        <v/>
      </c>
      <c r="H4969" s="42">
        <f>IF($G4969="","",$O4969)</f>
        <v/>
      </c>
      <c r="I4969" s="5">
        <f>IF($G4969="","",$G4969*IF($H4969="",$O4969,$H4969)/100)</f>
        <v/>
      </c>
      <c r="J4969" s="5">
        <f>IF(OR($L4969="",NOT(COUNTIFS($L$2:$L4969,$L4969)=1)),"",SUMIFS($G:$G,$L:$L,$L4969))</f>
        <v/>
      </c>
      <c r="K4969" s="5">
        <f>IF(OR($L4969="",NOT(COUNTIFS($L$2:$L4969,$L4969)=1)),"",SUMIFS($I:$I,$L:$L,$L4969))</f>
        <v/>
      </c>
      <c r="L4969" s="6">
        <f>IF($B4969="","",YEAR($B4969))</f>
        <v/>
      </c>
      <c r="M4969" s="6">
        <f>INT((ROW()-2)/39)+1</f>
        <v/>
      </c>
      <c r="N4969" s="6">
        <f>MOD(ROW()-2,39)+2</f>
        <v/>
      </c>
      <c r="O4969" s="42">
        <f>IF(AND($B4969&lt;&gt;"",$C4969&lt;&gt;"",$B4969&lt;=$C4969),INDEX(Szabalyok!$C:$C,$N4969),"")</f>
        <v/>
      </c>
      <c r="P4969">
        <f>IF(D4969="",P4968,P4968+1)</f>
        <v/>
      </c>
    </row>
    <row r="4970">
      <c r="A4970">
        <f>IF(P4970=P4969,0,P4970)</f>
        <v/>
      </c>
      <c r="B4970" s="41">
        <f>IF($M4970&gt;300,"",IF(OR(INDEX(Bemenet!$E$2:$E$301,$M4970)="",INDEX(Bemenet!$F$2:$F$301,$M4970)=""),"",MAX(INDEX(Bemenet!$E$2:$E$301,$M4970),INDEX(Szabalyok!$A:$A,$N4970))))</f>
        <v/>
      </c>
      <c r="C4970" s="41">
        <f>IF($B4970="","",MIN(INDEX(Bemenet!$F$2:$F$301,$M4970),INDEX(Szabalyok!$B:$B,$N4970)))</f>
        <v/>
      </c>
      <c r="D4970" s="5">
        <f>IF(AND($B4970&lt;&gt;"",$C4970&lt;&gt;"",$B4970&lt;=$C4970),INDEX(Bemenet!$G$2:$G$301,$M4970),"")</f>
        <v/>
      </c>
      <c r="E4970" s="6">
        <f>IF(AND($B4970&lt;&gt;"",$C4970&lt;&gt;"",$B4970&lt;=$C4970),INDEX(Bemenet!$D$2:$D$301,$M4970),"")</f>
        <v/>
      </c>
      <c r="F4970" s="5">
        <f>IF(AND($B4970&lt;&gt;"",$C4970&lt;&gt;"",$B4970&lt;=$C4970),$C4970-$B4970+1,"")</f>
        <v/>
      </c>
      <c r="G4970" s="5">
        <f>IF($F4970="","",$F4970*$D4970)</f>
        <v/>
      </c>
      <c r="H4970" s="42">
        <f>IF($G4970="","",$O4970)</f>
        <v/>
      </c>
      <c r="I4970" s="5">
        <f>IF($G4970="","",$G4970*IF($H4970="",$O4970,$H4970)/100)</f>
        <v/>
      </c>
      <c r="J4970" s="5">
        <f>IF(OR($L4970="",NOT(COUNTIFS($L$2:$L4970,$L4970)=1)),"",SUMIFS($G:$G,$L:$L,$L4970))</f>
        <v/>
      </c>
      <c r="K4970" s="5">
        <f>IF(OR($L4970="",NOT(COUNTIFS($L$2:$L4970,$L4970)=1)),"",SUMIFS($I:$I,$L:$L,$L4970))</f>
        <v/>
      </c>
      <c r="L4970" s="6">
        <f>IF($B4970="","",YEAR($B4970))</f>
        <v/>
      </c>
      <c r="M4970" s="6">
        <f>INT((ROW()-2)/39)+1</f>
        <v/>
      </c>
      <c r="N4970" s="6">
        <f>MOD(ROW()-2,39)+2</f>
        <v/>
      </c>
      <c r="O4970" s="42">
        <f>IF(AND($B4970&lt;&gt;"",$C4970&lt;&gt;"",$B4970&lt;=$C4970),INDEX(Szabalyok!$C:$C,$N4970),"")</f>
        <v/>
      </c>
      <c r="P4970">
        <f>IF(D4970="",P4969,P4969+1)</f>
        <v/>
      </c>
    </row>
    <row r="4971">
      <c r="A4971">
        <f>IF(P4971=P4970,0,P4971)</f>
        <v/>
      </c>
      <c r="B4971" s="41">
        <f>IF($M4971&gt;300,"",IF(OR(INDEX(Bemenet!$E$2:$E$301,$M4971)="",INDEX(Bemenet!$F$2:$F$301,$M4971)=""),"",MAX(INDEX(Bemenet!$E$2:$E$301,$M4971),INDEX(Szabalyok!$A:$A,$N4971))))</f>
        <v/>
      </c>
      <c r="C4971" s="41">
        <f>IF($B4971="","",MIN(INDEX(Bemenet!$F$2:$F$301,$M4971),INDEX(Szabalyok!$B:$B,$N4971)))</f>
        <v/>
      </c>
      <c r="D4971" s="5">
        <f>IF(AND($B4971&lt;&gt;"",$C4971&lt;&gt;"",$B4971&lt;=$C4971),INDEX(Bemenet!$G$2:$G$301,$M4971),"")</f>
        <v/>
      </c>
      <c r="E4971" s="6">
        <f>IF(AND($B4971&lt;&gt;"",$C4971&lt;&gt;"",$B4971&lt;=$C4971),INDEX(Bemenet!$D$2:$D$301,$M4971),"")</f>
        <v/>
      </c>
      <c r="F4971" s="5">
        <f>IF(AND($B4971&lt;&gt;"",$C4971&lt;&gt;"",$B4971&lt;=$C4971),$C4971-$B4971+1,"")</f>
        <v/>
      </c>
      <c r="G4971" s="5">
        <f>IF($F4971="","",$F4971*$D4971)</f>
        <v/>
      </c>
      <c r="H4971" s="42">
        <f>IF($G4971="","",$O4971)</f>
        <v/>
      </c>
      <c r="I4971" s="5">
        <f>IF($G4971="","",$G4971*IF($H4971="",$O4971,$H4971)/100)</f>
        <v/>
      </c>
      <c r="J4971" s="5">
        <f>IF(OR($L4971="",NOT(COUNTIFS($L$2:$L4971,$L4971)=1)),"",SUMIFS($G:$G,$L:$L,$L4971))</f>
        <v/>
      </c>
      <c r="K4971" s="5">
        <f>IF(OR($L4971="",NOT(COUNTIFS($L$2:$L4971,$L4971)=1)),"",SUMIFS($I:$I,$L:$L,$L4971))</f>
        <v/>
      </c>
      <c r="L4971" s="6">
        <f>IF($B4971="","",YEAR($B4971))</f>
        <v/>
      </c>
      <c r="M4971" s="6">
        <f>INT((ROW()-2)/39)+1</f>
        <v/>
      </c>
      <c r="N4971" s="6">
        <f>MOD(ROW()-2,39)+2</f>
        <v/>
      </c>
      <c r="O4971" s="42">
        <f>IF(AND($B4971&lt;&gt;"",$C4971&lt;&gt;"",$B4971&lt;=$C4971),INDEX(Szabalyok!$C:$C,$N4971),"")</f>
        <v/>
      </c>
      <c r="P4971">
        <f>IF(D4971="",P4970,P4970+1)</f>
        <v/>
      </c>
    </row>
    <row r="4972">
      <c r="A4972">
        <f>IF(P4972=P4971,0,P4972)</f>
        <v/>
      </c>
      <c r="B4972" s="41">
        <f>IF($M4972&gt;300,"",IF(OR(INDEX(Bemenet!$E$2:$E$301,$M4972)="",INDEX(Bemenet!$F$2:$F$301,$M4972)=""),"",MAX(INDEX(Bemenet!$E$2:$E$301,$M4972),INDEX(Szabalyok!$A:$A,$N4972))))</f>
        <v/>
      </c>
      <c r="C4972" s="41">
        <f>IF($B4972="","",MIN(INDEX(Bemenet!$F$2:$F$301,$M4972),INDEX(Szabalyok!$B:$B,$N4972)))</f>
        <v/>
      </c>
      <c r="D4972" s="5">
        <f>IF(AND($B4972&lt;&gt;"",$C4972&lt;&gt;"",$B4972&lt;=$C4972),INDEX(Bemenet!$G$2:$G$301,$M4972),"")</f>
        <v/>
      </c>
      <c r="E4972" s="6">
        <f>IF(AND($B4972&lt;&gt;"",$C4972&lt;&gt;"",$B4972&lt;=$C4972),INDEX(Bemenet!$D$2:$D$301,$M4972),"")</f>
        <v/>
      </c>
      <c r="F4972" s="5">
        <f>IF(AND($B4972&lt;&gt;"",$C4972&lt;&gt;"",$B4972&lt;=$C4972),$C4972-$B4972+1,"")</f>
        <v/>
      </c>
      <c r="G4972" s="5">
        <f>IF($F4972="","",$F4972*$D4972)</f>
        <v/>
      </c>
      <c r="H4972" s="42">
        <f>IF($G4972="","",$O4972)</f>
        <v/>
      </c>
      <c r="I4972" s="5">
        <f>IF($G4972="","",$G4972*IF($H4972="",$O4972,$H4972)/100)</f>
        <v/>
      </c>
      <c r="J4972" s="5">
        <f>IF(OR($L4972="",NOT(COUNTIFS($L$2:$L4972,$L4972)=1)),"",SUMIFS($G:$G,$L:$L,$L4972))</f>
        <v/>
      </c>
      <c r="K4972" s="5">
        <f>IF(OR($L4972="",NOT(COUNTIFS($L$2:$L4972,$L4972)=1)),"",SUMIFS($I:$I,$L:$L,$L4972))</f>
        <v/>
      </c>
      <c r="L4972" s="6">
        <f>IF($B4972="","",YEAR($B4972))</f>
        <v/>
      </c>
      <c r="M4972" s="6">
        <f>INT((ROW()-2)/39)+1</f>
        <v/>
      </c>
      <c r="N4972" s="6">
        <f>MOD(ROW()-2,39)+2</f>
        <v/>
      </c>
      <c r="O4972" s="42">
        <f>IF(AND($B4972&lt;&gt;"",$C4972&lt;&gt;"",$B4972&lt;=$C4972),INDEX(Szabalyok!$C:$C,$N4972),"")</f>
        <v/>
      </c>
      <c r="P4972">
        <f>IF(D4972="",P4971,P4971+1)</f>
        <v/>
      </c>
    </row>
    <row r="4973">
      <c r="A4973">
        <f>IF(P4973=P4972,0,P4973)</f>
        <v/>
      </c>
      <c r="B4973" s="41">
        <f>IF($M4973&gt;300,"",IF(OR(INDEX(Bemenet!$E$2:$E$301,$M4973)="",INDEX(Bemenet!$F$2:$F$301,$M4973)=""),"",MAX(INDEX(Bemenet!$E$2:$E$301,$M4973),INDEX(Szabalyok!$A:$A,$N4973))))</f>
        <v/>
      </c>
      <c r="C4973" s="41">
        <f>IF($B4973="","",MIN(INDEX(Bemenet!$F$2:$F$301,$M4973),INDEX(Szabalyok!$B:$B,$N4973)))</f>
        <v/>
      </c>
      <c r="D4973" s="5">
        <f>IF(AND($B4973&lt;&gt;"",$C4973&lt;&gt;"",$B4973&lt;=$C4973),INDEX(Bemenet!$G$2:$G$301,$M4973),"")</f>
        <v/>
      </c>
      <c r="E4973" s="6">
        <f>IF(AND($B4973&lt;&gt;"",$C4973&lt;&gt;"",$B4973&lt;=$C4973),INDEX(Bemenet!$D$2:$D$301,$M4973),"")</f>
        <v/>
      </c>
      <c r="F4973" s="5">
        <f>IF(AND($B4973&lt;&gt;"",$C4973&lt;&gt;"",$B4973&lt;=$C4973),$C4973-$B4973+1,"")</f>
        <v/>
      </c>
      <c r="G4973" s="5">
        <f>IF($F4973="","",$F4973*$D4973)</f>
        <v/>
      </c>
      <c r="H4973" s="42">
        <f>IF($G4973="","",$O4973)</f>
        <v/>
      </c>
      <c r="I4973" s="5">
        <f>IF($G4973="","",$G4973*IF($H4973="",$O4973,$H4973)/100)</f>
        <v/>
      </c>
      <c r="J4973" s="5">
        <f>IF(OR($L4973="",NOT(COUNTIFS($L$2:$L4973,$L4973)=1)),"",SUMIFS($G:$G,$L:$L,$L4973))</f>
        <v/>
      </c>
      <c r="K4973" s="5">
        <f>IF(OR($L4973="",NOT(COUNTIFS($L$2:$L4973,$L4973)=1)),"",SUMIFS($I:$I,$L:$L,$L4973))</f>
        <v/>
      </c>
      <c r="L4973" s="6">
        <f>IF($B4973="","",YEAR($B4973))</f>
        <v/>
      </c>
      <c r="M4973" s="6">
        <f>INT((ROW()-2)/39)+1</f>
        <v/>
      </c>
      <c r="N4973" s="6">
        <f>MOD(ROW()-2,39)+2</f>
        <v/>
      </c>
      <c r="O4973" s="42">
        <f>IF(AND($B4973&lt;&gt;"",$C4973&lt;&gt;"",$B4973&lt;=$C4973),INDEX(Szabalyok!$C:$C,$N4973),"")</f>
        <v/>
      </c>
      <c r="P4973">
        <f>IF(D4973="",P4972,P4972+1)</f>
        <v/>
      </c>
    </row>
    <row r="4974">
      <c r="A4974">
        <f>IF(P4974=P4973,0,P4974)</f>
        <v/>
      </c>
      <c r="B4974" s="41">
        <f>IF($M4974&gt;300,"",IF(OR(INDEX(Bemenet!$E$2:$E$301,$M4974)="",INDEX(Bemenet!$F$2:$F$301,$M4974)=""),"",MAX(INDEX(Bemenet!$E$2:$E$301,$M4974),INDEX(Szabalyok!$A:$A,$N4974))))</f>
        <v/>
      </c>
      <c r="C4974" s="41">
        <f>IF($B4974="","",MIN(INDEX(Bemenet!$F$2:$F$301,$M4974),INDEX(Szabalyok!$B:$B,$N4974)))</f>
        <v/>
      </c>
      <c r="D4974" s="5">
        <f>IF(AND($B4974&lt;&gt;"",$C4974&lt;&gt;"",$B4974&lt;=$C4974),INDEX(Bemenet!$G$2:$G$301,$M4974),"")</f>
        <v/>
      </c>
      <c r="E4974" s="6">
        <f>IF(AND($B4974&lt;&gt;"",$C4974&lt;&gt;"",$B4974&lt;=$C4974),INDEX(Bemenet!$D$2:$D$301,$M4974),"")</f>
        <v/>
      </c>
      <c r="F4974" s="5">
        <f>IF(AND($B4974&lt;&gt;"",$C4974&lt;&gt;"",$B4974&lt;=$C4974),$C4974-$B4974+1,"")</f>
        <v/>
      </c>
      <c r="G4974" s="5">
        <f>IF($F4974="","",$F4974*$D4974)</f>
        <v/>
      </c>
      <c r="H4974" s="42">
        <f>IF($G4974="","",$O4974)</f>
        <v/>
      </c>
      <c r="I4974" s="5">
        <f>IF($G4974="","",$G4974*IF($H4974="",$O4974,$H4974)/100)</f>
        <v/>
      </c>
      <c r="J4974" s="5">
        <f>IF(OR($L4974="",NOT(COUNTIFS($L$2:$L4974,$L4974)=1)),"",SUMIFS($G:$G,$L:$L,$L4974))</f>
        <v/>
      </c>
      <c r="K4974" s="5">
        <f>IF(OR($L4974="",NOT(COUNTIFS($L$2:$L4974,$L4974)=1)),"",SUMIFS($I:$I,$L:$L,$L4974))</f>
        <v/>
      </c>
      <c r="L4974" s="6">
        <f>IF($B4974="","",YEAR($B4974))</f>
        <v/>
      </c>
      <c r="M4974" s="6">
        <f>INT((ROW()-2)/39)+1</f>
        <v/>
      </c>
      <c r="N4974" s="6">
        <f>MOD(ROW()-2,39)+2</f>
        <v/>
      </c>
      <c r="O4974" s="42">
        <f>IF(AND($B4974&lt;&gt;"",$C4974&lt;&gt;"",$B4974&lt;=$C4974),INDEX(Szabalyok!$C:$C,$N4974),"")</f>
        <v/>
      </c>
      <c r="P4974">
        <f>IF(D4974="",P4973,P4973+1)</f>
        <v/>
      </c>
    </row>
    <row r="4975">
      <c r="A4975">
        <f>IF(P4975=P4974,0,P4975)</f>
        <v/>
      </c>
      <c r="B4975" s="41">
        <f>IF($M4975&gt;300,"",IF(OR(INDEX(Bemenet!$E$2:$E$301,$M4975)="",INDEX(Bemenet!$F$2:$F$301,$M4975)=""),"",MAX(INDEX(Bemenet!$E$2:$E$301,$M4975),INDEX(Szabalyok!$A:$A,$N4975))))</f>
        <v/>
      </c>
      <c r="C4975" s="41">
        <f>IF($B4975="","",MIN(INDEX(Bemenet!$F$2:$F$301,$M4975),INDEX(Szabalyok!$B:$B,$N4975)))</f>
        <v/>
      </c>
      <c r="D4975" s="5">
        <f>IF(AND($B4975&lt;&gt;"",$C4975&lt;&gt;"",$B4975&lt;=$C4975),INDEX(Bemenet!$G$2:$G$301,$M4975),"")</f>
        <v/>
      </c>
      <c r="E4975" s="6">
        <f>IF(AND($B4975&lt;&gt;"",$C4975&lt;&gt;"",$B4975&lt;=$C4975),INDEX(Bemenet!$D$2:$D$301,$M4975),"")</f>
        <v/>
      </c>
      <c r="F4975" s="5">
        <f>IF(AND($B4975&lt;&gt;"",$C4975&lt;&gt;"",$B4975&lt;=$C4975),$C4975-$B4975+1,"")</f>
        <v/>
      </c>
      <c r="G4975" s="5">
        <f>IF($F4975="","",$F4975*$D4975)</f>
        <v/>
      </c>
      <c r="H4975" s="42">
        <f>IF($G4975="","",$O4975)</f>
        <v/>
      </c>
      <c r="I4975" s="5">
        <f>IF($G4975="","",$G4975*IF($H4975="",$O4975,$H4975)/100)</f>
        <v/>
      </c>
      <c r="J4975" s="5">
        <f>IF(OR($L4975="",NOT(COUNTIFS($L$2:$L4975,$L4975)=1)),"",SUMIFS($G:$G,$L:$L,$L4975))</f>
        <v/>
      </c>
      <c r="K4975" s="5">
        <f>IF(OR($L4975="",NOT(COUNTIFS($L$2:$L4975,$L4975)=1)),"",SUMIFS($I:$I,$L:$L,$L4975))</f>
        <v/>
      </c>
      <c r="L4975" s="6">
        <f>IF($B4975="","",YEAR($B4975))</f>
        <v/>
      </c>
      <c r="M4975" s="6">
        <f>INT((ROW()-2)/39)+1</f>
        <v/>
      </c>
      <c r="N4975" s="6">
        <f>MOD(ROW()-2,39)+2</f>
        <v/>
      </c>
      <c r="O4975" s="42">
        <f>IF(AND($B4975&lt;&gt;"",$C4975&lt;&gt;"",$B4975&lt;=$C4975),INDEX(Szabalyok!$C:$C,$N4975),"")</f>
        <v/>
      </c>
      <c r="P4975">
        <f>IF(D4975="",P4974,P4974+1)</f>
        <v/>
      </c>
    </row>
    <row r="4976">
      <c r="A4976">
        <f>IF(P4976=P4975,0,P4976)</f>
        <v/>
      </c>
      <c r="B4976" s="41">
        <f>IF($M4976&gt;300,"",IF(OR(INDEX(Bemenet!$E$2:$E$301,$M4976)="",INDEX(Bemenet!$F$2:$F$301,$M4976)=""),"",MAX(INDEX(Bemenet!$E$2:$E$301,$M4976),INDEX(Szabalyok!$A:$A,$N4976))))</f>
        <v/>
      </c>
      <c r="C4976" s="41">
        <f>IF($B4976="","",MIN(INDEX(Bemenet!$F$2:$F$301,$M4976),INDEX(Szabalyok!$B:$B,$N4976)))</f>
        <v/>
      </c>
      <c r="D4976" s="5">
        <f>IF(AND($B4976&lt;&gt;"",$C4976&lt;&gt;"",$B4976&lt;=$C4976),INDEX(Bemenet!$G$2:$G$301,$M4976),"")</f>
        <v/>
      </c>
      <c r="E4976" s="6">
        <f>IF(AND($B4976&lt;&gt;"",$C4976&lt;&gt;"",$B4976&lt;=$C4976),INDEX(Bemenet!$D$2:$D$301,$M4976),"")</f>
        <v/>
      </c>
      <c r="F4976" s="5">
        <f>IF(AND($B4976&lt;&gt;"",$C4976&lt;&gt;"",$B4976&lt;=$C4976),$C4976-$B4976+1,"")</f>
        <v/>
      </c>
      <c r="G4976" s="5">
        <f>IF($F4976="","",$F4976*$D4976)</f>
        <v/>
      </c>
      <c r="H4976" s="42">
        <f>IF($G4976="","",$O4976)</f>
        <v/>
      </c>
      <c r="I4976" s="5">
        <f>IF($G4976="","",$G4976*IF($H4976="",$O4976,$H4976)/100)</f>
        <v/>
      </c>
      <c r="J4976" s="5">
        <f>IF(OR($L4976="",NOT(COUNTIFS($L$2:$L4976,$L4976)=1)),"",SUMIFS($G:$G,$L:$L,$L4976))</f>
        <v/>
      </c>
      <c r="K4976" s="5">
        <f>IF(OR($L4976="",NOT(COUNTIFS($L$2:$L4976,$L4976)=1)),"",SUMIFS($I:$I,$L:$L,$L4976))</f>
        <v/>
      </c>
      <c r="L4976" s="6">
        <f>IF($B4976="","",YEAR($B4976))</f>
        <v/>
      </c>
      <c r="M4976" s="6">
        <f>INT((ROW()-2)/39)+1</f>
        <v/>
      </c>
      <c r="N4976" s="6">
        <f>MOD(ROW()-2,39)+2</f>
        <v/>
      </c>
      <c r="O4976" s="42">
        <f>IF(AND($B4976&lt;&gt;"",$C4976&lt;&gt;"",$B4976&lt;=$C4976),INDEX(Szabalyok!$C:$C,$N4976),"")</f>
        <v/>
      </c>
      <c r="P4976">
        <f>IF(D4976="",P4975,P4975+1)</f>
        <v/>
      </c>
    </row>
    <row r="4977">
      <c r="A4977">
        <f>IF(P4977=P4976,0,P4977)</f>
        <v/>
      </c>
      <c r="B4977" s="41">
        <f>IF($M4977&gt;300,"",IF(OR(INDEX(Bemenet!$E$2:$E$301,$M4977)="",INDEX(Bemenet!$F$2:$F$301,$M4977)=""),"",MAX(INDEX(Bemenet!$E$2:$E$301,$M4977),INDEX(Szabalyok!$A:$A,$N4977))))</f>
        <v/>
      </c>
      <c r="C4977" s="41">
        <f>IF($B4977="","",MIN(INDEX(Bemenet!$F$2:$F$301,$M4977),INDEX(Szabalyok!$B:$B,$N4977)))</f>
        <v/>
      </c>
      <c r="D4977" s="5">
        <f>IF(AND($B4977&lt;&gt;"",$C4977&lt;&gt;"",$B4977&lt;=$C4977),INDEX(Bemenet!$G$2:$G$301,$M4977),"")</f>
        <v/>
      </c>
      <c r="E4977" s="6">
        <f>IF(AND($B4977&lt;&gt;"",$C4977&lt;&gt;"",$B4977&lt;=$C4977),INDEX(Bemenet!$D$2:$D$301,$M4977),"")</f>
        <v/>
      </c>
      <c r="F4977" s="5">
        <f>IF(AND($B4977&lt;&gt;"",$C4977&lt;&gt;"",$B4977&lt;=$C4977),$C4977-$B4977+1,"")</f>
        <v/>
      </c>
      <c r="G4977" s="5">
        <f>IF($F4977="","",$F4977*$D4977)</f>
        <v/>
      </c>
      <c r="H4977" s="42">
        <f>IF($G4977="","",$O4977)</f>
        <v/>
      </c>
      <c r="I4977" s="5">
        <f>IF($G4977="","",$G4977*IF($H4977="",$O4977,$H4977)/100)</f>
        <v/>
      </c>
      <c r="J4977" s="5">
        <f>IF(OR($L4977="",NOT(COUNTIFS($L$2:$L4977,$L4977)=1)),"",SUMIFS($G:$G,$L:$L,$L4977))</f>
        <v/>
      </c>
      <c r="K4977" s="5">
        <f>IF(OR($L4977="",NOT(COUNTIFS($L$2:$L4977,$L4977)=1)),"",SUMIFS($I:$I,$L:$L,$L4977))</f>
        <v/>
      </c>
      <c r="L4977" s="6">
        <f>IF($B4977="","",YEAR($B4977))</f>
        <v/>
      </c>
      <c r="M4977" s="6">
        <f>INT((ROW()-2)/39)+1</f>
        <v/>
      </c>
      <c r="N4977" s="6">
        <f>MOD(ROW()-2,39)+2</f>
        <v/>
      </c>
      <c r="O4977" s="42">
        <f>IF(AND($B4977&lt;&gt;"",$C4977&lt;&gt;"",$B4977&lt;=$C4977),INDEX(Szabalyok!$C:$C,$N4977),"")</f>
        <v/>
      </c>
      <c r="P4977">
        <f>IF(D4977="",P4976,P4976+1)</f>
        <v/>
      </c>
    </row>
    <row r="4978">
      <c r="A4978">
        <f>IF(P4978=P4977,0,P4978)</f>
        <v/>
      </c>
      <c r="B4978" s="41">
        <f>IF($M4978&gt;300,"",IF(OR(INDEX(Bemenet!$E$2:$E$301,$M4978)="",INDEX(Bemenet!$F$2:$F$301,$M4978)=""),"",MAX(INDEX(Bemenet!$E$2:$E$301,$M4978),INDEX(Szabalyok!$A:$A,$N4978))))</f>
        <v/>
      </c>
      <c r="C4978" s="41">
        <f>IF($B4978="","",MIN(INDEX(Bemenet!$F$2:$F$301,$M4978),INDEX(Szabalyok!$B:$B,$N4978)))</f>
        <v/>
      </c>
      <c r="D4978" s="5">
        <f>IF(AND($B4978&lt;&gt;"",$C4978&lt;&gt;"",$B4978&lt;=$C4978),INDEX(Bemenet!$G$2:$G$301,$M4978),"")</f>
        <v/>
      </c>
      <c r="E4978" s="6">
        <f>IF(AND($B4978&lt;&gt;"",$C4978&lt;&gt;"",$B4978&lt;=$C4978),INDEX(Bemenet!$D$2:$D$301,$M4978),"")</f>
        <v/>
      </c>
      <c r="F4978" s="5">
        <f>IF(AND($B4978&lt;&gt;"",$C4978&lt;&gt;"",$B4978&lt;=$C4978),$C4978-$B4978+1,"")</f>
        <v/>
      </c>
      <c r="G4978" s="5">
        <f>IF($F4978="","",$F4978*$D4978)</f>
        <v/>
      </c>
      <c r="H4978" s="42">
        <f>IF($G4978="","",$O4978)</f>
        <v/>
      </c>
      <c r="I4978" s="5">
        <f>IF($G4978="","",$G4978*IF($H4978="",$O4978,$H4978)/100)</f>
        <v/>
      </c>
      <c r="J4978" s="5">
        <f>IF(OR($L4978="",NOT(COUNTIFS($L$2:$L4978,$L4978)=1)),"",SUMIFS($G:$G,$L:$L,$L4978))</f>
        <v/>
      </c>
      <c r="K4978" s="5">
        <f>IF(OR($L4978="",NOT(COUNTIFS($L$2:$L4978,$L4978)=1)),"",SUMIFS($I:$I,$L:$L,$L4978))</f>
        <v/>
      </c>
      <c r="L4978" s="6">
        <f>IF($B4978="","",YEAR($B4978))</f>
        <v/>
      </c>
      <c r="M4978" s="6">
        <f>INT((ROW()-2)/39)+1</f>
        <v/>
      </c>
      <c r="N4978" s="6">
        <f>MOD(ROW()-2,39)+2</f>
        <v/>
      </c>
      <c r="O4978" s="42">
        <f>IF(AND($B4978&lt;&gt;"",$C4978&lt;&gt;"",$B4978&lt;=$C4978),INDEX(Szabalyok!$C:$C,$N4978),"")</f>
        <v/>
      </c>
      <c r="P4978">
        <f>IF(D4978="",P4977,P4977+1)</f>
        <v/>
      </c>
    </row>
    <row r="4979">
      <c r="A4979">
        <f>IF(P4979=P4978,0,P4979)</f>
        <v/>
      </c>
      <c r="B4979" s="41">
        <f>IF($M4979&gt;300,"",IF(OR(INDEX(Bemenet!$E$2:$E$301,$M4979)="",INDEX(Bemenet!$F$2:$F$301,$M4979)=""),"",MAX(INDEX(Bemenet!$E$2:$E$301,$M4979),INDEX(Szabalyok!$A:$A,$N4979))))</f>
        <v/>
      </c>
      <c r="C4979" s="41">
        <f>IF($B4979="","",MIN(INDEX(Bemenet!$F$2:$F$301,$M4979),INDEX(Szabalyok!$B:$B,$N4979)))</f>
        <v/>
      </c>
      <c r="D4979" s="5">
        <f>IF(AND($B4979&lt;&gt;"",$C4979&lt;&gt;"",$B4979&lt;=$C4979),INDEX(Bemenet!$G$2:$G$301,$M4979),"")</f>
        <v/>
      </c>
      <c r="E4979" s="6">
        <f>IF(AND($B4979&lt;&gt;"",$C4979&lt;&gt;"",$B4979&lt;=$C4979),INDEX(Bemenet!$D$2:$D$301,$M4979),"")</f>
        <v/>
      </c>
      <c r="F4979" s="5">
        <f>IF(AND($B4979&lt;&gt;"",$C4979&lt;&gt;"",$B4979&lt;=$C4979),$C4979-$B4979+1,"")</f>
        <v/>
      </c>
      <c r="G4979" s="5">
        <f>IF($F4979="","",$F4979*$D4979)</f>
        <v/>
      </c>
      <c r="H4979" s="42">
        <f>IF($G4979="","",$O4979)</f>
        <v/>
      </c>
      <c r="I4979" s="5">
        <f>IF($G4979="","",$G4979*IF($H4979="",$O4979,$H4979)/100)</f>
        <v/>
      </c>
      <c r="J4979" s="5">
        <f>IF(OR($L4979="",NOT(COUNTIFS($L$2:$L4979,$L4979)=1)),"",SUMIFS($G:$G,$L:$L,$L4979))</f>
        <v/>
      </c>
      <c r="K4979" s="5">
        <f>IF(OR($L4979="",NOT(COUNTIFS($L$2:$L4979,$L4979)=1)),"",SUMIFS($I:$I,$L:$L,$L4979))</f>
        <v/>
      </c>
      <c r="L4979" s="6">
        <f>IF($B4979="","",YEAR($B4979))</f>
        <v/>
      </c>
      <c r="M4979" s="6">
        <f>INT((ROW()-2)/39)+1</f>
        <v/>
      </c>
      <c r="N4979" s="6">
        <f>MOD(ROW()-2,39)+2</f>
        <v/>
      </c>
      <c r="O4979" s="42">
        <f>IF(AND($B4979&lt;&gt;"",$C4979&lt;&gt;"",$B4979&lt;=$C4979),INDEX(Szabalyok!$C:$C,$N4979),"")</f>
        <v/>
      </c>
      <c r="P4979">
        <f>IF(D4979="",P4978,P4978+1)</f>
        <v/>
      </c>
    </row>
    <row r="4980">
      <c r="A4980">
        <f>IF(P4980=P4979,0,P4980)</f>
        <v/>
      </c>
      <c r="B4980" s="41">
        <f>IF($M4980&gt;300,"",IF(OR(INDEX(Bemenet!$E$2:$E$301,$M4980)="",INDEX(Bemenet!$F$2:$F$301,$M4980)=""),"",MAX(INDEX(Bemenet!$E$2:$E$301,$M4980),INDEX(Szabalyok!$A:$A,$N4980))))</f>
        <v/>
      </c>
      <c r="C4980" s="41">
        <f>IF($B4980="","",MIN(INDEX(Bemenet!$F$2:$F$301,$M4980),INDEX(Szabalyok!$B:$B,$N4980)))</f>
        <v/>
      </c>
      <c r="D4980" s="5">
        <f>IF(AND($B4980&lt;&gt;"",$C4980&lt;&gt;"",$B4980&lt;=$C4980),INDEX(Bemenet!$G$2:$G$301,$M4980),"")</f>
        <v/>
      </c>
      <c r="E4980" s="6">
        <f>IF(AND($B4980&lt;&gt;"",$C4980&lt;&gt;"",$B4980&lt;=$C4980),INDEX(Bemenet!$D$2:$D$301,$M4980),"")</f>
        <v/>
      </c>
      <c r="F4980" s="5">
        <f>IF(AND($B4980&lt;&gt;"",$C4980&lt;&gt;"",$B4980&lt;=$C4980),$C4980-$B4980+1,"")</f>
        <v/>
      </c>
      <c r="G4980" s="5">
        <f>IF($F4980="","",$F4980*$D4980)</f>
        <v/>
      </c>
      <c r="H4980" s="42">
        <f>IF($G4980="","",$O4980)</f>
        <v/>
      </c>
      <c r="I4980" s="5">
        <f>IF($G4980="","",$G4980*IF($H4980="",$O4980,$H4980)/100)</f>
        <v/>
      </c>
      <c r="J4980" s="5">
        <f>IF(OR($L4980="",NOT(COUNTIFS($L$2:$L4980,$L4980)=1)),"",SUMIFS($G:$G,$L:$L,$L4980))</f>
        <v/>
      </c>
      <c r="K4980" s="5">
        <f>IF(OR($L4980="",NOT(COUNTIFS($L$2:$L4980,$L4980)=1)),"",SUMIFS($I:$I,$L:$L,$L4980))</f>
        <v/>
      </c>
      <c r="L4980" s="6">
        <f>IF($B4980="","",YEAR($B4980))</f>
        <v/>
      </c>
      <c r="M4980" s="6">
        <f>INT((ROW()-2)/39)+1</f>
        <v/>
      </c>
      <c r="N4980" s="6">
        <f>MOD(ROW()-2,39)+2</f>
        <v/>
      </c>
      <c r="O4980" s="42">
        <f>IF(AND($B4980&lt;&gt;"",$C4980&lt;&gt;"",$B4980&lt;=$C4980),INDEX(Szabalyok!$C:$C,$N4980),"")</f>
        <v/>
      </c>
      <c r="P4980">
        <f>IF(D4980="",P4979,P4979+1)</f>
        <v/>
      </c>
    </row>
    <row r="4981">
      <c r="A4981">
        <f>IF(P4981=P4980,0,P4981)</f>
        <v/>
      </c>
      <c r="B4981" s="41">
        <f>IF($M4981&gt;300,"",IF(OR(INDEX(Bemenet!$E$2:$E$301,$M4981)="",INDEX(Bemenet!$F$2:$F$301,$M4981)=""),"",MAX(INDEX(Bemenet!$E$2:$E$301,$M4981),INDEX(Szabalyok!$A:$A,$N4981))))</f>
        <v/>
      </c>
      <c r="C4981" s="41">
        <f>IF($B4981="","",MIN(INDEX(Bemenet!$F$2:$F$301,$M4981),INDEX(Szabalyok!$B:$B,$N4981)))</f>
        <v/>
      </c>
      <c r="D4981" s="5">
        <f>IF(AND($B4981&lt;&gt;"",$C4981&lt;&gt;"",$B4981&lt;=$C4981),INDEX(Bemenet!$G$2:$G$301,$M4981),"")</f>
        <v/>
      </c>
      <c r="E4981" s="6">
        <f>IF(AND($B4981&lt;&gt;"",$C4981&lt;&gt;"",$B4981&lt;=$C4981),INDEX(Bemenet!$D$2:$D$301,$M4981),"")</f>
        <v/>
      </c>
      <c r="F4981" s="5">
        <f>IF(AND($B4981&lt;&gt;"",$C4981&lt;&gt;"",$B4981&lt;=$C4981),$C4981-$B4981+1,"")</f>
        <v/>
      </c>
      <c r="G4981" s="5">
        <f>IF($F4981="","",$F4981*$D4981)</f>
        <v/>
      </c>
      <c r="H4981" s="42">
        <f>IF($G4981="","",$O4981)</f>
        <v/>
      </c>
      <c r="I4981" s="5">
        <f>IF($G4981="","",$G4981*IF($H4981="",$O4981,$H4981)/100)</f>
        <v/>
      </c>
      <c r="J4981" s="5">
        <f>IF(OR($L4981="",NOT(COUNTIFS($L$2:$L4981,$L4981)=1)),"",SUMIFS($G:$G,$L:$L,$L4981))</f>
        <v/>
      </c>
      <c r="K4981" s="5">
        <f>IF(OR($L4981="",NOT(COUNTIFS($L$2:$L4981,$L4981)=1)),"",SUMIFS($I:$I,$L:$L,$L4981))</f>
        <v/>
      </c>
      <c r="L4981" s="6">
        <f>IF($B4981="","",YEAR($B4981))</f>
        <v/>
      </c>
      <c r="M4981" s="6">
        <f>INT((ROW()-2)/39)+1</f>
        <v/>
      </c>
      <c r="N4981" s="6">
        <f>MOD(ROW()-2,39)+2</f>
        <v/>
      </c>
      <c r="O4981" s="42">
        <f>IF(AND($B4981&lt;&gt;"",$C4981&lt;&gt;"",$B4981&lt;=$C4981),INDEX(Szabalyok!$C:$C,$N4981),"")</f>
        <v/>
      </c>
      <c r="P4981">
        <f>IF(D4981="",P4980,P4980+1)</f>
        <v/>
      </c>
    </row>
    <row r="4982">
      <c r="A4982">
        <f>IF(P4982=P4981,0,P4982)</f>
        <v/>
      </c>
      <c r="B4982" s="41">
        <f>IF($M4982&gt;300,"",IF(OR(INDEX(Bemenet!$E$2:$E$301,$M4982)="",INDEX(Bemenet!$F$2:$F$301,$M4982)=""),"",MAX(INDEX(Bemenet!$E$2:$E$301,$M4982),INDEX(Szabalyok!$A:$A,$N4982))))</f>
        <v/>
      </c>
      <c r="C4982" s="41">
        <f>IF($B4982="","",MIN(INDEX(Bemenet!$F$2:$F$301,$M4982),INDEX(Szabalyok!$B:$B,$N4982)))</f>
        <v/>
      </c>
      <c r="D4982" s="5">
        <f>IF(AND($B4982&lt;&gt;"",$C4982&lt;&gt;"",$B4982&lt;=$C4982),INDEX(Bemenet!$G$2:$G$301,$M4982),"")</f>
        <v/>
      </c>
      <c r="E4982" s="6">
        <f>IF(AND($B4982&lt;&gt;"",$C4982&lt;&gt;"",$B4982&lt;=$C4982),INDEX(Bemenet!$D$2:$D$301,$M4982),"")</f>
        <v/>
      </c>
      <c r="F4982" s="5">
        <f>IF(AND($B4982&lt;&gt;"",$C4982&lt;&gt;"",$B4982&lt;=$C4982),$C4982-$B4982+1,"")</f>
        <v/>
      </c>
      <c r="G4982" s="5">
        <f>IF($F4982="","",$F4982*$D4982)</f>
        <v/>
      </c>
      <c r="H4982" s="42">
        <f>IF($G4982="","",$O4982)</f>
        <v/>
      </c>
      <c r="I4982" s="5">
        <f>IF($G4982="","",$G4982*IF($H4982="",$O4982,$H4982)/100)</f>
        <v/>
      </c>
      <c r="J4982" s="5">
        <f>IF(OR($L4982="",NOT(COUNTIFS($L$2:$L4982,$L4982)=1)),"",SUMIFS($G:$G,$L:$L,$L4982))</f>
        <v/>
      </c>
      <c r="K4982" s="5">
        <f>IF(OR($L4982="",NOT(COUNTIFS($L$2:$L4982,$L4982)=1)),"",SUMIFS($I:$I,$L:$L,$L4982))</f>
        <v/>
      </c>
      <c r="L4982" s="6">
        <f>IF($B4982="","",YEAR($B4982))</f>
        <v/>
      </c>
      <c r="M4982" s="6">
        <f>INT((ROW()-2)/39)+1</f>
        <v/>
      </c>
      <c r="N4982" s="6">
        <f>MOD(ROW()-2,39)+2</f>
        <v/>
      </c>
      <c r="O4982" s="42">
        <f>IF(AND($B4982&lt;&gt;"",$C4982&lt;&gt;"",$B4982&lt;=$C4982),INDEX(Szabalyok!$C:$C,$N4982),"")</f>
        <v/>
      </c>
      <c r="P4982">
        <f>IF(D4982="",P4981,P4981+1)</f>
        <v/>
      </c>
    </row>
    <row r="4983">
      <c r="A4983">
        <f>IF(P4983=P4982,0,P4983)</f>
        <v/>
      </c>
      <c r="B4983" s="41">
        <f>IF($M4983&gt;300,"",IF(OR(INDEX(Bemenet!$E$2:$E$301,$M4983)="",INDEX(Bemenet!$F$2:$F$301,$M4983)=""),"",MAX(INDEX(Bemenet!$E$2:$E$301,$M4983),INDEX(Szabalyok!$A:$A,$N4983))))</f>
        <v/>
      </c>
      <c r="C4983" s="41">
        <f>IF($B4983="","",MIN(INDEX(Bemenet!$F$2:$F$301,$M4983),INDEX(Szabalyok!$B:$B,$N4983)))</f>
        <v/>
      </c>
      <c r="D4983" s="5">
        <f>IF(AND($B4983&lt;&gt;"",$C4983&lt;&gt;"",$B4983&lt;=$C4983),INDEX(Bemenet!$G$2:$G$301,$M4983),"")</f>
        <v/>
      </c>
      <c r="E4983" s="6">
        <f>IF(AND($B4983&lt;&gt;"",$C4983&lt;&gt;"",$B4983&lt;=$C4983),INDEX(Bemenet!$D$2:$D$301,$M4983),"")</f>
        <v/>
      </c>
      <c r="F4983" s="5">
        <f>IF(AND($B4983&lt;&gt;"",$C4983&lt;&gt;"",$B4983&lt;=$C4983),$C4983-$B4983+1,"")</f>
        <v/>
      </c>
      <c r="G4983" s="5">
        <f>IF($F4983="","",$F4983*$D4983)</f>
        <v/>
      </c>
      <c r="H4983" s="42">
        <f>IF($G4983="","",$O4983)</f>
        <v/>
      </c>
      <c r="I4983" s="5">
        <f>IF($G4983="","",$G4983*IF($H4983="",$O4983,$H4983)/100)</f>
        <v/>
      </c>
      <c r="J4983" s="5">
        <f>IF(OR($L4983="",NOT(COUNTIFS($L$2:$L4983,$L4983)=1)),"",SUMIFS($G:$G,$L:$L,$L4983))</f>
        <v/>
      </c>
      <c r="K4983" s="5">
        <f>IF(OR($L4983="",NOT(COUNTIFS($L$2:$L4983,$L4983)=1)),"",SUMIFS($I:$I,$L:$L,$L4983))</f>
        <v/>
      </c>
      <c r="L4983" s="6">
        <f>IF($B4983="","",YEAR($B4983))</f>
        <v/>
      </c>
      <c r="M4983" s="6">
        <f>INT((ROW()-2)/39)+1</f>
        <v/>
      </c>
      <c r="N4983" s="6">
        <f>MOD(ROW()-2,39)+2</f>
        <v/>
      </c>
      <c r="O4983" s="42">
        <f>IF(AND($B4983&lt;&gt;"",$C4983&lt;&gt;"",$B4983&lt;=$C4983),INDEX(Szabalyok!$C:$C,$N4983),"")</f>
        <v/>
      </c>
      <c r="P4983">
        <f>IF(D4983="",P4982,P4982+1)</f>
        <v/>
      </c>
    </row>
    <row r="4984">
      <c r="A4984">
        <f>IF(P4984=P4983,0,P4984)</f>
        <v/>
      </c>
      <c r="B4984" s="41">
        <f>IF($M4984&gt;300,"",IF(OR(INDEX(Bemenet!$E$2:$E$301,$M4984)="",INDEX(Bemenet!$F$2:$F$301,$M4984)=""),"",MAX(INDEX(Bemenet!$E$2:$E$301,$M4984),INDEX(Szabalyok!$A:$A,$N4984))))</f>
        <v/>
      </c>
      <c r="C4984" s="41">
        <f>IF($B4984="","",MIN(INDEX(Bemenet!$F$2:$F$301,$M4984),INDEX(Szabalyok!$B:$B,$N4984)))</f>
        <v/>
      </c>
      <c r="D4984" s="5">
        <f>IF(AND($B4984&lt;&gt;"",$C4984&lt;&gt;"",$B4984&lt;=$C4984),INDEX(Bemenet!$G$2:$G$301,$M4984),"")</f>
        <v/>
      </c>
      <c r="E4984" s="6">
        <f>IF(AND($B4984&lt;&gt;"",$C4984&lt;&gt;"",$B4984&lt;=$C4984),INDEX(Bemenet!$D$2:$D$301,$M4984),"")</f>
        <v/>
      </c>
      <c r="F4984" s="5">
        <f>IF(AND($B4984&lt;&gt;"",$C4984&lt;&gt;"",$B4984&lt;=$C4984),$C4984-$B4984+1,"")</f>
        <v/>
      </c>
      <c r="G4984" s="5">
        <f>IF($F4984="","",$F4984*$D4984)</f>
        <v/>
      </c>
      <c r="H4984" s="42">
        <f>IF($G4984="","",$O4984)</f>
        <v/>
      </c>
      <c r="I4984" s="5">
        <f>IF($G4984="","",$G4984*IF($H4984="",$O4984,$H4984)/100)</f>
        <v/>
      </c>
      <c r="J4984" s="5">
        <f>IF(OR($L4984="",NOT(COUNTIFS($L$2:$L4984,$L4984)=1)),"",SUMIFS($G:$G,$L:$L,$L4984))</f>
        <v/>
      </c>
      <c r="K4984" s="5">
        <f>IF(OR($L4984="",NOT(COUNTIFS($L$2:$L4984,$L4984)=1)),"",SUMIFS($I:$I,$L:$L,$L4984))</f>
        <v/>
      </c>
      <c r="L4984" s="6">
        <f>IF($B4984="","",YEAR($B4984))</f>
        <v/>
      </c>
      <c r="M4984" s="6">
        <f>INT((ROW()-2)/39)+1</f>
        <v/>
      </c>
      <c r="N4984" s="6">
        <f>MOD(ROW()-2,39)+2</f>
        <v/>
      </c>
      <c r="O4984" s="42">
        <f>IF(AND($B4984&lt;&gt;"",$C4984&lt;&gt;"",$B4984&lt;=$C4984),INDEX(Szabalyok!$C:$C,$N4984),"")</f>
        <v/>
      </c>
      <c r="P4984">
        <f>IF(D4984="",P4983,P4983+1)</f>
        <v/>
      </c>
    </row>
    <row r="4985">
      <c r="A4985">
        <f>IF(P4985=P4984,0,P4985)</f>
        <v/>
      </c>
      <c r="B4985" s="41">
        <f>IF($M4985&gt;300,"",IF(OR(INDEX(Bemenet!$E$2:$E$301,$M4985)="",INDEX(Bemenet!$F$2:$F$301,$M4985)=""),"",MAX(INDEX(Bemenet!$E$2:$E$301,$M4985),INDEX(Szabalyok!$A:$A,$N4985))))</f>
        <v/>
      </c>
      <c r="C4985" s="41">
        <f>IF($B4985="","",MIN(INDEX(Bemenet!$F$2:$F$301,$M4985),INDEX(Szabalyok!$B:$B,$N4985)))</f>
        <v/>
      </c>
      <c r="D4985" s="5">
        <f>IF(AND($B4985&lt;&gt;"",$C4985&lt;&gt;"",$B4985&lt;=$C4985),INDEX(Bemenet!$G$2:$G$301,$M4985),"")</f>
        <v/>
      </c>
      <c r="E4985" s="6">
        <f>IF(AND($B4985&lt;&gt;"",$C4985&lt;&gt;"",$B4985&lt;=$C4985),INDEX(Bemenet!$D$2:$D$301,$M4985),"")</f>
        <v/>
      </c>
      <c r="F4985" s="5">
        <f>IF(AND($B4985&lt;&gt;"",$C4985&lt;&gt;"",$B4985&lt;=$C4985),$C4985-$B4985+1,"")</f>
        <v/>
      </c>
      <c r="G4985" s="5">
        <f>IF($F4985="","",$F4985*$D4985)</f>
        <v/>
      </c>
      <c r="H4985" s="42">
        <f>IF($G4985="","",$O4985)</f>
        <v/>
      </c>
      <c r="I4985" s="5">
        <f>IF($G4985="","",$G4985*IF($H4985="",$O4985,$H4985)/100)</f>
        <v/>
      </c>
      <c r="J4985" s="5">
        <f>IF(OR($L4985="",NOT(COUNTIFS($L$2:$L4985,$L4985)=1)),"",SUMIFS($G:$G,$L:$L,$L4985))</f>
        <v/>
      </c>
      <c r="K4985" s="5">
        <f>IF(OR($L4985="",NOT(COUNTIFS($L$2:$L4985,$L4985)=1)),"",SUMIFS($I:$I,$L:$L,$L4985))</f>
        <v/>
      </c>
      <c r="L4985" s="6">
        <f>IF($B4985="","",YEAR($B4985))</f>
        <v/>
      </c>
      <c r="M4985" s="6">
        <f>INT((ROW()-2)/39)+1</f>
        <v/>
      </c>
      <c r="N4985" s="6">
        <f>MOD(ROW()-2,39)+2</f>
        <v/>
      </c>
      <c r="O4985" s="42">
        <f>IF(AND($B4985&lt;&gt;"",$C4985&lt;&gt;"",$B4985&lt;=$C4985),INDEX(Szabalyok!$C:$C,$N4985),"")</f>
        <v/>
      </c>
      <c r="P4985">
        <f>IF(D4985="",P4984,P4984+1)</f>
        <v/>
      </c>
    </row>
    <row r="4986">
      <c r="A4986">
        <f>IF(P4986=P4985,0,P4986)</f>
        <v/>
      </c>
      <c r="B4986" s="41">
        <f>IF($M4986&gt;300,"",IF(OR(INDEX(Bemenet!$E$2:$E$301,$M4986)="",INDEX(Bemenet!$F$2:$F$301,$M4986)=""),"",MAX(INDEX(Bemenet!$E$2:$E$301,$M4986),INDEX(Szabalyok!$A:$A,$N4986))))</f>
        <v/>
      </c>
      <c r="C4986" s="41">
        <f>IF($B4986="","",MIN(INDEX(Bemenet!$F$2:$F$301,$M4986),INDEX(Szabalyok!$B:$B,$N4986)))</f>
        <v/>
      </c>
      <c r="D4986" s="5">
        <f>IF(AND($B4986&lt;&gt;"",$C4986&lt;&gt;"",$B4986&lt;=$C4986),INDEX(Bemenet!$G$2:$G$301,$M4986),"")</f>
        <v/>
      </c>
      <c r="E4986" s="6">
        <f>IF(AND($B4986&lt;&gt;"",$C4986&lt;&gt;"",$B4986&lt;=$C4986),INDEX(Bemenet!$D$2:$D$301,$M4986),"")</f>
        <v/>
      </c>
      <c r="F4986" s="5">
        <f>IF(AND($B4986&lt;&gt;"",$C4986&lt;&gt;"",$B4986&lt;=$C4986),$C4986-$B4986+1,"")</f>
        <v/>
      </c>
      <c r="G4986" s="5">
        <f>IF($F4986="","",$F4986*$D4986)</f>
        <v/>
      </c>
      <c r="H4986" s="42">
        <f>IF($G4986="","",$O4986)</f>
        <v/>
      </c>
      <c r="I4986" s="5">
        <f>IF($G4986="","",$G4986*IF($H4986="",$O4986,$H4986)/100)</f>
        <v/>
      </c>
      <c r="J4986" s="5">
        <f>IF(OR($L4986="",NOT(COUNTIFS($L$2:$L4986,$L4986)=1)),"",SUMIFS($G:$G,$L:$L,$L4986))</f>
        <v/>
      </c>
      <c r="K4986" s="5">
        <f>IF(OR($L4986="",NOT(COUNTIFS($L$2:$L4986,$L4986)=1)),"",SUMIFS($I:$I,$L:$L,$L4986))</f>
        <v/>
      </c>
      <c r="L4986" s="6">
        <f>IF($B4986="","",YEAR($B4986))</f>
        <v/>
      </c>
      <c r="M4986" s="6">
        <f>INT((ROW()-2)/39)+1</f>
        <v/>
      </c>
      <c r="N4986" s="6">
        <f>MOD(ROW()-2,39)+2</f>
        <v/>
      </c>
      <c r="O4986" s="42">
        <f>IF(AND($B4986&lt;&gt;"",$C4986&lt;&gt;"",$B4986&lt;=$C4986),INDEX(Szabalyok!$C:$C,$N4986),"")</f>
        <v/>
      </c>
      <c r="P4986">
        <f>IF(D4986="",P4985,P4985+1)</f>
        <v/>
      </c>
    </row>
    <row r="4987">
      <c r="A4987">
        <f>IF(P4987=P4986,0,P4987)</f>
        <v/>
      </c>
      <c r="B4987" s="41">
        <f>IF($M4987&gt;300,"",IF(OR(INDEX(Bemenet!$E$2:$E$301,$M4987)="",INDEX(Bemenet!$F$2:$F$301,$M4987)=""),"",MAX(INDEX(Bemenet!$E$2:$E$301,$M4987),INDEX(Szabalyok!$A:$A,$N4987))))</f>
        <v/>
      </c>
      <c r="C4987" s="41">
        <f>IF($B4987="","",MIN(INDEX(Bemenet!$F$2:$F$301,$M4987),INDEX(Szabalyok!$B:$B,$N4987)))</f>
        <v/>
      </c>
      <c r="D4987" s="5">
        <f>IF(AND($B4987&lt;&gt;"",$C4987&lt;&gt;"",$B4987&lt;=$C4987),INDEX(Bemenet!$G$2:$G$301,$M4987),"")</f>
        <v/>
      </c>
      <c r="E4987" s="6">
        <f>IF(AND($B4987&lt;&gt;"",$C4987&lt;&gt;"",$B4987&lt;=$C4987),INDEX(Bemenet!$D$2:$D$301,$M4987),"")</f>
        <v/>
      </c>
      <c r="F4987" s="5">
        <f>IF(AND($B4987&lt;&gt;"",$C4987&lt;&gt;"",$B4987&lt;=$C4987),$C4987-$B4987+1,"")</f>
        <v/>
      </c>
      <c r="G4987" s="5">
        <f>IF($F4987="","",$F4987*$D4987)</f>
        <v/>
      </c>
      <c r="H4987" s="42">
        <f>IF($G4987="","",$O4987)</f>
        <v/>
      </c>
      <c r="I4987" s="5">
        <f>IF($G4987="","",$G4987*IF($H4987="",$O4987,$H4987)/100)</f>
        <v/>
      </c>
      <c r="J4987" s="5">
        <f>IF(OR($L4987="",NOT(COUNTIFS($L$2:$L4987,$L4987)=1)),"",SUMIFS($G:$G,$L:$L,$L4987))</f>
        <v/>
      </c>
      <c r="K4987" s="5">
        <f>IF(OR($L4987="",NOT(COUNTIFS($L$2:$L4987,$L4987)=1)),"",SUMIFS($I:$I,$L:$L,$L4987))</f>
        <v/>
      </c>
      <c r="L4987" s="6">
        <f>IF($B4987="","",YEAR($B4987))</f>
        <v/>
      </c>
      <c r="M4987" s="6">
        <f>INT((ROW()-2)/39)+1</f>
        <v/>
      </c>
      <c r="N4987" s="6">
        <f>MOD(ROW()-2,39)+2</f>
        <v/>
      </c>
      <c r="O4987" s="42">
        <f>IF(AND($B4987&lt;&gt;"",$C4987&lt;&gt;"",$B4987&lt;=$C4987),INDEX(Szabalyok!$C:$C,$N4987),"")</f>
        <v/>
      </c>
      <c r="P4987">
        <f>IF(D4987="",P4986,P4986+1)</f>
        <v/>
      </c>
    </row>
    <row r="4988">
      <c r="A4988">
        <f>IF(P4988=P4987,0,P4988)</f>
        <v/>
      </c>
      <c r="B4988" s="41">
        <f>IF($M4988&gt;300,"",IF(OR(INDEX(Bemenet!$E$2:$E$301,$M4988)="",INDEX(Bemenet!$F$2:$F$301,$M4988)=""),"",MAX(INDEX(Bemenet!$E$2:$E$301,$M4988),INDEX(Szabalyok!$A:$A,$N4988))))</f>
        <v/>
      </c>
      <c r="C4988" s="41">
        <f>IF($B4988="","",MIN(INDEX(Bemenet!$F$2:$F$301,$M4988),INDEX(Szabalyok!$B:$B,$N4988)))</f>
        <v/>
      </c>
      <c r="D4988" s="5">
        <f>IF(AND($B4988&lt;&gt;"",$C4988&lt;&gt;"",$B4988&lt;=$C4988),INDEX(Bemenet!$G$2:$G$301,$M4988),"")</f>
        <v/>
      </c>
      <c r="E4988" s="6">
        <f>IF(AND($B4988&lt;&gt;"",$C4988&lt;&gt;"",$B4988&lt;=$C4988),INDEX(Bemenet!$D$2:$D$301,$M4988),"")</f>
        <v/>
      </c>
      <c r="F4988" s="5">
        <f>IF(AND($B4988&lt;&gt;"",$C4988&lt;&gt;"",$B4988&lt;=$C4988),$C4988-$B4988+1,"")</f>
        <v/>
      </c>
      <c r="G4988" s="5">
        <f>IF($F4988="","",$F4988*$D4988)</f>
        <v/>
      </c>
      <c r="H4988" s="42">
        <f>IF($G4988="","",$O4988)</f>
        <v/>
      </c>
      <c r="I4988" s="5">
        <f>IF($G4988="","",$G4988*IF($H4988="",$O4988,$H4988)/100)</f>
        <v/>
      </c>
      <c r="J4988" s="5">
        <f>IF(OR($L4988="",NOT(COUNTIFS($L$2:$L4988,$L4988)=1)),"",SUMIFS($G:$G,$L:$L,$L4988))</f>
        <v/>
      </c>
      <c r="K4988" s="5">
        <f>IF(OR($L4988="",NOT(COUNTIFS($L$2:$L4988,$L4988)=1)),"",SUMIFS($I:$I,$L:$L,$L4988))</f>
        <v/>
      </c>
      <c r="L4988" s="6">
        <f>IF($B4988="","",YEAR($B4988))</f>
        <v/>
      </c>
      <c r="M4988" s="6">
        <f>INT((ROW()-2)/39)+1</f>
        <v/>
      </c>
      <c r="N4988" s="6">
        <f>MOD(ROW()-2,39)+2</f>
        <v/>
      </c>
      <c r="O4988" s="42">
        <f>IF(AND($B4988&lt;&gt;"",$C4988&lt;&gt;"",$B4988&lt;=$C4988),INDEX(Szabalyok!$C:$C,$N4988),"")</f>
        <v/>
      </c>
      <c r="P4988">
        <f>IF(D4988="",P4987,P4987+1)</f>
        <v/>
      </c>
    </row>
    <row r="4989">
      <c r="A4989">
        <f>IF(P4989=P4988,0,P4989)</f>
        <v/>
      </c>
      <c r="B4989" s="41">
        <f>IF($M4989&gt;300,"",IF(OR(INDEX(Bemenet!$E$2:$E$301,$M4989)="",INDEX(Bemenet!$F$2:$F$301,$M4989)=""),"",MAX(INDEX(Bemenet!$E$2:$E$301,$M4989),INDEX(Szabalyok!$A:$A,$N4989))))</f>
        <v/>
      </c>
      <c r="C4989" s="41">
        <f>IF($B4989="","",MIN(INDEX(Bemenet!$F$2:$F$301,$M4989),INDEX(Szabalyok!$B:$B,$N4989)))</f>
        <v/>
      </c>
      <c r="D4989" s="5">
        <f>IF(AND($B4989&lt;&gt;"",$C4989&lt;&gt;"",$B4989&lt;=$C4989),INDEX(Bemenet!$G$2:$G$301,$M4989),"")</f>
        <v/>
      </c>
      <c r="E4989" s="6">
        <f>IF(AND($B4989&lt;&gt;"",$C4989&lt;&gt;"",$B4989&lt;=$C4989),INDEX(Bemenet!$D$2:$D$301,$M4989),"")</f>
        <v/>
      </c>
      <c r="F4989" s="5">
        <f>IF(AND($B4989&lt;&gt;"",$C4989&lt;&gt;"",$B4989&lt;=$C4989),$C4989-$B4989+1,"")</f>
        <v/>
      </c>
      <c r="G4989" s="5">
        <f>IF($F4989="","",$F4989*$D4989)</f>
        <v/>
      </c>
      <c r="H4989" s="42">
        <f>IF($G4989="","",$O4989)</f>
        <v/>
      </c>
      <c r="I4989" s="5">
        <f>IF($G4989="","",$G4989*IF($H4989="",$O4989,$H4989)/100)</f>
        <v/>
      </c>
      <c r="J4989" s="5">
        <f>IF(OR($L4989="",NOT(COUNTIFS($L$2:$L4989,$L4989)=1)),"",SUMIFS($G:$G,$L:$L,$L4989))</f>
        <v/>
      </c>
      <c r="K4989" s="5">
        <f>IF(OR($L4989="",NOT(COUNTIFS($L$2:$L4989,$L4989)=1)),"",SUMIFS($I:$I,$L:$L,$L4989))</f>
        <v/>
      </c>
      <c r="L4989" s="6">
        <f>IF($B4989="","",YEAR($B4989))</f>
        <v/>
      </c>
      <c r="M4989" s="6">
        <f>INT((ROW()-2)/39)+1</f>
        <v/>
      </c>
      <c r="N4989" s="6">
        <f>MOD(ROW()-2,39)+2</f>
        <v/>
      </c>
      <c r="O4989" s="42">
        <f>IF(AND($B4989&lt;&gt;"",$C4989&lt;&gt;"",$B4989&lt;=$C4989),INDEX(Szabalyok!$C:$C,$N4989),"")</f>
        <v/>
      </c>
      <c r="P4989">
        <f>IF(D4989="",P4988,P4988+1)</f>
        <v/>
      </c>
    </row>
    <row r="4990">
      <c r="A4990">
        <f>IF(P4990=P4989,0,P4990)</f>
        <v/>
      </c>
      <c r="B4990" s="41">
        <f>IF($M4990&gt;300,"",IF(OR(INDEX(Bemenet!$E$2:$E$301,$M4990)="",INDEX(Bemenet!$F$2:$F$301,$M4990)=""),"",MAX(INDEX(Bemenet!$E$2:$E$301,$M4990),INDEX(Szabalyok!$A:$A,$N4990))))</f>
        <v/>
      </c>
      <c r="C4990" s="41">
        <f>IF($B4990="","",MIN(INDEX(Bemenet!$F$2:$F$301,$M4990),INDEX(Szabalyok!$B:$B,$N4990)))</f>
        <v/>
      </c>
      <c r="D4990" s="5">
        <f>IF(AND($B4990&lt;&gt;"",$C4990&lt;&gt;"",$B4990&lt;=$C4990),INDEX(Bemenet!$G$2:$G$301,$M4990),"")</f>
        <v/>
      </c>
      <c r="E4990" s="6">
        <f>IF(AND($B4990&lt;&gt;"",$C4990&lt;&gt;"",$B4990&lt;=$C4990),INDEX(Bemenet!$D$2:$D$301,$M4990),"")</f>
        <v/>
      </c>
      <c r="F4990" s="5">
        <f>IF(AND($B4990&lt;&gt;"",$C4990&lt;&gt;"",$B4990&lt;=$C4990),$C4990-$B4990+1,"")</f>
        <v/>
      </c>
      <c r="G4990" s="5">
        <f>IF($F4990="","",$F4990*$D4990)</f>
        <v/>
      </c>
      <c r="H4990" s="42">
        <f>IF($G4990="","",$O4990)</f>
        <v/>
      </c>
      <c r="I4990" s="5">
        <f>IF($G4990="","",$G4990*IF($H4990="",$O4990,$H4990)/100)</f>
        <v/>
      </c>
      <c r="J4990" s="5">
        <f>IF(OR($L4990="",NOT(COUNTIFS($L$2:$L4990,$L4990)=1)),"",SUMIFS($G:$G,$L:$L,$L4990))</f>
        <v/>
      </c>
      <c r="K4990" s="5">
        <f>IF(OR($L4990="",NOT(COUNTIFS($L$2:$L4990,$L4990)=1)),"",SUMIFS($I:$I,$L:$L,$L4990))</f>
        <v/>
      </c>
      <c r="L4990" s="6">
        <f>IF($B4990="","",YEAR($B4990))</f>
        <v/>
      </c>
      <c r="M4990" s="6">
        <f>INT((ROW()-2)/39)+1</f>
        <v/>
      </c>
      <c r="N4990" s="6">
        <f>MOD(ROW()-2,39)+2</f>
        <v/>
      </c>
      <c r="O4990" s="42">
        <f>IF(AND($B4990&lt;&gt;"",$C4990&lt;&gt;"",$B4990&lt;=$C4990),INDEX(Szabalyok!$C:$C,$N4990),"")</f>
        <v/>
      </c>
      <c r="P4990">
        <f>IF(D4990="",P4989,P4989+1)</f>
        <v/>
      </c>
    </row>
    <row r="4991">
      <c r="A4991">
        <f>IF(P4991=P4990,0,P4991)</f>
        <v/>
      </c>
      <c r="B4991" s="41">
        <f>IF($M4991&gt;300,"",IF(OR(INDEX(Bemenet!$E$2:$E$301,$M4991)="",INDEX(Bemenet!$F$2:$F$301,$M4991)=""),"",MAX(INDEX(Bemenet!$E$2:$E$301,$M4991),INDEX(Szabalyok!$A:$A,$N4991))))</f>
        <v/>
      </c>
      <c r="C4991" s="41">
        <f>IF($B4991="","",MIN(INDEX(Bemenet!$F$2:$F$301,$M4991),INDEX(Szabalyok!$B:$B,$N4991)))</f>
        <v/>
      </c>
      <c r="D4991" s="5">
        <f>IF(AND($B4991&lt;&gt;"",$C4991&lt;&gt;"",$B4991&lt;=$C4991),INDEX(Bemenet!$G$2:$G$301,$M4991),"")</f>
        <v/>
      </c>
      <c r="E4991" s="6">
        <f>IF(AND($B4991&lt;&gt;"",$C4991&lt;&gt;"",$B4991&lt;=$C4991),INDEX(Bemenet!$D$2:$D$301,$M4991),"")</f>
        <v/>
      </c>
      <c r="F4991" s="5">
        <f>IF(AND($B4991&lt;&gt;"",$C4991&lt;&gt;"",$B4991&lt;=$C4991),$C4991-$B4991+1,"")</f>
        <v/>
      </c>
      <c r="G4991" s="5">
        <f>IF($F4991="","",$F4991*$D4991)</f>
        <v/>
      </c>
      <c r="H4991" s="42">
        <f>IF($G4991="","",$O4991)</f>
        <v/>
      </c>
      <c r="I4991" s="5">
        <f>IF($G4991="","",$G4991*IF($H4991="",$O4991,$H4991)/100)</f>
        <v/>
      </c>
      <c r="J4991" s="5">
        <f>IF(OR($L4991="",NOT(COUNTIFS($L$2:$L4991,$L4991)=1)),"",SUMIFS($G:$G,$L:$L,$L4991))</f>
        <v/>
      </c>
      <c r="K4991" s="5">
        <f>IF(OR($L4991="",NOT(COUNTIFS($L$2:$L4991,$L4991)=1)),"",SUMIFS($I:$I,$L:$L,$L4991))</f>
        <v/>
      </c>
      <c r="L4991" s="6">
        <f>IF($B4991="","",YEAR($B4991))</f>
        <v/>
      </c>
      <c r="M4991" s="6">
        <f>INT((ROW()-2)/39)+1</f>
        <v/>
      </c>
      <c r="N4991" s="6">
        <f>MOD(ROW()-2,39)+2</f>
        <v/>
      </c>
      <c r="O4991" s="42">
        <f>IF(AND($B4991&lt;&gt;"",$C4991&lt;&gt;"",$B4991&lt;=$C4991),INDEX(Szabalyok!$C:$C,$N4991),"")</f>
        <v/>
      </c>
      <c r="P4991">
        <f>IF(D4991="",P4990,P4990+1)</f>
        <v/>
      </c>
    </row>
    <row r="4992">
      <c r="A4992">
        <f>IF(P4992=P4991,0,P4992)</f>
        <v/>
      </c>
      <c r="B4992" s="41">
        <f>IF($M4992&gt;300,"",IF(OR(INDEX(Bemenet!$E$2:$E$301,$M4992)="",INDEX(Bemenet!$F$2:$F$301,$M4992)=""),"",MAX(INDEX(Bemenet!$E$2:$E$301,$M4992),INDEX(Szabalyok!$A:$A,$N4992))))</f>
        <v/>
      </c>
      <c r="C4992" s="41">
        <f>IF($B4992="","",MIN(INDEX(Bemenet!$F$2:$F$301,$M4992),INDEX(Szabalyok!$B:$B,$N4992)))</f>
        <v/>
      </c>
      <c r="D4992" s="5">
        <f>IF(AND($B4992&lt;&gt;"",$C4992&lt;&gt;"",$B4992&lt;=$C4992),INDEX(Bemenet!$G$2:$G$301,$M4992),"")</f>
        <v/>
      </c>
      <c r="E4992" s="6">
        <f>IF(AND($B4992&lt;&gt;"",$C4992&lt;&gt;"",$B4992&lt;=$C4992),INDEX(Bemenet!$D$2:$D$301,$M4992),"")</f>
        <v/>
      </c>
      <c r="F4992" s="5">
        <f>IF(AND($B4992&lt;&gt;"",$C4992&lt;&gt;"",$B4992&lt;=$C4992),$C4992-$B4992+1,"")</f>
        <v/>
      </c>
      <c r="G4992" s="5">
        <f>IF($F4992="","",$F4992*$D4992)</f>
        <v/>
      </c>
      <c r="H4992" s="42">
        <f>IF($G4992="","",$O4992)</f>
        <v/>
      </c>
      <c r="I4992" s="5">
        <f>IF($G4992="","",$G4992*IF($H4992="",$O4992,$H4992)/100)</f>
        <v/>
      </c>
      <c r="J4992" s="5">
        <f>IF(OR($L4992="",NOT(COUNTIFS($L$2:$L4992,$L4992)=1)),"",SUMIFS($G:$G,$L:$L,$L4992))</f>
        <v/>
      </c>
      <c r="K4992" s="5">
        <f>IF(OR($L4992="",NOT(COUNTIFS($L$2:$L4992,$L4992)=1)),"",SUMIFS($I:$I,$L:$L,$L4992))</f>
        <v/>
      </c>
      <c r="L4992" s="6">
        <f>IF($B4992="","",YEAR($B4992))</f>
        <v/>
      </c>
      <c r="M4992" s="6">
        <f>INT((ROW()-2)/39)+1</f>
        <v/>
      </c>
      <c r="N4992" s="6">
        <f>MOD(ROW()-2,39)+2</f>
        <v/>
      </c>
      <c r="O4992" s="42">
        <f>IF(AND($B4992&lt;&gt;"",$C4992&lt;&gt;"",$B4992&lt;=$C4992),INDEX(Szabalyok!$C:$C,$N4992),"")</f>
        <v/>
      </c>
      <c r="P4992">
        <f>IF(D4992="",P4991,P4991+1)</f>
        <v/>
      </c>
    </row>
    <row r="4993">
      <c r="A4993">
        <f>IF(P4993=P4992,0,P4993)</f>
        <v/>
      </c>
      <c r="B4993" s="41">
        <f>IF($M4993&gt;300,"",IF(OR(INDEX(Bemenet!$E$2:$E$301,$M4993)="",INDEX(Bemenet!$F$2:$F$301,$M4993)=""),"",MAX(INDEX(Bemenet!$E$2:$E$301,$M4993),INDEX(Szabalyok!$A:$A,$N4993))))</f>
        <v/>
      </c>
      <c r="C4993" s="41">
        <f>IF($B4993="","",MIN(INDEX(Bemenet!$F$2:$F$301,$M4993),INDEX(Szabalyok!$B:$B,$N4993)))</f>
        <v/>
      </c>
      <c r="D4993" s="5">
        <f>IF(AND($B4993&lt;&gt;"",$C4993&lt;&gt;"",$B4993&lt;=$C4993),INDEX(Bemenet!$G$2:$G$301,$M4993),"")</f>
        <v/>
      </c>
      <c r="E4993" s="6">
        <f>IF(AND($B4993&lt;&gt;"",$C4993&lt;&gt;"",$B4993&lt;=$C4993),INDEX(Bemenet!$D$2:$D$301,$M4993),"")</f>
        <v/>
      </c>
      <c r="F4993" s="5">
        <f>IF(AND($B4993&lt;&gt;"",$C4993&lt;&gt;"",$B4993&lt;=$C4993),$C4993-$B4993+1,"")</f>
        <v/>
      </c>
      <c r="G4993" s="5">
        <f>IF($F4993="","",$F4993*$D4993)</f>
        <v/>
      </c>
      <c r="H4993" s="42">
        <f>IF($G4993="","",$O4993)</f>
        <v/>
      </c>
      <c r="I4993" s="5">
        <f>IF($G4993="","",$G4993*IF($H4993="",$O4993,$H4993)/100)</f>
        <v/>
      </c>
      <c r="J4993" s="5">
        <f>IF(OR($L4993="",NOT(COUNTIFS($L$2:$L4993,$L4993)=1)),"",SUMIFS($G:$G,$L:$L,$L4993))</f>
        <v/>
      </c>
      <c r="K4993" s="5">
        <f>IF(OR($L4993="",NOT(COUNTIFS($L$2:$L4993,$L4993)=1)),"",SUMIFS($I:$I,$L:$L,$L4993))</f>
        <v/>
      </c>
      <c r="L4993" s="6">
        <f>IF($B4993="","",YEAR($B4993))</f>
        <v/>
      </c>
      <c r="M4993" s="6">
        <f>INT((ROW()-2)/39)+1</f>
        <v/>
      </c>
      <c r="N4993" s="6">
        <f>MOD(ROW()-2,39)+2</f>
        <v/>
      </c>
      <c r="O4993" s="42">
        <f>IF(AND($B4993&lt;&gt;"",$C4993&lt;&gt;"",$B4993&lt;=$C4993),INDEX(Szabalyok!$C:$C,$N4993),"")</f>
        <v/>
      </c>
      <c r="P4993">
        <f>IF(D4993="",P4992,P4992+1)</f>
        <v/>
      </c>
    </row>
    <row r="4994">
      <c r="A4994">
        <f>IF(P4994=P4993,0,P4994)</f>
        <v/>
      </c>
      <c r="B4994" s="41">
        <f>IF($M4994&gt;300,"",IF(OR(INDEX(Bemenet!$E$2:$E$301,$M4994)="",INDEX(Bemenet!$F$2:$F$301,$M4994)=""),"",MAX(INDEX(Bemenet!$E$2:$E$301,$M4994),INDEX(Szabalyok!$A:$A,$N4994))))</f>
        <v/>
      </c>
      <c r="C4994" s="41">
        <f>IF($B4994="","",MIN(INDEX(Bemenet!$F$2:$F$301,$M4994),INDEX(Szabalyok!$B:$B,$N4994)))</f>
        <v/>
      </c>
      <c r="D4994" s="5">
        <f>IF(AND($B4994&lt;&gt;"",$C4994&lt;&gt;"",$B4994&lt;=$C4994),INDEX(Bemenet!$G$2:$G$301,$M4994),"")</f>
        <v/>
      </c>
      <c r="E4994" s="6">
        <f>IF(AND($B4994&lt;&gt;"",$C4994&lt;&gt;"",$B4994&lt;=$C4994),INDEX(Bemenet!$D$2:$D$301,$M4994),"")</f>
        <v/>
      </c>
      <c r="F4994" s="5">
        <f>IF(AND($B4994&lt;&gt;"",$C4994&lt;&gt;"",$B4994&lt;=$C4994),$C4994-$B4994+1,"")</f>
        <v/>
      </c>
      <c r="G4994" s="5">
        <f>IF($F4994="","",$F4994*$D4994)</f>
        <v/>
      </c>
      <c r="H4994" s="42">
        <f>IF($G4994="","",$O4994)</f>
        <v/>
      </c>
      <c r="I4994" s="5">
        <f>IF($G4994="","",$G4994*IF($H4994="",$O4994,$H4994)/100)</f>
        <v/>
      </c>
      <c r="J4994" s="5">
        <f>IF(OR($L4994="",NOT(COUNTIFS($L$2:$L4994,$L4994)=1)),"",SUMIFS($G:$G,$L:$L,$L4994))</f>
        <v/>
      </c>
      <c r="K4994" s="5">
        <f>IF(OR($L4994="",NOT(COUNTIFS($L$2:$L4994,$L4994)=1)),"",SUMIFS($I:$I,$L:$L,$L4994))</f>
        <v/>
      </c>
      <c r="L4994" s="6">
        <f>IF($B4994="","",YEAR($B4994))</f>
        <v/>
      </c>
      <c r="M4994" s="6">
        <f>INT((ROW()-2)/39)+1</f>
        <v/>
      </c>
      <c r="N4994" s="6">
        <f>MOD(ROW()-2,39)+2</f>
        <v/>
      </c>
      <c r="O4994" s="42">
        <f>IF(AND($B4994&lt;&gt;"",$C4994&lt;&gt;"",$B4994&lt;=$C4994),INDEX(Szabalyok!$C:$C,$N4994),"")</f>
        <v/>
      </c>
      <c r="P4994">
        <f>IF(D4994="",P4993,P4993+1)</f>
        <v/>
      </c>
    </row>
    <row r="4995">
      <c r="A4995">
        <f>IF(P4995=P4994,0,P4995)</f>
        <v/>
      </c>
      <c r="B4995" s="41">
        <f>IF($M4995&gt;300,"",IF(OR(INDEX(Bemenet!$E$2:$E$301,$M4995)="",INDEX(Bemenet!$F$2:$F$301,$M4995)=""),"",MAX(INDEX(Bemenet!$E$2:$E$301,$M4995),INDEX(Szabalyok!$A:$A,$N4995))))</f>
        <v/>
      </c>
      <c r="C4995" s="41">
        <f>IF($B4995="","",MIN(INDEX(Bemenet!$F$2:$F$301,$M4995),INDEX(Szabalyok!$B:$B,$N4995)))</f>
        <v/>
      </c>
      <c r="D4995" s="5">
        <f>IF(AND($B4995&lt;&gt;"",$C4995&lt;&gt;"",$B4995&lt;=$C4995),INDEX(Bemenet!$G$2:$G$301,$M4995),"")</f>
        <v/>
      </c>
      <c r="E4995" s="6">
        <f>IF(AND($B4995&lt;&gt;"",$C4995&lt;&gt;"",$B4995&lt;=$C4995),INDEX(Bemenet!$D$2:$D$301,$M4995),"")</f>
        <v/>
      </c>
      <c r="F4995" s="5">
        <f>IF(AND($B4995&lt;&gt;"",$C4995&lt;&gt;"",$B4995&lt;=$C4995),$C4995-$B4995+1,"")</f>
        <v/>
      </c>
      <c r="G4995" s="5">
        <f>IF($F4995="","",$F4995*$D4995)</f>
        <v/>
      </c>
      <c r="H4995" s="42">
        <f>IF($G4995="","",$O4995)</f>
        <v/>
      </c>
      <c r="I4995" s="5">
        <f>IF($G4995="","",$G4995*IF($H4995="",$O4995,$H4995)/100)</f>
        <v/>
      </c>
      <c r="J4995" s="5">
        <f>IF(OR($L4995="",NOT(COUNTIFS($L$2:$L4995,$L4995)=1)),"",SUMIFS($G:$G,$L:$L,$L4995))</f>
        <v/>
      </c>
      <c r="K4995" s="5">
        <f>IF(OR($L4995="",NOT(COUNTIFS($L$2:$L4995,$L4995)=1)),"",SUMIFS($I:$I,$L:$L,$L4995))</f>
        <v/>
      </c>
      <c r="L4995" s="6">
        <f>IF($B4995="","",YEAR($B4995))</f>
        <v/>
      </c>
      <c r="M4995" s="6">
        <f>INT((ROW()-2)/39)+1</f>
        <v/>
      </c>
      <c r="N4995" s="6">
        <f>MOD(ROW()-2,39)+2</f>
        <v/>
      </c>
      <c r="O4995" s="42">
        <f>IF(AND($B4995&lt;&gt;"",$C4995&lt;&gt;"",$B4995&lt;=$C4995),INDEX(Szabalyok!$C:$C,$N4995),"")</f>
        <v/>
      </c>
      <c r="P4995">
        <f>IF(D4995="",P4994,P4994+1)</f>
        <v/>
      </c>
    </row>
    <row r="4996">
      <c r="A4996">
        <f>IF(P4996=P4995,0,P4996)</f>
        <v/>
      </c>
      <c r="B4996" s="41">
        <f>IF($M4996&gt;300,"",IF(OR(INDEX(Bemenet!$E$2:$E$301,$M4996)="",INDEX(Bemenet!$F$2:$F$301,$M4996)=""),"",MAX(INDEX(Bemenet!$E$2:$E$301,$M4996),INDEX(Szabalyok!$A:$A,$N4996))))</f>
        <v/>
      </c>
      <c r="C4996" s="41">
        <f>IF($B4996="","",MIN(INDEX(Bemenet!$F$2:$F$301,$M4996),INDEX(Szabalyok!$B:$B,$N4996)))</f>
        <v/>
      </c>
      <c r="D4996" s="5">
        <f>IF(AND($B4996&lt;&gt;"",$C4996&lt;&gt;"",$B4996&lt;=$C4996),INDEX(Bemenet!$G$2:$G$301,$M4996),"")</f>
        <v/>
      </c>
      <c r="E4996" s="6">
        <f>IF(AND($B4996&lt;&gt;"",$C4996&lt;&gt;"",$B4996&lt;=$C4996),INDEX(Bemenet!$D$2:$D$301,$M4996),"")</f>
        <v/>
      </c>
      <c r="F4996" s="5">
        <f>IF(AND($B4996&lt;&gt;"",$C4996&lt;&gt;"",$B4996&lt;=$C4996),$C4996-$B4996+1,"")</f>
        <v/>
      </c>
      <c r="G4996" s="5">
        <f>IF($F4996="","",$F4996*$D4996)</f>
        <v/>
      </c>
      <c r="H4996" s="42">
        <f>IF($G4996="","",$O4996)</f>
        <v/>
      </c>
      <c r="I4996" s="5">
        <f>IF($G4996="","",$G4996*IF($H4996="",$O4996,$H4996)/100)</f>
        <v/>
      </c>
      <c r="J4996" s="5">
        <f>IF(OR($L4996="",NOT(COUNTIFS($L$2:$L4996,$L4996)=1)),"",SUMIFS($G:$G,$L:$L,$L4996))</f>
        <v/>
      </c>
      <c r="K4996" s="5">
        <f>IF(OR($L4996="",NOT(COUNTIFS($L$2:$L4996,$L4996)=1)),"",SUMIFS($I:$I,$L:$L,$L4996))</f>
        <v/>
      </c>
      <c r="L4996" s="6">
        <f>IF($B4996="","",YEAR($B4996))</f>
        <v/>
      </c>
      <c r="M4996" s="6">
        <f>INT((ROW()-2)/39)+1</f>
        <v/>
      </c>
      <c r="N4996" s="6">
        <f>MOD(ROW()-2,39)+2</f>
        <v/>
      </c>
      <c r="O4996" s="42">
        <f>IF(AND($B4996&lt;&gt;"",$C4996&lt;&gt;"",$B4996&lt;=$C4996),INDEX(Szabalyok!$C:$C,$N4996),"")</f>
        <v/>
      </c>
      <c r="P4996">
        <f>IF(D4996="",P4995,P4995+1)</f>
        <v/>
      </c>
    </row>
    <row r="4997">
      <c r="A4997">
        <f>IF(P4997=P4996,0,P4997)</f>
        <v/>
      </c>
      <c r="B4997" s="41">
        <f>IF($M4997&gt;300,"",IF(OR(INDEX(Bemenet!$E$2:$E$301,$M4997)="",INDEX(Bemenet!$F$2:$F$301,$M4997)=""),"",MAX(INDEX(Bemenet!$E$2:$E$301,$M4997),INDEX(Szabalyok!$A:$A,$N4997))))</f>
        <v/>
      </c>
      <c r="C4997" s="41">
        <f>IF($B4997="","",MIN(INDEX(Bemenet!$F$2:$F$301,$M4997),INDEX(Szabalyok!$B:$B,$N4997)))</f>
        <v/>
      </c>
      <c r="D4997" s="5">
        <f>IF(AND($B4997&lt;&gt;"",$C4997&lt;&gt;"",$B4997&lt;=$C4997),INDEX(Bemenet!$G$2:$G$301,$M4997),"")</f>
        <v/>
      </c>
      <c r="E4997" s="6">
        <f>IF(AND($B4997&lt;&gt;"",$C4997&lt;&gt;"",$B4997&lt;=$C4997),INDEX(Bemenet!$D$2:$D$301,$M4997),"")</f>
        <v/>
      </c>
      <c r="F4997" s="5">
        <f>IF(AND($B4997&lt;&gt;"",$C4997&lt;&gt;"",$B4997&lt;=$C4997),$C4997-$B4997+1,"")</f>
        <v/>
      </c>
      <c r="G4997" s="5">
        <f>IF($F4997="","",$F4997*$D4997)</f>
        <v/>
      </c>
      <c r="H4997" s="42">
        <f>IF($G4997="","",$O4997)</f>
        <v/>
      </c>
      <c r="I4997" s="5">
        <f>IF($G4997="","",$G4997*IF($H4997="",$O4997,$H4997)/100)</f>
        <v/>
      </c>
      <c r="J4997" s="5">
        <f>IF(OR($L4997="",NOT(COUNTIFS($L$2:$L4997,$L4997)=1)),"",SUMIFS($G:$G,$L:$L,$L4997))</f>
        <v/>
      </c>
      <c r="K4997" s="5">
        <f>IF(OR($L4997="",NOT(COUNTIFS($L$2:$L4997,$L4997)=1)),"",SUMIFS($I:$I,$L:$L,$L4997))</f>
        <v/>
      </c>
      <c r="L4997" s="6">
        <f>IF($B4997="","",YEAR($B4997))</f>
        <v/>
      </c>
      <c r="M4997" s="6">
        <f>INT((ROW()-2)/39)+1</f>
        <v/>
      </c>
      <c r="N4997" s="6">
        <f>MOD(ROW()-2,39)+2</f>
        <v/>
      </c>
      <c r="O4997" s="42">
        <f>IF(AND($B4997&lt;&gt;"",$C4997&lt;&gt;"",$B4997&lt;=$C4997),INDEX(Szabalyok!$C:$C,$N4997),"")</f>
        <v/>
      </c>
      <c r="P4997">
        <f>IF(D4997="",P4996,P4996+1)</f>
        <v/>
      </c>
    </row>
    <row r="4998">
      <c r="A4998">
        <f>IF(P4998=P4997,0,P4998)</f>
        <v/>
      </c>
      <c r="B4998" s="41">
        <f>IF($M4998&gt;300,"",IF(OR(INDEX(Bemenet!$E$2:$E$301,$M4998)="",INDEX(Bemenet!$F$2:$F$301,$M4998)=""),"",MAX(INDEX(Bemenet!$E$2:$E$301,$M4998),INDEX(Szabalyok!$A:$A,$N4998))))</f>
        <v/>
      </c>
      <c r="C4998" s="41">
        <f>IF($B4998="","",MIN(INDEX(Bemenet!$F$2:$F$301,$M4998),INDEX(Szabalyok!$B:$B,$N4998)))</f>
        <v/>
      </c>
      <c r="D4998" s="5">
        <f>IF(AND($B4998&lt;&gt;"",$C4998&lt;&gt;"",$B4998&lt;=$C4998),INDEX(Bemenet!$G$2:$G$301,$M4998),"")</f>
        <v/>
      </c>
      <c r="E4998" s="6">
        <f>IF(AND($B4998&lt;&gt;"",$C4998&lt;&gt;"",$B4998&lt;=$C4998),INDEX(Bemenet!$D$2:$D$301,$M4998),"")</f>
        <v/>
      </c>
      <c r="F4998" s="5">
        <f>IF(AND($B4998&lt;&gt;"",$C4998&lt;&gt;"",$B4998&lt;=$C4998),$C4998-$B4998+1,"")</f>
        <v/>
      </c>
      <c r="G4998" s="5">
        <f>IF($F4998="","",$F4998*$D4998)</f>
        <v/>
      </c>
      <c r="H4998" s="42">
        <f>IF($G4998="","",$O4998)</f>
        <v/>
      </c>
      <c r="I4998" s="5">
        <f>IF($G4998="","",$G4998*IF($H4998="",$O4998,$H4998)/100)</f>
        <v/>
      </c>
      <c r="J4998" s="5">
        <f>IF(OR($L4998="",NOT(COUNTIFS($L$2:$L4998,$L4998)=1)),"",SUMIFS($G:$G,$L:$L,$L4998))</f>
        <v/>
      </c>
      <c r="K4998" s="5">
        <f>IF(OR($L4998="",NOT(COUNTIFS($L$2:$L4998,$L4998)=1)),"",SUMIFS($I:$I,$L:$L,$L4998))</f>
        <v/>
      </c>
      <c r="L4998" s="6">
        <f>IF($B4998="","",YEAR($B4998))</f>
        <v/>
      </c>
      <c r="M4998" s="6">
        <f>INT((ROW()-2)/39)+1</f>
        <v/>
      </c>
      <c r="N4998" s="6">
        <f>MOD(ROW()-2,39)+2</f>
        <v/>
      </c>
      <c r="O4998" s="42">
        <f>IF(AND($B4998&lt;&gt;"",$C4998&lt;&gt;"",$B4998&lt;=$C4998),INDEX(Szabalyok!$C:$C,$N4998),"")</f>
        <v/>
      </c>
      <c r="P4998">
        <f>IF(D4998="",P4997,P4997+1)</f>
        <v/>
      </c>
    </row>
    <row r="4999">
      <c r="A4999">
        <f>IF(P4999=P4998,0,P4999)</f>
        <v/>
      </c>
      <c r="B4999" s="41">
        <f>IF($M4999&gt;300,"",IF(OR(INDEX(Bemenet!$E$2:$E$301,$M4999)="",INDEX(Bemenet!$F$2:$F$301,$M4999)=""),"",MAX(INDEX(Bemenet!$E$2:$E$301,$M4999),INDEX(Szabalyok!$A:$A,$N4999))))</f>
        <v/>
      </c>
      <c r="C4999" s="41">
        <f>IF($B4999="","",MIN(INDEX(Bemenet!$F$2:$F$301,$M4999),INDEX(Szabalyok!$B:$B,$N4999)))</f>
        <v/>
      </c>
      <c r="D4999" s="5">
        <f>IF(AND($B4999&lt;&gt;"",$C4999&lt;&gt;"",$B4999&lt;=$C4999),INDEX(Bemenet!$G$2:$G$301,$M4999),"")</f>
        <v/>
      </c>
      <c r="E4999" s="6">
        <f>IF(AND($B4999&lt;&gt;"",$C4999&lt;&gt;"",$B4999&lt;=$C4999),INDEX(Bemenet!$D$2:$D$301,$M4999),"")</f>
        <v/>
      </c>
      <c r="F4999" s="5">
        <f>IF(AND($B4999&lt;&gt;"",$C4999&lt;&gt;"",$B4999&lt;=$C4999),$C4999-$B4999+1,"")</f>
        <v/>
      </c>
      <c r="G4999" s="5">
        <f>IF($F4999="","",$F4999*$D4999)</f>
        <v/>
      </c>
      <c r="H4999" s="42">
        <f>IF($G4999="","",$O4999)</f>
        <v/>
      </c>
      <c r="I4999" s="5">
        <f>IF($G4999="","",$G4999*IF($H4999="",$O4999,$H4999)/100)</f>
        <v/>
      </c>
      <c r="J4999" s="5">
        <f>IF(OR($L4999="",NOT(COUNTIFS($L$2:$L4999,$L4999)=1)),"",SUMIFS($G:$G,$L:$L,$L4999))</f>
        <v/>
      </c>
      <c r="K4999" s="5">
        <f>IF(OR($L4999="",NOT(COUNTIFS($L$2:$L4999,$L4999)=1)),"",SUMIFS($I:$I,$L:$L,$L4999))</f>
        <v/>
      </c>
      <c r="L4999" s="6">
        <f>IF($B4999="","",YEAR($B4999))</f>
        <v/>
      </c>
      <c r="M4999" s="6">
        <f>INT((ROW()-2)/39)+1</f>
        <v/>
      </c>
      <c r="N4999" s="6">
        <f>MOD(ROW()-2,39)+2</f>
        <v/>
      </c>
      <c r="O4999" s="42">
        <f>IF(AND($B4999&lt;&gt;"",$C4999&lt;&gt;"",$B4999&lt;=$C4999),INDEX(Szabalyok!$C:$C,$N4999),"")</f>
        <v/>
      </c>
      <c r="P4999">
        <f>IF(D4999="",P4998,P4998+1)</f>
        <v/>
      </c>
    </row>
    <row r="5000">
      <c r="A5000">
        <f>IF(P5000=P4999,0,P5000)</f>
        <v/>
      </c>
      <c r="B5000" s="41">
        <f>IF($M5000&gt;300,"",IF(OR(INDEX(Bemenet!$E$2:$E$301,$M5000)="",INDEX(Bemenet!$F$2:$F$301,$M5000)=""),"",MAX(INDEX(Bemenet!$E$2:$E$301,$M5000),INDEX(Szabalyok!$A:$A,$N5000))))</f>
        <v/>
      </c>
      <c r="C5000" s="41">
        <f>IF($B5000="","",MIN(INDEX(Bemenet!$F$2:$F$301,$M5000),INDEX(Szabalyok!$B:$B,$N5000)))</f>
        <v/>
      </c>
      <c r="D5000" s="5">
        <f>IF(AND($B5000&lt;&gt;"",$C5000&lt;&gt;"",$B5000&lt;=$C5000),INDEX(Bemenet!$G$2:$G$301,$M5000),"")</f>
        <v/>
      </c>
      <c r="E5000" s="6">
        <f>IF(AND($B5000&lt;&gt;"",$C5000&lt;&gt;"",$B5000&lt;=$C5000),INDEX(Bemenet!$D$2:$D$301,$M5000),"")</f>
        <v/>
      </c>
      <c r="F5000" s="5">
        <f>IF(AND($B5000&lt;&gt;"",$C5000&lt;&gt;"",$B5000&lt;=$C5000),$C5000-$B5000+1,"")</f>
        <v/>
      </c>
      <c r="G5000" s="5">
        <f>IF($F5000="","",$F5000*$D5000)</f>
        <v/>
      </c>
      <c r="H5000" s="42">
        <f>IF($G5000="","",$O5000)</f>
        <v/>
      </c>
      <c r="I5000" s="5">
        <f>IF($G5000="","",$G5000*IF($H5000="",$O5000,$H5000)/100)</f>
        <v/>
      </c>
      <c r="J5000" s="5">
        <f>IF(OR($L5000="",NOT(COUNTIFS($L$2:$L5000,$L5000)=1)),"",SUMIFS($G:$G,$L:$L,$L5000))</f>
        <v/>
      </c>
      <c r="K5000" s="5">
        <f>IF(OR($L5000="",NOT(COUNTIFS($L$2:$L5000,$L5000)=1)),"",SUMIFS($I:$I,$L:$L,$L5000))</f>
        <v/>
      </c>
      <c r="L5000" s="6">
        <f>IF($B5000="","",YEAR($B5000))</f>
        <v/>
      </c>
      <c r="M5000" s="6">
        <f>INT((ROW()-2)/39)+1</f>
        <v/>
      </c>
      <c r="N5000" s="6">
        <f>MOD(ROW()-2,39)+2</f>
        <v/>
      </c>
      <c r="O5000" s="42">
        <f>IF(AND($B5000&lt;&gt;"",$C5000&lt;&gt;"",$B5000&lt;=$C5000),INDEX(Szabalyok!$C:$C,$N5000),"")</f>
        <v/>
      </c>
      <c r="P5000">
        <f>IF(D5000="",P4999,P4999+1)</f>
        <v/>
      </c>
    </row>
    <row r="5001">
      <c r="A5001">
        <f>IF(P5001=P5000,0,P5001)</f>
        <v/>
      </c>
      <c r="B5001" s="41">
        <f>IF($M5001&gt;300,"",IF(OR(INDEX(Bemenet!$E$2:$E$301,$M5001)="",INDEX(Bemenet!$F$2:$F$301,$M5001)=""),"",MAX(INDEX(Bemenet!$E$2:$E$301,$M5001),INDEX(Szabalyok!$A:$A,$N5001))))</f>
        <v/>
      </c>
      <c r="C5001" s="41">
        <f>IF($B5001="","",MIN(INDEX(Bemenet!$F$2:$F$301,$M5001),INDEX(Szabalyok!$B:$B,$N5001)))</f>
        <v/>
      </c>
      <c r="D5001" s="5">
        <f>IF(AND($B5001&lt;&gt;"",$C5001&lt;&gt;"",$B5001&lt;=$C5001),INDEX(Bemenet!$G$2:$G$301,$M5001),"")</f>
        <v/>
      </c>
      <c r="E5001" s="6">
        <f>IF(AND($B5001&lt;&gt;"",$C5001&lt;&gt;"",$B5001&lt;=$C5001),INDEX(Bemenet!$D$2:$D$301,$M5001),"")</f>
        <v/>
      </c>
      <c r="F5001" s="5">
        <f>IF(AND($B5001&lt;&gt;"",$C5001&lt;&gt;"",$B5001&lt;=$C5001),$C5001-$B5001+1,"")</f>
        <v/>
      </c>
      <c r="G5001" s="5">
        <f>IF($F5001="","",$F5001*$D5001)</f>
        <v/>
      </c>
      <c r="H5001" s="42">
        <f>IF($G5001="","",$O5001)</f>
        <v/>
      </c>
      <c r="I5001" s="5">
        <f>IF($G5001="","",$G5001*IF($H5001="",$O5001,$H5001)/100)</f>
        <v/>
      </c>
      <c r="J5001" s="5">
        <f>IF(OR($L5001="",NOT(COUNTIFS($L$2:$L5001,$L5001)=1)),"",SUMIFS($G:$G,$L:$L,$L5001))</f>
        <v/>
      </c>
      <c r="K5001" s="5">
        <f>IF(OR($L5001="",NOT(COUNTIFS($L$2:$L5001,$L5001)=1)),"",SUMIFS($I:$I,$L:$L,$L5001))</f>
        <v/>
      </c>
      <c r="L5001" s="6">
        <f>IF($B5001="","",YEAR($B5001))</f>
        <v/>
      </c>
      <c r="M5001" s="6">
        <f>INT((ROW()-2)/39)+1</f>
        <v/>
      </c>
      <c r="N5001" s="6">
        <f>MOD(ROW()-2,39)+2</f>
        <v/>
      </c>
      <c r="O5001" s="42">
        <f>IF(AND($B5001&lt;&gt;"",$C5001&lt;&gt;"",$B5001&lt;=$C5001),INDEX(Szabalyok!$C:$C,$N5001),"")</f>
        <v/>
      </c>
      <c r="P5001">
        <f>IF(D5001="",P5000,P5000+1)</f>
        <v/>
      </c>
    </row>
    <row r="5002">
      <c r="A5002">
        <f>IF(P5002=P5001,0,P5002)</f>
        <v/>
      </c>
      <c r="B5002" s="41">
        <f>IF($M5002&gt;300,"",IF(OR(INDEX(Bemenet!$E$2:$E$301,$M5002)="",INDEX(Bemenet!$F$2:$F$301,$M5002)=""),"",MAX(INDEX(Bemenet!$E$2:$E$301,$M5002),INDEX(Szabalyok!$A:$A,$N5002))))</f>
        <v/>
      </c>
      <c r="C5002" s="41">
        <f>IF($B5002="","",MIN(INDEX(Bemenet!$F$2:$F$301,$M5002),INDEX(Szabalyok!$B:$B,$N5002)))</f>
        <v/>
      </c>
      <c r="D5002" s="5">
        <f>IF(AND($B5002&lt;&gt;"",$C5002&lt;&gt;"",$B5002&lt;=$C5002),INDEX(Bemenet!$G$2:$G$301,$M5002),"")</f>
        <v/>
      </c>
      <c r="E5002" s="6">
        <f>IF(AND($B5002&lt;&gt;"",$C5002&lt;&gt;"",$B5002&lt;=$C5002),INDEX(Bemenet!$D$2:$D$301,$M5002),"")</f>
        <v/>
      </c>
      <c r="F5002" s="5">
        <f>IF(AND($B5002&lt;&gt;"",$C5002&lt;&gt;"",$B5002&lt;=$C5002),$C5002-$B5002+1,"")</f>
        <v/>
      </c>
      <c r="G5002" s="5">
        <f>IF($F5002="","",$F5002*$D5002)</f>
        <v/>
      </c>
      <c r="H5002" s="42">
        <f>IF($G5002="","",$O5002)</f>
        <v/>
      </c>
      <c r="I5002" s="5">
        <f>IF($G5002="","",$G5002*IF($H5002="",$O5002,$H5002)/100)</f>
        <v/>
      </c>
      <c r="J5002" s="5">
        <f>IF(OR($L5002="",NOT(COUNTIFS($L$2:$L5002,$L5002)=1)),"",SUMIFS($G:$G,$L:$L,$L5002))</f>
        <v/>
      </c>
      <c r="K5002" s="5">
        <f>IF(OR($L5002="",NOT(COUNTIFS($L$2:$L5002,$L5002)=1)),"",SUMIFS($I:$I,$L:$L,$L5002))</f>
        <v/>
      </c>
      <c r="L5002" s="6">
        <f>IF($B5002="","",YEAR($B5002))</f>
        <v/>
      </c>
      <c r="M5002" s="6">
        <f>INT((ROW()-2)/39)+1</f>
        <v/>
      </c>
      <c r="N5002" s="6">
        <f>MOD(ROW()-2,39)+2</f>
        <v/>
      </c>
      <c r="O5002" s="42">
        <f>IF(AND($B5002&lt;&gt;"",$C5002&lt;&gt;"",$B5002&lt;=$C5002),INDEX(Szabalyok!$C:$C,$N5002),"")</f>
        <v/>
      </c>
      <c r="P5002">
        <f>IF(D5002="",P5001,P5001+1)</f>
        <v/>
      </c>
    </row>
    <row r="5003">
      <c r="A5003">
        <f>IF(P5003=P5002,0,P5003)</f>
        <v/>
      </c>
      <c r="B5003" s="41">
        <f>IF($M5003&gt;300,"",IF(OR(INDEX(Bemenet!$E$2:$E$301,$M5003)="",INDEX(Bemenet!$F$2:$F$301,$M5003)=""),"",MAX(INDEX(Bemenet!$E$2:$E$301,$M5003),INDEX(Szabalyok!$A:$A,$N5003))))</f>
        <v/>
      </c>
      <c r="C5003" s="41">
        <f>IF($B5003="","",MIN(INDEX(Bemenet!$F$2:$F$301,$M5003),INDEX(Szabalyok!$B:$B,$N5003)))</f>
        <v/>
      </c>
      <c r="D5003" s="5">
        <f>IF(AND($B5003&lt;&gt;"",$C5003&lt;&gt;"",$B5003&lt;=$C5003),INDEX(Bemenet!$G$2:$G$301,$M5003),"")</f>
        <v/>
      </c>
      <c r="E5003" s="6">
        <f>IF(AND($B5003&lt;&gt;"",$C5003&lt;&gt;"",$B5003&lt;=$C5003),INDEX(Bemenet!$D$2:$D$301,$M5003),"")</f>
        <v/>
      </c>
      <c r="F5003" s="5">
        <f>IF(AND($B5003&lt;&gt;"",$C5003&lt;&gt;"",$B5003&lt;=$C5003),$C5003-$B5003+1,"")</f>
        <v/>
      </c>
      <c r="G5003" s="5">
        <f>IF($F5003="","",$F5003*$D5003)</f>
        <v/>
      </c>
      <c r="H5003" s="42">
        <f>IF($G5003="","",$O5003)</f>
        <v/>
      </c>
      <c r="I5003" s="5">
        <f>IF($G5003="","",$G5003*IF($H5003="",$O5003,$H5003)/100)</f>
        <v/>
      </c>
      <c r="J5003" s="5">
        <f>IF(OR($L5003="",NOT(COUNTIFS($L$2:$L5003,$L5003)=1)),"",SUMIFS($G:$G,$L:$L,$L5003))</f>
        <v/>
      </c>
      <c r="K5003" s="5">
        <f>IF(OR($L5003="",NOT(COUNTIFS($L$2:$L5003,$L5003)=1)),"",SUMIFS($I:$I,$L:$L,$L5003))</f>
        <v/>
      </c>
      <c r="L5003" s="6">
        <f>IF($B5003="","",YEAR($B5003))</f>
        <v/>
      </c>
      <c r="M5003" s="6">
        <f>INT((ROW()-2)/39)+1</f>
        <v/>
      </c>
      <c r="N5003" s="6">
        <f>MOD(ROW()-2,39)+2</f>
        <v/>
      </c>
      <c r="O5003" s="42">
        <f>IF(AND($B5003&lt;&gt;"",$C5003&lt;&gt;"",$B5003&lt;=$C5003),INDEX(Szabalyok!$C:$C,$N5003),"")</f>
        <v/>
      </c>
      <c r="P5003">
        <f>IF(D5003="",P5002,P5002+1)</f>
        <v/>
      </c>
    </row>
    <row r="5004">
      <c r="A5004">
        <f>IF(P5004=P5003,0,P5004)</f>
        <v/>
      </c>
      <c r="B5004" s="41">
        <f>IF($M5004&gt;300,"",IF(OR(INDEX(Bemenet!$E$2:$E$301,$M5004)="",INDEX(Bemenet!$F$2:$F$301,$M5004)=""),"",MAX(INDEX(Bemenet!$E$2:$E$301,$M5004),INDEX(Szabalyok!$A:$A,$N5004))))</f>
        <v/>
      </c>
      <c r="C5004" s="41">
        <f>IF($B5004="","",MIN(INDEX(Bemenet!$F$2:$F$301,$M5004),INDEX(Szabalyok!$B:$B,$N5004)))</f>
        <v/>
      </c>
      <c r="D5004" s="5">
        <f>IF(AND($B5004&lt;&gt;"",$C5004&lt;&gt;"",$B5004&lt;=$C5004),INDEX(Bemenet!$G$2:$G$301,$M5004),"")</f>
        <v/>
      </c>
      <c r="E5004" s="6">
        <f>IF(AND($B5004&lt;&gt;"",$C5004&lt;&gt;"",$B5004&lt;=$C5004),INDEX(Bemenet!$D$2:$D$301,$M5004),"")</f>
        <v/>
      </c>
      <c r="F5004" s="5">
        <f>IF(AND($B5004&lt;&gt;"",$C5004&lt;&gt;"",$B5004&lt;=$C5004),$C5004-$B5004+1,"")</f>
        <v/>
      </c>
      <c r="G5004" s="5">
        <f>IF($F5004="","",$F5004*$D5004)</f>
        <v/>
      </c>
      <c r="H5004" s="42">
        <f>IF($G5004="","",$O5004)</f>
        <v/>
      </c>
      <c r="I5004" s="5">
        <f>IF($G5004="","",$G5004*IF($H5004="",$O5004,$H5004)/100)</f>
        <v/>
      </c>
      <c r="J5004" s="5">
        <f>IF(OR($L5004="",NOT(COUNTIFS($L$2:$L5004,$L5004)=1)),"",SUMIFS($G:$G,$L:$L,$L5004))</f>
        <v/>
      </c>
      <c r="K5004" s="5">
        <f>IF(OR($L5004="",NOT(COUNTIFS($L$2:$L5004,$L5004)=1)),"",SUMIFS($I:$I,$L:$L,$L5004))</f>
        <v/>
      </c>
      <c r="L5004" s="6">
        <f>IF($B5004="","",YEAR($B5004))</f>
        <v/>
      </c>
      <c r="M5004" s="6">
        <f>INT((ROW()-2)/39)+1</f>
        <v/>
      </c>
      <c r="N5004" s="6">
        <f>MOD(ROW()-2,39)+2</f>
        <v/>
      </c>
      <c r="O5004" s="42">
        <f>IF(AND($B5004&lt;&gt;"",$C5004&lt;&gt;"",$B5004&lt;=$C5004),INDEX(Szabalyok!$C:$C,$N5004),"")</f>
        <v/>
      </c>
      <c r="P5004">
        <f>IF(D5004="",P5003,P5003+1)</f>
        <v/>
      </c>
    </row>
    <row r="5005">
      <c r="A5005">
        <f>IF(P5005=P5004,0,P5005)</f>
        <v/>
      </c>
      <c r="B5005" s="41">
        <f>IF($M5005&gt;300,"",IF(OR(INDEX(Bemenet!$E$2:$E$301,$M5005)="",INDEX(Bemenet!$F$2:$F$301,$M5005)=""),"",MAX(INDEX(Bemenet!$E$2:$E$301,$M5005),INDEX(Szabalyok!$A:$A,$N5005))))</f>
        <v/>
      </c>
      <c r="C5005" s="41">
        <f>IF($B5005="","",MIN(INDEX(Bemenet!$F$2:$F$301,$M5005),INDEX(Szabalyok!$B:$B,$N5005)))</f>
        <v/>
      </c>
      <c r="D5005" s="5">
        <f>IF(AND($B5005&lt;&gt;"",$C5005&lt;&gt;"",$B5005&lt;=$C5005),INDEX(Bemenet!$G$2:$G$301,$M5005),"")</f>
        <v/>
      </c>
      <c r="E5005" s="6">
        <f>IF(AND($B5005&lt;&gt;"",$C5005&lt;&gt;"",$B5005&lt;=$C5005),INDEX(Bemenet!$D$2:$D$301,$M5005),"")</f>
        <v/>
      </c>
      <c r="F5005" s="5">
        <f>IF(AND($B5005&lt;&gt;"",$C5005&lt;&gt;"",$B5005&lt;=$C5005),$C5005-$B5005+1,"")</f>
        <v/>
      </c>
      <c r="G5005" s="5">
        <f>IF($F5005="","",$F5005*$D5005)</f>
        <v/>
      </c>
      <c r="H5005" s="42">
        <f>IF($G5005="","",$O5005)</f>
        <v/>
      </c>
      <c r="I5005" s="5">
        <f>IF($G5005="","",$G5005*IF($H5005="",$O5005,$H5005)/100)</f>
        <v/>
      </c>
      <c r="J5005" s="5">
        <f>IF(OR($L5005="",NOT(COUNTIFS($L$2:$L5005,$L5005)=1)),"",SUMIFS($G:$G,$L:$L,$L5005))</f>
        <v/>
      </c>
      <c r="K5005" s="5">
        <f>IF(OR($L5005="",NOT(COUNTIFS($L$2:$L5005,$L5005)=1)),"",SUMIFS($I:$I,$L:$L,$L5005))</f>
        <v/>
      </c>
      <c r="L5005" s="6">
        <f>IF($B5005="","",YEAR($B5005))</f>
        <v/>
      </c>
      <c r="M5005" s="6">
        <f>INT((ROW()-2)/39)+1</f>
        <v/>
      </c>
      <c r="N5005" s="6">
        <f>MOD(ROW()-2,39)+2</f>
        <v/>
      </c>
      <c r="O5005" s="42">
        <f>IF(AND($B5005&lt;&gt;"",$C5005&lt;&gt;"",$B5005&lt;=$C5005),INDEX(Szabalyok!$C:$C,$N5005),"")</f>
        <v/>
      </c>
      <c r="P5005">
        <f>IF(D5005="",P5004,P5004+1)</f>
        <v/>
      </c>
    </row>
    <row r="5006">
      <c r="A5006">
        <f>IF(P5006=P5005,0,P5006)</f>
        <v/>
      </c>
      <c r="B5006" s="41">
        <f>IF($M5006&gt;300,"",IF(OR(INDEX(Bemenet!$E$2:$E$301,$M5006)="",INDEX(Bemenet!$F$2:$F$301,$M5006)=""),"",MAX(INDEX(Bemenet!$E$2:$E$301,$M5006),INDEX(Szabalyok!$A:$A,$N5006))))</f>
        <v/>
      </c>
      <c r="C5006" s="41">
        <f>IF($B5006="","",MIN(INDEX(Bemenet!$F$2:$F$301,$M5006),INDEX(Szabalyok!$B:$B,$N5006)))</f>
        <v/>
      </c>
      <c r="D5006" s="5">
        <f>IF(AND($B5006&lt;&gt;"",$C5006&lt;&gt;"",$B5006&lt;=$C5006),INDEX(Bemenet!$G$2:$G$301,$M5006),"")</f>
        <v/>
      </c>
      <c r="E5006" s="6">
        <f>IF(AND($B5006&lt;&gt;"",$C5006&lt;&gt;"",$B5006&lt;=$C5006),INDEX(Bemenet!$D$2:$D$301,$M5006),"")</f>
        <v/>
      </c>
      <c r="F5006" s="5">
        <f>IF(AND($B5006&lt;&gt;"",$C5006&lt;&gt;"",$B5006&lt;=$C5006),$C5006-$B5006+1,"")</f>
        <v/>
      </c>
      <c r="G5006" s="5">
        <f>IF($F5006="","",$F5006*$D5006)</f>
        <v/>
      </c>
      <c r="H5006" s="42">
        <f>IF($G5006="","",$O5006)</f>
        <v/>
      </c>
      <c r="I5006" s="5">
        <f>IF($G5006="","",$G5006*IF($H5006="",$O5006,$H5006)/100)</f>
        <v/>
      </c>
      <c r="J5006" s="5">
        <f>IF(OR($L5006="",NOT(COUNTIFS($L$2:$L5006,$L5006)=1)),"",SUMIFS($G:$G,$L:$L,$L5006))</f>
        <v/>
      </c>
      <c r="K5006" s="5">
        <f>IF(OR($L5006="",NOT(COUNTIFS($L$2:$L5006,$L5006)=1)),"",SUMIFS($I:$I,$L:$L,$L5006))</f>
        <v/>
      </c>
      <c r="L5006" s="6">
        <f>IF($B5006="","",YEAR($B5006))</f>
        <v/>
      </c>
      <c r="M5006" s="6">
        <f>INT((ROW()-2)/39)+1</f>
        <v/>
      </c>
      <c r="N5006" s="6">
        <f>MOD(ROW()-2,39)+2</f>
        <v/>
      </c>
      <c r="O5006" s="42">
        <f>IF(AND($B5006&lt;&gt;"",$C5006&lt;&gt;"",$B5006&lt;=$C5006),INDEX(Szabalyok!$C:$C,$N5006),"")</f>
        <v/>
      </c>
      <c r="P5006">
        <f>IF(D5006="",P5005,P5005+1)</f>
        <v/>
      </c>
    </row>
    <row r="5007">
      <c r="A5007">
        <f>IF(P5007=P5006,0,P5007)</f>
        <v/>
      </c>
      <c r="B5007" s="41">
        <f>IF($M5007&gt;300,"",IF(OR(INDEX(Bemenet!$E$2:$E$301,$M5007)="",INDEX(Bemenet!$F$2:$F$301,$M5007)=""),"",MAX(INDEX(Bemenet!$E$2:$E$301,$M5007),INDEX(Szabalyok!$A:$A,$N5007))))</f>
        <v/>
      </c>
      <c r="C5007" s="41">
        <f>IF($B5007="","",MIN(INDEX(Bemenet!$F$2:$F$301,$M5007),INDEX(Szabalyok!$B:$B,$N5007)))</f>
        <v/>
      </c>
      <c r="D5007" s="5">
        <f>IF(AND($B5007&lt;&gt;"",$C5007&lt;&gt;"",$B5007&lt;=$C5007),INDEX(Bemenet!$G$2:$G$301,$M5007),"")</f>
        <v/>
      </c>
      <c r="E5007" s="6">
        <f>IF(AND($B5007&lt;&gt;"",$C5007&lt;&gt;"",$B5007&lt;=$C5007),INDEX(Bemenet!$D$2:$D$301,$M5007),"")</f>
        <v/>
      </c>
      <c r="F5007" s="5">
        <f>IF(AND($B5007&lt;&gt;"",$C5007&lt;&gt;"",$B5007&lt;=$C5007),$C5007-$B5007+1,"")</f>
        <v/>
      </c>
      <c r="G5007" s="5">
        <f>IF($F5007="","",$F5007*$D5007)</f>
        <v/>
      </c>
      <c r="H5007" s="42">
        <f>IF($G5007="","",$O5007)</f>
        <v/>
      </c>
      <c r="I5007" s="5">
        <f>IF($G5007="","",$G5007*IF($H5007="",$O5007,$H5007)/100)</f>
        <v/>
      </c>
      <c r="J5007" s="5">
        <f>IF(OR($L5007="",NOT(COUNTIFS($L$2:$L5007,$L5007)=1)),"",SUMIFS($G:$G,$L:$L,$L5007))</f>
        <v/>
      </c>
      <c r="K5007" s="5">
        <f>IF(OR($L5007="",NOT(COUNTIFS($L$2:$L5007,$L5007)=1)),"",SUMIFS($I:$I,$L:$L,$L5007))</f>
        <v/>
      </c>
      <c r="L5007" s="6">
        <f>IF($B5007="","",YEAR($B5007))</f>
        <v/>
      </c>
      <c r="M5007" s="6">
        <f>INT((ROW()-2)/39)+1</f>
        <v/>
      </c>
      <c r="N5007" s="6">
        <f>MOD(ROW()-2,39)+2</f>
        <v/>
      </c>
      <c r="O5007" s="42">
        <f>IF(AND($B5007&lt;&gt;"",$C5007&lt;&gt;"",$B5007&lt;=$C5007),INDEX(Szabalyok!$C:$C,$N5007),"")</f>
        <v/>
      </c>
      <c r="P5007">
        <f>IF(D5007="",P5006,P5006+1)</f>
        <v/>
      </c>
    </row>
    <row r="5008">
      <c r="A5008">
        <f>IF(P5008=P5007,0,P5008)</f>
        <v/>
      </c>
      <c r="B5008" s="41">
        <f>IF($M5008&gt;300,"",IF(OR(INDEX(Bemenet!$E$2:$E$301,$M5008)="",INDEX(Bemenet!$F$2:$F$301,$M5008)=""),"",MAX(INDEX(Bemenet!$E$2:$E$301,$M5008),INDEX(Szabalyok!$A:$A,$N5008))))</f>
        <v/>
      </c>
      <c r="C5008" s="41">
        <f>IF($B5008="","",MIN(INDEX(Bemenet!$F$2:$F$301,$M5008),INDEX(Szabalyok!$B:$B,$N5008)))</f>
        <v/>
      </c>
      <c r="D5008" s="5">
        <f>IF(AND($B5008&lt;&gt;"",$C5008&lt;&gt;"",$B5008&lt;=$C5008),INDEX(Bemenet!$G$2:$G$301,$M5008),"")</f>
        <v/>
      </c>
      <c r="E5008" s="6">
        <f>IF(AND($B5008&lt;&gt;"",$C5008&lt;&gt;"",$B5008&lt;=$C5008),INDEX(Bemenet!$D$2:$D$301,$M5008),"")</f>
        <v/>
      </c>
      <c r="F5008" s="5">
        <f>IF(AND($B5008&lt;&gt;"",$C5008&lt;&gt;"",$B5008&lt;=$C5008),$C5008-$B5008+1,"")</f>
        <v/>
      </c>
      <c r="G5008" s="5">
        <f>IF($F5008="","",$F5008*$D5008)</f>
        <v/>
      </c>
      <c r="H5008" s="42">
        <f>IF($G5008="","",$O5008)</f>
        <v/>
      </c>
      <c r="I5008" s="5">
        <f>IF($G5008="","",$G5008*IF($H5008="",$O5008,$H5008)/100)</f>
        <v/>
      </c>
      <c r="J5008" s="5">
        <f>IF(OR($L5008="",NOT(COUNTIFS($L$2:$L5008,$L5008)=1)),"",SUMIFS($G:$G,$L:$L,$L5008))</f>
        <v/>
      </c>
      <c r="K5008" s="5">
        <f>IF(OR($L5008="",NOT(COUNTIFS($L$2:$L5008,$L5008)=1)),"",SUMIFS($I:$I,$L:$L,$L5008))</f>
        <v/>
      </c>
      <c r="L5008" s="6">
        <f>IF($B5008="","",YEAR($B5008))</f>
        <v/>
      </c>
      <c r="M5008" s="6">
        <f>INT((ROW()-2)/39)+1</f>
        <v/>
      </c>
      <c r="N5008" s="6">
        <f>MOD(ROW()-2,39)+2</f>
        <v/>
      </c>
      <c r="O5008" s="42">
        <f>IF(AND($B5008&lt;&gt;"",$C5008&lt;&gt;"",$B5008&lt;=$C5008),INDEX(Szabalyok!$C:$C,$N5008),"")</f>
        <v/>
      </c>
      <c r="P5008">
        <f>IF(D5008="",P5007,P5007+1)</f>
        <v/>
      </c>
    </row>
    <row r="5009">
      <c r="A5009">
        <f>IF(P5009=P5008,0,P5009)</f>
        <v/>
      </c>
      <c r="B5009" s="41">
        <f>IF($M5009&gt;300,"",IF(OR(INDEX(Bemenet!$E$2:$E$301,$M5009)="",INDEX(Bemenet!$F$2:$F$301,$M5009)=""),"",MAX(INDEX(Bemenet!$E$2:$E$301,$M5009),INDEX(Szabalyok!$A:$A,$N5009))))</f>
        <v/>
      </c>
      <c r="C5009" s="41">
        <f>IF($B5009="","",MIN(INDEX(Bemenet!$F$2:$F$301,$M5009),INDEX(Szabalyok!$B:$B,$N5009)))</f>
        <v/>
      </c>
      <c r="D5009" s="5">
        <f>IF(AND($B5009&lt;&gt;"",$C5009&lt;&gt;"",$B5009&lt;=$C5009),INDEX(Bemenet!$G$2:$G$301,$M5009),"")</f>
        <v/>
      </c>
      <c r="E5009" s="6">
        <f>IF(AND($B5009&lt;&gt;"",$C5009&lt;&gt;"",$B5009&lt;=$C5009),INDEX(Bemenet!$D$2:$D$301,$M5009),"")</f>
        <v/>
      </c>
      <c r="F5009" s="5">
        <f>IF(AND($B5009&lt;&gt;"",$C5009&lt;&gt;"",$B5009&lt;=$C5009),$C5009-$B5009+1,"")</f>
        <v/>
      </c>
      <c r="G5009" s="5">
        <f>IF($F5009="","",$F5009*$D5009)</f>
        <v/>
      </c>
      <c r="H5009" s="42">
        <f>IF($G5009="","",$O5009)</f>
        <v/>
      </c>
      <c r="I5009" s="5">
        <f>IF($G5009="","",$G5009*IF($H5009="",$O5009,$H5009)/100)</f>
        <v/>
      </c>
      <c r="J5009" s="5">
        <f>IF(OR($L5009="",NOT(COUNTIFS($L$2:$L5009,$L5009)=1)),"",SUMIFS($G:$G,$L:$L,$L5009))</f>
        <v/>
      </c>
      <c r="K5009" s="5">
        <f>IF(OR($L5009="",NOT(COUNTIFS($L$2:$L5009,$L5009)=1)),"",SUMIFS($I:$I,$L:$L,$L5009))</f>
        <v/>
      </c>
      <c r="L5009" s="6">
        <f>IF($B5009="","",YEAR($B5009))</f>
        <v/>
      </c>
      <c r="M5009" s="6">
        <f>INT((ROW()-2)/39)+1</f>
        <v/>
      </c>
      <c r="N5009" s="6">
        <f>MOD(ROW()-2,39)+2</f>
        <v/>
      </c>
      <c r="O5009" s="42">
        <f>IF(AND($B5009&lt;&gt;"",$C5009&lt;&gt;"",$B5009&lt;=$C5009),INDEX(Szabalyok!$C:$C,$N5009),"")</f>
        <v/>
      </c>
      <c r="P5009">
        <f>IF(D5009="",P5008,P5008+1)</f>
        <v/>
      </c>
    </row>
    <row r="5010">
      <c r="A5010">
        <f>IF(P5010=P5009,0,P5010)</f>
        <v/>
      </c>
      <c r="B5010" s="41">
        <f>IF($M5010&gt;300,"",IF(OR(INDEX(Bemenet!$E$2:$E$301,$M5010)="",INDEX(Bemenet!$F$2:$F$301,$M5010)=""),"",MAX(INDEX(Bemenet!$E$2:$E$301,$M5010),INDEX(Szabalyok!$A:$A,$N5010))))</f>
        <v/>
      </c>
      <c r="C5010" s="41">
        <f>IF($B5010="","",MIN(INDEX(Bemenet!$F$2:$F$301,$M5010),INDEX(Szabalyok!$B:$B,$N5010)))</f>
        <v/>
      </c>
      <c r="D5010" s="5">
        <f>IF(AND($B5010&lt;&gt;"",$C5010&lt;&gt;"",$B5010&lt;=$C5010),INDEX(Bemenet!$G$2:$G$301,$M5010),"")</f>
        <v/>
      </c>
      <c r="E5010" s="6">
        <f>IF(AND($B5010&lt;&gt;"",$C5010&lt;&gt;"",$B5010&lt;=$C5010),INDEX(Bemenet!$D$2:$D$301,$M5010),"")</f>
        <v/>
      </c>
      <c r="F5010" s="5">
        <f>IF(AND($B5010&lt;&gt;"",$C5010&lt;&gt;"",$B5010&lt;=$C5010),$C5010-$B5010+1,"")</f>
        <v/>
      </c>
      <c r="G5010" s="5">
        <f>IF($F5010="","",$F5010*$D5010)</f>
        <v/>
      </c>
      <c r="H5010" s="42">
        <f>IF($G5010="","",$O5010)</f>
        <v/>
      </c>
      <c r="I5010" s="5">
        <f>IF($G5010="","",$G5010*IF($H5010="",$O5010,$H5010)/100)</f>
        <v/>
      </c>
      <c r="J5010" s="5">
        <f>IF(OR($L5010="",NOT(COUNTIFS($L$2:$L5010,$L5010)=1)),"",SUMIFS($G:$G,$L:$L,$L5010))</f>
        <v/>
      </c>
      <c r="K5010" s="5">
        <f>IF(OR($L5010="",NOT(COUNTIFS($L$2:$L5010,$L5010)=1)),"",SUMIFS($I:$I,$L:$L,$L5010))</f>
        <v/>
      </c>
      <c r="L5010" s="6">
        <f>IF($B5010="","",YEAR($B5010))</f>
        <v/>
      </c>
      <c r="M5010" s="6">
        <f>INT((ROW()-2)/39)+1</f>
        <v/>
      </c>
      <c r="N5010" s="6">
        <f>MOD(ROW()-2,39)+2</f>
        <v/>
      </c>
      <c r="O5010" s="42">
        <f>IF(AND($B5010&lt;&gt;"",$C5010&lt;&gt;"",$B5010&lt;=$C5010),INDEX(Szabalyok!$C:$C,$N5010),"")</f>
        <v/>
      </c>
      <c r="P5010">
        <f>IF(D5010="",P5009,P5009+1)</f>
        <v/>
      </c>
    </row>
    <row r="5011">
      <c r="A5011">
        <f>IF(P5011=P5010,0,P5011)</f>
        <v/>
      </c>
      <c r="B5011" s="41">
        <f>IF($M5011&gt;300,"",IF(OR(INDEX(Bemenet!$E$2:$E$301,$M5011)="",INDEX(Bemenet!$F$2:$F$301,$M5011)=""),"",MAX(INDEX(Bemenet!$E$2:$E$301,$M5011),INDEX(Szabalyok!$A:$A,$N5011))))</f>
        <v/>
      </c>
      <c r="C5011" s="41">
        <f>IF($B5011="","",MIN(INDEX(Bemenet!$F$2:$F$301,$M5011),INDEX(Szabalyok!$B:$B,$N5011)))</f>
        <v/>
      </c>
      <c r="D5011" s="5">
        <f>IF(AND($B5011&lt;&gt;"",$C5011&lt;&gt;"",$B5011&lt;=$C5011),INDEX(Bemenet!$G$2:$G$301,$M5011),"")</f>
        <v/>
      </c>
      <c r="E5011" s="6">
        <f>IF(AND($B5011&lt;&gt;"",$C5011&lt;&gt;"",$B5011&lt;=$C5011),INDEX(Bemenet!$D$2:$D$301,$M5011),"")</f>
        <v/>
      </c>
      <c r="F5011" s="5">
        <f>IF(AND($B5011&lt;&gt;"",$C5011&lt;&gt;"",$B5011&lt;=$C5011),$C5011-$B5011+1,"")</f>
        <v/>
      </c>
      <c r="G5011" s="5">
        <f>IF($F5011="","",$F5011*$D5011)</f>
        <v/>
      </c>
      <c r="H5011" s="42">
        <f>IF($G5011="","",$O5011)</f>
        <v/>
      </c>
      <c r="I5011" s="5">
        <f>IF($G5011="","",$G5011*IF($H5011="",$O5011,$H5011)/100)</f>
        <v/>
      </c>
      <c r="J5011" s="5">
        <f>IF(OR($L5011="",NOT(COUNTIFS($L$2:$L5011,$L5011)=1)),"",SUMIFS($G:$G,$L:$L,$L5011))</f>
        <v/>
      </c>
      <c r="K5011" s="5">
        <f>IF(OR($L5011="",NOT(COUNTIFS($L$2:$L5011,$L5011)=1)),"",SUMIFS($I:$I,$L:$L,$L5011))</f>
        <v/>
      </c>
      <c r="L5011" s="6">
        <f>IF($B5011="","",YEAR($B5011))</f>
        <v/>
      </c>
      <c r="M5011" s="6">
        <f>INT((ROW()-2)/39)+1</f>
        <v/>
      </c>
      <c r="N5011" s="6">
        <f>MOD(ROW()-2,39)+2</f>
        <v/>
      </c>
      <c r="O5011" s="42">
        <f>IF(AND($B5011&lt;&gt;"",$C5011&lt;&gt;"",$B5011&lt;=$C5011),INDEX(Szabalyok!$C:$C,$N5011),"")</f>
        <v/>
      </c>
      <c r="P5011">
        <f>IF(D5011="",P5010,P5010+1)</f>
        <v/>
      </c>
    </row>
    <row r="5012">
      <c r="A5012">
        <f>IF(P5012=P5011,0,P5012)</f>
        <v/>
      </c>
      <c r="B5012" s="41">
        <f>IF($M5012&gt;300,"",IF(OR(INDEX(Bemenet!$E$2:$E$301,$M5012)="",INDEX(Bemenet!$F$2:$F$301,$M5012)=""),"",MAX(INDEX(Bemenet!$E$2:$E$301,$M5012),INDEX(Szabalyok!$A:$A,$N5012))))</f>
        <v/>
      </c>
      <c r="C5012" s="41">
        <f>IF($B5012="","",MIN(INDEX(Bemenet!$F$2:$F$301,$M5012),INDEX(Szabalyok!$B:$B,$N5012)))</f>
        <v/>
      </c>
      <c r="D5012" s="5">
        <f>IF(AND($B5012&lt;&gt;"",$C5012&lt;&gt;"",$B5012&lt;=$C5012),INDEX(Bemenet!$G$2:$G$301,$M5012),"")</f>
        <v/>
      </c>
      <c r="E5012" s="6">
        <f>IF(AND($B5012&lt;&gt;"",$C5012&lt;&gt;"",$B5012&lt;=$C5012),INDEX(Bemenet!$D$2:$D$301,$M5012),"")</f>
        <v/>
      </c>
      <c r="F5012" s="5">
        <f>IF(AND($B5012&lt;&gt;"",$C5012&lt;&gt;"",$B5012&lt;=$C5012),$C5012-$B5012+1,"")</f>
        <v/>
      </c>
      <c r="G5012" s="5">
        <f>IF($F5012="","",$F5012*$D5012)</f>
        <v/>
      </c>
      <c r="H5012" s="42">
        <f>IF($G5012="","",$O5012)</f>
        <v/>
      </c>
      <c r="I5012" s="5">
        <f>IF($G5012="","",$G5012*IF($H5012="",$O5012,$H5012)/100)</f>
        <v/>
      </c>
      <c r="J5012" s="5">
        <f>IF(OR($L5012="",NOT(COUNTIFS($L$2:$L5012,$L5012)=1)),"",SUMIFS($G:$G,$L:$L,$L5012))</f>
        <v/>
      </c>
      <c r="K5012" s="5">
        <f>IF(OR($L5012="",NOT(COUNTIFS($L$2:$L5012,$L5012)=1)),"",SUMIFS($I:$I,$L:$L,$L5012))</f>
        <v/>
      </c>
      <c r="L5012" s="6">
        <f>IF($B5012="","",YEAR($B5012))</f>
        <v/>
      </c>
      <c r="M5012" s="6">
        <f>INT((ROW()-2)/39)+1</f>
        <v/>
      </c>
      <c r="N5012" s="6">
        <f>MOD(ROW()-2,39)+2</f>
        <v/>
      </c>
      <c r="O5012" s="42">
        <f>IF(AND($B5012&lt;&gt;"",$C5012&lt;&gt;"",$B5012&lt;=$C5012),INDEX(Szabalyok!$C:$C,$N5012),"")</f>
        <v/>
      </c>
      <c r="P5012">
        <f>IF(D5012="",P5011,P5011+1)</f>
        <v/>
      </c>
    </row>
    <row r="5013">
      <c r="A5013">
        <f>IF(P5013=P5012,0,P5013)</f>
        <v/>
      </c>
      <c r="B5013" s="41">
        <f>IF($M5013&gt;300,"",IF(OR(INDEX(Bemenet!$E$2:$E$301,$M5013)="",INDEX(Bemenet!$F$2:$F$301,$M5013)=""),"",MAX(INDEX(Bemenet!$E$2:$E$301,$M5013),INDEX(Szabalyok!$A:$A,$N5013))))</f>
        <v/>
      </c>
      <c r="C5013" s="41">
        <f>IF($B5013="","",MIN(INDEX(Bemenet!$F$2:$F$301,$M5013),INDEX(Szabalyok!$B:$B,$N5013)))</f>
        <v/>
      </c>
      <c r="D5013" s="5">
        <f>IF(AND($B5013&lt;&gt;"",$C5013&lt;&gt;"",$B5013&lt;=$C5013),INDEX(Bemenet!$G$2:$G$301,$M5013),"")</f>
        <v/>
      </c>
      <c r="E5013" s="6">
        <f>IF(AND($B5013&lt;&gt;"",$C5013&lt;&gt;"",$B5013&lt;=$C5013),INDEX(Bemenet!$D$2:$D$301,$M5013),"")</f>
        <v/>
      </c>
      <c r="F5013" s="5">
        <f>IF(AND($B5013&lt;&gt;"",$C5013&lt;&gt;"",$B5013&lt;=$C5013),$C5013-$B5013+1,"")</f>
        <v/>
      </c>
      <c r="G5013" s="5">
        <f>IF($F5013="","",$F5013*$D5013)</f>
        <v/>
      </c>
      <c r="H5013" s="42">
        <f>IF($G5013="","",$O5013)</f>
        <v/>
      </c>
      <c r="I5013" s="5">
        <f>IF($G5013="","",$G5013*IF($H5013="",$O5013,$H5013)/100)</f>
        <v/>
      </c>
      <c r="J5013" s="5">
        <f>IF(OR($L5013="",NOT(COUNTIFS($L$2:$L5013,$L5013)=1)),"",SUMIFS($G:$G,$L:$L,$L5013))</f>
        <v/>
      </c>
      <c r="K5013" s="5">
        <f>IF(OR($L5013="",NOT(COUNTIFS($L$2:$L5013,$L5013)=1)),"",SUMIFS($I:$I,$L:$L,$L5013))</f>
        <v/>
      </c>
      <c r="L5013" s="6">
        <f>IF($B5013="","",YEAR($B5013))</f>
        <v/>
      </c>
      <c r="M5013" s="6">
        <f>INT((ROW()-2)/39)+1</f>
        <v/>
      </c>
      <c r="N5013" s="6">
        <f>MOD(ROW()-2,39)+2</f>
        <v/>
      </c>
      <c r="O5013" s="42">
        <f>IF(AND($B5013&lt;&gt;"",$C5013&lt;&gt;"",$B5013&lt;=$C5013),INDEX(Szabalyok!$C:$C,$N5013),"")</f>
        <v/>
      </c>
      <c r="P5013">
        <f>IF(D5013="",P5012,P5012+1)</f>
        <v/>
      </c>
    </row>
    <row r="5014">
      <c r="A5014">
        <f>IF(P5014=P5013,0,P5014)</f>
        <v/>
      </c>
      <c r="B5014" s="41">
        <f>IF($M5014&gt;300,"",IF(OR(INDEX(Bemenet!$E$2:$E$301,$M5014)="",INDEX(Bemenet!$F$2:$F$301,$M5014)=""),"",MAX(INDEX(Bemenet!$E$2:$E$301,$M5014),INDEX(Szabalyok!$A:$A,$N5014))))</f>
        <v/>
      </c>
      <c r="C5014" s="41">
        <f>IF($B5014="","",MIN(INDEX(Bemenet!$F$2:$F$301,$M5014),INDEX(Szabalyok!$B:$B,$N5014)))</f>
        <v/>
      </c>
      <c r="D5014" s="5">
        <f>IF(AND($B5014&lt;&gt;"",$C5014&lt;&gt;"",$B5014&lt;=$C5014),INDEX(Bemenet!$G$2:$G$301,$M5014),"")</f>
        <v/>
      </c>
      <c r="E5014" s="6">
        <f>IF(AND($B5014&lt;&gt;"",$C5014&lt;&gt;"",$B5014&lt;=$C5014),INDEX(Bemenet!$D$2:$D$301,$M5014),"")</f>
        <v/>
      </c>
      <c r="F5014" s="5">
        <f>IF(AND($B5014&lt;&gt;"",$C5014&lt;&gt;"",$B5014&lt;=$C5014),$C5014-$B5014+1,"")</f>
        <v/>
      </c>
      <c r="G5014" s="5">
        <f>IF($F5014="","",$F5014*$D5014)</f>
        <v/>
      </c>
      <c r="H5014" s="42">
        <f>IF($G5014="","",$O5014)</f>
        <v/>
      </c>
      <c r="I5014" s="5">
        <f>IF($G5014="","",$G5014*IF($H5014="",$O5014,$H5014)/100)</f>
        <v/>
      </c>
      <c r="J5014" s="5">
        <f>IF(OR($L5014="",NOT(COUNTIFS($L$2:$L5014,$L5014)=1)),"",SUMIFS($G:$G,$L:$L,$L5014))</f>
        <v/>
      </c>
      <c r="K5014" s="5">
        <f>IF(OR($L5014="",NOT(COUNTIFS($L$2:$L5014,$L5014)=1)),"",SUMIFS($I:$I,$L:$L,$L5014))</f>
        <v/>
      </c>
      <c r="L5014" s="6">
        <f>IF($B5014="","",YEAR($B5014))</f>
        <v/>
      </c>
      <c r="M5014" s="6">
        <f>INT((ROW()-2)/39)+1</f>
        <v/>
      </c>
      <c r="N5014" s="6">
        <f>MOD(ROW()-2,39)+2</f>
        <v/>
      </c>
      <c r="O5014" s="42">
        <f>IF(AND($B5014&lt;&gt;"",$C5014&lt;&gt;"",$B5014&lt;=$C5014),INDEX(Szabalyok!$C:$C,$N5014),"")</f>
        <v/>
      </c>
      <c r="P5014">
        <f>IF(D5014="",P5013,P5013+1)</f>
        <v/>
      </c>
    </row>
    <row r="5015">
      <c r="A5015">
        <f>IF(P5015=P5014,0,P5015)</f>
        <v/>
      </c>
      <c r="B5015" s="41">
        <f>IF($M5015&gt;300,"",IF(OR(INDEX(Bemenet!$E$2:$E$301,$M5015)="",INDEX(Bemenet!$F$2:$F$301,$M5015)=""),"",MAX(INDEX(Bemenet!$E$2:$E$301,$M5015),INDEX(Szabalyok!$A:$A,$N5015))))</f>
        <v/>
      </c>
      <c r="C5015" s="41">
        <f>IF($B5015="","",MIN(INDEX(Bemenet!$F$2:$F$301,$M5015),INDEX(Szabalyok!$B:$B,$N5015)))</f>
        <v/>
      </c>
      <c r="D5015" s="5">
        <f>IF(AND($B5015&lt;&gt;"",$C5015&lt;&gt;"",$B5015&lt;=$C5015),INDEX(Bemenet!$G$2:$G$301,$M5015),"")</f>
        <v/>
      </c>
      <c r="E5015" s="6">
        <f>IF(AND($B5015&lt;&gt;"",$C5015&lt;&gt;"",$B5015&lt;=$C5015),INDEX(Bemenet!$D$2:$D$301,$M5015),"")</f>
        <v/>
      </c>
      <c r="F5015" s="5">
        <f>IF(AND($B5015&lt;&gt;"",$C5015&lt;&gt;"",$B5015&lt;=$C5015),$C5015-$B5015+1,"")</f>
        <v/>
      </c>
      <c r="G5015" s="5">
        <f>IF($F5015="","",$F5015*$D5015)</f>
        <v/>
      </c>
      <c r="H5015" s="42">
        <f>IF($G5015="","",$O5015)</f>
        <v/>
      </c>
      <c r="I5015" s="5">
        <f>IF($G5015="","",$G5015*IF($H5015="",$O5015,$H5015)/100)</f>
        <v/>
      </c>
      <c r="J5015" s="5">
        <f>IF(OR($L5015="",NOT(COUNTIFS($L$2:$L5015,$L5015)=1)),"",SUMIFS($G:$G,$L:$L,$L5015))</f>
        <v/>
      </c>
      <c r="K5015" s="5">
        <f>IF(OR($L5015="",NOT(COUNTIFS($L$2:$L5015,$L5015)=1)),"",SUMIFS($I:$I,$L:$L,$L5015))</f>
        <v/>
      </c>
      <c r="L5015" s="6">
        <f>IF($B5015="","",YEAR($B5015))</f>
        <v/>
      </c>
      <c r="M5015" s="6">
        <f>INT((ROW()-2)/39)+1</f>
        <v/>
      </c>
      <c r="N5015" s="6">
        <f>MOD(ROW()-2,39)+2</f>
        <v/>
      </c>
      <c r="O5015" s="42">
        <f>IF(AND($B5015&lt;&gt;"",$C5015&lt;&gt;"",$B5015&lt;=$C5015),INDEX(Szabalyok!$C:$C,$N5015),"")</f>
        <v/>
      </c>
      <c r="P5015">
        <f>IF(D5015="",P5014,P5014+1)</f>
        <v/>
      </c>
    </row>
    <row r="5016">
      <c r="A5016">
        <f>IF(P5016=P5015,0,P5016)</f>
        <v/>
      </c>
      <c r="B5016" s="41">
        <f>IF($M5016&gt;300,"",IF(OR(INDEX(Bemenet!$E$2:$E$301,$M5016)="",INDEX(Bemenet!$F$2:$F$301,$M5016)=""),"",MAX(INDEX(Bemenet!$E$2:$E$301,$M5016),INDEX(Szabalyok!$A:$A,$N5016))))</f>
        <v/>
      </c>
      <c r="C5016" s="41">
        <f>IF($B5016="","",MIN(INDEX(Bemenet!$F$2:$F$301,$M5016),INDEX(Szabalyok!$B:$B,$N5016)))</f>
        <v/>
      </c>
      <c r="D5016" s="5">
        <f>IF(AND($B5016&lt;&gt;"",$C5016&lt;&gt;"",$B5016&lt;=$C5016),INDEX(Bemenet!$G$2:$G$301,$M5016),"")</f>
        <v/>
      </c>
      <c r="E5016" s="6">
        <f>IF(AND($B5016&lt;&gt;"",$C5016&lt;&gt;"",$B5016&lt;=$C5016),INDEX(Bemenet!$D$2:$D$301,$M5016),"")</f>
        <v/>
      </c>
      <c r="F5016" s="5">
        <f>IF(AND($B5016&lt;&gt;"",$C5016&lt;&gt;"",$B5016&lt;=$C5016),$C5016-$B5016+1,"")</f>
        <v/>
      </c>
      <c r="G5016" s="5">
        <f>IF($F5016="","",$F5016*$D5016)</f>
        <v/>
      </c>
      <c r="H5016" s="42">
        <f>IF($G5016="","",$O5016)</f>
        <v/>
      </c>
      <c r="I5016" s="5">
        <f>IF($G5016="","",$G5016*IF($H5016="",$O5016,$H5016)/100)</f>
        <v/>
      </c>
      <c r="J5016" s="5">
        <f>IF(OR($L5016="",NOT(COUNTIFS($L$2:$L5016,$L5016)=1)),"",SUMIFS($G:$G,$L:$L,$L5016))</f>
        <v/>
      </c>
      <c r="K5016" s="5">
        <f>IF(OR($L5016="",NOT(COUNTIFS($L$2:$L5016,$L5016)=1)),"",SUMIFS($I:$I,$L:$L,$L5016))</f>
        <v/>
      </c>
      <c r="L5016" s="6">
        <f>IF($B5016="","",YEAR($B5016))</f>
        <v/>
      </c>
      <c r="M5016" s="6">
        <f>INT((ROW()-2)/39)+1</f>
        <v/>
      </c>
      <c r="N5016" s="6">
        <f>MOD(ROW()-2,39)+2</f>
        <v/>
      </c>
      <c r="O5016" s="42">
        <f>IF(AND($B5016&lt;&gt;"",$C5016&lt;&gt;"",$B5016&lt;=$C5016),INDEX(Szabalyok!$C:$C,$N5016),"")</f>
        <v/>
      </c>
      <c r="P5016">
        <f>IF(D5016="",P5015,P5015+1)</f>
        <v/>
      </c>
    </row>
    <row r="5017">
      <c r="A5017">
        <f>IF(P5017=P5016,0,P5017)</f>
        <v/>
      </c>
      <c r="B5017" s="41">
        <f>IF($M5017&gt;300,"",IF(OR(INDEX(Bemenet!$E$2:$E$301,$M5017)="",INDEX(Bemenet!$F$2:$F$301,$M5017)=""),"",MAX(INDEX(Bemenet!$E$2:$E$301,$M5017),INDEX(Szabalyok!$A:$A,$N5017))))</f>
        <v/>
      </c>
      <c r="C5017" s="41">
        <f>IF($B5017="","",MIN(INDEX(Bemenet!$F$2:$F$301,$M5017),INDEX(Szabalyok!$B:$B,$N5017)))</f>
        <v/>
      </c>
      <c r="D5017" s="5">
        <f>IF(AND($B5017&lt;&gt;"",$C5017&lt;&gt;"",$B5017&lt;=$C5017),INDEX(Bemenet!$G$2:$G$301,$M5017),"")</f>
        <v/>
      </c>
      <c r="E5017" s="6">
        <f>IF(AND($B5017&lt;&gt;"",$C5017&lt;&gt;"",$B5017&lt;=$C5017),INDEX(Bemenet!$D$2:$D$301,$M5017),"")</f>
        <v/>
      </c>
      <c r="F5017" s="5">
        <f>IF(AND($B5017&lt;&gt;"",$C5017&lt;&gt;"",$B5017&lt;=$C5017),$C5017-$B5017+1,"")</f>
        <v/>
      </c>
      <c r="G5017" s="5">
        <f>IF($F5017="","",$F5017*$D5017)</f>
        <v/>
      </c>
      <c r="H5017" s="42">
        <f>IF($G5017="","",$O5017)</f>
        <v/>
      </c>
      <c r="I5017" s="5">
        <f>IF($G5017="","",$G5017*IF($H5017="",$O5017,$H5017)/100)</f>
        <v/>
      </c>
      <c r="J5017" s="5">
        <f>IF(OR($L5017="",NOT(COUNTIFS($L$2:$L5017,$L5017)=1)),"",SUMIFS($G:$G,$L:$L,$L5017))</f>
        <v/>
      </c>
      <c r="K5017" s="5">
        <f>IF(OR($L5017="",NOT(COUNTIFS($L$2:$L5017,$L5017)=1)),"",SUMIFS($I:$I,$L:$L,$L5017))</f>
        <v/>
      </c>
      <c r="L5017" s="6">
        <f>IF($B5017="","",YEAR($B5017))</f>
        <v/>
      </c>
      <c r="M5017" s="6">
        <f>INT((ROW()-2)/39)+1</f>
        <v/>
      </c>
      <c r="N5017" s="6">
        <f>MOD(ROW()-2,39)+2</f>
        <v/>
      </c>
      <c r="O5017" s="42">
        <f>IF(AND($B5017&lt;&gt;"",$C5017&lt;&gt;"",$B5017&lt;=$C5017),INDEX(Szabalyok!$C:$C,$N5017),"")</f>
        <v/>
      </c>
      <c r="P5017">
        <f>IF(D5017="",P5016,P5016+1)</f>
        <v/>
      </c>
    </row>
    <row r="5018">
      <c r="A5018">
        <f>IF(P5018=P5017,0,P5018)</f>
        <v/>
      </c>
      <c r="B5018" s="41">
        <f>IF($M5018&gt;300,"",IF(OR(INDEX(Bemenet!$E$2:$E$301,$M5018)="",INDEX(Bemenet!$F$2:$F$301,$M5018)=""),"",MAX(INDEX(Bemenet!$E$2:$E$301,$M5018),INDEX(Szabalyok!$A:$A,$N5018))))</f>
        <v/>
      </c>
      <c r="C5018" s="41">
        <f>IF($B5018="","",MIN(INDEX(Bemenet!$F$2:$F$301,$M5018),INDEX(Szabalyok!$B:$B,$N5018)))</f>
        <v/>
      </c>
      <c r="D5018" s="5">
        <f>IF(AND($B5018&lt;&gt;"",$C5018&lt;&gt;"",$B5018&lt;=$C5018),INDEX(Bemenet!$G$2:$G$301,$M5018),"")</f>
        <v/>
      </c>
      <c r="E5018" s="6">
        <f>IF(AND($B5018&lt;&gt;"",$C5018&lt;&gt;"",$B5018&lt;=$C5018),INDEX(Bemenet!$D$2:$D$301,$M5018),"")</f>
        <v/>
      </c>
      <c r="F5018" s="5">
        <f>IF(AND($B5018&lt;&gt;"",$C5018&lt;&gt;"",$B5018&lt;=$C5018),$C5018-$B5018+1,"")</f>
        <v/>
      </c>
      <c r="G5018" s="5">
        <f>IF($F5018="","",$F5018*$D5018)</f>
        <v/>
      </c>
      <c r="H5018" s="42">
        <f>IF($G5018="","",$O5018)</f>
        <v/>
      </c>
      <c r="I5018" s="5">
        <f>IF($G5018="","",$G5018*IF($H5018="",$O5018,$H5018)/100)</f>
        <v/>
      </c>
      <c r="J5018" s="5">
        <f>IF(OR($L5018="",NOT(COUNTIFS($L$2:$L5018,$L5018)=1)),"",SUMIFS($G:$G,$L:$L,$L5018))</f>
        <v/>
      </c>
      <c r="K5018" s="5">
        <f>IF(OR($L5018="",NOT(COUNTIFS($L$2:$L5018,$L5018)=1)),"",SUMIFS($I:$I,$L:$L,$L5018))</f>
        <v/>
      </c>
      <c r="L5018" s="6">
        <f>IF($B5018="","",YEAR($B5018))</f>
        <v/>
      </c>
      <c r="M5018" s="6">
        <f>INT((ROW()-2)/39)+1</f>
        <v/>
      </c>
      <c r="N5018" s="6">
        <f>MOD(ROW()-2,39)+2</f>
        <v/>
      </c>
      <c r="O5018" s="42">
        <f>IF(AND($B5018&lt;&gt;"",$C5018&lt;&gt;"",$B5018&lt;=$C5018),INDEX(Szabalyok!$C:$C,$N5018),"")</f>
        <v/>
      </c>
      <c r="P5018">
        <f>IF(D5018="",P5017,P5017+1)</f>
        <v/>
      </c>
    </row>
    <row r="5019">
      <c r="A5019">
        <f>IF(P5019=P5018,0,P5019)</f>
        <v/>
      </c>
      <c r="B5019" s="41">
        <f>IF($M5019&gt;300,"",IF(OR(INDEX(Bemenet!$E$2:$E$301,$M5019)="",INDEX(Bemenet!$F$2:$F$301,$M5019)=""),"",MAX(INDEX(Bemenet!$E$2:$E$301,$M5019),INDEX(Szabalyok!$A:$A,$N5019))))</f>
        <v/>
      </c>
      <c r="C5019" s="41">
        <f>IF($B5019="","",MIN(INDEX(Bemenet!$F$2:$F$301,$M5019),INDEX(Szabalyok!$B:$B,$N5019)))</f>
        <v/>
      </c>
      <c r="D5019" s="5">
        <f>IF(AND($B5019&lt;&gt;"",$C5019&lt;&gt;"",$B5019&lt;=$C5019),INDEX(Bemenet!$G$2:$G$301,$M5019),"")</f>
        <v/>
      </c>
      <c r="E5019" s="6">
        <f>IF(AND($B5019&lt;&gt;"",$C5019&lt;&gt;"",$B5019&lt;=$C5019),INDEX(Bemenet!$D$2:$D$301,$M5019),"")</f>
        <v/>
      </c>
      <c r="F5019" s="5">
        <f>IF(AND($B5019&lt;&gt;"",$C5019&lt;&gt;"",$B5019&lt;=$C5019),$C5019-$B5019+1,"")</f>
        <v/>
      </c>
      <c r="G5019" s="5">
        <f>IF($F5019="","",$F5019*$D5019)</f>
        <v/>
      </c>
      <c r="H5019" s="42">
        <f>IF($G5019="","",$O5019)</f>
        <v/>
      </c>
      <c r="I5019" s="5">
        <f>IF($G5019="","",$G5019*IF($H5019="",$O5019,$H5019)/100)</f>
        <v/>
      </c>
      <c r="J5019" s="5">
        <f>IF(OR($L5019="",NOT(COUNTIFS($L$2:$L5019,$L5019)=1)),"",SUMIFS($G:$G,$L:$L,$L5019))</f>
        <v/>
      </c>
      <c r="K5019" s="5">
        <f>IF(OR($L5019="",NOT(COUNTIFS($L$2:$L5019,$L5019)=1)),"",SUMIFS($I:$I,$L:$L,$L5019))</f>
        <v/>
      </c>
      <c r="L5019" s="6">
        <f>IF($B5019="","",YEAR($B5019))</f>
        <v/>
      </c>
      <c r="M5019" s="6">
        <f>INT((ROW()-2)/39)+1</f>
        <v/>
      </c>
      <c r="N5019" s="6">
        <f>MOD(ROW()-2,39)+2</f>
        <v/>
      </c>
      <c r="O5019" s="42">
        <f>IF(AND($B5019&lt;&gt;"",$C5019&lt;&gt;"",$B5019&lt;=$C5019),INDEX(Szabalyok!$C:$C,$N5019),"")</f>
        <v/>
      </c>
      <c r="P5019">
        <f>IF(D5019="",P5018,P5018+1)</f>
        <v/>
      </c>
    </row>
    <row r="5020">
      <c r="A5020">
        <f>IF(P5020=P5019,0,P5020)</f>
        <v/>
      </c>
      <c r="B5020" s="41">
        <f>IF($M5020&gt;300,"",IF(OR(INDEX(Bemenet!$E$2:$E$301,$M5020)="",INDEX(Bemenet!$F$2:$F$301,$M5020)=""),"",MAX(INDEX(Bemenet!$E$2:$E$301,$M5020),INDEX(Szabalyok!$A:$A,$N5020))))</f>
        <v/>
      </c>
      <c r="C5020" s="41">
        <f>IF($B5020="","",MIN(INDEX(Bemenet!$F$2:$F$301,$M5020),INDEX(Szabalyok!$B:$B,$N5020)))</f>
        <v/>
      </c>
      <c r="D5020" s="5">
        <f>IF(AND($B5020&lt;&gt;"",$C5020&lt;&gt;"",$B5020&lt;=$C5020),INDEX(Bemenet!$G$2:$G$301,$M5020),"")</f>
        <v/>
      </c>
      <c r="E5020" s="6">
        <f>IF(AND($B5020&lt;&gt;"",$C5020&lt;&gt;"",$B5020&lt;=$C5020),INDEX(Bemenet!$D$2:$D$301,$M5020),"")</f>
        <v/>
      </c>
      <c r="F5020" s="5">
        <f>IF(AND($B5020&lt;&gt;"",$C5020&lt;&gt;"",$B5020&lt;=$C5020),$C5020-$B5020+1,"")</f>
        <v/>
      </c>
      <c r="G5020" s="5">
        <f>IF($F5020="","",$F5020*$D5020)</f>
        <v/>
      </c>
      <c r="H5020" s="42">
        <f>IF($G5020="","",$O5020)</f>
        <v/>
      </c>
      <c r="I5020" s="5">
        <f>IF($G5020="","",$G5020*IF($H5020="",$O5020,$H5020)/100)</f>
        <v/>
      </c>
      <c r="J5020" s="5">
        <f>IF(OR($L5020="",NOT(COUNTIFS($L$2:$L5020,$L5020)=1)),"",SUMIFS($G:$G,$L:$L,$L5020))</f>
        <v/>
      </c>
      <c r="K5020" s="5">
        <f>IF(OR($L5020="",NOT(COUNTIFS($L$2:$L5020,$L5020)=1)),"",SUMIFS($I:$I,$L:$L,$L5020))</f>
        <v/>
      </c>
      <c r="L5020" s="6">
        <f>IF($B5020="","",YEAR($B5020))</f>
        <v/>
      </c>
      <c r="M5020" s="6">
        <f>INT((ROW()-2)/39)+1</f>
        <v/>
      </c>
      <c r="N5020" s="6">
        <f>MOD(ROW()-2,39)+2</f>
        <v/>
      </c>
      <c r="O5020" s="42">
        <f>IF(AND($B5020&lt;&gt;"",$C5020&lt;&gt;"",$B5020&lt;=$C5020),INDEX(Szabalyok!$C:$C,$N5020),"")</f>
        <v/>
      </c>
      <c r="P5020">
        <f>IF(D5020="",P5019,P5019+1)</f>
        <v/>
      </c>
    </row>
    <row r="5021">
      <c r="A5021">
        <f>IF(P5021=P5020,0,P5021)</f>
        <v/>
      </c>
      <c r="B5021" s="41">
        <f>IF($M5021&gt;300,"",IF(OR(INDEX(Bemenet!$E$2:$E$301,$M5021)="",INDEX(Bemenet!$F$2:$F$301,$M5021)=""),"",MAX(INDEX(Bemenet!$E$2:$E$301,$M5021),INDEX(Szabalyok!$A:$A,$N5021))))</f>
        <v/>
      </c>
      <c r="C5021" s="41">
        <f>IF($B5021="","",MIN(INDEX(Bemenet!$F$2:$F$301,$M5021),INDEX(Szabalyok!$B:$B,$N5021)))</f>
        <v/>
      </c>
      <c r="D5021" s="5">
        <f>IF(AND($B5021&lt;&gt;"",$C5021&lt;&gt;"",$B5021&lt;=$C5021),INDEX(Bemenet!$G$2:$G$301,$M5021),"")</f>
        <v/>
      </c>
      <c r="E5021" s="6">
        <f>IF(AND($B5021&lt;&gt;"",$C5021&lt;&gt;"",$B5021&lt;=$C5021),INDEX(Bemenet!$D$2:$D$301,$M5021),"")</f>
        <v/>
      </c>
      <c r="F5021" s="5">
        <f>IF(AND($B5021&lt;&gt;"",$C5021&lt;&gt;"",$B5021&lt;=$C5021),$C5021-$B5021+1,"")</f>
        <v/>
      </c>
      <c r="G5021" s="5">
        <f>IF($F5021="","",$F5021*$D5021)</f>
        <v/>
      </c>
      <c r="H5021" s="42">
        <f>IF($G5021="","",$O5021)</f>
        <v/>
      </c>
      <c r="I5021" s="5">
        <f>IF($G5021="","",$G5021*IF($H5021="",$O5021,$H5021)/100)</f>
        <v/>
      </c>
      <c r="J5021" s="5">
        <f>IF(OR($L5021="",NOT(COUNTIFS($L$2:$L5021,$L5021)=1)),"",SUMIFS($G:$G,$L:$L,$L5021))</f>
        <v/>
      </c>
      <c r="K5021" s="5">
        <f>IF(OR($L5021="",NOT(COUNTIFS($L$2:$L5021,$L5021)=1)),"",SUMIFS($I:$I,$L:$L,$L5021))</f>
        <v/>
      </c>
      <c r="L5021" s="6">
        <f>IF($B5021="","",YEAR($B5021))</f>
        <v/>
      </c>
      <c r="M5021" s="6">
        <f>INT((ROW()-2)/39)+1</f>
        <v/>
      </c>
      <c r="N5021" s="6">
        <f>MOD(ROW()-2,39)+2</f>
        <v/>
      </c>
      <c r="O5021" s="42">
        <f>IF(AND($B5021&lt;&gt;"",$C5021&lt;&gt;"",$B5021&lt;=$C5021),INDEX(Szabalyok!$C:$C,$N5021),"")</f>
        <v/>
      </c>
      <c r="P5021">
        <f>IF(D5021="",P5020,P5020+1)</f>
        <v/>
      </c>
    </row>
    <row r="5022">
      <c r="A5022">
        <f>IF(P5022=P5021,0,P5022)</f>
        <v/>
      </c>
      <c r="B5022" s="41">
        <f>IF($M5022&gt;300,"",IF(OR(INDEX(Bemenet!$E$2:$E$301,$M5022)="",INDEX(Bemenet!$F$2:$F$301,$M5022)=""),"",MAX(INDEX(Bemenet!$E$2:$E$301,$M5022),INDEX(Szabalyok!$A:$A,$N5022))))</f>
        <v/>
      </c>
      <c r="C5022" s="41">
        <f>IF($B5022="","",MIN(INDEX(Bemenet!$F$2:$F$301,$M5022),INDEX(Szabalyok!$B:$B,$N5022)))</f>
        <v/>
      </c>
      <c r="D5022" s="5">
        <f>IF(AND($B5022&lt;&gt;"",$C5022&lt;&gt;"",$B5022&lt;=$C5022),INDEX(Bemenet!$G$2:$G$301,$M5022),"")</f>
        <v/>
      </c>
      <c r="E5022" s="6">
        <f>IF(AND($B5022&lt;&gt;"",$C5022&lt;&gt;"",$B5022&lt;=$C5022),INDEX(Bemenet!$D$2:$D$301,$M5022),"")</f>
        <v/>
      </c>
      <c r="F5022" s="5">
        <f>IF(AND($B5022&lt;&gt;"",$C5022&lt;&gt;"",$B5022&lt;=$C5022),$C5022-$B5022+1,"")</f>
        <v/>
      </c>
      <c r="G5022" s="5">
        <f>IF($F5022="","",$F5022*$D5022)</f>
        <v/>
      </c>
      <c r="H5022" s="42">
        <f>IF($G5022="","",$O5022)</f>
        <v/>
      </c>
      <c r="I5022" s="5">
        <f>IF($G5022="","",$G5022*IF($H5022="",$O5022,$H5022)/100)</f>
        <v/>
      </c>
      <c r="J5022" s="5">
        <f>IF(OR($L5022="",NOT(COUNTIFS($L$2:$L5022,$L5022)=1)),"",SUMIFS($G:$G,$L:$L,$L5022))</f>
        <v/>
      </c>
      <c r="K5022" s="5">
        <f>IF(OR($L5022="",NOT(COUNTIFS($L$2:$L5022,$L5022)=1)),"",SUMIFS($I:$I,$L:$L,$L5022))</f>
        <v/>
      </c>
      <c r="L5022" s="6">
        <f>IF($B5022="","",YEAR($B5022))</f>
        <v/>
      </c>
      <c r="M5022" s="6">
        <f>INT((ROW()-2)/39)+1</f>
        <v/>
      </c>
      <c r="N5022" s="6">
        <f>MOD(ROW()-2,39)+2</f>
        <v/>
      </c>
      <c r="O5022" s="42">
        <f>IF(AND($B5022&lt;&gt;"",$C5022&lt;&gt;"",$B5022&lt;=$C5022),INDEX(Szabalyok!$C:$C,$N5022),"")</f>
        <v/>
      </c>
      <c r="P5022">
        <f>IF(D5022="",P5021,P5021+1)</f>
        <v/>
      </c>
    </row>
    <row r="5023">
      <c r="A5023">
        <f>IF(P5023=P5022,0,P5023)</f>
        <v/>
      </c>
      <c r="B5023" s="41">
        <f>IF($M5023&gt;300,"",IF(OR(INDEX(Bemenet!$E$2:$E$301,$M5023)="",INDEX(Bemenet!$F$2:$F$301,$M5023)=""),"",MAX(INDEX(Bemenet!$E$2:$E$301,$M5023),INDEX(Szabalyok!$A:$A,$N5023))))</f>
        <v/>
      </c>
      <c r="C5023" s="41">
        <f>IF($B5023="","",MIN(INDEX(Bemenet!$F$2:$F$301,$M5023),INDEX(Szabalyok!$B:$B,$N5023)))</f>
        <v/>
      </c>
      <c r="D5023" s="5">
        <f>IF(AND($B5023&lt;&gt;"",$C5023&lt;&gt;"",$B5023&lt;=$C5023),INDEX(Bemenet!$G$2:$G$301,$M5023),"")</f>
        <v/>
      </c>
      <c r="E5023" s="6">
        <f>IF(AND($B5023&lt;&gt;"",$C5023&lt;&gt;"",$B5023&lt;=$C5023),INDEX(Bemenet!$D$2:$D$301,$M5023),"")</f>
        <v/>
      </c>
      <c r="F5023" s="5">
        <f>IF(AND($B5023&lt;&gt;"",$C5023&lt;&gt;"",$B5023&lt;=$C5023),$C5023-$B5023+1,"")</f>
        <v/>
      </c>
      <c r="G5023" s="5">
        <f>IF($F5023="","",$F5023*$D5023)</f>
        <v/>
      </c>
      <c r="H5023" s="42">
        <f>IF($G5023="","",$O5023)</f>
        <v/>
      </c>
      <c r="I5023" s="5">
        <f>IF($G5023="","",$G5023*IF($H5023="",$O5023,$H5023)/100)</f>
        <v/>
      </c>
      <c r="J5023" s="5">
        <f>IF(OR($L5023="",NOT(COUNTIFS($L$2:$L5023,$L5023)=1)),"",SUMIFS($G:$G,$L:$L,$L5023))</f>
        <v/>
      </c>
      <c r="K5023" s="5">
        <f>IF(OR($L5023="",NOT(COUNTIFS($L$2:$L5023,$L5023)=1)),"",SUMIFS($I:$I,$L:$L,$L5023))</f>
        <v/>
      </c>
      <c r="L5023" s="6">
        <f>IF($B5023="","",YEAR($B5023))</f>
        <v/>
      </c>
      <c r="M5023" s="6">
        <f>INT((ROW()-2)/39)+1</f>
        <v/>
      </c>
      <c r="N5023" s="6">
        <f>MOD(ROW()-2,39)+2</f>
        <v/>
      </c>
      <c r="O5023" s="42">
        <f>IF(AND($B5023&lt;&gt;"",$C5023&lt;&gt;"",$B5023&lt;=$C5023),INDEX(Szabalyok!$C:$C,$N5023),"")</f>
        <v/>
      </c>
      <c r="P5023">
        <f>IF(D5023="",P5022,P5022+1)</f>
        <v/>
      </c>
    </row>
    <row r="5024">
      <c r="A5024">
        <f>IF(P5024=P5023,0,P5024)</f>
        <v/>
      </c>
      <c r="B5024" s="41">
        <f>IF($M5024&gt;300,"",IF(OR(INDEX(Bemenet!$E$2:$E$301,$M5024)="",INDEX(Bemenet!$F$2:$F$301,$M5024)=""),"",MAX(INDEX(Bemenet!$E$2:$E$301,$M5024),INDEX(Szabalyok!$A:$A,$N5024))))</f>
        <v/>
      </c>
      <c r="C5024" s="41">
        <f>IF($B5024="","",MIN(INDEX(Bemenet!$F$2:$F$301,$M5024),INDEX(Szabalyok!$B:$B,$N5024)))</f>
        <v/>
      </c>
      <c r="D5024" s="5">
        <f>IF(AND($B5024&lt;&gt;"",$C5024&lt;&gt;"",$B5024&lt;=$C5024),INDEX(Bemenet!$G$2:$G$301,$M5024),"")</f>
        <v/>
      </c>
      <c r="E5024" s="6">
        <f>IF(AND($B5024&lt;&gt;"",$C5024&lt;&gt;"",$B5024&lt;=$C5024),INDEX(Bemenet!$D$2:$D$301,$M5024),"")</f>
        <v/>
      </c>
      <c r="F5024" s="5">
        <f>IF(AND($B5024&lt;&gt;"",$C5024&lt;&gt;"",$B5024&lt;=$C5024),$C5024-$B5024+1,"")</f>
        <v/>
      </c>
      <c r="G5024" s="5">
        <f>IF($F5024="","",$F5024*$D5024)</f>
        <v/>
      </c>
      <c r="H5024" s="42">
        <f>IF($G5024="","",$O5024)</f>
        <v/>
      </c>
      <c r="I5024" s="5">
        <f>IF($G5024="","",$G5024*IF($H5024="",$O5024,$H5024)/100)</f>
        <v/>
      </c>
      <c r="J5024" s="5">
        <f>IF(OR($L5024="",NOT(COUNTIFS($L$2:$L5024,$L5024)=1)),"",SUMIFS($G:$G,$L:$L,$L5024))</f>
        <v/>
      </c>
      <c r="K5024" s="5">
        <f>IF(OR($L5024="",NOT(COUNTIFS($L$2:$L5024,$L5024)=1)),"",SUMIFS($I:$I,$L:$L,$L5024))</f>
        <v/>
      </c>
      <c r="L5024" s="6">
        <f>IF($B5024="","",YEAR($B5024))</f>
        <v/>
      </c>
      <c r="M5024" s="6">
        <f>INT((ROW()-2)/39)+1</f>
        <v/>
      </c>
      <c r="N5024" s="6">
        <f>MOD(ROW()-2,39)+2</f>
        <v/>
      </c>
      <c r="O5024" s="42">
        <f>IF(AND($B5024&lt;&gt;"",$C5024&lt;&gt;"",$B5024&lt;=$C5024),INDEX(Szabalyok!$C:$C,$N5024),"")</f>
        <v/>
      </c>
      <c r="P5024">
        <f>IF(D5024="",P5023,P5023+1)</f>
        <v/>
      </c>
    </row>
    <row r="5025">
      <c r="A5025">
        <f>IF(P5025=P5024,0,P5025)</f>
        <v/>
      </c>
      <c r="B5025" s="41">
        <f>IF($M5025&gt;300,"",IF(OR(INDEX(Bemenet!$E$2:$E$301,$M5025)="",INDEX(Bemenet!$F$2:$F$301,$M5025)=""),"",MAX(INDEX(Bemenet!$E$2:$E$301,$M5025),INDEX(Szabalyok!$A:$A,$N5025))))</f>
        <v/>
      </c>
      <c r="C5025" s="41">
        <f>IF($B5025="","",MIN(INDEX(Bemenet!$F$2:$F$301,$M5025),INDEX(Szabalyok!$B:$B,$N5025)))</f>
        <v/>
      </c>
      <c r="D5025" s="5">
        <f>IF(AND($B5025&lt;&gt;"",$C5025&lt;&gt;"",$B5025&lt;=$C5025),INDEX(Bemenet!$G$2:$G$301,$M5025),"")</f>
        <v/>
      </c>
      <c r="E5025" s="6">
        <f>IF(AND($B5025&lt;&gt;"",$C5025&lt;&gt;"",$B5025&lt;=$C5025),INDEX(Bemenet!$D$2:$D$301,$M5025),"")</f>
        <v/>
      </c>
      <c r="F5025" s="5">
        <f>IF(AND($B5025&lt;&gt;"",$C5025&lt;&gt;"",$B5025&lt;=$C5025),$C5025-$B5025+1,"")</f>
        <v/>
      </c>
      <c r="G5025" s="5">
        <f>IF($F5025="","",$F5025*$D5025)</f>
        <v/>
      </c>
      <c r="H5025" s="42">
        <f>IF($G5025="","",$O5025)</f>
        <v/>
      </c>
      <c r="I5025" s="5">
        <f>IF($G5025="","",$G5025*IF($H5025="",$O5025,$H5025)/100)</f>
        <v/>
      </c>
      <c r="J5025" s="5">
        <f>IF(OR($L5025="",NOT(COUNTIFS($L$2:$L5025,$L5025)=1)),"",SUMIFS($G:$G,$L:$L,$L5025))</f>
        <v/>
      </c>
      <c r="K5025" s="5">
        <f>IF(OR($L5025="",NOT(COUNTIFS($L$2:$L5025,$L5025)=1)),"",SUMIFS($I:$I,$L:$L,$L5025))</f>
        <v/>
      </c>
      <c r="L5025" s="6">
        <f>IF($B5025="","",YEAR($B5025))</f>
        <v/>
      </c>
      <c r="M5025" s="6">
        <f>INT((ROW()-2)/39)+1</f>
        <v/>
      </c>
      <c r="N5025" s="6">
        <f>MOD(ROW()-2,39)+2</f>
        <v/>
      </c>
      <c r="O5025" s="42">
        <f>IF(AND($B5025&lt;&gt;"",$C5025&lt;&gt;"",$B5025&lt;=$C5025),INDEX(Szabalyok!$C:$C,$N5025),"")</f>
        <v/>
      </c>
      <c r="P5025">
        <f>IF(D5025="",P5024,P5024+1)</f>
        <v/>
      </c>
    </row>
    <row r="5026">
      <c r="A5026">
        <f>IF(P5026=P5025,0,P5026)</f>
        <v/>
      </c>
      <c r="B5026" s="41">
        <f>IF($M5026&gt;300,"",IF(OR(INDEX(Bemenet!$E$2:$E$301,$M5026)="",INDEX(Bemenet!$F$2:$F$301,$M5026)=""),"",MAX(INDEX(Bemenet!$E$2:$E$301,$M5026),INDEX(Szabalyok!$A:$A,$N5026))))</f>
        <v/>
      </c>
      <c r="C5026" s="41">
        <f>IF($B5026="","",MIN(INDEX(Bemenet!$F$2:$F$301,$M5026),INDEX(Szabalyok!$B:$B,$N5026)))</f>
        <v/>
      </c>
      <c r="D5026" s="5">
        <f>IF(AND($B5026&lt;&gt;"",$C5026&lt;&gt;"",$B5026&lt;=$C5026),INDEX(Bemenet!$G$2:$G$301,$M5026),"")</f>
        <v/>
      </c>
      <c r="E5026" s="6">
        <f>IF(AND($B5026&lt;&gt;"",$C5026&lt;&gt;"",$B5026&lt;=$C5026),INDEX(Bemenet!$D$2:$D$301,$M5026),"")</f>
        <v/>
      </c>
      <c r="F5026" s="5">
        <f>IF(AND($B5026&lt;&gt;"",$C5026&lt;&gt;"",$B5026&lt;=$C5026),$C5026-$B5026+1,"")</f>
        <v/>
      </c>
      <c r="G5026" s="5">
        <f>IF($F5026="","",$F5026*$D5026)</f>
        <v/>
      </c>
      <c r="H5026" s="42">
        <f>IF($G5026="","",$O5026)</f>
        <v/>
      </c>
      <c r="I5026" s="5">
        <f>IF($G5026="","",$G5026*IF($H5026="",$O5026,$H5026)/100)</f>
        <v/>
      </c>
      <c r="J5026" s="5">
        <f>IF(OR($L5026="",NOT(COUNTIFS($L$2:$L5026,$L5026)=1)),"",SUMIFS($G:$G,$L:$L,$L5026))</f>
        <v/>
      </c>
      <c r="K5026" s="5">
        <f>IF(OR($L5026="",NOT(COUNTIFS($L$2:$L5026,$L5026)=1)),"",SUMIFS($I:$I,$L:$L,$L5026))</f>
        <v/>
      </c>
      <c r="L5026" s="6">
        <f>IF($B5026="","",YEAR($B5026))</f>
        <v/>
      </c>
      <c r="M5026" s="6">
        <f>INT((ROW()-2)/39)+1</f>
        <v/>
      </c>
      <c r="N5026" s="6">
        <f>MOD(ROW()-2,39)+2</f>
        <v/>
      </c>
      <c r="O5026" s="42">
        <f>IF(AND($B5026&lt;&gt;"",$C5026&lt;&gt;"",$B5026&lt;=$C5026),INDEX(Szabalyok!$C:$C,$N5026),"")</f>
        <v/>
      </c>
      <c r="P5026">
        <f>IF(D5026="",P5025,P5025+1)</f>
        <v/>
      </c>
    </row>
    <row r="5027">
      <c r="A5027">
        <f>IF(P5027=P5026,0,P5027)</f>
        <v/>
      </c>
      <c r="B5027" s="41">
        <f>IF($M5027&gt;300,"",IF(OR(INDEX(Bemenet!$E$2:$E$301,$M5027)="",INDEX(Bemenet!$F$2:$F$301,$M5027)=""),"",MAX(INDEX(Bemenet!$E$2:$E$301,$M5027),INDEX(Szabalyok!$A:$A,$N5027))))</f>
        <v/>
      </c>
      <c r="C5027" s="41">
        <f>IF($B5027="","",MIN(INDEX(Bemenet!$F$2:$F$301,$M5027),INDEX(Szabalyok!$B:$B,$N5027)))</f>
        <v/>
      </c>
      <c r="D5027" s="5">
        <f>IF(AND($B5027&lt;&gt;"",$C5027&lt;&gt;"",$B5027&lt;=$C5027),INDEX(Bemenet!$G$2:$G$301,$M5027),"")</f>
        <v/>
      </c>
      <c r="E5027" s="6">
        <f>IF(AND($B5027&lt;&gt;"",$C5027&lt;&gt;"",$B5027&lt;=$C5027),INDEX(Bemenet!$D$2:$D$301,$M5027),"")</f>
        <v/>
      </c>
      <c r="F5027" s="5">
        <f>IF(AND($B5027&lt;&gt;"",$C5027&lt;&gt;"",$B5027&lt;=$C5027),$C5027-$B5027+1,"")</f>
        <v/>
      </c>
      <c r="G5027" s="5">
        <f>IF($F5027="","",$F5027*$D5027)</f>
        <v/>
      </c>
      <c r="H5027" s="42">
        <f>IF($G5027="","",$O5027)</f>
        <v/>
      </c>
      <c r="I5027" s="5">
        <f>IF($G5027="","",$G5027*IF($H5027="",$O5027,$H5027)/100)</f>
        <v/>
      </c>
      <c r="J5027" s="5">
        <f>IF(OR($L5027="",NOT(COUNTIFS($L$2:$L5027,$L5027)=1)),"",SUMIFS($G:$G,$L:$L,$L5027))</f>
        <v/>
      </c>
      <c r="K5027" s="5">
        <f>IF(OR($L5027="",NOT(COUNTIFS($L$2:$L5027,$L5027)=1)),"",SUMIFS($I:$I,$L:$L,$L5027))</f>
        <v/>
      </c>
      <c r="L5027" s="6">
        <f>IF($B5027="","",YEAR($B5027))</f>
        <v/>
      </c>
      <c r="M5027" s="6">
        <f>INT((ROW()-2)/39)+1</f>
        <v/>
      </c>
      <c r="N5027" s="6">
        <f>MOD(ROW()-2,39)+2</f>
        <v/>
      </c>
      <c r="O5027" s="42">
        <f>IF(AND($B5027&lt;&gt;"",$C5027&lt;&gt;"",$B5027&lt;=$C5027),INDEX(Szabalyok!$C:$C,$N5027),"")</f>
        <v/>
      </c>
      <c r="P5027">
        <f>IF(D5027="",P5026,P5026+1)</f>
        <v/>
      </c>
    </row>
    <row r="5028">
      <c r="A5028">
        <f>IF(P5028=P5027,0,P5028)</f>
        <v/>
      </c>
      <c r="B5028" s="41">
        <f>IF($M5028&gt;300,"",IF(OR(INDEX(Bemenet!$E$2:$E$301,$M5028)="",INDEX(Bemenet!$F$2:$F$301,$M5028)=""),"",MAX(INDEX(Bemenet!$E$2:$E$301,$M5028),INDEX(Szabalyok!$A:$A,$N5028))))</f>
        <v/>
      </c>
      <c r="C5028" s="41">
        <f>IF($B5028="","",MIN(INDEX(Bemenet!$F$2:$F$301,$M5028),INDEX(Szabalyok!$B:$B,$N5028)))</f>
        <v/>
      </c>
      <c r="D5028" s="5">
        <f>IF(AND($B5028&lt;&gt;"",$C5028&lt;&gt;"",$B5028&lt;=$C5028),INDEX(Bemenet!$G$2:$G$301,$M5028),"")</f>
        <v/>
      </c>
      <c r="E5028" s="6">
        <f>IF(AND($B5028&lt;&gt;"",$C5028&lt;&gt;"",$B5028&lt;=$C5028),INDEX(Bemenet!$D$2:$D$301,$M5028),"")</f>
        <v/>
      </c>
      <c r="F5028" s="5">
        <f>IF(AND($B5028&lt;&gt;"",$C5028&lt;&gt;"",$B5028&lt;=$C5028),$C5028-$B5028+1,"")</f>
        <v/>
      </c>
      <c r="G5028" s="5">
        <f>IF($F5028="","",$F5028*$D5028)</f>
        <v/>
      </c>
      <c r="H5028" s="42">
        <f>IF($G5028="","",$O5028)</f>
        <v/>
      </c>
      <c r="I5028" s="5">
        <f>IF($G5028="","",$G5028*IF($H5028="",$O5028,$H5028)/100)</f>
        <v/>
      </c>
      <c r="J5028" s="5">
        <f>IF(OR($L5028="",NOT(COUNTIFS($L$2:$L5028,$L5028)=1)),"",SUMIFS($G:$G,$L:$L,$L5028))</f>
        <v/>
      </c>
      <c r="K5028" s="5">
        <f>IF(OR($L5028="",NOT(COUNTIFS($L$2:$L5028,$L5028)=1)),"",SUMIFS($I:$I,$L:$L,$L5028))</f>
        <v/>
      </c>
      <c r="L5028" s="6">
        <f>IF($B5028="","",YEAR($B5028))</f>
        <v/>
      </c>
      <c r="M5028" s="6">
        <f>INT((ROW()-2)/39)+1</f>
        <v/>
      </c>
      <c r="N5028" s="6">
        <f>MOD(ROW()-2,39)+2</f>
        <v/>
      </c>
      <c r="O5028" s="42">
        <f>IF(AND($B5028&lt;&gt;"",$C5028&lt;&gt;"",$B5028&lt;=$C5028),INDEX(Szabalyok!$C:$C,$N5028),"")</f>
        <v/>
      </c>
      <c r="P5028">
        <f>IF(D5028="",P5027,P5027+1)</f>
        <v/>
      </c>
    </row>
    <row r="5029">
      <c r="A5029">
        <f>IF(P5029=P5028,0,P5029)</f>
        <v/>
      </c>
      <c r="B5029" s="41">
        <f>IF($M5029&gt;300,"",IF(OR(INDEX(Bemenet!$E$2:$E$301,$M5029)="",INDEX(Bemenet!$F$2:$F$301,$M5029)=""),"",MAX(INDEX(Bemenet!$E$2:$E$301,$M5029),INDEX(Szabalyok!$A:$A,$N5029))))</f>
        <v/>
      </c>
      <c r="C5029" s="41">
        <f>IF($B5029="","",MIN(INDEX(Bemenet!$F$2:$F$301,$M5029),INDEX(Szabalyok!$B:$B,$N5029)))</f>
        <v/>
      </c>
      <c r="D5029" s="5">
        <f>IF(AND($B5029&lt;&gt;"",$C5029&lt;&gt;"",$B5029&lt;=$C5029),INDEX(Bemenet!$G$2:$G$301,$M5029),"")</f>
        <v/>
      </c>
      <c r="E5029" s="6">
        <f>IF(AND($B5029&lt;&gt;"",$C5029&lt;&gt;"",$B5029&lt;=$C5029),INDEX(Bemenet!$D$2:$D$301,$M5029),"")</f>
        <v/>
      </c>
      <c r="F5029" s="5">
        <f>IF(AND($B5029&lt;&gt;"",$C5029&lt;&gt;"",$B5029&lt;=$C5029),$C5029-$B5029+1,"")</f>
        <v/>
      </c>
      <c r="G5029" s="5">
        <f>IF($F5029="","",$F5029*$D5029)</f>
        <v/>
      </c>
      <c r="H5029" s="42">
        <f>IF($G5029="","",$O5029)</f>
        <v/>
      </c>
      <c r="I5029" s="5">
        <f>IF($G5029="","",$G5029*IF($H5029="",$O5029,$H5029)/100)</f>
        <v/>
      </c>
      <c r="J5029" s="5">
        <f>IF(OR($L5029="",NOT(COUNTIFS($L$2:$L5029,$L5029)=1)),"",SUMIFS($G:$G,$L:$L,$L5029))</f>
        <v/>
      </c>
      <c r="K5029" s="5">
        <f>IF(OR($L5029="",NOT(COUNTIFS($L$2:$L5029,$L5029)=1)),"",SUMIFS($I:$I,$L:$L,$L5029))</f>
        <v/>
      </c>
      <c r="L5029" s="6">
        <f>IF($B5029="","",YEAR($B5029))</f>
        <v/>
      </c>
      <c r="M5029" s="6">
        <f>INT((ROW()-2)/39)+1</f>
        <v/>
      </c>
      <c r="N5029" s="6">
        <f>MOD(ROW()-2,39)+2</f>
        <v/>
      </c>
      <c r="O5029" s="42">
        <f>IF(AND($B5029&lt;&gt;"",$C5029&lt;&gt;"",$B5029&lt;=$C5029),INDEX(Szabalyok!$C:$C,$N5029),"")</f>
        <v/>
      </c>
      <c r="P5029">
        <f>IF(D5029="",P5028,P5028+1)</f>
        <v/>
      </c>
    </row>
    <row r="5030">
      <c r="A5030">
        <f>IF(P5030=P5029,0,P5030)</f>
        <v/>
      </c>
      <c r="B5030" s="41">
        <f>IF($M5030&gt;300,"",IF(OR(INDEX(Bemenet!$E$2:$E$301,$M5030)="",INDEX(Bemenet!$F$2:$F$301,$M5030)=""),"",MAX(INDEX(Bemenet!$E$2:$E$301,$M5030),INDEX(Szabalyok!$A:$A,$N5030))))</f>
        <v/>
      </c>
      <c r="C5030" s="41">
        <f>IF($B5030="","",MIN(INDEX(Bemenet!$F$2:$F$301,$M5030),INDEX(Szabalyok!$B:$B,$N5030)))</f>
        <v/>
      </c>
      <c r="D5030" s="5">
        <f>IF(AND($B5030&lt;&gt;"",$C5030&lt;&gt;"",$B5030&lt;=$C5030),INDEX(Bemenet!$G$2:$G$301,$M5030),"")</f>
        <v/>
      </c>
      <c r="E5030" s="6">
        <f>IF(AND($B5030&lt;&gt;"",$C5030&lt;&gt;"",$B5030&lt;=$C5030),INDEX(Bemenet!$D$2:$D$301,$M5030),"")</f>
        <v/>
      </c>
      <c r="F5030" s="5">
        <f>IF(AND($B5030&lt;&gt;"",$C5030&lt;&gt;"",$B5030&lt;=$C5030),$C5030-$B5030+1,"")</f>
        <v/>
      </c>
      <c r="G5030" s="5">
        <f>IF($F5030="","",$F5030*$D5030)</f>
        <v/>
      </c>
      <c r="H5030" s="42">
        <f>IF($G5030="","",$O5030)</f>
        <v/>
      </c>
      <c r="I5030" s="5">
        <f>IF($G5030="","",$G5030*IF($H5030="",$O5030,$H5030)/100)</f>
        <v/>
      </c>
      <c r="J5030" s="5">
        <f>IF(OR($L5030="",NOT(COUNTIFS($L$2:$L5030,$L5030)=1)),"",SUMIFS($G:$G,$L:$L,$L5030))</f>
        <v/>
      </c>
      <c r="K5030" s="5">
        <f>IF(OR($L5030="",NOT(COUNTIFS($L$2:$L5030,$L5030)=1)),"",SUMIFS($I:$I,$L:$L,$L5030))</f>
        <v/>
      </c>
      <c r="L5030" s="6">
        <f>IF($B5030="","",YEAR($B5030))</f>
        <v/>
      </c>
      <c r="M5030" s="6">
        <f>INT((ROW()-2)/39)+1</f>
        <v/>
      </c>
      <c r="N5030" s="6">
        <f>MOD(ROW()-2,39)+2</f>
        <v/>
      </c>
      <c r="O5030" s="42">
        <f>IF(AND($B5030&lt;&gt;"",$C5030&lt;&gt;"",$B5030&lt;=$C5030),INDEX(Szabalyok!$C:$C,$N5030),"")</f>
        <v/>
      </c>
      <c r="P5030">
        <f>IF(D5030="",P5029,P5029+1)</f>
        <v/>
      </c>
    </row>
    <row r="5031">
      <c r="A5031">
        <f>IF(P5031=P5030,0,P5031)</f>
        <v/>
      </c>
      <c r="B5031" s="41">
        <f>IF($M5031&gt;300,"",IF(OR(INDEX(Bemenet!$E$2:$E$301,$M5031)="",INDEX(Bemenet!$F$2:$F$301,$M5031)=""),"",MAX(INDEX(Bemenet!$E$2:$E$301,$M5031),INDEX(Szabalyok!$A:$A,$N5031))))</f>
        <v/>
      </c>
      <c r="C5031" s="41">
        <f>IF($B5031="","",MIN(INDEX(Bemenet!$F$2:$F$301,$M5031),INDEX(Szabalyok!$B:$B,$N5031)))</f>
        <v/>
      </c>
      <c r="D5031" s="5">
        <f>IF(AND($B5031&lt;&gt;"",$C5031&lt;&gt;"",$B5031&lt;=$C5031),INDEX(Bemenet!$G$2:$G$301,$M5031),"")</f>
        <v/>
      </c>
      <c r="E5031" s="6">
        <f>IF(AND($B5031&lt;&gt;"",$C5031&lt;&gt;"",$B5031&lt;=$C5031),INDEX(Bemenet!$D$2:$D$301,$M5031),"")</f>
        <v/>
      </c>
      <c r="F5031" s="5">
        <f>IF(AND($B5031&lt;&gt;"",$C5031&lt;&gt;"",$B5031&lt;=$C5031),$C5031-$B5031+1,"")</f>
        <v/>
      </c>
      <c r="G5031" s="5">
        <f>IF($F5031="","",$F5031*$D5031)</f>
        <v/>
      </c>
      <c r="H5031" s="42">
        <f>IF($G5031="","",$O5031)</f>
        <v/>
      </c>
      <c r="I5031" s="5">
        <f>IF($G5031="","",$G5031*IF($H5031="",$O5031,$H5031)/100)</f>
        <v/>
      </c>
      <c r="J5031" s="5">
        <f>IF(OR($L5031="",NOT(COUNTIFS($L$2:$L5031,$L5031)=1)),"",SUMIFS($G:$G,$L:$L,$L5031))</f>
        <v/>
      </c>
      <c r="K5031" s="5">
        <f>IF(OR($L5031="",NOT(COUNTIFS($L$2:$L5031,$L5031)=1)),"",SUMIFS($I:$I,$L:$L,$L5031))</f>
        <v/>
      </c>
      <c r="L5031" s="6">
        <f>IF($B5031="","",YEAR($B5031))</f>
        <v/>
      </c>
      <c r="M5031" s="6">
        <f>INT((ROW()-2)/39)+1</f>
        <v/>
      </c>
      <c r="N5031" s="6">
        <f>MOD(ROW()-2,39)+2</f>
        <v/>
      </c>
      <c r="O5031" s="42">
        <f>IF(AND($B5031&lt;&gt;"",$C5031&lt;&gt;"",$B5031&lt;=$C5031),INDEX(Szabalyok!$C:$C,$N5031),"")</f>
        <v/>
      </c>
      <c r="P5031">
        <f>IF(D5031="",P5030,P5030+1)</f>
        <v/>
      </c>
    </row>
    <row r="5032">
      <c r="A5032">
        <f>IF(P5032=P5031,0,P5032)</f>
        <v/>
      </c>
      <c r="B5032" s="41">
        <f>IF($M5032&gt;300,"",IF(OR(INDEX(Bemenet!$E$2:$E$301,$M5032)="",INDEX(Bemenet!$F$2:$F$301,$M5032)=""),"",MAX(INDEX(Bemenet!$E$2:$E$301,$M5032),INDEX(Szabalyok!$A:$A,$N5032))))</f>
        <v/>
      </c>
      <c r="C5032" s="41">
        <f>IF($B5032="","",MIN(INDEX(Bemenet!$F$2:$F$301,$M5032),INDEX(Szabalyok!$B:$B,$N5032)))</f>
        <v/>
      </c>
      <c r="D5032" s="5">
        <f>IF(AND($B5032&lt;&gt;"",$C5032&lt;&gt;"",$B5032&lt;=$C5032),INDEX(Bemenet!$G$2:$G$301,$M5032),"")</f>
        <v/>
      </c>
      <c r="E5032" s="6">
        <f>IF(AND($B5032&lt;&gt;"",$C5032&lt;&gt;"",$B5032&lt;=$C5032),INDEX(Bemenet!$D$2:$D$301,$M5032),"")</f>
        <v/>
      </c>
      <c r="F5032" s="5">
        <f>IF(AND($B5032&lt;&gt;"",$C5032&lt;&gt;"",$B5032&lt;=$C5032),$C5032-$B5032+1,"")</f>
        <v/>
      </c>
      <c r="G5032" s="5">
        <f>IF($F5032="","",$F5032*$D5032)</f>
        <v/>
      </c>
      <c r="H5032" s="42">
        <f>IF($G5032="","",$O5032)</f>
        <v/>
      </c>
      <c r="I5032" s="5">
        <f>IF($G5032="","",$G5032*IF($H5032="",$O5032,$H5032)/100)</f>
        <v/>
      </c>
      <c r="J5032" s="5">
        <f>IF(OR($L5032="",NOT(COUNTIFS($L$2:$L5032,$L5032)=1)),"",SUMIFS($G:$G,$L:$L,$L5032))</f>
        <v/>
      </c>
      <c r="K5032" s="5">
        <f>IF(OR($L5032="",NOT(COUNTIFS($L$2:$L5032,$L5032)=1)),"",SUMIFS($I:$I,$L:$L,$L5032))</f>
        <v/>
      </c>
      <c r="L5032" s="6">
        <f>IF($B5032="","",YEAR($B5032))</f>
        <v/>
      </c>
      <c r="M5032" s="6">
        <f>INT((ROW()-2)/39)+1</f>
        <v/>
      </c>
      <c r="N5032" s="6">
        <f>MOD(ROW()-2,39)+2</f>
        <v/>
      </c>
      <c r="O5032" s="42">
        <f>IF(AND($B5032&lt;&gt;"",$C5032&lt;&gt;"",$B5032&lt;=$C5032),INDEX(Szabalyok!$C:$C,$N5032),"")</f>
        <v/>
      </c>
      <c r="P5032">
        <f>IF(D5032="",P5031,P5031+1)</f>
        <v/>
      </c>
    </row>
    <row r="5033">
      <c r="A5033">
        <f>IF(P5033=P5032,0,P5033)</f>
        <v/>
      </c>
      <c r="B5033" s="41">
        <f>IF($M5033&gt;300,"",IF(OR(INDEX(Bemenet!$E$2:$E$301,$M5033)="",INDEX(Bemenet!$F$2:$F$301,$M5033)=""),"",MAX(INDEX(Bemenet!$E$2:$E$301,$M5033),INDEX(Szabalyok!$A:$A,$N5033))))</f>
        <v/>
      </c>
      <c r="C5033" s="41">
        <f>IF($B5033="","",MIN(INDEX(Bemenet!$F$2:$F$301,$M5033),INDEX(Szabalyok!$B:$B,$N5033)))</f>
        <v/>
      </c>
      <c r="D5033" s="5">
        <f>IF(AND($B5033&lt;&gt;"",$C5033&lt;&gt;"",$B5033&lt;=$C5033),INDEX(Bemenet!$G$2:$G$301,$M5033),"")</f>
        <v/>
      </c>
      <c r="E5033" s="6">
        <f>IF(AND($B5033&lt;&gt;"",$C5033&lt;&gt;"",$B5033&lt;=$C5033),INDEX(Bemenet!$D$2:$D$301,$M5033),"")</f>
        <v/>
      </c>
      <c r="F5033" s="5">
        <f>IF(AND($B5033&lt;&gt;"",$C5033&lt;&gt;"",$B5033&lt;=$C5033),$C5033-$B5033+1,"")</f>
        <v/>
      </c>
      <c r="G5033" s="5">
        <f>IF($F5033="","",$F5033*$D5033)</f>
        <v/>
      </c>
      <c r="H5033" s="42">
        <f>IF($G5033="","",$O5033)</f>
        <v/>
      </c>
      <c r="I5033" s="5">
        <f>IF($G5033="","",$G5033*IF($H5033="",$O5033,$H5033)/100)</f>
        <v/>
      </c>
      <c r="J5033" s="5">
        <f>IF(OR($L5033="",NOT(COUNTIFS($L$2:$L5033,$L5033)=1)),"",SUMIFS($G:$G,$L:$L,$L5033))</f>
        <v/>
      </c>
      <c r="K5033" s="5">
        <f>IF(OR($L5033="",NOT(COUNTIFS($L$2:$L5033,$L5033)=1)),"",SUMIFS($I:$I,$L:$L,$L5033))</f>
        <v/>
      </c>
      <c r="L5033" s="6">
        <f>IF($B5033="","",YEAR($B5033))</f>
        <v/>
      </c>
      <c r="M5033" s="6">
        <f>INT((ROW()-2)/39)+1</f>
        <v/>
      </c>
      <c r="N5033" s="6">
        <f>MOD(ROW()-2,39)+2</f>
        <v/>
      </c>
      <c r="O5033" s="42">
        <f>IF(AND($B5033&lt;&gt;"",$C5033&lt;&gt;"",$B5033&lt;=$C5033),INDEX(Szabalyok!$C:$C,$N5033),"")</f>
        <v/>
      </c>
      <c r="P5033">
        <f>IF(D5033="",P5032,P5032+1)</f>
        <v/>
      </c>
    </row>
    <row r="5034">
      <c r="A5034">
        <f>IF(P5034=P5033,0,P5034)</f>
        <v/>
      </c>
      <c r="B5034" s="41">
        <f>IF($M5034&gt;300,"",IF(OR(INDEX(Bemenet!$E$2:$E$301,$M5034)="",INDEX(Bemenet!$F$2:$F$301,$M5034)=""),"",MAX(INDEX(Bemenet!$E$2:$E$301,$M5034),INDEX(Szabalyok!$A:$A,$N5034))))</f>
        <v/>
      </c>
      <c r="C5034" s="41">
        <f>IF($B5034="","",MIN(INDEX(Bemenet!$F$2:$F$301,$M5034),INDEX(Szabalyok!$B:$B,$N5034)))</f>
        <v/>
      </c>
      <c r="D5034" s="5">
        <f>IF(AND($B5034&lt;&gt;"",$C5034&lt;&gt;"",$B5034&lt;=$C5034),INDEX(Bemenet!$G$2:$G$301,$M5034),"")</f>
        <v/>
      </c>
      <c r="E5034" s="6">
        <f>IF(AND($B5034&lt;&gt;"",$C5034&lt;&gt;"",$B5034&lt;=$C5034),INDEX(Bemenet!$D$2:$D$301,$M5034),"")</f>
        <v/>
      </c>
      <c r="F5034" s="5">
        <f>IF(AND($B5034&lt;&gt;"",$C5034&lt;&gt;"",$B5034&lt;=$C5034),$C5034-$B5034+1,"")</f>
        <v/>
      </c>
      <c r="G5034" s="5">
        <f>IF($F5034="","",$F5034*$D5034)</f>
        <v/>
      </c>
      <c r="H5034" s="42">
        <f>IF($G5034="","",$O5034)</f>
        <v/>
      </c>
      <c r="I5034" s="5">
        <f>IF($G5034="","",$G5034*IF($H5034="",$O5034,$H5034)/100)</f>
        <v/>
      </c>
      <c r="J5034" s="5">
        <f>IF(OR($L5034="",NOT(COUNTIFS($L$2:$L5034,$L5034)=1)),"",SUMIFS($G:$G,$L:$L,$L5034))</f>
        <v/>
      </c>
      <c r="K5034" s="5">
        <f>IF(OR($L5034="",NOT(COUNTIFS($L$2:$L5034,$L5034)=1)),"",SUMIFS($I:$I,$L:$L,$L5034))</f>
        <v/>
      </c>
      <c r="L5034" s="6">
        <f>IF($B5034="","",YEAR($B5034))</f>
        <v/>
      </c>
      <c r="M5034" s="6">
        <f>INT((ROW()-2)/39)+1</f>
        <v/>
      </c>
      <c r="N5034" s="6">
        <f>MOD(ROW()-2,39)+2</f>
        <v/>
      </c>
      <c r="O5034" s="42">
        <f>IF(AND($B5034&lt;&gt;"",$C5034&lt;&gt;"",$B5034&lt;=$C5034),INDEX(Szabalyok!$C:$C,$N5034),"")</f>
        <v/>
      </c>
      <c r="P5034">
        <f>IF(D5034="",P5033,P5033+1)</f>
        <v/>
      </c>
    </row>
    <row r="5035">
      <c r="A5035">
        <f>IF(P5035=P5034,0,P5035)</f>
        <v/>
      </c>
      <c r="B5035" s="41">
        <f>IF($M5035&gt;300,"",IF(OR(INDEX(Bemenet!$E$2:$E$301,$M5035)="",INDEX(Bemenet!$F$2:$F$301,$M5035)=""),"",MAX(INDEX(Bemenet!$E$2:$E$301,$M5035),INDEX(Szabalyok!$A:$A,$N5035))))</f>
        <v/>
      </c>
      <c r="C5035" s="41">
        <f>IF($B5035="","",MIN(INDEX(Bemenet!$F$2:$F$301,$M5035),INDEX(Szabalyok!$B:$B,$N5035)))</f>
        <v/>
      </c>
      <c r="D5035" s="5">
        <f>IF(AND($B5035&lt;&gt;"",$C5035&lt;&gt;"",$B5035&lt;=$C5035),INDEX(Bemenet!$G$2:$G$301,$M5035),"")</f>
        <v/>
      </c>
      <c r="E5035" s="6">
        <f>IF(AND($B5035&lt;&gt;"",$C5035&lt;&gt;"",$B5035&lt;=$C5035),INDEX(Bemenet!$D$2:$D$301,$M5035),"")</f>
        <v/>
      </c>
      <c r="F5035" s="5">
        <f>IF(AND($B5035&lt;&gt;"",$C5035&lt;&gt;"",$B5035&lt;=$C5035),$C5035-$B5035+1,"")</f>
        <v/>
      </c>
      <c r="G5035" s="5">
        <f>IF($F5035="","",$F5035*$D5035)</f>
        <v/>
      </c>
      <c r="H5035" s="42">
        <f>IF($G5035="","",$O5035)</f>
        <v/>
      </c>
      <c r="I5035" s="5">
        <f>IF($G5035="","",$G5035*IF($H5035="",$O5035,$H5035)/100)</f>
        <v/>
      </c>
      <c r="J5035" s="5">
        <f>IF(OR($L5035="",NOT(COUNTIFS($L$2:$L5035,$L5035)=1)),"",SUMIFS($G:$G,$L:$L,$L5035))</f>
        <v/>
      </c>
      <c r="K5035" s="5">
        <f>IF(OR($L5035="",NOT(COUNTIFS($L$2:$L5035,$L5035)=1)),"",SUMIFS($I:$I,$L:$L,$L5035))</f>
        <v/>
      </c>
      <c r="L5035" s="6">
        <f>IF($B5035="","",YEAR($B5035))</f>
        <v/>
      </c>
      <c r="M5035" s="6">
        <f>INT((ROW()-2)/39)+1</f>
        <v/>
      </c>
      <c r="N5035" s="6">
        <f>MOD(ROW()-2,39)+2</f>
        <v/>
      </c>
      <c r="O5035" s="42">
        <f>IF(AND($B5035&lt;&gt;"",$C5035&lt;&gt;"",$B5035&lt;=$C5035),INDEX(Szabalyok!$C:$C,$N5035),"")</f>
        <v/>
      </c>
      <c r="P5035">
        <f>IF(D5035="",P5034,P5034+1)</f>
        <v/>
      </c>
    </row>
    <row r="5036">
      <c r="A5036">
        <f>IF(P5036=P5035,0,P5036)</f>
        <v/>
      </c>
      <c r="B5036" s="41">
        <f>IF($M5036&gt;300,"",IF(OR(INDEX(Bemenet!$E$2:$E$301,$M5036)="",INDEX(Bemenet!$F$2:$F$301,$M5036)=""),"",MAX(INDEX(Bemenet!$E$2:$E$301,$M5036),INDEX(Szabalyok!$A:$A,$N5036))))</f>
        <v/>
      </c>
      <c r="C5036" s="41">
        <f>IF($B5036="","",MIN(INDEX(Bemenet!$F$2:$F$301,$M5036),INDEX(Szabalyok!$B:$B,$N5036)))</f>
        <v/>
      </c>
      <c r="D5036" s="5">
        <f>IF(AND($B5036&lt;&gt;"",$C5036&lt;&gt;"",$B5036&lt;=$C5036),INDEX(Bemenet!$G$2:$G$301,$M5036),"")</f>
        <v/>
      </c>
      <c r="E5036" s="6">
        <f>IF(AND($B5036&lt;&gt;"",$C5036&lt;&gt;"",$B5036&lt;=$C5036),INDEX(Bemenet!$D$2:$D$301,$M5036),"")</f>
        <v/>
      </c>
      <c r="F5036" s="5">
        <f>IF(AND($B5036&lt;&gt;"",$C5036&lt;&gt;"",$B5036&lt;=$C5036),$C5036-$B5036+1,"")</f>
        <v/>
      </c>
      <c r="G5036" s="5">
        <f>IF($F5036="","",$F5036*$D5036)</f>
        <v/>
      </c>
      <c r="H5036" s="42">
        <f>IF($G5036="","",$O5036)</f>
        <v/>
      </c>
      <c r="I5036" s="5">
        <f>IF($G5036="","",$G5036*IF($H5036="",$O5036,$H5036)/100)</f>
        <v/>
      </c>
      <c r="J5036" s="5">
        <f>IF(OR($L5036="",NOT(COUNTIFS($L$2:$L5036,$L5036)=1)),"",SUMIFS($G:$G,$L:$L,$L5036))</f>
        <v/>
      </c>
      <c r="K5036" s="5">
        <f>IF(OR($L5036="",NOT(COUNTIFS($L$2:$L5036,$L5036)=1)),"",SUMIFS($I:$I,$L:$L,$L5036))</f>
        <v/>
      </c>
      <c r="L5036" s="6">
        <f>IF($B5036="","",YEAR($B5036))</f>
        <v/>
      </c>
      <c r="M5036" s="6">
        <f>INT((ROW()-2)/39)+1</f>
        <v/>
      </c>
      <c r="N5036" s="6">
        <f>MOD(ROW()-2,39)+2</f>
        <v/>
      </c>
      <c r="O5036" s="42">
        <f>IF(AND($B5036&lt;&gt;"",$C5036&lt;&gt;"",$B5036&lt;=$C5036),INDEX(Szabalyok!$C:$C,$N5036),"")</f>
        <v/>
      </c>
      <c r="P5036">
        <f>IF(D5036="",P5035,P5035+1)</f>
        <v/>
      </c>
    </row>
    <row r="5037">
      <c r="A5037">
        <f>IF(P5037=P5036,0,P5037)</f>
        <v/>
      </c>
      <c r="B5037" s="41">
        <f>IF($M5037&gt;300,"",IF(OR(INDEX(Bemenet!$E$2:$E$301,$M5037)="",INDEX(Bemenet!$F$2:$F$301,$M5037)=""),"",MAX(INDEX(Bemenet!$E$2:$E$301,$M5037),INDEX(Szabalyok!$A:$A,$N5037))))</f>
        <v/>
      </c>
      <c r="C5037" s="41">
        <f>IF($B5037="","",MIN(INDEX(Bemenet!$F$2:$F$301,$M5037),INDEX(Szabalyok!$B:$B,$N5037)))</f>
        <v/>
      </c>
      <c r="D5037" s="5">
        <f>IF(AND($B5037&lt;&gt;"",$C5037&lt;&gt;"",$B5037&lt;=$C5037),INDEX(Bemenet!$G$2:$G$301,$M5037),"")</f>
        <v/>
      </c>
      <c r="E5037" s="6">
        <f>IF(AND($B5037&lt;&gt;"",$C5037&lt;&gt;"",$B5037&lt;=$C5037),INDEX(Bemenet!$D$2:$D$301,$M5037),"")</f>
        <v/>
      </c>
      <c r="F5037" s="5">
        <f>IF(AND($B5037&lt;&gt;"",$C5037&lt;&gt;"",$B5037&lt;=$C5037),$C5037-$B5037+1,"")</f>
        <v/>
      </c>
      <c r="G5037" s="5">
        <f>IF($F5037="","",$F5037*$D5037)</f>
        <v/>
      </c>
      <c r="H5037" s="42">
        <f>IF($G5037="","",$O5037)</f>
        <v/>
      </c>
      <c r="I5037" s="5">
        <f>IF($G5037="","",$G5037*IF($H5037="",$O5037,$H5037)/100)</f>
        <v/>
      </c>
      <c r="J5037" s="5">
        <f>IF(OR($L5037="",NOT(COUNTIFS($L$2:$L5037,$L5037)=1)),"",SUMIFS($G:$G,$L:$L,$L5037))</f>
        <v/>
      </c>
      <c r="K5037" s="5">
        <f>IF(OR($L5037="",NOT(COUNTIFS($L$2:$L5037,$L5037)=1)),"",SUMIFS($I:$I,$L:$L,$L5037))</f>
        <v/>
      </c>
      <c r="L5037" s="6">
        <f>IF($B5037="","",YEAR($B5037))</f>
        <v/>
      </c>
      <c r="M5037" s="6">
        <f>INT((ROW()-2)/39)+1</f>
        <v/>
      </c>
      <c r="N5037" s="6">
        <f>MOD(ROW()-2,39)+2</f>
        <v/>
      </c>
      <c r="O5037" s="42">
        <f>IF(AND($B5037&lt;&gt;"",$C5037&lt;&gt;"",$B5037&lt;=$C5037),INDEX(Szabalyok!$C:$C,$N5037),"")</f>
        <v/>
      </c>
      <c r="P5037">
        <f>IF(D5037="",P5036,P5036+1)</f>
        <v/>
      </c>
    </row>
    <row r="5038">
      <c r="A5038">
        <f>IF(P5038=P5037,0,P5038)</f>
        <v/>
      </c>
      <c r="B5038" s="41">
        <f>IF($M5038&gt;300,"",IF(OR(INDEX(Bemenet!$E$2:$E$301,$M5038)="",INDEX(Bemenet!$F$2:$F$301,$M5038)=""),"",MAX(INDEX(Bemenet!$E$2:$E$301,$M5038),INDEX(Szabalyok!$A:$A,$N5038))))</f>
        <v/>
      </c>
      <c r="C5038" s="41">
        <f>IF($B5038="","",MIN(INDEX(Bemenet!$F$2:$F$301,$M5038),INDEX(Szabalyok!$B:$B,$N5038)))</f>
        <v/>
      </c>
      <c r="D5038" s="5">
        <f>IF(AND($B5038&lt;&gt;"",$C5038&lt;&gt;"",$B5038&lt;=$C5038),INDEX(Bemenet!$G$2:$G$301,$M5038),"")</f>
        <v/>
      </c>
      <c r="E5038" s="6">
        <f>IF(AND($B5038&lt;&gt;"",$C5038&lt;&gt;"",$B5038&lt;=$C5038),INDEX(Bemenet!$D$2:$D$301,$M5038),"")</f>
        <v/>
      </c>
      <c r="F5038" s="5">
        <f>IF(AND($B5038&lt;&gt;"",$C5038&lt;&gt;"",$B5038&lt;=$C5038),$C5038-$B5038+1,"")</f>
        <v/>
      </c>
      <c r="G5038" s="5">
        <f>IF($F5038="","",$F5038*$D5038)</f>
        <v/>
      </c>
      <c r="H5038" s="42">
        <f>IF($G5038="","",$O5038)</f>
        <v/>
      </c>
      <c r="I5038" s="5">
        <f>IF($G5038="","",$G5038*IF($H5038="",$O5038,$H5038)/100)</f>
        <v/>
      </c>
      <c r="J5038" s="5">
        <f>IF(OR($L5038="",NOT(COUNTIFS($L$2:$L5038,$L5038)=1)),"",SUMIFS($G:$G,$L:$L,$L5038))</f>
        <v/>
      </c>
      <c r="K5038" s="5">
        <f>IF(OR($L5038="",NOT(COUNTIFS($L$2:$L5038,$L5038)=1)),"",SUMIFS($I:$I,$L:$L,$L5038))</f>
        <v/>
      </c>
      <c r="L5038" s="6">
        <f>IF($B5038="","",YEAR($B5038))</f>
        <v/>
      </c>
      <c r="M5038" s="6">
        <f>INT((ROW()-2)/39)+1</f>
        <v/>
      </c>
      <c r="N5038" s="6">
        <f>MOD(ROW()-2,39)+2</f>
        <v/>
      </c>
      <c r="O5038" s="42">
        <f>IF(AND($B5038&lt;&gt;"",$C5038&lt;&gt;"",$B5038&lt;=$C5038),INDEX(Szabalyok!$C:$C,$N5038),"")</f>
        <v/>
      </c>
      <c r="P5038">
        <f>IF(D5038="",P5037,P5037+1)</f>
        <v/>
      </c>
    </row>
    <row r="5039">
      <c r="A5039">
        <f>IF(P5039=P5038,0,P5039)</f>
        <v/>
      </c>
      <c r="B5039" s="41">
        <f>IF($M5039&gt;300,"",IF(OR(INDEX(Bemenet!$E$2:$E$301,$M5039)="",INDEX(Bemenet!$F$2:$F$301,$M5039)=""),"",MAX(INDEX(Bemenet!$E$2:$E$301,$M5039),INDEX(Szabalyok!$A:$A,$N5039))))</f>
        <v/>
      </c>
      <c r="C5039" s="41">
        <f>IF($B5039="","",MIN(INDEX(Bemenet!$F$2:$F$301,$M5039),INDEX(Szabalyok!$B:$B,$N5039)))</f>
        <v/>
      </c>
      <c r="D5039" s="5">
        <f>IF(AND($B5039&lt;&gt;"",$C5039&lt;&gt;"",$B5039&lt;=$C5039),INDEX(Bemenet!$G$2:$G$301,$M5039),"")</f>
        <v/>
      </c>
      <c r="E5039" s="6">
        <f>IF(AND($B5039&lt;&gt;"",$C5039&lt;&gt;"",$B5039&lt;=$C5039),INDEX(Bemenet!$D$2:$D$301,$M5039),"")</f>
        <v/>
      </c>
      <c r="F5039" s="5">
        <f>IF(AND($B5039&lt;&gt;"",$C5039&lt;&gt;"",$B5039&lt;=$C5039),$C5039-$B5039+1,"")</f>
        <v/>
      </c>
      <c r="G5039" s="5">
        <f>IF($F5039="","",$F5039*$D5039)</f>
        <v/>
      </c>
      <c r="H5039" s="42">
        <f>IF($G5039="","",$O5039)</f>
        <v/>
      </c>
      <c r="I5039" s="5">
        <f>IF($G5039="","",$G5039*IF($H5039="",$O5039,$H5039)/100)</f>
        <v/>
      </c>
      <c r="J5039" s="5">
        <f>IF(OR($L5039="",NOT(COUNTIFS($L$2:$L5039,$L5039)=1)),"",SUMIFS($G:$G,$L:$L,$L5039))</f>
        <v/>
      </c>
      <c r="K5039" s="5">
        <f>IF(OR($L5039="",NOT(COUNTIFS($L$2:$L5039,$L5039)=1)),"",SUMIFS($I:$I,$L:$L,$L5039))</f>
        <v/>
      </c>
      <c r="L5039" s="6">
        <f>IF($B5039="","",YEAR($B5039))</f>
        <v/>
      </c>
      <c r="M5039" s="6">
        <f>INT((ROW()-2)/39)+1</f>
        <v/>
      </c>
      <c r="N5039" s="6">
        <f>MOD(ROW()-2,39)+2</f>
        <v/>
      </c>
      <c r="O5039" s="42">
        <f>IF(AND($B5039&lt;&gt;"",$C5039&lt;&gt;"",$B5039&lt;=$C5039),INDEX(Szabalyok!$C:$C,$N5039),"")</f>
        <v/>
      </c>
      <c r="P5039">
        <f>IF(D5039="",P5038,P5038+1)</f>
        <v/>
      </c>
    </row>
    <row r="5040">
      <c r="A5040">
        <f>IF(P5040=P5039,0,P5040)</f>
        <v/>
      </c>
      <c r="B5040" s="41">
        <f>IF($M5040&gt;300,"",IF(OR(INDEX(Bemenet!$E$2:$E$301,$M5040)="",INDEX(Bemenet!$F$2:$F$301,$M5040)=""),"",MAX(INDEX(Bemenet!$E$2:$E$301,$M5040),INDEX(Szabalyok!$A:$A,$N5040))))</f>
        <v/>
      </c>
      <c r="C5040" s="41">
        <f>IF($B5040="","",MIN(INDEX(Bemenet!$F$2:$F$301,$M5040),INDEX(Szabalyok!$B:$B,$N5040)))</f>
        <v/>
      </c>
      <c r="D5040" s="5">
        <f>IF(AND($B5040&lt;&gt;"",$C5040&lt;&gt;"",$B5040&lt;=$C5040),INDEX(Bemenet!$G$2:$G$301,$M5040),"")</f>
        <v/>
      </c>
      <c r="E5040" s="6">
        <f>IF(AND($B5040&lt;&gt;"",$C5040&lt;&gt;"",$B5040&lt;=$C5040),INDEX(Bemenet!$D$2:$D$301,$M5040),"")</f>
        <v/>
      </c>
      <c r="F5040" s="5">
        <f>IF(AND($B5040&lt;&gt;"",$C5040&lt;&gt;"",$B5040&lt;=$C5040),$C5040-$B5040+1,"")</f>
        <v/>
      </c>
      <c r="G5040" s="5">
        <f>IF($F5040="","",$F5040*$D5040)</f>
        <v/>
      </c>
      <c r="H5040" s="42">
        <f>IF($G5040="","",$O5040)</f>
        <v/>
      </c>
      <c r="I5040" s="5">
        <f>IF($G5040="","",$G5040*IF($H5040="",$O5040,$H5040)/100)</f>
        <v/>
      </c>
      <c r="J5040" s="5">
        <f>IF(OR($L5040="",NOT(COUNTIFS($L$2:$L5040,$L5040)=1)),"",SUMIFS($G:$G,$L:$L,$L5040))</f>
        <v/>
      </c>
      <c r="K5040" s="5">
        <f>IF(OR($L5040="",NOT(COUNTIFS($L$2:$L5040,$L5040)=1)),"",SUMIFS($I:$I,$L:$L,$L5040))</f>
        <v/>
      </c>
      <c r="L5040" s="6">
        <f>IF($B5040="","",YEAR($B5040))</f>
        <v/>
      </c>
      <c r="M5040" s="6">
        <f>INT((ROW()-2)/39)+1</f>
        <v/>
      </c>
      <c r="N5040" s="6">
        <f>MOD(ROW()-2,39)+2</f>
        <v/>
      </c>
      <c r="O5040" s="42">
        <f>IF(AND($B5040&lt;&gt;"",$C5040&lt;&gt;"",$B5040&lt;=$C5040),INDEX(Szabalyok!$C:$C,$N5040),"")</f>
        <v/>
      </c>
      <c r="P5040">
        <f>IF(D5040="",P5039,P5039+1)</f>
        <v/>
      </c>
    </row>
    <row r="5041">
      <c r="A5041">
        <f>IF(P5041=P5040,0,P5041)</f>
        <v/>
      </c>
      <c r="B5041" s="41">
        <f>IF($M5041&gt;300,"",IF(OR(INDEX(Bemenet!$E$2:$E$301,$M5041)="",INDEX(Bemenet!$F$2:$F$301,$M5041)=""),"",MAX(INDEX(Bemenet!$E$2:$E$301,$M5041),INDEX(Szabalyok!$A:$A,$N5041))))</f>
        <v/>
      </c>
      <c r="C5041" s="41">
        <f>IF($B5041="","",MIN(INDEX(Bemenet!$F$2:$F$301,$M5041),INDEX(Szabalyok!$B:$B,$N5041)))</f>
        <v/>
      </c>
      <c r="D5041" s="5">
        <f>IF(AND($B5041&lt;&gt;"",$C5041&lt;&gt;"",$B5041&lt;=$C5041),INDEX(Bemenet!$G$2:$G$301,$M5041),"")</f>
        <v/>
      </c>
      <c r="E5041" s="6">
        <f>IF(AND($B5041&lt;&gt;"",$C5041&lt;&gt;"",$B5041&lt;=$C5041),INDEX(Bemenet!$D$2:$D$301,$M5041),"")</f>
        <v/>
      </c>
      <c r="F5041" s="5">
        <f>IF(AND($B5041&lt;&gt;"",$C5041&lt;&gt;"",$B5041&lt;=$C5041),$C5041-$B5041+1,"")</f>
        <v/>
      </c>
      <c r="G5041" s="5">
        <f>IF($F5041="","",$F5041*$D5041)</f>
        <v/>
      </c>
      <c r="H5041" s="42">
        <f>IF($G5041="","",$O5041)</f>
        <v/>
      </c>
      <c r="I5041" s="5">
        <f>IF($G5041="","",$G5041*IF($H5041="",$O5041,$H5041)/100)</f>
        <v/>
      </c>
      <c r="J5041" s="5">
        <f>IF(OR($L5041="",NOT(COUNTIFS($L$2:$L5041,$L5041)=1)),"",SUMIFS($G:$G,$L:$L,$L5041))</f>
        <v/>
      </c>
      <c r="K5041" s="5">
        <f>IF(OR($L5041="",NOT(COUNTIFS($L$2:$L5041,$L5041)=1)),"",SUMIFS($I:$I,$L:$L,$L5041))</f>
        <v/>
      </c>
      <c r="L5041" s="6">
        <f>IF($B5041="","",YEAR($B5041))</f>
        <v/>
      </c>
      <c r="M5041" s="6">
        <f>INT((ROW()-2)/39)+1</f>
        <v/>
      </c>
      <c r="N5041" s="6">
        <f>MOD(ROW()-2,39)+2</f>
        <v/>
      </c>
      <c r="O5041" s="42">
        <f>IF(AND($B5041&lt;&gt;"",$C5041&lt;&gt;"",$B5041&lt;=$C5041),INDEX(Szabalyok!$C:$C,$N5041),"")</f>
        <v/>
      </c>
      <c r="P5041">
        <f>IF(D5041="",P5040,P5040+1)</f>
        <v/>
      </c>
    </row>
    <row r="5042">
      <c r="A5042">
        <f>IF(P5042=P5041,0,P5042)</f>
        <v/>
      </c>
      <c r="B5042" s="41">
        <f>IF($M5042&gt;300,"",IF(OR(INDEX(Bemenet!$E$2:$E$301,$M5042)="",INDEX(Bemenet!$F$2:$F$301,$M5042)=""),"",MAX(INDEX(Bemenet!$E$2:$E$301,$M5042),INDEX(Szabalyok!$A:$A,$N5042))))</f>
        <v/>
      </c>
      <c r="C5042" s="41">
        <f>IF($B5042="","",MIN(INDEX(Bemenet!$F$2:$F$301,$M5042),INDEX(Szabalyok!$B:$B,$N5042)))</f>
        <v/>
      </c>
      <c r="D5042" s="5">
        <f>IF(AND($B5042&lt;&gt;"",$C5042&lt;&gt;"",$B5042&lt;=$C5042),INDEX(Bemenet!$G$2:$G$301,$M5042),"")</f>
        <v/>
      </c>
      <c r="E5042" s="6">
        <f>IF(AND($B5042&lt;&gt;"",$C5042&lt;&gt;"",$B5042&lt;=$C5042),INDEX(Bemenet!$D$2:$D$301,$M5042),"")</f>
        <v/>
      </c>
      <c r="F5042" s="5">
        <f>IF(AND($B5042&lt;&gt;"",$C5042&lt;&gt;"",$B5042&lt;=$C5042),$C5042-$B5042+1,"")</f>
        <v/>
      </c>
      <c r="G5042" s="5">
        <f>IF($F5042="","",$F5042*$D5042)</f>
        <v/>
      </c>
      <c r="H5042" s="42">
        <f>IF($G5042="","",$O5042)</f>
        <v/>
      </c>
      <c r="I5042" s="5">
        <f>IF($G5042="","",$G5042*IF($H5042="",$O5042,$H5042)/100)</f>
        <v/>
      </c>
      <c r="J5042" s="5">
        <f>IF(OR($L5042="",NOT(COUNTIFS($L$2:$L5042,$L5042)=1)),"",SUMIFS($G:$G,$L:$L,$L5042))</f>
        <v/>
      </c>
      <c r="K5042" s="5">
        <f>IF(OR($L5042="",NOT(COUNTIFS($L$2:$L5042,$L5042)=1)),"",SUMIFS($I:$I,$L:$L,$L5042))</f>
        <v/>
      </c>
      <c r="L5042" s="6">
        <f>IF($B5042="","",YEAR($B5042))</f>
        <v/>
      </c>
      <c r="M5042" s="6">
        <f>INT((ROW()-2)/39)+1</f>
        <v/>
      </c>
      <c r="N5042" s="6">
        <f>MOD(ROW()-2,39)+2</f>
        <v/>
      </c>
      <c r="O5042" s="42">
        <f>IF(AND($B5042&lt;&gt;"",$C5042&lt;&gt;"",$B5042&lt;=$C5042),INDEX(Szabalyok!$C:$C,$N5042),"")</f>
        <v/>
      </c>
      <c r="P5042">
        <f>IF(D5042="",P5041,P5041+1)</f>
        <v/>
      </c>
    </row>
    <row r="5043">
      <c r="A5043">
        <f>IF(P5043=P5042,0,P5043)</f>
        <v/>
      </c>
      <c r="B5043" s="41">
        <f>IF($M5043&gt;300,"",IF(OR(INDEX(Bemenet!$E$2:$E$301,$M5043)="",INDEX(Bemenet!$F$2:$F$301,$M5043)=""),"",MAX(INDEX(Bemenet!$E$2:$E$301,$M5043),INDEX(Szabalyok!$A:$A,$N5043))))</f>
        <v/>
      </c>
      <c r="C5043" s="41">
        <f>IF($B5043="","",MIN(INDEX(Bemenet!$F$2:$F$301,$M5043),INDEX(Szabalyok!$B:$B,$N5043)))</f>
        <v/>
      </c>
      <c r="D5043" s="5">
        <f>IF(AND($B5043&lt;&gt;"",$C5043&lt;&gt;"",$B5043&lt;=$C5043),INDEX(Bemenet!$G$2:$G$301,$M5043),"")</f>
        <v/>
      </c>
      <c r="E5043" s="6">
        <f>IF(AND($B5043&lt;&gt;"",$C5043&lt;&gt;"",$B5043&lt;=$C5043),INDEX(Bemenet!$D$2:$D$301,$M5043),"")</f>
        <v/>
      </c>
      <c r="F5043" s="5">
        <f>IF(AND($B5043&lt;&gt;"",$C5043&lt;&gt;"",$B5043&lt;=$C5043),$C5043-$B5043+1,"")</f>
        <v/>
      </c>
      <c r="G5043" s="5">
        <f>IF($F5043="","",$F5043*$D5043)</f>
        <v/>
      </c>
      <c r="H5043" s="42">
        <f>IF($G5043="","",$O5043)</f>
        <v/>
      </c>
      <c r="I5043" s="5">
        <f>IF($G5043="","",$G5043*IF($H5043="",$O5043,$H5043)/100)</f>
        <v/>
      </c>
      <c r="J5043" s="5">
        <f>IF(OR($L5043="",NOT(COUNTIFS($L$2:$L5043,$L5043)=1)),"",SUMIFS($G:$G,$L:$L,$L5043))</f>
        <v/>
      </c>
      <c r="K5043" s="5">
        <f>IF(OR($L5043="",NOT(COUNTIFS($L$2:$L5043,$L5043)=1)),"",SUMIFS($I:$I,$L:$L,$L5043))</f>
        <v/>
      </c>
      <c r="L5043" s="6">
        <f>IF($B5043="","",YEAR($B5043))</f>
        <v/>
      </c>
      <c r="M5043" s="6">
        <f>INT((ROW()-2)/39)+1</f>
        <v/>
      </c>
      <c r="N5043" s="6">
        <f>MOD(ROW()-2,39)+2</f>
        <v/>
      </c>
      <c r="O5043" s="42">
        <f>IF(AND($B5043&lt;&gt;"",$C5043&lt;&gt;"",$B5043&lt;=$C5043),INDEX(Szabalyok!$C:$C,$N5043),"")</f>
        <v/>
      </c>
      <c r="P5043">
        <f>IF(D5043="",P5042,P5042+1)</f>
        <v/>
      </c>
    </row>
    <row r="5044">
      <c r="A5044">
        <f>IF(P5044=P5043,0,P5044)</f>
        <v/>
      </c>
      <c r="B5044" s="41">
        <f>IF($M5044&gt;300,"",IF(OR(INDEX(Bemenet!$E$2:$E$301,$M5044)="",INDEX(Bemenet!$F$2:$F$301,$M5044)=""),"",MAX(INDEX(Bemenet!$E$2:$E$301,$M5044),INDEX(Szabalyok!$A:$A,$N5044))))</f>
        <v/>
      </c>
      <c r="C5044" s="41">
        <f>IF($B5044="","",MIN(INDEX(Bemenet!$F$2:$F$301,$M5044),INDEX(Szabalyok!$B:$B,$N5044)))</f>
        <v/>
      </c>
      <c r="D5044" s="5">
        <f>IF(AND($B5044&lt;&gt;"",$C5044&lt;&gt;"",$B5044&lt;=$C5044),INDEX(Bemenet!$G$2:$G$301,$M5044),"")</f>
        <v/>
      </c>
      <c r="E5044" s="6">
        <f>IF(AND($B5044&lt;&gt;"",$C5044&lt;&gt;"",$B5044&lt;=$C5044),INDEX(Bemenet!$D$2:$D$301,$M5044),"")</f>
        <v/>
      </c>
      <c r="F5044" s="5">
        <f>IF(AND($B5044&lt;&gt;"",$C5044&lt;&gt;"",$B5044&lt;=$C5044),$C5044-$B5044+1,"")</f>
        <v/>
      </c>
      <c r="G5044" s="5">
        <f>IF($F5044="","",$F5044*$D5044)</f>
        <v/>
      </c>
      <c r="H5044" s="42">
        <f>IF($G5044="","",$O5044)</f>
        <v/>
      </c>
      <c r="I5044" s="5">
        <f>IF($G5044="","",$G5044*IF($H5044="",$O5044,$H5044)/100)</f>
        <v/>
      </c>
      <c r="J5044" s="5">
        <f>IF(OR($L5044="",NOT(COUNTIFS($L$2:$L5044,$L5044)=1)),"",SUMIFS($G:$G,$L:$L,$L5044))</f>
        <v/>
      </c>
      <c r="K5044" s="5">
        <f>IF(OR($L5044="",NOT(COUNTIFS($L$2:$L5044,$L5044)=1)),"",SUMIFS($I:$I,$L:$L,$L5044))</f>
        <v/>
      </c>
      <c r="L5044" s="6">
        <f>IF($B5044="","",YEAR($B5044))</f>
        <v/>
      </c>
      <c r="M5044" s="6">
        <f>INT((ROW()-2)/39)+1</f>
        <v/>
      </c>
      <c r="N5044" s="6">
        <f>MOD(ROW()-2,39)+2</f>
        <v/>
      </c>
      <c r="O5044" s="42">
        <f>IF(AND($B5044&lt;&gt;"",$C5044&lt;&gt;"",$B5044&lt;=$C5044),INDEX(Szabalyok!$C:$C,$N5044),"")</f>
        <v/>
      </c>
      <c r="P5044">
        <f>IF(D5044="",P5043,P5043+1)</f>
        <v/>
      </c>
    </row>
    <row r="5045">
      <c r="A5045">
        <f>IF(P5045=P5044,0,P5045)</f>
        <v/>
      </c>
      <c r="B5045" s="41">
        <f>IF($M5045&gt;300,"",IF(OR(INDEX(Bemenet!$E$2:$E$301,$M5045)="",INDEX(Bemenet!$F$2:$F$301,$M5045)=""),"",MAX(INDEX(Bemenet!$E$2:$E$301,$M5045),INDEX(Szabalyok!$A:$A,$N5045))))</f>
        <v/>
      </c>
      <c r="C5045" s="41">
        <f>IF($B5045="","",MIN(INDEX(Bemenet!$F$2:$F$301,$M5045),INDEX(Szabalyok!$B:$B,$N5045)))</f>
        <v/>
      </c>
      <c r="D5045" s="5">
        <f>IF(AND($B5045&lt;&gt;"",$C5045&lt;&gt;"",$B5045&lt;=$C5045),INDEX(Bemenet!$G$2:$G$301,$M5045),"")</f>
        <v/>
      </c>
      <c r="E5045" s="6">
        <f>IF(AND($B5045&lt;&gt;"",$C5045&lt;&gt;"",$B5045&lt;=$C5045),INDEX(Bemenet!$D$2:$D$301,$M5045),"")</f>
        <v/>
      </c>
      <c r="F5045" s="5">
        <f>IF(AND($B5045&lt;&gt;"",$C5045&lt;&gt;"",$B5045&lt;=$C5045),$C5045-$B5045+1,"")</f>
        <v/>
      </c>
      <c r="G5045" s="5">
        <f>IF($F5045="","",$F5045*$D5045)</f>
        <v/>
      </c>
      <c r="H5045" s="42">
        <f>IF($G5045="","",$O5045)</f>
        <v/>
      </c>
      <c r="I5045" s="5">
        <f>IF($G5045="","",$G5045*IF($H5045="",$O5045,$H5045)/100)</f>
        <v/>
      </c>
      <c r="J5045" s="5">
        <f>IF(OR($L5045="",NOT(COUNTIFS($L$2:$L5045,$L5045)=1)),"",SUMIFS($G:$G,$L:$L,$L5045))</f>
        <v/>
      </c>
      <c r="K5045" s="5">
        <f>IF(OR($L5045="",NOT(COUNTIFS($L$2:$L5045,$L5045)=1)),"",SUMIFS($I:$I,$L:$L,$L5045))</f>
        <v/>
      </c>
      <c r="L5045" s="6">
        <f>IF($B5045="","",YEAR($B5045))</f>
        <v/>
      </c>
      <c r="M5045" s="6">
        <f>INT((ROW()-2)/39)+1</f>
        <v/>
      </c>
      <c r="N5045" s="6">
        <f>MOD(ROW()-2,39)+2</f>
        <v/>
      </c>
      <c r="O5045" s="42">
        <f>IF(AND($B5045&lt;&gt;"",$C5045&lt;&gt;"",$B5045&lt;=$C5045),INDEX(Szabalyok!$C:$C,$N5045),"")</f>
        <v/>
      </c>
      <c r="P5045">
        <f>IF(D5045="",P5044,P5044+1)</f>
        <v/>
      </c>
    </row>
    <row r="5046">
      <c r="A5046">
        <f>IF(P5046=P5045,0,P5046)</f>
        <v/>
      </c>
      <c r="B5046" s="41">
        <f>IF($M5046&gt;300,"",IF(OR(INDEX(Bemenet!$E$2:$E$301,$M5046)="",INDEX(Bemenet!$F$2:$F$301,$M5046)=""),"",MAX(INDEX(Bemenet!$E$2:$E$301,$M5046),INDEX(Szabalyok!$A:$A,$N5046))))</f>
        <v/>
      </c>
      <c r="C5046" s="41">
        <f>IF($B5046="","",MIN(INDEX(Bemenet!$F$2:$F$301,$M5046),INDEX(Szabalyok!$B:$B,$N5046)))</f>
        <v/>
      </c>
      <c r="D5046" s="5">
        <f>IF(AND($B5046&lt;&gt;"",$C5046&lt;&gt;"",$B5046&lt;=$C5046),INDEX(Bemenet!$G$2:$G$301,$M5046),"")</f>
        <v/>
      </c>
      <c r="E5046" s="6">
        <f>IF(AND($B5046&lt;&gt;"",$C5046&lt;&gt;"",$B5046&lt;=$C5046),INDEX(Bemenet!$D$2:$D$301,$M5046),"")</f>
        <v/>
      </c>
      <c r="F5046" s="5">
        <f>IF(AND($B5046&lt;&gt;"",$C5046&lt;&gt;"",$B5046&lt;=$C5046),$C5046-$B5046+1,"")</f>
        <v/>
      </c>
      <c r="G5046" s="5">
        <f>IF($F5046="","",$F5046*$D5046)</f>
        <v/>
      </c>
      <c r="H5046" s="42">
        <f>IF($G5046="","",$O5046)</f>
        <v/>
      </c>
      <c r="I5046" s="5">
        <f>IF($G5046="","",$G5046*IF($H5046="",$O5046,$H5046)/100)</f>
        <v/>
      </c>
      <c r="J5046" s="5">
        <f>IF(OR($L5046="",NOT(COUNTIFS($L$2:$L5046,$L5046)=1)),"",SUMIFS($G:$G,$L:$L,$L5046))</f>
        <v/>
      </c>
      <c r="K5046" s="5">
        <f>IF(OR($L5046="",NOT(COUNTIFS($L$2:$L5046,$L5046)=1)),"",SUMIFS($I:$I,$L:$L,$L5046))</f>
        <v/>
      </c>
      <c r="L5046" s="6">
        <f>IF($B5046="","",YEAR($B5046))</f>
        <v/>
      </c>
      <c r="M5046" s="6">
        <f>INT((ROW()-2)/39)+1</f>
        <v/>
      </c>
      <c r="N5046" s="6">
        <f>MOD(ROW()-2,39)+2</f>
        <v/>
      </c>
      <c r="O5046" s="42">
        <f>IF(AND($B5046&lt;&gt;"",$C5046&lt;&gt;"",$B5046&lt;=$C5046),INDEX(Szabalyok!$C:$C,$N5046),"")</f>
        <v/>
      </c>
      <c r="P5046">
        <f>IF(D5046="",P5045,P5045+1)</f>
        <v/>
      </c>
    </row>
    <row r="5047">
      <c r="A5047">
        <f>IF(P5047=P5046,0,P5047)</f>
        <v/>
      </c>
      <c r="B5047" s="41">
        <f>IF($M5047&gt;300,"",IF(OR(INDEX(Bemenet!$E$2:$E$301,$M5047)="",INDEX(Bemenet!$F$2:$F$301,$M5047)=""),"",MAX(INDEX(Bemenet!$E$2:$E$301,$M5047),INDEX(Szabalyok!$A:$A,$N5047))))</f>
        <v/>
      </c>
      <c r="C5047" s="41">
        <f>IF($B5047="","",MIN(INDEX(Bemenet!$F$2:$F$301,$M5047),INDEX(Szabalyok!$B:$B,$N5047)))</f>
        <v/>
      </c>
      <c r="D5047" s="5">
        <f>IF(AND($B5047&lt;&gt;"",$C5047&lt;&gt;"",$B5047&lt;=$C5047),INDEX(Bemenet!$G$2:$G$301,$M5047),"")</f>
        <v/>
      </c>
      <c r="E5047" s="6">
        <f>IF(AND($B5047&lt;&gt;"",$C5047&lt;&gt;"",$B5047&lt;=$C5047),INDEX(Bemenet!$D$2:$D$301,$M5047),"")</f>
        <v/>
      </c>
      <c r="F5047" s="5">
        <f>IF(AND($B5047&lt;&gt;"",$C5047&lt;&gt;"",$B5047&lt;=$C5047),$C5047-$B5047+1,"")</f>
        <v/>
      </c>
      <c r="G5047" s="5">
        <f>IF($F5047="","",$F5047*$D5047)</f>
        <v/>
      </c>
      <c r="H5047" s="42">
        <f>IF($G5047="","",$O5047)</f>
        <v/>
      </c>
      <c r="I5047" s="5">
        <f>IF($G5047="","",$G5047*IF($H5047="",$O5047,$H5047)/100)</f>
        <v/>
      </c>
      <c r="J5047" s="5">
        <f>IF(OR($L5047="",NOT(COUNTIFS($L$2:$L5047,$L5047)=1)),"",SUMIFS($G:$G,$L:$L,$L5047))</f>
        <v/>
      </c>
      <c r="K5047" s="5">
        <f>IF(OR($L5047="",NOT(COUNTIFS($L$2:$L5047,$L5047)=1)),"",SUMIFS($I:$I,$L:$L,$L5047))</f>
        <v/>
      </c>
      <c r="L5047" s="6">
        <f>IF($B5047="","",YEAR($B5047))</f>
        <v/>
      </c>
      <c r="M5047" s="6">
        <f>INT((ROW()-2)/39)+1</f>
        <v/>
      </c>
      <c r="N5047" s="6">
        <f>MOD(ROW()-2,39)+2</f>
        <v/>
      </c>
      <c r="O5047" s="42">
        <f>IF(AND($B5047&lt;&gt;"",$C5047&lt;&gt;"",$B5047&lt;=$C5047),INDEX(Szabalyok!$C:$C,$N5047),"")</f>
        <v/>
      </c>
      <c r="P5047">
        <f>IF(D5047="",P5046,P5046+1)</f>
        <v/>
      </c>
    </row>
    <row r="5048">
      <c r="A5048">
        <f>IF(P5048=P5047,0,P5048)</f>
        <v/>
      </c>
      <c r="B5048" s="41">
        <f>IF($M5048&gt;300,"",IF(OR(INDEX(Bemenet!$E$2:$E$301,$M5048)="",INDEX(Bemenet!$F$2:$F$301,$M5048)=""),"",MAX(INDEX(Bemenet!$E$2:$E$301,$M5048),INDEX(Szabalyok!$A:$A,$N5048))))</f>
        <v/>
      </c>
      <c r="C5048" s="41">
        <f>IF($B5048="","",MIN(INDEX(Bemenet!$F$2:$F$301,$M5048),INDEX(Szabalyok!$B:$B,$N5048)))</f>
        <v/>
      </c>
      <c r="D5048" s="5">
        <f>IF(AND($B5048&lt;&gt;"",$C5048&lt;&gt;"",$B5048&lt;=$C5048),INDEX(Bemenet!$G$2:$G$301,$M5048),"")</f>
        <v/>
      </c>
      <c r="E5048" s="6">
        <f>IF(AND($B5048&lt;&gt;"",$C5048&lt;&gt;"",$B5048&lt;=$C5048),INDEX(Bemenet!$D$2:$D$301,$M5048),"")</f>
        <v/>
      </c>
      <c r="F5048" s="5">
        <f>IF(AND($B5048&lt;&gt;"",$C5048&lt;&gt;"",$B5048&lt;=$C5048),$C5048-$B5048+1,"")</f>
        <v/>
      </c>
      <c r="G5048" s="5">
        <f>IF($F5048="","",$F5048*$D5048)</f>
        <v/>
      </c>
      <c r="H5048" s="42">
        <f>IF($G5048="","",$O5048)</f>
        <v/>
      </c>
      <c r="I5048" s="5">
        <f>IF($G5048="","",$G5048*IF($H5048="",$O5048,$H5048)/100)</f>
        <v/>
      </c>
      <c r="J5048" s="5">
        <f>IF(OR($L5048="",NOT(COUNTIFS($L$2:$L5048,$L5048)=1)),"",SUMIFS($G:$G,$L:$L,$L5048))</f>
        <v/>
      </c>
      <c r="K5048" s="5">
        <f>IF(OR($L5048="",NOT(COUNTIFS($L$2:$L5048,$L5048)=1)),"",SUMIFS($I:$I,$L:$L,$L5048))</f>
        <v/>
      </c>
      <c r="L5048" s="6">
        <f>IF($B5048="","",YEAR($B5048))</f>
        <v/>
      </c>
      <c r="M5048" s="6">
        <f>INT((ROW()-2)/39)+1</f>
        <v/>
      </c>
      <c r="N5048" s="6">
        <f>MOD(ROW()-2,39)+2</f>
        <v/>
      </c>
      <c r="O5048" s="42">
        <f>IF(AND($B5048&lt;&gt;"",$C5048&lt;&gt;"",$B5048&lt;=$C5048),INDEX(Szabalyok!$C:$C,$N5048),"")</f>
        <v/>
      </c>
      <c r="P5048">
        <f>IF(D5048="",P5047,P5047+1)</f>
        <v/>
      </c>
    </row>
    <row r="5049">
      <c r="A5049">
        <f>IF(P5049=P5048,0,P5049)</f>
        <v/>
      </c>
      <c r="B5049" s="41">
        <f>IF($M5049&gt;300,"",IF(OR(INDEX(Bemenet!$E$2:$E$301,$M5049)="",INDEX(Bemenet!$F$2:$F$301,$M5049)=""),"",MAX(INDEX(Bemenet!$E$2:$E$301,$M5049),INDEX(Szabalyok!$A:$A,$N5049))))</f>
        <v/>
      </c>
      <c r="C5049" s="41">
        <f>IF($B5049="","",MIN(INDEX(Bemenet!$F$2:$F$301,$M5049),INDEX(Szabalyok!$B:$B,$N5049)))</f>
        <v/>
      </c>
      <c r="D5049" s="5">
        <f>IF(AND($B5049&lt;&gt;"",$C5049&lt;&gt;"",$B5049&lt;=$C5049),INDEX(Bemenet!$G$2:$G$301,$M5049),"")</f>
        <v/>
      </c>
      <c r="E5049" s="6">
        <f>IF(AND($B5049&lt;&gt;"",$C5049&lt;&gt;"",$B5049&lt;=$C5049),INDEX(Bemenet!$D$2:$D$301,$M5049),"")</f>
        <v/>
      </c>
      <c r="F5049" s="5">
        <f>IF(AND($B5049&lt;&gt;"",$C5049&lt;&gt;"",$B5049&lt;=$C5049),$C5049-$B5049+1,"")</f>
        <v/>
      </c>
      <c r="G5049" s="5">
        <f>IF($F5049="","",$F5049*$D5049)</f>
        <v/>
      </c>
      <c r="H5049" s="42">
        <f>IF($G5049="","",$O5049)</f>
        <v/>
      </c>
      <c r="I5049" s="5">
        <f>IF($G5049="","",$G5049*IF($H5049="",$O5049,$H5049)/100)</f>
        <v/>
      </c>
      <c r="J5049" s="5">
        <f>IF(OR($L5049="",NOT(COUNTIFS($L$2:$L5049,$L5049)=1)),"",SUMIFS($G:$G,$L:$L,$L5049))</f>
        <v/>
      </c>
      <c r="K5049" s="5">
        <f>IF(OR($L5049="",NOT(COUNTIFS($L$2:$L5049,$L5049)=1)),"",SUMIFS($I:$I,$L:$L,$L5049))</f>
        <v/>
      </c>
      <c r="L5049" s="6">
        <f>IF($B5049="","",YEAR($B5049))</f>
        <v/>
      </c>
      <c r="M5049" s="6">
        <f>INT((ROW()-2)/39)+1</f>
        <v/>
      </c>
      <c r="N5049" s="6">
        <f>MOD(ROW()-2,39)+2</f>
        <v/>
      </c>
      <c r="O5049" s="42">
        <f>IF(AND($B5049&lt;&gt;"",$C5049&lt;&gt;"",$B5049&lt;=$C5049),INDEX(Szabalyok!$C:$C,$N5049),"")</f>
        <v/>
      </c>
      <c r="P5049">
        <f>IF(D5049="",P5048,P5048+1)</f>
        <v/>
      </c>
    </row>
    <row r="5050">
      <c r="A5050">
        <f>IF(P5050=P5049,0,P5050)</f>
        <v/>
      </c>
      <c r="B5050" s="41">
        <f>IF($M5050&gt;300,"",IF(OR(INDEX(Bemenet!$E$2:$E$301,$M5050)="",INDEX(Bemenet!$F$2:$F$301,$M5050)=""),"",MAX(INDEX(Bemenet!$E$2:$E$301,$M5050),INDEX(Szabalyok!$A:$A,$N5050))))</f>
        <v/>
      </c>
      <c r="C5050" s="41">
        <f>IF($B5050="","",MIN(INDEX(Bemenet!$F$2:$F$301,$M5050),INDEX(Szabalyok!$B:$B,$N5050)))</f>
        <v/>
      </c>
      <c r="D5050" s="5">
        <f>IF(AND($B5050&lt;&gt;"",$C5050&lt;&gt;"",$B5050&lt;=$C5050),INDEX(Bemenet!$G$2:$G$301,$M5050),"")</f>
        <v/>
      </c>
      <c r="E5050" s="6">
        <f>IF(AND($B5050&lt;&gt;"",$C5050&lt;&gt;"",$B5050&lt;=$C5050),INDEX(Bemenet!$D$2:$D$301,$M5050),"")</f>
        <v/>
      </c>
      <c r="F5050" s="5">
        <f>IF(AND($B5050&lt;&gt;"",$C5050&lt;&gt;"",$B5050&lt;=$C5050),$C5050-$B5050+1,"")</f>
        <v/>
      </c>
      <c r="G5050" s="5">
        <f>IF($F5050="","",$F5050*$D5050)</f>
        <v/>
      </c>
      <c r="H5050" s="42">
        <f>IF($G5050="","",$O5050)</f>
        <v/>
      </c>
      <c r="I5050" s="5">
        <f>IF($G5050="","",$G5050*IF($H5050="",$O5050,$H5050)/100)</f>
        <v/>
      </c>
      <c r="J5050" s="5">
        <f>IF(OR($L5050="",NOT(COUNTIFS($L$2:$L5050,$L5050)=1)),"",SUMIFS($G:$G,$L:$L,$L5050))</f>
        <v/>
      </c>
      <c r="K5050" s="5">
        <f>IF(OR($L5050="",NOT(COUNTIFS($L$2:$L5050,$L5050)=1)),"",SUMIFS($I:$I,$L:$L,$L5050))</f>
        <v/>
      </c>
      <c r="L5050" s="6">
        <f>IF($B5050="","",YEAR($B5050))</f>
        <v/>
      </c>
      <c r="M5050" s="6">
        <f>INT((ROW()-2)/39)+1</f>
        <v/>
      </c>
      <c r="N5050" s="6">
        <f>MOD(ROW()-2,39)+2</f>
        <v/>
      </c>
      <c r="O5050" s="42">
        <f>IF(AND($B5050&lt;&gt;"",$C5050&lt;&gt;"",$B5050&lt;=$C5050),INDEX(Szabalyok!$C:$C,$N5050),"")</f>
        <v/>
      </c>
      <c r="P5050">
        <f>IF(D5050="",P5049,P5049+1)</f>
        <v/>
      </c>
    </row>
    <row r="5051">
      <c r="A5051">
        <f>IF(P5051=P5050,0,P5051)</f>
        <v/>
      </c>
      <c r="B5051" s="41">
        <f>IF($M5051&gt;300,"",IF(OR(INDEX(Bemenet!$E$2:$E$301,$M5051)="",INDEX(Bemenet!$F$2:$F$301,$M5051)=""),"",MAX(INDEX(Bemenet!$E$2:$E$301,$M5051),INDEX(Szabalyok!$A:$A,$N5051))))</f>
        <v/>
      </c>
      <c r="C5051" s="41">
        <f>IF($B5051="","",MIN(INDEX(Bemenet!$F$2:$F$301,$M5051),INDEX(Szabalyok!$B:$B,$N5051)))</f>
        <v/>
      </c>
      <c r="D5051" s="5">
        <f>IF(AND($B5051&lt;&gt;"",$C5051&lt;&gt;"",$B5051&lt;=$C5051),INDEX(Bemenet!$G$2:$G$301,$M5051),"")</f>
        <v/>
      </c>
      <c r="E5051" s="6">
        <f>IF(AND($B5051&lt;&gt;"",$C5051&lt;&gt;"",$B5051&lt;=$C5051),INDEX(Bemenet!$D$2:$D$301,$M5051),"")</f>
        <v/>
      </c>
      <c r="F5051" s="5">
        <f>IF(AND($B5051&lt;&gt;"",$C5051&lt;&gt;"",$B5051&lt;=$C5051),$C5051-$B5051+1,"")</f>
        <v/>
      </c>
      <c r="G5051" s="5">
        <f>IF($F5051="","",$F5051*$D5051)</f>
        <v/>
      </c>
      <c r="H5051" s="42">
        <f>IF($G5051="","",$O5051)</f>
        <v/>
      </c>
      <c r="I5051" s="5">
        <f>IF($G5051="","",$G5051*IF($H5051="",$O5051,$H5051)/100)</f>
        <v/>
      </c>
      <c r="J5051" s="5">
        <f>IF(OR($L5051="",NOT(COUNTIFS($L$2:$L5051,$L5051)=1)),"",SUMIFS($G:$G,$L:$L,$L5051))</f>
        <v/>
      </c>
      <c r="K5051" s="5">
        <f>IF(OR($L5051="",NOT(COUNTIFS($L$2:$L5051,$L5051)=1)),"",SUMIFS($I:$I,$L:$L,$L5051))</f>
        <v/>
      </c>
      <c r="L5051" s="6">
        <f>IF($B5051="","",YEAR($B5051))</f>
        <v/>
      </c>
      <c r="M5051" s="6">
        <f>INT((ROW()-2)/39)+1</f>
        <v/>
      </c>
      <c r="N5051" s="6">
        <f>MOD(ROW()-2,39)+2</f>
        <v/>
      </c>
      <c r="O5051" s="42">
        <f>IF(AND($B5051&lt;&gt;"",$C5051&lt;&gt;"",$B5051&lt;=$C5051),INDEX(Szabalyok!$C:$C,$N5051),"")</f>
        <v/>
      </c>
      <c r="P5051">
        <f>IF(D5051="",P5050,P5050+1)</f>
        <v/>
      </c>
    </row>
    <row r="5052">
      <c r="A5052">
        <f>IF(P5052=P5051,0,P5052)</f>
        <v/>
      </c>
      <c r="B5052" s="41">
        <f>IF($M5052&gt;300,"",IF(OR(INDEX(Bemenet!$E$2:$E$301,$M5052)="",INDEX(Bemenet!$F$2:$F$301,$M5052)=""),"",MAX(INDEX(Bemenet!$E$2:$E$301,$M5052),INDEX(Szabalyok!$A:$A,$N5052))))</f>
        <v/>
      </c>
      <c r="C5052" s="41">
        <f>IF($B5052="","",MIN(INDEX(Bemenet!$F$2:$F$301,$M5052),INDEX(Szabalyok!$B:$B,$N5052)))</f>
        <v/>
      </c>
      <c r="D5052" s="5">
        <f>IF(AND($B5052&lt;&gt;"",$C5052&lt;&gt;"",$B5052&lt;=$C5052),INDEX(Bemenet!$G$2:$G$301,$M5052),"")</f>
        <v/>
      </c>
      <c r="E5052" s="6">
        <f>IF(AND($B5052&lt;&gt;"",$C5052&lt;&gt;"",$B5052&lt;=$C5052),INDEX(Bemenet!$D$2:$D$301,$M5052),"")</f>
        <v/>
      </c>
      <c r="F5052" s="5">
        <f>IF(AND($B5052&lt;&gt;"",$C5052&lt;&gt;"",$B5052&lt;=$C5052),$C5052-$B5052+1,"")</f>
        <v/>
      </c>
      <c r="G5052" s="5">
        <f>IF($F5052="","",$F5052*$D5052)</f>
        <v/>
      </c>
      <c r="H5052" s="42">
        <f>IF($G5052="","",$O5052)</f>
        <v/>
      </c>
      <c r="I5052" s="5">
        <f>IF($G5052="","",$G5052*IF($H5052="",$O5052,$H5052)/100)</f>
        <v/>
      </c>
      <c r="J5052" s="5">
        <f>IF(OR($L5052="",NOT(COUNTIFS($L$2:$L5052,$L5052)=1)),"",SUMIFS($G:$G,$L:$L,$L5052))</f>
        <v/>
      </c>
      <c r="K5052" s="5">
        <f>IF(OR($L5052="",NOT(COUNTIFS($L$2:$L5052,$L5052)=1)),"",SUMIFS($I:$I,$L:$L,$L5052))</f>
        <v/>
      </c>
      <c r="L5052" s="6">
        <f>IF($B5052="","",YEAR($B5052))</f>
        <v/>
      </c>
      <c r="M5052" s="6">
        <f>INT((ROW()-2)/39)+1</f>
        <v/>
      </c>
      <c r="N5052" s="6">
        <f>MOD(ROW()-2,39)+2</f>
        <v/>
      </c>
      <c r="O5052" s="42">
        <f>IF(AND($B5052&lt;&gt;"",$C5052&lt;&gt;"",$B5052&lt;=$C5052),INDEX(Szabalyok!$C:$C,$N5052),"")</f>
        <v/>
      </c>
      <c r="P5052">
        <f>IF(D5052="",P5051,P5051+1)</f>
        <v/>
      </c>
    </row>
    <row r="5053">
      <c r="A5053">
        <f>IF(P5053=P5052,0,P5053)</f>
        <v/>
      </c>
      <c r="B5053" s="41">
        <f>IF($M5053&gt;300,"",IF(OR(INDEX(Bemenet!$E$2:$E$301,$M5053)="",INDEX(Bemenet!$F$2:$F$301,$M5053)=""),"",MAX(INDEX(Bemenet!$E$2:$E$301,$M5053),INDEX(Szabalyok!$A:$A,$N5053))))</f>
        <v/>
      </c>
      <c r="C5053" s="41">
        <f>IF($B5053="","",MIN(INDEX(Bemenet!$F$2:$F$301,$M5053),INDEX(Szabalyok!$B:$B,$N5053)))</f>
        <v/>
      </c>
      <c r="D5053" s="5">
        <f>IF(AND($B5053&lt;&gt;"",$C5053&lt;&gt;"",$B5053&lt;=$C5053),INDEX(Bemenet!$G$2:$G$301,$M5053),"")</f>
        <v/>
      </c>
      <c r="E5053" s="6">
        <f>IF(AND($B5053&lt;&gt;"",$C5053&lt;&gt;"",$B5053&lt;=$C5053),INDEX(Bemenet!$D$2:$D$301,$M5053),"")</f>
        <v/>
      </c>
      <c r="F5053" s="5">
        <f>IF(AND($B5053&lt;&gt;"",$C5053&lt;&gt;"",$B5053&lt;=$C5053),$C5053-$B5053+1,"")</f>
        <v/>
      </c>
      <c r="G5053" s="5">
        <f>IF($F5053="","",$F5053*$D5053)</f>
        <v/>
      </c>
      <c r="H5053" s="42">
        <f>IF($G5053="","",$O5053)</f>
        <v/>
      </c>
      <c r="I5053" s="5">
        <f>IF($G5053="","",$G5053*IF($H5053="",$O5053,$H5053)/100)</f>
        <v/>
      </c>
      <c r="J5053" s="5">
        <f>IF(OR($L5053="",NOT(COUNTIFS($L$2:$L5053,$L5053)=1)),"",SUMIFS($G:$G,$L:$L,$L5053))</f>
        <v/>
      </c>
      <c r="K5053" s="5">
        <f>IF(OR($L5053="",NOT(COUNTIFS($L$2:$L5053,$L5053)=1)),"",SUMIFS($I:$I,$L:$L,$L5053))</f>
        <v/>
      </c>
      <c r="L5053" s="6">
        <f>IF($B5053="","",YEAR($B5053))</f>
        <v/>
      </c>
      <c r="M5053" s="6">
        <f>INT((ROW()-2)/39)+1</f>
        <v/>
      </c>
      <c r="N5053" s="6">
        <f>MOD(ROW()-2,39)+2</f>
        <v/>
      </c>
      <c r="O5053" s="42">
        <f>IF(AND($B5053&lt;&gt;"",$C5053&lt;&gt;"",$B5053&lt;=$C5053),INDEX(Szabalyok!$C:$C,$N5053),"")</f>
        <v/>
      </c>
      <c r="P5053">
        <f>IF(D5053="",P5052,P5052+1)</f>
        <v/>
      </c>
    </row>
    <row r="5054">
      <c r="A5054">
        <f>IF(P5054=P5053,0,P5054)</f>
        <v/>
      </c>
      <c r="B5054" s="41">
        <f>IF($M5054&gt;300,"",IF(OR(INDEX(Bemenet!$E$2:$E$301,$M5054)="",INDEX(Bemenet!$F$2:$F$301,$M5054)=""),"",MAX(INDEX(Bemenet!$E$2:$E$301,$M5054),INDEX(Szabalyok!$A:$A,$N5054))))</f>
        <v/>
      </c>
      <c r="C5054" s="41">
        <f>IF($B5054="","",MIN(INDEX(Bemenet!$F$2:$F$301,$M5054),INDEX(Szabalyok!$B:$B,$N5054)))</f>
        <v/>
      </c>
      <c r="D5054" s="5">
        <f>IF(AND($B5054&lt;&gt;"",$C5054&lt;&gt;"",$B5054&lt;=$C5054),INDEX(Bemenet!$G$2:$G$301,$M5054),"")</f>
        <v/>
      </c>
      <c r="E5054" s="6">
        <f>IF(AND($B5054&lt;&gt;"",$C5054&lt;&gt;"",$B5054&lt;=$C5054),INDEX(Bemenet!$D$2:$D$301,$M5054),"")</f>
        <v/>
      </c>
      <c r="F5054" s="5">
        <f>IF(AND($B5054&lt;&gt;"",$C5054&lt;&gt;"",$B5054&lt;=$C5054),$C5054-$B5054+1,"")</f>
        <v/>
      </c>
      <c r="G5054" s="5">
        <f>IF($F5054="","",$F5054*$D5054)</f>
        <v/>
      </c>
      <c r="H5054" s="42">
        <f>IF($G5054="","",$O5054)</f>
        <v/>
      </c>
      <c r="I5054" s="5">
        <f>IF($G5054="","",$G5054*IF($H5054="",$O5054,$H5054)/100)</f>
        <v/>
      </c>
      <c r="J5054" s="5">
        <f>IF(OR($L5054="",NOT(COUNTIFS($L$2:$L5054,$L5054)=1)),"",SUMIFS($G:$G,$L:$L,$L5054))</f>
        <v/>
      </c>
      <c r="K5054" s="5">
        <f>IF(OR($L5054="",NOT(COUNTIFS($L$2:$L5054,$L5054)=1)),"",SUMIFS($I:$I,$L:$L,$L5054))</f>
        <v/>
      </c>
      <c r="L5054" s="6">
        <f>IF($B5054="","",YEAR($B5054))</f>
        <v/>
      </c>
      <c r="M5054" s="6">
        <f>INT((ROW()-2)/39)+1</f>
        <v/>
      </c>
      <c r="N5054" s="6">
        <f>MOD(ROW()-2,39)+2</f>
        <v/>
      </c>
      <c r="O5054" s="42">
        <f>IF(AND($B5054&lt;&gt;"",$C5054&lt;&gt;"",$B5054&lt;=$C5054),INDEX(Szabalyok!$C:$C,$N5054),"")</f>
        <v/>
      </c>
      <c r="P5054">
        <f>IF(D5054="",P5053,P5053+1)</f>
        <v/>
      </c>
    </row>
    <row r="5055">
      <c r="A5055">
        <f>IF(P5055=P5054,0,P5055)</f>
        <v/>
      </c>
      <c r="B5055" s="41">
        <f>IF($M5055&gt;300,"",IF(OR(INDEX(Bemenet!$E$2:$E$301,$M5055)="",INDEX(Bemenet!$F$2:$F$301,$M5055)=""),"",MAX(INDEX(Bemenet!$E$2:$E$301,$M5055),INDEX(Szabalyok!$A:$A,$N5055))))</f>
        <v/>
      </c>
      <c r="C5055" s="41">
        <f>IF($B5055="","",MIN(INDEX(Bemenet!$F$2:$F$301,$M5055),INDEX(Szabalyok!$B:$B,$N5055)))</f>
        <v/>
      </c>
      <c r="D5055" s="5">
        <f>IF(AND($B5055&lt;&gt;"",$C5055&lt;&gt;"",$B5055&lt;=$C5055),INDEX(Bemenet!$G$2:$G$301,$M5055),"")</f>
        <v/>
      </c>
      <c r="E5055" s="6">
        <f>IF(AND($B5055&lt;&gt;"",$C5055&lt;&gt;"",$B5055&lt;=$C5055),INDEX(Bemenet!$D$2:$D$301,$M5055),"")</f>
        <v/>
      </c>
      <c r="F5055" s="5">
        <f>IF(AND($B5055&lt;&gt;"",$C5055&lt;&gt;"",$B5055&lt;=$C5055),$C5055-$B5055+1,"")</f>
        <v/>
      </c>
      <c r="G5055" s="5">
        <f>IF($F5055="","",$F5055*$D5055)</f>
        <v/>
      </c>
      <c r="H5055" s="42">
        <f>IF($G5055="","",$O5055)</f>
        <v/>
      </c>
      <c r="I5055" s="5">
        <f>IF($G5055="","",$G5055*IF($H5055="",$O5055,$H5055)/100)</f>
        <v/>
      </c>
      <c r="J5055" s="5">
        <f>IF(OR($L5055="",NOT(COUNTIFS($L$2:$L5055,$L5055)=1)),"",SUMIFS($G:$G,$L:$L,$L5055))</f>
        <v/>
      </c>
      <c r="K5055" s="5">
        <f>IF(OR($L5055="",NOT(COUNTIFS($L$2:$L5055,$L5055)=1)),"",SUMIFS($I:$I,$L:$L,$L5055))</f>
        <v/>
      </c>
      <c r="L5055" s="6">
        <f>IF($B5055="","",YEAR($B5055))</f>
        <v/>
      </c>
      <c r="M5055" s="6">
        <f>INT((ROW()-2)/39)+1</f>
        <v/>
      </c>
      <c r="N5055" s="6">
        <f>MOD(ROW()-2,39)+2</f>
        <v/>
      </c>
      <c r="O5055" s="42">
        <f>IF(AND($B5055&lt;&gt;"",$C5055&lt;&gt;"",$B5055&lt;=$C5055),INDEX(Szabalyok!$C:$C,$N5055),"")</f>
        <v/>
      </c>
      <c r="P5055">
        <f>IF(D5055="",P5054,P5054+1)</f>
        <v/>
      </c>
    </row>
    <row r="5056">
      <c r="A5056">
        <f>IF(P5056=P5055,0,P5056)</f>
        <v/>
      </c>
      <c r="B5056" s="41">
        <f>IF($M5056&gt;300,"",IF(OR(INDEX(Bemenet!$E$2:$E$301,$M5056)="",INDEX(Bemenet!$F$2:$F$301,$M5056)=""),"",MAX(INDEX(Bemenet!$E$2:$E$301,$M5056),INDEX(Szabalyok!$A:$A,$N5056))))</f>
        <v/>
      </c>
      <c r="C5056" s="41">
        <f>IF($B5056="","",MIN(INDEX(Bemenet!$F$2:$F$301,$M5056),INDEX(Szabalyok!$B:$B,$N5056)))</f>
        <v/>
      </c>
      <c r="D5056" s="5">
        <f>IF(AND($B5056&lt;&gt;"",$C5056&lt;&gt;"",$B5056&lt;=$C5056),INDEX(Bemenet!$G$2:$G$301,$M5056),"")</f>
        <v/>
      </c>
      <c r="E5056" s="6">
        <f>IF(AND($B5056&lt;&gt;"",$C5056&lt;&gt;"",$B5056&lt;=$C5056),INDEX(Bemenet!$D$2:$D$301,$M5056),"")</f>
        <v/>
      </c>
      <c r="F5056" s="5">
        <f>IF(AND($B5056&lt;&gt;"",$C5056&lt;&gt;"",$B5056&lt;=$C5056),$C5056-$B5056+1,"")</f>
        <v/>
      </c>
      <c r="G5056" s="5">
        <f>IF($F5056="","",$F5056*$D5056)</f>
        <v/>
      </c>
      <c r="H5056" s="42">
        <f>IF($G5056="","",$O5056)</f>
        <v/>
      </c>
      <c r="I5056" s="5">
        <f>IF($G5056="","",$G5056*IF($H5056="",$O5056,$H5056)/100)</f>
        <v/>
      </c>
      <c r="J5056" s="5">
        <f>IF(OR($L5056="",NOT(COUNTIFS($L$2:$L5056,$L5056)=1)),"",SUMIFS($G:$G,$L:$L,$L5056))</f>
        <v/>
      </c>
      <c r="K5056" s="5">
        <f>IF(OR($L5056="",NOT(COUNTIFS($L$2:$L5056,$L5056)=1)),"",SUMIFS($I:$I,$L:$L,$L5056))</f>
        <v/>
      </c>
      <c r="L5056" s="6">
        <f>IF($B5056="","",YEAR($B5056))</f>
        <v/>
      </c>
      <c r="M5056" s="6">
        <f>INT((ROW()-2)/39)+1</f>
        <v/>
      </c>
      <c r="N5056" s="6">
        <f>MOD(ROW()-2,39)+2</f>
        <v/>
      </c>
      <c r="O5056" s="42">
        <f>IF(AND($B5056&lt;&gt;"",$C5056&lt;&gt;"",$B5056&lt;=$C5056),INDEX(Szabalyok!$C:$C,$N5056),"")</f>
        <v/>
      </c>
      <c r="P5056">
        <f>IF(D5056="",P5055,P5055+1)</f>
        <v/>
      </c>
    </row>
    <row r="5057">
      <c r="A5057">
        <f>IF(P5057=P5056,0,P5057)</f>
        <v/>
      </c>
      <c r="B5057" s="41">
        <f>IF($M5057&gt;300,"",IF(OR(INDEX(Bemenet!$E$2:$E$301,$M5057)="",INDEX(Bemenet!$F$2:$F$301,$M5057)=""),"",MAX(INDEX(Bemenet!$E$2:$E$301,$M5057),INDEX(Szabalyok!$A:$A,$N5057))))</f>
        <v/>
      </c>
      <c r="C5057" s="41">
        <f>IF($B5057="","",MIN(INDEX(Bemenet!$F$2:$F$301,$M5057),INDEX(Szabalyok!$B:$B,$N5057)))</f>
        <v/>
      </c>
      <c r="D5057" s="5">
        <f>IF(AND($B5057&lt;&gt;"",$C5057&lt;&gt;"",$B5057&lt;=$C5057),INDEX(Bemenet!$G$2:$G$301,$M5057),"")</f>
        <v/>
      </c>
      <c r="E5057" s="6">
        <f>IF(AND($B5057&lt;&gt;"",$C5057&lt;&gt;"",$B5057&lt;=$C5057),INDEX(Bemenet!$D$2:$D$301,$M5057),"")</f>
        <v/>
      </c>
      <c r="F5057" s="5">
        <f>IF(AND($B5057&lt;&gt;"",$C5057&lt;&gt;"",$B5057&lt;=$C5057),$C5057-$B5057+1,"")</f>
        <v/>
      </c>
      <c r="G5057" s="5">
        <f>IF($F5057="","",$F5057*$D5057)</f>
        <v/>
      </c>
      <c r="H5057" s="42">
        <f>IF($G5057="","",$O5057)</f>
        <v/>
      </c>
      <c r="I5057" s="5">
        <f>IF($G5057="","",$G5057*IF($H5057="",$O5057,$H5057)/100)</f>
        <v/>
      </c>
      <c r="J5057" s="5">
        <f>IF(OR($L5057="",NOT(COUNTIFS($L$2:$L5057,$L5057)=1)),"",SUMIFS($G:$G,$L:$L,$L5057))</f>
        <v/>
      </c>
      <c r="K5057" s="5">
        <f>IF(OR($L5057="",NOT(COUNTIFS($L$2:$L5057,$L5057)=1)),"",SUMIFS($I:$I,$L:$L,$L5057))</f>
        <v/>
      </c>
      <c r="L5057" s="6">
        <f>IF($B5057="","",YEAR($B5057))</f>
        <v/>
      </c>
      <c r="M5057" s="6">
        <f>INT((ROW()-2)/39)+1</f>
        <v/>
      </c>
      <c r="N5057" s="6">
        <f>MOD(ROW()-2,39)+2</f>
        <v/>
      </c>
      <c r="O5057" s="42">
        <f>IF(AND($B5057&lt;&gt;"",$C5057&lt;&gt;"",$B5057&lt;=$C5057),INDEX(Szabalyok!$C:$C,$N5057),"")</f>
        <v/>
      </c>
      <c r="P5057">
        <f>IF(D5057="",P5056,P5056+1)</f>
        <v/>
      </c>
    </row>
    <row r="5058">
      <c r="A5058">
        <f>IF(P5058=P5057,0,P5058)</f>
        <v/>
      </c>
      <c r="B5058" s="41">
        <f>IF($M5058&gt;300,"",IF(OR(INDEX(Bemenet!$E$2:$E$301,$M5058)="",INDEX(Bemenet!$F$2:$F$301,$M5058)=""),"",MAX(INDEX(Bemenet!$E$2:$E$301,$M5058),INDEX(Szabalyok!$A:$A,$N5058))))</f>
        <v/>
      </c>
      <c r="C5058" s="41">
        <f>IF($B5058="","",MIN(INDEX(Bemenet!$F$2:$F$301,$M5058),INDEX(Szabalyok!$B:$B,$N5058)))</f>
        <v/>
      </c>
      <c r="D5058" s="5">
        <f>IF(AND($B5058&lt;&gt;"",$C5058&lt;&gt;"",$B5058&lt;=$C5058),INDEX(Bemenet!$G$2:$G$301,$M5058),"")</f>
        <v/>
      </c>
      <c r="E5058" s="6">
        <f>IF(AND($B5058&lt;&gt;"",$C5058&lt;&gt;"",$B5058&lt;=$C5058),INDEX(Bemenet!$D$2:$D$301,$M5058),"")</f>
        <v/>
      </c>
      <c r="F5058" s="5">
        <f>IF(AND($B5058&lt;&gt;"",$C5058&lt;&gt;"",$B5058&lt;=$C5058),$C5058-$B5058+1,"")</f>
        <v/>
      </c>
      <c r="G5058" s="5">
        <f>IF($F5058="","",$F5058*$D5058)</f>
        <v/>
      </c>
      <c r="H5058" s="42">
        <f>IF($G5058="","",$O5058)</f>
        <v/>
      </c>
      <c r="I5058" s="5">
        <f>IF($G5058="","",$G5058*IF($H5058="",$O5058,$H5058)/100)</f>
        <v/>
      </c>
      <c r="J5058" s="5">
        <f>IF(OR($L5058="",NOT(COUNTIFS($L$2:$L5058,$L5058)=1)),"",SUMIFS($G:$G,$L:$L,$L5058))</f>
        <v/>
      </c>
      <c r="K5058" s="5">
        <f>IF(OR($L5058="",NOT(COUNTIFS($L$2:$L5058,$L5058)=1)),"",SUMIFS($I:$I,$L:$L,$L5058))</f>
        <v/>
      </c>
      <c r="L5058" s="6">
        <f>IF($B5058="","",YEAR($B5058))</f>
        <v/>
      </c>
      <c r="M5058" s="6">
        <f>INT((ROW()-2)/39)+1</f>
        <v/>
      </c>
      <c r="N5058" s="6">
        <f>MOD(ROW()-2,39)+2</f>
        <v/>
      </c>
      <c r="O5058" s="42">
        <f>IF(AND($B5058&lt;&gt;"",$C5058&lt;&gt;"",$B5058&lt;=$C5058),INDEX(Szabalyok!$C:$C,$N5058),"")</f>
        <v/>
      </c>
      <c r="P5058">
        <f>IF(D5058="",P5057,P5057+1)</f>
        <v/>
      </c>
    </row>
    <row r="5059">
      <c r="A5059">
        <f>IF(P5059=P5058,0,P5059)</f>
        <v/>
      </c>
      <c r="B5059" s="41">
        <f>IF($M5059&gt;300,"",IF(OR(INDEX(Bemenet!$E$2:$E$301,$M5059)="",INDEX(Bemenet!$F$2:$F$301,$M5059)=""),"",MAX(INDEX(Bemenet!$E$2:$E$301,$M5059),INDEX(Szabalyok!$A:$A,$N5059))))</f>
        <v/>
      </c>
      <c r="C5059" s="41">
        <f>IF($B5059="","",MIN(INDEX(Bemenet!$F$2:$F$301,$M5059),INDEX(Szabalyok!$B:$B,$N5059)))</f>
        <v/>
      </c>
      <c r="D5059" s="5">
        <f>IF(AND($B5059&lt;&gt;"",$C5059&lt;&gt;"",$B5059&lt;=$C5059),INDEX(Bemenet!$G$2:$G$301,$M5059),"")</f>
        <v/>
      </c>
      <c r="E5059" s="6">
        <f>IF(AND($B5059&lt;&gt;"",$C5059&lt;&gt;"",$B5059&lt;=$C5059),INDEX(Bemenet!$D$2:$D$301,$M5059),"")</f>
        <v/>
      </c>
      <c r="F5059" s="5">
        <f>IF(AND($B5059&lt;&gt;"",$C5059&lt;&gt;"",$B5059&lt;=$C5059),$C5059-$B5059+1,"")</f>
        <v/>
      </c>
      <c r="G5059" s="5">
        <f>IF($F5059="","",$F5059*$D5059)</f>
        <v/>
      </c>
      <c r="H5059" s="42">
        <f>IF($G5059="","",$O5059)</f>
        <v/>
      </c>
      <c r="I5059" s="5">
        <f>IF($G5059="","",$G5059*IF($H5059="",$O5059,$H5059)/100)</f>
        <v/>
      </c>
      <c r="J5059" s="5">
        <f>IF(OR($L5059="",NOT(COUNTIFS($L$2:$L5059,$L5059)=1)),"",SUMIFS($G:$G,$L:$L,$L5059))</f>
        <v/>
      </c>
      <c r="K5059" s="5">
        <f>IF(OR($L5059="",NOT(COUNTIFS($L$2:$L5059,$L5059)=1)),"",SUMIFS($I:$I,$L:$L,$L5059))</f>
        <v/>
      </c>
      <c r="L5059" s="6">
        <f>IF($B5059="","",YEAR($B5059))</f>
        <v/>
      </c>
      <c r="M5059" s="6">
        <f>INT((ROW()-2)/39)+1</f>
        <v/>
      </c>
      <c r="N5059" s="6">
        <f>MOD(ROW()-2,39)+2</f>
        <v/>
      </c>
      <c r="O5059" s="42">
        <f>IF(AND($B5059&lt;&gt;"",$C5059&lt;&gt;"",$B5059&lt;=$C5059),INDEX(Szabalyok!$C:$C,$N5059),"")</f>
        <v/>
      </c>
      <c r="P5059">
        <f>IF(D5059="",P5058,P5058+1)</f>
        <v/>
      </c>
    </row>
    <row r="5060">
      <c r="A5060">
        <f>IF(P5060=P5059,0,P5060)</f>
        <v/>
      </c>
      <c r="B5060" s="41">
        <f>IF($M5060&gt;300,"",IF(OR(INDEX(Bemenet!$E$2:$E$301,$M5060)="",INDEX(Bemenet!$F$2:$F$301,$M5060)=""),"",MAX(INDEX(Bemenet!$E$2:$E$301,$M5060),INDEX(Szabalyok!$A:$A,$N5060))))</f>
        <v/>
      </c>
      <c r="C5060" s="41">
        <f>IF($B5060="","",MIN(INDEX(Bemenet!$F$2:$F$301,$M5060),INDEX(Szabalyok!$B:$B,$N5060)))</f>
        <v/>
      </c>
      <c r="D5060" s="5">
        <f>IF(AND($B5060&lt;&gt;"",$C5060&lt;&gt;"",$B5060&lt;=$C5060),INDEX(Bemenet!$G$2:$G$301,$M5060),"")</f>
        <v/>
      </c>
      <c r="E5060" s="6">
        <f>IF(AND($B5060&lt;&gt;"",$C5060&lt;&gt;"",$B5060&lt;=$C5060),INDEX(Bemenet!$D$2:$D$301,$M5060),"")</f>
        <v/>
      </c>
      <c r="F5060" s="5">
        <f>IF(AND($B5060&lt;&gt;"",$C5060&lt;&gt;"",$B5060&lt;=$C5060),$C5060-$B5060+1,"")</f>
        <v/>
      </c>
      <c r="G5060" s="5">
        <f>IF($F5060="","",$F5060*$D5060)</f>
        <v/>
      </c>
      <c r="H5060" s="42">
        <f>IF($G5060="","",$O5060)</f>
        <v/>
      </c>
      <c r="I5060" s="5">
        <f>IF($G5060="","",$G5060*IF($H5060="",$O5060,$H5060)/100)</f>
        <v/>
      </c>
      <c r="J5060" s="5">
        <f>IF(OR($L5060="",NOT(COUNTIFS($L$2:$L5060,$L5060)=1)),"",SUMIFS($G:$G,$L:$L,$L5060))</f>
        <v/>
      </c>
      <c r="K5060" s="5">
        <f>IF(OR($L5060="",NOT(COUNTIFS($L$2:$L5060,$L5060)=1)),"",SUMIFS($I:$I,$L:$L,$L5060))</f>
        <v/>
      </c>
      <c r="L5060" s="6">
        <f>IF($B5060="","",YEAR($B5060))</f>
        <v/>
      </c>
      <c r="M5060" s="6">
        <f>INT((ROW()-2)/39)+1</f>
        <v/>
      </c>
      <c r="N5060" s="6">
        <f>MOD(ROW()-2,39)+2</f>
        <v/>
      </c>
      <c r="O5060" s="42">
        <f>IF(AND($B5060&lt;&gt;"",$C5060&lt;&gt;"",$B5060&lt;=$C5060),INDEX(Szabalyok!$C:$C,$N5060),"")</f>
        <v/>
      </c>
      <c r="P5060">
        <f>IF(D5060="",P5059,P5059+1)</f>
        <v/>
      </c>
    </row>
    <row r="5061">
      <c r="A5061">
        <f>IF(P5061=P5060,0,P5061)</f>
        <v/>
      </c>
      <c r="B5061" s="41">
        <f>IF($M5061&gt;300,"",IF(OR(INDEX(Bemenet!$E$2:$E$301,$M5061)="",INDEX(Bemenet!$F$2:$F$301,$M5061)=""),"",MAX(INDEX(Bemenet!$E$2:$E$301,$M5061),INDEX(Szabalyok!$A:$A,$N5061))))</f>
        <v/>
      </c>
      <c r="C5061" s="41">
        <f>IF($B5061="","",MIN(INDEX(Bemenet!$F$2:$F$301,$M5061),INDEX(Szabalyok!$B:$B,$N5061)))</f>
        <v/>
      </c>
      <c r="D5061" s="5">
        <f>IF(AND($B5061&lt;&gt;"",$C5061&lt;&gt;"",$B5061&lt;=$C5061),INDEX(Bemenet!$G$2:$G$301,$M5061),"")</f>
        <v/>
      </c>
      <c r="E5061" s="6">
        <f>IF(AND($B5061&lt;&gt;"",$C5061&lt;&gt;"",$B5061&lt;=$C5061),INDEX(Bemenet!$D$2:$D$301,$M5061),"")</f>
        <v/>
      </c>
      <c r="F5061" s="5">
        <f>IF(AND($B5061&lt;&gt;"",$C5061&lt;&gt;"",$B5061&lt;=$C5061),$C5061-$B5061+1,"")</f>
        <v/>
      </c>
      <c r="G5061" s="5">
        <f>IF($F5061="","",$F5061*$D5061)</f>
        <v/>
      </c>
      <c r="H5061" s="42">
        <f>IF($G5061="","",$O5061)</f>
        <v/>
      </c>
      <c r="I5061" s="5">
        <f>IF($G5061="","",$G5061*IF($H5061="",$O5061,$H5061)/100)</f>
        <v/>
      </c>
      <c r="J5061" s="5">
        <f>IF(OR($L5061="",NOT(COUNTIFS($L$2:$L5061,$L5061)=1)),"",SUMIFS($G:$G,$L:$L,$L5061))</f>
        <v/>
      </c>
      <c r="K5061" s="5">
        <f>IF(OR($L5061="",NOT(COUNTIFS($L$2:$L5061,$L5061)=1)),"",SUMIFS($I:$I,$L:$L,$L5061))</f>
        <v/>
      </c>
      <c r="L5061" s="6">
        <f>IF($B5061="","",YEAR($B5061))</f>
        <v/>
      </c>
      <c r="M5061" s="6">
        <f>INT((ROW()-2)/39)+1</f>
        <v/>
      </c>
      <c r="N5061" s="6">
        <f>MOD(ROW()-2,39)+2</f>
        <v/>
      </c>
      <c r="O5061" s="42">
        <f>IF(AND($B5061&lt;&gt;"",$C5061&lt;&gt;"",$B5061&lt;=$C5061),INDEX(Szabalyok!$C:$C,$N5061),"")</f>
        <v/>
      </c>
      <c r="P5061">
        <f>IF(D5061="",P5060,P5060+1)</f>
        <v/>
      </c>
    </row>
    <row r="5062">
      <c r="A5062">
        <f>IF(P5062=P5061,0,P5062)</f>
        <v/>
      </c>
      <c r="B5062" s="41">
        <f>IF($M5062&gt;300,"",IF(OR(INDEX(Bemenet!$E$2:$E$301,$M5062)="",INDEX(Bemenet!$F$2:$F$301,$M5062)=""),"",MAX(INDEX(Bemenet!$E$2:$E$301,$M5062),INDEX(Szabalyok!$A:$A,$N5062))))</f>
        <v/>
      </c>
      <c r="C5062" s="41">
        <f>IF($B5062="","",MIN(INDEX(Bemenet!$F$2:$F$301,$M5062),INDEX(Szabalyok!$B:$B,$N5062)))</f>
        <v/>
      </c>
      <c r="D5062" s="5">
        <f>IF(AND($B5062&lt;&gt;"",$C5062&lt;&gt;"",$B5062&lt;=$C5062),INDEX(Bemenet!$G$2:$G$301,$M5062),"")</f>
        <v/>
      </c>
      <c r="E5062" s="6">
        <f>IF(AND($B5062&lt;&gt;"",$C5062&lt;&gt;"",$B5062&lt;=$C5062),INDEX(Bemenet!$D$2:$D$301,$M5062),"")</f>
        <v/>
      </c>
      <c r="F5062" s="5">
        <f>IF(AND($B5062&lt;&gt;"",$C5062&lt;&gt;"",$B5062&lt;=$C5062),$C5062-$B5062+1,"")</f>
        <v/>
      </c>
      <c r="G5062" s="5">
        <f>IF($F5062="","",$F5062*$D5062)</f>
        <v/>
      </c>
      <c r="H5062" s="42">
        <f>IF($G5062="","",$O5062)</f>
        <v/>
      </c>
      <c r="I5062" s="5">
        <f>IF($G5062="","",$G5062*IF($H5062="",$O5062,$H5062)/100)</f>
        <v/>
      </c>
      <c r="J5062" s="5">
        <f>IF(OR($L5062="",NOT(COUNTIFS($L$2:$L5062,$L5062)=1)),"",SUMIFS($G:$G,$L:$L,$L5062))</f>
        <v/>
      </c>
      <c r="K5062" s="5">
        <f>IF(OR($L5062="",NOT(COUNTIFS($L$2:$L5062,$L5062)=1)),"",SUMIFS($I:$I,$L:$L,$L5062))</f>
        <v/>
      </c>
      <c r="L5062" s="6">
        <f>IF($B5062="","",YEAR($B5062))</f>
        <v/>
      </c>
      <c r="M5062" s="6">
        <f>INT((ROW()-2)/39)+1</f>
        <v/>
      </c>
      <c r="N5062" s="6">
        <f>MOD(ROW()-2,39)+2</f>
        <v/>
      </c>
      <c r="O5062" s="42">
        <f>IF(AND($B5062&lt;&gt;"",$C5062&lt;&gt;"",$B5062&lt;=$C5062),INDEX(Szabalyok!$C:$C,$N5062),"")</f>
        <v/>
      </c>
      <c r="P5062">
        <f>IF(D5062="",P5061,P5061+1)</f>
        <v/>
      </c>
    </row>
    <row r="5063">
      <c r="A5063">
        <f>IF(P5063=P5062,0,P5063)</f>
        <v/>
      </c>
      <c r="B5063" s="41">
        <f>IF($M5063&gt;300,"",IF(OR(INDEX(Bemenet!$E$2:$E$301,$M5063)="",INDEX(Bemenet!$F$2:$F$301,$M5063)=""),"",MAX(INDEX(Bemenet!$E$2:$E$301,$M5063),INDEX(Szabalyok!$A:$A,$N5063))))</f>
        <v/>
      </c>
      <c r="C5063" s="41">
        <f>IF($B5063="","",MIN(INDEX(Bemenet!$F$2:$F$301,$M5063),INDEX(Szabalyok!$B:$B,$N5063)))</f>
        <v/>
      </c>
      <c r="D5063" s="5">
        <f>IF(AND($B5063&lt;&gt;"",$C5063&lt;&gt;"",$B5063&lt;=$C5063),INDEX(Bemenet!$G$2:$G$301,$M5063),"")</f>
        <v/>
      </c>
      <c r="E5063" s="6">
        <f>IF(AND($B5063&lt;&gt;"",$C5063&lt;&gt;"",$B5063&lt;=$C5063),INDEX(Bemenet!$D$2:$D$301,$M5063),"")</f>
        <v/>
      </c>
      <c r="F5063" s="5">
        <f>IF(AND($B5063&lt;&gt;"",$C5063&lt;&gt;"",$B5063&lt;=$C5063),$C5063-$B5063+1,"")</f>
        <v/>
      </c>
      <c r="G5063" s="5">
        <f>IF($F5063="","",$F5063*$D5063)</f>
        <v/>
      </c>
      <c r="H5063" s="42">
        <f>IF($G5063="","",$O5063)</f>
        <v/>
      </c>
      <c r="I5063" s="5">
        <f>IF($G5063="","",$G5063*IF($H5063="",$O5063,$H5063)/100)</f>
        <v/>
      </c>
      <c r="J5063" s="5">
        <f>IF(OR($L5063="",NOT(COUNTIFS($L$2:$L5063,$L5063)=1)),"",SUMIFS($G:$G,$L:$L,$L5063))</f>
        <v/>
      </c>
      <c r="K5063" s="5">
        <f>IF(OR($L5063="",NOT(COUNTIFS($L$2:$L5063,$L5063)=1)),"",SUMIFS($I:$I,$L:$L,$L5063))</f>
        <v/>
      </c>
      <c r="L5063" s="6">
        <f>IF($B5063="","",YEAR($B5063))</f>
        <v/>
      </c>
      <c r="M5063" s="6">
        <f>INT((ROW()-2)/39)+1</f>
        <v/>
      </c>
      <c r="N5063" s="6">
        <f>MOD(ROW()-2,39)+2</f>
        <v/>
      </c>
      <c r="O5063" s="42">
        <f>IF(AND($B5063&lt;&gt;"",$C5063&lt;&gt;"",$B5063&lt;=$C5063),INDEX(Szabalyok!$C:$C,$N5063),"")</f>
        <v/>
      </c>
      <c r="P5063">
        <f>IF(D5063="",P5062,P5062+1)</f>
        <v/>
      </c>
    </row>
    <row r="5064">
      <c r="A5064">
        <f>IF(P5064=P5063,0,P5064)</f>
        <v/>
      </c>
      <c r="B5064" s="41">
        <f>IF($M5064&gt;300,"",IF(OR(INDEX(Bemenet!$E$2:$E$301,$M5064)="",INDEX(Bemenet!$F$2:$F$301,$M5064)=""),"",MAX(INDEX(Bemenet!$E$2:$E$301,$M5064),INDEX(Szabalyok!$A:$A,$N5064))))</f>
        <v/>
      </c>
      <c r="C5064" s="41">
        <f>IF($B5064="","",MIN(INDEX(Bemenet!$F$2:$F$301,$M5064),INDEX(Szabalyok!$B:$B,$N5064)))</f>
        <v/>
      </c>
      <c r="D5064" s="5">
        <f>IF(AND($B5064&lt;&gt;"",$C5064&lt;&gt;"",$B5064&lt;=$C5064),INDEX(Bemenet!$G$2:$G$301,$M5064),"")</f>
        <v/>
      </c>
      <c r="E5064" s="6">
        <f>IF(AND($B5064&lt;&gt;"",$C5064&lt;&gt;"",$B5064&lt;=$C5064),INDEX(Bemenet!$D$2:$D$301,$M5064),"")</f>
        <v/>
      </c>
      <c r="F5064" s="5">
        <f>IF(AND($B5064&lt;&gt;"",$C5064&lt;&gt;"",$B5064&lt;=$C5064),$C5064-$B5064+1,"")</f>
        <v/>
      </c>
      <c r="G5064" s="5">
        <f>IF($F5064="","",$F5064*$D5064)</f>
        <v/>
      </c>
      <c r="H5064" s="42">
        <f>IF($G5064="","",$O5064)</f>
        <v/>
      </c>
      <c r="I5064" s="5">
        <f>IF($G5064="","",$G5064*IF($H5064="",$O5064,$H5064)/100)</f>
        <v/>
      </c>
      <c r="J5064" s="5">
        <f>IF(OR($L5064="",NOT(COUNTIFS($L$2:$L5064,$L5064)=1)),"",SUMIFS($G:$G,$L:$L,$L5064))</f>
        <v/>
      </c>
      <c r="K5064" s="5">
        <f>IF(OR($L5064="",NOT(COUNTIFS($L$2:$L5064,$L5064)=1)),"",SUMIFS($I:$I,$L:$L,$L5064))</f>
        <v/>
      </c>
      <c r="L5064" s="6">
        <f>IF($B5064="","",YEAR($B5064))</f>
        <v/>
      </c>
      <c r="M5064" s="6">
        <f>INT((ROW()-2)/39)+1</f>
        <v/>
      </c>
      <c r="N5064" s="6">
        <f>MOD(ROW()-2,39)+2</f>
        <v/>
      </c>
      <c r="O5064" s="42">
        <f>IF(AND($B5064&lt;&gt;"",$C5064&lt;&gt;"",$B5064&lt;=$C5064),INDEX(Szabalyok!$C:$C,$N5064),"")</f>
        <v/>
      </c>
      <c r="P5064">
        <f>IF(D5064="",P5063,P5063+1)</f>
        <v/>
      </c>
    </row>
    <row r="5065">
      <c r="A5065">
        <f>IF(P5065=P5064,0,P5065)</f>
        <v/>
      </c>
      <c r="B5065" s="41">
        <f>IF($M5065&gt;300,"",IF(OR(INDEX(Bemenet!$E$2:$E$301,$M5065)="",INDEX(Bemenet!$F$2:$F$301,$M5065)=""),"",MAX(INDEX(Bemenet!$E$2:$E$301,$M5065),INDEX(Szabalyok!$A:$A,$N5065))))</f>
        <v/>
      </c>
      <c r="C5065" s="41">
        <f>IF($B5065="","",MIN(INDEX(Bemenet!$F$2:$F$301,$M5065),INDEX(Szabalyok!$B:$B,$N5065)))</f>
        <v/>
      </c>
      <c r="D5065" s="5">
        <f>IF(AND($B5065&lt;&gt;"",$C5065&lt;&gt;"",$B5065&lt;=$C5065),INDEX(Bemenet!$G$2:$G$301,$M5065),"")</f>
        <v/>
      </c>
      <c r="E5065" s="6">
        <f>IF(AND($B5065&lt;&gt;"",$C5065&lt;&gt;"",$B5065&lt;=$C5065),INDEX(Bemenet!$D$2:$D$301,$M5065),"")</f>
        <v/>
      </c>
      <c r="F5065" s="5">
        <f>IF(AND($B5065&lt;&gt;"",$C5065&lt;&gt;"",$B5065&lt;=$C5065),$C5065-$B5065+1,"")</f>
        <v/>
      </c>
      <c r="G5065" s="5">
        <f>IF($F5065="","",$F5065*$D5065)</f>
        <v/>
      </c>
      <c r="H5065" s="42">
        <f>IF($G5065="","",$O5065)</f>
        <v/>
      </c>
      <c r="I5065" s="5">
        <f>IF($G5065="","",$G5065*IF($H5065="",$O5065,$H5065)/100)</f>
        <v/>
      </c>
      <c r="J5065" s="5">
        <f>IF(OR($L5065="",NOT(COUNTIFS($L$2:$L5065,$L5065)=1)),"",SUMIFS($G:$G,$L:$L,$L5065))</f>
        <v/>
      </c>
      <c r="K5065" s="5">
        <f>IF(OR($L5065="",NOT(COUNTIFS($L$2:$L5065,$L5065)=1)),"",SUMIFS($I:$I,$L:$L,$L5065))</f>
        <v/>
      </c>
      <c r="L5065" s="6">
        <f>IF($B5065="","",YEAR($B5065))</f>
        <v/>
      </c>
      <c r="M5065" s="6">
        <f>INT((ROW()-2)/39)+1</f>
        <v/>
      </c>
      <c r="N5065" s="6">
        <f>MOD(ROW()-2,39)+2</f>
        <v/>
      </c>
      <c r="O5065" s="42">
        <f>IF(AND($B5065&lt;&gt;"",$C5065&lt;&gt;"",$B5065&lt;=$C5065),INDEX(Szabalyok!$C:$C,$N5065),"")</f>
        <v/>
      </c>
      <c r="P5065">
        <f>IF(D5065="",P5064,P5064+1)</f>
        <v/>
      </c>
    </row>
    <row r="5066">
      <c r="A5066">
        <f>IF(P5066=P5065,0,P5066)</f>
        <v/>
      </c>
      <c r="B5066" s="41">
        <f>IF($M5066&gt;300,"",IF(OR(INDEX(Bemenet!$E$2:$E$301,$M5066)="",INDEX(Bemenet!$F$2:$F$301,$M5066)=""),"",MAX(INDEX(Bemenet!$E$2:$E$301,$M5066),INDEX(Szabalyok!$A:$A,$N5066))))</f>
        <v/>
      </c>
      <c r="C5066" s="41">
        <f>IF($B5066="","",MIN(INDEX(Bemenet!$F$2:$F$301,$M5066),INDEX(Szabalyok!$B:$B,$N5066)))</f>
        <v/>
      </c>
      <c r="D5066" s="5">
        <f>IF(AND($B5066&lt;&gt;"",$C5066&lt;&gt;"",$B5066&lt;=$C5066),INDEX(Bemenet!$G$2:$G$301,$M5066),"")</f>
        <v/>
      </c>
      <c r="E5066" s="6">
        <f>IF(AND($B5066&lt;&gt;"",$C5066&lt;&gt;"",$B5066&lt;=$C5066),INDEX(Bemenet!$D$2:$D$301,$M5066),"")</f>
        <v/>
      </c>
      <c r="F5066" s="5">
        <f>IF(AND($B5066&lt;&gt;"",$C5066&lt;&gt;"",$B5066&lt;=$C5066),$C5066-$B5066+1,"")</f>
        <v/>
      </c>
      <c r="G5066" s="5">
        <f>IF($F5066="","",$F5066*$D5066)</f>
        <v/>
      </c>
      <c r="H5066" s="42">
        <f>IF($G5066="","",$O5066)</f>
        <v/>
      </c>
      <c r="I5066" s="5">
        <f>IF($G5066="","",$G5066*IF($H5066="",$O5066,$H5066)/100)</f>
        <v/>
      </c>
      <c r="J5066" s="5">
        <f>IF(OR($L5066="",NOT(COUNTIFS($L$2:$L5066,$L5066)=1)),"",SUMIFS($G:$G,$L:$L,$L5066))</f>
        <v/>
      </c>
      <c r="K5066" s="5">
        <f>IF(OR($L5066="",NOT(COUNTIFS($L$2:$L5066,$L5066)=1)),"",SUMIFS($I:$I,$L:$L,$L5066))</f>
        <v/>
      </c>
      <c r="L5066" s="6">
        <f>IF($B5066="","",YEAR($B5066))</f>
        <v/>
      </c>
      <c r="M5066" s="6">
        <f>INT((ROW()-2)/39)+1</f>
        <v/>
      </c>
      <c r="N5066" s="6">
        <f>MOD(ROW()-2,39)+2</f>
        <v/>
      </c>
      <c r="O5066" s="42">
        <f>IF(AND($B5066&lt;&gt;"",$C5066&lt;&gt;"",$B5066&lt;=$C5066),INDEX(Szabalyok!$C:$C,$N5066),"")</f>
        <v/>
      </c>
      <c r="P5066">
        <f>IF(D5066="",P5065,P5065+1)</f>
        <v/>
      </c>
    </row>
    <row r="5067">
      <c r="A5067">
        <f>IF(P5067=P5066,0,P5067)</f>
        <v/>
      </c>
      <c r="B5067" s="41">
        <f>IF($M5067&gt;300,"",IF(OR(INDEX(Bemenet!$E$2:$E$301,$M5067)="",INDEX(Bemenet!$F$2:$F$301,$M5067)=""),"",MAX(INDEX(Bemenet!$E$2:$E$301,$M5067),INDEX(Szabalyok!$A:$A,$N5067))))</f>
        <v/>
      </c>
      <c r="C5067" s="41">
        <f>IF($B5067="","",MIN(INDEX(Bemenet!$F$2:$F$301,$M5067),INDEX(Szabalyok!$B:$B,$N5067)))</f>
        <v/>
      </c>
      <c r="D5067" s="5">
        <f>IF(AND($B5067&lt;&gt;"",$C5067&lt;&gt;"",$B5067&lt;=$C5067),INDEX(Bemenet!$G$2:$G$301,$M5067),"")</f>
        <v/>
      </c>
      <c r="E5067" s="6">
        <f>IF(AND($B5067&lt;&gt;"",$C5067&lt;&gt;"",$B5067&lt;=$C5067),INDEX(Bemenet!$D$2:$D$301,$M5067),"")</f>
        <v/>
      </c>
      <c r="F5067" s="5">
        <f>IF(AND($B5067&lt;&gt;"",$C5067&lt;&gt;"",$B5067&lt;=$C5067),$C5067-$B5067+1,"")</f>
        <v/>
      </c>
      <c r="G5067" s="5">
        <f>IF($F5067="","",$F5067*$D5067)</f>
        <v/>
      </c>
      <c r="H5067" s="42">
        <f>IF($G5067="","",$O5067)</f>
        <v/>
      </c>
      <c r="I5067" s="5">
        <f>IF($G5067="","",$G5067*IF($H5067="",$O5067,$H5067)/100)</f>
        <v/>
      </c>
      <c r="J5067" s="5">
        <f>IF(OR($L5067="",NOT(COUNTIFS($L$2:$L5067,$L5067)=1)),"",SUMIFS($G:$G,$L:$L,$L5067))</f>
        <v/>
      </c>
      <c r="K5067" s="5">
        <f>IF(OR($L5067="",NOT(COUNTIFS($L$2:$L5067,$L5067)=1)),"",SUMIFS($I:$I,$L:$L,$L5067))</f>
        <v/>
      </c>
      <c r="L5067" s="6">
        <f>IF($B5067="","",YEAR($B5067))</f>
        <v/>
      </c>
      <c r="M5067" s="6">
        <f>INT((ROW()-2)/39)+1</f>
        <v/>
      </c>
      <c r="N5067" s="6">
        <f>MOD(ROW()-2,39)+2</f>
        <v/>
      </c>
      <c r="O5067" s="42">
        <f>IF(AND($B5067&lt;&gt;"",$C5067&lt;&gt;"",$B5067&lt;=$C5067),INDEX(Szabalyok!$C:$C,$N5067),"")</f>
        <v/>
      </c>
      <c r="P5067">
        <f>IF(D5067="",P5066,P5066+1)</f>
        <v/>
      </c>
    </row>
    <row r="5068">
      <c r="A5068">
        <f>IF(P5068=P5067,0,P5068)</f>
        <v/>
      </c>
      <c r="B5068" s="41">
        <f>IF($M5068&gt;300,"",IF(OR(INDEX(Bemenet!$E$2:$E$301,$M5068)="",INDEX(Bemenet!$F$2:$F$301,$M5068)=""),"",MAX(INDEX(Bemenet!$E$2:$E$301,$M5068),INDEX(Szabalyok!$A:$A,$N5068))))</f>
        <v/>
      </c>
      <c r="C5068" s="41">
        <f>IF($B5068="","",MIN(INDEX(Bemenet!$F$2:$F$301,$M5068),INDEX(Szabalyok!$B:$B,$N5068)))</f>
        <v/>
      </c>
      <c r="D5068" s="5">
        <f>IF(AND($B5068&lt;&gt;"",$C5068&lt;&gt;"",$B5068&lt;=$C5068),INDEX(Bemenet!$G$2:$G$301,$M5068),"")</f>
        <v/>
      </c>
      <c r="E5068" s="6">
        <f>IF(AND($B5068&lt;&gt;"",$C5068&lt;&gt;"",$B5068&lt;=$C5068),INDEX(Bemenet!$D$2:$D$301,$M5068),"")</f>
        <v/>
      </c>
      <c r="F5068" s="5">
        <f>IF(AND($B5068&lt;&gt;"",$C5068&lt;&gt;"",$B5068&lt;=$C5068),$C5068-$B5068+1,"")</f>
        <v/>
      </c>
      <c r="G5068" s="5">
        <f>IF($F5068="","",$F5068*$D5068)</f>
        <v/>
      </c>
      <c r="H5068" s="42">
        <f>IF($G5068="","",$O5068)</f>
        <v/>
      </c>
      <c r="I5068" s="5">
        <f>IF($G5068="","",$G5068*IF($H5068="",$O5068,$H5068)/100)</f>
        <v/>
      </c>
      <c r="J5068" s="5">
        <f>IF(OR($L5068="",NOT(COUNTIFS($L$2:$L5068,$L5068)=1)),"",SUMIFS($G:$G,$L:$L,$L5068))</f>
        <v/>
      </c>
      <c r="K5068" s="5">
        <f>IF(OR($L5068="",NOT(COUNTIFS($L$2:$L5068,$L5068)=1)),"",SUMIFS($I:$I,$L:$L,$L5068))</f>
        <v/>
      </c>
      <c r="L5068" s="6">
        <f>IF($B5068="","",YEAR($B5068))</f>
        <v/>
      </c>
      <c r="M5068" s="6">
        <f>INT((ROW()-2)/39)+1</f>
        <v/>
      </c>
      <c r="N5068" s="6">
        <f>MOD(ROW()-2,39)+2</f>
        <v/>
      </c>
      <c r="O5068" s="42">
        <f>IF(AND($B5068&lt;&gt;"",$C5068&lt;&gt;"",$B5068&lt;=$C5068),INDEX(Szabalyok!$C:$C,$N5068),"")</f>
        <v/>
      </c>
      <c r="P5068">
        <f>IF(D5068="",P5067,P5067+1)</f>
        <v/>
      </c>
    </row>
    <row r="5069">
      <c r="A5069">
        <f>IF(P5069=P5068,0,P5069)</f>
        <v/>
      </c>
      <c r="B5069" s="41">
        <f>IF($M5069&gt;300,"",IF(OR(INDEX(Bemenet!$E$2:$E$301,$M5069)="",INDEX(Bemenet!$F$2:$F$301,$M5069)=""),"",MAX(INDEX(Bemenet!$E$2:$E$301,$M5069),INDEX(Szabalyok!$A:$A,$N5069))))</f>
        <v/>
      </c>
      <c r="C5069" s="41">
        <f>IF($B5069="","",MIN(INDEX(Bemenet!$F$2:$F$301,$M5069),INDEX(Szabalyok!$B:$B,$N5069)))</f>
        <v/>
      </c>
      <c r="D5069" s="5">
        <f>IF(AND($B5069&lt;&gt;"",$C5069&lt;&gt;"",$B5069&lt;=$C5069),INDEX(Bemenet!$G$2:$G$301,$M5069),"")</f>
        <v/>
      </c>
      <c r="E5069" s="6">
        <f>IF(AND($B5069&lt;&gt;"",$C5069&lt;&gt;"",$B5069&lt;=$C5069),INDEX(Bemenet!$D$2:$D$301,$M5069),"")</f>
        <v/>
      </c>
      <c r="F5069" s="5">
        <f>IF(AND($B5069&lt;&gt;"",$C5069&lt;&gt;"",$B5069&lt;=$C5069),$C5069-$B5069+1,"")</f>
        <v/>
      </c>
      <c r="G5069" s="5">
        <f>IF($F5069="","",$F5069*$D5069)</f>
        <v/>
      </c>
      <c r="H5069" s="42">
        <f>IF($G5069="","",$O5069)</f>
        <v/>
      </c>
      <c r="I5069" s="5">
        <f>IF($G5069="","",$G5069*IF($H5069="",$O5069,$H5069)/100)</f>
        <v/>
      </c>
      <c r="J5069" s="5">
        <f>IF(OR($L5069="",NOT(COUNTIFS($L$2:$L5069,$L5069)=1)),"",SUMIFS($G:$G,$L:$L,$L5069))</f>
        <v/>
      </c>
      <c r="K5069" s="5">
        <f>IF(OR($L5069="",NOT(COUNTIFS($L$2:$L5069,$L5069)=1)),"",SUMIFS($I:$I,$L:$L,$L5069))</f>
        <v/>
      </c>
      <c r="L5069" s="6">
        <f>IF($B5069="","",YEAR($B5069))</f>
        <v/>
      </c>
      <c r="M5069" s="6">
        <f>INT((ROW()-2)/39)+1</f>
        <v/>
      </c>
      <c r="N5069" s="6">
        <f>MOD(ROW()-2,39)+2</f>
        <v/>
      </c>
      <c r="O5069" s="42">
        <f>IF(AND($B5069&lt;&gt;"",$C5069&lt;&gt;"",$B5069&lt;=$C5069),INDEX(Szabalyok!$C:$C,$N5069),"")</f>
        <v/>
      </c>
      <c r="P5069">
        <f>IF(D5069="",P5068,P5068+1)</f>
        <v/>
      </c>
    </row>
    <row r="5070">
      <c r="A5070">
        <f>IF(P5070=P5069,0,P5070)</f>
        <v/>
      </c>
      <c r="B5070" s="41">
        <f>IF($M5070&gt;300,"",IF(OR(INDEX(Bemenet!$E$2:$E$301,$M5070)="",INDEX(Bemenet!$F$2:$F$301,$M5070)=""),"",MAX(INDEX(Bemenet!$E$2:$E$301,$M5070),INDEX(Szabalyok!$A:$A,$N5070))))</f>
        <v/>
      </c>
      <c r="C5070" s="41">
        <f>IF($B5070="","",MIN(INDEX(Bemenet!$F$2:$F$301,$M5070),INDEX(Szabalyok!$B:$B,$N5070)))</f>
        <v/>
      </c>
      <c r="D5070" s="5">
        <f>IF(AND($B5070&lt;&gt;"",$C5070&lt;&gt;"",$B5070&lt;=$C5070),INDEX(Bemenet!$G$2:$G$301,$M5070),"")</f>
        <v/>
      </c>
      <c r="E5070" s="6">
        <f>IF(AND($B5070&lt;&gt;"",$C5070&lt;&gt;"",$B5070&lt;=$C5070),INDEX(Bemenet!$D$2:$D$301,$M5070),"")</f>
        <v/>
      </c>
      <c r="F5070" s="5">
        <f>IF(AND($B5070&lt;&gt;"",$C5070&lt;&gt;"",$B5070&lt;=$C5070),$C5070-$B5070+1,"")</f>
        <v/>
      </c>
      <c r="G5070" s="5">
        <f>IF($F5070="","",$F5070*$D5070)</f>
        <v/>
      </c>
      <c r="H5070" s="42">
        <f>IF($G5070="","",$O5070)</f>
        <v/>
      </c>
      <c r="I5070" s="5">
        <f>IF($G5070="","",$G5070*IF($H5070="",$O5070,$H5070)/100)</f>
        <v/>
      </c>
      <c r="J5070" s="5">
        <f>IF(OR($L5070="",NOT(COUNTIFS($L$2:$L5070,$L5070)=1)),"",SUMIFS($G:$G,$L:$L,$L5070))</f>
        <v/>
      </c>
      <c r="K5070" s="5">
        <f>IF(OR($L5070="",NOT(COUNTIFS($L$2:$L5070,$L5070)=1)),"",SUMIFS($I:$I,$L:$L,$L5070))</f>
        <v/>
      </c>
      <c r="L5070" s="6">
        <f>IF($B5070="","",YEAR($B5070))</f>
        <v/>
      </c>
      <c r="M5070" s="6">
        <f>INT((ROW()-2)/39)+1</f>
        <v/>
      </c>
      <c r="N5070" s="6">
        <f>MOD(ROW()-2,39)+2</f>
        <v/>
      </c>
      <c r="O5070" s="42">
        <f>IF(AND($B5070&lt;&gt;"",$C5070&lt;&gt;"",$B5070&lt;=$C5070),INDEX(Szabalyok!$C:$C,$N5070),"")</f>
        <v/>
      </c>
      <c r="P5070">
        <f>IF(D5070="",P5069,P5069+1)</f>
        <v/>
      </c>
    </row>
    <row r="5071">
      <c r="A5071">
        <f>IF(P5071=P5070,0,P5071)</f>
        <v/>
      </c>
      <c r="B5071" s="41">
        <f>IF($M5071&gt;300,"",IF(OR(INDEX(Bemenet!$E$2:$E$301,$M5071)="",INDEX(Bemenet!$F$2:$F$301,$M5071)=""),"",MAX(INDEX(Bemenet!$E$2:$E$301,$M5071),INDEX(Szabalyok!$A:$A,$N5071))))</f>
        <v/>
      </c>
      <c r="C5071" s="41">
        <f>IF($B5071="","",MIN(INDEX(Bemenet!$F$2:$F$301,$M5071),INDEX(Szabalyok!$B:$B,$N5071)))</f>
        <v/>
      </c>
      <c r="D5071" s="5">
        <f>IF(AND($B5071&lt;&gt;"",$C5071&lt;&gt;"",$B5071&lt;=$C5071),INDEX(Bemenet!$G$2:$G$301,$M5071),"")</f>
        <v/>
      </c>
      <c r="E5071" s="6">
        <f>IF(AND($B5071&lt;&gt;"",$C5071&lt;&gt;"",$B5071&lt;=$C5071),INDEX(Bemenet!$D$2:$D$301,$M5071),"")</f>
        <v/>
      </c>
      <c r="F5071" s="5">
        <f>IF(AND($B5071&lt;&gt;"",$C5071&lt;&gt;"",$B5071&lt;=$C5071),$C5071-$B5071+1,"")</f>
        <v/>
      </c>
      <c r="G5071" s="5">
        <f>IF($F5071="","",$F5071*$D5071)</f>
        <v/>
      </c>
      <c r="H5071" s="42">
        <f>IF($G5071="","",$O5071)</f>
        <v/>
      </c>
      <c r="I5071" s="5">
        <f>IF($G5071="","",$G5071*IF($H5071="",$O5071,$H5071)/100)</f>
        <v/>
      </c>
      <c r="J5071" s="5">
        <f>IF(OR($L5071="",NOT(COUNTIFS($L$2:$L5071,$L5071)=1)),"",SUMIFS($G:$G,$L:$L,$L5071))</f>
        <v/>
      </c>
      <c r="K5071" s="5">
        <f>IF(OR($L5071="",NOT(COUNTIFS($L$2:$L5071,$L5071)=1)),"",SUMIFS($I:$I,$L:$L,$L5071))</f>
        <v/>
      </c>
      <c r="L5071" s="6">
        <f>IF($B5071="","",YEAR($B5071))</f>
        <v/>
      </c>
      <c r="M5071" s="6">
        <f>INT((ROW()-2)/39)+1</f>
        <v/>
      </c>
      <c r="N5071" s="6">
        <f>MOD(ROW()-2,39)+2</f>
        <v/>
      </c>
      <c r="O5071" s="42">
        <f>IF(AND($B5071&lt;&gt;"",$C5071&lt;&gt;"",$B5071&lt;=$C5071),INDEX(Szabalyok!$C:$C,$N5071),"")</f>
        <v/>
      </c>
      <c r="P5071">
        <f>IF(D5071="",P5070,P5070+1)</f>
        <v/>
      </c>
    </row>
    <row r="5072">
      <c r="A5072">
        <f>IF(P5072=P5071,0,P5072)</f>
        <v/>
      </c>
      <c r="B5072" s="41">
        <f>IF($M5072&gt;300,"",IF(OR(INDEX(Bemenet!$E$2:$E$301,$M5072)="",INDEX(Bemenet!$F$2:$F$301,$M5072)=""),"",MAX(INDEX(Bemenet!$E$2:$E$301,$M5072),INDEX(Szabalyok!$A:$A,$N5072))))</f>
        <v/>
      </c>
      <c r="C5072" s="41">
        <f>IF($B5072="","",MIN(INDEX(Bemenet!$F$2:$F$301,$M5072),INDEX(Szabalyok!$B:$B,$N5072)))</f>
        <v/>
      </c>
      <c r="D5072" s="5">
        <f>IF(AND($B5072&lt;&gt;"",$C5072&lt;&gt;"",$B5072&lt;=$C5072),INDEX(Bemenet!$G$2:$G$301,$M5072),"")</f>
        <v/>
      </c>
      <c r="E5072" s="6">
        <f>IF(AND($B5072&lt;&gt;"",$C5072&lt;&gt;"",$B5072&lt;=$C5072),INDEX(Bemenet!$D$2:$D$301,$M5072),"")</f>
        <v/>
      </c>
      <c r="F5072" s="5">
        <f>IF(AND($B5072&lt;&gt;"",$C5072&lt;&gt;"",$B5072&lt;=$C5072),$C5072-$B5072+1,"")</f>
        <v/>
      </c>
      <c r="G5072" s="5">
        <f>IF($F5072="","",$F5072*$D5072)</f>
        <v/>
      </c>
      <c r="H5072" s="42">
        <f>IF($G5072="","",$O5072)</f>
        <v/>
      </c>
      <c r="I5072" s="5">
        <f>IF($G5072="","",$G5072*IF($H5072="",$O5072,$H5072)/100)</f>
        <v/>
      </c>
      <c r="J5072" s="5">
        <f>IF(OR($L5072="",NOT(COUNTIFS($L$2:$L5072,$L5072)=1)),"",SUMIFS($G:$G,$L:$L,$L5072))</f>
        <v/>
      </c>
      <c r="K5072" s="5">
        <f>IF(OR($L5072="",NOT(COUNTIFS($L$2:$L5072,$L5072)=1)),"",SUMIFS($I:$I,$L:$L,$L5072))</f>
        <v/>
      </c>
      <c r="L5072" s="6">
        <f>IF($B5072="","",YEAR($B5072))</f>
        <v/>
      </c>
      <c r="M5072" s="6">
        <f>INT((ROW()-2)/39)+1</f>
        <v/>
      </c>
      <c r="N5072" s="6">
        <f>MOD(ROW()-2,39)+2</f>
        <v/>
      </c>
      <c r="O5072" s="42">
        <f>IF(AND($B5072&lt;&gt;"",$C5072&lt;&gt;"",$B5072&lt;=$C5072),INDEX(Szabalyok!$C:$C,$N5072),"")</f>
        <v/>
      </c>
      <c r="P5072">
        <f>IF(D5072="",P5071,P5071+1)</f>
        <v/>
      </c>
    </row>
    <row r="5073">
      <c r="A5073">
        <f>IF(P5073=P5072,0,P5073)</f>
        <v/>
      </c>
      <c r="B5073" s="41">
        <f>IF($M5073&gt;300,"",IF(OR(INDEX(Bemenet!$E$2:$E$301,$M5073)="",INDEX(Bemenet!$F$2:$F$301,$M5073)=""),"",MAX(INDEX(Bemenet!$E$2:$E$301,$M5073),INDEX(Szabalyok!$A:$A,$N5073))))</f>
        <v/>
      </c>
      <c r="C5073" s="41">
        <f>IF($B5073="","",MIN(INDEX(Bemenet!$F$2:$F$301,$M5073),INDEX(Szabalyok!$B:$B,$N5073)))</f>
        <v/>
      </c>
      <c r="D5073" s="5">
        <f>IF(AND($B5073&lt;&gt;"",$C5073&lt;&gt;"",$B5073&lt;=$C5073),INDEX(Bemenet!$G$2:$G$301,$M5073),"")</f>
        <v/>
      </c>
      <c r="E5073" s="6">
        <f>IF(AND($B5073&lt;&gt;"",$C5073&lt;&gt;"",$B5073&lt;=$C5073),INDEX(Bemenet!$D$2:$D$301,$M5073),"")</f>
        <v/>
      </c>
      <c r="F5073" s="5">
        <f>IF(AND($B5073&lt;&gt;"",$C5073&lt;&gt;"",$B5073&lt;=$C5073),$C5073-$B5073+1,"")</f>
        <v/>
      </c>
      <c r="G5073" s="5">
        <f>IF($F5073="","",$F5073*$D5073)</f>
        <v/>
      </c>
      <c r="H5073" s="42">
        <f>IF($G5073="","",$O5073)</f>
        <v/>
      </c>
      <c r="I5073" s="5">
        <f>IF($G5073="","",$G5073*IF($H5073="",$O5073,$H5073)/100)</f>
        <v/>
      </c>
      <c r="J5073" s="5">
        <f>IF(OR($L5073="",NOT(COUNTIFS($L$2:$L5073,$L5073)=1)),"",SUMIFS($G:$G,$L:$L,$L5073))</f>
        <v/>
      </c>
      <c r="K5073" s="5">
        <f>IF(OR($L5073="",NOT(COUNTIFS($L$2:$L5073,$L5073)=1)),"",SUMIFS($I:$I,$L:$L,$L5073))</f>
        <v/>
      </c>
      <c r="L5073" s="6">
        <f>IF($B5073="","",YEAR($B5073))</f>
        <v/>
      </c>
      <c r="M5073" s="6">
        <f>INT((ROW()-2)/39)+1</f>
        <v/>
      </c>
      <c r="N5073" s="6">
        <f>MOD(ROW()-2,39)+2</f>
        <v/>
      </c>
      <c r="O5073" s="42">
        <f>IF(AND($B5073&lt;&gt;"",$C5073&lt;&gt;"",$B5073&lt;=$C5073),INDEX(Szabalyok!$C:$C,$N5073),"")</f>
        <v/>
      </c>
      <c r="P5073">
        <f>IF(D5073="",P5072,P5072+1)</f>
        <v/>
      </c>
    </row>
    <row r="5074">
      <c r="A5074">
        <f>IF(P5074=P5073,0,P5074)</f>
        <v/>
      </c>
      <c r="B5074" s="41">
        <f>IF($M5074&gt;300,"",IF(OR(INDEX(Bemenet!$E$2:$E$301,$M5074)="",INDEX(Bemenet!$F$2:$F$301,$M5074)=""),"",MAX(INDEX(Bemenet!$E$2:$E$301,$M5074),INDEX(Szabalyok!$A:$A,$N5074))))</f>
        <v/>
      </c>
      <c r="C5074" s="41">
        <f>IF($B5074="","",MIN(INDEX(Bemenet!$F$2:$F$301,$M5074),INDEX(Szabalyok!$B:$B,$N5074)))</f>
        <v/>
      </c>
      <c r="D5074" s="5">
        <f>IF(AND($B5074&lt;&gt;"",$C5074&lt;&gt;"",$B5074&lt;=$C5074),INDEX(Bemenet!$G$2:$G$301,$M5074),"")</f>
        <v/>
      </c>
      <c r="E5074" s="6">
        <f>IF(AND($B5074&lt;&gt;"",$C5074&lt;&gt;"",$B5074&lt;=$C5074),INDEX(Bemenet!$D$2:$D$301,$M5074),"")</f>
        <v/>
      </c>
      <c r="F5074" s="5">
        <f>IF(AND($B5074&lt;&gt;"",$C5074&lt;&gt;"",$B5074&lt;=$C5074),$C5074-$B5074+1,"")</f>
        <v/>
      </c>
      <c r="G5074" s="5">
        <f>IF($F5074="","",$F5074*$D5074)</f>
        <v/>
      </c>
      <c r="H5074" s="42">
        <f>IF($G5074="","",$O5074)</f>
        <v/>
      </c>
      <c r="I5074" s="5">
        <f>IF($G5074="","",$G5074*IF($H5074="",$O5074,$H5074)/100)</f>
        <v/>
      </c>
      <c r="J5074" s="5">
        <f>IF(OR($L5074="",NOT(COUNTIFS($L$2:$L5074,$L5074)=1)),"",SUMIFS($G:$G,$L:$L,$L5074))</f>
        <v/>
      </c>
      <c r="K5074" s="5">
        <f>IF(OR($L5074="",NOT(COUNTIFS($L$2:$L5074,$L5074)=1)),"",SUMIFS($I:$I,$L:$L,$L5074))</f>
        <v/>
      </c>
      <c r="L5074" s="6">
        <f>IF($B5074="","",YEAR($B5074))</f>
        <v/>
      </c>
      <c r="M5074" s="6">
        <f>INT((ROW()-2)/39)+1</f>
        <v/>
      </c>
      <c r="N5074" s="6">
        <f>MOD(ROW()-2,39)+2</f>
        <v/>
      </c>
      <c r="O5074" s="42">
        <f>IF(AND($B5074&lt;&gt;"",$C5074&lt;&gt;"",$B5074&lt;=$C5074),INDEX(Szabalyok!$C:$C,$N5074),"")</f>
        <v/>
      </c>
      <c r="P5074">
        <f>IF(D5074="",P5073,P5073+1)</f>
        <v/>
      </c>
    </row>
    <row r="5075">
      <c r="A5075">
        <f>IF(P5075=P5074,0,P5075)</f>
        <v/>
      </c>
      <c r="B5075" s="41">
        <f>IF($M5075&gt;300,"",IF(OR(INDEX(Bemenet!$E$2:$E$301,$M5075)="",INDEX(Bemenet!$F$2:$F$301,$M5075)=""),"",MAX(INDEX(Bemenet!$E$2:$E$301,$M5075),INDEX(Szabalyok!$A:$A,$N5075))))</f>
        <v/>
      </c>
      <c r="C5075" s="41">
        <f>IF($B5075="","",MIN(INDEX(Bemenet!$F$2:$F$301,$M5075),INDEX(Szabalyok!$B:$B,$N5075)))</f>
        <v/>
      </c>
      <c r="D5075" s="5">
        <f>IF(AND($B5075&lt;&gt;"",$C5075&lt;&gt;"",$B5075&lt;=$C5075),INDEX(Bemenet!$G$2:$G$301,$M5075),"")</f>
        <v/>
      </c>
      <c r="E5075" s="6">
        <f>IF(AND($B5075&lt;&gt;"",$C5075&lt;&gt;"",$B5075&lt;=$C5075),INDEX(Bemenet!$D$2:$D$301,$M5075),"")</f>
        <v/>
      </c>
      <c r="F5075" s="5">
        <f>IF(AND($B5075&lt;&gt;"",$C5075&lt;&gt;"",$B5075&lt;=$C5075),$C5075-$B5075+1,"")</f>
        <v/>
      </c>
      <c r="G5075" s="5">
        <f>IF($F5075="","",$F5075*$D5075)</f>
        <v/>
      </c>
      <c r="H5075" s="42">
        <f>IF($G5075="","",$O5075)</f>
        <v/>
      </c>
      <c r="I5075" s="5">
        <f>IF($G5075="","",$G5075*IF($H5075="",$O5075,$H5075)/100)</f>
        <v/>
      </c>
      <c r="J5075" s="5">
        <f>IF(OR($L5075="",NOT(COUNTIFS($L$2:$L5075,$L5075)=1)),"",SUMIFS($G:$G,$L:$L,$L5075))</f>
        <v/>
      </c>
      <c r="K5075" s="5">
        <f>IF(OR($L5075="",NOT(COUNTIFS($L$2:$L5075,$L5075)=1)),"",SUMIFS($I:$I,$L:$L,$L5075))</f>
        <v/>
      </c>
      <c r="L5075" s="6">
        <f>IF($B5075="","",YEAR($B5075))</f>
        <v/>
      </c>
      <c r="M5075" s="6">
        <f>INT((ROW()-2)/39)+1</f>
        <v/>
      </c>
      <c r="N5075" s="6">
        <f>MOD(ROW()-2,39)+2</f>
        <v/>
      </c>
      <c r="O5075" s="42">
        <f>IF(AND($B5075&lt;&gt;"",$C5075&lt;&gt;"",$B5075&lt;=$C5075),INDEX(Szabalyok!$C:$C,$N5075),"")</f>
        <v/>
      </c>
      <c r="P5075">
        <f>IF(D5075="",P5074,P5074+1)</f>
        <v/>
      </c>
    </row>
    <row r="5076">
      <c r="A5076">
        <f>IF(P5076=P5075,0,P5076)</f>
        <v/>
      </c>
      <c r="B5076" s="41">
        <f>IF($M5076&gt;300,"",IF(OR(INDEX(Bemenet!$E$2:$E$301,$M5076)="",INDEX(Bemenet!$F$2:$F$301,$M5076)=""),"",MAX(INDEX(Bemenet!$E$2:$E$301,$M5076),INDEX(Szabalyok!$A:$A,$N5076))))</f>
        <v/>
      </c>
      <c r="C5076" s="41">
        <f>IF($B5076="","",MIN(INDEX(Bemenet!$F$2:$F$301,$M5076),INDEX(Szabalyok!$B:$B,$N5076)))</f>
        <v/>
      </c>
      <c r="D5076" s="5">
        <f>IF(AND($B5076&lt;&gt;"",$C5076&lt;&gt;"",$B5076&lt;=$C5076),INDEX(Bemenet!$G$2:$G$301,$M5076),"")</f>
        <v/>
      </c>
      <c r="E5076" s="6">
        <f>IF(AND($B5076&lt;&gt;"",$C5076&lt;&gt;"",$B5076&lt;=$C5076),INDEX(Bemenet!$D$2:$D$301,$M5076),"")</f>
        <v/>
      </c>
      <c r="F5076" s="5">
        <f>IF(AND($B5076&lt;&gt;"",$C5076&lt;&gt;"",$B5076&lt;=$C5076),$C5076-$B5076+1,"")</f>
        <v/>
      </c>
      <c r="G5076" s="5">
        <f>IF($F5076="","",$F5076*$D5076)</f>
        <v/>
      </c>
      <c r="H5076" s="42">
        <f>IF($G5076="","",$O5076)</f>
        <v/>
      </c>
      <c r="I5076" s="5">
        <f>IF($G5076="","",$G5076*IF($H5076="",$O5076,$H5076)/100)</f>
        <v/>
      </c>
      <c r="J5076" s="5">
        <f>IF(OR($L5076="",NOT(COUNTIFS($L$2:$L5076,$L5076)=1)),"",SUMIFS($G:$G,$L:$L,$L5076))</f>
        <v/>
      </c>
      <c r="K5076" s="5">
        <f>IF(OR($L5076="",NOT(COUNTIFS($L$2:$L5076,$L5076)=1)),"",SUMIFS($I:$I,$L:$L,$L5076))</f>
        <v/>
      </c>
      <c r="L5076" s="6">
        <f>IF($B5076="","",YEAR($B5076))</f>
        <v/>
      </c>
      <c r="M5076" s="6">
        <f>INT((ROW()-2)/39)+1</f>
        <v/>
      </c>
      <c r="N5076" s="6">
        <f>MOD(ROW()-2,39)+2</f>
        <v/>
      </c>
      <c r="O5076" s="42">
        <f>IF(AND($B5076&lt;&gt;"",$C5076&lt;&gt;"",$B5076&lt;=$C5076),INDEX(Szabalyok!$C:$C,$N5076),"")</f>
        <v/>
      </c>
      <c r="P5076">
        <f>IF(D5076="",P5075,P5075+1)</f>
        <v/>
      </c>
    </row>
    <row r="5077">
      <c r="A5077">
        <f>IF(P5077=P5076,0,P5077)</f>
        <v/>
      </c>
      <c r="B5077" s="41">
        <f>IF($M5077&gt;300,"",IF(OR(INDEX(Bemenet!$E$2:$E$301,$M5077)="",INDEX(Bemenet!$F$2:$F$301,$M5077)=""),"",MAX(INDEX(Bemenet!$E$2:$E$301,$M5077),INDEX(Szabalyok!$A:$A,$N5077))))</f>
        <v/>
      </c>
      <c r="C5077" s="41">
        <f>IF($B5077="","",MIN(INDEX(Bemenet!$F$2:$F$301,$M5077),INDEX(Szabalyok!$B:$B,$N5077)))</f>
        <v/>
      </c>
      <c r="D5077" s="5">
        <f>IF(AND($B5077&lt;&gt;"",$C5077&lt;&gt;"",$B5077&lt;=$C5077),INDEX(Bemenet!$G$2:$G$301,$M5077),"")</f>
        <v/>
      </c>
      <c r="E5077" s="6">
        <f>IF(AND($B5077&lt;&gt;"",$C5077&lt;&gt;"",$B5077&lt;=$C5077),INDEX(Bemenet!$D$2:$D$301,$M5077),"")</f>
        <v/>
      </c>
      <c r="F5077" s="5">
        <f>IF(AND($B5077&lt;&gt;"",$C5077&lt;&gt;"",$B5077&lt;=$C5077),$C5077-$B5077+1,"")</f>
        <v/>
      </c>
      <c r="G5077" s="5">
        <f>IF($F5077="","",$F5077*$D5077)</f>
        <v/>
      </c>
      <c r="H5077" s="42">
        <f>IF($G5077="","",$O5077)</f>
        <v/>
      </c>
      <c r="I5077" s="5">
        <f>IF($G5077="","",$G5077*IF($H5077="",$O5077,$H5077)/100)</f>
        <v/>
      </c>
      <c r="J5077" s="5">
        <f>IF(OR($L5077="",NOT(COUNTIFS($L$2:$L5077,$L5077)=1)),"",SUMIFS($G:$G,$L:$L,$L5077))</f>
        <v/>
      </c>
      <c r="K5077" s="5">
        <f>IF(OR($L5077="",NOT(COUNTIFS($L$2:$L5077,$L5077)=1)),"",SUMIFS($I:$I,$L:$L,$L5077))</f>
        <v/>
      </c>
      <c r="L5077" s="6">
        <f>IF($B5077="","",YEAR($B5077))</f>
        <v/>
      </c>
      <c r="M5077" s="6">
        <f>INT((ROW()-2)/39)+1</f>
        <v/>
      </c>
      <c r="N5077" s="6">
        <f>MOD(ROW()-2,39)+2</f>
        <v/>
      </c>
      <c r="O5077" s="42">
        <f>IF(AND($B5077&lt;&gt;"",$C5077&lt;&gt;"",$B5077&lt;=$C5077),INDEX(Szabalyok!$C:$C,$N5077),"")</f>
        <v/>
      </c>
      <c r="P5077">
        <f>IF(D5077="",P5076,P5076+1)</f>
        <v/>
      </c>
    </row>
    <row r="5078">
      <c r="A5078">
        <f>IF(P5078=P5077,0,P5078)</f>
        <v/>
      </c>
      <c r="B5078" s="41">
        <f>IF($M5078&gt;300,"",IF(OR(INDEX(Bemenet!$E$2:$E$301,$M5078)="",INDEX(Bemenet!$F$2:$F$301,$M5078)=""),"",MAX(INDEX(Bemenet!$E$2:$E$301,$M5078),INDEX(Szabalyok!$A:$A,$N5078))))</f>
        <v/>
      </c>
      <c r="C5078" s="41">
        <f>IF($B5078="","",MIN(INDEX(Bemenet!$F$2:$F$301,$M5078),INDEX(Szabalyok!$B:$B,$N5078)))</f>
        <v/>
      </c>
      <c r="D5078" s="5">
        <f>IF(AND($B5078&lt;&gt;"",$C5078&lt;&gt;"",$B5078&lt;=$C5078),INDEX(Bemenet!$G$2:$G$301,$M5078),"")</f>
        <v/>
      </c>
      <c r="E5078" s="6">
        <f>IF(AND($B5078&lt;&gt;"",$C5078&lt;&gt;"",$B5078&lt;=$C5078),INDEX(Bemenet!$D$2:$D$301,$M5078),"")</f>
        <v/>
      </c>
      <c r="F5078" s="5">
        <f>IF(AND($B5078&lt;&gt;"",$C5078&lt;&gt;"",$B5078&lt;=$C5078),$C5078-$B5078+1,"")</f>
        <v/>
      </c>
      <c r="G5078" s="5">
        <f>IF($F5078="","",$F5078*$D5078)</f>
        <v/>
      </c>
      <c r="H5078" s="42">
        <f>IF($G5078="","",$O5078)</f>
        <v/>
      </c>
      <c r="I5078" s="5">
        <f>IF($G5078="","",$G5078*IF($H5078="",$O5078,$H5078)/100)</f>
        <v/>
      </c>
      <c r="J5078" s="5">
        <f>IF(OR($L5078="",NOT(COUNTIFS($L$2:$L5078,$L5078)=1)),"",SUMIFS($G:$G,$L:$L,$L5078))</f>
        <v/>
      </c>
      <c r="K5078" s="5">
        <f>IF(OR($L5078="",NOT(COUNTIFS($L$2:$L5078,$L5078)=1)),"",SUMIFS($I:$I,$L:$L,$L5078))</f>
        <v/>
      </c>
      <c r="L5078" s="6">
        <f>IF($B5078="","",YEAR($B5078))</f>
        <v/>
      </c>
      <c r="M5078" s="6">
        <f>INT((ROW()-2)/39)+1</f>
        <v/>
      </c>
      <c r="N5078" s="6">
        <f>MOD(ROW()-2,39)+2</f>
        <v/>
      </c>
      <c r="O5078" s="42">
        <f>IF(AND($B5078&lt;&gt;"",$C5078&lt;&gt;"",$B5078&lt;=$C5078),INDEX(Szabalyok!$C:$C,$N5078),"")</f>
        <v/>
      </c>
      <c r="P5078">
        <f>IF(D5078="",P5077,P5077+1)</f>
        <v/>
      </c>
    </row>
    <row r="5079">
      <c r="A5079">
        <f>IF(P5079=P5078,0,P5079)</f>
        <v/>
      </c>
      <c r="B5079" s="41">
        <f>IF($M5079&gt;300,"",IF(OR(INDEX(Bemenet!$E$2:$E$301,$M5079)="",INDEX(Bemenet!$F$2:$F$301,$M5079)=""),"",MAX(INDEX(Bemenet!$E$2:$E$301,$M5079),INDEX(Szabalyok!$A:$A,$N5079))))</f>
        <v/>
      </c>
      <c r="C5079" s="41">
        <f>IF($B5079="","",MIN(INDEX(Bemenet!$F$2:$F$301,$M5079),INDEX(Szabalyok!$B:$B,$N5079)))</f>
        <v/>
      </c>
      <c r="D5079" s="5">
        <f>IF(AND($B5079&lt;&gt;"",$C5079&lt;&gt;"",$B5079&lt;=$C5079),INDEX(Bemenet!$G$2:$G$301,$M5079),"")</f>
        <v/>
      </c>
      <c r="E5079" s="6">
        <f>IF(AND($B5079&lt;&gt;"",$C5079&lt;&gt;"",$B5079&lt;=$C5079),INDEX(Bemenet!$D$2:$D$301,$M5079),"")</f>
        <v/>
      </c>
      <c r="F5079" s="5">
        <f>IF(AND($B5079&lt;&gt;"",$C5079&lt;&gt;"",$B5079&lt;=$C5079),$C5079-$B5079+1,"")</f>
        <v/>
      </c>
      <c r="G5079" s="5">
        <f>IF($F5079="","",$F5079*$D5079)</f>
        <v/>
      </c>
      <c r="H5079" s="42">
        <f>IF($G5079="","",$O5079)</f>
        <v/>
      </c>
      <c r="I5079" s="5">
        <f>IF($G5079="","",$G5079*IF($H5079="",$O5079,$H5079)/100)</f>
        <v/>
      </c>
      <c r="J5079" s="5">
        <f>IF(OR($L5079="",NOT(COUNTIFS($L$2:$L5079,$L5079)=1)),"",SUMIFS($G:$G,$L:$L,$L5079))</f>
        <v/>
      </c>
      <c r="K5079" s="5">
        <f>IF(OR($L5079="",NOT(COUNTIFS($L$2:$L5079,$L5079)=1)),"",SUMIFS($I:$I,$L:$L,$L5079))</f>
        <v/>
      </c>
      <c r="L5079" s="6">
        <f>IF($B5079="","",YEAR($B5079))</f>
        <v/>
      </c>
      <c r="M5079" s="6">
        <f>INT((ROW()-2)/39)+1</f>
        <v/>
      </c>
      <c r="N5079" s="6">
        <f>MOD(ROW()-2,39)+2</f>
        <v/>
      </c>
      <c r="O5079" s="42">
        <f>IF(AND($B5079&lt;&gt;"",$C5079&lt;&gt;"",$B5079&lt;=$C5079),INDEX(Szabalyok!$C:$C,$N5079),"")</f>
        <v/>
      </c>
      <c r="P5079">
        <f>IF(D5079="",P5078,P5078+1)</f>
        <v/>
      </c>
    </row>
    <row r="5080">
      <c r="A5080">
        <f>IF(P5080=P5079,0,P5080)</f>
        <v/>
      </c>
      <c r="B5080" s="41">
        <f>IF($M5080&gt;300,"",IF(OR(INDEX(Bemenet!$E$2:$E$301,$M5080)="",INDEX(Bemenet!$F$2:$F$301,$M5080)=""),"",MAX(INDEX(Bemenet!$E$2:$E$301,$M5080),INDEX(Szabalyok!$A:$A,$N5080))))</f>
        <v/>
      </c>
      <c r="C5080" s="41">
        <f>IF($B5080="","",MIN(INDEX(Bemenet!$F$2:$F$301,$M5080),INDEX(Szabalyok!$B:$B,$N5080)))</f>
        <v/>
      </c>
      <c r="D5080" s="5">
        <f>IF(AND($B5080&lt;&gt;"",$C5080&lt;&gt;"",$B5080&lt;=$C5080),INDEX(Bemenet!$G$2:$G$301,$M5080),"")</f>
        <v/>
      </c>
      <c r="E5080" s="6">
        <f>IF(AND($B5080&lt;&gt;"",$C5080&lt;&gt;"",$B5080&lt;=$C5080),INDEX(Bemenet!$D$2:$D$301,$M5080),"")</f>
        <v/>
      </c>
      <c r="F5080" s="5">
        <f>IF(AND($B5080&lt;&gt;"",$C5080&lt;&gt;"",$B5080&lt;=$C5080),$C5080-$B5080+1,"")</f>
        <v/>
      </c>
      <c r="G5080" s="5">
        <f>IF($F5080="","",$F5080*$D5080)</f>
        <v/>
      </c>
      <c r="H5080" s="42">
        <f>IF($G5080="","",$O5080)</f>
        <v/>
      </c>
      <c r="I5080" s="5">
        <f>IF($G5080="","",$G5080*IF($H5080="",$O5080,$H5080)/100)</f>
        <v/>
      </c>
      <c r="J5080" s="5">
        <f>IF(OR($L5080="",NOT(COUNTIFS($L$2:$L5080,$L5080)=1)),"",SUMIFS($G:$G,$L:$L,$L5080))</f>
        <v/>
      </c>
      <c r="K5080" s="5">
        <f>IF(OR($L5080="",NOT(COUNTIFS($L$2:$L5080,$L5080)=1)),"",SUMIFS($I:$I,$L:$L,$L5080))</f>
        <v/>
      </c>
      <c r="L5080" s="6">
        <f>IF($B5080="","",YEAR($B5080))</f>
        <v/>
      </c>
      <c r="M5080" s="6">
        <f>INT((ROW()-2)/39)+1</f>
        <v/>
      </c>
      <c r="N5080" s="6">
        <f>MOD(ROW()-2,39)+2</f>
        <v/>
      </c>
      <c r="O5080" s="42">
        <f>IF(AND($B5080&lt;&gt;"",$C5080&lt;&gt;"",$B5080&lt;=$C5080),INDEX(Szabalyok!$C:$C,$N5080),"")</f>
        <v/>
      </c>
      <c r="P5080">
        <f>IF(D5080="",P5079,P5079+1)</f>
        <v/>
      </c>
    </row>
    <row r="5081">
      <c r="A5081">
        <f>IF(P5081=P5080,0,P5081)</f>
        <v/>
      </c>
      <c r="B5081" s="41">
        <f>IF($M5081&gt;300,"",IF(OR(INDEX(Bemenet!$E$2:$E$301,$M5081)="",INDEX(Bemenet!$F$2:$F$301,$M5081)=""),"",MAX(INDEX(Bemenet!$E$2:$E$301,$M5081),INDEX(Szabalyok!$A:$A,$N5081))))</f>
        <v/>
      </c>
      <c r="C5081" s="41">
        <f>IF($B5081="","",MIN(INDEX(Bemenet!$F$2:$F$301,$M5081),INDEX(Szabalyok!$B:$B,$N5081)))</f>
        <v/>
      </c>
      <c r="D5081" s="5">
        <f>IF(AND($B5081&lt;&gt;"",$C5081&lt;&gt;"",$B5081&lt;=$C5081),INDEX(Bemenet!$G$2:$G$301,$M5081),"")</f>
        <v/>
      </c>
      <c r="E5081" s="6">
        <f>IF(AND($B5081&lt;&gt;"",$C5081&lt;&gt;"",$B5081&lt;=$C5081),INDEX(Bemenet!$D$2:$D$301,$M5081),"")</f>
        <v/>
      </c>
      <c r="F5081" s="5">
        <f>IF(AND($B5081&lt;&gt;"",$C5081&lt;&gt;"",$B5081&lt;=$C5081),$C5081-$B5081+1,"")</f>
        <v/>
      </c>
      <c r="G5081" s="5">
        <f>IF($F5081="","",$F5081*$D5081)</f>
        <v/>
      </c>
      <c r="H5081" s="42">
        <f>IF($G5081="","",$O5081)</f>
        <v/>
      </c>
      <c r="I5081" s="5">
        <f>IF($G5081="","",$G5081*IF($H5081="",$O5081,$H5081)/100)</f>
        <v/>
      </c>
      <c r="J5081" s="5">
        <f>IF(OR($L5081="",NOT(COUNTIFS($L$2:$L5081,$L5081)=1)),"",SUMIFS($G:$G,$L:$L,$L5081))</f>
        <v/>
      </c>
      <c r="K5081" s="5">
        <f>IF(OR($L5081="",NOT(COUNTIFS($L$2:$L5081,$L5081)=1)),"",SUMIFS($I:$I,$L:$L,$L5081))</f>
        <v/>
      </c>
      <c r="L5081" s="6">
        <f>IF($B5081="","",YEAR($B5081))</f>
        <v/>
      </c>
      <c r="M5081" s="6">
        <f>INT((ROW()-2)/39)+1</f>
        <v/>
      </c>
      <c r="N5081" s="6">
        <f>MOD(ROW()-2,39)+2</f>
        <v/>
      </c>
      <c r="O5081" s="42">
        <f>IF(AND($B5081&lt;&gt;"",$C5081&lt;&gt;"",$B5081&lt;=$C5081),INDEX(Szabalyok!$C:$C,$N5081),"")</f>
        <v/>
      </c>
      <c r="P5081">
        <f>IF(D5081="",P5080,P5080+1)</f>
        <v/>
      </c>
    </row>
    <row r="5082">
      <c r="A5082">
        <f>IF(P5082=P5081,0,P5082)</f>
        <v/>
      </c>
      <c r="B5082" s="41">
        <f>IF($M5082&gt;300,"",IF(OR(INDEX(Bemenet!$E$2:$E$301,$M5082)="",INDEX(Bemenet!$F$2:$F$301,$M5082)=""),"",MAX(INDEX(Bemenet!$E$2:$E$301,$M5082),INDEX(Szabalyok!$A:$A,$N5082))))</f>
        <v/>
      </c>
      <c r="C5082" s="41">
        <f>IF($B5082="","",MIN(INDEX(Bemenet!$F$2:$F$301,$M5082),INDEX(Szabalyok!$B:$B,$N5082)))</f>
        <v/>
      </c>
      <c r="D5082" s="5">
        <f>IF(AND($B5082&lt;&gt;"",$C5082&lt;&gt;"",$B5082&lt;=$C5082),INDEX(Bemenet!$G$2:$G$301,$M5082),"")</f>
        <v/>
      </c>
      <c r="E5082" s="6">
        <f>IF(AND($B5082&lt;&gt;"",$C5082&lt;&gt;"",$B5082&lt;=$C5082),INDEX(Bemenet!$D$2:$D$301,$M5082),"")</f>
        <v/>
      </c>
      <c r="F5082" s="5">
        <f>IF(AND($B5082&lt;&gt;"",$C5082&lt;&gt;"",$B5082&lt;=$C5082),$C5082-$B5082+1,"")</f>
        <v/>
      </c>
      <c r="G5082" s="5">
        <f>IF($F5082="","",$F5082*$D5082)</f>
        <v/>
      </c>
      <c r="H5082" s="42">
        <f>IF($G5082="","",$O5082)</f>
        <v/>
      </c>
      <c r="I5082" s="5">
        <f>IF($G5082="","",$G5082*IF($H5082="",$O5082,$H5082)/100)</f>
        <v/>
      </c>
      <c r="J5082" s="5">
        <f>IF(OR($L5082="",NOT(COUNTIFS($L$2:$L5082,$L5082)=1)),"",SUMIFS($G:$G,$L:$L,$L5082))</f>
        <v/>
      </c>
      <c r="K5082" s="5">
        <f>IF(OR($L5082="",NOT(COUNTIFS($L$2:$L5082,$L5082)=1)),"",SUMIFS($I:$I,$L:$L,$L5082))</f>
        <v/>
      </c>
      <c r="L5082" s="6">
        <f>IF($B5082="","",YEAR($B5082))</f>
        <v/>
      </c>
      <c r="M5082" s="6">
        <f>INT((ROW()-2)/39)+1</f>
        <v/>
      </c>
      <c r="N5082" s="6">
        <f>MOD(ROW()-2,39)+2</f>
        <v/>
      </c>
      <c r="O5082" s="42">
        <f>IF(AND($B5082&lt;&gt;"",$C5082&lt;&gt;"",$B5082&lt;=$C5082),INDEX(Szabalyok!$C:$C,$N5082),"")</f>
        <v/>
      </c>
      <c r="P5082">
        <f>IF(D5082="",P5081,P5081+1)</f>
        <v/>
      </c>
    </row>
    <row r="5083">
      <c r="A5083">
        <f>IF(P5083=P5082,0,P5083)</f>
        <v/>
      </c>
      <c r="B5083" s="41">
        <f>IF($M5083&gt;300,"",IF(OR(INDEX(Bemenet!$E$2:$E$301,$M5083)="",INDEX(Bemenet!$F$2:$F$301,$M5083)=""),"",MAX(INDEX(Bemenet!$E$2:$E$301,$M5083),INDEX(Szabalyok!$A:$A,$N5083))))</f>
        <v/>
      </c>
      <c r="C5083" s="41">
        <f>IF($B5083="","",MIN(INDEX(Bemenet!$F$2:$F$301,$M5083),INDEX(Szabalyok!$B:$B,$N5083)))</f>
        <v/>
      </c>
      <c r="D5083" s="5">
        <f>IF(AND($B5083&lt;&gt;"",$C5083&lt;&gt;"",$B5083&lt;=$C5083),INDEX(Bemenet!$G$2:$G$301,$M5083),"")</f>
        <v/>
      </c>
      <c r="E5083" s="6">
        <f>IF(AND($B5083&lt;&gt;"",$C5083&lt;&gt;"",$B5083&lt;=$C5083),INDEX(Bemenet!$D$2:$D$301,$M5083),"")</f>
        <v/>
      </c>
      <c r="F5083" s="5">
        <f>IF(AND($B5083&lt;&gt;"",$C5083&lt;&gt;"",$B5083&lt;=$C5083),$C5083-$B5083+1,"")</f>
        <v/>
      </c>
      <c r="G5083" s="5">
        <f>IF($F5083="","",$F5083*$D5083)</f>
        <v/>
      </c>
      <c r="H5083" s="42">
        <f>IF($G5083="","",$O5083)</f>
        <v/>
      </c>
      <c r="I5083" s="5">
        <f>IF($G5083="","",$G5083*IF($H5083="",$O5083,$H5083)/100)</f>
        <v/>
      </c>
      <c r="J5083" s="5">
        <f>IF(OR($L5083="",NOT(COUNTIFS($L$2:$L5083,$L5083)=1)),"",SUMIFS($G:$G,$L:$L,$L5083))</f>
        <v/>
      </c>
      <c r="K5083" s="5">
        <f>IF(OR($L5083="",NOT(COUNTIFS($L$2:$L5083,$L5083)=1)),"",SUMIFS($I:$I,$L:$L,$L5083))</f>
        <v/>
      </c>
      <c r="L5083" s="6">
        <f>IF($B5083="","",YEAR($B5083))</f>
        <v/>
      </c>
      <c r="M5083" s="6">
        <f>INT((ROW()-2)/39)+1</f>
        <v/>
      </c>
      <c r="N5083" s="6">
        <f>MOD(ROW()-2,39)+2</f>
        <v/>
      </c>
      <c r="O5083" s="42">
        <f>IF(AND($B5083&lt;&gt;"",$C5083&lt;&gt;"",$B5083&lt;=$C5083),INDEX(Szabalyok!$C:$C,$N5083),"")</f>
        <v/>
      </c>
      <c r="P5083">
        <f>IF(D5083="",P5082,P5082+1)</f>
        <v/>
      </c>
    </row>
    <row r="5084">
      <c r="A5084">
        <f>IF(P5084=P5083,0,P5084)</f>
        <v/>
      </c>
      <c r="B5084" s="41">
        <f>IF($M5084&gt;300,"",IF(OR(INDEX(Bemenet!$E$2:$E$301,$M5084)="",INDEX(Bemenet!$F$2:$F$301,$M5084)=""),"",MAX(INDEX(Bemenet!$E$2:$E$301,$M5084),INDEX(Szabalyok!$A:$A,$N5084))))</f>
        <v/>
      </c>
      <c r="C5084" s="41">
        <f>IF($B5084="","",MIN(INDEX(Bemenet!$F$2:$F$301,$M5084),INDEX(Szabalyok!$B:$B,$N5084)))</f>
        <v/>
      </c>
      <c r="D5084" s="5">
        <f>IF(AND($B5084&lt;&gt;"",$C5084&lt;&gt;"",$B5084&lt;=$C5084),INDEX(Bemenet!$G$2:$G$301,$M5084),"")</f>
        <v/>
      </c>
      <c r="E5084" s="6">
        <f>IF(AND($B5084&lt;&gt;"",$C5084&lt;&gt;"",$B5084&lt;=$C5084),INDEX(Bemenet!$D$2:$D$301,$M5084),"")</f>
        <v/>
      </c>
      <c r="F5084" s="5">
        <f>IF(AND($B5084&lt;&gt;"",$C5084&lt;&gt;"",$B5084&lt;=$C5084),$C5084-$B5084+1,"")</f>
        <v/>
      </c>
      <c r="G5084" s="5">
        <f>IF($F5084="","",$F5084*$D5084)</f>
        <v/>
      </c>
      <c r="H5084" s="42">
        <f>IF($G5084="","",$O5084)</f>
        <v/>
      </c>
      <c r="I5084" s="5">
        <f>IF($G5084="","",$G5084*IF($H5084="",$O5084,$H5084)/100)</f>
        <v/>
      </c>
      <c r="J5084" s="5">
        <f>IF(OR($L5084="",NOT(COUNTIFS($L$2:$L5084,$L5084)=1)),"",SUMIFS($G:$G,$L:$L,$L5084))</f>
        <v/>
      </c>
      <c r="K5084" s="5">
        <f>IF(OR($L5084="",NOT(COUNTIFS($L$2:$L5084,$L5084)=1)),"",SUMIFS($I:$I,$L:$L,$L5084))</f>
        <v/>
      </c>
      <c r="L5084" s="6">
        <f>IF($B5084="","",YEAR($B5084))</f>
        <v/>
      </c>
      <c r="M5084" s="6">
        <f>INT((ROW()-2)/39)+1</f>
        <v/>
      </c>
      <c r="N5084" s="6">
        <f>MOD(ROW()-2,39)+2</f>
        <v/>
      </c>
      <c r="O5084" s="42">
        <f>IF(AND($B5084&lt;&gt;"",$C5084&lt;&gt;"",$B5084&lt;=$C5084),INDEX(Szabalyok!$C:$C,$N5084),"")</f>
        <v/>
      </c>
      <c r="P5084">
        <f>IF(D5084="",P5083,P5083+1)</f>
        <v/>
      </c>
    </row>
    <row r="5085">
      <c r="A5085">
        <f>IF(P5085=P5084,0,P5085)</f>
        <v/>
      </c>
      <c r="B5085" s="41">
        <f>IF($M5085&gt;300,"",IF(OR(INDEX(Bemenet!$E$2:$E$301,$M5085)="",INDEX(Bemenet!$F$2:$F$301,$M5085)=""),"",MAX(INDEX(Bemenet!$E$2:$E$301,$M5085),INDEX(Szabalyok!$A:$A,$N5085))))</f>
        <v/>
      </c>
      <c r="C5085" s="41">
        <f>IF($B5085="","",MIN(INDEX(Bemenet!$F$2:$F$301,$M5085),INDEX(Szabalyok!$B:$B,$N5085)))</f>
        <v/>
      </c>
      <c r="D5085" s="5">
        <f>IF(AND($B5085&lt;&gt;"",$C5085&lt;&gt;"",$B5085&lt;=$C5085),INDEX(Bemenet!$G$2:$G$301,$M5085),"")</f>
        <v/>
      </c>
      <c r="E5085" s="6">
        <f>IF(AND($B5085&lt;&gt;"",$C5085&lt;&gt;"",$B5085&lt;=$C5085),INDEX(Bemenet!$D$2:$D$301,$M5085),"")</f>
        <v/>
      </c>
      <c r="F5085" s="5">
        <f>IF(AND($B5085&lt;&gt;"",$C5085&lt;&gt;"",$B5085&lt;=$C5085),$C5085-$B5085+1,"")</f>
        <v/>
      </c>
      <c r="G5085" s="5">
        <f>IF($F5085="","",$F5085*$D5085)</f>
        <v/>
      </c>
      <c r="H5085" s="42">
        <f>IF($G5085="","",$O5085)</f>
        <v/>
      </c>
      <c r="I5085" s="5">
        <f>IF($G5085="","",$G5085*IF($H5085="",$O5085,$H5085)/100)</f>
        <v/>
      </c>
      <c r="J5085" s="5">
        <f>IF(OR($L5085="",NOT(COUNTIFS($L$2:$L5085,$L5085)=1)),"",SUMIFS($G:$G,$L:$L,$L5085))</f>
        <v/>
      </c>
      <c r="K5085" s="5">
        <f>IF(OR($L5085="",NOT(COUNTIFS($L$2:$L5085,$L5085)=1)),"",SUMIFS($I:$I,$L:$L,$L5085))</f>
        <v/>
      </c>
      <c r="L5085" s="6">
        <f>IF($B5085="","",YEAR($B5085))</f>
        <v/>
      </c>
      <c r="M5085" s="6">
        <f>INT((ROW()-2)/39)+1</f>
        <v/>
      </c>
      <c r="N5085" s="6">
        <f>MOD(ROW()-2,39)+2</f>
        <v/>
      </c>
      <c r="O5085" s="42">
        <f>IF(AND($B5085&lt;&gt;"",$C5085&lt;&gt;"",$B5085&lt;=$C5085),INDEX(Szabalyok!$C:$C,$N5085),"")</f>
        <v/>
      </c>
      <c r="P5085">
        <f>IF(D5085="",P5084,P5084+1)</f>
        <v/>
      </c>
    </row>
    <row r="5086">
      <c r="A5086">
        <f>IF(P5086=P5085,0,P5086)</f>
        <v/>
      </c>
      <c r="B5086" s="41">
        <f>IF($M5086&gt;300,"",IF(OR(INDEX(Bemenet!$E$2:$E$301,$M5086)="",INDEX(Bemenet!$F$2:$F$301,$M5086)=""),"",MAX(INDEX(Bemenet!$E$2:$E$301,$M5086),INDEX(Szabalyok!$A:$A,$N5086))))</f>
        <v/>
      </c>
      <c r="C5086" s="41">
        <f>IF($B5086="","",MIN(INDEX(Bemenet!$F$2:$F$301,$M5086),INDEX(Szabalyok!$B:$B,$N5086)))</f>
        <v/>
      </c>
      <c r="D5086" s="5">
        <f>IF(AND($B5086&lt;&gt;"",$C5086&lt;&gt;"",$B5086&lt;=$C5086),INDEX(Bemenet!$G$2:$G$301,$M5086),"")</f>
        <v/>
      </c>
      <c r="E5086" s="6">
        <f>IF(AND($B5086&lt;&gt;"",$C5086&lt;&gt;"",$B5086&lt;=$C5086),INDEX(Bemenet!$D$2:$D$301,$M5086),"")</f>
        <v/>
      </c>
      <c r="F5086" s="5">
        <f>IF(AND($B5086&lt;&gt;"",$C5086&lt;&gt;"",$B5086&lt;=$C5086),$C5086-$B5086+1,"")</f>
        <v/>
      </c>
      <c r="G5086" s="5">
        <f>IF($F5086="","",$F5086*$D5086)</f>
        <v/>
      </c>
      <c r="H5086" s="42">
        <f>IF($G5086="","",$O5086)</f>
        <v/>
      </c>
      <c r="I5086" s="5">
        <f>IF($G5086="","",$G5086*IF($H5086="",$O5086,$H5086)/100)</f>
        <v/>
      </c>
      <c r="J5086" s="5">
        <f>IF(OR($L5086="",NOT(COUNTIFS($L$2:$L5086,$L5086)=1)),"",SUMIFS($G:$G,$L:$L,$L5086))</f>
        <v/>
      </c>
      <c r="K5086" s="5">
        <f>IF(OR($L5086="",NOT(COUNTIFS($L$2:$L5086,$L5086)=1)),"",SUMIFS($I:$I,$L:$L,$L5086))</f>
        <v/>
      </c>
      <c r="L5086" s="6">
        <f>IF($B5086="","",YEAR($B5086))</f>
        <v/>
      </c>
      <c r="M5086" s="6">
        <f>INT((ROW()-2)/39)+1</f>
        <v/>
      </c>
      <c r="N5086" s="6">
        <f>MOD(ROW()-2,39)+2</f>
        <v/>
      </c>
      <c r="O5086" s="42">
        <f>IF(AND($B5086&lt;&gt;"",$C5086&lt;&gt;"",$B5086&lt;=$C5086),INDEX(Szabalyok!$C:$C,$N5086),"")</f>
        <v/>
      </c>
      <c r="P5086">
        <f>IF(D5086="",P5085,P5085+1)</f>
        <v/>
      </c>
    </row>
    <row r="5087">
      <c r="A5087">
        <f>IF(P5087=P5086,0,P5087)</f>
        <v/>
      </c>
      <c r="B5087" s="41">
        <f>IF($M5087&gt;300,"",IF(OR(INDEX(Bemenet!$E$2:$E$301,$M5087)="",INDEX(Bemenet!$F$2:$F$301,$M5087)=""),"",MAX(INDEX(Bemenet!$E$2:$E$301,$M5087),INDEX(Szabalyok!$A:$A,$N5087))))</f>
        <v/>
      </c>
      <c r="C5087" s="41">
        <f>IF($B5087="","",MIN(INDEX(Bemenet!$F$2:$F$301,$M5087),INDEX(Szabalyok!$B:$B,$N5087)))</f>
        <v/>
      </c>
      <c r="D5087" s="5">
        <f>IF(AND($B5087&lt;&gt;"",$C5087&lt;&gt;"",$B5087&lt;=$C5087),INDEX(Bemenet!$G$2:$G$301,$M5087),"")</f>
        <v/>
      </c>
      <c r="E5087" s="6">
        <f>IF(AND($B5087&lt;&gt;"",$C5087&lt;&gt;"",$B5087&lt;=$C5087),INDEX(Bemenet!$D$2:$D$301,$M5087),"")</f>
        <v/>
      </c>
      <c r="F5087" s="5">
        <f>IF(AND($B5087&lt;&gt;"",$C5087&lt;&gt;"",$B5087&lt;=$C5087),$C5087-$B5087+1,"")</f>
        <v/>
      </c>
      <c r="G5087" s="5">
        <f>IF($F5087="","",$F5087*$D5087)</f>
        <v/>
      </c>
      <c r="H5087" s="42">
        <f>IF($G5087="","",$O5087)</f>
        <v/>
      </c>
      <c r="I5087" s="5">
        <f>IF($G5087="","",$G5087*IF($H5087="",$O5087,$H5087)/100)</f>
        <v/>
      </c>
      <c r="J5087" s="5">
        <f>IF(OR($L5087="",NOT(COUNTIFS($L$2:$L5087,$L5087)=1)),"",SUMIFS($G:$G,$L:$L,$L5087))</f>
        <v/>
      </c>
      <c r="K5087" s="5">
        <f>IF(OR($L5087="",NOT(COUNTIFS($L$2:$L5087,$L5087)=1)),"",SUMIFS($I:$I,$L:$L,$L5087))</f>
        <v/>
      </c>
      <c r="L5087" s="6">
        <f>IF($B5087="","",YEAR($B5087))</f>
        <v/>
      </c>
      <c r="M5087" s="6">
        <f>INT((ROW()-2)/39)+1</f>
        <v/>
      </c>
      <c r="N5087" s="6">
        <f>MOD(ROW()-2,39)+2</f>
        <v/>
      </c>
      <c r="O5087" s="42">
        <f>IF(AND($B5087&lt;&gt;"",$C5087&lt;&gt;"",$B5087&lt;=$C5087),INDEX(Szabalyok!$C:$C,$N5087),"")</f>
        <v/>
      </c>
      <c r="P5087">
        <f>IF(D5087="",P5086,P5086+1)</f>
        <v/>
      </c>
    </row>
    <row r="5088">
      <c r="A5088">
        <f>IF(P5088=P5087,0,P5088)</f>
        <v/>
      </c>
      <c r="B5088" s="41">
        <f>IF($M5088&gt;300,"",IF(OR(INDEX(Bemenet!$E$2:$E$301,$M5088)="",INDEX(Bemenet!$F$2:$F$301,$M5088)=""),"",MAX(INDEX(Bemenet!$E$2:$E$301,$M5088),INDEX(Szabalyok!$A:$A,$N5088))))</f>
        <v/>
      </c>
      <c r="C5088" s="41">
        <f>IF($B5088="","",MIN(INDEX(Bemenet!$F$2:$F$301,$M5088),INDEX(Szabalyok!$B:$B,$N5088)))</f>
        <v/>
      </c>
      <c r="D5088" s="5">
        <f>IF(AND($B5088&lt;&gt;"",$C5088&lt;&gt;"",$B5088&lt;=$C5088),INDEX(Bemenet!$G$2:$G$301,$M5088),"")</f>
        <v/>
      </c>
      <c r="E5088" s="6">
        <f>IF(AND($B5088&lt;&gt;"",$C5088&lt;&gt;"",$B5088&lt;=$C5088),INDEX(Bemenet!$D$2:$D$301,$M5088),"")</f>
        <v/>
      </c>
      <c r="F5088" s="5">
        <f>IF(AND($B5088&lt;&gt;"",$C5088&lt;&gt;"",$B5088&lt;=$C5088),$C5088-$B5088+1,"")</f>
        <v/>
      </c>
      <c r="G5088" s="5">
        <f>IF($F5088="","",$F5088*$D5088)</f>
        <v/>
      </c>
      <c r="H5088" s="42">
        <f>IF($G5088="","",$O5088)</f>
        <v/>
      </c>
      <c r="I5088" s="5">
        <f>IF($G5088="","",$G5088*IF($H5088="",$O5088,$H5088)/100)</f>
        <v/>
      </c>
      <c r="J5088" s="5">
        <f>IF(OR($L5088="",NOT(COUNTIFS($L$2:$L5088,$L5088)=1)),"",SUMIFS($G:$G,$L:$L,$L5088))</f>
        <v/>
      </c>
      <c r="K5088" s="5">
        <f>IF(OR($L5088="",NOT(COUNTIFS($L$2:$L5088,$L5088)=1)),"",SUMIFS($I:$I,$L:$L,$L5088))</f>
        <v/>
      </c>
      <c r="L5088" s="6">
        <f>IF($B5088="","",YEAR($B5088))</f>
        <v/>
      </c>
      <c r="M5088" s="6">
        <f>INT((ROW()-2)/39)+1</f>
        <v/>
      </c>
      <c r="N5088" s="6">
        <f>MOD(ROW()-2,39)+2</f>
        <v/>
      </c>
      <c r="O5088" s="42">
        <f>IF(AND($B5088&lt;&gt;"",$C5088&lt;&gt;"",$B5088&lt;=$C5088),INDEX(Szabalyok!$C:$C,$N5088),"")</f>
        <v/>
      </c>
      <c r="P5088">
        <f>IF(D5088="",P5087,P5087+1)</f>
        <v/>
      </c>
    </row>
    <row r="5089">
      <c r="A5089">
        <f>IF(P5089=P5088,0,P5089)</f>
        <v/>
      </c>
      <c r="B5089" s="41">
        <f>IF($M5089&gt;300,"",IF(OR(INDEX(Bemenet!$E$2:$E$301,$M5089)="",INDEX(Bemenet!$F$2:$F$301,$M5089)=""),"",MAX(INDEX(Bemenet!$E$2:$E$301,$M5089),INDEX(Szabalyok!$A:$A,$N5089))))</f>
        <v/>
      </c>
      <c r="C5089" s="41">
        <f>IF($B5089="","",MIN(INDEX(Bemenet!$F$2:$F$301,$M5089),INDEX(Szabalyok!$B:$B,$N5089)))</f>
        <v/>
      </c>
      <c r="D5089" s="5">
        <f>IF(AND($B5089&lt;&gt;"",$C5089&lt;&gt;"",$B5089&lt;=$C5089),INDEX(Bemenet!$G$2:$G$301,$M5089),"")</f>
        <v/>
      </c>
      <c r="E5089" s="6">
        <f>IF(AND($B5089&lt;&gt;"",$C5089&lt;&gt;"",$B5089&lt;=$C5089),INDEX(Bemenet!$D$2:$D$301,$M5089),"")</f>
        <v/>
      </c>
      <c r="F5089" s="5">
        <f>IF(AND($B5089&lt;&gt;"",$C5089&lt;&gt;"",$B5089&lt;=$C5089),$C5089-$B5089+1,"")</f>
        <v/>
      </c>
      <c r="G5089" s="5">
        <f>IF($F5089="","",$F5089*$D5089)</f>
        <v/>
      </c>
      <c r="H5089" s="42">
        <f>IF($G5089="","",$O5089)</f>
        <v/>
      </c>
      <c r="I5089" s="5">
        <f>IF($G5089="","",$G5089*IF($H5089="",$O5089,$H5089)/100)</f>
        <v/>
      </c>
      <c r="J5089" s="5">
        <f>IF(OR($L5089="",NOT(COUNTIFS($L$2:$L5089,$L5089)=1)),"",SUMIFS($G:$G,$L:$L,$L5089))</f>
        <v/>
      </c>
      <c r="K5089" s="5">
        <f>IF(OR($L5089="",NOT(COUNTIFS($L$2:$L5089,$L5089)=1)),"",SUMIFS($I:$I,$L:$L,$L5089))</f>
        <v/>
      </c>
      <c r="L5089" s="6">
        <f>IF($B5089="","",YEAR($B5089))</f>
        <v/>
      </c>
      <c r="M5089" s="6">
        <f>INT((ROW()-2)/39)+1</f>
        <v/>
      </c>
      <c r="N5089" s="6">
        <f>MOD(ROW()-2,39)+2</f>
        <v/>
      </c>
      <c r="O5089" s="42">
        <f>IF(AND($B5089&lt;&gt;"",$C5089&lt;&gt;"",$B5089&lt;=$C5089),INDEX(Szabalyok!$C:$C,$N5089),"")</f>
        <v/>
      </c>
      <c r="P5089">
        <f>IF(D5089="",P5088,P5088+1)</f>
        <v/>
      </c>
    </row>
    <row r="5090">
      <c r="A5090">
        <f>IF(P5090=P5089,0,P5090)</f>
        <v/>
      </c>
      <c r="B5090" s="41">
        <f>IF($M5090&gt;300,"",IF(OR(INDEX(Bemenet!$E$2:$E$301,$M5090)="",INDEX(Bemenet!$F$2:$F$301,$M5090)=""),"",MAX(INDEX(Bemenet!$E$2:$E$301,$M5090),INDEX(Szabalyok!$A:$A,$N5090))))</f>
        <v/>
      </c>
      <c r="C5090" s="41">
        <f>IF($B5090="","",MIN(INDEX(Bemenet!$F$2:$F$301,$M5090),INDEX(Szabalyok!$B:$B,$N5090)))</f>
        <v/>
      </c>
      <c r="D5090" s="5">
        <f>IF(AND($B5090&lt;&gt;"",$C5090&lt;&gt;"",$B5090&lt;=$C5090),INDEX(Bemenet!$G$2:$G$301,$M5090),"")</f>
        <v/>
      </c>
      <c r="E5090" s="6">
        <f>IF(AND($B5090&lt;&gt;"",$C5090&lt;&gt;"",$B5090&lt;=$C5090),INDEX(Bemenet!$D$2:$D$301,$M5090),"")</f>
        <v/>
      </c>
      <c r="F5090" s="5">
        <f>IF(AND($B5090&lt;&gt;"",$C5090&lt;&gt;"",$B5090&lt;=$C5090),$C5090-$B5090+1,"")</f>
        <v/>
      </c>
      <c r="G5090" s="5">
        <f>IF($F5090="","",$F5090*$D5090)</f>
        <v/>
      </c>
      <c r="H5090" s="42">
        <f>IF($G5090="","",$O5090)</f>
        <v/>
      </c>
      <c r="I5090" s="5">
        <f>IF($G5090="","",$G5090*IF($H5090="",$O5090,$H5090)/100)</f>
        <v/>
      </c>
      <c r="J5090" s="5">
        <f>IF(OR($L5090="",NOT(COUNTIFS($L$2:$L5090,$L5090)=1)),"",SUMIFS($G:$G,$L:$L,$L5090))</f>
        <v/>
      </c>
      <c r="K5090" s="5">
        <f>IF(OR($L5090="",NOT(COUNTIFS($L$2:$L5090,$L5090)=1)),"",SUMIFS($I:$I,$L:$L,$L5090))</f>
        <v/>
      </c>
      <c r="L5090" s="6">
        <f>IF($B5090="","",YEAR($B5090))</f>
        <v/>
      </c>
      <c r="M5090" s="6">
        <f>INT((ROW()-2)/39)+1</f>
        <v/>
      </c>
      <c r="N5090" s="6">
        <f>MOD(ROW()-2,39)+2</f>
        <v/>
      </c>
      <c r="O5090" s="42">
        <f>IF(AND($B5090&lt;&gt;"",$C5090&lt;&gt;"",$B5090&lt;=$C5090),INDEX(Szabalyok!$C:$C,$N5090),"")</f>
        <v/>
      </c>
      <c r="P5090">
        <f>IF(D5090="",P5089,P5089+1)</f>
        <v/>
      </c>
    </row>
    <row r="5091">
      <c r="A5091">
        <f>IF(P5091=P5090,0,P5091)</f>
        <v/>
      </c>
      <c r="B5091" s="41">
        <f>IF($M5091&gt;300,"",IF(OR(INDEX(Bemenet!$E$2:$E$301,$M5091)="",INDEX(Bemenet!$F$2:$F$301,$M5091)=""),"",MAX(INDEX(Bemenet!$E$2:$E$301,$M5091),INDEX(Szabalyok!$A:$A,$N5091))))</f>
        <v/>
      </c>
      <c r="C5091" s="41">
        <f>IF($B5091="","",MIN(INDEX(Bemenet!$F$2:$F$301,$M5091),INDEX(Szabalyok!$B:$B,$N5091)))</f>
        <v/>
      </c>
      <c r="D5091" s="5">
        <f>IF(AND($B5091&lt;&gt;"",$C5091&lt;&gt;"",$B5091&lt;=$C5091),INDEX(Bemenet!$G$2:$G$301,$M5091),"")</f>
        <v/>
      </c>
      <c r="E5091" s="6">
        <f>IF(AND($B5091&lt;&gt;"",$C5091&lt;&gt;"",$B5091&lt;=$C5091),INDEX(Bemenet!$D$2:$D$301,$M5091),"")</f>
        <v/>
      </c>
      <c r="F5091" s="5">
        <f>IF(AND($B5091&lt;&gt;"",$C5091&lt;&gt;"",$B5091&lt;=$C5091),$C5091-$B5091+1,"")</f>
        <v/>
      </c>
      <c r="G5091" s="5">
        <f>IF($F5091="","",$F5091*$D5091)</f>
        <v/>
      </c>
      <c r="H5091" s="42">
        <f>IF($G5091="","",$O5091)</f>
        <v/>
      </c>
      <c r="I5091" s="5">
        <f>IF($G5091="","",$G5091*IF($H5091="",$O5091,$H5091)/100)</f>
        <v/>
      </c>
      <c r="J5091" s="5">
        <f>IF(OR($L5091="",NOT(COUNTIFS($L$2:$L5091,$L5091)=1)),"",SUMIFS($G:$G,$L:$L,$L5091))</f>
        <v/>
      </c>
      <c r="K5091" s="5">
        <f>IF(OR($L5091="",NOT(COUNTIFS($L$2:$L5091,$L5091)=1)),"",SUMIFS($I:$I,$L:$L,$L5091))</f>
        <v/>
      </c>
      <c r="L5091" s="6">
        <f>IF($B5091="","",YEAR($B5091))</f>
        <v/>
      </c>
      <c r="M5091" s="6">
        <f>INT((ROW()-2)/39)+1</f>
        <v/>
      </c>
      <c r="N5091" s="6">
        <f>MOD(ROW()-2,39)+2</f>
        <v/>
      </c>
      <c r="O5091" s="42">
        <f>IF(AND($B5091&lt;&gt;"",$C5091&lt;&gt;"",$B5091&lt;=$C5091),INDEX(Szabalyok!$C:$C,$N5091),"")</f>
        <v/>
      </c>
      <c r="P5091">
        <f>IF(D5091="",P5090,P5090+1)</f>
        <v/>
      </c>
    </row>
    <row r="5092">
      <c r="A5092">
        <f>IF(P5092=P5091,0,P5092)</f>
        <v/>
      </c>
      <c r="B5092" s="41">
        <f>IF($M5092&gt;300,"",IF(OR(INDEX(Bemenet!$E$2:$E$301,$M5092)="",INDEX(Bemenet!$F$2:$F$301,$M5092)=""),"",MAX(INDEX(Bemenet!$E$2:$E$301,$M5092),INDEX(Szabalyok!$A:$A,$N5092))))</f>
        <v/>
      </c>
      <c r="C5092" s="41">
        <f>IF($B5092="","",MIN(INDEX(Bemenet!$F$2:$F$301,$M5092),INDEX(Szabalyok!$B:$B,$N5092)))</f>
        <v/>
      </c>
      <c r="D5092" s="5">
        <f>IF(AND($B5092&lt;&gt;"",$C5092&lt;&gt;"",$B5092&lt;=$C5092),INDEX(Bemenet!$G$2:$G$301,$M5092),"")</f>
        <v/>
      </c>
      <c r="E5092" s="6">
        <f>IF(AND($B5092&lt;&gt;"",$C5092&lt;&gt;"",$B5092&lt;=$C5092),INDEX(Bemenet!$D$2:$D$301,$M5092),"")</f>
        <v/>
      </c>
      <c r="F5092" s="5">
        <f>IF(AND($B5092&lt;&gt;"",$C5092&lt;&gt;"",$B5092&lt;=$C5092),$C5092-$B5092+1,"")</f>
        <v/>
      </c>
      <c r="G5092" s="5">
        <f>IF($F5092="","",$F5092*$D5092)</f>
        <v/>
      </c>
      <c r="H5092" s="42">
        <f>IF($G5092="","",$O5092)</f>
        <v/>
      </c>
      <c r="I5092" s="5">
        <f>IF($G5092="","",$G5092*IF($H5092="",$O5092,$H5092)/100)</f>
        <v/>
      </c>
      <c r="J5092" s="5">
        <f>IF(OR($L5092="",NOT(COUNTIFS($L$2:$L5092,$L5092)=1)),"",SUMIFS($G:$G,$L:$L,$L5092))</f>
        <v/>
      </c>
      <c r="K5092" s="5">
        <f>IF(OR($L5092="",NOT(COUNTIFS($L$2:$L5092,$L5092)=1)),"",SUMIFS($I:$I,$L:$L,$L5092))</f>
        <v/>
      </c>
      <c r="L5092" s="6">
        <f>IF($B5092="","",YEAR($B5092))</f>
        <v/>
      </c>
      <c r="M5092" s="6">
        <f>INT((ROW()-2)/39)+1</f>
        <v/>
      </c>
      <c r="N5092" s="6">
        <f>MOD(ROW()-2,39)+2</f>
        <v/>
      </c>
      <c r="O5092" s="42">
        <f>IF(AND($B5092&lt;&gt;"",$C5092&lt;&gt;"",$B5092&lt;=$C5092),INDEX(Szabalyok!$C:$C,$N5092),"")</f>
        <v/>
      </c>
      <c r="P5092">
        <f>IF(D5092="",P5091,P5091+1)</f>
        <v/>
      </c>
    </row>
    <row r="5093">
      <c r="A5093">
        <f>IF(P5093=P5092,0,P5093)</f>
        <v/>
      </c>
      <c r="B5093" s="41">
        <f>IF($M5093&gt;300,"",IF(OR(INDEX(Bemenet!$E$2:$E$301,$M5093)="",INDEX(Bemenet!$F$2:$F$301,$M5093)=""),"",MAX(INDEX(Bemenet!$E$2:$E$301,$M5093),INDEX(Szabalyok!$A:$A,$N5093))))</f>
        <v/>
      </c>
      <c r="C5093" s="41">
        <f>IF($B5093="","",MIN(INDEX(Bemenet!$F$2:$F$301,$M5093),INDEX(Szabalyok!$B:$B,$N5093)))</f>
        <v/>
      </c>
      <c r="D5093" s="5">
        <f>IF(AND($B5093&lt;&gt;"",$C5093&lt;&gt;"",$B5093&lt;=$C5093),INDEX(Bemenet!$G$2:$G$301,$M5093),"")</f>
        <v/>
      </c>
      <c r="E5093" s="6">
        <f>IF(AND($B5093&lt;&gt;"",$C5093&lt;&gt;"",$B5093&lt;=$C5093),INDEX(Bemenet!$D$2:$D$301,$M5093),"")</f>
        <v/>
      </c>
      <c r="F5093" s="5">
        <f>IF(AND($B5093&lt;&gt;"",$C5093&lt;&gt;"",$B5093&lt;=$C5093),$C5093-$B5093+1,"")</f>
        <v/>
      </c>
      <c r="G5093" s="5">
        <f>IF($F5093="","",$F5093*$D5093)</f>
        <v/>
      </c>
      <c r="H5093" s="42">
        <f>IF($G5093="","",$O5093)</f>
        <v/>
      </c>
      <c r="I5093" s="5">
        <f>IF($G5093="","",$G5093*IF($H5093="",$O5093,$H5093)/100)</f>
        <v/>
      </c>
      <c r="J5093" s="5">
        <f>IF(OR($L5093="",NOT(COUNTIFS($L$2:$L5093,$L5093)=1)),"",SUMIFS($G:$G,$L:$L,$L5093))</f>
        <v/>
      </c>
      <c r="K5093" s="5">
        <f>IF(OR($L5093="",NOT(COUNTIFS($L$2:$L5093,$L5093)=1)),"",SUMIFS($I:$I,$L:$L,$L5093))</f>
        <v/>
      </c>
      <c r="L5093" s="6">
        <f>IF($B5093="","",YEAR($B5093))</f>
        <v/>
      </c>
      <c r="M5093" s="6">
        <f>INT((ROW()-2)/39)+1</f>
        <v/>
      </c>
      <c r="N5093" s="6">
        <f>MOD(ROW()-2,39)+2</f>
        <v/>
      </c>
      <c r="O5093" s="42">
        <f>IF(AND($B5093&lt;&gt;"",$C5093&lt;&gt;"",$B5093&lt;=$C5093),INDEX(Szabalyok!$C:$C,$N5093),"")</f>
        <v/>
      </c>
      <c r="P5093">
        <f>IF(D5093="",P5092,P5092+1)</f>
        <v/>
      </c>
    </row>
    <row r="5094">
      <c r="A5094">
        <f>IF(P5094=P5093,0,P5094)</f>
        <v/>
      </c>
      <c r="B5094" s="41">
        <f>IF($M5094&gt;300,"",IF(OR(INDEX(Bemenet!$E$2:$E$301,$M5094)="",INDEX(Bemenet!$F$2:$F$301,$M5094)=""),"",MAX(INDEX(Bemenet!$E$2:$E$301,$M5094),INDEX(Szabalyok!$A:$A,$N5094))))</f>
        <v/>
      </c>
      <c r="C5094" s="41">
        <f>IF($B5094="","",MIN(INDEX(Bemenet!$F$2:$F$301,$M5094),INDEX(Szabalyok!$B:$B,$N5094)))</f>
        <v/>
      </c>
      <c r="D5094" s="5">
        <f>IF(AND($B5094&lt;&gt;"",$C5094&lt;&gt;"",$B5094&lt;=$C5094),INDEX(Bemenet!$G$2:$G$301,$M5094),"")</f>
        <v/>
      </c>
      <c r="E5094" s="6">
        <f>IF(AND($B5094&lt;&gt;"",$C5094&lt;&gt;"",$B5094&lt;=$C5094),INDEX(Bemenet!$D$2:$D$301,$M5094),"")</f>
        <v/>
      </c>
      <c r="F5094" s="5">
        <f>IF(AND($B5094&lt;&gt;"",$C5094&lt;&gt;"",$B5094&lt;=$C5094),$C5094-$B5094+1,"")</f>
        <v/>
      </c>
      <c r="G5094" s="5">
        <f>IF($F5094="","",$F5094*$D5094)</f>
        <v/>
      </c>
      <c r="H5094" s="42">
        <f>IF($G5094="","",$O5094)</f>
        <v/>
      </c>
      <c r="I5094" s="5">
        <f>IF($G5094="","",$G5094*IF($H5094="",$O5094,$H5094)/100)</f>
        <v/>
      </c>
      <c r="J5094" s="5">
        <f>IF(OR($L5094="",NOT(COUNTIFS($L$2:$L5094,$L5094)=1)),"",SUMIFS($G:$G,$L:$L,$L5094))</f>
        <v/>
      </c>
      <c r="K5094" s="5">
        <f>IF(OR($L5094="",NOT(COUNTIFS($L$2:$L5094,$L5094)=1)),"",SUMIFS($I:$I,$L:$L,$L5094))</f>
        <v/>
      </c>
      <c r="L5094" s="6">
        <f>IF($B5094="","",YEAR($B5094))</f>
        <v/>
      </c>
      <c r="M5094" s="6">
        <f>INT((ROW()-2)/39)+1</f>
        <v/>
      </c>
      <c r="N5094" s="6">
        <f>MOD(ROW()-2,39)+2</f>
        <v/>
      </c>
      <c r="O5094" s="42">
        <f>IF(AND($B5094&lt;&gt;"",$C5094&lt;&gt;"",$B5094&lt;=$C5094),INDEX(Szabalyok!$C:$C,$N5094),"")</f>
        <v/>
      </c>
      <c r="P5094">
        <f>IF(D5094="",P5093,P5093+1)</f>
        <v/>
      </c>
    </row>
    <row r="5095">
      <c r="A5095">
        <f>IF(P5095=P5094,0,P5095)</f>
        <v/>
      </c>
      <c r="B5095" s="41">
        <f>IF($M5095&gt;300,"",IF(OR(INDEX(Bemenet!$E$2:$E$301,$M5095)="",INDEX(Bemenet!$F$2:$F$301,$M5095)=""),"",MAX(INDEX(Bemenet!$E$2:$E$301,$M5095),INDEX(Szabalyok!$A:$A,$N5095))))</f>
        <v/>
      </c>
      <c r="C5095" s="41">
        <f>IF($B5095="","",MIN(INDEX(Bemenet!$F$2:$F$301,$M5095),INDEX(Szabalyok!$B:$B,$N5095)))</f>
        <v/>
      </c>
      <c r="D5095" s="5">
        <f>IF(AND($B5095&lt;&gt;"",$C5095&lt;&gt;"",$B5095&lt;=$C5095),INDEX(Bemenet!$G$2:$G$301,$M5095),"")</f>
        <v/>
      </c>
      <c r="E5095" s="6">
        <f>IF(AND($B5095&lt;&gt;"",$C5095&lt;&gt;"",$B5095&lt;=$C5095),INDEX(Bemenet!$D$2:$D$301,$M5095),"")</f>
        <v/>
      </c>
      <c r="F5095" s="5">
        <f>IF(AND($B5095&lt;&gt;"",$C5095&lt;&gt;"",$B5095&lt;=$C5095),$C5095-$B5095+1,"")</f>
        <v/>
      </c>
      <c r="G5095" s="5">
        <f>IF($F5095="","",$F5095*$D5095)</f>
        <v/>
      </c>
      <c r="H5095" s="42">
        <f>IF($G5095="","",$O5095)</f>
        <v/>
      </c>
      <c r="I5095" s="5">
        <f>IF($G5095="","",$G5095*IF($H5095="",$O5095,$H5095)/100)</f>
        <v/>
      </c>
      <c r="J5095" s="5">
        <f>IF(OR($L5095="",NOT(COUNTIFS($L$2:$L5095,$L5095)=1)),"",SUMIFS($G:$G,$L:$L,$L5095))</f>
        <v/>
      </c>
      <c r="K5095" s="5">
        <f>IF(OR($L5095="",NOT(COUNTIFS($L$2:$L5095,$L5095)=1)),"",SUMIFS($I:$I,$L:$L,$L5095))</f>
        <v/>
      </c>
      <c r="L5095" s="6">
        <f>IF($B5095="","",YEAR($B5095))</f>
        <v/>
      </c>
      <c r="M5095" s="6">
        <f>INT((ROW()-2)/39)+1</f>
        <v/>
      </c>
      <c r="N5095" s="6">
        <f>MOD(ROW()-2,39)+2</f>
        <v/>
      </c>
      <c r="O5095" s="42">
        <f>IF(AND($B5095&lt;&gt;"",$C5095&lt;&gt;"",$B5095&lt;=$C5095),INDEX(Szabalyok!$C:$C,$N5095),"")</f>
        <v/>
      </c>
      <c r="P5095">
        <f>IF(D5095="",P5094,P5094+1)</f>
        <v/>
      </c>
    </row>
    <row r="5096">
      <c r="A5096">
        <f>IF(P5096=P5095,0,P5096)</f>
        <v/>
      </c>
      <c r="B5096" s="41">
        <f>IF($M5096&gt;300,"",IF(OR(INDEX(Bemenet!$E$2:$E$301,$M5096)="",INDEX(Bemenet!$F$2:$F$301,$M5096)=""),"",MAX(INDEX(Bemenet!$E$2:$E$301,$M5096),INDEX(Szabalyok!$A:$A,$N5096))))</f>
        <v/>
      </c>
      <c r="C5096" s="41">
        <f>IF($B5096="","",MIN(INDEX(Bemenet!$F$2:$F$301,$M5096),INDEX(Szabalyok!$B:$B,$N5096)))</f>
        <v/>
      </c>
      <c r="D5096" s="5">
        <f>IF(AND($B5096&lt;&gt;"",$C5096&lt;&gt;"",$B5096&lt;=$C5096),INDEX(Bemenet!$G$2:$G$301,$M5096),"")</f>
        <v/>
      </c>
      <c r="E5096" s="6">
        <f>IF(AND($B5096&lt;&gt;"",$C5096&lt;&gt;"",$B5096&lt;=$C5096),INDEX(Bemenet!$D$2:$D$301,$M5096),"")</f>
        <v/>
      </c>
      <c r="F5096" s="5">
        <f>IF(AND($B5096&lt;&gt;"",$C5096&lt;&gt;"",$B5096&lt;=$C5096),$C5096-$B5096+1,"")</f>
        <v/>
      </c>
      <c r="G5096" s="5">
        <f>IF($F5096="","",$F5096*$D5096)</f>
        <v/>
      </c>
      <c r="H5096" s="42">
        <f>IF($G5096="","",$O5096)</f>
        <v/>
      </c>
      <c r="I5096" s="5">
        <f>IF($G5096="","",$G5096*IF($H5096="",$O5096,$H5096)/100)</f>
        <v/>
      </c>
      <c r="J5096" s="5">
        <f>IF(OR($L5096="",NOT(COUNTIFS($L$2:$L5096,$L5096)=1)),"",SUMIFS($G:$G,$L:$L,$L5096))</f>
        <v/>
      </c>
      <c r="K5096" s="5">
        <f>IF(OR($L5096="",NOT(COUNTIFS($L$2:$L5096,$L5096)=1)),"",SUMIFS($I:$I,$L:$L,$L5096))</f>
        <v/>
      </c>
      <c r="L5096" s="6">
        <f>IF($B5096="","",YEAR($B5096))</f>
        <v/>
      </c>
      <c r="M5096" s="6">
        <f>INT((ROW()-2)/39)+1</f>
        <v/>
      </c>
      <c r="N5096" s="6">
        <f>MOD(ROW()-2,39)+2</f>
        <v/>
      </c>
      <c r="O5096" s="42">
        <f>IF(AND($B5096&lt;&gt;"",$C5096&lt;&gt;"",$B5096&lt;=$C5096),INDEX(Szabalyok!$C:$C,$N5096),"")</f>
        <v/>
      </c>
      <c r="P5096">
        <f>IF(D5096="",P5095,P5095+1)</f>
        <v/>
      </c>
    </row>
    <row r="5097">
      <c r="A5097">
        <f>IF(P5097=P5096,0,P5097)</f>
        <v/>
      </c>
      <c r="B5097" s="41">
        <f>IF($M5097&gt;300,"",IF(OR(INDEX(Bemenet!$E$2:$E$301,$M5097)="",INDEX(Bemenet!$F$2:$F$301,$M5097)=""),"",MAX(INDEX(Bemenet!$E$2:$E$301,$M5097),INDEX(Szabalyok!$A:$A,$N5097))))</f>
        <v/>
      </c>
      <c r="C5097" s="41">
        <f>IF($B5097="","",MIN(INDEX(Bemenet!$F$2:$F$301,$M5097),INDEX(Szabalyok!$B:$B,$N5097)))</f>
        <v/>
      </c>
      <c r="D5097" s="5">
        <f>IF(AND($B5097&lt;&gt;"",$C5097&lt;&gt;"",$B5097&lt;=$C5097),INDEX(Bemenet!$G$2:$G$301,$M5097),"")</f>
        <v/>
      </c>
      <c r="E5097" s="6">
        <f>IF(AND($B5097&lt;&gt;"",$C5097&lt;&gt;"",$B5097&lt;=$C5097),INDEX(Bemenet!$D$2:$D$301,$M5097),"")</f>
        <v/>
      </c>
      <c r="F5097" s="5">
        <f>IF(AND($B5097&lt;&gt;"",$C5097&lt;&gt;"",$B5097&lt;=$C5097),$C5097-$B5097+1,"")</f>
        <v/>
      </c>
      <c r="G5097" s="5">
        <f>IF($F5097="","",$F5097*$D5097)</f>
        <v/>
      </c>
      <c r="H5097" s="42">
        <f>IF($G5097="","",$O5097)</f>
        <v/>
      </c>
      <c r="I5097" s="5">
        <f>IF($G5097="","",$G5097*IF($H5097="",$O5097,$H5097)/100)</f>
        <v/>
      </c>
      <c r="J5097" s="5">
        <f>IF(OR($L5097="",NOT(COUNTIFS($L$2:$L5097,$L5097)=1)),"",SUMIFS($G:$G,$L:$L,$L5097))</f>
        <v/>
      </c>
      <c r="K5097" s="5">
        <f>IF(OR($L5097="",NOT(COUNTIFS($L$2:$L5097,$L5097)=1)),"",SUMIFS($I:$I,$L:$L,$L5097))</f>
        <v/>
      </c>
      <c r="L5097" s="6">
        <f>IF($B5097="","",YEAR($B5097))</f>
        <v/>
      </c>
      <c r="M5097" s="6">
        <f>INT((ROW()-2)/39)+1</f>
        <v/>
      </c>
      <c r="N5097" s="6">
        <f>MOD(ROW()-2,39)+2</f>
        <v/>
      </c>
      <c r="O5097" s="42">
        <f>IF(AND($B5097&lt;&gt;"",$C5097&lt;&gt;"",$B5097&lt;=$C5097),INDEX(Szabalyok!$C:$C,$N5097),"")</f>
        <v/>
      </c>
      <c r="P5097">
        <f>IF(D5097="",P5096,P5096+1)</f>
        <v/>
      </c>
    </row>
    <row r="5098">
      <c r="A5098">
        <f>IF(P5098=P5097,0,P5098)</f>
        <v/>
      </c>
      <c r="B5098" s="41">
        <f>IF($M5098&gt;300,"",IF(OR(INDEX(Bemenet!$E$2:$E$301,$M5098)="",INDEX(Bemenet!$F$2:$F$301,$M5098)=""),"",MAX(INDEX(Bemenet!$E$2:$E$301,$M5098),INDEX(Szabalyok!$A:$A,$N5098))))</f>
        <v/>
      </c>
      <c r="C5098" s="41">
        <f>IF($B5098="","",MIN(INDEX(Bemenet!$F$2:$F$301,$M5098),INDEX(Szabalyok!$B:$B,$N5098)))</f>
        <v/>
      </c>
      <c r="D5098" s="5">
        <f>IF(AND($B5098&lt;&gt;"",$C5098&lt;&gt;"",$B5098&lt;=$C5098),INDEX(Bemenet!$G$2:$G$301,$M5098),"")</f>
        <v/>
      </c>
      <c r="E5098" s="6">
        <f>IF(AND($B5098&lt;&gt;"",$C5098&lt;&gt;"",$B5098&lt;=$C5098),INDEX(Bemenet!$D$2:$D$301,$M5098),"")</f>
        <v/>
      </c>
      <c r="F5098" s="5">
        <f>IF(AND($B5098&lt;&gt;"",$C5098&lt;&gt;"",$B5098&lt;=$C5098),$C5098-$B5098+1,"")</f>
        <v/>
      </c>
      <c r="G5098" s="5">
        <f>IF($F5098="","",$F5098*$D5098)</f>
        <v/>
      </c>
      <c r="H5098" s="42">
        <f>IF($G5098="","",$O5098)</f>
        <v/>
      </c>
      <c r="I5098" s="5">
        <f>IF($G5098="","",$G5098*IF($H5098="",$O5098,$H5098)/100)</f>
        <v/>
      </c>
      <c r="J5098" s="5">
        <f>IF(OR($L5098="",NOT(COUNTIFS($L$2:$L5098,$L5098)=1)),"",SUMIFS($G:$G,$L:$L,$L5098))</f>
        <v/>
      </c>
      <c r="K5098" s="5">
        <f>IF(OR($L5098="",NOT(COUNTIFS($L$2:$L5098,$L5098)=1)),"",SUMIFS($I:$I,$L:$L,$L5098))</f>
        <v/>
      </c>
      <c r="L5098" s="6">
        <f>IF($B5098="","",YEAR($B5098))</f>
        <v/>
      </c>
      <c r="M5098" s="6">
        <f>INT((ROW()-2)/39)+1</f>
        <v/>
      </c>
      <c r="N5098" s="6">
        <f>MOD(ROW()-2,39)+2</f>
        <v/>
      </c>
      <c r="O5098" s="42">
        <f>IF(AND($B5098&lt;&gt;"",$C5098&lt;&gt;"",$B5098&lt;=$C5098),INDEX(Szabalyok!$C:$C,$N5098),"")</f>
        <v/>
      </c>
      <c r="P5098">
        <f>IF(D5098="",P5097,P5097+1)</f>
        <v/>
      </c>
    </row>
    <row r="5099">
      <c r="A5099">
        <f>IF(P5099=P5098,0,P5099)</f>
        <v/>
      </c>
      <c r="B5099" s="41">
        <f>IF($M5099&gt;300,"",IF(OR(INDEX(Bemenet!$E$2:$E$301,$M5099)="",INDEX(Bemenet!$F$2:$F$301,$M5099)=""),"",MAX(INDEX(Bemenet!$E$2:$E$301,$M5099),INDEX(Szabalyok!$A:$A,$N5099))))</f>
        <v/>
      </c>
      <c r="C5099" s="41">
        <f>IF($B5099="","",MIN(INDEX(Bemenet!$F$2:$F$301,$M5099),INDEX(Szabalyok!$B:$B,$N5099)))</f>
        <v/>
      </c>
      <c r="D5099" s="5">
        <f>IF(AND($B5099&lt;&gt;"",$C5099&lt;&gt;"",$B5099&lt;=$C5099),INDEX(Bemenet!$G$2:$G$301,$M5099),"")</f>
        <v/>
      </c>
      <c r="E5099" s="6">
        <f>IF(AND($B5099&lt;&gt;"",$C5099&lt;&gt;"",$B5099&lt;=$C5099),INDEX(Bemenet!$D$2:$D$301,$M5099),"")</f>
        <v/>
      </c>
      <c r="F5099" s="5">
        <f>IF(AND($B5099&lt;&gt;"",$C5099&lt;&gt;"",$B5099&lt;=$C5099),$C5099-$B5099+1,"")</f>
        <v/>
      </c>
      <c r="G5099" s="5">
        <f>IF($F5099="","",$F5099*$D5099)</f>
        <v/>
      </c>
      <c r="H5099" s="42">
        <f>IF($G5099="","",$O5099)</f>
        <v/>
      </c>
      <c r="I5099" s="5">
        <f>IF($G5099="","",$G5099*IF($H5099="",$O5099,$H5099)/100)</f>
        <v/>
      </c>
      <c r="J5099" s="5">
        <f>IF(OR($L5099="",NOT(COUNTIFS($L$2:$L5099,$L5099)=1)),"",SUMIFS($G:$G,$L:$L,$L5099))</f>
        <v/>
      </c>
      <c r="K5099" s="5">
        <f>IF(OR($L5099="",NOT(COUNTIFS($L$2:$L5099,$L5099)=1)),"",SUMIFS($I:$I,$L:$L,$L5099))</f>
        <v/>
      </c>
      <c r="L5099" s="6">
        <f>IF($B5099="","",YEAR($B5099))</f>
        <v/>
      </c>
      <c r="M5099" s="6">
        <f>INT((ROW()-2)/39)+1</f>
        <v/>
      </c>
      <c r="N5099" s="6">
        <f>MOD(ROW()-2,39)+2</f>
        <v/>
      </c>
      <c r="O5099" s="42">
        <f>IF(AND($B5099&lt;&gt;"",$C5099&lt;&gt;"",$B5099&lt;=$C5099),INDEX(Szabalyok!$C:$C,$N5099),"")</f>
        <v/>
      </c>
      <c r="P5099">
        <f>IF(D5099="",P5098,P5098+1)</f>
        <v/>
      </c>
    </row>
    <row r="5100">
      <c r="A5100">
        <f>IF(P5100=P5099,0,P5100)</f>
        <v/>
      </c>
      <c r="B5100" s="41">
        <f>IF($M5100&gt;300,"",IF(OR(INDEX(Bemenet!$E$2:$E$301,$M5100)="",INDEX(Bemenet!$F$2:$F$301,$M5100)=""),"",MAX(INDEX(Bemenet!$E$2:$E$301,$M5100),INDEX(Szabalyok!$A:$A,$N5100))))</f>
        <v/>
      </c>
      <c r="C5100" s="41">
        <f>IF($B5100="","",MIN(INDEX(Bemenet!$F$2:$F$301,$M5100),INDEX(Szabalyok!$B:$B,$N5100)))</f>
        <v/>
      </c>
      <c r="D5100" s="5">
        <f>IF(AND($B5100&lt;&gt;"",$C5100&lt;&gt;"",$B5100&lt;=$C5100),INDEX(Bemenet!$G$2:$G$301,$M5100),"")</f>
        <v/>
      </c>
      <c r="E5100" s="6">
        <f>IF(AND($B5100&lt;&gt;"",$C5100&lt;&gt;"",$B5100&lt;=$C5100),INDEX(Bemenet!$D$2:$D$301,$M5100),"")</f>
        <v/>
      </c>
      <c r="F5100" s="5">
        <f>IF(AND($B5100&lt;&gt;"",$C5100&lt;&gt;"",$B5100&lt;=$C5100),$C5100-$B5100+1,"")</f>
        <v/>
      </c>
      <c r="G5100" s="5">
        <f>IF($F5100="","",$F5100*$D5100)</f>
        <v/>
      </c>
      <c r="H5100" s="42">
        <f>IF($G5100="","",$O5100)</f>
        <v/>
      </c>
      <c r="I5100" s="5">
        <f>IF($G5100="","",$G5100*IF($H5100="",$O5100,$H5100)/100)</f>
        <v/>
      </c>
      <c r="J5100" s="5">
        <f>IF(OR($L5100="",NOT(COUNTIFS($L$2:$L5100,$L5100)=1)),"",SUMIFS($G:$G,$L:$L,$L5100))</f>
        <v/>
      </c>
      <c r="K5100" s="5">
        <f>IF(OR($L5100="",NOT(COUNTIFS($L$2:$L5100,$L5100)=1)),"",SUMIFS($I:$I,$L:$L,$L5100))</f>
        <v/>
      </c>
      <c r="L5100" s="6">
        <f>IF($B5100="","",YEAR($B5100))</f>
        <v/>
      </c>
      <c r="M5100" s="6">
        <f>INT((ROW()-2)/39)+1</f>
        <v/>
      </c>
      <c r="N5100" s="6">
        <f>MOD(ROW()-2,39)+2</f>
        <v/>
      </c>
      <c r="O5100" s="42">
        <f>IF(AND($B5100&lt;&gt;"",$C5100&lt;&gt;"",$B5100&lt;=$C5100),INDEX(Szabalyok!$C:$C,$N5100),"")</f>
        <v/>
      </c>
      <c r="P5100">
        <f>IF(D5100="",P5099,P5099+1)</f>
        <v/>
      </c>
    </row>
    <row r="5101">
      <c r="A5101">
        <f>IF(P5101=P5100,0,P5101)</f>
        <v/>
      </c>
      <c r="B5101" s="41">
        <f>IF($M5101&gt;300,"",IF(OR(INDEX(Bemenet!$E$2:$E$301,$M5101)="",INDEX(Bemenet!$F$2:$F$301,$M5101)=""),"",MAX(INDEX(Bemenet!$E$2:$E$301,$M5101),INDEX(Szabalyok!$A:$A,$N5101))))</f>
        <v/>
      </c>
      <c r="C5101" s="41">
        <f>IF($B5101="","",MIN(INDEX(Bemenet!$F$2:$F$301,$M5101),INDEX(Szabalyok!$B:$B,$N5101)))</f>
        <v/>
      </c>
      <c r="D5101" s="5">
        <f>IF(AND($B5101&lt;&gt;"",$C5101&lt;&gt;"",$B5101&lt;=$C5101),INDEX(Bemenet!$G$2:$G$301,$M5101),"")</f>
        <v/>
      </c>
      <c r="E5101" s="6">
        <f>IF(AND($B5101&lt;&gt;"",$C5101&lt;&gt;"",$B5101&lt;=$C5101),INDEX(Bemenet!$D$2:$D$301,$M5101),"")</f>
        <v/>
      </c>
      <c r="F5101" s="5">
        <f>IF(AND($B5101&lt;&gt;"",$C5101&lt;&gt;"",$B5101&lt;=$C5101),$C5101-$B5101+1,"")</f>
        <v/>
      </c>
      <c r="G5101" s="5">
        <f>IF($F5101="","",$F5101*$D5101)</f>
        <v/>
      </c>
      <c r="H5101" s="42">
        <f>IF($G5101="","",$O5101)</f>
        <v/>
      </c>
      <c r="I5101" s="5">
        <f>IF($G5101="","",$G5101*IF($H5101="",$O5101,$H5101)/100)</f>
        <v/>
      </c>
      <c r="J5101" s="5">
        <f>IF(OR($L5101="",NOT(COUNTIFS($L$2:$L5101,$L5101)=1)),"",SUMIFS($G:$G,$L:$L,$L5101))</f>
        <v/>
      </c>
      <c r="K5101" s="5">
        <f>IF(OR($L5101="",NOT(COUNTIFS($L$2:$L5101,$L5101)=1)),"",SUMIFS($I:$I,$L:$L,$L5101))</f>
        <v/>
      </c>
      <c r="L5101" s="6">
        <f>IF($B5101="","",YEAR($B5101))</f>
        <v/>
      </c>
      <c r="M5101" s="6">
        <f>INT((ROW()-2)/39)+1</f>
        <v/>
      </c>
      <c r="N5101" s="6">
        <f>MOD(ROW()-2,39)+2</f>
        <v/>
      </c>
      <c r="O5101" s="42">
        <f>IF(AND($B5101&lt;&gt;"",$C5101&lt;&gt;"",$B5101&lt;=$C5101),INDEX(Szabalyok!$C:$C,$N5101),"")</f>
        <v/>
      </c>
      <c r="P5101">
        <f>IF(D5101="",P5100,P5100+1)</f>
        <v/>
      </c>
    </row>
    <row r="5102">
      <c r="A5102">
        <f>IF(P5102=P5101,0,P5102)</f>
        <v/>
      </c>
      <c r="B5102" s="41">
        <f>IF($M5102&gt;300,"",IF(OR(INDEX(Bemenet!$E$2:$E$301,$M5102)="",INDEX(Bemenet!$F$2:$F$301,$M5102)=""),"",MAX(INDEX(Bemenet!$E$2:$E$301,$M5102),INDEX(Szabalyok!$A:$A,$N5102))))</f>
        <v/>
      </c>
      <c r="C5102" s="41">
        <f>IF($B5102="","",MIN(INDEX(Bemenet!$F$2:$F$301,$M5102),INDEX(Szabalyok!$B:$B,$N5102)))</f>
        <v/>
      </c>
      <c r="D5102" s="5">
        <f>IF(AND($B5102&lt;&gt;"",$C5102&lt;&gt;"",$B5102&lt;=$C5102),INDEX(Bemenet!$G$2:$G$301,$M5102),"")</f>
        <v/>
      </c>
      <c r="E5102" s="6">
        <f>IF(AND($B5102&lt;&gt;"",$C5102&lt;&gt;"",$B5102&lt;=$C5102),INDEX(Bemenet!$D$2:$D$301,$M5102),"")</f>
        <v/>
      </c>
      <c r="F5102" s="5">
        <f>IF(AND($B5102&lt;&gt;"",$C5102&lt;&gt;"",$B5102&lt;=$C5102),$C5102-$B5102+1,"")</f>
        <v/>
      </c>
      <c r="G5102" s="5">
        <f>IF($F5102="","",$F5102*$D5102)</f>
        <v/>
      </c>
      <c r="H5102" s="42">
        <f>IF($G5102="","",$O5102)</f>
        <v/>
      </c>
      <c r="I5102" s="5">
        <f>IF($G5102="","",$G5102*IF($H5102="",$O5102,$H5102)/100)</f>
        <v/>
      </c>
      <c r="J5102" s="5">
        <f>IF(OR($L5102="",NOT(COUNTIFS($L$2:$L5102,$L5102)=1)),"",SUMIFS($G:$G,$L:$L,$L5102))</f>
        <v/>
      </c>
      <c r="K5102" s="5">
        <f>IF(OR($L5102="",NOT(COUNTIFS($L$2:$L5102,$L5102)=1)),"",SUMIFS($I:$I,$L:$L,$L5102))</f>
        <v/>
      </c>
      <c r="L5102" s="6">
        <f>IF($B5102="","",YEAR($B5102))</f>
        <v/>
      </c>
      <c r="M5102" s="6">
        <f>INT((ROW()-2)/39)+1</f>
        <v/>
      </c>
      <c r="N5102" s="6">
        <f>MOD(ROW()-2,39)+2</f>
        <v/>
      </c>
      <c r="O5102" s="42">
        <f>IF(AND($B5102&lt;&gt;"",$C5102&lt;&gt;"",$B5102&lt;=$C5102),INDEX(Szabalyok!$C:$C,$N5102),"")</f>
        <v/>
      </c>
      <c r="P5102">
        <f>IF(D5102="",P5101,P5101+1)</f>
        <v/>
      </c>
    </row>
    <row r="5103">
      <c r="A5103">
        <f>IF(P5103=P5102,0,P5103)</f>
        <v/>
      </c>
      <c r="B5103" s="41">
        <f>IF($M5103&gt;300,"",IF(OR(INDEX(Bemenet!$E$2:$E$301,$M5103)="",INDEX(Bemenet!$F$2:$F$301,$M5103)=""),"",MAX(INDEX(Bemenet!$E$2:$E$301,$M5103),INDEX(Szabalyok!$A:$A,$N5103))))</f>
        <v/>
      </c>
      <c r="C5103" s="41">
        <f>IF($B5103="","",MIN(INDEX(Bemenet!$F$2:$F$301,$M5103),INDEX(Szabalyok!$B:$B,$N5103)))</f>
        <v/>
      </c>
      <c r="D5103" s="5">
        <f>IF(AND($B5103&lt;&gt;"",$C5103&lt;&gt;"",$B5103&lt;=$C5103),INDEX(Bemenet!$G$2:$G$301,$M5103),"")</f>
        <v/>
      </c>
      <c r="E5103" s="6">
        <f>IF(AND($B5103&lt;&gt;"",$C5103&lt;&gt;"",$B5103&lt;=$C5103),INDEX(Bemenet!$D$2:$D$301,$M5103),"")</f>
        <v/>
      </c>
      <c r="F5103" s="5">
        <f>IF(AND($B5103&lt;&gt;"",$C5103&lt;&gt;"",$B5103&lt;=$C5103),$C5103-$B5103+1,"")</f>
        <v/>
      </c>
      <c r="G5103" s="5">
        <f>IF($F5103="","",$F5103*$D5103)</f>
        <v/>
      </c>
      <c r="H5103" s="42">
        <f>IF($G5103="","",$O5103)</f>
        <v/>
      </c>
      <c r="I5103" s="5">
        <f>IF($G5103="","",$G5103*IF($H5103="",$O5103,$H5103)/100)</f>
        <v/>
      </c>
      <c r="J5103" s="5">
        <f>IF(OR($L5103="",NOT(COUNTIFS($L$2:$L5103,$L5103)=1)),"",SUMIFS($G:$G,$L:$L,$L5103))</f>
        <v/>
      </c>
      <c r="K5103" s="5">
        <f>IF(OR($L5103="",NOT(COUNTIFS($L$2:$L5103,$L5103)=1)),"",SUMIFS($I:$I,$L:$L,$L5103))</f>
        <v/>
      </c>
      <c r="L5103" s="6">
        <f>IF($B5103="","",YEAR($B5103))</f>
        <v/>
      </c>
      <c r="M5103" s="6">
        <f>INT((ROW()-2)/39)+1</f>
        <v/>
      </c>
      <c r="N5103" s="6">
        <f>MOD(ROW()-2,39)+2</f>
        <v/>
      </c>
      <c r="O5103" s="42">
        <f>IF(AND($B5103&lt;&gt;"",$C5103&lt;&gt;"",$B5103&lt;=$C5103),INDEX(Szabalyok!$C:$C,$N5103),"")</f>
        <v/>
      </c>
      <c r="P5103">
        <f>IF(D5103="",P5102,P5102+1)</f>
        <v/>
      </c>
    </row>
    <row r="5104">
      <c r="A5104">
        <f>IF(P5104=P5103,0,P5104)</f>
        <v/>
      </c>
      <c r="B5104" s="41">
        <f>IF($M5104&gt;300,"",IF(OR(INDEX(Bemenet!$E$2:$E$301,$M5104)="",INDEX(Bemenet!$F$2:$F$301,$M5104)=""),"",MAX(INDEX(Bemenet!$E$2:$E$301,$M5104),INDEX(Szabalyok!$A:$A,$N5104))))</f>
        <v/>
      </c>
      <c r="C5104" s="41">
        <f>IF($B5104="","",MIN(INDEX(Bemenet!$F$2:$F$301,$M5104),INDEX(Szabalyok!$B:$B,$N5104)))</f>
        <v/>
      </c>
      <c r="D5104" s="5">
        <f>IF(AND($B5104&lt;&gt;"",$C5104&lt;&gt;"",$B5104&lt;=$C5104),INDEX(Bemenet!$G$2:$G$301,$M5104),"")</f>
        <v/>
      </c>
      <c r="E5104" s="6">
        <f>IF(AND($B5104&lt;&gt;"",$C5104&lt;&gt;"",$B5104&lt;=$C5104),INDEX(Bemenet!$D$2:$D$301,$M5104),"")</f>
        <v/>
      </c>
      <c r="F5104" s="5">
        <f>IF(AND($B5104&lt;&gt;"",$C5104&lt;&gt;"",$B5104&lt;=$C5104),$C5104-$B5104+1,"")</f>
        <v/>
      </c>
      <c r="G5104" s="5">
        <f>IF($F5104="","",$F5104*$D5104)</f>
        <v/>
      </c>
      <c r="H5104" s="42">
        <f>IF($G5104="","",$O5104)</f>
        <v/>
      </c>
      <c r="I5104" s="5">
        <f>IF($G5104="","",$G5104*IF($H5104="",$O5104,$H5104)/100)</f>
        <v/>
      </c>
      <c r="J5104" s="5">
        <f>IF(OR($L5104="",NOT(COUNTIFS($L$2:$L5104,$L5104)=1)),"",SUMIFS($G:$G,$L:$L,$L5104))</f>
        <v/>
      </c>
      <c r="K5104" s="5">
        <f>IF(OR($L5104="",NOT(COUNTIFS($L$2:$L5104,$L5104)=1)),"",SUMIFS($I:$I,$L:$L,$L5104))</f>
        <v/>
      </c>
      <c r="L5104" s="6">
        <f>IF($B5104="","",YEAR($B5104))</f>
        <v/>
      </c>
      <c r="M5104" s="6">
        <f>INT((ROW()-2)/39)+1</f>
        <v/>
      </c>
      <c r="N5104" s="6">
        <f>MOD(ROW()-2,39)+2</f>
        <v/>
      </c>
      <c r="O5104" s="42">
        <f>IF(AND($B5104&lt;&gt;"",$C5104&lt;&gt;"",$B5104&lt;=$C5104),INDEX(Szabalyok!$C:$C,$N5104),"")</f>
        <v/>
      </c>
      <c r="P5104">
        <f>IF(D5104="",P5103,P5103+1)</f>
        <v/>
      </c>
    </row>
    <row r="5105">
      <c r="A5105">
        <f>IF(P5105=P5104,0,P5105)</f>
        <v/>
      </c>
      <c r="B5105" s="41">
        <f>IF($M5105&gt;300,"",IF(OR(INDEX(Bemenet!$E$2:$E$301,$M5105)="",INDEX(Bemenet!$F$2:$F$301,$M5105)=""),"",MAX(INDEX(Bemenet!$E$2:$E$301,$M5105),INDEX(Szabalyok!$A:$A,$N5105))))</f>
        <v/>
      </c>
      <c r="C5105" s="41">
        <f>IF($B5105="","",MIN(INDEX(Bemenet!$F$2:$F$301,$M5105),INDEX(Szabalyok!$B:$B,$N5105)))</f>
        <v/>
      </c>
      <c r="D5105" s="5">
        <f>IF(AND($B5105&lt;&gt;"",$C5105&lt;&gt;"",$B5105&lt;=$C5105),INDEX(Bemenet!$G$2:$G$301,$M5105),"")</f>
        <v/>
      </c>
      <c r="E5105" s="6">
        <f>IF(AND($B5105&lt;&gt;"",$C5105&lt;&gt;"",$B5105&lt;=$C5105),INDEX(Bemenet!$D$2:$D$301,$M5105),"")</f>
        <v/>
      </c>
      <c r="F5105" s="5">
        <f>IF(AND($B5105&lt;&gt;"",$C5105&lt;&gt;"",$B5105&lt;=$C5105),$C5105-$B5105+1,"")</f>
        <v/>
      </c>
      <c r="G5105" s="5">
        <f>IF($F5105="","",$F5105*$D5105)</f>
        <v/>
      </c>
      <c r="H5105" s="42">
        <f>IF($G5105="","",$O5105)</f>
        <v/>
      </c>
      <c r="I5105" s="5">
        <f>IF($G5105="","",$G5105*IF($H5105="",$O5105,$H5105)/100)</f>
        <v/>
      </c>
      <c r="J5105" s="5">
        <f>IF(OR($L5105="",NOT(COUNTIFS($L$2:$L5105,$L5105)=1)),"",SUMIFS($G:$G,$L:$L,$L5105))</f>
        <v/>
      </c>
      <c r="K5105" s="5">
        <f>IF(OR($L5105="",NOT(COUNTIFS($L$2:$L5105,$L5105)=1)),"",SUMIFS($I:$I,$L:$L,$L5105))</f>
        <v/>
      </c>
      <c r="L5105" s="6">
        <f>IF($B5105="","",YEAR($B5105))</f>
        <v/>
      </c>
      <c r="M5105" s="6">
        <f>INT((ROW()-2)/39)+1</f>
        <v/>
      </c>
      <c r="N5105" s="6">
        <f>MOD(ROW()-2,39)+2</f>
        <v/>
      </c>
      <c r="O5105" s="42">
        <f>IF(AND($B5105&lt;&gt;"",$C5105&lt;&gt;"",$B5105&lt;=$C5105),INDEX(Szabalyok!$C:$C,$N5105),"")</f>
        <v/>
      </c>
      <c r="P5105">
        <f>IF(D5105="",P5104,P5104+1)</f>
        <v/>
      </c>
    </row>
    <row r="5106">
      <c r="A5106">
        <f>IF(P5106=P5105,0,P5106)</f>
        <v/>
      </c>
      <c r="B5106" s="41">
        <f>IF($M5106&gt;300,"",IF(OR(INDEX(Bemenet!$E$2:$E$301,$M5106)="",INDEX(Bemenet!$F$2:$F$301,$M5106)=""),"",MAX(INDEX(Bemenet!$E$2:$E$301,$M5106),INDEX(Szabalyok!$A:$A,$N5106))))</f>
        <v/>
      </c>
      <c r="C5106" s="41">
        <f>IF($B5106="","",MIN(INDEX(Bemenet!$F$2:$F$301,$M5106),INDEX(Szabalyok!$B:$B,$N5106)))</f>
        <v/>
      </c>
      <c r="D5106" s="5">
        <f>IF(AND($B5106&lt;&gt;"",$C5106&lt;&gt;"",$B5106&lt;=$C5106),INDEX(Bemenet!$G$2:$G$301,$M5106),"")</f>
        <v/>
      </c>
      <c r="E5106" s="6">
        <f>IF(AND($B5106&lt;&gt;"",$C5106&lt;&gt;"",$B5106&lt;=$C5106),INDEX(Bemenet!$D$2:$D$301,$M5106),"")</f>
        <v/>
      </c>
      <c r="F5106" s="5">
        <f>IF(AND($B5106&lt;&gt;"",$C5106&lt;&gt;"",$B5106&lt;=$C5106),$C5106-$B5106+1,"")</f>
        <v/>
      </c>
      <c r="G5106" s="5">
        <f>IF($F5106="","",$F5106*$D5106)</f>
        <v/>
      </c>
      <c r="H5106" s="42">
        <f>IF($G5106="","",$O5106)</f>
        <v/>
      </c>
      <c r="I5106" s="5">
        <f>IF($G5106="","",$G5106*IF($H5106="",$O5106,$H5106)/100)</f>
        <v/>
      </c>
      <c r="J5106" s="5">
        <f>IF(OR($L5106="",NOT(COUNTIFS($L$2:$L5106,$L5106)=1)),"",SUMIFS($G:$G,$L:$L,$L5106))</f>
        <v/>
      </c>
      <c r="K5106" s="5">
        <f>IF(OR($L5106="",NOT(COUNTIFS($L$2:$L5106,$L5106)=1)),"",SUMIFS($I:$I,$L:$L,$L5106))</f>
        <v/>
      </c>
      <c r="L5106" s="6">
        <f>IF($B5106="","",YEAR($B5106))</f>
        <v/>
      </c>
      <c r="M5106" s="6">
        <f>INT((ROW()-2)/39)+1</f>
        <v/>
      </c>
      <c r="N5106" s="6">
        <f>MOD(ROW()-2,39)+2</f>
        <v/>
      </c>
      <c r="O5106" s="42">
        <f>IF(AND($B5106&lt;&gt;"",$C5106&lt;&gt;"",$B5106&lt;=$C5106),INDEX(Szabalyok!$C:$C,$N5106),"")</f>
        <v/>
      </c>
      <c r="P5106">
        <f>IF(D5106="",P5105,P5105+1)</f>
        <v/>
      </c>
    </row>
    <row r="5107">
      <c r="A5107">
        <f>IF(P5107=P5106,0,P5107)</f>
        <v/>
      </c>
      <c r="B5107" s="41">
        <f>IF($M5107&gt;300,"",IF(OR(INDEX(Bemenet!$E$2:$E$301,$M5107)="",INDEX(Bemenet!$F$2:$F$301,$M5107)=""),"",MAX(INDEX(Bemenet!$E$2:$E$301,$M5107),INDEX(Szabalyok!$A:$A,$N5107))))</f>
        <v/>
      </c>
      <c r="C5107" s="41">
        <f>IF($B5107="","",MIN(INDEX(Bemenet!$F$2:$F$301,$M5107),INDEX(Szabalyok!$B:$B,$N5107)))</f>
        <v/>
      </c>
      <c r="D5107" s="5">
        <f>IF(AND($B5107&lt;&gt;"",$C5107&lt;&gt;"",$B5107&lt;=$C5107),INDEX(Bemenet!$G$2:$G$301,$M5107),"")</f>
        <v/>
      </c>
      <c r="E5107" s="6">
        <f>IF(AND($B5107&lt;&gt;"",$C5107&lt;&gt;"",$B5107&lt;=$C5107),INDEX(Bemenet!$D$2:$D$301,$M5107),"")</f>
        <v/>
      </c>
      <c r="F5107" s="5">
        <f>IF(AND($B5107&lt;&gt;"",$C5107&lt;&gt;"",$B5107&lt;=$C5107),$C5107-$B5107+1,"")</f>
        <v/>
      </c>
      <c r="G5107" s="5">
        <f>IF($F5107="","",$F5107*$D5107)</f>
        <v/>
      </c>
      <c r="H5107" s="42">
        <f>IF($G5107="","",$O5107)</f>
        <v/>
      </c>
      <c r="I5107" s="5">
        <f>IF($G5107="","",$G5107*IF($H5107="",$O5107,$H5107)/100)</f>
        <v/>
      </c>
      <c r="J5107" s="5">
        <f>IF(OR($L5107="",NOT(COUNTIFS($L$2:$L5107,$L5107)=1)),"",SUMIFS($G:$G,$L:$L,$L5107))</f>
        <v/>
      </c>
      <c r="K5107" s="5">
        <f>IF(OR($L5107="",NOT(COUNTIFS($L$2:$L5107,$L5107)=1)),"",SUMIFS($I:$I,$L:$L,$L5107))</f>
        <v/>
      </c>
      <c r="L5107" s="6">
        <f>IF($B5107="","",YEAR($B5107))</f>
        <v/>
      </c>
      <c r="M5107" s="6">
        <f>INT((ROW()-2)/39)+1</f>
        <v/>
      </c>
      <c r="N5107" s="6">
        <f>MOD(ROW()-2,39)+2</f>
        <v/>
      </c>
      <c r="O5107" s="42">
        <f>IF(AND($B5107&lt;&gt;"",$C5107&lt;&gt;"",$B5107&lt;=$C5107),INDEX(Szabalyok!$C:$C,$N5107),"")</f>
        <v/>
      </c>
      <c r="P5107">
        <f>IF(D5107="",P5106,P5106+1)</f>
        <v/>
      </c>
    </row>
    <row r="5108">
      <c r="A5108">
        <f>IF(P5108=P5107,0,P5108)</f>
        <v/>
      </c>
      <c r="B5108" s="41">
        <f>IF($M5108&gt;300,"",IF(OR(INDEX(Bemenet!$E$2:$E$301,$M5108)="",INDEX(Bemenet!$F$2:$F$301,$M5108)=""),"",MAX(INDEX(Bemenet!$E$2:$E$301,$M5108),INDEX(Szabalyok!$A:$A,$N5108))))</f>
        <v/>
      </c>
      <c r="C5108" s="41">
        <f>IF($B5108="","",MIN(INDEX(Bemenet!$F$2:$F$301,$M5108),INDEX(Szabalyok!$B:$B,$N5108)))</f>
        <v/>
      </c>
      <c r="D5108" s="5">
        <f>IF(AND($B5108&lt;&gt;"",$C5108&lt;&gt;"",$B5108&lt;=$C5108),INDEX(Bemenet!$G$2:$G$301,$M5108),"")</f>
        <v/>
      </c>
      <c r="E5108" s="6">
        <f>IF(AND($B5108&lt;&gt;"",$C5108&lt;&gt;"",$B5108&lt;=$C5108),INDEX(Bemenet!$D$2:$D$301,$M5108),"")</f>
        <v/>
      </c>
      <c r="F5108" s="5">
        <f>IF(AND($B5108&lt;&gt;"",$C5108&lt;&gt;"",$B5108&lt;=$C5108),$C5108-$B5108+1,"")</f>
        <v/>
      </c>
      <c r="G5108" s="5">
        <f>IF($F5108="","",$F5108*$D5108)</f>
        <v/>
      </c>
      <c r="H5108" s="42">
        <f>IF($G5108="","",$O5108)</f>
        <v/>
      </c>
      <c r="I5108" s="5">
        <f>IF($G5108="","",$G5108*IF($H5108="",$O5108,$H5108)/100)</f>
        <v/>
      </c>
      <c r="J5108" s="5">
        <f>IF(OR($L5108="",NOT(COUNTIFS($L$2:$L5108,$L5108)=1)),"",SUMIFS($G:$G,$L:$L,$L5108))</f>
        <v/>
      </c>
      <c r="K5108" s="5">
        <f>IF(OR($L5108="",NOT(COUNTIFS($L$2:$L5108,$L5108)=1)),"",SUMIFS($I:$I,$L:$L,$L5108))</f>
        <v/>
      </c>
      <c r="L5108" s="6">
        <f>IF($B5108="","",YEAR($B5108))</f>
        <v/>
      </c>
      <c r="M5108" s="6">
        <f>INT((ROW()-2)/39)+1</f>
        <v/>
      </c>
      <c r="N5108" s="6">
        <f>MOD(ROW()-2,39)+2</f>
        <v/>
      </c>
      <c r="O5108" s="42">
        <f>IF(AND($B5108&lt;&gt;"",$C5108&lt;&gt;"",$B5108&lt;=$C5108),INDEX(Szabalyok!$C:$C,$N5108),"")</f>
        <v/>
      </c>
      <c r="P5108">
        <f>IF(D5108="",P5107,P5107+1)</f>
        <v/>
      </c>
    </row>
    <row r="5109">
      <c r="A5109">
        <f>IF(P5109=P5108,0,P5109)</f>
        <v/>
      </c>
      <c r="B5109" s="41">
        <f>IF($M5109&gt;300,"",IF(OR(INDEX(Bemenet!$E$2:$E$301,$M5109)="",INDEX(Bemenet!$F$2:$F$301,$M5109)=""),"",MAX(INDEX(Bemenet!$E$2:$E$301,$M5109),INDEX(Szabalyok!$A:$A,$N5109))))</f>
        <v/>
      </c>
      <c r="C5109" s="41">
        <f>IF($B5109="","",MIN(INDEX(Bemenet!$F$2:$F$301,$M5109),INDEX(Szabalyok!$B:$B,$N5109)))</f>
        <v/>
      </c>
      <c r="D5109" s="5">
        <f>IF(AND($B5109&lt;&gt;"",$C5109&lt;&gt;"",$B5109&lt;=$C5109),INDEX(Bemenet!$G$2:$G$301,$M5109),"")</f>
        <v/>
      </c>
      <c r="E5109" s="6">
        <f>IF(AND($B5109&lt;&gt;"",$C5109&lt;&gt;"",$B5109&lt;=$C5109),INDEX(Bemenet!$D$2:$D$301,$M5109),"")</f>
        <v/>
      </c>
      <c r="F5109" s="5">
        <f>IF(AND($B5109&lt;&gt;"",$C5109&lt;&gt;"",$B5109&lt;=$C5109),$C5109-$B5109+1,"")</f>
        <v/>
      </c>
      <c r="G5109" s="5">
        <f>IF($F5109="","",$F5109*$D5109)</f>
        <v/>
      </c>
      <c r="H5109" s="42">
        <f>IF($G5109="","",$O5109)</f>
        <v/>
      </c>
      <c r="I5109" s="5">
        <f>IF($G5109="","",$G5109*IF($H5109="",$O5109,$H5109)/100)</f>
        <v/>
      </c>
      <c r="J5109" s="5">
        <f>IF(OR($L5109="",NOT(COUNTIFS($L$2:$L5109,$L5109)=1)),"",SUMIFS($G:$G,$L:$L,$L5109))</f>
        <v/>
      </c>
      <c r="K5109" s="5">
        <f>IF(OR($L5109="",NOT(COUNTIFS($L$2:$L5109,$L5109)=1)),"",SUMIFS($I:$I,$L:$L,$L5109))</f>
        <v/>
      </c>
      <c r="L5109" s="6">
        <f>IF($B5109="","",YEAR($B5109))</f>
        <v/>
      </c>
      <c r="M5109" s="6">
        <f>INT((ROW()-2)/39)+1</f>
        <v/>
      </c>
      <c r="N5109" s="6">
        <f>MOD(ROW()-2,39)+2</f>
        <v/>
      </c>
      <c r="O5109" s="42">
        <f>IF(AND($B5109&lt;&gt;"",$C5109&lt;&gt;"",$B5109&lt;=$C5109),INDEX(Szabalyok!$C:$C,$N5109),"")</f>
        <v/>
      </c>
      <c r="P5109">
        <f>IF(D5109="",P5108,P5108+1)</f>
        <v/>
      </c>
    </row>
    <row r="5110">
      <c r="A5110">
        <f>IF(P5110=P5109,0,P5110)</f>
        <v/>
      </c>
      <c r="B5110" s="41">
        <f>IF($M5110&gt;300,"",IF(OR(INDEX(Bemenet!$E$2:$E$301,$M5110)="",INDEX(Bemenet!$F$2:$F$301,$M5110)=""),"",MAX(INDEX(Bemenet!$E$2:$E$301,$M5110),INDEX(Szabalyok!$A:$A,$N5110))))</f>
        <v/>
      </c>
      <c r="C5110" s="41">
        <f>IF($B5110="","",MIN(INDEX(Bemenet!$F$2:$F$301,$M5110),INDEX(Szabalyok!$B:$B,$N5110)))</f>
        <v/>
      </c>
      <c r="D5110" s="5">
        <f>IF(AND($B5110&lt;&gt;"",$C5110&lt;&gt;"",$B5110&lt;=$C5110),INDEX(Bemenet!$G$2:$G$301,$M5110),"")</f>
        <v/>
      </c>
      <c r="E5110" s="6">
        <f>IF(AND($B5110&lt;&gt;"",$C5110&lt;&gt;"",$B5110&lt;=$C5110),INDEX(Bemenet!$D$2:$D$301,$M5110),"")</f>
        <v/>
      </c>
      <c r="F5110" s="5">
        <f>IF(AND($B5110&lt;&gt;"",$C5110&lt;&gt;"",$B5110&lt;=$C5110),$C5110-$B5110+1,"")</f>
        <v/>
      </c>
      <c r="G5110" s="5">
        <f>IF($F5110="","",$F5110*$D5110)</f>
        <v/>
      </c>
      <c r="H5110" s="42">
        <f>IF($G5110="","",$O5110)</f>
        <v/>
      </c>
      <c r="I5110" s="5">
        <f>IF($G5110="","",$G5110*IF($H5110="",$O5110,$H5110)/100)</f>
        <v/>
      </c>
      <c r="J5110" s="5">
        <f>IF(OR($L5110="",NOT(COUNTIFS($L$2:$L5110,$L5110)=1)),"",SUMIFS($G:$G,$L:$L,$L5110))</f>
        <v/>
      </c>
      <c r="K5110" s="5">
        <f>IF(OR($L5110="",NOT(COUNTIFS($L$2:$L5110,$L5110)=1)),"",SUMIFS($I:$I,$L:$L,$L5110))</f>
        <v/>
      </c>
      <c r="L5110" s="6">
        <f>IF($B5110="","",YEAR($B5110))</f>
        <v/>
      </c>
      <c r="M5110" s="6">
        <f>INT((ROW()-2)/39)+1</f>
        <v/>
      </c>
      <c r="N5110" s="6">
        <f>MOD(ROW()-2,39)+2</f>
        <v/>
      </c>
      <c r="O5110" s="42">
        <f>IF(AND($B5110&lt;&gt;"",$C5110&lt;&gt;"",$B5110&lt;=$C5110),INDEX(Szabalyok!$C:$C,$N5110),"")</f>
        <v/>
      </c>
      <c r="P5110">
        <f>IF(D5110="",P5109,P5109+1)</f>
        <v/>
      </c>
    </row>
    <row r="5111">
      <c r="A5111">
        <f>IF(P5111=P5110,0,P5111)</f>
        <v/>
      </c>
      <c r="B5111" s="41">
        <f>IF($M5111&gt;300,"",IF(OR(INDEX(Bemenet!$E$2:$E$301,$M5111)="",INDEX(Bemenet!$F$2:$F$301,$M5111)=""),"",MAX(INDEX(Bemenet!$E$2:$E$301,$M5111),INDEX(Szabalyok!$A:$A,$N5111))))</f>
        <v/>
      </c>
      <c r="C5111" s="41">
        <f>IF($B5111="","",MIN(INDEX(Bemenet!$F$2:$F$301,$M5111),INDEX(Szabalyok!$B:$B,$N5111)))</f>
        <v/>
      </c>
      <c r="D5111" s="5">
        <f>IF(AND($B5111&lt;&gt;"",$C5111&lt;&gt;"",$B5111&lt;=$C5111),INDEX(Bemenet!$G$2:$G$301,$M5111),"")</f>
        <v/>
      </c>
      <c r="E5111" s="6">
        <f>IF(AND($B5111&lt;&gt;"",$C5111&lt;&gt;"",$B5111&lt;=$C5111),INDEX(Bemenet!$D$2:$D$301,$M5111),"")</f>
        <v/>
      </c>
      <c r="F5111" s="5">
        <f>IF(AND($B5111&lt;&gt;"",$C5111&lt;&gt;"",$B5111&lt;=$C5111),$C5111-$B5111+1,"")</f>
        <v/>
      </c>
      <c r="G5111" s="5">
        <f>IF($F5111="","",$F5111*$D5111)</f>
        <v/>
      </c>
      <c r="H5111" s="42">
        <f>IF($G5111="","",$O5111)</f>
        <v/>
      </c>
      <c r="I5111" s="5">
        <f>IF($G5111="","",$G5111*IF($H5111="",$O5111,$H5111)/100)</f>
        <v/>
      </c>
      <c r="J5111" s="5">
        <f>IF(OR($L5111="",NOT(COUNTIFS($L$2:$L5111,$L5111)=1)),"",SUMIFS($G:$G,$L:$L,$L5111))</f>
        <v/>
      </c>
      <c r="K5111" s="5">
        <f>IF(OR($L5111="",NOT(COUNTIFS($L$2:$L5111,$L5111)=1)),"",SUMIFS($I:$I,$L:$L,$L5111))</f>
        <v/>
      </c>
      <c r="L5111" s="6">
        <f>IF($B5111="","",YEAR($B5111))</f>
        <v/>
      </c>
      <c r="M5111" s="6">
        <f>INT((ROW()-2)/39)+1</f>
        <v/>
      </c>
      <c r="N5111" s="6">
        <f>MOD(ROW()-2,39)+2</f>
        <v/>
      </c>
      <c r="O5111" s="42">
        <f>IF(AND($B5111&lt;&gt;"",$C5111&lt;&gt;"",$B5111&lt;=$C5111),INDEX(Szabalyok!$C:$C,$N5111),"")</f>
        <v/>
      </c>
      <c r="P5111">
        <f>IF(D5111="",P5110,P5110+1)</f>
        <v/>
      </c>
    </row>
    <row r="5112">
      <c r="A5112">
        <f>IF(P5112=P5111,0,P5112)</f>
        <v/>
      </c>
      <c r="B5112" s="41">
        <f>IF($M5112&gt;300,"",IF(OR(INDEX(Bemenet!$E$2:$E$301,$M5112)="",INDEX(Bemenet!$F$2:$F$301,$M5112)=""),"",MAX(INDEX(Bemenet!$E$2:$E$301,$M5112),INDEX(Szabalyok!$A:$A,$N5112))))</f>
        <v/>
      </c>
      <c r="C5112" s="41">
        <f>IF($B5112="","",MIN(INDEX(Bemenet!$F$2:$F$301,$M5112),INDEX(Szabalyok!$B:$B,$N5112)))</f>
        <v/>
      </c>
      <c r="D5112" s="5">
        <f>IF(AND($B5112&lt;&gt;"",$C5112&lt;&gt;"",$B5112&lt;=$C5112),INDEX(Bemenet!$G$2:$G$301,$M5112),"")</f>
        <v/>
      </c>
      <c r="E5112" s="6">
        <f>IF(AND($B5112&lt;&gt;"",$C5112&lt;&gt;"",$B5112&lt;=$C5112),INDEX(Bemenet!$D$2:$D$301,$M5112),"")</f>
        <v/>
      </c>
      <c r="F5112" s="5">
        <f>IF(AND($B5112&lt;&gt;"",$C5112&lt;&gt;"",$B5112&lt;=$C5112),$C5112-$B5112+1,"")</f>
        <v/>
      </c>
      <c r="G5112" s="5">
        <f>IF($F5112="","",$F5112*$D5112)</f>
        <v/>
      </c>
      <c r="H5112" s="42">
        <f>IF($G5112="","",$O5112)</f>
        <v/>
      </c>
      <c r="I5112" s="5">
        <f>IF($G5112="","",$G5112*IF($H5112="",$O5112,$H5112)/100)</f>
        <v/>
      </c>
      <c r="J5112" s="5">
        <f>IF(OR($L5112="",NOT(COUNTIFS($L$2:$L5112,$L5112)=1)),"",SUMIFS($G:$G,$L:$L,$L5112))</f>
        <v/>
      </c>
      <c r="K5112" s="5">
        <f>IF(OR($L5112="",NOT(COUNTIFS($L$2:$L5112,$L5112)=1)),"",SUMIFS($I:$I,$L:$L,$L5112))</f>
        <v/>
      </c>
      <c r="L5112" s="6">
        <f>IF($B5112="","",YEAR($B5112))</f>
        <v/>
      </c>
      <c r="M5112" s="6">
        <f>INT((ROW()-2)/39)+1</f>
        <v/>
      </c>
      <c r="N5112" s="6">
        <f>MOD(ROW()-2,39)+2</f>
        <v/>
      </c>
      <c r="O5112" s="42">
        <f>IF(AND($B5112&lt;&gt;"",$C5112&lt;&gt;"",$B5112&lt;=$C5112),INDEX(Szabalyok!$C:$C,$N5112),"")</f>
        <v/>
      </c>
      <c r="P5112">
        <f>IF(D5112="",P5111,P5111+1)</f>
        <v/>
      </c>
    </row>
    <row r="5113">
      <c r="A5113">
        <f>IF(P5113=P5112,0,P5113)</f>
        <v/>
      </c>
      <c r="B5113" s="41">
        <f>IF($M5113&gt;300,"",IF(OR(INDEX(Bemenet!$E$2:$E$301,$M5113)="",INDEX(Bemenet!$F$2:$F$301,$M5113)=""),"",MAX(INDEX(Bemenet!$E$2:$E$301,$M5113),INDEX(Szabalyok!$A:$A,$N5113))))</f>
        <v/>
      </c>
      <c r="C5113" s="41">
        <f>IF($B5113="","",MIN(INDEX(Bemenet!$F$2:$F$301,$M5113),INDEX(Szabalyok!$B:$B,$N5113)))</f>
        <v/>
      </c>
      <c r="D5113" s="5">
        <f>IF(AND($B5113&lt;&gt;"",$C5113&lt;&gt;"",$B5113&lt;=$C5113),INDEX(Bemenet!$G$2:$G$301,$M5113),"")</f>
        <v/>
      </c>
      <c r="E5113" s="6">
        <f>IF(AND($B5113&lt;&gt;"",$C5113&lt;&gt;"",$B5113&lt;=$C5113),INDEX(Bemenet!$D$2:$D$301,$M5113),"")</f>
        <v/>
      </c>
      <c r="F5113" s="5">
        <f>IF(AND($B5113&lt;&gt;"",$C5113&lt;&gt;"",$B5113&lt;=$C5113),$C5113-$B5113+1,"")</f>
        <v/>
      </c>
      <c r="G5113" s="5">
        <f>IF($F5113="","",$F5113*$D5113)</f>
        <v/>
      </c>
      <c r="H5113" s="42">
        <f>IF($G5113="","",$O5113)</f>
        <v/>
      </c>
      <c r="I5113" s="5">
        <f>IF($G5113="","",$G5113*IF($H5113="",$O5113,$H5113)/100)</f>
        <v/>
      </c>
      <c r="J5113" s="5">
        <f>IF(OR($L5113="",NOT(COUNTIFS($L$2:$L5113,$L5113)=1)),"",SUMIFS($G:$G,$L:$L,$L5113))</f>
        <v/>
      </c>
      <c r="K5113" s="5">
        <f>IF(OR($L5113="",NOT(COUNTIFS($L$2:$L5113,$L5113)=1)),"",SUMIFS($I:$I,$L:$L,$L5113))</f>
        <v/>
      </c>
      <c r="L5113" s="6">
        <f>IF($B5113="","",YEAR($B5113))</f>
        <v/>
      </c>
      <c r="M5113" s="6">
        <f>INT((ROW()-2)/39)+1</f>
        <v/>
      </c>
      <c r="N5113" s="6">
        <f>MOD(ROW()-2,39)+2</f>
        <v/>
      </c>
      <c r="O5113" s="42">
        <f>IF(AND($B5113&lt;&gt;"",$C5113&lt;&gt;"",$B5113&lt;=$C5113),INDEX(Szabalyok!$C:$C,$N5113),"")</f>
        <v/>
      </c>
      <c r="P5113">
        <f>IF(D5113="",P5112,P5112+1)</f>
        <v/>
      </c>
    </row>
    <row r="5114">
      <c r="A5114">
        <f>IF(P5114=P5113,0,P5114)</f>
        <v/>
      </c>
      <c r="B5114" s="41">
        <f>IF($M5114&gt;300,"",IF(OR(INDEX(Bemenet!$E$2:$E$301,$M5114)="",INDEX(Bemenet!$F$2:$F$301,$M5114)=""),"",MAX(INDEX(Bemenet!$E$2:$E$301,$M5114),INDEX(Szabalyok!$A:$A,$N5114))))</f>
        <v/>
      </c>
      <c r="C5114" s="41">
        <f>IF($B5114="","",MIN(INDEX(Bemenet!$F$2:$F$301,$M5114),INDEX(Szabalyok!$B:$B,$N5114)))</f>
        <v/>
      </c>
      <c r="D5114" s="5">
        <f>IF(AND($B5114&lt;&gt;"",$C5114&lt;&gt;"",$B5114&lt;=$C5114),INDEX(Bemenet!$G$2:$G$301,$M5114),"")</f>
        <v/>
      </c>
      <c r="E5114" s="6">
        <f>IF(AND($B5114&lt;&gt;"",$C5114&lt;&gt;"",$B5114&lt;=$C5114),INDEX(Bemenet!$D$2:$D$301,$M5114),"")</f>
        <v/>
      </c>
      <c r="F5114" s="5">
        <f>IF(AND($B5114&lt;&gt;"",$C5114&lt;&gt;"",$B5114&lt;=$C5114),$C5114-$B5114+1,"")</f>
        <v/>
      </c>
      <c r="G5114" s="5">
        <f>IF($F5114="","",$F5114*$D5114)</f>
        <v/>
      </c>
      <c r="H5114" s="42">
        <f>IF($G5114="","",$O5114)</f>
        <v/>
      </c>
      <c r="I5114" s="5">
        <f>IF($G5114="","",$G5114*IF($H5114="",$O5114,$H5114)/100)</f>
        <v/>
      </c>
      <c r="J5114" s="5">
        <f>IF(OR($L5114="",NOT(COUNTIFS($L$2:$L5114,$L5114)=1)),"",SUMIFS($G:$G,$L:$L,$L5114))</f>
        <v/>
      </c>
      <c r="K5114" s="5">
        <f>IF(OR($L5114="",NOT(COUNTIFS($L$2:$L5114,$L5114)=1)),"",SUMIFS($I:$I,$L:$L,$L5114))</f>
        <v/>
      </c>
      <c r="L5114" s="6">
        <f>IF($B5114="","",YEAR($B5114))</f>
        <v/>
      </c>
      <c r="M5114" s="6">
        <f>INT((ROW()-2)/39)+1</f>
        <v/>
      </c>
      <c r="N5114" s="6">
        <f>MOD(ROW()-2,39)+2</f>
        <v/>
      </c>
      <c r="O5114" s="42">
        <f>IF(AND($B5114&lt;&gt;"",$C5114&lt;&gt;"",$B5114&lt;=$C5114),INDEX(Szabalyok!$C:$C,$N5114),"")</f>
        <v/>
      </c>
      <c r="P5114">
        <f>IF(D5114="",P5113,P5113+1)</f>
        <v/>
      </c>
    </row>
    <row r="5115">
      <c r="A5115">
        <f>IF(P5115=P5114,0,P5115)</f>
        <v/>
      </c>
      <c r="B5115" s="41">
        <f>IF($M5115&gt;300,"",IF(OR(INDEX(Bemenet!$E$2:$E$301,$M5115)="",INDEX(Bemenet!$F$2:$F$301,$M5115)=""),"",MAX(INDEX(Bemenet!$E$2:$E$301,$M5115),INDEX(Szabalyok!$A:$A,$N5115))))</f>
        <v/>
      </c>
      <c r="C5115" s="41">
        <f>IF($B5115="","",MIN(INDEX(Bemenet!$F$2:$F$301,$M5115),INDEX(Szabalyok!$B:$B,$N5115)))</f>
        <v/>
      </c>
      <c r="D5115" s="5">
        <f>IF(AND($B5115&lt;&gt;"",$C5115&lt;&gt;"",$B5115&lt;=$C5115),INDEX(Bemenet!$G$2:$G$301,$M5115),"")</f>
        <v/>
      </c>
      <c r="E5115" s="6">
        <f>IF(AND($B5115&lt;&gt;"",$C5115&lt;&gt;"",$B5115&lt;=$C5115),INDEX(Bemenet!$D$2:$D$301,$M5115),"")</f>
        <v/>
      </c>
      <c r="F5115" s="5">
        <f>IF(AND($B5115&lt;&gt;"",$C5115&lt;&gt;"",$B5115&lt;=$C5115),$C5115-$B5115+1,"")</f>
        <v/>
      </c>
      <c r="G5115" s="5">
        <f>IF($F5115="","",$F5115*$D5115)</f>
        <v/>
      </c>
      <c r="H5115" s="42">
        <f>IF($G5115="","",$O5115)</f>
        <v/>
      </c>
      <c r="I5115" s="5">
        <f>IF($G5115="","",$G5115*IF($H5115="",$O5115,$H5115)/100)</f>
        <v/>
      </c>
      <c r="J5115" s="5">
        <f>IF(OR($L5115="",NOT(COUNTIFS($L$2:$L5115,$L5115)=1)),"",SUMIFS($G:$G,$L:$L,$L5115))</f>
        <v/>
      </c>
      <c r="K5115" s="5">
        <f>IF(OR($L5115="",NOT(COUNTIFS($L$2:$L5115,$L5115)=1)),"",SUMIFS($I:$I,$L:$L,$L5115))</f>
        <v/>
      </c>
      <c r="L5115" s="6">
        <f>IF($B5115="","",YEAR($B5115))</f>
        <v/>
      </c>
      <c r="M5115" s="6">
        <f>INT((ROW()-2)/39)+1</f>
        <v/>
      </c>
      <c r="N5115" s="6">
        <f>MOD(ROW()-2,39)+2</f>
        <v/>
      </c>
      <c r="O5115" s="42">
        <f>IF(AND($B5115&lt;&gt;"",$C5115&lt;&gt;"",$B5115&lt;=$C5115),INDEX(Szabalyok!$C:$C,$N5115),"")</f>
        <v/>
      </c>
      <c r="P5115">
        <f>IF(D5115="",P5114,P5114+1)</f>
        <v/>
      </c>
    </row>
    <row r="5116">
      <c r="A5116">
        <f>IF(P5116=P5115,0,P5116)</f>
        <v/>
      </c>
      <c r="B5116" s="41">
        <f>IF($M5116&gt;300,"",IF(OR(INDEX(Bemenet!$E$2:$E$301,$M5116)="",INDEX(Bemenet!$F$2:$F$301,$M5116)=""),"",MAX(INDEX(Bemenet!$E$2:$E$301,$M5116),INDEX(Szabalyok!$A:$A,$N5116))))</f>
        <v/>
      </c>
      <c r="C5116" s="41">
        <f>IF($B5116="","",MIN(INDEX(Bemenet!$F$2:$F$301,$M5116),INDEX(Szabalyok!$B:$B,$N5116)))</f>
        <v/>
      </c>
      <c r="D5116" s="5">
        <f>IF(AND($B5116&lt;&gt;"",$C5116&lt;&gt;"",$B5116&lt;=$C5116),INDEX(Bemenet!$G$2:$G$301,$M5116),"")</f>
        <v/>
      </c>
      <c r="E5116" s="6">
        <f>IF(AND($B5116&lt;&gt;"",$C5116&lt;&gt;"",$B5116&lt;=$C5116),INDEX(Bemenet!$D$2:$D$301,$M5116),"")</f>
        <v/>
      </c>
      <c r="F5116" s="5">
        <f>IF(AND($B5116&lt;&gt;"",$C5116&lt;&gt;"",$B5116&lt;=$C5116),$C5116-$B5116+1,"")</f>
        <v/>
      </c>
      <c r="G5116" s="5">
        <f>IF($F5116="","",$F5116*$D5116)</f>
        <v/>
      </c>
      <c r="H5116" s="42">
        <f>IF($G5116="","",$O5116)</f>
        <v/>
      </c>
      <c r="I5116" s="5">
        <f>IF($G5116="","",$G5116*IF($H5116="",$O5116,$H5116)/100)</f>
        <v/>
      </c>
      <c r="J5116" s="5">
        <f>IF(OR($L5116="",NOT(COUNTIFS($L$2:$L5116,$L5116)=1)),"",SUMIFS($G:$G,$L:$L,$L5116))</f>
        <v/>
      </c>
      <c r="K5116" s="5">
        <f>IF(OR($L5116="",NOT(COUNTIFS($L$2:$L5116,$L5116)=1)),"",SUMIFS($I:$I,$L:$L,$L5116))</f>
        <v/>
      </c>
      <c r="L5116" s="6">
        <f>IF($B5116="","",YEAR($B5116))</f>
        <v/>
      </c>
      <c r="M5116" s="6">
        <f>INT((ROW()-2)/39)+1</f>
        <v/>
      </c>
      <c r="N5116" s="6">
        <f>MOD(ROW()-2,39)+2</f>
        <v/>
      </c>
      <c r="O5116" s="42">
        <f>IF(AND($B5116&lt;&gt;"",$C5116&lt;&gt;"",$B5116&lt;=$C5116),INDEX(Szabalyok!$C:$C,$N5116),"")</f>
        <v/>
      </c>
      <c r="P5116">
        <f>IF(D5116="",P5115,P5115+1)</f>
        <v/>
      </c>
    </row>
    <row r="5117">
      <c r="A5117">
        <f>IF(P5117=P5116,0,P5117)</f>
        <v/>
      </c>
      <c r="B5117" s="41">
        <f>IF($M5117&gt;300,"",IF(OR(INDEX(Bemenet!$E$2:$E$301,$M5117)="",INDEX(Bemenet!$F$2:$F$301,$M5117)=""),"",MAX(INDEX(Bemenet!$E$2:$E$301,$M5117),INDEX(Szabalyok!$A:$A,$N5117))))</f>
        <v/>
      </c>
      <c r="C5117" s="41">
        <f>IF($B5117="","",MIN(INDEX(Bemenet!$F$2:$F$301,$M5117),INDEX(Szabalyok!$B:$B,$N5117)))</f>
        <v/>
      </c>
      <c r="D5117" s="5">
        <f>IF(AND($B5117&lt;&gt;"",$C5117&lt;&gt;"",$B5117&lt;=$C5117),INDEX(Bemenet!$G$2:$G$301,$M5117),"")</f>
        <v/>
      </c>
      <c r="E5117" s="6">
        <f>IF(AND($B5117&lt;&gt;"",$C5117&lt;&gt;"",$B5117&lt;=$C5117),INDEX(Bemenet!$D$2:$D$301,$M5117),"")</f>
        <v/>
      </c>
      <c r="F5117" s="5">
        <f>IF(AND($B5117&lt;&gt;"",$C5117&lt;&gt;"",$B5117&lt;=$C5117),$C5117-$B5117+1,"")</f>
        <v/>
      </c>
      <c r="G5117" s="5">
        <f>IF($F5117="","",$F5117*$D5117)</f>
        <v/>
      </c>
      <c r="H5117" s="42">
        <f>IF($G5117="","",$O5117)</f>
        <v/>
      </c>
      <c r="I5117" s="5">
        <f>IF($G5117="","",$G5117*IF($H5117="",$O5117,$H5117)/100)</f>
        <v/>
      </c>
      <c r="J5117" s="5">
        <f>IF(OR($L5117="",NOT(COUNTIFS($L$2:$L5117,$L5117)=1)),"",SUMIFS($G:$G,$L:$L,$L5117))</f>
        <v/>
      </c>
      <c r="K5117" s="5">
        <f>IF(OR($L5117="",NOT(COUNTIFS($L$2:$L5117,$L5117)=1)),"",SUMIFS($I:$I,$L:$L,$L5117))</f>
        <v/>
      </c>
      <c r="L5117" s="6">
        <f>IF($B5117="","",YEAR($B5117))</f>
        <v/>
      </c>
      <c r="M5117" s="6">
        <f>INT((ROW()-2)/39)+1</f>
        <v/>
      </c>
      <c r="N5117" s="6">
        <f>MOD(ROW()-2,39)+2</f>
        <v/>
      </c>
      <c r="O5117" s="42">
        <f>IF(AND($B5117&lt;&gt;"",$C5117&lt;&gt;"",$B5117&lt;=$C5117),INDEX(Szabalyok!$C:$C,$N5117),"")</f>
        <v/>
      </c>
      <c r="P5117">
        <f>IF(D5117="",P5116,P5116+1)</f>
        <v/>
      </c>
    </row>
    <row r="5118">
      <c r="A5118">
        <f>IF(P5118=P5117,0,P5118)</f>
        <v/>
      </c>
      <c r="B5118" s="41">
        <f>IF($M5118&gt;300,"",IF(OR(INDEX(Bemenet!$E$2:$E$301,$M5118)="",INDEX(Bemenet!$F$2:$F$301,$M5118)=""),"",MAX(INDEX(Bemenet!$E$2:$E$301,$M5118),INDEX(Szabalyok!$A:$A,$N5118))))</f>
        <v/>
      </c>
      <c r="C5118" s="41">
        <f>IF($B5118="","",MIN(INDEX(Bemenet!$F$2:$F$301,$M5118),INDEX(Szabalyok!$B:$B,$N5118)))</f>
        <v/>
      </c>
      <c r="D5118" s="5">
        <f>IF(AND($B5118&lt;&gt;"",$C5118&lt;&gt;"",$B5118&lt;=$C5118),INDEX(Bemenet!$G$2:$G$301,$M5118),"")</f>
        <v/>
      </c>
      <c r="E5118" s="6">
        <f>IF(AND($B5118&lt;&gt;"",$C5118&lt;&gt;"",$B5118&lt;=$C5118),INDEX(Bemenet!$D$2:$D$301,$M5118),"")</f>
        <v/>
      </c>
      <c r="F5118" s="5">
        <f>IF(AND($B5118&lt;&gt;"",$C5118&lt;&gt;"",$B5118&lt;=$C5118),$C5118-$B5118+1,"")</f>
        <v/>
      </c>
      <c r="G5118" s="5">
        <f>IF($F5118="","",$F5118*$D5118)</f>
        <v/>
      </c>
      <c r="H5118" s="42">
        <f>IF($G5118="","",$O5118)</f>
        <v/>
      </c>
      <c r="I5118" s="5">
        <f>IF($G5118="","",$G5118*IF($H5118="",$O5118,$H5118)/100)</f>
        <v/>
      </c>
      <c r="J5118" s="5">
        <f>IF(OR($L5118="",NOT(COUNTIFS($L$2:$L5118,$L5118)=1)),"",SUMIFS($G:$G,$L:$L,$L5118))</f>
        <v/>
      </c>
      <c r="K5118" s="5">
        <f>IF(OR($L5118="",NOT(COUNTIFS($L$2:$L5118,$L5118)=1)),"",SUMIFS($I:$I,$L:$L,$L5118))</f>
        <v/>
      </c>
      <c r="L5118" s="6">
        <f>IF($B5118="","",YEAR($B5118))</f>
        <v/>
      </c>
      <c r="M5118" s="6">
        <f>INT((ROW()-2)/39)+1</f>
        <v/>
      </c>
      <c r="N5118" s="6">
        <f>MOD(ROW()-2,39)+2</f>
        <v/>
      </c>
      <c r="O5118" s="42">
        <f>IF(AND($B5118&lt;&gt;"",$C5118&lt;&gt;"",$B5118&lt;=$C5118),INDEX(Szabalyok!$C:$C,$N5118),"")</f>
        <v/>
      </c>
      <c r="P5118">
        <f>IF(D5118="",P5117,P5117+1)</f>
        <v/>
      </c>
    </row>
    <row r="5119">
      <c r="A5119">
        <f>IF(P5119=P5118,0,P5119)</f>
        <v/>
      </c>
      <c r="B5119" s="41">
        <f>IF($M5119&gt;300,"",IF(OR(INDEX(Bemenet!$E$2:$E$301,$M5119)="",INDEX(Bemenet!$F$2:$F$301,$M5119)=""),"",MAX(INDEX(Bemenet!$E$2:$E$301,$M5119),INDEX(Szabalyok!$A:$A,$N5119))))</f>
        <v/>
      </c>
      <c r="C5119" s="41">
        <f>IF($B5119="","",MIN(INDEX(Bemenet!$F$2:$F$301,$M5119),INDEX(Szabalyok!$B:$B,$N5119)))</f>
        <v/>
      </c>
      <c r="D5119" s="5">
        <f>IF(AND($B5119&lt;&gt;"",$C5119&lt;&gt;"",$B5119&lt;=$C5119),INDEX(Bemenet!$G$2:$G$301,$M5119),"")</f>
        <v/>
      </c>
      <c r="E5119" s="6">
        <f>IF(AND($B5119&lt;&gt;"",$C5119&lt;&gt;"",$B5119&lt;=$C5119),INDEX(Bemenet!$D$2:$D$301,$M5119),"")</f>
        <v/>
      </c>
      <c r="F5119" s="5">
        <f>IF(AND($B5119&lt;&gt;"",$C5119&lt;&gt;"",$B5119&lt;=$C5119),$C5119-$B5119+1,"")</f>
        <v/>
      </c>
      <c r="G5119" s="5">
        <f>IF($F5119="","",$F5119*$D5119)</f>
        <v/>
      </c>
      <c r="H5119" s="42">
        <f>IF($G5119="","",$O5119)</f>
        <v/>
      </c>
      <c r="I5119" s="5">
        <f>IF($G5119="","",$G5119*IF($H5119="",$O5119,$H5119)/100)</f>
        <v/>
      </c>
      <c r="J5119" s="5">
        <f>IF(OR($L5119="",NOT(COUNTIFS($L$2:$L5119,$L5119)=1)),"",SUMIFS($G:$G,$L:$L,$L5119))</f>
        <v/>
      </c>
      <c r="K5119" s="5">
        <f>IF(OR($L5119="",NOT(COUNTIFS($L$2:$L5119,$L5119)=1)),"",SUMIFS($I:$I,$L:$L,$L5119))</f>
        <v/>
      </c>
      <c r="L5119" s="6">
        <f>IF($B5119="","",YEAR($B5119))</f>
        <v/>
      </c>
      <c r="M5119" s="6">
        <f>INT((ROW()-2)/39)+1</f>
        <v/>
      </c>
      <c r="N5119" s="6">
        <f>MOD(ROW()-2,39)+2</f>
        <v/>
      </c>
      <c r="O5119" s="42">
        <f>IF(AND($B5119&lt;&gt;"",$C5119&lt;&gt;"",$B5119&lt;=$C5119),INDEX(Szabalyok!$C:$C,$N5119),"")</f>
        <v/>
      </c>
      <c r="P5119">
        <f>IF(D5119="",P5118,P5118+1)</f>
        <v/>
      </c>
    </row>
    <row r="5120">
      <c r="A5120">
        <f>IF(P5120=P5119,0,P5120)</f>
        <v/>
      </c>
      <c r="B5120" s="41">
        <f>IF($M5120&gt;300,"",IF(OR(INDEX(Bemenet!$E$2:$E$301,$M5120)="",INDEX(Bemenet!$F$2:$F$301,$M5120)=""),"",MAX(INDEX(Bemenet!$E$2:$E$301,$M5120),INDEX(Szabalyok!$A:$A,$N5120))))</f>
        <v/>
      </c>
      <c r="C5120" s="41">
        <f>IF($B5120="","",MIN(INDEX(Bemenet!$F$2:$F$301,$M5120),INDEX(Szabalyok!$B:$B,$N5120)))</f>
        <v/>
      </c>
      <c r="D5120" s="5">
        <f>IF(AND($B5120&lt;&gt;"",$C5120&lt;&gt;"",$B5120&lt;=$C5120),INDEX(Bemenet!$G$2:$G$301,$M5120),"")</f>
        <v/>
      </c>
      <c r="E5120" s="6">
        <f>IF(AND($B5120&lt;&gt;"",$C5120&lt;&gt;"",$B5120&lt;=$C5120),INDEX(Bemenet!$D$2:$D$301,$M5120),"")</f>
        <v/>
      </c>
      <c r="F5120" s="5">
        <f>IF(AND($B5120&lt;&gt;"",$C5120&lt;&gt;"",$B5120&lt;=$C5120),$C5120-$B5120+1,"")</f>
        <v/>
      </c>
      <c r="G5120" s="5">
        <f>IF($F5120="","",$F5120*$D5120)</f>
        <v/>
      </c>
      <c r="H5120" s="42">
        <f>IF($G5120="","",$O5120)</f>
        <v/>
      </c>
      <c r="I5120" s="5">
        <f>IF($G5120="","",$G5120*IF($H5120="",$O5120,$H5120)/100)</f>
        <v/>
      </c>
      <c r="J5120" s="5">
        <f>IF(OR($L5120="",NOT(COUNTIFS($L$2:$L5120,$L5120)=1)),"",SUMIFS($G:$G,$L:$L,$L5120))</f>
        <v/>
      </c>
      <c r="K5120" s="5">
        <f>IF(OR($L5120="",NOT(COUNTIFS($L$2:$L5120,$L5120)=1)),"",SUMIFS($I:$I,$L:$L,$L5120))</f>
        <v/>
      </c>
      <c r="L5120" s="6">
        <f>IF($B5120="","",YEAR($B5120))</f>
        <v/>
      </c>
      <c r="M5120" s="6">
        <f>INT((ROW()-2)/39)+1</f>
        <v/>
      </c>
      <c r="N5120" s="6">
        <f>MOD(ROW()-2,39)+2</f>
        <v/>
      </c>
      <c r="O5120" s="42">
        <f>IF(AND($B5120&lt;&gt;"",$C5120&lt;&gt;"",$B5120&lt;=$C5120),INDEX(Szabalyok!$C:$C,$N5120),"")</f>
        <v/>
      </c>
      <c r="P5120">
        <f>IF(D5120="",P5119,P5119+1)</f>
        <v/>
      </c>
    </row>
    <row r="5121">
      <c r="A5121">
        <f>IF(P5121=P5120,0,P5121)</f>
        <v/>
      </c>
      <c r="B5121" s="41">
        <f>IF($M5121&gt;300,"",IF(OR(INDEX(Bemenet!$E$2:$E$301,$M5121)="",INDEX(Bemenet!$F$2:$F$301,$M5121)=""),"",MAX(INDEX(Bemenet!$E$2:$E$301,$M5121),INDEX(Szabalyok!$A:$A,$N5121))))</f>
        <v/>
      </c>
      <c r="C5121" s="41">
        <f>IF($B5121="","",MIN(INDEX(Bemenet!$F$2:$F$301,$M5121),INDEX(Szabalyok!$B:$B,$N5121)))</f>
        <v/>
      </c>
      <c r="D5121" s="5">
        <f>IF(AND($B5121&lt;&gt;"",$C5121&lt;&gt;"",$B5121&lt;=$C5121),INDEX(Bemenet!$G$2:$G$301,$M5121),"")</f>
        <v/>
      </c>
      <c r="E5121" s="6">
        <f>IF(AND($B5121&lt;&gt;"",$C5121&lt;&gt;"",$B5121&lt;=$C5121),INDEX(Bemenet!$D$2:$D$301,$M5121),"")</f>
        <v/>
      </c>
      <c r="F5121" s="5">
        <f>IF(AND($B5121&lt;&gt;"",$C5121&lt;&gt;"",$B5121&lt;=$C5121),$C5121-$B5121+1,"")</f>
        <v/>
      </c>
      <c r="G5121" s="5">
        <f>IF($F5121="","",$F5121*$D5121)</f>
        <v/>
      </c>
      <c r="H5121" s="42">
        <f>IF($G5121="","",$O5121)</f>
        <v/>
      </c>
      <c r="I5121" s="5">
        <f>IF($G5121="","",$G5121*IF($H5121="",$O5121,$H5121)/100)</f>
        <v/>
      </c>
      <c r="J5121" s="5">
        <f>IF(OR($L5121="",NOT(COUNTIFS($L$2:$L5121,$L5121)=1)),"",SUMIFS($G:$G,$L:$L,$L5121))</f>
        <v/>
      </c>
      <c r="K5121" s="5">
        <f>IF(OR($L5121="",NOT(COUNTIFS($L$2:$L5121,$L5121)=1)),"",SUMIFS($I:$I,$L:$L,$L5121))</f>
        <v/>
      </c>
      <c r="L5121" s="6">
        <f>IF($B5121="","",YEAR($B5121))</f>
        <v/>
      </c>
      <c r="M5121" s="6">
        <f>INT((ROW()-2)/39)+1</f>
        <v/>
      </c>
      <c r="N5121" s="6">
        <f>MOD(ROW()-2,39)+2</f>
        <v/>
      </c>
      <c r="O5121" s="42">
        <f>IF(AND($B5121&lt;&gt;"",$C5121&lt;&gt;"",$B5121&lt;=$C5121),INDEX(Szabalyok!$C:$C,$N5121),"")</f>
        <v/>
      </c>
      <c r="P5121">
        <f>IF(D5121="",P5120,P5120+1)</f>
        <v/>
      </c>
    </row>
    <row r="5122">
      <c r="A5122">
        <f>IF(P5122=P5121,0,P5122)</f>
        <v/>
      </c>
      <c r="B5122" s="41">
        <f>IF($M5122&gt;300,"",IF(OR(INDEX(Bemenet!$E$2:$E$301,$M5122)="",INDEX(Bemenet!$F$2:$F$301,$M5122)=""),"",MAX(INDEX(Bemenet!$E$2:$E$301,$M5122),INDEX(Szabalyok!$A:$A,$N5122))))</f>
        <v/>
      </c>
      <c r="C5122" s="41">
        <f>IF($B5122="","",MIN(INDEX(Bemenet!$F$2:$F$301,$M5122),INDEX(Szabalyok!$B:$B,$N5122)))</f>
        <v/>
      </c>
      <c r="D5122" s="5">
        <f>IF(AND($B5122&lt;&gt;"",$C5122&lt;&gt;"",$B5122&lt;=$C5122),INDEX(Bemenet!$G$2:$G$301,$M5122),"")</f>
        <v/>
      </c>
      <c r="E5122" s="6">
        <f>IF(AND($B5122&lt;&gt;"",$C5122&lt;&gt;"",$B5122&lt;=$C5122),INDEX(Bemenet!$D$2:$D$301,$M5122),"")</f>
        <v/>
      </c>
      <c r="F5122" s="5">
        <f>IF(AND($B5122&lt;&gt;"",$C5122&lt;&gt;"",$B5122&lt;=$C5122),$C5122-$B5122+1,"")</f>
        <v/>
      </c>
      <c r="G5122" s="5">
        <f>IF($F5122="","",$F5122*$D5122)</f>
        <v/>
      </c>
      <c r="H5122" s="42">
        <f>IF($G5122="","",$O5122)</f>
        <v/>
      </c>
      <c r="I5122" s="5">
        <f>IF($G5122="","",$G5122*IF($H5122="",$O5122,$H5122)/100)</f>
        <v/>
      </c>
      <c r="J5122" s="5">
        <f>IF(OR($L5122="",NOT(COUNTIFS($L$2:$L5122,$L5122)=1)),"",SUMIFS($G:$G,$L:$L,$L5122))</f>
        <v/>
      </c>
      <c r="K5122" s="5">
        <f>IF(OR($L5122="",NOT(COUNTIFS($L$2:$L5122,$L5122)=1)),"",SUMIFS($I:$I,$L:$L,$L5122))</f>
        <v/>
      </c>
      <c r="L5122" s="6">
        <f>IF($B5122="","",YEAR($B5122))</f>
        <v/>
      </c>
      <c r="M5122" s="6">
        <f>INT((ROW()-2)/39)+1</f>
        <v/>
      </c>
      <c r="N5122" s="6">
        <f>MOD(ROW()-2,39)+2</f>
        <v/>
      </c>
      <c r="O5122" s="42">
        <f>IF(AND($B5122&lt;&gt;"",$C5122&lt;&gt;"",$B5122&lt;=$C5122),INDEX(Szabalyok!$C:$C,$N5122),"")</f>
        <v/>
      </c>
      <c r="P5122">
        <f>IF(D5122="",P5121,P5121+1)</f>
        <v/>
      </c>
    </row>
    <row r="5123">
      <c r="A5123">
        <f>IF(P5123=P5122,0,P5123)</f>
        <v/>
      </c>
      <c r="B5123" s="41">
        <f>IF($M5123&gt;300,"",IF(OR(INDEX(Bemenet!$E$2:$E$301,$M5123)="",INDEX(Bemenet!$F$2:$F$301,$M5123)=""),"",MAX(INDEX(Bemenet!$E$2:$E$301,$M5123),INDEX(Szabalyok!$A:$A,$N5123))))</f>
        <v/>
      </c>
      <c r="C5123" s="41">
        <f>IF($B5123="","",MIN(INDEX(Bemenet!$F$2:$F$301,$M5123),INDEX(Szabalyok!$B:$B,$N5123)))</f>
        <v/>
      </c>
      <c r="D5123" s="5">
        <f>IF(AND($B5123&lt;&gt;"",$C5123&lt;&gt;"",$B5123&lt;=$C5123),INDEX(Bemenet!$G$2:$G$301,$M5123),"")</f>
        <v/>
      </c>
      <c r="E5123" s="6">
        <f>IF(AND($B5123&lt;&gt;"",$C5123&lt;&gt;"",$B5123&lt;=$C5123),INDEX(Bemenet!$D$2:$D$301,$M5123),"")</f>
        <v/>
      </c>
      <c r="F5123" s="5">
        <f>IF(AND($B5123&lt;&gt;"",$C5123&lt;&gt;"",$B5123&lt;=$C5123),$C5123-$B5123+1,"")</f>
        <v/>
      </c>
      <c r="G5123" s="5">
        <f>IF($F5123="","",$F5123*$D5123)</f>
        <v/>
      </c>
      <c r="H5123" s="42">
        <f>IF($G5123="","",$O5123)</f>
        <v/>
      </c>
      <c r="I5123" s="5">
        <f>IF($G5123="","",$G5123*IF($H5123="",$O5123,$H5123)/100)</f>
        <v/>
      </c>
      <c r="J5123" s="5">
        <f>IF(OR($L5123="",NOT(COUNTIFS($L$2:$L5123,$L5123)=1)),"",SUMIFS($G:$G,$L:$L,$L5123))</f>
        <v/>
      </c>
      <c r="K5123" s="5">
        <f>IF(OR($L5123="",NOT(COUNTIFS($L$2:$L5123,$L5123)=1)),"",SUMIFS($I:$I,$L:$L,$L5123))</f>
        <v/>
      </c>
      <c r="L5123" s="6">
        <f>IF($B5123="","",YEAR($B5123))</f>
        <v/>
      </c>
      <c r="M5123" s="6">
        <f>INT((ROW()-2)/39)+1</f>
        <v/>
      </c>
      <c r="N5123" s="6">
        <f>MOD(ROW()-2,39)+2</f>
        <v/>
      </c>
      <c r="O5123" s="42">
        <f>IF(AND($B5123&lt;&gt;"",$C5123&lt;&gt;"",$B5123&lt;=$C5123),INDEX(Szabalyok!$C:$C,$N5123),"")</f>
        <v/>
      </c>
      <c r="P5123">
        <f>IF(D5123="",P5122,P5122+1)</f>
        <v/>
      </c>
    </row>
    <row r="5124">
      <c r="A5124">
        <f>IF(P5124=P5123,0,P5124)</f>
        <v/>
      </c>
      <c r="B5124" s="41">
        <f>IF($M5124&gt;300,"",IF(OR(INDEX(Bemenet!$E$2:$E$301,$M5124)="",INDEX(Bemenet!$F$2:$F$301,$M5124)=""),"",MAX(INDEX(Bemenet!$E$2:$E$301,$M5124),INDEX(Szabalyok!$A:$A,$N5124))))</f>
        <v/>
      </c>
      <c r="C5124" s="41">
        <f>IF($B5124="","",MIN(INDEX(Bemenet!$F$2:$F$301,$M5124),INDEX(Szabalyok!$B:$B,$N5124)))</f>
        <v/>
      </c>
      <c r="D5124" s="5">
        <f>IF(AND($B5124&lt;&gt;"",$C5124&lt;&gt;"",$B5124&lt;=$C5124),INDEX(Bemenet!$G$2:$G$301,$M5124),"")</f>
        <v/>
      </c>
      <c r="E5124" s="6">
        <f>IF(AND($B5124&lt;&gt;"",$C5124&lt;&gt;"",$B5124&lt;=$C5124),INDEX(Bemenet!$D$2:$D$301,$M5124),"")</f>
        <v/>
      </c>
      <c r="F5124" s="5">
        <f>IF(AND($B5124&lt;&gt;"",$C5124&lt;&gt;"",$B5124&lt;=$C5124),$C5124-$B5124+1,"")</f>
        <v/>
      </c>
      <c r="G5124" s="5">
        <f>IF($F5124="","",$F5124*$D5124)</f>
        <v/>
      </c>
      <c r="H5124" s="42">
        <f>IF($G5124="","",$O5124)</f>
        <v/>
      </c>
      <c r="I5124" s="5">
        <f>IF($G5124="","",$G5124*IF($H5124="",$O5124,$H5124)/100)</f>
        <v/>
      </c>
      <c r="J5124" s="5">
        <f>IF(OR($L5124="",NOT(COUNTIFS($L$2:$L5124,$L5124)=1)),"",SUMIFS($G:$G,$L:$L,$L5124))</f>
        <v/>
      </c>
      <c r="K5124" s="5">
        <f>IF(OR($L5124="",NOT(COUNTIFS($L$2:$L5124,$L5124)=1)),"",SUMIFS($I:$I,$L:$L,$L5124))</f>
        <v/>
      </c>
      <c r="L5124" s="6">
        <f>IF($B5124="","",YEAR($B5124))</f>
        <v/>
      </c>
      <c r="M5124" s="6">
        <f>INT((ROW()-2)/39)+1</f>
        <v/>
      </c>
      <c r="N5124" s="6">
        <f>MOD(ROW()-2,39)+2</f>
        <v/>
      </c>
      <c r="O5124" s="42">
        <f>IF(AND($B5124&lt;&gt;"",$C5124&lt;&gt;"",$B5124&lt;=$C5124),INDEX(Szabalyok!$C:$C,$N5124),"")</f>
        <v/>
      </c>
      <c r="P5124">
        <f>IF(D5124="",P5123,P5123+1)</f>
        <v/>
      </c>
    </row>
    <row r="5125">
      <c r="A5125">
        <f>IF(P5125=P5124,0,P5125)</f>
        <v/>
      </c>
      <c r="B5125" s="41">
        <f>IF($M5125&gt;300,"",IF(OR(INDEX(Bemenet!$E$2:$E$301,$M5125)="",INDEX(Bemenet!$F$2:$F$301,$M5125)=""),"",MAX(INDEX(Bemenet!$E$2:$E$301,$M5125),INDEX(Szabalyok!$A:$A,$N5125))))</f>
        <v/>
      </c>
      <c r="C5125" s="41">
        <f>IF($B5125="","",MIN(INDEX(Bemenet!$F$2:$F$301,$M5125),INDEX(Szabalyok!$B:$B,$N5125)))</f>
        <v/>
      </c>
      <c r="D5125" s="5">
        <f>IF(AND($B5125&lt;&gt;"",$C5125&lt;&gt;"",$B5125&lt;=$C5125),INDEX(Bemenet!$G$2:$G$301,$M5125),"")</f>
        <v/>
      </c>
      <c r="E5125" s="6">
        <f>IF(AND($B5125&lt;&gt;"",$C5125&lt;&gt;"",$B5125&lt;=$C5125),INDEX(Bemenet!$D$2:$D$301,$M5125),"")</f>
        <v/>
      </c>
      <c r="F5125" s="5">
        <f>IF(AND($B5125&lt;&gt;"",$C5125&lt;&gt;"",$B5125&lt;=$C5125),$C5125-$B5125+1,"")</f>
        <v/>
      </c>
      <c r="G5125" s="5">
        <f>IF($F5125="","",$F5125*$D5125)</f>
        <v/>
      </c>
      <c r="H5125" s="42">
        <f>IF($G5125="","",$O5125)</f>
        <v/>
      </c>
      <c r="I5125" s="5">
        <f>IF($G5125="","",$G5125*IF($H5125="",$O5125,$H5125)/100)</f>
        <v/>
      </c>
      <c r="J5125" s="5">
        <f>IF(OR($L5125="",NOT(COUNTIFS($L$2:$L5125,$L5125)=1)),"",SUMIFS($G:$G,$L:$L,$L5125))</f>
        <v/>
      </c>
      <c r="K5125" s="5">
        <f>IF(OR($L5125="",NOT(COUNTIFS($L$2:$L5125,$L5125)=1)),"",SUMIFS($I:$I,$L:$L,$L5125))</f>
        <v/>
      </c>
      <c r="L5125" s="6">
        <f>IF($B5125="","",YEAR($B5125))</f>
        <v/>
      </c>
      <c r="M5125" s="6">
        <f>INT((ROW()-2)/39)+1</f>
        <v/>
      </c>
      <c r="N5125" s="6">
        <f>MOD(ROW()-2,39)+2</f>
        <v/>
      </c>
      <c r="O5125" s="42">
        <f>IF(AND($B5125&lt;&gt;"",$C5125&lt;&gt;"",$B5125&lt;=$C5125),INDEX(Szabalyok!$C:$C,$N5125),"")</f>
        <v/>
      </c>
      <c r="P5125">
        <f>IF(D5125="",P5124,P5124+1)</f>
        <v/>
      </c>
    </row>
    <row r="5126">
      <c r="A5126">
        <f>IF(P5126=P5125,0,P5126)</f>
        <v/>
      </c>
      <c r="B5126" s="41">
        <f>IF($M5126&gt;300,"",IF(OR(INDEX(Bemenet!$E$2:$E$301,$M5126)="",INDEX(Bemenet!$F$2:$F$301,$M5126)=""),"",MAX(INDEX(Bemenet!$E$2:$E$301,$M5126),INDEX(Szabalyok!$A:$A,$N5126))))</f>
        <v/>
      </c>
      <c r="C5126" s="41">
        <f>IF($B5126="","",MIN(INDEX(Bemenet!$F$2:$F$301,$M5126),INDEX(Szabalyok!$B:$B,$N5126)))</f>
        <v/>
      </c>
      <c r="D5126" s="5">
        <f>IF(AND($B5126&lt;&gt;"",$C5126&lt;&gt;"",$B5126&lt;=$C5126),INDEX(Bemenet!$G$2:$G$301,$M5126),"")</f>
        <v/>
      </c>
      <c r="E5126" s="6">
        <f>IF(AND($B5126&lt;&gt;"",$C5126&lt;&gt;"",$B5126&lt;=$C5126),INDEX(Bemenet!$D$2:$D$301,$M5126),"")</f>
        <v/>
      </c>
      <c r="F5126" s="5">
        <f>IF(AND($B5126&lt;&gt;"",$C5126&lt;&gt;"",$B5126&lt;=$C5126),$C5126-$B5126+1,"")</f>
        <v/>
      </c>
      <c r="G5126" s="5">
        <f>IF($F5126="","",$F5126*$D5126)</f>
        <v/>
      </c>
      <c r="H5126" s="42">
        <f>IF($G5126="","",$O5126)</f>
        <v/>
      </c>
      <c r="I5126" s="5">
        <f>IF($G5126="","",$G5126*IF($H5126="",$O5126,$H5126)/100)</f>
        <v/>
      </c>
      <c r="J5126" s="5">
        <f>IF(OR($L5126="",NOT(COUNTIFS($L$2:$L5126,$L5126)=1)),"",SUMIFS($G:$G,$L:$L,$L5126))</f>
        <v/>
      </c>
      <c r="K5126" s="5">
        <f>IF(OR($L5126="",NOT(COUNTIFS($L$2:$L5126,$L5126)=1)),"",SUMIFS($I:$I,$L:$L,$L5126))</f>
        <v/>
      </c>
      <c r="L5126" s="6">
        <f>IF($B5126="","",YEAR($B5126))</f>
        <v/>
      </c>
      <c r="M5126" s="6">
        <f>INT((ROW()-2)/39)+1</f>
        <v/>
      </c>
      <c r="N5126" s="6">
        <f>MOD(ROW()-2,39)+2</f>
        <v/>
      </c>
      <c r="O5126" s="42">
        <f>IF(AND($B5126&lt;&gt;"",$C5126&lt;&gt;"",$B5126&lt;=$C5126),INDEX(Szabalyok!$C:$C,$N5126),"")</f>
        <v/>
      </c>
      <c r="P5126">
        <f>IF(D5126="",P5125,P5125+1)</f>
        <v/>
      </c>
    </row>
    <row r="5127">
      <c r="A5127">
        <f>IF(P5127=P5126,0,P5127)</f>
        <v/>
      </c>
      <c r="B5127" s="41">
        <f>IF($M5127&gt;300,"",IF(OR(INDEX(Bemenet!$E$2:$E$301,$M5127)="",INDEX(Bemenet!$F$2:$F$301,$M5127)=""),"",MAX(INDEX(Bemenet!$E$2:$E$301,$M5127),INDEX(Szabalyok!$A:$A,$N5127))))</f>
        <v/>
      </c>
      <c r="C5127" s="41">
        <f>IF($B5127="","",MIN(INDEX(Bemenet!$F$2:$F$301,$M5127),INDEX(Szabalyok!$B:$B,$N5127)))</f>
        <v/>
      </c>
      <c r="D5127" s="5">
        <f>IF(AND($B5127&lt;&gt;"",$C5127&lt;&gt;"",$B5127&lt;=$C5127),INDEX(Bemenet!$G$2:$G$301,$M5127),"")</f>
        <v/>
      </c>
      <c r="E5127" s="6">
        <f>IF(AND($B5127&lt;&gt;"",$C5127&lt;&gt;"",$B5127&lt;=$C5127),INDEX(Bemenet!$D$2:$D$301,$M5127),"")</f>
        <v/>
      </c>
      <c r="F5127" s="5">
        <f>IF(AND($B5127&lt;&gt;"",$C5127&lt;&gt;"",$B5127&lt;=$C5127),$C5127-$B5127+1,"")</f>
        <v/>
      </c>
      <c r="G5127" s="5">
        <f>IF($F5127="","",$F5127*$D5127)</f>
        <v/>
      </c>
      <c r="H5127" s="42">
        <f>IF($G5127="","",$O5127)</f>
        <v/>
      </c>
      <c r="I5127" s="5">
        <f>IF($G5127="","",$G5127*IF($H5127="",$O5127,$H5127)/100)</f>
        <v/>
      </c>
      <c r="J5127" s="5">
        <f>IF(OR($L5127="",NOT(COUNTIFS($L$2:$L5127,$L5127)=1)),"",SUMIFS($G:$G,$L:$L,$L5127))</f>
        <v/>
      </c>
      <c r="K5127" s="5">
        <f>IF(OR($L5127="",NOT(COUNTIFS($L$2:$L5127,$L5127)=1)),"",SUMIFS($I:$I,$L:$L,$L5127))</f>
        <v/>
      </c>
      <c r="L5127" s="6">
        <f>IF($B5127="","",YEAR($B5127))</f>
        <v/>
      </c>
      <c r="M5127" s="6">
        <f>INT((ROW()-2)/39)+1</f>
        <v/>
      </c>
      <c r="N5127" s="6">
        <f>MOD(ROW()-2,39)+2</f>
        <v/>
      </c>
      <c r="O5127" s="42">
        <f>IF(AND($B5127&lt;&gt;"",$C5127&lt;&gt;"",$B5127&lt;=$C5127),INDEX(Szabalyok!$C:$C,$N5127),"")</f>
        <v/>
      </c>
      <c r="P5127">
        <f>IF(D5127="",P5126,P5126+1)</f>
        <v/>
      </c>
    </row>
    <row r="5128">
      <c r="A5128">
        <f>IF(P5128=P5127,0,P5128)</f>
        <v/>
      </c>
      <c r="B5128" s="41">
        <f>IF($M5128&gt;300,"",IF(OR(INDEX(Bemenet!$E$2:$E$301,$M5128)="",INDEX(Bemenet!$F$2:$F$301,$M5128)=""),"",MAX(INDEX(Bemenet!$E$2:$E$301,$M5128),INDEX(Szabalyok!$A:$A,$N5128))))</f>
        <v/>
      </c>
      <c r="C5128" s="41">
        <f>IF($B5128="","",MIN(INDEX(Bemenet!$F$2:$F$301,$M5128),INDEX(Szabalyok!$B:$B,$N5128)))</f>
        <v/>
      </c>
      <c r="D5128" s="5">
        <f>IF(AND($B5128&lt;&gt;"",$C5128&lt;&gt;"",$B5128&lt;=$C5128),INDEX(Bemenet!$G$2:$G$301,$M5128),"")</f>
        <v/>
      </c>
      <c r="E5128" s="6">
        <f>IF(AND($B5128&lt;&gt;"",$C5128&lt;&gt;"",$B5128&lt;=$C5128),INDEX(Bemenet!$D$2:$D$301,$M5128),"")</f>
        <v/>
      </c>
      <c r="F5128" s="5">
        <f>IF(AND($B5128&lt;&gt;"",$C5128&lt;&gt;"",$B5128&lt;=$C5128),$C5128-$B5128+1,"")</f>
        <v/>
      </c>
      <c r="G5128" s="5">
        <f>IF($F5128="","",$F5128*$D5128)</f>
        <v/>
      </c>
      <c r="H5128" s="42">
        <f>IF($G5128="","",$O5128)</f>
        <v/>
      </c>
      <c r="I5128" s="5">
        <f>IF($G5128="","",$G5128*IF($H5128="",$O5128,$H5128)/100)</f>
        <v/>
      </c>
      <c r="J5128" s="5">
        <f>IF(OR($L5128="",NOT(COUNTIFS($L$2:$L5128,$L5128)=1)),"",SUMIFS($G:$G,$L:$L,$L5128))</f>
        <v/>
      </c>
      <c r="K5128" s="5">
        <f>IF(OR($L5128="",NOT(COUNTIFS($L$2:$L5128,$L5128)=1)),"",SUMIFS($I:$I,$L:$L,$L5128))</f>
        <v/>
      </c>
      <c r="L5128" s="6">
        <f>IF($B5128="","",YEAR($B5128))</f>
        <v/>
      </c>
      <c r="M5128" s="6">
        <f>INT((ROW()-2)/39)+1</f>
        <v/>
      </c>
      <c r="N5128" s="6">
        <f>MOD(ROW()-2,39)+2</f>
        <v/>
      </c>
      <c r="O5128" s="42">
        <f>IF(AND($B5128&lt;&gt;"",$C5128&lt;&gt;"",$B5128&lt;=$C5128),INDEX(Szabalyok!$C:$C,$N5128),"")</f>
        <v/>
      </c>
      <c r="P5128">
        <f>IF(D5128="",P5127,P5127+1)</f>
        <v/>
      </c>
    </row>
    <row r="5129">
      <c r="A5129">
        <f>IF(P5129=P5128,0,P5129)</f>
        <v/>
      </c>
      <c r="B5129" s="41">
        <f>IF($M5129&gt;300,"",IF(OR(INDEX(Bemenet!$E$2:$E$301,$M5129)="",INDEX(Bemenet!$F$2:$F$301,$M5129)=""),"",MAX(INDEX(Bemenet!$E$2:$E$301,$M5129),INDEX(Szabalyok!$A:$A,$N5129))))</f>
        <v/>
      </c>
      <c r="C5129" s="41">
        <f>IF($B5129="","",MIN(INDEX(Bemenet!$F$2:$F$301,$M5129),INDEX(Szabalyok!$B:$B,$N5129)))</f>
        <v/>
      </c>
      <c r="D5129" s="5">
        <f>IF(AND($B5129&lt;&gt;"",$C5129&lt;&gt;"",$B5129&lt;=$C5129),INDEX(Bemenet!$G$2:$G$301,$M5129),"")</f>
        <v/>
      </c>
      <c r="E5129" s="6">
        <f>IF(AND($B5129&lt;&gt;"",$C5129&lt;&gt;"",$B5129&lt;=$C5129),INDEX(Bemenet!$D$2:$D$301,$M5129),"")</f>
        <v/>
      </c>
      <c r="F5129" s="5">
        <f>IF(AND($B5129&lt;&gt;"",$C5129&lt;&gt;"",$B5129&lt;=$C5129),$C5129-$B5129+1,"")</f>
        <v/>
      </c>
      <c r="G5129" s="5">
        <f>IF($F5129="","",$F5129*$D5129)</f>
        <v/>
      </c>
      <c r="H5129" s="42">
        <f>IF($G5129="","",$O5129)</f>
        <v/>
      </c>
      <c r="I5129" s="5">
        <f>IF($G5129="","",$G5129*IF($H5129="",$O5129,$H5129)/100)</f>
        <v/>
      </c>
      <c r="J5129" s="5">
        <f>IF(OR($L5129="",NOT(COUNTIFS($L$2:$L5129,$L5129)=1)),"",SUMIFS($G:$G,$L:$L,$L5129))</f>
        <v/>
      </c>
      <c r="K5129" s="5">
        <f>IF(OR($L5129="",NOT(COUNTIFS($L$2:$L5129,$L5129)=1)),"",SUMIFS($I:$I,$L:$L,$L5129))</f>
        <v/>
      </c>
      <c r="L5129" s="6">
        <f>IF($B5129="","",YEAR($B5129))</f>
        <v/>
      </c>
      <c r="M5129" s="6">
        <f>INT((ROW()-2)/39)+1</f>
        <v/>
      </c>
      <c r="N5129" s="6">
        <f>MOD(ROW()-2,39)+2</f>
        <v/>
      </c>
      <c r="O5129" s="42">
        <f>IF(AND($B5129&lt;&gt;"",$C5129&lt;&gt;"",$B5129&lt;=$C5129),INDEX(Szabalyok!$C:$C,$N5129),"")</f>
        <v/>
      </c>
      <c r="P5129">
        <f>IF(D5129="",P5128,P5128+1)</f>
        <v/>
      </c>
    </row>
    <row r="5130">
      <c r="A5130">
        <f>IF(P5130=P5129,0,P5130)</f>
        <v/>
      </c>
      <c r="B5130" s="41">
        <f>IF($M5130&gt;300,"",IF(OR(INDEX(Bemenet!$E$2:$E$301,$M5130)="",INDEX(Bemenet!$F$2:$F$301,$M5130)=""),"",MAX(INDEX(Bemenet!$E$2:$E$301,$M5130),INDEX(Szabalyok!$A:$A,$N5130))))</f>
        <v/>
      </c>
      <c r="C5130" s="41">
        <f>IF($B5130="","",MIN(INDEX(Bemenet!$F$2:$F$301,$M5130),INDEX(Szabalyok!$B:$B,$N5130)))</f>
        <v/>
      </c>
      <c r="D5130" s="5">
        <f>IF(AND($B5130&lt;&gt;"",$C5130&lt;&gt;"",$B5130&lt;=$C5130),INDEX(Bemenet!$G$2:$G$301,$M5130),"")</f>
        <v/>
      </c>
      <c r="E5130" s="6">
        <f>IF(AND($B5130&lt;&gt;"",$C5130&lt;&gt;"",$B5130&lt;=$C5130),INDEX(Bemenet!$D$2:$D$301,$M5130),"")</f>
        <v/>
      </c>
      <c r="F5130" s="5">
        <f>IF(AND($B5130&lt;&gt;"",$C5130&lt;&gt;"",$B5130&lt;=$C5130),$C5130-$B5130+1,"")</f>
        <v/>
      </c>
      <c r="G5130" s="5">
        <f>IF($F5130="","",$F5130*$D5130)</f>
        <v/>
      </c>
      <c r="H5130" s="42">
        <f>IF($G5130="","",$O5130)</f>
        <v/>
      </c>
      <c r="I5130" s="5">
        <f>IF($G5130="","",$G5130*IF($H5130="",$O5130,$H5130)/100)</f>
        <v/>
      </c>
      <c r="J5130" s="5">
        <f>IF(OR($L5130="",NOT(COUNTIFS($L$2:$L5130,$L5130)=1)),"",SUMIFS($G:$G,$L:$L,$L5130))</f>
        <v/>
      </c>
      <c r="K5130" s="5">
        <f>IF(OR($L5130="",NOT(COUNTIFS($L$2:$L5130,$L5130)=1)),"",SUMIFS($I:$I,$L:$L,$L5130))</f>
        <v/>
      </c>
      <c r="L5130" s="6">
        <f>IF($B5130="","",YEAR($B5130))</f>
        <v/>
      </c>
      <c r="M5130" s="6">
        <f>INT((ROW()-2)/39)+1</f>
        <v/>
      </c>
      <c r="N5130" s="6">
        <f>MOD(ROW()-2,39)+2</f>
        <v/>
      </c>
      <c r="O5130" s="42">
        <f>IF(AND($B5130&lt;&gt;"",$C5130&lt;&gt;"",$B5130&lt;=$C5130),INDEX(Szabalyok!$C:$C,$N5130),"")</f>
        <v/>
      </c>
      <c r="P5130">
        <f>IF(D5130="",P5129,P5129+1)</f>
        <v/>
      </c>
    </row>
    <row r="5131">
      <c r="A5131">
        <f>IF(P5131=P5130,0,P5131)</f>
        <v/>
      </c>
      <c r="B5131" s="41">
        <f>IF($M5131&gt;300,"",IF(OR(INDEX(Bemenet!$E$2:$E$301,$M5131)="",INDEX(Bemenet!$F$2:$F$301,$M5131)=""),"",MAX(INDEX(Bemenet!$E$2:$E$301,$M5131),INDEX(Szabalyok!$A:$A,$N5131))))</f>
        <v/>
      </c>
      <c r="C5131" s="41">
        <f>IF($B5131="","",MIN(INDEX(Bemenet!$F$2:$F$301,$M5131),INDEX(Szabalyok!$B:$B,$N5131)))</f>
        <v/>
      </c>
      <c r="D5131" s="5">
        <f>IF(AND($B5131&lt;&gt;"",$C5131&lt;&gt;"",$B5131&lt;=$C5131),INDEX(Bemenet!$G$2:$G$301,$M5131),"")</f>
        <v/>
      </c>
      <c r="E5131" s="6">
        <f>IF(AND($B5131&lt;&gt;"",$C5131&lt;&gt;"",$B5131&lt;=$C5131),INDEX(Bemenet!$D$2:$D$301,$M5131),"")</f>
        <v/>
      </c>
      <c r="F5131" s="5">
        <f>IF(AND($B5131&lt;&gt;"",$C5131&lt;&gt;"",$B5131&lt;=$C5131),$C5131-$B5131+1,"")</f>
        <v/>
      </c>
      <c r="G5131" s="5">
        <f>IF($F5131="","",$F5131*$D5131)</f>
        <v/>
      </c>
      <c r="H5131" s="42">
        <f>IF($G5131="","",$O5131)</f>
        <v/>
      </c>
      <c r="I5131" s="5">
        <f>IF($G5131="","",$G5131*IF($H5131="",$O5131,$H5131)/100)</f>
        <v/>
      </c>
      <c r="J5131" s="5">
        <f>IF(OR($L5131="",NOT(COUNTIFS($L$2:$L5131,$L5131)=1)),"",SUMIFS($G:$G,$L:$L,$L5131))</f>
        <v/>
      </c>
      <c r="K5131" s="5">
        <f>IF(OR($L5131="",NOT(COUNTIFS($L$2:$L5131,$L5131)=1)),"",SUMIFS($I:$I,$L:$L,$L5131))</f>
        <v/>
      </c>
      <c r="L5131" s="6">
        <f>IF($B5131="","",YEAR($B5131))</f>
        <v/>
      </c>
      <c r="M5131" s="6">
        <f>INT((ROW()-2)/39)+1</f>
        <v/>
      </c>
      <c r="N5131" s="6">
        <f>MOD(ROW()-2,39)+2</f>
        <v/>
      </c>
      <c r="O5131" s="42">
        <f>IF(AND($B5131&lt;&gt;"",$C5131&lt;&gt;"",$B5131&lt;=$C5131),INDEX(Szabalyok!$C:$C,$N5131),"")</f>
        <v/>
      </c>
      <c r="P5131">
        <f>IF(D5131="",P5130,P5130+1)</f>
        <v/>
      </c>
    </row>
    <row r="5132">
      <c r="A5132">
        <f>IF(P5132=P5131,0,P5132)</f>
        <v/>
      </c>
      <c r="B5132" s="41">
        <f>IF($M5132&gt;300,"",IF(OR(INDEX(Bemenet!$E$2:$E$301,$M5132)="",INDEX(Bemenet!$F$2:$F$301,$M5132)=""),"",MAX(INDEX(Bemenet!$E$2:$E$301,$M5132),INDEX(Szabalyok!$A:$A,$N5132))))</f>
        <v/>
      </c>
      <c r="C5132" s="41">
        <f>IF($B5132="","",MIN(INDEX(Bemenet!$F$2:$F$301,$M5132),INDEX(Szabalyok!$B:$B,$N5132)))</f>
        <v/>
      </c>
      <c r="D5132" s="5">
        <f>IF(AND($B5132&lt;&gt;"",$C5132&lt;&gt;"",$B5132&lt;=$C5132),INDEX(Bemenet!$G$2:$G$301,$M5132),"")</f>
        <v/>
      </c>
      <c r="E5132" s="6">
        <f>IF(AND($B5132&lt;&gt;"",$C5132&lt;&gt;"",$B5132&lt;=$C5132),INDEX(Bemenet!$D$2:$D$301,$M5132),"")</f>
        <v/>
      </c>
      <c r="F5132" s="5">
        <f>IF(AND($B5132&lt;&gt;"",$C5132&lt;&gt;"",$B5132&lt;=$C5132),$C5132-$B5132+1,"")</f>
        <v/>
      </c>
      <c r="G5132" s="5">
        <f>IF($F5132="","",$F5132*$D5132)</f>
        <v/>
      </c>
      <c r="H5132" s="42">
        <f>IF($G5132="","",$O5132)</f>
        <v/>
      </c>
      <c r="I5132" s="5">
        <f>IF($G5132="","",$G5132*IF($H5132="",$O5132,$H5132)/100)</f>
        <v/>
      </c>
      <c r="J5132" s="5">
        <f>IF(OR($L5132="",NOT(COUNTIFS($L$2:$L5132,$L5132)=1)),"",SUMIFS($G:$G,$L:$L,$L5132))</f>
        <v/>
      </c>
      <c r="K5132" s="5">
        <f>IF(OR($L5132="",NOT(COUNTIFS($L$2:$L5132,$L5132)=1)),"",SUMIFS($I:$I,$L:$L,$L5132))</f>
        <v/>
      </c>
      <c r="L5132" s="6">
        <f>IF($B5132="","",YEAR($B5132))</f>
        <v/>
      </c>
      <c r="M5132" s="6">
        <f>INT((ROW()-2)/39)+1</f>
        <v/>
      </c>
      <c r="N5132" s="6">
        <f>MOD(ROW()-2,39)+2</f>
        <v/>
      </c>
      <c r="O5132" s="42">
        <f>IF(AND($B5132&lt;&gt;"",$C5132&lt;&gt;"",$B5132&lt;=$C5132),INDEX(Szabalyok!$C:$C,$N5132),"")</f>
        <v/>
      </c>
      <c r="P5132">
        <f>IF(D5132="",P5131,P5131+1)</f>
        <v/>
      </c>
    </row>
    <row r="5133">
      <c r="A5133">
        <f>IF(P5133=P5132,0,P5133)</f>
        <v/>
      </c>
      <c r="B5133" s="41">
        <f>IF($M5133&gt;300,"",IF(OR(INDEX(Bemenet!$E$2:$E$301,$M5133)="",INDEX(Bemenet!$F$2:$F$301,$M5133)=""),"",MAX(INDEX(Bemenet!$E$2:$E$301,$M5133),INDEX(Szabalyok!$A:$A,$N5133))))</f>
        <v/>
      </c>
      <c r="C5133" s="41">
        <f>IF($B5133="","",MIN(INDEX(Bemenet!$F$2:$F$301,$M5133),INDEX(Szabalyok!$B:$B,$N5133)))</f>
        <v/>
      </c>
      <c r="D5133" s="5">
        <f>IF(AND($B5133&lt;&gt;"",$C5133&lt;&gt;"",$B5133&lt;=$C5133),INDEX(Bemenet!$G$2:$G$301,$M5133),"")</f>
        <v/>
      </c>
      <c r="E5133" s="6">
        <f>IF(AND($B5133&lt;&gt;"",$C5133&lt;&gt;"",$B5133&lt;=$C5133),INDEX(Bemenet!$D$2:$D$301,$M5133),"")</f>
        <v/>
      </c>
      <c r="F5133" s="5">
        <f>IF(AND($B5133&lt;&gt;"",$C5133&lt;&gt;"",$B5133&lt;=$C5133),$C5133-$B5133+1,"")</f>
        <v/>
      </c>
      <c r="G5133" s="5">
        <f>IF($F5133="","",$F5133*$D5133)</f>
        <v/>
      </c>
      <c r="H5133" s="42">
        <f>IF($G5133="","",$O5133)</f>
        <v/>
      </c>
      <c r="I5133" s="5">
        <f>IF($G5133="","",$G5133*IF($H5133="",$O5133,$H5133)/100)</f>
        <v/>
      </c>
      <c r="J5133" s="5">
        <f>IF(OR($L5133="",NOT(COUNTIFS($L$2:$L5133,$L5133)=1)),"",SUMIFS($G:$G,$L:$L,$L5133))</f>
        <v/>
      </c>
      <c r="K5133" s="5">
        <f>IF(OR($L5133="",NOT(COUNTIFS($L$2:$L5133,$L5133)=1)),"",SUMIFS($I:$I,$L:$L,$L5133))</f>
        <v/>
      </c>
      <c r="L5133" s="6">
        <f>IF($B5133="","",YEAR($B5133))</f>
        <v/>
      </c>
      <c r="M5133" s="6">
        <f>INT((ROW()-2)/39)+1</f>
        <v/>
      </c>
      <c r="N5133" s="6">
        <f>MOD(ROW()-2,39)+2</f>
        <v/>
      </c>
      <c r="O5133" s="42">
        <f>IF(AND($B5133&lt;&gt;"",$C5133&lt;&gt;"",$B5133&lt;=$C5133),INDEX(Szabalyok!$C:$C,$N5133),"")</f>
        <v/>
      </c>
      <c r="P5133">
        <f>IF(D5133="",P5132,P5132+1)</f>
        <v/>
      </c>
    </row>
    <row r="5134">
      <c r="A5134">
        <f>IF(P5134=P5133,0,P5134)</f>
        <v/>
      </c>
      <c r="B5134" s="41">
        <f>IF($M5134&gt;300,"",IF(OR(INDEX(Bemenet!$E$2:$E$301,$M5134)="",INDEX(Bemenet!$F$2:$F$301,$M5134)=""),"",MAX(INDEX(Bemenet!$E$2:$E$301,$M5134),INDEX(Szabalyok!$A:$A,$N5134))))</f>
        <v/>
      </c>
      <c r="C5134" s="41">
        <f>IF($B5134="","",MIN(INDEX(Bemenet!$F$2:$F$301,$M5134),INDEX(Szabalyok!$B:$B,$N5134)))</f>
        <v/>
      </c>
      <c r="D5134" s="5">
        <f>IF(AND($B5134&lt;&gt;"",$C5134&lt;&gt;"",$B5134&lt;=$C5134),INDEX(Bemenet!$G$2:$G$301,$M5134),"")</f>
        <v/>
      </c>
      <c r="E5134" s="6">
        <f>IF(AND($B5134&lt;&gt;"",$C5134&lt;&gt;"",$B5134&lt;=$C5134),INDEX(Bemenet!$D$2:$D$301,$M5134),"")</f>
        <v/>
      </c>
      <c r="F5134" s="5">
        <f>IF(AND($B5134&lt;&gt;"",$C5134&lt;&gt;"",$B5134&lt;=$C5134),$C5134-$B5134+1,"")</f>
        <v/>
      </c>
      <c r="G5134" s="5">
        <f>IF($F5134="","",$F5134*$D5134)</f>
        <v/>
      </c>
      <c r="H5134" s="42">
        <f>IF($G5134="","",$O5134)</f>
        <v/>
      </c>
      <c r="I5134" s="5">
        <f>IF($G5134="","",$G5134*IF($H5134="",$O5134,$H5134)/100)</f>
        <v/>
      </c>
      <c r="J5134" s="5">
        <f>IF(OR($L5134="",NOT(COUNTIFS($L$2:$L5134,$L5134)=1)),"",SUMIFS($G:$G,$L:$L,$L5134))</f>
        <v/>
      </c>
      <c r="K5134" s="5">
        <f>IF(OR($L5134="",NOT(COUNTIFS($L$2:$L5134,$L5134)=1)),"",SUMIFS($I:$I,$L:$L,$L5134))</f>
        <v/>
      </c>
      <c r="L5134" s="6">
        <f>IF($B5134="","",YEAR($B5134))</f>
        <v/>
      </c>
      <c r="M5134" s="6">
        <f>INT((ROW()-2)/39)+1</f>
        <v/>
      </c>
      <c r="N5134" s="6">
        <f>MOD(ROW()-2,39)+2</f>
        <v/>
      </c>
      <c r="O5134" s="42">
        <f>IF(AND($B5134&lt;&gt;"",$C5134&lt;&gt;"",$B5134&lt;=$C5134),INDEX(Szabalyok!$C:$C,$N5134),"")</f>
        <v/>
      </c>
      <c r="P5134">
        <f>IF(D5134="",P5133,P5133+1)</f>
        <v/>
      </c>
    </row>
    <row r="5135">
      <c r="A5135">
        <f>IF(P5135=P5134,0,P5135)</f>
        <v/>
      </c>
      <c r="B5135" s="41">
        <f>IF($M5135&gt;300,"",IF(OR(INDEX(Bemenet!$E$2:$E$301,$M5135)="",INDEX(Bemenet!$F$2:$F$301,$M5135)=""),"",MAX(INDEX(Bemenet!$E$2:$E$301,$M5135),INDEX(Szabalyok!$A:$A,$N5135))))</f>
        <v/>
      </c>
      <c r="C5135" s="41">
        <f>IF($B5135="","",MIN(INDEX(Bemenet!$F$2:$F$301,$M5135),INDEX(Szabalyok!$B:$B,$N5135)))</f>
        <v/>
      </c>
      <c r="D5135" s="5">
        <f>IF(AND($B5135&lt;&gt;"",$C5135&lt;&gt;"",$B5135&lt;=$C5135),INDEX(Bemenet!$G$2:$G$301,$M5135),"")</f>
        <v/>
      </c>
      <c r="E5135" s="6">
        <f>IF(AND($B5135&lt;&gt;"",$C5135&lt;&gt;"",$B5135&lt;=$C5135),INDEX(Bemenet!$D$2:$D$301,$M5135),"")</f>
        <v/>
      </c>
      <c r="F5135" s="5">
        <f>IF(AND($B5135&lt;&gt;"",$C5135&lt;&gt;"",$B5135&lt;=$C5135),$C5135-$B5135+1,"")</f>
        <v/>
      </c>
      <c r="G5135" s="5">
        <f>IF($F5135="","",$F5135*$D5135)</f>
        <v/>
      </c>
      <c r="H5135" s="42">
        <f>IF($G5135="","",$O5135)</f>
        <v/>
      </c>
      <c r="I5135" s="5">
        <f>IF($G5135="","",$G5135*IF($H5135="",$O5135,$H5135)/100)</f>
        <v/>
      </c>
      <c r="J5135" s="5">
        <f>IF(OR($L5135="",NOT(COUNTIFS($L$2:$L5135,$L5135)=1)),"",SUMIFS($G:$G,$L:$L,$L5135))</f>
        <v/>
      </c>
      <c r="K5135" s="5">
        <f>IF(OR($L5135="",NOT(COUNTIFS($L$2:$L5135,$L5135)=1)),"",SUMIFS($I:$I,$L:$L,$L5135))</f>
        <v/>
      </c>
      <c r="L5135" s="6">
        <f>IF($B5135="","",YEAR($B5135))</f>
        <v/>
      </c>
      <c r="M5135" s="6">
        <f>INT((ROW()-2)/39)+1</f>
        <v/>
      </c>
      <c r="N5135" s="6">
        <f>MOD(ROW()-2,39)+2</f>
        <v/>
      </c>
      <c r="O5135" s="42">
        <f>IF(AND($B5135&lt;&gt;"",$C5135&lt;&gt;"",$B5135&lt;=$C5135),INDEX(Szabalyok!$C:$C,$N5135),"")</f>
        <v/>
      </c>
      <c r="P5135">
        <f>IF(D5135="",P5134,P5134+1)</f>
        <v/>
      </c>
    </row>
    <row r="5136">
      <c r="A5136">
        <f>IF(P5136=P5135,0,P5136)</f>
        <v/>
      </c>
      <c r="B5136" s="41">
        <f>IF($M5136&gt;300,"",IF(OR(INDEX(Bemenet!$E$2:$E$301,$M5136)="",INDEX(Bemenet!$F$2:$F$301,$M5136)=""),"",MAX(INDEX(Bemenet!$E$2:$E$301,$M5136),INDEX(Szabalyok!$A:$A,$N5136))))</f>
        <v/>
      </c>
      <c r="C5136" s="41">
        <f>IF($B5136="","",MIN(INDEX(Bemenet!$F$2:$F$301,$M5136),INDEX(Szabalyok!$B:$B,$N5136)))</f>
        <v/>
      </c>
      <c r="D5136" s="5">
        <f>IF(AND($B5136&lt;&gt;"",$C5136&lt;&gt;"",$B5136&lt;=$C5136),INDEX(Bemenet!$G$2:$G$301,$M5136),"")</f>
        <v/>
      </c>
      <c r="E5136" s="6">
        <f>IF(AND($B5136&lt;&gt;"",$C5136&lt;&gt;"",$B5136&lt;=$C5136),INDEX(Bemenet!$D$2:$D$301,$M5136),"")</f>
        <v/>
      </c>
      <c r="F5136" s="5">
        <f>IF(AND($B5136&lt;&gt;"",$C5136&lt;&gt;"",$B5136&lt;=$C5136),$C5136-$B5136+1,"")</f>
        <v/>
      </c>
      <c r="G5136" s="5">
        <f>IF($F5136="","",$F5136*$D5136)</f>
        <v/>
      </c>
      <c r="H5136" s="42">
        <f>IF($G5136="","",$O5136)</f>
        <v/>
      </c>
      <c r="I5136" s="5">
        <f>IF($G5136="","",$G5136*IF($H5136="",$O5136,$H5136)/100)</f>
        <v/>
      </c>
      <c r="J5136" s="5">
        <f>IF(OR($L5136="",NOT(COUNTIFS($L$2:$L5136,$L5136)=1)),"",SUMIFS($G:$G,$L:$L,$L5136))</f>
        <v/>
      </c>
      <c r="K5136" s="5">
        <f>IF(OR($L5136="",NOT(COUNTIFS($L$2:$L5136,$L5136)=1)),"",SUMIFS($I:$I,$L:$L,$L5136))</f>
        <v/>
      </c>
      <c r="L5136" s="6">
        <f>IF($B5136="","",YEAR($B5136))</f>
        <v/>
      </c>
      <c r="M5136" s="6">
        <f>INT((ROW()-2)/39)+1</f>
        <v/>
      </c>
      <c r="N5136" s="6">
        <f>MOD(ROW()-2,39)+2</f>
        <v/>
      </c>
      <c r="O5136" s="42">
        <f>IF(AND($B5136&lt;&gt;"",$C5136&lt;&gt;"",$B5136&lt;=$C5136),INDEX(Szabalyok!$C:$C,$N5136),"")</f>
        <v/>
      </c>
      <c r="P5136">
        <f>IF(D5136="",P5135,P5135+1)</f>
        <v/>
      </c>
    </row>
    <row r="5137">
      <c r="A5137">
        <f>IF(P5137=P5136,0,P5137)</f>
        <v/>
      </c>
      <c r="B5137" s="41">
        <f>IF($M5137&gt;300,"",IF(OR(INDEX(Bemenet!$E$2:$E$301,$M5137)="",INDEX(Bemenet!$F$2:$F$301,$M5137)=""),"",MAX(INDEX(Bemenet!$E$2:$E$301,$M5137),INDEX(Szabalyok!$A:$A,$N5137))))</f>
        <v/>
      </c>
      <c r="C5137" s="41">
        <f>IF($B5137="","",MIN(INDEX(Bemenet!$F$2:$F$301,$M5137),INDEX(Szabalyok!$B:$B,$N5137)))</f>
        <v/>
      </c>
      <c r="D5137" s="5">
        <f>IF(AND($B5137&lt;&gt;"",$C5137&lt;&gt;"",$B5137&lt;=$C5137),INDEX(Bemenet!$G$2:$G$301,$M5137),"")</f>
        <v/>
      </c>
      <c r="E5137" s="6">
        <f>IF(AND($B5137&lt;&gt;"",$C5137&lt;&gt;"",$B5137&lt;=$C5137),INDEX(Bemenet!$D$2:$D$301,$M5137),"")</f>
        <v/>
      </c>
      <c r="F5137" s="5">
        <f>IF(AND($B5137&lt;&gt;"",$C5137&lt;&gt;"",$B5137&lt;=$C5137),$C5137-$B5137+1,"")</f>
        <v/>
      </c>
      <c r="G5137" s="5">
        <f>IF($F5137="","",$F5137*$D5137)</f>
        <v/>
      </c>
      <c r="H5137" s="42">
        <f>IF($G5137="","",$O5137)</f>
        <v/>
      </c>
      <c r="I5137" s="5">
        <f>IF($G5137="","",$G5137*IF($H5137="",$O5137,$H5137)/100)</f>
        <v/>
      </c>
      <c r="J5137" s="5">
        <f>IF(OR($L5137="",NOT(COUNTIFS($L$2:$L5137,$L5137)=1)),"",SUMIFS($G:$G,$L:$L,$L5137))</f>
        <v/>
      </c>
      <c r="K5137" s="5">
        <f>IF(OR($L5137="",NOT(COUNTIFS($L$2:$L5137,$L5137)=1)),"",SUMIFS($I:$I,$L:$L,$L5137))</f>
        <v/>
      </c>
      <c r="L5137" s="6">
        <f>IF($B5137="","",YEAR($B5137))</f>
        <v/>
      </c>
      <c r="M5137" s="6">
        <f>INT((ROW()-2)/39)+1</f>
        <v/>
      </c>
      <c r="N5137" s="6">
        <f>MOD(ROW()-2,39)+2</f>
        <v/>
      </c>
      <c r="O5137" s="42">
        <f>IF(AND($B5137&lt;&gt;"",$C5137&lt;&gt;"",$B5137&lt;=$C5137),INDEX(Szabalyok!$C:$C,$N5137),"")</f>
        <v/>
      </c>
      <c r="P5137">
        <f>IF(D5137="",P5136,P5136+1)</f>
        <v/>
      </c>
    </row>
    <row r="5138">
      <c r="A5138">
        <f>IF(P5138=P5137,0,P5138)</f>
        <v/>
      </c>
      <c r="B5138" s="41">
        <f>IF($M5138&gt;300,"",IF(OR(INDEX(Bemenet!$E$2:$E$301,$M5138)="",INDEX(Bemenet!$F$2:$F$301,$M5138)=""),"",MAX(INDEX(Bemenet!$E$2:$E$301,$M5138),INDEX(Szabalyok!$A:$A,$N5138))))</f>
        <v/>
      </c>
      <c r="C5138" s="41">
        <f>IF($B5138="","",MIN(INDEX(Bemenet!$F$2:$F$301,$M5138),INDEX(Szabalyok!$B:$B,$N5138)))</f>
        <v/>
      </c>
      <c r="D5138" s="5">
        <f>IF(AND($B5138&lt;&gt;"",$C5138&lt;&gt;"",$B5138&lt;=$C5138),INDEX(Bemenet!$G$2:$G$301,$M5138),"")</f>
        <v/>
      </c>
      <c r="E5138" s="6">
        <f>IF(AND($B5138&lt;&gt;"",$C5138&lt;&gt;"",$B5138&lt;=$C5138),INDEX(Bemenet!$D$2:$D$301,$M5138),"")</f>
        <v/>
      </c>
      <c r="F5138" s="5">
        <f>IF(AND($B5138&lt;&gt;"",$C5138&lt;&gt;"",$B5138&lt;=$C5138),$C5138-$B5138+1,"")</f>
        <v/>
      </c>
      <c r="G5138" s="5">
        <f>IF($F5138="","",$F5138*$D5138)</f>
        <v/>
      </c>
      <c r="H5138" s="42">
        <f>IF($G5138="","",$O5138)</f>
        <v/>
      </c>
      <c r="I5138" s="5">
        <f>IF($G5138="","",$G5138*IF($H5138="",$O5138,$H5138)/100)</f>
        <v/>
      </c>
      <c r="J5138" s="5">
        <f>IF(OR($L5138="",NOT(COUNTIFS($L$2:$L5138,$L5138)=1)),"",SUMIFS($G:$G,$L:$L,$L5138))</f>
        <v/>
      </c>
      <c r="K5138" s="5">
        <f>IF(OR($L5138="",NOT(COUNTIFS($L$2:$L5138,$L5138)=1)),"",SUMIFS($I:$I,$L:$L,$L5138))</f>
        <v/>
      </c>
      <c r="L5138" s="6">
        <f>IF($B5138="","",YEAR($B5138))</f>
        <v/>
      </c>
      <c r="M5138" s="6">
        <f>INT((ROW()-2)/39)+1</f>
        <v/>
      </c>
      <c r="N5138" s="6">
        <f>MOD(ROW()-2,39)+2</f>
        <v/>
      </c>
      <c r="O5138" s="42">
        <f>IF(AND($B5138&lt;&gt;"",$C5138&lt;&gt;"",$B5138&lt;=$C5138),INDEX(Szabalyok!$C:$C,$N5138),"")</f>
        <v/>
      </c>
      <c r="P5138">
        <f>IF(D5138="",P5137,P5137+1)</f>
        <v/>
      </c>
    </row>
    <row r="5139">
      <c r="A5139">
        <f>IF(P5139=P5138,0,P5139)</f>
        <v/>
      </c>
      <c r="B5139" s="41">
        <f>IF($M5139&gt;300,"",IF(OR(INDEX(Bemenet!$E$2:$E$301,$M5139)="",INDEX(Bemenet!$F$2:$F$301,$M5139)=""),"",MAX(INDEX(Bemenet!$E$2:$E$301,$M5139),INDEX(Szabalyok!$A:$A,$N5139))))</f>
        <v/>
      </c>
      <c r="C5139" s="41">
        <f>IF($B5139="","",MIN(INDEX(Bemenet!$F$2:$F$301,$M5139),INDEX(Szabalyok!$B:$B,$N5139)))</f>
        <v/>
      </c>
      <c r="D5139" s="5">
        <f>IF(AND($B5139&lt;&gt;"",$C5139&lt;&gt;"",$B5139&lt;=$C5139),INDEX(Bemenet!$G$2:$G$301,$M5139),"")</f>
        <v/>
      </c>
      <c r="E5139" s="6">
        <f>IF(AND($B5139&lt;&gt;"",$C5139&lt;&gt;"",$B5139&lt;=$C5139),INDEX(Bemenet!$D$2:$D$301,$M5139),"")</f>
        <v/>
      </c>
      <c r="F5139" s="5">
        <f>IF(AND($B5139&lt;&gt;"",$C5139&lt;&gt;"",$B5139&lt;=$C5139),$C5139-$B5139+1,"")</f>
        <v/>
      </c>
      <c r="G5139" s="5">
        <f>IF($F5139="","",$F5139*$D5139)</f>
        <v/>
      </c>
      <c r="H5139" s="42">
        <f>IF($G5139="","",$O5139)</f>
        <v/>
      </c>
      <c r="I5139" s="5">
        <f>IF($G5139="","",$G5139*IF($H5139="",$O5139,$H5139)/100)</f>
        <v/>
      </c>
      <c r="J5139" s="5">
        <f>IF(OR($L5139="",NOT(COUNTIFS($L$2:$L5139,$L5139)=1)),"",SUMIFS($G:$G,$L:$L,$L5139))</f>
        <v/>
      </c>
      <c r="K5139" s="5">
        <f>IF(OR($L5139="",NOT(COUNTIFS($L$2:$L5139,$L5139)=1)),"",SUMIFS($I:$I,$L:$L,$L5139))</f>
        <v/>
      </c>
      <c r="L5139" s="6">
        <f>IF($B5139="","",YEAR($B5139))</f>
        <v/>
      </c>
      <c r="M5139" s="6">
        <f>INT((ROW()-2)/39)+1</f>
        <v/>
      </c>
      <c r="N5139" s="6">
        <f>MOD(ROW()-2,39)+2</f>
        <v/>
      </c>
      <c r="O5139" s="42">
        <f>IF(AND($B5139&lt;&gt;"",$C5139&lt;&gt;"",$B5139&lt;=$C5139),INDEX(Szabalyok!$C:$C,$N5139),"")</f>
        <v/>
      </c>
      <c r="P5139">
        <f>IF(D5139="",P5138,P5138+1)</f>
        <v/>
      </c>
    </row>
    <row r="5140">
      <c r="A5140">
        <f>IF(P5140=P5139,0,P5140)</f>
        <v/>
      </c>
      <c r="B5140" s="41">
        <f>IF($M5140&gt;300,"",IF(OR(INDEX(Bemenet!$E$2:$E$301,$M5140)="",INDEX(Bemenet!$F$2:$F$301,$M5140)=""),"",MAX(INDEX(Bemenet!$E$2:$E$301,$M5140),INDEX(Szabalyok!$A:$A,$N5140))))</f>
        <v/>
      </c>
      <c r="C5140" s="41">
        <f>IF($B5140="","",MIN(INDEX(Bemenet!$F$2:$F$301,$M5140),INDEX(Szabalyok!$B:$B,$N5140)))</f>
        <v/>
      </c>
      <c r="D5140" s="5">
        <f>IF(AND($B5140&lt;&gt;"",$C5140&lt;&gt;"",$B5140&lt;=$C5140),INDEX(Bemenet!$G$2:$G$301,$M5140),"")</f>
        <v/>
      </c>
      <c r="E5140" s="6">
        <f>IF(AND($B5140&lt;&gt;"",$C5140&lt;&gt;"",$B5140&lt;=$C5140),INDEX(Bemenet!$D$2:$D$301,$M5140),"")</f>
        <v/>
      </c>
      <c r="F5140" s="5">
        <f>IF(AND($B5140&lt;&gt;"",$C5140&lt;&gt;"",$B5140&lt;=$C5140),$C5140-$B5140+1,"")</f>
        <v/>
      </c>
      <c r="G5140" s="5">
        <f>IF($F5140="","",$F5140*$D5140)</f>
        <v/>
      </c>
      <c r="H5140" s="42">
        <f>IF($G5140="","",$O5140)</f>
        <v/>
      </c>
      <c r="I5140" s="5">
        <f>IF($G5140="","",$G5140*IF($H5140="",$O5140,$H5140)/100)</f>
        <v/>
      </c>
      <c r="J5140" s="5">
        <f>IF(OR($L5140="",NOT(COUNTIFS($L$2:$L5140,$L5140)=1)),"",SUMIFS($G:$G,$L:$L,$L5140))</f>
        <v/>
      </c>
      <c r="K5140" s="5">
        <f>IF(OR($L5140="",NOT(COUNTIFS($L$2:$L5140,$L5140)=1)),"",SUMIFS($I:$I,$L:$L,$L5140))</f>
        <v/>
      </c>
      <c r="L5140" s="6">
        <f>IF($B5140="","",YEAR($B5140))</f>
        <v/>
      </c>
      <c r="M5140" s="6">
        <f>INT((ROW()-2)/39)+1</f>
        <v/>
      </c>
      <c r="N5140" s="6">
        <f>MOD(ROW()-2,39)+2</f>
        <v/>
      </c>
      <c r="O5140" s="42">
        <f>IF(AND($B5140&lt;&gt;"",$C5140&lt;&gt;"",$B5140&lt;=$C5140),INDEX(Szabalyok!$C:$C,$N5140),"")</f>
        <v/>
      </c>
      <c r="P5140">
        <f>IF(D5140="",P5139,P5139+1)</f>
        <v/>
      </c>
    </row>
    <row r="5141">
      <c r="A5141">
        <f>IF(P5141=P5140,0,P5141)</f>
        <v/>
      </c>
      <c r="B5141" s="41">
        <f>IF($M5141&gt;300,"",IF(OR(INDEX(Bemenet!$E$2:$E$301,$M5141)="",INDEX(Bemenet!$F$2:$F$301,$M5141)=""),"",MAX(INDEX(Bemenet!$E$2:$E$301,$M5141),INDEX(Szabalyok!$A:$A,$N5141))))</f>
        <v/>
      </c>
      <c r="C5141" s="41">
        <f>IF($B5141="","",MIN(INDEX(Bemenet!$F$2:$F$301,$M5141),INDEX(Szabalyok!$B:$B,$N5141)))</f>
        <v/>
      </c>
      <c r="D5141" s="5">
        <f>IF(AND($B5141&lt;&gt;"",$C5141&lt;&gt;"",$B5141&lt;=$C5141),INDEX(Bemenet!$G$2:$G$301,$M5141),"")</f>
        <v/>
      </c>
      <c r="E5141" s="6">
        <f>IF(AND($B5141&lt;&gt;"",$C5141&lt;&gt;"",$B5141&lt;=$C5141),INDEX(Bemenet!$D$2:$D$301,$M5141),"")</f>
        <v/>
      </c>
      <c r="F5141" s="5">
        <f>IF(AND($B5141&lt;&gt;"",$C5141&lt;&gt;"",$B5141&lt;=$C5141),$C5141-$B5141+1,"")</f>
        <v/>
      </c>
      <c r="G5141" s="5">
        <f>IF($F5141="","",$F5141*$D5141)</f>
        <v/>
      </c>
      <c r="H5141" s="42">
        <f>IF($G5141="","",$O5141)</f>
        <v/>
      </c>
      <c r="I5141" s="5">
        <f>IF($G5141="","",$G5141*IF($H5141="",$O5141,$H5141)/100)</f>
        <v/>
      </c>
      <c r="J5141" s="5">
        <f>IF(OR($L5141="",NOT(COUNTIFS($L$2:$L5141,$L5141)=1)),"",SUMIFS($G:$G,$L:$L,$L5141))</f>
        <v/>
      </c>
      <c r="K5141" s="5">
        <f>IF(OR($L5141="",NOT(COUNTIFS($L$2:$L5141,$L5141)=1)),"",SUMIFS($I:$I,$L:$L,$L5141))</f>
        <v/>
      </c>
      <c r="L5141" s="6">
        <f>IF($B5141="","",YEAR($B5141))</f>
        <v/>
      </c>
      <c r="M5141" s="6">
        <f>INT((ROW()-2)/39)+1</f>
        <v/>
      </c>
      <c r="N5141" s="6">
        <f>MOD(ROW()-2,39)+2</f>
        <v/>
      </c>
      <c r="O5141" s="42">
        <f>IF(AND($B5141&lt;&gt;"",$C5141&lt;&gt;"",$B5141&lt;=$C5141),INDEX(Szabalyok!$C:$C,$N5141),"")</f>
        <v/>
      </c>
      <c r="P5141">
        <f>IF(D5141="",P5140,P5140+1)</f>
        <v/>
      </c>
    </row>
    <row r="5142">
      <c r="A5142">
        <f>IF(P5142=P5141,0,P5142)</f>
        <v/>
      </c>
      <c r="B5142" s="41">
        <f>IF($M5142&gt;300,"",IF(OR(INDEX(Bemenet!$E$2:$E$301,$M5142)="",INDEX(Bemenet!$F$2:$F$301,$M5142)=""),"",MAX(INDEX(Bemenet!$E$2:$E$301,$M5142),INDEX(Szabalyok!$A:$A,$N5142))))</f>
        <v/>
      </c>
      <c r="C5142" s="41">
        <f>IF($B5142="","",MIN(INDEX(Bemenet!$F$2:$F$301,$M5142),INDEX(Szabalyok!$B:$B,$N5142)))</f>
        <v/>
      </c>
      <c r="D5142" s="5">
        <f>IF(AND($B5142&lt;&gt;"",$C5142&lt;&gt;"",$B5142&lt;=$C5142),INDEX(Bemenet!$G$2:$G$301,$M5142),"")</f>
        <v/>
      </c>
      <c r="E5142" s="6">
        <f>IF(AND($B5142&lt;&gt;"",$C5142&lt;&gt;"",$B5142&lt;=$C5142),INDEX(Bemenet!$D$2:$D$301,$M5142),"")</f>
        <v/>
      </c>
      <c r="F5142" s="5">
        <f>IF(AND($B5142&lt;&gt;"",$C5142&lt;&gt;"",$B5142&lt;=$C5142),$C5142-$B5142+1,"")</f>
        <v/>
      </c>
      <c r="G5142" s="5">
        <f>IF($F5142="","",$F5142*$D5142)</f>
        <v/>
      </c>
      <c r="H5142" s="42">
        <f>IF($G5142="","",$O5142)</f>
        <v/>
      </c>
      <c r="I5142" s="5">
        <f>IF($G5142="","",$G5142*IF($H5142="",$O5142,$H5142)/100)</f>
        <v/>
      </c>
      <c r="J5142" s="5">
        <f>IF(OR($L5142="",NOT(COUNTIFS($L$2:$L5142,$L5142)=1)),"",SUMIFS($G:$G,$L:$L,$L5142))</f>
        <v/>
      </c>
      <c r="K5142" s="5">
        <f>IF(OR($L5142="",NOT(COUNTIFS($L$2:$L5142,$L5142)=1)),"",SUMIFS($I:$I,$L:$L,$L5142))</f>
        <v/>
      </c>
      <c r="L5142" s="6">
        <f>IF($B5142="","",YEAR($B5142))</f>
        <v/>
      </c>
      <c r="M5142" s="6">
        <f>INT((ROW()-2)/39)+1</f>
        <v/>
      </c>
      <c r="N5142" s="6">
        <f>MOD(ROW()-2,39)+2</f>
        <v/>
      </c>
      <c r="O5142" s="42">
        <f>IF(AND($B5142&lt;&gt;"",$C5142&lt;&gt;"",$B5142&lt;=$C5142),INDEX(Szabalyok!$C:$C,$N5142),"")</f>
        <v/>
      </c>
      <c r="P5142">
        <f>IF(D5142="",P5141,P5141+1)</f>
        <v/>
      </c>
    </row>
    <row r="5143">
      <c r="A5143">
        <f>IF(P5143=P5142,0,P5143)</f>
        <v/>
      </c>
      <c r="B5143" s="41">
        <f>IF($M5143&gt;300,"",IF(OR(INDEX(Bemenet!$E$2:$E$301,$M5143)="",INDEX(Bemenet!$F$2:$F$301,$M5143)=""),"",MAX(INDEX(Bemenet!$E$2:$E$301,$M5143),INDEX(Szabalyok!$A:$A,$N5143))))</f>
        <v/>
      </c>
      <c r="C5143" s="41">
        <f>IF($B5143="","",MIN(INDEX(Bemenet!$F$2:$F$301,$M5143),INDEX(Szabalyok!$B:$B,$N5143)))</f>
        <v/>
      </c>
      <c r="D5143" s="5">
        <f>IF(AND($B5143&lt;&gt;"",$C5143&lt;&gt;"",$B5143&lt;=$C5143),INDEX(Bemenet!$G$2:$G$301,$M5143),"")</f>
        <v/>
      </c>
      <c r="E5143" s="6">
        <f>IF(AND($B5143&lt;&gt;"",$C5143&lt;&gt;"",$B5143&lt;=$C5143),INDEX(Bemenet!$D$2:$D$301,$M5143),"")</f>
        <v/>
      </c>
      <c r="F5143" s="5">
        <f>IF(AND($B5143&lt;&gt;"",$C5143&lt;&gt;"",$B5143&lt;=$C5143),$C5143-$B5143+1,"")</f>
        <v/>
      </c>
      <c r="G5143" s="5">
        <f>IF($F5143="","",$F5143*$D5143)</f>
        <v/>
      </c>
      <c r="H5143" s="42">
        <f>IF($G5143="","",$O5143)</f>
        <v/>
      </c>
      <c r="I5143" s="5">
        <f>IF($G5143="","",$G5143*IF($H5143="",$O5143,$H5143)/100)</f>
        <v/>
      </c>
      <c r="J5143" s="5">
        <f>IF(OR($L5143="",NOT(COUNTIFS($L$2:$L5143,$L5143)=1)),"",SUMIFS($G:$G,$L:$L,$L5143))</f>
        <v/>
      </c>
      <c r="K5143" s="5">
        <f>IF(OR($L5143="",NOT(COUNTIFS($L$2:$L5143,$L5143)=1)),"",SUMIFS($I:$I,$L:$L,$L5143))</f>
        <v/>
      </c>
      <c r="L5143" s="6">
        <f>IF($B5143="","",YEAR($B5143))</f>
        <v/>
      </c>
      <c r="M5143" s="6">
        <f>INT((ROW()-2)/39)+1</f>
        <v/>
      </c>
      <c r="N5143" s="6">
        <f>MOD(ROW()-2,39)+2</f>
        <v/>
      </c>
      <c r="O5143" s="42">
        <f>IF(AND($B5143&lt;&gt;"",$C5143&lt;&gt;"",$B5143&lt;=$C5143),INDEX(Szabalyok!$C:$C,$N5143),"")</f>
        <v/>
      </c>
      <c r="P5143">
        <f>IF(D5143="",P5142,P5142+1)</f>
        <v/>
      </c>
    </row>
    <row r="5144">
      <c r="A5144">
        <f>IF(P5144=P5143,0,P5144)</f>
        <v/>
      </c>
      <c r="B5144" s="41">
        <f>IF($M5144&gt;300,"",IF(OR(INDEX(Bemenet!$E$2:$E$301,$M5144)="",INDEX(Bemenet!$F$2:$F$301,$M5144)=""),"",MAX(INDEX(Bemenet!$E$2:$E$301,$M5144),INDEX(Szabalyok!$A:$A,$N5144))))</f>
        <v/>
      </c>
      <c r="C5144" s="41">
        <f>IF($B5144="","",MIN(INDEX(Bemenet!$F$2:$F$301,$M5144),INDEX(Szabalyok!$B:$B,$N5144)))</f>
        <v/>
      </c>
      <c r="D5144" s="5">
        <f>IF(AND($B5144&lt;&gt;"",$C5144&lt;&gt;"",$B5144&lt;=$C5144),INDEX(Bemenet!$G$2:$G$301,$M5144),"")</f>
        <v/>
      </c>
      <c r="E5144" s="6">
        <f>IF(AND($B5144&lt;&gt;"",$C5144&lt;&gt;"",$B5144&lt;=$C5144),INDEX(Bemenet!$D$2:$D$301,$M5144),"")</f>
        <v/>
      </c>
      <c r="F5144" s="5">
        <f>IF(AND($B5144&lt;&gt;"",$C5144&lt;&gt;"",$B5144&lt;=$C5144),$C5144-$B5144+1,"")</f>
        <v/>
      </c>
      <c r="G5144" s="5">
        <f>IF($F5144="","",$F5144*$D5144)</f>
        <v/>
      </c>
      <c r="H5144" s="42">
        <f>IF($G5144="","",$O5144)</f>
        <v/>
      </c>
      <c r="I5144" s="5">
        <f>IF($G5144="","",$G5144*IF($H5144="",$O5144,$H5144)/100)</f>
        <v/>
      </c>
      <c r="J5144" s="5">
        <f>IF(OR($L5144="",NOT(COUNTIFS($L$2:$L5144,$L5144)=1)),"",SUMIFS($G:$G,$L:$L,$L5144))</f>
        <v/>
      </c>
      <c r="K5144" s="5">
        <f>IF(OR($L5144="",NOT(COUNTIFS($L$2:$L5144,$L5144)=1)),"",SUMIFS($I:$I,$L:$L,$L5144))</f>
        <v/>
      </c>
      <c r="L5144" s="6">
        <f>IF($B5144="","",YEAR($B5144))</f>
        <v/>
      </c>
      <c r="M5144" s="6">
        <f>INT((ROW()-2)/39)+1</f>
        <v/>
      </c>
      <c r="N5144" s="6">
        <f>MOD(ROW()-2,39)+2</f>
        <v/>
      </c>
      <c r="O5144" s="42">
        <f>IF(AND($B5144&lt;&gt;"",$C5144&lt;&gt;"",$B5144&lt;=$C5144),INDEX(Szabalyok!$C:$C,$N5144),"")</f>
        <v/>
      </c>
      <c r="P5144">
        <f>IF(D5144="",P5143,P5143+1)</f>
        <v/>
      </c>
    </row>
    <row r="5145">
      <c r="A5145">
        <f>IF(P5145=P5144,0,P5145)</f>
        <v/>
      </c>
      <c r="B5145" s="41">
        <f>IF($M5145&gt;300,"",IF(OR(INDEX(Bemenet!$E$2:$E$301,$M5145)="",INDEX(Bemenet!$F$2:$F$301,$M5145)=""),"",MAX(INDEX(Bemenet!$E$2:$E$301,$M5145),INDEX(Szabalyok!$A:$A,$N5145))))</f>
        <v/>
      </c>
      <c r="C5145" s="41">
        <f>IF($B5145="","",MIN(INDEX(Bemenet!$F$2:$F$301,$M5145),INDEX(Szabalyok!$B:$B,$N5145)))</f>
        <v/>
      </c>
      <c r="D5145" s="5">
        <f>IF(AND($B5145&lt;&gt;"",$C5145&lt;&gt;"",$B5145&lt;=$C5145),INDEX(Bemenet!$G$2:$G$301,$M5145),"")</f>
        <v/>
      </c>
      <c r="E5145" s="6">
        <f>IF(AND($B5145&lt;&gt;"",$C5145&lt;&gt;"",$B5145&lt;=$C5145),INDEX(Bemenet!$D$2:$D$301,$M5145),"")</f>
        <v/>
      </c>
      <c r="F5145" s="5">
        <f>IF(AND($B5145&lt;&gt;"",$C5145&lt;&gt;"",$B5145&lt;=$C5145),$C5145-$B5145+1,"")</f>
        <v/>
      </c>
      <c r="G5145" s="5">
        <f>IF($F5145="","",$F5145*$D5145)</f>
        <v/>
      </c>
      <c r="H5145" s="42">
        <f>IF($G5145="","",$O5145)</f>
        <v/>
      </c>
      <c r="I5145" s="5">
        <f>IF($G5145="","",$G5145*IF($H5145="",$O5145,$H5145)/100)</f>
        <v/>
      </c>
      <c r="J5145" s="5">
        <f>IF(OR($L5145="",NOT(COUNTIFS($L$2:$L5145,$L5145)=1)),"",SUMIFS($G:$G,$L:$L,$L5145))</f>
        <v/>
      </c>
      <c r="K5145" s="5">
        <f>IF(OR($L5145="",NOT(COUNTIFS($L$2:$L5145,$L5145)=1)),"",SUMIFS($I:$I,$L:$L,$L5145))</f>
        <v/>
      </c>
      <c r="L5145" s="6">
        <f>IF($B5145="","",YEAR($B5145))</f>
        <v/>
      </c>
      <c r="M5145" s="6">
        <f>INT((ROW()-2)/39)+1</f>
        <v/>
      </c>
      <c r="N5145" s="6">
        <f>MOD(ROW()-2,39)+2</f>
        <v/>
      </c>
      <c r="O5145" s="42">
        <f>IF(AND($B5145&lt;&gt;"",$C5145&lt;&gt;"",$B5145&lt;=$C5145),INDEX(Szabalyok!$C:$C,$N5145),"")</f>
        <v/>
      </c>
      <c r="P5145">
        <f>IF(D5145="",P5144,P5144+1)</f>
        <v/>
      </c>
    </row>
    <row r="5146">
      <c r="A5146">
        <f>IF(P5146=P5145,0,P5146)</f>
        <v/>
      </c>
      <c r="B5146" s="41">
        <f>IF($M5146&gt;300,"",IF(OR(INDEX(Bemenet!$E$2:$E$301,$M5146)="",INDEX(Bemenet!$F$2:$F$301,$M5146)=""),"",MAX(INDEX(Bemenet!$E$2:$E$301,$M5146),INDEX(Szabalyok!$A:$A,$N5146))))</f>
        <v/>
      </c>
      <c r="C5146" s="41">
        <f>IF($B5146="","",MIN(INDEX(Bemenet!$F$2:$F$301,$M5146),INDEX(Szabalyok!$B:$B,$N5146)))</f>
        <v/>
      </c>
      <c r="D5146" s="5">
        <f>IF(AND($B5146&lt;&gt;"",$C5146&lt;&gt;"",$B5146&lt;=$C5146),INDEX(Bemenet!$G$2:$G$301,$M5146),"")</f>
        <v/>
      </c>
      <c r="E5146" s="6">
        <f>IF(AND($B5146&lt;&gt;"",$C5146&lt;&gt;"",$B5146&lt;=$C5146),INDEX(Bemenet!$D$2:$D$301,$M5146),"")</f>
        <v/>
      </c>
      <c r="F5146" s="5">
        <f>IF(AND($B5146&lt;&gt;"",$C5146&lt;&gt;"",$B5146&lt;=$C5146),$C5146-$B5146+1,"")</f>
        <v/>
      </c>
      <c r="G5146" s="5">
        <f>IF($F5146="","",$F5146*$D5146)</f>
        <v/>
      </c>
      <c r="H5146" s="42">
        <f>IF($G5146="","",$O5146)</f>
        <v/>
      </c>
      <c r="I5146" s="5">
        <f>IF($G5146="","",$G5146*IF($H5146="",$O5146,$H5146)/100)</f>
        <v/>
      </c>
      <c r="J5146" s="5">
        <f>IF(OR($L5146="",NOT(COUNTIFS($L$2:$L5146,$L5146)=1)),"",SUMIFS($G:$G,$L:$L,$L5146))</f>
        <v/>
      </c>
      <c r="K5146" s="5">
        <f>IF(OR($L5146="",NOT(COUNTIFS($L$2:$L5146,$L5146)=1)),"",SUMIFS($I:$I,$L:$L,$L5146))</f>
        <v/>
      </c>
      <c r="L5146" s="6">
        <f>IF($B5146="","",YEAR($B5146))</f>
        <v/>
      </c>
      <c r="M5146" s="6">
        <f>INT((ROW()-2)/39)+1</f>
        <v/>
      </c>
      <c r="N5146" s="6">
        <f>MOD(ROW()-2,39)+2</f>
        <v/>
      </c>
      <c r="O5146" s="42">
        <f>IF(AND($B5146&lt;&gt;"",$C5146&lt;&gt;"",$B5146&lt;=$C5146),INDEX(Szabalyok!$C:$C,$N5146),"")</f>
        <v/>
      </c>
      <c r="P5146">
        <f>IF(D5146="",P5145,P5145+1)</f>
        <v/>
      </c>
    </row>
    <row r="5147">
      <c r="A5147">
        <f>IF(P5147=P5146,0,P5147)</f>
        <v/>
      </c>
      <c r="B5147" s="41">
        <f>IF($M5147&gt;300,"",IF(OR(INDEX(Bemenet!$E$2:$E$301,$M5147)="",INDEX(Bemenet!$F$2:$F$301,$M5147)=""),"",MAX(INDEX(Bemenet!$E$2:$E$301,$M5147),INDEX(Szabalyok!$A:$A,$N5147))))</f>
        <v/>
      </c>
      <c r="C5147" s="41">
        <f>IF($B5147="","",MIN(INDEX(Bemenet!$F$2:$F$301,$M5147),INDEX(Szabalyok!$B:$B,$N5147)))</f>
        <v/>
      </c>
      <c r="D5147" s="5">
        <f>IF(AND($B5147&lt;&gt;"",$C5147&lt;&gt;"",$B5147&lt;=$C5147),INDEX(Bemenet!$G$2:$G$301,$M5147),"")</f>
        <v/>
      </c>
      <c r="E5147" s="6">
        <f>IF(AND($B5147&lt;&gt;"",$C5147&lt;&gt;"",$B5147&lt;=$C5147),INDEX(Bemenet!$D$2:$D$301,$M5147),"")</f>
        <v/>
      </c>
      <c r="F5147" s="5">
        <f>IF(AND($B5147&lt;&gt;"",$C5147&lt;&gt;"",$B5147&lt;=$C5147),$C5147-$B5147+1,"")</f>
        <v/>
      </c>
      <c r="G5147" s="5">
        <f>IF($F5147="","",$F5147*$D5147)</f>
        <v/>
      </c>
      <c r="H5147" s="42">
        <f>IF($G5147="","",$O5147)</f>
        <v/>
      </c>
      <c r="I5147" s="5">
        <f>IF($G5147="","",$G5147*IF($H5147="",$O5147,$H5147)/100)</f>
        <v/>
      </c>
      <c r="J5147" s="5">
        <f>IF(OR($L5147="",NOT(COUNTIFS($L$2:$L5147,$L5147)=1)),"",SUMIFS($G:$G,$L:$L,$L5147))</f>
        <v/>
      </c>
      <c r="K5147" s="5">
        <f>IF(OR($L5147="",NOT(COUNTIFS($L$2:$L5147,$L5147)=1)),"",SUMIFS($I:$I,$L:$L,$L5147))</f>
        <v/>
      </c>
      <c r="L5147" s="6">
        <f>IF($B5147="","",YEAR($B5147))</f>
        <v/>
      </c>
      <c r="M5147" s="6">
        <f>INT((ROW()-2)/39)+1</f>
        <v/>
      </c>
      <c r="N5147" s="6">
        <f>MOD(ROW()-2,39)+2</f>
        <v/>
      </c>
      <c r="O5147" s="42">
        <f>IF(AND($B5147&lt;&gt;"",$C5147&lt;&gt;"",$B5147&lt;=$C5147),INDEX(Szabalyok!$C:$C,$N5147),"")</f>
        <v/>
      </c>
      <c r="P5147">
        <f>IF(D5147="",P5146,P5146+1)</f>
        <v/>
      </c>
    </row>
    <row r="5148">
      <c r="A5148">
        <f>IF(P5148=P5147,0,P5148)</f>
        <v/>
      </c>
      <c r="B5148" s="41">
        <f>IF($M5148&gt;300,"",IF(OR(INDEX(Bemenet!$E$2:$E$301,$M5148)="",INDEX(Bemenet!$F$2:$F$301,$M5148)=""),"",MAX(INDEX(Bemenet!$E$2:$E$301,$M5148),INDEX(Szabalyok!$A:$A,$N5148))))</f>
        <v/>
      </c>
      <c r="C5148" s="41">
        <f>IF($B5148="","",MIN(INDEX(Bemenet!$F$2:$F$301,$M5148),INDEX(Szabalyok!$B:$B,$N5148)))</f>
        <v/>
      </c>
      <c r="D5148" s="5">
        <f>IF(AND($B5148&lt;&gt;"",$C5148&lt;&gt;"",$B5148&lt;=$C5148),INDEX(Bemenet!$G$2:$G$301,$M5148),"")</f>
        <v/>
      </c>
      <c r="E5148" s="6">
        <f>IF(AND($B5148&lt;&gt;"",$C5148&lt;&gt;"",$B5148&lt;=$C5148),INDEX(Bemenet!$D$2:$D$301,$M5148),"")</f>
        <v/>
      </c>
      <c r="F5148" s="5">
        <f>IF(AND($B5148&lt;&gt;"",$C5148&lt;&gt;"",$B5148&lt;=$C5148),$C5148-$B5148+1,"")</f>
        <v/>
      </c>
      <c r="G5148" s="5">
        <f>IF($F5148="","",$F5148*$D5148)</f>
        <v/>
      </c>
      <c r="H5148" s="42">
        <f>IF($G5148="","",$O5148)</f>
        <v/>
      </c>
      <c r="I5148" s="5">
        <f>IF($G5148="","",$G5148*IF($H5148="",$O5148,$H5148)/100)</f>
        <v/>
      </c>
      <c r="J5148" s="5">
        <f>IF(OR($L5148="",NOT(COUNTIFS($L$2:$L5148,$L5148)=1)),"",SUMIFS($G:$G,$L:$L,$L5148))</f>
        <v/>
      </c>
      <c r="K5148" s="5">
        <f>IF(OR($L5148="",NOT(COUNTIFS($L$2:$L5148,$L5148)=1)),"",SUMIFS($I:$I,$L:$L,$L5148))</f>
        <v/>
      </c>
      <c r="L5148" s="6">
        <f>IF($B5148="","",YEAR($B5148))</f>
        <v/>
      </c>
      <c r="M5148" s="6">
        <f>INT((ROW()-2)/39)+1</f>
        <v/>
      </c>
      <c r="N5148" s="6">
        <f>MOD(ROW()-2,39)+2</f>
        <v/>
      </c>
      <c r="O5148" s="42">
        <f>IF(AND($B5148&lt;&gt;"",$C5148&lt;&gt;"",$B5148&lt;=$C5148),INDEX(Szabalyok!$C:$C,$N5148),"")</f>
        <v/>
      </c>
      <c r="P5148">
        <f>IF(D5148="",P5147,P5147+1)</f>
        <v/>
      </c>
    </row>
    <row r="5149">
      <c r="A5149">
        <f>IF(P5149=P5148,0,P5149)</f>
        <v/>
      </c>
      <c r="B5149" s="41">
        <f>IF($M5149&gt;300,"",IF(OR(INDEX(Bemenet!$E$2:$E$301,$M5149)="",INDEX(Bemenet!$F$2:$F$301,$M5149)=""),"",MAX(INDEX(Bemenet!$E$2:$E$301,$M5149),INDEX(Szabalyok!$A:$A,$N5149))))</f>
        <v/>
      </c>
      <c r="C5149" s="41">
        <f>IF($B5149="","",MIN(INDEX(Bemenet!$F$2:$F$301,$M5149),INDEX(Szabalyok!$B:$B,$N5149)))</f>
        <v/>
      </c>
      <c r="D5149" s="5">
        <f>IF(AND($B5149&lt;&gt;"",$C5149&lt;&gt;"",$B5149&lt;=$C5149),INDEX(Bemenet!$G$2:$G$301,$M5149),"")</f>
        <v/>
      </c>
      <c r="E5149" s="6">
        <f>IF(AND($B5149&lt;&gt;"",$C5149&lt;&gt;"",$B5149&lt;=$C5149),INDEX(Bemenet!$D$2:$D$301,$M5149),"")</f>
        <v/>
      </c>
      <c r="F5149" s="5">
        <f>IF(AND($B5149&lt;&gt;"",$C5149&lt;&gt;"",$B5149&lt;=$C5149),$C5149-$B5149+1,"")</f>
        <v/>
      </c>
      <c r="G5149" s="5">
        <f>IF($F5149="","",$F5149*$D5149)</f>
        <v/>
      </c>
      <c r="H5149" s="42">
        <f>IF($G5149="","",$O5149)</f>
        <v/>
      </c>
      <c r="I5149" s="5">
        <f>IF($G5149="","",$G5149*IF($H5149="",$O5149,$H5149)/100)</f>
        <v/>
      </c>
      <c r="J5149" s="5">
        <f>IF(OR($L5149="",NOT(COUNTIFS($L$2:$L5149,$L5149)=1)),"",SUMIFS($G:$G,$L:$L,$L5149))</f>
        <v/>
      </c>
      <c r="K5149" s="5">
        <f>IF(OR($L5149="",NOT(COUNTIFS($L$2:$L5149,$L5149)=1)),"",SUMIFS($I:$I,$L:$L,$L5149))</f>
        <v/>
      </c>
      <c r="L5149" s="6">
        <f>IF($B5149="","",YEAR($B5149))</f>
        <v/>
      </c>
      <c r="M5149" s="6">
        <f>INT((ROW()-2)/39)+1</f>
        <v/>
      </c>
      <c r="N5149" s="6">
        <f>MOD(ROW()-2,39)+2</f>
        <v/>
      </c>
      <c r="O5149" s="42">
        <f>IF(AND($B5149&lt;&gt;"",$C5149&lt;&gt;"",$B5149&lt;=$C5149),INDEX(Szabalyok!$C:$C,$N5149),"")</f>
        <v/>
      </c>
      <c r="P5149">
        <f>IF(D5149="",P5148,P5148+1)</f>
        <v/>
      </c>
    </row>
    <row r="5150">
      <c r="A5150">
        <f>IF(P5150=P5149,0,P5150)</f>
        <v/>
      </c>
      <c r="B5150" s="41">
        <f>IF($M5150&gt;300,"",IF(OR(INDEX(Bemenet!$E$2:$E$301,$M5150)="",INDEX(Bemenet!$F$2:$F$301,$M5150)=""),"",MAX(INDEX(Bemenet!$E$2:$E$301,$M5150),INDEX(Szabalyok!$A:$A,$N5150))))</f>
        <v/>
      </c>
      <c r="C5150" s="41">
        <f>IF($B5150="","",MIN(INDEX(Bemenet!$F$2:$F$301,$M5150),INDEX(Szabalyok!$B:$B,$N5150)))</f>
        <v/>
      </c>
      <c r="D5150" s="5">
        <f>IF(AND($B5150&lt;&gt;"",$C5150&lt;&gt;"",$B5150&lt;=$C5150),INDEX(Bemenet!$G$2:$G$301,$M5150),"")</f>
        <v/>
      </c>
      <c r="E5150" s="6">
        <f>IF(AND($B5150&lt;&gt;"",$C5150&lt;&gt;"",$B5150&lt;=$C5150),INDEX(Bemenet!$D$2:$D$301,$M5150),"")</f>
        <v/>
      </c>
      <c r="F5150" s="5">
        <f>IF(AND($B5150&lt;&gt;"",$C5150&lt;&gt;"",$B5150&lt;=$C5150),$C5150-$B5150+1,"")</f>
        <v/>
      </c>
      <c r="G5150" s="5">
        <f>IF($F5150="","",$F5150*$D5150)</f>
        <v/>
      </c>
      <c r="H5150" s="42">
        <f>IF($G5150="","",$O5150)</f>
        <v/>
      </c>
      <c r="I5150" s="5">
        <f>IF($G5150="","",$G5150*IF($H5150="",$O5150,$H5150)/100)</f>
        <v/>
      </c>
      <c r="J5150" s="5">
        <f>IF(OR($L5150="",NOT(COUNTIFS($L$2:$L5150,$L5150)=1)),"",SUMIFS($G:$G,$L:$L,$L5150))</f>
        <v/>
      </c>
      <c r="K5150" s="5">
        <f>IF(OR($L5150="",NOT(COUNTIFS($L$2:$L5150,$L5150)=1)),"",SUMIFS($I:$I,$L:$L,$L5150))</f>
        <v/>
      </c>
      <c r="L5150" s="6">
        <f>IF($B5150="","",YEAR($B5150))</f>
        <v/>
      </c>
      <c r="M5150" s="6">
        <f>INT((ROW()-2)/39)+1</f>
        <v/>
      </c>
      <c r="N5150" s="6">
        <f>MOD(ROW()-2,39)+2</f>
        <v/>
      </c>
      <c r="O5150" s="42">
        <f>IF(AND($B5150&lt;&gt;"",$C5150&lt;&gt;"",$B5150&lt;=$C5150),INDEX(Szabalyok!$C:$C,$N5150),"")</f>
        <v/>
      </c>
      <c r="P5150">
        <f>IF(D5150="",P5149,P5149+1)</f>
        <v/>
      </c>
    </row>
    <row r="5151">
      <c r="A5151">
        <f>IF(P5151=P5150,0,P5151)</f>
        <v/>
      </c>
      <c r="B5151" s="41">
        <f>IF($M5151&gt;300,"",IF(OR(INDEX(Bemenet!$E$2:$E$301,$M5151)="",INDEX(Bemenet!$F$2:$F$301,$M5151)=""),"",MAX(INDEX(Bemenet!$E$2:$E$301,$M5151),INDEX(Szabalyok!$A:$A,$N5151))))</f>
        <v/>
      </c>
      <c r="C5151" s="41">
        <f>IF($B5151="","",MIN(INDEX(Bemenet!$F$2:$F$301,$M5151),INDEX(Szabalyok!$B:$B,$N5151)))</f>
        <v/>
      </c>
      <c r="D5151" s="5">
        <f>IF(AND($B5151&lt;&gt;"",$C5151&lt;&gt;"",$B5151&lt;=$C5151),INDEX(Bemenet!$G$2:$G$301,$M5151),"")</f>
        <v/>
      </c>
      <c r="E5151" s="6">
        <f>IF(AND($B5151&lt;&gt;"",$C5151&lt;&gt;"",$B5151&lt;=$C5151),INDEX(Bemenet!$D$2:$D$301,$M5151),"")</f>
        <v/>
      </c>
      <c r="F5151" s="5">
        <f>IF(AND($B5151&lt;&gt;"",$C5151&lt;&gt;"",$B5151&lt;=$C5151),$C5151-$B5151+1,"")</f>
        <v/>
      </c>
      <c r="G5151" s="5">
        <f>IF($F5151="","",$F5151*$D5151)</f>
        <v/>
      </c>
      <c r="H5151" s="42">
        <f>IF($G5151="","",$O5151)</f>
        <v/>
      </c>
      <c r="I5151" s="5">
        <f>IF($G5151="","",$G5151*IF($H5151="",$O5151,$H5151)/100)</f>
        <v/>
      </c>
      <c r="J5151" s="5">
        <f>IF(OR($L5151="",NOT(COUNTIFS($L$2:$L5151,$L5151)=1)),"",SUMIFS($G:$G,$L:$L,$L5151))</f>
        <v/>
      </c>
      <c r="K5151" s="5">
        <f>IF(OR($L5151="",NOT(COUNTIFS($L$2:$L5151,$L5151)=1)),"",SUMIFS($I:$I,$L:$L,$L5151))</f>
        <v/>
      </c>
      <c r="L5151" s="6">
        <f>IF($B5151="","",YEAR($B5151))</f>
        <v/>
      </c>
      <c r="M5151" s="6">
        <f>INT((ROW()-2)/39)+1</f>
        <v/>
      </c>
      <c r="N5151" s="6">
        <f>MOD(ROW()-2,39)+2</f>
        <v/>
      </c>
      <c r="O5151" s="42">
        <f>IF(AND($B5151&lt;&gt;"",$C5151&lt;&gt;"",$B5151&lt;=$C5151),INDEX(Szabalyok!$C:$C,$N5151),"")</f>
        <v/>
      </c>
      <c r="P5151">
        <f>IF(D5151="",P5150,P5150+1)</f>
        <v/>
      </c>
    </row>
    <row r="5152">
      <c r="A5152">
        <f>IF(P5152=P5151,0,P5152)</f>
        <v/>
      </c>
      <c r="B5152" s="41">
        <f>IF($M5152&gt;300,"",IF(OR(INDEX(Bemenet!$E$2:$E$301,$M5152)="",INDEX(Bemenet!$F$2:$F$301,$M5152)=""),"",MAX(INDEX(Bemenet!$E$2:$E$301,$M5152),INDEX(Szabalyok!$A:$A,$N5152))))</f>
        <v/>
      </c>
      <c r="C5152" s="41">
        <f>IF($B5152="","",MIN(INDEX(Bemenet!$F$2:$F$301,$M5152),INDEX(Szabalyok!$B:$B,$N5152)))</f>
        <v/>
      </c>
      <c r="D5152" s="5">
        <f>IF(AND($B5152&lt;&gt;"",$C5152&lt;&gt;"",$B5152&lt;=$C5152),INDEX(Bemenet!$G$2:$G$301,$M5152),"")</f>
        <v/>
      </c>
      <c r="E5152" s="6">
        <f>IF(AND($B5152&lt;&gt;"",$C5152&lt;&gt;"",$B5152&lt;=$C5152),INDEX(Bemenet!$D$2:$D$301,$M5152),"")</f>
        <v/>
      </c>
      <c r="F5152" s="5">
        <f>IF(AND($B5152&lt;&gt;"",$C5152&lt;&gt;"",$B5152&lt;=$C5152),$C5152-$B5152+1,"")</f>
        <v/>
      </c>
      <c r="G5152" s="5">
        <f>IF($F5152="","",$F5152*$D5152)</f>
        <v/>
      </c>
      <c r="H5152" s="42">
        <f>IF($G5152="","",$O5152)</f>
        <v/>
      </c>
      <c r="I5152" s="5">
        <f>IF($G5152="","",$G5152*IF($H5152="",$O5152,$H5152)/100)</f>
        <v/>
      </c>
      <c r="J5152" s="5">
        <f>IF(OR($L5152="",NOT(COUNTIFS($L$2:$L5152,$L5152)=1)),"",SUMIFS($G:$G,$L:$L,$L5152))</f>
        <v/>
      </c>
      <c r="K5152" s="5">
        <f>IF(OR($L5152="",NOT(COUNTIFS($L$2:$L5152,$L5152)=1)),"",SUMIFS($I:$I,$L:$L,$L5152))</f>
        <v/>
      </c>
      <c r="L5152" s="6">
        <f>IF($B5152="","",YEAR($B5152))</f>
        <v/>
      </c>
      <c r="M5152" s="6">
        <f>INT((ROW()-2)/39)+1</f>
        <v/>
      </c>
      <c r="N5152" s="6">
        <f>MOD(ROW()-2,39)+2</f>
        <v/>
      </c>
      <c r="O5152" s="42">
        <f>IF(AND($B5152&lt;&gt;"",$C5152&lt;&gt;"",$B5152&lt;=$C5152),INDEX(Szabalyok!$C:$C,$N5152),"")</f>
        <v/>
      </c>
      <c r="P5152">
        <f>IF(D5152="",P5151,P5151+1)</f>
        <v/>
      </c>
    </row>
    <row r="5153">
      <c r="A5153">
        <f>IF(P5153=P5152,0,P5153)</f>
        <v/>
      </c>
      <c r="B5153" s="41">
        <f>IF($M5153&gt;300,"",IF(OR(INDEX(Bemenet!$E$2:$E$301,$M5153)="",INDEX(Bemenet!$F$2:$F$301,$M5153)=""),"",MAX(INDEX(Bemenet!$E$2:$E$301,$M5153),INDEX(Szabalyok!$A:$A,$N5153))))</f>
        <v/>
      </c>
      <c r="C5153" s="41">
        <f>IF($B5153="","",MIN(INDEX(Bemenet!$F$2:$F$301,$M5153),INDEX(Szabalyok!$B:$B,$N5153)))</f>
        <v/>
      </c>
      <c r="D5153" s="5">
        <f>IF(AND($B5153&lt;&gt;"",$C5153&lt;&gt;"",$B5153&lt;=$C5153),INDEX(Bemenet!$G$2:$G$301,$M5153),"")</f>
        <v/>
      </c>
      <c r="E5153" s="6">
        <f>IF(AND($B5153&lt;&gt;"",$C5153&lt;&gt;"",$B5153&lt;=$C5153),INDEX(Bemenet!$D$2:$D$301,$M5153),"")</f>
        <v/>
      </c>
      <c r="F5153" s="5">
        <f>IF(AND($B5153&lt;&gt;"",$C5153&lt;&gt;"",$B5153&lt;=$C5153),$C5153-$B5153+1,"")</f>
        <v/>
      </c>
      <c r="G5153" s="5">
        <f>IF($F5153="","",$F5153*$D5153)</f>
        <v/>
      </c>
      <c r="H5153" s="42">
        <f>IF($G5153="","",$O5153)</f>
        <v/>
      </c>
      <c r="I5153" s="5">
        <f>IF($G5153="","",$G5153*IF($H5153="",$O5153,$H5153)/100)</f>
        <v/>
      </c>
      <c r="J5153" s="5">
        <f>IF(OR($L5153="",NOT(COUNTIFS($L$2:$L5153,$L5153)=1)),"",SUMIFS($G:$G,$L:$L,$L5153))</f>
        <v/>
      </c>
      <c r="K5153" s="5">
        <f>IF(OR($L5153="",NOT(COUNTIFS($L$2:$L5153,$L5153)=1)),"",SUMIFS($I:$I,$L:$L,$L5153))</f>
        <v/>
      </c>
      <c r="L5153" s="6">
        <f>IF($B5153="","",YEAR($B5153))</f>
        <v/>
      </c>
      <c r="M5153" s="6">
        <f>INT((ROW()-2)/39)+1</f>
        <v/>
      </c>
      <c r="N5153" s="6">
        <f>MOD(ROW()-2,39)+2</f>
        <v/>
      </c>
      <c r="O5153" s="42">
        <f>IF(AND($B5153&lt;&gt;"",$C5153&lt;&gt;"",$B5153&lt;=$C5153),INDEX(Szabalyok!$C:$C,$N5153),"")</f>
        <v/>
      </c>
      <c r="P5153">
        <f>IF(D5153="",P5152,P5152+1)</f>
        <v/>
      </c>
    </row>
    <row r="5154">
      <c r="A5154">
        <f>IF(P5154=P5153,0,P5154)</f>
        <v/>
      </c>
      <c r="B5154" s="41">
        <f>IF($M5154&gt;300,"",IF(OR(INDEX(Bemenet!$E$2:$E$301,$M5154)="",INDEX(Bemenet!$F$2:$F$301,$M5154)=""),"",MAX(INDEX(Bemenet!$E$2:$E$301,$M5154),INDEX(Szabalyok!$A:$A,$N5154))))</f>
        <v/>
      </c>
      <c r="C5154" s="41">
        <f>IF($B5154="","",MIN(INDEX(Bemenet!$F$2:$F$301,$M5154),INDEX(Szabalyok!$B:$B,$N5154)))</f>
        <v/>
      </c>
      <c r="D5154" s="5">
        <f>IF(AND($B5154&lt;&gt;"",$C5154&lt;&gt;"",$B5154&lt;=$C5154),INDEX(Bemenet!$G$2:$G$301,$M5154),"")</f>
        <v/>
      </c>
      <c r="E5154" s="6">
        <f>IF(AND($B5154&lt;&gt;"",$C5154&lt;&gt;"",$B5154&lt;=$C5154),INDEX(Bemenet!$D$2:$D$301,$M5154),"")</f>
        <v/>
      </c>
      <c r="F5154" s="5">
        <f>IF(AND($B5154&lt;&gt;"",$C5154&lt;&gt;"",$B5154&lt;=$C5154),$C5154-$B5154+1,"")</f>
        <v/>
      </c>
      <c r="G5154" s="5">
        <f>IF($F5154="","",$F5154*$D5154)</f>
        <v/>
      </c>
      <c r="H5154" s="42">
        <f>IF($G5154="","",$O5154)</f>
        <v/>
      </c>
      <c r="I5154" s="5">
        <f>IF($G5154="","",$G5154*IF($H5154="",$O5154,$H5154)/100)</f>
        <v/>
      </c>
      <c r="J5154" s="5">
        <f>IF(OR($L5154="",NOT(COUNTIFS($L$2:$L5154,$L5154)=1)),"",SUMIFS($G:$G,$L:$L,$L5154))</f>
        <v/>
      </c>
      <c r="K5154" s="5">
        <f>IF(OR($L5154="",NOT(COUNTIFS($L$2:$L5154,$L5154)=1)),"",SUMIFS($I:$I,$L:$L,$L5154))</f>
        <v/>
      </c>
      <c r="L5154" s="6">
        <f>IF($B5154="","",YEAR($B5154))</f>
        <v/>
      </c>
      <c r="M5154" s="6">
        <f>INT((ROW()-2)/39)+1</f>
        <v/>
      </c>
      <c r="N5154" s="6">
        <f>MOD(ROW()-2,39)+2</f>
        <v/>
      </c>
      <c r="O5154" s="42">
        <f>IF(AND($B5154&lt;&gt;"",$C5154&lt;&gt;"",$B5154&lt;=$C5154),INDEX(Szabalyok!$C:$C,$N5154),"")</f>
        <v/>
      </c>
      <c r="P5154">
        <f>IF(D5154="",P5153,P5153+1)</f>
        <v/>
      </c>
    </row>
    <row r="5155">
      <c r="A5155">
        <f>IF(P5155=P5154,0,P5155)</f>
        <v/>
      </c>
      <c r="B5155" s="41">
        <f>IF($M5155&gt;300,"",IF(OR(INDEX(Bemenet!$E$2:$E$301,$M5155)="",INDEX(Bemenet!$F$2:$F$301,$M5155)=""),"",MAX(INDEX(Bemenet!$E$2:$E$301,$M5155),INDEX(Szabalyok!$A:$A,$N5155))))</f>
        <v/>
      </c>
      <c r="C5155" s="41">
        <f>IF($B5155="","",MIN(INDEX(Bemenet!$F$2:$F$301,$M5155),INDEX(Szabalyok!$B:$B,$N5155)))</f>
        <v/>
      </c>
      <c r="D5155" s="5">
        <f>IF(AND($B5155&lt;&gt;"",$C5155&lt;&gt;"",$B5155&lt;=$C5155),INDEX(Bemenet!$G$2:$G$301,$M5155),"")</f>
        <v/>
      </c>
      <c r="E5155" s="6">
        <f>IF(AND($B5155&lt;&gt;"",$C5155&lt;&gt;"",$B5155&lt;=$C5155),INDEX(Bemenet!$D$2:$D$301,$M5155),"")</f>
        <v/>
      </c>
      <c r="F5155" s="5">
        <f>IF(AND($B5155&lt;&gt;"",$C5155&lt;&gt;"",$B5155&lt;=$C5155),$C5155-$B5155+1,"")</f>
        <v/>
      </c>
      <c r="G5155" s="5">
        <f>IF($F5155="","",$F5155*$D5155)</f>
        <v/>
      </c>
      <c r="H5155" s="42">
        <f>IF($G5155="","",$O5155)</f>
        <v/>
      </c>
      <c r="I5155" s="5">
        <f>IF($G5155="","",$G5155*IF($H5155="",$O5155,$H5155)/100)</f>
        <v/>
      </c>
      <c r="J5155" s="5">
        <f>IF(OR($L5155="",NOT(COUNTIFS($L$2:$L5155,$L5155)=1)),"",SUMIFS($G:$G,$L:$L,$L5155))</f>
        <v/>
      </c>
      <c r="K5155" s="5">
        <f>IF(OR($L5155="",NOT(COUNTIFS($L$2:$L5155,$L5155)=1)),"",SUMIFS($I:$I,$L:$L,$L5155))</f>
        <v/>
      </c>
      <c r="L5155" s="6">
        <f>IF($B5155="","",YEAR($B5155))</f>
        <v/>
      </c>
      <c r="M5155" s="6">
        <f>INT((ROW()-2)/39)+1</f>
        <v/>
      </c>
      <c r="N5155" s="6">
        <f>MOD(ROW()-2,39)+2</f>
        <v/>
      </c>
      <c r="O5155" s="42">
        <f>IF(AND($B5155&lt;&gt;"",$C5155&lt;&gt;"",$B5155&lt;=$C5155),INDEX(Szabalyok!$C:$C,$N5155),"")</f>
        <v/>
      </c>
      <c r="P5155">
        <f>IF(D5155="",P5154,P5154+1)</f>
        <v/>
      </c>
    </row>
    <row r="5156">
      <c r="A5156">
        <f>IF(P5156=P5155,0,P5156)</f>
        <v/>
      </c>
      <c r="B5156" s="41">
        <f>IF($M5156&gt;300,"",IF(OR(INDEX(Bemenet!$E$2:$E$301,$M5156)="",INDEX(Bemenet!$F$2:$F$301,$M5156)=""),"",MAX(INDEX(Bemenet!$E$2:$E$301,$M5156),INDEX(Szabalyok!$A:$A,$N5156))))</f>
        <v/>
      </c>
      <c r="C5156" s="41">
        <f>IF($B5156="","",MIN(INDEX(Bemenet!$F$2:$F$301,$M5156),INDEX(Szabalyok!$B:$B,$N5156)))</f>
        <v/>
      </c>
      <c r="D5156" s="5">
        <f>IF(AND($B5156&lt;&gt;"",$C5156&lt;&gt;"",$B5156&lt;=$C5156),INDEX(Bemenet!$G$2:$G$301,$M5156),"")</f>
        <v/>
      </c>
      <c r="E5156" s="6">
        <f>IF(AND($B5156&lt;&gt;"",$C5156&lt;&gt;"",$B5156&lt;=$C5156),INDEX(Bemenet!$D$2:$D$301,$M5156),"")</f>
        <v/>
      </c>
      <c r="F5156" s="5">
        <f>IF(AND($B5156&lt;&gt;"",$C5156&lt;&gt;"",$B5156&lt;=$C5156),$C5156-$B5156+1,"")</f>
        <v/>
      </c>
      <c r="G5156" s="5">
        <f>IF($F5156="","",$F5156*$D5156)</f>
        <v/>
      </c>
      <c r="H5156" s="42">
        <f>IF($G5156="","",$O5156)</f>
        <v/>
      </c>
      <c r="I5156" s="5">
        <f>IF($G5156="","",$G5156*IF($H5156="",$O5156,$H5156)/100)</f>
        <v/>
      </c>
      <c r="J5156" s="5">
        <f>IF(OR($L5156="",NOT(COUNTIFS($L$2:$L5156,$L5156)=1)),"",SUMIFS($G:$G,$L:$L,$L5156))</f>
        <v/>
      </c>
      <c r="K5156" s="5">
        <f>IF(OR($L5156="",NOT(COUNTIFS($L$2:$L5156,$L5156)=1)),"",SUMIFS($I:$I,$L:$L,$L5156))</f>
        <v/>
      </c>
      <c r="L5156" s="6">
        <f>IF($B5156="","",YEAR($B5156))</f>
        <v/>
      </c>
      <c r="M5156" s="6">
        <f>INT((ROW()-2)/39)+1</f>
        <v/>
      </c>
      <c r="N5156" s="6">
        <f>MOD(ROW()-2,39)+2</f>
        <v/>
      </c>
      <c r="O5156" s="42">
        <f>IF(AND($B5156&lt;&gt;"",$C5156&lt;&gt;"",$B5156&lt;=$C5156),INDEX(Szabalyok!$C:$C,$N5156),"")</f>
        <v/>
      </c>
      <c r="P5156">
        <f>IF(D5156="",P5155,P5155+1)</f>
        <v/>
      </c>
    </row>
    <row r="5157">
      <c r="A5157">
        <f>IF(P5157=P5156,0,P5157)</f>
        <v/>
      </c>
      <c r="B5157" s="41">
        <f>IF($M5157&gt;300,"",IF(OR(INDEX(Bemenet!$E$2:$E$301,$M5157)="",INDEX(Bemenet!$F$2:$F$301,$M5157)=""),"",MAX(INDEX(Bemenet!$E$2:$E$301,$M5157),INDEX(Szabalyok!$A:$A,$N5157))))</f>
        <v/>
      </c>
      <c r="C5157" s="41">
        <f>IF($B5157="","",MIN(INDEX(Bemenet!$F$2:$F$301,$M5157),INDEX(Szabalyok!$B:$B,$N5157)))</f>
        <v/>
      </c>
      <c r="D5157" s="5">
        <f>IF(AND($B5157&lt;&gt;"",$C5157&lt;&gt;"",$B5157&lt;=$C5157),INDEX(Bemenet!$G$2:$G$301,$M5157),"")</f>
        <v/>
      </c>
      <c r="E5157" s="6">
        <f>IF(AND($B5157&lt;&gt;"",$C5157&lt;&gt;"",$B5157&lt;=$C5157),INDEX(Bemenet!$D$2:$D$301,$M5157),"")</f>
        <v/>
      </c>
      <c r="F5157" s="5">
        <f>IF(AND($B5157&lt;&gt;"",$C5157&lt;&gt;"",$B5157&lt;=$C5157),$C5157-$B5157+1,"")</f>
        <v/>
      </c>
      <c r="G5157" s="5">
        <f>IF($F5157="","",$F5157*$D5157)</f>
        <v/>
      </c>
      <c r="H5157" s="42">
        <f>IF($G5157="","",$O5157)</f>
        <v/>
      </c>
      <c r="I5157" s="5">
        <f>IF($G5157="","",$G5157*IF($H5157="",$O5157,$H5157)/100)</f>
        <v/>
      </c>
      <c r="J5157" s="5">
        <f>IF(OR($L5157="",NOT(COUNTIFS($L$2:$L5157,$L5157)=1)),"",SUMIFS($G:$G,$L:$L,$L5157))</f>
        <v/>
      </c>
      <c r="K5157" s="5">
        <f>IF(OR($L5157="",NOT(COUNTIFS($L$2:$L5157,$L5157)=1)),"",SUMIFS($I:$I,$L:$L,$L5157))</f>
        <v/>
      </c>
      <c r="L5157" s="6">
        <f>IF($B5157="","",YEAR($B5157))</f>
        <v/>
      </c>
      <c r="M5157" s="6">
        <f>INT((ROW()-2)/39)+1</f>
        <v/>
      </c>
      <c r="N5157" s="6">
        <f>MOD(ROW()-2,39)+2</f>
        <v/>
      </c>
      <c r="O5157" s="42">
        <f>IF(AND($B5157&lt;&gt;"",$C5157&lt;&gt;"",$B5157&lt;=$C5157),INDEX(Szabalyok!$C:$C,$N5157),"")</f>
        <v/>
      </c>
      <c r="P5157">
        <f>IF(D5157="",P5156,P5156+1)</f>
        <v/>
      </c>
    </row>
    <row r="5158">
      <c r="A5158">
        <f>IF(P5158=P5157,0,P5158)</f>
        <v/>
      </c>
      <c r="B5158" s="41">
        <f>IF($M5158&gt;300,"",IF(OR(INDEX(Bemenet!$E$2:$E$301,$M5158)="",INDEX(Bemenet!$F$2:$F$301,$M5158)=""),"",MAX(INDEX(Bemenet!$E$2:$E$301,$M5158),INDEX(Szabalyok!$A:$A,$N5158))))</f>
        <v/>
      </c>
      <c r="C5158" s="41">
        <f>IF($B5158="","",MIN(INDEX(Bemenet!$F$2:$F$301,$M5158),INDEX(Szabalyok!$B:$B,$N5158)))</f>
        <v/>
      </c>
      <c r="D5158" s="5">
        <f>IF(AND($B5158&lt;&gt;"",$C5158&lt;&gt;"",$B5158&lt;=$C5158),INDEX(Bemenet!$G$2:$G$301,$M5158),"")</f>
        <v/>
      </c>
      <c r="E5158" s="6">
        <f>IF(AND($B5158&lt;&gt;"",$C5158&lt;&gt;"",$B5158&lt;=$C5158),INDEX(Bemenet!$D$2:$D$301,$M5158),"")</f>
        <v/>
      </c>
      <c r="F5158" s="5">
        <f>IF(AND($B5158&lt;&gt;"",$C5158&lt;&gt;"",$B5158&lt;=$C5158),$C5158-$B5158+1,"")</f>
        <v/>
      </c>
      <c r="G5158" s="5">
        <f>IF($F5158="","",$F5158*$D5158)</f>
        <v/>
      </c>
      <c r="H5158" s="42">
        <f>IF($G5158="","",$O5158)</f>
        <v/>
      </c>
      <c r="I5158" s="5">
        <f>IF($G5158="","",$G5158*IF($H5158="",$O5158,$H5158)/100)</f>
        <v/>
      </c>
      <c r="J5158" s="5">
        <f>IF(OR($L5158="",NOT(COUNTIFS($L$2:$L5158,$L5158)=1)),"",SUMIFS($G:$G,$L:$L,$L5158))</f>
        <v/>
      </c>
      <c r="K5158" s="5">
        <f>IF(OR($L5158="",NOT(COUNTIFS($L$2:$L5158,$L5158)=1)),"",SUMIFS($I:$I,$L:$L,$L5158))</f>
        <v/>
      </c>
      <c r="L5158" s="6">
        <f>IF($B5158="","",YEAR($B5158))</f>
        <v/>
      </c>
      <c r="M5158" s="6">
        <f>INT((ROW()-2)/39)+1</f>
        <v/>
      </c>
      <c r="N5158" s="6">
        <f>MOD(ROW()-2,39)+2</f>
        <v/>
      </c>
      <c r="O5158" s="42">
        <f>IF(AND($B5158&lt;&gt;"",$C5158&lt;&gt;"",$B5158&lt;=$C5158),INDEX(Szabalyok!$C:$C,$N5158),"")</f>
        <v/>
      </c>
      <c r="P5158">
        <f>IF(D5158="",P5157,P5157+1)</f>
        <v/>
      </c>
    </row>
    <row r="5159">
      <c r="A5159">
        <f>IF(P5159=P5158,0,P5159)</f>
        <v/>
      </c>
      <c r="B5159" s="41">
        <f>IF($M5159&gt;300,"",IF(OR(INDEX(Bemenet!$E$2:$E$301,$M5159)="",INDEX(Bemenet!$F$2:$F$301,$M5159)=""),"",MAX(INDEX(Bemenet!$E$2:$E$301,$M5159),INDEX(Szabalyok!$A:$A,$N5159))))</f>
        <v/>
      </c>
      <c r="C5159" s="41">
        <f>IF($B5159="","",MIN(INDEX(Bemenet!$F$2:$F$301,$M5159),INDEX(Szabalyok!$B:$B,$N5159)))</f>
        <v/>
      </c>
      <c r="D5159" s="5">
        <f>IF(AND($B5159&lt;&gt;"",$C5159&lt;&gt;"",$B5159&lt;=$C5159),INDEX(Bemenet!$G$2:$G$301,$M5159),"")</f>
        <v/>
      </c>
      <c r="E5159" s="6">
        <f>IF(AND($B5159&lt;&gt;"",$C5159&lt;&gt;"",$B5159&lt;=$C5159),INDEX(Bemenet!$D$2:$D$301,$M5159),"")</f>
        <v/>
      </c>
      <c r="F5159" s="5">
        <f>IF(AND($B5159&lt;&gt;"",$C5159&lt;&gt;"",$B5159&lt;=$C5159),$C5159-$B5159+1,"")</f>
        <v/>
      </c>
      <c r="G5159" s="5">
        <f>IF($F5159="","",$F5159*$D5159)</f>
        <v/>
      </c>
      <c r="H5159" s="42">
        <f>IF($G5159="","",$O5159)</f>
        <v/>
      </c>
      <c r="I5159" s="5">
        <f>IF($G5159="","",$G5159*IF($H5159="",$O5159,$H5159)/100)</f>
        <v/>
      </c>
      <c r="J5159" s="5">
        <f>IF(OR($L5159="",NOT(COUNTIFS($L$2:$L5159,$L5159)=1)),"",SUMIFS($G:$G,$L:$L,$L5159))</f>
        <v/>
      </c>
      <c r="K5159" s="5">
        <f>IF(OR($L5159="",NOT(COUNTIFS($L$2:$L5159,$L5159)=1)),"",SUMIFS($I:$I,$L:$L,$L5159))</f>
        <v/>
      </c>
      <c r="L5159" s="6">
        <f>IF($B5159="","",YEAR($B5159))</f>
        <v/>
      </c>
      <c r="M5159" s="6">
        <f>INT((ROW()-2)/39)+1</f>
        <v/>
      </c>
      <c r="N5159" s="6">
        <f>MOD(ROW()-2,39)+2</f>
        <v/>
      </c>
      <c r="O5159" s="42">
        <f>IF(AND($B5159&lt;&gt;"",$C5159&lt;&gt;"",$B5159&lt;=$C5159),INDEX(Szabalyok!$C:$C,$N5159),"")</f>
        <v/>
      </c>
      <c r="P5159">
        <f>IF(D5159="",P5158,P5158+1)</f>
        <v/>
      </c>
    </row>
    <row r="5160">
      <c r="A5160">
        <f>IF(P5160=P5159,0,P5160)</f>
        <v/>
      </c>
      <c r="B5160" s="41">
        <f>IF($M5160&gt;300,"",IF(OR(INDEX(Bemenet!$E$2:$E$301,$M5160)="",INDEX(Bemenet!$F$2:$F$301,$M5160)=""),"",MAX(INDEX(Bemenet!$E$2:$E$301,$M5160),INDEX(Szabalyok!$A:$A,$N5160))))</f>
        <v/>
      </c>
      <c r="C5160" s="41">
        <f>IF($B5160="","",MIN(INDEX(Bemenet!$F$2:$F$301,$M5160),INDEX(Szabalyok!$B:$B,$N5160)))</f>
        <v/>
      </c>
      <c r="D5160" s="5">
        <f>IF(AND($B5160&lt;&gt;"",$C5160&lt;&gt;"",$B5160&lt;=$C5160),INDEX(Bemenet!$G$2:$G$301,$M5160),"")</f>
        <v/>
      </c>
      <c r="E5160" s="6">
        <f>IF(AND($B5160&lt;&gt;"",$C5160&lt;&gt;"",$B5160&lt;=$C5160),INDEX(Bemenet!$D$2:$D$301,$M5160),"")</f>
        <v/>
      </c>
      <c r="F5160" s="5">
        <f>IF(AND($B5160&lt;&gt;"",$C5160&lt;&gt;"",$B5160&lt;=$C5160),$C5160-$B5160+1,"")</f>
        <v/>
      </c>
      <c r="G5160" s="5">
        <f>IF($F5160="","",$F5160*$D5160)</f>
        <v/>
      </c>
      <c r="H5160" s="42">
        <f>IF($G5160="","",$O5160)</f>
        <v/>
      </c>
      <c r="I5160" s="5">
        <f>IF($G5160="","",$G5160*IF($H5160="",$O5160,$H5160)/100)</f>
        <v/>
      </c>
      <c r="J5160" s="5">
        <f>IF(OR($L5160="",NOT(COUNTIFS($L$2:$L5160,$L5160)=1)),"",SUMIFS($G:$G,$L:$L,$L5160))</f>
        <v/>
      </c>
      <c r="K5160" s="5">
        <f>IF(OR($L5160="",NOT(COUNTIFS($L$2:$L5160,$L5160)=1)),"",SUMIFS($I:$I,$L:$L,$L5160))</f>
        <v/>
      </c>
      <c r="L5160" s="6">
        <f>IF($B5160="","",YEAR($B5160))</f>
        <v/>
      </c>
      <c r="M5160" s="6">
        <f>INT((ROW()-2)/39)+1</f>
        <v/>
      </c>
      <c r="N5160" s="6">
        <f>MOD(ROW()-2,39)+2</f>
        <v/>
      </c>
      <c r="O5160" s="42">
        <f>IF(AND($B5160&lt;&gt;"",$C5160&lt;&gt;"",$B5160&lt;=$C5160),INDEX(Szabalyok!$C:$C,$N5160),"")</f>
        <v/>
      </c>
      <c r="P5160">
        <f>IF(D5160="",P5159,P5159+1)</f>
        <v/>
      </c>
    </row>
    <row r="5161">
      <c r="A5161">
        <f>IF(P5161=P5160,0,P5161)</f>
        <v/>
      </c>
      <c r="B5161" s="41">
        <f>IF($M5161&gt;300,"",IF(OR(INDEX(Bemenet!$E$2:$E$301,$M5161)="",INDEX(Bemenet!$F$2:$F$301,$M5161)=""),"",MAX(INDEX(Bemenet!$E$2:$E$301,$M5161),INDEX(Szabalyok!$A:$A,$N5161))))</f>
        <v/>
      </c>
      <c r="C5161" s="41">
        <f>IF($B5161="","",MIN(INDEX(Bemenet!$F$2:$F$301,$M5161),INDEX(Szabalyok!$B:$B,$N5161)))</f>
        <v/>
      </c>
      <c r="D5161" s="5">
        <f>IF(AND($B5161&lt;&gt;"",$C5161&lt;&gt;"",$B5161&lt;=$C5161),INDEX(Bemenet!$G$2:$G$301,$M5161),"")</f>
        <v/>
      </c>
      <c r="E5161" s="6">
        <f>IF(AND($B5161&lt;&gt;"",$C5161&lt;&gt;"",$B5161&lt;=$C5161),INDEX(Bemenet!$D$2:$D$301,$M5161),"")</f>
        <v/>
      </c>
      <c r="F5161" s="5">
        <f>IF(AND($B5161&lt;&gt;"",$C5161&lt;&gt;"",$B5161&lt;=$C5161),$C5161-$B5161+1,"")</f>
        <v/>
      </c>
      <c r="G5161" s="5">
        <f>IF($F5161="","",$F5161*$D5161)</f>
        <v/>
      </c>
      <c r="H5161" s="42">
        <f>IF($G5161="","",$O5161)</f>
        <v/>
      </c>
      <c r="I5161" s="5">
        <f>IF($G5161="","",$G5161*IF($H5161="",$O5161,$H5161)/100)</f>
        <v/>
      </c>
      <c r="J5161" s="5">
        <f>IF(OR($L5161="",NOT(COUNTIFS($L$2:$L5161,$L5161)=1)),"",SUMIFS($G:$G,$L:$L,$L5161))</f>
        <v/>
      </c>
      <c r="K5161" s="5">
        <f>IF(OR($L5161="",NOT(COUNTIFS($L$2:$L5161,$L5161)=1)),"",SUMIFS($I:$I,$L:$L,$L5161))</f>
        <v/>
      </c>
      <c r="L5161" s="6">
        <f>IF($B5161="","",YEAR($B5161))</f>
        <v/>
      </c>
      <c r="M5161" s="6">
        <f>INT((ROW()-2)/39)+1</f>
        <v/>
      </c>
      <c r="N5161" s="6">
        <f>MOD(ROW()-2,39)+2</f>
        <v/>
      </c>
      <c r="O5161" s="42">
        <f>IF(AND($B5161&lt;&gt;"",$C5161&lt;&gt;"",$B5161&lt;=$C5161),INDEX(Szabalyok!$C:$C,$N5161),"")</f>
        <v/>
      </c>
      <c r="P5161">
        <f>IF(D5161="",P5160,P5160+1)</f>
        <v/>
      </c>
    </row>
    <row r="5162">
      <c r="A5162">
        <f>IF(P5162=P5161,0,P5162)</f>
        <v/>
      </c>
      <c r="B5162" s="41">
        <f>IF($M5162&gt;300,"",IF(OR(INDEX(Bemenet!$E$2:$E$301,$M5162)="",INDEX(Bemenet!$F$2:$F$301,$M5162)=""),"",MAX(INDEX(Bemenet!$E$2:$E$301,$M5162),INDEX(Szabalyok!$A:$A,$N5162))))</f>
        <v/>
      </c>
      <c r="C5162" s="41">
        <f>IF($B5162="","",MIN(INDEX(Bemenet!$F$2:$F$301,$M5162),INDEX(Szabalyok!$B:$B,$N5162)))</f>
        <v/>
      </c>
      <c r="D5162" s="5">
        <f>IF(AND($B5162&lt;&gt;"",$C5162&lt;&gt;"",$B5162&lt;=$C5162),INDEX(Bemenet!$G$2:$G$301,$M5162),"")</f>
        <v/>
      </c>
      <c r="E5162" s="6">
        <f>IF(AND($B5162&lt;&gt;"",$C5162&lt;&gt;"",$B5162&lt;=$C5162),INDEX(Bemenet!$D$2:$D$301,$M5162),"")</f>
        <v/>
      </c>
      <c r="F5162" s="5">
        <f>IF(AND($B5162&lt;&gt;"",$C5162&lt;&gt;"",$B5162&lt;=$C5162),$C5162-$B5162+1,"")</f>
        <v/>
      </c>
      <c r="G5162" s="5">
        <f>IF($F5162="","",$F5162*$D5162)</f>
        <v/>
      </c>
      <c r="H5162" s="42">
        <f>IF($G5162="","",$O5162)</f>
        <v/>
      </c>
      <c r="I5162" s="5">
        <f>IF($G5162="","",$G5162*IF($H5162="",$O5162,$H5162)/100)</f>
        <v/>
      </c>
      <c r="J5162" s="5">
        <f>IF(OR($L5162="",NOT(COUNTIFS($L$2:$L5162,$L5162)=1)),"",SUMIFS($G:$G,$L:$L,$L5162))</f>
        <v/>
      </c>
      <c r="K5162" s="5">
        <f>IF(OR($L5162="",NOT(COUNTIFS($L$2:$L5162,$L5162)=1)),"",SUMIFS($I:$I,$L:$L,$L5162))</f>
        <v/>
      </c>
      <c r="L5162" s="6">
        <f>IF($B5162="","",YEAR($B5162))</f>
        <v/>
      </c>
      <c r="M5162" s="6">
        <f>INT((ROW()-2)/39)+1</f>
        <v/>
      </c>
      <c r="N5162" s="6">
        <f>MOD(ROW()-2,39)+2</f>
        <v/>
      </c>
      <c r="O5162" s="42">
        <f>IF(AND($B5162&lt;&gt;"",$C5162&lt;&gt;"",$B5162&lt;=$C5162),INDEX(Szabalyok!$C:$C,$N5162),"")</f>
        <v/>
      </c>
      <c r="P5162">
        <f>IF(D5162="",P5161,P5161+1)</f>
        <v/>
      </c>
    </row>
    <row r="5163">
      <c r="A5163">
        <f>IF(P5163=P5162,0,P5163)</f>
        <v/>
      </c>
      <c r="B5163" s="41">
        <f>IF($M5163&gt;300,"",IF(OR(INDEX(Bemenet!$E$2:$E$301,$M5163)="",INDEX(Bemenet!$F$2:$F$301,$M5163)=""),"",MAX(INDEX(Bemenet!$E$2:$E$301,$M5163),INDEX(Szabalyok!$A:$A,$N5163))))</f>
        <v/>
      </c>
      <c r="C5163" s="41">
        <f>IF($B5163="","",MIN(INDEX(Bemenet!$F$2:$F$301,$M5163),INDEX(Szabalyok!$B:$B,$N5163)))</f>
        <v/>
      </c>
      <c r="D5163" s="5">
        <f>IF(AND($B5163&lt;&gt;"",$C5163&lt;&gt;"",$B5163&lt;=$C5163),INDEX(Bemenet!$G$2:$G$301,$M5163),"")</f>
        <v/>
      </c>
      <c r="E5163" s="6">
        <f>IF(AND($B5163&lt;&gt;"",$C5163&lt;&gt;"",$B5163&lt;=$C5163),INDEX(Bemenet!$D$2:$D$301,$M5163),"")</f>
        <v/>
      </c>
      <c r="F5163" s="5">
        <f>IF(AND($B5163&lt;&gt;"",$C5163&lt;&gt;"",$B5163&lt;=$C5163),$C5163-$B5163+1,"")</f>
        <v/>
      </c>
      <c r="G5163" s="5">
        <f>IF($F5163="","",$F5163*$D5163)</f>
        <v/>
      </c>
      <c r="H5163" s="42">
        <f>IF($G5163="","",$O5163)</f>
        <v/>
      </c>
      <c r="I5163" s="5">
        <f>IF($G5163="","",$G5163*IF($H5163="",$O5163,$H5163)/100)</f>
        <v/>
      </c>
      <c r="J5163" s="5">
        <f>IF(OR($L5163="",NOT(COUNTIFS($L$2:$L5163,$L5163)=1)),"",SUMIFS($G:$G,$L:$L,$L5163))</f>
        <v/>
      </c>
      <c r="K5163" s="5">
        <f>IF(OR($L5163="",NOT(COUNTIFS($L$2:$L5163,$L5163)=1)),"",SUMIFS($I:$I,$L:$L,$L5163))</f>
        <v/>
      </c>
      <c r="L5163" s="6">
        <f>IF($B5163="","",YEAR($B5163))</f>
        <v/>
      </c>
      <c r="M5163" s="6">
        <f>INT((ROW()-2)/39)+1</f>
        <v/>
      </c>
      <c r="N5163" s="6">
        <f>MOD(ROW()-2,39)+2</f>
        <v/>
      </c>
      <c r="O5163" s="42">
        <f>IF(AND($B5163&lt;&gt;"",$C5163&lt;&gt;"",$B5163&lt;=$C5163),INDEX(Szabalyok!$C:$C,$N5163),"")</f>
        <v/>
      </c>
      <c r="P5163">
        <f>IF(D5163="",P5162,P5162+1)</f>
        <v/>
      </c>
    </row>
    <row r="5164">
      <c r="A5164">
        <f>IF(P5164=P5163,0,P5164)</f>
        <v/>
      </c>
      <c r="B5164" s="41">
        <f>IF($M5164&gt;300,"",IF(OR(INDEX(Bemenet!$E$2:$E$301,$M5164)="",INDEX(Bemenet!$F$2:$F$301,$M5164)=""),"",MAX(INDEX(Bemenet!$E$2:$E$301,$M5164),INDEX(Szabalyok!$A:$A,$N5164))))</f>
        <v/>
      </c>
      <c r="C5164" s="41">
        <f>IF($B5164="","",MIN(INDEX(Bemenet!$F$2:$F$301,$M5164),INDEX(Szabalyok!$B:$B,$N5164)))</f>
        <v/>
      </c>
      <c r="D5164" s="5">
        <f>IF(AND($B5164&lt;&gt;"",$C5164&lt;&gt;"",$B5164&lt;=$C5164),INDEX(Bemenet!$G$2:$G$301,$M5164),"")</f>
        <v/>
      </c>
      <c r="E5164" s="6">
        <f>IF(AND($B5164&lt;&gt;"",$C5164&lt;&gt;"",$B5164&lt;=$C5164),INDEX(Bemenet!$D$2:$D$301,$M5164),"")</f>
        <v/>
      </c>
      <c r="F5164" s="5">
        <f>IF(AND($B5164&lt;&gt;"",$C5164&lt;&gt;"",$B5164&lt;=$C5164),$C5164-$B5164+1,"")</f>
        <v/>
      </c>
      <c r="G5164" s="5">
        <f>IF($F5164="","",$F5164*$D5164)</f>
        <v/>
      </c>
      <c r="H5164" s="42">
        <f>IF($G5164="","",$O5164)</f>
        <v/>
      </c>
      <c r="I5164" s="5">
        <f>IF($G5164="","",$G5164*IF($H5164="",$O5164,$H5164)/100)</f>
        <v/>
      </c>
      <c r="J5164" s="5">
        <f>IF(OR($L5164="",NOT(COUNTIFS($L$2:$L5164,$L5164)=1)),"",SUMIFS($G:$G,$L:$L,$L5164))</f>
        <v/>
      </c>
      <c r="K5164" s="5">
        <f>IF(OR($L5164="",NOT(COUNTIFS($L$2:$L5164,$L5164)=1)),"",SUMIFS($I:$I,$L:$L,$L5164))</f>
        <v/>
      </c>
      <c r="L5164" s="6">
        <f>IF($B5164="","",YEAR($B5164))</f>
        <v/>
      </c>
      <c r="M5164" s="6">
        <f>INT((ROW()-2)/39)+1</f>
        <v/>
      </c>
      <c r="N5164" s="6">
        <f>MOD(ROW()-2,39)+2</f>
        <v/>
      </c>
      <c r="O5164" s="42">
        <f>IF(AND($B5164&lt;&gt;"",$C5164&lt;&gt;"",$B5164&lt;=$C5164),INDEX(Szabalyok!$C:$C,$N5164),"")</f>
        <v/>
      </c>
      <c r="P5164">
        <f>IF(D5164="",P5163,P5163+1)</f>
        <v/>
      </c>
    </row>
    <row r="5165">
      <c r="A5165">
        <f>IF(P5165=P5164,0,P5165)</f>
        <v/>
      </c>
      <c r="B5165" s="41">
        <f>IF($M5165&gt;300,"",IF(OR(INDEX(Bemenet!$E$2:$E$301,$M5165)="",INDEX(Bemenet!$F$2:$F$301,$M5165)=""),"",MAX(INDEX(Bemenet!$E$2:$E$301,$M5165),INDEX(Szabalyok!$A:$A,$N5165))))</f>
        <v/>
      </c>
      <c r="C5165" s="41">
        <f>IF($B5165="","",MIN(INDEX(Bemenet!$F$2:$F$301,$M5165),INDEX(Szabalyok!$B:$B,$N5165)))</f>
        <v/>
      </c>
      <c r="D5165" s="5">
        <f>IF(AND($B5165&lt;&gt;"",$C5165&lt;&gt;"",$B5165&lt;=$C5165),INDEX(Bemenet!$G$2:$G$301,$M5165),"")</f>
        <v/>
      </c>
      <c r="E5165" s="6">
        <f>IF(AND($B5165&lt;&gt;"",$C5165&lt;&gt;"",$B5165&lt;=$C5165),INDEX(Bemenet!$D$2:$D$301,$M5165),"")</f>
        <v/>
      </c>
      <c r="F5165" s="5">
        <f>IF(AND($B5165&lt;&gt;"",$C5165&lt;&gt;"",$B5165&lt;=$C5165),$C5165-$B5165+1,"")</f>
        <v/>
      </c>
      <c r="G5165" s="5">
        <f>IF($F5165="","",$F5165*$D5165)</f>
        <v/>
      </c>
      <c r="H5165" s="42">
        <f>IF($G5165="","",$O5165)</f>
        <v/>
      </c>
      <c r="I5165" s="5">
        <f>IF($G5165="","",$G5165*IF($H5165="",$O5165,$H5165)/100)</f>
        <v/>
      </c>
      <c r="J5165" s="5">
        <f>IF(OR($L5165="",NOT(COUNTIFS($L$2:$L5165,$L5165)=1)),"",SUMIFS($G:$G,$L:$L,$L5165))</f>
        <v/>
      </c>
      <c r="K5165" s="5">
        <f>IF(OR($L5165="",NOT(COUNTIFS($L$2:$L5165,$L5165)=1)),"",SUMIFS($I:$I,$L:$L,$L5165))</f>
        <v/>
      </c>
      <c r="L5165" s="6">
        <f>IF($B5165="","",YEAR($B5165))</f>
        <v/>
      </c>
      <c r="M5165" s="6">
        <f>INT((ROW()-2)/39)+1</f>
        <v/>
      </c>
      <c r="N5165" s="6">
        <f>MOD(ROW()-2,39)+2</f>
        <v/>
      </c>
      <c r="O5165" s="42">
        <f>IF(AND($B5165&lt;&gt;"",$C5165&lt;&gt;"",$B5165&lt;=$C5165),INDEX(Szabalyok!$C:$C,$N5165),"")</f>
        <v/>
      </c>
      <c r="P5165">
        <f>IF(D5165="",P5164,P5164+1)</f>
        <v/>
      </c>
    </row>
    <row r="5166">
      <c r="A5166">
        <f>IF(P5166=P5165,0,P5166)</f>
        <v/>
      </c>
      <c r="B5166" s="41">
        <f>IF($M5166&gt;300,"",IF(OR(INDEX(Bemenet!$E$2:$E$301,$M5166)="",INDEX(Bemenet!$F$2:$F$301,$M5166)=""),"",MAX(INDEX(Bemenet!$E$2:$E$301,$M5166),INDEX(Szabalyok!$A:$A,$N5166))))</f>
        <v/>
      </c>
      <c r="C5166" s="41">
        <f>IF($B5166="","",MIN(INDEX(Bemenet!$F$2:$F$301,$M5166),INDEX(Szabalyok!$B:$B,$N5166)))</f>
        <v/>
      </c>
      <c r="D5166" s="5">
        <f>IF(AND($B5166&lt;&gt;"",$C5166&lt;&gt;"",$B5166&lt;=$C5166),INDEX(Bemenet!$G$2:$G$301,$M5166),"")</f>
        <v/>
      </c>
      <c r="E5166" s="6">
        <f>IF(AND($B5166&lt;&gt;"",$C5166&lt;&gt;"",$B5166&lt;=$C5166),INDEX(Bemenet!$D$2:$D$301,$M5166),"")</f>
        <v/>
      </c>
      <c r="F5166" s="5">
        <f>IF(AND($B5166&lt;&gt;"",$C5166&lt;&gt;"",$B5166&lt;=$C5166),$C5166-$B5166+1,"")</f>
        <v/>
      </c>
      <c r="G5166" s="5">
        <f>IF($F5166="","",$F5166*$D5166)</f>
        <v/>
      </c>
      <c r="H5166" s="42">
        <f>IF($G5166="","",$O5166)</f>
        <v/>
      </c>
      <c r="I5166" s="5">
        <f>IF($G5166="","",$G5166*IF($H5166="",$O5166,$H5166)/100)</f>
        <v/>
      </c>
      <c r="J5166" s="5">
        <f>IF(OR($L5166="",NOT(COUNTIFS($L$2:$L5166,$L5166)=1)),"",SUMIFS($G:$G,$L:$L,$L5166))</f>
        <v/>
      </c>
      <c r="K5166" s="5">
        <f>IF(OR($L5166="",NOT(COUNTIFS($L$2:$L5166,$L5166)=1)),"",SUMIFS($I:$I,$L:$L,$L5166))</f>
        <v/>
      </c>
      <c r="L5166" s="6">
        <f>IF($B5166="","",YEAR($B5166))</f>
        <v/>
      </c>
      <c r="M5166" s="6">
        <f>INT((ROW()-2)/39)+1</f>
        <v/>
      </c>
      <c r="N5166" s="6">
        <f>MOD(ROW()-2,39)+2</f>
        <v/>
      </c>
      <c r="O5166" s="42">
        <f>IF(AND($B5166&lt;&gt;"",$C5166&lt;&gt;"",$B5166&lt;=$C5166),INDEX(Szabalyok!$C:$C,$N5166),"")</f>
        <v/>
      </c>
      <c r="P5166">
        <f>IF(D5166="",P5165,P5165+1)</f>
        <v/>
      </c>
    </row>
    <row r="5167">
      <c r="A5167">
        <f>IF(P5167=P5166,0,P5167)</f>
        <v/>
      </c>
      <c r="B5167" s="41">
        <f>IF($M5167&gt;300,"",IF(OR(INDEX(Bemenet!$E$2:$E$301,$M5167)="",INDEX(Bemenet!$F$2:$F$301,$M5167)=""),"",MAX(INDEX(Bemenet!$E$2:$E$301,$M5167),INDEX(Szabalyok!$A:$A,$N5167))))</f>
        <v/>
      </c>
      <c r="C5167" s="41">
        <f>IF($B5167="","",MIN(INDEX(Bemenet!$F$2:$F$301,$M5167),INDEX(Szabalyok!$B:$B,$N5167)))</f>
        <v/>
      </c>
      <c r="D5167" s="5">
        <f>IF(AND($B5167&lt;&gt;"",$C5167&lt;&gt;"",$B5167&lt;=$C5167),INDEX(Bemenet!$G$2:$G$301,$M5167),"")</f>
        <v/>
      </c>
      <c r="E5167" s="6">
        <f>IF(AND($B5167&lt;&gt;"",$C5167&lt;&gt;"",$B5167&lt;=$C5167),INDEX(Bemenet!$D$2:$D$301,$M5167),"")</f>
        <v/>
      </c>
      <c r="F5167" s="5">
        <f>IF(AND($B5167&lt;&gt;"",$C5167&lt;&gt;"",$B5167&lt;=$C5167),$C5167-$B5167+1,"")</f>
        <v/>
      </c>
      <c r="G5167" s="5">
        <f>IF($F5167="","",$F5167*$D5167)</f>
        <v/>
      </c>
      <c r="H5167" s="42">
        <f>IF($G5167="","",$O5167)</f>
        <v/>
      </c>
      <c r="I5167" s="5">
        <f>IF($G5167="","",$G5167*IF($H5167="",$O5167,$H5167)/100)</f>
        <v/>
      </c>
      <c r="J5167" s="5">
        <f>IF(OR($L5167="",NOT(COUNTIFS($L$2:$L5167,$L5167)=1)),"",SUMIFS($G:$G,$L:$L,$L5167))</f>
        <v/>
      </c>
      <c r="K5167" s="5">
        <f>IF(OR($L5167="",NOT(COUNTIFS($L$2:$L5167,$L5167)=1)),"",SUMIFS($I:$I,$L:$L,$L5167))</f>
        <v/>
      </c>
      <c r="L5167" s="6">
        <f>IF($B5167="","",YEAR($B5167))</f>
        <v/>
      </c>
      <c r="M5167" s="6">
        <f>INT((ROW()-2)/39)+1</f>
        <v/>
      </c>
      <c r="N5167" s="6">
        <f>MOD(ROW()-2,39)+2</f>
        <v/>
      </c>
      <c r="O5167" s="42">
        <f>IF(AND($B5167&lt;&gt;"",$C5167&lt;&gt;"",$B5167&lt;=$C5167),INDEX(Szabalyok!$C:$C,$N5167),"")</f>
        <v/>
      </c>
      <c r="P5167">
        <f>IF(D5167="",P5166,P5166+1)</f>
        <v/>
      </c>
    </row>
    <row r="5168">
      <c r="A5168">
        <f>IF(P5168=P5167,0,P5168)</f>
        <v/>
      </c>
      <c r="B5168" s="41">
        <f>IF($M5168&gt;300,"",IF(OR(INDEX(Bemenet!$E$2:$E$301,$M5168)="",INDEX(Bemenet!$F$2:$F$301,$M5168)=""),"",MAX(INDEX(Bemenet!$E$2:$E$301,$M5168),INDEX(Szabalyok!$A:$A,$N5168))))</f>
        <v/>
      </c>
      <c r="C5168" s="41">
        <f>IF($B5168="","",MIN(INDEX(Bemenet!$F$2:$F$301,$M5168),INDEX(Szabalyok!$B:$B,$N5168)))</f>
        <v/>
      </c>
      <c r="D5168" s="5">
        <f>IF(AND($B5168&lt;&gt;"",$C5168&lt;&gt;"",$B5168&lt;=$C5168),INDEX(Bemenet!$G$2:$G$301,$M5168),"")</f>
        <v/>
      </c>
      <c r="E5168" s="6">
        <f>IF(AND($B5168&lt;&gt;"",$C5168&lt;&gt;"",$B5168&lt;=$C5168),INDEX(Bemenet!$D$2:$D$301,$M5168),"")</f>
        <v/>
      </c>
      <c r="F5168" s="5">
        <f>IF(AND($B5168&lt;&gt;"",$C5168&lt;&gt;"",$B5168&lt;=$C5168),$C5168-$B5168+1,"")</f>
        <v/>
      </c>
      <c r="G5168" s="5">
        <f>IF($F5168="","",$F5168*$D5168)</f>
        <v/>
      </c>
      <c r="H5168" s="42">
        <f>IF($G5168="","",$O5168)</f>
        <v/>
      </c>
      <c r="I5168" s="5">
        <f>IF($G5168="","",$G5168*IF($H5168="",$O5168,$H5168)/100)</f>
        <v/>
      </c>
      <c r="J5168" s="5">
        <f>IF(OR($L5168="",NOT(COUNTIFS($L$2:$L5168,$L5168)=1)),"",SUMIFS($G:$G,$L:$L,$L5168))</f>
        <v/>
      </c>
      <c r="K5168" s="5">
        <f>IF(OR($L5168="",NOT(COUNTIFS($L$2:$L5168,$L5168)=1)),"",SUMIFS($I:$I,$L:$L,$L5168))</f>
        <v/>
      </c>
      <c r="L5168" s="6">
        <f>IF($B5168="","",YEAR($B5168))</f>
        <v/>
      </c>
      <c r="M5168" s="6">
        <f>INT((ROW()-2)/39)+1</f>
        <v/>
      </c>
      <c r="N5168" s="6">
        <f>MOD(ROW()-2,39)+2</f>
        <v/>
      </c>
      <c r="O5168" s="42">
        <f>IF(AND($B5168&lt;&gt;"",$C5168&lt;&gt;"",$B5168&lt;=$C5168),INDEX(Szabalyok!$C:$C,$N5168),"")</f>
        <v/>
      </c>
      <c r="P5168">
        <f>IF(D5168="",P5167,P5167+1)</f>
        <v/>
      </c>
    </row>
    <row r="5169">
      <c r="A5169">
        <f>IF(P5169=P5168,0,P5169)</f>
        <v/>
      </c>
      <c r="B5169" s="41">
        <f>IF($M5169&gt;300,"",IF(OR(INDEX(Bemenet!$E$2:$E$301,$M5169)="",INDEX(Bemenet!$F$2:$F$301,$M5169)=""),"",MAX(INDEX(Bemenet!$E$2:$E$301,$M5169),INDEX(Szabalyok!$A:$A,$N5169))))</f>
        <v/>
      </c>
      <c r="C5169" s="41">
        <f>IF($B5169="","",MIN(INDEX(Bemenet!$F$2:$F$301,$M5169),INDEX(Szabalyok!$B:$B,$N5169)))</f>
        <v/>
      </c>
      <c r="D5169" s="5">
        <f>IF(AND($B5169&lt;&gt;"",$C5169&lt;&gt;"",$B5169&lt;=$C5169),INDEX(Bemenet!$G$2:$G$301,$M5169),"")</f>
        <v/>
      </c>
      <c r="E5169" s="6">
        <f>IF(AND($B5169&lt;&gt;"",$C5169&lt;&gt;"",$B5169&lt;=$C5169),INDEX(Bemenet!$D$2:$D$301,$M5169),"")</f>
        <v/>
      </c>
      <c r="F5169" s="5">
        <f>IF(AND($B5169&lt;&gt;"",$C5169&lt;&gt;"",$B5169&lt;=$C5169),$C5169-$B5169+1,"")</f>
        <v/>
      </c>
      <c r="G5169" s="5">
        <f>IF($F5169="","",$F5169*$D5169)</f>
        <v/>
      </c>
      <c r="H5169" s="42">
        <f>IF($G5169="","",$O5169)</f>
        <v/>
      </c>
      <c r="I5169" s="5">
        <f>IF($G5169="","",$G5169*IF($H5169="",$O5169,$H5169)/100)</f>
        <v/>
      </c>
      <c r="J5169" s="5">
        <f>IF(OR($L5169="",NOT(COUNTIFS($L$2:$L5169,$L5169)=1)),"",SUMIFS($G:$G,$L:$L,$L5169))</f>
        <v/>
      </c>
      <c r="K5169" s="5">
        <f>IF(OR($L5169="",NOT(COUNTIFS($L$2:$L5169,$L5169)=1)),"",SUMIFS($I:$I,$L:$L,$L5169))</f>
        <v/>
      </c>
      <c r="L5169" s="6">
        <f>IF($B5169="","",YEAR($B5169))</f>
        <v/>
      </c>
      <c r="M5169" s="6">
        <f>INT((ROW()-2)/39)+1</f>
        <v/>
      </c>
      <c r="N5169" s="6">
        <f>MOD(ROW()-2,39)+2</f>
        <v/>
      </c>
      <c r="O5169" s="42">
        <f>IF(AND($B5169&lt;&gt;"",$C5169&lt;&gt;"",$B5169&lt;=$C5169),INDEX(Szabalyok!$C:$C,$N5169),"")</f>
        <v/>
      </c>
      <c r="P5169">
        <f>IF(D5169="",P5168,P5168+1)</f>
        <v/>
      </c>
    </row>
    <row r="5170">
      <c r="A5170">
        <f>IF(P5170=P5169,0,P5170)</f>
        <v/>
      </c>
      <c r="B5170" s="41">
        <f>IF($M5170&gt;300,"",IF(OR(INDEX(Bemenet!$E$2:$E$301,$M5170)="",INDEX(Bemenet!$F$2:$F$301,$M5170)=""),"",MAX(INDEX(Bemenet!$E$2:$E$301,$M5170),INDEX(Szabalyok!$A:$A,$N5170))))</f>
        <v/>
      </c>
      <c r="C5170" s="41">
        <f>IF($B5170="","",MIN(INDEX(Bemenet!$F$2:$F$301,$M5170),INDEX(Szabalyok!$B:$B,$N5170)))</f>
        <v/>
      </c>
      <c r="D5170" s="5">
        <f>IF(AND($B5170&lt;&gt;"",$C5170&lt;&gt;"",$B5170&lt;=$C5170),INDEX(Bemenet!$G$2:$G$301,$M5170),"")</f>
        <v/>
      </c>
      <c r="E5170" s="6">
        <f>IF(AND($B5170&lt;&gt;"",$C5170&lt;&gt;"",$B5170&lt;=$C5170),INDEX(Bemenet!$D$2:$D$301,$M5170),"")</f>
        <v/>
      </c>
      <c r="F5170" s="5">
        <f>IF(AND($B5170&lt;&gt;"",$C5170&lt;&gt;"",$B5170&lt;=$C5170),$C5170-$B5170+1,"")</f>
        <v/>
      </c>
      <c r="G5170" s="5">
        <f>IF($F5170="","",$F5170*$D5170)</f>
        <v/>
      </c>
      <c r="H5170" s="42">
        <f>IF($G5170="","",$O5170)</f>
        <v/>
      </c>
      <c r="I5170" s="5">
        <f>IF($G5170="","",$G5170*IF($H5170="",$O5170,$H5170)/100)</f>
        <v/>
      </c>
      <c r="J5170" s="5">
        <f>IF(OR($L5170="",NOT(COUNTIFS($L$2:$L5170,$L5170)=1)),"",SUMIFS($G:$G,$L:$L,$L5170))</f>
        <v/>
      </c>
      <c r="K5170" s="5">
        <f>IF(OR($L5170="",NOT(COUNTIFS($L$2:$L5170,$L5170)=1)),"",SUMIFS($I:$I,$L:$L,$L5170))</f>
        <v/>
      </c>
      <c r="L5170" s="6">
        <f>IF($B5170="","",YEAR($B5170))</f>
        <v/>
      </c>
      <c r="M5170" s="6">
        <f>INT((ROW()-2)/39)+1</f>
        <v/>
      </c>
      <c r="N5170" s="6">
        <f>MOD(ROW()-2,39)+2</f>
        <v/>
      </c>
      <c r="O5170" s="42">
        <f>IF(AND($B5170&lt;&gt;"",$C5170&lt;&gt;"",$B5170&lt;=$C5170),INDEX(Szabalyok!$C:$C,$N5170),"")</f>
        <v/>
      </c>
      <c r="P5170">
        <f>IF(D5170="",P5169,P5169+1)</f>
        <v/>
      </c>
    </row>
    <row r="5171">
      <c r="A5171">
        <f>IF(P5171=P5170,0,P5171)</f>
        <v/>
      </c>
      <c r="B5171" s="41">
        <f>IF($M5171&gt;300,"",IF(OR(INDEX(Bemenet!$E$2:$E$301,$M5171)="",INDEX(Bemenet!$F$2:$F$301,$M5171)=""),"",MAX(INDEX(Bemenet!$E$2:$E$301,$M5171),INDEX(Szabalyok!$A:$A,$N5171))))</f>
        <v/>
      </c>
      <c r="C5171" s="41">
        <f>IF($B5171="","",MIN(INDEX(Bemenet!$F$2:$F$301,$M5171),INDEX(Szabalyok!$B:$B,$N5171)))</f>
        <v/>
      </c>
      <c r="D5171" s="5">
        <f>IF(AND($B5171&lt;&gt;"",$C5171&lt;&gt;"",$B5171&lt;=$C5171),INDEX(Bemenet!$G$2:$G$301,$M5171),"")</f>
        <v/>
      </c>
      <c r="E5171" s="6">
        <f>IF(AND($B5171&lt;&gt;"",$C5171&lt;&gt;"",$B5171&lt;=$C5171),INDEX(Bemenet!$D$2:$D$301,$M5171),"")</f>
        <v/>
      </c>
      <c r="F5171" s="5">
        <f>IF(AND($B5171&lt;&gt;"",$C5171&lt;&gt;"",$B5171&lt;=$C5171),$C5171-$B5171+1,"")</f>
        <v/>
      </c>
      <c r="G5171" s="5">
        <f>IF($F5171="","",$F5171*$D5171)</f>
        <v/>
      </c>
      <c r="H5171" s="42">
        <f>IF($G5171="","",$O5171)</f>
        <v/>
      </c>
      <c r="I5171" s="5">
        <f>IF($G5171="","",$G5171*IF($H5171="",$O5171,$H5171)/100)</f>
        <v/>
      </c>
      <c r="J5171" s="5">
        <f>IF(OR($L5171="",NOT(COUNTIFS($L$2:$L5171,$L5171)=1)),"",SUMIFS($G:$G,$L:$L,$L5171))</f>
        <v/>
      </c>
      <c r="K5171" s="5">
        <f>IF(OR($L5171="",NOT(COUNTIFS($L$2:$L5171,$L5171)=1)),"",SUMIFS($I:$I,$L:$L,$L5171))</f>
        <v/>
      </c>
      <c r="L5171" s="6">
        <f>IF($B5171="","",YEAR($B5171))</f>
        <v/>
      </c>
      <c r="M5171" s="6">
        <f>INT((ROW()-2)/39)+1</f>
        <v/>
      </c>
      <c r="N5171" s="6">
        <f>MOD(ROW()-2,39)+2</f>
        <v/>
      </c>
      <c r="O5171" s="42">
        <f>IF(AND($B5171&lt;&gt;"",$C5171&lt;&gt;"",$B5171&lt;=$C5171),INDEX(Szabalyok!$C:$C,$N5171),"")</f>
        <v/>
      </c>
      <c r="P5171">
        <f>IF(D5171="",P5170,P5170+1)</f>
        <v/>
      </c>
    </row>
    <row r="5172">
      <c r="A5172">
        <f>IF(P5172=P5171,0,P5172)</f>
        <v/>
      </c>
      <c r="B5172" s="41">
        <f>IF($M5172&gt;300,"",IF(OR(INDEX(Bemenet!$E$2:$E$301,$M5172)="",INDEX(Bemenet!$F$2:$F$301,$M5172)=""),"",MAX(INDEX(Bemenet!$E$2:$E$301,$M5172),INDEX(Szabalyok!$A:$A,$N5172))))</f>
        <v/>
      </c>
      <c r="C5172" s="41">
        <f>IF($B5172="","",MIN(INDEX(Bemenet!$F$2:$F$301,$M5172),INDEX(Szabalyok!$B:$B,$N5172)))</f>
        <v/>
      </c>
      <c r="D5172" s="5">
        <f>IF(AND($B5172&lt;&gt;"",$C5172&lt;&gt;"",$B5172&lt;=$C5172),INDEX(Bemenet!$G$2:$G$301,$M5172),"")</f>
        <v/>
      </c>
      <c r="E5172" s="6">
        <f>IF(AND($B5172&lt;&gt;"",$C5172&lt;&gt;"",$B5172&lt;=$C5172),INDEX(Bemenet!$D$2:$D$301,$M5172),"")</f>
        <v/>
      </c>
      <c r="F5172" s="5">
        <f>IF(AND($B5172&lt;&gt;"",$C5172&lt;&gt;"",$B5172&lt;=$C5172),$C5172-$B5172+1,"")</f>
        <v/>
      </c>
      <c r="G5172" s="5">
        <f>IF($F5172="","",$F5172*$D5172)</f>
        <v/>
      </c>
      <c r="H5172" s="42">
        <f>IF($G5172="","",$O5172)</f>
        <v/>
      </c>
      <c r="I5172" s="5">
        <f>IF($G5172="","",$G5172*IF($H5172="",$O5172,$H5172)/100)</f>
        <v/>
      </c>
      <c r="J5172" s="5">
        <f>IF(OR($L5172="",NOT(COUNTIFS($L$2:$L5172,$L5172)=1)),"",SUMIFS($G:$G,$L:$L,$L5172))</f>
        <v/>
      </c>
      <c r="K5172" s="5">
        <f>IF(OR($L5172="",NOT(COUNTIFS($L$2:$L5172,$L5172)=1)),"",SUMIFS($I:$I,$L:$L,$L5172))</f>
        <v/>
      </c>
      <c r="L5172" s="6">
        <f>IF($B5172="","",YEAR($B5172))</f>
        <v/>
      </c>
      <c r="M5172" s="6">
        <f>INT((ROW()-2)/39)+1</f>
        <v/>
      </c>
      <c r="N5172" s="6">
        <f>MOD(ROW()-2,39)+2</f>
        <v/>
      </c>
      <c r="O5172" s="42">
        <f>IF(AND($B5172&lt;&gt;"",$C5172&lt;&gt;"",$B5172&lt;=$C5172),INDEX(Szabalyok!$C:$C,$N5172),"")</f>
        <v/>
      </c>
      <c r="P5172">
        <f>IF(D5172="",P5171,P5171+1)</f>
        <v/>
      </c>
    </row>
    <row r="5173">
      <c r="A5173">
        <f>IF(P5173=P5172,0,P5173)</f>
        <v/>
      </c>
      <c r="B5173" s="41">
        <f>IF($M5173&gt;300,"",IF(OR(INDEX(Bemenet!$E$2:$E$301,$M5173)="",INDEX(Bemenet!$F$2:$F$301,$M5173)=""),"",MAX(INDEX(Bemenet!$E$2:$E$301,$M5173),INDEX(Szabalyok!$A:$A,$N5173))))</f>
        <v/>
      </c>
      <c r="C5173" s="41">
        <f>IF($B5173="","",MIN(INDEX(Bemenet!$F$2:$F$301,$M5173),INDEX(Szabalyok!$B:$B,$N5173)))</f>
        <v/>
      </c>
      <c r="D5173" s="5">
        <f>IF(AND($B5173&lt;&gt;"",$C5173&lt;&gt;"",$B5173&lt;=$C5173),INDEX(Bemenet!$G$2:$G$301,$M5173),"")</f>
        <v/>
      </c>
      <c r="E5173" s="6">
        <f>IF(AND($B5173&lt;&gt;"",$C5173&lt;&gt;"",$B5173&lt;=$C5173),INDEX(Bemenet!$D$2:$D$301,$M5173),"")</f>
        <v/>
      </c>
      <c r="F5173" s="5">
        <f>IF(AND($B5173&lt;&gt;"",$C5173&lt;&gt;"",$B5173&lt;=$C5173),$C5173-$B5173+1,"")</f>
        <v/>
      </c>
      <c r="G5173" s="5">
        <f>IF($F5173="","",$F5173*$D5173)</f>
        <v/>
      </c>
      <c r="H5173" s="42">
        <f>IF($G5173="","",$O5173)</f>
        <v/>
      </c>
      <c r="I5173" s="5">
        <f>IF($G5173="","",$G5173*IF($H5173="",$O5173,$H5173)/100)</f>
        <v/>
      </c>
      <c r="J5173" s="5">
        <f>IF(OR($L5173="",NOT(COUNTIFS($L$2:$L5173,$L5173)=1)),"",SUMIFS($G:$G,$L:$L,$L5173))</f>
        <v/>
      </c>
      <c r="K5173" s="5">
        <f>IF(OR($L5173="",NOT(COUNTIFS($L$2:$L5173,$L5173)=1)),"",SUMIFS($I:$I,$L:$L,$L5173))</f>
        <v/>
      </c>
      <c r="L5173" s="6">
        <f>IF($B5173="","",YEAR($B5173))</f>
        <v/>
      </c>
      <c r="M5173" s="6">
        <f>INT((ROW()-2)/39)+1</f>
        <v/>
      </c>
      <c r="N5173" s="6">
        <f>MOD(ROW()-2,39)+2</f>
        <v/>
      </c>
      <c r="O5173" s="42">
        <f>IF(AND($B5173&lt;&gt;"",$C5173&lt;&gt;"",$B5173&lt;=$C5173),INDEX(Szabalyok!$C:$C,$N5173),"")</f>
        <v/>
      </c>
      <c r="P5173">
        <f>IF(D5173="",P5172,P5172+1)</f>
        <v/>
      </c>
    </row>
    <row r="5174">
      <c r="A5174">
        <f>IF(P5174=P5173,0,P5174)</f>
        <v/>
      </c>
      <c r="B5174" s="41">
        <f>IF($M5174&gt;300,"",IF(OR(INDEX(Bemenet!$E$2:$E$301,$M5174)="",INDEX(Bemenet!$F$2:$F$301,$M5174)=""),"",MAX(INDEX(Bemenet!$E$2:$E$301,$M5174),INDEX(Szabalyok!$A:$A,$N5174))))</f>
        <v/>
      </c>
      <c r="C5174" s="41">
        <f>IF($B5174="","",MIN(INDEX(Bemenet!$F$2:$F$301,$M5174),INDEX(Szabalyok!$B:$B,$N5174)))</f>
        <v/>
      </c>
      <c r="D5174" s="5">
        <f>IF(AND($B5174&lt;&gt;"",$C5174&lt;&gt;"",$B5174&lt;=$C5174),INDEX(Bemenet!$G$2:$G$301,$M5174),"")</f>
        <v/>
      </c>
      <c r="E5174" s="6">
        <f>IF(AND($B5174&lt;&gt;"",$C5174&lt;&gt;"",$B5174&lt;=$C5174),INDEX(Bemenet!$D$2:$D$301,$M5174),"")</f>
        <v/>
      </c>
      <c r="F5174" s="5">
        <f>IF(AND($B5174&lt;&gt;"",$C5174&lt;&gt;"",$B5174&lt;=$C5174),$C5174-$B5174+1,"")</f>
        <v/>
      </c>
      <c r="G5174" s="5">
        <f>IF($F5174="","",$F5174*$D5174)</f>
        <v/>
      </c>
      <c r="H5174" s="42">
        <f>IF($G5174="","",$O5174)</f>
        <v/>
      </c>
      <c r="I5174" s="5">
        <f>IF($G5174="","",$G5174*IF($H5174="",$O5174,$H5174)/100)</f>
        <v/>
      </c>
      <c r="J5174" s="5">
        <f>IF(OR($L5174="",NOT(COUNTIFS($L$2:$L5174,$L5174)=1)),"",SUMIFS($G:$G,$L:$L,$L5174))</f>
        <v/>
      </c>
      <c r="K5174" s="5">
        <f>IF(OR($L5174="",NOT(COUNTIFS($L$2:$L5174,$L5174)=1)),"",SUMIFS($I:$I,$L:$L,$L5174))</f>
        <v/>
      </c>
      <c r="L5174" s="6">
        <f>IF($B5174="","",YEAR($B5174))</f>
        <v/>
      </c>
      <c r="M5174" s="6">
        <f>INT((ROW()-2)/39)+1</f>
        <v/>
      </c>
      <c r="N5174" s="6">
        <f>MOD(ROW()-2,39)+2</f>
        <v/>
      </c>
      <c r="O5174" s="42">
        <f>IF(AND($B5174&lt;&gt;"",$C5174&lt;&gt;"",$B5174&lt;=$C5174),INDEX(Szabalyok!$C:$C,$N5174),"")</f>
        <v/>
      </c>
      <c r="P5174">
        <f>IF(D5174="",P5173,P5173+1)</f>
        <v/>
      </c>
    </row>
    <row r="5175">
      <c r="A5175">
        <f>IF(P5175=P5174,0,P5175)</f>
        <v/>
      </c>
      <c r="B5175" s="41">
        <f>IF($M5175&gt;300,"",IF(OR(INDEX(Bemenet!$E$2:$E$301,$M5175)="",INDEX(Bemenet!$F$2:$F$301,$M5175)=""),"",MAX(INDEX(Bemenet!$E$2:$E$301,$M5175),INDEX(Szabalyok!$A:$A,$N5175))))</f>
        <v/>
      </c>
      <c r="C5175" s="41">
        <f>IF($B5175="","",MIN(INDEX(Bemenet!$F$2:$F$301,$M5175),INDEX(Szabalyok!$B:$B,$N5175)))</f>
        <v/>
      </c>
      <c r="D5175" s="5">
        <f>IF(AND($B5175&lt;&gt;"",$C5175&lt;&gt;"",$B5175&lt;=$C5175),INDEX(Bemenet!$G$2:$G$301,$M5175),"")</f>
        <v/>
      </c>
      <c r="E5175" s="6">
        <f>IF(AND($B5175&lt;&gt;"",$C5175&lt;&gt;"",$B5175&lt;=$C5175),INDEX(Bemenet!$D$2:$D$301,$M5175),"")</f>
        <v/>
      </c>
      <c r="F5175" s="5">
        <f>IF(AND($B5175&lt;&gt;"",$C5175&lt;&gt;"",$B5175&lt;=$C5175),$C5175-$B5175+1,"")</f>
        <v/>
      </c>
      <c r="G5175" s="5">
        <f>IF($F5175="","",$F5175*$D5175)</f>
        <v/>
      </c>
      <c r="H5175" s="42">
        <f>IF($G5175="","",$O5175)</f>
        <v/>
      </c>
      <c r="I5175" s="5">
        <f>IF($G5175="","",$G5175*IF($H5175="",$O5175,$H5175)/100)</f>
        <v/>
      </c>
      <c r="J5175" s="5">
        <f>IF(OR($L5175="",NOT(COUNTIFS($L$2:$L5175,$L5175)=1)),"",SUMIFS($G:$G,$L:$L,$L5175))</f>
        <v/>
      </c>
      <c r="K5175" s="5">
        <f>IF(OR($L5175="",NOT(COUNTIFS($L$2:$L5175,$L5175)=1)),"",SUMIFS($I:$I,$L:$L,$L5175))</f>
        <v/>
      </c>
      <c r="L5175" s="6">
        <f>IF($B5175="","",YEAR($B5175))</f>
        <v/>
      </c>
      <c r="M5175" s="6">
        <f>INT((ROW()-2)/39)+1</f>
        <v/>
      </c>
      <c r="N5175" s="6">
        <f>MOD(ROW()-2,39)+2</f>
        <v/>
      </c>
      <c r="O5175" s="42">
        <f>IF(AND($B5175&lt;&gt;"",$C5175&lt;&gt;"",$B5175&lt;=$C5175),INDEX(Szabalyok!$C:$C,$N5175),"")</f>
        <v/>
      </c>
      <c r="P5175">
        <f>IF(D5175="",P5174,P5174+1)</f>
        <v/>
      </c>
    </row>
    <row r="5176">
      <c r="A5176">
        <f>IF(P5176=P5175,0,P5176)</f>
        <v/>
      </c>
      <c r="B5176" s="41">
        <f>IF($M5176&gt;300,"",IF(OR(INDEX(Bemenet!$E$2:$E$301,$M5176)="",INDEX(Bemenet!$F$2:$F$301,$M5176)=""),"",MAX(INDEX(Bemenet!$E$2:$E$301,$M5176),INDEX(Szabalyok!$A:$A,$N5176))))</f>
        <v/>
      </c>
      <c r="C5176" s="41">
        <f>IF($B5176="","",MIN(INDEX(Bemenet!$F$2:$F$301,$M5176),INDEX(Szabalyok!$B:$B,$N5176)))</f>
        <v/>
      </c>
      <c r="D5176" s="5">
        <f>IF(AND($B5176&lt;&gt;"",$C5176&lt;&gt;"",$B5176&lt;=$C5176),INDEX(Bemenet!$G$2:$G$301,$M5176),"")</f>
        <v/>
      </c>
      <c r="E5176" s="6">
        <f>IF(AND($B5176&lt;&gt;"",$C5176&lt;&gt;"",$B5176&lt;=$C5176),INDEX(Bemenet!$D$2:$D$301,$M5176),"")</f>
        <v/>
      </c>
      <c r="F5176" s="5">
        <f>IF(AND($B5176&lt;&gt;"",$C5176&lt;&gt;"",$B5176&lt;=$C5176),$C5176-$B5176+1,"")</f>
        <v/>
      </c>
      <c r="G5176" s="5">
        <f>IF($F5176="","",$F5176*$D5176)</f>
        <v/>
      </c>
      <c r="H5176" s="42">
        <f>IF($G5176="","",$O5176)</f>
        <v/>
      </c>
      <c r="I5176" s="5">
        <f>IF($G5176="","",$G5176*IF($H5176="",$O5176,$H5176)/100)</f>
        <v/>
      </c>
      <c r="J5176" s="5">
        <f>IF(OR($L5176="",NOT(COUNTIFS($L$2:$L5176,$L5176)=1)),"",SUMIFS($G:$G,$L:$L,$L5176))</f>
        <v/>
      </c>
      <c r="K5176" s="5">
        <f>IF(OR($L5176="",NOT(COUNTIFS($L$2:$L5176,$L5176)=1)),"",SUMIFS($I:$I,$L:$L,$L5176))</f>
        <v/>
      </c>
      <c r="L5176" s="6">
        <f>IF($B5176="","",YEAR($B5176))</f>
        <v/>
      </c>
      <c r="M5176" s="6">
        <f>INT((ROW()-2)/39)+1</f>
        <v/>
      </c>
      <c r="N5176" s="6">
        <f>MOD(ROW()-2,39)+2</f>
        <v/>
      </c>
      <c r="O5176" s="42">
        <f>IF(AND($B5176&lt;&gt;"",$C5176&lt;&gt;"",$B5176&lt;=$C5176),INDEX(Szabalyok!$C:$C,$N5176),"")</f>
        <v/>
      </c>
      <c r="P5176">
        <f>IF(D5176="",P5175,P5175+1)</f>
        <v/>
      </c>
    </row>
    <row r="5177">
      <c r="A5177">
        <f>IF(P5177=P5176,0,P5177)</f>
        <v/>
      </c>
      <c r="B5177" s="41">
        <f>IF($M5177&gt;300,"",IF(OR(INDEX(Bemenet!$E$2:$E$301,$M5177)="",INDEX(Bemenet!$F$2:$F$301,$M5177)=""),"",MAX(INDEX(Bemenet!$E$2:$E$301,$M5177),INDEX(Szabalyok!$A:$A,$N5177))))</f>
        <v/>
      </c>
      <c r="C5177" s="41">
        <f>IF($B5177="","",MIN(INDEX(Bemenet!$F$2:$F$301,$M5177),INDEX(Szabalyok!$B:$B,$N5177)))</f>
        <v/>
      </c>
      <c r="D5177" s="5">
        <f>IF(AND($B5177&lt;&gt;"",$C5177&lt;&gt;"",$B5177&lt;=$C5177),INDEX(Bemenet!$G$2:$G$301,$M5177),"")</f>
        <v/>
      </c>
      <c r="E5177" s="6">
        <f>IF(AND($B5177&lt;&gt;"",$C5177&lt;&gt;"",$B5177&lt;=$C5177),INDEX(Bemenet!$D$2:$D$301,$M5177),"")</f>
        <v/>
      </c>
      <c r="F5177" s="5">
        <f>IF(AND($B5177&lt;&gt;"",$C5177&lt;&gt;"",$B5177&lt;=$C5177),$C5177-$B5177+1,"")</f>
        <v/>
      </c>
      <c r="G5177" s="5">
        <f>IF($F5177="","",$F5177*$D5177)</f>
        <v/>
      </c>
      <c r="H5177" s="42">
        <f>IF($G5177="","",$O5177)</f>
        <v/>
      </c>
      <c r="I5177" s="5">
        <f>IF($G5177="","",$G5177*IF($H5177="",$O5177,$H5177)/100)</f>
        <v/>
      </c>
      <c r="J5177" s="5">
        <f>IF(OR($L5177="",NOT(COUNTIFS($L$2:$L5177,$L5177)=1)),"",SUMIFS($G:$G,$L:$L,$L5177))</f>
        <v/>
      </c>
      <c r="K5177" s="5">
        <f>IF(OR($L5177="",NOT(COUNTIFS($L$2:$L5177,$L5177)=1)),"",SUMIFS($I:$I,$L:$L,$L5177))</f>
        <v/>
      </c>
      <c r="L5177" s="6">
        <f>IF($B5177="","",YEAR($B5177))</f>
        <v/>
      </c>
      <c r="M5177" s="6">
        <f>INT((ROW()-2)/39)+1</f>
        <v/>
      </c>
      <c r="N5177" s="6">
        <f>MOD(ROW()-2,39)+2</f>
        <v/>
      </c>
      <c r="O5177" s="42">
        <f>IF(AND($B5177&lt;&gt;"",$C5177&lt;&gt;"",$B5177&lt;=$C5177),INDEX(Szabalyok!$C:$C,$N5177),"")</f>
        <v/>
      </c>
      <c r="P5177">
        <f>IF(D5177="",P5176,P5176+1)</f>
        <v/>
      </c>
    </row>
    <row r="5178">
      <c r="A5178">
        <f>IF(P5178=P5177,0,P5178)</f>
        <v/>
      </c>
      <c r="B5178" s="41">
        <f>IF($M5178&gt;300,"",IF(OR(INDEX(Bemenet!$E$2:$E$301,$M5178)="",INDEX(Bemenet!$F$2:$F$301,$M5178)=""),"",MAX(INDEX(Bemenet!$E$2:$E$301,$M5178),INDEX(Szabalyok!$A:$A,$N5178))))</f>
        <v/>
      </c>
      <c r="C5178" s="41">
        <f>IF($B5178="","",MIN(INDEX(Bemenet!$F$2:$F$301,$M5178),INDEX(Szabalyok!$B:$B,$N5178)))</f>
        <v/>
      </c>
      <c r="D5178" s="5">
        <f>IF(AND($B5178&lt;&gt;"",$C5178&lt;&gt;"",$B5178&lt;=$C5178),INDEX(Bemenet!$G$2:$G$301,$M5178),"")</f>
        <v/>
      </c>
      <c r="E5178" s="6">
        <f>IF(AND($B5178&lt;&gt;"",$C5178&lt;&gt;"",$B5178&lt;=$C5178),INDEX(Bemenet!$D$2:$D$301,$M5178),"")</f>
        <v/>
      </c>
      <c r="F5178" s="5">
        <f>IF(AND($B5178&lt;&gt;"",$C5178&lt;&gt;"",$B5178&lt;=$C5178),$C5178-$B5178+1,"")</f>
        <v/>
      </c>
      <c r="G5178" s="5">
        <f>IF($F5178="","",$F5178*$D5178)</f>
        <v/>
      </c>
      <c r="H5178" s="42">
        <f>IF($G5178="","",$O5178)</f>
        <v/>
      </c>
      <c r="I5178" s="5">
        <f>IF($G5178="","",$G5178*IF($H5178="",$O5178,$H5178)/100)</f>
        <v/>
      </c>
      <c r="J5178" s="5">
        <f>IF(OR($L5178="",NOT(COUNTIFS($L$2:$L5178,$L5178)=1)),"",SUMIFS($G:$G,$L:$L,$L5178))</f>
        <v/>
      </c>
      <c r="K5178" s="5">
        <f>IF(OR($L5178="",NOT(COUNTIFS($L$2:$L5178,$L5178)=1)),"",SUMIFS($I:$I,$L:$L,$L5178))</f>
        <v/>
      </c>
      <c r="L5178" s="6">
        <f>IF($B5178="","",YEAR($B5178))</f>
        <v/>
      </c>
      <c r="M5178" s="6">
        <f>INT((ROW()-2)/39)+1</f>
        <v/>
      </c>
      <c r="N5178" s="6">
        <f>MOD(ROW()-2,39)+2</f>
        <v/>
      </c>
      <c r="O5178" s="42">
        <f>IF(AND($B5178&lt;&gt;"",$C5178&lt;&gt;"",$B5178&lt;=$C5178),INDEX(Szabalyok!$C:$C,$N5178),"")</f>
        <v/>
      </c>
      <c r="P5178">
        <f>IF(D5178="",P5177,P5177+1)</f>
        <v/>
      </c>
    </row>
    <row r="5179">
      <c r="A5179">
        <f>IF(P5179=P5178,0,P5179)</f>
        <v/>
      </c>
      <c r="B5179" s="41">
        <f>IF($M5179&gt;300,"",IF(OR(INDEX(Bemenet!$E$2:$E$301,$M5179)="",INDEX(Bemenet!$F$2:$F$301,$M5179)=""),"",MAX(INDEX(Bemenet!$E$2:$E$301,$M5179),INDEX(Szabalyok!$A:$A,$N5179))))</f>
        <v/>
      </c>
      <c r="C5179" s="41">
        <f>IF($B5179="","",MIN(INDEX(Bemenet!$F$2:$F$301,$M5179),INDEX(Szabalyok!$B:$B,$N5179)))</f>
        <v/>
      </c>
      <c r="D5179" s="5">
        <f>IF(AND($B5179&lt;&gt;"",$C5179&lt;&gt;"",$B5179&lt;=$C5179),INDEX(Bemenet!$G$2:$G$301,$M5179),"")</f>
        <v/>
      </c>
      <c r="E5179" s="6">
        <f>IF(AND($B5179&lt;&gt;"",$C5179&lt;&gt;"",$B5179&lt;=$C5179),INDEX(Bemenet!$D$2:$D$301,$M5179),"")</f>
        <v/>
      </c>
      <c r="F5179" s="5">
        <f>IF(AND($B5179&lt;&gt;"",$C5179&lt;&gt;"",$B5179&lt;=$C5179),$C5179-$B5179+1,"")</f>
        <v/>
      </c>
      <c r="G5179" s="5">
        <f>IF($F5179="","",$F5179*$D5179)</f>
        <v/>
      </c>
      <c r="H5179" s="42">
        <f>IF($G5179="","",$O5179)</f>
        <v/>
      </c>
      <c r="I5179" s="5">
        <f>IF($G5179="","",$G5179*IF($H5179="",$O5179,$H5179)/100)</f>
        <v/>
      </c>
      <c r="J5179" s="5">
        <f>IF(OR($L5179="",NOT(COUNTIFS($L$2:$L5179,$L5179)=1)),"",SUMIFS($G:$G,$L:$L,$L5179))</f>
        <v/>
      </c>
      <c r="K5179" s="5">
        <f>IF(OR($L5179="",NOT(COUNTIFS($L$2:$L5179,$L5179)=1)),"",SUMIFS($I:$I,$L:$L,$L5179))</f>
        <v/>
      </c>
      <c r="L5179" s="6">
        <f>IF($B5179="","",YEAR($B5179))</f>
        <v/>
      </c>
      <c r="M5179" s="6">
        <f>INT((ROW()-2)/39)+1</f>
        <v/>
      </c>
      <c r="N5179" s="6">
        <f>MOD(ROW()-2,39)+2</f>
        <v/>
      </c>
      <c r="O5179" s="42">
        <f>IF(AND($B5179&lt;&gt;"",$C5179&lt;&gt;"",$B5179&lt;=$C5179),INDEX(Szabalyok!$C:$C,$N5179),"")</f>
        <v/>
      </c>
      <c r="P5179">
        <f>IF(D5179="",P5178,P5178+1)</f>
        <v/>
      </c>
    </row>
    <row r="5180">
      <c r="A5180">
        <f>IF(P5180=P5179,0,P5180)</f>
        <v/>
      </c>
      <c r="B5180" s="41">
        <f>IF($M5180&gt;300,"",IF(OR(INDEX(Bemenet!$E$2:$E$301,$M5180)="",INDEX(Bemenet!$F$2:$F$301,$M5180)=""),"",MAX(INDEX(Bemenet!$E$2:$E$301,$M5180),INDEX(Szabalyok!$A:$A,$N5180))))</f>
        <v/>
      </c>
      <c r="C5180" s="41">
        <f>IF($B5180="","",MIN(INDEX(Bemenet!$F$2:$F$301,$M5180),INDEX(Szabalyok!$B:$B,$N5180)))</f>
        <v/>
      </c>
      <c r="D5180" s="5">
        <f>IF(AND($B5180&lt;&gt;"",$C5180&lt;&gt;"",$B5180&lt;=$C5180),INDEX(Bemenet!$G$2:$G$301,$M5180),"")</f>
        <v/>
      </c>
      <c r="E5180" s="6">
        <f>IF(AND($B5180&lt;&gt;"",$C5180&lt;&gt;"",$B5180&lt;=$C5180),INDEX(Bemenet!$D$2:$D$301,$M5180),"")</f>
        <v/>
      </c>
      <c r="F5180" s="5">
        <f>IF(AND($B5180&lt;&gt;"",$C5180&lt;&gt;"",$B5180&lt;=$C5180),$C5180-$B5180+1,"")</f>
        <v/>
      </c>
      <c r="G5180" s="5">
        <f>IF($F5180="","",$F5180*$D5180)</f>
        <v/>
      </c>
      <c r="H5180" s="42">
        <f>IF($G5180="","",$O5180)</f>
        <v/>
      </c>
      <c r="I5180" s="5">
        <f>IF($G5180="","",$G5180*IF($H5180="",$O5180,$H5180)/100)</f>
        <v/>
      </c>
      <c r="J5180" s="5">
        <f>IF(OR($L5180="",NOT(COUNTIFS($L$2:$L5180,$L5180)=1)),"",SUMIFS($G:$G,$L:$L,$L5180))</f>
        <v/>
      </c>
      <c r="K5180" s="5">
        <f>IF(OR($L5180="",NOT(COUNTIFS($L$2:$L5180,$L5180)=1)),"",SUMIFS($I:$I,$L:$L,$L5180))</f>
        <v/>
      </c>
      <c r="L5180" s="6">
        <f>IF($B5180="","",YEAR($B5180))</f>
        <v/>
      </c>
      <c r="M5180" s="6">
        <f>INT((ROW()-2)/39)+1</f>
        <v/>
      </c>
      <c r="N5180" s="6">
        <f>MOD(ROW()-2,39)+2</f>
        <v/>
      </c>
      <c r="O5180" s="42">
        <f>IF(AND($B5180&lt;&gt;"",$C5180&lt;&gt;"",$B5180&lt;=$C5180),INDEX(Szabalyok!$C:$C,$N5180),"")</f>
        <v/>
      </c>
      <c r="P5180">
        <f>IF(D5180="",P5179,P5179+1)</f>
        <v/>
      </c>
    </row>
    <row r="5181">
      <c r="A5181">
        <f>IF(P5181=P5180,0,P5181)</f>
        <v/>
      </c>
      <c r="B5181" s="41">
        <f>IF($M5181&gt;300,"",IF(OR(INDEX(Bemenet!$E$2:$E$301,$M5181)="",INDEX(Bemenet!$F$2:$F$301,$M5181)=""),"",MAX(INDEX(Bemenet!$E$2:$E$301,$M5181),INDEX(Szabalyok!$A:$A,$N5181))))</f>
        <v/>
      </c>
      <c r="C5181" s="41">
        <f>IF($B5181="","",MIN(INDEX(Bemenet!$F$2:$F$301,$M5181),INDEX(Szabalyok!$B:$B,$N5181)))</f>
        <v/>
      </c>
      <c r="D5181" s="5">
        <f>IF(AND($B5181&lt;&gt;"",$C5181&lt;&gt;"",$B5181&lt;=$C5181),INDEX(Bemenet!$G$2:$G$301,$M5181),"")</f>
        <v/>
      </c>
      <c r="E5181" s="6">
        <f>IF(AND($B5181&lt;&gt;"",$C5181&lt;&gt;"",$B5181&lt;=$C5181),INDEX(Bemenet!$D$2:$D$301,$M5181),"")</f>
        <v/>
      </c>
      <c r="F5181" s="5">
        <f>IF(AND($B5181&lt;&gt;"",$C5181&lt;&gt;"",$B5181&lt;=$C5181),$C5181-$B5181+1,"")</f>
        <v/>
      </c>
      <c r="G5181" s="5">
        <f>IF($F5181="","",$F5181*$D5181)</f>
        <v/>
      </c>
      <c r="H5181" s="42">
        <f>IF($G5181="","",$O5181)</f>
        <v/>
      </c>
      <c r="I5181" s="5">
        <f>IF($G5181="","",$G5181*IF($H5181="",$O5181,$H5181)/100)</f>
        <v/>
      </c>
      <c r="J5181" s="5">
        <f>IF(OR($L5181="",NOT(COUNTIFS($L$2:$L5181,$L5181)=1)),"",SUMIFS($G:$G,$L:$L,$L5181))</f>
        <v/>
      </c>
      <c r="K5181" s="5">
        <f>IF(OR($L5181="",NOT(COUNTIFS($L$2:$L5181,$L5181)=1)),"",SUMIFS($I:$I,$L:$L,$L5181))</f>
        <v/>
      </c>
      <c r="L5181" s="6">
        <f>IF($B5181="","",YEAR($B5181))</f>
        <v/>
      </c>
      <c r="M5181" s="6">
        <f>INT((ROW()-2)/39)+1</f>
        <v/>
      </c>
      <c r="N5181" s="6">
        <f>MOD(ROW()-2,39)+2</f>
        <v/>
      </c>
      <c r="O5181" s="42">
        <f>IF(AND($B5181&lt;&gt;"",$C5181&lt;&gt;"",$B5181&lt;=$C5181),INDEX(Szabalyok!$C:$C,$N5181),"")</f>
        <v/>
      </c>
      <c r="P5181">
        <f>IF(D5181="",P5180,P5180+1)</f>
        <v/>
      </c>
    </row>
    <row r="5182">
      <c r="A5182">
        <f>IF(P5182=P5181,0,P5182)</f>
        <v/>
      </c>
      <c r="B5182" s="41">
        <f>IF($M5182&gt;300,"",IF(OR(INDEX(Bemenet!$E$2:$E$301,$M5182)="",INDEX(Bemenet!$F$2:$F$301,$M5182)=""),"",MAX(INDEX(Bemenet!$E$2:$E$301,$M5182),INDEX(Szabalyok!$A:$A,$N5182))))</f>
        <v/>
      </c>
      <c r="C5182" s="41">
        <f>IF($B5182="","",MIN(INDEX(Bemenet!$F$2:$F$301,$M5182),INDEX(Szabalyok!$B:$B,$N5182)))</f>
        <v/>
      </c>
      <c r="D5182" s="5">
        <f>IF(AND($B5182&lt;&gt;"",$C5182&lt;&gt;"",$B5182&lt;=$C5182),INDEX(Bemenet!$G$2:$G$301,$M5182),"")</f>
        <v/>
      </c>
      <c r="E5182" s="6">
        <f>IF(AND($B5182&lt;&gt;"",$C5182&lt;&gt;"",$B5182&lt;=$C5182),INDEX(Bemenet!$D$2:$D$301,$M5182),"")</f>
        <v/>
      </c>
      <c r="F5182" s="5">
        <f>IF(AND($B5182&lt;&gt;"",$C5182&lt;&gt;"",$B5182&lt;=$C5182),$C5182-$B5182+1,"")</f>
        <v/>
      </c>
      <c r="G5182" s="5">
        <f>IF($F5182="","",$F5182*$D5182)</f>
        <v/>
      </c>
      <c r="H5182" s="42">
        <f>IF($G5182="","",$O5182)</f>
        <v/>
      </c>
      <c r="I5182" s="5">
        <f>IF($G5182="","",$G5182*IF($H5182="",$O5182,$H5182)/100)</f>
        <v/>
      </c>
      <c r="J5182" s="5">
        <f>IF(OR($L5182="",NOT(COUNTIFS($L$2:$L5182,$L5182)=1)),"",SUMIFS($G:$G,$L:$L,$L5182))</f>
        <v/>
      </c>
      <c r="K5182" s="5">
        <f>IF(OR($L5182="",NOT(COUNTIFS($L$2:$L5182,$L5182)=1)),"",SUMIFS($I:$I,$L:$L,$L5182))</f>
        <v/>
      </c>
      <c r="L5182" s="6">
        <f>IF($B5182="","",YEAR($B5182))</f>
        <v/>
      </c>
      <c r="M5182" s="6">
        <f>INT((ROW()-2)/39)+1</f>
        <v/>
      </c>
      <c r="N5182" s="6">
        <f>MOD(ROW()-2,39)+2</f>
        <v/>
      </c>
      <c r="O5182" s="42">
        <f>IF(AND($B5182&lt;&gt;"",$C5182&lt;&gt;"",$B5182&lt;=$C5182),INDEX(Szabalyok!$C:$C,$N5182),"")</f>
        <v/>
      </c>
      <c r="P5182">
        <f>IF(D5182="",P5181,P5181+1)</f>
        <v/>
      </c>
    </row>
    <row r="5183">
      <c r="A5183">
        <f>IF(P5183=P5182,0,P5183)</f>
        <v/>
      </c>
      <c r="B5183" s="41">
        <f>IF($M5183&gt;300,"",IF(OR(INDEX(Bemenet!$E$2:$E$301,$M5183)="",INDEX(Bemenet!$F$2:$F$301,$M5183)=""),"",MAX(INDEX(Bemenet!$E$2:$E$301,$M5183),INDEX(Szabalyok!$A:$A,$N5183))))</f>
        <v/>
      </c>
      <c r="C5183" s="41">
        <f>IF($B5183="","",MIN(INDEX(Bemenet!$F$2:$F$301,$M5183),INDEX(Szabalyok!$B:$B,$N5183)))</f>
        <v/>
      </c>
      <c r="D5183" s="5">
        <f>IF(AND($B5183&lt;&gt;"",$C5183&lt;&gt;"",$B5183&lt;=$C5183),INDEX(Bemenet!$G$2:$G$301,$M5183),"")</f>
        <v/>
      </c>
      <c r="E5183" s="6">
        <f>IF(AND($B5183&lt;&gt;"",$C5183&lt;&gt;"",$B5183&lt;=$C5183),INDEX(Bemenet!$D$2:$D$301,$M5183),"")</f>
        <v/>
      </c>
      <c r="F5183" s="5">
        <f>IF(AND($B5183&lt;&gt;"",$C5183&lt;&gt;"",$B5183&lt;=$C5183),$C5183-$B5183+1,"")</f>
        <v/>
      </c>
      <c r="G5183" s="5">
        <f>IF($F5183="","",$F5183*$D5183)</f>
        <v/>
      </c>
      <c r="H5183" s="42">
        <f>IF($G5183="","",$O5183)</f>
        <v/>
      </c>
      <c r="I5183" s="5">
        <f>IF($G5183="","",$G5183*IF($H5183="",$O5183,$H5183)/100)</f>
        <v/>
      </c>
      <c r="J5183" s="5">
        <f>IF(OR($L5183="",NOT(COUNTIFS($L$2:$L5183,$L5183)=1)),"",SUMIFS($G:$G,$L:$L,$L5183))</f>
        <v/>
      </c>
      <c r="K5183" s="5">
        <f>IF(OR($L5183="",NOT(COUNTIFS($L$2:$L5183,$L5183)=1)),"",SUMIFS($I:$I,$L:$L,$L5183))</f>
        <v/>
      </c>
      <c r="L5183" s="6">
        <f>IF($B5183="","",YEAR($B5183))</f>
        <v/>
      </c>
      <c r="M5183" s="6">
        <f>INT((ROW()-2)/39)+1</f>
        <v/>
      </c>
      <c r="N5183" s="6">
        <f>MOD(ROW()-2,39)+2</f>
        <v/>
      </c>
      <c r="O5183" s="42">
        <f>IF(AND($B5183&lt;&gt;"",$C5183&lt;&gt;"",$B5183&lt;=$C5183),INDEX(Szabalyok!$C:$C,$N5183),"")</f>
        <v/>
      </c>
      <c r="P5183">
        <f>IF(D5183="",P5182,P5182+1)</f>
        <v/>
      </c>
    </row>
    <row r="5184">
      <c r="A5184">
        <f>IF(P5184=P5183,0,P5184)</f>
        <v/>
      </c>
      <c r="B5184" s="41">
        <f>IF($M5184&gt;300,"",IF(OR(INDEX(Bemenet!$E$2:$E$301,$M5184)="",INDEX(Bemenet!$F$2:$F$301,$M5184)=""),"",MAX(INDEX(Bemenet!$E$2:$E$301,$M5184),INDEX(Szabalyok!$A:$A,$N5184))))</f>
        <v/>
      </c>
      <c r="C5184" s="41">
        <f>IF($B5184="","",MIN(INDEX(Bemenet!$F$2:$F$301,$M5184),INDEX(Szabalyok!$B:$B,$N5184)))</f>
        <v/>
      </c>
      <c r="D5184" s="5">
        <f>IF(AND($B5184&lt;&gt;"",$C5184&lt;&gt;"",$B5184&lt;=$C5184),INDEX(Bemenet!$G$2:$G$301,$M5184),"")</f>
        <v/>
      </c>
      <c r="E5184" s="6">
        <f>IF(AND($B5184&lt;&gt;"",$C5184&lt;&gt;"",$B5184&lt;=$C5184),INDEX(Bemenet!$D$2:$D$301,$M5184),"")</f>
        <v/>
      </c>
      <c r="F5184" s="5">
        <f>IF(AND($B5184&lt;&gt;"",$C5184&lt;&gt;"",$B5184&lt;=$C5184),$C5184-$B5184+1,"")</f>
        <v/>
      </c>
      <c r="G5184" s="5">
        <f>IF($F5184="","",$F5184*$D5184)</f>
        <v/>
      </c>
      <c r="H5184" s="42">
        <f>IF($G5184="","",$O5184)</f>
        <v/>
      </c>
      <c r="I5184" s="5">
        <f>IF($G5184="","",$G5184*IF($H5184="",$O5184,$H5184)/100)</f>
        <v/>
      </c>
      <c r="J5184" s="5">
        <f>IF(OR($L5184="",NOT(COUNTIFS($L$2:$L5184,$L5184)=1)),"",SUMIFS($G:$G,$L:$L,$L5184))</f>
        <v/>
      </c>
      <c r="K5184" s="5">
        <f>IF(OR($L5184="",NOT(COUNTIFS($L$2:$L5184,$L5184)=1)),"",SUMIFS($I:$I,$L:$L,$L5184))</f>
        <v/>
      </c>
      <c r="L5184" s="6">
        <f>IF($B5184="","",YEAR($B5184))</f>
        <v/>
      </c>
      <c r="M5184" s="6">
        <f>INT((ROW()-2)/39)+1</f>
        <v/>
      </c>
      <c r="N5184" s="6">
        <f>MOD(ROW()-2,39)+2</f>
        <v/>
      </c>
      <c r="O5184" s="42">
        <f>IF(AND($B5184&lt;&gt;"",$C5184&lt;&gt;"",$B5184&lt;=$C5184),INDEX(Szabalyok!$C:$C,$N5184),"")</f>
        <v/>
      </c>
      <c r="P5184">
        <f>IF(D5184="",P5183,P5183+1)</f>
        <v/>
      </c>
    </row>
    <row r="5185">
      <c r="A5185">
        <f>IF(P5185=P5184,0,P5185)</f>
        <v/>
      </c>
      <c r="B5185" s="41">
        <f>IF($M5185&gt;300,"",IF(OR(INDEX(Bemenet!$E$2:$E$301,$M5185)="",INDEX(Bemenet!$F$2:$F$301,$M5185)=""),"",MAX(INDEX(Bemenet!$E$2:$E$301,$M5185),INDEX(Szabalyok!$A:$A,$N5185))))</f>
        <v/>
      </c>
      <c r="C5185" s="41">
        <f>IF($B5185="","",MIN(INDEX(Bemenet!$F$2:$F$301,$M5185),INDEX(Szabalyok!$B:$B,$N5185)))</f>
        <v/>
      </c>
      <c r="D5185" s="5">
        <f>IF(AND($B5185&lt;&gt;"",$C5185&lt;&gt;"",$B5185&lt;=$C5185),INDEX(Bemenet!$G$2:$G$301,$M5185),"")</f>
        <v/>
      </c>
      <c r="E5185" s="6">
        <f>IF(AND($B5185&lt;&gt;"",$C5185&lt;&gt;"",$B5185&lt;=$C5185),INDEX(Bemenet!$D$2:$D$301,$M5185),"")</f>
        <v/>
      </c>
      <c r="F5185" s="5">
        <f>IF(AND($B5185&lt;&gt;"",$C5185&lt;&gt;"",$B5185&lt;=$C5185),$C5185-$B5185+1,"")</f>
        <v/>
      </c>
      <c r="G5185" s="5">
        <f>IF($F5185="","",$F5185*$D5185)</f>
        <v/>
      </c>
      <c r="H5185" s="42">
        <f>IF($G5185="","",$O5185)</f>
        <v/>
      </c>
      <c r="I5185" s="5">
        <f>IF($G5185="","",$G5185*IF($H5185="",$O5185,$H5185)/100)</f>
        <v/>
      </c>
      <c r="J5185" s="5">
        <f>IF(OR($L5185="",NOT(COUNTIFS($L$2:$L5185,$L5185)=1)),"",SUMIFS($G:$G,$L:$L,$L5185))</f>
        <v/>
      </c>
      <c r="K5185" s="5">
        <f>IF(OR($L5185="",NOT(COUNTIFS($L$2:$L5185,$L5185)=1)),"",SUMIFS($I:$I,$L:$L,$L5185))</f>
        <v/>
      </c>
      <c r="L5185" s="6">
        <f>IF($B5185="","",YEAR($B5185))</f>
        <v/>
      </c>
      <c r="M5185" s="6">
        <f>INT((ROW()-2)/39)+1</f>
        <v/>
      </c>
      <c r="N5185" s="6">
        <f>MOD(ROW()-2,39)+2</f>
        <v/>
      </c>
      <c r="O5185" s="42">
        <f>IF(AND($B5185&lt;&gt;"",$C5185&lt;&gt;"",$B5185&lt;=$C5185),INDEX(Szabalyok!$C:$C,$N5185),"")</f>
        <v/>
      </c>
      <c r="P5185">
        <f>IF(D5185="",P5184,P5184+1)</f>
        <v/>
      </c>
    </row>
    <row r="5186">
      <c r="A5186">
        <f>IF(P5186=P5185,0,P5186)</f>
        <v/>
      </c>
      <c r="B5186" s="41">
        <f>IF($M5186&gt;300,"",IF(OR(INDEX(Bemenet!$E$2:$E$301,$M5186)="",INDEX(Bemenet!$F$2:$F$301,$M5186)=""),"",MAX(INDEX(Bemenet!$E$2:$E$301,$M5186),INDEX(Szabalyok!$A:$A,$N5186))))</f>
        <v/>
      </c>
      <c r="C5186" s="41">
        <f>IF($B5186="","",MIN(INDEX(Bemenet!$F$2:$F$301,$M5186),INDEX(Szabalyok!$B:$B,$N5186)))</f>
        <v/>
      </c>
      <c r="D5186" s="5">
        <f>IF(AND($B5186&lt;&gt;"",$C5186&lt;&gt;"",$B5186&lt;=$C5186),INDEX(Bemenet!$G$2:$G$301,$M5186),"")</f>
        <v/>
      </c>
      <c r="E5186" s="6">
        <f>IF(AND($B5186&lt;&gt;"",$C5186&lt;&gt;"",$B5186&lt;=$C5186),INDEX(Bemenet!$D$2:$D$301,$M5186),"")</f>
        <v/>
      </c>
      <c r="F5186" s="5">
        <f>IF(AND($B5186&lt;&gt;"",$C5186&lt;&gt;"",$B5186&lt;=$C5186),$C5186-$B5186+1,"")</f>
        <v/>
      </c>
      <c r="G5186" s="5">
        <f>IF($F5186="","",$F5186*$D5186)</f>
        <v/>
      </c>
      <c r="H5186" s="42">
        <f>IF($G5186="","",$O5186)</f>
        <v/>
      </c>
      <c r="I5186" s="5">
        <f>IF($G5186="","",$G5186*IF($H5186="",$O5186,$H5186)/100)</f>
        <v/>
      </c>
      <c r="J5186" s="5">
        <f>IF(OR($L5186="",NOT(COUNTIFS($L$2:$L5186,$L5186)=1)),"",SUMIFS($G:$G,$L:$L,$L5186))</f>
        <v/>
      </c>
      <c r="K5186" s="5">
        <f>IF(OR($L5186="",NOT(COUNTIFS($L$2:$L5186,$L5186)=1)),"",SUMIFS($I:$I,$L:$L,$L5186))</f>
        <v/>
      </c>
      <c r="L5186" s="6">
        <f>IF($B5186="","",YEAR($B5186))</f>
        <v/>
      </c>
      <c r="M5186" s="6">
        <f>INT((ROW()-2)/39)+1</f>
        <v/>
      </c>
      <c r="N5186" s="6">
        <f>MOD(ROW()-2,39)+2</f>
        <v/>
      </c>
      <c r="O5186" s="42">
        <f>IF(AND($B5186&lt;&gt;"",$C5186&lt;&gt;"",$B5186&lt;=$C5186),INDEX(Szabalyok!$C:$C,$N5186),"")</f>
        <v/>
      </c>
      <c r="P5186">
        <f>IF(D5186="",P5185,P5185+1)</f>
        <v/>
      </c>
    </row>
    <row r="5187">
      <c r="A5187">
        <f>IF(P5187=P5186,0,P5187)</f>
        <v/>
      </c>
      <c r="B5187" s="41">
        <f>IF($M5187&gt;300,"",IF(OR(INDEX(Bemenet!$E$2:$E$301,$M5187)="",INDEX(Bemenet!$F$2:$F$301,$M5187)=""),"",MAX(INDEX(Bemenet!$E$2:$E$301,$M5187),INDEX(Szabalyok!$A:$A,$N5187))))</f>
        <v/>
      </c>
      <c r="C5187" s="41">
        <f>IF($B5187="","",MIN(INDEX(Bemenet!$F$2:$F$301,$M5187),INDEX(Szabalyok!$B:$B,$N5187)))</f>
        <v/>
      </c>
      <c r="D5187" s="5">
        <f>IF(AND($B5187&lt;&gt;"",$C5187&lt;&gt;"",$B5187&lt;=$C5187),INDEX(Bemenet!$G$2:$G$301,$M5187),"")</f>
        <v/>
      </c>
      <c r="E5187" s="6">
        <f>IF(AND($B5187&lt;&gt;"",$C5187&lt;&gt;"",$B5187&lt;=$C5187),INDEX(Bemenet!$D$2:$D$301,$M5187),"")</f>
        <v/>
      </c>
      <c r="F5187" s="5">
        <f>IF(AND($B5187&lt;&gt;"",$C5187&lt;&gt;"",$B5187&lt;=$C5187),$C5187-$B5187+1,"")</f>
        <v/>
      </c>
      <c r="G5187" s="5">
        <f>IF($F5187="","",$F5187*$D5187)</f>
        <v/>
      </c>
      <c r="H5187" s="42">
        <f>IF($G5187="","",$O5187)</f>
        <v/>
      </c>
      <c r="I5187" s="5">
        <f>IF($G5187="","",$G5187*IF($H5187="",$O5187,$H5187)/100)</f>
        <v/>
      </c>
      <c r="J5187" s="5">
        <f>IF(OR($L5187="",NOT(COUNTIFS($L$2:$L5187,$L5187)=1)),"",SUMIFS($G:$G,$L:$L,$L5187))</f>
        <v/>
      </c>
      <c r="K5187" s="5">
        <f>IF(OR($L5187="",NOT(COUNTIFS($L$2:$L5187,$L5187)=1)),"",SUMIFS($I:$I,$L:$L,$L5187))</f>
        <v/>
      </c>
      <c r="L5187" s="6">
        <f>IF($B5187="","",YEAR($B5187))</f>
        <v/>
      </c>
      <c r="M5187" s="6">
        <f>INT((ROW()-2)/39)+1</f>
        <v/>
      </c>
      <c r="N5187" s="6">
        <f>MOD(ROW()-2,39)+2</f>
        <v/>
      </c>
      <c r="O5187" s="42">
        <f>IF(AND($B5187&lt;&gt;"",$C5187&lt;&gt;"",$B5187&lt;=$C5187),INDEX(Szabalyok!$C:$C,$N5187),"")</f>
        <v/>
      </c>
      <c r="P5187">
        <f>IF(D5187="",P5186,P5186+1)</f>
        <v/>
      </c>
    </row>
    <row r="5188">
      <c r="A5188">
        <f>IF(P5188=P5187,0,P5188)</f>
        <v/>
      </c>
      <c r="B5188" s="41">
        <f>IF($M5188&gt;300,"",IF(OR(INDEX(Bemenet!$E$2:$E$301,$M5188)="",INDEX(Bemenet!$F$2:$F$301,$M5188)=""),"",MAX(INDEX(Bemenet!$E$2:$E$301,$M5188),INDEX(Szabalyok!$A:$A,$N5188))))</f>
        <v/>
      </c>
      <c r="C5188" s="41">
        <f>IF($B5188="","",MIN(INDEX(Bemenet!$F$2:$F$301,$M5188),INDEX(Szabalyok!$B:$B,$N5188)))</f>
        <v/>
      </c>
      <c r="D5188" s="5">
        <f>IF(AND($B5188&lt;&gt;"",$C5188&lt;&gt;"",$B5188&lt;=$C5188),INDEX(Bemenet!$G$2:$G$301,$M5188),"")</f>
        <v/>
      </c>
      <c r="E5188" s="6">
        <f>IF(AND($B5188&lt;&gt;"",$C5188&lt;&gt;"",$B5188&lt;=$C5188),INDEX(Bemenet!$D$2:$D$301,$M5188),"")</f>
        <v/>
      </c>
      <c r="F5188" s="5">
        <f>IF(AND($B5188&lt;&gt;"",$C5188&lt;&gt;"",$B5188&lt;=$C5188),$C5188-$B5188+1,"")</f>
        <v/>
      </c>
      <c r="G5188" s="5">
        <f>IF($F5188="","",$F5188*$D5188)</f>
        <v/>
      </c>
      <c r="H5188" s="42">
        <f>IF($G5188="","",$O5188)</f>
        <v/>
      </c>
      <c r="I5188" s="5">
        <f>IF($G5188="","",$G5188*IF($H5188="",$O5188,$H5188)/100)</f>
        <v/>
      </c>
      <c r="J5188" s="5">
        <f>IF(OR($L5188="",NOT(COUNTIFS($L$2:$L5188,$L5188)=1)),"",SUMIFS($G:$G,$L:$L,$L5188))</f>
        <v/>
      </c>
      <c r="K5188" s="5">
        <f>IF(OR($L5188="",NOT(COUNTIFS($L$2:$L5188,$L5188)=1)),"",SUMIFS($I:$I,$L:$L,$L5188))</f>
        <v/>
      </c>
      <c r="L5188" s="6">
        <f>IF($B5188="","",YEAR($B5188))</f>
        <v/>
      </c>
      <c r="M5188" s="6">
        <f>INT((ROW()-2)/39)+1</f>
        <v/>
      </c>
      <c r="N5188" s="6">
        <f>MOD(ROW()-2,39)+2</f>
        <v/>
      </c>
      <c r="O5188" s="42">
        <f>IF(AND($B5188&lt;&gt;"",$C5188&lt;&gt;"",$B5188&lt;=$C5188),INDEX(Szabalyok!$C:$C,$N5188),"")</f>
        <v/>
      </c>
      <c r="P5188">
        <f>IF(D5188="",P5187,P5187+1)</f>
        <v/>
      </c>
    </row>
    <row r="5189">
      <c r="A5189">
        <f>IF(P5189=P5188,0,P5189)</f>
        <v/>
      </c>
      <c r="B5189" s="41">
        <f>IF($M5189&gt;300,"",IF(OR(INDEX(Bemenet!$E$2:$E$301,$M5189)="",INDEX(Bemenet!$F$2:$F$301,$M5189)=""),"",MAX(INDEX(Bemenet!$E$2:$E$301,$M5189),INDEX(Szabalyok!$A:$A,$N5189))))</f>
        <v/>
      </c>
      <c r="C5189" s="41">
        <f>IF($B5189="","",MIN(INDEX(Bemenet!$F$2:$F$301,$M5189),INDEX(Szabalyok!$B:$B,$N5189)))</f>
        <v/>
      </c>
      <c r="D5189" s="5">
        <f>IF(AND($B5189&lt;&gt;"",$C5189&lt;&gt;"",$B5189&lt;=$C5189),INDEX(Bemenet!$G$2:$G$301,$M5189),"")</f>
        <v/>
      </c>
      <c r="E5189" s="6">
        <f>IF(AND($B5189&lt;&gt;"",$C5189&lt;&gt;"",$B5189&lt;=$C5189),INDEX(Bemenet!$D$2:$D$301,$M5189),"")</f>
        <v/>
      </c>
      <c r="F5189" s="5">
        <f>IF(AND($B5189&lt;&gt;"",$C5189&lt;&gt;"",$B5189&lt;=$C5189),$C5189-$B5189+1,"")</f>
        <v/>
      </c>
      <c r="G5189" s="5">
        <f>IF($F5189="","",$F5189*$D5189)</f>
        <v/>
      </c>
      <c r="H5189" s="42">
        <f>IF($G5189="","",$O5189)</f>
        <v/>
      </c>
      <c r="I5189" s="5">
        <f>IF($G5189="","",$G5189*IF($H5189="",$O5189,$H5189)/100)</f>
        <v/>
      </c>
      <c r="J5189" s="5">
        <f>IF(OR($L5189="",NOT(COUNTIFS($L$2:$L5189,$L5189)=1)),"",SUMIFS($G:$G,$L:$L,$L5189))</f>
        <v/>
      </c>
      <c r="K5189" s="5">
        <f>IF(OR($L5189="",NOT(COUNTIFS($L$2:$L5189,$L5189)=1)),"",SUMIFS($I:$I,$L:$L,$L5189))</f>
        <v/>
      </c>
      <c r="L5189" s="6">
        <f>IF($B5189="","",YEAR($B5189))</f>
        <v/>
      </c>
      <c r="M5189" s="6">
        <f>INT((ROW()-2)/39)+1</f>
        <v/>
      </c>
      <c r="N5189" s="6">
        <f>MOD(ROW()-2,39)+2</f>
        <v/>
      </c>
      <c r="O5189" s="42">
        <f>IF(AND($B5189&lt;&gt;"",$C5189&lt;&gt;"",$B5189&lt;=$C5189),INDEX(Szabalyok!$C:$C,$N5189),"")</f>
        <v/>
      </c>
      <c r="P5189">
        <f>IF(D5189="",P5188,P5188+1)</f>
        <v/>
      </c>
    </row>
    <row r="5190">
      <c r="A5190">
        <f>IF(P5190=P5189,0,P5190)</f>
        <v/>
      </c>
      <c r="B5190" s="41">
        <f>IF($M5190&gt;300,"",IF(OR(INDEX(Bemenet!$E$2:$E$301,$M5190)="",INDEX(Bemenet!$F$2:$F$301,$M5190)=""),"",MAX(INDEX(Bemenet!$E$2:$E$301,$M5190),INDEX(Szabalyok!$A:$A,$N5190))))</f>
        <v/>
      </c>
      <c r="C5190" s="41">
        <f>IF($B5190="","",MIN(INDEX(Bemenet!$F$2:$F$301,$M5190),INDEX(Szabalyok!$B:$B,$N5190)))</f>
        <v/>
      </c>
      <c r="D5190" s="5">
        <f>IF(AND($B5190&lt;&gt;"",$C5190&lt;&gt;"",$B5190&lt;=$C5190),INDEX(Bemenet!$G$2:$G$301,$M5190),"")</f>
        <v/>
      </c>
      <c r="E5190" s="6">
        <f>IF(AND($B5190&lt;&gt;"",$C5190&lt;&gt;"",$B5190&lt;=$C5190),INDEX(Bemenet!$D$2:$D$301,$M5190),"")</f>
        <v/>
      </c>
      <c r="F5190" s="5">
        <f>IF(AND($B5190&lt;&gt;"",$C5190&lt;&gt;"",$B5190&lt;=$C5190),$C5190-$B5190+1,"")</f>
        <v/>
      </c>
      <c r="G5190" s="5">
        <f>IF($F5190="","",$F5190*$D5190)</f>
        <v/>
      </c>
      <c r="H5190" s="42">
        <f>IF($G5190="","",$O5190)</f>
        <v/>
      </c>
      <c r="I5190" s="5">
        <f>IF($G5190="","",$G5190*IF($H5190="",$O5190,$H5190)/100)</f>
        <v/>
      </c>
      <c r="J5190" s="5">
        <f>IF(OR($L5190="",NOT(COUNTIFS($L$2:$L5190,$L5190)=1)),"",SUMIFS($G:$G,$L:$L,$L5190))</f>
        <v/>
      </c>
      <c r="K5190" s="5">
        <f>IF(OR($L5190="",NOT(COUNTIFS($L$2:$L5190,$L5190)=1)),"",SUMIFS($I:$I,$L:$L,$L5190))</f>
        <v/>
      </c>
      <c r="L5190" s="6">
        <f>IF($B5190="","",YEAR($B5190))</f>
        <v/>
      </c>
      <c r="M5190" s="6">
        <f>INT((ROW()-2)/39)+1</f>
        <v/>
      </c>
      <c r="N5190" s="6">
        <f>MOD(ROW()-2,39)+2</f>
        <v/>
      </c>
      <c r="O5190" s="42">
        <f>IF(AND($B5190&lt;&gt;"",$C5190&lt;&gt;"",$B5190&lt;=$C5190),INDEX(Szabalyok!$C:$C,$N5190),"")</f>
        <v/>
      </c>
      <c r="P5190">
        <f>IF(D5190="",P5189,P5189+1)</f>
        <v/>
      </c>
    </row>
    <row r="5191">
      <c r="A5191">
        <f>IF(P5191=P5190,0,P5191)</f>
        <v/>
      </c>
      <c r="B5191" s="41">
        <f>IF($M5191&gt;300,"",IF(OR(INDEX(Bemenet!$E$2:$E$301,$M5191)="",INDEX(Bemenet!$F$2:$F$301,$M5191)=""),"",MAX(INDEX(Bemenet!$E$2:$E$301,$M5191),INDEX(Szabalyok!$A:$A,$N5191))))</f>
        <v/>
      </c>
      <c r="C5191" s="41">
        <f>IF($B5191="","",MIN(INDEX(Bemenet!$F$2:$F$301,$M5191),INDEX(Szabalyok!$B:$B,$N5191)))</f>
        <v/>
      </c>
      <c r="D5191" s="5">
        <f>IF(AND($B5191&lt;&gt;"",$C5191&lt;&gt;"",$B5191&lt;=$C5191),INDEX(Bemenet!$G$2:$G$301,$M5191),"")</f>
        <v/>
      </c>
      <c r="E5191" s="6">
        <f>IF(AND($B5191&lt;&gt;"",$C5191&lt;&gt;"",$B5191&lt;=$C5191),INDEX(Bemenet!$D$2:$D$301,$M5191),"")</f>
        <v/>
      </c>
      <c r="F5191" s="5">
        <f>IF(AND($B5191&lt;&gt;"",$C5191&lt;&gt;"",$B5191&lt;=$C5191),$C5191-$B5191+1,"")</f>
        <v/>
      </c>
      <c r="G5191" s="5">
        <f>IF($F5191="","",$F5191*$D5191)</f>
        <v/>
      </c>
      <c r="H5191" s="42">
        <f>IF($G5191="","",$O5191)</f>
        <v/>
      </c>
      <c r="I5191" s="5">
        <f>IF($G5191="","",$G5191*IF($H5191="",$O5191,$H5191)/100)</f>
        <v/>
      </c>
      <c r="J5191" s="5">
        <f>IF(OR($L5191="",NOT(COUNTIFS($L$2:$L5191,$L5191)=1)),"",SUMIFS($G:$G,$L:$L,$L5191))</f>
        <v/>
      </c>
      <c r="K5191" s="5">
        <f>IF(OR($L5191="",NOT(COUNTIFS($L$2:$L5191,$L5191)=1)),"",SUMIFS($I:$I,$L:$L,$L5191))</f>
        <v/>
      </c>
      <c r="L5191" s="6">
        <f>IF($B5191="","",YEAR($B5191))</f>
        <v/>
      </c>
      <c r="M5191" s="6">
        <f>INT((ROW()-2)/39)+1</f>
        <v/>
      </c>
      <c r="N5191" s="6">
        <f>MOD(ROW()-2,39)+2</f>
        <v/>
      </c>
      <c r="O5191" s="42">
        <f>IF(AND($B5191&lt;&gt;"",$C5191&lt;&gt;"",$B5191&lt;=$C5191),INDEX(Szabalyok!$C:$C,$N5191),"")</f>
        <v/>
      </c>
      <c r="P5191">
        <f>IF(D5191="",P5190,P5190+1)</f>
        <v/>
      </c>
    </row>
    <row r="5192">
      <c r="A5192">
        <f>IF(P5192=P5191,0,P5192)</f>
        <v/>
      </c>
      <c r="B5192" s="41">
        <f>IF($M5192&gt;300,"",IF(OR(INDEX(Bemenet!$E$2:$E$301,$M5192)="",INDEX(Bemenet!$F$2:$F$301,$M5192)=""),"",MAX(INDEX(Bemenet!$E$2:$E$301,$M5192),INDEX(Szabalyok!$A:$A,$N5192))))</f>
        <v/>
      </c>
      <c r="C5192" s="41">
        <f>IF($B5192="","",MIN(INDEX(Bemenet!$F$2:$F$301,$M5192),INDEX(Szabalyok!$B:$B,$N5192)))</f>
        <v/>
      </c>
      <c r="D5192" s="5">
        <f>IF(AND($B5192&lt;&gt;"",$C5192&lt;&gt;"",$B5192&lt;=$C5192),INDEX(Bemenet!$G$2:$G$301,$M5192),"")</f>
        <v/>
      </c>
      <c r="E5192" s="6">
        <f>IF(AND($B5192&lt;&gt;"",$C5192&lt;&gt;"",$B5192&lt;=$C5192),INDEX(Bemenet!$D$2:$D$301,$M5192),"")</f>
        <v/>
      </c>
      <c r="F5192" s="5">
        <f>IF(AND($B5192&lt;&gt;"",$C5192&lt;&gt;"",$B5192&lt;=$C5192),$C5192-$B5192+1,"")</f>
        <v/>
      </c>
      <c r="G5192" s="5">
        <f>IF($F5192="","",$F5192*$D5192)</f>
        <v/>
      </c>
      <c r="H5192" s="42">
        <f>IF($G5192="","",$O5192)</f>
        <v/>
      </c>
      <c r="I5192" s="5">
        <f>IF($G5192="","",$G5192*IF($H5192="",$O5192,$H5192)/100)</f>
        <v/>
      </c>
      <c r="J5192" s="5">
        <f>IF(OR($L5192="",NOT(COUNTIFS($L$2:$L5192,$L5192)=1)),"",SUMIFS($G:$G,$L:$L,$L5192))</f>
        <v/>
      </c>
      <c r="K5192" s="5">
        <f>IF(OR($L5192="",NOT(COUNTIFS($L$2:$L5192,$L5192)=1)),"",SUMIFS($I:$I,$L:$L,$L5192))</f>
        <v/>
      </c>
      <c r="L5192" s="6">
        <f>IF($B5192="","",YEAR($B5192))</f>
        <v/>
      </c>
      <c r="M5192" s="6">
        <f>INT((ROW()-2)/39)+1</f>
        <v/>
      </c>
      <c r="N5192" s="6">
        <f>MOD(ROW()-2,39)+2</f>
        <v/>
      </c>
      <c r="O5192" s="42">
        <f>IF(AND($B5192&lt;&gt;"",$C5192&lt;&gt;"",$B5192&lt;=$C5192),INDEX(Szabalyok!$C:$C,$N5192),"")</f>
        <v/>
      </c>
      <c r="P5192">
        <f>IF(D5192="",P5191,P5191+1)</f>
        <v/>
      </c>
    </row>
    <row r="5193">
      <c r="A5193">
        <f>IF(P5193=P5192,0,P5193)</f>
        <v/>
      </c>
      <c r="B5193" s="41">
        <f>IF($M5193&gt;300,"",IF(OR(INDEX(Bemenet!$E$2:$E$301,$M5193)="",INDEX(Bemenet!$F$2:$F$301,$M5193)=""),"",MAX(INDEX(Bemenet!$E$2:$E$301,$M5193),INDEX(Szabalyok!$A:$A,$N5193))))</f>
        <v/>
      </c>
      <c r="C5193" s="41">
        <f>IF($B5193="","",MIN(INDEX(Bemenet!$F$2:$F$301,$M5193),INDEX(Szabalyok!$B:$B,$N5193)))</f>
        <v/>
      </c>
      <c r="D5193" s="5">
        <f>IF(AND($B5193&lt;&gt;"",$C5193&lt;&gt;"",$B5193&lt;=$C5193),INDEX(Bemenet!$G$2:$G$301,$M5193),"")</f>
        <v/>
      </c>
      <c r="E5193" s="6">
        <f>IF(AND($B5193&lt;&gt;"",$C5193&lt;&gt;"",$B5193&lt;=$C5193),INDEX(Bemenet!$D$2:$D$301,$M5193),"")</f>
        <v/>
      </c>
      <c r="F5193" s="5">
        <f>IF(AND($B5193&lt;&gt;"",$C5193&lt;&gt;"",$B5193&lt;=$C5193),$C5193-$B5193+1,"")</f>
        <v/>
      </c>
      <c r="G5193" s="5">
        <f>IF($F5193="","",$F5193*$D5193)</f>
        <v/>
      </c>
      <c r="H5193" s="42">
        <f>IF($G5193="","",$O5193)</f>
        <v/>
      </c>
      <c r="I5193" s="5">
        <f>IF($G5193="","",$G5193*IF($H5193="",$O5193,$H5193)/100)</f>
        <v/>
      </c>
      <c r="J5193" s="5">
        <f>IF(OR($L5193="",NOT(COUNTIFS($L$2:$L5193,$L5193)=1)),"",SUMIFS($G:$G,$L:$L,$L5193))</f>
        <v/>
      </c>
      <c r="K5193" s="5">
        <f>IF(OR($L5193="",NOT(COUNTIFS($L$2:$L5193,$L5193)=1)),"",SUMIFS($I:$I,$L:$L,$L5193))</f>
        <v/>
      </c>
      <c r="L5193" s="6">
        <f>IF($B5193="","",YEAR($B5193))</f>
        <v/>
      </c>
      <c r="M5193" s="6">
        <f>INT((ROW()-2)/39)+1</f>
        <v/>
      </c>
      <c r="N5193" s="6">
        <f>MOD(ROW()-2,39)+2</f>
        <v/>
      </c>
      <c r="O5193" s="42">
        <f>IF(AND($B5193&lt;&gt;"",$C5193&lt;&gt;"",$B5193&lt;=$C5193),INDEX(Szabalyok!$C:$C,$N5193),"")</f>
        <v/>
      </c>
      <c r="P5193">
        <f>IF(D5193="",P5192,P5192+1)</f>
        <v/>
      </c>
    </row>
    <row r="5194">
      <c r="A5194">
        <f>IF(P5194=P5193,0,P5194)</f>
        <v/>
      </c>
      <c r="B5194" s="41">
        <f>IF($M5194&gt;300,"",IF(OR(INDEX(Bemenet!$E$2:$E$301,$M5194)="",INDEX(Bemenet!$F$2:$F$301,$M5194)=""),"",MAX(INDEX(Bemenet!$E$2:$E$301,$M5194),INDEX(Szabalyok!$A:$A,$N5194))))</f>
        <v/>
      </c>
      <c r="C5194" s="41">
        <f>IF($B5194="","",MIN(INDEX(Bemenet!$F$2:$F$301,$M5194),INDEX(Szabalyok!$B:$B,$N5194)))</f>
        <v/>
      </c>
      <c r="D5194" s="5">
        <f>IF(AND($B5194&lt;&gt;"",$C5194&lt;&gt;"",$B5194&lt;=$C5194),INDEX(Bemenet!$G$2:$G$301,$M5194),"")</f>
        <v/>
      </c>
      <c r="E5194" s="6">
        <f>IF(AND($B5194&lt;&gt;"",$C5194&lt;&gt;"",$B5194&lt;=$C5194),INDEX(Bemenet!$D$2:$D$301,$M5194),"")</f>
        <v/>
      </c>
      <c r="F5194" s="5">
        <f>IF(AND($B5194&lt;&gt;"",$C5194&lt;&gt;"",$B5194&lt;=$C5194),$C5194-$B5194+1,"")</f>
        <v/>
      </c>
      <c r="G5194" s="5">
        <f>IF($F5194="","",$F5194*$D5194)</f>
        <v/>
      </c>
      <c r="H5194" s="42">
        <f>IF($G5194="","",$O5194)</f>
        <v/>
      </c>
      <c r="I5194" s="5">
        <f>IF($G5194="","",$G5194*IF($H5194="",$O5194,$H5194)/100)</f>
        <v/>
      </c>
      <c r="J5194" s="5">
        <f>IF(OR($L5194="",NOT(COUNTIFS($L$2:$L5194,$L5194)=1)),"",SUMIFS($G:$G,$L:$L,$L5194))</f>
        <v/>
      </c>
      <c r="K5194" s="5">
        <f>IF(OR($L5194="",NOT(COUNTIFS($L$2:$L5194,$L5194)=1)),"",SUMIFS($I:$I,$L:$L,$L5194))</f>
        <v/>
      </c>
      <c r="L5194" s="6">
        <f>IF($B5194="","",YEAR($B5194))</f>
        <v/>
      </c>
      <c r="M5194" s="6">
        <f>INT((ROW()-2)/39)+1</f>
        <v/>
      </c>
      <c r="N5194" s="6">
        <f>MOD(ROW()-2,39)+2</f>
        <v/>
      </c>
      <c r="O5194" s="42">
        <f>IF(AND($B5194&lt;&gt;"",$C5194&lt;&gt;"",$B5194&lt;=$C5194),INDEX(Szabalyok!$C:$C,$N5194),"")</f>
        <v/>
      </c>
      <c r="P5194">
        <f>IF(D5194="",P5193,P5193+1)</f>
        <v/>
      </c>
    </row>
    <row r="5195">
      <c r="A5195">
        <f>IF(P5195=P5194,0,P5195)</f>
        <v/>
      </c>
      <c r="B5195" s="41">
        <f>IF($M5195&gt;300,"",IF(OR(INDEX(Bemenet!$E$2:$E$301,$M5195)="",INDEX(Bemenet!$F$2:$F$301,$M5195)=""),"",MAX(INDEX(Bemenet!$E$2:$E$301,$M5195),INDEX(Szabalyok!$A:$A,$N5195))))</f>
        <v/>
      </c>
      <c r="C5195" s="41">
        <f>IF($B5195="","",MIN(INDEX(Bemenet!$F$2:$F$301,$M5195),INDEX(Szabalyok!$B:$B,$N5195)))</f>
        <v/>
      </c>
      <c r="D5195" s="5">
        <f>IF(AND($B5195&lt;&gt;"",$C5195&lt;&gt;"",$B5195&lt;=$C5195),INDEX(Bemenet!$G$2:$G$301,$M5195),"")</f>
        <v/>
      </c>
      <c r="E5195" s="6">
        <f>IF(AND($B5195&lt;&gt;"",$C5195&lt;&gt;"",$B5195&lt;=$C5195),INDEX(Bemenet!$D$2:$D$301,$M5195),"")</f>
        <v/>
      </c>
      <c r="F5195" s="5">
        <f>IF(AND($B5195&lt;&gt;"",$C5195&lt;&gt;"",$B5195&lt;=$C5195),$C5195-$B5195+1,"")</f>
        <v/>
      </c>
      <c r="G5195" s="5">
        <f>IF($F5195="","",$F5195*$D5195)</f>
        <v/>
      </c>
      <c r="H5195" s="42">
        <f>IF($G5195="","",$O5195)</f>
        <v/>
      </c>
      <c r="I5195" s="5">
        <f>IF($G5195="","",$G5195*IF($H5195="",$O5195,$H5195)/100)</f>
        <v/>
      </c>
      <c r="J5195" s="5">
        <f>IF(OR($L5195="",NOT(COUNTIFS($L$2:$L5195,$L5195)=1)),"",SUMIFS($G:$G,$L:$L,$L5195))</f>
        <v/>
      </c>
      <c r="K5195" s="5">
        <f>IF(OR($L5195="",NOT(COUNTIFS($L$2:$L5195,$L5195)=1)),"",SUMIFS($I:$I,$L:$L,$L5195))</f>
        <v/>
      </c>
      <c r="L5195" s="6">
        <f>IF($B5195="","",YEAR($B5195))</f>
        <v/>
      </c>
      <c r="M5195" s="6">
        <f>INT((ROW()-2)/39)+1</f>
        <v/>
      </c>
      <c r="N5195" s="6">
        <f>MOD(ROW()-2,39)+2</f>
        <v/>
      </c>
      <c r="O5195" s="42">
        <f>IF(AND($B5195&lt;&gt;"",$C5195&lt;&gt;"",$B5195&lt;=$C5195),INDEX(Szabalyok!$C:$C,$N5195),"")</f>
        <v/>
      </c>
      <c r="P5195">
        <f>IF(D5195="",P5194,P5194+1)</f>
        <v/>
      </c>
    </row>
    <row r="5196">
      <c r="A5196">
        <f>IF(P5196=P5195,0,P5196)</f>
        <v/>
      </c>
      <c r="B5196" s="41">
        <f>IF($M5196&gt;300,"",IF(OR(INDEX(Bemenet!$E$2:$E$301,$M5196)="",INDEX(Bemenet!$F$2:$F$301,$M5196)=""),"",MAX(INDEX(Bemenet!$E$2:$E$301,$M5196),INDEX(Szabalyok!$A:$A,$N5196))))</f>
        <v/>
      </c>
      <c r="C5196" s="41">
        <f>IF($B5196="","",MIN(INDEX(Bemenet!$F$2:$F$301,$M5196),INDEX(Szabalyok!$B:$B,$N5196)))</f>
        <v/>
      </c>
      <c r="D5196" s="5">
        <f>IF(AND($B5196&lt;&gt;"",$C5196&lt;&gt;"",$B5196&lt;=$C5196),INDEX(Bemenet!$G$2:$G$301,$M5196),"")</f>
        <v/>
      </c>
      <c r="E5196" s="6">
        <f>IF(AND($B5196&lt;&gt;"",$C5196&lt;&gt;"",$B5196&lt;=$C5196),INDEX(Bemenet!$D$2:$D$301,$M5196),"")</f>
        <v/>
      </c>
      <c r="F5196" s="5">
        <f>IF(AND($B5196&lt;&gt;"",$C5196&lt;&gt;"",$B5196&lt;=$C5196),$C5196-$B5196+1,"")</f>
        <v/>
      </c>
      <c r="G5196" s="5">
        <f>IF($F5196="","",$F5196*$D5196)</f>
        <v/>
      </c>
      <c r="H5196" s="42">
        <f>IF($G5196="","",$O5196)</f>
        <v/>
      </c>
      <c r="I5196" s="5">
        <f>IF($G5196="","",$G5196*IF($H5196="",$O5196,$H5196)/100)</f>
        <v/>
      </c>
      <c r="J5196" s="5">
        <f>IF(OR($L5196="",NOT(COUNTIFS($L$2:$L5196,$L5196)=1)),"",SUMIFS($G:$G,$L:$L,$L5196))</f>
        <v/>
      </c>
      <c r="K5196" s="5">
        <f>IF(OR($L5196="",NOT(COUNTIFS($L$2:$L5196,$L5196)=1)),"",SUMIFS($I:$I,$L:$L,$L5196))</f>
        <v/>
      </c>
      <c r="L5196" s="6">
        <f>IF($B5196="","",YEAR($B5196))</f>
        <v/>
      </c>
      <c r="M5196" s="6">
        <f>INT((ROW()-2)/39)+1</f>
        <v/>
      </c>
      <c r="N5196" s="6">
        <f>MOD(ROW()-2,39)+2</f>
        <v/>
      </c>
      <c r="O5196" s="42">
        <f>IF(AND($B5196&lt;&gt;"",$C5196&lt;&gt;"",$B5196&lt;=$C5196),INDEX(Szabalyok!$C:$C,$N5196),"")</f>
        <v/>
      </c>
      <c r="P5196">
        <f>IF(D5196="",P5195,P5195+1)</f>
        <v/>
      </c>
    </row>
    <row r="5197">
      <c r="A5197">
        <f>IF(P5197=P5196,0,P5197)</f>
        <v/>
      </c>
      <c r="B5197" s="41">
        <f>IF($M5197&gt;300,"",IF(OR(INDEX(Bemenet!$E$2:$E$301,$M5197)="",INDEX(Bemenet!$F$2:$F$301,$M5197)=""),"",MAX(INDEX(Bemenet!$E$2:$E$301,$M5197),INDEX(Szabalyok!$A:$A,$N5197))))</f>
        <v/>
      </c>
      <c r="C5197" s="41">
        <f>IF($B5197="","",MIN(INDEX(Bemenet!$F$2:$F$301,$M5197),INDEX(Szabalyok!$B:$B,$N5197)))</f>
        <v/>
      </c>
      <c r="D5197" s="5">
        <f>IF(AND($B5197&lt;&gt;"",$C5197&lt;&gt;"",$B5197&lt;=$C5197),INDEX(Bemenet!$G$2:$G$301,$M5197),"")</f>
        <v/>
      </c>
      <c r="E5197" s="6">
        <f>IF(AND($B5197&lt;&gt;"",$C5197&lt;&gt;"",$B5197&lt;=$C5197),INDEX(Bemenet!$D$2:$D$301,$M5197),"")</f>
        <v/>
      </c>
      <c r="F5197" s="5">
        <f>IF(AND($B5197&lt;&gt;"",$C5197&lt;&gt;"",$B5197&lt;=$C5197),$C5197-$B5197+1,"")</f>
        <v/>
      </c>
      <c r="G5197" s="5">
        <f>IF($F5197="","",$F5197*$D5197)</f>
        <v/>
      </c>
      <c r="H5197" s="42">
        <f>IF($G5197="","",$O5197)</f>
        <v/>
      </c>
      <c r="I5197" s="5">
        <f>IF($G5197="","",$G5197*IF($H5197="",$O5197,$H5197)/100)</f>
        <v/>
      </c>
      <c r="J5197" s="5">
        <f>IF(OR($L5197="",NOT(COUNTIFS($L$2:$L5197,$L5197)=1)),"",SUMIFS($G:$G,$L:$L,$L5197))</f>
        <v/>
      </c>
      <c r="K5197" s="5">
        <f>IF(OR($L5197="",NOT(COUNTIFS($L$2:$L5197,$L5197)=1)),"",SUMIFS($I:$I,$L:$L,$L5197))</f>
        <v/>
      </c>
      <c r="L5197" s="6">
        <f>IF($B5197="","",YEAR($B5197))</f>
        <v/>
      </c>
      <c r="M5197" s="6">
        <f>INT((ROW()-2)/39)+1</f>
        <v/>
      </c>
      <c r="N5197" s="6">
        <f>MOD(ROW()-2,39)+2</f>
        <v/>
      </c>
      <c r="O5197" s="42">
        <f>IF(AND($B5197&lt;&gt;"",$C5197&lt;&gt;"",$B5197&lt;=$C5197),INDEX(Szabalyok!$C:$C,$N5197),"")</f>
        <v/>
      </c>
      <c r="P5197">
        <f>IF(D5197="",P5196,P5196+1)</f>
        <v/>
      </c>
    </row>
    <row r="5198">
      <c r="A5198">
        <f>IF(P5198=P5197,0,P5198)</f>
        <v/>
      </c>
      <c r="B5198" s="41">
        <f>IF($M5198&gt;300,"",IF(OR(INDEX(Bemenet!$E$2:$E$301,$M5198)="",INDEX(Bemenet!$F$2:$F$301,$M5198)=""),"",MAX(INDEX(Bemenet!$E$2:$E$301,$M5198),INDEX(Szabalyok!$A:$A,$N5198))))</f>
        <v/>
      </c>
      <c r="C5198" s="41">
        <f>IF($B5198="","",MIN(INDEX(Bemenet!$F$2:$F$301,$M5198),INDEX(Szabalyok!$B:$B,$N5198)))</f>
        <v/>
      </c>
      <c r="D5198" s="5">
        <f>IF(AND($B5198&lt;&gt;"",$C5198&lt;&gt;"",$B5198&lt;=$C5198),INDEX(Bemenet!$G$2:$G$301,$M5198),"")</f>
        <v/>
      </c>
      <c r="E5198" s="6">
        <f>IF(AND($B5198&lt;&gt;"",$C5198&lt;&gt;"",$B5198&lt;=$C5198),INDEX(Bemenet!$D$2:$D$301,$M5198),"")</f>
        <v/>
      </c>
      <c r="F5198" s="5">
        <f>IF(AND($B5198&lt;&gt;"",$C5198&lt;&gt;"",$B5198&lt;=$C5198),$C5198-$B5198+1,"")</f>
        <v/>
      </c>
      <c r="G5198" s="5">
        <f>IF($F5198="","",$F5198*$D5198)</f>
        <v/>
      </c>
      <c r="H5198" s="42">
        <f>IF($G5198="","",$O5198)</f>
        <v/>
      </c>
      <c r="I5198" s="5">
        <f>IF($G5198="","",$G5198*IF($H5198="",$O5198,$H5198)/100)</f>
        <v/>
      </c>
      <c r="J5198" s="5">
        <f>IF(OR($L5198="",NOT(COUNTIFS($L$2:$L5198,$L5198)=1)),"",SUMIFS($G:$G,$L:$L,$L5198))</f>
        <v/>
      </c>
      <c r="K5198" s="5">
        <f>IF(OR($L5198="",NOT(COUNTIFS($L$2:$L5198,$L5198)=1)),"",SUMIFS($I:$I,$L:$L,$L5198))</f>
        <v/>
      </c>
      <c r="L5198" s="6">
        <f>IF($B5198="","",YEAR($B5198))</f>
        <v/>
      </c>
      <c r="M5198" s="6">
        <f>INT((ROW()-2)/39)+1</f>
        <v/>
      </c>
      <c r="N5198" s="6">
        <f>MOD(ROW()-2,39)+2</f>
        <v/>
      </c>
      <c r="O5198" s="42">
        <f>IF(AND($B5198&lt;&gt;"",$C5198&lt;&gt;"",$B5198&lt;=$C5198),INDEX(Szabalyok!$C:$C,$N5198),"")</f>
        <v/>
      </c>
      <c r="P5198">
        <f>IF(D5198="",P5197,P5197+1)</f>
        <v/>
      </c>
    </row>
    <row r="5199">
      <c r="A5199">
        <f>IF(P5199=P5198,0,P5199)</f>
        <v/>
      </c>
      <c r="B5199" s="41">
        <f>IF($M5199&gt;300,"",IF(OR(INDEX(Bemenet!$E$2:$E$301,$M5199)="",INDEX(Bemenet!$F$2:$F$301,$M5199)=""),"",MAX(INDEX(Bemenet!$E$2:$E$301,$M5199),INDEX(Szabalyok!$A:$A,$N5199))))</f>
        <v/>
      </c>
      <c r="C5199" s="41">
        <f>IF($B5199="","",MIN(INDEX(Bemenet!$F$2:$F$301,$M5199),INDEX(Szabalyok!$B:$B,$N5199)))</f>
        <v/>
      </c>
      <c r="D5199" s="5">
        <f>IF(AND($B5199&lt;&gt;"",$C5199&lt;&gt;"",$B5199&lt;=$C5199),INDEX(Bemenet!$G$2:$G$301,$M5199),"")</f>
        <v/>
      </c>
      <c r="E5199" s="6">
        <f>IF(AND($B5199&lt;&gt;"",$C5199&lt;&gt;"",$B5199&lt;=$C5199),INDEX(Bemenet!$D$2:$D$301,$M5199),"")</f>
        <v/>
      </c>
      <c r="F5199" s="5">
        <f>IF(AND($B5199&lt;&gt;"",$C5199&lt;&gt;"",$B5199&lt;=$C5199),$C5199-$B5199+1,"")</f>
        <v/>
      </c>
      <c r="G5199" s="5">
        <f>IF($F5199="","",$F5199*$D5199)</f>
        <v/>
      </c>
      <c r="H5199" s="42">
        <f>IF($G5199="","",$O5199)</f>
        <v/>
      </c>
      <c r="I5199" s="5">
        <f>IF($G5199="","",$G5199*IF($H5199="",$O5199,$H5199)/100)</f>
        <v/>
      </c>
      <c r="J5199" s="5">
        <f>IF(OR($L5199="",NOT(COUNTIFS($L$2:$L5199,$L5199)=1)),"",SUMIFS($G:$G,$L:$L,$L5199))</f>
        <v/>
      </c>
      <c r="K5199" s="5">
        <f>IF(OR($L5199="",NOT(COUNTIFS($L$2:$L5199,$L5199)=1)),"",SUMIFS($I:$I,$L:$L,$L5199))</f>
        <v/>
      </c>
      <c r="L5199" s="6">
        <f>IF($B5199="","",YEAR($B5199))</f>
        <v/>
      </c>
      <c r="M5199" s="6">
        <f>INT((ROW()-2)/39)+1</f>
        <v/>
      </c>
      <c r="N5199" s="6">
        <f>MOD(ROW()-2,39)+2</f>
        <v/>
      </c>
      <c r="O5199" s="42">
        <f>IF(AND($B5199&lt;&gt;"",$C5199&lt;&gt;"",$B5199&lt;=$C5199),INDEX(Szabalyok!$C:$C,$N5199),"")</f>
        <v/>
      </c>
      <c r="P5199">
        <f>IF(D5199="",P5198,P5198+1)</f>
        <v/>
      </c>
    </row>
    <row r="5200">
      <c r="A5200">
        <f>IF(P5200=P5199,0,P5200)</f>
        <v/>
      </c>
      <c r="B5200" s="41">
        <f>IF($M5200&gt;300,"",IF(OR(INDEX(Bemenet!$E$2:$E$301,$M5200)="",INDEX(Bemenet!$F$2:$F$301,$M5200)=""),"",MAX(INDEX(Bemenet!$E$2:$E$301,$M5200),INDEX(Szabalyok!$A:$A,$N5200))))</f>
        <v/>
      </c>
      <c r="C5200" s="41">
        <f>IF($B5200="","",MIN(INDEX(Bemenet!$F$2:$F$301,$M5200),INDEX(Szabalyok!$B:$B,$N5200)))</f>
        <v/>
      </c>
      <c r="D5200" s="5">
        <f>IF(AND($B5200&lt;&gt;"",$C5200&lt;&gt;"",$B5200&lt;=$C5200),INDEX(Bemenet!$G$2:$G$301,$M5200),"")</f>
        <v/>
      </c>
      <c r="E5200" s="6">
        <f>IF(AND($B5200&lt;&gt;"",$C5200&lt;&gt;"",$B5200&lt;=$C5200),INDEX(Bemenet!$D$2:$D$301,$M5200),"")</f>
        <v/>
      </c>
      <c r="F5200" s="5">
        <f>IF(AND($B5200&lt;&gt;"",$C5200&lt;&gt;"",$B5200&lt;=$C5200),$C5200-$B5200+1,"")</f>
        <v/>
      </c>
      <c r="G5200" s="5">
        <f>IF($F5200="","",$F5200*$D5200)</f>
        <v/>
      </c>
      <c r="H5200" s="42">
        <f>IF($G5200="","",$O5200)</f>
        <v/>
      </c>
      <c r="I5200" s="5">
        <f>IF($G5200="","",$G5200*IF($H5200="",$O5200,$H5200)/100)</f>
        <v/>
      </c>
      <c r="J5200" s="5">
        <f>IF(OR($L5200="",NOT(COUNTIFS($L$2:$L5200,$L5200)=1)),"",SUMIFS($G:$G,$L:$L,$L5200))</f>
        <v/>
      </c>
      <c r="K5200" s="5">
        <f>IF(OR($L5200="",NOT(COUNTIFS($L$2:$L5200,$L5200)=1)),"",SUMIFS($I:$I,$L:$L,$L5200))</f>
        <v/>
      </c>
      <c r="L5200" s="6">
        <f>IF($B5200="","",YEAR($B5200))</f>
        <v/>
      </c>
      <c r="M5200" s="6">
        <f>INT((ROW()-2)/39)+1</f>
        <v/>
      </c>
      <c r="N5200" s="6">
        <f>MOD(ROW()-2,39)+2</f>
        <v/>
      </c>
      <c r="O5200" s="42">
        <f>IF(AND($B5200&lt;&gt;"",$C5200&lt;&gt;"",$B5200&lt;=$C5200),INDEX(Szabalyok!$C:$C,$N5200),"")</f>
        <v/>
      </c>
      <c r="P5200">
        <f>IF(D5200="",P5199,P5199+1)</f>
        <v/>
      </c>
    </row>
    <row r="5201">
      <c r="A5201">
        <f>IF(P5201=P5200,0,P5201)</f>
        <v/>
      </c>
      <c r="B5201" s="41">
        <f>IF($M5201&gt;300,"",IF(OR(INDEX(Bemenet!$E$2:$E$301,$M5201)="",INDEX(Bemenet!$F$2:$F$301,$M5201)=""),"",MAX(INDEX(Bemenet!$E$2:$E$301,$M5201),INDEX(Szabalyok!$A:$A,$N5201))))</f>
        <v/>
      </c>
      <c r="C5201" s="41">
        <f>IF($B5201="","",MIN(INDEX(Bemenet!$F$2:$F$301,$M5201),INDEX(Szabalyok!$B:$B,$N5201)))</f>
        <v/>
      </c>
      <c r="D5201" s="5">
        <f>IF(AND($B5201&lt;&gt;"",$C5201&lt;&gt;"",$B5201&lt;=$C5201),INDEX(Bemenet!$G$2:$G$301,$M5201),"")</f>
        <v/>
      </c>
      <c r="E5201" s="6">
        <f>IF(AND($B5201&lt;&gt;"",$C5201&lt;&gt;"",$B5201&lt;=$C5201),INDEX(Bemenet!$D$2:$D$301,$M5201),"")</f>
        <v/>
      </c>
      <c r="F5201" s="5">
        <f>IF(AND($B5201&lt;&gt;"",$C5201&lt;&gt;"",$B5201&lt;=$C5201),$C5201-$B5201+1,"")</f>
        <v/>
      </c>
      <c r="G5201" s="5">
        <f>IF($F5201="","",$F5201*$D5201)</f>
        <v/>
      </c>
      <c r="H5201" s="42">
        <f>IF($G5201="","",$O5201)</f>
        <v/>
      </c>
      <c r="I5201" s="5">
        <f>IF($G5201="","",$G5201*IF($H5201="",$O5201,$H5201)/100)</f>
        <v/>
      </c>
      <c r="J5201" s="5">
        <f>IF(OR($L5201="",NOT(COUNTIFS($L$2:$L5201,$L5201)=1)),"",SUMIFS($G:$G,$L:$L,$L5201))</f>
        <v/>
      </c>
      <c r="K5201" s="5">
        <f>IF(OR($L5201="",NOT(COUNTIFS($L$2:$L5201,$L5201)=1)),"",SUMIFS($I:$I,$L:$L,$L5201))</f>
        <v/>
      </c>
      <c r="L5201" s="6">
        <f>IF($B5201="","",YEAR($B5201))</f>
        <v/>
      </c>
      <c r="M5201" s="6">
        <f>INT((ROW()-2)/39)+1</f>
        <v/>
      </c>
      <c r="N5201" s="6">
        <f>MOD(ROW()-2,39)+2</f>
        <v/>
      </c>
      <c r="O5201" s="42">
        <f>IF(AND($B5201&lt;&gt;"",$C5201&lt;&gt;"",$B5201&lt;=$C5201),INDEX(Szabalyok!$C:$C,$N5201),"")</f>
        <v/>
      </c>
      <c r="P5201">
        <f>IF(D5201="",P5200,P5200+1)</f>
        <v/>
      </c>
    </row>
    <row r="5202">
      <c r="A5202">
        <f>IF(P5202=P5201,0,P5202)</f>
        <v/>
      </c>
      <c r="B5202" s="41">
        <f>IF($M5202&gt;300,"",IF(OR(INDEX(Bemenet!$E$2:$E$301,$M5202)="",INDEX(Bemenet!$F$2:$F$301,$M5202)=""),"",MAX(INDEX(Bemenet!$E$2:$E$301,$M5202),INDEX(Szabalyok!$A:$A,$N5202))))</f>
        <v/>
      </c>
      <c r="C5202" s="41">
        <f>IF($B5202="","",MIN(INDEX(Bemenet!$F$2:$F$301,$M5202),INDEX(Szabalyok!$B:$B,$N5202)))</f>
        <v/>
      </c>
      <c r="D5202" s="5">
        <f>IF(AND($B5202&lt;&gt;"",$C5202&lt;&gt;"",$B5202&lt;=$C5202),INDEX(Bemenet!$G$2:$G$301,$M5202),"")</f>
        <v/>
      </c>
      <c r="E5202" s="6">
        <f>IF(AND($B5202&lt;&gt;"",$C5202&lt;&gt;"",$B5202&lt;=$C5202),INDEX(Bemenet!$D$2:$D$301,$M5202),"")</f>
        <v/>
      </c>
      <c r="F5202" s="5">
        <f>IF(AND($B5202&lt;&gt;"",$C5202&lt;&gt;"",$B5202&lt;=$C5202),$C5202-$B5202+1,"")</f>
        <v/>
      </c>
      <c r="G5202" s="5">
        <f>IF($F5202="","",$F5202*$D5202)</f>
        <v/>
      </c>
      <c r="H5202" s="42">
        <f>IF($G5202="","",$O5202)</f>
        <v/>
      </c>
      <c r="I5202" s="5">
        <f>IF($G5202="","",$G5202*IF($H5202="",$O5202,$H5202)/100)</f>
        <v/>
      </c>
      <c r="J5202" s="5">
        <f>IF(OR($L5202="",NOT(COUNTIFS($L$2:$L5202,$L5202)=1)),"",SUMIFS($G:$G,$L:$L,$L5202))</f>
        <v/>
      </c>
      <c r="K5202" s="5">
        <f>IF(OR($L5202="",NOT(COUNTIFS($L$2:$L5202,$L5202)=1)),"",SUMIFS($I:$I,$L:$L,$L5202))</f>
        <v/>
      </c>
      <c r="L5202" s="6">
        <f>IF($B5202="","",YEAR($B5202))</f>
        <v/>
      </c>
      <c r="M5202" s="6">
        <f>INT((ROW()-2)/39)+1</f>
        <v/>
      </c>
      <c r="N5202" s="6">
        <f>MOD(ROW()-2,39)+2</f>
        <v/>
      </c>
      <c r="O5202" s="42">
        <f>IF(AND($B5202&lt;&gt;"",$C5202&lt;&gt;"",$B5202&lt;=$C5202),INDEX(Szabalyok!$C:$C,$N5202),"")</f>
        <v/>
      </c>
      <c r="P5202">
        <f>IF(D5202="",P5201,P5201+1)</f>
        <v/>
      </c>
    </row>
    <row r="5203">
      <c r="A5203">
        <f>IF(P5203=P5202,0,P5203)</f>
        <v/>
      </c>
      <c r="B5203" s="41">
        <f>IF($M5203&gt;300,"",IF(OR(INDEX(Bemenet!$E$2:$E$301,$M5203)="",INDEX(Bemenet!$F$2:$F$301,$M5203)=""),"",MAX(INDEX(Bemenet!$E$2:$E$301,$M5203),INDEX(Szabalyok!$A:$A,$N5203))))</f>
        <v/>
      </c>
      <c r="C5203" s="41">
        <f>IF($B5203="","",MIN(INDEX(Bemenet!$F$2:$F$301,$M5203),INDEX(Szabalyok!$B:$B,$N5203)))</f>
        <v/>
      </c>
      <c r="D5203" s="5">
        <f>IF(AND($B5203&lt;&gt;"",$C5203&lt;&gt;"",$B5203&lt;=$C5203),INDEX(Bemenet!$G$2:$G$301,$M5203),"")</f>
        <v/>
      </c>
      <c r="E5203" s="6">
        <f>IF(AND($B5203&lt;&gt;"",$C5203&lt;&gt;"",$B5203&lt;=$C5203),INDEX(Bemenet!$D$2:$D$301,$M5203),"")</f>
        <v/>
      </c>
      <c r="F5203" s="5">
        <f>IF(AND($B5203&lt;&gt;"",$C5203&lt;&gt;"",$B5203&lt;=$C5203),$C5203-$B5203+1,"")</f>
        <v/>
      </c>
      <c r="G5203" s="5">
        <f>IF($F5203="","",$F5203*$D5203)</f>
        <v/>
      </c>
      <c r="H5203" s="42">
        <f>IF($G5203="","",$O5203)</f>
        <v/>
      </c>
      <c r="I5203" s="5">
        <f>IF($G5203="","",$G5203*IF($H5203="",$O5203,$H5203)/100)</f>
        <v/>
      </c>
      <c r="J5203" s="5">
        <f>IF(OR($L5203="",NOT(COUNTIFS($L$2:$L5203,$L5203)=1)),"",SUMIFS($G:$G,$L:$L,$L5203))</f>
        <v/>
      </c>
      <c r="K5203" s="5">
        <f>IF(OR($L5203="",NOT(COUNTIFS($L$2:$L5203,$L5203)=1)),"",SUMIFS($I:$I,$L:$L,$L5203))</f>
        <v/>
      </c>
      <c r="L5203" s="6">
        <f>IF($B5203="","",YEAR($B5203))</f>
        <v/>
      </c>
      <c r="M5203" s="6">
        <f>INT((ROW()-2)/39)+1</f>
        <v/>
      </c>
      <c r="N5203" s="6">
        <f>MOD(ROW()-2,39)+2</f>
        <v/>
      </c>
      <c r="O5203" s="42">
        <f>IF(AND($B5203&lt;&gt;"",$C5203&lt;&gt;"",$B5203&lt;=$C5203),INDEX(Szabalyok!$C:$C,$N5203),"")</f>
        <v/>
      </c>
      <c r="P5203">
        <f>IF(D5203="",P5202,P5202+1)</f>
        <v/>
      </c>
    </row>
    <row r="5204">
      <c r="A5204">
        <f>IF(P5204=P5203,0,P5204)</f>
        <v/>
      </c>
      <c r="B5204" s="41">
        <f>IF($M5204&gt;300,"",IF(OR(INDEX(Bemenet!$E$2:$E$301,$M5204)="",INDEX(Bemenet!$F$2:$F$301,$M5204)=""),"",MAX(INDEX(Bemenet!$E$2:$E$301,$M5204),INDEX(Szabalyok!$A:$A,$N5204))))</f>
        <v/>
      </c>
      <c r="C5204" s="41">
        <f>IF($B5204="","",MIN(INDEX(Bemenet!$F$2:$F$301,$M5204),INDEX(Szabalyok!$B:$B,$N5204)))</f>
        <v/>
      </c>
      <c r="D5204" s="5">
        <f>IF(AND($B5204&lt;&gt;"",$C5204&lt;&gt;"",$B5204&lt;=$C5204),INDEX(Bemenet!$G$2:$G$301,$M5204),"")</f>
        <v/>
      </c>
      <c r="E5204" s="6">
        <f>IF(AND($B5204&lt;&gt;"",$C5204&lt;&gt;"",$B5204&lt;=$C5204),INDEX(Bemenet!$D$2:$D$301,$M5204),"")</f>
        <v/>
      </c>
      <c r="F5204" s="5">
        <f>IF(AND($B5204&lt;&gt;"",$C5204&lt;&gt;"",$B5204&lt;=$C5204),$C5204-$B5204+1,"")</f>
        <v/>
      </c>
      <c r="G5204" s="5">
        <f>IF($F5204="","",$F5204*$D5204)</f>
        <v/>
      </c>
      <c r="H5204" s="42">
        <f>IF($G5204="","",$O5204)</f>
        <v/>
      </c>
      <c r="I5204" s="5">
        <f>IF($G5204="","",$G5204*IF($H5204="",$O5204,$H5204)/100)</f>
        <v/>
      </c>
      <c r="J5204" s="5">
        <f>IF(OR($L5204="",NOT(COUNTIFS($L$2:$L5204,$L5204)=1)),"",SUMIFS($G:$G,$L:$L,$L5204))</f>
        <v/>
      </c>
      <c r="K5204" s="5">
        <f>IF(OR($L5204="",NOT(COUNTIFS($L$2:$L5204,$L5204)=1)),"",SUMIFS($I:$I,$L:$L,$L5204))</f>
        <v/>
      </c>
      <c r="L5204" s="6">
        <f>IF($B5204="","",YEAR($B5204))</f>
        <v/>
      </c>
      <c r="M5204" s="6">
        <f>INT((ROW()-2)/39)+1</f>
        <v/>
      </c>
      <c r="N5204" s="6">
        <f>MOD(ROW()-2,39)+2</f>
        <v/>
      </c>
      <c r="O5204" s="42">
        <f>IF(AND($B5204&lt;&gt;"",$C5204&lt;&gt;"",$B5204&lt;=$C5204),INDEX(Szabalyok!$C:$C,$N5204),"")</f>
        <v/>
      </c>
      <c r="P5204">
        <f>IF(D5204="",P5203,P5203+1)</f>
        <v/>
      </c>
    </row>
    <row r="5205">
      <c r="A5205">
        <f>IF(P5205=P5204,0,P5205)</f>
        <v/>
      </c>
      <c r="B5205" s="41">
        <f>IF($M5205&gt;300,"",IF(OR(INDEX(Bemenet!$E$2:$E$301,$M5205)="",INDEX(Bemenet!$F$2:$F$301,$M5205)=""),"",MAX(INDEX(Bemenet!$E$2:$E$301,$M5205),INDEX(Szabalyok!$A:$A,$N5205))))</f>
        <v/>
      </c>
      <c r="C5205" s="41">
        <f>IF($B5205="","",MIN(INDEX(Bemenet!$F$2:$F$301,$M5205),INDEX(Szabalyok!$B:$B,$N5205)))</f>
        <v/>
      </c>
      <c r="D5205" s="5">
        <f>IF(AND($B5205&lt;&gt;"",$C5205&lt;&gt;"",$B5205&lt;=$C5205),INDEX(Bemenet!$G$2:$G$301,$M5205),"")</f>
        <v/>
      </c>
      <c r="E5205" s="6">
        <f>IF(AND($B5205&lt;&gt;"",$C5205&lt;&gt;"",$B5205&lt;=$C5205),INDEX(Bemenet!$D$2:$D$301,$M5205),"")</f>
        <v/>
      </c>
      <c r="F5205" s="5">
        <f>IF(AND($B5205&lt;&gt;"",$C5205&lt;&gt;"",$B5205&lt;=$C5205),$C5205-$B5205+1,"")</f>
        <v/>
      </c>
      <c r="G5205" s="5">
        <f>IF($F5205="","",$F5205*$D5205)</f>
        <v/>
      </c>
      <c r="H5205" s="42">
        <f>IF($G5205="","",$O5205)</f>
        <v/>
      </c>
      <c r="I5205" s="5">
        <f>IF($G5205="","",$G5205*IF($H5205="",$O5205,$H5205)/100)</f>
        <v/>
      </c>
      <c r="J5205" s="5">
        <f>IF(OR($L5205="",NOT(COUNTIFS($L$2:$L5205,$L5205)=1)),"",SUMIFS($G:$G,$L:$L,$L5205))</f>
        <v/>
      </c>
      <c r="K5205" s="5">
        <f>IF(OR($L5205="",NOT(COUNTIFS($L$2:$L5205,$L5205)=1)),"",SUMIFS($I:$I,$L:$L,$L5205))</f>
        <v/>
      </c>
      <c r="L5205" s="6">
        <f>IF($B5205="","",YEAR($B5205))</f>
        <v/>
      </c>
      <c r="M5205" s="6">
        <f>INT((ROW()-2)/39)+1</f>
        <v/>
      </c>
      <c r="N5205" s="6">
        <f>MOD(ROW()-2,39)+2</f>
        <v/>
      </c>
      <c r="O5205" s="42">
        <f>IF(AND($B5205&lt;&gt;"",$C5205&lt;&gt;"",$B5205&lt;=$C5205),INDEX(Szabalyok!$C:$C,$N5205),"")</f>
        <v/>
      </c>
      <c r="P5205">
        <f>IF(D5205="",P5204,P5204+1)</f>
        <v/>
      </c>
    </row>
    <row r="5206">
      <c r="A5206">
        <f>IF(P5206=P5205,0,P5206)</f>
        <v/>
      </c>
      <c r="B5206" s="41">
        <f>IF($M5206&gt;300,"",IF(OR(INDEX(Bemenet!$E$2:$E$301,$M5206)="",INDEX(Bemenet!$F$2:$F$301,$M5206)=""),"",MAX(INDEX(Bemenet!$E$2:$E$301,$M5206),INDEX(Szabalyok!$A:$A,$N5206))))</f>
        <v/>
      </c>
      <c r="C5206" s="41">
        <f>IF($B5206="","",MIN(INDEX(Bemenet!$F$2:$F$301,$M5206),INDEX(Szabalyok!$B:$B,$N5206)))</f>
        <v/>
      </c>
      <c r="D5206" s="5">
        <f>IF(AND($B5206&lt;&gt;"",$C5206&lt;&gt;"",$B5206&lt;=$C5206),INDEX(Bemenet!$G$2:$G$301,$M5206),"")</f>
        <v/>
      </c>
      <c r="E5206" s="6">
        <f>IF(AND($B5206&lt;&gt;"",$C5206&lt;&gt;"",$B5206&lt;=$C5206),INDEX(Bemenet!$D$2:$D$301,$M5206),"")</f>
        <v/>
      </c>
      <c r="F5206" s="5">
        <f>IF(AND($B5206&lt;&gt;"",$C5206&lt;&gt;"",$B5206&lt;=$C5206),$C5206-$B5206+1,"")</f>
        <v/>
      </c>
      <c r="G5206" s="5">
        <f>IF($F5206="","",$F5206*$D5206)</f>
        <v/>
      </c>
      <c r="H5206" s="42">
        <f>IF($G5206="","",$O5206)</f>
        <v/>
      </c>
      <c r="I5206" s="5">
        <f>IF($G5206="","",$G5206*IF($H5206="",$O5206,$H5206)/100)</f>
        <v/>
      </c>
      <c r="J5206" s="5">
        <f>IF(OR($L5206="",NOT(COUNTIFS($L$2:$L5206,$L5206)=1)),"",SUMIFS($G:$G,$L:$L,$L5206))</f>
        <v/>
      </c>
      <c r="K5206" s="5">
        <f>IF(OR($L5206="",NOT(COUNTIFS($L$2:$L5206,$L5206)=1)),"",SUMIFS($I:$I,$L:$L,$L5206))</f>
        <v/>
      </c>
      <c r="L5206" s="6">
        <f>IF($B5206="","",YEAR($B5206))</f>
        <v/>
      </c>
      <c r="M5206" s="6">
        <f>INT((ROW()-2)/39)+1</f>
        <v/>
      </c>
      <c r="N5206" s="6">
        <f>MOD(ROW()-2,39)+2</f>
        <v/>
      </c>
      <c r="O5206" s="42">
        <f>IF(AND($B5206&lt;&gt;"",$C5206&lt;&gt;"",$B5206&lt;=$C5206),INDEX(Szabalyok!$C:$C,$N5206),"")</f>
        <v/>
      </c>
      <c r="P5206">
        <f>IF(D5206="",P5205,P5205+1)</f>
        <v/>
      </c>
    </row>
    <row r="5207">
      <c r="A5207">
        <f>IF(P5207=P5206,0,P5207)</f>
        <v/>
      </c>
      <c r="B5207" s="41">
        <f>IF($M5207&gt;300,"",IF(OR(INDEX(Bemenet!$E$2:$E$301,$M5207)="",INDEX(Bemenet!$F$2:$F$301,$M5207)=""),"",MAX(INDEX(Bemenet!$E$2:$E$301,$M5207),INDEX(Szabalyok!$A:$A,$N5207))))</f>
        <v/>
      </c>
      <c r="C5207" s="41">
        <f>IF($B5207="","",MIN(INDEX(Bemenet!$F$2:$F$301,$M5207),INDEX(Szabalyok!$B:$B,$N5207)))</f>
        <v/>
      </c>
      <c r="D5207" s="5">
        <f>IF(AND($B5207&lt;&gt;"",$C5207&lt;&gt;"",$B5207&lt;=$C5207),INDEX(Bemenet!$G$2:$G$301,$M5207),"")</f>
        <v/>
      </c>
      <c r="E5207" s="6">
        <f>IF(AND($B5207&lt;&gt;"",$C5207&lt;&gt;"",$B5207&lt;=$C5207),INDEX(Bemenet!$D$2:$D$301,$M5207),"")</f>
        <v/>
      </c>
      <c r="F5207" s="5">
        <f>IF(AND($B5207&lt;&gt;"",$C5207&lt;&gt;"",$B5207&lt;=$C5207),$C5207-$B5207+1,"")</f>
        <v/>
      </c>
      <c r="G5207" s="5">
        <f>IF($F5207="","",$F5207*$D5207)</f>
        <v/>
      </c>
      <c r="H5207" s="42">
        <f>IF($G5207="","",$O5207)</f>
        <v/>
      </c>
      <c r="I5207" s="5">
        <f>IF($G5207="","",$G5207*IF($H5207="",$O5207,$H5207)/100)</f>
        <v/>
      </c>
      <c r="J5207" s="5">
        <f>IF(OR($L5207="",NOT(COUNTIFS($L$2:$L5207,$L5207)=1)),"",SUMIFS($G:$G,$L:$L,$L5207))</f>
        <v/>
      </c>
      <c r="K5207" s="5">
        <f>IF(OR($L5207="",NOT(COUNTIFS($L$2:$L5207,$L5207)=1)),"",SUMIFS($I:$I,$L:$L,$L5207))</f>
        <v/>
      </c>
      <c r="L5207" s="6">
        <f>IF($B5207="","",YEAR($B5207))</f>
        <v/>
      </c>
      <c r="M5207" s="6">
        <f>INT((ROW()-2)/39)+1</f>
        <v/>
      </c>
      <c r="N5207" s="6">
        <f>MOD(ROW()-2,39)+2</f>
        <v/>
      </c>
      <c r="O5207" s="42">
        <f>IF(AND($B5207&lt;&gt;"",$C5207&lt;&gt;"",$B5207&lt;=$C5207),INDEX(Szabalyok!$C:$C,$N5207),"")</f>
        <v/>
      </c>
      <c r="P5207">
        <f>IF(D5207="",P5206,P5206+1)</f>
        <v/>
      </c>
    </row>
    <row r="5208">
      <c r="A5208">
        <f>IF(P5208=P5207,0,P5208)</f>
        <v/>
      </c>
      <c r="B5208" s="41">
        <f>IF($M5208&gt;300,"",IF(OR(INDEX(Bemenet!$E$2:$E$301,$M5208)="",INDEX(Bemenet!$F$2:$F$301,$M5208)=""),"",MAX(INDEX(Bemenet!$E$2:$E$301,$M5208),INDEX(Szabalyok!$A:$A,$N5208))))</f>
        <v/>
      </c>
      <c r="C5208" s="41">
        <f>IF($B5208="","",MIN(INDEX(Bemenet!$F$2:$F$301,$M5208),INDEX(Szabalyok!$B:$B,$N5208)))</f>
        <v/>
      </c>
      <c r="D5208" s="5">
        <f>IF(AND($B5208&lt;&gt;"",$C5208&lt;&gt;"",$B5208&lt;=$C5208),INDEX(Bemenet!$G$2:$G$301,$M5208),"")</f>
        <v/>
      </c>
      <c r="E5208" s="6">
        <f>IF(AND($B5208&lt;&gt;"",$C5208&lt;&gt;"",$B5208&lt;=$C5208),INDEX(Bemenet!$D$2:$D$301,$M5208),"")</f>
        <v/>
      </c>
      <c r="F5208" s="5">
        <f>IF(AND($B5208&lt;&gt;"",$C5208&lt;&gt;"",$B5208&lt;=$C5208),$C5208-$B5208+1,"")</f>
        <v/>
      </c>
      <c r="G5208" s="5">
        <f>IF($F5208="","",$F5208*$D5208)</f>
        <v/>
      </c>
      <c r="H5208" s="42">
        <f>IF($G5208="","",$O5208)</f>
        <v/>
      </c>
      <c r="I5208" s="5">
        <f>IF($G5208="","",$G5208*IF($H5208="",$O5208,$H5208)/100)</f>
        <v/>
      </c>
      <c r="J5208" s="5">
        <f>IF(OR($L5208="",NOT(COUNTIFS($L$2:$L5208,$L5208)=1)),"",SUMIFS($G:$G,$L:$L,$L5208))</f>
        <v/>
      </c>
      <c r="K5208" s="5">
        <f>IF(OR($L5208="",NOT(COUNTIFS($L$2:$L5208,$L5208)=1)),"",SUMIFS($I:$I,$L:$L,$L5208))</f>
        <v/>
      </c>
      <c r="L5208" s="6">
        <f>IF($B5208="","",YEAR($B5208))</f>
        <v/>
      </c>
      <c r="M5208" s="6">
        <f>INT((ROW()-2)/39)+1</f>
        <v/>
      </c>
      <c r="N5208" s="6">
        <f>MOD(ROW()-2,39)+2</f>
        <v/>
      </c>
      <c r="O5208" s="42">
        <f>IF(AND($B5208&lt;&gt;"",$C5208&lt;&gt;"",$B5208&lt;=$C5208),INDEX(Szabalyok!$C:$C,$N5208),"")</f>
        <v/>
      </c>
      <c r="P5208">
        <f>IF(D5208="",P5207,P5207+1)</f>
        <v/>
      </c>
    </row>
    <row r="5209">
      <c r="A5209">
        <f>IF(P5209=P5208,0,P5209)</f>
        <v/>
      </c>
      <c r="B5209" s="41">
        <f>IF($M5209&gt;300,"",IF(OR(INDEX(Bemenet!$E$2:$E$301,$M5209)="",INDEX(Bemenet!$F$2:$F$301,$M5209)=""),"",MAX(INDEX(Bemenet!$E$2:$E$301,$M5209),INDEX(Szabalyok!$A:$A,$N5209))))</f>
        <v/>
      </c>
      <c r="C5209" s="41">
        <f>IF($B5209="","",MIN(INDEX(Bemenet!$F$2:$F$301,$M5209),INDEX(Szabalyok!$B:$B,$N5209)))</f>
        <v/>
      </c>
      <c r="D5209" s="5">
        <f>IF(AND($B5209&lt;&gt;"",$C5209&lt;&gt;"",$B5209&lt;=$C5209),INDEX(Bemenet!$G$2:$G$301,$M5209),"")</f>
        <v/>
      </c>
      <c r="E5209" s="6">
        <f>IF(AND($B5209&lt;&gt;"",$C5209&lt;&gt;"",$B5209&lt;=$C5209),INDEX(Bemenet!$D$2:$D$301,$M5209),"")</f>
        <v/>
      </c>
      <c r="F5209" s="5">
        <f>IF(AND($B5209&lt;&gt;"",$C5209&lt;&gt;"",$B5209&lt;=$C5209),$C5209-$B5209+1,"")</f>
        <v/>
      </c>
      <c r="G5209" s="5">
        <f>IF($F5209="","",$F5209*$D5209)</f>
        <v/>
      </c>
      <c r="H5209" s="42">
        <f>IF($G5209="","",$O5209)</f>
        <v/>
      </c>
      <c r="I5209" s="5">
        <f>IF($G5209="","",$G5209*IF($H5209="",$O5209,$H5209)/100)</f>
        <v/>
      </c>
      <c r="J5209" s="5">
        <f>IF(OR($L5209="",NOT(COUNTIFS($L$2:$L5209,$L5209)=1)),"",SUMIFS($G:$G,$L:$L,$L5209))</f>
        <v/>
      </c>
      <c r="K5209" s="5">
        <f>IF(OR($L5209="",NOT(COUNTIFS($L$2:$L5209,$L5209)=1)),"",SUMIFS($I:$I,$L:$L,$L5209))</f>
        <v/>
      </c>
      <c r="L5209" s="6">
        <f>IF($B5209="","",YEAR($B5209))</f>
        <v/>
      </c>
      <c r="M5209" s="6">
        <f>INT((ROW()-2)/39)+1</f>
        <v/>
      </c>
      <c r="N5209" s="6">
        <f>MOD(ROW()-2,39)+2</f>
        <v/>
      </c>
      <c r="O5209" s="42">
        <f>IF(AND($B5209&lt;&gt;"",$C5209&lt;&gt;"",$B5209&lt;=$C5209),INDEX(Szabalyok!$C:$C,$N5209),"")</f>
        <v/>
      </c>
      <c r="P5209">
        <f>IF(D5209="",P5208,P5208+1)</f>
        <v/>
      </c>
    </row>
    <row r="5210">
      <c r="A5210">
        <f>IF(P5210=P5209,0,P5210)</f>
        <v/>
      </c>
      <c r="B5210" s="41">
        <f>IF($M5210&gt;300,"",IF(OR(INDEX(Bemenet!$E$2:$E$301,$M5210)="",INDEX(Bemenet!$F$2:$F$301,$M5210)=""),"",MAX(INDEX(Bemenet!$E$2:$E$301,$M5210),INDEX(Szabalyok!$A:$A,$N5210))))</f>
        <v/>
      </c>
      <c r="C5210" s="41">
        <f>IF($B5210="","",MIN(INDEX(Bemenet!$F$2:$F$301,$M5210),INDEX(Szabalyok!$B:$B,$N5210)))</f>
        <v/>
      </c>
      <c r="D5210" s="5">
        <f>IF(AND($B5210&lt;&gt;"",$C5210&lt;&gt;"",$B5210&lt;=$C5210),INDEX(Bemenet!$G$2:$G$301,$M5210),"")</f>
        <v/>
      </c>
      <c r="E5210" s="6">
        <f>IF(AND($B5210&lt;&gt;"",$C5210&lt;&gt;"",$B5210&lt;=$C5210),INDEX(Bemenet!$D$2:$D$301,$M5210),"")</f>
        <v/>
      </c>
      <c r="F5210" s="5">
        <f>IF(AND($B5210&lt;&gt;"",$C5210&lt;&gt;"",$B5210&lt;=$C5210),$C5210-$B5210+1,"")</f>
        <v/>
      </c>
      <c r="G5210" s="5">
        <f>IF($F5210="","",$F5210*$D5210)</f>
        <v/>
      </c>
      <c r="H5210" s="42">
        <f>IF($G5210="","",$O5210)</f>
        <v/>
      </c>
      <c r="I5210" s="5">
        <f>IF($G5210="","",$G5210*IF($H5210="",$O5210,$H5210)/100)</f>
        <v/>
      </c>
      <c r="J5210" s="5">
        <f>IF(OR($L5210="",NOT(COUNTIFS($L$2:$L5210,$L5210)=1)),"",SUMIFS($G:$G,$L:$L,$L5210))</f>
        <v/>
      </c>
      <c r="K5210" s="5">
        <f>IF(OR($L5210="",NOT(COUNTIFS($L$2:$L5210,$L5210)=1)),"",SUMIFS($I:$I,$L:$L,$L5210))</f>
        <v/>
      </c>
      <c r="L5210" s="6">
        <f>IF($B5210="","",YEAR($B5210))</f>
        <v/>
      </c>
      <c r="M5210" s="6">
        <f>INT((ROW()-2)/39)+1</f>
        <v/>
      </c>
      <c r="N5210" s="6">
        <f>MOD(ROW()-2,39)+2</f>
        <v/>
      </c>
      <c r="O5210" s="42">
        <f>IF(AND($B5210&lt;&gt;"",$C5210&lt;&gt;"",$B5210&lt;=$C5210),INDEX(Szabalyok!$C:$C,$N5210),"")</f>
        <v/>
      </c>
      <c r="P5210">
        <f>IF(D5210="",P5209,P5209+1)</f>
        <v/>
      </c>
    </row>
    <row r="5211">
      <c r="A5211">
        <f>IF(P5211=P5210,0,P5211)</f>
        <v/>
      </c>
      <c r="B5211" s="41">
        <f>IF($M5211&gt;300,"",IF(OR(INDEX(Bemenet!$E$2:$E$301,$M5211)="",INDEX(Bemenet!$F$2:$F$301,$M5211)=""),"",MAX(INDEX(Bemenet!$E$2:$E$301,$M5211),INDEX(Szabalyok!$A:$A,$N5211))))</f>
        <v/>
      </c>
      <c r="C5211" s="41">
        <f>IF($B5211="","",MIN(INDEX(Bemenet!$F$2:$F$301,$M5211),INDEX(Szabalyok!$B:$B,$N5211)))</f>
        <v/>
      </c>
      <c r="D5211" s="5">
        <f>IF(AND($B5211&lt;&gt;"",$C5211&lt;&gt;"",$B5211&lt;=$C5211),INDEX(Bemenet!$G$2:$G$301,$M5211),"")</f>
        <v/>
      </c>
      <c r="E5211" s="6">
        <f>IF(AND($B5211&lt;&gt;"",$C5211&lt;&gt;"",$B5211&lt;=$C5211),INDEX(Bemenet!$D$2:$D$301,$M5211),"")</f>
        <v/>
      </c>
      <c r="F5211" s="5">
        <f>IF(AND($B5211&lt;&gt;"",$C5211&lt;&gt;"",$B5211&lt;=$C5211),$C5211-$B5211+1,"")</f>
        <v/>
      </c>
      <c r="G5211" s="5">
        <f>IF($F5211="","",$F5211*$D5211)</f>
        <v/>
      </c>
      <c r="H5211" s="42">
        <f>IF($G5211="","",$O5211)</f>
        <v/>
      </c>
      <c r="I5211" s="5">
        <f>IF($G5211="","",$G5211*IF($H5211="",$O5211,$H5211)/100)</f>
        <v/>
      </c>
      <c r="J5211" s="5">
        <f>IF(OR($L5211="",NOT(COUNTIFS($L$2:$L5211,$L5211)=1)),"",SUMIFS($G:$G,$L:$L,$L5211))</f>
        <v/>
      </c>
      <c r="K5211" s="5">
        <f>IF(OR($L5211="",NOT(COUNTIFS($L$2:$L5211,$L5211)=1)),"",SUMIFS($I:$I,$L:$L,$L5211))</f>
        <v/>
      </c>
      <c r="L5211" s="6">
        <f>IF($B5211="","",YEAR($B5211))</f>
        <v/>
      </c>
      <c r="M5211" s="6">
        <f>INT((ROW()-2)/39)+1</f>
        <v/>
      </c>
      <c r="N5211" s="6">
        <f>MOD(ROW()-2,39)+2</f>
        <v/>
      </c>
      <c r="O5211" s="42">
        <f>IF(AND($B5211&lt;&gt;"",$C5211&lt;&gt;"",$B5211&lt;=$C5211),INDEX(Szabalyok!$C:$C,$N5211),"")</f>
        <v/>
      </c>
      <c r="P5211">
        <f>IF(D5211="",P5210,P5210+1)</f>
        <v/>
      </c>
    </row>
    <row r="5212">
      <c r="A5212">
        <f>IF(P5212=P5211,0,P5212)</f>
        <v/>
      </c>
      <c r="B5212" s="41">
        <f>IF($M5212&gt;300,"",IF(OR(INDEX(Bemenet!$E$2:$E$301,$M5212)="",INDEX(Bemenet!$F$2:$F$301,$M5212)=""),"",MAX(INDEX(Bemenet!$E$2:$E$301,$M5212),INDEX(Szabalyok!$A:$A,$N5212))))</f>
        <v/>
      </c>
      <c r="C5212" s="41">
        <f>IF($B5212="","",MIN(INDEX(Bemenet!$F$2:$F$301,$M5212),INDEX(Szabalyok!$B:$B,$N5212)))</f>
        <v/>
      </c>
      <c r="D5212" s="5">
        <f>IF(AND($B5212&lt;&gt;"",$C5212&lt;&gt;"",$B5212&lt;=$C5212),INDEX(Bemenet!$G$2:$G$301,$M5212),"")</f>
        <v/>
      </c>
      <c r="E5212" s="6">
        <f>IF(AND($B5212&lt;&gt;"",$C5212&lt;&gt;"",$B5212&lt;=$C5212),INDEX(Bemenet!$D$2:$D$301,$M5212),"")</f>
        <v/>
      </c>
      <c r="F5212" s="5">
        <f>IF(AND($B5212&lt;&gt;"",$C5212&lt;&gt;"",$B5212&lt;=$C5212),$C5212-$B5212+1,"")</f>
        <v/>
      </c>
      <c r="G5212" s="5">
        <f>IF($F5212="","",$F5212*$D5212)</f>
        <v/>
      </c>
      <c r="H5212" s="42">
        <f>IF($G5212="","",$O5212)</f>
        <v/>
      </c>
      <c r="I5212" s="5">
        <f>IF($G5212="","",$G5212*IF($H5212="",$O5212,$H5212)/100)</f>
        <v/>
      </c>
      <c r="J5212" s="5">
        <f>IF(OR($L5212="",NOT(COUNTIFS($L$2:$L5212,$L5212)=1)),"",SUMIFS($G:$G,$L:$L,$L5212))</f>
        <v/>
      </c>
      <c r="K5212" s="5">
        <f>IF(OR($L5212="",NOT(COUNTIFS($L$2:$L5212,$L5212)=1)),"",SUMIFS($I:$I,$L:$L,$L5212))</f>
        <v/>
      </c>
      <c r="L5212" s="6">
        <f>IF($B5212="","",YEAR($B5212))</f>
        <v/>
      </c>
      <c r="M5212" s="6">
        <f>INT((ROW()-2)/39)+1</f>
        <v/>
      </c>
      <c r="N5212" s="6">
        <f>MOD(ROW()-2,39)+2</f>
        <v/>
      </c>
      <c r="O5212" s="42">
        <f>IF(AND($B5212&lt;&gt;"",$C5212&lt;&gt;"",$B5212&lt;=$C5212),INDEX(Szabalyok!$C:$C,$N5212),"")</f>
        <v/>
      </c>
      <c r="P5212">
        <f>IF(D5212="",P5211,P5211+1)</f>
        <v/>
      </c>
    </row>
    <row r="5213">
      <c r="A5213">
        <f>IF(P5213=P5212,0,P5213)</f>
        <v/>
      </c>
      <c r="B5213" s="41">
        <f>IF($M5213&gt;300,"",IF(OR(INDEX(Bemenet!$E$2:$E$301,$M5213)="",INDEX(Bemenet!$F$2:$F$301,$M5213)=""),"",MAX(INDEX(Bemenet!$E$2:$E$301,$M5213),INDEX(Szabalyok!$A:$A,$N5213))))</f>
        <v/>
      </c>
      <c r="C5213" s="41">
        <f>IF($B5213="","",MIN(INDEX(Bemenet!$F$2:$F$301,$M5213),INDEX(Szabalyok!$B:$B,$N5213)))</f>
        <v/>
      </c>
      <c r="D5213" s="5">
        <f>IF(AND($B5213&lt;&gt;"",$C5213&lt;&gt;"",$B5213&lt;=$C5213),INDEX(Bemenet!$G$2:$G$301,$M5213),"")</f>
        <v/>
      </c>
      <c r="E5213" s="6">
        <f>IF(AND($B5213&lt;&gt;"",$C5213&lt;&gt;"",$B5213&lt;=$C5213),INDEX(Bemenet!$D$2:$D$301,$M5213),"")</f>
        <v/>
      </c>
      <c r="F5213" s="5">
        <f>IF(AND($B5213&lt;&gt;"",$C5213&lt;&gt;"",$B5213&lt;=$C5213),$C5213-$B5213+1,"")</f>
        <v/>
      </c>
      <c r="G5213" s="5">
        <f>IF($F5213="","",$F5213*$D5213)</f>
        <v/>
      </c>
      <c r="H5213" s="42">
        <f>IF($G5213="","",$O5213)</f>
        <v/>
      </c>
      <c r="I5213" s="5">
        <f>IF($G5213="","",$G5213*IF($H5213="",$O5213,$H5213)/100)</f>
        <v/>
      </c>
      <c r="J5213" s="5">
        <f>IF(OR($L5213="",NOT(COUNTIFS($L$2:$L5213,$L5213)=1)),"",SUMIFS($G:$G,$L:$L,$L5213))</f>
        <v/>
      </c>
      <c r="K5213" s="5">
        <f>IF(OR($L5213="",NOT(COUNTIFS($L$2:$L5213,$L5213)=1)),"",SUMIFS($I:$I,$L:$L,$L5213))</f>
        <v/>
      </c>
      <c r="L5213" s="6">
        <f>IF($B5213="","",YEAR($B5213))</f>
        <v/>
      </c>
      <c r="M5213" s="6">
        <f>INT((ROW()-2)/39)+1</f>
        <v/>
      </c>
      <c r="N5213" s="6">
        <f>MOD(ROW()-2,39)+2</f>
        <v/>
      </c>
      <c r="O5213" s="42">
        <f>IF(AND($B5213&lt;&gt;"",$C5213&lt;&gt;"",$B5213&lt;=$C5213),INDEX(Szabalyok!$C:$C,$N5213),"")</f>
        <v/>
      </c>
      <c r="P5213">
        <f>IF(D5213="",P5212,P5212+1)</f>
        <v/>
      </c>
    </row>
    <row r="5214">
      <c r="A5214">
        <f>IF(P5214=P5213,0,P5214)</f>
        <v/>
      </c>
      <c r="B5214" s="41">
        <f>IF($M5214&gt;300,"",IF(OR(INDEX(Bemenet!$E$2:$E$301,$M5214)="",INDEX(Bemenet!$F$2:$F$301,$M5214)=""),"",MAX(INDEX(Bemenet!$E$2:$E$301,$M5214),INDEX(Szabalyok!$A:$A,$N5214))))</f>
        <v/>
      </c>
      <c r="C5214" s="41">
        <f>IF($B5214="","",MIN(INDEX(Bemenet!$F$2:$F$301,$M5214),INDEX(Szabalyok!$B:$B,$N5214)))</f>
        <v/>
      </c>
      <c r="D5214" s="5">
        <f>IF(AND($B5214&lt;&gt;"",$C5214&lt;&gt;"",$B5214&lt;=$C5214),INDEX(Bemenet!$G$2:$G$301,$M5214),"")</f>
        <v/>
      </c>
      <c r="E5214" s="6">
        <f>IF(AND($B5214&lt;&gt;"",$C5214&lt;&gt;"",$B5214&lt;=$C5214),INDEX(Bemenet!$D$2:$D$301,$M5214),"")</f>
        <v/>
      </c>
      <c r="F5214" s="5">
        <f>IF(AND($B5214&lt;&gt;"",$C5214&lt;&gt;"",$B5214&lt;=$C5214),$C5214-$B5214+1,"")</f>
        <v/>
      </c>
      <c r="G5214" s="5">
        <f>IF($F5214="","",$F5214*$D5214)</f>
        <v/>
      </c>
      <c r="H5214" s="42">
        <f>IF($G5214="","",$O5214)</f>
        <v/>
      </c>
      <c r="I5214" s="5">
        <f>IF($G5214="","",$G5214*IF($H5214="",$O5214,$H5214)/100)</f>
        <v/>
      </c>
      <c r="J5214" s="5">
        <f>IF(OR($L5214="",NOT(COUNTIFS($L$2:$L5214,$L5214)=1)),"",SUMIFS($G:$G,$L:$L,$L5214))</f>
        <v/>
      </c>
      <c r="K5214" s="5">
        <f>IF(OR($L5214="",NOT(COUNTIFS($L$2:$L5214,$L5214)=1)),"",SUMIFS($I:$I,$L:$L,$L5214))</f>
        <v/>
      </c>
      <c r="L5214" s="6">
        <f>IF($B5214="","",YEAR($B5214))</f>
        <v/>
      </c>
      <c r="M5214" s="6">
        <f>INT((ROW()-2)/39)+1</f>
        <v/>
      </c>
      <c r="N5214" s="6">
        <f>MOD(ROW()-2,39)+2</f>
        <v/>
      </c>
      <c r="O5214" s="42">
        <f>IF(AND($B5214&lt;&gt;"",$C5214&lt;&gt;"",$B5214&lt;=$C5214),INDEX(Szabalyok!$C:$C,$N5214),"")</f>
        <v/>
      </c>
      <c r="P5214">
        <f>IF(D5214="",P5213,P5213+1)</f>
        <v/>
      </c>
    </row>
    <row r="5215">
      <c r="A5215">
        <f>IF(P5215=P5214,0,P5215)</f>
        <v/>
      </c>
      <c r="B5215" s="41">
        <f>IF($M5215&gt;300,"",IF(OR(INDEX(Bemenet!$E$2:$E$301,$M5215)="",INDEX(Bemenet!$F$2:$F$301,$M5215)=""),"",MAX(INDEX(Bemenet!$E$2:$E$301,$M5215),INDEX(Szabalyok!$A:$A,$N5215))))</f>
        <v/>
      </c>
      <c r="C5215" s="41">
        <f>IF($B5215="","",MIN(INDEX(Bemenet!$F$2:$F$301,$M5215),INDEX(Szabalyok!$B:$B,$N5215)))</f>
        <v/>
      </c>
      <c r="D5215" s="5">
        <f>IF(AND($B5215&lt;&gt;"",$C5215&lt;&gt;"",$B5215&lt;=$C5215),INDEX(Bemenet!$G$2:$G$301,$M5215),"")</f>
        <v/>
      </c>
      <c r="E5215" s="6">
        <f>IF(AND($B5215&lt;&gt;"",$C5215&lt;&gt;"",$B5215&lt;=$C5215),INDEX(Bemenet!$D$2:$D$301,$M5215),"")</f>
        <v/>
      </c>
      <c r="F5215" s="5">
        <f>IF(AND($B5215&lt;&gt;"",$C5215&lt;&gt;"",$B5215&lt;=$C5215),$C5215-$B5215+1,"")</f>
        <v/>
      </c>
      <c r="G5215" s="5">
        <f>IF($F5215="","",$F5215*$D5215)</f>
        <v/>
      </c>
      <c r="H5215" s="42">
        <f>IF($G5215="","",$O5215)</f>
        <v/>
      </c>
      <c r="I5215" s="5">
        <f>IF($G5215="","",$G5215*IF($H5215="",$O5215,$H5215)/100)</f>
        <v/>
      </c>
      <c r="J5215" s="5">
        <f>IF(OR($L5215="",NOT(COUNTIFS($L$2:$L5215,$L5215)=1)),"",SUMIFS($G:$G,$L:$L,$L5215))</f>
        <v/>
      </c>
      <c r="K5215" s="5">
        <f>IF(OR($L5215="",NOT(COUNTIFS($L$2:$L5215,$L5215)=1)),"",SUMIFS($I:$I,$L:$L,$L5215))</f>
        <v/>
      </c>
      <c r="L5215" s="6">
        <f>IF($B5215="","",YEAR($B5215))</f>
        <v/>
      </c>
      <c r="M5215" s="6">
        <f>INT((ROW()-2)/39)+1</f>
        <v/>
      </c>
      <c r="N5215" s="6">
        <f>MOD(ROW()-2,39)+2</f>
        <v/>
      </c>
      <c r="O5215" s="42">
        <f>IF(AND($B5215&lt;&gt;"",$C5215&lt;&gt;"",$B5215&lt;=$C5215),INDEX(Szabalyok!$C:$C,$N5215),"")</f>
        <v/>
      </c>
      <c r="P5215">
        <f>IF(D5215="",P5214,P5214+1)</f>
        <v/>
      </c>
    </row>
    <row r="5216">
      <c r="A5216">
        <f>IF(P5216=P5215,0,P5216)</f>
        <v/>
      </c>
      <c r="B5216" s="41">
        <f>IF($M5216&gt;300,"",IF(OR(INDEX(Bemenet!$E$2:$E$301,$M5216)="",INDEX(Bemenet!$F$2:$F$301,$M5216)=""),"",MAX(INDEX(Bemenet!$E$2:$E$301,$M5216),INDEX(Szabalyok!$A:$A,$N5216))))</f>
        <v/>
      </c>
      <c r="C5216" s="41">
        <f>IF($B5216="","",MIN(INDEX(Bemenet!$F$2:$F$301,$M5216),INDEX(Szabalyok!$B:$B,$N5216)))</f>
        <v/>
      </c>
      <c r="D5216" s="5">
        <f>IF(AND($B5216&lt;&gt;"",$C5216&lt;&gt;"",$B5216&lt;=$C5216),INDEX(Bemenet!$G$2:$G$301,$M5216),"")</f>
        <v/>
      </c>
      <c r="E5216" s="6">
        <f>IF(AND($B5216&lt;&gt;"",$C5216&lt;&gt;"",$B5216&lt;=$C5216),INDEX(Bemenet!$D$2:$D$301,$M5216),"")</f>
        <v/>
      </c>
      <c r="F5216" s="5">
        <f>IF(AND($B5216&lt;&gt;"",$C5216&lt;&gt;"",$B5216&lt;=$C5216),$C5216-$B5216+1,"")</f>
        <v/>
      </c>
      <c r="G5216" s="5">
        <f>IF($F5216="","",$F5216*$D5216)</f>
        <v/>
      </c>
      <c r="H5216" s="42">
        <f>IF($G5216="","",$O5216)</f>
        <v/>
      </c>
      <c r="I5216" s="5">
        <f>IF($G5216="","",$G5216*IF($H5216="",$O5216,$H5216)/100)</f>
        <v/>
      </c>
      <c r="J5216" s="5">
        <f>IF(OR($L5216="",NOT(COUNTIFS($L$2:$L5216,$L5216)=1)),"",SUMIFS($G:$G,$L:$L,$L5216))</f>
        <v/>
      </c>
      <c r="K5216" s="5">
        <f>IF(OR($L5216="",NOT(COUNTIFS($L$2:$L5216,$L5216)=1)),"",SUMIFS($I:$I,$L:$L,$L5216))</f>
        <v/>
      </c>
      <c r="L5216" s="6">
        <f>IF($B5216="","",YEAR($B5216))</f>
        <v/>
      </c>
      <c r="M5216" s="6">
        <f>INT((ROW()-2)/39)+1</f>
        <v/>
      </c>
      <c r="N5216" s="6">
        <f>MOD(ROW()-2,39)+2</f>
        <v/>
      </c>
      <c r="O5216" s="42">
        <f>IF(AND($B5216&lt;&gt;"",$C5216&lt;&gt;"",$B5216&lt;=$C5216),INDEX(Szabalyok!$C:$C,$N5216),"")</f>
        <v/>
      </c>
      <c r="P5216">
        <f>IF(D5216="",P5215,P5215+1)</f>
        <v/>
      </c>
    </row>
    <row r="5217">
      <c r="A5217">
        <f>IF(P5217=P5216,0,P5217)</f>
        <v/>
      </c>
      <c r="B5217" s="41">
        <f>IF($M5217&gt;300,"",IF(OR(INDEX(Bemenet!$E$2:$E$301,$M5217)="",INDEX(Bemenet!$F$2:$F$301,$M5217)=""),"",MAX(INDEX(Bemenet!$E$2:$E$301,$M5217),INDEX(Szabalyok!$A:$A,$N5217))))</f>
        <v/>
      </c>
      <c r="C5217" s="41">
        <f>IF($B5217="","",MIN(INDEX(Bemenet!$F$2:$F$301,$M5217),INDEX(Szabalyok!$B:$B,$N5217)))</f>
        <v/>
      </c>
      <c r="D5217" s="5">
        <f>IF(AND($B5217&lt;&gt;"",$C5217&lt;&gt;"",$B5217&lt;=$C5217),INDEX(Bemenet!$G$2:$G$301,$M5217),"")</f>
        <v/>
      </c>
      <c r="E5217" s="6">
        <f>IF(AND($B5217&lt;&gt;"",$C5217&lt;&gt;"",$B5217&lt;=$C5217),INDEX(Bemenet!$D$2:$D$301,$M5217),"")</f>
        <v/>
      </c>
      <c r="F5217" s="5">
        <f>IF(AND($B5217&lt;&gt;"",$C5217&lt;&gt;"",$B5217&lt;=$C5217),$C5217-$B5217+1,"")</f>
        <v/>
      </c>
      <c r="G5217" s="5">
        <f>IF($F5217="","",$F5217*$D5217)</f>
        <v/>
      </c>
      <c r="H5217" s="42">
        <f>IF($G5217="","",$O5217)</f>
        <v/>
      </c>
      <c r="I5217" s="5">
        <f>IF($G5217="","",$G5217*IF($H5217="",$O5217,$H5217)/100)</f>
        <v/>
      </c>
      <c r="J5217" s="5">
        <f>IF(OR($L5217="",NOT(COUNTIFS($L$2:$L5217,$L5217)=1)),"",SUMIFS($G:$G,$L:$L,$L5217))</f>
        <v/>
      </c>
      <c r="K5217" s="5">
        <f>IF(OR($L5217="",NOT(COUNTIFS($L$2:$L5217,$L5217)=1)),"",SUMIFS($I:$I,$L:$L,$L5217))</f>
        <v/>
      </c>
      <c r="L5217" s="6">
        <f>IF($B5217="","",YEAR($B5217))</f>
        <v/>
      </c>
      <c r="M5217" s="6">
        <f>INT((ROW()-2)/39)+1</f>
        <v/>
      </c>
      <c r="N5217" s="6">
        <f>MOD(ROW()-2,39)+2</f>
        <v/>
      </c>
      <c r="O5217" s="42">
        <f>IF(AND($B5217&lt;&gt;"",$C5217&lt;&gt;"",$B5217&lt;=$C5217),INDEX(Szabalyok!$C:$C,$N5217),"")</f>
        <v/>
      </c>
      <c r="P5217">
        <f>IF(D5217="",P5216,P5216+1)</f>
        <v/>
      </c>
    </row>
    <row r="5218">
      <c r="A5218">
        <f>IF(P5218=P5217,0,P5218)</f>
        <v/>
      </c>
      <c r="B5218" s="41">
        <f>IF($M5218&gt;300,"",IF(OR(INDEX(Bemenet!$E$2:$E$301,$M5218)="",INDEX(Bemenet!$F$2:$F$301,$M5218)=""),"",MAX(INDEX(Bemenet!$E$2:$E$301,$M5218),INDEX(Szabalyok!$A:$A,$N5218))))</f>
        <v/>
      </c>
      <c r="C5218" s="41">
        <f>IF($B5218="","",MIN(INDEX(Bemenet!$F$2:$F$301,$M5218),INDEX(Szabalyok!$B:$B,$N5218)))</f>
        <v/>
      </c>
      <c r="D5218" s="5">
        <f>IF(AND($B5218&lt;&gt;"",$C5218&lt;&gt;"",$B5218&lt;=$C5218),INDEX(Bemenet!$G$2:$G$301,$M5218),"")</f>
        <v/>
      </c>
      <c r="E5218" s="6">
        <f>IF(AND($B5218&lt;&gt;"",$C5218&lt;&gt;"",$B5218&lt;=$C5218),INDEX(Bemenet!$D$2:$D$301,$M5218),"")</f>
        <v/>
      </c>
      <c r="F5218" s="5">
        <f>IF(AND($B5218&lt;&gt;"",$C5218&lt;&gt;"",$B5218&lt;=$C5218),$C5218-$B5218+1,"")</f>
        <v/>
      </c>
      <c r="G5218" s="5">
        <f>IF($F5218="","",$F5218*$D5218)</f>
        <v/>
      </c>
      <c r="H5218" s="42">
        <f>IF($G5218="","",$O5218)</f>
        <v/>
      </c>
      <c r="I5218" s="5">
        <f>IF($G5218="","",$G5218*IF($H5218="",$O5218,$H5218)/100)</f>
        <v/>
      </c>
      <c r="J5218" s="5">
        <f>IF(OR($L5218="",NOT(COUNTIFS($L$2:$L5218,$L5218)=1)),"",SUMIFS($G:$G,$L:$L,$L5218))</f>
        <v/>
      </c>
      <c r="K5218" s="5">
        <f>IF(OR($L5218="",NOT(COUNTIFS($L$2:$L5218,$L5218)=1)),"",SUMIFS($I:$I,$L:$L,$L5218))</f>
        <v/>
      </c>
      <c r="L5218" s="6">
        <f>IF($B5218="","",YEAR($B5218))</f>
        <v/>
      </c>
      <c r="M5218" s="6">
        <f>INT((ROW()-2)/39)+1</f>
        <v/>
      </c>
      <c r="N5218" s="6">
        <f>MOD(ROW()-2,39)+2</f>
        <v/>
      </c>
      <c r="O5218" s="42">
        <f>IF(AND($B5218&lt;&gt;"",$C5218&lt;&gt;"",$B5218&lt;=$C5218),INDEX(Szabalyok!$C:$C,$N5218),"")</f>
        <v/>
      </c>
      <c r="P5218">
        <f>IF(D5218="",P5217,P5217+1)</f>
        <v/>
      </c>
    </row>
    <row r="5219">
      <c r="A5219">
        <f>IF(P5219=P5218,0,P5219)</f>
        <v/>
      </c>
      <c r="B5219" s="41">
        <f>IF($M5219&gt;300,"",IF(OR(INDEX(Bemenet!$E$2:$E$301,$M5219)="",INDEX(Bemenet!$F$2:$F$301,$M5219)=""),"",MAX(INDEX(Bemenet!$E$2:$E$301,$M5219),INDEX(Szabalyok!$A:$A,$N5219))))</f>
        <v/>
      </c>
      <c r="C5219" s="41">
        <f>IF($B5219="","",MIN(INDEX(Bemenet!$F$2:$F$301,$M5219),INDEX(Szabalyok!$B:$B,$N5219)))</f>
        <v/>
      </c>
      <c r="D5219" s="5">
        <f>IF(AND($B5219&lt;&gt;"",$C5219&lt;&gt;"",$B5219&lt;=$C5219),INDEX(Bemenet!$G$2:$G$301,$M5219),"")</f>
        <v/>
      </c>
      <c r="E5219" s="6">
        <f>IF(AND($B5219&lt;&gt;"",$C5219&lt;&gt;"",$B5219&lt;=$C5219),INDEX(Bemenet!$D$2:$D$301,$M5219),"")</f>
        <v/>
      </c>
      <c r="F5219" s="5">
        <f>IF(AND($B5219&lt;&gt;"",$C5219&lt;&gt;"",$B5219&lt;=$C5219),$C5219-$B5219+1,"")</f>
        <v/>
      </c>
      <c r="G5219" s="5">
        <f>IF($F5219="","",$F5219*$D5219)</f>
        <v/>
      </c>
      <c r="H5219" s="42">
        <f>IF($G5219="","",$O5219)</f>
        <v/>
      </c>
      <c r="I5219" s="5">
        <f>IF($G5219="","",$G5219*IF($H5219="",$O5219,$H5219)/100)</f>
        <v/>
      </c>
      <c r="J5219" s="5">
        <f>IF(OR($L5219="",NOT(COUNTIFS($L$2:$L5219,$L5219)=1)),"",SUMIFS($G:$G,$L:$L,$L5219))</f>
        <v/>
      </c>
      <c r="K5219" s="5">
        <f>IF(OR($L5219="",NOT(COUNTIFS($L$2:$L5219,$L5219)=1)),"",SUMIFS($I:$I,$L:$L,$L5219))</f>
        <v/>
      </c>
      <c r="L5219" s="6">
        <f>IF($B5219="","",YEAR($B5219))</f>
        <v/>
      </c>
      <c r="M5219" s="6">
        <f>INT((ROW()-2)/39)+1</f>
        <v/>
      </c>
      <c r="N5219" s="6">
        <f>MOD(ROW()-2,39)+2</f>
        <v/>
      </c>
      <c r="O5219" s="42">
        <f>IF(AND($B5219&lt;&gt;"",$C5219&lt;&gt;"",$B5219&lt;=$C5219),INDEX(Szabalyok!$C:$C,$N5219),"")</f>
        <v/>
      </c>
      <c r="P5219">
        <f>IF(D5219="",P5218,P5218+1)</f>
        <v/>
      </c>
    </row>
    <row r="5220">
      <c r="A5220">
        <f>IF(P5220=P5219,0,P5220)</f>
        <v/>
      </c>
      <c r="B5220" s="41">
        <f>IF($M5220&gt;300,"",IF(OR(INDEX(Bemenet!$E$2:$E$301,$M5220)="",INDEX(Bemenet!$F$2:$F$301,$M5220)=""),"",MAX(INDEX(Bemenet!$E$2:$E$301,$M5220),INDEX(Szabalyok!$A:$A,$N5220))))</f>
        <v/>
      </c>
      <c r="C5220" s="41">
        <f>IF($B5220="","",MIN(INDEX(Bemenet!$F$2:$F$301,$M5220),INDEX(Szabalyok!$B:$B,$N5220)))</f>
        <v/>
      </c>
      <c r="D5220" s="5">
        <f>IF(AND($B5220&lt;&gt;"",$C5220&lt;&gt;"",$B5220&lt;=$C5220),INDEX(Bemenet!$G$2:$G$301,$M5220),"")</f>
        <v/>
      </c>
      <c r="E5220" s="6">
        <f>IF(AND($B5220&lt;&gt;"",$C5220&lt;&gt;"",$B5220&lt;=$C5220),INDEX(Bemenet!$D$2:$D$301,$M5220),"")</f>
        <v/>
      </c>
      <c r="F5220" s="5">
        <f>IF(AND($B5220&lt;&gt;"",$C5220&lt;&gt;"",$B5220&lt;=$C5220),$C5220-$B5220+1,"")</f>
        <v/>
      </c>
      <c r="G5220" s="5">
        <f>IF($F5220="","",$F5220*$D5220)</f>
        <v/>
      </c>
      <c r="H5220" s="42">
        <f>IF($G5220="","",$O5220)</f>
        <v/>
      </c>
      <c r="I5220" s="5">
        <f>IF($G5220="","",$G5220*IF($H5220="",$O5220,$H5220)/100)</f>
        <v/>
      </c>
      <c r="J5220" s="5">
        <f>IF(OR($L5220="",NOT(COUNTIFS($L$2:$L5220,$L5220)=1)),"",SUMIFS($G:$G,$L:$L,$L5220))</f>
        <v/>
      </c>
      <c r="K5220" s="5">
        <f>IF(OR($L5220="",NOT(COUNTIFS($L$2:$L5220,$L5220)=1)),"",SUMIFS($I:$I,$L:$L,$L5220))</f>
        <v/>
      </c>
      <c r="L5220" s="6">
        <f>IF($B5220="","",YEAR($B5220))</f>
        <v/>
      </c>
      <c r="M5220" s="6">
        <f>INT((ROW()-2)/39)+1</f>
        <v/>
      </c>
      <c r="N5220" s="6">
        <f>MOD(ROW()-2,39)+2</f>
        <v/>
      </c>
      <c r="O5220" s="42">
        <f>IF(AND($B5220&lt;&gt;"",$C5220&lt;&gt;"",$B5220&lt;=$C5220),INDEX(Szabalyok!$C:$C,$N5220),"")</f>
        <v/>
      </c>
      <c r="P5220">
        <f>IF(D5220="",P5219,P5219+1)</f>
        <v/>
      </c>
    </row>
    <row r="5221">
      <c r="A5221">
        <f>IF(P5221=P5220,0,P5221)</f>
        <v/>
      </c>
      <c r="B5221" s="41">
        <f>IF($M5221&gt;300,"",IF(OR(INDEX(Bemenet!$E$2:$E$301,$M5221)="",INDEX(Bemenet!$F$2:$F$301,$M5221)=""),"",MAX(INDEX(Bemenet!$E$2:$E$301,$M5221),INDEX(Szabalyok!$A:$A,$N5221))))</f>
        <v/>
      </c>
      <c r="C5221" s="41">
        <f>IF($B5221="","",MIN(INDEX(Bemenet!$F$2:$F$301,$M5221),INDEX(Szabalyok!$B:$B,$N5221)))</f>
        <v/>
      </c>
      <c r="D5221" s="5">
        <f>IF(AND($B5221&lt;&gt;"",$C5221&lt;&gt;"",$B5221&lt;=$C5221),INDEX(Bemenet!$G$2:$G$301,$M5221),"")</f>
        <v/>
      </c>
      <c r="E5221" s="6">
        <f>IF(AND($B5221&lt;&gt;"",$C5221&lt;&gt;"",$B5221&lt;=$C5221),INDEX(Bemenet!$D$2:$D$301,$M5221),"")</f>
        <v/>
      </c>
      <c r="F5221" s="5">
        <f>IF(AND($B5221&lt;&gt;"",$C5221&lt;&gt;"",$B5221&lt;=$C5221),$C5221-$B5221+1,"")</f>
        <v/>
      </c>
      <c r="G5221" s="5">
        <f>IF($F5221="","",$F5221*$D5221)</f>
        <v/>
      </c>
      <c r="H5221" s="42">
        <f>IF($G5221="","",$O5221)</f>
        <v/>
      </c>
      <c r="I5221" s="5">
        <f>IF($G5221="","",$G5221*IF($H5221="",$O5221,$H5221)/100)</f>
        <v/>
      </c>
      <c r="J5221" s="5">
        <f>IF(OR($L5221="",NOT(COUNTIFS($L$2:$L5221,$L5221)=1)),"",SUMIFS($G:$G,$L:$L,$L5221))</f>
        <v/>
      </c>
      <c r="K5221" s="5">
        <f>IF(OR($L5221="",NOT(COUNTIFS($L$2:$L5221,$L5221)=1)),"",SUMIFS($I:$I,$L:$L,$L5221))</f>
        <v/>
      </c>
      <c r="L5221" s="6">
        <f>IF($B5221="","",YEAR($B5221))</f>
        <v/>
      </c>
      <c r="M5221" s="6">
        <f>INT((ROW()-2)/39)+1</f>
        <v/>
      </c>
      <c r="N5221" s="6">
        <f>MOD(ROW()-2,39)+2</f>
        <v/>
      </c>
      <c r="O5221" s="42">
        <f>IF(AND($B5221&lt;&gt;"",$C5221&lt;&gt;"",$B5221&lt;=$C5221),INDEX(Szabalyok!$C:$C,$N5221),"")</f>
        <v/>
      </c>
      <c r="P5221">
        <f>IF(D5221="",P5220,P5220+1)</f>
        <v/>
      </c>
    </row>
    <row r="5222">
      <c r="A5222">
        <f>IF(P5222=P5221,0,P5222)</f>
        <v/>
      </c>
      <c r="B5222" s="41">
        <f>IF($M5222&gt;300,"",IF(OR(INDEX(Bemenet!$E$2:$E$301,$M5222)="",INDEX(Bemenet!$F$2:$F$301,$M5222)=""),"",MAX(INDEX(Bemenet!$E$2:$E$301,$M5222),INDEX(Szabalyok!$A:$A,$N5222))))</f>
        <v/>
      </c>
      <c r="C5222" s="41">
        <f>IF($B5222="","",MIN(INDEX(Bemenet!$F$2:$F$301,$M5222),INDEX(Szabalyok!$B:$B,$N5222)))</f>
        <v/>
      </c>
      <c r="D5222" s="5">
        <f>IF(AND($B5222&lt;&gt;"",$C5222&lt;&gt;"",$B5222&lt;=$C5222),INDEX(Bemenet!$G$2:$G$301,$M5222),"")</f>
        <v/>
      </c>
      <c r="E5222" s="6">
        <f>IF(AND($B5222&lt;&gt;"",$C5222&lt;&gt;"",$B5222&lt;=$C5222),INDEX(Bemenet!$D$2:$D$301,$M5222),"")</f>
        <v/>
      </c>
      <c r="F5222" s="5">
        <f>IF(AND($B5222&lt;&gt;"",$C5222&lt;&gt;"",$B5222&lt;=$C5222),$C5222-$B5222+1,"")</f>
        <v/>
      </c>
      <c r="G5222" s="5">
        <f>IF($F5222="","",$F5222*$D5222)</f>
        <v/>
      </c>
      <c r="H5222" s="42">
        <f>IF($G5222="","",$O5222)</f>
        <v/>
      </c>
      <c r="I5222" s="5">
        <f>IF($G5222="","",$G5222*IF($H5222="",$O5222,$H5222)/100)</f>
        <v/>
      </c>
      <c r="J5222" s="5">
        <f>IF(OR($L5222="",NOT(COUNTIFS($L$2:$L5222,$L5222)=1)),"",SUMIFS($G:$G,$L:$L,$L5222))</f>
        <v/>
      </c>
      <c r="K5222" s="5">
        <f>IF(OR($L5222="",NOT(COUNTIFS($L$2:$L5222,$L5222)=1)),"",SUMIFS($I:$I,$L:$L,$L5222))</f>
        <v/>
      </c>
      <c r="L5222" s="6">
        <f>IF($B5222="","",YEAR($B5222))</f>
        <v/>
      </c>
      <c r="M5222" s="6">
        <f>INT((ROW()-2)/39)+1</f>
        <v/>
      </c>
      <c r="N5222" s="6">
        <f>MOD(ROW()-2,39)+2</f>
        <v/>
      </c>
      <c r="O5222" s="42">
        <f>IF(AND($B5222&lt;&gt;"",$C5222&lt;&gt;"",$B5222&lt;=$C5222),INDEX(Szabalyok!$C:$C,$N5222),"")</f>
        <v/>
      </c>
      <c r="P5222">
        <f>IF(D5222="",P5221,P5221+1)</f>
        <v/>
      </c>
    </row>
    <row r="5223">
      <c r="A5223">
        <f>IF(P5223=P5222,0,P5223)</f>
        <v/>
      </c>
      <c r="B5223" s="41">
        <f>IF($M5223&gt;300,"",IF(OR(INDEX(Bemenet!$E$2:$E$301,$M5223)="",INDEX(Bemenet!$F$2:$F$301,$M5223)=""),"",MAX(INDEX(Bemenet!$E$2:$E$301,$M5223),INDEX(Szabalyok!$A:$A,$N5223))))</f>
        <v/>
      </c>
      <c r="C5223" s="41">
        <f>IF($B5223="","",MIN(INDEX(Bemenet!$F$2:$F$301,$M5223),INDEX(Szabalyok!$B:$B,$N5223)))</f>
        <v/>
      </c>
      <c r="D5223" s="5">
        <f>IF(AND($B5223&lt;&gt;"",$C5223&lt;&gt;"",$B5223&lt;=$C5223),INDEX(Bemenet!$G$2:$G$301,$M5223),"")</f>
        <v/>
      </c>
      <c r="E5223" s="6">
        <f>IF(AND($B5223&lt;&gt;"",$C5223&lt;&gt;"",$B5223&lt;=$C5223),INDEX(Bemenet!$D$2:$D$301,$M5223),"")</f>
        <v/>
      </c>
      <c r="F5223" s="5">
        <f>IF(AND($B5223&lt;&gt;"",$C5223&lt;&gt;"",$B5223&lt;=$C5223),$C5223-$B5223+1,"")</f>
        <v/>
      </c>
      <c r="G5223" s="5">
        <f>IF($F5223="","",$F5223*$D5223)</f>
        <v/>
      </c>
      <c r="H5223" s="42">
        <f>IF($G5223="","",$O5223)</f>
        <v/>
      </c>
      <c r="I5223" s="5">
        <f>IF($G5223="","",$G5223*IF($H5223="",$O5223,$H5223)/100)</f>
        <v/>
      </c>
      <c r="J5223" s="5">
        <f>IF(OR($L5223="",NOT(COUNTIFS($L$2:$L5223,$L5223)=1)),"",SUMIFS($G:$G,$L:$L,$L5223))</f>
        <v/>
      </c>
      <c r="K5223" s="5">
        <f>IF(OR($L5223="",NOT(COUNTIFS($L$2:$L5223,$L5223)=1)),"",SUMIFS($I:$I,$L:$L,$L5223))</f>
        <v/>
      </c>
      <c r="L5223" s="6">
        <f>IF($B5223="","",YEAR($B5223))</f>
        <v/>
      </c>
      <c r="M5223" s="6">
        <f>INT((ROW()-2)/39)+1</f>
        <v/>
      </c>
      <c r="N5223" s="6">
        <f>MOD(ROW()-2,39)+2</f>
        <v/>
      </c>
      <c r="O5223" s="42">
        <f>IF(AND($B5223&lt;&gt;"",$C5223&lt;&gt;"",$B5223&lt;=$C5223),INDEX(Szabalyok!$C:$C,$N5223),"")</f>
        <v/>
      </c>
      <c r="P5223">
        <f>IF(D5223="",P5222,P5222+1)</f>
        <v/>
      </c>
    </row>
    <row r="5224">
      <c r="A5224">
        <f>IF(P5224=P5223,0,P5224)</f>
        <v/>
      </c>
      <c r="B5224" s="41">
        <f>IF($M5224&gt;300,"",IF(OR(INDEX(Bemenet!$E$2:$E$301,$M5224)="",INDEX(Bemenet!$F$2:$F$301,$M5224)=""),"",MAX(INDEX(Bemenet!$E$2:$E$301,$M5224),INDEX(Szabalyok!$A:$A,$N5224))))</f>
        <v/>
      </c>
      <c r="C5224" s="41">
        <f>IF($B5224="","",MIN(INDEX(Bemenet!$F$2:$F$301,$M5224),INDEX(Szabalyok!$B:$B,$N5224)))</f>
        <v/>
      </c>
      <c r="D5224" s="5">
        <f>IF(AND($B5224&lt;&gt;"",$C5224&lt;&gt;"",$B5224&lt;=$C5224),INDEX(Bemenet!$G$2:$G$301,$M5224),"")</f>
        <v/>
      </c>
      <c r="E5224" s="6">
        <f>IF(AND($B5224&lt;&gt;"",$C5224&lt;&gt;"",$B5224&lt;=$C5224),INDEX(Bemenet!$D$2:$D$301,$M5224),"")</f>
        <v/>
      </c>
      <c r="F5224" s="5">
        <f>IF(AND($B5224&lt;&gt;"",$C5224&lt;&gt;"",$B5224&lt;=$C5224),$C5224-$B5224+1,"")</f>
        <v/>
      </c>
      <c r="G5224" s="5">
        <f>IF($F5224="","",$F5224*$D5224)</f>
        <v/>
      </c>
      <c r="H5224" s="42">
        <f>IF($G5224="","",$O5224)</f>
        <v/>
      </c>
      <c r="I5224" s="5">
        <f>IF($G5224="","",$G5224*IF($H5224="",$O5224,$H5224)/100)</f>
        <v/>
      </c>
      <c r="J5224" s="5">
        <f>IF(OR($L5224="",NOT(COUNTIFS($L$2:$L5224,$L5224)=1)),"",SUMIFS($G:$G,$L:$L,$L5224))</f>
        <v/>
      </c>
      <c r="K5224" s="5">
        <f>IF(OR($L5224="",NOT(COUNTIFS($L$2:$L5224,$L5224)=1)),"",SUMIFS($I:$I,$L:$L,$L5224))</f>
        <v/>
      </c>
      <c r="L5224" s="6">
        <f>IF($B5224="","",YEAR($B5224))</f>
        <v/>
      </c>
      <c r="M5224" s="6">
        <f>INT((ROW()-2)/39)+1</f>
        <v/>
      </c>
      <c r="N5224" s="6">
        <f>MOD(ROW()-2,39)+2</f>
        <v/>
      </c>
      <c r="O5224" s="42">
        <f>IF(AND($B5224&lt;&gt;"",$C5224&lt;&gt;"",$B5224&lt;=$C5224),INDEX(Szabalyok!$C:$C,$N5224),"")</f>
        <v/>
      </c>
      <c r="P5224">
        <f>IF(D5224="",P5223,P5223+1)</f>
        <v/>
      </c>
    </row>
    <row r="5225">
      <c r="A5225">
        <f>IF(P5225=P5224,0,P5225)</f>
        <v/>
      </c>
      <c r="B5225" s="41">
        <f>IF($M5225&gt;300,"",IF(OR(INDEX(Bemenet!$E$2:$E$301,$M5225)="",INDEX(Bemenet!$F$2:$F$301,$M5225)=""),"",MAX(INDEX(Bemenet!$E$2:$E$301,$M5225),INDEX(Szabalyok!$A:$A,$N5225))))</f>
        <v/>
      </c>
      <c r="C5225" s="41">
        <f>IF($B5225="","",MIN(INDEX(Bemenet!$F$2:$F$301,$M5225),INDEX(Szabalyok!$B:$B,$N5225)))</f>
        <v/>
      </c>
      <c r="D5225" s="5">
        <f>IF(AND($B5225&lt;&gt;"",$C5225&lt;&gt;"",$B5225&lt;=$C5225),INDEX(Bemenet!$G$2:$G$301,$M5225),"")</f>
        <v/>
      </c>
      <c r="E5225" s="6">
        <f>IF(AND($B5225&lt;&gt;"",$C5225&lt;&gt;"",$B5225&lt;=$C5225),INDEX(Bemenet!$D$2:$D$301,$M5225),"")</f>
        <v/>
      </c>
      <c r="F5225" s="5">
        <f>IF(AND($B5225&lt;&gt;"",$C5225&lt;&gt;"",$B5225&lt;=$C5225),$C5225-$B5225+1,"")</f>
        <v/>
      </c>
      <c r="G5225" s="5">
        <f>IF($F5225="","",$F5225*$D5225)</f>
        <v/>
      </c>
      <c r="H5225" s="42">
        <f>IF($G5225="","",$O5225)</f>
        <v/>
      </c>
      <c r="I5225" s="5">
        <f>IF($G5225="","",$G5225*IF($H5225="",$O5225,$H5225)/100)</f>
        <v/>
      </c>
      <c r="J5225" s="5">
        <f>IF(OR($L5225="",NOT(COUNTIFS($L$2:$L5225,$L5225)=1)),"",SUMIFS($G:$G,$L:$L,$L5225))</f>
        <v/>
      </c>
      <c r="K5225" s="5">
        <f>IF(OR($L5225="",NOT(COUNTIFS($L$2:$L5225,$L5225)=1)),"",SUMIFS($I:$I,$L:$L,$L5225))</f>
        <v/>
      </c>
      <c r="L5225" s="6">
        <f>IF($B5225="","",YEAR($B5225))</f>
        <v/>
      </c>
      <c r="M5225" s="6">
        <f>INT((ROW()-2)/39)+1</f>
        <v/>
      </c>
      <c r="N5225" s="6">
        <f>MOD(ROW()-2,39)+2</f>
        <v/>
      </c>
      <c r="O5225" s="42">
        <f>IF(AND($B5225&lt;&gt;"",$C5225&lt;&gt;"",$B5225&lt;=$C5225),INDEX(Szabalyok!$C:$C,$N5225),"")</f>
        <v/>
      </c>
      <c r="P5225">
        <f>IF(D5225="",P5224,P5224+1)</f>
        <v/>
      </c>
    </row>
    <row r="5226">
      <c r="A5226">
        <f>IF(P5226=P5225,0,P5226)</f>
        <v/>
      </c>
      <c r="B5226" s="41">
        <f>IF($M5226&gt;300,"",IF(OR(INDEX(Bemenet!$E$2:$E$301,$M5226)="",INDEX(Bemenet!$F$2:$F$301,$M5226)=""),"",MAX(INDEX(Bemenet!$E$2:$E$301,$M5226),INDEX(Szabalyok!$A:$A,$N5226))))</f>
        <v/>
      </c>
      <c r="C5226" s="41">
        <f>IF($B5226="","",MIN(INDEX(Bemenet!$F$2:$F$301,$M5226),INDEX(Szabalyok!$B:$B,$N5226)))</f>
        <v/>
      </c>
      <c r="D5226" s="5">
        <f>IF(AND($B5226&lt;&gt;"",$C5226&lt;&gt;"",$B5226&lt;=$C5226),INDEX(Bemenet!$G$2:$G$301,$M5226),"")</f>
        <v/>
      </c>
      <c r="E5226" s="6">
        <f>IF(AND($B5226&lt;&gt;"",$C5226&lt;&gt;"",$B5226&lt;=$C5226),INDEX(Bemenet!$D$2:$D$301,$M5226),"")</f>
        <v/>
      </c>
      <c r="F5226" s="5">
        <f>IF(AND($B5226&lt;&gt;"",$C5226&lt;&gt;"",$B5226&lt;=$C5226),$C5226-$B5226+1,"")</f>
        <v/>
      </c>
      <c r="G5226" s="5">
        <f>IF($F5226="","",$F5226*$D5226)</f>
        <v/>
      </c>
      <c r="H5226" s="42">
        <f>IF($G5226="","",$O5226)</f>
        <v/>
      </c>
      <c r="I5226" s="5">
        <f>IF($G5226="","",$G5226*IF($H5226="",$O5226,$H5226)/100)</f>
        <v/>
      </c>
      <c r="J5226" s="5">
        <f>IF(OR($L5226="",NOT(COUNTIFS($L$2:$L5226,$L5226)=1)),"",SUMIFS($G:$G,$L:$L,$L5226))</f>
        <v/>
      </c>
      <c r="K5226" s="5">
        <f>IF(OR($L5226="",NOT(COUNTIFS($L$2:$L5226,$L5226)=1)),"",SUMIFS($I:$I,$L:$L,$L5226))</f>
        <v/>
      </c>
      <c r="L5226" s="6">
        <f>IF($B5226="","",YEAR($B5226))</f>
        <v/>
      </c>
      <c r="M5226" s="6">
        <f>INT((ROW()-2)/39)+1</f>
        <v/>
      </c>
      <c r="N5226" s="6">
        <f>MOD(ROW()-2,39)+2</f>
        <v/>
      </c>
      <c r="O5226" s="42">
        <f>IF(AND($B5226&lt;&gt;"",$C5226&lt;&gt;"",$B5226&lt;=$C5226),INDEX(Szabalyok!$C:$C,$N5226),"")</f>
        <v/>
      </c>
      <c r="P5226">
        <f>IF(D5226="",P5225,P5225+1)</f>
        <v/>
      </c>
    </row>
    <row r="5227">
      <c r="A5227">
        <f>IF(P5227=P5226,0,P5227)</f>
        <v/>
      </c>
      <c r="B5227" s="41">
        <f>IF($M5227&gt;300,"",IF(OR(INDEX(Bemenet!$E$2:$E$301,$M5227)="",INDEX(Bemenet!$F$2:$F$301,$M5227)=""),"",MAX(INDEX(Bemenet!$E$2:$E$301,$M5227),INDEX(Szabalyok!$A:$A,$N5227))))</f>
        <v/>
      </c>
      <c r="C5227" s="41">
        <f>IF($B5227="","",MIN(INDEX(Bemenet!$F$2:$F$301,$M5227),INDEX(Szabalyok!$B:$B,$N5227)))</f>
        <v/>
      </c>
      <c r="D5227" s="5">
        <f>IF(AND($B5227&lt;&gt;"",$C5227&lt;&gt;"",$B5227&lt;=$C5227),INDEX(Bemenet!$G$2:$G$301,$M5227),"")</f>
        <v/>
      </c>
      <c r="E5227" s="6">
        <f>IF(AND($B5227&lt;&gt;"",$C5227&lt;&gt;"",$B5227&lt;=$C5227),INDEX(Bemenet!$D$2:$D$301,$M5227),"")</f>
        <v/>
      </c>
      <c r="F5227" s="5">
        <f>IF(AND($B5227&lt;&gt;"",$C5227&lt;&gt;"",$B5227&lt;=$C5227),$C5227-$B5227+1,"")</f>
        <v/>
      </c>
      <c r="G5227" s="5">
        <f>IF($F5227="","",$F5227*$D5227)</f>
        <v/>
      </c>
      <c r="H5227" s="42">
        <f>IF($G5227="","",$O5227)</f>
        <v/>
      </c>
      <c r="I5227" s="5">
        <f>IF($G5227="","",$G5227*IF($H5227="",$O5227,$H5227)/100)</f>
        <v/>
      </c>
      <c r="J5227" s="5">
        <f>IF(OR($L5227="",NOT(COUNTIFS($L$2:$L5227,$L5227)=1)),"",SUMIFS($G:$G,$L:$L,$L5227))</f>
        <v/>
      </c>
      <c r="K5227" s="5">
        <f>IF(OR($L5227="",NOT(COUNTIFS($L$2:$L5227,$L5227)=1)),"",SUMIFS($I:$I,$L:$L,$L5227))</f>
        <v/>
      </c>
      <c r="L5227" s="6">
        <f>IF($B5227="","",YEAR($B5227))</f>
        <v/>
      </c>
      <c r="M5227" s="6">
        <f>INT((ROW()-2)/39)+1</f>
        <v/>
      </c>
      <c r="N5227" s="6">
        <f>MOD(ROW()-2,39)+2</f>
        <v/>
      </c>
      <c r="O5227" s="42">
        <f>IF(AND($B5227&lt;&gt;"",$C5227&lt;&gt;"",$B5227&lt;=$C5227),INDEX(Szabalyok!$C:$C,$N5227),"")</f>
        <v/>
      </c>
      <c r="P5227">
        <f>IF(D5227="",P5226,P5226+1)</f>
        <v/>
      </c>
    </row>
    <row r="5228">
      <c r="A5228">
        <f>IF(P5228=P5227,0,P5228)</f>
        <v/>
      </c>
      <c r="B5228" s="41">
        <f>IF($M5228&gt;300,"",IF(OR(INDEX(Bemenet!$E$2:$E$301,$M5228)="",INDEX(Bemenet!$F$2:$F$301,$M5228)=""),"",MAX(INDEX(Bemenet!$E$2:$E$301,$M5228),INDEX(Szabalyok!$A:$A,$N5228))))</f>
        <v/>
      </c>
      <c r="C5228" s="41">
        <f>IF($B5228="","",MIN(INDEX(Bemenet!$F$2:$F$301,$M5228),INDEX(Szabalyok!$B:$B,$N5228)))</f>
        <v/>
      </c>
      <c r="D5228" s="5">
        <f>IF(AND($B5228&lt;&gt;"",$C5228&lt;&gt;"",$B5228&lt;=$C5228),INDEX(Bemenet!$G$2:$G$301,$M5228),"")</f>
        <v/>
      </c>
      <c r="E5228" s="6">
        <f>IF(AND($B5228&lt;&gt;"",$C5228&lt;&gt;"",$B5228&lt;=$C5228),INDEX(Bemenet!$D$2:$D$301,$M5228),"")</f>
        <v/>
      </c>
      <c r="F5228" s="5">
        <f>IF(AND($B5228&lt;&gt;"",$C5228&lt;&gt;"",$B5228&lt;=$C5228),$C5228-$B5228+1,"")</f>
        <v/>
      </c>
      <c r="G5228" s="5">
        <f>IF($F5228="","",$F5228*$D5228)</f>
        <v/>
      </c>
      <c r="H5228" s="42">
        <f>IF($G5228="","",$O5228)</f>
        <v/>
      </c>
      <c r="I5228" s="5">
        <f>IF($G5228="","",$G5228*IF($H5228="",$O5228,$H5228)/100)</f>
        <v/>
      </c>
      <c r="J5228" s="5">
        <f>IF(OR($L5228="",NOT(COUNTIFS($L$2:$L5228,$L5228)=1)),"",SUMIFS($G:$G,$L:$L,$L5228))</f>
        <v/>
      </c>
      <c r="K5228" s="5">
        <f>IF(OR($L5228="",NOT(COUNTIFS($L$2:$L5228,$L5228)=1)),"",SUMIFS($I:$I,$L:$L,$L5228))</f>
        <v/>
      </c>
      <c r="L5228" s="6">
        <f>IF($B5228="","",YEAR($B5228))</f>
        <v/>
      </c>
      <c r="M5228" s="6">
        <f>INT((ROW()-2)/39)+1</f>
        <v/>
      </c>
      <c r="N5228" s="6">
        <f>MOD(ROW()-2,39)+2</f>
        <v/>
      </c>
      <c r="O5228" s="42">
        <f>IF(AND($B5228&lt;&gt;"",$C5228&lt;&gt;"",$B5228&lt;=$C5228),INDEX(Szabalyok!$C:$C,$N5228),"")</f>
        <v/>
      </c>
      <c r="P5228">
        <f>IF(D5228="",P5227,P5227+1)</f>
        <v/>
      </c>
    </row>
    <row r="5229">
      <c r="A5229">
        <f>IF(P5229=P5228,0,P5229)</f>
        <v/>
      </c>
      <c r="B5229" s="41">
        <f>IF($M5229&gt;300,"",IF(OR(INDEX(Bemenet!$E$2:$E$301,$M5229)="",INDEX(Bemenet!$F$2:$F$301,$M5229)=""),"",MAX(INDEX(Bemenet!$E$2:$E$301,$M5229),INDEX(Szabalyok!$A:$A,$N5229))))</f>
        <v/>
      </c>
      <c r="C5229" s="41">
        <f>IF($B5229="","",MIN(INDEX(Bemenet!$F$2:$F$301,$M5229),INDEX(Szabalyok!$B:$B,$N5229)))</f>
        <v/>
      </c>
      <c r="D5229" s="5">
        <f>IF(AND($B5229&lt;&gt;"",$C5229&lt;&gt;"",$B5229&lt;=$C5229),INDEX(Bemenet!$G$2:$G$301,$M5229),"")</f>
        <v/>
      </c>
      <c r="E5229" s="6">
        <f>IF(AND($B5229&lt;&gt;"",$C5229&lt;&gt;"",$B5229&lt;=$C5229),INDEX(Bemenet!$D$2:$D$301,$M5229),"")</f>
        <v/>
      </c>
      <c r="F5229" s="5">
        <f>IF(AND($B5229&lt;&gt;"",$C5229&lt;&gt;"",$B5229&lt;=$C5229),$C5229-$B5229+1,"")</f>
        <v/>
      </c>
      <c r="G5229" s="5">
        <f>IF($F5229="","",$F5229*$D5229)</f>
        <v/>
      </c>
      <c r="H5229" s="42">
        <f>IF($G5229="","",$O5229)</f>
        <v/>
      </c>
      <c r="I5229" s="5">
        <f>IF($G5229="","",$G5229*IF($H5229="",$O5229,$H5229)/100)</f>
        <v/>
      </c>
      <c r="J5229" s="5">
        <f>IF(OR($L5229="",NOT(COUNTIFS($L$2:$L5229,$L5229)=1)),"",SUMIFS($G:$G,$L:$L,$L5229))</f>
        <v/>
      </c>
      <c r="K5229" s="5">
        <f>IF(OR($L5229="",NOT(COUNTIFS($L$2:$L5229,$L5229)=1)),"",SUMIFS($I:$I,$L:$L,$L5229))</f>
        <v/>
      </c>
      <c r="L5229" s="6">
        <f>IF($B5229="","",YEAR($B5229))</f>
        <v/>
      </c>
      <c r="M5229" s="6">
        <f>INT((ROW()-2)/39)+1</f>
        <v/>
      </c>
      <c r="N5229" s="6">
        <f>MOD(ROW()-2,39)+2</f>
        <v/>
      </c>
      <c r="O5229" s="42">
        <f>IF(AND($B5229&lt;&gt;"",$C5229&lt;&gt;"",$B5229&lt;=$C5229),INDEX(Szabalyok!$C:$C,$N5229),"")</f>
        <v/>
      </c>
      <c r="P5229">
        <f>IF(D5229="",P5228,P5228+1)</f>
        <v/>
      </c>
    </row>
    <row r="5230">
      <c r="A5230">
        <f>IF(P5230=P5229,0,P5230)</f>
        <v/>
      </c>
      <c r="B5230" s="41">
        <f>IF($M5230&gt;300,"",IF(OR(INDEX(Bemenet!$E$2:$E$301,$M5230)="",INDEX(Bemenet!$F$2:$F$301,$M5230)=""),"",MAX(INDEX(Bemenet!$E$2:$E$301,$M5230),INDEX(Szabalyok!$A:$A,$N5230))))</f>
        <v/>
      </c>
      <c r="C5230" s="41">
        <f>IF($B5230="","",MIN(INDEX(Bemenet!$F$2:$F$301,$M5230),INDEX(Szabalyok!$B:$B,$N5230)))</f>
        <v/>
      </c>
      <c r="D5230" s="5">
        <f>IF(AND($B5230&lt;&gt;"",$C5230&lt;&gt;"",$B5230&lt;=$C5230),INDEX(Bemenet!$G$2:$G$301,$M5230),"")</f>
        <v/>
      </c>
      <c r="E5230" s="6">
        <f>IF(AND($B5230&lt;&gt;"",$C5230&lt;&gt;"",$B5230&lt;=$C5230),INDEX(Bemenet!$D$2:$D$301,$M5230),"")</f>
        <v/>
      </c>
      <c r="F5230" s="5">
        <f>IF(AND($B5230&lt;&gt;"",$C5230&lt;&gt;"",$B5230&lt;=$C5230),$C5230-$B5230+1,"")</f>
        <v/>
      </c>
      <c r="G5230" s="5">
        <f>IF($F5230="","",$F5230*$D5230)</f>
        <v/>
      </c>
      <c r="H5230" s="42">
        <f>IF($G5230="","",$O5230)</f>
        <v/>
      </c>
      <c r="I5230" s="5">
        <f>IF($G5230="","",$G5230*IF($H5230="",$O5230,$H5230)/100)</f>
        <v/>
      </c>
      <c r="J5230" s="5">
        <f>IF(OR($L5230="",NOT(COUNTIFS($L$2:$L5230,$L5230)=1)),"",SUMIFS($G:$G,$L:$L,$L5230))</f>
        <v/>
      </c>
      <c r="K5230" s="5">
        <f>IF(OR($L5230="",NOT(COUNTIFS($L$2:$L5230,$L5230)=1)),"",SUMIFS($I:$I,$L:$L,$L5230))</f>
        <v/>
      </c>
      <c r="L5230" s="6">
        <f>IF($B5230="","",YEAR($B5230))</f>
        <v/>
      </c>
      <c r="M5230" s="6">
        <f>INT((ROW()-2)/39)+1</f>
        <v/>
      </c>
      <c r="N5230" s="6">
        <f>MOD(ROW()-2,39)+2</f>
        <v/>
      </c>
      <c r="O5230" s="42">
        <f>IF(AND($B5230&lt;&gt;"",$C5230&lt;&gt;"",$B5230&lt;=$C5230),INDEX(Szabalyok!$C:$C,$N5230),"")</f>
        <v/>
      </c>
      <c r="P5230">
        <f>IF(D5230="",P5229,P5229+1)</f>
        <v/>
      </c>
    </row>
    <row r="5231">
      <c r="A5231">
        <f>IF(P5231=P5230,0,P5231)</f>
        <v/>
      </c>
      <c r="B5231" s="41">
        <f>IF($M5231&gt;300,"",IF(OR(INDEX(Bemenet!$E$2:$E$301,$M5231)="",INDEX(Bemenet!$F$2:$F$301,$M5231)=""),"",MAX(INDEX(Bemenet!$E$2:$E$301,$M5231),INDEX(Szabalyok!$A:$A,$N5231))))</f>
        <v/>
      </c>
      <c r="C5231" s="41">
        <f>IF($B5231="","",MIN(INDEX(Bemenet!$F$2:$F$301,$M5231),INDEX(Szabalyok!$B:$B,$N5231)))</f>
        <v/>
      </c>
      <c r="D5231" s="5">
        <f>IF(AND($B5231&lt;&gt;"",$C5231&lt;&gt;"",$B5231&lt;=$C5231),INDEX(Bemenet!$G$2:$G$301,$M5231),"")</f>
        <v/>
      </c>
      <c r="E5231" s="6">
        <f>IF(AND($B5231&lt;&gt;"",$C5231&lt;&gt;"",$B5231&lt;=$C5231),INDEX(Bemenet!$D$2:$D$301,$M5231),"")</f>
        <v/>
      </c>
      <c r="F5231" s="5">
        <f>IF(AND($B5231&lt;&gt;"",$C5231&lt;&gt;"",$B5231&lt;=$C5231),$C5231-$B5231+1,"")</f>
        <v/>
      </c>
      <c r="G5231" s="5">
        <f>IF($F5231="","",$F5231*$D5231)</f>
        <v/>
      </c>
      <c r="H5231" s="42">
        <f>IF($G5231="","",$O5231)</f>
        <v/>
      </c>
      <c r="I5231" s="5">
        <f>IF($G5231="","",$G5231*IF($H5231="",$O5231,$H5231)/100)</f>
        <v/>
      </c>
      <c r="J5231" s="5">
        <f>IF(OR($L5231="",NOT(COUNTIFS($L$2:$L5231,$L5231)=1)),"",SUMIFS($G:$G,$L:$L,$L5231))</f>
        <v/>
      </c>
      <c r="K5231" s="5">
        <f>IF(OR($L5231="",NOT(COUNTIFS($L$2:$L5231,$L5231)=1)),"",SUMIFS($I:$I,$L:$L,$L5231))</f>
        <v/>
      </c>
      <c r="L5231" s="6">
        <f>IF($B5231="","",YEAR($B5231))</f>
        <v/>
      </c>
      <c r="M5231" s="6">
        <f>INT((ROW()-2)/39)+1</f>
        <v/>
      </c>
      <c r="N5231" s="6">
        <f>MOD(ROW()-2,39)+2</f>
        <v/>
      </c>
      <c r="O5231" s="42">
        <f>IF(AND($B5231&lt;&gt;"",$C5231&lt;&gt;"",$B5231&lt;=$C5231),INDEX(Szabalyok!$C:$C,$N5231),"")</f>
        <v/>
      </c>
      <c r="P5231">
        <f>IF(D5231="",P5230,P5230+1)</f>
        <v/>
      </c>
    </row>
    <row r="5232">
      <c r="A5232">
        <f>IF(P5232=P5231,0,P5232)</f>
        <v/>
      </c>
      <c r="B5232" s="41">
        <f>IF($M5232&gt;300,"",IF(OR(INDEX(Bemenet!$E$2:$E$301,$M5232)="",INDEX(Bemenet!$F$2:$F$301,$M5232)=""),"",MAX(INDEX(Bemenet!$E$2:$E$301,$M5232),INDEX(Szabalyok!$A:$A,$N5232))))</f>
        <v/>
      </c>
      <c r="C5232" s="41">
        <f>IF($B5232="","",MIN(INDEX(Bemenet!$F$2:$F$301,$M5232),INDEX(Szabalyok!$B:$B,$N5232)))</f>
        <v/>
      </c>
      <c r="D5232" s="5">
        <f>IF(AND($B5232&lt;&gt;"",$C5232&lt;&gt;"",$B5232&lt;=$C5232),INDEX(Bemenet!$G$2:$G$301,$M5232),"")</f>
        <v/>
      </c>
      <c r="E5232" s="6">
        <f>IF(AND($B5232&lt;&gt;"",$C5232&lt;&gt;"",$B5232&lt;=$C5232),INDEX(Bemenet!$D$2:$D$301,$M5232),"")</f>
        <v/>
      </c>
      <c r="F5232" s="5">
        <f>IF(AND($B5232&lt;&gt;"",$C5232&lt;&gt;"",$B5232&lt;=$C5232),$C5232-$B5232+1,"")</f>
        <v/>
      </c>
      <c r="G5232" s="5">
        <f>IF($F5232="","",$F5232*$D5232)</f>
        <v/>
      </c>
      <c r="H5232" s="42">
        <f>IF($G5232="","",$O5232)</f>
        <v/>
      </c>
      <c r="I5232" s="5">
        <f>IF($G5232="","",$G5232*IF($H5232="",$O5232,$H5232)/100)</f>
        <v/>
      </c>
      <c r="J5232" s="5">
        <f>IF(OR($L5232="",NOT(COUNTIFS($L$2:$L5232,$L5232)=1)),"",SUMIFS($G:$G,$L:$L,$L5232))</f>
        <v/>
      </c>
      <c r="K5232" s="5">
        <f>IF(OR($L5232="",NOT(COUNTIFS($L$2:$L5232,$L5232)=1)),"",SUMIFS($I:$I,$L:$L,$L5232))</f>
        <v/>
      </c>
      <c r="L5232" s="6">
        <f>IF($B5232="","",YEAR($B5232))</f>
        <v/>
      </c>
      <c r="M5232" s="6">
        <f>INT((ROW()-2)/39)+1</f>
        <v/>
      </c>
      <c r="N5232" s="6">
        <f>MOD(ROW()-2,39)+2</f>
        <v/>
      </c>
      <c r="O5232" s="42">
        <f>IF(AND($B5232&lt;&gt;"",$C5232&lt;&gt;"",$B5232&lt;=$C5232),INDEX(Szabalyok!$C:$C,$N5232),"")</f>
        <v/>
      </c>
      <c r="P5232">
        <f>IF(D5232="",P5231,P5231+1)</f>
        <v/>
      </c>
    </row>
    <row r="5233">
      <c r="A5233">
        <f>IF(P5233=P5232,0,P5233)</f>
        <v/>
      </c>
      <c r="B5233" s="41">
        <f>IF($M5233&gt;300,"",IF(OR(INDEX(Bemenet!$E$2:$E$301,$M5233)="",INDEX(Bemenet!$F$2:$F$301,$M5233)=""),"",MAX(INDEX(Bemenet!$E$2:$E$301,$M5233),INDEX(Szabalyok!$A:$A,$N5233))))</f>
        <v/>
      </c>
      <c r="C5233" s="41">
        <f>IF($B5233="","",MIN(INDEX(Bemenet!$F$2:$F$301,$M5233),INDEX(Szabalyok!$B:$B,$N5233)))</f>
        <v/>
      </c>
      <c r="D5233" s="5">
        <f>IF(AND($B5233&lt;&gt;"",$C5233&lt;&gt;"",$B5233&lt;=$C5233),INDEX(Bemenet!$G$2:$G$301,$M5233),"")</f>
        <v/>
      </c>
      <c r="E5233" s="6">
        <f>IF(AND($B5233&lt;&gt;"",$C5233&lt;&gt;"",$B5233&lt;=$C5233),INDEX(Bemenet!$D$2:$D$301,$M5233),"")</f>
        <v/>
      </c>
      <c r="F5233" s="5">
        <f>IF(AND($B5233&lt;&gt;"",$C5233&lt;&gt;"",$B5233&lt;=$C5233),$C5233-$B5233+1,"")</f>
        <v/>
      </c>
      <c r="G5233" s="5">
        <f>IF($F5233="","",$F5233*$D5233)</f>
        <v/>
      </c>
      <c r="H5233" s="42">
        <f>IF($G5233="","",$O5233)</f>
        <v/>
      </c>
      <c r="I5233" s="5">
        <f>IF($G5233="","",$G5233*IF($H5233="",$O5233,$H5233)/100)</f>
        <v/>
      </c>
      <c r="J5233" s="5">
        <f>IF(OR($L5233="",NOT(COUNTIFS($L$2:$L5233,$L5233)=1)),"",SUMIFS($G:$G,$L:$L,$L5233))</f>
        <v/>
      </c>
      <c r="K5233" s="5">
        <f>IF(OR($L5233="",NOT(COUNTIFS($L$2:$L5233,$L5233)=1)),"",SUMIFS($I:$I,$L:$L,$L5233))</f>
        <v/>
      </c>
      <c r="L5233" s="6">
        <f>IF($B5233="","",YEAR($B5233))</f>
        <v/>
      </c>
      <c r="M5233" s="6">
        <f>INT((ROW()-2)/39)+1</f>
        <v/>
      </c>
      <c r="N5233" s="6">
        <f>MOD(ROW()-2,39)+2</f>
        <v/>
      </c>
      <c r="O5233" s="42">
        <f>IF(AND($B5233&lt;&gt;"",$C5233&lt;&gt;"",$B5233&lt;=$C5233),INDEX(Szabalyok!$C:$C,$N5233),"")</f>
        <v/>
      </c>
      <c r="P5233">
        <f>IF(D5233="",P5232,P5232+1)</f>
        <v/>
      </c>
    </row>
    <row r="5234">
      <c r="A5234">
        <f>IF(P5234=P5233,0,P5234)</f>
        <v/>
      </c>
      <c r="B5234" s="41">
        <f>IF($M5234&gt;300,"",IF(OR(INDEX(Bemenet!$E$2:$E$301,$M5234)="",INDEX(Bemenet!$F$2:$F$301,$M5234)=""),"",MAX(INDEX(Bemenet!$E$2:$E$301,$M5234),INDEX(Szabalyok!$A:$A,$N5234))))</f>
        <v/>
      </c>
      <c r="C5234" s="41">
        <f>IF($B5234="","",MIN(INDEX(Bemenet!$F$2:$F$301,$M5234),INDEX(Szabalyok!$B:$B,$N5234)))</f>
        <v/>
      </c>
      <c r="D5234" s="5">
        <f>IF(AND($B5234&lt;&gt;"",$C5234&lt;&gt;"",$B5234&lt;=$C5234),INDEX(Bemenet!$G$2:$G$301,$M5234),"")</f>
        <v/>
      </c>
      <c r="E5234" s="6">
        <f>IF(AND($B5234&lt;&gt;"",$C5234&lt;&gt;"",$B5234&lt;=$C5234),INDEX(Bemenet!$D$2:$D$301,$M5234),"")</f>
        <v/>
      </c>
      <c r="F5234" s="5">
        <f>IF(AND($B5234&lt;&gt;"",$C5234&lt;&gt;"",$B5234&lt;=$C5234),$C5234-$B5234+1,"")</f>
        <v/>
      </c>
      <c r="G5234" s="5">
        <f>IF($F5234="","",$F5234*$D5234)</f>
        <v/>
      </c>
      <c r="H5234" s="42">
        <f>IF($G5234="","",$O5234)</f>
        <v/>
      </c>
      <c r="I5234" s="5">
        <f>IF($G5234="","",$G5234*IF($H5234="",$O5234,$H5234)/100)</f>
        <v/>
      </c>
      <c r="J5234" s="5">
        <f>IF(OR($L5234="",NOT(COUNTIFS($L$2:$L5234,$L5234)=1)),"",SUMIFS($G:$G,$L:$L,$L5234))</f>
        <v/>
      </c>
      <c r="K5234" s="5">
        <f>IF(OR($L5234="",NOT(COUNTIFS($L$2:$L5234,$L5234)=1)),"",SUMIFS($I:$I,$L:$L,$L5234))</f>
        <v/>
      </c>
      <c r="L5234" s="6">
        <f>IF($B5234="","",YEAR($B5234))</f>
        <v/>
      </c>
      <c r="M5234" s="6">
        <f>INT((ROW()-2)/39)+1</f>
        <v/>
      </c>
      <c r="N5234" s="6">
        <f>MOD(ROW()-2,39)+2</f>
        <v/>
      </c>
      <c r="O5234" s="42">
        <f>IF(AND($B5234&lt;&gt;"",$C5234&lt;&gt;"",$B5234&lt;=$C5234),INDEX(Szabalyok!$C:$C,$N5234),"")</f>
        <v/>
      </c>
      <c r="P5234">
        <f>IF(D5234="",P5233,P5233+1)</f>
        <v/>
      </c>
    </row>
    <row r="5235">
      <c r="A5235">
        <f>IF(P5235=P5234,0,P5235)</f>
        <v/>
      </c>
      <c r="B5235" s="41">
        <f>IF($M5235&gt;300,"",IF(OR(INDEX(Bemenet!$E$2:$E$301,$M5235)="",INDEX(Bemenet!$F$2:$F$301,$M5235)=""),"",MAX(INDEX(Bemenet!$E$2:$E$301,$M5235),INDEX(Szabalyok!$A:$A,$N5235))))</f>
        <v/>
      </c>
      <c r="C5235" s="41">
        <f>IF($B5235="","",MIN(INDEX(Bemenet!$F$2:$F$301,$M5235),INDEX(Szabalyok!$B:$B,$N5235)))</f>
        <v/>
      </c>
      <c r="D5235" s="5">
        <f>IF(AND($B5235&lt;&gt;"",$C5235&lt;&gt;"",$B5235&lt;=$C5235),INDEX(Bemenet!$G$2:$G$301,$M5235),"")</f>
        <v/>
      </c>
      <c r="E5235" s="6">
        <f>IF(AND($B5235&lt;&gt;"",$C5235&lt;&gt;"",$B5235&lt;=$C5235),INDEX(Bemenet!$D$2:$D$301,$M5235),"")</f>
        <v/>
      </c>
      <c r="F5235" s="5">
        <f>IF(AND($B5235&lt;&gt;"",$C5235&lt;&gt;"",$B5235&lt;=$C5235),$C5235-$B5235+1,"")</f>
        <v/>
      </c>
      <c r="G5235" s="5">
        <f>IF($F5235="","",$F5235*$D5235)</f>
        <v/>
      </c>
      <c r="H5235" s="42">
        <f>IF($G5235="","",$O5235)</f>
        <v/>
      </c>
      <c r="I5235" s="5">
        <f>IF($G5235="","",$G5235*IF($H5235="",$O5235,$H5235)/100)</f>
        <v/>
      </c>
      <c r="J5235" s="5">
        <f>IF(OR($L5235="",NOT(COUNTIFS($L$2:$L5235,$L5235)=1)),"",SUMIFS($G:$G,$L:$L,$L5235))</f>
        <v/>
      </c>
      <c r="K5235" s="5">
        <f>IF(OR($L5235="",NOT(COUNTIFS($L$2:$L5235,$L5235)=1)),"",SUMIFS($I:$I,$L:$L,$L5235))</f>
        <v/>
      </c>
      <c r="L5235" s="6">
        <f>IF($B5235="","",YEAR($B5235))</f>
        <v/>
      </c>
      <c r="M5235" s="6">
        <f>INT((ROW()-2)/39)+1</f>
        <v/>
      </c>
      <c r="N5235" s="6">
        <f>MOD(ROW()-2,39)+2</f>
        <v/>
      </c>
      <c r="O5235" s="42">
        <f>IF(AND($B5235&lt;&gt;"",$C5235&lt;&gt;"",$B5235&lt;=$C5235),INDEX(Szabalyok!$C:$C,$N5235),"")</f>
        <v/>
      </c>
      <c r="P5235">
        <f>IF(D5235="",P5234,P5234+1)</f>
        <v/>
      </c>
    </row>
    <row r="5236">
      <c r="A5236">
        <f>IF(P5236=P5235,0,P5236)</f>
        <v/>
      </c>
      <c r="B5236" s="41">
        <f>IF($M5236&gt;300,"",IF(OR(INDEX(Bemenet!$E$2:$E$301,$M5236)="",INDEX(Bemenet!$F$2:$F$301,$M5236)=""),"",MAX(INDEX(Bemenet!$E$2:$E$301,$M5236),INDEX(Szabalyok!$A:$A,$N5236))))</f>
        <v/>
      </c>
      <c r="C5236" s="41">
        <f>IF($B5236="","",MIN(INDEX(Bemenet!$F$2:$F$301,$M5236),INDEX(Szabalyok!$B:$B,$N5236)))</f>
        <v/>
      </c>
      <c r="D5236" s="5">
        <f>IF(AND($B5236&lt;&gt;"",$C5236&lt;&gt;"",$B5236&lt;=$C5236),INDEX(Bemenet!$G$2:$G$301,$M5236),"")</f>
        <v/>
      </c>
      <c r="E5236" s="6">
        <f>IF(AND($B5236&lt;&gt;"",$C5236&lt;&gt;"",$B5236&lt;=$C5236),INDEX(Bemenet!$D$2:$D$301,$M5236),"")</f>
        <v/>
      </c>
      <c r="F5236" s="5">
        <f>IF(AND($B5236&lt;&gt;"",$C5236&lt;&gt;"",$B5236&lt;=$C5236),$C5236-$B5236+1,"")</f>
        <v/>
      </c>
      <c r="G5236" s="5">
        <f>IF($F5236="","",$F5236*$D5236)</f>
        <v/>
      </c>
      <c r="H5236" s="42">
        <f>IF($G5236="","",$O5236)</f>
        <v/>
      </c>
      <c r="I5236" s="5">
        <f>IF($G5236="","",$G5236*IF($H5236="",$O5236,$H5236)/100)</f>
        <v/>
      </c>
      <c r="J5236" s="5">
        <f>IF(OR($L5236="",NOT(COUNTIFS($L$2:$L5236,$L5236)=1)),"",SUMIFS($G:$G,$L:$L,$L5236))</f>
        <v/>
      </c>
      <c r="K5236" s="5">
        <f>IF(OR($L5236="",NOT(COUNTIFS($L$2:$L5236,$L5236)=1)),"",SUMIFS($I:$I,$L:$L,$L5236))</f>
        <v/>
      </c>
      <c r="L5236" s="6">
        <f>IF($B5236="","",YEAR($B5236))</f>
        <v/>
      </c>
      <c r="M5236" s="6">
        <f>INT((ROW()-2)/39)+1</f>
        <v/>
      </c>
      <c r="N5236" s="6">
        <f>MOD(ROW()-2,39)+2</f>
        <v/>
      </c>
      <c r="O5236" s="42">
        <f>IF(AND($B5236&lt;&gt;"",$C5236&lt;&gt;"",$B5236&lt;=$C5236),INDEX(Szabalyok!$C:$C,$N5236),"")</f>
        <v/>
      </c>
      <c r="P5236">
        <f>IF(D5236="",P5235,P5235+1)</f>
        <v/>
      </c>
    </row>
    <row r="5237">
      <c r="A5237">
        <f>IF(P5237=P5236,0,P5237)</f>
        <v/>
      </c>
      <c r="B5237" s="41">
        <f>IF($M5237&gt;300,"",IF(OR(INDEX(Bemenet!$E$2:$E$301,$M5237)="",INDEX(Bemenet!$F$2:$F$301,$M5237)=""),"",MAX(INDEX(Bemenet!$E$2:$E$301,$M5237),INDEX(Szabalyok!$A:$A,$N5237))))</f>
        <v/>
      </c>
      <c r="C5237" s="41">
        <f>IF($B5237="","",MIN(INDEX(Bemenet!$F$2:$F$301,$M5237),INDEX(Szabalyok!$B:$B,$N5237)))</f>
        <v/>
      </c>
      <c r="D5237" s="5">
        <f>IF(AND($B5237&lt;&gt;"",$C5237&lt;&gt;"",$B5237&lt;=$C5237),INDEX(Bemenet!$G$2:$G$301,$M5237),"")</f>
        <v/>
      </c>
      <c r="E5237" s="6">
        <f>IF(AND($B5237&lt;&gt;"",$C5237&lt;&gt;"",$B5237&lt;=$C5237),INDEX(Bemenet!$D$2:$D$301,$M5237),"")</f>
        <v/>
      </c>
      <c r="F5237" s="5">
        <f>IF(AND($B5237&lt;&gt;"",$C5237&lt;&gt;"",$B5237&lt;=$C5237),$C5237-$B5237+1,"")</f>
        <v/>
      </c>
      <c r="G5237" s="5">
        <f>IF($F5237="","",$F5237*$D5237)</f>
        <v/>
      </c>
      <c r="H5237" s="42">
        <f>IF($G5237="","",$O5237)</f>
        <v/>
      </c>
      <c r="I5237" s="5">
        <f>IF($G5237="","",$G5237*IF($H5237="",$O5237,$H5237)/100)</f>
        <v/>
      </c>
      <c r="J5237" s="5">
        <f>IF(OR($L5237="",NOT(COUNTIFS($L$2:$L5237,$L5237)=1)),"",SUMIFS($G:$G,$L:$L,$L5237))</f>
        <v/>
      </c>
      <c r="K5237" s="5">
        <f>IF(OR($L5237="",NOT(COUNTIFS($L$2:$L5237,$L5237)=1)),"",SUMIFS($I:$I,$L:$L,$L5237))</f>
        <v/>
      </c>
      <c r="L5237" s="6">
        <f>IF($B5237="","",YEAR($B5237))</f>
        <v/>
      </c>
      <c r="M5237" s="6">
        <f>INT((ROW()-2)/39)+1</f>
        <v/>
      </c>
      <c r="N5237" s="6">
        <f>MOD(ROW()-2,39)+2</f>
        <v/>
      </c>
      <c r="O5237" s="42">
        <f>IF(AND($B5237&lt;&gt;"",$C5237&lt;&gt;"",$B5237&lt;=$C5237),INDEX(Szabalyok!$C:$C,$N5237),"")</f>
        <v/>
      </c>
      <c r="P5237">
        <f>IF(D5237="",P5236,P5236+1)</f>
        <v/>
      </c>
    </row>
    <row r="5238">
      <c r="A5238">
        <f>IF(P5238=P5237,0,P5238)</f>
        <v/>
      </c>
      <c r="B5238" s="41">
        <f>IF($M5238&gt;300,"",IF(OR(INDEX(Bemenet!$E$2:$E$301,$M5238)="",INDEX(Bemenet!$F$2:$F$301,$M5238)=""),"",MAX(INDEX(Bemenet!$E$2:$E$301,$M5238),INDEX(Szabalyok!$A:$A,$N5238))))</f>
        <v/>
      </c>
      <c r="C5238" s="41">
        <f>IF($B5238="","",MIN(INDEX(Bemenet!$F$2:$F$301,$M5238),INDEX(Szabalyok!$B:$B,$N5238)))</f>
        <v/>
      </c>
      <c r="D5238" s="5">
        <f>IF(AND($B5238&lt;&gt;"",$C5238&lt;&gt;"",$B5238&lt;=$C5238),INDEX(Bemenet!$G$2:$G$301,$M5238),"")</f>
        <v/>
      </c>
      <c r="E5238" s="6">
        <f>IF(AND($B5238&lt;&gt;"",$C5238&lt;&gt;"",$B5238&lt;=$C5238),INDEX(Bemenet!$D$2:$D$301,$M5238),"")</f>
        <v/>
      </c>
      <c r="F5238" s="5">
        <f>IF(AND($B5238&lt;&gt;"",$C5238&lt;&gt;"",$B5238&lt;=$C5238),$C5238-$B5238+1,"")</f>
        <v/>
      </c>
      <c r="G5238" s="5">
        <f>IF($F5238="","",$F5238*$D5238)</f>
        <v/>
      </c>
      <c r="H5238" s="42">
        <f>IF($G5238="","",$O5238)</f>
        <v/>
      </c>
      <c r="I5238" s="5">
        <f>IF($G5238="","",$G5238*IF($H5238="",$O5238,$H5238)/100)</f>
        <v/>
      </c>
      <c r="J5238" s="5">
        <f>IF(OR($L5238="",NOT(COUNTIFS($L$2:$L5238,$L5238)=1)),"",SUMIFS($G:$G,$L:$L,$L5238))</f>
        <v/>
      </c>
      <c r="K5238" s="5">
        <f>IF(OR($L5238="",NOT(COUNTIFS($L$2:$L5238,$L5238)=1)),"",SUMIFS($I:$I,$L:$L,$L5238))</f>
        <v/>
      </c>
      <c r="L5238" s="6">
        <f>IF($B5238="","",YEAR($B5238))</f>
        <v/>
      </c>
      <c r="M5238" s="6">
        <f>INT((ROW()-2)/39)+1</f>
        <v/>
      </c>
      <c r="N5238" s="6">
        <f>MOD(ROW()-2,39)+2</f>
        <v/>
      </c>
      <c r="O5238" s="42">
        <f>IF(AND($B5238&lt;&gt;"",$C5238&lt;&gt;"",$B5238&lt;=$C5238),INDEX(Szabalyok!$C:$C,$N5238),"")</f>
        <v/>
      </c>
      <c r="P5238">
        <f>IF(D5238="",P5237,P5237+1)</f>
        <v/>
      </c>
    </row>
    <row r="5239">
      <c r="A5239">
        <f>IF(P5239=P5238,0,P5239)</f>
        <v/>
      </c>
      <c r="B5239" s="41">
        <f>IF($M5239&gt;300,"",IF(OR(INDEX(Bemenet!$E$2:$E$301,$M5239)="",INDEX(Bemenet!$F$2:$F$301,$M5239)=""),"",MAX(INDEX(Bemenet!$E$2:$E$301,$M5239),INDEX(Szabalyok!$A:$A,$N5239))))</f>
        <v/>
      </c>
      <c r="C5239" s="41">
        <f>IF($B5239="","",MIN(INDEX(Bemenet!$F$2:$F$301,$M5239),INDEX(Szabalyok!$B:$B,$N5239)))</f>
        <v/>
      </c>
      <c r="D5239" s="5">
        <f>IF(AND($B5239&lt;&gt;"",$C5239&lt;&gt;"",$B5239&lt;=$C5239),INDEX(Bemenet!$G$2:$G$301,$M5239),"")</f>
        <v/>
      </c>
      <c r="E5239" s="6">
        <f>IF(AND($B5239&lt;&gt;"",$C5239&lt;&gt;"",$B5239&lt;=$C5239),INDEX(Bemenet!$D$2:$D$301,$M5239),"")</f>
        <v/>
      </c>
      <c r="F5239" s="5">
        <f>IF(AND($B5239&lt;&gt;"",$C5239&lt;&gt;"",$B5239&lt;=$C5239),$C5239-$B5239+1,"")</f>
        <v/>
      </c>
      <c r="G5239" s="5">
        <f>IF($F5239="","",$F5239*$D5239)</f>
        <v/>
      </c>
      <c r="H5239" s="42">
        <f>IF($G5239="","",$O5239)</f>
        <v/>
      </c>
      <c r="I5239" s="5">
        <f>IF($G5239="","",$G5239*IF($H5239="",$O5239,$H5239)/100)</f>
        <v/>
      </c>
      <c r="J5239" s="5">
        <f>IF(OR($L5239="",NOT(COUNTIFS($L$2:$L5239,$L5239)=1)),"",SUMIFS($G:$G,$L:$L,$L5239))</f>
        <v/>
      </c>
      <c r="K5239" s="5">
        <f>IF(OR($L5239="",NOT(COUNTIFS($L$2:$L5239,$L5239)=1)),"",SUMIFS($I:$I,$L:$L,$L5239))</f>
        <v/>
      </c>
      <c r="L5239" s="6">
        <f>IF($B5239="","",YEAR($B5239))</f>
        <v/>
      </c>
      <c r="M5239" s="6">
        <f>INT((ROW()-2)/39)+1</f>
        <v/>
      </c>
      <c r="N5239" s="6">
        <f>MOD(ROW()-2,39)+2</f>
        <v/>
      </c>
      <c r="O5239" s="42">
        <f>IF(AND($B5239&lt;&gt;"",$C5239&lt;&gt;"",$B5239&lt;=$C5239),INDEX(Szabalyok!$C:$C,$N5239),"")</f>
        <v/>
      </c>
      <c r="P5239">
        <f>IF(D5239="",P5238,P5238+1)</f>
        <v/>
      </c>
    </row>
    <row r="5240">
      <c r="A5240">
        <f>IF(P5240=P5239,0,P5240)</f>
        <v/>
      </c>
      <c r="B5240" s="41">
        <f>IF($M5240&gt;300,"",IF(OR(INDEX(Bemenet!$E$2:$E$301,$M5240)="",INDEX(Bemenet!$F$2:$F$301,$M5240)=""),"",MAX(INDEX(Bemenet!$E$2:$E$301,$M5240),INDEX(Szabalyok!$A:$A,$N5240))))</f>
        <v/>
      </c>
      <c r="C5240" s="41">
        <f>IF($B5240="","",MIN(INDEX(Bemenet!$F$2:$F$301,$M5240),INDEX(Szabalyok!$B:$B,$N5240)))</f>
        <v/>
      </c>
      <c r="D5240" s="5">
        <f>IF(AND($B5240&lt;&gt;"",$C5240&lt;&gt;"",$B5240&lt;=$C5240),INDEX(Bemenet!$G$2:$G$301,$M5240),"")</f>
        <v/>
      </c>
      <c r="E5240" s="6">
        <f>IF(AND($B5240&lt;&gt;"",$C5240&lt;&gt;"",$B5240&lt;=$C5240),INDEX(Bemenet!$D$2:$D$301,$M5240),"")</f>
        <v/>
      </c>
      <c r="F5240" s="5">
        <f>IF(AND($B5240&lt;&gt;"",$C5240&lt;&gt;"",$B5240&lt;=$C5240),$C5240-$B5240+1,"")</f>
        <v/>
      </c>
      <c r="G5240" s="5">
        <f>IF($F5240="","",$F5240*$D5240)</f>
        <v/>
      </c>
      <c r="H5240" s="42">
        <f>IF($G5240="","",$O5240)</f>
        <v/>
      </c>
      <c r="I5240" s="5">
        <f>IF($G5240="","",$G5240*IF($H5240="",$O5240,$H5240)/100)</f>
        <v/>
      </c>
      <c r="J5240" s="5">
        <f>IF(OR($L5240="",NOT(COUNTIFS($L$2:$L5240,$L5240)=1)),"",SUMIFS($G:$G,$L:$L,$L5240))</f>
        <v/>
      </c>
      <c r="K5240" s="5">
        <f>IF(OR($L5240="",NOT(COUNTIFS($L$2:$L5240,$L5240)=1)),"",SUMIFS($I:$I,$L:$L,$L5240))</f>
        <v/>
      </c>
      <c r="L5240" s="6">
        <f>IF($B5240="","",YEAR($B5240))</f>
        <v/>
      </c>
      <c r="M5240" s="6">
        <f>INT((ROW()-2)/39)+1</f>
        <v/>
      </c>
      <c r="N5240" s="6">
        <f>MOD(ROW()-2,39)+2</f>
        <v/>
      </c>
      <c r="O5240" s="42">
        <f>IF(AND($B5240&lt;&gt;"",$C5240&lt;&gt;"",$B5240&lt;=$C5240),INDEX(Szabalyok!$C:$C,$N5240),"")</f>
        <v/>
      </c>
      <c r="P5240">
        <f>IF(D5240="",P5239,P5239+1)</f>
        <v/>
      </c>
    </row>
    <row r="5241">
      <c r="A5241">
        <f>IF(P5241=P5240,0,P5241)</f>
        <v/>
      </c>
      <c r="B5241" s="41">
        <f>IF($M5241&gt;300,"",IF(OR(INDEX(Bemenet!$E$2:$E$301,$M5241)="",INDEX(Bemenet!$F$2:$F$301,$M5241)=""),"",MAX(INDEX(Bemenet!$E$2:$E$301,$M5241),INDEX(Szabalyok!$A:$A,$N5241))))</f>
        <v/>
      </c>
      <c r="C5241" s="41">
        <f>IF($B5241="","",MIN(INDEX(Bemenet!$F$2:$F$301,$M5241),INDEX(Szabalyok!$B:$B,$N5241)))</f>
        <v/>
      </c>
      <c r="D5241" s="5">
        <f>IF(AND($B5241&lt;&gt;"",$C5241&lt;&gt;"",$B5241&lt;=$C5241),INDEX(Bemenet!$G$2:$G$301,$M5241),"")</f>
        <v/>
      </c>
      <c r="E5241" s="6">
        <f>IF(AND($B5241&lt;&gt;"",$C5241&lt;&gt;"",$B5241&lt;=$C5241),INDEX(Bemenet!$D$2:$D$301,$M5241),"")</f>
        <v/>
      </c>
      <c r="F5241" s="5">
        <f>IF(AND($B5241&lt;&gt;"",$C5241&lt;&gt;"",$B5241&lt;=$C5241),$C5241-$B5241+1,"")</f>
        <v/>
      </c>
      <c r="G5241" s="5">
        <f>IF($F5241="","",$F5241*$D5241)</f>
        <v/>
      </c>
      <c r="H5241" s="42">
        <f>IF($G5241="","",$O5241)</f>
        <v/>
      </c>
      <c r="I5241" s="5">
        <f>IF($G5241="","",$G5241*IF($H5241="",$O5241,$H5241)/100)</f>
        <v/>
      </c>
      <c r="J5241" s="5">
        <f>IF(OR($L5241="",NOT(COUNTIFS($L$2:$L5241,$L5241)=1)),"",SUMIFS($G:$G,$L:$L,$L5241))</f>
        <v/>
      </c>
      <c r="K5241" s="5">
        <f>IF(OR($L5241="",NOT(COUNTIFS($L$2:$L5241,$L5241)=1)),"",SUMIFS($I:$I,$L:$L,$L5241))</f>
        <v/>
      </c>
      <c r="L5241" s="6">
        <f>IF($B5241="","",YEAR($B5241))</f>
        <v/>
      </c>
      <c r="M5241" s="6">
        <f>INT((ROW()-2)/39)+1</f>
        <v/>
      </c>
      <c r="N5241" s="6">
        <f>MOD(ROW()-2,39)+2</f>
        <v/>
      </c>
      <c r="O5241" s="42">
        <f>IF(AND($B5241&lt;&gt;"",$C5241&lt;&gt;"",$B5241&lt;=$C5241),INDEX(Szabalyok!$C:$C,$N5241),"")</f>
        <v/>
      </c>
      <c r="P5241">
        <f>IF(D5241="",P5240,P5240+1)</f>
        <v/>
      </c>
    </row>
    <row r="5242">
      <c r="A5242">
        <f>IF(P5242=P5241,0,P5242)</f>
        <v/>
      </c>
      <c r="B5242" s="41">
        <f>IF($M5242&gt;300,"",IF(OR(INDEX(Bemenet!$E$2:$E$301,$M5242)="",INDEX(Bemenet!$F$2:$F$301,$M5242)=""),"",MAX(INDEX(Bemenet!$E$2:$E$301,$M5242),INDEX(Szabalyok!$A:$A,$N5242))))</f>
        <v/>
      </c>
      <c r="C5242" s="41">
        <f>IF($B5242="","",MIN(INDEX(Bemenet!$F$2:$F$301,$M5242),INDEX(Szabalyok!$B:$B,$N5242)))</f>
        <v/>
      </c>
      <c r="D5242" s="5">
        <f>IF(AND($B5242&lt;&gt;"",$C5242&lt;&gt;"",$B5242&lt;=$C5242),INDEX(Bemenet!$G$2:$G$301,$M5242),"")</f>
        <v/>
      </c>
      <c r="E5242" s="6">
        <f>IF(AND($B5242&lt;&gt;"",$C5242&lt;&gt;"",$B5242&lt;=$C5242),INDEX(Bemenet!$D$2:$D$301,$M5242),"")</f>
        <v/>
      </c>
      <c r="F5242" s="5">
        <f>IF(AND($B5242&lt;&gt;"",$C5242&lt;&gt;"",$B5242&lt;=$C5242),$C5242-$B5242+1,"")</f>
        <v/>
      </c>
      <c r="G5242" s="5">
        <f>IF($F5242="","",$F5242*$D5242)</f>
        <v/>
      </c>
      <c r="H5242" s="42">
        <f>IF($G5242="","",$O5242)</f>
        <v/>
      </c>
      <c r="I5242" s="5">
        <f>IF($G5242="","",$G5242*IF($H5242="",$O5242,$H5242)/100)</f>
        <v/>
      </c>
      <c r="J5242" s="5">
        <f>IF(OR($L5242="",NOT(COUNTIFS($L$2:$L5242,$L5242)=1)),"",SUMIFS($G:$G,$L:$L,$L5242))</f>
        <v/>
      </c>
      <c r="K5242" s="5">
        <f>IF(OR($L5242="",NOT(COUNTIFS($L$2:$L5242,$L5242)=1)),"",SUMIFS($I:$I,$L:$L,$L5242))</f>
        <v/>
      </c>
      <c r="L5242" s="6">
        <f>IF($B5242="","",YEAR($B5242))</f>
        <v/>
      </c>
      <c r="M5242" s="6">
        <f>INT((ROW()-2)/39)+1</f>
        <v/>
      </c>
      <c r="N5242" s="6">
        <f>MOD(ROW()-2,39)+2</f>
        <v/>
      </c>
      <c r="O5242" s="42">
        <f>IF(AND($B5242&lt;&gt;"",$C5242&lt;&gt;"",$B5242&lt;=$C5242),INDEX(Szabalyok!$C:$C,$N5242),"")</f>
        <v/>
      </c>
      <c r="P5242">
        <f>IF(D5242="",P5241,P5241+1)</f>
        <v/>
      </c>
    </row>
    <row r="5243">
      <c r="A5243">
        <f>IF(P5243=P5242,0,P5243)</f>
        <v/>
      </c>
      <c r="B5243" s="41">
        <f>IF($M5243&gt;300,"",IF(OR(INDEX(Bemenet!$E$2:$E$301,$M5243)="",INDEX(Bemenet!$F$2:$F$301,$M5243)=""),"",MAX(INDEX(Bemenet!$E$2:$E$301,$M5243),INDEX(Szabalyok!$A:$A,$N5243))))</f>
        <v/>
      </c>
      <c r="C5243" s="41">
        <f>IF($B5243="","",MIN(INDEX(Bemenet!$F$2:$F$301,$M5243),INDEX(Szabalyok!$B:$B,$N5243)))</f>
        <v/>
      </c>
      <c r="D5243" s="5">
        <f>IF(AND($B5243&lt;&gt;"",$C5243&lt;&gt;"",$B5243&lt;=$C5243),INDEX(Bemenet!$G$2:$G$301,$M5243),"")</f>
        <v/>
      </c>
      <c r="E5243" s="6">
        <f>IF(AND($B5243&lt;&gt;"",$C5243&lt;&gt;"",$B5243&lt;=$C5243),INDEX(Bemenet!$D$2:$D$301,$M5243),"")</f>
        <v/>
      </c>
      <c r="F5243" s="5">
        <f>IF(AND($B5243&lt;&gt;"",$C5243&lt;&gt;"",$B5243&lt;=$C5243),$C5243-$B5243+1,"")</f>
        <v/>
      </c>
      <c r="G5243" s="5">
        <f>IF($F5243="","",$F5243*$D5243)</f>
        <v/>
      </c>
      <c r="H5243" s="42">
        <f>IF($G5243="","",$O5243)</f>
        <v/>
      </c>
      <c r="I5243" s="5">
        <f>IF($G5243="","",$G5243*IF($H5243="",$O5243,$H5243)/100)</f>
        <v/>
      </c>
      <c r="J5243" s="5">
        <f>IF(OR($L5243="",NOT(COUNTIFS($L$2:$L5243,$L5243)=1)),"",SUMIFS($G:$G,$L:$L,$L5243))</f>
        <v/>
      </c>
      <c r="K5243" s="5">
        <f>IF(OR($L5243="",NOT(COUNTIFS($L$2:$L5243,$L5243)=1)),"",SUMIFS($I:$I,$L:$L,$L5243))</f>
        <v/>
      </c>
      <c r="L5243" s="6">
        <f>IF($B5243="","",YEAR($B5243))</f>
        <v/>
      </c>
      <c r="M5243" s="6">
        <f>INT((ROW()-2)/39)+1</f>
        <v/>
      </c>
      <c r="N5243" s="6">
        <f>MOD(ROW()-2,39)+2</f>
        <v/>
      </c>
      <c r="O5243" s="42">
        <f>IF(AND($B5243&lt;&gt;"",$C5243&lt;&gt;"",$B5243&lt;=$C5243),INDEX(Szabalyok!$C:$C,$N5243),"")</f>
        <v/>
      </c>
      <c r="P5243">
        <f>IF(D5243="",P5242,P5242+1)</f>
        <v/>
      </c>
    </row>
    <row r="5244">
      <c r="A5244">
        <f>IF(P5244=P5243,0,P5244)</f>
        <v/>
      </c>
      <c r="B5244" s="41">
        <f>IF($M5244&gt;300,"",IF(OR(INDEX(Bemenet!$E$2:$E$301,$M5244)="",INDEX(Bemenet!$F$2:$F$301,$M5244)=""),"",MAX(INDEX(Bemenet!$E$2:$E$301,$M5244),INDEX(Szabalyok!$A:$A,$N5244))))</f>
        <v/>
      </c>
      <c r="C5244" s="41">
        <f>IF($B5244="","",MIN(INDEX(Bemenet!$F$2:$F$301,$M5244),INDEX(Szabalyok!$B:$B,$N5244)))</f>
        <v/>
      </c>
      <c r="D5244" s="5">
        <f>IF(AND($B5244&lt;&gt;"",$C5244&lt;&gt;"",$B5244&lt;=$C5244),INDEX(Bemenet!$G$2:$G$301,$M5244),"")</f>
        <v/>
      </c>
      <c r="E5244" s="6">
        <f>IF(AND($B5244&lt;&gt;"",$C5244&lt;&gt;"",$B5244&lt;=$C5244),INDEX(Bemenet!$D$2:$D$301,$M5244),"")</f>
        <v/>
      </c>
      <c r="F5244" s="5">
        <f>IF(AND($B5244&lt;&gt;"",$C5244&lt;&gt;"",$B5244&lt;=$C5244),$C5244-$B5244+1,"")</f>
        <v/>
      </c>
      <c r="G5244" s="5">
        <f>IF($F5244="","",$F5244*$D5244)</f>
        <v/>
      </c>
      <c r="H5244" s="42">
        <f>IF($G5244="","",$O5244)</f>
        <v/>
      </c>
      <c r="I5244" s="5">
        <f>IF($G5244="","",$G5244*IF($H5244="",$O5244,$H5244)/100)</f>
        <v/>
      </c>
      <c r="J5244" s="5">
        <f>IF(OR($L5244="",NOT(COUNTIFS($L$2:$L5244,$L5244)=1)),"",SUMIFS($G:$G,$L:$L,$L5244))</f>
        <v/>
      </c>
      <c r="K5244" s="5">
        <f>IF(OR($L5244="",NOT(COUNTIFS($L$2:$L5244,$L5244)=1)),"",SUMIFS($I:$I,$L:$L,$L5244))</f>
        <v/>
      </c>
      <c r="L5244" s="6">
        <f>IF($B5244="","",YEAR($B5244))</f>
        <v/>
      </c>
      <c r="M5244" s="6">
        <f>INT((ROW()-2)/39)+1</f>
        <v/>
      </c>
      <c r="N5244" s="6">
        <f>MOD(ROW()-2,39)+2</f>
        <v/>
      </c>
      <c r="O5244" s="42">
        <f>IF(AND($B5244&lt;&gt;"",$C5244&lt;&gt;"",$B5244&lt;=$C5244),INDEX(Szabalyok!$C:$C,$N5244),"")</f>
        <v/>
      </c>
      <c r="P5244">
        <f>IF(D5244="",P5243,P5243+1)</f>
        <v/>
      </c>
    </row>
    <row r="5245">
      <c r="A5245">
        <f>IF(P5245=P5244,0,P5245)</f>
        <v/>
      </c>
      <c r="B5245" s="41">
        <f>IF($M5245&gt;300,"",IF(OR(INDEX(Bemenet!$E$2:$E$301,$M5245)="",INDEX(Bemenet!$F$2:$F$301,$M5245)=""),"",MAX(INDEX(Bemenet!$E$2:$E$301,$M5245),INDEX(Szabalyok!$A:$A,$N5245))))</f>
        <v/>
      </c>
      <c r="C5245" s="41">
        <f>IF($B5245="","",MIN(INDEX(Bemenet!$F$2:$F$301,$M5245),INDEX(Szabalyok!$B:$B,$N5245)))</f>
        <v/>
      </c>
      <c r="D5245" s="5">
        <f>IF(AND($B5245&lt;&gt;"",$C5245&lt;&gt;"",$B5245&lt;=$C5245),INDEX(Bemenet!$G$2:$G$301,$M5245),"")</f>
        <v/>
      </c>
      <c r="E5245" s="6">
        <f>IF(AND($B5245&lt;&gt;"",$C5245&lt;&gt;"",$B5245&lt;=$C5245),INDEX(Bemenet!$D$2:$D$301,$M5245),"")</f>
        <v/>
      </c>
      <c r="F5245" s="5">
        <f>IF(AND($B5245&lt;&gt;"",$C5245&lt;&gt;"",$B5245&lt;=$C5245),$C5245-$B5245+1,"")</f>
        <v/>
      </c>
      <c r="G5245" s="5">
        <f>IF($F5245="","",$F5245*$D5245)</f>
        <v/>
      </c>
      <c r="H5245" s="42">
        <f>IF($G5245="","",$O5245)</f>
        <v/>
      </c>
      <c r="I5245" s="5">
        <f>IF($G5245="","",$G5245*IF($H5245="",$O5245,$H5245)/100)</f>
        <v/>
      </c>
      <c r="J5245" s="5">
        <f>IF(OR($L5245="",NOT(COUNTIFS($L$2:$L5245,$L5245)=1)),"",SUMIFS($G:$G,$L:$L,$L5245))</f>
        <v/>
      </c>
      <c r="K5245" s="5">
        <f>IF(OR($L5245="",NOT(COUNTIFS($L$2:$L5245,$L5245)=1)),"",SUMIFS($I:$I,$L:$L,$L5245))</f>
        <v/>
      </c>
      <c r="L5245" s="6">
        <f>IF($B5245="","",YEAR($B5245))</f>
        <v/>
      </c>
      <c r="M5245" s="6">
        <f>INT((ROW()-2)/39)+1</f>
        <v/>
      </c>
      <c r="N5245" s="6">
        <f>MOD(ROW()-2,39)+2</f>
        <v/>
      </c>
      <c r="O5245" s="42">
        <f>IF(AND($B5245&lt;&gt;"",$C5245&lt;&gt;"",$B5245&lt;=$C5245),INDEX(Szabalyok!$C:$C,$N5245),"")</f>
        <v/>
      </c>
      <c r="P5245">
        <f>IF(D5245="",P5244,P5244+1)</f>
        <v/>
      </c>
    </row>
    <row r="5246">
      <c r="A5246">
        <f>IF(P5246=P5245,0,P5246)</f>
        <v/>
      </c>
      <c r="B5246" s="41">
        <f>IF($M5246&gt;300,"",IF(OR(INDEX(Bemenet!$E$2:$E$301,$M5246)="",INDEX(Bemenet!$F$2:$F$301,$M5246)=""),"",MAX(INDEX(Bemenet!$E$2:$E$301,$M5246),INDEX(Szabalyok!$A:$A,$N5246))))</f>
        <v/>
      </c>
      <c r="C5246" s="41">
        <f>IF($B5246="","",MIN(INDEX(Bemenet!$F$2:$F$301,$M5246),INDEX(Szabalyok!$B:$B,$N5246)))</f>
        <v/>
      </c>
      <c r="D5246" s="5">
        <f>IF(AND($B5246&lt;&gt;"",$C5246&lt;&gt;"",$B5246&lt;=$C5246),INDEX(Bemenet!$G$2:$G$301,$M5246),"")</f>
        <v/>
      </c>
      <c r="E5246" s="6">
        <f>IF(AND($B5246&lt;&gt;"",$C5246&lt;&gt;"",$B5246&lt;=$C5246),INDEX(Bemenet!$D$2:$D$301,$M5246),"")</f>
        <v/>
      </c>
      <c r="F5246" s="5">
        <f>IF(AND($B5246&lt;&gt;"",$C5246&lt;&gt;"",$B5246&lt;=$C5246),$C5246-$B5246+1,"")</f>
        <v/>
      </c>
      <c r="G5246" s="5">
        <f>IF($F5246="","",$F5246*$D5246)</f>
        <v/>
      </c>
      <c r="H5246" s="42">
        <f>IF($G5246="","",$O5246)</f>
        <v/>
      </c>
      <c r="I5246" s="5">
        <f>IF($G5246="","",$G5246*IF($H5246="",$O5246,$H5246)/100)</f>
        <v/>
      </c>
      <c r="J5246" s="5">
        <f>IF(OR($L5246="",NOT(COUNTIFS($L$2:$L5246,$L5246)=1)),"",SUMIFS($G:$G,$L:$L,$L5246))</f>
        <v/>
      </c>
      <c r="K5246" s="5">
        <f>IF(OR($L5246="",NOT(COUNTIFS($L$2:$L5246,$L5246)=1)),"",SUMIFS($I:$I,$L:$L,$L5246))</f>
        <v/>
      </c>
      <c r="L5246" s="6">
        <f>IF($B5246="","",YEAR($B5246))</f>
        <v/>
      </c>
      <c r="M5246" s="6">
        <f>INT((ROW()-2)/39)+1</f>
        <v/>
      </c>
      <c r="N5246" s="6">
        <f>MOD(ROW()-2,39)+2</f>
        <v/>
      </c>
      <c r="O5246" s="42">
        <f>IF(AND($B5246&lt;&gt;"",$C5246&lt;&gt;"",$B5246&lt;=$C5246),INDEX(Szabalyok!$C:$C,$N5246),"")</f>
        <v/>
      </c>
      <c r="P5246">
        <f>IF(D5246="",P5245,P5245+1)</f>
        <v/>
      </c>
    </row>
    <row r="5247">
      <c r="A5247">
        <f>IF(P5247=P5246,0,P5247)</f>
        <v/>
      </c>
      <c r="B5247" s="41">
        <f>IF($M5247&gt;300,"",IF(OR(INDEX(Bemenet!$E$2:$E$301,$M5247)="",INDEX(Bemenet!$F$2:$F$301,$M5247)=""),"",MAX(INDEX(Bemenet!$E$2:$E$301,$M5247),INDEX(Szabalyok!$A:$A,$N5247))))</f>
        <v/>
      </c>
      <c r="C5247" s="41">
        <f>IF($B5247="","",MIN(INDEX(Bemenet!$F$2:$F$301,$M5247),INDEX(Szabalyok!$B:$B,$N5247)))</f>
        <v/>
      </c>
      <c r="D5247" s="5">
        <f>IF(AND($B5247&lt;&gt;"",$C5247&lt;&gt;"",$B5247&lt;=$C5247),INDEX(Bemenet!$G$2:$G$301,$M5247),"")</f>
        <v/>
      </c>
      <c r="E5247" s="6">
        <f>IF(AND($B5247&lt;&gt;"",$C5247&lt;&gt;"",$B5247&lt;=$C5247),INDEX(Bemenet!$D$2:$D$301,$M5247),"")</f>
        <v/>
      </c>
      <c r="F5247" s="5">
        <f>IF(AND($B5247&lt;&gt;"",$C5247&lt;&gt;"",$B5247&lt;=$C5247),$C5247-$B5247+1,"")</f>
        <v/>
      </c>
      <c r="G5247" s="5">
        <f>IF($F5247="","",$F5247*$D5247)</f>
        <v/>
      </c>
      <c r="H5247" s="42">
        <f>IF($G5247="","",$O5247)</f>
        <v/>
      </c>
      <c r="I5247" s="5">
        <f>IF($G5247="","",$G5247*IF($H5247="",$O5247,$H5247)/100)</f>
        <v/>
      </c>
      <c r="J5247" s="5">
        <f>IF(OR($L5247="",NOT(COUNTIFS($L$2:$L5247,$L5247)=1)),"",SUMIFS($G:$G,$L:$L,$L5247))</f>
        <v/>
      </c>
      <c r="K5247" s="5">
        <f>IF(OR($L5247="",NOT(COUNTIFS($L$2:$L5247,$L5247)=1)),"",SUMIFS($I:$I,$L:$L,$L5247))</f>
        <v/>
      </c>
      <c r="L5247" s="6">
        <f>IF($B5247="","",YEAR($B5247))</f>
        <v/>
      </c>
      <c r="M5247" s="6">
        <f>INT((ROW()-2)/39)+1</f>
        <v/>
      </c>
      <c r="N5247" s="6">
        <f>MOD(ROW()-2,39)+2</f>
        <v/>
      </c>
      <c r="O5247" s="42">
        <f>IF(AND($B5247&lt;&gt;"",$C5247&lt;&gt;"",$B5247&lt;=$C5247),INDEX(Szabalyok!$C:$C,$N5247),"")</f>
        <v/>
      </c>
      <c r="P5247">
        <f>IF(D5247="",P5246,P5246+1)</f>
        <v/>
      </c>
    </row>
    <row r="5248">
      <c r="A5248">
        <f>IF(P5248=P5247,0,P5248)</f>
        <v/>
      </c>
      <c r="B5248" s="41">
        <f>IF($M5248&gt;300,"",IF(OR(INDEX(Bemenet!$E$2:$E$301,$M5248)="",INDEX(Bemenet!$F$2:$F$301,$M5248)=""),"",MAX(INDEX(Bemenet!$E$2:$E$301,$M5248),INDEX(Szabalyok!$A:$A,$N5248))))</f>
        <v/>
      </c>
      <c r="C5248" s="41">
        <f>IF($B5248="","",MIN(INDEX(Bemenet!$F$2:$F$301,$M5248),INDEX(Szabalyok!$B:$B,$N5248)))</f>
        <v/>
      </c>
      <c r="D5248" s="5">
        <f>IF(AND($B5248&lt;&gt;"",$C5248&lt;&gt;"",$B5248&lt;=$C5248),INDEX(Bemenet!$G$2:$G$301,$M5248),"")</f>
        <v/>
      </c>
      <c r="E5248" s="6">
        <f>IF(AND($B5248&lt;&gt;"",$C5248&lt;&gt;"",$B5248&lt;=$C5248),INDEX(Bemenet!$D$2:$D$301,$M5248),"")</f>
        <v/>
      </c>
      <c r="F5248" s="5">
        <f>IF(AND($B5248&lt;&gt;"",$C5248&lt;&gt;"",$B5248&lt;=$C5248),$C5248-$B5248+1,"")</f>
        <v/>
      </c>
      <c r="G5248" s="5">
        <f>IF($F5248="","",$F5248*$D5248)</f>
        <v/>
      </c>
      <c r="H5248" s="42">
        <f>IF($G5248="","",$O5248)</f>
        <v/>
      </c>
      <c r="I5248" s="5">
        <f>IF($G5248="","",$G5248*IF($H5248="",$O5248,$H5248)/100)</f>
        <v/>
      </c>
      <c r="J5248" s="5">
        <f>IF(OR($L5248="",NOT(COUNTIFS($L$2:$L5248,$L5248)=1)),"",SUMIFS($G:$G,$L:$L,$L5248))</f>
        <v/>
      </c>
      <c r="K5248" s="5">
        <f>IF(OR($L5248="",NOT(COUNTIFS($L$2:$L5248,$L5248)=1)),"",SUMIFS($I:$I,$L:$L,$L5248))</f>
        <v/>
      </c>
      <c r="L5248" s="6">
        <f>IF($B5248="","",YEAR($B5248))</f>
        <v/>
      </c>
      <c r="M5248" s="6">
        <f>INT((ROW()-2)/39)+1</f>
        <v/>
      </c>
      <c r="N5248" s="6">
        <f>MOD(ROW()-2,39)+2</f>
        <v/>
      </c>
      <c r="O5248" s="42">
        <f>IF(AND($B5248&lt;&gt;"",$C5248&lt;&gt;"",$B5248&lt;=$C5248),INDEX(Szabalyok!$C:$C,$N5248),"")</f>
        <v/>
      </c>
      <c r="P5248">
        <f>IF(D5248="",P5247,P5247+1)</f>
        <v/>
      </c>
    </row>
    <row r="5249">
      <c r="A5249">
        <f>IF(P5249=P5248,0,P5249)</f>
        <v/>
      </c>
      <c r="B5249" s="41">
        <f>IF($M5249&gt;300,"",IF(OR(INDEX(Bemenet!$E$2:$E$301,$M5249)="",INDEX(Bemenet!$F$2:$F$301,$M5249)=""),"",MAX(INDEX(Bemenet!$E$2:$E$301,$M5249),INDEX(Szabalyok!$A:$A,$N5249))))</f>
        <v/>
      </c>
      <c r="C5249" s="41">
        <f>IF($B5249="","",MIN(INDEX(Bemenet!$F$2:$F$301,$M5249),INDEX(Szabalyok!$B:$B,$N5249)))</f>
        <v/>
      </c>
      <c r="D5249" s="5">
        <f>IF(AND($B5249&lt;&gt;"",$C5249&lt;&gt;"",$B5249&lt;=$C5249),INDEX(Bemenet!$G$2:$G$301,$M5249),"")</f>
        <v/>
      </c>
      <c r="E5249" s="6">
        <f>IF(AND($B5249&lt;&gt;"",$C5249&lt;&gt;"",$B5249&lt;=$C5249),INDEX(Bemenet!$D$2:$D$301,$M5249),"")</f>
        <v/>
      </c>
      <c r="F5249" s="5">
        <f>IF(AND($B5249&lt;&gt;"",$C5249&lt;&gt;"",$B5249&lt;=$C5249),$C5249-$B5249+1,"")</f>
        <v/>
      </c>
      <c r="G5249" s="5">
        <f>IF($F5249="","",$F5249*$D5249)</f>
        <v/>
      </c>
      <c r="H5249" s="42">
        <f>IF($G5249="","",$O5249)</f>
        <v/>
      </c>
      <c r="I5249" s="5">
        <f>IF($G5249="","",$G5249*IF($H5249="",$O5249,$H5249)/100)</f>
        <v/>
      </c>
      <c r="J5249" s="5">
        <f>IF(OR($L5249="",NOT(COUNTIFS($L$2:$L5249,$L5249)=1)),"",SUMIFS($G:$G,$L:$L,$L5249))</f>
        <v/>
      </c>
      <c r="K5249" s="5">
        <f>IF(OR($L5249="",NOT(COUNTIFS($L$2:$L5249,$L5249)=1)),"",SUMIFS($I:$I,$L:$L,$L5249))</f>
        <v/>
      </c>
      <c r="L5249" s="6">
        <f>IF($B5249="","",YEAR($B5249))</f>
        <v/>
      </c>
      <c r="M5249" s="6">
        <f>INT((ROW()-2)/39)+1</f>
        <v/>
      </c>
      <c r="N5249" s="6">
        <f>MOD(ROW()-2,39)+2</f>
        <v/>
      </c>
      <c r="O5249" s="42">
        <f>IF(AND($B5249&lt;&gt;"",$C5249&lt;&gt;"",$B5249&lt;=$C5249),INDEX(Szabalyok!$C:$C,$N5249),"")</f>
        <v/>
      </c>
      <c r="P5249">
        <f>IF(D5249="",P5248,P5248+1)</f>
        <v/>
      </c>
    </row>
    <row r="5250">
      <c r="A5250">
        <f>IF(P5250=P5249,0,P5250)</f>
        <v/>
      </c>
      <c r="B5250" s="41">
        <f>IF($M5250&gt;300,"",IF(OR(INDEX(Bemenet!$E$2:$E$301,$M5250)="",INDEX(Bemenet!$F$2:$F$301,$M5250)=""),"",MAX(INDEX(Bemenet!$E$2:$E$301,$M5250),INDEX(Szabalyok!$A:$A,$N5250))))</f>
        <v/>
      </c>
      <c r="C5250" s="41">
        <f>IF($B5250="","",MIN(INDEX(Bemenet!$F$2:$F$301,$M5250),INDEX(Szabalyok!$B:$B,$N5250)))</f>
        <v/>
      </c>
      <c r="D5250" s="5">
        <f>IF(AND($B5250&lt;&gt;"",$C5250&lt;&gt;"",$B5250&lt;=$C5250),INDEX(Bemenet!$G$2:$G$301,$M5250),"")</f>
        <v/>
      </c>
      <c r="E5250" s="6">
        <f>IF(AND($B5250&lt;&gt;"",$C5250&lt;&gt;"",$B5250&lt;=$C5250),INDEX(Bemenet!$D$2:$D$301,$M5250),"")</f>
        <v/>
      </c>
      <c r="F5250" s="5">
        <f>IF(AND($B5250&lt;&gt;"",$C5250&lt;&gt;"",$B5250&lt;=$C5250),$C5250-$B5250+1,"")</f>
        <v/>
      </c>
      <c r="G5250" s="5">
        <f>IF($F5250="","",$F5250*$D5250)</f>
        <v/>
      </c>
      <c r="H5250" s="42">
        <f>IF($G5250="","",$O5250)</f>
        <v/>
      </c>
      <c r="I5250" s="5">
        <f>IF($G5250="","",$G5250*IF($H5250="",$O5250,$H5250)/100)</f>
        <v/>
      </c>
      <c r="J5250" s="5">
        <f>IF(OR($L5250="",NOT(COUNTIFS($L$2:$L5250,$L5250)=1)),"",SUMIFS($G:$G,$L:$L,$L5250))</f>
        <v/>
      </c>
      <c r="K5250" s="5">
        <f>IF(OR($L5250="",NOT(COUNTIFS($L$2:$L5250,$L5250)=1)),"",SUMIFS($I:$I,$L:$L,$L5250))</f>
        <v/>
      </c>
      <c r="L5250" s="6">
        <f>IF($B5250="","",YEAR($B5250))</f>
        <v/>
      </c>
      <c r="M5250" s="6">
        <f>INT((ROW()-2)/39)+1</f>
        <v/>
      </c>
      <c r="N5250" s="6">
        <f>MOD(ROW()-2,39)+2</f>
        <v/>
      </c>
      <c r="O5250" s="42">
        <f>IF(AND($B5250&lt;&gt;"",$C5250&lt;&gt;"",$B5250&lt;=$C5250),INDEX(Szabalyok!$C:$C,$N5250),"")</f>
        <v/>
      </c>
      <c r="P5250">
        <f>IF(D5250="",P5249,P5249+1)</f>
        <v/>
      </c>
    </row>
    <row r="5251">
      <c r="A5251">
        <f>IF(P5251=P5250,0,P5251)</f>
        <v/>
      </c>
      <c r="B5251" s="41">
        <f>IF($M5251&gt;300,"",IF(OR(INDEX(Bemenet!$E$2:$E$301,$M5251)="",INDEX(Bemenet!$F$2:$F$301,$M5251)=""),"",MAX(INDEX(Bemenet!$E$2:$E$301,$M5251),INDEX(Szabalyok!$A:$A,$N5251))))</f>
        <v/>
      </c>
      <c r="C5251" s="41">
        <f>IF($B5251="","",MIN(INDEX(Bemenet!$F$2:$F$301,$M5251),INDEX(Szabalyok!$B:$B,$N5251)))</f>
        <v/>
      </c>
      <c r="D5251" s="5">
        <f>IF(AND($B5251&lt;&gt;"",$C5251&lt;&gt;"",$B5251&lt;=$C5251),INDEX(Bemenet!$G$2:$G$301,$M5251),"")</f>
        <v/>
      </c>
      <c r="E5251" s="6">
        <f>IF(AND($B5251&lt;&gt;"",$C5251&lt;&gt;"",$B5251&lt;=$C5251),INDEX(Bemenet!$D$2:$D$301,$M5251),"")</f>
        <v/>
      </c>
      <c r="F5251" s="5">
        <f>IF(AND($B5251&lt;&gt;"",$C5251&lt;&gt;"",$B5251&lt;=$C5251),$C5251-$B5251+1,"")</f>
        <v/>
      </c>
      <c r="G5251" s="5">
        <f>IF($F5251="","",$F5251*$D5251)</f>
        <v/>
      </c>
      <c r="H5251" s="42">
        <f>IF($G5251="","",$O5251)</f>
        <v/>
      </c>
      <c r="I5251" s="5">
        <f>IF($G5251="","",$G5251*IF($H5251="",$O5251,$H5251)/100)</f>
        <v/>
      </c>
      <c r="J5251" s="5">
        <f>IF(OR($L5251="",NOT(COUNTIFS($L$2:$L5251,$L5251)=1)),"",SUMIFS($G:$G,$L:$L,$L5251))</f>
        <v/>
      </c>
      <c r="K5251" s="5">
        <f>IF(OR($L5251="",NOT(COUNTIFS($L$2:$L5251,$L5251)=1)),"",SUMIFS($I:$I,$L:$L,$L5251))</f>
        <v/>
      </c>
      <c r="L5251" s="6">
        <f>IF($B5251="","",YEAR($B5251))</f>
        <v/>
      </c>
      <c r="M5251" s="6">
        <f>INT((ROW()-2)/39)+1</f>
        <v/>
      </c>
      <c r="N5251" s="6">
        <f>MOD(ROW()-2,39)+2</f>
        <v/>
      </c>
      <c r="O5251" s="42">
        <f>IF(AND($B5251&lt;&gt;"",$C5251&lt;&gt;"",$B5251&lt;=$C5251),INDEX(Szabalyok!$C:$C,$N5251),"")</f>
        <v/>
      </c>
      <c r="P5251">
        <f>IF(D5251="",P5250,P5250+1)</f>
        <v/>
      </c>
    </row>
    <row r="5252">
      <c r="A5252">
        <f>IF(P5252=P5251,0,P5252)</f>
        <v/>
      </c>
      <c r="B5252" s="41">
        <f>IF($M5252&gt;300,"",IF(OR(INDEX(Bemenet!$E$2:$E$301,$M5252)="",INDEX(Bemenet!$F$2:$F$301,$M5252)=""),"",MAX(INDEX(Bemenet!$E$2:$E$301,$M5252),INDEX(Szabalyok!$A:$A,$N5252))))</f>
        <v/>
      </c>
      <c r="C5252" s="41">
        <f>IF($B5252="","",MIN(INDEX(Bemenet!$F$2:$F$301,$M5252),INDEX(Szabalyok!$B:$B,$N5252)))</f>
        <v/>
      </c>
      <c r="D5252" s="5">
        <f>IF(AND($B5252&lt;&gt;"",$C5252&lt;&gt;"",$B5252&lt;=$C5252),INDEX(Bemenet!$G$2:$G$301,$M5252),"")</f>
        <v/>
      </c>
      <c r="E5252" s="6">
        <f>IF(AND($B5252&lt;&gt;"",$C5252&lt;&gt;"",$B5252&lt;=$C5252),INDEX(Bemenet!$D$2:$D$301,$M5252),"")</f>
        <v/>
      </c>
      <c r="F5252" s="5">
        <f>IF(AND($B5252&lt;&gt;"",$C5252&lt;&gt;"",$B5252&lt;=$C5252),$C5252-$B5252+1,"")</f>
        <v/>
      </c>
      <c r="G5252" s="5">
        <f>IF($F5252="","",$F5252*$D5252)</f>
        <v/>
      </c>
      <c r="H5252" s="42">
        <f>IF($G5252="","",$O5252)</f>
        <v/>
      </c>
      <c r="I5252" s="5">
        <f>IF($G5252="","",$G5252*IF($H5252="",$O5252,$H5252)/100)</f>
        <v/>
      </c>
      <c r="J5252" s="5">
        <f>IF(OR($L5252="",NOT(COUNTIFS($L$2:$L5252,$L5252)=1)),"",SUMIFS($G:$G,$L:$L,$L5252))</f>
        <v/>
      </c>
      <c r="K5252" s="5">
        <f>IF(OR($L5252="",NOT(COUNTIFS($L$2:$L5252,$L5252)=1)),"",SUMIFS($I:$I,$L:$L,$L5252))</f>
        <v/>
      </c>
      <c r="L5252" s="6">
        <f>IF($B5252="","",YEAR($B5252))</f>
        <v/>
      </c>
      <c r="M5252" s="6">
        <f>INT((ROW()-2)/39)+1</f>
        <v/>
      </c>
      <c r="N5252" s="6">
        <f>MOD(ROW()-2,39)+2</f>
        <v/>
      </c>
      <c r="O5252" s="42">
        <f>IF(AND($B5252&lt;&gt;"",$C5252&lt;&gt;"",$B5252&lt;=$C5252),INDEX(Szabalyok!$C:$C,$N5252),"")</f>
        <v/>
      </c>
      <c r="P5252">
        <f>IF(D5252="",P5251,P5251+1)</f>
        <v/>
      </c>
    </row>
    <row r="5253">
      <c r="A5253">
        <f>IF(P5253=P5252,0,P5253)</f>
        <v/>
      </c>
      <c r="B5253" s="41">
        <f>IF($M5253&gt;300,"",IF(OR(INDEX(Bemenet!$E$2:$E$301,$M5253)="",INDEX(Bemenet!$F$2:$F$301,$M5253)=""),"",MAX(INDEX(Bemenet!$E$2:$E$301,$M5253),INDEX(Szabalyok!$A:$A,$N5253))))</f>
        <v/>
      </c>
      <c r="C5253" s="41">
        <f>IF($B5253="","",MIN(INDEX(Bemenet!$F$2:$F$301,$M5253),INDEX(Szabalyok!$B:$B,$N5253)))</f>
        <v/>
      </c>
      <c r="D5253" s="5">
        <f>IF(AND($B5253&lt;&gt;"",$C5253&lt;&gt;"",$B5253&lt;=$C5253),INDEX(Bemenet!$G$2:$G$301,$M5253),"")</f>
        <v/>
      </c>
      <c r="E5253" s="6">
        <f>IF(AND($B5253&lt;&gt;"",$C5253&lt;&gt;"",$B5253&lt;=$C5253),INDEX(Bemenet!$D$2:$D$301,$M5253),"")</f>
        <v/>
      </c>
      <c r="F5253" s="5">
        <f>IF(AND($B5253&lt;&gt;"",$C5253&lt;&gt;"",$B5253&lt;=$C5253),$C5253-$B5253+1,"")</f>
        <v/>
      </c>
      <c r="G5253" s="5">
        <f>IF($F5253="","",$F5253*$D5253)</f>
        <v/>
      </c>
      <c r="H5253" s="42">
        <f>IF($G5253="","",$O5253)</f>
        <v/>
      </c>
      <c r="I5253" s="5">
        <f>IF($G5253="","",$G5253*IF($H5253="",$O5253,$H5253)/100)</f>
        <v/>
      </c>
      <c r="J5253" s="5">
        <f>IF(OR($L5253="",NOT(COUNTIFS($L$2:$L5253,$L5253)=1)),"",SUMIFS($G:$G,$L:$L,$L5253))</f>
        <v/>
      </c>
      <c r="K5253" s="5">
        <f>IF(OR($L5253="",NOT(COUNTIFS($L$2:$L5253,$L5253)=1)),"",SUMIFS($I:$I,$L:$L,$L5253))</f>
        <v/>
      </c>
      <c r="L5253" s="6">
        <f>IF($B5253="","",YEAR($B5253))</f>
        <v/>
      </c>
      <c r="M5253" s="6">
        <f>INT((ROW()-2)/39)+1</f>
        <v/>
      </c>
      <c r="N5253" s="6">
        <f>MOD(ROW()-2,39)+2</f>
        <v/>
      </c>
      <c r="O5253" s="42">
        <f>IF(AND($B5253&lt;&gt;"",$C5253&lt;&gt;"",$B5253&lt;=$C5253),INDEX(Szabalyok!$C:$C,$N5253),"")</f>
        <v/>
      </c>
      <c r="P5253">
        <f>IF(D5253="",P5252,P5252+1)</f>
        <v/>
      </c>
    </row>
    <row r="5254">
      <c r="A5254">
        <f>IF(P5254=P5253,0,P5254)</f>
        <v/>
      </c>
      <c r="B5254" s="41">
        <f>IF($M5254&gt;300,"",IF(OR(INDEX(Bemenet!$E$2:$E$301,$M5254)="",INDEX(Bemenet!$F$2:$F$301,$M5254)=""),"",MAX(INDEX(Bemenet!$E$2:$E$301,$M5254),INDEX(Szabalyok!$A:$A,$N5254))))</f>
        <v/>
      </c>
      <c r="C5254" s="41">
        <f>IF($B5254="","",MIN(INDEX(Bemenet!$F$2:$F$301,$M5254),INDEX(Szabalyok!$B:$B,$N5254)))</f>
        <v/>
      </c>
      <c r="D5254" s="5">
        <f>IF(AND($B5254&lt;&gt;"",$C5254&lt;&gt;"",$B5254&lt;=$C5254),INDEX(Bemenet!$G$2:$G$301,$M5254),"")</f>
        <v/>
      </c>
      <c r="E5254" s="6">
        <f>IF(AND($B5254&lt;&gt;"",$C5254&lt;&gt;"",$B5254&lt;=$C5254),INDEX(Bemenet!$D$2:$D$301,$M5254),"")</f>
        <v/>
      </c>
      <c r="F5254" s="5">
        <f>IF(AND($B5254&lt;&gt;"",$C5254&lt;&gt;"",$B5254&lt;=$C5254),$C5254-$B5254+1,"")</f>
        <v/>
      </c>
      <c r="G5254" s="5">
        <f>IF($F5254="","",$F5254*$D5254)</f>
        <v/>
      </c>
      <c r="H5254" s="42">
        <f>IF($G5254="","",$O5254)</f>
        <v/>
      </c>
      <c r="I5254" s="5">
        <f>IF($G5254="","",$G5254*IF($H5254="",$O5254,$H5254)/100)</f>
        <v/>
      </c>
      <c r="J5254" s="5">
        <f>IF(OR($L5254="",NOT(COUNTIFS($L$2:$L5254,$L5254)=1)),"",SUMIFS($G:$G,$L:$L,$L5254))</f>
        <v/>
      </c>
      <c r="K5254" s="5">
        <f>IF(OR($L5254="",NOT(COUNTIFS($L$2:$L5254,$L5254)=1)),"",SUMIFS($I:$I,$L:$L,$L5254))</f>
        <v/>
      </c>
      <c r="L5254" s="6">
        <f>IF($B5254="","",YEAR($B5254))</f>
        <v/>
      </c>
      <c r="M5254" s="6">
        <f>INT((ROW()-2)/39)+1</f>
        <v/>
      </c>
      <c r="N5254" s="6">
        <f>MOD(ROW()-2,39)+2</f>
        <v/>
      </c>
      <c r="O5254" s="42">
        <f>IF(AND($B5254&lt;&gt;"",$C5254&lt;&gt;"",$B5254&lt;=$C5254),INDEX(Szabalyok!$C:$C,$N5254),"")</f>
        <v/>
      </c>
      <c r="P5254">
        <f>IF(D5254="",P5253,P5253+1)</f>
        <v/>
      </c>
    </row>
    <row r="5255">
      <c r="A5255">
        <f>IF(P5255=P5254,0,P5255)</f>
        <v/>
      </c>
      <c r="B5255" s="41">
        <f>IF($M5255&gt;300,"",IF(OR(INDEX(Bemenet!$E$2:$E$301,$M5255)="",INDEX(Bemenet!$F$2:$F$301,$M5255)=""),"",MAX(INDEX(Bemenet!$E$2:$E$301,$M5255),INDEX(Szabalyok!$A:$A,$N5255))))</f>
        <v/>
      </c>
      <c r="C5255" s="41">
        <f>IF($B5255="","",MIN(INDEX(Bemenet!$F$2:$F$301,$M5255),INDEX(Szabalyok!$B:$B,$N5255)))</f>
        <v/>
      </c>
      <c r="D5255" s="5">
        <f>IF(AND($B5255&lt;&gt;"",$C5255&lt;&gt;"",$B5255&lt;=$C5255),INDEX(Bemenet!$G$2:$G$301,$M5255),"")</f>
        <v/>
      </c>
      <c r="E5255" s="6">
        <f>IF(AND($B5255&lt;&gt;"",$C5255&lt;&gt;"",$B5255&lt;=$C5255),INDEX(Bemenet!$D$2:$D$301,$M5255),"")</f>
        <v/>
      </c>
      <c r="F5255" s="5">
        <f>IF(AND($B5255&lt;&gt;"",$C5255&lt;&gt;"",$B5255&lt;=$C5255),$C5255-$B5255+1,"")</f>
        <v/>
      </c>
      <c r="G5255" s="5">
        <f>IF($F5255="","",$F5255*$D5255)</f>
        <v/>
      </c>
      <c r="H5255" s="42">
        <f>IF($G5255="","",$O5255)</f>
        <v/>
      </c>
      <c r="I5255" s="5">
        <f>IF($G5255="","",$G5255*IF($H5255="",$O5255,$H5255)/100)</f>
        <v/>
      </c>
      <c r="J5255" s="5">
        <f>IF(OR($L5255="",NOT(COUNTIFS($L$2:$L5255,$L5255)=1)),"",SUMIFS($G:$G,$L:$L,$L5255))</f>
        <v/>
      </c>
      <c r="K5255" s="5">
        <f>IF(OR($L5255="",NOT(COUNTIFS($L$2:$L5255,$L5255)=1)),"",SUMIFS($I:$I,$L:$L,$L5255))</f>
        <v/>
      </c>
      <c r="L5255" s="6">
        <f>IF($B5255="","",YEAR($B5255))</f>
        <v/>
      </c>
      <c r="M5255" s="6">
        <f>INT((ROW()-2)/39)+1</f>
        <v/>
      </c>
      <c r="N5255" s="6">
        <f>MOD(ROW()-2,39)+2</f>
        <v/>
      </c>
      <c r="O5255" s="42">
        <f>IF(AND($B5255&lt;&gt;"",$C5255&lt;&gt;"",$B5255&lt;=$C5255),INDEX(Szabalyok!$C:$C,$N5255),"")</f>
        <v/>
      </c>
      <c r="P5255">
        <f>IF(D5255="",P5254,P5254+1)</f>
        <v/>
      </c>
    </row>
    <row r="5256">
      <c r="A5256">
        <f>IF(P5256=P5255,0,P5256)</f>
        <v/>
      </c>
      <c r="B5256" s="41">
        <f>IF($M5256&gt;300,"",IF(OR(INDEX(Bemenet!$E$2:$E$301,$M5256)="",INDEX(Bemenet!$F$2:$F$301,$M5256)=""),"",MAX(INDEX(Bemenet!$E$2:$E$301,$M5256),INDEX(Szabalyok!$A:$A,$N5256))))</f>
        <v/>
      </c>
      <c r="C5256" s="41">
        <f>IF($B5256="","",MIN(INDEX(Bemenet!$F$2:$F$301,$M5256),INDEX(Szabalyok!$B:$B,$N5256)))</f>
        <v/>
      </c>
      <c r="D5256" s="5">
        <f>IF(AND($B5256&lt;&gt;"",$C5256&lt;&gt;"",$B5256&lt;=$C5256),INDEX(Bemenet!$G$2:$G$301,$M5256),"")</f>
        <v/>
      </c>
      <c r="E5256" s="6">
        <f>IF(AND($B5256&lt;&gt;"",$C5256&lt;&gt;"",$B5256&lt;=$C5256),INDEX(Bemenet!$D$2:$D$301,$M5256),"")</f>
        <v/>
      </c>
      <c r="F5256" s="5">
        <f>IF(AND($B5256&lt;&gt;"",$C5256&lt;&gt;"",$B5256&lt;=$C5256),$C5256-$B5256+1,"")</f>
        <v/>
      </c>
      <c r="G5256" s="5">
        <f>IF($F5256="","",$F5256*$D5256)</f>
        <v/>
      </c>
      <c r="H5256" s="42">
        <f>IF($G5256="","",$O5256)</f>
        <v/>
      </c>
      <c r="I5256" s="5">
        <f>IF($G5256="","",$G5256*IF($H5256="",$O5256,$H5256)/100)</f>
        <v/>
      </c>
      <c r="J5256" s="5">
        <f>IF(OR($L5256="",NOT(COUNTIFS($L$2:$L5256,$L5256)=1)),"",SUMIFS($G:$G,$L:$L,$L5256))</f>
        <v/>
      </c>
      <c r="K5256" s="5">
        <f>IF(OR($L5256="",NOT(COUNTIFS($L$2:$L5256,$L5256)=1)),"",SUMIFS($I:$I,$L:$L,$L5256))</f>
        <v/>
      </c>
      <c r="L5256" s="6">
        <f>IF($B5256="","",YEAR($B5256))</f>
        <v/>
      </c>
      <c r="M5256" s="6">
        <f>INT((ROW()-2)/39)+1</f>
        <v/>
      </c>
      <c r="N5256" s="6">
        <f>MOD(ROW()-2,39)+2</f>
        <v/>
      </c>
      <c r="O5256" s="42">
        <f>IF(AND($B5256&lt;&gt;"",$C5256&lt;&gt;"",$B5256&lt;=$C5256),INDEX(Szabalyok!$C:$C,$N5256),"")</f>
        <v/>
      </c>
      <c r="P5256">
        <f>IF(D5256="",P5255,P5255+1)</f>
        <v/>
      </c>
    </row>
    <row r="5257">
      <c r="A5257">
        <f>IF(P5257=P5256,0,P5257)</f>
        <v/>
      </c>
      <c r="B5257" s="41">
        <f>IF($M5257&gt;300,"",IF(OR(INDEX(Bemenet!$E$2:$E$301,$M5257)="",INDEX(Bemenet!$F$2:$F$301,$M5257)=""),"",MAX(INDEX(Bemenet!$E$2:$E$301,$M5257),INDEX(Szabalyok!$A:$A,$N5257))))</f>
        <v/>
      </c>
      <c r="C5257" s="41">
        <f>IF($B5257="","",MIN(INDEX(Bemenet!$F$2:$F$301,$M5257),INDEX(Szabalyok!$B:$B,$N5257)))</f>
        <v/>
      </c>
      <c r="D5257" s="5">
        <f>IF(AND($B5257&lt;&gt;"",$C5257&lt;&gt;"",$B5257&lt;=$C5257),INDEX(Bemenet!$G$2:$G$301,$M5257),"")</f>
        <v/>
      </c>
      <c r="E5257" s="6">
        <f>IF(AND($B5257&lt;&gt;"",$C5257&lt;&gt;"",$B5257&lt;=$C5257),INDEX(Bemenet!$D$2:$D$301,$M5257),"")</f>
        <v/>
      </c>
      <c r="F5257" s="5">
        <f>IF(AND($B5257&lt;&gt;"",$C5257&lt;&gt;"",$B5257&lt;=$C5257),$C5257-$B5257+1,"")</f>
        <v/>
      </c>
      <c r="G5257" s="5">
        <f>IF($F5257="","",$F5257*$D5257)</f>
        <v/>
      </c>
      <c r="H5257" s="42">
        <f>IF($G5257="","",$O5257)</f>
        <v/>
      </c>
      <c r="I5257" s="5">
        <f>IF($G5257="","",$G5257*IF($H5257="",$O5257,$H5257)/100)</f>
        <v/>
      </c>
      <c r="J5257" s="5">
        <f>IF(OR($L5257="",NOT(COUNTIFS($L$2:$L5257,$L5257)=1)),"",SUMIFS($G:$G,$L:$L,$L5257))</f>
        <v/>
      </c>
      <c r="K5257" s="5">
        <f>IF(OR($L5257="",NOT(COUNTIFS($L$2:$L5257,$L5257)=1)),"",SUMIFS($I:$I,$L:$L,$L5257))</f>
        <v/>
      </c>
      <c r="L5257" s="6">
        <f>IF($B5257="","",YEAR($B5257))</f>
        <v/>
      </c>
      <c r="M5257" s="6">
        <f>INT((ROW()-2)/39)+1</f>
        <v/>
      </c>
      <c r="N5257" s="6">
        <f>MOD(ROW()-2,39)+2</f>
        <v/>
      </c>
      <c r="O5257" s="42">
        <f>IF(AND($B5257&lt;&gt;"",$C5257&lt;&gt;"",$B5257&lt;=$C5257),INDEX(Szabalyok!$C:$C,$N5257),"")</f>
        <v/>
      </c>
      <c r="P5257">
        <f>IF(D5257="",P5256,P5256+1)</f>
        <v/>
      </c>
    </row>
    <row r="5258">
      <c r="A5258">
        <f>IF(P5258=P5257,0,P5258)</f>
        <v/>
      </c>
      <c r="B5258" s="41">
        <f>IF($M5258&gt;300,"",IF(OR(INDEX(Bemenet!$E$2:$E$301,$M5258)="",INDEX(Bemenet!$F$2:$F$301,$M5258)=""),"",MAX(INDEX(Bemenet!$E$2:$E$301,$M5258),INDEX(Szabalyok!$A:$A,$N5258))))</f>
        <v/>
      </c>
      <c r="C5258" s="41">
        <f>IF($B5258="","",MIN(INDEX(Bemenet!$F$2:$F$301,$M5258),INDEX(Szabalyok!$B:$B,$N5258)))</f>
        <v/>
      </c>
      <c r="D5258" s="5">
        <f>IF(AND($B5258&lt;&gt;"",$C5258&lt;&gt;"",$B5258&lt;=$C5258),INDEX(Bemenet!$G$2:$G$301,$M5258),"")</f>
        <v/>
      </c>
      <c r="E5258" s="6">
        <f>IF(AND($B5258&lt;&gt;"",$C5258&lt;&gt;"",$B5258&lt;=$C5258),INDEX(Bemenet!$D$2:$D$301,$M5258),"")</f>
        <v/>
      </c>
      <c r="F5258" s="5">
        <f>IF(AND($B5258&lt;&gt;"",$C5258&lt;&gt;"",$B5258&lt;=$C5258),$C5258-$B5258+1,"")</f>
        <v/>
      </c>
      <c r="G5258" s="5">
        <f>IF($F5258="","",$F5258*$D5258)</f>
        <v/>
      </c>
      <c r="H5258" s="42">
        <f>IF($G5258="","",$O5258)</f>
        <v/>
      </c>
      <c r="I5258" s="5">
        <f>IF($G5258="","",$G5258*IF($H5258="",$O5258,$H5258)/100)</f>
        <v/>
      </c>
      <c r="J5258" s="5">
        <f>IF(OR($L5258="",NOT(COUNTIFS($L$2:$L5258,$L5258)=1)),"",SUMIFS($G:$G,$L:$L,$L5258))</f>
        <v/>
      </c>
      <c r="K5258" s="5">
        <f>IF(OR($L5258="",NOT(COUNTIFS($L$2:$L5258,$L5258)=1)),"",SUMIFS($I:$I,$L:$L,$L5258))</f>
        <v/>
      </c>
      <c r="L5258" s="6">
        <f>IF($B5258="","",YEAR($B5258))</f>
        <v/>
      </c>
      <c r="M5258" s="6">
        <f>INT((ROW()-2)/39)+1</f>
        <v/>
      </c>
      <c r="N5258" s="6">
        <f>MOD(ROW()-2,39)+2</f>
        <v/>
      </c>
      <c r="O5258" s="42">
        <f>IF(AND($B5258&lt;&gt;"",$C5258&lt;&gt;"",$B5258&lt;=$C5258),INDEX(Szabalyok!$C:$C,$N5258),"")</f>
        <v/>
      </c>
      <c r="P5258">
        <f>IF(D5258="",P5257,P5257+1)</f>
        <v/>
      </c>
    </row>
    <row r="5259">
      <c r="A5259">
        <f>IF(P5259=P5258,0,P5259)</f>
        <v/>
      </c>
      <c r="B5259" s="41">
        <f>IF($M5259&gt;300,"",IF(OR(INDEX(Bemenet!$E$2:$E$301,$M5259)="",INDEX(Bemenet!$F$2:$F$301,$M5259)=""),"",MAX(INDEX(Bemenet!$E$2:$E$301,$M5259),INDEX(Szabalyok!$A:$A,$N5259))))</f>
        <v/>
      </c>
      <c r="C5259" s="41">
        <f>IF($B5259="","",MIN(INDEX(Bemenet!$F$2:$F$301,$M5259),INDEX(Szabalyok!$B:$B,$N5259)))</f>
        <v/>
      </c>
      <c r="D5259" s="5">
        <f>IF(AND($B5259&lt;&gt;"",$C5259&lt;&gt;"",$B5259&lt;=$C5259),INDEX(Bemenet!$G$2:$G$301,$M5259),"")</f>
        <v/>
      </c>
      <c r="E5259" s="6">
        <f>IF(AND($B5259&lt;&gt;"",$C5259&lt;&gt;"",$B5259&lt;=$C5259),INDEX(Bemenet!$D$2:$D$301,$M5259),"")</f>
        <v/>
      </c>
      <c r="F5259" s="5">
        <f>IF(AND($B5259&lt;&gt;"",$C5259&lt;&gt;"",$B5259&lt;=$C5259),$C5259-$B5259+1,"")</f>
        <v/>
      </c>
      <c r="G5259" s="5">
        <f>IF($F5259="","",$F5259*$D5259)</f>
        <v/>
      </c>
      <c r="H5259" s="42">
        <f>IF($G5259="","",$O5259)</f>
        <v/>
      </c>
      <c r="I5259" s="5">
        <f>IF($G5259="","",$G5259*IF($H5259="",$O5259,$H5259)/100)</f>
        <v/>
      </c>
      <c r="J5259" s="5">
        <f>IF(OR($L5259="",NOT(COUNTIFS($L$2:$L5259,$L5259)=1)),"",SUMIFS($G:$G,$L:$L,$L5259))</f>
        <v/>
      </c>
      <c r="K5259" s="5">
        <f>IF(OR($L5259="",NOT(COUNTIFS($L$2:$L5259,$L5259)=1)),"",SUMIFS($I:$I,$L:$L,$L5259))</f>
        <v/>
      </c>
      <c r="L5259" s="6">
        <f>IF($B5259="","",YEAR($B5259))</f>
        <v/>
      </c>
      <c r="M5259" s="6">
        <f>INT((ROW()-2)/39)+1</f>
        <v/>
      </c>
      <c r="N5259" s="6">
        <f>MOD(ROW()-2,39)+2</f>
        <v/>
      </c>
      <c r="O5259" s="42">
        <f>IF(AND($B5259&lt;&gt;"",$C5259&lt;&gt;"",$B5259&lt;=$C5259),INDEX(Szabalyok!$C:$C,$N5259),"")</f>
        <v/>
      </c>
      <c r="P5259">
        <f>IF(D5259="",P5258,P5258+1)</f>
        <v/>
      </c>
    </row>
    <row r="5260">
      <c r="A5260">
        <f>IF(P5260=P5259,0,P5260)</f>
        <v/>
      </c>
      <c r="B5260" s="41">
        <f>IF($M5260&gt;300,"",IF(OR(INDEX(Bemenet!$E$2:$E$301,$M5260)="",INDEX(Bemenet!$F$2:$F$301,$M5260)=""),"",MAX(INDEX(Bemenet!$E$2:$E$301,$M5260),INDEX(Szabalyok!$A:$A,$N5260))))</f>
        <v/>
      </c>
      <c r="C5260" s="41">
        <f>IF($B5260="","",MIN(INDEX(Bemenet!$F$2:$F$301,$M5260),INDEX(Szabalyok!$B:$B,$N5260)))</f>
        <v/>
      </c>
      <c r="D5260" s="5">
        <f>IF(AND($B5260&lt;&gt;"",$C5260&lt;&gt;"",$B5260&lt;=$C5260),INDEX(Bemenet!$G$2:$G$301,$M5260),"")</f>
        <v/>
      </c>
      <c r="E5260" s="6">
        <f>IF(AND($B5260&lt;&gt;"",$C5260&lt;&gt;"",$B5260&lt;=$C5260),INDEX(Bemenet!$D$2:$D$301,$M5260),"")</f>
        <v/>
      </c>
      <c r="F5260" s="5">
        <f>IF(AND($B5260&lt;&gt;"",$C5260&lt;&gt;"",$B5260&lt;=$C5260),$C5260-$B5260+1,"")</f>
        <v/>
      </c>
      <c r="G5260" s="5">
        <f>IF($F5260="","",$F5260*$D5260)</f>
        <v/>
      </c>
      <c r="H5260" s="42">
        <f>IF($G5260="","",$O5260)</f>
        <v/>
      </c>
      <c r="I5260" s="5">
        <f>IF($G5260="","",$G5260*IF($H5260="",$O5260,$H5260)/100)</f>
        <v/>
      </c>
      <c r="J5260" s="5">
        <f>IF(OR($L5260="",NOT(COUNTIFS($L$2:$L5260,$L5260)=1)),"",SUMIFS($G:$G,$L:$L,$L5260))</f>
        <v/>
      </c>
      <c r="K5260" s="5">
        <f>IF(OR($L5260="",NOT(COUNTIFS($L$2:$L5260,$L5260)=1)),"",SUMIFS($I:$I,$L:$L,$L5260))</f>
        <v/>
      </c>
      <c r="L5260" s="6">
        <f>IF($B5260="","",YEAR($B5260))</f>
        <v/>
      </c>
      <c r="M5260" s="6">
        <f>INT((ROW()-2)/39)+1</f>
        <v/>
      </c>
      <c r="N5260" s="6">
        <f>MOD(ROW()-2,39)+2</f>
        <v/>
      </c>
      <c r="O5260" s="42">
        <f>IF(AND($B5260&lt;&gt;"",$C5260&lt;&gt;"",$B5260&lt;=$C5260),INDEX(Szabalyok!$C:$C,$N5260),"")</f>
        <v/>
      </c>
      <c r="P5260">
        <f>IF(D5260="",P5259,P5259+1)</f>
        <v/>
      </c>
    </row>
    <row r="5261">
      <c r="A5261">
        <f>IF(P5261=P5260,0,P5261)</f>
        <v/>
      </c>
      <c r="B5261" s="41">
        <f>IF($M5261&gt;300,"",IF(OR(INDEX(Bemenet!$E$2:$E$301,$M5261)="",INDEX(Bemenet!$F$2:$F$301,$M5261)=""),"",MAX(INDEX(Bemenet!$E$2:$E$301,$M5261),INDEX(Szabalyok!$A:$A,$N5261))))</f>
        <v/>
      </c>
      <c r="C5261" s="41">
        <f>IF($B5261="","",MIN(INDEX(Bemenet!$F$2:$F$301,$M5261),INDEX(Szabalyok!$B:$B,$N5261)))</f>
        <v/>
      </c>
      <c r="D5261" s="5">
        <f>IF(AND($B5261&lt;&gt;"",$C5261&lt;&gt;"",$B5261&lt;=$C5261),INDEX(Bemenet!$G$2:$G$301,$M5261),"")</f>
        <v/>
      </c>
      <c r="E5261" s="6">
        <f>IF(AND($B5261&lt;&gt;"",$C5261&lt;&gt;"",$B5261&lt;=$C5261),INDEX(Bemenet!$D$2:$D$301,$M5261),"")</f>
        <v/>
      </c>
      <c r="F5261" s="5">
        <f>IF(AND($B5261&lt;&gt;"",$C5261&lt;&gt;"",$B5261&lt;=$C5261),$C5261-$B5261+1,"")</f>
        <v/>
      </c>
      <c r="G5261" s="5">
        <f>IF($F5261="","",$F5261*$D5261)</f>
        <v/>
      </c>
      <c r="H5261" s="42">
        <f>IF($G5261="","",$O5261)</f>
        <v/>
      </c>
      <c r="I5261" s="5">
        <f>IF($G5261="","",$G5261*IF($H5261="",$O5261,$H5261)/100)</f>
        <v/>
      </c>
      <c r="J5261" s="5">
        <f>IF(OR($L5261="",NOT(COUNTIFS($L$2:$L5261,$L5261)=1)),"",SUMIFS($G:$G,$L:$L,$L5261))</f>
        <v/>
      </c>
      <c r="K5261" s="5">
        <f>IF(OR($L5261="",NOT(COUNTIFS($L$2:$L5261,$L5261)=1)),"",SUMIFS($I:$I,$L:$L,$L5261))</f>
        <v/>
      </c>
      <c r="L5261" s="6">
        <f>IF($B5261="","",YEAR($B5261))</f>
        <v/>
      </c>
      <c r="M5261" s="6">
        <f>INT((ROW()-2)/39)+1</f>
        <v/>
      </c>
      <c r="N5261" s="6">
        <f>MOD(ROW()-2,39)+2</f>
        <v/>
      </c>
      <c r="O5261" s="42">
        <f>IF(AND($B5261&lt;&gt;"",$C5261&lt;&gt;"",$B5261&lt;=$C5261),INDEX(Szabalyok!$C:$C,$N5261),"")</f>
        <v/>
      </c>
      <c r="P5261">
        <f>IF(D5261="",P5260,P5260+1)</f>
        <v/>
      </c>
    </row>
    <row r="5262">
      <c r="A5262">
        <f>IF(P5262=P5261,0,P5262)</f>
        <v/>
      </c>
      <c r="B5262" s="41">
        <f>IF($M5262&gt;300,"",IF(OR(INDEX(Bemenet!$E$2:$E$301,$M5262)="",INDEX(Bemenet!$F$2:$F$301,$M5262)=""),"",MAX(INDEX(Bemenet!$E$2:$E$301,$M5262),INDEX(Szabalyok!$A:$A,$N5262))))</f>
        <v/>
      </c>
      <c r="C5262" s="41">
        <f>IF($B5262="","",MIN(INDEX(Bemenet!$F$2:$F$301,$M5262),INDEX(Szabalyok!$B:$B,$N5262)))</f>
        <v/>
      </c>
      <c r="D5262" s="5">
        <f>IF(AND($B5262&lt;&gt;"",$C5262&lt;&gt;"",$B5262&lt;=$C5262),INDEX(Bemenet!$G$2:$G$301,$M5262),"")</f>
        <v/>
      </c>
      <c r="E5262" s="6">
        <f>IF(AND($B5262&lt;&gt;"",$C5262&lt;&gt;"",$B5262&lt;=$C5262),INDEX(Bemenet!$D$2:$D$301,$M5262),"")</f>
        <v/>
      </c>
      <c r="F5262" s="5">
        <f>IF(AND($B5262&lt;&gt;"",$C5262&lt;&gt;"",$B5262&lt;=$C5262),$C5262-$B5262+1,"")</f>
        <v/>
      </c>
      <c r="G5262" s="5">
        <f>IF($F5262="","",$F5262*$D5262)</f>
        <v/>
      </c>
      <c r="H5262" s="42">
        <f>IF($G5262="","",$O5262)</f>
        <v/>
      </c>
      <c r="I5262" s="5">
        <f>IF($G5262="","",$G5262*IF($H5262="",$O5262,$H5262)/100)</f>
        <v/>
      </c>
      <c r="J5262" s="5">
        <f>IF(OR($L5262="",NOT(COUNTIFS($L$2:$L5262,$L5262)=1)),"",SUMIFS($G:$G,$L:$L,$L5262))</f>
        <v/>
      </c>
      <c r="K5262" s="5">
        <f>IF(OR($L5262="",NOT(COUNTIFS($L$2:$L5262,$L5262)=1)),"",SUMIFS($I:$I,$L:$L,$L5262))</f>
        <v/>
      </c>
      <c r="L5262" s="6">
        <f>IF($B5262="","",YEAR($B5262))</f>
        <v/>
      </c>
      <c r="M5262" s="6">
        <f>INT((ROW()-2)/39)+1</f>
        <v/>
      </c>
      <c r="N5262" s="6">
        <f>MOD(ROW()-2,39)+2</f>
        <v/>
      </c>
      <c r="O5262" s="42">
        <f>IF(AND($B5262&lt;&gt;"",$C5262&lt;&gt;"",$B5262&lt;=$C5262),INDEX(Szabalyok!$C:$C,$N5262),"")</f>
        <v/>
      </c>
      <c r="P5262">
        <f>IF(D5262="",P5261,P5261+1)</f>
        <v/>
      </c>
    </row>
    <row r="5263">
      <c r="A5263">
        <f>IF(P5263=P5262,0,P5263)</f>
        <v/>
      </c>
      <c r="B5263" s="41">
        <f>IF($M5263&gt;300,"",IF(OR(INDEX(Bemenet!$E$2:$E$301,$M5263)="",INDEX(Bemenet!$F$2:$F$301,$M5263)=""),"",MAX(INDEX(Bemenet!$E$2:$E$301,$M5263),INDEX(Szabalyok!$A:$A,$N5263))))</f>
        <v/>
      </c>
      <c r="C5263" s="41">
        <f>IF($B5263="","",MIN(INDEX(Bemenet!$F$2:$F$301,$M5263),INDEX(Szabalyok!$B:$B,$N5263)))</f>
        <v/>
      </c>
      <c r="D5263" s="5">
        <f>IF(AND($B5263&lt;&gt;"",$C5263&lt;&gt;"",$B5263&lt;=$C5263),INDEX(Bemenet!$G$2:$G$301,$M5263),"")</f>
        <v/>
      </c>
      <c r="E5263" s="6">
        <f>IF(AND($B5263&lt;&gt;"",$C5263&lt;&gt;"",$B5263&lt;=$C5263),INDEX(Bemenet!$D$2:$D$301,$M5263),"")</f>
        <v/>
      </c>
      <c r="F5263" s="5">
        <f>IF(AND($B5263&lt;&gt;"",$C5263&lt;&gt;"",$B5263&lt;=$C5263),$C5263-$B5263+1,"")</f>
        <v/>
      </c>
      <c r="G5263" s="5">
        <f>IF($F5263="","",$F5263*$D5263)</f>
        <v/>
      </c>
      <c r="H5263" s="42">
        <f>IF($G5263="","",$O5263)</f>
        <v/>
      </c>
      <c r="I5263" s="5">
        <f>IF($G5263="","",$G5263*IF($H5263="",$O5263,$H5263)/100)</f>
        <v/>
      </c>
      <c r="J5263" s="5">
        <f>IF(OR($L5263="",NOT(COUNTIFS($L$2:$L5263,$L5263)=1)),"",SUMIFS($G:$G,$L:$L,$L5263))</f>
        <v/>
      </c>
      <c r="K5263" s="5">
        <f>IF(OR($L5263="",NOT(COUNTIFS($L$2:$L5263,$L5263)=1)),"",SUMIFS($I:$I,$L:$L,$L5263))</f>
        <v/>
      </c>
      <c r="L5263" s="6">
        <f>IF($B5263="","",YEAR($B5263))</f>
        <v/>
      </c>
      <c r="M5263" s="6">
        <f>INT((ROW()-2)/39)+1</f>
        <v/>
      </c>
      <c r="N5263" s="6">
        <f>MOD(ROW()-2,39)+2</f>
        <v/>
      </c>
      <c r="O5263" s="42">
        <f>IF(AND($B5263&lt;&gt;"",$C5263&lt;&gt;"",$B5263&lt;=$C5263),INDEX(Szabalyok!$C:$C,$N5263),"")</f>
        <v/>
      </c>
      <c r="P5263">
        <f>IF(D5263="",P5262,P5262+1)</f>
        <v/>
      </c>
    </row>
    <row r="5264">
      <c r="A5264">
        <f>IF(P5264=P5263,0,P5264)</f>
        <v/>
      </c>
      <c r="B5264" s="41">
        <f>IF($M5264&gt;300,"",IF(OR(INDEX(Bemenet!$E$2:$E$301,$M5264)="",INDEX(Bemenet!$F$2:$F$301,$M5264)=""),"",MAX(INDEX(Bemenet!$E$2:$E$301,$M5264),INDEX(Szabalyok!$A:$A,$N5264))))</f>
        <v/>
      </c>
      <c r="C5264" s="41">
        <f>IF($B5264="","",MIN(INDEX(Bemenet!$F$2:$F$301,$M5264),INDEX(Szabalyok!$B:$B,$N5264)))</f>
        <v/>
      </c>
      <c r="D5264" s="5">
        <f>IF(AND($B5264&lt;&gt;"",$C5264&lt;&gt;"",$B5264&lt;=$C5264),INDEX(Bemenet!$G$2:$G$301,$M5264),"")</f>
        <v/>
      </c>
      <c r="E5264" s="6">
        <f>IF(AND($B5264&lt;&gt;"",$C5264&lt;&gt;"",$B5264&lt;=$C5264),INDEX(Bemenet!$D$2:$D$301,$M5264),"")</f>
        <v/>
      </c>
      <c r="F5264" s="5">
        <f>IF(AND($B5264&lt;&gt;"",$C5264&lt;&gt;"",$B5264&lt;=$C5264),$C5264-$B5264+1,"")</f>
        <v/>
      </c>
      <c r="G5264" s="5">
        <f>IF($F5264="","",$F5264*$D5264)</f>
        <v/>
      </c>
      <c r="H5264" s="42">
        <f>IF($G5264="","",$O5264)</f>
        <v/>
      </c>
      <c r="I5264" s="5">
        <f>IF($G5264="","",$G5264*IF($H5264="",$O5264,$H5264)/100)</f>
        <v/>
      </c>
      <c r="J5264" s="5">
        <f>IF(OR($L5264="",NOT(COUNTIFS($L$2:$L5264,$L5264)=1)),"",SUMIFS($G:$G,$L:$L,$L5264))</f>
        <v/>
      </c>
      <c r="K5264" s="5">
        <f>IF(OR($L5264="",NOT(COUNTIFS($L$2:$L5264,$L5264)=1)),"",SUMIFS($I:$I,$L:$L,$L5264))</f>
        <v/>
      </c>
      <c r="L5264" s="6">
        <f>IF($B5264="","",YEAR($B5264))</f>
        <v/>
      </c>
      <c r="M5264" s="6">
        <f>INT((ROW()-2)/39)+1</f>
        <v/>
      </c>
      <c r="N5264" s="6">
        <f>MOD(ROW()-2,39)+2</f>
        <v/>
      </c>
      <c r="O5264" s="42">
        <f>IF(AND($B5264&lt;&gt;"",$C5264&lt;&gt;"",$B5264&lt;=$C5264),INDEX(Szabalyok!$C:$C,$N5264),"")</f>
        <v/>
      </c>
      <c r="P5264">
        <f>IF(D5264="",P5263,P5263+1)</f>
        <v/>
      </c>
    </row>
    <row r="5265">
      <c r="A5265">
        <f>IF(P5265=P5264,0,P5265)</f>
        <v/>
      </c>
      <c r="B5265" s="41">
        <f>IF($M5265&gt;300,"",IF(OR(INDEX(Bemenet!$E$2:$E$301,$M5265)="",INDEX(Bemenet!$F$2:$F$301,$M5265)=""),"",MAX(INDEX(Bemenet!$E$2:$E$301,$M5265),INDEX(Szabalyok!$A:$A,$N5265))))</f>
        <v/>
      </c>
      <c r="C5265" s="41">
        <f>IF($B5265="","",MIN(INDEX(Bemenet!$F$2:$F$301,$M5265),INDEX(Szabalyok!$B:$B,$N5265)))</f>
        <v/>
      </c>
      <c r="D5265" s="5">
        <f>IF(AND($B5265&lt;&gt;"",$C5265&lt;&gt;"",$B5265&lt;=$C5265),INDEX(Bemenet!$G$2:$G$301,$M5265),"")</f>
        <v/>
      </c>
      <c r="E5265" s="6">
        <f>IF(AND($B5265&lt;&gt;"",$C5265&lt;&gt;"",$B5265&lt;=$C5265),INDEX(Bemenet!$D$2:$D$301,$M5265),"")</f>
        <v/>
      </c>
      <c r="F5265" s="5">
        <f>IF(AND($B5265&lt;&gt;"",$C5265&lt;&gt;"",$B5265&lt;=$C5265),$C5265-$B5265+1,"")</f>
        <v/>
      </c>
      <c r="G5265" s="5">
        <f>IF($F5265="","",$F5265*$D5265)</f>
        <v/>
      </c>
      <c r="H5265" s="42">
        <f>IF($G5265="","",$O5265)</f>
        <v/>
      </c>
      <c r="I5265" s="5">
        <f>IF($G5265="","",$G5265*IF($H5265="",$O5265,$H5265)/100)</f>
        <v/>
      </c>
      <c r="J5265" s="5">
        <f>IF(OR($L5265="",NOT(COUNTIFS($L$2:$L5265,$L5265)=1)),"",SUMIFS($G:$G,$L:$L,$L5265))</f>
        <v/>
      </c>
      <c r="K5265" s="5">
        <f>IF(OR($L5265="",NOT(COUNTIFS($L$2:$L5265,$L5265)=1)),"",SUMIFS($I:$I,$L:$L,$L5265))</f>
        <v/>
      </c>
      <c r="L5265" s="6">
        <f>IF($B5265="","",YEAR($B5265))</f>
        <v/>
      </c>
      <c r="M5265" s="6">
        <f>INT((ROW()-2)/39)+1</f>
        <v/>
      </c>
      <c r="N5265" s="6">
        <f>MOD(ROW()-2,39)+2</f>
        <v/>
      </c>
      <c r="O5265" s="42">
        <f>IF(AND($B5265&lt;&gt;"",$C5265&lt;&gt;"",$B5265&lt;=$C5265),INDEX(Szabalyok!$C:$C,$N5265),"")</f>
        <v/>
      </c>
      <c r="P5265">
        <f>IF(D5265="",P5264,P5264+1)</f>
        <v/>
      </c>
    </row>
    <row r="5266">
      <c r="A5266">
        <f>IF(P5266=P5265,0,P5266)</f>
        <v/>
      </c>
      <c r="B5266" s="41">
        <f>IF($M5266&gt;300,"",IF(OR(INDEX(Bemenet!$E$2:$E$301,$M5266)="",INDEX(Bemenet!$F$2:$F$301,$M5266)=""),"",MAX(INDEX(Bemenet!$E$2:$E$301,$M5266),INDEX(Szabalyok!$A:$A,$N5266))))</f>
        <v/>
      </c>
      <c r="C5266" s="41">
        <f>IF($B5266="","",MIN(INDEX(Bemenet!$F$2:$F$301,$M5266),INDEX(Szabalyok!$B:$B,$N5266)))</f>
        <v/>
      </c>
      <c r="D5266" s="5">
        <f>IF(AND($B5266&lt;&gt;"",$C5266&lt;&gt;"",$B5266&lt;=$C5266),INDEX(Bemenet!$G$2:$G$301,$M5266),"")</f>
        <v/>
      </c>
      <c r="E5266" s="6">
        <f>IF(AND($B5266&lt;&gt;"",$C5266&lt;&gt;"",$B5266&lt;=$C5266),INDEX(Bemenet!$D$2:$D$301,$M5266),"")</f>
        <v/>
      </c>
      <c r="F5266" s="5">
        <f>IF(AND($B5266&lt;&gt;"",$C5266&lt;&gt;"",$B5266&lt;=$C5266),$C5266-$B5266+1,"")</f>
        <v/>
      </c>
      <c r="G5266" s="5">
        <f>IF($F5266="","",$F5266*$D5266)</f>
        <v/>
      </c>
      <c r="H5266" s="42">
        <f>IF($G5266="","",$O5266)</f>
        <v/>
      </c>
      <c r="I5266" s="5">
        <f>IF($G5266="","",$G5266*IF($H5266="",$O5266,$H5266)/100)</f>
        <v/>
      </c>
      <c r="J5266" s="5">
        <f>IF(OR($L5266="",NOT(COUNTIFS($L$2:$L5266,$L5266)=1)),"",SUMIFS($G:$G,$L:$L,$L5266))</f>
        <v/>
      </c>
      <c r="K5266" s="5">
        <f>IF(OR($L5266="",NOT(COUNTIFS($L$2:$L5266,$L5266)=1)),"",SUMIFS($I:$I,$L:$L,$L5266))</f>
        <v/>
      </c>
      <c r="L5266" s="6">
        <f>IF($B5266="","",YEAR($B5266))</f>
        <v/>
      </c>
      <c r="M5266" s="6">
        <f>INT((ROW()-2)/39)+1</f>
        <v/>
      </c>
      <c r="N5266" s="6">
        <f>MOD(ROW()-2,39)+2</f>
        <v/>
      </c>
      <c r="O5266" s="42">
        <f>IF(AND($B5266&lt;&gt;"",$C5266&lt;&gt;"",$B5266&lt;=$C5266),INDEX(Szabalyok!$C:$C,$N5266),"")</f>
        <v/>
      </c>
      <c r="P5266">
        <f>IF(D5266="",P5265,P5265+1)</f>
        <v/>
      </c>
    </row>
    <row r="5267">
      <c r="A5267">
        <f>IF(P5267=P5266,0,P5267)</f>
        <v/>
      </c>
      <c r="B5267" s="41">
        <f>IF($M5267&gt;300,"",IF(OR(INDEX(Bemenet!$E$2:$E$301,$M5267)="",INDEX(Bemenet!$F$2:$F$301,$M5267)=""),"",MAX(INDEX(Bemenet!$E$2:$E$301,$M5267),INDEX(Szabalyok!$A:$A,$N5267))))</f>
        <v/>
      </c>
      <c r="C5267" s="41">
        <f>IF($B5267="","",MIN(INDEX(Bemenet!$F$2:$F$301,$M5267),INDEX(Szabalyok!$B:$B,$N5267)))</f>
        <v/>
      </c>
      <c r="D5267" s="5">
        <f>IF(AND($B5267&lt;&gt;"",$C5267&lt;&gt;"",$B5267&lt;=$C5267),INDEX(Bemenet!$G$2:$G$301,$M5267),"")</f>
        <v/>
      </c>
      <c r="E5267" s="6">
        <f>IF(AND($B5267&lt;&gt;"",$C5267&lt;&gt;"",$B5267&lt;=$C5267),INDEX(Bemenet!$D$2:$D$301,$M5267),"")</f>
        <v/>
      </c>
      <c r="F5267" s="5">
        <f>IF(AND($B5267&lt;&gt;"",$C5267&lt;&gt;"",$B5267&lt;=$C5267),$C5267-$B5267+1,"")</f>
        <v/>
      </c>
      <c r="G5267" s="5">
        <f>IF($F5267="","",$F5267*$D5267)</f>
        <v/>
      </c>
      <c r="H5267" s="42">
        <f>IF($G5267="","",$O5267)</f>
        <v/>
      </c>
      <c r="I5267" s="5">
        <f>IF($G5267="","",$G5267*IF($H5267="",$O5267,$H5267)/100)</f>
        <v/>
      </c>
      <c r="J5267" s="5">
        <f>IF(OR($L5267="",NOT(COUNTIFS($L$2:$L5267,$L5267)=1)),"",SUMIFS($G:$G,$L:$L,$L5267))</f>
        <v/>
      </c>
      <c r="K5267" s="5">
        <f>IF(OR($L5267="",NOT(COUNTIFS($L$2:$L5267,$L5267)=1)),"",SUMIFS($I:$I,$L:$L,$L5267))</f>
        <v/>
      </c>
      <c r="L5267" s="6">
        <f>IF($B5267="","",YEAR($B5267))</f>
        <v/>
      </c>
      <c r="M5267" s="6">
        <f>INT((ROW()-2)/39)+1</f>
        <v/>
      </c>
      <c r="N5267" s="6">
        <f>MOD(ROW()-2,39)+2</f>
        <v/>
      </c>
      <c r="O5267" s="42">
        <f>IF(AND($B5267&lt;&gt;"",$C5267&lt;&gt;"",$B5267&lt;=$C5267),INDEX(Szabalyok!$C:$C,$N5267),"")</f>
        <v/>
      </c>
      <c r="P5267">
        <f>IF(D5267="",P5266,P5266+1)</f>
        <v/>
      </c>
    </row>
    <row r="5268">
      <c r="A5268">
        <f>IF(P5268=P5267,0,P5268)</f>
        <v/>
      </c>
      <c r="B5268" s="41">
        <f>IF($M5268&gt;300,"",IF(OR(INDEX(Bemenet!$E$2:$E$301,$M5268)="",INDEX(Bemenet!$F$2:$F$301,$M5268)=""),"",MAX(INDEX(Bemenet!$E$2:$E$301,$M5268),INDEX(Szabalyok!$A:$A,$N5268))))</f>
        <v/>
      </c>
      <c r="C5268" s="41">
        <f>IF($B5268="","",MIN(INDEX(Bemenet!$F$2:$F$301,$M5268),INDEX(Szabalyok!$B:$B,$N5268)))</f>
        <v/>
      </c>
      <c r="D5268" s="5">
        <f>IF(AND($B5268&lt;&gt;"",$C5268&lt;&gt;"",$B5268&lt;=$C5268),INDEX(Bemenet!$G$2:$G$301,$M5268),"")</f>
        <v/>
      </c>
      <c r="E5268" s="6">
        <f>IF(AND($B5268&lt;&gt;"",$C5268&lt;&gt;"",$B5268&lt;=$C5268),INDEX(Bemenet!$D$2:$D$301,$M5268),"")</f>
        <v/>
      </c>
      <c r="F5268" s="5">
        <f>IF(AND($B5268&lt;&gt;"",$C5268&lt;&gt;"",$B5268&lt;=$C5268),$C5268-$B5268+1,"")</f>
        <v/>
      </c>
      <c r="G5268" s="5">
        <f>IF($F5268="","",$F5268*$D5268)</f>
        <v/>
      </c>
      <c r="H5268" s="42">
        <f>IF($G5268="","",$O5268)</f>
        <v/>
      </c>
      <c r="I5268" s="5">
        <f>IF($G5268="","",$G5268*IF($H5268="",$O5268,$H5268)/100)</f>
        <v/>
      </c>
      <c r="J5268" s="5">
        <f>IF(OR($L5268="",NOT(COUNTIFS($L$2:$L5268,$L5268)=1)),"",SUMIFS($G:$G,$L:$L,$L5268))</f>
        <v/>
      </c>
      <c r="K5268" s="5">
        <f>IF(OR($L5268="",NOT(COUNTIFS($L$2:$L5268,$L5268)=1)),"",SUMIFS($I:$I,$L:$L,$L5268))</f>
        <v/>
      </c>
      <c r="L5268" s="6">
        <f>IF($B5268="","",YEAR($B5268))</f>
        <v/>
      </c>
      <c r="M5268" s="6">
        <f>INT((ROW()-2)/39)+1</f>
        <v/>
      </c>
      <c r="N5268" s="6">
        <f>MOD(ROW()-2,39)+2</f>
        <v/>
      </c>
      <c r="O5268" s="42">
        <f>IF(AND($B5268&lt;&gt;"",$C5268&lt;&gt;"",$B5268&lt;=$C5268),INDEX(Szabalyok!$C:$C,$N5268),"")</f>
        <v/>
      </c>
      <c r="P5268">
        <f>IF(D5268="",P5267,P5267+1)</f>
        <v/>
      </c>
    </row>
    <row r="5269">
      <c r="A5269">
        <f>IF(P5269=P5268,0,P5269)</f>
        <v/>
      </c>
      <c r="B5269" s="41">
        <f>IF($M5269&gt;300,"",IF(OR(INDEX(Bemenet!$E$2:$E$301,$M5269)="",INDEX(Bemenet!$F$2:$F$301,$M5269)=""),"",MAX(INDEX(Bemenet!$E$2:$E$301,$M5269),INDEX(Szabalyok!$A:$A,$N5269))))</f>
        <v/>
      </c>
      <c r="C5269" s="41">
        <f>IF($B5269="","",MIN(INDEX(Bemenet!$F$2:$F$301,$M5269),INDEX(Szabalyok!$B:$B,$N5269)))</f>
        <v/>
      </c>
      <c r="D5269" s="5">
        <f>IF(AND($B5269&lt;&gt;"",$C5269&lt;&gt;"",$B5269&lt;=$C5269),INDEX(Bemenet!$G$2:$G$301,$M5269),"")</f>
        <v/>
      </c>
      <c r="E5269" s="6">
        <f>IF(AND($B5269&lt;&gt;"",$C5269&lt;&gt;"",$B5269&lt;=$C5269),INDEX(Bemenet!$D$2:$D$301,$M5269),"")</f>
        <v/>
      </c>
      <c r="F5269" s="5">
        <f>IF(AND($B5269&lt;&gt;"",$C5269&lt;&gt;"",$B5269&lt;=$C5269),$C5269-$B5269+1,"")</f>
        <v/>
      </c>
      <c r="G5269" s="5">
        <f>IF($F5269="","",$F5269*$D5269)</f>
        <v/>
      </c>
      <c r="H5269" s="42">
        <f>IF($G5269="","",$O5269)</f>
        <v/>
      </c>
      <c r="I5269" s="5">
        <f>IF($G5269="","",$G5269*IF($H5269="",$O5269,$H5269)/100)</f>
        <v/>
      </c>
      <c r="J5269" s="5">
        <f>IF(OR($L5269="",NOT(COUNTIFS($L$2:$L5269,$L5269)=1)),"",SUMIFS($G:$G,$L:$L,$L5269))</f>
        <v/>
      </c>
      <c r="K5269" s="5">
        <f>IF(OR($L5269="",NOT(COUNTIFS($L$2:$L5269,$L5269)=1)),"",SUMIFS($I:$I,$L:$L,$L5269))</f>
        <v/>
      </c>
      <c r="L5269" s="6">
        <f>IF($B5269="","",YEAR($B5269))</f>
        <v/>
      </c>
      <c r="M5269" s="6">
        <f>INT((ROW()-2)/39)+1</f>
        <v/>
      </c>
      <c r="N5269" s="6">
        <f>MOD(ROW()-2,39)+2</f>
        <v/>
      </c>
      <c r="O5269" s="42">
        <f>IF(AND($B5269&lt;&gt;"",$C5269&lt;&gt;"",$B5269&lt;=$C5269),INDEX(Szabalyok!$C:$C,$N5269),"")</f>
        <v/>
      </c>
      <c r="P5269">
        <f>IF(D5269="",P5268,P5268+1)</f>
        <v/>
      </c>
    </row>
    <row r="5270">
      <c r="A5270">
        <f>IF(P5270=P5269,0,P5270)</f>
        <v/>
      </c>
      <c r="B5270" s="41">
        <f>IF($M5270&gt;300,"",IF(OR(INDEX(Bemenet!$E$2:$E$301,$M5270)="",INDEX(Bemenet!$F$2:$F$301,$M5270)=""),"",MAX(INDEX(Bemenet!$E$2:$E$301,$M5270),INDEX(Szabalyok!$A:$A,$N5270))))</f>
        <v/>
      </c>
      <c r="C5270" s="41">
        <f>IF($B5270="","",MIN(INDEX(Bemenet!$F$2:$F$301,$M5270),INDEX(Szabalyok!$B:$B,$N5270)))</f>
        <v/>
      </c>
      <c r="D5270" s="5">
        <f>IF(AND($B5270&lt;&gt;"",$C5270&lt;&gt;"",$B5270&lt;=$C5270),INDEX(Bemenet!$G$2:$G$301,$M5270),"")</f>
        <v/>
      </c>
      <c r="E5270" s="6">
        <f>IF(AND($B5270&lt;&gt;"",$C5270&lt;&gt;"",$B5270&lt;=$C5270),INDEX(Bemenet!$D$2:$D$301,$M5270),"")</f>
        <v/>
      </c>
      <c r="F5270" s="5">
        <f>IF(AND($B5270&lt;&gt;"",$C5270&lt;&gt;"",$B5270&lt;=$C5270),$C5270-$B5270+1,"")</f>
        <v/>
      </c>
      <c r="G5270" s="5">
        <f>IF($F5270="","",$F5270*$D5270)</f>
        <v/>
      </c>
      <c r="H5270" s="42">
        <f>IF($G5270="","",$O5270)</f>
        <v/>
      </c>
      <c r="I5270" s="5">
        <f>IF($G5270="","",$G5270*IF($H5270="",$O5270,$H5270)/100)</f>
        <v/>
      </c>
      <c r="J5270" s="5">
        <f>IF(OR($L5270="",NOT(COUNTIFS($L$2:$L5270,$L5270)=1)),"",SUMIFS($G:$G,$L:$L,$L5270))</f>
        <v/>
      </c>
      <c r="K5270" s="5">
        <f>IF(OR($L5270="",NOT(COUNTIFS($L$2:$L5270,$L5270)=1)),"",SUMIFS($I:$I,$L:$L,$L5270))</f>
        <v/>
      </c>
      <c r="L5270" s="6">
        <f>IF($B5270="","",YEAR($B5270))</f>
        <v/>
      </c>
      <c r="M5270" s="6">
        <f>INT((ROW()-2)/39)+1</f>
        <v/>
      </c>
      <c r="N5270" s="6">
        <f>MOD(ROW()-2,39)+2</f>
        <v/>
      </c>
      <c r="O5270" s="42">
        <f>IF(AND($B5270&lt;&gt;"",$C5270&lt;&gt;"",$B5270&lt;=$C5270),INDEX(Szabalyok!$C:$C,$N5270),"")</f>
        <v/>
      </c>
      <c r="P5270">
        <f>IF(D5270="",P5269,P5269+1)</f>
        <v/>
      </c>
    </row>
    <row r="5271">
      <c r="A5271">
        <f>IF(P5271=P5270,0,P5271)</f>
        <v/>
      </c>
      <c r="B5271" s="41">
        <f>IF($M5271&gt;300,"",IF(OR(INDEX(Bemenet!$E$2:$E$301,$M5271)="",INDEX(Bemenet!$F$2:$F$301,$M5271)=""),"",MAX(INDEX(Bemenet!$E$2:$E$301,$M5271),INDEX(Szabalyok!$A:$A,$N5271))))</f>
        <v/>
      </c>
      <c r="C5271" s="41">
        <f>IF($B5271="","",MIN(INDEX(Bemenet!$F$2:$F$301,$M5271),INDEX(Szabalyok!$B:$B,$N5271)))</f>
        <v/>
      </c>
      <c r="D5271" s="5">
        <f>IF(AND($B5271&lt;&gt;"",$C5271&lt;&gt;"",$B5271&lt;=$C5271),INDEX(Bemenet!$G$2:$G$301,$M5271),"")</f>
        <v/>
      </c>
      <c r="E5271" s="6">
        <f>IF(AND($B5271&lt;&gt;"",$C5271&lt;&gt;"",$B5271&lt;=$C5271),INDEX(Bemenet!$D$2:$D$301,$M5271),"")</f>
        <v/>
      </c>
      <c r="F5271" s="5">
        <f>IF(AND($B5271&lt;&gt;"",$C5271&lt;&gt;"",$B5271&lt;=$C5271),$C5271-$B5271+1,"")</f>
        <v/>
      </c>
      <c r="G5271" s="5">
        <f>IF($F5271="","",$F5271*$D5271)</f>
        <v/>
      </c>
      <c r="H5271" s="42">
        <f>IF($G5271="","",$O5271)</f>
        <v/>
      </c>
      <c r="I5271" s="5">
        <f>IF($G5271="","",$G5271*IF($H5271="",$O5271,$H5271)/100)</f>
        <v/>
      </c>
      <c r="J5271" s="5">
        <f>IF(OR($L5271="",NOT(COUNTIFS($L$2:$L5271,$L5271)=1)),"",SUMIFS($G:$G,$L:$L,$L5271))</f>
        <v/>
      </c>
      <c r="K5271" s="5">
        <f>IF(OR($L5271="",NOT(COUNTIFS($L$2:$L5271,$L5271)=1)),"",SUMIFS($I:$I,$L:$L,$L5271))</f>
        <v/>
      </c>
      <c r="L5271" s="6">
        <f>IF($B5271="","",YEAR($B5271))</f>
        <v/>
      </c>
      <c r="M5271" s="6">
        <f>INT((ROW()-2)/39)+1</f>
        <v/>
      </c>
      <c r="N5271" s="6">
        <f>MOD(ROW()-2,39)+2</f>
        <v/>
      </c>
      <c r="O5271" s="42">
        <f>IF(AND($B5271&lt;&gt;"",$C5271&lt;&gt;"",$B5271&lt;=$C5271),INDEX(Szabalyok!$C:$C,$N5271),"")</f>
        <v/>
      </c>
      <c r="P5271">
        <f>IF(D5271="",P5270,P5270+1)</f>
        <v/>
      </c>
    </row>
    <row r="5272">
      <c r="A5272">
        <f>IF(P5272=P5271,0,P5272)</f>
        <v/>
      </c>
      <c r="B5272" s="41">
        <f>IF($M5272&gt;300,"",IF(OR(INDEX(Bemenet!$E$2:$E$301,$M5272)="",INDEX(Bemenet!$F$2:$F$301,$M5272)=""),"",MAX(INDEX(Bemenet!$E$2:$E$301,$M5272),INDEX(Szabalyok!$A:$A,$N5272))))</f>
        <v/>
      </c>
      <c r="C5272" s="41">
        <f>IF($B5272="","",MIN(INDEX(Bemenet!$F$2:$F$301,$M5272),INDEX(Szabalyok!$B:$B,$N5272)))</f>
        <v/>
      </c>
      <c r="D5272" s="5">
        <f>IF(AND($B5272&lt;&gt;"",$C5272&lt;&gt;"",$B5272&lt;=$C5272),INDEX(Bemenet!$G$2:$G$301,$M5272),"")</f>
        <v/>
      </c>
      <c r="E5272" s="6">
        <f>IF(AND($B5272&lt;&gt;"",$C5272&lt;&gt;"",$B5272&lt;=$C5272),INDEX(Bemenet!$D$2:$D$301,$M5272),"")</f>
        <v/>
      </c>
      <c r="F5272" s="5">
        <f>IF(AND($B5272&lt;&gt;"",$C5272&lt;&gt;"",$B5272&lt;=$C5272),$C5272-$B5272+1,"")</f>
        <v/>
      </c>
      <c r="G5272" s="5">
        <f>IF($F5272="","",$F5272*$D5272)</f>
        <v/>
      </c>
      <c r="H5272" s="42">
        <f>IF($G5272="","",$O5272)</f>
        <v/>
      </c>
      <c r="I5272" s="5">
        <f>IF($G5272="","",$G5272*IF($H5272="",$O5272,$H5272)/100)</f>
        <v/>
      </c>
      <c r="J5272" s="5">
        <f>IF(OR($L5272="",NOT(COUNTIFS($L$2:$L5272,$L5272)=1)),"",SUMIFS($G:$G,$L:$L,$L5272))</f>
        <v/>
      </c>
      <c r="K5272" s="5">
        <f>IF(OR($L5272="",NOT(COUNTIFS($L$2:$L5272,$L5272)=1)),"",SUMIFS($I:$I,$L:$L,$L5272))</f>
        <v/>
      </c>
      <c r="L5272" s="6">
        <f>IF($B5272="","",YEAR($B5272))</f>
        <v/>
      </c>
      <c r="M5272" s="6">
        <f>INT((ROW()-2)/39)+1</f>
        <v/>
      </c>
      <c r="N5272" s="6">
        <f>MOD(ROW()-2,39)+2</f>
        <v/>
      </c>
      <c r="O5272" s="42">
        <f>IF(AND($B5272&lt;&gt;"",$C5272&lt;&gt;"",$B5272&lt;=$C5272),INDEX(Szabalyok!$C:$C,$N5272),"")</f>
        <v/>
      </c>
      <c r="P5272">
        <f>IF(D5272="",P5271,P5271+1)</f>
        <v/>
      </c>
    </row>
    <row r="5273">
      <c r="A5273">
        <f>IF(P5273=P5272,0,P5273)</f>
        <v/>
      </c>
      <c r="B5273" s="41">
        <f>IF($M5273&gt;300,"",IF(OR(INDEX(Bemenet!$E$2:$E$301,$M5273)="",INDEX(Bemenet!$F$2:$F$301,$M5273)=""),"",MAX(INDEX(Bemenet!$E$2:$E$301,$M5273),INDEX(Szabalyok!$A:$A,$N5273))))</f>
        <v/>
      </c>
      <c r="C5273" s="41">
        <f>IF($B5273="","",MIN(INDEX(Bemenet!$F$2:$F$301,$M5273),INDEX(Szabalyok!$B:$B,$N5273)))</f>
        <v/>
      </c>
      <c r="D5273" s="5">
        <f>IF(AND($B5273&lt;&gt;"",$C5273&lt;&gt;"",$B5273&lt;=$C5273),INDEX(Bemenet!$G$2:$G$301,$M5273),"")</f>
        <v/>
      </c>
      <c r="E5273" s="6">
        <f>IF(AND($B5273&lt;&gt;"",$C5273&lt;&gt;"",$B5273&lt;=$C5273),INDEX(Bemenet!$D$2:$D$301,$M5273),"")</f>
        <v/>
      </c>
      <c r="F5273" s="5">
        <f>IF(AND($B5273&lt;&gt;"",$C5273&lt;&gt;"",$B5273&lt;=$C5273),$C5273-$B5273+1,"")</f>
        <v/>
      </c>
      <c r="G5273" s="5">
        <f>IF($F5273="","",$F5273*$D5273)</f>
        <v/>
      </c>
      <c r="H5273" s="42">
        <f>IF($G5273="","",$O5273)</f>
        <v/>
      </c>
      <c r="I5273" s="5">
        <f>IF($G5273="","",$G5273*IF($H5273="",$O5273,$H5273)/100)</f>
        <v/>
      </c>
      <c r="J5273" s="5">
        <f>IF(OR($L5273="",NOT(COUNTIFS($L$2:$L5273,$L5273)=1)),"",SUMIFS($G:$G,$L:$L,$L5273))</f>
        <v/>
      </c>
      <c r="K5273" s="5">
        <f>IF(OR($L5273="",NOT(COUNTIFS($L$2:$L5273,$L5273)=1)),"",SUMIFS($I:$I,$L:$L,$L5273))</f>
        <v/>
      </c>
      <c r="L5273" s="6">
        <f>IF($B5273="","",YEAR($B5273))</f>
        <v/>
      </c>
      <c r="M5273" s="6">
        <f>INT((ROW()-2)/39)+1</f>
        <v/>
      </c>
      <c r="N5273" s="6">
        <f>MOD(ROW()-2,39)+2</f>
        <v/>
      </c>
      <c r="O5273" s="42">
        <f>IF(AND($B5273&lt;&gt;"",$C5273&lt;&gt;"",$B5273&lt;=$C5273),INDEX(Szabalyok!$C:$C,$N5273),"")</f>
        <v/>
      </c>
      <c r="P5273">
        <f>IF(D5273="",P5272,P5272+1)</f>
        <v/>
      </c>
    </row>
    <row r="5274">
      <c r="A5274">
        <f>IF(P5274=P5273,0,P5274)</f>
        <v/>
      </c>
      <c r="B5274" s="41">
        <f>IF($M5274&gt;300,"",IF(OR(INDEX(Bemenet!$E$2:$E$301,$M5274)="",INDEX(Bemenet!$F$2:$F$301,$M5274)=""),"",MAX(INDEX(Bemenet!$E$2:$E$301,$M5274),INDEX(Szabalyok!$A:$A,$N5274))))</f>
        <v/>
      </c>
      <c r="C5274" s="41">
        <f>IF($B5274="","",MIN(INDEX(Bemenet!$F$2:$F$301,$M5274),INDEX(Szabalyok!$B:$B,$N5274)))</f>
        <v/>
      </c>
      <c r="D5274" s="5">
        <f>IF(AND($B5274&lt;&gt;"",$C5274&lt;&gt;"",$B5274&lt;=$C5274),INDEX(Bemenet!$G$2:$G$301,$M5274),"")</f>
        <v/>
      </c>
      <c r="E5274" s="6">
        <f>IF(AND($B5274&lt;&gt;"",$C5274&lt;&gt;"",$B5274&lt;=$C5274),INDEX(Bemenet!$D$2:$D$301,$M5274),"")</f>
        <v/>
      </c>
      <c r="F5274" s="5">
        <f>IF(AND($B5274&lt;&gt;"",$C5274&lt;&gt;"",$B5274&lt;=$C5274),$C5274-$B5274+1,"")</f>
        <v/>
      </c>
      <c r="G5274" s="5">
        <f>IF($F5274="","",$F5274*$D5274)</f>
        <v/>
      </c>
      <c r="H5274" s="42">
        <f>IF($G5274="","",$O5274)</f>
        <v/>
      </c>
      <c r="I5274" s="5">
        <f>IF($G5274="","",$G5274*IF($H5274="",$O5274,$H5274)/100)</f>
        <v/>
      </c>
      <c r="J5274" s="5">
        <f>IF(OR($L5274="",NOT(COUNTIFS($L$2:$L5274,$L5274)=1)),"",SUMIFS($G:$G,$L:$L,$L5274))</f>
        <v/>
      </c>
      <c r="K5274" s="5">
        <f>IF(OR($L5274="",NOT(COUNTIFS($L$2:$L5274,$L5274)=1)),"",SUMIFS($I:$I,$L:$L,$L5274))</f>
        <v/>
      </c>
      <c r="L5274" s="6">
        <f>IF($B5274="","",YEAR($B5274))</f>
        <v/>
      </c>
      <c r="M5274" s="6">
        <f>INT((ROW()-2)/39)+1</f>
        <v/>
      </c>
      <c r="N5274" s="6">
        <f>MOD(ROW()-2,39)+2</f>
        <v/>
      </c>
      <c r="O5274" s="42">
        <f>IF(AND($B5274&lt;&gt;"",$C5274&lt;&gt;"",$B5274&lt;=$C5274),INDEX(Szabalyok!$C:$C,$N5274),"")</f>
        <v/>
      </c>
      <c r="P5274">
        <f>IF(D5274="",P5273,P5273+1)</f>
        <v/>
      </c>
    </row>
    <row r="5275">
      <c r="A5275">
        <f>IF(P5275=P5274,0,P5275)</f>
        <v/>
      </c>
      <c r="B5275" s="41">
        <f>IF($M5275&gt;300,"",IF(OR(INDEX(Bemenet!$E$2:$E$301,$M5275)="",INDEX(Bemenet!$F$2:$F$301,$M5275)=""),"",MAX(INDEX(Bemenet!$E$2:$E$301,$M5275),INDEX(Szabalyok!$A:$A,$N5275))))</f>
        <v/>
      </c>
      <c r="C5275" s="41">
        <f>IF($B5275="","",MIN(INDEX(Bemenet!$F$2:$F$301,$M5275),INDEX(Szabalyok!$B:$B,$N5275)))</f>
        <v/>
      </c>
      <c r="D5275" s="5">
        <f>IF(AND($B5275&lt;&gt;"",$C5275&lt;&gt;"",$B5275&lt;=$C5275),INDEX(Bemenet!$G$2:$G$301,$M5275),"")</f>
        <v/>
      </c>
      <c r="E5275" s="6">
        <f>IF(AND($B5275&lt;&gt;"",$C5275&lt;&gt;"",$B5275&lt;=$C5275),INDEX(Bemenet!$D$2:$D$301,$M5275),"")</f>
        <v/>
      </c>
      <c r="F5275" s="5">
        <f>IF(AND($B5275&lt;&gt;"",$C5275&lt;&gt;"",$B5275&lt;=$C5275),$C5275-$B5275+1,"")</f>
        <v/>
      </c>
      <c r="G5275" s="5">
        <f>IF($F5275="","",$F5275*$D5275)</f>
        <v/>
      </c>
      <c r="H5275" s="42">
        <f>IF($G5275="","",$O5275)</f>
        <v/>
      </c>
      <c r="I5275" s="5">
        <f>IF($G5275="","",$G5275*IF($H5275="",$O5275,$H5275)/100)</f>
        <v/>
      </c>
      <c r="J5275" s="5">
        <f>IF(OR($L5275="",NOT(COUNTIFS($L$2:$L5275,$L5275)=1)),"",SUMIFS($G:$G,$L:$L,$L5275))</f>
        <v/>
      </c>
      <c r="K5275" s="5">
        <f>IF(OR($L5275="",NOT(COUNTIFS($L$2:$L5275,$L5275)=1)),"",SUMIFS($I:$I,$L:$L,$L5275))</f>
        <v/>
      </c>
      <c r="L5275" s="6">
        <f>IF($B5275="","",YEAR($B5275))</f>
        <v/>
      </c>
      <c r="M5275" s="6">
        <f>INT((ROW()-2)/39)+1</f>
        <v/>
      </c>
      <c r="N5275" s="6">
        <f>MOD(ROW()-2,39)+2</f>
        <v/>
      </c>
      <c r="O5275" s="42">
        <f>IF(AND($B5275&lt;&gt;"",$C5275&lt;&gt;"",$B5275&lt;=$C5275),INDEX(Szabalyok!$C:$C,$N5275),"")</f>
        <v/>
      </c>
      <c r="P5275">
        <f>IF(D5275="",P5274,P5274+1)</f>
        <v/>
      </c>
    </row>
    <row r="5276">
      <c r="A5276">
        <f>IF(P5276=P5275,0,P5276)</f>
        <v/>
      </c>
      <c r="B5276" s="41">
        <f>IF($M5276&gt;300,"",IF(OR(INDEX(Bemenet!$E$2:$E$301,$M5276)="",INDEX(Bemenet!$F$2:$F$301,$M5276)=""),"",MAX(INDEX(Bemenet!$E$2:$E$301,$M5276),INDEX(Szabalyok!$A:$A,$N5276))))</f>
        <v/>
      </c>
      <c r="C5276" s="41">
        <f>IF($B5276="","",MIN(INDEX(Bemenet!$F$2:$F$301,$M5276),INDEX(Szabalyok!$B:$B,$N5276)))</f>
        <v/>
      </c>
      <c r="D5276" s="5">
        <f>IF(AND($B5276&lt;&gt;"",$C5276&lt;&gt;"",$B5276&lt;=$C5276),INDEX(Bemenet!$G$2:$G$301,$M5276),"")</f>
        <v/>
      </c>
      <c r="E5276" s="6">
        <f>IF(AND($B5276&lt;&gt;"",$C5276&lt;&gt;"",$B5276&lt;=$C5276),INDEX(Bemenet!$D$2:$D$301,$M5276),"")</f>
        <v/>
      </c>
      <c r="F5276" s="5">
        <f>IF(AND($B5276&lt;&gt;"",$C5276&lt;&gt;"",$B5276&lt;=$C5276),$C5276-$B5276+1,"")</f>
        <v/>
      </c>
      <c r="G5276" s="5">
        <f>IF($F5276="","",$F5276*$D5276)</f>
        <v/>
      </c>
      <c r="H5276" s="42">
        <f>IF($G5276="","",$O5276)</f>
        <v/>
      </c>
      <c r="I5276" s="5">
        <f>IF($G5276="","",$G5276*IF($H5276="",$O5276,$H5276)/100)</f>
        <v/>
      </c>
      <c r="J5276" s="5">
        <f>IF(OR($L5276="",NOT(COUNTIFS($L$2:$L5276,$L5276)=1)),"",SUMIFS($G:$G,$L:$L,$L5276))</f>
        <v/>
      </c>
      <c r="K5276" s="5">
        <f>IF(OR($L5276="",NOT(COUNTIFS($L$2:$L5276,$L5276)=1)),"",SUMIFS($I:$I,$L:$L,$L5276))</f>
        <v/>
      </c>
      <c r="L5276" s="6">
        <f>IF($B5276="","",YEAR($B5276))</f>
        <v/>
      </c>
      <c r="M5276" s="6">
        <f>INT((ROW()-2)/39)+1</f>
        <v/>
      </c>
      <c r="N5276" s="6">
        <f>MOD(ROW()-2,39)+2</f>
        <v/>
      </c>
      <c r="O5276" s="42">
        <f>IF(AND($B5276&lt;&gt;"",$C5276&lt;&gt;"",$B5276&lt;=$C5276),INDEX(Szabalyok!$C:$C,$N5276),"")</f>
        <v/>
      </c>
      <c r="P5276">
        <f>IF(D5276="",P5275,P5275+1)</f>
        <v/>
      </c>
    </row>
    <row r="5277">
      <c r="A5277">
        <f>IF(P5277=P5276,0,P5277)</f>
        <v/>
      </c>
      <c r="B5277" s="41">
        <f>IF($M5277&gt;300,"",IF(OR(INDEX(Bemenet!$E$2:$E$301,$M5277)="",INDEX(Bemenet!$F$2:$F$301,$M5277)=""),"",MAX(INDEX(Bemenet!$E$2:$E$301,$M5277),INDEX(Szabalyok!$A:$A,$N5277))))</f>
        <v/>
      </c>
      <c r="C5277" s="41">
        <f>IF($B5277="","",MIN(INDEX(Bemenet!$F$2:$F$301,$M5277),INDEX(Szabalyok!$B:$B,$N5277)))</f>
        <v/>
      </c>
      <c r="D5277" s="5">
        <f>IF(AND($B5277&lt;&gt;"",$C5277&lt;&gt;"",$B5277&lt;=$C5277),INDEX(Bemenet!$G$2:$G$301,$M5277),"")</f>
        <v/>
      </c>
      <c r="E5277" s="6">
        <f>IF(AND($B5277&lt;&gt;"",$C5277&lt;&gt;"",$B5277&lt;=$C5277),INDEX(Bemenet!$D$2:$D$301,$M5277),"")</f>
        <v/>
      </c>
      <c r="F5277" s="5">
        <f>IF(AND($B5277&lt;&gt;"",$C5277&lt;&gt;"",$B5277&lt;=$C5277),$C5277-$B5277+1,"")</f>
        <v/>
      </c>
      <c r="G5277" s="5">
        <f>IF($F5277="","",$F5277*$D5277)</f>
        <v/>
      </c>
      <c r="H5277" s="42">
        <f>IF($G5277="","",$O5277)</f>
        <v/>
      </c>
      <c r="I5277" s="5">
        <f>IF($G5277="","",$G5277*IF($H5277="",$O5277,$H5277)/100)</f>
        <v/>
      </c>
      <c r="J5277" s="5">
        <f>IF(OR($L5277="",NOT(COUNTIFS($L$2:$L5277,$L5277)=1)),"",SUMIFS($G:$G,$L:$L,$L5277))</f>
        <v/>
      </c>
      <c r="K5277" s="5">
        <f>IF(OR($L5277="",NOT(COUNTIFS($L$2:$L5277,$L5277)=1)),"",SUMIFS($I:$I,$L:$L,$L5277))</f>
        <v/>
      </c>
      <c r="L5277" s="6">
        <f>IF($B5277="","",YEAR($B5277))</f>
        <v/>
      </c>
      <c r="M5277" s="6">
        <f>INT((ROW()-2)/39)+1</f>
        <v/>
      </c>
      <c r="N5277" s="6">
        <f>MOD(ROW()-2,39)+2</f>
        <v/>
      </c>
      <c r="O5277" s="42">
        <f>IF(AND($B5277&lt;&gt;"",$C5277&lt;&gt;"",$B5277&lt;=$C5277),INDEX(Szabalyok!$C:$C,$N5277),"")</f>
        <v/>
      </c>
      <c r="P5277">
        <f>IF(D5277="",P5276,P5276+1)</f>
        <v/>
      </c>
    </row>
    <row r="5278">
      <c r="A5278">
        <f>IF(P5278=P5277,0,P5278)</f>
        <v/>
      </c>
      <c r="B5278" s="41">
        <f>IF($M5278&gt;300,"",IF(OR(INDEX(Bemenet!$E$2:$E$301,$M5278)="",INDEX(Bemenet!$F$2:$F$301,$M5278)=""),"",MAX(INDEX(Bemenet!$E$2:$E$301,$M5278),INDEX(Szabalyok!$A:$A,$N5278))))</f>
        <v/>
      </c>
      <c r="C5278" s="41">
        <f>IF($B5278="","",MIN(INDEX(Bemenet!$F$2:$F$301,$M5278),INDEX(Szabalyok!$B:$B,$N5278)))</f>
        <v/>
      </c>
      <c r="D5278" s="5">
        <f>IF(AND($B5278&lt;&gt;"",$C5278&lt;&gt;"",$B5278&lt;=$C5278),INDEX(Bemenet!$G$2:$G$301,$M5278),"")</f>
        <v/>
      </c>
      <c r="E5278" s="6">
        <f>IF(AND($B5278&lt;&gt;"",$C5278&lt;&gt;"",$B5278&lt;=$C5278),INDEX(Bemenet!$D$2:$D$301,$M5278),"")</f>
        <v/>
      </c>
      <c r="F5278" s="5">
        <f>IF(AND($B5278&lt;&gt;"",$C5278&lt;&gt;"",$B5278&lt;=$C5278),$C5278-$B5278+1,"")</f>
        <v/>
      </c>
      <c r="G5278" s="5">
        <f>IF($F5278="","",$F5278*$D5278)</f>
        <v/>
      </c>
      <c r="H5278" s="42">
        <f>IF($G5278="","",$O5278)</f>
        <v/>
      </c>
      <c r="I5278" s="5">
        <f>IF($G5278="","",$G5278*IF($H5278="",$O5278,$H5278)/100)</f>
        <v/>
      </c>
      <c r="J5278" s="5">
        <f>IF(OR($L5278="",NOT(COUNTIFS($L$2:$L5278,$L5278)=1)),"",SUMIFS($G:$G,$L:$L,$L5278))</f>
        <v/>
      </c>
      <c r="K5278" s="5">
        <f>IF(OR($L5278="",NOT(COUNTIFS($L$2:$L5278,$L5278)=1)),"",SUMIFS($I:$I,$L:$L,$L5278))</f>
        <v/>
      </c>
      <c r="L5278" s="6">
        <f>IF($B5278="","",YEAR($B5278))</f>
        <v/>
      </c>
      <c r="M5278" s="6">
        <f>INT((ROW()-2)/39)+1</f>
        <v/>
      </c>
      <c r="N5278" s="6">
        <f>MOD(ROW()-2,39)+2</f>
        <v/>
      </c>
      <c r="O5278" s="42">
        <f>IF(AND($B5278&lt;&gt;"",$C5278&lt;&gt;"",$B5278&lt;=$C5278),INDEX(Szabalyok!$C:$C,$N5278),"")</f>
        <v/>
      </c>
      <c r="P5278">
        <f>IF(D5278="",P5277,P5277+1)</f>
        <v/>
      </c>
    </row>
    <row r="5279">
      <c r="A5279">
        <f>IF(P5279=P5278,0,P5279)</f>
        <v/>
      </c>
      <c r="B5279" s="41">
        <f>IF($M5279&gt;300,"",IF(OR(INDEX(Bemenet!$E$2:$E$301,$M5279)="",INDEX(Bemenet!$F$2:$F$301,$M5279)=""),"",MAX(INDEX(Bemenet!$E$2:$E$301,$M5279),INDEX(Szabalyok!$A:$A,$N5279))))</f>
        <v/>
      </c>
      <c r="C5279" s="41">
        <f>IF($B5279="","",MIN(INDEX(Bemenet!$F$2:$F$301,$M5279),INDEX(Szabalyok!$B:$B,$N5279)))</f>
        <v/>
      </c>
      <c r="D5279" s="5">
        <f>IF(AND($B5279&lt;&gt;"",$C5279&lt;&gt;"",$B5279&lt;=$C5279),INDEX(Bemenet!$G$2:$G$301,$M5279),"")</f>
        <v/>
      </c>
      <c r="E5279" s="6">
        <f>IF(AND($B5279&lt;&gt;"",$C5279&lt;&gt;"",$B5279&lt;=$C5279),INDEX(Bemenet!$D$2:$D$301,$M5279),"")</f>
        <v/>
      </c>
      <c r="F5279" s="5">
        <f>IF(AND($B5279&lt;&gt;"",$C5279&lt;&gt;"",$B5279&lt;=$C5279),$C5279-$B5279+1,"")</f>
        <v/>
      </c>
      <c r="G5279" s="5">
        <f>IF($F5279="","",$F5279*$D5279)</f>
        <v/>
      </c>
      <c r="H5279" s="42">
        <f>IF($G5279="","",$O5279)</f>
        <v/>
      </c>
      <c r="I5279" s="5">
        <f>IF($G5279="","",$G5279*IF($H5279="",$O5279,$H5279)/100)</f>
        <v/>
      </c>
      <c r="J5279" s="5">
        <f>IF(OR($L5279="",NOT(COUNTIFS($L$2:$L5279,$L5279)=1)),"",SUMIFS($G:$G,$L:$L,$L5279))</f>
        <v/>
      </c>
      <c r="K5279" s="5">
        <f>IF(OR($L5279="",NOT(COUNTIFS($L$2:$L5279,$L5279)=1)),"",SUMIFS($I:$I,$L:$L,$L5279))</f>
        <v/>
      </c>
      <c r="L5279" s="6">
        <f>IF($B5279="","",YEAR($B5279))</f>
        <v/>
      </c>
      <c r="M5279" s="6">
        <f>INT((ROW()-2)/39)+1</f>
        <v/>
      </c>
      <c r="N5279" s="6">
        <f>MOD(ROW()-2,39)+2</f>
        <v/>
      </c>
      <c r="O5279" s="42">
        <f>IF(AND($B5279&lt;&gt;"",$C5279&lt;&gt;"",$B5279&lt;=$C5279),INDEX(Szabalyok!$C:$C,$N5279),"")</f>
        <v/>
      </c>
      <c r="P5279">
        <f>IF(D5279="",P5278,P5278+1)</f>
        <v/>
      </c>
    </row>
    <row r="5280">
      <c r="A5280">
        <f>IF(P5280=P5279,0,P5280)</f>
        <v/>
      </c>
      <c r="B5280" s="41">
        <f>IF($M5280&gt;300,"",IF(OR(INDEX(Bemenet!$E$2:$E$301,$M5280)="",INDEX(Bemenet!$F$2:$F$301,$M5280)=""),"",MAX(INDEX(Bemenet!$E$2:$E$301,$M5280),INDEX(Szabalyok!$A:$A,$N5280))))</f>
        <v/>
      </c>
      <c r="C5280" s="41">
        <f>IF($B5280="","",MIN(INDEX(Bemenet!$F$2:$F$301,$M5280),INDEX(Szabalyok!$B:$B,$N5280)))</f>
        <v/>
      </c>
      <c r="D5280" s="5">
        <f>IF(AND($B5280&lt;&gt;"",$C5280&lt;&gt;"",$B5280&lt;=$C5280),INDEX(Bemenet!$G$2:$G$301,$M5280),"")</f>
        <v/>
      </c>
      <c r="E5280" s="6">
        <f>IF(AND($B5280&lt;&gt;"",$C5280&lt;&gt;"",$B5280&lt;=$C5280),INDEX(Bemenet!$D$2:$D$301,$M5280),"")</f>
        <v/>
      </c>
      <c r="F5280" s="5">
        <f>IF(AND($B5280&lt;&gt;"",$C5280&lt;&gt;"",$B5280&lt;=$C5280),$C5280-$B5280+1,"")</f>
        <v/>
      </c>
      <c r="G5280" s="5">
        <f>IF($F5280="","",$F5280*$D5280)</f>
        <v/>
      </c>
      <c r="H5280" s="42">
        <f>IF($G5280="","",$O5280)</f>
        <v/>
      </c>
      <c r="I5280" s="5">
        <f>IF($G5280="","",$G5280*IF($H5280="",$O5280,$H5280)/100)</f>
        <v/>
      </c>
      <c r="J5280" s="5">
        <f>IF(OR($L5280="",NOT(COUNTIFS($L$2:$L5280,$L5280)=1)),"",SUMIFS($G:$G,$L:$L,$L5280))</f>
        <v/>
      </c>
      <c r="K5280" s="5">
        <f>IF(OR($L5280="",NOT(COUNTIFS($L$2:$L5280,$L5280)=1)),"",SUMIFS($I:$I,$L:$L,$L5280))</f>
        <v/>
      </c>
      <c r="L5280" s="6">
        <f>IF($B5280="","",YEAR($B5280))</f>
        <v/>
      </c>
      <c r="M5280" s="6">
        <f>INT((ROW()-2)/39)+1</f>
        <v/>
      </c>
      <c r="N5280" s="6">
        <f>MOD(ROW()-2,39)+2</f>
        <v/>
      </c>
      <c r="O5280" s="42">
        <f>IF(AND($B5280&lt;&gt;"",$C5280&lt;&gt;"",$B5280&lt;=$C5280),INDEX(Szabalyok!$C:$C,$N5280),"")</f>
        <v/>
      </c>
      <c r="P5280">
        <f>IF(D5280="",P5279,P5279+1)</f>
        <v/>
      </c>
    </row>
    <row r="5281">
      <c r="A5281">
        <f>IF(P5281=P5280,0,P5281)</f>
        <v/>
      </c>
      <c r="B5281" s="41">
        <f>IF($M5281&gt;300,"",IF(OR(INDEX(Bemenet!$E$2:$E$301,$M5281)="",INDEX(Bemenet!$F$2:$F$301,$M5281)=""),"",MAX(INDEX(Bemenet!$E$2:$E$301,$M5281),INDEX(Szabalyok!$A:$A,$N5281))))</f>
        <v/>
      </c>
      <c r="C5281" s="41">
        <f>IF($B5281="","",MIN(INDEX(Bemenet!$F$2:$F$301,$M5281),INDEX(Szabalyok!$B:$B,$N5281)))</f>
        <v/>
      </c>
      <c r="D5281" s="5">
        <f>IF(AND($B5281&lt;&gt;"",$C5281&lt;&gt;"",$B5281&lt;=$C5281),INDEX(Bemenet!$G$2:$G$301,$M5281),"")</f>
        <v/>
      </c>
      <c r="E5281" s="6">
        <f>IF(AND($B5281&lt;&gt;"",$C5281&lt;&gt;"",$B5281&lt;=$C5281),INDEX(Bemenet!$D$2:$D$301,$M5281),"")</f>
        <v/>
      </c>
      <c r="F5281" s="5">
        <f>IF(AND($B5281&lt;&gt;"",$C5281&lt;&gt;"",$B5281&lt;=$C5281),$C5281-$B5281+1,"")</f>
        <v/>
      </c>
      <c r="G5281" s="5">
        <f>IF($F5281="","",$F5281*$D5281)</f>
        <v/>
      </c>
      <c r="H5281" s="42">
        <f>IF($G5281="","",$O5281)</f>
        <v/>
      </c>
      <c r="I5281" s="5">
        <f>IF($G5281="","",$G5281*IF($H5281="",$O5281,$H5281)/100)</f>
        <v/>
      </c>
      <c r="J5281" s="5">
        <f>IF(OR($L5281="",NOT(COUNTIFS($L$2:$L5281,$L5281)=1)),"",SUMIFS($G:$G,$L:$L,$L5281))</f>
        <v/>
      </c>
      <c r="K5281" s="5">
        <f>IF(OR($L5281="",NOT(COUNTIFS($L$2:$L5281,$L5281)=1)),"",SUMIFS($I:$I,$L:$L,$L5281))</f>
        <v/>
      </c>
      <c r="L5281" s="6">
        <f>IF($B5281="","",YEAR($B5281))</f>
        <v/>
      </c>
      <c r="M5281" s="6">
        <f>INT((ROW()-2)/39)+1</f>
        <v/>
      </c>
      <c r="N5281" s="6">
        <f>MOD(ROW()-2,39)+2</f>
        <v/>
      </c>
      <c r="O5281" s="42">
        <f>IF(AND($B5281&lt;&gt;"",$C5281&lt;&gt;"",$B5281&lt;=$C5281),INDEX(Szabalyok!$C:$C,$N5281),"")</f>
        <v/>
      </c>
      <c r="P5281">
        <f>IF(D5281="",P5280,P5280+1)</f>
        <v/>
      </c>
    </row>
    <row r="5282">
      <c r="A5282">
        <f>IF(P5282=P5281,0,P5282)</f>
        <v/>
      </c>
      <c r="B5282" s="41">
        <f>IF($M5282&gt;300,"",IF(OR(INDEX(Bemenet!$E$2:$E$301,$M5282)="",INDEX(Bemenet!$F$2:$F$301,$M5282)=""),"",MAX(INDEX(Bemenet!$E$2:$E$301,$M5282),INDEX(Szabalyok!$A:$A,$N5282))))</f>
        <v/>
      </c>
      <c r="C5282" s="41">
        <f>IF($B5282="","",MIN(INDEX(Bemenet!$F$2:$F$301,$M5282),INDEX(Szabalyok!$B:$B,$N5282)))</f>
        <v/>
      </c>
      <c r="D5282" s="5">
        <f>IF(AND($B5282&lt;&gt;"",$C5282&lt;&gt;"",$B5282&lt;=$C5282),INDEX(Bemenet!$G$2:$G$301,$M5282),"")</f>
        <v/>
      </c>
      <c r="E5282" s="6">
        <f>IF(AND($B5282&lt;&gt;"",$C5282&lt;&gt;"",$B5282&lt;=$C5282),INDEX(Bemenet!$D$2:$D$301,$M5282),"")</f>
        <v/>
      </c>
      <c r="F5282" s="5">
        <f>IF(AND($B5282&lt;&gt;"",$C5282&lt;&gt;"",$B5282&lt;=$C5282),$C5282-$B5282+1,"")</f>
        <v/>
      </c>
      <c r="G5282" s="5">
        <f>IF($F5282="","",$F5282*$D5282)</f>
        <v/>
      </c>
      <c r="H5282" s="42">
        <f>IF($G5282="","",$O5282)</f>
        <v/>
      </c>
      <c r="I5282" s="5">
        <f>IF($G5282="","",$G5282*IF($H5282="",$O5282,$H5282)/100)</f>
        <v/>
      </c>
      <c r="J5282" s="5">
        <f>IF(OR($L5282="",NOT(COUNTIFS($L$2:$L5282,$L5282)=1)),"",SUMIFS($G:$G,$L:$L,$L5282))</f>
        <v/>
      </c>
      <c r="K5282" s="5">
        <f>IF(OR($L5282="",NOT(COUNTIFS($L$2:$L5282,$L5282)=1)),"",SUMIFS($I:$I,$L:$L,$L5282))</f>
        <v/>
      </c>
      <c r="L5282" s="6">
        <f>IF($B5282="","",YEAR($B5282))</f>
        <v/>
      </c>
      <c r="M5282" s="6">
        <f>INT((ROW()-2)/39)+1</f>
        <v/>
      </c>
      <c r="N5282" s="6">
        <f>MOD(ROW()-2,39)+2</f>
        <v/>
      </c>
      <c r="O5282" s="42">
        <f>IF(AND($B5282&lt;&gt;"",$C5282&lt;&gt;"",$B5282&lt;=$C5282),INDEX(Szabalyok!$C:$C,$N5282),"")</f>
        <v/>
      </c>
      <c r="P5282">
        <f>IF(D5282="",P5281,P5281+1)</f>
        <v/>
      </c>
    </row>
    <row r="5283">
      <c r="A5283">
        <f>IF(P5283=P5282,0,P5283)</f>
        <v/>
      </c>
      <c r="B5283" s="41">
        <f>IF($M5283&gt;300,"",IF(OR(INDEX(Bemenet!$E$2:$E$301,$M5283)="",INDEX(Bemenet!$F$2:$F$301,$M5283)=""),"",MAX(INDEX(Bemenet!$E$2:$E$301,$M5283),INDEX(Szabalyok!$A:$A,$N5283))))</f>
        <v/>
      </c>
      <c r="C5283" s="41">
        <f>IF($B5283="","",MIN(INDEX(Bemenet!$F$2:$F$301,$M5283),INDEX(Szabalyok!$B:$B,$N5283)))</f>
        <v/>
      </c>
      <c r="D5283" s="5">
        <f>IF(AND($B5283&lt;&gt;"",$C5283&lt;&gt;"",$B5283&lt;=$C5283),INDEX(Bemenet!$G$2:$G$301,$M5283),"")</f>
        <v/>
      </c>
      <c r="E5283" s="6">
        <f>IF(AND($B5283&lt;&gt;"",$C5283&lt;&gt;"",$B5283&lt;=$C5283),INDEX(Bemenet!$D$2:$D$301,$M5283),"")</f>
        <v/>
      </c>
      <c r="F5283" s="5">
        <f>IF(AND($B5283&lt;&gt;"",$C5283&lt;&gt;"",$B5283&lt;=$C5283),$C5283-$B5283+1,"")</f>
        <v/>
      </c>
      <c r="G5283" s="5">
        <f>IF($F5283="","",$F5283*$D5283)</f>
        <v/>
      </c>
      <c r="H5283" s="42">
        <f>IF($G5283="","",$O5283)</f>
        <v/>
      </c>
      <c r="I5283" s="5">
        <f>IF($G5283="","",$G5283*IF($H5283="",$O5283,$H5283)/100)</f>
        <v/>
      </c>
      <c r="J5283" s="5">
        <f>IF(OR($L5283="",NOT(COUNTIFS($L$2:$L5283,$L5283)=1)),"",SUMIFS($G:$G,$L:$L,$L5283))</f>
        <v/>
      </c>
      <c r="K5283" s="5">
        <f>IF(OR($L5283="",NOT(COUNTIFS($L$2:$L5283,$L5283)=1)),"",SUMIFS($I:$I,$L:$L,$L5283))</f>
        <v/>
      </c>
      <c r="L5283" s="6">
        <f>IF($B5283="","",YEAR($B5283))</f>
        <v/>
      </c>
      <c r="M5283" s="6">
        <f>INT((ROW()-2)/39)+1</f>
        <v/>
      </c>
      <c r="N5283" s="6">
        <f>MOD(ROW()-2,39)+2</f>
        <v/>
      </c>
      <c r="O5283" s="42">
        <f>IF(AND($B5283&lt;&gt;"",$C5283&lt;&gt;"",$B5283&lt;=$C5283),INDEX(Szabalyok!$C:$C,$N5283),"")</f>
        <v/>
      </c>
      <c r="P5283">
        <f>IF(D5283="",P5282,P5282+1)</f>
        <v/>
      </c>
    </row>
    <row r="5284">
      <c r="A5284">
        <f>IF(P5284=P5283,0,P5284)</f>
        <v/>
      </c>
      <c r="B5284" s="41">
        <f>IF($M5284&gt;300,"",IF(OR(INDEX(Bemenet!$E$2:$E$301,$M5284)="",INDEX(Bemenet!$F$2:$F$301,$M5284)=""),"",MAX(INDEX(Bemenet!$E$2:$E$301,$M5284),INDEX(Szabalyok!$A:$A,$N5284))))</f>
        <v/>
      </c>
      <c r="C5284" s="41">
        <f>IF($B5284="","",MIN(INDEX(Bemenet!$F$2:$F$301,$M5284),INDEX(Szabalyok!$B:$B,$N5284)))</f>
        <v/>
      </c>
      <c r="D5284" s="5">
        <f>IF(AND($B5284&lt;&gt;"",$C5284&lt;&gt;"",$B5284&lt;=$C5284),INDEX(Bemenet!$G$2:$G$301,$M5284),"")</f>
        <v/>
      </c>
      <c r="E5284" s="6">
        <f>IF(AND($B5284&lt;&gt;"",$C5284&lt;&gt;"",$B5284&lt;=$C5284),INDEX(Bemenet!$D$2:$D$301,$M5284),"")</f>
        <v/>
      </c>
      <c r="F5284" s="5">
        <f>IF(AND($B5284&lt;&gt;"",$C5284&lt;&gt;"",$B5284&lt;=$C5284),$C5284-$B5284+1,"")</f>
        <v/>
      </c>
      <c r="G5284" s="5">
        <f>IF($F5284="","",$F5284*$D5284)</f>
        <v/>
      </c>
      <c r="H5284" s="42">
        <f>IF($G5284="","",$O5284)</f>
        <v/>
      </c>
      <c r="I5284" s="5">
        <f>IF($G5284="","",$G5284*IF($H5284="",$O5284,$H5284)/100)</f>
        <v/>
      </c>
      <c r="J5284" s="5">
        <f>IF(OR($L5284="",NOT(COUNTIFS($L$2:$L5284,$L5284)=1)),"",SUMIFS($G:$G,$L:$L,$L5284))</f>
        <v/>
      </c>
      <c r="K5284" s="5">
        <f>IF(OR($L5284="",NOT(COUNTIFS($L$2:$L5284,$L5284)=1)),"",SUMIFS($I:$I,$L:$L,$L5284))</f>
        <v/>
      </c>
      <c r="L5284" s="6">
        <f>IF($B5284="","",YEAR($B5284))</f>
        <v/>
      </c>
      <c r="M5284" s="6">
        <f>INT((ROW()-2)/39)+1</f>
        <v/>
      </c>
      <c r="N5284" s="6">
        <f>MOD(ROW()-2,39)+2</f>
        <v/>
      </c>
      <c r="O5284" s="42">
        <f>IF(AND($B5284&lt;&gt;"",$C5284&lt;&gt;"",$B5284&lt;=$C5284),INDEX(Szabalyok!$C:$C,$N5284),"")</f>
        <v/>
      </c>
      <c r="P5284">
        <f>IF(D5284="",P5283,P5283+1)</f>
        <v/>
      </c>
    </row>
    <row r="5285">
      <c r="A5285">
        <f>IF(P5285=P5284,0,P5285)</f>
        <v/>
      </c>
      <c r="B5285" s="41">
        <f>IF($M5285&gt;300,"",IF(OR(INDEX(Bemenet!$E$2:$E$301,$M5285)="",INDEX(Bemenet!$F$2:$F$301,$M5285)=""),"",MAX(INDEX(Bemenet!$E$2:$E$301,$M5285),INDEX(Szabalyok!$A:$A,$N5285))))</f>
        <v/>
      </c>
      <c r="C5285" s="41">
        <f>IF($B5285="","",MIN(INDEX(Bemenet!$F$2:$F$301,$M5285),INDEX(Szabalyok!$B:$B,$N5285)))</f>
        <v/>
      </c>
      <c r="D5285" s="5">
        <f>IF(AND($B5285&lt;&gt;"",$C5285&lt;&gt;"",$B5285&lt;=$C5285),INDEX(Bemenet!$G$2:$G$301,$M5285),"")</f>
        <v/>
      </c>
      <c r="E5285" s="6">
        <f>IF(AND($B5285&lt;&gt;"",$C5285&lt;&gt;"",$B5285&lt;=$C5285),INDEX(Bemenet!$D$2:$D$301,$M5285),"")</f>
        <v/>
      </c>
      <c r="F5285" s="5">
        <f>IF(AND($B5285&lt;&gt;"",$C5285&lt;&gt;"",$B5285&lt;=$C5285),$C5285-$B5285+1,"")</f>
        <v/>
      </c>
      <c r="G5285" s="5">
        <f>IF($F5285="","",$F5285*$D5285)</f>
        <v/>
      </c>
      <c r="H5285" s="42">
        <f>IF($G5285="","",$O5285)</f>
        <v/>
      </c>
      <c r="I5285" s="5">
        <f>IF($G5285="","",$G5285*IF($H5285="",$O5285,$H5285)/100)</f>
        <v/>
      </c>
      <c r="J5285" s="5">
        <f>IF(OR($L5285="",NOT(COUNTIFS($L$2:$L5285,$L5285)=1)),"",SUMIFS($G:$G,$L:$L,$L5285))</f>
        <v/>
      </c>
      <c r="K5285" s="5">
        <f>IF(OR($L5285="",NOT(COUNTIFS($L$2:$L5285,$L5285)=1)),"",SUMIFS($I:$I,$L:$L,$L5285))</f>
        <v/>
      </c>
      <c r="L5285" s="6">
        <f>IF($B5285="","",YEAR($B5285))</f>
        <v/>
      </c>
      <c r="M5285" s="6">
        <f>INT((ROW()-2)/39)+1</f>
        <v/>
      </c>
      <c r="N5285" s="6">
        <f>MOD(ROW()-2,39)+2</f>
        <v/>
      </c>
      <c r="O5285" s="42">
        <f>IF(AND($B5285&lt;&gt;"",$C5285&lt;&gt;"",$B5285&lt;=$C5285),INDEX(Szabalyok!$C:$C,$N5285),"")</f>
        <v/>
      </c>
      <c r="P5285">
        <f>IF(D5285="",P5284,P5284+1)</f>
        <v/>
      </c>
    </row>
    <row r="5286">
      <c r="A5286">
        <f>IF(P5286=P5285,0,P5286)</f>
        <v/>
      </c>
      <c r="B5286" s="41">
        <f>IF($M5286&gt;300,"",IF(OR(INDEX(Bemenet!$E$2:$E$301,$M5286)="",INDEX(Bemenet!$F$2:$F$301,$M5286)=""),"",MAX(INDEX(Bemenet!$E$2:$E$301,$M5286),INDEX(Szabalyok!$A:$A,$N5286))))</f>
        <v/>
      </c>
      <c r="C5286" s="41">
        <f>IF($B5286="","",MIN(INDEX(Bemenet!$F$2:$F$301,$M5286),INDEX(Szabalyok!$B:$B,$N5286)))</f>
        <v/>
      </c>
      <c r="D5286" s="5">
        <f>IF(AND($B5286&lt;&gt;"",$C5286&lt;&gt;"",$B5286&lt;=$C5286),INDEX(Bemenet!$G$2:$G$301,$M5286),"")</f>
        <v/>
      </c>
      <c r="E5286" s="6">
        <f>IF(AND($B5286&lt;&gt;"",$C5286&lt;&gt;"",$B5286&lt;=$C5286),INDEX(Bemenet!$D$2:$D$301,$M5286),"")</f>
        <v/>
      </c>
      <c r="F5286" s="5">
        <f>IF(AND($B5286&lt;&gt;"",$C5286&lt;&gt;"",$B5286&lt;=$C5286),$C5286-$B5286+1,"")</f>
        <v/>
      </c>
      <c r="G5286" s="5">
        <f>IF($F5286="","",$F5286*$D5286)</f>
        <v/>
      </c>
      <c r="H5286" s="42">
        <f>IF($G5286="","",$O5286)</f>
        <v/>
      </c>
      <c r="I5286" s="5">
        <f>IF($G5286="","",$G5286*IF($H5286="",$O5286,$H5286)/100)</f>
        <v/>
      </c>
      <c r="J5286" s="5">
        <f>IF(OR($L5286="",NOT(COUNTIFS($L$2:$L5286,$L5286)=1)),"",SUMIFS($G:$G,$L:$L,$L5286))</f>
        <v/>
      </c>
      <c r="K5286" s="5">
        <f>IF(OR($L5286="",NOT(COUNTIFS($L$2:$L5286,$L5286)=1)),"",SUMIFS($I:$I,$L:$L,$L5286))</f>
        <v/>
      </c>
      <c r="L5286" s="6">
        <f>IF($B5286="","",YEAR($B5286))</f>
        <v/>
      </c>
      <c r="M5286" s="6">
        <f>INT((ROW()-2)/39)+1</f>
        <v/>
      </c>
      <c r="N5286" s="6">
        <f>MOD(ROW()-2,39)+2</f>
        <v/>
      </c>
      <c r="O5286" s="42">
        <f>IF(AND($B5286&lt;&gt;"",$C5286&lt;&gt;"",$B5286&lt;=$C5286),INDEX(Szabalyok!$C:$C,$N5286),"")</f>
        <v/>
      </c>
      <c r="P5286">
        <f>IF(D5286="",P5285,P5285+1)</f>
        <v/>
      </c>
    </row>
    <row r="5287">
      <c r="A5287">
        <f>IF(P5287=P5286,0,P5287)</f>
        <v/>
      </c>
      <c r="B5287" s="41">
        <f>IF($M5287&gt;300,"",IF(OR(INDEX(Bemenet!$E$2:$E$301,$M5287)="",INDEX(Bemenet!$F$2:$F$301,$M5287)=""),"",MAX(INDEX(Bemenet!$E$2:$E$301,$M5287),INDEX(Szabalyok!$A:$A,$N5287))))</f>
        <v/>
      </c>
      <c r="C5287" s="41">
        <f>IF($B5287="","",MIN(INDEX(Bemenet!$F$2:$F$301,$M5287),INDEX(Szabalyok!$B:$B,$N5287)))</f>
        <v/>
      </c>
      <c r="D5287" s="5">
        <f>IF(AND($B5287&lt;&gt;"",$C5287&lt;&gt;"",$B5287&lt;=$C5287),INDEX(Bemenet!$G$2:$G$301,$M5287),"")</f>
        <v/>
      </c>
      <c r="E5287" s="6">
        <f>IF(AND($B5287&lt;&gt;"",$C5287&lt;&gt;"",$B5287&lt;=$C5287),INDEX(Bemenet!$D$2:$D$301,$M5287),"")</f>
        <v/>
      </c>
      <c r="F5287" s="5">
        <f>IF(AND($B5287&lt;&gt;"",$C5287&lt;&gt;"",$B5287&lt;=$C5287),$C5287-$B5287+1,"")</f>
        <v/>
      </c>
      <c r="G5287" s="5">
        <f>IF($F5287="","",$F5287*$D5287)</f>
        <v/>
      </c>
      <c r="H5287" s="42">
        <f>IF($G5287="","",$O5287)</f>
        <v/>
      </c>
      <c r="I5287" s="5">
        <f>IF($G5287="","",$G5287*IF($H5287="",$O5287,$H5287)/100)</f>
        <v/>
      </c>
      <c r="J5287" s="5">
        <f>IF(OR($L5287="",NOT(COUNTIFS($L$2:$L5287,$L5287)=1)),"",SUMIFS($G:$G,$L:$L,$L5287))</f>
        <v/>
      </c>
      <c r="K5287" s="5">
        <f>IF(OR($L5287="",NOT(COUNTIFS($L$2:$L5287,$L5287)=1)),"",SUMIFS($I:$I,$L:$L,$L5287))</f>
        <v/>
      </c>
      <c r="L5287" s="6">
        <f>IF($B5287="","",YEAR($B5287))</f>
        <v/>
      </c>
      <c r="M5287" s="6">
        <f>INT((ROW()-2)/39)+1</f>
        <v/>
      </c>
      <c r="N5287" s="6">
        <f>MOD(ROW()-2,39)+2</f>
        <v/>
      </c>
      <c r="O5287" s="42">
        <f>IF(AND($B5287&lt;&gt;"",$C5287&lt;&gt;"",$B5287&lt;=$C5287),INDEX(Szabalyok!$C:$C,$N5287),"")</f>
        <v/>
      </c>
      <c r="P5287">
        <f>IF(D5287="",P5286,P5286+1)</f>
        <v/>
      </c>
    </row>
    <row r="5288">
      <c r="A5288">
        <f>IF(P5288=P5287,0,P5288)</f>
        <v/>
      </c>
      <c r="B5288" s="41">
        <f>IF($M5288&gt;300,"",IF(OR(INDEX(Bemenet!$E$2:$E$301,$M5288)="",INDEX(Bemenet!$F$2:$F$301,$M5288)=""),"",MAX(INDEX(Bemenet!$E$2:$E$301,$M5288),INDEX(Szabalyok!$A:$A,$N5288))))</f>
        <v/>
      </c>
      <c r="C5288" s="41">
        <f>IF($B5288="","",MIN(INDEX(Bemenet!$F$2:$F$301,$M5288),INDEX(Szabalyok!$B:$B,$N5288)))</f>
        <v/>
      </c>
      <c r="D5288" s="5">
        <f>IF(AND($B5288&lt;&gt;"",$C5288&lt;&gt;"",$B5288&lt;=$C5288),INDEX(Bemenet!$G$2:$G$301,$M5288),"")</f>
        <v/>
      </c>
      <c r="E5288" s="6">
        <f>IF(AND($B5288&lt;&gt;"",$C5288&lt;&gt;"",$B5288&lt;=$C5288),INDEX(Bemenet!$D$2:$D$301,$M5288),"")</f>
        <v/>
      </c>
      <c r="F5288" s="5">
        <f>IF(AND($B5288&lt;&gt;"",$C5288&lt;&gt;"",$B5288&lt;=$C5288),$C5288-$B5288+1,"")</f>
        <v/>
      </c>
      <c r="G5288" s="5">
        <f>IF($F5288="","",$F5288*$D5288)</f>
        <v/>
      </c>
      <c r="H5288" s="42">
        <f>IF($G5288="","",$O5288)</f>
        <v/>
      </c>
      <c r="I5288" s="5">
        <f>IF($G5288="","",$G5288*IF($H5288="",$O5288,$H5288)/100)</f>
        <v/>
      </c>
      <c r="J5288" s="5">
        <f>IF(OR($L5288="",NOT(COUNTIFS($L$2:$L5288,$L5288)=1)),"",SUMIFS($G:$G,$L:$L,$L5288))</f>
        <v/>
      </c>
      <c r="K5288" s="5">
        <f>IF(OR($L5288="",NOT(COUNTIFS($L$2:$L5288,$L5288)=1)),"",SUMIFS($I:$I,$L:$L,$L5288))</f>
        <v/>
      </c>
      <c r="L5288" s="6">
        <f>IF($B5288="","",YEAR($B5288))</f>
        <v/>
      </c>
      <c r="M5288" s="6">
        <f>INT((ROW()-2)/39)+1</f>
        <v/>
      </c>
      <c r="N5288" s="6">
        <f>MOD(ROW()-2,39)+2</f>
        <v/>
      </c>
      <c r="O5288" s="42">
        <f>IF(AND($B5288&lt;&gt;"",$C5288&lt;&gt;"",$B5288&lt;=$C5288),INDEX(Szabalyok!$C:$C,$N5288),"")</f>
        <v/>
      </c>
      <c r="P5288">
        <f>IF(D5288="",P5287,P5287+1)</f>
        <v/>
      </c>
    </row>
    <row r="5289">
      <c r="A5289">
        <f>IF(P5289=P5288,0,P5289)</f>
        <v/>
      </c>
      <c r="B5289" s="41">
        <f>IF($M5289&gt;300,"",IF(OR(INDEX(Bemenet!$E$2:$E$301,$M5289)="",INDEX(Bemenet!$F$2:$F$301,$M5289)=""),"",MAX(INDEX(Bemenet!$E$2:$E$301,$M5289),INDEX(Szabalyok!$A:$A,$N5289))))</f>
        <v/>
      </c>
      <c r="C5289" s="41">
        <f>IF($B5289="","",MIN(INDEX(Bemenet!$F$2:$F$301,$M5289),INDEX(Szabalyok!$B:$B,$N5289)))</f>
        <v/>
      </c>
      <c r="D5289" s="5">
        <f>IF(AND($B5289&lt;&gt;"",$C5289&lt;&gt;"",$B5289&lt;=$C5289),INDEX(Bemenet!$G$2:$G$301,$M5289),"")</f>
        <v/>
      </c>
      <c r="E5289" s="6">
        <f>IF(AND($B5289&lt;&gt;"",$C5289&lt;&gt;"",$B5289&lt;=$C5289),INDEX(Bemenet!$D$2:$D$301,$M5289),"")</f>
        <v/>
      </c>
      <c r="F5289" s="5">
        <f>IF(AND($B5289&lt;&gt;"",$C5289&lt;&gt;"",$B5289&lt;=$C5289),$C5289-$B5289+1,"")</f>
        <v/>
      </c>
      <c r="G5289" s="5">
        <f>IF($F5289="","",$F5289*$D5289)</f>
        <v/>
      </c>
      <c r="H5289" s="42">
        <f>IF($G5289="","",$O5289)</f>
        <v/>
      </c>
      <c r="I5289" s="5">
        <f>IF($G5289="","",$G5289*IF($H5289="",$O5289,$H5289)/100)</f>
        <v/>
      </c>
      <c r="J5289" s="5">
        <f>IF(OR($L5289="",NOT(COUNTIFS($L$2:$L5289,$L5289)=1)),"",SUMIFS($G:$G,$L:$L,$L5289))</f>
        <v/>
      </c>
      <c r="K5289" s="5">
        <f>IF(OR($L5289="",NOT(COUNTIFS($L$2:$L5289,$L5289)=1)),"",SUMIFS($I:$I,$L:$L,$L5289))</f>
        <v/>
      </c>
      <c r="L5289" s="6">
        <f>IF($B5289="","",YEAR($B5289))</f>
        <v/>
      </c>
      <c r="M5289" s="6">
        <f>INT((ROW()-2)/39)+1</f>
        <v/>
      </c>
      <c r="N5289" s="6">
        <f>MOD(ROW()-2,39)+2</f>
        <v/>
      </c>
      <c r="O5289" s="42">
        <f>IF(AND($B5289&lt;&gt;"",$C5289&lt;&gt;"",$B5289&lt;=$C5289),INDEX(Szabalyok!$C:$C,$N5289),"")</f>
        <v/>
      </c>
      <c r="P5289">
        <f>IF(D5289="",P5288,P5288+1)</f>
        <v/>
      </c>
    </row>
    <row r="5290">
      <c r="A5290">
        <f>IF(P5290=P5289,0,P5290)</f>
        <v/>
      </c>
      <c r="B5290" s="41">
        <f>IF($M5290&gt;300,"",IF(OR(INDEX(Bemenet!$E$2:$E$301,$M5290)="",INDEX(Bemenet!$F$2:$F$301,$M5290)=""),"",MAX(INDEX(Bemenet!$E$2:$E$301,$M5290),INDEX(Szabalyok!$A:$A,$N5290))))</f>
        <v/>
      </c>
      <c r="C5290" s="41">
        <f>IF($B5290="","",MIN(INDEX(Bemenet!$F$2:$F$301,$M5290),INDEX(Szabalyok!$B:$B,$N5290)))</f>
        <v/>
      </c>
      <c r="D5290" s="5">
        <f>IF(AND($B5290&lt;&gt;"",$C5290&lt;&gt;"",$B5290&lt;=$C5290),INDEX(Bemenet!$G$2:$G$301,$M5290),"")</f>
        <v/>
      </c>
      <c r="E5290" s="6">
        <f>IF(AND($B5290&lt;&gt;"",$C5290&lt;&gt;"",$B5290&lt;=$C5290),INDEX(Bemenet!$D$2:$D$301,$M5290),"")</f>
        <v/>
      </c>
      <c r="F5290" s="5">
        <f>IF(AND($B5290&lt;&gt;"",$C5290&lt;&gt;"",$B5290&lt;=$C5290),$C5290-$B5290+1,"")</f>
        <v/>
      </c>
      <c r="G5290" s="5">
        <f>IF($F5290="","",$F5290*$D5290)</f>
        <v/>
      </c>
      <c r="H5290" s="42">
        <f>IF($G5290="","",$O5290)</f>
        <v/>
      </c>
      <c r="I5290" s="5">
        <f>IF($G5290="","",$G5290*IF($H5290="",$O5290,$H5290)/100)</f>
        <v/>
      </c>
      <c r="J5290" s="5">
        <f>IF(OR($L5290="",NOT(COUNTIFS($L$2:$L5290,$L5290)=1)),"",SUMIFS($G:$G,$L:$L,$L5290))</f>
        <v/>
      </c>
      <c r="K5290" s="5">
        <f>IF(OR($L5290="",NOT(COUNTIFS($L$2:$L5290,$L5290)=1)),"",SUMIFS($I:$I,$L:$L,$L5290))</f>
        <v/>
      </c>
      <c r="L5290" s="6">
        <f>IF($B5290="","",YEAR($B5290))</f>
        <v/>
      </c>
      <c r="M5290" s="6">
        <f>INT((ROW()-2)/39)+1</f>
        <v/>
      </c>
      <c r="N5290" s="6">
        <f>MOD(ROW()-2,39)+2</f>
        <v/>
      </c>
      <c r="O5290" s="42">
        <f>IF(AND($B5290&lt;&gt;"",$C5290&lt;&gt;"",$B5290&lt;=$C5290),INDEX(Szabalyok!$C:$C,$N5290),"")</f>
        <v/>
      </c>
      <c r="P5290">
        <f>IF(D5290="",P5289,P5289+1)</f>
        <v/>
      </c>
    </row>
    <row r="5291">
      <c r="A5291">
        <f>IF(P5291=P5290,0,P5291)</f>
        <v/>
      </c>
      <c r="B5291" s="41">
        <f>IF($M5291&gt;300,"",IF(OR(INDEX(Bemenet!$E$2:$E$301,$M5291)="",INDEX(Bemenet!$F$2:$F$301,$M5291)=""),"",MAX(INDEX(Bemenet!$E$2:$E$301,$M5291),INDEX(Szabalyok!$A:$A,$N5291))))</f>
        <v/>
      </c>
      <c r="C5291" s="41">
        <f>IF($B5291="","",MIN(INDEX(Bemenet!$F$2:$F$301,$M5291),INDEX(Szabalyok!$B:$B,$N5291)))</f>
        <v/>
      </c>
      <c r="D5291" s="5">
        <f>IF(AND($B5291&lt;&gt;"",$C5291&lt;&gt;"",$B5291&lt;=$C5291),INDEX(Bemenet!$G$2:$G$301,$M5291),"")</f>
        <v/>
      </c>
      <c r="E5291" s="6">
        <f>IF(AND($B5291&lt;&gt;"",$C5291&lt;&gt;"",$B5291&lt;=$C5291),INDEX(Bemenet!$D$2:$D$301,$M5291),"")</f>
        <v/>
      </c>
      <c r="F5291" s="5">
        <f>IF(AND($B5291&lt;&gt;"",$C5291&lt;&gt;"",$B5291&lt;=$C5291),$C5291-$B5291+1,"")</f>
        <v/>
      </c>
      <c r="G5291" s="5">
        <f>IF($F5291="","",$F5291*$D5291)</f>
        <v/>
      </c>
      <c r="H5291" s="42">
        <f>IF($G5291="","",$O5291)</f>
        <v/>
      </c>
      <c r="I5291" s="5">
        <f>IF($G5291="","",$G5291*IF($H5291="",$O5291,$H5291)/100)</f>
        <v/>
      </c>
      <c r="J5291" s="5">
        <f>IF(OR($L5291="",NOT(COUNTIFS($L$2:$L5291,$L5291)=1)),"",SUMIFS($G:$G,$L:$L,$L5291))</f>
        <v/>
      </c>
      <c r="K5291" s="5">
        <f>IF(OR($L5291="",NOT(COUNTIFS($L$2:$L5291,$L5291)=1)),"",SUMIFS($I:$I,$L:$L,$L5291))</f>
        <v/>
      </c>
      <c r="L5291" s="6">
        <f>IF($B5291="","",YEAR($B5291))</f>
        <v/>
      </c>
      <c r="M5291" s="6">
        <f>INT((ROW()-2)/39)+1</f>
        <v/>
      </c>
      <c r="N5291" s="6">
        <f>MOD(ROW()-2,39)+2</f>
        <v/>
      </c>
      <c r="O5291" s="42">
        <f>IF(AND($B5291&lt;&gt;"",$C5291&lt;&gt;"",$B5291&lt;=$C5291),INDEX(Szabalyok!$C:$C,$N5291),"")</f>
        <v/>
      </c>
      <c r="P5291">
        <f>IF(D5291="",P5290,P5290+1)</f>
        <v/>
      </c>
    </row>
    <row r="5292">
      <c r="A5292">
        <f>IF(P5292=P5291,0,P5292)</f>
        <v/>
      </c>
      <c r="B5292" s="41">
        <f>IF($M5292&gt;300,"",IF(OR(INDEX(Bemenet!$E$2:$E$301,$M5292)="",INDEX(Bemenet!$F$2:$F$301,$M5292)=""),"",MAX(INDEX(Bemenet!$E$2:$E$301,$M5292),INDEX(Szabalyok!$A:$A,$N5292))))</f>
        <v/>
      </c>
      <c r="C5292" s="41">
        <f>IF($B5292="","",MIN(INDEX(Bemenet!$F$2:$F$301,$M5292),INDEX(Szabalyok!$B:$B,$N5292)))</f>
        <v/>
      </c>
      <c r="D5292" s="5">
        <f>IF(AND($B5292&lt;&gt;"",$C5292&lt;&gt;"",$B5292&lt;=$C5292),INDEX(Bemenet!$G$2:$G$301,$M5292),"")</f>
        <v/>
      </c>
      <c r="E5292" s="6">
        <f>IF(AND($B5292&lt;&gt;"",$C5292&lt;&gt;"",$B5292&lt;=$C5292),INDEX(Bemenet!$D$2:$D$301,$M5292),"")</f>
        <v/>
      </c>
      <c r="F5292" s="5">
        <f>IF(AND($B5292&lt;&gt;"",$C5292&lt;&gt;"",$B5292&lt;=$C5292),$C5292-$B5292+1,"")</f>
        <v/>
      </c>
      <c r="G5292" s="5">
        <f>IF($F5292="","",$F5292*$D5292)</f>
        <v/>
      </c>
      <c r="H5292" s="42">
        <f>IF($G5292="","",$O5292)</f>
        <v/>
      </c>
      <c r="I5292" s="5">
        <f>IF($G5292="","",$G5292*IF($H5292="",$O5292,$H5292)/100)</f>
        <v/>
      </c>
      <c r="J5292" s="5">
        <f>IF(OR($L5292="",NOT(COUNTIFS($L$2:$L5292,$L5292)=1)),"",SUMIFS($G:$G,$L:$L,$L5292))</f>
        <v/>
      </c>
      <c r="K5292" s="5">
        <f>IF(OR($L5292="",NOT(COUNTIFS($L$2:$L5292,$L5292)=1)),"",SUMIFS($I:$I,$L:$L,$L5292))</f>
        <v/>
      </c>
      <c r="L5292" s="6">
        <f>IF($B5292="","",YEAR($B5292))</f>
        <v/>
      </c>
      <c r="M5292" s="6">
        <f>INT((ROW()-2)/39)+1</f>
        <v/>
      </c>
      <c r="N5292" s="6">
        <f>MOD(ROW()-2,39)+2</f>
        <v/>
      </c>
      <c r="O5292" s="42">
        <f>IF(AND($B5292&lt;&gt;"",$C5292&lt;&gt;"",$B5292&lt;=$C5292),INDEX(Szabalyok!$C:$C,$N5292),"")</f>
        <v/>
      </c>
      <c r="P5292">
        <f>IF(D5292="",P5291,P5291+1)</f>
        <v/>
      </c>
    </row>
    <row r="5293">
      <c r="A5293">
        <f>IF(P5293=P5292,0,P5293)</f>
        <v/>
      </c>
      <c r="B5293" s="41">
        <f>IF($M5293&gt;300,"",IF(OR(INDEX(Bemenet!$E$2:$E$301,$M5293)="",INDEX(Bemenet!$F$2:$F$301,$M5293)=""),"",MAX(INDEX(Bemenet!$E$2:$E$301,$M5293),INDEX(Szabalyok!$A:$A,$N5293))))</f>
        <v/>
      </c>
      <c r="C5293" s="41">
        <f>IF($B5293="","",MIN(INDEX(Bemenet!$F$2:$F$301,$M5293),INDEX(Szabalyok!$B:$B,$N5293)))</f>
        <v/>
      </c>
      <c r="D5293" s="5">
        <f>IF(AND($B5293&lt;&gt;"",$C5293&lt;&gt;"",$B5293&lt;=$C5293),INDEX(Bemenet!$G$2:$G$301,$M5293),"")</f>
        <v/>
      </c>
      <c r="E5293" s="6">
        <f>IF(AND($B5293&lt;&gt;"",$C5293&lt;&gt;"",$B5293&lt;=$C5293),INDEX(Bemenet!$D$2:$D$301,$M5293),"")</f>
        <v/>
      </c>
      <c r="F5293" s="5">
        <f>IF(AND($B5293&lt;&gt;"",$C5293&lt;&gt;"",$B5293&lt;=$C5293),$C5293-$B5293+1,"")</f>
        <v/>
      </c>
      <c r="G5293" s="5">
        <f>IF($F5293="","",$F5293*$D5293)</f>
        <v/>
      </c>
      <c r="H5293" s="42">
        <f>IF($G5293="","",$O5293)</f>
        <v/>
      </c>
      <c r="I5293" s="5">
        <f>IF($G5293="","",$G5293*IF($H5293="",$O5293,$H5293)/100)</f>
        <v/>
      </c>
      <c r="J5293" s="5">
        <f>IF(OR($L5293="",NOT(COUNTIFS($L$2:$L5293,$L5293)=1)),"",SUMIFS($G:$G,$L:$L,$L5293))</f>
        <v/>
      </c>
      <c r="K5293" s="5">
        <f>IF(OR($L5293="",NOT(COUNTIFS($L$2:$L5293,$L5293)=1)),"",SUMIFS($I:$I,$L:$L,$L5293))</f>
        <v/>
      </c>
      <c r="L5293" s="6">
        <f>IF($B5293="","",YEAR($B5293))</f>
        <v/>
      </c>
      <c r="M5293" s="6">
        <f>INT((ROW()-2)/39)+1</f>
        <v/>
      </c>
      <c r="N5293" s="6">
        <f>MOD(ROW()-2,39)+2</f>
        <v/>
      </c>
      <c r="O5293" s="42">
        <f>IF(AND($B5293&lt;&gt;"",$C5293&lt;&gt;"",$B5293&lt;=$C5293),INDEX(Szabalyok!$C:$C,$N5293),"")</f>
        <v/>
      </c>
      <c r="P5293">
        <f>IF(D5293="",P5292,P5292+1)</f>
        <v/>
      </c>
    </row>
    <row r="5294">
      <c r="A5294">
        <f>IF(P5294=P5293,0,P5294)</f>
        <v/>
      </c>
      <c r="B5294" s="41">
        <f>IF($M5294&gt;300,"",IF(OR(INDEX(Bemenet!$E$2:$E$301,$M5294)="",INDEX(Bemenet!$F$2:$F$301,$M5294)=""),"",MAX(INDEX(Bemenet!$E$2:$E$301,$M5294),INDEX(Szabalyok!$A:$A,$N5294))))</f>
        <v/>
      </c>
      <c r="C5294" s="41">
        <f>IF($B5294="","",MIN(INDEX(Bemenet!$F$2:$F$301,$M5294),INDEX(Szabalyok!$B:$B,$N5294)))</f>
        <v/>
      </c>
      <c r="D5294" s="5">
        <f>IF(AND($B5294&lt;&gt;"",$C5294&lt;&gt;"",$B5294&lt;=$C5294),INDEX(Bemenet!$G$2:$G$301,$M5294),"")</f>
        <v/>
      </c>
      <c r="E5294" s="6">
        <f>IF(AND($B5294&lt;&gt;"",$C5294&lt;&gt;"",$B5294&lt;=$C5294),INDEX(Bemenet!$D$2:$D$301,$M5294),"")</f>
        <v/>
      </c>
      <c r="F5294" s="5">
        <f>IF(AND($B5294&lt;&gt;"",$C5294&lt;&gt;"",$B5294&lt;=$C5294),$C5294-$B5294+1,"")</f>
        <v/>
      </c>
      <c r="G5294" s="5">
        <f>IF($F5294="","",$F5294*$D5294)</f>
        <v/>
      </c>
      <c r="H5294" s="42">
        <f>IF($G5294="","",$O5294)</f>
        <v/>
      </c>
      <c r="I5294" s="5">
        <f>IF($G5294="","",$G5294*IF($H5294="",$O5294,$H5294)/100)</f>
        <v/>
      </c>
      <c r="J5294" s="5">
        <f>IF(OR($L5294="",NOT(COUNTIFS($L$2:$L5294,$L5294)=1)),"",SUMIFS($G:$G,$L:$L,$L5294))</f>
        <v/>
      </c>
      <c r="K5294" s="5">
        <f>IF(OR($L5294="",NOT(COUNTIFS($L$2:$L5294,$L5294)=1)),"",SUMIFS($I:$I,$L:$L,$L5294))</f>
        <v/>
      </c>
      <c r="L5294" s="6">
        <f>IF($B5294="","",YEAR($B5294))</f>
        <v/>
      </c>
      <c r="M5294" s="6">
        <f>INT((ROW()-2)/39)+1</f>
        <v/>
      </c>
      <c r="N5294" s="6">
        <f>MOD(ROW()-2,39)+2</f>
        <v/>
      </c>
      <c r="O5294" s="42">
        <f>IF(AND($B5294&lt;&gt;"",$C5294&lt;&gt;"",$B5294&lt;=$C5294),INDEX(Szabalyok!$C:$C,$N5294),"")</f>
        <v/>
      </c>
      <c r="P5294">
        <f>IF(D5294="",P5293,P5293+1)</f>
        <v/>
      </c>
    </row>
    <row r="5295">
      <c r="A5295">
        <f>IF(P5295=P5294,0,P5295)</f>
        <v/>
      </c>
      <c r="B5295" s="41">
        <f>IF($M5295&gt;300,"",IF(OR(INDEX(Bemenet!$E$2:$E$301,$M5295)="",INDEX(Bemenet!$F$2:$F$301,$M5295)=""),"",MAX(INDEX(Bemenet!$E$2:$E$301,$M5295),INDEX(Szabalyok!$A:$A,$N5295))))</f>
        <v/>
      </c>
      <c r="C5295" s="41">
        <f>IF($B5295="","",MIN(INDEX(Bemenet!$F$2:$F$301,$M5295),INDEX(Szabalyok!$B:$B,$N5295)))</f>
        <v/>
      </c>
      <c r="D5295" s="5">
        <f>IF(AND($B5295&lt;&gt;"",$C5295&lt;&gt;"",$B5295&lt;=$C5295),INDEX(Bemenet!$G$2:$G$301,$M5295),"")</f>
        <v/>
      </c>
      <c r="E5295" s="6">
        <f>IF(AND($B5295&lt;&gt;"",$C5295&lt;&gt;"",$B5295&lt;=$C5295),INDEX(Bemenet!$D$2:$D$301,$M5295),"")</f>
        <v/>
      </c>
      <c r="F5295" s="5">
        <f>IF(AND($B5295&lt;&gt;"",$C5295&lt;&gt;"",$B5295&lt;=$C5295),$C5295-$B5295+1,"")</f>
        <v/>
      </c>
      <c r="G5295" s="5">
        <f>IF($F5295="","",$F5295*$D5295)</f>
        <v/>
      </c>
      <c r="H5295" s="42">
        <f>IF($G5295="","",$O5295)</f>
        <v/>
      </c>
      <c r="I5295" s="5">
        <f>IF($G5295="","",$G5295*IF($H5295="",$O5295,$H5295)/100)</f>
        <v/>
      </c>
      <c r="J5295" s="5">
        <f>IF(OR($L5295="",NOT(COUNTIFS($L$2:$L5295,$L5295)=1)),"",SUMIFS($G:$G,$L:$L,$L5295))</f>
        <v/>
      </c>
      <c r="K5295" s="5">
        <f>IF(OR($L5295="",NOT(COUNTIFS($L$2:$L5295,$L5295)=1)),"",SUMIFS($I:$I,$L:$L,$L5295))</f>
        <v/>
      </c>
      <c r="L5295" s="6">
        <f>IF($B5295="","",YEAR($B5295))</f>
        <v/>
      </c>
      <c r="M5295" s="6">
        <f>INT((ROW()-2)/39)+1</f>
        <v/>
      </c>
      <c r="N5295" s="6">
        <f>MOD(ROW()-2,39)+2</f>
        <v/>
      </c>
      <c r="O5295" s="42">
        <f>IF(AND($B5295&lt;&gt;"",$C5295&lt;&gt;"",$B5295&lt;=$C5295),INDEX(Szabalyok!$C:$C,$N5295),"")</f>
        <v/>
      </c>
      <c r="P5295">
        <f>IF(D5295="",P5294,P5294+1)</f>
        <v/>
      </c>
    </row>
    <row r="5296">
      <c r="A5296">
        <f>IF(P5296=P5295,0,P5296)</f>
        <v/>
      </c>
      <c r="B5296" s="41">
        <f>IF($M5296&gt;300,"",IF(OR(INDEX(Bemenet!$E$2:$E$301,$M5296)="",INDEX(Bemenet!$F$2:$F$301,$M5296)=""),"",MAX(INDEX(Bemenet!$E$2:$E$301,$M5296),INDEX(Szabalyok!$A:$A,$N5296))))</f>
        <v/>
      </c>
      <c r="C5296" s="41">
        <f>IF($B5296="","",MIN(INDEX(Bemenet!$F$2:$F$301,$M5296),INDEX(Szabalyok!$B:$B,$N5296)))</f>
        <v/>
      </c>
      <c r="D5296" s="5">
        <f>IF(AND($B5296&lt;&gt;"",$C5296&lt;&gt;"",$B5296&lt;=$C5296),INDEX(Bemenet!$G$2:$G$301,$M5296),"")</f>
        <v/>
      </c>
      <c r="E5296" s="6">
        <f>IF(AND($B5296&lt;&gt;"",$C5296&lt;&gt;"",$B5296&lt;=$C5296),INDEX(Bemenet!$D$2:$D$301,$M5296),"")</f>
        <v/>
      </c>
      <c r="F5296" s="5">
        <f>IF(AND($B5296&lt;&gt;"",$C5296&lt;&gt;"",$B5296&lt;=$C5296),$C5296-$B5296+1,"")</f>
        <v/>
      </c>
      <c r="G5296" s="5">
        <f>IF($F5296="","",$F5296*$D5296)</f>
        <v/>
      </c>
      <c r="H5296" s="42">
        <f>IF($G5296="","",$O5296)</f>
        <v/>
      </c>
      <c r="I5296" s="5">
        <f>IF($G5296="","",$G5296*IF($H5296="",$O5296,$H5296)/100)</f>
        <v/>
      </c>
      <c r="J5296" s="5">
        <f>IF(OR($L5296="",NOT(COUNTIFS($L$2:$L5296,$L5296)=1)),"",SUMIFS($G:$G,$L:$L,$L5296))</f>
        <v/>
      </c>
      <c r="K5296" s="5">
        <f>IF(OR($L5296="",NOT(COUNTIFS($L$2:$L5296,$L5296)=1)),"",SUMIFS($I:$I,$L:$L,$L5296))</f>
        <v/>
      </c>
      <c r="L5296" s="6">
        <f>IF($B5296="","",YEAR($B5296))</f>
        <v/>
      </c>
      <c r="M5296" s="6">
        <f>INT((ROW()-2)/39)+1</f>
        <v/>
      </c>
      <c r="N5296" s="6">
        <f>MOD(ROW()-2,39)+2</f>
        <v/>
      </c>
      <c r="O5296" s="42">
        <f>IF(AND($B5296&lt;&gt;"",$C5296&lt;&gt;"",$B5296&lt;=$C5296),INDEX(Szabalyok!$C:$C,$N5296),"")</f>
        <v/>
      </c>
      <c r="P5296">
        <f>IF(D5296="",P5295,P5295+1)</f>
        <v/>
      </c>
    </row>
    <row r="5297">
      <c r="A5297">
        <f>IF(P5297=P5296,0,P5297)</f>
        <v/>
      </c>
      <c r="B5297" s="41">
        <f>IF($M5297&gt;300,"",IF(OR(INDEX(Bemenet!$E$2:$E$301,$M5297)="",INDEX(Bemenet!$F$2:$F$301,$M5297)=""),"",MAX(INDEX(Bemenet!$E$2:$E$301,$M5297),INDEX(Szabalyok!$A:$A,$N5297))))</f>
        <v/>
      </c>
      <c r="C5297" s="41">
        <f>IF($B5297="","",MIN(INDEX(Bemenet!$F$2:$F$301,$M5297),INDEX(Szabalyok!$B:$B,$N5297)))</f>
        <v/>
      </c>
      <c r="D5297" s="5">
        <f>IF(AND($B5297&lt;&gt;"",$C5297&lt;&gt;"",$B5297&lt;=$C5297),INDEX(Bemenet!$G$2:$G$301,$M5297),"")</f>
        <v/>
      </c>
      <c r="E5297" s="6">
        <f>IF(AND($B5297&lt;&gt;"",$C5297&lt;&gt;"",$B5297&lt;=$C5297),INDEX(Bemenet!$D$2:$D$301,$M5297),"")</f>
        <v/>
      </c>
      <c r="F5297" s="5">
        <f>IF(AND($B5297&lt;&gt;"",$C5297&lt;&gt;"",$B5297&lt;=$C5297),$C5297-$B5297+1,"")</f>
        <v/>
      </c>
      <c r="G5297" s="5">
        <f>IF($F5297="","",$F5297*$D5297)</f>
        <v/>
      </c>
      <c r="H5297" s="42">
        <f>IF($G5297="","",$O5297)</f>
        <v/>
      </c>
      <c r="I5297" s="5">
        <f>IF($G5297="","",$G5297*IF($H5297="",$O5297,$H5297)/100)</f>
        <v/>
      </c>
      <c r="J5297" s="5">
        <f>IF(OR($L5297="",NOT(COUNTIFS($L$2:$L5297,$L5297)=1)),"",SUMIFS($G:$G,$L:$L,$L5297))</f>
        <v/>
      </c>
      <c r="K5297" s="5">
        <f>IF(OR($L5297="",NOT(COUNTIFS($L$2:$L5297,$L5297)=1)),"",SUMIFS($I:$I,$L:$L,$L5297))</f>
        <v/>
      </c>
      <c r="L5297" s="6">
        <f>IF($B5297="","",YEAR($B5297))</f>
        <v/>
      </c>
      <c r="M5297" s="6">
        <f>INT((ROW()-2)/39)+1</f>
        <v/>
      </c>
      <c r="N5297" s="6">
        <f>MOD(ROW()-2,39)+2</f>
        <v/>
      </c>
      <c r="O5297" s="42">
        <f>IF(AND($B5297&lt;&gt;"",$C5297&lt;&gt;"",$B5297&lt;=$C5297),INDEX(Szabalyok!$C:$C,$N5297),"")</f>
        <v/>
      </c>
      <c r="P5297">
        <f>IF(D5297="",P5296,P5296+1)</f>
        <v/>
      </c>
    </row>
    <row r="5298">
      <c r="A5298">
        <f>IF(P5298=P5297,0,P5298)</f>
        <v/>
      </c>
      <c r="B5298" s="41">
        <f>IF($M5298&gt;300,"",IF(OR(INDEX(Bemenet!$E$2:$E$301,$M5298)="",INDEX(Bemenet!$F$2:$F$301,$M5298)=""),"",MAX(INDEX(Bemenet!$E$2:$E$301,$M5298),INDEX(Szabalyok!$A:$A,$N5298))))</f>
        <v/>
      </c>
      <c r="C5298" s="41">
        <f>IF($B5298="","",MIN(INDEX(Bemenet!$F$2:$F$301,$M5298),INDEX(Szabalyok!$B:$B,$N5298)))</f>
        <v/>
      </c>
      <c r="D5298" s="5">
        <f>IF(AND($B5298&lt;&gt;"",$C5298&lt;&gt;"",$B5298&lt;=$C5298),INDEX(Bemenet!$G$2:$G$301,$M5298),"")</f>
        <v/>
      </c>
      <c r="E5298" s="6">
        <f>IF(AND($B5298&lt;&gt;"",$C5298&lt;&gt;"",$B5298&lt;=$C5298),INDEX(Bemenet!$D$2:$D$301,$M5298),"")</f>
        <v/>
      </c>
      <c r="F5298" s="5">
        <f>IF(AND($B5298&lt;&gt;"",$C5298&lt;&gt;"",$B5298&lt;=$C5298),$C5298-$B5298+1,"")</f>
        <v/>
      </c>
      <c r="G5298" s="5">
        <f>IF($F5298="","",$F5298*$D5298)</f>
        <v/>
      </c>
      <c r="H5298" s="42">
        <f>IF($G5298="","",$O5298)</f>
        <v/>
      </c>
      <c r="I5298" s="5">
        <f>IF($G5298="","",$G5298*IF($H5298="",$O5298,$H5298)/100)</f>
        <v/>
      </c>
      <c r="J5298" s="5">
        <f>IF(OR($L5298="",NOT(COUNTIFS($L$2:$L5298,$L5298)=1)),"",SUMIFS($G:$G,$L:$L,$L5298))</f>
        <v/>
      </c>
      <c r="K5298" s="5">
        <f>IF(OR($L5298="",NOT(COUNTIFS($L$2:$L5298,$L5298)=1)),"",SUMIFS($I:$I,$L:$L,$L5298))</f>
        <v/>
      </c>
      <c r="L5298" s="6">
        <f>IF($B5298="","",YEAR($B5298))</f>
        <v/>
      </c>
      <c r="M5298" s="6">
        <f>INT((ROW()-2)/39)+1</f>
        <v/>
      </c>
      <c r="N5298" s="6">
        <f>MOD(ROW()-2,39)+2</f>
        <v/>
      </c>
      <c r="O5298" s="42">
        <f>IF(AND($B5298&lt;&gt;"",$C5298&lt;&gt;"",$B5298&lt;=$C5298),INDEX(Szabalyok!$C:$C,$N5298),"")</f>
        <v/>
      </c>
      <c r="P5298">
        <f>IF(D5298="",P5297,P5297+1)</f>
        <v/>
      </c>
    </row>
    <row r="5299">
      <c r="A5299">
        <f>IF(P5299=P5298,0,P5299)</f>
        <v/>
      </c>
      <c r="B5299" s="41">
        <f>IF($M5299&gt;300,"",IF(OR(INDEX(Bemenet!$E$2:$E$301,$M5299)="",INDEX(Bemenet!$F$2:$F$301,$M5299)=""),"",MAX(INDEX(Bemenet!$E$2:$E$301,$M5299),INDEX(Szabalyok!$A:$A,$N5299))))</f>
        <v/>
      </c>
      <c r="C5299" s="41">
        <f>IF($B5299="","",MIN(INDEX(Bemenet!$F$2:$F$301,$M5299),INDEX(Szabalyok!$B:$B,$N5299)))</f>
        <v/>
      </c>
      <c r="D5299" s="5">
        <f>IF(AND($B5299&lt;&gt;"",$C5299&lt;&gt;"",$B5299&lt;=$C5299),INDEX(Bemenet!$G$2:$G$301,$M5299),"")</f>
        <v/>
      </c>
      <c r="E5299" s="6">
        <f>IF(AND($B5299&lt;&gt;"",$C5299&lt;&gt;"",$B5299&lt;=$C5299),INDEX(Bemenet!$D$2:$D$301,$M5299),"")</f>
        <v/>
      </c>
      <c r="F5299" s="5">
        <f>IF(AND($B5299&lt;&gt;"",$C5299&lt;&gt;"",$B5299&lt;=$C5299),$C5299-$B5299+1,"")</f>
        <v/>
      </c>
      <c r="G5299" s="5">
        <f>IF($F5299="","",$F5299*$D5299)</f>
        <v/>
      </c>
      <c r="H5299" s="42">
        <f>IF($G5299="","",$O5299)</f>
        <v/>
      </c>
      <c r="I5299" s="5">
        <f>IF($G5299="","",$G5299*IF($H5299="",$O5299,$H5299)/100)</f>
        <v/>
      </c>
      <c r="J5299" s="5">
        <f>IF(OR($L5299="",NOT(COUNTIFS($L$2:$L5299,$L5299)=1)),"",SUMIFS($G:$G,$L:$L,$L5299))</f>
        <v/>
      </c>
      <c r="K5299" s="5">
        <f>IF(OR($L5299="",NOT(COUNTIFS($L$2:$L5299,$L5299)=1)),"",SUMIFS($I:$I,$L:$L,$L5299))</f>
        <v/>
      </c>
      <c r="L5299" s="6">
        <f>IF($B5299="","",YEAR($B5299))</f>
        <v/>
      </c>
      <c r="M5299" s="6">
        <f>INT((ROW()-2)/39)+1</f>
        <v/>
      </c>
      <c r="N5299" s="6">
        <f>MOD(ROW()-2,39)+2</f>
        <v/>
      </c>
      <c r="O5299" s="42">
        <f>IF(AND($B5299&lt;&gt;"",$C5299&lt;&gt;"",$B5299&lt;=$C5299),INDEX(Szabalyok!$C:$C,$N5299),"")</f>
        <v/>
      </c>
      <c r="P5299">
        <f>IF(D5299="",P5298,P5298+1)</f>
        <v/>
      </c>
    </row>
    <row r="5300">
      <c r="A5300">
        <f>IF(P5300=P5299,0,P5300)</f>
        <v/>
      </c>
      <c r="B5300" s="41">
        <f>IF($M5300&gt;300,"",IF(OR(INDEX(Bemenet!$E$2:$E$301,$M5300)="",INDEX(Bemenet!$F$2:$F$301,$M5300)=""),"",MAX(INDEX(Bemenet!$E$2:$E$301,$M5300),INDEX(Szabalyok!$A:$A,$N5300))))</f>
        <v/>
      </c>
      <c r="C5300" s="41">
        <f>IF($B5300="","",MIN(INDEX(Bemenet!$F$2:$F$301,$M5300),INDEX(Szabalyok!$B:$B,$N5300)))</f>
        <v/>
      </c>
      <c r="D5300" s="5">
        <f>IF(AND($B5300&lt;&gt;"",$C5300&lt;&gt;"",$B5300&lt;=$C5300),INDEX(Bemenet!$G$2:$G$301,$M5300),"")</f>
        <v/>
      </c>
      <c r="E5300" s="6">
        <f>IF(AND($B5300&lt;&gt;"",$C5300&lt;&gt;"",$B5300&lt;=$C5300),INDEX(Bemenet!$D$2:$D$301,$M5300),"")</f>
        <v/>
      </c>
      <c r="F5300" s="5">
        <f>IF(AND($B5300&lt;&gt;"",$C5300&lt;&gt;"",$B5300&lt;=$C5300),$C5300-$B5300+1,"")</f>
        <v/>
      </c>
      <c r="G5300" s="5">
        <f>IF($F5300="","",$F5300*$D5300)</f>
        <v/>
      </c>
      <c r="H5300" s="42">
        <f>IF($G5300="","",$O5300)</f>
        <v/>
      </c>
      <c r="I5300" s="5">
        <f>IF($G5300="","",$G5300*IF($H5300="",$O5300,$H5300)/100)</f>
        <v/>
      </c>
      <c r="J5300" s="5">
        <f>IF(OR($L5300="",NOT(COUNTIFS($L$2:$L5300,$L5300)=1)),"",SUMIFS($G:$G,$L:$L,$L5300))</f>
        <v/>
      </c>
      <c r="K5300" s="5">
        <f>IF(OR($L5300="",NOT(COUNTIFS($L$2:$L5300,$L5300)=1)),"",SUMIFS($I:$I,$L:$L,$L5300))</f>
        <v/>
      </c>
      <c r="L5300" s="6">
        <f>IF($B5300="","",YEAR($B5300))</f>
        <v/>
      </c>
      <c r="M5300" s="6">
        <f>INT((ROW()-2)/39)+1</f>
        <v/>
      </c>
      <c r="N5300" s="6">
        <f>MOD(ROW()-2,39)+2</f>
        <v/>
      </c>
      <c r="O5300" s="42">
        <f>IF(AND($B5300&lt;&gt;"",$C5300&lt;&gt;"",$B5300&lt;=$C5300),INDEX(Szabalyok!$C:$C,$N5300),"")</f>
        <v/>
      </c>
      <c r="P5300">
        <f>IF(D5300="",P5299,P5299+1)</f>
        <v/>
      </c>
    </row>
    <row r="5301">
      <c r="A5301">
        <f>IF(P5301=P5300,0,P5301)</f>
        <v/>
      </c>
      <c r="B5301" s="41">
        <f>IF($M5301&gt;300,"",IF(OR(INDEX(Bemenet!$E$2:$E$301,$M5301)="",INDEX(Bemenet!$F$2:$F$301,$M5301)=""),"",MAX(INDEX(Bemenet!$E$2:$E$301,$M5301),INDEX(Szabalyok!$A:$A,$N5301))))</f>
        <v/>
      </c>
      <c r="C5301" s="41">
        <f>IF($B5301="","",MIN(INDEX(Bemenet!$F$2:$F$301,$M5301),INDEX(Szabalyok!$B:$B,$N5301)))</f>
        <v/>
      </c>
      <c r="D5301" s="5">
        <f>IF(AND($B5301&lt;&gt;"",$C5301&lt;&gt;"",$B5301&lt;=$C5301),INDEX(Bemenet!$G$2:$G$301,$M5301),"")</f>
        <v/>
      </c>
      <c r="E5301" s="6">
        <f>IF(AND($B5301&lt;&gt;"",$C5301&lt;&gt;"",$B5301&lt;=$C5301),INDEX(Bemenet!$D$2:$D$301,$M5301),"")</f>
        <v/>
      </c>
      <c r="F5301" s="5">
        <f>IF(AND($B5301&lt;&gt;"",$C5301&lt;&gt;"",$B5301&lt;=$C5301),$C5301-$B5301+1,"")</f>
        <v/>
      </c>
      <c r="G5301" s="5">
        <f>IF($F5301="","",$F5301*$D5301)</f>
        <v/>
      </c>
      <c r="H5301" s="42">
        <f>IF($G5301="","",$O5301)</f>
        <v/>
      </c>
      <c r="I5301" s="5">
        <f>IF($G5301="","",$G5301*IF($H5301="",$O5301,$H5301)/100)</f>
        <v/>
      </c>
      <c r="J5301" s="5">
        <f>IF(OR($L5301="",NOT(COUNTIFS($L$2:$L5301,$L5301)=1)),"",SUMIFS($G:$G,$L:$L,$L5301))</f>
        <v/>
      </c>
      <c r="K5301" s="5">
        <f>IF(OR($L5301="",NOT(COUNTIFS($L$2:$L5301,$L5301)=1)),"",SUMIFS($I:$I,$L:$L,$L5301))</f>
        <v/>
      </c>
      <c r="L5301" s="6">
        <f>IF($B5301="","",YEAR($B5301))</f>
        <v/>
      </c>
      <c r="M5301" s="6">
        <f>INT((ROW()-2)/39)+1</f>
        <v/>
      </c>
      <c r="N5301" s="6">
        <f>MOD(ROW()-2,39)+2</f>
        <v/>
      </c>
      <c r="O5301" s="42">
        <f>IF(AND($B5301&lt;&gt;"",$C5301&lt;&gt;"",$B5301&lt;=$C5301),INDEX(Szabalyok!$C:$C,$N5301),"")</f>
        <v/>
      </c>
      <c r="P5301">
        <f>IF(D5301="",P5300,P5300+1)</f>
        <v/>
      </c>
    </row>
    <row r="5302">
      <c r="A5302">
        <f>IF(P5302=P5301,0,P5302)</f>
        <v/>
      </c>
      <c r="B5302" s="41">
        <f>IF($M5302&gt;300,"",IF(OR(INDEX(Bemenet!$E$2:$E$301,$M5302)="",INDEX(Bemenet!$F$2:$F$301,$M5302)=""),"",MAX(INDEX(Bemenet!$E$2:$E$301,$M5302),INDEX(Szabalyok!$A:$A,$N5302))))</f>
        <v/>
      </c>
      <c r="C5302" s="41">
        <f>IF($B5302="","",MIN(INDEX(Bemenet!$F$2:$F$301,$M5302),INDEX(Szabalyok!$B:$B,$N5302)))</f>
        <v/>
      </c>
      <c r="D5302" s="5">
        <f>IF(AND($B5302&lt;&gt;"",$C5302&lt;&gt;"",$B5302&lt;=$C5302),INDEX(Bemenet!$G$2:$G$301,$M5302),"")</f>
        <v/>
      </c>
      <c r="E5302" s="6">
        <f>IF(AND($B5302&lt;&gt;"",$C5302&lt;&gt;"",$B5302&lt;=$C5302),INDEX(Bemenet!$D$2:$D$301,$M5302),"")</f>
        <v/>
      </c>
      <c r="F5302" s="5">
        <f>IF(AND($B5302&lt;&gt;"",$C5302&lt;&gt;"",$B5302&lt;=$C5302),$C5302-$B5302+1,"")</f>
        <v/>
      </c>
      <c r="G5302" s="5">
        <f>IF($F5302="","",$F5302*$D5302)</f>
        <v/>
      </c>
      <c r="H5302" s="42">
        <f>IF($G5302="","",$O5302)</f>
        <v/>
      </c>
      <c r="I5302" s="5">
        <f>IF($G5302="","",$G5302*IF($H5302="",$O5302,$H5302)/100)</f>
        <v/>
      </c>
      <c r="J5302" s="5">
        <f>IF(OR($L5302="",NOT(COUNTIFS($L$2:$L5302,$L5302)=1)),"",SUMIFS($G:$G,$L:$L,$L5302))</f>
        <v/>
      </c>
      <c r="K5302" s="5">
        <f>IF(OR($L5302="",NOT(COUNTIFS($L$2:$L5302,$L5302)=1)),"",SUMIFS($I:$I,$L:$L,$L5302))</f>
        <v/>
      </c>
      <c r="L5302" s="6">
        <f>IF($B5302="","",YEAR($B5302))</f>
        <v/>
      </c>
      <c r="M5302" s="6">
        <f>INT((ROW()-2)/39)+1</f>
        <v/>
      </c>
      <c r="N5302" s="6">
        <f>MOD(ROW()-2,39)+2</f>
        <v/>
      </c>
      <c r="O5302" s="42">
        <f>IF(AND($B5302&lt;&gt;"",$C5302&lt;&gt;"",$B5302&lt;=$C5302),INDEX(Szabalyok!$C:$C,$N5302),"")</f>
        <v/>
      </c>
      <c r="P5302">
        <f>IF(D5302="",P5301,P5301+1)</f>
        <v/>
      </c>
    </row>
    <row r="5303">
      <c r="A5303">
        <f>IF(P5303=P5302,0,P5303)</f>
        <v/>
      </c>
      <c r="B5303" s="41">
        <f>IF($M5303&gt;300,"",IF(OR(INDEX(Bemenet!$E$2:$E$301,$M5303)="",INDEX(Bemenet!$F$2:$F$301,$M5303)=""),"",MAX(INDEX(Bemenet!$E$2:$E$301,$M5303),INDEX(Szabalyok!$A:$A,$N5303))))</f>
        <v/>
      </c>
      <c r="C5303" s="41">
        <f>IF($B5303="","",MIN(INDEX(Bemenet!$F$2:$F$301,$M5303),INDEX(Szabalyok!$B:$B,$N5303)))</f>
        <v/>
      </c>
      <c r="D5303" s="5">
        <f>IF(AND($B5303&lt;&gt;"",$C5303&lt;&gt;"",$B5303&lt;=$C5303),INDEX(Bemenet!$G$2:$G$301,$M5303),"")</f>
        <v/>
      </c>
      <c r="E5303" s="6">
        <f>IF(AND($B5303&lt;&gt;"",$C5303&lt;&gt;"",$B5303&lt;=$C5303),INDEX(Bemenet!$D$2:$D$301,$M5303),"")</f>
        <v/>
      </c>
      <c r="F5303" s="5">
        <f>IF(AND($B5303&lt;&gt;"",$C5303&lt;&gt;"",$B5303&lt;=$C5303),$C5303-$B5303+1,"")</f>
        <v/>
      </c>
      <c r="G5303" s="5">
        <f>IF($F5303="","",$F5303*$D5303)</f>
        <v/>
      </c>
      <c r="H5303" s="42">
        <f>IF($G5303="","",$O5303)</f>
        <v/>
      </c>
      <c r="I5303" s="5">
        <f>IF($G5303="","",$G5303*IF($H5303="",$O5303,$H5303)/100)</f>
        <v/>
      </c>
      <c r="J5303" s="5">
        <f>IF(OR($L5303="",NOT(COUNTIFS($L$2:$L5303,$L5303)=1)),"",SUMIFS($G:$G,$L:$L,$L5303))</f>
        <v/>
      </c>
      <c r="K5303" s="5">
        <f>IF(OR($L5303="",NOT(COUNTIFS($L$2:$L5303,$L5303)=1)),"",SUMIFS($I:$I,$L:$L,$L5303))</f>
        <v/>
      </c>
      <c r="L5303" s="6">
        <f>IF($B5303="","",YEAR($B5303))</f>
        <v/>
      </c>
      <c r="M5303" s="6">
        <f>INT((ROW()-2)/39)+1</f>
        <v/>
      </c>
      <c r="N5303" s="6">
        <f>MOD(ROW()-2,39)+2</f>
        <v/>
      </c>
      <c r="O5303" s="42">
        <f>IF(AND($B5303&lt;&gt;"",$C5303&lt;&gt;"",$B5303&lt;=$C5303),INDEX(Szabalyok!$C:$C,$N5303),"")</f>
        <v/>
      </c>
      <c r="P5303">
        <f>IF(D5303="",P5302,P5302+1)</f>
        <v/>
      </c>
    </row>
    <row r="5304">
      <c r="A5304">
        <f>IF(P5304=P5303,0,P5304)</f>
        <v/>
      </c>
      <c r="B5304" s="41">
        <f>IF($M5304&gt;300,"",IF(OR(INDEX(Bemenet!$E$2:$E$301,$M5304)="",INDEX(Bemenet!$F$2:$F$301,$M5304)=""),"",MAX(INDEX(Bemenet!$E$2:$E$301,$M5304),INDEX(Szabalyok!$A:$A,$N5304))))</f>
        <v/>
      </c>
      <c r="C5304" s="41">
        <f>IF($B5304="","",MIN(INDEX(Bemenet!$F$2:$F$301,$M5304),INDEX(Szabalyok!$B:$B,$N5304)))</f>
        <v/>
      </c>
      <c r="D5304" s="5">
        <f>IF(AND($B5304&lt;&gt;"",$C5304&lt;&gt;"",$B5304&lt;=$C5304),INDEX(Bemenet!$G$2:$G$301,$M5304),"")</f>
        <v/>
      </c>
      <c r="E5304" s="6">
        <f>IF(AND($B5304&lt;&gt;"",$C5304&lt;&gt;"",$B5304&lt;=$C5304),INDEX(Bemenet!$D$2:$D$301,$M5304),"")</f>
        <v/>
      </c>
      <c r="F5304" s="5">
        <f>IF(AND($B5304&lt;&gt;"",$C5304&lt;&gt;"",$B5304&lt;=$C5304),$C5304-$B5304+1,"")</f>
        <v/>
      </c>
      <c r="G5304" s="5">
        <f>IF($F5304="","",$F5304*$D5304)</f>
        <v/>
      </c>
      <c r="H5304" s="42">
        <f>IF($G5304="","",$O5304)</f>
        <v/>
      </c>
      <c r="I5304" s="5">
        <f>IF($G5304="","",$G5304*IF($H5304="",$O5304,$H5304)/100)</f>
        <v/>
      </c>
      <c r="J5304" s="5">
        <f>IF(OR($L5304="",NOT(COUNTIFS($L$2:$L5304,$L5304)=1)),"",SUMIFS($G:$G,$L:$L,$L5304))</f>
        <v/>
      </c>
      <c r="K5304" s="5">
        <f>IF(OR($L5304="",NOT(COUNTIFS($L$2:$L5304,$L5304)=1)),"",SUMIFS($I:$I,$L:$L,$L5304))</f>
        <v/>
      </c>
      <c r="L5304" s="6">
        <f>IF($B5304="","",YEAR($B5304))</f>
        <v/>
      </c>
      <c r="M5304" s="6">
        <f>INT((ROW()-2)/39)+1</f>
        <v/>
      </c>
      <c r="N5304" s="6">
        <f>MOD(ROW()-2,39)+2</f>
        <v/>
      </c>
      <c r="O5304" s="42">
        <f>IF(AND($B5304&lt;&gt;"",$C5304&lt;&gt;"",$B5304&lt;=$C5304),INDEX(Szabalyok!$C:$C,$N5304),"")</f>
        <v/>
      </c>
      <c r="P5304">
        <f>IF(D5304="",P5303,P5303+1)</f>
        <v/>
      </c>
    </row>
    <row r="5305">
      <c r="A5305">
        <f>IF(P5305=P5304,0,P5305)</f>
        <v/>
      </c>
      <c r="B5305" s="41">
        <f>IF($M5305&gt;300,"",IF(OR(INDEX(Bemenet!$E$2:$E$301,$M5305)="",INDEX(Bemenet!$F$2:$F$301,$M5305)=""),"",MAX(INDEX(Bemenet!$E$2:$E$301,$M5305),INDEX(Szabalyok!$A:$A,$N5305))))</f>
        <v/>
      </c>
      <c r="C5305" s="41">
        <f>IF($B5305="","",MIN(INDEX(Bemenet!$F$2:$F$301,$M5305),INDEX(Szabalyok!$B:$B,$N5305)))</f>
        <v/>
      </c>
      <c r="D5305" s="5">
        <f>IF(AND($B5305&lt;&gt;"",$C5305&lt;&gt;"",$B5305&lt;=$C5305),INDEX(Bemenet!$G$2:$G$301,$M5305),"")</f>
        <v/>
      </c>
      <c r="E5305" s="6">
        <f>IF(AND($B5305&lt;&gt;"",$C5305&lt;&gt;"",$B5305&lt;=$C5305),INDEX(Bemenet!$D$2:$D$301,$M5305),"")</f>
        <v/>
      </c>
      <c r="F5305" s="5">
        <f>IF(AND($B5305&lt;&gt;"",$C5305&lt;&gt;"",$B5305&lt;=$C5305),$C5305-$B5305+1,"")</f>
        <v/>
      </c>
      <c r="G5305" s="5">
        <f>IF($F5305="","",$F5305*$D5305)</f>
        <v/>
      </c>
      <c r="H5305" s="42">
        <f>IF($G5305="","",$O5305)</f>
        <v/>
      </c>
      <c r="I5305" s="5">
        <f>IF($G5305="","",$G5305*IF($H5305="",$O5305,$H5305)/100)</f>
        <v/>
      </c>
      <c r="J5305" s="5">
        <f>IF(OR($L5305="",NOT(COUNTIFS($L$2:$L5305,$L5305)=1)),"",SUMIFS($G:$G,$L:$L,$L5305))</f>
        <v/>
      </c>
      <c r="K5305" s="5">
        <f>IF(OR($L5305="",NOT(COUNTIFS($L$2:$L5305,$L5305)=1)),"",SUMIFS($I:$I,$L:$L,$L5305))</f>
        <v/>
      </c>
      <c r="L5305" s="6">
        <f>IF($B5305="","",YEAR($B5305))</f>
        <v/>
      </c>
      <c r="M5305" s="6">
        <f>INT((ROW()-2)/39)+1</f>
        <v/>
      </c>
      <c r="N5305" s="6">
        <f>MOD(ROW()-2,39)+2</f>
        <v/>
      </c>
      <c r="O5305" s="42">
        <f>IF(AND($B5305&lt;&gt;"",$C5305&lt;&gt;"",$B5305&lt;=$C5305),INDEX(Szabalyok!$C:$C,$N5305),"")</f>
        <v/>
      </c>
      <c r="P5305">
        <f>IF(D5305="",P5304,P5304+1)</f>
        <v/>
      </c>
    </row>
    <row r="5306">
      <c r="A5306">
        <f>IF(P5306=P5305,0,P5306)</f>
        <v/>
      </c>
      <c r="B5306" s="41">
        <f>IF($M5306&gt;300,"",IF(OR(INDEX(Bemenet!$E$2:$E$301,$M5306)="",INDEX(Bemenet!$F$2:$F$301,$M5306)=""),"",MAX(INDEX(Bemenet!$E$2:$E$301,$M5306),INDEX(Szabalyok!$A:$A,$N5306))))</f>
        <v/>
      </c>
      <c r="C5306" s="41">
        <f>IF($B5306="","",MIN(INDEX(Bemenet!$F$2:$F$301,$M5306),INDEX(Szabalyok!$B:$B,$N5306)))</f>
        <v/>
      </c>
      <c r="D5306" s="5">
        <f>IF(AND($B5306&lt;&gt;"",$C5306&lt;&gt;"",$B5306&lt;=$C5306),INDEX(Bemenet!$G$2:$G$301,$M5306),"")</f>
        <v/>
      </c>
      <c r="E5306" s="6">
        <f>IF(AND($B5306&lt;&gt;"",$C5306&lt;&gt;"",$B5306&lt;=$C5306),INDEX(Bemenet!$D$2:$D$301,$M5306),"")</f>
        <v/>
      </c>
      <c r="F5306" s="5">
        <f>IF(AND($B5306&lt;&gt;"",$C5306&lt;&gt;"",$B5306&lt;=$C5306),$C5306-$B5306+1,"")</f>
        <v/>
      </c>
      <c r="G5306" s="5">
        <f>IF($F5306="","",$F5306*$D5306)</f>
        <v/>
      </c>
      <c r="H5306" s="42">
        <f>IF($G5306="","",$O5306)</f>
        <v/>
      </c>
      <c r="I5306" s="5">
        <f>IF($G5306="","",$G5306*IF($H5306="",$O5306,$H5306)/100)</f>
        <v/>
      </c>
      <c r="J5306" s="5">
        <f>IF(OR($L5306="",NOT(COUNTIFS($L$2:$L5306,$L5306)=1)),"",SUMIFS($G:$G,$L:$L,$L5306))</f>
        <v/>
      </c>
      <c r="K5306" s="5">
        <f>IF(OR($L5306="",NOT(COUNTIFS($L$2:$L5306,$L5306)=1)),"",SUMIFS($I:$I,$L:$L,$L5306))</f>
        <v/>
      </c>
      <c r="L5306" s="6">
        <f>IF($B5306="","",YEAR($B5306))</f>
        <v/>
      </c>
      <c r="M5306" s="6">
        <f>INT((ROW()-2)/39)+1</f>
        <v/>
      </c>
      <c r="N5306" s="6">
        <f>MOD(ROW()-2,39)+2</f>
        <v/>
      </c>
      <c r="O5306" s="42">
        <f>IF(AND($B5306&lt;&gt;"",$C5306&lt;&gt;"",$B5306&lt;=$C5306),INDEX(Szabalyok!$C:$C,$N5306),"")</f>
        <v/>
      </c>
      <c r="P5306">
        <f>IF(D5306="",P5305,P5305+1)</f>
        <v/>
      </c>
    </row>
    <row r="5307">
      <c r="A5307">
        <f>IF(P5307=P5306,0,P5307)</f>
        <v/>
      </c>
      <c r="B5307" s="41">
        <f>IF($M5307&gt;300,"",IF(OR(INDEX(Bemenet!$E$2:$E$301,$M5307)="",INDEX(Bemenet!$F$2:$F$301,$M5307)=""),"",MAX(INDEX(Bemenet!$E$2:$E$301,$M5307),INDEX(Szabalyok!$A:$A,$N5307))))</f>
        <v/>
      </c>
      <c r="C5307" s="41">
        <f>IF($B5307="","",MIN(INDEX(Bemenet!$F$2:$F$301,$M5307),INDEX(Szabalyok!$B:$B,$N5307)))</f>
        <v/>
      </c>
      <c r="D5307" s="5">
        <f>IF(AND($B5307&lt;&gt;"",$C5307&lt;&gt;"",$B5307&lt;=$C5307),INDEX(Bemenet!$G$2:$G$301,$M5307),"")</f>
        <v/>
      </c>
      <c r="E5307" s="6">
        <f>IF(AND($B5307&lt;&gt;"",$C5307&lt;&gt;"",$B5307&lt;=$C5307),INDEX(Bemenet!$D$2:$D$301,$M5307),"")</f>
        <v/>
      </c>
      <c r="F5307" s="5">
        <f>IF(AND($B5307&lt;&gt;"",$C5307&lt;&gt;"",$B5307&lt;=$C5307),$C5307-$B5307+1,"")</f>
        <v/>
      </c>
      <c r="G5307" s="5">
        <f>IF($F5307="","",$F5307*$D5307)</f>
        <v/>
      </c>
      <c r="H5307" s="42">
        <f>IF($G5307="","",$O5307)</f>
        <v/>
      </c>
      <c r="I5307" s="5">
        <f>IF($G5307="","",$G5307*IF($H5307="",$O5307,$H5307)/100)</f>
        <v/>
      </c>
      <c r="J5307" s="5">
        <f>IF(OR($L5307="",NOT(COUNTIFS($L$2:$L5307,$L5307)=1)),"",SUMIFS($G:$G,$L:$L,$L5307))</f>
        <v/>
      </c>
      <c r="K5307" s="5">
        <f>IF(OR($L5307="",NOT(COUNTIFS($L$2:$L5307,$L5307)=1)),"",SUMIFS($I:$I,$L:$L,$L5307))</f>
        <v/>
      </c>
      <c r="L5307" s="6">
        <f>IF($B5307="","",YEAR($B5307))</f>
        <v/>
      </c>
      <c r="M5307" s="6">
        <f>INT((ROW()-2)/39)+1</f>
        <v/>
      </c>
      <c r="N5307" s="6">
        <f>MOD(ROW()-2,39)+2</f>
        <v/>
      </c>
      <c r="O5307" s="42">
        <f>IF(AND($B5307&lt;&gt;"",$C5307&lt;&gt;"",$B5307&lt;=$C5307),INDEX(Szabalyok!$C:$C,$N5307),"")</f>
        <v/>
      </c>
      <c r="P5307">
        <f>IF(D5307="",P5306,P5306+1)</f>
        <v/>
      </c>
    </row>
    <row r="5308">
      <c r="A5308">
        <f>IF(P5308=P5307,0,P5308)</f>
        <v/>
      </c>
      <c r="B5308" s="41">
        <f>IF($M5308&gt;300,"",IF(OR(INDEX(Bemenet!$E$2:$E$301,$M5308)="",INDEX(Bemenet!$F$2:$F$301,$M5308)=""),"",MAX(INDEX(Bemenet!$E$2:$E$301,$M5308),INDEX(Szabalyok!$A:$A,$N5308))))</f>
        <v/>
      </c>
      <c r="C5308" s="41">
        <f>IF($B5308="","",MIN(INDEX(Bemenet!$F$2:$F$301,$M5308),INDEX(Szabalyok!$B:$B,$N5308)))</f>
        <v/>
      </c>
      <c r="D5308" s="5">
        <f>IF(AND($B5308&lt;&gt;"",$C5308&lt;&gt;"",$B5308&lt;=$C5308),INDEX(Bemenet!$G$2:$G$301,$M5308),"")</f>
        <v/>
      </c>
      <c r="E5308" s="6">
        <f>IF(AND($B5308&lt;&gt;"",$C5308&lt;&gt;"",$B5308&lt;=$C5308),INDEX(Bemenet!$D$2:$D$301,$M5308),"")</f>
        <v/>
      </c>
      <c r="F5308" s="5">
        <f>IF(AND($B5308&lt;&gt;"",$C5308&lt;&gt;"",$B5308&lt;=$C5308),$C5308-$B5308+1,"")</f>
        <v/>
      </c>
      <c r="G5308" s="5">
        <f>IF($F5308="","",$F5308*$D5308)</f>
        <v/>
      </c>
      <c r="H5308" s="42">
        <f>IF($G5308="","",$O5308)</f>
        <v/>
      </c>
      <c r="I5308" s="5">
        <f>IF($G5308="","",$G5308*IF($H5308="",$O5308,$H5308)/100)</f>
        <v/>
      </c>
      <c r="J5308" s="5">
        <f>IF(OR($L5308="",NOT(COUNTIFS($L$2:$L5308,$L5308)=1)),"",SUMIFS($G:$G,$L:$L,$L5308))</f>
        <v/>
      </c>
      <c r="K5308" s="5">
        <f>IF(OR($L5308="",NOT(COUNTIFS($L$2:$L5308,$L5308)=1)),"",SUMIFS($I:$I,$L:$L,$L5308))</f>
        <v/>
      </c>
      <c r="L5308" s="6">
        <f>IF($B5308="","",YEAR($B5308))</f>
        <v/>
      </c>
      <c r="M5308" s="6">
        <f>INT((ROW()-2)/39)+1</f>
        <v/>
      </c>
      <c r="N5308" s="6">
        <f>MOD(ROW()-2,39)+2</f>
        <v/>
      </c>
      <c r="O5308" s="42">
        <f>IF(AND($B5308&lt;&gt;"",$C5308&lt;&gt;"",$B5308&lt;=$C5308),INDEX(Szabalyok!$C:$C,$N5308),"")</f>
        <v/>
      </c>
      <c r="P5308">
        <f>IF(D5308="",P5307,P5307+1)</f>
        <v/>
      </c>
    </row>
    <row r="5309">
      <c r="A5309">
        <f>IF(P5309=P5308,0,P5309)</f>
        <v/>
      </c>
      <c r="B5309" s="41">
        <f>IF($M5309&gt;300,"",IF(OR(INDEX(Bemenet!$E$2:$E$301,$M5309)="",INDEX(Bemenet!$F$2:$F$301,$M5309)=""),"",MAX(INDEX(Bemenet!$E$2:$E$301,$M5309),INDEX(Szabalyok!$A:$A,$N5309))))</f>
        <v/>
      </c>
      <c r="C5309" s="41">
        <f>IF($B5309="","",MIN(INDEX(Bemenet!$F$2:$F$301,$M5309),INDEX(Szabalyok!$B:$B,$N5309)))</f>
        <v/>
      </c>
      <c r="D5309" s="5">
        <f>IF(AND($B5309&lt;&gt;"",$C5309&lt;&gt;"",$B5309&lt;=$C5309),INDEX(Bemenet!$G$2:$G$301,$M5309),"")</f>
        <v/>
      </c>
      <c r="E5309" s="6">
        <f>IF(AND($B5309&lt;&gt;"",$C5309&lt;&gt;"",$B5309&lt;=$C5309),INDEX(Bemenet!$D$2:$D$301,$M5309),"")</f>
        <v/>
      </c>
      <c r="F5309" s="5">
        <f>IF(AND($B5309&lt;&gt;"",$C5309&lt;&gt;"",$B5309&lt;=$C5309),$C5309-$B5309+1,"")</f>
        <v/>
      </c>
      <c r="G5309" s="5">
        <f>IF($F5309="","",$F5309*$D5309)</f>
        <v/>
      </c>
      <c r="H5309" s="42">
        <f>IF($G5309="","",$O5309)</f>
        <v/>
      </c>
      <c r="I5309" s="5">
        <f>IF($G5309="","",$G5309*IF($H5309="",$O5309,$H5309)/100)</f>
        <v/>
      </c>
      <c r="J5309" s="5">
        <f>IF(OR($L5309="",NOT(COUNTIFS($L$2:$L5309,$L5309)=1)),"",SUMIFS($G:$G,$L:$L,$L5309))</f>
        <v/>
      </c>
      <c r="K5309" s="5">
        <f>IF(OR($L5309="",NOT(COUNTIFS($L$2:$L5309,$L5309)=1)),"",SUMIFS($I:$I,$L:$L,$L5309))</f>
        <v/>
      </c>
      <c r="L5309" s="6">
        <f>IF($B5309="","",YEAR($B5309))</f>
        <v/>
      </c>
      <c r="M5309" s="6">
        <f>INT((ROW()-2)/39)+1</f>
        <v/>
      </c>
      <c r="N5309" s="6">
        <f>MOD(ROW()-2,39)+2</f>
        <v/>
      </c>
      <c r="O5309" s="42">
        <f>IF(AND($B5309&lt;&gt;"",$C5309&lt;&gt;"",$B5309&lt;=$C5309),INDEX(Szabalyok!$C:$C,$N5309),"")</f>
        <v/>
      </c>
      <c r="P5309">
        <f>IF(D5309="",P5308,P5308+1)</f>
        <v/>
      </c>
    </row>
    <row r="5310">
      <c r="A5310">
        <f>IF(P5310=P5309,0,P5310)</f>
        <v/>
      </c>
      <c r="B5310" s="41">
        <f>IF($M5310&gt;300,"",IF(OR(INDEX(Bemenet!$E$2:$E$301,$M5310)="",INDEX(Bemenet!$F$2:$F$301,$M5310)=""),"",MAX(INDEX(Bemenet!$E$2:$E$301,$M5310),INDEX(Szabalyok!$A:$A,$N5310))))</f>
        <v/>
      </c>
      <c r="C5310" s="41">
        <f>IF($B5310="","",MIN(INDEX(Bemenet!$F$2:$F$301,$M5310),INDEX(Szabalyok!$B:$B,$N5310)))</f>
        <v/>
      </c>
      <c r="D5310" s="5">
        <f>IF(AND($B5310&lt;&gt;"",$C5310&lt;&gt;"",$B5310&lt;=$C5310),INDEX(Bemenet!$G$2:$G$301,$M5310),"")</f>
        <v/>
      </c>
      <c r="E5310" s="6">
        <f>IF(AND($B5310&lt;&gt;"",$C5310&lt;&gt;"",$B5310&lt;=$C5310),INDEX(Bemenet!$D$2:$D$301,$M5310),"")</f>
        <v/>
      </c>
      <c r="F5310" s="5">
        <f>IF(AND($B5310&lt;&gt;"",$C5310&lt;&gt;"",$B5310&lt;=$C5310),$C5310-$B5310+1,"")</f>
        <v/>
      </c>
      <c r="G5310" s="5">
        <f>IF($F5310="","",$F5310*$D5310)</f>
        <v/>
      </c>
      <c r="H5310" s="42">
        <f>IF($G5310="","",$O5310)</f>
        <v/>
      </c>
      <c r="I5310" s="5">
        <f>IF($G5310="","",$G5310*IF($H5310="",$O5310,$H5310)/100)</f>
        <v/>
      </c>
      <c r="J5310" s="5">
        <f>IF(OR($L5310="",NOT(COUNTIFS($L$2:$L5310,$L5310)=1)),"",SUMIFS($G:$G,$L:$L,$L5310))</f>
        <v/>
      </c>
      <c r="K5310" s="5">
        <f>IF(OR($L5310="",NOT(COUNTIFS($L$2:$L5310,$L5310)=1)),"",SUMIFS($I:$I,$L:$L,$L5310))</f>
        <v/>
      </c>
      <c r="L5310" s="6">
        <f>IF($B5310="","",YEAR($B5310))</f>
        <v/>
      </c>
      <c r="M5310" s="6">
        <f>INT((ROW()-2)/39)+1</f>
        <v/>
      </c>
      <c r="N5310" s="6">
        <f>MOD(ROW()-2,39)+2</f>
        <v/>
      </c>
      <c r="O5310" s="42">
        <f>IF(AND($B5310&lt;&gt;"",$C5310&lt;&gt;"",$B5310&lt;=$C5310),INDEX(Szabalyok!$C:$C,$N5310),"")</f>
        <v/>
      </c>
      <c r="P5310">
        <f>IF(D5310="",P5309,P5309+1)</f>
        <v/>
      </c>
    </row>
    <row r="5311">
      <c r="A5311">
        <f>IF(P5311=P5310,0,P5311)</f>
        <v/>
      </c>
      <c r="B5311" s="41">
        <f>IF($M5311&gt;300,"",IF(OR(INDEX(Bemenet!$E$2:$E$301,$M5311)="",INDEX(Bemenet!$F$2:$F$301,$M5311)=""),"",MAX(INDEX(Bemenet!$E$2:$E$301,$M5311),INDEX(Szabalyok!$A:$A,$N5311))))</f>
        <v/>
      </c>
      <c r="C5311" s="41">
        <f>IF($B5311="","",MIN(INDEX(Bemenet!$F$2:$F$301,$M5311),INDEX(Szabalyok!$B:$B,$N5311)))</f>
        <v/>
      </c>
      <c r="D5311" s="5">
        <f>IF(AND($B5311&lt;&gt;"",$C5311&lt;&gt;"",$B5311&lt;=$C5311),INDEX(Bemenet!$G$2:$G$301,$M5311),"")</f>
        <v/>
      </c>
      <c r="E5311" s="6">
        <f>IF(AND($B5311&lt;&gt;"",$C5311&lt;&gt;"",$B5311&lt;=$C5311),INDEX(Bemenet!$D$2:$D$301,$M5311),"")</f>
        <v/>
      </c>
      <c r="F5311" s="5">
        <f>IF(AND($B5311&lt;&gt;"",$C5311&lt;&gt;"",$B5311&lt;=$C5311),$C5311-$B5311+1,"")</f>
        <v/>
      </c>
      <c r="G5311" s="5">
        <f>IF($F5311="","",$F5311*$D5311)</f>
        <v/>
      </c>
      <c r="H5311" s="42">
        <f>IF($G5311="","",$O5311)</f>
        <v/>
      </c>
      <c r="I5311" s="5">
        <f>IF($G5311="","",$G5311*IF($H5311="",$O5311,$H5311)/100)</f>
        <v/>
      </c>
      <c r="J5311" s="5">
        <f>IF(OR($L5311="",NOT(COUNTIFS($L$2:$L5311,$L5311)=1)),"",SUMIFS($G:$G,$L:$L,$L5311))</f>
        <v/>
      </c>
      <c r="K5311" s="5">
        <f>IF(OR($L5311="",NOT(COUNTIFS($L$2:$L5311,$L5311)=1)),"",SUMIFS($I:$I,$L:$L,$L5311))</f>
        <v/>
      </c>
      <c r="L5311" s="6">
        <f>IF($B5311="","",YEAR($B5311))</f>
        <v/>
      </c>
      <c r="M5311" s="6">
        <f>INT((ROW()-2)/39)+1</f>
        <v/>
      </c>
      <c r="N5311" s="6">
        <f>MOD(ROW()-2,39)+2</f>
        <v/>
      </c>
      <c r="O5311" s="42">
        <f>IF(AND($B5311&lt;&gt;"",$C5311&lt;&gt;"",$B5311&lt;=$C5311),INDEX(Szabalyok!$C:$C,$N5311),"")</f>
        <v/>
      </c>
      <c r="P5311">
        <f>IF(D5311="",P5310,P5310+1)</f>
        <v/>
      </c>
    </row>
    <row r="5312">
      <c r="A5312">
        <f>IF(P5312=P5311,0,P5312)</f>
        <v/>
      </c>
      <c r="B5312" s="41">
        <f>IF($M5312&gt;300,"",IF(OR(INDEX(Bemenet!$E$2:$E$301,$M5312)="",INDEX(Bemenet!$F$2:$F$301,$M5312)=""),"",MAX(INDEX(Bemenet!$E$2:$E$301,$M5312),INDEX(Szabalyok!$A:$A,$N5312))))</f>
        <v/>
      </c>
      <c r="C5312" s="41">
        <f>IF($B5312="","",MIN(INDEX(Bemenet!$F$2:$F$301,$M5312),INDEX(Szabalyok!$B:$B,$N5312)))</f>
        <v/>
      </c>
      <c r="D5312" s="5">
        <f>IF(AND($B5312&lt;&gt;"",$C5312&lt;&gt;"",$B5312&lt;=$C5312),INDEX(Bemenet!$G$2:$G$301,$M5312),"")</f>
        <v/>
      </c>
      <c r="E5312" s="6">
        <f>IF(AND($B5312&lt;&gt;"",$C5312&lt;&gt;"",$B5312&lt;=$C5312),INDEX(Bemenet!$D$2:$D$301,$M5312),"")</f>
        <v/>
      </c>
      <c r="F5312" s="5">
        <f>IF(AND($B5312&lt;&gt;"",$C5312&lt;&gt;"",$B5312&lt;=$C5312),$C5312-$B5312+1,"")</f>
        <v/>
      </c>
      <c r="G5312" s="5">
        <f>IF($F5312="","",$F5312*$D5312)</f>
        <v/>
      </c>
      <c r="H5312" s="42">
        <f>IF($G5312="","",$O5312)</f>
        <v/>
      </c>
      <c r="I5312" s="5">
        <f>IF($G5312="","",$G5312*IF($H5312="",$O5312,$H5312)/100)</f>
        <v/>
      </c>
      <c r="J5312" s="5">
        <f>IF(OR($L5312="",NOT(COUNTIFS($L$2:$L5312,$L5312)=1)),"",SUMIFS($G:$G,$L:$L,$L5312))</f>
        <v/>
      </c>
      <c r="K5312" s="5">
        <f>IF(OR($L5312="",NOT(COUNTIFS($L$2:$L5312,$L5312)=1)),"",SUMIFS($I:$I,$L:$L,$L5312))</f>
        <v/>
      </c>
      <c r="L5312" s="6">
        <f>IF($B5312="","",YEAR($B5312))</f>
        <v/>
      </c>
      <c r="M5312" s="6">
        <f>INT((ROW()-2)/39)+1</f>
        <v/>
      </c>
      <c r="N5312" s="6">
        <f>MOD(ROW()-2,39)+2</f>
        <v/>
      </c>
      <c r="O5312" s="42">
        <f>IF(AND($B5312&lt;&gt;"",$C5312&lt;&gt;"",$B5312&lt;=$C5312),INDEX(Szabalyok!$C:$C,$N5312),"")</f>
        <v/>
      </c>
      <c r="P5312">
        <f>IF(D5312="",P5311,P5311+1)</f>
        <v/>
      </c>
    </row>
    <row r="5313">
      <c r="A5313">
        <f>IF(P5313=P5312,0,P5313)</f>
        <v/>
      </c>
      <c r="B5313" s="41">
        <f>IF($M5313&gt;300,"",IF(OR(INDEX(Bemenet!$E$2:$E$301,$M5313)="",INDEX(Bemenet!$F$2:$F$301,$M5313)=""),"",MAX(INDEX(Bemenet!$E$2:$E$301,$M5313),INDEX(Szabalyok!$A:$A,$N5313))))</f>
        <v/>
      </c>
      <c r="C5313" s="41">
        <f>IF($B5313="","",MIN(INDEX(Bemenet!$F$2:$F$301,$M5313),INDEX(Szabalyok!$B:$B,$N5313)))</f>
        <v/>
      </c>
      <c r="D5313" s="5">
        <f>IF(AND($B5313&lt;&gt;"",$C5313&lt;&gt;"",$B5313&lt;=$C5313),INDEX(Bemenet!$G$2:$G$301,$M5313),"")</f>
        <v/>
      </c>
      <c r="E5313" s="6">
        <f>IF(AND($B5313&lt;&gt;"",$C5313&lt;&gt;"",$B5313&lt;=$C5313),INDEX(Bemenet!$D$2:$D$301,$M5313),"")</f>
        <v/>
      </c>
      <c r="F5313" s="5">
        <f>IF(AND($B5313&lt;&gt;"",$C5313&lt;&gt;"",$B5313&lt;=$C5313),$C5313-$B5313+1,"")</f>
        <v/>
      </c>
      <c r="G5313" s="5">
        <f>IF($F5313="","",$F5313*$D5313)</f>
        <v/>
      </c>
      <c r="H5313" s="42">
        <f>IF($G5313="","",$O5313)</f>
        <v/>
      </c>
      <c r="I5313" s="5">
        <f>IF($G5313="","",$G5313*IF($H5313="",$O5313,$H5313)/100)</f>
        <v/>
      </c>
      <c r="J5313" s="5">
        <f>IF(OR($L5313="",NOT(COUNTIFS($L$2:$L5313,$L5313)=1)),"",SUMIFS($G:$G,$L:$L,$L5313))</f>
        <v/>
      </c>
      <c r="K5313" s="5">
        <f>IF(OR($L5313="",NOT(COUNTIFS($L$2:$L5313,$L5313)=1)),"",SUMIFS($I:$I,$L:$L,$L5313))</f>
        <v/>
      </c>
      <c r="L5313" s="6">
        <f>IF($B5313="","",YEAR($B5313))</f>
        <v/>
      </c>
      <c r="M5313" s="6">
        <f>INT((ROW()-2)/39)+1</f>
        <v/>
      </c>
      <c r="N5313" s="6">
        <f>MOD(ROW()-2,39)+2</f>
        <v/>
      </c>
      <c r="O5313" s="42">
        <f>IF(AND($B5313&lt;&gt;"",$C5313&lt;&gt;"",$B5313&lt;=$C5313),INDEX(Szabalyok!$C:$C,$N5313),"")</f>
        <v/>
      </c>
      <c r="P5313">
        <f>IF(D5313="",P5312,P5312+1)</f>
        <v/>
      </c>
    </row>
    <row r="5314">
      <c r="A5314">
        <f>IF(P5314=P5313,0,P5314)</f>
        <v/>
      </c>
      <c r="B5314" s="41">
        <f>IF($M5314&gt;300,"",IF(OR(INDEX(Bemenet!$E$2:$E$301,$M5314)="",INDEX(Bemenet!$F$2:$F$301,$M5314)=""),"",MAX(INDEX(Bemenet!$E$2:$E$301,$M5314),INDEX(Szabalyok!$A:$A,$N5314))))</f>
        <v/>
      </c>
      <c r="C5314" s="41">
        <f>IF($B5314="","",MIN(INDEX(Bemenet!$F$2:$F$301,$M5314),INDEX(Szabalyok!$B:$B,$N5314)))</f>
        <v/>
      </c>
      <c r="D5314" s="5">
        <f>IF(AND($B5314&lt;&gt;"",$C5314&lt;&gt;"",$B5314&lt;=$C5314),INDEX(Bemenet!$G$2:$G$301,$M5314),"")</f>
        <v/>
      </c>
      <c r="E5314" s="6">
        <f>IF(AND($B5314&lt;&gt;"",$C5314&lt;&gt;"",$B5314&lt;=$C5314),INDEX(Bemenet!$D$2:$D$301,$M5314),"")</f>
        <v/>
      </c>
      <c r="F5314" s="5">
        <f>IF(AND($B5314&lt;&gt;"",$C5314&lt;&gt;"",$B5314&lt;=$C5314),$C5314-$B5314+1,"")</f>
        <v/>
      </c>
      <c r="G5314" s="5">
        <f>IF($F5314="","",$F5314*$D5314)</f>
        <v/>
      </c>
      <c r="H5314" s="42">
        <f>IF($G5314="","",$O5314)</f>
        <v/>
      </c>
      <c r="I5314" s="5">
        <f>IF($G5314="","",$G5314*IF($H5314="",$O5314,$H5314)/100)</f>
        <v/>
      </c>
      <c r="J5314" s="5">
        <f>IF(OR($L5314="",NOT(COUNTIFS($L$2:$L5314,$L5314)=1)),"",SUMIFS($G:$G,$L:$L,$L5314))</f>
        <v/>
      </c>
      <c r="K5314" s="5">
        <f>IF(OR($L5314="",NOT(COUNTIFS($L$2:$L5314,$L5314)=1)),"",SUMIFS($I:$I,$L:$L,$L5314))</f>
        <v/>
      </c>
      <c r="L5314" s="6">
        <f>IF($B5314="","",YEAR($B5314))</f>
        <v/>
      </c>
      <c r="M5314" s="6">
        <f>INT((ROW()-2)/39)+1</f>
        <v/>
      </c>
      <c r="N5314" s="6">
        <f>MOD(ROW()-2,39)+2</f>
        <v/>
      </c>
      <c r="O5314" s="42">
        <f>IF(AND($B5314&lt;&gt;"",$C5314&lt;&gt;"",$B5314&lt;=$C5314),INDEX(Szabalyok!$C:$C,$N5314),"")</f>
        <v/>
      </c>
      <c r="P5314">
        <f>IF(D5314="",P5313,P5313+1)</f>
        <v/>
      </c>
    </row>
    <row r="5315">
      <c r="A5315">
        <f>IF(P5315=P5314,0,P5315)</f>
        <v/>
      </c>
      <c r="B5315" s="41">
        <f>IF($M5315&gt;300,"",IF(OR(INDEX(Bemenet!$E$2:$E$301,$M5315)="",INDEX(Bemenet!$F$2:$F$301,$M5315)=""),"",MAX(INDEX(Bemenet!$E$2:$E$301,$M5315),INDEX(Szabalyok!$A:$A,$N5315))))</f>
        <v/>
      </c>
      <c r="C5315" s="41">
        <f>IF($B5315="","",MIN(INDEX(Bemenet!$F$2:$F$301,$M5315),INDEX(Szabalyok!$B:$B,$N5315)))</f>
        <v/>
      </c>
      <c r="D5315" s="5">
        <f>IF(AND($B5315&lt;&gt;"",$C5315&lt;&gt;"",$B5315&lt;=$C5315),INDEX(Bemenet!$G$2:$G$301,$M5315),"")</f>
        <v/>
      </c>
      <c r="E5315" s="6">
        <f>IF(AND($B5315&lt;&gt;"",$C5315&lt;&gt;"",$B5315&lt;=$C5315),INDEX(Bemenet!$D$2:$D$301,$M5315),"")</f>
        <v/>
      </c>
      <c r="F5315" s="5">
        <f>IF(AND($B5315&lt;&gt;"",$C5315&lt;&gt;"",$B5315&lt;=$C5315),$C5315-$B5315+1,"")</f>
        <v/>
      </c>
      <c r="G5315" s="5">
        <f>IF($F5315="","",$F5315*$D5315)</f>
        <v/>
      </c>
      <c r="H5315" s="42">
        <f>IF($G5315="","",$O5315)</f>
        <v/>
      </c>
      <c r="I5315" s="5">
        <f>IF($G5315="","",$G5315*IF($H5315="",$O5315,$H5315)/100)</f>
        <v/>
      </c>
      <c r="J5315" s="5">
        <f>IF(OR($L5315="",NOT(COUNTIFS($L$2:$L5315,$L5315)=1)),"",SUMIFS($G:$G,$L:$L,$L5315))</f>
        <v/>
      </c>
      <c r="K5315" s="5">
        <f>IF(OR($L5315="",NOT(COUNTIFS($L$2:$L5315,$L5315)=1)),"",SUMIFS($I:$I,$L:$L,$L5315))</f>
        <v/>
      </c>
      <c r="L5315" s="6">
        <f>IF($B5315="","",YEAR($B5315))</f>
        <v/>
      </c>
      <c r="M5315" s="6">
        <f>INT((ROW()-2)/39)+1</f>
        <v/>
      </c>
      <c r="N5315" s="6">
        <f>MOD(ROW()-2,39)+2</f>
        <v/>
      </c>
      <c r="O5315" s="42">
        <f>IF(AND($B5315&lt;&gt;"",$C5315&lt;&gt;"",$B5315&lt;=$C5315),INDEX(Szabalyok!$C:$C,$N5315),"")</f>
        <v/>
      </c>
      <c r="P5315">
        <f>IF(D5315="",P5314,P5314+1)</f>
        <v/>
      </c>
    </row>
    <row r="5316">
      <c r="A5316">
        <f>IF(P5316=P5315,0,P5316)</f>
        <v/>
      </c>
      <c r="B5316" s="41">
        <f>IF($M5316&gt;300,"",IF(OR(INDEX(Bemenet!$E$2:$E$301,$M5316)="",INDEX(Bemenet!$F$2:$F$301,$M5316)=""),"",MAX(INDEX(Bemenet!$E$2:$E$301,$M5316),INDEX(Szabalyok!$A:$A,$N5316))))</f>
        <v/>
      </c>
      <c r="C5316" s="41">
        <f>IF($B5316="","",MIN(INDEX(Bemenet!$F$2:$F$301,$M5316),INDEX(Szabalyok!$B:$B,$N5316)))</f>
        <v/>
      </c>
      <c r="D5316" s="5">
        <f>IF(AND($B5316&lt;&gt;"",$C5316&lt;&gt;"",$B5316&lt;=$C5316),INDEX(Bemenet!$G$2:$G$301,$M5316),"")</f>
        <v/>
      </c>
      <c r="E5316" s="6">
        <f>IF(AND($B5316&lt;&gt;"",$C5316&lt;&gt;"",$B5316&lt;=$C5316),INDEX(Bemenet!$D$2:$D$301,$M5316),"")</f>
        <v/>
      </c>
      <c r="F5316" s="5">
        <f>IF(AND($B5316&lt;&gt;"",$C5316&lt;&gt;"",$B5316&lt;=$C5316),$C5316-$B5316+1,"")</f>
        <v/>
      </c>
      <c r="G5316" s="5">
        <f>IF($F5316="","",$F5316*$D5316)</f>
        <v/>
      </c>
      <c r="H5316" s="42">
        <f>IF($G5316="","",$O5316)</f>
        <v/>
      </c>
      <c r="I5316" s="5">
        <f>IF($G5316="","",$G5316*IF($H5316="",$O5316,$H5316)/100)</f>
        <v/>
      </c>
      <c r="J5316" s="5">
        <f>IF(OR($L5316="",NOT(COUNTIFS($L$2:$L5316,$L5316)=1)),"",SUMIFS($G:$G,$L:$L,$L5316))</f>
        <v/>
      </c>
      <c r="K5316" s="5">
        <f>IF(OR($L5316="",NOT(COUNTIFS($L$2:$L5316,$L5316)=1)),"",SUMIFS($I:$I,$L:$L,$L5316))</f>
        <v/>
      </c>
      <c r="L5316" s="6">
        <f>IF($B5316="","",YEAR($B5316))</f>
        <v/>
      </c>
      <c r="M5316" s="6">
        <f>INT((ROW()-2)/39)+1</f>
        <v/>
      </c>
      <c r="N5316" s="6">
        <f>MOD(ROW()-2,39)+2</f>
        <v/>
      </c>
      <c r="O5316" s="42">
        <f>IF(AND($B5316&lt;&gt;"",$C5316&lt;&gt;"",$B5316&lt;=$C5316),INDEX(Szabalyok!$C:$C,$N5316),"")</f>
        <v/>
      </c>
      <c r="P5316">
        <f>IF(D5316="",P5315,P5315+1)</f>
        <v/>
      </c>
    </row>
    <row r="5317">
      <c r="A5317">
        <f>IF(P5317=P5316,0,P5317)</f>
        <v/>
      </c>
      <c r="B5317" s="41">
        <f>IF($M5317&gt;300,"",IF(OR(INDEX(Bemenet!$E$2:$E$301,$M5317)="",INDEX(Bemenet!$F$2:$F$301,$M5317)=""),"",MAX(INDEX(Bemenet!$E$2:$E$301,$M5317),INDEX(Szabalyok!$A:$A,$N5317))))</f>
        <v/>
      </c>
      <c r="C5317" s="41">
        <f>IF($B5317="","",MIN(INDEX(Bemenet!$F$2:$F$301,$M5317),INDEX(Szabalyok!$B:$B,$N5317)))</f>
        <v/>
      </c>
      <c r="D5317" s="5">
        <f>IF(AND($B5317&lt;&gt;"",$C5317&lt;&gt;"",$B5317&lt;=$C5317),INDEX(Bemenet!$G$2:$G$301,$M5317),"")</f>
        <v/>
      </c>
      <c r="E5317" s="6">
        <f>IF(AND($B5317&lt;&gt;"",$C5317&lt;&gt;"",$B5317&lt;=$C5317),INDEX(Bemenet!$D$2:$D$301,$M5317),"")</f>
        <v/>
      </c>
      <c r="F5317" s="5">
        <f>IF(AND($B5317&lt;&gt;"",$C5317&lt;&gt;"",$B5317&lt;=$C5317),$C5317-$B5317+1,"")</f>
        <v/>
      </c>
      <c r="G5317" s="5">
        <f>IF($F5317="","",$F5317*$D5317)</f>
        <v/>
      </c>
      <c r="H5317" s="42">
        <f>IF($G5317="","",$O5317)</f>
        <v/>
      </c>
      <c r="I5317" s="5">
        <f>IF($G5317="","",$G5317*IF($H5317="",$O5317,$H5317)/100)</f>
        <v/>
      </c>
      <c r="J5317" s="5">
        <f>IF(OR($L5317="",NOT(COUNTIFS($L$2:$L5317,$L5317)=1)),"",SUMIFS($G:$G,$L:$L,$L5317))</f>
        <v/>
      </c>
      <c r="K5317" s="5">
        <f>IF(OR($L5317="",NOT(COUNTIFS($L$2:$L5317,$L5317)=1)),"",SUMIFS($I:$I,$L:$L,$L5317))</f>
        <v/>
      </c>
      <c r="L5317" s="6">
        <f>IF($B5317="","",YEAR($B5317))</f>
        <v/>
      </c>
      <c r="M5317" s="6">
        <f>INT((ROW()-2)/39)+1</f>
        <v/>
      </c>
      <c r="N5317" s="6">
        <f>MOD(ROW()-2,39)+2</f>
        <v/>
      </c>
      <c r="O5317" s="42">
        <f>IF(AND($B5317&lt;&gt;"",$C5317&lt;&gt;"",$B5317&lt;=$C5317),INDEX(Szabalyok!$C:$C,$N5317),"")</f>
        <v/>
      </c>
      <c r="P5317">
        <f>IF(D5317="",P5316,P5316+1)</f>
        <v/>
      </c>
    </row>
    <row r="5318">
      <c r="A5318">
        <f>IF(P5318=P5317,0,P5318)</f>
        <v/>
      </c>
      <c r="B5318" s="41">
        <f>IF($M5318&gt;300,"",IF(OR(INDEX(Bemenet!$E$2:$E$301,$M5318)="",INDEX(Bemenet!$F$2:$F$301,$M5318)=""),"",MAX(INDEX(Bemenet!$E$2:$E$301,$M5318),INDEX(Szabalyok!$A:$A,$N5318))))</f>
        <v/>
      </c>
      <c r="C5318" s="41">
        <f>IF($B5318="","",MIN(INDEX(Bemenet!$F$2:$F$301,$M5318),INDEX(Szabalyok!$B:$B,$N5318)))</f>
        <v/>
      </c>
      <c r="D5318" s="5">
        <f>IF(AND($B5318&lt;&gt;"",$C5318&lt;&gt;"",$B5318&lt;=$C5318),INDEX(Bemenet!$G$2:$G$301,$M5318),"")</f>
        <v/>
      </c>
      <c r="E5318" s="6">
        <f>IF(AND($B5318&lt;&gt;"",$C5318&lt;&gt;"",$B5318&lt;=$C5318),INDEX(Bemenet!$D$2:$D$301,$M5318),"")</f>
        <v/>
      </c>
      <c r="F5318" s="5">
        <f>IF(AND($B5318&lt;&gt;"",$C5318&lt;&gt;"",$B5318&lt;=$C5318),$C5318-$B5318+1,"")</f>
        <v/>
      </c>
      <c r="G5318" s="5">
        <f>IF($F5318="","",$F5318*$D5318)</f>
        <v/>
      </c>
      <c r="H5318" s="42">
        <f>IF($G5318="","",$O5318)</f>
        <v/>
      </c>
      <c r="I5318" s="5">
        <f>IF($G5318="","",$G5318*IF($H5318="",$O5318,$H5318)/100)</f>
        <v/>
      </c>
      <c r="J5318" s="5">
        <f>IF(OR($L5318="",NOT(COUNTIFS($L$2:$L5318,$L5318)=1)),"",SUMIFS($G:$G,$L:$L,$L5318))</f>
        <v/>
      </c>
      <c r="K5318" s="5">
        <f>IF(OR($L5318="",NOT(COUNTIFS($L$2:$L5318,$L5318)=1)),"",SUMIFS($I:$I,$L:$L,$L5318))</f>
        <v/>
      </c>
      <c r="L5318" s="6">
        <f>IF($B5318="","",YEAR($B5318))</f>
        <v/>
      </c>
      <c r="M5318" s="6">
        <f>INT((ROW()-2)/39)+1</f>
        <v/>
      </c>
      <c r="N5318" s="6">
        <f>MOD(ROW()-2,39)+2</f>
        <v/>
      </c>
      <c r="O5318" s="42">
        <f>IF(AND($B5318&lt;&gt;"",$C5318&lt;&gt;"",$B5318&lt;=$C5318),INDEX(Szabalyok!$C:$C,$N5318),"")</f>
        <v/>
      </c>
      <c r="P5318">
        <f>IF(D5318="",P5317,P5317+1)</f>
        <v/>
      </c>
    </row>
    <row r="5319">
      <c r="A5319">
        <f>IF(P5319=P5318,0,P5319)</f>
        <v/>
      </c>
      <c r="B5319" s="41">
        <f>IF($M5319&gt;300,"",IF(OR(INDEX(Bemenet!$E$2:$E$301,$M5319)="",INDEX(Bemenet!$F$2:$F$301,$M5319)=""),"",MAX(INDEX(Bemenet!$E$2:$E$301,$M5319),INDEX(Szabalyok!$A:$A,$N5319))))</f>
        <v/>
      </c>
      <c r="C5319" s="41">
        <f>IF($B5319="","",MIN(INDEX(Bemenet!$F$2:$F$301,$M5319),INDEX(Szabalyok!$B:$B,$N5319)))</f>
        <v/>
      </c>
      <c r="D5319" s="5">
        <f>IF(AND($B5319&lt;&gt;"",$C5319&lt;&gt;"",$B5319&lt;=$C5319),INDEX(Bemenet!$G$2:$G$301,$M5319),"")</f>
        <v/>
      </c>
      <c r="E5319" s="6">
        <f>IF(AND($B5319&lt;&gt;"",$C5319&lt;&gt;"",$B5319&lt;=$C5319),INDEX(Bemenet!$D$2:$D$301,$M5319),"")</f>
        <v/>
      </c>
      <c r="F5319" s="5">
        <f>IF(AND($B5319&lt;&gt;"",$C5319&lt;&gt;"",$B5319&lt;=$C5319),$C5319-$B5319+1,"")</f>
        <v/>
      </c>
      <c r="G5319" s="5">
        <f>IF($F5319="","",$F5319*$D5319)</f>
        <v/>
      </c>
      <c r="H5319" s="42">
        <f>IF($G5319="","",$O5319)</f>
        <v/>
      </c>
      <c r="I5319" s="5">
        <f>IF($G5319="","",$G5319*IF($H5319="",$O5319,$H5319)/100)</f>
        <v/>
      </c>
      <c r="J5319" s="5">
        <f>IF(OR($L5319="",NOT(COUNTIFS($L$2:$L5319,$L5319)=1)),"",SUMIFS($G:$G,$L:$L,$L5319))</f>
        <v/>
      </c>
      <c r="K5319" s="5">
        <f>IF(OR($L5319="",NOT(COUNTIFS($L$2:$L5319,$L5319)=1)),"",SUMIFS($I:$I,$L:$L,$L5319))</f>
        <v/>
      </c>
      <c r="L5319" s="6">
        <f>IF($B5319="","",YEAR($B5319))</f>
        <v/>
      </c>
      <c r="M5319" s="6">
        <f>INT((ROW()-2)/39)+1</f>
        <v/>
      </c>
      <c r="N5319" s="6">
        <f>MOD(ROW()-2,39)+2</f>
        <v/>
      </c>
      <c r="O5319" s="42">
        <f>IF(AND($B5319&lt;&gt;"",$C5319&lt;&gt;"",$B5319&lt;=$C5319),INDEX(Szabalyok!$C:$C,$N5319),"")</f>
        <v/>
      </c>
      <c r="P5319">
        <f>IF(D5319="",P5318,P5318+1)</f>
        <v/>
      </c>
    </row>
    <row r="5320">
      <c r="A5320">
        <f>IF(P5320=P5319,0,P5320)</f>
        <v/>
      </c>
      <c r="B5320" s="41">
        <f>IF($M5320&gt;300,"",IF(OR(INDEX(Bemenet!$E$2:$E$301,$M5320)="",INDEX(Bemenet!$F$2:$F$301,$M5320)=""),"",MAX(INDEX(Bemenet!$E$2:$E$301,$M5320),INDEX(Szabalyok!$A:$A,$N5320))))</f>
        <v/>
      </c>
      <c r="C5320" s="41">
        <f>IF($B5320="","",MIN(INDEX(Bemenet!$F$2:$F$301,$M5320),INDEX(Szabalyok!$B:$B,$N5320)))</f>
        <v/>
      </c>
      <c r="D5320" s="5">
        <f>IF(AND($B5320&lt;&gt;"",$C5320&lt;&gt;"",$B5320&lt;=$C5320),INDEX(Bemenet!$G$2:$G$301,$M5320),"")</f>
        <v/>
      </c>
      <c r="E5320" s="6">
        <f>IF(AND($B5320&lt;&gt;"",$C5320&lt;&gt;"",$B5320&lt;=$C5320),INDEX(Bemenet!$D$2:$D$301,$M5320),"")</f>
        <v/>
      </c>
      <c r="F5320" s="5">
        <f>IF(AND($B5320&lt;&gt;"",$C5320&lt;&gt;"",$B5320&lt;=$C5320),$C5320-$B5320+1,"")</f>
        <v/>
      </c>
      <c r="G5320" s="5">
        <f>IF($F5320="","",$F5320*$D5320)</f>
        <v/>
      </c>
      <c r="H5320" s="42">
        <f>IF($G5320="","",$O5320)</f>
        <v/>
      </c>
      <c r="I5320" s="5">
        <f>IF($G5320="","",$G5320*IF($H5320="",$O5320,$H5320)/100)</f>
        <v/>
      </c>
      <c r="J5320" s="5">
        <f>IF(OR($L5320="",NOT(COUNTIFS($L$2:$L5320,$L5320)=1)),"",SUMIFS($G:$G,$L:$L,$L5320))</f>
        <v/>
      </c>
      <c r="K5320" s="5">
        <f>IF(OR($L5320="",NOT(COUNTIFS($L$2:$L5320,$L5320)=1)),"",SUMIFS($I:$I,$L:$L,$L5320))</f>
        <v/>
      </c>
      <c r="L5320" s="6">
        <f>IF($B5320="","",YEAR($B5320))</f>
        <v/>
      </c>
      <c r="M5320" s="6">
        <f>INT((ROW()-2)/39)+1</f>
        <v/>
      </c>
      <c r="N5320" s="6">
        <f>MOD(ROW()-2,39)+2</f>
        <v/>
      </c>
      <c r="O5320" s="42">
        <f>IF(AND($B5320&lt;&gt;"",$C5320&lt;&gt;"",$B5320&lt;=$C5320),INDEX(Szabalyok!$C:$C,$N5320),"")</f>
        <v/>
      </c>
      <c r="P5320">
        <f>IF(D5320="",P5319,P5319+1)</f>
        <v/>
      </c>
    </row>
    <row r="5321">
      <c r="A5321">
        <f>IF(P5321=P5320,0,P5321)</f>
        <v/>
      </c>
      <c r="B5321" s="41">
        <f>IF($M5321&gt;300,"",IF(OR(INDEX(Bemenet!$E$2:$E$301,$M5321)="",INDEX(Bemenet!$F$2:$F$301,$M5321)=""),"",MAX(INDEX(Bemenet!$E$2:$E$301,$M5321),INDEX(Szabalyok!$A:$A,$N5321))))</f>
        <v/>
      </c>
      <c r="C5321" s="41">
        <f>IF($B5321="","",MIN(INDEX(Bemenet!$F$2:$F$301,$M5321),INDEX(Szabalyok!$B:$B,$N5321)))</f>
        <v/>
      </c>
      <c r="D5321" s="5">
        <f>IF(AND($B5321&lt;&gt;"",$C5321&lt;&gt;"",$B5321&lt;=$C5321),INDEX(Bemenet!$G$2:$G$301,$M5321),"")</f>
        <v/>
      </c>
      <c r="E5321" s="6">
        <f>IF(AND($B5321&lt;&gt;"",$C5321&lt;&gt;"",$B5321&lt;=$C5321),INDEX(Bemenet!$D$2:$D$301,$M5321),"")</f>
        <v/>
      </c>
      <c r="F5321" s="5">
        <f>IF(AND($B5321&lt;&gt;"",$C5321&lt;&gt;"",$B5321&lt;=$C5321),$C5321-$B5321+1,"")</f>
        <v/>
      </c>
      <c r="G5321" s="5">
        <f>IF($F5321="","",$F5321*$D5321)</f>
        <v/>
      </c>
      <c r="H5321" s="42">
        <f>IF($G5321="","",$O5321)</f>
        <v/>
      </c>
      <c r="I5321" s="5">
        <f>IF($G5321="","",$G5321*IF($H5321="",$O5321,$H5321)/100)</f>
        <v/>
      </c>
      <c r="J5321" s="5">
        <f>IF(OR($L5321="",NOT(COUNTIFS($L$2:$L5321,$L5321)=1)),"",SUMIFS($G:$G,$L:$L,$L5321))</f>
        <v/>
      </c>
      <c r="K5321" s="5">
        <f>IF(OR($L5321="",NOT(COUNTIFS($L$2:$L5321,$L5321)=1)),"",SUMIFS($I:$I,$L:$L,$L5321))</f>
        <v/>
      </c>
      <c r="L5321" s="6">
        <f>IF($B5321="","",YEAR($B5321))</f>
        <v/>
      </c>
      <c r="M5321" s="6">
        <f>INT((ROW()-2)/39)+1</f>
        <v/>
      </c>
      <c r="N5321" s="6">
        <f>MOD(ROW()-2,39)+2</f>
        <v/>
      </c>
      <c r="O5321" s="42">
        <f>IF(AND($B5321&lt;&gt;"",$C5321&lt;&gt;"",$B5321&lt;=$C5321),INDEX(Szabalyok!$C:$C,$N5321),"")</f>
        <v/>
      </c>
      <c r="P5321">
        <f>IF(D5321="",P5320,P5320+1)</f>
        <v/>
      </c>
    </row>
    <row r="5322">
      <c r="A5322">
        <f>IF(P5322=P5321,0,P5322)</f>
        <v/>
      </c>
      <c r="B5322" s="41">
        <f>IF($M5322&gt;300,"",IF(OR(INDEX(Bemenet!$E$2:$E$301,$M5322)="",INDEX(Bemenet!$F$2:$F$301,$M5322)=""),"",MAX(INDEX(Bemenet!$E$2:$E$301,$M5322),INDEX(Szabalyok!$A:$A,$N5322))))</f>
        <v/>
      </c>
      <c r="C5322" s="41">
        <f>IF($B5322="","",MIN(INDEX(Bemenet!$F$2:$F$301,$M5322),INDEX(Szabalyok!$B:$B,$N5322)))</f>
        <v/>
      </c>
      <c r="D5322" s="5">
        <f>IF(AND($B5322&lt;&gt;"",$C5322&lt;&gt;"",$B5322&lt;=$C5322),INDEX(Bemenet!$G$2:$G$301,$M5322),"")</f>
        <v/>
      </c>
      <c r="E5322" s="6">
        <f>IF(AND($B5322&lt;&gt;"",$C5322&lt;&gt;"",$B5322&lt;=$C5322),INDEX(Bemenet!$D$2:$D$301,$M5322),"")</f>
        <v/>
      </c>
      <c r="F5322" s="5">
        <f>IF(AND($B5322&lt;&gt;"",$C5322&lt;&gt;"",$B5322&lt;=$C5322),$C5322-$B5322+1,"")</f>
        <v/>
      </c>
      <c r="G5322" s="5">
        <f>IF($F5322="","",$F5322*$D5322)</f>
        <v/>
      </c>
      <c r="H5322" s="42">
        <f>IF($G5322="","",$O5322)</f>
        <v/>
      </c>
      <c r="I5322" s="5">
        <f>IF($G5322="","",$G5322*IF($H5322="",$O5322,$H5322)/100)</f>
        <v/>
      </c>
      <c r="J5322" s="5">
        <f>IF(OR($L5322="",NOT(COUNTIFS($L$2:$L5322,$L5322)=1)),"",SUMIFS($G:$G,$L:$L,$L5322))</f>
        <v/>
      </c>
      <c r="K5322" s="5">
        <f>IF(OR($L5322="",NOT(COUNTIFS($L$2:$L5322,$L5322)=1)),"",SUMIFS($I:$I,$L:$L,$L5322))</f>
        <v/>
      </c>
      <c r="L5322" s="6">
        <f>IF($B5322="","",YEAR($B5322))</f>
        <v/>
      </c>
      <c r="M5322" s="6">
        <f>INT((ROW()-2)/39)+1</f>
        <v/>
      </c>
      <c r="N5322" s="6">
        <f>MOD(ROW()-2,39)+2</f>
        <v/>
      </c>
      <c r="O5322" s="42">
        <f>IF(AND($B5322&lt;&gt;"",$C5322&lt;&gt;"",$B5322&lt;=$C5322),INDEX(Szabalyok!$C:$C,$N5322),"")</f>
        <v/>
      </c>
      <c r="P5322">
        <f>IF(D5322="",P5321,P5321+1)</f>
        <v/>
      </c>
    </row>
    <row r="5323">
      <c r="A5323">
        <f>IF(P5323=P5322,0,P5323)</f>
        <v/>
      </c>
      <c r="B5323" s="41">
        <f>IF($M5323&gt;300,"",IF(OR(INDEX(Bemenet!$E$2:$E$301,$M5323)="",INDEX(Bemenet!$F$2:$F$301,$M5323)=""),"",MAX(INDEX(Bemenet!$E$2:$E$301,$M5323),INDEX(Szabalyok!$A:$A,$N5323))))</f>
        <v/>
      </c>
      <c r="C5323" s="41">
        <f>IF($B5323="","",MIN(INDEX(Bemenet!$F$2:$F$301,$M5323),INDEX(Szabalyok!$B:$B,$N5323)))</f>
        <v/>
      </c>
      <c r="D5323" s="5">
        <f>IF(AND($B5323&lt;&gt;"",$C5323&lt;&gt;"",$B5323&lt;=$C5323),INDEX(Bemenet!$G$2:$G$301,$M5323),"")</f>
        <v/>
      </c>
      <c r="E5323" s="6">
        <f>IF(AND($B5323&lt;&gt;"",$C5323&lt;&gt;"",$B5323&lt;=$C5323),INDEX(Bemenet!$D$2:$D$301,$M5323),"")</f>
        <v/>
      </c>
      <c r="F5323" s="5">
        <f>IF(AND($B5323&lt;&gt;"",$C5323&lt;&gt;"",$B5323&lt;=$C5323),$C5323-$B5323+1,"")</f>
        <v/>
      </c>
      <c r="G5323" s="5">
        <f>IF($F5323="","",$F5323*$D5323)</f>
        <v/>
      </c>
      <c r="H5323" s="42">
        <f>IF($G5323="","",$O5323)</f>
        <v/>
      </c>
      <c r="I5323" s="5">
        <f>IF($G5323="","",$G5323*IF($H5323="",$O5323,$H5323)/100)</f>
        <v/>
      </c>
      <c r="J5323" s="5">
        <f>IF(OR($L5323="",NOT(COUNTIFS($L$2:$L5323,$L5323)=1)),"",SUMIFS($G:$G,$L:$L,$L5323))</f>
        <v/>
      </c>
      <c r="K5323" s="5">
        <f>IF(OR($L5323="",NOT(COUNTIFS($L$2:$L5323,$L5323)=1)),"",SUMIFS($I:$I,$L:$L,$L5323))</f>
        <v/>
      </c>
      <c r="L5323" s="6">
        <f>IF($B5323="","",YEAR($B5323))</f>
        <v/>
      </c>
      <c r="M5323" s="6">
        <f>INT((ROW()-2)/39)+1</f>
        <v/>
      </c>
      <c r="N5323" s="6">
        <f>MOD(ROW()-2,39)+2</f>
        <v/>
      </c>
      <c r="O5323" s="42">
        <f>IF(AND($B5323&lt;&gt;"",$C5323&lt;&gt;"",$B5323&lt;=$C5323),INDEX(Szabalyok!$C:$C,$N5323),"")</f>
        <v/>
      </c>
      <c r="P5323">
        <f>IF(D5323="",P5322,P5322+1)</f>
        <v/>
      </c>
    </row>
    <row r="5324">
      <c r="A5324">
        <f>IF(P5324=P5323,0,P5324)</f>
        <v/>
      </c>
      <c r="B5324" s="41">
        <f>IF($M5324&gt;300,"",IF(OR(INDEX(Bemenet!$E$2:$E$301,$M5324)="",INDEX(Bemenet!$F$2:$F$301,$M5324)=""),"",MAX(INDEX(Bemenet!$E$2:$E$301,$M5324),INDEX(Szabalyok!$A:$A,$N5324))))</f>
        <v/>
      </c>
      <c r="C5324" s="41">
        <f>IF($B5324="","",MIN(INDEX(Bemenet!$F$2:$F$301,$M5324),INDEX(Szabalyok!$B:$B,$N5324)))</f>
        <v/>
      </c>
      <c r="D5324" s="5">
        <f>IF(AND($B5324&lt;&gt;"",$C5324&lt;&gt;"",$B5324&lt;=$C5324),INDEX(Bemenet!$G$2:$G$301,$M5324),"")</f>
        <v/>
      </c>
      <c r="E5324" s="6">
        <f>IF(AND($B5324&lt;&gt;"",$C5324&lt;&gt;"",$B5324&lt;=$C5324),INDEX(Bemenet!$D$2:$D$301,$M5324),"")</f>
        <v/>
      </c>
      <c r="F5324" s="5">
        <f>IF(AND($B5324&lt;&gt;"",$C5324&lt;&gt;"",$B5324&lt;=$C5324),$C5324-$B5324+1,"")</f>
        <v/>
      </c>
      <c r="G5324" s="5">
        <f>IF($F5324="","",$F5324*$D5324)</f>
        <v/>
      </c>
      <c r="H5324" s="42">
        <f>IF($G5324="","",$O5324)</f>
        <v/>
      </c>
      <c r="I5324" s="5">
        <f>IF($G5324="","",$G5324*IF($H5324="",$O5324,$H5324)/100)</f>
        <v/>
      </c>
      <c r="J5324" s="5">
        <f>IF(OR($L5324="",NOT(COUNTIFS($L$2:$L5324,$L5324)=1)),"",SUMIFS($G:$G,$L:$L,$L5324))</f>
        <v/>
      </c>
      <c r="K5324" s="5">
        <f>IF(OR($L5324="",NOT(COUNTIFS($L$2:$L5324,$L5324)=1)),"",SUMIFS($I:$I,$L:$L,$L5324))</f>
        <v/>
      </c>
      <c r="L5324" s="6">
        <f>IF($B5324="","",YEAR($B5324))</f>
        <v/>
      </c>
      <c r="M5324" s="6">
        <f>INT((ROW()-2)/39)+1</f>
        <v/>
      </c>
      <c r="N5324" s="6">
        <f>MOD(ROW()-2,39)+2</f>
        <v/>
      </c>
      <c r="O5324" s="42">
        <f>IF(AND($B5324&lt;&gt;"",$C5324&lt;&gt;"",$B5324&lt;=$C5324),INDEX(Szabalyok!$C:$C,$N5324),"")</f>
        <v/>
      </c>
      <c r="P5324">
        <f>IF(D5324="",P5323,P5323+1)</f>
        <v/>
      </c>
    </row>
    <row r="5325">
      <c r="A5325">
        <f>IF(P5325=P5324,0,P5325)</f>
        <v/>
      </c>
      <c r="B5325" s="41">
        <f>IF($M5325&gt;300,"",IF(OR(INDEX(Bemenet!$E$2:$E$301,$M5325)="",INDEX(Bemenet!$F$2:$F$301,$M5325)=""),"",MAX(INDEX(Bemenet!$E$2:$E$301,$M5325),INDEX(Szabalyok!$A:$A,$N5325))))</f>
        <v/>
      </c>
      <c r="C5325" s="41">
        <f>IF($B5325="","",MIN(INDEX(Bemenet!$F$2:$F$301,$M5325),INDEX(Szabalyok!$B:$B,$N5325)))</f>
        <v/>
      </c>
      <c r="D5325" s="5">
        <f>IF(AND($B5325&lt;&gt;"",$C5325&lt;&gt;"",$B5325&lt;=$C5325),INDEX(Bemenet!$G$2:$G$301,$M5325),"")</f>
        <v/>
      </c>
      <c r="E5325" s="6">
        <f>IF(AND($B5325&lt;&gt;"",$C5325&lt;&gt;"",$B5325&lt;=$C5325),INDEX(Bemenet!$D$2:$D$301,$M5325),"")</f>
        <v/>
      </c>
      <c r="F5325" s="5">
        <f>IF(AND($B5325&lt;&gt;"",$C5325&lt;&gt;"",$B5325&lt;=$C5325),$C5325-$B5325+1,"")</f>
        <v/>
      </c>
      <c r="G5325" s="5">
        <f>IF($F5325="","",$F5325*$D5325)</f>
        <v/>
      </c>
      <c r="H5325" s="42">
        <f>IF($G5325="","",$O5325)</f>
        <v/>
      </c>
      <c r="I5325" s="5">
        <f>IF($G5325="","",$G5325*IF($H5325="",$O5325,$H5325)/100)</f>
        <v/>
      </c>
      <c r="J5325" s="5">
        <f>IF(OR($L5325="",NOT(COUNTIFS($L$2:$L5325,$L5325)=1)),"",SUMIFS($G:$G,$L:$L,$L5325))</f>
        <v/>
      </c>
      <c r="K5325" s="5">
        <f>IF(OR($L5325="",NOT(COUNTIFS($L$2:$L5325,$L5325)=1)),"",SUMIFS($I:$I,$L:$L,$L5325))</f>
        <v/>
      </c>
      <c r="L5325" s="6">
        <f>IF($B5325="","",YEAR($B5325))</f>
        <v/>
      </c>
      <c r="M5325" s="6">
        <f>INT((ROW()-2)/39)+1</f>
        <v/>
      </c>
      <c r="N5325" s="6">
        <f>MOD(ROW()-2,39)+2</f>
        <v/>
      </c>
      <c r="O5325" s="42">
        <f>IF(AND($B5325&lt;&gt;"",$C5325&lt;&gt;"",$B5325&lt;=$C5325),INDEX(Szabalyok!$C:$C,$N5325),"")</f>
        <v/>
      </c>
      <c r="P5325">
        <f>IF(D5325="",P5324,P5324+1)</f>
        <v/>
      </c>
    </row>
    <row r="5326">
      <c r="A5326">
        <f>IF(P5326=P5325,0,P5326)</f>
        <v/>
      </c>
      <c r="B5326" s="41">
        <f>IF($M5326&gt;300,"",IF(OR(INDEX(Bemenet!$E$2:$E$301,$M5326)="",INDEX(Bemenet!$F$2:$F$301,$M5326)=""),"",MAX(INDEX(Bemenet!$E$2:$E$301,$M5326),INDEX(Szabalyok!$A:$A,$N5326))))</f>
        <v/>
      </c>
      <c r="C5326" s="41">
        <f>IF($B5326="","",MIN(INDEX(Bemenet!$F$2:$F$301,$M5326),INDEX(Szabalyok!$B:$B,$N5326)))</f>
        <v/>
      </c>
      <c r="D5326" s="5">
        <f>IF(AND($B5326&lt;&gt;"",$C5326&lt;&gt;"",$B5326&lt;=$C5326),INDEX(Bemenet!$G$2:$G$301,$M5326),"")</f>
        <v/>
      </c>
      <c r="E5326" s="6">
        <f>IF(AND($B5326&lt;&gt;"",$C5326&lt;&gt;"",$B5326&lt;=$C5326),INDEX(Bemenet!$D$2:$D$301,$M5326),"")</f>
        <v/>
      </c>
      <c r="F5326" s="5">
        <f>IF(AND($B5326&lt;&gt;"",$C5326&lt;&gt;"",$B5326&lt;=$C5326),$C5326-$B5326+1,"")</f>
        <v/>
      </c>
      <c r="G5326" s="5">
        <f>IF($F5326="","",$F5326*$D5326)</f>
        <v/>
      </c>
      <c r="H5326" s="42">
        <f>IF($G5326="","",$O5326)</f>
        <v/>
      </c>
      <c r="I5326" s="5">
        <f>IF($G5326="","",$G5326*IF($H5326="",$O5326,$H5326)/100)</f>
        <v/>
      </c>
      <c r="J5326" s="5">
        <f>IF(OR($L5326="",NOT(COUNTIFS($L$2:$L5326,$L5326)=1)),"",SUMIFS($G:$G,$L:$L,$L5326))</f>
        <v/>
      </c>
      <c r="K5326" s="5">
        <f>IF(OR($L5326="",NOT(COUNTIFS($L$2:$L5326,$L5326)=1)),"",SUMIFS($I:$I,$L:$L,$L5326))</f>
        <v/>
      </c>
      <c r="L5326" s="6">
        <f>IF($B5326="","",YEAR($B5326))</f>
        <v/>
      </c>
      <c r="M5326" s="6">
        <f>INT((ROW()-2)/39)+1</f>
        <v/>
      </c>
      <c r="N5326" s="6">
        <f>MOD(ROW()-2,39)+2</f>
        <v/>
      </c>
      <c r="O5326" s="42">
        <f>IF(AND($B5326&lt;&gt;"",$C5326&lt;&gt;"",$B5326&lt;=$C5326),INDEX(Szabalyok!$C:$C,$N5326),"")</f>
        <v/>
      </c>
      <c r="P5326">
        <f>IF(D5326="",P5325,P5325+1)</f>
        <v/>
      </c>
    </row>
    <row r="5327">
      <c r="A5327">
        <f>IF(P5327=P5326,0,P5327)</f>
        <v/>
      </c>
      <c r="B5327" s="41">
        <f>IF($M5327&gt;300,"",IF(OR(INDEX(Bemenet!$E$2:$E$301,$M5327)="",INDEX(Bemenet!$F$2:$F$301,$M5327)=""),"",MAX(INDEX(Bemenet!$E$2:$E$301,$M5327),INDEX(Szabalyok!$A:$A,$N5327))))</f>
        <v/>
      </c>
      <c r="C5327" s="41">
        <f>IF($B5327="","",MIN(INDEX(Bemenet!$F$2:$F$301,$M5327),INDEX(Szabalyok!$B:$B,$N5327)))</f>
        <v/>
      </c>
      <c r="D5327" s="5">
        <f>IF(AND($B5327&lt;&gt;"",$C5327&lt;&gt;"",$B5327&lt;=$C5327),INDEX(Bemenet!$G$2:$G$301,$M5327),"")</f>
        <v/>
      </c>
      <c r="E5327" s="6">
        <f>IF(AND($B5327&lt;&gt;"",$C5327&lt;&gt;"",$B5327&lt;=$C5327),INDEX(Bemenet!$D$2:$D$301,$M5327),"")</f>
        <v/>
      </c>
      <c r="F5327" s="5">
        <f>IF(AND($B5327&lt;&gt;"",$C5327&lt;&gt;"",$B5327&lt;=$C5327),$C5327-$B5327+1,"")</f>
        <v/>
      </c>
      <c r="G5327" s="5">
        <f>IF($F5327="","",$F5327*$D5327)</f>
        <v/>
      </c>
      <c r="H5327" s="42">
        <f>IF($G5327="","",$O5327)</f>
        <v/>
      </c>
      <c r="I5327" s="5">
        <f>IF($G5327="","",$G5327*IF($H5327="",$O5327,$H5327)/100)</f>
        <v/>
      </c>
      <c r="J5327" s="5">
        <f>IF(OR($L5327="",NOT(COUNTIFS($L$2:$L5327,$L5327)=1)),"",SUMIFS($G:$G,$L:$L,$L5327))</f>
        <v/>
      </c>
      <c r="K5327" s="5">
        <f>IF(OR($L5327="",NOT(COUNTIFS($L$2:$L5327,$L5327)=1)),"",SUMIFS($I:$I,$L:$L,$L5327))</f>
        <v/>
      </c>
      <c r="L5327" s="6">
        <f>IF($B5327="","",YEAR($B5327))</f>
        <v/>
      </c>
      <c r="M5327" s="6">
        <f>INT((ROW()-2)/39)+1</f>
        <v/>
      </c>
      <c r="N5327" s="6">
        <f>MOD(ROW()-2,39)+2</f>
        <v/>
      </c>
      <c r="O5327" s="42">
        <f>IF(AND($B5327&lt;&gt;"",$C5327&lt;&gt;"",$B5327&lt;=$C5327),INDEX(Szabalyok!$C:$C,$N5327),"")</f>
        <v/>
      </c>
      <c r="P5327">
        <f>IF(D5327="",P5326,P5326+1)</f>
        <v/>
      </c>
    </row>
    <row r="5328">
      <c r="A5328">
        <f>IF(P5328=P5327,0,P5328)</f>
        <v/>
      </c>
      <c r="B5328" s="41">
        <f>IF($M5328&gt;300,"",IF(OR(INDEX(Bemenet!$E$2:$E$301,$M5328)="",INDEX(Bemenet!$F$2:$F$301,$M5328)=""),"",MAX(INDEX(Bemenet!$E$2:$E$301,$M5328),INDEX(Szabalyok!$A:$A,$N5328))))</f>
        <v/>
      </c>
      <c r="C5328" s="41">
        <f>IF($B5328="","",MIN(INDEX(Bemenet!$F$2:$F$301,$M5328),INDEX(Szabalyok!$B:$B,$N5328)))</f>
        <v/>
      </c>
      <c r="D5328" s="5">
        <f>IF(AND($B5328&lt;&gt;"",$C5328&lt;&gt;"",$B5328&lt;=$C5328),INDEX(Bemenet!$G$2:$G$301,$M5328),"")</f>
        <v/>
      </c>
      <c r="E5328" s="6">
        <f>IF(AND($B5328&lt;&gt;"",$C5328&lt;&gt;"",$B5328&lt;=$C5328),INDEX(Bemenet!$D$2:$D$301,$M5328),"")</f>
        <v/>
      </c>
      <c r="F5328" s="5">
        <f>IF(AND($B5328&lt;&gt;"",$C5328&lt;&gt;"",$B5328&lt;=$C5328),$C5328-$B5328+1,"")</f>
        <v/>
      </c>
      <c r="G5328" s="5">
        <f>IF($F5328="","",$F5328*$D5328)</f>
        <v/>
      </c>
      <c r="H5328" s="42">
        <f>IF($G5328="","",$O5328)</f>
        <v/>
      </c>
      <c r="I5328" s="5">
        <f>IF($G5328="","",$G5328*IF($H5328="",$O5328,$H5328)/100)</f>
        <v/>
      </c>
      <c r="J5328" s="5">
        <f>IF(OR($L5328="",NOT(COUNTIFS($L$2:$L5328,$L5328)=1)),"",SUMIFS($G:$G,$L:$L,$L5328))</f>
        <v/>
      </c>
      <c r="K5328" s="5">
        <f>IF(OR($L5328="",NOT(COUNTIFS($L$2:$L5328,$L5328)=1)),"",SUMIFS($I:$I,$L:$L,$L5328))</f>
        <v/>
      </c>
      <c r="L5328" s="6">
        <f>IF($B5328="","",YEAR($B5328))</f>
        <v/>
      </c>
      <c r="M5328" s="6">
        <f>INT((ROW()-2)/39)+1</f>
        <v/>
      </c>
      <c r="N5328" s="6">
        <f>MOD(ROW()-2,39)+2</f>
        <v/>
      </c>
      <c r="O5328" s="42">
        <f>IF(AND($B5328&lt;&gt;"",$C5328&lt;&gt;"",$B5328&lt;=$C5328),INDEX(Szabalyok!$C:$C,$N5328),"")</f>
        <v/>
      </c>
      <c r="P5328">
        <f>IF(D5328="",P5327,P5327+1)</f>
        <v/>
      </c>
    </row>
    <row r="5329">
      <c r="A5329">
        <f>IF(P5329=P5328,0,P5329)</f>
        <v/>
      </c>
      <c r="B5329" s="41">
        <f>IF($M5329&gt;300,"",IF(OR(INDEX(Bemenet!$E$2:$E$301,$M5329)="",INDEX(Bemenet!$F$2:$F$301,$M5329)=""),"",MAX(INDEX(Bemenet!$E$2:$E$301,$M5329),INDEX(Szabalyok!$A:$A,$N5329))))</f>
        <v/>
      </c>
      <c r="C5329" s="41">
        <f>IF($B5329="","",MIN(INDEX(Bemenet!$F$2:$F$301,$M5329),INDEX(Szabalyok!$B:$B,$N5329)))</f>
        <v/>
      </c>
      <c r="D5329" s="5">
        <f>IF(AND($B5329&lt;&gt;"",$C5329&lt;&gt;"",$B5329&lt;=$C5329),INDEX(Bemenet!$G$2:$G$301,$M5329),"")</f>
        <v/>
      </c>
      <c r="E5329" s="6">
        <f>IF(AND($B5329&lt;&gt;"",$C5329&lt;&gt;"",$B5329&lt;=$C5329),INDEX(Bemenet!$D$2:$D$301,$M5329),"")</f>
        <v/>
      </c>
      <c r="F5329" s="5">
        <f>IF(AND($B5329&lt;&gt;"",$C5329&lt;&gt;"",$B5329&lt;=$C5329),$C5329-$B5329+1,"")</f>
        <v/>
      </c>
      <c r="G5329" s="5">
        <f>IF($F5329="","",$F5329*$D5329)</f>
        <v/>
      </c>
      <c r="H5329" s="42">
        <f>IF($G5329="","",$O5329)</f>
        <v/>
      </c>
      <c r="I5329" s="5">
        <f>IF($G5329="","",$G5329*IF($H5329="",$O5329,$H5329)/100)</f>
        <v/>
      </c>
      <c r="J5329" s="5">
        <f>IF(OR($L5329="",NOT(COUNTIFS($L$2:$L5329,$L5329)=1)),"",SUMIFS($G:$G,$L:$L,$L5329))</f>
        <v/>
      </c>
      <c r="K5329" s="5">
        <f>IF(OR($L5329="",NOT(COUNTIFS($L$2:$L5329,$L5329)=1)),"",SUMIFS($I:$I,$L:$L,$L5329))</f>
        <v/>
      </c>
      <c r="L5329" s="6">
        <f>IF($B5329="","",YEAR($B5329))</f>
        <v/>
      </c>
      <c r="M5329" s="6">
        <f>INT((ROW()-2)/39)+1</f>
        <v/>
      </c>
      <c r="N5329" s="6">
        <f>MOD(ROW()-2,39)+2</f>
        <v/>
      </c>
      <c r="O5329" s="42">
        <f>IF(AND($B5329&lt;&gt;"",$C5329&lt;&gt;"",$B5329&lt;=$C5329),INDEX(Szabalyok!$C:$C,$N5329),"")</f>
        <v/>
      </c>
      <c r="P5329">
        <f>IF(D5329="",P5328,P5328+1)</f>
        <v/>
      </c>
    </row>
    <row r="5330">
      <c r="A5330">
        <f>IF(P5330=P5329,0,P5330)</f>
        <v/>
      </c>
      <c r="B5330" s="41">
        <f>IF($M5330&gt;300,"",IF(OR(INDEX(Bemenet!$E$2:$E$301,$M5330)="",INDEX(Bemenet!$F$2:$F$301,$M5330)=""),"",MAX(INDEX(Bemenet!$E$2:$E$301,$M5330),INDEX(Szabalyok!$A:$A,$N5330))))</f>
        <v/>
      </c>
      <c r="C5330" s="41">
        <f>IF($B5330="","",MIN(INDEX(Bemenet!$F$2:$F$301,$M5330),INDEX(Szabalyok!$B:$B,$N5330)))</f>
        <v/>
      </c>
      <c r="D5330" s="5">
        <f>IF(AND($B5330&lt;&gt;"",$C5330&lt;&gt;"",$B5330&lt;=$C5330),INDEX(Bemenet!$G$2:$G$301,$M5330),"")</f>
        <v/>
      </c>
      <c r="E5330" s="6">
        <f>IF(AND($B5330&lt;&gt;"",$C5330&lt;&gt;"",$B5330&lt;=$C5330),INDEX(Bemenet!$D$2:$D$301,$M5330),"")</f>
        <v/>
      </c>
      <c r="F5330" s="5">
        <f>IF(AND($B5330&lt;&gt;"",$C5330&lt;&gt;"",$B5330&lt;=$C5330),$C5330-$B5330+1,"")</f>
        <v/>
      </c>
      <c r="G5330" s="5">
        <f>IF($F5330="","",$F5330*$D5330)</f>
        <v/>
      </c>
      <c r="H5330" s="42">
        <f>IF($G5330="","",$O5330)</f>
        <v/>
      </c>
      <c r="I5330" s="5">
        <f>IF($G5330="","",$G5330*IF($H5330="",$O5330,$H5330)/100)</f>
        <v/>
      </c>
      <c r="J5330" s="5">
        <f>IF(OR($L5330="",NOT(COUNTIFS($L$2:$L5330,$L5330)=1)),"",SUMIFS($G:$G,$L:$L,$L5330))</f>
        <v/>
      </c>
      <c r="K5330" s="5">
        <f>IF(OR($L5330="",NOT(COUNTIFS($L$2:$L5330,$L5330)=1)),"",SUMIFS($I:$I,$L:$L,$L5330))</f>
        <v/>
      </c>
      <c r="L5330" s="6">
        <f>IF($B5330="","",YEAR($B5330))</f>
        <v/>
      </c>
      <c r="M5330" s="6">
        <f>INT((ROW()-2)/39)+1</f>
        <v/>
      </c>
      <c r="N5330" s="6">
        <f>MOD(ROW()-2,39)+2</f>
        <v/>
      </c>
      <c r="O5330" s="42">
        <f>IF(AND($B5330&lt;&gt;"",$C5330&lt;&gt;"",$B5330&lt;=$C5330),INDEX(Szabalyok!$C:$C,$N5330),"")</f>
        <v/>
      </c>
      <c r="P5330">
        <f>IF(D5330="",P5329,P5329+1)</f>
        <v/>
      </c>
    </row>
    <row r="5331">
      <c r="A5331">
        <f>IF(P5331=P5330,0,P5331)</f>
        <v/>
      </c>
      <c r="B5331" s="41">
        <f>IF($M5331&gt;300,"",IF(OR(INDEX(Bemenet!$E$2:$E$301,$M5331)="",INDEX(Bemenet!$F$2:$F$301,$M5331)=""),"",MAX(INDEX(Bemenet!$E$2:$E$301,$M5331),INDEX(Szabalyok!$A:$A,$N5331))))</f>
        <v/>
      </c>
      <c r="C5331" s="41">
        <f>IF($B5331="","",MIN(INDEX(Bemenet!$F$2:$F$301,$M5331),INDEX(Szabalyok!$B:$B,$N5331)))</f>
        <v/>
      </c>
      <c r="D5331" s="5">
        <f>IF(AND($B5331&lt;&gt;"",$C5331&lt;&gt;"",$B5331&lt;=$C5331),INDEX(Bemenet!$G$2:$G$301,$M5331),"")</f>
        <v/>
      </c>
      <c r="E5331" s="6">
        <f>IF(AND($B5331&lt;&gt;"",$C5331&lt;&gt;"",$B5331&lt;=$C5331),INDEX(Bemenet!$D$2:$D$301,$M5331),"")</f>
        <v/>
      </c>
      <c r="F5331" s="5">
        <f>IF(AND($B5331&lt;&gt;"",$C5331&lt;&gt;"",$B5331&lt;=$C5331),$C5331-$B5331+1,"")</f>
        <v/>
      </c>
      <c r="G5331" s="5">
        <f>IF($F5331="","",$F5331*$D5331)</f>
        <v/>
      </c>
      <c r="H5331" s="42">
        <f>IF($G5331="","",$O5331)</f>
        <v/>
      </c>
      <c r="I5331" s="5">
        <f>IF($G5331="","",$G5331*IF($H5331="",$O5331,$H5331)/100)</f>
        <v/>
      </c>
      <c r="J5331" s="5">
        <f>IF(OR($L5331="",NOT(COUNTIFS($L$2:$L5331,$L5331)=1)),"",SUMIFS($G:$G,$L:$L,$L5331))</f>
        <v/>
      </c>
      <c r="K5331" s="5">
        <f>IF(OR($L5331="",NOT(COUNTIFS($L$2:$L5331,$L5331)=1)),"",SUMIFS($I:$I,$L:$L,$L5331))</f>
        <v/>
      </c>
      <c r="L5331" s="6">
        <f>IF($B5331="","",YEAR($B5331))</f>
        <v/>
      </c>
      <c r="M5331" s="6">
        <f>INT((ROW()-2)/39)+1</f>
        <v/>
      </c>
      <c r="N5331" s="6">
        <f>MOD(ROW()-2,39)+2</f>
        <v/>
      </c>
      <c r="O5331" s="42">
        <f>IF(AND($B5331&lt;&gt;"",$C5331&lt;&gt;"",$B5331&lt;=$C5331),INDEX(Szabalyok!$C:$C,$N5331),"")</f>
        <v/>
      </c>
      <c r="P5331">
        <f>IF(D5331="",P5330,P5330+1)</f>
        <v/>
      </c>
    </row>
    <row r="5332">
      <c r="A5332">
        <f>IF(P5332=P5331,0,P5332)</f>
        <v/>
      </c>
      <c r="B5332" s="41">
        <f>IF($M5332&gt;300,"",IF(OR(INDEX(Bemenet!$E$2:$E$301,$M5332)="",INDEX(Bemenet!$F$2:$F$301,$M5332)=""),"",MAX(INDEX(Bemenet!$E$2:$E$301,$M5332),INDEX(Szabalyok!$A:$A,$N5332))))</f>
        <v/>
      </c>
      <c r="C5332" s="41">
        <f>IF($B5332="","",MIN(INDEX(Bemenet!$F$2:$F$301,$M5332),INDEX(Szabalyok!$B:$B,$N5332)))</f>
        <v/>
      </c>
      <c r="D5332" s="5">
        <f>IF(AND($B5332&lt;&gt;"",$C5332&lt;&gt;"",$B5332&lt;=$C5332),INDEX(Bemenet!$G$2:$G$301,$M5332),"")</f>
        <v/>
      </c>
      <c r="E5332" s="6">
        <f>IF(AND($B5332&lt;&gt;"",$C5332&lt;&gt;"",$B5332&lt;=$C5332),INDEX(Bemenet!$D$2:$D$301,$M5332),"")</f>
        <v/>
      </c>
      <c r="F5332" s="5">
        <f>IF(AND($B5332&lt;&gt;"",$C5332&lt;&gt;"",$B5332&lt;=$C5332),$C5332-$B5332+1,"")</f>
        <v/>
      </c>
      <c r="G5332" s="5">
        <f>IF($F5332="","",$F5332*$D5332)</f>
        <v/>
      </c>
      <c r="H5332" s="42">
        <f>IF($G5332="","",$O5332)</f>
        <v/>
      </c>
      <c r="I5332" s="5">
        <f>IF($G5332="","",$G5332*IF($H5332="",$O5332,$H5332)/100)</f>
        <v/>
      </c>
      <c r="J5332" s="5">
        <f>IF(OR($L5332="",NOT(COUNTIFS($L$2:$L5332,$L5332)=1)),"",SUMIFS($G:$G,$L:$L,$L5332))</f>
        <v/>
      </c>
      <c r="K5332" s="5">
        <f>IF(OR($L5332="",NOT(COUNTIFS($L$2:$L5332,$L5332)=1)),"",SUMIFS($I:$I,$L:$L,$L5332))</f>
        <v/>
      </c>
      <c r="L5332" s="6">
        <f>IF($B5332="","",YEAR($B5332))</f>
        <v/>
      </c>
      <c r="M5332" s="6">
        <f>INT((ROW()-2)/39)+1</f>
        <v/>
      </c>
      <c r="N5332" s="6">
        <f>MOD(ROW()-2,39)+2</f>
        <v/>
      </c>
      <c r="O5332" s="42">
        <f>IF(AND($B5332&lt;&gt;"",$C5332&lt;&gt;"",$B5332&lt;=$C5332),INDEX(Szabalyok!$C:$C,$N5332),"")</f>
        <v/>
      </c>
      <c r="P5332">
        <f>IF(D5332="",P5331,P5331+1)</f>
        <v/>
      </c>
    </row>
    <row r="5333">
      <c r="A5333">
        <f>IF(P5333=P5332,0,P5333)</f>
        <v/>
      </c>
      <c r="B5333" s="41">
        <f>IF($M5333&gt;300,"",IF(OR(INDEX(Bemenet!$E$2:$E$301,$M5333)="",INDEX(Bemenet!$F$2:$F$301,$M5333)=""),"",MAX(INDEX(Bemenet!$E$2:$E$301,$M5333),INDEX(Szabalyok!$A:$A,$N5333))))</f>
        <v/>
      </c>
      <c r="C5333" s="41">
        <f>IF($B5333="","",MIN(INDEX(Bemenet!$F$2:$F$301,$M5333),INDEX(Szabalyok!$B:$B,$N5333)))</f>
        <v/>
      </c>
      <c r="D5333" s="5">
        <f>IF(AND($B5333&lt;&gt;"",$C5333&lt;&gt;"",$B5333&lt;=$C5333),INDEX(Bemenet!$G$2:$G$301,$M5333),"")</f>
        <v/>
      </c>
      <c r="E5333" s="6">
        <f>IF(AND($B5333&lt;&gt;"",$C5333&lt;&gt;"",$B5333&lt;=$C5333),INDEX(Bemenet!$D$2:$D$301,$M5333),"")</f>
        <v/>
      </c>
      <c r="F5333" s="5">
        <f>IF(AND($B5333&lt;&gt;"",$C5333&lt;&gt;"",$B5333&lt;=$C5333),$C5333-$B5333+1,"")</f>
        <v/>
      </c>
      <c r="G5333" s="5">
        <f>IF($F5333="","",$F5333*$D5333)</f>
        <v/>
      </c>
      <c r="H5333" s="42">
        <f>IF($G5333="","",$O5333)</f>
        <v/>
      </c>
      <c r="I5333" s="5">
        <f>IF($G5333="","",$G5333*IF($H5333="",$O5333,$H5333)/100)</f>
        <v/>
      </c>
      <c r="J5333" s="5">
        <f>IF(OR($L5333="",NOT(COUNTIFS($L$2:$L5333,$L5333)=1)),"",SUMIFS($G:$G,$L:$L,$L5333))</f>
        <v/>
      </c>
      <c r="K5333" s="5">
        <f>IF(OR($L5333="",NOT(COUNTIFS($L$2:$L5333,$L5333)=1)),"",SUMIFS($I:$I,$L:$L,$L5333))</f>
        <v/>
      </c>
      <c r="L5333" s="6">
        <f>IF($B5333="","",YEAR($B5333))</f>
        <v/>
      </c>
      <c r="M5333" s="6">
        <f>INT((ROW()-2)/39)+1</f>
        <v/>
      </c>
      <c r="N5333" s="6">
        <f>MOD(ROW()-2,39)+2</f>
        <v/>
      </c>
      <c r="O5333" s="42">
        <f>IF(AND($B5333&lt;&gt;"",$C5333&lt;&gt;"",$B5333&lt;=$C5333),INDEX(Szabalyok!$C:$C,$N5333),"")</f>
        <v/>
      </c>
      <c r="P5333">
        <f>IF(D5333="",P5332,P5332+1)</f>
        <v/>
      </c>
    </row>
    <row r="5334">
      <c r="A5334">
        <f>IF(P5334=P5333,0,P5334)</f>
        <v/>
      </c>
      <c r="B5334" s="41">
        <f>IF($M5334&gt;300,"",IF(OR(INDEX(Bemenet!$E$2:$E$301,$M5334)="",INDEX(Bemenet!$F$2:$F$301,$M5334)=""),"",MAX(INDEX(Bemenet!$E$2:$E$301,$M5334),INDEX(Szabalyok!$A:$A,$N5334))))</f>
        <v/>
      </c>
      <c r="C5334" s="41">
        <f>IF($B5334="","",MIN(INDEX(Bemenet!$F$2:$F$301,$M5334),INDEX(Szabalyok!$B:$B,$N5334)))</f>
        <v/>
      </c>
      <c r="D5334" s="5">
        <f>IF(AND($B5334&lt;&gt;"",$C5334&lt;&gt;"",$B5334&lt;=$C5334),INDEX(Bemenet!$G$2:$G$301,$M5334),"")</f>
        <v/>
      </c>
      <c r="E5334" s="6">
        <f>IF(AND($B5334&lt;&gt;"",$C5334&lt;&gt;"",$B5334&lt;=$C5334),INDEX(Bemenet!$D$2:$D$301,$M5334),"")</f>
        <v/>
      </c>
      <c r="F5334" s="5">
        <f>IF(AND($B5334&lt;&gt;"",$C5334&lt;&gt;"",$B5334&lt;=$C5334),$C5334-$B5334+1,"")</f>
        <v/>
      </c>
      <c r="G5334" s="5">
        <f>IF($F5334="","",$F5334*$D5334)</f>
        <v/>
      </c>
      <c r="H5334" s="42">
        <f>IF($G5334="","",$O5334)</f>
        <v/>
      </c>
      <c r="I5334" s="5">
        <f>IF($G5334="","",$G5334*IF($H5334="",$O5334,$H5334)/100)</f>
        <v/>
      </c>
      <c r="J5334" s="5">
        <f>IF(OR($L5334="",NOT(COUNTIFS($L$2:$L5334,$L5334)=1)),"",SUMIFS($G:$G,$L:$L,$L5334))</f>
        <v/>
      </c>
      <c r="K5334" s="5">
        <f>IF(OR($L5334="",NOT(COUNTIFS($L$2:$L5334,$L5334)=1)),"",SUMIFS($I:$I,$L:$L,$L5334))</f>
        <v/>
      </c>
      <c r="L5334" s="6">
        <f>IF($B5334="","",YEAR($B5334))</f>
        <v/>
      </c>
      <c r="M5334" s="6">
        <f>INT((ROW()-2)/39)+1</f>
        <v/>
      </c>
      <c r="N5334" s="6">
        <f>MOD(ROW()-2,39)+2</f>
        <v/>
      </c>
      <c r="O5334" s="42">
        <f>IF(AND($B5334&lt;&gt;"",$C5334&lt;&gt;"",$B5334&lt;=$C5334),INDEX(Szabalyok!$C:$C,$N5334),"")</f>
        <v/>
      </c>
      <c r="P5334">
        <f>IF(D5334="",P5333,P5333+1)</f>
        <v/>
      </c>
    </row>
    <row r="5335">
      <c r="A5335">
        <f>IF(P5335=P5334,0,P5335)</f>
        <v/>
      </c>
      <c r="B5335" s="41">
        <f>IF($M5335&gt;300,"",IF(OR(INDEX(Bemenet!$E$2:$E$301,$M5335)="",INDEX(Bemenet!$F$2:$F$301,$M5335)=""),"",MAX(INDEX(Bemenet!$E$2:$E$301,$M5335),INDEX(Szabalyok!$A:$A,$N5335))))</f>
        <v/>
      </c>
      <c r="C5335" s="41">
        <f>IF($B5335="","",MIN(INDEX(Bemenet!$F$2:$F$301,$M5335),INDEX(Szabalyok!$B:$B,$N5335)))</f>
        <v/>
      </c>
      <c r="D5335" s="5">
        <f>IF(AND($B5335&lt;&gt;"",$C5335&lt;&gt;"",$B5335&lt;=$C5335),INDEX(Bemenet!$G$2:$G$301,$M5335),"")</f>
        <v/>
      </c>
      <c r="E5335" s="6">
        <f>IF(AND($B5335&lt;&gt;"",$C5335&lt;&gt;"",$B5335&lt;=$C5335),INDEX(Bemenet!$D$2:$D$301,$M5335),"")</f>
        <v/>
      </c>
      <c r="F5335" s="5">
        <f>IF(AND($B5335&lt;&gt;"",$C5335&lt;&gt;"",$B5335&lt;=$C5335),$C5335-$B5335+1,"")</f>
        <v/>
      </c>
      <c r="G5335" s="5">
        <f>IF($F5335="","",$F5335*$D5335)</f>
        <v/>
      </c>
      <c r="H5335" s="42">
        <f>IF($G5335="","",$O5335)</f>
        <v/>
      </c>
      <c r="I5335" s="5">
        <f>IF($G5335="","",$G5335*IF($H5335="",$O5335,$H5335)/100)</f>
        <v/>
      </c>
      <c r="J5335" s="5">
        <f>IF(OR($L5335="",NOT(COUNTIFS($L$2:$L5335,$L5335)=1)),"",SUMIFS($G:$G,$L:$L,$L5335))</f>
        <v/>
      </c>
      <c r="K5335" s="5">
        <f>IF(OR($L5335="",NOT(COUNTIFS($L$2:$L5335,$L5335)=1)),"",SUMIFS($I:$I,$L:$L,$L5335))</f>
        <v/>
      </c>
      <c r="L5335" s="6">
        <f>IF($B5335="","",YEAR($B5335))</f>
        <v/>
      </c>
      <c r="M5335" s="6">
        <f>INT((ROW()-2)/39)+1</f>
        <v/>
      </c>
      <c r="N5335" s="6">
        <f>MOD(ROW()-2,39)+2</f>
        <v/>
      </c>
      <c r="O5335" s="42">
        <f>IF(AND($B5335&lt;&gt;"",$C5335&lt;&gt;"",$B5335&lt;=$C5335),INDEX(Szabalyok!$C:$C,$N5335),"")</f>
        <v/>
      </c>
      <c r="P5335">
        <f>IF(D5335="",P5334,P5334+1)</f>
        <v/>
      </c>
    </row>
    <row r="5336">
      <c r="A5336">
        <f>IF(P5336=P5335,0,P5336)</f>
        <v/>
      </c>
      <c r="B5336" s="41">
        <f>IF($M5336&gt;300,"",IF(OR(INDEX(Bemenet!$E$2:$E$301,$M5336)="",INDEX(Bemenet!$F$2:$F$301,$M5336)=""),"",MAX(INDEX(Bemenet!$E$2:$E$301,$M5336),INDEX(Szabalyok!$A:$A,$N5336))))</f>
        <v/>
      </c>
      <c r="C5336" s="41">
        <f>IF($B5336="","",MIN(INDEX(Bemenet!$F$2:$F$301,$M5336),INDEX(Szabalyok!$B:$B,$N5336)))</f>
        <v/>
      </c>
      <c r="D5336" s="5">
        <f>IF(AND($B5336&lt;&gt;"",$C5336&lt;&gt;"",$B5336&lt;=$C5336),INDEX(Bemenet!$G$2:$G$301,$M5336),"")</f>
        <v/>
      </c>
      <c r="E5336" s="6">
        <f>IF(AND($B5336&lt;&gt;"",$C5336&lt;&gt;"",$B5336&lt;=$C5336),INDEX(Bemenet!$D$2:$D$301,$M5336),"")</f>
        <v/>
      </c>
      <c r="F5336" s="5">
        <f>IF(AND($B5336&lt;&gt;"",$C5336&lt;&gt;"",$B5336&lt;=$C5336),$C5336-$B5336+1,"")</f>
        <v/>
      </c>
      <c r="G5336" s="5">
        <f>IF($F5336="","",$F5336*$D5336)</f>
        <v/>
      </c>
      <c r="H5336" s="42">
        <f>IF($G5336="","",$O5336)</f>
        <v/>
      </c>
      <c r="I5336" s="5">
        <f>IF($G5336="","",$G5336*IF($H5336="",$O5336,$H5336)/100)</f>
        <v/>
      </c>
      <c r="J5336" s="5">
        <f>IF(OR($L5336="",NOT(COUNTIFS($L$2:$L5336,$L5336)=1)),"",SUMIFS($G:$G,$L:$L,$L5336))</f>
        <v/>
      </c>
      <c r="K5336" s="5">
        <f>IF(OR($L5336="",NOT(COUNTIFS($L$2:$L5336,$L5336)=1)),"",SUMIFS($I:$I,$L:$L,$L5336))</f>
        <v/>
      </c>
      <c r="L5336" s="6">
        <f>IF($B5336="","",YEAR($B5336))</f>
        <v/>
      </c>
      <c r="M5336" s="6">
        <f>INT((ROW()-2)/39)+1</f>
        <v/>
      </c>
      <c r="N5336" s="6">
        <f>MOD(ROW()-2,39)+2</f>
        <v/>
      </c>
      <c r="O5336" s="42">
        <f>IF(AND($B5336&lt;&gt;"",$C5336&lt;&gt;"",$B5336&lt;=$C5336),INDEX(Szabalyok!$C:$C,$N5336),"")</f>
        <v/>
      </c>
      <c r="P5336">
        <f>IF(D5336="",P5335,P5335+1)</f>
        <v/>
      </c>
    </row>
    <row r="5337">
      <c r="A5337">
        <f>IF(P5337=P5336,0,P5337)</f>
        <v/>
      </c>
      <c r="B5337" s="41">
        <f>IF($M5337&gt;300,"",IF(OR(INDEX(Bemenet!$E$2:$E$301,$M5337)="",INDEX(Bemenet!$F$2:$F$301,$M5337)=""),"",MAX(INDEX(Bemenet!$E$2:$E$301,$M5337),INDEX(Szabalyok!$A:$A,$N5337))))</f>
        <v/>
      </c>
      <c r="C5337" s="41">
        <f>IF($B5337="","",MIN(INDEX(Bemenet!$F$2:$F$301,$M5337),INDEX(Szabalyok!$B:$B,$N5337)))</f>
        <v/>
      </c>
      <c r="D5337" s="5">
        <f>IF(AND($B5337&lt;&gt;"",$C5337&lt;&gt;"",$B5337&lt;=$C5337),INDEX(Bemenet!$G$2:$G$301,$M5337),"")</f>
        <v/>
      </c>
      <c r="E5337" s="6">
        <f>IF(AND($B5337&lt;&gt;"",$C5337&lt;&gt;"",$B5337&lt;=$C5337),INDEX(Bemenet!$D$2:$D$301,$M5337),"")</f>
        <v/>
      </c>
      <c r="F5337" s="5">
        <f>IF(AND($B5337&lt;&gt;"",$C5337&lt;&gt;"",$B5337&lt;=$C5337),$C5337-$B5337+1,"")</f>
        <v/>
      </c>
      <c r="G5337" s="5">
        <f>IF($F5337="","",$F5337*$D5337)</f>
        <v/>
      </c>
      <c r="H5337" s="42">
        <f>IF($G5337="","",$O5337)</f>
        <v/>
      </c>
      <c r="I5337" s="5">
        <f>IF($G5337="","",$G5337*IF($H5337="",$O5337,$H5337)/100)</f>
        <v/>
      </c>
      <c r="J5337" s="5">
        <f>IF(OR($L5337="",NOT(COUNTIFS($L$2:$L5337,$L5337)=1)),"",SUMIFS($G:$G,$L:$L,$L5337))</f>
        <v/>
      </c>
      <c r="K5337" s="5">
        <f>IF(OR($L5337="",NOT(COUNTIFS($L$2:$L5337,$L5337)=1)),"",SUMIFS($I:$I,$L:$L,$L5337))</f>
        <v/>
      </c>
      <c r="L5337" s="6">
        <f>IF($B5337="","",YEAR($B5337))</f>
        <v/>
      </c>
      <c r="M5337" s="6">
        <f>INT((ROW()-2)/39)+1</f>
        <v/>
      </c>
      <c r="N5337" s="6">
        <f>MOD(ROW()-2,39)+2</f>
        <v/>
      </c>
      <c r="O5337" s="42">
        <f>IF(AND($B5337&lt;&gt;"",$C5337&lt;&gt;"",$B5337&lt;=$C5337),INDEX(Szabalyok!$C:$C,$N5337),"")</f>
        <v/>
      </c>
      <c r="P5337">
        <f>IF(D5337="",P5336,P5336+1)</f>
        <v/>
      </c>
    </row>
    <row r="5338">
      <c r="A5338">
        <f>IF(P5338=P5337,0,P5338)</f>
        <v/>
      </c>
      <c r="B5338" s="41">
        <f>IF($M5338&gt;300,"",IF(OR(INDEX(Bemenet!$E$2:$E$301,$M5338)="",INDEX(Bemenet!$F$2:$F$301,$M5338)=""),"",MAX(INDEX(Bemenet!$E$2:$E$301,$M5338),INDEX(Szabalyok!$A:$A,$N5338))))</f>
        <v/>
      </c>
      <c r="C5338" s="41">
        <f>IF($B5338="","",MIN(INDEX(Bemenet!$F$2:$F$301,$M5338),INDEX(Szabalyok!$B:$B,$N5338)))</f>
        <v/>
      </c>
      <c r="D5338" s="5">
        <f>IF(AND($B5338&lt;&gt;"",$C5338&lt;&gt;"",$B5338&lt;=$C5338),INDEX(Bemenet!$G$2:$G$301,$M5338),"")</f>
        <v/>
      </c>
      <c r="E5338" s="6">
        <f>IF(AND($B5338&lt;&gt;"",$C5338&lt;&gt;"",$B5338&lt;=$C5338),INDEX(Bemenet!$D$2:$D$301,$M5338),"")</f>
        <v/>
      </c>
      <c r="F5338" s="5">
        <f>IF(AND($B5338&lt;&gt;"",$C5338&lt;&gt;"",$B5338&lt;=$C5338),$C5338-$B5338+1,"")</f>
        <v/>
      </c>
      <c r="G5338" s="5">
        <f>IF($F5338="","",$F5338*$D5338)</f>
        <v/>
      </c>
      <c r="H5338" s="42">
        <f>IF($G5338="","",$O5338)</f>
        <v/>
      </c>
      <c r="I5338" s="5">
        <f>IF($G5338="","",$G5338*IF($H5338="",$O5338,$H5338)/100)</f>
        <v/>
      </c>
      <c r="J5338" s="5">
        <f>IF(OR($L5338="",NOT(COUNTIFS($L$2:$L5338,$L5338)=1)),"",SUMIFS($G:$G,$L:$L,$L5338))</f>
        <v/>
      </c>
      <c r="K5338" s="5">
        <f>IF(OR($L5338="",NOT(COUNTIFS($L$2:$L5338,$L5338)=1)),"",SUMIFS($I:$I,$L:$L,$L5338))</f>
        <v/>
      </c>
      <c r="L5338" s="6">
        <f>IF($B5338="","",YEAR($B5338))</f>
        <v/>
      </c>
      <c r="M5338" s="6">
        <f>INT((ROW()-2)/39)+1</f>
        <v/>
      </c>
      <c r="N5338" s="6">
        <f>MOD(ROW()-2,39)+2</f>
        <v/>
      </c>
      <c r="O5338" s="42">
        <f>IF(AND($B5338&lt;&gt;"",$C5338&lt;&gt;"",$B5338&lt;=$C5338),INDEX(Szabalyok!$C:$C,$N5338),"")</f>
        <v/>
      </c>
      <c r="P5338">
        <f>IF(D5338="",P5337,P5337+1)</f>
        <v/>
      </c>
    </row>
    <row r="5339">
      <c r="A5339">
        <f>IF(P5339=P5338,0,P5339)</f>
        <v/>
      </c>
      <c r="B5339" s="41">
        <f>IF($M5339&gt;300,"",IF(OR(INDEX(Bemenet!$E$2:$E$301,$M5339)="",INDEX(Bemenet!$F$2:$F$301,$M5339)=""),"",MAX(INDEX(Bemenet!$E$2:$E$301,$M5339),INDEX(Szabalyok!$A:$A,$N5339))))</f>
        <v/>
      </c>
      <c r="C5339" s="41">
        <f>IF($B5339="","",MIN(INDEX(Bemenet!$F$2:$F$301,$M5339),INDEX(Szabalyok!$B:$B,$N5339)))</f>
        <v/>
      </c>
      <c r="D5339" s="5">
        <f>IF(AND($B5339&lt;&gt;"",$C5339&lt;&gt;"",$B5339&lt;=$C5339),INDEX(Bemenet!$G$2:$G$301,$M5339),"")</f>
        <v/>
      </c>
      <c r="E5339" s="6">
        <f>IF(AND($B5339&lt;&gt;"",$C5339&lt;&gt;"",$B5339&lt;=$C5339),INDEX(Bemenet!$D$2:$D$301,$M5339),"")</f>
        <v/>
      </c>
      <c r="F5339" s="5">
        <f>IF(AND($B5339&lt;&gt;"",$C5339&lt;&gt;"",$B5339&lt;=$C5339),$C5339-$B5339+1,"")</f>
        <v/>
      </c>
      <c r="G5339" s="5">
        <f>IF($F5339="","",$F5339*$D5339)</f>
        <v/>
      </c>
      <c r="H5339" s="42">
        <f>IF($G5339="","",$O5339)</f>
        <v/>
      </c>
      <c r="I5339" s="5">
        <f>IF($G5339="","",$G5339*IF($H5339="",$O5339,$H5339)/100)</f>
        <v/>
      </c>
      <c r="J5339" s="5">
        <f>IF(OR($L5339="",NOT(COUNTIFS($L$2:$L5339,$L5339)=1)),"",SUMIFS($G:$G,$L:$L,$L5339))</f>
        <v/>
      </c>
      <c r="K5339" s="5">
        <f>IF(OR($L5339="",NOT(COUNTIFS($L$2:$L5339,$L5339)=1)),"",SUMIFS($I:$I,$L:$L,$L5339))</f>
        <v/>
      </c>
      <c r="L5339" s="6">
        <f>IF($B5339="","",YEAR($B5339))</f>
        <v/>
      </c>
      <c r="M5339" s="6">
        <f>INT((ROW()-2)/39)+1</f>
        <v/>
      </c>
      <c r="N5339" s="6">
        <f>MOD(ROW()-2,39)+2</f>
        <v/>
      </c>
      <c r="O5339" s="42">
        <f>IF(AND($B5339&lt;&gt;"",$C5339&lt;&gt;"",$B5339&lt;=$C5339),INDEX(Szabalyok!$C:$C,$N5339),"")</f>
        <v/>
      </c>
      <c r="P5339">
        <f>IF(D5339="",P5338,P5338+1)</f>
        <v/>
      </c>
    </row>
    <row r="5340">
      <c r="A5340">
        <f>IF(P5340=P5339,0,P5340)</f>
        <v/>
      </c>
      <c r="B5340" s="41">
        <f>IF($M5340&gt;300,"",IF(OR(INDEX(Bemenet!$E$2:$E$301,$M5340)="",INDEX(Bemenet!$F$2:$F$301,$M5340)=""),"",MAX(INDEX(Bemenet!$E$2:$E$301,$M5340),INDEX(Szabalyok!$A:$A,$N5340))))</f>
        <v/>
      </c>
      <c r="C5340" s="41">
        <f>IF($B5340="","",MIN(INDEX(Bemenet!$F$2:$F$301,$M5340),INDEX(Szabalyok!$B:$B,$N5340)))</f>
        <v/>
      </c>
      <c r="D5340" s="5">
        <f>IF(AND($B5340&lt;&gt;"",$C5340&lt;&gt;"",$B5340&lt;=$C5340),INDEX(Bemenet!$G$2:$G$301,$M5340),"")</f>
        <v/>
      </c>
      <c r="E5340" s="6">
        <f>IF(AND($B5340&lt;&gt;"",$C5340&lt;&gt;"",$B5340&lt;=$C5340),INDEX(Bemenet!$D$2:$D$301,$M5340),"")</f>
        <v/>
      </c>
      <c r="F5340" s="5">
        <f>IF(AND($B5340&lt;&gt;"",$C5340&lt;&gt;"",$B5340&lt;=$C5340),$C5340-$B5340+1,"")</f>
        <v/>
      </c>
      <c r="G5340" s="5">
        <f>IF($F5340="","",$F5340*$D5340)</f>
        <v/>
      </c>
      <c r="H5340" s="42">
        <f>IF($G5340="","",$O5340)</f>
        <v/>
      </c>
      <c r="I5340" s="5">
        <f>IF($G5340="","",$G5340*IF($H5340="",$O5340,$H5340)/100)</f>
        <v/>
      </c>
      <c r="J5340" s="5">
        <f>IF(OR($L5340="",NOT(COUNTIFS($L$2:$L5340,$L5340)=1)),"",SUMIFS($G:$G,$L:$L,$L5340))</f>
        <v/>
      </c>
      <c r="K5340" s="5">
        <f>IF(OR($L5340="",NOT(COUNTIFS($L$2:$L5340,$L5340)=1)),"",SUMIFS($I:$I,$L:$L,$L5340))</f>
        <v/>
      </c>
      <c r="L5340" s="6">
        <f>IF($B5340="","",YEAR($B5340))</f>
        <v/>
      </c>
      <c r="M5340" s="6">
        <f>INT((ROW()-2)/39)+1</f>
        <v/>
      </c>
      <c r="N5340" s="6">
        <f>MOD(ROW()-2,39)+2</f>
        <v/>
      </c>
      <c r="O5340" s="42">
        <f>IF(AND($B5340&lt;&gt;"",$C5340&lt;&gt;"",$B5340&lt;=$C5340),INDEX(Szabalyok!$C:$C,$N5340),"")</f>
        <v/>
      </c>
      <c r="P5340">
        <f>IF(D5340="",P5339,P5339+1)</f>
        <v/>
      </c>
    </row>
    <row r="5341">
      <c r="A5341">
        <f>IF(P5341=P5340,0,P5341)</f>
        <v/>
      </c>
      <c r="B5341" s="41">
        <f>IF($M5341&gt;300,"",IF(OR(INDEX(Bemenet!$E$2:$E$301,$M5341)="",INDEX(Bemenet!$F$2:$F$301,$M5341)=""),"",MAX(INDEX(Bemenet!$E$2:$E$301,$M5341),INDEX(Szabalyok!$A:$A,$N5341))))</f>
        <v/>
      </c>
      <c r="C5341" s="41">
        <f>IF($B5341="","",MIN(INDEX(Bemenet!$F$2:$F$301,$M5341),INDEX(Szabalyok!$B:$B,$N5341)))</f>
        <v/>
      </c>
      <c r="D5341" s="5">
        <f>IF(AND($B5341&lt;&gt;"",$C5341&lt;&gt;"",$B5341&lt;=$C5341),INDEX(Bemenet!$G$2:$G$301,$M5341),"")</f>
        <v/>
      </c>
      <c r="E5341" s="6">
        <f>IF(AND($B5341&lt;&gt;"",$C5341&lt;&gt;"",$B5341&lt;=$C5341),INDEX(Bemenet!$D$2:$D$301,$M5341),"")</f>
        <v/>
      </c>
      <c r="F5341" s="5">
        <f>IF(AND($B5341&lt;&gt;"",$C5341&lt;&gt;"",$B5341&lt;=$C5341),$C5341-$B5341+1,"")</f>
        <v/>
      </c>
      <c r="G5341" s="5">
        <f>IF($F5341="","",$F5341*$D5341)</f>
        <v/>
      </c>
      <c r="H5341" s="42">
        <f>IF($G5341="","",$O5341)</f>
        <v/>
      </c>
      <c r="I5341" s="5">
        <f>IF($G5341="","",$G5341*IF($H5341="",$O5341,$H5341)/100)</f>
        <v/>
      </c>
      <c r="J5341" s="5">
        <f>IF(OR($L5341="",NOT(COUNTIFS($L$2:$L5341,$L5341)=1)),"",SUMIFS($G:$G,$L:$L,$L5341))</f>
        <v/>
      </c>
      <c r="K5341" s="5">
        <f>IF(OR($L5341="",NOT(COUNTIFS($L$2:$L5341,$L5341)=1)),"",SUMIFS($I:$I,$L:$L,$L5341))</f>
        <v/>
      </c>
      <c r="L5341" s="6">
        <f>IF($B5341="","",YEAR($B5341))</f>
        <v/>
      </c>
      <c r="M5341" s="6">
        <f>INT((ROW()-2)/39)+1</f>
        <v/>
      </c>
      <c r="N5341" s="6">
        <f>MOD(ROW()-2,39)+2</f>
        <v/>
      </c>
      <c r="O5341" s="42">
        <f>IF(AND($B5341&lt;&gt;"",$C5341&lt;&gt;"",$B5341&lt;=$C5341),INDEX(Szabalyok!$C:$C,$N5341),"")</f>
        <v/>
      </c>
      <c r="P5341">
        <f>IF(D5341="",P5340,P5340+1)</f>
        <v/>
      </c>
    </row>
    <row r="5342">
      <c r="A5342">
        <f>IF(P5342=P5341,0,P5342)</f>
        <v/>
      </c>
      <c r="B5342" s="41">
        <f>IF($M5342&gt;300,"",IF(OR(INDEX(Bemenet!$E$2:$E$301,$M5342)="",INDEX(Bemenet!$F$2:$F$301,$M5342)=""),"",MAX(INDEX(Bemenet!$E$2:$E$301,$M5342),INDEX(Szabalyok!$A:$A,$N5342))))</f>
        <v/>
      </c>
      <c r="C5342" s="41">
        <f>IF($B5342="","",MIN(INDEX(Bemenet!$F$2:$F$301,$M5342),INDEX(Szabalyok!$B:$B,$N5342)))</f>
        <v/>
      </c>
      <c r="D5342" s="5">
        <f>IF(AND($B5342&lt;&gt;"",$C5342&lt;&gt;"",$B5342&lt;=$C5342),INDEX(Bemenet!$G$2:$G$301,$M5342),"")</f>
        <v/>
      </c>
      <c r="E5342" s="6">
        <f>IF(AND($B5342&lt;&gt;"",$C5342&lt;&gt;"",$B5342&lt;=$C5342),INDEX(Bemenet!$D$2:$D$301,$M5342),"")</f>
        <v/>
      </c>
      <c r="F5342" s="5">
        <f>IF(AND($B5342&lt;&gt;"",$C5342&lt;&gt;"",$B5342&lt;=$C5342),$C5342-$B5342+1,"")</f>
        <v/>
      </c>
      <c r="G5342" s="5">
        <f>IF($F5342="","",$F5342*$D5342)</f>
        <v/>
      </c>
      <c r="H5342" s="42">
        <f>IF($G5342="","",$O5342)</f>
        <v/>
      </c>
      <c r="I5342" s="5">
        <f>IF($G5342="","",$G5342*IF($H5342="",$O5342,$H5342)/100)</f>
        <v/>
      </c>
      <c r="J5342" s="5">
        <f>IF(OR($L5342="",NOT(COUNTIFS($L$2:$L5342,$L5342)=1)),"",SUMIFS($G:$G,$L:$L,$L5342))</f>
        <v/>
      </c>
      <c r="K5342" s="5">
        <f>IF(OR($L5342="",NOT(COUNTIFS($L$2:$L5342,$L5342)=1)),"",SUMIFS($I:$I,$L:$L,$L5342))</f>
        <v/>
      </c>
      <c r="L5342" s="6">
        <f>IF($B5342="","",YEAR($B5342))</f>
        <v/>
      </c>
      <c r="M5342" s="6">
        <f>INT((ROW()-2)/39)+1</f>
        <v/>
      </c>
      <c r="N5342" s="6">
        <f>MOD(ROW()-2,39)+2</f>
        <v/>
      </c>
      <c r="O5342" s="42">
        <f>IF(AND($B5342&lt;&gt;"",$C5342&lt;&gt;"",$B5342&lt;=$C5342),INDEX(Szabalyok!$C:$C,$N5342),"")</f>
        <v/>
      </c>
      <c r="P5342">
        <f>IF(D5342="",P5341,P5341+1)</f>
        <v/>
      </c>
    </row>
    <row r="5343">
      <c r="A5343">
        <f>IF(P5343=P5342,0,P5343)</f>
        <v/>
      </c>
      <c r="B5343" s="41">
        <f>IF($M5343&gt;300,"",IF(OR(INDEX(Bemenet!$E$2:$E$301,$M5343)="",INDEX(Bemenet!$F$2:$F$301,$M5343)=""),"",MAX(INDEX(Bemenet!$E$2:$E$301,$M5343),INDEX(Szabalyok!$A:$A,$N5343))))</f>
        <v/>
      </c>
      <c r="C5343" s="41">
        <f>IF($B5343="","",MIN(INDEX(Bemenet!$F$2:$F$301,$M5343),INDEX(Szabalyok!$B:$B,$N5343)))</f>
        <v/>
      </c>
      <c r="D5343" s="5">
        <f>IF(AND($B5343&lt;&gt;"",$C5343&lt;&gt;"",$B5343&lt;=$C5343),INDEX(Bemenet!$G$2:$G$301,$M5343),"")</f>
        <v/>
      </c>
      <c r="E5343" s="6">
        <f>IF(AND($B5343&lt;&gt;"",$C5343&lt;&gt;"",$B5343&lt;=$C5343),INDEX(Bemenet!$D$2:$D$301,$M5343),"")</f>
        <v/>
      </c>
      <c r="F5343" s="5">
        <f>IF(AND($B5343&lt;&gt;"",$C5343&lt;&gt;"",$B5343&lt;=$C5343),$C5343-$B5343+1,"")</f>
        <v/>
      </c>
      <c r="G5343" s="5">
        <f>IF($F5343="","",$F5343*$D5343)</f>
        <v/>
      </c>
      <c r="H5343" s="42">
        <f>IF($G5343="","",$O5343)</f>
        <v/>
      </c>
      <c r="I5343" s="5">
        <f>IF($G5343="","",$G5343*IF($H5343="",$O5343,$H5343)/100)</f>
        <v/>
      </c>
      <c r="J5343" s="5">
        <f>IF(OR($L5343="",NOT(COUNTIFS($L$2:$L5343,$L5343)=1)),"",SUMIFS($G:$G,$L:$L,$L5343))</f>
        <v/>
      </c>
      <c r="K5343" s="5">
        <f>IF(OR($L5343="",NOT(COUNTIFS($L$2:$L5343,$L5343)=1)),"",SUMIFS($I:$I,$L:$L,$L5343))</f>
        <v/>
      </c>
      <c r="L5343" s="6">
        <f>IF($B5343="","",YEAR($B5343))</f>
        <v/>
      </c>
      <c r="M5343" s="6">
        <f>INT((ROW()-2)/39)+1</f>
        <v/>
      </c>
      <c r="N5343" s="6">
        <f>MOD(ROW()-2,39)+2</f>
        <v/>
      </c>
      <c r="O5343" s="42">
        <f>IF(AND($B5343&lt;&gt;"",$C5343&lt;&gt;"",$B5343&lt;=$C5343),INDEX(Szabalyok!$C:$C,$N5343),"")</f>
        <v/>
      </c>
      <c r="P5343">
        <f>IF(D5343="",P5342,P5342+1)</f>
        <v/>
      </c>
    </row>
    <row r="5344">
      <c r="A5344">
        <f>IF(P5344=P5343,0,P5344)</f>
        <v/>
      </c>
      <c r="B5344" s="41">
        <f>IF($M5344&gt;300,"",IF(OR(INDEX(Bemenet!$E$2:$E$301,$M5344)="",INDEX(Bemenet!$F$2:$F$301,$M5344)=""),"",MAX(INDEX(Bemenet!$E$2:$E$301,$M5344),INDEX(Szabalyok!$A:$A,$N5344))))</f>
        <v/>
      </c>
      <c r="C5344" s="41">
        <f>IF($B5344="","",MIN(INDEX(Bemenet!$F$2:$F$301,$M5344),INDEX(Szabalyok!$B:$B,$N5344)))</f>
        <v/>
      </c>
      <c r="D5344" s="5">
        <f>IF(AND($B5344&lt;&gt;"",$C5344&lt;&gt;"",$B5344&lt;=$C5344),INDEX(Bemenet!$G$2:$G$301,$M5344),"")</f>
        <v/>
      </c>
      <c r="E5344" s="6">
        <f>IF(AND($B5344&lt;&gt;"",$C5344&lt;&gt;"",$B5344&lt;=$C5344),INDEX(Bemenet!$D$2:$D$301,$M5344),"")</f>
        <v/>
      </c>
      <c r="F5344" s="5">
        <f>IF(AND($B5344&lt;&gt;"",$C5344&lt;&gt;"",$B5344&lt;=$C5344),$C5344-$B5344+1,"")</f>
        <v/>
      </c>
      <c r="G5344" s="5">
        <f>IF($F5344="","",$F5344*$D5344)</f>
        <v/>
      </c>
      <c r="H5344" s="42">
        <f>IF($G5344="","",$O5344)</f>
        <v/>
      </c>
      <c r="I5344" s="5">
        <f>IF($G5344="","",$G5344*IF($H5344="",$O5344,$H5344)/100)</f>
        <v/>
      </c>
      <c r="J5344" s="5">
        <f>IF(OR($L5344="",NOT(COUNTIFS($L$2:$L5344,$L5344)=1)),"",SUMIFS($G:$G,$L:$L,$L5344))</f>
        <v/>
      </c>
      <c r="K5344" s="5">
        <f>IF(OR($L5344="",NOT(COUNTIFS($L$2:$L5344,$L5344)=1)),"",SUMIFS($I:$I,$L:$L,$L5344))</f>
        <v/>
      </c>
      <c r="L5344" s="6">
        <f>IF($B5344="","",YEAR($B5344))</f>
        <v/>
      </c>
      <c r="M5344" s="6">
        <f>INT((ROW()-2)/39)+1</f>
        <v/>
      </c>
      <c r="N5344" s="6">
        <f>MOD(ROW()-2,39)+2</f>
        <v/>
      </c>
      <c r="O5344" s="42">
        <f>IF(AND($B5344&lt;&gt;"",$C5344&lt;&gt;"",$B5344&lt;=$C5344),INDEX(Szabalyok!$C:$C,$N5344),"")</f>
        <v/>
      </c>
      <c r="P5344">
        <f>IF(D5344="",P5343,P5343+1)</f>
        <v/>
      </c>
    </row>
    <row r="5345">
      <c r="A5345">
        <f>IF(P5345=P5344,0,P5345)</f>
        <v/>
      </c>
      <c r="B5345" s="41">
        <f>IF($M5345&gt;300,"",IF(OR(INDEX(Bemenet!$E$2:$E$301,$M5345)="",INDEX(Bemenet!$F$2:$F$301,$M5345)=""),"",MAX(INDEX(Bemenet!$E$2:$E$301,$M5345),INDEX(Szabalyok!$A:$A,$N5345))))</f>
        <v/>
      </c>
      <c r="C5345" s="41">
        <f>IF($B5345="","",MIN(INDEX(Bemenet!$F$2:$F$301,$M5345),INDEX(Szabalyok!$B:$B,$N5345)))</f>
        <v/>
      </c>
      <c r="D5345" s="5">
        <f>IF(AND($B5345&lt;&gt;"",$C5345&lt;&gt;"",$B5345&lt;=$C5345),INDEX(Bemenet!$G$2:$G$301,$M5345),"")</f>
        <v/>
      </c>
      <c r="E5345" s="6">
        <f>IF(AND($B5345&lt;&gt;"",$C5345&lt;&gt;"",$B5345&lt;=$C5345),INDEX(Bemenet!$D$2:$D$301,$M5345),"")</f>
        <v/>
      </c>
      <c r="F5345" s="5">
        <f>IF(AND($B5345&lt;&gt;"",$C5345&lt;&gt;"",$B5345&lt;=$C5345),$C5345-$B5345+1,"")</f>
        <v/>
      </c>
      <c r="G5345" s="5">
        <f>IF($F5345="","",$F5345*$D5345)</f>
        <v/>
      </c>
      <c r="H5345" s="42">
        <f>IF($G5345="","",$O5345)</f>
        <v/>
      </c>
      <c r="I5345" s="5">
        <f>IF($G5345="","",$G5345*IF($H5345="",$O5345,$H5345)/100)</f>
        <v/>
      </c>
      <c r="J5345" s="5">
        <f>IF(OR($L5345="",NOT(COUNTIFS($L$2:$L5345,$L5345)=1)),"",SUMIFS($G:$G,$L:$L,$L5345))</f>
        <v/>
      </c>
      <c r="K5345" s="5">
        <f>IF(OR($L5345="",NOT(COUNTIFS($L$2:$L5345,$L5345)=1)),"",SUMIFS($I:$I,$L:$L,$L5345))</f>
        <v/>
      </c>
      <c r="L5345" s="6">
        <f>IF($B5345="","",YEAR($B5345))</f>
        <v/>
      </c>
      <c r="M5345" s="6">
        <f>INT((ROW()-2)/39)+1</f>
        <v/>
      </c>
      <c r="N5345" s="6">
        <f>MOD(ROW()-2,39)+2</f>
        <v/>
      </c>
      <c r="O5345" s="42">
        <f>IF(AND($B5345&lt;&gt;"",$C5345&lt;&gt;"",$B5345&lt;=$C5345),INDEX(Szabalyok!$C:$C,$N5345),"")</f>
        <v/>
      </c>
      <c r="P5345">
        <f>IF(D5345="",P5344,P5344+1)</f>
        <v/>
      </c>
    </row>
    <row r="5346">
      <c r="A5346">
        <f>IF(P5346=P5345,0,P5346)</f>
        <v/>
      </c>
      <c r="B5346" s="41">
        <f>IF($M5346&gt;300,"",IF(OR(INDEX(Bemenet!$E$2:$E$301,$M5346)="",INDEX(Bemenet!$F$2:$F$301,$M5346)=""),"",MAX(INDEX(Bemenet!$E$2:$E$301,$M5346),INDEX(Szabalyok!$A:$A,$N5346))))</f>
        <v/>
      </c>
      <c r="C5346" s="41">
        <f>IF($B5346="","",MIN(INDEX(Bemenet!$F$2:$F$301,$M5346),INDEX(Szabalyok!$B:$B,$N5346)))</f>
        <v/>
      </c>
      <c r="D5346" s="5">
        <f>IF(AND($B5346&lt;&gt;"",$C5346&lt;&gt;"",$B5346&lt;=$C5346),INDEX(Bemenet!$G$2:$G$301,$M5346),"")</f>
        <v/>
      </c>
      <c r="E5346" s="6">
        <f>IF(AND($B5346&lt;&gt;"",$C5346&lt;&gt;"",$B5346&lt;=$C5346),INDEX(Bemenet!$D$2:$D$301,$M5346),"")</f>
        <v/>
      </c>
      <c r="F5346" s="5">
        <f>IF(AND($B5346&lt;&gt;"",$C5346&lt;&gt;"",$B5346&lt;=$C5346),$C5346-$B5346+1,"")</f>
        <v/>
      </c>
      <c r="G5346" s="5">
        <f>IF($F5346="","",$F5346*$D5346)</f>
        <v/>
      </c>
      <c r="H5346" s="42">
        <f>IF($G5346="","",$O5346)</f>
        <v/>
      </c>
      <c r="I5346" s="5">
        <f>IF($G5346="","",$G5346*IF($H5346="",$O5346,$H5346)/100)</f>
        <v/>
      </c>
      <c r="J5346" s="5">
        <f>IF(OR($L5346="",NOT(COUNTIFS($L$2:$L5346,$L5346)=1)),"",SUMIFS($G:$G,$L:$L,$L5346))</f>
        <v/>
      </c>
      <c r="K5346" s="5">
        <f>IF(OR($L5346="",NOT(COUNTIFS($L$2:$L5346,$L5346)=1)),"",SUMIFS($I:$I,$L:$L,$L5346))</f>
        <v/>
      </c>
      <c r="L5346" s="6">
        <f>IF($B5346="","",YEAR($B5346))</f>
        <v/>
      </c>
      <c r="M5346" s="6">
        <f>INT((ROW()-2)/39)+1</f>
        <v/>
      </c>
      <c r="N5346" s="6">
        <f>MOD(ROW()-2,39)+2</f>
        <v/>
      </c>
      <c r="O5346" s="42">
        <f>IF(AND($B5346&lt;&gt;"",$C5346&lt;&gt;"",$B5346&lt;=$C5346),INDEX(Szabalyok!$C:$C,$N5346),"")</f>
        <v/>
      </c>
      <c r="P5346">
        <f>IF(D5346="",P5345,P5345+1)</f>
        <v/>
      </c>
    </row>
    <row r="5347">
      <c r="A5347">
        <f>IF(P5347=P5346,0,P5347)</f>
        <v/>
      </c>
      <c r="B5347" s="41">
        <f>IF($M5347&gt;300,"",IF(OR(INDEX(Bemenet!$E$2:$E$301,$M5347)="",INDEX(Bemenet!$F$2:$F$301,$M5347)=""),"",MAX(INDEX(Bemenet!$E$2:$E$301,$M5347),INDEX(Szabalyok!$A:$A,$N5347))))</f>
        <v/>
      </c>
      <c r="C5347" s="41">
        <f>IF($B5347="","",MIN(INDEX(Bemenet!$F$2:$F$301,$M5347),INDEX(Szabalyok!$B:$B,$N5347)))</f>
        <v/>
      </c>
      <c r="D5347" s="5">
        <f>IF(AND($B5347&lt;&gt;"",$C5347&lt;&gt;"",$B5347&lt;=$C5347),INDEX(Bemenet!$G$2:$G$301,$M5347),"")</f>
        <v/>
      </c>
      <c r="E5347" s="6">
        <f>IF(AND($B5347&lt;&gt;"",$C5347&lt;&gt;"",$B5347&lt;=$C5347),INDEX(Bemenet!$D$2:$D$301,$M5347),"")</f>
        <v/>
      </c>
      <c r="F5347" s="5">
        <f>IF(AND($B5347&lt;&gt;"",$C5347&lt;&gt;"",$B5347&lt;=$C5347),$C5347-$B5347+1,"")</f>
        <v/>
      </c>
      <c r="G5347" s="5">
        <f>IF($F5347="","",$F5347*$D5347)</f>
        <v/>
      </c>
      <c r="H5347" s="42">
        <f>IF($G5347="","",$O5347)</f>
        <v/>
      </c>
      <c r="I5347" s="5">
        <f>IF($G5347="","",$G5347*IF($H5347="",$O5347,$H5347)/100)</f>
        <v/>
      </c>
      <c r="J5347" s="5">
        <f>IF(OR($L5347="",NOT(COUNTIFS($L$2:$L5347,$L5347)=1)),"",SUMIFS($G:$G,$L:$L,$L5347))</f>
        <v/>
      </c>
      <c r="K5347" s="5">
        <f>IF(OR($L5347="",NOT(COUNTIFS($L$2:$L5347,$L5347)=1)),"",SUMIFS($I:$I,$L:$L,$L5347))</f>
        <v/>
      </c>
      <c r="L5347" s="6">
        <f>IF($B5347="","",YEAR($B5347))</f>
        <v/>
      </c>
      <c r="M5347" s="6">
        <f>INT((ROW()-2)/39)+1</f>
        <v/>
      </c>
      <c r="N5347" s="6">
        <f>MOD(ROW()-2,39)+2</f>
        <v/>
      </c>
      <c r="O5347" s="42">
        <f>IF(AND($B5347&lt;&gt;"",$C5347&lt;&gt;"",$B5347&lt;=$C5347),INDEX(Szabalyok!$C:$C,$N5347),"")</f>
        <v/>
      </c>
      <c r="P5347">
        <f>IF(D5347="",P5346,P5346+1)</f>
        <v/>
      </c>
    </row>
    <row r="5348">
      <c r="A5348">
        <f>IF(P5348=P5347,0,P5348)</f>
        <v/>
      </c>
      <c r="B5348" s="41">
        <f>IF($M5348&gt;300,"",IF(OR(INDEX(Bemenet!$E$2:$E$301,$M5348)="",INDEX(Bemenet!$F$2:$F$301,$M5348)=""),"",MAX(INDEX(Bemenet!$E$2:$E$301,$M5348),INDEX(Szabalyok!$A:$A,$N5348))))</f>
        <v/>
      </c>
      <c r="C5348" s="41">
        <f>IF($B5348="","",MIN(INDEX(Bemenet!$F$2:$F$301,$M5348),INDEX(Szabalyok!$B:$B,$N5348)))</f>
        <v/>
      </c>
      <c r="D5348" s="5">
        <f>IF(AND($B5348&lt;&gt;"",$C5348&lt;&gt;"",$B5348&lt;=$C5348),INDEX(Bemenet!$G$2:$G$301,$M5348),"")</f>
        <v/>
      </c>
      <c r="E5348" s="6">
        <f>IF(AND($B5348&lt;&gt;"",$C5348&lt;&gt;"",$B5348&lt;=$C5348),INDEX(Bemenet!$D$2:$D$301,$M5348),"")</f>
        <v/>
      </c>
      <c r="F5348" s="5">
        <f>IF(AND($B5348&lt;&gt;"",$C5348&lt;&gt;"",$B5348&lt;=$C5348),$C5348-$B5348+1,"")</f>
        <v/>
      </c>
      <c r="G5348" s="5">
        <f>IF($F5348="","",$F5348*$D5348)</f>
        <v/>
      </c>
      <c r="H5348" s="42">
        <f>IF($G5348="","",$O5348)</f>
        <v/>
      </c>
      <c r="I5348" s="5">
        <f>IF($G5348="","",$G5348*IF($H5348="",$O5348,$H5348)/100)</f>
        <v/>
      </c>
      <c r="J5348" s="5">
        <f>IF(OR($L5348="",NOT(COUNTIFS($L$2:$L5348,$L5348)=1)),"",SUMIFS($G:$G,$L:$L,$L5348))</f>
        <v/>
      </c>
      <c r="K5348" s="5">
        <f>IF(OR($L5348="",NOT(COUNTIFS($L$2:$L5348,$L5348)=1)),"",SUMIFS($I:$I,$L:$L,$L5348))</f>
        <v/>
      </c>
      <c r="L5348" s="6">
        <f>IF($B5348="","",YEAR($B5348))</f>
        <v/>
      </c>
      <c r="M5348" s="6">
        <f>INT((ROW()-2)/39)+1</f>
        <v/>
      </c>
      <c r="N5348" s="6">
        <f>MOD(ROW()-2,39)+2</f>
        <v/>
      </c>
      <c r="O5348" s="42">
        <f>IF(AND($B5348&lt;&gt;"",$C5348&lt;&gt;"",$B5348&lt;=$C5348),INDEX(Szabalyok!$C:$C,$N5348),"")</f>
        <v/>
      </c>
      <c r="P5348">
        <f>IF(D5348="",P5347,P5347+1)</f>
        <v/>
      </c>
    </row>
    <row r="5349">
      <c r="A5349">
        <f>IF(P5349=P5348,0,P5349)</f>
        <v/>
      </c>
      <c r="B5349" s="41">
        <f>IF($M5349&gt;300,"",IF(OR(INDEX(Bemenet!$E$2:$E$301,$M5349)="",INDEX(Bemenet!$F$2:$F$301,$M5349)=""),"",MAX(INDEX(Bemenet!$E$2:$E$301,$M5349),INDEX(Szabalyok!$A:$A,$N5349))))</f>
        <v/>
      </c>
      <c r="C5349" s="41">
        <f>IF($B5349="","",MIN(INDEX(Bemenet!$F$2:$F$301,$M5349),INDEX(Szabalyok!$B:$B,$N5349)))</f>
        <v/>
      </c>
      <c r="D5349" s="5">
        <f>IF(AND($B5349&lt;&gt;"",$C5349&lt;&gt;"",$B5349&lt;=$C5349),INDEX(Bemenet!$G$2:$G$301,$M5349),"")</f>
        <v/>
      </c>
      <c r="E5349" s="6">
        <f>IF(AND($B5349&lt;&gt;"",$C5349&lt;&gt;"",$B5349&lt;=$C5349),INDEX(Bemenet!$D$2:$D$301,$M5349),"")</f>
        <v/>
      </c>
      <c r="F5349" s="5">
        <f>IF(AND($B5349&lt;&gt;"",$C5349&lt;&gt;"",$B5349&lt;=$C5349),$C5349-$B5349+1,"")</f>
        <v/>
      </c>
      <c r="G5349" s="5">
        <f>IF($F5349="","",$F5349*$D5349)</f>
        <v/>
      </c>
      <c r="H5349" s="42">
        <f>IF($G5349="","",$O5349)</f>
        <v/>
      </c>
      <c r="I5349" s="5">
        <f>IF($G5349="","",$G5349*IF($H5349="",$O5349,$H5349)/100)</f>
        <v/>
      </c>
      <c r="J5349" s="5">
        <f>IF(OR($L5349="",NOT(COUNTIFS($L$2:$L5349,$L5349)=1)),"",SUMIFS($G:$G,$L:$L,$L5349))</f>
        <v/>
      </c>
      <c r="K5349" s="5">
        <f>IF(OR($L5349="",NOT(COUNTIFS($L$2:$L5349,$L5349)=1)),"",SUMIFS($I:$I,$L:$L,$L5349))</f>
        <v/>
      </c>
      <c r="L5349" s="6">
        <f>IF($B5349="","",YEAR($B5349))</f>
        <v/>
      </c>
      <c r="M5349" s="6">
        <f>INT((ROW()-2)/39)+1</f>
        <v/>
      </c>
      <c r="N5349" s="6">
        <f>MOD(ROW()-2,39)+2</f>
        <v/>
      </c>
      <c r="O5349" s="42">
        <f>IF(AND($B5349&lt;&gt;"",$C5349&lt;&gt;"",$B5349&lt;=$C5349),INDEX(Szabalyok!$C:$C,$N5349),"")</f>
        <v/>
      </c>
      <c r="P5349">
        <f>IF(D5349="",P5348,P5348+1)</f>
        <v/>
      </c>
    </row>
    <row r="5350">
      <c r="A5350">
        <f>IF(P5350=P5349,0,P5350)</f>
        <v/>
      </c>
      <c r="B5350" s="41">
        <f>IF($M5350&gt;300,"",IF(OR(INDEX(Bemenet!$E$2:$E$301,$M5350)="",INDEX(Bemenet!$F$2:$F$301,$M5350)=""),"",MAX(INDEX(Bemenet!$E$2:$E$301,$M5350),INDEX(Szabalyok!$A:$A,$N5350))))</f>
        <v/>
      </c>
      <c r="C5350" s="41">
        <f>IF($B5350="","",MIN(INDEX(Bemenet!$F$2:$F$301,$M5350),INDEX(Szabalyok!$B:$B,$N5350)))</f>
        <v/>
      </c>
      <c r="D5350" s="5">
        <f>IF(AND($B5350&lt;&gt;"",$C5350&lt;&gt;"",$B5350&lt;=$C5350),INDEX(Bemenet!$G$2:$G$301,$M5350),"")</f>
        <v/>
      </c>
      <c r="E5350" s="6">
        <f>IF(AND($B5350&lt;&gt;"",$C5350&lt;&gt;"",$B5350&lt;=$C5350),INDEX(Bemenet!$D$2:$D$301,$M5350),"")</f>
        <v/>
      </c>
      <c r="F5350" s="5">
        <f>IF(AND($B5350&lt;&gt;"",$C5350&lt;&gt;"",$B5350&lt;=$C5350),$C5350-$B5350+1,"")</f>
        <v/>
      </c>
      <c r="G5350" s="5">
        <f>IF($F5350="","",$F5350*$D5350)</f>
        <v/>
      </c>
      <c r="H5350" s="42">
        <f>IF($G5350="","",$O5350)</f>
        <v/>
      </c>
      <c r="I5350" s="5">
        <f>IF($G5350="","",$G5350*IF($H5350="",$O5350,$H5350)/100)</f>
        <v/>
      </c>
      <c r="J5350" s="5">
        <f>IF(OR($L5350="",NOT(COUNTIFS($L$2:$L5350,$L5350)=1)),"",SUMIFS($G:$G,$L:$L,$L5350))</f>
        <v/>
      </c>
      <c r="K5350" s="5">
        <f>IF(OR($L5350="",NOT(COUNTIFS($L$2:$L5350,$L5350)=1)),"",SUMIFS($I:$I,$L:$L,$L5350))</f>
        <v/>
      </c>
      <c r="L5350" s="6">
        <f>IF($B5350="","",YEAR($B5350))</f>
        <v/>
      </c>
      <c r="M5350" s="6">
        <f>INT((ROW()-2)/39)+1</f>
        <v/>
      </c>
      <c r="N5350" s="6">
        <f>MOD(ROW()-2,39)+2</f>
        <v/>
      </c>
      <c r="O5350" s="42">
        <f>IF(AND($B5350&lt;&gt;"",$C5350&lt;&gt;"",$B5350&lt;=$C5350),INDEX(Szabalyok!$C:$C,$N5350),"")</f>
        <v/>
      </c>
      <c r="P5350">
        <f>IF(D5350="",P5349,P5349+1)</f>
        <v/>
      </c>
    </row>
    <row r="5351">
      <c r="A5351">
        <f>IF(P5351=P5350,0,P5351)</f>
        <v/>
      </c>
      <c r="B5351" s="41">
        <f>IF($M5351&gt;300,"",IF(OR(INDEX(Bemenet!$E$2:$E$301,$M5351)="",INDEX(Bemenet!$F$2:$F$301,$M5351)=""),"",MAX(INDEX(Bemenet!$E$2:$E$301,$M5351),INDEX(Szabalyok!$A:$A,$N5351))))</f>
        <v/>
      </c>
      <c r="C5351" s="41">
        <f>IF($B5351="","",MIN(INDEX(Bemenet!$F$2:$F$301,$M5351),INDEX(Szabalyok!$B:$B,$N5351)))</f>
        <v/>
      </c>
      <c r="D5351" s="5">
        <f>IF(AND($B5351&lt;&gt;"",$C5351&lt;&gt;"",$B5351&lt;=$C5351),INDEX(Bemenet!$G$2:$G$301,$M5351),"")</f>
        <v/>
      </c>
      <c r="E5351" s="6">
        <f>IF(AND($B5351&lt;&gt;"",$C5351&lt;&gt;"",$B5351&lt;=$C5351),INDEX(Bemenet!$D$2:$D$301,$M5351),"")</f>
        <v/>
      </c>
      <c r="F5351" s="5">
        <f>IF(AND($B5351&lt;&gt;"",$C5351&lt;&gt;"",$B5351&lt;=$C5351),$C5351-$B5351+1,"")</f>
        <v/>
      </c>
      <c r="G5351" s="5">
        <f>IF($F5351="","",$F5351*$D5351)</f>
        <v/>
      </c>
      <c r="H5351" s="42">
        <f>IF($G5351="","",$O5351)</f>
        <v/>
      </c>
      <c r="I5351" s="5">
        <f>IF($G5351="","",$G5351*IF($H5351="",$O5351,$H5351)/100)</f>
        <v/>
      </c>
      <c r="J5351" s="5">
        <f>IF(OR($L5351="",NOT(COUNTIFS($L$2:$L5351,$L5351)=1)),"",SUMIFS($G:$G,$L:$L,$L5351))</f>
        <v/>
      </c>
      <c r="K5351" s="5">
        <f>IF(OR($L5351="",NOT(COUNTIFS($L$2:$L5351,$L5351)=1)),"",SUMIFS($I:$I,$L:$L,$L5351))</f>
        <v/>
      </c>
      <c r="L5351" s="6">
        <f>IF($B5351="","",YEAR($B5351))</f>
        <v/>
      </c>
      <c r="M5351" s="6">
        <f>INT((ROW()-2)/39)+1</f>
        <v/>
      </c>
      <c r="N5351" s="6">
        <f>MOD(ROW()-2,39)+2</f>
        <v/>
      </c>
      <c r="O5351" s="42">
        <f>IF(AND($B5351&lt;&gt;"",$C5351&lt;&gt;"",$B5351&lt;=$C5351),INDEX(Szabalyok!$C:$C,$N5351),"")</f>
        <v/>
      </c>
      <c r="P5351">
        <f>IF(D5351="",P5350,P5350+1)</f>
        <v/>
      </c>
    </row>
    <row r="5352">
      <c r="A5352">
        <f>IF(P5352=P5351,0,P5352)</f>
        <v/>
      </c>
      <c r="B5352" s="41">
        <f>IF($M5352&gt;300,"",IF(OR(INDEX(Bemenet!$E$2:$E$301,$M5352)="",INDEX(Bemenet!$F$2:$F$301,$M5352)=""),"",MAX(INDEX(Bemenet!$E$2:$E$301,$M5352),INDEX(Szabalyok!$A:$A,$N5352))))</f>
        <v/>
      </c>
      <c r="C5352" s="41">
        <f>IF($B5352="","",MIN(INDEX(Bemenet!$F$2:$F$301,$M5352),INDEX(Szabalyok!$B:$B,$N5352)))</f>
        <v/>
      </c>
      <c r="D5352" s="5">
        <f>IF(AND($B5352&lt;&gt;"",$C5352&lt;&gt;"",$B5352&lt;=$C5352),INDEX(Bemenet!$G$2:$G$301,$M5352),"")</f>
        <v/>
      </c>
      <c r="E5352" s="6">
        <f>IF(AND($B5352&lt;&gt;"",$C5352&lt;&gt;"",$B5352&lt;=$C5352),INDEX(Bemenet!$D$2:$D$301,$M5352),"")</f>
        <v/>
      </c>
      <c r="F5352" s="5">
        <f>IF(AND($B5352&lt;&gt;"",$C5352&lt;&gt;"",$B5352&lt;=$C5352),$C5352-$B5352+1,"")</f>
        <v/>
      </c>
      <c r="G5352" s="5">
        <f>IF($F5352="","",$F5352*$D5352)</f>
        <v/>
      </c>
      <c r="H5352" s="42">
        <f>IF($G5352="","",$O5352)</f>
        <v/>
      </c>
      <c r="I5352" s="5">
        <f>IF($G5352="","",$G5352*IF($H5352="",$O5352,$H5352)/100)</f>
        <v/>
      </c>
      <c r="J5352" s="5">
        <f>IF(OR($L5352="",NOT(COUNTIFS($L$2:$L5352,$L5352)=1)),"",SUMIFS($G:$G,$L:$L,$L5352))</f>
        <v/>
      </c>
      <c r="K5352" s="5">
        <f>IF(OR($L5352="",NOT(COUNTIFS($L$2:$L5352,$L5352)=1)),"",SUMIFS($I:$I,$L:$L,$L5352))</f>
        <v/>
      </c>
      <c r="L5352" s="6">
        <f>IF($B5352="","",YEAR($B5352))</f>
        <v/>
      </c>
      <c r="M5352" s="6">
        <f>INT((ROW()-2)/39)+1</f>
        <v/>
      </c>
      <c r="N5352" s="6">
        <f>MOD(ROW()-2,39)+2</f>
        <v/>
      </c>
      <c r="O5352" s="42">
        <f>IF(AND($B5352&lt;&gt;"",$C5352&lt;&gt;"",$B5352&lt;=$C5352),INDEX(Szabalyok!$C:$C,$N5352),"")</f>
        <v/>
      </c>
      <c r="P5352">
        <f>IF(D5352="",P5351,P5351+1)</f>
        <v/>
      </c>
    </row>
    <row r="5353">
      <c r="A5353">
        <f>IF(P5353=P5352,0,P5353)</f>
        <v/>
      </c>
      <c r="B5353" s="41">
        <f>IF($M5353&gt;300,"",IF(OR(INDEX(Bemenet!$E$2:$E$301,$M5353)="",INDEX(Bemenet!$F$2:$F$301,$M5353)=""),"",MAX(INDEX(Bemenet!$E$2:$E$301,$M5353),INDEX(Szabalyok!$A:$A,$N5353))))</f>
        <v/>
      </c>
      <c r="C5353" s="41">
        <f>IF($B5353="","",MIN(INDEX(Bemenet!$F$2:$F$301,$M5353),INDEX(Szabalyok!$B:$B,$N5353)))</f>
        <v/>
      </c>
      <c r="D5353" s="5">
        <f>IF(AND($B5353&lt;&gt;"",$C5353&lt;&gt;"",$B5353&lt;=$C5353),INDEX(Bemenet!$G$2:$G$301,$M5353),"")</f>
        <v/>
      </c>
      <c r="E5353" s="6">
        <f>IF(AND($B5353&lt;&gt;"",$C5353&lt;&gt;"",$B5353&lt;=$C5353),INDEX(Bemenet!$D$2:$D$301,$M5353),"")</f>
        <v/>
      </c>
      <c r="F5353" s="5">
        <f>IF(AND($B5353&lt;&gt;"",$C5353&lt;&gt;"",$B5353&lt;=$C5353),$C5353-$B5353+1,"")</f>
        <v/>
      </c>
      <c r="G5353" s="5">
        <f>IF($F5353="","",$F5353*$D5353)</f>
        <v/>
      </c>
      <c r="H5353" s="42">
        <f>IF($G5353="","",$O5353)</f>
        <v/>
      </c>
      <c r="I5353" s="5">
        <f>IF($G5353="","",$G5353*IF($H5353="",$O5353,$H5353)/100)</f>
        <v/>
      </c>
      <c r="J5353" s="5">
        <f>IF(OR($L5353="",NOT(COUNTIFS($L$2:$L5353,$L5353)=1)),"",SUMIFS($G:$G,$L:$L,$L5353))</f>
        <v/>
      </c>
      <c r="K5353" s="5">
        <f>IF(OR($L5353="",NOT(COUNTIFS($L$2:$L5353,$L5353)=1)),"",SUMIFS($I:$I,$L:$L,$L5353))</f>
        <v/>
      </c>
      <c r="L5353" s="6">
        <f>IF($B5353="","",YEAR($B5353))</f>
        <v/>
      </c>
      <c r="M5353" s="6">
        <f>INT((ROW()-2)/39)+1</f>
        <v/>
      </c>
      <c r="N5353" s="6">
        <f>MOD(ROW()-2,39)+2</f>
        <v/>
      </c>
      <c r="O5353" s="42">
        <f>IF(AND($B5353&lt;&gt;"",$C5353&lt;&gt;"",$B5353&lt;=$C5353),INDEX(Szabalyok!$C:$C,$N5353),"")</f>
        <v/>
      </c>
      <c r="P5353">
        <f>IF(D5353="",P5352,P5352+1)</f>
        <v/>
      </c>
    </row>
    <row r="5354">
      <c r="A5354">
        <f>IF(P5354=P5353,0,P5354)</f>
        <v/>
      </c>
      <c r="B5354" s="41">
        <f>IF($M5354&gt;300,"",IF(OR(INDEX(Bemenet!$E$2:$E$301,$M5354)="",INDEX(Bemenet!$F$2:$F$301,$M5354)=""),"",MAX(INDEX(Bemenet!$E$2:$E$301,$M5354),INDEX(Szabalyok!$A:$A,$N5354))))</f>
        <v/>
      </c>
      <c r="C5354" s="41">
        <f>IF($B5354="","",MIN(INDEX(Bemenet!$F$2:$F$301,$M5354),INDEX(Szabalyok!$B:$B,$N5354)))</f>
        <v/>
      </c>
      <c r="D5354" s="5">
        <f>IF(AND($B5354&lt;&gt;"",$C5354&lt;&gt;"",$B5354&lt;=$C5354),INDEX(Bemenet!$G$2:$G$301,$M5354),"")</f>
        <v/>
      </c>
      <c r="E5354" s="6">
        <f>IF(AND($B5354&lt;&gt;"",$C5354&lt;&gt;"",$B5354&lt;=$C5354),INDEX(Bemenet!$D$2:$D$301,$M5354),"")</f>
        <v/>
      </c>
      <c r="F5354" s="5">
        <f>IF(AND($B5354&lt;&gt;"",$C5354&lt;&gt;"",$B5354&lt;=$C5354),$C5354-$B5354+1,"")</f>
        <v/>
      </c>
      <c r="G5354" s="5">
        <f>IF($F5354="","",$F5354*$D5354)</f>
        <v/>
      </c>
      <c r="H5354" s="42">
        <f>IF($G5354="","",$O5354)</f>
        <v/>
      </c>
      <c r="I5354" s="5">
        <f>IF($G5354="","",$G5354*IF($H5354="",$O5354,$H5354)/100)</f>
        <v/>
      </c>
      <c r="J5354" s="5">
        <f>IF(OR($L5354="",NOT(COUNTIFS($L$2:$L5354,$L5354)=1)),"",SUMIFS($G:$G,$L:$L,$L5354))</f>
        <v/>
      </c>
      <c r="K5354" s="5">
        <f>IF(OR($L5354="",NOT(COUNTIFS($L$2:$L5354,$L5354)=1)),"",SUMIFS($I:$I,$L:$L,$L5354))</f>
        <v/>
      </c>
      <c r="L5354" s="6">
        <f>IF($B5354="","",YEAR($B5354))</f>
        <v/>
      </c>
      <c r="M5354" s="6">
        <f>INT((ROW()-2)/39)+1</f>
        <v/>
      </c>
      <c r="N5354" s="6">
        <f>MOD(ROW()-2,39)+2</f>
        <v/>
      </c>
      <c r="O5354" s="42">
        <f>IF(AND($B5354&lt;&gt;"",$C5354&lt;&gt;"",$B5354&lt;=$C5354),INDEX(Szabalyok!$C:$C,$N5354),"")</f>
        <v/>
      </c>
      <c r="P5354">
        <f>IF(D5354="",P5353,P5353+1)</f>
        <v/>
      </c>
    </row>
    <row r="5355">
      <c r="A5355">
        <f>IF(P5355=P5354,0,P5355)</f>
        <v/>
      </c>
      <c r="B5355" s="41">
        <f>IF($M5355&gt;300,"",IF(OR(INDEX(Bemenet!$E$2:$E$301,$M5355)="",INDEX(Bemenet!$F$2:$F$301,$M5355)=""),"",MAX(INDEX(Bemenet!$E$2:$E$301,$M5355),INDEX(Szabalyok!$A:$A,$N5355))))</f>
        <v/>
      </c>
      <c r="C5355" s="41">
        <f>IF($B5355="","",MIN(INDEX(Bemenet!$F$2:$F$301,$M5355),INDEX(Szabalyok!$B:$B,$N5355)))</f>
        <v/>
      </c>
      <c r="D5355" s="5">
        <f>IF(AND($B5355&lt;&gt;"",$C5355&lt;&gt;"",$B5355&lt;=$C5355),INDEX(Bemenet!$G$2:$G$301,$M5355),"")</f>
        <v/>
      </c>
      <c r="E5355" s="6">
        <f>IF(AND($B5355&lt;&gt;"",$C5355&lt;&gt;"",$B5355&lt;=$C5355),INDEX(Bemenet!$D$2:$D$301,$M5355),"")</f>
        <v/>
      </c>
      <c r="F5355" s="5">
        <f>IF(AND($B5355&lt;&gt;"",$C5355&lt;&gt;"",$B5355&lt;=$C5355),$C5355-$B5355+1,"")</f>
        <v/>
      </c>
      <c r="G5355" s="5">
        <f>IF($F5355="","",$F5355*$D5355)</f>
        <v/>
      </c>
      <c r="H5355" s="42">
        <f>IF($G5355="","",$O5355)</f>
        <v/>
      </c>
      <c r="I5355" s="5">
        <f>IF($G5355="","",$G5355*IF($H5355="",$O5355,$H5355)/100)</f>
        <v/>
      </c>
      <c r="J5355" s="5">
        <f>IF(OR($L5355="",NOT(COUNTIFS($L$2:$L5355,$L5355)=1)),"",SUMIFS($G:$G,$L:$L,$L5355))</f>
        <v/>
      </c>
      <c r="K5355" s="5">
        <f>IF(OR($L5355="",NOT(COUNTIFS($L$2:$L5355,$L5355)=1)),"",SUMIFS($I:$I,$L:$L,$L5355))</f>
        <v/>
      </c>
      <c r="L5355" s="6">
        <f>IF($B5355="","",YEAR($B5355))</f>
        <v/>
      </c>
      <c r="M5355" s="6">
        <f>INT((ROW()-2)/39)+1</f>
        <v/>
      </c>
      <c r="N5355" s="6">
        <f>MOD(ROW()-2,39)+2</f>
        <v/>
      </c>
      <c r="O5355" s="42">
        <f>IF(AND($B5355&lt;&gt;"",$C5355&lt;&gt;"",$B5355&lt;=$C5355),INDEX(Szabalyok!$C:$C,$N5355),"")</f>
        <v/>
      </c>
      <c r="P5355">
        <f>IF(D5355="",P5354,P5354+1)</f>
        <v/>
      </c>
    </row>
    <row r="5356">
      <c r="A5356">
        <f>IF(P5356=P5355,0,P5356)</f>
        <v/>
      </c>
      <c r="B5356" s="41">
        <f>IF($M5356&gt;300,"",IF(OR(INDEX(Bemenet!$E$2:$E$301,$M5356)="",INDEX(Bemenet!$F$2:$F$301,$M5356)=""),"",MAX(INDEX(Bemenet!$E$2:$E$301,$M5356),INDEX(Szabalyok!$A:$A,$N5356))))</f>
        <v/>
      </c>
      <c r="C5356" s="41">
        <f>IF($B5356="","",MIN(INDEX(Bemenet!$F$2:$F$301,$M5356),INDEX(Szabalyok!$B:$B,$N5356)))</f>
        <v/>
      </c>
      <c r="D5356" s="5">
        <f>IF(AND($B5356&lt;&gt;"",$C5356&lt;&gt;"",$B5356&lt;=$C5356),INDEX(Bemenet!$G$2:$G$301,$M5356),"")</f>
        <v/>
      </c>
      <c r="E5356" s="6">
        <f>IF(AND($B5356&lt;&gt;"",$C5356&lt;&gt;"",$B5356&lt;=$C5356),INDEX(Bemenet!$D$2:$D$301,$M5356),"")</f>
        <v/>
      </c>
      <c r="F5356" s="5">
        <f>IF(AND($B5356&lt;&gt;"",$C5356&lt;&gt;"",$B5356&lt;=$C5356),$C5356-$B5356+1,"")</f>
        <v/>
      </c>
      <c r="G5356" s="5">
        <f>IF($F5356="","",$F5356*$D5356)</f>
        <v/>
      </c>
      <c r="H5356" s="42">
        <f>IF($G5356="","",$O5356)</f>
        <v/>
      </c>
      <c r="I5356" s="5">
        <f>IF($G5356="","",$G5356*IF($H5356="",$O5356,$H5356)/100)</f>
        <v/>
      </c>
      <c r="J5356" s="5">
        <f>IF(OR($L5356="",NOT(COUNTIFS($L$2:$L5356,$L5356)=1)),"",SUMIFS($G:$G,$L:$L,$L5356))</f>
        <v/>
      </c>
      <c r="K5356" s="5">
        <f>IF(OR($L5356="",NOT(COUNTIFS($L$2:$L5356,$L5356)=1)),"",SUMIFS($I:$I,$L:$L,$L5356))</f>
        <v/>
      </c>
      <c r="L5356" s="6">
        <f>IF($B5356="","",YEAR($B5356))</f>
        <v/>
      </c>
      <c r="M5356" s="6">
        <f>INT((ROW()-2)/39)+1</f>
        <v/>
      </c>
      <c r="N5356" s="6">
        <f>MOD(ROW()-2,39)+2</f>
        <v/>
      </c>
      <c r="O5356" s="42">
        <f>IF(AND($B5356&lt;&gt;"",$C5356&lt;&gt;"",$B5356&lt;=$C5356),INDEX(Szabalyok!$C:$C,$N5356),"")</f>
        <v/>
      </c>
      <c r="P5356">
        <f>IF(D5356="",P5355,P5355+1)</f>
        <v/>
      </c>
    </row>
    <row r="5357">
      <c r="A5357">
        <f>IF(P5357=P5356,0,P5357)</f>
        <v/>
      </c>
      <c r="B5357" s="41">
        <f>IF($M5357&gt;300,"",IF(OR(INDEX(Bemenet!$E$2:$E$301,$M5357)="",INDEX(Bemenet!$F$2:$F$301,$M5357)=""),"",MAX(INDEX(Bemenet!$E$2:$E$301,$M5357),INDEX(Szabalyok!$A:$A,$N5357))))</f>
        <v/>
      </c>
      <c r="C5357" s="41">
        <f>IF($B5357="","",MIN(INDEX(Bemenet!$F$2:$F$301,$M5357),INDEX(Szabalyok!$B:$B,$N5357)))</f>
        <v/>
      </c>
      <c r="D5357" s="5">
        <f>IF(AND($B5357&lt;&gt;"",$C5357&lt;&gt;"",$B5357&lt;=$C5357),INDEX(Bemenet!$G$2:$G$301,$M5357),"")</f>
        <v/>
      </c>
      <c r="E5357" s="6">
        <f>IF(AND($B5357&lt;&gt;"",$C5357&lt;&gt;"",$B5357&lt;=$C5357),INDEX(Bemenet!$D$2:$D$301,$M5357),"")</f>
        <v/>
      </c>
      <c r="F5357" s="5">
        <f>IF(AND($B5357&lt;&gt;"",$C5357&lt;&gt;"",$B5357&lt;=$C5357),$C5357-$B5357+1,"")</f>
        <v/>
      </c>
      <c r="G5357" s="5">
        <f>IF($F5357="","",$F5357*$D5357)</f>
        <v/>
      </c>
      <c r="H5357" s="42">
        <f>IF($G5357="","",$O5357)</f>
        <v/>
      </c>
      <c r="I5357" s="5">
        <f>IF($G5357="","",$G5357*IF($H5357="",$O5357,$H5357)/100)</f>
        <v/>
      </c>
      <c r="J5357" s="5">
        <f>IF(OR($L5357="",NOT(COUNTIFS($L$2:$L5357,$L5357)=1)),"",SUMIFS($G:$G,$L:$L,$L5357))</f>
        <v/>
      </c>
      <c r="K5357" s="5">
        <f>IF(OR($L5357="",NOT(COUNTIFS($L$2:$L5357,$L5357)=1)),"",SUMIFS($I:$I,$L:$L,$L5357))</f>
        <v/>
      </c>
      <c r="L5357" s="6">
        <f>IF($B5357="","",YEAR($B5357))</f>
        <v/>
      </c>
      <c r="M5357" s="6">
        <f>INT((ROW()-2)/39)+1</f>
        <v/>
      </c>
      <c r="N5357" s="6">
        <f>MOD(ROW()-2,39)+2</f>
        <v/>
      </c>
      <c r="O5357" s="42">
        <f>IF(AND($B5357&lt;&gt;"",$C5357&lt;&gt;"",$B5357&lt;=$C5357),INDEX(Szabalyok!$C:$C,$N5357),"")</f>
        <v/>
      </c>
      <c r="P5357">
        <f>IF(D5357="",P5356,P5356+1)</f>
        <v/>
      </c>
    </row>
    <row r="5358">
      <c r="A5358">
        <f>IF(P5358=P5357,0,P5358)</f>
        <v/>
      </c>
      <c r="B5358" s="41">
        <f>IF($M5358&gt;300,"",IF(OR(INDEX(Bemenet!$E$2:$E$301,$M5358)="",INDEX(Bemenet!$F$2:$F$301,$M5358)=""),"",MAX(INDEX(Bemenet!$E$2:$E$301,$M5358),INDEX(Szabalyok!$A:$A,$N5358))))</f>
        <v/>
      </c>
      <c r="C5358" s="41">
        <f>IF($B5358="","",MIN(INDEX(Bemenet!$F$2:$F$301,$M5358),INDEX(Szabalyok!$B:$B,$N5358)))</f>
        <v/>
      </c>
      <c r="D5358" s="5">
        <f>IF(AND($B5358&lt;&gt;"",$C5358&lt;&gt;"",$B5358&lt;=$C5358),INDEX(Bemenet!$G$2:$G$301,$M5358),"")</f>
        <v/>
      </c>
      <c r="E5358" s="6">
        <f>IF(AND($B5358&lt;&gt;"",$C5358&lt;&gt;"",$B5358&lt;=$C5358),INDEX(Bemenet!$D$2:$D$301,$M5358),"")</f>
        <v/>
      </c>
      <c r="F5358" s="5">
        <f>IF(AND($B5358&lt;&gt;"",$C5358&lt;&gt;"",$B5358&lt;=$C5358),$C5358-$B5358+1,"")</f>
        <v/>
      </c>
      <c r="G5358" s="5">
        <f>IF($F5358="","",$F5358*$D5358)</f>
        <v/>
      </c>
      <c r="H5358" s="42">
        <f>IF($G5358="","",$O5358)</f>
        <v/>
      </c>
      <c r="I5358" s="5">
        <f>IF($G5358="","",$G5358*IF($H5358="",$O5358,$H5358)/100)</f>
        <v/>
      </c>
      <c r="J5358" s="5">
        <f>IF(OR($L5358="",NOT(COUNTIFS($L$2:$L5358,$L5358)=1)),"",SUMIFS($G:$G,$L:$L,$L5358))</f>
        <v/>
      </c>
      <c r="K5358" s="5">
        <f>IF(OR($L5358="",NOT(COUNTIFS($L$2:$L5358,$L5358)=1)),"",SUMIFS($I:$I,$L:$L,$L5358))</f>
        <v/>
      </c>
      <c r="L5358" s="6">
        <f>IF($B5358="","",YEAR($B5358))</f>
        <v/>
      </c>
      <c r="M5358" s="6">
        <f>INT((ROW()-2)/39)+1</f>
        <v/>
      </c>
      <c r="N5358" s="6">
        <f>MOD(ROW()-2,39)+2</f>
        <v/>
      </c>
      <c r="O5358" s="42">
        <f>IF(AND($B5358&lt;&gt;"",$C5358&lt;&gt;"",$B5358&lt;=$C5358),INDEX(Szabalyok!$C:$C,$N5358),"")</f>
        <v/>
      </c>
      <c r="P5358">
        <f>IF(D5358="",P5357,P5357+1)</f>
        <v/>
      </c>
    </row>
    <row r="5359">
      <c r="A5359">
        <f>IF(P5359=P5358,0,P5359)</f>
        <v/>
      </c>
      <c r="B5359" s="41">
        <f>IF($M5359&gt;300,"",IF(OR(INDEX(Bemenet!$E$2:$E$301,$M5359)="",INDEX(Bemenet!$F$2:$F$301,$M5359)=""),"",MAX(INDEX(Bemenet!$E$2:$E$301,$M5359),INDEX(Szabalyok!$A:$A,$N5359))))</f>
        <v/>
      </c>
      <c r="C5359" s="41">
        <f>IF($B5359="","",MIN(INDEX(Bemenet!$F$2:$F$301,$M5359),INDEX(Szabalyok!$B:$B,$N5359)))</f>
        <v/>
      </c>
      <c r="D5359" s="5">
        <f>IF(AND($B5359&lt;&gt;"",$C5359&lt;&gt;"",$B5359&lt;=$C5359),INDEX(Bemenet!$G$2:$G$301,$M5359),"")</f>
        <v/>
      </c>
      <c r="E5359" s="6">
        <f>IF(AND($B5359&lt;&gt;"",$C5359&lt;&gt;"",$B5359&lt;=$C5359),INDEX(Bemenet!$D$2:$D$301,$M5359),"")</f>
        <v/>
      </c>
      <c r="F5359" s="5">
        <f>IF(AND($B5359&lt;&gt;"",$C5359&lt;&gt;"",$B5359&lt;=$C5359),$C5359-$B5359+1,"")</f>
        <v/>
      </c>
      <c r="G5359" s="5">
        <f>IF($F5359="","",$F5359*$D5359)</f>
        <v/>
      </c>
      <c r="H5359" s="42">
        <f>IF($G5359="","",$O5359)</f>
        <v/>
      </c>
      <c r="I5359" s="5">
        <f>IF($G5359="","",$G5359*IF($H5359="",$O5359,$H5359)/100)</f>
        <v/>
      </c>
      <c r="J5359" s="5">
        <f>IF(OR($L5359="",NOT(COUNTIFS($L$2:$L5359,$L5359)=1)),"",SUMIFS($G:$G,$L:$L,$L5359))</f>
        <v/>
      </c>
      <c r="K5359" s="5">
        <f>IF(OR($L5359="",NOT(COUNTIFS($L$2:$L5359,$L5359)=1)),"",SUMIFS($I:$I,$L:$L,$L5359))</f>
        <v/>
      </c>
      <c r="L5359" s="6">
        <f>IF($B5359="","",YEAR($B5359))</f>
        <v/>
      </c>
      <c r="M5359" s="6">
        <f>INT((ROW()-2)/39)+1</f>
        <v/>
      </c>
      <c r="N5359" s="6">
        <f>MOD(ROW()-2,39)+2</f>
        <v/>
      </c>
      <c r="O5359" s="42">
        <f>IF(AND($B5359&lt;&gt;"",$C5359&lt;&gt;"",$B5359&lt;=$C5359),INDEX(Szabalyok!$C:$C,$N5359),"")</f>
        <v/>
      </c>
      <c r="P5359">
        <f>IF(D5359="",P5358,P5358+1)</f>
        <v/>
      </c>
    </row>
    <row r="5360">
      <c r="A5360">
        <f>IF(P5360=P5359,0,P5360)</f>
        <v/>
      </c>
      <c r="B5360" s="41">
        <f>IF($M5360&gt;300,"",IF(OR(INDEX(Bemenet!$E$2:$E$301,$M5360)="",INDEX(Bemenet!$F$2:$F$301,$M5360)=""),"",MAX(INDEX(Bemenet!$E$2:$E$301,$M5360),INDEX(Szabalyok!$A:$A,$N5360))))</f>
        <v/>
      </c>
      <c r="C5360" s="41">
        <f>IF($B5360="","",MIN(INDEX(Bemenet!$F$2:$F$301,$M5360),INDEX(Szabalyok!$B:$B,$N5360)))</f>
        <v/>
      </c>
      <c r="D5360" s="5">
        <f>IF(AND($B5360&lt;&gt;"",$C5360&lt;&gt;"",$B5360&lt;=$C5360),INDEX(Bemenet!$G$2:$G$301,$M5360),"")</f>
        <v/>
      </c>
      <c r="E5360" s="6">
        <f>IF(AND($B5360&lt;&gt;"",$C5360&lt;&gt;"",$B5360&lt;=$C5360),INDEX(Bemenet!$D$2:$D$301,$M5360),"")</f>
        <v/>
      </c>
      <c r="F5360" s="5">
        <f>IF(AND($B5360&lt;&gt;"",$C5360&lt;&gt;"",$B5360&lt;=$C5360),$C5360-$B5360+1,"")</f>
        <v/>
      </c>
      <c r="G5360" s="5">
        <f>IF($F5360="","",$F5360*$D5360)</f>
        <v/>
      </c>
      <c r="H5360" s="42">
        <f>IF($G5360="","",$O5360)</f>
        <v/>
      </c>
      <c r="I5360" s="5">
        <f>IF($G5360="","",$G5360*IF($H5360="",$O5360,$H5360)/100)</f>
        <v/>
      </c>
      <c r="J5360" s="5">
        <f>IF(OR($L5360="",NOT(COUNTIFS($L$2:$L5360,$L5360)=1)),"",SUMIFS($G:$G,$L:$L,$L5360))</f>
        <v/>
      </c>
      <c r="K5360" s="5">
        <f>IF(OR($L5360="",NOT(COUNTIFS($L$2:$L5360,$L5360)=1)),"",SUMIFS($I:$I,$L:$L,$L5360))</f>
        <v/>
      </c>
      <c r="L5360" s="6">
        <f>IF($B5360="","",YEAR($B5360))</f>
        <v/>
      </c>
      <c r="M5360" s="6">
        <f>INT((ROW()-2)/39)+1</f>
        <v/>
      </c>
      <c r="N5360" s="6">
        <f>MOD(ROW()-2,39)+2</f>
        <v/>
      </c>
      <c r="O5360" s="42">
        <f>IF(AND($B5360&lt;&gt;"",$C5360&lt;&gt;"",$B5360&lt;=$C5360),INDEX(Szabalyok!$C:$C,$N5360),"")</f>
        <v/>
      </c>
      <c r="P5360">
        <f>IF(D5360="",P5359,P5359+1)</f>
        <v/>
      </c>
    </row>
    <row r="5361">
      <c r="A5361">
        <f>IF(P5361=P5360,0,P5361)</f>
        <v/>
      </c>
      <c r="B5361" s="41">
        <f>IF($M5361&gt;300,"",IF(OR(INDEX(Bemenet!$E$2:$E$301,$M5361)="",INDEX(Bemenet!$F$2:$F$301,$M5361)=""),"",MAX(INDEX(Bemenet!$E$2:$E$301,$M5361),INDEX(Szabalyok!$A:$A,$N5361))))</f>
        <v/>
      </c>
      <c r="C5361" s="41">
        <f>IF($B5361="","",MIN(INDEX(Bemenet!$F$2:$F$301,$M5361),INDEX(Szabalyok!$B:$B,$N5361)))</f>
        <v/>
      </c>
      <c r="D5361" s="5">
        <f>IF(AND($B5361&lt;&gt;"",$C5361&lt;&gt;"",$B5361&lt;=$C5361),INDEX(Bemenet!$G$2:$G$301,$M5361),"")</f>
        <v/>
      </c>
      <c r="E5361" s="6">
        <f>IF(AND($B5361&lt;&gt;"",$C5361&lt;&gt;"",$B5361&lt;=$C5361),INDEX(Bemenet!$D$2:$D$301,$M5361),"")</f>
        <v/>
      </c>
      <c r="F5361" s="5">
        <f>IF(AND($B5361&lt;&gt;"",$C5361&lt;&gt;"",$B5361&lt;=$C5361),$C5361-$B5361+1,"")</f>
        <v/>
      </c>
      <c r="G5361" s="5">
        <f>IF($F5361="","",$F5361*$D5361)</f>
        <v/>
      </c>
      <c r="H5361" s="42">
        <f>IF($G5361="","",$O5361)</f>
        <v/>
      </c>
      <c r="I5361" s="5">
        <f>IF($G5361="","",$G5361*IF($H5361="",$O5361,$H5361)/100)</f>
        <v/>
      </c>
      <c r="J5361" s="5">
        <f>IF(OR($L5361="",NOT(COUNTIFS($L$2:$L5361,$L5361)=1)),"",SUMIFS($G:$G,$L:$L,$L5361))</f>
        <v/>
      </c>
      <c r="K5361" s="5">
        <f>IF(OR($L5361="",NOT(COUNTIFS($L$2:$L5361,$L5361)=1)),"",SUMIFS($I:$I,$L:$L,$L5361))</f>
        <v/>
      </c>
      <c r="L5361" s="6">
        <f>IF($B5361="","",YEAR($B5361))</f>
        <v/>
      </c>
      <c r="M5361" s="6">
        <f>INT((ROW()-2)/39)+1</f>
        <v/>
      </c>
      <c r="N5361" s="6">
        <f>MOD(ROW()-2,39)+2</f>
        <v/>
      </c>
      <c r="O5361" s="42">
        <f>IF(AND($B5361&lt;&gt;"",$C5361&lt;&gt;"",$B5361&lt;=$C5361),INDEX(Szabalyok!$C:$C,$N5361),"")</f>
        <v/>
      </c>
      <c r="P5361">
        <f>IF(D5361="",P5360,P5360+1)</f>
        <v/>
      </c>
    </row>
    <row r="5362">
      <c r="A5362">
        <f>IF(P5362=P5361,0,P5362)</f>
        <v/>
      </c>
      <c r="B5362" s="41">
        <f>IF($M5362&gt;300,"",IF(OR(INDEX(Bemenet!$E$2:$E$301,$M5362)="",INDEX(Bemenet!$F$2:$F$301,$M5362)=""),"",MAX(INDEX(Bemenet!$E$2:$E$301,$M5362),INDEX(Szabalyok!$A:$A,$N5362))))</f>
        <v/>
      </c>
      <c r="C5362" s="41">
        <f>IF($B5362="","",MIN(INDEX(Bemenet!$F$2:$F$301,$M5362),INDEX(Szabalyok!$B:$B,$N5362)))</f>
        <v/>
      </c>
      <c r="D5362" s="5">
        <f>IF(AND($B5362&lt;&gt;"",$C5362&lt;&gt;"",$B5362&lt;=$C5362),INDEX(Bemenet!$G$2:$G$301,$M5362),"")</f>
        <v/>
      </c>
      <c r="E5362" s="6">
        <f>IF(AND($B5362&lt;&gt;"",$C5362&lt;&gt;"",$B5362&lt;=$C5362),INDEX(Bemenet!$D$2:$D$301,$M5362),"")</f>
        <v/>
      </c>
      <c r="F5362" s="5">
        <f>IF(AND($B5362&lt;&gt;"",$C5362&lt;&gt;"",$B5362&lt;=$C5362),$C5362-$B5362+1,"")</f>
        <v/>
      </c>
      <c r="G5362" s="5">
        <f>IF($F5362="","",$F5362*$D5362)</f>
        <v/>
      </c>
      <c r="H5362" s="42">
        <f>IF($G5362="","",$O5362)</f>
        <v/>
      </c>
      <c r="I5362" s="5">
        <f>IF($G5362="","",$G5362*IF($H5362="",$O5362,$H5362)/100)</f>
        <v/>
      </c>
      <c r="J5362" s="5">
        <f>IF(OR($L5362="",NOT(COUNTIFS($L$2:$L5362,$L5362)=1)),"",SUMIFS($G:$G,$L:$L,$L5362))</f>
        <v/>
      </c>
      <c r="K5362" s="5">
        <f>IF(OR($L5362="",NOT(COUNTIFS($L$2:$L5362,$L5362)=1)),"",SUMIFS($I:$I,$L:$L,$L5362))</f>
        <v/>
      </c>
      <c r="L5362" s="6">
        <f>IF($B5362="","",YEAR($B5362))</f>
        <v/>
      </c>
      <c r="M5362" s="6">
        <f>INT((ROW()-2)/39)+1</f>
        <v/>
      </c>
      <c r="N5362" s="6">
        <f>MOD(ROW()-2,39)+2</f>
        <v/>
      </c>
      <c r="O5362" s="42">
        <f>IF(AND($B5362&lt;&gt;"",$C5362&lt;&gt;"",$B5362&lt;=$C5362),INDEX(Szabalyok!$C:$C,$N5362),"")</f>
        <v/>
      </c>
      <c r="P5362">
        <f>IF(D5362="",P5361,P5361+1)</f>
        <v/>
      </c>
    </row>
    <row r="5363">
      <c r="A5363">
        <f>IF(P5363=P5362,0,P5363)</f>
        <v/>
      </c>
      <c r="B5363" s="41">
        <f>IF($M5363&gt;300,"",IF(OR(INDEX(Bemenet!$E$2:$E$301,$M5363)="",INDEX(Bemenet!$F$2:$F$301,$M5363)=""),"",MAX(INDEX(Bemenet!$E$2:$E$301,$M5363),INDEX(Szabalyok!$A:$A,$N5363))))</f>
        <v/>
      </c>
      <c r="C5363" s="41">
        <f>IF($B5363="","",MIN(INDEX(Bemenet!$F$2:$F$301,$M5363),INDEX(Szabalyok!$B:$B,$N5363)))</f>
        <v/>
      </c>
      <c r="D5363" s="5">
        <f>IF(AND($B5363&lt;&gt;"",$C5363&lt;&gt;"",$B5363&lt;=$C5363),INDEX(Bemenet!$G$2:$G$301,$M5363),"")</f>
        <v/>
      </c>
      <c r="E5363" s="6">
        <f>IF(AND($B5363&lt;&gt;"",$C5363&lt;&gt;"",$B5363&lt;=$C5363),INDEX(Bemenet!$D$2:$D$301,$M5363),"")</f>
        <v/>
      </c>
      <c r="F5363" s="5">
        <f>IF(AND($B5363&lt;&gt;"",$C5363&lt;&gt;"",$B5363&lt;=$C5363),$C5363-$B5363+1,"")</f>
        <v/>
      </c>
      <c r="G5363" s="5">
        <f>IF($F5363="","",$F5363*$D5363)</f>
        <v/>
      </c>
      <c r="H5363" s="42">
        <f>IF($G5363="","",$O5363)</f>
        <v/>
      </c>
      <c r="I5363" s="5">
        <f>IF($G5363="","",$G5363*IF($H5363="",$O5363,$H5363)/100)</f>
        <v/>
      </c>
      <c r="J5363" s="5">
        <f>IF(OR($L5363="",NOT(COUNTIFS($L$2:$L5363,$L5363)=1)),"",SUMIFS($G:$G,$L:$L,$L5363))</f>
        <v/>
      </c>
      <c r="K5363" s="5">
        <f>IF(OR($L5363="",NOT(COUNTIFS($L$2:$L5363,$L5363)=1)),"",SUMIFS($I:$I,$L:$L,$L5363))</f>
        <v/>
      </c>
      <c r="L5363" s="6">
        <f>IF($B5363="","",YEAR($B5363))</f>
        <v/>
      </c>
      <c r="M5363" s="6">
        <f>INT((ROW()-2)/39)+1</f>
        <v/>
      </c>
      <c r="N5363" s="6">
        <f>MOD(ROW()-2,39)+2</f>
        <v/>
      </c>
      <c r="O5363" s="42">
        <f>IF(AND($B5363&lt;&gt;"",$C5363&lt;&gt;"",$B5363&lt;=$C5363),INDEX(Szabalyok!$C:$C,$N5363),"")</f>
        <v/>
      </c>
      <c r="P5363">
        <f>IF(D5363="",P5362,P5362+1)</f>
        <v/>
      </c>
    </row>
    <row r="5364">
      <c r="A5364">
        <f>IF(P5364=P5363,0,P5364)</f>
        <v/>
      </c>
      <c r="B5364" s="41">
        <f>IF($M5364&gt;300,"",IF(OR(INDEX(Bemenet!$E$2:$E$301,$M5364)="",INDEX(Bemenet!$F$2:$F$301,$M5364)=""),"",MAX(INDEX(Bemenet!$E$2:$E$301,$M5364),INDEX(Szabalyok!$A:$A,$N5364))))</f>
        <v/>
      </c>
      <c r="C5364" s="41">
        <f>IF($B5364="","",MIN(INDEX(Bemenet!$F$2:$F$301,$M5364),INDEX(Szabalyok!$B:$B,$N5364)))</f>
        <v/>
      </c>
      <c r="D5364" s="5">
        <f>IF(AND($B5364&lt;&gt;"",$C5364&lt;&gt;"",$B5364&lt;=$C5364),INDEX(Bemenet!$G$2:$G$301,$M5364),"")</f>
        <v/>
      </c>
      <c r="E5364" s="6">
        <f>IF(AND($B5364&lt;&gt;"",$C5364&lt;&gt;"",$B5364&lt;=$C5364),INDEX(Bemenet!$D$2:$D$301,$M5364),"")</f>
        <v/>
      </c>
      <c r="F5364" s="5">
        <f>IF(AND($B5364&lt;&gt;"",$C5364&lt;&gt;"",$B5364&lt;=$C5364),$C5364-$B5364+1,"")</f>
        <v/>
      </c>
      <c r="G5364" s="5">
        <f>IF($F5364="","",$F5364*$D5364)</f>
        <v/>
      </c>
      <c r="H5364" s="42">
        <f>IF($G5364="","",$O5364)</f>
        <v/>
      </c>
      <c r="I5364" s="5">
        <f>IF($G5364="","",$G5364*IF($H5364="",$O5364,$H5364)/100)</f>
        <v/>
      </c>
      <c r="J5364" s="5">
        <f>IF(OR($L5364="",NOT(COUNTIFS($L$2:$L5364,$L5364)=1)),"",SUMIFS($G:$G,$L:$L,$L5364))</f>
        <v/>
      </c>
      <c r="K5364" s="5">
        <f>IF(OR($L5364="",NOT(COUNTIFS($L$2:$L5364,$L5364)=1)),"",SUMIFS($I:$I,$L:$L,$L5364))</f>
        <v/>
      </c>
      <c r="L5364" s="6">
        <f>IF($B5364="","",YEAR($B5364))</f>
        <v/>
      </c>
      <c r="M5364" s="6">
        <f>INT((ROW()-2)/39)+1</f>
        <v/>
      </c>
      <c r="N5364" s="6">
        <f>MOD(ROW()-2,39)+2</f>
        <v/>
      </c>
      <c r="O5364" s="42">
        <f>IF(AND($B5364&lt;&gt;"",$C5364&lt;&gt;"",$B5364&lt;=$C5364),INDEX(Szabalyok!$C:$C,$N5364),"")</f>
        <v/>
      </c>
      <c r="P5364">
        <f>IF(D5364="",P5363,P5363+1)</f>
        <v/>
      </c>
    </row>
    <row r="5365">
      <c r="A5365">
        <f>IF(P5365=P5364,0,P5365)</f>
        <v/>
      </c>
      <c r="B5365" s="41">
        <f>IF($M5365&gt;300,"",IF(OR(INDEX(Bemenet!$E$2:$E$301,$M5365)="",INDEX(Bemenet!$F$2:$F$301,$M5365)=""),"",MAX(INDEX(Bemenet!$E$2:$E$301,$M5365),INDEX(Szabalyok!$A:$A,$N5365))))</f>
        <v/>
      </c>
      <c r="C5365" s="41">
        <f>IF($B5365="","",MIN(INDEX(Bemenet!$F$2:$F$301,$M5365),INDEX(Szabalyok!$B:$B,$N5365)))</f>
        <v/>
      </c>
      <c r="D5365" s="5">
        <f>IF(AND($B5365&lt;&gt;"",$C5365&lt;&gt;"",$B5365&lt;=$C5365),INDEX(Bemenet!$G$2:$G$301,$M5365),"")</f>
        <v/>
      </c>
      <c r="E5365" s="6">
        <f>IF(AND($B5365&lt;&gt;"",$C5365&lt;&gt;"",$B5365&lt;=$C5365),INDEX(Bemenet!$D$2:$D$301,$M5365),"")</f>
        <v/>
      </c>
      <c r="F5365" s="5">
        <f>IF(AND($B5365&lt;&gt;"",$C5365&lt;&gt;"",$B5365&lt;=$C5365),$C5365-$B5365+1,"")</f>
        <v/>
      </c>
      <c r="G5365" s="5">
        <f>IF($F5365="","",$F5365*$D5365)</f>
        <v/>
      </c>
      <c r="H5365" s="42">
        <f>IF($G5365="","",$O5365)</f>
        <v/>
      </c>
      <c r="I5365" s="5">
        <f>IF($G5365="","",$G5365*IF($H5365="",$O5365,$H5365)/100)</f>
        <v/>
      </c>
      <c r="J5365" s="5">
        <f>IF(OR($L5365="",NOT(COUNTIFS($L$2:$L5365,$L5365)=1)),"",SUMIFS($G:$G,$L:$L,$L5365))</f>
        <v/>
      </c>
      <c r="K5365" s="5">
        <f>IF(OR($L5365="",NOT(COUNTIFS($L$2:$L5365,$L5365)=1)),"",SUMIFS($I:$I,$L:$L,$L5365))</f>
        <v/>
      </c>
      <c r="L5365" s="6">
        <f>IF($B5365="","",YEAR($B5365))</f>
        <v/>
      </c>
      <c r="M5365" s="6">
        <f>INT((ROW()-2)/39)+1</f>
        <v/>
      </c>
      <c r="N5365" s="6">
        <f>MOD(ROW()-2,39)+2</f>
        <v/>
      </c>
      <c r="O5365" s="42">
        <f>IF(AND($B5365&lt;&gt;"",$C5365&lt;&gt;"",$B5365&lt;=$C5365),INDEX(Szabalyok!$C:$C,$N5365),"")</f>
        <v/>
      </c>
      <c r="P5365">
        <f>IF(D5365="",P5364,P5364+1)</f>
        <v/>
      </c>
    </row>
    <row r="5366">
      <c r="A5366">
        <f>IF(P5366=P5365,0,P5366)</f>
        <v/>
      </c>
      <c r="B5366" s="41">
        <f>IF($M5366&gt;300,"",IF(OR(INDEX(Bemenet!$E$2:$E$301,$M5366)="",INDEX(Bemenet!$F$2:$F$301,$M5366)=""),"",MAX(INDEX(Bemenet!$E$2:$E$301,$M5366),INDEX(Szabalyok!$A:$A,$N5366))))</f>
        <v/>
      </c>
      <c r="C5366" s="41">
        <f>IF($B5366="","",MIN(INDEX(Bemenet!$F$2:$F$301,$M5366),INDEX(Szabalyok!$B:$B,$N5366)))</f>
        <v/>
      </c>
      <c r="D5366" s="5">
        <f>IF(AND($B5366&lt;&gt;"",$C5366&lt;&gt;"",$B5366&lt;=$C5366),INDEX(Bemenet!$G$2:$G$301,$M5366),"")</f>
        <v/>
      </c>
      <c r="E5366" s="6">
        <f>IF(AND($B5366&lt;&gt;"",$C5366&lt;&gt;"",$B5366&lt;=$C5366),INDEX(Bemenet!$D$2:$D$301,$M5366),"")</f>
        <v/>
      </c>
      <c r="F5366" s="5">
        <f>IF(AND($B5366&lt;&gt;"",$C5366&lt;&gt;"",$B5366&lt;=$C5366),$C5366-$B5366+1,"")</f>
        <v/>
      </c>
      <c r="G5366" s="5">
        <f>IF($F5366="","",$F5366*$D5366)</f>
        <v/>
      </c>
      <c r="H5366" s="42">
        <f>IF($G5366="","",$O5366)</f>
        <v/>
      </c>
      <c r="I5366" s="5">
        <f>IF($G5366="","",$G5366*IF($H5366="",$O5366,$H5366)/100)</f>
        <v/>
      </c>
      <c r="J5366" s="5">
        <f>IF(OR($L5366="",NOT(COUNTIFS($L$2:$L5366,$L5366)=1)),"",SUMIFS($G:$G,$L:$L,$L5366))</f>
        <v/>
      </c>
      <c r="K5366" s="5">
        <f>IF(OR($L5366="",NOT(COUNTIFS($L$2:$L5366,$L5366)=1)),"",SUMIFS($I:$I,$L:$L,$L5366))</f>
        <v/>
      </c>
      <c r="L5366" s="6">
        <f>IF($B5366="","",YEAR($B5366))</f>
        <v/>
      </c>
      <c r="M5366" s="6">
        <f>INT((ROW()-2)/39)+1</f>
        <v/>
      </c>
      <c r="N5366" s="6">
        <f>MOD(ROW()-2,39)+2</f>
        <v/>
      </c>
      <c r="O5366" s="42">
        <f>IF(AND($B5366&lt;&gt;"",$C5366&lt;&gt;"",$B5366&lt;=$C5366),INDEX(Szabalyok!$C:$C,$N5366),"")</f>
        <v/>
      </c>
      <c r="P5366">
        <f>IF(D5366="",P5365,P5365+1)</f>
        <v/>
      </c>
    </row>
    <row r="5367">
      <c r="A5367">
        <f>IF(P5367=P5366,0,P5367)</f>
        <v/>
      </c>
      <c r="B5367" s="41">
        <f>IF($M5367&gt;300,"",IF(OR(INDEX(Bemenet!$E$2:$E$301,$M5367)="",INDEX(Bemenet!$F$2:$F$301,$M5367)=""),"",MAX(INDEX(Bemenet!$E$2:$E$301,$M5367),INDEX(Szabalyok!$A:$A,$N5367))))</f>
        <v/>
      </c>
      <c r="C5367" s="41">
        <f>IF($B5367="","",MIN(INDEX(Bemenet!$F$2:$F$301,$M5367),INDEX(Szabalyok!$B:$B,$N5367)))</f>
        <v/>
      </c>
      <c r="D5367" s="5">
        <f>IF(AND($B5367&lt;&gt;"",$C5367&lt;&gt;"",$B5367&lt;=$C5367),INDEX(Bemenet!$G$2:$G$301,$M5367),"")</f>
        <v/>
      </c>
      <c r="E5367" s="6">
        <f>IF(AND($B5367&lt;&gt;"",$C5367&lt;&gt;"",$B5367&lt;=$C5367),INDEX(Bemenet!$D$2:$D$301,$M5367),"")</f>
        <v/>
      </c>
      <c r="F5367" s="5">
        <f>IF(AND($B5367&lt;&gt;"",$C5367&lt;&gt;"",$B5367&lt;=$C5367),$C5367-$B5367+1,"")</f>
        <v/>
      </c>
      <c r="G5367" s="5">
        <f>IF($F5367="","",$F5367*$D5367)</f>
        <v/>
      </c>
      <c r="H5367" s="42">
        <f>IF($G5367="","",$O5367)</f>
        <v/>
      </c>
      <c r="I5367" s="5">
        <f>IF($G5367="","",$G5367*IF($H5367="",$O5367,$H5367)/100)</f>
        <v/>
      </c>
      <c r="J5367" s="5">
        <f>IF(OR($L5367="",NOT(COUNTIFS($L$2:$L5367,$L5367)=1)),"",SUMIFS($G:$G,$L:$L,$L5367))</f>
        <v/>
      </c>
      <c r="K5367" s="5">
        <f>IF(OR($L5367="",NOT(COUNTIFS($L$2:$L5367,$L5367)=1)),"",SUMIFS($I:$I,$L:$L,$L5367))</f>
        <v/>
      </c>
      <c r="L5367" s="6">
        <f>IF($B5367="","",YEAR($B5367))</f>
        <v/>
      </c>
      <c r="M5367" s="6">
        <f>INT((ROW()-2)/39)+1</f>
        <v/>
      </c>
      <c r="N5367" s="6">
        <f>MOD(ROW()-2,39)+2</f>
        <v/>
      </c>
      <c r="O5367" s="42">
        <f>IF(AND($B5367&lt;&gt;"",$C5367&lt;&gt;"",$B5367&lt;=$C5367),INDEX(Szabalyok!$C:$C,$N5367),"")</f>
        <v/>
      </c>
      <c r="P5367">
        <f>IF(D5367="",P5366,P5366+1)</f>
        <v/>
      </c>
    </row>
    <row r="5368">
      <c r="A5368">
        <f>IF(P5368=P5367,0,P5368)</f>
        <v/>
      </c>
      <c r="B5368" s="41">
        <f>IF($M5368&gt;300,"",IF(OR(INDEX(Bemenet!$E$2:$E$301,$M5368)="",INDEX(Bemenet!$F$2:$F$301,$M5368)=""),"",MAX(INDEX(Bemenet!$E$2:$E$301,$M5368),INDEX(Szabalyok!$A:$A,$N5368))))</f>
        <v/>
      </c>
      <c r="C5368" s="41">
        <f>IF($B5368="","",MIN(INDEX(Bemenet!$F$2:$F$301,$M5368),INDEX(Szabalyok!$B:$B,$N5368)))</f>
        <v/>
      </c>
      <c r="D5368" s="5">
        <f>IF(AND($B5368&lt;&gt;"",$C5368&lt;&gt;"",$B5368&lt;=$C5368),INDEX(Bemenet!$G$2:$G$301,$M5368),"")</f>
        <v/>
      </c>
      <c r="E5368" s="6">
        <f>IF(AND($B5368&lt;&gt;"",$C5368&lt;&gt;"",$B5368&lt;=$C5368),INDEX(Bemenet!$D$2:$D$301,$M5368),"")</f>
        <v/>
      </c>
      <c r="F5368" s="5">
        <f>IF(AND($B5368&lt;&gt;"",$C5368&lt;&gt;"",$B5368&lt;=$C5368),$C5368-$B5368+1,"")</f>
        <v/>
      </c>
      <c r="G5368" s="5">
        <f>IF($F5368="","",$F5368*$D5368)</f>
        <v/>
      </c>
      <c r="H5368" s="42">
        <f>IF($G5368="","",$O5368)</f>
        <v/>
      </c>
      <c r="I5368" s="5">
        <f>IF($G5368="","",$G5368*IF($H5368="",$O5368,$H5368)/100)</f>
        <v/>
      </c>
      <c r="J5368" s="5">
        <f>IF(OR($L5368="",NOT(COUNTIFS($L$2:$L5368,$L5368)=1)),"",SUMIFS($G:$G,$L:$L,$L5368))</f>
        <v/>
      </c>
      <c r="K5368" s="5">
        <f>IF(OR($L5368="",NOT(COUNTIFS($L$2:$L5368,$L5368)=1)),"",SUMIFS($I:$I,$L:$L,$L5368))</f>
        <v/>
      </c>
      <c r="L5368" s="6">
        <f>IF($B5368="","",YEAR($B5368))</f>
        <v/>
      </c>
      <c r="M5368" s="6">
        <f>INT((ROW()-2)/39)+1</f>
        <v/>
      </c>
      <c r="N5368" s="6">
        <f>MOD(ROW()-2,39)+2</f>
        <v/>
      </c>
      <c r="O5368" s="42">
        <f>IF(AND($B5368&lt;&gt;"",$C5368&lt;&gt;"",$B5368&lt;=$C5368),INDEX(Szabalyok!$C:$C,$N5368),"")</f>
        <v/>
      </c>
      <c r="P5368">
        <f>IF(D5368="",P5367,P5367+1)</f>
        <v/>
      </c>
    </row>
    <row r="5369">
      <c r="A5369">
        <f>IF(P5369=P5368,0,P5369)</f>
        <v/>
      </c>
      <c r="B5369" s="41">
        <f>IF($M5369&gt;300,"",IF(OR(INDEX(Bemenet!$E$2:$E$301,$M5369)="",INDEX(Bemenet!$F$2:$F$301,$M5369)=""),"",MAX(INDEX(Bemenet!$E$2:$E$301,$M5369),INDEX(Szabalyok!$A:$A,$N5369))))</f>
        <v/>
      </c>
      <c r="C5369" s="41">
        <f>IF($B5369="","",MIN(INDEX(Bemenet!$F$2:$F$301,$M5369),INDEX(Szabalyok!$B:$B,$N5369)))</f>
        <v/>
      </c>
      <c r="D5369" s="5">
        <f>IF(AND($B5369&lt;&gt;"",$C5369&lt;&gt;"",$B5369&lt;=$C5369),INDEX(Bemenet!$G$2:$G$301,$M5369),"")</f>
        <v/>
      </c>
      <c r="E5369" s="6">
        <f>IF(AND($B5369&lt;&gt;"",$C5369&lt;&gt;"",$B5369&lt;=$C5369),INDEX(Bemenet!$D$2:$D$301,$M5369),"")</f>
        <v/>
      </c>
      <c r="F5369" s="5">
        <f>IF(AND($B5369&lt;&gt;"",$C5369&lt;&gt;"",$B5369&lt;=$C5369),$C5369-$B5369+1,"")</f>
        <v/>
      </c>
      <c r="G5369" s="5">
        <f>IF($F5369="","",$F5369*$D5369)</f>
        <v/>
      </c>
      <c r="H5369" s="42">
        <f>IF($G5369="","",$O5369)</f>
        <v/>
      </c>
      <c r="I5369" s="5">
        <f>IF($G5369="","",$G5369*IF($H5369="",$O5369,$H5369)/100)</f>
        <v/>
      </c>
      <c r="J5369" s="5">
        <f>IF(OR($L5369="",NOT(COUNTIFS($L$2:$L5369,$L5369)=1)),"",SUMIFS($G:$G,$L:$L,$L5369))</f>
        <v/>
      </c>
      <c r="K5369" s="5">
        <f>IF(OR($L5369="",NOT(COUNTIFS($L$2:$L5369,$L5369)=1)),"",SUMIFS($I:$I,$L:$L,$L5369))</f>
        <v/>
      </c>
      <c r="L5369" s="6">
        <f>IF($B5369="","",YEAR($B5369))</f>
        <v/>
      </c>
      <c r="M5369" s="6">
        <f>INT((ROW()-2)/39)+1</f>
        <v/>
      </c>
      <c r="N5369" s="6">
        <f>MOD(ROW()-2,39)+2</f>
        <v/>
      </c>
      <c r="O5369" s="42">
        <f>IF(AND($B5369&lt;&gt;"",$C5369&lt;&gt;"",$B5369&lt;=$C5369),INDEX(Szabalyok!$C:$C,$N5369),"")</f>
        <v/>
      </c>
      <c r="P5369">
        <f>IF(D5369="",P5368,P5368+1)</f>
        <v/>
      </c>
    </row>
    <row r="5370">
      <c r="A5370">
        <f>IF(P5370=P5369,0,P5370)</f>
        <v/>
      </c>
      <c r="B5370" s="41">
        <f>IF($M5370&gt;300,"",IF(OR(INDEX(Bemenet!$E$2:$E$301,$M5370)="",INDEX(Bemenet!$F$2:$F$301,$M5370)=""),"",MAX(INDEX(Bemenet!$E$2:$E$301,$M5370),INDEX(Szabalyok!$A:$A,$N5370))))</f>
        <v/>
      </c>
      <c r="C5370" s="41">
        <f>IF($B5370="","",MIN(INDEX(Bemenet!$F$2:$F$301,$M5370),INDEX(Szabalyok!$B:$B,$N5370)))</f>
        <v/>
      </c>
      <c r="D5370" s="5">
        <f>IF(AND($B5370&lt;&gt;"",$C5370&lt;&gt;"",$B5370&lt;=$C5370),INDEX(Bemenet!$G$2:$G$301,$M5370),"")</f>
        <v/>
      </c>
      <c r="E5370" s="6">
        <f>IF(AND($B5370&lt;&gt;"",$C5370&lt;&gt;"",$B5370&lt;=$C5370),INDEX(Bemenet!$D$2:$D$301,$M5370),"")</f>
        <v/>
      </c>
      <c r="F5370" s="5">
        <f>IF(AND($B5370&lt;&gt;"",$C5370&lt;&gt;"",$B5370&lt;=$C5370),$C5370-$B5370+1,"")</f>
        <v/>
      </c>
      <c r="G5370" s="5">
        <f>IF($F5370="","",$F5370*$D5370)</f>
        <v/>
      </c>
      <c r="H5370" s="42">
        <f>IF($G5370="","",$O5370)</f>
        <v/>
      </c>
      <c r="I5370" s="5">
        <f>IF($G5370="","",$G5370*IF($H5370="",$O5370,$H5370)/100)</f>
        <v/>
      </c>
      <c r="J5370" s="5">
        <f>IF(OR($L5370="",NOT(COUNTIFS($L$2:$L5370,$L5370)=1)),"",SUMIFS($G:$G,$L:$L,$L5370))</f>
        <v/>
      </c>
      <c r="K5370" s="5">
        <f>IF(OR($L5370="",NOT(COUNTIFS($L$2:$L5370,$L5370)=1)),"",SUMIFS($I:$I,$L:$L,$L5370))</f>
        <v/>
      </c>
      <c r="L5370" s="6">
        <f>IF($B5370="","",YEAR($B5370))</f>
        <v/>
      </c>
      <c r="M5370" s="6">
        <f>INT((ROW()-2)/39)+1</f>
        <v/>
      </c>
      <c r="N5370" s="6">
        <f>MOD(ROW()-2,39)+2</f>
        <v/>
      </c>
      <c r="O5370" s="42">
        <f>IF(AND($B5370&lt;&gt;"",$C5370&lt;&gt;"",$B5370&lt;=$C5370),INDEX(Szabalyok!$C:$C,$N5370),"")</f>
        <v/>
      </c>
      <c r="P5370">
        <f>IF(D5370="",P5369,P5369+1)</f>
        <v/>
      </c>
    </row>
    <row r="5371">
      <c r="A5371">
        <f>IF(P5371=P5370,0,P5371)</f>
        <v/>
      </c>
      <c r="B5371" s="41">
        <f>IF($M5371&gt;300,"",IF(OR(INDEX(Bemenet!$E$2:$E$301,$M5371)="",INDEX(Bemenet!$F$2:$F$301,$M5371)=""),"",MAX(INDEX(Bemenet!$E$2:$E$301,$M5371),INDEX(Szabalyok!$A:$A,$N5371))))</f>
        <v/>
      </c>
      <c r="C5371" s="41">
        <f>IF($B5371="","",MIN(INDEX(Bemenet!$F$2:$F$301,$M5371),INDEX(Szabalyok!$B:$B,$N5371)))</f>
        <v/>
      </c>
      <c r="D5371" s="5">
        <f>IF(AND($B5371&lt;&gt;"",$C5371&lt;&gt;"",$B5371&lt;=$C5371),INDEX(Bemenet!$G$2:$G$301,$M5371),"")</f>
        <v/>
      </c>
      <c r="E5371" s="6">
        <f>IF(AND($B5371&lt;&gt;"",$C5371&lt;&gt;"",$B5371&lt;=$C5371),INDEX(Bemenet!$D$2:$D$301,$M5371),"")</f>
        <v/>
      </c>
      <c r="F5371" s="5">
        <f>IF(AND($B5371&lt;&gt;"",$C5371&lt;&gt;"",$B5371&lt;=$C5371),$C5371-$B5371+1,"")</f>
        <v/>
      </c>
      <c r="G5371" s="5">
        <f>IF($F5371="","",$F5371*$D5371)</f>
        <v/>
      </c>
      <c r="H5371" s="42">
        <f>IF($G5371="","",$O5371)</f>
        <v/>
      </c>
      <c r="I5371" s="5">
        <f>IF($G5371="","",$G5371*IF($H5371="",$O5371,$H5371)/100)</f>
        <v/>
      </c>
      <c r="J5371" s="5">
        <f>IF(OR($L5371="",NOT(COUNTIFS($L$2:$L5371,$L5371)=1)),"",SUMIFS($G:$G,$L:$L,$L5371))</f>
        <v/>
      </c>
      <c r="K5371" s="5">
        <f>IF(OR($L5371="",NOT(COUNTIFS($L$2:$L5371,$L5371)=1)),"",SUMIFS($I:$I,$L:$L,$L5371))</f>
        <v/>
      </c>
      <c r="L5371" s="6">
        <f>IF($B5371="","",YEAR($B5371))</f>
        <v/>
      </c>
      <c r="M5371" s="6">
        <f>INT((ROW()-2)/39)+1</f>
        <v/>
      </c>
      <c r="N5371" s="6">
        <f>MOD(ROW()-2,39)+2</f>
        <v/>
      </c>
      <c r="O5371" s="42">
        <f>IF(AND($B5371&lt;&gt;"",$C5371&lt;&gt;"",$B5371&lt;=$C5371),INDEX(Szabalyok!$C:$C,$N5371),"")</f>
        <v/>
      </c>
      <c r="P5371">
        <f>IF(D5371="",P5370,P5370+1)</f>
        <v/>
      </c>
    </row>
    <row r="5372">
      <c r="A5372">
        <f>IF(P5372=P5371,0,P5372)</f>
        <v/>
      </c>
      <c r="B5372" s="41">
        <f>IF($M5372&gt;300,"",IF(OR(INDEX(Bemenet!$E$2:$E$301,$M5372)="",INDEX(Bemenet!$F$2:$F$301,$M5372)=""),"",MAX(INDEX(Bemenet!$E$2:$E$301,$M5372),INDEX(Szabalyok!$A:$A,$N5372))))</f>
        <v/>
      </c>
      <c r="C5372" s="41">
        <f>IF($B5372="","",MIN(INDEX(Bemenet!$F$2:$F$301,$M5372),INDEX(Szabalyok!$B:$B,$N5372)))</f>
        <v/>
      </c>
      <c r="D5372" s="5">
        <f>IF(AND($B5372&lt;&gt;"",$C5372&lt;&gt;"",$B5372&lt;=$C5372),INDEX(Bemenet!$G$2:$G$301,$M5372),"")</f>
        <v/>
      </c>
      <c r="E5372" s="6">
        <f>IF(AND($B5372&lt;&gt;"",$C5372&lt;&gt;"",$B5372&lt;=$C5372),INDEX(Bemenet!$D$2:$D$301,$M5372),"")</f>
        <v/>
      </c>
      <c r="F5372" s="5">
        <f>IF(AND($B5372&lt;&gt;"",$C5372&lt;&gt;"",$B5372&lt;=$C5372),$C5372-$B5372+1,"")</f>
        <v/>
      </c>
      <c r="G5372" s="5">
        <f>IF($F5372="","",$F5372*$D5372)</f>
        <v/>
      </c>
      <c r="H5372" s="42">
        <f>IF($G5372="","",$O5372)</f>
        <v/>
      </c>
      <c r="I5372" s="5">
        <f>IF($G5372="","",$G5372*IF($H5372="",$O5372,$H5372)/100)</f>
        <v/>
      </c>
      <c r="J5372" s="5">
        <f>IF(OR($L5372="",NOT(COUNTIFS($L$2:$L5372,$L5372)=1)),"",SUMIFS($G:$G,$L:$L,$L5372))</f>
        <v/>
      </c>
      <c r="K5372" s="5">
        <f>IF(OR($L5372="",NOT(COUNTIFS($L$2:$L5372,$L5372)=1)),"",SUMIFS($I:$I,$L:$L,$L5372))</f>
        <v/>
      </c>
      <c r="L5372" s="6">
        <f>IF($B5372="","",YEAR($B5372))</f>
        <v/>
      </c>
      <c r="M5372" s="6">
        <f>INT((ROW()-2)/39)+1</f>
        <v/>
      </c>
      <c r="N5372" s="6">
        <f>MOD(ROW()-2,39)+2</f>
        <v/>
      </c>
      <c r="O5372" s="42">
        <f>IF(AND($B5372&lt;&gt;"",$C5372&lt;&gt;"",$B5372&lt;=$C5372),INDEX(Szabalyok!$C:$C,$N5372),"")</f>
        <v/>
      </c>
      <c r="P5372">
        <f>IF(D5372="",P5371,P5371+1)</f>
        <v/>
      </c>
    </row>
    <row r="5373">
      <c r="A5373">
        <f>IF(P5373=P5372,0,P5373)</f>
        <v/>
      </c>
      <c r="B5373" s="41">
        <f>IF($M5373&gt;300,"",IF(OR(INDEX(Bemenet!$E$2:$E$301,$M5373)="",INDEX(Bemenet!$F$2:$F$301,$M5373)=""),"",MAX(INDEX(Bemenet!$E$2:$E$301,$M5373),INDEX(Szabalyok!$A:$A,$N5373))))</f>
        <v/>
      </c>
      <c r="C5373" s="41">
        <f>IF($B5373="","",MIN(INDEX(Bemenet!$F$2:$F$301,$M5373),INDEX(Szabalyok!$B:$B,$N5373)))</f>
        <v/>
      </c>
      <c r="D5373" s="5">
        <f>IF(AND($B5373&lt;&gt;"",$C5373&lt;&gt;"",$B5373&lt;=$C5373),INDEX(Bemenet!$G$2:$G$301,$M5373),"")</f>
        <v/>
      </c>
      <c r="E5373" s="6">
        <f>IF(AND($B5373&lt;&gt;"",$C5373&lt;&gt;"",$B5373&lt;=$C5373),INDEX(Bemenet!$D$2:$D$301,$M5373),"")</f>
        <v/>
      </c>
      <c r="F5373" s="5">
        <f>IF(AND($B5373&lt;&gt;"",$C5373&lt;&gt;"",$B5373&lt;=$C5373),$C5373-$B5373+1,"")</f>
        <v/>
      </c>
      <c r="G5373" s="5">
        <f>IF($F5373="","",$F5373*$D5373)</f>
        <v/>
      </c>
      <c r="H5373" s="42">
        <f>IF($G5373="","",$O5373)</f>
        <v/>
      </c>
      <c r="I5373" s="5">
        <f>IF($G5373="","",$G5373*IF($H5373="",$O5373,$H5373)/100)</f>
        <v/>
      </c>
      <c r="J5373" s="5">
        <f>IF(OR($L5373="",NOT(COUNTIFS($L$2:$L5373,$L5373)=1)),"",SUMIFS($G:$G,$L:$L,$L5373))</f>
        <v/>
      </c>
      <c r="K5373" s="5">
        <f>IF(OR($L5373="",NOT(COUNTIFS($L$2:$L5373,$L5373)=1)),"",SUMIFS($I:$I,$L:$L,$L5373))</f>
        <v/>
      </c>
      <c r="L5373" s="6">
        <f>IF($B5373="","",YEAR($B5373))</f>
        <v/>
      </c>
      <c r="M5373" s="6">
        <f>INT((ROW()-2)/39)+1</f>
        <v/>
      </c>
      <c r="N5373" s="6">
        <f>MOD(ROW()-2,39)+2</f>
        <v/>
      </c>
      <c r="O5373" s="42">
        <f>IF(AND($B5373&lt;&gt;"",$C5373&lt;&gt;"",$B5373&lt;=$C5373),INDEX(Szabalyok!$C:$C,$N5373),"")</f>
        <v/>
      </c>
      <c r="P5373">
        <f>IF(D5373="",P5372,P5372+1)</f>
        <v/>
      </c>
    </row>
    <row r="5374">
      <c r="A5374">
        <f>IF(P5374=P5373,0,P5374)</f>
        <v/>
      </c>
      <c r="B5374" s="41">
        <f>IF($M5374&gt;300,"",IF(OR(INDEX(Bemenet!$E$2:$E$301,$M5374)="",INDEX(Bemenet!$F$2:$F$301,$M5374)=""),"",MAX(INDEX(Bemenet!$E$2:$E$301,$M5374),INDEX(Szabalyok!$A:$A,$N5374))))</f>
        <v/>
      </c>
      <c r="C5374" s="41">
        <f>IF($B5374="","",MIN(INDEX(Bemenet!$F$2:$F$301,$M5374),INDEX(Szabalyok!$B:$B,$N5374)))</f>
        <v/>
      </c>
      <c r="D5374" s="5">
        <f>IF(AND($B5374&lt;&gt;"",$C5374&lt;&gt;"",$B5374&lt;=$C5374),INDEX(Bemenet!$G$2:$G$301,$M5374),"")</f>
        <v/>
      </c>
      <c r="E5374" s="6">
        <f>IF(AND($B5374&lt;&gt;"",$C5374&lt;&gt;"",$B5374&lt;=$C5374),INDEX(Bemenet!$D$2:$D$301,$M5374),"")</f>
        <v/>
      </c>
      <c r="F5374" s="5">
        <f>IF(AND($B5374&lt;&gt;"",$C5374&lt;&gt;"",$B5374&lt;=$C5374),$C5374-$B5374+1,"")</f>
        <v/>
      </c>
      <c r="G5374" s="5">
        <f>IF($F5374="","",$F5374*$D5374)</f>
        <v/>
      </c>
      <c r="H5374" s="42">
        <f>IF($G5374="","",$O5374)</f>
        <v/>
      </c>
      <c r="I5374" s="5">
        <f>IF($G5374="","",$G5374*IF($H5374="",$O5374,$H5374)/100)</f>
        <v/>
      </c>
      <c r="J5374" s="5">
        <f>IF(OR($L5374="",NOT(COUNTIFS($L$2:$L5374,$L5374)=1)),"",SUMIFS($G:$G,$L:$L,$L5374))</f>
        <v/>
      </c>
      <c r="K5374" s="5">
        <f>IF(OR($L5374="",NOT(COUNTIFS($L$2:$L5374,$L5374)=1)),"",SUMIFS($I:$I,$L:$L,$L5374))</f>
        <v/>
      </c>
      <c r="L5374" s="6">
        <f>IF($B5374="","",YEAR($B5374))</f>
        <v/>
      </c>
      <c r="M5374" s="6">
        <f>INT((ROW()-2)/39)+1</f>
        <v/>
      </c>
      <c r="N5374" s="6">
        <f>MOD(ROW()-2,39)+2</f>
        <v/>
      </c>
      <c r="O5374" s="42">
        <f>IF(AND($B5374&lt;&gt;"",$C5374&lt;&gt;"",$B5374&lt;=$C5374),INDEX(Szabalyok!$C:$C,$N5374),"")</f>
        <v/>
      </c>
      <c r="P5374">
        <f>IF(D5374="",P5373,P5373+1)</f>
        <v/>
      </c>
    </row>
    <row r="5375">
      <c r="A5375">
        <f>IF(P5375=P5374,0,P5375)</f>
        <v/>
      </c>
      <c r="B5375" s="41">
        <f>IF($M5375&gt;300,"",IF(OR(INDEX(Bemenet!$E$2:$E$301,$M5375)="",INDEX(Bemenet!$F$2:$F$301,$M5375)=""),"",MAX(INDEX(Bemenet!$E$2:$E$301,$M5375),INDEX(Szabalyok!$A:$A,$N5375))))</f>
        <v/>
      </c>
      <c r="C5375" s="41">
        <f>IF($B5375="","",MIN(INDEX(Bemenet!$F$2:$F$301,$M5375),INDEX(Szabalyok!$B:$B,$N5375)))</f>
        <v/>
      </c>
      <c r="D5375" s="5">
        <f>IF(AND($B5375&lt;&gt;"",$C5375&lt;&gt;"",$B5375&lt;=$C5375),INDEX(Bemenet!$G$2:$G$301,$M5375),"")</f>
        <v/>
      </c>
      <c r="E5375" s="6">
        <f>IF(AND($B5375&lt;&gt;"",$C5375&lt;&gt;"",$B5375&lt;=$C5375),INDEX(Bemenet!$D$2:$D$301,$M5375),"")</f>
        <v/>
      </c>
      <c r="F5375" s="5">
        <f>IF(AND($B5375&lt;&gt;"",$C5375&lt;&gt;"",$B5375&lt;=$C5375),$C5375-$B5375+1,"")</f>
        <v/>
      </c>
      <c r="G5375" s="5">
        <f>IF($F5375="","",$F5375*$D5375)</f>
        <v/>
      </c>
      <c r="H5375" s="42">
        <f>IF($G5375="","",$O5375)</f>
        <v/>
      </c>
      <c r="I5375" s="5">
        <f>IF($G5375="","",$G5375*IF($H5375="",$O5375,$H5375)/100)</f>
        <v/>
      </c>
      <c r="J5375" s="5">
        <f>IF(OR($L5375="",NOT(COUNTIFS($L$2:$L5375,$L5375)=1)),"",SUMIFS($G:$G,$L:$L,$L5375))</f>
        <v/>
      </c>
      <c r="K5375" s="5">
        <f>IF(OR($L5375="",NOT(COUNTIFS($L$2:$L5375,$L5375)=1)),"",SUMIFS($I:$I,$L:$L,$L5375))</f>
        <v/>
      </c>
      <c r="L5375" s="6">
        <f>IF($B5375="","",YEAR($B5375))</f>
        <v/>
      </c>
      <c r="M5375" s="6">
        <f>INT((ROW()-2)/39)+1</f>
        <v/>
      </c>
      <c r="N5375" s="6">
        <f>MOD(ROW()-2,39)+2</f>
        <v/>
      </c>
      <c r="O5375" s="42">
        <f>IF(AND($B5375&lt;&gt;"",$C5375&lt;&gt;"",$B5375&lt;=$C5375),INDEX(Szabalyok!$C:$C,$N5375),"")</f>
        <v/>
      </c>
      <c r="P5375">
        <f>IF(D5375="",P5374,P5374+1)</f>
        <v/>
      </c>
    </row>
    <row r="5376">
      <c r="A5376">
        <f>IF(P5376=P5375,0,P5376)</f>
        <v/>
      </c>
      <c r="B5376" s="41">
        <f>IF($M5376&gt;300,"",IF(OR(INDEX(Bemenet!$E$2:$E$301,$M5376)="",INDEX(Bemenet!$F$2:$F$301,$M5376)=""),"",MAX(INDEX(Bemenet!$E$2:$E$301,$M5376),INDEX(Szabalyok!$A:$A,$N5376))))</f>
        <v/>
      </c>
      <c r="C5376" s="41">
        <f>IF($B5376="","",MIN(INDEX(Bemenet!$F$2:$F$301,$M5376),INDEX(Szabalyok!$B:$B,$N5376)))</f>
        <v/>
      </c>
      <c r="D5376" s="5">
        <f>IF(AND($B5376&lt;&gt;"",$C5376&lt;&gt;"",$B5376&lt;=$C5376),INDEX(Bemenet!$G$2:$G$301,$M5376),"")</f>
        <v/>
      </c>
      <c r="E5376" s="6">
        <f>IF(AND($B5376&lt;&gt;"",$C5376&lt;&gt;"",$B5376&lt;=$C5376),INDEX(Bemenet!$D$2:$D$301,$M5376),"")</f>
        <v/>
      </c>
      <c r="F5376" s="5">
        <f>IF(AND($B5376&lt;&gt;"",$C5376&lt;&gt;"",$B5376&lt;=$C5376),$C5376-$B5376+1,"")</f>
        <v/>
      </c>
      <c r="G5376" s="5">
        <f>IF($F5376="","",$F5376*$D5376)</f>
        <v/>
      </c>
      <c r="H5376" s="42">
        <f>IF($G5376="","",$O5376)</f>
        <v/>
      </c>
      <c r="I5376" s="5">
        <f>IF($G5376="","",$G5376*IF($H5376="",$O5376,$H5376)/100)</f>
        <v/>
      </c>
      <c r="J5376" s="5">
        <f>IF(OR($L5376="",NOT(COUNTIFS($L$2:$L5376,$L5376)=1)),"",SUMIFS($G:$G,$L:$L,$L5376))</f>
        <v/>
      </c>
      <c r="K5376" s="5">
        <f>IF(OR($L5376="",NOT(COUNTIFS($L$2:$L5376,$L5376)=1)),"",SUMIFS($I:$I,$L:$L,$L5376))</f>
        <v/>
      </c>
      <c r="L5376" s="6">
        <f>IF($B5376="","",YEAR($B5376))</f>
        <v/>
      </c>
      <c r="M5376" s="6">
        <f>INT((ROW()-2)/39)+1</f>
        <v/>
      </c>
      <c r="N5376" s="6">
        <f>MOD(ROW()-2,39)+2</f>
        <v/>
      </c>
      <c r="O5376" s="42">
        <f>IF(AND($B5376&lt;&gt;"",$C5376&lt;&gt;"",$B5376&lt;=$C5376),INDEX(Szabalyok!$C:$C,$N5376),"")</f>
        <v/>
      </c>
      <c r="P5376">
        <f>IF(D5376="",P5375,P5375+1)</f>
        <v/>
      </c>
    </row>
    <row r="5377">
      <c r="A5377">
        <f>IF(P5377=P5376,0,P5377)</f>
        <v/>
      </c>
      <c r="B5377" s="41">
        <f>IF($M5377&gt;300,"",IF(OR(INDEX(Bemenet!$E$2:$E$301,$M5377)="",INDEX(Bemenet!$F$2:$F$301,$M5377)=""),"",MAX(INDEX(Bemenet!$E$2:$E$301,$M5377),INDEX(Szabalyok!$A:$A,$N5377))))</f>
        <v/>
      </c>
      <c r="C5377" s="41">
        <f>IF($B5377="","",MIN(INDEX(Bemenet!$F$2:$F$301,$M5377),INDEX(Szabalyok!$B:$B,$N5377)))</f>
        <v/>
      </c>
      <c r="D5377" s="5">
        <f>IF(AND($B5377&lt;&gt;"",$C5377&lt;&gt;"",$B5377&lt;=$C5377),INDEX(Bemenet!$G$2:$G$301,$M5377),"")</f>
        <v/>
      </c>
      <c r="E5377" s="6">
        <f>IF(AND($B5377&lt;&gt;"",$C5377&lt;&gt;"",$B5377&lt;=$C5377),INDEX(Bemenet!$D$2:$D$301,$M5377),"")</f>
        <v/>
      </c>
      <c r="F5377" s="5">
        <f>IF(AND($B5377&lt;&gt;"",$C5377&lt;&gt;"",$B5377&lt;=$C5377),$C5377-$B5377+1,"")</f>
        <v/>
      </c>
      <c r="G5377" s="5">
        <f>IF($F5377="","",$F5377*$D5377)</f>
        <v/>
      </c>
      <c r="H5377" s="42">
        <f>IF($G5377="","",$O5377)</f>
        <v/>
      </c>
      <c r="I5377" s="5">
        <f>IF($G5377="","",$G5377*IF($H5377="",$O5377,$H5377)/100)</f>
        <v/>
      </c>
      <c r="J5377" s="5">
        <f>IF(OR($L5377="",NOT(COUNTIFS($L$2:$L5377,$L5377)=1)),"",SUMIFS($G:$G,$L:$L,$L5377))</f>
        <v/>
      </c>
      <c r="K5377" s="5">
        <f>IF(OR($L5377="",NOT(COUNTIFS($L$2:$L5377,$L5377)=1)),"",SUMIFS($I:$I,$L:$L,$L5377))</f>
        <v/>
      </c>
      <c r="L5377" s="6">
        <f>IF($B5377="","",YEAR($B5377))</f>
        <v/>
      </c>
      <c r="M5377" s="6">
        <f>INT((ROW()-2)/39)+1</f>
        <v/>
      </c>
      <c r="N5377" s="6">
        <f>MOD(ROW()-2,39)+2</f>
        <v/>
      </c>
      <c r="O5377" s="42">
        <f>IF(AND($B5377&lt;&gt;"",$C5377&lt;&gt;"",$B5377&lt;=$C5377),INDEX(Szabalyok!$C:$C,$N5377),"")</f>
        <v/>
      </c>
      <c r="P5377">
        <f>IF(D5377="",P5376,P5376+1)</f>
        <v/>
      </c>
    </row>
    <row r="5378">
      <c r="A5378">
        <f>IF(P5378=P5377,0,P5378)</f>
        <v/>
      </c>
      <c r="B5378" s="41">
        <f>IF($M5378&gt;300,"",IF(OR(INDEX(Bemenet!$E$2:$E$301,$M5378)="",INDEX(Bemenet!$F$2:$F$301,$M5378)=""),"",MAX(INDEX(Bemenet!$E$2:$E$301,$M5378),INDEX(Szabalyok!$A:$A,$N5378))))</f>
        <v/>
      </c>
      <c r="C5378" s="41">
        <f>IF($B5378="","",MIN(INDEX(Bemenet!$F$2:$F$301,$M5378),INDEX(Szabalyok!$B:$B,$N5378)))</f>
        <v/>
      </c>
      <c r="D5378" s="5">
        <f>IF(AND($B5378&lt;&gt;"",$C5378&lt;&gt;"",$B5378&lt;=$C5378),INDEX(Bemenet!$G$2:$G$301,$M5378),"")</f>
        <v/>
      </c>
      <c r="E5378" s="6">
        <f>IF(AND($B5378&lt;&gt;"",$C5378&lt;&gt;"",$B5378&lt;=$C5378),INDEX(Bemenet!$D$2:$D$301,$M5378),"")</f>
        <v/>
      </c>
      <c r="F5378" s="5">
        <f>IF(AND($B5378&lt;&gt;"",$C5378&lt;&gt;"",$B5378&lt;=$C5378),$C5378-$B5378+1,"")</f>
        <v/>
      </c>
      <c r="G5378" s="5">
        <f>IF($F5378="","",$F5378*$D5378)</f>
        <v/>
      </c>
      <c r="H5378" s="42">
        <f>IF($G5378="","",$O5378)</f>
        <v/>
      </c>
      <c r="I5378" s="5">
        <f>IF($G5378="","",$G5378*IF($H5378="",$O5378,$H5378)/100)</f>
        <v/>
      </c>
      <c r="J5378" s="5">
        <f>IF(OR($L5378="",NOT(COUNTIFS($L$2:$L5378,$L5378)=1)),"",SUMIFS($G:$G,$L:$L,$L5378))</f>
        <v/>
      </c>
      <c r="K5378" s="5">
        <f>IF(OR($L5378="",NOT(COUNTIFS($L$2:$L5378,$L5378)=1)),"",SUMIFS($I:$I,$L:$L,$L5378))</f>
        <v/>
      </c>
      <c r="L5378" s="6">
        <f>IF($B5378="","",YEAR($B5378))</f>
        <v/>
      </c>
      <c r="M5378" s="6">
        <f>INT((ROW()-2)/39)+1</f>
        <v/>
      </c>
      <c r="N5378" s="6">
        <f>MOD(ROW()-2,39)+2</f>
        <v/>
      </c>
      <c r="O5378" s="42">
        <f>IF(AND($B5378&lt;&gt;"",$C5378&lt;&gt;"",$B5378&lt;=$C5378),INDEX(Szabalyok!$C:$C,$N5378),"")</f>
        <v/>
      </c>
      <c r="P5378">
        <f>IF(D5378="",P5377,P5377+1)</f>
        <v/>
      </c>
    </row>
    <row r="5379">
      <c r="A5379">
        <f>IF(P5379=P5378,0,P5379)</f>
        <v/>
      </c>
      <c r="B5379" s="41">
        <f>IF($M5379&gt;300,"",IF(OR(INDEX(Bemenet!$E$2:$E$301,$M5379)="",INDEX(Bemenet!$F$2:$F$301,$M5379)=""),"",MAX(INDEX(Bemenet!$E$2:$E$301,$M5379),INDEX(Szabalyok!$A:$A,$N5379))))</f>
        <v/>
      </c>
      <c r="C5379" s="41">
        <f>IF($B5379="","",MIN(INDEX(Bemenet!$F$2:$F$301,$M5379),INDEX(Szabalyok!$B:$B,$N5379)))</f>
        <v/>
      </c>
      <c r="D5379" s="5">
        <f>IF(AND($B5379&lt;&gt;"",$C5379&lt;&gt;"",$B5379&lt;=$C5379),INDEX(Bemenet!$G$2:$G$301,$M5379),"")</f>
        <v/>
      </c>
      <c r="E5379" s="6">
        <f>IF(AND($B5379&lt;&gt;"",$C5379&lt;&gt;"",$B5379&lt;=$C5379),INDEX(Bemenet!$D$2:$D$301,$M5379),"")</f>
        <v/>
      </c>
      <c r="F5379" s="5">
        <f>IF(AND($B5379&lt;&gt;"",$C5379&lt;&gt;"",$B5379&lt;=$C5379),$C5379-$B5379+1,"")</f>
        <v/>
      </c>
      <c r="G5379" s="5">
        <f>IF($F5379="","",$F5379*$D5379)</f>
        <v/>
      </c>
      <c r="H5379" s="42">
        <f>IF($G5379="","",$O5379)</f>
        <v/>
      </c>
      <c r="I5379" s="5">
        <f>IF($G5379="","",$G5379*IF($H5379="",$O5379,$H5379)/100)</f>
        <v/>
      </c>
      <c r="J5379" s="5">
        <f>IF(OR($L5379="",NOT(COUNTIFS($L$2:$L5379,$L5379)=1)),"",SUMIFS($G:$G,$L:$L,$L5379))</f>
        <v/>
      </c>
      <c r="K5379" s="5">
        <f>IF(OR($L5379="",NOT(COUNTIFS($L$2:$L5379,$L5379)=1)),"",SUMIFS($I:$I,$L:$L,$L5379))</f>
        <v/>
      </c>
      <c r="L5379" s="6">
        <f>IF($B5379="","",YEAR($B5379))</f>
        <v/>
      </c>
      <c r="M5379" s="6">
        <f>INT((ROW()-2)/39)+1</f>
        <v/>
      </c>
      <c r="N5379" s="6">
        <f>MOD(ROW()-2,39)+2</f>
        <v/>
      </c>
      <c r="O5379" s="42">
        <f>IF(AND($B5379&lt;&gt;"",$C5379&lt;&gt;"",$B5379&lt;=$C5379),INDEX(Szabalyok!$C:$C,$N5379),"")</f>
        <v/>
      </c>
      <c r="P5379">
        <f>IF(D5379="",P5378,P5378+1)</f>
        <v/>
      </c>
    </row>
    <row r="5380">
      <c r="A5380">
        <f>IF(P5380=P5379,0,P5380)</f>
        <v/>
      </c>
      <c r="B5380" s="41">
        <f>IF($M5380&gt;300,"",IF(OR(INDEX(Bemenet!$E$2:$E$301,$M5380)="",INDEX(Bemenet!$F$2:$F$301,$M5380)=""),"",MAX(INDEX(Bemenet!$E$2:$E$301,$M5380),INDEX(Szabalyok!$A:$A,$N5380))))</f>
        <v/>
      </c>
      <c r="C5380" s="41">
        <f>IF($B5380="","",MIN(INDEX(Bemenet!$F$2:$F$301,$M5380),INDEX(Szabalyok!$B:$B,$N5380)))</f>
        <v/>
      </c>
      <c r="D5380" s="5">
        <f>IF(AND($B5380&lt;&gt;"",$C5380&lt;&gt;"",$B5380&lt;=$C5380),INDEX(Bemenet!$G$2:$G$301,$M5380),"")</f>
        <v/>
      </c>
      <c r="E5380" s="6">
        <f>IF(AND($B5380&lt;&gt;"",$C5380&lt;&gt;"",$B5380&lt;=$C5380),INDEX(Bemenet!$D$2:$D$301,$M5380),"")</f>
        <v/>
      </c>
      <c r="F5380" s="5">
        <f>IF(AND($B5380&lt;&gt;"",$C5380&lt;&gt;"",$B5380&lt;=$C5380),$C5380-$B5380+1,"")</f>
        <v/>
      </c>
      <c r="G5380" s="5">
        <f>IF($F5380="","",$F5380*$D5380)</f>
        <v/>
      </c>
      <c r="H5380" s="42">
        <f>IF($G5380="","",$O5380)</f>
        <v/>
      </c>
      <c r="I5380" s="5">
        <f>IF($G5380="","",$G5380*IF($H5380="",$O5380,$H5380)/100)</f>
        <v/>
      </c>
      <c r="J5380" s="5">
        <f>IF(OR($L5380="",NOT(COUNTIFS($L$2:$L5380,$L5380)=1)),"",SUMIFS($G:$G,$L:$L,$L5380))</f>
        <v/>
      </c>
      <c r="K5380" s="5">
        <f>IF(OR($L5380="",NOT(COUNTIFS($L$2:$L5380,$L5380)=1)),"",SUMIFS($I:$I,$L:$L,$L5380))</f>
        <v/>
      </c>
      <c r="L5380" s="6">
        <f>IF($B5380="","",YEAR($B5380))</f>
        <v/>
      </c>
      <c r="M5380" s="6">
        <f>INT((ROW()-2)/39)+1</f>
        <v/>
      </c>
      <c r="N5380" s="6">
        <f>MOD(ROW()-2,39)+2</f>
        <v/>
      </c>
      <c r="O5380" s="42">
        <f>IF(AND($B5380&lt;&gt;"",$C5380&lt;&gt;"",$B5380&lt;=$C5380),INDEX(Szabalyok!$C:$C,$N5380),"")</f>
        <v/>
      </c>
      <c r="P5380">
        <f>IF(D5380="",P5379,P5379+1)</f>
        <v/>
      </c>
    </row>
    <row r="5381">
      <c r="A5381">
        <f>IF(P5381=P5380,0,P5381)</f>
        <v/>
      </c>
      <c r="B5381" s="41">
        <f>IF($M5381&gt;300,"",IF(OR(INDEX(Bemenet!$E$2:$E$301,$M5381)="",INDEX(Bemenet!$F$2:$F$301,$M5381)=""),"",MAX(INDEX(Bemenet!$E$2:$E$301,$M5381),INDEX(Szabalyok!$A:$A,$N5381))))</f>
        <v/>
      </c>
      <c r="C5381" s="41">
        <f>IF($B5381="","",MIN(INDEX(Bemenet!$F$2:$F$301,$M5381),INDEX(Szabalyok!$B:$B,$N5381)))</f>
        <v/>
      </c>
      <c r="D5381" s="5">
        <f>IF(AND($B5381&lt;&gt;"",$C5381&lt;&gt;"",$B5381&lt;=$C5381),INDEX(Bemenet!$G$2:$G$301,$M5381),"")</f>
        <v/>
      </c>
      <c r="E5381" s="6">
        <f>IF(AND($B5381&lt;&gt;"",$C5381&lt;&gt;"",$B5381&lt;=$C5381),INDEX(Bemenet!$D$2:$D$301,$M5381),"")</f>
        <v/>
      </c>
      <c r="F5381" s="5">
        <f>IF(AND($B5381&lt;&gt;"",$C5381&lt;&gt;"",$B5381&lt;=$C5381),$C5381-$B5381+1,"")</f>
        <v/>
      </c>
      <c r="G5381" s="5">
        <f>IF($F5381="","",$F5381*$D5381)</f>
        <v/>
      </c>
      <c r="H5381" s="42">
        <f>IF($G5381="","",$O5381)</f>
        <v/>
      </c>
      <c r="I5381" s="5">
        <f>IF($G5381="","",$G5381*IF($H5381="",$O5381,$H5381)/100)</f>
        <v/>
      </c>
      <c r="J5381" s="5">
        <f>IF(OR($L5381="",NOT(COUNTIFS($L$2:$L5381,$L5381)=1)),"",SUMIFS($G:$G,$L:$L,$L5381))</f>
        <v/>
      </c>
      <c r="K5381" s="5">
        <f>IF(OR($L5381="",NOT(COUNTIFS($L$2:$L5381,$L5381)=1)),"",SUMIFS($I:$I,$L:$L,$L5381))</f>
        <v/>
      </c>
      <c r="L5381" s="6">
        <f>IF($B5381="","",YEAR($B5381))</f>
        <v/>
      </c>
      <c r="M5381" s="6">
        <f>INT((ROW()-2)/39)+1</f>
        <v/>
      </c>
      <c r="N5381" s="6">
        <f>MOD(ROW()-2,39)+2</f>
        <v/>
      </c>
      <c r="O5381" s="42">
        <f>IF(AND($B5381&lt;&gt;"",$C5381&lt;&gt;"",$B5381&lt;=$C5381),INDEX(Szabalyok!$C:$C,$N5381),"")</f>
        <v/>
      </c>
      <c r="P5381">
        <f>IF(D5381="",P5380,P5380+1)</f>
        <v/>
      </c>
    </row>
    <row r="5382">
      <c r="A5382">
        <f>IF(P5382=P5381,0,P5382)</f>
        <v/>
      </c>
      <c r="B5382" s="41">
        <f>IF($M5382&gt;300,"",IF(OR(INDEX(Bemenet!$E$2:$E$301,$M5382)="",INDEX(Bemenet!$F$2:$F$301,$M5382)=""),"",MAX(INDEX(Bemenet!$E$2:$E$301,$M5382),INDEX(Szabalyok!$A:$A,$N5382))))</f>
        <v/>
      </c>
      <c r="C5382" s="41">
        <f>IF($B5382="","",MIN(INDEX(Bemenet!$F$2:$F$301,$M5382),INDEX(Szabalyok!$B:$B,$N5382)))</f>
        <v/>
      </c>
      <c r="D5382" s="5">
        <f>IF(AND($B5382&lt;&gt;"",$C5382&lt;&gt;"",$B5382&lt;=$C5382),INDEX(Bemenet!$G$2:$G$301,$M5382),"")</f>
        <v/>
      </c>
      <c r="E5382" s="6">
        <f>IF(AND($B5382&lt;&gt;"",$C5382&lt;&gt;"",$B5382&lt;=$C5382),INDEX(Bemenet!$D$2:$D$301,$M5382),"")</f>
        <v/>
      </c>
      <c r="F5382" s="5">
        <f>IF(AND($B5382&lt;&gt;"",$C5382&lt;&gt;"",$B5382&lt;=$C5382),$C5382-$B5382+1,"")</f>
        <v/>
      </c>
      <c r="G5382" s="5">
        <f>IF($F5382="","",$F5382*$D5382)</f>
        <v/>
      </c>
      <c r="H5382" s="42">
        <f>IF($G5382="","",$O5382)</f>
        <v/>
      </c>
      <c r="I5382" s="5">
        <f>IF($G5382="","",$G5382*IF($H5382="",$O5382,$H5382)/100)</f>
        <v/>
      </c>
      <c r="J5382" s="5">
        <f>IF(OR($L5382="",NOT(COUNTIFS($L$2:$L5382,$L5382)=1)),"",SUMIFS($G:$G,$L:$L,$L5382))</f>
        <v/>
      </c>
      <c r="K5382" s="5">
        <f>IF(OR($L5382="",NOT(COUNTIFS($L$2:$L5382,$L5382)=1)),"",SUMIFS($I:$I,$L:$L,$L5382))</f>
        <v/>
      </c>
      <c r="L5382" s="6">
        <f>IF($B5382="","",YEAR($B5382))</f>
        <v/>
      </c>
      <c r="M5382" s="6">
        <f>INT((ROW()-2)/39)+1</f>
        <v/>
      </c>
      <c r="N5382" s="6">
        <f>MOD(ROW()-2,39)+2</f>
        <v/>
      </c>
      <c r="O5382" s="42">
        <f>IF(AND($B5382&lt;&gt;"",$C5382&lt;&gt;"",$B5382&lt;=$C5382),INDEX(Szabalyok!$C:$C,$N5382),"")</f>
        <v/>
      </c>
      <c r="P5382">
        <f>IF(D5382="",P5381,P5381+1)</f>
        <v/>
      </c>
    </row>
    <row r="5383">
      <c r="A5383">
        <f>IF(P5383=P5382,0,P5383)</f>
        <v/>
      </c>
      <c r="B5383" s="41">
        <f>IF($M5383&gt;300,"",IF(OR(INDEX(Bemenet!$E$2:$E$301,$M5383)="",INDEX(Bemenet!$F$2:$F$301,$M5383)=""),"",MAX(INDEX(Bemenet!$E$2:$E$301,$M5383),INDEX(Szabalyok!$A:$A,$N5383))))</f>
        <v/>
      </c>
      <c r="C5383" s="41">
        <f>IF($B5383="","",MIN(INDEX(Bemenet!$F$2:$F$301,$M5383),INDEX(Szabalyok!$B:$B,$N5383)))</f>
        <v/>
      </c>
      <c r="D5383" s="5">
        <f>IF(AND($B5383&lt;&gt;"",$C5383&lt;&gt;"",$B5383&lt;=$C5383),INDEX(Bemenet!$G$2:$G$301,$M5383),"")</f>
        <v/>
      </c>
      <c r="E5383" s="6">
        <f>IF(AND($B5383&lt;&gt;"",$C5383&lt;&gt;"",$B5383&lt;=$C5383),INDEX(Bemenet!$D$2:$D$301,$M5383),"")</f>
        <v/>
      </c>
      <c r="F5383" s="5">
        <f>IF(AND($B5383&lt;&gt;"",$C5383&lt;&gt;"",$B5383&lt;=$C5383),$C5383-$B5383+1,"")</f>
        <v/>
      </c>
      <c r="G5383" s="5">
        <f>IF($F5383="","",$F5383*$D5383)</f>
        <v/>
      </c>
      <c r="H5383" s="42">
        <f>IF($G5383="","",$O5383)</f>
        <v/>
      </c>
      <c r="I5383" s="5">
        <f>IF($G5383="","",$G5383*IF($H5383="",$O5383,$H5383)/100)</f>
        <v/>
      </c>
      <c r="J5383" s="5">
        <f>IF(OR($L5383="",NOT(COUNTIFS($L$2:$L5383,$L5383)=1)),"",SUMIFS($G:$G,$L:$L,$L5383))</f>
        <v/>
      </c>
      <c r="K5383" s="5">
        <f>IF(OR($L5383="",NOT(COUNTIFS($L$2:$L5383,$L5383)=1)),"",SUMIFS($I:$I,$L:$L,$L5383))</f>
        <v/>
      </c>
      <c r="L5383" s="6">
        <f>IF($B5383="","",YEAR($B5383))</f>
        <v/>
      </c>
      <c r="M5383" s="6">
        <f>INT((ROW()-2)/39)+1</f>
        <v/>
      </c>
      <c r="N5383" s="6">
        <f>MOD(ROW()-2,39)+2</f>
        <v/>
      </c>
      <c r="O5383" s="42">
        <f>IF(AND($B5383&lt;&gt;"",$C5383&lt;&gt;"",$B5383&lt;=$C5383),INDEX(Szabalyok!$C:$C,$N5383),"")</f>
        <v/>
      </c>
      <c r="P5383">
        <f>IF(D5383="",P5382,P5382+1)</f>
        <v/>
      </c>
    </row>
    <row r="5384">
      <c r="A5384">
        <f>IF(P5384=P5383,0,P5384)</f>
        <v/>
      </c>
      <c r="B5384" s="41">
        <f>IF($M5384&gt;300,"",IF(OR(INDEX(Bemenet!$E$2:$E$301,$M5384)="",INDEX(Bemenet!$F$2:$F$301,$M5384)=""),"",MAX(INDEX(Bemenet!$E$2:$E$301,$M5384),INDEX(Szabalyok!$A:$A,$N5384))))</f>
        <v/>
      </c>
      <c r="C5384" s="41">
        <f>IF($B5384="","",MIN(INDEX(Bemenet!$F$2:$F$301,$M5384),INDEX(Szabalyok!$B:$B,$N5384)))</f>
        <v/>
      </c>
      <c r="D5384" s="5">
        <f>IF(AND($B5384&lt;&gt;"",$C5384&lt;&gt;"",$B5384&lt;=$C5384),INDEX(Bemenet!$G$2:$G$301,$M5384),"")</f>
        <v/>
      </c>
      <c r="E5384" s="6">
        <f>IF(AND($B5384&lt;&gt;"",$C5384&lt;&gt;"",$B5384&lt;=$C5384),INDEX(Bemenet!$D$2:$D$301,$M5384),"")</f>
        <v/>
      </c>
      <c r="F5384" s="5">
        <f>IF(AND($B5384&lt;&gt;"",$C5384&lt;&gt;"",$B5384&lt;=$C5384),$C5384-$B5384+1,"")</f>
        <v/>
      </c>
      <c r="G5384" s="5">
        <f>IF($F5384="","",$F5384*$D5384)</f>
        <v/>
      </c>
      <c r="H5384" s="42">
        <f>IF($G5384="","",$O5384)</f>
        <v/>
      </c>
      <c r="I5384" s="5">
        <f>IF($G5384="","",$G5384*IF($H5384="",$O5384,$H5384)/100)</f>
        <v/>
      </c>
      <c r="J5384" s="5">
        <f>IF(OR($L5384="",NOT(COUNTIFS($L$2:$L5384,$L5384)=1)),"",SUMIFS($G:$G,$L:$L,$L5384))</f>
        <v/>
      </c>
      <c r="K5384" s="5">
        <f>IF(OR($L5384="",NOT(COUNTIFS($L$2:$L5384,$L5384)=1)),"",SUMIFS($I:$I,$L:$L,$L5384))</f>
        <v/>
      </c>
      <c r="L5384" s="6">
        <f>IF($B5384="","",YEAR($B5384))</f>
        <v/>
      </c>
      <c r="M5384" s="6">
        <f>INT((ROW()-2)/39)+1</f>
        <v/>
      </c>
      <c r="N5384" s="6">
        <f>MOD(ROW()-2,39)+2</f>
        <v/>
      </c>
      <c r="O5384" s="42">
        <f>IF(AND($B5384&lt;&gt;"",$C5384&lt;&gt;"",$B5384&lt;=$C5384),INDEX(Szabalyok!$C:$C,$N5384),"")</f>
        <v/>
      </c>
      <c r="P5384">
        <f>IF(D5384="",P5383,P5383+1)</f>
        <v/>
      </c>
    </row>
    <row r="5385">
      <c r="A5385">
        <f>IF(P5385=P5384,0,P5385)</f>
        <v/>
      </c>
      <c r="B5385" s="41">
        <f>IF($M5385&gt;300,"",IF(OR(INDEX(Bemenet!$E$2:$E$301,$M5385)="",INDEX(Bemenet!$F$2:$F$301,$M5385)=""),"",MAX(INDEX(Bemenet!$E$2:$E$301,$M5385),INDEX(Szabalyok!$A:$A,$N5385))))</f>
        <v/>
      </c>
      <c r="C5385" s="41">
        <f>IF($B5385="","",MIN(INDEX(Bemenet!$F$2:$F$301,$M5385),INDEX(Szabalyok!$B:$B,$N5385)))</f>
        <v/>
      </c>
      <c r="D5385" s="5">
        <f>IF(AND($B5385&lt;&gt;"",$C5385&lt;&gt;"",$B5385&lt;=$C5385),INDEX(Bemenet!$G$2:$G$301,$M5385),"")</f>
        <v/>
      </c>
      <c r="E5385" s="6">
        <f>IF(AND($B5385&lt;&gt;"",$C5385&lt;&gt;"",$B5385&lt;=$C5385),INDEX(Bemenet!$D$2:$D$301,$M5385),"")</f>
        <v/>
      </c>
      <c r="F5385" s="5">
        <f>IF(AND($B5385&lt;&gt;"",$C5385&lt;&gt;"",$B5385&lt;=$C5385),$C5385-$B5385+1,"")</f>
        <v/>
      </c>
      <c r="G5385" s="5">
        <f>IF($F5385="","",$F5385*$D5385)</f>
        <v/>
      </c>
      <c r="H5385" s="42">
        <f>IF($G5385="","",$O5385)</f>
        <v/>
      </c>
      <c r="I5385" s="5">
        <f>IF($G5385="","",$G5385*IF($H5385="",$O5385,$H5385)/100)</f>
        <v/>
      </c>
      <c r="J5385" s="5">
        <f>IF(OR($L5385="",NOT(COUNTIFS($L$2:$L5385,$L5385)=1)),"",SUMIFS($G:$G,$L:$L,$L5385))</f>
        <v/>
      </c>
      <c r="K5385" s="5">
        <f>IF(OR($L5385="",NOT(COUNTIFS($L$2:$L5385,$L5385)=1)),"",SUMIFS($I:$I,$L:$L,$L5385))</f>
        <v/>
      </c>
      <c r="L5385" s="6">
        <f>IF($B5385="","",YEAR($B5385))</f>
        <v/>
      </c>
      <c r="M5385" s="6">
        <f>INT((ROW()-2)/39)+1</f>
        <v/>
      </c>
      <c r="N5385" s="6">
        <f>MOD(ROW()-2,39)+2</f>
        <v/>
      </c>
      <c r="O5385" s="42">
        <f>IF(AND($B5385&lt;&gt;"",$C5385&lt;&gt;"",$B5385&lt;=$C5385),INDEX(Szabalyok!$C:$C,$N5385),"")</f>
        <v/>
      </c>
      <c r="P5385">
        <f>IF(D5385="",P5384,P5384+1)</f>
        <v/>
      </c>
    </row>
    <row r="5386">
      <c r="A5386">
        <f>IF(P5386=P5385,0,P5386)</f>
        <v/>
      </c>
      <c r="B5386" s="41">
        <f>IF($M5386&gt;300,"",IF(OR(INDEX(Bemenet!$E$2:$E$301,$M5386)="",INDEX(Bemenet!$F$2:$F$301,$M5386)=""),"",MAX(INDEX(Bemenet!$E$2:$E$301,$M5386),INDEX(Szabalyok!$A:$A,$N5386))))</f>
        <v/>
      </c>
      <c r="C5386" s="41">
        <f>IF($B5386="","",MIN(INDEX(Bemenet!$F$2:$F$301,$M5386),INDEX(Szabalyok!$B:$B,$N5386)))</f>
        <v/>
      </c>
      <c r="D5386" s="5">
        <f>IF(AND($B5386&lt;&gt;"",$C5386&lt;&gt;"",$B5386&lt;=$C5386),INDEX(Bemenet!$G$2:$G$301,$M5386),"")</f>
        <v/>
      </c>
      <c r="E5386" s="6">
        <f>IF(AND($B5386&lt;&gt;"",$C5386&lt;&gt;"",$B5386&lt;=$C5386),INDEX(Bemenet!$D$2:$D$301,$M5386),"")</f>
        <v/>
      </c>
      <c r="F5386" s="5">
        <f>IF(AND($B5386&lt;&gt;"",$C5386&lt;&gt;"",$B5386&lt;=$C5386),$C5386-$B5386+1,"")</f>
        <v/>
      </c>
      <c r="G5386" s="5">
        <f>IF($F5386="","",$F5386*$D5386)</f>
        <v/>
      </c>
      <c r="H5386" s="42">
        <f>IF($G5386="","",$O5386)</f>
        <v/>
      </c>
      <c r="I5386" s="5">
        <f>IF($G5386="","",$G5386*IF($H5386="",$O5386,$H5386)/100)</f>
        <v/>
      </c>
      <c r="J5386" s="5">
        <f>IF(OR($L5386="",NOT(COUNTIFS($L$2:$L5386,$L5386)=1)),"",SUMIFS($G:$G,$L:$L,$L5386))</f>
        <v/>
      </c>
      <c r="K5386" s="5">
        <f>IF(OR($L5386="",NOT(COUNTIFS($L$2:$L5386,$L5386)=1)),"",SUMIFS($I:$I,$L:$L,$L5386))</f>
        <v/>
      </c>
      <c r="L5386" s="6">
        <f>IF($B5386="","",YEAR($B5386))</f>
        <v/>
      </c>
      <c r="M5386" s="6">
        <f>INT((ROW()-2)/39)+1</f>
        <v/>
      </c>
      <c r="N5386" s="6">
        <f>MOD(ROW()-2,39)+2</f>
        <v/>
      </c>
      <c r="O5386" s="42">
        <f>IF(AND($B5386&lt;&gt;"",$C5386&lt;&gt;"",$B5386&lt;=$C5386),INDEX(Szabalyok!$C:$C,$N5386),"")</f>
        <v/>
      </c>
      <c r="P5386">
        <f>IF(D5386="",P5385,P5385+1)</f>
        <v/>
      </c>
    </row>
    <row r="5387">
      <c r="A5387">
        <f>IF(P5387=P5386,0,P5387)</f>
        <v/>
      </c>
      <c r="B5387" s="41">
        <f>IF($M5387&gt;300,"",IF(OR(INDEX(Bemenet!$E$2:$E$301,$M5387)="",INDEX(Bemenet!$F$2:$F$301,$M5387)=""),"",MAX(INDEX(Bemenet!$E$2:$E$301,$M5387),INDEX(Szabalyok!$A:$A,$N5387))))</f>
        <v/>
      </c>
      <c r="C5387" s="41">
        <f>IF($B5387="","",MIN(INDEX(Bemenet!$F$2:$F$301,$M5387),INDEX(Szabalyok!$B:$B,$N5387)))</f>
        <v/>
      </c>
      <c r="D5387" s="5">
        <f>IF(AND($B5387&lt;&gt;"",$C5387&lt;&gt;"",$B5387&lt;=$C5387),INDEX(Bemenet!$G$2:$G$301,$M5387),"")</f>
        <v/>
      </c>
      <c r="E5387" s="6">
        <f>IF(AND($B5387&lt;&gt;"",$C5387&lt;&gt;"",$B5387&lt;=$C5387),INDEX(Bemenet!$D$2:$D$301,$M5387),"")</f>
        <v/>
      </c>
      <c r="F5387" s="5">
        <f>IF(AND($B5387&lt;&gt;"",$C5387&lt;&gt;"",$B5387&lt;=$C5387),$C5387-$B5387+1,"")</f>
        <v/>
      </c>
      <c r="G5387" s="5">
        <f>IF($F5387="","",$F5387*$D5387)</f>
        <v/>
      </c>
      <c r="H5387" s="42">
        <f>IF($G5387="","",$O5387)</f>
        <v/>
      </c>
      <c r="I5387" s="5">
        <f>IF($G5387="","",$G5387*IF($H5387="",$O5387,$H5387)/100)</f>
        <v/>
      </c>
      <c r="J5387" s="5">
        <f>IF(OR($L5387="",NOT(COUNTIFS($L$2:$L5387,$L5387)=1)),"",SUMIFS($G:$G,$L:$L,$L5387))</f>
        <v/>
      </c>
      <c r="K5387" s="5">
        <f>IF(OR($L5387="",NOT(COUNTIFS($L$2:$L5387,$L5387)=1)),"",SUMIFS($I:$I,$L:$L,$L5387))</f>
        <v/>
      </c>
      <c r="L5387" s="6">
        <f>IF($B5387="","",YEAR($B5387))</f>
        <v/>
      </c>
      <c r="M5387" s="6">
        <f>INT((ROW()-2)/39)+1</f>
        <v/>
      </c>
      <c r="N5387" s="6">
        <f>MOD(ROW()-2,39)+2</f>
        <v/>
      </c>
      <c r="O5387" s="42">
        <f>IF(AND($B5387&lt;&gt;"",$C5387&lt;&gt;"",$B5387&lt;=$C5387),INDEX(Szabalyok!$C:$C,$N5387),"")</f>
        <v/>
      </c>
      <c r="P5387">
        <f>IF(D5387="",P5386,P5386+1)</f>
        <v/>
      </c>
    </row>
    <row r="5388">
      <c r="A5388">
        <f>IF(P5388=P5387,0,P5388)</f>
        <v/>
      </c>
      <c r="B5388" s="41">
        <f>IF($M5388&gt;300,"",IF(OR(INDEX(Bemenet!$E$2:$E$301,$M5388)="",INDEX(Bemenet!$F$2:$F$301,$M5388)=""),"",MAX(INDEX(Bemenet!$E$2:$E$301,$M5388),INDEX(Szabalyok!$A:$A,$N5388))))</f>
        <v/>
      </c>
      <c r="C5388" s="41">
        <f>IF($B5388="","",MIN(INDEX(Bemenet!$F$2:$F$301,$M5388),INDEX(Szabalyok!$B:$B,$N5388)))</f>
        <v/>
      </c>
      <c r="D5388" s="5">
        <f>IF(AND($B5388&lt;&gt;"",$C5388&lt;&gt;"",$B5388&lt;=$C5388),INDEX(Bemenet!$G$2:$G$301,$M5388),"")</f>
        <v/>
      </c>
      <c r="E5388" s="6">
        <f>IF(AND($B5388&lt;&gt;"",$C5388&lt;&gt;"",$B5388&lt;=$C5388),INDEX(Bemenet!$D$2:$D$301,$M5388),"")</f>
        <v/>
      </c>
      <c r="F5388" s="5">
        <f>IF(AND($B5388&lt;&gt;"",$C5388&lt;&gt;"",$B5388&lt;=$C5388),$C5388-$B5388+1,"")</f>
        <v/>
      </c>
      <c r="G5388" s="5">
        <f>IF($F5388="","",$F5388*$D5388)</f>
        <v/>
      </c>
      <c r="H5388" s="42">
        <f>IF($G5388="","",$O5388)</f>
        <v/>
      </c>
      <c r="I5388" s="5">
        <f>IF($G5388="","",$G5388*IF($H5388="",$O5388,$H5388)/100)</f>
        <v/>
      </c>
      <c r="J5388" s="5">
        <f>IF(OR($L5388="",NOT(COUNTIFS($L$2:$L5388,$L5388)=1)),"",SUMIFS($G:$G,$L:$L,$L5388))</f>
        <v/>
      </c>
      <c r="K5388" s="5">
        <f>IF(OR($L5388="",NOT(COUNTIFS($L$2:$L5388,$L5388)=1)),"",SUMIFS($I:$I,$L:$L,$L5388))</f>
        <v/>
      </c>
      <c r="L5388" s="6">
        <f>IF($B5388="","",YEAR($B5388))</f>
        <v/>
      </c>
      <c r="M5388" s="6">
        <f>INT((ROW()-2)/39)+1</f>
        <v/>
      </c>
      <c r="N5388" s="6">
        <f>MOD(ROW()-2,39)+2</f>
        <v/>
      </c>
      <c r="O5388" s="42">
        <f>IF(AND($B5388&lt;&gt;"",$C5388&lt;&gt;"",$B5388&lt;=$C5388),INDEX(Szabalyok!$C:$C,$N5388),"")</f>
        <v/>
      </c>
      <c r="P5388">
        <f>IF(D5388="",P5387,P5387+1)</f>
        <v/>
      </c>
    </row>
    <row r="5389">
      <c r="A5389">
        <f>IF(P5389=P5388,0,P5389)</f>
        <v/>
      </c>
      <c r="B5389" s="41">
        <f>IF($M5389&gt;300,"",IF(OR(INDEX(Bemenet!$E$2:$E$301,$M5389)="",INDEX(Bemenet!$F$2:$F$301,$M5389)=""),"",MAX(INDEX(Bemenet!$E$2:$E$301,$M5389),INDEX(Szabalyok!$A:$A,$N5389))))</f>
        <v/>
      </c>
      <c r="C5389" s="41">
        <f>IF($B5389="","",MIN(INDEX(Bemenet!$F$2:$F$301,$M5389),INDEX(Szabalyok!$B:$B,$N5389)))</f>
        <v/>
      </c>
      <c r="D5389" s="5">
        <f>IF(AND($B5389&lt;&gt;"",$C5389&lt;&gt;"",$B5389&lt;=$C5389),INDEX(Bemenet!$G$2:$G$301,$M5389),"")</f>
        <v/>
      </c>
      <c r="E5389" s="6">
        <f>IF(AND($B5389&lt;&gt;"",$C5389&lt;&gt;"",$B5389&lt;=$C5389),INDEX(Bemenet!$D$2:$D$301,$M5389),"")</f>
        <v/>
      </c>
      <c r="F5389" s="5">
        <f>IF(AND($B5389&lt;&gt;"",$C5389&lt;&gt;"",$B5389&lt;=$C5389),$C5389-$B5389+1,"")</f>
        <v/>
      </c>
      <c r="G5389" s="5">
        <f>IF($F5389="","",$F5389*$D5389)</f>
        <v/>
      </c>
      <c r="H5389" s="42">
        <f>IF($G5389="","",$O5389)</f>
        <v/>
      </c>
      <c r="I5389" s="5">
        <f>IF($G5389="","",$G5389*IF($H5389="",$O5389,$H5389)/100)</f>
        <v/>
      </c>
      <c r="J5389" s="5">
        <f>IF(OR($L5389="",NOT(COUNTIFS($L$2:$L5389,$L5389)=1)),"",SUMIFS($G:$G,$L:$L,$L5389))</f>
        <v/>
      </c>
      <c r="K5389" s="5">
        <f>IF(OR($L5389="",NOT(COUNTIFS($L$2:$L5389,$L5389)=1)),"",SUMIFS($I:$I,$L:$L,$L5389))</f>
        <v/>
      </c>
      <c r="L5389" s="6">
        <f>IF($B5389="","",YEAR($B5389))</f>
        <v/>
      </c>
      <c r="M5389" s="6">
        <f>INT((ROW()-2)/39)+1</f>
        <v/>
      </c>
      <c r="N5389" s="6">
        <f>MOD(ROW()-2,39)+2</f>
        <v/>
      </c>
      <c r="O5389" s="42">
        <f>IF(AND($B5389&lt;&gt;"",$C5389&lt;&gt;"",$B5389&lt;=$C5389),INDEX(Szabalyok!$C:$C,$N5389),"")</f>
        <v/>
      </c>
      <c r="P5389">
        <f>IF(D5389="",P5388,P5388+1)</f>
        <v/>
      </c>
    </row>
    <row r="5390">
      <c r="A5390">
        <f>IF(P5390=P5389,0,P5390)</f>
        <v/>
      </c>
      <c r="B5390" s="41">
        <f>IF($M5390&gt;300,"",IF(OR(INDEX(Bemenet!$E$2:$E$301,$M5390)="",INDEX(Bemenet!$F$2:$F$301,$M5390)=""),"",MAX(INDEX(Bemenet!$E$2:$E$301,$M5390),INDEX(Szabalyok!$A:$A,$N5390))))</f>
        <v/>
      </c>
      <c r="C5390" s="41">
        <f>IF($B5390="","",MIN(INDEX(Bemenet!$F$2:$F$301,$M5390),INDEX(Szabalyok!$B:$B,$N5390)))</f>
        <v/>
      </c>
      <c r="D5390" s="5">
        <f>IF(AND($B5390&lt;&gt;"",$C5390&lt;&gt;"",$B5390&lt;=$C5390),INDEX(Bemenet!$G$2:$G$301,$M5390),"")</f>
        <v/>
      </c>
      <c r="E5390" s="6">
        <f>IF(AND($B5390&lt;&gt;"",$C5390&lt;&gt;"",$B5390&lt;=$C5390),INDEX(Bemenet!$D$2:$D$301,$M5390),"")</f>
        <v/>
      </c>
      <c r="F5390" s="5">
        <f>IF(AND($B5390&lt;&gt;"",$C5390&lt;&gt;"",$B5390&lt;=$C5390),$C5390-$B5390+1,"")</f>
        <v/>
      </c>
      <c r="G5390" s="5">
        <f>IF($F5390="","",$F5390*$D5390)</f>
        <v/>
      </c>
      <c r="H5390" s="42">
        <f>IF($G5390="","",$O5390)</f>
        <v/>
      </c>
      <c r="I5390" s="5">
        <f>IF($G5390="","",$G5390*IF($H5390="",$O5390,$H5390)/100)</f>
        <v/>
      </c>
      <c r="J5390" s="5">
        <f>IF(OR($L5390="",NOT(COUNTIFS($L$2:$L5390,$L5390)=1)),"",SUMIFS($G:$G,$L:$L,$L5390))</f>
        <v/>
      </c>
      <c r="K5390" s="5">
        <f>IF(OR($L5390="",NOT(COUNTIFS($L$2:$L5390,$L5390)=1)),"",SUMIFS($I:$I,$L:$L,$L5390))</f>
        <v/>
      </c>
      <c r="L5390" s="6">
        <f>IF($B5390="","",YEAR($B5390))</f>
        <v/>
      </c>
      <c r="M5390" s="6">
        <f>INT((ROW()-2)/39)+1</f>
        <v/>
      </c>
      <c r="N5390" s="6">
        <f>MOD(ROW()-2,39)+2</f>
        <v/>
      </c>
      <c r="O5390" s="42">
        <f>IF(AND($B5390&lt;&gt;"",$C5390&lt;&gt;"",$B5390&lt;=$C5390),INDEX(Szabalyok!$C:$C,$N5390),"")</f>
        <v/>
      </c>
      <c r="P5390">
        <f>IF(D5390="",P5389,P5389+1)</f>
        <v/>
      </c>
    </row>
    <row r="5391">
      <c r="A5391">
        <f>IF(P5391=P5390,0,P5391)</f>
        <v/>
      </c>
      <c r="B5391" s="41">
        <f>IF($M5391&gt;300,"",IF(OR(INDEX(Bemenet!$E$2:$E$301,$M5391)="",INDEX(Bemenet!$F$2:$F$301,$M5391)=""),"",MAX(INDEX(Bemenet!$E$2:$E$301,$M5391),INDEX(Szabalyok!$A:$A,$N5391))))</f>
        <v/>
      </c>
      <c r="C5391" s="41">
        <f>IF($B5391="","",MIN(INDEX(Bemenet!$F$2:$F$301,$M5391),INDEX(Szabalyok!$B:$B,$N5391)))</f>
        <v/>
      </c>
      <c r="D5391" s="5">
        <f>IF(AND($B5391&lt;&gt;"",$C5391&lt;&gt;"",$B5391&lt;=$C5391),INDEX(Bemenet!$G$2:$G$301,$M5391),"")</f>
        <v/>
      </c>
      <c r="E5391" s="6">
        <f>IF(AND($B5391&lt;&gt;"",$C5391&lt;&gt;"",$B5391&lt;=$C5391),INDEX(Bemenet!$D$2:$D$301,$M5391),"")</f>
        <v/>
      </c>
      <c r="F5391" s="5">
        <f>IF(AND($B5391&lt;&gt;"",$C5391&lt;&gt;"",$B5391&lt;=$C5391),$C5391-$B5391+1,"")</f>
        <v/>
      </c>
      <c r="G5391" s="5">
        <f>IF($F5391="","",$F5391*$D5391)</f>
        <v/>
      </c>
      <c r="H5391" s="42">
        <f>IF($G5391="","",$O5391)</f>
        <v/>
      </c>
      <c r="I5391" s="5">
        <f>IF($G5391="","",$G5391*IF($H5391="",$O5391,$H5391)/100)</f>
        <v/>
      </c>
      <c r="J5391" s="5">
        <f>IF(OR($L5391="",NOT(COUNTIFS($L$2:$L5391,$L5391)=1)),"",SUMIFS($G:$G,$L:$L,$L5391))</f>
        <v/>
      </c>
      <c r="K5391" s="5">
        <f>IF(OR($L5391="",NOT(COUNTIFS($L$2:$L5391,$L5391)=1)),"",SUMIFS($I:$I,$L:$L,$L5391))</f>
        <v/>
      </c>
      <c r="L5391" s="6">
        <f>IF($B5391="","",YEAR($B5391))</f>
        <v/>
      </c>
      <c r="M5391" s="6">
        <f>INT((ROW()-2)/39)+1</f>
        <v/>
      </c>
      <c r="N5391" s="6">
        <f>MOD(ROW()-2,39)+2</f>
        <v/>
      </c>
      <c r="O5391" s="42">
        <f>IF(AND($B5391&lt;&gt;"",$C5391&lt;&gt;"",$B5391&lt;=$C5391),INDEX(Szabalyok!$C:$C,$N5391),"")</f>
        <v/>
      </c>
      <c r="P5391">
        <f>IF(D5391="",P5390,P5390+1)</f>
        <v/>
      </c>
    </row>
    <row r="5392">
      <c r="A5392">
        <f>IF(P5392=P5391,0,P5392)</f>
        <v/>
      </c>
      <c r="B5392" s="41">
        <f>IF($M5392&gt;300,"",IF(OR(INDEX(Bemenet!$E$2:$E$301,$M5392)="",INDEX(Bemenet!$F$2:$F$301,$M5392)=""),"",MAX(INDEX(Bemenet!$E$2:$E$301,$M5392),INDEX(Szabalyok!$A:$A,$N5392))))</f>
        <v/>
      </c>
      <c r="C5392" s="41">
        <f>IF($B5392="","",MIN(INDEX(Bemenet!$F$2:$F$301,$M5392),INDEX(Szabalyok!$B:$B,$N5392)))</f>
        <v/>
      </c>
      <c r="D5392" s="5">
        <f>IF(AND($B5392&lt;&gt;"",$C5392&lt;&gt;"",$B5392&lt;=$C5392),INDEX(Bemenet!$G$2:$G$301,$M5392),"")</f>
        <v/>
      </c>
      <c r="E5392" s="6">
        <f>IF(AND($B5392&lt;&gt;"",$C5392&lt;&gt;"",$B5392&lt;=$C5392),INDEX(Bemenet!$D$2:$D$301,$M5392),"")</f>
        <v/>
      </c>
      <c r="F5392" s="5">
        <f>IF(AND($B5392&lt;&gt;"",$C5392&lt;&gt;"",$B5392&lt;=$C5392),$C5392-$B5392+1,"")</f>
        <v/>
      </c>
      <c r="G5392" s="5">
        <f>IF($F5392="","",$F5392*$D5392)</f>
        <v/>
      </c>
      <c r="H5392" s="42">
        <f>IF($G5392="","",$O5392)</f>
        <v/>
      </c>
      <c r="I5392" s="5">
        <f>IF($G5392="","",$G5392*IF($H5392="",$O5392,$H5392)/100)</f>
        <v/>
      </c>
      <c r="J5392" s="5">
        <f>IF(OR($L5392="",NOT(COUNTIFS($L$2:$L5392,$L5392)=1)),"",SUMIFS($G:$G,$L:$L,$L5392))</f>
        <v/>
      </c>
      <c r="K5392" s="5">
        <f>IF(OR($L5392="",NOT(COUNTIFS($L$2:$L5392,$L5392)=1)),"",SUMIFS($I:$I,$L:$L,$L5392))</f>
        <v/>
      </c>
      <c r="L5392" s="6">
        <f>IF($B5392="","",YEAR($B5392))</f>
        <v/>
      </c>
      <c r="M5392" s="6">
        <f>INT((ROW()-2)/39)+1</f>
        <v/>
      </c>
      <c r="N5392" s="6">
        <f>MOD(ROW()-2,39)+2</f>
        <v/>
      </c>
      <c r="O5392" s="42">
        <f>IF(AND($B5392&lt;&gt;"",$C5392&lt;&gt;"",$B5392&lt;=$C5392),INDEX(Szabalyok!$C:$C,$N5392),"")</f>
        <v/>
      </c>
      <c r="P5392">
        <f>IF(D5392="",P5391,P5391+1)</f>
        <v/>
      </c>
    </row>
    <row r="5393">
      <c r="A5393">
        <f>IF(P5393=P5392,0,P5393)</f>
        <v/>
      </c>
      <c r="B5393" s="41">
        <f>IF($M5393&gt;300,"",IF(OR(INDEX(Bemenet!$E$2:$E$301,$M5393)="",INDEX(Bemenet!$F$2:$F$301,$M5393)=""),"",MAX(INDEX(Bemenet!$E$2:$E$301,$M5393),INDEX(Szabalyok!$A:$A,$N5393))))</f>
        <v/>
      </c>
      <c r="C5393" s="41">
        <f>IF($B5393="","",MIN(INDEX(Bemenet!$F$2:$F$301,$M5393),INDEX(Szabalyok!$B:$B,$N5393)))</f>
        <v/>
      </c>
      <c r="D5393" s="5">
        <f>IF(AND($B5393&lt;&gt;"",$C5393&lt;&gt;"",$B5393&lt;=$C5393),INDEX(Bemenet!$G$2:$G$301,$M5393),"")</f>
        <v/>
      </c>
      <c r="E5393" s="6">
        <f>IF(AND($B5393&lt;&gt;"",$C5393&lt;&gt;"",$B5393&lt;=$C5393),INDEX(Bemenet!$D$2:$D$301,$M5393),"")</f>
        <v/>
      </c>
      <c r="F5393" s="5">
        <f>IF(AND($B5393&lt;&gt;"",$C5393&lt;&gt;"",$B5393&lt;=$C5393),$C5393-$B5393+1,"")</f>
        <v/>
      </c>
      <c r="G5393" s="5">
        <f>IF($F5393="","",$F5393*$D5393)</f>
        <v/>
      </c>
      <c r="H5393" s="42">
        <f>IF($G5393="","",$O5393)</f>
        <v/>
      </c>
      <c r="I5393" s="5">
        <f>IF($G5393="","",$G5393*IF($H5393="",$O5393,$H5393)/100)</f>
        <v/>
      </c>
      <c r="J5393" s="5">
        <f>IF(OR($L5393="",NOT(COUNTIFS($L$2:$L5393,$L5393)=1)),"",SUMIFS($G:$G,$L:$L,$L5393))</f>
        <v/>
      </c>
      <c r="K5393" s="5">
        <f>IF(OR($L5393="",NOT(COUNTIFS($L$2:$L5393,$L5393)=1)),"",SUMIFS($I:$I,$L:$L,$L5393))</f>
        <v/>
      </c>
      <c r="L5393" s="6">
        <f>IF($B5393="","",YEAR($B5393))</f>
        <v/>
      </c>
      <c r="M5393" s="6">
        <f>INT((ROW()-2)/39)+1</f>
        <v/>
      </c>
      <c r="N5393" s="6">
        <f>MOD(ROW()-2,39)+2</f>
        <v/>
      </c>
      <c r="O5393" s="42">
        <f>IF(AND($B5393&lt;&gt;"",$C5393&lt;&gt;"",$B5393&lt;=$C5393),INDEX(Szabalyok!$C:$C,$N5393),"")</f>
        <v/>
      </c>
      <c r="P5393">
        <f>IF(D5393="",P5392,P5392+1)</f>
        <v/>
      </c>
    </row>
    <row r="5394">
      <c r="A5394">
        <f>IF(P5394=P5393,0,P5394)</f>
        <v/>
      </c>
      <c r="B5394" s="41">
        <f>IF($M5394&gt;300,"",IF(OR(INDEX(Bemenet!$E$2:$E$301,$M5394)="",INDEX(Bemenet!$F$2:$F$301,$M5394)=""),"",MAX(INDEX(Bemenet!$E$2:$E$301,$M5394),INDEX(Szabalyok!$A:$A,$N5394))))</f>
        <v/>
      </c>
      <c r="C5394" s="41">
        <f>IF($B5394="","",MIN(INDEX(Bemenet!$F$2:$F$301,$M5394),INDEX(Szabalyok!$B:$B,$N5394)))</f>
        <v/>
      </c>
      <c r="D5394" s="5">
        <f>IF(AND($B5394&lt;&gt;"",$C5394&lt;&gt;"",$B5394&lt;=$C5394),INDEX(Bemenet!$G$2:$G$301,$M5394),"")</f>
        <v/>
      </c>
      <c r="E5394" s="6">
        <f>IF(AND($B5394&lt;&gt;"",$C5394&lt;&gt;"",$B5394&lt;=$C5394),INDEX(Bemenet!$D$2:$D$301,$M5394),"")</f>
        <v/>
      </c>
      <c r="F5394" s="5">
        <f>IF(AND($B5394&lt;&gt;"",$C5394&lt;&gt;"",$B5394&lt;=$C5394),$C5394-$B5394+1,"")</f>
        <v/>
      </c>
      <c r="G5394" s="5">
        <f>IF($F5394="","",$F5394*$D5394)</f>
        <v/>
      </c>
      <c r="H5394" s="42">
        <f>IF($G5394="","",$O5394)</f>
        <v/>
      </c>
      <c r="I5394" s="5">
        <f>IF($G5394="","",$G5394*IF($H5394="",$O5394,$H5394)/100)</f>
        <v/>
      </c>
      <c r="J5394" s="5">
        <f>IF(OR($L5394="",NOT(COUNTIFS($L$2:$L5394,$L5394)=1)),"",SUMIFS($G:$G,$L:$L,$L5394))</f>
        <v/>
      </c>
      <c r="K5394" s="5">
        <f>IF(OR($L5394="",NOT(COUNTIFS($L$2:$L5394,$L5394)=1)),"",SUMIFS($I:$I,$L:$L,$L5394))</f>
        <v/>
      </c>
      <c r="L5394" s="6">
        <f>IF($B5394="","",YEAR($B5394))</f>
        <v/>
      </c>
      <c r="M5394" s="6">
        <f>INT((ROW()-2)/39)+1</f>
        <v/>
      </c>
      <c r="N5394" s="6">
        <f>MOD(ROW()-2,39)+2</f>
        <v/>
      </c>
      <c r="O5394" s="42">
        <f>IF(AND($B5394&lt;&gt;"",$C5394&lt;&gt;"",$B5394&lt;=$C5394),INDEX(Szabalyok!$C:$C,$N5394),"")</f>
        <v/>
      </c>
      <c r="P5394">
        <f>IF(D5394="",P5393,P5393+1)</f>
        <v/>
      </c>
    </row>
    <row r="5395">
      <c r="A5395">
        <f>IF(P5395=P5394,0,P5395)</f>
        <v/>
      </c>
      <c r="B5395" s="41">
        <f>IF($M5395&gt;300,"",IF(OR(INDEX(Bemenet!$E$2:$E$301,$M5395)="",INDEX(Bemenet!$F$2:$F$301,$M5395)=""),"",MAX(INDEX(Bemenet!$E$2:$E$301,$M5395),INDEX(Szabalyok!$A:$A,$N5395))))</f>
        <v/>
      </c>
      <c r="C5395" s="41">
        <f>IF($B5395="","",MIN(INDEX(Bemenet!$F$2:$F$301,$M5395),INDEX(Szabalyok!$B:$B,$N5395)))</f>
        <v/>
      </c>
      <c r="D5395" s="5">
        <f>IF(AND($B5395&lt;&gt;"",$C5395&lt;&gt;"",$B5395&lt;=$C5395),INDEX(Bemenet!$G$2:$G$301,$M5395),"")</f>
        <v/>
      </c>
      <c r="E5395" s="6">
        <f>IF(AND($B5395&lt;&gt;"",$C5395&lt;&gt;"",$B5395&lt;=$C5395),INDEX(Bemenet!$D$2:$D$301,$M5395),"")</f>
        <v/>
      </c>
      <c r="F5395" s="5">
        <f>IF(AND($B5395&lt;&gt;"",$C5395&lt;&gt;"",$B5395&lt;=$C5395),$C5395-$B5395+1,"")</f>
        <v/>
      </c>
      <c r="G5395" s="5">
        <f>IF($F5395="","",$F5395*$D5395)</f>
        <v/>
      </c>
      <c r="H5395" s="42">
        <f>IF($G5395="","",$O5395)</f>
        <v/>
      </c>
      <c r="I5395" s="5">
        <f>IF($G5395="","",$G5395*IF($H5395="",$O5395,$H5395)/100)</f>
        <v/>
      </c>
      <c r="J5395" s="5">
        <f>IF(OR($L5395="",NOT(COUNTIFS($L$2:$L5395,$L5395)=1)),"",SUMIFS($G:$G,$L:$L,$L5395))</f>
        <v/>
      </c>
      <c r="K5395" s="5">
        <f>IF(OR($L5395="",NOT(COUNTIFS($L$2:$L5395,$L5395)=1)),"",SUMIFS($I:$I,$L:$L,$L5395))</f>
        <v/>
      </c>
      <c r="L5395" s="6">
        <f>IF($B5395="","",YEAR($B5395))</f>
        <v/>
      </c>
      <c r="M5395" s="6">
        <f>INT((ROW()-2)/39)+1</f>
        <v/>
      </c>
      <c r="N5395" s="6">
        <f>MOD(ROW()-2,39)+2</f>
        <v/>
      </c>
      <c r="O5395" s="42">
        <f>IF(AND($B5395&lt;&gt;"",$C5395&lt;&gt;"",$B5395&lt;=$C5395),INDEX(Szabalyok!$C:$C,$N5395),"")</f>
        <v/>
      </c>
      <c r="P5395">
        <f>IF(D5395="",P5394,P5394+1)</f>
        <v/>
      </c>
    </row>
    <row r="5396">
      <c r="A5396">
        <f>IF(P5396=P5395,0,P5396)</f>
        <v/>
      </c>
      <c r="B5396" s="41">
        <f>IF($M5396&gt;300,"",IF(OR(INDEX(Bemenet!$E$2:$E$301,$M5396)="",INDEX(Bemenet!$F$2:$F$301,$M5396)=""),"",MAX(INDEX(Bemenet!$E$2:$E$301,$M5396),INDEX(Szabalyok!$A:$A,$N5396))))</f>
        <v/>
      </c>
      <c r="C5396" s="41">
        <f>IF($B5396="","",MIN(INDEX(Bemenet!$F$2:$F$301,$M5396),INDEX(Szabalyok!$B:$B,$N5396)))</f>
        <v/>
      </c>
      <c r="D5396" s="5">
        <f>IF(AND($B5396&lt;&gt;"",$C5396&lt;&gt;"",$B5396&lt;=$C5396),INDEX(Bemenet!$G$2:$G$301,$M5396),"")</f>
        <v/>
      </c>
      <c r="E5396" s="6">
        <f>IF(AND($B5396&lt;&gt;"",$C5396&lt;&gt;"",$B5396&lt;=$C5396),INDEX(Bemenet!$D$2:$D$301,$M5396),"")</f>
        <v/>
      </c>
      <c r="F5396" s="5">
        <f>IF(AND($B5396&lt;&gt;"",$C5396&lt;&gt;"",$B5396&lt;=$C5396),$C5396-$B5396+1,"")</f>
        <v/>
      </c>
      <c r="G5396" s="5">
        <f>IF($F5396="","",$F5396*$D5396)</f>
        <v/>
      </c>
      <c r="H5396" s="42">
        <f>IF($G5396="","",$O5396)</f>
        <v/>
      </c>
      <c r="I5396" s="5">
        <f>IF($G5396="","",$G5396*IF($H5396="",$O5396,$H5396)/100)</f>
        <v/>
      </c>
      <c r="J5396" s="5">
        <f>IF(OR($L5396="",NOT(COUNTIFS($L$2:$L5396,$L5396)=1)),"",SUMIFS($G:$G,$L:$L,$L5396))</f>
        <v/>
      </c>
      <c r="K5396" s="5">
        <f>IF(OR($L5396="",NOT(COUNTIFS($L$2:$L5396,$L5396)=1)),"",SUMIFS($I:$I,$L:$L,$L5396))</f>
        <v/>
      </c>
      <c r="L5396" s="6">
        <f>IF($B5396="","",YEAR($B5396))</f>
        <v/>
      </c>
      <c r="M5396" s="6">
        <f>INT((ROW()-2)/39)+1</f>
        <v/>
      </c>
      <c r="N5396" s="6">
        <f>MOD(ROW()-2,39)+2</f>
        <v/>
      </c>
      <c r="O5396" s="42">
        <f>IF(AND($B5396&lt;&gt;"",$C5396&lt;&gt;"",$B5396&lt;=$C5396),INDEX(Szabalyok!$C:$C,$N5396),"")</f>
        <v/>
      </c>
      <c r="P5396">
        <f>IF(D5396="",P5395,P5395+1)</f>
        <v/>
      </c>
    </row>
    <row r="5397">
      <c r="A5397">
        <f>IF(P5397=P5396,0,P5397)</f>
        <v/>
      </c>
      <c r="B5397" s="41">
        <f>IF($M5397&gt;300,"",IF(OR(INDEX(Bemenet!$E$2:$E$301,$M5397)="",INDEX(Bemenet!$F$2:$F$301,$M5397)=""),"",MAX(INDEX(Bemenet!$E$2:$E$301,$M5397),INDEX(Szabalyok!$A:$A,$N5397))))</f>
        <v/>
      </c>
      <c r="C5397" s="41">
        <f>IF($B5397="","",MIN(INDEX(Bemenet!$F$2:$F$301,$M5397),INDEX(Szabalyok!$B:$B,$N5397)))</f>
        <v/>
      </c>
      <c r="D5397" s="5">
        <f>IF(AND($B5397&lt;&gt;"",$C5397&lt;&gt;"",$B5397&lt;=$C5397),INDEX(Bemenet!$G$2:$G$301,$M5397),"")</f>
        <v/>
      </c>
      <c r="E5397" s="6">
        <f>IF(AND($B5397&lt;&gt;"",$C5397&lt;&gt;"",$B5397&lt;=$C5397),INDEX(Bemenet!$D$2:$D$301,$M5397),"")</f>
        <v/>
      </c>
      <c r="F5397" s="5">
        <f>IF(AND($B5397&lt;&gt;"",$C5397&lt;&gt;"",$B5397&lt;=$C5397),$C5397-$B5397+1,"")</f>
        <v/>
      </c>
      <c r="G5397" s="5">
        <f>IF($F5397="","",$F5397*$D5397)</f>
        <v/>
      </c>
      <c r="H5397" s="42">
        <f>IF($G5397="","",$O5397)</f>
        <v/>
      </c>
      <c r="I5397" s="5">
        <f>IF($G5397="","",$G5397*IF($H5397="",$O5397,$H5397)/100)</f>
        <v/>
      </c>
      <c r="J5397" s="5">
        <f>IF(OR($L5397="",NOT(COUNTIFS($L$2:$L5397,$L5397)=1)),"",SUMIFS($G:$G,$L:$L,$L5397))</f>
        <v/>
      </c>
      <c r="K5397" s="5">
        <f>IF(OR($L5397="",NOT(COUNTIFS($L$2:$L5397,$L5397)=1)),"",SUMIFS($I:$I,$L:$L,$L5397))</f>
        <v/>
      </c>
      <c r="L5397" s="6">
        <f>IF($B5397="","",YEAR($B5397))</f>
        <v/>
      </c>
      <c r="M5397" s="6">
        <f>INT((ROW()-2)/39)+1</f>
        <v/>
      </c>
      <c r="N5397" s="6">
        <f>MOD(ROW()-2,39)+2</f>
        <v/>
      </c>
      <c r="O5397" s="42">
        <f>IF(AND($B5397&lt;&gt;"",$C5397&lt;&gt;"",$B5397&lt;=$C5397),INDEX(Szabalyok!$C:$C,$N5397),"")</f>
        <v/>
      </c>
      <c r="P5397">
        <f>IF(D5397="",P5396,P5396+1)</f>
        <v/>
      </c>
    </row>
    <row r="5398">
      <c r="A5398">
        <f>IF(P5398=P5397,0,P5398)</f>
        <v/>
      </c>
      <c r="B5398" s="41">
        <f>IF($M5398&gt;300,"",IF(OR(INDEX(Bemenet!$E$2:$E$301,$M5398)="",INDEX(Bemenet!$F$2:$F$301,$M5398)=""),"",MAX(INDEX(Bemenet!$E$2:$E$301,$M5398),INDEX(Szabalyok!$A:$A,$N5398))))</f>
        <v/>
      </c>
      <c r="C5398" s="41">
        <f>IF($B5398="","",MIN(INDEX(Bemenet!$F$2:$F$301,$M5398),INDEX(Szabalyok!$B:$B,$N5398)))</f>
        <v/>
      </c>
      <c r="D5398" s="5">
        <f>IF(AND($B5398&lt;&gt;"",$C5398&lt;&gt;"",$B5398&lt;=$C5398),INDEX(Bemenet!$G$2:$G$301,$M5398),"")</f>
        <v/>
      </c>
      <c r="E5398" s="6">
        <f>IF(AND($B5398&lt;&gt;"",$C5398&lt;&gt;"",$B5398&lt;=$C5398),INDEX(Bemenet!$D$2:$D$301,$M5398),"")</f>
        <v/>
      </c>
      <c r="F5398" s="5">
        <f>IF(AND($B5398&lt;&gt;"",$C5398&lt;&gt;"",$B5398&lt;=$C5398),$C5398-$B5398+1,"")</f>
        <v/>
      </c>
      <c r="G5398" s="5">
        <f>IF($F5398="","",$F5398*$D5398)</f>
        <v/>
      </c>
      <c r="H5398" s="42">
        <f>IF($G5398="","",$O5398)</f>
        <v/>
      </c>
      <c r="I5398" s="5">
        <f>IF($G5398="","",$G5398*IF($H5398="",$O5398,$H5398)/100)</f>
        <v/>
      </c>
      <c r="J5398" s="5">
        <f>IF(OR($L5398="",NOT(COUNTIFS($L$2:$L5398,$L5398)=1)),"",SUMIFS($G:$G,$L:$L,$L5398))</f>
        <v/>
      </c>
      <c r="K5398" s="5">
        <f>IF(OR($L5398="",NOT(COUNTIFS($L$2:$L5398,$L5398)=1)),"",SUMIFS($I:$I,$L:$L,$L5398))</f>
        <v/>
      </c>
      <c r="L5398" s="6">
        <f>IF($B5398="","",YEAR($B5398))</f>
        <v/>
      </c>
      <c r="M5398" s="6">
        <f>INT((ROW()-2)/39)+1</f>
        <v/>
      </c>
      <c r="N5398" s="6">
        <f>MOD(ROW()-2,39)+2</f>
        <v/>
      </c>
      <c r="O5398" s="42">
        <f>IF(AND($B5398&lt;&gt;"",$C5398&lt;&gt;"",$B5398&lt;=$C5398),INDEX(Szabalyok!$C:$C,$N5398),"")</f>
        <v/>
      </c>
      <c r="P5398">
        <f>IF(D5398="",P5397,P5397+1)</f>
        <v/>
      </c>
    </row>
    <row r="5399">
      <c r="A5399">
        <f>IF(P5399=P5398,0,P5399)</f>
        <v/>
      </c>
      <c r="B5399" s="41">
        <f>IF($M5399&gt;300,"",IF(OR(INDEX(Bemenet!$E$2:$E$301,$M5399)="",INDEX(Bemenet!$F$2:$F$301,$M5399)=""),"",MAX(INDEX(Bemenet!$E$2:$E$301,$M5399),INDEX(Szabalyok!$A:$A,$N5399))))</f>
        <v/>
      </c>
      <c r="C5399" s="41">
        <f>IF($B5399="","",MIN(INDEX(Bemenet!$F$2:$F$301,$M5399),INDEX(Szabalyok!$B:$B,$N5399)))</f>
        <v/>
      </c>
      <c r="D5399" s="5">
        <f>IF(AND($B5399&lt;&gt;"",$C5399&lt;&gt;"",$B5399&lt;=$C5399),INDEX(Bemenet!$G$2:$G$301,$M5399),"")</f>
        <v/>
      </c>
      <c r="E5399" s="6">
        <f>IF(AND($B5399&lt;&gt;"",$C5399&lt;&gt;"",$B5399&lt;=$C5399),INDEX(Bemenet!$D$2:$D$301,$M5399),"")</f>
        <v/>
      </c>
      <c r="F5399" s="5">
        <f>IF(AND($B5399&lt;&gt;"",$C5399&lt;&gt;"",$B5399&lt;=$C5399),$C5399-$B5399+1,"")</f>
        <v/>
      </c>
      <c r="G5399" s="5">
        <f>IF($F5399="","",$F5399*$D5399)</f>
        <v/>
      </c>
      <c r="H5399" s="42">
        <f>IF($G5399="","",$O5399)</f>
        <v/>
      </c>
      <c r="I5399" s="5">
        <f>IF($G5399="","",$G5399*IF($H5399="",$O5399,$H5399)/100)</f>
        <v/>
      </c>
      <c r="J5399" s="5">
        <f>IF(OR($L5399="",NOT(COUNTIFS($L$2:$L5399,$L5399)=1)),"",SUMIFS($G:$G,$L:$L,$L5399))</f>
        <v/>
      </c>
      <c r="K5399" s="5">
        <f>IF(OR($L5399="",NOT(COUNTIFS($L$2:$L5399,$L5399)=1)),"",SUMIFS($I:$I,$L:$L,$L5399))</f>
        <v/>
      </c>
      <c r="L5399" s="6">
        <f>IF($B5399="","",YEAR($B5399))</f>
        <v/>
      </c>
      <c r="M5399" s="6">
        <f>INT((ROW()-2)/39)+1</f>
        <v/>
      </c>
      <c r="N5399" s="6">
        <f>MOD(ROW()-2,39)+2</f>
        <v/>
      </c>
      <c r="O5399" s="42">
        <f>IF(AND($B5399&lt;&gt;"",$C5399&lt;&gt;"",$B5399&lt;=$C5399),INDEX(Szabalyok!$C:$C,$N5399),"")</f>
        <v/>
      </c>
      <c r="P5399">
        <f>IF(D5399="",P5398,P5398+1)</f>
        <v/>
      </c>
    </row>
    <row r="5400">
      <c r="A5400">
        <f>IF(P5400=P5399,0,P5400)</f>
        <v/>
      </c>
      <c r="B5400" s="41">
        <f>IF($M5400&gt;300,"",IF(OR(INDEX(Bemenet!$E$2:$E$301,$M5400)="",INDEX(Bemenet!$F$2:$F$301,$M5400)=""),"",MAX(INDEX(Bemenet!$E$2:$E$301,$M5400),INDEX(Szabalyok!$A:$A,$N5400))))</f>
        <v/>
      </c>
      <c r="C5400" s="41">
        <f>IF($B5400="","",MIN(INDEX(Bemenet!$F$2:$F$301,$M5400),INDEX(Szabalyok!$B:$B,$N5400)))</f>
        <v/>
      </c>
      <c r="D5400" s="5">
        <f>IF(AND($B5400&lt;&gt;"",$C5400&lt;&gt;"",$B5400&lt;=$C5400),INDEX(Bemenet!$G$2:$G$301,$M5400),"")</f>
        <v/>
      </c>
      <c r="E5400" s="6">
        <f>IF(AND($B5400&lt;&gt;"",$C5400&lt;&gt;"",$B5400&lt;=$C5400),INDEX(Bemenet!$D$2:$D$301,$M5400),"")</f>
        <v/>
      </c>
      <c r="F5400" s="5">
        <f>IF(AND($B5400&lt;&gt;"",$C5400&lt;&gt;"",$B5400&lt;=$C5400),$C5400-$B5400+1,"")</f>
        <v/>
      </c>
      <c r="G5400" s="5">
        <f>IF($F5400="","",$F5400*$D5400)</f>
        <v/>
      </c>
      <c r="H5400" s="42">
        <f>IF($G5400="","",$O5400)</f>
        <v/>
      </c>
      <c r="I5400" s="5">
        <f>IF($G5400="","",$G5400*IF($H5400="",$O5400,$H5400)/100)</f>
        <v/>
      </c>
      <c r="J5400" s="5">
        <f>IF(OR($L5400="",NOT(COUNTIFS($L$2:$L5400,$L5400)=1)),"",SUMIFS($G:$G,$L:$L,$L5400))</f>
        <v/>
      </c>
      <c r="K5400" s="5">
        <f>IF(OR($L5400="",NOT(COUNTIFS($L$2:$L5400,$L5400)=1)),"",SUMIFS($I:$I,$L:$L,$L5400))</f>
        <v/>
      </c>
      <c r="L5400" s="6">
        <f>IF($B5400="","",YEAR($B5400))</f>
        <v/>
      </c>
      <c r="M5400" s="6">
        <f>INT((ROW()-2)/39)+1</f>
        <v/>
      </c>
      <c r="N5400" s="6">
        <f>MOD(ROW()-2,39)+2</f>
        <v/>
      </c>
      <c r="O5400" s="42">
        <f>IF(AND($B5400&lt;&gt;"",$C5400&lt;&gt;"",$B5400&lt;=$C5400),INDEX(Szabalyok!$C:$C,$N5400),"")</f>
        <v/>
      </c>
      <c r="P5400">
        <f>IF(D5400="",P5399,P5399+1)</f>
        <v/>
      </c>
    </row>
    <row r="5401">
      <c r="A5401">
        <f>IF(P5401=P5400,0,P5401)</f>
        <v/>
      </c>
      <c r="B5401" s="41">
        <f>IF($M5401&gt;300,"",IF(OR(INDEX(Bemenet!$E$2:$E$301,$M5401)="",INDEX(Bemenet!$F$2:$F$301,$M5401)=""),"",MAX(INDEX(Bemenet!$E$2:$E$301,$M5401),INDEX(Szabalyok!$A:$A,$N5401))))</f>
        <v/>
      </c>
      <c r="C5401" s="41">
        <f>IF($B5401="","",MIN(INDEX(Bemenet!$F$2:$F$301,$M5401),INDEX(Szabalyok!$B:$B,$N5401)))</f>
        <v/>
      </c>
      <c r="D5401" s="5">
        <f>IF(AND($B5401&lt;&gt;"",$C5401&lt;&gt;"",$B5401&lt;=$C5401),INDEX(Bemenet!$G$2:$G$301,$M5401),"")</f>
        <v/>
      </c>
      <c r="E5401" s="6">
        <f>IF(AND($B5401&lt;&gt;"",$C5401&lt;&gt;"",$B5401&lt;=$C5401),INDEX(Bemenet!$D$2:$D$301,$M5401),"")</f>
        <v/>
      </c>
      <c r="F5401" s="5">
        <f>IF(AND($B5401&lt;&gt;"",$C5401&lt;&gt;"",$B5401&lt;=$C5401),$C5401-$B5401+1,"")</f>
        <v/>
      </c>
      <c r="G5401" s="5">
        <f>IF($F5401="","",$F5401*$D5401)</f>
        <v/>
      </c>
      <c r="H5401" s="42">
        <f>IF($G5401="","",$O5401)</f>
        <v/>
      </c>
      <c r="I5401" s="5">
        <f>IF($G5401="","",$G5401*IF($H5401="",$O5401,$H5401)/100)</f>
        <v/>
      </c>
      <c r="J5401" s="5">
        <f>IF(OR($L5401="",NOT(COUNTIFS($L$2:$L5401,$L5401)=1)),"",SUMIFS($G:$G,$L:$L,$L5401))</f>
        <v/>
      </c>
      <c r="K5401" s="5">
        <f>IF(OR($L5401="",NOT(COUNTIFS($L$2:$L5401,$L5401)=1)),"",SUMIFS($I:$I,$L:$L,$L5401))</f>
        <v/>
      </c>
      <c r="L5401" s="6">
        <f>IF($B5401="","",YEAR($B5401))</f>
        <v/>
      </c>
      <c r="M5401" s="6">
        <f>INT((ROW()-2)/39)+1</f>
        <v/>
      </c>
      <c r="N5401" s="6">
        <f>MOD(ROW()-2,39)+2</f>
        <v/>
      </c>
      <c r="O5401" s="42">
        <f>IF(AND($B5401&lt;&gt;"",$C5401&lt;&gt;"",$B5401&lt;=$C5401),INDEX(Szabalyok!$C:$C,$N5401),"")</f>
        <v/>
      </c>
      <c r="P5401">
        <f>IF(D5401="",P5400,P5400+1)</f>
        <v/>
      </c>
    </row>
    <row r="5402">
      <c r="A5402">
        <f>IF(P5402=P5401,0,P5402)</f>
        <v/>
      </c>
      <c r="B5402" s="41">
        <f>IF($M5402&gt;300,"",IF(OR(INDEX(Bemenet!$E$2:$E$301,$M5402)="",INDEX(Bemenet!$F$2:$F$301,$M5402)=""),"",MAX(INDEX(Bemenet!$E$2:$E$301,$M5402),INDEX(Szabalyok!$A:$A,$N5402))))</f>
        <v/>
      </c>
      <c r="C5402" s="41">
        <f>IF($B5402="","",MIN(INDEX(Bemenet!$F$2:$F$301,$M5402),INDEX(Szabalyok!$B:$B,$N5402)))</f>
        <v/>
      </c>
      <c r="D5402" s="5">
        <f>IF(AND($B5402&lt;&gt;"",$C5402&lt;&gt;"",$B5402&lt;=$C5402),INDEX(Bemenet!$G$2:$G$301,$M5402),"")</f>
        <v/>
      </c>
      <c r="E5402" s="6">
        <f>IF(AND($B5402&lt;&gt;"",$C5402&lt;&gt;"",$B5402&lt;=$C5402),INDEX(Bemenet!$D$2:$D$301,$M5402),"")</f>
        <v/>
      </c>
      <c r="F5402" s="5">
        <f>IF(AND($B5402&lt;&gt;"",$C5402&lt;&gt;"",$B5402&lt;=$C5402),$C5402-$B5402+1,"")</f>
        <v/>
      </c>
      <c r="G5402" s="5">
        <f>IF($F5402="","",$F5402*$D5402)</f>
        <v/>
      </c>
      <c r="H5402" s="42">
        <f>IF($G5402="","",$O5402)</f>
        <v/>
      </c>
      <c r="I5402" s="5">
        <f>IF($G5402="","",$G5402*IF($H5402="",$O5402,$H5402)/100)</f>
        <v/>
      </c>
      <c r="J5402" s="5">
        <f>IF(OR($L5402="",NOT(COUNTIFS($L$2:$L5402,$L5402)=1)),"",SUMIFS($G:$G,$L:$L,$L5402))</f>
        <v/>
      </c>
      <c r="K5402" s="5">
        <f>IF(OR($L5402="",NOT(COUNTIFS($L$2:$L5402,$L5402)=1)),"",SUMIFS($I:$I,$L:$L,$L5402))</f>
        <v/>
      </c>
      <c r="L5402" s="6">
        <f>IF($B5402="","",YEAR($B5402))</f>
        <v/>
      </c>
      <c r="M5402" s="6">
        <f>INT((ROW()-2)/39)+1</f>
        <v/>
      </c>
      <c r="N5402" s="6">
        <f>MOD(ROW()-2,39)+2</f>
        <v/>
      </c>
      <c r="O5402" s="42">
        <f>IF(AND($B5402&lt;&gt;"",$C5402&lt;&gt;"",$B5402&lt;=$C5402),INDEX(Szabalyok!$C:$C,$N5402),"")</f>
        <v/>
      </c>
      <c r="P5402">
        <f>IF(D5402="",P5401,P5401+1)</f>
        <v/>
      </c>
    </row>
    <row r="5403">
      <c r="A5403">
        <f>IF(P5403=P5402,0,P5403)</f>
        <v/>
      </c>
      <c r="B5403" s="41">
        <f>IF($M5403&gt;300,"",IF(OR(INDEX(Bemenet!$E$2:$E$301,$M5403)="",INDEX(Bemenet!$F$2:$F$301,$M5403)=""),"",MAX(INDEX(Bemenet!$E$2:$E$301,$M5403),INDEX(Szabalyok!$A:$A,$N5403))))</f>
        <v/>
      </c>
      <c r="C5403" s="41">
        <f>IF($B5403="","",MIN(INDEX(Bemenet!$F$2:$F$301,$M5403),INDEX(Szabalyok!$B:$B,$N5403)))</f>
        <v/>
      </c>
      <c r="D5403" s="5">
        <f>IF(AND($B5403&lt;&gt;"",$C5403&lt;&gt;"",$B5403&lt;=$C5403),INDEX(Bemenet!$G$2:$G$301,$M5403),"")</f>
        <v/>
      </c>
      <c r="E5403" s="6">
        <f>IF(AND($B5403&lt;&gt;"",$C5403&lt;&gt;"",$B5403&lt;=$C5403),INDEX(Bemenet!$D$2:$D$301,$M5403),"")</f>
        <v/>
      </c>
      <c r="F5403" s="5">
        <f>IF(AND($B5403&lt;&gt;"",$C5403&lt;&gt;"",$B5403&lt;=$C5403),$C5403-$B5403+1,"")</f>
        <v/>
      </c>
      <c r="G5403" s="5">
        <f>IF($F5403="","",$F5403*$D5403)</f>
        <v/>
      </c>
      <c r="H5403" s="42">
        <f>IF($G5403="","",$O5403)</f>
        <v/>
      </c>
      <c r="I5403" s="5">
        <f>IF($G5403="","",$G5403*IF($H5403="",$O5403,$H5403)/100)</f>
        <v/>
      </c>
      <c r="J5403" s="5">
        <f>IF(OR($L5403="",NOT(COUNTIFS($L$2:$L5403,$L5403)=1)),"",SUMIFS($G:$G,$L:$L,$L5403))</f>
        <v/>
      </c>
      <c r="K5403" s="5">
        <f>IF(OR($L5403="",NOT(COUNTIFS($L$2:$L5403,$L5403)=1)),"",SUMIFS($I:$I,$L:$L,$L5403))</f>
        <v/>
      </c>
      <c r="L5403" s="6">
        <f>IF($B5403="","",YEAR($B5403))</f>
        <v/>
      </c>
      <c r="M5403" s="6">
        <f>INT((ROW()-2)/39)+1</f>
        <v/>
      </c>
      <c r="N5403" s="6">
        <f>MOD(ROW()-2,39)+2</f>
        <v/>
      </c>
      <c r="O5403" s="42">
        <f>IF(AND($B5403&lt;&gt;"",$C5403&lt;&gt;"",$B5403&lt;=$C5403),INDEX(Szabalyok!$C:$C,$N5403),"")</f>
        <v/>
      </c>
      <c r="P5403">
        <f>IF(D5403="",P5402,P5402+1)</f>
        <v/>
      </c>
    </row>
    <row r="5404">
      <c r="A5404">
        <f>IF(P5404=P5403,0,P5404)</f>
        <v/>
      </c>
      <c r="B5404" s="41">
        <f>IF($M5404&gt;300,"",IF(OR(INDEX(Bemenet!$E$2:$E$301,$M5404)="",INDEX(Bemenet!$F$2:$F$301,$M5404)=""),"",MAX(INDEX(Bemenet!$E$2:$E$301,$M5404),INDEX(Szabalyok!$A:$A,$N5404))))</f>
        <v/>
      </c>
      <c r="C5404" s="41">
        <f>IF($B5404="","",MIN(INDEX(Bemenet!$F$2:$F$301,$M5404),INDEX(Szabalyok!$B:$B,$N5404)))</f>
        <v/>
      </c>
      <c r="D5404" s="5">
        <f>IF(AND($B5404&lt;&gt;"",$C5404&lt;&gt;"",$B5404&lt;=$C5404),INDEX(Bemenet!$G$2:$G$301,$M5404),"")</f>
        <v/>
      </c>
      <c r="E5404" s="6">
        <f>IF(AND($B5404&lt;&gt;"",$C5404&lt;&gt;"",$B5404&lt;=$C5404),INDEX(Bemenet!$D$2:$D$301,$M5404),"")</f>
        <v/>
      </c>
      <c r="F5404" s="5">
        <f>IF(AND($B5404&lt;&gt;"",$C5404&lt;&gt;"",$B5404&lt;=$C5404),$C5404-$B5404+1,"")</f>
        <v/>
      </c>
      <c r="G5404" s="5">
        <f>IF($F5404="","",$F5404*$D5404)</f>
        <v/>
      </c>
      <c r="H5404" s="42">
        <f>IF($G5404="","",$O5404)</f>
        <v/>
      </c>
      <c r="I5404" s="5">
        <f>IF($G5404="","",$G5404*IF($H5404="",$O5404,$H5404)/100)</f>
        <v/>
      </c>
      <c r="J5404" s="5">
        <f>IF(OR($L5404="",NOT(COUNTIFS($L$2:$L5404,$L5404)=1)),"",SUMIFS($G:$G,$L:$L,$L5404))</f>
        <v/>
      </c>
      <c r="K5404" s="5">
        <f>IF(OR($L5404="",NOT(COUNTIFS($L$2:$L5404,$L5404)=1)),"",SUMIFS($I:$I,$L:$L,$L5404))</f>
        <v/>
      </c>
      <c r="L5404" s="6">
        <f>IF($B5404="","",YEAR($B5404))</f>
        <v/>
      </c>
      <c r="M5404" s="6">
        <f>INT((ROW()-2)/39)+1</f>
        <v/>
      </c>
      <c r="N5404" s="6">
        <f>MOD(ROW()-2,39)+2</f>
        <v/>
      </c>
      <c r="O5404" s="42">
        <f>IF(AND($B5404&lt;&gt;"",$C5404&lt;&gt;"",$B5404&lt;=$C5404),INDEX(Szabalyok!$C:$C,$N5404),"")</f>
        <v/>
      </c>
      <c r="P5404">
        <f>IF(D5404="",P5403,P5403+1)</f>
        <v/>
      </c>
    </row>
    <row r="5405">
      <c r="A5405">
        <f>IF(P5405=P5404,0,P5405)</f>
        <v/>
      </c>
      <c r="B5405" s="41">
        <f>IF($M5405&gt;300,"",IF(OR(INDEX(Bemenet!$E$2:$E$301,$M5405)="",INDEX(Bemenet!$F$2:$F$301,$M5405)=""),"",MAX(INDEX(Bemenet!$E$2:$E$301,$M5405),INDEX(Szabalyok!$A:$A,$N5405))))</f>
        <v/>
      </c>
      <c r="C5405" s="41">
        <f>IF($B5405="","",MIN(INDEX(Bemenet!$F$2:$F$301,$M5405),INDEX(Szabalyok!$B:$B,$N5405)))</f>
        <v/>
      </c>
      <c r="D5405" s="5">
        <f>IF(AND($B5405&lt;&gt;"",$C5405&lt;&gt;"",$B5405&lt;=$C5405),INDEX(Bemenet!$G$2:$G$301,$M5405),"")</f>
        <v/>
      </c>
      <c r="E5405" s="6">
        <f>IF(AND($B5405&lt;&gt;"",$C5405&lt;&gt;"",$B5405&lt;=$C5405),INDEX(Bemenet!$D$2:$D$301,$M5405),"")</f>
        <v/>
      </c>
      <c r="F5405" s="5">
        <f>IF(AND($B5405&lt;&gt;"",$C5405&lt;&gt;"",$B5405&lt;=$C5405),$C5405-$B5405+1,"")</f>
        <v/>
      </c>
      <c r="G5405" s="5">
        <f>IF($F5405="","",$F5405*$D5405)</f>
        <v/>
      </c>
      <c r="H5405" s="42">
        <f>IF($G5405="","",$O5405)</f>
        <v/>
      </c>
      <c r="I5405" s="5">
        <f>IF($G5405="","",$G5405*IF($H5405="",$O5405,$H5405)/100)</f>
        <v/>
      </c>
      <c r="J5405" s="5">
        <f>IF(OR($L5405="",NOT(COUNTIFS($L$2:$L5405,$L5405)=1)),"",SUMIFS($G:$G,$L:$L,$L5405))</f>
        <v/>
      </c>
      <c r="K5405" s="5">
        <f>IF(OR($L5405="",NOT(COUNTIFS($L$2:$L5405,$L5405)=1)),"",SUMIFS($I:$I,$L:$L,$L5405))</f>
        <v/>
      </c>
      <c r="L5405" s="6">
        <f>IF($B5405="","",YEAR($B5405))</f>
        <v/>
      </c>
      <c r="M5405" s="6">
        <f>INT((ROW()-2)/39)+1</f>
        <v/>
      </c>
      <c r="N5405" s="6">
        <f>MOD(ROW()-2,39)+2</f>
        <v/>
      </c>
      <c r="O5405" s="42">
        <f>IF(AND($B5405&lt;&gt;"",$C5405&lt;&gt;"",$B5405&lt;=$C5405),INDEX(Szabalyok!$C:$C,$N5405),"")</f>
        <v/>
      </c>
      <c r="P5405">
        <f>IF(D5405="",P5404,P5404+1)</f>
        <v/>
      </c>
    </row>
    <row r="5406">
      <c r="A5406">
        <f>IF(P5406=P5405,0,P5406)</f>
        <v/>
      </c>
      <c r="B5406" s="41">
        <f>IF($M5406&gt;300,"",IF(OR(INDEX(Bemenet!$E$2:$E$301,$M5406)="",INDEX(Bemenet!$F$2:$F$301,$M5406)=""),"",MAX(INDEX(Bemenet!$E$2:$E$301,$M5406),INDEX(Szabalyok!$A:$A,$N5406))))</f>
        <v/>
      </c>
      <c r="C5406" s="41">
        <f>IF($B5406="","",MIN(INDEX(Bemenet!$F$2:$F$301,$M5406),INDEX(Szabalyok!$B:$B,$N5406)))</f>
        <v/>
      </c>
      <c r="D5406" s="5">
        <f>IF(AND($B5406&lt;&gt;"",$C5406&lt;&gt;"",$B5406&lt;=$C5406),INDEX(Bemenet!$G$2:$G$301,$M5406),"")</f>
        <v/>
      </c>
      <c r="E5406" s="6">
        <f>IF(AND($B5406&lt;&gt;"",$C5406&lt;&gt;"",$B5406&lt;=$C5406),INDEX(Bemenet!$D$2:$D$301,$M5406),"")</f>
        <v/>
      </c>
      <c r="F5406" s="5">
        <f>IF(AND($B5406&lt;&gt;"",$C5406&lt;&gt;"",$B5406&lt;=$C5406),$C5406-$B5406+1,"")</f>
        <v/>
      </c>
      <c r="G5406" s="5">
        <f>IF($F5406="","",$F5406*$D5406)</f>
        <v/>
      </c>
      <c r="H5406" s="42">
        <f>IF($G5406="","",$O5406)</f>
        <v/>
      </c>
      <c r="I5406" s="5">
        <f>IF($G5406="","",$G5406*IF($H5406="",$O5406,$H5406)/100)</f>
        <v/>
      </c>
      <c r="J5406" s="5">
        <f>IF(OR($L5406="",NOT(COUNTIFS($L$2:$L5406,$L5406)=1)),"",SUMIFS($G:$G,$L:$L,$L5406))</f>
        <v/>
      </c>
      <c r="K5406" s="5">
        <f>IF(OR($L5406="",NOT(COUNTIFS($L$2:$L5406,$L5406)=1)),"",SUMIFS($I:$I,$L:$L,$L5406))</f>
        <v/>
      </c>
      <c r="L5406" s="6">
        <f>IF($B5406="","",YEAR($B5406))</f>
        <v/>
      </c>
      <c r="M5406" s="6">
        <f>INT((ROW()-2)/39)+1</f>
        <v/>
      </c>
      <c r="N5406" s="6">
        <f>MOD(ROW()-2,39)+2</f>
        <v/>
      </c>
      <c r="O5406" s="42">
        <f>IF(AND($B5406&lt;&gt;"",$C5406&lt;&gt;"",$B5406&lt;=$C5406),INDEX(Szabalyok!$C:$C,$N5406),"")</f>
        <v/>
      </c>
      <c r="P5406">
        <f>IF(D5406="",P5405,P5405+1)</f>
        <v/>
      </c>
    </row>
    <row r="5407">
      <c r="A5407">
        <f>IF(P5407=P5406,0,P5407)</f>
        <v/>
      </c>
      <c r="B5407" s="41">
        <f>IF($M5407&gt;300,"",IF(OR(INDEX(Bemenet!$E$2:$E$301,$M5407)="",INDEX(Bemenet!$F$2:$F$301,$M5407)=""),"",MAX(INDEX(Bemenet!$E$2:$E$301,$M5407),INDEX(Szabalyok!$A:$A,$N5407))))</f>
        <v/>
      </c>
      <c r="C5407" s="41">
        <f>IF($B5407="","",MIN(INDEX(Bemenet!$F$2:$F$301,$M5407),INDEX(Szabalyok!$B:$B,$N5407)))</f>
        <v/>
      </c>
      <c r="D5407" s="5">
        <f>IF(AND($B5407&lt;&gt;"",$C5407&lt;&gt;"",$B5407&lt;=$C5407),INDEX(Bemenet!$G$2:$G$301,$M5407),"")</f>
        <v/>
      </c>
      <c r="E5407" s="6">
        <f>IF(AND($B5407&lt;&gt;"",$C5407&lt;&gt;"",$B5407&lt;=$C5407),INDEX(Bemenet!$D$2:$D$301,$M5407),"")</f>
        <v/>
      </c>
      <c r="F5407" s="5">
        <f>IF(AND($B5407&lt;&gt;"",$C5407&lt;&gt;"",$B5407&lt;=$C5407),$C5407-$B5407+1,"")</f>
        <v/>
      </c>
      <c r="G5407" s="5">
        <f>IF($F5407="","",$F5407*$D5407)</f>
        <v/>
      </c>
      <c r="H5407" s="42">
        <f>IF($G5407="","",$O5407)</f>
        <v/>
      </c>
      <c r="I5407" s="5">
        <f>IF($G5407="","",$G5407*IF($H5407="",$O5407,$H5407)/100)</f>
        <v/>
      </c>
      <c r="J5407" s="5">
        <f>IF(OR($L5407="",NOT(COUNTIFS($L$2:$L5407,$L5407)=1)),"",SUMIFS($G:$G,$L:$L,$L5407))</f>
        <v/>
      </c>
      <c r="K5407" s="5">
        <f>IF(OR($L5407="",NOT(COUNTIFS($L$2:$L5407,$L5407)=1)),"",SUMIFS($I:$I,$L:$L,$L5407))</f>
        <v/>
      </c>
      <c r="L5407" s="6">
        <f>IF($B5407="","",YEAR($B5407))</f>
        <v/>
      </c>
      <c r="M5407" s="6">
        <f>INT((ROW()-2)/39)+1</f>
        <v/>
      </c>
      <c r="N5407" s="6">
        <f>MOD(ROW()-2,39)+2</f>
        <v/>
      </c>
      <c r="O5407" s="42">
        <f>IF(AND($B5407&lt;&gt;"",$C5407&lt;&gt;"",$B5407&lt;=$C5407),INDEX(Szabalyok!$C:$C,$N5407),"")</f>
        <v/>
      </c>
      <c r="P5407">
        <f>IF(D5407="",P5406,P5406+1)</f>
        <v/>
      </c>
    </row>
    <row r="5408">
      <c r="A5408">
        <f>IF(P5408=P5407,0,P5408)</f>
        <v/>
      </c>
      <c r="B5408" s="41">
        <f>IF($M5408&gt;300,"",IF(OR(INDEX(Bemenet!$E$2:$E$301,$M5408)="",INDEX(Bemenet!$F$2:$F$301,$M5408)=""),"",MAX(INDEX(Bemenet!$E$2:$E$301,$M5408),INDEX(Szabalyok!$A:$A,$N5408))))</f>
        <v/>
      </c>
      <c r="C5408" s="41">
        <f>IF($B5408="","",MIN(INDEX(Bemenet!$F$2:$F$301,$M5408),INDEX(Szabalyok!$B:$B,$N5408)))</f>
        <v/>
      </c>
      <c r="D5408" s="5">
        <f>IF(AND($B5408&lt;&gt;"",$C5408&lt;&gt;"",$B5408&lt;=$C5408),INDEX(Bemenet!$G$2:$G$301,$M5408),"")</f>
        <v/>
      </c>
      <c r="E5408" s="6">
        <f>IF(AND($B5408&lt;&gt;"",$C5408&lt;&gt;"",$B5408&lt;=$C5408),INDEX(Bemenet!$D$2:$D$301,$M5408),"")</f>
        <v/>
      </c>
      <c r="F5408" s="5">
        <f>IF(AND($B5408&lt;&gt;"",$C5408&lt;&gt;"",$B5408&lt;=$C5408),$C5408-$B5408+1,"")</f>
        <v/>
      </c>
      <c r="G5408" s="5">
        <f>IF($F5408="","",$F5408*$D5408)</f>
        <v/>
      </c>
      <c r="H5408" s="42">
        <f>IF($G5408="","",$O5408)</f>
        <v/>
      </c>
      <c r="I5408" s="5">
        <f>IF($G5408="","",$G5408*IF($H5408="",$O5408,$H5408)/100)</f>
        <v/>
      </c>
      <c r="J5408" s="5">
        <f>IF(OR($L5408="",NOT(COUNTIFS($L$2:$L5408,$L5408)=1)),"",SUMIFS($G:$G,$L:$L,$L5408))</f>
        <v/>
      </c>
      <c r="K5408" s="5">
        <f>IF(OR($L5408="",NOT(COUNTIFS($L$2:$L5408,$L5408)=1)),"",SUMIFS($I:$I,$L:$L,$L5408))</f>
        <v/>
      </c>
      <c r="L5408" s="6">
        <f>IF($B5408="","",YEAR($B5408))</f>
        <v/>
      </c>
      <c r="M5408" s="6">
        <f>INT((ROW()-2)/39)+1</f>
        <v/>
      </c>
      <c r="N5408" s="6">
        <f>MOD(ROW()-2,39)+2</f>
        <v/>
      </c>
      <c r="O5408" s="42">
        <f>IF(AND($B5408&lt;&gt;"",$C5408&lt;&gt;"",$B5408&lt;=$C5408),INDEX(Szabalyok!$C:$C,$N5408),"")</f>
        <v/>
      </c>
      <c r="P5408">
        <f>IF(D5408="",P5407,P5407+1)</f>
        <v/>
      </c>
    </row>
    <row r="5409">
      <c r="A5409">
        <f>IF(P5409=P5408,0,P5409)</f>
        <v/>
      </c>
      <c r="B5409" s="41">
        <f>IF($M5409&gt;300,"",IF(OR(INDEX(Bemenet!$E$2:$E$301,$M5409)="",INDEX(Bemenet!$F$2:$F$301,$M5409)=""),"",MAX(INDEX(Bemenet!$E$2:$E$301,$M5409),INDEX(Szabalyok!$A:$A,$N5409))))</f>
        <v/>
      </c>
      <c r="C5409" s="41">
        <f>IF($B5409="","",MIN(INDEX(Bemenet!$F$2:$F$301,$M5409),INDEX(Szabalyok!$B:$B,$N5409)))</f>
        <v/>
      </c>
      <c r="D5409" s="5">
        <f>IF(AND($B5409&lt;&gt;"",$C5409&lt;&gt;"",$B5409&lt;=$C5409),INDEX(Bemenet!$G$2:$G$301,$M5409),"")</f>
        <v/>
      </c>
      <c r="E5409" s="6">
        <f>IF(AND($B5409&lt;&gt;"",$C5409&lt;&gt;"",$B5409&lt;=$C5409),INDEX(Bemenet!$D$2:$D$301,$M5409),"")</f>
        <v/>
      </c>
      <c r="F5409" s="5">
        <f>IF(AND($B5409&lt;&gt;"",$C5409&lt;&gt;"",$B5409&lt;=$C5409),$C5409-$B5409+1,"")</f>
        <v/>
      </c>
      <c r="G5409" s="5">
        <f>IF($F5409="","",$F5409*$D5409)</f>
        <v/>
      </c>
      <c r="H5409" s="42">
        <f>IF($G5409="","",$O5409)</f>
        <v/>
      </c>
      <c r="I5409" s="5">
        <f>IF($G5409="","",$G5409*IF($H5409="",$O5409,$H5409)/100)</f>
        <v/>
      </c>
      <c r="J5409" s="5">
        <f>IF(OR($L5409="",NOT(COUNTIFS($L$2:$L5409,$L5409)=1)),"",SUMIFS($G:$G,$L:$L,$L5409))</f>
        <v/>
      </c>
      <c r="K5409" s="5">
        <f>IF(OR($L5409="",NOT(COUNTIFS($L$2:$L5409,$L5409)=1)),"",SUMIFS($I:$I,$L:$L,$L5409))</f>
        <v/>
      </c>
      <c r="L5409" s="6">
        <f>IF($B5409="","",YEAR($B5409))</f>
        <v/>
      </c>
      <c r="M5409" s="6">
        <f>INT((ROW()-2)/39)+1</f>
        <v/>
      </c>
      <c r="N5409" s="6">
        <f>MOD(ROW()-2,39)+2</f>
        <v/>
      </c>
      <c r="O5409" s="42">
        <f>IF(AND($B5409&lt;&gt;"",$C5409&lt;&gt;"",$B5409&lt;=$C5409),INDEX(Szabalyok!$C:$C,$N5409),"")</f>
        <v/>
      </c>
      <c r="P5409">
        <f>IF(D5409="",P5408,P5408+1)</f>
        <v/>
      </c>
    </row>
    <row r="5410">
      <c r="A5410">
        <f>IF(P5410=P5409,0,P5410)</f>
        <v/>
      </c>
      <c r="B5410" s="41">
        <f>IF($M5410&gt;300,"",IF(OR(INDEX(Bemenet!$E$2:$E$301,$M5410)="",INDEX(Bemenet!$F$2:$F$301,$M5410)=""),"",MAX(INDEX(Bemenet!$E$2:$E$301,$M5410),INDEX(Szabalyok!$A:$A,$N5410))))</f>
        <v/>
      </c>
      <c r="C5410" s="41">
        <f>IF($B5410="","",MIN(INDEX(Bemenet!$F$2:$F$301,$M5410),INDEX(Szabalyok!$B:$B,$N5410)))</f>
        <v/>
      </c>
      <c r="D5410" s="5">
        <f>IF(AND($B5410&lt;&gt;"",$C5410&lt;&gt;"",$B5410&lt;=$C5410),INDEX(Bemenet!$G$2:$G$301,$M5410),"")</f>
        <v/>
      </c>
      <c r="E5410" s="6">
        <f>IF(AND($B5410&lt;&gt;"",$C5410&lt;&gt;"",$B5410&lt;=$C5410),INDEX(Bemenet!$D$2:$D$301,$M5410),"")</f>
        <v/>
      </c>
      <c r="F5410" s="5">
        <f>IF(AND($B5410&lt;&gt;"",$C5410&lt;&gt;"",$B5410&lt;=$C5410),$C5410-$B5410+1,"")</f>
        <v/>
      </c>
      <c r="G5410" s="5">
        <f>IF($F5410="","",$F5410*$D5410)</f>
        <v/>
      </c>
      <c r="H5410" s="42">
        <f>IF($G5410="","",$O5410)</f>
        <v/>
      </c>
      <c r="I5410" s="5">
        <f>IF($G5410="","",$G5410*IF($H5410="",$O5410,$H5410)/100)</f>
        <v/>
      </c>
      <c r="J5410" s="5">
        <f>IF(OR($L5410="",NOT(COUNTIFS($L$2:$L5410,$L5410)=1)),"",SUMIFS($G:$G,$L:$L,$L5410))</f>
        <v/>
      </c>
      <c r="K5410" s="5">
        <f>IF(OR($L5410="",NOT(COUNTIFS($L$2:$L5410,$L5410)=1)),"",SUMIFS($I:$I,$L:$L,$L5410))</f>
        <v/>
      </c>
      <c r="L5410" s="6">
        <f>IF($B5410="","",YEAR($B5410))</f>
        <v/>
      </c>
      <c r="M5410" s="6">
        <f>INT((ROW()-2)/39)+1</f>
        <v/>
      </c>
      <c r="N5410" s="6">
        <f>MOD(ROW()-2,39)+2</f>
        <v/>
      </c>
      <c r="O5410" s="42">
        <f>IF(AND($B5410&lt;&gt;"",$C5410&lt;&gt;"",$B5410&lt;=$C5410),INDEX(Szabalyok!$C:$C,$N5410),"")</f>
        <v/>
      </c>
      <c r="P5410">
        <f>IF(D5410="",P5409,P5409+1)</f>
        <v/>
      </c>
    </row>
    <row r="5411">
      <c r="A5411">
        <f>IF(P5411=P5410,0,P5411)</f>
        <v/>
      </c>
      <c r="B5411" s="41">
        <f>IF($M5411&gt;300,"",IF(OR(INDEX(Bemenet!$E$2:$E$301,$M5411)="",INDEX(Bemenet!$F$2:$F$301,$M5411)=""),"",MAX(INDEX(Bemenet!$E$2:$E$301,$M5411),INDEX(Szabalyok!$A:$A,$N5411))))</f>
        <v/>
      </c>
      <c r="C5411" s="41">
        <f>IF($B5411="","",MIN(INDEX(Bemenet!$F$2:$F$301,$M5411),INDEX(Szabalyok!$B:$B,$N5411)))</f>
        <v/>
      </c>
      <c r="D5411" s="5">
        <f>IF(AND($B5411&lt;&gt;"",$C5411&lt;&gt;"",$B5411&lt;=$C5411),INDEX(Bemenet!$G$2:$G$301,$M5411),"")</f>
        <v/>
      </c>
      <c r="E5411" s="6">
        <f>IF(AND($B5411&lt;&gt;"",$C5411&lt;&gt;"",$B5411&lt;=$C5411),INDEX(Bemenet!$D$2:$D$301,$M5411),"")</f>
        <v/>
      </c>
      <c r="F5411" s="5">
        <f>IF(AND($B5411&lt;&gt;"",$C5411&lt;&gt;"",$B5411&lt;=$C5411),$C5411-$B5411+1,"")</f>
        <v/>
      </c>
      <c r="G5411" s="5">
        <f>IF($F5411="","",$F5411*$D5411)</f>
        <v/>
      </c>
      <c r="H5411" s="42">
        <f>IF($G5411="","",$O5411)</f>
        <v/>
      </c>
      <c r="I5411" s="5">
        <f>IF($G5411="","",$G5411*IF($H5411="",$O5411,$H5411)/100)</f>
        <v/>
      </c>
      <c r="J5411" s="5">
        <f>IF(OR($L5411="",NOT(COUNTIFS($L$2:$L5411,$L5411)=1)),"",SUMIFS($G:$G,$L:$L,$L5411))</f>
        <v/>
      </c>
      <c r="K5411" s="5">
        <f>IF(OR($L5411="",NOT(COUNTIFS($L$2:$L5411,$L5411)=1)),"",SUMIFS($I:$I,$L:$L,$L5411))</f>
        <v/>
      </c>
      <c r="L5411" s="6">
        <f>IF($B5411="","",YEAR($B5411))</f>
        <v/>
      </c>
      <c r="M5411" s="6">
        <f>INT((ROW()-2)/39)+1</f>
        <v/>
      </c>
      <c r="N5411" s="6">
        <f>MOD(ROW()-2,39)+2</f>
        <v/>
      </c>
      <c r="O5411" s="42">
        <f>IF(AND($B5411&lt;&gt;"",$C5411&lt;&gt;"",$B5411&lt;=$C5411),INDEX(Szabalyok!$C:$C,$N5411),"")</f>
        <v/>
      </c>
      <c r="P5411">
        <f>IF(D5411="",P5410,P5410+1)</f>
        <v/>
      </c>
    </row>
    <row r="5412">
      <c r="A5412">
        <f>IF(P5412=P5411,0,P5412)</f>
        <v/>
      </c>
      <c r="B5412" s="41">
        <f>IF($M5412&gt;300,"",IF(OR(INDEX(Bemenet!$E$2:$E$301,$M5412)="",INDEX(Bemenet!$F$2:$F$301,$M5412)=""),"",MAX(INDEX(Bemenet!$E$2:$E$301,$M5412),INDEX(Szabalyok!$A:$A,$N5412))))</f>
        <v/>
      </c>
      <c r="C5412" s="41">
        <f>IF($B5412="","",MIN(INDEX(Bemenet!$F$2:$F$301,$M5412),INDEX(Szabalyok!$B:$B,$N5412)))</f>
        <v/>
      </c>
      <c r="D5412" s="5">
        <f>IF(AND($B5412&lt;&gt;"",$C5412&lt;&gt;"",$B5412&lt;=$C5412),INDEX(Bemenet!$G$2:$G$301,$M5412),"")</f>
        <v/>
      </c>
      <c r="E5412" s="6">
        <f>IF(AND($B5412&lt;&gt;"",$C5412&lt;&gt;"",$B5412&lt;=$C5412),INDEX(Bemenet!$D$2:$D$301,$M5412),"")</f>
        <v/>
      </c>
      <c r="F5412" s="5">
        <f>IF(AND($B5412&lt;&gt;"",$C5412&lt;&gt;"",$B5412&lt;=$C5412),$C5412-$B5412+1,"")</f>
        <v/>
      </c>
      <c r="G5412" s="5">
        <f>IF($F5412="","",$F5412*$D5412)</f>
        <v/>
      </c>
      <c r="H5412" s="42">
        <f>IF($G5412="","",$O5412)</f>
        <v/>
      </c>
      <c r="I5412" s="5">
        <f>IF($G5412="","",$G5412*IF($H5412="",$O5412,$H5412)/100)</f>
        <v/>
      </c>
      <c r="J5412" s="5">
        <f>IF(OR($L5412="",NOT(COUNTIFS($L$2:$L5412,$L5412)=1)),"",SUMIFS($G:$G,$L:$L,$L5412))</f>
        <v/>
      </c>
      <c r="K5412" s="5">
        <f>IF(OR($L5412="",NOT(COUNTIFS($L$2:$L5412,$L5412)=1)),"",SUMIFS($I:$I,$L:$L,$L5412))</f>
        <v/>
      </c>
      <c r="L5412" s="6">
        <f>IF($B5412="","",YEAR($B5412))</f>
        <v/>
      </c>
      <c r="M5412" s="6">
        <f>INT((ROW()-2)/39)+1</f>
        <v/>
      </c>
      <c r="N5412" s="6">
        <f>MOD(ROW()-2,39)+2</f>
        <v/>
      </c>
      <c r="O5412" s="42">
        <f>IF(AND($B5412&lt;&gt;"",$C5412&lt;&gt;"",$B5412&lt;=$C5412),INDEX(Szabalyok!$C:$C,$N5412),"")</f>
        <v/>
      </c>
      <c r="P5412">
        <f>IF(D5412="",P5411,P5411+1)</f>
        <v/>
      </c>
    </row>
    <row r="5413">
      <c r="A5413">
        <f>IF(P5413=P5412,0,P5413)</f>
        <v/>
      </c>
      <c r="B5413" s="41">
        <f>IF($M5413&gt;300,"",IF(OR(INDEX(Bemenet!$E$2:$E$301,$M5413)="",INDEX(Bemenet!$F$2:$F$301,$M5413)=""),"",MAX(INDEX(Bemenet!$E$2:$E$301,$M5413),INDEX(Szabalyok!$A:$A,$N5413))))</f>
        <v/>
      </c>
      <c r="C5413" s="41">
        <f>IF($B5413="","",MIN(INDEX(Bemenet!$F$2:$F$301,$M5413),INDEX(Szabalyok!$B:$B,$N5413)))</f>
        <v/>
      </c>
      <c r="D5413" s="5">
        <f>IF(AND($B5413&lt;&gt;"",$C5413&lt;&gt;"",$B5413&lt;=$C5413),INDEX(Bemenet!$G$2:$G$301,$M5413),"")</f>
        <v/>
      </c>
      <c r="E5413" s="6">
        <f>IF(AND($B5413&lt;&gt;"",$C5413&lt;&gt;"",$B5413&lt;=$C5413),INDEX(Bemenet!$D$2:$D$301,$M5413),"")</f>
        <v/>
      </c>
      <c r="F5413" s="5">
        <f>IF(AND($B5413&lt;&gt;"",$C5413&lt;&gt;"",$B5413&lt;=$C5413),$C5413-$B5413+1,"")</f>
        <v/>
      </c>
      <c r="G5413" s="5">
        <f>IF($F5413="","",$F5413*$D5413)</f>
        <v/>
      </c>
      <c r="H5413" s="42">
        <f>IF($G5413="","",$O5413)</f>
        <v/>
      </c>
      <c r="I5413" s="5">
        <f>IF($G5413="","",$G5413*IF($H5413="",$O5413,$H5413)/100)</f>
        <v/>
      </c>
      <c r="J5413" s="5">
        <f>IF(OR($L5413="",NOT(COUNTIFS($L$2:$L5413,$L5413)=1)),"",SUMIFS($G:$G,$L:$L,$L5413))</f>
        <v/>
      </c>
      <c r="K5413" s="5">
        <f>IF(OR($L5413="",NOT(COUNTIFS($L$2:$L5413,$L5413)=1)),"",SUMIFS($I:$I,$L:$L,$L5413))</f>
        <v/>
      </c>
      <c r="L5413" s="6">
        <f>IF($B5413="","",YEAR($B5413))</f>
        <v/>
      </c>
      <c r="M5413" s="6">
        <f>INT((ROW()-2)/39)+1</f>
        <v/>
      </c>
      <c r="N5413" s="6">
        <f>MOD(ROW()-2,39)+2</f>
        <v/>
      </c>
      <c r="O5413" s="42">
        <f>IF(AND($B5413&lt;&gt;"",$C5413&lt;&gt;"",$B5413&lt;=$C5413),INDEX(Szabalyok!$C:$C,$N5413),"")</f>
        <v/>
      </c>
      <c r="P5413">
        <f>IF(D5413="",P5412,P5412+1)</f>
        <v/>
      </c>
    </row>
    <row r="5414">
      <c r="A5414">
        <f>IF(P5414=P5413,0,P5414)</f>
        <v/>
      </c>
      <c r="B5414" s="41">
        <f>IF($M5414&gt;300,"",IF(OR(INDEX(Bemenet!$E$2:$E$301,$M5414)="",INDEX(Bemenet!$F$2:$F$301,$M5414)=""),"",MAX(INDEX(Bemenet!$E$2:$E$301,$M5414),INDEX(Szabalyok!$A:$A,$N5414))))</f>
        <v/>
      </c>
      <c r="C5414" s="41">
        <f>IF($B5414="","",MIN(INDEX(Bemenet!$F$2:$F$301,$M5414),INDEX(Szabalyok!$B:$B,$N5414)))</f>
        <v/>
      </c>
      <c r="D5414" s="5">
        <f>IF(AND($B5414&lt;&gt;"",$C5414&lt;&gt;"",$B5414&lt;=$C5414),INDEX(Bemenet!$G$2:$G$301,$M5414),"")</f>
        <v/>
      </c>
      <c r="E5414" s="6">
        <f>IF(AND($B5414&lt;&gt;"",$C5414&lt;&gt;"",$B5414&lt;=$C5414),INDEX(Bemenet!$D$2:$D$301,$M5414),"")</f>
        <v/>
      </c>
      <c r="F5414" s="5">
        <f>IF(AND($B5414&lt;&gt;"",$C5414&lt;&gt;"",$B5414&lt;=$C5414),$C5414-$B5414+1,"")</f>
        <v/>
      </c>
      <c r="G5414" s="5">
        <f>IF($F5414="","",$F5414*$D5414)</f>
        <v/>
      </c>
      <c r="H5414" s="42">
        <f>IF($G5414="","",$O5414)</f>
        <v/>
      </c>
      <c r="I5414" s="5">
        <f>IF($G5414="","",$G5414*IF($H5414="",$O5414,$H5414)/100)</f>
        <v/>
      </c>
      <c r="J5414" s="5">
        <f>IF(OR($L5414="",NOT(COUNTIFS($L$2:$L5414,$L5414)=1)),"",SUMIFS($G:$G,$L:$L,$L5414))</f>
        <v/>
      </c>
      <c r="K5414" s="5">
        <f>IF(OR($L5414="",NOT(COUNTIFS($L$2:$L5414,$L5414)=1)),"",SUMIFS($I:$I,$L:$L,$L5414))</f>
        <v/>
      </c>
      <c r="L5414" s="6">
        <f>IF($B5414="","",YEAR($B5414))</f>
        <v/>
      </c>
      <c r="M5414" s="6">
        <f>INT((ROW()-2)/39)+1</f>
        <v/>
      </c>
      <c r="N5414" s="6">
        <f>MOD(ROW()-2,39)+2</f>
        <v/>
      </c>
      <c r="O5414" s="42">
        <f>IF(AND($B5414&lt;&gt;"",$C5414&lt;&gt;"",$B5414&lt;=$C5414),INDEX(Szabalyok!$C:$C,$N5414),"")</f>
        <v/>
      </c>
      <c r="P5414">
        <f>IF(D5414="",P5413,P5413+1)</f>
        <v/>
      </c>
    </row>
    <row r="5415">
      <c r="A5415">
        <f>IF(P5415=P5414,0,P5415)</f>
        <v/>
      </c>
      <c r="B5415" s="41">
        <f>IF($M5415&gt;300,"",IF(OR(INDEX(Bemenet!$E$2:$E$301,$M5415)="",INDEX(Bemenet!$F$2:$F$301,$M5415)=""),"",MAX(INDEX(Bemenet!$E$2:$E$301,$M5415),INDEX(Szabalyok!$A:$A,$N5415))))</f>
        <v/>
      </c>
      <c r="C5415" s="41">
        <f>IF($B5415="","",MIN(INDEX(Bemenet!$F$2:$F$301,$M5415),INDEX(Szabalyok!$B:$B,$N5415)))</f>
        <v/>
      </c>
      <c r="D5415" s="5">
        <f>IF(AND($B5415&lt;&gt;"",$C5415&lt;&gt;"",$B5415&lt;=$C5415),INDEX(Bemenet!$G$2:$G$301,$M5415),"")</f>
        <v/>
      </c>
      <c r="E5415" s="6">
        <f>IF(AND($B5415&lt;&gt;"",$C5415&lt;&gt;"",$B5415&lt;=$C5415),INDEX(Bemenet!$D$2:$D$301,$M5415),"")</f>
        <v/>
      </c>
      <c r="F5415" s="5">
        <f>IF(AND($B5415&lt;&gt;"",$C5415&lt;&gt;"",$B5415&lt;=$C5415),$C5415-$B5415+1,"")</f>
        <v/>
      </c>
      <c r="G5415" s="5">
        <f>IF($F5415="","",$F5415*$D5415)</f>
        <v/>
      </c>
      <c r="H5415" s="42">
        <f>IF($G5415="","",$O5415)</f>
        <v/>
      </c>
      <c r="I5415" s="5">
        <f>IF($G5415="","",$G5415*IF($H5415="",$O5415,$H5415)/100)</f>
        <v/>
      </c>
      <c r="J5415" s="5">
        <f>IF(OR($L5415="",NOT(COUNTIFS($L$2:$L5415,$L5415)=1)),"",SUMIFS($G:$G,$L:$L,$L5415))</f>
        <v/>
      </c>
      <c r="K5415" s="5">
        <f>IF(OR($L5415="",NOT(COUNTIFS($L$2:$L5415,$L5415)=1)),"",SUMIFS($I:$I,$L:$L,$L5415))</f>
        <v/>
      </c>
      <c r="L5415" s="6">
        <f>IF($B5415="","",YEAR($B5415))</f>
        <v/>
      </c>
      <c r="M5415" s="6">
        <f>INT((ROW()-2)/39)+1</f>
        <v/>
      </c>
      <c r="N5415" s="6">
        <f>MOD(ROW()-2,39)+2</f>
        <v/>
      </c>
      <c r="O5415" s="42">
        <f>IF(AND($B5415&lt;&gt;"",$C5415&lt;&gt;"",$B5415&lt;=$C5415),INDEX(Szabalyok!$C:$C,$N5415),"")</f>
        <v/>
      </c>
      <c r="P5415">
        <f>IF(D5415="",P5414,P5414+1)</f>
        <v/>
      </c>
    </row>
    <row r="5416">
      <c r="A5416">
        <f>IF(P5416=P5415,0,P5416)</f>
        <v/>
      </c>
      <c r="B5416" s="41">
        <f>IF($M5416&gt;300,"",IF(OR(INDEX(Bemenet!$E$2:$E$301,$M5416)="",INDEX(Bemenet!$F$2:$F$301,$M5416)=""),"",MAX(INDEX(Bemenet!$E$2:$E$301,$M5416),INDEX(Szabalyok!$A:$A,$N5416))))</f>
        <v/>
      </c>
      <c r="C5416" s="41">
        <f>IF($B5416="","",MIN(INDEX(Bemenet!$F$2:$F$301,$M5416),INDEX(Szabalyok!$B:$B,$N5416)))</f>
        <v/>
      </c>
      <c r="D5416" s="5">
        <f>IF(AND($B5416&lt;&gt;"",$C5416&lt;&gt;"",$B5416&lt;=$C5416),INDEX(Bemenet!$G$2:$G$301,$M5416),"")</f>
        <v/>
      </c>
      <c r="E5416" s="6">
        <f>IF(AND($B5416&lt;&gt;"",$C5416&lt;&gt;"",$B5416&lt;=$C5416),INDEX(Bemenet!$D$2:$D$301,$M5416),"")</f>
        <v/>
      </c>
      <c r="F5416" s="5">
        <f>IF(AND($B5416&lt;&gt;"",$C5416&lt;&gt;"",$B5416&lt;=$C5416),$C5416-$B5416+1,"")</f>
        <v/>
      </c>
      <c r="G5416" s="5">
        <f>IF($F5416="","",$F5416*$D5416)</f>
        <v/>
      </c>
      <c r="H5416" s="42">
        <f>IF($G5416="","",$O5416)</f>
        <v/>
      </c>
      <c r="I5416" s="5">
        <f>IF($G5416="","",$G5416*IF($H5416="",$O5416,$H5416)/100)</f>
        <v/>
      </c>
      <c r="J5416" s="5">
        <f>IF(OR($L5416="",NOT(COUNTIFS($L$2:$L5416,$L5416)=1)),"",SUMIFS($G:$G,$L:$L,$L5416))</f>
        <v/>
      </c>
      <c r="K5416" s="5">
        <f>IF(OR($L5416="",NOT(COUNTIFS($L$2:$L5416,$L5416)=1)),"",SUMIFS($I:$I,$L:$L,$L5416))</f>
        <v/>
      </c>
      <c r="L5416" s="6">
        <f>IF($B5416="","",YEAR($B5416))</f>
        <v/>
      </c>
      <c r="M5416" s="6">
        <f>INT((ROW()-2)/39)+1</f>
        <v/>
      </c>
      <c r="N5416" s="6">
        <f>MOD(ROW()-2,39)+2</f>
        <v/>
      </c>
      <c r="O5416" s="42">
        <f>IF(AND($B5416&lt;&gt;"",$C5416&lt;&gt;"",$B5416&lt;=$C5416),INDEX(Szabalyok!$C:$C,$N5416),"")</f>
        <v/>
      </c>
      <c r="P5416">
        <f>IF(D5416="",P5415,P5415+1)</f>
        <v/>
      </c>
    </row>
    <row r="5417">
      <c r="A5417">
        <f>IF(P5417=P5416,0,P5417)</f>
        <v/>
      </c>
      <c r="B5417" s="41">
        <f>IF($M5417&gt;300,"",IF(OR(INDEX(Bemenet!$E$2:$E$301,$M5417)="",INDEX(Bemenet!$F$2:$F$301,$M5417)=""),"",MAX(INDEX(Bemenet!$E$2:$E$301,$M5417),INDEX(Szabalyok!$A:$A,$N5417))))</f>
        <v/>
      </c>
      <c r="C5417" s="41">
        <f>IF($B5417="","",MIN(INDEX(Bemenet!$F$2:$F$301,$M5417),INDEX(Szabalyok!$B:$B,$N5417)))</f>
        <v/>
      </c>
      <c r="D5417" s="5">
        <f>IF(AND($B5417&lt;&gt;"",$C5417&lt;&gt;"",$B5417&lt;=$C5417),INDEX(Bemenet!$G$2:$G$301,$M5417),"")</f>
        <v/>
      </c>
      <c r="E5417" s="6">
        <f>IF(AND($B5417&lt;&gt;"",$C5417&lt;&gt;"",$B5417&lt;=$C5417),INDEX(Bemenet!$D$2:$D$301,$M5417),"")</f>
        <v/>
      </c>
      <c r="F5417" s="5">
        <f>IF(AND($B5417&lt;&gt;"",$C5417&lt;&gt;"",$B5417&lt;=$C5417),$C5417-$B5417+1,"")</f>
        <v/>
      </c>
      <c r="G5417" s="5">
        <f>IF($F5417="","",$F5417*$D5417)</f>
        <v/>
      </c>
      <c r="H5417" s="42">
        <f>IF($G5417="","",$O5417)</f>
        <v/>
      </c>
      <c r="I5417" s="5">
        <f>IF($G5417="","",$G5417*IF($H5417="",$O5417,$H5417)/100)</f>
        <v/>
      </c>
      <c r="J5417" s="5">
        <f>IF(OR($L5417="",NOT(COUNTIFS($L$2:$L5417,$L5417)=1)),"",SUMIFS($G:$G,$L:$L,$L5417))</f>
        <v/>
      </c>
      <c r="K5417" s="5">
        <f>IF(OR($L5417="",NOT(COUNTIFS($L$2:$L5417,$L5417)=1)),"",SUMIFS($I:$I,$L:$L,$L5417))</f>
        <v/>
      </c>
      <c r="L5417" s="6">
        <f>IF($B5417="","",YEAR($B5417))</f>
        <v/>
      </c>
      <c r="M5417" s="6">
        <f>INT((ROW()-2)/39)+1</f>
        <v/>
      </c>
      <c r="N5417" s="6">
        <f>MOD(ROW()-2,39)+2</f>
        <v/>
      </c>
      <c r="O5417" s="42">
        <f>IF(AND($B5417&lt;&gt;"",$C5417&lt;&gt;"",$B5417&lt;=$C5417),INDEX(Szabalyok!$C:$C,$N5417),"")</f>
        <v/>
      </c>
      <c r="P5417">
        <f>IF(D5417="",P5416,P5416+1)</f>
        <v/>
      </c>
    </row>
    <row r="5418">
      <c r="A5418">
        <f>IF(P5418=P5417,0,P5418)</f>
        <v/>
      </c>
      <c r="B5418" s="41">
        <f>IF($M5418&gt;300,"",IF(OR(INDEX(Bemenet!$E$2:$E$301,$M5418)="",INDEX(Bemenet!$F$2:$F$301,$M5418)=""),"",MAX(INDEX(Bemenet!$E$2:$E$301,$M5418),INDEX(Szabalyok!$A:$A,$N5418))))</f>
        <v/>
      </c>
      <c r="C5418" s="41">
        <f>IF($B5418="","",MIN(INDEX(Bemenet!$F$2:$F$301,$M5418),INDEX(Szabalyok!$B:$B,$N5418)))</f>
        <v/>
      </c>
      <c r="D5418" s="5">
        <f>IF(AND($B5418&lt;&gt;"",$C5418&lt;&gt;"",$B5418&lt;=$C5418),INDEX(Bemenet!$G$2:$G$301,$M5418),"")</f>
        <v/>
      </c>
      <c r="E5418" s="6">
        <f>IF(AND($B5418&lt;&gt;"",$C5418&lt;&gt;"",$B5418&lt;=$C5418),INDEX(Bemenet!$D$2:$D$301,$M5418),"")</f>
        <v/>
      </c>
      <c r="F5418" s="5">
        <f>IF(AND($B5418&lt;&gt;"",$C5418&lt;&gt;"",$B5418&lt;=$C5418),$C5418-$B5418+1,"")</f>
        <v/>
      </c>
      <c r="G5418" s="5">
        <f>IF($F5418="","",$F5418*$D5418)</f>
        <v/>
      </c>
      <c r="H5418" s="42">
        <f>IF($G5418="","",$O5418)</f>
        <v/>
      </c>
      <c r="I5418" s="5">
        <f>IF($G5418="","",$G5418*IF($H5418="",$O5418,$H5418)/100)</f>
        <v/>
      </c>
      <c r="J5418" s="5">
        <f>IF(OR($L5418="",NOT(COUNTIFS($L$2:$L5418,$L5418)=1)),"",SUMIFS($G:$G,$L:$L,$L5418))</f>
        <v/>
      </c>
      <c r="K5418" s="5">
        <f>IF(OR($L5418="",NOT(COUNTIFS($L$2:$L5418,$L5418)=1)),"",SUMIFS($I:$I,$L:$L,$L5418))</f>
        <v/>
      </c>
      <c r="L5418" s="6">
        <f>IF($B5418="","",YEAR($B5418))</f>
        <v/>
      </c>
      <c r="M5418" s="6">
        <f>INT((ROW()-2)/39)+1</f>
        <v/>
      </c>
      <c r="N5418" s="6">
        <f>MOD(ROW()-2,39)+2</f>
        <v/>
      </c>
      <c r="O5418" s="42">
        <f>IF(AND($B5418&lt;&gt;"",$C5418&lt;&gt;"",$B5418&lt;=$C5418),INDEX(Szabalyok!$C:$C,$N5418),"")</f>
        <v/>
      </c>
      <c r="P5418">
        <f>IF(D5418="",P5417,P5417+1)</f>
        <v/>
      </c>
    </row>
    <row r="5419">
      <c r="A5419">
        <f>IF(P5419=P5418,0,P5419)</f>
        <v/>
      </c>
      <c r="B5419" s="41">
        <f>IF($M5419&gt;300,"",IF(OR(INDEX(Bemenet!$E$2:$E$301,$M5419)="",INDEX(Bemenet!$F$2:$F$301,$M5419)=""),"",MAX(INDEX(Bemenet!$E$2:$E$301,$M5419),INDEX(Szabalyok!$A:$A,$N5419))))</f>
        <v/>
      </c>
      <c r="C5419" s="41">
        <f>IF($B5419="","",MIN(INDEX(Bemenet!$F$2:$F$301,$M5419),INDEX(Szabalyok!$B:$B,$N5419)))</f>
        <v/>
      </c>
      <c r="D5419" s="5">
        <f>IF(AND($B5419&lt;&gt;"",$C5419&lt;&gt;"",$B5419&lt;=$C5419),INDEX(Bemenet!$G$2:$G$301,$M5419),"")</f>
        <v/>
      </c>
      <c r="E5419" s="6">
        <f>IF(AND($B5419&lt;&gt;"",$C5419&lt;&gt;"",$B5419&lt;=$C5419),INDEX(Bemenet!$D$2:$D$301,$M5419),"")</f>
        <v/>
      </c>
      <c r="F5419" s="5">
        <f>IF(AND($B5419&lt;&gt;"",$C5419&lt;&gt;"",$B5419&lt;=$C5419),$C5419-$B5419+1,"")</f>
        <v/>
      </c>
      <c r="G5419" s="5">
        <f>IF($F5419="","",$F5419*$D5419)</f>
        <v/>
      </c>
      <c r="H5419" s="42">
        <f>IF($G5419="","",$O5419)</f>
        <v/>
      </c>
      <c r="I5419" s="5">
        <f>IF($G5419="","",$G5419*IF($H5419="",$O5419,$H5419)/100)</f>
        <v/>
      </c>
      <c r="J5419" s="5">
        <f>IF(OR($L5419="",NOT(COUNTIFS($L$2:$L5419,$L5419)=1)),"",SUMIFS($G:$G,$L:$L,$L5419))</f>
        <v/>
      </c>
      <c r="K5419" s="5">
        <f>IF(OR($L5419="",NOT(COUNTIFS($L$2:$L5419,$L5419)=1)),"",SUMIFS($I:$I,$L:$L,$L5419))</f>
        <v/>
      </c>
      <c r="L5419" s="6">
        <f>IF($B5419="","",YEAR($B5419))</f>
        <v/>
      </c>
      <c r="M5419" s="6">
        <f>INT((ROW()-2)/39)+1</f>
        <v/>
      </c>
      <c r="N5419" s="6">
        <f>MOD(ROW()-2,39)+2</f>
        <v/>
      </c>
      <c r="O5419" s="42">
        <f>IF(AND($B5419&lt;&gt;"",$C5419&lt;&gt;"",$B5419&lt;=$C5419),INDEX(Szabalyok!$C:$C,$N5419),"")</f>
        <v/>
      </c>
      <c r="P5419">
        <f>IF(D5419="",P5418,P5418+1)</f>
        <v/>
      </c>
    </row>
    <row r="5420">
      <c r="A5420">
        <f>IF(P5420=P5419,0,P5420)</f>
        <v/>
      </c>
      <c r="B5420" s="41">
        <f>IF($M5420&gt;300,"",IF(OR(INDEX(Bemenet!$E$2:$E$301,$M5420)="",INDEX(Bemenet!$F$2:$F$301,$M5420)=""),"",MAX(INDEX(Bemenet!$E$2:$E$301,$M5420),INDEX(Szabalyok!$A:$A,$N5420))))</f>
        <v/>
      </c>
      <c r="C5420" s="41">
        <f>IF($B5420="","",MIN(INDEX(Bemenet!$F$2:$F$301,$M5420),INDEX(Szabalyok!$B:$B,$N5420)))</f>
        <v/>
      </c>
      <c r="D5420" s="5">
        <f>IF(AND($B5420&lt;&gt;"",$C5420&lt;&gt;"",$B5420&lt;=$C5420),INDEX(Bemenet!$G$2:$G$301,$M5420),"")</f>
        <v/>
      </c>
      <c r="E5420" s="6">
        <f>IF(AND($B5420&lt;&gt;"",$C5420&lt;&gt;"",$B5420&lt;=$C5420),INDEX(Bemenet!$D$2:$D$301,$M5420),"")</f>
        <v/>
      </c>
      <c r="F5420" s="5">
        <f>IF(AND($B5420&lt;&gt;"",$C5420&lt;&gt;"",$B5420&lt;=$C5420),$C5420-$B5420+1,"")</f>
        <v/>
      </c>
      <c r="G5420" s="5">
        <f>IF($F5420="","",$F5420*$D5420)</f>
        <v/>
      </c>
      <c r="H5420" s="42">
        <f>IF($G5420="","",$O5420)</f>
        <v/>
      </c>
      <c r="I5420" s="5">
        <f>IF($G5420="","",$G5420*IF($H5420="",$O5420,$H5420)/100)</f>
        <v/>
      </c>
      <c r="J5420" s="5">
        <f>IF(OR($L5420="",NOT(COUNTIFS($L$2:$L5420,$L5420)=1)),"",SUMIFS($G:$G,$L:$L,$L5420))</f>
        <v/>
      </c>
      <c r="K5420" s="5">
        <f>IF(OR($L5420="",NOT(COUNTIFS($L$2:$L5420,$L5420)=1)),"",SUMIFS($I:$I,$L:$L,$L5420))</f>
        <v/>
      </c>
      <c r="L5420" s="6">
        <f>IF($B5420="","",YEAR($B5420))</f>
        <v/>
      </c>
      <c r="M5420" s="6">
        <f>INT((ROW()-2)/39)+1</f>
        <v/>
      </c>
      <c r="N5420" s="6">
        <f>MOD(ROW()-2,39)+2</f>
        <v/>
      </c>
      <c r="O5420" s="42">
        <f>IF(AND($B5420&lt;&gt;"",$C5420&lt;&gt;"",$B5420&lt;=$C5420),INDEX(Szabalyok!$C:$C,$N5420),"")</f>
        <v/>
      </c>
      <c r="P5420">
        <f>IF(D5420="",P5419,P5419+1)</f>
        <v/>
      </c>
    </row>
    <row r="5421">
      <c r="A5421">
        <f>IF(P5421=P5420,0,P5421)</f>
        <v/>
      </c>
      <c r="B5421" s="41">
        <f>IF($M5421&gt;300,"",IF(OR(INDEX(Bemenet!$E$2:$E$301,$M5421)="",INDEX(Bemenet!$F$2:$F$301,$M5421)=""),"",MAX(INDEX(Bemenet!$E$2:$E$301,$M5421),INDEX(Szabalyok!$A:$A,$N5421))))</f>
        <v/>
      </c>
      <c r="C5421" s="41">
        <f>IF($B5421="","",MIN(INDEX(Bemenet!$F$2:$F$301,$M5421),INDEX(Szabalyok!$B:$B,$N5421)))</f>
        <v/>
      </c>
      <c r="D5421" s="5">
        <f>IF(AND($B5421&lt;&gt;"",$C5421&lt;&gt;"",$B5421&lt;=$C5421),INDEX(Bemenet!$G$2:$G$301,$M5421),"")</f>
        <v/>
      </c>
      <c r="E5421" s="6">
        <f>IF(AND($B5421&lt;&gt;"",$C5421&lt;&gt;"",$B5421&lt;=$C5421),INDEX(Bemenet!$D$2:$D$301,$M5421),"")</f>
        <v/>
      </c>
      <c r="F5421" s="5">
        <f>IF(AND($B5421&lt;&gt;"",$C5421&lt;&gt;"",$B5421&lt;=$C5421),$C5421-$B5421+1,"")</f>
        <v/>
      </c>
      <c r="G5421" s="5">
        <f>IF($F5421="","",$F5421*$D5421)</f>
        <v/>
      </c>
      <c r="H5421" s="42">
        <f>IF($G5421="","",$O5421)</f>
        <v/>
      </c>
      <c r="I5421" s="5">
        <f>IF($G5421="","",$G5421*IF($H5421="",$O5421,$H5421)/100)</f>
        <v/>
      </c>
      <c r="J5421" s="5">
        <f>IF(OR($L5421="",NOT(COUNTIFS($L$2:$L5421,$L5421)=1)),"",SUMIFS($G:$G,$L:$L,$L5421))</f>
        <v/>
      </c>
      <c r="K5421" s="5">
        <f>IF(OR($L5421="",NOT(COUNTIFS($L$2:$L5421,$L5421)=1)),"",SUMIFS($I:$I,$L:$L,$L5421))</f>
        <v/>
      </c>
      <c r="L5421" s="6">
        <f>IF($B5421="","",YEAR($B5421))</f>
        <v/>
      </c>
      <c r="M5421" s="6">
        <f>INT((ROW()-2)/39)+1</f>
        <v/>
      </c>
      <c r="N5421" s="6">
        <f>MOD(ROW()-2,39)+2</f>
        <v/>
      </c>
      <c r="O5421" s="42">
        <f>IF(AND($B5421&lt;&gt;"",$C5421&lt;&gt;"",$B5421&lt;=$C5421),INDEX(Szabalyok!$C:$C,$N5421),"")</f>
        <v/>
      </c>
      <c r="P5421">
        <f>IF(D5421="",P5420,P5420+1)</f>
        <v/>
      </c>
    </row>
    <row r="5422">
      <c r="A5422">
        <f>IF(P5422=P5421,0,P5422)</f>
        <v/>
      </c>
      <c r="B5422" s="41">
        <f>IF($M5422&gt;300,"",IF(OR(INDEX(Bemenet!$E$2:$E$301,$M5422)="",INDEX(Bemenet!$F$2:$F$301,$M5422)=""),"",MAX(INDEX(Bemenet!$E$2:$E$301,$M5422),INDEX(Szabalyok!$A:$A,$N5422))))</f>
        <v/>
      </c>
      <c r="C5422" s="41">
        <f>IF($B5422="","",MIN(INDEX(Bemenet!$F$2:$F$301,$M5422),INDEX(Szabalyok!$B:$B,$N5422)))</f>
        <v/>
      </c>
      <c r="D5422" s="5">
        <f>IF(AND($B5422&lt;&gt;"",$C5422&lt;&gt;"",$B5422&lt;=$C5422),INDEX(Bemenet!$G$2:$G$301,$M5422),"")</f>
        <v/>
      </c>
      <c r="E5422" s="6">
        <f>IF(AND($B5422&lt;&gt;"",$C5422&lt;&gt;"",$B5422&lt;=$C5422),INDEX(Bemenet!$D$2:$D$301,$M5422),"")</f>
        <v/>
      </c>
      <c r="F5422" s="5">
        <f>IF(AND($B5422&lt;&gt;"",$C5422&lt;&gt;"",$B5422&lt;=$C5422),$C5422-$B5422+1,"")</f>
        <v/>
      </c>
      <c r="G5422" s="5">
        <f>IF($F5422="","",$F5422*$D5422)</f>
        <v/>
      </c>
      <c r="H5422" s="42">
        <f>IF($G5422="","",$O5422)</f>
        <v/>
      </c>
      <c r="I5422" s="5">
        <f>IF($G5422="","",$G5422*IF($H5422="",$O5422,$H5422)/100)</f>
        <v/>
      </c>
      <c r="J5422" s="5">
        <f>IF(OR($L5422="",NOT(COUNTIFS($L$2:$L5422,$L5422)=1)),"",SUMIFS($G:$G,$L:$L,$L5422))</f>
        <v/>
      </c>
      <c r="K5422" s="5">
        <f>IF(OR($L5422="",NOT(COUNTIFS($L$2:$L5422,$L5422)=1)),"",SUMIFS($I:$I,$L:$L,$L5422))</f>
        <v/>
      </c>
      <c r="L5422" s="6">
        <f>IF($B5422="","",YEAR($B5422))</f>
        <v/>
      </c>
      <c r="M5422" s="6">
        <f>INT((ROW()-2)/39)+1</f>
        <v/>
      </c>
      <c r="N5422" s="6">
        <f>MOD(ROW()-2,39)+2</f>
        <v/>
      </c>
      <c r="O5422" s="42">
        <f>IF(AND($B5422&lt;&gt;"",$C5422&lt;&gt;"",$B5422&lt;=$C5422),INDEX(Szabalyok!$C:$C,$N5422),"")</f>
        <v/>
      </c>
      <c r="P5422">
        <f>IF(D5422="",P5421,P5421+1)</f>
        <v/>
      </c>
    </row>
    <row r="5423">
      <c r="A5423">
        <f>IF(P5423=P5422,0,P5423)</f>
        <v/>
      </c>
      <c r="B5423" s="41">
        <f>IF($M5423&gt;300,"",IF(OR(INDEX(Bemenet!$E$2:$E$301,$M5423)="",INDEX(Bemenet!$F$2:$F$301,$M5423)=""),"",MAX(INDEX(Bemenet!$E$2:$E$301,$M5423),INDEX(Szabalyok!$A:$A,$N5423))))</f>
        <v/>
      </c>
      <c r="C5423" s="41">
        <f>IF($B5423="","",MIN(INDEX(Bemenet!$F$2:$F$301,$M5423),INDEX(Szabalyok!$B:$B,$N5423)))</f>
        <v/>
      </c>
      <c r="D5423" s="5">
        <f>IF(AND($B5423&lt;&gt;"",$C5423&lt;&gt;"",$B5423&lt;=$C5423),INDEX(Bemenet!$G$2:$G$301,$M5423),"")</f>
        <v/>
      </c>
      <c r="E5423" s="6">
        <f>IF(AND($B5423&lt;&gt;"",$C5423&lt;&gt;"",$B5423&lt;=$C5423),INDEX(Bemenet!$D$2:$D$301,$M5423),"")</f>
        <v/>
      </c>
      <c r="F5423" s="5">
        <f>IF(AND($B5423&lt;&gt;"",$C5423&lt;&gt;"",$B5423&lt;=$C5423),$C5423-$B5423+1,"")</f>
        <v/>
      </c>
      <c r="G5423" s="5">
        <f>IF($F5423="","",$F5423*$D5423)</f>
        <v/>
      </c>
      <c r="H5423" s="42">
        <f>IF($G5423="","",$O5423)</f>
        <v/>
      </c>
      <c r="I5423" s="5">
        <f>IF($G5423="","",$G5423*IF($H5423="",$O5423,$H5423)/100)</f>
        <v/>
      </c>
      <c r="J5423" s="5">
        <f>IF(OR($L5423="",NOT(COUNTIFS($L$2:$L5423,$L5423)=1)),"",SUMIFS($G:$G,$L:$L,$L5423))</f>
        <v/>
      </c>
      <c r="K5423" s="5">
        <f>IF(OR($L5423="",NOT(COUNTIFS($L$2:$L5423,$L5423)=1)),"",SUMIFS($I:$I,$L:$L,$L5423))</f>
        <v/>
      </c>
      <c r="L5423" s="6">
        <f>IF($B5423="","",YEAR($B5423))</f>
        <v/>
      </c>
      <c r="M5423" s="6">
        <f>INT((ROW()-2)/39)+1</f>
        <v/>
      </c>
      <c r="N5423" s="6">
        <f>MOD(ROW()-2,39)+2</f>
        <v/>
      </c>
      <c r="O5423" s="42">
        <f>IF(AND($B5423&lt;&gt;"",$C5423&lt;&gt;"",$B5423&lt;=$C5423),INDEX(Szabalyok!$C:$C,$N5423),"")</f>
        <v/>
      </c>
      <c r="P5423">
        <f>IF(D5423="",P5422,P5422+1)</f>
        <v/>
      </c>
    </row>
    <row r="5424">
      <c r="A5424">
        <f>IF(P5424=P5423,0,P5424)</f>
        <v/>
      </c>
      <c r="B5424" s="41">
        <f>IF($M5424&gt;300,"",IF(OR(INDEX(Bemenet!$E$2:$E$301,$M5424)="",INDEX(Bemenet!$F$2:$F$301,$M5424)=""),"",MAX(INDEX(Bemenet!$E$2:$E$301,$M5424),INDEX(Szabalyok!$A:$A,$N5424))))</f>
        <v/>
      </c>
      <c r="C5424" s="41">
        <f>IF($B5424="","",MIN(INDEX(Bemenet!$F$2:$F$301,$M5424),INDEX(Szabalyok!$B:$B,$N5424)))</f>
        <v/>
      </c>
      <c r="D5424" s="5">
        <f>IF(AND($B5424&lt;&gt;"",$C5424&lt;&gt;"",$B5424&lt;=$C5424),INDEX(Bemenet!$G$2:$G$301,$M5424),"")</f>
        <v/>
      </c>
      <c r="E5424" s="6">
        <f>IF(AND($B5424&lt;&gt;"",$C5424&lt;&gt;"",$B5424&lt;=$C5424),INDEX(Bemenet!$D$2:$D$301,$M5424),"")</f>
        <v/>
      </c>
      <c r="F5424" s="5">
        <f>IF(AND($B5424&lt;&gt;"",$C5424&lt;&gt;"",$B5424&lt;=$C5424),$C5424-$B5424+1,"")</f>
        <v/>
      </c>
      <c r="G5424" s="5">
        <f>IF($F5424="","",$F5424*$D5424)</f>
        <v/>
      </c>
      <c r="H5424" s="42">
        <f>IF($G5424="","",$O5424)</f>
        <v/>
      </c>
      <c r="I5424" s="5">
        <f>IF($G5424="","",$G5424*IF($H5424="",$O5424,$H5424)/100)</f>
        <v/>
      </c>
      <c r="J5424" s="5">
        <f>IF(OR($L5424="",NOT(COUNTIFS($L$2:$L5424,$L5424)=1)),"",SUMIFS($G:$G,$L:$L,$L5424))</f>
        <v/>
      </c>
      <c r="K5424" s="5">
        <f>IF(OR($L5424="",NOT(COUNTIFS($L$2:$L5424,$L5424)=1)),"",SUMIFS($I:$I,$L:$L,$L5424))</f>
        <v/>
      </c>
      <c r="L5424" s="6">
        <f>IF($B5424="","",YEAR($B5424))</f>
        <v/>
      </c>
      <c r="M5424" s="6">
        <f>INT((ROW()-2)/39)+1</f>
        <v/>
      </c>
      <c r="N5424" s="6">
        <f>MOD(ROW()-2,39)+2</f>
        <v/>
      </c>
      <c r="O5424" s="42">
        <f>IF(AND($B5424&lt;&gt;"",$C5424&lt;&gt;"",$B5424&lt;=$C5424),INDEX(Szabalyok!$C:$C,$N5424),"")</f>
        <v/>
      </c>
      <c r="P5424">
        <f>IF(D5424="",P5423,P5423+1)</f>
        <v/>
      </c>
    </row>
    <row r="5425">
      <c r="A5425">
        <f>IF(P5425=P5424,0,P5425)</f>
        <v/>
      </c>
      <c r="B5425" s="41">
        <f>IF($M5425&gt;300,"",IF(OR(INDEX(Bemenet!$E$2:$E$301,$M5425)="",INDEX(Bemenet!$F$2:$F$301,$M5425)=""),"",MAX(INDEX(Bemenet!$E$2:$E$301,$M5425),INDEX(Szabalyok!$A:$A,$N5425))))</f>
        <v/>
      </c>
      <c r="C5425" s="41">
        <f>IF($B5425="","",MIN(INDEX(Bemenet!$F$2:$F$301,$M5425),INDEX(Szabalyok!$B:$B,$N5425)))</f>
        <v/>
      </c>
      <c r="D5425" s="5">
        <f>IF(AND($B5425&lt;&gt;"",$C5425&lt;&gt;"",$B5425&lt;=$C5425),INDEX(Bemenet!$G$2:$G$301,$M5425),"")</f>
        <v/>
      </c>
      <c r="E5425" s="6">
        <f>IF(AND($B5425&lt;&gt;"",$C5425&lt;&gt;"",$B5425&lt;=$C5425),INDEX(Bemenet!$D$2:$D$301,$M5425),"")</f>
        <v/>
      </c>
      <c r="F5425" s="5">
        <f>IF(AND($B5425&lt;&gt;"",$C5425&lt;&gt;"",$B5425&lt;=$C5425),$C5425-$B5425+1,"")</f>
        <v/>
      </c>
      <c r="G5425" s="5">
        <f>IF($F5425="","",$F5425*$D5425)</f>
        <v/>
      </c>
      <c r="H5425" s="42">
        <f>IF($G5425="","",$O5425)</f>
        <v/>
      </c>
      <c r="I5425" s="5">
        <f>IF($G5425="","",$G5425*IF($H5425="",$O5425,$H5425)/100)</f>
        <v/>
      </c>
      <c r="J5425" s="5">
        <f>IF(OR($L5425="",NOT(COUNTIFS($L$2:$L5425,$L5425)=1)),"",SUMIFS($G:$G,$L:$L,$L5425))</f>
        <v/>
      </c>
      <c r="K5425" s="5">
        <f>IF(OR($L5425="",NOT(COUNTIFS($L$2:$L5425,$L5425)=1)),"",SUMIFS($I:$I,$L:$L,$L5425))</f>
        <v/>
      </c>
      <c r="L5425" s="6">
        <f>IF($B5425="","",YEAR($B5425))</f>
        <v/>
      </c>
      <c r="M5425" s="6">
        <f>INT((ROW()-2)/39)+1</f>
        <v/>
      </c>
      <c r="N5425" s="6">
        <f>MOD(ROW()-2,39)+2</f>
        <v/>
      </c>
      <c r="O5425" s="42">
        <f>IF(AND($B5425&lt;&gt;"",$C5425&lt;&gt;"",$B5425&lt;=$C5425),INDEX(Szabalyok!$C:$C,$N5425),"")</f>
        <v/>
      </c>
      <c r="P5425">
        <f>IF(D5425="",P5424,P5424+1)</f>
        <v/>
      </c>
    </row>
    <row r="5426">
      <c r="A5426">
        <f>IF(P5426=P5425,0,P5426)</f>
        <v/>
      </c>
      <c r="B5426" s="41">
        <f>IF($M5426&gt;300,"",IF(OR(INDEX(Bemenet!$E$2:$E$301,$M5426)="",INDEX(Bemenet!$F$2:$F$301,$M5426)=""),"",MAX(INDEX(Bemenet!$E$2:$E$301,$M5426),INDEX(Szabalyok!$A:$A,$N5426))))</f>
        <v/>
      </c>
      <c r="C5426" s="41">
        <f>IF($B5426="","",MIN(INDEX(Bemenet!$F$2:$F$301,$M5426),INDEX(Szabalyok!$B:$B,$N5426)))</f>
        <v/>
      </c>
      <c r="D5426" s="5">
        <f>IF(AND($B5426&lt;&gt;"",$C5426&lt;&gt;"",$B5426&lt;=$C5426),INDEX(Bemenet!$G$2:$G$301,$M5426),"")</f>
        <v/>
      </c>
      <c r="E5426" s="6">
        <f>IF(AND($B5426&lt;&gt;"",$C5426&lt;&gt;"",$B5426&lt;=$C5426),INDEX(Bemenet!$D$2:$D$301,$M5426),"")</f>
        <v/>
      </c>
      <c r="F5426" s="5">
        <f>IF(AND($B5426&lt;&gt;"",$C5426&lt;&gt;"",$B5426&lt;=$C5426),$C5426-$B5426+1,"")</f>
        <v/>
      </c>
      <c r="G5426" s="5">
        <f>IF($F5426="","",$F5426*$D5426)</f>
        <v/>
      </c>
      <c r="H5426" s="42">
        <f>IF($G5426="","",$O5426)</f>
        <v/>
      </c>
      <c r="I5426" s="5">
        <f>IF($G5426="","",$G5426*IF($H5426="",$O5426,$H5426)/100)</f>
        <v/>
      </c>
      <c r="J5426" s="5">
        <f>IF(OR($L5426="",NOT(COUNTIFS($L$2:$L5426,$L5426)=1)),"",SUMIFS($G:$G,$L:$L,$L5426))</f>
        <v/>
      </c>
      <c r="K5426" s="5">
        <f>IF(OR($L5426="",NOT(COUNTIFS($L$2:$L5426,$L5426)=1)),"",SUMIFS($I:$I,$L:$L,$L5426))</f>
        <v/>
      </c>
      <c r="L5426" s="6">
        <f>IF($B5426="","",YEAR($B5426))</f>
        <v/>
      </c>
      <c r="M5426" s="6">
        <f>INT((ROW()-2)/39)+1</f>
        <v/>
      </c>
      <c r="N5426" s="6">
        <f>MOD(ROW()-2,39)+2</f>
        <v/>
      </c>
      <c r="O5426" s="42">
        <f>IF(AND($B5426&lt;&gt;"",$C5426&lt;&gt;"",$B5426&lt;=$C5426),INDEX(Szabalyok!$C:$C,$N5426),"")</f>
        <v/>
      </c>
      <c r="P5426">
        <f>IF(D5426="",P5425,P5425+1)</f>
        <v/>
      </c>
    </row>
    <row r="5427">
      <c r="A5427">
        <f>IF(P5427=P5426,0,P5427)</f>
        <v/>
      </c>
      <c r="B5427" s="41">
        <f>IF($M5427&gt;300,"",IF(OR(INDEX(Bemenet!$E$2:$E$301,$M5427)="",INDEX(Bemenet!$F$2:$F$301,$M5427)=""),"",MAX(INDEX(Bemenet!$E$2:$E$301,$M5427),INDEX(Szabalyok!$A:$A,$N5427))))</f>
        <v/>
      </c>
      <c r="C5427" s="41">
        <f>IF($B5427="","",MIN(INDEX(Bemenet!$F$2:$F$301,$M5427),INDEX(Szabalyok!$B:$B,$N5427)))</f>
        <v/>
      </c>
      <c r="D5427" s="5">
        <f>IF(AND($B5427&lt;&gt;"",$C5427&lt;&gt;"",$B5427&lt;=$C5427),INDEX(Bemenet!$G$2:$G$301,$M5427),"")</f>
        <v/>
      </c>
      <c r="E5427" s="6">
        <f>IF(AND($B5427&lt;&gt;"",$C5427&lt;&gt;"",$B5427&lt;=$C5427),INDEX(Bemenet!$D$2:$D$301,$M5427),"")</f>
        <v/>
      </c>
      <c r="F5427" s="5">
        <f>IF(AND($B5427&lt;&gt;"",$C5427&lt;&gt;"",$B5427&lt;=$C5427),$C5427-$B5427+1,"")</f>
        <v/>
      </c>
      <c r="G5427" s="5">
        <f>IF($F5427="","",$F5427*$D5427)</f>
        <v/>
      </c>
      <c r="H5427" s="42">
        <f>IF($G5427="","",$O5427)</f>
        <v/>
      </c>
      <c r="I5427" s="5">
        <f>IF($G5427="","",$G5427*IF($H5427="",$O5427,$H5427)/100)</f>
        <v/>
      </c>
      <c r="J5427" s="5">
        <f>IF(OR($L5427="",NOT(COUNTIFS($L$2:$L5427,$L5427)=1)),"",SUMIFS($G:$G,$L:$L,$L5427))</f>
        <v/>
      </c>
      <c r="K5427" s="5">
        <f>IF(OR($L5427="",NOT(COUNTIFS($L$2:$L5427,$L5427)=1)),"",SUMIFS($I:$I,$L:$L,$L5427))</f>
        <v/>
      </c>
      <c r="L5427" s="6">
        <f>IF($B5427="","",YEAR($B5427))</f>
        <v/>
      </c>
      <c r="M5427" s="6">
        <f>INT((ROW()-2)/39)+1</f>
        <v/>
      </c>
      <c r="N5427" s="6">
        <f>MOD(ROW()-2,39)+2</f>
        <v/>
      </c>
      <c r="O5427" s="42">
        <f>IF(AND($B5427&lt;&gt;"",$C5427&lt;&gt;"",$B5427&lt;=$C5427),INDEX(Szabalyok!$C:$C,$N5427),"")</f>
        <v/>
      </c>
      <c r="P5427">
        <f>IF(D5427="",P5426,P5426+1)</f>
        <v/>
      </c>
    </row>
    <row r="5428">
      <c r="A5428">
        <f>IF(P5428=P5427,0,P5428)</f>
        <v/>
      </c>
      <c r="B5428" s="41">
        <f>IF($M5428&gt;300,"",IF(OR(INDEX(Bemenet!$E$2:$E$301,$M5428)="",INDEX(Bemenet!$F$2:$F$301,$M5428)=""),"",MAX(INDEX(Bemenet!$E$2:$E$301,$M5428),INDEX(Szabalyok!$A:$A,$N5428))))</f>
        <v/>
      </c>
      <c r="C5428" s="41">
        <f>IF($B5428="","",MIN(INDEX(Bemenet!$F$2:$F$301,$M5428),INDEX(Szabalyok!$B:$B,$N5428)))</f>
        <v/>
      </c>
      <c r="D5428" s="5">
        <f>IF(AND($B5428&lt;&gt;"",$C5428&lt;&gt;"",$B5428&lt;=$C5428),INDEX(Bemenet!$G$2:$G$301,$M5428),"")</f>
        <v/>
      </c>
      <c r="E5428" s="6">
        <f>IF(AND($B5428&lt;&gt;"",$C5428&lt;&gt;"",$B5428&lt;=$C5428),INDEX(Bemenet!$D$2:$D$301,$M5428),"")</f>
        <v/>
      </c>
      <c r="F5428" s="5">
        <f>IF(AND($B5428&lt;&gt;"",$C5428&lt;&gt;"",$B5428&lt;=$C5428),$C5428-$B5428+1,"")</f>
        <v/>
      </c>
      <c r="G5428" s="5">
        <f>IF($F5428="","",$F5428*$D5428)</f>
        <v/>
      </c>
      <c r="H5428" s="42">
        <f>IF($G5428="","",$O5428)</f>
        <v/>
      </c>
      <c r="I5428" s="5">
        <f>IF($G5428="","",$G5428*IF($H5428="",$O5428,$H5428)/100)</f>
        <v/>
      </c>
      <c r="J5428" s="5">
        <f>IF(OR($L5428="",NOT(COUNTIFS($L$2:$L5428,$L5428)=1)),"",SUMIFS($G:$G,$L:$L,$L5428))</f>
        <v/>
      </c>
      <c r="K5428" s="5">
        <f>IF(OR($L5428="",NOT(COUNTIFS($L$2:$L5428,$L5428)=1)),"",SUMIFS($I:$I,$L:$L,$L5428))</f>
        <v/>
      </c>
      <c r="L5428" s="6">
        <f>IF($B5428="","",YEAR($B5428))</f>
        <v/>
      </c>
      <c r="M5428" s="6">
        <f>INT((ROW()-2)/39)+1</f>
        <v/>
      </c>
      <c r="N5428" s="6">
        <f>MOD(ROW()-2,39)+2</f>
        <v/>
      </c>
      <c r="O5428" s="42">
        <f>IF(AND($B5428&lt;&gt;"",$C5428&lt;&gt;"",$B5428&lt;=$C5428),INDEX(Szabalyok!$C:$C,$N5428),"")</f>
        <v/>
      </c>
      <c r="P5428">
        <f>IF(D5428="",P5427,P5427+1)</f>
        <v/>
      </c>
    </row>
    <row r="5429">
      <c r="A5429">
        <f>IF(P5429=P5428,0,P5429)</f>
        <v/>
      </c>
      <c r="B5429" s="41">
        <f>IF($M5429&gt;300,"",IF(OR(INDEX(Bemenet!$E$2:$E$301,$M5429)="",INDEX(Bemenet!$F$2:$F$301,$M5429)=""),"",MAX(INDEX(Bemenet!$E$2:$E$301,$M5429),INDEX(Szabalyok!$A:$A,$N5429))))</f>
        <v/>
      </c>
      <c r="C5429" s="41">
        <f>IF($B5429="","",MIN(INDEX(Bemenet!$F$2:$F$301,$M5429),INDEX(Szabalyok!$B:$B,$N5429)))</f>
        <v/>
      </c>
      <c r="D5429" s="5">
        <f>IF(AND($B5429&lt;&gt;"",$C5429&lt;&gt;"",$B5429&lt;=$C5429),INDEX(Bemenet!$G$2:$G$301,$M5429),"")</f>
        <v/>
      </c>
      <c r="E5429" s="6">
        <f>IF(AND($B5429&lt;&gt;"",$C5429&lt;&gt;"",$B5429&lt;=$C5429),INDEX(Bemenet!$D$2:$D$301,$M5429),"")</f>
        <v/>
      </c>
      <c r="F5429" s="5">
        <f>IF(AND($B5429&lt;&gt;"",$C5429&lt;&gt;"",$B5429&lt;=$C5429),$C5429-$B5429+1,"")</f>
        <v/>
      </c>
      <c r="G5429" s="5">
        <f>IF($F5429="","",$F5429*$D5429)</f>
        <v/>
      </c>
      <c r="H5429" s="42">
        <f>IF($G5429="","",$O5429)</f>
        <v/>
      </c>
      <c r="I5429" s="5">
        <f>IF($G5429="","",$G5429*IF($H5429="",$O5429,$H5429)/100)</f>
        <v/>
      </c>
      <c r="J5429" s="5">
        <f>IF(OR($L5429="",NOT(COUNTIFS($L$2:$L5429,$L5429)=1)),"",SUMIFS($G:$G,$L:$L,$L5429))</f>
        <v/>
      </c>
      <c r="K5429" s="5">
        <f>IF(OR($L5429="",NOT(COUNTIFS($L$2:$L5429,$L5429)=1)),"",SUMIFS($I:$I,$L:$L,$L5429))</f>
        <v/>
      </c>
      <c r="L5429" s="6">
        <f>IF($B5429="","",YEAR($B5429))</f>
        <v/>
      </c>
      <c r="M5429" s="6">
        <f>INT((ROW()-2)/39)+1</f>
        <v/>
      </c>
      <c r="N5429" s="6">
        <f>MOD(ROW()-2,39)+2</f>
        <v/>
      </c>
      <c r="O5429" s="42">
        <f>IF(AND($B5429&lt;&gt;"",$C5429&lt;&gt;"",$B5429&lt;=$C5429),INDEX(Szabalyok!$C:$C,$N5429),"")</f>
        <v/>
      </c>
      <c r="P5429">
        <f>IF(D5429="",P5428,P5428+1)</f>
        <v/>
      </c>
    </row>
    <row r="5430">
      <c r="A5430">
        <f>IF(P5430=P5429,0,P5430)</f>
        <v/>
      </c>
      <c r="B5430" s="41">
        <f>IF($M5430&gt;300,"",IF(OR(INDEX(Bemenet!$E$2:$E$301,$M5430)="",INDEX(Bemenet!$F$2:$F$301,$M5430)=""),"",MAX(INDEX(Bemenet!$E$2:$E$301,$M5430),INDEX(Szabalyok!$A:$A,$N5430))))</f>
        <v/>
      </c>
      <c r="C5430" s="41">
        <f>IF($B5430="","",MIN(INDEX(Bemenet!$F$2:$F$301,$M5430),INDEX(Szabalyok!$B:$B,$N5430)))</f>
        <v/>
      </c>
      <c r="D5430" s="5">
        <f>IF(AND($B5430&lt;&gt;"",$C5430&lt;&gt;"",$B5430&lt;=$C5430),INDEX(Bemenet!$G$2:$G$301,$M5430),"")</f>
        <v/>
      </c>
      <c r="E5430" s="6">
        <f>IF(AND($B5430&lt;&gt;"",$C5430&lt;&gt;"",$B5430&lt;=$C5430),INDEX(Bemenet!$D$2:$D$301,$M5430),"")</f>
        <v/>
      </c>
      <c r="F5430" s="5">
        <f>IF(AND($B5430&lt;&gt;"",$C5430&lt;&gt;"",$B5430&lt;=$C5430),$C5430-$B5430+1,"")</f>
        <v/>
      </c>
      <c r="G5430" s="5">
        <f>IF($F5430="","",$F5430*$D5430)</f>
        <v/>
      </c>
      <c r="H5430" s="42">
        <f>IF($G5430="","",$O5430)</f>
        <v/>
      </c>
      <c r="I5430" s="5">
        <f>IF($G5430="","",$G5430*IF($H5430="",$O5430,$H5430)/100)</f>
        <v/>
      </c>
      <c r="J5430" s="5">
        <f>IF(OR($L5430="",NOT(COUNTIFS($L$2:$L5430,$L5430)=1)),"",SUMIFS($G:$G,$L:$L,$L5430))</f>
        <v/>
      </c>
      <c r="K5430" s="5">
        <f>IF(OR($L5430="",NOT(COUNTIFS($L$2:$L5430,$L5430)=1)),"",SUMIFS($I:$I,$L:$L,$L5430))</f>
        <v/>
      </c>
      <c r="L5430" s="6">
        <f>IF($B5430="","",YEAR($B5430))</f>
        <v/>
      </c>
      <c r="M5430" s="6">
        <f>INT((ROW()-2)/39)+1</f>
        <v/>
      </c>
      <c r="N5430" s="6">
        <f>MOD(ROW()-2,39)+2</f>
        <v/>
      </c>
      <c r="O5430" s="42">
        <f>IF(AND($B5430&lt;&gt;"",$C5430&lt;&gt;"",$B5430&lt;=$C5430),INDEX(Szabalyok!$C:$C,$N5430),"")</f>
        <v/>
      </c>
      <c r="P5430">
        <f>IF(D5430="",P5429,P5429+1)</f>
        <v/>
      </c>
    </row>
    <row r="5431">
      <c r="A5431">
        <f>IF(P5431=P5430,0,P5431)</f>
        <v/>
      </c>
      <c r="B5431" s="41">
        <f>IF($M5431&gt;300,"",IF(OR(INDEX(Bemenet!$E$2:$E$301,$M5431)="",INDEX(Bemenet!$F$2:$F$301,$M5431)=""),"",MAX(INDEX(Bemenet!$E$2:$E$301,$M5431),INDEX(Szabalyok!$A:$A,$N5431))))</f>
        <v/>
      </c>
      <c r="C5431" s="41">
        <f>IF($B5431="","",MIN(INDEX(Bemenet!$F$2:$F$301,$M5431),INDEX(Szabalyok!$B:$B,$N5431)))</f>
        <v/>
      </c>
      <c r="D5431" s="5">
        <f>IF(AND($B5431&lt;&gt;"",$C5431&lt;&gt;"",$B5431&lt;=$C5431),INDEX(Bemenet!$G$2:$G$301,$M5431),"")</f>
        <v/>
      </c>
      <c r="E5431" s="6">
        <f>IF(AND($B5431&lt;&gt;"",$C5431&lt;&gt;"",$B5431&lt;=$C5431),INDEX(Bemenet!$D$2:$D$301,$M5431),"")</f>
        <v/>
      </c>
      <c r="F5431" s="5">
        <f>IF(AND($B5431&lt;&gt;"",$C5431&lt;&gt;"",$B5431&lt;=$C5431),$C5431-$B5431+1,"")</f>
        <v/>
      </c>
      <c r="G5431" s="5">
        <f>IF($F5431="","",$F5431*$D5431)</f>
        <v/>
      </c>
      <c r="H5431" s="42">
        <f>IF($G5431="","",$O5431)</f>
        <v/>
      </c>
      <c r="I5431" s="5">
        <f>IF($G5431="","",$G5431*IF($H5431="",$O5431,$H5431)/100)</f>
        <v/>
      </c>
      <c r="J5431" s="5">
        <f>IF(OR($L5431="",NOT(COUNTIFS($L$2:$L5431,$L5431)=1)),"",SUMIFS($G:$G,$L:$L,$L5431))</f>
        <v/>
      </c>
      <c r="K5431" s="5">
        <f>IF(OR($L5431="",NOT(COUNTIFS($L$2:$L5431,$L5431)=1)),"",SUMIFS($I:$I,$L:$L,$L5431))</f>
        <v/>
      </c>
      <c r="L5431" s="6">
        <f>IF($B5431="","",YEAR($B5431))</f>
        <v/>
      </c>
      <c r="M5431" s="6">
        <f>INT((ROW()-2)/39)+1</f>
        <v/>
      </c>
      <c r="N5431" s="6">
        <f>MOD(ROW()-2,39)+2</f>
        <v/>
      </c>
      <c r="O5431" s="42">
        <f>IF(AND($B5431&lt;&gt;"",$C5431&lt;&gt;"",$B5431&lt;=$C5431),INDEX(Szabalyok!$C:$C,$N5431),"")</f>
        <v/>
      </c>
      <c r="P5431">
        <f>IF(D5431="",P5430,P5430+1)</f>
        <v/>
      </c>
    </row>
    <row r="5432">
      <c r="A5432">
        <f>IF(P5432=P5431,0,P5432)</f>
        <v/>
      </c>
      <c r="B5432" s="41">
        <f>IF($M5432&gt;300,"",IF(OR(INDEX(Bemenet!$E$2:$E$301,$M5432)="",INDEX(Bemenet!$F$2:$F$301,$M5432)=""),"",MAX(INDEX(Bemenet!$E$2:$E$301,$M5432),INDEX(Szabalyok!$A:$A,$N5432))))</f>
        <v/>
      </c>
      <c r="C5432" s="41">
        <f>IF($B5432="","",MIN(INDEX(Bemenet!$F$2:$F$301,$M5432),INDEX(Szabalyok!$B:$B,$N5432)))</f>
        <v/>
      </c>
      <c r="D5432" s="5">
        <f>IF(AND($B5432&lt;&gt;"",$C5432&lt;&gt;"",$B5432&lt;=$C5432),INDEX(Bemenet!$G$2:$G$301,$M5432),"")</f>
        <v/>
      </c>
      <c r="E5432" s="6">
        <f>IF(AND($B5432&lt;&gt;"",$C5432&lt;&gt;"",$B5432&lt;=$C5432),INDEX(Bemenet!$D$2:$D$301,$M5432),"")</f>
        <v/>
      </c>
      <c r="F5432" s="5">
        <f>IF(AND($B5432&lt;&gt;"",$C5432&lt;&gt;"",$B5432&lt;=$C5432),$C5432-$B5432+1,"")</f>
        <v/>
      </c>
      <c r="G5432" s="5">
        <f>IF($F5432="","",$F5432*$D5432)</f>
        <v/>
      </c>
      <c r="H5432" s="42">
        <f>IF($G5432="","",$O5432)</f>
        <v/>
      </c>
      <c r="I5432" s="5">
        <f>IF($G5432="","",$G5432*IF($H5432="",$O5432,$H5432)/100)</f>
        <v/>
      </c>
      <c r="J5432" s="5">
        <f>IF(OR($L5432="",NOT(COUNTIFS($L$2:$L5432,$L5432)=1)),"",SUMIFS($G:$G,$L:$L,$L5432))</f>
        <v/>
      </c>
      <c r="K5432" s="5">
        <f>IF(OR($L5432="",NOT(COUNTIFS($L$2:$L5432,$L5432)=1)),"",SUMIFS($I:$I,$L:$L,$L5432))</f>
        <v/>
      </c>
      <c r="L5432" s="6">
        <f>IF($B5432="","",YEAR($B5432))</f>
        <v/>
      </c>
      <c r="M5432" s="6">
        <f>INT((ROW()-2)/39)+1</f>
        <v/>
      </c>
      <c r="N5432" s="6">
        <f>MOD(ROW()-2,39)+2</f>
        <v/>
      </c>
      <c r="O5432" s="42">
        <f>IF(AND($B5432&lt;&gt;"",$C5432&lt;&gt;"",$B5432&lt;=$C5432),INDEX(Szabalyok!$C:$C,$N5432),"")</f>
        <v/>
      </c>
      <c r="P5432">
        <f>IF(D5432="",P5431,P5431+1)</f>
        <v/>
      </c>
    </row>
    <row r="5433">
      <c r="A5433">
        <f>IF(P5433=P5432,0,P5433)</f>
        <v/>
      </c>
      <c r="B5433" s="41">
        <f>IF($M5433&gt;300,"",IF(OR(INDEX(Bemenet!$E$2:$E$301,$M5433)="",INDEX(Bemenet!$F$2:$F$301,$M5433)=""),"",MAX(INDEX(Bemenet!$E$2:$E$301,$M5433),INDEX(Szabalyok!$A:$A,$N5433))))</f>
        <v/>
      </c>
      <c r="C5433" s="41">
        <f>IF($B5433="","",MIN(INDEX(Bemenet!$F$2:$F$301,$M5433),INDEX(Szabalyok!$B:$B,$N5433)))</f>
        <v/>
      </c>
      <c r="D5433" s="5">
        <f>IF(AND($B5433&lt;&gt;"",$C5433&lt;&gt;"",$B5433&lt;=$C5433),INDEX(Bemenet!$G$2:$G$301,$M5433),"")</f>
        <v/>
      </c>
      <c r="E5433" s="6">
        <f>IF(AND($B5433&lt;&gt;"",$C5433&lt;&gt;"",$B5433&lt;=$C5433),INDEX(Bemenet!$D$2:$D$301,$M5433),"")</f>
        <v/>
      </c>
      <c r="F5433" s="5">
        <f>IF(AND($B5433&lt;&gt;"",$C5433&lt;&gt;"",$B5433&lt;=$C5433),$C5433-$B5433+1,"")</f>
        <v/>
      </c>
      <c r="G5433" s="5">
        <f>IF($F5433="","",$F5433*$D5433)</f>
        <v/>
      </c>
      <c r="H5433" s="42">
        <f>IF($G5433="","",$O5433)</f>
        <v/>
      </c>
      <c r="I5433" s="5">
        <f>IF($G5433="","",$G5433*IF($H5433="",$O5433,$H5433)/100)</f>
        <v/>
      </c>
      <c r="J5433" s="5">
        <f>IF(OR($L5433="",NOT(COUNTIFS($L$2:$L5433,$L5433)=1)),"",SUMIFS($G:$G,$L:$L,$L5433))</f>
        <v/>
      </c>
      <c r="K5433" s="5">
        <f>IF(OR($L5433="",NOT(COUNTIFS($L$2:$L5433,$L5433)=1)),"",SUMIFS($I:$I,$L:$L,$L5433))</f>
        <v/>
      </c>
      <c r="L5433" s="6">
        <f>IF($B5433="","",YEAR($B5433))</f>
        <v/>
      </c>
      <c r="M5433" s="6">
        <f>INT((ROW()-2)/39)+1</f>
        <v/>
      </c>
      <c r="N5433" s="6">
        <f>MOD(ROW()-2,39)+2</f>
        <v/>
      </c>
      <c r="O5433" s="42">
        <f>IF(AND($B5433&lt;&gt;"",$C5433&lt;&gt;"",$B5433&lt;=$C5433),INDEX(Szabalyok!$C:$C,$N5433),"")</f>
        <v/>
      </c>
      <c r="P5433">
        <f>IF(D5433="",P5432,P5432+1)</f>
        <v/>
      </c>
    </row>
    <row r="5434">
      <c r="A5434">
        <f>IF(P5434=P5433,0,P5434)</f>
        <v/>
      </c>
      <c r="B5434" s="41">
        <f>IF($M5434&gt;300,"",IF(OR(INDEX(Bemenet!$E$2:$E$301,$M5434)="",INDEX(Bemenet!$F$2:$F$301,$M5434)=""),"",MAX(INDEX(Bemenet!$E$2:$E$301,$M5434),INDEX(Szabalyok!$A:$A,$N5434))))</f>
        <v/>
      </c>
      <c r="C5434" s="41">
        <f>IF($B5434="","",MIN(INDEX(Bemenet!$F$2:$F$301,$M5434),INDEX(Szabalyok!$B:$B,$N5434)))</f>
        <v/>
      </c>
      <c r="D5434" s="5">
        <f>IF(AND($B5434&lt;&gt;"",$C5434&lt;&gt;"",$B5434&lt;=$C5434),INDEX(Bemenet!$G$2:$G$301,$M5434),"")</f>
        <v/>
      </c>
      <c r="E5434" s="6">
        <f>IF(AND($B5434&lt;&gt;"",$C5434&lt;&gt;"",$B5434&lt;=$C5434),INDEX(Bemenet!$D$2:$D$301,$M5434),"")</f>
        <v/>
      </c>
      <c r="F5434" s="5">
        <f>IF(AND($B5434&lt;&gt;"",$C5434&lt;&gt;"",$B5434&lt;=$C5434),$C5434-$B5434+1,"")</f>
        <v/>
      </c>
      <c r="G5434" s="5">
        <f>IF($F5434="","",$F5434*$D5434)</f>
        <v/>
      </c>
      <c r="H5434" s="42">
        <f>IF($G5434="","",$O5434)</f>
        <v/>
      </c>
      <c r="I5434" s="5">
        <f>IF($G5434="","",$G5434*IF($H5434="",$O5434,$H5434)/100)</f>
        <v/>
      </c>
      <c r="J5434" s="5">
        <f>IF(OR($L5434="",NOT(COUNTIFS($L$2:$L5434,$L5434)=1)),"",SUMIFS($G:$G,$L:$L,$L5434))</f>
        <v/>
      </c>
      <c r="K5434" s="5">
        <f>IF(OR($L5434="",NOT(COUNTIFS($L$2:$L5434,$L5434)=1)),"",SUMIFS($I:$I,$L:$L,$L5434))</f>
        <v/>
      </c>
      <c r="L5434" s="6">
        <f>IF($B5434="","",YEAR($B5434))</f>
        <v/>
      </c>
      <c r="M5434" s="6">
        <f>INT((ROW()-2)/39)+1</f>
        <v/>
      </c>
      <c r="N5434" s="6">
        <f>MOD(ROW()-2,39)+2</f>
        <v/>
      </c>
      <c r="O5434" s="42">
        <f>IF(AND($B5434&lt;&gt;"",$C5434&lt;&gt;"",$B5434&lt;=$C5434),INDEX(Szabalyok!$C:$C,$N5434),"")</f>
        <v/>
      </c>
      <c r="P5434">
        <f>IF(D5434="",P5433,P5433+1)</f>
        <v/>
      </c>
    </row>
    <row r="5435">
      <c r="A5435">
        <f>IF(P5435=P5434,0,P5435)</f>
        <v/>
      </c>
      <c r="B5435" s="41">
        <f>IF($M5435&gt;300,"",IF(OR(INDEX(Bemenet!$E$2:$E$301,$M5435)="",INDEX(Bemenet!$F$2:$F$301,$M5435)=""),"",MAX(INDEX(Bemenet!$E$2:$E$301,$M5435),INDEX(Szabalyok!$A:$A,$N5435))))</f>
        <v/>
      </c>
      <c r="C5435" s="41">
        <f>IF($B5435="","",MIN(INDEX(Bemenet!$F$2:$F$301,$M5435),INDEX(Szabalyok!$B:$B,$N5435)))</f>
        <v/>
      </c>
      <c r="D5435" s="5">
        <f>IF(AND($B5435&lt;&gt;"",$C5435&lt;&gt;"",$B5435&lt;=$C5435),INDEX(Bemenet!$G$2:$G$301,$M5435),"")</f>
        <v/>
      </c>
      <c r="E5435" s="6">
        <f>IF(AND($B5435&lt;&gt;"",$C5435&lt;&gt;"",$B5435&lt;=$C5435),INDEX(Bemenet!$D$2:$D$301,$M5435),"")</f>
        <v/>
      </c>
      <c r="F5435" s="5">
        <f>IF(AND($B5435&lt;&gt;"",$C5435&lt;&gt;"",$B5435&lt;=$C5435),$C5435-$B5435+1,"")</f>
        <v/>
      </c>
      <c r="G5435" s="5">
        <f>IF($F5435="","",$F5435*$D5435)</f>
        <v/>
      </c>
      <c r="H5435" s="42">
        <f>IF($G5435="","",$O5435)</f>
        <v/>
      </c>
      <c r="I5435" s="5">
        <f>IF($G5435="","",$G5435*IF($H5435="",$O5435,$H5435)/100)</f>
        <v/>
      </c>
      <c r="J5435" s="5">
        <f>IF(OR($L5435="",NOT(COUNTIFS($L$2:$L5435,$L5435)=1)),"",SUMIFS($G:$G,$L:$L,$L5435))</f>
        <v/>
      </c>
      <c r="K5435" s="5">
        <f>IF(OR($L5435="",NOT(COUNTIFS($L$2:$L5435,$L5435)=1)),"",SUMIFS($I:$I,$L:$L,$L5435))</f>
        <v/>
      </c>
      <c r="L5435" s="6">
        <f>IF($B5435="","",YEAR($B5435))</f>
        <v/>
      </c>
      <c r="M5435" s="6">
        <f>INT((ROW()-2)/39)+1</f>
        <v/>
      </c>
      <c r="N5435" s="6">
        <f>MOD(ROW()-2,39)+2</f>
        <v/>
      </c>
      <c r="O5435" s="42">
        <f>IF(AND($B5435&lt;&gt;"",$C5435&lt;&gt;"",$B5435&lt;=$C5435),INDEX(Szabalyok!$C:$C,$N5435),"")</f>
        <v/>
      </c>
      <c r="P5435">
        <f>IF(D5435="",P5434,P5434+1)</f>
        <v/>
      </c>
    </row>
    <row r="5436">
      <c r="A5436">
        <f>IF(P5436=P5435,0,P5436)</f>
        <v/>
      </c>
      <c r="B5436" s="41">
        <f>IF($M5436&gt;300,"",IF(OR(INDEX(Bemenet!$E$2:$E$301,$M5436)="",INDEX(Bemenet!$F$2:$F$301,$M5436)=""),"",MAX(INDEX(Bemenet!$E$2:$E$301,$M5436),INDEX(Szabalyok!$A:$A,$N5436))))</f>
        <v/>
      </c>
      <c r="C5436" s="41">
        <f>IF($B5436="","",MIN(INDEX(Bemenet!$F$2:$F$301,$M5436),INDEX(Szabalyok!$B:$B,$N5436)))</f>
        <v/>
      </c>
      <c r="D5436" s="5">
        <f>IF(AND($B5436&lt;&gt;"",$C5436&lt;&gt;"",$B5436&lt;=$C5436),INDEX(Bemenet!$G$2:$G$301,$M5436),"")</f>
        <v/>
      </c>
      <c r="E5436" s="6">
        <f>IF(AND($B5436&lt;&gt;"",$C5436&lt;&gt;"",$B5436&lt;=$C5436),INDEX(Bemenet!$D$2:$D$301,$M5436),"")</f>
        <v/>
      </c>
      <c r="F5436" s="5">
        <f>IF(AND($B5436&lt;&gt;"",$C5436&lt;&gt;"",$B5436&lt;=$C5436),$C5436-$B5436+1,"")</f>
        <v/>
      </c>
      <c r="G5436" s="5">
        <f>IF($F5436="","",$F5436*$D5436)</f>
        <v/>
      </c>
      <c r="H5436" s="42">
        <f>IF($G5436="","",$O5436)</f>
        <v/>
      </c>
      <c r="I5436" s="5">
        <f>IF($G5436="","",$G5436*IF($H5436="",$O5436,$H5436)/100)</f>
        <v/>
      </c>
      <c r="J5436" s="5">
        <f>IF(OR($L5436="",NOT(COUNTIFS($L$2:$L5436,$L5436)=1)),"",SUMIFS($G:$G,$L:$L,$L5436))</f>
        <v/>
      </c>
      <c r="K5436" s="5">
        <f>IF(OR($L5436="",NOT(COUNTIFS($L$2:$L5436,$L5436)=1)),"",SUMIFS($I:$I,$L:$L,$L5436))</f>
        <v/>
      </c>
      <c r="L5436" s="6">
        <f>IF($B5436="","",YEAR($B5436))</f>
        <v/>
      </c>
      <c r="M5436" s="6">
        <f>INT((ROW()-2)/39)+1</f>
        <v/>
      </c>
      <c r="N5436" s="6">
        <f>MOD(ROW()-2,39)+2</f>
        <v/>
      </c>
      <c r="O5436" s="42">
        <f>IF(AND($B5436&lt;&gt;"",$C5436&lt;&gt;"",$B5436&lt;=$C5436),INDEX(Szabalyok!$C:$C,$N5436),"")</f>
        <v/>
      </c>
      <c r="P5436">
        <f>IF(D5436="",P5435,P5435+1)</f>
        <v/>
      </c>
    </row>
    <row r="5437">
      <c r="A5437">
        <f>IF(P5437=P5436,0,P5437)</f>
        <v/>
      </c>
      <c r="B5437" s="41">
        <f>IF($M5437&gt;300,"",IF(OR(INDEX(Bemenet!$E$2:$E$301,$M5437)="",INDEX(Bemenet!$F$2:$F$301,$M5437)=""),"",MAX(INDEX(Bemenet!$E$2:$E$301,$M5437),INDEX(Szabalyok!$A:$A,$N5437))))</f>
        <v/>
      </c>
      <c r="C5437" s="41">
        <f>IF($B5437="","",MIN(INDEX(Bemenet!$F$2:$F$301,$M5437),INDEX(Szabalyok!$B:$B,$N5437)))</f>
        <v/>
      </c>
      <c r="D5437" s="5">
        <f>IF(AND($B5437&lt;&gt;"",$C5437&lt;&gt;"",$B5437&lt;=$C5437),INDEX(Bemenet!$G$2:$G$301,$M5437),"")</f>
        <v/>
      </c>
      <c r="E5437" s="6">
        <f>IF(AND($B5437&lt;&gt;"",$C5437&lt;&gt;"",$B5437&lt;=$C5437),INDEX(Bemenet!$D$2:$D$301,$M5437),"")</f>
        <v/>
      </c>
      <c r="F5437" s="5">
        <f>IF(AND($B5437&lt;&gt;"",$C5437&lt;&gt;"",$B5437&lt;=$C5437),$C5437-$B5437+1,"")</f>
        <v/>
      </c>
      <c r="G5437" s="5">
        <f>IF($F5437="","",$F5437*$D5437)</f>
        <v/>
      </c>
      <c r="H5437" s="42">
        <f>IF($G5437="","",$O5437)</f>
        <v/>
      </c>
      <c r="I5437" s="5">
        <f>IF($G5437="","",$G5437*IF($H5437="",$O5437,$H5437)/100)</f>
        <v/>
      </c>
      <c r="J5437" s="5">
        <f>IF(OR($L5437="",NOT(COUNTIFS($L$2:$L5437,$L5437)=1)),"",SUMIFS($G:$G,$L:$L,$L5437))</f>
        <v/>
      </c>
      <c r="K5437" s="5">
        <f>IF(OR($L5437="",NOT(COUNTIFS($L$2:$L5437,$L5437)=1)),"",SUMIFS($I:$I,$L:$L,$L5437))</f>
        <v/>
      </c>
      <c r="L5437" s="6">
        <f>IF($B5437="","",YEAR($B5437))</f>
        <v/>
      </c>
      <c r="M5437" s="6">
        <f>INT((ROW()-2)/39)+1</f>
        <v/>
      </c>
      <c r="N5437" s="6">
        <f>MOD(ROW()-2,39)+2</f>
        <v/>
      </c>
      <c r="O5437" s="42">
        <f>IF(AND($B5437&lt;&gt;"",$C5437&lt;&gt;"",$B5437&lt;=$C5437),INDEX(Szabalyok!$C:$C,$N5437),"")</f>
        <v/>
      </c>
      <c r="P5437">
        <f>IF(D5437="",P5436,P5436+1)</f>
        <v/>
      </c>
    </row>
    <row r="5438">
      <c r="A5438">
        <f>IF(P5438=P5437,0,P5438)</f>
        <v/>
      </c>
      <c r="B5438" s="41">
        <f>IF($M5438&gt;300,"",IF(OR(INDEX(Bemenet!$E$2:$E$301,$M5438)="",INDEX(Bemenet!$F$2:$F$301,$M5438)=""),"",MAX(INDEX(Bemenet!$E$2:$E$301,$M5438),INDEX(Szabalyok!$A:$A,$N5438))))</f>
        <v/>
      </c>
      <c r="C5438" s="41">
        <f>IF($B5438="","",MIN(INDEX(Bemenet!$F$2:$F$301,$M5438),INDEX(Szabalyok!$B:$B,$N5438)))</f>
        <v/>
      </c>
      <c r="D5438" s="5">
        <f>IF(AND($B5438&lt;&gt;"",$C5438&lt;&gt;"",$B5438&lt;=$C5438),INDEX(Bemenet!$G$2:$G$301,$M5438),"")</f>
        <v/>
      </c>
      <c r="E5438" s="6">
        <f>IF(AND($B5438&lt;&gt;"",$C5438&lt;&gt;"",$B5438&lt;=$C5438),INDEX(Bemenet!$D$2:$D$301,$M5438),"")</f>
        <v/>
      </c>
      <c r="F5438" s="5">
        <f>IF(AND($B5438&lt;&gt;"",$C5438&lt;&gt;"",$B5438&lt;=$C5438),$C5438-$B5438+1,"")</f>
        <v/>
      </c>
      <c r="G5438" s="5">
        <f>IF($F5438="","",$F5438*$D5438)</f>
        <v/>
      </c>
      <c r="H5438" s="42">
        <f>IF($G5438="","",$O5438)</f>
        <v/>
      </c>
      <c r="I5438" s="5">
        <f>IF($G5438="","",$G5438*IF($H5438="",$O5438,$H5438)/100)</f>
        <v/>
      </c>
      <c r="J5438" s="5">
        <f>IF(OR($L5438="",NOT(COUNTIFS($L$2:$L5438,$L5438)=1)),"",SUMIFS($G:$G,$L:$L,$L5438))</f>
        <v/>
      </c>
      <c r="K5438" s="5">
        <f>IF(OR($L5438="",NOT(COUNTIFS($L$2:$L5438,$L5438)=1)),"",SUMIFS($I:$I,$L:$L,$L5438))</f>
        <v/>
      </c>
      <c r="L5438" s="6">
        <f>IF($B5438="","",YEAR($B5438))</f>
        <v/>
      </c>
      <c r="M5438" s="6">
        <f>INT((ROW()-2)/39)+1</f>
        <v/>
      </c>
      <c r="N5438" s="6">
        <f>MOD(ROW()-2,39)+2</f>
        <v/>
      </c>
      <c r="O5438" s="42">
        <f>IF(AND($B5438&lt;&gt;"",$C5438&lt;&gt;"",$B5438&lt;=$C5438),INDEX(Szabalyok!$C:$C,$N5438),"")</f>
        <v/>
      </c>
      <c r="P5438">
        <f>IF(D5438="",P5437,P5437+1)</f>
        <v/>
      </c>
    </row>
    <row r="5439">
      <c r="A5439">
        <f>IF(P5439=P5438,0,P5439)</f>
        <v/>
      </c>
      <c r="B5439" s="41">
        <f>IF($M5439&gt;300,"",IF(OR(INDEX(Bemenet!$E$2:$E$301,$M5439)="",INDEX(Bemenet!$F$2:$F$301,$M5439)=""),"",MAX(INDEX(Bemenet!$E$2:$E$301,$M5439),INDEX(Szabalyok!$A:$A,$N5439))))</f>
        <v/>
      </c>
      <c r="C5439" s="41">
        <f>IF($B5439="","",MIN(INDEX(Bemenet!$F$2:$F$301,$M5439),INDEX(Szabalyok!$B:$B,$N5439)))</f>
        <v/>
      </c>
      <c r="D5439" s="5">
        <f>IF(AND($B5439&lt;&gt;"",$C5439&lt;&gt;"",$B5439&lt;=$C5439),INDEX(Bemenet!$G$2:$G$301,$M5439),"")</f>
        <v/>
      </c>
      <c r="E5439" s="6">
        <f>IF(AND($B5439&lt;&gt;"",$C5439&lt;&gt;"",$B5439&lt;=$C5439),INDEX(Bemenet!$D$2:$D$301,$M5439),"")</f>
        <v/>
      </c>
      <c r="F5439" s="5">
        <f>IF(AND($B5439&lt;&gt;"",$C5439&lt;&gt;"",$B5439&lt;=$C5439),$C5439-$B5439+1,"")</f>
        <v/>
      </c>
      <c r="G5439" s="5">
        <f>IF($F5439="","",$F5439*$D5439)</f>
        <v/>
      </c>
      <c r="H5439" s="42">
        <f>IF($G5439="","",$O5439)</f>
        <v/>
      </c>
      <c r="I5439" s="5">
        <f>IF($G5439="","",$G5439*IF($H5439="",$O5439,$H5439)/100)</f>
        <v/>
      </c>
      <c r="J5439" s="5">
        <f>IF(OR($L5439="",NOT(COUNTIFS($L$2:$L5439,$L5439)=1)),"",SUMIFS($G:$G,$L:$L,$L5439))</f>
        <v/>
      </c>
      <c r="K5439" s="5">
        <f>IF(OR($L5439="",NOT(COUNTIFS($L$2:$L5439,$L5439)=1)),"",SUMIFS($I:$I,$L:$L,$L5439))</f>
        <v/>
      </c>
      <c r="L5439" s="6">
        <f>IF($B5439="","",YEAR($B5439))</f>
        <v/>
      </c>
      <c r="M5439" s="6">
        <f>INT((ROW()-2)/39)+1</f>
        <v/>
      </c>
      <c r="N5439" s="6">
        <f>MOD(ROW()-2,39)+2</f>
        <v/>
      </c>
      <c r="O5439" s="42">
        <f>IF(AND($B5439&lt;&gt;"",$C5439&lt;&gt;"",$B5439&lt;=$C5439),INDEX(Szabalyok!$C:$C,$N5439),"")</f>
        <v/>
      </c>
      <c r="P5439">
        <f>IF(D5439="",P5438,P5438+1)</f>
        <v/>
      </c>
    </row>
    <row r="5440">
      <c r="A5440">
        <f>IF(P5440=P5439,0,P5440)</f>
        <v/>
      </c>
      <c r="B5440" s="41">
        <f>IF($M5440&gt;300,"",IF(OR(INDEX(Bemenet!$E$2:$E$301,$M5440)="",INDEX(Bemenet!$F$2:$F$301,$M5440)=""),"",MAX(INDEX(Bemenet!$E$2:$E$301,$M5440),INDEX(Szabalyok!$A:$A,$N5440))))</f>
        <v/>
      </c>
      <c r="C5440" s="41">
        <f>IF($B5440="","",MIN(INDEX(Bemenet!$F$2:$F$301,$M5440),INDEX(Szabalyok!$B:$B,$N5440)))</f>
        <v/>
      </c>
      <c r="D5440" s="5">
        <f>IF(AND($B5440&lt;&gt;"",$C5440&lt;&gt;"",$B5440&lt;=$C5440),INDEX(Bemenet!$G$2:$G$301,$M5440),"")</f>
        <v/>
      </c>
      <c r="E5440" s="6">
        <f>IF(AND($B5440&lt;&gt;"",$C5440&lt;&gt;"",$B5440&lt;=$C5440),INDEX(Bemenet!$D$2:$D$301,$M5440),"")</f>
        <v/>
      </c>
      <c r="F5440" s="5">
        <f>IF(AND($B5440&lt;&gt;"",$C5440&lt;&gt;"",$B5440&lt;=$C5440),$C5440-$B5440+1,"")</f>
        <v/>
      </c>
      <c r="G5440" s="5">
        <f>IF($F5440="","",$F5440*$D5440)</f>
        <v/>
      </c>
      <c r="H5440" s="42">
        <f>IF($G5440="","",$O5440)</f>
        <v/>
      </c>
      <c r="I5440" s="5">
        <f>IF($G5440="","",$G5440*IF($H5440="",$O5440,$H5440)/100)</f>
        <v/>
      </c>
      <c r="J5440" s="5">
        <f>IF(OR($L5440="",NOT(COUNTIFS($L$2:$L5440,$L5440)=1)),"",SUMIFS($G:$G,$L:$L,$L5440))</f>
        <v/>
      </c>
      <c r="K5440" s="5">
        <f>IF(OR($L5440="",NOT(COUNTIFS($L$2:$L5440,$L5440)=1)),"",SUMIFS($I:$I,$L:$L,$L5440))</f>
        <v/>
      </c>
      <c r="L5440" s="6">
        <f>IF($B5440="","",YEAR($B5440))</f>
        <v/>
      </c>
      <c r="M5440" s="6">
        <f>INT((ROW()-2)/39)+1</f>
        <v/>
      </c>
      <c r="N5440" s="6">
        <f>MOD(ROW()-2,39)+2</f>
        <v/>
      </c>
      <c r="O5440" s="42">
        <f>IF(AND($B5440&lt;&gt;"",$C5440&lt;&gt;"",$B5440&lt;=$C5440),INDEX(Szabalyok!$C:$C,$N5440),"")</f>
        <v/>
      </c>
      <c r="P5440">
        <f>IF(D5440="",P5439,P5439+1)</f>
        <v/>
      </c>
    </row>
    <row r="5441">
      <c r="A5441">
        <f>IF(P5441=P5440,0,P5441)</f>
        <v/>
      </c>
      <c r="B5441" s="41">
        <f>IF($M5441&gt;300,"",IF(OR(INDEX(Bemenet!$E$2:$E$301,$M5441)="",INDEX(Bemenet!$F$2:$F$301,$M5441)=""),"",MAX(INDEX(Bemenet!$E$2:$E$301,$M5441),INDEX(Szabalyok!$A:$A,$N5441))))</f>
        <v/>
      </c>
      <c r="C5441" s="41">
        <f>IF($B5441="","",MIN(INDEX(Bemenet!$F$2:$F$301,$M5441),INDEX(Szabalyok!$B:$B,$N5441)))</f>
        <v/>
      </c>
      <c r="D5441" s="5">
        <f>IF(AND($B5441&lt;&gt;"",$C5441&lt;&gt;"",$B5441&lt;=$C5441),INDEX(Bemenet!$G$2:$G$301,$M5441),"")</f>
        <v/>
      </c>
      <c r="E5441" s="6">
        <f>IF(AND($B5441&lt;&gt;"",$C5441&lt;&gt;"",$B5441&lt;=$C5441),INDEX(Bemenet!$D$2:$D$301,$M5441),"")</f>
        <v/>
      </c>
      <c r="F5441" s="5">
        <f>IF(AND($B5441&lt;&gt;"",$C5441&lt;&gt;"",$B5441&lt;=$C5441),$C5441-$B5441+1,"")</f>
        <v/>
      </c>
      <c r="G5441" s="5">
        <f>IF($F5441="","",$F5441*$D5441)</f>
        <v/>
      </c>
      <c r="H5441" s="42">
        <f>IF($G5441="","",$O5441)</f>
        <v/>
      </c>
      <c r="I5441" s="5">
        <f>IF($G5441="","",$G5441*IF($H5441="",$O5441,$H5441)/100)</f>
        <v/>
      </c>
      <c r="J5441" s="5">
        <f>IF(OR($L5441="",NOT(COUNTIFS($L$2:$L5441,$L5441)=1)),"",SUMIFS($G:$G,$L:$L,$L5441))</f>
        <v/>
      </c>
      <c r="K5441" s="5">
        <f>IF(OR($L5441="",NOT(COUNTIFS($L$2:$L5441,$L5441)=1)),"",SUMIFS($I:$I,$L:$L,$L5441))</f>
        <v/>
      </c>
      <c r="L5441" s="6">
        <f>IF($B5441="","",YEAR($B5441))</f>
        <v/>
      </c>
      <c r="M5441" s="6">
        <f>INT((ROW()-2)/39)+1</f>
        <v/>
      </c>
      <c r="N5441" s="6">
        <f>MOD(ROW()-2,39)+2</f>
        <v/>
      </c>
      <c r="O5441" s="42">
        <f>IF(AND($B5441&lt;&gt;"",$C5441&lt;&gt;"",$B5441&lt;=$C5441),INDEX(Szabalyok!$C:$C,$N5441),"")</f>
        <v/>
      </c>
      <c r="P5441">
        <f>IF(D5441="",P5440,P5440+1)</f>
        <v/>
      </c>
    </row>
    <row r="5442">
      <c r="A5442">
        <f>IF(P5442=P5441,0,P5442)</f>
        <v/>
      </c>
      <c r="B5442" s="41">
        <f>IF($M5442&gt;300,"",IF(OR(INDEX(Bemenet!$E$2:$E$301,$M5442)="",INDEX(Bemenet!$F$2:$F$301,$M5442)=""),"",MAX(INDEX(Bemenet!$E$2:$E$301,$M5442),INDEX(Szabalyok!$A:$A,$N5442))))</f>
        <v/>
      </c>
      <c r="C5442" s="41">
        <f>IF($B5442="","",MIN(INDEX(Bemenet!$F$2:$F$301,$M5442),INDEX(Szabalyok!$B:$B,$N5442)))</f>
        <v/>
      </c>
      <c r="D5442" s="5">
        <f>IF(AND($B5442&lt;&gt;"",$C5442&lt;&gt;"",$B5442&lt;=$C5442),INDEX(Bemenet!$G$2:$G$301,$M5442),"")</f>
        <v/>
      </c>
      <c r="E5442" s="6">
        <f>IF(AND($B5442&lt;&gt;"",$C5442&lt;&gt;"",$B5442&lt;=$C5442),INDEX(Bemenet!$D$2:$D$301,$M5442),"")</f>
        <v/>
      </c>
      <c r="F5442" s="5">
        <f>IF(AND($B5442&lt;&gt;"",$C5442&lt;&gt;"",$B5442&lt;=$C5442),$C5442-$B5442+1,"")</f>
        <v/>
      </c>
      <c r="G5442" s="5">
        <f>IF($F5442="","",$F5442*$D5442)</f>
        <v/>
      </c>
      <c r="H5442" s="42">
        <f>IF($G5442="","",$O5442)</f>
        <v/>
      </c>
      <c r="I5442" s="5">
        <f>IF($G5442="","",$G5442*IF($H5442="",$O5442,$H5442)/100)</f>
        <v/>
      </c>
      <c r="J5442" s="5">
        <f>IF(OR($L5442="",NOT(COUNTIFS($L$2:$L5442,$L5442)=1)),"",SUMIFS($G:$G,$L:$L,$L5442))</f>
        <v/>
      </c>
      <c r="K5442" s="5">
        <f>IF(OR($L5442="",NOT(COUNTIFS($L$2:$L5442,$L5442)=1)),"",SUMIFS($I:$I,$L:$L,$L5442))</f>
        <v/>
      </c>
      <c r="L5442" s="6">
        <f>IF($B5442="","",YEAR($B5442))</f>
        <v/>
      </c>
      <c r="M5442" s="6">
        <f>INT((ROW()-2)/39)+1</f>
        <v/>
      </c>
      <c r="N5442" s="6">
        <f>MOD(ROW()-2,39)+2</f>
        <v/>
      </c>
      <c r="O5442" s="42">
        <f>IF(AND($B5442&lt;&gt;"",$C5442&lt;&gt;"",$B5442&lt;=$C5442),INDEX(Szabalyok!$C:$C,$N5442),"")</f>
        <v/>
      </c>
      <c r="P5442">
        <f>IF(D5442="",P5441,P5441+1)</f>
        <v/>
      </c>
    </row>
    <row r="5443">
      <c r="A5443">
        <f>IF(P5443=P5442,0,P5443)</f>
        <v/>
      </c>
      <c r="B5443" s="41">
        <f>IF($M5443&gt;300,"",IF(OR(INDEX(Bemenet!$E$2:$E$301,$M5443)="",INDEX(Bemenet!$F$2:$F$301,$M5443)=""),"",MAX(INDEX(Bemenet!$E$2:$E$301,$M5443),INDEX(Szabalyok!$A:$A,$N5443))))</f>
        <v/>
      </c>
      <c r="C5443" s="41">
        <f>IF($B5443="","",MIN(INDEX(Bemenet!$F$2:$F$301,$M5443),INDEX(Szabalyok!$B:$B,$N5443)))</f>
        <v/>
      </c>
      <c r="D5443" s="5">
        <f>IF(AND($B5443&lt;&gt;"",$C5443&lt;&gt;"",$B5443&lt;=$C5443),INDEX(Bemenet!$G$2:$G$301,$M5443),"")</f>
        <v/>
      </c>
      <c r="E5443" s="6">
        <f>IF(AND($B5443&lt;&gt;"",$C5443&lt;&gt;"",$B5443&lt;=$C5443),INDEX(Bemenet!$D$2:$D$301,$M5443),"")</f>
        <v/>
      </c>
      <c r="F5443" s="5">
        <f>IF(AND($B5443&lt;&gt;"",$C5443&lt;&gt;"",$B5443&lt;=$C5443),$C5443-$B5443+1,"")</f>
        <v/>
      </c>
      <c r="G5443" s="5">
        <f>IF($F5443="","",$F5443*$D5443)</f>
        <v/>
      </c>
      <c r="H5443" s="42">
        <f>IF($G5443="","",$O5443)</f>
        <v/>
      </c>
      <c r="I5443" s="5">
        <f>IF($G5443="","",$G5443*IF($H5443="",$O5443,$H5443)/100)</f>
        <v/>
      </c>
      <c r="J5443" s="5">
        <f>IF(OR($L5443="",NOT(COUNTIFS($L$2:$L5443,$L5443)=1)),"",SUMIFS($G:$G,$L:$L,$L5443))</f>
        <v/>
      </c>
      <c r="K5443" s="5">
        <f>IF(OR($L5443="",NOT(COUNTIFS($L$2:$L5443,$L5443)=1)),"",SUMIFS($I:$I,$L:$L,$L5443))</f>
        <v/>
      </c>
      <c r="L5443" s="6">
        <f>IF($B5443="","",YEAR($B5443))</f>
        <v/>
      </c>
      <c r="M5443" s="6">
        <f>INT((ROW()-2)/39)+1</f>
        <v/>
      </c>
      <c r="N5443" s="6">
        <f>MOD(ROW()-2,39)+2</f>
        <v/>
      </c>
      <c r="O5443" s="42">
        <f>IF(AND($B5443&lt;&gt;"",$C5443&lt;&gt;"",$B5443&lt;=$C5443),INDEX(Szabalyok!$C:$C,$N5443),"")</f>
        <v/>
      </c>
      <c r="P5443">
        <f>IF(D5443="",P5442,P5442+1)</f>
        <v/>
      </c>
    </row>
    <row r="5444">
      <c r="A5444">
        <f>IF(P5444=P5443,0,P5444)</f>
        <v/>
      </c>
      <c r="B5444" s="41">
        <f>IF($M5444&gt;300,"",IF(OR(INDEX(Bemenet!$E$2:$E$301,$M5444)="",INDEX(Bemenet!$F$2:$F$301,$M5444)=""),"",MAX(INDEX(Bemenet!$E$2:$E$301,$M5444),INDEX(Szabalyok!$A:$A,$N5444))))</f>
        <v/>
      </c>
      <c r="C5444" s="41">
        <f>IF($B5444="","",MIN(INDEX(Bemenet!$F$2:$F$301,$M5444),INDEX(Szabalyok!$B:$B,$N5444)))</f>
        <v/>
      </c>
      <c r="D5444" s="5">
        <f>IF(AND($B5444&lt;&gt;"",$C5444&lt;&gt;"",$B5444&lt;=$C5444),INDEX(Bemenet!$G$2:$G$301,$M5444),"")</f>
        <v/>
      </c>
      <c r="E5444" s="6">
        <f>IF(AND($B5444&lt;&gt;"",$C5444&lt;&gt;"",$B5444&lt;=$C5444),INDEX(Bemenet!$D$2:$D$301,$M5444),"")</f>
        <v/>
      </c>
      <c r="F5444" s="5">
        <f>IF(AND($B5444&lt;&gt;"",$C5444&lt;&gt;"",$B5444&lt;=$C5444),$C5444-$B5444+1,"")</f>
        <v/>
      </c>
      <c r="G5444" s="5">
        <f>IF($F5444="","",$F5444*$D5444)</f>
        <v/>
      </c>
      <c r="H5444" s="42">
        <f>IF($G5444="","",$O5444)</f>
        <v/>
      </c>
      <c r="I5444" s="5">
        <f>IF($G5444="","",$G5444*IF($H5444="",$O5444,$H5444)/100)</f>
        <v/>
      </c>
      <c r="J5444" s="5">
        <f>IF(OR($L5444="",NOT(COUNTIFS($L$2:$L5444,$L5444)=1)),"",SUMIFS($G:$G,$L:$L,$L5444))</f>
        <v/>
      </c>
      <c r="K5444" s="5">
        <f>IF(OR($L5444="",NOT(COUNTIFS($L$2:$L5444,$L5444)=1)),"",SUMIFS($I:$I,$L:$L,$L5444))</f>
        <v/>
      </c>
      <c r="L5444" s="6">
        <f>IF($B5444="","",YEAR($B5444))</f>
        <v/>
      </c>
      <c r="M5444" s="6">
        <f>INT((ROW()-2)/39)+1</f>
        <v/>
      </c>
      <c r="N5444" s="6">
        <f>MOD(ROW()-2,39)+2</f>
        <v/>
      </c>
      <c r="O5444" s="42">
        <f>IF(AND($B5444&lt;&gt;"",$C5444&lt;&gt;"",$B5444&lt;=$C5444),INDEX(Szabalyok!$C:$C,$N5444),"")</f>
        <v/>
      </c>
      <c r="P5444">
        <f>IF(D5444="",P5443,P5443+1)</f>
        <v/>
      </c>
    </row>
    <row r="5445">
      <c r="A5445">
        <f>IF(P5445=P5444,0,P5445)</f>
        <v/>
      </c>
      <c r="B5445" s="41">
        <f>IF($M5445&gt;300,"",IF(OR(INDEX(Bemenet!$E$2:$E$301,$M5445)="",INDEX(Bemenet!$F$2:$F$301,$M5445)=""),"",MAX(INDEX(Bemenet!$E$2:$E$301,$M5445),INDEX(Szabalyok!$A:$A,$N5445))))</f>
        <v/>
      </c>
      <c r="C5445" s="41">
        <f>IF($B5445="","",MIN(INDEX(Bemenet!$F$2:$F$301,$M5445),INDEX(Szabalyok!$B:$B,$N5445)))</f>
        <v/>
      </c>
      <c r="D5445" s="5">
        <f>IF(AND($B5445&lt;&gt;"",$C5445&lt;&gt;"",$B5445&lt;=$C5445),INDEX(Bemenet!$G$2:$G$301,$M5445),"")</f>
        <v/>
      </c>
      <c r="E5445" s="6">
        <f>IF(AND($B5445&lt;&gt;"",$C5445&lt;&gt;"",$B5445&lt;=$C5445),INDEX(Bemenet!$D$2:$D$301,$M5445),"")</f>
        <v/>
      </c>
      <c r="F5445" s="5">
        <f>IF(AND($B5445&lt;&gt;"",$C5445&lt;&gt;"",$B5445&lt;=$C5445),$C5445-$B5445+1,"")</f>
        <v/>
      </c>
      <c r="G5445" s="5">
        <f>IF($F5445="","",$F5445*$D5445)</f>
        <v/>
      </c>
      <c r="H5445" s="42">
        <f>IF($G5445="","",$O5445)</f>
        <v/>
      </c>
      <c r="I5445" s="5">
        <f>IF($G5445="","",$G5445*IF($H5445="",$O5445,$H5445)/100)</f>
        <v/>
      </c>
      <c r="J5445" s="5">
        <f>IF(OR($L5445="",NOT(COUNTIFS($L$2:$L5445,$L5445)=1)),"",SUMIFS($G:$G,$L:$L,$L5445))</f>
        <v/>
      </c>
      <c r="K5445" s="5">
        <f>IF(OR($L5445="",NOT(COUNTIFS($L$2:$L5445,$L5445)=1)),"",SUMIFS($I:$I,$L:$L,$L5445))</f>
        <v/>
      </c>
      <c r="L5445" s="6">
        <f>IF($B5445="","",YEAR($B5445))</f>
        <v/>
      </c>
      <c r="M5445" s="6">
        <f>INT((ROW()-2)/39)+1</f>
        <v/>
      </c>
      <c r="N5445" s="6">
        <f>MOD(ROW()-2,39)+2</f>
        <v/>
      </c>
      <c r="O5445" s="42">
        <f>IF(AND($B5445&lt;&gt;"",$C5445&lt;&gt;"",$B5445&lt;=$C5445),INDEX(Szabalyok!$C:$C,$N5445),"")</f>
        <v/>
      </c>
      <c r="P5445">
        <f>IF(D5445="",P5444,P5444+1)</f>
        <v/>
      </c>
    </row>
    <row r="5446">
      <c r="A5446">
        <f>IF(P5446=P5445,0,P5446)</f>
        <v/>
      </c>
      <c r="B5446" s="41">
        <f>IF($M5446&gt;300,"",IF(OR(INDEX(Bemenet!$E$2:$E$301,$M5446)="",INDEX(Bemenet!$F$2:$F$301,$M5446)=""),"",MAX(INDEX(Bemenet!$E$2:$E$301,$M5446),INDEX(Szabalyok!$A:$A,$N5446))))</f>
        <v/>
      </c>
      <c r="C5446" s="41">
        <f>IF($B5446="","",MIN(INDEX(Bemenet!$F$2:$F$301,$M5446),INDEX(Szabalyok!$B:$B,$N5446)))</f>
        <v/>
      </c>
      <c r="D5446" s="5">
        <f>IF(AND($B5446&lt;&gt;"",$C5446&lt;&gt;"",$B5446&lt;=$C5446),INDEX(Bemenet!$G$2:$G$301,$M5446),"")</f>
        <v/>
      </c>
      <c r="E5446" s="6">
        <f>IF(AND($B5446&lt;&gt;"",$C5446&lt;&gt;"",$B5446&lt;=$C5446),INDEX(Bemenet!$D$2:$D$301,$M5446),"")</f>
        <v/>
      </c>
      <c r="F5446" s="5">
        <f>IF(AND($B5446&lt;&gt;"",$C5446&lt;&gt;"",$B5446&lt;=$C5446),$C5446-$B5446+1,"")</f>
        <v/>
      </c>
      <c r="G5446" s="5">
        <f>IF($F5446="","",$F5446*$D5446)</f>
        <v/>
      </c>
      <c r="H5446" s="42">
        <f>IF($G5446="","",$O5446)</f>
        <v/>
      </c>
      <c r="I5446" s="5">
        <f>IF($G5446="","",$G5446*IF($H5446="",$O5446,$H5446)/100)</f>
        <v/>
      </c>
      <c r="J5446" s="5">
        <f>IF(OR($L5446="",NOT(COUNTIFS($L$2:$L5446,$L5446)=1)),"",SUMIFS($G:$G,$L:$L,$L5446))</f>
        <v/>
      </c>
      <c r="K5446" s="5">
        <f>IF(OR($L5446="",NOT(COUNTIFS($L$2:$L5446,$L5446)=1)),"",SUMIFS($I:$I,$L:$L,$L5446))</f>
        <v/>
      </c>
      <c r="L5446" s="6">
        <f>IF($B5446="","",YEAR($B5446))</f>
        <v/>
      </c>
      <c r="M5446" s="6">
        <f>INT((ROW()-2)/39)+1</f>
        <v/>
      </c>
      <c r="N5446" s="6">
        <f>MOD(ROW()-2,39)+2</f>
        <v/>
      </c>
      <c r="O5446" s="42">
        <f>IF(AND($B5446&lt;&gt;"",$C5446&lt;&gt;"",$B5446&lt;=$C5446),INDEX(Szabalyok!$C:$C,$N5446),"")</f>
        <v/>
      </c>
      <c r="P5446">
        <f>IF(D5446="",P5445,P5445+1)</f>
        <v/>
      </c>
    </row>
    <row r="5447">
      <c r="A5447">
        <f>IF(P5447=P5446,0,P5447)</f>
        <v/>
      </c>
      <c r="B5447" s="41">
        <f>IF($M5447&gt;300,"",IF(OR(INDEX(Bemenet!$E$2:$E$301,$M5447)="",INDEX(Bemenet!$F$2:$F$301,$M5447)=""),"",MAX(INDEX(Bemenet!$E$2:$E$301,$M5447),INDEX(Szabalyok!$A:$A,$N5447))))</f>
        <v/>
      </c>
      <c r="C5447" s="41">
        <f>IF($B5447="","",MIN(INDEX(Bemenet!$F$2:$F$301,$M5447),INDEX(Szabalyok!$B:$B,$N5447)))</f>
        <v/>
      </c>
      <c r="D5447" s="5">
        <f>IF(AND($B5447&lt;&gt;"",$C5447&lt;&gt;"",$B5447&lt;=$C5447),INDEX(Bemenet!$G$2:$G$301,$M5447),"")</f>
        <v/>
      </c>
      <c r="E5447" s="6">
        <f>IF(AND($B5447&lt;&gt;"",$C5447&lt;&gt;"",$B5447&lt;=$C5447),INDEX(Bemenet!$D$2:$D$301,$M5447),"")</f>
        <v/>
      </c>
      <c r="F5447" s="5">
        <f>IF(AND($B5447&lt;&gt;"",$C5447&lt;&gt;"",$B5447&lt;=$C5447),$C5447-$B5447+1,"")</f>
        <v/>
      </c>
      <c r="G5447" s="5">
        <f>IF($F5447="","",$F5447*$D5447)</f>
        <v/>
      </c>
      <c r="H5447" s="42">
        <f>IF($G5447="","",$O5447)</f>
        <v/>
      </c>
      <c r="I5447" s="5">
        <f>IF($G5447="","",$G5447*IF($H5447="",$O5447,$H5447)/100)</f>
        <v/>
      </c>
      <c r="J5447" s="5">
        <f>IF(OR($L5447="",NOT(COUNTIFS($L$2:$L5447,$L5447)=1)),"",SUMIFS($G:$G,$L:$L,$L5447))</f>
        <v/>
      </c>
      <c r="K5447" s="5">
        <f>IF(OR($L5447="",NOT(COUNTIFS($L$2:$L5447,$L5447)=1)),"",SUMIFS($I:$I,$L:$L,$L5447))</f>
        <v/>
      </c>
      <c r="L5447" s="6">
        <f>IF($B5447="","",YEAR($B5447))</f>
        <v/>
      </c>
      <c r="M5447" s="6">
        <f>INT((ROW()-2)/39)+1</f>
        <v/>
      </c>
      <c r="N5447" s="6">
        <f>MOD(ROW()-2,39)+2</f>
        <v/>
      </c>
      <c r="O5447" s="42">
        <f>IF(AND($B5447&lt;&gt;"",$C5447&lt;&gt;"",$B5447&lt;=$C5447),INDEX(Szabalyok!$C:$C,$N5447),"")</f>
        <v/>
      </c>
      <c r="P5447">
        <f>IF(D5447="",P5446,P5446+1)</f>
        <v/>
      </c>
    </row>
    <row r="5448">
      <c r="A5448">
        <f>IF(P5448=P5447,0,P5448)</f>
        <v/>
      </c>
      <c r="B5448" s="41">
        <f>IF($M5448&gt;300,"",IF(OR(INDEX(Bemenet!$E$2:$E$301,$M5448)="",INDEX(Bemenet!$F$2:$F$301,$M5448)=""),"",MAX(INDEX(Bemenet!$E$2:$E$301,$M5448),INDEX(Szabalyok!$A:$A,$N5448))))</f>
        <v/>
      </c>
      <c r="C5448" s="41">
        <f>IF($B5448="","",MIN(INDEX(Bemenet!$F$2:$F$301,$M5448),INDEX(Szabalyok!$B:$B,$N5448)))</f>
        <v/>
      </c>
      <c r="D5448" s="5">
        <f>IF(AND($B5448&lt;&gt;"",$C5448&lt;&gt;"",$B5448&lt;=$C5448),INDEX(Bemenet!$G$2:$G$301,$M5448),"")</f>
        <v/>
      </c>
      <c r="E5448" s="6">
        <f>IF(AND($B5448&lt;&gt;"",$C5448&lt;&gt;"",$B5448&lt;=$C5448),INDEX(Bemenet!$D$2:$D$301,$M5448),"")</f>
        <v/>
      </c>
      <c r="F5448" s="5">
        <f>IF(AND($B5448&lt;&gt;"",$C5448&lt;&gt;"",$B5448&lt;=$C5448),$C5448-$B5448+1,"")</f>
        <v/>
      </c>
      <c r="G5448" s="5">
        <f>IF($F5448="","",$F5448*$D5448)</f>
        <v/>
      </c>
      <c r="H5448" s="42">
        <f>IF($G5448="","",$O5448)</f>
        <v/>
      </c>
      <c r="I5448" s="5">
        <f>IF($G5448="","",$G5448*IF($H5448="",$O5448,$H5448)/100)</f>
        <v/>
      </c>
      <c r="J5448" s="5">
        <f>IF(OR($L5448="",NOT(COUNTIFS($L$2:$L5448,$L5448)=1)),"",SUMIFS($G:$G,$L:$L,$L5448))</f>
        <v/>
      </c>
      <c r="K5448" s="5">
        <f>IF(OR($L5448="",NOT(COUNTIFS($L$2:$L5448,$L5448)=1)),"",SUMIFS($I:$I,$L:$L,$L5448))</f>
        <v/>
      </c>
      <c r="L5448" s="6">
        <f>IF($B5448="","",YEAR($B5448))</f>
        <v/>
      </c>
      <c r="M5448" s="6">
        <f>INT((ROW()-2)/39)+1</f>
        <v/>
      </c>
      <c r="N5448" s="6">
        <f>MOD(ROW()-2,39)+2</f>
        <v/>
      </c>
      <c r="O5448" s="42">
        <f>IF(AND($B5448&lt;&gt;"",$C5448&lt;&gt;"",$B5448&lt;=$C5448),INDEX(Szabalyok!$C:$C,$N5448),"")</f>
        <v/>
      </c>
      <c r="P5448">
        <f>IF(D5448="",P5447,P5447+1)</f>
        <v/>
      </c>
    </row>
    <row r="5449">
      <c r="A5449">
        <f>IF(P5449=P5448,0,P5449)</f>
        <v/>
      </c>
      <c r="B5449" s="41">
        <f>IF($M5449&gt;300,"",IF(OR(INDEX(Bemenet!$E$2:$E$301,$M5449)="",INDEX(Bemenet!$F$2:$F$301,$M5449)=""),"",MAX(INDEX(Bemenet!$E$2:$E$301,$M5449),INDEX(Szabalyok!$A:$A,$N5449))))</f>
        <v/>
      </c>
      <c r="C5449" s="41">
        <f>IF($B5449="","",MIN(INDEX(Bemenet!$F$2:$F$301,$M5449),INDEX(Szabalyok!$B:$B,$N5449)))</f>
        <v/>
      </c>
      <c r="D5449" s="5">
        <f>IF(AND($B5449&lt;&gt;"",$C5449&lt;&gt;"",$B5449&lt;=$C5449),INDEX(Bemenet!$G$2:$G$301,$M5449),"")</f>
        <v/>
      </c>
      <c r="E5449" s="6">
        <f>IF(AND($B5449&lt;&gt;"",$C5449&lt;&gt;"",$B5449&lt;=$C5449),INDEX(Bemenet!$D$2:$D$301,$M5449),"")</f>
        <v/>
      </c>
      <c r="F5449" s="5">
        <f>IF(AND($B5449&lt;&gt;"",$C5449&lt;&gt;"",$B5449&lt;=$C5449),$C5449-$B5449+1,"")</f>
        <v/>
      </c>
      <c r="G5449" s="5">
        <f>IF($F5449="","",$F5449*$D5449)</f>
        <v/>
      </c>
      <c r="H5449" s="42">
        <f>IF($G5449="","",$O5449)</f>
        <v/>
      </c>
      <c r="I5449" s="5">
        <f>IF($G5449="","",$G5449*IF($H5449="",$O5449,$H5449)/100)</f>
        <v/>
      </c>
      <c r="J5449" s="5">
        <f>IF(OR($L5449="",NOT(COUNTIFS($L$2:$L5449,$L5449)=1)),"",SUMIFS($G:$G,$L:$L,$L5449))</f>
        <v/>
      </c>
      <c r="K5449" s="5">
        <f>IF(OR($L5449="",NOT(COUNTIFS($L$2:$L5449,$L5449)=1)),"",SUMIFS($I:$I,$L:$L,$L5449))</f>
        <v/>
      </c>
      <c r="L5449" s="6">
        <f>IF($B5449="","",YEAR($B5449))</f>
        <v/>
      </c>
      <c r="M5449" s="6">
        <f>INT((ROW()-2)/39)+1</f>
        <v/>
      </c>
      <c r="N5449" s="6">
        <f>MOD(ROW()-2,39)+2</f>
        <v/>
      </c>
      <c r="O5449" s="42">
        <f>IF(AND($B5449&lt;&gt;"",$C5449&lt;&gt;"",$B5449&lt;=$C5449),INDEX(Szabalyok!$C:$C,$N5449),"")</f>
        <v/>
      </c>
      <c r="P5449">
        <f>IF(D5449="",P5448,P5448+1)</f>
        <v/>
      </c>
    </row>
    <row r="5450">
      <c r="A5450">
        <f>IF(P5450=P5449,0,P5450)</f>
        <v/>
      </c>
      <c r="B5450" s="41">
        <f>IF($M5450&gt;300,"",IF(OR(INDEX(Bemenet!$E$2:$E$301,$M5450)="",INDEX(Bemenet!$F$2:$F$301,$M5450)=""),"",MAX(INDEX(Bemenet!$E$2:$E$301,$M5450),INDEX(Szabalyok!$A:$A,$N5450))))</f>
        <v/>
      </c>
      <c r="C5450" s="41">
        <f>IF($B5450="","",MIN(INDEX(Bemenet!$F$2:$F$301,$M5450),INDEX(Szabalyok!$B:$B,$N5450)))</f>
        <v/>
      </c>
      <c r="D5450" s="5">
        <f>IF(AND($B5450&lt;&gt;"",$C5450&lt;&gt;"",$B5450&lt;=$C5450),INDEX(Bemenet!$G$2:$G$301,$M5450),"")</f>
        <v/>
      </c>
      <c r="E5450" s="6">
        <f>IF(AND($B5450&lt;&gt;"",$C5450&lt;&gt;"",$B5450&lt;=$C5450),INDEX(Bemenet!$D$2:$D$301,$M5450),"")</f>
        <v/>
      </c>
      <c r="F5450" s="5">
        <f>IF(AND($B5450&lt;&gt;"",$C5450&lt;&gt;"",$B5450&lt;=$C5450),$C5450-$B5450+1,"")</f>
        <v/>
      </c>
      <c r="G5450" s="5">
        <f>IF($F5450="","",$F5450*$D5450)</f>
        <v/>
      </c>
      <c r="H5450" s="42">
        <f>IF($G5450="","",$O5450)</f>
        <v/>
      </c>
      <c r="I5450" s="5">
        <f>IF($G5450="","",$G5450*IF($H5450="",$O5450,$H5450)/100)</f>
        <v/>
      </c>
      <c r="J5450" s="5">
        <f>IF(OR($L5450="",NOT(COUNTIFS($L$2:$L5450,$L5450)=1)),"",SUMIFS($G:$G,$L:$L,$L5450))</f>
        <v/>
      </c>
      <c r="K5450" s="5">
        <f>IF(OR($L5450="",NOT(COUNTIFS($L$2:$L5450,$L5450)=1)),"",SUMIFS($I:$I,$L:$L,$L5450))</f>
        <v/>
      </c>
      <c r="L5450" s="6">
        <f>IF($B5450="","",YEAR($B5450))</f>
        <v/>
      </c>
      <c r="M5450" s="6">
        <f>INT((ROW()-2)/39)+1</f>
        <v/>
      </c>
      <c r="N5450" s="6">
        <f>MOD(ROW()-2,39)+2</f>
        <v/>
      </c>
      <c r="O5450" s="42">
        <f>IF(AND($B5450&lt;&gt;"",$C5450&lt;&gt;"",$B5450&lt;=$C5450),INDEX(Szabalyok!$C:$C,$N5450),"")</f>
        <v/>
      </c>
      <c r="P5450">
        <f>IF(D5450="",P5449,P5449+1)</f>
        <v/>
      </c>
    </row>
    <row r="5451">
      <c r="A5451">
        <f>IF(P5451=P5450,0,P5451)</f>
        <v/>
      </c>
      <c r="B5451" s="41">
        <f>IF($M5451&gt;300,"",IF(OR(INDEX(Bemenet!$E$2:$E$301,$M5451)="",INDEX(Bemenet!$F$2:$F$301,$M5451)=""),"",MAX(INDEX(Bemenet!$E$2:$E$301,$M5451),INDEX(Szabalyok!$A:$A,$N5451))))</f>
        <v/>
      </c>
      <c r="C5451" s="41">
        <f>IF($B5451="","",MIN(INDEX(Bemenet!$F$2:$F$301,$M5451),INDEX(Szabalyok!$B:$B,$N5451)))</f>
        <v/>
      </c>
      <c r="D5451" s="5">
        <f>IF(AND($B5451&lt;&gt;"",$C5451&lt;&gt;"",$B5451&lt;=$C5451),INDEX(Bemenet!$G$2:$G$301,$M5451),"")</f>
        <v/>
      </c>
      <c r="E5451" s="6">
        <f>IF(AND($B5451&lt;&gt;"",$C5451&lt;&gt;"",$B5451&lt;=$C5451),INDEX(Bemenet!$D$2:$D$301,$M5451),"")</f>
        <v/>
      </c>
      <c r="F5451" s="5">
        <f>IF(AND($B5451&lt;&gt;"",$C5451&lt;&gt;"",$B5451&lt;=$C5451),$C5451-$B5451+1,"")</f>
        <v/>
      </c>
      <c r="G5451" s="5">
        <f>IF($F5451="","",$F5451*$D5451)</f>
        <v/>
      </c>
      <c r="H5451" s="42">
        <f>IF($G5451="","",$O5451)</f>
        <v/>
      </c>
      <c r="I5451" s="5">
        <f>IF($G5451="","",$G5451*IF($H5451="",$O5451,$H5451)/100)</f>
        <v/>
      </c>
      <c r="J5451" s="5">
        <f>IF(OR($L5451="",NOT(COUNTIFS($L$2:$L5451,$L5451)=1)),"",SUMIFS($G:$G,$L:$L,$L5451))</f>
        <v/>
      </c>
      <c r="K5451" s="5">
        <f>IF(OR($L5451="",NOT(COUNTIFS($L$2:$L5451,$L5451)=1)),"",SUMIFS($I:$I,$L:$L,$L5451))</f>
        <v/>
      </c>
      <c r="L5451" s="6">
        <f>IF($B5451="","",YEAR($B5451))</f>
        <v/>
      </c>
      <c r="M5451" s="6">
        <f>INT((ROW()-2)/39)+1</f>
        <v/>
      </c>
      <c r="N5451" s="6">
        <f>MOD(ROW()-2,39)+2</f>
        <v/>
      </c>
      <c r="O5451" s="42">
        <f>IF(AND($B5451&lt;&gt;"",$C5451&lt;&gt;"",$B5451&lt;=$C5451),INDEX(Szabalyok!$C:$C,$N5451),"")</f>
        <v/>
      </c>
      <c r="P5451">
        <f>IF(D5451="",P5450,P5450+1)</f>
        <v/>
      </c>
    </row>
    <row r="5452">
      <c r="A5452">
        <f>IF(P5452=P5451,0,P5452)</f>
        <v/>
      </c>
      <c r="B5452" s="41">
        <f>IF($M5452&gt;300,"",IF(OR(INDEX(Bemenet!$E$2:$E$301,$M5452)="",INDEX(Bemenet!$F$2:$F$301,$M5452)=""),"",MAX(INDEX(Bemenet!$E$2:$E$301,$M5452),INDEX(Szabalyok!$A:$A,$N5452))))</f>
        <v/>
      </c>
      <c r="C5452" s="41">
        <f>IF($B5452="","",MIN(INDEX(Bemenet!$F$2:$F$301,$M5452),INDEX(Szabalyok!$B:$B,$N5452)))</f>
        <v/>
      </c>
      <c r="D5452" s="5">
        <f>IF(AND($B5452&lt;&gt;"",$C5452&lt;&gt;"",$B5452&lt;=$C5452),INDEX(Bemenet!$G$2:$G$301,$M5452),"")</f>
        <v/>
      </c>
      <c r="E5452" s="6">
        <f>IF(AND($B5452&lt;&gt;"",$C5452&lt;&gt;"",$B5452&lt;=$C5452),INDEX(Bemenet!$D$2:$D$301,$M5452),"")</f>
        <v/>
      </c>
      <c r="F5452" s="5">
        <f>IF(AND($B5452&lt;&gt;"",$C5452&lt;&gt;"",$B5452&lt;=$C5452),$C5452-$B5452+1,"")</f>
        <v/>
      </c>
      <c r="G5452" s="5">
        <f>IF($F5452="","",$F5452*$D5452)</f>
        <v/>
      </c>
      <c r="H5452" s="42">
        <f>IF($G5452="","",$O5452)</f>
        <v/>
      </c>
      <c r="I5452" s="5">
        <f>IF($G5452="","",$G5452*IF($H5452="",$O5452,$H5452)/100)</f>
        <v/>
      </c>
      <c r="J5452" s="5">
        <f>IF(OR($L5452="",NOT(COUNTIFS($L$2:$L5452,$L5452)=1)),"",SUMIFS($G:$G,$L:$L,$L5452))</f>
        <v/>
      </c>
      <c r="K5452" s="5">
        <f>IF(OR($L5452="",NOT(COUNTIFS($L$2:$L5452,$L5452)=1)),"",SUMIFS($I:$I,$L:$L,$L5452))</f>
        <v/>
      </c>
      <c r="L5452" s="6">
        <f>IF($B5452="","",YEAR($B5452))</f>
        <v/>
      </c>
      <c r="M5452" s="6">
        <f>INT((ROW()-2)/39)+1</f>
        <v/>
      </c>
      <c r="N5452" s="6">
        <f>MOD(ROW()-2,39)+2</f>
        <v/>
      </c>
      <c r="O5452" s="42">
        <f>IF(AND($B5452&lt;&gt;"",$C5452&lt;&gt;"",$B5452&lt;=$C5452),INDEX(Szabalyok!$C:$C,$N5452),"")</f>
        <v/>
      </c>
      <c r="P5452">
        <f>IF(D5452="",P5451,P5451+1)</f>
        <v/>
      </c>
    </row>
    <row r="5453">
      <c r="A5453">
        <f>IF(P5453=P5452,0,P5453)</f>
        <v/>
      </c>
      <c r="B5453" s="41">
        <f>IF($M5453&gt;300,"",IF(OR(INDEX(Bemenet!$E$2:$E$301,$M5453)="",INDEX(Bemenet!$F$2:$F$301,$M5453)=""),"",MAX(INDEX(Bemenet!$E$2:$E$301,$M5453),INDEX(Szabalyok!$A:$A,$N5453))))</f>
        <v/>
      </c>
      <c r="C5453" s="41">
        <f>IF($B5453="","",MIN(INDEX(Bemenet!$F$2:$F$301,$M5453),INDEX(Szabalyok!$B:$B,$N5453)))</f>
        <v/>
      </c>
      <c r="D5453" s="5">
        <f>IF(AND($B5453&lt;&gt;"",$C5453&lt;&gt;"",$B5453&lt;=$C5453),INDEX(Bemenet!$G$2:$G$301,$M5453),"")</f>
        <v/>
      </c>
      <c r="E5453" s="6">
        <f>IF(AND($B5453&lt;&gt;"",$C5453&lt;&gt;"",$B5453&lt;=$C5453),INDEX(Bemenet!$D$2:$D$301,$M5453),"")</f>
        <v/>
      </c>
      <c r="F5453" s="5">
        <f>IF(AND($B5453&lt;&gt;"",$C5453&lt;&gt;"",$B5453&lt;=$C5453),$C5453-$B5453+1,"")</f>
        <v/>
      </c>
      <c r="G5453" s="5">
        <f>IF($F5453="","",$F5453*$D5453)</f>
        <v/>
      </c>
      <c r="H5453" s="42">
        <f>IF($G5453="","",$O5453)</f>
        <v/>
      </c>
      <c r="I5453" s="5">
        <f>IF($G5453="","",$G5453*IF($H5453="",$O5453,$H5453)/100)</f>
        <v/>
      </c>
      <c r="J5453" s="5">
        <f>IF(OR($L5453="",NOT(COUNTIFS($L$2:$L5453,$L5453)=1)),"",SUMIFS($G:$G,$L:$L,$L5453))</f>
        <v/>
      </c>
      <c r="K5453" s="5">
        <f>IF(OR($L5453="",NOT(COUNTIFS($L$2:$L5453,$L5453)=1)),"",SUMIFS($I:$I,$L:$L,$L5453))</f>
        <v/>
      </c>
      <c r="L5453" s="6">
        <f>IF($B5453="","",YEAR($B5453))</f>
        <v/>
      </c>
      <c r="M5453" s="6">
        <f>INT((ROW()-2)/39)+1</f>
        <v/>
      </c>
      <c r="N5453" s="6">
        <f>MOD(ROW()-2,39)+2</f>
        <v/>
      </c>
      <c r="O5453" s="42">
        <f>IF(AND($B5453&lt;&gt;"",$C5453&lt;&gt;"",$B5453&lt;=$C5453),INDEX(Szabalyok!$C:$C,$N5453),"")</f>
        <v/>
      </c>
      <c r="P5453">
        <f>IF(D5453="",P5452,P5452+1)</f>
        <v/>
      </c>
    </row>
    <row r="5454">
      <c r="A5454">
        <f>IF(P5454=P5453,0,P5454)</f>
        <v/>
      </c>
      <c r="B5454" s="41">
        <f>IF($M5454&gt;300,"",IF(OR(INDEX(Bemenet!$E$2:$E$301,$M5454)="",INDEX(Bemenet!$F$2:$F$301,$M5454)=""),"",MAX(INDEX(Bemenet!$E$2:$E$301,$M5454),INDEX(Szabalyok!$A:$A,$N5454))))</f>
        <v/>
      </c>
      <c r="C5454" s="41">
        <f>IF($B5454="","",MIN(INDEX(Bemenet!$F$2:$F$301,$M5454),INDEX(Szabalyok!$B:$B,$N5454)))</f>
        <v/>
      </c>
      <c r="D5454" s="5">
        <f>IF(AND($B5454&lt;&gt;"",$C5454&lt;&gt;"",$B5454&lt;=$C5454),INDEX(Bemenet!$G$2:$G$301,$M5454),"")</f>
        <v/>
      </c>
      <c r="E5454" s="6">
        <f>IF(AND($B5454&lt;&gt;"",$C5454&lt;&gt;"",$B5454&lt;=$C5454),INDEX(Bemenet!$D$2:$D$301,$M5454),"")</f>
        <v/>
      </c>
      <c r="F5454" s="5">
        <f>IF(AND($B5454&lt;&gt;"",$C5454&lt;&gt;"",$B5454&lt;=$C5454),$C5454-$B5454+1,"")</f>
        <v/>
      </c>
      <c r="G5454" s="5">
        <f>IF($F5454="","",$F5454*$D5454)</f>
        <v/>
      </c>
      <c r="H5454" s="42">
        <f>IF($G5454="","",$O5454)</f>
        <v/>
      </c>
      <c r="I5454" s="5">
        <f>IF($G5454="","",$G5454*IF($H5454="",$O5454,$H5454)/100)</f>
        <v/>
      </c>
      <c r="J5454" s="5">
        <f>IF(OR($L5454="",NOT(COUNTIFS($L$2:$L5454,$L5454)=1)),"",SUMIFS($G:$G,$L:$L,$L5454))</f>
        <v/>
      </c>
      <c r="K5454" s="5">
        <f>IF(OR($L5454="",NOT(COUNTIFS($L$2:$L5454,$L5454)=1)),"",SUMIFS($I:$I,$L:$L,$L5454))</f>
        <v/>
      </c>
      <c r="L5454" s="6">
        <f>IF($B5454="","",YEAR($B5454))</f>
        <v/>
      </c>
      <c r="M5454" s="6">
        <f>INT((ROW()-2)/39)+1</f>
        <v/>
      </c>
      <c r="N5454" s="6">
        <f>MOD(ROW()-2,39)+2</f>
        <v/>
      </c>
      <c r="O5454" s="42">
        <f>IF(AND($B5454&lt;&gt;"",$C5454&lt;&gt;"",$B5454&lt;=$C5454),INDEX(Szabalyok!$C:$C,$N5454),"")</f>
        <v/>
      </c>
      <c r="P5454">
        <f>IF(D5454="",P5453,P5453+1)</f>
        <v/>
      </c>
    </row>
    <row r="5455">
      <c r="A5455">
        <f>IF(P5455=P5454,0,P5455)</f>
        <v/>
      </c>
      <c r="B5455" s="41">
        <f>IF($M5455&gt;300,"",IF(OR(INDEX(Bemenet!$E$2:$E$301,$M5455)="",INDEX(Bemenet!$F$2:$F$301,$M5455)=""),"",MAX(INDEX(Bemenet!$E$2:$E$301,$M5455),INDEX(Szabalyok!$A:$A,$N5455))))</f>
        <v/>
      </c>
      <c r="C5455" s="41">
        <f>IF($B5455="","",MIN(INDEX(Bemenet!$F$2:$F$301,$M5455),INDEX(Szabalyok!$B:$B,$N5455)))</f>
        <v/>
      </c>
      <c r="D5455" s="5">
        <f>IF(AND($B5455&lt;&gt;"",$C5455&lt;&gt;"",$B5455&lt;=$C5455),INDEX(Bemenet!$G$2:$G$301,$M5455),"")</f>
        <v/>
      </c>
      <c r="E5455" s="6">
        <f>IF(AND($B5455&lt;&gt;"",$C5455&lt;&gt;"",$B5455&lt;=$C5455),INDEX(Bemenet!$D$2:$D$301,$M5455),"")</f>
        <v/>
      </c>
      <c r="F5455" s="5">
        <f>IF(AND($B5455&lt;&gt;"",$C5455&lt;&gt;"",$B5455&lt;=$C5455),$C5455-$B5455+1,"")</f>
        <v/>
      </c>
      <c r="G5455" s="5">
        <f>IF($F5455="","",$F5455*$D5455)</f>
        <v/>
      </c>
      <c r="H5455" s="42">
        <f>IF($G5455="","",$O5455)</f>
        <v/>
      </c>
      <c r="I5455" s="5">
        <f>IF($G5455="","",$G5455*IF($H5455="",$O5455,$H5455)/100)</f>
        <v/>
      </c>
      <c r="J5455" s="5">
        <f>IF(OR($L5455="",NOT(COUNTIFS($L$2:$L5455,$L5455)=1)),"",SUMIFS($G:$G,$L:$L,$L5455))</f>
        <v/>
      </c>
      <c r="K5455" s="5">
        <f>IF(OR($L5455="",NOT(COUNTIFS($L$2:$L5455,$L5455)=1)),"",SUMIFS($I:$I,$L:$L,$L5455))</f>
        <v/>
      </c>
      <c r="L5455" s="6">
        <f>IF($B5455="","",YEAR($B5455))</f>
        <v/>
      </c>
      <c r="M5455" s="6">
        <f>INT((ROW()-2)/39)+1</f>
        <v/>
      </c>
      <c r="N5455" s="6">
        <f>MOD(ROW()-2,39)+2</f>
        <v/>
      </c>
      <c r="O5455" s="42">
        <f>IF(AND($B5455&lt;&gt;"",$C5455&lt;&gt;"",$B5455&lt;=$C5455),INDEX(Szabalyok!$C:$C,$N5455),"")</f>
        <v/>
      </c>
      <c r="P5455">
        <f>IF(D5455="",P5454,P5454+1)</f>
        <v/>
      </c>
    </row>
    <row r="5456">
      <c r="A5456">
        <f>IF(P5456=P5455,0,P5456)</f>
        <v/>
      </c>
      <c r="B5456" s="41">
        <f>IF($M5456&gt;300,"",IF(OR(INDEX(Bemenet!$E$2:$E$301,$M5456)="",INDEX(Bemenet!$F$2:$F$301,$M5456)=""),"",MAX(INDEX(Bemenet!$E$2:$E$301,$M5456),INDEX(Szabalyok!$A:$A,$N5456))))</f>
        <v/>
      </c>
      <c r="C5456" s="41">
        <f>IF($B5456="","",MIN(INDEX(Bemenet!$F$2:$F$301,$M5456),INDEX(Szabalyok!$B:$B,$N5456)))</f>
        <v/>
      </c>
      <c r="D5456" s="5">
        <f>IF(AND($B5456&lt;&gt;"",$C5456&lt;&gt;"",$B5456&lt;=$C5456),INDEX(Bemenet!$G$2:$G$301,$M5456),"")</f>
        <v/>
      </c>
      <c r="E5456" s="6">
        <f>IF(AND($B5456&lt;&gt;"",$C5456&lt;&gt;"",$B5456&lt;=$C5456),INDEX(Bemenet!$D$2:$D$301,$M5456),"")</f>
        <v/>
      </c>
      <c r="F5456" s="5">
        <f>IF(AND($B5456&lt;&gt;"",$C5456&lt;&gt;"",$B5456&lt;=$C5456),$C5456-$B5456+1,"")</f>
        <v/>
      </c>
      <c r="G5456" s="5">
        <f>IF($F5456="","",$F5456*$D5456)</f>
        <v/>
      </c>
      <c r="H5456" s="42">
        <f>IF($G5456="","",$O5456)</f>
        <v/>
      </c>
      <c r="I5456" s="5">
        <f>IF($G5456="","",$G5456*IF($H5456="",$O5456,$H5456)/100)</f>
        <v/>
      </c>
      <c r="J5456" s="5">
        <f>IF(OR($L5456="",NOT(COUNTIFS($L$2:$L5456,$L5456)=1)),"",SUMIFS($G:$G,$L:$L,$L5456))</f>
        <v/>
      </c>
      <c r="K5456" s="5">
        <f>IF(OR($L5456="",NOT(COUNTIFS($L$2:$L5456,$L5456)=1)),"",SUMIFS($I:$I,$L:$L,$L5456))</f>
        <v/>
      </c>
      <c r="L5456" s="6">
        <f>IF($B5456="","",YEAR($B5456))</f>
        <v/>
      </c>
      <c r="M5456" s="6">
        <f>INT((ROW()-2)/39)+1</f>
        <v/>
      </c>
      <c r="N5456" s="6">
        <f>MOD(ROW()-2,39)+2</f>
        <v/>
      </c>
      <c r="O5456" s="42">
        <f>IF(AND($B5456&lt;&gt;"",$C5456&lt;&gt;"",$B5456&lt;=$C5456),INDEX(Szabalyok!$C:$C,$N5456),"")</f>
        <v/>
      </c>
      <c r="P5456">
        <f>IF(D5456="",P5455,P5455+1)</f>
        <v/>
      </c>
    </row>
    <row r="5457">
      <c r="A5457">
        <f>IF(P5457=P5456,0,P5457)</f>
        <v/>
      </c>
      <c r="B5457" s="41">
        <f>IF($M5457&gt;300,"",IF(OR(INDEX(Bemenet!$E$2:$E$301,$M5457)="",INDEX(Bemenet!$F$2:$F$301,$M5457)=""),"",MAX(INDEX(Bemenet!$E$2:$E$301,$M5457),INDEX(Szabalyok!$A:$A,$N5457))))</f>
        <v/>
      </c>
      <c r="C5457" s="41">
        <f>IF($B5457="","",MIN(INDEX(Bemenet!$F$2:$F$301,$M5457),INDEX(Szabalyok!$B:$B,$N5457)))</f>
        <v/>
      </c>
      <c r="D5457" s="5">
        <f>IF(AND($B5457&lt;&gt;"",$C5457&lt;&gt;"",$B5457&lt;=$C5457),INDEX(Bemenet!$G$2:$G$301,$M5457),"")</f>
        <v/>
      </c>
      <c r="E5457" s="6">
        <f>IF(AND($B5457&lt;&gt;"",$C5457&lt;&gt;"",$B5457&lt;=$C5457),INDEX(Bemenet!$D$2:$D$301,$M5457),"")</f>
        <v/>
      </c>
      <c r="F5457" s="5">
        <f>IF(AND($B5457&lt;&gt;"",$C5457&lt;&gt;"",$B5457&lt;=$C5457),$C5457-$B5457+1,"")</f>
        <v/>
      </c>
      <c r="G5457" s="5">
        <f>IF($F5457="","",$F5457*$D5457)</f>
        <v/>
      </c>
      <c r="H5457" s="42">
        <f>IF($G5457="","",$O5457)</f>
        <v/>
      </c>
      <c r="I5457" s="5">
        <f>IF($G5457="","",$G5457*IF($H5457="",$O5457,$H5457)/100)</f>
        <v/>
      </c>
      <c r="J5457" s="5">
        <f>IF(OR($L5457="",NOT(COUNTIFS($L$2:$L5457,$L5457)=1)),"",SUMIFS($G:$G,$L:$L,$L5457))</f>
        <v/>
      </c>
      <c r="K5457" s="5">
        <f>IF(OR($L5457="",NOT(COUNTIFS($L$2:$L5457,$L5457)=1)),"",SUMIFS($I:$I,$L:$L,$L5457))</f>
        <v/>
      </c>
      <c r="L5457" s="6">
        <f>IF($B5457="","",YEAR($B5457))</f>
        <v/>
      </c>
      <c r="M5457" s="6">
        <f>INT((ROW()-2)/39)+1</f>
        <v/>
      </c>
      <c r="N5457" s="6">
        <f>MOD(ROW()-2,39)+2</f>
        <v/>
      </c>
      <c r="O5457" s="42">
        <f>IF(AND($B5457&lt;&gt;"",$C5457&lt;&gt;"",$B5457&lt;=$C5457),INDEX(Szabalyok!$C:$C,$N5457),"")</f>
        <v/>
      </c>
      <c r="P5457">
        <f>IF(D5457="",P5456,P5456+1)</f>
        <v/>
      </c>
    </row>
    <row r="5458">
      <c r="A5458">
        <f>IF(P5458=P5457,0,P5458)</f>
        <v/>
      </c>
      <c r="B5458" s="41">
        <f>IF($M5458&gt;300,"",IF(OR(INDEX(Bemenet!$E$2:$E$301,$M5458)="",INDEX(Bemenet!$F$2:$F$301,$M5458)=""),"",MAX(INDEX(Bemenet!$E$2:$E$301,$M5458),INDEX(Szabalyok!$A:$A,$N5458))))</f>
        <v/>
      </c>
      <c r="C5458" s="41">
        <f>IF($B5458="","",MIN(INDEX(Bemenet!$F$2:$F$301,$M5458),INDEX(Szabalyok!$B:$B,$N5458)))</f>
        <v/>
      </c>
      <c r="D5458" s="5">
        <f>IF(AND($B5458&lt;&gt;"",$C5458&lt;&gt;"",$B5458&lt;=$C5458),INDEX(Bemenet!$G$2:$G$301,$M5458),"")</f>
        <v/>
      </c>
      <c r="E5458" s="6">
        <f>IF(AND($B5458&lt;&gt;"",$C5458&lt;&gt;"",$B5458&lt;=$C5458),INDEX(Bemenet!$D$2:$D$301,$M5458),"")</f>
        <v/>
      </c>
      <c r="F5458" s="5">
        <f>IF(AND($B5458&lt;&gt;"",$C5458&lt;&gt;"",$B5458&lt;=$C5458),$C5458-$B5458+1,"")</f>
        <v/>
      </c>
      <c r="G5458" s="5">
        <f>IF($F5458="","",$F5458*$D5458)</f>
        <v/>
      </c>
      <c r="H5458" s="42">
        <f>IF($G5458="","",$O5458)</f>
        <v/>
      </c>
      <c r="I5458" s="5">
        <f>IF($G5458="","",$G5458*IF($H5458="",$O5458,$H5458)/100)</f>
        <v/>
      </c>
      <c r="J5458" s="5">
        <f>IF(OR($L5458="",NOT(COUNTIFS($L$2:$L5458,$L5458)=1)),"",SUMIFS($G:$G,$L:$L,$L5458))</f>
        <v/>
      </c>
      <c r="K5458" s="5">
        <f>IF(OR($L5458="",NOT(COUNTIFS($L$2:$L5458,$L5458)=1)),"",SUMIFS($I:$I,$L:$L,$L5458))</f>
        <v/>
      </c>
      <c r="L5458" s="6">
        <f>IF($B5458="","",YEAR($B5458))</f>
        <v/>
      </c>
      <c r="M5458" s="6">
        <f>INT((ROW()-2)/39)+1</f>
        <v/>
      </c>
      <c r="N5458" s="6">
        <f>MOD(ROW()-2,39)+2</f>
        <v/>
      </c>
      <c r="O5458" s="42">
        <f>IF(AND($B5458&lt;&gt;"",$C5458&lt;&gt;"",$B5458&lt;=$C5458),INDEX(Szabalyok!$C:$C,$N5458),"")</f>
        <v/>
      </c>
      <c r="P5458">
        <f>IF(D5458="",P5457,P5457+1)</f>
        <v/>
      </c>
    </row>
    <row r="5459">
      <c r="A5459">
        <f>IF(P5459=P5458,0,P5459)</f>
        <v/>
      </c>
      <c r="B5459" s="41">
        <f>IF($M5459&gt;300,"",IF(OR(INDEX(Bemenet!$E$2:$E$301,$M5459)="",INDEX(Bemenet!$F$2:$F$301,$M5459)=""),"",MAX(INDEX(Bemenet!$E$2:$E$301,$M5459),INDEX(Szabalyok!$A:$A,$N5459))))</f>
        <v/>
      </c>
      <c r="C5459" s="41">
        <f>IF($B5459="","",MIN(INDEX(Bemenet!$F$2:$F$301,$M5459),INDEX(Szabalyok!$B:$B,$N5459)))</f>
        <v/>
      </c>
      <c r="D5459" s="5">
        <f>IF(AND($B5459&lt;&gt;"",$C5459&lt;&gt;"",$B5459&lt;=$C5459),INDEX(Bemenet!$G$2:$G$301,$M5459),"")</f>
        <v/>
      </c>
      <c r="E5459" s="6">
        <f>IF(AND($B5459&lt;&gt;"",$C5459&lt;&gt;"",$B5459&lt;=$C5459),INDEX(Bemenet!$D$2:$D$301,$M5459),"")</f>
        <v/>
      </c>
      <c r="F5459" s="5">
        <f>IF(AND($B5459&lt;&gt;"",$C5459&lt;&gt;"",$B5459&lt;=$C5459),$C5459-$B5459+1,"")</f>
        <v/>
      </c>
      <c r="G5459" s="5">
        <f>IF($F5459="","",$F5459*$D5459)</f>
        <v/>
      </c>
      <c r="H5459" s="42">
        <f>IF($G5459="","",$O5459)</f>
        <v/>
      </c>
      <c r="I5459" s="5">
        <f>IF($G5459="","",$G5459*IF($H5459="",$O5459,$H5459)/100)</f>
        <v/>
      </c>
      <c r="J5459" s="5">
        <f>IF(OR($L5459="",NOT(COUNTIFS($L$2:$L5459,$L5459)=1)),"",SUMIFS($G:$G,$L:$L,$L5459))</f>
        <v/>
      </c>
      <c r="K5459" s="5">
        <f>IF(OR($L5459="",NOT(COUNTIFS($L$2:$L5459,$L5459)=1)),"",SUMIFS($I:$I,$L:$L,$L5459))</f>
        <v/>
      </c>
      <c r="L5459" s="6">
        <f>IF($B5459="","",YEAR($B5459))</f>
        <v/>
      </c>
      <c r="M5459" s="6">
        <f>INT((ROW()-2)/39)+1</f>
        <v/>
      </c>
      <c r="N5459" s="6">
        <f>MOD(ROW()-2,39)+2</f>
        <v/>
      </c>
      <c r="O5459" s="42">
        <f>IF(AND($B5459&lt;&gt;"",$C5459&lt;&gt;"",$B5459&lt;=$C5459),INDEX(Szabalyok!$C:$C,$N5459),"")</f>
        <v/>
      </c>
      <c r="P5459">
        <f>IF(D5459="",P5458,P5458+1)</f>
        <v/>
      </c>
    </row>
    <row r="5460">
      <c r="A5460">
        <f>IF(P5460=P5459,0,P5460)</f>
        <v/>
      </c>
      <c r="B5460" s="41">
        <f>IF($M5460&gt;300,"",IF(OR(INDEX(Bemenet!$E$2:$E$301,$M5460)="",INDEX(Bemenet!$F$2:$F$301,$M5460)=""),"",MAX(INDEX(Bemenet!$E$2:$E$301,$M5460),INDEX(Szabalyok!$A:$A,$N5460))))</f>
        <v/>
      </c>
      <c r="C5460" s="41">
        <f>IF($B5460="","",MIN(INDEX(Bemenet!$F$2:$F$301,$M5460),INDEX(Szabalyok!$B:$B,$N5460)))</f>
        <v/>
      </c>
      <c r="D5460" s="5">
        <f>IF(AND($B5460&lt;&gt;"",$C5460&lt;&gt;"",$B5460&lt;=$C5460),INDEX(Bemenet!$G$2:$G$301,$M5460),"")</f>
        <v/>
      </c>
      <c r="E5460" s="6">
        <f>IF(AND($B5460&lt;&gt;"",$C5460&lt;&gt;"",$B5460&lt;=$C5460),INDEX(Bemenet!$D$2:$D$301,$M5460),"")</f>
        <v/>
      </c>
      <c r="F5460" s="5">
        <f>IF(AND($B5460&lt;&gt;"",$C5460&lt;&gt;"",$B5460&lt;=$C5460),$C5460-$B5460+1,"")</f>
        <v/>
      </c>
      <c r="G5460" s="5">
        <f>IF($F5460="","",$F5460*$D5460)</f>
        <v/>
      </c>
      <c r="H5460" s="42">
        <f>IF($G5460="","",$O5460)</f>
        <v/>
      </c>
      <c r="I5460" s="5">
        <f>IF($G5460="","",$G5460*IF($H5460="",$O5460,$H5460)/100)</f>
        <v/>
      </c>
      <c r="J5460" s="5">
        <f>IF(OR($L5460="",NOT(COUNTIFS($L$2:$L5460,$L5460)=1)),"",SUMIFS($G:$G,$L:$L,$L5460))</f>
        <v/>
      </c>
      <c r="K5460" s="5">
        <f>IF(OR($L5460="",NOT(COUNTIFS($L$2:$L5460,$L5460)=1)),"",SUMIFS($I:$I,$L:$L,$L5460))</f>
        <v/>
      </c>
      <c r="L5460" s="6">
        <f>IF($B5460="","",YEAR($B5460))</f>
        <v/>
      </c>
      <c r="M5460" s="6">
        <f>INT((ROW()-2)/39)+1</f>
        <v/>
      </c>
      <c r="N5460" s="6">
        <f>MOD(ROW()-2,39)+2</f>
        <v/>
      </c>
      <c r="O5460" s="42">
        <f>IF(AND($B5460&lt;&gt;"",$C5460&lt;&gt;"",$B5460&lt;=$C5460),INDEX(Szabalyok!$C:$C,$N5460),"")</f>
        <v/>
      </c>
      <c r="P5460">
        <f>IF(D5460="",P5459,P5459+1)</f>
        <v/>
      </c>
    </row>
    <row r="5461">
      <c r="A5461">
        <f>IF(P5461=P5460,0,P5461)</f>
        <v/>
      </c>
      <c r="B5461" s="41">
        <f>IF($M5461&gt;300,"",IF(OR(INDEX(Bemenet!$E$2:$E$301,$M5461)="",INDEX(Bemenet!$F$2:$F$301,$M5461)=""),"",MAX(INDEX(Bemenet!$E$2:$E$301,$M5461),INDEX(Szabalyok!$A:$A,$N5461))))</f>
        <v/>
      </c>
      <c r="C5461" s="41">
        <f>IF($B5461="","",MIN(INDEX(Bemenet!$F$2:$F$301,$M5461),INDEX(Szabalyok!$B:$B,$N5461)))</f>
        <v/>
      </c>
      <c r="D5461" s="5">
        <f>IF(AND($B5461&lt;&gt;"",$C5461&lt;&gt;"",$B5461&lt;=$C5461),INDEX(Bemenet!$G$2:$G$301,$M5461),"")</f>
        <v/>
      </c>
      <c r="E5461" s="6">
        <f>IF(AND($B5461&lt;&gt;"",$C5461&lt;&gt;"",$B5461&lt;=$C5461),INDEX(Bemenet!$D$2:$D$301,$M5461),"")</f>
        <v/>
      </c>
      <c r="F5461" s="5">
        <f>IF(AND($B5461&lt;&gt;"",$C5461&lt;&gt;"",$B5461&lt;=$C5461),$C5461-$B5461+1,"")</f>
        <v/>
      </c>
      <c r="G5461" s="5">
        <f>IF($F5461="","",$F5461*$D5461)</f>
        <v/>
      </c>
      <c r="H5461" s="42">
        <f>IF($G5461="","",$O5461)</f>
        <v/>
      </c>
      <c r="I5461" s="5">
        <f>IF($G5461="","",$G5461*IF($H5461="",$O5461,$H5461)/100)</f>
        <v/>
      </c>
      <c r="J5461" s="5">
        <f>IF(OR($L5461="",NOT(COUNTIFS($L$2:$L5461,$L5461)=1)),"",SUMIFS($G:$G,$L:$L,$L5461))</f>
        <v/>
      </c>
      <c r="K5461" s="5">
        <f>IF(OR($L5461="",NOT(COUNTIFS($L$2:$L5461,$L5461)=1)),"",SUMIFS($I:$I,$L:$L,$L5461))</f>
        <v/>
      </c>
      <c r="L5461" s="6">
        <f>IF($B5461="","",YEAR($B5461))</f>
        <v/>
      </c>
      <c r="M5461" s="6">
        <f>INT((ROW()-2)/39)+1</f>
        <v/>
      </c>
      <c r="N5461" s="6">
        <f>MOD(ROW()-2,39)+2</f>
        <v/>
      </c>
      <c r="O5461" s="42">
        <f>IF(AND($B5461&lt;&gt;"",$C5461&lt;&gt;"",$B5461&lt;=$C5461),INDEX(Szabalyok!$C:$C,$N5461),"")</f>
        <v/>
      </c>
      <c r="P5461">
        <f>IF(D5461="",P5460,P5460+1)</f>
        <v/>
      </c>
    </row>
    <row r="5462">
      <c r="A5462">
        <f>IF(P5462=P5461,0,P5462)</f>
        <v/>
      </c>
      <c r="B5462" s="41">
        <f>IF($M5462&gt;300,"",IF(OR(INDEX(Bemenet!$E$2:$E$301,$M5462)="",INDEX(Bemenet!$F$2:$F$301,$M5462)=""),"",MAX(INDEX(Bemenet!$E$2:$E$301,$M5462),INDEX(Szabalyok!$A:$A,$N5462))))</f>
        <v/>
      </c>
      <c r="C5462" s="41">
        <f>IF($B5462="","",MIN(INDEX(Bemenet!$F$2:$F$301,$M5462),INDEX(Szabalyok!$B:$B,$N5462)))</f>
        <v/>
      </c>
      <c r="D5462" s="5">
        <f>IF(AND($B5462&lt;&gt;"",$C5462&lt;&gt;"",$B5462&lt;=$C5462),INDEX(Bemenet!$G$2:$G$301,$M5462),"")</f>
        <v/>
      </c>
      <c r="E5462" s="6">
        <f>IF(AND($B5462&lt;&gt;"",$C5462&lt;&gt;"",$B5462&lt;=$C5462),INDEX(Bemenet!$D$2:$D$301,$M5462),"")</f>
        <v/>
      </c>
      <c r="F5462" s="5">
        <f>IF(AND($B5462&lt;&gt;"",$C5462&lt;&gt;"",$B5462&lt;=$C5462),$C5462-$B5462+1,"")</f>
        <v/>
      </c>
      <c r="G5462" s="5">
        <f>IF($F5462="","",$F5462*$D5462)</f>
        <v/>
      </c>
      <c r="H5462" s="42">
        <f>IF($G5462="","",$O5462)</f>
        <v/>
      </c>
      <c r="I5462" s="5">
        <f>IF($G5462="","",$G5462*IF($H5462="",$O5462,$H5462)/100)</f>
        <v/>
      </c>
      <c r="J5462" s="5">
        <f>IF(OR($L5462="",NOT(COUNTIFS($L$2:$L5462,$L5462)=1)),"",SUMIFS($G:$G,$L:$L,$L5462))</f>
        <v/>
      </c>
      <c r="K5462" s="5">
        <f>IF(OR($L5462="",NOT(COUNTIFS($L$2:$L5462,$L5462)=1)),"",SUMIFS($I:$I,$L:$L,$L5462))</f>
        <v/>
      </c>
      <c r="L5462" s="6">
        <f>IF($B5462="","",YEAR($B5462))</f>
        <v/>
      </c>
      <c r="M5462" s="6">
        <f>INT((ROW()-2)/39)+1</f>
        <v/>
      </c>
      <c r="N5462" s="6">
        <f>MOD(ROW()-2,39)+2</f>
        <v/>
      </c>
      <c r="O5462" s="42">
        <f>IF(AND($B5462&lt;&gt;"",$C5462&lt;&gt;"",$B5462&lt;=$C5462),INDEX(Szabalyok!$C:$C,$N5462),"")</f>
        <v/>
      </c>
      <c r="P5462">
        <f>IF(D5462="",P5461,P5461+1)</f>
        <v/>
      </c>
    </row>
    <row r="5463">
      <c r="A5463">
        <f>IF(P5463=P5462,0,P5463)</f>
        <v/>
      </c>
      <c r="B5463" s="41">
        <f>IF($M5463&gt;300,"",IF(OR(INDEX(Bemenet!$E$2:$E$301,$M5463)="",INDEX(Bemenet!$F$2:$F$301,$M5463)=""),"",MAX(INDEX(Bemenet!$E$2:$E$301,$M5463),INDEX(Szabalyok!$A:$A,$N5463))))</f>
        <v/>
      </c>
      <c r="C5463" s="41">
        <f>IF($B5463="","",MIN(INDEX(Bemenet!$F$2:$F$301,$M5463),INDEX(Szabalyok!$B:$B,$N5463)))</f>
        <v/>
      </c>
      <c r="D5463" s="5">
        <f>IF(AND($B5463&lt;&gt;"",$C5463&lt;&gt;"",$B5463&lt;=$C5463),INDEX(Bemenet!$G$2:$G$301,$M5463),"")</f>
        <v/>
      </c>
      <c r="E5463" s="6">
        <f>IF(AND($B5463&lt;&gt;"",$C5463&lt;&gt;"",$B5463&lt;=$C5463),INDEX(Bemenet!$D$2:$D$301,$M5463),"")</f>
        <v/>
      </c>
      <c r="F5463" s="5">
        <f>IF(AND($B5463&lt;&gt;"",$C5463&lt;&gt;"",$B5463&lt;=$C5463),$C5463-$B5463+1,"")</f>
        <v/>
      </c>
      <c r="G5463" s="5">
        <f>IF($F5463="","",$F5463*$D5463)</f>
        <v/>
      </c>
      <c r="H5463" s="42">
        <f>IF($G5463="","",$O5463)</f>
        <v/>
      </c>
      <c r="I5463" s="5">
        <f>IF($G5463="","",$G5463*IF($H5463="",$O5463,$H5463)/100)</f>
        <v/>
      </c>
      <c r="J5463" s="5">
        <f>IF(OR($L5463="",NOT(COUNTIFS($L$2:$L5463,$L5463)=1)),"",SUMIFS($G:$G,$L:$L,$L5463))</f>
        <v/>
      </c>
      <c r="K5463" s="5">
        <f>IF(OR($L5463="",NOT(COUNTIFS($L$2:$L5463,$L5463)=1)),"",SUMIFS($I:$I,$L:$L,$L5463))</f>
        <v/>
      </c>
      <c r="L5463" s="6">
        <f>IF($B5463="","",YEAR($B5463))</f>
        <v/>
      </c>
      <c r="M5463" s="6">
        <f>INT((ROW()-2)/39)+1</f>
        <v/>
      </c>
      <c r="N5463" s="6">
        <f>MOD(ROW()-2,39)+2</f>
        <v/>
      </c>
      <c r="O5463" s="42">
        <f>IF(AND($B5463&lt;&gt;"",$C5463&lt;&gt;"",$B5463&lt;=$C5463),INDEX(Szabalyok!$C:$C,$N5463),"")</f>
        <v/>
      </c>
      <c r="P5463">
        <f>IF(D5463="",P5462,P5462+1)</f>
        <v/>
      </c>
    </row>
    <row r="5464">
      <c r="A5464">
        <f>IF(P5464=P5463,0,P5464)</f>
        <v/>
      </c>
      <c r="B5464" s="41">
        <f>IF($M5464&gt;300,"",IF(OR(INDEX(Bemenet!$E$2:$E$301,$M5464)="",INDEX(Bemenet!$F$2:$F$301,$M5464)=""),"",MAX(INDEX(Bemenet!$E$2:$E$301,$M5464),INDEX(Szabalyok!$A:$A,$N5464))))</f>
        <v/>
      </c>
      <c r="C5464" s="41">
        <f>IF($B5464="","",MIN(INDEX(Bemenet!$F$2:$F$301,$M5464),INDEX(Szabalyok!$B:$B,$N5464)))</f>
        <v/>
      </c>
      <c r="D5464" s="5">
        <f>IF(AND($B5464&lt;&gt;"",$C5464&lt;&gt;"",$B5464&lt;=$C5464),INDEX(Bemenet!$G$2:$G$301,$M5464),"")</f>
        <v/>
      </c>
      <c r="E5464" s="6">
        <f>IF(AND($B5464&lt;&gt;"",$C5464&lt;&gt;"",$B5464&lt;=$C5464),INDEX(Bemenet!$D$2:$D$301,$M5464),"")</f>
        <v/>
      </c>
      <c r="F5464" s="5">
        <f>IF(AND($B5464&lt;&gt;"",$C5464&lt;&gt;"",$B5464&lt;=$C5464),$C5464-$B5464+1,"")</f>
        <v/>
      </c>
      <c r="G5464" s="5">
        <f>IF($F5464="","",$F5464*$D5464)</f>
        <v/>
      </c>
      <c r="H5464" s="42">
        <f>IF($G5464="","",$O5464)</f>
        <v/>
      </c>
      <c r="I5464" s="5">
        <f>IF($G5464="","",$G5464*IF($H5464="",$O5464,$H5464)/100)</f>
        <v/>
      </c>
      <c r="J5464" s="5">
        <f>IF(OR($L5464="",NOT(COUNTIFS($L$2:$L5464,$L5464)=1)),"",SUMIFS($G:$G,$L:$L,$L5464))</f>
        <v/>
      </c>
      <c r="K5464" s="5">
        <f>IF(OR($L5464="",NOT(COUNTIFS($L$2:$L5464,$L5464)=1)),"",SUMIFS($I:$I,$L:$L,$L5464))</f>
        <v/>
      </c>
      <c r="L5464" s="6">
        <f>IF($B5464="","",YEAR($B5464))</f>
        <v/>
      </c>
      <c r="M5464" s="6">
        <f>INT((ROW()-2)/39)+1</f>
        <v/>
      </c>
      <c r="N5464" s="6">
        <f>MOD(ROW()-2,39)+2</f>
        <v/>
      </c>
      <c r="O5464" s="42">
        <f>IF(AND($B5464&lt;&gt;"",$C5464&lt;&gt;"",$B5464&lt;=$C5464),INDEX(Szabalyok!$C:$C,$N5464),"")</f>
        <v/>
      </c>
      <c r="P5464">
        <f>IF(D5464="",P5463,P5463+1)</f>
        <v/>
      </c>
    </row>
    <row r="5465">
      <c r="A5465">
        <f>IF(P5465=P5464,0,P5465)</f>
        <v/>
      </c>
      <c r="B5465" s="41">
        <f>IF($M5465&gt;300,"",IF(OR(INDEX(Bemenet!$E$2:$E$301,$M5465)="",INDEX(Bemenet!$F$2:$F$301,$M5465)=""),"",MAX(INDEX(Bemenet!$E$2:$E$301,$M5465),INDEX(Szabalyok!$A:$A,$N5465))))</f>
        <v/>
      </c>
      <c r="C5465" s="41">
        <f>IF($B5465="","",MIN(INDEX(Bemenet!$F$2:$F$301,$M5465),INDEX(Szabalyok!$B:$B,$N5465)))</f>
        <v/>
      </c>
      <c r="D5465" s="5">
        <f>IF(AND($B5465&lt;&gt;"",$C5465&lt;&gt;"",$B5465&lt;=$C5465),INDEX(Bemenet!$G$2:$G$301,$M5465),"")</f>
        <v/>
      </c>
      <c r="E5465" s="6">
        <f>IF(AND($B5465&lt;&gt;"",$C5465&lt;&gt;"",$B5465&lt;=$C5465),INDEX(Bemenet!$D$2:$D$301,$M5465),"")</f>
        <v/>
      </c>
      <c r="F5465" s="5">
        <f>IF(AND($B5465&lt;&gt;"",$C5465&lt;&gt;"",$B5465&lt;=$C5465),$C5465-$B5465+1,"")</f>
        <v/>
      </c>
      <c r="G5465" s="5">
        <f>IF($F5465="","",$F5465*$D5465)</f>
        <v/>
      </c>
      <c r="H5465" s="42">
        <f>IF($G5465="","",$O5465)</f>
        <v/>
      </c>
      <c r="I5465" s="5">
        <f>IF($G5465="","",$G5465*IF($H5465="",$O5465,$H5465)/100)</f>
        <v/>
      </c>
      <c r="J5465" s="5">
        <f>IF(OR($L5465="",NOT(COUNTIFS($L$2:$L5465,$L5465)=1)),"",SUMIFS($G:$G,$L:$L,$L5465))</f>
        <v/>
      </c>
      <c r="K5465" s="5">
        <f>IF(OR($L5465="",NOT(COUNTIFS($L$2:$L5465,$L5465)=1)),"",SUMIFS($I:$I,$L:$L,$L5465))</f>
        <v/>
      </c>
      <c r="L5465" s="6">
        <f>IF($B5465="","",YEAR($B5465))</f>
        <v/>
      </c>
      <c r="M5465" s="6">
        <f>INT((ROW()-2)/39)+1</f>
        <v/>
      </c>
      <c r="N5465" s="6">
        <f>MOD(ROW()-2,39)+2</f>
        <v/>
      </c>
      <c r="O5465" s="42">
        <f>IF(AND($B5465&lt;&gt;"",$C5465&lt;&gt;"",$B5465&lt;=$C5465),INDEX(Szabalyok!$C:$C,$N5465),"")</f>
        <v/>
      </c>
      <c r="P5465">
        <f>IF(D5465="",P5464,P5464+1)</f>
        <v/>
      </c>
    </row>
    <row r="5466">
      <c r="A5466">
        <f>IF(P5466=P5465,0,P5466)</f>
        <v/>
      </c>
      <c r="B5466" s="41">
        <f>IF($M5466&gt;300,"",IF(OR(INDEX(Bemenet!$E$2:$E$301,$M5466)="",INDEX(Bemenet!$F$2:$F$301,$M5466)=""),"",MAX(INDEX(Bemenet!$E$2:$E$301,$M5466),INDEX(Szabalyok!$A:$A,$N5466))))</f>
        <v/>
      </c>
      <c r="C5466" s="41">
        <f>IF($B5466="","",MIN(INDEX(Bemenet!$F$2:$F$301,$M5466),INDEX(Szabalyok!$B:$B,$N5466)))</f>
        <v/>
      </c>
      <c r="D5466" s="5">
        <f>IF(AND($B5466&lt;&gt;"",$C5466&lt;&gt;"",$B5466&lt;=$C5466),INDEX(Bemenet!$G$2:$G$301,$M5466),"")</f>
        <v/>
      </c>
      <c r="E5466" s="6">
        <f>IF(AND($B5466&lt;&gt;"",$C5466&lt;&gt;"",$B5466&lt;=$C5466),INDEX(Bemenet!$D$2:$D$301,$M5466),"")</f>
        <v/>
      </c>
      <c r="F5466" s="5">
        <f>IF(AND($B5466&lt;&gt;"",$C5466&lt;&gt;"",$B5466&lt;=$C5466),$C5466-$B5466+1,"")</f>
        <v/>
      </c>
      <c r="G5466" s="5">
        <f>IF($F5466="","",$F5466*$D5466)</f>
        <v/>
      </c>
      <c r="H5466" s="42">
        <f>IF($G5466="","",$O5466)</f>
        <v/>
      </c>
      <c r="I5466" s="5">
        <f>IF($G5466="","",$G5466*IF($H5466="",$O5466,$H5466)/100)</f>
        <v/>
      </c>
      <c r="J5466" s="5">
        <f>IF(OR($L5466="",NOT(COUNTIFS($L$2:$L5466,$L5466)=1)),"",SUMIFS($G:$G,$L:$L,$L5466))</f>
        <v/>
      </c>
      <c r="K5466" s="5">
        <f>IF(OR($L5466="",NOT(COUNTIFS($L$2:$L5466,$L5466)=1)),"",SUMIFS($I:$I,$L:$L,$L5466))</f>
        <v/>
      </c>
      <c r="L5466" s="6">
        <f>IF($B5466="","",YEAR($B5466))</f>
        <v/>
      </c>
      <c r="M5466" s="6">
        <f>INT((ROW()-2)/39)+1</f>
        <v/>
      </c>
      <c r="N5466" s="6">
        <f>MOD(ROW()-2,39)+2</f>
        <v/>
      </c>
      <c r="O5466" s="42">
        <f>IF(AND($B5466&lt;&gt;"",$C5466&lt;&gt;"",$B5466&lt;=$C5466),INDEX(Szabalyok!$C:$C,$N5466),"")</f>
        <v/>
      </c>
      <c r="P5466">
        <f>IF(D5466="",P5465,P5465+1)</f>
        <v/>
      </c>
    </row>
    <row r="5467">
      <c r="A5467">
        <f>IF(P5467=P5466,0,P5467)</f>
        <v/>
      </c>
      <c r="B5467" s="41">
        <f>IF($M5467&gt;300,"",IF(OR(INDEX(Bemenet!$E$2:$E$301,$M5467)="",INDEX(Bemenet!$F$2:$F$301,$M5467)=""),"",MAX(INDEX(Bemenet!$E$2:$E$301,$M5467),INDEX(Szabalyok!$A:$A,$N5467))))</f>
        <v/>
      </c>
      <c r="C5467" s="41">
        <f>IF($B5467="","",MIN(INDEX(Bemenet!$F$2:$F$301,$M5467),INDEX(Szabalyok!$B:$B,$N5467)))</f>
        <v/>
      </c>
      <c r="D5467" s="5">
        <f>IF(AND($B5467&lt;&gt;"",$C5467&lt;&gt;"",$B5467&lt;=$C5467),INDEX(Bemenet!$G$2:$G$301,$M5467),"")</f>
        <v/>
      </c>
      <c r="E5467" s="6">
        <f>IF(AND($B5467&lt;&gt;"",$C5467&lt;&gt;"",$B5467&lt;=$C5467),INDEX(Bemenet!$D$2:$D$301,$M5467),"")</f>
        <v/>
      </c>
      <c r="F5467" s="5">
        <f>IF(AND($B5467&lt;&gt;"",$C5467&lt;&gt;"",$B5467&lt;=$C5467),$C5467-$B5467+1,"")</f>
        <v/>
      </c>
      <c r="G5467" s="5">
        <f>IF($F5467="","",$F5467*$D5467)</f>
        <v/>
      </c>
      <c r="H5467" s="42">
        <f>IF($G5467="","",$O5467)</f>
        <v/>
      </c>
      <c r="I5467" s="5">
        <f>IF($G5467="","",$G5467*IF($H5467="",$O5467,$H5467)/100)</f>
        <v/>
      </c>
      <c r="J5467" s="5">
        <f>IF(OR($L5467="",NOT(COUNTIFS($L$2:$L5467,$L5467)=1)),"",SUMIFS($G:$G,$L:$L,$L5467))</f>
        <v/>
      </c>
      <c r="K5467" s="5">
        <f>IF(OR($L5467="",NOT(COUNTIFS($L$2:$L5467,$L5467)=1)),"",SUMIFS($I:$I,$L:$L,$L5467))</f>
        <v/>
      </c>
      <c r="L5467" s="6">
        <f>IF($B5467="","",YEAR($B5467))</f>
        <v/>
      </c>
      <c r="M5467" s="6">
        <f>INT((ROW()-2)/39)+1</f>
        <v/>
      </c>
      <c r="N5467" s="6">
        <f>MOD(ROW()-2,39)+2</f>
        <v/>
      </c>
      <c r="O5467" s="42">
        <f>IF(AND($B5467&lt;&gt;"",$C5467&lt;&gt;"",$B5467&lt;=$C5467),INDEX(Szabalyok!$C:$C,$N5467),"")</f>
        <v/>
      </c>
      <c r="P5467">
        <f>IF(D5467="",P5466,P5466+1)</f>
        <v/>
      </c>
    </row>
    <row r="5468">
      <c r="A5468">
        <f>IF(P5468=P5467,0,P5468)</f>
        <v/>
      </c>
      <c r="B5468" s="41">
        <f>IF($M5468&gt;300,"",IF(OR(INDEX(Bemenet!$E$2:$E$301,$M5468)="",INDEX(Bemenet!$F$2:$F$301,$M5468)=""),"",MAX(INDEX(Bemenet!$E$2:$E$301,$M5468),INDEX(Szabalyok!$A:$A,$N5468))))</f>
        <v/>
      </c>
      <c r="C5468" s="41">
        <f>IF($B5468="","",MIN(INDEX(Bemenet!$F$2:$F$301,$M5468),INDEX(Szabalyok!$B:$B,$N5468)))</f>
        <v/>
      </c>
      <c r="D5468" s="5">
        <f>IF(AND($B5468&lt;&gt;"",$C5468&lt;&gt;"",$B5468&lt;=$C5468),INDEX(Bemenet!$G$2:$G$301,$M5468),"")</f>
        <v/>
      </c>
      <c r="E5468" s="6">
        <f>IF(AND($B5468&lt;&gt;"",$C5468&lt;&gt;"",$B5468&lt;=$C5468),INDEX(Bemenet!$D$2:$D$301,$M5468),"")</f>
        <v/>
      </c>
      <c r="F5468" s="5">
        <f>IF(AND($B5468&lt;&gt;"",$C5468&lt;&gt;"",$B5468&lt;=$C5468),$C5468-$B5468+1,"")</f>
        <v/>
      </c>
      <c r="G5468" s="5">
        <f>IF($F5468="","",$F5468*$D5468)</f>
        <v/>
      </c>
      <c r="H5468" s="42">
        <f>IF($G5468="","",$O5468)</f>
        <v/>
      </c>
      <c r="I5468" s="5">
        <f>IF($G5468="","",$G5468*IF($H5468="",$O5468,$H5468)/100)</f>
        <v/>
      </c>
      <c r="J5468" s="5">
        <f>IF(OR($L5468="",NOT(COUNTIFS($L$2:$L5468,$L5468)=1)),"",SUMIFS($G:$G,$L:$L,$L5468))</f>
        <v/>
      </c>
      <c r="K5468" s="5">
        <f>IF(OR($L5468="",NOT(COUNTIFS($L$2:$L5468,$L5468)=1)),"",SUMIFS($I:$I,$L:$L,$L5468))</f>
        <v/>
      </c>
      <c r="L5468" s="6">
        <f>IF($B5468="","",YEAR($B5468))</f>
        <v/>
      </c>
      <c r="M5468" s="6">
        <f>INT((ROW()-2)/39)+1</f>
        <v/>
      </c>
      <c r="N5468" s="6">
        <f>MOD(ROW()-2,39)+2</f>
        <v/>
      </c>
      <c r="O5468" s="42">
        <f>IF(AND($B5468&lt;&gt;"",$C5468&lt;&gt;"",$B5468&lt;=$C5468),INDEX(Szabalyok!$C:$C,$N5468),"")</f>
        <v/>
      </c>
      <c r="P5468">
        <f>IF(D5468="",P5467,P5467+1)</f>
        <v/>
      </c>
    </row>
    <row r="5469">
      <c r="A5469">
        <f>IF(P5469=P5468,0,P5469)</f>
        <v/>
      </c>
      <c r="B5469" s="41">
        <f>IF($M5469&gt;300,"",IF(OR(INDEX(Bemenet!$E$2:$E$301,$M5469)="",INDEX(Bemenet!$F$2:$F$301,$M5469)=""),"",MAX(INDEX(Bemenet!$E$2:$E$301,$M5469),INDEX(Szabalyok!$A:$A,$N5469))))</f>
        <v/>
      </c>
      <c r="C5469" s="41">
        <f>IF($B5469="","",MIN(INDEX(Bemenet!$F$2:$F$301,$M5469),INDEX(Szabalyok!$B:$B,$N5469)))</f>
        <v/>
      </c>
      <c r="D5469" s="5">
        <f>IF(AND($B5469&lt;&gt;"",$C5469&lt;&gt;"",$B5469&lt;=$C5469),INDEX(Bemenet!$G$2:$G$301,$M5469),"")</f>
        <v/>
      </c>
      <c r="E5469" s="6">
        <f>IF(AND($B5469&lt;&gt;"",$C5469&lt;&gt;"",$B5469&lt;=$C5469),INDEX(Bemenet!$D$2:$D$301,$M5469),"")</f>
        <v/>
      </c>
      <c r="F5469" s="5">
        <f>IF(AND($B5469&lt;&gt;"",$C5469&lt;&gt;"",$B5469&lt;=$C5469),$C5469-$B5469+1,"")</f>
        <v/>
      </c>
      <c r="G5469" s="5">
        <f>IF($F5469="","",$F5469*$D5469)</f>
        <v/>
      </c>
      <c r="H5469" s="42">
        <f>IF($G5469="","",$O5469)</f>
        <v/>
      </c>
      <c r="I5469" s="5">
        <f>IF($G5469="","",$G5469*IF($H5469="",$O5469,$H5469)/100)</f>
        <v/>
      </c>
      <c r="J5469" s="5">
        <f>IF(OR($L5469="",NOT(COUNTIFS($L$2:$L5469,$L5469)=1)),"",SUMIFS($G:$G,$L:$L,$L5469))</f>
        <v/>
      </c>
      <c r="K5469" s="5">
        <f>IF(OR($L5469="",NOT(COUNTIFS($L$2:$L5469,$L5469)=1)),"",SUMIFS($I:$I,$L:$L,$L5469))</f>
        <v/>
      </c>
      <c r="L5469" s="6">
        <f>IF($B5469="","",YEAR($B5469))</f>
        <v/>
      </c>
      <c r="M5469" s="6">
        <f>INT((ROW()-2)/39)+1</f>
        <v/>
      </c>
      <c r="N5469" s="6">
        <f>MOD(ROW()-2,39)+2</f>
        <v/>
      </c>
      <c r="O5469" s="42">
        <f>IF(AND($B5469&lt;&gt;"",$C5469&lt;&gt;"",$B5469&lt;=$C5469),INDEX(Szabalyok!$C:$C,$N5469),"")</f>
        <v/>
      </c>
      <c r="P5469">
        <f>IF(D5469="",P5468,P5468+1)</f>
        <v/>
      </c>
    </row>
    <row r="5470">
      <c r="A5470">
        <f>IF(P5470=P5469,0,P5470)</f>
        <v/>
      </c>
      <c r="B5470" s="41">
        <f>IF($M5470&gt;300,"",IF(OR(INDEX(Bemenet!$E$2:$E$301,$M5470)="",INDEX(Bemenet!$F$2:$F$301,$M5470)=""),"",MAX(INDEX(Bemenet!$E$2:$E$301,$M5470),INDEX(Szabalyok!$A:$A,$N5470))))</f>
        <v/>
      </c>
      <c r="C5470" s="41">
        <f>IF($B5470="","",MIN(INDEX(Bemenet!$F$2:$F$301,$M5470),INDEX(Szabalyok!$B:$B,$N5470)))</f>
        <v/>
      </c>
      <c r="D5470" s="5">
        <f>IF(AND($B5470&lt;&gt;"",$C5470&lt;&gt;"",$B5470&lt;=$C5470),INDEX(Bemenet!$G$2:$G$301,$M5470),"")</f>
        <v/>
      </c>
      <c r="E5470" s="6">
        <f>IF(AND($B5470&lt;&gt;"",$C5470&lt;&gt;"",$B5470&lt;=$C5470),INDEX(Bemenet!$D$2:$D$301,$M5470),"")</f>
        <v/>
      </c>
      <c r="F5470" s="5">
        <f>IF(AND($B5470&lt;&gt;"",$C5470&lt;&gt;"",$B5470&lt;=$C5470),$C5470-$B5470+1,"")</f>
        <v/>
      </c>
      <c r="G5470" s="5">
        <f>IF($F5470="","",$F5470*$D5470)</f>
        <v/>
      </c>
      <c r="H5470" s="42">
        <f>IF($G5470="","",$O5470)</f>
        <v/>
      </c>
      <c r="I5470" s="5">
        <f>IF($G5470="","",$G5470*IF($H5470="",$O5470,$H5470)/100)</f>
        <v/>
      </c>
      <c r="J5470" s="5">
        <f>IF(OR($L5470="",NOT(COUNTIFS($L$2:$L5470,$L5470)=1)),"",SUMIFS($G:$G,$L:$L,$L5470))</f>
        <v/>
      </c>
      <c r="K5470" s="5">
        <f>IF(OR($L5470="",NOT(COUNTIFS($L$2:$L5470,$L5470)=1)),"",SUMIFS($I:$I,$L:$L,$L5470))</f>
        <v/>
      </c>
      <c r="L5470" s="6">
        <f>IF($B5470="","",YEAR($B5470))</f>
        <v/>
      </c>
      <c r="M5470" s="6">
        <f>INT((ROW()-2)/39)+1</f>
        <v/>
      </c>
      <c r="N5470" s="6">
        <f>MOD(ROW()-2,39)+2</f>
        <v/>
      </c>
      <c r="O5470" s="42">
        <f>IF(AND($B5470&lt;&gt;"",$C5470&lt;&gt;"",$B5470&lt;=$C5470),INDEX(Szabalyok!$C:$C,$N5470),"")</f>
        <v/>
      </c>
      <c r="P5470">
        <f>IF(D5470="",P5469,P5469+1)</f>
        <v/>
      </c>
    </row>
    <row r="5471">
      <c r="A5471">
        <f>IF(P5471=P5470,0,P5471)</f>
        <v/>
      </c>
      <c r="B5471" s="41">
        <f>IF($M5471&gt;300,"",IF(OR(INDEX(Bemenet!$E$2:$E$301,$M5471)="",INDEX(Bemenet!$F$2:$F$301,$M5471)=""),"",MAX(INDEX(Bemenet!$E$2:$E$301,$M5471),INDEX(Szabalyok!$A:$A,$N5471))))</f>
        <v/>
      </c>
      <c r="C5471" s="41">
        <f>IF($B5471="","",MIN(INDEX(Bemenet!$F$2:$F$301,$M5471),INDEX(Szabalyok!$B:$B,$N5471)))</f>
        <v/>
      </c>
      <c r="D5471" s="5">
        <f>IF(AND($B5471&lt;&gt;"",$C5471&lt;&gt;"",$B5471&lt;=$C5471),INDEX(Bemenet!$G$2:$G$301,$M5471),"")</f>
        <v/>
      </c>
      <c r="E5471" s="6">
        <f>IF(AND($B5471&lt;&gt;"",$C5471&lt;&gt;"",$B5471&lt;=$C5471),INDEX(Bemenet!$D$2:$D$301,$M5471),"")</f>
        <v/>
      </c>
      <c r="F5471" s="5">
        <f>IF(AND($B5471&lt;&gt;"",$C5471&lt;&gt;"",$B5471&lt;=$C5471),$C5471-$B5471+1,"")</f>
        <v/>
      </c>
      <c r="G5471" s="5">
        <f>IF($F5471="","",$F5471*$D5471)</f>
        <v/>
      </c>
      <c r="H5471" s="42">
        <f>IF($G5471="","",$O5471)</f>
        <v/>
      </c>
      <c r="I5471" s="5">
        <f>IF($G5471="","",$G5471*IF($H5471="",$O5471,$H5471)/100)</f>
        <v/>
      </c>
      <c r="J5471" s="5">
        <f>IF(OR($L5471="",NOT(COUNTIFS($L$2:$L5471,$L5471)=1)),"",SUMIFS($G:$G,$L:$L,$L5471))</f>
        <v/>
      </c>
      <c r="K5471" s="5">
        <f>IF(OR($L5471="",NOT(COUNTIFS($L$2:$L5471,$L5471)=1)),"",SUMIFS($I:$I,$L:$L,$L5471))</f>
        <v/>
      </c>
      <c r="L5471" s="6">
        <f>IF($B5471="","",YEAR($B5471))</f>
        <v/>
      </c>
      <c r="M5471" s="6">
        <f>INT((ROW()-2)/39)+1</f>
        <v/>
      </c>
      <c r="N5471" s="6">
        <f>MOD(ROW()-2,39)+2</f>
        <v/>
      </c>
      <c r="O5471" s="42">
        <f>IF(AND($B5471&lt;&gt;"",$C5471&lt;&gt;"",$B5471&lt;=$C5471),INDEX(Szabalyok!$C:$C,$N5471),"")</f>
        <v/>
      </c>
      <c r="P5471">
        <f>IF(D5471="",P5470,P5470+1)</f>
        <v/>
      </c>
    </row>
    <row r="5472">
      <c r="A5472">
        <f>IF(P5472=P5471,0,P5472)</f>
        <v/>
      </c>
      <c r="B5472" s="41">
        <f>IF($M5472&gt;300,"",IF(OR(INDEX(Bemenet!$E$2:$E$301,$M5472)="",INDEX(Bemenet!$F$2:$F$301,$M5472)=""),"",MAX(INDEX(Bemenet!$E$2:$E$301,$M5472),INDEX(Szabalyok!$A:$A,$N5472))))</f>
        <v/>
      </c>
      <c r="C5472" s="41">
        <f>IF($B5472="","",MIN(INDEX(Bemenet!$F$2:$F$301,$M5472),INDEX(Szabalyok!$B:$B,$N5472)))</f>
        <v/>
      </c>
      <c r="D5472" s="5">
        <f>IF(AND($B5472&lt;&gt;"",$C5472&lt;&gt;"",$B5472&lt;=$C5472),INDEX(Bemenet!$G$2:$G$301,$M5472),"")</f>
        <v/>
      </c>
      <c r="E5472" s="6">
        <f>IF(AND($B5472&lt;&gt;"",$C5472&lt;&gt;"",$B5472&lt;=$C5472),INDEX(Bemenet!$D$2:$D$301,$M5472),"")</f>
        <v/>
      </c>
      <c r="F5472" s="5">
        <f>IF(AND($B5472&lt;&gt;"",$C5472&lt;&gt;"",$B5472&lt;=$C5472),$C5472-$B5472+1,"")</f>
        <v/>
      </c>
      <c r="G5472" s="5">
        <f>IF($F5472="","",$F5472*$D5472)</f>
        <v/>
      </c>
      <c r="H5472" s="42">
        <f>IF($G5472="","",$O5472)</f>
        <v/>
      </c>
      <c r="I5472" s="5">
        <f>IF($G5472="","",$G5472*IF($H5472="",$O5472,$H5472)/100)</f>
        <v/>
      </c>
      <c r="J5472" s="5">
        <f>IF(OR($L5472="",NOT(COUNTIFS($L$2:$L5472,$L5472)=1)),"",SUMIFS($G:$G,$L:$L,$L5472))</f>
        <v/>
      </c>
      <c r="K5472" s="5">
        <f>IF(OR($L5472="",NOT(COUNTIFS($L$2:$L5472,$L5472)=1)),"",SUMIFS($I:$I,$L:$L,$L5472))</f>
        <v/>
      </c>
      <c r="L5472" s="6">
        <f>IF($B5472="","",YEAR($B5472))</f>
        <v/>
      </c>
      <c r="M5472" s="6">
        <f>INT((ROW()-2)/39)+1</f>
        <v/>
      </c>
      <c r="N5472" s="6">
        <f>MOD(ROW()-2,39)+2</f>
        <v/>
      </c>
      <c r="O5472" s="42">
        <f>IF(AND($B5472&lt;&gt;"",$C5472&lt;&gt;"",$B5472&lt;=$C5472),INDEX(Szabalyok!$C:$C,$N5472),"")</f>
        <v/>
      </c>
      <c r="P5472">
        <f>IF(D5472="",P5471,P5471+1)</f>
        <v/>
      </c>
    </row>
    <row r="5473">
      <c r="A5473">
        <f>IF(P5473=P5472,0,P5473)</f>
        <v/>
      </c>
      <c r="B5473" s="41">
        <f>IF($M5473&gt;300,"",IF(OR(INDEX(Bemenet!$E$2:$E$301,$M5473)="",INDEX(Bemenet!$F$2:$F$301,$M5473)=""),"",MAX(INDEX(Bemenet!$E$2:$E$301,$M5473),INDEX(Szabalyok!$A:$A,$N5473))))</f>
        <v/>
      </c>
      <c r="C5473" s="41">
        <f>IF($B5473="","",MIN(INDEX(Bemenet!$F$2:$F$301,$M5473),INDEX(Szabalyok!$B:$B,$N5473)))</f>
        <v/>
      </c>
      <c r="D5473" s="5">
        <f>IF(AND($B5473&lt;&gt;"",$C5473&lt;&gt;"",$B5473&lt;=$C5473),INDEX(Bemenet!$G$2:$G$301,$M5473),"")</f>
        <v/>
      </c>
      <c r="E5473" s="6">
        <f>IF(AND($B5473&lt;&gt;"",$C5473&lt;&gt;"",$B5473&lt;=$C5473),INDEX(Bemenet!$D$2:$D$301,$M5473),"")</f>
        <v/>
      </c>
      <c r="F5473" s="5">
        <f>IF(AND($B5473&lt;&gt;"",$C5473&lt;&gt;"",$B5473&lt;=$C5473),$C5473-$B5473+1,"")</f>
        <v/>
      </c>
      <c r="G5473" s="5">
        <f>IF($F5473="","",$F5473*$D5473)</f>
        <v/>
      </c>
      <c r="H5473" s="42">
        <f>IF($G5473="","",$O5473)</f>
        <v/>
      </c>
      <c r="I5473" s="5">
        <f>IF($G5473="","",$G5473*IF($H5473="",$O5473,$H5473)/100)</f>
        <v/>
      </c>
      <c r="J5473" s="5">
        <f>IF(OR($L5473="",NOT(COUNTIFS($L$2:$L5473,$L5473)=1)),"",SUMIFS($G:$G,$L:$L,$L5473))</f>
        <v/>
      </c>
      <c r="K5473" s="5">
        <f>IF(OR($L5473="",NOT(COUNTIFS($L$2:$L5473,$L5473)=1)),"",SUMIFS($I:$I,$L:$L,$L5473))</f>
        <v/>
      </c>
      <c r="L5473" s="6">
        <f>IF($B5473="","",YEAR($B5473))</f>
        <v/>
      </c>
      <c r="M5473" s="6">
        <f>INT((ROW()-2)/39)+1</f>
        <v/>
      </c>
      <c r="N5473" s="6">
        <f>MOD(ROW()-2,39)+2</f>
        <v/>
      </c>
      <c r="O5473" s="42">
        <f>IF(AND($B5473&lt;&gt;"",$C5473&lt;&gt;"",$B5473&lt;=$C5473),INDEX(Szabalyok!$C:$C,$N5473),"")</f>
        <v/>
      </c>
      <c r="P5473">
        <f>IF(D5473="",P5472,P5472+1)</f>
        <v/>
      </c>
    </row>
    <row r="5474">
      <c r="A5474">
        <f>IF(P5474=P5473,0,P5474)</f>
        <v/>
      </c>
      <c r="B5474" s="41">
        <f>IF($M5474&gt;300,"",IF(OR(INDEX(Bemenet!$E$2:$E$301,$M5474)="",INDEX(Bemenet!$F$2:$F$301,$M5474)=""),"",MAX(INDEX(Bemenet!$E$2:$E$301,$M5474),INDEX(Szabalyok!$A:$A,$N5474))))</f>
        <v/>
      </c>
      <c r="C5474" s="41">
        <f>IF($B5474="","",MIN(INDEX(Bemenet!$F$2:$F$301,$M5474),INDEX(Szabalyok!$B:$B,$N5474)))</f>
        <v/>
      </c>
      <c r="D5474" s="5">
        <f>IF(AND($B5474&lt;&gt;"",$C5474&lt;&gt;"",$B5474&lt;=$C5474),INDEX(Bemenet!$G$2:$G$301,$M5474),"")</f>
        <v/>
      </c>
      <c r="E5474" s="6">
        <f>IF(AND($B5474&lt;&gt;"",$C5474&lt;&gt;"",$B5474&lt;=$C5474),INDEX(Bemenet!$D$2:$D$301,$M5474),"")</f>
        <v/>
      </c>
      <c r="F5474" s="5">
        <f>IF(AND($B5474&lt;&gt;"",$C5474&lt;&gt;"",$B5474&lt;=$C5474),$C5474-$B5474+1,"")</f>
        <v/>
      </c>
      <c r="G5474" s="5">
        <f>IF($F5474="","",$F5474*$D5474)</f>
        <v/>
      </c>
      <c r="H5474" s="42">
        <f>IF($G5474="","",$O5474)</f>
        <v/>
      </c>
      <c r="I5474" s="5">
        <f>IF($G5474="","",$G5474*IF($H5474="",$O5474,$H5474)/100)</f>
        <v/>
      </c>
      <c r="J5474" s="5">
        <f>IF(OR($L5474="",NOT(COUNTIFS($L$2:$L5474,$L5474)=1)),"",SUMIFS($G:$G,$L:$L,$L5474))</f>
        <v/>
      </c>
      <c r="K5474" s="5">
        <f>IF(OR($L5474="",NOT(COUNTIFS($L$2:$L5474,$L5474)=1)),"",SUMIFS($I:$I,$L:$L,$L5474))</f>
        <v/>
      </c>
      <c r="L5474" s="6">
        <f>IF($B5474="","",YEAR($B5474))</f>
        <v/>
      </c>
      <c r="M5474" s="6">
        <f>INT((ROW()-2)/39)+1</f>
        <v/>
      </c>
      <c r="N5474" s="6">
        <f>MOD(ROW()-2,39)+2</f>
        <v/>
      </c>
      <c r="O5474" s="42">
        <f>IF(AND($B5474&lt;&gt;"",$C5474&lt;&gt;"",$B5474&lt;=$C5474),INDEX(Szabalyok!$C:$C,$N5474),"")</f>
        <v/>
      </c>
      <c r="P5474">
        <f>IF(D5474="",P5473,P5473+1)</f>
        <v/>
      </c>
    </row>
    <row r="5475">
      <c r="A5475">
        <f>IF(P5475=P5474,0,P5475)</f>
        <v/>
      </c>
      <c r="B5475" s="41">
        <f>IF($M5475&gt;300,"",IF(OR(INDEX(Bemenet!$E$2:$E$301,$M5475)="",INDEX(Bemenet!$F$2:$F$301,$M5475)=""),"",MAX(INDEX(Bemenet!$E$2:$E$301,$M5475),INDEX(Szabalyok!$A:$A,$N5475))))</f>
        <v/>
      </c>
      <c r="C5475" s="41">
        <f>IF($B5475="","",MIN(INDEX(Bemenet!$F$2:$F$301,$M5475),INDEX(Szabalyok!$B:$B,$N5475)))</f>
        <v/>
      </c>
      <c r="D5475" s="5">
        <f>IF(AND($B5475&lt;&gt;"",$C5475&lt;&gt;"",$B5475&lt;=$C5475),INDEX(Bemenet!$G$2:$G$301,$M5475),"")</f>
        <v/>
      </c>
      <c r="E5475" s="6">
        <f>IF(AND($B5475&lt;&gt;"",$C5475&lt;&gt;"",$B5475&lt;=$C5475),INDEX(Bemenet!$D$2:$D$301,$M5475),"")</f>
        <v/>
      </c>
      <c r="F5475" s="5">
        <f>IF(AND($B5475&lt;&gt;"",$C5475&lt;&gt;"",$B5475&lt;=$C5475),$C5475-$B5475+1,"")</f>
        <v/>
      </c>
      <c r="G5475" s="5">
        <f>IF($F5475="","",$F5475*$D5475)</f>
        <v/>
      </c>
      <c r="H5475" s="42">
        <f>IF($G5475="","",$O5475)</f>
        <v/>
      </c>
      <c r="I5475" s="5">
        <f>IF($G5475="","",$G5475*IF($H5475="",$O5475,$H5475)/100)</f>
        <v/>
      </c>
      <c r="J5475" s="5">
        <f>IF(OR($L5475="",NOT(COUNTIFS($L$2:$L5475,$L5475)=1)),"",SUMIFS($G:$G,$L:$L,$L5475))</f>
        <v/>
      </c>
      <c r="K5475" s="5">
        <f>IF(OR($L5475="",NOT(COUNTIFS($L$2:$L5475,$L5475)=1)),"",SUMIFS($I:$I,$L:$L,$L5475))</f>
        <v/>
      </c>
      <c r="L5475" s="6">
        <f>IF($B5475="","",YEAR($B5475))</f>
        <v/>
      </c>
      <c r="M5475" s="6">
        <f>INT((ROW()-2)/39)+1</f>
        <v/>
      </c>
      <c r="N5475" s="6">
        <f>MOD(ROW()-2,39)+2</f>
        <v/>
      </c>
      <c r="O5475" s="42">
        <f>IF(AND($B5475&lt;&gt;"",$C5475&lt;&gt;"",$B5475&lt;=$C5475),INDEX(Szabalyok!$C:$C,$N5475),"")</f>
        <v/>
      </c>
      <c r="P5475">
        <f>IF(D5475="",P5474,P5474+1)</f>
        <v/>
      </c>
    </row>
    <row r="5476">
      <c r="A5476">
        <f>IF(P5476=P5475,0,P5476)</f>
        <v/>
      </c>
      <c r="B5476" s="41">
        <f>IF($M5476&gt;300,"",IF(OR(INDEX(Bemenet!$E$2:$E$301,$M5476)="",INDEX(Bemenet!$F$2:$F$301,$M5476)=""),"",MAX(INDEX(Bemenet!$E$2:$E$301,$M5476),INDEX(Szabalyok!$A:$A,$N5476))))</f>
        <v/>
      </c>
      <c r="C5476" s="41">
        <f>IF($B5476="","",MIN(INDEX(Bemenet!$F$2:$F$301,$M5476),INDEX(Szabalyok!$B:$B,$N5476)))</f>
        <v/>
      </c>
      <c r="D5476" s="5">
        <f>IF(AND($B5476&lt;&gt;"",$C5476&lt;&gt;"",$B5476&lt;=$C5476),INDEX(Bemenet!$G$2:$G$301,$M5476),"")</f>
        <v/>
      </c>
      <c r="E5476" s="6">
        <f>IF(AND($B5476&lt;&gt;"",$C5476&lt;&gt;"",$B5476&lt;=$C5476),INDEX(Bemenet!$D$2:$D$301,$M5476),"")</f>
        <v/>
      </c>
      <c r="F5476" s="5">
        <f>IF(AND($B5476&lt;&gt;"",$C5476&lt;&gt;"",$B5476&lt;=$C5476),$C5476-$B5476+1,"")</f>
        <v/>
      </c>
      <c r="G5476" s="5">
        <f>IF($F5476="","",$F5476*$D5476)</f>
        <v/>
      </c>
      <c r="H5476" s="42">
        <f>IF($G5476="","",$O5476)</f>
        <v/>
      </c>
      <c r="I5476" s="5">
        <f>IF($G5476="","",$G5476*IF($H5476="",$O5476,$H5476)/100)</f>
        <v/>
      </c>
      <c r="J5476" s="5">
        <f>IF(OR($L5476="",NOT(COUNTIFS($L$2:$L5476,$L5476)=1)),"",SUMIFS($G:$G,$L:$L,$L5476))</f>
        <v/>
      </c>
      <c r="K5476" s="5">
        <f>IF(OR($L5476="",NOT(COUNTIFS($L$2:$L5476,$L5476)=1)),"",SUMIFS($I:$I,$L:$L,$L5476))</f>
        <v/>
      </c>
      <c r="L5476" s="6">
        <f>IF($B5476="","",YEAR($B5476))</f>
        <v/>
      </c>
      <c r="M5476" s="6">
        <f>INT((ROW()-2)/39)+1</f>
        <v/>
      </c>
      <c r="N5476" s="6">
        <f>MOD(ROW()-2,39)+2</f>
        <v/>
      </c>
      <c r="O5476" s="42">
        <f>IF(AND($B5476&lt;&gt;"",$C5476&lt;&gt;"",$B5476&lt;=$C5476),INDEX(Szabalyok!$C:$C,$N5476),"")</f>
        <v/>
      </c>
      <c r="P5476">
        <f>IF(D5476="",P5475,P5475+1)</f>
        <v/>
      </c>
    </row>
    <row r="5477">
      <c r="A5477">
        <f>IF(P5477=P5476,0,P5477)</f>
        <v/>
      </c>
      <c r="B5477" s="41">
        <f>IF($M5477&gt;300,"",IF(OR(INDEX(Bemenet!$E$2:$E$301,$M5477)="",INDEX(Bemenet!$F$2:$F$301,$M5477)=""),"",MAX(INDEX(Bemenet!$E$2:$E$301,$M5477),INDEX(Szabalyok!$A:$A,$N5477))))</f>
        <v/>
      </c>
      <c r="C5477" s="41">
        <f>IF($B5477="","",MIN(INDEX(Bemenet!$F$2:$F$301,$M5477),INDEX(Szabalyok!$B:$B,$N5477)))</f>
        <v/>
      </c>
      <c r="D5477" s="5">
        <f>IF(AND($B5477&lt;&gt;"",$C5477&lt;&gt;"",$B5477&lt;=$C5477),INDEX(Bemenet!$G$2:$G$301,$M5477),"")</f>
        <v/>
      </c>
      <c r="E5477" s="6">
        <f>IF(AND($B5477&lt;&gt;"",$C5477&lt;&gt;"",$B5477&lt;=$C5477),INDEX(Bemenet!$D$2:$D$301,$M5477),"")</f>
        <v/>
      </c>
      <c r="F5477" s="5">
        <f>IF(AND($B5477&lt;&gt;"",$C5477&lt;&gt;"",$B5477&lt;=$C5477),$C5477-$B5477+1,"")</f>
        <v/>
      </c>
      <c r="G5477" s="5">
        <f>IF($F5477="","",$F5477*$D5477)</f>
        <v/>
      </c>
      <c r="H5477" s="42">
        <f>IF($G5477="","",$O5477)</f>
        <v/>
      </c>
      <c r="I5477" s="5">
        <f>IF($G5477="","",$G5477*IF($H5477="",$O5477,$H5477)/100)</f>
        <v/>
      </c>
      <c r="J5477" s="5">
        <f>IF(OR($L5477="",NOT(COUNTIFS($L$2:$L5477,$L5477)=1)),"",SUMIFS($G:$G,$L:$L,$L5477))</f>
        <v/>
      </c>
      <c r="K5477" s="5">
        <f>IF(OR($L5477="",NOT(COUNTIFS($L$2:$L5477,$L5477)=1)),"",SUMIFS($I:$I,$L:$L,$L5477))</f>
        <v/>
      </c>
      <c r="L5477" s="6">
        <f>IF($B5477="","",YEAR($B5477))</f>
        <v/>
      </c>
      <c r="M5477" s="6">
        <f>INT((ROW()-2)/39)+1</f>
        <v/>
      </c>
      <c r="N5477" s="6">
        <f>MOD(ROW()-2,39)+2</f>
        <v/>
      </c>
      <c r="O5477" s="42">
        <f>IF(AND($B5477&lt;&gt;"",$C5477&lt;&gt;"",$B5477&lt;=$C5477),INDEX(Szabalyok!$C:$C,$N5477),"")</f>
        <v/>
      </c>
      <c r="P5477">
        <f>IF(D5477="",P5476,P5476+1)</f>
        <v/>
      </c>
    </row>
    <row r="5478">
      <c r="A5478">
        <f>IF(P5478=P5477,0,P5478)</f>
        <v/>
      </c>
      <c r="B5478" s="41">
        <f>IF($M5478&gt;300,"",IF(OR(INDEX(Bemenet!$E$2:$E$301,$M5478)="",INDEX(Bemenet!$F$2:$F$301,$M5478)=""),"",MAX(INDEX(Bemenet!$E$2:$E$301,$M5478),INDEX(Szabalyok!$A:$A,$N5478))))</f>
        <v/>
      </c>
      <c r="C5478" s="41">
        <f>IF($B5478="","",MIN(INDEX(Bemenet!$F$2:$F$301,$M5478),INDEX(Szabalyok!$B:$B,$N5478)))</f>
        <v/>
      </c>
      <c r="D5478" s="5">
        <f>IF(AND($B5478&lt;&gt;"",$C5478&lt;&gt;"",$B5478&lt;=$C5478),INDEX(Bemenet!$G$2:$G$301,$M5478),"")</f>
        <v/>
      </c>
      <c r="E5478" s="6">
        <f>IF(AND($B5478&lt;&gt;"",$C5478&lt;&gt;"",$B5478&lt;=$C5478),INDEX(Bemenet!$D$2:$D$301,$M5478),"")</f>
        <v/>
      </c>
      <c r="F5478" s="5">
        <f>IF(AND($B5478&lt;&gt;"",$C5478&lt;&gt;"",$B5478&lt;=$C5478),$C5478-$B5478+1,"")</f>
        <v/>
      </c>
      <c r="G5478" s="5">
        <f>IF($F5478="","",$F5478*$D5478)</f>
        <v/>
      </c>
      <c r="H5478" s="42">
        <f>IF($G5478="","",$O5478)</f>
        <v/>
      </c>
      <c r="I5478" s="5">
        <f>IF($G5478="","",$G5478*IF($H5478="",$O5478,$H5478)/100)</f>
        <v/>
      </c>
      <c r="J5478" s="5">
        <f>IF(OR($L5478="",NOT(COUNTIFS($L$2:$L5478,$L5478)=1)),"",SUMIFS($G:$G,$L:$L,$L5478))</f>
        <v/>
      </c>
      <c r="K5478" s="5">
        <f>IF(OR($L5478="",NOT(COUNTIFS($L$2:$L5478,$L5478)=1)),"",SUMIFS($I:$I,$L:$L,$L5478))</f>
        <v/>
      </c>
      <c r="L5478" s="6">
        <f>IF($B5478="","",YEAR($B5478))</f>
        <v/>
      </c>
      <c r="M5478" s="6">
        <f>INT((ROW()-2)/39)+1</f>
        <v/>
      </c>
      <c r="N5478" s="6">
        <f>MOD(ROW()-2,39)+2</f>
        <v/>
      </c>
      <c r="O5478" s="42">
        <f>IF(AND($B5478&lt;&gt;"",$C5478&lt;&gt;"",$B5478&lt;=$C5478),INDEX(Szabalyok!$C:$C,$N5478),"")</f>
        <v/>
      </c>
      <c r="P5478">
        <f>IF(D5478="",P5477,P5477+1)</f>
        <v/>
      </c>
    </row>
    <row r="5479">
      <c r="A5479">
        <f>IF(P5479=P5478,0,P5479)</f>
        <v/>
      </c>
      <c r="B5479" s="41">
        <f>IF($M5479&gt;300,"",IF(OR(INDEX(Bemenet!$E$2:$E$301,$M5479)="",INDEX(Bemenet!$F$2:$F$301,$M5479)=""),"",MAX(INDEX(Bemenet!$E$2:$E$301,$M5479),INDEX(Szabalyok!$A:$A,$N5479))))</f>
        <v/>
      </c>
      <c r="C5479" s="41">
        <f>IF($B5479="","",MIN(INDEX(Bemenet!$F$2:$F$301,$M5479),INDEX(Szabalyok!$B:$B,$N5479)))</f>
        <v/>
      </c>
      <c r="D5479" s="5">
        <f>IF(AND($B5479&lt;&gt;"",$C5479&lt;&gt;"",$B5479&lt;=$C5479),INDEX(Bemenet!$G$2:$G$301,$M5479),"")</f>
        <v/>
      </c>
      <c r="E5479" s="6">
        <f>IF(AND($B5479&lt;&gt;"",$C5479&lt;&gt;"",$B5479&lt;=$C5479),INDEX(Bemenet!$D$2:$D$301,$M5479),"")</f>
        <v/>
      </c>
      <c r="F5479" s="5">
        <f>IF(AND($B5479&lt;&gt;"",$C5479&lt;&gt;"",$B5479&lt;=$C5479),$C5479-$B5479+1,"")</f>
        <v/>
      </c>
      <c r="G5479" s="5">
        <f>IF($F5479="","",$F5479*$D5479)</f>
        <v/>
      </c>
      <c r="H5479" s="42">
        <f>IF($G5479="","",$O5479)</f>
        <v/>
      </c>
      <c r="I5479" s="5">
        <f>IF($G5479="","",$G5479*IF($H5479="",$O5479,$H5479)/100)</f>
        <v/>
      </c>
      <c r="J5479" s="5">
        <f>IF(OR($L5479="",NOT(COUNTIFS($L$2:$L5479,$L5479)=1)),"",SUMIFS($G:$G,$L:$L,$L5479))</f>
        <v/>
      </c>
      <c r="K5479" s="5">
        <f>IF(OR($L5479="",NOT(COUNTIFS($L$2:$L5479,$L5479)=1)),"",SUMIFS($I:$I,$L:$L,$L5479))</f>
        <v/>
      </c>
      <c r="L5479" s="6">
        <f>IF($B5479="","",YEAR($B5479))</f>
        <v/>
      </c>
      <c r="M5479" s="6">
        <f>INT((ROW()-2)/39)+1</f>
        <v/>
      </c>
      <c r="N5479" s="6">
        <f>MOD(ROW()-2,39)+2</f>
        <v/>
      </c>
      <c r="O5479" s="42">
        <f>IF(AND($B5479&lt;&gt;"",$C5479&lt;&gt;"",$B5479&lt;=$C5479),INDEX(Szabalyok!$C:$C,$N5479),"")</f>
        <v/>
      </c>
      <c r="P5479">
        <f>IF(D5479="",P5478,P5478+1)</f>
        <v/>
      </c>
    </row>
    <row r="5480">
      <c r="A5480">
        <f>IF(P5480=P5479,0,P5480)</f>
        <v/>
      </c>
      <c r="B5480" s="41">
        <f>IF($M5480&gt;300,"",IF(OR(INDEX(Bemenet!$E$2:$E$301,$M5480)="",INDEX(Bemenet!$F$2:$F$301,$M5480)=""),"",MAX(INDEX(Bemenet!$E$2:$E$301,$M5480),INDEX(Szabalyok!$A:$A,$N5480))))</f>
        <v/>
      </c>
      <c r="C5480" s="41">
        <f>IF($B5480="","",MIN(INDEX(Bemenet!$F$2:$F$301,$M5480),INDEX(Szabalyok!$B:$B,$N5480)))</f>
        <v/>
      </c>
      <c r="D5480" s="5">
        <f>IF(AND($B5480&lt;&gt;"",$C5480&lt;&gt;"",$B5480&lt;=$C5480),INDEX(Bemenet!$G$2:$G$301,$M5480),"")</f>
        <v/>
      </c>
      <c r="E5480" s="6">
        <f>IF(AND($B5480&lt;&gt;"",$C5480&lt;&gt;"",$B5480&lt;=$C5480),INDEX(Bemenet!$D$2:$D$301,$M5480),"")</f>
        <v/>
      </c>
      <c r="F5480" s="5">
        <f>IF(AND($B5480&lt;&gt;"",$C5480&lt;&gt;"",$B5480&lt;=$C5480),$C5480-$B5480+1,"")</f>
        <v/>
      </c>
      <c r="G5480" s="5">
        <f>IF($F5480="","",$F5480*$D5480)</f>
        <v/>
      </c>
      <c r="H5480" s="42">
        <f>IF($G5480="","",$O5480)</f>
        <v/>
      </c>
      <c r="I5480" s="5">
        <f>IF($G5480="","",$G5480*IF($H5480="",$O5480,$H5480)/100)</f>
        <v/>
      </c>
      <c r="J5480" s="5">
        <f>IF(OR($L5480="",NOT(COUNTIFS($L$2:$L5480,$L5480)=1)),"",SUMIFS($G:$G,$L:$L,$L5480))</f>
        <v/>
      </c>
      <c r="K5480" s="5">
        <f>IF(OR($L5480="",NOT(COUNTIFS($L$2:$L5480,$L5480)=1)),"",SUMIFS($I:$I,$L:$L,$L5480))</f>
        <v/>
      </c>
      <c r="L5480" s="6">
        <f>IF($B5480="","",YEAR($B5480))</f>
        <v/>
      </c>
      <c r="M5480" s="6">
        <f>INT((ROW()-2)/39)+1</f>
        <v/>
      </c>
      <c r="N5480" s="6">
        <f>MOD(ROW()-2,39)+2</f>
        <v/>
      </c>
      <c r="O5480" s="42">
        <f>IF(AND($B5480&lt;&gt;"",$C5480&lt;&gt;"",$B5480&lt;=$C5480),INDEX(Szabalyok!$C:$C,$N5480),"")</f>
        <v/>
      </c>
      <c r="P5480">
        <f>IF(D5480="",P5479,P5479+1)</f>
        <v/>
      </c>
    </row>
    <row r="5481">
      <c r="A5481">
        <f>IF(P5481=P5480,0,P5481)</f>
        <v/>
      </c>
      <c r="B5481" s="41">
        <f>IF($M5481&gt;300,"",IF(OR(INDEX(Bemenet!$E$2:$E$301,$M5481)="",INDEX(Bemenet!$F$2:$F$301,$M5481)=""),"",MAX(INDEX(Bemenet!$E$2:$E$301,$M5481),INDEX(Szabalyok!$A:$A,$N5481))))</f>
        <v/>
      </c>
      <c r="C5481" s="41">
        <f>IF($B5481="","",MIN(INDEX(Bemenet!$F$2:$F$301,$M5481),INDEX(Szabalyok!$B:$B,$N5481)))</f>
        <v/>
      </c>
      <c r="D5481" s="5">
        <f>IF(AND($B5481&lt;&gt;"",$C5481&lt;&gt;"",$B5481&lt;=$C5481),INDEX(Bemenet!$G$2:$G$301,$M5481),"")</f>
        <v/>
      </c>
      <c r="E5481" s="6">
        <f>IF(AND($B5481&lt;&gt;"",$C5481&lt;&gt;"",$B5481&lt;=$C5481),INDEX(Bemenet!$D$2:$D$301,$M5481),"")</f>
        <v/>
      </c>
      <c r="F5481" s="5">
        <f>IF(AND($B5481&lt;&gt;"",$C5481&lt;&gt;"",$B5481&lt;=$C5481),$C5481-$B5481+1,"")</f>
        <v/>
      </c>
      <c r="G5481" s="5">
        <f>IF($F5481="","",$F5481*$D5481)</f>
        <v/>
      </c>
      <c r="H5481" s="42">
        <f>IF($G5481="","",$O5481)</f>
        <v/>
      </c>
      <c r="I5481" s="5">
        <f>IF($G5481="","",$G5481*IF($H5481="",$O5481,$H5481)/100)</f>
        <v/>
      </c>
      <c r="J5481" s="5">
        <f>IF(OR($L5481="",NOT(COUNTIFS($L$2:$L5481,$L5481)=1)),"",SUMIFS($G:$G,$L:$L,$L5481))</f>
        <v/>
      </c>
      <c r="K5481" s="5">
        <f>IF(OR($L5481="",NOT(COUNTIFS($L$2:$L5481,$L5481)=1)),"",SUMIFS($I:$I,$L:$L,$L5481))</f>
        <v/>
      </c>
      <c r="L5481" s="6">
        <f>IF($B5481="","",YEAR($B5481))</f>
        <v/>
      </c>
      <c r="M5481" s="6">
        <f>INT((ROW()-2)/39)+1</f>
        <v/>
      </c>
      <c r="N5481" s="6">
        <f>MOD(ROW()-2,39)+2</f>
        <v/>
      </c>
      <c r="O5481" s="42">
        <f>IF(AND($B5481&lt;&gt;"",$C5481&lt;&gt;"",$B5481&lt;=$C5481),INDEX(Szabalyok!$C:$C,$N5481),"")</f>
        <v/>
      </c>
      <c r="P5481">
        <f>IF(D5481="",P5480,P5480+1)</f>
        <v/>
      </c>
    </row>
    <row r="5482">
      <c r="A5482">
        <f>IF(P5482=P5481,0,P5482)</f>
        <v/>
      </c>
      <c r="B5482" s="41">
        <f>IF($M5482&gt;300,"",IF(OR(INDEX(Bemenet!$E$2:$E$301,$M5482)="",INDEX(Bemenet!$F$2:$F$301,$M5482)=""),"",MAX(INDEX(Bemenet!$E$2:$E$301,$M5482),INDEX(Szabalyok!$A:$A,$N5482))))</f>
        <v/>
      </c>
      <c r="C5482" s="41">
        <f>IF($B5482="","",MIN(INDEX(Bemenet!$F$2:$F$301,$M5482),INDEX(Szabalyok!$B:$B,$N5482)))</f>
        <v/>
      </c>
      <c r="D5482" s="5">
        <f>IF(AND($B5482&lt;&gt;"",$C5482&lt;&gt;"",$B5482&lt;=$C5482),INDEX(Bemenet!$G$2:$G$301,$M5482),"")</f>
        <v/>
      </c>
      <c r="E5482" s="6">
        <f>IF(AND($B5482&lt;&gt;"",$C5482&lt;&gt;"",$B5482&lt;=$C5482),INDEX(Bemenet!$D$2:$D$301,$M5482),"")</f>
        <v/>
      </c>
      <c r="F5482" s="5">
        <f>IF(AND($B5482&lt;&gt;"",$C5482&lt;&gt;"",$B5482&lt;=$C5482),$C5482-$B5482+1,"")</f>
        <v/>
      </c>
      <c r="G5482" s="5">
        <f>IF($F5482="","",$F5482*$D5482)</f>
        <v/>
      </c>
      <c r="H5482" s="42">
        <f>IF($G5482="","",$O5482)</f>
        <v/>
      </c>
      <c r="I5482" s="5">
        <f>IF($G5482="","",$G5482*IF($H5482="",$O5482,$H5482)/100)</f>
        <v/>
      </c>
      <c r="J5482" s="5">
        <f>IF(OR($L5482="",NOT(COUNTIFS($L$2:$L5482,$L5482)=1)),"",SUMIFS($G:$G,$L:$L,$L5482))</f>
        <v/>
      </c>
      <c r="K5482" s="5">
        <f>IF(OR($L5482="",NOT(COUNTIFS($L$2:$L5482,$L5482)=1)),"",SUMIFS($I:$I,$L:$L,$L5482))</f>
        <v/>
      </c>
      <c r="L5482" s="6">
        <f>IF($B5482="","",YEAR($B5482))</f>
        <v/>
      </c>
      <c r="M5482" s="6">
        <f>INT((ROW()-2)/39)+1</f>
        <v/>
      </c>
      <c r="N5482" s="6">
        <f>MOD(ROW()-2,39)+2</f>
        <v/>
      </c>
      <c r="O5482" s="42">
        <f>IF(AND($B5482&lt;&gt;"",$C5482&lt;&gt;"",$B5482&lt;=$C5482),INDEX(Szabalyok!$C:$C,$N5482),"")</f>
        <v/>
      </c>
      <c r="P5482">
        <f>IF(D5482="",P5481,P5481+1)</f>
        <v/>
      </c>
    </row>
    <row r="5483">
      <c r="A5483">
        <f>IF(P5483=P5482,0,P5483)</f>
        <v/>
      </c>
      <c r="B5483" s="41">
        <f>IF($M5483&gt;300,"",IF(OR(INDEX(Bemenet!$E$2:$E$301,$M5483)="",INDEX(Bemenet!$F$2:$F$301,$M5483)=""),"",MAX(INDEX(Bemenet!$E$2:$E$301,$M5483),INDEX(Szabalyok!$A:$A,$N5483))))</f>
        <v/>
      </c>
      <c r="C5483" s="41">
        <f>IF($B5483="","",MIN(INDEX(Bemenet!$F$2:$F$301,$M5483),INDEX(Szabalyok!$B:$B,$N5483)))</f>
        <v/>
      </c>
      <c r="D5483" s="5">
        <f>IF(AND($B5483&lt;&gt;"",$C5483&lt;&gt;"",$B5483&lt;=$C5483),INDEX(Bemenet!$G$2:$G$301,$M5483),"")</f>
        <v/>
      </c>
      <c r="E5483" s="6">
        <f>IF(AND($B5483&lt;&gt;"",$C5483&lt;&gt;"",$B5483&lt;=$C5483),INDEX(Bemenet!$D$2:$D$301,$M5483),"")</f>
        <v/>
      </c>
      <c r="F5483" s="5">
        <f>IF(AND($B5483&lt;&gt;"",$C5483&lt;&gt;"",$B5483&lt;=$C5483),$C5483-$B5483+1,"")</f>
        <v/>
      </c>
      <c r="G5483" s="5">
        <f>IF($F5483="","",$F5483*$D5483)</f>
        <v/>
      </c>
      <c r="H5483" s="42">
        <f>IF($G5483="","",$O5483)</f>
        <v/>
      </c>
      <c r="I5483" s="5">
        <f>IF($G5483="","",$G5483*IF($H5483="",$O5483,$H5483)/100)</f>
        <v/>
      </c>
      <c r="J5483" s="5">
        <f>IF(OR($L5483="",NOT(COUNTIFS($L$2:$L5483,$L5483)=1)),"",SUMIFS($G:$G,$L:$L,$L5483))</f>
        <v/>
      </c>
      <c r="K5483" s="5">
        <f>IF(OR($L5483="",NOT(COUNTIFS($L$2:$L5483,$L5483)=1)),"",SUMIFS($I:$I,$L:$L,$L5483))</f>
        <v/>
      </c>
      <c r="L5483" s="6">
        <f>IF($B5483="","",YEAR($B5483))</f>
        <v/>
      </c>
      <c r="M5483" s="6">
        <f>INT((ROW()-2)/39)+1</f>
        <v/>
      </c>
      <c r="N5483" s="6">
        <f>MOD(ROW()-2,39)+2</f>
        <v/>
      </c>
      <c r="O5483" s="42">
        <f>IF(AND($B5483&lt;&gt;"",$C5483&lt;&gt;"",$B5483&lt;=$C5483),INDEX(Szabalyok!$C:$C,$N5483),"")</f>
        <v/>
      </c>
      <c r="P5483">
        <f>IF(D5483="",P5482,P5482+1)</f>
        <v/>
      </c>
    </row>
    <row r="5484">
      <c r="A5484">
        <f>IF(P5484=P5483,0,P5484)</f>
        <v/>
      </c>
      <c r="B5484" s="41">
        <f>IF($M5484&gt;300,"",IF(OR(INDEX(Bemenet!$E$2:$E$301,$M5484)="",INDEX(Bemenet!$F$2:$F$301,$M5484)=""),"",MAX(INDEX(Bemenet!$E$2:$E$301,$M5484),INDEX(Szabalyok!$A:$A,$N5484))))</f>
        <v/>
      </c>
      <c r="C5484" s="41">
        <f>IF($B5484="","",MIN(INDEX(Bemenet!$F$2:$F$301,$M5484),INDEX(Szabalyok!$B:$B,$N5484)))</f>
        <v/>
      </c>
      <c r="D5484" s="5">
        <f>IF(AND($B5484&lt;&gt;"",$C5484&lt;&gt;"",$B5484&lt;=$C5484),INDEX(Bemenet!$G$2:$G$301,$M5484),"")</f>
        <v/>
      </c>
      <c r="E5484" s="6">
        <f>IF(AND($B5484&lt;&gt;"",$C5484&lt;&gt;"",$B5484&lt;=$C5484),INDEX(Bemenet!$D$2:$D$301,$M5484),"")</f>
        <v/>
      </c>
      <c r="F5484" s="5">
        <f>IF(AND($B5484&lt;&gt;"",$C5484&lt;&gt;"",$B5484&lt;=$C5484),$C5484-$B5484+1,"")</f>
        <v/>
      </c>
      <c r="G5484" s="5">
        <f>IF($F5484="","",$F5484*$D5484)</f>
        <v/>
      </c>
      <c r="H5484" s="42">
        <f>IF($G5484="","",$O5484)</f>
        <v/>
      </c>
      <c r="I5484" s="5">
        <f>IF($G5484="","",$G5484*IF($H5484="",$O5484,$H5484)/100)</f>
        <v/>
      </c>
      <c r="J5484" s="5">
        <f>IF(OR($L5484="",NOT(COUNTIFS($L$2:$L5484,$L5484)=1)),"",SUMIFS($G:$G,$L:$L,$L5484))</f>
        <v/>
      </c>
      <c r="K5484" s="5">
        <f>IF(OR($L5484="",NOT(COUNTIFS($L$2:$L5484,$L5484)=1)),"",SUMIFS($I:$I,$L:$L,$L5484))</f>
        <v/>
      </c>
      <c r="L5484" s="6">
        <f>IF($B5484="","",YEAR($B5484))</f>
        <v/>
      </c>
      <c r="M5484" s="6">
        <f>INT((ROW()-2)/39)+1</f>
        <v/>
      </c>
      <c r="N5484" s="6">
        <f>MOD(ROW()-2,39)+2</f>
        <v/>
      </c>
      <c r="O5484" s="42">
        <f>IF(AND($B5484&lt;&gt;"",$C5484&lt;&gt;"",$B5484&lt;=$C5484),INDEX(Szabalyok!$C:$C,$N5484),"")</f>
        <v/>
      </c>
      <c r="P5484">
        <f>IF(D5484="",P5483,P5483+1)</f>
        <v/>
      </c>
    </row>
    <row r="5485">
      <c r="A5485">
        <f>IF(P5485=P5484,0,P5485)</f>
        <v/>
      </c>
      <c r="B5485" s="41">
        <f>IF($M5485&gt;300,"",IF(OR(INDEX(Bemenet!$E$2:$E$301,$M5485)="",INDEX(Bemenet!$F$2:$F$301,$M5485)=""),"",MAX(INDEX(Bemenet!$E$2:$E$301,$M5485),INDEX(Szabalyok!$A:$A,$N5485))))</f>
        <v/>
      </c>
      <c r="C5485" s="41">
        <f>IF($B5485="","",MIN(INDEX(Bemenet!$F$2:$F$301,$M5485),INDEX(Szabalyok!$B:$B,$N5485)))</f>
        <v/>
      </c>
      <c r="D5485" s="5">
        <f>IF(AND($B5485&lt;&gt;"",$C5485&lt;&gt;"",$B5485&lt;=$C5485),INDEX(Bemenet!$G$2:$G$301,$M5485),"")</f>
        <v/>
      </c>
      <c r="E5485" s="6">
        <f>IF(AND($B5485&lt;&gt;"",$C5485&lt;&gt;"",$B5485&lt;=$C5485),INDEX(Bemenet!$D$2:$D$301,$M5485),"")</f>
        <v/>
      </c>
      <c r="F5485" s="5">
        <f>IF(AND($B5485&lt;&gt;"",$C5485&lt;&gt;"",$B5485&lt;=$C5485),$C5485-$B5485+1,"")</f>
        <v/>
      </c>
      <c r="G5485" s="5">
        <f>IF($F5485="","",$F5485*$D5485)</f>
        <v/>
      </c>
      <c r="H5485" s="42">
        <f>IF($G5485="","",$O5485)</f>
        <v/>
      </c>
      <c r="I5485" s="5">
        <f>IF($G5485="","",$G5485*IF($H5485="",$O5485,$H5485)/100)</f>
        <v/>
      </c>
      <c r="J5485" s="5">
        <f>IF(OR($L5485="",NOT(COUNTIFS($L$2:$L5485,$L5485)=1)),"",SUMIFS($G:$G,$L:$L,$L5485))</f>
        <v/>
      </c>
      <c r="K5485" s="5">
        <f>IF(OR($L5485="",NOT(COUNTIFS($L$2:$L5485,$L5485)=1)),"",SUMIFS($I:$I,$L:$L,$L5485))</f>
        <v/>
      </c>
      <c r="L5485" s="6">
        <f>IF($B5485="","",YEAR($B5485))</f>
        <v/>
      </c>
      <c r="M5485" s="6">
        <f>INT((ROW()-2)/39)+1</f>
        <v/>
      </c>
      <c r="N5485" s="6">
        <f>MOD(ROW()-2,39)+2</f>
        <v/>
      </c>
      <c r="O5485" s="42">
        <f>IF(AND($B5485&lt;&gt;"",$C5485&lt;&gt;"",$B5485&lt;=$C5485),INDEX(Szabalyok!$C:$C,$N5485),"")</f>
        <v/>
      </c>
      <c r="P5485">
        <f>IF(D5485="",P5484,P5484+1)</f>
        <v/>
      </c>
    </row>
    <row r="5486">
      <c r="A5486">
        <f>IF(P5486=P5485,0,P5486)</f>
        <v/>
      </c>
      <c r="B5486" s="41">
        <f>IF($M5486&gt;300,"",IF(OR(INDEX(Bemenet!$E$2:$E$301,$M5486)="",INDEX(Bemenet!$F$2:$F$301,$M5486)=""),"",MAX(INDEX(Bemenet!$E$2:$E$301,$M5486),INDEX(Szabalyok!$A:$A,$N5486))))</f>
        <v/>
      </c>
      <c r="C5486" s="41">
        <f>IF($B5486="","",MIN(INDEX(Bemenet!$F$2:$F$301,$M5486),INDEX(Szabalyok!$B:$B,$N5486)))</f>
        <v/>
      </c>
      <c r="D5486" s="5">
        <f>IF(AND($B5486&lt;&gt;"",$C5486&lt;&gt;"",$B5486&lt;=$C5486),INDEX(Bemenet!$G$2:$G$301,$M5486),"")</f>
        <v/>
      </c>
      <c r="E5486" s="6">
        <f>IF(AND($B5486&lt;&gt;"",$C5486&lt;&gt;"",$B5486&lt;=$C5486),INDEX(Bemenet!$D$2:$D$301,$M5486),"")</f>
        <v/>
      </c>
      <c r="F5486" s="5">
        <f>IF(AND($B5486&lt;&gt;"",$C5486&lt;&gt;"",$B5486&lt;=$C5486),$C5486-$B5486+1,"")</f>
        <v/>
      </c>
      <c r="G5486" s="5">
        <f>IF($F5486="","",$F5486*$D5486)</f>
        <v/>
      </c>
      <c r="H5486" s="42">
        <f>IF($G5486="","",$O5486)</f>
        <v/>
      </c>
      <c r="I5486" s="5">
        <f>IF($G5486="","",$G5486*IF($H5486="",$O5486,$H5486)/100)</f>
        <v/>
      </c>
      <c r="J5486" s="5">
        <f>IF(OR($L5486="",NOT(COUNTIFS($L$2:$L5486,$L5486)=1)),"",SUMIFS($G:$G,$L:$L,$L5486))</f>
        <v/>
      </c>
      <c r="K5486" s="5">
        <f>IF(OR($L5486="",NOT(COUNTIFS($L$2:$L5486,$L5486)=1)),"",SUMIFS($I:$I,$L:$L,$L5486))</f>
        <v/>
      </c>
      <c r="L5486" s="6">
        <f>IF($B5486="","",YEAR($B5486))</f>
        <v/>
      </c>
      <c r="M5486" s="6">
        <f>INT((ROW()-2)/39)+1</f>
        <v/>
      </c>
      <c r="N5486" s="6">
        <f>MOD(ROW()-2,39)+2</f>
        <v/>
      </c>
      <c r="O5486" s="42">
        <f>IF(AND($B5486&lt;&gt;"",$C5486&lt;&gt;"",$B5486&lt;=$C5486),INDEX(Szabalyok!$C:$C,$N5486),"")</f>
        <v/>
      </c>
      <c r="P5486">
        <f>IF(D5486="",P5485,P5485+1)</f>
        <v/>
      </c>
    </row>
    <row r="5487">
      <c r="A5487">
        <f>IF(P5487=P5486,0,P5487)</f>
        <v/>
      </c>
      <c r="B5487" s="41">
        <f>IF($M5487&gt;300,"",IF(OR(INDEX(Bemenet!$E$2:$E$301,$M5487)="",INDEX(Bemenet!$F$2:$F$301,$M5487)=""),"",MAX(INDEX(Bemenet!$E$2:$E$301,$M5487),INDEX(Szabalyok!$A:$A,$N5487))))</f>
        <v/>
      </c>
      <c r="C5487" s="41">
        <f>IF($B5487="","",MIN(INDEX(Bemenet!$F$2:$F$301,$M5487),INDEX(Szabalyok!$B:$B,$N5487)))</f>
        <v/>
      </c>
      <c r="D5487" s="5">
        <f>IF(AND($B5487&lt;&gt;"",$C5487&lt;&gt;"",$B5487&lt;=$C5487),INDEX(Bemenet!$G$2:$G$301,$M5487),"")</f>
        <v/>
      </c>
      <c r="E5487" s="6">
        <f>IF(AND($B5487&lt;&gt;"",$C5487&lt;&gt;"",$B5487&lt;=$C5487),INDEX(Bemenet!$D$2:$D$301,$M5487),"")</f>
        <v/>
      </c>
      <c r="F5487" s="5">
        <f>IF(AND($B5487&lt;&gt;"",$C5487&lt;&gt;"",$B5487&lt;=$C5487),$C5487-$B5487+1,"")</f>
        <v/>
      </c>
      <c r="G5487" s="5">
        <f>IF($F5487="","",$F5487*$D5487)</f>
        <v/>
      </c>
      <c r="H5487" s="42">
        <f>IF($G5487="","",$O5487)</f>
        <v/>
      </c>
      <c r="I5487" s="5">
        <f>IF($G5487="","",$G5487*IF($H5487="",$O5487,$H5487)/100)</f>
        <v/>
      </c>
      <c r="J5487" s="5">
        <f>IF(OR($L5487="",NOT(COUNTIFS($L$2:$L5487,$L5487)=1)),"",SUMIFS($G:$G,$L:$L,$L5487))</f>
        <v/>
      </c>
      <c r="K5487" s="5">
        <f>IF(OR($L5487="",NOT(COUNTIFS($L$2:$L5487,$L5487)=1)),"",SUMIFS($I:$I,$L:$L,$L5487))</f>
        <v/>
      </c>
      <c r="L5487" s="6">
        <f>IF($B5487="","",YEAR($B5487))</f>
        <v/>
      </c>
      <c r="M5487" s="6">
        <f>INT((ROW()-2)/39)+1</f>
        <v/>
      </c>
      <c r="N5487" s="6">
        <f>MOD(ROW()-2,39)+2</f>
        <v/>
      </c>
      <c r="O5487" s="42">
        <f>IF(AND($B5487&lt;&gt;"",$C5487&lt;&gt;"",$B5487&lt;=$C5487),INDEX(Szabalyok!$C:$C,$N5487),"")</f>
        <v/>
      </c>
      <c r="P5487">
        <f>IF(D5487="",P5486,P5486+1)</f>
        <v/>
      </c>
    </row>
    <row r="5488">
      <c r="A5488">
        <f>IF(P5488=P5487,0,P5488)</f>
        <v/>
      </c>
      <c r="B5488" s="41">
        <f>IF($M5488&gt;300,"",IF(OR(INDEX(Bemenet!$E$2:$E$301,$M5488)="",INDEX(Bemenet!$F$2:$F$301,$M5488)=""),"",MAX(INDEX(Bemenet!$E$2:$E$301,$M5488),INDEX(Szabalyok!$A:$A,$N5488))))</f>
        <v/>
      </c>
      <c r="C5488" s="41">
        <f>IF($B5488="","",MIN(INDEX(Bemenet!$F$2:$F$301,$M5488),INDEX(Szabalyok!$B:$B,$N5488)))</f>
        <v/>
      </c>
      <c r="D5488" s="5">
        <f>IF(AND($B5488&lt;&gt;"",$C5488&lt;&gt;"",$B5488&lt;=$C5488),INDEX(Bemenet!$G$2:$G$301,$M5488),"")</f>
        <v/>
      </c>
      <c r="E5488" s="6">
        <f>IF(AND($B5488&lt;&gt;"",$C5488&lt;&gt;"",$B5488&lt;=$C5488),INDEX(Bemenet!$D$2:$D$301,$M5488),"")</f>
        <v/>
      </c>
      <c r="F5488" s="5">
        <f>IF(AND($B5488&lt;&gt;"",$C5488&lt;&gt;"",$B5488&lt;=$C5488),$C5488-$B5488+1,"")</f>
        <v/>
      </c>
      <c r="G5488" s="5">
        <f>IF($F5488="","",$F5488*$D5488)</f>
        <v/>
      </c>
      <c r="H5488" s="42">
        <f>IF($G5488="","",$O5488)</f>
        <v/>
      </c>
      <c r="I5488" s="5">
        <f>IF($G5488="","",$G5488*IF($H5488="",$O5488,$H5488)/100)</f>
        <v/>
      </c>
      <c r="J5488" s="5">
        <f>IF(OR($L5488="",NOT(COUNTIFS($L$2:$L5488,$L5488)=1)),"",SUMIFS($G:$G,$L:$L,$L5488))</f>
        <v/>
      </c>
      <c r="K5488" s="5">
        <f>IF(OR($L5488="",NOT(COUNTIFS($L$2:$L5488,$L5488)=1)),"",SUMIFS($I:$I,$L:$L,$L5488))</f>
        <v/>
      </c>
      <c r="L5488" s="6">
        <f>IF($B5488="","",YEAR($B5488))</f>
        <v/>
      </c>
      <c r="M5488" s="6">
        <f>INT((ROW()-2)/39)+1</f>
        <v/>
      </c>
      <c r="N5488" s="6">
        <f>MOD(ROW()-2,39)+2</f>
        <v/>
      </c>
      <c r="O5488" s="42">
        <f>IF(AND($B5488&lt;&gt;"",$C5488&lt;&gt;"",$B5488&lt;=$C5488),INDEX(Szabalyok!$C:$C,$N5488),"")</f>
        <v/>
      </c>
      <c r="P5488">
        <f>IF(D5488="",P5487,P5487+1)</f>
        <v/>
      </c>
    </row>
    <row r="5489">
      <c r="A5489">
        <f>IF(P5489=P5488,0,P5489)</f>
        <v/>
      </c>
      <c r="B5489" s="41">
        <f>IF($M5489&gt;300,"",IF(OR(INDEX(Bemenet!$E$2:$E$301,$M5489)="",INDEX(Bemenet!$F$2:$F$301,$M5489)=""),"",MAX(INDEX(Bemenet!$E$2:$E$301,$M5489),INDEX(Szabalyok!$A:$A,$N5489))))</f>
        <v/>
      </c>
      <c r="C5489" s="41">
        <f>IF($B5489="","",MIN(INDEX(Bemenet!$F$2:$F$301,$M5489),INDEX(Szabalyok!$B:$B,$N5489)))</f>
        <v/>
      </c>
      <c r="D5489" s="5">
        <f>IF(AND($B5489&lt;&gt;"",$C5489&lt;&gt;"",$B5489&lt;=$C5489),INDEX(Bemenet!$G$2:$G$301,$M5489),"")</f>
        <v/>
      </c>
      <c r="E5489" s="6">
        <f>IF(AND($B5489&lt;&gt;"",$C5489&lt;&gt;"",$B5489&lt;=$C5489),INDEX(Bemenet!$D$2:$D$301,$M5489),"")</f>
        <v/>
      </c>
      <c r="F5489" s="5">
        <f>IF(AND($B5489&lt;&gt;"",$C5489&lt;&gt;"",$B5489&lt;=$C5489),$C5489-$B5489+1,"")</f>
        <v/>
      </c>
      <c r="G5489" s="5">
        <f>IF($F5489="","",$F5489*$D5489)</f>
        <v/>
      </c>
      <c r="H5489" s="42">
        <f>IF($G5489="","",$O5489)</f>
        <v/>
      </c>
      <c r="I5489" s="5">
        <f>IF($G5489="","",$G5489*IF($H5489="",$O5489,$H5489)/100)</f>
        <v/>
      </c>
      <c r="J5489" s="5">
        <f>IF(OR($L5489="",NOT(COUNTIFS($L$2:$L5489,$L5489)=1)),"",SUMIFS($G:$G,$L:$L,$L5489))</f>
        <v/>
      </c>
      <c r="K5489" s="5">
        <f>IF(OR($L5489="",NOT(COUNTIFS($L$2:$L5489,$L5489)=1)),"",SUMIFS($I:$I,$L:$L,$L5489))</f>
        <v/>
      </c>
      <c r="L5489" s="6">
        <f>IF($B5489="","",YEAR($B5489))</f>
        <v/>
      </c>
      <c r="M5489" s="6">
        <f>INT((ROW()-2)/39)+1</f>
        <v/>
      </c>
      <c r="N5489" s="6">
        <f>MOD(ROW()-2,39)+2</f>
        <v/>
      </c>
      <c r="O5489" s="42">
        <f>IF(AND($B5489&lt;&gt;"",$C5489&lt;&gt;"",$B5489&lt;=$C5489),INDEX(Szabalyok!$C:$C,$N5489),"")</f>
        <v/>
      </c>
      <c r="P5489">
        <f>IF(D5489="",P5488,P5488+1)</f>
        <v/>
      </c>
    </row>
    <row r="5490">
      <c r="A5490">
        <f>IF(P5490=P5489,0,P5490)</f>
        <v/>
      </c>
      <c r="B5490" s="41">
        <f>IF($M5490&gt;300,"",IF(OR(INDEX(Bemenet!$E$2:$E$301,$M5490)="",INDEX(Bemenet!$F$2:$F$301,$M5490)=""),"",MAX(INDEX(Bemenet!$E$2:$E$301,$M5490),INDEX(Szabalyok!$A:$A,$N5490))))</f>
        <v/>
      </c>
      <c r="C5490" s="41">
        <f>IF($B5490="","",MIN(INDEX(Bemenet!$F$2:$F$301,$M5490),INDEX(Szabalyok!$B:$B,$N5490)))</f>
        <v/>
      </c>
      <c r="D5490" s="5">
        <f>IF(AND($B5490&lt;&gt;"",$C5490&lt;&gt;"",$B5490&lt;=$C5490),INDEX(Bemenet!$G$2:$G$301,$M5490),"")</f>
        <v/>
      </c>
      <c r="E5490" s="6">
        <f>IF(AND($B5490&lt;&gt;"",$C5490&lt;&gt;"",$B5490&lt;=$C5490),INDEX(Bemenet!$D$2:$D$301,$M5490),"")</f>
        <v/>
      </c>
      <c r="F5490" s="5">
        <f>IF(AND($B5490&lt;&gt;"",$C5490&lt;&gt;"",$B5490&lt;=$C5490),$C5490-$B5490+1,"")</f>
        <v/>
      </c>
      <c r="G5490" s="5">
        <f>IF($F5490="","",$F5490*$D5490)</f>
        <v/>
      </c>
      <c r="H5490" s="42">
        <f>IF($G5490="","",$O5490)</f>
        <v/>
      </c>
      <c r="I5490" s="5">
        <f>IF($G5490="","",$G5490*IF($H5490="",$O5490,$H5490)/100)</f>
        <v/>
      </c>
      <c r="J5490" s="5">
        <f>IF(OR($L5490="",NOT(COUNTIFS($L$2:$L5490,$L5490)=1)),"",SUMIFS($G:$G,$L:$L,$L5490))</f>
        <v/>
      </c>
      <c r="K5490" s="5">
        <f>IF(OR($L5490="",NOT(COUNTIFS($L$2:$L5490,$L5490)=1)),"",SUMIFS($I:$I,$L:$L,$L5490))</f>
        <v/>
      </c>
      <c r="L5490" s="6">
        <f>IF($B5490="","",YEAR($B5490))</f>
        <v/>
      </c>
      <c r="M5490" s="6">
        <f>INT((ROW()-2)/39)+1</f>
        <v/>
      </c>
      <c r="N5490" s="6">
        <f>MOD(ROW()-2,39)+2</f>
        <v/>
      </c>
      <c r="O5490" s="42">
        <f>IF(AND($B5490&lt;&gt;"",$C5490&lt;&gt;"",$B5490&lt;=$C5490),INDEX(Szabalyok!$C:$C,$N5490),"")</f>
        <v/>
      </c>
      <c r="P5490">
        <f>IF(D5490="",P5489,P5489+1)</f>
        <v/>
      </c>
    </row>
    <row r="5491">
      <c r="A5491">
        <f>IF(P5491=P5490,0,P5491)</f>
        <v/>
      </c>
      <c r="B5491" s="41">
        <f>IF($M5491&gt;300,"",IF(OR(INDEX(Bemenet!$E$2:$E$301,$M5491)="",INDEX(Bemenet!$F$2:$F$301,$M5491)=""),"",MAX(INDEX(Bemenet!$E$2:$E$301,$M5491),INDEX(Szabalyok!$A:$A,$N5491))))</f>
        <v/>
      </c>
      <c r="C5491" s="41">
        <f>IF($B5491="","",MIN(INDEX(Bemenet!$F$2:$F$301,$M5491),INDEX(Szabalyok!$B:$B,$N5491)))</f>
        <v/>
      </c>
      <c r="D5491" s="5">
        <f>IF(AND($B5491&lt;&gt;"",$C5491&lt;&gt;"",$B5491&lt;=$C5491),INDEX(Bemenet!$G$2:$G$301,$M5491),"")</f>
        <v/>
      </c>
      <c r="E5491" s="6">
        <f>IF(AND($B5491&lt;&gt;"",$C5491&lt;&gt;"",$B5491&lt;=$C5491),INDEX(Bemenet!$D$2:$D$301,$M5491),"")</f>
        <v/>
      </c>
      <c r="F5491" s="5">
        <f>IF(AND($B5491&lt;&gt;"",$C5491&lt;&gt;"",$B5491&lt;=$C5491),$C5491-$B5491+1,"")</f>
        <v/>
      </c>
      <c r="G5491" s="5">
        <f>IF($F5491="","",$F5491*$D5491)</f>
        <v/>
      </c>
      <c r="H5491" s="42">
        <f>IF($G5491="","",$O5491)</f>
        <v/>
      </c>
      <c r="I5491" s="5">
        <f>IF($G5491="","",$G5491*IF($H5491="",$O5491,$H5491)/100)</f>
        <v/>
      </c>
      <c r="J5491" s="5">
        <f>IF(OR($L5491="",NOT(COUNTIFS($L$2:$L5491,$L5491)=1)),"",SUMIFS($G:$G,$L:$L,$L5491))</f>
        <v/>
      </c>
      <c r="K5491" s="5">
        <f>IF(OR($L5491="",NOT(COUNTIFS($L$2:$L5491,$L5491)=1)),"",SUMIFS($I:$I,$L:$L,$L5491))</f>
        <v/>
      </c>
      <c r="L5491" s="6">
        <f>IF($B5491="","",YEAR($B5491))</f>
        <v/>
      </c>
      <c r="M5491" s="6">
        <f>INT((ROW()-2)/39)+1</f>
        <v/>
      </c>
      <c r="N5491" s="6">
        <f>MOD(ROW()-2,39)+2</f>
        <v/>
      </c>
      <c r="O5491" s="42">
        <f>IF(AND($B5491&lt;&gt;"",$C5491&lt;&gt;"",$B5491&lt;=$C5491),INDEX(Szabalyok!$C:$C,$N5491),"")</f>
        <v/>
      </c>
      <c r="P5491">
        <f>IF(D5491="",P5490,P5490+1)</f>
        <v/>
      </c>
    </row>
    <row r="5492">
      <c r="A5492">
        <f>IF(P5492=P5491,0,P5492)</f>
        <v/>
      </c>
      <c r="B5492" s="41">
        <f>IF($M5492&gt;300,"",IF(OR(INDEX(Bemenet!$E$2:$E$301,$M5492)="",INDEX(Bemenet!$F$2:$F$301,$M5492)=""),"",MAX(INDEX(Bemenet!$E$2:$E$301,$M5492),INDEX(Szabalyok!$A:$A,$N5492))))</f>
        <v/>
      </c>
      <c r="C5492" s="41">
        <f>IF($B5492="","",MIN(INDEX(Bemenet!$F$2:$F$301,$M5492),INDEX(Szabalyok!$B:$B,$N5492)))</f>
        <v/>
      </c>
      <c r="D5492" s="5">
        <f>IF(AND($B5492&lt;&gt;"",$C5492&lt;&gt;"",$B5492&lt;=$C5492),INDEX(Bemenet!$G$2:$G$301,$M5492),"")</f>
        <v/>
      </c>
      <c r="E5492" s="6">
        <f>IF(AND($B5492&lt;&gt;"",$C5492&lt;&gt;"",$B5492&lt;=$C5492),INDEX(Bemenet!$D$2:$D$301,$M5492),"")</f>
        <v/>
      </c>
      <c r="F5492" s="5">
        <f>IF(AND($B5492&lt;&gt;"",$C5492&lt;&gt;"",$B5492&lt;=$C5492),$C5492-$B5492+1,"")</f>
        <v/>
      </c>
      <c r="G5492" s="5">
        <f>IF($F5492="","",$F5492*$D5492)</f>
        <v/>
      </c>
      <c r="H5492" s="42">
        <f>IF($G5492="","",$O5492)</f>
        <v/>
      </c>
      <c r="I5492" s="5">
        <f>IF($G5492="","",$G5492*IF($H5492="",$O5492,$H5492)/100)</f>
        <v/>
      </c>
      <c r="J5492" s="5">
        <f>IF(OR($L5492="",NOT(COUNTIFS($L$2:$L5492,$L5492)=1)),"",SUMIFS($G:$G,$L:$L,$L5492))</f>
        <v/>
      </c>
      <c r="K5492" s="5">
        <f>IF(OR($L5492="",NOT(COUNTIFS($L$2:$L5492,$L5492)=1)),"",SUMIFS($I:$I,$L:$L,$L5492))</f>
        <v/>
      </c>
      <c r="L5492" s="6">
        <f>IF($B5492="","",YEAR($B5492))</f>
        <v/>
      </c>
      <c r="M5492" s="6">
        <f>INT((ROW()-2)/39)+1</f>
        <v/>
      </c>
      <c r="N5492" s="6">
        <f>MOD(ROW()-2,39)+2</f>
        <v/>
      </c>
      <c r="O5492" s="42">
        <f>IF(AND($B5492&lt;&gt;"",$C5492&lt;&gt;"",$B5492&lt;=$C5492),INDEX(Szabalyok!$C:$C,$N5492),"")</f>
        <v/>
      </c>
      <c r="P5492">
        <f>IF(D5492="",P5491,P5491+1)</f>
        <v/>
      </c>
    </row>
    <row r="5493">
      <c r="A5493">
        <f>IF(P5493=P5492,0,P5493)</f>
        <v/>
      </c>
      <c r="B5493" s="41">
        <f>IF($M5493&gt;300,"",IF(OR(INDEX(Bemenet!$E$2:$E$301,$M5493)="",INDEX(Bemenet!$F$2:$F$301,$M5493)=""),"",MAX(INDEX(Bemenet!$E$2:$E$301,$M5493),INDEX(Szabalyok!$A:$A,$N5493))))</f>
        <v/>
      </c>
      <c r="C5493" s="41">
        <f>IF($B5493="","",MIN(INDEX(Bemenet!$F$2:$F$301,$M5493),INDEX(Szabalyok!$B:$B,$N5493)))</f>
        <v/>
      </c>
      <c r="D5493" s="5">
        <f>IF(AND($B5493&lt;&gt;"",$C5493&lt;&gt;"",$B5493&lt;=$C5493),INDEX(Bemenet!$G$2:$G$301,$M5493),"")</f>
        <v/>
      </c>
      <c r="E5493" s="6">
        <f>IF(AND($B5493&lt;&gt;"",$C5493&lt;&gt;"",$B5493&lt;=$C5493),INDEX(Bemenet!$D$2:$D$301,$M5493),"")</f>
        <v/>
      </c>
      <c r="F5493" s="5">
        <f>IF(AND($B5493&lt;&gt;"",$C5493&lt;&gt;"",$B5493&lt;=$C5493),$C5493-$B5493+1,"")</f>
        <v/>
      </c>
      <c r="G5493" s="5">
        <f>IF($F5493="","",$F5493*$D5493)</f>
        <v/>
      </c>
      <c r="H5493" s="42">
        <f>IF($G5493="","",$O5493)</f>
        <v/>
      </c>
      <c r="I5493" s="5">
        <f>IF($G5493="","",$G5493*IF($H5493="",$O5493,$H5493)/100)</f>
        <v/>
      </c>
      <c r="J5493" s="5">
        <f>IF(OR($L5493="",NOT(COUNTIFS($L$2:$L5493,$L5493)=1)),"",SUMIFS($G:$G,$L:$L,$L5493))</f>
        <v/>
      </c>
      <c r="K5493" s="5">
        <f>IF(OR($L5493="",NOT(COUNTIFS($L$2:$L5493,$L5493)=1)),"",SUMIFS($I:$I,$L:$L,$L5493))</f>
        <v/>
      </c>
      <c r="L5493" s="6">
        <f>IF($B5493="","",YEAR($B5493))</f>
        <v/>
      </c>
      <c r="M5493" s="6">
        <f>INT((ROW()-2)/39)+1</f>
        <v/>
      </c>
      <c r="N5493" s="6">
        <f>MOD(ROW()-2,39)+2</f>
        <v/>
      </c>
      <c r="O5493" s="42">
        <f>IF(AND($B5493&lt;&gt;"",$C5493&lt;&gt;"",$B5493&lt;=$C5493),INDEX(Szabalyok!$C:$C,$N5493),"")</f>
        <v/>
      </c>
      <c r="P5493">
        <f>IF(D5493="",P5492,P5492+1)</f>
        <v/>
      </c>
    </row>
    <row r="5494">
      <c r="A5494">
        <f>IF(P5494=P5493,0,P5494)</f>
        <v/>
      </c>
      <c r="B5494" s="41">
        <f>IF($M5494&gt;300,"",IF(OR(INDEX(Bemenet!$E$2:$E$301,$M5494)="",INDEX(Bemenet!$F$2:$F$301,$M5494)=""),"",MAX(INDEX(Bemenet!$E$2:$E$301,$M5494),INDEX(Szabalyok!$A:$A,$N5494))))</f>
        <v/>
      </c>
      <c r="C5494" s="41">
        <f>IF($B5494="","",MIN(INDEX(Bemenet!$F$2:$F$301,$M5494),INDEX(Szabalyok!$B:$B,$N5494)))</f>
        <v/>
      </c>
      <c r="D5494" s="5">
        <f>IF(AND($B5494&lt;&gt;"",$C5494&lt;&gt;"",$B5494&lt;=$C5494),INDEX(Bemenet!$G$2:$G$301,$M5494),"")</f>
        <v/>
      </c>
      <c r="E5494" s="6">
        <f>IF(AND($B5494&lt;&gt;"",$C5494&lt;&gt;"",$B5494&lt;=$C5494),INDEX(Bemenet!$D$2:$D$301,$M5494),"")</f>
        <v/>
      </c>
      <c r="F5494" s="5">
        <f>IF(AND($B5494&lt;&gt;"",$C5494&lt;&gt;"",$B5494&lt;=$C5494),$C5494-$B5494+1,"")</f>
        <v/>
      </c>
      <c r="G5494" s="5">
        <f>IF($F5494="","",$F5494*$D5494)</f>
        <v/>
      </c>
      <c r="H5494" s="42">
        <f>IF($G5494="","",$O5494)</f>
        <v/>
      </c>
      <c r="I5494" s="5">
        <f>IF($G5494="","",$G5494*IF($H5494="",$O5494,$H5494)/100)</f>
        <v/>
      </c>
      <c r="J5494" s="5">
        <f>IF(OR($L5494="",NOT(COUNTIFS($L$2:$L5494,$L5494)=1)),"",SUMIFS($G:$G,$L:$L,$L5494))</f>
        <v/>
      </c>
      <c r="K5494" s="5">
        <f>IF(OR($L5494="",NOT(COUNTIFS($L$2:$L5494,$L5494)=1)),"",SUMIFS($I:$I,$L:$L,$L5494))</f>
        <v/>
      </c>
      <c r="L5494" s="6">
        <f>IF($B5494="","",YEAR($B5494))</f>
        <v/>
      </c>
      <c r="M5494" s="6">
        <f>INT((ROW()-2)/39)+1</f>
        <v/>
      </c>
      <c r="N5494" s="6">
        <f>MOD(ROW()-2,39)+2</f>
        <v/>
      </c>
      <c r="O5494" s="42">
        <f>IF(AND($B5494&lt;&gt;"",$C5494&lt;&gt;"",$B5494&lt;=$C5494),INDEX(Szabalyok!$C:$C,$N5494),"")</f>
        <v/>
      </c>
      <c r="P5494">
        <f>IF(D5494="",P5493,P5493+1)</f>
        <v/>
      </c>
    </row>
    <row r="5495">
      <c r="A5495">
        <f>IF(P5495=P5494,0,P5495)</f>
        <v/>
      </c>
      <c r="B5495" s="41">
        <f>IF($M5495&gt;300,"",IF(OR(INDEX(Bemenet!$E$2:$E$301,$M5495)="",INDEX(Bemenet!$F$2:$F$301,$M5495)=""),"",MAX(INDEX(Bemenet!$E$2:$E$301,$M5495),INDEX(Szabalyok!$A:$A,$N5495))))</f>
        <v/>
      </c>
      <c r="C5495" s="41">
        <f>IF($B5495="","",MIN(INDEX(Bemenet!$F$2:$F$301,$M5495),INDEX(Szabalyok!$B:$B,$N5495)))</f>
        <v/>
      </c>
      <c r="D5495" s="5">
        <f>IF(AND($B5495&lt;&gt;"",$C5495&lt;&gt;"",$B5495&lt;=$C5495),INDEX(Bemenet!$G$2:$G$301,$M5495),"")</f>
        <v/>
      </c>
      <c r="E5495" s="6">
        <f>IF(AND($B5495&lt;&gt;"",$C5495&lt;&gt;"",$B5495&lt;=$C5495),INDEX(Bemenet!$D$2:$D$301,$M5495),"")</f>
        <v/>
      </c>
      <c r="F5495" s="5">
        <f>IF(AND($B5495&lt;&gt;"",$C5495&lt;&gt;"",$B5495&lt;=$C5495),$C5495-$B5495+1,"")</f>
        <v/>
      </c>
      <c r="G5495" s="5">
        <f>IF($F5495="","",$F5495*$D5495)</f>
        <v/>
      </c>
      <c r="H5495" s="42">
        <f>IF($G5495="","",$O5495)</f>
        <v/>
      </c>
      <c r="I5495" s="5">
        <f>IF($G5495="","",$G5495*IF($H5495="",$O5495,$H5495)/100)</f>
        <v/>
      </c>
      <c r="J5495" s="5">
        <f>IF(OR($L5495="",NOT(COUNTIFS($L$2:$L5495,$L5495)=1)),"",SUMIFS($G:$G,$L:$L,$L5495))</f>
        <v/>
      </c>
      <c r="K5495" s="5">
        <f>IF(OR($L5495="",NOT(COUNTIFS($L$2:$L5495,$L5495)=1)),"",SUMIFS($I:$I,$L:$L,$L5495))</f>
        <v/>
      </c>
      <c r="L5495" s="6">
        <f>IF($B5495="","",YEAR($B5495))</f>
        <v/>
      </c>
      <c r="M5495" s="6">
        <f>INT((ROW()-2)/39)+1</f>
        <v/>
      </c>
      <c r="N5495" s="6">
        <f>MOD(ROW()-2,39)+2</f>
        <v/>
      </c>
      <c r="O5495" s="42">
        <f>IF(AND($B5495&lt;&gt;"",$C5495&lt;&gt;"",$B5495&lt;=$C5495),INDEX(Szabalyok!$C:$C,$N5495),"")</f>
        <v/>
      </c>
      <c r="P5495">
        <f>IF(D5495="",P5494,P5494+1)</f>
        <v/>
      </c>
    </row>
    <row r="5496">
      <c r="A5496">
        <f>IF(P5496=P5495,0,P5496)</f>
        <v/>
      </c>
      <c r="B5496" s="41">
        <f>IF($M5496&gt;300,"",IF(OR(INDEX(Bemenet!$E$2:$E$301,$M5496)="",INDEX(Bemenet!$F$2:$F$301,$M5496)=""),"",MAX(INDEX(Bemenet!$E$2:$E$301,$M5496),INDEX(Szabalyok!$A:$A,$N5496))))</f>
        <v/>
      </c>
      <c r="C5496" s="41">
        <f>IF($B5496="","",MIN(INDEX(Bemenet!$F$2:$F$301,$M5496),INDEX(Szabalyok!$B:$B,$N5496)))</f>
        <v/>
      </c>
      <c r="D5496" s="5">
        <f>IF(AND($B5496&lt;&gt;"",$C5496&lt;&gt;"",$B5496&lt;=$C5496),INDEX(Bemenet!$G$2:$G$301,$M5496),"")</f>
        <v/>
      </c>
      <c r="E5496" s="6">
        <f>IF(AND($B5496&lt;&gt;"",$C5496&lt;&gt;"",$B5496&lt;=$C5496),INDEX(Bemenet!$D$2:$D$301,$M5496),"")</f>
        <v/>
      </c>
      <c r="F5496" s="5">
        <f>IF(AND($B5496&lt;&gt;"",$C5496&lt;&gt;"",$B5496&lt;=$C5496),$C5496-$B5496+1,"")</f>
        <v/>
      </c>
      <c r="G5496" s="5">
        <f>IF($F5496="","",$F5496*$D5496)</f>
        <v/>
      </c>
      <c r="H5496" s="42">
        <f>IF($G5496="","",$O5496)</f>
        <v/>
      </c>
      <c r="I5496" s="5">
        <f>IF($G5496="","",$G5496*IF($H5496="",$O5496,$H5496)/100)</f>
        <v/>
      </c>
      <c r="J5496" s="5">
        <f>IF(OR($L5496="",NOT(COUNTIFS($L$2:$L5496,$L5496)=1)),"",SUMIFS($G:$G,$L:$L,$L5496))</f>
        <v/>
      </c>
      <c r="K5496" s="5">
        <f>IF(OR($L5496="",NOT(COUNTIFS($L$2:$L5496,$L5496)=1)),"",SUMIFS($I:$I,$L:$L,$L5496))</f>
        <v/>
      </c>
      <c r="L5496" s="6">
        <f>IF($B5496="","",YEAR($B5496))</f>
        <v/>
      </c>
      <c r="M5496" s="6">
        <f>INT((ROW()-2)/39)+1</f>
        <v/>
      </c>
      <c r="N5496" s="6">
        <f>MOD(ROW()-2,39)+2</f>
        <v/>
      </c>
      <c r="O5496" s="42">
        <f>IF(AND($B5496&lt;&gt;"",$C5496&lt;&gt;"",$B5496&lt;=$C5496),INDEX(Szabalyok!$C:$C,$N5496),"")</f>
        <v/>
      </c>
      <c r="P5496">
        <f>IF(D5496="",P5495,P5495+1)</f>
        <v/>
      </c>
    </row>
    <row r="5497">
      <c r="A5497">
        <f>IF(P5497=P5496,0,P5497)</f>
        <v/>
      </c>
      <c r="B5497" s="41">
        <f>IF($M5497&gt;300,"",IF(OR(INDEX(Bemenet!$E$2:$E$301,$M5497)="",INDEX(Bemenet!$F$2:$F$301,$M5497)=""),"",MAX(INDEX(Bemenet!$E$2:$E$301,$M5497),INDEX(Szabalyok!$A:$A,$N5497))))</f>
        <v/>
      </c>
      <c r="C5497" s="41">
        <f>IF($B5497="","",MIN(INDEX(Bemenet!$F$2:$F$301,$M5497),INDEX(Szabalyok!$B:$B,$N5497)))</f>
        <v/>
      </c>
      <c r="D5497" s="5">
        <f>IF(AND($B5497&lt;&gt;"",$C5497&lt;&gt;"",$B5497&lt;=$C5497),INDEX(Bemenet!$G$2:$G$301,$M5497),"")</f>
        <v/>
      </c>
      <c r="E5497" s="6">
        <f>IF(AND($B5497&lt;&gt;"",$C5497&lt;&gt;"",$B5497&lt;=$C5497),INDEX(Bemenet!$D$2:$D$301,$M5497),"")</f>
        <v/>
      </c>
      <c r="F5497" s="5">
        <f>IF(AND($B5497&lt;&gt;"",$C5497&lt;&gt;"",$B5497&lt;=$C5497),$C5497-$B5497+1,"")</f>
        <v/>
      </c>
      <c r="G5497" s="5">
        <f>IF($F5497="","",$F5497*$D5497)</f>
        <v/>
      </c>
      <c r="H5497" s="42">
        <f>IF($G5497="","",$O5497)</f>
        <v/>
      </c>
      <c r="I5497" s="5">
        <f>IF($G5497="","",$G5497*IF($H5497="",$O5497,$H5497)/100)</f>
        <v/>
      </c>
      <c r="J5497" s="5">
        <f>IF(OR($L5497="",NOT(COUNTIFS($L$2:$L5497,$L5497)=1)),"",SUMIFS($G:$G,$L:$L,$L5497))</f>
        <v/>
      </c>
      <c r="K5497" s="5">
        <f>IF(OR($L5497="",NOT(COUNTIFS($L$2:$L5497,$L5497)=1)),"",SUMIFS($I:$I,$L:$L,$L5497))</f>
        <v/>
      </c>
      <c r="L5497" s="6">
        <f>IF($B5497="","",YEAR($B5497))</f>
        <v/>
      </c>
      <c r="M5497" s="6">
        <f>INT((ROW()-2)/39)+1</f>
        <v/>
      </c>
      <c r="N5497" s="6">
        <f>MOD(ROW()-2,39)+2</f>
        <v/>
      </c>
      <c r="O5497" s="42">
        <f>IF(AND($B5497&lt;&gt;"",$C5497&lt;&gt;"",$B5497&lt;=$C5497),INDEX(Szabalyok!$C:$C,$N5497),"")</f>
        <v/>
      </c>
      <c r="P5497">
        <f>IF(D5497="",P5496,P5496+1)</f>
        <v/>
      </c>
    </row>
    <row r="5498">
      <c r="A5498">
        <f>IF(P5498=P5497,0,P5498)</f>
        <v/>
      </c>
      <c r="B5498" s="41">
        <f>IF($M5498&gt;300,"",IF(OR(INDEX(Bemenet!$E$2:$E$301,$M5498)="",INDEX(Bemenet!$F$2:$F$301,$M5498)=""),"",MAX(INDEX(Bemenet!$E$2:$E$301,$M5498),INDEX(Szabalyok!$A:$A,$N5498))))</f>
        <v/>
      </c>
      <c r="C5498" s="41">
        <f>IF($B5498="","",MIN(INDEX(Bemenet!$F$2:$F$301,$M5498),INDEX(Szabalyok!$B:$B,$N5498)))</f>
        <v/>
      </c>
      <c r="D5498" s="5">
        <f>IF(AND($B5498&lt;&gt;"",$C5498&lt;&gt;"",$B5498&lt;=$C5498),INDEX(Bemenet!$G$2:$G$301,$M5498),"")</f>
        <v/>
      </c>
      <c r="E5498" s="6">
        <f>IF(AND($B5498&lt;&gt;"",$C5498&lt;&gt;"",$B5498&lt;=$C5498),INDEX(Bemenet!$D$2:$D$301,$M5498),"")</f>
        <v/>
      </c>
      <c r="F5498" s="5">
        <f>IF(AND($B5498&lt;&gt;"",$C5498&lt;&gt;"",$B5498&lt;=$C5498),$C5498-$B5498+1,"")</f>
        <v/>
      </c>
      <c r="G5498" s="5">
        <f>IF($F5498="","",$F5498*$D5498)</f>
        <v/>
      </c>
      <c r="H5498" s="42">
        <f>IF($G5498="","",$O5498)</f>
        <v/>
      </c>
      <c r="I5498" s="5">
        <f>IF($G5498="","",$G5498*IF($H5498="",$O5498,$H5498)/100)</f>
        <v/>
      </c>
      <c r="J5498" s="5">
        <f>IF(OR($L5498="",NOT(COUNTIFS($L$2:$L5498,$L5498)=1)),"",SUMIFS($G:$G,$L:$L,$L5498))</f>
        <v/>
      </c>
      <c r="K5498" s="5">
        <f>IF(OR($L5498="",NOT(COUNTIFS($L$2:$L5498,$L5498)=1)),"",SUMIFS($I:$I,$L:$L,$L5498))</f>
        <v/>
      </c>
      <c r="L5498" s="6">
        <f>IF($B5498="","",YEAR($B5498))</f>
        <v/>
      </c>
      <c r="M5498" s="6">
        <f>INT((ROW()-2)/39)+1</f>
        <v/>
      </c>
      <c r="N5498" s="6">
        <f>MOD(ROW()-2,39)+2</f>
        <v/>
      </c>
      <c r="O5498" s="42">
        <f>IF(AND($B5498&lt;&gt;"",$C5498&lt;&gt;"",$B5498&lt;=$C5498),INDEX(Szabalyok!$C:$C,$N5498),"")</f>
        <v/>
      </c>
      <c r="P5498">
        <f>IF(D5498="",P5497,P5497+1)</f>
        <v/>
      </c>
    </row>
    <row r="5499">
      <c r="A5499">
        <f>IF(P5499=P5498,0,P5499)</f>
        <v/>
      </c>
      <c r="B5499" s="41">
        <f>IF($M5499&gt;300,"",IF(OR(INDEX(Bemenet!$E$2:$E$301,$M5499)="",INDEX(Bemenet!$F$2:$F$301,$M5499)=""),"",MAX(INDEX(Bemenet!$E$2:$E$301,$M5499),INDEX(Szabalyok!$A:$A,$N5499))))</f>
        <v/>
      </c>
      <c r="C5499" s="41">
        <f>IF($B5499="","",MIN(INDEX(Bemenet!$F$2:$F$301,$M5499),INDEX(Szabalyok!$B:$B,$N5499)))</f>
        <v/>
      </c>
      <c r="D5499" s="5">
        <f>IF(AND($B5499&lt;&gt;"",$C5499&lt;&gt;"",$B5499&lt;=$C5499),INDEX(Bemenet!$G$2:$G$301,$M5499),"")</f>
        <v/>
      </c>
      <c r="E5499" s="6">
        <f>IF(AND($B5499&lt;&gt;"",$C5499&lt;&gt;"",$B5499&lt;=$C5499),INDEX(Bemenet!$D$2:$D$301,$M5499),"")</f>
        <v/>
      </c>
      <c r="F5499" s="5">
        <f>IF(AND($B5499&lt;&gt;"",$C5499&lt;&gt;"",$B5499&lt;=$C5499),$C5499-$B5499+1,"")</f>
        <v/>
      </c>
      <c r="G5499" s="5">
        <f>IF($F5499="","",$F5499*$D5499)</f>
        <v/>
      </c>
      <c r="H5499" s="42">
        <f>IF($G5499="","",$O5499)</f>
        <v/>
      </c>
      <c r="I5499" s="5">
        <f>IF($G5499="","",$G5499*IF($H5499="",$O5499,$H5499)/100)</f>
        <v/>
      </c>
      <c r="J5499" s="5">
        <f>IF(OR($L5499="",NOT(COUNTIFS($L$2:$L5499,$L5499)=1)),"",SUMIFS($G:$G,$L:$L,$L5499))</f>
        <v/>
      </c>
      <c r="K5499" s="5">
        <f>IF(OR($L5499="",NOT(COUNTIFS($L$2:$L5499,$L5499)=1)),"",SUMIFS($I:$I,$L:$L,$L5499))</f>
        <v/>
      </c>
      <c r="L5499" s="6">
        <f>IF($B5499="","",YEAR($B5499))</f>
        <v/>
      </c>
      <c r="M5499" s="6">
        <f>INT((ROW()-2)/39)+1</f>
        <v/>
      </c>
      <c r="N5499" s="6">
        <f>MOD(ROW()-2,39)+2</f>
        <v/>
      </c>
      <c r="O5499" s="42">
        <f>IF(AND($B5499&lt;&gt;"",$C5499&lt;&gt;"",$B5499&lt;=$C5499),INDEX(Szabalyok!$C:$C,$N5499),"")</f>
        <v/>
      </c>
      <c r="P5499">
        <f>IF(D5499="",P5498,P5498+1)</f>
        <v/>
      </c>
    </row>
    <row r="5500">
      <c r="A5500">
        <f>IF(P5500=P5499,0,P5500)</f>
        <v/>
      </c>
      <c r="B5500" s="41">
        <f>IF($M5500&gt;300,"",IF(OR(INDEX(Bemenet!$E$2:$E$301,$M5500)="",INDEX(Bemenet!$F$2:$F$301,$M5500)=""),"",MAX(INDEX(Bemenet!$E$2:$E$301,$M5500),INDEX(Szabalyok!$A:$A,$N5500))))</f>
        <v/>
      </c>
      <c r="C5500" s="41">
        <f>IF($B5500="","",MIN(INDEX(Bemenet!$F$2:$F$301,$M5500),INDEX(Szabalyok!$B:$B,$N5500)))</f>
        <v/>
      </c>
      <c r="D5500" s="5">
        <f>IF(AND($B5500&lt;&gt;"",$C5500&lt;&gt;"",$B5500&lt;=$C5500),INDEX(Bemenet!$G$2:$G$301,$M5500),"")</f>
        <v/>
      </c>
      <c r="E5500" s="6">
        <f>IF(AND($B5500&lt;&gt;"",$C5500&lt;&gt;"",$B5500&lt;=$C5500),INDEX(Bemenet!$D$2:$D$301,$M5500),"")</f>
        <v/>
      </c>
      <c r="F5500" s="5">
        <f>IF(AND($B5500&lt;&gt;"",$C5500&lt;&gt;"",$B5500&lt;=$C5500),$C5500-$B5500+1,"")</f>
        <v/>
      </c>
      <c r="G5500" s="5">
        <f>IF($F5500="","",$F5500*$D5500)</f>
        <v/>
      </c>
      <c r="H5500" s="42">
        <f>IF($G5500="","",$O5500)</f>
        <v/>
      </c>
      <c r="I5500" s="5">
        <f>IF($G5500="","",$G5500*IF($H5500="",$O5500,$H5500)/100)</f>
        <v/>
      </c>
      <c r="J5500" s="5">
        <f>IF(OR($L5500="",NOT(COUNTIFS($L$2:$L5500,$L5500)=1)),"",SUMIFS($G:$G,$L:$L,$L5500))</f>
        <v/>
      </c>
      <c r="K5500" s="5">
        <f>IF(OR($L5500="",NOT(COUNTIFS($L$2:$L5500,$L5500)=1)),"",SUMIFS($I:$I,$L:$L,$L5500))</f>
        <v/>
      </c>
      <c r="L5500" s="6">
        <f>IF($B5500="","",YEAR($B5500))</f>
        <v/>
      </c>
      <c r="M5500" s="6">
        <f>INT((ROW()-2)/39)+1</f>
        <v/>
      </c>
      <c r="N5500" s="6">
        <f>MOD(ROW()-2,39)+2</f>
        <v/>
      </c>
      <c r="O5500" s="42">
        <f>IF(AND($B5500&lt;&gt;"",$C5500&lt;&gt;"",$B5500&lt;=$C5500),INDEX(Szabalyok!$C:$C,$N5500),"")</f>
        <v/>
      </c>
      <c r="P5500">
        <f>IF(D5500="",P5499,P5499+1)</f>
        <v/>
      </c>
    </row>
    <row r="5501">
      <c r="A5501">
        <f>IF(P5501=P5500,0,P5501)</f>
        <v/>
      </c>
      <c r="B5501" s="41">
        <f>IF($M5501&gt;300,"",IF(OR(INDEX(Bemenet!$E$2:$E$301,$M5501)="",INDEX(Bemenet!$F$2:$F$301,$M5501)=""),"",MAX(INDEX(Bemenet!$E$2:$E$301,$M5501),INDEX(Szabalyok!$A:$A,$N5501))))</f>
        <v/>
      </c>
      <c r="C5501" s="41">
        <f>IF($B5501="","",MIN(INDEX(Bemenet!$F$2:$F$301,$M5501),INDEX(Szabalyok!$B:$B,$N5501)))</f>
        <v/>
      </c>
      <c r="D5501" s="5">
        <f>IF(AND($B5501&lt;&gt;"",$C5501&lt;&gt;"",$B5501&lt;=$C5501),INDEX(Bemenet!$G$2:$G$301,$M5501),"")</f>
        <v/>
      </c>
      <c r="E5501" s="6">
        <f>IF(AND($B5501&lt;&gt;"",$C5501&lt;&gt;"",$B5501&lt;=$C5501),INDEX(Bemenet!$D$2:$D$301,$M5501),"")</f>
        <v/>
      </c>
      <c r="F5501" s="5">
        <f>IF(AND($B5501&lt;&gt;"",$C5501&lt;&gt;"",$B5501&lt;=$C5501),$C5501-$B5501+1,"")</f>
        <v/>
      </c>
      <c r="G5501" s="5">
        <f>IF($F5501="","",$F5501*$D5501)</f>
        <v/>
      </c>
      <c r="H5501" s="42">
        <f>IF($G5501="","",$O5501)</f>
        <v/>
      </c>
      <c r="I5501" s="5">
        <f>IF($G5501="","",$G5501*IF($H5501="",$O5501,$H5501)/100)</f>
        <v/>
      </c>
      <c r="J5501" s="5">
        <f>IF(OR($L5501="",NOT(COUNTIFS($L$2:$L5501,$L5501)=1)),"",SUMIFS($G:$G,$L:$L,$L5501))</f>
        <v/>
      </c>
      <c r="K5501" s="5">
        <f>IF(OR($L5501="",NOT(COUNTIFS($L$2:$L5501,$L5501)=1)),"",SUMIFS($I:$I,$L:$L,$L5501))</f>
        <v/>
      </c>
      <c r="L5501" s="6">
        <f>IF($B5501="","",YEAR($B5501))</f>
        <v/>
      </c>
      <c r="M5501" s="6">
        <f>INT((ROW()-2)/39)+1</f>
        <v/>
      </c>
      <c r="N5501" s="6">
        <f>MOD(ROW()-2,39)+2</f>
        <v/>
      </c>
      <c r="O5501" s="42">
        <f>IF(AND($B5501&lt;&gt;"",$C5501&lt;&gt;"",$B5501&lt;=$C5501),INDEX(Szabalyok!$C:$C,$N5501),"")</f>
        <v/>
      </c>
      <c r="P5501">
        <f>IF(D5501="",P5500,P5500+1)</f>
        <v/>
      </c>
    </row>
    <row r="5502">
      <c r="A5502">
        <f>IF(P5502=P5501,0,P5502)</f>
        <v/>
      </c>
      <c r="B5502" s="41">
        <f>IF($M5502&gt;300,"",IF(OR(INDEX(Bemenet!$E$2:$E$301,$M5502)="",INDEX(Bemenet!$F$2:$F$301,$M5502)=""),"",MAX(INDEX(Bemenet!$E$2:$E$301,$M5502),INDEX(Szabalyok!$A:$A,$N5502))))</f>
        <v/>
      </c>
      <c r="C5502" s="41">
        <f>IF($B5502="","",MIN(INDEX(Bemenet!$F$2:$F$301,$M5502),INDEX(Szabalyok!$B:$B,$N5502)))</f>
        <v/>
      </c>
      <c r="D5502" s="5">
        <f>IF(AND($B5502&lt;&gt;"",$C5502&lt;&gt;"",$B5502&lt;=$C5502),INDEX(Bemenet!$G$2:$G$301,$M5502),"")</f>
        <v/>
      </c>
      <c r="E5502" s="6">
        <f>IF(AND($B5502&lt;&gt;"",$C5502&lt;&gt;"",$B5502&lt;=$C5502),INDEX(Bemenet!$D$2:$D$301,$M5502),"")</f>
        <v/>
      </c>
      <c r="F5502" s="5">
        <f>IF(AND($B5502&lt;&gt;"",$C5502&lt;&gt;"",$B5502&lt;=$C5502),$C5502-$B5502+1,"")</f>
        <v/>
      </c>
      <c r="G5502" s="5">
        <f>IF($F5502="","",$F5502*$D5502)</f>
        <v/>
      </c>
      <c r="H5502" s="42">
        <f>IF($G5502="","",$O5502)</f>
        <v/>
      </c>
      <c r="I5502" s="5">
        <f>IF($G5502="","",$G5502*IF($H5502="",$O5502,$H5502)/100)</f>
        <v/>
      </c>
      <c r="J5502" s="5">
        <f>IF(OR($L5502="",NOT(COUNTIFS($L$2:$L5502,$L5502)=1)),"",SUMIFS($G:$G,$L:$L,$L5502))</f>
        <v/>
      </c>
      <c r="K5502" s="5">
        <f>IF(OR($L5502="",NOT(COUNTIFS($L$2:$L5502,$L5502)=1)),"",SUMIFS($I:$I,$L:$L,$L5502))</f>
        <v/>
      </c>
      <c r="L5502" s="6">
        <f>IF($B5502="","",YEAR($B5502))</f>
        <v/>
      </c>
      <c r="M5502" s="6">
        <f>INT((ROW()-2)/39)+1</f>
        <v/>
      </c>
      <c r="N5502" s="6">
        <f>MOD(ROW()-2,39)+2</f>
        <v/>
      </c>
      <c r="O5502" s="42">
        <f>IF(AND($B5502&lt;&gt;"",$C5502&lt;&gt;"",$B5502&lt;=$C5502),INDEX(Szabalyok!$C:$C,$N5502),"")</f>
        <v/>
      </c>
      <c r="P5502">
        <f>IF(D5502="",P5501,P5501+1)</f>
        <v/>
      </c>
    </row>
    <row r="5503">
      <c r="A5503">
        <f>IF(P5503=P5502,0,P5503)</f>
        <v/>
      </c>
      <c r="B5503" s="41">
        <f>IF($M5503&gt;300,"",IF(OR(INDEX(Bemenet!$E$2:$E$301,$M5503)="",INDEX(Bemenet!$F$2:$F$301,$M5503)=""),"",MAX(INDEX(Bemenet!$E$2:$E$301,$M5503),INDEX(Szabalyok!$A:$A,$N5503))))</f>
        <v/>
      </c>
      <c r="C5503" s="41">
        <f>IF($B5503="","",MIN(INDEX(Bemenet!$F$2:$F$301,$M5503),INDEX(Szabalyok!$B:$B,$N5503)))</f>
        <v/>
      </c>
      <c r="D5503" s="5">
        <f>IF(AND($B5503&lt;&gt;"",$C5503&lt;&gt;"",$B5503&lt;=$C5503),INDEX(Bemenet!$G$2:$G$301,$M5503),"")</f>
        <v/>
      </c>
      <c r="E5503" s="6">
        <f>IF(AND($B5503&lt;&gt;"",$C5503&lt;&gt;"",$B5503&lt;=$C5503),INDEX(Bemenet!$D$2:$D$301,$M5503),"")</f>
        <v/>
      </c>
      <c r="F5503" s="5">
        <f>IF(AND($B5503&lt;&gt;"",$C5503&lt;&gt;"",$B5503&lt;=$C5503),$C5503-$B5503+1,"")</f>
        <v/>
      </c>
      <c r="G5503" s="5">
        <f>IF($F5503="","",$F5503*$D5503)</f>
        <v/>
      </c>
      <c r="H5503" s="42">
        <f>IF($G5503="","",$O5503)</f>
        <v/>
      </c>
      <c r="I5503" s="5">
        <f>IF($G5503="","",$G5503*IF($H5503="",$O5503,$H5503)/100)</f>
        <v/>
      </c>
      <c r="J5503" s="5">
        <f>IF(OR($L5503="",NOT(COUNTIFS($L$2:$L5503,$L5503)=1)),"",SUMIFS($G:$G,$L:$L,$L5503))</f>
        <v/>
      </c>
      <c r="K5503" s="5">
        <f>IF(OR($L5503="",NOT(COUNTIFS($L$2:$L5503,$L5503)=1)),"",SUMIFS($I:$I,$L:$L,$L5503))</f>
        <v/>
      </c>
      <c r="L5503" s="6">
        <f>IF($B5503="","",YEAR($B5503))</f>
        <v/>
      </c>
      <c r="M5503" s="6">
        <f>INT((ROW()-2)/39)+1</f>
        <v/>
      </c>
      <c r="N5503" s="6">
        <f>MOD(ROW()-2,39)+2</f>
        <v/>
      </c>
      <c r="O5503" s="42">
        <f>IF(AND($B5503&lt;&gt;"",$C5503&lt;&gt;"",$B5503&lt;=$C5503),INDEX(Szabalyok!$C:$C,$N5503),"")</f>
        <v/>
      </c>
      <c r="P5503">
        <f>IF(D5503="",P5502,P5502+1)</f>
        <v/>
      </c>
    </row>
    <row r="5504">
      <c r="A5504">
        <f>IF(P5504=P5503,0,P5504)</f>
        <v/>
      </c>
      <c r="B5504" s="41">
        <f>IF($M5504&gt;300,"",IF(OR(INDEX(Bemenet!$E$2:$E$301,$M5504)="",INDEX(Bemenet!$F$2:$F$301,$M5504)=""),"",MAX(INDEX(Bemenet!$E$2:$E$301,$M5504),INDEX(Szabalyok!$A:$A,$N5504))))</f>
        <v/>
      </c>
      <c r="C5504" s="41">
        <f>IF($B5504="","",MIN(INDEX(Bemenet!$F$2:$F$301,$M5504),INDEX(Szabalyok!$B:$B,$N5504)))</f>
        <v/>
      </c>
      <c r="D5504" s="5">
        <f>IF(AND($B5504&lt;&gt;"",$C5504&lt;&gt;"",$B5504&lt;=$C5504),INDEX(Bemenet!$G$2:$G$301,$M5504),"")</f>
        <v/>
      </c>
      <c r="E5504" s="6">
        <f>IF(AND($B5504&lt;&gt;"",$C5504&lt;&gt;"",$B5504&lt;=$C5504),INDEX(Bemenet!$D$2:$D$301,$M5504),"")</f>
        <v/>
      </c>
      <c r="F5504" s="5">
        <f>IF(AND($B5504&lt;&gt;"",$C5504&lt;&gt;"",$B5504&lt;=$C5504),$C5504-$B5504+1,"")</f>
        <v/>
      </c>
      <c r="G5504" s="5">
        <f>IF($F5504="","",$F5504*$D5504)</f>
        <v/>
      </c>
      <c r="H5504" s="42">
        <f>IF($G5504="","",$O5504)</f>
        <v/>
      </c>
      <c r="I5504" s="5">
        <f>IF($G5504="","",$G5504*IF($H5504="",$O5504,$H5504)/100)</f>
        <v/>
      </c>
      <c r="J5504" s="5">
        <f>IF(OR($L5504="",NOT(COUNTIFS($L$2:$L5504,$L5504)=1)),"",SUMIFS($G:$G,$L:$L,$L5504))</f>
        <v/>
      </c>
      <c r="K5504" s="5">
        <f>IF(OR($L5504="",NOT(COUNTIFS($L$2:$L5504,$L5504)=1)),"",SUMIFS($I:$I,$L:$L,$L5504))</f>
        <v/>
      </c>
      <c r="L5504" s="6">
        <f>IF($B5504="","",YEAR($B5504))</f>
        <v/>
      </c>
      <c r="M5504" s="6">
        <f>INT((ROW()-2)/39)+1</f>
        <v/>
      </c>
      <c r="N5504" s="6">
        <f>MOD(ROW()-2,39)+2</f>
        <v/>
      </c>
      <c r="O5504" s="42">
        <f>IF(AND($B5504&lt;&gt;"",$C5504&lt;&gt;"",$B5504&lt;=$C5504),INDEX(Szabalyok!$C:$C,$N5504),"")</f>
        <v/>
      </c>
      <c r="P5504">
        <f>IF(D5504="",P5503,P5503+1)</f>
        <v/>
      </c>
    </row>
    <row r="5505">
      <c r="A5505">
        <f>IF(P5505=P5504,0,P5505)</f>
        <v/>
      </c>
      <c r="B5505" s="41">
        <f>IF($M5505&gt;300,"",IF(OR(INDEX(Bemenet!$E$2:$E$301,$M5505)="",INDEX(Bemenet!$F$2:$F$301,$M5505)=""),"",MAX(INDEX(Bemenet!$E$2:$E$301,$M5505),INDEX(Szabalyok!$A:$A,$N5505))))</f>
        <v/>
      </c>
      <c r="C5505" s="41">
        <f>IF($B5505="","",MIN(INDEX(Bemenet!$F$2:$F$301,$M5505),INDEX(Szabalyok!$B:$B,$N5505)))</f>
        <v/>
      </c>
      <c r="D5505" s="5">
        <f>IF(AND($B5505&lt;&gt;"",$C5505&lt;&gt;"",$B5505&lt;=$C5505),INDEX(Bemenet!$G$2:$G$301,$M5505),"")</f>
        <v/>
      </c>
      <c r="E5505" s="6">
        <f>IF(AND($B5505&lt;&gt;"",$C5505&lt;&gt;"",$B5505&lt;=$C5505),INDEX(Bemenet!$D$2:$D$301,$M5505),"")</f>
        <v/>
      </c>
      <c r="F5505" s="5">
        <f>IF(AND($B5505&lt;&gt;"",$C5505&lt;&gt;"",$B5505&lt;=$C5505),$C5505-$B5505+1,"")</f>
        <v/>
      </c>
      <c r="G5505" s="5">
        <f>IF($F5505="","",$F5505*$D5505)</f>
        <v/>
      </c>
      <c r="H5505" s="42">
        <f>IF($G5505="","",$O5505)</f>
        <v/>
      </c>
      <c r="I5505" s="5">
        <f>IF($G5505="","",$G5505*IF($H5505="",$O5505,$H5505)/100)</f>
        <v/>
      </c>
      <c r="J5505" s="5">
        <f>IF(OR($L5505="",NOT(COUNTIFS($L$2:$L5505,$L5505)=1)),"",SUMIFS($G:$G,$L:$L,$L5505))</f>
        <v/>
      </c>
      <c r="K5505" s="5">
        <f>IF(OR($L5505="",NOT(COUNTIFS($L$2:$L5505,$L5505)=1)),"",SUMIFS($I:$I,$L:$L,$L5505))</f>
        <v/>
      </c>
      <c r="L5505" s="6">
        <f>IF($B5505="","",YEAR($B5505))</f>
        <v/>
      </c>
      <c r="M5505" s="6">
        <f>INT((ROW()-2)/39)+1</f>
        <v/>
      </c>
      <c r="N5505" s="6">
        <f>MOD(ROW()-2,39)+2</f>
        <v/>
      </c>
      <c r="O5505" s="42">
        <f>IF(AND($B5505&lt;&gt;"",$C5505&lt;&gt;"",$B5505&lt;=$C5505),INDEX(Szabalyok!$C:$C,$N5505),"")</f>
        <v/>
      </c>
      <c r="P5505">
        <f>IF(D5505="",P5504,P5504+1)</f>
        <v/>
      </c>
    </row>
    <row r="5506">
      <c r="A5506">
        <f>IF(P5506=P5505,0,P5506)</f>
        <v/>
      </c>
      <c r="B5506" s="41">
        <f>IF($M5506&gt;300,"",IF(OR(INDEX(Bemenet!$E$2:$E$301,$M5506)="",INDEX(Bemenet!$F$2:$F$301,$M5506)=""),"",MAX(INDEX(Bemenet!$E$2:$E$301,$M5506),INDEX(Szabalyok!$A:$A,$N5506))))</f>
        <v/>
      </c>
      <c r="C5506" s="41">
        <f>IF($B5506="","",MIN(INDEX(Bemenet!$F$2:$F$301,$M5506),INDEX(Szabalyok!$B:$B,$N5506)))</f>
        <v/>
      </c>
      <c r="D5506" s="5">
        <f>IF(AND($B5506&lt;&gt;"",$C5506&lt;&gt;"",$B5506&lt;=$C5506),INDEX(Bemenet!$G$2:$G$301,$M5506),"")</f>
        <v/>
      </c>
      <c r="E5506" s="6">
        <f>IF(AND($B5506&lt;&gt;"",$C5506&lt;&gt;"",$B5506&lt;=$C5506),INDEX(Bemenet!$D$2:$D$301,$M5506),"")</f>
        <v/>
      </c>
      <c r="F5506" s="5">
        <f>IF(AND($B5506&lt;&gt;"",$C5506&lt;&gt;"",$B5506&lt;=$C5506),$C5506-$B5506+1,"")</f>
        <v/>
      </c>
      <c r="G5506" s="5">
        <f>IF($F5506="","",$F5506*$D5506)</f>
        <v/>
      </c>
      <c r="H5506" s="42">
        <f>IF($G5506="","",$O5506)</f>
        <v/>
      </c>
      <c r="I5506" s="5">
        <f>IF($G5506="","",$G5506*IF($H5506="",$O5506,$H5506)/100)</f>
        <v/>
      </c>
      <c r="J5506" s="5">
        <f>IF(OR($L5506="",NOT(COUNTIFS($L$2:$L5506,$L5506)=1)),"",SUMIFS($G:$G,$L:$L,$L5506))</f>
        <v/>
      </c>
      <c r="K5506" s="5">
        <f>IF(OR($L5506="",NOT(COUNTIFS($L$2:$L5506,$L5506)=1)),"",SUMIFS($I:$I,$L:$L,$L5506))</f>
        <v/>
      </c>
      <c r="L5506" s="6">
        <f>IF($B5506="","",YEAR($B5506))</f>
        <v/>
      </c>
      <c r="M5506" s="6">
        <f>INT((ROW()-2)/39)+1</f>
        <v/>
      </c>
      <c r="N5506" s="6">
        <f>MOD(ROW()-2,39)+2</f>
        <v/>
      </c>
      <c r="O5506" s="42">
        <f>IF(AND($B5506&lt;&gt;"",$C5506&lt;&gt;"",$B5506&lt;=$C5506),INDEX(Szabalyok!$C:$C,$N5506),"")</f>
        <v/>
      </c>
      <c r="P5506">
        <f>IF(D5506="",P5505,P5505+1)</f>
        <v/>
      </c>
    </row>
    <row r="5507">
      <c r="A5507">
        <f>IF(P5507=P5506,0,P5507)</f>
        <v/>
      </c>
      <c r="B5507" s="41">
        <f>IF($M5507&gt;300,"",IF(OR(INDEX(Bemenet!$E$2:$E$301,$M5507)="",INDEX(Bemenet!$F$2:$F$301,$M5507)=""),"",MAX(INDEX(Bemenet!$E$2:$E$301,$M5507),INDEX(Szabalyok!$A:$A,$N5507))))</f>
        <v/>
      </c>
      <c r="C5507" s="41">
        <f>IF($B5507="","",MIN(INDEX(Bemenet!$F$2:$F$301,$M5507),INDEX(Szabalyok!$B:$B,$N5507)))</f>
        <v/>
      </c>
      <c r="D5507" s="5">
        <f>IF(AND($B5507&lt;&gt;"",$C5507&lt;&gt;"",$B5507&lt;=$C5507),INDEX(Bemenet!$G$2:$G$301,$M5507),"")</f>
        <v/>
      </c>
      <c r="E5507" s="6">
        <f>IF(AND($B5507&lt;&gt;"",$C5507&lt;&gt;"",$B5507&lt;=$C5507),INDEX(Bemenet!$D$2:$D$301,$M5507),"")</f>
        <v/>
      </c>
      <c r="F5507" s="5">
        <f>IF(AND($B5507&lt;&gt;"",$C5507&lt;&gt;"",$B5507&lt;=$C5507),$C5507-$B5507+1,"")</f>
        <v/>
      </c>
      <c r="G5507" s="5">
        <f>IF($F5507="","",$F5507*$D5507)</f>
        <v/>
      </c>
      <c r="H5507" s="42">
        <f>IF($G5507="","",$O5507)</f>
        <v/>
      </c>
      <c r="I5507" s="5">
        <f>IF($G5507="","",$G5507*IF($H5507="",$O5507,$H5507)/100)</f>
        <v/>
      </c>
      <c r="J5507" s="5">
        <f>IF(OR($L5507="",NOT(COUNTIFS($L$2:$L5507,$L5507)=1)),"",SUMIFS($G:$G,$L:$L,$L5507))</f>
        <v/>
      </c>
      <c r="K5507" s="5">
        <f>IF(OR($L5507="",NOT(COUNTIFS($L$2:$L5507,$L5507)=1)),"",SUMIFS($I:$I,$L:$L,$L5507))</f>
        <v/>
      </c>
      <c r="L5507" s="6">
        <f>IF($B5507="","",YEAR($B5507))</f>
        <v/>
      </c>
      <c r="M5507" s="6">
        <f>INT((ROW()-2)/39)+1</f>
        <v/>
      </c>
      <c r="N5507" s="6">
        <f>MOD(ROW()-2,39)+2</f>
        <v/>
      </c>
      <c r="O5507" s="42">
        <f>IF(AND($B5507&lt;&gt;"",$C5507&lt;&gt;"",$B5507&lt;=$C5507),INDEX(Szabalyok!$C:$C,$N5507),"")</f>
        <v/>
      </c>
      <c r="P5507">
        <f>IF(D5507="",P5506,P5506+1)</f>
        <v/>
      </c>
    </row>
    <row r="5508">
      <c r="A5508">
        <f>IF(P5508=P5507,0,P5508)</f>
        <v/>
      </c>
      <c r="B5508" s="41">
        <f>IF($M5508&gt;300,"",IF(OR(INDEX(Bemenet!$E$2:$E$301,$M5508)="",INDEX(Bemenet!$F$2:$F$301,$M5508)=""),"",MAX(INDEX(Bemenet!$E$2:$E$301,$M5508),INDEX(Szabalyok!$A:$A,$N5508))))</f>
        <v/>
      </c>
      <c r="C5508" s="41">
        <f>IF($B5508="","",MIN(INDEX(Bemenet!$F$2:$F$301,$M5508),INDEX(Szabalyok!$B:$B,$N5508)))</f>
        <v/>
      </c>
      <c r="D5508" s="5">
        <f>IF(AND($B5508&lt;&gt;"",$C5508&lt;&gt;"",$B5508&lt;=$C5508),INDEX(Bemenet!$G$2:$G$301,$M5508),"")</f>
        <v/>
      </c>
      <c r="E5508" s="6">
        <f>IF(AND($B5508&lt;&gt;"",$C5508&lt;&gt;"",$B5508&lt;=$C5508),INDEX(Bemenet!$D$2:$D$301,$M5508),"")</f>
        <v/>
      </c>
      <c r="F5508" s="5">
        <f>IF(AND($B5508&lt;&gt;"",$C5508&lt;&gt;"",$B5508&lt;=$C5508),$C5508-$B5508+1,"")</f>
        <v/>
      </c>
      <c r="G5508" s="5">
        <f>IF($F5508="","",$F5508*$D5508)</f>
        <v/>
      </c>
      <c r="H5508" s="42">
        <f>IF($G5508="","",$O5508)</f>
        <v/>
      </c>
      <c r="I5508" s="5">
        <f>IF($G5508="","",$G5508*IF($H5508="",$O5508,$H5508)/100)</f>
        <v/>
      </c>
      <c r="J5508" s="5">
        <f>IF(OR($L5508="",NOT(COUNTIFS($L$2:$L5508,$L5508)=1)),"",SUMIFS($G:$G,$L:$L,$L5508))</f>
        <v/>
      </c>
      <c r="K5508" s="5">
        <f>IF(OR($L5508="",NOT(COUNTIFS($L$2:$L5508,$L5508)=1)),"",SUMIFS($I:$I,$L:$L,$L5508))</f>
        <v/>
      </c>
      <c r="L5508" s="6">
        <f>IF($B5508="","",YEAR($B5508))</f>
        <v/>
      </c>
      <c r="M5508" s="6">
        <f>INT((ROW()-2)/39)+1</f>
        <v/>
      </c>
      <c r="N5508" s="6">
        <f>MOD(ROW()-2,39)+2</f>
        <v/>
      </c>
      <c r="O5508" s="42">
        <f>IF(AND($B5508&lt;&gt;"",$C5508&lt;&gt;"",$B5508&lt;=$C5508),INDEX(Szabalyok!$C:$C,$N5508),"")</f>
        <v/>
      </c>
      <c r="P5508">
        <f>IF(D5508="",P5507,P5507+1)</f>
        <v/>
      </c>
    </row>
    <row r="5509">
      <c r="A5509">
        <f>IF(P5509=P5508,0,P5509)</f>
        <v/>
      </c>
      <c r="B5509" s="41">
        <f>IF($M5509&gt;300,"",IF(OR(INDEX(Bemenet!$E$2:$E$301,$M5509)="",INDEX(Bemenet!$F$2:$F$301,$M5509)=""),"",MAX(INDEX(Bemenet!$E$2:$E$301,$M5509),INDEX(Szabalyok!$A:$A,$N5509))))</f>
        <v/>
      </c>
      <c r="C5509" s="41">
        <f>IF($B5509="","",MIN(INDEX(Bemenet!$F$2:$F$301,$M5509),INDEX(Szabalyok!$B:$B,$N5509)))</f>
        <v/>
      </c>
      <c r="D5509" s="5">
        <f>IF(AND($B5509&lt;&gt;"",$C5509&lt;&gt;"",$B5509&lt;=$C5509),INDEX(Bemenet!$G$2:$G$301,$M5509),"")</f>
        <v/>
      </c>
      <c r="E5509" s="6">
        <f>IF(AND($B5509&lt;&gt;"",$C5509&lt;&gt;"",$B5509&lt;=$C5509),INDEX(Bemenet!$D$2:$D$301,$M5509),"")</f>
        <v/>
      </c>
      <c r="F5509" s="5">
        <f>IF(AND($B5509&lt;&gt;"",$C5509&lt;&gt;"",$B5509&lt;=$C5509),$C5509-$B5509+1,"")</f>
        <v/>
      </c>
      <c r="G5509" s="5">
        <f>IF($F5509="","",$F5509*$D5509)</f>
        <v/>
      </c>
      <c r="H5509" s="42">
        <f>IF($G5509="","",$O5509)</f>
        <v/>
      </c>
      <c r="I5509" s="5">
        <f>IF($G5509="","",$G5509*IF($H5509="",$O5509,$H5509)/100)</f>
        <v/>
      </c>
      <c r="J5509" s="5">
        <f>IF(OR($L5509="",NOT(COUNTIFS($L$2:$L5509,$L5509)=1)),"",SUMIFS($G:$G,$L:$L,$L5509))</f>
        <v/>
      </c>
      <c r="K5509" s="5">
        <f>IF(OR($L5509="",NOT(COUNTIFS($L$2:$L5509,$L5509)=1)),"",SUMIFS($I:$I,$L:$L,$L5509))</f>
        <v/>
      </c>
      <c r="L5509" s="6">
        <f>IF($B5509="","",YEAR($B5509))</f>
        <v/>
      </c>
      <c r="M5509" s="6">
        <f>INT((ROW()-2)/39)+1</f>
        <v/>
      </c>
      <c r="N5509" s="6">
        <f>MOD(ROW()-2,39)+2</f>
        <v/>
      </c>
      <c r="O5509" s="42">
        <f>IF(AND($B5509&lt;&gt;"",$C5509&lt;&gt;"",$B5509&lt;=$C5509),INDEX(Szabalyok!$C:$C,$N5509),"")</f>
        <v/>
      </c>
      <c r="P5509">
        <f>IF(D5509="",P5508,P5508+1)</f>
        <v/>
      </c>
    </row>
    <row r="5510">
      <c r="A5510">
        <f>IF(P5510=P5509,0,P5510)</f>
        <v/>
      </c>
      <c r="B5510" s="41">
        <f>IF($M5510&gt;300,"",IF(OR(INDEX(Bemenet!$E$2:$E$301,$M5510)="",INDEX(Bemenet!$F$2:$F$301,$M5510)=""),"",MAX(INDEX(Bemenet!$E$2:$E$301,$M5510),INDEX(Szabalyok!$A:$A,$N5510))))</f>
        <v/>
      </c>
      <c r="C5510" s="41">
        <f>IF($B5510="","",MIN(INDEX(Bemenet!$F$2:$F$301,$M5510),INDEX(Szabalyok!$B:$B,$N5510)))</f>
        <v/>
      </c>
      <c r="D5510" s="5">
        <f>IF(AND($B5510&lt;&gt;"",$C5510&lt;&gt;"",$B5510&lt;=$C5510),INDEX(Bemenet!$G$2:$G$301,$M5510),"")</f>
        <v/>
      </c>
      <c r="E5510" s="6">
        <f>IF(AND($B5510&lt;&gt;"",$C5510&lt;&gt;"",$B5510&lt;=$C5510),INDEX(Bemenet!$D$2:$D$301,$M5510),"")</f>
        <v/>
      </c>
      <c r="F5510" s="5">
        <f>IF(AND($B5510&lt;&gt;"",$C5510&lt;&gt;"",$B5510&lt;=$C5510),$C5510-$B5510+1,"")</f>
        <v/>
      </c>
      <c r="G5510" s="5">
        <f>IF($F5510="","",$F5510*$D5510)</f>
        <v/>
      </c>
      <c r="H5510" s="42">
        <f>IF($G5510="","",$O5510)</f>
        <v/>
      </c>
      <c r="I5510" s="5">
        <f>IF($G5510="","",$G5510*IF($H5510="",$O5510,$H5510)/100)</f>
        <v/>
      </c>
      <c r="J5510" s="5">
        <f>IF(OR($L5510="",NOT(COUNTIFS($L$2:$L5510,$L5510)=1)),"",SUMIFS($G:$G,$L:$L,$L5510))</f>
        <v/>
      </c>
      <c r="K5510" s="5">
        <f>IF(OR($L5510="",NOT(COUNTIFS($L$2:$L5510,$L5510)=1)),"",SUMIFS($I:$I,$L:$L,$L5510))</f>
        <v/>
      </c>
      <c r="L5510" s="6">
        <f>IF($B5510="","",YEAR($B5510))</f>
        <v/>
      </c>
      <c r="M5510" s="6">
        <f>INT((ROW()-2)/39)+1</f>
        <v/>
      </c>
      <c r="N5510" s="6">
        <f>MOD(ROW()-2,39)+2</f>
        <v/>
      </c>
      <c r="O5510" s="42">
        <f>IF(AND($B5510&lt;&gt;"",$C5510&lt;&gt;"",$B5510&lt;=$C5510),INDEX(Szabalyok!$C:$C,$N5510),"")</f>
        <v/>
      </c>
      <c r="P5510">
        <f>IF(D5510="",P5509,P5509+1)</f>
        <v/>
      </c>
    </row>
    <row r="5511">
      <c r="A5511">
        <f>IF(P5511=P5510,0,P5511)</f>
        <v/>
      </c>
      <c r="B5511" s="41">
        <f>IF($M5511&gt;300,"",IF(OR(INDEX(Bemenet!$E$2:$E$301,$M5511)="",INDEX(Bemenet!$F$2:$F$301,$M5511)=""),"",MAX(INDEX(Bemenet!$E$2:$E$301,$M5511),INDEX(Szabalyok!$A:$A,$N5511))))</f>
        <v/>
      </c>
      <c r="C5511" s="41">
        <f>IF($B5511="","",MIN(INDEX(Bemenet!$F$2:$F$301,$M5511),INDEX(Szabalyok!$B:$B,$N5511)))</f>
        <v/>
      </c>
      <c r="D5511" s="5">
        <f>IF(AND($B5511&lt;&gt;"",$C5511&lt;&gt;"",$B5511&lt;=$C5511),INDEX(Bemenet!$G$2:$G$301,$M5511),"")</f>
        <v/>
      </c>
      <c r="E5511" s="6">
        <f>IF(AND($B5511&lt;&gt;"",$C5511&lt;&gt;"",$B5511&lt;=$C5511),INDEX(Bemenet!$D$2:$D$301,$M5511),"")</f>
        <v/>
      </c>
      <c r="F5511" s="5">
        <f>IF(AND($B5511&lt;&gt;"",$C5511&lt;&gt;"",$B5511&lt;=$C5511),$C5511-$B5511+1,"")</f>
        <v/>
      </c>
      <c r="G5511" s="5">
        <f>IF($F5511="","",$F5511*$D5511)</f>
        <v/>
      </c>
      <c r="H5511" s="42">
        <f>IF($G5511="","",$O5511)</f>
        <v/>
      </c>
      <c r="I5511" s="5">
        <f>IF($G5511="","",$G5511*IF($H5511="",$O5511,$H5511)/100)</f>
        <v/>
      </c>
      <c r="J5511" s="5">
        <f>IF(OR($L5511="",NOT(COUNTIFS($L$2:$L5511,$L5511)=1)),"",SUMIFS($G:$G,$L:$L,$L5511))</f>
        <v/>
      </c>
      <c r="K5511" s="5">
        <f>IF(OR($L5511="",NOT(COUNTIFS($L$2:$L5511,$L5511)=1)),"",SUMIFS($I:$I,$L:$L,$L5511))</f>
        <v/>
      </c>
      <c r="L5511" s="6">
        <f>IF($B5511="","",YEAR($B5511))</f>
        <v/>
      </c>
      <c r="M5511" s="6">
        <f>INT((ROW()-2)/39)+1</f>
        <v/>
      </c>
      <c r="N5511" s="6">
        <f>MOD(ROW()-2,39)+2</f>
        <v/>
      </c>
      <c r="O5511" s="42">
        <f>IF(AND($B5511&lt;&gt;"",$C5511&lt;&gt;"",$B5511&lt;=$C5511),INDEX(Szabalyok!$C:$C,$N5511),"")</f>
        <v/>
      </c>
      <c r="P5511">
        <f>IF(D5511="",P5510,P5510+1)</f>
        <v/>
      </c>
    </row>
    <row r="5512">
      <c r="A5512">
        <f>IF(P5512=P5511,0,P5512)</f>
        <v/>
      </c>
      <c r="B5512" s="41">
        <f>IF($M5512&gt;300,"",IF(OR(INDEX(Bemenet!$E$2:$E$301,$M5512)="",INDEX(Bemenet!$F$2:$F$301,$M5512)=""),"",MAX(INDEX(Bemenet!$E$2:$E$301,$M5512),INDEX(Szabalyok!$A:$A,$N5512))))</f>
        <v/>
      </c>
      <c r="C5512" s="41">
        <f>IF($B5512="","",MIN(INDEX(Bemenet!$F$2:$F$301,$M5512),INDEX(Szabalyok!$B:$B,$N5512)))</f>
        <v/>
      </c>
      <c r="D5512" s="5">
        <f>IF(AND($B5512&lt;&gt;"",$C5512&lt;&gt;"",$B5512&lt;=$C5512),INDEX(Bemenet!$G$2:$G$301,$M5512),"")</f>
        <v/>
      </c>
      <c r="E5512" s="6">
        <f>IF(AND($B5512&lt;&gt;"",$C5512&lt;&gt;"",$B5512&lt;=$C5512),INDEX(Bemenet!$D$2:$D$301,$M5512),"")</f>
        <v/>
      </c>
      <c r="F5512" s="5">
        <f>IF(AND($B5512&lt;&gt;"",$C5512&lt;&gt;"",$B5512&lt;=$C5512),$C5512-$B5512+1,"")</f>
        <v/>
      </c>
      <c r="G5512" s="5">
        <f>IF($F5512="","",$F5512*$D5512)</f>
        <v/>
      </c>
      <c r="H5512" s="42">
        <f>IF($G5512="","",$O5512)</f>
        <v/>
      </c>
      <c r="I5512" s="5">
        <f>IF($G5512="","",$G5512*IF($H5512="",$O5512,$H5512)/100)</f>
        <v/>
      </c>
      <c r="J5512" s="5">
        <f>IF(OR($L5512="",NOT(COUNTIFS($L$2:$L5512,$L5512)=1)),"",SUMIFS($G:$G,$L:$L,$L5512))</f>
        <v/>
      </c>
      <c r="K5512" s="5">
        <f>IF(OR($L5512="",NOT(COUNTIFS($L$2:$L5512,$L5512)=1)),"",SUMIFS($I:$I,$L:$L,$L5512))</f>
        <v/>
      </c>
      <c r="L5512" s="6">
        <f>IF($B5512="","",YEAR($B5512))</f>
        <v/>
      </c>
      <c r="M5512" s="6">
        <f>INT((ROW()-2)/39)+1</f>
        <v/>
      </c>
      <c r="N5512" s="6">
        <f>MOD(ROW()-2,39)+2</f>
        <v/>
      </c>
      <c r="O5512" s="42">
        <f>IF(AND($B5512&lt;&gt;"",$C5512&lt;&gt;"",$B5512&lt;=$C5512),INDEX(Szabalyok!$C:$C,$N5512),"")</f>
        <v/>
      </c>
      <c r="P5512">
        <f>IF(D5512="",P5511,P5511+1)</f>
        <v/>
      </c>
    </row>
    <row r="5513">
      <c r="A5513">
        <f>IF(P5513=P5512,0,P5513)</f>
        <v/>
      </c>
      <c r="B5513" s="41">
        <f>IF($M5513&gt;300,"",IF(OR(INDEX(Bemenet!$E$2:$E$301,$M5513)="",INDEX(Bemenet!$F$2:$F$301,$M5513)=""),"",MAX(INDEX(Bemenet!$E$2:$E$301,$M5513),INDEX(Szabalyok!$A:$A,$N5513))))</f>
        <v/>
      </c>
      <c r="C5513" s="41">
        <f>IF($B5513="","",MIN(INDEX(Bemenet!$F$2:$F$301,$M5513),INDEX(Szabalyok!$B:$B,$N5513)))</f>
        <v/>
      </c>
      <c r="D5513" s="5">
        <f>IF(AND($B5513&lt;&gt;"",$C5513&lt;&gt;"",$B5513&lt;=$C5513),INDEX(Bemenet!$G$2:$G$301,$M5513),"")</f>
        <v/>
      </c>
      <c r="E5513" s="6">
        <f>IF(AND($B5513&lt;&gt;"",$C5513&lt;&gt;"",$B5513&lt;=$C5513),INDEX(Bemenet!$D$2:$D$301,$M5513),"")</f>
        <v/>
      </c>
      <c r="F5513" s="5">
        <f>IF(AND($B5513&lt;&gt;"",$C5513&lt;&gt;"",$B5513&lt;=$C5513),$C5513-$B5513+1,"")</f>
        <v/>
      </c>
      <c r="G5513" s="5">
        <f>IF($F5513="","",$F5513*$D5513)</f>
        <v/>
      </c>
      <c r="H5513" s="42">
        <f>IF($G5513="","",$O5513)</f>
        <v/>
      </c>
      <c r="I5513" s="5">
        <f>IF($G5513="","",$G5513*IF($H5513="",$O5513,$H5513)/100)</f>
        <v/>
      </c>
      <c r="J5513" s="5">
        <f>IF(OR($L5513="",NOT(COUNTIFS($L$2:$L5513,$L5513)=1)),"",SUMIFS($G:$G,$L:$L,$L5513))</f>
        <v/>
      </c>
      <c r="K5513" s="5">
        <f>IF(OR($L5513="",NOT(COUNTIFS($L$2:$L5513,$L5513)=1)),"",SUMIFS($I:$I,$L:$L,$L5513))</f>
        <v/>
      </c>
      <c r="L5513" s="6">
        <f>IF($B5513="","",YEAR($B5513))</f>
        <v/>
      </c>
      <c r="M5513" s="6">
        <f>INT((ROW()-2)/39)+1</f>
        <v/>
      </c>
      <c r="N5513" s="6">
        <f>MOD(ROW()-2,39)+2</f>
        <v/>
      </c>
      <c r="O5513" s="42">
        <f>IF(AND($B5513&lt;&gt;"",$C5513&lt;&gt;"",$B5513&lt;=$C5513),INDEX(Szabalyok!$C:$C,$N5513),"")</f>
        <v/>
      </c>
      <c r="P5513">
        <f>IF(D5513="",P5512,P5512+1)</f>
        <v/>
      </c>
    </row>
    <row r="5514">
      <c r="A5514">
        <f>IF(P5514=P5513,0,P5514)</f>
        <v/>
      </c>
      <c r="B5514" s="41">
        <f>IF($M5514&gt;300,"",IF(OR(INDEX(Bemenet!$E$2:$E$301,$M5514)="",INDEX(Bemenet!$F$2:$F$301,$M5514)=""),"",MAX(INDEX(Bemenet!$E$2:$E$301,$M5514),INDEX(Szabalyok!$A:$A,$N5514))))</f>
        <v/>
      </c>
      <c r="C5514" s="41">
        <f>IF($B5514="","",MIN(INDEX(Bemenet!$F$2:$F$301,$M5514),INDEX(Szabalyok!$B:$B,$N5514)))</f>
        <v/>
      </c>
      <c r="D5514" s="5">
        <f>IF(AND($B5514&lt;&gt;"",$C5514&lt;&gt;"",$B5514&lt;=$C5514),INDEX(Bemenet!$G$2:$G$301,$M5514),"")</f>
        <v/>
      </c>
      <c r="E5514" s="6">
        <f>IF(AND($B5514&lt;&gt;"",$C5514&lt;&gt;"",$B5514&lt;=$C5514),INDEX(Bemenet!$D$2:$D$301,$M5514),"")</f>
        <v/>
      </c>
      <c r="F5514" s="5">
        <f>IF(AND($B5514&lt;&gt;"",$C5514&lt;&gt;"",$B5514&lt;=$C5514),$C5514-$B5514+1,"")</f>
        <v/>
      </c>
      <c r="G5514" s="5">
        <f>IF($F5514="","",$F5514*$D5514)</f>
        <v/>
      </c>
      <c r="H5514" s="42">
        <f>IF($G5514="","",$O5514)</f>
        <v/>
      </c>
      <c r="I5514" s="5">
        <f>IF($G5514="","",$G5514*IF($H5514="",$O5514,$H5514)/100)</f>
        <v/>
      </c>
      <c r="J5514" s="5">
        <f>IF(OR($L5514="",NOT(COUNTIFS($L$2:$L5514,$L5514)=1)),"",SUMIFS($G:$G,$L:$L,$L5514))</f>
        <v/>
      </c>
      <c r="K5514" s="5">
        <f>IF(OR($L5514="",NOT(COUNTIFS($L$2:$L5514,$L5514)=1)),"",SUMIFS($I:$I,$L:$L,$L5514))</f>
        <v/>
      </c>
      <c r="L5514" s="6">
        <f>IF($B5514="","",YEAR($B5514))</f>
        <v/>
      </c>
      <c r="M5514" s="6">
        <f>INT((ROW()-2)/39)+1</f>
        <v/>
      </c>
      <c r="N5514" s="6">
        <f>MOD(ROW()-2,39)+2</f>
        <v/>
      </c>
      <c r="O5514" s="42">
        <f>IF(AND($B5514&lt;&gt;"",$C5514&lt;&gt;"",$B5514&lt;=$C5514),INDEX(Szabalyok!$C:$C,$N5514),"")</f>
        <v/>
      </c>
      <c r="P5514">
        <f>IF(D5514="",P5513,P5513+1)</f>
        <v/>
      </c>
    </row>
    <row r="5515">
      <c r="A5515">
        <f>IF(P5515=P5514,0,P5515)</f>
        <v/>
      </c>
      <c r="B5515" s="41">
        <f>IF($M5515&gt;300,"",IF(OR(INDEX(Bemenet!$E$2:$E$301,$M5515)="",INDEX(Bemenet!$F$2:$F$301,$M5515)=""),"",MAX(INDEX(Bemenet!$E$2:$E$301,$M5515),INDEX(Szabalyok!$A:$A,$N5515))))</f>
        <v/>
      </c>
      <c r="C5515" s="41">
        <f>IF($B5515="","",MIN(INDEX(Bemenet!$F$2:$F$301,$M5515),INDEX(Szabalyok!$B:$B,$N5515)))</f>
        <v/>
      </c>
      <c r="D5515" s="5">
        <f>IF(AND($B5515&lt;&gt;"",$C5515&lt;&gt;"",$B5515&lt;=$C5515),INDEX(Bemenet!$G$2:$G$301,$M5515),"")</f>
        <v/>
      </c>
      <c r="E5515" s="6">
        <f>IF(AND($B5515&lt;&gt;"",$C5515&lt;&gt;"",$B5515&lt;=$C5515),INDEX(Bemenet!$D$2:$D$301,$M5515),"")</f>
        <v/>
      </c>
      <c r="F5515" s="5">
        <f>IF(AND($B5515&lt;&gt;"",$C5515&lt;&gt;"",$B5515&lt;=$C5515),$C5515-$B5515+1,"")</f>
        <v/>
      </c>
      <c r="G5515" s="5">
        <f>IF($F5515="","",$F5515*$D5515)</f>
        <v/>
      </c>
      <c r="H5515" s="42">
        <f>IF($G5515="","",$O5515)</f>
        <v/>
      </c>
      <c r="I5515" s="5">
        <f>IF($G5515="","",$G5515*IF($H5515="",$O5515,$H5515)/100)</f>
        <v/>
      </c>
      <c r="J5515" s="5">
        <f>IF(OR($L5515="",NOT(COUNTIFS($L$2:$L5515,$L5515)=1)),"",SUMIFS($G:$G,$L:$L,$L5515))</f>
        <v/>
      </c>
      <c r="K5515" s="5">
        <f>IF(OR($L5515="",NOT(COUNTIFS($L$2:$L5515,$L5515)=1)),"",SUMIFS($I:$I,$L:$L,$L5515))</f>
        <v/>
      </c>
      <c r="L5515" s="6">
        <f>IF($B5515="","",YEAR($B5515))</f>
        <v/>
      </c>
      <c r="M5515" s="6">
        <f>INT((ROW()-2)/39)+1</f>
        <v/>
      </c>
      <c r="N5515" s="6">
        <f>MOD(ROW()-2,39)+2</f>
        <v/>
      </c>
      <c r="O5515" s="42">
        <f>IF(AND($B5515&lt;&gt;"",$C5515&lt;&gt;"",$B5515&lt;=$C5515),INDEX(Szabalyok!$C:$C,$N5515),"")</f>
        <v/>
      </c>
      <c r="P5515">
        <f>IF(D5515="",P5514,P5514+1)</f>
        <v/>
      </c>
    </row>
    <row r="5516">
      <c r="A5516">
        <f>IF(P5516=P5515,0,P5516)</f>
        <v/>
      </c>
      <c r="B5516" s="41">
        <f>IF($M5516&gt;300,"",IF(OR(INDEX(Bemenet!$E$2:$E$301,$M5516)="",INDEX(Bemenet!$F$2:$F$301,$M5516)=""),"",MAX(INDEX(Bemenet!$E$2:$E$301,$M5516),INDEX(Szabalyok!$A:$A,$N5516))))</f>
        <v/>
      </c>
      <c r="C5516" s="41">
        <f>IF($B5516="","",MIN(INDEX(Bemenet!$F$2:$F$301,$M5516),INDEX(Szabalyok!$B:$B,$N5516)))</f>
        <v/>
      </c>
      <c r="D5516" s="5">
        <f>IF(AND($B5516&lt;&gt;"",$C5516&lt;&gt;"",$B5516&lt;=$C5516),INDEX(Bemenet!$G$2:$G$301,$M5516),"")</f>
        <v/>
      </c>
      <c r="E5516" s="6">
        <f>IF(AND($B5516&lt;&gt;"",$C5516&lt;&gt;"",$B5516&lt;=$C5516),INDEX(Bemenet!$D$2:$D$301,$M5516),"")</f>
        <v/>
      </c>
      <c r="F5516" s="5">
        <f>IF(AND($B5516&lt;&gt;"",$C5516&lt;&gt;"",$B5516&lt;=$C5516),$C5516-$B5516+1,"")</f>
        <v/>
      </c>
      <c r="G5516" s="5">
        <f>IF($F5516="","",$F5516*$D5516)</f>
        <v/>
      </c>
      <c r="H5516" s="42">
        <f>IF($G5516="","",$O5516)</f>
        <v/>
      </c>
      <c r="I5516" s="5">
        <f>IF($G5516="","",$G5516*IF($H5516="",$O5516,$H5516)/100)</f>
        <v/>
      </c>
      <c r="J5516" s="5">
        <f>IF(OR($L5516="",NOT(COUNTIFS($L$2:$L5516,$L5516)=1)),"",SUMIFS($G:$G,$L:$L,$L5516))</f>
        <v/>
      </c>
      <c r="K5516" s="5">
        <f>IF(OR($L5516="",NOT(COUNTIFS($L$2:$L5516,$L5516)=1)),"",SUMIFS($I:$I,$L:$L,$L5516))</f>
        <v/>
      </c>
      <c r="L5516" s="6">
        <f>IF($B5516="","",YEAR($B5516))</f>
        <v/>
      </c>
      <c r="M5516" s="6">
        <f>INT((ROW()-2)/39)+1</f>
        <v/>
      </c>
      <c r="N5516" s="6">
        <f>MOD(ROW()-2,39)+2</f>
        <v/>
      </c>
      <c r="O5516" s="42">
        <f>IF(AND($B5516&lt;&gt;"",$C5516&lt;&gt;"",$B5516&lt;=$C5516),INDEX(Szabalyok!$C:$C,$N5516),"")</f>
        <v/>
      </c>
      <c r="P5516">
        <f>IF(D5516="",P5515,P5515+1)</f>
        <v/>
      </c>
    </row>
    <row r="5517">
      <c r="A5517">
        <f>IF(P5517=P5516,0,P5517)</f>
        <v/>
      </c>
      <c r="B5517" s="41">
        <f>IF($M5517&gt;300,"",IF(OR(INDEX(Bemenet!$E$2:$E$301,$M5517)="",INDEX(Bemenet!$F$2:$F$301,$M5517)=""),"",MAX(INDEX(Bemenet!$E$2:$E$301,$M5517),INDEX(Szabalyok!$A:$A,$N5517))))</f>
        <v/>
      </c>
      <c r="C5517" s="41">
        <f>IF($B5517="","",MIN(INDEX(Bemenet!$F$2:$F$301,$M5517),INDEX(Szabalyok!$B:$B,$N5517)))</f>
        <v/>
      </c>
      <c r="D5517" s="5">
        <f>IF(AND($B5517&lt;&gt;"",$C5517&lt;&gt;"",$B5517&lt;=$C5517),INDEX(Bemenet!$G$2:$G$301,$M5517),"")</f>
        <v/>
      </c>
      <c r="E5517" s="6">
        <f>IF(AND($B5517&lt;&gt;"",$C5517&lt;&gt;"",$B5517&lt;=$C5517),INDEX(Bemenet!$D$2:$D$301,$M5517),"")</f>
        <v/>
      </c>
      <c r="F5517" s="5">
        <f>IF(AND($B5517&lt;&gt;"",$C5517&lt;&gt;"",$B5517&lt;=$C5517),$C5517-$B5517+1,"")</f>
        <v/>
      </c>
      <c r="G5517" s="5">
        <f>IF($F5517="","",$F5517*$D5517)</f>
        <v/>
      </c>
      <c r="H5517" s="42">
        <f>IF($G5517="","",$O5517)</f>
        <v/>
      </c>
      <c r="I5517" s="5">
        <f>IF($G5517="","",$G5517*IF($H5517="",$O5517,$H5517)/100)</f>
        <v/>
      </c>
      <c r="J5517" s="5">
        <f>IF(OR($L5517="",NOT(COUNTIFS($L$2:$L5517,$L5517)=1)),"",SUMIFS($G:$G,$L:$L,$L5517))</f>
        <v/>
      </c>
      <c r="K5517" s="5">
        <f>IF(OR($L5517="",NOT(COUNTIFS($L$2:$L5517,$L5517)=1)),"",SUMIFS($I:$I,$L:$L,$L5517))</f>
        <v/>
      </c>
      <c r="L5517" s="6">
        <f>IF($B5517="","",YEAR($B5517))</f>
        <v/>
      </c>
      <c r="M5517" s="6">
        <f>INT((ROW()-2)/39)+1</f>
        <v/>
      </c>
      <c r="N5517" s="6">
        <f>MOD(ROW()-2,39)+2</f>
        <v/>
      </c>
      <c r="O5517" s="42">
        <f>IF(AND($B5517&lt;&gt;"",$C5517&lt;&gt;"",$B5517&lt;=$C5517),INDEX(Szabalyok!$C:$C,$N5517),"")</f>
        <v/>
      </c>
      <c r="P5517">
        <f>IF(D5517="",P5516,P5516+1)</f>
        <v/>
      </c>
    </row>
    <row r="5518">
      <c r="A5518">
        <f>IF(P5518=P5517,0,P5518)</f>
        <v/>
      </c>
      <c r="B5518" s="41">
        <f>IF($M5518&gt;300,"",IF(OR(INDEX(Bemenet!$E$2:$E$301,$M5518)="",INDEX(Bemenet!$F$2:$F$301,$M5518)=""),"",MAX(INDEX(Bemenet!$E$2:$E$301,$M5518),INDEX(Szabalyok!$A:$A,$N5518))))</f>
        <v/>
      </c>
      <c r="C5518" s="41">
        <f>IF($B5518="","",MIN(INDEX(Bemenet!$F$2:$F$301,$M5518),INDEX(Szabalyok!$B:$B,$N5518)))</f>
        <v/>
      </c>
      <c r="D5518" s="5">
        <f>IF(AND($B5518&lt;&gt;"",$C5518&lt;&gt;"",$B5518&lt;=$C5518),INDEX(Bemenet!$G$2:$G$301,$M5518),"")</f>
        <v/>
      </c>
      <c r="E5518" s="6">
        <f>IF(AND($B5518&lt;&gt;"",$C5518&lt;&gt;"",$B5518&lt;=$C5518),INDEX(Bemenet!$D$2:$D$301,$M5518),"")</f>
        <v/>
      </c>
      <c r="F5518" s="5">
        <f>IF(AND($B5518&lt;&gt;"",$C5518&lt;&gt;"",$B5518&lt;=$C5518),$C5518-$B5518+1,"")</f>
        <v/>
      </c>
      <c r="G5518" s="5">
        <f>IF($F5518="","",$F5518*$D5518)</f>
        <v/>
      </c>
      <c r="H5518" s="42">
        <f>IF($G5518="","",$O5518)</f>
        <v/>
      </c>
      <c r="I5518" s="5">
        <f>IF($G5518="","",$G5518*IF($H5518="",$O5518,$H5518)/100)</f>
        <v/>
      </c>
      <c r="J5518" s="5">
        <f>IF(OR($L5518="",NOT(COUNTIFS($L$2:$L5518,$L5518)=1)),"",SUMIFS($G:$G,$L:$L,$L5518))</f>
        <v/>
      </c>
      <c r="K5518" s="5">
        <f>IF(OR($L5518="",NOT(COUNTIFS($L$2:$L5518,$L5518)=1)),"",SUMIFS($I:$I,$L:$L,$L5518))</f>
        <v/>
      </c>
      <c r="L5518" s="6">
        <f>IF($B5518="","",YEAR($B5518))</f>
        <v/>
      </c>
      <c r="M5518" s="6">
        <f>INT((ROW()-2)/39)+1</f>
        <v/>
      </c>
      <c r="N5518" s="6">
        <f>MOD(ROW()-2,39)+2</f>
        <v/>
      </c>
      <c r="O5518" s="42">
        <f>IF(AND($B5518&lt;&gt;"",$C5518&lt;&gt;"",$B5518&lt;=$C5518),INDEX(Szabalyok!$C:$C,$N5518),"")</f>
        <v/>
      </c>
      <c r="P5518">
        <f>IF(D5518="",P5517,P5517+1)</f>
        <v/>
      </c>
    </row>
    <row r="5519">
      <c r="A5519">
        <f>IF(P5519=P5518,0,P5519)</f>
        <v/>
      </c>
      <c r="B5519" s="41">
        <f>IF($M5519&gt;300,"",IF(OR(INDEX(Bemenet!$E$2:$E$301,$M5519)="",INDEX(Bemenet!$F$2:$F$301,$M5519)=""),"",MAX(INDEX(Bemenet!$E$2:$E$301,$M5519),INDEX(Szabalyok!$A:$A,$N5519))))</f>
        <v/>
      </c>
      <c r="C5519" s="41">
        <f>IF($B5519="","",MIN(INDEX(Bemenet!$F$2:$F$301,$M5519),INDEX(Szabalyok!$B:$B,$N5519)))</f>
        <v/>
      </c>
      <c r="D5519" s="5">
        <f>IF(AND($B5519&lt;&gt;"",$C5519&lt;&gt;"",$B5519&lt;=$C5519),INDEX(Bemenet!$G$2:$G$301,$M5519),"")</f>
        <v/>
      </c>
      <c r="E5519" s="6">
        <f>IF(AND($B5519&lt;&gt;"",$C5519&lt;&gt;"",$B5519&lt;=$C5519),INDEX(Bemenet!$D$2:$D$301,$M5519),"")</f>
        <v/>
      </c>
      <c r="F5519" s="5">
        <f>IF(AND($B5519&lt;&gt;"",$C5519&lt;&gt;"",$B5519&lt;=$C5519),$C5519-$B5519+1,"")</f>
        <v/>
      </c>
      <c r="G5519" s="5">
        <f>IF($F5519="","",$F5519*$D5519)</f>
        <v/>
      </c>
      <c r="H5519" s="42">
        <f>IF($G5519="","",$O5519)</f>
        <v/>
      </c>
      <c r="I5519" s="5">
        <f>IF($G5519="","",$G5519*IF($H5519="",$O5519,$H5519)/100)</f>
        <v/>
      </c>
      <c r="J5519" s="5">
        <f>IF(OR($L5519="",NOT(COUNTIFS($L$2:$L5519,$L5519)=1)),"",SUMIFS($G:$G,$L:$L,$L5519))</f>
        <v/>
      </c>
      <c r="K5519" s="5">
        <f>IF(OR($L5519="",NOT(COUNTIFS($L$2:$L5519,$L5519)=1)),"",SUMIFS($I:$I,$L:$L,$L5519))</f>
        <v/>
      </c>
      <c r="L5519" s="6">
        <f>IF($B5519="","",YEAR($B5519))</f>
        <v/>
      </c>
      <c r="M5519" s="6">
        <f>INT((ROW()-2)/39)+1</f>
        <v/>
      </c>
      <c r="N5519" s="6">
        <f>MOD(ROW()-2,39)+2</f>
        <v/>
      </c>
      <c r="O5519" s="42">
        <f>IF(AND($B5519&lt;&gt;"",$C5519&lt;&gt;"",$B5519&lt;=$C5519),INDEX(Szabalyok!$C:$C,$N5519),"")</f>
        <v/>
      </c>
      <c r="P5519">
        <f>IF(D5519="",P5518,P5518+1)</f>
        <v/>
      </c>
    </row>
    <row r="5520">
      <c r="A5520">
        <f>IF(P5520=P5519,0,P5520)</f>
        <v/>
      </c>
      <c r="B5520" s="41">
        <f>IF($M5520&gt;300,"",IF(OR(INDEX(Bemenet!$E$2:$E$301,$M5520)="",INDEX(Bemenet!$F$2:$F$301,$M5520)=""),"",MAX(INDEX(Bemenet!$E$2:$E$301,$M5520),INDEX(Szabalyok!$A:$A,$N5520))))</f>
        <v/>
      </c>
      <c r="C5520" s="41">
        <f>IF($B5520="","",MIN(INDEX(Bemenet!$F$2:$F$301,$M5520),INDEX(Szabalyok!$B:$B,$N5520)))</f>
        <v/>
      </c>
      <c r="D5520" s="5">
        <f>IF(AND($B5520&lt;&gt;"",$C5520&lt;&gt;"",$B5520&lt;=$C5520),INDEX(Bemenet!$G$2:$G$301,$M5520),"")</f>
        <v/>
      </c>
      <c r="E5520" s="6">
        <f>IF(AND($B5520&lt;&gt;"",$C5520&lt;&gt;"",$B5520&lt;=$C5520),INDEX(Bemenet!$D$2:$D$301,$M5520),"")</f>
        <v/>
      </c>
      <c r="F5520" s="5">
        <f>IF(AND($B5520&lt;&gt;"",$C5520&lt;&gt;"",$B5520&lt;=$C5520),$C5520-$B5520+1,"")</f>
        <v/>
      </c>
      <c r="G5520" s="5">
        <f>IF($F5520="","",$F5520*$D5520)</f>
        <v/>
      </c>
      <c r="H5520" s="42">
        <f>IF($G5520="","",$O5520)</f>
        <v/>
      </c>
      <c r="I5520" s="5">
        <f>IF($G5520="","",$G5520*IF($H5520="",$O5520,$H5520)/100)</f>
        <v/>
      </c>
      <c r="J5520" s="5">
        <f>IF(OR($L5520="",NOT(COUNTIFS($L$2:$L5520,$L5520)=1)),"",SUMIFS($G:$G,$L:$L,$L5520))</f>
        <v/>
      </c>
      <c r="K5520" s="5">
        <f>IF(OR($L5520="",NOT(COUNTIFS($L$2:$L5520,$L5520)=1)),"",SUMIFS($I:$I,$L:$L,$L5520))</f>
        <v/>
      </c>
      <c r="L5520" s="6">
        <f>IF($B5520="","",YEAR($B5520))</f>
        <v/>
      </c>
      <c r="M5520" s="6">
        <f>INT((ROW()-2)/39)+1</f>
        <v/>
      </c>
      <c r="N5520" s="6">
        <f>MOD(ROW()-2,39)+2</f>
        <v/>
      </c>
      <c r="O5520" s="42">
        <f>IF(AND($B5520&lt;&gt;"",$C5520&lt;&gt;"",$B5520&lt;=$C5520),INDEX(Szabalyok!$C:$C,$N5520),"")</f>
        <v/>
      </c>
      <c r="P5520">
        <f>IF(D5520="",P5519,P5519+1)</f>
        <v/>
      </c>
    </row>
    <row r="5521">
      <c r="A5521">
        <f>IF(P5521=P5520,0,P5521)</f>
        <v/>
      </c>
      <c r="B5521" s="41">
        <f>IF($M5521&gt;300,"",IF(OR(INDEX(Bemenet!$E$2:$E$301,$M5521)="",INDEX(Bemenet!$F$2:$F$301,$M5521)=""),"",MAX(INDEX(Bemenet!$E$2:$E$301,$M5521),INDEX(Szabalyok!$A:$A,$N5521))))</f>
        <v/>
      </c>
      <c r="C5521" s="41">
        <f>IF($B5521="","",MIN(INDEX(Bemenet!$F$2:$F$301,$M5521),INDEX(Szabalyok!$B:$B,$N5521)))</f>
        <v/>
      </c>
      <c r="D5521" s="5">
        <f>IF(AND($B5521&lt;&gt;"",$C5521&lt;&gt;"",$B5521&lt;=$C5521),INDEX(Bemenet!$G$2:$G$301,$M5521),"")</f>
        <v/>
      </c>
      <c r="E5521" s="6">
        <f>IF(AND($B5521&lt;&gt;"",$C5521&lt;&gt;"",$B5521&lt;=$C5521),INDEX(Bemenet!$D$2:$D$301,$M5521),"")</f>
        <v/>
      </c>
      <c r="F5521" s="5">
        <f>IF(AND($B5521&lt;&gt;"",$C5521&lt;&gt;"",$B5521&lt;=$C5521),$C5521-$B5521+1,"")</f>
        <v/>
      </c>
      <c r="G5521" s="5">
        <f>IF($F5521="","",$F5521*$D5521)</f>
        <v/>
      </c>
      <c r="H5521" s="42">
        <f>IF($G5521="","",$O5521)</f>
        <v/>
      </c>
      <c r="I5521" s="5">
        <f>IF($G5521="","",$G5521*IF($H5521="",$O5521,$H5521)/100)</f>
        <v/>
      </c>
      <c r="J5521" s="5">
        <f>IF(OR($L5521="",NOT(COUNTIFS($L$2:$L5521,$L5521)=1)),"",SUMIFS($G:$G,$L:$L,$L5521))</f>
        <v/>
      </c>
      <c r="K5521" s="5">
        <f>IF(OR($L5521="",NOT(COUNTIFS($L$2:$L5521,$L5521)=1)),"",SUMIFS($I:$I,$L:$L,$L5521))</f>
        <v/>
      </c>
      <c r="L5521" s="6">
        <f>IF($B5521="","",YEAR($B5521))</f>
        <v/>
      </c>
      <c r="M5521" s="6">
        <f>INT((ROW()-2)/39)+1</f>
        <v/>
      </c>
      <c r="N5521" s="6">
        <f>MOD(ROW()-2,39)+2</f>
        <v/>
      </c>
      <c r="O5521" s="42">
        <f>IF(AND($B5521&lt;&gt;"",$C5521&lt;&gt;"",$B5521&lt;=$C5521),INDEX(Szabalyok!$C:$C,$N5521),"")</f>
        <v/>
      </c>
      <c r="P5521">
        <f>IF(D5521="",P5520,P5520+1)</f>
        <v/>
      </c>
    </row>
    <row r="5522">
      <c r="A5522">
        <f>IF(P5522=P5521,0,P5522)</f>
        <v/>
      </c>
      <c r="B5522" s="41">
        <f>IF($M5522&gt;300,"",IF(OR(INDEX(Bemenet!$E$2:$E$301,$M5522)="",INDEX(Bemenet!$F$2:$F$301,$M5522)=""),"",MAX(INDEX(Bemenet!$E$2:$E$301,$M5522),INDEX(Szabalyok!$A:$A,$N5522))))</f>
        <v/>
      </c>
      <c r="C5522" s="41">
        <f>IF($B5522="","",MIN(INDEX(Bemenet!$F$2:$F$301,$M5522),INDEX(Szabalyok!$B:$B,$N5522)))</f>
        <v/>
      </c>
      <c r="D5522" s="5">
        <f>IF(AND($B5522&lt;&gt;"",$C5522&lt;&gt;"",$B5522&lt;=$C5522),INDEX(Bemenet!$G$2:$G$301,$M5522),"")</f>
        <v/>
      </c>
      <c r="E5522" s="6">
        <f>IF(AND($B5522&lt;&gt;"",$C5522&lt;&gt;"",$B5522&lt;=$C5522),INDEX(Bemenet!$D$2:$D$301,$M5522),"")</f>
        <v/>
      </c>
      <c r="F5522" s="5">
        <f>IF(AND($B5522&lt;&gt;"",$C5522&lt;&gt;"",$B5522&lt;=$C5522),$C5522-$B5522+1,"")</f>
        <v/>
      </c>
      <c r="G5522" s="5">
        <f>IF($F5522="","",$F5522*$D5522)</f>
        <v/>
      </c>
      <c r="H5522" s="42">
        <f>IF($G5522="","",$O5522)</f>
        <v/>
      </c>
      <c r="I5522" s="5">
        <f>IF($G5522="","",$G5522*IF($H5522="",$O5522,$H5522)/100)</f>
        <v/>
      </c>
      <c r="J5522" s="5">
        <f>IF(OR($L5522="",NOT(COUNTIFS($L$2:$L5522,$L5522)=1)),"",SUMIFS($G:$G,$L:$L,$L5522))</f>
        <v/>
      </c>
      <c r="K5522" s="5">
        <f>IF(OR($L5522="",NOT(COUNTIFS($L$2:$L5522,$L5522)=1)),"",SUMIFS($I:$I,$L:$L,$L5522))</f>
        <v/>
      </c>
      <c r="L5522" s="6">
        <f>IF($B5522="","",YEAR($B5522))</f>
        <v/>
      </c>
      <c r="M5522" s="6">
        <f>INT((ROW()-2)/39)+1</f>
        <v/>
      </c>
      <c r="N5522" s="6">
        <f>MOD(ROW()-2,39)+2</f>
        <v/>
      </c>
      <c r="O5522" s="42">
        <f>IF(AND($B5522&lt;&gt;"",$C5522&lt;&gt;"",$B5522&lt;=$C5522),INDEX(Szabalyok!$C:$C,$N5522),"")</f>
        <v/>
      </c>
      <c r="P5522">
        <f>IF(D5522="",P5521,P5521+1)</f>
        <v/>
      </c>
    </row>
    <row r="5523">
      <c r="A5523">
        <f>IF(P5523=P5522,0,P5523)</f>
        <v/>
      </c>
      <c r="B5523" s="41">
        <f>IF($M5523&gt;300,"",IF(OR(INDEX(Bemenet!$E$2:$E$301,$M5523)="",INDEX(Bemenet!$F$2:$F$301,$M5523)=""),"",MAX(INDEX(Bemenet!$E$2:$E$301,$M5523),INDEX(Szabalyok!$A:$A,$N5523))))</f>
        <v/>
      </c>
      <c r="C5523" s="41">
        <f>IF($B5523="","",MIN(INDEX(Bemenet!$F$2:$F$301,$M5523),INDEX(Szabalyok!$B:$B,$N5523)))</f>
        <v/>
      </c>
      <c r="D5523" s="5">
        <f>IF(AND($B5523&lt;&gt;"",$C5523&lt;&gt;"",$B5523&lt;=$C5523),INDEX(Bemenet!$G$2:$G$301,$M5523),"")</f>
        <v/>
      </c>
      <c r="E5523" s="6">
        <f>IF(AND($B5523&lt;&gt;"",$C5523&lt;&gt;"",$B5523&lt;=$C5523),INDEX(Bemenet!$D$2:$D$301,$M5523),"")</f>
        <v/>
      </c>
      <c r="F5523" s="5">
        <f>IF(AND($B5523&lt;&gt;"",$C5523&lt;&gt;"",$B5523&lt;=$C5523),$C5523-$B5523+1,"")</f>
        <v/>
      </c>
      <c r="G5523" s="5">
        <f>IF($F5523="","",$F5523*$D5523)</f>
        <v/>
      </c>
      <c r="H5523" s="42">
        <f>IF($G5523="","",$O5523)</f>
        <v/>
      </c>
      <c r="I5523" s="5">
        <f>IF($G5523="","",$G5523*IF($H5523="",$O5523,$H5523)/100)</f>
        <v/>
      </c>
      <c r="J5523" s="5">
        <f>IF(OR($L5523="",NOT(COUNTIFS($L$2:$L5523,$L5523)=1)),"",SUMIFS($G:$G,$L:$L,$L5523))</f>
        <v/>
      </c>
      <c r="K5523" s="5">
        <f>IF(OR($L5523="",NOT(COUNTIFS($L$2:$L5523,$L5523)=1)),"",SUMIFS($I:$I,$L:$L,$L5523))</f>
        <v/>
      </c>
      <c r="L5523" s="6">
        <f>IF($B5523="","",YEAR($B5523))</f>
        <v/>
      </c>
      <c r="M5523" s="6">
        <f>INT((ROW()-2)/39)+1</f>
        <v/>
      </c>
      <c r="N5523" s="6">
        <f>MOD(ROW()-2,39)+2</f>
        <v/>
      </c>
      <c r="O5523" s="42">
        <f>IF(AND($B5523&lt;&gt;"",$C5523&lt;&gt;"",$B5523&lt;=$C5523),INDEX(Szabalyok!$C:$C,$N5523),"")</f>
        <v/>
      </c>
      <c r="P5523">
        <f>IF(D5523="",P5522,P5522+1)</f>
        <v/>
      </c>
    </row>
    <row r="5524">
      <c r="A5524">
        <f>IF(P5524=P5523,0,P5524)</f>
        <v/>
      </c>
      <c r="B5524" s="41">
        <f>IF($M5524&gt;300,"",IF(OR(INDEX(Bemenet!$E$2:$E$301,$M5524)="",INDEX(Bemenet!$F$2:$F$301,$M5524)=""),"",MAX(INDEX(Bemenet!$E$2:$E$301,$M5524),INDEX(Szabalyok!$A:$A,$N5524))))</f>
        <v/>
      </c>
      <c r="C5524" s="41">
        <f>IF($B5524="","",MIN(INDEX(Bemenet!$F$2:$F$301,$M5524),INDEX(Szabalyok!$B:$B,$N5524)))</f>
        <v/>
      </c>
      <c r="D5524" s="5">
        <f>IF(AND($B5524&lt;&gt;"",$C5524&lt;&gt;"",$B5524&lt;=$C5524),INDEX(Bemenet!$G$2:$G$301,$M5524),"")</f>
        <v/>
      </c>
      <c r="E5524" s="6">
        <f>IF(AND($B5524&lt;&gt;"",$C5524&lt;&gt;"",$B5524&lt;=$C5524),INDEX(Bemenet!$D$2:$D$301,$M5524),"")</f>
        <v/>
      </c>
      <c r="F5524" s="5">
        <f>IF(AND($B5524&lt;&gt;"",$C5524&lt;&gt;"",$B5524&lt;=$C5524),$C5524-$B5524+1,"")</f>
        <v/>
      </c>
      <c r="G5524" s="5">
        <f>IF($F5524="","",$F5524*$D5524)</f>
        <v/>
      </c>
      <c r="H5524" s="42">
        <f>IF($G5524="","",$O5524)</f>
        <v/>
      </c>
      <c r="I5524" s="5">
        <f>IF($G5524="","",$G5524*IF($H5524="",$O5524,$H5524)/100)</f>
        <v/>
      </c>
      <c r="J5524" s="5">
        <f>IF(OR($L5524="",NOT(COUNTIFS($L$2:$L5524,$L5524)=1)),"",SUMIFS($G:$G,$L:$L,$L5524))</f>
        <v/>
      </c>
      <c r="K5524" s="5">
        <f>IF(OR($L5524="",NOT(COUNTIFS($L$2:$L5524,$L5524)=1)),"",SUMIFS($I:$I,$L:$L,$L5524))</f>
        <v/>
      </c>
      <c r="L5524" s="6">
        <f>IF($B5524="","",YEAR($B5524))</f>
        <v/>
      </c>
      <c r="M5524" s="6">
        <f>INT((ROW()-2)/39)+1</f>
        <v/>
      </c>
      <c r="N5524" s="6">
        <f>MOD(ROW()-2,39)+2</f>
        <v/>
      </c>
      <c r="O5524" s="42">
        <f>IF(AND($B5524&lt;&gt;"",$C5524&lt;&gt;"",$B5524&lt;=$C5524),INDEX(Szabalyok!$C:$C,$N5524),"")</f>
        <v/>
      </c>
      <c r="P5524">
        <f>IF(D5524="",P5523,P5523+1)</f>
        <v/>
      </c>
    </row>
    <row r="5525">
      <c r="A5525">
        <f>IF(P5525=P5524,0,P5525)</f>
        <v/>
      </c>
      <c r="B5525" s="41">
        <f>IF($M5525&gt;300,"",IF(OR(INDEX(Bemenet!$E$2:$E$301,$M5525)="",INDEX(Bemenet!$F$2:$F$301,$M5525)=""),"",MAX(INDEX(Bemenet!$E$2:$E$301,$M5525),INDEX(Szabalyok!$A:$A,$N5525))))</f>
        <v/>
      </c>
      <c r="C5525" s="41">
        <f>IF($B5525="","",MIN(INDEX(Bemenet!$F$2:$F$301,$M5525),INDEX(Szabalyok!$B:$B,$N5525)))</f>
        <v/>
      </c>
      <c r="D5525" s="5">
        <f>IF(AND($B5525&lt;&gt;"",$C5525&lt;&gt;"",$B5525&lt;=$C5525),INDEX(Bemenet!$G$2:$G$301,$M5525),"")</f>
        <v/>
      </c>
      <c r="E5525" s="6">
        <f>IF(AND($B5525&lt;&gt;"",$C5525&lt;&gt;"",$B5525&lt;=$C5525),INDEX(Bemenet!$D$2:$D$301,$M5525),"")</f>
        <v/>
      </c>
      <c r="F5525" s="5">
        <f>IF(AND($B5525&lt;&gt;"",$C5525&lt;&gt;"",$B5525&lt;=$C5525),$C5525-$B5525+1,"")</f>
        <v/>
      </c>
      <c r="G5525" s="5">
        <f>IF($F5525="","",$F5525*$D5525)</f>
        <v/>
      </c>
      <c r="H5525" s="42">
        <f>IF($G5525="","",$O5525)</f>
        <v/>
      </c>
      <c r="I5525" s="5">
        <f>IF($G5525="","",$G5525*IF($H5525="",$O5525,$H5525)/100)</f>
        <v/>
      </c>
      <c r="J5525" s="5">
        <f>IF(OR($L5525="",NOT(COUNTIFS($L$2:$L5525,$L5525)=1)),"",SUMIFS($G:$G,$L:$L,$L5525))</f>
        <v/>
      </c>
      <c r="K5525" s="5">
        <f>IF(OR($L5525="",NOT(COUNTIFS($L$2:$L5525,$L5525)=1)),"",SUMIFS($I:$I,$L:$L,$L5525))</f>
        <v/>
      </c>
      <c r="L5525" s="6">
        <f>IF($B5525="","",YEAR($B5525))</f>
        <v/>
      </c>
      <c r="M5525" s="6">
        <f>INT((ROW()-2)/39)+1</f>
        <v/>
      </c>
      <c r="N5525" s="6">
        <f>MOD(ROW()-2,39)+2</f>
        <v/>
      </c>
      <c r="O5525" s="42">
        <f>IF(AND($B5525&lt;&gt;"",$C5525&lt;&gt;"",$B5525&lt;=$C5525),INDEX(Szabalyok!$C:$C,$N5525),"")</f>
        <v/>
      </c>
      <c r="P5525">
        <f>IF(D5525="",P5524,P5524+1)</f>
        <v/>
      </c>
    </row>
    <row r="5526">
      <c r="A5526">
        <f>IF(P5526=P5525,0,P5526)</f>
        <v/>
      </c>
      <c r="B5526" s="41">
        <f>IF($M5526&gt;300,"",IF(OR(INDEX(Bemenet!$E$2:$E$301,$M5526)="",INDEX(Bemenet!$F$2:$F$301,$M5526)=""),"",MAX(INDEX(Bemenet!$E$2:$E$301,$M5526),INDEX(Szabalyok!$A:$A,$N5526))))</f>
        <v/>
      </c>
      <c r="C5526" s="41">
        <f>IF($B5526="","",MIN(INDEX(Bemenet!$F$2:$F$301,$M5526),INDEX(Szabalyok!$B:$B,$N5526)))</f>
        <v/>
      </c>
      <c r="D5526" s="5">
        <f>IF(AND($B5526&lt;&gt;"",$C5526&lt;&gt;"",$B5526&lt;=$C5526),INDEX(Bemenet!$G$2:$G$301,$M5526),"")</f>
        <v/>
      </c>
      <c r="E5526" s="6">
        <f>IF(AND($B5526&lt;&gt;"",$C5526&lt;&gt;"",$B5526&lt;=$C5526),INDEX(Bemenet!$D$2:$D$301,$M5526),"")</f>
        <v/>
      </c>
      <c r="F5526" s="5">
        <f>IF(AND($B5526&lt;&gt;"",$C5526&lt;&gt;"",$B5526&lt;=$C5526),$C5526-$B5526+1,"")</f>
        <v/>
      </c>
      <c r="G5526" s="5">
        <f>IF($F5526="","",$F5526*$D5526)</f>
        <v/>
      </c>
      <c r="H5526" s="42">
        <f>IF($G5526="","",$O5526)</f>
        <v/>
      </c>
      <c r="I5526" s="5">
        <f>IF($G5526="","",$G5526*IF($H5526="",$O5526,$H5526)/100)</f>
        <v/>
      </c>
      <c r="J5526" s="5">
        <f>IF(OR($L5526="",NOT(COUNTIFS($L$2:$L5526,$L5526)=1)),"",SUMIFS($G:$G,$L:$L,$L5526))</f>
        <v/>
      </c>
      <c r="K5526" s="5">
        <f>IF(OR($L5526="",NOT(COUNTIFS($L$2:$L5526,$L5526)=1)),"",SUMIFS($I:$I,$L:$L,$L5526))</f>
        <v/>
      </c>
      <c r="L5526" s="6">
        <f>IF($B5526="","",YEAR($B5526))</f>
        <v/>
      </c>
      <c r="M5526" s="6">
        <f>INT((ROW()-2)/39)+1</f>
        <v/>
      </c>
      <c r="N5526" s="6">
        <f>MOD(ROW()-2,39)+2</f>
        <v/>
      </c>
      <c r="O5526" s="42">
        <f>IF(AND($B5526&lt;&gt;"",$C5526&lt;&gt;"",$B5526&lt;=$C5526),INDEX(Szabalyok!$C:$C,$N5526),"")</f>
        <v/>
      </c>
      <c r="P5526">
        <f>IF(D5526="",P5525,P5525+1)</f>
        <v/>
      </c>
    </row>
    <row r="5527">
      <c r="A5527">
        <f>IF(P5527=P5526,0,P5527)</f>
        <v/>
      </c>
      <c r="B5527" s="41">
        <f>IF($M5527&gt;300,"",IF(OR(INDEX(Bemenet!$E$2:$E$301,$M5527)="",INDEX(Bemenet!$F$2:$F$301,$M5527)=""),"",MAX(INDEX(Bemenet!$E$2:$E$301,$M5527),INDEX(Szabalyok!$A:$A,$N5527))))</f>
        <v/>
      </c>
      <c r="C5527" s="41">
        <f>IF($B5527="","",MIN(INDEX(Bemenet!$F$2:$F$301,$M5527),INDEX(Szabalyok!$B:$B,$N5527)))</f>
        <v/>
      </c>
      <c r="D5527" s="5">
        <f>IF(AND($B5527&lt;&gt;"",$C5527&lt;&gt;"",$B5527&lt;=$C5527),INDEX(Bemenet!$G$2:$G$301,$M5527),"")</f>
        <v/>
      </c>
      <c r="E5527" s="6">
        <f>IF(AND($B5527&lt;&gt;"",$C5527&lt;&gt;"",$B5527&lt;=$C5527),INDEX(Bemenet!$D$2:$D$301,$M5527),"")</f>
        <v/>
      </c>
      <c r="F5527" s="5">
        <f>IF(AND($B5527&lt;&gt;"",$C5527&lt;&gt;"",$B5527&lt;=$C5527),$C5527-$B5527+1,"")</f>
        <v/>
      </c>
      <c r="G5527" s="5">
        <f>IF($F5527="","",$F5527*$D5527)</f>
        <v/>
      </c>
      <c r="H5527" s="42">
        <f>IF($G5527="","",$O5527)</f>
        <v/>
      </c>
      <c r="I5527" s="5">
        <f>IF($G5527="","",$G5527*IF($H5527="",$O5527,$H5527)/100)</f>
        <v/>
      </c>
      <c r="J5527" s="5">
        <f>IF(OR($L5527="",NOT(COUNTIFS($L$2:$L5527,$L5527)=1)),"",SUMIFS($G:$G,$L:$L,$L5527))</f>
        <v/>
      </c>
      <c r="K5527" s="5">
        <f>IF(OR($L5527="",NOT(COUNTIFS($L$2:$L5527,$L5527)=1)),"",SUMIFS($I:$I,$L:$L,$L5527))</f>
        <v/>
      </c>
      <c r="L5527" s="6">
        <f>IF($B5527="","",YEAR($B5527))</f>
        <v/>
      </c>
      <c r="M5527" s="6">
        <f>INT((ROW()-2)/39)+1</f>
        <v/>
      </c>
      <c r="N5527" s="6">
        <f>MOD(ROW()-2,39)+2</f>
        <v/>
      </c>
      <c r="O5527" s="42">
        <f>IF(AND($B5527&lt;&gt;"",$C5527&lt;&gt;"",$B5527&lt;=$C5527),INDEX(Szabalyok!$C:$C,$N5527),"")</f>
        <v/>
      </c>
      <c r="P5527">
        <f>IF(D5527="",P5526,P5526+1)</f>
        <v/>
      </c>
    </row>
    <row r="5528">
      <c r="A5528">
        <f>IF(P5528=P5527,0,P5528)</f>
        <v/>
      </c>
      <c r="B5528" s="41">
        <f>IF($M5528&gt;300,"",IF(OR(INDEX(Bemenet!$E$2:$E$301,$M5528)="",INDEX(Bemenet!$F$2:$F$301,$M5528)=""),"",MAX(INDEX(Bemenet!$E$2:$E$301,$M5528),INDEX(Szabalyok!$A:$A,$N5528))))</f>
        <v/>
      </c>
      <c r="C5528" s="41">
        <f>IF($B5528="","",MIN(INDEX(Bemenet!$F$2:$F$301,$M5528),INDEX(Szabalyok!$B:$B,$N5528)))</f>
        <v/>
      </c>
      <c r="D5528" s="5">
        <f>IF(AND($B5528&lt;&gt;"",$C5528&lt;&gt;"",$B5528&lt;=$C5528),INDEX(Bemenet!$G$2:$G$301,$M5528),"")</f>
        <v/>
      </c>
      <c r="E5528" s="6">
        <f>IF(AND($B5528&lt;&gt;"",$C5528&lt;&gt;"",$B5528&lt;=$C5528),INDEX(Bemenet!$D$2:$D$301,$M5528),"")</f>
        <v/>
      </c>
      <c r="F5528" s="5">
        <f>IF(AND($B5528&lt;&gt;"",$C5528&lt;&gt;"",$B5528&lt;=$C5528),$C5528-$B5528+1,"")</f>
        <v/>
      </c>
      <c r="G5528" s="5">
        <f>IF($F5528="","",$F5528*$D5528)</f>
        <v/>
      </c>
      <c r="H5528" s="42">
        <f>IF($G5528="","",$O5528)</f>
        <v/>
      </c>
      <c r="I5528" s="5">
        <f>IF($G5528="","",$G5528*IF($H5528="",$O5528,$H5528)/100)</f>
        <v/>
      </c>
      <c r="J5528" s="5">
        <f>IF(OR($L5528="",NOT(COUNTIFS($L$2:$L5528,$L5528)=1)),"",SUMIFS($G:$G,$L:$L,$L5528))</f>
        <v/>
      </c>
      <c r="K5528" s="5">
        <f>IF(OR($L5528="",NOT(COUNTIFS($L$2:$L5528,$L5528)=1)),"",SUMIFS($I:$I,$L:$L,$L5528))</f>
        <v/>
      </c>
      <c r="L5528" s="6">
        <f>IF($B5528="","",YEAR($B5528))</f>
        <v/>
      </c>
      <c r="M5528" s="6">
        <f>INT((ROW()-2)/39)+1</f>
        <v/>
      </c>
      <c r="N5528" s="6">
        <f>MOD(ROW()-2,39)+2</f>
        <v/>
      </c>
      <c r="O5528" s="42">
        <f>IF(AND($B5528&lt;&gt;"",$C5528&lt;&gt;"",$B5528&lt;=$C5528),INDEX(Szabalyok!$C:$C,$N5528),"")</f>
        <v/>
      </c>
      <c r="P5528">
        <f>IF(D5528="",P5527,P5527+1)</f>
        <v/>
      </c>
    </row>
    <row r="5529">
      <c r="A5529">
        <f>IF(P5529=P5528,0,P5529)</f>
        <v/>
      </c>
      <c r="B5529" s="41">
        <f>IF($M5529&gt;300,"",IF(OR(INDEX(Bemenet!$E$2:$E$301,$M5529)="",INDEX(Bemenet!$F$2:$F$301,$M5529)=""),"",MAX(INDEX(Bemenet!$E$2:$E$301,$M5529),INDEX(Szabalyok!$A:$A,$N5529))))</f>
        <v/>
      </c>
      <c r="C5529" s="41">
        <f>IF($B5529="","",MIN(INDEX(Bemenet!$F$2:$F$301,$M5529),INDEX(Szabalyok!$B:$B,$N5529)))</f>
        <v/>
      </c>
      <c r="D5529" s="5">
        <f>IF(AND($B5529&lt;&gt;"",$C5529&lt;&gt;"",$B5529&lt;=$C5529),INDEX(Bemenet!$G$2:$G$301,$M5529),"")</f>
        <v/>
      </c>
      <c r="E5529" s="6">
        <f>IF(AND($B5529&lt;&gt;"",$C5529&lt;&gt;"",$B5529&lt;=$C5529),INDEX(Bemenet!$D$2:$D$301,$M5529),"")</f>
        <v/>
      </c>
      <c r="F5529" s="5">
        <f>IF(AND($B5529&lt;&gt;"",$C5529&lt;&gt;"",$B5529&lt;=$C5529),$C5529-$B5529+1,"")</f>
        <v/>
      </c>
      <c r="G5529" s="5">
        <f>IF($F5529="","",$F5529*$D5529)</f>
        <v/>
      </c>
      <c r="H5529" s="42">
        <f>IF($G5529="","",$O5529)</f>
        <v/>
      </c>
      <c r="I5529" s="5">
        <f>IF($G5529="","",$G5529*IF($H5529="",$O5529,$H5529)/100)</f>
        <v/>
      </c>
      <c r="J5529" s="5">
        <f>IF(OR($L5529="",NOT(COUNTIFS($L$2:$L5529,$L5529)=1)),"",SUMIFS($G:$G,$L:$L,$L5529))</f>
        <v/>
      </c>
      <c r="K5529" s="5">
        <f>IF(OR($L5529="",NOT(COUNTIFS($L$2:$L5529,$L5529)=1)),"",SUMIFS($I:$I,$L:$L,$L5529))</f>
        <v/>
      </c>
      <c r="L5529" s="6">
        <f>IF($B5529="","",YEAR($B5529))</f>
        <v/>
      </c>
      <c r="M5529" s="6">
        <f>INT((ROW()-2)/39)+1</f>
        <v/>
      </c>
      <c r="N5529" s="6">
        <f>MOD(ROW()-2,39)+2</f>
        <v/>
      </c>
      <c r="O5529" s="42">
        <f>IF(AND($B5529&lt;&gt;"",$C5529&lt;&gt;"",$B5529&lt;=$C5529),INDEX(Szabalyok!$C:$C,$N5529),"")</f>
        <v/>
      </c>
      <c r="P5529">
        <f>IF(D5529="",P5528,P5528+1)</f>
        <v/>
      </c>
    </row>
    <row r="5530">
      <c r="A5530">
        <f>IF(P5530=P5529,0,P5530)</f>
        <v/>
      </c>
      <c r="B5530" s="41">
        <f>IF($M5530&gt;300,"",IF(OR(INDEX(Bemenet!$E$2:$E$301,$M5530)="",INDEX(Bemenet!$F$2:$F$301,$M5530)=""),"",MAX(INDEX(Bemenet!$E$2:$E$301,$M5530),INDEX(Szabalyok!$A:$A,$N5530))))</f>
        <v/>
      </c>
      <c r="C5530" s="41">
        <f>IF($B5530="","",MIN(INDEX(Bemenet!$F$2:$F$301,$M5530),INDEX(Szabalyok!$B:$B,$N5530)))</f>
        <v/>
      </c>
      <c r="D5530" s="5">
        <f>IF(AND($B5530&lt;&gt;"",$C5530&lt;&gt;"",$B5530&lt;=$C5530),INDEX(Bemenet!$G$2:$G$301,$M5530),"")</f>
        <v/>
      </c>
      <c r="E5530" s="6">
        <f>IF(AND($B5530&lt;&gt;"",$C5530&lt;&gt;"",$B5530&lt;=$C5530),INDEX(Bemenet!$D$2:$D$301,$M5530),"")</f>
        <v/>
      </c>
      <c r="F5530" s="5">
        <f>IF(AND($B5530&lt;&gt;"",$C5530&lt;&gt;"",$B5530&lt;=$C5530),$C5530-$B5530+1,"")</f>
        <v/>
      </c>
      <c r="G5530" s="5">
        <f>IF($F5530="","",$F5530*$D5530)</f>
        <v/>
      </c>
      <c r="H5530" s="42">
        <f>IF($G5530="","",$O5530)</f>
        <v/>
      </c>
      <c r="I5530" s="5">
        <f>IF($G5530="","",$G5530*IF($H5530="",$O5530,$H5530)/100)</f>
        <v/>
      </c>
      <c r="J5530" s="5">
        <f>IF(OR($L5530="",NOT(COUNTIFS($L$2:$L5530,$L5530)=1)),"",SUMIFS($G:$G,$L:$L,$L5530))</f>
        <v/>
      </c>
      <c r="K5530" s="5">
        <f>IF(OR($L5530="",NOT(COUNTIFS($L$2:$L5530,$L5530)=1)),"",SUMIFS($I:$I,$L:$L,$L5530))</f>
        <v/>
      </c>
      <c r="L5530" s="6">
        <f>IF($B5530="","",YEAR($B5530))</f>
        <v/>
      </c>
      <c r="M5530" s="6">
        <f>INT((ROW()-2)/39)+1</f>
        <v/>
      </c>
      <c r="N5530" s="6">
        <f>MOD(ROW()-2,39)+2</f>
        <v/>
      </c>
      <c r="O5530" s="42">
        <f>IF(AND($B5530&lt;&gt;"",$C5530&lt;&gt;"",$B5530&lt;=$C5530),INDEX(Szabalyok!$C:$C,$N5530),"")</f>
        <v/>
      </c>
      <c r="P5530">
        <f>IF(D5530="",P5529,P5529+1)</f>
        <v/>
      </c>
    </row>
    <row r="5531">
      <c r="A5531">
        <f>IF(P5531=P5530,0,P5531)</f>
        <v/>
      </c>
      <c r="B5531" s="41">
        <f>IF($M5531&gt;300,"",IF(OR(INDEX(Bemenet!$E$2:$E$301,$M5531)="",INDEX(Bemenet!$F$2:$F$301,$M5531)=""),"",MAX(INDEX(Bemenet!$E$2:$E$301,$M5531),INDEX(Szabalyok!$A:$A,$N5531))))</f>
        <v/>
      </c>
      <c r="C5531" s="41">
        <f>IF($B5531="","",MIN(INDEX(Bemenet!$F$2:$F$301,$M5531),INDEX(Szabalyok!$B:$B,$N5531)))</f>
        <v/>
      </c>
      <c r="D5531" s="5">
        <f>IF(AND($B5531&lt;&gt;"",$C5531&lt;&gt;"",$B5531&lt;=$C5531),INDEX(Bemenet!$G$2:$G$301,$M5531),"")</f>
        <v/>
      </c>
      <c r="E5531" s="6">
        <f>IF(AND($B5531&lt;&gt;"",$C5531&lt;&gt;"",$B5531&lt;=$C5531),INDEX(Bemenet!$D$2:$D$301,$M5531),"")</f>
        <v/>
      </c>
      <c r="F5531" s="5">
        <f>IF(AND($B5531&lt;&gt;"",$C5531&lt;&gt;"",$B5531&lt;=$C5531),$C5531-$B5531+1,"")</f>
        <v/>
      </c>
      <c r="G5531" s="5">
        <f>IF($F5531="","",$F5531*$D5531)</f>
        <v/>
      </c>
      <c r="H5531" s="42">
        <f>IF($G5531="","",$O5531)</f>
        <v/>
      </c>
      <c r="I5531" s="5">
        <f>IF($G5531="","",$G5531*IF($H5531="",$O5531,$H5531)/100)</f>
        <v/>
      </c>
      <c r="J5531" s="5">
        <f>IF(OR($L5531="",NOT(COUNTIFS($L$2:$L5531,$L5531)=1)),"",SUMIFS($G:$G,$L:$L,$L5531))</f>
        <v/>
      </c>
      <c r="K5531" s="5">
        <f>IF(OR($L5531="",NOT(COUNTIFS($L$2:$L5531,$L5531)=1)),"",SUMIFS($I:$I,$L:$L,$L5531))</f>
        <v/>
      </c>
      <c r="L5531" s="6">
        <f>IF($B5531="","",YEAR($B5531))</f>
        <v/>
      </c>
      <c r="M5531" s="6">
        <f>INT((ROW()-2)/39)+1</f>
        <v/>
      </c>
      <c r="N5531" s="6">
        <f>MOD(ROW()-2,39)+2</f>
        <v/>
      </c>
      <c r="O5531" s="42">
        <f>IF(AND($B5531&lt;&gt;"",$C5531&lt;&gt;"",$B5531&lt;=$C5531),INDEX(Szabalyok!$C:$C,$N5531),"")</f>
        <v/>
      </c>
      <c r="P5531">
        <f>IF(D5531="",P5530,P5530+1)</f>
        <v/>
      </c>
    </row>
    <row r="5532">
      <c r="A5532">
        <f>IF(P5532=P5531,0,P5532)</f>
        <v/>
      </c>
      <c r="B5532" s="41">
        <f>IF($M5532&gt;300,"",IF(OR(INDEX(Bemenet!$E$2:$E$301,$M5532)="",INDEX(Bemenet!$F$2:$F$301,$M5532)=""),"",MAX(INDEX(Bemenet!$E$2:$E$301,$M5532),INDEX(Szabalyok!$A:$A,$N5532))))</f>
        <v/>
      </c>
      <c r="C5532" s="41">
        <f>IF($B5532="","",MIN(INDEX(Bemenet!$F$2:$F$301,$M5532),INDEX(Szabalyok!$B:$B,$N5532)))</f>
        <v/>
      </c>
      <c r="D5532" s="5">
        <f>IF(AND($B5532&lt;&gt;"",$C5532&lt;&gt;"",$B5532&lt;=$C5532),INDEX(Bemenet!$G$2:$G$301,$M5532),"")</f>
        <v/>
      </c>
      <c r="E5532" s="6">
        <f>IF(AND($B5532&lt;&gt;"",$C5532&lt;&gt;"",$B5532&lt;=$C5532),INDEX(Bemenet!$D$2:$D$301,$M5532),"")</f>
        <v/>
      </c>
      <c r="F5532" s="5">
        <f>IF(AND($B5532&lt;&gt;"",$C5532&lt;&gt;"",$B5532&lt;=$C5532),$C5532-$B5532+1,"")</f>
        <v/>
      </c>
      <c r="G5532" s="5">
        <f>IF($F5532="","",$F5532*$D5532)</f>
        <v/>
      </c>
      <c r="H5532" s="42">
        <f>IF($G5532="","",$O5532)</f>
        <v/>
      </c>
      <c r="I5532" s="5">
        <f>IF($G5532="","",$G5532*IF($H5532="",$O5532,$H5532)/100)</f>
        <v/>
      </c>
      <c r="J5532" s="5">
        <f>IF(OR($L5532="",NOT(COUNTIFS($L$2:$L5532,$L5532)=1)),"",SUMIFS($G:$G,$L:$L,$L5532))</f>
        <v/>
      </c>
      <c r="K5532" s="5">
        <f>IF(OR($L5532="",NOT(COUNTIFS($L$2:$L5532,$L5532)=1)),"",SUMIFS($I:$I,$L:$L,$L5532))</f>
        <v/>
      </c>
      <c r="L5532" s="6">
        <f>IF($B5532="","",YEAR($B5532))</f>
        <v/>
      </c>
      <c r="M5532" s="6">
        <f>INT((ROW()-2)/39)+1</f>
        <v/>
      </c>
      <c r="N5532" s="6">
        <f>MOD(ROW()-2,39)+2</f>
        <v/>
      </c>
      <c r="O5532" s="42">
        <f>IF(AND($B5532&lt;&gt;"",$C5532&lt;&gt;"",$B5532&lt;=$C5532),INDEX(Szabalyok!$C:$C,$N5532),"")</f>
        <v/>
      </c>
      <c r="P5532">
        <f>IF(D5532="",P5531,P5531+1)</f>
        <v/>
      </c>
    </row>
    <row r="5533">
      <c r="A5533">
        <f>IF(P5533=P5532,0,P5533)</f>
        <v/>
      </c>
      <c r="B5533" s="41">
        <f>IF($M5533&gt;300,"",IF(OR(INDEX(Bemenet!$E$2:$E$301,$M5533)="",INDEX(Bemenet!$F$2:$F$301,$M5533)=""),"",MAX(INDEX(Bemenet!$E$2:$E$301,$M5533),INDEX(Szabalyok!$A:$A,$N5533))))</f>
        <v/>
      </c>
      <c r="C5533" s="41">
        <f>IF($B5533="","",MIN(INDEX(Bemenet!$F$2:$F$301,$M5533),INDEX(Szabalyok!$B:$B,$N5533)))</f>
        <v/>
      </c>
      <c r="D5533" s="5">
        <f>IF(AND($B5533&lt;&gt;"",$C5533&lt;&gt;"",$B5533&lt;=$C5533),INDEX(Bemenet!$G$2:$G$301,$M5533),"")</f>
        <v/>
      </c>
      <c r="E5533" s="6">
        <f>IF(AND($B5533&lt;&gt;"",$C5533&lt;&gt;"",$B5533&lt;=$C5533),INDEX(Bemenet!$D$2:$D$301,$M5533),"")</f>
        <v/>
      </c>
      <c r="F5533" s="5">
        <f>IF(AND($B5533&lt;&gt;"",$C5533&lt;&gt;"",$B5533&lt;=$C5533),$C5533-$B5533+1,"")</f>
        <v/>
      </c>
      <c r="G5533" s="5">
        <f>IF($F5533="","",$F5533*$D5533)</f>
        <v/>
      </c>
      <c r="H5533" s="42">
        <f>IF($G5533="","",$O5533)</f>
        <v/>
      </c>
      <c r="I5533" s="5">
        <f>IF($G5533="","",$G5533*IF($H5533="",$O5533,$H5533)/100)</f>
        <v/>
      </c>
      <c r="J5533" s="5">
        <f>IF(OR($L5533="",NOT(COUNTIFS($L$2:$L5533,$L5533)=1)),"",SUMIFS($G:$G,$L:$L,$L5533))</f>
        <v/>
      </c>
      <c r="K5533" s="5">
        <f>IF(OR($L5533="",NOT(COUNTIFS($L$2:$L5533,$L5533)=1)),"",SUMIFS($I:$I,$L:$L,$L5533))</f>
        <v/>
      </c>
      <c r="L5533" s="6">
        <f>IF($B5533="","",YEAR($B5533))</f>
        <v/>
      </c>
      <c r="M5533" s="6">
        <f>INT((ROW()-2)/39)+1</f>
        <v/>
      </c>
      <c r="N5533" s="6">
        <f>MOD(ROW()-2,39)+2</f>
        <v/>
      </c>
      <c r="O5533" s="42">
        <f>IF(AND($B5533&lt;&gt;"",$C5533&lt;&gt;"",$B5533&lt;=$C5533),INDEX(Szabalyok!$C:$C,$N5533),"")</f>
        <v/>
      </c>
      <c r="P5533">
        <f>IF(D5533="",P5532,P5532+1)</f>
        <v/>
      </c>
    </row>
    <row r="5534">
      <c r="A5534">
        <f>IF(P5534=P5533,0,P5534)</f>
        <v/>
      </c>
      <c r="B5534" s="41">
        <f>IF($M5534&gt;300,"",IF(OR(INDEX(Bemenet!$E$2:$E$301,$M5534)="",INDEX(Bemenet!$F$2:$F$301,$M5534)=""),"",MAX(INDEX(Bemenet!$E$2:$E$301,$M5534),INDEX(Szabalyok!$A:$A,$N5534))))</f>
        <v/>
      </c>
      <c r="C5534" s="41">
        <f>IF($B5534="","",MIN(INDEX(Bemenet!$F$2:$F$301,$M5534),INDEX(Szabalyok!$B:$B,$N5534)))</f>
        <v/>
      </c>
      <c r="D5534" s="5">
        <f>IF(AND($B5534&lt;&gt;"",$C5534&lt;&gt;"",$B5534&lt;=$C5534),INDEX(Bemenet!$G$2:$G$301,$M5534),"")</f>
        <v/>
      </c>
      <c r="E5534" s="6">
        <f>IF(AND($B5534&lt;&gt;"",$C5534&lt;&gt;"",$B5534&lt;=$C5534),INDEX(Bemenet!$D$2:$D$301,$M5534),"")</f>
        <v/>
      </c>
      <c r="F5534" s="5">
        <f>IF(AND($B5534&lt;&gt;"",$C5534&lt;&gt;"",$B5534&lt;=$C5534),$C5534-$B5534+1,"")</f>
        <v/>
      </c>
      <c r="G5534" s="5">
        <f>IF($F5534="","",$F5534*$D5534)</f>
        <v/>
      </c>
      <c r="H5534" s="42">
        <f>IF($G5534="","",$O5534)</f>
        <v/>
      </c>
      <c r="I5534" s="5">
        <f>IF($G5534="","",$G5534*IF($H5534="",$O5534,$H5534)/100)</f>
        <v/>
      </c>
      <c r="J5534" s="5">
        <f>IF(OR($L5534="",NOT(COUNTIFS($L$2:$L5534,$L5534)=1)),"",SUMIFS($G:$G,$L:$L,$L5534))</f>
        <v/>
      </c>
      <c r="K5534" s="5">
        <f>IF(OR($L5534="",NOT(COUNTIFS($L$2:$L5534,$L5534)=1)),"",SUMIFS($I:$I,$L:$L,$L5534))</f>
        <v/>
      </c>
      <c r="L5534" s="6">
        <f>IF($B5534="","",YEAR($B5534))</f>
        <v/>
      </c>
      <c r="M5534" s="6">
        <f>INT((ROW()-2)/39)+1</f>
        <v/>
      </c>
      <c r="N5534" s="6">
        <f>MOD(ROW()-2,39)+2</f>
        <v/>
      </c>
      <c r="O5534" s="42">
        <f>IF(AND($B5534&lt;&gt;"",$C5534&lt;&gt;"",$B5534&lt;=$C5534),INDEX(Szabalyok!$C:$C,$N5534),"")</f>
        <v/>
      </c>
      <c r="P5534">
        <f>IF(D5534="",P5533,P5533+1)</f>
        <v/>
      </c>
    </row>
    <row r="5535">
      <c r="A5535">
        <f>IF(P5535=P5534,0,P5535)</f>
        <v/>
      </c>
      <c r="B5535" s="41">
        <f>IF($M5535&gt;300,"",IF(OR(INDEX(Bemenet!$E$2:$E$301,$M5535)="",INDEX(Bemenet!$F$2:$F$301,$M5535)=""),"",MAX(INDEX(Bemenet!$E$2:$E$301,$M5535),INDEX(Szabalyok!$A:$A,$N5535))))</f>
        <v/>
      </c>
      <c r="C5535" s="41">
        <f>IF($B5535="","",MIN(INDEX(Bemenet!$F$2:$F$301,$M5535),INDEX(Szabalyok!$B:$B,$N5535)))</f>
        <v/>
      </c>
      <c r="D5535" s="5">
        <f>IF(AND($B5535&lt;&gt;"",$C5535&lt;&gt;"",$B5535&lt;=$C5535),INDEX(Bemenet!$G$2:$G$301,$M5535),"")</f>
        <v/>
      </c>
      <c r="E5535" s="6">
        <f>IF(AND($B5535&lt;&gt;"",$C5535&lt;&gt;"",$B5535&lt;=$C5535),INDEX(Bemenet!$D$2:$D$301,$M5535),"")</f>
        <v/>
      </c>
      <c r="F5535" s="5">
        <f>IF(AND($B5535&lt;&gt;"",$C5535&lt;&gt;"",$B5535&lt;=$C5535),$C5535-$B5535+1,"")</f>
        <v/>
      </c>
      <c r="G5535" s="5">
        <f>IF($F5535="","",$F5535*$D5535)</f>
        <v/>
      </c>
      <c r="H5535" s="42">
        <f>IF($G5535="","",$O5535)</f>
        <v/>
      </c>
      <c r="I5535" s="5">
        <f>IF($G5535="","",$G5535*IF($H5535="",$O5535,$H5535)/100)</f>
        <v/>
      </c>
      <c r="J5535" s="5">
        <f>IF(OR($L5535="",NOT(COUNTIFS($L$2:$L5535,$L5535)=1)),"",SUMIFS($G:$G,$L:$L,$L5535))</f>
        <v/>
      </c>
      <c r="K5535" s="5">
        <f>IF(OR($L5535="",NOT(COUNTIFS($L$2:$L5535,$L5535)=1)),"",SUMIFS($I:$I,$L:$L,$L5535))</f>
        <v/>
      </c>
      <c r="L5535" s="6">
        <f>IF($B5535="","",YEAR($B5535))</f>
        <v/>
      </c>
      <c r="M5535" s="6">
        <f>INT((ROW()-2)/39)+1</f>
        <v/>
      </c>
      <c r="N5535" s="6">
        <f>MOD(ROW()-2,39)+2</f>
        <v/>
      </c>
      <c r="O5535" s="42">
        <f>IF(AND($B5535&lt;&gt;"",$C5535&lt;&gt;"",$B5535&lt;=$C5535),INDEX(Szabalyok!$C:$C,$N5535),"")</f>
        <v/>
      </c>
      <c r="P5535">
        <f>IF(D5535="",P5534,P5534+1)</f>
        <v/>
      </c>
    </row>
    <row r="5536">
      <c r="A5536">
        <f>IF(P5536=P5535,0,P5536)</f>
        <v/>
      </c>
      <c r="B5536" s="41">
        <f>IF($M5536&gt;300,"",IF(OR(INDEX(Bemenet!$E$2:$E$301,$M5536)="",INDEX(Bemenet!$F$2:$F$301,$M5536)=""),"",MAX(INDEX(Bemenet!$E$2:$E$301,$M5536),INDEX(Szabalyok!$A:$A,$N5536))))</f>
        <v/>
      </c>
      <c r="C5536" s="41">
        <f>IF($B5536="","",MIN(INDEX(Bemenet!$F$2:$F$301,$M5536),INDEX(Szabalyok!$B:$B,$N5536)))</f>
        <v/>
      </c>
      <c r="D5536" s="5">
        <f>IF(AND($B5536&lt;&gt;"",$C5536&lt;&gt;"",$B5536&lt;=$C5536),INDEX(Bemenet!$G$2:$G$301,$M5536),"")</f>
        <v/>
      </c>
      <c r="E5536" s="6">
        <f>IF(AND($B5536&lt;&gt;"",$C5536&lt;&gt;"",$B5536&lt;=$C5536),INDEX(Bemenet!$D$2:$D$301,$M5536),"")</f>
        <v/>
      </c>
      <c r="F5536" s="5">
        <f>IF(AND($B5536&lt;&gt;"",$C5536&lt;&gt;"",$B5536&lt;=$C5536),$C5536-$B5536+1,"")</f>
        <v/>
      </c>
      <c r="G5536" s="5">
        <f>IF($F5536="","",$F5536*$D5536)</f>
        <v/>
      </c>
      <c r="H5536" s="42">
        <f>IF($G5536="","",$O5536)</f>
        <v/>
      </c>
      <c r="I5536" s="5">
        <f>IF($G5536="","",$G5536*IF($H5536="",$O5536,$H5536)/100)</f>
        <v/>
      </c>
      <c r="J5536" s="5">
        <f>IF(OR($L5536="",NOT(COUNTIFS($L$2:$L5536,$L5536)=1)),"",SUMIFS($G:$G,$L:$L,$L5536))</f>
        <v/>
      </c>
      <c r="K5536" s="5">
        <f>IF(OR($L5536="",NOT(COUNTIFS($L$2:$L5536,$L5536)=1)),"",SUMIFS($I:$I,$L:$L,$L5536))</f>
        <v/>
      </c>
      <c r="L5536" s="6">
        <f>IF($B5536="","",YEAR($B5536))</f>
        <v/>
      </c>
      <c r="M5536" s="6">
        <f>INT((ROW()-2)/39)+1</f>
        <v/>
      </c>
      <c r="N5536" s="6">
        <f>MOD(ROW()-2,39)+2</f>
        <v/>
      </c>
      <c r="O5536" s="42">
        <f>IF(AND($B5536&lt;&gt;"",$C5536&lt;&gt;"",$B5536&lt;=$C5536),INDEX(Szabalyok!$C:$C,$N5536),"")</f>
        <v/>
      </c>
      <c r="P5536">
        <f>IF(D5536="",P5535,P5535+1)</f>
        <v/>
      </c>
    </row>
    <row r="5537">
      <c r="A5537">
        <f>IF(P5537=P5536,0,P5537)</f>
        <v/>
      </c>
      <c r="B5537" s="41">
        <f>IF($M5537&gt;300,"",IF(OR(INDEX(Bemenet!$E$2:$E$301,$M5537)="",INDEX(Bemenet!$F$2:$F$301,$M5537)=""),"",MAX(INDEX(Bemenet!$E$2:$E$301,$M5537),INDEX(Szabalyok!$A:$A,$N5537))))</f>
        <v/>
      </c>
      <c r="C5537" s="41">
        <f>IF($B5537="","",MIN(INDEX(Bemenet!$F$2:$F$301,$M5537),INDEX(Szabalyok!$B:$B,$N5537)))</f>
        <v/>
      </c>
      <c r="D5537" s="5">
        <f>IF(AND($B5537&lt;&gt;"",$C5537&lt;&gt;"",$B5537&lt;=$C5537),INDEX(Bemenet!$G$2:$G$301,$M5537),"")</f>
        <v/>
      </c>
      <c r="E5537" s="6">
        <f>IF(AND($B5537&lt;&gt;"",$C5537&lt;&gt;"",$B5537&lt;=$C5537),INDEX(Bemenet!$D$2:$D$301,$M5537),"")</f>
        <v/>
      </c>
      <c r="F5537" s="5">
        <f>IF(AND($B5537&lt;&gt;"",$C5537&lt;&gt;"",$B5537&lt;=$C5537),$C5537-$B5537+1,"")</f>
        <v/>
      </c>
      <c r="G5537" s="5">
        <f>IF($F5537="","",$F5537*$D5537)</f>
        <v/>
      </c>
      <c r="H5537" s="42">
        <f>IF($G5537="","",$O5537)</f>
        <v/>
      </c>
      <c r="I5537" s="5">
        <f>IF($G5537="","",$G5537*IF($H5537="",$O5537,$H5537)/100)</f>
        <v/>
      </c>
      <c r="J5537" s="5">
        <f>IF(OR($L5537="",NOT(COUNTIFS($L$2:$L5537,$L5537)=1)),"",SUMIFS($G:$G,$L:$L,$L5537))</f>
        <v/>
      </c>
      <c r="K5537" s="5">
        <f>IF(OR($L5537="",NOT(COUNTIFS($L$2:$L5537,$L5537)=1)),"",SUMIFS($I:$I,$L:$L,$L5537))</f>
        <v/>
      </c>
      <c r="L5537" s="6">
        <f>IF($B5537="","",YEAR($B5537))</f>
        <v/>
      </c>
      <c r="M5537" s="6">
        <f>INT((ROW()-2)/39)+1</f>
        <v/>
      </c>
      <c r="N5537" s="6">
        <f>MOD(ROW()-2,39)+2</f>
        <v/>
      </c>
      <c r="O5537" s="42">
        <f>IF(AND($B5537&lt;&gt;"",$C5537&lt;&gt;"",$B5537&lt;=$C5537),INDEX(Szabalyok!$C:$C,$N5537),"")</f>
        <v/>
      </c>
      <c r="P5537">
        <f>IF(D5537="",P5536,P5536+1)</f>
        <v/>
      </c>
    </row>
    <row r="5538">
      <c r="A5538">
        <f>IF(P5538=P5537,0,P5538)</f>
        <v/>
      </c>
      <c r="B5538" s="41">
        <f>IF($M5538&gt;300,"",IF(OR(INDEX(Bemenet!$E$2:$E$301,$M5538)="",INDEX(Bemenet!$F$2:$F$301,$M5538)=""),"",MAX(INDEX(Bemenet!$E$2:$E$301,$M5538),INDEX(Szabalyok!$A:$A,$N5538))))</f>
        <v/>
      </c>
      <c r="C5538" s="41">
        <f>IF($B5538="","",MIN(INDEX(Bemenet!$F$2:$F$301,$M5538),INDEX(Szabalyok!$B:$B,$N5538)))</f>
        <v/>
      </c>
      <c r="D5538" s="5">
        <f>IF(AND($B5538&lt;&gt;"",$C5538&lt;&gt;"",$B5538&lt;=$C5538),INDEX(Bemenet!$G$2:$G$301,$M5538),"")</f>
        <v/>
      </c>
      <c r="E5538" s="6">
        <f>IF(AND($B5538&lt;&gt;"",$C5538&lt;&gt;"",$B5538&lt;=$C5538),INDEX(Bemenet!$D$2:$D$301,$M5538),"")</f>
        <v/>
      </c>
      <c r="F5538" s="5">
        <f>IF(AND($B5538&lt;&gt;"",$C5538&lt;&gt;"",$B5538&lt;=$C5538),$C5538-$B5538+1,"")</f>
        <v/>
      </c>
      <c r="G5538" s="5">
        <f>IF($F5538="","",$F5538*$D5538)</f>
        <v/>
      </c>
      <c r="H5538" s="42">
        <f>IF($G5538="","",$O5538)</f>
        <v/>
      </c>
      <c r="I5538" s="5">
        <f>IF($G5538="","",$G5538*IF($H5538="",$O5538,$H5538)/100)</f>
        <v/>
      </c>
      <c r="J5538" s="5">
        <f>IF(OR($L5538="",NOT(COUNTIFS($L$2:$L5538,$L5538)=1)),"",SUMIFS($G:$G,$L:$L,$L5538))</f>
        <v/>
      </c>
      <c r="K5538" s="5">
        <f>IF(OR($L5538="",NOT(COUNTIFS($L$2:$L5538,$L5538)=1)),"",SUMIFS($I:$I,$L:$L,$L5538))</f>
        <v/>
      </c>
      <c r="L5538" s="6">
        <f>IF($B5538="","",YEAR($B5538))</f>
        <v/>
      </c>
      <c r="M5538" s="6">
        <f>INT((ROW()-2)/39)+1</f>
        <v/>
      </c>
      <c r="N5538" s="6">
        <f>MOD(ROW()-2,39)+2</f>
        <v/>
      </c>
      <c r="O5538" s="42">
        <f>IF(AND($B5538&lt;&gt;"",$C5538&lt;&gt;"",$B5538&lt;=$C5538),INDEX(Szabalyok!$C:$C,$N5538),"")</f>
        <v/>
      </c>
      <c r="P5538">
        <f>IF(D5538="",P5537,P5537+1)</f>
        <v/>
      </c>
    </row>
    <row r="5539">
      <c r="A5539">
        <f>IF(P5539=P5538,0,P5539)</f>
        <v/>
      </c>
      <c r="B5539" s="41">
        <f>IF($M5539&gt;300,"",IF(OR(INDEX(Bemenet!$E$2:$E$301,$M5539)="",INDEX(Bemenet!$F$2:$F$301,$M5539)=""),"",MAX(INDEX(Bemenet!$E$2:$E$301,$M5539),INDEX(Szabalyok!$A:$A,$N5539))))</f>
        <v/>
      </c>
      <c r="C5539" s="41">
        <f>IF($B5539="","",MIN(INDEX(Bemenet!$F$2:$F$301,$M5539),INDEX(Szabalyok!$B:$B,$N5539)))</f>
        <v/>
      </c>
      <c r="D5539" s="5">
        <f>IF(AND($B5539&lt;&gt;"",$C5539&lt;&gt;"",$B5539&lt;=$C5539),INDEX(Bemenet!$G$2:$G$301,$M5539),"")</f>
        <v/>
      </c>
      <c r="E5539" s="6">
        <f>IF(AND($B5539&lt;&gt;"",$C5539&lt;&gt;"",$B5539&lt;=$C5539),INDEX(Bemenet!$D$2:$D$301,$M5539),"")</f>
        <v/>
      </c>
      <c r="F5539" s="5">
        <f>IF(AND($B5539&lt;&gt;"",$C5539&lt;&gt;"",$B5539&lt;=$C5539),$C5539-$B5539+1,"")</f>
        <v/>
      </c>
      <c r="G5539" s="5">
        <f>IF($F5539="","",$F5539*$D5539)</f>
        <v/>
      </c>
      <c r="H5539" s="42">
        <f>IF($G5539="","",$O5539)</f>
        <v/>
      </c>
      <c r="I5539" s="5">
        <f>IF($G5539="","",$G5539*IF($H5539="",$O5539,$H5539)/100)</f>
        <v/>
      </c>
      <c r="J5539" s="5">
        <f>IF(OR($L5539="",NOT(COUNTIFS($L$2:$L5539,$L5539)=1)),"",SUMIFS($G:$G,$L:$L,$L5539))</f>
        <v/>
      </c>
      <c r="K5539" s="5">
        <f>IF(OR($L5539="",NOT(COUNTIFS($L$2:$L5539,$L5539)=1)),"",SUMIFS($I:$I,$L:$L,$L5539))</f>
        <v/>
      </c>
      <c r="L5539" s="6">
        <f>IF($B5539="","",YEAR($B5539))</f>
        <v/>
      </c>
      <c r="M5539" s="6">
        <f>INT((ROW()-2)/39)+1</f>
        <v/>
      </c>
      <c r="N5539" s="6">
        <f>MOD(ROW()-2,39)+2</f>
        <v/>
      </c>
      <c r="O5539" s="42">
        <f>IF(AND($B5539&lt;&gt;"",$C5539&lt;&gt;"",$B5539&lt;=$C5539),INDEX(Szabalyok!$C:$C,$N5539),"")</f>
        <v/>
      </c>
      <c r="P5539">
        <f>IF(D5539="",P5538,P5538+1)</f>
        <v/>
      </c>
    </row>
    <row r="5540">
      <c r="A5540">
        <f>IF(P5540=P5539,0,P5540)</f>
        <v/>
      </c>
      <c r="B5540" s="41">
        <f>IF($M5540&gt;300,"",IF(OR(INDEX(Bemenet!$E$2:$E$301,$M5540)="",INDEX(Bemenet!$F$2:$F$301,$M5540)=""),"",MAX(INDEX(Bemenet!$E$2:$E$301,$M5540),INDEX(Szabalyok!$A:$A,$N5540))))</f>
        <v/>
      </c>
      <c r="C5540" s="41">
        <f>IF($B5540="","",MIN(INDEX(Bemenet!$F$2:$F$301,$M5540),INDEX(Szabalyok!$B:$B,$N5540)))</f>
        <v/>
      </c>
      <c r="D5540" s="5">
        <f>IF(AND($B5540&lt;&gt;"",$C5540&lt;&gt;"",$B5540&lt;=$C5540),INDEX(Bemenet!$G$2:$G$301,$M5540),"")</f>
        <v/>
      </c>
      <c r="E5540" s="6">
        <f>IF(AND($B5540&lt;&gt;"",$C5540&lt;&gt;"",$B5540&lt;=$C5540),INDEX(Bemenet!$D$2:$D$301,$M5540),"")</f>
        <v/>
      </c>
      <c r="F5540" s="5">
        <f>IF(AND($B5540&lt;&gt;"",$C5540&lt;&gt;"",$B5540&lt;=$C5540),$C5540-$B5540+1,"")</f>
        <v/>
      </c>
      <c r="G5540" s="5">
        <f>IF($F5540="","",$F5540*$D5540)</f>
        <v/>
      </c>
      <c r="H5540" s="42">
        <f>IF($G5540="","",$O5540)</f>
        <v/>
      </c>
      <c r="I5540" s="5">
        <f>IF($G5540="","",$G5540*IF($H5540="",$O5540,$H5540)/100)</f>
        <v/>
      </c>
      <c r="J5540" s="5">
        <f>IF(OR($L5540="",NOT(COUNTIFS($L$2:$L5540,$L5540)=1)),"",SUMIFS($G:$G,$L:$L,$L5540))</f>
        <v/>
      </c>
      <c r="K5540" s="5">
        <f>IF(OR($L5540="",NOT(COUNTIFS($L$2:$L5540,$L5540)=1)),"",SUMIFS($I:$I,$L:$L,$L5540))</f>
        <v/>
      </c>
      <c r="L5540" s="6">
        <f>IF($B5540="","",YEAR($B5540))</f>
        <v/>
      </c>
      <c r="M5540" s="6">
        <f>INT((ROW()-2)/39)+1</f>
        <v/>
      </c>
      <c r="N5540" s="6">
        <f>MOD(ROW()-2,39)+2</f>
        <v/>
      </c>
      <c r="O5540" s="42">
        <f>IF(AND($B5540&lt;&gt;"",$C5540&lt;&gt;"",$B5540&lt;=$C5540),INDEX(Szabalyok!$C:$C,$N5540),"")</f>
        <v/>
      </c>
      <c r="P5540">
        <f>IF(D5540="",P5539,P5539+1)</f>
        <v/>
      </c>
    </row>
    <row r="5541">
      <c r="A5541">
        <f>IF(P5541=P5540,0,P5541)</f>
        <v/>
      </c>
      <c r="B5541" s="41">
        <f>IF($M5541&gt;300,"",IF(OR(INDEX(Bemenet!$E$2:$E$301,$M5541)="",INDEX(Bemenet!$F$2:$F$301,$M5541)=""),"",MAX(INDEX(Bemenet!$E$2:$E$301,$M5541),INDEX(Szabalyok!$A:$A,$N5541))))</f>
        <v/>
      </c>
      <c r="C5541" s="41">
        <f>IF($B5541="","",MIN(INDEX(Bemenet!$F$2:$F$301,$M5541),INDEX(Szabalyok!$B:$B,$N5541)))</f>
        <v/>
      </c>
      <c r="D5541" s="5">
        <f>IF(AND($B5541&lt;&gt;"",$C5541&lt;&gt;"",$B5541&lt;=$C5541),INDEX(Bemenet!$G$2:$G$301,$M5541),"")</f>
        <v/>
      </c>
      <c r="E5541" s="6">
        <f>IF(AND($B5541&lt;&gt;"",$C5541&lt;&gt;"",$B5541&lt;=$C5541),INDEX(Bemenet!$D$2:$D$301,$M5541),"")</f>
        <v/>
      </c>
      <c r="F5541" s="5">
        <f>IF(AND($B5541&lt;&gt;"",$C5541&lt;&gt;"",$B5541&lt;=$C5541),$C5541-$B5541+1,"")</f>
        <v/>
      </c>
      <c r="G5541" s="5">
        <f>IF($F5541="","",$F5541*$D5541)</f>
        <v/>
      </c>
      <c r="H5541" s="42">
        <f>IF($G5541="","",$O5541)</f>
        <v/>
      </c>
      <c r="I5541" s="5">
        <f>IF($G5541="","",$G5541*IF($H5541="",$O5541,$H5541)/100)</f>
        <v/>
      </c>
      <c r="J5541" s="5">
        <f>IF(OR($L5541="",NOT(COUNTIFS($L$2:$L5541,$L5541)=1)),"",SUMIFS($G:$G,$L:$L,$L5541))</f>
        <v/>
      </c>
      <c r="K5541" s="5">
        <f>IF(OR($L5541="",NOT(COUNTIFS($L$2:$L5541,$L5541)=1)),"",SUMIFS($I:$I,$L:$L,$L5541))</f>
        <v/>
      </c>
      <c r="L5541" s="6">
        <f>IF($B5541="","",YEAR($B5541))</f>
        <v/>
      </c>
      <c r="M5541" s="6">
        <f>INT((ROW()-2)/39)+1</f>
        <v/>
      </c>
      <c r="N5541" s="6">
        <f>MOD(ROW()-2,39)+2</f>
        <v/>
      </c>
      <c r="O5541" s="42">
        <f>IF(AND($B5541&lt;&gt;"",$C5541&lt;&gt;"",$B5541&lt;=$C5541),INDEX(Szabalyok!$C:$C,$N5541),"")</f>
        <v/>
      </c>
      <c r="P5541">
        <f>IF(D5541="",P5540,P5540+1)</f>
        <v/>
      </c>
    </row>
    <row r="5542">
      <c r="A5542">
        <f>IF(P5542=P5541,0,P5542)</f>
        <v/>
      </c>
      <c r="B5542" s="41">
        <f>IF($M5542&gt;300,"",IF(OR(INDEX(Bemenet!$E$2:$E$301,$M5542)="",INDEX(Bemenet!$F$2:$F$301,$M5542)=""),"",MAX(INDEX(Bemenet!$E$2:$E$301,$M5542),INDEX(Szabalyok!$A:$A,$N5542))))</f>
        <v/>
      </c>
      <c r="C5542" s="41">
        <f>IF($B5542="","",MIN(INDEX(Bemenet!$F$2:$F$301,$M5542),INDEX(Szabalyok!$B:$B,$N5542)))</f>
        <v/>
      </c>
      <c r="D5542" s="5">
        <f>IF(AND($B5542&lt;&gt;"",$C5542&lt;&gt;"",$B5542&lt;=$C5542),INDEX(Bemenet!$G$2:$G$301,$M5542),"")</f>
        <v/>
      </c>
      <c r="E5542" s="6">
        <f>IF(AND($B5542&lt;&gt;"",$C5542&lt;&gt;"",$B5542&lt;=$C5542),INDEX(Bemenet!$D$2:$D$301,$M5542),"")</f>
        <v/>
      </c>
      <c r="F5542" s="5">
        <f>IF(AND($B5542&lt;&gt;"",$C5542&lt;&gt;"",$B5542&lt;=$C5542),$C5542-$B5542+1,"")</f>
        <v/>
      </c>
      <c r="G5542" s="5">
        <f>IF($F5542="","",$F5542*$D5542)</f>
        <v/>
      </c>
      <c r="H5542" s="42">
        <f>IF($G5542="","",$O5542)</f>
        <v/>
      </c>
      <c r="I5542" s="5">
        <f>IF($G5542="","",$G5542*IF($H5542="",$O5542,$H5542)/100)</f>
        <v/>
      </c>
      <c r="J5542" s="5">
        <f>IF(OR($L5542="",NOT(COUNTIFS($L$2:$L5542,$L5542)=1)),"",SUMIFS($G:$G,$L:$L,$L5542))</f>
        <v/>
      </c>
      <c r="K5542" s="5">
        <f>IF(OR($L5542="",NOT(COUNTIFS($L$2:$L5542,$L5542)=1)),"",SUMIFS($I:$I,$L:$L,$L5542))</f>
        <v/>
      </c>
      <c r="L5542" s="6">
        <f>IF($B5542="","",YEAR($B5542))</f>
        <v/>
      </c>
      <c r="M5542" s="6">
        <f>INT((ROW()-2)/39)+1</f>
        <v/>
      </c>
      <c r="N5542" s="6">
        <f>MOD(ROW()-2,39)+2</f>
        <v/>
      </c>
      <c r="O5542" s="42">
        <f>IF(AND($B5542&lt;&gt;"",$C5542&lt;&gt;"",$B5542&lt;=$C5542),INDEX(Szabalyok!$C:$C,$N5542),"")</f>
        <v/>
      </c>
      <c r="P5542">
        <f>IF(D5542="",P5541,P5541+1)</f>
        <v/>
      </c>
    </row>
    <row r="5543">
      <c r="A5543">
        <f>IF(P5543=P5542,0,P5543)</f>
        <v/>
      </c>
      <c r="B5543" s="41">
        <f>IF($M5543&gt;300,"",IF(OR(INDEX(Bemenet!$E$2:$E$301,$M5543)="",INDEX(Bemenet!$F$2:$F$301,$M5543)=""),"",MAX(INDEX(Bemenet!$E$2:$E$301,$M5543),INDEX(Szabalyok!$A:$A,$N5543))))</f>
        <v/>
      </c>
      <c r="C5543" s="41">
        <f>IF($B5543="","",MIN(INDEX(Bemenet!$F$2:$F$301,$M5543),INDEX(Szabalyok!$B:$B,$N5543)))</f>
        <v/>
      </c>
      <c r="D5543" s="5">
        <f>IF(AND($B5543&lt;&gt;"",$C5543&lt;&gt;"",$B5543&lt;=$C5543),INDEX(Bemenet!$G$2:$G$301,$M5543),"")</f>
        <v/>
      </c>
      <c r="E5543" s="6">
        <f>IF(AND($B5543&lt;&gt;"",$C5543&lt;&gt;"",$B5543&lt;=$C5543),INDEX(Bemenet!$D$2:$D$301,$M5543),"")</f>
        <v/>
      </c>
      <c r="F5543" s="5">
        <f>IF(AND($B5543&lt;&gt;"",$C5543&lt;&gt;"",$B5543&lt;=$C5543),$C5543-$B5543+1,"")</f>
        <v/>
      </c>
      <c r="G5543" s="5">
        <f>IF($F5543="","",$F5543*$D5543)</f>
        <v/>
      </c>
      <c r="H5543" s="42">
        <f>IF($G5543="","",$O5543)</f>
        <v/>
      </c>
      <c r="I5543" s="5">
        <f>IF($G5543="","",$G5543*IF($H5543="",$O5543,$H5543)/100)</f>
        <v/>
      </c>
      <c r="J5543" s="5">
        <f>IF(OR($L5543="",NOT(COUNTIFS($L$2:$L5543,$L5543)=1)),"",SUMIFS($G:$G,$L:$L,$L5543))</f>
        <v/>
      </c>
      <c r="K5543" s="5">
        <f>IF(OR($L5543="",NOT(COUNTIFS($L$2:$L5543,$L5543)=1)),"",SUMIFS($I:$I,$L:$L,$L5543))</f>
        <v/>
      </c>
      <c r="L5543" s="6">
        <f>IF($B5543="","",YEAR($B5543))</f>
        <v/>
      </c>
      <c r="M5543" s="6">
        <f>INT((ROW()-2)/39)+1</f>
        <v/>
      </c>
      <c r="N5543" s="6">
        <f>MOD(ROW()-2,39)+2</f>
        <v/>
      </c>
      <c r="O5543" s="42">
        <f>IF(AND($B5543&lt;&gt;"",$C5543&lt;&gt;"",$B5543&lt;=$C5543),INDEX(Szabalyok!$C:$C,$N5543),"")</f>
        <v/>
      </c>
      <c r="P5543">
        <f>IF(D5543="",P5542,P5542+1)</f>
        <v/>
      </c>
    </row>
    <row r="5544">
      <c r="A5544">
        <f>IF(P5544=P5543,0,P5544)</f>
        <v/>
      </c>
      <c r="B5544" s="41">
        <f>IF($M5544&gt;300,"",IF(OR(INDEX(Bemenet!$E$2:$E$301,$M5544)="",INDEX(Bemenet!$F$2:$F$301,$M5544)=""),"",MAX(INDEX(Bemenet!$E$2:$E$301,$M5544),INDEX(Szabalyok!$A:$A,$N5544))))</f>
        <v/>
      </c>
      <c r="C5544" s="41">
        <f>IF($B5544="","",MIN(INDEX(Bemenet!$F$2:$F$301,$M5544),INDEX(Szabalyok!$B:$B,$N5544)))</f>
        <v/>
      </c>
      <c r="D5544" s="5">
        <f>IF(AND($B5544&lt;&gt;"",$C5544&lt;&gt;"",$B5544&lt;=$C5544),INDEX(Bemenet!$G$2:$G$301,$M5544),"")</f>
        <v/>
      </c>
      <c r="E5544" s="6">
        <f>IF(AND($B5544&lt;&gt;"",$C5544&lt;&gt;"",$B5544&lt;=$C5544),INDEX(Bemenet!$D$2:$D$301,$M5544),"")</f>
        <v/>
      </c>
      <c r="F5544" s="5">
        <f>IF(AND($B5544&lt;&gt;"",$C5544&lt;&gt;"",$B5544&lt;=$C5544),$C5544-$B5544+1,"")</f>
        <v/>
      </c>
      <c r="G5544" s="5">
        <f>IF($F5544="","",$F5544*$D5544)</f>
        <v/>
      </c>
      <c r="H5544" s="42">
        <f>IF($G5544="","",$O5544)</f>
        <v/>
      </c>
      <c r="I5544" s="5">
        <f>IF($G5544="","",$G5544*IF($H5544="",$O5544,$H5544)/100)</f>
        <v/>
      </c>
      <c r="J5544" s="5">
        <f>IF(OR($L5544="",NOT(COUNTIFS($L$2:$L5544,$L5544)=1)),"",SUMIFS($G:$G,$L:$L,$L5544))</f>
        <v/>
      </c>
      <c r="K5544" s="5">
        <f>IF(OR($L5544="",NOT(COUNTIFS($L$2:$L5544,$L5544)=1)),"",SUMIFS($I:$I,$L:$L,$L5544))</f>
        <v/>
      </c>
      <c r="L5544" s="6">
        <f>IF($B5544="","",YEAR($B5544))</f>
        <v/>
      </c>
      <c r="M5544" s="6">
        <f>INT((ROW()-2)/39)+1</f>
        <v/>
      </c>
      <c r="N5544" s="6">
        <f>MOD(ROW()-2,39)+2</f>
        <v/>
      </c>
      <c r="O5544" s="42">
        <f>IF(AND($B5544&lt;&gt;"",$C5544&lt;&gt;"",$B5544&lt;=$C5544),INDEX(Szabalyok!$C:$C,$N5544),"")</f>
        <v/>
      </c>
      <c r="P5544">
        <f>IF(D5544="",P5543,P5543+1)</f>
        <v/>
      </c>
    </row>
    <row r="5545">
      <c r="A5545">
        <f>IF(P5545=P5544,0,P5545)</f>
        <v/>
      </c>
      <c r="B5545" s="41">
        <f>IF($M5545&gt;300,"",IF(OR(INDEX(Bemenet!$E$2:$E$301,$M5545)="",INDEX(Bemenet!$F$2:$F$301,$M5545)=""),"",MAX(INDEX(Bemenet!$E$2:$E$301,$M5545),INDEX(Szabalyok!$A:$A,$N5545))))</f>
        <v/>
      </c>
      <c r="C5545" s="41">
        <f>IF($B5545="","",MIN(INDEX(Bemenet!$F$2:$F$301,$M5545),INDEX(Szabalyok!$B:$B,$N5545)))</f>
        <v/>
      </c>
      <c r="D5545" s="5">
        <f>IF(AND($B5545&lt;&gt;"",$C5545&lt;&gt;"",$B5545&lt;=$C5545),INDEX(Bemenet!$G$2:$G$301,$M5545),"")</f>
        <v/>
      </c>
      <c r="E5545" s="6">
        <f>IF(AND($B5545&lt;&gt;"",$C5545&lt;&gt;"",$B5545&lt;=$C5545),INDEX(Bemenet!$D$2:$D$301,$M5545),"")</f>
        <v/>
      </c>
      <c r="F5545" s="5">
        <f>IF(AND($B5545&lt;&gt;"",$C5545&lt;&gt;"",$B5545&lt;=$C5545),$C5545-$B5545+1,"")</f>
        <v/>
      </c>
      <c r="G5545" s="5">
        <f>IF($F5545="","",$F5545*$D5545)</f>
        <v/>
      </c>
      <c r="H5545" s="42">
        <f>IF($G5545="","",$O5545)</f>
        <v/>
      </c>
      <c r="I5545" s="5">
        <f>IF($G5545="","",$G5545*IF($H5545="",$O5545,$H5545)/100)</f>
        <v/>
      </c>
      <c r="J5545" s="5">
        <f>IF(OR($L5545="",NOT(COUNTIFS($L$2:$L5545,$L5545)=1)),"",SUMIFS($G:$G,$L:$L,$L5545))</f>
        <v/>
      </c>
      <c r="K5545" s="5">
        <f>IF(OR($L5545="",NOT(COUNTIFS($L$2:$L5545,$L5545)=1)),"",SUMIFS($I:$I,$L:$L,$L5545))</f>
        <v/>
      </c>
      <c r="L5545" s="6">
        <f>IF($B5545="","",YEAR($B5545))</f>
        <v/>
      </c>
      <c r="M5545" s="6">
        <f>INT((ROW()-2)/39)+1</f>
        <v/>
      </c>
      <c r="N5545" s="6">
        <f>MOD(ROW()-2,39)+2</f>
        <v/>
      </c>
      <c r="O5545" s="42">
        <f>IF(AND($B5545&lt;&gt;"",$C5545&lt;&gt;"",$B5545&lt;=$C5545),INDEX(Szabalyok!$C:$C,$N5545),"")</f>
        <v/>
      </c>
      <c r="P5545">
        <f>IF(D5545="",P5544,P5544+1)</f>
        <v/>
      </c>
    </row>
    <row r="5546">
      <c r="A5546">
        <f>IF(P5546=P5545,0,P5546)</f>
        <v/>
      </c>
      <c r="B5546" s="41">
        <f>IF($M5546&gt;300,"",IF(OR(INDEX(Bemenet!$E$2:$E$301,$M5546)="",INDEX(Bemenet!$F$2:$F$301,$M5546)=""),"",MAX(INDEX(Bemenet!$E$2:$E$301,$M5546),INDEX(Szabalyok!$A:$A,$N5546))))</f>
        <v/>
      </c>
      <c r="C5546" s="41">
        <f>IF($B5546="","",MIN(INDEX(Bemenet!$F$2:$F$301,$M5546),INDEX(Szabalyok!$B:$B,$N5546)))</f>
        <v/>
      </c>
      <c r="D5546" s="5">
        <f>IF(AND($B5546&lt;&gt;"",$C5546&lt;&gt;"",$B5546&lt;=$C5546),INDEX(Bemenet!$G$2:$G$301,$M5546),"")</f>
        <v/>
      </c>
      <c r="E5546" s="6">
        <f>IF(AND($B5546&lt;&gt;"",$C5546&lt;&gt;"",$B5546&lt;=$C5546),INDEX(Bemenet!$D$2:$D$301,$M5546),"")</f>
        <v/>
      </c>
      <c r="F5546" s="5">
        <f>IF(AND($B5546&lt;&gt;"",$C5546&lt;&gt;"",$B5546&lt;=$C5546),$C5546-$B5546+1,"")</f>
        <v/>
      </c>
      <c r="G5546" s="5">
        <f>IF($F5546="","",$F5546*$D5546)</f>
        <v/>
      </c>
      <c r="H5546" s="42">
        <f>IF($G5546="","",$O5546)</f>
        <v/>
      </c>
      <c r="I5546" s="5">
        <f>IF($G5546="","",$G5546*IF($H5546="",$O5546,$H5546)/100)</f>
        <v/>
      </c>
      <c r="J5546" s="5">
        <f>IF(OR($L5546="",NOT(COUNTIFS($L$2:$L5546,$L5546)=1)),"",SUMIFS($G:$G,$L:$L,$L5546))</f>
        <v/>
      </c>
      <c r="K5546" s="5">
        <f>IF(OR($L5546="",NOT(COUNTIFS($L$2:$L5546,$L5546)=1)),"",SUMIFS($I:$I,$L:$L,$L5546))</f>
        <v/>
      </c>
      <c r="L5546" s="6">
        <f>IF($B5546="","",YEAR($B5546))</f>
        <v/>
      </c>
      <c r="M5546" s="6">
        <f>INT((ROW()-2)/39)+1</f>
        <v/>
      </c>
      <c r="N5546" s="6">
        <f>MOD(ROW()-2,39)+2</f>
        <v/>
      </c>
      <c r="O5546" s="42">
        <f>IF(AND($B5546&lt;&gt;"",$C5546&lt;&gt;"",$B5546&lt;=$C5546),INDEX(Szabalyok!$C:$C,$N5546),"")</f>
        <v/>
      </c>
      <c r="P5546">
        <f>IF(D5546="",P5545,P5545+1)</f>
        <v/>
      </c>
    </row>
    <row r="5547">
      <c r="A5547">
        <f>IF(P5547=P5546,0,P5547)</f>
        <v/>
      </c>
      <c r="B5547" s="41">
        <f>IF($M5547&gt;300,"",IF(OR(INDEX(Bemenet!$E$2:$E$301,$M5547)="",INDEX(Bemenet!$F$2:$F$301,$M5547)=""),"",MAX(INDEX(Bemenet!$E$2:$E$301,$M5547),INDEX(Szabalyok!$A:$A,$N5547))))</f>
        <v/>
      </c>
      <c r="C5547" s="41">
        <f>IF($B5547="","",MIN(INDEX(Bemenet!$F$2:$F$301,$M5547),INDEX(Szabalyok!$B:$B,$N5547)))</f>
        <v/>
      </c>
      <c r="D5547" s="5">
        <f>IF(AND($B5547&lt;&gt;"",$C5547&lt;&gt;"",$B5547&lt;=$C5547),INDEX(Bemenet!$G$2:$G$301,$M5547),"")</f>
        <v/>
      </c>
      <c r="E5547" s="6">
        <f>IF(AND($B5547&lt;&gt;"",$C5547&lt;&gt;"",$B5547&lt;=$C5547),INDEX(Bemenet!$D$2:$D$301,$M5547),"")</f>
        <v/>
      </c>
      <c r="F5547" s="5">
        <f>IF(AND($B5547&lt;&gt;"",$C5547&lt;&gt;"",$B5547&lt;=$C5547),$C5547-$B5547+1,"")</f>
        <v/>
      </c>
      <c r="G5547" s="5">
        <f>IF($F5547="","",$F5547*$D5547)</f>
        <v/>
      </c>
      <c r="H5547" s="42">
        <f>IF($G5547="","",$O5547)</f>
        <v/>
      </c>
      <c r="I5547" s="5">
        <f>IF($G5547="","",$G5547*IF($H5547="",$O5547,$H5547)/100)</f>
        <v/>
      </c>
      <c r="J5547" s="5">
        <f>IF(OR($L5547="",NOT(COUNTIFS($L$2:$L5547,$L5547)=1)),"",SUMIFS($G:$G,$L:$L,$L5547))</f>
        <v/>
      </c>
      <c r="K5547" s="5">
        <f>IF(OR($L5547="",NOT(COUNTIFS($L$2:$L5547,$L5547)=1)),"",SUMIFS($I:$I,$L:$L,$L5547))</f>
        <v/>
      </c>
      <c r="L5547" s="6">
        <f>IF($B5547="","",YEAR($B5547))</f>
        <v/>
      </c>
      <c r="M5547" s="6">
        <f>INT((ROW()-2)/39)+1</f>
        <v/>
      </c>
      <c r="N5547" s="6">
        <f>MOD(ROW()-2,39)+2</f>
        <v/>
      </c>
      <c r="O5547" s="42">
        <f>IF(AND($B5547&lt;&gt;"",$C5547&lt;&gt;"",$B5547&lt;=$C5547),INDEX(Szabalyok!$C:$C,$N5547),"")</f>
        <v/>
      </c>
      <c r="P5547">
        <f>IF(D5547="",P5546,P5546+1)</f>
        <v/>
      </c>
    </row>
    <row r="5548">
      <c r="A5548">
        <f>IF(P5548=P5547,0,P5548)</f>
        <v/>
      </c>
      <c r="B5548" s="41">
        <f>IF($M5548&gt;300,"",IF(OR(INDEX(Bemenet!$E$2:$E$301,$M5548)="",INDEX(Bemenet!$F$2:$F$301,$M5548)=""),"",MAX(INDEX(Bemenet!$E$2:$E$301,$M5548),INDEX(Szabalyok!$A:$A,$N5548))))</f>
        <v/>
      </c>
      <c r="C5548" s="41">
        <f>IF($B5548="","",MIN(INDEX(Bemenet!$F$2:$F$301,$M5548),INDEX(Szabalyok!$B:$B,$N5548)))</f>
        <v/>
      </c>
      <c r="D5548" s="5">
        <f>IF(AND($B5548&lt;&gt;"",$C5548&lt;&gt;"",$B5548&lt;=$C5548),INDEX(Bemenet!$G$2:$G$301,$M5548),"")</f>
        <v/>
      </c>
      <c r="E5548" s="6">
        <f>IF(AND($B5548&lt;&gt;"",$C5548&lt;&gt;"",$B5548&lt;=$C5548),INDEX(Bemenet!$D$2:$D$301,$M5548),"")</f>
        <v/>
      </c>
      <c r="F5548" s="5">
        <f>IF(AND($B5548&lt;&gt;"",$C5548&lt;&gt;"",$B5548&lt;=$C5548),$C5548-$B5548+1,"")</f>
        <v/>
      </c>
      <c r="G5548" s="5">
        <f>IF($F5548="","",$F5548*$D5548)</f>
        <v/>
      </c>
      <c r="H5548" s="42">
        <f>IF($G5548="","",$O5548)</f>
        <v/>
      </c>
      <c r="I5548" s="5">
        <f>IF($G5548="","",$G5548*IF($H5548="",$O5548,$H5548)/100)</f>
        <v/>
      </c>
      <c r="J5548" s="5">
        <f>IF(OR($L5548="",NOT(COUNTIFS($L$2:$L5548,$L5548)=1)),"",SUMIFS($G:$G,$L:$L,$L5548))</f>
        <v/>
      </c>
      <c r="K5548" s="5">
        <f>IF(OR($L5548="",NOT(COUNTIFS($L$2:$L5548,$L5548)=1)),"",SUMIFS($I:$I,$L:$L,$L5548))</f>
        <v/>
      </c>
      <c r="L5548" s="6">
        <f>IF($B5548="","",YEAR($B5548))</f>
        <v/>
      </c>
      <c r="M5548" s="6">
        <f>INT((ROW()-2)/39)+1</f>
        <v/>
      </c>
      <c r="N5548" s="6">
        <f>MOD(ROW()-2,39)+2</f>
        <v/>
      </c>
      <c r="O5548" s="42">
        <f>IF(AND($B5548&lt;&gt;"",$C5548&lt;&gt;"",$B5548&lt;=$C5548),INDEX(Szabalyok!$C:$C,$N5548),"")</f>
        <v/>
      </c>
      <c r="P5548">
        <f>IF(D5548="",P5547,P5547+1)</f>
        <v/>
      </c>
    </row>
    <row r="5549">
      <c r="A5549">
        <f>IF(P5549=P5548,0,P5549)</f>
        <v/>
      </c>
      <c r="B5549" s="41">
        <f>IF($M5549&gt;300,"",IF(OR(INDEX(Bemenet!$E$2:$E$301,$M5549)="",INDEX(Bemenet!$F$2:$F$301,$M5549)=""),"",MAX(INDEX(Bemenet!$E$2:$E$301,$M5549),INDEX(Szabalyok!$A:$A,$N5549))))</f>
        <v/>
      </c>
      <c r="C5549" s="41">
        <f>IF($B5549="","",MIN(INDEX(Bemenet!$F$2:$F$301,$M5549),INDEX(Szabalyok!$B:$B,$N5549)))</f>
        <v/>
      </c>
      <c r="D5549" s="5">
        <f>IF(AND($B5549&lt;&gt;"",$C5549&lt;&gt;"",$B5549&lt;=$C5549),INDEX(Bemenet!$G$2:$G$301,$M5549),"")</f>
        <v/>
      </c>
      <c r="E5549" s="6">
        <f>IF(AND($B5549&lt;&gt;"",$C5549&lt;&gt;"",$B5549&lt;=$C5549),INDEX(Bemenet!$D$2:$D$301,$M5549),"")</f>
        <v/>
      </c>
      <c r="F5549" s="5">
        <f>IF(AND($B5549&lt;&gt;"",$C5549&lt;&gt;"",$B5549&lt;=$C5549),$C5549-$B5549+1,"")</f>
        <v/>
      </c>
      <c r="G5549" s="5">
        <f>IF($F5549="","",$F5549*$D5549)</f>
        <v/>
      </c>
      <c r="H5549" s="42">
        <f>IF($G5549="","",$O5549)</f>
        <v/>
      </c>
      <c r="I5549" s="5">
        <f>IF($G5549="","",$G5549*IF($H5549="",$O5549,$H5549)/100)</f>
        <v/>
      </c>
      <c r="J5549" s="5">
        <f>IF(OR($L5549="",NOT(COUNTIFS($L$2:$L5549,$L5549)=1)),"",SUMIFS($G:$G,$L:$L,$L5549))</f>
        <v/>
      </c>
      <c r="K5549" s="5">
        <f>IF(OR($L5549="",NOT(COUNTIFS($L$2:$L5549,$L5549)=1)),"",SUMIFS($I:$I,$L:$L,$L5549))</f>
        <v/>
      </c>
      <c r="L5549" s="6">
        <f>IF($B5549="","",YEAR($B5549))</f>
        <v/>
      </c>
      <c r="M5549" s="6">
        <f>INT((ROW()-2)/39)+1</f>
        <v/>
      </c>
      <c r="N5549" s="6">
        <f>MOD(ROW()-2,39)+2</f>
        <v/>
      </c>
      <c r="O5549" s="42">
        <f>IF(AND($B5549&lt;&gt;"",$C5549&lt;&gt;"",$B5549&lt;=$C5549),INDEX(Szabalyok!$C:$C,$N5549),"")</f>
        <v/>
      </c>
      <c r="P5549">
        <f>IF(D5549="",P5548,P5548+1)</f>
        <v/>
      </c>
    </row>
    <row r="5550">
      <c r="A5550">
        <f>IF(P5550=P5549,0,P5550)</f>
        <v/>
      </c>
      <c r="B5550" s="41">
        <f>IF($M5550&gt;300,"",IF(OR(INDEX(Bemenet!$E$2:$E$301,$M5550)="",INDEX(Bemenet!$F$2:$F$301,$M5550)=""),"",MAX(INDEX(Bemenet!$E$2:$E$301,$M5550),INDEX(Szabalyok!$A:$A,$N5550))))</f>
        <v/>
      </c>
      <c r="C5550" s="41">
        <f>IF($B5550="","",MIN(INDEX(Bemenet!$F$2:$F$301,$M5550),INDEX(Szabalyok!$B:$B,$N5550)))</f>
        <v/>
      </c>
      <c r="D5550" s="5">
        <f>IF(AND($B5550&lt;&gt;"",$C5550&lt;&gt;"",$B5550&lt;=$C5550),INDEX(Bemenet!$G$2:$G$301,$M5550),"")</f>
        <v/>
      </c>
      <c r="E5550" s="6">
        <f>IF(AND($B5550&lt;&gt;"",$C5550&lt;&gt;"",$B5550&lt;=$C5550),INDEX(Bemenet!$D$2:$D$301,$M5550),"")</f>
        <v/>
      </c>
      <c r="F5550" s="5">
        <f>IF(AND($B5550&lt;&gt;"",$C5550&lt;&gt;"",$B5550&lt;=$C5550),$C5550-$B5550+1,"")</f>
        <v/>
      </c>
      <c r="G5550" s="5">
        <f>IF($F5550="","",$F5550*$D5550)</f>
        <v/>
      </c>
      <c r="H5550" s="42">
        <f>IF($G5550="","",$O5550)</f>
        <v/>
      </c>
      <c r="I5550" s="5">
        <f>IF($G5550="","",$G5550*IF($H5550="",$O5550,$H5550)/100)</f>
        <v/>
      </c>
      <c r="J5550" s="5">
        <f>IF(OR($L5550="",NOT(COUNTIFS($L$2:$L5550,$L5550)=1)),"",SUMIFS($G:$G,$L:$L,$L5550))</f>
        <v/>
      </c>
      <c r="K5550" s="5">
        <f>IF(OR($L5550="",NOT(COUNTIFS($L$2:$L5550,$L5550)=1)),"",SUMIFS($I:$I,$L:$L,$L5550))</f>
        <v/>
      </c>
      <c r="L5550" s="6">
        <f>IF($B5550="","",YEAR($B5550))</f>
        <v/>
      </c>
      <c r="M5550" s="6">
        <f>INT((ROW()-2)/39)+1</f>
        <v/>
      </c>
      <c r="N5550" s="6">
        <f>MOD(ROW()-2,39)+2</f>
        <v/>
      </c>
      <c r="O5550" s="42">
        <f>IF(AND($B5550&lt;&gt;"",$C5550&lt;&gt;"",$B5550&lt;=$C5550),INDEX(Szabalyok!$C:$C,$N5550),"")</f>
        <v/>
      </c>
      <c r="P5550">
        <f>IF(D5550="",P5549,P5549+1)</f>
        <v/>
      </c>
    </row>
    <row r="5551">
      <c r="A5551">
        <f>IF(P5551=P5550,0,P5551)</f>
        <v/>
      </c>
      <c r="B5551" s="41">
        <f>IF($M5551&gt;300,"",IF(OR(INDEX(Bemenet!$E$2:$E$301,$M5551)="",INDEX(Bemenet!$F$2:$F$301,$M5551)=""),"",MAX(INDEX(Bemenet!$E$2:$E$301,$M5551),INDEX(Szabalyok!$A:$A,$N5551))))</f>
        <v/>
      </c>
      <c r="C5551" s="41">
        <f>IF($B5551="","",MIN(INDEX(Bemenet!$F$2:$F$301,$M5551),INDEX(Szabalyok!$B:$B,$N5551)))</f>
        <v/>
      </c>
      <c r="D5551" s="5">
        <f>IF(AND($B5551&lt;&gt;"",$C5551&lt;&gt;"",$B5551&lt;=$C5551),INDEX(Bemenet!$G$2:$G$301,$M5551),"")</f>
        <v/>
      </c>
      <c r="E5551" s="6">
        <f>IF(AND($B5551&lt;&gt;"",$C5551&lt;&gt;"",$B5551&lt;=$C5551),INDEX(Bemenet!$D$2:$D$301,$M5551),"")</f>
        <v/>
      </c>
      <c r="F5551" s="5">
        <f>IF(AND($B5551&lt;&gt;"",$C5551&lt;&gt;"",$B5551&lt;=$C5551),$C5551-$B5551+1,"")</f>
        <v/>
      </c>
      <c r="G5551" s="5">
        <f>IF($F5551="","",$F5551*$D5551)</f>
        <v/>
      </c>
      <c r="H5551" s="42">
        <f>IF($G5551="","",$O5551)</f>
        <v/>
      </c>
      <c r="I5551" s="5">
        <f>IF($G5551="","",$G5551*IF($H5551="",$O5551,$H5551)/100)</f>
        <v/>
      </c>
      <c r="J5551" s="5">
        <f>IF(OR($L5551="",NOT(COUNTIFS($L$2:$L5551,$L5551)=1)),"",SUMIFS($G:$G,$L:$L,$L5551))</f>
        <v/>
      </c>
      <c r="K5551" s="5">
        <f>IF(OR($L5551="",NOT(COUNTIFS($L$2:$L5551,$L5551)=1)),"",SUMIFS($I:$I,$L:$L,$L5551))</f>
        <v/>
      </c>
      <c r="L5551" s="6">
        <f>IF($B5551="","",YEAR($B5551))</f>
        <v/>
      </c>
      <c r="M5551" s="6">
        <f>INT((ROW()-2)/39)+1</f>
        <v/>
      </c>
      <c r="N5551" s="6">
        <f>MOD(ROW()-2,39)+2</f>
        <v/>
      </c>
      <c r="O5551" s="42">
        <f>IF(AND($B5551&lt;&gt;"",$C5551&lt;&gt;"",$B5551&lt;=$C5551),INDEX(Szabalyok!$C:$C,$N5551),"")</f>
        <v/>
      </c>
      <c r="P5551">
        <f>IF(D5551="",P5550,P5550+1)</f>
        <v/>
      </c>
    </row>
    <row r="5552">
      <c r="A5552">
        <f>IF(P5552=P5551,0,P5552)</f>
        <v/>
      </c>
      <c r="B5552" s="41">
        <f>IF($M5552&gt;300,"",IF(OR(INDEX(Bemenet!$E$2:$E$301,$M5552)="",INDEX(Bemenet!$F$2:$F$301,$M5552)=""),"",MAX(INDEX(Bemenet!$E$2:$E$301,$M5552),INDEX(Szabalyok!$A:$A,$N5552))))</f>
        <v/>
      </c>
      <c r="C5552" s="41">
        <f>IF($B5552="","",MIN(INDEX(Bemenet!$F$2:$F$301,$M5552),INDEX(Szabalyok!$B:$B,$N5552)))</f>
        <v/>
      </c>
      <c r="D5552" s="5">
        <f>IF(AND($B5552&lt;&gt;"",$C5552&lt;&gt;"",$B5552&lt;=$C5552),INDEX(Bemenet!$G$2:$G$301,$M5552),"")</f>
        <v/>
      </c>
      <c r="E5552" s="6">
        <f>IF(AND($B5552&lt;&gt;"",$C5552&lt;&gt;"",$B5552&lt;=$C5552),INDEX(Bemenet!$D$2:$D$301,$M5552),"")</f>
        <v/>
      </c>
      <c r="F5552" s="5">
        <f>IF(AND($B5552&lt;&gt;"",$C5552&lt;&gt;"",$B5552&lt;=$C5552),$C5552-$B5552+1,"")</f>
        <v/>
      </c>
      <c r="G5552" s="5">
        <f>IF($F5552="","",$F5552*$D5552)</f>
        <v/>
      </c>
      <c r="H5552" s="42">
        <f>IF($G5552="","",$O5552)</f>
        <v/>
      </c>
      <c r="I5552" s="5">
        <f>IF($G5552="","",$G5552*IF($H5552="",$O5552,$H5552)/100)</f>
        <v/>
      </c>
      <c r="J5552" s="5">
        <f>IF(OR($L5552="",NOT(COUNTIFS($L$2:$L5552,$L5552)=1)),"",SUMIFS($G:$G,$L:$L,$L5552))</f>
        <v/>
      </c>
      <c r="K5552" s="5">
        <f>IF(OR($L5552="",NOT(COUNTIFS($L$2:$L5552,$L5552)=1)),"",SUMIFS($I:$I,$L:$L,$L5552))</f>
        <v/>
      </c>
      <c r="L5552" s="6">
        <f>IF($B5552="","",YEAR($B5552))</f>
        <v/>
      </c>
      <c r="M5552" s="6">
        <f>INT((ROW()-2)/39)+1</f>
        <v/>
      </c>
      <c r="N5552" s="6">
        <f>MOD(ROW()-2,39)+2</f>
        <v/>
      </c>
      <c r="O5552" s="42">
        <f>IF(AND($B5552&lt;&gt;"",$C5552&lt;&gt;"",$B5552&lt;=$C5552),INDEX(Szabalyok!$C:$C,$N5552),"")</f>
        <v/>
      </c>
      <c r="P5552">
        <f>IF(D5552="",P5551,P5551+1)</f>
        <v/>
      </c>
    </row>
    <row r="5553">
      <c r="A5553">
        <f>IF(P5553=P5552,0,P5553)</f>
        <v/>
      </c>
      <c r="B5553" s="41">
        <f>IF($M5553&gt;300,"",IF(OR(INDEX(Bemenet!$E$2:$E$301,$M5553)="",INDEX(Bemenet!$F$2:$F$301,$M5553)=""),"",MAX(INDEX(Bemenet!$E$2:$E$301,$M5553),INDEX(Szabalyok!$A:$A,$N5553))))</f>
        <v/>
      </c>
      <c r="C5553" s="41">
        <f>IF($B5553="","",MIN(INDEX(Bemenet!$F$2:$F$301,$M5553),INDEX(Szabalyok!$B:$B,$N5553)))</f>
        <v/>
      </c>
      <c r="D5553" s="5">
        <f>IF(AND($B5553&lt;&gt;"",$C5553&lt;&gt;"",$B5553&lt;=$C5553),INDEX(Bemenet!$G$2:$G$301,$M5553),"")</f>
        <v/>
      </c>
      <c r="E5553" s="6">
        <f>IF(AND($B5553&lt;&gt;"",$C5553&lt;&gt;"",$B5553&lt;=$C5553),INDEX(Bemenet!$D$2:$D$301,$M5553),"")</f>
        <v/>
      </c>
      <c r="F5553" s="5">
        <f>IF(AND($B5553&lt;&gt;"",$C5553&lt;&gt;"",$B5553&lt;=$C5553),$C5553-$B5553+1,"")</f>
        <v/>
      </c>
      <c r="G5553" s="5">
        <f>IF($F5553="","",$F5553*$D5553)</f>
        <v/>
      </c>
      <c r="H5553" s="42">
        <f>IF($G5553="","",$O5553)</f>
        <v/>
      </c>
      <c r="I5553" s="5">
        <f>IF($G5553="","",$G5553*IF($H5553="",$O5553,$H5553)/100)</f>
        <v/>
      </c>
      <c r="J5553" s="5">
        <f>IF(OR($L5553="",NOT(COUNTIFS($L$2:$L5553,$L5553)=1)),"",SUMIFS($G:$G,$L:$L,$L5553))</f>
        <v/>
      </c>
      <c r="K5553" s="5">
        <f>IF(OR($L5553="",NOT(COUNTIFS($L$2:$L5553,$L5553)=1)),"",SUMIFS($I:$I,$L:$L,$L5553))</f>
        <v/>
      </c>
      <c r="L5553" s="6">
        <f>IF($B5553="","",YEAR($B5553))</f>
        <v/>
      </c>
      <c r="M5553" s="6">
        <f>INT((ROW()-2)/39)+1</f>
        <v/>
      </c>
      <c r="N5553" s="6">
        <f>MOD(ROW()-2,39)+2</f>
        <v/>
      </c>
      <c r="O5553" s="42">
        <f>IF(AND($B5553&lt;&gt;"",$C5553&lt;&gt;"",$B5553&lt;=$C5553),INDEX(Szabalyok!$C:$C,$N5553),"")</f>
        <v/>
      </c>
      <c r="P5553">
        <f>IF(D5553="",P5552,P5552+1)</f>
        <v/>
      </c>
    </row>
    <row r="5554">
      <c r="A5554">
        <f>IF(P5554=P5553,0,P5554)</f>
        <v/>
      </c>
      <c r="B5554" s="41">
        <f>IF($M5554&gt;300,"",IF(OR(INDEX(Bemenet!$E$2:$E$301,$M5554)="",INDEX(Bemenet!$F$2:$F$301,$M5554)=""),"",MAX(INDEX(Bemenet!$E$2:$E$301,$M5554),INDEX(Szabalyok!$A:$A,$N5554))))</f>
        <v/>
      </c>
      <c r="C5554" s="41">
        <f>IF($B5554="","",MIN(INDEX(Bemenet!$F$2:$F$301,$M5554),INDEX(Szabalyok!$B:$B,$N5554)))</f>
        <v/>
      </c>
      <c r="D5554" s="5">
        <f>IF(AND($B5554&lt;&gt;"",$C5554&lt;&gt;"",$B5554&lt;=$C5554),INDEX(Bemenet!$G$2:$G$301,$M5554),"")</f>
        <v/>
      </c>
      <c r="E5554" s="6">
        <f>IF(AND($B5554&lt;&gt;"",$C5554&lt;&gt;"",$B5554&lt;=$C5554),INDEX(Bemenet!$D$2:$D$301,$M5554),"")</f>
        <v/>
      </c>
      <c r="F5554" s="5">
        <f>IF(AND($B5554&lt;&gt;"",$C5554&lt;&gt;"",$B5554&lt;=$C5554),$C5554-$B5554+1,"")</f>
        <v/>
      </c>
      <c r="G5554" s="5">
        <f>IF($F5554="","",$F5554*$D5554)</f>
        <v/>
      </c>
      <c r="H5554" s="42">
        <f>IF($G5554="","",$O5554)</f>
        <v/>
      </c>
      <c r="I5554" s="5">
        <f>IF($G5554="","",$G5554*IF($H5554="",$O5554,$H5554)/100)</f>
        <v/>
      </c>
      <c r="J5554" s="5">
        <f>IF(OR($L5554="",NOT(COUNTIFS($L$2:$L5554,$L5554)=1)),"",SUMIFS($G:$G,$L:$L,$L5554))</f>
        <v/>
      </c>
      <c r="K5554" s="5">
        <f>IF(OR($L5554="",NOT(COUNTIFS($L$2:$L5554,$L5554)=1)),"",SUMIFS($I:$I,$L:$L,$L5554))</f>
        <v/>
      </c>
      <c r="L5554" s="6">
        <f>IF($B5554="","",YEAR($B5554))</f>
        <v/>
      </c>
      <c r="M5554" s="6">
        <f>INT((ROW()-2)/39)+1</f>
        <v/>
      </c>
      <c r="N5554" s="6">
        <f>MOD(ROW()-2,39)+2</f>
        <v/>
      </c>
      <c r="O5554" s="42">
        <f>IF(AND($B5554&lt;&gt;"",$C5554&lt;&gt;"",$B5554&lt;=$C5554),INDEX(Szabalyok!$C:$C,$N5554),"")</f>
        <v/>
      </c>
      <c r="P5554">
        <f>IF(D5554="",P5553,P5553+1)</f>
        <v/>
      </c>
    </row>
    <row r="5555">
      <c r="A5555">
        <f>IF(P5555=P5554,0,P5555)</f>
        <v/>
      </c>
      <c r="B5555" s="41">
        <f>IF($M5555&gt;300,"",IF(OR(INDEX(Bemenet!$E$2:$E$301,$M5555)="",INDEX(Bemenet!$F$2:$F$301,$M5555)=""),"",MAX(INDEX(Bemenet!$E$2:$E$301,$M5555),INDEX(Szabalyok!$A:$A,$N5555))))</f>
        <v/>
      </c>
      <c r="C5555" s="41">
        <f>IF($B5555="","",MIN(INDEX(Bemenet!$F$2:$F$301,$M5555),INDEX(Szabalyok!$B:$B,$N5555)))</f>
        <v/>
      </c>
      <c r="D5555" s="5">
        <f>IF(AND($B5555&lt;&gt;"",$C5555&lt;&gt;"",$B5555&lt;=$C5555),INDEX(Bemenet!$G$2:$G$301,$M5555),"")</f>
        <v/>
      </c>
      <c r="E5555" s="6">
        <f>IF(AND($B5555&lt;&gt;"",$C5555&lt;&gt;"",$B5555&lt;=$C5555),INDEX(Bemenet!$D$2:$D$301,$M5555),"")</f>
        <v/>
      </c>
      <c r="F5555" s="5">
        <f>IF(AND($B5555&lt;&gt;"",$C5555&lt;&gt;"",$B5555&lt;=$C5555),$C5555-$B5555+1,"")</f>
        <v/>
      </c>
      <c r="G5555" s="5">
        <f>IF($F5555="","",$F5555*$D5555)</f>
        <v/>
      </c>
      <c r="H5555" s="42">
        <f>IF($G5555="","",$O5555)</f>
        <v/>
      </c>
      <c r="I5555" s="5">
        <f>IF($G5555="","",$G5555*IF($H5555="",$O5555,$H5555)/100)</f>
        <v/>
      </c>
      <c r="J5555" s="5">
        <f>IF(OR($L5555="",NOT(COUNTIFS($L$2:$L5555,$L5555)=1)),"",SUMIFS($G:$G,$L:$L,$L5555))</f>
        <v/>
      </c>
      <c r="K5555" s="5">
        <f>IF(OR($L5555="",NOT(COUNTIFS($L$2:$L5555,$L5555)=1)),"",SUMIFS($I:$I,$L:$L,$L5555))</f>
        <v/>
      </c>
      <c r="L5555" s="6">
        <f>IF($B5555="","",YEAR($B5555))</f>
        <v/>
      </c>
      <c r="M5555" s="6">
        <f>INT((ROW()-2)/39)+1</f>
        <v/>
      </c>
      <c r="N5555" s="6">
        <f>MOD(ROW()-2,39)+2</f>
        <v/>
      </c>
      <c r="O5555" s="42">
        <f>IF(AND($B5555&lt;&gt;"",$C5555&lt;&gt;"",$B5555&lt;=$C5555),INDEX(Szabalyok!$C:$C,$N5555),"")</f>
        <v/>
      </c>
      <c r="P5555">
        <f>IF(D5555="",P5554,P5554+1)</f>
        <v/>
      </c>
    </row>
    <row r="5556">
      <c r="A5556">
        <f>IF(P5556=P5555,0,P5556)</f>
        <v/>
      </c>
      <c r="B5556" s="41">
        <f>IF($M5556&gt;300,"",IF(OR(INDEX(Bemenet!$E$2:$E$301,$M5556)="",INDEX(Bemenet!$F$2:$F$301,$M5556)=""),"",MAX(INDEX(Bemenet!$E$2:$E$301,$M5556),INDEX(Szabalyok!$A:$A,$N5556))))</f>
        <v/>
      </c>
      <c r="C5556" s="41">
        <f>IF($B5556="","",MIN(INDEX(Bemenet!$F$2:$F$301,$M5556),INDEX(Szabalyok!$B:$B,$N5556)))</f>
        <v/>
      </c>
      <c r="D5556" s="5">
        <f>IF(AND($B5556&lt;&gt;"",$C5556&lt;&gt;"",$B5556&lt;=$C5556),INDEX(Bemenet!$G$2:$G$301,$M5556),"")</f>
        <v/>
      </c>
      <c r="E5556" s="6">
        <f>IF(AND($B5556&lt;&gt;"",$C5556&lt;&gt;"",$B5556&lt;=$C5556),INDEX(Bemenet!$D$2:$D$301,$M5556),"")</f>
        <v/>
      </c>
      <c r="F5556" s="5">
        <f>IF(AND($B5556&lt;&gt;"",$C5556&lt;&gt;"",$B5556&lt;=$C5556),$C5556-$B5556+1,"")</f>
        <v/>
      </c>
      <c r="G5556" s="5">
        <f>IF($F5556="","",$F5556*$D5556)</f>
        <v/>
      </c>
      <c r="H5556" s="42">
        <f>IF($G5556="","",$O5556)</f>
        <v/>
      </c>
      <c r="I5556" s="5">
        <f>IF($G5556="","",$G5556*IF($H5556="",$O5556,$H5556)/100)</f>
        <v/>
      </c>
      <c r="J5556" s="5">
        <f>IF(OR($L5556="",NOT(COUNTIFS($L$2:$L5556,$L5556)=1)),"",SUMIFS($G:$G,$L:$L,$L5556))</f>
        <v/>
      </c>
      <c r="K5556" s="5">
        <f>IF(OR($L5556="",NOT(COUNTIFS($L$2:$L5556,$L5556)=1)),"",SUMIFS($I:$I,$L:$L,$L5556))</f>
        <v/>
      </c>
      <c r="L5556" s="6">
        <f>IF($B5556="","",YEAR($B5556))</f>
        <v/>
      </c>
      <c r="M5556" s="6">
        <f>INT((ROW()-2)/39)+1</f>
        <v/>
      </c>
      <c r="N5556" s="6">
        <f>MOD(ROW()-2,39)+2</f>
        <v/>
      </c>
      <c r="O5556" s="42">
        <f>IF(AND($B5556&lt;&gt;"",$C5556&lt;&gt;"",$B5556&lt;=$C5556),INDEX(Szabalyok!$C:$C,$N5556),"")</f>
        <v/>
      </c>
      <c r="P5556">
        <f>IF(D5556="",P5555,P5555+1)</f>
        <v/>
      </c>
    </row>
    <row r="5557">
      <c r="A5557">
        <f>IF(P5557=P5556,0,P5557)</f>
        <v/>
      </c>
      <c r="B5557" s="41">
        <f>IF($M5557&gt;300,"",IF(OR(INDEX(Bemenet!$E$2:$E$301,$M5557)="",INDEX(Bemenet!$F$2:$F$301,$M5557)=""),"",MAX(INDEX(Bemenet!$E$2:$E$301,$M5557),INDEX(Szabalyok!$A:$A,$N5557))))</f>
        <v/>
      </c>
      <c r="C5557" s="41">
        <f>IF($B5557="","",MIN(INDEX(Bemenet!$F$2:$F$301,$M5557),INDEX(Szabalyok!$B:$B,$N5557)))</f>
        <v/>
      </c>
      <c r="D5557" s="5">
        <f>IF(AND($B5557&lt;&gt;"",$C5557&lt;&gt;"",$B5557&lt;=$C5557),INDEX(Bemenet!$G$2:$G$301,$M5557),"")</f>
        <v/>
      </c>
      <c r="E5557" s="6">
        <f>IF(AND($B5557&lt;&gt;"",$C5557&lt;&gt;"",$B5557&lt;=$C5557),INDEX(Bemenet!$D$2:$D$301,$M5557),"")</f>
        <v/>
      </c>
      <c r="F5557" s="5">
        <f>IF(AND($B5557&lt;&gt;"",$C5557&lt;&gt;"",$B5557&lt;=$C5557),$C5557-$B5557+1,"")</f>
        <v/>
      </c>
      <c r="G5557" s="5">
        <f>IF($F5557="","",$F5557*$D5557)</f>
        <v/>
      </c>
      <c r="H5557" s="42">
        <f>IF($G5557="","",$O5557)</f>
        <v/>
      </c>
      <c r="I5557" s="5">
        <f>IF($G5557="","",$G5557*IF($H5557="",$O5557,$H5557)/100)</f>
        <v/>
      </c>
      <c r="J5557" s="5">
        <f>IF(OR($L5557="",NOT(COUNTIFS($L$2:$L5557,$L5557)=1)),"",SUMIFS($G:$G,$L:$L,$L5557))</f>
        <v/>
      </c>
      <c r="K5557" s="5">
        <f>IF(OR($L5557="",NOT(COUNTIFS($L$2:$L5557,$L5557)=1)),"",SUMIFS($I:$I,$L:$L,$L5557))</f>
        <v/>
      </c>
      <c r="L5557" s="6">
        <f>IF($B5557="","",YEAR($B5557))</f>
        <v/>
      </c>
      <c r="M5557" s="6">
        <f>INT((ROW()-2)/39)+1</f>
        <v/>
      </c>
      <c r="N5557" s="6">
        <f>MOD(ROW()-2,39)+2</f>
        <v/>
      </c>
      <c r="O5557" s="42">
        <f>IF(AND($B5557&lt;&gt;"",$C5557&lt;&gt;"",$B5557&lt;=$C5557),INDEX(Szabalyok!$C:$C,$N5557),"")</f>
        <v/>
      </c>
      <c r="P5557">
        <f>IF(D5557="",P5556,P5556+1)</f>
        <v/>
      </c>
    </row>
    <row r="5558">
      <c r="A5558">
        <f>IF(P5558=P5557,0,P5558)</f>
        <v/>
      </c>
      <c r="B5558" s="41">
        <f>IF($M5558&gt;300,"",IF(OR(INDEX(Bemenet!$E$2:$E$301,$M5558)="",INDEX(Bemenet!$F$2:$F$301,$M5558)=""),"",MAX(INDEX(Bemenet!$E$2:$E$301,$M5558),INDEX(Szabalyok!$A:$A,$N5558))))</f>
        <v/>
      </c>
      <c r="C5558" s="41">
        <f>IF($B5558="","",MIN(INDEX(Bemenet!$F$2:$F$301,$M5558),INDEX(Szabalyok!$B:$B,$N5558)))</f>
        <v/>
      </c>
      <c r="D5558" s="5">
        <f>IF(AND($B5558&lt;&gt;"",$C5558&lt;&gt;"",$B5558&lt;=$C5558),INDEX(Bemenet!$G$2:$G$301,$M5558),"")</f>
        <v/>
      </c>
      <c r="E5558" s="6">
        <f>IF(AND($B5558&lt;&gt;"",$C5558&lt;&gt;"",$B5558&lt;=$C5558),INDEX(Bemenet!$D$2:$D$301,$M5558),"")</f>
        <v/>
      </c>
      <c r="F5558" s="5">
        <f>IF(AND($B5558&lt;&gt;"",$C5558&lt;&gt;"",$B5558&lt;=$C5558),$C5558-$B5558+1,"")</f>
        <v/>
      </c>
      <c r="G5558" s="5">
        <f>IF($F5558="","",$F5558*$D5558)</f>
        <v/>
      </c>
      <c r="H5558" s="42">
        <f>IF($G5558="","",$O5558)</f>
        <v/>
      </c>
      <c r="I5558" s="5">
        <f>IF($G5558="","",$G5558*IF($H5558="",$O5558,$H5558)/100)</f>
        <v/>
      </c>
      <c r="J5558" s="5">
        <f>IF(OR($L5558="",NOT(COUNTIFS($L$2:$L5558,$L5558)=1)),"",SUMIFS($G:$G,$L:$L,$L5558))</f>
        <v/>
      </c>
      <c r="K5558" s="5">
        <f>IF(OR($L5558="",NOT(COUNTIFS($L$2:$L5558,$L5558)=1)),"",SUMIFS($I:$I,$L:$L,$L5558))</f>
        <v/>
      </c>
      <c r="L5558" s="6">
        <f>IF($B5558="","",YEAR($B5558))</f>
        <v/>
      </c>
      <c r="M5558" s="6">
        <f>INT((ROW()-2)/39)+1</f>
        <v/>
      </c>
      <c r="N5558" s="6">
        <f>MOD(ROW()-2,39)+2</f>
        <v/>
      </c>
      <c r="O5558" s="42">
        <f>IF(AND($B5558&lt;&gt;"",$C5558&lt;&gt;"",$B5558&lt;=$C5558),INDEX(Szabalyok!$C:$C,$N5558),"")</f>
        <v/>
      </c>
      <c r="P5558">
        <f>IF(D5558="",P5557,P5557+1)</f>
        <v/>
      </c>
    </row>
    <row r="5559">
      <c r="A5559">
        <f>IF(P5559=P5558,0,P5559)</f>
        <v/>
      </c>
      <c r="B5559" s="41">
        <f>IF($M5559&gt;300,"",IF(OR(INDEX(Bemenet!$E$2:$E$301,$M5559)="",INDEX(Bemenet!$F$2:$F$301,$M5559)=""),"",MAX(INDEX(Bemenet!$E$2:$E$301,$M5559),INDEX(Szabalyok!$A:$A,$N5559))))</f>
        <v/>
      </c>
      <c r="C5559" s="41">
        <f>IF($B5559="","",MIN(INDEX(Bemenet!$F$2:$F$301,$M5559),INDEX(Szabalyok!$B:$B,$N5559)))</f>
        <v/>
      </c>
      <c r="D5559" s="5">
        <f>IF(AND($B5559&lt;&gt;"",$C5559&lt;&gt;"",$B5559&lt;=$C5559),INDEX(Bemenet!$G$2:$G$301,$M5559),"")</f>
        <v/>
      </c>
      <c r="E5559" s="6">
        <f>IF(AND($B5559&lt;&gt;"",$C5559&lt;&gt;"",$B5559&lt;=$C5559),INDEX(Bemenet!$D$2:$D$301,$M5559),"")</f>
        <v/>
      </c>
      <c r="F5559" s="5">
        <f>IF(AND($B5559&lt;&gt;"",$C5559&lt;&gt;"",$B5559&lt;=$C5559),$C5559-$B5559+1,"")</f>
        <v/>
      </c>
      <c r="G5559" s="5">
        <f>IF($F5559="","",$F5559*$D5559)</f>
        <v/>
      </c>
      <c r="H5559" s="42">
        <f>IF($G5559="","",$O5559)</f>
        <v/>
      </c>
      <c r="I5559" s="5">
        <f>IF($G5559="","",$G5559*IF($H5559="",$O5559,$H5559)/100)</f>
        <v/>
      </c>
      <c r="J5559" s="5">
        <f>IF(OR($L5559="",NOT(COUNTIFS($L$2:$L5559,$L5559)=1)),"",SUMIFS($G:$G,$L:$L,$L5559))</f>
        <v/>
      </c>
      <c r="K5559" s="5">
        <f>IF(OR($L5559="",NOT(COUNTIFS($L$2:$L5559,$L5559)=1)),"",SUMIFS($I:$I,$L:$L,$L5559))</f>
        <v/>
      </c>
      <c r="L5559" s="6">
        <f>IF($B5559="","",YEAR($B5559))</f>
        <v/>
      </c>
      <c r="M5559" s="6">
        <f>INT((ROW()-2)/39)+1</f>
        <v/>
      </c>
      <c r="N5559" s="6">
        <f>MOD(ROW()-2,39)+2</f>
        <v/>
      </c>
      <c r="O5559" s="42">
        <f>IF(AND($B5559&lt;&gt;"",$C5559&lt;&gt;"",$B5559&lt;=$C5559),INDEX(Szabalyok!$C:$C,$N5559),"")</f>
        <v/>
      </c>
      <c r="P5559">
        <f>IF(D5559="",P5558,P5558+1)</f>
        <v/>
      </c>
    </row>
    <row r="5560">
      <c r="A5560">
        <f>IF(P5560=P5559,0,P5560)</f>
        <v/>
      </c>
      <c r="B5560" s="41">
        <f>IF($M5560&gt;300,"",IF(OR(INDEX(Bemenet!$E$2:$E$301,$M5560)="",INDEX(Bemenet!$F$2:$F$301,$M5560)=""),"",MAX(INDEX(Bemenet!$E$2:$E$301,$M5560),INDEX(Szabalyok!$A:$A,$N5560))))</f>
        <v/>
      </c>
      <c r="C5560" s="41">
        <f>IF($B5560="","",MIN(INDEX(Bemenet!$F$2:$F$301,$M5560),INDEX(Szabalyok!$B:$B,$N5560)))</f>
        <v/>
      </c>
      <c r="D5560" s="5">
        <f>IF(AND($B5560&lt;&gt;"",$C5560&lt;&gt;"",$B5560&lt;=$C5560),INDEX(Bemenet!$G$2:$G$301,$M5560),"")</f>
        <v/>
      </c>
      <c r="E5560" s="6">
        <f>IF(AND($B5560&lt;&gt;"",$C5560&lt;&gt;"",$B5560&lt;=$C5560),INDEX(Bemenet!$D$2:$D$301,$M5560),"")</f>
        <v/>
      </c>
      <c r="F5560" s="5">
        <f>IF(AND($B5560&lt;&gt;"",$C5560&lt;&gt;"",$B5560&lt;=$C5560),$C5560-$B5560+1,"")</f>
        <v/>
      </c>
      <c r="G5560" s="5">
        <f>IF($F5560="","",$F5560*$D5560)</f>
        <v/>
      </c>
      <c r="H5560" s="42">
        <f>IF($G5560="","",$O5560)</f>
        <v/>
      </c>
      <c r="I5560" s="5">
        <f>IF($G5560="","",$G5560*IF($H5560="",$O5560,$H5560)/100)</f>
        <v/>
      </c>
      <c r="J5560" s="5">
        <f>IF(OR($L5560="",NOT(COUNTIFS($L$2:$L5560,$L5560)=1)),"",SUMIFS($G:$G,$L:$L,$L5560))</f>
        <v/>
      </c>
      <c r="K5560" s="5">
        <f>IF(OR($L5560="",NOT(COUNTIFS($L$2:$L5560,$L5560)=1)),"",SUMIFS($I:$I,$L:$L,$L5560))</f>
        <v/>
      </c>
      <c r="L5560" s="6">
        <f>IF($B5560="","",YEAR($B5560))</f>
        <v/>
      </c>
      <c r="M5560" s="6">
        <f>INT((ROW()-2)/39)+1</f>
        <v/>
      </c>
      <c r="N5560" s="6">
        <f>MOD(ROW()-2,39)+2</f>
        <v/>
      </c>
      <c r="O5560" s="42">
        <f>IF(AND($B5560&lt;&gt;"",$C5560&lt;&gt;"",$B5560&lt;=$C5560),INDEX(Szabalyok!$C:$C,$N5560),"")</f>
        <v/>
      </c>
      <c r="P5560">
        <f>IF(D5560="",P5559,P5559+1)</f>
        <v/>
      </c>
    </row>
    <row r="5561">
      <c r="A5561">
        <f>IF(P5561=P5560,0,P5561)</f>
        <v/>
      </c>
      <c r="B5561" s="41">
        <f>IF($M5561&gt;300,"",IF(OR(INDEX(Bemenet!$E$2:$E$301,$M5561)="",INDEX(Bemenet!$F$2:$F$301,$M5561)=""),"",MAX(INDEX(Bemenet!$E$2:$E$301,$M5561),INDEX(Szabalyok!$A:$A,$N5561))))</f>
        <v/>
      </c>
      <c r="C5561" s="41">
        <f>IF($B5561="","",MIN(INDEX(Bemenet!$F$2:$F$301,$M5561),INDEX(Szabalyok!$B:$B,$N5561)))</f>
        <v/>
      </c>
      <c r="D5561" s="5">
        <f>IF(AND($B5561&lt;&gt;"",$C5561&lt;&gt;"",$B5561&lt;=$C5561),INDEX(Bemenet!$G$2:$G$301,$M5561),"")</f>
        <v/>
      </c>
      <c r="E5561" s="6">
        <f>IF(AND($B5561&lt;&gt;"",$C5561&lt;&gt;"",$B5561&lt;=$C5561),INDEX(Bemenet!$D$2:$D$301,$M5561),"")</f>
        <v/>
      </c>
      <c r="F5561" s="5">
        <f>IF(AND($B5561&lt;&gt;"",$C5561&lt;&gt;"",$B5561&lt;=$C5561),$C5561-$B5561+1,"")</f>
        <v/>
      </c>
      <c r="G5561" s="5">
        <f>IF($F5561="","",$F5561*$D5561)</f>
        <v/>
      </c>
      <c r="H5561" s="42">
        <f>IF($G5561="","",$O5561)</f>
        <v/>
      </c>
      <c r="I5561" s="5">
        <f>IF($G5561="","",$G5561*IF($H5561="",$O5561,$H5561)/100)</f>
        <v/>
      </c>
      <c r="J5561" s="5">
        <f>IF(OR($L5561="",NOT(COUNTIFS($L$2:$L5561,$L5561)=1)),"",SUMIFS($G:$G,$L:$L,$L5561))</f>
        <v/>
      </c>
      <c r="K5561" s="5">
        <f>IF(OR($L5561="",NOT(COUNTIFS($L$2:$L5561,$L5561)=1)),"",SUMIFS($I:$I,$L:$L,$L5561))</f>
        <v/>
      </c>
      <c r="L5561" s="6">
        <f>IF($B5561="","",YEAR($B5561))</f>
        <v/>
      </c>
      <c r="M5561" s="6">
        <f>INT((ROW()-2)/39)+1</f>
        <v/>
      </c>
      <c r="N5561" s="6">
        <f>MOD(ROW()-2,39)+2</f>
        <v/>
      </c>
      <c r="O5561" s="42">
        <f>IF(AND($B5561&lt;&gt;"",$C5561&lt;&gt;"",$B5561&lt;=$C5561),INDEX(Szabalyok!$C:$C,$N5561),"")</f>
        <v/>
      </c>
      <c r="P5561">
        <f>IF(D5561="",P5560,P5560+1)</f>
        <v/>
      </c>
    </row>
    <row r="5562">
      <c r="A5562">
        <f>IF(P5562=P5561,0,P5562)</f>
        <v/>
      </c>
      <c r="B5562" s="41">
        <f>IF($M5562&gt;300,"",IF(OR(INDEX(Bemenet!$E$2:$E$301,$M5562)="",INDEX(Bemenet!$F$2:$F$301,$M5562)=""),"",MAX(INDEX(Bemenet!$E$2:$E$301,$M5562),INDEX(Szabalyok!$A:$A,$N5562))))</f>
        <v/>
      </c>
      <c r="C5562" s="41">
        <f>IF($B5562="","",MIN(INDEX(Bemenet!$F$2:$F$301,$M5562),INDEX(Szabalyok!$B:$B,$N5562)))</f>
        <v/>
      </c>
      <c r="D5562" s="5">
        <f>IF(AND($B5562&lt;&gt;"",$C5562&lt;&gt;"",$B5562&lt;=$C5562),INDEX(Bemenet!$G$2:$G$301,$M5562),"")</f>
        <v/>
      </c>
      <c r="E5562" s="6">
        <f>IF(AND($B5562&lt;&gt;"",$C5562&lt;&gt;"",$B5562&lt;=$C5562),INDEX(Bemenet!$D$2:$D$301,$M5562),"")</f>
        <v/>
      </c>
      <c r="F5562" s="5">
        <f>IF(AND($B5562&lt;&gt;"",$C5562&lt;&gt;"",$B5562&lt;=$C5562),$C5562-$B5562+1,"")</f>
        <v/>
      </c>
      <c r="G5562" s="5">
        <f>IF($F5562="","",$F5562*$D5562)</f>
        <v/>
      </c>
      <c r="H5562" s="42">
        <f>IF($G5562="","",$O5562)</f>
        <v/>
      </c>
      <c r="I5562" s="5">
        <f>IF($G5562="","",$G5562*IF($H5562="",$O5562,$H5562)/100)</f>
        <v/>
      </c>
      <c r="J5562" s="5">
        <f>IF(OR($L5562="",NOT(COUNTIFS($L$2:$L5562,$L5562)=1)),"",SUMIFS($G:$G,$L:$L,$L5562))</f>
        <v/>
      </c>
      <c r="K5562" s="5">
        <f>IF(OR($L5562="",NOT(COUNTIFS($L$2:$L5562,$L5562)=1)),"",SUMIFS($I:$I,$L:$L,$L5562))</f>
        <v/>
      </c>
      <c r="L5562" s="6">
        <f>IF($B5562="","",YEAR($B5562))</f>
        <v/>
      </c>
      <c r="M5562" s="6">
        <f>INT((ROW()-2)/39)+1</f>
        <v/>
      </c>
      <c r="N5562" s="6">
        <f>MOD(ROW()-2,39)+2</f>
        <v/>
      </c>
      <c r="O5562" s="42">
        <f>IF(AND($B5562&lt;&gt;"",$C5562&lt;&gt;"",$B5562&lt;=$C5562),INDEX(Szabalyok!$C:$C,$N5562),"")</f>
        <v/>
      </c>
      <c r="P5562">
        <f>IF(D5562="",P5561,P5561+1)</f>
        <v/>
      </c>
    </row>
    <row r="5563">
      <c r="A5563">
        <f>IF(P5563=P5562,0,P5563)</f>
        <v/>
      </c>
      <c r="B5563" s="41">
        <f>IF($M5563&gt;300,"",IF(OR(INDEX(Bemenet!$E$2:$E$301,$M5563)="",INDEX(Bemenet!$F$2:$F$301,$M5563)=""),"",MAX(INDEX(Bemenet!$E$2:$E$301,$M5563),INDEX(Szabalyok!$A:$A,$N5563))))</f>
        <v/>
      </c>
      <c r="C5563" s="41">
        <f>IF($B5563="","",MIN(INDEX(Bemenet!$F$2:$F$301,$M5563),INDEX(Szabalyok!$B:$B,$N5563)))</f>
        <v/>
      </c>
      <c r="D5563" s="5">
        <f>IF(AND($B5563&lt;&gt;"",$C5563&lt;&gt;"",$B5563&lt;=$C5563),INDEX(Bemenet!$G$2:$G$301,$M5563),"")</f>
        <v/>
      </c>
      <c r="E5563" s="6">
        <f>IF(AND($B5563&lt;&gt;"",$C5563&lt;&gt;"",$B5563&lt;=$C5563),INDEX(Bemenet!$D$2:$D$301,$M5563),"")</f>
        <v/>
      </c>
      <c r="F5563" s="5">
        <f>IF(AND($B5563&lt;&gt;"",$C5563&lt;&gt;"",$B5563&lt;=$C5563),$C5563-$B5563+1,"")</f>
        <v/>
      </c>
      <c r="G5563" s="5">
        <f>IF($F5563="","",$F5563*$D5563)</f>
        <v/>
      </c>
      <c r="H5563" s="42">
        <f>IF($G5563="","",$O5563)</f>
        <v/>
      </c>
      <c r="I5563" s="5">
        <f>IF($G5563="","",$G5563*IF($H5563="",$O5563,$H5563)/100)</f>
        <v/>
      </c>
      <c r="J5563" s="5">
        <f>IF(OR($L5563="",NOT(COUNTIFS($L$2:$L5563,$L5563)=1)),"",SUMIFS($G:$G,$L:$L,$L5563))</f>
        <v/>
      </c>
      <c r="K5563" s="5">
        <f>IF(OR($L5563="",NOT(COUNTIFS($L$2:$L5563,$L5563)=1)),"",SUMIFS($I:$I,$L:$L,$L5563))</f>
        <v/>
      </c>
      <c r="L5563" s="6">
        <f>IF($B5563="","",YEAR($B5563))</f>
        <v/>
      </c>
      <c r="M5563" s="6">
        <f>INT((ROW()-2)/39)+1</f>
        <v/>
      </c>
      <c r="N5563" s="6">
        <f>MOD(ROW()-2,39)+2</f>
        <v/>
      </c>
      <c r="O5563" s="42">
        <f>IF(AND($B5563&lt;&gt;"",$C5563&lt;&gt;"",$B5563&lt;=$C5563),INDEX(Szabalyok!$C:$C,$N5563),"")</f>
        <v/>
      </c>
      <c r="P5563">
        <f>IF(D5563="",P5562,P5562+1)</f>
        <v/>
      </c>
    </row>
    <row r="5564">
      <c r="A5564">
        <f>IF(P5564=P5563,0,P5564)</f>
        <v/>
      </c>
      <c r="B5564" s="41">
        <f>IF($M5564&gt;300,"",IF(OR(INDEX(Bemenet!$E$2:$E$301,$M5564)="",INDEX(Bemenet!$F$2:$F$301,$M5564)=""),"",MAX(INDEX(Bemenet!$E$2:$E$301,$M5564),INDEX(Szabalyok!$A:$A,$N5564))))</f>
        <v/>
      </c>
      <c r="C5564" s="41">
        <f>IF($B5564="","",MIN(INDEX(Bemenet!$F$2:$F$301,$M5564),INDEX(Szabalyok!$B:$B,$N5564)))</f>
        <v/>
      </c>
      <c r="D5564" s="5">
        <f>IF(AND($B5564&lt;&gt;"",$C5564&lt;&gt;"",$B5564&lt;=$C5564),INDEX(Bemenet!$G$2:$G$301,$M5564),"")</f>
        <v/>
      </c>
      <c r="E5564" s="6">
        <f>IF(AND($B5564&lt;&gt;"",$C5564&lt;&gt;"",$B5564&lt;=$C5564),INDEX(Bemenet!$D$2:$D$301,$M5564),"")</f>
        <v/>
      </c>
      <c r="F5564" s="5">
        <f>IF(AND($B5564&lt;&gt;"",$C5564&lt;&gt;"",$B5564&lt;=$C5564),$C5564-$B5564+1,"")</f>
        <v/>
      </c>
      <c r="G5564" s="5">
        <f>IF($F5564="","",$F5564*$D5564)</f>
        <v/>
      </c>
      <c r="H5564" s="42">
        <f>IF($G5564="","",$O5564)</f>
        <v/>
      </c>
      <c r="I5564" s="5">
        <f>IF($G5564="","",$G5564*IF($H5564="",$O5564,$H5564)/100)</f>
        <v/>
      </c>
      <c r="J5564" s="5">
        <f>IF(OR($L5564="",NOT(COUNTIFS($L$2:$L5564,$L5564)=1)),"",SUMIFS($G:$G,$L:$L,$L5564))</f>
        <v/>
      </c>
      <c r="K5564" s="5">
        <f>IF(OR($L5564="",NOT(COUNTIFS($L$2:$L5564,$L5564)=1)),"",SUMIFS($I:$I,$L:$L,$L5564))</f>
        <v/>
      </c>
      <c r="L5564" s="6">
        <f>IF($B5564="","",YEAR($B5564))</f>
        <v/>
      </c>
      <c r="M5564" s="6">
        <f>INT((ROW()-2)/39)+1</f>
        <v/>
      </c>
      <c r="N5564" s="6">
        <f>MOD(ROW()-2,39)+2</f>
        <v/>
      </c>
      <c r="O5564" s="42">
        <f>IF(AND($B5564&lt;&gt;"",$C5564&lt;&gt;"",$B5564&lt;=$C5564),INDEX(Szabalyok!$C:$C,$N5564),"")</f>
        <v/>
      </c>
      <c r="P5564">
        <f>IF(D5564="",P5563,P5563+1)</f>
        <v/>
      </c>
    </row>
    <row r="5565">
      <c r="A5565">
        <f>IF(P5565=P5564,0,P5565)</f>
        <v/>
      </c>
      <c r="B5565" s="41">
        <f>IF($M5565&gt;300,"",IF(OR(INDEX(Bemenet!$E$2:$E$301,$M5565)="",INDEX(Bemenet!$F$2:$F$301,$M5565)=""),"",MAX(INDEX(Bemenet!$E$2:$E$301,$M5565),INDEX(Szabalyok!$A:$A,$N5565))))</f>
        <v/>
      </c>
      <c r="C5565" s="41">
        <f>IF($B5565="","",MIN(INDEX(Bemenet!$F$2:$F$301,$M5565),INDEX(Szabalyok!$B:$B,$N5565)))</f>
        <v/>
      </c>
      <c r="D5565" s="5">
        <f>IF(AND($B5565&lt;&gt;"",$C5565&lt;&gt;"",$B5565&lt;=$C5565),INDEX(Bemenet!$G$2:$G$301,$M5565),"")</f>
        <v/>
      </c>
      <c r="E5565" s="6">
        <f>IF(AND($B5565&lt;&gt;"",$C5565&lt;&gt;"",$B5565&lt;=$C5565),INDEX(Bemenet!$D$2:$D$301,$M5565),"")</f>
        <v/>
      </c>
      <c r="F5565" s="5">
        <f>IF(AND($B5565&lt;&gt;"",$C5565&lt;&gt;"",$B5565&lt;=$C5565),$C5565-$B5565+1,"")</f>
        <v/>
      </c>
      <c r="G5565" s="5">
        <f>IF($F5565="","",$F5565*$D5565)</f>
        <v/>
      </c>
      <c r="H5565" s="42">
        <f>IF($G5565="","",$O5565)</f>
        <v/>
      </c>
      <c r="I5565" s="5">
        <f>IF($G5565="","",$G5565*IF($H5565="",$O5565,$H5565)/100)</f>
        <v/>
      </c>
      <c r="J5565" s="5">
        <f>IF(OR($L5565="",NOT(COUNTIFS($L$2:$L5565,$L5565)=1)),"",SUMIFS($G:$G,$L:$L,$L5565))</f>
        <v/>
      </c>
      <c r="K5565" s="5">
        <f>IF(OR($L5565="",NOT(COUNTIFS($L$2:$L5565,$L5565)=1)),"",SUMIFS($I:$I,$L:$L,$L5565))</f>
        <v/>
      </c>
      <c r="L5565" s="6">
        <f>IF($B5565="","",YEAR($B5565))</f>
        <v/>
      </c>
      <c r="M5565" s="6">
        <f>INT((ROW()-2)/39)+1</f>
        <v/>
      </c>
      <c r="N5565" s="6">
        <f>MOD(ROW()-2,39)+2</f>
        <v/>
      </c>
      <c r="O5565" s="42">
        <f>IF(AND($B5565&lt;&gt;"",$C5565&lt;&gt;"",$B5565&lt;=$C5565),INDEX(Szabalyok!$C:$C,$N5565),"")</f>
        <v/>
      </c>
      <c r="P5565">
        <f>IF(D5565="",P5564,P5564+1)</f>
        <v/>
      </c>
    </row>
    <row r="5566">
      <c r="A5566">
        <f>IF(P5566=P5565,0,P5566)</f>
        <v/>
      </c>
      <c r="B5566" s="41">
        <f>IF($M5566&gt;300,"",IF(OR(INDEX(Bemenet!$E$2:$E$301,$M5566)="",INDEX(Bemenet!$F$2:$F$301,$M5566)=""),"",MAX(INDEX(Bemenet!$E$2:$E$301,$M5566),INDEX(Szabalyok!$A:$A,$N5566))))</f>
        <v/>
      </c>
      <c r="C5566" s="41">
        <f>IF($B5566="","",MIN(INDEX(Bemenet!$F$2:$F$301,$M5566),INDEX(Szabalyok!$B:$B,$N5566)))</f>
        <v/>
      </c>
      <c r="D5566" s="5">
        <f>IF(AND($B5566&lt;&gt;"",$C5566&lt;&gt;"",$B5566&lt;=$C5566),INDEX(Bemenet!$G$2:$G$301,$M5566),"")</f>
        <v/>
      </c>
      <c r="E5566" s="6">
        <f>IF(AND($B5566&lt;&gt;"",$C5566&lt;&gt;"",$B5566&lt;=$C5566),INDEX(Bemenet!$D$2:$D$301,$M5566),"")</f>
        <v/>
      </c>
      <c r="F5566" s="5">
        <f>IF(AND($B5566&lt;&gt;"",$C5566&lt;&gt;"",$B5566&lt;=$C5566),$C5566-$B5566+1,"")</f>
        <v/>
      </c>
      <c r="G5566" s="5">
        <f>IF($F5566="","",$F5566*$D5566)</f>
        <v/>
      </c>
      <c r="H5566" s="42">
        <f>IF($G5566="","",$O5566)</f>
        <v/>
      </c>
      <c r="I5566" s="5">
        <f>IF($G5566="","",$G5566*IF($H5566="",$O5566,$H5566)/100)</f>
        <v/>
      </c>
      <c r="J5566" s="5">
        <f>IF(OR($L5566="",NOT(COUNTIFS($L$2:$L5566,$L5566)=1)),"",SUMIFS($G:$G,$L:$L,$L5566))</f>
        <v/>
      </c>
      <c r="K5566" s="5">
        <f>IF(OR($L5566="",NOT(COUNTIFS($L$2:$L5566,$L5566)=1)),"",SUMIFS($I:$I,$L:$L,$L5566))</f>
        <v/>
      </c>
      <c r="L5566" s="6">
        <f>IF($B5566="","",YEAR($B5566))</f>
        <v/>
      </c>
      <c r="M5566" s="6">
        <f>INT((ROW()-2)/39)+1</f>
        <v/>
      </c>
      <c r="N5566" s="6">
        <f>MOD(ROW()-2,39)+2</f>
        <v/>
      </c>
      <c r="O5566" s="42">
        <f>IF(AND($B5566&lt;&gt;"",$C5566&lt;&gt;"",$B5566&lt;=$C5566),INDEX(Szabalyok!$C:$C,$N5566),"")</f>
        <v/>
      </c>
      <c r="P5566">
        <f>IF(D5566="",P5565,P5565+1)</f>
        <v/>
      </c>
    </row>
    <row r="5567">
      <c r="A5567">
        <f>IF(P5567=P5566,0,P5567)</f>
        <v/>
      </c>
      <c r="B5567" s="41">
        <f>IF($M5567&gt;300,"",IF(OR(INDEX(Bemenet!$E$2:$E$301,$M5567)="",INDEX(Bemenet!$F$2:$F$301,$M5567)=""),"",MAX(INDEX(Bemenet!$E$2:$E$301,$M5567),INDEX(Szabalyok!$A:$A,$N5567))))</f>
        <v/>
      </c>
      <c r="C5567" s="41">
        <f>IF($B5567="","",MIN(INDEX(Bemenet!$F$2:$F$301,$M5567),INDEX(Szabalyok!$B:$B,$N5567)))</f>
        <v/>
      </c>
      <c r="D5567" s="5">
        <f>IF(AND($B5567&lt;&gt;"",$C5567&lt;&gt;"",$B5567&lt;=$C5567),INDEX(Bemenet!$G$2:$G$301,$M5567),"")</f>
        <v/>
      </c>
      <c r="E5567" s="6">
        <f>IF(AND($B5567&lt;&gt;"",$C5567&lt;&gt;"",$B5567&lt;=$C5567),INDEX(Bemenet!$D$2:$D$301,$M5567),"")</f>
        <v/>
      </c>
      <c r="F5567" s="5">
        <f>IF(AND($B5567&lt;&gt;"",$C5567&lt;&gt;"",$B5567&lt;=$C5567),$C5567-$B5567+1,"")</f>
        <v/>
      </c>
      <c r="G5567" s="5">
        <f>IF($F5567="","",$F5567*$D5567)</f>
        <v/>
      </c>
      <c r="H5567" s="42">
        <f>IF($G5567="","",$O5567)</f>
        <v/>
      </c>
      <c r="I5567" s="5">
        <f>IF($G5567="","",$G5567*IF($H5567="",$O5567,$H5567)/100)</f>
        <v/>
      </c>
      <c r="J5567" s="5">
        <f>IF(OR($L5567="",NOT(COUNTIFS($L$2:$L5567,$L5567)=1)),"",SUMIFS($G:$G,$L:$L,$L5567))</f>
        <v/>
      </c>
      <c r="K5567" s="5">
        <f>IF(OR($L5567="",NOT(COUNTIFS($L$2:$L5567,$L5567)=1)),"",SUMIFS($I:$I,$L:$L,$L5567))</f>
        <v/>
      </c>
      <c r="L5567" s="6">
        <f>IF($B5567="","",YEAR($B5567))</f>
        <v/>
      </c>
      <c r="M5567" s="6">
        <f>INT((ROW()-2)/39)+1</f>
        <v/>
      </c>
      <c r="N5567" s="6">
        <f>MOD(ROW()-2,39)+2</f>
        <v/>
      </c>
      <c r="O5567" s="42">
        <f>IF(AND($B5567&lt;&gt;"",$C5567&lt;&gt;"",$B5567&lt;=$C5567),INDEX(Szabalyok!$C:$C,$N5567),"")</f>
        <v/>
      </c>
      <c r="P5567">
        <f>IF(D5567="",P5566,P5566+1)</f>
        <v/>
      </c>
    </row>
    <row r="5568">
      <c r="A5568">
        <f>IF(P5568=P5567,0,P5568)</f>
        <v/>
      </c>
      <c r="B5568" s="41">
        <f>IF($M5568&gt;300,"",IF(OR(INDEX(Bemenet!$E$2:$E$301,$M5568)="",INDEX(Bemenet!$F$2:$F$301,$M5568)=""),"",MAX(INDEX(Bemenet!$E$2:$E$301,$M5568),INDEX(Szabalyok!$A:$A,$N5568))))</f>
        <v/>
      </c>
      <c r="C5568" s="41">
        <f>IF($B5568="","",MIN(INDEX(Bemenet!$F$2:$F$301,$M5568),INDEX(Szabalyok!$B:$B,$N5568)))</f>
        <v/>
      </c>
      <c r="D5568" s="5">
        <f>IF(AND($B5568&lt;&gt;"",$C5568&lt;&gt;"",$B5568&lt;=$C5568),INDEX(Bemenet!$G$2:$G$301,$M5568),"")</f>
        <v/>
      </c>
      <c r="E5568" s="6">
        <f>IF(AND($B5568&lt;&gt;"",$C5568&lt;&gt;"",$B5568&lt;=$C5568),INDEX(Bemenet!$D$2:$D$301,$M5568),"")</f>
        <v/>
      </c>
      <c r="F5568" s="5">
        <f>IF(AND($B5568&lt;&gt;"",$C5568&lt;&gt;"",$B5568&lt;=$C5568),$C5568-$B5568+1,"")</f>
        <v/>
      </c>
      <c r="G5568" s="5">
        <f>IF($F5568="","",$F5568*$D5568)</f>
        <v/>
      </c>
      <c r="H5568" s="42">
        <f>IF($G5568="","",$O5568)</f>
        <v/>
      </c>
      <c r="I5568" s="5">
        <f>IF($G5568="","",$G5568*IF($H5568="",$O5568,$H5568)/100)</f>
        <v/>
      </c>
      <c r="J5568" s="5">
        <f>IF(OR($L5568="",NOT(COUNTIFS($L$2:$L5568,$L5568)=1)),"",SUMIFS($G:$G,$L:$L,$L5568))</f>
        <v/>
      </c>
      <c r="K5568" s="5">
        <f>IF(OR($L5568="",NOT(COUNTIFS($L$2:$L5568,$L5568)=1)),"",SUMIFS($I:$I,$L:$L,$L5568))</f>
        <v/>
      </c>
      <c r="L5568" s="6">
        <f>IF($B5568="","",YEAR($B5568))</f>
        <v/>
      </c>
      <c r="M5568" s="6">
        <f>INT((ROW()-2)/39)+1</f>
        <v/>
      </c>
      <c r="N5568" s="6">
        <f>MOD(ROW()-2,39)+2</f>
        <v/>
      </c>
      <c r="O5568" s="42">
        <f>IF(AND($B5568&lt;&gt;"",$C5568&lt;&gt;"",$B5568&lt;=$C5568),INDEX(Szabalyok!$C:$C,$N5568),"")</f>
        <v/>
      </c>
      <c r="P5568">
        <f>IF(D5568="",P5567,P5567+1)</f>
        <v/>
      </c>
    </row>
    <row r="5569">
      <c r="A5569">
        <f>IF(P5569=P5568,0,P5569)</f>
        <v/>
      </c>
      <c r="B5569" s="41">
        <f>IF($M5569&gt;300,"",IF(OR(INDEX(Bemenet!$E$2:$E$301,$M5569)="",INDEX(Bemenet!$F$2:$F$301,$M5569)=""),"",MAX(INDEX(Bemenet!$E$2:$E$301,$M5569),INDEX(Szabalyok!$A:$A,$N5569))))</f>
        <v/>
      </c>
      <c r="C5569" s="41">
        <f>IF($B5569="","",MIN(INDEX(Bemenet!$F$2:$F$301,$M5569),INDEX(Szabalyok!$B:$B,$N5569)))</f>
        <v/>
      </c>
      <c r="D5569" s="5">
        <f>IF(AND($B5569&lt;&gt;"",$C5569&lt;&gt;"",$B5569&lt;=$C5569),INDEX(Bemenet!$G$2:$G$301,$M5569),"")</f>
        <v/>
      </c>
      <c r="E5569" s="6">
        <f>IF(AND($B5569&lt;&gt;"",$C5569&lt;&gt;"",$B5569&lt;=$C5569),INDEX(Bemenet!$D$2:$D$301,$M5569),"")</f>
        <v/>
      </c>
      <c r="F5569" s="5">
        <f>IF(AND($B5569&lt;&gt;"",$C5569&lt;&gt;"",$B5569&lt;=$C5569),$C5569-$B5569+1,"")</f>
        <v/>
      </c>
      <c r="G5569" s="5">
        <f>IF($F5569="","",$F5569*$D5569)</f>
        <v/>
      </c>
      <c r="H5569" s="42">
        <f>IF($G5569="","",$O5569)</f>
        <v/>
      </c>
      <c r="I5569" s="5">
        <f>IF($G5569="","",$G5569*IF($H5569="",$O5569,$H5569)/100)</f>
        <v/>
      </c>
      <c r="J5569" s="5">
        <f>IF(OR($L5569="",NOT(COUNTIFS($L$2:$L5569,$L5569)=1)),"",SUMIFS($G:$G,$L:$L,$L5569))</f>
        <v/>
      </c>
      <c r="K5569" s="5">
        <f>IF(OR($L5569="",NOT(COUNTIFS($L$2:$L5569,$L5569)=1)),"",SUMIFS($I:$I,$L:$L,$L5569))</f>
        <v/>
      </c>
      <c r="L5569" s="6">
        <f>IF($B5569="","",YEAR($B5569))</f>
        <v/>
      </c>
      <c r="M5569" s="6">
        <f>INT((ROW()-2)/39)+1</f>
        <v/>
      </c>
      <c r="N5569" s="6">
        <f>MOD(ROW()-2,39)+2</f>
        <v/>
      </c>
      <c r="O5569" s="42">
        <f>IF(AND($B5569&lt;&gt;"",$C5569&lt;&gt;"",$B5569&lt;=$C5569),INDEX(Szabalyok!$C:$C,$N5569),"")</f>
        <v/>
      </c>
      <c r="P5569">
        <f>IF(D5569="",P5568,P5568+1)</f>
        <v/>
      </c>
    </row>
    <row r="5570">
      <c r="A5570">
        <f>IF(P5570=P5569,0,P5570)</f>
        <v/>
      </c>
      <c r="B5570" s="41">
        <f>IF($M5570&gt;300,"",IF(OR(INDEX(Bemenet!$E$2:$E$301,$M5570)="",INDEX(Bemenet!$F$2:$F$301,$M5570)=""),"",MAX(INDEX(Bemenet!$E$2:$E$301,$M5570),INDEX(Szabalyok!$A:$A,$N5570))))</f>
        <v/>
      </c>
      <c r="C5570" s="41">
        <f>IF($B5570="","",MIN(INDEX(Bemenet!$F$2:$F$301,$M5570),INDEX(Szabalyok!$B:$B,$N5570)))</f>
        <v/>
      </c>
      <c r="D5570" s="5">
        <f>IF(AND($B5570&lt;&gt;"",$C5570&lt;&gt;"",$B5570&lt;=$C5570),INDEX(Bemenet!$G$2:$G$301,$M5570),"")</f>
        <v/>
      </c>
      <c r="E5570" s="6">
        <f>IF(AND($B5570&lt;&gt;"",$C5570&lt;&gt;"",$B5570&lt;=$C5570),INDEX(Bemenet!$D$2:$D$301,$M5570),"")</f>
        <v/>
      </c>
      <c r="F5570" s="5">
        <f>IF(AND($B5570&lt;&gt;"",$C5570&lt;&gt;"",$B5570&lt;=$C5570),$C5570-$B5570+1,"")</f>
        <v/>
      </c>
      <c r="G5570" s="5">
        <f>IF($F5570="","",$F5570*$D5570)</f>
        <v/>
      </c>
      <c r="H5570" s="42">
        <f>IF($G5570="","",$O5570)</f>
        <v/>
      </c>
      <c r="I5570" s="5">
        <f>IF($G5570="","",$G5570*IF($H5570="",$O5570,$H5570)/100)</f>
        <v/>
      </c>
      <c r="J5570" s="5">
        <f>IF(OR($L5570="",NOT(COUNTIFS($L$2:$L5570,$L5570)=1)),"",SUMIFS($G:$G,$L:$L,$L5570))</f>
        <v/>
      </c>
      <c r="K5570" s="5">
        <f>IF(OR($L5570="",NOT(COUNTIFS($L$2:$L5570,$L5570)=1)),"",SUMIFS($I:$I,$L:$L,$L5570))</f>
        <v/>
      </c>
      <c r="L5570" s="6">
        <f>IF($B5570="","",YEAR($B5570))</f>
        <v/>
      </c>
      <c r="M5570" s="6">
        <f>INT((ROW()-2)/39)+1</f>
        <v/>
      </c>
      <c r="N5570" s="6">
        <f>MOD(ROW()-2,39)+2</f>
        <v/>
      </c>
      <c r="O5570" s="42">
        <f>IF(AND($B5570&lt;&gt;"",$C5570&lt;&gt;"",$B5570&lt;=$C5570),INDEX(Szabalyok!$C:$C,$N5570),"")</f>
        <v/>
      </c>
      <c r="P5570">
        <f>IF(D5570="",P5569,P5569+1)</f>
        <v/>
      </c>
    </row>
    <row r="5571">
      <c r="A5571">
        <f>IF(P5571=P5570,0,P5571)</f>
        <v/>
      </c>
      <c r="B5571" s="41">
        <f>IF($M5571&gt;300,"",IF(OR(INDEX(Bemenet!$E$2:$E$301,$M5571)="",INDEX(Bemenet!$F$2:$F$301,$M5571)=""),"",MAX(INDEX(Bemenet!$E$2:$E$301,$M5571),INDEX(Szabalyok!$A:$A,$N5571))))</f>
        <v/>
      </c>
      <c r="C5571" s="41">
        <f>IF($B5571="","",MIN(INDEX(Bemenet!$F$2:$F$301,$M5571),INDEX(Szabalyok!$B:$B,$N5571)))</f>
        <v/>
      </c>
      <c r="D5571" s="5">
        <f>IF(AND($B5571&lt;&gt;"",$C5571&lt;&gt;"",$B5571&lt;=$C5571),INDEX(Bemenet!$G$2:$G$301,$M5571),"")</f>
        <v/>
      </c>
      <c r="E5571" s="6">
        <f>IF(AND($B5571&lt;&gt;"",$C5571&lt;&gt;"",$B5571&lt;=$C5571),INDEX(Bemenet!$D$2:$D$301,$M5571),"")</f>
        <v/>
      </c>
      <c r="F5571" s="5">
        <f>IF(AND($B5571&lt;&gt;"",$C5571&lt;&gt;"",$B5571&lt;=$C5571),$C5571-$B5571+1,"")</f>
        <v/>
      </c>
      <c r="G5571" s="5">
        <f>IF($F5571="","",$F5571*$D5571)</f>
        <v/>
      </c>
      <c r="H5571" s="42">
        <f>IF($G5571="","",$O5571)</f>
        <v/>
      </c>
      <c r="I5571" s="5">
        <f>IF($G5571="","",$G5571*IF($H5571="",$O5571,$H5571)/100)</f>
        <v/>
      </c>
      <c r="J5571" s="5">
        <f>IF(OR($L5571="",NOT(COUNTIFS($L$2:$L5571,$L5571)=1)),"",SUMIFS($G:$G,$L:$L,$L5571))</f>
        <v/>
      </c>
      <c r="K5571" s="5">
        <f>IF(OR($L5571="",NOT(COUNTIFS($L$2:$L5571,$L5571)=1)),"",SUMIFS($I:$I,$L:$L,$L5571))</f>
        <v/>
      </c>
      <c r="L5571" s="6">
        <f>IF($B5571="","",YEAR($B5571))</f>
        <v/>
      </c>
      <c r="M5571" s="6">
        <f>INT((ROW()-2)/39)+1</f>
        <v/>
      </c>
      <c r="N5571" s="6">
        <f>MOD(ROW()-2,39)+2</f>
        <v/>
      </c>
      <c r="O5571" s="42">
        <f>IF(AND($B5571&lt;&gt;"",$C5571&lt;&gt;"",$B5571&lt;=$C5571),INDEX(Szabalyok!$C:$C,$N5571),"")</f>
        <v/>
      </c>
      <c r="P5571">
        <f>IF(D5571="",P5570,P5570+1)</f>
        <v/>
      </c>
    </row>
    <row r="5572">
      <c r="A5572">
        <f>IF(P5572=P5571,0,P5572)</f>
        <v/>
      </c>
      <c r="B5572" s="41">
        <f>IF($M5572&gt;300,"",IF(OR(INDEX(Bemenet!$E$2:$E$301,$M5572)="",INDEX(Bemenet!$F$2:$F$301,$M5572)=""),"",MAX(INDEX(Bemenet!$E$2:$E$301,$M5572),INDEX(Szabalyok!$A:$A,$N5572))))</f>
        <v/>
      </c>
      <c r="C5572" s="41">
        <f>IF($B5572="","",MIN(INDEX(Bemenet!$F$2:$F$301,$M5572),INDEX(Szabalyok!$B:$B,$N5572)))</f>
        <v/>
      </c>
      <c r="D5572" s="5">
        <f>IF(AND($B5572&lt;&gt;"",$C5572&lt;&gt;"",$B5572&lt;=$C5572),INDEX(Bemenet!$G$2:$G$301,$M5572),"")</f>
        <v/>
      </c>
      <c r="E5572" s="6">
        <f>IF(AND($B5572&lt;&gt;"",$C5572&lt;&gt;"",$B5572&lt;=$C5572),INDEX(Bemenet!$D$2:$D$301,$M5572),"")</f>
        <v/>
      </c>
      <c r="F5572" s="5">
        <f>IF(AND($B5572&lt;&gt;"",$C5572&lt;&gt;"",$B5572&lt;=$C5572),$C5572-$B5572+1,"")</f>
        <v/>
      </c>
      <c r="G5572" s="5">
        <f>IF($F5572="","",$F5572*$D5572)</f>
        <v/>
      </c>
      <c r="H5572" s="42">
        <f>IF($G5572="","",$O5572)</f>
        <v/>
      </c>
      <c r="I5572" s="5">
        <f>IF($G5572="","",$G5572*IF($H5572="",$O5572,$H5572)/100)</f>
        <v/>
      </c>
      <c r="J5572" s="5">
        <f>IF(OR($L5572="",NOT(COUNTIFS($L$2:$L5572,$L5572)=1)),"",SUMIFS($G:$G,$L:$L,$L5572))</f>
        <v/>
      </c>
      <c r="K5572" s="5">
        <f>IF(OR($L5572="",NOT(COUNTIFS($L$2:$L5572,$L5572)=1)),"",SUMIFS($I:$I,$L:$L,$L5572))</f>
        <v/>
      </c>
      <c r="L5572" s="6">
        <f>IF($B5572="","",YEAR($B5572))</f>
        <v/>
      </c>
      <c r="M5572" s="6">
        <f>INT((ROW()-2)/39)+1</f>
        <v/>
      </c>
      <c r="N5572" s="6">
        <f>MOD(ROW()-2,39)+2</f>
        <v/>
      </c>
      <c r="O5572" s="42">
        <f>IF(AND($B5572&lt;&gt;"",$C5572&lt;&gt;"",$B5572&lt;=$C5572),INDEX(Szabalyok!$C:$C,$N5572),"")</f>
        <v/>
      </c>
      <c r="P5572">
        <f>IF(D5572="",P5571,P5571+1)</f>
        <v/>
      </c>
    </row>
    <row r="5573">
      <c r="A5573">
        <f>IF(P5573=P5572,0,P5573)</f>
        <v/>
      </c>
      <c r="B5573" s="41">
        <f>IF($M5573&gt;300,"",IF(OR(INDEX(Bemenet!$E$2:$E$301,$M5573)="",INDEX(Bemenet!$F$2:$F$301,$M5573)=""),"",MAX(INDEX(Bemenet!$E$2:$E$301,$M5573),INDEX(Szabalyok!$A:$A,$N5573))))</f>
        <v/>
      </c>
      <c r="C5573" s="41">
        <f>IF($B5573="","",MIN(INDEX(Bemenet!$F$2:$F$301,$M5573),INDEX(Szabalyok!$B:$B,$N5573)))</f>
        <v/>
      </c>
      <c r="D5573" s="5">
        <f>IF(AND($B5573&lt;&gt;"",$C5573&lt;&gt;"",$B5573&lt;=$C5573),INDEX(Bemenet!$G$2:$G$301,$M5573),"")</f>
        <v/>
      </c>
      <c r="E5573" s="6">
        <f>IF(AND($B5573&lt;&gt;"",$C5573&lt;&gt;"",$B5573&lt;=$C5573),INDEX(Bemenet!$D$2:$D$301,$M5573),"")</f>
        <v/>
      </c>
      <c r="F5573" s="5">
        <f>IF(AND($B5573&lt;&gt;"",$C5573&lt;&gt;"",$B5573&lt;=$C5573),$C5573-$B5573+1,"")</f>
        <v/>
      </c>
      <c r="G5573" s="5">
        <f>IF($F5573="","",$F5573*$D5573)</f>
        <v/>
      </c>
      <c r="H5573" s="42">
        <f>IF($G5573="","",$O5573)</f>
        <v/>
      </c>
      <c r="I5573" s="5">
        <f>IF($G5573="","",$G5573*IF($H5573="",$O5573,$H5573)/100)</f>
        <v/>
      </c>
      <c r="J5573" s="5">
        <f>IF(OR($L5573="",NOT(COUNTIFS($L$2:$L5573,$L5573)=1)),"",SUMIFS($G:$G,$L:$L,$L5573))</f>
        <v/>
      </c>
      <c r="K5573" s="5">
        <f>IF(OR($L5573="",NOT(COUNTIFS($L$2:$L5573,$L5573)=1)),"",SUMIFS($I:$I,$L:$L,$L5573))</f>
        <v/>
      </c>
      <c r="L5573" s="6">
        <f>IF($B5573="","",YEAR($B5573))</f>
        <v/>
      </c>
      <c r="M5573" s="6">
        <f>INT((ROW()-2)/39)+1</f>
        <v/>
      </c>
      <c r="N5573" s="6">
        <f>MOD(ROW()-2,39)+2</f>
        <v/>
      </c>
      <c r="O5573" s="42">
        <f>IF(AND($B5573&lt;&gt;"",$C5573&lt;&gt;"",$B5573&lt;=$C5573),INDEX(Szabalyok!$C:$C,$N5573),"")</f>
        <v/>
      </c>
      <c r="P5573">
        <f>IF(D5573="",P5572,P5572+1)</f>
        <v/>
      </c>
    </row>
    <row r="5574">
      <c r="A5574">
        <f>IF(P5574=P5573,0,P5574)</f>
        <v/>
      </c>
      <c r="B5574" s="41">
        <f>IF($M5574&gt;300,"",IF(OR(INDEX(Bemenet!$E$2:$E$301,$M5574)="",INDEX(Bemenet!$F$2:$F$301,$M5574)=""),"",MAX(INDEX(Bemenet!$E$2:$E$301,$M5574),INDEX(Szabalyok!$A:$A,$N5574))))</f>
        <v/>
      </c>
      <c r="C5574" s="41">
        <f>IF($B5574="","",MIN(INDEX(Bemenet!$F$2:$F$301,$M5574),INDEX(Szabalyok!$B:$B,$N5574)))</f>
        <v/>
      </c>
      <c r="D5574" s="5">
        <f>IF(AND($B5574&lt;&gt;"",$C5574&lt;&gt;"",$B5574&lt;=$C5574),INDEX(Bemenet!$G$2:$G$301,$M5574),"")</f>
        <v/>
      </c>
      <c r="E5574" s="6">
        <f>IF(AND($B5574&lt;&gt;"",$C5574&lt;&gt;"",$B5574&lt;=$C5574),INDEX(Bemenet!$D$2:$D$301,$M5574),"")</f>
        <v/>
      </c>
      <c r="F5574" s="5">
        <f>IF(AND($B5574&lt;&gt;"",$C5574&lt;&gt;"",$B5574&lt;=$C5574),$C5574-$B5574+1,"")</f>
        <v/>
      </c>
      <c r="G5574" s="5">
        <f>IF($F5574="","",$F5574*$D5574)</f>
        <v/>
      </c>
      <c r="H5574" s="42">
        <f>IF($G5574="","",$O5574)</f>
        <v/>
      </c>
      <c r="I5574" s="5">
        <f>IF($G5574="","",$G5574*IF($H5574="",$O5574,$H5574)/100)</f>
        <v/>
      </c>
      <c r="J5574" s="5">
        <f>IF(OR($L5574="",NOT(COUNTIFS($L$2:$L5574,$L5574)=1)),"",SUMIFS($G:$G,$L:$L,$L5574))</f>
        <v/>
      </c>
      <c r="K5574" s="5">
        <f>IF(OR($L5574="",NOT(COUNTIFS($L$2:$L5574,$L5574)=1)),"",SUMIFS($I:$I,$L:$L,$L5574))</f>
        <v/>
      </c>
      <c r="L5574" s="6">
        <f>IF($B5574="","",YEAR($B5574))</f>
        <v/>
      </c>
      <c r="M5574" s="6">
        <f>INT((ROW()-2)/39)+1</f>
        <v/>
      </c>
      <c r="N5574" s="6">
        <f>MOD(ROW()-2,39)+2</f>
        <v/>
      </c>
      <c r="O5574" s="42">
        <f>IF(AND($B5574&lt;&gt;"",$C5574&lt;&gt;"",$B5574&lt;=$C5574),INDEX(Szabalyok!$C:$C,$N5574),"")</f>
        <v/>
      </c>
      <c r="P5574">
        <f>IF(D5574="",P5573,P5573+1)</f>
        <v/>
      </c>
    </row>
    <row r="5575">
      <c r="A5575">
        <f>IF(P5575=P5574,0,P5575)</f>
        <v/>
      </c>
      <c r="B5575" s="41">
        <f>IF($M5575&gt;300,"",IF(OR(INDEX(Bemenet!$E$2:$E$301,$M5575)="",INDEX(Bemenet!$F$2:$F$301,$M5575)=""),"",MAX(INDEX(Bemenet!$E$2:$E$301,$M5575),INDEX(Szabalyok!$A:$A,$N5575))))</f>
        <v/>
      </c>
      <c r="C5575" s="41">
        <f>IF($B5575="","",MIN(INDEX(Bemenet!$F$2:$F$301,$M5575),INDEX(Szabalyok!$B:$B,$N5575)))</f>
        <v/>
      </c>
      <c r="D5575" s="5">
        <f>IF(AND($B5575&lt;&gt;"",$C5575&lt;&gt;"",$B5575&lt;=$C5575),INDEX(Bemenet!$G$2:$G$301,$M5575),"")</f>
        <v/>
      </c>
      <c r="E5575" s="6">
        <f>IF(AND($B5575&lt;&gt;"",$C5575&lt;&gt;"",$B5575&lt;=$C5575),INDEX(Bemenet!$D$2:$D$301,$M5575),"")</f>
        <v/>
      </c>
      <c r="F5575" s="5">
        <f>IF(AND($B5575&lt;&gt;"",$C5575&lt;&gt;"",$B5575&lt;=$C5575),$C5575-$B5575+1,"")</f>
        <v/>
      </c>
      <c r="G5575" s="5">
        <f>IF($F5575="","",$F5575*$D5575)</f>
        <v/>
      </c>
      <c r="H5575" s="42">
        <f>IF($G5575="","",$O5575)</f>
        <v/>
      </c>
      <c r="I5575" s="5">
        <f>IF($G5575="","",$G5575*IF($H5575="",$O5575,$H5575)/100)</f>
        <v/>
      </c>
      <c r="J5575" s="5">
        <f>IF(OR($L5575="",NOT(COUNTIFS($L$2:$L5575,$L5575)=1)),"",SUMIFS($G:$G,$L:$L,$L5575))</f>
        <v/>
      </c>
      <c r="K5575" s="5">
        <f>IF(OR($L5575="",NOT(COUNTIFS($L$2:$L5575,$L5575)=1)),"",SUMIFS($I:$I,$L:$L,$L5575))</f>
        <v/>
      </c>
      <c r="L5575" s="6">
        <f>IF($B5575="","",YEAR($B5575))</f>
        <v/>
      </c>
      <c r="M5575" s="6">
        <f>INT((ROW()-2)/39)+1</f>
        <v/>
      </c>
      <c r="N5575" s="6">
        <f>MOD(ROW()-2,39)+2</f>
        <v/>
      </c>
      <c r="O5575" s="42">
        <f>IF(AND($B5575&lt;&gt;"",$C5575&lt;&gt;"",$B5575&lt;=$C5575),INDEX(Szabalyok!$C:$C,$N5575),"")</f>
        <v/>
      </c>
      <c r="P5575">
        <f>IF(D5575="",P5574,P5574+1)</f>
        <v/>
      </c>
    </row>
    <row r="5576">
      <c r="A5576">
        <f>IF(P5576=P5575,0,P5576)</f>
        <v/>
      </c>
      <c r="B5576" s="41">
        <f>IF($M5576&gt;300,"",IF(OR(INDEX(Bemenet!$E$2:$E$301,$M5576)="",INDEX(Bemenet!$F$2:$F$301,$M5576)=""),"",MAX(INDEX(Bemenet!$E$2:$E$301,$M5576),INDEX(Szabalyok!$A:$A,$N5576))))</f>
        <v/>
      </c>
      <c r="C5576" s="41">
        <f>IF($B5576="","",MIN(INDEX(Bemenet!$F$2:$F$301,$M5576),INDEX(Szabalyok!$B:$B,$N5576)))</f>
        <v/>
      </c>
      <c r="D5576" s="5">
        <f>IF(AND($B5576&lt;&gt;"",$C5576&lt;&gt;"",$B5576&lt;=$C5576),INDEX(Bemenet!$G$2:$G$301,$M5576),"")</f>
        <v/>
      </c>
      <c r="E5576" s="6">
        <f>IF(AND($B5576&lt;&gt;"",$C5576&lt;&gt;"",$B5576&lt;=$C5576),INDEX(Bemenet!$D$2:$D$301,$M5576),"")</f>
        <v/>
      </c>
      <c r="F5576" s="5">
        <f>IF(AND($B5576&lt;&gt;"",$C5576&lt;&gt;"",$B5576&lt;=$C5576),$C5576-$B5576+1,"")</f>
        <v/>
      </c>
      <c r="G5576" s="5">
        <f>IF($F5576="","",$F5576*$D5576)</f>
        <v/>
      </c>
      <c r="H5576" s="42">
        <f>IF($G5576="","",$O5576)</f>
        <v/>
      </c>
      <c r="I5576" s="5">
        <f>IF($G5576="","",$G5576*IF($H5576="",$O5576,$H5576)/100)</f>
        <v/>
      </c>
      <c r="J5576" s="5">
        <f>IF(OR($L5576="",NOT(COUNTIFS($L$2:$L5576,$L5576)=1)),"",SUMIFS($G:$G,$L:$L,$L5576))</f>
        <v/>
      </c>
      <c r="K5576" s="5">
        <f>IF(OR($L5576="",NOT(COUNTIFS($L$2:$L5576,$L5576)=1)),"",SUMIFS($I:$I,$L:$L,$L5576))</f>
        <v/>
      </c>
      <c r="L5576" s="6">
        <f>IF($B5576="","",YEAR($B5576))</f>
        <v/>
      </c>
      <c r="M5576" s="6">
        <f>INT((ROW()-2)/39)+1</f>
        <v/>
      </c>
      <c r="N5576" s="6">
        <f>MOD(ROW()-2,39)+2</f>
        <v/>
      </c>
      <c r="O5576" s="42">
        <f>IF(AND($B5576&lt;&gt;"",$C5576&lt;&gt;"",$B5576&lt;=$C5576),INDEX(Szabalyok!$C:$C,$N5576),"")</f>
        <v/>
      </c>
      <c r="P5576">
        <f>IF(D5576="",P5575,P5575+1)</f>
        <v/>
      </c>
    </row>
    <row r="5577">
      <c r="A5577">
        <f>IF(P5577=P5576,0,P5577)</f>
        <v/>
      </c>
      <c r="B5577" s="41">
        <f>IF($M5577&gt;300,"",IF(OR(INDEX(Bemenet!$E$2:$E$301,$M5577)="",INDEX(Bemenet!$F$2:$F$301,$M5577)=""),"",MAX(INDEX(Bemenet!$E$2:$E$301,$M5577),INDEX(Szabalyok!$A:$A,$N5577))))</f>
        <v/>
      </c>
      <c r="C5577" s="41">
        <f>IF($B5577="","",MIN(INDEX(Bemenet!$F$2:$F$301,$M5577),INDEX(Szabalyok!$B:$B,$N5577)))</f>
        <v/>
      </c>
      <c r="D5577" s="5">
        <f>IF(AND($B5577&lt;&gt;"",$C5577&lt;&gt;"",$B5577&lt;=$C5577),INDEX(Bemenet!$G$2:$G$301,$M5577),"")</f>
        <v/>
      </c>
      <c r="E5577" s="6">
        <f>IF(AND($B5577&lt;&gt;"",$C5577&lt;&gt;"",$B5577&lt;=$C5577),INDEX(Bemenet!$D$2:$D$301,$M5577),"")</f>
        <v/>
      </c>
      <c r="F5577" s="5">
        <f>IF(AND($B5577&lt;&gt;"",$C5577&lt;&gt;"",$B5577&lt;=$C5577),$C5577-$B5577+1,"")</f>
        <v/>
      </c>
      <c r="G5577" s="5">
        <f>IF($F5577="","",$F5577*$D5577)</f>
        <v/>
      </c>
      <c r="H5577" s="42">
        <f>IF($G5577="","",$O5577)</f>
        <v/>
      </c>
      <c r="I5577" s="5">
        <f>IF($G5577="","",$G5577*IF($H5577="",$O5577,$H5577)/100)</f>
        <v/>
      </c>
      <c r="J5577" s="5">
        <f>IF(OR($L5577="",NOT(COUNTIFS($L$2:$L5577,$L5577)=1)),"",SUMIFS($G:$G,$L:$L,$L5577))</f>
        <v/>
      </c>
      <c r="K5577" s="5">
        <f>IF(OR($L5577="",NOT(COUNTIFS($L$2:$L5577,$L5577)=1)),"",SUMIFS($I:$I,$L:$L,$L5577))</f>
        <v/>
      </c>
      <c r="L5577" s="6">
        <f>IF($B5577="","",YEAR($B5577))</f>
        <v/>
      </c>
      <c r="M5577" s="6">
        <f>INT((ROW()-2)/39)+1</f>
        <v/>
      </c>
      <c r="N5577" s="6">
        <f>MOD(ROW()-2,39)+2</f>
        <v/>
      </c>
      <c r="O5577" s="42">
        <f>IF(AND($B5577&lt;&gt;"",$C5577&lt;&gt;"",$B5577&lt;=$C5577),INDEX(Szabalyok!$C:$C,$N5577),"")</f>
        <v/>
      </c>
      <c r="P5577">
        <f>IF(D5577="",P5576,P5576+1)</f>
        <v/>
      </c>
    </row>
    <row r="5578">
      <c r="A5578">
        <f>IF(P5578=P5577,0,P5578)</f>
        <v/>
      </c>
      <c r="B5578" s="41">
        <f>IF($M5578&gt;300,"",IF(OR(INDEX(Bemenet!$E$2:$E$301,$M5578)="",INDEX(Bemenet!$F$2:$F$301,$M5578)=""),"",MAX(INDEX(Bemenet!$E$2:$E$301,$M5578),INDEX(Szabalyok!$A:$A,$N5578))))</f>
        <v/>
      </c>
      <c r="C5578" s="41">
        <f>IF($B5578="","",MIN(INDEX(Bemenet!$F$2:$F$301,$M5578),INDEX(Szabalyok!$B:$B,$N5578)))</f>
        <v/>
      </c>
      <c r="D5578" s="5">
        <f>IF(AND($B5578&lt;&gt;"",$C5578&lt;&gt;"",$B5578&lt;=$C5578),INDEX(Bemenet!$G$2:$G$301,$M5578),"")</f>
        <v/>
      </c>
      <c r="E5578" s="6">
        <f>IF(AND($B5578&lt;&gt;"",$C5578&lt;&gt;"",$B5578&lt;=$C5578),INDEX(Bemenet!$D$2:$D$301,$M5578),"")</f>
        <v/>
      </c>
      <c r="F5578" s="5">
        <f>IF(AND($B5578&lt;&gt;"",$C5578&lt;&gt;"",$B5578&lt;=$C5578),$C5578-$B5578+1,"")</f>
        <v/>
      </c>
      <c r="G5578" s="5">
        <f>IF($F5578="","",$F5578*$D5578)</f>
        <v/>
      </c>
      <c r="H5578" s="42">
        <f>IF($G5578="","",$O5578)</f>
        <v/>
      </c>
      <c r="I5578" s="5">
        <f>IF($G5578="","",$G5578*IF($H5578="",$O5578,$H5578)/100)</f>
        <v/>
      </c>
      <c r="J5578" s="5">
        <f>IF(OR($L5578="",NOT(COUNTIFS($L$2:$L5578,$L5578)=1)),"",SUMIFS($G:$G,$L:$L,$L5578))</f>
        <v/>
      </c>
      <c r="K5578" s="5">
        <f>IF(OR($L5578="",NOT(COUNTIFS($L$2:$L5578,$L5578)=1)),"",SUMIFS($I:$I,$L:$L,$L5578))</f>
        <v/>
      </c>
      <c r="L5578" s="6">
        <f>IF($B5578="","",YEAR($B5578))</f>
        <v/>
      </c>
      <c r="M5578" s="6">
        <f>INT((ROW()-2)/39)+1</f>
        <v/>
      </c>
      <c r="N5578" s="6">
        <f>MOD(ROW()-2,39)+2</f>
        <v/>
      </c>
      <c r="O5578" s="42">
        <f>IF(AND($B5578&lt;&gt;"",$C5578&lt;&gt;"",$B5578&lt;=$C5578),INDEX(Szabalyok!$C:$C,$N5578),"")</f>
        <v/>
      </c>
      <c r="P5578">
        <f>IF(D5578="",P5577,P5577+1)</f>
        <v/>
      </c>
    </row>
    <row r="5579">
      <c r="A5579">
        <f>IF(P5579=P5578,0,P5579)</f>
        <v/>
      </c>
      <c r="B5579" s="41">
        <f>IF($M5579&gt;300,"",IF(OR(INDEX(Bemenet!$E$2:$E$301,$M5579)="",INDEX(Bemenet!$F$2:$F$301,$M5579)=""),"",MAX(INDEX(Bemenet!$E$2:$E$301,$M5579),INDEX(Szabalyok!$A:$A,$N5579))))</f>
        <v/>
      </c>
      <c r="C5579" s="41">
        <f>IF($B5579="","",MIN(INDEX(Bemenet!$F$2:$F$301,$M5579),INDEX(Szabalyok!$B:$B,$N5579)))</f>
        <v/>
      </c>
      <c r="D5579" s="5">
        <f>IF(AND($B5579&lt;&gt;"",$C5579&lt;&gt;"",$B5579&lt;=$C5579),INDEX(Bemenet!$G$2:$G$301,$M5579),"")</f>
        <v/>
      </c>
      <c r="E5579" s="6">
        <f>IF(AND($B5579&lt;&gt;"",$C5579&lt;&gt;"",$B5579&lt;=$C5579),INDEX(Bemenet!$D$2:$D$301,$M5579),"")</f>
        <v/>
      </c>
      <c r="F5579" s="5">
        <f>IF(AND($B5579&lt;&gt;"",$C5579&lt;&gt;"",$B5579&lt;=$C5579),$C5579-$B5579+1,"")</f>
        <v/>
      </c>
      <c r="G5579" s="5">
        <f>IF($F5579="","",$F5579*$D5579)</f>
        <v/>
      </c>
      <c r="H5579" s="42">
        <f>IF($G5579="","",$O5579)</f>
        <v/>
      </c>
      <c r="I5579" s="5">
        <f>IF($G5579="","",$G5579*IF($H5579="",$O5579,$H5579)/100)</f>
        <v/>
      </c>
      <c r="J5579" s="5">
        <f>IF(OR($L5579="",NOT(COUNTIFS($L$2:$L5579,$L5579)=1)),"",SUMIFS($G:$G,$L:$L,$L5579))</f>
        <v/>
      </c>
      <c r="K5579" s="5">
        <f>IF(OR($L5579="",NOT(COUNTIFS($L$2:$L5579,$L5579)=1)),"",SUMIFS($I:$I,$L:$L,$L5579))</f>
        <v/>
      </c>
      <c r="L5579" s="6">
        <f>IF($B5579="","",YEAR($B5579))</f>
        <v/>
      </c>
      <c r="M5579" s="6">
        <f>INT((ROW()-2)/39)+1</f>
        <v/>
      </c>
      <c r="N5579" s="6">
        <f>MOD(ROW()-2,39)+2</f>
        <v/>
      </c>
      <c r="O5579" s="42">
        <f>IF(AND($B5579&lt;&gt;"",$C5579&lt;&gt;"",$B5579&lt;=$C5579),INDEX(Szabalyok!$C:$C,$N5579),"")</f>
        <v/>
      </c>
      <c r="P5579">
        <f>IF(D5579="",P5578,P5578+1)</f>
        <v/>
      </c>
    </row>
    <row r="5580">
      <c r="A5580">
        <f>IF(P5580=P5579,0,P5580)</f>
        <v/>
      </c>
      <c r="B5580" s="41">
        <f>IF($M5580&gt;300,"",IF(OR(INDEX(Bemenet!$E$2:$E$301,$M5580)="",INDEX(Bemenet!$F$2:$F$301,$M5580)=""),"",MAX(INDEX(Bemenet!$E$2:$E$301,$M5580),INDEX(Szabalyok!$A:$A,$N5580))))</f>
        <v/>
      </c>
      <c r="C5580" s="41">
        <f>IF($B5580="","",MIN(INDEX(Bemenet!$F$2:$F$301,$M5580),INDEX(Szabalyok!$B:$B,$N5580)))</f>
        <v/>
      </c>
      <c r="D5580" s="5">
        <f>IF(AND($B5580&lt;&gt;"",$C5580&lt;&gt;"",$B5580&lt;=$C5580),INDEX(Bemenet!$G$2:$G$301,$M5580),"")</f>
        <v/>
      </c>
      <c r="E5580" s="6">
        <f>IF(AND($B5580&lt;&gt;"",$C5580&lt;&gt;"",$B5580&lt;=$C5580),INDEX(Bemenet!$D$2:$D$301,$M5580),"")</f>
        <v/>
      </c>
      <c r="F5580" s="5">
        <f>IF(AND($B5580&lt;&gt;"",$C5580&lt;&gt;"",$B5580&lt;=$C5580),$C5580-$B5580+1,"")</f>
        <v/>
      </c>
      <c r="G5580" s="5">
        <f>IF($F5580="","",$F5580*$D5580)</f>
        <v/>
      </c>
      <c r="H5580" s="42">
        <f>IF($G5580="","",$O5580)</f>
        <v/>
      </c>
      <c r="I5580" s="5">
        <f>IF($G5580="","",$G5580*IF($H5580="",$O5580,$H5580)/100)</f>
        <v/>
      </c>
      <c r="J5580" s="5">
        <f>IF(OR($L5580="",NOT(COUNTIFS($L$2:$L5580,$L5580)=1)),"",SUMIFS($G:$G,$L:$L,$L5580))</f>
        <v/>
      </c>
      <c r="K5580" s="5">
        <f>IF(OR($L5580="",NOT(COUNTIFS($L$2:$L5580,$L5580)=1)),"",SUMIFS($I:$I,$L:$L,$L5580))</f>
        <v/>
      </c>
      <c r="L5580" s="6">
        <f>IF($B5580="","",YEAR($B5580))</f>
        <v/>
      </c>
      <c r="M5580" s="6">
        <f>INT((ROW()-2)/39)+1</f>
        <v/>
      </c>
      <c r="N5580" s="6">
        <f>MOD(ROW()-2,39)+2</f>
        <v/>
      </c>
      <c r="O5580" s="42">
        <f>IF(AND($B5580&lt;&gt;"",$C5580&lt;&gt;"",$B5580&lt;=$C5580),INDEX(Szabalyok!$C:$C,$N5580),"")</f>
        <v/>
      </c>
      <c r="P5580">
        <f>IF(D5580="",P5579,P5579+1)</f>
        <v/>
      </c>
    </row>
    <row r="5581">
      <c r="A5581">
        <f>IF(P5581=P5580,0,P5581)</f>
        <v/>
      </c>
      <c r="B5581" s="41">
        <f>IF($M5581&gt;300,"",IF(OR(INDEX(Bemenet!$E$2:$E$301,$M5581)="",INDEX(Bemenet!$F$2:$F$301,$M5581)=""),"",MAX(INDEX(Bemenet!$E$2:$E$301,$M5581),INDEX(Szabalyok!$A:$A,$N5581))))</f>
        <v/>
      </c>
      <c r="C5581" s="41">
        <f>IF($B5581="","",MIN(INDEX(Bemenet!$F$2:$F$301,$M5581),INDEX(Szabalyok!$B:$B,$N5581)))</f>
        <v/>
      </c>
      <c r="D5581" s="5">
        <f>IF(AND($B5581&lt;&gt;"",$C5581&lt;&gt;"",$B5581&lt;=$C5581),INDEX(Bemenet!$G$2:$G$301,$M5581),"")</f>
        <v/>
      </c>
      <c r="E5581" s="6">
        <f>IF(AND($B5581&lt;&gt;"",$C5581&lt;&gt;"",$B5581&lt;=$C5581),INDEX(Bemenet!$D$2:$D$301,$M5581),"")</f>
        <v/>
      </c>
      <c r="F5581" s="5">
        <f>IF(AND($B5581&lt;&gt;"",$C5581&lt;&gt;"",$B5581&lt;=$C5581),$C5581-$B5581+1,"")</f>
        <v/>
      </c>
      <c r="G5581" s="5">
        <f>IF($F5581="","",$F5581*$D5581)</f>
        <v/>
      </c>
      <c r="H5581" s="42">
        <f>IF($G5581="","",$O5581)</f>
        <v/>
      </c>
      <c r="I5581" s="5">
        <f>IF($G5581="","",$G5581*IF($H5581="",$O5581,$H5581)/100)</f>
        <v/>
      </c>
      <c r="J5581" s="5">
        <f>IF(OR($L5581="",NOT(COUNTIFS($L$2:$L5581,$L5581)=1)),"",SUMIFS($G:$G,$L:$L,$L5581))</f>
        <v/>
      </c>
      <c r="K5581" s="5">
        <f>IF(OR($L5581="",NOT(COUNTIFS($L$2:$L5581,$L5581)=1)),"",SUMIFS($I:$I,$L:$L,$L5581))</f>
        <v/>
      </c>
      <c r="L5581" s="6">
        <f>IF($B5581="","",YEAR($B5581))</f>
        <v/>
      </c>
      <c r="M5581" s="6">
        <f>INT((ROW()-2)/39)+1</f>
        <v/>
      </c>
      <c r="N5581" s="6">
        <f>MOD(ROW()-2,39)+2</f>
        <v/>
      </c>
      <c r="O5581" s="42">
        <f>IF(AND($B5581&lt;&gt;"",$C5581&lt;&gt;"",$B5581&lt;=$C5581),INDEX(Szabalyok!$C:$C,$N5581),"")</f>
        <v/>
      </c>
      <c r="P5581">
        <f>IF(D5581="",P5580,P5580+1)</f>
        <v/>
      </c>
    </row>
    <row r="5582">
      <c r="A5582">
        <f>IF(P5582=P5581,0,P5582)</f>
        <v/>
      </c>
      <c r="B5582" s="41">
        <f>IF($M5582&gt;300,"",IF(OR(INDEX(Bemenet!$E$2:$E$301,$M5582)="",INDEX(Bemenet!$F$2:$F$301,$M5582)=""),"",MAX(INDEX(Bemenet!$E$2:$E$301,$M5582),INDEX(Szabalyok!$A:$A,$N5582))))</f>
        <v/>
      </c>
      <c r="C5582" s="41">
        <f>IF($B5582="","",MIN(INDEX(Bemenet!$F$2:$F$301,$M5582),INDEX(Szabalyok!$B:$B,$N5582)))</f>
        <v/>
      </c>
      <c r="D5582" s="5">
        <f>IF(AND($B5582&lt;&gt;"",$C5582&lt;&gt;"",$B5582&lt;=$C5582),INDEX(Bemenet!$G$2:$G$301,$M5582),"")</f>
        <v/>
      </c>
      <c r="E5582" s="6">
        <f>IF(AND($B5582&lt;&gt;"",$C5582&lt;&gt;"",$B5582&lt;=$C5582),INDEX(Bemenet!$D$2:$D$301,$M5582),"")</f>
        <v/>
      </c>
      <c r="F5582" s="5">
        <f>IF(AND($B5582&lt;&gt;"",$C5582&lt;&gt;"",$B5582&lt;=$C5582),$C5582-$B5582+1,"")</f>
        <v/>
      </c>
      <c r="G5582" s="5">
        <f>IF($F5582="","",$F5582*$D5582)</f>
        <v/>
      </c>
      <c r="H5582" s="42">
        <f>IF($G5582="","",$O5582)</f>
        <v/>
      </c>
      <c r="I5582" s="5">
        <f>IF($G5582="","",$G5582*IF($H5582="",$O5582,$H5582)/100)</f>
        <v/>
      </c>
      <c r="J5582" s="5">
        <f>IF(OR($L5582="",NOT(COUNTIFS($L$2:$L5582,$L5582)=1)),"",SUMIFS($G:$G,$L:$L,$L5582))</f>
        <v/>
      </c>
      <c r="K5582" s="5">
        <f>IF(OR($L5582="",NOT(COUNTIFS($L$2:$L5582,$L5582)=1)),"",SUMIFS($I:$I,$L:$L,$L5582))</f>
        <v/>
      </c>
      <c r="L5582" s="6">
        <f>IF($B5582="","",YEAR($B5582))</f>
        <v/>
      </c>
      <c r="M5582" s="6">
        <f>INT((ROW()-2)/39)+1</f>
        <v/>
      </c>
      <c r="N5582" s="6">
        <f>MOD(ROW()-2,39)+2</f>
        <v/>
      </c>
      <c r="O5582" s="42">
        <f>IF(AND($B5582&lt;&gt;"",$C5582&lt;&gt;"",$B5582&lt;=$C5582),INDEX(Szabalyok!$C:$C,$N5582),"")</f>
        <v/>
      </c>
      <c r="P5582">
        <f>IF(D5582="",P5581,P5581+1)</f>
        <v/>
      </c>
    </row>
    <row r="5583">
      <c r="A5583">
        <f>IF(P5583=P5582,0,P5583)</f>
        <v/>
      </c>
      <c r="B5583" s="41">
        <f>IF($M5583&gt;300,"",IF(OR(INDEX(Bemenet!$E$2:$E$301,$M5583)="",INDEX(Bemenet!$F$2:$F$301,$M5583)=""),"",MAX(INDEX(Bemenet!$E$2:$E$301,$M5583),INDEX(Szabalyok!$A:$A,$N5583))))</f>
        <v/>
      </c>
      <c r="C5583" s="41">
        <f>IF($B5583="","",MIN(INDEX(Bemenet!$F$2:$F$301,$M5583),INDEX(Szabalyok!$B:$B,$N5583)))</f>
        <v/>
      </c>
      <c r="D5583" s="5">
        <f>IF(AND($B5583&lt;&gt;"",$C5583&lt;&gt;"",$B5583&lt;=$C5583),INDEX(Bemenet!$G$2:$G$301,$M5583),"")</f>
        <v/>
      </c>
      <c r="E5583" s="6">
        <f>IF(AND($B5583&lt;&gt;"",$C5583&lt;&gt;"",$B5583&lt;=$C5583),INDEX(Bemenet!$D$2:$D$301,$M5583),"")</f>
        <v/>
      </c>
      <c r="F5583" s="5">
        <f>IF(AND($B5583&lt;&gt;"",$C5583&lt;&gt;"",$B5583&lt;=$C5583),$C5583-$B5583+1,"")</f>
        <v/>
      </c>
      <c r="G5583" s="5">
        <f>IF($F5583="","",$F5583*$D5583)</f>
        <v/>
      </c>
      <c r="H5583" s="42">
        <f>IF($G5583="","",$O5583)</f>
        <v/>
      </c>
      <c r="I5583" s="5">
        <f>IF($G5583="","",$G5583*IF($H5583="",$O5583,$H5583)/100)</f>
        <v/>
      </c>
      <c r="J5583" s="5">
        <f>IF(OR($L5583="",NOT(COUNTIFS($L$2:$L5583,$L5583)=1)),"",SUMIFS($G:$G,$L:$L,$L5583))</f>
        <v/>
      </c>
      <c r="K5583" s="5">
        <f>IF(OR($L5583="",NOT(COUNTIFS($L$2:$L5583,$L5583)=1)),"",SUMIFS($I:$I,$L:$L,$L5583))</f>
        <v/>
      </c>
      <c r="L5583" s="6">
        <f>IF($B5583="","",YEAR($B5583))</f>
        <v/>
      </c>
      <c r="M5583" s="6">
        <f>INT((ROW()-2)/39)+1</f>
        <v/>
      </c>
      <c r="N5583" s="6">
        <f>MOD(ROW()-2,39)+2</f>
        <v/>
      </c>
      <c r="O5583" s="42">
        <f>IF(AND($B5583&lt;&gt;"",$C5583&lt;&gt;"",$B5583&lt;=$C5583),INDEX(Szabalyok!$C:$C,$N5583),"")</f>
        <v/>
      </c>
      <c r="P5583">
        <f>IF(D5583="",P5582,P5582+1)</f>
        <v/>
      </c>
    </row>
    <row r="5584">
      <c r="A5584">
        <f>IF(P5584=P5583,0,P5584)</f>
        <v/>
      </c>
      <c r="B5584" s="41">
        <f>IF($M5584&gt;300,"",IF(OR(INDEX(Bemenet!$E$2:$E$301,$M5584)="",INDEX(Bemenet!$F$2:$F$301,$M5584)=""),"",MAX(INDEX(Bemenet!$E$2:$E$301,$M5584),INDEX(Szabalyok!$A:$A,$N5584))))</f>
        <v/>
      </c>
      <c r="C5584" s="41">
        <f>IF($B5584="","",MIN(INDEX(Bemenet!$F$2:$F$301,$M5584),INDEX(Szabalyok!$B:$B,$N5584)))</f>
        <v/>
      </c>
      <c r="D5584" s="5">
        <f>IF(AND($B5584&lt;&gt;"",$C5584&lt;&gt;"",$B5584&lt;=$C5584),INDEX(Bemenet!$G$2:$G$301,$M5584),"")</f>
        <v/>
      </c>
      <c r="E5584" s="6">
        <f>IF(AND($B5584&lt;&gt;"",$C5584&lt;&gt;"",$B5584&lt;=$C5584),INDEX(Bemenet!$D$2:$D$301,$M5584),"")</f>
        <v/>
      </c>
      <c r="F5584" s="5">
        <f>IF(AND($B5584&lt;&gt;"",$C5584&lt;&gt;"",$B5584&lt;=$C5584),$C5584-$B5584+1,"")</f>
        <v/>
      </c>
      <c r="G5584" s="5">
        <f>IF($F5584="","",$F5584*$D5584)</f>
        <v/>
      </c>
      <c r="H5584" s="42">
        <f>IF($G5584="","",$O5584)</f>
        <v/>
      </c>
      <c r="I5584" s="5">
        <f>IF($G5584="","",$G5584*IF($H5584="",$O5584,$H5584)/100)</f>
        <v/>
      </c>
      <c r="J5584" s="5">
        <f>IF(OR($L5584="",NOT(COUNTIFS($L$2:$L5584,$L5584)=1)),"",SUMIFS($G:$G,$L:$L,$L5584))</f>
        <v/>
      </c>
      <c r="K5584" s="5">
        <f>IF(OR($L5584="",NOT(COUNTIFS($L$2:$L5584,$L5584)=1)),"",SUMIFS($I:$I,$L:$L,$L5584))</f>
        <v/>
      </c>
      <c r="L5584" s="6">
        <f>IF($B5584="","",YEAR($B5584))</f>
        <v/>
      </c>
      <c r="M5584" s="6">
        <f>INT((ROW()-2)/39)+1</f>
        <v/>
      </c>
      <c r="N5584" s="6">
        <f>MOD(ROW()-2,39)+2</f>
        <v/>
      </c>
      <c r="O5584" s="42">
        <f>IF(AND($B5584&lt;&gt;"",$C5584&lt;&gt;"",$B5584&lt;=$C5584),INDEX(Szabalyok!$C:$C,$N5584),"")</f>
        <v/>
      </c>
      <c r="P5584">
        <f>IF(D5584="",P5583,P5583+1)</f>
        <v/>
      </c>
    </row>
    <row r="5585">
      <c r="A5585">
        <f>IF(P5585=P5584,0,P5585)</f>
        <v/>
      </c>
      <c r="B5585" s="41">
        <f>IF($M5585&gt;300,"",IF(OR(INDEX(Bemenet!$E$2:$E$301,$M5585)="",INDEX(Bemenet!$F$2:$F$301,$M5585)=""),"",MAX(INDEX(Bemenet!$E$2:$E$301,$M5585),INDEX(Szabalyok!$A:$A,$N5585))))</f>
        <v/>
      </c>
      <c r="C5585" s="41">
        <f>IF($B5585="","",MIN(INDEX(Bemenet!$F$2:$F$301,$M5585),INDEX(Szabalyok!$B:$B,$N5585)))</f>
        <v/>
      </c>
      <c r="D5585" s="5">
        <f>IF(AND($B5585&lt;&gt;"",$C5585&lt;&gt;"",$B5585&lt;=$C5585),INDEX(Bemenet!$G$2:$G$301,$M5585),"")</f>
        <v/>
      </c>
      <c r="E5585" s="6">
        <f>IF(AND($B5585&lt;&gt;"",$C5585&lt;&gt;"",$B5585&lt;=$C5585),INDEX(Bemenet!$D$2:$D$301,$M5585),"")</f>
        <v/>
      </c>
      <c r="F5585" s="5">
        <f>IF(AND($B5585&lt;&gt;"",$C5585&lt;&gt;"",$B5585&lt;=$C5585),$C5585-$B5585+1,"")</f>
        <v/>
      </c>
      <c r="G5585" s="5">
        <f>IF($F5585="","",$F5585*$D5585)</f>
        <v/>
      </c>
      <c r="H5585" s="42">
        <f>IF($G5585="","",$O5585)</f>
        <v/>
      </c>
      <c r="I5585" s="5">
        <f>IF($G5585="","",$G5585*IF($H5585="",$O5585,$H5585)/100)</f>
        <v/>
      </c>
      <c r="J5585" s="5">
        <f>IF(OR($L5585="",NOT(COUNTIFS($L$2:$L5585,$L5585)=1)),"",SUMIFS($G:$G,$L:$L,$L5585))</f>
        <v/>
      </c>
      <c r="K5585" s="5">
        <f>IF(OR($L5585="",NOT(COUNTIFS($L$2:$L5585,$L5585)=1)),"",SUMIFS($I:$I,$L:$L,$L5585))</f>
        <v/>
      </c>
      <c r="L5585" s="6">
        <f>IF($B5585="","",YEAR($B5585))</f>
        <v/>
      </c>
      <c r="M5585" s="6">
        <f>INT((ROW()-2)/39)+1</f>
        <v/>
      </c>
      <c r="N5585" s="6">
        <f>MOD(ROW()-2,39)+2</f>
        <v/>
      </c>
      <c r="O5585" s="42">
        <f>IF(AND($B5585&lt;&gt;"",$C5585&lt;&gt;"",$B5585&lt;=$C5585),INDEX(Szabalyok!$C:$C,$N5585),"")</f>
        <v/>
      </c>
      <c r="P5585">
        <f>IF(D5585="",P5584,P5584+1)</f>
        <v/>
      </c>
    </row>
    <row r="5586">
      <c r="A5586">
        <f>IF(P5586=P5585,0,P5586)</f>
        <v/>
      </c>
      <c r="B5586" s="41">
        <f>IF($M5586&gt;300,"",IF(OR(INDEX(Bemenet!$E$2:$E$301,$M5586)="",INDEX(Bemenet!$F$2:$F$301,$M5586)=""),"",MAX(INDEX(Bemenet!$E$2:$E$301,$M5586),INDEX(Szabalyok!$A:$A,$N5586))))</f>
        <v/>
      </c>
      <c r="C5586" s="41">
        <f>IF($B5586="","",MIN(INDEX(Bemenet!$F$2:$F$301,$M5586),INDEX(Szabalyok!$B:$B,$N5586)))</f>
        <v/>
      </c>
      <c r="D5586" s="5">
        <f>IF(AND($B5586&lt;&gt;"",$C5586&lt;&gt;"",$B5586&lt;=$C5586),INDEX(Bemenet!$G$2:$G$301,$M5586),"")</f>
        <v/>
      </c>
      <c r="E5586" s="6">
        <f>IF(AND($B5586&lt;&gt;"",$C5586&lt;&gt;"",$B5586&lt;=$C5586),INDEX(Bemenet!$D$2:$D$301,$M5586),"")</f>
        <v/>
      </c>
      <c r="F5586" s="5">
        <f>IF(AND($B5586&lt;&gt;"",$C5586&lt;&gt;"",$B5586&lt;=$C5586),$C5586-$B5586+1,"")</f>
        <v/>
      </c>
      <c r="G5586" s="5">
        <f>IF($F5586="","",$F5586*$D5586)</f>
        <v/>
      </c>
      <c r="H5586" s="42">
        <f>IF($G5586="","",$O5586)</f>
        <v/>
      </c>
      <c r="I5586" s="5">
        <f>IF($G5586="","",$G5586*IF($H5586="",$O5586,$H5586)/100)</f>
        <v/>
      </c>
      <c r="J5586" s="5">
        <f>IF(OR($L5586="",NOT(COUNTIFS($L$2:$L5586,$L5586)=1)),"",SUMIFS($G:$G,$L:$L,$L5586))</f>
        <v/>
      </c>
      <c r="K5586" s="5">
        <f>IF(OR($L5586="",NOT(COUNTIFS($L$2:$L5586,$L5586)=1)),"",SUMIFS($I:$I,$L:$L,$L5586))</f>
        <v/>
      </c>
      <c r="L5586" s="6">
        <f>IF($B5586="","",YEAR($B5586))</f>
        <v/>
      </c>
      <c r="M5586" s="6">
        <f>INT((ROW()-2)/39)+1</f>
        <v/>
      </c>
      <c r="N5586" s="6">
        <f>MOD(ROW()-2,39)+2</f>
        <v/>
      </c>
      <c r="O5586" s="42">
        <f>IF(AND($B5586&lt;&gt;"",$C5586&lt;&gt;"",$B5586&lt;=$C5586),INDEX(Szabalyok!$C:$C,$N5586),"")</f>
        <v/>
      </c>
      <c r="P5586">
        <f>IF(D5586="",P5585,P5585+1)</f>
        <v/>
      </c>
    </row>
    <row r="5587">
      <c r="A5587">
        <f>IF(P5587=P5586,0,P5587)</f>
        <v/>
      </c>
      <c r="B5587" s="41">
        <f>IF($M5587&gt;300,"",IF(OR(INDEX(Bemenet!$E$2:$E$301,$M5587)="",INDEX(Bemenet!$F$2:$F$301,$M5587)=""),"",MAX(INDEX(Bemenet!$E$2:$E$301,$M5587),INDEX(Szabalyok!$A:$A,$N5587))))</f>
        <v/>
      </c>
      <c r="C5587" s="41">
        <f>IF($B5587="","",MIN(INDEX(Bemenet!$F$2:$F$301,$M5587),INDEX(Szabalyok!$B:$B,$N5587)))</f>
        <v/>
      </c>
      <c r="D5587" s="5">
        <f>IF(AND($B5587&lt;&gt;"",$C5587&lt;&gt;"",$B5587&lt;=$C5587),INDEX(Bemenet!$G$2:$G$301,$M5587),"")</f>
        <v/>
      </c>
      <c r="E5587" s="6">
        <f>IF(AND($B5587&lt;&gt;"",$C5587&lt;&gt;"",$B5587&lt;=$C5587),INDEX(Bemenet!$D$2:$D$301,$M5587),"")</f>
        <v/>
      </c>
      <c r="F5587" s="5">
        <f>IF(AND($B5587&lt;&gt;"",$C5587&lt;&gt;"",$B5587&lt;=$C5587),$C5587-$B5587+1,"")</f>
        <v/>
      </c>
      <c r="G5587" s="5">
        <f>IF($F5587="","",$F5587*$D5587)</f>
        <v/>
      </c>
      <c r="H5587" s="42">
        <f>IF($G5587="","",$O5587)</f>
        <v/>
      </c>
      <c r="I5587" s="5">
        <f>IF($G5587="","",$G5587*IF($H5587="",$O5587,$H5587)/100)</f>
        <v/>
      </c>
      <c r="J5587" s="5">
        <f>IF(OR($L5587="",NOT(COUNTIFS($L$2:$L5587,$L5587)=1)),"",SUMIFS($G:$G,$L:$L,$L5587))</f>
        <v/>
      </c>
      <c r="K5587" s="5">
        <f>IF(OR($L5587="",NOT(COUNTIFS($L$2:$L5587,$L5587)=1)),"",SUMIFS($I:$I,$L:$L,$L5587))</f>
        <v/>
      </c>
      <c r="L5587" s="6">
        <f>IF($B5587="","",YEAR($B5587))</f>
        <v/>
      </c>
      <c r="M5587" s="6">
        <f>INT((ROW()-2)/39)+1</f>
        <v/>
      </c>
      <c r="N5587" s="6">
        <f>MOD(ROW()-2,39)+2</f>
        <v/>
      </c>
      <c r="O5587" s="42">
        <f>IF(AND($B5587&lt;&gt;"",$C5587&lt;&gt;"",$B5587&lt;=$C5587),INDEX(Szabalyok!$C:$C,$N5587),"")</f>
        <v/>
      </c>
      <c r="P5587">
        <f>IF(D5587="",P5586,P5586+1)</f>
        <v/>
      </c>
    </row>
    <row r="5588">
      <c r="A5588">
        <f>IF(P5588=P5587,0,P5588)</f>
        <v/>
      </c>
      <c r="B5588" s="41">
        <f>IF($M5588&gt;300,"",IF(OR(INDEX(Bemenet!$E$2:$E$301,$M5588)="",INDEX(Bemenet!$F$2:$F$301,$M5588)=""),"",MAX(INDEX(Bemenet!$E$2:$E$301,$M5588),INDEX(Szabalyok!$A:$A,$N5588))))</f>
        <v/>
      </c>
      <c r="C5588" s="41">
        <f>IF($B5588="","",MIN(INDEX(Bemenet!$F$2:$F$301,$M5588),INDEX(Szabalyok!$B:$B,$N5588)))</f>
        <v/>
      </c>
      <c r="D5588" s="5">
        <f>IF(AND($B5588&lt;&gt;"",$C5588&lt;&gt;"",$B5588&lt;=$C5588),INDEX(Bemenet!$G$2:$G$301,$M5588),"")</f>
        <v/>
      </c>
      <c r="E5588" s="6">
        <f>IF(AND($B5588&lt;&gt;"",$C5588&lt;&gt;"",$B5588&lt;=$C5588),INDEX(Bemenet!$D$2:$D$301,$M5588),"")</f>
        <v/>
      </c>
      <c r="F5588" s="5">
        <f>IF(AND($B5588&lt;&gt;"",$C5588&lt;&gt;"",$B5588&lt;=$C5588),$C5588-$B5588+1,"")</f>
        <v/>
      </c>
      <c r="G5588" s="5">
        <f>IF($F5588="","",$F5588*$D5588)</f>
        <v/>
      </c>
      <c r="H5588" s="42">
        <f>IF($G5588="","",$O5588)</f>
        <v/>
      </c>
      <c r="I5588" s="5">
        <f>IF($G5588="","",$G5588*IF($H5588="",$O5588,$H5588)/100)</f>
        <v/>
      </c>
      <c r="J5588" s="5">
        <f>IF(OR($L5588="",NOT(COUNTIFS($L$2:$L5588,$L5588)=1)),"",SUMIFS($G:$G,$L:$L,$L5588))</f>
        <v/>
      </c>
      <c r="K5588" s="5">
        <f>IF(OR($L5588="",NOT(COUNTIFS($L$2:$L5588,$L5588)=1)),"",SUMIFS($I:$I,$L:$L,$L5588))</f>
        <v/>
      </c>
      <c r="L5588" s="6">
        <f>IF($B5588="","",YEAR($B5588))</f>
        <v/>
      </c>
      <c r="M5588" s="6">
        <f>INT((ROW()-2)/39)+1</f>
        <v/>
      </c>
      <c r="N5588" s="6">
        <f>MOD(ROW()-2,39)+2</f>
        <v/>
      </c>
      <c r="O5588" s="42">
        <f>IF(AND($B5588&lt;&gt;"",$C5588&lt;&gt;"",$B5588&lt;=$C5588),INDEX(Szabalyok!$C:$C,$N5588),"")</f>
        <v/>
      </c>
      <c r="P5588">
        <f>IF(D5588="",P5587,P5587+1)</f>
        <v/>
      </c>
    </row>
    <row r="5589">
      <c r="A5589">
        <f>IF(P5589=P5588,0,P5589)</f>
        <v/>
      </c>
      <c r="B5589" s="41">
        <f>IF($M5589&gt;300,"",IF(OR(INDEX(Bemenet!$E$2:$E$301,$M5589)="",INDEX(Bemenet!$F$2:$F$301,$M5589)=""),"",MAX(INDEX(Bemenet!$E$2:$E$301,$M5589),INDEX(Szabalyok!$A:$A,$N5589))))</f>
        <v/>
      </c>
      <c r="C5589" s="41">
        <f>IF($B5589="","",MIN(INDEX(Bemenet!$F$2:$F$301,$M5589),INDEX(Szabalyok!$B:$B,$N5589)))</f>
        <v/>
      </c>
      <c r="D5589" s="5">
        <f>IF(AND($B5589&lt;&gt;"",$C5589&lt;&gt;"",$B5589&lt;=$C5589),INDEX(Bemenet!$G$2:$G$301,$M5589),"")</f>
        <v/>
      </c>
      <c r="E5589" s="6">
        <f>IF(AND($B5589&lt;&gt;"",$C5589&lt;&gt;"",$B5589&lt;=$C5589),INDEX(Bemenet!$D$2:$D$301,$M5589),"")</f>
        <v/>
      </c>
      <c r="F5589" s="5">
        <f>IF(AND($B5589&lt;&gt;"",$C5589&lt;&gt;"",$B5589&lt;=$C5589),$C5589-$B5589+1,"")</f>
        <v/>
      </c>
      <c r="G5589" s="5">
        <f>IF($F5589="","",$F5589*$D5589)</f>
        <v/>
      </c>
      <c r="H5589" s="42">
        <f>IF($G5589="","",$O5589)</f>
        <v/>
      </c>
      <c r="I5589" s="5">
        <f>IF($G5589="","",$G5589*IF($H5589="",$O5589,$H5589)/100)</f>
        <v/>
      </c>
      <c r="J5589" s="5">
        <f>IF(OR($L5589="",NOT(COUNTIFS($L$2:$L5589,$L5589)=1)),"",SUMIFS($G:$G,$L:$L,$L5589))</f>
        <v/>
      </c>
      <c r="K5589" s="5">
        <f>IF(OR($L5589="",NOT(COUNTIFS($L$2:$L5589,$L5589)=1)),"",SUMIFS($I:$I,$L:$L,$L5589))</f>
        <v/>
      </c>
      <c r="L5589" s="6">
        <f>IF($B5589="","",YEAR($B5589))</f>
        <v/>
      </c>
      <c r="M5589" s="6">
        <f>INT((ROW()-2)/39)+1</f>
        <v/>
      </c>
      <c r="N5589" s="6">
        <f>MOD(ROW()-2,39)+2</f>
        <v/>
      </c>
      <c r="O5589" s="42">
        <f>IF(AND($B5589&lt;&gt;"",$C5589&lt;&gt;"",$B5589&lt;=$C5589),INDEX(Szabalyok!$C:$C,$N5589),"")</f>
        <v/>
      </c>
      <c r="P5589">
        <f>IF(D5589="",P5588,P5588+1)</f>
        <v/>
      </c>
    </row>
    <row r="5590">
      <c r="A5590">
        <f>IF(P5590=P5589,0,P5590)</f>
        <v/>
      </c>
      <c r="B5590" s="41">
        <f>IF($M5590&gt;300,"",IF(OR(INDEX(Bemenet!$E$2:$E$301,$M5590)="",INDEX(Bemenet!$F$2:$F$301,$M5590)=""),"",MAX(INDEX(Bemenet!$E$2:$E$301,$M5590),INDEX(Szabalyok!$A:$A,$N5590))))</f>
        <v/>
      </c>
      <c r="C5590" s="41">
        <f>IF($B5590="","",MIN(INDEX(Bemenet!$F$2:$F$301,$M5590),INDEX(Szabalyok!$B:$B,$N5590)))</f>
        <v/>
      </c>
      <c r="D5590" s="5">
        <f>IF(AND($B5590&lt;&gt;"",$C5590&lt;&gt;"",$B5590&lt;=$C5590),INDEX(Bemenet!$G$2:$G$301,$M5590),"")</f>
        <v/>
      </c>
      <c r="E5590" s="6">
        <f>IF(AND($B5590&lt;&gt;"",$C5590&lt;&gt;"",$B5590&lt;=$C5590),INDEX(Bemenet!$D$2:$D$301,$M5590),"")</f>
        <v/>
      </c>
      <c r="F5590" s="5">
        <f>IF(AND($B5590&lt;&gt;"",$C5590&lt;&gt;"",$B5590&lt;=$C5590),$C5590-$B5590+1,"")</f>
        <v/>
      </c>
      <c r="G5590" s="5">
        <f>IF($F5590="","",$F5590*$D5590)</f>
        <v/>
      </c>
      <c r="H5590" s="42">
        <f>IF($G5590="","",$O5590)</f>
        <v/>
      </c>
      <c r="I5590" s="5">
        <f>IF($G5590="","",$G5590*IF($H5590="",$O5590,$H5590)/100)</f>
        <v/>
      </c>
      <c r="J5590" s="5">
        <f>IF(OR($L5590="",NOT(COUNTIFS($L$2:$L5590,$L5590)=1)),"",SUMIFS($G:$G,$L:$L,$L5590))</f>
        <v/>
      </c>
      <c r="K5590" s="5">
        <f>IF(OR($L5590="",NOT(COUNTIFS($L$2:$L5590,$L5590)=1)),"",SUMIFS($I:$I,$L:$L,$L5590))</f>
        <v/>
      </c>
      <c r="L5590" s="6">
        <f>IF($B5590="","",YEAR($B5590))</f>
        <v/>
      </c>
      <c r="M5590" s="6">
        <f>INT((ROW()-2)/39)+1</f>
        <v/>
      </c>
      <c r="N5590" s="6">
        <f>MOD(ROW()-2,39)+2</f>
        <v/>
      </c>
      <c r="O5590" s="42">
        <f>IF(AND($B5590&lt;&gt;"",$C5590&lt;&gt;"",$B5590&lt;=$C5590),INDEX(Szabalyok!$C:$C,$N5590),"")</f>
        <v/>
      </c>
      <c r="P5590">
        <f>IF(D5590="",P5589,P5589+1)</f>
        <v/>
      </c>
    </row>
    <row r="5591">
      <c r="A5591">
        <f>IF(P5591=P5590,0,P5591)</f>
        <v/>
      </c>
      <c r="B5591" s="41">
        <f>IF($M5591&gt;300,"",IF(OR(INDEX(Bemenet!$E$2:$E$301,$M5591)="",INDEX(Bemenet!$F$2:$F$301,$M5591)=""),"",MAX(INDEX(Bemenet!$E$2:$E$301,$M5591),INDEX(Szabalyok!$A:$A,$N5591))))</f>
        <v/>
      </c>
      <c r="C5591" s="41">
        <f>IF($B5591="","",MIN(INDEX(Bemenet!$F$2:$F$301,$M5591),INDEX(Szabalyok!$B:$B,$N5591)))</f>
        <v/>
      </c>
      <c r="D5591" s="5">
        <f>IF(AND($B5591&lt;&gt;"",$C5591&lt;&gt;"",$B5591&lt;=$C5591),INDEX(Bemenet!$G$2:$G$301,$M5591),"")</f>
        <v/>
      </c>
      <c r="E5591" s="6">
        <f>IF(AND($B5591&lt;&gt;"",$C5591&lt;&gt;"",$B5591&lt;=$C5591),INDEX(Bemenet!$D$2:$D$301,$M5591),"")</f>
        <v/>
      </c>
      <c r="F5591" s="5">
        <f>IF(AND($B5591&lt;&gt;"",$C5591&lt;&gt;"",$B5591&lt;=$C5591),$C5591-$B5591+1,"")</f>
        <v/>
      </c>
      <c r="G5591" s="5">
        <f>IF($F5591="","",$F5591*$D5591)</f>
        <v/>
      </c>
      <c r="H5591" s="42">
        <f>IF($G5591="","",$O5591)</f>
        <v/>
      </c>
      <c r="I5591" s="5">
        <f>IF($G5591="","",$G5591*IF($H5591="",$O5591,$H5591)/100)</f>
        <v/>
      </c>
      <c r="J5591" s="5">
        <f>IF(OR($L5591="",NOT(COUNTIFS($L$2:$L5591,$L5591)=1)),"",SUMIFS($G:$G,$L:$L,$L5591))</f>
        <v/>
      </c>
      <c r="K5591" s="5">
        <f>IF(OR($L5591="",NOT(COUNTIFS($L$2:$L5591,$L5591)=1)),"",SUMIFS($I:$I,$L:$L,$L5591))</f>
        <v/>
      </c>
      <c r="L5591" s="6">
        <f>IF($B5591="","",YEAR($B5591))</f>
        <v/>
      </c>
      <c r="M5591" s="6">
        <f>INT((ROW()-2)/39)+1</f>
        <v/>
      </c>
      <c r="N5591" s="6">
        <f>MOD(ROW()-2,39)+2</f>
        <v/>
      </c>
      <c r="O5591" s="42">
        <f>IF(AND($B5591&lt;&gt;"",$C5591&lt;&gt;"",$B5591&lt;=$C5591),INDEX(Szabalyok!$C:$C,$N5591),"")</f>
        <v/>
      </c>
      <c r="P5591">
        <f>IF(D5591="",P5590,P5590+1)</f>
        <v/>
      </c>
    </row>
    <row r="5592">
      <c r="A5592">
        <f>IF(P5592=P5591,0,P5592)</f>
        <v/>
      </c>
      <c r="B5592" s="41">
        <f>IF($M5592&gt;300,"",IF(OR(INDEX(Bemenet!$E$2:$E$301,$M5592)="",INDEX(Bemenet!$F$2:$F$301,$M5592)=""),"",MAX(INDEX(Bemenet!$E$2:$E$301,$M5592),INDEX(Szabalyok!$A:$A,$N5592))))</f>
        <v/>
      </c>
      <c r="C5592" s="41">
        <f>IF($B5592="","",MIN(INDEX(Bemenet!$F$2:$F$301,$M5592),INDEX(Szabalyok!$B:$B,$N5592)))</f>
        <v/>
      </c>
      <c r="D5592" s="5">
        <f>IF(AND($B5592&lt;&gt;"",$C5592&lt;&gt;"",$B5592&lt;=$C5592),INDEX(Bemenet!$G$2:$G$301,$M5592),"")</f>
        <v/>
      </c>
      <c r="E5592" s="6">
        <f>IF(AND($B5592&lt;&gt;"",$C5592&lt;&gt;"",$B5592&lt;=$C5592),INDEX(Bemenet!$D$2:$D$301,$M5592),"")</f>
        <v/>
      </c>
      <c r="F5592" s="5">
        <f>IF(AND($B5592&lt;&gt;"",$C5592&lt;&gt;"",$B5592&lt;=$C5592),$C5592-$B5592+1,"")</f>
        <v/>
      </c>
      <c r="G5592" s="5">
        <f>IF($F5592="","",$F5592*$D5592)</f>
        <v/>
      </c>
      <c r="H5592" s="42">
        <f>IF($G5592="","",$O5592)</f>
        <v/>
      </c>
      <c r="I5592" s="5">
        <f>IF($G5592="","",$G5592*IF($H5592="",$O5592,$H5592)/100)</f>
        <v/>
      </c>
      <c r="J5592" s="5">
        <f>IF(OR($L5592="",NOT(COUNTIFS($L$2:$L5592,$L5592)=1)),"",SUMIFS($G:$G,$L:$L,$L5592))</f>
        <v/>
      </c>
      <c r="K5592" s="5">
        <f>IF(OR($L5592="",NOT(COUNTIFS($L$2:$L5592,$L5592)=1)),"",SUMIFS($I:$I,$L:$L,$L5592))</f>
        <v/>
      </c>
      <c r="L5592" s="6">
        <f>IF($B5592="","",YEAR($B5592))</f>
        <v/>
      </c>
      <c r="M5592" s="6">
        <f>INT((ROW()-2)/39)+1</f>
        <v/>
      </c>
      <c r="N5592" s="6">
        <f>MOD(ROW()-2,39)+2</f>
        <v/>
      </c>
      <c r="O5592" s="42">
        <f>IF(AND($B5592&lt;&gt;"",$C5592&lt;&gt;"",$B5592&lt;=$C5592),INDEX(Szabalyok!$C:$C,$N5592),"")</f>
        <v/>
      </c>
      <c r="P5592">
        <f>IF(D5592="",P5591,P5591+1)</f>
        <v/>
      </c>
    </row>
    <row r="5593">
      <c r="A5593">
        <f>IF(P5593=P5592,0,P5593)</f>
        <v/>
      </c>
      <c r="B5593" s="41">
        <f>IF($M5593&gt;300,"",IF(OR(INDEX(Bemenet!$E$2:$E$301,$M5593)="",INDEX(Bemenet!$F$2:$F$301,$M5593)=""),"",MAX(INDEX(Bemenet!$E$2:$E$301,$M5593),INDEX(Szabalyok!$A:$A,$N5593))))</f>
        <v/>
      </c>
      <c r="C5593" s="41">
        <f>IF($B5593="","",MIN(INDEX(Bemenet!$F$2:$F$301,$M5593),INDEX(Szabalyok!$B:$B,$N5593)))</f>
        <v/>
      </c>
      <c r="D5593" s="5">
        <f>IF(AND($B5593&lt;&gt;"",$C5593&lt;&gt;"",$B5593&lt;=$C5593),INDEX(Bemenet!$G$2:$G$301,$M5593),"")</f>
        <v/>
      </c>
      <c r="E5593" s="6">
        <f>IF(AND($B5593&lt;&gt;"",$C5593&lt;&gt;"",$B5593&lt;=$C5593),INDEX(Bemenet!$D$2:$D$301,$M5593),"")</f>
        <v/>
      </c>
      <c r="F5593" s="5">
        <f>IF(AND($B5593&lt;&gt;"",$C5593&lt;&gt;"",$B5593&lt;=$C5593),$C5593-$B5593+1,"")</f>
        <v/>
      </c>
      <c r="G5593" s="5">
        <f>IF($F5593="","",$F5593*$D5593)</f>
        <v/>
      </c>
      <c r="H5593" s="42">
        <f>IF($G5593="","",$O5593)</f>
        <v/>
      </c>
      <c r="I5593" s="5">
        <f>IF($G5593="","",$G5593*IF($H5593="",$O5593,$H5593)/100)</f>
        <v/>
      </c>
      <c r="J5593" s="5">
        <f>IF(OR($L5593="",NOT(COUNTIFS($L$2:$L5593,$L5593)=1)),"",SUMIFS($G:$G,$L:$L,$L5593))</f>
        <v/>
      </c>
      <c r="K5593" s="5">
        <f>IF(OR($L5593="",NOT(COUNTIFS($L$2:$L5593,$L5593)=1)),"",SUMIFS($I:$I,$L:$L,$L5593))</f>
        <v/>
      </c>
      <c r="L5593" s="6">
        <f>IF($B5593="","",YEAR($B5593))</f>
        <v/>
      </c>
      <c r="M5593" s="6">
        <f>INT((ROW()-2)/39)+1</f>
        <v/>
      </c>
      <c r="N5593" s="6">
        <f>MOD(ROW()-2,39)+2</f>
        <v/>
      </c>
      <c r="O5593" s="42">
        <f>IF(AND($B5593&lt;&gt;"",$C5593&lt;&gt;"",$B5593&lt;=$C5593),INDEX(Szabalyok!$C:$C,$N5593),"")</f>
        <v/>
      </c>
      <c r="P5593">
        <f>IF(D5593="",P5592,P5592+1)</f>
        <v/>
      </c>
    </row>
    <row r="5594">
      <c r="A5594">
        <f>IF(P5594=P5593,0,P5594)</f>
        <v/>
      </c>
      <c r="B5594" s="41">
        <f>IF($M5594&gt;300,"",IF(OR(INDEX(Bemenet!$E$2:$E$301,$M5594)="",INDEX(Bemenet!$F$2:$F$301,$M5594)=""),"",MAX(INDEX(Bemenet!$E$2:$E$301,$M5594),INDEX(Szabalyok!$A:$A,$N5594))))</f>
        <v/>
      </c>
      <c r="C5594" s="41">
        <f>IF($B5594="","",MIN(INDEX(Bemenet!$F$2:$F$301,$M5594),INDEX(Szabalyok!$B:$B,$N5594)))</f>
        <v/>
      </c>
      <c r="D5594" s="5">
        <f>IF(AND($B5594&lt;&gt;"",$C5594&lt;&gt;"",$B5594&lt;=$C5594),INDEX(Bemenet!$G$2:$G$301,$M5594),"")</f>
        <v/>
      </c>
      <c r="E5594" s="6">
        <f>IF(AND($B5594&lt;&gt;"",$C5594&lt;&gt;"",$B5594&lt;=$C5594),INDEX(Bemenet!$D$2:$D$301,$M5594),"")</f>
        <v/>
      </c>
      <c r="F5594" s="5">
        <f>IF(AND($B5594&lt;&gt;"",$C5594&lt;&gt;"",$B5594&lt;=$C5594),$C5594-$B5594+1,"")</f>
        <v/>
      </c>
      <c r="G5594" s="5">
        <f>IF($F5594="","",$F5594*$D5594)</f>
        <v/>
      </c>
      <c r="H5594" s="42">
        <f>IF($G5594="","",$O5594)</f>
        <v/>
      </c>
      <c r="I5594" s="5">
        <f>IF($G5594="","",$G5594*IF($H5594="",$O5594,$H5594)/100)</f>
        <v/>
      </c>
      <c r="J5594" s="5">
        <f>IF(OR($L5594="",NOT(COUNTIFS($L$2:$L5594,$L5594)=1)),"",SUMIFS($G:$G,$L:$L,$L5594))</f>
        <v/>
      </c>
      <c r="K5594" s="5">
        <f>IF(OR($L5594="",NOT(COUNTIFS($L$2:$L5594,$L5594)=1)),"",SUMIFS($I:$I,$L:$L,$L5594))</f>
        <v/>
      </c>
      <c r="L5594" s="6">
        <f>IF($B5594="","",YEAR($B5594))</f>
        <v/>
      </c>
      <c r="M5594" s="6">
        <f>INT((ROW()-2)/39)+1</f>
        <v/>
      </c>
      <c r="N5594" s="6">
        <f>MOD(ROW()-2,39)+2</f>
        <v/>
      </c>
      <c r="O5594" s="42">
        <f>IF(AND($B5594&lt;&gt;"",$C5594&lt;&gt;"",$B5594&lt;=$C5594),INDEX(Szabalyok!$C:$C,$N5594),"")</f>
        <v/>
      </c>
      <c r="P5594">
        <f>IF(D5594="",P5593,P5593+1)</f>
        <v/>
      </c>
    </row>
    <row r="5595">
      <c r="A5595">
        <f>IF(P5595=P5594,0,P5595)</f>
        <v/>
      </c>
      <c r="B5595" s="41">
        <f>IF($M5595&gt;300,"",IF(OR(INDEX(Bemenet!$E$2:$E$301,$M5595)="",INDEX(Bemenet!$F$2:$F$301,$M5595)=""),"",MAX(INDEX(Bemenet!$E$2:$E$301,$M5595),INDEX(Szabalyok!$A:$A,$N5595))))</f>
        <v/>
      </c>
      <c r="C5595" s="41">
        <f>IF($B5595="","",MIN(INDEX(Bemenet!$F$2:$F$301,$M5595),INDEX(Szabalyok!$B:$B,$N5595)))</f>
        <v/>
      </c>
      <c r="D5595" s="5">
        <f>IF(AND($B5595&lt;&gt;"",$C5595&lt;&gt;"",$B5595&lt;=$C5595),INDEX(Bemenet!$G$2:$G$301,$M5595),"")</f>
        <v/>
      </c>
      <c r="E5595" s="6">
        <f>IF(AND($B5595&lt;&gt;"",$C5595&lt;&gt;"",$B5595&lt;=$C5595),INDEX(Bemenet!$D$2:$D$301,$M5595),"")</f>
        <v/>
      </c>
      <c r="F5595" s="5">
        <f>IF(AND($B5595&lt;&gt;"",$C5595&lt;&gt;"",$B5595&lt;=$C5595),$C5595-$B5595+1,"")</f>
        <v/>
      </c>
      <c r="G5595" s="5">
        <f>IF($F5595="","",$F5595*$D5595)</f>
        <v/>
      </c>
      <c r="H5595" s="42">
        <f>IF($G5595="","",$O5595)</f>
        <v/>
      </c>
      <c r="I5595" s="5">
        <f>IF($G5595="","",$G5595*IF($H5595="",$O5595,$H5595)/100)</f>
        <v/>
      </c>
      <c r="J5595" s="5">
        <f>IF(OR($L5595="",NOT(COUNTIFS($L$2:$L5595,$L5595)=1)),"",SUMIFS($G:$G,$L:$L,$L5595))</f>
        <v/>
      </c>
      <c r="K5595" s="5">
        <f>IF(OR($L5595="",NOT(COUNTIFS($L$2:$L5595,$L5595)=1)),"",SUMIFS($I:$I,$L:$L,$L5595))</f>
        <v/>
      </c>
      <c r="L5595" s="6">
        <f>IF($B5595="","",YEAR($B5595))</f>
        <v/>
      </c>
      <c r="M5595" s="6">
        <f>INT((ROW()-2)/39)+1</f>
        <v/>
      </c>
      <c r="N5595" s="6">
        <f>MOD(ROW()-2,39)+2</f>
        <v/>
      </c>
      <c r="O5595" s="42">
        <f>IF(AND($B5595&lt;&gt;"",$C5595&lt;&gt;"",$B5595&lt;=$C5595),INDEX(Szabalyok!$C:$C,$N5595),"")</f>
        <v/>
      </c>
      <c r="P5595">
        <f>IF(D5595="",P5594,P5594+1)</f>
        <v/>
      </c>
    </row>
    <row r="5596">
      <c r="A5596">
        <f>IF(P5596=P5595,0,P5596)</f>
        <v/>
      </c>
      <c r="B5596" s="41">
        <f>IF($M5596&gt;300,"",IF(OR(INDEX(Bemenet!$E$2:$E$301,$M5596)="",INDEX(Bemenet!$F$2:$F$301,$M5596)=""),"",MAX(INDEX(Bemenet!$E$2:$E$301,$M5596),INDEX(Szabalyok!$A:$A,$N5596))))</f>
        <v/>
      </c>
      <c r="C5596" s="41">
        <f>IF($B5596="","",MIN(INDEX(Bemenet!$F$2:$F$301,$M5596),INDEX(Szabalyok!$B:$B,$N5596)))</f>
        <v/>
      </c>
      <c r="D5596" s="5">
        <f>IF(AND($B5596&lt;&gt;"",$C5596&lt;&gt;"",$B5596&lt;=$C5596),INDEX(Bemenet!$G$2:$G$301,$M5596),"")</f>
        <v/>
      </c>
      <c r="E5596" s="6">
        <f>IF(AND($B5596&lt;&gt;"",$C5596&lt;&gt;"",$B5596&lt;=$C5596),INDEX(Bemenet!$D$2:$D$301,$M5596),"")</f>
        <v/>
      </c>
      <c r="F5596" s="5">
        <f>IF(AND($B5596&lt;&gt;"",$C5596&lt;&gt;"",$B5596&lt;=$C5596),$C5596-$B5596+1,"")</f>
        <v/>
      </c>
      <c r="G5596" s="5">
        <f>IF($F5596="","",$F5596*$D5596)</f>
        <v/>
      </c>
      <c r="H5596" s="42">
        <f>IF($G5596="","",$O5596)</f>
        <v/>
      </c>
      <c r="I5596" s="5">
        <f>IF($G5596="","",$G5596*IF($H5596="",$O5596,$H5596)/100)</f>
        <v/>
      </c>
      <c r="J5596" s="5">
        <f>IF(OR($L5596="",NOT(COUNTIFS($L$2:$L5596,$L5596)=1)),"",SUMIFS($G:$G,$L:$L,$L5596))</f>
        <v/>
      </c>
      <c r="K5596" s="5">
        <f>IF(OR($L5596="",NOT(COUNTIFS($L$2:$L5596,$L5596)=1)),"",SUMIFS($I:$I,$L:$L,$L5596))</f>
        <v/>
      </c>
      <c r="L5596" s="6">
        <f>IF($B5596="","",YEAR($B5596))</f>
        <v/>
      </c>
      <c r="M5596" s="6">
        <f>INT((ROW()-2)/39)+1</f>
        <v/>
      </c>
      <c r="N5596" s="6">
        <f>MOD(ROW()-2,39)+2</f>
        <v/>
      </c>
      <c r="O5596" s="42">
        <f>IF(AND($B5596&lt;&gt;"",$C5596&lt;&gt;"",$B5596&lt;=$C5596),INDEX(Szabalyok!$C:$C,$N5596),"")</f>
        <v/>
      </c>
      <c r="P5596">
        <f>IF(D5596="",P5595,P5595+1)</f>
        <v/>
      </c>
    </row>
    <row r="5597">
      <c r="A5597">
        <f>IF(P5597=P5596,0,P5597)</f>
        <v/>
      </c>
      <c r="B5597" s="41">
        <f>IF($M5597&gt;300,"",IF(OR(INDEX(Bemenet!$E$2:$E$301,$M5597)="",INDEX(Bemenet!$F$2:$F$301,$M5597)=""),"",MAX(INDEX(Bemenet!$E$2:$E$301,$M5597),INDEX(Szabalyok!$A:$A,$N5597))))</f>
        <v/>
      </c>
      <c r="C5597" s="41">
        <f>IF($B5597="","",MIN(INDEX(Bemenet!$F$2:$F$301,$M5597),INDEX(Szabalyok!$B:$B,$N5597)))</f>
        <v/>
      </c>
      <c r="D5597" s="5">
        <f>IF(AND($B5597&lt;&gt;"",$C5597&lt;&gt;"",$B5597&lt;=$C5597),INDEX(Bemenet!$G$2:$G$301,$M5597),"")</f>
        <v/>
      </c>
      <c r="E5597" s="6">
        <f>IF(AND($B5597&lt;&gt;"",$C5597&lt;&gt;"",$B5597&lt;=$C5597),INDEX(Bemenet!$D$2:$D$301,$M5597),"")</f>
        <v/>
      </c>
      <c r="F5597" s="5">
        <f>IF(AND($B5597&lt;&gt;"",$C5597&lt;&gt;"",$B5597&lt;=$C5597),$C5597-$B5597+1,"")</f>
        <v/>
      </c>
      <c r="G5597" s="5">
        <f>IF($F5597="","",$F5597*$D5597)</f>
        <v/>
      </c>
      <c r="H5597" s="42">
        <f>IF($G5597="","",$O5597)</f>
        <v/>
      </c>
      <c r="I5597" s="5">
        <f>IF($G5597="","",$G5597*IF($H5597="",$O5597,$H5597)/100)</f>
        <v/>
      </c>
      <c r="J5597" s="5">
        <f>IF(OR($L5597="",NOT(COUNTIFS($L$2:$L5597,$L5597)=1)),"",SUMIFS($G:$G,$L:$L,$L5597))</f>
        <v/>
      </c>
      <c r="K5597" s="5">
        <f>IF(OR($L5597="",NOT(COUNTIFS($L$2:$L5597,$L5597)=1)),"",SUMIFS($I:$I,$L:$L,$L5597))</f>
        <v/>
      </c>
      <c r="L5597" s="6">
        <f>IF($B5597="","",YEAR($B5597))</f>
        <v/>
      </c>
      <c r="M5597" s="6">
        <f>INT((ROW()-2)/39)+1</f>
        <v/>
      </c>
      <c r="N5597" s="6">
        <f>MOD(ROW()-2,39)+2</f>
        <v/>
      </c>
      <c r="O5597" s="42">
        <f>IF(AND($B5597&lt;&gt;"",$C5597&lt;&gt;"",$B5597&lt;=$C5597),INDEX(Szabalyok!$C:$C,$N5597),"")</f>
        <v/>
      </c>
      <c r="P5597">
        <f>IF(D5597="",P5596,P5596+1)</f>
        <v/>
      </c>
    </row>
    <row r="5598">
      <c r="A5598">
        <f>IF(P5598=P5597,0,P5598)</f>
        <v/>
      </c>
      <c r="B5598" s="41">
        <f>IF($M5598&gt;300,"",IF(OR(INDEX(Bemenet!$E$2:$E$301,$M5598)="",INDEX(Bemenet!$F$2:$F$301,$M5598)=""),"",MAX(INDEX(Bemenet!$E$2:$E$301,$M5598),INDEX(Szabalyok!$A:$A,$N5598))))</f>
        <v/>
      </c>
      <c r="C5598" s="41">
        <f>IF($B5598="","",MIN(INDEX(Bemenet!$F$2:$F$301,$M5598),INDEX(Szabalyok!$B:$B,$N5598)))</f>
        <v/>
      </c>
      <c r="D5598" s="5">
        <f>IF(AND($B5598&lt;&gt;"",$C5598&lt;&gt;"",$B5598&lt;=$C5598),INDEX(Bemenet!$G$2:$G$301,$M5598),"")</f>
        <v/>
      </c>
      <c r="E5598" s="6">
        <f>IF(AND($B5598&lt;&gt;"",$C5598&lt;&gt;"",$B5598&lt;=$C5598),INDEX(Bemenet!$D$2:$D$301,$M5598),"")</f>
        <v/>
      </c>
      <c r="F5598" s="5">
        <f>IF(AND($B5598&lt;&gt;"",$C5598&lt;&gt;"",$B5598&lt;=$C5598),$C5598-$B5598+1,"")</f>
        <v/>
      </c>
      <c r="G5598" s="5">
        <f>IF($F5598="","",$F5598*$D5598)</f>
        <v/>
      </c>
      <c r="H5598" s="42">
        <f>IF($G5598="","",$O5598)</f>
        <v/>
      </c>
      <c r="I5598" s="5">
        <f>IF($G5598="","",$G5598*IF($H5598="",$O5598,$H5598)/100)</f>
        <v/>
      </c>
      <c r="J5598" s="5">
        <f>IF(OR($L5598="",NOT(COUNTIFS($L$2:$L5598,$L5598)=1)),"",SUMIFS($G:$G,$L:$L,$L5598))</f>
        <v/>
      </c>
      <c r="K5598" s="5">
        <f>IF(OR($L5598="",NOT(COUNTIFS($L$2:$L5598,$L5598)=1)),"",SUMIFS($I:$I,$L:$L,$L5598))</f>
        <v/>
      </c>
      <c r="L5598" s="6">
        <f>IF($B5598="","",YEAR($B5598))</f>
        <v/>
      </c>
      <c r="M5598" s="6">
        <f>INT((ROW()-2)/39)+1</f>
        <v/>
      </c>
      <c r="N5598" s="6">
        <f>MOD(ROW()-2,39)+2</f>
        <v/>
      </c>
      <c r="O5598" s="42">
        <f>IF(AND($B5598&lt;&gt;"",$C5598&lt;&gt;"",$B5598&lt;=$C5598),INDEX(Szabalyok!$C:$C,$N5598),"")</f>
        <v/>
      </c>
      <c r="P5598">
        <f>IF(D5598="",P5597,P5597+1)</f>
        <v/>
      </c>
    </row>
    <row r="5599">
      <c r="A5599">
        <f>IF(P5599=P5598,0,P5599)</f>
        <v/>
      </c>
      <c r="B5599" s="41">
        <f>IF($M5599&gt;300,"",IF(OR(INDEX(Bemenet!$E$2:$E$301,$M5599)="",INDEX(Bemenet!$F$2:$F$301,$M5599)=""),"",MAX(INDEX(Bemenet!$E$2:$E$301,$M5599),INDEX(Szabalyok!$A:$A,$N5599))))</f>
        <v/>
      </c>
      <c r="C5599" s="41">
        <f>IF($B5599="","",MIN(INDEX(Bemenet!$F$2:$F$301,$M5599),INDEX(Szabalyok!$B:$B,$N5599)))</f>
        <v/>
      </c>
      <c r="D5599" s="5">
        <f>IF(AND($B5599&lt;&gt;"",$C5599&lt;&gt;"",$B5599&lt;=$C5599),INDEX(Bemenet!$G$2:$G$301,$M5599),"")</f>
        <v/>
      </c>
      <c r="E5599" s="6">
        <f>IF(AND($B5599&lt;&gt;"",$C5599&lt;&gt;"",$B5599&lt;=$C5599),INDEX(Bemenet!$D$2:$D$301,$M5599),"")</f>
        <v/>
      </c>
      <c r="F5599" s="5">
        <f>IF(AND($B5599&lt;&gt;"",$C5599&lt;&gt;"",$B5599&lt;=$C5599),$C5599-$B5599+1,"")</f>
        <v/>
      </c>
      <c r="G5599" s="5">
        <f>IF($F5599="","",$F5599*$D5599)</f>
        <v/>
      </c>
      <c r="H5599" s="42">
        <f>IF($G5599="","",$O5599)</f>
        <v/>
      </c>
      <c r="I5599" s="5">
        <f>IF($G5599="","",$G5599*IF($H5599="",$O5599,$H5599)/100)</f>
        <v/>
      </c>
      <c r="J5599" s="5">
        <f>IF(OR($L5599="",NOT(COUNTIFS($L$2:$L5599,$L5599)=1)),"",SUMIFS($G:$G,$L:$L,$L5599))</f>
        <v/>
      </c>
      <c r="K5599" s="5">
        <f>IF(OR($L5599="",NOT(COUNTIFS($L$2:$L5599,$L5599)=1)),"",SUMIFS($I:$I,$L:$L,$L5599))</f>
        <v/>
      </c>
      <c r="L5599" s="6">
        <f>IF($B5599="","",YEAR($B5599))</f>
        <v/>
      </c>
      <c r="M5599" s="6">
        <f>INT((ROW()-2)/39)+1</f>
        <v/>
      </c>
      <c r="N5599" s="6">
        <f>MOD(ROW()-2,39)+2</f>
        <v/>
      </c>
      <c r="O5599" s="42">
        <f>IF(AND($B5599&lt;&gt;"",$C5599&lt;&gt;"",$B5599&lt;=$C5599),INDEX(Szabalyok!$C:$C,$N5599),"")</f>
        <v/>
      </c>
      <c r="P5599">
        <f>IF(D5599="",P5598,P5598+1)</f>
        <v/>
      </c>
    </row>
    <row r="5600">
      <c r="A5600">
        <f>IF(P5600=P5599,0,P5600)</f>
        <v/>
      </c>
      <c r="B5600" s="41">
        <f>IF($M5600&gt;300,"",IF(OR(INDEX(Bemenet!$E$2:$E$301,$M5600)="",INDEX(Bemenet!$F$2:$F$301,$M5600)=""),"",MAX(INDEX(Bemenet!$E$2:$E$301,$M5600),INDEX(Szabalyok!$A:$A,$N5600))))</f>
        <v/>
      </c>
      <c r="C5600" s="41">
        <f>IF($B5600="","",MIN(INDEX(Bemenet!$F$2:$F$301,$M5600),INDEX(Szabalyok!$B:$B,$N5600)))</f>
        <v/>
      </c>
      <c r="D5600" s="5">
        <f>IF(AND($B5600&lt;&gt;"",$C5600&lt;&gt;"",$B5600&lt;=$C5600),INDEX(Bemenet!$G$2:$G$301,$M5600),"")</f>
        <v/>
      </c>
      <c r="E5600" s="6">
        <f>IF(AND($B5600&lt;&gt;"",$C5600&lt;&gt;"",$B5600&lt;=$C5600),INDEX(Bemenet!$D$2:$D$301,$M5600),"")</f>
        <v/>
      </c>
      <c r="F5600" s="5">
        <f>IF(AND($B5600&lt;&gt;"",$C5600&lt;&gt;"",$B5600&lt;=$C5600),$C5600-$B5600+1,"")</f>
        <v/>
      </c>
      <c r="G5600" s="5">
        <f>IF($F5600="","",$F5600*$D5600)</f>
        <v/>
      </c>
      <c r="H5600" s="42">
        <f>IF($G5600="","",$O5600)</f>
        <v/>
      </c>
      <c r="I5600" s="5">
        <f>IF($G5600="","",$G5600*IF($H5600="",$O5600,$H5600)/100)</f>
        <v/>
      </c>
      <c r="J5600" s="5">
        <f>IF(OR($L5600="",NOT(COUNTIFS($L$2:$L5600,$L5600)=1)),"",SUMIFS($G:$G,$L:$L,$L5600))</f>
        <v/>
      </c>
      <c r="K5600" s="5">
        <f>IF(OR($L5600="",NOT(COUNTIFS($L$2:$L5600,$L5600)=1)),"",SUMIFS($I:$I,$L:$L,$L5600))</f>
        <v/>
      </c>
      <c r="L5600" s="6">
        <f>IF($B5600="","",YEAR($B5600))</f>
        <v/>
      </c>
      <c r="M5600" s="6">
        <f>INT((ROW()-2)/39)+1</f>
        <v/>
      </c>
      <c r="N5600" s="6">
        <f>MOD(ROW()-2,39)+2</f>
        <v/>
      </c>
      <c r="O5600" s="42">
        <f>IF(AND($B5600&lt;&gt;"",$C5600&lt;&gt;"",$B5600&lt;=$C5600),INDEX(Szabalyok!$C:$C,$N5600),"")</f>
        <v/>
      </c>
      <c r="P5600">
        <f>IF(D5600="",P5599,P5599+1)</f>
        <v/>
      </c>
    </row>
    <row r="5601">
      <c r="A5601">
        <f>IF(P5601=P5600,0,P5601)</f>
        <v/>
      </c>
      <c r="B5601" s="41">
        <f>IF($M5601&gt;300,"",IF(OR(INDEX(Bemenet!$E$2:$E$301,$M5601)="",INDEX(Bemenet!$F$2:$F$301,$M5601)=""),"",MAX(INDEX(Bemenet!$E$2:$E$301,$M5601),INDEX(Szabalyok!$A:$A,$N5601))))</f>
        <v/>
      </c>
      <c r="C5601" s="41">
        <f>IF($B5601="","",MIN(INDEX(Bemenet!$F$2:$F$301,$M5601),INDEX(Szabalyok!$B:$B,$N5601)))</f>
        <v/>
      </c>
      <c r="D5601" s="5">
        <f>IF(AND($B5601&lt;&gt;"",$C5601&lt;&gt;"",$B5601&lt;=$C5601),INDEX(Bemenet!$G$2:$G$301,$M5601),"")</f>
        <v/>
      </c>
      <c r="E5601" s="6">
        <f>IF(AND($B5601&lt;&gt;"",$C5601&lt;&gt;"",$B5601&lt;=$C5601),INDEX(Bemenet!$D$2:$D$301,$M5601),"")</f>
        <v/>
      </c>
      <c r="F5601" s="5">
        <f>IF(AND($B5601&lt;&gt;"",$C5601&lt;&gt;"",$B5601&lt;=$C5601),$C5601-$B5601+1,"")</f>
        <v/>
      </c>
      <c r="G5601" s="5">
        <f>IF($F5601="","",$F5601*$D5601)</f>
        <v/>
      </c>
      <c r="H5601" s="42">
        <f>IF($G5601="","",$O5601)</f>
        <v/>
      </c>
      <c r="I5601" s="5">
        <f>IF($G5601="","",$G5601*IF($H5601="",$O5601,$H5601)/100)</f>
        <v/>
      </c>
      <c r="J5601" s="5">
        <f>IF(OR($L5601="",NOT(COUNTIFS($L$2:$L5601,$L5601)=1)),"",SUMIFS($G:$G,$L:$L,$L5601))</f>
        <v/>
      </c>
      <c r="K5601" s="5">
        <f>IF(OR($L5601="",NOT(COUNTIFS($L$2:$L5601,$L5601)=1)),"",SUMIFS($I:$I,$L:$L,$L5601))</f>
        <v/>
      </c>
      <c r="L5601" s="6">
        <f>IF($B5601="","",YEAR($B5601))</f>
        <v/>
      </c>
      <c r="M5601" s="6">
        <f>INT((ROW()-2)/39)+1</f>
        <v/>
      </c>
      <c r="N5601" s="6">
        <f>MOD(ROW()-2,39)+2</f>
        <v/>
      </c>
      <c r="O5601" s="42">
        <f>IF(AND($B5601&lt;&gt;"",$C5601&lt;&gt;"",$B5601&lt;=$C5601),INDEX(Szabalyok!$C:$C,$N5601),"")</f>
        <v/>
      </c>
      <c r="P5601">
        <f>IF(D5601="",P5600,P5600+1)</f>
        <v/>
      </c>
    </row>
    <row r="5602">
      <c r="A5602">
        <f>IF(P5602=P5601,0,P5602)</f>
        <v/>
      </c>
      <c r="B5602" s="41">
        <f>IF($M5602&gt;300,"",IF(OR(INDEX(Bemenet!$E$2:$E$301,$M5602)="",INDEX(Bemenet!$F$2:$F$301,$M5602)=""),"",MAX(INDEX(Bemenet!$E$2:$E$301,$M5602),INDEX(Szabalyok!$A:$A,$N5602))))</f>
        <v/>
      </c>
      <c r="C5602" s="41">
        <f>IF($B5602="","",MIN(INDEX(Bemenet!$F$2:$F$301,$M5602),INDEX(Szabalyok!$B:$B,$N5602)))</f>
        <v/>
      </c>
      <c r="D5602" s="5">
        <f>IF(AND($B5602&lt;&gt;"",$C5602&lt;&gt;"",$B5602&lt;=$C5602),INDEX(Bemenet!$G$2:$G$301,$M5602),"")</f>
        <v/>
      </c>
      <c r="E5602" s="6">
        <f>IF(AND($B5602&lt;&gt;"",$C5602&lt;&gt;"",$B5602&lt;=$C5602),INDEX(Bemenet!$D$2:$D$301,$M5602),"")</f>
        <v/>
      </c>
      <c r="F5602" s="5">
        <f>IF(AND($B5602&lt;&gt;"",$C5602&lt;&gt;"",$B5602&lt;=$C5602),$C5602-$B5602+1,"")</f>
        <v/>
      </c>
      <c r="G5602" s="5">
        <f>IF($F5602="","",$F5602*$D5602)</f>
        <v/>
      </c>
      <c r="H5602" s="42">
        <f>IF($G5602="","",$O5602)</f>
        <v/>
      </c>
      <c r="I5602" s="5">
        <f>IF($G5602="","",$G5602*IF($H5602="",$O5602,$H5602)/100)</f>
        <v/>
      </c>
      <c r="J5602" s="5">
        <f>IF(OR($L5602="",NOT(COUNTIFS($L$2:$L5602,$L5602)=1)),"",SUMIFS($G:$G,$L:$L,$L5602))</f>
        <v/>
      </c>
      <c r="K5602" s="5">
        <f>IF(OR($L5602="",NOT(COUNTIFS($L$2:$L5602,$L5602)=1)),"",SUMIFS($I:$I,$L:$L,$L5602))</f>
        <v/>
      </c>
      <c r="L5602" s="6">
        <f>IF($B5602="","",YEAR($B5602))</f>
        <v/>
      </c>
      <c r="M5602" s="6">
        <f>INT((ROW()-2)/39)+1</f>
        <v/>
      </c>
      <c r="N5602" s="6">
        <f>MOD(ROW()-2,39)+2</f>
        <v/>
      </c>
      <c r="O5602" s="42">
        <f>IF(AND($B5602&lt;&gt;"",$C5602&lt;&gt;"",$B5602&lt;=$C5602),INDEX(Szabalyok!$C:$C,$N5602),"")</f>
        <v/>
      </c>
      <c r="P5602">
        <f>IF(D5602="",P5601,P5601+1)</f>
        <v/>
      </c>
    </row>
    <row r="5603">
      <c r="A5603">
        <f>IF(P5603=P5602,0,P5603)</f>
        <v/>
      </c>
      <c r="B5603" s="41">
        <f>IF($M5603&gt;300,"",IF(OR(INDEX(Bemenet!$E$2:$E$301,$M5603)="",INDEX(Bemenet!$F$2:$F$301,$M5603)=""),"",MAX(INDEX(Bemenet!$E$2:$E$301,$M5603),INDEX(Szabalyok!$A:$A,$N5603))))</f>
        <v/>
      </c>
      <c r="C5603" s="41">
        <f>IF($B5603="","",MIN(INDEX(Bemenet!$F$2:$F$301,$M5603),INDEX(Szabalyok!$B:$B,$N5603)))</f>
        <v/>
      </c>
      <c r="D5603" s="5">
        <f>IF(AND($B5603&lt;&gt;"",$C5603&lt;&gt;"",$B5603&lt;=$C5603),INDEX(Bemenet!$G$2:$G$301,$M5603),"")</f>
        <v/>
      </c>
      <c r="E5603" s="6">
        <f>IF(AND($B5603&lt;&gt;"",$C5603&lt;&gt;"",$B5603&lt;=$C5603),INDEX(Bemenet!$D$2:$D$301,$M5603),"")</f>
        <v/>
      </c>
      <c r="F5603" s="5">
        <f>IF(AND($B5603&lt;&gt;"",$C5603&lt;&gt;"",$B5603&lt;=$C5603),$C5603-$B5603+1,"")</f>
        <v/>
      </c>
      <c r="G5603" s="5">
        <f>IF($F5603="","",$F5603*$D5603)</f>
        <v/>
      </c>
      <c r="H5603" s="42">
        <f>IF($G5603="","",$O5603)</f>
        <v/>
      </c>
      <c r="I5603" s="5">
        <f>IF($G5603="","",$G5603*IF($H5603="",$O5603,$H5603)/100)</f>
        <v/>
      </c>
      <c r="J5603" s="5">
        <f>IF(OR($L5603="",NOT(COUNTIFS($L$2:$L5603,$L5603)=1)),"",SUMIFS($G:$G,$L:$L,$L5603))</f>
        <v/>
      </c>
      <c r="K5603" s="5">
        <f>IF(OR($L5603="",NOT(COUNTIFS($L$2:$L5603,$L5603)=1)),"",SUMIFS($I:$I,$L:$L,$L5603))</f>
        <v/>
      </c>
      <c r="L5603" s="6">
        <f>IF($B5603="","",YEAR($B5603))</f>
        <v/>
      </c>
      <c r="M5603" s="6">
        <f>INT((ROW()-2)/39)+1</f>
        <v/>
      </c>
      <c r="N5603" s="6">
        <f>MOD(ROW()-2,39)+2</f>
        <v/>
      </c>
      <c r="O5603" s="42">
        <f>IF(AND($B5603&lt;&gt;"",$C5603&lt;&gt;"",$B5603&lt;=$C5603),INDEX(Szabalyok!$C:$C,$N5603),"")</f>
        <v/>
      </c>
      <c r="P5603">
        <f>IF(D5603="",P5602,P5602+1)</f>
        <v/>
      </c>
    </row>
    <row r="5604">
      <c r="A5604">
        <f>IF(P5604=P5603,0,P5604)</f>
        <v/>
      </c>
      <c r="B5604" s="41">
        <f>IF($M5604&gt;300,"",IF(OR(INDEX(Bemenet!$E$2:$E$301,$M5604)="",INDEX(Bemenet!$F$2:$F$301,$M5604)=""),"",MAX(INDEX(Bemenet!$E$2:$E$301,$M5604),INDEX(Szabalyok!$A:$A,$N5604))))</f>
        <v/>
      </c>
      <c r="C5604" s="41">
        <f>IF($B5604="","",MIN(INDEX(Bemenet!$F$2:$F$301,$M5604),INDEX(Szabalyok!$B:$B,$N5604)))</f>
        <v/>
      </c>
      <c r="D5604" s="5">
        <f>IF(AND($B5604&lt;&gt;"",$C5604&lt;&gt;"",$B5604&lt;=$C5604),INDEX(Bemenet!$G$2:$G$301,$M5604),"")</f>
        <v/>
      </c>
      <c r="E5604" s="6">
        <f>IF(AND($B5604&lt;&gt;"",$C5604&lt;&gt;"",$B5604&lt;=$C5604),INDEX(Bemenet!$D$2:$D$301,$M5604),"")</f>
        <v/>
      </c>
      <c r="F5604" s="5">
        <f>IF(AND($B5604&lt;&gt;"",$C5604&lt;&gt;"",$B5604&lt;=$C5604),$C5604-$B5604+1,"")</f>
        <v/>
      </c>
      <c r="G5604" s="5">
        <f>IF($F5604="","",$F5604*$D5604)</f>
        <v/>
      </c>
      <c r="H5604" s="42">
        <f>IF($G5604="","",$O5604)</f>
        <v/>
      </c>
      <c r="I5604" s="5">
        <f>IF($G5604="","",$G5604*IF($H5604="",$O5604,$H5604)/100)</f>
        <v/>
      </c>
      <c r="J5604" s="5">
        <f>IF(OR($L5604="",NOT(COUNTIFS($L$2:$L5604,$L5604)=1)),"",SUMIFS($G:$G,$L:$L,$L5604))</f>
        <v/>
      </c>
      <c r="K5604" s="5">
        <f>IF(OR($L5604="",NOT(COUNTIFS($L$2:$L5604,$L5604)=1)),"",SUMIFS($I:$I,$L:$L,$L5604))</f>
        <v/>
      </c>
      <c r="L5604" s="6">
        <f>IF($B5604="","",YEAR($B5604))</f>
        <v/>
      </c>
      <c r="M5604" s="6">
        <f>INT((ROW()-2)/39)+1</f>
        <v/>
      </c>
      <c r="N5604" s="6">
        <f>MOD(ROW()-2,39)+2</f>
        <v/>
      </c>
      <c r="O5604" s="42">
        <f>IF(AND($B5604&lt;&gt;"",$C5604&lt;&gt;"",$B5604&lt;=$C5604),INDEX(Szabalyok!$C:$C,$N5604),"")</f>
        <v/>
      </c>
      <c r="P5604">
        <f>IF(D5604="",P5603,P5603+1)</f>
        <v/>
      </c>
    </row>
    <row r="5605">
      <c r="A5605">
        <f>IF(P5605=P5604,0,P5605)</f>
        <v/>
      </c>
      <c r="B5605" s="41">
        <f>IF($M5605&gt;300,"",IF(OR(INDEX(Bemenet!$E$2:$E$301,$M5605)="",INDEX(Bemenet!$F$2:$F$301,$M5605)=""),"",MAX(INDEX(Bemenet!$E$2:$E$301,$M5605),INDEX(Szabalyok!$A:$A,$N5605))))</f>
        <v/>
      </c>
      <c r="C5605" s="41">
        <f>IF($B5605="","",MIN(INDEX(Bemenet!$F$2:$F$301,$M5605),INDEX(Szabalyok!$B:$B,$N5605)))</f>
        <v/>
      </c>
      <c r="D5605" s="5">
        <f>IF(AND($B5605&lt;&gt;"",$C5605&lt;&gt;"",$B5605&lt;=$C5605),INDEX(Bemenet!$G$2:$G$301,$M5605),"")</f>
        <v/>
      </c>
      <c r="E5605" s="6">
        <f>IF(AND($B5605&lt;&gt;"",$C5605&lt;&gt;"",$B5605&lt;=$C5605),INDEX(Bemenet!$D$2:$D$301,$M5605),"")</f>
        <v/>
      </c>
      <c r="F5605" s="5">
        <f>IF(AND($B5605&lt;&gt;"",$C5605&lt;&gt;"",$B5605&lt;=$C5605),$C5605-$B5605+1,"")</f>
        <v/>
      </c>
      <c r="G5605" s="5">
        <f>IF($F5605="","",$F5605*$D5605)</f>
        <v/>
      </c>
      <c r="H5605" s="42">
        <f>IF($G5605="","",$O5605)</f>
        <v/>
      </c>
      <c r="I5605" s="5">
        <f>IF($G5605="","",$G5605*IF($H5605="",$O5605,$H5605)/100)</f>
        <v/>
      </c>
      <c r="J5605" s="5">
        <f>IF(OR($L5605="",NOT(COUNTIFS($L$2:$L5605,$L5605)=1)),"",SUMIFS($G:$G,$L:$L,$L5605))</f>
        <v/>
      </c>
      <c r="K5605" s="5">
        <f>IF(OR($L5605="",NOT(COUNTIFS($L$2:$L5605,$L5605)=1)),"",SUMIFS($I:$I,$L:$L,$L5605))</f>
        <v/>
      </c>
      <c r="L5605" s="6">
        <f>IF($B5605="","",YEAR($B5605))</f>
        <v/>
      </c>
      <c r="M5605" s="6">
        <f>INT((ROW()-2)/39)+1</f>
        <v/>
      </c>
      <c r="N5605" s="6">
        <f>MOD(ROW()-2,39)+2</f>
        <v/>
      </c>
      <c r="O5605" s="42">
        <f>IF(AND($B5605&lt;&gt;"",$C5605&lt;&gt;"",$B5605&lt;=$C5605),INDEX(Szabalyok!$C:$C,$N5605),"")</f>
        <v/>
      </c>
      <c r="P5605">
        <f>IF(D5605="",P5604,P5604+1)</f>
        <v/>
      </c>
    </row>
    <row r="5606">
      <c r="A5606">
        <f>IF(P5606=P5605,0,P5606)</f>
        <v/>
      </c>
      <c r="B5606" s="41">
        <f>IF($M5606&gt;300,"",IF(OR(INDEX(Bemenet!$E$2:$E$301,$M5606)="",INDEX(Bemenet!$F$2:$F$301,$M5606)=""),"",MAX(INDEX(Bemenet!$E$2:$E$301,$M5606),INDEX(Szabalyok!$A:$A,$N5606))))</f>
        <v/>
      </c>
      <c r="C5606" s="41">
        <f>IF($B5606="","",MIN(INDEX(Bemenet!$F$2:$F$301,$M5606),INDEX(Szabalyok!$B:$B,$N5606)))</f>
        <v/>
      </c>
      <c r="D5606" s="5">
        <f>IF(AND($B5606&lt;&gt;"",$C5606&lt;&gt;"",$B5606&lt;=$C5606),INDEX(Bemenet!$G$2:$G$301,$M5606),"")</f>
        <v/>
      </c>
      <c r="E5606" s="6">
        <f>IF(AND($B5606&lt;&gt;"",$C5606&lt;&gt;"",$B5606&lt;=$C5606),INDEX(Bemenet!$D$2:$D$301,$M5606),"")</f>
        <v/>
      </c>
      <c r="F5606" s="5">
        <f>IF(AND($B5606&lt;&gt;"",$C5606&lt;&gt;"",$B5606&lt;=$C5606),$C5606-$B5606+1,"")</f>
        <v/>
      </c>
      <c r="G5606" s="5">
        <f>IF($F5606="","",$F5606*$D5606)</f>
        <v/>
      </c>
      <c r="H5606" s="42">
        <f>IF($G5606="","",$O5606)</f>
        <v/>
      </c>
      <c r="I5606" s="5">
        <f>IF($G5606="","",$G5606*IF($H5606="",$O5606,$H5606)/100)</f>
        <v/>
      </c>
      <c r="J5606" s="5">
        <f>IF(OR($L5606="",NOT(COUNTIFS($L$2:$L5606,$L5606)=1)),"",SUMIFS($G:$G,$L:$L,$L5606))</f>
        <v/>
      </c>
      <c r="K5606" s="5">
        <f>IF(OR($L5606="",NOT(COUNTIFS($L$2:$L5606,$L5606)=1)),"",SUMIFS($I:$I,$L:$L,$L5606))</f>
        <v/>
      </c>
      <c r="L5606" s="6">
        <f>IF($B5606="","",YEAR($B5606))</f>
        <v/>
      </c>
      <c r="M5606" s="6">
        <f>INT((ROW()-2)/39)+1</f>
        <v/>
      </c>
      <c r="N5606" s="6">
        <f>MOD(ROW()-2,39)+2</f>
        <v/>
      </c>
      <c r="O5606" s="42">
        <f>IF(AND($B5606&lt;&gt;"",$C5606&lt;&gt;"",$B5606&lt;=$C5606),INDEX(Szabalyok!$C:$C,$N5606),"")</f>
        <v/>
      </c>
      <c r="P5606">
        <f>IF(D5606="",P5605,P5605+1)</f>
        <v/>
      </c>
    </row>
    <row r="5607">
      <c r="A5607">
        <f>IF(P5607=P5606,0,P5607)</f>
        <v/>
      </c>
      <c r="B5607" s="41">
        <f>IF($M5607&gt;300,"",IF(OR(INDEX(Bemenet!$E$2:$E$301,$M5607)="",INDEX(Bemenet!$F$2:$F$301,$M5607)=""),"",MAX(INDEX(Bemenet!$E$2:$E$301,$M5607),INDEX(Szabalyok!$A:$A,$N5607))))</f>
        <v/>
      </c>
      <c r="C5607" s="41">
        <f>IF($B5607="","",MIN(INDEX(Bemenet!$F$2:$F$301,$M5607),INDEX(Szabalyok!$B:$B,$N5607)))</f>
        <v/>
      </c>
      <c r="D5607" s="5">
        <f>IF(AND($B5607&lt;&gt;"",$C5607&lt;&gt;"",$B5607&lt;=$C5607),INDEX(Bemenet!$G$2:$G$301,$M5607),"")</f>
        <v/>
      </c>
      <c r="E5607" s="6">
        <f>IF(AND($B5607&lt;&gt;"",$C5607&lt;&gt;"",$B5607&lt;=$C5607),INDEX(Bemenet!$D$2:$D$301,$M5607),"")</f>
        <v/>
      </c>
      <c r="F5607" s="5">
        <f>IF(AND($B5607&lt;&gt;"",$C5607&lt;&gt;"",$B5607&lt;=$C5607),$C5607-$B5607+1,"")</f>
        <v/>
      </c>
      <c r="G5607" s="5">
        <f>IF($F5607="","",$F5607*$D5607)</f>
        <v/>
      </c>
      <c r="H5607" s="42">
        <f>IF($G5607="","",$O5607)</f>
        <v/>
      </c>
      <c r="I5607" s="5">
        <f>IF($G5607="","",$G5607*IF($H5607="",$O5607,$H5607)/100)</f>
        <v/>
      </c>
      <c r="J5607" s="5">
        <f>IF(OR($L5607="",NOT(COUNTIFS($L$2:$L5607,$L5607)=1)),"",SUMIFS($G:$G,$L:$L,$L5607))</f>
        <v/>
      </c>
      <c r="K5607" s="5">
        <f>IF(OR($L5607="",NOT(COUNTIFS($L$2:$L5607,$L5607)=1)),"",SUMIFS($I:$I,$L:$L,$L5607))</f>
        <v/>
      </c>
      <c r="L5607" s="6">
        <f>IF($B5607="","",YEAR($B5607))</f>
        <v/>
      </c>
      <c r="M5607" s="6">
        <f>INT((ROW()-2)/39)+1</f>
        <v/>
      </c>
      <c r="N5607" s="6">
        <f>MOD(ROW()-2,39)+2</f>
        <v/>
      </c>
      <c r="O5607" s="42">
        <f>IF(AND($B5607&lt;&gt;"",$C5607&lt;&gt;"",$B5607&lt;=$C5607),INDEX(Szabalyok!$C:$C,$N5607),"")</f>
        <v/>
      </c>
      <c r="P5607">
        <f>IF(D5607="",P5606,P5606+1)</f>
        <v/>
      </c>
    </row>
    <row r="5608">
      <c r="A5608">
        <f>IF(P5608=P5607,0,P5608)</f>
        <v/>
      </c>
      <c r="B5608" s="41">
        <f>IF($M5608&gt;300,"",IF(OR(INDEX(Bemenet!$E$2:$E$301,$M5608)="",INDEX(Bemenet!$F$2:$F$301,$M5608)=""),"",MAX(INDEX(Bemenet!$E$2:$E$301,$M5608),INDEX(Szabalyok!$A:$A,$N5608))))</f>
        <v/>
      </c>
      <c r="C5608" s="41">
        <f>IF($B5608="","",MIN(INDEX(Bemenet!$F$2:$F$301,$M5608),INDEX(Szabalyok!$B:$B,$N5608)))</f>
        <v/>
      </c>
      <c r="D5608" s="5">
        <f>IF(AND($B5608&lt;&gt;"",$C5608&lt;&gt;"",$B5608&lt;=$C5608),INDEX(Bemenet!$G$2:$G$301,$M5608),"")</f>
        <v/>
      </c>
      <c r="E5608" s="6">
        <f>IF(AND($B5608&lt;&gt;"",$C5608&lt;&gt;"",$B5608&lt;=$C5608),INDEX(Bemenet!$D$2:$D$301,$M5608),"")</f>
        <v/>
      </c>
      <c r="F5608" s="5">
        <f>IF(AND($B5608&lt;&gt;"",$C5608&lt;&gt;"",$B5608&lt;=$C5608),$C5608-$B5608+1,"")</f>
        <v/>
      </c>
      <c r="G5608" s="5">
        <f>IF($F5608="","",$F5608*$D5608)</f>
        <v/>
      </c>
      <c r="H5608" s="42">
        <f>IF($G5608="","",$O5608)</f>
        <v/>
      </c>
      <c r="I5608" s="5">
        <f>IF($G5608="","",$G5608*IF($H5608="",$O5608,$H5608)/100)</f>
        <v/>
      </c>
      <c r="J5608" s="5">
        <f>IF(OR($L5608="",NOT(COUNTIFS($L$2:$L5608,$L5608)=1)),"",SUMIFS($G:$G,$L:$L,$L5608))</f>
        <v/>
      </c>
      <c r="K5608" s="5">
        <f>IF(OR($L5608="",NOT(COUNTIFS($L$2:$L5608,$L5608)=1)),"",SUMIFS($I:$I,$L:$L,$L5608))</f>
        <v/>
      </c>
      <c r="L5608" s="6">
        <f>IF($B5608="","",YEAR($B5608))</f>
        <v/>
      </c>
      <c r="M5608" s="6">
        <f>INT((ROW()-2)/39)+1</f>
        <v/>
      </c>
      <c r="N5608" s="6">
        <f>MOD(ROW()-2,39)+2</f>
        <v/>
      </c>
      <c r="O5608" s="42">
        <f>IF(AND($B5608&lt;&gt;"",$C5608&lt;&gt;"",$B5608&lt;=$C5608),INDEX(Szabalyok!$C:$C,$N5608),"")</f>
        <v/>
      </c>
      <c r="P5608">
        <f>IF(D5608="",P5607,P5607+1)</f>
        <v/>
      </c>
    </row>
    <row r="5609">
      <c r="A5609">
        <f>IF(P5609=P5608,0,P5609)</f>
        <v/>
      </c>
      <c r="B5609" s="41">
        <f>IF($M5609&gt;300,"",IF(OR(INDEX(Bemenet!$E$2:$E$301,$M5609)="",INDEX(Bemenet!$F$2:$F$301,$M5609)=""),"",MAX(INDEX(Bemenet!$E$2:$E$301,$M5609),INDEX(Szabalyok!$A:$A,$N5609))))</f>
        <v/>
      </c>
      <c r="C5609" s="41">
        <f>IF($B5609="","",MIN(INDEX(Bemenet!$F$2:$F$301,$M5609),INDEX(Szabalyok!$B:$B,$N5609)))</f>
        <v/>
      </c>
      <c r="D5609" s="5">
        <f>IF(AND($B5609&lt;&gt;"",$C5609&lt;&gt;"",$B5609&lt;=$C5609),INDEX(Bemenet!$G$2:$G$301,$M5609),"")</f>
        <v/>
      </c>
      <c r="E5609" s="6">
        <f>IF(AND($B5609&lt;&gt;"",$C5609&lt;&gt;"",$B5609&lt;=$C5609),INDEX(Bemenet!$D$2:$D$301,$M5609),"")</f>
        <v/>
      </c>
      <c r="F5609" s="5">
        <f>IF(AND($B5609&lt;&gt;"",$C5609&lt;&gt;"",$B5609&lt;=$C5609),$C5609-$B5609+1,"")</f>
        <v/>
      </c>
      <c r="G5609" s="5">
        <f>IF($F5609="","",$F5609*$D5609)</f>
        <v/>
      </c>
      <c r="H5609" s="42">
        <f>IF($G5609="","",$O5609)</f>
        <v/>
      </c>
      <c r="I5609" s="5">
        <f>IF($G5609="","",$G5609*IF($H5609="",$O5609,$H5609)/100)</f>
        <v/>
      </c>
      <c r="J5609" s="5">
        <f>IF(OR($L5609="",NOT(COUNTIFS($L$2:$L5609,$L5609)=1)),"",SUMIFS($G:$G,$L:$L,$L5609))</f>
        <v/>
      </c>
      <c r="K5609" s="5">
        <f>IF(OR($L5609="",NOT(COUNTIFS($L$2:$L5609,$L5609)=1)),"",SUMIFS($I:$I,$L:$L,$L5609))</f>
        <v/>
      </c>
      <c r="L5609" s="6">
        <f>IF($B5609="","",YEAR($B5609))</f>
        <v/>
      </c>
      <c r="M5609" s="6">
        <f>INT((ROW()-2)/39)+1</f>
        <v/>
      </c>
      <c r="N5609" s="6">
        <f>MOD(ROW()-2,39)+2</f>
        <v/>
      </c>
      <c r="O5609" s="42">
        <f>IF(AND($B5609&lt;&gt;"",$C5609&lt;&gt;"",$B5609&lt;=$C5609),INDEX(Szabalyok!$C:$C,$N5609),"")</f>
        <v/>
      </c>
      <c r="P5609">
        <f>IF(D5609="",P5608,P5608+1)</f>
        <v/>
      </c>
    </row>
    <row r="5610">
      <c r="A5610">
        <f>IF(P5610=P5609,0,P5610)</f>
        <v/>
      </c>
      <c r="B5610" s="41">
        <f>IF($M5610&gt;300,"",IF(OR(INDEX(Bemenet!$E$2:$E$301,$M5610)="",INDEX(Bemenet!$F$2:$F$301,$M5610)=""),"",MAX(INDEX(Bemenet!$E$2:$E$301,$M5610),INDEX(Szabalyok!$A:$A,$N5610))))</f>
        <v/>
      </c>
      <c r="C5610" s="41">
        <f>IF($B5610="","",MIN(INDEX(Bemenet!$F$2:$F$301,$M5610),INDEX(Szabalyok!$B:$B,$N5610)))</f>
        <v/>
      </c>
      <c r="D5610" s="5">
        <f>IF(AND($B5610&lt;&gt;"",$C5610&lt;&gt;"",$B5610&lt;=$C5610),INDEX(Bemenet!$G$2:$G$301,$M5610),"")</f>
        <v/>
      </c>
      <c r="E5610" s="6">
        <f>IF(AND($B5610&lt;&gt;"",$C5610&lt;&gt;"",$B5610&lt;=$C5610),INDEX(Bemenet!$D$2:$D$301,$M5610),"")</f>
        <v/>
      </c>
      <c r="F5610" s="5">
        <f>IF(AND($B5610&lt;&gt;"",$C5610&lt;&gt;"",$B5610&lt;=$C5610),$C5610-$B5610+1,"")</f>
        <v/>
      </c>
      <c r="G5610" s="5">
        <f>IF($F5610="","",$F5610*$D5610)</f>
        <v/>
      </c>
      <c r="H5610" s="42">
        <f>IF($G5610="","",$O5610)</f>
        <v/>
      </c>
      <c r="I5610" s="5">
        <f>IF($G5610="","",$G5610*IF($H5610="",$O5610,$H5610)/100)</f>
        <v/>
      </c>
      <c r="J5610" s="5">
        <f>IF(OR($L5610="",NOT(COUNTIFS($L$2:$L5610,$L5610)=1)),"",SUMIFS($G:$G,$L:$L,$L5610))</f>
        <v/>
      </c>
      <c r="K5610" s="5">
        <f>IF(OR($L5610="",NOT(COUNTIFS($L$2:$L5610,$L5610)=1)),"",SUMIFS($I:$I,$L:$L,$L5610))</f>
        <v/>
      </c>
      <c r="L5610" s="6">
        <f>IF($B5610="","",YEAR($B5610))</f>
        <v/>
      </c>
      <c r="M5610" s="6">
        <f>INT((ROW()-2)/39)+1</f>
        <v/>
      </c>
      <c r="N5610" s="6">
        <f>MOD(ROW()-2,39)+2</f>
        <v/>
      </c>
      <c r="O5610" s="42">
        <f>IF(AND($B5610&lt;&gt;"",$C5610&lt;&gt;"",$B5610&lt;=$C5610),INDEX(Szabalyok!$C:$C,$N5610),"")</f>
        <v/>
      </c>
      <c r="P5610">
        <f>IF(D5610="",P5609,P5609+1)</f>
        <v/>
      </c>
    </row>
    <row r="5611">
      <c r="A5611">
        <f>IF(P5611=P5610,0,P5611)</f>
        <v/>
      </c>
      <c r="B5611" s="41">
        <f>IF($M5611&gt;300,"",IF(OR(INDEX(Bemenet!$E$2:$E$301,$M5611)="",INDEX(Bemenet!$F$2:$F$301,$M5611)=""),"",MAX(INDEX(Bemenet!$E$2:$E$301,$M5611),INDEX(Szabalyok!$A:$A,$N5611))))</f>
        <v/>
      </c>
      <c r="C5611" s="41">
        <f>IF($B5611="","",MIN(INDEX(Bemenet!$F$2:$F$301,$M5611),INDEX(Szabalyok!$B:$B,$N5611)))</f>
        <v/>
      </c>
      <c r="D5611" s="5">
        <f>IF(AND($B5611&lt;&gt;"",$C5611&lt;&gt;"",$B5611&lt;=$C5611),INDEX(Bemenet!$G$2:$G$301,$M5611),"")</f>
        <v/>
      </c>
      <c r="E5611" s="6">
        <f>IF(AND($B5611&lt;&gt;"",$C5611&lt;&gt;"",$B5611&lt;=$C5611),INDEX(Bemenet!$D$2:$D$301,$M5611),"")</f>
        <v/>
      </c>
      <c r="F5611" s="5">
        <f>IF(AND($B5611&lt;&gt;"",$C5611&lt;&gt;"",$B5611&lt;=$C5611),$C5611-$B5611+1,"")</f>
        <v/>
      </c>
      <c r="G5611" s="5">
        <f>IF($F5611="","",$F5611*$D5611)</f>
        <v/>
      </c>
      <c r="H5611" s="42">
        <f>IF($G5611="","",$O5611)</f>
        <v/>
      </c>
      <c r="I5611" s="5">
        <f>IF($G5611="","",$G5611*IF($H5611="",$O5611,$H5611)/100)</f>
        <v/>
      </c>
      <c r="J5611" s="5">
        <f>IF(OR($L5611="",NOT(COUNTIFS($L$2:$L5611,$L5611)=1)),"",SUMIFS($G:$G,$L:$L,$L5611))</f>
        <v/>
      </c>
      <c r="K5611" s="5">
        <f>IF(OR($L5611="",NOT(COUNTIFS($L$2:$L5611,$L5611)=1)),"",SUMIFS($I:$I,$L:$L,$L5611))</f>
        <v/>
      </c>
      <c r="L5611" s="6">
        <f>IF($B5611="","",YEAR($B5611))</f>
        <v/>
      </c>
      <c r="M5611" s="6">
        <f>INT((ROW()-2)/39)+1</f>
        <v/>
      </c>
      <c r="N5611" s="6">
        <f>MOD(ROW()-2,39)+2</f>
        <v/>
      </c>
      <c r="O5611" s="42">
        <f>IF(AND($B5611&lt;&gt;"",$C5611&lt;&gt;"",$B5611&lt;=$C5611),INDEX(Szabalyok!$C:$C,$N5611),"")</f>
        <v/>
      </c>
      <c r="P5611">
        <f>IF(D5611="",P5610,P5610+1)</f>
        <v/>
      </c>
    </row>
    <row r="5612">
      <c r="A5612">
        <f>IF(P5612=P5611,0,P5612)</f>
        <v/>
      </c>
      <c r="B5612" s="41">
        <f>IF($M5612&gt;300,"",IF(OR(INDEX(Bemenet!$E$2:$E$301,$M5612)="",INDEX(Bemenet!$F$2:$F$301,$M5612)=""),"",MAX(INDEX(Bemenet!$E$2:$E$301,$M5612),INDEX(Szabalyok!$A:$A,$N5612))))</f>
        <v/>
      </c>
      <c r="C5612" s="41">
        <f>IF($B5612="","",MIN(INDEX(Bemenet!$F$2:$F$301,$M5612),INDEX(Szabalyok!$B:$B,$N5612)))</f>
        <v/>
      </c>
      <c r="D5612" s="5">
        <f>IF(AND($B5612&lt;&gt;"",$C5612&lt;&gt;"",$B5612&lt;=$C5612),INDEX(Bemenet!$G$2:$G$301,$M5612),"")</f>
        <v/>
      </c>
      <c r="E5612" s="6">
        <f>IF(AND($B5612&lt;&gt;"",$C5612&lt;&gt;"",$B5612&lt;=$C5612),INDEX(Bemenet!$D$2:$D$301,$M5612),"")</f>
        <v/>
      </c>
      <c r="F5612" s="5">
        <f>IF(AND($B5612&lt;&gt;"",$C5612&lt;&gt;"",$B5612&lt;=$C5612),$C5612-$B5612+1,"")</f>
        <v/>
      </c>
      <c r="G5612" s="5">
        <f>IF($F5612="","",$F5612*$D5612)</f>
        <v/>
      </c>
      <c r="H5612" s="42">
        <f>IF($G5612="","",$O5612)</f>
        <v/>
      </c>
      <c r="I5612" s="5">
        <f>IF($G5612="","",$G5612*IF($H5612="",$O5612,$H5612)/100)</f>
        <v/>
      </c>
      <c r="J5612" s="5">
        <f>IF(OR($L5612="",NOT(COUNTIFS($L$2:$L5612,$L5612)=1)),"",SUMIFS($G:$G,$L:$L,$L5612))</f>
        <v/>
      </c>
      <c r="K5612" s="5">
        <f>IF(OR($L5612="",NOT(COUNTIFS($L$2:$L5612,$L5612)=1)),"",SUMIFS($I:$I,$L:$L,$L5612))</f>
        <v/>
      </c>
      <c r="L5612" s="6">
        <f>IF($B5612="","",YEAR($B5612))</f>
        <v/>
      </c>
      <c r="M5612" s="6">
        <f>INT((ROW()-2)/39)+1</f>
        <v/>
      </c>
      <c r="N5612" s="6">
        <f>MOD(ROW()-2,39)+2</f>
        <v/>
      </c>
      <c r="O5612" s="42">
        <f>IF(AND($B5612&lt;&gt;"",$C5612&lt;&gt;"",$B5612&lt;=$C5612),INDEX(Szabalyok!$C:$C,$N5612),"")</f>
        <v/>
      </c>
      <c r="P5612">
        <f>IF(D5612="",P5611,P5611+1)</f>
        <v/>
      </c>
    </row>
    <row r="5613">
      <c r="A5613">
        <f>IF(P5613=P5612,0,P5613)</f>
        <v/>
      </c>
      <c r="B5613" s="41">
        <f>IF($M5613&gt;300,"",IF(OR(INDEX(Bemenet!$E$2:$E$301,$M5613)="",INDEX(Bemenet!$F$2:$F$301,$M5613)=""),"",MAX(INDEX(Bemenet!$E$2:$E$301,$M5613),INDEX(Szabalyok!$A:$A,$N5613))))</f>
        <v/>
      </c>
      <c r="C5613" s="41">
        <f>IF($B5613="","",MIN(INDEX(Bemenet!$F$2:$F$301,$M5613),INDEX(Szabalyok!$B:$B,$N5613)))</f>
        <v/>
      </c>
      <c r="D5613" s="5">
        <f>IF(AND($B5613&lt;&gt;"",$C5613&lt;&gt;"",$B5613&lt;=$C5613),INDEX(Bemenet!$G$2:$G$301,$M5613),"")</f>
        <v/>
      </c>
      <c r="E5613" s="6">
        <f>IF(AND($B5613&lt;&gt;"",$C5613&lt;&gt;"",$B5613&lt;=$C5613),INDEX(Bemenet!$D$2:$D$301,$M5613),"")</f>
        <v/>
      </c>
      <c r="F5613" s="5">
        <f>IF(AND($B5613&lt;&gt;"",$C5613&lt;&gt;"",$B5613&lt;=$C5613),$C5613-$B5613+1,"")</f>
        <v/>
      </c>
      <c r="G5613" s="5">
        <f>IF($F5613="","",$F5613*$D5613)</f>
        <v/>
      </c>
      <c r="H5613" s="42">
        <f>IF($G5613="","",$O5613)</f>
        <v/>
      </c>
      <c r="I5613" s="5">
        <f>IF($G5613="","",$G5613*IF($H5613="",$O5613,$H5613)/100)</f>
        <v/>
      </c>
      <c r="J5613" s="5">
        <f>IF(OR($L5613="",NOT(COUNTIFS($L$2:$L5613,$L5613)=1)),"",SUMIFS($G:$G,$L:$L,$L5613))</f>
        <v/>
      </c>
      <c r="K5613" s="5">
        <f>IF(OR($L5613="",NOT(COUNTIFS($L$2:$L5613,$L5613)=1)),"",SUMIFS($I:$I,$L:$L,$L5613))</f>
        <v/>
      </c>
      <c r="L5613" s="6">
        <f>IF($B5613="","",YEAR($B5613))</f>
        <v/>
      </c>
      <c r="M5613" s="6">
        <f>INT((ROW()-2)/39)+1</f>
        <v/>
      </c>
      <c r="N5613" s="6">
        <f>MOD(ROW()-2,39)+2</f>
        <v/>
      </c>
      <c r="O5613" s="42">
        <f>IF(AND($B5613&lt;&gt;"",$C5613&lt;&gt;"",$B5613&lt;=$C5613),INDEX(Szabalyok!$C:$C,$N5613),"")</f>
        <v/>
      </c>
      <c r="P5613">
        <f>IF(D5613="",P5612,P5612+1)</f>
        <v/>
      </c>
    </row>
    <row r="5614">
      <c r="A5614">
        <f>IF(P5614=P5613,0,P5614)</f>
        <v/>
      </c>
      <c r="B5614" s="41">
        <f>IF($M5614&gt;300,"",IF(OR(INDEX(Bemenet!$E$2:$E$301,$M5614)="",INDEX(Bemenet!$F$2:$F$301,$M5614)=""),"",MAX(INDEX(Bemenet!$E$2:$E$301,$M5614),INDEX(Szabalyok!$A:$A,$N5614))))</f>
        <v/>
      </c>
      <c r="C5614" s="41">
        <f>IF($B5614="","",MIN(INDEX(Bemenet!$F$2:$F$301,$M5614),INDEX(Szabalyok!$B:$B,$N5614)))</f>
        <v/>
      </c>
      <c r="D5614" s="5">
        <f>IF(AND($B5614&lt;&gt;"",$C5614&lt;&gt;"",$B5614&lt;=$C5614),INDEX(Bemenet!$G$2:$G$301,$M5614),"")</f>
        <v/>
      </c>
      <c r="E5614" s="6">
        <f>IF(AND($B5614&lt;&gt;"",$C5614&lt;&gt;"",$B5614&lt;=$C5614),INDEX(Bemenet!$D$2:$D$301,$M5614),"")</f>
        <v/>
      </c>
      <c r="F5614" s="5">
        <f>IF(AND($B5614&lt;&gt;"",$C5614&lt;&gt;"",$B5614&lt;=$C5614),$C5614-$B5614+1,"")</f>
        <v/>
      </c>
      <c r="G5614" s="5">
        <f>IF($F5614="","",$F5614*$D5614)</f>
        <v/>
      </c>
      <c r="H5614" s="42">
        <f>IF($G5614="","",$O5614)</f>
        <v/>
      </c>
      <c r="I5614" s="5">
        <f>IF($G5614="","",$G5614*IF($H5614="",$O5614,$H5614)/100)</f>
        <v/>
      </c>
      <c r="J5614" s="5">
        <f>IF(OR($L5614="",NOT(COUNTIFS($L$2:$L5614,$L5614)=1)),"",SUMIFS($G:$G,$L:$L,$L5614))</f>
        <v/>
      </c>
      <c r="K5614" s="5">
        <f>IF(OR($L5614="",NOT(COUNTIFS($L$2:$L5614,$L5614)=1)),"",SUMIFS($I:$I,$L:$L,$L5614))</f>
        <v/>
      </c>
      <c r="L5614" s="6">
        <f>IF($B5614="","",YEAR($B5614))</f>
        <v/>
      </c>
      <c r="M5614" s="6">
        <f>INT((ROW()-2)/39)+1</f>
        <v/>
      </c>
      <c r="N5614" s="6">
        <f>MOD(ROW()-2,39)+2</f>
        <v/>
      </c>
      <c r="O5614" s="42">
        <f>IF(AND($B5614&lt;&gt;"",$C5614&lt;&gt;"",$B5614&lt;=$C5614),INDEX(Szabalyok!$C:$C,$N5614),"")</f>
        <v/>
      </c>
      <c r="P5614">
        <f>IF(D5614="",P5613,P5613+1)</f>
        <v/>
      </c>
    </row>
    <row r="5615">
      <c r="A5615">
        <f>IF(P5615=P5614,0,P5615)</f>
        <v/>
      </c>
      <c r="B5615" s="41">
        <f>IF($M5615&gt;300,"",IF(OR(INDEX(Bemenet!$E$2:$E$301,$M5615)="",INDEX(Bemenet!$F$2:$F$301,$M5615)=""),"",MAX(INDEX(Bemenet!$E$2:$E$301,$M5615),INDEX(Szabalyok!$A:$A,$N5615))))</f>
        <v/>
      </c>
      <c r="C5615" s="41">
        <f>IF($B5615="","",MIN(INDEX(Bemenet!$F$2:$F$301,$M5615),INDEX(Szabalyok!$B:$B,$N5615)))</f>
        <v/>
      </c>
      <c r="D5615" s="5">
        <f>IF(AND($B5615&lt;&gt;"",$C5615&lt;&gt;"",$B5615&lt;=$C5615),INDEX(Bemenet!$G$2:$G$301,$M5615),"")</f>
        <v/>
      </c>
      <c r="E5615" s="6">
        <f>IF(AND($B5615&lt;&gt;"",$C5615&lt;&gt;"",$B5615&lt;=$C5615),INDEX(Bemenet!$D$2:$D$301,$M5615),"")</f>
        <v/>
      </c>
      <c r="F5615" s="5">
        <f>IF(AND($B5615&lt;&gt;"",$C5615&lt;&gt;"",$B5615&lt;=$C5615),$C5615-$B5615+1,"")</f>
        <v/>
      </c>
      <c r="G5615" s="5">
        <f>IF($F5615="","",$F5615*$D5615)</f>
        <v/>
      </c>
      <c r="H5615" s="42">
        <f>IF($G5615="","",$O5615)</f>
        <v/>
      </c>
      <c r="I5615" s="5">
        <f>IF($G5615="","",$G5615*IF($H5615="",$O5615,$H5615)/100)</f>
        <v/>
      </c>
      <c r="J5615" s="5">
        <f>IF(OR($L5615="",NOT(COUNTIFS($L$2:$L5615,$L5615)=1)),"",SUMIFS($G:$G,$L:$L,$L5615))</f>
        <v/>
      </c>
      <c r="K5615" s="5">
        <f>IF(OR($L5615="",NOT(COUNTIFS($L$2:$L5615,$L5615)=1)),"",SUMIFS($I:$I,$L:$L,$L5615))</f>
        <v/>
      </c>
      <c r="L5615" s="6">
        <f>IF($B5615="","",YEAR($B5615))</f>
        <v/>
      </c>
      <c r="M5615" s="6">
        <f>INT((ROW()-2)/39)+1</f>
        <v/>
      </c>
      <c r="N5615" s="6">
        <f>MOD(ROW()-2,39)+2</f>
        <v/>
      </c>
      <c r="O5615" s="42">
        <f>IF(AND($B5615&lt;&gt;"",$C5615&lt;&gt;"",$B5615&lt;=$C5615),INDEX(Szabalyok!$C:$C,$N5615),"")</f>
        <v/>
      </c>
      <c r="P5615">
        <f>IF(D5615="",P5614,P5614+1)</f>
        <v/>
      </c>
    </row>
    <row r="5616">
      <c r="A5616">
        <f>IF(P5616=P5615,0,P5616)</f>
        <v/>
      </c>
      <c r="B5616" s="41">
        <f>IF($M5616&gt;300,"",IF(OR(INDEX(Bemenet!$E$2:$E$301,$M5616)="",INDEX(Bemenet!$F$2:$F$301,$M5616)=""),"",MAX(INDEX(Bemenet!$E$2:$E$301,$M5616),INDEX(Szabalyok!$A:$A,$N5616))))</f>
        <v/>
      </c>
      <c r="C5616" s="41">
        <f>IF($B5616="","",MIN(INDEX(Bemenet!$F$2:$F$301,$M5616),INDEX(Szabalyok!$B:$B,$N5616)))</f>
        <v/>
      </c>
      <c r="D5616" s="5">
        <f>IF(AND($B5616&lt;&gt;"",$C5616&lt;&gt;"",$B5616&lt;=$C5616),INDEX(Bemenet!$G$2:$G$301,$M5616),"")</f>
        <v/>
      </c>
      <c r="E5616" s="6">
        <f>IF(AND($B5616&lt;&gt;"",$C5616&lt;&gt;"",$B5616&lt;=$C5616),INDEX(Bemenet!$D$2:$D$301,$M5616),"")</f>
        <v/>
      </c>
      <c r="F5616" s="5">
        <f>IF(AND($B5616&lt;&gt;"",$C5616&lt;&gt;"",$B5616&lt;=$C5616),$C5616-$B5616+1,"")</f>
        <v/>
      </c>
      <c r="G5616" s="5">
        <f>IF($F5616="","",$F5616*$D5616)</f>
        <v/>
      </c>
      <c r="H5616" s="42">
        <f>IF($G5616="","",$O5616)</f>
        <v/>
      </c>
      <c r="I5616" s="5">
        <f>IF($G5616="","",$G5616*IF($H5616="",$O5616,$H5616)/100)</f>
        <v/>
      </c>
      <c r="J5616" s="5">
        <f>IF(OR($L5616="",NOT(COUNTIFS($L$2:$L5616,$L5616)=1)),"",SUMIFS($G:$G,$L:$L,$L5616))</f>
        <v/>
      </c>
      <c r="K5616" s="5">
        <f>IF(OR($L5616="",NOT(COUNTIFS($L$2:$L5616,$L5616)=1)),"",SUMIFS($I:$I,$L:$L,$L5616))</f>
        <v/>
      </c>
      <c r="L5616" s="6">
        <f>IF($B5616="","",YEAR($B5616))</f>
        <v/>
      </c>
      <c r="M5616" s="6">
        <f>INT((ROW()-2)/39)+1</f>
        <v/>
      </c>
      <c r="N5616" s="6">
        <f>MOD(ROW()-2,39)+2</f>
        <v/>
      </c>
      <c r="O5616" s="42">
        <f>IF(AND($B5616&lt;&gt;"",$C5616&lt;&gt;"",$B5616&lt;=$C5616),INDEX(Szabalyok!$C:$C,$N5616),"")</f>
        <v/>
      </c>
      <c r="P5616">
        <f>IF(D5616="",P5615,P5615+1)</f>
        <v/>
      </c>
    </row>
    <row r="5617">
      <c r="A5617">
        <f>IF(P5617=P5616,0,P5617)</f>
        <v/>
      </c>
      <c r="B5617" s="41">
        <f>IF($M5617&gt;300,"",IF(OR(INDEX(Bemenet!$E$2:$E$301,$M5617)="",INDEX(Bemenet!$F$2:$F$301,$M5617)=""),"",MAX(INDEX(Bemenet!$E$2:$E$301,$M5617),INDEX(Szabalyok!$A:$A,$N5617))))</f>
        <v/>
      </c>
      <c r="C5617" s="41">
        <f>IF($B5617="","",MIN(INDEX(Bemenet!$F$2:$F$301,$M5617),INDEX(Szabalyok!$B:$B,$N5617)))</f>
        <v/>
      </c>
      <c r="D5617" s="5">
        <f>IF(AND($B5617&lt;&gt;"",$C5617&lt;&gt;"",$B5617&lt;=$C5617),INDEX(Bemenet!$G$2:$G$301,$M5617),"")</f>
        <v/>
      </c>
      <c r="E5617" s="6">
        <f>IF(AND($B5617&lt;&gt;"",$C5617&lt;&gt;"",$B5617&lt;=$C5617),INDEX(Bemenet!$D$2:$D$301,$M5617),"")</f>
        <v/>
      </c>
      <c r="F5617" s="5">
        <f>IF(AND($B5617&lt;&gt;"",$C5617&lt;&gt;"",$B5617&lt;=$C5617),$C5617-$B5617+1,"")</f>
        <v/>
      </c>
      <c r="G5617" s="5">
        <f>IF($F5617="","",$F5617*$D5617)</f>
        <v/>
      </c>
      <c r="H5617" s="42">
        <f>IF($G5617="","",$O5617)</f>
        <v/>
      </c>
      <c r="I5617" s="5">
        <f>IF($G5617="","",$G5617*IF($H5617="",$O5617,$H5617)/100)</f>
        <v/>
      </c>
      <c r="J5617" s="5">
        <f>IF(OR($L5617="",NOT(COUNTIFS($L$2:$L5617,$L5617)=1)),"",SUMIFS($G:$G,$L:$L,$L5617))</f>
        <v/>
      </c>
      <c r="K5617" s="5">
        <f>IF(OR($L5617="",NOT(COUNTIFS($L$2:$L5617,$L5617)=1)),"",SUMIFS($I:$I,$L:$L,$L5617))</f>
        <v/>
      </c>
      <c r="L5617" s="6">
        <f>IF($B5617="","",YEAR($B5617))</f>
        <v/>
      </c>
      <c r="M5617" s="6">
        <f>INT((ROW()-2)/39)+1</f>
        <v/>
      </c>
      <c r="N5617" s="6">
        <f>MOD(ROW()-2,39)+2</f>
        <v/>
      </c>
      <c r="O5617" s="42">
        <f>IF(AND($B5617&lt;&gt;"",$C5617&lt;&gt;"",$B5617&lt;=$C5617),INDEX(Szabalyok!$C:$C,$N5617),"")</f>
        <v/>
      </c>
      <c r="P5617">
        <f>IF(D5617="",P5616,P5616+1)</f>
        <v/>
      </c>
    </row>
    <row r="5618">
      <c r="A5618">
        <f>IF(P5618=P5617,0,P5618)</f>
        <v/>
      </c>
      <c r="B5618" s="41">
        <f>IF($M5618&gt;300,"",IF(OR(INDEX(Bemenet!$E$2:$E$301,$M5618)="",INDEX(Bemenet!$F$2:$F$301,$M5618)=""),"",MAX(INDEX(Bemenet!$E$2:$E$301,$M5618),INDEX(Szabalyok!$A:$A,$N5618))))</f>
        <v/>
      </c>
      <c r="C5618" s="41">
        <f>IF($B5618="","",MIN(INDEX(Bemenet!$F$2:$F$301,$M5618),INDEX(Szabalyok!$B:$B,$N5618)))</f>
        <v/>
      </c>
      <c r="D5618" s="5">
        <f>IF(AND($B5618&lt;&gt;"",$C5618&lt;&gt;"",$B5618&lt;=$C5618),INDEX(Bemenet!$G$2:$G$301,$M5618),"")</f>
        <v/>
      </c>
      <c r="E5618" s="6">
        <f>IF(AND($B5618&lt;&gt;"",$C5618&lt;&gt;"",$B5618&lt;=$C5618),INDEX(Bemenet!$D$2:$D$301,$M5618),"")</f>
        <v/>
      </c>
      <c r="F5618" s="5">
        <f>IF(AND($B5618&lt;&gt;"",$C5618&lt;&gt;"",$B5618&lt;=$C5618),$C5618-$B5618+1,"")</f>
        <v/>
      </c>
      <c r="G5618" s="5">
        <f>IF($F5618="","",$F5618*$D5618)</f>
        <v/>
      </c>
      <c r="H5618" s="42">
        <f>IF($G5618="","",$O5618)</f>
        <v/>
      </c>
      <c r="I5618" s="5">
        <f>IF($G5618="","",$G5618*IF($H5618="",$O5618,$H5618)/100)</f>
        <v/>
      </c>
      <c r="J5618" s="5">
        <f>IF(OR($L5618="",NOT(COUNTIFS($L$2:$L5618,$L5618)=1)),"",SUMIFS($G:$G,$L:$L,$L5618))</f>
        <v/>
      </c>
      <c r="K5618" s="5">
        <f>IF(OR($L5618="",NOT(COUNTIFS($L$2:$L5618,$L5618)=1)),"",SUMIFS($I:$I,$L:$L,$L5618))</f>
        <v/>
      </c>
      <c r="L5618" s="6">
        <f>IF($B5618="","",YEAR($B5618))</f>
        <v/>
      </c>
      <c r="M5618" s="6">
        <f>INT((ROW()-2)/39)+1</f>
        <v/>
      </c>
      <c r="N5618" s="6">
        <f>MOD(ROW()-2,39)+2</f>
        <v/>
      </c>
      <c r="O5618" s="42">
        <f>IF(AND($B5618&lt;&gt;"",$C5618&lt;&gt;"",$B5618&lt;=$C5618),INDEX(Szabalyok!$C:$C,$N5618),"")</f>
        <v/>
      </c>
      <c r="P5618">
        <f>IF(D5618="",P5617,P5617+1)</f>
        <v/>
      </c>
    </row>
    <row r="5619">
      <c r="A5619">
        <f>IF(P5619=P5618,0,P5619)</f>
        <v/>
      </c>
      <c r="B5619" s="41">
        <f>IF($M5619&gt;300,"",IF(OR(INDEX(Bemenet!$E$2:$E$301,$M5619)="",INDEX(Bemenet!$F$2:$F$301,$M5619)=""),"",MAX(INDEX(Bemenet!$E$2:$E$301,$M5619),INDEX(Szabalyok!$A:$A,$N5619))))</f>
        <v/>
      </c>
      <c r="C5619" s="41">
        <f>IF($B5619="","",MIN(INDEX(Bemenet!$F$2:$F$301,$M5619),INDEX(Szabalyok!$B:$B,$N5619)))</f>
        <v/>
      </c>
      <c r="D5619" s="5">
        <f>IF(AND($B5619&lt;&gt;"",$C5619&lt;&gt;"",$B5619&lt;=$C5619),INDEX(Bemenet!$G$2:$G$301,$M5619),"")</f>
        <v/>
      </c>
      <c r="E5619" s="6">
        <f>IF(AND($B5619&lt;&gt;"",$C5619&lt;&gt;"",$B5619&lt;=$C5619),INDEX(Bemenet!$D$2:$D$301,$M5619),"")</f>
        <v/>
      </c>
      <c r="F5619" s="5">
        <f>IF(AND($B5619&lt;&gt;"",$C5619&lt;&gt;"",$B5619&lt;=$C5619),$C5619-$B5619+1,"")</f>
        <v/>
      </c>
      <c r="G5619" s="5">
        <f>IF($F5619="","",$F5619*$D5619)</f>
        <v/>
      </c>
      <c r="H5619" s="42">
        <f>IF($G5619="","",$O5619)</f>
        <v/>
      </c>
      <c r="I5619" s="5">
        <f>IF($G5619="","",$G5619*IF($H5619="",$O5619,$H5619)/100)</f>
        <v/>
      </c>
      <c r="J5619" s="5">
        <f>IF(OR($L5619="",NOT(COUNTIFS($L$2:$L5619,$L5619)=1)),"",SUMIFS($G:$G,$L:$L,$L5619))</f>
        <v/>
      </c>
      <c r="K5619" s="5">
        <f>IF(OR($L5619="",NOT(COUNTIFS($L$2:$L5619,$L5619)=1)),"",SUMIFS($I:$I,$L:$L,$L5619))</f>
        <v/>
      </c>
      <c r="L5619" s="6">
        <f>IF($B5619="","",YEAR($B5619))</f>
        <v/>
      </c>
      <c r="M5619" s="6">
        <f>INT((ROW()-2)/39)+1</f>
        <v/>
      </c>
      <c r="N5619" s="6">
        <f>MOD(ROW()-2,39)+2</f>
        <v/>
      </c>
      <c r="O5619" s="42">
        <f>IF(AND($B5619&lt;&gt;"",$C5619&lt;&gt;"",$B5619&lt;=$C5619),INDEX(Szabalyok!$C:$C,$N5619),"")</f>
        <v/>
      </c>
      <c r="P5619">
        <f>IF(D5619="",P5618,P5618+1)</f>
        <v/>
      </c>
    </row>
    <row r="5620">
      <c r="A5620">
        <f>IF(P5620=P5619,0,P5620)</f>
        <v/>
      </c>
      <c r="B5620" s="41">
        <f>IF($M5620&gt;300,"",IF(OR(INDEX(Bemenet!$E$2:$E$301,$M5620)="",INDEX(Bemenet!$F$2:$F$301,$M5620)=""),"",MAX(INDEX(Bemenet!$E$2:$E$301,$M5620),INDEX(Szabalyok!$A:$A,$N5620))))</f>
        <v/>
      </c>
      <c r="C5620" s="41">
        <f>IF($B5620="","",MIN(INDEX(Bemenet!$F$2:$F$301,$M5620),INDEX(Szabalyok!$B:$B,$N5620)))</f>
        <v/>
      </c>
      <c r="D5620" s="5">
        <f>IF(AND($B5620&lt;&gt;"",$C5620&lt;&gt;"",$B5620&lt;=$C5620),INDEX(Bemenet!$G$2:$G$301,$M5620),"")</f>
        <v/>
      </c>
      <c r="E5620" s="6">
        <f>IF(AND($B5620&lt;&gt;"",$C5620&lt;&gt;"",$B5620&lt;=$C5620),INDEX(Bemenet!$D$2:$D$301,$M5620),"")</f>
        <v/>
      </c>
      <c r="F5620" s="5">
        <f>IF(AND($B5620&lt;&gt;"",$C5620&lt;&gt;"",$B5620&lt;=$C5620),$C5620-$B5620+1,"")</f>
        <v/>
      </c>
      <c r="G5620" s="5">
        <f>IF($F5620="","",$F5620*$D5620)</f>
        <v/>
      </c>
      <c r="H5620" s="42">
        <f>IF($G5620="","",$O5620)</f>
        <v/>
      </c>
      <c r="I5620" s="5">
        <f>IF($G5620="","",$G5620*IF($H5620="",$O5620,$H5620)/100)</f>
        <v/>
      </c>
      <c r="J5620" s="5">
        <f>IF(OR($L5620="",NOT(COUNTIFS($L$2:$L5620,$L5620)=1)),"",SUMIFS($G:$G,$L:$L,$L5620))</f>
        <v/>
      </c>
      <c r="K5620" s="5">
        <f>IF(OR($L5620="",NOT(COUNTIFS($L$2:$L5620,$L5620)=1)),"",SUMIFS($I:$I,$L:$L,$L5620))</f>
        <v/>
      </c>
      <c r="L5620" s="6">
        <f>IF($B5620="","",YEAR($B5620))</f>
        <v/>
      </c>
      <c r="M5620" s="6">
        <f>INT((ROW()-2)/39)+1</f>
        <v/>
      </c>
      <c r="N5620" s="6">
        <f>MOD(ROW()-2,39)+2</f>
        <v/>
      </c>
      <c r="O5620" s="42">
        <f>IF(AND($B5620&lt;&gt;"",$C5620&lt;&gt;"",$B5620&lt;=$C5620),INDEX(Szabalyok!$C:$C,$N5620),"")</f>
        <v/>
      </c>
      <c r="P5620">
        <f>IF(D5620="",P5619,P5619+1)</f>
        <v/>
      </c>
    </row>
    <row r="5621">
      <c r="A5621">
        <f>IF(P5621=P5620,0,P5621)</f>
        <v/>
      </c>
      <c r="B5621" s="41">
        <f>IF($M5621&gt;300,"",IF(OR(INDEX(Bemenet!$E$2:$E$301,$M5621)="",INDEX(Bemenet!$F$2:$F$301,$M5621)=""),"",MAX(INDEX(Bemenet!$E$2:$E$301,$M5621),INDEX(Szabalyok!$A:$A,$N5621))))</f>
        <v/>
      </c>
      <c r="C5621" s="41">
        <f>IF($B5621="","",MIN(INDEX(Bemenet!$F$2:$F$301,$M5621),INDEX(Szabalyok!$B:$B,$N5621)))</f>
        <v/>
      </c>
      <c r="D5621" s="5">
        <f>IF(AND($B5621&lt;&gt;"",$C5621&lt;&gt;"",$B5621&lt;=$C5621),INDEX(Bemenet!$G$2:$G$301,$M5621),"")</f>
        <v/>
      </c>
      <c r="E5621" s="6">
        <f>IF(AND($B5621&lt;&gt;"",$C5621&lt;&gt;"",$B5621&lt;=$C5621),INDEX(Bemenet!$D$2:$D$301,$M5621),"")</f>
        <v/>
      </c>
      <c r="F5621" s="5">
        <f>IF(AND($B5621&lt;&gt;"",$C5621&lt;&gt;"",$B5621&lt;=$C5621),$C5621-$B5621+1,"")</f>
        <v/>
      </c>
      <c r="G5621" s="5">
        <f>IF($F5621="","",$F5621*$D5621)</f>
        <v/>
      </c>
      <c r="H5621" s="42">
        <f>IF($G5621="","",$O5621)</f>
        <v/>
      </c>
      <c r="I5621" s="5">
        <f>IF($G5621="","",$G5621*IF($H5621="",$O5621,$H5621)/100)</f>
        <v/>
      </c>
      <c r="J5621" s="5">
        <f>IF(OR($L5621="",NOT(COUNTIFS($L$2:$L5621,$L5621)=1)),"",SUMIFS($G:$G,$L:$L,$L5621))</f>
        <v/>
      </c>
      <c r="K5621" s="5">
        <f>IF(OR($L5621="",NOT(COUNTIFS($L$2:$L5621,$L5621)=1)),"",SUMIFS($I:$I,$L:$L,$L5621))</f>
        <v/>
      </c>
      <c r="L5621" s="6">
        <f>IF($B5621="","",YEAR($B5621))</f>
        <v/>
      </c>
      <c r="M5621" s="6">
        <f>INT((ROW()-2)/39)+1</f>
        <v/>
      </c>
      <c r="N5621" s="6">
        <f>MOD(ROW()-2,39)+2</f>
        <v/>
      </c>
      <c r="O5621" s="42">
        <f>IF(AND($B5621&lt;&gt;"",$C5621&lt;&gt;"",$B5621&lt;=$C5621),INDEX(Szabalyok!$C:$C,$N5621),"")</f>
        <v/>
      </c>
      <c r="P5621">
        <f>IF(D5621="",P5620,P5620+1)</f>
        <v/>
      </c>
    </row>
    <row r="5622">
      <c r="A5622">
        <f>IF(P5622=P5621,0,P5622)</f>
        <v/>
      </c>
      <c r="B5622" s="41">
        <f>IF($M5622&gt;300,"",IF(OR(INDEX(Bemenet!$E$2:$E$301,$M5622)="",INDEX(Bemenet!$F$2:$F$301,$M5622)=""),"",MAX(INDEX(Bemenet!$E$2:$E$301,$M5622),INDEX(Szabalyok!$A:$A,$N5622))))</f>
        <v/>
      </c>
      <c r="C5622" s="41">
        <f>IF($B5622="","",MIN(INDEX(Bemenet!$F$2:$F$301,$M5622),INDEX(Szabalyok!$B:$B,$N5622)))</f>
        <v/>
      </c>
      <c r="D5622" s="5">
        <f>IF(AND($B5622&lt;&gt;"",$C5622&lt;&gt;"",$B5622&lt;=$C5622),INDEX(Bemenet!$G$2:$G$301,$M5622),"")</f>
        <v/>
      </c>
      <c r="E5622" s="6">
        <f>IF(AND($B5622&lt;&gt;"",$C5622&lt;&gt;"",$B5622&lt;=$C5622),INDEX(Bemenet!$D$2:$D$301,$M5622),"")</f>
        <v/>
      </c>
      <c r="F5622" s="5">
        <f>IF(AND($B5622&lt;&gt;"",$C5622&lt;&gt;"",$B5622&lt;=$C5622),$C5622-$B5622+1,"")</f>
        <v/>
      </c>
      <c r="G5622" s="5">
        <f>IF($F5622="","",$F5622*$D5622)</f>
        <v/>
      </c>
      <c r="H5622" s="42">
        <f>IF($G5622="","",$O5622)</f>
        <v/>
      </c>
      <c r="I5622" s="5">
        <f>IF($G5622="","",$G5622*IF($H5622="",$O5622,$H5622)/100)</f>
        <v/>
      </c>
      <c r="J5622" s="5">
        <f>IF(OR($L5622="",NOT(COUNTIFS($L$2:$L5622,$L5622)=1)),"",SUMIFS($G:$G,$L:$L,$L5622))</f>
        <v/>
      </c>
      <c r="K5622" s="5">
        <f>IF(OR($L5622="",NOT(COUNTIFS($L$2:$L5622,$L5622)=1)),"",SUMIFS($I:$I,$L:$L,$L5622))</f>
        <v/>
      </c>
      <c r="L5622" s="6">
        <f>IF($B5622="","",YEAR($B5622))</f>
        <v/>
      </c>
      <c r="M5622" s="6">
        <f>INT((ROW()-2)/39)+1</f>
        <v/>
      </c>
      <c r="N5622" s="6">
        <f>MOD(ROW()-2,39)+2</f>
        <v/>
      </c>
      <c r="O5622" s="42">
        <f>IF(AND($B5622&lt;&gt;"",$C5622&lt;&gt;"",$B5622&lt;=$C5622),INDEX(Szabalyok!$C:$C,$N5622),"")</f>
        <v/>
      </c>
      <c r="P5622">
        <f>IF(D5622="",P5621,P5621+1)</f>
        <v/>
      </c>
    </row>
    <row r="5623">
      <c r="A5623">
        <f>IF(P5623=P5622,0,P5623)</f>
        <v/>
      </c>
      <c r="B5623" s="41">
        <f>IF($M5623&gt;300,"",IF(OR(INDEX(Bemenet!$E$2:$E$301,$M5623)="",INDEX(Bemenet!$F$2:$F$301,$M5623)=""),"",MAX(INDEX(Bemenet!$E$2:$E$301,$M5623),INDEX(Szabalyok!$A:$A,$N5623))))</f>
        <v/>
      </c>
      <c r="C5623" s="41">
        <f>IF($B5623="","",MIN(INDEX(Bemenet!$F$2:$F$301,$M5623),INDEX(Szabalyok!$B:$B,$N5623)))</f>
        <v/>
      </c>
      <c r="D5623" s="5">
        <f>IF(AND($B5623&lt;&gt;"",$C5623&lt;&gt;"",$B5623&lt;=$C5623),INDEX(Bemenet!$G$2:$G$301,$M5623),"")</f>
        <v/>
      </c>
      <c r="E5623" s="6">
        <f>IF(AND($B5623&lt;&gt;"",$C5623&lt;&gt;"",$B5623&lt;=$C5623),INDEX(Bemenet!$D$2:$D$301,$M5623),"")</f>
        <v/>
      </c>
      <c r="F5623" s="5">
        <f>IF(AND($B5623&lt;&gt;"",$C5623&lt;&gt;"",$B5623&lt;=$C5623),$C5623-$B5623+1,"")</f>
        <v/>
      </c>
      <c r="G5623" s="5">
        <f>IF($F5623="","",$F5623*$D5623)</f>
        <v/>
      </c>
      <c r="H5623" s="42">
        <f>IF($G5623="","",$O5623)</f>
        <v/>
      </c>
      <c r="I5623" s="5">
        <f>IF($G5623="","",$G5623*IF($H5623="",$O5623,$H5623)/100)</f>
        <v/>
      </c>
      <c r="J5623" s="5">
        <f>IF(OR($L5623="",NOT(COUNTIFS($L$2:$L5623,$L5623)=1)),"",SUMIFS($G:$G,$L:$L,$L5623))</f>
        <v/>
      </c>
      <c r="K5623" s="5">
        <f>IF(OR($L5623="",NOT(COUNTIFS($L$2:$L5623,$L5623)=1)),"",SUMIFS($I:$I,$L:$L,$L5623))</f>
        <v/>
      </c>
      <c r="L5623" s="6">
        <f>IF($B5623="","",YEAR($B5623))</f>
        <v/>
      </c>
      <c r="M5623" s="6">
        <f>INT((ROW()-2)/39)+1</f>
        <v/>
      </c>
      <c r="N5623" s="6">
        <f>MOD(ROW()-2,39)+2</f>
        <v/>
      </c>
      <c r="O5623" s="42">
        <f>IF(AND($B5623&lt;&gt;"",$C5623&lt;&gt;"",$B5623&lt;=$C5623),INDEX(Szabalyok!$C:$C,$N5623),"")</f>
        <v/>
      </c>
      <c r="P5623">
        <f>IF(D5623="",P5622,P5622+1)</f>
        <v/>
      </c>
    </row>
    <row r="5624">
      <c r="A5624">
        <f>IF(P5624=P5623,0,P5624)</f>
        <v/>
      </c>
      <c r="B5624" s="41">
        <f>IF($M5624&gt;300,"",IF(OR(INDEX(Bemenet!$E$2:$E$301,$M5624)="",INDEX(Bemenet!$F$2:$F$301,$M5624)=""),"",MAX(INDEX(Bemenet!$E$2:$E$301,$M5624),INDEX(Szabalyok!$A:$A,$N5624))))</f>
        <v/>
      </c>
      <c r="C5624" s="41">
        <f>IF($B5624="","",MIN(INDEX(Bemenet!$F$2:$F$301,$M5624),INDEX(Szabalyok!$B:$B,$N5624)))</f>
        <v/>
      </c>
      <c r="D5624" s="5">
        <f>IF(AND($B5624&lt;&gt;"",$C5624&lt;&gt;"",$B5624&lt;=$C5624),INDEX(Bemenet!$G$2:$G$301,$M5624),"")</f>
        <v/>
      </c>
      <c r="E5624" s="6">
        <f>IF(AND($B5624&lt;&gt;"",$C5624&lt;&gt;"",$B5624&lt;=$C5624),INDEX(Bemenet!$D$2:$D$301,$M5624),"")</f>
        <v/>
      </c>
      <c r="F5624" s="5">
        <f>IF(AND($B5624&lt;&gt;"",$C5624&lt;&gt;"",$B5624&lt;=$C5624),$C5624-$B5624+1,"")</f>
        <v/>
      </c>
      <c r="G5624" s="5">
        <f>IF($F5624="","",$F5624*$D5624)</f>
        <v/>
      </c>
      <c r="H5624" s="42">
        <f>IF($G5624="","",$O5624)</f>
        <v/>
      </c>
      <c r="I5624" s="5">
        <f>IF($G5624="","",$G5624*IF($H5624="",$O5624,$H5624)/100)</f>
        <v/>
      </c>
      <c r="J5624" s="5">
        <f>IF(OR($L5624="",NOT(COUNTIFS($L$2:$L5624,$L5624)=1)),"",SUMIFS($G:$G,$L:$L,$L5624))</f>
        <v/>
      </c>
      <c r="K5624" s="5">
        <f>IF(OR($L5624="",NOT(COUNTIFS($L$2:$L5624,$L5624)=1)),"",SUMIFS($I:$I,$L:$L,$L5624))</f>
        <v/>
      </c>
      <c r="L5624" s="6">
        <f>IF($B5624="","",YEAR($B5624))</f>
        <v/>
      </c>
      <c r="M5624" s="6">
        <f>INT((ROW()-2)/39)+1</f>
        <v/>
      </c>
      <c r="N5624" s="6">
        <f>MOD(ROW()-2,39)+2</f>
        <v/>
      </c>
      <c r="O5624" s="42">
        <f>IF(AND($B5624&lt;&gt;"",$C5624&lt;&gt;"",$B5624&lt;=$C5624),INDEX(Szabalyok!$C:$C,$N5624),"")</f>
        <v/>
      </c>
      <c r="P5624">
        <f>IF(D5624="",P5623,P5623+1)</f>
        <v/>
      </c>
    </row>
    <row r="5625">
      <c r="A5625">
        <f>IF(P5625=P5624,0,P5625)</f>
        <v/>
      </c>
      <c r="B5625" s="41">
        <f>IF($M5625&gt;300,"",IF(OR(INDEX(Bemenet!$E$2:$E$301,$M5625)="",INDEX(Bemenet!$F$2:$F$301,$M5625)=""),"",MAX(INDEX(Bemenet!$E$2:$E$301,$M5625),INDEX(Szabalyok!$A:$A,$N5625))))</f>
        <v/>
      </c>
      <c r="C5625" s="41">
        <f>IF($B5625="","",MIN(INDEX(Bemenet!$F$2:$F$301,$M5625),INDEX(Szabalyok!$B:$B,$N5625)))</f>
        <v/>
      </c>
      <c r="D5625" s="5">
        <f>IF(AND($B5625&lt;&gt;"",$C5625&lt;&gt;"",$B5625&lt;=$C5625),INDEX(Bemenet!$G$2:$G$301,$M5625),"")</f>
        <v/>
      </c>
      <c r="E5625" s="6">
        <f>IF(AND($B5625&lt;&gt;"",$C5625&lt;&gt;"",$B5625&lt;=$C5625),INDEX(Bemenet!$D$2:$D$301,$M5625),"")</f>
        <v/>
      </c>
      <c r="F5625" s="5">
        <f>IF(AND($B5625&lt;&gt;"",$C5625&lt;&gt;"",$B5625&lt;=$C5625),$C5625-$B5625+1,"")</f>
        <v/>
      </c>
      <c r="G5625" s="5">
        <f>IF($F5625="","",$F5625*$D5625)</f>
        <v/>
      </c>
      <c r="H5625" s="42">
        <f>IF($G5625="","",$O5625)</f>
        <v/>
      </c>
      <c r="I5625" s="5">
        <f>IF($G5625="","",$G5625*IF($H5625="",$O5625,$H5625)/100)</f>
        <v/>
      </c>
      <c r="J5625" s="5">
        <f>IF(OR($L5625="",NOT(COUNTIFS($L$2:$L5625,$L5625)=1)),"",SUMIFS($G:$G,$L:$L,$L5625))</f>
        <v/>
      </c>
      <c r="K5625" s="5">
        <f>IF(OR($L5625="",NOT(COUNTIFS($L$2:$L5625,$L5625)=1)),"",SUMIFS($I:$I,$L:$L,$L5625))</f>
        <v/>
      </c>
      <c r="L5625" s="6">
        <f>IF($B5625="","",YEAR($B5625))</f>
        <v/>
      </c>
      <c r="M5625" s="6">
        <f>INT((ROW()-2)/39)+1</f>
        <v/>
      </c>
      <c r="N5625" s="6">
        <f>MOD(ROW()-2,39)+2</f>
        <v/>
      </c>
      <c r="O5625" s="42">
        <f>IF(AND($B5625&lt;&gt;"",$C5625&lt;&gt;"",$B5625&lt;=$C5625),INDEX(Szabalyok!$C:$C,$N5625),"")</f>
        <v/>
      </c>
      <c r="P5625">
        <f>IF(D5625="",P5624,P5624+1)</f>
        <v/>
      </c>
    </row>
    <row r="5626">
      <c r="A5626">
        <f>IF(P5626=P5625,0,P5626)</f>
        <v/>
      </c>
      <c r="B5626" s="41">
        <f>IF($M5626&gt;300,"",IF(OR(INDEX(Bemenet!$E$2:$E$301,$M5626)="",INDEX(Bemenet!$F$2:$F$301,$M5626)=""),"",MAX(INDEX(Bemenet!$E$2:$E$301,$M5626),INDEX(Szabalyok!$A:$A,$N5626))))</f>
        <v/>
      </c>
      <c r="C5626" s="41">
        <f>IF($B5626="","",MIN(INDEX(Bemenet!$F$2:$F$301,$M5626),INDEX(Szabalyok!$B:$B,$N5626)))</f>
        <v/>
      </c>
      <c r="D5626" s="5">
        <f>IF(AND($B5626&lt;&gt;"",$C5626&lt;&gt;"",$B5626&lt;=$C5626),INDEX(Bemenet!$G$2:$G$301,$M5626),"")</f>
        <v/>
      </c>
      <c r="E5626" s="6">
        <f>IF(AND($B5626&lt;&gt;"",$C5626&lt;&gt;"",$B5626&lt;=$C5626),INDEX(Bemenet!$D$2:$D$301,$M5626),"")</f>
        <v/>
      </c>
      <c r="F5626" s="5">
        <f>IF(AND($B5626&lt;&gt;"",$C5626&lt;&gt;"",$B5626&lt;=$C5626),$C5626-$B5626+1,"")</f>
        <v/>
      </c>
      <c r="G5626" s="5">
        <f>IF($F5626="","",$F5626*$D5626)</f>
        <v/>
      </c>
      <c r="H5626" s="42">
        <f>IF($G5626="","",$O5626)</f>
        <v/>
      </c>
      <c r="I5626" s="5">
        <f>IF($G5626="","",$G5626*IF($H5626="",$O5626,$H5626)/100)</f>
        <v/>
      </c>
      <c r="J5626" s="5">
        <f>IF(OR($L5626="",NOT(COUNTIFS($L$2:$L5626,$L5626)=1)),"",SUMIFS($G:$G,$L:$L,$L5626))</f>
        <v/>
      </c>
      <c r="K5626" s="5">
        <f>IF(OR($L5626="",NOT(COUNTIFS($L$2:$L5626,$L5626)=1)),"",SUMIFS($I:$I,$L:$L,$L5626))</f>
        <v/>
      </c>
      <c r="L5626" s="6">
        <f>IF($B5626="","",YEAR($B5626))</f>
        <v/>
      </c>
      <c r="M5626" s="6">
        <f>INT((ROW()-2)/39)+1</f>
        <v/>
      </c>
      <c r="N5626" s="6">
        <f>MOD(ROW()-2,39)+2</f>
        <v/>
      </c>
      <c r="O5626" s="42">
        <f>IF(AND($B5626&lt;&gt;"",$C5626&lt;&gt;"",$B5626&lt;=$C5626),INDEX(Szabalyok!$C:$C,$N5626),"")</f>
        <v/>
      </c>
      <c r="P5626">
        <f>IF(D5626="",P5625,P5625+1)</f>
        <v/>
      </c>
    </row>
    <row r="5627">
      <c r="A5627">
        <f>IF(P5627=P5626,0,P5627)</f>
        <v/>
      </c>
      <c r="B5627" s="41">
        <f>IF($M5627&gt;300,"",IF(OR(INDEX(Bemenet!$E$2:$E$301,$M5627)="",INDEX(Bemenet!$F$2:$F$301,$M5627)=""),"",MAX(INDEX(Bemenet!$E$2:$E$301,$M5627),INDEX(Szabalyok!$A:$A,$N5627))))</f>
        <v/>
      </c>
      <c r="C5627" s="41">
        <f>IF($B5627="","",MIN(INDEX(Bemenet!$F$2:$F$301,$M5627),INDEX(Szabalyok!$B:$B,$N5627)))</f>
        <v/>
      </c>
      <c r="D5627" s="5">
        <f>IF(AND($B5627&lt;&gt;"",$C5627&lt;&gt;"",$B5627&lt;=$C5627),INDEX(Bemenet!$G$2:$G$301,$M5627),"")</f>
        <v/>
      </c>
      <c r="E5627" s="6">
        <f>IF(AND($B5627&lt;&gt;"",$C5627&lt;&gt;"",$B5627&lt;=$C5627),INDEX(Bemenet!$D$2:$D$301,$M5627),"")</f>
        <v/>
      </c>
      <c r="F5627" s="5">
        <f>IF(AND($B5627&lt;&gt;"",$C5627&lt;&gt;"",$B5627&lt;=$C5627),$C5627-$B5627+1,"")</f>
        <v/>
      </c>
      <c r="G5627" s="5">
        <f>IF($F5627="","",$F5627*$D5627)</f>
        <v/>
      </c>
      <c r="H5627" s="42">
        <f>IF($G5627="","",$O5627)</f>
        <v/>
      </c>
      <c r="I5627" s="5">
        <f>IF($G5627="","",$G5627*IF($H5627="",$O5627,$H5627)/100)</f>
        <v/>
      </c>
      <c r="J5627" s="5">
        <f>IF(OR($L5627="",NOT(COUNTIFS($L$2:$L5627,$L5627)=1)),"",SUMIFS($G:$G,$L:$L,$L5627))</f>
        <v/>
      </c>
      <c r="K5627" s="5">
        <f>IF(OR($L5627="",NOT(COUNTIFS($L$2:$L5627,$L5627)=1)),"",SUMIFS($I:$I,$L:$L,$L5627))</f>
        <v/>
      </c>
      <c r="L5627" s="6">
        <f>IF($B5627="","",YEAR($B5627))</f>
        <v/>
      </c>
      <c r="M5627" s="6">
        <f>INT((ROW()-2)/39)+1</f>
        <v/>
      </c>
      <c r="N5627" s="6">
        <f>MOD(ROW()-2,39)+2</f>
        <v/>
      </c>
      <c r="O5627" s="42">
        <f>IF(AND($B5627&lt;&gt;"",$C5627&lt;&gt;"",$B5627&lt;=$C5627),INDEX(Szabalyok!$C:$C,$N5627),"")</f>
        <v/>
      </c>
      <c r="P5627">
        <f>IF(D5627="",P5626,P5626+1)</f>
        <v/>
      </c>
    </row>
    <row r="5628">
      <c r="A5628">
        <f>IF(P5628=P5627,0,P5628)</f>
        <v/>
      </c>
      <c r="B5628" s="41">
        <f>IF($M5628&gt;300,"",IF(OR(INDEX(Bemenet!$E$2:$E$301,$M5628)="",INDEX(Bemenet!$F$2:$F$301,$M5628)=""),"",MAX(INDEX(Bemenet!$E$2:$E$301,$M5628),INDEX(Szabalyok!$A:$A,$N5628))))</f>
        <v/>
      </c>
      <c r="C5628" s="41">
        <f>IF($B5628="","",MIN(INDEX(Bemenet!$F$2:$F$301,$M5628),INDEX(Szabalyok!$B:$B,$N5628)))</f>
        <v/>
      </c>
      <c r="D5628" s="5">
        <f>IF(AND($B5628&lt;&gt;"",$C5628&lt;&gt;"",$B5628&lt;=$C5628),INDEX(Bemenet!$G$2:$G$301,$M5628),"")</f>
        <v/>
      </c>
      <c r="E5628" s="6">
        <f>IF(AND($B5628&lt;&gt;"",$C5628&lt;&gt;"",$B5628&lt;=$C5628),INDEX(Bemenet!$D$2:$D$301,$M5628),"")</f>
        <v/>
      </c>
      <c r="F5628" s="5">
        <f>IF(AND($B5628&lt;&gt;"",$C5628&lt;&gt;"",$B5628&lt;=$C5628),$C5628-$B5628+1,"")</f>
        <v/>
      </c>
      <c r="G5628" s="5">
        <f>IF($F5628="","",$F5628*$D5628)</f>
        <v/>
      </c>
      <c r="H5628" s="42">
        <f>IF($G5628="","",$O5628)</f>
        <v/>
      </c>
      <c r="I5628" s="5">
        <f>IF($G5628="","",$G5628*IF($H5628="",$O5628,$H5628)/100)</f>
        <v/>
      </c>
      <c r="J5628" s="5">
        <f>IF(OR($L5628="",NOT(COUNTIFS($L$2:$L5628,$L5628)=1)),"",SUMIFS($G:$G,$L:$L,$L5628))</f>
        <v/>
      </c>
      <c r="K5628" s="5">
        <f>IF(OR($L5628="",NOT(COUNTIFS($L$2:$L5628,$L5628)=1)),"",SUMIFS($I:$I,$L:$L,$L5628))</f>
        <v/>
      </c>
      <c r="L5628" s="6">
        <f>IF($B5628="","",YEAR($B5628))</f>
        <v/>
      </c>
      <c r="M5628" s="6">
        <f>INT((ROW()-2)/39)+1</f>
        <v/>
      </c>
      <c r="N5628" s="6">
        <f>MOD(ROW()-2,39)+2</f>
        <v/>
      </c>
      <c r="O5628" s="42">
        <f>IF(AND($B5628&lt;&gt;"",$C5628&lt;&gt;"",$B5628&lt;=$C5628),INDEX(Szabalyok!$C:$C,$N5628),"")</f>
        <v/>
      </c>
      <c r="P5628">
        <f>IF(D5628="",P5627,P5627+1)</f>
        <v/>
      </c>
    </row>
    <row r="5629">
      <c r="A5629">
        <f>IF(P5629=P5628,0,P5629)</f>
        <v/>
      </c>
      <c r="B5629" s="41">
        <f>IF($M5629&gt;300,"",IF(OR(INDEX(Bemenet!$E$2:$E$301,$M5629)="",INDEX(Bemenet!$F$2:$F$301,$M5629)=""),"",MAX(INDEX(Bemenet!$E$2:$E$301,$M5629),INDEX(Szabalyok!$A:$A,$N5629))))</f>
        <v/>
      </c>
      <c r="C5629" s="41">
        <f>IF($B5629="","",MIN(INDEX(Bemenet!$F$2:$F$301,$M5629),INDEX(Szabalyok!$B:$B,$N5629)))</f>
        <v/>
      </c>
      <c r="D5629" s="5">
        <f>IF(AND($B5629&lt;&gt;"",$C5629&lt;&gt;"",$B5629&lt;=$C5629),INDEX(Bemenet!$G$2:$G$301,$M5629),"")</f>
        <v/>
      </c>
      <c r="E5629" s="6">
        <f>IF(AND($B5629&lt;&gt;"",$C5629&lt;&gt;"",$B5629&lt;=$C5629),INDEX(Bemenet!$D$2:$D$301,$M5629),"")</f>
        <v/>
      </c>
      <c r="F5629" s="5">
        <f>IF(AND($B5629&lt;&gt;"",$C5629&lt;&gt;"",$B5629&lt;=$C5629),$C5629-$B5629+1,"")</f>
        <v/>
      </c>
      <c r="G5629" s="5">
        <f>IF($F5629="","",$F5629*$D5629)</f>
        <v/>
      </c>
      <c r="H5629" s="42">
        <f>IF($G5629="","",$O5629)</f>
        <v/>
      </c>
      <c r="I5629" s="5">
        <f>IF($G5629="","",$G5629*IF($H5629="",$O5629,$H5629)/100)</f>
        <v/>
      </c>
      <c r="J5629" s="5">
        <f>IF(OR($L5629="",NOT(COUNTIFS($L$2:$L5629,$L5629)=1)),"",SUMIFS($G:$G,$L:$L,$L5629))</f>
        <v/>
      </c>
      <c r="K5629" s="5">
        <f>IF(OR($L5629="",NOT(COUNTIFS($L$2:$L5629,$L5629)=1)),"",SUMIFS($I:$I,$L:$L,$L5629))</f>
        <v/>
      </c>
      <c r="L5629" s="6">
        <f>IF($B5629="","",YEAR($B5629))</f>
        <v/>
      </c>
      <c r="M5629" s="6">
        <f>INT((ROW()-2)/39)+1</f>
        <v/>
      </c>
      <c r="N5629" s="6">
        <f>MOD(ROW()-2,39)+2</f>
        <v/>
      </c>
      <c r="O5629" s="42">
        <f>IF(AND($B5629&lt;&gt;"",$C5629&lt;&gt;"",$B5629&lt;=$C5629),INDEX(Szabalyok!$C:$C,$N5629),"")</f>
        <v/>
      </c>
      <c r="P5629">
        <f>IF(D5629="",P5628,P5628+1)</f>
        <v/>
      </c>
    </row>
    <row r="5630">
      <c r="A5630">
        <f>IF(P5630=P5629,0,P5630)</f>
        <v/>
      </c>
      <c r="B5630" s="41">
        <f>IF($M5630&gt;300,"",IF(OR(INDEX(Bemenet!$E$2:$E$301,$M5630)="",INDEX(Bemenet!$F$2:$F$301,$M5630)=""),"",MAX(INDEX(Bemenet!$E$2:$E$301,$M5630),INDEX(Szabalyok!$A:$A,$N5630))))</f>
        <v/>
      </c>
      <c r="C5630" s="41">
        <f>IF($B5630="","",MIN(INDEX(Bemenet!$F$2:$F$301,$M5630),INDEX(Szabalyok!$B:$B,$N5630)))</f>
        <v/>
      </c>
      <c r="D5630" s="5">
        <f>IF(AND($B5630&lt;&gt;"",$C5630&lt;&gt;"",$B5630&lt;=$C5630),INDEX(Bemenet!$G$2:$G$301,$M5630),"")</f>
        <v/>
      </c>
      <c r="E5630" s="6">
        <f>IF(AND($B5630&lt;&gt;"",$C5630&lt;&gt;"",$B5630&lt;=$C5630),INDEX(Bemenet!$D$2:$D$301,$M5630),"")</f>
        <v/>
      </c>
      <c r="F5630" s="5">
        <f>IF(AND($B5630&lt;&gt;"",$C5630&lt;&gt;"",$B5630&lt;=$C5630),$C5630-$B5630+1,"")</f>
        <v/>
      </c>
      <c r="G5630" s="5">
        <f>IF($F5630="","",$F5630*$D5630)</f>
        <v/>
      </c>
      <c r="H5630" s="42">
        <f>IF($G5630="","",$O5630)</f>
        <v/>
      </c>
      <c r="I5630" s="5">
        <f>IF($G5630="","",$G5630*IF($H5630="",$O5630,$H5630)/100)</f>
        <v/>
      </c>
      <c r="J5630" s="5">
        <f>IF(OR($L5630="",NOT(COUNTIFS($L$2:$L5630,$L5630)=1)),"",SUMIFS($G:$G,$L:$L,$L5630))</f>
        <v/>
      </c>
      <c r="K5630" s="5">
        <f>IF(OR($L5630="",NOT(COUNTIFS($L$2:$L5630,$L5630)=1)),"",SUMIFS($I:$I,$L:$L,$L5630))</f>
        <v/>
      </c>
      <c r="L5630" s="6">
        <f>IF($B5630="","",YEAR($B5630))</f>
        <v/>
      </c>
      <c r="M5630" s="6">
        <f>INT((ROW()-2)/39)+1</f>
        <v/>
      </c>
      <c r="N5630" s="6">
        <f>MOD(ROW()-2,39)+2</f>
        <v/>
      </c>
      <c r="O5630" s="42">
        <f>IF(AND($B5630&lt;&gt;"",$C5630&lt;&gt;"",$B5630&lt;=$C5630),INDEX(Szabalyok!$C:$C,$N5630),"")</f>
        <v/>
      </c>
      <c r="P5630">
        <f>IF(D5630="",P5629,P5629+1)</f>
        <v/>
      </c>
    </row>
    <row r="5631">
      <c r="A5631">
        <f>IF(P5631=P5630,0,P5631)</f>
        <v/>
      </c>
      <c r="B5631" s="41">
        <f>IF($M5631&gt;300,"",IF(OR(INDEX(Bemenet!$E$2:$E$301,$M5631)="",INDEX(Bemenet!$F$2:$F$301,$M5631)=""),"",MAX(INDEX(Bemenet!$E$2:$E$301,$M5631),INDEX(Szabalyok!$A:$A,$N5631))))</f>
        <v/>
      </c>
      <c r="C5631" s="41">
        <f>IF($B5631="","",MIN(INDEX(Bemenet!$F$2:$F$301,$M5631),INDEX(Szabalyok!$B:$B,$N5631)))</f>
        <v/>
      </c>
      <c r="D5631" s="5">
        <f>IF(AND($B5631&lt;&gt;"",$C5631&lt;&gt;"",$B5631&lt;=$C5631),INDEX(Bemenet!$G$2:$G$301,$M5631),"")</f>
        <v/>
      </c>
      <c r="E5631" s="6">
        <f>IF(AND($B5631&lt;&gt;"",$C5631&lt;&gt;"",$B5631&lt;=$C5631),INDEX(Bemenet!$D$2:$D$301,$M5631),"")</f>
        <v/>
      </c>
      <c r="F5631" s="5">
        <f>IF(AND($B5631&lt;&gt;"",$C5631&lt;&gt;"",$B5631&lt;=$C5631),$C5631-$B5631+1,"")</f>
        <v/>
      </c>
      <c r="G5631" s="5">
        <f>IF($F5631="","",$F5631*$D5631)</f>
        <v/>
      </c>
      <c r="H5631" s="42">
        <f>IF($G5631="","",$O5631)</f>
        <v/>
      </c>
      <c r="I5631" s="5">
        <f>IF($G5631="","",$G5631*IF($H5631="",$O5631,$H5631)/100)</f>
        <v/>
      </c>
      <c r="J5631" s="5">
        <f>IF(OR($L5631="",NOT(COUNTIFS($L$2:$L5631,$L5631)=1)),"",SUMIFS($G:$G,$L:$L,$L5631))</f>
        <v/>
      </c>
      <c r="K5631" s="5">
        <f>IF(OR($L5631="",NOT(COUNTIFS($L$2:$L5631,$L5631)=1)),"",SUMIFS($I:$I,$L:$L,$L5631))</f>
        <v/>
      </c>
      <c r="L5631" s="6">
        <f>IF($B5631="","",YEAR($B5631))</f>
        <v/>
      </c>
      <c r="M5631" s="6">
        <f>INT((ROW()-2)/39)+1</f>
        <v/>
      </c>
      <c r="N5631" s="6">
        <f>MOD(ROW()-2,39)+2</f>
        <v/>
      </c>
      <c r="O5631" s="42">
        <f>IF(AND($B5631&lt;&gt;"",$C5631&lt;&gt;"",$B5631&lt;=$C5631),INDEX(Szabalyok!$C:$C,$N5631),"")</f>
        <v/>
      </c>
      <c r="P5631">
        <f>IF(D5631="",P5630,P5630+1)</f>
        <v/>
      </c>
    </row>
    <row r="5632">
      <c r="A5632">
        <f>IF(P5632=P5631,0,P5632)</f>
        <v/>
      </c>
      <c r="B5632" s="41">
        <f>IF($M5632&gt;300,"",IF(OR(INDEX(Bemenet!$E$2:$E$301,$M5632)="",INDEX(Bemenet!$F$2:$F$301,$M5632)=""),"",MAX(INDEX(Bemenet!$E$2:$E$301,$M5632),INDEX(Szabalyok!$A:$A,$N5632))))</f>
        <v/>
      </c>
      <c r="C5632" s="41">
        <f>IF($B5632="","",MIN(INDEX(Bemenet!$F$2:$F$301,$M5632),INDEX(Szabalyok!$B:$B,$N5632)))</f>
        <v/>
      </c>
      <c r="D5632" s="5">
        <f>IF(AND($B5632&lt;&gt;"",$C5632&lt;&gt;"",$B5632&lt;=$C5632),INDEX(Bemenet!$G$2:$G$301,$M5632),"")</f>
        <v/>
      </c>
      <c r="E5632" s="6">
        <f>IF(AND($B5632&lt;&gt;"",$C5632&lt;&gt;"",$B5632&lt;=$C5632),INDEX(Bemenet!$D$2:$D$301,$M5632),"")</f>
        <v/>
      </c>
      <c r="F5632" s="5">
        <f>IF(AND($B5632&lt;&gt;"",$C5632&lt;&gt;"",$B5632&lt;=$C5632),$C5632-$B5632+1,"")</f>
        <v/>
      </c>
      <c r="G5632" s="5">
        <f>IF($F5632="","",$F5632*$D5632)</f>
        <v/>
      </c>
      <c r="H5632" s="42">
        <f>IF($G5632="","",$O5632)</f>
        <v/>
      </c>
      <c r="I5632" s="5">
        <f>IF($G5632="","",$G5632*IF($H5632="",$O5632,$H5632)/100)</f>
        <v/>
      </c>
      <c r="J5632" s="5">
        <f>IF(OR($L5632="",NOT(COUNTIFS($L$2:$L5632,$L5632)=1)),"",SUMIFS($G:$G,$L:$L,$L5632))</f>
        <v/>
      </c>
      <c r="K5632" s="5">
        <f>IF(OR($L5632="",NOT(COUNTIFS($L$2:$L5632,$L5632)=1)),"",SUMIFS($I:$I,$L:$L,$L5632))</f>
        <v/>
      </c>
      <c r="L5632" s="6">
        <f>IF($B5632="","",YEAR($B5632))</f>
        <v/>
      </c>
      <c r="M5632" s="6">
        <f>INT((ROW()-2)/39)+1</f>
        <v/>
      </c>
      <c r="N5632" s="6">
        <f>MOD(ROW()-2,39)+2</f>
        <v/>
      </c>
      <c r="O5632" s="42">
        <f>IF(AND($B5632&lt;&gt;"",$C5632&lt;&gt;"",$B5632&lt;=$C5632),INDEX(Szabalyok!$C:$C,$N5632),"")</f>
        <v/>
      </c>
      <c r="P5632">
        <f>IF(D5632="",P5631,P5631+1)</f>
        <v/>
      </c>
    </row>
    <row r="5633">
      <c r="A5633">
        <f>IF(P5633=P5632,0,P5633)</f>
        <v/>
      </c>
      <c r="B5633" s="41">
        <f>IF($M5633&gt;300,"",IF(OR(INDEX(Bemenet!$E$2:$E$301,$M5633)="",INDEX(Bemenet!$F$2:$F$301,$M5633)=""),"",MAX(INDEX(Bemenet!$E$2:$E$301,$M5633),INDEX(Szabalyok!$A:$A,$N5633))))</f>
        <v/>
      </c>
      <c r="C5633" s="41">
        <f>IF($B5633="","",MIN(INDEX(Bemenet!$F$2:$F$301,$M5633),INDEX(Szabalyok!$B:$B,$N5633)))</f>
        <v/>
      </c>
      <c r="D5633" s="5">
        <f>IF(AND($B5633&lt;&gt;"",$C5633&lt;&gt;"",$B5633&lt;=$C5633),INDEX(Bemenet!$G$2:$G$301,$M5633),"")</f>
        <v/>
      </c>
      <c r="E5633" s="6">
        <f>IF(AND($B5633&lt;&gt;"",$C5633&lt;&gt;"",$B5633&lt;=$C5633),INDEX(Bemenet!$D$2:$D$301,$M5633),"")</f>
        <v/>
      </c>
      <c r="F5633" s="5">
        <f>IF(AND($B5633&lt;&gt;"",$C5633&lt;&gt;"",$B5633&lt;=$C5633),$C5633-$B5633+1,"")</f>
        <v/>
      </c>
      <c r="G5633" s="5">
        <f>IF($F5633="","",$F5633*$D5633)</f>
        <v/>
      </c>
      <c r="H5633" s="42">
        <f>IF($G5633="","",$O5633)</f>
        <v/>
      </c>
      <c r="I5633" s="5">
        <f>IF($G5633="","",$G5633*IF($H5633="",$O5633,$H5633)/100)</f>
        <v/>
      </c>
      <c r="J5633" s="5">
        <f>IF(OR($L5633="",NOT(COUNTIFS($L$2:$L5633,$L5633)=1)),"",SUMIFS($G:$G,$L:$L,$L5633))</f>
        <v/>
      </c>
      <c r="K5633" s="5">
        <f>IF(OR($L5633="",NOT(COUNTIFS($L$2:$L5633,$L5633)=1)),"",SUMIFS($I:$I,$L:$L,$L5633))</f>
        <v/>
      </c>
      <c r="L5633" s="6">
        <f>IF($B5633="","",YEAR($B5633))</f>
        <v/>
      </c>
      <c r="M5633" s="6">
        <f>INT((ROW()-2)/39)+1</f>
        <v/>
      </c>
      <c r="N5633" s="6">
        <f>MOD(ROW()-2,39)+2</f>
        <v/>
      </c>
      <c r="O5633" s="42">
        <f>IF(AND($B5633&lt;&gt;"",$C5633&lt;&gt;"",$B5633&lt;=$C5633),INDEX(Szabalyok!$C:$C,$N5633),"")</f>
        <v/>
      </c>
      <c r="P5633">
        <f>IF(D5633="",P5632,P5632+1)</f>
        <v/>
      </c>
    </row>
    <row r="5634">
      <c r="A5634">
        <f>IF(P5634=P5633,0,P5634)</f>
        <v/>
      </c>
      <c r="B5634" s="41">
        <f>IF($M5634&gt;300,"",IF(OR(INDEX(Bemenet!$E$2:$E$301,$M5634)="",INDEX(Bemenet!$F$2:$F$301,$M5634)=""),"",MAX(INDEX(Bemenet!$E$2:$E$301,$M5634),INDEX(Szabalyok!$A:$A,$N5634))))</f>
        <v/>
      </c>
      <c r="C5634" s="41">
        <f>IF($B5634="","",MIN(INDEX(Bemenet!$F$2:$F$301,$M5634),INDEX(Szabalyok!$B:$B,$N5634)))</f>
        <v/>
      </c>
      <c r="D5634" s="5">
        <f>IF(AND($B5634&lt;&gt;"",$C5634&lt;&gt;"",$B5634&lt;=$C5634),INDEX(Bemenet!$G$2:$G$301,$M5634),"")</f>
        <v/>
      </c>
      <c r="E5634" s="6">
        <f>IF(AND($B5634&lt;&gt;"",$C5634&lt;&gt;"",$B5634&lt;=$C5634),INDEX(Bemenet!$D$2:$D$301,$M5634),"")</f>
        <v/>
      </c>
      <c r="F5634" s="5">
        <f>IF(AND($B5634&lt;&gt;"",$C5634&lt;&gt;"",$B5634&lt;=$C5634),$C5634-$B5634+1,"")</f>
        <v/>
      </c>
      <c r="G5634" s="5">
        <f>IF($F5634="","",$F5634*$D5634)</f>
        <v/>
      </c>
      <c r="H5634" s="42">
        <f>IF($G5634="","",$O5634)</f>
        <v/>
      </c>
      <c r="I5634" s="5">
        <f>IF($G5634="","",$G5634*IF($H5634="",$O5634,$H5634)/100)</f>
        <v/>
      </c>
      <c r="J5634" s="5">
        <f>IF(OR($L5634="",NOT(COUNTIFS($L$2:$L5634,$L5634)=1)),"",SUMIFS($G:$G,$L:$L,$L5634))</f>
        <v/>
      </c>
      <c r="K5634" s="5">
        <f>IF(OR($L5634="",NOT(COUNTIFS($L$2:$L5634,$L5634)=1)),"",SUMIFS($I:$I,$L:$L,$L5634))</f>
        <v/>
      </c>
      <c r="L5634" s="6">
        <f>IF($B5634="","",YEAR($B5634))</f>
        <v/>
      </c>
      <c r="M5634" s="6">
        <f>INT((ROW()-2)/39)+1</f>
        <v/>
      </c>
      <c r="N5634" s="6">
        <f>MOD(ROW()-2,39)+2</f>
        <v/>
      </c>
      <c r="O5634" s="42">
        <f>IF(AND($B5634&lt;&gt;"",$C5634&lt;&gt;"",$B5634&lt;=$C5634),INDEX(Szabalyok!$C:$C,$N5634),"")</f>
        <v/>
      </c>
      <c r="P5634">
        <f>IF(D5634="",P5633,P5633+1)</f>
        <v/>
      </c>
    </row>
    <row r="5635">
      <c r="A5635">
        <f>IF(P5635=P5634,0,P5635)</f>
        <v/>
      </c>
      <c r="B5635" s="41">
        <f>IF($M5635&gt;300,"",IF(OR(INDEX(Bemenet!$E$2:$E$301,$M5635)="",INDEX(Bemenet!$F$2:$F$301,$M5635)=""),"",MAX(INDEX(Bemenet!$E$2:$E$301,$M5635),INDEX(Szabalyok!$A:$A,$N5635))))</f>
        <v/>
      </c>
      <c r="C5635" s="41">
        <f>IF($B5635="","",MIN(INDEX(Bemenet!$F$2:$F$301,$M5635),INDEX(Szabalyok!$B:$B,$N5635)))</f>
        <v/>
      </c>
      <c r="D5635" s="5">
        <f>IF(AND($B5635&lt;&gt;"",$C5635&lt;&gt;"",$B5635&lt;=$C5635),INDEX(Bemenet!$G$2:$G$301,$M5635),"")</f>
        <v/>
      </c>
      <c r="E5635" s="6">
        <f>IF(AND($B5635&lt;&gt;"",$C5635&lt;&gt;"",$B5635&lt;=$C5635),INDEX(Bemenet!$D$2:$D$301,$M5635),"")</f>
        <v/>
      </c>
      <c r="F5635" s="5">
        <f>IF(AND($B5635&lt;&gt;"",$C5635&lt;&gt;"",$B5635&lt;=$C5635),$C5635-$B5635+1,"")</f>
        <v/>
      </c>
      <c r="G5635" s="5">
        <f>IF($F5635="","",$F5635*$D5635)</f>
        <v/>
      </c>
      <c r="H5635" s="42">
        <f>IF($G5635="","",$O5635)</f>
        <v/>
      </c>
      <c r="I5635" s="5">
        <f>IF($G5635="","",$G5635*IF($H5635="",$O5635,$H5635)/100)</f>
        <v/>
      </c>
      <c r="J5635" s="5">
        <f>IF(OR($L5635="",NOT(COUNTIFS($L$2:$L5635,$L5635)=1)),"",SUMIFS($G:$G,$L:$L,$L5635))</f>
        <v/>
      </c>
      <c r="K5635" s="5">
        <f>IF(OR($L5635="",NOT(COUNTIFS($L$2:$L5635,$L5635)=1)),"",SUMIFS($I:$I,$L:$L,$L5635))</f>
        <v/>
      </c>
      <c r="L5635" s="6">
        <f>IF($B5635="","",YEAR($B5635))</f>
        <v/>
      </c>
      <c r="M5635" s="6">
        <f>INT((ROW()-2)/39)+1</f>
        <v/>
      </c>
      <c r="N5635" s="6">
        <f>MOD(ROW()-2,39)+2</f>
        <v/>
      </c>
      <c r="O5635" s="42">
        <f>IF(AND($B5635&lt;&gt;"",$C5635&lt;&gt;"",$B5635&lt;=$C5635),INDEX(Szabalyok!$C:$C,$N5635),"")</f>
        <v/>
      </c>
      <c r="P5635">
        <f>IF(D5635="",P5634,P5634+1)</f>
        <v/>
      </c>
    </row>
    <row r="5636">
      <c r="A5636">
        <f>IF(P5636=P5635,0,P5636)</f>
        <v/>
      </c>
      <c r="B5636" s="41">
        <f>IF($M5636&gt;300,"",IF(OR(INDEX(Bemenet!$E$2:$E$301,$M5636)="",INDEX(Bemenet!$F$2:$F$301,$M5636)=""),"",MAX(INDEX(Bemenet!$E$2:$E$301,$M5636),INDEX(Szabalyok!$A:$A,$N5636))))</f>
        <v/>
      </c>
      <c r="C5636" s="41">
        <f>IF($B5636="","",MIN(INDEX(Bemenet!$F$2:$F$301,$M5636),INDEX(Szabalyok!$B:$B,$N5636)))</f>
        <v/>
      </c>
      <c r="D5636" s="5">
        <f>IF(AND($B5636&lt;&gt;"",$C5636&lt;&gt;"",$B5636&lt;=$C5636),INDEX(Bemenet!$G$2:$G$301,$M5636),"")</f>
        <v/>
      </c>
      <c r="E5636" s="6">
        <f>IF(AND($B5636&lt;&gt;"",$C5636&lt;&gt;"",$B5636&lt;=$C5636),INDEX(Bemenet!$D$2:$D$301,$M5636),"")</f>
        <v/>
      </c>
      <c r="F5636" s="5">
        <f>IF(AND($B5636&lt;&gt;"",$C5636&lt;&gt;"",$B5636&lt;=$C5636),$C5636-$B5636+1,"")</f>
        <v/>
      </c>
      <c r="G5636" s="5">
        <f>IF($F5636="","",$F5636*$D5636)</f>
        <v/>
      </c>
      <c r="H5636" s="42">
        <f>IF($G5636="","",$O5636)</f>
        <v/>
      </c>
      <c r="I5636" s="5">
        <f>IF($G5636="","",$G5636*IF($H5636="",$O5636,$H5636)/100)</f>
        <v/>
      </c>
      <c r="J5636" s="5">
        <f>IF(OR($L5636="",NOT(COUNTIFS($L$2:$L5636,$L5636)=1)),"",SUMIFS($G:$G,$L:$L,$L5636))</f>
        <v/>
      </c>
      <c r="K5636" s="5">
        <f>IF(OR($L5636="",NOT(COUNTIFS($L$2:$L5636,$L5636)=1)),"",SUMIFS($I:$I,$L:$L,$L5636))</f>
        <v/>
      </c>
      <c r="L5636" s="6">
        <f>IF($B5636="","",YEAR($B5636))</f>
        <v/>
      </c>
      <c r="M5636" s="6">
        <f>INT((ROW()-2)/39)+1</f>
        <v/>
      </c>
      <c r="N5636" s="6">
        <f>MOD(ROW()-2,39)+2</f>
        <v/>
      </c>
      <c r="O5636" s="42">
        <f>IF(AND($B5636&lt;&gt;"",$C5636&lt;&gt;"",$B5636&lt;=$C5636),INDEX(Szabalyok!$C:$C,$N5636),"")</f>
        <v/>
      </c>
      <c r="P5636">
        <f>IF(D5636="",P5635,P5635+1)</f>
        <v/>
      </c>
    </row>
    <row r="5637">
      <c r="A5637">
        <f>IF(P5637=P5636,0,P5637)</f>
        <v/>
      </c>
      <c r="B5637" s="41">
        <f>IF($M5637&gt;300,"",IF(OR(INDEX(Bemenet!$E$2:$E$301,$M5637)="",INDEX(Bemenet!$F$2:$F$301,$M5637)=""),"",MAX(INDEX(Bemenet!$E$2:$E$301,$M5637),INDEX(Szabalyok!$A:$A,$N5637))))</f>
        <v/>
      </c>
      <c r="C5637" s="41">
        <f>IF($B5637="","",MIN(INDEX(Bemenet!$F$2:$F$301,$M5637),INDEX(Szabalyok!$B:$B,$N5637)))</f>
        <v/>
      </c>
      <c r="D5637" s="5">
        <f>IF(AND($B5637&lt;&gt;"",$C5637&lt;&gt;"",$B5637&lt;=$C5637),INDEX(Bemenet!$G$2:$G$301,$M5637),"")</f>
        <v/>
      </c>
      <c r="E5637" s="6">
        <f>IF(AND($B5637&lt;&gt;"",$C5637&lt;&gt;"",$B5637&lt;=$C5637),INDEX(Bemenet!$D$2:$D$301,$M5637),"")</f>
        <v/>
      </c>
      <c r="F5637" s="5">
        <f>IF(AND($B5637&lt;&gt;"",$C5637&lt;&gt;"",$B5637&lt;=$C5637),$C5637-$B5637+1,"")</f>
        <v/>
      </c>
      <c r="G5637" s="5">
        <f>IF($F5637="","",$F5637*$D5637)</f>
        <v/>
      </c>
      <c r="H5637" s="42">
        <f>IF($G5637="","",$O5637)</f>
        <v/>
      </c>
      <c r="I5637" s="5">
        <f>IF($G5637="","",$G5637*IF($H5637="",$O5637,$H5637)/100)</f>
        <v/>
      </c>
      <c r="J5637" s="5">
        <f>IF(OR($L5637="",NOT(COUNTIFS($L$2:$L5637,$L5637)=1)),"",SUMIFS($G:$G,$L:$L,$L5637))</f>
        <v/>
      </c>
      <c r="K5637" s="5">
        <f>IF(OR($L5637="",NOT(COUNTIFS($L$2:$L5637,$L5637)=1)),"",SUMIFS($I:$I,$L:$L,$L5637))</f>
        <v/>
      </c>
      <c r="L5637" s="6">
        <f>IF($B5637="","",YEAR($B5637))</f>
        <v/>
      </c>
      <c r="M5637" s="6">
        <f>INT((ROW()-2)/39)+1</f>
        <v/>
      </c>
      <c r="N5637" s="6">
        <f>MOD(ROW()-2,39)+2</f>
        <v/>
      </c>
      <c r="O5637" s="42">
        <f>IF(AND($B5637&lt;&gt;"",$C5637&lt;&gt;"",$B5637&lt;=$C5637),INDEX(Szabalyok!$C:$C,$N5637),"")</f>
        <v/>
      </c>
      <c r="P5637">
        <f>IF(D5637="",P5636,P5636+1)</f>
        <v/>
      </c>
    </row>
    <row r="5638">
      <c r="A5638">
        <f>IF(P5638=P5637,0,P5638)</f>
        <v/>
      </c>
      <c r="B5638" s="41">
        <f>IF($M5638&gt;300,"",IF(OR(INDEX(Bemenet!$E$2:$E$301,$M5638)="",INDEX(Bemenet!$F$2:$F$301,$M5638)=""),"",MAX(INDEX(Bemenet!$E$2:$E$301,$M5638),INDEX(Szabalyok!$A:$A,$N5638))))</f>
        <v/>
      </c>
      <c r="C5638" s="41">
        <f>IF($B5638="","",MIN(INDEX(Bemenet!$F$2:$F$301,$M5638),INDEX(Szabalyok!$B:$B,$N5638)))</f>
        <v/>
      </c>
      <c r="D5638" s="5">
        <f>IF(AND($B5638&lt;&gt;"",$C5638&lt;&gt;"",$B5638&lt;=$C5638),INDEX(Bemenet!$G$2:$G$301,$M5638),"")</f>
        <v/>
      </c>
      <c r="E5638" s="6">
        <f>IF(AND($B5638&lt;&gt;"",$C5638&lt;&gt;"",$B5638&lt;=$C5638),INDEX(Bemenet!$D$2:$D$301,$M5638),"")</f>
        <v/>
      </c>
      <c r="F5638" s="5">
        <f>IF(AND($B5638&lt;&gt;"",$C5638&lt;&gt;"",$B5638&lt;=$C5638),$C5638-$B5638+1,"")</f>
        <v/>
      </c>
      <c r="G5638" s="5">
        <f>IF($F5638="","",$F5638*$D5638)</f>
        <v/>
      </c>
      <c r="H5638" s="42">
        <f>IF($G5638="","",$O5638)</f>
        <v/>
      </c>
      <c r="I5638" s="5">
        <f>IF($G5638="","",$G5638*IF($H5638="",$O5638,$H5638)/100)</f>
        <v/>
      </c>
      <c r="J5638" s="5">
        <f>IF(OR($L5638="",NOT(COUNTIFS($L$2:$L5638,$L5638)=1)),"",SUMIFS($G:$G,$L:$L,$L5638))</f>
        <v/>
      </c>
      <c r="K5638" s="5">
        <f>IF(OR($L5638="",NOT(COUNTIFS($L$2:$L5638,$L5638)=1)),"",SUMIFS($I:$I,$L:$L,$L5638))</f>
        <v/>
      </c>
      <c r="L5638" s="6">
        <f>IF($B5638="","",YEAR($B5638))</f>
        <v/>
      </c>
      <c r="M5638" s="6">
        <f>INT((ROW()-2)/39)+1</f>
        <v/>
      </c>
      <c r="N5638" s="6">
        <f>MOD(ROW()-2,39)+2</f>
        <v/>
      </c>
      <c r="O5638" s="42">
        <f>IF(AND($B5638&lt;&gt;"",$C5638&lt;&gt;"",$B5638&lt;=$C5638),INDEX(Szabalyok!$C:$C,$N5638),"")</f>
        <v/>
      </c>
      <c r="P5638">
        <f>IF(D5638="",P5637,P5637+1)</f>
        <v/>
      </c>
    </row>
    <row r="5639">
      <c r="A5639">
        <f>IF(P5639=P5638,0,P5639)</f>
        <v/>
      </c>
      <c r="B5639" s="41">
        <f>IF($M5639&gt;300,"",IF(OR(INDEX(Bemenet!$E$2:$E$301,$M5639)="",INDEX(Bemenet!$F$2:$F$301,$M5639)=""),"",MAX(INDEX(Bemenet!$E$2:$E$301,$M5639),INDEX(Szabalyok!$A:$A,$N5639))))</f>
        <v/>
      </c>
      <c r="C5639" s="41">
        <f>IF($B5639="","",MIN(INDEX(Bemenet!$F$2:$F$301,$M5639),INDEX(Szabalyok!$B:$B,$N5639)))</f>
        <v/>
      </c>
      <c r="D5639" s="5">
        <f>IF(AND($B5639&lt;&gt;"",$C5639&lt;&gt;"",$B5639&lt;=$C5639),INDEX(Bemenet!$G$2:$G$301,$M5639),"")</f>
        <v/>
      </c>
      <c r="E5639" s="6">
        <f>IF(AND($B5639&lt;&gt;"",$C5639&lt;&gt;"",$B5639&lt;=$C5639),INDEX(Bemenet!$D$2:$D$301,$M5639),"")</f>
        <v/>
      </c>
      <c r="F5639" s="5">
        <f>IF(AND($B5639&lt;&gt;"",$C5639&lt;&gt;"",$B5639&lt;=$C5639),$C5639-$B5639+1,"")</f>
        <v/>
      </c>
      <c r="G5639" s="5">
        <f>IF($F5639="","",$F5639*$D5639)</f>
        <v/>
      </c>
      <c r="H5639" s="42">
        <f>IF($G5639="","",$O5639)</f>
        <v/>
      </c>
      <c r="I5639" s="5">
        <f>IF($G5639="","",$G5639*IF($H5639="",$O5639,$H5639)/100)</f>
        <v/>
      </c>
      <c r="J5639" s="5">
        <f>IF(OR($L5639="",NOT(COUNTIFS($L$2:$L5639,$L5639)=1)),"",SUMIFS($G:$G,$L:$L,$L5639))</f>
        <v/>
      </c>
      <c r="K5639" s="5">
        <f>IF(OR($L5639="",NOT(COUNTIFS($L$2:$L5639,$L5639)=1)),"",SUMIFS($I:$I,$L:$L,$L5639))</f>
        <v/>
      </c>
      <c r="L5639" s="6">
        <f>IF($B5639="","",YEAR($B5639))</f>
        <v/>
      </c>
      <c r="M5639" s="6">
        <f>INT((ROW()-2)/39)+1</f>
        <v/>
      </c>
      <c r="N5639" s="6">
        <f>MOD(ROW()-2,39)+2</f>
        <v/>
      </c>
      <c r="O5639" s="42">
        <f>IF(AND($B5639&lt;&gt;"",$C5639&lt;&gt;"",$B5639&lt;=$C5639),INDEX(Szabalyok!$C:$C,$N5639),"")</f>
        <v/>
      </c>
      <c r="P5639">
        <f>IF(D5639="",P5638,P5638+1)</f>
        <v/>
      </c>
    </row>
    <row r="5640">
      <c r="A5640">
        <f>IF(P5640=P5639,0,P5640)</f>
        <v/>
      </c>
      <c r="B5640" s="41">
        <f>IF($M5640&gt;300,"",IF(OR(INDEX(Bemenet!$E$2:$E$301,$M5640)="",INDEX(Bemenet!$F$2:$F$301,$M5640)=""),"",MAX(INDEX(Bemenet!$E$2:$E$301,$M5640),INDEX(Szabalyok!$A:$A,$N5640))))</f>
        <v/>
      </c>
      <c r="C5640" s="41">
        <f>IF($B5640="","",MIN(INDEX(Bemenet!$F$2:$F$301,$M5640),INDEX(Szabalyok!$B:$B,$N5640)))</f>
        <v/>
      </c>
      <c r="D5640" s="5">
        <f>IF(AND($B5640&lt;&gt;"",$C5640&lt;&gt;"",$B5640&lt;=$C5640),INDEX(Bemenet!$G$2:$G$301,$M5640),"")</f>
        <v/>
      </c>
      <c r="E5640" s="6">
        <f>IF(AND($B5640&lt;&gt;"",$C5640&lt;&gt;"",$B5640&lt;=$C5640),INDEX(Bemenet!$D$2:$D$301,$M5640),"")</f>
        <v/>
      </c>
      <c r="F5640" s="5">
        <f>IF(AND($B5640&lt;&gt;"",$C5640&lt;&gt;"",$B5640&lt;=$C5640),$C5640-$B5640+1,"")</f>
        <v/>
      </c>
      <c r="G5640" s="5">
        <f>IF($F5640="","",$F5640*$D5640)</f>
        <v/>
      </c>
      <c r="H5640" s="42">
        <f>IF($G5640="","",$O5640)</f>
        <v/>
      </c>
      <c r="I5640" s="5">
        <f>IF($G5640="","",$G5640*IF($H5640="",$O5640,$H5640)/100)</f>
        <v/>
      </c>
      <c r="J5640" s="5">
        <f>IF(OR($L5640="",NOT(COUNTIFS($L$2:$L5640,$L5640)=1)),"",SUMIFS($G:$G,$L:$L,$L5640))</f>
        <v/>
      </c>
      <c r="K5640" s="5">
        <f>IF(OR($L5640="",NOT(COUNTIFS($L$2:$L5640,$L5640)=1)),"",SUMIFS($I:$I,$L:$L,$L5640))</f>
        <v/>
      </c>
      <c r="L5640" s="6">
        <f>IF($B5640="","",YEAR($B5640))</f>
        <v/>
      </c>
      <c r="M5640" s="6">
        <f>INT((ROW()-2)/39)+1</f>
        <v/>
      </c>
      <c r="N5640" s="6">
        <f>MOD(ROW()-2,39)+2</f>
        <v/>
      </c>
      <c r="O5640" s="42">
        <f>IF(AND($B5640&lt;&gt;"",$C5640&lt;&gt;"",$B5640&lt;=$C5640),INDEX(Szabalyok!$C:$C,$N5640),"")</f>
        <v/>
      </c>
      <c r="P5640">
        <f>IF(D5640="",P5639,P5639+1)</f>
        <v/>
      </c>
    </row>
    <row r="5641">
      <c r="A5641">
        <f>IF(P5641=P5640,0,P5641)</f>
        <v/>
      </c>
      <c r="B5641" s="41">
        <f>IF($M5641&gt;300,"",IF(OR(INDEX(Bemenet!$E$2:$E$301,$M5641)="",INDEX(Bemenet!$F$2:$F$301,$M5641)=""),"",MAX(INDEX(Bemenet!$E$2:$E$301,$M5641),INDEX(Szabalyok!$A:$A,$N5641))))</f>
        <v/>
      </c>
      <c r="C5641" s="41">
        <f>IF($B5641="","",MIN(INDEX(Bemenet!$F$2:$F$301,$M5641),INDEX(Szabalyok!$B:$B,$N5641)))</f>
        <v/>
      </c>
      <c r="D5641" s="5">
        <f>IF(AND($B5641&lt;&gt;"",$C5641&lt;&gt;"",$B5641&lt;=$C5641),INDEX(Bemenet!$G$2:$G$301,$M5641),"")</f>
        <v/>
      </c>
      <c r="E5641" s="6">
        <f>IF(AND($B5641&lt;&gt;"",$C5641&lt;&gt;"",$B5641&lt;=$C5641),INDEX(Bemenet!$D$2:$D$301,$M5641),"")</f>
        <v/>
      </c>
      <c r="F5641" s="5">
        <f>IF(AND($B5641&lt;&gt;"",$C5641&lt;&gt;"",$B5641&lt;=$C5641),$C5641-$B5641+1,"")</f>
        <v/>
      </c>
      <c r="G5641" s="5">
        <f>IF($F5641="","",$F5641*$D5641)</f>
        <v/>
      </c>
      <c r="H5641" s="42">
        <f>IF($G5641="","",$O5641)</f>
        <v/>
      </c>
      <c r="I5641" s="5">
        <f>IF($G5641="","",$G5641*IF($H5641="",$O5641,$H5641)/100)</f>
        <v/>
      </c>
      <c r="J5641" s="5">
        <f>IF(OR($L5641="",NOT(COUNTIFS($L$2:$L5641,$L5641)=1)),"",SUMIFS($G:$G,$L:$L,$L5641))</f>
        <v/>
      </c>
      <c r="K5641" s="5">
        <f>IF(OR($L5641="",NOT(COUNTIFS($L$2:$L5641,$L5641)=1)),"",SUMIFS($I:$I,$L:$L,$L5641))</f>
        <v/>
      </c>
      <c r="L5641" s="6">
        <f>IF($B5641="","",YEAR($B5641))</f>
        <v/>
      </c>
      <c r="M5641" s="6">
        <f>INT((ROW()-2)/39)+1</f>
        <v/>
      </c>
      <c r="N5641" s="6">
        <f>MOD(ROW()-2,39)+2</f>
        <v/>
      </c>
      <c r="O5641" s="42">
        <f>IF(AND($B5641&lt;&gt;"",$C5641&lt;&gt;"",$B5641&lt;=$C5641),INDEX(Szabalyok!$C:$C,$N5641),"")</f>
        <v/>
      </c>
      <c r="P5641">
        <f>IF(D5641="",P5640,P5640+1)</f>
        <v/>
      </c>
    </row>
    <row r="5642">
      <c r="A5642">
        <f>IF(P5642=P5641,0,P5642)</f>
        <v/>
      </c>
      <c r="B5642" s="41">
        <f>IF($M5642&gt;300,"",IF(OR(INDEX(Bemenet!$E$2:$E$301,$M5642)="",INDEX(Bemenet!$F$2:$F$301,$M5642)=""),"",MAX(INDEX(Bemenet!$E$2:$E$301,$M5642),INDEX(Szabalyok!$A:$A,$N5642))))</f>
        <v/>
      </c>
      <c r="C5642" s="41">
        <f>IF($B5642="","",MIN(INDEX(Bemenet!$F$2:$F$301,$M5642),INDEX(Szabalyok!$B:$B,$N5642)))</f>
        <v/>
      </c>
      <c r="D5642" s="5">
        <f>IF(AND($B5642&lt;&gt;"",$C5642&lt;&gt;"",$B5642&lt;=$C5642),INDEX(Bemenet!$G$2:$G$301,$M5642),"")</f>
        <v/>
      </c>
      <c r="E5642" s="6">
        <f>IF(AND($B5642&lt;&gt;"",$C5642&lt;&gt;"",$B5642&lt;=$C5642),INDEX(Bemenet!$D$2:$D$301,$M5642),"")</f>
        <v/>
      </c>
      <c r="F5642" s="5">
        <f>IF(AND($B5642&lt;&gt;"",$C5642&lt;&gt;"",$B5642&lt;=$C5642),$C5642-$B5642+1,"")</f>
        <v/>
      </c>
      <c r="G5642" s="5">
        <f>IF($F5642="","",$F5642*$D5642)</f>
        <v/>
      </c>
      <c r="H5642" s="42">
        <f>IF($G5642="","",$O5642)</f>
        <v/>
      </c>
      <c r="I5642" s="5">
        <f>IF($G5642="","",$G5642*IF($H5642="",$O5642,$H5642)/100)</f>
        <v/>
      </c>
      <c r="J5642" s="5">
        <f>IF(OR($L5642="",NOT(COUNTIFS($L$2:$L5642,$L5642)=1)),"",SUMIFS($G:$G,$L:$L,$L5642))</f>
        <v/>
      </c>
      <c r="K5642" s="5">
        <f>IF(OR($L5642="",NOT(COUNTIFS($L$2:$L5642,$L5642)=1)),"",SUMIFS($I:$I,$L:$L,$L5642))</f>
        <v/>
      </c>
      <c r="L5642" s="6">
        <f>IF($B5642="","",YEAR($B5642))</f>
        <v/>
      </c>
      <c r="M5642" s="6">
        <f>INT((ROW()-2)/39)+1</f>
        <v/>
      </c>
      <c r="N5642" s="6">
        <f>MOD(ROW()-2,39)+2</f>
        <v/>
      </c>
      <c r="O5642" s="42">
        <f>IF(AND($B5642&lt;&gt;"",$C5642&lt;&gt;"",$B5642&lt;=$C5642),INDEX(Szabalyok!$C:$C,$N5642),"")</f>
        <v/>
      </c>
      <c r="P5642">
        <f>IF(D5642="",P5641,P5641+1)</f>
        <v/>
      </c>
    </row>
    <row r="5643">
      <c r="A5643">
        <f>IF(P5643=P5642,0,P5643)</f>
        <v/>
      </c>
      <c r="B5643" s="41">
        <f>IF($M5643&gt;300,"",IF(OR(INDEX(Bemenet!$E$2:$E$301,$M5643)="",INDEX(Bemenet!$F$2:$F$301,$M5643)=""),"",MAX(INDEX(Bemenet!$E$2:$E$301,$M5643),INDEX(Szabalyok!$A:$A,$N5643))))</f>
        <v/>
      </c>
      <c r="C5643" s="41">
        <f>IF($B5643="","",MIN(INDEX(Bemenet!$F$2:$F$301,$M5643),INDEX(Szabalyok!$B:$B,$N5643)))</f>
        <v/>
      </c>
      <c r="D5643" s="5">
        <f>IF(AND($B5643&lt;&gt;"",$C5643&lt;&gt;"",$B5643&lt;=$C5643),INDEX(Bemenet!$G$2:$G$301,$M5643),"")</f>
        <v/>
      </c>
      <c r="E5643" s="6">
        <f>IF(AND($B5643&lt;&gt;"",$C5643&lt;&gt;"",$B5643&lt;=$C5643),INDEX(Bemenet!$D$2:$D$301,$M5643),"")</f>
        <v/>
      </c>
      <c r="F5643" s="5">
        <f>IF(AND($B5643&lt;&gt;"",$C5643&lt;&gt;"",$B5643&lt;=$C5643),$C5643-$B5643+1,"")</f>
        <v/>
      </c>
      <c r="G5643" s="5">
        <f>IF($F5643="","",$F5643*$D5643)</f>
        <v/>
      </c>
      <c r="H5643" s="42">
        <f>IF($G5643="","",$O5643)</f>
        <v/>
      </c>
      <c r="I5643" s="5">
        <f>IF($G5643="","",$G5643*IF($H5643="",$O5643,$H5643)/100)</f>
        <v/>
      </c>
      <c r="J5643" s="5">
        <f>IF(OR($L5643="",NOT(COUNTIFS($L$2:$L5643,$L5643)=1)),"",SUMIFS($G:$G,$L:$L,$L5643))</f>
        <v/>
      </c>
      <c r="K5643" s="5">
        <f>IF(OR($L5643="",NOT(COUNTIFS($L$2:$L5643,$L5643)=1)),"",SUMIFS($I:$I,$L:$L,$L5643))</f>
        <v/>
      </c>
      <c r="L5643" s="6">
        <f>IF($B5643="","",YEAR($B5643))</f>
        <v/>
      </c>
      <c r="M5643" s="6">
        <f>INT((ROW()-2)/39)+1</f>
        <v/>
      </c>
      <c r="N5643" s="6">
        <f>MOD(ROW()-2,39)+2</f>
        <v/>
      </c>
      <c r="O5643" s="42">
        <f>IF(AND($B5643&lt;&gt;"",$C5643&lt;&gt;"",$B5643&lt;=$C5643),INDEX(Szabalyok!$C:$C,$N5643),"")</f>
        <v/>
      </c>
      <c r="P5643">
        <f>IF(D5643="",P5642,P5642+1)</f>
        <v/>
      </c>
    </row>
    <row r="5644">
      <c r="A5644">
        <f>IF(P5644=P5643,0,P5644)</f>
        <v/>
      </c>
      <c r="B5644" s="41">
        <f>IF($M5644&gt;300,"",IF(OR(INDEX(Bemenet!$E$2:$E$301,$M5644)="",INDEX(Bemenet!$F$2:$F$301,$M5644)=""),"",MAX(INDEX(Bemenet!$E$2:$E$301,$M5644),INDEX(Szabalyok!$A:$A,$N5644))))</f>
        <v/>
      </c>
      <c r="C5644" s="41">
        <f>IF($B5644="","",MIN(INDEX(Bemenet!$F$2:$F$301,$M5644),INDEX(Szabalyok!$B:$B,$N5644)))</f>
        <v/>
      </c>
      <c r="D5644" s="5">
        <f>IF(AND($B5644&lt;&gt;"",$C5644&lt;&gt;"",$B5644&lt;=$C5644),INDEX(Bemenet!$G$2:$G$301,$M5644),"")</f>
        <v/>
      </c>
      <c r="E5644" s="6">
        <f>IF(AND($B5644&lt;&gt;"",$C5644&lt;&gt;"",$B5644&lt;=$C5644),INDEX(Bemenet!$D$2:$D$301,$M5644),"")</f>
        <v/>
      </c>
      <c r="F5644" s="5">
        <f>IF(AND($B5644&lt;&gt;"",$C5644&lt;&gt;"",$B5644&lt;=$C5644),$C5644-$B5644+1,"")</f>
        <v/>
      </c>
      <c r="G5644" s="5">
        <f>IF($F5644="","",$F5644*$D5644)</f>
        <v/>
      </c>
      <c r="H5644" s="42">
        <f>IF($G5644="","",$O5644)</f>
        <v/>
      </c>
      <c r="I5644" s="5">
        <f>IF($G5644="","",$G5644*IF($H5644="",$O5644,$H5644)/100)</f>
        <v/>
      </c>
      <c r="J5644" s="5">
        <f>IF(OR($L5644="",NOT(COUNTIFS($L$2:$L5644,$L5644)=1)),"",SUMIFS($G:$G,$L:$L,$L5644))</f>
        <v/>
      </c>
      <c r="K5644" s="5">
        <f>IF(OR($L5644="",NOT(COUNTIFS($L$2:$L5644,$L5644)=1)),"",SUMIFS($I:$I,$L:$L,$L5644))</f>
        <v/>
      </c>
      <c r="L5644" s="6">
        <f>IF($B5644="","",YEAR($B5644))</f>
        <v/>
      </c>
      <c r="M5644" s="6">
        <f>INT((ROW()-2)/39)+1</f>
        <v/>
      </c>
      <c r="N5644" s="6">
        <f>MOD(ROW()-2,39)+2</f>
        <v/>
      </c>
      <c r="O5644" s="42">
        <f>IF(AND($B5644&lt;&gt;"",$C5644&lt;&gt;"",$B5644&lt;=$C5644),INDEX(Szabalyok!$C:$C,$N5644),"")</f>
        <v/>
      </c>
      <c r="P5644">
        <f>IF(D5644="",P5643,P5643+1)</f>
        <v/>
      </c>
    </row>
    <row r="5645">
      <c r="A5645">
        <f>IF(P5645=P5644,0,P5645)</f>
        <v/>
      </c>
      <c r="B5645" s="41">
        <f>IF($M5645&gt;300,"",IF(OR(INDEX(Bemenet!$E$2:$E$301,$M5645)="",INDEX(Bemenet!$F$2:$F$301,$M5645)=""),"",MAX(INDEX(Bemenet!$E$2:$E$301,$M5645),INDEX(Szabalyok!$A:$A,$N5645))))</f>
        <v/>
      </c>
      <c r="C5645" s="41">
        <f>IF($B5645="","",MIN(INDEX(Bemenet!$F$2:$F$301,$M5645),INDEX(Szabalyok!$B:$B,$N5645)))</f>
        <v/>
      </c>
      <c r="D5645" s="5">
        <f>IF(AND($B5645&lt;&gt;"",$C5645&lt;&gt;"",$B5645&lt;=$C5645),INDEX(Bemenet!$G$2:$G$301,$M5645),"")</f>
        <v/>
      </c>
      <c r="E5645" s="6">
        <f>IF(AND($B5645&lt;&gt;"",$C5645&lt;&gt;"",$B5645&lt;=$C5645),INDEX(Bemenet!$D$2:$D$301,$M5645),"")</f>
        <v/>
      </c>
      <c r="F5645" s="5">
        <f>IF(AND($B5645&lt;&gt;"",$C5645&lt;&gt;"",$B5645&lt;=$C5645),$C5645-$B5645+1,"")</f>
        <v/>
      </c>
      <c r="G5645" s="5">
        <f>IF($F5645="","",$F5645*$D5645)</f>
        <v/>
      </c>
      <c r="H5645" s="42">
        <f>IF($G5645="","",$O5645)</f>
        <v/>
      </c>
      <c r="I5645" s="5">
        <f>IF($G5645="","",$G5645*IF($H5645="",$O5645,$H5645)/100)</f>
        <v/>
      </c>
      <c r="J5645" s="5">
        <f>IF(OR($L5645="",NOT(COUNTIFS($L$2:$L5645,$L5645)=1)),"",SUMIFS($G:$G,$L:$L,$L5645))</f>
        <v/>
      </c>
      <c r="K5645" s="5">
        <f>IF(OR($L5645="",NOT(COUNTIFS($L$2:$L5645,$L5645)=1)),"",SUMIFS($I:$I,$L:$L,$L5645))</f>
        <v/>
      </c>
      <c r="L5645" s="6">
        <f>IF($B5645="","",YEAR($B5645))</f>
        <v/>
      </c>
      <c r="M5645" s="6">
        <f>INT((ROW()-2)/39)+1</f>
        <v/>
      </c>
      <c r="N5645" s="6">
        <f>MOD(ROW()-2,39)+2</f>
        <v/>
      </c>
      <c r="O5645" s="42">
        <f>IF(AND($B5645&lt;&gt;"",$C5645&lt;&gt;"",$B5645&lt;=$C5645),INDEX(Szabalyok!$C:$C,$N5645),"")</f>
        <v/>
      </c>
      <c r="P5645">
        <f>IF(D5645="",P5644,P5644+1)</f>
        <v/>
      </c>
    </row>
    <row r="5646">
      <c r="A5646">
        <f>IF(P5646=P5645,0,P5646)</f>
        <v/>
      </c>
      <c r="B5646" s="41">
        <f>IF($M5646&gt;300,"",IF(OR(INDEX(Bemenet!$E$2:$E$301,$M5646)="",INDEX(Bemenet!$F$2:$F$301,$M5646)=""),"",MAX(INDEX(Bemenet!$E$2:$E$301,$M5646),INDEX(Szabalyok!$A:$A,$N5646))))</f>
        <v/>
      </c>
      <c r="C5646" s="41">
        <f>IF($B5646="","",MIN(INDEX(Bemenet!$F$2:$F$301,$M5646),INDEX(Szabalyok!$B:$B,$N5646)))</f>
        <v/>
      </c>
      <c r="D5646" s="5">
        <f>IF(AND($B5646&lt;&gt;"",$C5646&lt;&gt;"",$B5646&lt;=$C5646),INDEX(Bemenet!$G$2:$G$301,$M5646),"")</f>
        <v/>
      </c>
      <c r="E5646" s="6">
        <f>IF(AND($B5646&lt;&gt;"",$C5646&lt;&gt;"",$B5646&lt;=$C5646),INDEX(Bemenet!$D$2:$D$301,$M5646),"")</f>
        <v/>
      </c>
      <c r="F5646" s="5">
        <f>IF(AND($B5646&lt;&gt;"",$C5646&lt;&gt;"",$B5646&lt;=$C5646),$C5646-$B5646+1,"")</f>
        <v/>
      </c>
      <c r="G5646" s="5">
        <f>IF($F5646="","",$F5646*$D5646)</f>
        <v/>
      </c>
      <c r="H5646" s="42">
        <f>IF($G5646="","",$O5646)</f>
        <v/>
      </c>
      <c r="I5646" s="5">
        <f>IF($G5646="","",$G5646*IF($H5646="",$O5646,$H5646)/100)</f>
        <v/>
      </c>
      <c r="J5646" s="5">
        <f>IF(OR($L5646="",NOT(COUNTIFS($L$2:$L5646,$L5646)=1)),"",SUMIFS($G:$G,$L:$L,$L5646))</f>
        <v/>
      </c>
      <c r="K5646" s="5">
        <f>IF(OR($L5646="",NOT(COUNTIFS($L$2:$L5646,$L5646)=1)),"",SUMIFS($I:$I,$L:$L,$L5646))</f>
        <v/>
      </c>
      <c r="L5646" s="6">
        <f>IF($B5646="","",YEAR($B5646))</f>
        <v/>
      </c>
      <c r="M5646" s="6">
        <f>INT((ROW()-2)/39)+1</f>
        <v/>
      </c>
      <c r="N5646" s="6">
        <f>MOD(ROW()-2,39)+2</f>
        <v/>
      </c>
      <c r="O5646" s="42">
        <f>IF(AND($B5646&lt;&gt;"",$C5646&lt;&gt;"",$B5646&lt;=$C5646),INDEX(Szabalyok!$C:$C,$N5646),"")</f>
        <v/>
      </c>
      <c r="P5646">
        <f>IF(D5646="",P5645,P5645+1)</f>
        <v/>
      </c>
    </row>
    <row r="5647">
      <c r="A5647">
        <f>IF(P5647=P5646,0,P5647)</f>
        <v/>
      </c>
      <c r="B5647" s="41">
        <f>IF($M5647&gt;300,"",IF(OR(INDEX(Bemenet!$E$2:$E$301,$M5647)="",INDEX(Bemenet!$F$2:$F$301,$M5647)=""),"",MAX(INDEX(Bemenet!$E$2:$E$301,$M5647),INDEX(Szabalyok!$A:$A,$N5647))))</f>
        <v/>
      </c>
      <c r="C5647" s="41">
        <f>IF($B5647="","",MIN(INDEX(Bemenet!$F$2:$F$301,$M5647),INDEX(Szabalyok!$B:$B,$N5647)))</f>
        <v/>
      </c>
      <c r="D5647" s="5">
        <f>IF(AND($B5647&lt;&gt;"",$C5647&lt;&gt;"",$B5647&lt;=$C5647),INDEX(Bemenet!$G$2:$G$301,$M5647),"")</f>
        <v/>
      </c>
      <c r="E5647" s="6">
        <f>IF(AND($B5647&lt;&gt;"",$C5647&lt;&gt;"",$B5647&lt;=$C5647),INDEX(Bemenet!$D$2:$D$301,$M5647),"")</f>
        <v/>
      </c>
      <c r="F5647" s="5">
        <f>IF(AND($B5647&lt;&gt;"",$C5647&lt;&gt;"",$B5647&lt;=$C5647),$C5647-$B5647+1,"")</f>
        <v/>
      </c>
      <c r="G5647" s="5">
        <f>IF($F5647="","",$F5647*$D5647)</f>
        <v/>
      </c>
      <c r="H5647" s="42">
        <f>IF($G5647="","",$O5647)</f>
        <v/>
      </c>
      <c r="I5647" s="5">
        <f>IF($G5647="","",$G5647*IF($H5647="",$O5647,$H5647)/100)</f>
        <v/>
      </c>
      <c r="J5647" s="5">
        <f>IF(OR($L5647="",NOT(COUNTIFS($L$2:$L5647,$L5647)=1)),"",SUMIFS($G:$G,$L:$L,$L5647))</f>
        <v/>
      </c>
      <c r="K5647" s="5">
        <f>IF(OR($L5647="",NOT(COUNTIFS($L$2:$L5647,$L5647)=1)),"",SUMIFS($I:$I,$L:$L,$L5647))</f>
        <v/>
      </c>
      <c r="L5647" s="6">
        <f>IF($B5647="","",YEAR($B5647))</f>
        <v/>
      </c>
      <c r="M5647" s="6">
        <f>INT((ROW()-2)/39)+1</f>
        <v/>
      </c>
      <c r="N5647" s="6">
        <f>MOD(ROW()-2,39)+2</f>
        <v/>
      </c>
      <c r="O5647" s="42">
        <f>IF(AND($B5647&lt;&gt;"",$C5647&lt;&gt;"",$B5647&lt;=$C5647),INDEX(Szabalyok!$C:$C,$N5647),"")</f>
        <v/>
      </c>
      <c r="P5647">
        <f>IF(D5647="",P5646,P5646+1)</f>
        <v/>
      </c>
    </row>
    <row r="5648">
      <c r="A5648">
        <f>IF(P5648=P5647,0,P5648)</f>
        <v/>
      </c>
      <c r="B5648" s="41">
        <f>IF($M5648&gt;300,"",IF(OR(INDEX(Bemenet!$E$2:$E$301,$M5648)="",INDEX(Bemenet!$F$2:$F$301,$M5648)=""),"",MAX(INDEX(Bemenet!$E$2:$E$301,$M5648),INDEX(Szabalyok!$A:$A,$N5648))))</f>
        <v/>
      </c>
      <c r="C5648" s="41">
        <f>IF($B5648="","",MIN(INDEX(Bemenet!$F$2:$F$301,$M5648),INDEX(Szabalyok!$B:$B,$N5648)))</f>
        <v/>
      </c>
      <c r="D5648" s="5">
        <f>IF(AND($B5648&lt;&gt;"",$C5648&lt;&gt;"",$B5648&lt;=$C5648),INDEX(Bemenet!$G$2:$G$301,$M5648),"")</f>
        <v/>
      </c>
      <c r="E5648" s="6">
        <f>IF(AND($B5648&lt;&gt;"",$C5648&lt;&gt;"",$B5648&lt;=$C5648),INDEX(Bemenet!$D$2:$D$301,$M5648),"")</f>
        <v/>
      </c>
      <c r="F5648" s="5">
        <f>IF(AND($B5648&lt;&gt;"",$C5648&lt;&gt;"",$B5648&lt;=$C5648),$C5648-$B5648+1,"")</f>
        <v/>
      </c>
      <c r="G5648" s="5">
        <f>IF($F5648="","",$F5648*$D5648)</f>
        <v/>
      </c>
      <c r="H5648" s="42">
        <f>IF($G5648="","",$O5648)</f>
        <v/>
      </c>
      <c r="I5648" s="5">
        <f>IF($G5648="","",$G5648*IF($H5648="",$O5648,$H5648)/100)</f>
        <v/>
      </c>
      <c r="J5648" s="5">
        <f>IF(OR($L5648="",NOT(COUNTIFS($L$2:$L5648,$L5648)=1)),"",SUMIFS($G:$G,$L:$L,$L5648))</f>
        <v/>
      </c>
      <c r="K5648" s="5">
        <f>IF(OR($L5648="",NOT(COUNTIFS($L$2:$L5648,$L5648)=1)),"",SUMIFS($I:$I,$L:$L,$L5648))</f>
        <v/>
      </c>
      <c r="L5648" s="6">
        <f>IF($B5648="","",YEAR($B5648))</f>
        <v/>
      </c>
      <c r="M5648" s="6">
        <f>INT((ROW()-2)/39)+1</f>
        <v/>
      </c>
      <c r="N5648" s="6">
        <f>MOD(ROW()-2,39)+2</f>
        <v/>
      </c>
      <c r="O5648" s="42">
        <f>IF(AND($B5648&lt;&gt;"",$C5648&lt;&gt;"",$B5648&lt;=$C5648),INDEX(Szabalyok!$C:$C,$N5648),"")</f>
        <v/>
      </c>
      <c r="P5648">
        <f>IF(D5648="",P5647,P5647+1)</f>
        <v/>
      </c>
    </row>
    <row r="5649">
      <c r="A5649">
        <f>IF(P5649=P5648,0,P5649)</f>
        <v/>
      </c>
      <c r="B5649" s="41">
        <f>IF($M5649&gt;300,"",IF(OR(INDEX(Bemenet!$E$2:$E$301,$M5649)="",INDEX(Bemenet!$F$2:$F$301,$M5649)=""),"",MAX(INDEX(Bemenet!$E$2:$E$301,$M5649),INDEX(Szabalyok!$A:$A,$N5649))))</f>
        <v/>
      </c>
      <c r="C5649" s="41">
        <f>IF($B5649="","",MIN(INDEX(Bemenet!$F$2:$F$301,$M5649),INDEX(Szabalyok!$B:$B,$N5649)))</f>
        <v/>
      </c>
      <c r="D5649" s="5">
        <f>IF(AND($B5649&lt;&gt;"",$C5649&lt;&gt;"",$B5649&lt;=$C5649),INDEX(Bemenet!$G$2:$G$301,$M5649),"")</f>
        <v/>
      </c>
      <c r="E5649" s="6">
        <f>IF(AND($B5649&lt;&gt;"",$C5649&lt;&gt;"",$B5649&lt;=$C5649),INDEX(Bemenet!$D$2:$D$301,$M5649),"")</f>
        <v/>
      </c>
      <c r="F5649" s="5">
        <f>IF(AND($B5649&lt;&gt;"",$C5649&lt;&gt;"",$B5649&lt;=$C5649),$C5649-$B5649+1,"")</f>
        <v/>
      </c>
      <c r="G5649" s="5">
        <f>IF($F5649="","",$F5649*$D5649)</f>
        <v/>
      </c>
      <c r="H5649" s="42">
        <f>IF($G5649="","",$O5649)</f>
        <v/>
      </c>
      <c r="I5649" s="5">
        <f>IF($G5649="","",$G5649*IF($H5649="",$O5649,$H5649)/100)</f>
        <v/>
      </c>
      <c r="J5649" s="5">
        <f>IF(OR($L5649="",NOT(COUNTIFS($L$2:$L5649,$L5649)=1)),"",SUMIFS($G:$G,$L:$L,$L5649))</f>
        <v/>
      </c>
      <c r="K5649" s="5">
        <f>IF(OR($L5649="",NOT(COUNTIFS($L$2:$L5649,$L5649)=1)),"",SUMIFS($I:$I,$L:$L,$L5649))</f>
        <v/>
      </c>
      <c r="L5649" s="6">
        <f>IF($B5649="","",YEAR($B5649))</f>
        <v/>
      </c>
      <c r="M5649" s="6">
        <f>INT((ROW()-2)/39)+1</f>
        <v/>
      </c>
      <c r="N5649" s="6">
        <f>MOD(ROW()-2,39)+2</f>
        <v/>
      </c>
      <c r="O5649" s="42">
        <f>IF(AND($B5649&lt;&gt;"",$C5649&lt;&gt;"",$B5649&lt;=$C5649),INDEX(Szabalyok!$C:$C,$N5649),"")</f>
        <v/>
      </c>
      <c r="P5649">
        <f>IF(D5649="",P5648,P5648+1)</f>
        <v/>
      </c>
    </row>
    <row r="5650">
      <c r="A5650">
        <f>IF(P5650=P5649,0,P5650)</f>
        <v/>
      </c>
      <c r="B5650" s="41">
        <f>IF($M5650&gt;300,"",IF(OR(INDEX(Bemenet!$E$2:$E$301,$M5650)="",INDEX(Bemenet!$F$2:$F$301,$M5650)=""),"",MAX(INDEX(Bemenet!$E$2:$E$301,$M5650),INDEX(Szabalyok!$A:$A,$N5650))))</f>
        <v/>
      </c>
      <c r="C5650" s="41">
        <f>IF($B5650="","",MIN(INDEX(Bemenet!$F$2:$F$301,$M5650),INDEX(Szabalyok!$B:$B,$N5650)))</f>
        <v/>
      </c>
      <c r="D5650" s="5">
        <f>IF(AND($B5650&lt;&gt;"",$C5650&lt;&gt;"",$B5650&lt;=$C5650),INDEX(Bemenet!$G$2:$G$301,$M5650),"")</f>
        <v/>
      </c>
      <c r="E5650" s="6">
        <f>IF(AND($B5650&lt;&gt;"",$C5650&lt;&gt;"",$B5650&lt;=$C5650),INDEX(Bemenet!$D$2:$D$301,$M5650),"")</f>
        <v/>
      </c>
      <c r="F5650" s="5">
        <f>IF(AND($B5650&lt;&gt;"",$C5650&lt;&gt;"",$B5650&lt;=$C5650),$C5650-$B5650+1,"")</f>
        <v/>
      </c>
      <c r="G5650" s="5">
        <f>IF($F5650="","",$F5650*$D5650)</f>
        <v/>
      </c>
      <c r="H5650" s="42">
        <f>IF($G5650="","",$O5650)</f>
        <v/>
      </c>
      <c r="I5650" s="5">
        <f>IF($G5650="","",$G5650*IF($H5650="",$O5650,$H5650)/100)</f>
        <v/>
      </c>
      <c r="J5650" s="5">
        <f>IF(OR($L5650="",NOT(COUNTIFS($L$2:$L5650,$L5650)=1)),"",SUMIFS($G:$G,$L:$L,$L5650))</f>
        <v/>
      </c>
      <c r="K5650" s="5">
        <f>IF(OR($L5650="",NOT(COUNTIFS($L$2:$L5650,$L5650)=1)),"",SUMIFS($I:$I,$L:$L,$L5650))</f>
        <v/>
      </c>
      <c r="L5650" s="6">
        <f>IF($B5650="","",YEAR($B5650))</f>
        <v/>
      </c>
      <c r="M5650" s="6">
        <f>INT((ROW()-2)/39)+1</f>
        <v/>
      </c>
      <c r="N5650" s="6">
        <f>MOD(ROW()-2,39)+2</f>
        <v/>
      </c>
      <c r="O5650" s="42">
        <f>IF(AND($B5650&lt;&gt;"",$C5650&lt;&gt;"",$B5650&lt;=$C5650),INDEX(Szabalyok!$C:$C,$N5650),"")</f>
        <v/>
      </c>
      <c r="P5650">
        <f>IF(D5650="",P5649,P5649+1)</f>
        <v/>
      </c>
    </row>
    <row r="5651">
      <c r="A5651">
        <f>IF(P5651=P5650,0,P5651)</f>
        <v/>
      </c>
      <c r="B5651" s="41">
        <f>IF($M5651&gt;300,"",IF(OR(INDEX(Bemenet!$E$2:$E$301,$M5651)="",INDEX(Bemenet!$F$2:$F$301,$M5651)=""),"",MAX(INDEX(Bemenet!$E$2:$E$301,$M5651),INDEX(Szabalyok!$A:$A,$N5651))))</f>
        <v/>
      </c>
      <c r="C5651" s="41">
        <f>IF($B5651="","",MIN(INDEX(Bemenet!$F$2:$F$301,$M5651),INDEX(Szabalyok!$B:$B,$N5651)))</f>
        <v/>
      </c>
      <c r="D5651" s="5">
        <f>IF(AND($B5651&lt;&gt;"",$C5651&lt;&gt;"",$B5651&lt;=$C5651),INDEX(Bemenet!$G$2:$G$301,$M5651),"")</f>
        <v/>
      </c>
      <c r="E5651" s="6">
        <f>IF(AND($B5651&lt;&gt;"",$C5651&lt;&gt;"",$B5651&lt;=$C5651),INDEX(Bemenet!$D$2:$D$301,$M5651),"")</f>
        <v/>
      </c>
      <c r="F5651" s="5">
        <f>IF(AND($B5651&lt;&gt;"",$C5651&lt;&gt;"",$B5651&lt;=$C5651),$C5651-$B5651+1,"")</f>
        <v/>
      </c>
      <c r="G5651" s="5">
        <f>IF($F5651="","",$F5651*$D5651)</f>
        <v/>
      </c>
      <c r="H5651" s="42">
        <f>IF($G5651="","",$O5651)</f>
        <v/>
      </c>
      <c r="I5651" s="5">
        <f>IF($G5651="","",$G5651*IF($H5651="",$O5651,$H5651)/100)</f>
        <v/>
      </c>
      <c r="J5651" s="5">
        <f>IF(OR($L5651="",NOT(COUNTIFS($L$2:$L5651,$L5651)=1)),"",SUMIFS($G:$G,$L:$L,$L5651))</f>
        <v/>
      </c>
      <c r="K5651" s="5">
        <f>IF(OR($L5651="",NOT(COUNTIFS($L$2:$L5651,$L5651)=1)),"",SUMIFS($I:$I,$L:$L,$L5651))</f>
        <v/>
      </c>
      <c r="L5651" s="6">
        <f>IF($B5651="","",YEAR($B5651))</f>
        <v/>
      </c>
      <c r="M5651" s="6">
        <f>INT((ROW()-2)/39)+1</f>
        <v/>
      </c>
      <c r="N5651" s="6">
        <f>MOD(ROW()-2,39)+2</f>
        <v/>
      </c>
      <c r="O5651" s="42">
        <f>IF(AND($B5651&lt;&gt;"",$C5651&lt;&gt;"",$B5651&lt;=$C5651),INDEX(Szabalyok!$C:$C,$N5651),"")</f>
        <v/>
      </c>
      <c r="P5651">
        <f>IF(D5651="",P5650,P5650+1)</f>
        <v/>
      </c>
    </row>
    <row r="5652">
      <c r="A5652">
        <f>IF(P5652=P5651,0,P5652)</f>
        <v/>
      </c>
      <c r="B5652" s="41">
        <f>IF($M5652&gt;300,"",IF(OR(INDEX(Bemenet!$E$2:$E$301,$M5652)="",INDEX(Bemenet!$F$2:$F$301,$M5652)=""),"",MAX(INDEX(Bemenet!$E$2:$E$301,$M5652),INDEX(Szabalyok!$A:$A,$N5652))))</f>
        <v/>
      </c>
      <c r="C5652" s="41">
        <f>IF($B5652="","",MIN(INDEX(Bemenet!$F$2:$F$301,$M5652),INDEX(Szabalyok!$B:$B,$N5652)))</f>
        <v/>
      </c>
      <c r="D5652" s="5">
        <f>IF(AND($B5652&lt;&gt;"",$C5652&lt;&gt;"",$B5652&lt;=$C5652),INDEX(Bemenet!$G$2:$G$301,$M5652),"")</f>
        <v/>
      </c>
      <c r="E5652" s="6">
        <f>IF(AND($B5652&lt;&gt;"",$C5652&lt;&gt;"",$B5652&lt;=$C5652),INDEX(Bemenet!$D$2:$D$301,$M5652),"")</f>
        <v/>
      </c>
      <c r="F5652" s="5">
        <f>IF(AND($B5652&lt;&gt;"",$C5652&lt;&gt;"",$B5652&lt;=$C5652),$C5652-$B5652+1,"")</f>
        <v/>
      </c>
      <c r="G5652" s="5">
        <f>IF($F5652="","",$F5652*$D5652)</f>
        <v/>
      </c>
      <c r="H5652" s="42">
        <f>IF($G5652="","",$O5652)</f>
        <v/>
      </c>
      <c r="I5652" s="5">
        <f>IF($G5652="","",$G5652*IF($H5652="",$O5652,$H5652)/100)</f>
        <v/>
      </c>
      <c r="J5652" s="5">
        <f>IF(OR($L5652="",NOT(COUNTIFS($L$2:$L5652,$L5652)=1)),"",SUMIFS($G:$G,$L:$L,$L5652))</f>
        <v/>
      </c>
      <c r="K5652" s="5">
        <f>IF(OR($L5652="",NOT(COUNTIFS($L$2:$L5652,$L5652)=1)),"",SUMIFS($I:$I,$L:$L,$L5652))</f>
        <v/>
      </c>
      <c r="L5652" s="6">
        <f>IF($B5652="","",YEAR($B5652))</f>
        <v/>
      </c>
      <c r="M5652" s="6">
        <f>INT((ROW()-2)/39)+1</f>
        <v/>
      </c>
      <c r="N5652" s="6">
        <f>MOD(ROW()-2,39)+2</f>
        <v/>
      </c>
      <c r="O5652" s="42">
        <f>IF(AND($B5652&lt;&gt;"",$C5652&lt;&gt;"",$B5652&lt;=$C5652),INDEX(Szabalyok!$C:$C,$N5652),"")</f>
        <v/>
      </c>
      <c r="P5652">
        <f>IF(D5652="",P5651,P5651+1)</f>
        <v/>
      </c>
    </row>
    <row r="5653">
      <c r="A5653">
        <f>IF(P5653=P5652,0,P5653)</f>
        <v/>
      </c>
      <c r="B5653" s="41">
        <f>IF($M5653&gt;300,"",IF(OR(INDEX(Bemenet!$E$2:$E$301,$M5653)="",INDEX(Bemenet!$F$2:$F$301,$M5653)=""),"",MAX(INDEX(Bemenet!$E$2:$E$301,$M5653),INDEX(Szabalyok!$A:$A,$N5653))))</f>
        <v/>
      </c>
      <c r="C5653" s="41">
        <f>IF($B5653="","",MIN(INDEX(Bemenet!$F$2:$F$301,$M5653),INDEX(Szabalyok!$B:$B,$N5653)))</f>
        <v/>
      </c>
      <c r="D5653" s="5">
        <f>IF(AND($B5653&lt;&gt;"",$C5653&lt;&gt;"",$B5653&lt;=$C5653),INDEX(Bemenet!$G$2:$G$301,$M5653),"")</f>
        <v/>
      </c>
      <c r="E5653" s="6">
        <f>IF(AND($B5653&lt;&gt;"",$C5653&lt;&gt;"",$B5653&lt;=$C5653),INDEX(Bemenet!$D$2:$D$301,$M5653),"")</f>
        <v/>
      </c>
      <c r="F5653" s="5">
        <f>IF(AND($B5653&lt;&gt;"",$C5653&lt;&gt;"",$B5653&lt;=$C5653),$C5653-$B5653+1,"")</f>
        <v/>
      </c>
      <c r="G5653" s="5">
        <f>IF($F5653="","",$F5653*$D5653)</f>
        <v/>
      </c>
      <c r="H5653" s="42">
        <f>IF($G5653="","",$O5653)</f>
        <v/>
      </c>
      <c r="I5653" s="5">
        <f>IF($G5653="","",$G5653*IF($H5653="",$O5653,$H5653)/100)</f>
        <v/>
      </c>
      <c r="J5653" s="5">
        <f>IF(OR($L5653="",NOT(COUNTIFS($L$2:$L5653,$L5653)=1)),"",SUMIFS($G:$G,$L:$L,$L5653))</f>
        <v/>
      </c>
      <c r="K5653" s="5">
        <f>IF(OR($L5653="",NOT(COUNTIFS($L$2:$L5653,$L5653)=1)),"",SUMIFS($I:$I,$L:$L,$L5653))</f>
        <v/>
      </c>
      <c r="L5653" s="6">
        <f>IF($B5653="","",YEAR($B5653))</f>
        <v/>
      </c>
      <c r="M5653" s="6">
        <f>INT((ROW()-2)/39)+1</f>
        <v/>
      </c>
      <c r="N5653" s="6">
        <f>MOD(ROW()-2,39)+2</f>
        <v/>
      </c>
      <c r="O5653" s="42">
        <f>IF(AND($B5653&lt;&gt;"",$C5653&lt;&gt;"",$B5653&lt;=$C5653),INDEX(Szabalyok!$C:$C,$N5653),"")</f>
        <v/>
      </c>
      <c r="P5653">
        <f>IF(D5653="",P5652,P5652+1)</f>
        <v/>
      </c>
    </row>
    <row r="5654">
      <c r="A5654">
        <f>IF(P5654=P5653,0,P5654)</f>
        <v/>
      </c>
      <c r="B5654" s="41">
        <f>IF($M5654&gt;300,"",IF(OR(INDEX(Bemenet!$E$2:$E$301,$M5654)="",INDEX(Bemenet!$F$2:$F$301,$M5654)=""),"",MAX(INDEX(Bemenet!$E$2:$E$301,$M5654),INDEX(Szabalyok!$A:$A,$N5654))))</f>
        <v/>
      </c>
      <c r="C5654" s="41">
        <f>IF($B5654="","",MIN(INDEX(Bemenet!$F$2:$F$301,$M5654),INDEX(Szabalyok!$B:$B,$N5654)))</f>
        <v/>
      </c>
      <c r="D5654" s="5">
        <f>IF(AND($B5654&lt;&gt;"",$C5654&lt;&gt;"",$B5654&lt;=$C5654),INDEX(Bemenet!$G$2:$G$301,$M5654),"")</f>
        <v/>
      </c>
      <c r="E5654" s="6">
        <f>IF(AND($B5654&lt;&gt;"",$C5654&lt;&gt;"",$B5654&lt;=$C5654),INDEX(Bemenet!$D$2:$D$301,$M5654),"")</f>
        <v/>
      </c>
      <c r="F5654" s="5">
        <f>IF(AND($B5654&lt;&gt;"",$C5654&lt;&gt;"",$B5654&lt;=$C5654),$C5654-$B5654+1,"")</f>
        <v/>
      </c>
      <c r="G5654" s="5">
        <f>IF($F5654="","",$F5654*$D5654)</f>
        <v/>
      </c>
      <c r="H5654" s="42">
        <f>IF($G5654="","",$O5654)</f>
        <v/>
      </c>
      <c r="I5654" s="5">
        <f>IF($G5654="","",$G5654*IF($H5654="",$O5654,$H5654)/100)</f>
        <v/>
      </c>
      <c r="J5654" s="5">
        <f>IF(OR($L5654="",NOT(COUNTIFS($L$2:$L5654,$L5654)=1)),"",SUMIFS($G:$G,$L:$L,$L5654))</f>
        <v/>
      </c>
      <c r="K5654" s="5">
        <f>IF(OR($L5654="",NOT(COUNTIFS($L$2:$L5654,$L5654)=1)),"",SUMIFS($I:$I,$L:$L,$L5654))</f>
        <v/>
      </c>
      <c r="L5654" s="6">
        <f>IF($B5654="","",YEAR($B5654))</f>
        <v/>
      </c>
      <c r="M5654" s="6">
        <f>INT((ROW()-2)/39)+1</f>
        <v/>
      </c>
      <c r="N5654" s="6">
        <f>MOD(ROW()-2,39)+2</f>
        <v/>
      </c>
      <c r="O5654" s="42">
        <f>IF(AND($B5654&lt;&gt;"",$C5654&lt;&gt;"",$B5654&lt;=$C5654),INDEX(Szabalyok!$C:$C,$N5654),"")</f>
        <v/>
      </c>
      <c r="P5654">
        <f>IF(D5654="",P5653,P5653+1)</f>
        <v/>
      </c>
    </row>
    <row r="5655">
      <c r="A5655">
        <f>IF(P5655=P5654,0,P5655)</f>
        <v/>
      </c>
      <c r="B5655" s="41">
        <f>IF($M5655&gt;300,"",IF(OR(INDEX(Bemenet!$E$2:$E$301,$M5655)="",INDEX(Bemenet!$F$2:$F$301,$M5655)=""),"",MAX(INDEX(Bemenet!$E$2:$E$301,$M5655),INDEX(Szabalyok!$A:$A,$N5655))))</f>
        <v/>
      </c>
      <c r="C5655" s="41">
        <f>IF($B5655="","",MIN(INDEX(Bemenet!$F$2:$F$301,$M5655),INDEX(Szabalyok!$B:$B,$N5655)))</f>
        <v/>
      </c>
      <c r="D5655" s="5">
        <f>IF(AND($B5655&lt;&gt;"",$C5655&lt;&gt;"",$B5655&lt;=$C5655),INDEX(Bemenet!$G$2:$G$301,$M5655),"")</f>
        <v/>
      </c>
      <c r="E5655" s="6">
        <f>IF(AND($B5655&lt;&gt;"",$C5655&lt;&gt;"",$B5655&lt;=$C5655),INDEX(Bemenet!$D$2:$D$301,$M5655),"")</f>
        <v/>
      </c>
      <c r="F5655" s="5">
        <f>IF(AND($B5655&lt;&gt;"",$C5655&lt;&gt;"",$B5655&lt;=$C5655),$C5655-$B5655+1,"")</f>
        <v/>
      </c>
      <c r="G5655" s="5">
        <f>IF($F5655="","",$F5655*$D5655)</f>
        <v/>
      </c>
      <c r="H5655" s="42">
        <f>IF($G5655="","",$O5655)</f>
        <v/>
      </c>
      <c r="I5655" s="5">
        <f>IF($G5655="","",$G5655*IF($H5655="",$O5655,$H5655)/100)</f>
        <v/>
      </c>
      <c r="J5655" s="5">
        <f>IF(OR($L5655="",NOT(COUNTIFS($L$2:$L5655,$L5655)=1)),"",SUMIFS($G:$G,$L:$L,$L5655))</f>
        <v/>
      </c>
      <c r="K5655" s="5">
        <f>IF(OR($L5655="",NOT(COUNTIFS($L$2:$L5655,$L5655)=1)),"",SUMIFS($I:$I,$L:$L,$L5655))</f>
        <v/>
      </c>
      <c r="L5655" s="6">
        <f>IF($B5655="","",YEAR($B5655))</f>
        <v/>
      </c>
      <c r="M5655" s="6">
        <f>INT((ROW()-2)/39)+1</f>
        <v/>
      </c>
      <c r="N5655" s="6">
        <f>MOD(ROW()-2,39)+2</f>
        <v/>
      </c>
      <c r="O5655" s="42">
        <f>IF(AND($B5655&lt;&gt;"",$C5655&lt;&gt;"",$B5655&lt;=$C5655),INDEX(Szabalyok!$C:$C,$N5655),"")</f>
        <v/>
      </c>
      <c r="P5655">
        <f>IF(D5655="",P5654,P5654+1)</f>
        <v/>
      </c>
    </row>
    <row r="5656">
      <c r="A5656">
        <f>IF(P5656=P5655,0,P5656)</f>
        <v/>
      </c>
      <c r="B5656" s="41">
        <f>IF($M5656&gt;300,"",IF(OR(INDEX(Bemenet!$E$2:$E$301,$M5656)="",INDEX(Bemenet!$F$2:$F$301,$M5656)=""),"",MAX(INDEX(Bemenet!$E$2:$E$301,$M5656),INDEX(Szabalyok!$A:$A,$N5656))))</f>
        <v/>
      </c>
      <c r="C5656" s="41">
        <f>IF($B5656="","",MIN(INDEX(Bemenet!$F$2:$F$301,$M5656),INDEX(Szabalyok!$B:$B,$N5656)))</f>
        <v/>
      </c>
      <c r="D5656" s="5">
        <f>IF(AND($B5656&lt;&gt;"",$C5656&lt;&gt;"",$B5656&lt;=$C5656),INDEX(Bemenet!$G$2:$G$301,$M5656),"")</f>
        <v/>
      </c>
      <c r="E5656" s="6">
        <f>IF(AND($B5656&lt;&gt;"",$C5656&lt;&gt;"",$B5656&lt;=$C5656),INDEX(Bemenet!$D$2:$D$301,$M5656),"")</f>
        <v/>
      </c>
      <c r="F5656" s="5">
        <f>IF(AND($B5656&lt;&gt;"",$C5656&lt;&gt;"",$B5656&lt;=$C5656),$C5656-$B5656+1,"")</f>
        <v/>
      </c>
      <c r="G5656" s="5">
        <f>IF($F5656="","",$F5656*$D5656)</f>
        <v/>
      </c>
      <c r="H5656" s="42">
        <f>IF($G5656="","",$O5656)</f>
        <v/>
      </c>
      <c r="I5656" s="5">
        <f>IF($G5656="","",$G5656*IF($H5656="",$O5656,$H5656)/100)</f>
        <v/>
      </c>
      <c r="J5656" s="5">
        <f>IF(OR($L5656="",NOT(COUNTIFS($L$2:$L5656,$L5656)=1)),"",SUMIFS($G:$G,$L:$L,$L5656))</f>
        <v/>
      </c>
      <c r="K5656" s="5">
        <f>IF(OR($L5656="",NOT(COUNTIFS($L$2:$L5656,$L5656)=1)),"",SUMIFS($I:$I,$L:$L,$L5656))</f>
        <v/>
      </c>
      <c r="L5656" s="6">
        <f>IF($B5656="","",YEAR($B5656))</f>
        <v/>
      </c>
      <c r="M5656" s="6">
        <f>INT((ROW()-2)/39)+1</f>
        <v/>
      </c>
      <c r="N5656" s="6">
        <f>MOD(ROW()-2,39)+2</f>
        <v/>
      </c>
      <c r="O5656" s="42">
        <f>IF(AND($B5656&lt;&gt;"",$C5656&lt;&gt;"",$B5656&lt;=$C5656),INDEX(Szabalyok!$C:$C,$N5656),"")</f>
        <v/>
      </c>
      <c r="P5656">
        <f>IF(D5656="",P5655,P5655+1)</f>
        <v/>
      </c>
    </row>
    <row r="5657">
      <c r="A5657">
        <f>IF(P5657=P5656,0,P5657)</f>
        <v/>
      </c>
      <c r="B5657" s="41">
        <f>IF($M5657&gt;300,"",IF(OR(INDEX(Bemenet!$E$2:$E$301,$M5657)="",INDEX(Bemenet!$F$2:$F$301,$M5657)=""),"",MAX(INDEX(Bemenet!$E$2:$E$301,$M5657),INDEX(Szabalyok!$A:$A,$N5657))))</f>
        <v/>
      </c>
      <c r="C5657" s="41">
        <f>IF($B5657="","",MIN(INDEX(Bemenet!$F$2:$F$301,$M5657),INDEX(Szabalyok!$B:$B,$N5657)))</f>
        <v/>
      </c>
      <c r="D5657" s="5">
        <f>IF(AND($B5657&lt;&gt;"",$C5657&lt;&gt;"",$B5657&lt;=$C5657),INDEX(Bemenet!$G$2:$G$301,$M5657),"")</f>
        <v/>
      </c>
      <c r="E5657" s="6">
        <f>IF(AND($B5657&lt;&gt;"",$C5657&lt;&gt;"",$B5657&lt;=$C5657),INDEX(Bemenet!$D$2:$D$301,$M5657),"")</f>
        <v/>
      </c>
      <c r="F5657" s="5">
        <f>IF(AND($B5657&lt;&gt;"",$C5657&lt;&gt;"",$B5657&lt;=$C5657),$C5657-$B5657+1,"")</f>
        <v/>
      </c>
      <c r="G5657" s="5">
        <f>IF($F5657="","",$F5657*$D5657)</f>
        <v/>
      </c>
      <c r="H5657" s="42">
        <f>IF($G5657="","",$O5657)</f>
        <v/>
      </c>
      <c r="I5657" s="5">
        <f>IF($G5657="","",$G5657*IF($H5657="",$O5657,$H5657)/100)</f>
        <v/>
      </c>
      <c r="J5657" s="5">
        <f>IF(OR($L5657="",NOT(COUNTIFS($L$2:$L5657,$L5657)=1)),"",SUMIFS($G:$G,$L:$L,$L5657))</f>
        <v/>
      </c>
      <c r="K5657" s="5">
        <f>IF(OR($L5657="",NOT(COUNTIFS($L$2:$L5657,$L5657)=1)),"",SUMIFS($I:$I,$L:$L,$L5657))</f>
        <v/>
      </c>
      <c r="L5657" s="6">
        <f>IF($B5657="","",YEAR($B5657))</f>
        <v/>
      </c>
      <c r="M5657" s="6">
        <f>INT((ROW()-2)/39)+1</f>
        <v/>
      </c>
      <c r="N5657" s="6">
        <f>MOD(ROW()-2,39)+2</f>
        <v/>
      </c>
      <c r="O5657" s="42">
        <f>IF(AND($B5657&lt;&gt;"",$C5657&lt;&gt;"",$B5657&lt;=$C5657),INDEX(Szabalyok!$C:$C,$N5657),"")</f>
        <v/>
      </c>
      <c r="P5657">
        <f>IF(D5657="",P5656,P5656+1)</f>
        <v/>
      </c>
    </row>
    <row r="5658">
      <c r="A5658">
        <f>IF(P5658=P5657,0,P5658)</f>
        <v/>
      </c>
      <c r="B5658" s="41">
        <f>IF($M5658&gt;300,"",IF(OR(INDEX(Bemenet!$E$2:$E$301,$M5658)="",INDEX(Bemenet!$F$2:$F$301,$M5658)=""),"",MAX(INDEX(Bemenet!$E$2:$E$301,$M5658),INDEX(Szabalyok!$A:$A,$N5658))))</f>
        <v/>
      </c>
      <c r="C5658" s="41">
        <f>IF($B5658="","",MIN(INDEX(Bemenet!$F$2:$F$301,$M5658),INDEX(Szabalyok!$B:$B,$N5658)))</f>
        <v/>
      </c>
      <c r="D5658" s="5">
        <f>IF(AND($B5658&lt;&gt;"",$C5658&lt;&gt;"",$B5658&lt;=$C5658),INDEX(Bemenet!$G$2:$G$301,$M5658),"")</f>
        <v/>
      </c>
      <c r="E5658" s="6">
        <f>IF(AND($B5658&lt;&gt;"",$C5658&lt;&gt;"",$B5658&lt;=$C5658),INDEX(Bemenet!$D$2:$D$301,$M5658),"")</f>
        <v/>
      </c>
      <c r="F5658" s="5">
        <f>IF(AND($B5658&lt;&gt;"",$C5658&lt;&gt;"",$B5658&lt;=$C5658),$C5658-$B5658+1,"")</f>
        <v/>
      </c>
      <c r="G5658" s="5">
        <f>IF($F5658="","",$F5658*$D5658)</f>
        <v/>
      </c>
      <c r="H5658" s="42">
        <f>IF($G5658="","",$O5658)</f>
        <v/>
      </c>
      <c r="I5658" s="5">
        <f>IF($G5658="","",$G5658*IF($H5658="",$O5658,$H5658)/100)</f>
        <v/>
      </c>
      <c r="J5658" s="5">
        <f>IF(OR($L5658="",NOT(COUNTIFS($L$2:$L5658,$L5658)=1)),"",SUMIFS($G:$G,$L:$L,$L5658))</f>
        <v/>
      </c>
      <c r="K5658" s="5">
        <f>IF(OR($L5658="",NOT(COUNTIFS($L$2:$L5658,$L5658)=1)),"",SUMIFS($I:$I,$L:$L,$L5658))</f>
        <v/>
      </c>
      <c r="L5658" s="6">
        <f>IF($B5658="","",YEAR($B5658))</f>
        <v/>
      </c>
      <c r="M5658" s="6">
        <f>INT((ROW()-2)/39)+1</f>
        <v/>
      </c>
      <c r="N5658" s="6">
        <f>MOD(ROW()-2,39)+2</f>
        <v/>
      </c>
      <c r="O5658" s="42">
        <f>IF(AND($B5658&lt;&gt;"",$C5658&lt;&gt;"",$B5658&lt;=$C5658),INDEX(Szabalyok!$C:$C,$N5658),"")</f>
        <v/>
      </c>
      <c r="P5658">
        <f>IF(D5658="",P5657,P5657+1)</f>
        <v/>
      </c>
    </row>
    <row r="5659">
      <c r="A5659">
        <f>IF(P5659=P5658,0,P5659)</f>
        <v/>
      </c>
      <c r="B5659" s="41">
        <f>IF($M5659&gt;300,"",IF(OR(INDEX(Bemenet!$E$2:$E$301,$M5659)="",INDEX(Bemenet!$F$2:$F$301,$M5659)=""),"",MAX(INDEX(Bemenet!$E$2:$E$301,$M5659),INDEX(Szabalyok!$A:$A,$N5659))))</f>
        <v/>
      </c>
      <c r="C5659" s="41">
        <f>IF($B5659="","",MIN(INDEX(Bemenet!$F$2:$F$301,$M5659),INDEX(Szabalyok!$B:$B,$N5659)))</f>
        <v/>
      </c>
      <c r="D5659" s="5">
        <f>IF(AND($B5659&lt;&gt;"",$C5659&lt;&gt;"",$B5659&lt;=$C5659),INDEX(Bemenet!$G$2:$G$301,$M5659),"")</f>
        <v/>
      </c>
      <c r="E5659" s="6">
        <f>IF(AND($B5659&lt;&gt;"",$C5659&lt;&gt;"",$B5659&lt;=$C5659),INDEX(Bemenet!$D$2:$D$301,$M5659),"")</f>
        <v/>
      </c>
      <c r="F5659" s="5">
        <f>IF(AND($B5659&lt;&gt;"",$C5659&lt;&gt;"",$B5659&lt;=$C5659),$C5659-$B5659+1,"")</f>
        <v/>
      </c>
      <c r="G5659" s="5">
        <f>IF($F5659="","",$F5659*$D5659)</f>
        <v/>
      </c>
      <c r="H5659" s="42">
        <f>IF($G5659="","",$O5659)</f>
        <v/>
      </c>
      <c r="I5659" s="5">
        <f>IF($G5659="","",$G5659*IF($H5659="",$O5659,$H5659)/100)</f>
        <v/>
      </c>
      <c r="J5659" s="5">
        <f>IF(OR($L5659="",NOT(COUNTIFS($L$2:$L5659,$L5659)=1)),"",SUMIFS($G:$G,$L:$L,$L5659))</f>
        <v/>
      </c>
      <c r="K5659" s="5">
        <f>IF(OR($L5659="",NOT(COUNTIFS($L$2:$L5659,$L5659)=1)),"",SUMIFS($I:$I,$L:$L,$L5659))</f>
        <v/>
      </c>
      <c r="L5659" s="6">
        <f>IF($B5659="","",YEAR($B5659))</f>
        <v/>
      </c>
      <c r="M5659" s="6">
        <f>INT((ROW()-2)/39)+1</f>
        <v/>
      </c>
      <c r="N5659" s="6">
        <f>MOD(ROW()-2,39)+2</f>
        <v/>
      </c>
      <c r="O5659" s="42">
        <f>IF(AND($B5659&lt;&gt;"",$C5659&lt;&gt;"",$B5659&lt;=$C5659),INDEX(Szabalyok!$C:$C,$N5659),"")</f>
        <v/>
      </c>
      <c r="P5659">
        <f>IF(D5659="",P5658,P5658+1)</f>
        <v/>
      </c>
    </row>
    <row r="5660">
      <c r="A5660">
        <f>IF(P5660=P5659,0,P5660)</f>
        <v/>
      </c>
      <c r="B5660" s="41">
        <f>IF($M5660&gt;300,"",IF(OR(INDEX(Bemenet!$E$2:$E$301,$M5660)="",INDEX(Bemenet!$F$2:$F$301,$M5660)=""),"",MAX(INDEX(Bemenet!$E$2:$E$301,$M5660),INDEX(Szabalyok!$A:$A,$N5660))))</f>
        <v/>
      </c>
      <c r="C5660" s="41">
        <f>IF($B5660="","",MIN(INDEX(Bemenet!$F$2:$F$301,$M5660),INDEX(Szabalyok!$B:$B,$N5660)))</f>
        <v/>
      </c>
      <c r="D5660" s="5">
        <f>IF(AND($B5660&lt;&gt;"",$C5660&lt;&gt;"",$B5660&lt;=$C5660),INDEX(Bemenet!$G$2:$G$301,$M5660),"")</f>
        <v/>
      </c>
      <c r="E5660" s="6">
        <f>IF(AND($B5660&lt;&gt;"",$C5660&lt;&gt;"",$B5660&lt;=$C5660),INDEX(Bemenet!$D$2:$D$301,$M5660),"")</f>
        <v/>
      </c>
      <c r="F5660" s="5">
        <f>IF(AND($B5660&lt;&gt;"",$C5660&lt;&gt;"",$B5660&lt;=$C5660),$C5660-$B5660+1,"")</f>
        <v/>
      </c>
      <c r="G5660" s="5">
        <f>IF($F5660="","",$F5660*$D5660)</f>
        <v/>
      </c>
      <c r="H5660" s="42">
        <f>IF($G5660="","",$O5660)</f>
        <v/>
      </c>
      <c r="I5660" s="5">
        <f>IF($G5660="","",$G5660*IF($H5660="",$O5660,$H5660)/100)</f>
        <v/>
      </c>
      <c r="J5660" s="5">
        <f>IF(OR($L5660="",NOT(COUNTIFS($L$2:$L5660,$L5660)=1)),"",SUMIFS($G:$G,$L:$L,$L5660))</f>
        <v/>
      </c>
      <c r="K5660" s="5">
        <f>IF(OR($L5660="",NOT(COUNTIFS($L$2:$L5660,$L5660)=1)),"",SUMIFS($I:$I,$L:$L,$L5660))</f>
        <v/>
      </c>
      <c r="L5660" s="6">
        <f>IF($B5660="","",YEAR($B5660))</f>
        <v/>
      </c>
      <c r="M5660" s="6">
        <f>INT((ROW()-2)/39)+1</f>
        <v/>
      </c>
      <c r="N5660" s="6">
        <f>MOD(ROW()-2,39)+2</f>
        <v/>
      </c>
      <c r="O5660" s="42">
        <f>IF(AND($B5660&lt;&gt;"",$C5660&lt;&gt;"",$B5660&lt;=$C5660),INDEX(Szabalyok!$C:$C,$N5660),"")</f>
        <v/>
      </c>
      <c r="P5660">
        <f>IF(D5660="",P5659,P5659+1)</f>
        <v/>
      </c>
    </row>
    <row r="5661">
      <c r="A5661">
        <f>IF(P5661=P5660,0,P5661)</f>
        <v/>
      </c>
      <c r="B5661" s="41">
        <f>IF($M5661&gt;300,"",IF(OR(INDEX(Bemenet!$E$2:$E$301,$M5661)="",INDEX(Bemenet!$F$2:$F$301,$M5661)=""),"",MAX(INDEX(Bemenet!$E$2:$E$301,$M5661),INDEX(Szabalyok!$A:$A,$N5661))))</f>
        <v/>
      </c>
      <c r="C5661" s="41">
        <f>IF($B5661="","",MIN(INDEX(Bemenet!$F$2:$F$301,$M5661),INDEX(Szabalyok!$B:$B,$N5661)))</f>
        <v/>
      </c>
      <c r="D5661" s="5">
        <f>IF(AND($B5661&lt;&gt;"",$C5661&lt;&gt;"",$B5661&lt;=$C5661),INDEX(Bemenet!$G$2:$G$301,$M5661),"")</f>
        <v/>
      </c>
      <c r="E5661" s="6">
        <f>IF(AND($B5661&lt;&gt;"",$C5661&lt;&gt;"",$B5661&lt;=$C5661),INDEX(Bemenet!$D$2:$D$301,$M5661),"")</f>
        <v/>
      </c>
      <c r="F5661" s="5">
        <f>IF(AND($B5661&lt;&gt;"",$C5661&lt;&gt;"",$B5661&lt;=$C5661),$C5661-$B5661+1,"")</f>
        <v/>
      </c>
      <c r="G5661" s="5">
        <f>IF($F5661="","",$F5661*$D5661)</f>
        <v/>
      </c>
      <c r="H5661" s="42">
        <f>IF($G5661="","",$O5661)</f>
        <v/>
      </c>
      <c r="I5661" s="5">
        <f>IF($G5661="","",$G5661*IF($H5661="",$O5661,$H5661)/100)</f>
        <v/>
      </c>
      <c r="J5661" s="5">
        <f>IF(OR($L5661="",NOT(COUNTIFS($L$2:$L5661,$L5661)=1)),"",SUMIFS($G:$G,$L:$L,$L5661))</f>
        <v/>
      </c>
      <c r="K5661" s="5">
        <f>IF(OR($L5661="",NOT(COUNTIFS($L$2:$L5661,$L5661)=1)),"",SUMIFS($I:$I,$L:$L,$L5661))</f>
        <v/>
      </c>
      <c r="L5661" s="6">
        <f>IF($B5661="","",YEAR($B5661))</f>
        <v/>
      </c>
      <c r="M5661" s="6">
        <f>INT((ROW()-2)/39)+1</f>
        <v/>
      </c>
      <c r="N5661" s="6">
        <f>MOD(ROW()-2,39)+2</f>
        <v/>
      </c>
      <c r="O5661" s="42">
        <f>IF(AND($B5661&lt;&gt;"",$C5661&lt;&gt;"",$B5661&lt;=$C5661),INDEX(Szabalyok!$C:$C,$N5661),"")</f>
        <v/>
      </c>
      <c r="P5661">
        <f>IF(D5661="",P5660,P5660+1)</f>
        <v/>
      </c>
    </row>
    <row r="5662">
      <c r="A5662">
        <f>IF(P5662=P5661,0,P5662)</f>
        <v/>
      </c>
      <c r="B5662" s="41">
        <f>IF($M5662&gt;300,"",IF(OR(INDEX(Bemenet!$E$2:$E$301,$M5662)="",INDEX(Bemenet!$F$2:$F$301,$M5662)=""),"",MAX(INDEX(Bemenet!$E$2:$E$301,$M5662),INDEX(Szabalyok!$A:$A,$N5662))))</f>
        <v/>
      </c>
      <c r="C5662" s="41">
        <f>IF($B5662="","",MIN(INDEX(Bemenet!$F$2:$F$301,$M5662),INDEX(Szabalyok!$B:$B,$N5662)))</f>
        <v/>
      </c>
      <c r="D5662" s="5">
        <f>IF(AND($B5662&lt;&gt;"",$C5662&lt;&gt;"",$B5662&lt;=$C5662),INDEX(Bemenet!$G$2:$G$301,$M5662),"")</f>
        <v/>
      </c>
      <c r="E5662" s="6">
        <f>IF(AND($B5662&lt;&gt;"",$C5662&lt;&gt;"",$B5662&lt;=$C5662),INDEX(Bemenet!$D$2:$D$301,$M5662),"")</f>
        <v/>
      </c>
      <c r="F5662" s="5">
        <f>IF(AND($B5662&lt;&gt;"",$C5662&lt;&gt;"",$B5662&lt;=$C5662),$C5662-$B5662+1,"")</f>
        <v/>
      </c>
      <c r="G5662" s="5">
        <f>IF($F5662="","",$F5662*$D5662)</f>
        <v/>
      </c>
      <c r="H5662" s="42">
        <f>IF($G5662="","",$O5662)</f>
        <v/>
      </c>
      <c r="I5662" s="5">
        <f>IF($G5662="","",$G5662*IF($H5662="",$O5662,$H5662)/100)</f>
        <v/>
      </c>
      <c r="J5662" s="5">
        <f>IF(OR($L5662="",NOT(COUNTIFS($L$2:$L5662,$L5662)=1)),"",SUMIFS($G:$G,$L:$L,$L5662))</f>
        <v/>
      </c>
      <c r="K5662" s="5">
        <f>IF(OR($L5662="",NOT(COUNTIFS($L$2:$L5662,$L5662)=1)),"",SUMIFS($I:$I,$L:$L,$L5662))</f>
        <v/>
      </c>
      <c r="L5662" s="6">
        <f>IF($B5662="","",YEAR($B5662))</f>
        <v/>
      </c>
      <c r="M5662" s="6">
        <f>INT((ROW()-2)/39)+1</f>
        <v/>
      </c>
      <c r="N5662" s="6">
        <f>MOD(ROW()-2,39)+2</f>
        <v/>
      </c>
      <c r="O5662" s="42">
        <f>IF(AND($B5662&lt;&gt;"",$C5662&lt;&gt;"",$B5662&lt;=$C5662),INDEX(Szabalyok!$C:$C,$N5662),"")</f>
        <v/>
      </c>
      <c r="P5662">
        <f>IF(D5662="",P5661,P5661+1)</f>
        <v/>
      </c>
    </row>
    <row r="5663">
      <c r="A5663">
        <f>IF(P5663=P5662,0,P5663)</f>
        <v/>
      </c>
      <c r="B5663" s="41">
        <f>IF($M5663&gt;300,"",IF(OR(INDEX(Bemenet!$E$2:$E$301,$M5663)="",INDEX(Bemenet!$F$2:$F$301,$M5663)=""),"",MAX(INDEX(Bemenet!$E$2:$E$301,$M5663),INDEX(Szabalyok!$A:$A,$N5663))))</f>
        <v/>
      </c>
      <c r="C5663" s="41">
        <f>IF($B5663="","",MIN(INDEX(Bemenet!$F$2:$F$301,$M5663),INDEX(Szabalyok!$B:$B,$N5663)))</f>
        <v/>
      </c>
      <c r="D5663" s="5">
        <f>IF(AND($B5663&lt;&gt;"",$C5663&lt;&gt;"",$B5663&lt;=$C5663),INDEX(Bemenet!$G$2:$G$301,$M5663),"")</f>
        <v/>
      </c>
      <c r="E5663" s="6">
        <f>IF(AND($B5663&lt;&gt;"",$C5663&lt;&gt;"",$B5663&lt;=$C5663),INDEX(Bemenet!$D$2:$D$301,$M5663),"")</f>
        <v/>
      </c>
      <c r="F5663" s="5">
        <f>IF(AND($B5663&lt;&gt;"",$C5663&lt;&gt;"",$B5663&lt;=$C5663),$C5663-$B5663+1,"")</f>
        <v/>
      </c>
      <c r="G5663" s="5">
        <f>IF($F5663="","",$F5663*$D5663)</f>
        <v/>
      </c>
      <c r="H5663" s="42">
        <f>IF($G5663="","",$O5663)</f>
        <v/>
      </c>
      <c r="I5663" s="5">
        <f>IF($G5663="","",$G5663*IF($H5663="",$O5663,$H5663)/100)</f>
        <v/>
      </c>
      <c r="J5663" s="5">
        <f>IF(OR($L5663="",NOT(COUNTIFS($L$2:$L5663,$L5663)=1)),"",SUMIFS($G:$G,$L:$L,$L5663))</f>
        <v/>
      </c>
      <c r="K5663" s="5">
        <f>IF(OR($L5663="",NOT(COUNTIFS($L$2:$L5663,$L5663)=1)),"",SUMIFS($I:$I,$L:$L,$L5663))</f>
        <v/>
      </c>
      <c r="L5663" s="6">
        <f>IF($B5663="","",YEAR($B5663))</f>
        <v/>
      </c>
      <c r="M5663" s="6">
        <f>INT((ROW()-2)/39)+1</f>
        <v/>
      </c>
      <c r="N5663" s="6">
        <f>MOD(ROW()-2,39)+2</f>
        <v/>
      </c>
      <c r="O5663" s="42">
        <f>IF(AND($B5663&lt;&gt;"",$C5663&lt;&gt;"",$B5663&lt;=$C5663),INDEX(Szabalyok!$C:$C,$N5663),"")</f>
        <v/>
      </c>
      <c r="P5663">
        <f>IF(D5663="",P5662,P5662+1)</f>
        <v/>
      </c>
    </row>
    <row r="5664">
      <c r="A5664">
        <f>IF(P5664=P5663,0,P5664)</f>
        <v/>
      </c>
      <c r="B5664" s="41">
        <f>IF($M5664&gt;300,"",IF(OR(INDEX(Bemenet!$E$2:$E$301,$M5664)="",INDEX(Bemenet!$F$2:$F$301,$M5664)=""),"",MAX(INDEX(Bemenet!$E$2:$E$301,$M5664),INDEX(Szabalyok!$A:$A,$N5664))))</f>
        <v/>
      </c>
      <c r="C5664" s="41">
        <f>IF($B5664="","",MIN(INDEX(Bemenet!$F$2:$F$301,$M5664),INDEX(Szabalyok!$B:$B,$N5664)))</f>
        <v/>
      </c>
      <c r="D5664" s="5">
        <f>IF(AND($B5664&lt;&gt;"",$C5664&lt;&gt;"",$B5664&lt;=$C5664),INDEX(Bemenet!$G$2:$G$301,$M5664),"")</f>
        <v/>
      </c>
      <c r="E5664" s="6">
        <f>IF(AND($B5664&lt;&gt;"",$C5664&lt;&gt;"",$B5664&lt;=$C5664),INDEX(Bemenet!$D$2:$D$301,$M5664),"")</f>
        <v/>
      </c>
      <c r="F5664" s="5">
        <f>IF(AND($B5664&lt;&gt;"",$C5664&lt;&gt;"",$B5664&lt;=$C5664),$C5664-$B5664+1,"")</f>
        <v/>
      </c>
      <c r="G5664" s="5">
        <f>IF($F5664="","",$F5664*$D5664)</f>
        <v/>
      </c>
      <c r="H5664" s="42">
        <f>IF($G5664="","",$O5664)</f>
        <v/>
      </c>
      <c r="I5664" s="5">
        <f>IF($G5664="","",$G5664*IF($H5664="",$O5664,$H5664)/100)</f>
        <v/>
      </c>
      <c r="J5664" s="5">
        <f>IF(OR($L5664="",NOT(COUNTIFS($L$2:$L5664,$L5664)=1)),"",SUMIFS($G:$G,$L:$L,$L5664))</f>
        <v/>
      </c>
      <c r="K5664" s="5">
        <f>IF(OR($L5664="",NOT(COUNTIFS($L$2:$L5664,$L5664)=1)),"",SUMIFS($I:$I,$L:$L,$L5664))</f>
        <v/>
      </c>
      <c r="L5664" s="6">
        <f>IF($B5664="","",YEAR($B5664))</f>
        <v/>
      </c>
      <c r="M5664" s="6">
        <f>INT((ROW()-2)/39)+1</f>
        <v/>
      </c>
      <c r="N5664" s="6">
        <f>MOD(ROW()-2,39)+2</f>
        <v/>
      </c>
      <c r="O5664" s="42">
        <f>IF(AND($B5664&lt;&gt;"",$C5664&lt;&gt;"",$B5664&lt;=$C5664),INDEX(Szabalyok!$C:$C,$N5664),"")</f>
        <v/>
      </c>
      <c r="P5664">
        <f>IF(D5664="",P5663,P5663+1)</f>
        <v/>
      </c>
    </row>
    <row r="5665">
      <c r="A5665">
        <f>IF(P5665=P5664,0,P5665)</f>
        <v/>
      </c>
      <c r="B5665" s="41">
        <f>IF($M5665&gt;300,"",IF(OR(INDEX(Bemenet!$E$2:$E$301,$M5665)="",INDEX(Bemenet!$F$2:$F$301,$M5665)=""),"",MAX(INDEX(Bemenet!$E$2:$E$301,$M5665),INDEX(Szabalyok!$A:$A,$N5665))))</f>
        <v/>
      </c>
      <c r="C5665" s="41">
        <f>IF($B5665="","",MIN(INDEX(Bemenet!$F$2:$F$301,$M5665),INDEX(Szabalyok!$B:$B,$N5665)))</f>
        <v/>
      </c>
      <c r="D5665" s="5">
        <f>IF(AND($B5665&lt;&gt;"",$C5665&lt;&gt;"",$B5665&lt;=$C5665),INDEX(Bemenet!$G$2:$G$301,$M5665),"")</f>
        <v/>
      </c>
      <c r="E5665" s="6">
        <f>IF(AND($B5665&lt;&gt;"",$C5665&lt;&gt;"",$B5665&lt;=$C5665),INDEX(Bemenet!$D$2:$D$301,$M5665),"")</f>
        <v/>
      </c>
      <c r="F5665" s="5">
        <f>IF(AND($B5665&lt;&gt;"",$C5665&lt;&gt;"",$B5665&lt;=$C5665),$C5665-$B5665+1,"")</f>
        <v/>
      </c>
      <c r="G5665" s="5">
        <f>IF($F5665="","",$F5665*$D5665)</f>
        <v/>
      </c>
      <c r="H5665" s="42">
        <f>IF($G5665="","",$O5665)</f>
        <v/>
      </c>
      <c r="I5665" s="5">
        <f>IF($G5665="","",$G5665*IF($H5665="",$O5665,$H5665)/100)</f>
        <v/>
      </c>
      <c r="J5665" s="5">
        <f>IF(OR($L5665="",NOT(COUNTIFS($L$2:$L5665,$L5665)=1)),"",SUMIFS($G:$G,$L:$L,$L5665))</f>
        <v/>
      </c>
      <c r="K5665" s="5">
        <f>IF(OR($L5665="",NOT(COUNTIFS($L$2:$L5665,$L5665)=1)),"",SUMIFS($I:$I,$L:$L,$L5665))</f>
        <v/>
      </c>
      <c r="L5665" s="6">
        <f>IF($B5665="","",YEAR($B5665))</f>
        <v/>
      </c>
      <c r="M5665" s="6">
        <f>INT((ROW()-2)/39)+1</f>
        <v/>
      </c>
      <c r="N5665" s="6">
        <f>MOD(ROW()-2,39)+2</f>
        <v/>
      </c>
      <c r="O5665" s="42">
        <f>IF(AND($B5665&lt;&gt;"",$C5665&lt;&gt;"",$B5665&lt;=$C5665),INDEX(Szabalyok!$C:$C,$N5665),"")</f>
        <v/>
      </c>
      <c r="P5665">
        <f>IF(D5665="",P5664,P5664+1)</f>
        <v/>
      </c>
    </row>
    <row r="5666">
      <c r="A5666">
        <f>IF(P5666=P5665,0,P5666)</f>
        <v/>
      </c>
      <c r="B5666" s="41">
        <f>IF($M5666&gt;300,"",IF(OR(INDEX(Bemenet!$E$2:$E$301,$M5666)="",INDEX(Bemenet!$F$2:$F$301,$M5666)=""),"",MAX(INDEX(Bemenet!$E$2:$E$301,$M5666),INDEX(Szabalyok!$A:$A,$N5666))))</f>
        <v/>
      </c>
      <c r="C5666" s="41">
        <f>IF($B5666="","",MIN(INDEX(Bemenet!$F$2:$F$301,$M5666),INDEX(Szabalyok!$B:$B,$N5666)))</f>
        <v/>
      </c>
      <c r="D5666" s="5">
        <f>IF(AND($B5666&lt;&gt;"",$C5666&lt;&gt;"",$B5666&lt;=$C5666),INDEX(Bemenet!$G$2:$G$301,$M5666),"")</f>
        <v/>
      </c>
      <c r="E5666" s="6">
        <f>IF(AND($B5666&lt;&gt;"",$C5666&lt;&gt;"",$B5666&lt;=$C5666),INDEX(Bemenet!$D$2:$D$301,$M5666),"")</f>
        <v/>
      </c>
      <c r="F5666" s="5">
        <f>IF(AND($B5666&lt;&gt;"",$C5666&lt;&gt;"",$B5666&lt;=$C5666),$C5666-$B5666+1,"")</f>
        <v/>
      </c>
      <c r="G5666" s="5">
        <f>IF($F5666="","",$F5666*$D5666)</f>
        <v/>
      </c>
      <c r="H5666" s="42">
        <f>IF($G5666="","",$O5666)</f>
        <v/>
      </c>
      <c r="I5666" s="5">
        <f>IF($G5666="","",$G5666*IF($H5666="",$O5666,$H5666)/100)</f>
        <v/>
      </c>
      <c r="J5666" s="5">
        <f>IF(OR($L5666="",NOT(COUNTIFS($L$2:$L5666,$L5666)=1)),"",SUMIFS($G:$G,$L:$L,$L5666))</f>
        <v/>
      </c>
      <c r="K5666" s="5">
        <f>IF(OR($L5666="",NOT(COUNTIFS($L$2:$L5666,$L5666)=1)),"",SUMIFS($I:$I,$L:$L,$L5666))</f>
        <v/>
      </c>
      <c r="L5666" s="6">
        <f>IF($B5666="","",YEAR($B5666))</f>
        <v/>
      </c>
      <c r="M5666" s="6">
        <f>INT((ROW()-2)/39)+1</f>
        <v/>
      </c>
      <c r="N5666" s="6">
        <f>MOD(ROW()-2,39)+2</f>
        <v/>
      </c>
      <c r="O5666" s="42">
        <f>IF(AND($B5666&lt;&gt;"",$C5666&lt;&gt;"",$B5666&lt;=$C5666),INDEX(Szabalyok!$C:$C,$N5666),"")</f>
        <v/>
      </c>
      <c r="P5666">
        <f>IF(D5666="",P5665,P5665+1)</f>
        <v/>
      </c>
    </row>
    <row r="5667">
      <c r="A5667">
        <f>IF(P5667=P5666,0,P5667)</f>
        <v/>
      </c>
      <c r="B5667" s="41">
        <f>IF($M5667&gt;300,"",IF(OR(INDEX(Bemenet!$E$2:$E$301,$M5667)="",INDEX(Bemenet!$F$2:$F$301,$M5667)=""),"",MAX(INDEX(Bemenet!$E$2:$E$301,$M5667),INDEX(Szabalyok!$A:$A,$N5667))))</f>
        <v/>
      </c>
      <c r="C5667" s="41">
        <f>IF($B5667="","",MIN(INDEX(Bemenet!$F$2:$F$301,$M5667),INDEX(Szabalyok!$B:$B,$N5667)))</f>
        <v/>
      </c>
      <c r="D5667" s="5">
        <f>IF(AND($B5667&lt;&gt;"",$C5667&lt;&gt;"",$B5667&lt;=$C5667),INDEX(Bemenet!$G$2:$G$301,$M5667),"")</f>
        <v/>
      </c>
      <c r="E5667" s="6">
        <f>IF(AND($B5667&lt;&gt;"",$C5667&lt;&gt;"",$B5667&lt;=$C5667),INDEX(Bemenet!$D$2:$D$301,$M5667),"")</f>
        <v/>
      </c>
      <c r="F5667" s="5">
        <f>IF(AND($B5667&lt;&gt;"",$C5667&lt;&gt;"",$B5667&lt;=$C5667),$C5667-$B5667+1,"")</f>
        <v/>
      </c>
      <c r="G5667" s="5">
        <f>IF($F5667="","",$F5667*$D5667)</f>
        <v/>
      </c>
      <c r="H5667" s="42">
        <f>IF($G5667="","",$O5667)</f>
        <v/>
      </c>
      <c r="I5667" s="5">
        <f>IF($G5667="","",$G5667*IF($H5667="",$O5667,$H5667)/100)</f>
        <v/>
      </c>
      <c r="J5667" s="5">
        <f>IF(OR($L5667="",NOT(COUNTIFS($L$2:$L5667,$L5667)=1)),"",SUMIFS($G:$G,$L:$L,$L5667))</f>
        <v/>
      </c>
      <c r="K5667" s="5">
        <f>IF(OR($L5667="",NOT(COUNTIFS($L$2:$L5667,$L5667)=1)),"",SUMIFS($I:$I,$L:$L,$L5667))</f>
        <v/>
      </c>
      <c r="L5667" s="6">
        <f>IF($B5667="","",YEAR($B5667))</f>
        <v/>
      </c>
      <c r="M5667" s="6">
        <f>INT((ROW()-2)/39)+1</f>
        <v/>
      </c>
      <c r="N5667" s="6">
        <f>MOD(ROW()-2,39)+2</f>
        <v/>
      </c>
      <c r="O5667" s="42">
        <f>IF(AND($B5667&lt;&gt;"",$C5667&lt;&gt;"",$B5667&lt;=$C5667),INDEX(Szabalyok!$C:$C,$N5667),"")</f>
        <v/>
      </c>
      <c r="P5667">
        <f>IF(D5667="",P5666,P5666+1)</f>
        <v/>
      </c>
    </row>
    <row r="5668">
      <c r="A5668">
        <f>IF(P5668=P5667,0,P5668)</f>
        <v/>
      </c>
      <c r="B5668" s="41">
        <f>IF($M5668&gt;300,"",IF(OR(INDEX(Bemenet!$E$2:$E$301,$M5668)="",INDEX(Bemenet!$F$2:$F$301,$M5668)=""),"",MAX(INDEX(Bemenet!$E$2:$E$301,$M5668),INDEX(Szabalyok!$A:$A,$N5668))))</f>
        <v/>
      </c>
      <c r="C5668" s="41">
        <f>IF($B5668="","",MIN(INDEX(Bemenet!$F$2:$F$301,$M5668),INDEX(Szabalyok!$B:$B,$N5668)))</f>
        <v/>
      </c>
      <c r="D5668" s="5">
        <f>IF(AND($B5668&lt;&gt;"",$C5668&lt;&gt;"",$B5668&lt;=$C5668),INDEX(Bemenet!$G$2:$G$301,$M5668),"")</f>
        <v/>
      </c>
      <c r="E5668" s="6">
        <f>IF(AND($B5668&lt;&gt;"",$C5668&lt;&gt;"",$B5668&lt;=$C5668),INDEX(Bemenet!$D$2:$D$301,$M5668),"")</f>
        <v/>
      </c>
      <c r="F5668" s="5">
        <f>IF(AND($B5668&lt;&gt;"",$C5668&lt;&gt;"",$B5668&lt;=$C5668),$C5668-$B5668+1,"")</f>
        <v/>
      </c>
      <c r="G5668" s="5">
        <f>IF($F5668="","",$F5668*$D5668)</f>
        <v/>
      </c>
      <c r="H5668" s="42">
        <f>IF($G5668="","",$O5668)</f>
        <v/>
      </c>
      <c r="I5668" s="5">
        <f>IF($G5668="","",$G5668*IF($H5668="",$O5668,$H5668)/100)</f>
        <v/>
      </c>
      <c r="J5668" s="5">
        <f>IF(OR($L5668="",NOT(COUNTIFS($L$2:$L5668,$L5668)=1)),"",SUMIFS($G:$G,$L:$L,$L5668))</f>
        <v/>
      </c>
      <c r="K5668" s="5">
        <f>IF(OR($L5668="",NOT(COUNTIFS($L$2:$L5668,$L5668)=1)),"",SUMIFS($I:$I,$L:$L,$L5668))</f>
        <v/>
      </c>
      <c r="L5668" s="6">
        <f>IF($B5668="","",YEAR($B5668))</f>
        <v/>
      </c>
      <c r="M5668" s="6">
        <f>INT((ROW()-2)/39)+1</f>
        <v/>
      </c>
      <c r="N5668" s="6">
        <f>MOD(ROW()-2,39)+2</f>
        <v/>
      </c>
      <c r="O5668" s="42">
        <f>IF(AND($B5668&lt;&gt;"",$C5668&lt;&gt;"",$B5668&lt;=$C5668),INDEX(Szabalyok!$C:$C,$N5668),"")</f>
        <v/>
      </c>
      <c r="P5668">
        <f>IF(D5668="",P5667,P5667+1)</f>
        <v/>
      </c>
    </row>
    <row r="5669">
      <c r="A5669">
        <f>IF(P5669=P5668,0,P5669)</f>
        <v/>
      </c>
      <c r="B5669" s="41">
        <f>IF($M5669&gt;300,"",IF(OR(INDEX(Bemenet!$E$2:$E$301,$M5669)="",INDEX(Bemenet!$F$2:$F$301,$M5669)=""),"",MAX(INDEX(Bemenet!$E$2:$E$301,$M5669),INDEX(Szabalyok!$A:$A,$N5669))))</f>
        <v/>
      </c>
      <c r="C5669" s="41">
        <f>IF($B5669="","",MIN(INDEX(Bemenet!$F$2:$F$301,$M5669),INDEX(Szabalyok!$B:$B,$N5669)))</f>
        <v/>
      </c>
      <c r="D5669" s="5">
        <f>IF(AND($B5669&lt;&gt;"",$C5669&lt;&gt;"",$B5669&lt;=$C5669),INDEX(Bemenet!$G$2:$G$301,$M5669),"")</f>
        <v/>
      </c>
      <c r="E5669" s="6">
        <f>IF(AND($B5669&lt;&gt;"",$C5669&lt;&gt;"",$B5669&lt;=$C5669),INDEX(Bemenet!$D$2:$D$301,$M5669),"")</f>
        <v/>
      </c>
      <c r="F5669" s="5">
        <f>IF(AND($B5669&lt;&gt;"",$C5669&lt;&gt;"",$B5669&lt;=$C5669),$C5669-$B5669+1,"")</f>
        <v/>
      </c>
      <c r="G5669" s="5">
        <f>IF($F5669="","",$F5669*$D5669)</f>
        <v/>
      </c>
      <c r="H5669" s="42">
        <f>IF($G5669="","",$O5669)</f>
        <v/>
      </c>
      <c r="I5669" s="5">
        <f>IF($G5669="","",$G5669*IF($H5669="",$O5669,$H5669)/100)</f>
        <v/>
      </c>
      <c r="J5669" s="5">
        <f>IF(OR($L5669="",NOT(COUNTIFS($L$2:$L5669,$L5669)=1)),"",SUMIFS($G:$G,$L:$L,$L5669))</f>
        <v/>
      </c>
      <c r="K5669" s="5">
        <f>IF(OR($L5669="",NOT(COUNTIFS($L$2:$L5669,$L5669)=1)),"",SUMIFS($I:$I,$L:$L,$L5669))</f>
        <v/>
      </c>
      <c r="L5669" s="6">
        <f>IF($B5669="","",YEAR($B5669))</f>
        <v/>
      </c>
      <c r="M5669" s="6">
        <f>INT((ROW()-2)/39)+1</f>
        <v/>
      </c>
      <c r="N5669" s="6">
        <f>MOD(ROW()-2,39)+2</f>
        <v/>
      </c>
      <c r="O5669" s="42">
        <f>IF(AND($B5669&lt;&gt;"",$C5669&lt;&gt;"",$B5669&lt;=$C5669),INDEX(Szabalyok!$C:$C,$N5669),"")</f>
        <v/>
      </c>
      <c r="P5669">
        <f>IF(D5669="",P5668,P5668+1)</f>
        <v/>
      </c>
    </row>
    <row r="5670">
      <c r="A5670">
        <f>IF(P5670=P5669,0,P5670)</f>
        <v/>
      </c>
      <c r="B5670" s="41">
        <f>IF($M5670&gt;300,"",IF(OR(INDEX(Bemenet!$E$2:$E$301,$M5670)="",INDEX(Bemenet!$F$2:$F$301,$M5670)=""),"",MAX(INDEX(Bemenet!$E$2:$E$301,$M5670),INDEX(Szabalyok!$A:$A,$N5670))))</f>
        <v/>
      </c>
      <c r="C5670" s="41">
        <f>IF($B5670="","",MIN(INDEX(Bemenet!$F$2:$F$301,$M5670),INDEX(Szabalyok!$B:$B,$N5670)))</f>
        <v/>
      </c>
      <c r="D5670" s="5">
        <f>IF(AND($B5670&lt;&gt;"",$C5670&lt;&gt;"",$B5670&lt;=$C5670),INDEX(Bemenet!$G$2:$G$301,$M5670),"")</f>
        <v/>
      </c>
      <c r="E5670" s="6">
        <f>IF(AND($B5670&lt;&gt;"",$C5670&lt;&gt;"",$B5670&lt;=$C5670),INDEX(Bemenet!$D$2:$D$301,$M5670),"")</f>
        <v/>
      </c>
      <c r="F5670" s="5">
        <f>IF(AND($B5670&lt;&gt;"",$C5670&lt;&gt;"",$B5670&lt;=$C5670),$C5670-$B5670+1,"")</f>
        <v/>
      </c>
      <c r="G5670" s="5">
        <f>IF($F5670="","",$F5670*$D5670)</f>
        <v/>
      </c>
      <c r="H5670" s="42">
        <f>IF($G5670="","",$O5670)</f>
        <v/>
      </c>
      <c r="I5670" s="5">
        <f>IF($G5670="","",$G5670*IF($H5670="",$O5670,$H5670)/100)</f>
        <v/>
      </c>
      <c r="J5670" s="5">
        <f>IF(OR($L5670="",NOT(COUNTIFS($L$2:$L5670,$L5670)=1)),"",SUMIFS($G:$G,$L:$L,$L5670))</f>
        <v/>
      </c>
      <c r="K5670" s="5">
        <f>IF(OR($L5670="",NOT(COUNTIFS($L$2:$L5670,$L5670)=1)),"",SUMIFS($I:$I,$L:$L,$L5670))</f>
        <v/>
      </c>
      <c r="L5670" s="6">
        <f>IF($B5670="","",YEAR($B5670))</f>
        <v/>
      </c>
      <c r="M5670" s="6">
        <f>INT((ROW()-2)/39)+1</f>
        <v/>
      </c>
      <c r="N5670" s="6">
        <f>MOD(ROW()-2,39)+2</f>
        <v/>
      </c>
      <c r="O5670" s="42">
        <f>IF(AND($B5670&lt;&gt;"",$C5670&lt;&gt;"",$B5670&lt;=$C5670),INDEX(Szabalyok!$C:$C,$N5670),"")</f>
        <v/>
      </c>
      <c r="P5670">
        <f>IF(D5670="",P5669,P5669+1)</f>
        <v/>
      </c>
    </row>
    <row r="5671">
      <c r="A5671">
        <f>IF(P5671=P5670,0,P5671)</f>
        <v/>
      </c>
      <c r="B5671" s="41">
        <f>IF($M5671&gt;300,"",IF(OR(INDEX(Bemenet!$E$2:$E$301,$M5671)="",INDEX(Bemenet!$F$2:$F$301,$M5671)=""),"",MAX(INDEX(Bemenet!$E$2:$E$301,$M5671),INDEX(Szabalyok!$A:$A,$N5671))))</f>
        <v/>
      </c>
      <c r="C5671" s="41">
        <f>IF($B5671="","",MIN(INDEX(Bemenet!$F$2:$F$301,$M5671),INDEX(Szabalyok!$B:$B,$N5671)))</f>
        <v/>
      </c>
      <c r="D5671" s="5">
        <f>IF(AND($B5671&lt;&gt;"",$C5671&lt;&gt;"",$B5671&lt;=$C5671),INDEX(Bemenet!$G$2:$G$301,$M5671),"")</f>
        <v/>
      </c>
      <c r="E5671" s="6">
        <f>IF(AND($B5671&lt;&gt;"",$C5671&lt;&gt;"",$B5671&lt;=$C5671),INDEX(Bemenet!$D$2:$D$301,$M5671),"")</f>
        <v/>
      </c>
      <c r="F5671" s="5">
        <f>IF(AND($B5671&lt;&gt;"",$C5671&lt;&gt;"",$B5671&lt;=$C5671),$C5671-$B5671+1,"")</f>
        <v/>
      </c>
      <c r="G5671" s="5">
        <f>IF($F5671="","",$F5671*$D5671)</f>
        <v/>
      </c>
      <c r="H5671" s="42">
        <f>IF($G5671="","",$O5671)</f>
        <v/>
      </c>
      <c r="I5671" s="5">
        <f>IF($G5671="","",$G5671*IF($H5671="",$O5671,$H5671)/100)</f>
        <v/>
      </c>
      <c r="J5671" s="5">
        <f>IF(OR($L5671="",NOT(COUNTIFS($L$2:$L5671,$L5671)=1)),"",SUMIFS($G:$G,$L:$L,$L5671))</f>
        <v/>
      </c>
      <c r="K5671" s="5">
        <f>IF(OR($L5671="",NOT(COUNTIFS($L$2:$L5671,$L5671)=1)),"",SUMIFS($I:$I,$L:$L,$L5671))</f>
        <v/>
      </c>
      <c r="L5671" s="6">
        <f>IF($B5671="","",YEAR($B5671))</f>
        <v/>
      </c>
      <c r="M5671" s="6">
        <f>INT((ROW()-2)/39)+1</f>
        <v/>
      </c>
      <c r="N5671" s="6">
        <f>MOD(ROW()-2,39)+2</f>
        <v/>
      </c>
      <c r="O5671" s="42">
        <f>IF(AND($B5671&lt;&gt;"",$C5671&lt;&gt;"",$B5671&lt;=$C5671),INDEX(Szabalyok!$C:$C,$N5671),"")</f>
        <v/>
      </c>
      <c r="P5671">
        <f>IF(D5671="",P5670,P5670+1)</f>
        <v/>
      </c>
    </row>
    <row r="5672">
      <c r="A5672">
        <f>IF(P5672=P5671,0,P5672)</f>
        <v/>
      </c>
      <c r="B5672" s="41">
        <f>IF($M5672&gt;300,"",IF(OR(INDEX(Bemenet!$E$2:$E$301,$M5672)="",INDEX(Bemenet!$F$2:$F$301,$M5672)=""),"",MAX(INDEX(Bemenet!$E$2:$E$301,$M5672),INDEX(Szabalyok!$A:$A,$N5672))))</f>
        <v/>
      </c>
      <c r="C5672" s="41">
        <f>IF($B5672="","",MIN(INDEX(Bemenet!$F$2:$F$301,$M5672),INDEX(Szabalyok!$B:$B,$N5672)))</f>
        <v/>
      </c>
      <c r="D5672" s="5">
        <f>IF(AND($B5672&lt;&gt;"",$C5672&lt;&gt;"",$B5672&lt;=$C5672),INDEX(Bemenet!$G$2:$G$301,$M5672),"")</f>
        <v/>
      </c>
      <c r="E5672" s="6">
        <f>IF(AND($B5672&lt;&gt;"",$C5672&lt;&gt;"",$B5672&lt;=$C5672),INDEX(Bemenet!$D$2:$D$301,$M5672),"")</f>
        <v/>
      </c>
      <c r="F5672" s="5">
        <f>IF(AND($B5672&lt;&gt;"",$C5672&lt;&gt;"",$B5672&lt;=$C5672),$C5672-$B5672+1,"")</f>
        <v/>
      </c>
      <c r="G5672" s="5">
        <f>IF($F5672="","",$F5672*$D5672)</f>
        <v/>
      </c>
      <c r="H5672" s="42">
        <f>IF($G5672="","",$O5672)</f>
        <v/>
      </c>
      <c r="I5672" s="5">
        <f>IF($G5672="","",$G5672*IF($H5672="",$O5672,$H5672)/100)</f>
        <v/>
      </c>
      <c r="J5672" s="5">
        <f>IF(OR($L5672="",NOT(COUNTIFS($L$2:$L5672,$L5672)=1)),"",SUMIFS($G:$G,$L:$L,$L5672))</f>
        <v/>
      </c>
      <c r="K5672" s="5">
        <f>IF(OR($L5672="",NOT(COUNTIFS($L$2:$L5672,$L5672)=1)),"",SUMIFS($I:$I,$L:$L,$L5672))</f>
        <v/>
      </c>
      <c r="L5672" s="6">
        <f>IF($B5672="","",YEAR($B5672))</f>
        <v/>
      </c>
      <c r="M5672" s="6">
        <f>INT((ROW()-2)/39)+1</f>
        <v/>
      </c>
      <c r="N5672" s="6">
        <f>MOD(ROW()-2,39)+2</f>
        <v/>
      </c>
      <c r="O5672" s="42">
        <f>IF(AND($B5672&lt;&gt;"",$C5672&lt;&gt;"",$B5672&lt;=$C5672),INDEX(Szabalyok!$C:$C,$N5672),"")</f>
        <v/>
      </c>
      <c r="P5672">
        <f>IF(D5672="",P5671,P5671+1)</f>
        <v/>
      </c>
    </row>
    <row r="5673">
      <c r="A5673">
        <f>IF(P5673=P5672,0,P5673)</f>
        <v/>
      </c>
      <c r="B5673" s="41">
        <f>IF($M5673&gt;300,"",IF(OR(INDEX(Bemenet!$E$2:$E$301,$M5673)="",INDEX(Bemenet!$F$2:$F$301,$M5673)=""),"",MAX(INDEX(Bemenet!$E$2:$E$301,$M5673),INDEX(Szabalyok!$A:$A,$N5673))))</f>
        <v/>
      </c>
      <c r="C5673" s="41">
        <f>IF($B5673="","",MIN(INDEX(Bemenet!$F$2:$F$301,$M5673),INDEX(Szabalyok!$B:$B,$N5673)))</f>
        <v/>
      </c>
      <c r="D5673" s="5">
        <f>IF(AND($B5673&lt;&gt;"",$C5673&lt;&gt;"",$B5673&lt;=$C5673),INDEX(Bemenet!$G$2:$G$301,$M5673),"")</f>
        <v/>
      </c>
      <c r="E5673" s="6">
        <f>IF(AND($B5673&lt;&gt;"",$C5673&lt;&gt;"",$B5673&lt;=$C5673),INDEX(Bemenet!$D$2:$D$301,$M5673),"")</f>
        <v/>
      </c>
      <c r="F5673" s="5">
        <f>IF(AND($B5673&lt;&gt;"",$C5673&lt;&gt;"",$B5673&lt;=$C5673),$C5673-$B5673+1,"")</f>
        <v/>
      </c>
      <c r="G5673" s="5">
        <f>IF($F5673="","",$F5673*$D5673)</f>
        <v/>
      </c>
      <c r="H5673" s="42">
        <f>IF($G5673="","",$O5673)</f>
        <v/>
      </c>
      <c r="I5673" s="5">
        <f>IF($G5673="","",$G5673*IF($H5673="",$O5673,$H5673)/100)</f>
        <v/>
      </c>
      <c r="J5673" s="5">
        <f>IF(OR($L5673="",NOT(COUNTIFS($L$2:$L5673,$L5673)=1)),"",SUMIFS($G:$G,$L:$L,$L5673))</f>
        <v/>
      </c>
      <c r="K5673" s="5">
        <f>IF(OR($L5673="",NOT(COUNTIFS($L$2:$L5673,$L5673)=1)),"",SUMIFS($I:$I,$L:$L,$L5673))</f>
        <v/>
      </c>
      <c r="L5673" s="6">
        <f>IF($B5673="","",YEAR($B5673))</f>
        <v/>
      </c>
      <c r="M5673" s="6">
        <f>INT((ROW()-2)/39)+1</f>
        <v/>
      </c>
      <c r="N5673" s="6">
        <f>MOD(ROW()-2,39)+2</f>
        <v/>
      </c>
      <c r="O5673" s="42">
        <f>IF(AND($B5673&lt;&gt;"",$C5673&lt;&gt;"",$B5673&lt;=$C5673),INDEX(Szabalyok!$C:$C,$N5673),"")</f>
        <v/>
      </c>
      <c r="P5673">
        <f>IF(D5673="",P5672,P5672+1)</f>
        <v/>
      </c>
    </row>
    <row r="5674">
      <c r="A5674">
        <f>IF(P5674=P5673,0,P5674)</f>
        <v/>
      </c>
      <c r="B5674" s="41">
        <f>IF($M5674&gt;300,"",IF(OR(INDEX(Bemenet!$E$2:$E$301,$M5674)="",INDEX(Bemenet!$F$2:$F$301,$M5674)=""),"",MAX(INDEX(Bemenet!$E$2:$E$301,$M5674),INDEX(Szabalyok!$A:$A,$N5674))))</f>
        <v/>
      </c>
      <c r="C5674" s="41">
        <f>IF($B5674="","",MIN(INDEX(Bemenet!$F$2:$F$301,$M5674),INDEX(Szabalyok!$B:$B,$N5674)))</f>
        <v/>
      </c>
      <c r="D5674" s="5">
        <f>IF(AND($B5674&lt;&gt;"",$C5674&lt;&gt;"",$B5674&lt;=$C5674),INDEX(Bemenet!$G$2:$G$301,$M5674),"")</f>
        <v/>
      </c>
      <c r="E5674" s="6">
        <f>IF(AND($B5674&lt;&gt;"",$C5674&lt;&gt;"",$B5674&lt;=$C5674),INDEX(Bemenet!$D$2:$D$301,$M5674),"")</f>
        <v/>
      </c>
      <c r="F5674" s="5">
        <f>IF(AND($B5674&lt;&gt;"",$C5674&lt;&gt;"",$B5674&lt;=$C5674),$C5674-$B5674+1,"")</f>
        <v/>
      </c>
      <c r="G5674" s="5">
        <f>IF($F5674="","",$F5674*$D5674)</f>
        <v/>
      </c>
      <c r="H5674" s="42">
        <f>IF($G5674="","",$O5674)</f>
        <v/>
      </c>
      <c r="I5674" s="5">
        <f>IF($G5674="","",$G5674*IF($H5674="",$O5674,$H5674)/100)</f>
        <v/>
      </c>
      <c r="J5674" s="5">
        <f>IF(OR($L5674="",NOT(COUNTIFS($L$2:$L5674,$L5674)=1)),"",SUMIFS($G:$G,$L:$L,$L5674))</f>
        <v/>
      </c>
      <c r="K5674" s="5">
        <f>IF(OR($L5674="",NOT(COUNTIFS($L$2:$L5674,$L5674)=1)),"",SUMIFS($I:$I,$L:$L,$L5674))</f>
        <v/>
      </c>
      <c r="L5674" s="6">
        <f>IF($B5674="","",YEAR($B5674))</f>
        <v/>
      </c>
      <c r="M5674" s="6">
        <f>INT((ROW()-2)/39)+1</f>
        <v/>
      </c>
      <c r="N5674" s="6">
        <f>MOD(ROW()-2,39)+2</f>
        <v/>
      </c>
      <c r="O5674" s="42">
        <f>IF(AND($B5674&lt;&gt;"",$C5674&lt;&gt;"",$B5674&lt;=$C5674),INDEX(Szabalyok!$C:$C,$N5674),"")</f>
        <v/>
      </c>
      <c r="P5674">
        <f>IF(D5674="",P5673,P5673+1)</f>
        <v/>
      </c>
    </row>
    <row r="5675">
      <c r="A5675">
        <f>IF(P5675=P5674,0,P5675)</f>
        <v/>
      </c>
      <c r="B5675" s="41">
        <f>IF($M5675&gt;300,"",IF(OR(INDEX(Bemenet!$E$2:$E$301,$M5675)="",INDEX(Bemenet!$F$2:$F$301,$M5675)=""),"",MAX(INDEX(Bemenet!$E$2:$E$301,$M5675),INDEX(Szabalyok!$A:$A,$N5675))))</f>
        <v/>
      </c>
      <c r="C5675" s="41">
        <f>IF($B5675="","",MIN(INDEX(Bemenet!$F$2:$F$301,$M5675),INDEX(Szabalyok!$B:$B,$N5675)))</f>
        <v/>
      </c>
      <c r="D5675" s="5">
        <f>IF(AND($B5675&lt;&gt;"",$C5675&lt;&gt;"",$B5675&lt;=$C5675),INDEX(Bemenet!$G$2:$G$301,$M5675),"")</f>
        <v/>
      </c>
      <c r="E5675" s="6">
        <f>IF(AND($B5675&lt;&gt;"",$C5675&lt;&gt;"",$B5675&lt;=$C5675),INDEX(Bemenet!$D$2:$D$301,$M5675),"")</f>
        <v/>
      </c>
      <c r="F5675" s="5">
        <f>IF(AND($B5675&lt;&gt;"",$C5675&lt;&gt;"",$B5675&lt;=$C5675),$C5675-$B5675+1,"")</f>
        <v/>
      </c>
      <c r="G5675" s="5">
        <f>IF($F5675="","",$F5675*$D5675)</f>
        <v/>
      </c>
      <c r="H5675" s="42">
        <f>IF($G5675="","",$O5675)</f>
        <v/>
      </c>
      <c r="I5675" s="5">
        <f>IF($G5675="","",$G5675*IF($H5675="",$O5675,$H5675)/100)</f>
        <v/>
      </c>
      <c r="J5675" s="5">
        <f>IF(OR($L5675="",NOT(COUNTIFS($L$2:$L5675,$L5675)=1)),"",SUMIFS($G:$G,$L:$L,$L5675))</f>
        <v/>
      </c>
      <c r="K5675" s="5">
        <f>IF(OR($L5675="",NOT(COUNTIFS($L$2:$L5675,$L5675)=1)),"",SUMIFS($I:$I,$L:$L,$L5675))</f>
        <v/>
      </c>
      <c r="L5675" s="6">
        <f>IF($B5675="","",YEAR($B5675))</f>
        <v/>
      </c>
      <c r="M5675" s="6">
        <f>INT((ROW()-2)/39)+1</f>
        <v/>
      </c>
      <c r="N5675" s="6">
        <f>MOD(ROW()-2,39)+2</f>
        <v/>
      </c>
      <c r="O5675" s="42">
        <f>IF(AND($B5675&lt;&gt;"",$C5675&lt;&gt;"",$B5675&lt;=$C5675),INDEX(Szabalyok!$C:$C,$N5675),"")</f>
        <v/>
      </c>
      <c r="P5675">
        <f>IF(D5675="",P5674,P5674+1)</f>
        <v/>
      </c>
    </row>
    <row r="5676">
      <c r="A5676">
        <f>IF(P5676=P5675,0,P5676)</f>
        <v/>
      </c>
      <c r="B5676" s="41">
        <f>IF($M5676&gt;300,"",IF(OR(INDEX(Bemenet!$E$2:$E$301,$M5676)="",INDEX(Bemenet!$F$2:$F$301,$M5676)=""),"",MAX(INDEX(Bemenet!$E$2:$E$301,$M5676),INDEX(Szabalyok!$A:$A,$N5676))))</f>
        <v/>
      </c>
      <c r="C5676" s="41">
        <f>IF($B5676="","",MIN(INDEX(Bemenet!$F$2:$F$301,$M5676),INDEX(Szabalyok!$B:$B,$N5676)))</f>
        <v/>
      </c>
      <c r="D5676" s="5">
        <f>IF(AND($B5676&lt;&gt;"",$C5676&lt;&gt;"",$B5676&lt;=$C5676),INDEX(Bemenet!$G$2:$G$301,$M5676),"")</f>
        <v/>
      </c>
      <c r="E5676" s="6">
        <f>IF(AND($B5676&lt;&gt;"",$C5676&lt;&gt;"",$B5676&lt;=$C5676),INDEX(Bemenet!$D$2:$D$301,$M5676),"")</f>
        <v/>
      </c>
      <c r="F5676" s="5">
        <f>IF(AND($B5676&lt;&gt;"",$C5676&lt;&gt;"",$B5676&lt;=$C5676),$C5676-$B5676+1,"")</f>
        <v/>
      </c>
      <c r="G5676" s="5">
        <f>IF($F5676="","",$F5676*$D5676)</f>
        <v/>
      </c>
      <c r="H5676" s="42">
        <f>IF($G5676="","",$O5676)</f>
        <v/>
      </c>
      <c r="I5676" s="5">
        <f>IF($G5676="","",$G5676*IF($H5676="",$O5676,$H5676)/100)</f>
        <v/>
      </c>
      <c r="J5676" s="5">
        <f>IF(OR($L5676="",NOT(COUNTIFS($L$2:$L5676,$L5676)=1)),"",SUMIFS($G:$G,$L:$L,$L5676))</f>
        <v/>
      </c>
      <c r="K5676" s="5">
        <f>IF(OR($L5676="",NOT(COUNTIFS($L$2:$L5676,$L5676)=1)),"",SUMIFS($I:$I,$L:$L,$L5676))</f>
        <v/>
      </c>
      <c r="L5676" s="6">
        <f>IF($B5676="","",YEAR($B5676))</f>
        <v/>
      </c>
      <c r="M5676" s="6">
        <f>INT((ROW()-2)/39)+1</f>
        <v/>
      </c>
      <c r="N5676" s="6">
        <f>MOD(ROW()-2,39)+2</f>
        <v/>
      </c>
      <c r="O5676" s="42">
        <f>IF(AND($B5676&lt;&gt;"",$C5676&lt;&gt;"",$B5676&lt;=$C5676),INDEX(Szabalyok!$C:$C,$N5676),"")</f>
        <v/>
      </c>
      <c r="P5676">
        <f>IF(D5676="",P5675,P5675+1)</f>
        <v/>
      </c>
    </row>
    <row r="5677">
      <c r="A5677">
        <f>IF(P5677=P5676,0,P5677)</f>
        <v/>
      </c>
      <c r="B5677" s="41">
        <f>IF($M5677&gt;300,"",IF(OR(INDEX(Bemenet!$E$2:$E$301,$M5677)="",INDEX(Bemenet!$F$2:$F$301,$M5677)=""),"",MAX(INDEX(Bemenet!$E$2:$E$301,$M5677),INDEX(Szabalyok!$A:$A,$N5677))))</f>
        <v/>
      </c>
      <c r="C5677" s="41">
        <f>IF($B5677="","",MIN(INDEX(Bemenet!$F$2:$F$301,$M5677),INDEX(Szabalyok!$B:$B,$N5677)))</f>
        <v/>
      </c>
      <c r="D5677" s="5">
        <f>IF(AND($B5677&lt;&gt;"",$C5677&lt;&gt;"",$B5677&lt;=$C5677),INDEX(Bemenet!$G$2:$G$301,$M5677),"")</f>
        <v/>
      </c>
      <c r="E5677" s="6">
        <f>IF(AND($B5677&lt;&gt;"",$C5677&lt;&gt;"",$B5677&lt;=$C5677),INDEX(Bemenet!$D$2:$D$301,$M5677),"")</f>
        <v/>
      </c>
      <c r="F5677" s="5">
        <f>IF(AND($B5677&lt;&gt;"",$C5677&lt;&gt;"",$B5677&lt;=$C5677),$C5677-$B5677+1,"")</f>
        <v/>
      </c>
      <c r="G5677" s="5">
        <f>IF($F5677="","",$F5677*$D5677)</f>
        <v/>
      </c>
      <c r="H5677" s="42">
        <f>IF($G5677="","",$O5677)</f>
        <v/>
      </c>
      <c r="I5677" s="5">
        <f>IF($G5677="","",$G5677*IF($H5677="",$O5677,$H5677)/100)</f>
        <v/>
      </c>
      <c r="J5677" s="5">
        <f>IF(OR($L5677="",NOT(COUNTIFS($L$2:$L5677,$L5677)=1)),"",SUMIFS($G:$G,$L:$L,$L5677))</f>
        <v/>
      </c>
      <c r="K5677" s="5">
        <f>IF(OR($L5677="",NOT(COUNTIFS($L$2:$L5677,$L5677)=1)),"",SUMIFS($I:$I,$L:$L,$L5677))</f>
        <v/>
      </c>
      <c r="L5677" s="6">
        <f>IF($B5677="","",YEAR($B5677))</f>
        <v/>
      </c>
      <c r="M5677" s="6">
        <f>INT((ROW()-2)/39)+1</f>
        <v/>
      </c>
      <c r="N5677" s="6">
        <f>MOD(ROW()-2,39)+2</f>
        <v/>
      </c>
      <c r="O5677" s="42">
        <f>IF(AND($B5677&lt;&gt;"",$C5677&lt;&gt;"",$B5677&lt;=$C5677),INDEX(Szabalyok!$C:$C,$N5677),"")</f>
        <v/>
      </c>
      <c r="P5677">
        <f>IF(D5677="",P5676,P5676+1)</f>
        <v/>
      </c>
    </row>
    <row r="5678">
      <c r="A5678">
        <f>IF(P5678=P5677,0,P5678)</f>
        <v/>
      </c>
      <c r="B5678" s="41">
        <f>IF($M5678&gt;300,"",IF(OR(INDEX(Bemenet!$E$2:$E$301,$M5678)="",INDEX(Bemenet!$F$2:$F$301,$M5678)=""),"",MAX(INDEX(Bemenet!$E$2:$E$301,$M5678),INDEX(Szabalyok!$A:$A,$N5678))))</f>
        <v/>
      </c>
      <c r="C5678" s="41">
        <f>IF($B5678="","",MIN(INDEX(Bemenet!$F$2:$F$301,$M5678),INDEX(Szabalyok!$B:$B,$N5678)))</f>
        <v/>
      </c>
      <c r="D5678" s="5">
        <f>IF(AND($B5678&lt;&gt;"",$C5678&lt;&gt;"",$B5678&lt;=$C5678),INDEX(Bemenet!$G$2:$G$301,$M5678),"")</f>
        <v/>
      </c>
      <c r="E5678" s="6">
        <f>IF(AND($B5678&lt;&gt;"",$C5678&lt;&gt;"",$B5678&lt;=$C5678),INDEX(Bemenet!$D$2:$D$301,$M5678),"")</f>
        <v/>
      </c>
      <c r="F5678" s="5">
        <f>IF(AND($B5678&lt;&gt;"",$C5678&lt;&gt;"",$B5678&lt;=$C5678),$C5678-$B5678+1,"")</f>
        <v/>
      </c>
      <c r="G5678" s="5">
        <f>IF($F5678="","",$F5678*$D5678)</f>
        <v/>
      </c>
      <c r="H5678" s="42">
        <f>IF($G5678="","",$O5678)</f>
        <v/>
      </c>
      <c r="I5678" s="5">
        <f>IF($G5678="","",$G5678*IF($H5678="",$O5678,$H5678)/100)</f>
        <v/>
      </c>
      <c r="J5678" s="5">
        <f>IF(OR($L5678="",NOT(COUNTIFS($L$2:$L5678,$L5678)=1)),"",SUMIFS($G:$G,$L:$L,$L5678))</f>
        <v/>
      </c>
      <c r="K5678" s="5">
        <f>IF(OR($L5678="",NOT(COUNTIFS($L$2:$L5678,$L5678)=1)),"",SUMIFS($I:$I,$L:$L,$L5678))</f>
        <v/>
      </c>
      <c r="L5678" s="6">
        <f>IF($B5678="","",YEAR($B5678))</f>
        <v/>
      </c>
      <c r="M5678" s="6">
        <f>INT((ROW()-2)/39)+1</f>
        <v/>
      </c>
      <c r="N5678" s="6">
        <f>MOD(ROW()-2,39)+2</f>
        <v/>
      </c>
      <c r="O5678" s="42">
        <f>IF(AND($B5678&lt;&gt;"",$C5678&lt;&gt;"",$B5678&lt;=$C5678),INDEX(Szabalyok!$C:$C,$N5678),"")</f>
        <v/>
      </c>
      <c r="P5678">
        <f>IF(D5678="",P5677,P5677+1)</f>
        <v/>
      </c>
    </row>
    <row r="5679">
      <c r="A5679">
        <f>IF(P5679=P5678,0,P5679)</f>
        <v/>
      </c>
      <c r="B5679" s="41">
        <f>IF($M5679&gt;300,"",IF(OR(INDEX(Bemenet!$E$2:$E$301,$M5679)="",INDEX(Bemenet!$F$2:$F$301,$M5679)=""),"",MAX(INDEX(Bemenet!$E$2:$E$301,$M5679),INDEX(Szabalyok!$A:$A,$N5679))))</f>
        <v/>
      </c>
      <c r="C5679" s="41">
        <f>IF($B5679="","",MIN(INDEX(Bemenet!$F$2:$F$301,$M5679),INDEX(Szabalyok!$B:$B,$N5679)))</f>
        <v/>
      </c>
      <c r="D5679" s="5">
        <f>IF(AND($B5679&lt;&gt;"",$C5679&lt;&gt;"",$B5679&lt;=$C5679),INDEX(Bemenet!$G$2:$G$301,$M5679),"")</f>
        <v/>
      </c>
      <c r="E5679" s="6">
        <f>IF(AND($B5679&lt;&gt;"",$C5679&lt;&gt;"",$B5679&lt;=$C5679),INDEX(Bemenet!$D$2:$D$301,$M5679),"")</f>
        <v/>
      </c>
      <c r="F5679" s="5">
        <f>IF(AND($B5679&lt;&gt;"",$C5679&lt;&gt;"",$B5679&lt;=$C5679),$C5679-$B5679+1,"")</f>
        <v/>
      </c>
      <c r="G5679" s="5">
        <f>IF($F5679="","",$F5679*$D5679)</f>
        <v/>
      </c>
      <c r="H5679" s="42">
        <f>IF($G5679="","",$O5679)</f>
        <v/>
      </c>
      <c r="I5679" s="5">
        <f>IF($G5679="","",$G5679*IF($H5679="",$O5679,$H5679)/100)</f>
        <v/>
      </c>
      <c r="J5679" s="5">
        <f>IF(OR($L5679="",NOT(COUNTIFS($L$2:$L5679,$L5679)=1)),"",SUMIFS($G:$G,$L:$L,$L5679))</f>
        <v/>
      </c>
      <c r="K5679" s="5">
        <f>IF(OR($L5679="",NOT(COUNTIFS($L$2:$L5679,$L5679)=1)),"",SUMIFS($I:$I,$L:$L,$L5679))</f>
        <v/>
      </c>
      <c r="L5679" s="6">
        <f>IF($B5679="","",YEAR($B5679))</f>
        <v/>
      </c>
      <c r="M5679" s="6">
        <f>INT((ROW()-2)/39)+1</f>
        <v/>
      </c>
      <c r="N5679" s="6">
        <f>MOD(ROW()-2,39)+2</f>
        <v/>
      </c>
      <c r="O5679" s="42">
        <f>IF(AND($B5679&lt;&gt;"",$C5679&lt;&gt;"",$B5679&lt;=$C5679),INDEX(Szabalyok!$C:$C,$N5679),"")</f>
        <v/>
      </c>
      <c r="P5679">
        <f>IF(D5679="",P5678,P5678+1)</f>
        <v/>
      </c>
    </row>
    <row r="5680">
      <c r="A5680">
        <f>IF(P5680=P5679,0,P5680)</f>
        <v/>
      </c>
      <c r="B5680" s="41">
        <f>IF($M5680&gt;300,"",IF(OR(INDEX(Bemenet!$E$2:$E$301,$M5680)="",INDEX(Bemenet!$F$2:$F$301,$M5680)=""),"",MAX(INDEX(Bemenet!$E$2:$E$301,$M5680),INDEX(Szabalyok!$A:$A,$N5680))))</f>
        <v/>
      </c>
      <c r="C5680" s="41">
        <f>IF($B5680="","",MIN(INDEX(Bemenet!$F$2:$F$301,$M5680),INDEX(Szabalyok!$B:$B,$N5680)))</f>
        <v/>
      </c>
      <c r="D5680" s="5">
        <f>IF(AND($B5680&lt;&gt;"",$C5680&lt;&gt;"",$B5680&lt;=$C5680),INDEX(Bemenet!$G$2:$G$301,$M5680),"")</f>
        <v/>
      </c>
      <c r="E5680" s="6">
        <f>IF(AND($B5680&lt;&gt;"",$C5680&lt;&gt;"",$B5680&lt;=$C5680),INDEX(Bemenet!$D$2:$D$301,$M5680),"")</f>
        <v/>
      </c>
      <c r="F5680" s="5">
        <f>IF(AND($B5680&lt;&gt;"",$C5680&lt;&gt;"",$B5680&lt;=$C5680),$C5680-$B5680+1,"")</f>
        <v/>
      </c>
      <c r="G5680" s="5">
        <f>IF($F5680="","",$F5680*$D5680)</f>
        <v/>
      </c>
      <c r="H5680" s="42">
        <f>IF($G5680="","",$O5680)</f>
        <v/>
      </c>
      <c r="I5680" s="5">
        <f>IF($G5680="","",$G5680*IF($H5680="",$O5680,$H5680)/100)</f>
        <v/>
      </c>
      <c r="J5680" s="5">
        <f>IF(OR($L5680="",NOT(COUNTIFS($L$2:$L5680,$L5680)=1)),"",SUMIFS($G:$G,$L:$L,$L5680))</f>
        <v/>
      </c>
      <c r="K5680" s="5">
        <f>IF(OR($L5680="",NOT(COUNTIFS($L$2:$L5680,$L5680)=1)),"",SUMIFS($I:$I,$L:$L,$L5680))</f>
        <v/>
      </c>
      <c r="L5680" s="6">
        <f>IF($B5680="","",YEAR($B5680))</f>
        <v/>
      </c>
      <c r="M5680" s="6">
        <f>INT((ROW()-2)/39)+1</f>
        <v/>
      </c>
      <c r="N5680" s="6">
        <f>MOD(ROW()-2,39)+2</f>
        <v/>
      </c>
      <c r="O5680" s="42">
        <f>IF(AND($B5680&lt;&gt;"",$C5680&lt;&gt;"",$B5680&lt;=$C5680),INDEX(Szabalyok!$C:$C,$N5680),"")</f>
        <v/>
      </c>
      <c r="P5680">
        <f>IF(D5680="",P5679,P5679+1)</f>
        <v/>
      </c>
    </row>
    <row r="5681">
      <c r="A5681">
        <f>IF(P5681=P5680,0,P5681)</f>
        <v/>
      </c>
      <c r="B5681" s="41">
        <f>IF($M5681&gt;300,"",IF(OR(INDEX(Bemenet!$E$2:$E$301,$M5681)="",INDEX(Bemenet!$F$2:$F$301,$M5681)=""),"",MAX(INDEX(Bemenet!$E$2:$E$301,$M5681),INDEX(Szabalyok!$A:$A,$N5681))))</f>
        <v/>
      </c>
      <c r="C5681" s="41">
        <f>IF($B5681="","",MIN(INDEX(Bemenet!$F$2:$F$301,$M5681),INDEX(Szabalyok!$B:$B,$N5681)))</f>
        <v/>
      </c>
      <c r="D5681" s="5">
        <f>IF(AND($B5681&lt;&gt;"",$C5681&lt;&gt;"",$B5681&lt;=$C5681),INDEX(Bemenet!$G$2:$G$301,$M5681),"")</f>
        <v/>
      </c>
      <c r="E5681" s="6">
        <f>IF(AND($B5681&lt;&gt;"",$C5681&lt;&gt;"",$B5681&lt;=$C5681),INDEX(Bemenet!$D$2:$D$301,$M5681),"")</f>
        <v/>
      </c>
      <c r="F5681" s="5">
        <f>IF(AND($B5681&lt;&gt;"",$C5681&lt;&gt;"",$B5681&lt;=$C5681),$C5681-$B5681+1,"")</f>
        <v/>
      </c>
      <c r="G5681" s="5">
        <f>IF($F5681="","",$F5681*$D5681)</f>
        <v/>
      </c>
      <c r="H5681" s="42">
        <f>IF($G5681="","",$O5681)</f>
        <v/>
      </c>
      <c r="I5681" s="5">
        <f>IF($G5681="","",$G5681*IF($H5681="",$O5681,$H5681)/100)</f>
        <v/>
      </c>
      <c r="J5681" s="5">
        <f>IF(OR($L5681="",NOT(COUNTIFS($L$2:$L5681,$L5681)=1)),"",SUMIFS($G:$G,$L:$L,$L5681))</f>
        <v/>
      </c>
      <c r="K5681" s="5">
        <f>IF(OR($L5681="",NOT(COUNTIFS($L$2:$L5681,$L5681)=1)),"",SUMIFS($I:$I,$L:$L,$L5681))</f>
        <v/>
      </c>
      <c r="L5681" s="6">
        <f>IF($B5681="","",YEAR($B5681))</f>
        <v/>
      </c>
      <c r="M5681" s="6">
        <f>INT((ROW()-2)/39)+1</f>
        <v/>
      </c>
      <c r="N5681" s="6">
        <f>MOD(ROW()-2,39)+2</f>
        <v/>
      </c>
      <c r="O5681" s="42">
        <f>IF(AND($B5681&lt;&gt;"",$C5681&lt;&gt;"",$B5681&lt;=$C5681),INDEX(Szabalyok!$C:$C,$N5681),"")</f>
        <v/>
      </c>
      <c r="P5681">
        <f>IF(D5681="",P5680,P5680+1)</f>
        <v/>
      </c>
    </row>
    <row r="5682">
      <c r="A5682">
        <f>IF(P5682=P5681,0,P5682)</f>
        <v/>
      </c>
      <c r="B5682" s="41">
        <f>IF($M5682&gt;300,"",IF(OR(INDEX(Bemenet!$E$2:$E$301,$M5682)="",INDEX(Bemenet!$F$2:$F$301,$M5682)=""),"",MAX(INDEX(Bemenet!$E$2:$E$301,$M5682),INDEX(Szabalyok!$A:$A,$N5682))))</f>
        <v/>
      </c>
      <c r="C5682" s="41">
        <f>IF($B5682="","",MIN(INDEX(Bemenet!$F$2:$F$301,$M5682),INDEX(Szabalyok!$B:$B,$N5682)))</f>
        <v/>
      </c>
      <c r="D5682" s="5">
        <f>IF(AND($B5682&lt;&gt;"",$C5682&lt;&gt;"",$B5682&lt;=$C5682),INDEX(Bemenet!$G$2:$G$301,$M5682),"")</f>
        <v/>
      </c>
      <c r="E5682" s="6">
        <f>IF(AND($B5682&lt;&gt;"",$C5682&lt;&gt;"",$B5682&lt;=$C5682),INDEX(Bemenet!$D$2:$D$301,$M5682),"")</f>
        <v/>
      </c>
      <c r="F5682" s="5">
        <f>IF(AND($B5682&lt;&gt;"",$C5682&lt;&gt;"",$B5682&lt;=$C5682),$C5682-$B5682+1,"")</f>
        <v/>
      </c>
      <c r="G5682" s="5">
        <f>IF($F5682="","",$F5682*$D5682)</f>
        <v/>
      </c>
      <c r="H5682" s="42">
        <f>IF($G5682="","",$O5682)</f>
        <v/>
      </c>
      <c r="I5682" s="5">
        <f>IF($G5682="","",$G5682*IF($H5682="",$O5682,$H5682)/100)</f>
        <v/>
      </c>
      <c r="J5682" s="5">
        <f>IF(OR($L5682="",NOT(COUNTIFS($L$2:$L5682,$L5682)=1)),"",SUMIFS($G:$G,$L:$L,$L5682))</f>
        <v/>
      </c>
      <c r="K5682" s="5">
        <f>IF(OR($L5682="",NOT(COUNTIFS($L$2:$L5682,$L5682)=1)),"",SUMIFS($I:$I,$L:$L,$L5682))</f>
        <v/>
      </c>
      <c r="L5682" s="6">
        <f>IF($B5682="","",YEAR($B5682))</f>
        <v/>
      </c>
      <c r="M5682" s="6">
        <f>INT((ROW()-2)/39)+1</f>
        <v/>
      </c>
      <c r="N5682" s="6">
        <f>MOD(ROW()-2,39)+2</f>
        <v/>
      </c>
      <c r="O5682" s="42">
        <f>IF(AND($B5682&lt;&gt;"",$C5682&lt;&gt;"",$B5682&lt;=$C5682),INDEX(Szabalyok!$C:$C,$N5682),"")</f>
        <v/>
      </c>
      <c r="P5682">
        <f>IF(D5682="",P5681,P5681+1)</f>
        <v/>
      </c>
    </row>
    <row r="5683">
      <c r="A5683">
        <f>IF(P5683=P5682,0,P5683)</f>
        <v/>
      </c>
      <c r="B5683" s="41">
        <f>IF($M5683&gt;300,"",IF(OR(INDEX(Bemenet!$E$2:$E$301,$M5683)="",INDEX(Bemenet!$F$2:$F$301,$M5683)=""),"",MAX(INDEX(Bemenet!$E$2:$E$301,$M5683),INDEX(Szabalyok!$A:$A,$N5683))))</f>
        <v/>
      </c>
      <c r="C5683" s="41">
        <f>IF($B5683="","",MIN(INDEX(Bemenet!$F$2:$F$301,$M5683),INDEX(Szabalyok!$B:$B,$N5683)))</f>
        <v/>
      </c>
      <c r="D5683" s="5">
        <f>IF(AND($B5683&lt;&gt;"",$C5683&lt;&gt;"",$B5683&lt;=$C5683),INDEX(Bemenet!$G$2:$G$301,$M5683),"")</f>
        <v/>
      </c>
      <c r="E5683" s="6">
        <f>IF(AND($B5683&lt;&gt;"",$C5683&lt;&gt;"",$B5683&lt;=$C5683),INDEX(Bemenet!$D$2:$D$301,$M5683),"")</f>
        <v/>
      </c>
      <c r="F5683" s="5">
        <f>IF(AND($B5683&lt;&gt;"",$C5683&lt;&gt;"",$B5683&lt;=$C5683),$C5683-$B5683+1,"")</f>
        <v/>
      </c>
      <c r="G5683" s="5">
        <f>IF($F5683="","",$F5683*$D5683)</f>
        <v/>
      </c>
      <c r="H5683" s="42">
        <f>IF($G5683="","",$O5683)</f>
        <v/>
      </c>
      <c r="I5683" s="5">
        <f>IF($G5683="","",$G5683*IF($H5683="",$O5683,$H5683)/100)</f>
        <v/>
      </c>
      <c r="J5683" s="5">
        <f>IF(OR($L5683="",NOT(COUNTIFS($L$2:$L5683,$L5683)=1)),"",SUMIFS($G:$G,$L:$L,$L5683))</f>
        <v/>
      </c>
      <c r="K5683" s="5">
        <f>IF(OR($L5683="",NOT(COUNTIFS($L$2:$L5683,$L5683)=1)),"",SUMIFS($I:$I,$L:$L,$L5683))</f>
        <v/>
      </c>
      <c r="L5683" s="6">
        <f>IF($B5683="","",YEAR($B5683))</f>
        <v/>
      </c>
      <c r="M5683" s="6">
        <f>INT((ROW()-2)/39)+1</f>
        <v/>
      </c>
      <c r="N5683" s="6">
        <f>MOD(ROW()-2,39)+2</f>
        <v/>
      </c>
      <c r="O5683" s="42">
        <f>IF(AND($B5683&lt;&gt;"",$C5683&lt;&gt;"",$B5683&lt;=$C5683),INDEX(Szabalyok!$C:$C,$N5683),"")</f>
        <v/>
      </c>
      <c r="P5683">
        <f>IF(D5683="",P5682,P5682+1)</f>
        <v/>
      </c>
    </row>
    <row r="5684">
      <c r="A5684">
        <f>IF(P5684=P5683,0,P5684)</f>
        <v/>
      </c>
      <c r="B5684" s="41">
        <f>IF($M5684&gt;300,"",IF(OR(INDEX(Bemenet!$E$2:$E$301,$M5684)="",INDEX(Bemenet!$F$2:$F$301,$M5684)=""),"",MAX(INDEX(Bemenet!$E$2:$E$301,$M5684),INDEX(Szabalyok!$A:$A,$N5684))))</f>
        <v/>
      </c>
      <c r="C5684" s="41">
        <f>IF($B5684="","",MIN(INDEX(Bemenet!$F$2:$F$301,$M5684),INDEX(Szabalyok!$B:$B,$N5684)))</f>
        <v/>
      </c>
      <c r="D5684" s="5">
        <f>IF(AND($B5684&lt;&gt;"",$C5684&lt;&gt;"",$B5684&lt;=$C5684),INDEX(Bemenet!$G$2:$G$301,$M5684),"")</f>
        <v/>
      </c>
      <c r="E5684" s="6">
        <f>IF(AND($B5684&lt;&gt;"",$C5684&lt;&gt;"",$B5684&lt;=$C5684),INDEX(Bemenet!$D$2:$D$301,$M5684),"")</f>
        <v/>
      </c>
      <c r="F5684" s="5">
        <f>IF(AND($B5684&lt;&gt;"",$C5684&lt;&gt;"",$B5684&lt;=$C5684),$C5684-$B5684+1,"")</f>
        <v/>
      </c>
      <c r="G5684" s="5">
        <f>IF($F5684="","",$F5684*$D5684)</f>
        <v/>
      </c>
      <c r="H5684" s="42">
        <f>IF($G5684="","",$O5684)</f>
        <v/>
      </c>
      <c r="I5684" s="5">
        <f>IF($G5684="","",$G5684*IF($H5684="",$O5684,$H5684)/100)</f>
        <v/>
      </c>
      <c r="J5684" s="5">
        <f>IF(OR($L5684="",NOT(COUNTIFS($L$2:$L5684,$L5684)=1)),"",SUMIFS($G:$G,$L:$L,$L5684))</f>
        <v/>
      </c>
      <c r="K5684" s="5">
        <f>IF(OR($L5684="",NOT(COUNTIFS($L$2:$L5684,$L5684)=1)),"",SUMIFS($I:$I,$L:$L,$L5684))</f>
        <v/>
      </c>
      <c r="L5684" s="6">
        <f>IF($B5684="","",YEAR($B5684))</f>
        <v/>
      </c>
      <c r="M5684" s="6">
        <f>INT((ROW()-2)/39)+1</f>
        <v/>
      </c>
      <c r="N5684" s="6">
        <f>MOD(ROW()-2,39)+2</f>
        <v/>
      </c>
      <c r="O5684" s="42">
        <f>IF(AND($B5684&lt;&gt;"",$C5684&lt;&gt;"",$B5684&lt;=$C5684),INDEX(Szabalyok!$C:$C,$N5684),"")</f>
        <v/>
      </c>
      <c r="P5684">
        <f>IF(D5684="",P5683,P5683+1)</f>
        <v/>
      </c>
    </row>
    <row r="5685">
      <c r="A5685">
        <f>IF(P5685=P5684,0,P5685)</f>
        <v/>
      </c>
      <c r="B5685" s="41">
        <f>IF($M5685&gt;300,"",IF(OR(INDEX(Bemenet!$E$2:$E$301,$M5685)="",INDEX(Bemenet!$F$2:$F$301,$M5685)=""),"",MAX(INDEX(Bemenet!$E$2:$E$301,$M5685),INDEX(Szabalyok!$A:$A,$N5685))))</f>
        <v/>
      </c>
      <c r="C5685" s="41">
        <f>IF($B5685="","",MIN(INDEX(Bemenet!$F$2:$F$301,$M5685),INDEX(Szabalyok!$B:$B,$N5685)))</f>
        <v/>
      </c>
      <c r="D5685" s="5">
        <f>IF(AND($B5685&lt;&gt;"",$C5685&lt;&gt;"",$B5685&lt;=$C5685),INDEX(Bemenet!$G$2:$G$301,$M5685),"")</f>
        <v/>
      </c>
      <c r="E5685" s="6">
        <f>IF(AND($B5685&lt;&gt;"",$C5685&lt;&gt;"",$B5685&lt;=$C5685),INDEX(Bemenet!$D$2:$D$301,$M5685),"")</f>
        <v/>
      </c>
      <c r="F5685" s="5">
        <f>IF(AND($B5685&lt;&gt;"",$C5685&lt;&gt;"",$B5685&lt;=$C5685),$C5685-$B5685+1,"")</f>
        <v/>
      </c>
      <c r="G5685" s="5">
        <f>IF($F5685="","",$F5685*$D5685)</f>
        <v/>
      </c>
      <c r="H5685" s="42">
        <f>IF($G5685="","",$O5685)</f>
        <v/>
      </c>
      <c r="I5685" s="5">
        <f>IF($G5685="","",$G5685*IF($H5685="",$O5685,$H5685)/100)</f>
        <v/>
      </c>
      <c r="J5685" s="5">
        <f>IF(OR($L5685="",NOT(COUNTIFS($L$2:$L5685,$L5685)=1)),"",SUMIFS($G:$G,$L:$L,$L5685))</f>
        <v/>
      </c>
      <c r="K5685" s="5">
        <f>IF(OR($L5685="",NOT(COUNTIFS($L$2:$L5685,$L5685)=1)),"",SUMIFS($I:$I,$L:$L,$L5685))</f>
        <v/>
      </c>
      <c r="L5685" s="6">
        <f>IF($B5685="","",YEAR($B5685))</f>
        <v/>
      </c>
      <c r="M5685" s="6">
        <f>INT((ROW()-2)/39)+1</f>
        <v/>
      </c>
      <c r="N5685" s="6">
        <f>MOD(ROW()-2,39)+2</f>
        <v/>
      </c>
      <c r="O5685" s="42">
        <f>IF(AND($B5685&lt;&gt;"",$C5685&lt;&gt;"",$B5685&lt;=$C5685),INDEX(Szabalyok!$C:$C,$N5685),"")</f>
        <v/>
      </c>
      <c r="P5685">
        <f>IF(D5685="",P5684,P5684+1)</f>
        <v/>
      </c>
    </row>
    <row r="5686">
      <c r="A5686">
        <f>IF(P5686=P5685,0,P5686)</f>
        <v/>
      </c>
      <c r="B5686" s="41">
        <f>IF($M5686&gt;300,"",IF(OR(INDEX(Bemenet!$E$2:$E$301,$M5686)="",INDEX(Bemenet!$F$2:$F$301,$M5686)=""),"",MAX(INDEX(Bemenet!$E$2:$E$301,$M5686),INDEX(Szabalyok!$A:$A,$N5686))))</f>
        <v/>
      </c>
      <c r="C5686" s="41">
        <f>IF($B5686="","",MIN(INDEX(Bemenet!$F$2:$F$301,$M5686),INDEX(Szabalyok!$B:$B,$N5686)))</f>
        <v/>
      </c>
      <c r="D5686" s="5">
        <f>IF(AND($B5686&lt;&gt;"",$C5686&lt;&gt;"",$B5686&lt;=$C5686),INDEX(Bemenet!$G$2:$G$301,$M5686),"")</f>
        <v/>
      </c>
      <c r="E5686" s="6">
        <f>IF(AND($B5686&lt;&gt;"",$C5686&lt;&gt;"",$B5686&lt;=$C5686),INDEX(Bemenet!$D$2:$D$301,$M5686),"")</f>
        <v/>
      </c>
      <c r="F5686" s="5">
        <f>IF(AND($B5686&lt;&gt;"",$C5686&lt;&gt;"",$B5686&lt;=$C5686),$C5686-$B5686+1,"")</f>
        <v/>
      </c>
      <c r="G5686" s="5">
        <f>IF($F5686="","",$F5686*$D5686)</f>
        <v/>
      </c>
      <c r="H5686" s="42">
        <f>IF($G5686="","",$O5686)</f>
        <v/>
      </c>
      <c r="I5686" s="5">
        <f>IF($G5686="","",$G5686*IF($H5686="",$O5686,$H5686)/100)</f>
        <v/>
      </c>
      <c r="J5686" s="5">
        <f>IF(OR($L5686="",NOT(COUNTIFS($L$2:$L5686,$L5686)=1)),"",SUMIFS($G:$G,$L:$L,$L5686))</f>
        <v/>
      </c>
      <c r="K5686" s="5">
        <f>IF(OR($L5686="",NOT(COUNTIFS($L$2:$L5686,$L5686)=1)),"",SUMIFS($I:$I,$L:$L,$L5686))</f>
        <v/>
      </c>
      <c r="L5686" s="6">
        <f>IF($B5686="","",YEAR($B5686))</f>
        <v/>
      </c>
      <c r="M5686" s="6">
        <f>INT((ROW()-2)/39)+1</f>
        <v/>
      </c>
      <c r="N5686" s="6">
        <f>MOD(ROW()-2,39)+2</f>
        <v/>
      </c>
      <c r="O5686" s="42">
        <f>IF(AND($B5686&lt;&gt;"",$C5686&lt;&gt;"",$B5686&lt;=$C5686),INDEX(Szabalyok!$C:$C,$N5686),"")</f>
        <v/>
      </c>
      <c r="P5686">
        <f>IF(D5686="",P5685,P5685+1)</f>
        <v/>
      </c>
    </row>
    <row r="5687">
      <c r="A5687">
        <f>IF(P5687=P5686,0,P5687)</f>
        <v/>
      </c>
      <c r="B5687" s="41">
        <f>IF($M5687&gt;300,"",IF(OR(INDEX(Bemenet!$E$2:$E$301,$M5687)="",INDEX(Bemenet!$F$2:$F$301,$M5687)=""),"",MAX(INDEX(Bemenet!$E$2:$E$301,$M5687),INDEX(Szabalyok!$A:$A,$N5687))))</f>
        <v/>
      </c>
      <c r="C5687" s="41">
        <f>IF($B5687="","",MIN(INDEX(Bemenet!$F$2:$F$301,$M5687),INDEX(Szabalyok!$B:$B,$N5687)))</f>
        <v/>
      </c>
      <c r="D5687" s="5">
        <f>IF(AND($B5687&lt;&gt;"",$C5687&lt;&gt;"",$B5687&lt;=$C5687),INDEX(Bemenet!$G$2:$G$301,$M5687),"")</f>
        <v/>
      </c>
      <c r="E5687" s="6">
        <f>IF(AND($B5687&lt;&gt;"",$C5687&lt;&gt;"",$B5687&lt;=$C5687),INDEX(Bemenet!$D$2:$D$301,$M5687),"")</f>
        <v/>
      </c>
      <c r="F5687" s="5">
        <f>IF(AND($B5687&lt;&gt;"",$C5687&lt;&gt;"",$B5687&lt;=$C5687),$C5687-$B5687+1,"")</f>
        <v/>
      </c>
      <c r="G5687" s="5">
        <f>IF($F5687="","",$F5687*$D5687)</f>
        <v/>
      </c>
      <c r="H5687" s="42">
        <f>IF($G5687="","",$O5687)</f>
        <v/>
      </c>
      <c r="I5687" s="5">
        <f>IF($G5687="","",$G5687*IF($H5687="",$O5687,$H5687)/100)</f>
        <v/>
      </c>
      <c r="J5687" s="5">
        <f>IF(OR($L5687="",NOT(COUNTIFS($L$2:$L5687,$L5687)=1)),"",SUMIFS($G:$G,$L:$L,$L5687))</f>
        <v/>
      </c>
      <c r="K5687" s="5">
        <f>IF(OR($L5687="",NOT(COUNTIFS($L$2:$L5687,$L5687)=1)),"",SUMIFS($I:$I,$L:$L,$L5687))</f>
        <v/>
      </c>
      <c r="L5687" s="6">
        <f>IF($B5687="","",YEAR($B5687))</f>
        <v/>
      </c>
      <c r="M5687" s="6">
        <f>INT((ROW()-2)/39)+1</f>
        <v/>
      </c>
      <c r="N5687" s="6">
        <f>MOD(ROW()-2,39)+2</f>
        <v/>
      </c>
      <c r="O5687" s="42">
        <f>IF(AND($B5687&lt;&gt;"",$C5687&lt;&gt;"",$B5687&lt;=$C5687),INDEX(Szabalyok!$C:$C,$N5687),"")</f>
        <v/>
      </c>
      <c r="P5687">
        <f>IF(D5687="",P5686,P5686+1)</f>
        <v/>
      </c>
    </row>
    <row r="5688">
      <c r="A5688">
        <f>IF(P5688=P5687,0,P5688)</f>
        <v/>
      </c>
      <c r="B5688" s="41">
        <f>IF($M5688&gt;300,"",IF(OR(INDEX(Bemenet!$E$2:$E$301,$M5688)="",INDEX(Bemenet!$F$2:$F$301,$M5688)=""),"",MAX(INDEX(Bemenet!$E$2:$E$301,$M5688),INDEX(Szabalyok!$A:$A,$N5688))))</f>
        <v/>
      </c>
      <c r="C5688" s="41">
        <f>IF($B5688="","",MIN(INDEX(Bemenet!$F$2:$F$301,$M5688),INDEX(Szabalyok!$B:$B,$N5688)))</f>
        <v/>
      </c>
      <c r="D5688" s="5">
        <f>IF(AND($B5688&lt;&gt;"",$C5688&lt;&gt;"",$B5688&lt;=$C5688),INDEX(Bemenet!$G$2:$G$301,$M5688),"")</f>
        <v/>
      </c>
      <c r="E5688" s="6">
        <f>IF(AND($B5688&lt;&gt;"",$C5688&lt;&gt;"",$B5688&lt;=$C5688),INDEX(Bemenet!$D$2:$D$301,$M5688),"")</f>
        <v/>
      </c>
      <c r="F5688" s="5">
        <f>IF(AND($B5688&lt;&gt;"",$C5688&lt;&gt;"",$B5688&lt;=$C5688),$C5688-$B5688+1,"")</f>
        <v/>
      </c>
      <c r="G5688" s="5">
        <f>IF($F5688="","",$F5688*$D5688)</f>
        <v/>
      </c>
      <c r="H5688" s="42">
        <f>IF($G5688="","",$O5688)</f>
        <v/>
      </c>
      <c r="I5688" s="5">
        <f>IF($G5688="","",$G5688*IF($H5688="",$O5688,$H5688)/100)</f>
        <v/>
      </c>
      <c r="J5688" s="5">
        <f>IF(OR($L5688="",NOT(COUNTIFS($L$2:$L5688,$L5688)=1)),"",SUMIFS($G:$G,$L:$L,$L5688))</f>
        <v/>
      </c>
      <c r="K5688" s="5">
        <f>IF(OR($L5688="",NOT(COUNTIFS($L$2:$L5688,$L5688)=1)),"",SUMIFS($I:$I,$L:$L,$L5688))</f>
        <v/>
      </c>
      <c r="L5688" s="6">
        <f>IF($B5688="","",YEAR($B5688))</f>
        <v/>
      </c>
      <c r="M5688" s="6">
        <f>INT((ROW()-2)/39)+1</f>
        <v/>
      </c>
      <c r="N5688" s="6">
        <f>MOD(ROW()-2,39)+2</f>
        <v/>
      </c>
      <c r="O5688" s="42">
        <f>IF(AND($B5688&lt;&gt;"",$C5688&lt;&gt;"",$B5688&lt;=$C5688),INDEX(Szabalyok!$C:$C,$N5688),"")</f>
        <v/>
      </c>
      <c r="P5688">
        <f>IF(D5688="",P5687,P5687+1)</f>
        <v/>
      </c>
    </row>
    <row r="5689">
      <c r="A5689">
        <f>IF(P5689=P5688,0,P5689)</f>
        <v/>
      </c>
      <c r="B5689" s="41">
        <f>IF($M5689&gt;300,"",IF(OR(INDEX(Bemenet!$E$2:$E$301,$M5689)="",INDEX(Bemenet!$F$2:$F$301,$M5689)=""),"",MAX(INDEX(Bemenet!$E$2:$E$301,$M5689),INDEX(Szabalyok!$A:$A,$N5689))))</f>
        <v/>
      </c>
      <c r="C5689" s="41">
        <f>IF($B5689="","",MIN(INDEX(Bemenet!$F$2:$F$301,$M5689),INDEX(Szabalyok!$B:$B,$N5689)))</f>
        <v/>
      </c>
      <c r="D5689" s="5">
        <f>IF(AND($B5689&lt;&gt;"",$C5689&lt;&gt;"",$B5689&lt;=$C5689),INDEX(Bemenet!$G$2:$G$301,$M5689),"")</f>
        <v/>
      </c>
      <c r="E5689" s="6">
        <f>IF(AND($B5689&lt;&gt;"",$C5689&lt;&gt;"",$B5689&lt;=$C5689),INDEX(Bemenet!$D$2:$D$301,$M5689),"")</f>
        <v/>
      </c>
      <c r="F5689" s="5">
        <f>IF(AND($B5689&lt;&gt;"",$C5689&lt;&gt;"",$B5689&lt;=$C5689),$C5689-$B5689+1,"")</f>
        <v/>
      </c>
      <c r="G5689" s="5">
        <f>IF($F5689="","",$F5689*$D5689)</f>
        <v/>
      </c>
      <c r="H5689" s="42">
        <f>IF($G5689="","",$O5689)</f>
        <v/>
      </c>
      <c r="I5689" s="5">
        <f>IF($G5689="","",$G5689*IF($H5689="",$O5689,$H5689)/100)</f>
        <v/>
      </c>
      <c r="J5689" s="5">
        <f>IF(OR($L5689="",NOT(COUNTIFS($L$2:$L5689,$L5689)=1)),"",SUMIFS($G:$G,$L:$L,$L5689))</f>
        <v/>
      </c>
      <c r="K5689" s="5">
        <f>IF(OR($L5689="",NOT(COUNTIFS($L$2:$L5689,$L5689)=1)),"",SUMIFS($I:$I,$L:$L,$L5689))</f>
        <v/>
      </c>
      <c r="L5689" s="6">
        <f>IF($B5689="","",YEAR($B5689))</f>
        <v/>
      </c>
      <c r="M5689" s="6">
        <f>INT((ROW()-2)/39)+1</f>
        <v/>
      </c>
      <c r="N5689" s="6">
        <f>MOD(ROW()-2,39)+2</f>
        <v/>
      </c>
      <c r="O5689" s="42">
        <f>IF(AND($B5689&lt;&gt;"",$C5689&lt;&gt;"",$B5689&lt;=$C5689),INDEX(Szabalyok!$C:$C,$N5689),"")</f>
        <v/>
      </c>
      <c r="P5689">
        <f>IF(D5689="",P5688,P5688+1)</f>
        <v/>
      </c>
    </row>
    <row r="5690">
      <c r="A5690">
        <f>IF(P5690=P5689,0,P5690)</f>
        <v/>
      </c>
      <c r="B5690" s="41">
        <f>IF($M5690&gt;300,"",IF(OR(INDEX(Bemenet!$E$2:$E$301,$M5690)="",INDEX(Bemenet!$F$2:$F$301,$M5690)=""),"",MAX(INDEX(Bemenet!$E$2:$E$301,$M5690),INDEX(Szabalyok!$A:$A,$N5690))))</f>
        <v/>
      </c>
      <c r="C5690" s="41">
        <f>IF($B5690="","",MIN(INDEX(Bemenet!$F$2:$F$301,$M5690),INDEX(Szabalyok!$B:$B,$N5690)))</f>
        <v/>
      </c>
      <c r="D5690" s="5">
        <f>IF(AND($B5690&lt;&gt;"",$C5690&lt;&gt;"",$B5690&lt;=$C5690),INDEX(Bemenet!$G$2:$G$301,$M5690),"")</f>
        <v/>
      </c>
      <c r="E5690" s="6">
        <f>IF(AND($B5690&lt;&gt;"",$C5690&lt;&gt;"",$B5690&lt;=$C5690),INDEX(Bemenet!$D$2:$D$301,$M5690),"")</f>
        <v/>
      </c>
      <c r="F5690" s="5">
        <f>IF(AND($B5690&lt;&gt;"",$C5690&lt;&gt;"",$B5690&lt;=$C5690),$C5690-$B5690+1,"")</f>
        <v/>
      </c>
      <c r="G5690" s="5">
        <f>IF($F5690="","",$F5690*$D5690)</f>
        <v/>
      </c>
      <c r="H5690" s="42">
        <f>IF($G5690="","",$O5690)</f>
        <v/>
      </c>
      <c r="I5690" s="5">
        <f>IF($G5690="","",$G5690*IF($H5690="",$O5690,$H5690)/100)</f>
        <v/>
      </c>
      <c r="J5690" s="5">
        <f>IF(OR($L5690="",NOT(COUNTIFS($L$2:$L5690,$L5690)=1)),"",SUMIFS($G:$G,$L:$L,$L5690))</f>
        <v/>
      </c>
      <c r="K5690" s="5">
        <f>IF(OR($L5690="",NOT(COUNTIFS($L$2:$L5690,$L5690)=1)),"",SUMIFS($I:$I,$L:$L,$L5690))</f>
        <v/>
      </c>
      <c r="L5690" s="6">
        <f>IF($B5690="","",YEAR($B5690))</f>
        <v/>
      </c>
      <c r="M5690" s="6">
        <f>INT((ROW()-2)/39)+1</f>
        <v/>
      </c>
      <c r="N5690" s="6">
        <f>MOD(ROW()-2,39)+2</f>
        <v/>
      </c>
      <c r="O5690" s="42">
        <f>IF(AND($B5690&lt;&gt;"",$C5690&lt;&gt;"",$B5690&lt;=$C5690),INDEX(Szabalyok!$C:$C,$N5690),"")</f>
        <v/>
      </c>
      <c r="P5690">
        <f>IF(D5690="",P5689,P5689+1)</f>
        <v/>
      </c>
    </row>
    <row r="5691">
      <c r="A5691">
        <f>IF(P5691=P5690,0,P5691)</f>
        <v/>
      </c>
      <c r="B5691" s="41">
        <f>IF($M5691&gt;300,"",IF(OR(INDEX(Bemenet!$E$2:$E$301,$M5691)="",INDEX(Bemenet!$F$2:$F$301,$M5691)=""),"",MAX(INDEX(Bemenet!$E$2:$E$301,$M5691),INDEX(Szabalyok!$A:$A,$N5691))))</f>
        <v/>
      </c>
      <c r="C5691" s="41">
        <f>IF($B5691="","",MIN(INDEX(Bemenet!$F$2:$F$301,$M5691),INDEX(Szabalyok!$B:$B,$N5691)))</f>
        <v/>
      </c>
      <c r="D5691" s="5">
        <f>IF(AND($B5691&lt;&gt;"",$C5691&lt;&gt;"",$B5691&lt;=$C5691),INDEX(Bemenet!$G$2:$G$301,$M5691),"")</f>
        <v/>
      </c>
      <c r="E5691" s="6">
        <f>IF(AND($B5691&lt;&gt;"",$C5691&lt;&gt;"",$B5691&lt;=$C5691),INDEX(Bemenet!$D$2:$D$301,$M5691),"")</f>
        <v/>
      </c>
      <c r="F5691" s="5">
        <f>IF(AND($B5691&lt;&gt;"",$C5691&lt;&gt;"",$B5691&lt;=$C5691),$C5691-$B5691+1,"")</f>
        <v/>
      </c>
      <c r="G5691" s="5">
        <f>IF($F5691="","",$F5691*$D5691)</f>
        <v/>
      </c>
      <c r="H5691" s="42">
        <f>IF($G5691="","",$O5691)</f>
        <v/>
      </c>
      <c r="I5691" s="5">
        <f>IF($G5691="","",$G5691*IF($H5691="",$O5691,$H5691)/100)</f>
        <v/>
      </c>
      <c r="J5691" s="5">
        <f>IF(OR($L5691="",NOT(COUNTIFS($L$2:$L5691,$L5691)=1)),"",SUMIFS($G:$G,$L:$L,$L5691))</f>
        <v/>
      </c>
      <c r="K5691" s="5">
        <f>IF(OR($L5691="",NOT(COUNTIFS($L$2:$L5691,$L5691)=1)),"",SUMIFS($I:$I,$L:$L,$L5691))</f>
        <v/>
      </c>
      <c r="L5691" s="6">
        <f>IF($B5691="","",YEAR($B5691))</f>
        <v/>
      </c>
      <c r="M5691" s="6">
        <f>INT((ROW()-2)/39)+1</f>
        <v/>
      </c>
      <c r="N5691" s="6">
        <f>MOD(ROW()-2,39)+2</f>
        <v/>
      </c>
      <c r="O5691" s="42">
        <f>IF(AND($B5691&lt;&gt;"",$C5691&lt;&gt;"",$B5691&lt;=$C5691),INDEX(Szabalyok!$C:$C,$N5691),"")</f>
        <v/>
      </c>
      <c r="P5691">
        <f>IF(D5691="",P5690,P5690+1)</f>
        <v/>
      </c>
    </row>
    <row r="5692">
      <c r="A5692">
        <f>IF(P5692=P5691,0,P5692)</f>
        <v/>
      </c>
      <c r="B5692" s="41">
        <f>IF($M5692&gt;300,"",IF(OR(INDEX(Bemenet!$E$2:$E$301,$M5692)="",INDEX(Bemenet!$F$2:$F$301,$M5692)=""),"",MAX(INDEX(Bemenet!$E$2:$E$301,$M5692),INDEX(Szabalyok!$A:$A,$N5692))))</f>
        <v/>
      </c>
      <c r="C5692" s="41">
        <f>IF($B5692="","",MIN(INDEX(Bemenet!$F$2:$F$301,$M5692),INDEX(Szabalyok!$B:$B,$N5692)))</f>
        <v/>
      </c>
      <c r="D5692" s="5">
        <f>IF(AND($B5692&lt;&gt;"",$C5692&lt;&gt;"",$B5692&lt;=$C5692),INDEX(Bemenet!$G$2:$G$301,$M5692),"")</f>
        <v/>
      </c>
      <c r="E5692" s="6">
        <f>IF(AND($B5692&lt;&gt;"",$C5692&lt;&gt;"",$B5692&lt;=$C5692),INDEX(Bemenet!$D$2:$D$301,$M5692),"")</f>
        <v/>
      </c>
      <c r="F5692" s="5">
        <f>IF(AND($B5692&lt;&gt;"",$C5692&lt;&gt;"",$B5692&lt;=$C5692),$C5692-$B5692+1,"")</f>
        <v/>
      </c>
      <c r="G5692" s="5">
        <f>IF($F5692="","",$F5692*$D5692)</f>
        <v/>
      </c>
      <c r="H5692" s="42">
        <f>IF($G5692="","",$O5692)</f>
        <v/>
      </c>
      <c r="I5692" s="5">
        <f>IF($G5692="","",$G5692*IF($H5692="",$O5692,$H5692)/100)</f>
        <v/>
      </c>
      <c r="J5692" s="5">
        <f>IF(OR($L5692="",NOT(COUNTIFS($L$2:$L5692,$L5692)=1)),"",SUMIFS($G:$G,$L:$L,$L5692))</f>
        <v/>
      </c>
      <c r="K5692" s="5">
        <f>IF(OR($L5692="",NOT(COUNTIFS($L$2:$L5692,$L5692)=1)),"",SUMIFS($I:$I,$L:$L,$L5692))</f>
        <v/>
      </c>
      <c r="L5692" s="6">
        <f>IF($B5692="","",YEAR($B5692))</f>
        <v/>
      </c>
      <c r="M5692" s="6">
        <f>INT((ROW()-2)/39)+1</f>
        <v/>
      </c>
      <c r="N5692" s="6">
        <f>MOD(ROW()-2,39)+2</f>
        <v/>
      </c>
      <c r="O5692" s="42">
        <f>IF(AND($B5692&lt;&gt;"",$C5692&lt;&gt;"",$B5692&lt;=$C5692),INDEX(Szabalyok!$C:$C,$N5692),"")</f>
        <v/>
      </c>
      <c r="P5692">
        <f>IF(D5692="",P5691,P5691+1)</f>
        <v/>
      </c>
    </row>
    <row r="5693">
      <c r="A5693">
        <f>IF(P5693=P5692,0,P5693)</f>
        <v/>
      </c>
      <c r="B5693" s="41">
        <f>IF($M5693&gt;300,"",IF(OR(INDEX(Bemenet!$E$2:$E$301,$M5693)="",INDEX(Bemenet!$F$2:$F$301,$M5693)=""),"",MAX(INDEX(Bemenet!$E$2:$E$301,$M5693),INDEX(Szabalyok!$A:$A,$N5693))))</f>
        <v/>
      </c>
      <c r="C5693" s="41">
        <f>IF($B5693="","",MIN(INDEX(Bemenet!$F$2:$F$301,$M5693),INDEX(Szabalyok!$B:$B,$N5693)))</f>
        <v/>
      </c>
      <c r="D5693" s="5">
        <f>IF(AND($B5693&lt;&gt;"",$C5693&lt;&gt;"",$B5693&lt;=$C5693),INDEX(Bemenet!$G$2:$G$301,$M5693),"")</f>
        <v/>
      </c>
      <c r="E5693" s="6">
        <f>IF(AND($B5693&lt;&gt;"",$C5693&lt;&gt;"",$B5693&lt;=$C5693),INDEX(Bemenet!$D$2:$D$301,$M5693),"")</f>
        <v/>
      </c>
      <c r="F5693" s="5">
        <f>IF(AND($B5693&lt;&gt;"",$C5693&lt;&gt;"",$B5693&lt;=$C5693),$C5693-$B5693+1,"")</f>
        <v/>
      </c>
      <c r="G5693" s="5">
        <f>IF($F5693="","",$F5693*$D5693)</f>
        <v/>
      </c>
      <c r="H5693" s="42">
        <f>IF($G5693="","",$O5693)</f>
        <v/>
      </c>
      <c r="I5693" s="5">
        <f>IF($G5693="","",$G5693*IF($H5693="",$O5693,$H5693)/100)</f>
        <v/>
      </c>
      <c r="J5693" s="5">
        <f>IF(OR($L5693="",NOT(COUNTIFS($L$2:$L5693,$L5693)=1)),"",SUMIFS($G:$G,$L:$L,$L5693))</f>
        <v/>
      </c>
      <c r="K5693" s="5">
        <f>IF(OR($L5693="",NOT(COUNTIFS($L$2:$L5693,$L5693)=1)),"",SUMIFS($I:$I,$L:$L,$L5693))</f>
        <v/>
      </c>
      <c r="L5693" s="6">
        <f>IF($B5693="","",YEAR($B5693))</f>
        <v/>
      </c>
      <c r="M5693" s="6">
        <f>INT((ROW()-2)/39)+1</f>
        <v/>
      </c>
      <c r="N5693" s="6">
        <f>MOD(ROW()-2,39)+2</f>
        <v/>
      </c>
      <c r="O5693" s="42">
        <f>IF(AND($B5693&lt;&gt;"",$C5693&lt;&gt;"",$B5693&lt;=$C5693),INDEX(Szabalyok!$C:$C,$N5693),"")</f>
        <v/>
      </c>
      <c r="P5693">
        <f>IF(D5693="",P5692,P5692+1)</f>
        <v/>
      </c>
    </row>
    <row r="5694">
      <c r="A5694">
        <f>IF(P5694=P5693,0,P5694)</f>
        <v/>
      </c>
      <c r="B5694" s="41">
        <f>IF($M5694&gt;300,"",IF(OR(INDEX(Bemenet!$E$2:$E$301,$M5694)="",INDEX(Bemenet!$F$2:$F$301,$M5694)=""),"",MAX(INDEX(Bemenet!$E$2:$E$301,$M5694),INDEX(Szabalyok!$A:$A,$N5694))))</f>
        <v/>
      </c>
      <c r="C5694" s="41">
        <f>IF($B5694="","",MIN(INDEX(Bemenet!$F$2:$F$301,$M5694),INDEX(Szabalyok!$B:$B,$N5694)))</f>
        <v/>
      </c>
      <c r="D5694" s="5">
        <f>IF(AND($B5694&lt;&gt;"",$C5694&lt;&gt;"",$B5694&lt;=$C5694),INDEX(Bemenet!$G$2:$G$301,$M5694),"")</f>
        <v/>
      </c>
      <c r="E5694" s="6">
        <f>IF(AND($B5694&lt;&gt;"",$C5694&lt;&gt;"",$B5694&lt;=$C5694),INDEX(Bemenet!$D$2:$D$301,$M5694),"")</f>
        <v/>
      </c>
      <c r="F5694" s="5">
        <f>IF(AND($B5694&lt;&gt;"",$C5694&lt;&gt;"",$B5694&lt;=$C5694),$C5694-$B5694+1,"")</f>
        <v/>
      </c>
      <c r="G5694" s="5">
        <f>IF($F5694="","",$F5694*$D5694)</f>
        <v/>
      </c>
      <c r="H5694" s="42">
        <f>IF($G5694="","",$O5694)</f>
        <v/>
      </c>
      <c r="I5694" s="5">
        <f>IF($G5694="","",$G5694*IF($H5694="",$O5694,$H5694)/100)</f>
        <v/>
      </c>
      <c r="J5694" s="5">
        <f>IF(OR($L5694="",NOT(COUNTIFS($L$2:$L5694,$L5694)=1)),"",SUMIFS($G:$G,$L:$L,$L5694))</f>
        <v/>
      </c>
      <c r="K5694" s="5">
        <f>IF(OR($L5694="",NOT(COUNTIFS($L$2:$L5694,$L5694)=1)),"",SUMIFS($I:$I,$L:$L,$L5694))</f>
        <v/>
      </c>
      <c r="L5694" s="6">
        <f>IF($B5694="","",YEAR($B5694))</f>
        <v/>
      </c>
      <c r="M5694" s="6">
        <f>INT((ROW()-2)/39)+1</f>
        <v/>
      </c>
      <c r="N5694" s="6">
        <f>MOD(ROW()-2,39)+2</f>
        <v/>
      </c>
      <c r="O5694" s="42">
        <f>IF(AND($B5694&lt;&gt;"",$C5694&lt;&gt;"",$B5694&lt;=$C5694),INDEX(Szabalyok!$C:$C,$N5694),"")</f>
        <v/>
      </c>
      <c r="P5694">
        <f>IF(D5694="",P5693,P5693+1)</f>
        <v/>
      </c>
    </row>
    <row r="5695">
      <c r="A5695">
        <f>IF(P5695=P5694,0,P5695)</f>
        <v/>
      </c>
      <c r="B5695" s="41">
        <f>IF($M5695&gt;300,"",IF(OR(INDEX(Bemenet!$E$2:$E$301,$M5695)="",INDEX(Bemenet!$F$2:$F$301,$M5695)=""),"",MAX(INDEX(Bemenet!$E$2:$E$301,$M5695),INDEX(Szabalyok!$A:$A,$N5695))))</f>
        <v/>
      </c>
      <c r="C5695" s="41">
        <f>IF($B5695="","",MIN(INDEX(Bemenet!$F$2:$F$301,$M5695),INDEX(Szabalyok!$B:$B,$N5695)))</f>
        <v/>
      </c>
      <c r="D5695" s="5">
        <f>IF(AND($B5695&lt;&gt;"",$C5695&lt;&gt;"",$B5695&lt;=$C5695),INDEX(Bemenet!$G$2:$G$301,$M5695),"")</f>
        <v/>
      </c>
      <c r="E5695" s="6">
        <f>IF(AND($B5695&lt;&gt;"",$C5695&lt;&gt;"",$B5695&lt;=$C5695),INDEX(Bemenet!$D$2:$D$301,$M5695),"")</f>
        <v/>
      </c>
      <c r="F5695" s="5">
        <f>IF(AND($B5695&lt;&gt;"",$C5695&lt;&gt;"",$B5695&lt;=$C5695),$C5695-$B5695+1,"")</f>
        <v/>
      </c>
      <c r="G5695" s="5">
        <f>IF($F5695="","",$F5695*$D5695)</f>
        <v/>
      </c>
      <c r="H5695" s="42">
        <f>IF($G5695="","",$O5695)</f>
        <v/>
      </c>
      <c r="I5695" s="5">
        <f>IF($G5695="","",$G5695*IF($H5695="",$O5695,$H5695)/100)</f>
        <v/>
      </c>
      <c r="J5695" s="5">
        <f>IF(OR($L5695="",NOT(COUNTIFS($L$2:$L5695,$L5695)=1)),"",SUMIFS($G:$G,$L:$L,$L5695))</f>
        <v/>
      </c>
      <c r="K5695" s="5">
        <f>IF(OR($L5695="",NOT(COUNTIFS($L$2:$L5695,$L5695)=1)),"",SUMIFS($I:$I,$L:$L,$L5695))</f>
        <v/>
      </c>
      <c r="L5695" s="6">
        <f>IF($B5695="","",YEAR($B5695))</f>
        <v/>
      </c>
      <c r="M5695" s="6">
        <f>INT((ROW()-2)/39)+1</f>
        <v/>
      </c>
      <c r="N5695" s="6">
        <f>MOD(ROW()-2,39)+2</f>
        <v/>
      </c>
      <c r="O5695" s="42">
        <f>IF(AND($B5695&lt;&gt;"",$C5695&lt;&gt;"",$B5695&lt;=$C5695),INDEX(Szabalyok!$C:$C,$N5695),"")</f>
        <v/>
      </c>
      <c r="P5695">
        <f>IF(D5695="",P5694,P5694+1)</f>
        <v/>
      </c>
    </row>
    <row r="5696">
      <c r="A5696">
        <f>IF(P5696=P5695,0,P5696)</f>
        <v/>
      </c>
      <c r="B5696" s="41">
        <f>IF($M5696&gt;300,"",IF(OR(INDEX(Bemenet!$E$2:$E$301,$M5696)="",INDEX(Bemenet!$F$2:$F$301,$M5696)=""),"",MAX(INDEX(Bemenet!$E$2:$E$301,$M5696),INDEX(Szabalyok!$A:$A,$N5696))))</f>
        <v/>
      </c>
      <c r="C5696" s="41">
        <f>IF($B5696="","",MIN(INDEX(Bemenet!$F$2:$F$301,$M5696),INDEX(Szabalyok!$B:$B,$N5696)))</f>
        <v/>
      </c>
      <c r="D5696" s="5">
        <f>IF(AND($B5696&lt;&gt;"",$C5696&lt;&gt;"",$B5696&lt;=$C5696),INDEX(Bemenet!$G$2:$G$301,$M5696),"")</f>
        <v/>
      </c>
      <c r="E5696" s="6">
        <f>IF(AND($B5696&lt;&gt;"",$C5696&lt;&gt;"",$B5696&lt;=$C5696),INDEX(Bemenet!$D$2:$D$301,$M5696),"")</f>
        <v/>
      </c>
      <c r="F5696" s="5">
        <f>IF(AND($B5696&lt;&gt;"",$C5696&lt;&gt;"",$B5696&lt;=$C5696),$C5696-$B5696+1,"")</f>
        <v/>
      </c>
      <c r="G5696" s="5">
        <f>IF($F5696="","",$F5696*$D5696)</f>
        <v/>
      </c>
      <c r="H5696" s="42">
        <f>IF($G5696="","",$O5696)</f>
        <v/>
      </c>
      <c r="I5696" s="5">
        <f>IF($G5696="","",$G5696*IF($H5696="",$O5696,$H5696)/100)</f>
        <v/>
      </c>
      <c r="J5696" s="5">
        <f>IF(OR($L5696="",NOT(COUNTIFS($L$2:$L5696,$L5696)=1)),"",SUMIFS($G:$G,$L:$L,$L5696))</f>
        <v/>
      </c>
      <c r="K5696" s="5">
        <f>IF(OR($L5696="",NOT(COUNTIFS($L$2:$L5696,$L5696)=1)),"",SUMIFS($I:$I,$L:$L,$L5696))</f>
        <v/>
      </c>
      <c r="L5696" s="6">
        <f>IF($B5696="","",YEAR($B5696))</f>
        <v/>
      </c>
      <c r="M5696" s="6">
        <f>INT((ROW()-2)/39)+1</f>
        <v/>
      </c>
      <c r="N5696" s="6">
        <f>MOD(ROW()-2,39)+2</f>
        <v/>
      </c>
      <c r="O5696" s="42">
        <f>IF(AND($B5696&lt;&gt;"",$C5696&lt;&gt;"",$B5696&lt;=$C5696),INDEX(Szabalyok!$C:$C,$N5696),"")</f>
        <v/>
      </c>
      <c r="P5696">
        <f>IF(D5696="",P5695,P5695+1)</f>
        <v/>
      </c>
    </row>
    <row r="5697">
      <c r="A5697">
        <f>IF(P5697=P5696,0,P5697)</f>
        <v/>
      </c>
      <c r="B5697" s="41">
        <f>IF($M5697&gt;300,"",IF(OR(INDEX(Bemenet!$E$2:$E$301,$M5697)="",INDEX(Bemenet!$F$2:$F$301,$M5697)=""),"",MAX(INDEX(Bemenet!$E$2:$E$301,$M5697),INDEX(Szabalyok!$A:$A,$N5697))))</f>
        <v/>
      </c>
      <c r="C5697" s="41">
        <f>IF($B5697="","",MIN(INDEX(Bemenet!$F$2:$F$301,$M5697),INDEX(Szabalyok!$B:$B,$N5697)))</f>
        <v/>
      </c>
      <c r="D5697" s="5">
        <f>IF(AND($B5697&lt;&gt;"",$C5697&lt;&gt;"",$B5697&lt;=$C5697),INDEX(Bemenet!$G$2:$G$301,$M5697),"")</f>
        <v/>
      </c>
      <c r="E5697" s="6">
        <f>IF(AND($B5697&lt;&gt;"",$C5697&lt;&gt;"",$B5697&lt;=$C5697),INDEX(Bemenet!$D$2:$D$301,$M5697),"")</f>
        <v/>
      </c>
      <c r="F5697" s="5">
        <f>IF(AND($B5697&lt;&gt;"",$C5697&lt;&gt;"",$B5697&lt;=$C5697),$C5697-$B5697+1,"")</f>
        <v/>
      </c>
      <c r="G5697" s="5">
        <f>IF($F5697="","",$F5697*$D5697)</f>
        <v/>
      </c>
      <c r="H5697" s="42">
        <f>IF($G5697="","",$O5697)</f>
        <v/>
      </c>
      <c r="I5697" s="5">
        <f>IF($G5697="","",$G5697*IF($H5697="",$O5697,$H5697)/100)</f>
        <v/>
      </c>
      <c r="J5697" s="5">
        <f>IF(OR($L5697="",NOT(COUNTIFS($L$2:$L5697,$L5697)=1)),"",SUMIFS($G:$G,$L:$L,$L5697))</f>
        <v/>
      </c>
      <c r="K5697" s="5">
        <f>IF(OR($L5697="",NOT(COUNTIFS($L$2:$L5697,$L5697)=1)),"",SUMIFS($I:$I,$L:$L,$L5697))</f>
        <v/>
      </c>
      <c r="L5697" s="6">
        <f>IF($B5697="","",YEAR($B5697))</f>
        <v/>
      </c>
      <c r="M5697" s="6">
        <f>INT((ROW()-2)/39)+1</f>
        <v/>
      </c>
      <c r="N5697" s="6">
        <f>MOD(ROW()-2,39)+2</f>
        <v/>
      </c>
      <c r="O5697" s="42">
        <f>IF(AND($B5697&lt;&gt;"",$C5697&lt;&gt;"",$B5697&lt;=$C5697),INDEX(Szabalyok!$C:$C,$N5697),"")</f>
        <v/>
      </c>
      <c r="P5697">
        <f>IF(D5697="",P5696,P5696+1)</f>
        <v/>
      </c>
    </row>
    <row r="5698">
      <c r="A5698">
        <f>IF(P5698=P5697,0,P5698)</f>
        <v/>
      </c>
      <c r="B5698" s="41">
        <f>IF($M5698&gt;300,"",IF(OR(INDEX(Bemenet!$E$2:$E$301,$M5698)="",INDEX(Bemenet!$F$2:$F$301,$M5698)=""),"",MAX(INDEX(Bemenet!$E$2:$E$301,$M5698),INDEX(Szabalyok!$A:$A,$N5698))))</f>
        <v/>
      </c>
      <c r="C5698" s="41">
        <f>IF($B5698="","",MIN(INDEX(Bemenet!$F$2:$F$301,$M5698),INDEX(Szabalyok!$B:$B,$N5698)))</f>
        <v/>
      </c>
      <c r="D5698" s="5">
        <f>IF(AND($B5698&lt;&gt;"",$C5698&lt;&gt;"",$B5698&lt;=$C5698),INDEX(Bemenet!$G$2:$G$301,$M5698),"")</f>
        <v/>
      </c>
      <c r="E5698" s="6">
        <f>IF(AND($B5698&lt;&gt;"",$C5698&lt;&gt;"",$B5698&lt;=$C5698),INDEX(Bemenet!$D$2:$D$301,$M5698),"")</f>
        <v/>
      </c>
      <c r="F5698" s="5">
        <f>IF(AND($B5698&lt;&gt;"",$C5698&lt;&gt;"",$B5698&lt;=$C5698),$C5698-$B5698+1,"")</f>
        <v/>
      </c>
      <c r="G5698" s="5">
        <f>IF($F5698="","",$F5698*$D5698)</f>
        <v/>
      </c>
      <c r="H5698" s="42">
        <f>IF($G5698="","",$O5698)</f>
        <v/>
      </c>
      <c r="I5698" s="5">
        <f>IF($G5698="","",$G5698*IF($H5698="",$O5698,$H5698)/100)</f>
        <v/>
      </c>
      <c r="J5698" s="5">
        <f>IF(OR($L5698="",NOT(COUNTIFS($L$2:$L5698,$L5698)=1)),"",SUMIFS($G:$G,$L:$L,$L5698))</f>
        <v/>
      </c>
      <c r="K5698" s="5">
        <f>IF(OR($L5698="",NOT(COUNTIFS($L$2:$L5698,$L5698)=1)),"",SUMIFS($I:$I,$L:$L,$L5698))</f>
        <v/>
      </c>
      <c r="L5698" s="6">
        <f>IF($B5698="","",YEAR($B5698))</f>
        <v/>
      </c>
      <c r="M5698" s="6">
        <f>INT((ROW()-2)/39)+1</f>
        <v/>
      </c>
      <c r="N5698" s="6">
        <f>MOD(ROW()-2,39)+2</f>
        <v/>
      </c>
      <c r="O5698" s="42">
        <f>IF(AND($B5698&lt;&gt;"",$C5698&lt;&gt;"",$B5698&lt;=$C5698),INDEX(Szabalyok!$C:$C,$N5698),"")</f>
        <v/>
      </c>
      <c r="P5698">
        <f>IF(D5698="",P5697,P5697+1)</f>
        <v/>
      </c>
    </row>
    <row r="5699">
      <c r="A5699">
        <f>IF(P5699=P5698,0,P5699)</f>
        <v/>
      </c>
      <c r="B5699" s="41">
        <f>IF($M5699&gt;300,"",IF(OR(INDEX(Bemenet!$E$2:$E$301,$M5699)="",INDEX(Bemenet!$F$2:$F$301,$M5699)=""),"",MAX(INDEX(Bemenet!$E$2:$E$301,$M5699),INDEX(Szabalyok!$A:$A,$N5699))))</f>
        <v/>
      </c>
      <c r="C5699" s="41">
        <f>IF($B5699="","",MIN(INDEX(Bemenet!$F$2:$F$301,$M5699),INDEX(Szabalyok!$B:$B,$N5699)))</f>
        <v/>
      </c>
      <c r="D5699" s="5">
        <f>IF(AND($B5699&lt;&gt;"",$C5699&lt;&gt;"",$B5699&lt;=$C5699),INDEX(Bemenet!$G$2:$G$301,$M5699),"")</f>
        <v/>
      </c>
      <c r="E5699" s="6">
        <f>IF(AND($B5699&lt;&gt;"",$C5699&lt;&gt;"",$B5699&lt;=$C5699),INDEX(Bemenet!$D$2:$D$301,$M5699),"")</f>
        <v/>
      </c>
      <c r="F5699" s="5">
        <f>IF(AND($B5699&lt;&gt;"",$C5699&lt;&gt;"",$B5699&lt;=$C5699),$C5699-$B5699+1,"")</f>
        <v/>
      </c>
      <c r="G5699" s="5">
        <f>IF($F5699="","",$F5699*$D5699)</f>
        <v/>
      </c>
      <c r="H5699" s="42">
        <f>IF($G5699="","",$O5699)</f>
        <v/>
      </c>
      <c r="I5699" s="5">
        <f>IF($G5699="","",$G5699*IF($H5699="",$O5699,$H5699)/100)</f>
        <v/>
      </c>
      <c r="J5699" s="5">
        <f>IF(OR($L5699="",NOT(COUNTIFS($L$2:$L5699,$L5699)=1)),"",SUMIFS($G:$G,$L:$L,$L5699))</f>
        <v/>
      </c>
      <c r="K5699" s="5">
        <f>IF(OR($L5699="",NOT(COUNTIFS($L$2:$L5699,$L5699)=1)),"",SUMIFS($I:$I,$L:$L,$L5699))</f>
        <v/>
      </c>
      <c r="L5699" s="6">
        <f>IF($B5699="","",YEAR($B5699))</f>
        <v/>
      </c>
      <c r="M5699" s="6">
        <f>INT((ROW()-2)/39)+1</f>
        <v/>
      </c>
      <c r="N5699" s="6">
        <f>MOD(ROW()-2,39)+2</f>
        <v/>
      </c>
      <c r="O5699" s="42">
        <f>IF(AND($B5699&lt;&gt;"",$C5699&lt;&gt;"",$B5699&lt;=$C5699),INDEX(Szabalyok!$C:$C,$N5699),"")</f>
        <v/>
      </c>
      <c r="P5699">
        <f>IF(D5699="",P5698,P5698+1)</f>
        <v/>
      </c>
    </row>
    <row r="5700">
      <c r="A5700">
        <f>IF(P5700=P5699,0,P5700)</f>
        <v/>
      </c>
      <c r="B5700" s="41">
        <f>IF($M5700&gt;300,"",IF(OR(INDEX(Bemenet!$E$2:$E$301,$M5700)="",INDEX(Bemenet!$F$2:$F$301,$M5700)=""),"",MAX(INDEX(Bemenet!$E$2:$E$301,$M5700),INDEX(Szabalyok!$A:$A,$N5700))))</f>
        <v/>
      </c>
      <c r="C5700" s="41">
        <f>IF($B5700="","",MIN(INDEX(Bemenet!$F$2:$F$301,$M5700),INDEX(Szabalyok!$B:$B,$N5700)))</f>
        <v/>
      </c>
      <c r="D5700" s="5">
        <f>IF(AND($B5700&lt;&gt;"",$C5700&lt;&gt;"",$B5700&lt;=$C5700),INDEX(Bemenet!$G$2:$G$301,$M5700),"")</f>
        <v/>
      </c>
      <c r="E5700" s="6">
        <f>IF(AND($B5700&lt;&gt;"",$C5700&lt;&gt;"",$B5700&lt;=$C5700),INDEX(Bemenet!$D$2:$D$301,$M5700),"")</f>
        <v/>
      </c>
      <c r="F5700" s="5">
        <f>IF(AND($B5700&lt;&gt;"",$C5700&lt;&gt;"",$B5700&lt;=$C5700),$C5700-$B5700+1,"")</f>
        <v/>
      </c>
      <c r="G5700" s="5">
        <f>IF($F5700="","",$F5700*$D5700)</f>
        <v/>
      </c>
      <c r="H5700" s="42">
        <f>IF($G5700="","",$O5700)</f>
        <v/>
      </c>
      <c r="I5700" s="5">
        <f>IF($G5700="","",$G5700*IF($H5700="",$O5700,$H5700)/100)</f>
        <v/>
      </c>
      <c r="J5700" s="5">
        <f>IF(OR($L5700="",NOT(COUNTIFS($L$2:$L5700,$L5700)=1)),"",SUMIFS($G:$G,$L:$L,$L5700))</f>
        <v/>
      </c>
      <c r="K5700" s="5">
        <f>IF(OR($L5700="",NOT(COUNTIFS($L$2:$L5700,$L5700)=1)),"",SUMIFS($I:$I,$L:$L,$L5700))</f>
        <v/>
      </c>
      <c r="L5700" s="6">
        <f>IF($B5700="","",YEAR($B5700))</f>
        <v/>
      </c>
      <c r="M5700" s="6">
        <f>INT((ROW()-2)/39)+1</f>
        <v/>
      </c>
      <c r="N5700" s="6">
        <f>MOD(ROW()-2,39)+2</f>
        <v/>
      </c>
      <c r="O5700" s="42">
        <f>IF(AND($B5700&lt;&gt;"",$C5700&lt;&gt;"",$B5700&lt;=$C5700),INDEX(Szabalyok!$C:$C,$N5700),"")</f>
        <v/>
      </c>
      <c r="P5700">
        <f>IF(D5700="",P5699,P5699+1)</f>
        <v/>
      </c>
    </row>
    <row r="5701">
      <c r="A5701">
        <f>IF(P5701=P5700,0,P5701)</f>
        <v/>
      </c>
      <c r="B5701" s="41">
        <f>IF($M5701&gt;300,"",IF(OR(INDEX(Bemenet!$E$2:$E$301,$M5701)="",INDEX(Bemenet!$F$2:$F$301,$M5701)=""),"",MAX(INDEX(Bemenet!$E$2:$E$301,$M5701),INDEX(Szabalyok!$A:$A,$N5701))))</f>
        <v/>
      </c>
      <c r="C5701" s="41">
        <f>IF($B5701="","",MIN(INDEX(Bemenet!$F$2:$F$301,$M5701),INDEX(Szabalyok!$B:$B,$N5701)))</f>
        <v/>
      </c>
      <c r="D5701" s="5">
        <f>IF(AND($B5701&lt;&gt;"",$C5701&lt;&gt;"",$B5701&lt;=$C5701),INDEX(Bemenet!$G$2:$G$301,$M5701),"")</f>
        <v/>
      </c>
      <c r="E5701" s="6">
        <f>IF(AND($B5701&lt;&gt;"",$C5701&lt;&gt;"",$B5701&lt;=$C5701),INDEX(Bemenet!$D$2:$D$301,$M5701),"")</f>
        <v/>
      </c>
      <c r="F5701" s="5">
        <f>IF(AND($B5701&lt;&gt;"",$C5701&lt;&gt;"",$B5701&lt;=$C5701),$C5701-$B5701+1,"")</f>
        <v/>
      </c>
      <c r="G5701" s="5">
        <f>IF($F5701="","",$F5701*$D5701)</f>
        <v/>
      </c>
      <c r="H5701" s="42">
        <f>IF($G5701="","",$O5701)</f>
        <v/>
      </c>
      <c r="I5701" s="5">
        <f>IF($G5701="","",$G5701*IF($H5701="",$O5701,$H5701)/100)</f>
        <v/>
      </c>
      <c r="J5701" s="5">
        <f>IF(OR($L5701="",NOT(COUNTIFS($L$2:$L5701,$L5701)=1)),"",SUMIFS($G:$G,$L:$L,$L5701))</f>
        <v/>
      </c>
      <c r="K5701" s="5">
        <f>IF(OR($L5701="",NOT(COUNTIFS($L$2:$L5701,$L5701)=1)),"",SUMIFS($I:$I,$L:$L,$L5701))</f>
        <v/>
      </c>
      <c r="L5701" s="6">
        <f>IF($B5701="","",YEAR($B5701))</f>
        <v/>
      </c>
      <c r="M5701" s="6">
        <f>INT((ROW()-2)/39)+1</f>
        <v/>
      </c>
      <c r="N5701" s="6">
        <f>MOD(ROW()-2,39)+2</f>
        <v/>
      </c>
      <c r="O5701" s="42">
        <f>IF(AND($B5701&lt;&gt;"",$C5701&lt;&gt;"",$B5701&lt;=$C5701),INDEX(Szabalyok!$C:$C,$N5701),"")</f>
        <v/>
      </c>
      <c r="P5701">
        <f>IF(D5701="",P5700,P5700+1)</f>
        <v/>
      </c>
    </row>
    <row r="5702">
      <c r="A5702">
        <f>IF(P5702=P5701,0,P5702)</f>
        <v/>
      </c>
      <c r="B5702" s="41">
        <f>IF($M5702&gt;300,"",IF(OR(INDEX(Bemenet!$E$2:$E$301,$M5702)="",INDEX(Bemenet!$F$2:$F$301,$M5702)=""),"",MAX(INDEX(Bemenet!$E$2:$E$301,$M5702),INDEX(Szabalyok!$A:$A,$N5702))))</f>
        <v/>
      </c>
      <c r="C5702" s="41">
        <f>IF($B5702="","",MIN(INDEX(Bemenet!$F$2:$F$301,$M5702),INDEX(Szabalyok!$B:$B,$N5702)))</f>
        <v/>
      </c>
      <c r="D5702" s="5">
        <f>IF(AND($B5702&lt;&gt;"",$C5702&lt;&gt;"",$B5702&lt;=$C5702),INDEX(Bemenet!$G$2:$G$301,$M5702),"")</f>
        <v/>
      </c>
      <c r="E5702" s="6">
        <f>IF(AND($B5702&lt;&gt;"",$C5702&lt;&gt;"",$B5702&lt;=$C5702),INDEX(Bemenet!$D$2:$D$301,$M5702),"")</f>
        <v/>
      </c>
      <c r="F5702" s="5">
        <f>IF(AND($B5702&lt;&gt;"",$C5702&lt;&gt;"",$B5702&lt;=$C5702),$C5702-$B5702+1,"")</f>
        <v/>
      </c>
      <c r="G5702" s="5">
        <f>IF($F5702="","",$F5702*$D5702)</f>
        <v/>
      </c>
      <c r="H5702" s="42">
        <f>IF($G5702="","",$O5702)</f>
        <v/>
      </c>
      <c r="I5702" s="5">
        <f>IF($G5702="","",$G5702*IF($H5702="",$O5702,$H5702)/100)</f>
        <v/>
      </c>
      <c r="J5702" s="5">
        <f>IF(OR($L5702="",NOT(COUNTIFS($L$2:$L5702,$L5702)=1)),"",SUMIFS($G:$G,$L:$L,$L5702))</f>
        <v/>
      </c>
      <c r="K5702" s="5">
        <f>IF(OR($L5702="",NOT(COUNTIFS($L$2:$L5702,$L5702)=1)),"",SUMIFS($I:$I,$L:$L,$L5702))</f>
        <v/>
      </c>
      <c r="L5702" s="6">
        <f>IF($B5702="","",YEAR($B5702))</f>
        <v/>
      </c>
      <c r="M5702" s="6">
        <f>INT((ROW()-2)/39)+1</f>
        <v/>
      </c>
      <c r="N5702" s="6">
        <f>MOD(ROW()-2,39)+2</f>
        <v/>
      </c>
      <c r="O5702" s="42">
        <f>IF(AND($B5702&lt;&gt;"",$C5702&lt;&gt;"",$B5702&lt;=$C5702),INDEX(Szabalyok!$C:$C,$N5702),"")</f>
        <v/>
      </c>
      <c r="P5702">
        <f>IF(D5702="",P5701,P5701+1)</f>
        <v/>
      </c>
    </row>
    <row r="5703">
      <c r="A5703">
        <f>IF(P5703=P5702,0,P5703)</f>
        <v/>
      </c>
      <c r="B5703" s="41">
        <f>IF($M5703&gt;300,"",IF(OR(INDEX(Bemenet!$E$2:$E$301,$M5703)="",INDEX(Bemenet!$F$2:$F$301,$M5703)=""),"",MAX(INDEX(Bemenet!$E$2:$E$301,$M5703),INDEX(Szabalyok!$A:$A,$N5703))))</f>
        <v/>
      </c>
      <c r="C5703" s="41">
        <f>IF($B5703="","",MIN(INDEX(Bemenet!$F$2:$F$301,$M5703),INDEX(Szabalyok!$B:$B,$N5703)))</f>
        <v/>
      </c>
      <c r="D5703" s="5">
        <f>IF(AND($B5703&lt;&gt;"",$C5703&lt;&gt;"",$B5703&lt;=$C5703),INDEX(Bemenet!$G$2:$G$301,$M5703),"")</f>
        <v/>
      </c>
      <c r="E5703" s="6">
        <f>IF(AND($B5703&lt;&gt;"",$C5703&lt;&gt;"",$B5703&lt;=$C5703),INDEX(Bemenet!$D$2:$D$301,$M5703),"")</f>
        <v/>
      </c>
      <c r="F5703" s="5">
        <f>IF(AND($B5703&lt;&gt;"",$C5703&lt;&gt;"",$B5703&lt;=$C5703),$C5703-$B5703+1,"")</f>
        <v/>
      </c>
      <c r="G5703" s="5">
        <f>IF($F5703="","",$F5703*$D5703)</f>
        <v/>
      </c>
      <c r="H5703" s="42">
        <f>IF($G5703="","",$O5703)</f>
        <v/>
      </c>
      <c r="I5703" s="5">
        <f>IF($G5703="","",$G5703*IF($H5703="",$O5703,$H5703)/100)</f>
        <v/>
      </c>
      <c r="J5703" s="5">
        <f>IF(OR($L5703="",NOT(COUNTIFS($L$2:$L5703,$L5703)=1)),"",SUMIFS($G:$G,$L:$L,$L5703))</f>
        <v/>
      </c>
      <c r="K5703" s="5">
        <f>IF(OR($L5703="",NOT(COUNTIFS($L$2:$L5703,$L5703)=1)),"",SUMIFS($I:$I,$L:$L,$L5703))</f>
        <v/>
      </c>
      <c r="L5703" s="6">
        <f>IF($B5703="","",YEAR($B5703))</f>
        <v/>
      </c>
      <c r="M5703" s="6">
        <f>INT((ROW()-2)/39)+1</f>
        <v/>
      </c>
      <c r="N5703" s="6">
        <f>MOD(ROW()-2,39)+2</f>
        <v/>
      </c>
      <c r="O5703" s="42">
        <f>IF(AND($B5703&lt;&gt;"",$C5703&lt;&gt;"",$B5703&lt;=$C5703),INDEX(Szabalyok!$C:$C,$N5703),"")</f>
        <v/>
      </c>
      <c r="P5703">
        <f>IF(D5703="",P5702,P5702+1)</f>
        <v/>
      </c>
    </row>
    <row r="5704">
      <c r="A5704">
        <f>IF(P5704=P5703,0,P5704)</f>
        <v/>
      </c>
      <c r="B5704" s="41">
        <f>IF($M5704&gt;300,"",IF(OR(INDEX(Bemenet!$E$2:$E$301,$M5704)="",INDEX(Bemenet!$F$2:$F$301,$M5704)=""),"",MAX(INDEX(Bemenet!$E$2:$E$301,$M5704),INDEX(Szabalyok!$A:$A,$N5704))))</f>
        <v/>
      </c>
      <c r="C5704" s="41">
        <f>IF($B5704="","",MIN(INDEX(Bemenet!$F$2:$F$301,$M5704),INDEX(Szabalyok!$B:$B,$N5704)))</f>
        <v/>
      </c>
      <c r="D5704" s="5">
        <f>IF(AND($B5704&lt;&gt;"",$C5704&lt;&gt;"",$B5704&lt;=$C5704),INDEX(Bemenet!$G$2:$G$301,$M5704),"")</f>
        <v/>
      </c>
      <c r="E5704" s="6">
        <f>IF(AND($B5704&lt;&gt;"",$C5704&lt;&gt;"",$B5704&lt;=$C5704),INDEX(Bemenet!$D$2:$D$301,$M5704),"")</f>
        <v/>
      </c>
      <c r="F5704" s="5">
        <f>IF(AND($B5704&lt;&gt;"",$C5704&lt;&gt;"",$B5704&lt;=$C5704),$C5704-$B5704+1,"")</f>
        <v/>
      </c>
      <c r="G5704" s="5">
        <f>IF($F5704="","",$F5704*$D5704)</f>
        <v/>
      </c>
      <c r="H5704" s="42">
        <f>IF($G5704="","",$O5704)</f>
        <v/>
      </c>
      <c r="I5704" s="5">
        <f>IF($G5704="","",$G5704*IF($H5704="",$O5704,$H5704)/100)</f>
        <v/>
      </c>
      <c r="J5704" s="5">
        <f>IF(OR($L5704="",NOT(COUNTIFS($L$2:$L5704,$L5704)=1)),"",SUMIFS($G:$G,$L:$L,$L5704))</f>
        <v/>
      </c>
      <c r="K5704" s="5">
        <f>IF(OR($L5704="",NOT(COUNTIFS($L$2:$L5704,$L5704)=1)),"",SUMIFS($I:$I,$L:$L,$L5704))</f>
        <v/>
      </c>
      <c r="L5704" s="6">
        <f>IF($B5704="","",YEAR($B5704))</f>
        <v/>
      </c>
      <c r="M5704" s="6">
        <f>INT((ROW()-2)/39)+1</f>
        <v/>
      </c>
      <c r="N5704" s="6">
        <f>MOD(ROW()-2,39)+2</f>
        <v/>
      </c>
      <c r="O5704" s="42">
        <f>IF(AND($B5704&lt;&gt;"",$C5704&lt;&gt;"",$B5704&lt;=$C5704),INDEX(Szabalyok!$C:$C,$N5704),"")</f>
        <v/>
      </c>
      <c r="P5704">
        <f>IF(D5704="",P5703,P5703+1)</f>
        <v/>
      </c>
    </row>
    <row r="5705">
      <c r="A5705">
        <f>IF(P5705=P5704,0,P5705)</f>
        <v/>
      </c>
      <c r="B5705" s="41">
        <f>IF($M5705&gt;300,"",IF(OR(INDEX(Bemenet!$E$2:$E$301,$M5705)="",INDEX(Bemenet!$F$2:$F$301,$M5705)=""),"",MAX(INDEX(Bemenet!$E$2:$E$301,$M5705),INDEX(Szabalyok!$A:$A,$N5705))))</f>
        <v/>
      </c>
      <c r="C5705" s="41">
        <f>IF($B5705="","",MIN(INDEX(Bemenet!$F$2:$F$301,$M5705),INDEX(Szabalyok!$B:$B,$N5705)))</f>
        <v/>
      </c>
      <c r="D5705" s="5">
        <f>IF(AND($B5705&lt;&gt;"",$C5705&lt;&gt;"",$B5705&lt;=$C5705),INDEX(Bemenet!$G$2:$G$301,$M5705),"")</f>
        <v/>
      </c>
      <c r="E5705" s="6">
        <f>IF(AND($B5705&lt;&gt;"",$C5705&lt;&gt;"",$B5705&lt;=$C5705),INDEX(Bemenet!$D$2:$D$301,$M5705),"")</f>
        <v/>
      </c>
      <c r="F5705" s="5">
        <f>IF(AND($B5705&lt;&gt;"",$C5705&lt;&gt;"",$B5705&lt;=$C5705),$C5705-$B5705+1,"")</f>
        <v/>
      </c>
      <c r="G5705" s="5">
        <f>IF($F5705="","",$F5705*$D5705)</f>
        <v/>
      </c>
      <c r="H5705" s="42">
        <f>IF($G5705="","",$O5705)</f>
        <v/>
      </c>
      <c r="I5705" s="5">
        <f>IF($G5705="","",$G5705*IF($H5705="",$O5705,$H5705)/100)</f>
        <v/>
      </c>
      <c r="J5705" s="5">
        <f>IF(OR($L5705="",NOT(COUNTIFS($L$2:$L5705,$L5705)=1)),"",SUMIFS($G:$G,$L:$L,$L5705))</f>
        <v/>
      </c>
      <c r="K5705" s="5">
        <f>IF(OR($L5705="",NOT(COUNTIFS($L$2:$L5705,$L5705)=1)),"",SUMIFS($I:$I,$L:$L,$L5705))</f>
        <v/>
      </c>
      <c r="L5705" s="6">
        <f>IF($B5705="","",YEAR($B5705))</f>
        <v/>
      </c>
      <c r="M5705" s="6">
        <f>INT((ROW()-2)/39)+1</f>
        <v/>
      </c>
      <c r="N5705" s="6">
        <f>MOD(ROW()-2,39)+2</f>
        <v/>
      </c>
      <c r="O5705" s="42">
        <f>IF(AND($B5705&lt;&gt;"",$C5705&lt;&gt;"",$B5705&lt;=$C5705),INDEX(Szabalyok!$C:$C,$N5705),"")</f>
        <v/>
      </c>
      <c r="P5705">
        <f>IF(D5705="",P5704,P5704+1)</f>
        <v/>
      </c>
    </row>
    <row r="5706">
      <c r="A5706">
        <f>IF(P5706=P5705,0,P5706)</f>
        <v/>
      </c>
      <c r="B5706" s="41">
        <f>IF($M5706&gt;300,"",IF(OR(INDEX(Bemenet!$E$2:$E$301,$M5706)="",INDEX(Bemenet!$F$2:$F$301,$M5706)=""),"",MAX(INDEX(Bemenet!$E$2:$E$301,$M5706),INDEX(Szabalyok!$A:$A,$N5706))))</f>
        <v/>
      </c>
      <c r="C5706" s="41">
        <f>IF($B5706="","",MIN(INDEX(Bemenet!$F$2:$F$301,$M5706),INDEX(Szabalyok!$B:$B,$N5706)))</f>
        <v/>
      </c>
      <c r="D5706" s="5">
        <f>IF(AND($B5706&lt;&gt;"",$C5706&lt;&gt;"",$B5706&lt;=$C5706),INDEX(Bemenet!$G$2:$G$301,$M5706),"")</f>
        <v/>
      </c>
      <c r="E5706" s="6">
        <f>IF(AND($B5706&lt;&gt;"",$C5706&lt;&gt;"",$B5706&lt;=$C5706),INDEX(Bemenet!$D$2:$D$301,$M5706),"")</f>
        <v/>
      </c>
      <c r="F5706" s="5">
        <f>IF(AND($B5706&lt;&gt;"",$C5706&lt;&gt;"",$B5706&lt;=$C5706),$C5706-$B5706+1,"")</f>
        <v/>
      </c>
      <c r="G5706" s="5">
        <f>IF($F5706="","",$F5706*$D5706)</f>
        <v/>
      </c>
      <c r="H5706" s="42">
        <f>IF($G5706="","",$O5706)</f>
        <v/>
      </c>
      <c r="I5706" s="5">
        <f>IF($G5706="","",$G5706*IF($H5706="",$O5706,$H5706)/100)</f>
        <v/>
      </c>
      <c r="J5706" s="5">
        <f>IF(OR($L5706="",NOT(COUNTIFS($L$2:$L5706,$L5706)=1)),"",SUMIFS($G:$G,$L:$L,$L5706))</f>
        <v/>
      </c>
      <c r="K5706" s="5">
        <f>IF(OR($L5706="",NOT(COUNTIFS($L$2:$L5706,$L5706)=1)),"",SUMIFS($I:$I,$L:$L,$L5706))</f>
        <v/>
      </c>
      <c r="L5706" s="6">
        <f>IF($B5706="","",YEAR($B5706))</f>
        <v/>
      </c>
      <c r="M5706" s="6">
        <f>INT((ROW()-2)/39)+1</f>
        <v/>
      </c>
      <c r="N5706" s="6">
        <f>MOD(ROW()-2,39)+2</f>
        <v/>
      </c>
      <c r="O5706" s="42">
        <f>IF(AND($B5706&lt;&gt;"",$C5706&lt;&gt;"",$B5706&lt;=$C5706),INDEX(Szabalyok!$C:$C,$N5706),"")</f>
        <v/>
      </c>
      <c r="P5706">
        <f>IF(D5706="",P5705,P5705+1)</f>
        <v/>
      </c>
    </row>
    <row r="5707">
      <c r="A5707">
        <f>IF(P5707=P5706,0,P5707)</f>
        <v/>
      </c>
      <c r="B5707" s="41">
        <f>IF($M5707&gt;300,"",IF(OR(INDEX(Bemenet!$E$2:$E$301,$M5707)="",INDEX(Bemenet!$F$2:$F$301,$M5707)=""),"",MAX(INDEX(Bemenet!$E$2:$E$301,$M5707),INDEX(Szabalyok!$A:$A,$N5707))))</f>
        <v/>
      </c>
      <c r="C5707" s="41">
        <f>IF($B5707="","",MIN(INDEX(Bemenet!$F$2:$F$301,$M5707),INDEX(Szabalyok!$B:$B,$N5707)))</f>
        <v/>
      </c>
      <c r="D5707" s="5">
        <f>IF(AND($B5707&lt;&gt;"",$C5707&lt;&gt;"",$B5707&lt;=$C5707),INDEX(Bemenet!$G$2:$G$301,$M5707),"")</f>
        <v/>
      </c>
      <c r="E5707" s="6">
        <f>IF(AND($B5707&lt;&gt;"",$C5707&lt;&gt;"",$B5707&lt;=$C5707),INDEX(Bemenet!$D$2:$D$301,$M5707),"")</f>
        <v/>
      </c>
      <c r="F5707" s="5">
        <f>IF(AND($B5707&lt;&gt;"",$C5707&lt;&gt;"",$B5707&lt;=$C5707),$C5707-$B5707+1,"")</f>
        <v/>
      </c>
      <c r="G5707" s="5">
        <f>IF($F5707="","",$F5707*$D5707)</f>
        <v/>
      </c>
      <c r="H5707" s="42">
        <f>IF($G5707="","",$O5707)</f>
        <v/>
      </c>
      <c r="I5707" s="5">
        <f>IF($G5707="","",$G5707*IF($H5707="",$O5707,$H5707)/100)</f>
        <v/>
      </c>
      <c r="J5707" s="5">
        <f>IF(OR($L5707="",NOT(COUNTIFS($L$2:$L5707,$L5707)=1)),"",SUMIFS($G:$G,$L:$L,$L5707))</f>
        <v/>
      </c>
      <c r="K5707" s="5">
        <f>IF(OR($L5707="",NOT(COUNTIFS($L$2:$L5707,$L5707)=1)),"",SUMIFS($I:$I,$L:$L,$L5707))</f>
        <v/>
      </c>
      <c r="L5707" s="6">
        <f>IF($B5707="","",YEAR($B5707))</f>
        <v/>
      </c>
      <c r="M5707" s="6">
        <f>INT((ROW()-2)/39)+1</f>
        <v/>
      </c>
      <c r="N5707" s="6">
        <f>MOD(ROW()-2,39)+2</f>
        <v/>
      </c>
      <c r="O5707" s="42">
        <f>IF(AND($B5707&lt;&gt;"",$C5707&lt;&gt;"",$B5707&lt;=$C5707),INDEX(Szabalyok!$C:$C,$N5707),"")</f>
        <v/>
      </c>
      <c r="P5707">
        <f>IF(D5707="",P5706,P5706+1)</f>
        <v/>
      </c>
    </row>
    <row r="5708">
      <c r="A5708">
        <f>IF(P5708=P5707,0,P5708)</f>
        <v/>
      </c>
      <c r="B5708" s="41">
        <f>IF($M5708&gt;300,"",IF(OR(INDEX(Bemenet!$E$2:$E$301,$M5708)="",INDEX(Bemenet!$F$2:$F$301,$M5708)=""),"",MAX(INDEX(Bemenet!$E$2:$E$301,$M5708),INDEX(Szabalyok!$A:$A,$N5708))))</f>
        <v/>
      </c>
      <c r="C5708" s="41">
        <f>IF($B5708="","",MIN(INDEX(Bemenet!$F$2:$F$301,$M5708),INDEX(Szabalyok!$B:$B,$N5708)))</f>
        <v/>
      </c>
      <c r="D5708" s="5">
        <f>IF(AND($B5708&lt;&gt;"",$C5708&lt;&gt;"",$B5708&lt;=$C5708),INDEX(Bemenet!$G$2:$G$301,$M5708),"")</f>
        <v/>
      </c>
      <c r="E5708" s="6">
        <f>IF(AND($B5708&lt;&gt;"",$C5708&lt;&gt;"",$B5708&lt;=$C5708),INDEX(Bemenet!$D$2:$D$301,$M5708),"")</f>
        <v/>
      </c>
      <c r="F5708" s="5">
        <f>IF(AND($B5708&lt;&gt;"",$C5708&lt;&gt;"",$B5708&lt;=$C5708),$C5708-$B5708+1,"")</f>
        <v/>
      </c>
      <c r="G5708" s="5">
        <f>IF($F5708="","",$F5708*$D5708)</f>
        <v/>
      </c>
      <c r="H5708" s="42">
        <f>IF($G5708="","",$O5708)</f>
        <v/>
      </c>
      <c r="I5708" s="5">
        <f>IF($G5708="","",$G5708*IF($H5708="",$O5708,$H5708)/100)</f>
        <v/>
      </c>
      <c r="J5708" s="5">
        <f>IF(OR($L5708="",NOT(COUNTIFS($L$2:$L5708,$L5708)=1)),"",SUMIFS($G:$G,$L:$L,$L5708))</f>
        <v/>
      </c>
      <c r="K5708" s="5">
        <f>IF(OR($L5708="",NOT(COUNTIFS($L$2:$L5708,$L5708)=1)),"",SUMIFS($I:$I,$L:$L,$L5708))</f>
        <v/>
      </c>
      <c r="L5708" s="6">
        <f>IF($B5708="","",YEAR($B5708))</f>
        <v/>
      </c>
      <c r="M5708" s="6">
        <f>INT((ROW()-2)/39)+1</f>
        <v/>
      </c>
      <c r="N5708" s="6">
        <f>MOD(ROW()-2,39)+2</f>
        <v/>
      </c>
      <c r="O5708" s="42">
        <f>IF(AND($B5708&lt;&gt;"",$C5708&lt;&gt;"",$B5708&lt;=$C5708),INDEX(Szabalyok!$C:$C,$N5708),"")</f>
        <v/>
      </c>
      <c r="P5708">
        <f>IF(D5708="",P5707,P5707+1)</f>
        <v/>
      </c>
    </row>
    <row r="5709">
      <c r="A5709">
        <f>IF(P5709=P5708,0,P5709)</f>
        <v/>
      </c>
      <c r="B5709" s="41">
        <f>IF($M5709&gt;300,"",IF(OR(INDEX(Bemenet!$E$2:$E$301,$M5709)="",INDEX(Bemenet!$F$2:$F$301,$M5709)=""),"",MAX(INDEX(Bemenet!$E$2:$E$301,$M5709),INDEX(Szabalyok!$A:$A,$N5709))))</f>
        <v/>
      </c>
      <c r="C5709" s="41">
        <f>IF($B5709="","",MIN(INDEX(Bemenet!$F$2:$F$301,$M5709),INDEX(Szabalyok!$B:$B,$N5709)))</f>
        <v/>
      </c>
      <c r="D5709" s="5">
        <f>IF(AND($B5709&lt;&gt;"",$C5709&lt;&gt;"",$B5709&lt;=$C5709),INDEX(Bemenet!$G$2:$G$301,$M5709),"")</f>
        <v/>
      </c>
      <c r="E5709" s="6">
        <f>IF(AND($B5709&lt;&gt;"",$C5709&lt;&gt;"",$B5709&lt;=$C5709),INDEX(Bemenet!$D$2:$D$301,$M5709),"")</f>
        <v/>
      </c>
      <c r="F5709" s="5">
        <f>IF(AND($B5709&lt;&gt;"",$C5709&lt;&gt;"",$B5709&lt;=$C5709),$C5709-$B5709+1,"")</f>
        <v/>
      </c>
      <c r="G5709" s="5">
        <f>IF($F5709="","",$F5709*$D5709)</f>
        <v/>
      </c>
      <c r="H5709" s="42">
        <f>IF($G5709="","",$O5709)</f>
        <v/>
      </c>
      <c r="I5709" s="5">
        <f>IF($G5709="","",$G5709*IF($H5709="",$O5709,$H5709)/100)</f>
        <v/>
      </c>
      <c r="J5709" s="5">
        <f>IF(OR($L5709="",NOT(COUNTIFS($L$2:$L5709,$L5709)=1)),"",SUMIFS($G:$G,$L:$L,$L5709))</f>
        <v/>
      </c>
      <c r="K5709" s="5">
        <f>IF(OR($L5709="",NOT(COUNTIFS($L$2:$L5709,$L5709)=1)),"",SUMIFS($I:$I,$L:$L,$L5709))</f>
        <v/>
      </c>
      <c r="L5709" s="6">
        <f>IF($B5709="","",YEAR($B5709))</f>
        <v/>
      </c>
      <c r="M5709" s="6">
        <f>INT((ROW()-2)/39)+1</f>
        <v/>
      </c>
      <c r="N5709" s="6">
        <f>MOD(ROW()-2,39)+2</f>
        <v/>
      </c>
      <c r="O5709" s="42">
        <f>IF(AND($B5709&lt;&gt;"",$C5709&lt;&gt;"",$B5709&lt;=$C5709),INDEX(Szabalyok!$C:$C,$N5709),"")</f>
        <v/>
      </c>
      <c r="P5709">
        <f>IF(D5709="",P5708,P5708+1)</f>
        <v/>
      </c>
    </row>
    <row r="5710">
      <c r="A5710">
        <f>IF(P5710=P5709,0,P5710)</f>
        <v/>
      </c>
      <c r="B5710" s="41">
        <f>IF($M5710&gt;300,"",IF(OR(INDEX(Bemenet!$E$2:$E$301,$M5710)="",INDEX(Bemenet!$F$2:$F$301,$M5710)=""),"",MAX(INDEX(Bemenet!$E$2:$E$301,$M5710),INDEX(Szabalyok!$A:$A,$N5710))))</f>
        <v/>
      </c>
      <c r="C5710" s="41">
        <f>IF($B5710="","",MIN(INDEX(Bemenet!$F$2:$F$301,$M5710),INDEX(Szabalyok!$B:$B,$N5710)))</f>
        <v/>
      </c>
      <c r="D5710" s="5">
        <f>IF(AND($B5710&lt;&gt;"",$C5710&lt;&gt;"",$B5710&lt;=$C5710),INDEX(Bemenet!$G$2:$G$301,$M5710),"")</f>
        <v/>
      </c>
      <c r="E5710" s="6">
        <f>IF(AND($B5710&lt;&gt;"",$C5710&lt;&gt;"",$B5710&lt;=$C5710),INDEX(Bemenet!$D$2:$D$301,$M5710),"")</f>
        <v/>
      </c>
      <c r="F5710" s="5">
        <f>IF(AND($B5710&lt;&gt;"",$C5710&lt;&gt;"",$B5710&lt;=$C5710),$C5710-$B5710+1,"")</f>
        <v/>
      </c>
      <c r="G5710" s="5">
        <f>IF($F5710="","",$F5710*$D5710)</f>
        <v/>
      </c>
      <c r="H5710" s="42">
        <f>IF($G5710="","",$O5710)</f>
        <v/>
      </c>
      <c r="I5710" s="5">
        <f>IF($G5710="","",$G5710*IF($H5710="",$O5710,$H5710)/100)</f>
        <v/>
      </c>
      <c r="J5710" s="5">
        <f>IF(OR($L5710="",NOT(COUNTIFS($L$2:$L5710,$L5710)=1)),"",SUMIFS($G:$G,$L:$L,$L5710))</f>
        <v/>
      </c>
      <c r="K5710" s="5">
        <f>IF(OR($L5710="",NOT(COUNTIFS($L$2:$L5710,$L5710)=1)),"",SUMIFS($I:$I,$L:$L,$L5710))</f>
        <v/>
      </c>
      <c r="L5710" s="6">
        <f>IF($B5710="","",YEAR($B5710))</f>
        <v/>
      </c>
      <c r="M5710" s="6">
        <f>INT((ROW()-2)/39)+1</f>
        <v/>
      </c>
      <c r="N5710" s="6">
        <f>MOD(ROW()-2,39)+2</f>
        <v/>
      </c>
      <c r="O5710" s="42">
        <f>IF(AND($B5710&lt;&gt;"",$C5710&lt;&gt;"",$B5710&lt;=$C5710),INDEX(Szabalyok!$C:$C,$N5710),"")</f>
        <v/>
      </c>
      <c r="P5710">
        <f>IF(D5710="",P5709,P5709+1)</f>
        <v/>
      </c>
    </row>
    <row r="5711">
      <c r="A5711">
        <f>IF(P5711=P5710,0,P5711)</f>
        <v/>
      </c>
      <c r="B5711" s="41">
        <f>IF($M5711&gt;300,"",IF(OR(INDEX(Bemenet!$E$2:$E$301,$M5711)="",INDEX(Bemenet!$F$2:$F$301,$M5711)=""),"",MAX(INDEX(Bemenet!$E$2:$E$301,$M5711),INDEX(Szabalyok!$A:$A,$N5711))))</f>
        <v/>
      </c>
      <c r="C5711" s="41">
        <f>IF($B5711="","",MIN(INDEX(Bemenet!$F$2:$F$301,$M5711),INDEX(Szabalyok!$B:$B,$N5711)))</f>
        <v/>
      </c>
      <c r="D5711" s="5">
        <f>IF(AND($B5711&lt;&gt;"",$C5711&lt;&gt;"",$B5711&lt;=$C5711),INDEX(Bemenet!$G$2:$G$301,$M5711),"")</f>
        <v/>
      </c>
      <c r="E5711" s="6">
        <f>IF(AND($B5711&lt;&gt;"",$C5711&lt;&gt;"",$B5711&lt;=$C5711),INDEX(Bemenet!$D$2:$D$301,$M5711),"")</f>
        <v/>
      </c>
      <c r="F5711" s="5">
        <f>IF(AND($B5711&lt;&gt;"",$C5711&lt;&gt;"",$B5711&lt;=$C5711),$C5711-$B5711+1,"")</f>
        <v/>
      </c>
      <c r="G5711" s="5">
        <f>IF($F5711="","",$F5711*$D5711)</f>
        <v/>
      </c>
      <c r="H5711" s="42">
        <f>IF($G5711="","",$O5711)</f>
        <v/>
      </c>
      <c r="I5711" s="5">
        <f>IF($G5711="","",$G5711*IF($H5711="",$O5711,$H5711)/100)</f>
        <v/>
      </c>
      <c r="J5711" s="5">
        <f>IF(OR($L5711="",NOT(COUNTIFS($L$2:$L5711,$L5711)=1)),"",SUMIFS($G:$G,$L:$L,$L5711))</f>
        <v/>
      </c>
      <c r="K5711" s="5">
        <f>IF(OR($L5711="",NOT(COUNTIFS($L$2:$L5711,$L5711)=1)),"",SUMIFS($I:$I,$L:$L,$L5711))</f>
        <v/>
      </c>
      <c r="L5711" s="6">
        <f>IF($B5711="","",YEAR($B5711))</f>
        <v/>
      </c>
      <c r="M5711" s="6">
        <f>INT((ROW()-2)/39)+1</f>
        <v/>
      </c>
      <c r="N5711" s="6">
        <f>MOD(ROW()-2,39)+2</f>
        <v/>
      </c>
      <c r="O5711" s="42">
        <f>IF(AND($B5711&lt;&gt;"",$C5711&lt;&gt;"",$B5711&lt;=$C5711),INDEX(Szabalyok!$C:$C,$N5711),"")</f>
        <v/>
      </c>
      <c r="P5711">
        <f>IF(D5711="",P5710,P5710+1)</f>
        <v/>
      </c>
    </row>
    <row r="5712">
      <c r="A5712">
        <f>IF(P5712=P5711,0,P5712)</f>
        <v/>
      </c>
      <c r="B5712" s="41">
        <f>IF($M5712&gt;300,"",IF(OR(INDEX(Bemenet!$E$2:$E$301,$M5712)="",INDEX(Bemenet!$F$2:$F$301,$M5712)=""),"",MAX(INDEX(Bemenet!$E$2:$E$301,$M5712),INDEX(Szabalyok!$A:$A,$N5712))))</f>
        <v/>
      </c>
      <c r="C5712" s="41">
        <f>IF($B5712="","",MIN(INDEX(Bemenet!$F$2:$F$301,$M5712),INDEX(Szabalyok!$B:$B,$N5712)))</f>
        <v/>
      </c>
      <c r="D5712" s="5">
        <f>IF(AND($B5712&lt;&gt;"",$C5712&lt;&gt;"",$B5712&lt;=$C5712),INDEX(Bemenet!$G$2:$G$301,$M5712),"")</f>
        <v/>
      </c>
      <c r="E5712" s="6">
        <f>IF(AND($B5712&lt;&gt;"",$C5712&lt;&gt;"",$B5712&lt;=$C5712),INDEX(Bemenet!$D$2:$D$301,$M5712),"")</f>
        <v/>
      </c>
      <c r="F5712" s="5">
        <f>IF(AND($B5712&lt;&gt;"",$C5712&lt;&gt;"",$B5712&lt;=$C5712),$C5712-$B5712+1,"")</f>
        <v/>
      </c>
      <c r="G5712" s="5">
        <f>IF($F5712="","",$F5712*$D5712)</f>
        <v/>
      </c>
      <c r="H5712" s="42">
        <f>IF($G5712="","",$O5712)</f>
        <v/>
      </c>
      <c r="I5712" s="5">
        <f>IF($G5712="","",$G5712*IF($H5712="",$O5712,$H5712)/100)</f>
        <v/>
      </c>
      <c r="J5712" s="5">
        <f>IF(OR($L5712="",NOT(COUNTIFS($L$2:$L5712,$L5712)=1)),"",SUMIFS($G:$G,$L:$L,$L5712))</f>
        <v/>
      </c>
      <c r="K5712" s="5">
        <f>IF(OR($L5712="",NOT(COUNTIFS($L$2:$L5712,$L5712)=1)),"",SUMIFS($I:$I,$L:$L,$L5712))</f>
        <v/>
      </c>
      <c r="L5712" s="6">
        <f>IF($B5712="","",YEAR($B5712))</f>
        <v/>
      </c>
      <c r="M5712" s="6">
        <f>INT((ROW()-2)/39)+1</f>
        <v/>
      </c>
      <c r="N5712" s="6">
        <f>MOD(ROW()-2,39)+2</f>
        <v/>
      </c>
      <c r="O5712" s="42">
        <f>IF(AND($B5712&lt;&gt;"",$C5712&lt;&gt;"",$B5712&lt;=$C5712),INDEX(Szabalyok!$C:$C,$N5712),"")</f>
        <v/>
      </c>
      <c r="P5712">
        <f>IF(D5712="",P5711,P5711+1)</f>
        <v/>
      </c>
    </row>
    <row r="5713">
      <c r="A5713">
        <f>IF(P5713=P5712,0,P5713)</f>
        <v/>
      </c>
      <c r="B5713" s="41">
        <f>IF($M5713&gt;300,"",IF(OR(INDEX(Bemenet!$E$2:$E$301,$M5713)="",INDEX(Bemenet!$F$2:$F$301,$M5713)=""),"",MAX(INDEX(Bemenet!$E$2:$E$301,$M5713),INDEX(Szabalyok!$A:$A,$N5713))))</f>
        <v/>
      </c>
      <c r="C5713" s="41">
        <f>IF($B5713="","",MIN(INDEX(Bemenet!$F$2:$F$301,$M5713),INDEX(Szabalyok!$B:$B,$N5713)))</f>
        <v/>
      </c>
      <c r="D5713" s="5">
        <f>IF(AND($B5713&lt;&gt;"",$C5713&lt;&gt;"",$B5713&lt;=$C5713),INDEX(Bemenet!$G$2:$G$301,$M5713),"")</f>
        <v/>
      </c>
      <c r="E5713" s="6">
        <f>IF(AND($B5713&lt;&gt;"",$C5713&lt;&gt;"",$B5713&lt;=$C5713),INDEX(Bemenet!$D$2:$D$301,$M5713),"")</f>
        <v/>
      </c>
      <c r="F5713" s="5">
        <f>IF(AND($B5713&lt;&gt;"",$C5713&lt;&gt;"",$B5713&lt;=$C5713),$C5713-$B5713+1,"")</f>
        <v/>
      </c>
      <c r="G5713" s="5">
        <f>IF($F5713="","",$F5713*$D5713)</f>
        <v/>
      </c>
      <c r="H5713" s="42">
        <f>IF($G5713="","",$O5713)</f>
        <v/>
      </c>
      <c r="I5713" s="5">
        <f>IF($G5713="","",$G5713*IF($H5713="",$O5713,$H5713)/100)</f>
        <v/>
      </c>
      <c r="J5713" s="5">
        <f>IF(OR($L5713="",NOT(COUNTIFS($L$2:$L5713,$L5713)=1)),"",SUMIFS($G:$G,$L:$L,$L5713))</f>
        <v/>
      </c>
      <c r="K5713" s="5">
        <f>IF(OR($L5713="",NOT(COUNTIFS($L$2:$L5713,$L5713)=1)),"",SUMIFS($I:$I,$L:$L,$L5713))</f>
        <v/>
      </c>
      <c r="L5713" s="6">
        <f>IF($B5713="","",YEAR($B5713))</f>
        <v/>
      </c>
      <c r="M5713" s="6">
        <f>INT((ROW()-2)/39)+1</f>
        <v/>
      </c>
      <c r="N5713" s="6">
        <f>MOD(ROW()-2,39)+2</f>
        <v/>
      </c>
      <c r="O5713" s="42">
        <f>IF(AND($B5713&lt;&gt;"",$C5713&lt;&gt;"",$B5713&lt;=$C5713),INDEX(Szabalyok!$C:$C,$N5713),"")</f>
        <v/>
      </c>
      <c r="P5713">
        <f>IF(D5713="",P5712,P5712+1)</f>
        <v/>
      </c>
    </row>
    <row r="5714">
      <c r="A5714">
        <f>IF(P5714=P5713,0,P5714)</f>
        <v/>
      </c>
      <c r="B5714" s="41">
        <f>IF($M5714&gt;300,"",IF(OR(INDEX(Bemenet!$E$2:$E$301,$M5714)="",INDEX(Bemenet!$F$2:$F$301,$M5714)=""),"",MAX(INDEX(Bemenet!$E$2:$E$301,$M5714),INDEX(Szabalyok!$A:$A,$N5714))))</f>
        <v/>
      </c>
      <c r="C5714" s="41">
        <f>IF($B5714="","",MIN(INDEX(Bemenet!$F$2:$F$301,$M5714),INDEX(Szabalyok!$B:$B,$N5714)))</f>
        <v/>
      </c>
      <c r="D5714" s="5">
        <f>IF(AND($B5714&lt;&gt;"",$C5714&lt;&gt;"",$B5714&lt;=$C5714),INDEX(Bemenet!$G$2:$G$301,$M5714),"")</f>
        <v/>
      </c>
      <c r="E5714" s="6">
        <f>IF(AND($B5714&lt;&gt;"",$C5714&lt;&gt;"",$B5714&lt;=$C5714),INDEX(Bemenet!$D$2:$D$301,$M5714),"")</f>
        <v/>
      </c>
      <c r="F5714" s="5">
        <f>IF(AND($B5714&lt;&gt;"",$C5714&lt;&gt;"",$B5714&lt;=$C5714),$C5714-$B5714+1,"")</f>
        <v/>
      </c>
      <c r="G5714" s="5">
        <f>IF($F5714="","",$F5714*$D5714)</f>
        <v/>
      </c>
      <c r="H5714" s="42">
        <f>IF($G5714="","",$O5714)</f>
        <v/>
      </c>
      <c r="I5714" s="5">
        <f>IF($G5714="","",$G5714*IF($H5714="",$O5714,$H5714)/100)</f>
        <v/>
      </c>
      <c r="J5714" s="5">
        <f>IF(OR($L5714="",NOT(COUNTIFS($L$2:$L5714,$L5714)=1)),"",SUMIFS($G:$G,$L:$L,$L5714))</f>
        <v/>
      </c>
      <c r="K5714" s="5">
        <f>IF(OR($L5714="",NOT(COUNTIFS($L$2:$L5714,$L5714)=1)),"",SUMIFS($I:$I,$L:$L,$L5714))</f>
        <v/>
      </c>
      <c r="L5714" s="6">
        <f>IF($B5714="","",YEAR($B5714))</f>
        <v/>
      </c>
      <c r="M5714" s="6">
        <f>INT((ROW()-2)/39)+1</f>
        <v/>
      </c>
      <c r="N5714" s="6">
        <f>MOD(ROW()-2,39)+2</f>
        <v/>
      </c>
      <c r="O5714" s="42">
        <f>IF(AND($B5714&lt;&gt;"",$C5714&lt;&gt;"",$B5714&lt;=$C5714),INDEX(Szabalyok!$C:$C,$N5714),"")</f>
        <v/>
      </c>
      <c r="P5714">
        <f>IF(D5714="",P5713,P5713+1)</f>
        <v/>
      </c>
    </row>
    <row r="5715">
      <c r="A5715">
        <f>IF(P5715=P5714,0,P5715)</f>
        <v/>
      </c>
      <c r="B5715" s="41">
        <f>IF($M5715&gt;300,"",IF(OR(INDEX(Bemenet!$E$2:$E$301,$M5715)="",INDEX(Bemenet!$F$2:$F$301,$M5715)=""),"",MAX(INDEX(Bemenet!$E$2:$E$301,$M5715),INDEX(Szabalyok!$A:$A,$N5715))))</f>
        <v/>
      </c>
      <c r="C5715" s="41">
        <f>IF($B5715="","",MIN(INDEX(Bemenet!$F$2:$F$301,$M5715),INDEX(Szabalyok!$B:$B,$N5715)))</f>
        <v/>
      </c>
      <c r="D5715" s="5">
        <f>IF(AND($B5715&lt;&gt;"",$C5715&lt;&gt;"",$B5715&lt;=$C5715),INDEX(Bemenet!$G$2:$G$301,$M5715),"")</f>
        <v/>
      </c>
      <c r="E5715" s="6">
        <f>IF(AND($B5715&lt;&gt;"",$C5715&lt;&gt;"",$B5715&lt;=$C5715),INDEX(Bemenet!$D$2:$D$301,$M5715),"")</f>
        <v/>
      </c>
      <c r="F5715" s="5">
        <f>IF(AND($B5715&lt;&gt;"",$C5715&lt;&gt;"",$B5715&lt;=$C5715),$C5715-$B5715+1,"")</f>
        <v/>
      </c>
      <c r="G5715" s="5">
        <f>IF($F5715="","",$F5715*$D5715)</f>
        <v/>
      </c>
      <c r="H5715" s="42">
        <f>IF($G5715="","",$O5715)</f>
        <v/>
      </c>
      <c r="I5715" s="5">
        <f>IF($G5715="","",$G5715*IF($H5715="",$O5715,$H5715)/100)</f>
        <v/>
      </c>
      <c r="J5715" s="5">
        <f>IF(OR($L5715="",NOT(COUNTIFS($L$2:$L5715,$L5715)=1)),"",SUMIFS($G:$G,$L:$L,$L5715))</f>
        <v/>
      </c>
      <c r="K5715" s="5">
        <f>IF(OR($L5715="",NOT(COUNTIFS($L$2:$L5715,$L5715)=1)),"",SUMIFS($I:$I,$L:$L,$L5715))</f>
        <v/>
      </c>
      <c r="L5715" s="6">
        <f>IF($B5715="","",YEAR($B5715))</f>
        <v/>
      </c>
      <c r="M5715" s="6">
        <f>INT((ROW()-2)/39)+1</f>
        <v/>
      </c>
      <c r="N5715" s="6">
        <f>MOD(ROW()-2,39)+2</f>
        <v/>
      </c>
      <c r="O5715" s="42">
        <f>IF(AND($B5715&lt;&gt;"",$C5715&lt;&gt;"",$B5715&lt;=$C5715),INDEX(Szabalyok!$C:$C,$N5715),"")</f>
        <v/>
      </c>
      <c r="P5715">
        <f>IF(D5715="",P5714,P5714+1)</f>
        <v/>
      </c>
    </row>
    <row r="5716">
      <c r="A5716">
        <f>IF(P5716=P5715,0,P5716)</f>
        <v/>
      </c>
      <c r="B5716" s="41">
        <f>IF($M5716&gt;300,"",IF(OR(INDEX(Bemenet!$E$2:$E$301,$M5716)="",INDEX(Bemenet!$F$2:$F$301,$M5716)=""),"",MAX(INDEX(Bemenet!$E$2:$E$301,$M5716),INDEX(Szabalyok!$A:$A,$N5716))))</f>
        <v/>
      </c>
      <c r="C5716" s="41">
        <f>IF($B5716="","",MIN(INDEX(Bemenet!$F$2:$F$301,$M5716),INDEX(Szabalyok!$B:$B,$N5716)))</f>
        <v/>
      </c>
      <c r="D5716" s="5">
        <f>IF(AND($B5716&lt;&gt;"",$C5716&lt;&gt;"",$B5716&lt;=$C5716),INDEX(Bemenet!$G$2:$G$301,$M5716),"")</f>
        <v/>
      </c>
      <c r="E5716" s="6">
        <f>IF(AND($B5716&lt;&gt;"",$C5716&lt;&gt;"",$B5716&lt;=$C5716),INDEX(Bemenet!$D$2:$D$301,$M5716),"")</f>
        <v/>
      </c>
      <c r="F5716" s="5">
        <f>IF(AND($B5716&lt;&gt;"",$C5716&lt;&gt;"",$B5716&lt;=$C5716),$C5716-$B5716+1,"")</f>
        <v/>
      </c>
      <c r="G5716" s="5">
        <f>IF($F5716="","",$F5716*$D5716)</f>
        <v/>
      </c>
      <c r="H5716" s="42">
        <f>IF($G5716="","",$O5716)</f>
        <v/>
      </c>
      <c r="I5716" s="5">
        <f>IF($G5716="","",$G5716*IF($H5716="",$O5716,$H5716)/100)</f>
        <v/>
      </c>
      <c r="J5716" s="5">
        <f>IF(OR($L5716="",NOT(COUNTIFS($L$2:$L5716,$L5716)=1)),"",SUMIFS($G:$G,$L:$L,$L5716))</f>
        <v/>
      </c>
      <c r="K5716" s="5">
        <f>IF(OR($L5716="",NOT(COUNTIFS($L$2:$L5716,$L5716)=1)),"",SUMIFS($I:$I,$L:$L,$L5716))</f>
        <v/>
      </c>
      <c r="L5716" s="6">
        <f>IF($B5716="","",YEAR($B5716))</f>
        <v/>
      </c>
      <c r="M5716" s="6">
        <f>INT((ROW()-2)/39)+1</f>
        <v/>
      </c>
      <c r="N5716" s="6">
        <f>MOD(ROW()-2,39)+2</f>
        <v/>
      </c>
      <c r="O5716" s="42">
        <f>IF(AND($B5716&lt;&gt;"",$C5716&lt;&gt;"",$B5716&lt;=$C5716),INDEX(Szabalyok!$C:$C,$N5716),"")</f>
        <v/>
      </c>
      <c r="P5716">
        <f>IF(D5716="",P5715,P5715+1)</f>
        <v/>
      </c>
    </row>
    <row r="5717">
      <c r="A5717">
        <f>IF(P5717=P5716,0,P5717)</f>
        <v/>
      </c>
      <c r="B5717" s="41">
        <f>IF($M5717&gt;300,"",IF(OR(INDEX(Bemenet!$E$2:$E$301,$M5717)="",INDEX(Bemenet!$F$2:$F$301,$M5717)=""),"",MAX(INDEX(Bemenet!$E$2:$E$301,$M5717),INDEX(Szabalyok!$A:$A,$N5717))))</f>
        <v/>
      </c>
      <c r="C5717" s="41">
        <f>IF($B5717="","",MIN(INDEX(Bemenet!$F$2:$F$301,$M5717),INDEX(Szabalyok!$B:$B,$N5717)))</f>
        <v/>
      </c>
      <c r="D5717" s="5">
        <f>IF(AND($B5717&lt;&gt;"",$C5717&lt;&gt;"",$B5717&lt;=$C5717),INDEX(Bemenet!$G$2:$G$301,$M5717),"")</f>
        <v/>
      </c>
      <c r="E5717" s="6">
        <f>IF(AND($B5717&lt;&gt;"",$C5717&lt;&gt;"",$B5717&lt;=$C5717),INDEX(Bemenet!$D$2:$D$301,$M5717),"")</f>
        <v/>
      </c>
      <c r="F5717" s="5">
        <f>IF(AND($B5717&lt;&gt;"",$C5717&lt;&gt;"",$B5717&lt;=$C5717),$C5717-$B5717+1,"")</f>
        <v/>
      </c>
      <c r="G5717" s="5">
        <f>IF($F5717="","",$F5717*$D5717)</f>
        <v/>
      </c>
      <c r="H5717" s="42">
        <f>IF($G5717="","",$O5717)</f>
        <v/>
      </c>
      <c r="I5717" s="5">
        <f>IF($G5717="","",$G5717*IF($H5717="",$O5717,$H5717)/100)</f>
        <v/>
      </c>
      <c r="J5717" s="5">
        <f>IF(OR($L5717="",NOT(COUNTIFS($L$2:$L5717,$L5717)=1)),"",SUMIFS($G:$G,$L:$L,$L5717))</f>
        <v/>
      </c>
      <c r="K5717" s="5">
        <f>IF(OR($L5717="",NOT(COUNTIFS($L$2:$L5717,$L5717)=1)),"",SUMIFS($I:$I,$L:$L,$L5717))</f>
        <v/>
      </c>
      <c r="L5717" s="6">
        <f>IF($B5717="","",YEAR($B5717))</f>
        <v/>
      </c>
      <c r="M5717" s="6">
        <f>INT((ROW()-2)/39)+1</f>
        <v/>
      </c>
      <c r="N5717" s="6">
        <f>MOD(ROW()-2,39)+2</f>
        <v/>
      </c>
      <c r="O5717" s="42">
        <f>IF(AND($B5717&lt;&gt;"",$C5717&lt;&gt;"",$B5717&lt;=$C5717),INDEX(Szabalyok!$C:$C,$N5717),"")</f>
        <v/>
      </c>
      <c r="P5717">
        <f>IF(D5717="",P5716,P5716+1)</f>
        <v/>
      </c>
    </row>
    <row r="5718">
      <c r="A5718">
        <f>IF(P5718=P5717,0,P5718)</f>
        <v/>
      </c>
      <c r="B5718" s="41">
        <f>IF($M5718&gt;300,"",IF(OR(INDEX(Bemenet!$E$2:$E$301,$M5718)="",INDEX(Bemenet!$F$2:$F$301,$M5718)=""),"",MAX(INDEX(Bemenet!$E$2:$E$301,$M5718),INDEX(Szabalyok!$A:$A,$N5718))))</f>
        <v/>
      </c>
      <c r="C5718" s="41">
        <f>IF($B5718="","",MIN(INDEX(Bemenet!$F$2:$F$301,$M5718),INDEX(Szabalyok!$B:$B,$N5718)))</f>
        <v/>
      </c>
      <c r="D5718" s="5">
        <f>IF(AND($B5718&lt;&gt;"",$C5718&lt;&gt;"",$B5718&lt;=$C5718),INDEX(Bemenet!$G$2:$G$301,$M5718),"")</f>
        <v/>
      </c>
      <c r="E5718" s="6">
        <f>IF(AND($B5718&lt;&gt;"",$C5718&lt;&gt;"",$B5718&lt;=$C5718),INDEX(Bemenet!$D$2:$D$301,$M5718),"")</f>
        <v/>
      </c>
      <c r="F5718" s="5">
        <f>IF(AND($B5718&lt;&gt;"",$C5718&lt;&gt;"",$B5718&lt;=$C5718),$C5718-$B5718+1,"")</f>
        <v/>
      </c>
      <c r="G5718" s="5">
        <f>IF($F5718="","",$F5718*$D5718)</f>
        <v/>
      </c>
      <c r="H5718" s="42">
        <f>IF($G5718="","",$O5718)</f>
        <v/>
      </c>
      <c r="I5718" s="5">
        <f>IF($G5718="","",$G5718*IF($H5718="",$O5718,$H5718)/100)</f>
        <v/>
      </c>
      <c r="J5718" s="5">
        <f>IF(OR($L5718="",NOT(COUNTIFS($L$2:$L5718,$L5718)=1)),"",SUMIFS($G:$G,$L:$L,$L5718))</f>
        <v/>
      </c>
      <c r="K5718" s="5">
        <f>IF(OR($L5718="",NOT(COUNTIFS($L$2:$L5718,$L5718)=1)),"",SUMIFS($I:$I,$L:$L,$L5718))</f>
        <v/>
      </c>
      <c r="L5718" s="6">
        <f>IF($B5718="","",YEAR($B5718))</f>
        <v/>
      </c>
      <c r="M5718" s="6">
        <f>INT((ROW()-2)/39)+1</f>
        <v/>
      </c>
      <c r="N5718" s="6">
        <f>MOD(ROW()-2,39)+2</f>
        <v/>
      </c>
      <c r="O5718" s="42">
        <f>IF(AND($B5718&lt;&gt;"",$C5718&lt;&gt;"",$B5718&lt;=$C5718),INDEX(Szabalyok!$C:$C,$N5718),"")</f>
        <v/>
      </c>
      <c r="P5718">
        <f>IF(D5718="",P5717,P5717+1)</f>
        <v/>
      </c>
    </row>
    <row r="5719">
      <c r="A5719">
        <f>IF(P5719=P5718,0,P5719)</f>
        <v/>
      </c>
      <c r="B5719" s="41">
        <f>IF($M5719&gt;300,"",IF(OR(INDEX(Bemenet!$E$2:$E$301,$M5719)="",INDEX(Bemenet!$F$2:$F$301,$M5719)=""),"",MAX(INDEX(Bemenet!$E$2:$E$301,$M5719),INDEX(Szabalyok!$A:$A,$N5719))))</f>
        <v/>
      </c>
      <c r="C5719" s="41">
        <f>IF($B5719="","",MIN(INDEX(Bemenet!$F$2:$F$301,$M5719),INDEX(Szabalyok!$B:$B,$N5719)))</f>
        <v/>
      </c>
      <c r="D5719" s="5">
        <f>IF(AND($B5719&lt;&gt;"",$C5719&lt;&gt;"",$B5719&lt;=$C5719),INDEX(Bemenet!$G$2:$G$301,$M5719),"")</f>
        <v/>
      </c>
      <c r="E5719" s="6">
        <f>IF(AND($B5719&lt;&gt;"",$C5719&lt;&gt;"",$B5719&lt;=$C5719),INDEX(Bemenet!$D$2:$D$301,$M5719),"")</f>
        <v/>
      </c>
      <c r="F5719" s="5">
        <f>IF(AND($B5719&lt;&gt;"",$C5719&lt;&gt;"",$B5719&lt;=$C5719),$C5719-$B5719+1,"")</f>
        <v/>
      </c>
      <c r="G5719" s="5">
        <f>IF($F5719="","",$F5719*$D5719)</f>
        <v/>
      </c>
      <c r="H5719" s="42">
        <f>IF($G5719="","",$O5719)</f>
        <v/>
      </c>
      <c r="I5719" s="5">
        <f>IF($G5719="","",$G5719*IF($H5719="",$O5719,$H5719)/100)</f>
        <v/>
      </c>
      <c r="J5719" s="5">
        <f>IF(OR($L5719="",NOT(COUNTIFS($L$2:$L5719,$L5719)=1)),"",SUMIFS($G:$G,$L:$L,$L5719))</f>
        <v/>
      </c>
      <c r="K5719" s="5">
        <f>IF(OR($L5719="",NOT(COUNTIFS($L$2:$L5719,$L5719)=1)),"",SUMIFS($I:$I,$L:$L,$L5719))</f>
        <v/>
      </c>
      <c r="L5719" s="6">
        <f>IF($B5719="","",YEAR($B5719))</f>
        <v/>
      </c>
      <c r="M5719" s="6">
        <f>INT((ROW()-2)/39)+1</f>
        <v/>
      </c>
      <c r="N5719" s="6">
        <f>MOD(ROW()-2,39)+2</f>
        <v/>
      </c>
      <c r="O5719" s="42">
        <f>IF(AND($B5719&lt;&gt;"",$C5719&lt;&gt;"",$B5719&lt;=$C5719),INDEX(Szabalyok!$C:$C,$N5719),"")</f>
        <v/>
      </c>
      <c r="P5719">
        <f>IF(D5719="",P5718,P5718+1)</f>
        <v/>
      </c>
    </row>
    <row r="5720">
      <c r="A5720">
        <f>IF(P5720=P5719,0,P5720)</f>
        <v/>
      </c>
      <c r="B5720" s="41">
        <f>IF($M5720&gt;300,"",IF(OR(INDEX(Bemenet!$E$2:$E$301,$M5720)="",INDEX(Bemenet!$F$2:$F$301,$M5720)=""),"",MAX(INDEX(Bemenet!$E$2:$E$301,$M5720),INDEX(Szabalyok!$A:$A,$N5720))))</f>
        <v/>
      </c>
      <c r="C5720" s="41">
        <f>IF($B5720="","",MIN(INDEX(Bemenet!$F$2:$F$301,$M5720),INDEX(Szabalyok!$B:$B,$N5720)))</f>
        <v/>
      </c>
      <c r="D5720" s="5">
        <f>IF(AND($B5720&lt;&gt;"",$C5720&lt;&gt;"",$B5720&lt;=$C5720),INDEX(Bemenet!$G$2:$G$301,$M5720),"")</f>
        <v/>
      </c>
      <c r="E5720" s="6">
        <f>IF(AND($B5720&lt;&gt;"",$C5720&lt;&gt;"",$B5720&lt;=$C5720),INDEX(Bemenet!$D$2:$D$301,$M5720),"")</f>
        <v/>
      </c>
      <c r="F5720" s="5">
        <f>IF(AND($B5720&lt;&gt;"",$C5720&lt;&gt;"",$B5720&lt;=$C5720),$C5720-$B5720+1,"")</f>
        <v/>
      </c>
      <c r="G5720" s="5">
        <f>IF($F5720="","",$F5720*$D5720)</f>
        <v/>
      </c>
      <c r="H5720" s="42">
        <f>IF($G5720="","",$O5720)</f>
        <v/>
      </c>
      <c r="I5720" s="5">
        <f>IF($G5720="","",$G5720*IF($H5720="",$O5720,$H5720)/100)</f>
        <v/>
      </c>
      <c r="J5720" s="5">
        <f>IF(OR($L5720="",NOT(COUNTIFS($L$2:$L5720,$L5720)=1)),"",SUMIFS($G:$G,$L:$L,$L5720))</f>
        <v/>
      </c>
      <c r="K5720" s="5">
        <f>IF(OR($L5720="",NOT(COUNTIFS($L$2:$L5720,$L5720)=1)),"",SUMIFS($I:$I,$L:$L,$L5720))</f>
        <v/>
      </c>
      <c r="L5720" s="6">
        <f>IF($B5720="","",YEAR($B5720))</f>
        <v/>
      </c>
      <c r="M5720" s="6">
        <f>INT((ROW()-2)/39)+1</f>
        <v/>
      </c>
      <c r="N5720" s="6">
        <f>MOD(ROW()-2,39)+2</f>
        <v/>
      </c>
      <c r="O5720" s="42">
        <f>IF(AND($B5720&lt;&gt;"",$C5720&lt;&gt;"",$B5720&lt;=$C5720),INDEX(Szabalyok!$C:$C,$N5720),"")</f>
        <v/>
      </c>
      <c r="P5720">
        <f>IF(D5720="",P5719,P5719+1)</f>
        <v/>
      </c>
    </row>
    <row r="5721">
      <c r="A5721">
        <f>IF(P5721=P5720,0,P5721)</f>
        <v/>
      </c>
      <c r="B5721" s="41">
        <f>IF($M5721&gt;300,"",IF(OR(INDEX(Bemenet!$E$2:$E$301,$M5721)="",INDEX(Bemenet!$F$2:$F$301,$M5721)=""),"",MAX(INDEX(Bemenet!$E$2:$E$301,$M5721),INDEX(Szabalyok!$A:$A,$N5721))))</f>
        <v/>
      </c>
      <c r="C5721" s="41">
        <f>IF($B5721="","",MIN(INDEX(Bemenet!$F$2:$F$301,$M5721),INDEX(Szabalyok!$B:$B,$N5721)))</f>
        <v/>
      </c>
      <c r="D5721" s="5">
        <f>IF(AND($B5721&lt;&gt;"",$C5721&lt;&gt;"",$B5721&lt;=$C5721),INDEX(Bemenet!$G$2:$G$301,$M5721),"")</f>
        <v/>
      </c>
      <c r="E5721" s="6">
        <f>IF(AND($B5721&lt;&gt;"",$C5721&lt;&gt;"",$B5721&lt;=$C5721),INDEX(Bemenet!$D$2:$D$301,$M5721),"")</f>
        <v/>
      </c>
      <c r="F5721" s="5">
        <f>IF(AND($B5721&lt;&gt;"",$C5721&lt;&gt;"",$B5721&lt;=$C5721),$C5721-$B5721+1,"")</f>
        <v/>
      </c>
      <c r="G5721" s="5">
        <f>IF($F5721="","",$F5721*$D5721)</f>
        <v/>
      </c>
      <c r="H5721" s="42">
        <f>IF($G5721="","",$O5721)</f>
        <v/>
      </c>
      <c r="I5721" s="5">
        <f>IF($G5721="","",$G5721*IF($H5721="",$O5721,$H5721)/100)</f>
        <v/>
      </c>
      <c r="J5721" s="5">
        <f>IF(OR($L5721="",NOT(COUNTIFS($L$2:$L5721,$L5721)=1)),"",SUMIFS($G:$G,$L:$L,$L5721))</f>
        <v/>
      </c>
      <c r="K5721" s="5">
        <f>IF(OR($L5721="",NOT(COUNTIFS($L$2:$L5721,$L5721)=1)),"",SUMIFS($I:$I,$L:$L,$L5721))</f>
        <v/>
      </c>
      <c r="L5721" s="6">
        <f>IF($B5721="","",YEAR($B5721))</f>
        <v/>
      </c>
      <c r="M5721" s="6">
        <f>INT((ROW()-2)/39)+1</f>
        <v/>
      </c>
      <c r="N5721" s="6">
        <f>MOD(ROW()-2,39)+2</f>
        <v/>
      </c>
      <c r="O5721" s="42">
        <f>IF(AND($B5721&lt;&gt;"",$C5721&lt;&gt;"",$B5721&lt;=$C5721),INDEX(Szabalyok!$C:$C,$N5721),"")</f>
        <v/>
      </c>
      <c r="P5721">
        <f>IF(D5721="",P5720,P5720+1)</f>
        <v/>
      </c>
    </row>
    <row r="5722">
      <c r="A5722">
        <f>IF(P5722=P5721,0,P5722)</f>
        <v/>
      </c>
      <c r="B5722" s="41">
        <f>IF($M5722&gt;300,"",IF(OR(INDEX(Bemenet!$E$2:$E$301,$M5722)="",INDEX(Bemenet!$F$2:$F$301,$M5722)=""),"",MAX(INDEX(Bemenet!$E$2:$E$301,$M5722),INDEX(Szabalyok!$A:$A,$N5722))))</f>
        <v/>
      </c>
      <c r="C5722" s="41">
        <f>IF($B5722="","",MIN(INDEX(Bemenet!$F$2:$F$301,$M5722),INDEX(Szabalyok!$B:$B,$N5722)))</f>
        <v/>
      </c>
      <c r="D5722" s="5">
        <f>IF(AND($B5722&lt;&gt;"",$C5722&lt;&gt;"",$B5722&lt;=$C5722),INDEX(Bemenet!$G$2:$G$301,$M5722),"")</f>
        <v/>
      </c>
      <c r="E5722" s="6">
        <f>IF(AND($B5722&lt;&gt;"",$C5722&lt;&gt;"",$B5722&lt;=$C5722),INDEX(Bemenet!$D$2:$D$301,$M5722),"")</f>
        <v/>
      </c>
      <c r="F5722" s="5">
        <f>IF(AND($B5722&lt;&gt;"",$C5722&lt;&gt;"",$B5722&lt;=$C5722),$C5722-$B5722+1,"")</f>
        <v/>
      </c>
      <c r="G5722" s="5">
        <f>IF($F5722="","",$F5722*$D5722)</f>
        <v/>
      </c>
      <c r="H5722" s="42">
        <f>IF($G5722="","",$O5722)</f>
        <v/>
      </c>
      <c r="I5722" s="5">
        <f>IF($G5722="","",$G5722*IF($H5722="",$O5722,$H5722)/100)</f>
        <v/>
      </c>
      <c r="J5722" s="5">
        <f>IF(OR($L5722="",NOT(COUNTIFS($L$2:$L5722,$L5722)=1)),"",SUMIFS($G:$G,$L:$L,$L5722))</f>
        <v/>
      </c>
      <c r="K5722" s="5">
        <f>IF(OR($L5722="",NOT(COUNTIFS($L$2:$L5722,$L5722)=1)),"",SUMIFS($I:$I,$L:$L,$L5722))</f>
        <v/>
      </c>
      <c r="L5722" s="6">
        <f>IF($B5722="","",YEAR($B5722))</f>
        <v/>
      </c>
      <c r="M5722" s="6">
        <f>INT((ROW()-2)/39)+1</f>
        <v/>
      </c>
      <c r="N5722" s="6">
        <f>MOD(ROW()-2,39)+2</f>
        <v/>
      </c>
      <c r="O5722" s="42">
        <f>IF(AND($B5722&lt;&gt;"",$C5722&lt;&gt;"",$B5722&lt;=$C5722),INDEX(Szabalyok!$C:$C,$N5722),"")</f>
        <v/>
      </c>
      <c r="P5722">
        <f>IF(D5722="",P5721,P5721+1)</f>
        <v/>
      </c>
    </row>
    <row r="5723">
      <c r="A5723">
        <f>IF(P5723=P5722,0,P5723)</f>
        <v/>
      </c>
      <c r="B5723" s="41">
        <f>IF($M5723&gt;300,"",IF(OR(INDEX(Bemenet!$E$2:$E$301,$M5723)="",INDEX(Bemenet!$F$2:$F$301,$M5723)=""),"",MAX(INDEX(Bemenet!$E$2:$E$301,$M5723),INDEX(Szabalyok!$A:$A,$N5723))))</f>
        <v/>
      </c>
      <c r="C5723" s="41">
        <f>IF($B5723="","",MIN(INDEX(Bemenet!$F$2:$F$301,$M5723),INDEX(Szabalyok!$B:$B,$N5723)))</f>
        <v/>
      </c>
      <c r="D5723" s="5">
        <f>IF(AND($B5723&lt;&gt;"",$C5723&lt;&gt;"",$B5723&lt;=$C5723),INDEX(Bemenet!$G$2:$G$301,$M5723),"")</f>
        <v/>
      </c>
      <c r="E5723" s="6">
        <f>IF(AND($B5723&lt;&gt;"",$C5723&lt;&gt;"",$B5723&lt;=$C5723),INDEX(Bemenet!$D$2:$D$301,$M5723),"")</f>
        <v/>
      </c>
      <c r="F5723" s="5">
        <f>IF(AND($B5723&lt;&gt;"",$C5723&lt;&gt;"",$B5723&lt;=$C5723),$C5723-$B5723+1,"")</f>
        <v/>
      </c>
      <c r="G5723" s="5">
        <f>IF($F5723="","",$F5723*$D5723)</f>
        <v/>
      </c>
      <c r="H5723" s="42">
        <f>IF($G5723="","",$O5723)</f>
        <v/>
      </c>
      <c r="I5723" s="5">
        <f>IF($G5723="","",$G5723*IF($H5723="",$O5723,$H5723)/100)</f>
        <v/>
      </c>
      <c r="J5723" s="5">
        <f>IF(OR($L5723="",NOT(COUNTIFS($L$2:$L5723,$L5723)=1)),"",SUMIFS($G:$G,$L:$L,$L5723))</f>
        <v/>
      </c>
      <c r="K5723" s="5">
        <f>IF(OR($L5723="",NOT(COUNTIFS($L$2:$L5723,$L5723)=1)),"",SUMIFS($I:$I,$L:$L,$L5723))</f>
        <v/>
      </c>
      <c r="L5723" s="6">
        <f>IF($B5723="","",YEAR($B5723))</f>
        <v/>
      </c>
      <c r="M5723" s="6">
        <f>INT((ROW()-2)/39)+1</f>
        <v/>
      </c>
      <c r="N5723" s="6">
        <f>MOD(ROW()-2,39)+2</f>
        <v/>
      </c>
      <c r="O5723" s="42">
        <f>IF(AND($B5723&lt;&gt;"",$C5723&lt;&gt;"",$B5723&lt;=$C5723),INDEX(Szabalyok!$C:$C,$N5723),"")</f>
        <v/>
      </c>
      <c r="P5723">
        <f>IF(D5723="",P5722,P5722+1)</f>
        <v/>
      </c>
    </row>
    <row r="5724">
      <c r="A5724">
        <f>IF(P5724=P5723,0,P5724)</f>
        <v/>
      </c>
      <c r="B5724" s="41">
        <f>IF($M5724&gt;300,"",IF(OR(INDEX(Bemenet!$E$2:$E$301,$M5724)="",INDEX(Bemenet!$F$2:$F$301,$M5724)=""),"",MAX(INDEX(Bemenet!$E$2:$E$301,$M5724),INDEX(Szabalyok!$A:$A,$N5724))))</f>
        <v/>
      </c>
      <c r="C5724" s="41">
        <f>IF($B5724="","",MIN(INDEX(Bemenet!$F$2:$F$301,$M5724),INDEX(Szabalyok!$B:$B,$N5724)))</f>
        <v/>
      </c>
      <c r="D5724" s="5">
        <f>IF(AND($B5724&lt;&gt;"",$C5724&lt;&gt;"",$B5724&lt;=$C5724),INDEX(Bemenet!$G$2:$G$301,$M5724),"")</f>
        <v/>
      </c>
      <c r="E5724" s="6">
        <f>IF(AND($B5724&lt;&gt;"",$C5724&lt;&gt;"",$B5724&lt;=$C5724),INDEX(Bemenet!$D$2:$D$301,$M5724),"")</f>
        <v/>
      </c>
      <c r="F5724" s="5">
        <f>IF(AND($B5724&lt;&gt;"",$C5724&lt;&gt;"",$B5724&lt;=$C5724),$C5724-$B5724+1,"")</f>
        <v/>
      </c>
      <c r="G5724" s="5">
        <f>IF($F5724="","",$F5724*$D5724)</f>
        <v/>
      </c>
      <c r="H5724" s="42">
        <f>IF($G5724="","",$O5724)</f>
        <v/>
      </c>
      <c r="I5724" s="5">
        <f>IF($G5724="","",$G5724*IF($H5724="",$O5724,$H5724)/100)</f>
        <v/>
      </c>
      <c r="J5724" s="5">
        <f>IF(OR($L5724="",NOT(COUNTIFS($L$2:$L5724,$L5724)=1)),"",SUMIFS($G:$G,$L:$L,$L5724))</f>
        <v/>
      </c>
      <c r="K5724" s="5">
        <f>IF(OR($L5724="",NOT(COUNTIFS($L$2:$L5724,$L5724)=1)),"",SUMIFS($I:$I,$L:$L,$L5724))</f>
        <v/>
      </c>
      <c r="L5724" s="6">
        <f>IF($B5724="","",YEAR($B5724))</f>
        <v/>
      </c>
      <c r="M5724" s="6">
        <f>INT((ROW()-2)/39)+1</f>
        <v/>
      </c>
      <c r="N5724" s="6">
        <f>MOD(ROW()-2,39)+2</f>
        <v/>
      </c>
      <c r="O5724" s="42">
        <f>IF(AND($B5724&lt;&gt;"",$C5724&lt;&gt;"",$B5724&lt;=$C5724),INDEX(Szabalyok!$C:$C,$N5724),"")</f>
        <v/>
      </c>
      <c r="P5724">
        <f>IF(D5724="",P5723,P5723+1)</f>
        <v/>
      </c>
    </row>
    <row r="5725">
      <c r="A5725">
        <f>IF(P5725=P5724,0,P5725)</f>
        <v/>
      </c>
      <c r="B5725" s="41">
        <f>IF($M5725&gt;300,"",IF(OR(INDEX(Bemenet!$E$2:$E$301,$M5725)="",INDEX(Bemenet!$F$2:$F$301,$M5725)=""),"",MAX(INDEX(Bemenet!$E$2:$E$301,$M5725),INDEX(Szabalyok!$A:$A,$N5725))))</f>
        <v/>
      </c>
      <c r="C5725" s="41">
        <f>IF($B5725="","",MIN(INDEX(Bemenet!$F$2:$F$301,$M5725),INDEX(Szabalyok!$B:$B,$N5725)))</f>
        <v/>
      </c>
      <c r="D5725" s="5">
        <f>IF(AND($B5725&lt;&gt;"",$C5725&lt;&gt;"",$B5725&lt;=$C5725),INDEX(Bemenet!$G$2:$G$301,$M5725),"")</f>
        <v/>
      </c>
      <c r="E5725" s="6">
        <f>IF(AND($B5725&lt;&gt;"",$C5725&lt;&gt;"",$B5725&lt;=$C5725),INDEX(Bemenet!$D$2:$D$301,$M5725),"")</f>
        <v/>
      </c>
      <c r="F5725" s="5">
        <f>IF(AND($B5725&lt;&gt;"",$C5725&lt;&gt;"",$B5725&lt;=$C5725),$C5725-$B5725+1,"")</f>
        <v/>
      </c>
      <c r="G5725" s="5">
        <f>IF($F5725="","",$F5725*$D5725)</f>
        <v/>
      </c>
      <c r="H5725" s="42">
        <f>IF($G5725="","",$O5725)</f>
        <v/>
      </c>
      <c r="I5725" s="5">
        <f>IF($G5725="","",$G5725*IF($H5725="",$O5725,$H5725)/100)</f>
        <v/>
      </c>
      <c r="J5725" s="5">
        <f>IF(OR($L5725="",NOT(COUNTIFS($L$2:$L5725,$L5725)=1)),"",SUMIFS($G:$G,$L:$L,$L5725))</f>
        <v/>
      </c>
      <c r="K5725" s="5">
        <f>IF(OR($L5725="",NOT(COUNTIFS($L$2:$L5725,$L5725)=1)),"",SUMIFS($I:$I,$L:$L,$L5725))</f>
        <v/>
      </c>
      <c r="L5725" s="6">
        <f>IF($B5725="","",YEAR($B5725))</f>
        <v/>
      </c>
      <c r="M5725" s="6">
        <f>INT((ROW()-2)/39)+1</f>
        <v/>
      </c>
      <c r="N5725" s="6">
        <f>MOD(ROW()-2,39)+2</f>
        <v/>
      </c>
      <c r="O5725" s="42">
        <f>IF(AND($B5725&lt;&gt;"",$C5725&lt;&gt;"",$B5725&lt;=$C5725),INDEX(Szabalyok!$C:$C,$N5725),"")</f>
        <v/>
      </c>
      <c r="P5725">
        <f>IF(D5725="",P5724,P5724+1)</f>
        <v/>
      </c>
    </row>
    <row r="5726">
      <c r="A5726">
        <f>IF(P5726=P5725,0,P5726)</f>
        <v/>
      </c>
      <c r="B5726" s="41">
        <f>IF($M5726&gt;300,"",IF(OR(INDEX(Bemenet!$E$2:$E$301,$M5726)="",INDEX(Bemenet!$F$2:$F$301,$M5726)=""),"",MAX(INDEX(Bemenet!$E$2:$E$301,$M5726),INDEX(Szabalyok!$A:$A,$N5726))))</f>
        <v/>
      </c>
      <c r="C5726" s="41">
        <f>IF($B5726="","",MIN(INDEX(Bemenet!$F$2:$F$301,$M5726),INDEX(Szabalyok!$B:$B,$N5726)))</f>
        <v/>
      </c>
      <c r="D5726" s="5">
        <f>IF(AND($B5726&lt;&gt;"",$C5726&lt;&gt;"",$B5726&lt;=$C5726),INDEX(Bemenet!$G$2:$G$301,$M5726),"")</f>
        <v/>
      </c>
      <c r="E5726" s="6">
        <f>IF(AND($B5726&lt;&gt;"",$C5726&lt;&gt;"",$B5726&lt;=$C5726),INDEX(Bemenet!$D$2:$D$301,$M5726),"")</f>
        <v/>
      </c>
      <c r="F5726" s="5">
        <f>IF(AND($B5726&lt;&gt;"",$C5726&lt;&gt;"",$B5726&lt;=$C5726),$C5726-$B5726+1,"")</f>
        <v/>
      </c>
      <c r="G5726" s="5">
        <f>IF($F5726="","",$F5726*$D5726)</f>
        <v/>
      </c>
      <c r="H5726" s="42">
        <f>IF($G5726="","",$O5726)</f>
        <v/>
      </c>
      <c r="I5726" s="5">
        <f>IF($G5726="","",$G5726*IF($H5726="",$O5726,$H5726)/100)</f>
        <v/>
      </c>
      <c r="J5726" s="5">
        <f>IF(OR($L5726="",NOT(COUNTIFS($L$2:$L5726,$L5726)=1)),"",SUMIFS($G:$G,$L:$L,$L5726))</f>
        <v/>
      </c>
      <c r="K5726" s="5">
        <f>IF(OR($L5726="",NOT(COUNTIFS($L$2:$L5726,$L5726)=1)),"",SUMIFS($I:$I,$L:$L,$L5726))</f>
        <v/>
      </c>
      <c r="L5726" s="6">
        <f>IF($B5726="","",YEAR($B5726))</f>
        <v/>
      </c>
      <c r="M5726" s="6">
        <f>INT((ROW()-2)/39)+1</f>
        <v/>
      </c>
      <c r="N5726" s="6">
        <f>MOD(ROW()-2,39)+2</f>
        <v/>
      </c>
      <c r="O5726" s="42">
        <f>IF(AND($B5726&lt;&gt;"",$C5726&lt;&gt;"",$B5726&lt;=$C5726),INDEX(Szabalyok!$C:$C,$N5726),"")</f>
        <v/>
      </c>
      <c r="P5726">
        <f>IF(D5726="",P5725,P5725+1)</f>
        <v/>
      </c>
    </row>
    <row r="5727">
      <c r="A5727">
        <f>IF(P5727=P5726,0,P5727)</f>
        <v/>
      </c>
      <c r="B5727" s="41">
        <f>IF($M5727&gt;300,"",IF(OR(INDEX(Bemenet!$E$2:$E$301,$M5727)="",INDEX(Bemenet!$F$2:$F$301,$M5727)=""),"",MAX(INDEX(Bemenet!$E$2:$E$301,$M5727),INDEX(Szabalyok!$A:$A,$N5727))))</f>
        <v/>
      </c>
      <c r="C5727" s="41">
        <f>IF($B5727="","",MIN(INDEX(Bemenet!$F$2:$F$301,$M5727),INDEX(Szabalyok!$B:$B,$N5727)))</f>
        <v/>
      </c>
      <c r="D5727" s="5">
        <f>IF(AND($B5727&lt;&gt;"",$C5727&lt;&gt;"",$B5727&lt;=$C5727),INDEX(Bemenet!$G$2:$G$301,$M5727),"")</f>
        <v/>
      </c>
      <c r="E5727" s="6">
        <f>IF(AND($B5727&lt;&gt;"",$C5727&lt;&gt;"",$B5727&lt;=$C5727),INDEX(Bemenet!$D$2:$D$301,$M5727),"")</f>
        <v/>
      </c>
      <c r="F5727" s="5">
        <f>IF(AND($B5727&lt;&gt;"",$C5727&lt;&gt;"",$B5727&lt;=$C5727),$C5727-$B5727+1,"")</f>
        <v/>
      </c>
      <c r="G5727" s="5">
        <f>IF($F5727="","",$F5727*$D5727)</f>
        <v/>
      </c>
      <c r="H5727" s="42">
        <f>IF($G5727="","",$O5727)</f>
        <v/>
      </c>
      <c r="I5727" s="5">
        <f>IF($G5727="","",$G5727*IF($H5727="",$O5727,$H5727)/100)</f>
        <v/>
      </c>
      <c r="J5727" s="5">
        <f>IF(OR($L5727="",NOT(COUNTIFS($L$2:$L5727,$L5727)=1)),"",SUMIFS($G:$G,$L:$L,$L5727))</f>
        <v/>
      </c>
      <c r="K5727" s="5">
        <f>IF(OR($L5727="",NOT(COUNTIFS($L$2:$L5727,$L5727)=1)),"",SUMIFS($I:$I,$L:$L,$L5727))</f>
        <v/>
      </c>
      <c r="L5727" s="6">
        <f>IF($B5727="","",YEAR($B5727))</f>
        <v/>
      </c>
      <c r="M5727" s="6">
        <f>INT((ROW()-2)/39)+1</f>
        <v/>
      </c>
      <c r="N5727" s="6">
        <f>MOD(ROW()-2,39)+2</f>
        <v/>
      </c>
      <c r="O5727" s="42">
        <f>IF(AND($B5727&lt;&gt;"",$C5727&lt;&gt;"",$B5727&lt;=$C5727),INDEX(Szabalyok!$C:$C,$N5727),"")</f>
        <v/>
      </c>
      <c r="P5727">
        <f>IF(D5727="",P5726,P5726+1)</f>
        <v/>
      </c>
    </row>
    <row r="5728">
      <c r="A5728">
        <f>IF(P5728=P5727,0,P5728)</f>
        <v/>
      </c>
      <c r="B5728" s="41">
        <f>IF($M5728&gt;300,"",IF(OR(INDEX(Bemenet!$E$2:$E$301,$M5728)="",INDEX(Bemenet!$F$2:$F$301,$M5728)=""),"",MAX(INDEX(Bemenet!$E$2:$E$301,$M5728),INDEX(Szabalyok!$A:$A,$N5728))))</f>
        <v/>
      </c>
      <c r="C5728" s="41">
        <f>IF($B5728="","",MIN(INDEX(Bemenet!$F$2:$F$301,$M5728),INDEX(Szabalyok!$B:$B,$N5728)))</f>
        <v/>
      </c>
      <c r="D5728" s="5">
        <f>IF(AND($B5728&lt;&gt;"",$C5728&lt;&gt;"",$B5728&lt;=$C5728),INDEX(Bemenet!$G$2:$G$301,$M5728),"")</f>
        <v/>
      </c>
      <c r="E5728" s="6">
        <f>IF(AND($B5728&lt;&gt;"",$C5728&lt;&gt;"",$B5728&lt;=$C5728),INDEX(Bemenet!$D$2:$D$301,$M5728),"")</f>
        <v/>
      </c>
      <c r="F5728" s="5">
        <f>IF(AND($B5728&lt;&gt;"",$C5728&lt;&gt;"",$B5728&lt;=$C5728),$C5728-$B5728+1,"")</f>
        <v/>
      </c>
      <c r="G5728" s="5">
        <f>IF($F5728="","",$F5728*$D5728)</f>
        <v/>
      </c>
      <c r="H5728" s="42">
        <f>IF($G5728="","",$O5728)</f>
        <v/>
      </c>
      <c r="I5728" s="5">
        <f>IF($G5728="","",$G5728*IF($H5728="",$O5728,$H5728)/100)</f>
        <v/>
      </c>
      <c r="J5728" s="5">
        <f>IF(OR($L5728="",NOT(COUNTIFS($L$2:$L5728,$L5728)=1)),"",SUMIFS($G:$G,$L:$L,$L5728))</f>
        <v/>
      </c>
      <c r="K5728" s="5">
        <f>IF(OR($L5728="",NOT(COUNTIFS($L$2:$L5728,$L5728)=1)),"",SUMIFS($I:$I,$L:$L,$L5728))</f>
        <v/>
      </c>
      <c r="L5728" s="6">
        <f>IF($B5728="","",YEAR($B5728))</f>
        <v/>
      </c>
      <c r="M5728" s="6">
        <f>INT((ROW()-2)/39)+1</f>
        <v/>
      </c>
      <c r="N5728" s="6">
        <f>MOD(ROW()-2,39)+2</f>
        <v/>
      </c>
      <c r="O5728" s="42">
        <f>IF(AND($B5728&lt;&gt;"",$C5728&lt;&gt;"",$B5728&lt;=$C5728),INDEX(Szabalyok!$C:$C,$N5728),"")</f>
        <v/>
      </c>
      <c r="P5728">
        <f>IF(D5728="",P5727,P5727+1)</f>
        <v/>
      </c>
    </row>
    <row r="5729">
      <c r="A5729">
        <f>IF(P5729=P5728,0,P5729)</f>
        <v/>
      </c>
      <c r="B5729" s="41">
        <f>IF($M5729&gt;300,"",IF(OR(INDEX(Bemenet!$E$2:$E$301,$M5729)="",INDEX(Bemenet!$F$2:$F$301,$M5729)=""),"",MAX(INDEX(Bemenet!$E$2:$E$301,$M5729),INDEX(Szabalyok!$A:$A,$N5729))))</f>
        <v/>
      </c>
      <c r="C5729" s="41">
        <f>IF($B5729="","",MIN(INDEX(Bemenet!$F$2:$F$301,$M5729),INDEX(Szabalyok!$B:$B,$N5729)))</f>
        <v/>
      </c>
      <c r="D5729" s="5">
        <f>IF(AND($B5729&lt;&gt;"",$C5729&lt;&gt;"",$B5729&lt;=$C5729),INDEX(Bemenet!$G$2:$G$301,$M5729),"")</f>
        <v/>
      </c>
      <c r="E5729" s="6">
        <f>IF(AND($B5729&lt;&gt;"",$C5729&lt;&gt;"",$B5729&lt;=$C5729),INDEX(Bemenet!$D$2:$D$301,$M5729),"")</f>
        <v/>
      </c>
      <c r="F5729" s="5">
        <f>IF(AND($B5729&lt;&gt;"",$C5729&lt;&gt;"",$B5729&lt;=$C5729),$C5729-$B5729+1,"")</f>
        <v/>
      </c>
      <c r="G5729" s="5">
        <f>IF($F5729="","",$F5729*$D5729)</f>
        <v/>
      </c>
      <c r="H5729" s="42">
        <f>IF($G5729="","",$O5729)</f>
        <v/>
      </c>
      <c r="I5729" s="5">
        <f>IF($G5729="","",$G5729*IF($H5729="",$O5729,$H5729)/100)</f>
        <v/>
      </c>
      <c r="J5729" s="5">
        <f>IF(OR($L5729="",NOT(COUNTIFS($L$2:$L5729,$L5729)=1)),"",SUMIFS($G:$G,$L:$L,$L5729))</f>
        <v/>
      </c>
      <c r="K5729" s="5">
        <f>IF(OR($L5729="",NOT(COUNTIFS($L$2:$L5729,$L5729)=1)),"",SUMIFS($I:$I,$L:$L,$L5729))</f>
        <v/>
      </c>
      <c r="L5729" s="6">
        <f>IF($B5729="","",YEAR($B5729))</f>
        <v/>
      </c>
      <c r="M5729" s="6">
        <f>INT((ROW()-2)/39)+1</f>
        <v/>
      </c>
      <c r="N5729" s="6">
        <f>MOD(ROW()-2,39)+2</f>
        <v/>
      </c>
      <c r="O5729" s="42">
        <f>IF(AND($B5729&lt;&gt;"",$C5729&lt;&gt;"",$B5729&lt;=$C5729),INDEX(Szabalyok!$C:$C,$N5729),"")</f>
        <v/>
      </c>
      <c r="P5729">
        <f>IF(D5729="",P5728,P5728+1)</f>
        <v/>
      </c>
    </row>
    <row r="5730">
      <c r="A5730">
        <f>IF(P5730=P5729,0,P5730)</f>
        <v/>
      </c>
      <c r="B5730" s="41">
        <f>IF($M5730&gt;300,"",IF(OR(INDEX(Bemenet!$E$2:$E$301,$M5730)="",INDEX(Bemenet!$F$2:$F$301,$M5730)=""),"",MAX(INDEX(Bemenet!$E$2:$E$301,$M5730),INDEX(Szabalyok!$A:$A,$N5730))))</f>
        <v/>
      </c>
      <c r="C5730" s="41">
        <f>IF($B5730="","",MIN(INDEX(Bemenet!$F$2:$F$301,$M5730),INDEX(Szabalyok!$B:$B,$N5730)))</f>
        <v/>
      </c>
      <c r="D5730" s="5">
        <f>IF(AND($B5730&lt;&gt;"",$C5730&lt;&gt;"",$B5730&lt;=$C5730),INDEX(Bemenet!$G$2:$G$301,$M5730),"")</f>
        <v/>
      </c>
      <c r="E5730" s="6">
        <f>IF(AND($B5730&lt;&gt;"",$C5730&lt;&gt;"",$B5730&lt;=$C5730),INDEX(Bemenet!$D$2:$D$301,$M5730),"")</f>
        <v/>
      </c>
      <c r="F5730" s="5">
        <f>IF(AND($B5730&lt;&gt;"",$C5730&lt;&gt;"",$B5730&lt;=$C5730),$C5730-$B5730+1,"")</f>
        <v/>
      </c>
      <c r="G5730" s="5">
        <f>IF($F5730="","",$F5730*$D5730)</f>
        <v/>
      </c>
      <c r="H5730" s="42">
        <f>IF($G5730="","",$O5730)</f>
        <v/>
      </c>
      <c r="I5730" s="5">
        <f>IF($G5730="","",$G5730*IF($H5730="",$O5730,$H5730)/100)</f>
        <v/>
      </c>
      <c r="J5730" s="5">
        <f>IF(OR($L5730="",NOT(COUNTIFS($L$2:$L5730,$L5730)=1)),"",SUMIFS($G:$G,$L:$L,$L5730))</f>
        <v/>
      </c>
      <c r="K5730" s="5">
        <f>IF(OR($L5730="",NOT(COUNTIFS($L$2:$L5730,$L5730)=1)),"",SUMIFS($I:$I,$L:$L,$L5730))</f>
        <v/>
      </c>
      <c r="L5730" s="6">
        <f>IF($B5730="","",YEAR($B5730))</f>
        <v/>
      </c>
      <c r="M5730" s="6">
        <f>INT((ROW()-2)/39)+1</f>
        <v/>
      </c>
      <c r="N5730" s="6">
        <f>MOD(ROW()-2,39)+2</f>
        <v/>
      </c>
      <c r="O5730" s="42">
        <f>IF(AND($B5730&lt;&gt;"",$C5730&lt;&gt;"",$B5730&lt;=$C5730),INDEX(Szabalyok!$C:$C,$N5730),"")</f>
        <v/>
      </c>
      <c r="P5730">
        <f>IF(D5730="",P5729,P5729+1)</f>
        <v/>
      </c>
    </row>
    <row r="5731">
      <c r="A5731">
        <f>IF(P5731=P5730,0,P5731)</f>
        <v/>
      </c>
      <c r="B5731" s="41">
        <f>IF($M5731&gt;300,"",IF(OR(INDEX(Bemenet!$E$2:$E$301,$M5731)="",INDEX(Bemenet!$F$2:$F$301,$M5731)=""),"",MAX(INDEX(Bemenet!$E$2:$E$301,$M5731),INDEX(Szabalyok!$A:$A,$N5731))))</f>
        <v/>
      </c>
      <c r="C5731" s="41">
        <f>IF($B5731="","",MIN(INDEX(Bemenet!$F$2:$F$301,$M5731),INDEX(Szabalyok!$B:$B,$N5731)))</f>
        <v/>
      </c>
      <c r="D5731" s="5">
        <f>IF(AND($B5731&lt;&gt;"",$C5731&lt;&gt;"",$B5731&lt;=$C5731),INDEX(Bemenet!$G$2:$G$301,$M5731),"")</f>
        <v/>
      </c>
      <c r="E5731" s="6">
        <f>IF(AND($B5731&lt;&gt;"",$C5731&lt;&gt;"",$B5731&lt;=$C5731),INDEX(Bemenet!$D$2:$D$301,$M5731),"")</f>
        <v/>
      </c>
      <c r="F5731" s="5">
        <f>IF(AND($B5731&lt;&gt;"",$C5731&lt;&gt;"",$B5731&lt;=$C5731),$C5731-$B5731+1,"")</f>
        <v/>
      </c>
      <c r="G5731" s="5">
        <f>IF($F5731="","",$F5731*$D5731)</f>
        <v/>
      </c>
      <c r="H5731" s="42">
        <f>IF($G5731="","",$O5731)</f>
        <v/>
      </c>
      <c r="I5731" s="5">
        <f>IF($G5731="","",$G5731*IF($H5731="",$O5731,$H5731)/100)</f>
        <v/>
      </c>
      <c r="J5731" s="5">
        <f>IF(OR($L5731="",NOT(COUNTIFS($L$2:$L5731,$L5731)=1)),"",SUMIFS($G:$G,$L:$L,$L5731))</f>
        <v/>
      </c>
      <c r="K5731" s="5">
        <f>IF(OR($L5731="",NOT(COUNTIFS($L$2:$L5731,$L5731)=1)),"",SUMIFS($I:$I,$L:$L,$L5731))</f>
        <v/>
      </c>
      <c r="L5731" s="6">
        <f>IF($B5731="","",YEAR($B5731))</f>
        <v/>
      </c>
      <c r="M5731" s="6">
        <f>INT((ROW()-2)/39)+1</f>
        <v/>
      </c>
      <c r="N5731" s="6">
        <f>MOD(ROW()-2,39)+2</f>
        <v/>
      </c>
      <c r="O5731" s="42">
        <f>IF(AND($B5731&lt;&gt;"",$C5731&lt;&gt;"",$B5731&lt;=$C5731),INDEX(Szabalyok!$C:$C,$N5731),"")</f>
        <v/>
      </c>
      <c r="P5731">
        <f>IF(D5731="",P5730,P5730+1)</f>
        <v/>
      </c>
    </row>
    <row r="5732">
      <c r="A5732">
        <f>IF(P5732=P5731,0,P5732)</f>
        <v/>
      </c>
      <c r="B5732" s="41">
        <f>IF($M5732&gt;300,"",IF(OR(INDEX(Bemenet!$E$2:$E$301,$M5732)="",INDEX(Bemenet!$F$2:$F$301,$M5732)=""),"",MAX(INDEX(Bemenet!$E$2:$E$301,$M5732),INDEX(Szabalyok!$A:$A,$N5732))))</f>
        <v/>
      </c>
      <c r="C5732" s="41">
        <f>IF($B5732="","",MIN(INDEX(Bemenet!$F$2:$F$301,$M5732),INDEX(Szabalyok!$B:$B,$N5732)))</f>
        <v/>
      </c>
      <c r="D5732" s="5">
        <f>IF(AND($B5732&lt;&gt;"",$C5732&lt;&gt;"",$B5732&lt;=$C5732),INDEX(Bemenet!$G$2:$G$301,$M5732),"")</f>
        <v/>
      </c>
      <c r="E5732" s="6">
        <f>IF(AND($B5732&lt;&gt;"",$C5732&lt;&gt;"",$B5732&lt;=$C5732),INDEX(Bemenet!$D$2:$D$301,$M5732),"")</f>
        <v/>
      </c>
      <c r="F5732" s="5">
        <f>IF(AND($B5732&lt;&gt;"",$C5732&lt;&gt;"",$B5732&lt;=$C5732),$C5732-$B5732+1,"")</f>
        <v/>
      </c>
      <c r="G5732" s="5">
        <f>IF($F5732="","",$F5732*$D5732)</f>
        <v/>
      </c>
      <c r="H5732" s="42">
        <f>IF($G5732="","",$O5732)</f>
        <v/>
      </c>
      <c r="I5732" s="5">
        <f>IF($G5732="","",$G5732*IF($H5732="",$O5732,$H5732)/100)</f>
        <v/>
      </c>
      <c r="J5732" s="5">
        <f>IF(OR($L5732="",NOT(COUNTIFS($L$2:$L5732,$L5732)=1)),"",SUMIFS($G:$G,$L:$L,$L5732))</f>
        <v/>
      </c>
      <c r="K5732" s="5">
        <f>IF(OR($L5732="",NOT(COUNTIFS($L$2:$L5732,$L5732)=1)),"",SUMIFS($I:$I,$L:$L,$L5732))</f>
        <v/>
      </c>
      <c r="L5732" s="6">
        <f>IF($B5732="","",YEAR($B5732))</f>
        <v/>
      </c>
      <c r="M5732" s="6">
        <f>INT((ROW()-2)/39)+1</f>
        <v/>
      </c>
      <c r="N5732" s="6">
        <f>MOD(ROW()-2,39)+2</f>
        <v/>
      </c>
      <c r="O5732" s="42">
        <f>IF(AND($B5732&lt;&gt;"",$C5732&lt;&gt;"",$B5732&lt;=$C5732),INDEX(Szabalyok!$C:$C,$N5732),"")</f>
        <v/>
      </c>
      <c r="P5732">
        <f>IF(D5732="",P5731,P5731+1)</f>
        <v/>
      </c>
    </row>
    <row r="5733">
      <c r="A5733">
        <f>IF(P5733=P5732,0,P5733)</f>
        <v/>
      </c>
      <c r="B5733" s="41">
        <f>IF($M5733&gt;300,"",IF(OR(INDEX(Bemenet!$E$2:$E$301,$M5733)="",INDEX(Bemenet!$F$2:$F$301,$M5733)=""),"",MAX(INDEX(Bemenet!$E$2:$E$301,$M5733),INDEX(Szabalyok!$A:$A,$N5733))))</f>
        <v/>
      </c>
      <c r="C5733" s="41">
        <f>IF($B5733="","",MIN(INDEX(Bemenet!$F$2:$F$301,$M5733),INDEX(Szabalyok!$B:$B,$N5733)))</f>
        <v/>
      </c>
      <c r="D5733" s="5">
        <f>IF(AND($B5733&lt;&gt;"",$C5733&lt;&gt;"",$B5733&lt;=$C5733),INDEX(Bemenet!$G$2:$G$301,$M5733),"")</f>
        <v/>
      </c>
      <c r="E5733" s="6">
        <f>IF(AND($B5733&lt;&gt;"",$C5733&lt;&gt;"",$B5733&lt;=$C5733),INDEX(Bemenet!$D$2:$D$301,$M5733),"")</f>
        <v/>
      </c>
      <c r="F5733" s="5">
        <f>IF(AND($B5733&lt;&gt;"",$C5733&lt;&gt;"",$B5733&lt;=$C5733),$C5733-$B5733+1,"")</f>
        <v/>
      </c>
      <c r="G5733" s="5">
        <f>IF($F5733="","",$F5733*$D5733)</f>
        <v/>
      </c>
      <c r="H5733" s="42">
        <f>IF($G5733="","",$O5733)</f>
        <v/>
      </c>
      <c r="I5733" s="5">
        <f>IF($G5733="","",$G5733*IF($H5733="",$O5733,$H5733)/100)</f>
        <v/>
      </c>
      <c r="J5733" s="5">
        <f>IF(OR($L5733="",NOT(COUNTIFS($L$2:$L5733,$L5733)=1)),"",SUMIFS($G:$G,$L:$L,$L5733))</f>
        <v/>
      </c>
      <c r="K5733" s="5">
        <f>IF(OR($L5733="",NOT(COUNTIFS($L$2:$L5733,$L5733)=1)),"",SUMIFS($I:$I,$L:$L,$L5733))</f>
        <v/>
      </c>
      <c r="L5733" s="6">
        <f>IF($B5733="","",YEAR($B5733))</f>
        <v/>
      </c>
      <c r="M5733" s="6">
        <f>INT((ROW()-2)/39)+1</f>
        <v/>
      </c>
      <c r="N5733" s="6">
        <f>MOD(ROW()-2,39)+2</f>
        <v/>
      </c>
      <c r="O5733" s="42">
        <f>IF(AND($B5733&lt;&gt;"",$C5733&lt;&gt;"",$B5733&lt;=$C5733),INDEX(Szabalyok!$C:$C,$N5733),"")</f>
        <v/>
      </c>
      <c r="P5733">
        <f>IF(D5733="",P5732,P5732+1)</f>
        <v/>
      </c>
    </row>
    <row r="5734">
      <c r="A5734">
        <f>IF(P5734=P5733,0,P5734)</f>
        <v/>
      </c>
      <c r="B5734" s="41">
        <f>IF($M5734&gt;300,"",IF(OR(INDEX(Bemenet!$E$2:$E$301,$M5734)="",INDEX(Bemenet!$F$2:$F$301,$M5734)=""),"",MAX(INDEX(Bemenet!$E$2:$E$301,$M5734),INDEX(Szabalyok!$A:$A,$N5734))))</f>
        <v/>
      </c>
      <c r="C5734" s="41">
        <f>IF($B5734="","",MIN(INDEX(Bemenet!$F$2:$F$301,$M5734),INDEX(Szabalyok!$B:$B,$N5734)))</f>
        <v/>
      </c>
      <c r="D5734" s="5">
        <f>IF(AND($B5734&lt;&gt;"",$C5734&lt;&gt;"",$B5734&lt;=$C5734),INDEX(Bemenet!$G$2:$G$301,$M5734),"")</f>
        <v/>
      </c>
      <c r="E5734" s="6">
        <f>IF(AND($B5734&lt;&gt;"",$C5734&lt;&gt;"",$B5734&lt;=$C5734),INDEX(Bemenet!$D$2:$D$301,$M5734),"")</f>
        <v/>
      </c>
      <c r="F5734" s="5">
        <f>IF(AND($B5734&lt;&gt;"",$C5734&lt;&gt;"",$B5734&lt;=$C5734),$C5734-$B5734+1,"")</f>
        <v/>
      </c>
      <c r="G5734" s="5">
        <f>IF($F5734="","",$F5734*$D5734)</f>
        <v/>
      </c>
      <c r="H5734" s="42">
        <f>IF($G5734="","",$O5734)</f>
        <v/>
      </c>
      <c r="I5734" s="5">
        <f>IF($G5734="","",$G5734*IF($H5734="",$O5734,$H5734)/100)</f>
        <v/>
      </c>
      <c r="J5734" s="5">
        <f>IF(OR($L5734="",NOT(COUNTIFS($L$2:$L5734,$L5734)=1)),"",SUMIFS($G:$G,$L:$L,$L5734))</f>
        <v/>
      </c>
      <c r="K5734" s="5">
        <f>IF(OR($L5734="",NOT(COUNTIFS($L$2:$L5734,$L5734)=1)),"",SUMIFS($I:$I,$L:$L,$L5734))</f>
        <v/>
      </c>
      <c r="L5734" s="6">
        <f>IF($B5734="","",YEAR($B5734))</f>
        <v/>
      </c>
      <c r="M5734" s="6">
        <f>INT((ROW()-2)/39)+1</f>
        <v/>
      </c>
      <c r="N5734" s="6">
        <f>MOD(ROW()-2,39)+2</f>
        <v/>
      </c>
      <c r="O5734" s="42">
        <f>IF(AND($B5734&lt;&gt;"",$C5734&lt;&gt;"",$B5734&lt;=$C5734),INDEX(Szabalyok!$C:$C,$N5734),"")</f>
        <v/>
      </c>
      <c r="P5734">
        <f>IF(D5734="",P5733,P5733+1)</f>
        <v/>
      </c>
    </row>
    <row r="5735">
      <c r="A5735">
        <f>IF(P5735=P5734,0,P5735)</f>
        <v/>
      </c>
      <c r="B5735" s="41">
        <f>IF($M5735&gt;300,"",IF(OR(INDEX(Bemenet!$E$2:$E$301,$M5735)="",INDEX(Bemenet!$F$2:$F$301,$M5735)=""),"",MAX(INDEX(Bemenet!$E$2:$E$301,$M5735),INDEX(Szabalyok!$A:$A,$N5735))))</f>
        <v/>
      </c>
      <c r="C5735" s="41">
        <f>IF($B5735="","",MIN(INDEX(Bemenet!$F$2:$F$301,$M5735),INDEX(Szabalyok!$B:$B,$N5735)))</f>
        <v/>
      </c>
      <c r="D5735" s="5">
        <f>IF(AND($B5735&lt;&gt;"",$C5735&lt;&gt;"",$B5735&lt;=$C5735),INDEX(Bemenet!$G$2:$G$301,$M5735),"")</f>
        <v/>
      </c>
      <c r="E5735" s="6">
        <f>IF(AND($B5735&lt;&gt;"",$C5735&lt;&gt;"",$B5735&lt;=$C5735),INDEX(Bemenet!$D$2:$D$301,$M5735),"")</f>
        <v/>
      </c>
      <c r="F5735" s="5">
        <f>IF(AND($B5735&lt;&gt;"",$C5735&lt;&gt;"",$B5735&lt;=$C5735),$C5735-$B5735+1,"")</f>
        <v/>
      </c>
      <c r="G5735" s="5">
        <f>IF($F5735="","",$F5735*$D5735)</f>
        <v/>
      </c>
      <c r="H5735" s="42">
        <f>IF($G5735="","",$O5735)</f>
        <v/>
      </c>
      <c r="I5735" s="5">
        <f>IF($G5735="","",$G5735*IF($H5735="",$O5735,$H5735)/100)</f>
        <v/>
      </c>
      <c r="J5735" s="5">
        <f>IF(OR($L5735="",NOT(COUNTIFS($L$2:$L5735,$L5735)=1)),"",SUMIFS($G:$G,$L:$L,$L5735))</f>
        <v/>
      </c>
      <c r="K5735" s="5">
        <f>IF(OR($L5735="",NOT(COUNTIFS($L$2:$L5735,$L5735)=1)),"",SUMIFS($I:$I,$L:$L,$L5735))</f>
        <v/>
      </c>
      <c r="L5735" s="6">
        <f>IF($B5735="","",YEAR($B5735))</f>
        <v/>
      </c>
      <c r="M5735" s="6">
        <f>INT((ROW()-2)/39)+1</f>
        <v/>
      </c>
      <c r="N5735" s="6">
        <f>MOD(ROW()-2,39)+2</f>
        <v/>
      </c>
      <c r="O5735" s="42">
        <f>IF(AND($B5735&lt;&gt;"",$C5735&lt;&gt;"",$B5735&lt;=$C5735),INDEX(Szabalyok!$C:$C,$N5735),"")</f>
        <v/>
      </c>
      <c r="P5735">
        <f>IF(D5735="",P5734,P5734+1)</f>
        <v/>
      </c>
    </row>
    <row r="5736">
      <c r="A5736">
        <f>IF(P5736=P5735,0,P5736)</f>
        <v/>
      </c>
      <c r="B5736" s="41">
        <f>IF($M5736&gt;300,"",IF(OR(INDEX(Bemenet!$E$2:$E$301,$M5736)="",INDEX(Bemenet!$F$2:$F$301,$M5736)=""),"",MAX(INDEX(Bemenet!$E$2:$E$301,$M5736),INDEX(Szabalyok!$A:$A,$N5736))))</f>
        <v/>
      </c>
      <c r="C5736" s="41">
        <f>IF($B5736="","",MIN(INDEX(Bemenet!$F$2:$F$301,$M5736),INDEX(Szabalyok!$B:$B,$N5736)))</f>
        <v/>
      </c>
      <c r="D5736" s="5">
        <f>IF(AND($B5736&lt;&gt;"",$C5736&lt;&gt;"",$B5736&lt;=$C5736),INDEX(Bemenet!$G$2:$G$301,$M5736),"")</f>
        <v/>
      </c>
      <c r="E5736" s="6">
        <f>IF(AND($B5736&lt;&gt;"",$C5736&lt;&gt;"",$B5736&lt;=$C5736),INDEX(Bemenet!$D$2:$D$301,$M5736),"")</f>
        <v/>
      </c>
      <c r="F5736" s="5">
        <f>IF(AND($B5736&lt;&gt;"",$C5736&lt;&gt;"",$B5736&lt;=$C5736),$C5736-$B5736+1,"")</f>
        <v/>
      </c>
      <c r="G5736" s="5">
        <f>IF($F5736="","",$F5736*$D5736)</f>
        <v/>
      </c>
      <c r="H5736" s="42">
        <f>IF($G5736="","",$O5736)</f>
        <v/>
      </c>
      <c r="I5736" s="5">
        <f>IF($G5736="","",$G5736*IF($H5736="",$O5736,$H5736)/100)</f>
        <v/>
      </c>
      <c r="J5736" s="5">
        <f>IF(OR($L5736="",NOT(COUNTIFS($L$2:$L5736,$L5736)=1)),"",SUMIFS($G:$G,$L:$L,$L5736))</f>
        <v/>
      </c>
      <c r="K5736" s="5">
        <f>IF(OR($L5736="",NOT(COUNTIFS($L$2:$L5736,$L5736)=1)),"",SUMIFS($I:$I,$L:$L,$L5736))</f>
        <v/>
      </c>
      <c r="L5736" s="6">
        <f>IF($B5736="","",YEAR($B5736))</f>
        <v/>
      </c>
      <c r="M5736" s="6">
        <f>INT((ROW()-2)/39)+1</f>
        <v/>
      </c>
      <c r="N5736" s="6">
        <f>MOD(ROW()-2,39)+2</f>
        <v/>
      </c>
      <c r="O5736" s="42">
        <f>IF(AND($B5736&lt;&gt;"",$C5736&lt;&gt;"",$B5736&lt;=$C5736),INDEX(Szabalyok!$C:$C,$N5736),"")</f>
        <v/>
      </c>
      <c r="P5736">
        <f>IF(D5736="",P5735,P5735+1)</f>
        <v/>
      </c>
    </row>
    <row r="5737">
      <c r="A5737">
        <f>IF(P5737=P5736,0,P5737)</f>
        <v/>
      </c>
      <c r="B5737" s="41">
        <f>IF($M5737&gt;300,"",IF(OR(INDEX(Bemenet!$E$2:$E$301,$M5737)="",INDEX(Bemenet!$F$2:$F$301,$M5737)=""),"",MAX(INDEX(Bemenet!$E$2:$E$301,$M5737),INDEX(Szabalyok!$A:$A,$N5737))))</f>
        <v/>
      </c>
      <c r="C5737" s="41">
        <f>IF($B5737="","",MIN(INDEX(Bemenet!$F$2:$F$301,$M5737),INDEX(Szabalyok!$B:$B,$N5737)))</f>
        <v/>
      </c>
      <c r="D5737" s="5">
        <f>IF(AND($B5737&lt;&gt;"",$C5737&lt;&gt;"",$B5737&lt;=$C5737),INDEX(Bemenet!$G$2:$G$301,$M5737),"")</f>
        <v/>
      </c>
      <c r="E5737" s="6">
        <f>IF(AND($B5737&lt;&gt;"",$C5737&lt;&gt;"",$B5737&lt;=$C5737),INDEX(Bemenet!$D$2:$D$301,$M5737),"")</f>
        <v/>
      </c>
      <c r="F5737" s="5">
        <f>IF(AND($B5737&lt;&gt;"",$C5737&lt;&gt;"",$B5737&lt;=$C5737),$C5737-$B5737+1,"")</f>
        <v/>
      </c>
      <c r="G5737" s="5">
        <f>IF($F5737="","",$F5737*$D5737)</f>
        <v/>
      </c>
      <c r="H5737" s="42">
        <f>IF($G5737="","",$O5737)</f>
        <v/>
      </c>
      <c r="I5737" s="5">
        <f>IF($G5737="","",$G5737*IF($H5737="",$O5737,$H5737)/100)</f>
        <v/>
      </c>
      <c r="J5737" s="5">
        <f>IF(OR($L5737="",NOT(COUNTIFS($L$2:$L5737,$L5737)=1)),"",SUMIFS($G:$G,$L:$L,$L5737))</f>
        <v/>
      </c>
      <c r="K5737" s="5">
        <f>IF(OR($L5737="",NOT(COUNTIFS($L$2:$L5737,$L5737)=1)),"",SUMIFS($I:$I,$L:$L,$L5737))</f>
        <v/>
      </c>
      <c r="L5737" s="6">
        <f>IF($B5737="","",YEAR($B5737))</f>
        <v/>
      </c>
      <c r="M5737" s="6">
        <f>INT((ROW()-2)/39)+1</f>
        <v/>
      </c>
      <c r="N5737" s="6">
        <f>MOD(ROW()-2,39)+2</f>
        <v/>
      </c>
      <c r="O5737" s="42">
        <f>IF(AND($B5737&lt;&gt;"",$C5737&lt;&gt;"",$B5737&lt;=$C5737),INDEX(Szabalyok!$C:$C,$N5737),"")</f>
        <v/>
      </c>
      <c r="P5737">
        <f>IF(D5737="",P5736,P5736+1)</f>
        <v/>
      </c>
    </row>
    <row r="5738">
      <c r="A5738">
        <f>IF(P5738=P5737,0,P5738)</f>
        <v/>
      </c>
      <c r="B5738" s="41">
        <f>IF($M5738&gt;300,"",IF(OR(INDEX(Bemenet!$E$2:$E$301,$M5738)="",INDEX(Bemenet!$F$2:$F$301,$M5738)=""),"",MAX(INDEX(Bemenet!$E$2:$E$301,$M5738),INDEX(Szabalyok!$A:$A,$N5738))))</f>
        <v/>
      </c>
      <c r="C5738" s="41">
        <f>IF($B5738="","",MIN(INDEX(Bemenet!$F$2:$F$301,$M5738),INDEX(Szabalyok!$B:$B,$N5738)))</f>
        <v/>
      </c>
      <c r="D5738" s="5">
        <f>IF(AND($B5738&lt;&gt;"",$C5738&lt;&gt;"",$B5738&lt;=$C5738),INDEX(Bemenet!$G$2:$G$301,$M5738),"")</f>
        <v/>
      </c>
      <c r="E5738" s="6">
        <f>IF(AND($B5738&lt;&gt;"",$C5738&lt;&gt;"",$B5738&lt;=$C5738),INDEX(Bemenet!$D$2:$D$301,$M5738),"")</f>
        <v/>
      </c>
      <c r="F5738" s="5">
        <f>IF(AND($B5738&lt;&gt;"",$C5738&lt;&gt;"",$B5738&lt;=$C5738),$C5738-$B5738+1,"")</f>
        <v/>
      </c>
      <c r="G5738" s="5">
        <f>IF($F5738="","",$F5738*$D5738)</f>
        <v/>
      </c>
      <c r="H5738" s="42">
        <f>IF($G5738="","",$O5738)</f>
        <v/>
      </c>
      <c r="I5738" s="5">
        <f>IF($G5738="","",$G5738*IF($H5738="",$O5738,$H5738)/100)</f>
        <v/>
      </c>
      <c r="J5738" s="5">
        <f>IF(OR($L5738="",NOT(COUNTIFS($L$2:$L5738,$L5738)=1)),"",SUMIFS($G:$G,$L:$L,$L5738))</f>
        <v/>
      </c>
      <c r="K5738" s="5">
        <f>IF(OR($L5738="",NOT(COUNTIFS($L$2:$L5738,$L5738)=1)),"",SUMIFS($I:$I,$L:$L,$L5738))</f>
        <v/>
      </c>
      <c r="L5738" s="6">
        <f>IF($B5738="","",YEAR($B5738))</f>
        <v/>
      </c>
      <c r="M5738" s="6">
        <f>INT((ROW()-2)/39)+1</f>
        <v/>
      </c>
      <c r="N5738" s="6">
        <f>MOD(ROW()-2,39)+2</f>
        <v/>
      </c>
      <c r="O5738" s="42">
        <f>IF(AND($B5738&lt;&gt;"",$C5738&lt;&gt;"",$B5738&lt;=$C5738),INDEX(Szabalyok!$C:$C,$N5738),"")</f>
        <v/>
      </c>
      <c r="P5738">
        <f>IF(D5738="",P5737,P5737+1)</f>
        <v/>
      </c>
    </row>
    <row r="5739">
      <c r="A5739">
        <f>IF(P5739=P5738,0,P5739)</f>
        <v/>
      </c>
      <c r="B5739" s="41">
        <f>IF($M5739&gt;300,"",IF(OR(INDEX(Bemenet!$E$2:$E$301,$M5739)="",INDEX(Bemenet!$F$2:$F$301,$M5739)=""),"",MAX(INDEX(Bemenet!$E$2:$E$301,$M5739),INDEX(Szabalyok!$A:$A,$N5739))))</f>
        <v/>
      </c>
      <c r="C5739" s="41">
        <f>IF($B5739="","",MIN(INDEX(Bemenet!$F$2:$F$301,$M5739),INDEX(Szabalyok!$B:$B,$N5739)))</f>
        <v/>
      </c>
      <c r="D5739" s="5">
        <f>IF(AND($B5739&lt;&gt;"",$C5739&lt;&gt;"",$B5739&lt;=$C5739),INDEX(Bemenet!$G$2:$G$301,$M5739),"")</f>
        <v/>
      </c>
      <c r="E5739" s="6">
        <f>IF(AND($B5739&lt;&gt;"",$C5739&lt;&gt;"",$B5739&lt;=$C5739),INDEX(Bemenet!$D$2:$D$301,$M5739),"")</f>
        <v/>
      </c>
      <c r="F5739" s="5">
        <f>IF(AND($B5739&lt;&gt;"",$C5739&lt;&gt;"",$B5739&lt;=$C5739),$C5739-$B5739+1,"")</f>
        <v/>
      </c>
      <c r="G5739" s="5">
        <f>IF($F5739="","",$F5739*$D5739)</f>
        <v/>
      </c>
      <c r="H5739" s="42">
        <f>IF($G5739="","",$O5739)</f>
        <v/>
      </c>
      <c r="I5739" s="5">
        <f>IF($G5739="","",$G5739*IF($H5739="",$O5739,$H5739)/100)</f>
        <v/>
      </c>
      <c r="J5739" s="5">
        <f>IF(OR($L5739="",NOT(COUNTIFS($L$2:$L5739,$L5739)=1)),"",SUMIFS($G:$G,$L:$L,$L5739))</f>
        <v/>
      </c>
      <c r="K5739" s="5">
        <f>IF(OR($L5739="",NOT(COUNTIFS($L$2:$L5739,$L5739)=1)),"",SUMIFS($I:$I,$L:$L,$L5739))</f>
        <v/>
      </c>
      <c r="L5739" s="6">
        <f>IF($B5739="","",YEAR($B5739))</f>
        <v/>
      </c>
      <c r="M5739" s="6">
        <f>INT((ROW()-2)/39)+1</f>
        <v/>
      </c>
      <c r="N5739" s="6">
        <f>MOD(ROW()-2,39)+2</f>
        <v/>
      </c>
      <c r="O5739" s="42">
        <f>IF(AND($B5739&lt;&gt;"",$C5739&lt;&gt;"",$B5739&lt;=$C5739),INDEX(Szabalyok!$C:$C,$N5739),"")</f>
        <v/>
      </c>
      <c r="P5739">
        <f>IF(D5739="",P5738,P5738+1)</f>
        <v/>
      </c>
    </row>
    <row r="5740">
      <c r="A5740">
        <f>IF(P5740=P5739,0,P5740)</f>
        <v/>
      </c>
      <c r="B5740" s="41">
        <f>IF($M5740&gt;300,"",IF(OR(INDEX(Bemenet!$E$2:$E$301,$M5740)="",INDEX(Bemenet!$F$2:$F$301,$M5740)=""),"",MAX(INDEX(Bemenet!$E$2:$E$301,$M5740),INDEX(Szabalyok!$A:$A,$N5740))))</f>
        <v/>
      </c>
      <c r="C5740" s="41">
        <f>IF($B5740="","",MIN(INDEX(Bemenet!$F$2:$F$301,$M5740),INDEX(Szabalyok!$B:$B,$N5740)))</f>
        <v/>
      </c>
      <c r="D5740" s="5">
        <f>IF(AND($B5740&lt;&gt;"",$C5740&lt;&gt;"",$B5740&lt;=$C5740),INDEX(Bemenet!$G$2:$G$301,$M5740),"")</f>
        <v/>
      </c>
      <c r="E5740" s="6">
        <f>IF(AND($B5740&lt;&gt;"",$C5740&lt;&gt;"",$B5740&lt;=$C5740),INDEX(Bemenet!$D$2:$D$301,$M5740),"")</f>
        <v/>
      </c>
      <c r="F5740" s="5">
        <f>IF(AND($B5740&lt;&gt;"",$C5740&lt;&gt;"",$B5740&lt;=$C5740),$C5740-$B5740+1,"")</f>
        <v/>
      </c>
      <c r="G5740" s="5">
        <f>IF($F5740="","",$F5740*$D5740)</f>
        <v/>
      </c>
      <c r="H5740" s="42">
        <f>IF($G5740="","",$O5740)</f>
        <v/>
      </c>
      <c r="I5740" s="5">
        <f>IF($G5740="","",$G5740*IF($H5740="",$O5740,$H5740)/100)</f>
        <v/>
      </c>
      <c r="J5740" s="5">
        <f>IF(OR($L5740="",NOT(COUNTIFS($L$2:$L5740,$L5740)=1)),"",SUMIFS($G:$G,$L:$L,$L5740))</f>
        <v/>
      </c>
      <c r="K5740" s="5">
        <f>IF(OR($L5740="",NOT(COUNTIFS($L$2:$L5740,$L5740)=1)),"",SUMIFS($I:$I,$L:$L,$L5740))</f>
        <v/>
      </c>
      <c r="L5740" s="6">
        <f>IF($B5740="","",YEAR($B5740))</f>
        <v/>
      </c>
      <c r="M5740" s="6">
        <f>INT((ROW()-2)/39)+1</f>
        <v/>
      </c>
      <c r="N5740" s="6">
        <f>MOD(ROW()-2,39)+2</f>
        <v/>
      </c>
      <c r="O5740" s="42">
        <f>IF(AND($B5740&lt;&gt;"",$C5740&lt;&gt;"",$B5740&lt;=$C5740),INDEX(Szabalyok!$C:$C,$N5740),"")</f>
        <v/>
      </c>
      <c r="P5740">
        <f>IF(D5740="",P5739,P5739+1)</f>
        <v/>
      </c>
    </row>
    <row r="5741">
      <c r="A5741">
        <f>IF(P5741=P5740,0,P5741)</f>
        <v/>
      </c>
      <c r="B5741" s="41">
        <f>IF($M5741&gt;300,"",IF(OR(INDEX(Bemenet!$E$2:$E$301,$M5741)="",INDEX(Bemenet!$F$2:$F$301,$M5741)=""),"",MAX(INDEX(Bemenet!$E$2:$E$301,$M5741),INDEX(Szabalyok!$A:$A,$N5741))))</f>
        <v/>
      </c>
      <c r="C5741" s="41">
        <f>IF($B5741="","",MIN(INDEX(Bemenet!$F$2:$F$301,$M5741),INDEX(Szabalyok!$B:$B,$N5741)))</f>
        <v/>
      </c>
      <c r="D5741" s="5">
        <f>IF(AND($B5741&lt;&gt;"",$C5741&lt;&gt;"",$B5741&lt;=$C5741),INDEX(Bemenet!$G$2:$G$301,$M5741),"")</f>
        <v/>
      </c>
      <c r="E5741" s="6">
        <f>IF(AND($B5741&lt;&gt;"",$C5741&lt;&gt;"",$B5741&lt;=$C5741),INDEX(Bemenet!$D$2:$D$301,$M5741),"")</f>
        <v/>
      </c>
      <c r="F5741" s="5">
        <f>IF(AND($B5741&lt;&gt;"",$C5741&lt;&gt;"",$B5741&lt;=$C5741),$C5741-$B5741+1,"")</f>
        <v/>
      </c>
      <c r="G5741" s="5">
        <f>IF($F5741="","",$F5741*$D5741)</f>
        <v/>
      </c>
      <c r="H5741" s="42">
        <f>IF($G5741="","",$O5741)</f>
        <v/>
      </c>
      <c r="I5741" s="5">
        <f>IF($G5741="","",$G5741*IF($H5741="",$O5741,$H5741)/100)</f>
        <v/>
      </c>
      <c r="J5741" s="5">
        <f>IF(OR($L5741="",NOT(COUNTIFS($L$2:$L5741,$L5741)=1)),"",SUMIFS($G:$G,$L:$L,$L5741))</f>
        <v/>
      </c>
      <c r="K5741" s="5">
        <f>IF(OR($L5741="",NOT(COUNTIFS($L$2:$L5741,$L5741)=1)),"",SUMIFS($I:$I,$L:$L,$L5741))</f>
        <v/>
      </c>
      <c r="L5741" s="6">
        <f>IF($B5741="","",YEAR($B5741))</f>
        <v/>
      </c>
      <c r="M5741" s="6">
        <f>INT((ROW()-2)/39)+1</f>
        <v/>
      </c>
      <c r="N5741" s="6">
        <f>MOD(ROW()-2,39)+2</f>
        <v/>
      </c>
      <c r="O5741" s="42">
        <f>IF(AND($B5741&lt;&gt;"",$C5741&lt;&gt;"",$B5741&lt;=$C5741),INDEX(Szabalyok!$C:$C,$N5741),"")</f>
        <v/>
      </c>
      <c r="P5741">
        <f>IF(D5741="",P5740,P5740+1)</f>
        <v/>
      </c>
    </row>
    <row r="5742">
      <c r="A5742">
        <f>IF(P5742=P5741,0,P5742)</f>
        <v/>
      </c>
      <c r="B5742" s="41">
        <f>IF($M5742&gt;300,"",IF(OR(INDEX(Bemenet!$E$2:$E$301,$M5742)="",INDEX(Bemenet!$F$2:$F$301,$M5742)=""),"",MAX(INDEX(Bemenet!$E$2:$E$301,$M5742),INDEX(Szabalyok!$A:$A,$N5742))))</f>
        <v/>
      </c>
      <c r="C5742" s="41">
        <f>IF($B5742="","",MIN(INDEX(Bemenet!$F$2:$F$301,$M5742),INDEX(Szabalyok!$B:$B,$N5742)))</f>
        <v/>
      </c>
      <c r="D5742" s="5">
        <f>IF(AND($B5742&lt;&gt;"",$C5742&lt;&gt;"",$B5742&lt;=$C5742),INDEX(Bemenet!$G$2:$G$301,$M5742),"")</f>
        <v/>
      </c>
      <c r="E5742" s="6">
        <f>IF(AND($B5742&lt;&gt;"",$C5742&lt;&gt;"",$B5742&lt;=$C5742),INDEX(Bemenet!$D$2:$D$301,$M5742),"")</f>
        <v/>
      </c>
      <c r="F5742" s="5">
        <f>IF(AND($B5742&lt;&gt;"",$C5742&lt;&gt;"",$B5742&lt;=$C5742),$C5742-$B5742+1,"")</f>
        <v/>
      </c>
      <c r="G5742" s="5">
        <f>IF($F5742="","",$F5742*$D5742)</f>
        <v/>
      </c>
      <c r="H5742" s="42">
        <f>IF($G5742="","",$O5742)</f>
        <v/>
      </c>
      <c r="I5742" s="5">
        <f>IF($G5742="","",$G5742*IF($H5742="",$O5742,$H5742)/100)</f>
        <v/>
      </c>
      <c r="J5742" s="5">
        <f>IF(OR($L5742="",NOT(COUNTIFS($L$2:$L5742,$L5742)=1)),"",SUMIFS($G:$G,$L:$L,$L5742))</f>
        <v/>
      </c>
      <c r="K5742" s="5">
        <f>IF(OR($L5742="",NOT(COUNTIFS($L$2:$L5742,$L5742)=1)),"",SUMIFS($I:$I,$L:$L,$L5742))</f>
        <v/>
      </c>
      <c r="L5742" s="6">
        <f>IF($B5742="","",YEAR($B5742))</f>
        <v/>
      </c>
      <c r="M5742" s="6">
        <f>INT((ROW()-2)/39)+1</f>
        <v/>
      </c>
      <c r="N5742" s="6">
        <f>MOD(ROW()-2,39)+2</f>
        <v/>
      </c>
      <c r="O5742" s="42">
        <f>IF(AND($B5742&lt;&gt;"",$C5742&lt;&gt;"",$B5742&lt;=$C5742),INDEX(Szabalyok!$C:$C,$N5742),"")</f>
        <v/>
      </c>
      <c r="P5742">
        <f>IF(D5742="",P5741,P5741+1)</f>
        <v/>
      </c>
    </row>
    <row r="5743">
      <c r="A5743">
        <f>IF(P5743=P5742,0,P5743)</f>
        <v/>
      </c>
      <c r="B5743" s="41">
        <f>IF($M5743&gt;300,"",IF(OR(INDEX(Bemenet!$E$2:$E$301,$M5743)="",INDEX(Bemenet!$F$2:$F$301,$M5743)=""),"",MAX(INDEX(Bemenet!$E$2:$E$301,$M5743),INDEX(Szabalyok!$A:$A,$N5743))))</f>
        <v/>
      </c>
      <c r="C5743" s="41">
        <f>IF($B5743="","",MIN(INDEX(Bemenet!$F$2:$F$301,$M5743),INDEX(Szabalyok!$B:$B,$N5743)))</f>
        <v/>
      </c>
      <c r="D5743" s="5">
        <f>IF(AND($B5743&lt;&gt;"",$C5743&lt;&gt;"",$B5743&lt;=$C5743),INDEX(Bemenet!$G$2:$G$301,$M5743),"")</f>
        <v/>
      </c>
      <c r="E5743" s="6">
        <f>IF(AND($B5743&lt;&gt;"",$C5743&lt;&gt;"",$B5743&lt;=$C5743),INDEX(Bemenet!$D$2:$D$301,$M5743),"")</f>
        <v/>
      </c>
      <c r="F5743" s="5">
        <f>IF(AND($B5743&lt;&gt;"",$C5743&lt;&gt;"",$B5743&lt;=$C5743),$C5743-$B5743+1,"")</f>
        <v/>
      </c>
      <c r="G5743" s="5">
        <f>IF($F5743="","",$F5743*$D5743)</f>
        <v/>
      </c>
      <c r="H5743" s="42">
        <f>IF($G5743="","",$O5743)</f>
        <v/>
      </c>
      <c r="I5743" s="5">
        <f>IF($G5743="","",$G5743*IF($H5743="",$O5743,$H5743)/100)</f>
        <v/>
      </c>
      <c r="J5743" s="5">
        <f>IF(OR($L5743="",NOT(COUNTIFS($L$2:$L5743,$L5743)=1)),"",SUMIFS($G:$G,$L:$L,$L5743))</f>
        <v/>
      </c>
      <c r="K5743" s="5">
        <f>IF(OR($L5743="",NOT(COUNTIFS($L$2:$L5743,$L5743)=1)),"",SUMIFS($I:$I,$L:$L,$L5743))</f>
        <v/>
      </c>
      <c r="L5743" s="6">
        <f>IF($B5743="","",YEAR($B5743))</f>
        <v/>
      </c>
      <c r="M5743" s="6">
        <f>INT((ROW()-2)/39)+1</f>
        <v/>
      </c>
      <c r="N5743" s="6">
        <f>MOD(ROW()-2,39)+2</f>
        <v/>
      </c>
      <c r="O5743" s="42">
        <f>IF(AND($B5743&lt;&gt;"",$C5743&lt;&gt;"",$B5743&lt;=$C5743),INDEX(Szabalyok!$C:$C,$N5743),"")</f>
        <v/>
      </c>
      <c r="P5743">
        <f>IF(D5743="",P5742,P5742+1)</f>
        <v/>
      </c>
    </row>
    <row r="5744">
      <c r="A5744">
        <f>IF(P5744=P5743,0,P5744)</f>
        <v/>
      </c>
      <c r="B5744" s="41">
        <f>IF($M5744&gt;300,"",IF(OR(INDEX(Bemenet!$E$2:$E$301,$M5744)="",INDEX(Bemenet!$F$2:$F$301,$M5744)=""),"",MAX(INDEX(Bemenet!$E$2:$E$301,$M5744),INDEX(Szabalyok!$A:$A,$N5744))))</f>
        <v/>
      </c>
      <c r="C5744" s="41">
        <f>IF($B5744="","",MIN(INDEX(Bemenet!$F$2:$F$301,$M5744),INDEX(Szabalyok!$B:$B,$N5744)))</f>
        <v/>
      </c>
      <c r="D5744" s="5">
        <f>IF(AND($B5744&lt;&gt;"",$C5744&lt;&gt;"",$B5744&lt;=$C5744),INDEX(Bemenet!$G$2:$G$301,$M5744),"")</f>
        <v/>
      </c>
      <c r="E5744" s="6">
        <f>IF(AND($B5744&lt;&gt;"",$C5744&lt;&gt;"",$B5744&lt;=$C5744),INDEX(Bemenet!$D$2:$D$301,$M5744),"")</f>
        <v/>
      </c>
      <c r="F5744" s="5">
        <f>IF(AND($B5744&lt;&gt;"",$C5744&lt;&gt;"",$B5744&lt;=$C5744),$C5744-$B5744+1,"")</f>
        <v/>
      </c>
      <c r="G5744" s="5">
        <f>IF($F5744="","",$F5744*$D5744)</f>
        <v/>
      </c>
      <c r="H5744" s="42">
        <f>IF($G5744="","",$O5744)</f>
        <v/>
      </c>
      <c r="I5744" s="5">
        <f>IF($G5744="","",$G5744*IF($H5744="",$O5744,$H5744)/100)</f>
        <v/>
      </c>
      <c r="J5744" s="5">
        <f>IF(OR($L5744="",NOT(COUNTIFS($L$2:$L5744,$L5744)=1)),"",SUMIFS($G:$G,$L:$L,$L5744))</f>
        <v/>
      </c>
      <c r="K5744" s="5">
        <f>IF(OR($L5744="",NOT(COUNTIFS($L$2:$L5744,$L5744)=1)),"",SUMIFS($I:$I,$L:$L,$L5744))</f>
        <v/>
      </c>
      <c r="L5744" s="6">
        <f>IF($B5744="","",YEAR($B5744))</f>
        <v/>
      </c>
      <c r="M5744" s="6">
        <f>INT((ROW()-2)/39)+1</f>
        <v/>
      </c>
      <c r="N5744" s="6">
        <f>MOD(ROW()-2,39)+2</f>
        <v/>
      </c>
      <c r="O5744" s="42">
        <f>IF(AND($B5744&lt;&gt;"",$C5744&lt;&gt;"",$B5744&lt;=$C5744),INDEX(Szabalyok!$C:$C,$N5744),"")</f>
        <v/>
      </c>
      <c r="P5744">
        <f>IF(D5744="",P5743,P5743+1)</f>
        <v/>
      </c>
    </row>
    <row r="5745">
      <c r="A5745">
        <f>IF(P5745=P5744,0,P5745)</f>
        <v/>
      </c>
      <c r="B5745" s="41">
        <f>IF($M5745&gt;300,"",IF(OR(INDEX(Bemenet!$E$2:$E$301,$M5745)="",INDEX(Bemenet!$F$2:$F$301,$M5745)=""),"",MAX(INDEX(Bemenet!$E$2:$E$301,$M5745),INDEX(Szabalyok!$A:$A,$N5745))))</f>
        <v/>
      </c>
      <c r="C5745" s="41">
        <f>IF($B5745="","",MIN(INDEX(Bemenet!$F$2:$F$301,$M5745),INDEX(Szabalyok!$B:$B,$N5745)))</f>
        <v/>
      </c>
      <c r="D5745" s="5">
        <f>IF(AND($B5745&lt;&gt;"",$C5745&lt;&gt;"",$B5745&lt;=$C5745),INDEX(Bemenet!$G$2:$G$301,$M5745),"")</f>
        <v/>
      </c>
      <c r="E5745" s="6">
        <f>IF(AND($B5745&lt;&gt;"",$C5745&lt;&gt;"",$B5745&lt;=$C5745),INDEX(Bemenet!$D$2:$D$301,$M5745),"")</f>
        <v/>
      </c>
      <c r="F5745" s="5">
        <f>IF(AND($B5745&lt;&gt;"",$C5745&lt;&gt;"",$B5745&lt;=$C5745),$C5745-$B5745+1,"")</f>
        <v/>
      </c>
      <c r="G5745" s="5">
        <f>IF($F5745="","",$F5745*$D5745)</f>
        <v/>
      </c>
      <c r="H5745" s="42">
        <f>IF($G5745="","",$O5745)</f>
        <v/>
      </c>
      <c r="I5745" s="5">
        <f>IF($G5745="","",$G5745*IF($H5745="",$O5745,$H5745)/100)</f>
        <v/>
      </c>
      <c r="J5745" s="5">
        <f>IF(OR($L5745="",NOT(COUNTIFS($L$2:$L5745,$L5745)=1)),"",SUMIFS($G:$G,$L:$L,$L5745))</f>
        <v/>
      </c>
      <c r="K5745" s="5">
        <f>IF(OR($L5745="",NOT(COUNTIFS($L$2:$L5745,$L5745)=1)),"",SUMIFS($I:$I,$L:$L,$L5745))</f>
        <v/>
      </c>
      <c r="L5745" s="6">
        <f>IF($B5745="","",YEAR($B5745))</f>
        <v/>
      </c>
      <c r="M5745" s="6">
        <f>INT((ROW()-2)/39)+1</f>
        <v/>
      </c>
      <c r="N5745" s="6">
        <f>MOD(ROW()-2,39)+2</f>
        <v/>
      </c>
      <c r="O5745" s="42">
        <f>IF(AND($B5745&lt;&gt;"",$C5745&lt;&gt;"",$B5745&lt;=$C5745),INDEX(Szabalyok!$C:$C,$N5745),"")</f>
        <v/>
      </c>
      <c r="P5745">
        <f>IF(D5745="",P5744,P5744+1)</f>
        <v/>
      </c>
    </row>
    <row r="5746">
      <c r="A5746">
        <f>IF(P5746=P5745,0,P5746)</f>
        <v/>
      </c>
      <c r="B5746" s="41">
        <f>IF($M5746&gt;300,"",IF(OR(INDEX(Bemenet!$E$2:$E$301,$M5746)="",INDEX(Bemenet!$F$2:$F$301,$M5746)=""),"",MAX(INDEX(Bemenet!$E$2:$E$301,$M5746),INDEX(Szabalyok!$A:$A,$N5746))))</f>
        <v/>
      </c>
      <c r="C5746" s="41">
        <f>IF($B5746="","",MIN(INDEX(Bemenet!$F$2:$F$301,$M5746),INDEX(Szabalyok!$B:$B,$N5746)))</f>
        <v/>
      </c>
      <c r="D5746" s="5">
        <f>IF(AND($B5746&lt;&gt;"",$C5746&lt;&gt;"",$B5746&lt;=$C5746),INDEX(Bemenet!$G$2:$G$301,$M5746),"")</f>
        <v/>
      </c>
      <c r="E5746" s="6">
        <f>IF(AND($B5746&lt;&gt;"",$C5746&lt;&gt;"",$B5746&lt;=$C5746),INDEX(Bemenet!$D$2:$D$301,$M5746),"")</f>
        <v/>
      </c>
      <c r="F5746" s="5">
        <f>IF(AND($B5746&lt;&gt;"",$C5746&lt;&gt;"",$B5746&lt;=$C5746),$C5746-$B5746+1,"")</f>
        <v/>
      </c>
      <c r="G5746" s="5">
        <f>IF($F5746="","",$F5746*$D5746)</f>
        <v/>
      </c>
      <c r="H5746" s="42">
        <f>IF($G5746="","",$O5746)</f>
        <v/>
      </c>
      <c r="I5746" s="5">
        <f>IF($G5746="","",$G5746*IF($H5746="",$O5746,$H5746)/100)</f>
        <v/>
      </c>
      <c r="J5746" s="5">
        <f>IF(OR($L5746="",NOT(COUNTIFS($L$2:$L5746,$L5746)=1)),"",SUMIFS($G:$G,$L:$L,$L5746))</f>
        <v/>
      </c>
      <c r="K5746" s="5">
        <f>IF(OR($L5746="",NOT(COUNTIFS($L$2:$L5746,$L5746)=1)),"",SUMIFS($I:$I,$L:$L,$L5746))</f>
        <v/>
      </c>
      <c r="L5746" s="6">
        <f>IF($B5746="","",YEAR($B5746))</f>
        <v/>
      </c>
      <c r="M5746" s="6">
        <f>INT((ROW()-2)/39)+1</f>
        <v/>
      </c>
      <c r="N5746" s="6">
        <f>MOD(ROW()-2,39)+2</f>
        <v/>
      </c>
      <c r="O5746" s="42">
        <f>IF(AND($B5746&lt;&gt;"",$C5746&lt;&gt;"",$B5746&lt;=$C5746),INDEX(Szabalyok!$C:$C,$N5746),"")</f>
        <v/>
      </c>
      <c r="P5746">
        <f>IF(D5746="",P5745,P5745+1)</f>
        <v/>
      </c>
    </row>
    <row r="5747">
      <c r="A5747">
        <f>IF(P5747=P5746,0,P5747)</f>
        <v/>
      </c>
      <c r="B5747" s="41">
        <f>IF($M5747&gt;300,"",IF(OR(INDEX(Bemenet!$E$2:$E$301,$M5747)="",INDEX(Bemenet!$F$2:$F$301,$M5747)=""),"",MAX(INDEX(Bemenet!$E$2:$E$301,$M5747),INDEX(Szabalyok!$A:$A,$N5747))))</f>
        <v/>
      </c>
      <c r="C5747" s="41">
        <f>IF($B5747="","",MIN(INDEX(Bemenet!$F$2:$F$301,$M5747),INDEX(Szabalyok!$B:$B,$N5747)))</f>
        <v/>
      </c>
      <c r="D5747" s="5">
        <f>IF(AND($B5747&lt;&gt;"",$C5747&lt;&gt;"",$B5747&lt;=$C5747),INDEX(Bemenet!$G$2:$G$301,$M5747),"")</f>
        <v/>
      </c>
      <c r="E5747" s="6">
        <f>IF(AND($B5747&lt;&gt;"",$C5747&lt;&gt;"",$B5747&lt;=$C5747),INDEX(Bemenet!$D$2:$D$301,$M5747),"")</f>
        <v/>
      </c>
      <c r="F5747" s="5">
        <f>IF(AND($B5747&lt;&gt;"",$C5747&lt;&gt;"",$B5747&lt;=$C5747),$C5747-$B5747+1,"")</f>
        <v/>
      </c>
      <c r="G5747" s="5">
        <f>IF($F5747="","",$F5747*$D5747)</f>
        <v/>
      </c>
      <c r="H5747" s="42">
        <f>IF($G5747="","",$O5747)</f>
        <v/>
      </c>
      <c r="I5747" s="5">
        <f>IF($G5747="","",$G5747*IF($H5747="",$O5747,$H5747)/100)</f>
        <v/>
      </c>
      <c r="J5747" s="5">
        <f>IF(OR($L5747="",NOT(COUNTIFS($L$2:$L5747,$L5747)=1)),"",SUMIFS($G:$G,$L:$L,$L5747))</f>
        <v/>
      </c>
      <c r="K5747" s="5">
        <f>IF(OR($L5747="",NOT(COUNTIFS($L$2:$L5747,$L5747)=1)),"",SUMIFS($I:$I,$L:$L,$L5747))</f>
        <v/>
      </c>
      <c r="L5747" s="6">
        <f>IF($B5747="","",YEAR($B5747))</f>
        <v/>
      </c>
      <c r="M5747" s="6">
        <f>INT((ROW()-2)/39)+1</f>
        <v/>
      </c>
      <c r="N5747" s="6">
        <f>MOD(ROW()-2,39)+2</f>
        <v/>
      </c>
      <c r="O5747" s="42">
        <f>IF(AND($B5747&lt;&gt;"",$C5747&lt;&gt;"",$B5747&lt;=$C5747),INDEX(Szabalyok!$C:$C,$N5747),"")</f>
        <v/>
      </c>
      <c r="P5747">
        <f>IF(D5747="",P5746,P5746+1)</f>
        <v/>
      </c>
    </row>
    <row r="5748">
      <c r="A5748">
        <f>IF(P5748=P5747,0,P5748)</f>
        <v/>
      </c>
      <c r="B5748" s="41">
        <f>IF($M5748&gt;300,"",IF(OR(INDEX(Bemenet!$E$2:$E$301,$M5748)="",INDEX(Bemenet!$F$2:$F$301,$M5748)=""),"",MAX(INDEX(Bemenet!$E$2:$E$301,$M5748),INDEX(Szabalyok!$A:$A,$N5748))))</f>
        <v/>
      </c>
      <c r="C5748" s="41">
        <f>IF($B5748="","",MIN(INDEX(Bemenet!$F$2:$F$301,$M5748),INDEX(Szabalyok!$B:$B,$N5748)))</f>
        <v/>
      </c>
      <c r="D5748" s="5">
        <f>IF(AND($B5748&lt;&gt;"",$C5748&lt;&gt;"",$B5748&lt;=$C5748),INDEX(Bemenet!$G$2:$G$301,$M5748),"")</f>
        <v/>
      </c>
      <c r="E5748" s="6">
        <f>IF(AND($B5748&lt;&gt;"",$C5748&lt;&gt;"",$B5748&lt;=$C5748),INDEX(Bemenet!$D$2:$D$301,$M5748),"")</f>
        <v/>
      </c>
      <c r="F5748" s="5">
        <f>IF(AND($B5748&lt;&gt;"",$C5748&lt;&gt;"",$B5748&lt;=$C5748),$C5748-$B5748+1,"")</f>
        <v/>
      </c>
      <c r="G5748" s="5">
        <f>IF($F5748="","",$F5748*$D5748)</f>
        <v/>
      </c>
      <c r="H5748" s="42">
        <f>IF($G5748="","",$O5748)</f>
        <v/>
      </c>
      <c r="I5748" s="5">
        <f>IF($G5748="","",$G5748*IF($H5748="",$O5748,$H5748)/100)</f>
        <v/>
      </c>
      <c r="J5748" s="5">
        <f>IF(OR($L5748="",NOT(COUNTIFS($L$2:$L5748,$L5748)=1)),"",SUMIFS($G:$G,$L:$L,$L5748))</f>
        <v/>
      </c>
      <c r="K5748" s="5">
        <f>IF(OR($L5748="",NOT(COUNTIFS($L$2:$L5748,$L5748)=1)),"",SUMIFS($I:$I,$L:$L,$L5748))</f>
        <v/>
      </c>
      <c r="L5748" s="6">
        <f>IF($B5748="","",YEAR($B5748))</f>
        <v/>
      </c>
      <c r="M5748" s="6">
        <f>INT((ROW()-2)/39)+1</f>
        <v/>
      </c>
      <c r="N5748" s="6">
        <f>MOD(ROW()-2,39)+2</f>
        <v/>
      </c>
      <c r="O5748" s="42">
        <f>IF(AND($B5748&lt;&gt;"",$C5748&lt;&gt;"",$B5748&lt;=$C5748),INDEX(Szabalyok!$C:$C,$N5748),"")</f>
        <v/>
      </c>
      <c r="P5748">
        <f>IF(D5748="",P5747,P5747+1)</f>
        <v/>
      </c>
    </row>
    <row r="5749">
      <c r="A5749">
        <f>IF(P5749=P5748,0,P5749)</f>
        <v/>
      </c>
      <c r="B5749" s="41">
        <f>IF($M5749&gt;300,"",IF(OR(INDEX(Bemenet!$E$2:$E$301,$M5749)="",INDEX(Bemenet!$F$2:$F$301,$M5749)=""),"",MAX(INDEX(Bemenet!$E$2:$E$301,$M5749),INDEX(Szabalyok!$A:$A,$N5749))))</f>
        <v/>
      </c>
      <c r="C5749" s="41">
        <f>IF($B5749="","",MIN(INDEX(Bemenet!$F$2:$F$301,$M5749),INDEX(Szabalyok!$B:$B,$N5749)))</f>
        <v/>
      </c>
      <c r="D5749" s="5">
        <f>IF(AND($B5749&lt;&gt;"",$C5749&lt;&gt;"",$B5749&lt;=$C5749),INDEX(Bemenet!$G$2:$G$301,$M5749),"")</f>
        <v/>
      </c>
      <c r="E5749" s="6">
        <f>IF(AND($B5749&lt;&gt;"",$C5749&lt;&gt;"",$B5749&lt;=$C5749),INDEX(Bemenet!$D$2:$D$301,$M5749),"")</f>
        <v/>
      </c>
      <c r="F5749" s="5">
        <f>IF(AND($B5749&lt;&gt;"",$C5749&lt;&gt;"",$B5749&lt;=$C5749),$C5749-$B5749+1,"")</f>
        <v/>
      </c>
      <c r="G5749" s="5">
        <f>IF($F5749="","",$F5749*$D5749)</f>
        <v/>
      </c>
      <c r="H5749" s="42">
        <f>IF($G5749="","",$O5749)</f>
        <v/>
      </c>
      <c r="I5749" s="5">
        <f>IF($G5749="","",$G5749*IF($H5749="",$O5749,$H5749)/100)</f>
        <v/>
      </c>
      <c r="J5749" s="5">
        <f>IF(OR($L5749="",NOT(COUNTIFS($L$2:$L5749,$L5749)=1)),"",SUMIFS($G:$G,$L:$L,$L5749))</f>
        <v/>
      </c>
      <c r="K5749" s="5">
        <f>IF(OR($L5749="",NOT(COUNTIFS($L$2:$L5749,$L5749)=1)),"",SUMIFS($I:$I,$L:$L,$L5749))</f>
        <v/>
      </c>
      <c r="L5749" s="6">
        <f>IF($B5749="","",YEAR($B5749))</f>
        <v/>
      </c>
      <c r="M5749" s="6">
        <f>INT((ROW()-2)/39)+1</f>
        <v/>
      </c>
      <c r="N5749" s="6">
        <f>MOD(ROW()-2,39)+2</f>
        <v/>
      </c>
      <c r="O5749" s="42">
        <f>IF(AND($B5749&lt;&gt;"",$C5749&lt;&gt;"",$B5749&lt;=$C5749),INDEX(Szabalyok!$C:$C,$N5749),"")</f>
        <v/>
      </c>
      <c r="P5749">
        <f>IF(D5749="",P5748,P5748+1)</f>
        <v/>
      </c>
    </row>
    <row r="5750">
      <c r="A5750">
        <f>IF(P5750=P5749,0,P5750)</f>
        <v/>
      </c>
      <c r="B5750" s="41">
        <f>IF($M5750&gt;300,"",IF(OR(INDEX(Bemenet!$E$2:$E$301,$M5750)="",INDEX(Bemenet!$F$2:$F$301,$M5750)=""),"",MAX(INDEX(Bemenet!$E$2:$E$301,$M5750),INDEX(Szabalyok!$A:$A,$N5750))))</f>
        <v/>
      </c>
      <c r="C5750" s="41">
        <f>IF($B5750="","",MIN(INDEX(Bemenet!$F$2:$F$301,$M5750),INDEX(Szabalyok!$B:$B,$N5750)))</f>
        <v/>
      </c>
      <c r="D5750" s="5">
        <f>IF(AND($B5750&lt;&gt;"",$C5750&lt;&gt;"",$B5750&lt;=$C5750),INDEX(Bemenet!$G$2:$G$301,$M5750),"")</f>
        <v/>
      </c>
      <c r="E5750" s="6">
        <f>IF(AND($B5750&lt;&gt;"",$C5750&lt;&gt;"",$B5750&lt;=$C5750),INDEX(Bemenet!$D$2:$D$301,$M5750),"")</f>
        <v/>
      </c>
      <c r="F5750" s="5">
        <f>IF(AND($B5750&lt;&gt;"",$C5750&lt;&gt;"",$B5750&lt;=$C5750),$C5750-$B5750+1,"")</f>
        <v/>
      </c>
      <c r="G5750" s="5">
        <f>IF($F5750="","",$F5750*$D5750)</f>
        <v/>
      </c>
      <c r="H5750" s="42">
        <f>IF($G5750="","",$O5750)</f>
        <v/>
      </c>
      <c r="I5750" s="5">
        <f>IF($G5750="","",$G5750*IF($H5750="",$O5750,$H5750)/100)</f>
        <v/>
      </c>
      <c r="J5750" s="5">
        <f>IF(OR($L5750="",NOT(COUNTIFS($L$2:$L5750,$L5750)=1)),"",SUMIFS($G:$G,$L:$L,$L5750))</f>
        <v/>
      </c>
      <c r="K5750" s="5">
        <f>IF(OR($L5750="",NOT(COUNTIFS($L$2:$L5750,$L5750)=1)),"",SUMIFS($I:$I,$L:$L,$L5750))</f>
        <v/>
      </c>
      <c r="L5750" s="6">
        <f>IF($B5750="","",YEAR($B5750))</f>
        <v/>
      </c>
      <c r="M5750" s="6">
        <f>INT((ROW()-2)/39)+1</f>
        <v/>
      </c>
      <c r="N5750" s="6">
        <f>MOD(ROW()-2,39)+2</f>
        <v/>
      </c>
      <c r="O5750" s="42">
        <f>IF(AND($B5750&lt;&gt;"",$C5750&lt;&gt;"",$B5750&lt;=$C5750),INDEX(Szabalyok!$C:$C,$N5750),"")</f>
        <v/>
      </c>
      <c r="P5750">
        <f>IF(D5750="",P5749,P5749+1)</f>
        <v/>
      </c>
    </row>
    <row r="5751">
      <c r="A5751">
        <f>IF(P5751=P5750,0,P5751)</f>
        <v/>
      </c>
      <c r="B5751" s="41">
        <f>IF($M5751&gt;300,"",IF(OR(INDEX(Bemenet!$E$2:$E$301,$M5751)="",INDEX(Bemenet!$F$2:$F$301,$M5751)=""),"",MAX(INDEX(Bemenet!$E$2:$E$301,$M5751),INDEX(Szabalyok!$A:$A,$N5751))))</f>
        <v/>
      </c>
      <c r="C5751" s="41">
        <f>IF($B5751="","",MIN(INDEX(Bemenet!$F$2:$F$301,$M5751),INDEX(Szabalyok!$B:$B,$N5751)))</f>
        <v/>
      </c>
      <c r="D5751" s="5">
        <f>IF(AND($B5751&lt;&gt;"",$C5751&lt;&gt;"",$B5751&lt;=$C5751),INDEX(Bemenet!$G$2:$G$301,$M5751),"")</f>
        <v/>
      </c>
      <c r="E5751" s="6">
        <f>IF(AND($B5751&lt;&gt;"",$C5751&lt;&gt;"",$B5751&lt;=$C5751),INDEX(Bemenet!$D$2:$D$301,$M5751),"")</f>
        <v/>
      </c>
      <c r="F5751" s="5">
        <f>IF(AND($B5751&lt;&gt;"",$C5751&lt;&gt;"",$B5751&lt;=$C5751),$C5751-$B5751+1,"")</f>
        <v/>
      </c>
      <c r="G5751" s="5">
        <f>IF($F5751="","",$F5751*$D5751)</f>
        <v/>
      </c>
      <c r="H5751" s="42">
        <f>IF($G5751="","",$O5751)</f>
        <v/>
      </c>
      <c r="I5751" s="5">
        <f>IF($G5751="","",$G5751*IF($H5751="",$O5751,$H5751)/100)</f>
        <v/>
      </c>
      <c r="J5751" s="5">
        <f>IF(OR($L5751="",NOT(COUNTIFS($L$2:$L5751,$L5751)=1)),"",SUMIFS($G:$G,$L:$L,$L5751))</f>
        <v/>
      </c>
      <c r="K5751" s="5">
        <f>IF(OR($L5751="",NOT(COUNTIFS($L$2:$L5751,$L5751)=1)),"",SUMIFS($I:$I,$L:$L,$L5751))</f>
        <v/>
      </c>
      <c r="L5751" s="6">
        <f>IF($B5751="","",YEAR($B5751))</f>
        <v/>
      </c>
      <c r="M5751" s="6">
        <f>INT((ROW()-2)/39)+1</f>
        <v/>
      </c>
      <c r="N5751" s="6">
        <f>MOD(ROW()-2,39)+2</f>
        <v/>
      </c>
      <c r="O5751" s="42">
        <f>IF(AND($B5751&lt;&gt;"",$C5751&lt;&gt;"",$B5751&lt;=$C5751),INDEX(Szabalyok!$C:$C,$N5751),"")</f>
        <v/>
      </c>
      <c r="P5751">
        <f>IF(D5751="",P5750,P5750+1)</f>
        <v/>
      </c>
    </row>
    <row r="5752">
      <c r="A5752">
        <f>IF(P5752=P5751,0,P5752)</f>
        <v/>
      </c>
      <c r="B5752" s="41">
        <f>IF($M5752&gt;300,"",IF(OR(INDEX(Bemenet!$E$2:$E$301,$M5752)="",INDEX(Bemenet!$F$2:$F$301,$M5752)=""),"",MAX(INDEX(Bemenet!$E$2:$E$301,$M5752),INDEX(Szabalyok!$A:$A,$N5752))))</f>
        <v/>
      </c>
      <c r="C5752" s="41">
        <f>IF($B5752="","",MIN(INDEX(Bemenet!$F$2:$F$301,$M5752),INDEX(Szabalyok!$B:$B,$N5752)))</f>
        <v/>
      </c>
      <c r="D5752" s="5">
        <f>IF(AND($B5752&lt;&gt;"",$C5752&lt;&gt;"",$B5752&lt;=$C5752),INDEX(Bemenet!$G$2:$G$301,$M5752),"")</f>
        <v/>
      </c>
      <c r="E5752" s="6">
        <f>IF(AND($B5752&lt;&gt;"",$C5752&lt;&gt;"",$B5752&lt;=$C5752),INDEX(Bemenet!$D$2:$D$301,$M5752),"")</f>
        <v/>
      </c>
      <c r="F5752" s="5">
        <f>IF(AND($B5752&lt;&gt;"",$C5752&lt;&gt;"",$B5752&lt;=$C5752),$C5752-$B5752+1,"")</f>
        <v/>
      </c>
      <c r="G5752" s="5">
        <f>IF($F5752="","",$F5752*$D5752)</f>
        <v/>
      </c>
      <c r="H5752" s="42">
        <f>IF($G5752="","",$O5752)</f>
        <v/>
      </c>
      <c r="I5752" s="5">
        <f>IF($G5752="","",$G5752*IF($H5752="",$O5752,$H5752)/100)</f>
        <v/>
      </c>
      <c r="J5752" s="5">
        <f>IF(OR($L5752="",NOT(COUNTIFS($L$2:$L5752,$L5752)=1)),"",SUMIFS($G:$G,$L:$L,$L5752))</f>
        <v/>
      </c>
      <c r="K5752" s="5">
        <f>IF(OR($L5752="",NOT(COUNTIFS($L$2:$L5752,$L5752)=1)),"",SUMIFS($I:$I,$L:$L,$L5752))</f>
        <v/>
      </c>
      <c r="L5752" s="6">
        <f>IF($B5752="","",YEAR($B5752))</f>
        <v/>
      </c>
      <c r="M5752" s="6">
        <f>INT((ROW()-2)/39)+1</f>
        <v/>
      </c>
      <c r="N5752" s="6">
        <f>MOD(ROW()-2,39)+2</f>
        <v/>
      </c>
      <c r="O5752" s="42">
        <f>IF(AND($B5752&lt;&gt;"",$C5752&lt;&gt;"",$B5752&lt;=$C5752),INDEX(Szabalyok!$C:$C,$N5752),"")</f>
        <v/>
      </c>
      <c r="P5752">
        <f>IF(D5752="",P5751,P5751+1)</f>
        <v/>
      </c>
    </row>
    <row r="5753">
      <c r="A5753">
        <f>IF(P5753=P5752,0,P5753)</f>
        <v/>
      </c>
      <c r="B5753" s="41">
        <f>IF($M5753&gt;300,"",IF(OR(INDEX(Bemenet!$E$2:$E$301,$M5753)="",INDEX(Bemenet!$F$2:$F$301,$M5753)=""),"",MAX(INDEX(Bemenet!$E$2:$E$301,$M5753),INDEX(Szabalyok!$A:$A,$N5753))))</f>
        <v/>
      </c>
      <c r="C5753" s="41">
        <f>IF($B5753="","",MIN(INDEX(Bemenet!$F$2:$F$301,$M5753),INDEX(Szabalyok!$B:$B,$N5753)))</f>
        <v/>
      </c>
      <c r="D5753" s="5">
        <f>IF(AND($B5753&lt;&gt;"",$C5753&lt;&gt;"",$B5753&lt;=$C5753),INDEX(Bemenet!$G$2:$G$301,$M5753),"")</f>
        <v/>
      </c>
      <c r="E5753" s="6">
        <f>IF(AND($B5753&lt;&gt;"",$C5753&lt;&gt;"",$B5753&lt;=$C5753),INDEX(Bemenet!$D$2:$D$301,$M5753),"")</f>
        <v/>
      </c>
      <c r="F5753" s="5">
        <f>IF(AND($B5753&lt;&gt;"",$C5753&lt;&gt;"",$B5753&lt;=$C5753),$C5753-$B5753+1,"")</f>
        <v/>
      </c>
      <c r="G5753" s="5">
        <f>IF($F5753="","",$F5753*$D5753)</f>
        <v/>
      </c>
      <c r="H5753" s="42">
        <f>IF($G5753="","",$O5753)</f>
        <v/>
      </c>
      <c r="I5753" s="5">
        <f>IF($G5753="","",$G5753*IF($H5753="",$O5753,$H5753)/100)</f>
        <v/>
      </c>
      <c r="J5753" s="5">
        <f>IF(OR($L5753="",NOT(COUNTIFS($L$2:$L5753,$L5753)=1)),"",SUMIFS($G:$G,$L:$L,$L5753))</f>
        <v/>
      </c>
      <c r="K5753" s="5">
        <f>IF(OR($L5753="",NOT(COUNTIFS($L$2:$L5753,$L5753)=1)),"",SUMIFS($I:$I,$L:$L,$L5753))</f>
        <v/>
      </c>
      <c r="L5753" s="6">
        <f>IF($B5753="","",YEAR($B5753))</f>
        <v/>
      </c>
      <c r="M5753" s="6">
        <f>INT((ROW()-2)/39)+1</f>
        <v/>
      </c>
      <c r="N5753" s="6">
        <f>MOD(ROW()-2,39)+2</f>
        <v/>
      </c>
      <c r="O5753" s="42">
        <f>IF(AND($B5753&lt;&gt;"",$C5753&lt;&gt;"",$B5753&lt;=$C5753),INDEX(Szabalyok!$C:$C,$N5753),"")</f>
        <v/>
      </c>
      <c r="P5753">
        <f>IF(D5753="",P5752,P5752+1)</f>
        <v/>
      </c>
    </row>
    <row r="5754">
      <c r="A5754">
        <f>IF(P5754=P5753,0,P5754)</f>
        <v/>
      </c>
      <c r="B5754" s="41">
        <f>IF($M5754&gt;300,"",IF(OR(INDEX(Bemenet!$E$2:$E$301,$M5754)="",INDEX(Bemenet!$F$2:$F$301,$M5754)=""),"",MAX(INDEX(Bemenet!$E$2:$E$301,$M5754),INDEX(Szabalyok!$A:$A,$N5754))))</f>
        <v/>
      </c>
      <c r="C5754" s="41">
        <f>IF($B5754="","",MIN(INDEX(Bemenet!$F$2:$F$301,$M5754),INDEX(Szabalyok!$B:$B,$N5754)))</f>
        <v/>
      </c>
      <c r="D5754" s="5">
        <f>IF(AND($B5754&lt;&gt;"",$C5754&lt;&gt;"",$B5754&lt;=$C5754),INDEX(Bemenet!$G$2:$G$301,$M5754),"")</f>
        <v/>
      </c>
      <c r="E5754" s="6">
        <f>IF(AND($B5754&lt;&gt;"",$C5754&lt;&gt;"",$B5754&lt;=$C5754),INDEX(Bemenet!$D$2:$D$301,$M5754),"")</f>
        <v/>
      </c>
      <c r="F5754" s="5">
        <f>IF(AND($B5754&lt;&gt;"",$C5754&lt;&gt;"",$B5754&lt;=$C5754),$C5754-$B5754+1,"")</f>
        <v/>
      </c>
      <c r="G5754" s="5">
        <f>IF($F5754="","",$F5754*$D5754)</f>
        <v/>
      </c>
      <c r="H5754" s="42">
        <f>IF($G5754="","",$O5754)</f>
        <v/>
      </c>
      <c r="I5754" s="5">
        <f>IF($G5754="","",$G5754*IF($H5754="",$O5754,$H5754)/100)</f>
        <v/>
      </c>
      <c r="J5754" s="5">
        <f>IF(OR($L5754="",NOT(COUNTIFS($L$2:$L5754,$L5754)=1)),"",SUMIFS($G:$G,$L:$L,$L5754))</f>
        <v/>
      </c>
      <c r="K5754" s="5">
        <f>IF(OR($L5754="",NOT(COUNTIFS($L$2:$L5754,$L5754)=1)),"",SUMIFS($I:$I,$L:$L,$L5754))</f>
        <v/>
      </c>
      <c r="L5754" s="6">
        <f>IF($B5754="","",YEAR($B5754))</f>
        <v/>
      </c>
      <c r="M5754" s="6">
        <f>INT((ROW()-2)/39)+1</f>
        <v/>
      </c>
      <c r="N5754" s="6">
        <f>MOD(ROW()-2,39)+2</f>
        <v/>
      </c>
      <c r="O5754" s="42">
        <f>IF(AND($B5754&lt;&gt;"",$C5754&lt;&gt;"",$B5754&lt;=$C5754),INDEX(Szabalyok!$C:$C,$N5754),"")</f>
        <v/>
      </c>
      <c r="P5754">
        <f>IF(D5754="",P5753,P5753+1)</f>
        <v/>
      </c>
    </row>
    <row r="5755">
      <c r="A5755">
        <f>IF(P5755=P5754,0,P5755)</f>
        <v/>
      </c>
      <c r="B5755" s="41">
        <f>IF($M5755&gt;300,"",IF(OR(INDEX(Bemenet!$E$2:$E$301,$M5755)="",INDEX(Bemenet!$F$2:$F$301,$M5755)=""),"",MAX(INDEX(Bemenet!$E$2:$E$301,$M5755),INDEX(Szabalyok!$A:$A,$N5755))))</f>
        <v/>
      </c>
      <c r="C5755" s="41">
        <f>IF($B5755="","",MIN(INDEX(Bemenet!$F$2:$F$301,$M5755),INDEX(Szabalyok!$B:$B,$N5755)))</f>
        <v/>
      </c>
      <c r="D5755" s="5">
        <f>IF(AND($B5755&lt;&gt;"",$C5755&lt;&gt;"",$B5755&lt;=$C5755),INDEX(Bemenet!$G$2:$G$301,$M5755),"")</f>
        <v/>
      </c>
      <c r="E5755" s="6">
        <f>IF(AND($B5755&lt;&gt;"",$C5755&lt;&gt;"",$B5755&lt;=$C5755),INDEX(Bemenet!$D$2:$D$301,$M5755),"")</f>
        <v/>
      </c>
      <c r="F5755" s="5">
        <f>IF(AND($B5755&lt;&gt;"",$C5755&lt;&gt;"",$B5755&lt;=$C5755),$C5755-$B5755+1,"")</f>
        <v/>
      </c>
      <c r="G5755" s="5">
        <f>IF($F5755="","",$F5755*$D5755)</f>
        <v/>
      </c>
      <c r="H5755" s="42">
        <f>IF($G5755="","",$O5755)</f>
        <v/>
      </c>
      <c r="I5755" s="5">
        <f>IF($G5755="","",$G5755*IF($H5755="",$O5755,$H5755)/100)</f>
        <v/>
      </c>
      <c r="J5755" s="5">
        <f>IF(OR($L5755="",NOT(COUNTIFS($L$2:$L5755,$L5755)=1)),"",SUMIFS($G:$G,$L:$L,$L5755))</f>
        <v/>
      </c>
      <c r="K5755" s="5">
        <f>IF(OR($L5755="",NOT(COUNTIFS($L$2:$L5755,$L5755)=1)),"",SUMIFS($I:$I,$L:$L,$L5755))</f>
        <v/>
      </c>
      <c r="L5755" s="6">
        <f>IF($B5755="","",YEAR($B5755))</f>
        <v/>
      </c>
      <c r="M5755" s="6">
        <f>INT((ROW()-2)/39)+1</f>
        <v/>
      </c>
      <c r="N5755" s="6">
        <f>MOD(ROW()-2,39)+2</f>
        <v/>
      </c>
      <c r="O5755" s="42">
        <f>IF(AND($B5755&lt;&gt;"",$C5755&lt;&gt;"",$B5755&lt;=$C5755),INDEX(Szabalyok!$C:$C,$N5755),"")</f>
        <v/>
      </c>
      <c r="P5755">
        <f>IF(D5755="",P5754,P5754+1)</f>
        <v/>
      </c>
    </row>
    <row r="5756">
      <c r="A5756">
        <f>IF(P5756=P5755,0,P5756)</f>
        <v/>
      </c>
      <c r="B5756" s="41">
        <f>IF($M5756&gt;300,"",IF(OR(INDEX(Bemenet!$E$2:$E$301,$M5756)="",INDEX(Bemenet!$F$2:$F$301,$M5756)=""),"",MAX(INDEX(Bemenet!$E$2:$E$301,$M5756),INDEX(Szabalyok!$A:$A,$N5756))))</f>
        <v/>
      </c>
      <c r="C5756" s="41">
        <f>IF($B5756="","",MIN(INDEX(Bemenet!$F$2:$F$301,$M5756),INDEX(Szabalyok!$B:$B,$N5756)))</f>
        <v/>
      </c>
      <c r="D5756" s="5">
        <f>IF(AND($B5756&lt;&gt;"",$C5756&lt;&gt;"",$B5756&lt;=$C5756),INDEX(Bemenet!$G$2:$G$301,$M5756),"")</f>
        <v/>
      </c>
      <c r="E5756" s="6">
        <f>IF(AND($B5756&lt;&gt;"",$C5756&lt;&gt;"",$B5756&lt;=$C5756),INDEX(Bemenet!$D$2:$D$301,$M5756),"")</f>
        <v/>
      </c>
      <c r="F5756" s="5">
        <f>IF(AND($B5756&lt;&gt;"",$C5756&lt;&gt;"",$B5756&lt;=$C5756),$C5756-$B5756+1,"")</f>
        <v/>
      </c>
      <c r="G5756" s="5">
        <f>IF($F5756="","",$F5756*$D5756)</f>
        <v/>
      </c>
      <c r="H5756" s="42">
        <f>IF($G5756="","",$O5756)</f>
        <v/>
      </c>
      <c r="I5756" s="5">
        <f>IF($G5756="","",$G5756*IF($H5756="",$O5756,$H5756)/100)</f>
        <v/>
      </c>
      <c r="J5756" s="5">
        <f>IF(OR($L5756="",NOT(COUNTIFS($L$2:$L5756,$L5756)=1)),"",SUMIFS($G:$G,$L:$L,$L5756))</f>
        <v/>
      </c>
      <c r="K5756" s="5">
        <f>IF(OR($L5756="",NOT(COUNTIFS($L$2:$L5756,$L5756)=1)),"",SUMIFS($I:$I,$L:$L,$L5756))</f>
        <v/>
      </c>
      <c r="L5756" s="6">
        <f>IF($B5756="","",YEAR($B5756))</f>
        <v/>
      </c>
      <c r="M5756" s="6">
        <f>INT((ROW()-2)/39)+1</f>
        <v/>
      </c>
      <c r="N5756" s="6">
        <f>MOD(ROW()-2,39)+2</f>
        <v/>
      </c>
      <c r="O5756" s="42">
        <f>IF(AND($B5756&lt;&gt;"",$C5756&lt;&gt;"",$B5756&lt;=$C5756),INDEX(Szabalyok!$C:$C,$N5756),"")</f>
        <v/>
      </c>
      <c r="P5756">
        <f>IF(D5756="",P5755,P5755+1)</f>
        <v/>
      </c>
    </row>
    <row r="5757">
      <c r="A5757">
        <f>IF(P5757=P5756,0,P5757)</f>
        <v/>
      </c>
      <c r="B5757" s="41">
        <f>IF($M5757&gt;300,"",IF(OR(INDEX(Bemenet!$E$2:$E$301,$M5757)="",INDEX(Bemenet!$F$2:$F$301,$M5757)=""),"",MAX(INDEX(Bemenet!$E$2:$E$301,$M5757),INDEX(Szabalyok!$A:$A,$N5757))))</f>
        <v/>
      </c>
      <c r="C5757" s="41">
        <f>IF($B5757="","",MIN(INDEX(Bemenet!$F$2:$F$301,$M5757),INDEX(Szabalyok!$B:$B,$N5757)))</f>
        <v/>
      </c>
      <c r="D5757" s="5">
        <f>IF(AND($B5757&lt;&gt;"",$C5757&lt;&gt;"",$B5757&lt;=$C5757),INDEX(Bemenet!$G$2:$G$301,$M5757),"")</f>
        <v/>
      </c>
      <c r="E5757" s="6">
        <f>IF(AND($B5757&lt;&gt;"",$C5757&lt;&gt;"",$B5757&lt;=$C5757),INDEX(Bemenet!$D$2:$D$301,$M5757),"")</f>
        <v/>
      </c>
      <c r="F5757" s="5">
        <f>IF(AND($B5757&lt;&gt;"",$C5757&lt;&gt;"",$B5757&lt;=$C5757),$C5757-$B5757+1,"")</f>
        <v/>
      </c>
      <c r="G5757" s="5">
        <f>IF($F5757="","",$F5757*$D5757)</f>
        <v/>
      </c>
      <c r="H5757" s="42">
        <f>IF($G5757="","",$O5757)</f>
        <v/>
      </c>
      <c r="I5757" s="5">
        <f>IF($G5757="","",$G5757*IF($H5757="",$O5757,$H5757)/100)</f>
        <v/>
      </c>
      <c r="J5757" s="5">
        <f>IF(OR($L5757="",NOT(COUNTIFS($L$2:$L5757,$L5757)=1)),"",SUMIFS($G:$G,$L:$L,$L5757))</f>
        <v/>
      </c>
      <c r="K5757" s="5">
        <f>IF(OR($L5757="",NOT(COUNTIFS($L$2:$L5757,$L5757)=1)),"",SUMIFS($I:$I,$L:$L,$L5757))</f>
        <v/>
      </c>
      <c r="L5757" s="6">
        <f>IF($B5757="","",YEAR($B5757))</f>
        <v/>
      </c>
      <c r="M5757" s="6">
        <f>INT((ROW()-2)/39)+1</f>
        <v/>
      </c>
      <c r="N5757" s="6">
        <f>MOD(ROW()-2,39)+2</f>
        <v/>
      </c>
      <c r="O5757" s="42">
        <f>IF(AND($B5757&lt;&gt;"",$C5757&lt;&gt;"",$B5757&lt;=$C5757),INDEX(Szabalyok!$C:$C,$N5757),"")</f>
        <v/>
      </c>
      <c r="P5757">
        <f>IF(D5757="",P5756,P5756+1)</f>
        <v/>
      </c>
    </row>
    <row r="5758">
      <c r="A5758">
        <f>IF(P5758=P5757,0,P5758)</f>
        <v/>
      </c>
      <c r="B5758" s="41">
        <f>IF($M5758&gt;300,"",IF(OR(INDEX(Bemenet!$E$2:$E$301,$M5758)="",INDEX(Bemenet!$F$2:$F$301,$M5758)=""),"",MAX(INDEX(Bemenet!$E$2:$E$301,$M5758),INDEX(Szabalyok!$A:$A,$N5758))))</f>
        <v/>
      </c>
      <c r="C5758" s="41">
        <f>IF($B5758="","",MIN(INDEX(Bemenet!$F$2:$F$301,$M5758),INDEX(Szabalyok!$B:$B,$N5758)))</f>
        <v/>
      </c>
      <c r="D5758" s="5">
        <f>IF(AND($B5758&lt;&gt;"",$C5758&lt;&gt;"",$B5758&lt;=$C5758),INDEX(Bemenet!$G$2:$G$301,$M5758),"")</f>
        <v/>
      </c>
      <c r="E5758" s="6">
        <f>IF(AND($B5758&lt;&gt;"",$C5758&lt;&gt;"",$B5758&lt;=$C5758),INDEX(Bemenet!$D$2:$D$301,$M5758),"")</f>
        <v/>
      </c>
      <c r="F5758" s="5">
        <f>IF(AND($B5758&lt;&gt;"",$C5758&lt;&gt;"",$B5758&lt;=$C5758),$C5758-$B5758+1,"")</f>
        <v/>
      </c>
      <c r="G5758" s="5">
        <f>IF($F5758="","",$F5758*$D5758)</f>
        <v/>
      </c>
      <c r="H5758" s="42">
        <f>IF($G5758="","",$O5758)</f>
        <v/>
      </c>
      <c r="I5758" s="5">
        <f>IF($G5758="","",$G5758*IF($H5758="",$O5758,$H5758)/100)</f>
        <v/>
      </c>
      <c r="J5758" s="5">
        <f>IF(OR($L5758="",NOT(COUNTIFS($L$2:$L5758,$L5758)=1)),"",SUMIFS($G:$G,$L:$L,$L5758))</f>
        <v/>
      </c>
      <c r="K5758" s="5">
        <f>IF(OR($L5758="",NOT(COUNTIFS($L$2:$L5758,$L5758)=1)),"",SUMIFS($I:$I,$L:$L,$L5758))</f>
        <v/>
      </c>
      <c r="L5758" s="6">
        <f>IF($B5758="","",YEAR($B5758))</f>
        <v/>
      </c>
      <c r="M5758" s="6">
        <f>INT((ROW()-2)/39)+1</f>
        <v/>
      </c>
      <c r="N5758" s="6">
        <f>MOD(ROW()-2,39)+2</f>
        <v/>
      </c>
      <c r="O5758" s="42">
        <f>IF(AND($B5758&lt;&gt;"",$C5758&lt;&gt;"",$B5758&lt;=$C5758),INDEX(Szabalyok!$C:$C,$N5758),"")</f>
        <v/>
      </c>
      <c r="P5758">
        <f>IF(D5758="",P5757,P5757+1)</f>
        <v/>
      </c>
    </row>
    <row r="5759">
      <c r="A5759">
        <f>IF(P5759=P5758,0,P5759)</f>
        <v/>
      </c>
      <c r="B5759" s="41">
        <f>IF($M5759&gt;300,"",IF(OR(INDEX(Bemenet!$E$2:$E$301,$M5759)="",INDEX(Bemenet!$F$2:$F$301,$M5759)=""),"",MAX(INDEX(Bemenet!$E$2:$E$301,$M5759),INDEX(Szabalyok!$A:$A,$N5759))))</f>
        <v/>
      </c>
      <c r="C5759" s="41">
        <f>IF($B5759="","",MIN(INDEX(Bemenet!$F$2:$F$301,$M5759),INDEX(Szabalyok!$B:$B,$N5759)))</f>
        <v/>
      </c>
      <c r="D5759" s="5">
        <f>IF(AND($B5759&lt;&gt;"",$C5759&lt;&gt;"",$B5759&lt;=$C5759),INDEX(Bemenet!$G$2:$G$301,$M5759),"")</f>
        <v/>
      </c>
      <c r="E5759" s="6">
        <f>IF(AND($B5759&lt;&gt;"",$C5759&lt;&gt;"",$B5759&lt;=$C5759),INDEX(Bemenet!$D$2:$D$301,$M5759),"")</f>
        <v/>
      </c>
      <c r="F5759" s="5">
        <f>IF(AND($B5759&lt;&gt;"",$C5759&lt;&gt;"",$B5759&lt;=$C5759),$C5759-$B5759+1,"")</f>
        <v/>
      </c>
      <c r="G5759" s="5">
        <f>IF($F5759="","",$F5759*$D5759)</f>
        <v/>
      </c>
      <c r="H5759" s="42">
        <f>IF($G5759="","",$O5759)</f>
        <v/>
      </c>
      <c r="I5759" s="5">
        <f>IF($G5759="","",$G5759*IF($H5759="",$O5759,$H5759)/100)</f>
        <v/>
      </c>
      <c r="J5759" s="5">
        <f>IF(OR($L5759="",NOT(COUNTIFS($L$2:$L5759,$L5759)=1)),"",SUMIFS($G:$G,$L:$L,$L5759))</f>
        <v/>
      </c>
      <c r="K5759" s="5">
        <f>IF(OR($L5759="",NOT(COUNTIFS($L$2:$L5759,$L5759)=1)),"",SUMIFS($I:$I,$L:$L,$L5759))</f>
        <v/>
      </c>
      <c r="L5759" s="6">
        <f>IF($B5759="","",YEAR($B5759))</f>
        <v/>
      </c>
      <c r="M5759" s="6">
        <f>INT((ROW()-2)/39)+1</f>
        <v/>
      </c>
      <c r="N5759" s="6">
        <f>MOD(ROW()-2,39)+2</f>
        <v/>
      </c>
      <c r="O5759" s="42">
        <f>IF(AND($B5759&lt;&gt;"",$C5759&lt;&gt;"",$B5759&lt;=$C5759),INDEX(Szabalyok!$C:$C,$N5759),"")</f>
        <v/>
      </c>
      <c r="P5759">
        <f>IF(D5759="",P5758,P5758+1)</f>
        <v/>
      </c>
    </row>
    <row r="5760">
      <c r="A5760">
        <f>IF(P5760=P5759,0,P5760)</f>
        <v/>
      </c>
      <c r="B5760" s="41">
        <f>IF($M5760&gt;300,"",IF(OR(INDEX(Bemenet!$E$2:$E$301,$M5760)="",INDEX(Bemenet!$F$2:$F$301,$M5760)=""),"",MAX(INDEX(Bemenet!$E$2:$E$301,$M5760),INDEX(Szabalyok!$A:$A,$N5760))))</f>
        <v/>
      </c>
      <c r="C5760" s="41">
        <f>IF($B5760="","",MIN(INDEX(Bemenet!$F$2:$F$301,$M5760),INDEX(Szabalyok!$B:$B,$N5760)))</f>
        <v/>
      </c>
      <c r="D5760" s="5">
        <f>IF(AND($B5760&lt;&gt;"",$C5760&lt;&gt;"",$B5760&lt;=$C5760),INDEX(Bemenet!$G$2:$G$301,$M5760),"")</f>
        <v/>
      </c>
      <c r="E5760" s="6">
        <f>IF(AND($B5760&lt;&gt;"",$C5760&lt;&gt;"",$B5760&lt;=$C5760),INDEX(Bemenet!$D$2:$D$301,$M5760),"")</f>
        <v/>
      </c>
      <c r="F5760" s="5">
        <f>IF(AND($B5760&lt;&gt;"",$C5760&lt;&gt;"",$B5760&lt;=$C5760),$C5760-$B5760+1,"")</f>
        <v/>
      </c>
      <c r="G5760" s="5">
        <f>IF($F5760="","",$F5760*$D5760)</f>
        <v/>
      </c>
      <c r="H5760" s="42">
        <f>IF($G5760="","",$O5760)</f>
        <v/>
      </c>
      <c r="I5760" s="5">
        <f>IF($G5760="","",$G5760*IF($H5760="",$O5760,$H5760)/100)</f>
        <v/>
      </c>
      <c r="J5760" s="5">
        <f>IF(OR($L5760="",NOT(COUNTIFS($L$2:$L5760,$L5760)=1)),"",SUMIFS($G:$G,$L:$L,$L5760))</f>
        <v/>
      </c>
      <c r="K5760" s="5">
        <f>IF(OR($L5760="",NOT(COUNTIFS($L$2:$L5760,$L5760)=1)),"",SUMIFS($I:$I,$L:$L,$L5760))</f>
        <v/>
      </c>
      <c r="L5760" s="6">
        <f>IF($B5760="","",YEAR($B5760))</f>
        <v/>
      </c>
      <c r="M5760" s="6">
        <f>INT((ROW()-2)/39)+1</f>
        <v/>
      </c>
      <c r="N5760" s="6">
        <f>MOD(ROW()-2,39)+2</f>
        <v/>
      </c>
      <c r="O5760" s="42">
        <f>IF(AND($B5760&lt;&gt;"",$C5760&lt;&gt;"",$B5760&lt;=$C5760),INDEX(Szabalyok!$C:$C,$N5760),"")</f>
        <v/>
      </c>
      <c r="P5760">
        <f>IF(D5760="",P5759,P5759+1)</f>
        <v/>
      </c>
    </row>
    <row r="5761">
      <c r="A5761">
        <f>IF(P5761=P5760,0,P5761)</f>
        <v/>
      </c>
      <c r="B5761" s="41">
        <f>IF($M5761&gt;300,"",IF(OR(INDEX(Bemenet!$E$2:$E$301,$M5761)="",INDEX(Bemenet!$F$2:$F$301,$M5761)=""),"",MAX(INDEX(Bemenet!$E$2:$E$301,$M5761),INDEX(Szabalyok!$A:$A,$N5761))))</f>
        <v/>
      </c>
      <c r="C5761" s="41">
        <f>IF($B5761="","",MIN(INDEX(Bemenet!$F$2:$F$301,$M5761),INDEX(Szabalyok!$B:$B,$N5761)))</f>
        <v/>
      </c>
      <c r="D5761" s="5">
        <f>IF(AND($B5761&lt;&gt;"",$C5761&lt;&gt;"",$B5761&lt;=$C5761),INDEX(Bemenet!$G$2:$G$301,$M5761),"")</f>
        <v/>
      </c>
      <c r="E5761" s="6">
        <f>IF(AND($B5761&lt;&gt;"",$C5761&lt;&gt;"",$B5761&lt;=$C5761),INDEX(Bemenet!$D$2:$D$301,$M5761),"")</f>
        <v/>
      </c>
      <c r="F5761" s="5">
        <f>IF(AND($B5761&lt;&gt;"",$C5761&lt;&gt;"",$B5761&lt;=$C5761),$C5761-$B5761+1,"")</f>
        <v/>
      </c>
      <c r="G5761" s="5">
        <f>IF($F5761="","",$F5761*$D5761)</f>
        <v/>
      </c>
      <c r="H5761" s="42">
        <f>IF($G5761="","",$O5761)</f>
        <v/>
      </c>
      <c r="I5761" s="5">
        <f>IF($G5761="","",$G5761*IF($H5761="",$O5761,$H5761)/100)</f>
        <v/>
      </c>
      <c r="J5761" s="5">
        <f>IF(OR($L5761="",NOT(COUNTIFS($L$2:$L5761,$L5761)=1)),"",SUMIFS($G:$G,$L:$L,$L5761))</f>
        <v/>
      </c>
      <c r="K5761" s="5">
        <f>IF(OR($L5761="",NOT(COUNTIFS($L$2:$L5761,$L5761)=1)),"",SUMIFS($I:$I,$L:$L,$L5761))</f>
        <v/>
      </c>
      <c r="L5761" s="6">
        <f>IF($B5761="","",YEAR($B5761))</f>
        <v/>
      </c>
      <c r="M5761" s="6">
        <f>INT((ROW()-2)/39)+1</f>
        <v/>
      </c>
      <c r="N5761" s="6">
        <f>MOD(ROW()-2,39)+2</f>
        <v/>
      </c>
      <c r="O5761" s="42">
        <f>IF(AND($B5761&lt;&gt;"",$C5761&lt;&gt;"",$B5761&lt;=$C5761),INDEX(Szabalyok!$C:$C,$N5761),"")</f>
        <v/>
      </c>
      <c r="P5761">
        <f>IF(D5761="",P5760,P5760+1)</f>
        <v/>
      </c>
    </row>
    <row r="5762">
      <c r="A5762">
        <f>IF(P5762=P5761,0,P5762)</f>
        <v/>
      </c>
      <c r="B5762" s="41">
        <f>IF($M5762&gt;300,"",IF(OR(INDEX(Bemenet!$E$2:$E$301,$M5762)="",INDEX(Bemenet!$F$2:$F$301,$M5762)=""),"",MAX(INDEX(Bemenet!$E$2:$E$301,$M5762),INDEX(Szabalyok!$A:$A,$N5762))))</f>
        <v/>
      </c>
      <c r="C5762" s="41">
        <f>IF($B5762="","",MIN(INDEX(Bemenet!$F$2:$F$301,$M5762),INDEX(Szabalyok!$B:$B,$N5762)))</f>
        <v/>
      </c>
      <c r="D5762" s="5">
        <f>IF(AND($B5762&lt;&gt;"",$C5762&lt;&gt;"",$B5762&lt;=$C5762),INDEX(Bemenet!$G$2:$G$301,$M5762),"")</f>
        <v/>
      </c>
      <c r="E5762" s="6">
        <f>IF(AND($B5762&lt;&gt;"",$C5762&lt;&gt;"",$B5762&lt;=$C5762),INDEX(Bemenet!$D$2:$D$301,$M5762),"")</f>
        <v/>
      </c>
      <c r="F5762" s="5">
        <f>IF(AND($B5762&lt;&gt;"",$C5762&lt;&gt;"",$B5762&lt;=$C5762),$C5762-$B5762+1,"")</f>
        <v/>
      </c>
      <c r="G5762" s="5">
        <f>IF($F5762="","",$F5762*$D5762)</f>
        <v/>
      </c>
      <c r="H5762" s="42">
        <f>IF($G5762="","",$O5762)</f>
        <v/>
      </c>
      <c r="I5762" s="5">
        <f>IF($G5762="","",$G5762*IF($H5762="",$O5762,$H5762)/100)</f>
        <v/>
      </c>
      <c r="J5762" s="5">
        <f>IF(OR($L5762="",NOT(COUNTIFS($L$2:$L5762,$L5762)=1)),"",SUMIFS($G:$G,$L:$L,$L5762))</f>
        <v/>
      </c>
      <c r="K5762" s="5">
        <f>IF(OR($L5762="",NOT(COUNTIFS($L$2:$L5762,$L5762)=1)),"",SUMIFS($I:$I,$L:$L,$L5762))</f>
        <v/>
      </c>
      <c r="L5762" s="6">
        <f>IF($B5762="","",YEAR($B5762))</f>
        <v/>
      </c>
      <c r="M5762" s="6">
        <f>INT((ROW()-2)/39)+1</f>
        <v/>
      </c>
      <c r="N5762" s="6">
        <f>MOD(ROW()-2,39)+2</f>
        <v/>
      </c>
      <c r="O5762" s="42">
        <f>IF(AND($B5762&lt;&gt;"",$C5762&lt;&gt;"",$B5762&lt;=$C5762),INDEX(Szabalyok!$C:$C,$N5762),"")</f>
        <v/>
      </c>
      <c r="P5762">
        <f>IF(D5762="",P5761,P5761+1)</f>
        <v/>
      </c>
    </row>
    <row r="5763">
      <c r="A5763">
        <f>IF(P5763=P5762,0,P5763)</f>
        <v/>
      </c>
      <c r="B5763" s="41">
        <f>IF($M5763&gt;300,"",IF(OR(INDEX(Bemenet!$E$2:$E$301,$M5763)="",INDEX(Bemenet!$F$2:$F$301,$M5763)=""),"",MAX(INDEX(Bemenet!$E$2:$E$301,$M5763),INDEX(Szabalyok!$A:$A,$N5763))))</f>
        <v/>
      </c>
      <c r="C5763" s="41">
        <f>IF($B5763="","",MIN(INDEX(Bemenet!$F$2:$F$301,$M5763),INDEX(Szabalyok!$B:$B,$N5763)))</f>
        <v/>
      </c>
      <c r="D5763" s="5">
        <f>IF(AND($B5763&lt;&gt;"",$C5763&lt;&gt;"",$B5763&lt;=$C5763),INDEX(Bemenet!$G$2:$G$301,$M5763),"")</f>
        <v/>
      </c>
      <c r="E5763" s="6">
        <f>IF(AND($B5763&lt;&gt;"",$C5763&lt;&gt;"",$B5763&lt;=$C5763),INDEX(Bemenet!$D$2:$D$301,$M5763),"")</f>
        <v/>
      </c>
      <c r="F5763" s="5">
        <f>IF(AND($B5763&lt;&gt;"",$C5763&lt;&gt;"",$B5763&lt;=$C5763),$C5763-$B5763+1,"")</f>
        <v/>
      </c>
      <c r="G5763" s="5">
        <f>IF($F5763="","",$F5763*$D5763)</f>
        <v/>
      </c>
      <c r="H5763" s="42">
        <f>IF($G5763="","",$O5763)</f>
        <v/>
      </c>
      <c r="I5763" s="5">
        <f>IF($G5763="","",$G5763*IF($H5763="",$O5763,$H5763)/100)</f>
        <v/>
      </c>
      <c r="J5763" s="5">
        <f>IF(OR($L5763="",NOT(COUNTIFS($L$2:$L5763,$L5763)=1)),"",SUMIFS($G:$G,$L:$L,$L5763))</f>
        <v/>
      </c>
      <c r="K5763" s="5">
        <f>IF(OR($L5763="",NOT(COUNTIFS($L$2:$L5763,$L5763)=1)),"",SUMIFS($I:$I,$L:$L,$L5763))</f>
        <v/>
      </c>
      <c r="L5763" s="6">
        <f>IF($B5763="","",YEAR($B5763))</f>
        <v/>
      </c>
      <c r="M5763" s="6">
        <f>INT((ROW()-2)/39)+1</f>
        <v/>
      </c>
      <c r="N5763" s="6">
        <f>MOD(ROW()-2,39)+2</f>
        <v/>
      </c>
      <c r="O5763" s="42">
        <f>IF(AND($B5763&lt;&gt;"",$C5763&lt;&gt;"",$B5763&lt;=$C5763),INDEX(Szabalyok!$C:$C,$N5763),"")</f>
        <v/>
      </c>
      <c r="P5763">
        <f>IF(D5763="",P5762,P5762+1)</f>
        <v/>
      </c>
    </row>
    <row r="5764">
      <c r="A5764">
        <f>IF(P5764=P5763,0,P5764)</f>
        <v/>
      </c>
      <c r="B5764" s="41">
        <f>IF($M5764&gt;300,"",IF(OR(INDEX(Bemenet!$E$2:$E$301,$M5764)="",INDEX(Bemenet!$F$2:$F$301,$M5764)=""),"",MAX(INDEX(Bemenet!$E$2:$E$301,$M5764),INDEX(Szabalyok!$A:$A,$N5764))))</f>
        <v/>
      </c>
      <c r="C5764" s="41">
        <f>IF($B5764="","",MIN(INDEX(Bemenet!$F$2:$F$301,$M5764),INDEX(Szabalyok!$B:$B,$N5764)))</f>
        <v/>
      </c>
      <c r="D5764" s="5">
        <f>IF(AND($B5764&lt;&gt;"",$C5764&lt;&gt;"",$B5764&lt;=$C5764),INDEX(Bemenet!$G$2:$G$301,$M5764),"")</f>
        <v/>
      </c>
      <c r="E5764" s="6">
        <f>IF(AND($B5764&lt;&gt;"",$C5764&lt;&gt;"",$B5764&lt;=$C5764),INDEX(Bemenet!$D$2:$D$301,$M5764),"")</f>
        <v/>
      </c>
      <c r="F5764" s="5">
        <f>IF(AND($B5764&lt;&gt;"",$C5764&lt;&gt;"",$B5764&lt;=$C5764),$C5764-$B5764+1,"")</f>
        <v/>
      </c>
      <c r="G5764" s="5">
        <f>IF($F5764="","",$F5764*$D5764)</f>
        <v/>
      </c>
      <c r="H5764" s="42">
        <f>IF($G5764="","",$O5764)</f>
        <v/>
      </c>
      <c r="I5764" s="5">
        <f>IF($G5764="","",$G5764*IF($H5764="",$O5764,$H5764)/100)</f>
        <v/>
      </c>
      <c r="J5764" s="5">
        <f>IF(OR($L5764="",NOT(COUNTIFS($L$2:$L5764,$L5764)=1)),"",SUMIFS($G:$G,$L:$L,$L5764))</f>
        <v/>
      </c>
      <c r="K5764" s="5">
        <f>IF(OR($L5764="",NOT(COUNTIFS($L$2:$L5764,$L5764)=1)),"",SUMIFS($I:$I,$L:$L,$L5764))</f>
        <v/>
      </c>
      <c r="L5764" s="6">
        <f>IF($B5764="","",YEAR($B5764))</f>
        <v/>
      </c>
      <c r="M5764" s="6">
        <f>INT((ROW()-2)/39)+1</f>
        <v/>
      </c>
      <c r="N5764" s="6">
        <f>MOD(ROW()-2,39)+2</f>
        <v/>
      </c>
      <c r="O5764" s="42">
        <f>IF(AND($B5764&lt;&gt;"",$C5764&lt;&gt;"",$B5764&lt;=$C5764),INDEX(Szabalyok!$C:$C,$N5764),"")</f>
        <v/>
      </c>
      <c r="P5764">
        <f>IF(D5764="",P5763,P5763+1)</f>
        <v/>
      </c>
    </row>
    <row r="5765">
      <c r="A5765">
        <f>IF(P5765=P5764,0,P5765)</f>
        <v/>
      </c>
      <c r="B5765" s="41">
        <f>IF($M5765&gt;300,"",IF(OR(INDEX(Bemenet!$E$2:$E$301,$M5765)="",INDEX(Bemenet!$F$2:$F$301,$M5765)=""),"",MAX(INDEX(Bemenet!$E$2:$E$301,$M5765),INDEX(Szabalyok!$A:$A,$N5765))))</f>
        <v/>
      </c>
      <c r="C5765" s="41">
        <f>IF($B5765="","",MIN(INDEX(Bemenet!$F$2:$F$301,$M5765),INDEX(Szabalyok!$B:$B,$N5765)))</f>
        <v/>
      </c>
      <c r="D5765" s="5">
        <f>IF(AND($B5765&lt;&gt;"",$C5765&lt;&gt;"",$B5765&lt;=$C5765),INDEX(Bemenet!$G$2:$G$301,$M5765),"")</f>
        <v/>
      </c>
      <c r="E5765" s="6">
        <f>IF(AND($B5765&lt;&gt;"",$C5765&lt;&gt;"",$B5765&lt;=$C5765),INDEX(Bemenet!$D$2:$D$301,$M5765),"")</f>
        <v/>
      </c>
      <c r="F5765" s="5">
        <f>IF(AND($B5765&lt;&gt;"",$C5765&lt;&gt;"",$B5765&lt;=$C5765),$C5765-$B5765+1,"")</f>
        <v/>
      </c>
      <c r="G5765" s="5">
        <f>IF($F5765="","",$F5765*$D5765)</f>
        <v/>
      </c>
      <c r="H5765" s="42">
        <f>IF($G5765="","",$O5765)</f>
        <v/>
      </c>
      <c r="I5765" s="5">
        <f>IF($G5765="","",$G5765*IF($H5765="",$O5765,$H5765)/100)</f>
        <v/>
      </c>
      <c r="J5765" s="5">
        <f>IF(OR($L5765="",NOT(COUNTIFS($L$2:$L5765,$L5765)=1)),"",SUMIFS($G:$G,$L:$L,$L5765))</f>
        <v/>
      </c>
      <c r="K5765" s="5">
        <f>IF(OR($L5765="",NOT(COUNTIFS($L$2:$L5765,$L5765)=1)),"",SUMIFS($I:$I,$L:$L,$L5765))</f>
        <v/>
      </c>
      <c r="L5765" s="6">
        <f>IF($B5765="","",YEAR($B5765))</f>
        <v/>
      </c>
      <c r="M5765" s="6">
        <f>INT((ROW()-2)/39)+1</f>
        <v/>
      </c>
      <c r="N5765" s="6">
        <f>MOD(ROW()-2,39)+2</f>
        <v/>
      </c>
      <c r="O5765" s="42">
        <f>IF(AND($B5765&lt;&gt;"",$C5765&lt;&gt;"",$B5765&lt;=$C5765),INDEX(Szabalyok!$C:$C,$N5765),"")</f>
        <v/>
      </c>
      <c r="P5765">
        <f>IF(D5765="",P5764,P5764+1)</f>
        <v/>
      </c>
    </row>
    <row r="5766">
      <c r="A5766">
        <f>IF(P5766=P5765,0,P5766)</f>
        <v/>
      </c>
      <c r="B5766" s="41">
        <f>IF($M5766&gt;300,"",IF(OR(INDEX(Bemenet!$E$2:$E$301,$M5766)="",INDEX(Bemenet!$F$2:$F$301,$M5766)=""),"",MAX(INDEX(Bemenet!$E$2:$E$301,$M5766),INDEX(Szabalyok!$A:$A,$N5766))))</f>
        <v/>
      </c>
      <c r="C5766" s="41">
        <f>IF($B5766="","",MIN(INDEX(Bemenet!$F$2:$F$301,$M5766),INDEX(Szabalyok!$B:$B,$N5766)))</f>
        <v/>
      </c>
      <c r="D5766" s="5">
        <f>IF(AND($B5766&lt;&gt;"",$C5766&lt;&gt;"",$B5766&lt;=$C5766),INDEX(Bemenet!$G$2:$G$301,$M5766),"")</f>
        <v/>
      </c>
      <c r="E5766" s="6">
        <f>IF(AND($B5766&lt;&gt;"",$C5766&lt;&gt;"",$B5766&lt;=$C5766),INDEX(Bemenet!$D$2:$D$301,$M5766),"")</f>
        <v/>
      </c>
      <c r="F5766" s="5">
        <f>IF(AND($B5766&lt;&gt;"",$C5766&lt;&gt;"",$B5766&lt;=$C5766),$C5766-$B5766+1,"")</f>
        <v/>
      </c>
      <c r="G5766" s="5">
        <f>IF($F5766="","",$F5766*$D5766)</f>
        <v/>
      </c>
      <c r="H5766" s="42">
        <f>IF($G5766="","",$O5766)</f>
        <v/>
      </c>
      <c r="I5766" s="5">
        <f>IF($G5766="","",$G5766*IF($H5766="",$O5766,$H5766)/100)</f>
        <v/>
      </c>
      <c r="J5766" s="5">
        <f>IF(OR($L5766="",NOT(COUNTIFS($L$2:$L5766,$L5766)=1)),"",SUMIFS($G:$G,$L:$L,$L5766))</f>
        <v/>
      </c>
      <c r="K5766" s="5">
        <f>IF(OR($L5766="",NOT(COUNTIFS($L$2:$L5766,$L5766)=1)),"",SUMIFS($I:$I,$L:$L,$L5766))</f>
        <v/>
      </c>
      <c r="L5766" s="6">
        <f>IF($B5766="","",YEAR($B5766))</f>
        <v/>
      </c>
      <c r="M5766" s="6">
        <f>INT((ROW()-2)/39)+1</f>
        <v/>
      </c>
      <c r="N5766" s="6">
        <f>MOD(ROW()-2,39)+2</f>
        <v/>
      </c>
      <c r="O5766" s="42">
        <f>IF(AND($B5766&lt;&gt;"",$C5766&lt;&gt;"",$B5766&lt;=$C5766),INDEX(Szabalyok!$C:$C,$N5766),"")</f>
        <v/>
      </c>
      <c r="P5766">
        <f>IF(D5766="",P5765,P5765+1)</f>
        <v/>
      </c>
    </row>
    <row r="5767">
      <c r="A5767">
        <f>IF(P5767=P5766,0,P5767)</f>
        <v/>
      </c>
      <c r="B5767" s="41">
        <f>IF($M5767&gt;300,"",IF(OR(INDEX(Bemenet!$E$2:$E$301,$M5767)="",INDEX(Bemenet!$F$2:$F$301,$M5767)=""),"",MAX(INDEX(Bemenet!$E$2:$E$301,$M5767),INDEX(Szabalyok!$A:$A,$N5767))))</f>
        <v/>
      </c>
      <c r="C5767" s="41">
        <f>IF($B5767="","",MIN(INDEX(Bemenet!$F$2:$F$301,$M5767),INDEX(Szabalyok!$B:$B,$N5767)))</f>
        <v/>
      </c>
      <c r="D5767" s="5">
        <f>IF(AND($B5767&lt;&gt;"",$C5767&lt;&gt;"",$B5767&lt;=$C5767),INDEX(Bemenet!$G$2:$G$301,$M5767),"")</f>
        <v/>
      </c>
      <c r="E5767" s="6">
        <f>IF(AND($B5767&lt;&gt;"",$C5767&lt;&gt;"",$B5767&lt;=$C5767),INDEX(Bemenet!$D$2:$D$301,$M5767),"")</f>
        <v/>
      </c>
      <c r="F5767" s="5">
        <f>IF(AND($B5767&lt;&gt;"",$C5767&lt;&gt;"",$B5767&lt;=$C5767),$C5767-$B5767+1,"")</f>
        <v/>
      </c>
      <c r="G5767" s="5">
        <f>IF($F5767="","",$F5767*$D5767)</f>
        <v/>
      </c>
      <c r="H5767" s="42">
        <f>IF($G5767="","",$O5767)</f>
        <v/>
      </c>
      <c r="I5767" s="5">
        <f>IF($G5767="","",$G5767*IF($H5767="",$O5767,$H5767)/100)</f>
        <v/>
      </c>
      <c r="J5767" s="5">
        <f>IF(OR($L5767="",NOT(COUNTIFS($L$2:$L5767,$L5767)=1)),"",SUMIFS($G:$G,$L:$L,$L5767))</f>
        <v/>
      </c>
      <c r="K5767" s="5">
        <f>IF(OR($L5767="",NOT(COUNTIFS($L$2:$L5767,$L5767)=1)),"",SUMIFS($I:$I,$L:$L,$L5767))</f>
        <v/>
      </c>
      <c r="L5767" s="6">
        <f>IF($B5767="","",YEAR($B5767))</f>
        <v/>
      </c>
      <c r="M5767" s="6">
        <f>INT((ROW()-2)/39)+1</f>
        <v/>
      </c>
      <c r="N5767" s="6">
        <f>MOD(ROW()-2,39)+2</f>
        <v/>
      </c>
      <c r="O5767" s="42">
        <f>IF(AND($B5767&lt;&gt;"",$C5767&lt;&gt;"",$B5767&lt;=$C5767),INDEX(Szabalyok!$C:$C,$N5767),"")</f>
        <v/>
      </c>
      <c r="P5767">
        <f>IF(D5767="",P5766,P5766+1)</f>
        <v/>
      </c>
    </row>
    <row r="5768">
      <c r="A5768">
        <f>IF(P5768=P5767,0,P5768)</f>
        <v/>
      </c>
      <c r="B5768" s="41">
        <f>IF($M5768&gt;300,"",IF(OR(INDEX(Bemenet!$E$2:$E$301,$M5768)="",INDEX(Bemenet!$F$2:$F$301,$M5768)=""),"",MAX(INDEX(Bemenet!$E$2:$E$301,$M5768),INDEX(Szabalyok!$A:$A,$N5768))))</f>
        <v/>
      </c>
      <c r="C5768" s="41">
        <f>IF($B5768="","",MIN(INDEX(Bemenet!$F$2:$F$301,$M5768),INDEX(Szabalyok!$B:$B,$N5768)))</f>
        <v/>
      </c>
      <c r="D5768" s="5">
        <f>IF(AND($B5768&lt;&gt;"",$C5768&lt;&gt;"",$B5768&lt;=$C5768),INDEX(Bemenet!$G$2:$G$301,$M5768),"")</f>
        <v/>
      </c>
      <c r="E5768" s="6">
        <f>IF(AND($B5768&lt;&gt;"",$C5768&lt;&gt;"",$B5768&lt;=$C5768),INDEX(Bemenet!$D$2:$D$301,$M5768),"")</f>
        <v/>
      </c>
      <c r="F5768" s="5">
        <f>IF(AND($B5768&lt;&gt;"",$C5768&lt;&gt;"",$B5768&lt;=$C5768),$C5768-$B5768+1,"")</f>
        <v/>
      </c>
      <c r="G5768" s="5">
        <f>IF($F5768="","",$F5768*$D5768)</f>
        <v/>
      </c>
      <c r="H5768" s="42">
        <f>IF($G5768="","",$O5768)</f>
        <v/>
      </c>
      <c r="I5768" s="5">
        <f>IF($G5768="","",$G5768*IF($H5768="",$O5768,$H5768)/100)</f>
        <v/>
      </c>
      <c r="J5768" s="5">
        <f>IF(OR($L5768="",NOT(COUNTIFS($L$2:$L5768,$L5768)=1)),"",SUMIFS($G:$G,$L:$L,$L5768))</f>
        <v/>
      </c>
      <c r="K5768" s="5">
        <f>IF(OR($L5768="",NOT(COUNTIFS($L$2:$L5768,$L5768)=1)),"",SUMIFS($I:$I,$L:$L,$L5768))</f>
        <v/>
      </c>
      <c r="L5768" s="6">
        <f>IF($B5768="","",YEAR($B5768))</f>
        <v/>
      </c>
      <c r="M5768" s="6">
        <f>INT((ROW()-2)/39)+1</f>
        <v/>
      </c>
      <c r="N5768" s="6">
        <f>MOD(ROW()-2,39)+2</f>
        <v/>
      </c>
      <c r="O5768" s="42">
        <f>IF(AND($B5768&lt;&gt;"",$C5768&lt;&gt;"",$B5768&lt;=$C5768),INDEX(Szabalyok!$C:$C,$N5768),"")</f>
        <v/>
      </c>
      <c r="P5768">
        <f>IF(D5768="",P5767,P5767+1)</f>
        <v/>
      </c>
    </row>
    <row r="5769">
      <c r="A5769">
        <f>IF(P5769=P5768,0,P5769)</f>
        <v/>
      </c>
      <c r="B5769" s="41">
        <f>IF($M5769&gt;300,"",IF(OR(INDEX(Bemenet!$E$2:$E$301,$M5769)="",INDEX(Bemenet!$F$2:$F$301,$M5769)=""),"",MAX(INDEX(Bemenet!$E$2:$E$301,$M5769),INDEX(Szabalyok!$A:$A,$N5769))))</f>
        <v/>
      </c>
      <c r="C5769" s="41">
        <f>IF($B5769="","",MIN(INDEX(Bemenet!$F$2:$F$301,$M5769),INDEX(Szabalyok!$B:$B,$N5769)))</f>
        <v/>
      </c>
      <c r="D5769" s="5">
        <f>IF(AND($B5769&lt;&gt;"",$C5769&lt;&gt;"",$B5769&lt;=$C5769),INDEX(Bemenet!$G$2:$G$301,$M5769),"")</f>
        <v/>
      </c>
      <c r="E5769" s="6">
        <f>IF(AND($B5769&lt;&gt;"",$C5769&lt;&gt;"",$B5769&lt;=$C5769),INDEX(Bemenet!$D$2:$D$301,$M5769),"")</f>
        <v/>
      </c>
      <c r="F5769" s="5">
        <f>IF(AND($B5769&lt;&gt;"",$C5769&lt;&gt;"",$B5769&lt;=$C5769),$C5769-$B5769+1,"")</f>
        <v/>
      </c>
      <c r="G5769" s="5">
        <f>IF($F5769="","",$F5769*$D5769)</f>
        <v/>
      </c>
      <c r="H5769" s="42">
        <f>IF($G5769="","",$O5769)</f>
        <v/>
      </c>
      <c r="I5769" s="5">
        <f>IF($G5769="","",$G5769*IF($H5769="",$O5769,$H5769)/100)</f>
        <v/>
      </c>
      <c r="J5769" s="5">
        <f>IF(OR($L5769="",NOT(COUNTIFS($L$2:$L5769,$L5769)=1)),"",SUMIFS($G:$G,$L:$L,$L5769))</f>
        <v/>
      </c>
      <c r="K5769" s="5">
        <f>IF(OR($L5769="",NOT(COUNTIFS($L$2:$L5769,$L5769)=1)),"",SUMIFS($I:$I,$L:$L,$L5769))</f>
        <v/>
      </c>
      <c r="L5769" s="6">
        <f>IF($B5769="","",YEAR($B5769))</f>
        <v/>
      </c>
      <c r="M5769" s="6">
        <f>INT((ROW()-2)/39)+1</f>
        <v/>
      </c>
      <c r="N5769" s="6">
        <f>MOD(ROW()-2,39)+2</f>
        <v/>
      </c>
      <c r="O5769" s="42">
        <f>IF(AND($B5769&lt;&gt;"",$C5769&lt;&gt;"",$B5769&lt;=$C5769),INDEX(Szabalyok!$C:$C,$N5769),"")</f>
        <v/>
      </c>
      <c r="P5769">
        <f>IF(D5769="",P5768,P5768+1)</f>
        <v/>
      </c>
    </row>
    <row r="5770">
      <c r="A5770">
        <f>IF(P5770=P5769,0,P5770)</f>
        <v/>
      </c>
      <c r="B5770" s="41">
        <f>IF($M5770&gt;300,"",IF(OR(INDEX(Bemenet!$E$2:$E$301,$M5770)="",INDEX(Bemenet!$F$2:$F$301,$M5770)=""),"",MAX(INDEX(Bemenet!$E$2:$E$301,$M5770),INDEX(Szabalyok!$A:$A,$N5770))))</f>
        <v/>
      </c>
      <c r="C5770" s="41">
        <f>IF($B5770="","",MIN(INDEX(Bemenet!$F$2:$F$301,$M5770),INDEX(Szabalyok!$B:$B,$N5770)))</f>
        <v/>
      </c>
      <c r="D5770" s="5">
        <f>IF(AND($B5770&lt;&gt;"",$C5770&lt;&gt;"",$B5770&lt;=$C5770),INDEX(Bemenet!$G$2:$G$301,$M5770),"")</f>
        <v/>
      </c>
      <c r="E5770" s="6">
        <f>IF(AND($B5770&lt;&gt;"",$C5770&lt;&gt;"",$B5770&lt;=$C5770),INDEX(Bemenet!$D$2:$D$301,$M5770),"")</f>
        <v/>
      </c>
      <c r="F5770" s="5">
        <f>IF(AND($B5770&lt;&gt;"",$C5770&lt;&gt;"",$B5770&lt;=$C5770),$C5770-$B5770+1,"")</f>
        <v/>
      </c>
      <c r="G5770" s="5">
        <f>IF($F5770="","",$F5770*$D5770)</f>
        <v/>
      </c>
      <c r="H5770" s="42">
        <f>IF($G5770="","",$O5770)</f>
        <v/>
      </c>
      <c r="I5770" s="5">
        <f>IF($G5770="","",$G5770*IF($H5770="",$O5770,$H5770)/100)</f>
        <v/>
      </c>
      <c r="J5770" s="5">
        <f>IF(OR($L5770="",NOT(COUNTIFS($L$2:$L5770,$L5770)=1)),"",SUMIFS($G:$G,$L:$L,$L5770))</f>
        <v/>
      </c>
      <c r="K5770" s="5">
        <f>IF(OR($L5770="",NOT(COUNTIFS($L$2:$L5770,$L5770)=1)),"",SUMIFS($I:$I,$L:$L,$L5770))</f>
        <v/>
      </c>
      <c r="L5770" s="6">
        <f>IF($B5770="","",YEAR($B5770))</f>
        <v/>
      </c>
      <c r="M5770" s="6">
        <f>INT((ROW()-2)/39)+1</f>
        <v/>
      </c>
      <c r="N5770" s="6">
        <f>MOD(ROW()-2,39)+2</f>
        <v/>
      </c>
      <c r="O5770" s="42">
        <f>IF(AND($B5770&lt;&gt;"",$C5770&lt;&gt;"",$B5770&lt;=$C5770),INDEX(Szabalyok!$C:$C,$N5770),"")</f>
        <v/>
      </c>
      <c r="P5770">
        <f>IF(D5770="",P5769,P5769+1)</f>
        <v/>
      </c>
    </row>
    <row r="5771">
      <c r="A5771">
        <f>IF(P5771=P5770,0,P5771)</f>
        <v/>
      </c>
      <c r="B5771" s="41">
        <f>IF($M5771&gt;300,"",IF(OR(INDEX(Bemenet!$E$2:$E$301,$M5771)="",INDEX(Bemenet!$F$2:$F$301,$M5771)=""),"",MAX(INDEX(Bemenet!$E$2:$E$301,$M5771),INDEX(Szabalyok!$A:$A,$N5771))))</f>
        <v/>
      </c>
      <c r="C5771" s="41">
        <f>IF($B5771="","",MIN(INDEX(Bemenet!$F$2:$F$301,$M5771),INDEX(Szabalyok!$B:$B,$N5771)))</f>
        <v/>
      </c>
      <c r="D5771" s="5">
        <f>IF(AND($B5771&lt;&gt;"",$C5771&lt;&gt;"",$B5771&lt;=$C5771),INDEX(Bemenet!$G$2:$G$301,$M5771),"")</f>
        <v/>
      </c>
      <c r="E5771" s="6">
        <f>IF(AND($B5771&lt;&gt;"",$C5771&lt;&gt;"",$B5771&lt;=$C5771),INDEX(Bemenet!$D$2:$D$301,$M5771),"")</f>
        <v/>
      </c>
      <c r="F5771" s="5">
        <f>IF(AND($B5771&lt;&gt;"",$C5771&lt;&gt;"",$B5771&lt;=$C5771),$C5771-$B5771+1,"")</f>
        <v/>
      </c>
      <c r="G5771" s="5">
        <f>IF($F5771="","",$F5771*$D5771)</f>
        <v/>
      </c>
      <c r="H5771" s="42">
        <f>IF($G5771="","",$O5771)</f>
        <v/>
      </c>
      <c r="I5771" s="5">
        <f>IF($G5771="","",$G5771*IF($H5771="",$O5771,$H5771)/100)</f>
        <v/>
      </c>
      <c r="J5771" s="5">
        <f>IF(OR($L5771="",NOT(COUNTIFS($L$2:$L5771,$L5771)=1)),"",SUMIFS($G:$G,$L:$L,$L5771))</f>
        <v/>
      </c>
      <c r="K5771" s="5">
        <f>IF(OR($L5771="",NOT(COUNTIFS($L$2:$L5771,$L5771)=1)),"",SUMIFS($I:$I,$L:$L,$L5771))</f>
        <v/>
      </c>
      <c r="L5771" s="6">
        <f>IF($B5771="","",YEAR($B5771))</f>
        <v/>
      </c>
      <c r="M5771" s="6">
        <f>INT((ROW()-2)/39)+1</f>
        <v/>
      </c>
      <c r="N5771" s="6">
        <f>MOD(ROW()-2,39)+2</f>
        <v/>
      </c>
      <c r="O5771" s="42">
        <f>IF(AND($B5771&lt;&gt;"",$C5771&lt;&gt;"",$B5771&lt;=$C5771),INDEX(Szabalyok!$C:$C,$N5771),"")</f>
        <v/>
      </c>
      <c r="P5771">
        <f>IF(D5771="",P5770,P5770+1)</f>
        <v/>
      </c>
    </row>
    <row r="5772">
      <c r="A5772">
        <f>IF(P5772=P5771,0,P5772)</f>
        <v/>
      </c>
      <c r="B5772" s="41">
        <f>IF($M5772&gt;300,"",IF(OR(INDEX(Bemenet!$E$2:$E$301,$M5772)="",INDEX(Bemenet!$F$2:$F$301,$M5772)=""),"",MAX(INDEX(Bemenet!$E$2:$E$301,$M5772),INDEX(Szabalyok!$A:$A,$N5772))))</f>
        <v/>
      </c>
      <c r="C5772" s="41">
        <f>IF($B5772="","",MIN(INDEX(Bemenet!$F$2:$F$301,$M5772),INDEX(Szabalyok!$B:$B,$N5772)))</f>
        <v/>
      </c>
      <c r="D5772" s="5">
        <f>IF(AND($B5772&lt;&gt;"",$C5772&lt;&gt;"",$B5772&lt;=$C5772),INDEX(Bemenet!$G$2:$G$301,$M5772),"")</f>
        <v/>
      </c>
      <c r="E5772" s="6">
        <f>IF(AND($B5772&lt;&gt;"",$C5772&lt;&gt;"",$B5772&lt;=$C5772),INDEX(Bemenet!$D$2:$D$301,$M5772),"")</f>
        <v/>
      </c>
      <c r="F5772" s="5">
        <f>IF(AND($B5772&lt;&gt;"",$C5772&lt;&gt;"",$B5772&lt;=$C5772),$C5772-$B5772+1,"")</f>
        <v/>
      </c>
      <c r="G5772" s="5">
        <f>IF($F5772="","",$F5772*$D5772)</f>
        <v/>
      </c>
      <c r="H5772" s="42">
        <f>IF($G5772="","",$O5772)</f>
        <v/>
      </c>
      <c r="I5772" s="5">
        <f>IF($G5772="","",$G5772*IF($H5772="",$O5772,$H5772)/100)</f>
        <v/>
      </c>
      <c r="J5772" s="5">
        <f>IF(OR($L5772="",NOT(COUNTIFS($L$2:$L5772,$L5772)=1)),"",SUMIFS($G:$G,$L:$L,$L5772))</f>
        <v/>
      </c>
      <c r="K5772" s="5">
        <f>IF(OR($L5772="",NOT(COUNTIFS($L$2:$L5772,$L5772)=1)),"",SUMIFS($I:$I,$L:$L,$L5772))</f>
        <v/>
      </c>
      <c r="L5772" s="6">
        <f>IF($B5772="","",YEAR($B5772))</f>
        <v/>
      </c>
      <c r="M5772" s="6">
        <f>INT((ROW()-2)/39)+1</f>
        <v/>
      </c>
      <c r="N5772" s="6">
        <f>MOD(ROW()-2,39)+2</f>
        <v/>
      </c>
      <c r="O5772" s="42">
        <f>IF(AND($B5772&lt;&gt;"",$C5772&lt;&gt;"",$B5772&lt;=$C5772),INDEX(Szabalyok!$C:$C,$N5772),"")</f>
        <v/>
      </c>
      <c r="P5772">
        <f>IF(D5772="",P5771,P5771+1)</f>
        <v/>
      </c>
    </row>
    <row r="5773">
      <c r="A5773">
        <f>IF(P5773=P5772,0,P5773)</f>
        <v/>
      </c>
      <c r="B5773" s="41">
        <f>IF($M5773&gt;300,"",IF(OR(INDEX(Bemenet!$E$2:$E$301,$M5773)="",INDEX(Bemenet!$F$2:$F$301,$M5773)=""),"",MAX(INDEX(Bemenet!$E$2:$E$301,$M5773),INDEX(Szabalyok!$A:$A,$N5773))))</f>
        <v/>
      </c>
      <c r="C5773" s="41">
        <f>IF($B5773="","",MIN(INDEX(Bemenet!$F$2:$F$301,$M5773),INDEX(Szabalyok!$B:$B,$N5773)))</f>
        <v/>
      </c>
      <c r="D5773" s="5">
        <f>IF(AND($B5773&lt;&gt;"",$C5773&lt;&gt;"",$B5773&lt;=$C5773),INDEX(Bemenet!$G$2:$G$301,$M5773),"")</f>
        <v/>
      </c>
      <c r="E5773" s="6">
        <f>IF(AND($B5773&lt;&gt;"",$C5773&lt;&gt;"",$B5773&lt;=$C5773),INDEX(Bemenet!$D$2:$D$301,$M5773),"")</f>
        <v/>
      </c>
      <c r="F5773" s="5">
        <f>IF(AND($B5773&lt;&gt;"",$C5773&lt;&gt;"",$B5773&lt;=$C5773),$C5773-$B5773+1,"")</f>
        <v/>
      </c>
      <c r="G5773" s="5">
        <f>IF($F5773="","",$F5773*$D5773)</f>
        <v/>
      </c>
      <c r="H5773" s="42">
        <f>IF($G5773="","",$O5773)</f>
        <v/>
      </c>
      <c r="I5773" s="5">
        <f>IF($G5773="","",$G5773*IF($H5773="",$O5773,$H5773)/100)</f>
        <v/>
      </c>
      <c r="J5773" s="5">
        <f>IF(OR($L5773="",NOT(COUNTIFS($L$2:$L5773,$L5773)=1)),"",SUMIFS($G:$G,$L:$L,$L5773))</f>
        <v/>
      </c>
      <c r="K5773" s="5">
        <f>IF(OR($L5773="",NOT(COUNTIFS($L$2:$L5773,$L5773)=1)),"",SUMIFS($I:$I,$L:$L,$L5773))</f>
        <v/>
      </c>
      <c r="L5773" s="6">
        <f>IF($B5773="","",YEAR($B5773))</f>
        <v/>
      </c>
      <c r="M5773" s="6">
        <f>INT((ROW()-2)/39)+1</f>
        <v/>
      </c>
      <c r="N5773" s="6">
        <f>MOD(ROW()-2,39)+2</f>
        <v/>
      </c>
      <c r="O5773" s="42">
        <f>IF(AND($B5773&lt;&gt;"",$C5773&lt;&gt;"",$B5773&lt;=$C5773),INDEX(Szabalyok!$C:$C,$N5773),"")</f>
        <v/>
      </c>
      <c r="P5773">
        <f>IF(D5773="",P5772,P5772+1)</f>
        <v/>
      </c>
    </row>
    <row r="5774">
      <c r="A5774">
        <f>IF(P5774=P5773,0,P5774)</f>
        <v/>
      </c>
      <c r="B5774" s="41">
        <f>IF($M5774&gt;300,"",IF(OR(INDEX(Bemenet!$E$2:$E$301,$M5774)="",INDEX(Bemenet!$F$2:$F$301,$M5774)=""),"",MAX(INDEX(Bemenet!$E$2:$E$301,$M5774),INDEX(Szabalyok!$A:$A,$N5774))))</f>
        <v/>
      </c>
      <c r="C5774" s="41">
        <f>IF($B5774="","",MIN(INDEX(Bemenet!$F$2:$F$301,$M5774),INDEX(Szabalyok!$B:$B,$N5774)))</f>
        <v/>
      </c>
      <c r="D5774" s="5">
        <f>IF(AND($B5774&lt;&gt;"",$C5774&lt;&gt;"",$B5774&lt;=$C5774),INDEX(Bemenet!$G$2:$G$301,$M5774),"")</f>
        <v/>
      </c>
      <c r="E5774" s="6">
        <f>IF(AND($B5774&lt;&gt;"",$C5774&lt;&gt;"",$B5774&lt;=$C5774),INDEX(Bemenet!$D$2:$D$301,$M5774),"")</f>
        <v/>
      </c>
      <c r="F5774" s="5">
        <f>IF(AND($B5774&lt;&gt;"",$C5774&lt;&gt;"",$B5774&lt;=$C5774),$C5774-$B5774+1,"")</f>
        <v/>
      </c>
      <c r="G5774" s="5">
        <f>IF($F5774="","",$F5774*$D5774)</f>
        <v/>
      </c>
      <c r="H5774" s="42">
        <f>IF($G5774="","",$O5774)</f>
        <v/>
      </c>
      <c r="I5774" s="5">
        <f>IF($G5774="","",$G5774*IF($H5774="",$O5774,$H5774)/100)</f>
        <v/>
      </c>
      <c r="J5774" s="5">
        <f>IF(OR($L5774="",NOT(COUNTIFS($L$2:$L5774,$L5774)=1)),"",SUMIFS($G:$G,$L:$L,$L5774))</f>
        <v/>
      </c>
      <c r="K5774" s="5">
        <f>IF(OR($L5774="",NOT(COUNTIFS($L$2:$L5774,$L5774)=1)),"",SUMIFS($I:$I,$L:$L,$L5774))</f>
        <v/>
      </c>
      <c r="L5774" s="6">
        <f>IF($B5774="","",YEAR($B5774))</f>
        <v/>
      </c>
      <c r="M5774" s="6">
        <f>INT((ROW()-2)/39)+1</f>
        <v/>
      </c>
      <c r="N5774" s="6">
        <f>MOD(ROW()-2,39)+2</f>
        <v/>
      </c>
      <c r="O5774" s="42">
        <f>IF(AND($B5774&lt;&gt;"",$C5774&lt;&gt;"",$B5774&lt;=$C5774),INDEX(Szabalyok!$C:$C,$N5774),"")</f>
        <v/>
      </c>
      <c r="P5774">
        <f>IF(D5774="",P5773,P5773+1)</f>
        <v/>
      </c>
    </row>
    <row r="5775">
      <c r="A5775">
        <f>IF(P5775=P5774,0,P5775)</f>
        <v/>
      </c>
      <c r="B5775" s="41">
        <f>IF($M5775&gt;300,"",IF(OR(INDEX(Bemenet!$E$2:$E$301,$M5775)="",INDEX(Bemenet!$F$2:$F$301,$M5775)=""),"",MAX(INDEX(Bemenet!$E$2:$E$301,$M5775),INDEX(Szabalyok!$A:$A,$N5775))))</f>
        <v/>
      </c>
      <c r="C5775" s="41">
        <f>IF($B5775="","",MIN(INDEX(Bemenet!$F$2:$F$301,$M5775),INDEX(Szabalyok!$B:$B,$N5775)))</f>
        <v/>
      </c>
      <c r="D5775" s="5">
        <f>IF(AND($B5775&lt;&gt;"",$C5775&lt;&gt;"",$B5775&lt;=$C5775),INDEX(Bemenet!$G$2:$G$301,$M5775),"")</f>
        <v/>
      </c>
      <c r="E5775" s="6">
        <f>IF(AND($B5775&lt;&gt;"",$C5775&lt;&gt;"",$B5775&lt;=$C5775),INDEX(Bemenet!$D$2:$D$301,$M5775),"")</f>
        <v/>
      </c>
      <c r="F5775" s="5">
        <f>IF(AND($B5775&lt;&gt;"",$C5775&lt;&gt;"",$B5775&lt;=$C5775),$C5775-$B5775+1,"")</f>
        <v/>
      </c>
      <c r="G5775" s="5">
        <f>IF($F5775="","",$F5775*$D5775)</f>
        <v/>
      </c>
      <c r="H5775" s="42">
        <f>IF($G5775="","",$O5775)</f>
        <v/>
      </c>
      <c r="I5775" s="5">
        <f>IF($G5775="","",$G5775*IF($H5775="",$O5775,$H5775)/100)</f>
        <v/>
      </c>
      <c r="J5775" s="5">
        <f>IF(OR($L5775="",NOT(COUNTIFS($L$2:$L5775,$L5775)=1)),"",SUMIFS($G:$G,$L:$L,$L5775))</f>
        <v/>
      </c>
      <c r="K5775" s="5">
        <f>IF(OR($L5775="",NOT(COUNTIFS($L$2:$L5775,$L5775)=1)),"",SUMIFS($I:$I,$L:$L,$L5775))</f>
        <v/>
      </c>
      <c r="L5775" s="6">
        <f>IF($B5775="","",YEAR($B5775))</f>
        <v/>
      </c>
      <c r="M5775" s="6">
        <f>INT((ROW()-2)/39)+1</f>
        <v/>
      </c>
      <c r="N5775" s="6">
        <f>MOD(ROW()-2,39)+2</f>
        <v/>
      </c>
      <c r="O5775" s="42">
        <f>IF(AND($B5775&lt;&gt;"",$C5775&lt;&gt;"",$B5775&lt;=$C5775),INDEX(Szabalyok!$C:$C,$N5775),"")</f>
        <v/>
      </c>
      <c r="P5775">
        <f>IF(D5775="",P5774,P5774+1)</f>
        <v/>
      </c>
    </row>
    <row r="5776">
      <c r="A5776">
        <f>IF(P5776=P5775,0,P5776)</f>
        <v/>
      </c>
      <c r="B5776" s="41">
        <f>IF($M5776&gt;300,"",IF(OR(INDEX(Bemenet!$E$2:$E$301,$M5776)="",INDEX(Bemenet!$F$2:$F$301,$M5776)=""),"",MAX(INDEX(Bemenet!$E$2:$E$301,$M5776),INDEX(Szabalyok!$A:$A,$N5776))))</f>
        <v/>
      </c>
      <c r="C5776" s="41">
        <f>IF($B5776="","",MIN(INDEX(Bemenet!$F$2:$F$301,$M5776),INDEX(Szabalyok!$B:$B,$N5776)))</f>
        <v/>
      </c>
      <c r="D5776" s="5">
        <f>IF(AND($B5776&lt;&gt;"",$C5776&lt;&gt;"",$B5776&lt;=$C5776),INDEX(Bemenet!$G$2:$G$301,$M5776),"")</f>
        <v/>
      </c>
      <c r="E5776" s="6">
        <f>IF(AND($B5776&lt;&gt;"",$C5776&lt;&gt;"",$B5776&lt;=$C5776),INDEX(Bemenet!$D$2:$D$301,$M5776),"")</f>
        <v/>
      </c>
      <c r="F5776" s="5">
        <f>IF(AND($B5776&lt;&gt;"",$C5776&lt;&gt;"",$B5776&lt;=$C5776),$C5776-$B5776+1,"")</f>
        <v/>
      </c>
      <c r="G5776" s="5">
        <f>IF($F5776="","",$F5776*$D5776)</f>
        <v/>
      </c>
      <c r="H5776" s="42">
        <f>IF($G5776="","",$O5776)</f>
        <v/>
      </c>
      <c r="I5776" s="5">
        <f>IF($G5776="","",$G5776*IF($H5776="",$O5776,$H5776)/100)</f>
        <v/>
      </c>
      <c r="J5776" s="5">
        <f>IF(OR($L5776="",NOT(COUNTIFS($L$2:$L5776,$L5776)=1)),"",SUMIFS($G:$G,$L:$L,$L5776))</f>
        <v/>
      </c>
      <c r="K5776" s="5">
        <f>IF(OR($L5776="",NOT(COUNTIFS($L$2:$L5776,$L5776)=1)),"",SUMIFS($I:$I,$L:$L,$L5776))</f>
        <v/>
      </c>
      <c r="L5776" s="6">
        <f>IF($B5776="","",YEAR($B5776))</f>
        <v/>
      </c>
      <c r="M5776" s="6">
        <f>INT((ROW()-2)/39)+1</f>
        <v/>
      </c>
      <c r="N5776" s="6">
        <f>MOD(ROW()-2,39)+2</f>
        <v/>
      </c>
      <c r="O5776" s="42">
        <f>IF(AND($B5776&lt;&gt;"",$C5776&lt;&gt;"",$B5776&lt;=$C5776),INDEX(Szabalyok!$C:$C,$N5776),"")</f>
        <v/>
      </c>
      <c r="P5776">
        <f>IF(D5776="",P5775,P5775+1)</f>
        <v/>
      </c>
    </row>
    <row r="5777">
      <c r="A5777">
        <f>IF(P5777=P5776,0,P5777)</f>
        <v/>
      </c>
      <c r="B5777" s="41">
        <f>IF($M5777&gt;300,"",IF(OR(INDEX(Bemenet!$E$2:$E$301,$M5777)="",INDEX(Bemenet!$F$2:$F$301,$M5777)=""),"",MAX(INDEX(Bemenet!$E$2:$E$301,$M5777),INDEX(Szabalyok!$A:$A,$N5777))))</f>
        <v/>
      </c>
      <c r="C5777" s="41">
        <f>IF($B5777="","",MIN(INDEX(Bemenet!$F$2:$F$301,$M5777),INDEX(Szabalyok!$B:$B,$N5777)))</f>
        <v/>
      </c>
      <c r="D5777" s="5">
        <f>IF(AND($B5777&lt;&gt;"",$C5777&lt;&gt;"",$B5777&lt;=$C5777),INDEX(Bemenet!$G$2:$G$301,$M5777),"")</f>
        <v/>
      </c>
      <c r="E5777" s="6">
        <f>IF(AND($B5777&lt;&gt;"",$C5777&lt;&gt;"",$B5777&lt;=$C5777),INDEX(Bemenet!$D$2:$D$301,$M5777),"")</f>
        <v/>
      </c>
      <c r="F5777" s="5">
        <f>IF(AND($B5777&lt;&gt;"",$C5777&lt;&gt;"",$B5777&lt;=$C5777),$C5777-$B5777+1,"")</f>
        <v/>
      </c>
      <c r="G5777" s="5">
        <f>IF($F5777="","",$F5777*$D5777)</f>
        <v/>
      </c>
      <c r="H5777" s="42">
        <f>IF($G5777="","",$O5777)</f>
        <v/>
      </c>
      <c r="I5777" s="5">
        <f>IF($G5777="","",$G5777*IF($H5777="",$O5777,$H5777)/100)</f>
        <v/>
      </c>
      <c r="J5777" s="5">
        <f>IF(OR($L5777="",NOT(COUNTIFS($L$2:$L5777,$L5777)=1)),"",SUMIFS($G:$G,$L:$L,$L5777))</f>
        <v/>
      </c>
      <c r="K5777" s="5">
        <f>IF(OR($L5777="",NOT(COUNTIFS($L$2:$L5777,$L5777)=1)),"",SUMIFS($I:$I,$L:$L,$L5777))</f>
        <v/>
      </c>
      <c r="L5777" s="6">
        <f>IF($B5777="","",YEAR($B5777))</f>
        <v/>
      </c>
      <c r="M5777" s="6">
        <f>INT((ROW()-2)/39)+1</f>
        <v/>
      </c>
      <c r="N5777" s="6">
        <f>MOD(ROW()-2,39)+2</f>
        <v/>
      </c>
      <c r="O5777" s="42">
        <f>IF(AND($B5777&lt;&gt;"",$C5777&lt;&gt;"",$B5777&lt;=$C5777),INDEX(Szabalyok!$C:$C,$N5777),"")</f>
        <v/>
      </c>
      <c r="P5777">
        <f>IF(D5777="",P5776,P5776+1)</f>
        <v/>
      </c>
    </row>
    <row r="5778">
      <c r="A5778">
        <f>IF(P5778=P5777,0,P5778)</f>
        <v/>
      </c>
      <c r="B5778" s="41">
        <f>IF($M5778&gt;300,"",IF(OR(INDEX(Bemenet!$E$2:$E$301,$M5778)="",INDEX(Bemenet!$F$2:$F$301,$M5778)=""),"",MAX(INDEX(Bemenet!$E$2:$E$301,$M5778),INDEX(Szabalyok!$A:$A,$N5778))))</f>
        <v/>
      </c>
      <c r="C5778" s="41">
        <f>IF($B5778="","",MIN(INDEX(Bemenet!$F$2:$F$301,$M5778),INDEX(Szabalyok!$B:$B,$N5778)))</f>
        <v/>
      </c>
      <c r="D5778" s="5">
        <f>IF(AND($B5778&lt;&gt;"",$C5778&lt;&gt;"",$B5778&lt;=$C5778),INDEX(Bemenet!$G$2:$G$301,$M5778),"")</f>
        <v/>
      </c>
      <c r="E5778" s="6">
        <f>IF(AND($B5778&lt;&gt;"",$C5778&lt;&gt;"",$B5778&lt;=$C5778),INDEX(Bemenet!$D$2:$D$301,$M5778),"")</f>
        <v/>
      </c>
      <c r="F5778" s="5">
        <f>IF(AND($B5778&lt;&gt;"",$C5778&lt;&gt;"",$B5778&lt;=$C5778),$C5778-$B5778+1,"")</f>
        <v/>
      </c>
      <c r="G5778" s="5">
        <f>IF($F5778="","",$F5778*$D5778)</f>
        <v/>
      </c>
      <c r="H5778" s="42">
        <f>IF($G5778="","",$O5778)</f>
        <v/>
      </c>
      <c r="I5778" s="5">
        <f>IF($G5778="","",$G5778*IF($H5778="",$O5778,$H5778)/100)</f>
        <v/>
      </c>
      <c r="J5778" s="5">
        <f>IF(OR($L5778="",NOT(COUNTIFS($L$2:$L5778,$L5778)=1)),"",SUMIFS($G:$G,$L:$L,$L5778))</f>
        <v/>
      </c>
      <c r="K5778" s="5">
        <f>IF(OR($L5778="",NOT(COUNTIFS($L$2:$L5778,$L5778)=1)),"",SUMIFS($I:$I,$L:$L,$L5778))</f>
        <v/>
      </c>
      <c r="L5778" s="6">
        <f>IF($B5778="","",YEAR($B5778))</f>
        <v/>
      </c>
      <c r="M5778" s="6">
        <f>INT((ROW()-2)/39)+1</f>
        <v/>
      </c>
      <c r="N5778" s="6">
        <f>MOD(ROW()-2,39)+2</f>
        <v/>
      </c>
      <c r="O5778" s="42">
        <f>IF(AND($B5778&lt;&gt;"",$C5778&lt;&gt;"",$B5778&lt;=$C5778),INDEX(Szabalyok!$C:$C,$N5778),"")</f>
        <v/>
      </c>
      <c r="P5778">
        <f>IF(D5778="",P5777,P5777+1)</f>
        <v/>
      </c>
    </row>
    <row r="5779">
      <c r="A5779">
        <f>IF(P5779=P5778,0,P5779)</f>
        <v/>
      </c>
      <c r="B5779" s="41">
        <f>IF($M5779&gt;300,"",IF(OR(INDEX(Bemenet!$E$2:$E$301,$M5779)="",INDEX(Bemenet!$F$2:$F$301,$M5779)=""),"",MAX(INDEX(Bemenet!$E$2:$E$301,$M5779),INDEX(Szabalyok!$A:$A,$N5779))))</f>
        <v/>
      </c>
      <c r="C5779" s="41">
        <f>IF($B5779="","",MIN(INDEX(Bemenet!$F$2:$F$301,$M5779),INDEX(Szabalyok!$B:$B,$N5779)))</f>
        <v/>
      </c>
      <c r="D5779" s="5">
        <f>IF(AND($B5779&lt;&gt;"",$C5779&lt;&gt;"",$B5779&lt;=$C5779),INDEX(Bemenet!$G$2:$G$301,$M5779),"")</f>
        <v/>
      </c>
      <c r="E5779" s="6">
        <f>IF(AND($B5779&lt;&gt;"",$C5779&lt;&gt;"",$B5779&lt;=$C5779),INDEX(Bemenet!$D$2:$D$301,$M5779),"")</f>
        <v/>
      </c>
      <c r="F5779" s="5">
        <f>IF(AND($B5779&lt;&gt;"",$C5779&lt;&gt;"",$B5779&lt;=$C5779),$C5779-$B5779+1,"")</f>
        <v/>
      </c>
      <c r="G5779" s="5">
        <f>IF($F5779="","",$F5779*$D5779)</f>
        <v/>
      </c>
      <c r="H5779" s="42">
        <f>IF($G5779="","",$O5779)</f>
        <v/>
      </c>
      <c r="I5779" s="5">
        <f>IF($G5779="","",$G5779*IF($H5779="",$O5779,$H5779)/100)</f>
        <v/>
      </c>
      <c r="J5779" s="5">
        <f>IF(OR($L5779="",NOT(COUNTIFS($L$2:$L5779,$L5779)=1)),"",SUMIFS($G:$G,$L:$L,$L5779))</f>
        <v/>
      </c>
      <c r="K5779" s="5">
        <f>IF(OR($L5779="",NOT(COUNTIFS($L$2:$L5779,$L5779)=1)),"",SUMIFS($I:$I,$L:$L,$L5779))</f>
        <v/>
      </c>
      <c r="L5779" s="6">
        <f>IF($B5779="","",YEAR($B5779))</f>
        <v/>
      </c>
      <c r="M5779" s="6">
        <f>INT((ROW()-2)/39)+1</f>
        <v/>
      </c>
      <c r="N5779" s="6">
        <f>MOD(ROW()-2,39)+2</f>
        <v/>
      </c>
      <c r="O5779" s="42">
        <f>IF(AND($B5779&lt;&gt;"",$C5779&lt;&gt;"",$B5779&lt;=$C5779),INDEX(Szabalyok!$C:$C,$N5779),"")</f>
        <v/>
      </c>
      <c r="P5779">
        <f>IF(D5779="",P5778,P5778+1)</f>
        <v/>
      </c>
    </row>
    <row r="5780">
      <c r="A5780">
        <f>IF(P5780=P5779,0,P5780)</f>
        <v/>
      </c>
      <c r="B5780" s="41">
        <f>IF($M5780&gt;300,"",IF(OR(INDEX(Bemenet!$E$2:$E$301,$M5780)="",INDEX(Bemenet!$F$2:$F$301,$M5780)=""),"",MAX(INDEX(Bemenet!$E$2:$E$301,$M5780),INDEX(Szabalyok!$A:$A,$N5780))))</f>
        <v/>
      </c>
      <c r="C5780" s="41">
        <f>IF($B5780="","",MIN(INDEX(Bemenet!$F$2:$F$301,$M5780),INDEX(Szabalyok!$B:$B,$N5780)))</f>
        <v/>
      </c>
      <c r="D5780" s="5">
        <f>IF(AND($B5780&lt;&gt;"",$C5780&lt;&gt;"",$B5780&lt;=$C5780),INDEX(Bemenet!$G$2:$G$301,$M5780),"")</f>
        <v/>
      </c>
      <c r="E5780" s="6">
        <f>IF(AND($B5780&lt;&gt;"",$C5780&lt;&gt;"",$B5780&lt;=$C5780),INDEX(Bemenet!$D$2:$D$301,$M5780),"")</f>
        <v/>
      </c>
      <c r="F5780" s="5">
        <f>IF(AND($B5780&lt;&gt;"",$C5780&lt;&gt;"",$B5780&lt;=$C5780),$C5780-$B5780+1,"")</f>
        <v/>
      </c>
      <c r="G5780" s="5">
        <f>IF($F5780="","",$F5780*$D5780)</f>
        <v/>
      </c>
      <c r="H5780" s="42">
        <f>IF($G5780="","",$O5780)</f>
        <v/>
      </c>
      <c r="I5780" s="5">
        <f>IF($G5780="","",$G5780*IF($H5780="",$O5780,$H5780)/100)</f>
        <v/>
      </c>
      <c r="J5780" s="5">
        <f>IF(OR($L5780="",NOT(COUNTIFS($L$2:$L5780,$L5780)=1)),"",SUMIFS($G:$G,$L:$L,$L5780))</f>
        <v/>
      </c>
      <c r="K5780" s="5">
        <f>IF(OR($L5780="",NOT(COUNTIFS($L$2:$L5780,$L5780)=1)),"",SUMIFS($I:$I,$L:$L,$L5780))</f>
        <v/>
      </c>
      <c r="L5780" s="6">
        <f>IF($B5780="","",YEAR($B5780))</f>
        <v/>
      </c>
      <c r="M5780" s="6">
        <f>INT((ROW()-2)/39)+1</f>
        <v/>
      </c>
      <c r="N5780" s="6">
        <f>MOD(ROW()-2,39)+2</f>
        <v/>
      </c>
      <c r="O5780" s="42">
        <f>IF(AND($B5780&lt;&gt;"",$C5780&lt;&gt;"",$B5780&lt;=$C5780),INDEX(Szabalyok!$C:$C,$N5780),"")</f>
        <v/>
      </c>
      <c r="P5780">
        <f>IF(D5780="",P5779,P5779+1)</f>
        <v/>
      </c>
    </row>
    <row r="5781">
      <c r="A5781">
        <f>IF(P5781=P5780,0,P5781)</f>
        <v/>
      </c>
      <c r="B5781" s="41">
        <f>IF($M5781&gt;300,"",IF(OR(INDEX(Bemenet!$E$2:$E$301,$M5781)="",INDEX(Bemenet!$F$2:$F$301,$M5781)=""),"",MAX(INDEX(Bemenet!$E$2:$E$301,$M5781),INDEX(Szabalyok!$A:$A,$N5781))))</f>
        <v/>
      </c>
      <c r="C5781" s="41">
        <f>IF($B5781="","",MIN(INDEX(Bemenet!$F$2:$F$301,$M5781),INDEX(Szabalyok!$B:$B,$N5781)))</f>
        <v/>
      </c>
      <c r="D5781" s="5">
        <f>IF(AND($B5781&lt;&gt;"",$C5781&lt;&gt;"",$B5781&lt;=$C5781),INDEX(Bemenet!$G$2:$G$301,$M5781),"")</f>
        <v/>
      </c>
      <c r="E5781" s="6">
        <f>IF(AND($B5781&lt;&gt;"",$C5781&lt;&gt;"",$B5781&lt;=$C5781),INDEX(Bemenet!$D$2:$D$301,$M5781),"")</f>
        <v/>
      </c>
      <c r="F5781" s="5">
        <f>IF(AND($B5781&lt;&gt;"",$C5781&lt;&gt;"",$B5781&lt;=$C5781),$C5781-$B5781+1,"")</f>
        <v/>
      </c>
      <c r="G5781" s="5">
        <f>IF($F5781="","",$F5781*$D5781)</f>
        <v/>
      </c>
      <c r="H5781" s="42">
        <f>IF($G5781="","",$O5781)</f>
        <v/>
      </c>
      <c r="I5781" s="5">
        <f>IF($G5781="","",$G5781*IF($H5781="",$O5781,$H5781)/100)</f>
        <v/>
      </c>
      <c r="J5781" s="5">
        <f>IF(OR($L5781="",NOT(COUNTIFS($L$2:$L5781,$L5781)=1)),"",SUMIFS($G:$G,$L:$L,$L5781))</f>
        <v/>
      </c>
      <c r="K5781" s="5">
        <f>IF(OR($L5781="",NOT(COUNTIFS($L$2:$L5781,$L5781)=1)),"",SUMIFS($I:$I,$L:$L,$L5781))</f>
        <v/>
      </c>
      <c r="L5781" s="6">
        <f>IF($B5781="","",YEAR($B5781))</f>
        <v/>
      </c>
      <c r="M5781" s="6">
        <f>INT((ROW()-2)/39)+1</f>
        <v/>
      </c>
      <c r="N5781" s="6">
        <f>MOD(ROW()-2,39)+2</f>
        <v/>
      </c>
      <c r="O5781" s="42">
        <f>IF(AND($B5781&lt;&gt;"",$C5781&lt;&gt;"",$B5781&lt;=$C5781),INDEX(Szabalyok!$C:$C,$N5781),"")</f>
        <v/>
      </c>
      <c r="P5781">
        <f>IF(D5781="",P5780,P5780+1)</f>
        <v/>
      </c>
    </row>
    <row r="5782">
      <c r="A5782">
        <f>IF(P5782=P5781,0,P5782)</f>
        <v/>
      </c>
      <c r="B5782" s="41">
        <f>IF($M5782&gt;300,"",IF(OR(INDEX(Bemenet!$E$2:$E$301,$M5782)="",INDEX(Bemenet!$F$2:$F$301,$M5782)=""),"",MAX(INDEX(Bemenet!$E$2:$E$301,$M5782),INDEX(Szabalyok!$A:$A,$N5782))))</f>
        <v/>
      </c>
      <c r="C5782" s="41">
        <f>IF($B5782="","",MIN(INDEX(Bemenet!$F$2:$F$301,$M5782),INDEX(Szabalyok!$B:$B,$N5782)))</f>
        <v/>
      </c>
      <c r="D5782" s="5">
        <f>IF(AND($B5782&lt;&gt;"",$C5782&lt;&gt;"",$B5782&lt;=$C5782),INDEX(Bemenet!$G$2:$G$301,$M5782),"")</f>
        <v/>
      </c>
      <c r="E5782" s="6">
        <f>IF(AND($B5782&lt;&gt;"",$C5782&lt;&gt;"",$B5782&lt;=$C5782),INDEX(Bemenet!$D$2:$D$301,$M5782),"")</f>
        <v/>
      </c>
      <c r="F5782" s="5">
        <f>IF(AND($B5782&lt;&gt;"",$C5782&lt;&gt;"",$B5782&lt;=$C5782),$C5782-$B5782+1,"")</f>
        <v/>
      </c>
      <c r="G5782" s="5">
        <f>IF($F5782="","",$F5782*$D5782)</f>
        <v/>
      </c>
      <c r="H5782" s="42">
        <f>IF($G5782="","",$O5782)</f>
        <v/>
      </c>
      <c r="I5782" s="5">
        <f>IF($G5782="","",$G5782*IF($H5782="",$O5782,$H5782)/100)</f>
        <v/>
      </c>
      <c r="J5782" s="5">
        <f>IF(OR($L5782="",NOT(COUNTIFS($L$2:$L5782,$L5782)=1)),"",SUMIFS($G:$G,$L:$L,$L5782))</f>
        <v/>
      </c>
      <c r="K5782" s="5">
        <f>IF(OR($L5782="",NOT(COUNTIFS($L$2:$L5782,$L5782)=1)),"",SUMIFS($I:$I,$L:$L,$L5782))</f>
        <v/>
      </c>
      <c r="L5782" s="6">
        <f>IF($B5782="","",YEAR($B5782))</f>
        <v/>
      </c>
      <c r="M5782" s="6">
        <f>INT((ROW()-2)/39)+1</f>
        <v/>
      </c>
      <c r="N5782" s="6">
        <f>MOD(ROW()-2,39)+2</f>
        <v/>
      </c>
      <c r="O5782" s="42">
        <f>IF(AND($B5782&lt;&gt;"",$C5782&lt;&gt;"",$B5782&lt;=$C5782),INDEX(Szabalyok!$C:$C,$N5782),"")</f>
        <v/>
      </c>
      <c r="P5782">
        <f>IF(D5782="",P5781,P5781+1)</f>
        <v/>
      </c>
    </row>
    <row r="5783">
      <c r="A5783">
        <f>IF(P5783=P5782,0,P5783)</f>
        <v/>
      </c>
      <c r="B5783" s="41">
        <f>IF($M5783&gt;300,"",IF(OR(INDEX(Bemenet!$E$2:$E$301,$M5783)="",INDEX(Bemenet!$F$2:$F$301,$M5783)=""),"",MAX(INDEX(Bemenet!$E$2:$E$301,$M5783),INDEX(Szabalyok!$A:$A,$N5783))))</f>
        <v/>
      </c>
      <c r="C5783" s="41">
        <f>IF($B5783="","",MIN(INDEX(Bemenet!$F$2:$F$301,$M5783),INDEX(Szabalyok!$B:$B,$N5783)))</f>
        <v/>
      </c>
      <c r="D5783" s="5">
        <f>IF(AND($B5783&lt;&gt;"",$C5783&lt;&gt;"",$B5783&lt;=$C5783),INDEX(Bemenet!$G$2:$G$301,$M5783),"")</f>
        <v/>
      </c>
      <c r="E5783" s="6">
        <f>IF(AND($B5783&lt;&gt;"",$C5783&lt;&gt;"",$B5783&lt;=$C5783),INDEX(Bemenet!$D$2:$D$301,$M5783),"")</f>
        <v/>
      </c>
      <c r="F5783" s="5">
        <f>IF(AND($B5783&lt;&gt;"",$C5783&lt;&gt;"",$B5783&lt;=$C5783),$C5783-$B5783+1,"")</f>
        <v/>
      </c>
      <c r="G5783" s="5">
        <f>IF($F5783="","",$F5783*$D5783)</f>
        <v/>
      </c>
      <c r="H5783" s="42">
        <f>IF($G5783="","",$O5783)</f>
        <v/>
      </c>
      <c r="I5783" s="5">
        <f>IF($G5783="","",$G5783*IF($H5783="",$O5783,$H5783)/100)</f>
        <v/>
      </c>
      <c r="J5783" s="5">
        <f>IF(OR($L5783="",NOT(COUNTIFS($L$2:$L5783,$L5783)=1)),"",SUMIFS($G:$G,$L:$L,$L5783))</f>
        <v/>
      </c>
      <c r="K5783" s="5">
        <f>IF(OR($L5783="",NOT(COUNTIFS($L$2:$L5783,$L5783)=1)),"",SUMIFS($I:$I,$L:$L,$L5783))</f>
        <v/>
      </c>
      <c r="L5783" s="6">
        <f>IF($B5783="","",YEAR($B5783))</f>
        <v/>
      </c>
      <c r="M5783" s="6">
        <f>INT((ROW()-2)/39)+1</f>
        <v/>
      </c>
      <c r="N5783" s="6">
        <f>MOD(ROW()-2,39)+2</f>
        <v/>
      </c>
      <c r="O5783" s="42">
        <f>IF(AND($B5783&lt;&gt;"",$C5783&lt;&gt;"",$B5783&lt;=$C5783),INDEX(Szabalyok!$C:$C,$N5783),"")</f>
        <v/>
      </c>
      <c r="P5783">
        <f>IF(D5783="",P5782,P5782+1)</f>
        <v/>
      </c>
    </row>
    <row r="5784">
      <c r="A5784">
        <f>IF(P5784=P5783,0,P5784)</f>
        <v/>
      </c>
      <c r="B5784" s="41">
        <f>IF($M5784&gt;300,"",IF(OR(INDEX(Bemenet!$E$2:$E$301,$M5784)="",INDEX(Bemenet!$F$2:$F$301,$M5784)=""),"",MAX(INDEX(Bemenet!$E$2:$E$301,$M5784),INDEX(Szabalyok!$A:$A,$N5784))))</f>
        <v/>
      </c>
      <c r="C5784" s="41">
        <f>IF($B5784="","",MIN(INDEX(Bemenet!$F$2:$F$301,$M5784),INDEX(Szabalyok!$B:$B,$N5784)))</f>
        <v/>
      </c>
      <c r="D5784" s="5">
        <f>IF(AND($B5784&lt;&gt;"",$C5784&lt;&gt;"",$B5784&lt;=$C5784),INDEX(Bemenet!$G$2:$G$301,$M5784),"")</f>
        <v/>
      </c>
      <c r="E5784" s="6">
        <f>IF(AND($B5784&lt;&gt;"",$C5784&lt;&gt;"",$B5784&lt;=$C5784),INDEX(Bemenet!$D$2:$D$301,$M5784),"")</f>
        <v/>
      </c>
      <c r="F5784" s="5">
        <f>IF(AND($B5784&lt;&gt;"",$C5784&lt;&gt;"",$B5784&lt;=$C5784),$C5784-$B5784+1,"")</f>
        <v/>
      </c>
      <c r="G5784" s="5">
        <f>IF($F5784="","",$F5784*$D5784)</f>
        <v/>
      </c>
      <c r="H5784" s="42">
        <f>IF($G5784="","",$O5784)</f>
        <v/>
      </c>
      <c r="I5784" s="5">
        <f>IF($G5784="","",$G5784*IF($H5784="",$O5784,$H5784)/100)</f>
        <v/>
      </c>
      <c r="J5784" s="5">
        <f>IF(OR($L5784="",NOT(COUNTIFS($L$2:$L5784,$L5784)=1)),"",SUMIFS($G:$G,$L:$L,$L5784))</f>
        <v/>
      </c>
      <c r="K5784" s="5">
        <f>IF(OR($L5784="",NOT(COUNTIFS($L$2:$L5784,$L5784)=1)),"",SUMIFS($I:$I,$L:$L,$L5784))</f>
        <v/>
      </c>
      <c r="L5784" s="6">
        <f>IF($B5784="","",YEAR($B5784))</f>
        <v/>
      </c>
      <c r="M5784" s="6">
        <f>INT((ROW()-2)/39)+1</f>
        <v/>
      </c>
      <c r="N5784" s="6">
        <f>MOD(ROW()-2,39)+2</f>
        <v/>
      </c>
      <c r="O5784" s="42">
        <f>IF(AND($B5784&lt;&gt;"",$C5784&lt;&gt;"",$B5784&lt;=$C5784),INDEX(Szabalyok!$C:$C,$N5784),"")</f>
        <v/>
      </c>
      <c r="P5784">
        <f>IF(D5784="",P5783,P5783+1)</f>
        <v/>
      </c>
    </row>
    <row r="5785">
      <c r="A5785">
        <f>IF(P5785=P5784,0,P5785)</f>
        <v/>
      </c>
      <c r="B5785" s="41">
        <f>IF($M5785&gt;300,"",IF(OR(INDEX(Bemenet!$E$2:$E$301,$M5785)="",INDEX(Bemenet!$F$2:$F$301,$M5785)=""),"",MAX(INDEX(Bemenet!$E$2:$E$301,$M5785),INDEX(Szabalyok!$A:$A,$N5785))))</f>
        <v/>
      </c>
      <c r="C5785" s="41">
        <f>IF($B5785="","",MIN(INDEX(Bemenet!$F$2:$F$301,$M5785),INDEX(Szabalyok!$B:$B,$N5785)))</f>
        <v/>
      </c>
      <c r="D5785" s="5">
        <f>IF(AND($B5785&lt;&gt;"",$C5785&lt;&gt;"",$B5785&lt;=$C5785),INDEX(Bemenet!$G$2:$G$301,$M5785),"")</f>
        <v/>
      </c>
      <c r="E5785" s="6">
        <f>IF(AND($B5785&lt;&gt;"",$C5785&lt;&gt;"",$B5785&lt;=$C5785),INDEX(Bemenet!$D$2:$D$301,$M5785),"")</f>
        <v/>
      </c>
      <c r="F5785" s="5">
        <f>IF(AND($B5785&lt;&gt;"",$C5785&lt;&gt;"",$B5785&lt;=$C5785),$C5785-$B5785+1,"")</f>
        <v/>
      </c>
      <c r="G5785" s="5">
        <f>IF($F5785="","",$F5785*$D5785)</f>
        <v/>
      </c>
      <c r="H5785" s="42">
        <f>IF($G5785="","",$O5785)</f>
        <v/>
      </c>
      <c r="I5785" s="5">
        <f>IF($G5785="","",$G5785*IF($H5785="",$O5785,$H5785)/100)</f>
        <v/>
      </c>
      <c r="J5785" s="5">
        <f>IF(OR($L5785="",NOT(COUNTIFS($L$2:$L5785,$L5785)=1)),"",SUMIFS($G:$G,$L:$L,$L5785))</f>
        <v/>
      </c>
      <c r="K5785" s="5">
        <f>IF(OR($L5785="",NOT(COUNTIFS($L$2:$L5785,$L5785)=1)),"",SUMIFS($I:$I,$L:$L,$L5785))</f>
        <v/>
      </c>
      <c r="L5785" s="6">
        <f>IF($B5785="","",YEAR($B5785))</f>
        <v/>
      </c>
      <c r="M5785" s="6">
        <f>INT((ROW()-2)/39)+1</f>
        <v/>
      </c>
      <c r="N5785" s="6">
        <f>MOD(ROW()-2,39)+2</f>
        <v/>
      </c>
      <c r="O5785" s="42">
        <f>IF(AND($B5785&lt;&gt;"",$C5785&lt;&gt;"",$B5785&lt;=$C5785),INDEX(Szabalyok!$C:$C,$N5785),"")</f>
        <v/>
      </c>
      <c r="P5785">
        <f>IF(D5785="",P5784,P5784+1)</f>
        <v/>
      </c>
    </row>
    <row r="5786">
      <c r="A5786">
        <f>IF(P5786=P5785,0,P5786)</f>
        <v/>
      </c>
      <c r="B5786" s="41">
        <f>IF($M5786&gt;300,"",IF(OR(INDEX(Bemenet!$E$2:$E$301,$M5786)="",INDEX(Bemenet!$F$2:$F$301,$M5786)=""),"",MAX(INDEX(Bemenet!$E$2:$E$301,$M5786),INDEX(Szabalyok!$A:$A,$N5786))))</f>
        <v/>
      </c>
      <c r="C5786" s="41">
        <f>IF($B5786="","",MIN(INDEX(Bemenet!$F$2:$F$301,$M5786),INDEX(Szabalyok!$B:$B,$N5786)))</f>
        <v/>
      </c>
      <c r="D5786" s="5">
        <f>IF(AND($B5786&lt;&gt;"",$C5786&lt;&gt;"",$B5786&lt;=$C5786),INDEX(Bemenet!$G$2:$G$301,$M5786),"")</f>
        <v/>
      </c>
      <c r="E5786" s="6">
        <f>IF(AND($B5786&lt;&gt;"",$C5786&lt;&gt;"",$B5786&lt;=$C5786),INDEX(Bemenet!$D$2:$D$301,$M5786),"")</f>
        <v/>
      </c>
      <c r="F5786" s="5">
        <f>IF(AND($B5786&lt;&gt;"",$C5786&lt;&gt;"",$B5786&lt;=$C5786),$C5786-$B5786+1,"")</f>
        <v/>
      </c>
      <c r="G5786" s="5">
        <f>IF($F5786="","",$F5786*$D5786)</f>
        <v/>
      </c>
      <c r="H5786" s="42">
        <f>IF($G5786="","",$O5786)</f>
        <v/>
      </c>
      <c r="I5786" s="5">
        <f>IF($G5786="","",$G5786*IF($H5786="",$O5786,$H5786)/100)</f>
        <v/>
      </c>
      <c r="J5786" s="5">
        <f>IF(OR($L5786="",NOT(COUNTIFS($L$2:$L5786,$L5786)=1)),"",SUMIFS($G:$G,$L:$L,$L5786))</f>
        <v/>
      </c>
      <c r="K5786" s="5">
        <f>IF(OR($L5786="",NOT(COUNTIFS($L$2:$L5786,$L5786)=1)),"",SUMIFS($I:$I,$L:$L,$L5786))</f>
        <v/>
      </c>
      <c r="L5786" s="6">
        <f>IF($B5786="","",YEAR($B5786))</f>
        <v/>
      </c>
      <c r="M5786" s="6">
        <f>INT((ROW()-2)/39)+1</f>
        <v/>
      </c>
      <c r="N5786" s="6">
        <f>MOD(ROW()-2,39)+2</f>
        <v/>
      </c>
      <c r="O5786" s="42">
        <f>IF(AND($B5786&lt;&gt;"",$C5786&lt;&gt;"",$B5786&lt;=$C5786),INDEX(Szabalyok!$C:$C,$N5786),"")</f>
        <v/>
      </c>
      <c r="P5786">
        <f>IF(D5786="",P5785,P5785+1)</f>
        <v/>
      </c>
    </row>
    <row r="5787">
      <c r="A5787">
        <f>IF(P5787=P5786,0,P5787)</f>
        <v/>
      </c>
      <c r="B5787" s="41">
        <f>IF($M5787&gt;300,"",IF(OR(INDEX(Bemenet!$E$2:$E$301,$M5787)="",INDEX(Bemenet!$F$2:$F$301,$M5787)=""),"",MAX(INDEX(Bemenet!$E$2:$E$301,$M5787),INDEX(Szabalyok!$A:$A,$N5787))))</f>
        <v/>
      </c>
      <c r="C5787" s="41">
        <f>IF($B5787="","",MIN(INDEX(Bemenet!$F$2:$F$301,$M5787),INDEX(Szabalyok!$B:$B,$N5787)))</f>
        <v/>
      </c>
      <c r="D5787" s="5">
        <f>IF(AND($B5787&lt;&gt;"",$C5787&lt;&gt;"",$B5787&lt;=$C5787),INDEX(Bemenet!$G$2:$G$301,$M5787),"")</f>
        <v/>
      </c>
      <c r="E5787" s="6">
        <f>IF(AND($B5787&lt;&gt;"",$C5787&lt;&gt;"",$B5787&lt;=$C5787),INDEX(Bemenet!$D$2:$D$301,$M5787),"")</f>
        <v/>
      </c>
      <c r="F5787" s="5">
        <f>IF(AND($B5787&lt;&gt;"",$C5787&lt;&gt;"",$B5787&lt;=$C5787),$C5787-$B5787+1,"")</f>
        <v/>
      </c>
      <c r="G5787" s="5">
        <f>IF($F5787="","",$F5787*$D5787)</f>
        <v/>
      </c>
      <c r="H5787" s="42">
        <f>IF($G5787="","",$O5787)</f>
        <v/>
      </c>
      <c r="I5787" s="5">
        <f>IF($G5787="","",$G5787*IF($H5787="",$O5787,$H5787)/100)</f>
        <v/>
      </c>
      <c r="J5787" s="5">
        <f>IF(OR($L5787="",NOT(COUNTIFS($L$2:$L5787,$L5787)=1)),"",SUMIFS($G:$G,$L:$L,$L5787))</f>
        <v/>
      </c>
      <c r="K5787" s="5">
        <f>IF(OR($L5787="",NOT(COUNTIFS($L$2:$L5787,$L5787)=1)),"",SUMIFS($I:$I,$L:$L,$L5787))</f>
        <v/>
      </c>
      <c r="L5787" s="6">
        <f>IF($B5787="","",YEAR($B5787))</f>
        <v/>
      </c>
      <c r="M5787" s="6">
        <f>INT((ROW()-2)/39)+1</f>
        <v/>
      </c>
      <c r="N5787" s="6">
        <f>MOD(ROW()-2,39)+2</f>
        <v/>
      </c>
      <c r="O5787" s="42">
        <f>IF(AND($B5787&lt;&gt;"",$C5787&lt;&gt;"",$B5787&lt;=$C5787),INDEX(Szabalyok!$C:$C,$N5787),"")</f>
        <v/>
      </c>
      <c r="P5787">
        <f>IF(D5787="",P5786,P5786+1)</f>
        <v/>
      </c>
    </row>
    <row r="5788">
      <c r="A5788">
        <f>IF(P5788=P5787,0,P5788)</f>
        <v/>
      </c>
      <c r="B5788" s="41">
        <f>IF($M5788&gt;300,"",IF(OR(INDEX(Bemenet!$E$2:$E$301,$M5788)="",INDEX(Bemenet!$F$2:$F$301,$M5788)=""),"",MAX(INDEX(Bemenet!$E$2:$E$301,$M5788),INDEX(Szabalyok!$A:$A,$N5788))))</f>
        <v/>
      </c>
      <c r="C5788" s="41">
        <f>IF($B5788="","",MIN(INDEX(Bemenet!$F$2:$F$301,$M5788),INDEX(Szabalyok!$B:$B,$N5788)))</f>
        <v/>
      </c>
      <c r="D5788" s="5">
        <f>IF(AND($B5788&lt;&gt;"",$C5788&lt;&gt;"",$B5788&lt;=$C5788),INDEX(Bemenet!$G$2:$G$301,$M5788),"")</f>
        <v/>
      </c>
      <c r="E5788" s="6">
        <f>IF(AND($B5788&lt;&gt;"",$C5788&lt;&gt;"",$B5788&lt;=$C5788),INDEX(Bemenet!$D$2:$D$301,$M5788),"")</f>
        <v/>
      </c>
      <c r="F5788" s="5">
        <f>IF(AND($B5788&lt;&gt;"",$C5788&lt;&gt;"",$B5788&lt;=$C5788),$C5788-$B5788+1,"")</f>
        <v/>
      </c>
      <c r="G5788" s="5">
        <f>IF($F5788="","",$F5788*$D5788)</f>
        <v/>
      </c>
      <c r="H5788" s="42">
        <f>IF($G5788="","",$O5788)</f>
        <v/>
      </c>
      <c r="I5788" s="5">
        <f>IF($G5788="","",$G5788*IF($H5788="",$O5788,$H5788)/100)</f>
        <v/>
      </c>
      <c r="J5788" s="5">
        <f>IF(OR($L5788="",NOT(COUNTIFS($L$2:$L5788,$L5788)=1)),"",SUMIFS($G:$G,$L:$L,$L5788))</f>
        <v/>
      </c>
      <c r="K5788" s="5">
        <f>IF(OR($L5788="",NOT(COUNTIFS($L$2:$L5788,$L5788)=1)),"",SUMIFS($I:$I,$L:$L,$L5788))</f>
        <v/>
      </c>
      <c r="L5788" s="6">
        <f>IF($B5788="","",YEAR($B5788))</f>
        <v/>
      </c>
      <c r="M5788" s="6">
        <f>INT((ROW()-2)/39)+1</f>
        <v/>
      </c>
      <c r="N5788" s="6">
        <f>MOD(ROW()-2,39)+2</f>
        <v/>
      </c>
      <c r="O5788" s="42">
        <f>IF(AND($B5788&lt;&gt;"",$C5788&lt;&gt;"",$B5788&lt;=$C5788),INDEX(Szabalyok!$C:$C,$N5788),"")</f>
        <v/>
      </c>
      <c r="P5788">
        <f>IF(D5788="",P5787,P5787+1)</f>
        <v/>
      </c>
    </row>
    <row r="5789">
      <c r="A5789">
        <f>IF(P5789=P5788,0,P5789)</f>
        <v/>
      </c>
      <c r="B5789" s="41">
        <f>IF($M5789&gt;300,"",IF(OR(INDEX(Bemenet!$E$2:$E$301,$M5789)="",INDEX(Bemenet!$F$2:$F$301,$M5789)=""),"",MAX(INDEX(Bemenet!$E$2:$E$301,$M5789),INDEX(Szabalyok!$A:$A,$N5789))))</f>
        <v/>
      </c>
      <c r="C5789" s="41">
        <f>IF($B5789="","",MIN(INDEX(Bemenet!$F$2:$F$301,$M5789),INDEX(Szabalyok!$B:$B,$N5789)))</f>
        <v/>
      </c>
      <c r="D5789" s="5">
        <f>IF(AND($B5789&lt;&gt;"",$C5789&lt;&gt;"",$B5789&lt;=$C5789),INDEX(Bemenet!$G$2:$G$301,$M5789),"")</f>
        <v/>
      </c>
      <c r="E5789" s="6">
        <f>IF(AND($B5789&lt;&gt;"",$C5789&lt;&gt;"",$B5789&lt;=$C5789),INDEX(Bemenet!$D$2:$D$301,$M5789),"")</f>
        <v/>
      </c>
      <c r="F5789" s="5">
        <f>IF(AND($B5789&lt;&gt;"",$C5789&lt;&gt;"",$B5789&lt;=$C5789),$C5789-$B5789+1,"")</f>
        <v/>
      </c>
      <c r="G5789" s="5">
        <f>IF($F5789="","",$F5789*$D5789)</f>
        <v/>
      </c>
      <c r="H5789" s="42">
        <f>IF($G5789="","",$O5789)</f>
        <v/>
      </c>
      <c r="I5789" s="5">
        <f>IF($G5789="","",$G5789*IF($H5789="",$O5789,$H5789)/100)</f>
        <v/>
      </c>
      <c r="J5789" s="5">
        <f>IF(OR($L5789="",NOT(COUNTIFS($L$2:$L5789,$L5789)=1)),"",SUMIFS($G:$G,$L:$L,$L5789))</f>
        <v/>
      </c>
      <c r="K5789" s="5">
        <f>IF(OR($L5789="",NOT(COUNTIFS($L$2:$L5789,$L5789)=1)),"",SUMIFS($I:$I,$L:$L,$L5789))</f>
        <v/>
      </c>
      <c r="L5789" s="6">
        <f>IF($B5789="","",YEAR($B5789))</f>
        <v/>
      </c>
      <c r="M5789" s="6">
        <f>INT((ROW()-2)/39)+1</f>
        <v/>
      </c>
      <c r="N5789" s="6">
        <f>MOD(ROW()-2,39)+2</f>
        <v/>
      </c>
      <c r="O5789" s="42">
        <f>IF(AND($B5789&lt;&gt;"",$C5789&lt;&gt;"",$B5789&lt;=$C5789),INDEX(Szabalyok!$C:$C,$N5789),"")</f>
        <v/>
      </c>
      <c r="P5789">
        <f>IF(D5789="",P5788,P5788+1)</f>
        <v/>
      </c>
    </row>
    <row r="5790">
      <c r="A5790">
        <f>IF(P5790=P5789,0,P5790)</f>
        <v/>
      </c>
      <c r="B5790" s="41">
        <f>IF($M5790&gt;300,"",IF(OR(INDEX(Bemenet!$E$2:$E$301,$M5790)="",INDEX(Bemenet!$F$2:$F$301,$M5790)=""),"",MAX(INDEX(Bemenet!$E$2:$E$301,$M5790),INDEX(Szabalyok!$A:$A,$N5790))))</f>
        <v/>
      </c>
      <c r="C5790" s="41">
        <f>IF($B5790="","",MIN(INDEX(Bemenet!$F$2:$F$301,$M5790),INDEX(Szabalyok!$B:$B,$N5790)))</f>
        <v/>
      </c>
      <c r="D5790" s="5">
        <f>IF(AND($B5790&lt;&gt;"",$C5790&lt;&gt;"",$B5790&lt;=$C5790),INDEX(Bemenet!$G$2:$G$301,$M5790),"")</f>
        <v/>
      </c>
      <c r="E5790" s="6">
        <f>IF(AND($B5790&lt;&gt;"",$C5790&lt;&gt;"",$B5790&lt;=$C5790),INDEX(Bemenet!$D$2:$D$301,$M5790),"")</f>
        <v/>
      </c>
      <c r="F5790" s="5">
        <f>IF(AND($B5790&lt;&gt;"",$C5790&lt;&gt;"",$B5790&lt;=$C5790),$C5790-$B5790+1,"")</f>
        <v/>
      </c>
      <c r="G5790" s="5">
        <f>IF($F5790="","",$F5790*$D5790)</f>
        <v/>
      </c>
      <c r="H5790" s="42">
        <f>IF($G5790="","",$O5790)</f>
        <v/>
      </c>
      <c r="I5790" s="5">
        <f>IF($G5790="","",$G5790*IF($H5790="",$O5790,$H5790)/100)</f>
        <v/>
      </c>
      <c r="J5790" s="5">
        <f>IF(OR($L5790="",NOT(COUNTIFS($L$2:$L5790,$L5790)=1)),"",SUMIFS($G:$G,$L:$L,$L5790))</f>
        <v/>
      </c>
      <c r="K5790" s="5">
        <f>IF(OR($L5790="",NOT(COUNTIFS($L$2:$L5790,$L5790)=1)),"",SUMIFS($I:$I,$L:$L,$L5790))</f>
        <v/>
      </c>
      <c r="L5790" s="6">
        <f>IF($B5790="","",YEAR($B5790))</f>
        <v/>
      </c>
      <c r="M5790" s="6">
        <f>INT((ROW()-2)/39)+1</f>
        <v/>
      </c>
      <c r="N5790" s="6">
        <f>MOD(ROW()-2,39)+2</f>
        <v/>
      </c>
      <c r="O5790" s="42">
        <f>IF(AND($B5790&lt;&gt;"",$C5790&lt;&gt;"",$B5790&lt;=$C5790),INDEX(Szabalyok!$C:$C,$N5790),"")</f>
        <v/>
      </c>
      <c r="P5790">
        <f>IF(D5790="",P5789,P5789+1)</f>
        <v/>
      </c>
    </row>
    <row r="5791">
      <c r="A5791">
        <f>IF(P5791=P5790,0,P5791)</f>
        <v/>
      </c>
      <c r="B5791" s="41">
        <f>IF($M5791&gt;300,"",IF(OR(INDEX(Bemenet!$E$2:$E$301,$M5791)="",INDEX(Bemenet!$F$2:$F$301,$M5791)=""),"",MAX(INDEX(Bemenet!$E$2:$E$301,$M5791),INDEX(Szabalyok!$A:$A,$N5791))))</f>
        <v/>
      </c>
      <c r="C5791" s="41">
        <f>IF($B5791="","",MIN(INDEX(Bemenet!$F$2:$F$301,$M5791),INDEX(Szabalyok!$B:$B,$N5791)))</f>
        <v/>
      </c>
      <c r="D5791" s="5">
        <f>IF(AND($B5791&lt;&gt;"",$C5791&lt;&gt;"",$B5791&lt;=$C5791),INDEX(Bemenet!$G$2:$G$301,$M5791),"")</f>
        <v/>
      </c>
      <c r="E5791" s="6">
        <f>IF(AND($B5791&lt;&gt;"",$C5791&lt;&gt;"",$B5791&lt;=$C5791),INDEX(Bemenet!$D$2:$D$301,$M5791),"")</f>
        <v/>
      </c>
      <c r="F5791" s="5">
        <f>IF(AND($B5791&lt;&gt;"",$C5791&lt;&gt;"",$B5791&lt;=$C5791),$C5791-$B5791+1,"")</f>
        <v/>
      </c>
      <c r="G5791" s="5">
        <f>IF($F5791="","",$F5791*$D5791)</f>
        <v/>
      </c>
      <c r="H5791" s="42">
        <f>IF($G5791="","",$O5791)</f>
        <v/>
      </c>
      <c r="I5791" s="5">
        <f>IF($G5791="","",$G5791*IF($H5791="",$O5791,$H5791)/100)</f>
        <v/>
      </c>
      <c r="J5791" s="5">
        <f>IF(OR($L5791="",NOT(COUNTIFS($L$2:$L5791,$L5791)=1)),"",SUMIFS($G:$G,$L:$L,$L5791))</f>
        <v/>
      </c>
      <c r="K5791" s="5">
        <f>IF(OR($L5791="",NOT(COUNTIFS($L$2:$L5791,$L5791)=1)),"",SUMIFS($I:$I,$L:$L,$L5791))</f>
        <v/>
      </c>
      <c r="L5791" s="6">
        <f>IF($B5791="","",YEAR($B5791))</f>
        <v/>
      </c>
      <c r="M5791" s="6">
        <f>INT((ROW()-2)/39)+1</f>
        <v/>
      </c>
      <c r="N5791" s="6">
        <f>MOD(ROW()-2,39)+2</f>
        <v/>
      </c>
      <c r="O5791" s="42">
        <f>IF(AND($B5791&lt;&gt;"",$C5791&lt;&gt;"",$B5791&lt;=$C5791),INDEX(Szabalyok!$C:$C,$N5791),"")</f>
        <v/>
      </c>
      <c r="P5791">
        <f>IF(D5791="",P5790,P5790+1)</f>
        <v/>
      </c>
    </row>
    <row r="5792">
      <c r="A5792">
        <f>IF(P5792=P5791,0,P5792)</f>
        <v/>
      </c>
      <c r="B5792" s="41">
        <f>IF($M5792&gt;300,"",IF(OR(INDEX(Bemenet!$E$2:$E$301,$M5792)="",INDEX(Bemenet!$F$2:$F$301,$M5792)=""),"",MAX(INDEX(Bemenet!$E$2:$E$301,$M5792),INDEX(Szabalyok!$A:$A,$N5792))))</f>
        <v/>
      </c>
      <c r="C5792" s="41">
        <f>IF($B5792="","",MIN(INDEX(Bemenet!$F$2:$F$301,$M5792),INDEX(Szabalyok!$B:$B,$N5792)))</f>
        <v/>
      </c>
      <c r="D5792" s="5">
        <f>IF(AND($B5792&lt;&gt;"",$C5792&lt;&gt;"",$B5792&lt;=$C5792),INDEX(Bemenet!$G$2:$G$301,$M5792),"")</f>
        <v/>
      </c>
      <c r="E5792" s="6">
        <f>IF(AND($B5792&lt;&gt;"",$C5792&lt;&gt;"",$B5792&lt;=$C5792),INDEX(Bemenet!$D$2:$D$301,$M5792),"")</f>
        <v/>
      </c>
      <c r="F5792" s="5">
        <f>IF(AND($B5792&lt;&gt;"",$C5792&lt;&gt;"",$B5792&lt;=$C5792),$C5792-$B5792+1,"")</f>
        <v/>
      </c>
      <c r="G5792" s="5">
        <f>IF($F5792="","",$F5792*$D5792)</f>
        <v/>
      </c>
      <c r="H5792" s="42">
        <f>IF($G5792="","",$O5792)</f>
        <v/>
      </c>
      <c r="I5792" s="5">
        <f>IF($G5792="","",$G5792*IF($H5792="",$O5792,$H5792)/100)</f>
        <v/>
      </c>
      <c r="J5792" s="5">
        <f>IF(OR($L5792="",NOT(COUNTIFS($L$2:$L5792,$L5792)=1)),"",SUMIFS($G:$G,$L:$L,$L5792))</f>
        <v/>
      </c>
      <c r="K5792" s="5">
        <f>IF(OR($L5792="",NOT(COUNTIFS($L$2:$L5792,$L5792)=1)),"",SUMIFS($I:$I,$L:$L,$L5792))</f>
        <v/>
      </c>
      <c r="L5792" s="6">
        <f>IF($B5792="","",YEAR($B5792))</f>
        <v/>
      </c>
      <c r="M5792" s="6">
        <f>INT((ROW()-2)/39)+1</f>
        <v/>
      </c>
      <c r="N5792" s="6">
        <f>MOD(ROW()-2,39)+2</f>
        <v/>
      </c>
      <c r="O5792" s="42">
        <f>IF(AND($B5792&lt;&gt;"",$C5792&lt;&gt;"",$B5792&lt;=$C5792),INDEX(Szabalyok!$C:$C,$N5792),"")</f>
        <v/>
      </c>
      <c r="P5792">
        <f>IF(D5792="",P5791,P5791+1)</f>
        <v/>
      </c>
    </row>
    <row r="5793">
      <c r="A5793">
        <f>IF(P5793=P5792,0,P5793)</f>
        <v/>
      </c>
      <c r="B5793" s="41">
        <f>IF($M5793&gt;300,"",IF(OR(INDEX(Bemenet!$E$2:$E$301,$M5793)="",INDEX(Bemenet!$F$2:$F$301,$M5793)=""),"",MAX(INDEX(Bemenet!$E$2:$E$301,$M5793),INDEX(Szabalyok!$A:$A,$N5793))))</f>
        <v/>
      </c>
      <c r="C5793" s="41">
        <f>IF($B5793="","",MIN(INDEX(Bemenet!$F$2:$F$301,$M5793),INDEX(Szabalyok!$B:$B,$N5793)))</f>
        <v/>
      </c>
      <c r="D5793" s="5">
        <f>IF(AND($B5793&lt;&gt;"",$C5793&lt;&gt;"",$B5793&lt;=$C5793),INDEX(Bemenet!$G$2:$G$301,$M5793),"")</f>
        <v/>
      </c>
      <c r="E5793" s="6">
        <f>IF(AND($B5793&lt;&gt;"",$C5793&lt;&gt;"",$B5793&lt;=$C5793),INDEX(Bemenet!$D$2:$D$301,$M5793),"")</f>
        <v/>
      </c>
      <c r="F5793" s="5">
        <f>IF(AND($B5793&lt;&gt;"",$C5793&lt;&gt;"",$B5793&lt;=$C5793),$C5793-$B5793+1,"")</f>
        <v/>
      </c>
      <c r="G5793" s="5">
        <f>IF($F5793="","",$F5793*$D5793)</f>
        <v/>
      </c>
      <c r="H5793" s="42">
        <f>IF($G5793="","",$O5793)</f>
        <v/>
      </c>
      <c r="I5793" s="5">
        <f>IF($G5793="","",$G5793*IF($H5793="",$O5793,$H5793)/100)</f>
        <v/>
      </c>
      <c r="J5793" s="5">
        <f>IF(OR($L5793="",NOT(COUNTIFS($L$2:$L5793,$L5793)=1)),"",SUMIFS($G:$G,$L:$L,$L5793))</f>
        <v/>
      </c>
      <c r="K5793" s="5">
        <f>IF(OR($L5793="",NOT(COUNTIFS($L$2:$L5793,$L5793)=1)),"",SUMIFS($I:$I,$L:$L,$L5793))</f>
        <v/>
      </c>
      <c r="L5793" s="6">
        <f>IF($B5793="","",YEAR($B5793))</f>
        <v/>
      </c>
      <c r="M5793" s="6">
        <f>INT((ROW()-2)/39)+1</f>
        <v/>
      </c>
      <c r="N5793" s="6">
        <f>MOD(ROW()-2,39)+2</f>
        <v/>
      </c>
      <c r="O5793" s="42">
        <f>IF(AND($B5793&lt;&gt;"",$C5793&lt;&gt;"",$B5793&lt;=$C5793),INDEX(Szabalyok!$C:$C,$N5793),"")</f>
        <v/>
      </c>
      <c r="P5793">
        <f>IF(D5793="",P5792,P5792+1)</f>
        <v/>
      </c>
    </row>
    <row r="5794">
      <c r="A5794">
        <f>IF(P5794=P5793,0,P5794)</f>
        <v/>
      </c>
      <c r="B5794" s="41">
        <f>IF($M5794&gt;300,"",IF(OR(INDEX(Bemenet!$E$2:$E$301,$M5794)="",INDEX(Bemenet!$F$2:$F$301,$M5794)=""),"",MAX(INDEX(Bemenet!$E$2:$E$301,$M5794),INDEX(Szabalyok!$A:$A,$N5794))))</f>
        <v/>
      </c>
      <c r="C5794" s="41">
        <f>IF($B5794="","",MIN(INDEX(Bemenet!$F$2:$F$301,$M5794),INDEX(Szabalyok!$B:$B,$N5794)))</f>
        <v/>
      </c>
      <c r="D5794" s="5">
        <f>IF(AND($B5794&lt;&gt;"",$C5794&lt;&gt;"",$B5794&lt;=$C5794),INDEX(Bemenet!$G$2:$G$301,$M5794),"")</f>
        <v/>
      </c>
      <c r="E5794" s="6">
        <f>IF(AND($B5794&lt;&gt;"",$C5794&lt;&gt;"",$B5794&lt;=$C5794),INDEX(Bemenet!$D$2:$D$301,$M5794),"")</f>
        <v/>
      </c>
      <c r="F5794" s="5">
        <f>IF(AND($B5794&lt;&gt;"",$C5794&lt;&gt;"",$B5794&lt;=$C5794),$C5794-$B5794+1,"")</f>
        <v/>
      </c>
      <c r="G5794" s="5">
        <f>IF($F5794="","",$F5794*$D5794)</f>
        <v/>
      </c>
      <c r="H5794" s="42">
        <f>IF($G5794="","",$O5794)</f>
        <v/>
      </c>
      <c r="I5794" s="5">
        <f>IF($G5794="","",$G5794*IF($H5794="",$O5794,$H5794)/100)</f>
        <v/>
      </c>
      <c r="J5794" s="5">
        <f>IF(OR($L5794="",NOT(COUNTIFS($L$2:$L5794,$L5794)=1)),"",SUMIFS($G:$G,$L:$L,$L5794))</f>
        <v/>
      </c>
      <c r="K5794" s="5">
        <f>IF(OR($L5794="",NOT(COUNTIFS($L$2:$L5794,$L5794)=1)),"",SUMIFS($I:$I,$L:$L,$L5794))</f>
        <v/>
      </c>
      <c r="L5794" s="6">
        <f>IF($B5794="","",YEAR($B5794))</f>
        <v/>
      </c>
      <c r="M5794" s="6">
        <f>INT((ROW()-2)/39)+1</f>
        <v/>
      </c>
      <c r="N5794" s="6">
        <f>MOD(ROW()-2,39)+2</f>
        <v/>
      </c>
      <c r="O5794" s="42">
        <f>IF(AND($B5794&lt;&gt;"",$C5794&lt;&gt;"",$B5794&lt;=$C5794),INDEX(Szabalyok!$C:$C,$N5794),"")</f>
        <v/>
      </c>
      <c r="P5794">
        <f>IF(D5794="",P5793,P5793+1)</f>
        <v/>
      </c>
    </row>
    <row r="5795">
      <c r="A5795">
        <f>IF(P5795=P5794,0,P5795)</f>
        <v/>
      </c>
      <c r="B5795" s="41">
        <f>IF($M5795&gt;300,"",IF(OR(INDEX(Bemenet!$E$2:$E$301,$M5795)="",INDEX(Bemenet!$F$2:$F$301,$M5795)=""),"",MAX(INDEX(Bemenet!$E$2:$E$301,$M5795),INDEX(Szabalyok!$A:$A,$N5795))))</f>
        <v/>
      </c>
      <c r="C5795" s="41">
        <f>IF($B5795="","",MIN(INDEX(Bemenet!$F$2:$F$301,$M5795),INDEX(Szabalyok!$B:$B,$N5795)))</f>
        <v/>
      </c>
      <c r="D5795" s="5">
        <f>IF(AND($B5795&lt;&gt;"",$C5795&lt;&gt;"",$B5795&lt;=$C5795),INDEX(Bemenet!$G$2:$G$301,$M5795),"")</f>
        <v/>
      </c>
      <c r="E5795" s="6">
        <f>IF(AND($B5795&lt;&gt;"",$C5795&lt;&gt;"",$B5795&lt;=$C5795),INDEX(Bemenet!$D$2:$D$301,$M5795),"")</f>
        <v/>
      </c>
      <c r="F5795" s="5">
        <f>IF(AND($B5795&lt;&gt;"",$C5795&lt;&gt;"",$B5795&lt;=$C5795),$C5795-$B5795+1,"")</f>
        <v/>
      </c>
      <c r="G5795" s="5">
        <f>IF($F5795="","",$F5795*$D5795)</f>
        <v/>
      </c>
      <c r="H5795" s="42">
        <f>IF($G5795="","",$O5795)</f>
        <v/>
      </c>
      <c r="I5795" s="5">
        <f>IF($G5795="","",$G5795*IF($H5795="",$O5795,$H5795)/100)</f>
        <v/>
      </c>
      <c r="J5795" s="5">
        <f>IF(OR($L5795="",NOT(COUNTIFS($L$2:$L5795,$L5795)=1)),"",SUMIFS($G:$G,$L:$L,$L5795))</f>
        <v/>
      </c>
      <c r="K5795" s="5">
        <f>IF(OR($L5795="",NOT(COUNTIFS($L$2:$L5795,$L5795)=1)),"",SUMIFS($I:$I,$L:$L,$L5795))</f>
        <v/>
      </c>
      <c r="L5795" s="6">
        <f>IF($B5795="","",YEAR($B5795))</f>
        <v/>
      </c>
      <c r="M5795" s="6">
        <f>INT((ROW()-2)/39)+1</f>
        <v/>
      </c>
      <c r="N5795" s="6">
        <f>MOD(ROW()-2,39)+2</f>
        <v/>
      </c>
      <c r="O5795" s="42">
        <f>IF(AND($B5795&lt;&gt;"",$C5795&lt;&gt;"",$B5795&lt;=$C5795),INDEX(Szabalyok!$C:$C,$N5795),"")</f>
        <v/>
      </c>
      <c r="P5795">
        <f>IF(D5795="",P5794,P5794+1)</f>
        <v/>
      </c>
    </row>
    <row r="5796">
      <c r="A5796">
        <f>IF(P5796=P5795,0,P5796)</f>
        <v/>
      </c>
      <c r="B5796" s="41">
        <f>IF($M5796&gt;300,"",IF(OR(INDEX(Bemenet!$E$2:$E$301,$M5796)="",INDEX(Bemenet!$F$2:$F$301,$M5796)=""),"",MAX(INDEX(Bemenet!$E$2:$E$301,$M5796),INDEX(Szabalyok!$A:$A,$N5796))))</f>
        <v/>
      </c>
      <c r="C5796" s="41">
        <f>IF($B5796="","",MIN(INDEX(Bemenet!$F$2:$F$301,$M5796),INDEX(Szabalyok!$B:$B,$N5796)))</f>
        <v/>
      </c>
      <c r="D5796" s="5">
        <f>IF(AND($B5796&lt;&gt;"",$C5796&lt;&gt;"",$B5796&lt;=$C5796),INDEX(Bemenet!$G$2:$G$301,$M5796),"")</f>
        <v/>
      </c>
      <c r="E5796" s="6">
        <f>IF(AND($B5796&lt;&gt;"",$C5796&lt;&gt;"",$B5796&lt;=$C5796),INDEX(Bemenet!$D$2:$D$301,$M5796),"")</f>
        <v/>
      </c>
      <c r="F5796" s="5">
        <f>IF(AND($B5796&lt;&gt;"",$C5796&lt;&gt;"",$B5796&lt;=$C5796),$C5796-$B5796+1,"")</f>
        <v/>
      </c>
      <c r="G5796" s="5">
        <f>IF($F5796="","",$F5796*$D5796)</f>
        <v/>
      </c>
      <c r="H5796" s="42">
        <f>IF($G5796="","",$O5796)</f>
        <v/>
      </c>
      <c r="I5796" s="5">
        <f>IF($G5796="","",$G5796*IF($H5796="",$O5796,$H5796)/100)</f>
        <v/>
      </c>
      <c r="J5796" s="5">
        <f>IF(OR($L5796="",NOT(COUNTIFS($L$2:$L5796,$L5796)=1)),"",SUMIFS($G:$G,$L:$L,$L5796))</f>
        <v/>
      </c>
      <c r="K5796" s="5">
        <f>IF(OR($L5796="",NOT(COUNTIFS($L$2:$L5796,$L5796)=1)),"",SUMIFS($I:$I,$L:$L,$L5796))</f>
        <v/>
      </c>
      <c r="L5796" s="6">
        <f>IF($B5796="","",YEAR($B5796))</f>
        <v/>
      </c>
      <c r="M5796" s="6">
        <f>INT((ROW()-2)/39)+1</f>
        <v/>
      </c>
      <c r="N5796" s="6">
        <f>MOD(ROW()-2,39)+2</f>
        <v/>
      </c>
      <c r="O5796" s="42">
        <f>IF(AND($B5796&lt;&gt;"",$C5796&lt;&gt;"",$B5796&lt;=$C5796),INDEX(Szabalyok!$C:$C,$N5796),"")</f>
        <v/>
      </c>
      <c r="P5796">
        <f>IF(D5796="",P5795,P5795+1)</f>
        <v/>
      </c>
    </row>
    <row r="5797">
      <c r="A5797">
        <f>IF(P5797=P5796,0,P5797)</f>
        <v/>
      </c>
      <c r="B5797" s="41">
        <f>IF($M5797&gt;300,"",IF(OR(INDEX(Bemenet!$E$2:$E$301,$M5797)="",INDEX(Bemenet!$F$2:$F$301,$M5797)=""),"",MAX(INDEX(Bemenet!$E$2:$E$301,$M5797),INDEX(Szabalyok!$A:$A,$N5797))))</f>
        <v/>
      </c>
      <c r="C5797" s="41">
        <f>IF($B5797="","",MIN(INDEX(Bemenet!$F$2:$F$301,$M5797),INDEX(Szabalyok!$B:$B,$N5797)))</f>
        <v/>
      </c>
      <c r="D5797" s="5">
        <f>IF(AND($B5797&lt;&gt;"",$C5797&lt;&gt;"",$B5797&lt;=$C5797),INDEX(Bemenet!$G$2:$G$301,$M5797),"")</f>
        <v/>
      </c>
      <c r="E5797" s="6">
        <f>IF(AND($B5797&lt;&gt;"",$C5797&lt;&gt;"",$B5797&lt;=$C5797),INDEX(Bemenet!$D$2:$D$301,$M5797),"")</f>
        <v/>
      </c>
      <c r="F5797" s="5">
        <f>IF(AND($B5797&lt;&gt;"",$C5797&lt;&gt;"",$B5797&lt;=$C5797),$C5797-$B5797+1,"")</f>
        <v/>
      </c>
      <c r="G5797" s="5">
        <f>IF($F5797="","",$F5797*$D5797)</f>
        <v/>
      </c>
      <c r="H5797" s="42">
        <f>IF($G5797="","",$O5797)</f>
        <v/>
      </c>
      <c r="I5797" s="5">
        <f>IF($G5797="","",$G5797*IF($H5797="",$O5797,$H5797)/100)</f>
        <v/>
      </c>
      <c r="J5797" s="5">
        <f>IF(OR($L5797="",NOT(COUNTIFS($L$2:$L5797,$L5797)=1)),"",SUMIFS($G:$G,$L:$L,$L5797))</f>
        <v/>
      </c>
      <c r="K5797" s="5">
        <f>IF(OR($L5797="",NOT(COUNTIFS($L$2:$L5797,$L5797)=1)),"",SUMIFS($I:$I,$L:$L,$L5797))</f>
        <v/>
      </c>
      <c r="L5797" s="6">
        <f>IF($B5797="","",YEAR($B5797))</f>
        <v/>
      </c>
      <c r="M5797" s="6">
        <f>INT((ROW()-2)/39)+1</f>
        <v/>
      </c>
      <c r="N5797" s="6">
        <f>MOD(ROW()-2,39)+2</f>
        <v/>
      </c>
      <c r="O5797" s="42">
        <f>IF(AND($B5797&lt;&gt;"",$C5797&lt;&gt;"",$B5797&lt;=$C5797),INDEX(Szabalyok!$C:$C,$N5797),"")</f>
        <v/>
      </c>
      <c r="P5797">
        <f>IF(D5797="",P5796,P5796+1)</f>
        <v/>
      </c>
    </row>
    <row r="5798">
      <c r="A5798">
        <f>IF(P5798=P5797,0,P5798)</f>
        <v/>
      </c>
      <c r="B5798" s="41">
        <f>IF($M5798&gt;300,"",IF(OR(INDEX(Bemenet!$E$2:$E$301,$M5798)="",INDEX(Bemenet!$F$2:$F$301,$M5798)=""),"",MAX(INDEX(Bemenet!$E$2:$E$301,$M5798),INDEX(Szabalyok!$A:$A,$N5798))))</f>
        <v/>
      </c>
      <c r="C5798" s="41">
        <f>IF($B5798="","",MIN(INDEX(Bemenet!$F$2:$F$301,$M5798),INDEX(Szabalyok!$B:$B,$N5798)))</f>
        <v/>
      </c>
      <c r="D5798" s="5">
        <f>IF(AND($B5798&lt;&gt;"",$C5798&lt;&gt;"",$B5798&lt;=$C5798),INDEX(Bemenet!$G$2:$G$301,$M5798),"")</f>
        <v/>
      </c>
      <c r="E5798" s="6">
        <f>IF(AND($B5798&lt;&gt;"",$C5798&lt;&gt;"",$B5798&lt;=$C5798),INDEX(Bemenet!$D$2:$D$301,$M5798),"")</f>
        <v/>
      </c>
      <c r="F5798" s="5">
        <f>IF(AND($B5798&lt;&gt;"",$C5798&lt;&gt;"",$B5798&lt;=$C5798),$C5798-$B5798+1,"")</f>
        <v/>
      </c>
      <c r="G5798" s="5">
        <f>IF($F5798="","",$F5798*$D5798)</f>
        <v/>
      </c>
      <c r="H5798" s="42">
        <f>IF($G5798="","",$O5798)</f>
        <v/>
      </c>
      <c r="I5798" s="5">
        <f>IF($G5798="","",$G5798*IF($H5798="",$O5798,$H5798)/100)</f>
        <v/>
      </c>
      <c r="J5798" s="5">
        <f>IF(OR($L5798="",NOT(COUNTIFS($L$2:$L5798,$L5798)=1)),"",SUMIFS($G:$G,$L:$L,$L5798))</f>
        <v/>
      </c>
      <c r="K5798" s="5">
        <f>IF(OR($L5798="",NOT(COUNTIFS($L$2:$L5798,$L5798)=1)),"",SUMIFS($I:$I,$L:$L,$L5798))</f>
        <v/>
      </c>
      <c r="L5798" s="6">
        <f>IF($B5798="","",YEAR($B5798))</f>
        <v/>
      </c>
      <c r="M5798" s="6">
        <f>INT((ROW()-2)/39)+1</f>
        <v/>
      </c>
      <c r="N5798" s="6">
        <f>MOD(ROW()-2,39)+2</f>
        <v/>
      </c>
      <c r="O5798" s="42">
        <f>IF(AND($B5798&lt;&gt;"",$C5798&lt;&gt;"",$B5798&lt;=$C5798),INDEX(Szabalyok!$C:$C,$N5798),"")</f>
        <v/>
      </c>
      <c r="P5798">
        <f>IF(D5798="",P5797,P5797+1)</f>
        <v/>
      </c>
    </row>
    <row r="5799">
      <c r="A5799">
        <f>IF(P5799=P5798,0,P5799)</f>
        <v/>
      </c>
      <c r="B5799" s="41">
        <f>IF($M5799&gt;300,"",IF(OR(INDEX(Bemenet!$E$2:$E$301,$M5799)="",INDEX(Bemenet!$F$2:$F$301,$M5799)=""),"",MAX(INDEX(Bemenet!$E$2:$E$301,$M5799),INDEX(Szabalyok!$A:$A,$N5799))))</f>
        <v/>
      </c>
      <c r="C5799" s="41">
        <f>IF($B5799="","",MIN(INDEX(Bemenet!$F$2:$F$301,$M5799),INDEX(Szabalyok!$B:$B,$N5799)))</f>
        <v/>
      </c>
      <c r="D5799" s="5">
        <f>IF(AND($B5799&lt;&gt;"",$C5799&lt;&gt;"",$B5799&lt;=$C5799),INDEX(Bemenet!$G$2:$G$301,$M5799),"")</f>
        <v/>
      </c>
      <c r="E5799" s="6">
        <f>IF(AND($B5799&lt;&gt;"",$C5799&lt;&gt;"",$B5799&lt;=$C5799),INDEX(Bemenet!$D$2:$D$301,$M5799),"")</f>
        <v/>
      </c>
      <c r="F5799" s="5">
        <f>IF(AND($B5799&lt;&gt;"",$C5799&lt;&gt;"",$B5799&lt;=$C5799),$C5799-$B5799+1,"")</f>
        <v/>
      </c>
      <c r="G5799" s="5">
        <f>IF($F5799="","",$F5799*$D5799)</f>
        <v/>
      </c>
      <c r="H5799" s="42">
        <f>IF($G5799="","",$O5799)</f>
        <v/>
      </c>
      <c r="I5799" s="5">
        <f>IF($G5799="","",$G5799*IF($H5799="",$O5799,$H5799)/100)</f>
        <v/>
      </c>
      <c r="J5799" s="5">
        <f>IF(OR($L5799="",NOT(COUNTIFS($L$2:$L5799,$L5799)=1)),"",SUMIFS($G:$G,$L:$L,$L5799))</f>
        <v/>
      </c>
      <c r="K5799" s="5">
        <f>IF(OR($L5799="",NOT(COUNTIFS($L$2:$L5799,$L5799)=1)),"",SUMIFS($I:$I,$L:$L,$L5799))</f>
        <v/>
      </c>
      <c r="L5799" s="6">
        <f>IF($B5799="","",YEAR($B5799))</f>
        <v/>
      </c>
      <c r="M5799" s="6">
        <f>INT((ROW()-2)/39)+1</f>
        <v/>
      </c>
      <c r="N5799" s="6">
        <f>MOD(ROW()-2,39)+2</f>
        <v/>
      </c>
      <c r="O5799" s="42">
        <f>IF(AND($B5799&lt;&gt;"",$C5799&lt;&gt;"",$B5799&lt;=$C5799),INDEX(Szabalyok!$C:$C,$N5799),"")</f>
        <v/>
      </c>
      <c r="P5799">
        <f>IF(D5799="",P5798,P5798+1)</f>
        <v/>
      </c>
    </row>
    <row r="5800">
      <c r="A5800">
        <f>IF(P5800=P5799,0,P5800)</f>
        <v/>
      </c>
      <c r="B5800" s="41">
        <f>IF($M5800&gt;300,"",IF(OR(INDEX(Bemenet!$E$2:$E$301,$M5800)="",INDEX(Bemenet!$F$2:$F$301,$M5800)=""),"",MAX(INDEX(Bemenet!$E$2:$E$301,$M5800),INDEX(Szabalyok!$A:$A,$N5800))))</f>
        <v/>
      </c>
      <c r="C5800" s="41">
        <f>IF($B5800="","",MIN(INDEX(Bemenet!$F$2:$F$301,$M5800),INDEX(Szabalyok!$B:$B,$N5800)))</f>
        <v/>
      </c>
      <c r="D5800" s="5">
        <f>IF(AND($B5800&lt;&gt;"",$C5800&lt;&gt;"",$B5800&lt;=$C5800),INDEX(Bemenet!$G$2:$G$301,$M5800),"")</f>
        <v/>
      </c>
      <c r="E5800" s="6">
        <f>IF(AND($B5800&lt;&gt;"",$C5800&lt;&gt;"",$B5800&lt;=$C5800),INDEX(Bemenet!$D$2:$D$301,$M5800),"")</f>
        <v/>
      </c>
      <c r="F5800" s="5">
        <f>IF(AND($B5800&lt;&gt;"",$C5800&lt;&gt;"",$B5800&lt;=$C5800),$C5800-$B5800+1,"")</f>
        <v/>
      </c>
      <c r="G5800" s="5">
        <f>IF($F5800="","",$F5800*$D5800)</f>
        <v/>
      </c>
      <c r="H5800" s="42">
        <f>IF($G5800="","",$O5800)</f>
        <v/>
      </c>
      <c r="I5800" s="5">
        <f>IF($G5800="","",$G5800*IF($H5800="",$O5800,$H5800)/100)</f>
        <v/>
      </c>
      <c r="J5800" s="5">
        <f>IF(OR($L5800="",NOT(COUNTIFS($L$2:$L5800,$L5800)=1)),"",SUMIFS($G:$G,$L:$L,$L5800))</f>
        <v/>
      </c>
      <c r="K5800" s="5">
        <f>IF(OR($L5800="",NOT(COUNTIFS($L$2:$L5800,$L5800)=1)),"",SUMIFS($I:$I,$L:$L,$L5800))</f>
        <v/>
      </c>
      <c r="L5800" s="6">
        <f>IF($B5800="","",YEAR($B5800))</f>
        <v/>
      </c>
      <c r="M5800" s="6">
        <f>INT((ROW()-2)/39)+1</f>
        <v/>
      </c>
      <c r="N5800" s="6">
        <f>MOD(ROW()-2,39)+2</f>
        <v/>
      </c>
      <c r="O5800" s="42">
        <f>IF(AND($B5800&lt;&gt;"",$C5800&lt;&gt;"",$B5800&lt;=$C5800),INDEX(Szabalyok!$C:$C,$N5800),"")</f>
        <v/>
      </c>
      <c r="P5800">
        <f>IF(D5800="",P5799,P5799+1)</f>
        <v/>
      </c>
    </row>
    <row r="5801">
      <c r="A5801">
        <f>IF(P5801=P5800,0,P5801)</f>
        <v/>
      </c>
      <c r="B5801" s="41">
        <f>IF($M5801&gt;300,"",IF(OR(INDEX(Bemenet!$E$2:$E$301,$M5801)="",INDEX(Bemenet!$F$2:$F$301,$M5801)=""),"",MAX(INDEX(Bemenet!$E$2:$E$301,$M5801),INDEX(Szabalyok!$A:$A,$N5801))))</f>
        <v/>
      </c>
      <c r="C5801" s="41">
        <f>IF($B5801="","",MIN(INDEX(Bemenet!$F$2:$F$301,$M5801),INDEX(Szabalyok!$B:$B,$N5801)))</f>
        <v/>
      </c>
      <c r="D5801" s="5">
        <f>IF(AND($B5801&lt;&gt;"",$C5801&lt;&gt;"",$B5801&lt;=$C5801),INDEX(Bemenet!$G$2:$G$301,$M5801),"")</f>
        <v/>
      </c>
      <c r="E5801" s="6">
        <f>IF(AND($B5801&lt;&gt;"",$C5801&lt;&gt;"",$B5801&lt;=$C5801),INDEX(Bemenet!$D$2:$D$301,$M5801),"")</f>
        <v/>
      </c>
      <c r="F5801" s="5">
        <f>IF(AND($B5801&lt;&gt;"",$C5801&lt;&gt;"",$B5801&lt;=$C5801),$C5801-$B5801+1,"")</f>
        <v/>
      </c>
      <c r="G5801" s="5">
        <f>IF($F5801="","",$F5801*$D5801)</f>
        <v/>
      </c>
      <c r="H5801" s="42">
        <f>IF($G5801="","",$O5801)</f>
        <v/>
      </c>
      <c r="I5801" s="5">
        <f>IF($G5801="","",$G5801*IF($H5801="",$O5801,$H5801)/100)</f>
        <v/>
      </c>
      <c r="J5801" s="5">
        <f>IF(OR($L5801="",NOT(COUNTIFS($L$2:$L5801,$L5801)=1)),"",SUMIFS($G:$G,$L:$L,$L5801))</f>
        <v/>
      </c>
      <c r="K5801" s="5">
        <f>IF(OR($L5801="",NOT(COUNTIFS($L$2:$L5801,$L5801)=1)),"",SUMIFS($I:$I,$L:$L,$L5801))</f>
        <v/>
      </c>
      <c r="L5801" s="6">
        <f>IF($B5801="","",YEAR($B5801))</f>
        <v/>
      </c>
      <c r="M5801" s="6">
        <f>INT((ROW()-2)/39)+1</f>
        <v/>
      </c>
      <c r="N5801" s="6">
        <f>MOD(ROW()-2,39)+2</f>
        <v/>
      </c>
      <c r="O5801" s="42">
        <f>IF(AND($B5801&lt;&gt;"",$C5801&lt;&gt;"",$B5801&lt;=$C5801),INDEX(Szabalyok!$C:$C,$N5801),"")</f>
        <v/>
      </c>
      <c r="P5801">
        <f>IF(D5801="",P5800,P5800+1)</f>
        <v/>
      </c>
    </row>
    <row r="5802">
      <c r="A5802">
        <f>IF(P5802=P5801,0,P5802)</f>
        <v/>
      </c>
      <c r="B5802" s="41">
        <f>IF($M5802&gt;300,"",IF(OR(INDEX(Bemenet!$E$2:$E$301,$M5802)="",INDEX(Bemenet!$F$2:$F$301,$M5802)=""),"",MAX(INDEX(Bemenet!$E$2:$E$301,$M5802),INDEX(Szabalyok!$A:$A,$N5802))))</f>
        <v/>
      </c>
      <c r="C5802" s="41">
        <f>IF($B5802="","",MIN(INDEX(Bemenet!$F$2:$F$301,$M5802),INDEX(Szabalyok!$B:$B,$N5802)))</f>
        <v/>
      </c>
      <c r="D5802" s="5">
        <f>IF(AND($B5802&lt;&gt;"",$C5802&lt;&gt;"",$B5802&lt;=$C5802),INDEX(Bemenet!$G$2:$G$301,$M5802),"")</f>
        <v/>
      </c>
      <c r="E5802" s="6">
        <f>IF(AND($B5802&lt;&gt;"",$C5802&lt;&gt;"",$B5802&lt;=$C5802),INDEX(Bemenet!$D$2:$D$301,$M5802),"")</f>
        <v/>
      </c>
      <c r="F5802" s="5">
        <f>IF(AND($B5802&lt;&gt;"",$C5802&lt;&gt;"",$B5802&lt;=$C5802),$C5802-$B5802+1,"")</f>
        <v/>
      </c>
      <c r="G5802" s="5">
        <f>IF($F5802="","",$F5802*$D5802)</f>
        <v/>
      </c>
      <c r="H5802" s="42">
        <f>IF($G5802="","",$O5802)</f>
        <v/>
      </c>
      <c r="I5802" s="5">
        <f>IF($G5802="","",$G5802*IF($H5802="",$O5802,$H5802)/100)</f>
        <v/>
      </c>
      <c r="J5802" s="5">
        <f>IF(OR($L5802="",NOT(COUNTIFS($L$2:$L5802,$L5802)=1)),"",SUMIFS($G:$G,$L:$L,$L5802))</f>
        <v/>
      </c>
      <c r="K5802" s="5">
        <f>IF(OR($L5802="",NOT(COUNTIFS($L$2:$L5802,$L5802)=1)),"",SUMIFS($I:$I,$L:$L,$L5802))</f>
        <v/>
      </c>
      <c r="L5802" s="6">
        <f>IF($B5802="","",YEAR($B5802))</f>
        <v/>
      </c>
      <c r="M5802" s="6">
        <f>INT((ROW()-2)/39)+1</f>
        <v/>
      </c>
      <c r="N5802" s="6">
        <f>MOD(ROW()-2,39)+2</f>
        <v/>
      </c>
      <c r="O5802" s="42">
        <f>IF(AND($B5802&lt;&gt;"",$C5802&lt;&gt;"",$B5802&lt;=$C5802),INDEX(Szabalyok!$C:$C,$N5802),"")</f>
        <v/>
      </c>
      <c r="P5802">
        <f>IF(D5802="",P5801,P5801+1)</f>
        <v/>
      </c>
    </row>
    <row r="5803">
      <c r="A5803">
        <f>IF(P5803=P5802,0,P5803)</f>
        <v/>
      </c>
      <c r="B5803" s="41">
        <f>IF($M5803&gt;300,"",IF(OR(INDEX(Bemenet!$E$2:$E$301,$M5803)="",INDEX(Bemenet!$F$2:$F$301,$M5803)=""),"",MAX(INDEX(Bemenet!$E$2:$E$301,$M5803),INDEX(Szabalyok!$A:$A,$N5803))))</f>
        <v/>
      </c>
      <c r="C5803" s="41">
        <f>IF($B5803="","",MIN(INDEX(Bemenet!$F$2:$F$301,$M5803),INDEX(Szabalyok!$B:$B,$N5803)))</f>
        <v/>
      </c>
      <c r="D5803" s="5">
        <f>IF(AND($B5803&lt;&gt;"",$C5803&lt;&gt;"",$B5803&lt;=$C5803),INDEX(Bemenet!$G$2:$G$301,$M5803),"")</f>
        <v/>
      </c>
      <c r="E5803" s="6">
        <f>IF(AND($B5803&lt;&gt;"",$C5803&lt;&gt;"",$B5803&lt;=$C5803),INDEX(Bemenet!$D$2:$D$301,$M5803),"")</f>
        <v/>
      </c>
      <c r="F5803" s="5">
        <f>IF(AND($B5803&lt;&gt;"",$C5803&lt;&gt;"",$B5803&lt;=$C5803),$C5803-$B5803+1,"")</f>
        <v/>
      </c>
      <c r="G5803" s="5">
        <f>IF($F5803="","",$F5803*$D5803)</f>
        <v/>
      </c>
      <c r="H5803" s="42">
        <f>IF($G5803="","",$O5803)</f>
        <v/>
      </c>
      <c r="I5803" s="5">
        <f>IF($G5803="","",$G5803*IF($H5803="",$O5803,$H5803)/100)</f>
        <v/>
      </c>
      <c r="J5803" s="5">
        <f>IF(OR($L5803="",NOT(COUNTIFS($L$2:$L5803,$L5803)=1)),"",SUMIFS($G:$G,$L:$L,$L5803))</f>
        <v/>
      </c>
      <c r="K5803" s="5">
        <f>IF(OR($L5803="",NOT(COUNTIFS($L$2:$L5803,$L5803)=1)),"",SUMIFS($I:$I,$L:$L,$L5803))</f>
        <v/>
      </c>
      <c r="L5803" s="6">
        <f>IF($B5803="","",YEAR($B5803))</f>
        <v/>
      </c>
      <c r="M5803" s="6">
        <f>INT((ROW()-2)/39)+1</f>
        <v/>
      </c>
      <c r="N5803" s="6">
        <f>MOD(ROW()-2,39)+2</f>
        <v/>
      </c>
      <c r="O5803" s="42">
        <f>IF(AND($B5803&lt;&gt;"",$C5803&lt;&gt;"",$B5803&lt;=$C5803),INDEX(Szabalyok!$C:$C,$N5803),"")</f>
        <v/>
      </c>
      <c r="P5803">
        <f>IF(D5803="",P5802,P5802+1)</f>
        <v/>
      </c>
    </row>
    <row r="5804">
      <c r="A5804">
        <f>IF(P5804=P5803,0,P5804)</f>
        <v/>
      </c>
      <c r="B5804" s="41">
        <f>IF($M5804&gt;300,"",IF(OR(INDEX(Bemenet!$E$2:$E$301,$M5804)="",INDEX(Bemenet!$F$2:$F$301,$M5804)=""),"",MAX(INDEX(Bemenet!$E$2:$E$301,$M5804),INDEX(Szabalyok!$A:$A,$N5804))))</f>
        <v/>
      </c>
      <c r="C5804" s="41">
        <f>IF($B5804="","",MIN(INDEX(Bemenet!$F$2:$F$301,$M5804),INDEX(Szabalyok!$B:$B,$N5804)))</f>
        <v/>
      </c>
      <c r="D5804" s="5">
        <f>IF(AND($B5804&lt;&gt;"",$C5804&lt;&gt;"",$B5804&lt;=$C5804),INDEX(Bemenet!$G$2:$G$301,$M5804),"")</f>
        <v/>
      </c>
      <c r="E5804" s="6">
        <f>IF(AND($B5804&lt;&gt;"",$C5804&lt;&gt;"",$B5804&lt;=$C5804),INDEX(Bemenet!$D$2:$D$301,$M5804),"")</f>
        <v/>
      </c>
      <c r="F5804" s="5">
        <f>IF(AND($B5804&lt;&gt;"",$C5804&lt;&gt;"",$B5804&lt;=$C5804),$C5804-$B5804+1,"")</f>
        <v/>
      </c>
      <c r="G5804" s="5">
        <f>IF($F5804="","",$F5804*$D5804)</f>
        <v/>
      </c>
      <c r="H5804" s="42">
        <f>IF($G5804="","",$O5804)</f>
        <v/>
      </c>
      <c r="I5804" s="5">
        <f>IF($G5804="","",$G5804*IF($H5804="",$O5804,$H5804)/100)</f>
        <v/>
      </c>
      <c r="J5804" s="5">
        <f>IF(OR($L5804="",NOT(COUNTIFS($L$2:$L5804,$L5804)=1)),"",SUMIFS($G:$G,$L:$L,$L5804))</f>
        <v/>
      </c>
      <c r="K5804" s="5">
        <f>IF(OR($L5804="",NOT(COUNTIFS($L$2:$L5804,$L5804)=1)),"",SUMIFS($I:$I,$L:$L,$L5804))</f>
        <v/>
      </c>
      <c r="L5804" s="6">
        <f>IF($B5804="","",YEAR($B5804))</f>
        <v/>
      </c>
      <c r="M5804" s="6">
        <f>INT((ROW()-2)/39)+1</f>
        <v/>
      </c>
      <c r="N5804" s="6">
        <f>MOD(ROW()-2,39)+2</f>
        <v/>
      </c>
      <c r="O5804" s="42">
        <f>IF(AND($B5804&lt;&gt;"",$C5804&lt;&gt;"",$B5804&lt;=$C5804),INDEX(Szabalyok!$C:$C,$N5804),"")</f>
        <v/>
      </c>
      <c r="P5804">
        <f>IF(D5804="",P5803,P5803+1)</f>
        <v/>
      </c>
    </row>
    <row r="5805">
      <c r="A5805">
        <f>IF(P5805=P5804,0,P5805)</f>
        <v/>
      </c>
      <c r="B5805" s="41">
        <f>IF($M5805&gt;300,"",IF(OR(INDEX(Bemenet!$E$2:$E$301,$M5805)="",INDEX(Bemenet!$F$2:$F$301,$M5805)=""),"",MAX(INDEX(Bemenet!$E$2:$E$301,$M5805),INDEX(Szabalyok!$A:$A,$N5805))))</f>
        <v/>
      </c>
      <c r="C5805" s="41">
        <f>IF($B5805="","",MIN(INDEX(Bemenet!$F$2:$F$301,$M5805),INDEX(Szabalyok!$B:$B,$N5805)))</f>
        <v/>
      </c>
      <c r="D5805" s="5">
        <f>IF(AND($B5805&lt;&gt;"",$C5805&lt;&gt;"",$B5805&lt;=$C5805),INDEX(Bemenet!$G$2:$G$301,$M5805),"")</f>
        <v/>
      </c>
      <c r="E5805" s="6">
        <f>IF(AND($B5805&lt;&gt;"",$C5805&lt;&gt;"",$B5805&lt;=$C5805),INDEX(Bemenet!$D$2:$D$301,$M5805),"")</f>
        <v/>
      </c>
      <c r="F5805" s="5">
        <f>IF(AND($B5805&lt;&gt;"",$C5805&lt;&gt;"",$B5805&lt;=$C5805),$C5805-$B5805+1,"")</f>
        <v/>
      </c>
      <c r="G5805" s="5">
        <f>IF($F5805="","",$F5805*$D5805)</f>
        <v/>
      </c>
      <c r="H5805" s="42">
        <f>IF($G5805="","",$O5805)</f>
        <v/>
      </c>
      <c r="I5805" s="5">
        <f>IF($G5805="","",$G5805*IF($H5805="",$O5805,$H5805)/100)</f>
        <v/>
      </c>
      <c r="J5805" s="5">
        <f>IF(OR($L5805="",NOT(COUNTIFS($L$2:$L5805,$L5805)=1)),"",SUMIFS($G:$G,$L:$L,$L5805))</f>
        <v/>
      </c>
      <c r="K5805" s="5">
        <f>IF(OR($L5805="",NOT(COUNTIFS($L$2:$L5805,$L5805)=1)),"",SUMIFS($I:$I,$L:$L,$L5805))</f>
        <v/>
      </c>
      <c r="L5805" s="6">
        <f>IF($B5805="","",YEAR($B5805))</f>
        <v/>
      </c>
      <c r="M5805" s="6">
        <f>INT((ROW()-2)/39)+1</f>
        <v/>
      </c>
      <c r="N5805" s="6">
        <f>MOD(ROW()-2,39)+2</f>
        <v/>
      </c>
      <c r="O5805" s="42">
        <f>IF(AND($B5805&lt;&gt;"",$C5805&lt;&gt;"",$B5805&lt;=$C5805),INDEX(Szabalyok!$C:$C,$N5805),"")</f>
        <v/>
      </c>
      <c r="P5805">
        <f>IF(D5805="",P5804,P5804+1)</f>
        <v/>
      </c>
    </row>
    <row r="5806">
      <c r="A5806">
        <f>IF(P5806=P5805,0,P5806)</f>
        <v/>
      </c>
      <c r="B5806" s="41">
        <f>IF($M5806&gt;300,"",IF(OR(INDEX(Bemenet!$E$2:$E$301,$M5806)="",INDEX(Bemenet!$F$2:$F$301,$M5806)=""),"",MAX(INDEX(Bemenet!$E$2:$E$301,$M5806),INDEX(Szabalyok!$A:$A,$N5806))))</f>
        <v/>
      </c>
      <c r="C5806" s="41">
        <f>IF($B5806="","",MIN(INDEX(Bemenet!$F$2:$F$301,$M5806),INDEX(Szabalyok!$B:$B,$N5806)))</f>
        <v/>
      </c>
      <c r="D5806" s="5">
        <f>IF(AND($B5806&lt;&gt;"",$C5806&lt;&gt;"",$B5806&lt;=$C5806),INDEX(Bemenet!$G$2:$G$301,$M5806),"")</f>
        <v/>
      </c>
      <c r="E5806" s="6">
        <f>IF(AND($B5806&lt;&gt;"",$C5806&lt;&gt;"",$B5806&lt;=$C5806),INDEX(Bemenet!$D$2:$D$301,$M5806),"")</f>
        <v/>
      </c>
      <c r="F5806" s="5">
        <f>IF(AND($B5806&lt;&gt;"",$C5806&lt;&gt;"",$B5806&lt;=$C5806),$C5806-$B5806+1,"")</f>
        <v/>
      </c>
      <c r="G5806" s="5">
        <f>IF($F5806="","",$F5806*$D5806)</f>
        <v/>
      </c>
      <c r="H5806" s="42">
        <f>IF($G5806="","",$O5806)</f>
        <v/>
      </c>
      <c r="I5806" s="5">
        <f>IF($G5806="","",$G5806*IF($H5806="",$O5806,$H5806)/100)</f>
        <v/>
      </c>
      <c r="J5806" s="5">
        <f>IF(OR($L5806="",NOT(COUNTIFS($L$2:$L5806,$L5806)=1)),"",SUMIFS($G:$G,$L:$L,$L5806))</f>
        <v/>
      </c>
      <c r="K5806" s="5">
        <f>IF(OR($L5806="",NOT(COUNTIFS($L$2:$L5806,$L5806)=1)),"",SUMIFS($I:$I,$L:$L,$L5806))</f>
        <v/>
      </c>
      <c r="L5806" s="6">
        <f>IF($B5806="","",YEAR($B5806))</f>
        <v/>
      </c>
      <c r="M5806" s="6">
        <f>INT((ROW()-2)/39)+1</f>
        <v/>
      </c>
      <c r="N5806" s="6">
        <f>MOD(ROW()-2,39)+2</f>
        <v/>
      </c>
      <c r="O5806" s="42">
        <f>IF(AND($B5806&lt;&gt;"",$C5806&lt;&gt;"",$B5806&lt;=$C5806),INDEX(Szabalyok!$C:$C,$N5806),"")</f>
        <v/>
      </c>
      <c r="P5806">
        <f>IF(D5806="",P5805,P5805+1)</f>
        <v/>
      </c>
    </row>
    <row r="5807">
      <c r="A5807">
        <f>IF(P5807=P5806,0,P5807)</f>
        <v/>
      </c>
      <c r="B5807" s="41">
        <f>IF($M5807&gt;300,"",IF(OR(INDEX(Bemenet!$E$2:$E$301,$M5807)="",INDEX(Bemenet!$F$2:$F$301,$M5807)=""),"",MAX(INDEX(Bemenet!$E$2:$E$301,$M5807),INDEX(Szabalyok!$A:$A,$N5807))))</f>
        <v/>
      </c>
      <c r="C5807" s="41">
        <f>IF($B5807="","",MIN(INDEX(Bemenet!$F$2:$F$301,$M5807),INDEX(Szabalyok!$B:$B,$N5807)))</f>
        <v/>
      </c>
      <c r="D5807" s="5">
        <f>IF(AND($B5807&lt;&gt;"",$C5807&lt;&gt;"",$B5807&lt;=$C5807),INDEX(Bemenet!$G$2:$G$301,$M5807),"")</f>
        <v/>
      </c>
      <c r="E5807" s="6">
        <f>IF(AND($B5807&lt;&gt;"",$C5807&lt;&gt;"",$B5807&lt;=$C5807),INDEX(Bemenet!$D$2:$D$301,$M5807),"")</f>
        <v/>
      </c>
      <c r="F5807" s="5">
        <f>IF(AND($B5807&lt;&gt;"",$C5807&lt;&gt;"",$B5807&lt;=$C5807),$C5807-$B5807+1,"")</f>
        <v/>
      </c>
      <c r="G5807" s="5">
        <f>IF($F5807="","",$F5807*$D5807)</f>
        <v/>
      </c>
      <c r="H5807" s="42">
        <f>IF($G5807="","",$O5807)</f>
        <v/>
      </c>
      <c r="I5807" s="5">
        <f>IF($G5807="","",$G5807*IF($H5807="",$O5807,$H5807)/100)</f>
        <v/>
      </c>
      <c r="J5807" s="5">
        <f>IF(OR($L5807="",NOT(COUNTIFS($L$2:$L5807,$L5807)=1)),"",SUMIFS($G:$G,$L:$L,$L5807))</f>
        <v/>
      </c>
      <c r="K5807" s="5">
        <f>IF(OR($L5807="",NOT(COUNTIFS($L$2:$L5807,$L5807)=1)),"",SUMIFS($I:$I,$L:$L,$L5807))</f>
        <v/>
      </c>
      <c r="L5807" s="6">
        <f>IF($B5807="","",YEAR($B5807))</f>
        <v/>
      </c>
      <c r="M5807" s="6">
        <f>INT((ROW()-2)/39)+1</f>
        <v/>
      </c>
      <c r="N5807" s="6">
        <f>MOD(ROW()-2,39)+2</f>
        <v/>
      </c>
      <c r="O5807" s="42">
        <f>IF(AND($B5807&lt;&gt;"",$C5807&lt;&gt;"",$B5807&lt;=$C5807),INDEX(Szabalyok!$C:$C,$N5807),"")</f>
        <v/>
      </c>
      <c r="P5807">
        <f>IF(D5807="",P5806,P5806+1)</f>
        <v/>
      </c>
    </row>
    <row r="5808">
      <c r="A5808">
        <f>IF(P5808=P5807,0,P5808)</f>
        <v/>
      </c>
      <c r="B5808" s="41">
        <f>IF($M5808&gt;300,"",IF(OR(INDEX(Bemenet!$E$2:$E$301,$M5808)="",INDEX(Bemenet!$F$2:$F$301,$M5808)=""),"",MAX(INDEX(Bemenet!$E$2:$E$301,$M5808),INDEX(Szabalyok!$A:$A,$N5808))))</f>
        <v/>
      </c>
      <c r="C5808" s="41">
        <f>IF($B5808="","",MIN(INDEX(Bemenet!$F$2:$F$301,$M5808),INDEX(Szabalyok!$B:$B,$N5808)))</f>
        <v/>
      </c>
      <c r="D5808" s="5">
        <f>IF(AND($B5808&lt;&gt;"",$C5808&lt;&gt;"",$B5808&lt;=$C5808),INDEX(Bemenet!$G$2:$G$301,$M5808),"")</f>
        <v/>
      </c>
      <c r="E5808" s="6">
        <f>IF(AND($B5808&lt;&gt;"",$C5808&lt;&gt;"",$B5808&lt;=$C5808),INDEX(Bemenet!$D$2:$D$301,$M5808),"")</f>
        <v/>
      </c>
      <c r="F5808" s="5">
        <f>IF(AND($B5808&lt;&gt;"",$C5808&lt;&gt;"",$B5808&lt;=$C5808),$C5808-$B5808+1,"")</f>
        <v/>
      </c>
      <c r="G5808" s="5">
        <f>IF($F5808="","",$F5808*$D5808)</f>
        <v/>
      </c>
      <c r="H5808" s="42">
        <f>IF($G5808="","",$O5808)</f>
        <v/>
      </c>
      <c r="I5808" s="5">
        <f>IF($G5808="","",$G5808*IF($H5808="",$O5808,$H5808)/100)</f>
        <v/>
      </c>
      <c r="J5808" s="5">
        <f>IF(OR($L5808="",NOT(COUNTIFS($L$2:$L5808,$L5808)=1)),"",SUMIFS($G:$G,$L:$L,$L5808))</f>
        <v/>
      </c>
      <c r="K5808" s="5">
        <f>IF(OR($L5808="",NOT(COUNTIFS($L$2:$L5808,$L5808)=1)),"",SUMIFS($I:$I,$L:$L,$L5808))</f>
        <v/>
      </c>
      <c r="L5808" s="6">
        <f>IF($B5808="","",YEAR($B5808))</f>
        <v/>
      </c>
      <c r="M5808" s="6">
        <f>INT((ROW()-2)/39)+1</f>
        <v/>
      </c>
      <c r="N5808" s="6">
        <f>MOD(ROW()-2,39)+2</f>
        <v/>
      </c>
      <c r="O5808" s="42">
        <f>IF(AND($B5808&lt;&gt;"",$C5808&lt;&gt;"",$B5808&lt;=$C5808),INDEX(Szabalyok!$C:$C,$N5808),"")</f>
        <v/>
      </c>
      <c r="P5808">
        <f>IF(D5808="",P5807,P5807+1)</f>
        <v/>
      </c>
    </row>
    <row r="5809">
      <c r="A5809">
        <f>IF(P5809=P5808,0,P5809)</f>
        <v/>
      </c>
      <c r="B5809" s="41">
        <f>IF($M5809&gt;300,"",IF(OR(INDEX(Bemenet!$E$2:$E$301,$M5809)="",INDEX(Bemenet!$F$2:$F$301,$M5809)=""),"",MAX(INDEX(Bemenet!$E$2:$E$301,$M5809),INDEX(Szabalyok!$A:$A,$N5809))))</f>
        <v/>
      </c>
      <c r="C5809" s="41">
        <f>IF($B5809="","",MIN(INDEX(Bemenet!$F$2:$F$301,$M5809),INDEX(Szabalyok!$B:$B,$N5809)))</f>
        <v/>
      </c>
      <c r="D5809" s="5">
        <f>IF(AND($B5809&lt;&gt;"",$C5809&lt;&gt;"",$B5809&lt;=$C5809),INDEX(Bemenet!$G$2:$G$301,$M5809),"")</f>
        <v/>
      </c>
      <c r="E5809" s="6">
        <f>IF(AND($B5809&lt;&gt;"",$C5809&lt;&gt;"",$B5809&lt;=$C5809),INDEX(Bemenet!$D$2:$D$301,$M5809),"")</f>
        <v/>
      </c>
      <c r="F5809" s="5">
        <f>IF(AND($B5809&lt;&gt;"",$C5809&lt;&gt;"",$B5809&lt;=$C5809),$C5809-$B5809+1,"")</f>
        <v/>
      </c>
      <c r="G5809" s="5">
        <f>IF($F5809="","",$F5809*$D5809)</f>
        <v/>
      </c>
      <c r="H5809" s="42">
        <f>IF($G5809="","",$O5809)</f>
        <v/>
      </c>
      <c r="I5809" s="5">
        <f>IF($G5809="","",$G5809*IF($H5809="",$O5809,$H5809)/100)</f>
        <v/>
      </c>
      <c r="J5809" s="5">
        <f>IF(OR($L5809="",NOT(COUNTIFS($L$2:$L5809,$L5809)=1)),"",SUMIFS($G:$G,$L:$L,$L5809))</f>
        <v/>
      </c>
      <c r="K5809" s="5">
        <f>IF(OR($L5809="",NOT(COUNTIFS($L$2:$L5809,$L5809)=1)),"",SUMIFS($I:$I,$L:$L,$L5809))</f>
        <v/>
      </c>
      <c r="L5809" s="6">
        <f>IF($B5809="","",YEAR($B5809))</f>
        <v/>
      </c>
      <c r="M5809" s="6">
        <f>INT((ROW()-2)/39)+1</f>
        <v/>
      </c>
      <c r="N5809" s="6">
        <f>MOD(ROW()-2,39)+2</f>
        <v/>
      </c>
      <c r="O5809" s="42">
        <f>IF(AND($B5809&lt;&gt;"",$C5809&lt;&gt;"",$B5809&lt;=$C5809),INDEX(Szabalyok!$C:$C,$N5809),"")</f>
        <v/>
      </c>
      <c r="P5809">
        <f>IF(D5809="",P5808,P5808+1)</f>
        <v/>
      </c>
    </row>
    <row r="5810">
      <c r="A5810">
        <f>IF(P5810=P5809,0,P5810)</f>
        <v/>
      </c>
      <c r="B5810" s="41">
        <f>IF($M5810&gt;300,"",IF(OR(INDEX(Bemenet!$E$2:$E$301,$M5810)="",INDEX(Bemenet!$F$2:$F$301,$M5810)=""),"",MAX(INDEX(Bemenet!$E$2:$E$301,$M5810),INDEX(Szabalyok!$A:$A,$N5810))))</f>
        <v/>
      </c>
      <c r="C5810" s="41">
        <f>IF($B5810="","",MIN(INDEX(Bemenet!$F$2:$F$301,$M5810),INDEX(Szabalyok!$B:$B,$N5810)))</f>
        <v/>
      </c>
      <c r="D5810" s="5">
        <f>IF(AND($B5810&lt;&gt;"",$C5810&lt;&gt;"",$B5810&lt;=$C5810),INDEX(Bemenet!$G$2:$G$301,$M5810),"")</f>
        <v/>
      </c>
      <c r="E5810" s="6">
        <f>IF(AND($B5810&lt;&gt;"",$C5810&lt;&gt;"",$B5810&lt;=$C5810),INDEX(Bemenet!$D$2:$D$301,$M5810),"")</f>
        <v/>
      </c>
      <c r="F5810" s="5">
        <f>IF(AND($B5810&lt;&gt;"",$C5810&lt;&gt;"",$B5810&lt;=$C5810),$C5810-$B5810+1,"")</f>
        <v/>
      </c>
      <c r="G5810" s="5">
        <f>IF($F5810="","",$F5810*$D5810)</f>
        <v/>
      </c>
      <c r="H5810" s="42">
        <f>IF($G5810="","",$O5810)</f>
        <v/>
      </c>
      <c r="I5810" s="5">
        <f>IF($G5810="","",$G5810*IF($H5810="",$O5810,$H5810)/100)</f>
        <v/>
      </c>
      <c r="J5810" s="5">
        <f>IF(OR($L5810="",NOT(COUNTIFS($L$2:$L5810,$L5810)=1)),"",SUMIFS($G:$G,$L:$L,$L5810))</f>
        <v/>
      </c>
      <c r="K5810" s="5">
        <f>IF(OR($L5810="",NOT(COUNTIFS($L$2:$L5810,$L5810)=1)),"",SUMIFS($I:$I,$L:$L,$L5810))</f>
        <v/>
      </c>
      <c r="L5810" s="6">
        <f>IF($B5810="","",YEAR($B5810))</f>
        <v/>
      </c>
      <c r="M5810" s="6">
        <f>INT((ROW()-2)/39)+1</f>
        <v/>
      </c>
      <c r="N5810" s="6">
        <f>MOD(ROW()-2,39)+2</f>
        <v/>
      </c>
      <c r="O5810" s="42">
        <f>IF(AND($B5810&lt;&gt;"",$C5810&lt;&gt;"",$B5810&lt;=$C5810),INDEX(Szabalyok!$C:$C,$N5810),"")</f>
        <v/>
      </c>
      <c r="P5810">
        <f>IF(D5810="",P5809,P5809+1)</f>
        <v/>
      </c>
    </row>
    <row r="5811">
      <c r="A5811">
        <f>IF(P5811=P5810,0,P5811)</f>
        <v/>
      </c>
      <c r="B5811" s="41">
        <f>IF($M5811&gt;300,"",IF(OR(INDEX(Bemenet!$E$2:$E$301,$M5811)="",INDEX(Bemenet!$F$2:$F$301,$M5811)=""),"",MAX(INDEX(Bemenet!$E$2:$E$301,$M5811),INDEX(Szabalyok!$A:$A,$N5811))))</f>
        <v/>
      </c>
      <c r="C5811" s="41">
        <f>IF($B5811="","",MIN(INDEX(Bemenet!$F$2:$F$301,$M5811),INDEX(Szabalyok!$B:$B,$N5811)))</f>
        <v/>
      </c>
      <c r="D5811" s="5">
        <f>IF(AND($B5811&lt;&gt;"",$C5811&lt;&gt;"",$B5811&lt;=$C5811),INDEX(Bemenet!$G$2:$G$301,$M5811),"")</f>
        <v/>
      </c>
      <c r="E5811" s="6">
        <f>IF(AND($B5811&lt;&gt;"",$C5811&lt;&gt;"",$B5811&lt;=$C5811),INDEX(Bemenet!$D$2:$D$301,$M5811),"")</f>
        <v/>
      </c>
      <c r="F5811" s="5">
        <f>IF(AND($B5811&lt;&gt;"",$C5811&lt;&gt;"",$B5811&lt;=$C5811),$C5811-$B5811+1,"")</f>
        <v/>
      </c>
      <c r="G5811" s="5">
        <f>IF($F5811="","",$F5811*$D5811)</f>
        <v/>
      </c>
      <c r="H5811" s="42">
        <f>IF($G5811="","",$O5811)</f>
        <v/>
      </c>
      <c r="I5811" s="5">
        <f>IF($G5811="","",$G5811*IF($H5811="",$O5811,$H5811)/100)</f>
        <v/>
      </c>
      <c r="J5811" s="5">
        <f>IF(OR($L5811="",NOT(COUNTIFS($L$2:$L5811,$L5811)=1)),"",SUMIFS($G:$G,$L:$L,$L5811))</f>
        <v/>
      </c>
      <c r="K5811" s="5">
        <f>IF(OR($L5811="",NOT(COUNTIFS($L$2:$L5811,$L5811)=1)),"",SUMIFS($I:$I,$L:$L,$L5811))</f>
        <v/>
      </c>
      <c r="L5811" s="6">
        <f>IF($B5811="","",YEAR($B5811))</f>
        <v/>
      </c>
      <c r="M5811" s="6">
        <f>INT((ROW()-2)/39)+1</f>
        <v/>
      </c>
      <c r="N5811" s="6">
        <f>MOD(ROW()-2,39)+2</f>
        <v/>
      </c>
      <c r="O5811" s="42">
        <f>IF(AND($B5811&lt;&gt;"",$C5811&lt;&gt;"",$B5811&lt;=$C5811),INDEX(Szabalyok!$C:$C,$N5811),"")</f>
        <v/>
      </c>
      <c r="P5811">
        <f>IF(D5811="",P5810,P5810+1)</f>
        <v/>
      </c>
    </row>
    <row r="5812">
      <c r="A5812">
        <f>IF(P5812=P5811,0,P5812)</f>
        <v/>
      </c>
      <c r="B5812" s="41">
        <f>IF($M5812&gt;300,"",IF(OR(INDEX(Bemenet!$E$2:$E$301,$M5812)="",INDEX(Bemenet!$F$2:$F$301,$M5812)=""),"",MAX(INDEX(Bemenet!$E$2:$E$301,$M5812),INDEX(Szabalyok!$A:$A,$N5812))))</f>
        <v/>
      </c>
      <c r="C5812" s="41">
        <f>IF($B5812="","",MIN(INDEX(Bemenet!$F$2:$F$301,$M5812),INDEX(Szabalyok!$B:$B,$N5812)))</f>
        <v/>
      </c>
      <c r="D5812" s="5">
        <f>IF(AND($B5812&lt;&gt;"",$C5812&lt;&gt;"",$B5812&lt;=$C5812),INDEX(Bemenet!$G$2:$G$301,$M5812),"")</f>
        <v/>
      </c>
      <c r="E5812" s="6">
        <f>IF(AND($B5812&lt;&gt;"",$C5812&lt;&gt;"",$B5812&lt;=$C5812),INDEX(Bemenet!$D$2:$D$301,$M5812),"")</f>
        <v/>
      </c>
      <c r="F5812" s="5">
        <f>IF(AND($B5812&lt;&gt;"",$C5812&lt;&gt;"",$B5812&lt;=$C5812),$C5812-$B5812+1,"")</f>
        <v/>
      </c>
      <c r="G5812" s="5">
        <f>IF($F5812="","",$F5812*$D5812)</f>
        <v/>
      </c>
      <c r="H5812" s="42">
        <f>IF($G5812="","",$O5812)</f>
        <v/>
      </c>
      <c r="I5812" s="5">
        <f>IF($G5812="","",$G5812*IF($H5812="",$O5812,$H5812)/100)</f>
        <v/>
      </c>
      <c r="J5812" s="5">
        <f>IF(OR($L5812="",NOT(COUNTIFS($L$2:$L5812,$L5812)=1)),"",SUMIFS($G:$G,$L:$L,$L5812))</f>
        <v/>
      </c>
      <c r="K5812" s="5">
        <f>IF(OR($L5812="",NOT(COUNTIFS($L$2:$L5812,$L5812)=1)),"",SUMIFS($I:$I,$L:$L,$L5812))</f>
        <v/>
      </c>
      <c r="L5812" s="6">
        <f>IF($B5812="","",YEAR($B5812))</f>
        <v/>
      </c>
      <c r="M5812" s="6">
        <f>INT((ROW()-2)/39)+1</f>
        <v/>
      </c>
      <c r="N5812" s="6">
        <f>MOD(ROW()-2,39)+2</f>
        <v/>
      </c>
      <c r="O5812" s="42">
        <f>IF(AND($B5812&lt;&gt;"",$C5812&lt;&gt;"",$B5812&lt;=$C5812),INDEX(Szabalyok!$C:$C,$N5812),"")</f>
        <v/>
      </c>
      <c r="P5812">
        <f>IF(D5812="",P5811,P5811+1)</f>
        <v/>
      </c>
    </row>
    <row r="5813">
      <c r="A5813">
        <f>IF(P5813=P5812,0,P5813)</f>
        <v/>
      </c>
      <c r="B5813" s="41">
        <f>IF($M5813&gt;300,"",IF(OR(INDEX(Bemenet!$E$2:$E$301,$M5813)="",INDEX(Bemenet!$F$2:$F$301,$M5813)=""),"",MAX(INDEX(Bemenet!$E$2:$E$301,$M5813),INDEX(Szabalyok!$A:$A,$N5813))))</f>
        <v/>
      </c>
      <c r="C5813" s="41">
        <f>IF($B5813="","",MIN(INDEX(Bemenet!$F$2:$F$301,$M5813),INDEX(Szabalyok!$B:$B,$N5813)))</f>
        <v/>
      </c>
      <c r="D5813" s="5">
        <f>IF(AND($B5813&lt;&gt;"",$C5813&lt;&gt;"",$B5813&lt;=$C5813),INDEX(Bemenet!$G$2:$G$301,$M5813),"")</f>
        <v/>
      </c>
      <c r="E5813" s="6">
        <f>IF(AND($B5813&lt;&gt;"",$C5813&lt;&gt;"",$B5813&lt;=$C5813),INDEX(Bemenet!$D$2:$D$301,$M5813),"")</f>
        <v/>
      </c>
      <c r="F5813" s="5">
        <f>IF(AND($B5813&lt;&gt;"",$C5813&lt;&gt;"",$B5813&lt;=$C5813),$C5813-$B5813+1,"")</f>
        <v/>
      </c>
      <c r="G5813" s="5">
        <f>IF($F5813="","",$F5813*$D5813)</f>
        <v/>
      </c>
      <c r="H5813" s="42">
        <f>IF($G5813="","",$O5813)</f>
        <v/>
      </c>
      <c r="I5813" s="5">
        <f>IF($G5813="","",$G5813*IF($H5813="",$O5813,$H5813)/100)</f>
        <v/>
      </c>
      <c r="J5813" s="5">
        <f>IF(OR($L5813="",NOT(COUNTIFS($L$2:$L5813,$L5813)=1)),"",SUMIFS($G:$G,$L:$L,$L5813))</f>
        <v/>
      </c>
      <c r="K5813" s="5">
        <f>IF(OR($L5813="",NOT(COUNTIFS($L$2:$L5813,$L5813)=1)),"",SUMIFS($I:$I,$L:$L,$L5813))</f>
        <v/>
      </c>
      <c r="L5813" s="6">
        <f>IF($B5813="","",YEAR($B5813))</f>
        <v/>
      </c>
      <c r="M5813" s="6">
        <f>INT((ROW()-2)/39)+1</f>
        <v/>
      </c>
      <c r="N5813" s="6">
        <f>MOD(ROW()-2,39)+2</f>
        <v/>
      </c>
      <c r="O5813" s="42">
        <f>IF(AND($B5813&lt;&gt;"",$C5813&lt;&gt;"",$B5813&lt;=$C5813),INDEX(Szabalyok!$C:$C,$N5813),"")</f>
        <v/>
      </c>
      <c r="P5813">
        <f>IF(D5813="",P5812,P5812+1)</f>
        <v/>
      </c>
    </row>
    <row r="5814">
      <c r="A5814">
        <f>IF(P5814=P5813,0,P5814)</f>
        <v/>
      </c>
      <c r="B5814" s="41">
        <f>IF($M5814&gt;300,"",IF(OR(INDEX(Bemenet!$E$2:$E$301,$M5814)="",INDEX(Bemenet!$F$2:$F$301,$M5814)=""),"",MAX(INDEX(Bemenet!$E$2:$E$301,$M5814),INDEX(Szabalyok!$A:$A,$N5814))))</f>
        <v/>
      </c>
      <c r="C5814" s="41">
        <f>IF($B5814="","",MIN(INDEX(Bemenet!$F$2:$F$301,$M5814),INDEX(Szabalyok!$B:$B,$N5814)))</f>
        <v/>
      </c>
      <c r="D5814" s="5">
        <f>IF(AND($B5814&lt;&gt;"",$C5814&lt;&gt;"",$B5814&lt;=$C5814),INDEX(Bemenet!$G$2:$G$301,$M5814),"")</f>
        <v/>
      </c>
      <c r="E5814" s="6">
        <f>IF(AND($B5814&lt;&gt;"",$C5814&lt;&gt;"",$B5814&lt;=$C5814),INDEX(Bemenet!$D$2:$D$301,$M5814),"")</f>
        <v/>
      </c>
      <c r="F5814" s="5">
        <f>IF(AND($B5814&lt;&gt;"",$C5814&lt;&gt;"",$B5814&lt;=$C5814),$C5814-$B5814+1,"")</f>
        <v/>
      </c>
      <c r="G5814" s="5">
        <f>IF($F5814="","",$F5814*$D5814)</f>
        <v/>
      </c>
      <c r="H5814" s="42">
        <f>IF($G5814="","",$O5814)</f>
        <v/>
      </c>
      <c r="I5814" s="5">
        <f>IF($G5814="","",$G5814*IF($H5814="",$O5814,$H5814)/100)</f>
        <v/>
      </c>
      <c r="J5814" s="5">
        <f>IF(OR($L5814="",NOT(COUNTIFS($L$2:$L5814,$L5814)=1)),"",SUMIFS($G:$G,$L:$L,$L5814))</f>
        <v/>
      </c>
      <c r="K5814" s="5">
        <f>IF(OR($L5814="",NOT(COUNTIFS($L$2:$L5814,$L5814)=1)),"",SUMIFS($I:$I,$L:$L,$L5814))</f>
        <v/>
      </c>
      <c r="L5814" s="6">
        <f>IF($B5814="","",YEAR($B5814))</f>
        <v/>
      </c>
      <c r="M5814" s="6">
        <f>INT((ROW()-2)/39)+1</f>
        <v/>
      </c>
      <c r="N5814" s="6">
        <f>MOD(ROW()-2,39)+2</f>
        <v/>
      </c>
      <c r="O5814" s="42">
        <f>IF(AND($B5814&lt;&gt;"",$C5814&lt;&gt;"",$B5814&lt;=$C5814),INDEX(Szabalyok!$C:$C,$N5814),"")</f>
        <v/>
      </c>
      <c r="P5814">
        <f>IF(D5814="",P5813,P5813+1)</f>
        <v/>
      </c>
    </row>
    <row r="5815">
      <c r="A5815">
        <f>IF(P5815=P5814,0,P5815)</f>
        <v/>
      </c>
      <c r="B5815" s="41">
        <f>IF($M5815&gt;300,"",IF(OR(INDEX(Bemenet!$E$2:$E$301,$M5815)="",INDEX(Bemenet!$F$2:$F$301,$M5815)=""),"",MAX(INDEX(Bemenet!$E$2:$E$301,$M5815),INDEX(Szabalyok!$A:$A,$N5815))))</f>
        <v/>
      </c>
      <c r="C5815" s="41">
        <f>IF($B5815="","",MIN(INDEX(Bemenet!$F$2:$F$301,$M5815),INDEX(Szabalyok!$B:$B,$N5815)))</f>
        <v/>
      </c>
      <c r="D5815" s="5">
        <f>IF(AND($B5815&lt;&gt;"",$C5815&lt;&gt;"",$B5815&lt;=$C5815),INDEX(Bemenet!$G$2:$G$301,$M5815),"")</f>
        <v/>
      </c>
      <c r="E5815" s="6">
        <f>IF(AND($B5815&lt;&gt;"",$C5815&lt;&gt;"",$B5815&lt;=$C5815),INDEX(Bemenet!$D$2:$D$301,$M5815),"")</f>
        <v/>
      </c>
      <c r="F5815" s="5">
        <f>IF(AND($B5815&lt;&gt;"",$C5815&lt;&gt;"",$B5815&lt;=$C5815),$C5815-$B5815+1,"")</f>
        <v/>
      </c>
      <c r="G5815" s="5">
        <f>IF($F5815="","",$F5815*$D5815)</f>
        <v/>
      </c>
      <c r="H5815" s="42">
        <f>IF($G5815="","",$O5815)</f>
        <v/>
      </c>
      <c r="I5815" s="5">
        <f>IF($G5815="","",$G5815*IF($H5815="",$O5815,$H5815)/100)</f>
        <v/>
      </c>
      <c r="J5815" s="5">
        <f>IF(OR($L5815="",NOT(COUNTIFS($L$2:$L5815,$L5815)=1)),"",SUMIFS($G:$G,$L:$L,$L5815))</f>
        <v/>
      </c>
      <c r="K5815" s="5">
        <f>IF(OR($L5815="",NOT(COUNTIFS($L$2:$L5815,$L5815)=1)),"",SUMIFS($I:$I,$L:$L,$L5815))</f>
        <v/>
      </c>
      <c r="L5815" s="6">
        <f>IF($B5815="","",YEAR($B5815))</f>
        <v/>
      </c>
      <c r="M5815" s="6">
        <f>INT((ROW()-2)/39)+1</f>
        <v/>
      </c>
      <c r="N5815" s="6">
        <f>MOD(ROW()-2,39)+2</f>
        <v/>
      </c>
      <c r="O5815" s="42">
        <f>IF(AND($B5815&lt;&gt;"",$C5815&lt;&gt;"",$B5815&lt;=$C5815),INDEX(Szabalyok!$C:$C,$N5815),"")</f>
        <v/>
      </c>
      <c r="P5815">
        <f>IF(D5815="",P5814,P5814+1)</f>
        <v/>
      </c>
    </row>
    <row r="5816">
      <c r="A5816">
        <f>IF(P5816=P5815,0,P5816)</f>
        <v/>
      </c>
      <c r="B5816" s="41">
        <f>IF($M5816&gt;300,"",IF(OR(INDEX(Bemenet!$E$2:$E$301,$M5816)="",INDEX(Bemenet!$F$2:$F$301,$M5816)=""),"",MAX(INDEX(Bemenet!$E$2:$E$301,$M5816),INDEX(Szabalyok!$A:$A,$N5816))))</f>
        <v/>
      </c>
      <c r="C5816" s="41">
        <f>IF($B5816="","",MIN(INDEX(Bemenet!$F$2:$F$301,$M5816),INDEX(Szabalyok!$B:$B,$N5816)))</f>
        <v/>
      </c>
      <c r="D5816" s="5">
        <f>IF(AND($B5816&lt;&gt;"",$C5816&lt;&gt;"",$B5816&lt;=$C5816),INDEX(Bemenet!$G$2:$G$301,$M5816),"")</f>
        <v/>
      </c>
      <c r="E5816" s="6">
        <f>IF(AND($B5816&lt;&gt;"",$C5816&lt;&gt;"",$B5816&lt;=$C5816),INDEX(Bemenet!$D$2:$D$301,$M5816),"")</f>
        <v/>
      </c>
      <c r="F5816" s="5">
        <f>IF(AND($B5816&lt;&gt;"",$C5816&lt;&gt;"",$B5816&lt;=$C5816),$C5816-$B5816+1,"")</f>
        <v/>
      </c>
      <c r="G5816" s="5">
        <f>IF($F5816="","",$F5816*$D5816)</f>
        <v/>
      </c>
      <c r="H5816" s="42">
        <f>IF($G5816="","",$O5816)</f>
        <v/>
      </c>
      <c r="I5816" s="5">
        <f>IF($G5816="","",$G5816*IF($H5816="",$O5816,$H5816)/100)</f>
        <v/>
      </c>
      <c r="J5816" s="5">
        <f>IF(OR($L5816="",NOT(COUNTIFS($L$2:$L5816,$L5816)=1)),"",SUMIFS($G:$G,$L:$L,$L5816))</f>
        <v/>
      </c>
      <c r="K5816" s="5">
        <f>IF(OR($L5816="",NOT(COUNTIFS($L$2:$L5816,$L5816)=1)),"",SUMIFS($I:$I,$L:$L,$L5816))</f>
        <v/>
      </c>
      <c r="L5816" s="6">
        <f>IF($B5816="","",YEAR($B5816))</f>
        <v/>
      </c>
      <c r="M5816" s="6">
        <f>INT((ROW()-2)/39)+1</f>
        <v/>
      </c>
      <c r="N5816" s="6">
        <f>MOD(ROW()-2,39)+2</f>
        <v/>
      </c>
      <c r="O5816" s="42">
        <f>IF(AND($B5816&lt;&gt;"",$C5816&lt;&gt;"",$B5816&lt;=$C5816),INDEX(Szabalyok!$C:$C,$N5816),"")</f>
        <v/>
      </c>
      <c r="P5816">
        <f>IF(D5816="",P5815,P5815+1)</f>
        <v/>
      </c>
    </row>
    <row r="5817">
      <c r="A5817">
        <f>IF(P5817=P5816,0,P5817)</f>
        <v/>
      </c>
      <c r="B5817" s="41">
        <f>IF($M5817&gt;300,"",IF(OR(INDEX(Bemenet!$E$2:$E$301,$M5817)="",INDEX(Bemenet!$F$2:$F$301,$M5817)=""),"",MAX(INDEX(Bemenet!$E$2:$E$301,$M5817),INDEX(Szabalyok!$A:$A,$N5817))))</f>
        <v/>
      </c>
      <c r="C5817" s="41">
        <f>IF($B5817="","",MIN(INDEX(Bemenet!$F$2:$F$301,$M5817),INDEX(Szabalyok!$B:$B,$N5817)))</f>
        <v/>
      </c>
      <c r="D5817" s="5">
        <f>IF(AND($B5817&lt;&gt;"",$C5817&lt;&gt;"",$B5817&lt;=$C5817),INDEX(Bemenet!$G$2:$G$301,$M5817),"")</f>
        <v/>
      </c>
      <c r="E5817" s="6">
        <f>IF(AND($B5817&lt;&gt;"",$C5817&lt;&gt;"",$B5817&lt;=$C5817),INDEX(Bemenet!$D$2:$D$301,$M5817),"")</f>
        <v/>
      </c>
      <c r="F5817" s="5">
        <f>IF(AND($B5817&lt;&gt;"",$C5817&lt;&gt;"",$B5817&lt;=$C5817),$C5817-$B5817+1,"")</f>
        <v/>
      </c>
      <c r="G5817" s="5">
        <f>IF($F5817="","",$F5817*$D5817)</f>
        <v/>
      </c>
      <c r="H5817" s="42">
        <f>IF($G5817="","",$O5817)</f>
        <v/>
      </c>
      <c r="I5817" s="5">
        <f>IF($G5817="","",$G5817*IF($H5817="",$O5817,$H5817)/100)</f>
        <v/>
      </c>
      <c r="J5817" s="5">
        <f>IF(OR($L5817="",NOT(COUNTIFS($L$2:$L5817,$L5817)=1)),"",SUMIFS($G:$G,$L:$L,$L5817))</f>
        <v/>
      </c>
      <c r="K5817" s="5">
        <f>IF(OR($L5817="",NOT(COUNTIFS($L$2:$L5817,$L5817)=1)),"",SUMIFS($I:$I,$L:$L,$L5817))</f>
        <v/>
      </c>
      <c r="L5817" s="6">
        <f>IF($B5817="","",YEAR($B5817))</f>
        <v/>
      </c>
      <c r="M5817" s="6">
        <f>INT((ROW()-2)/39)+1</f>
        <v/>
      </c>
      <c r="N5817" s="6">
        <f>MOD(ROW()-2,39)+2</f>
        <v/>
      </c>
      <c r="O5817" s="42">
        <f>IF(AND($B5817&lt;&gt;"",$C5817&lt;&gt;"",$B5817&lt;=$C5817),INDEX(Szabalyok!$C:$C,$N5817),"")</f>
        <v/>
      </c>
      <c r="P5817">
        <f>IF(D5817="",P5816,P5816+1)</f>
        <v/>
      </c>
    </row>
    <row r="5818">
      <c r="A5818">
        <f>IF(P5818=P5817,0,P5818)</f>
        <v/>
      </c>
      <c r="B5818" s="41">
        <f>IF($M5818&gt;300,"",IF(OR(INDEX(Bemenet!$E$2:$E$301,$M5818)="",INDEX(Bemenet!$F$2:$F$301,$M5818)=""),"",MAX(INDEX(Bemenet!$E$2:$E$301,$M5818),INDEX(Szabalyok!$A:$A,$N5818))))</f>
        <v/>
      </c>
      <c r="C5818" s="41">
        <f>IF($B5818="","",MIN(INDEX(Bemenet!$F$2:$F$301,$M5818),INDEX(Szabalyok!$B:$B,$N5818)))</f>
        <v/>
      </c>
      <c r="D5818" s="5">
        <f>IF(AND($B5818&lt;&gt;"",$C5818&lt;&gt;"",$B5818&lt;=$C5818),INDEX(Bemenet!$G$2:$G$301,$M5818),"")</f>
        <v/>
      </c>
      <c r="E5818" s="6">
        <f>IF(AND($B5818&lt;&gt;"",$C5818&lt;&gt;"",$B5818&lt;=$C5818),INDEX(Bemenet!$D$2:$D$301,$M5818),"")</f>
        <v/>
      </c>
      <c r="F5818" s="5">
        <f>IF(AND($B5818&lt;&gt;"",$C5818&lt;&gt;"",$B5818&lt;=$C5818),$C5818-$B5818+1,"")</f>
        <v/>
      </c>
      <c r="G5818" s="5">
        <f>IF($F5818="","",$F5818*$D5818)</f>
        <v/>
      </c>
      <c r="H5818" s="42">
        <f>IF($G5818="","",$O5818)</f>
        <v/>
      </c>
      <c r="I5818" s="5">
        <f>IF($G5818="","",$G5818*IF($H5818="",$O5818,$H5818)/100)</f>
        <v/>
      </c>
      <c r="J5818" s="5">
        <f>IF(OR($L5818="",NOT(COUNTIFS($L$2:$L5818,$L5818)=1)),"",SUMIFS($G:$G,$L:$L,$L5818))</f>
        <v/>
      </c>
      <c r="K5818" s="5">
        <f>IF(OR($L5818="",NOT(COUNTIFS($L$2:$L5818,$L5818)=1)),"",SUMIFS($I:$I,$L:$L,$L5818))</f>
        <v/>
      </c>
      <c r="L5818" s="6">
        <f>IF($B5818="","",YEAR($B5818))</f>
        <v/>
      </c>
      <c r="M5818" s="6">
        <f>INT((ROW()-2)/39)+1</f>
        <v/>
      </c>
      <c r="N5818" s="6">
        <f>MOD(ROW()-2,39)+2</f>
        <v/>
      </c>
      <c r="O5818" s="42">
        <f>IF(AND($B5818&lt;&gt;"",$C5818&lt;&gt;"",$B5818&lt;=$C5818),INDEX(Szabalyok!$C:$C,$N5818),"")</f>
        <v/>
      </c>
      <c r="P5818">
        <f>IF(D5818="",P5817,P5817+1)</f>
        <v/>
      </c>
    </row>
    <row r="5819">
      <c r="A5819">
        <f>IF(P5819=P5818,0,P5819)</f>
        <v/>
      </c>
      <c r="B5819" s="41">
        <f>IF($M5819&gt;300,"",IF(OR(INDEX(Bemenet!$E$2:$E$301,$M5819)="",INDEX(Bemenet!$F$2:$F$301,$M5819)=""),"",MAX(INDEX(Bemenet!$E$2:$E$301,$M5819),INDEX(Szabalyok!$A:$A,$N5819))))</f>
        <v/>
      </c>
      <c r="C5819" s="41">
        <f>IF($B5819="","",MIN(INDEX(Bemenet!$F$2:$F$301,$M5819),INDEX(Szabalyok!$B:$B,$N5819)))</f>
        <v/>
      </c>
      <c r="D5819" s="5">
        <f>IF(AND($B5819&lt;&gt;"",$C5819&lt;&gt;"",$B5819&lt;=$C5819),INDEX(Bemenet!$G$2:$G$301,$M5819),"")</f>
        <v/>
      </c>
      <c r="E5819" s="6">
        <f>IF(AND($B5819&lt;&gt;"",$C5819&lt;&gt;"",$B5819&lt;=$C5819),INDEX(Bemenet!$D$2:$D$301,$M5819),"")</f>
        <v/>
      </c>
      <c r="F5819" s="5">
        <f>IF(AND($B5819&lt;&gt;"",$C5819&lt;&gt;"",$B5819&lt;=$C5819),$C5819-$B5819+1,"")</f>
        <v/>
      </c>
      <c r="G5819" s="5">
        <f>IF($F5819="","",$F5819*$D5819)</f>
        <v/>
      </c>
      <c r="H5819" s="42">
        <f>IF($G5819="","",$O5819)</f>
        <v/>
      </c>
      <c r="I5819" s="5">
        <f>IF($G5819="","",$G5819*IF($H5819="",$O5819,$H5819)/100)</f>
        <v/>
      </c>
      <c r="J5819" s="5">
        <f>IF(OR($L5819="",NOT(COUNTIFS($L$2:$L5819,$L5819)=1)),"",SUMIFS($G:$G,$L:$L,$L5819))</f>
        <v/>
      </c>
      <c r="K5819" s="5">
        <f>IF(OR($L5819="",NOT(COUNTIFS($L$2:$L5819,$L5819)=1)),"",SUMIFS($I:$I,$L:$L,$L5819))</f>
        <v/>
      </c>
      <c r="L5819" s="6">
        <f>IF($B5819="","",YEAR($B5819))</f>
        <v/>
      </c>
      <c r="M5819" s="6">
        <f>INT((ROW()-2)/39)+1</f>
        <v/>
      </c>
      <c r="N5819" s="6">
        <f>MOD(ROW()-2,39)+2</f>
        <v/>
      </c>
      <c r="O5819" s="42">
        <f>IF(AND($B5819&lt;&gt;"",$C5819&lt;&gt;"",$B5819&lt;=$C5819),INDEX(Szabalyok!$C:$C,$N5819),"")</f>
        <v/>
      </c>
      <c r="P5819">
        <f>IF(D5819="",P5818,P5818+1)</f>
        <v/>
      </c>
    </row>
    <row r="5820">
      <c r="A5820">
        <f>IF(P5820=P5819,0,P5820)</f>
        <v/>
      </c>
      <c r="B5820" s="41">
        <f>IF($M5820&gt;300,"",IF(OR(INDEX(Bemenet!$E$2:$E$301,$M5820)="",INDEX(Bemenet!$F$2:$F$301,$M5820)=""),"",MAX(INDEX(Bemenet!$E$2:$E$301,$M5820),INDEX(Szabalyok!$A:$A,$N5820))))</f>
        <v/>
      </c>
      <c r="C5820" s="41">
        <f>IF($B5820="","",MIN(INDEX(Bemenet!$F$2:$F$301,$M5820),INDEX(Szabalyok!$B:$B,$N5820)))</f>
        <v/>
      </c>
      <c r="D5820" s="5">
        <f>IF(AND($B5820&lt;&gt;"",$C5820&lt;&gt;"",$B5820&lt;=$C5820),INDEX(Bemenet!$G$2:$G$301,$M5820),"")</f>
        <v/>
      </c>
      <c r="E5820" s="6">
        <f>IF(AND($B5820&lt;&gt;"",$C5820&lt;&gt;"",$B5820&lt;=$C5820),INDEX(Bemenet!$D$2:$D$301,$M5820),"")</f>
        <v/>
      </c>
      <c r="F5820" s="5">
        <f>IF(AND($B5820&lt;&gt;"",$C5820&lt;&gt;"",$B5820&lt;=$C5820),$C5820-$B5820+1,"")</f>
        <v/>
      </c>
      <c r="G5820" s="5">
        <f>IF($F5820="","",$F5820*$D5820)</f>
        <v/>
      </c>
      <c r="H5820" s="42">
        <f>IF($G5820="","",$O5820)</f>
        <v/>
      </c>
      <c r="I5820" s="5">
        <f>IF($G5820="","",$G5820*IF($H5820="",$O5820,$H5820)/100)</f>
        <v/>
      </c>
      <c r="J5820" s="5">
        <f>IF(OR($L5820="",NOT(COUNTIFS($L$2:$L5820,$L5820)=1)),"",SUMIFS($G:$G,$L:$L,$L5820))</f>
        <v/>
      </c>
      <c r="K5820" s="5">
        <f>IF(OR($L5820="",NOT(COUNTIFS($L$2:$L5820,$L5820)=1)),"",SUMIFS($I:$I,$L:$L,$L5820))</f>
        <v/>
      </c>
      <c r="L5820" s="6">
        <f>IF($B5820="","",YEAR($B5820))</f>
        <v/>
      </c>
      <c r="M5820" s="6">
        <f>INT((ROW()-2)/39)+1</f>
        <v/>
      </c>
      <c r="N5820" s="6">
        <f>MOD(ROW()-2,39)+2</f>
        <v/>
      </c>
      <c r="O5820" s="42">
        <f>IF(AND($B5820&lt;&gt;"",$C5820&lt;&gt;"",$B5820&lt;=$C5820),INDEX(Szabalyok!$C:$C,$N5820),"")</f>
        <v/>
      </c>
      <c r="P5820">
        <f>IF(D5820="",P5819,P5819+1)</f>
        <v/>
      </c>
    </row>
    <row r="5821">
      <c r="A5821">
        <f>IF(P5821=P5820,0,P5821)</f>
        <v/>
      </c>
      <c r="B5821" s="41">
        <f>IF($M5821&gt;300,"",IF(OR(INDEX(Bemenet!$E$2:$E$301,$M5821)="",INDEX(Bemenet!$F$2:$F$301,$M5821)=""),"",MAX(INDEX(Bemenet!$E$2:$E$301,$M5821),INDEX(Szabalyok!$A:$A,$N5821))))</f>
        <v/>
      </c>
      <c r="C5821" s="41">
        <f>IF($B5821="","",MIN(INDEX(Bemenet!$F$2:$F$301,$M5821),INDEX(Szabalyok!$B:$B,$N5821)))</f>
        <v/>
      </c>
      <c r="D5821" s="5">
        <f>IF(AND($B5821&lt;&gt;"",$C5821&lt;&gt;"",$B5821&lt;=$C5821),INDEX(Bemenet!$G$2:$G$301,$M5821),"")</f>
        <v/>
      </c>
      <c r="E5821" s="6">
        <f>IF(AND($B5821&lt;&gt;"",$C5821&lt;&gt;"",$B5821&lt;=$C5821),INDEX(Bemenet!$D$2:$D$301,$M5821),"")</f>
        <v/>
      </c>
      <c r="F5821" s="5">
        <f>IF(AND($B5821&lt;&gt;"",$C5821&lt;&gt;"",$B5821&lt;=$C5821),$C5821-$B5821+1,"")</f>
        <v/>
      </c>
      <c r="G5821" s="5">
        <f>IF($F5821="","",$F5821*$D5821)</f>
        <v/>
      </c>
      <c r="H5821" s="42">
        <f>IF($G5821="","",$O5821)</f>
        <v/>
      </c>
      <c r="I5821" s="5">
        <f>IF($G5821="","",$G5821*IF($H5821="",$O5821,$H5821)/100)</f>
        <v/>
      </c>
      <c r="J5821" s="5">
        <f>IF(OR($L5821="",NOT(COUNTIFS($L$2:$L5821,$L5821)=1)),"",SUMIFS($G:$G,$L:$L,$L5821))</f>
        <v/>
      </c>
      <c r="K5821" s="5">
        <f>IF(OR($L5821="",NOT(COUNTIFS($L$2:$L5821,$L5821)=1)),"",SUMIFS($I:$I,$L:$L,$L5821))</f>
        <v/>
      </c>
      <c r="L5821" s="6">
        <f>IF($B5821="","",YEAR($B5821))</f>
        <v/>
      </c>
      <c r="M5821" s="6">
        <f>INT((ROW()-2)/39)+1</f>
        <v/>
      </c>
      <c r="N5821" s="6">
        <f>MOD(ROW()-2,39)+2</f>
        <v/>
      </c>
      <c r="O5821" s="42">
        <f>IF(AND($B5821&lt;&gt;"",$C5821&lt;&gt;"",$B5821&lt;=$C5821),INDEX(Szabalyok!$C:$C,$N5821),"")</f>
        <v/>
      </c>
      <c r="P5821">
        <f>IF(D5821="",P5820,P5820+1)</f>
        <v/>
      </c>
    </row>
    <row r="5822">
      <c r="A5822">
        <f>IF(P5822=P5821,0,P5822)</f>
        <v/>
      </c>
      <c r="B5822" s="41">
        <f>IF($M5822&gt;300,"",IF(OR(INDEX(Bemenet!$E$2:$E$301,$M5822)="",INDEX(Bemenet!$F$2:$F$301,$M5822)=""),"",MAX(INDEX(Bemenet!$E$2:$E$301,$M5822),INDEX(Szabalyok!$A:$A,$N5822))))</f>
        <v/>
      </c>
      <c r="C5822" s="41">
        <f>IF($B5822="","",MIN(INDEX(Bemenet!$F$2:$F$301,$M5822),INDEX(Szabalyok!$B:$B,$N5822)))</f>
        <v/>
      </c>
      <c r="D5822" s="5">
        <f>IF(AND($B5822&lt;&gt;"",$C5822&lt;&gt;"",$B5822&lt;=$C5822),INDEX(Bemenet!$G$2:$G$301,$M5822),"")</f>
        <v/>
      </c>
      <c r="E5822" s="6">
        <f>IF(AND($B5822&lt;&gt;"",$C5822&lt;&gt;"",$B5822&lt;=$C5822),INDEX(Bemenet!$D$2:$D$301,$M5822),"")</f>
        <v/>
      </c>
      <c r="F5822" s="5">
        <f>IF(AND($B5822&lt;&gt;"",$C5822&lt;&gt;"",$B5822&lt;=$C5822),$C5822-$B5822+1,"")</f>
        <v/>
      </c>
      <c r="G5822" s="5">
        <f>IF($F5822="","",$F5822*$D5822)</f>
        <v/>
      </c>
      <c r="H5822" s="42">
        <f>IF($G5822="","",$O5822)</f>
        <v/>
      </c>
      <c r="I5822" s="5">
        <f>IF($G5822="","",$G5822*IF($H5822="",$O5822,$H5822)/100)</f>
        <v/>
      </c>
      <c r="J5822" s="5">
        <f>IF(OR($L5822="",NOT(COUNTIFS($L$2:$L5822,$L5822)=1)),"",SUMIFS($G:$G,$L:$L,$L5822))</f>
        <v/>
      </c>
      <c r="K5822" s="5">
        <f>IF(OR($L5822="",NOT(COUNTIFS($L$2:$L5822,$L5822)=1)),"",SUMIFS($I:$I,$L:$L,$L5822))</f>
        <v/>
      </c>
      <c r="L5822" s="6">
        <f>IF($B5822="","",YEAR($B5822))</f>
        <v/>
      </c>
      <c r="M5822" s="6">
        <f>INT((ROW()-2)/39)+1</f>
        <v/>
      </c>
      <c r="N5822" s="6">
        <f>MOD(ROW()-2,39)+2</f>
        <v/>
      </c>
      <c r="O5822" s="42">
        <f>IF(AND($B5822&lt;&gt;"",$C5822&lt;&gt;"",$B5822&lt;=$C5822),INDEX(Szabalyok!$C:$C,$N5822),"")</f>
        <v/>
      </c>
      <c r="P5822">
        <f>IF(D5822="",P5821,P5821+1)</f>
        <v/>
      </c>
    </row>
    <row r="5823">
      <c r="A5823">
        <f>IF(P5823=P5822,0,P5823)</f>
        <v/>
      </c>
      <c r="B5823" s="41">
        <f>IF($M5823&gt;300,"",IF(OR(INDEX(Bemenet!$E$2:$E$301,$M5823)="",INDEX(Bemenet!$F$2:$F$301,$M5823)=""),"",MAX(INDEX(Bemenet!$E$2:$E$301,$M5823),INDEX(Szabalyok!$A:$A,$N5823))))</f>
        <v/>
      </c>
      <c r="C5823" s="41">
        <f>IF($B5823="","",MIN(INDEX(Bemenet!$F$2:$F$301,$M5823),INDEX(Szabalyok!$B:$B,$N5823)))</f>
        <v/>
      </c>
      <c r="D5823" s="5">
        <f>IF(AND($B5823&lt;&gt;"",$C5823&lt;&gt;"",$B5823&lt;=$C5823),INDEX(Bemenet!$G$2:$G$301,$M5823),"")</f>
        <v/>
      </c>
      <c r="E5823" s="6">
        <f>IF(AND($B5823&lt;&gt;"",$C5823&lt;&gt;"",$B5823&lt;=$C5823),INDEX(Bemenet!$D$2:$D$301,$M5823),"")</f>
        <v/>
      </c>
      <c r="F5823" s="5">
        <f>IF(AND($B5823&lt;&gt;"",$C5823&lt;&gt;"",$B5823&lt;=$C5823),$C5823-$B5823+1,"")</f>
        <v/>
      </c>
      <c r="G5823" s="5">
        <f>IF($F5823="","",$F5823*$D5823)</f>
        <v/>
      </c>
      <c r="H5823" s="42">
        <f>IF($G5823="","",$O5823)</f>
        <v/>
      </c>
      <c r="I5823" s="5">
        <f>IF($G5823="","",$G5823*IF($H5823="",$O5823,$H5823)/100)</f>
        <v/>
      </c>
      <c r="J5823" s="5">
        <f>IF(OR($L5823="",NOT(COUNTIFS($L$2:$L5823,$L5823)=1)),"",SUMIFS($G:$G,$L:$L,$L5823))</f>
        <v/>
      </c>
      <c r="K5823" s="5">
        <f>IF(OR($L5823="",NOT(COUNTIFS($L$2:$L5823,$L5823)=1)),"",SUMIFS($I:$I,$L:$L,$L5823))</f>
        <v/>
      </c>
      <c r="L5823" s="6">
        <f>IF($B5823="","",YEAR($B5823))</f>
        <v/>
      </c>
      <c r="M5823" s="6">
        <f>INT((ROW()-2)/39)+1</f>
        <v/>
      </c>
      <c r="N5823" s="6">
        <f>MOD(ROW()-2,39)+2</f>
        <v/>
      </c>
      <c r="O5823" s="42">
        <f>IF(AND($B5823&lt;&gt;"",$C5823&lt;&gt;"",$B5823&lt;=$C5823),INDEX(Szabalyok!$C:$C,$N5823),"")</f>
        <v/>
      </c>
      <c r="P5823">
        <f>IF(D5823="",P5822,P5822+1)</f>
        <v/>
      </c>
    </row>
    <row r="5824">
      <c r="A5824">
        <f>IF(P5824=P5823,0,P5824)</f>
        <v/>
      </c>
      <c r="B5824" s="41">
        <f>IF($M5824&gt;300,"",IF(OR(INDEX(Bemenet!$E$2:$E$301,$M5824)="",INDEX(Bemenet!$F$2:$F$301,$M5824)=""),"",MAX(INDEX(Bemenet!$E$2:$E$301,$M5824),INDEX(Szabalyok!$A:$A,$N5824))))</f>
        <v/>
      </c>
      <c r="C5824" s="41">
        <f>IF($B5824="","",MIN(INDEX(Bemenet!$F$2:$F$301,$M5824),INDEX(Szabalyok!$B:$B,$N5824)))</f>
        <v/>
      </c>
      <c r="D5824" s="5">
        <f>IF(AND($B5824&lt;&gt;"",$C5824&lt;&gt;"",$B5824&lt;=$C5824),INDEX(Bemenet!$G$2:$G$301,$M5824),"")</f>
        <v/>
      </c>
      <c r="E5824" s="6">
        <f>IF(AND($B5824&lt;&gt;"",$C5824&lt;&gt;"",$B5824&lt;=$C5824),INDEX(Bemenet!$D$2:$D$301,$M5824),"")</f>
        <v/>
      </c>
      <c r="F5824" s="5">
        <f>IF(AND($B5824&lt;&gt;"",$C5824&lt;&gt;"",$B5824&lt;=$C5824),$C5824-$B5824+1,"")</f>
        <v/>
      </c>
      <c r="G5824" s="5">
        <f>IF($F5824="","",$F5824*$D5824)</f>
        <v/>
      </c>
      <c r="H5824" s="42">
        <f>IF($G5824="","",$O5824)</f>
        <v/>
      </c>
      <c r="I5824" s="5">
        <f>IF($G5824="","",$G5824*IF($H5824="",$O5824,$H5824)/100)</f>
        <v/>
      </c>
      <c r="J5824" s="5">
        <f>IF(OR($L5824="",NOT(COUNTIFS($L$2:$L5824,$L5824)=1)),"",SUMIFS($G:$G,$L:$L,$L5824))</f>
        <v/>
      </c>
      <c r="K5824" s="5">
        <f>IF(OR($L5824="",NOT(COUNTIFS($L$2:$L5824,$L5824)=1)),"",SUMIFS($I:$I,$L:$L,$L5824))</f>
        <v/>
      </c>
      <c r="L5824" s="6">
        <f>IF($B5824="","",YEAR($B5824))</f>
        <v/>
      </c>
      <c r="M5824" s="6">
        <f>INT((ROW()-2)/39)+1</f>
        <v/>
      </c>
      <c r="N5824" s="6">
        <f>MOD(ROW()-2,39)+2</f>
        <v/>
      </c>
      <c r="O5824" s="42">
        <f>IF(AND($B5824&lt;&gt;"",$C5824&lt;&gt;"",$B5824&lt;=$C5824),INDEX(Szabalyok!$C:$C,$N5824),"")</f>
        <v/>
      </c>
      <c r="P5824">
        <f>IF(D5824="",P5823,P5823+1)</f>
        <v/>
      </c>
    </row>
    <row r="5825">
      <c r="A5825">
        <f>IF(P5825=P5824,0,P5825)</f>
        <v/>
      </c>
      <c r="B5825" s="41">
        <f>IF($M5825&gt;300,"",IF(OR(INDEX(Bemenet!$E$2:$E$301,$M5825)="",INDEX(Bemenet!$F$2:$F$301,$M5825)=""),"",MAX(INDEX(Bemenet!$E$2:$E$301,$M5825),INDEX(Szabalyok!$A:$A,$N5825))))</f>
        <v/>
      </c>
      <c r="C5825" s="41">
        <f>IF($B5825="","",MIN(INDEX(Bemenet!$F$2:$F$301,$M5825),INDEX(Szabalyok!$B:$B,$N5825)))</f>
        <v/>
      </c>
      <c r="D5825" s="5">
        <f>IF(AND($B5825&lt;&gt;"",$C5825&lt;&gt;"",$B5825&lt;=$C5825),INDEX(Bemenet!$G$2:$G$301,$M5825),"")</f>
        <v/>
      </c>
      <c r="E5825" s="6">
        <f>IF(AND($B5825&lt;&gt;"",$C5825&lt;&gt;"",$B5825&lt;=$C5825),INDEX(Bemenet!$D$2:$D$301,$M5825),"")</f>
        <v/>
      </c>
      <c r="F5825" s="5">
        <f>IF(AND($B5825&lt;&gt;"",$C5825&lt;&gt;"",$B5825&lt;=$C5825),$C5825-$B5825+1,"")</f>
        <v/>
      </c>
      <c r="G5825" s="5">
        <f>IF($F5825="","",$F5825*$D5825)</f>
        <v/>
      </c>
      <c r="H5825" s="42">
        <f>IF($G5825="","",$O5825)</f>
        <v/>
      </c>
      <c r="I5825" s="5">
        <f>IF($G5825="","",$G5825*IF($H5825="",$O5825,$H5825)/100)</f>
        <v/>
      </c>
      <c r="J5825" s="5">
        <f>IF(OR($L5825="",NOT(COUNTIFS($L$2:$L5825,$L5825)=1)),"",SUMIFS($G:$G,$L:$L,$L5825))</f>
        <v/>
      </c>
      <c r="K5825" s="5">
        <f>IF(OR($L5825="",NOT(COUNTIFS($L$2:$L5825,$L5825)=1)),"",SUMIFS($I:$I,$L:$L,$L5825))</f>
        <v/>
      </c>
      <c r="L5825" s="6">
        <f>IF($B5825="","",YEAR($B5825))</f>
        <v/>
      </c>
      <c r="M5825" s="6">
        <f>INT((ROW()-2)/39)+1</f>
        <v/>
      </c>
      <c r="N5825" s="6">
        <f>MOD(ROW()-2,39)+2</f>
        <v/>
      </c>
      <c r="O5825" s="42">
        <f>IF(AND($B5825&lt;&gt;"",$C5825&lt;&gt;"",$B5825&lt;=$C5825),INDEX(Szabalyok!$C:$C,$N5825),"")</f>
        <v/>
      </c>
      <c r="P5825">
        <f>IF(D5825="",P5824,P5824+1)</f>
        <v/>
      </c>
    </row>
    <row r="5826">
      <c r="A5826">
        <f>IF(P5826=P5825,0,P5826)</f>
        <v/>
      </c>
      <c r="B5826" s="41">
        <f>IF($M5826&gt;300,"",IF(OR(INDEX(Bemenet!$E$2:$E$301,$M5826)="",INDEX(Bemenet!$F$2:$F$301,$M5826)=""),"",MAX(INDEX(Bemenet!$E$2:$E$301,$M5826),INDEX(Szabalyok!$A:$A,$N5826))))</f>
        <v/>
      </c>
      <c r="C5826" s="41">
        <f>IF($B5826="","",MIN(INDEX(Bemenet!$F$2:$F$301,$M5826),INDEX(Szabalyok!$B:$B,$N5826)))</f>
        <v/>
      </c>
      <c r="D5826" s="5">
        <f>IF(AND($B5826&lt;&gt;"",$C5826&lt;&gt;"",$B5826&lt;=$C5826),INDEX(Bemenet!$G$2:$G$301,$M5826),"")</f>
        <v/>
      </c>
      <c r="E5826" s="6">
        <f>IF(AND($B5826&lt;&gt;"",$C5826&lt;&gt;"",$B5826&lt;=$C5826),INDEX(Bemenet!$D$2:$D$301,$M5826),"")</f>
        <v/>
      </c>
      <c r="F5826" s="5">
        <f>IF(AND($B5826&lt;&gt;"",$C5826&lt;&gt;"",$B5826&lt;=$C5826),$C5826-$B5826+1,"")</f>
        <v/>
      </c>
      <c r="G5826" s="5">
        <f>IF($F5826="","",$F5826*$D5826)</f>
        <v/>
      </c>
      <c r="H5826" s="42">
        <f>IF($G5826="","",$O5826)</f>
        <v/>
      </c>
      <c r="I5826" s="5">
        <f>IF($G5826="","",$G5826*IF($H5826="",$O5826,$H5826)/100)</f>
        <v/>
      </c>
      <c r="J5826" s="5">
        <f>IF(OR($L5826="",NOT(COUNTIFS($L$2:$L5826,$L5826)=1)),"",SUMIFS($G:$G,$L:$L,$L5826))</f>
        <v/>
      </c>
      <c r="K5826" s="5">
        <f>IF(OR($L5826="",NOT(COUNTIFS($L$2:$L5826,$L5826)=1)),"",SUMIFS($I:$I,$L:$L,$L5826))</f>
        <v/>
      </c>
      <c r="L5826" s="6">
        <f>IF($B5826="","",YEAR($B5826))</f>
        <v/>
      </c>
      <c r="M5826" s="6">
        <f>INT((ROW()-2)/39)+1</f>
        <v/>
      </c>
      <c r="N5826" s="6">
        <f>MOD(ROW()-2,39)+2</f>
        <v/>
      </c>
      <c r="O5826" s="42">
        <f>IF(AND($B5826&lt;&gt;"",$C5826&lt;&gt;"",$B5826&lt;=$C5826),INDEX(Szabalyok!$C:$C,$N5826),"")</f>
        <v/>
      </c>
      <c r="P5826">
        <f>IF(D5826="",P5825,P5825+1)</f>
        <v/>
      </c>
    </row>
    <row r="5827">
      <c r="A5827">
        <f>IF(P5827=P5826,0,P5827)</f>
        <v/>
      </c>
      <c r="B5827" s="41">
        <f>IF($M5827&gt;300,"",IF(OR(INDEX(Bemenet!$E$2:$E$301,$M5827)="",INDEX(Bemenet!$F$2:$F$301,$M5827)=""),"",MAX(INDEX(Bemenet!$E$2:$E$301,$M5827),INDEX(Szabalyok!$A:$A,$N5827))))</f>
        <v/>
      </c>
      <c r="C5827" s="41">
        <f>IF($B5827="","",MIN(INDEX(Bemenet!$F$2:$F$301,$M5827),INDEX(Szabalyok!$B:$B,$N5827)))</f>
        <v/>
      </c>
      <c r="D5827" s="5">
        <f>IF(AND($B5827&lt;&gt;"",$C5827&lt;&gt;"",$B5827&lt;=$C5827),INDEX(Bemenet!$G$2:$G$301,$M5827),"")</f>
        <v/>
      </c>
      <c r="E5827" s="6">
        <f>IF(AND($B5827&lt;&gt;"",$C5827&lt;&gt;"",$B5827&lt;=$C5827),INDEX(Bemenet!$D$2:$D$301,$M5827),"")</f>
        <v/>
      </c>
      <c r="F5827" s="5">
        <f>IF(AND($B5827&lt;&gt;"",$C5827&lt;&gt;"",$B5827&lt;=$C5827),$C5827-$B5827+1,"")</f>
        <v/>
      </c>
      <c r="G5827" s="5">
        <f>IF($F5827="","",$F5827*$D5827)</f>
        <v/>
      </c>
      <c r="H5827" s="42">
        <f>IF($G5827="","",$O5827)</f>
        <v/>
      </c>
      <c r="I5827" s="5">
        <f>IF($G5827="","",$G5827*IF($H5827="",$O5827,$H5827)/100)</f>
        <v/>
      </c>
      <c r="J5827" s="5">
        <f>IF(OR($L5827="",NOT(COUNTIFS($L$2:$L5827,$L5827)=1)),"",SUMIFS($G:$G,$L:$L,$L5827))</f>
        <v/>
      </c>
      <c r="K5827" s="5">
        <f>IF(OR($L5827="",NOT(COUNTIFS($L$2:$L5827,$L5827)=1)),"",SUMIFS($I:$I,$L:$L,$L5827))</f>
        <v/>
      </c>
      <c r="L5827" s="6">
        <f>IF($B5827="","",YEAR($B5827))</f>
        <v/>
      </c>
      <c r="M5827" s="6">
        <f>INT((ROW()-2)/39)+1</f>
        <v/>
      </c>
      <c r="N5827" s="6">
        <f>MOD(ROW()-2,39)+2</f>
        <v/>
      </c>
      <c r="O5827" s="42">
        <f>IF(AND($B5827&lt;&gt;"",$C5827&lt;&gt;"",$B5827&lt;=$C5827),INDEX(Szabalyok!$C:$C,$N5827),"")</f>
        <v/>
      </c>
      <c r="P5827">
        <f>IF(D5827="",P5826,P5826+1)</f>
        <v/>
      </c>
    </row>
    <row r="5828">
      <c r="A5828">
        <f>IF(P5828=P5827,0,P5828)</f>
        <v/>
      </c>
      <c r="B5828" s="41">
        <f>IF($M5828&gt;300,"",IF(OR(INDEX(Bemenet!$E$2:$E$301,$M5828)="",INDEX(Bemenet!$F$2:$F$301,$M5828)=""),"",MAX(INDEX(Bemenet!$E$2:$E$301,$M5828),INDEX(Szabalyok!$A:$A,$N5828))))</f>
        <v/>
      </c>
      <c r="C5828" s="41">
        <f>IF($B5828="","",MIN(INDEX(Bemenet!$F$2:$F$301,$M5828),INDEX(Szabalyok!$B:$B,$N5828)))</f>
        <v/>
      </c>
      <c r="D5828" s="5">
        <f>IF(AND($B5828&lt;&gt;"",$C5828&lt;&gt;"",$B5828&lt;=$C5828),INDEX(Bemenet!$G$2:$G$301,$M5828),"")</f>
        <v/>
      </c>
      <c r="E5828" s="6">
        <f>IF(AND($B5828&lt;&gt;"",$C5828&lt;&gt;"",$B5828&lt;=$C5828),INDEX(Bemenet!$D$2:$D$301,$M5828),"")</f>
        <v/>
      </c>
      <c r="F5828" s="5">
        <f>IF(AND($B5828&lt;&gt;"",$C5828&lt;&gt;"",$B5828&lt;=$C5828),$C5828-$B5828+1,"")</f>
        <v/>
      </c>
      <c r="G5828" s="5">
        <f>IF($F5828="","",$F5828*$D5828)</f>
        <v/>
      </c>
      <c r="H5828" s="42">
        <f>IF($G5828="","",$O5828)</f>
        <v/>
      </c>
      <c r="I5828" s="5">
        <f>IF($G5828="","",$G5828*IF($H5828="",$O5828,$H5828)/100)</f>
        <v/>
      </c>
      <c r="J5828" s="5">
        <f>IF(OR($L5828="",NOT(COUNTIFS($L$2:$L5828,$L5828)=1)),"",SUMIFS($G:$G,$L:$L,$L5828))</f>
        <v/>
      </c>
      <c r="K5828" s="5">
        <f>IF(OR($L5828="",NOT(COUNTIFS($L$2:$L5828,$L5828)=1)),"",SUMIFS($I:$I,$L:$L,$L5828))</f>
        <v/>
      </c>
      <c r="L5828" s="6">
        <f>IF($B5828="","",YEAR($B5828))</f>
        <v/>
      </c>
      <c r="M5828" s="6">
        <f>INT((ROW()-2)/39)+1</f>
        <v/>
      </c>
      <c r="N5828" s="6">
        <f>MOD(ROW()-2,39)+2</f>
        <v/>
      </c>
      <c r="O5828" s="42">
        <f>IF(AND($B5828&lt;&gt;"",$C5828&lt;&gt;"",$B5828&lt;=$C5828),INDEX(Szabalyok!$C:$C,$N5828),"")</f>
        <v/>
      </c>
      <c r="P5828">
        <f>IF(D5828="",P5827,P5827+1)</f>
        <v/>
      </c>
    </row>
    <row r="5829">
      <c r="A5829">
        <f>IF(P5829=P5828,0,P5829)</f>
        <v/>
      </c>
      <c r="B5829" s="41">
        <f>IF($M5829&gt;300,"",IF(OR(INDEX(Bemenet!$E$2:$E$301,$M5829)="",INDEX(Bemenet!$F$2:$F$301,$M5829)=""),"",MAX(INDEX(Bemenet!$E$2:$E$301,$M5829),INDEX(Szabalyok!$A:$A,$N5829))))</f>
        <v/>
      </c>
      <c r="C5829" s="41">
        <f>IF($B5829="","",MIN(INDEX(Bemenet!$F$2:$F$301,$M5829),INDEX(Szabalyok!$B:$B,$N5829)))</f>
        <v/>
      </c>
      <c r="D5829" s="5">
        <f>IF(AND($B5829&lt;&gt;"",$C5829&lt;&gt;"",$B5829&lt;=$C5829),INDEX(Bemenet!$G$2:$G$301,$M5829),"")</f>
        <v/>
      </c>
      <c r="E5829" s="6">
        <f>IF(AND($B5829&lt;&gt;"",$C5829&lt;&gt;"",$B5829&lt;=$C5829),INDEX(Bemenet!$D$2:$D$301,$M5829),"")</f>
        <v/>
      </c>
      <c r="F5829" s="5">
        <f>IF(AND($B5829&lt;&gt;"",$C5829&lt;&gt;"",$B5829&lt;=$C5829),$C5829-$B5829+1,"")</f>
        <v/>
      </c>
      <c r="G5829" s="5">
        <f>IF($F5829="","",$F5829*$D5829)</f>
        <v/>
      </c>
      <c r="H5829" s="42">
        <f>IF($G5829="","",$O5829)</f>
        <v/>
      </c>
      <c r="I5829" s="5">
        <f>IF($G5829="","",$G5829*IF($H5829="",$O5829,$H5829)/100)</f>
        <v/>
      </c>
      <c r="J5829" s="5">
        <f>IF(OR($L5829="",NOT(COUNTIFS($L$2:$L5829,$L5829)=1)),"",SUMIFS($G:$G,$L:$L,$L5829))</f>
        <v/>
      </c>
      <c r="K5829" s="5">
        <f>IF(OR($L5829="",NOT(COUNTIFS($L$2:$L5829,$L5829)=1)),"",SUMIFS($I:$I,$L:$L,$L5829))</f>
        <v/>
      </c>
      <c r="L5829" s="6">
        <f>IF($B5829="","",YEAR($B5829))</f>
        <v/>
      </c>
      <c r="M5829" s="6">
        <f>INT((ROW()-2)/39)+1</f>
        <v/>
      </c>
      <c r="N5829" s="6">
        <f>MOD(ROW()-2,39)+2</f>
        <v/>
      </c>
      <c r="O5829" s="42">
        <f>IF(AND($B5829&lt;&gt;"",$C5829&lt;&gt;"",$B5829&lt;=$C5829),INDEX(Szabalyok!$C:$C,$N5829),"")</f>
        <v/>
      </c>
      <c r="P5829">
        <f>IF(D5829="",P5828,P5828+1)</f>
        <v/>
      </c>
    </row>
    <row r="5830">
      <c r="A5830">
        <f>IF(P5830=P5829,0,P5830)</f>
        <v/>
      </c>
      <c r="B5830" s="41">
        <f>IF($M5830&gt;300,"",IF(OR(INDEX(Bemenet!$E$2:$E$301,$M5830)="",INDEX(Bemenet!$F$2:$F$301,$M5830)=""),"",MAX(INDEX(Bemenet!$E$2:$E$301,$M5830),INDEX(Szabalyok!$A:$A,$N5830))))</f>
        <v/>
      </c>
      <c r="C5830" s="41">
        <f>IF($B5830="","",MIN(INDEX(Bemenet!$F$2:$F$301,$M5830),INDEX(Szabalyok!$B:$B,$N5830)))</f>
        <v/>
      </c>
      <c r="D5830" s="5">
        <f>IF(AND($B5830&lt;&gt;"",$C5830&lt;&gt;"",$B5830&lt;=$C5830),INDEX(Bemenet!$G$2:$G$301,$M5830),"")</f>
        <v/>
      </c>
      <c r="E5830" s="6">
        <f>IF(AND($B5830&lt;&gt;"",$C5830&lt;&gt;"",$B5830&lt;=$C5830),INDEX(Bemenet!$D$2:$D$301,$M5830),"")</f>
        <v/>
      </c>
      <c r="F5830" s="5">
        <f>IF(AND($B5830&lt;&gt;"",$C5830&lt;&gt;"",$B5830&lt;=$C5830),$C5830-$B5830+1,"")</f>
        <v/>
      </c>
      <c r="G5830" s="5">
        <f>IF($F5830="","",$F5830*$D5830)</f>
        <v/>
      </c>
      <c r="H5830" s="42">
        <f>IF($G5830="","",$O5830)</f>
        <v/>
      </c>
      <c r="I5830" s="5">
        <f>IF($G5830="","",$G5830*IF($H5830="",$O5830,$H5830)/100)</f>
        <v/>
      </c>
      <c r="J5830" s="5">
        <f>IF(OR($L5830="",NOT(COUNTIFS($L$2:$L5830,$L5830)=1)),"",SUMIFS($G:$G,$L:$L,$L5830))</f>
        <v/>
      </c>
      <c r="K5830" s="5">
        <f>IF(OR($L5830="",NOT(COUNTIFS($L$2:$L5830,$L5830)=1)),"",SUMIFS($I:$I,$L:$L,$L5830))</f>
        <v/>
      </c>
      <c r="L5830" s="6">
        <f>IF($B5830="","",YEAR($B5830))</f>
        <v/>
      </c>
      <c r="M5830" s="6">
        <f>INT((ROW()-2)/39)+1</f>
        <v/>
      </c>
      <c r="N5830" s="6">
        <f>MOD(ROW()-2,39)+2</f>
        <v/>
      </c>
      <c r="O5830" s="42">
        <f>IF(AND($B5830&lt;&gt;"",$C5830&lt;&gt;"",$B5830&lt;=$C5830),INDEX(Szabalyok!$C:$C,$N5830),"")</f>
        <v/>
      </c>
      <c r="P5830">
        <f>IF(D5830="",P5829,P5829+1)</f>
        <v/>
      </c>
    </row>
    <row r="5831">
      <c r="A5831">
        <f>IF(P5831=P5830,0,P5831)</f>
        <v/>
      </c>
      <c r="B5831" s="41">
        <f>IF($M5831&gt;300,"",IF(OR(INDEX(Bemenet!$E$2:$E$301,$M5831)="",INDEX(Bemenet!$F$2:$F$301,$M5831)=""),"",MAX(INDEX(Bemenet!$E$2:$E$301,$M5831),INDEX(Szabalyok!$A:$A,$N5831))))</f>
        <v/>
      </c>
      <c r="C5831" s="41">
        <f>IF($B5831="","",MIN(INDEX(Bemenet!$F$2:$F$301,$M5831),INDEX(Szabalyok!$B:$B,$N5831)))</f>
        <v/>
      </c>
      <c r="D5831" s="5">
        <f>IF(AND($B5831&lt;&gt;"",$C5831&lt;&gt;"",$B5831&lt;=$C5831),INDEX(Bemenet!$G$2:$G$301,$M5831),"")</f>
        <v/>
      </c>
      <c r="E5831" s="6">
        <f>IF(AND($B5831&lt;&gt;"",$C5831&lt;&gt;"",$B5831&lt;=$C5831),INDEX(Bemenet!$D$2:$D$301,$M5831),"")</f>
        <v/>
      </c>
      <c r="F5831" s="5">
        <f>IF(AND($B5831&lt;&gt;"",$C5831&lt;&gt;"",$B5831&lt;=$C5831),$C5831-$B5831+1,"")</f>
        <v/>
      </c>
      <c r="G5831" s="5">
        <f>IF($F5831="","",$F5831*$D5831)</f>
        <v/>
      </c>
      <c r="H5831" s="42">
        <f>IF($G5831="","",$O5831)</f>
        <v/>
      </c>
      <c r="I5831" s="5">
        <f>IF($G5831="","",$G5831*IF($H5831="",$O5831,$H5831)/100)</f>
        <v/>
      </c>
      <c r="J5831" s="5">
        <f>IF(OR($L5831="",NOT(COUNTIFS($L$2:$L5831,$L5831)=1)),"",SUMIFS($G:$G,$L:$L,$L5831))</f>
        <v/>
      </c>
      <c r="K5831" s="5">
        <f>IF(OR($L5831="",NOT(COUNTIFS($L$2:$L5831,$L5831)=1)),"",SUMIFS($I:$I,$L:$L,$L5831))</f>
        <v/>
      </c>
      <c r="L5831" s="6">
        <f>IF($B5831="","",YEAR($B5831))</f>
        <v/>
      </c>
      <c r="M5831" s="6">
        <f>INT((ROW()-2)/39)+1</f>
        <v/>
      </c>
      <c r="N5831" s="6">
        <f>MOD(ROW()-2,39)+2</f>
        <v/>
      </c>
      <c r="O5831" s="42">
        <f>IF(AND($B5831&lt;&gt;"",$C5831&lt;&gt;"",$B5831&lt;=$C5831),INDEX(Szabalyok!$C:$C,$N5831),"")</f>
        <v/>
      </c>
      <c r="P5831">
        <f>IF(D5831="",P5830,P5830+1)</f>
        <v/>
      </c>
    </row>
    <row r="5832">
      <c r="A5832">
        <f>IF(P5832=P5831,0,P5832)</f>
        <v/>
      </c>
      <c r="B5832" s="41">
        <f>IF($M5832&gt;300,"",IF(OR(INDEX(Bemenet!$E$2:$E$301,$M5832)="",INDEX(Bemenet!$F$2:$F$301,$M5832)=""),"",MAX(INDEX(Bemenet!$E$2:$E$301,$M5832),INDEX(Szabalyok!$A:$A,$N5832))))</f>
        <v/>
      </c>
      <c r="C5832" s="41">
        <f>IF($B5832="","",MIN(INDEX(Bemenet!$F$2:$F$301,$M5832),INDEX(Szabalyok!$B:$B,$N5832)))</f>
        <v/>
      </c>
      <c r="D5832" s="5">
        <f>IF(AND($B5832&lt;&gt;"",$C5832&lt;&gt;"",$B5832&lt;=$C5832),INDEX(Bemenet!$G$2:$G$301,$M5832),"")</f>
        <v/>
      </c>
      <c r="E5832" s="6">
        <f>IF(AND($B5832&lt;&gt;"",$C5832&lt;&gt;"",$B5832&lt;=$C5832),INDEX(Bemenet!$D$2:$D$301,$M5832),"")</f>
        <v/>
      </c>
      <c r="F5832" s="5">
        <f>IF(AND($B5832&lt;&gt;"",$C5832&lt;&gt;"",$B5832&lt;=$C5832),$C5832-$B5832+1,"")</f>
        <v/>
      </c>
      <c r="G5832" s="5">
        <f>IF($F5832="","",$F5832*$D5832)</f>
        <v/>
      </c>
      <c r="H5832" s="42">
        <f>IF($G5832="","",$O5832)</f>
        <v/>
      </c>
      <c r="I5832" s="5">
        <f>IF($G5832="","",$G5832*IF($H5832="",$O5832,$H5832)/100)</f>
        <v/>
      </c>
      <c r="J5832" s="5">
        <f>IF(OR($L5832="",NOT(COUNTIFS($L$2:$L5832,$L5832)=1)),"",SUMIFS($G:$G,$L:$L,$L5832))</f>
        <v/>
      </c>
      <c r="K5832" s="5">
        <f>IF(OR($L5832="",NOT(COUNTIFS($L$2:$L5832,$L5832)=1)),"",SUMIFS($I:$I,$L:$L,$L5832))</f>
        <v/>
      </c>
      <c r="L5832" s="6">
        <f>IF($B5832="","",YEAR($B5832))</f>
        <v/>
      </c>
      <c r="M5832" s="6">
        <f>INT((ROW()-2)/39)+1</f>
        <v/>
      </c>
      <c r="N5832" s="6">
        <f>MOD(ROW()-2,39)+2</f>
        <v/>
      </c>
      <c r="O5832" s="42">
        <f>IF(AND($B5832&lt;&gt;"",$C5832&lt;&gt;"",$B5832&lt;=$C5832),INDEX(Szabalyok!$C:$C,$N5832),"")</f>
        <v/>
      </c>
      <c r="P5832">
        <f>IF(D5832="",P5831,P5831+1)</f>
        <v/>
      </c>
    </row>
    <row r="5833">
      <c r="A5833">
        <f>IF(P5833=P5832,0,P5833)</f>
        <v/>
      </c>
      <c r="B5833" s="41">
        <f>IF($M5833&gt;300,"",IF(OR(INDEX(Bemenet!$E$2:$E$301,$M5833)="",INDEX(Bemenet!$F$2:$F$301,$M5833)=""),"",MAX(INDEX(Bemenet!$E$2:$E$301,$M5833),INDEX(Szabalyok!$A:$A,$N5833))))</f>
        <v/>
      </c>
      <c r="C5833" s="41">
        <f>IF($B5833="","",MIN(INDEX(Bemenet!$F$2:$F$301,$M5833),INDEX(Szabalyok!$B:$B,$N5833)))</f>
        <v/>
      </c>
      <c r="D5833" s="5">
        <f>IF(AND($B5833&lt;&gt;"",$C5833&lt;&gt;"",$B5833&lt;=$C5833),INDEX(Bemenet!$G$2:$G$301,$M5833),"")</f>
        <v/>
      </c>
      <c r="E5833" s="6">
        <f>IF(AND($B5833&lt;&gt;"",$C5833&lt;&gt;"",$B5833&lt;=$C5833),INDEX(Bemenet!$D$2:$D$301,$M5833),"")</f>
        <v/>
      </c>
      <c r="F5833" s="5">
        <f>IF(AND($B5833&lt;&gt;"",$C5833&lt;&gt;"",$B5833&lt;=$C5833),$C5833-$B5833+1,"")</f>
        <v/>
      </c>
      <c r="G5833" s="5">
        <f>IF($F5833="","",$F5833*$D5833)</f>
        <v/>
      </c>
      <c r="H5833" s="42">
        <f>IF($G5833="","",$O5833)</f>
        <v/>
      </c>
      <c r="I5833" s="5">
        <f>IF($G5833="","",$G5833*IF($H5833="",$O5833,$H5833)/100)</f>
        <v/>
      </c>
      <c r="J5833" s="5">
        <f>IF(OR($L5833="",NOT(COUNTIFS($L$2:$L5833,$L5833)=1)),"",SUMIFS($G:$G,$L:$L,$L5833))</f>
        <v/>
      </c>
      <c r="K5833" s="5">
        <f>IF(OR($L5833="",NOT(COUNTIFS($L$2:$L5833,$L5833)=1)),"",SUMIFS($I:$I,$L:$L,$L5833))</f>
        <v/>
      </c>
      <c r="L5833" s="6">
        <f>IF($B5833="","",YEAR($B5833))</f>
        <v/>
      </c>
      <c r="M5833" s="6">
        <f>INT((ROW()-2)/39)+1</f>
        <v/>
      </c>
      <c r="N5833" s="6">
        <f>MOD(ROW()-2,39)+2</f>
        <v/>
      </c>
      <c r="O5833" s="42">
        <f>IF(AND($B5833&lt;&gt;"",$C5833&lt;&gt;"",$B5833&lt;=$C5833),INDEX(Szabalyok!$C:$C,$N5833),"")</f>
        <v/>
      </c>
      <c r="P5833">
        <f>IF(D5833="",P5832,P5832+1)</f>
        <v/>
      </c>
    </row>
    <row r="5834">
      <c r="A5834">
        <f>IF(P5834=P5833,0,P5834)</f>
        <v/>
      </c>
      <c r="B5834" s="41">
        <f>IF($M5834&gt;300,"",IF(OR(INDEX(Bemenet!$E$2:$E$301,$M5834)="",INDEX(Bemenet!$F$2:$F$301,$M5834)=""),"",MAX(INDEX(Bemenet!$E$2:$E$301,$M5834),INDEX(Szabalyok!$A:$A,$N5834))))</f>
        <v/>
      </c>
      <c r="C5834" s="41">
        <f>IF($B5834="","",MIN(INDEX(Bemenet!$F$2:$F$301,$M5834),INDEX(Szabalyok!$B:$B,$N5834)))</f>
        <v/>
      </c>
      <c r="D5834" s="5">
        <f>IF(AND($B5834&lt;&gt;"",$C5834&lt;&gt;"",$B5834&lt;=$C5834),INDEX(Bemenet!$G$2:$G$301,$M5834),"")</f>
        <v/>
      </c>
      <c r="E5834" s="6">
        <f>IF(AND($B5834&lt;&gt;"",$C5834&lt;&gt;"",$B5834&lt;=$C5834),INDEX(Bemenet!$D$2:$D$301,$M5834),"")</f>
        <v/>
      </c>
      <c r="F5834" s="5">
        <f>IF(AND($B5834&lt;&gt;"",$C5834&lt;&gt;"",$B5834&lt;=$C5834),$C5834-$B5834+1,"")</f>
        <v/>
      </c>
      <c r="G5834" s="5">
        <f>IF($F5834="","",$F5834*$D5834)</f>
        <v/>
      </c>
      <c r="H5834" s="42">
        <f>IF($G5834="","",$O5834)</f>
        <v/>
      </c>
      <c r="I5834" s="5">
        <f>IF($G5834="","",$G5834*IF($H5834="",$O5834,$H5834)/100)</f>
        <v/>
      </c>
      <c r="J5834" s="5">
        <f>IF(OR($L5834="",NOT(COUNTIFS($L$2:$L5834,$L5834)=1)),"",SUMIFS($G:$G,$L:$L,$L5834))</f>
        <v/>
      </c>
      <c r="K5834" s="5">
        <f>IF(OR($L5834="",NOT(COUNTIFS($L$2:$L5834,$L5834)=1)),"",SUMIFS($I:$I,$L:$L,$L5834))</f>
        <v/>
      </c>
      <c r="L5834" s="6">
        <f>IF($B5834="","",YEAR($B5834))</f>
        <v/>
      </c>
      <c r="M5834" s="6">
        <f>INT((ROW()-2)/39)+1</f>
        <v/>
      </c>
      <c r="N5834" s="6">
        <f>MOD(ROW()-2,39)+2</f>
        <v/>
      </c>
      <c r="O5834" s="42">
        <f>IF(AND($B5834&lt;&gt;"",$C5834&lt;&gt;"",$B5834&lt;=$C5834),INDEX(Szabalyok!$C:$C,$N5834),"")</f>
        <v/>
      </c>
      <c r="P5834">
        <f>IF(D5834="",P5833,P5833+1)</f>
        <v/>
      </c>
    </row>
    <row r="5835">
      <c r="A5835">
        <f>IF(P5835=P5834,0,P5835)</f>
        <v/>
      </c>
      <c r="B5835" s="41">
        <f>IF($M5835&gt;300,"",IF(OR(INDEX(Bemenet!$E$2:$E$301,$M5835)="",INDEX(Bemenet!$F$2:$F$301,$M5835)=""),"",MAX(INDEX(Bemenet!$E$2:$E$301,$M5835),INDEX(Szabalyok!$A:$A,$N5835))))</f>
        <v/>
      </c>
      <c r="C5835" s="41">
        <f>IF($B5835="","",MIN(INDEX(Bemenet!$F$2:$F$301,$M5835),INDEX(Szabalyok!$B:$B,$N5835)))</f>
        <v/>
      </c>
      <c r="D5835" s="5">
        <f>IF(AND($B5835&lt;&gt;"",$C5835&lt;&gt;"",$B5835&lt;=$C5835),INDEX(Bemenet!$G$2:$G$301,$M5835),"")</f>
        <v/>
      </c>
      <c r="E5835" s="6">
        <f>IF(AND($B5835&lt;&gt;"",$C5835&lt;&gt;"",$B5835&lt;=$C5835),INDEX(Bemenet!$D$2:$D$301,$M5835),"")</f>
        <v/>
      </c>
      <c r="F5835" s="5">
        <f>IF(AND($B5835&lt;&gt;"",$C5835&lt;&gt;"",$B5835&lt;=$C5835),$C5835-$B5835+1,"")</f>
        <v/>
      </c>
      <c r="G5835" s="5">
        <f>IF($F5835="","",$F5835*$D5835)</f>
        <v/>
      </c>
      <c r="H5835" s="42">
        <f>IF($G5835="","",$O5835)</f>
        <v/>
      </c>
      <c r="I5835" s="5">
        <f>IF($G5835="","",$G5835*IF($H5835="",$O5835,$H5835)/100)</f>
        <v/>
      </c>
      <c r="J5835" s="5">
        <f>IF(OR($L5835="",NOT(COUNTIFS($L$2:$L5835,$L5835)=1)),"",SUMIFS($G:$G,$L:$L,$L5835))</f>
        <v/>
      </c>
      <c r="K5835" s="5">
        <f>IF(OR($L5835="",NOT(COUNTIFS($L$2:$L5835,$L5835)=1)),"",SUMIFS($I:$I,$L:$L,$L5835))</f>
        <v/>
      </c>
      <c r="L5835" s="6">
        <f>IF($B5835="","",YEAR($B5835))</f>
        <v/>
      </c>
      <c r="M5835" s="6">
        <f>INT((ROW()-2)/39)+1</f>
        <v/>
      </c>
      <c r="N5835" s="6">
        <f>MOD(ROW()-2,39)+2</f>
        <v/>
      </c>
      <c r="O5835" s="42">
        <f>IF(AND($B5835&lt;&gt;"",$C5835&lt;&gt;"",$B5835&lt;=$C5835),INDEX(Szabalyok!$C:$C,$N5835),"")</f>
        <v/>
      </c>
      <c r="P5835">
        <f>IF(D5835="",P5834,P5834+1)</f>
        <v/>
      </c>
    </row>
    <row r="5836">
      <c r="A5836">
        <f>IF(P5836=P5835,0,P5836)</f>
        <v/>
      </c>
      <c r="B5836" s="41">
        <f>IF($M5836&gt;300,"",IF(OR(INDEX(Bemenet!$E$2:$E$301,$M5836)="",INDEX(Bemenet!$F$2:$F$301,$M5836)=""),"",MAX(INDEX(Bemenet!$E$2:$E$301,$M5836),INDEX(Szabalyok!$A:$A,$N5836))))</f>
        <v/>
      </c>
      <c r="C5836" s="41">
        <f>IF($B5836="","",MIN(INDEX(Bemenet!$F$2:$F$301,$M5836),INDEX(Szabalyok!$B:$B,$N5836)))</f>
        <v/>
      </c>
      <c r="D5836" s="5">
        <f>IF(AND($B5836&lt;&gt;"",$C5836&lt;&gt;"",$B5836&lt;=$C5836),INDEX(Bemenet!$G$2:$G$301,$M5836),"")</f>
        <v/>
      </c>
      <c r="E5836" s="6">
        <f>IF(AND($B5836&lt;&gt;"",$C5836&lt;&gt;"",$B5836&lt;=$C5836),INDEX(Bemenet!$D$2:$D$301,$M5836),"")</f>
        <v/>
      </c>
      <c r="F5836" s="5">
        <f>IF(AND($B5836&lt;&gt;"",$C5836&lt;&gt;"",$B5836&lt;=$C5836),$C5836-$B5836+1,"")</f>
        <v/>
      </c>
      <c r="G5836" s="5">
        <f>IF($F5836="","",$F5836*$D5836)</f>
        <v/>
      </c>
      <c r="H5836" s="42">
        <f>IF($G5836="","",$O5836)</f>
        <v/>
      </c>
      <c r="I5836" s="5">
        <f>IF($G5836="","",$G5836*IF($H5836="",$O5836,$H5836)/100)</f>
        <v/>
      </c>
      <c r="J5836" s="5">
        <f>IF(OR($L5836="",NOT(COUNTIFS($L$2:$L5836,$L5836)=1)),"",SUMIFS($G:$G,$L:$L,$L5836))</f>
        <v/>
      </c>
      <c r="K5836" s="5">
        <f>IF(OR($L5836="",NOT(COUNTIFS($L$2:$L5836,$L5836)=1)),"",SUMIFS($I:$I,$L:$L,$L5836))</f>
        <v/>
      </c>
      <c r="L5836" s="6">
        <f>IF($B5836="","",YEAR($B5836))</f>
        <v/>
      </c>
      <c r="M5836" s="6">
        <f>INT((ROW()-2)/39)+1</f>
        <v/>
      </c>
      <c r="N5836" s="6">
        <f>MOD(ROW()-2,39)+2</f>
        <v/>
      </c>
      <c r="O5836" s="42">
        <f>IF(AND($B5836&lt;&gt;"",$C5836&lt;&gt;"",$B5836&lt;=$C5836),INDEX(Szabalyok!$C:$C,$N5836),"")</f>
        <v/>
      </c>
      <c r="P5836">
        <f>IF(D5836="",P5835,P5835+1)</f>
        <v/>
      </c>
    </row>
    <row r="5837">
      <c r="A5837">
        <f>IF(P5837=P5836,0,P5837)</f>
        <v/>
      </c>
      <c r="B5837" s="41">
        <f>IF($M5837&gt;300,"",IF(OR(INDEX(Bemenet!$E$2:$E$301,$M5837)="",INDEX(Bemenet!$F$2:$F$301,$M5837)=""),"",MAX(INDEX(Bemenet!$E$2:$E$301,$M5837),INDEX(Szabalyok!$A:$A,$N5837))))</f>
        <v/>
      </c>
      <c r="C5837" s="41">
        <f>IF($B5837="","",MIN(INDEX(Bemenet!$F$2:$F$301,$M5837),INDEX(Szabalyok!$B:$B,$N5837)))</f>
        <v/>
      </c>
      <c r="D5837" s="5">
        <f>IF(AND($B5837&lt;&gt;"",$C5837&lt;&gt;"",$B5837&lt;=$C5837),INDEX(Bemenet!$G$2:$G$301,$M5837),"")</f>
        <v/>
      </c>
      <c r="E5837" s="6">
        <f>IF(AND($B5837&lt;&gt;"",$C5837&lt;&gt;"",$B5837&lt;=$C5837),INDEX(Bemenet!$D$2:$D$301,$M5837),"")</f>
        <v/>
      </c>
      <c r="F5837" s="5">
        <f>IF(AND($B5837&lt;&gt;"",$C5837&lt;&gt;"",$B5837&lt;=$C5837),$C5837-$B5837+1,"")</f>
        <v/>
      </c>
      <c r="G5837" s="5">
        <f>IF($F5837="","",$F5837*$D5837)</f>
        <v/>
      </c>
      <c r="H5837" s="42">
        <f>IF($G5837="","",$O5837)</f>
        <v/>
      </c>
      <c r="I5837" s="5">
        <f>IF($G5837="","",$G5837*IF($H5837="",$O5837,$H5837)/100)</f>
        <v/>
      </c>
      <c r="J5837" s="5">
        <f>IF(OR($L5837="",NOT(COUNTIFS($L$2:$L5837,$L5837)=1)),"",SUMIFS($G:$G,$L:$L,$L5837))</f>
        <v/>
      </c>
      <c r="K5837" s="5">
        <f>IF(OR($L5837="",NOT(COUNTIFS($L$2:$L5837,$L5837)=1)),"",SUMIFS($I:$I,$L:$L,$L5837))</f>
        <v/>
      </c>
      <c r="L5837" s="6">
        <f>IF($B5837="","",YEAR($B5837))</f>
        <v/>
      </c>
      <c r="M5837" s="6">
        <f>INT((ROW()-2)/39)+1</f>
        <v/>
      </c>
      <c r="N5837" s="6">
        <f>MOD(ROW()-2,39)+2</f>
        <v/>
      </c>
      <c r="O5837" s="42">
        <f>IF(AND($B5837&lt;&gt;"",$C5837&lt;&gt;"",$B5837&lt;=$C5837),INDEX(Szabalyok!$C:$C,$N5837),"")</f>
        <v/>
      </c>
      <c r="P5837">
        <f>IF(D5837="",P5836,P5836+1)</f>
        <v/>
      </c>
    </row>
    <row r="5838">
      <c r="A5838">
        <f>IF(P5838=P5837,0,P5838)</f>
        <v/>
      </c>
      <c r="B5838" s="41">
        <f>IF($M5838&gt;300,"",IF(OR(INDEX(Bemenet!$E$2:$E$301,$M5838)="",INDEX(Bemenet!$F$2:$F$301,$M5838)=""),"",MAX(INDEX(Bemenet!$E$2:$E$301,$M5838),INDEX(Szabalyok!$A:$A,$N5838))))</f>
        <v/>
      </c>
      <c r="C5838" s="41">
        <f>IF($B5838="","",MIN(INDEX(Bemenet!$F$2:$F$301,$M5838),INDEX(Szabalyok!$B:$B,$N5838)))</f>
        <v/>
      </c>
      <c r="D5838" s="5">
        <f>IF(AND($B5838&lt;&gt;"",$C5838&lt;&gt;"",$B5838&lt;=$C5838),INDEX(Bemenet!$G$2:$G$301,$M5838),"")</f>
        <v/>
      </c>
      <c r="E5838" s="6">
        <f>IF(AND($B5838&lt;&gt;"",$C5838&lt;&gt;"",$B5838&lt;=$C5838),INDEX(Bemenet!$D$2:$D$301,$M5838),"")</f>
        <v/>
      </c>
      <c r="F5838" s="5">
        <f>IF(AND($B5838&lt;&gt;"",$C5838&lt;&gt;"",$B5838&lt;=$C5838),$C5838-$B5838+1,"")</f>
        <v/>
      </c>
      <c r="G5838" s="5">
        <f>IF($F5838="","",$F5838*$D5838)</f>
        <v/>
      </c>
      <c r="H5838" s="42">
        <f>IF($G5838="","",$O5838)</f>
        <v/>
      </c>
      <c r="I5838" s="5">
        <f>IF($G5838="","",$G5838*IF($H5838="",$O5838,$H5838)/100)</f>
        <v/>
      </c>
      <c r="J5838" s="5">
        <f>IF(OR($L5838="",NOT(COUNTIFS($L$2:$L5838,$L5838)=1)),"",SUMIFS($G:$G,$L:$L,$L5838))</f>
        <v/>
      </c>
      <c r="K5838" s="5">
        <f>IF(OR($L5838="",NOT(COUNTIFS($L$2:$L5838,$L5838)=1)),"",SUMIFS($I:$I,$L:$L,$L5838))</f>
        <v/>
      </c>
      <c r="L5838" s="6">
        <f>IF($B5838="","",YEAR($B5838))</f>
        <v/>
      </c>
      <c r="M5838" s="6">
        <f>INT((ROW()-2)/39)+1</f>
        <v/>
      </c>
      <c r="N5838" s="6">
        <f>MOD(ROW()-2,39)+2</f>
        <v/>
      </c>
      <c r="O5838" s="42">
        <f>IF(AND($B5838&lt;&gt;"",$C5838&lt;&gt;"",$B5838&lt;=$C5838),INDEX(Szabalyok!$C:$C,$N5838),"")</f>
        <v/>
      </c>
      <c r="P5838">
        <f>IF(D5838="",P5837,P5837+1)</f>
        <v/>
      </c>
    </row>
    <row r="5839">
      <c r="A5839">
        <f>IF(P5839=P5838,0,P5839)</f>
        <v/>
      </c>
      <c r="B5839" s="41">
        <f>IF($M5839&gt;300,"",IF(OR(INDEX(Bemenet!$E$2:$E$301,$M5839)="",INDEX(Bemenet!$F$2:$F$301,$M5839)=""),"",MAX(INDEX(Bemenet!$E$2:$E$301,$M5839),INDEX(Szabalyok!$A:$A,$N5839))))</f>
        <v/>
      </c>
      <c r="C5839" s="41">
        <f>IF($B5839="","",MIN(INDEX(Bemenet!$F$2:$F$301,$M5839),INDEX(Szabalyok!$B:$B,$N5839)))</f>
        <v/>
      </c>
      <c r="D5839" s="5">
        <f>IF(AND($B5839&lt;&gt;"",$C5839&lt;&gt;"",$B5839&lt;=$C5839),INDEX(Bemenet!$G$2:$G$301,$M5839),"")</f>
        <v/>
      </c>
      <c r="E5839" s="6">
        <f>IF(AND($B5839&lt;&gt;"",$C5839&lt;&gt;"",$B5839&lt;=$C5839),INDEX(Bemenet!$D$2:$D$301,$M5839),"")</f>
        <v/>
      </c>
      <c r="F5839" s="5">
        <f>IF(AND($B5839&lt;&gt;"",$C5839&lt;&gt;"",$B5839&lt;=$C5839),$C5839-$B5839+1,"")</f>
        <v/>
      </c>
      <c r="G5839" s="5">
        <f>IF($F5839="","",$F5839*$D5839)</f>
        <v/>
      </c>
      <c r="H5839" s="42">
        <f>IF($G5839="","",$O5839)</f>
        <v/>
      </c>
      <c r="I5839" s="5">
        <f>IF($G5839="","",$G5839*IF($H5839="",$O5839,$H5839)/100)</f>
        <v/>
      </c>
      <c r="J5839" s="5">
        <f>IF(OR($L5839="",NOT(COUNTIFS($L$2:$L5839,$L5839)=1)),"",SUMIFS($G:$G,$L:$L,$L5839))</f>
        <v/>
      </c>
      <c r="K5839" s="5">
        <f>IF(OR($L5839="",NOT(COUNTIFS($L$2:$L5839,$L5839)=1)),"",SUMIFS($I:$I,$L:$L,$L5839))</f>
        <v/>
      </c>
      <c r="L5839" s="6">
        <f>IF($B5839="","",YEAR($B5839))</f>
        <v/>
      </c>
      <c r="M5839" s="6">
        <f>INT((ROW()-2)/39)+1</f>
        <v/>
      </c>
      <c r="N5839" s="6">
        <f>MOD(ROW()-2,39)+2</f>
        <v/>
      </c>
      <c r="O5839" s="42">
        <f>IF(AND($B5839&lt;&gt;"",$C5839&lt;&gt;"",$B5839&lt;=$C5839),INDEX(Szabalyok!$C:$C,$N5839),"")</f>
        <v/>
      </c>
      <c r="P5839">
        <f>IF(D5839="",P5838,P5838+1)</f>
        <v/>
      </c>
    </row>
    <row r="5840">
      <c r="A5840">
        <f>IF(P5840=P5839,0,P5840)</f>
        <v/>
      </c>
      <c r="B5840" s="41">
        <f>IF($M5840&gt;300,"",IF(OR(INDEX(Bemenet!$E$2:$E$301,$M5840)="",INDEX(Bemenet!$F$2:$F$301,$M5840)=""),"",MAX(INDEX(Bemenet!$E$2:$E$301,$M5840),INDEX(Szabalyok!$A:$A,$N5840))))</f>
        <v/>
      </c>
      <c r="C5840" s="41">
        <f>IF($B5840="","",MIN(INDEX(Bemenet!$F$2:$F$301,$M5840),INDEX(Szabalyok!$B:$B,$N5840)))</f>
        <v/>
      </c>
      <c r="D5840" s="5">
        <f>IF(AND($B5840&lt;&gt;"",$C5840&lt;&gt;"",$B5840&lt;=$C5840),INDEX(Bemenet!$G$2:$G$301,$M5840),"")</f>
        <v/>
      </c>
      <c r="E5840" s="6">
        <f>IF(AND($B5840&lt;&gt;"",$C5840&lt;&gt;"",$B5840&lt;=$C5840),INDEX(Bemenet!$D$2:$D$301,$M5840),"")</f>
        <v/>
      </c>
      <c r="F5840" s="5">
        <f>IF(AND($B5840&lt;&gt;"",$C5840&lt;&gt;"",$B5840&lt;=$C5840),$C5840-$B5840+1,"")</f>
        <v/>
      </c>
      <c r="G5840" s="5">
        <f>IF($F5840="","",$F5840*$D5840)</f>
        <v/>
      </c>
      <c r="H5840" s="42">
        <f>IF($G5840="","",$O5840)</f>
        <v/>
      </c>
      <c r="I5840" s="5">
        <f>IF($G5840="","",$G5840*IF($H5840="",$O5840,$H5840)/100)</f>
        <v/>
      </c>
      <c r="J5840" s="5">
        <f>IF(OR($L5840="",NOT(COUNTIFS($L$2:$L5840,$L5840)=1)),"",SUMIFS($G:$G,$L:$L,$L5840))</f>
        <v/>
      </c>
      <c r="K5840" s="5">
        <f>IF(OR($L5840="",NOT(COUNTIFS($L$2:$L5840,$L5840)=1)),"",SUMIFS($I:$I,$L:$L,$L5840))</f>
        <v/>
      </c>
      <c r="L5840" s="6">
        <f>IF($B5840="","",YEAR($B5840))</f>
        <v/>
      </c>
      <c r="M5840" s="6">
        <f>INT((ROW()-2)/39)+1</f>
        <v/>
      </c>
      <c r="N5840" s="6">
        <f>MOD(ROW()-2,39)+2</f>
        <v/>
      </c>
      <c r="O5840" s="42">
        <f>IF(AND($B5840&lt;&gt;"",$C5840&lt;&gt;"",$B5840&lt;=$C5840),INDEX(Szabalyok!$C:$C,$N5840),"")</f>
        <v/>
      </c>
      <c r="P5840">
        <f>IF(D5840="",P5839,P5839+1)</f>
        <v/>
      </c>
    </row>
    <row r="5841">
      <c r="A5841">
        <f>IF(P5841=P5840,0,P5841)</f>
        <v/>
      </c>
      <c r="B5841" s="41">
        <f>IF($M5841&gt;300,"",IF(OR(INDEX(Bemenet!$E$2:$E$301,$M5841)="",INDEX(Bemenet!$F$2:$F$301,$M5841)=""),"",MAX(INDEX(Bemenet!$E$2:$E$301,$M5841),INDEX(Szabalyok!$A:$A,$N5841))))</f>
        <v/>
      </c>
      <c r="C5841" s="41">
        <f>IF($B5841="","",MIN(INDEX(Bemenet!$F$2:$F$301,$M5841),INDEX(Szabalyok!$B:$B,$N5841)))</f>
        <v/>
      </c>
      <c r="D5841" s="5">
        <f>IF(AND($B5841&lt;&gt;"",$C5841&lt;&gt;"",$B5841&lt;=$C5841),INDEX(Bemenet!$G$2:$G$301,$M5841),"")</f>
        <v/>
      </c>
      <c r="E5841" s="6">
        <f>IF(AND($B5841&lt;&gt;"",$C5841&lt;&gt;"",$B5841&lt;=$C5841),INDEX(Bemenet!$D$2:$D$301,$M5841),"")</f>
        <v/>
      </c>
      <c r="F5841" s="5">
        <f>IF(AND($B5841&lt;&gt;"",$C5841&lt;&gt;"",$B5841&lt;=$C5841),$C5841-$B5841+1,"")</f>
        <v/>
      </c>
      <c r="G5841" s="5">
        <f>IF($F5841="","",$F5841*$D5841)</f>
        <v/>
      </c>
      <c r="H5841" s="42">
        <f>IF($G5841="","",$O5841)</f>
        <v/>
      </c>
      <c r="I5841" s="5">
        <f>IF($G5841="","",$G5841*IF($H5841="",$O5841,$H5841)/100)</f>
        <v/>
      </c>
      <c r="J5841" s="5">
        <f>IF(OR($L5841="",NOT(COUNTIFS($L$2:$L5841,$L5841)=1)),"",SUMIFS($G:$G,$L:$L,$L5841))</f>
        <v/>
      </c>
      <c r="K5841" s="5">
        <f>IF(OR($L5841="",NOT(COUNTIFS($L$2:$L5841,$L5841)=1)),"",SUMIFS($I:$I,$L:$L,$L5841))</f>
        <v/>
      </c>
      <c r="L5841" s="6">
        <f>IF($B5841="","",YEAR($B5841))</f>
        <v/>
      </c>
      <c r="M5841" s="6">
        <f>INT((ROW()-2)/39)+1</f>
        <v/>
      </c>
      <c r="N5841" s="6">
        <f>MOD(ROW()-2,39)+2</f>
        <v/>
      </c>
      <c r="O5841" s="42">
        <f>IF(AND($B5841&lt;&gt;"",$C5841&lt;&gt;"",$B5841&lt;=$C5841),INDEX(Szabalyok!$C:$C,$N5841),"")</f>
        <v/>
      </c>
      <c r="P5841">
        <f>IF(D5841="",P5840,P5840+1)</f>
        <v/>
      </c>
    </row>
    <row r="5842">
      <c r="A5842">
        <f>IF(P5842=P5841,0,P5842)</f>
        <v/>
      </c>
      <c r="B5842" s="41">
        <f>IF($M5842&gt;300,"",IF(OR(INDEX(Bemenet!$E$2:$E$301,$M5842)="",INDEX(Bemenet!$F$2:$F$301,$M5842)=""),"",MAX(INDEX(Bemenet!$E$2:$E$301,$M5842),INDEX(Szabalyok!$A:$A,$N5842))))</f>
        <v/>
      </c>
      <c r="C5842" s="41">
        <f>IF($B5842="","",MIN(INDEX(Bemenet!$F$2:$F$301,$M5842),INDEX(Szabalyok!$B:$B,$N5842)))</f>
        <v/>
      </c>
      <c r="D5842" s="5">
        <f>IF(AND($B5842&lt;&gt;"",$C5842&lt;&gt;"",$B5842&lt;=$C5842),INDEX(Bemenet!$G$2:$G$301,$M5842),"")</f>
        <v/>
      </c>
      <c r="E5842" s="6">
        <f>IF(AND($B5842&lt;&gt;"",$C5842&lt;&gt;"",$B5842&lt;=$C5842),INDEX(Bemenet!$D$2:$D$301,$M5842),"")</f>
        <v/>
      </c>
      <c r="F5842" s="5">
        <f>IF(AND($B5842&lt;&gt;"",$C5842&lt;&gt;"",$B5842&lt;=$C5842),$C5842-$B5842+1,"")</f>
        <v/>
      </c>
      <c r="G5842" s="5">
        <f>IF($F5842="","",$F5842*$D5842)</f>
        <v/>
      </c>
      <c r="H5842" s="42">
        <f>IF($G5842="","",$O5842)</f>
        <v/>
      </c>
      <c r="I5842" s="5">
        <f>IF($G5842="","",$G5842*IF($H5842="",$O5842,$H5842)/100)</f>
        <v/>
      </c>
      <c r="J5842" s="5">
        <f>IF(OR($L5842="",NOT(COUNTIFS($L$2:$L5842,$L5842)=1)),"",SUMIFS($G:$G,$L:$L,$L5842))</f>
        <v/>
      </c>
      <c r="K5842" s="5">
        <f>IF(OR($L5842="",NOT(COUNTIFS($L$2:$L5842,$L5842)=1)),"",SUMIFS($I:$I,$L:$L,$L5842))</f>
        <v/>
      </c>
      <c r="L5842" s="6">
        <f>IF($B5842="","",YEAR($B5842))</f>
        <v/>
      </c>
      <c r="M5842" s="6">
        <f>INT((ROW()-2)/39)+1</f>
        <v/>
      </c>
      <c r="N5842" s="6">
        <f>MOD(ROW()-2,39)+2</f>
        <v/>
      </c>
      <c r="O5842" s="42">
        <f>IF(AND($B5842&lt;&gt;"",$C5842&lt;&gt;"",$B5842&lt;=$C5842),INDEX(Szabalyok!$C:$C,$N5842),"")</f>
        <v/>
      </c>
      <c r="P5842">
        <f>IF(D5842="",P5841,P5841+1)</f>
        <v/>
      </c>
    </row>
    <row r="5843">
      <c r="A5843">
        <f>IF(P5843=P5842,0,P5843)</f>
        <v/>
      </c>
      <c r="B5843" s="41">
        <f>IF($M5843&gt;300,"",IF(OR(INDEX(Bemenet!$E$2:$E$301,$M5843)="",INDEX(Bemenet!$F$2:$F$301,$M5843)=""),"",MAX(INDEX(Bemenet!$E$2:$E$301,$M5843),INDEX(Szabalyok!$A:$A,$N5843))))</f>
        <v/>
      </c>
      <c r="C5843" s="41">
        <f>IF($B5843="","",MIN(INDEX(Bemenet!$F$2:$F$301,$M5843),INDEX(Szabalyok!$B:$B,$N5843)))</f>
        <v/>
      </c>
      <c r="D5843" s="5">
        <f>IF(AND($B5843&lt;&gt;"",$C5843&lt;&gt;"",$B5843&lt;=$C5843),INDEX(Bemenet!$G$2:$G$301,$M5843),"")</f>
        <v/>
      </c>
      <c r="E5843" s="6">
        <f>IF(AND($B5843&lt;&gt;"",$C5843&lt;&gt;"",$B5843&lt;=$C5843),INDEX(Bemenet!$D$2:$D$301,$M5843),"")</f>
        <v/>
      </c>
      <c r="F5843" s="5">
        <f>IF(AND($B5843&lt;&gt;"",$C5843&lt;&gt;"",$B5843&lt;=$C5843),$C5843-$B5843+1,"")</f>
        <v/>
      </c>
      <c r="G5843" s="5">
        <f>IF($F5843="","",$F5843*$D5843)</f>
        <v/>
      </c>
      <c r="H5843" s="42">
        <f>IF($G5843="","",$O5843)</f>
        <v/>
      </c>
      <c r="I5843" s="5">
        <f>IF($G5843="","",$G5843*IF($H5843="",$O5843,$H5843)/100)</f>
        <v/>
      </c>
      <c r="J5843" s="5">
        <f>IF(OR($L5843="",NOT(COUNTIFS($L$2:$L5843,$L5843)=1)),"",SUMIFS($G:$G,$L:$L,$L5843))</f>
        <v/>
      </c>
      <c r="K5843" s="5">
        <f>IF(OR($L5843="",NOT(COUNTIFS($L$2:$L5843,$L5843)=1)),"",SUMIFS($I:$I,$L:$L,$L5843))</f>
        <v/>
      </c>
      <c r="L5843" s="6">
        <f>IF($B5843="","",YEAR($B5843))</f>
        <v/>
      </c>
      <c r="M5843" s="6">
        <f>INT((ROW()-2)/39)+1</f>
        <v/>
      </c>
      <c r="N5843" s="6">
        <f>MOD(ROW()-2,39)+2</f>
        <v/>
      </c>
      <c r="O5843" s="42">
        <f>IF(AND($B5843&lt;&gt;"",$C5843&lt;&gt;"",$B5843&lt;=$C5843),INDEX(Szabalyok!$C:$C,$N5843),"")</f>
        <v/>
      </c>
      <c r="P5843">
        <f>IF(D5843="",P5842,P5842+1)</f>
        <v/>
      </c>
    </row>
    <row r="5844">
      <c r="A5844">
        <f>IF(P5844=P5843,0,P5844)</f>
        <v/>
      </c>
      <c r="B5844" s="41">
        <f>IF($M5844&gt;300,"",IF(OR(INDEX(Bemenet!$E$2:$E$301,$M5844)="",INDEX(Bemenet!$F$2:$F$301,$M5844)=""),"",MAX(INDEX(Bemenet!$E$2:$E$301,$M5844),INDEX(Szabalyok!$A:$A,$N5844))))</f>
        <v/>
      </c>
      <c r="C5844" s="41">
        <f>IF($B5844="","",MIN(INDEX(Bemenet!$F$2:$F$301,$M5844),INDEX(Szabalyok!$B:$B,$N5844)))</f>
        <v/>
      </c>
      <c r="D5844" s="5">
        <f>IF(AND($B5844&lt;&gt;"",$C5844&lt;&gt;"",$B5844&lt;=$C5844),INDEX(Bemenet!$G$2:$G$301,$M5844),"")</f>
        <v/>
      </c>
      <c r="E5844" s="6">
        <f>IF(AND($B5844&lt;&gt;"",$C5844&lt;&gt;"",$B5844&lt;=$C5844),INDEX(Bemenet!$D$2:$D$301,$M5844),"")</f>
        <v/>
      </c>
      <c r="F5844" s="5">
        <f>IF(AND($B5844&lt;&gt;"",$C5844&lt;&gt;"",$B5844&lt;=$C5844),$C5844-$B5844+1,"")</f>
        <v/>
      </c>
      <c r="G5844" s="5">
        <f>IF($F5844="","",$F5844*$D5844)</f>
        <v/>
      </c>
      <c r="H5844" s="42">
        <f>IF($G5844="","",$O5844)</f>
        <v/>
      </c>
      <c r="I5844" s="5">
        <f>IF($G5844="","",$G5844*IF($H5844="",$O5844,$H5844)/100)</f>
        <v/>
      </c>
      <c r="J5844" s="5">
        <f>IF(OR($L5844="",NOT(COUNTIFS($L$2:$L5844,$L5844)=1)),"",SUMIFS($G:$G,$L:$L,$L5844))</f>
        <v/>
      </c>
      <c r="K5844" s="5">
        <f>IF(OR($L5844="",NOT(COUNTIFS($L$2:$L5844,$L5844)=1)),"",SUMIFS($I:$I,$L:$L,$L5844))</f>
        <v/>
      </c>
      <c r="L5844" s="6">
        <f>IF($B5844="","",YEAR($B5844))</f>
        <v/>
      </c>
      <c r="M5844" s="6">
        <f>INT((ROW()-2)/39)+1</f>
        <v/>
      </c>
      <c r="N5844" s="6">
        <f>MOD(ROW()-2,39)+2</f>
        <v/>
      </c>
      <c r="O5844" s="42">
        <f>IF(AND($B5844&lt;&gt;"",$C5844&lt;&gt;"",$B5844&lt;=$C5844),INDEX(Szabalyok!$C:$C,$N5844),"")</f>
        <v/>
      </c>
      <c r="P5844">
        <f>IF(D5844="",P5843,P5843+1)</f>
        <v/>
      </c>
    </row>
    <row r="5845">
      <c r="A5845">
        <f>IF(P5845=P5844,0,P5845)</f>
        <v/>
      </c>
      <c r="B5845" s="41">
        <f>IF($M5845&gt;300,"",IF(OR(INDEX(Bemenet!$E$2:$E$301,$M5845)="",INDEX(Bemenet!$F$2:$F$301,$M5845)=""),"",MAX(INDEX(Bemenet!$E$2:$E$301,$M5845),INDEX(Szabalyok!$A:$A,$N5845))))</f>
        <v/>
      </c>
      <c r="C5845" s="41">
        <f>IF($B5845="","",MIN(INDEX(Bemenet!$F$2:$F$301,$M5845),INDEX(Szabalyok!$B:$B,$N5845)))</f>
        <v/>
      </c>
      <c r="D5845" s="5">
        <f>IF(AND($B5845&lt;&gt;"",$C5845&lt;&gt;"",$B5845&lt;=$C5845),INDEX(Bemenet!$G$2:$G$301,$M5845),"")</f>
        <v/>
      </c>
      <c r="E5845" s="6">
        <f>IF(AND($B5845&lt;&gt;"",$C5845&lt;&gt;"",$B5845&lt;=$C5845),INDEX(Bemenet!$D$2:$D$301,$M5845),"")</f>
        <v/>
      </c>
      <c r="F5845" s="5">
        <f>IF(AND($B5845&lt;&gt;"",$C5845&lt;&gt;"",$B5845&lt;=$C5845),$C5845-$B5845+1,"")</f>
        <v/>
      </c>
      <c r="G5845" s="5">
        <f>IF($F5845="","",$F5845*$D5845)</f>
        <v/>
      </c>
      <c r="H5845" s="42">
        <f>IF($G5845="","",$O5845)</f>
        <v/>
      </c>
      <c r="I5845" s="5">
        <f>IF($G5845="","",$G5845*IF($H5845="",$O5845,$H5845)/100)</f>
        <v/>
      </c>
      <c r="J5845" s="5">
        <f>IF(OR($L5845="",NOT(COUNTIFS($L$2:$L5845,$L5845)=1)),"",SUMIFS($G:$G,$L:$L,$L5845))</f>
        <v/>
      </c>
      <c r="K5845" s="5">
        <f>IF(OR($L5845="",NOT(COUNTIFS($L$2:$L5845,$L5845)=1)),"",SUMIFS($I:$I,$L:$L,$L5845))</f>
        <v/>
      </c>
      <c r="L5845" s="6">
        <f>IF($B5845="","",YEAR($B5845))</f>
        <v/>
      </c>
      <c r="M5845" s="6">
        <f>INT((ROW()-2)/39)+1</f>
        <v/>
      </c>
      <c r="N5845" s="6">
        <f>MOD(ROW()-2,39)+2</f>
        <v/>
      </c>
      <c r="O5845" s="42">
        <f>IF(AND($B5845&lt;&gt;"",$C5845&lt;&gt;"",$B5845&lt;=$C5845),INDEX(Szabalyok!$C:$C,$N5845),"")</f>
        <v/>
      </c>
      <c r="P5845">
        <f>IF(D5845="",P5844,P5844+1)</f>
        <v/>
      </c>
    </row>
    <row r="5846">
      <c r="A5846">
        <f>IF(P5846=P5845,0,P5846)</f>
        <v/>
      </c>
      <c r="B5846" s="41">
        <f>IF($M5846&gt;300,"",IF(OR(INDEX(Bemenet!$E$2:$E$301,$M5846)="",INDEX(Bemenet!$F$2:$F$301,$M5846)=""),"",MAX(INDEX(Bemenet!$E$2:$E$301,$M5846),INDEX(Szabalyok!$A:$A,$N5846))))</f>
        <v/>
      </c>
      <c r="C5846" s="41">
        <f>IF($B5846="","",MIN(INDEX(Bemenet!$F$2:$F$301,$M5846),INDEX(Szabalyok!$B:$B,$N5846)))</f>
        <v/>
      </c>
      <c r="D5846" s="5">
        <f>IF(AND($B5846&lt;&gt;"",$C5846&lt;&gt;"",$B5846&lt;=$C5846),INDEX(Bemenet!$G$2:$G$301,$M5846),"")</f>
        <v/>
      </c>
      <c r="E5846" s="6">
        <f>IF(AND($B5846&lt;&gt;"",$C5846&lt;&gt;"",$B5846&lt;=$C5846),INDEX(Bemenet!$D$2:$D$301,$M5846),"")</f>
        <v/>
      </c>
      <c r="F5846" s="5">
        <f>IF(AND($B5846&lt;&gt;"",$C5846&lt;&gt;"",$B5846&lt;=$C5846),$C5846-$B5846+1,"")</f>
        <v/>
      </c>
      <c r="G5846" s="5">
        <f>IF($F5846="","",$F5846*$D5846)</f>
        <v/>
      </c>
      <c r="H5846" s="42">
        <f>IF($G5846="","",$O5846)</f>
        <v/>
      </c>
      <c r="I5846" s="5">
        <f>IF($G5846="","",$G5846*IF($H5846="",$O5846,$H5846)/100)</f>
        <v/>
      </c>
      <c r="J5846" s="5">
        <f>IF(OR($L5846="",NOT(COUNTIFS($L$2:$L5846,$L5846)=1)),"",SUMIFS($G:$G,$L:$L,$L5846))</f>
        <v/>
      </c>
      <c r="K5846" s="5">
        <f>IF(OR($L5846="",NOT(COUNTIFS($L$2:$L5846,$L5846)=1)),"",SUMIFS($I:$I,$L:$L,$L5846))</f>
        <v/>
      </c>
      <c r="L5846" s="6">
        <f>IF($B5846="","",YEAR($B5846))</f>
        <v/>
      </c>
      <c r="M5846" s="6">
        <f>INT((ROW()-2)/39)+1</f>
        <v/>
      </c>
      <c r="N5846" s="6">
        <f>MOD(ROW()-2,39)+2</f>
        <v/>
      </c>
      <c r="O5846" s="42">
        <f>IF(AND($B5846&lt;&gt;"",$C5846&lt;&gt;"",$B5846&lt;=$C5846),INDEX(Szabalyok!$C:$C,$N5846),"")</f>
        <v/>
      </c>
      <c r="P5846">
        <f>IF(D5846="",P5845,P5845+1)</f>
        <v/>
      </c>
    </row>
    <row r="5847">
      <c r="A5847">
        <f>IF(P5847=P5846,0,P5847)</f>
        <v/>
      </c>
      <c r="B5847" s="41">
        <f>IF($M5847&gt;300,"",IF(OR(INDEX(Bemenet!$E$2:$E$301,$M5847)="",INDEX(Bemenet!$F$2:$F$301,$M5847)=""),"",MAX(INDEX(Bemenet!$E$2:$E$301,$M5847),INDEX(Szabalyok!$A:$A,$N5847))))</f>
        <v/>
      </c>
      <c r="C5847" s="41">
        <f>IF($B5847="","",MIN(INDEX(Bemenet!$F$2:$F$301,$M5847),INDEX(Szabalyok!$B:$B,$N5847)))</f>
        <v/>
      </c>
      <c r="D5847" s="5">
        <f>IF(AND($B5847&lt;&gt;"",$C5847&lt;&gt;"",$B5847&lt;=$C5847),INDEX(Bemenet!$G$2:$G$301,$M5847),"")</f>
        <v/>
      </c>
      <c r="E5847" s="6">
        <f>IF(AND($B5847&lt;&gt;"",$C5847&lt;&gt;"",$B5847&lt;=$C5847),INDEX(Bemenet!$D$2:$D$301,$M5847),"")</f>
        <v/>
      </c>
      <c r="F5847" s="5">
        <f>IF(AND($B5847&lt;&gt;"",$C5847&lt;&gt;"",$B5847&lt;=$C5847),$C5847-$B5847+1,"")</f>
        <v/>
      </c>
      <c r="G5847" s="5">
        <f>IF($F5847="","",$F5847*$D5847)</f>
        <v/>
      </c>
      <c r="H5847" s="42">
        <f>IF($G5847="","",$O5847)</f>
        <v/>
      </c>
      <c r="I5847" s="5">
        <f>IF($G5847="","",$G5847*IF($H5847="",$O5847,$H5847)/100)</f>
        <v/>
      </c>
      <c r="J5847" s="5">
        <f>IF(OR($L5847="",NOT(COUNTIFS($L$2:$L5847,$L5847)=1)),"",SUMIFS($G:$G,$L:$L,$L5847))</f>
        <v/>
      </c>
      <c r="K5847" s="5">
        <f>IF(OR($L5847="",NOT(COUNTIFS($L$2:$L5847,$L5847)=1)),"",SUMIFS($I:$I,$L:$L,$L5847))</f>
        <v/>
      </c>
      <c r="L5847" s="6">
        <f>IF($B5847="","",YEAR($B5847))</f>
        <v/>
      </c>
      <c r="M5847" s="6">
        <f>INT((ROW()-2)/39)+1</f>
        <v/>
      </c>
      <c r="N5847" s="6">
        <f>MOD(ROW()-2,39)+2</f>
        <v/>
      </c>
      <c r="O5847" s="42">
        <f>IF(AND($B5847&lt;&gt;"",$C5847&lt;&gt;"",$B5847&lt;=$C5847),INDEX(Szabalyok!$C:$C,$N5847),"")</f>
        <v/>
      </c>
      <c r="P5847">
        <f>IF(D5847="",P5846,P5846+1)</f>
        <v/>
      </c>
    </row>
    <row r="5848">
      <c r="A5848">
        <f>IF(P5848=P5847,0,P5848)</f>
        <v/>
      </c>
      <c r="B5848" s="41">
        <f>IF($M5848&gt;300,"",IF(OR(INDEX(Bemenet!$E$2:$E$301,$M5848)="",INDEX(Bemenet!$F$2:$F$301,$M5848)=""),"",MAX(INDEX(Bemenet!$E$2:$E$301,$M5848),INDEX(Szabalyok!$A:$A,$N5848))))</f>
        <v/>
      </c>
      <c r="C5848" s="41">
        <f>IF($B5848="","",MIN(INDEX(Bemenet!$F$2:$F$301,$M5848),INDEX(Szabalyok!$B:$B,$N5848)))</f>
        <v/>
      </c>
      <c r="D5848" s="5">
        <f>IF(AND($B5848&lt;&gt;"",$C5848&lt;&gt;"",$B5848&lt;=$C5848),INDEX(Bemenet!$G$2:$G$301,$M5848),"")</f>
        <v/>
      </c>
      <c r="E5848" s="6">
        <f>IF(AND($B5848&lt;&gt;"",$C5848&lt;&gt;"",$B5848&lt;=$C5848),INDEX(Bemenet!$D$2:$D$301,$M5848),"")</f>
        <v/>
      </c>
      <c r="F5848" s="5">
        <f>IF(AND($B5848&lt;&gt;"",$C5848&lt;&gt;"",$B5848&lt;=$C5848),$C5848-$B5848+1,"")</f>
        <v/>
      </c>
      <c r="G5848" s="5">
        <f>IF($F5848="","",$F5848*$D5848)</f>
        <v/>
      </c>
      <c r="H5848" s="42">
        <f>IF($G5848="","",$O5848)</f>
        <v/>
      </c>
      <c r="I5848" s="5">
        <f>IF($G5848="","",$G5848*IF($H5848="",$O5848,$H5848)/100)</f>
        <v/>
      </c>
      <c r="J5848" s="5">
        <f>IF(OR($L5848="",NOT(COUNTIFS($L$2:$L5848,$L5848)=1)),"",SUMIFS($G:$G,$L:$L,$L5848))</f>
        <v/>
      </c>
      <c r="K5848" s="5">
        <f>IF(OR($L5848="",NOT(COUNTIFS($L$2:$L5848,$L5848)=1)),"",SUMIFS($I:$I,$L:$L,$L5848))</f>
        <v/>
      </c>
      <c r="L5848" s="6">
        <f>IF($B5848="","",YEAR($B5848))</f>
        <v/>
      </c>
      <c r="M5848" s="6">
        <f>INT((ROW()-2)/39)+1</f>
        <v/>
      </c>
      <c r="N5848" s="6">
        <f>MOD(ROW()-2,39)+2</f>
        <v/>
      </c>
      <c r="O5848" s="42">
        <f>IF(AND($B5848&lt;&gt;"",$C5848&lt;&gt;"",$B5848&lt;=$C5848),INDEX(Szabalyok!$C:$C,$N5848),"")</f>
        <v/>
      </c>
      <c r="P5848">
        <f>IF(D5848="",P5847,P5847+1)</f>
        <v/>
      </c>
    </row>
    <row r="5849">
      <c r="A5849">
        <f>IF(P5849=P5848,0,P5849)</f>
        <v/>
      </c>
      <c r="B5849" s="41">
        <f>IF($M5849&gt;300,"",IF(OR(INDEX(Bemenet!$E$2:$E$301,$M5849)="",INDEX(Bemenet!$F$2:$F$301,$M5849)=""),"",MAX(INDEX(Bemenet!$E$2:$E$301,$M5849),INDEX(Szabalyok!$A:$A,$N5849))))</f>
        <v/>
      </c>
      <c r="C5849" s="41">
        <f>IF($B5849="","",MIN(INDEX(Bemenet!$F$2:$F$301,$M5849),INDEX(Szabalyok!$B:$B,$N5849)))</f>
        <v/>
      </c>
      <c r="D5849" s="5">
        <f>IF(AND($B5849&lt;&gt;"",$C5849&lt;&gt;"",$B5849&lt;=$C5849),INDEX(Bemenet!$G$2:$G$301,$M5849),"")</f>
        <v/>
      </c>
      <c r="E5849" s="6">
        <f>IF(AND($B5849&lt;&gt;"",$C5849&lt;&gt;"",$B5849&lt;=$C5849),INDEX(Bemenet!$D$2:$D$301,$M5849),"")</f>
        <v/>
      </c>
      <c r="F5849" s="5">
        <f>IF(AND($B5849&lt;&gt;"",$C5849&lt;&gt;"",$B5849&lt;=$C5849),$C5849-$B5849+1,"")</f>
        <v/>
      </c>
      <c r="G5849" s="5">
        <f>IF($F5849="","",$F5849*$D5849)</f>
        <v/>
      </c>
      <c r="H5849" s="42">
        <f>IF($G5849="","",$O5849)</f>
        <v/>
      </c>
      <c r="I5849" s="5">
        <f>IF($G5849="","",$G5849*IF($H5849="",$O5849,$H5849)/100)</f>
        <v/>
      </c>
      <c r="J5849" s="5">
        <f>IF(OR($L5849="",NOT(COUNTIFS($L$2:$L5849,$L5849)=1)),"",SUMIFS($G:$G,$L:$L,$L5849))</f>
        <v/>
      </c>
      <c r="K5849" s="5">
        <f>IF(OR($L5849="",NOT(COUNTIFS($L$2:$L5849,$L5849)=1)),"",SUMIFS($I:$I,$L:$L,$L5849))</f>
        <v/>
      </c>
      <c r="L5849" s="6">
        <f>IF($B5849="","",YEAR($B5849))</f>
        <v/>
      </c>
      <c r="M5849" s="6">
        <f>INT((ROW()-2)/39)+1</f>
        <v/>
      </c>
      <c r="N5849" s="6">
        <f>MOD(ROW()-2,39)+2</f>
        <v/>
      </c>
      <c r="O5849" s="42">
        <f>IF(AND($B5849&lt;&gt;"",$C5849&lt;&gt;"",$B5849&lt;=$C5849),INDEX(Szabalyok!$C:$C,$N5849),"")</f>
        <v/>
      </c>
      <c r="P5849">
        <f>IF(D5849="",P5848,P5848+1)</f>
        <v/>
      </c>
    </row>
    <row r="5850">
      <c r="A5850">
        <f>IF(P5850=P5849,0,P5850)</f>
        <v/>
      </c>
      <c r="B5850" s="41">
        <f>IF($M5850&gt;300,"",IF(OR(INDEX(Bemenet!$E$2:$E$301,$M5850)="",INDEX(Bemenet!$F$2:$F$301,$M5850)=""),"",MAX(INDEX(Bemenet!$E$2:$E$301,$M5850),INDEX(Szabalyok!$A:$A,$N5850))))</f>
        <v/>
      </c>
      <c r="C5850" s="41">
        <f>IF($B5850="","",MIN(INDEX(Bemenet!$F$2:$F$301,$M5850),INDEX(Szabalyok!$B:$B,$N5850)))</f>
        <v/>
      </c>
      <c r="D5850" s="5">
        <f>IF(AND($B5850&lt;&gt;"",$C5850&lt;&gt;"",$B5850&lt;=$C5850),INDEX(Bemenet!$G$2:$G$301,$M5850),"")</f>
        <v/>
      </c>
      <c r="E5850" s="6">
        <f>IF(AND($B5850&lt;&gt;"",$C5850&lt;&gt;"",$B5850&lt;=$C5850),INDEX(Bemenet!$D$2:$D$301,$M5850),"")</f>
        <v/>
      </c>
      <c r="F5850" s="5">
        <f>IF(AND($B5850&lt;&gt;"",$C5850&lt;&gt;"",$B5850&lt;=$C5850),$C5850-$B5850+1,"")</f>
        <v/>
      </c>
      <c r="G5850" s="5">
        <f>IF($F5850="","",$F5850*$D5850)</f>
        <v/>
      </c>
      <c r="H5850" s="42">
        <f>IF($G5850="","",$O5850)</f>
        <v/>
      </c>
      <c r="I5850" s="5">
        <f>IF($G5850="","",$G5850*IF($H5850="",$O5850,$H5850)/100)</f>
        <v/>
      </c>
      <c r="J5850" s="5">
        <f>IF(OR($L5850="",NOT(COUNTIFS($L$2:$L5850,$L5850)=1)),"",SUMIFS($G:$G,$L:$L,$L5850))</f>
        <v/>
      </c>
      <c r="K5850" s="5">
        <f>IF(OR($L5850="",NOT(COUNTIFS($L$2:$L5850,$L5850)=1)),"",SUMIFS($I:$I,$L:$L,$L5850))</f>
        <v/>
      </c>
      <c r="L5850" s="6">
        <f>IF($B5850="","",YEAR($B5850))</f>
        <v/>
      </c>
      <c r="M5850" s="6">
        <f>INT((ROW()-2)/39)+1</f>
        <v/>
      </c>
      <c r="N5850" s="6">
        <f>MOD(ROW()-2,39)+2</f>
        <v/>
      </c>
      <c r="O5850" s="42">
        <f>IF(AND($B5850&lt;&gt;"",$C5850&lt;&gt;"",$B5850&lt;=$C5850),INDEX(Szabalyok!$C:$C,$N5850),"")</f>
        <v/>
      </c>
      <c r="P5850">
        <f>IF(D5850="",P5849,P5849+1)</f>
        <v/>
      </c>
    </row>
    <row r="5851">
      <c r="A5851">
        <f>IF(P5851=P5850,0,P5851)</f>
        <v/>
      </c>
      <c r="B5851" s="41">
        <f>IF($M5851&gt;300,"",IF(OR(INDEX(Bemenet!$E$2:$E$301,$M5851)="",INDEX(Bemenet!$F$2:$F$301,$M5851)=""),"",MAX(INDEX(Bemenet!$E$2:$E$301,$M5851),INDEX(Szabalyok!$A:$A,$N5851))))</f>
        <v/>
      </c>
      <c r="C5851" s="41">
        <f>IF($B5851="","",MIN(INDEX(Bemenet!$F$2:$F$301,$M5851),INDEX(Szabalyok!$B:$B,$N5851)))</f>
        <v/>
      </c>
      <c r="D5851" s="5">
        <f>IF(AND($B5851&lt;&gt;"",$C5851&lt;&gt;"",$B5851&lt;=$C5851),INDEX(Bemenet!$G$2:$G$301,$M5851),"")</f>
        <v/>
      </c>
      <c r="E5851" s="6">
        <f>IF(AND($B5851&lt;&gt;"",$C5851&lt;&gt;"",$B5851&lt;=$C5851),INDEX(Bemenet!$D$2:$D$301,$M5851),"")</f>
        <v/>
      </c>
      <c r="F5851" s="5">
        <f>IF(AND($B5851&lt;&gt;"",$C5851&lt;&gt;"",$B5851&lt;=$C5851),$C5851-$B5851+1,"")</f>
        <v/>
      </c>
      <c r="G5851" s="5">
        <f>IF($F5851="","",$F5851*$D5851)</f>
        <v/>
      </c>
      <c r="H5851" s="42">
        <f>IF($G5851="","",$O5851)</f>
        <v/>
      </c>
      <c r="I5851" s="5">
        <f>IF($G5851="","",$G5851*IF($H5851="",$O5851,$H5851)/100)</f>
        <v/>
      </c>
      <c r="J5851" s="5">
        <f>IF(OR($L5851="",NOT(COUNTIFS($L$2:$L5851,$L5851)=1)),"",SUMIFS($G:$G,$L:$L,$L5851))</f>
        <v/>
      </c>
      <c r="K5851" s="5">
        <f>IF(OR($L5851="",NOT(COUNTIFS($L$2:$L5851,$L5851)=1)),"",SUMIFS($I:$I,$L:$L,$L5851))</f>
        <v/>
      </c>
      <c r="L5851" s="6">
        <f>IF($B5851="","",YEAR($B5851))</f>
        <v/>
      </c>
      <c r="M5851" s="6">
        <f>INT((ROW()-2)/39)+1</f>
        <v/>
      </c>
      <c r="N5851" s="6">
        <f>MOD(ROW()-2,39)+2</f>
        <v/>
      </c>
      <c r="O5851" s="42">
        <f>IF(AND($B5851&lt;&gt;"",$C5851&lt;&gt;"",$B5851&lt;=$C5851),INDEX(Szabalyok!$C:$C,$N5851),"")</f>
        <v/>
      </c>
      <c r="P5851">
        <f>IF(D5851="",P5850,P5850+1)</f>
        <v/>
      </c>
    </row>
    <row r="5852">
      <c r="A5852">
        <f>IF(P5852=P5851,0,P5852)</f>
        <v/>
      </c>
      <c r="B5852" s="41">
        <f>IF($M5852&gt;300,"",IF(OR(INDEX(Bemenet!$E$2:$E$301,$M5852)="",INDEX(Bemenet!$F$2:$F$301,$M5852)=""),"",MAX(INDEX(Bemenet!$E$2:$E$301,$M5852),INDEX(Szabalyok!$A:$A,$N5852))))</f>
        <v/>
      </c>
      <c r="C5852" s="41">
        <f>IF($B5852="","",MIN(INDEX(Bemenet!$F$2:$F$301,$M5852),INDEX(Szabalyok!$B:$B,$N5852)))</f>
        <v/>
      </c>
      <c r="D5852" s="5">
        <f>IF(AND($B5852&lt;&gt;"",$C5852&lt;&gt;"",$B5852&lt;=$C5852),INDEX(Bemenet!$G$2:$G$301,$M5852),"")</f>
        <v/>
      </c>
      <c r="E5852" s="6">
        <f>IF(AND($B5852&lt;&gt;"",$C5852&lt;&gt;"",$B5852&lt;=$C5852),INDEX(Bemenet!$D$2:$D$301,$M5852),"")</f>
        <v/>
      </c>
      <c r="F5852" s="5">
        <f>IF(AND($B5852&lt;&gt;"",$C5852&lt;&gt;"",$B5852&lt;=$C5852),$C5852-$B5852+1,"")</f>
        <v/>
      </c>
      <c r="G5852" s="5">
        <f>IF($F5852="","",$F5852*$D5852)</f>
        <v/>
      </c>
      <c r="H5852" s="42">
        <f>IF($G5852="","",$O5852)</f>
        <v/>
      </c>
      <c r="I5852" s="5">
        <f>IF($G5852="","",$G5852*IF($H5852="",$O5852,$H5852)/100)</f>
        <v/>
      </c>
      <c r="J5852" s="5">
        <f>IF(OR($L5852="",NOT(COUNTIFS($L$2:$L5852,$L5852)=1)),"",SUMIFS($G:$G,$L:$L,$L5852))</f>
        <v/>
      </c>
      <c r="K5852" s="5">
        <f>IF(OR($L5852="",NOT(COUNTIFS($L$2:$L5852,$L5852)=1)),"",SUMIFS($I:$I,$L:$L,$L5852))</f>
        <v/>
      </c>
      <c r="L5852" s="6">
        <f>IF($B5852="","",YEAR($B5852))</f>
        <v/>
      </c>
      <c r="M5852" s="6">
        <f>INT((ROW()-2)/39)+1</f>
        <v/>
      </c>
      <c r="N5852" s="6">
        <f>MOD(ROW()-2,39)+2</f>
        <v/>
      </c>
      <c r="O5852" s="42">
        <f>IF(AND($B5852&lt;&gt;"",$C5852&lt;&gt;"",$B5852&lt;=$C5852),INDEX(Szabalyok!$C:$C,$N5852),"")</f>
        <v/>
      </c>
      <c r="P5852">
        <f>IF(D5852="",P5851,P5851+1)</f>
        <v/>
      </c>
    </row>
    <row r="5853">
      <c r="A5853">
        <f>IF(P5853=P5852,0,P5853)</f>
        <v/>
      </c>
      <c r="B5853" s="41">
        <f>IF($M5853&gt;300,"",IF(OR(INDEX(Bemenet!$E$2:$E$301,$M5853)="",INDEX(Bemenet!$F$2:$F$301,$M5853)=""),"",MAX(INDEX(Bemenet!$E$2:$E$301,$M5853),INDEX(Szabalyok!$A:$A,$N5853))))</f>
        <v/>
      </c>
      <c r="C5853" s="41">
        <f>IF($B5853="","",MIN(INDEX(Bemenet!$F$2:$F$301,$M5853),INDEX(Szabalyok!$B:$B,$N5853)))</f>
        <v/>
      </c>
      <c r="D5853" s="5">
        <f>IF(AND($B5853&lt;&gt;"",$C5853&lt;&gt;"",$B5853&lt;=$C5853),INDEX(Bemenet!$G$2:$G$301,$M5853),"")</f>
        <v/>
      </c>
      <c r="E5853" s="6">
        <f>IF(AND($B5853&lt;&gt;"",$C5853&lt;&gt;"",$B5853&lt;=$C5853),INDEX(Bemenet!$D$2:$D$301,$M5853),"")</f>
        <v/>
      </c>
      <c r="F5853" s="5">
        <f>IF(AND($B5853&lt;&gt;"",$C5853&lt;&gt;"",$B5853&lt;=$C5853),$C5853-$B5853+1,"")</f>
        <v/>
      </c>
      <c r="G5853" s="5">
        <f>IF($F5853="","",$F5853*$D5853)</f>
        <v/>
      </c>
      <c r="H5853" s="42">
        <f>IF($G5853="","",$O5853)</f>
        <v/>
      </c>
      <c r="I5853" s="5">
        <f>IF($G5853="","",$G5853*IF($H5853="",$O5853,$H5853)/100)</f>
        <v/>
      </c>
      <c r="J5853" s="5">
        <f>IF(OR($L5853="",NOT(COUNTIFS($L$2:$L5853,$L5853)=1)),"",SUMIFS($G:$G,$L:$L,$L5853))</f>
        <v/>
      </c>
      <c r="K5853" s="5">
        <f>IF(OR($L5853="",NOT(COUNTIFS($L$2:$L5853,$L5853)=1)),"",SUMIFS($I:$I,$L:$L,$L5853))</f>
        <v/>
      </c>
      <c r="L5853" s="6">
        <f>IF($B5853="","",YEAR($B5853))</f>
        <v/>
      </c>
      <c r="M5853" s="6">
        <f>INT((ROW()-2)/39)+1</f>
        <v/>
      </c>
      <c r="N5853" s="6">
        <f>MOD(ROW()-2,39)+2</f>
        <v/>
      </c>
      <c r="O5853" s="42">
        <f>IF(AND($B5853&lt;&gt;"",$C5853&lt;&gt;"",$B5853&lt;=$C5853),INDEX(Szabalyok!$C:$C,$N5853),"")</f>
        <v/>
      </c>
      <c r="P5853">
        <f>IF(D5853="",P5852,P5852+1)</f>
        <v/>
      </c>
    </row>
    <row r="5854">
      <c r="A5854">
        <f>IF(P5854=P5853,0,P5854)</f>
        <v/>
      </c>
      <c r="B5854" s="41">
        <f>IF($M5854&gt;300,"",IF(OR(INDEX(Bemenet!$E$2:$E$301,$M5854)="",INDEX(Bemenet!$F$2:$F$301,$M5854)=""),"",MAX(INDEX(Bemenet!$E$2:$E$301,$M5854),INDEX(Szabalyok!$A:$A,$N5854))))</f>
        <v/>
      </c>
      <c r="C5854" s="41">
        <f>IF($B5854="","",MIN(INDEX(Bemenet!$F$2:$F$301,$M5854),INDEX(Szabalyok!$B:$B,$N5854)))</f>
        <v/>
      </c>
      <c r="D5854" s="5">
        <f>IF(AND($B5854&lt;&gt;"",$C5854&lt;&gt;"",$B5854&lt;=$C5854),INDEX(Bemenet!$G$2:$G$301,$M5854),"")</f>
        <v/>
      </c>
      <c r="E5854" s="6">
        <f>IF(AND($B5854&lt;&gt;"",$C5854&lt;&gt;"",$B5854&lt;=$C5854),INDEX(Bemenet!$D$2:$D$301,$M5854),"")</f>
        <v/>
      </c>
      <c r="F5854" s="5">
        <f>IF(AND($B5854&lt;&gt;"",$C5854&lt;&gt;"",$B5854&lt;=$C5854),$C5854-$B5854+1,"")</f>
        <v/>
      </c>
      <c r="G5854" s="5">
        <f>IF($F5854="","",$F5854*$D5854)</f>
        <v/>
      </c>
      <c r="H5854" s="42">
        <f>IF($G5854="","",$O5854)</f>
        <v/>
      </c>
      <c r="I5854" s="5">
        <f>IF($G5854="","",$G5854*IF($H5854="",$O5854,$H5854)/100)</f>
        <v/>
      </c>
      <c r="J5854" s="5">
        <f>IF(OR($L5854="",NOT(COUNTIFS($L$2:$L5854,$L5854)=1)),"",SUMIFS($G:$G,$L:$L,$L5854))</f>
        <v/>
      </c>
      <c r="K5854" s="5">
        <f>IF(OR($L5854="",NOT(COUNTIFS($L$2:$L5854,$L5854)=1)),"",SUMIFS($I:$I,$L:$L,$L5854))</f>
        <v/>
      </c>
      <c r="L5854" s="6">
        <f>IF($B5854="","",YEAR($B5854))</f>
        <v/>
      </c>
      <c r="M5854" s="6">
        <f>INT((ROW()-2)/39)+1</f>
        <v/>
      </c>
      <c r="N5854" s="6">
        <f>MOD(ROW()-2,39)+2</f>
        <v/>
      </c>
      <c r="O5854" s="42">
        <f>IF(AND($B5854&lt;&gt;"",$C5854&lt;&gt;"",$B5854&lt;=$C5854),INDEX(Szabalyok!$C:$C,$N5854),"")</f>
        <v/>
      </c>
      <c r="P5854">
        <f>IF(D5854="",P5853,P5853+1)</f>
        <v/>
      </c>
    </row>
    <row r="5855">
      <c r="A5855">
        <f>IF(P5855=P5854,0,P5855)</f>
        <v/>
      </c>
      <c r="B5855" s="41">
        <f>IF($M5855&gt;300,"",IF(OR(INDEX(Bemenet!$E$2:$E$301,$M5855)="",INDEX(Bemenet!$F$2:$F$301,$M5855)=""),"",MAX(INDEX(Bemenet!$E$2:$E$301,$M5855),INDEX(Szabalyok!$A:$A,$N5855))))</f>
        <v/>
      </c>
      <c r="C5855" s="41">
        <f>IF($B5855="","",MIN(INDEX(Bemenet!$F$2:$F$301,$M5855),INDEX(Szabalyok!$B:$B,$N5855)))</f>
        <v/>
      </c>
      <c r="D5855" s="5">
        <f>IF(AND($B5855&lt;&gt;"",$C5855&lt;&gt;"",$B5855&lt;=$C5855),INDEX(Bemenet!$G$2:$G$301,$M5855),"")</f>
        <v/>
      </c>
      <c r="E5855" s="6">
        <f>IF(AND($B5855&lt;&gt;"",$C5855&lt;&gt;"",$B5855&lt;=$C5855),INDEX(Bemenet!$D$2:$D$301,$M5855),"")</f>
        <v/>
      </c>
      <c r="F5855" s="5">
        <f>IF(AND($B5855&lt;&gt;"",$C5855&lt;&gt;"",$B5855&lt;=$C5855),$C5855-$B5855+1,"")</f>
        <v/>
      </c>
      <c r="G5855" s="5">
        <f>IF($F5855="","",$F5855*$D5855)</f>
        <v/>
      </c>
      <c r="H5855" s="42">
        <f>IF($G5855="","",$O5855)</f>
        <v/>
      </c>
      <c r="I5855" s="5">
        <f>IF($G5855="","",$G5855*IF($H5855="",$O5855,$H5855)/100)</f>
        <v/>
      </c>
      <c r="J5855" s="5">
        <f>IF(OR($L5855="",NOT(COUNTIFS($L$2:$L5855,$L5855)=1)),"",SUMIFS($G:$G,$L:$L,$L5855))</f>
        <v/>
      </c>
      <c r="K5855" s="5">
        <f>IF(OR($L5855="",NOT(COUNTIFS($L$2:$L5855,$L5855)=1)),"",SUMIFS($I:$I,$L:$L,$L5855))</f>
        <v/>
      </c>
      <c r="L5855" s="6">
        <f>IF($B5855="","",YEAR($B5855))</f>
        <v/>
      </c>
      <c r="M5855" s="6">
        <f>INT((ROW()-2)/39)+1</f>
        <v/>
      </c>
      <c r="N5855" s="6">
        <f>MOD(ROW()-2,39)+2</f>
        <v/>
      </c>
      <c r="O5855" s="42">
        <f>IF(AND($B5855&lt;&gt;"",$C5855&lt;&gt;"",$B5855&lt;=$C5855),INDEX(Szabalyok!$C:$C,$N5855),"")</f>
        <v/>
      </c>
      <c r="P5855">
        <f>IF(D5855="",P5854,P5854+1)</f>
        <v/>
      </c>
    </row>
    <row r="5856">
      <c r="A5856">
        <f>IF(P5856=P5855,0,P5856)</f>
        <v/>
      </c>
      <c r="B5856" s="41">
        <f>IF($M5856&gt;300,"",IF(OR(INDEX(Bemenet!$E$2:$E$301,$M5856)="",INDEX(Bemenet!$F$2:$F$301,$M5856)=""),"",MAX(INDEX(Bemenet!$E$2:$E$301,$M5856),INDEX(Szabalyok!$A:$A,$N5856))))</f>
        <v/>
      </c>
      <c r="C5856" s="41">
        <f>IF($B5856="","",MIN(INDEX(Bemenet!$F$2:$F$301,$M5856),INDEX(Szabalyok!$B:$B,$N5856)))</f>
        <v/>
      </c>
      <c r="D5856" s="5">
        <f>IF(AND($B5856&lt;&gt;"",$C5856&lt;&gt;"",$B5856&lt;=$C5856),INDEX(Bemenet!$G$2:$G$301,$M5856),"")</f>
        <v/>
      </c>
      <c r="E5856" s="6">
        <f>IF(AND($B5856&lt;&gt;"",$C5856&lt;&gt;"",$B5856&lt;=$C5856),INDEX(Bemenet!$D$2:$D$301,$M5856),"")</f>
        <v/>
      </c>
      <c r="F5856" s="5">
        <f>IF(AND($B5856&lt;&gt;"",$C5856&lt;&gt;"",$B5856&lt;=$C5856),$C5856-$B5856+1,"")</f>
        <v/>
      </c>
      <c r="G5856" s="5">
        <f>IF($F5856="","",$F5856*$D5856)</f>
        <v/>
      </c>
      <c r="H5856" s="42">
        <f>IF($G5856="","",$O5856)</f>
        <v/>
      </c>
      <c r="I5856" s="5">
        <f>IF($G5856="","",$G5856*IF($H5856="",$O5856,$H5856)/100)</f>
        <v/>
      </c>
      <c r="J5856" s="5">
        <f>IF(OR($L5856="",NOT(COUNTIFS($L$2:$L5856,$L5856)=1)),"",SUMIFS($G:$G,$L:$L,$L5856))</f>
        <v/>
      </c>
      <c r="K5856" s="5">
        <f>IF(OR($L5856="",NOT(COUNTIFS($L$2:$L5856,$L5856)=1)),"",SUMIFS($I:$I,$L:$L,$L5856))</f>
        <v/>
      </c>
      <c r="L5856" s="6">
        <f>IF($B5856="","",YEAR($B5856))</f>
        <v/>
      </c>
      <c r="M5856" s="6">
        <f>INT((ROW()-2)/39)+1</f>
        <v/>
      </c>
      <c r="N5856" s="6">
        <f>MOD(ROW()-2,39)+2</f>
        <v/>
      </c>
      <c r="O5856" s="42">
        <f>IF(AND($B5856&lt;&gt;"",$C5856&lt;&gt;"",$B5856&lt;=$C5856),INDEX(Szabalyok!$C:$C,$N5856),"")</f>
        <v/>
      </c>
      <c r="P5856">
        <f>IF(D5856="",P5855,P5855+1)</f>
        <v/>
      </c>
    </row>
    <row r="5857">
      <c r="A5857">
        <f>IF(P5857=P5856,0,P5857)</f>
        <v/>
      </c>
      <c r="B5857" s="41">
        <f>IF($M5857&gt;300,"",IF(OR(INDEX(Bemenet!$E$2:$E$301,$M5857)="",INDEX(Bemenet!$F$2:$F$301,$M5857)=""),"",MAX(INDEX(Bemenet!$E$2:$E$301,$M5857),INDEX(Szabalyok!$A:$A,$N5857))))</f>
        <v/>
      </c>
      <c r="C5857" s="41">
        <f>IF($B5857="","",MIN(INDEX(Bemenet!$F$2:$F$301,$M5857),INDEX(Szabalyok!$B:$B,$N5857)))</f>
        <v/>
      </c>
      <c r="D5857" s="5">
        <f>IF(AND($B5857&lt;&gt;"",$C5857&lt;&gt;"",$B5857&lt;=$C5857),INDEX(Bemenet!$G$2:$G$301,$M5857),"")</f>
        <v/>
      </c>
      <c r="E5857" s="6">
        <f>IF(AND($B5857&lt;&gt;"",$C5857&lt;&gt;"",$B5857&lt;=$C5857),INDEX(Bemenet!$D$2:$D$301,$M5857),"")</f>
        <v/>
      </c>
      <c r="F5857" s="5">
        <f>IF(AND($B5857&lt;&gt;"",$C5857&lt;&gt;"",$B5857&lt;=$C5857),$C5857-$B5857+1,"")</f>
        <v/>
      </c>
      <c r="G5857" s="5">
        <f>IF($F5857="","",$F5857*$D5857)</f>
        <v/>
      </c>
      <c r="H5857" s="42">
        <f>IF($G5857="","",$O5857)</f>
        <v/>
      </c>
      <c r="I5857" s="5">
        <f>IF($G5857="","",$G5857*IF($H5857="",$O5857,$H5857)/100)</f>
        <v/>
      </c>
      <c r="J5857" s="5">
        <f>IF(OR($L5857="",NOT(COUNTIFS($L$2:$L5857,$L5857)=1)),"",SUMIFS($G:$G,$L:$L,$L5857))</f>
        <v/>
      </c>
      <c r="K5857" s="5">
        <f>IF(OR($L5857="",NOT(COUNTIFS($L$2:$L5857,$L5857)=1)),"",SUMIFS($I:$I,$L:$L,$L5857))</f>
        <v/>
      </c>
      <c r="L5857" s="6">
        <f>IF($B5857="","",YEAR($B5857))</f>
        <v/>
      </c>
      <c r="M5857" s="6">
        <f>INT((ROW()-2)/39)+1</f>
        <v/>
      </c>
      <c r="N5857" s="6">
        <f>MOD(ROW()-2,39)+2</f>
        <v/>
      </c>
      <c r="O5857" s="42">
        <f>IF(AND($B5857&lt;&gt;"",$C5857&lt;&gt;"",$B5857&lt;=$C5857),INDEX(Szabalyok!$C:$C,$N5857),"")</f>
        <v/>
      </c>
      <c r="P5857">
        <f>IF(D5857="",P5856,P5856+1)</f>
        <v/>
      </c>
    </row>
    <row r="5858">
      <c r="A5858">
        <f>IF(P5858=P5857,0,P5858)</f>
        <v/>
      </c>
      <c r="B5858" s="41">
        <f>IF($M5858&gt;300,"",IF(OR(INDEX(Bemenet!$E$2:$E$301,$M5858)="",INDEX(Bemenet!$F$2:$F$301,$M5858)=""),"",MAX(INDEX(Bemenet!$E$2:$E$301,$M5858),INDEX(Szabalyok!$A:$A,$N5858))))</f>
        <v/>
      </c>
      <c r="C5858" s="41">
        <f>IF($B5858="","",MIN(INDEX(Bemenet!$F$2:$F$301,$M5858),INDEX(Szabalyok!$B:$B,$N5858)))</f>
        <v/>
      </c>
      <c r="D5858" s="5">
        <f>IF(AND($B5858&lt;&gt;"",$C5858&lt;&gt;"",$B5858&lt;=$C5858),INDEX(Bemenet!$G$2:$G$301,$M5858),"")</f>
        <v/>
      </c>
      <c r="E5858" s="6">
        <f>IF(AND($B5858&lt;&gt;"",$C5858&lt;&gt;"",$B5858&lt;=$C5858),INDEX(Bemenet!$D$2:$D$301,$M5858),"")</f>
        <v/>
      </c>
      <c r="F5858" s="5">
        <f>IF(AND($B5858&lt;&gt;"",$C5858&lt;&gt;"",$B5858&lt;=$C5858),$C5858-$B5858+1,"")</f>
        <v/>
      </c>
      <c r="G5858" s="5">
        <f>IF($F5858="","",$F5858*$D5858)</f>
        <v/>
      </c>
      <c r="H5858" s="42">
        <f>IF($G5858="","",$O5858)</f>
        <v/>
      </c>
      <c r="I5858" s="5">
        <f>IF($G5858="","",$G5858*IF($H5858="",$O5858,$H5858)/100)</f>
        <v/>
      </c>
      <c r="J5858" s="5">
        <f>IF(OR($L5858="",NOT(COUNTIFS($L$2:$L5858,$L5858)=1)),"",SUMIFS($G:$G,$L:$L,$L5858))</f>
        <v/>
      </c>
      <c r="K5858" s="5">
        <f>IF(OR($L5858="",NOT(COUNTIFS($L$2:$L5858,$L5858)=1)),"",SUMIFS($I:$I,$L:$L,$L5858))</f>
        <v/>
      </c>
      <c r="L5858" s="6">
        <f>IF($B5858="","",YEAR($B5858))</f>
        <v/>
      </c>
      <c r="M5858" s="6">
        <f>INT((ROW()-2)/39)+1</f>
        <v/>
      </c>
      <c r="N5858" s="6">
        <f>MOD(ROW()-2,39)+2</f>
        <v/>
      </c>
      <c r="O5858" s="42">
        <f>IF(AND($B5858&lt;&gt;"",$C5858&lt;&gt;"",$B5858&lt;=$C5858),INDEX(Szabalyok!$C:$C,$N5858),"")</f>
        <v/>
      </c>
      <c r="P5858">
        <f>IF(D5858="",P5857,P5857+1)</f>
        <v/>
      </c>
    </row>
    <row r="5859">
      <c r="A5859">
        <f>IF(P5859=P5858,0,P5859)</f>
        <v/>
      </c>
      <c r="B5859" s="41">
        <f>IF($M5859&gt;300,"",IF(OR(INDEX(Bemenet!$E$2:$E$301,$M5859)="",INDEX(Bemenet!$F$2:$F$301,$M5859)=""),"",MAX(INDEX(Bemenet!$E$2:$E$301,$M5859),INDEX(Szabalyok!$A:$A,$N5859))))</f>
        <v/>
      </c>
      <c r="C5859" s="41">
        <f>IF($B5859="","",MIN(INDEX(Bemenet!$F$2:$F$301,$M5859),INDEX(Szabalyok!$B:$B,$N5859)))</f>
        <v/>
      </c>
      <c r="D5859" s="5">
        <f>IF(AND($B5859&lt;&gt;"",$C5859&lt;&gt;"",$B5859&lt;=$C5859),INDEX(Bemenet!$G$2:$G$301,$M5859),"")</f>
        <v/>
      </c>
      <c r="E5859" s="6">
        <f>IF(AND($B5859&lt;&gt;"",$C5859&lt;&gt;"",$B5859&lt;=$C5859),INDEX(Bemenet!$D$2:$D$301,$M5859),"")</f>
        <v/>
      </c>
      <c r="F5859" s="5">
        <f>IF(AND($B5859&lt;&gt;"",$C5859&lt;&gt;"",$B5859&lt;=$C5859),$C5859-$B5859+1,"")</f>
        <v/>
      </c>
      <c r="G5859" s="5">
        <f>IF($F5859="","",$F5859*$D5859)</f>
        <v/>
      </c>
      <c r="H5859" s="42">
        <f>IF($G5859="","",$O5859)</f>
        <v/>
      </c>
      <c r="I5859" s="5">
        <f>IF($G5859="","",$G5859*IF($H5859="",$O5859,$H5859)/100)</f>
        <v/>
      </c>
      <c r="J5859" s="5">
        <f>IF(OR($L5859="",NOT(COUNTIFS($L$2:$L5859,$L5859)=1)),"",SUMIFS($G:$G,$L:$L,$L5859))</f>
        <v/>
      </c>
      <c r="K5859" s="5">
        <f>IF(OR($L5859="",NOT(COUNTIFS($L$2:$L5859,$L5859)=1)),"",SUMIFS($I:$I,$L:$L,$L5859))</f>
        <v/>
      </c>
      <c r="L5859" s="6">
        <f>IF($B5859="","",YEAR($B5859))</f>
        <v/>
      </c>
      <c r="M5859" s="6">
        <f>INT((ROW()-2)/39)+1</f>
        <v/>
      </c>
      <c r="N5859" s="6">
        <f>MOD(ROW()-2,39)+2</f>
        <v/>
      </c>
      <c r="O5859" s="42">
        <f>IF(AND($B5859&lt;&gt;"",$C5859&lt;&gt;"",$B5859&lt;=$C5859),INDEX(Szabalyok!$C:$C,$N5859),"")</f>
        <v/>
      </c>
      <c r="P5859">
        <f>IF(D5859="",P5858,P5858+1)</f>
        <v/>
      </c>
    </row>
    <row r="5860">
      <c r="A5860">
        <f>IF(P5860=P5859,0,P5860)</f>
        <v/>
      </c>
      <c r="B5860" s="41">
        <f>IF($M5860&gt;300,"",IF(OR(INDEX(Bemenet!$E$2:$E$301,$M5860)="",INDEX(Bemenet!$F$2:$F$301,$M5860)=""),"",MAX(INDEX(Bemenet!$E$2:$E$301,$M5860),INDEX(Szabalyok!$A:$A,$N5860))))</f>
        <v/>
      </c>
      <c r="C5860" s="41">
        <f>IF($B5860="","",MIN(INDEX(Bemenet!$F$2:$F$301,$M5860),INDEX(Szabalyok!$B:$B,$N5860)))</f>
        <v/>
      </c>
      <c r="D5860" s="5">
        <f>IF(AND($B5860&lt;&gt;"",$C5860&lt;&gt;"",$B5860&lt;=$C5860),INDEX(Bemenet!$G$2:$G$301,$M5860),"")</f>
        <v/>
      </c>
      <c r="E5860" s="6">
        <f>IF(AND($B5860&lt;&gt;"",$C5860&lt;&gt;"",$B5860&lt;=$C5860),INDEX(Bemenet!$D$2:$D$301,$M5860),"")</f>
        <v/>
      </c>
      <c r="F5860" s="5">
        <f>IF(AND($B5860&lt;&gt;"",$C5860&lt;&gt;"",$B5860&lt;=$C5860),$C5860-$B5860+1,"")</f>
        <v/>
      </c>
      <c r="G5860" s="5">
        <f>IF($F5860="","",$F5860*$D5860)</f>
        <v/>
      </c>
      <c r="H5860" s="42">
        <f>IF($G5860="","",$O5860)</f>
        <v/>
      </c>
      <c r="I5860" s="5">
        <f>IF($G5860="","",$G5860*IF($H5860="",$O5860,$H5860)/100)</f>
        <v/>
      </c>
      <c r="J5860" s="5">
        <f>IF(OR($L5860="",NOT(COUNTIFS($L$2:$L5860,$L5860)=1)),"",SUMIFS($G:$G,$L:$L,$L5860))</f>
        <v/>
      </c>
      <c r="K5860" s="5">
        <f>IF(OR($L5860="",NOT(COUNTIFS($L$2:$L5860,$L5860)=1)),"",SUMIFS($I:$I,$L:$L,$L5860))</f>
        <v/>
      </c>
      <c r="L5860" s="6">
        <f>IF($B5860="","",YEAR($B5860))</f>
        <v/>
      </c>
      <c r="M5860" s="6">
        <f>INT((ROW()-2)/39)+1</f>
        <v/>
      </c>
      <c r="N5860" s="6">
        <f>MOD(ROW()-2,39)+2</f>
        <v/>
      </c>
      <c r="O5860" s="42">
        <f>IF(AND($B5860&lt;&gt;"",$C5860&lt;&gt;"",$B5860&lt;=$C5860),INDEX(Szabalyok!$C:$C,$N5860),"")</f>
        <v/>
      </c>
      <c r="P5860">
        <f>IF(D5860="",P5859,P5859+1)</f>
        <v/>
      </c>
    </row>
    <row r="5861">
      <c r="A5861">
        <f>IF(P5861=P5860,0,P5861)</f>
        <v/>
      </c>
      <c r="B5861" s="41">
        <f>IF($M5861&gt;300,"",IF(OR(INDEX(Bemenet!$E$2:$E$301,$M5861)="",INDEX(Bemenet!$F$2:$F$301,$M5861)=""),"",MAX(INDEX(Bemenet!$E$2:$E$301,$M5861),INDEX(Szabalyok!$A:$A,$N5861))))</f>
        <v/>
      </c>
      <c r="C5861" s="41">
        <f>IF($B5861="","",MIN(INDEX(Bemenet!$F$2:$F$301,$M5861),INDEX(Szabalyok!$B:$B,$N5861)))</f>
        <v/>
      </c>
      <c r="D5861" s="5">
        <f>IF(AND($B5861&lt;&gt;"",$C5861&lt;&gt;"",$B5861&lt;=$C5861),INDEX(Bemenet!$G$2:$G$301,$M5861),"")</f>
        <v/>
      </c>
      <c r="E5861" s="6">
        <f>IF(AND($B5861&lt;&gt;"",$C5861&lt;&gt;"",$B5861&lt;=$C5861),INDEX(Bemenet!$D$2:$D$301,$M5861),"")</f>
        <v/>
      </c>
      <c r="F5861" s="5">
        <f>IF(AND($B5861&lt;&gt;"",$C5861&lt;&gt;"",$B5861&lt;=$C5861),$C5861-$B5861+1,"")</f>
        <v/>
      </c>
      <c r="G5861" s="5">
        <f>IF($F5861="","",$F5861*$D5861)</f>
        <v/>
      </c>
      <c r="H5861" s="42">
        <f>IF($G5861="","",$O5861)</f>
        <v/>
      </c>
      <c r="I5861" s="5">
        <f>IF($G5861="","",$G5861*IF($H5861="",$O5861,$H5861)/100)</f>
        <v/>
      </c>
      <c r="J5861" s="5">
        <f>IF(OR($L5861="",NOT(COUNTIFS($L$2:$L5861,$L5861)=1)),"",SUMIFS($G:$G,$L:$L,$L5861))</f>
        <v/>
      </c>
      <c r="K5861" s="5">
        <f>IF(OR($L5861="",NOT(COUNTIFS($L$2:$L5861,$L5861)=1)),"",SUMIFS($I:$I,$L:$L,$L5861))</f>
        <v/>
      </c>
      <c r="L5861" s="6">
        <f>IF($B5861="","",YEAR($B5861))</f>
        <v/>
      </c>
      <c r="M5861" s="6">
        <f>INT((ROW()-2)/39)+1</f>
        <v/>
      </c>
      <c r="N5861" s="6">
        <f>MOD(ROW()-2,39)+2</f>
        <v/>
      </c>
      <c r="O5861" s="42">
        <f>IF(AND($B5861&lt;&gt;"",$C5861&lt;&gt;"",$B5861&lt;=$C5861),INDEX(Szabalyok!$C:$C,$N5861),"")</f>
        <v/>
      </c>
      <c r="P5861">
        <f>IF(D5861="",P5860,P5860+1)</f>
        <v/>
      </c>
    </row>
    <row r="5862">
      <c r="A5862">
        <f>IF(P5862=P5861,0,P5862)</f>
        <v/>
      </c>
      <c r="B5862" s="41">
        <f>IF($M5862&gt;300,"",IF(OR(INDEX(Bemenet!$E$2:$E$301,$M5862)="",INDEX(Bemenet!$F$2:$F$301,$M5862)=""),"",MAX(INDEX(Bemenet!$E$2:$E$301,$M5862),INDEX(Szabalyok!$A:$A,$N5862))))</f>
        <v/>
      </c>
      <c r="C5862" s="41">
        <f>IF($B5862="","",MIN(INDEX(Bemenet!$F$2:$F$301,$M5862),INDEX(Szabalyok!$B:$B,$N5862)))</f>
        <v/>
      </c>
      <c r="D5862" s="5">
        <f>IF(AND($B5862&lt;&gt;"",$C5862&lt;&gt;"",$B5862&lt;=$C5862),INDEX(Bemenet!$G$2:$G$301,$M5862),"")</f>
        <v/>
      </c>
      <c r="E5862" s="6">
        <f>IF(AND($B5862&lt;&gt;"",$C5862&lt;&gt;"",$B5862&lt;=$C5862),INDEX(Bemenet!$D$2:$D$301,$M5862),"")</f>
        <v/>
      </c>
      <c r="F5862" s="5">
        <f>IF(AND($B5862&lt;&gt;"",$C5862&lt;&gt;"",$B5862&lt;=$C5862),$C5862-$B5862+1,"")</f>
        <v/>
      </c>
      <c r="G5862" s="5">
        <f>IF($F5862="","",$F5862*$D5862)</f>
        <v/>
      </c>
      <c r="H5862" s="42">
        <f>IF($G5862="","",$O5862)</f>
        <v/>
      </c>
      <c r="I5862" s="5">
        <f>IF($G5862="","",$G5862*IF($H5862="",$O5862,$H5862)/100)</f>
        <v/>
      </c>
      <c r="J5862" s="5">
        <f>IF(OR($L5862="",NOT(COUNTIFS($L$2:$L5862,$L5862)=1)),"",SUMIFS($G:$G,$L:$L,$L5862))</f>
        <v/>
      </c>
      <c r="K5862" s="5">
        <f>IF(OR($L5862="",NOT(COUNTIFS($L$2:$L5862,$L5862)=1)),"",SUMIFS($I:$I,$L:$L,$L5862))</f>
        <v/>
      </c>
      <c r="L5862" s="6">
        <f>IF($B5862="","",YEAR($B5862))</f>
        <v/>
      </c>
      <c r="M5862" s="6">
        <f>INT((ROW()-2)/39)+1</f>
        <v/>
      </c>
      <c r="N5862" s="6">
        <f>MOD(ROW()-2,39)+2</f>
        <v/>
      </c>
      <c r="O5862" s="42">
        <f>IF(AND($B5862&lt;&gt;"",$C5862&lt;&gt;"",$B5862&lt;=$C5862),INDEX(Szabalyok!$C:$C,$N5862),"")</f>
        <v/>
      </c>
      <c r="P5862">
        <f>IF(D5862="",P5861,P5861+1)</f>
        <v/>
      </c>
    </row>
    <row r="5863">
      <c r="A5863">
        <f>IF(P5863=P5862,0,P5863)</f>
        <v/>
      </c>
      <c r="B5863" s="41">
        <f>IF($M5863&gt;300,"",IF(OR(INDEX(Bemenet!$E$2:$E$301,$M5863)="",INDEX(Bemenet!$F$2:$F$301,$M5863)=""),"",MAX(INDEX(Bemenet!$E$2:$E$301,$M5863),INDEX(Szabalyok!$A:$A,$N5863))))</f>
        <v/>
      </c>
      <c r="C5863" s="41">
        <f>IF($B5863="","",MIN(INDEX(Bemenet!$F$2:$F$301,$M5863),INDEX(Szabalyok!$B:$B,$N5863)))</f>
        <v/>
      </c>
      <c r="D5863" s="5">
        <f>IF(AND($B5863&lt;&gt;"",$C5863&lt;&gt;"",$B5863&lt;=$C5863),INDEX(Bemenet!$G$2:$G$301,$M5863),"")</f>
        <v/>
      </c>
      <c r="E5863" s="6">
        <f>IF(AND($B5863&lt;&gt;"",$C5863&lt;&gt;"",$B5863&lt;=$C5863),INDEX(Bemenet!$D$2:$D$301,$M5863),"")</f>
        <v/>
      </c>
      <c r="F5863" s="5">
        <f>IF(AND($B5863&lt;&gt;"",$C5863&lt;&gt;"",$B5863&lt;=$C5863),$C5863-$B5863+1,"")</f>
        <v/>
      </c>
      <c r="G5863" s="5">
        <f>IF($F5863="","",$F5863*$D5863)</f>
        <v/>
      </c>
      <c r="H5863" s="42">
        <f>IF($G5863="","",$O5863)</f>
        <v/>
      </c>
      <c r="I5863" s="5">
        <f>IF($G5863="","",$G5863*IF($H5863="",$O5863,$H5863)/100)</f>
        <v/>
      </c>
      <c r="J5863" s="5">
        <f>IF(OR($L5863="",NOT(COUNTIFS($L$2:$L5863,$L5863)=1)),"",SUMIFS($G:$G,$L:$L,$L5863))</f>
        <v/>
      </c>
      <c r="K5863" s="5">
        <f>IF(OR($L5863="",NOT(COUNTIFS($L$2:$L5863,$L5863)=1)),"",SUMIFS($I:$I,$L:$L,$L5863))</f>
        <v/>
      </c>
      <c r="L5863" s="6">
        <f>IF($B5863="","",YEAR($B5863))</f>
        <v/>
      </c>
      <c r="M5863" s="6">
        <f>INT((ROW()-2)/39)+1</f>
        <v/>
      </c>
      <c r="N5863" s="6">
        <f>MOD(ROW()-2,39)+2</f>
        <v/>
      </c>
      <c r="O5863" s="42">
        <f>IF(AND($B5863&lt;&gt;"",$C5863&lt;&gt;"",$B5863&lt;=$C5863),INDEX(Szabalyok!$C:$C,$N5863),"")</f>
        <v/>
      </c>
      <c r="P5863">
        <f>IF(D5863="",P5862,P5862+1)</f>
        <v/>
      </c>
    </row>
    <row r="5864">
      <c r="A5864">
        <f>IF(P5864=P5863,0,P5864)</f>
        <v/>
      </c>
      <c r="B5864" s="41">
        <f>IF($M5864&gt;300,"",IF(OR(INDEX(Bemenet!$E$2:$E$301,$M5864)="",INDEX(Bemenet!$F$2:$F$301,$M5864)=""),"",MAX(INDEX(Bemenet!$E$2:$E$301,$M5864),INDEX(Szabalyok!$A:$A,$N5864))))</f>
        <v/>
      </c>
      <c r="C5864" s="41">
        <f>IF($B5864="","",MIN(INDEX(Bemenet!$F$2:$F$301,$M5864),INDEX(Szabalyok!$B:$B,$N5864)))</f>
        <v/>
      </c>
      <c r="D5864" s="5">
        <f>IF(AND($B5864&lt;&gt;"",$C5864&lt;&gt;"",$B5864&lt;=$C5864),INDEX(Bemenet!$G$2:$G$301,$M5864),"")</f>
        <v/>
      </c>
      <c r="E5864" s="6">
        <f>IF(AND($B5864&lt;&gt;"",$C5864&lt;&gt;"",$B5864&lt;=$C5864),INDEX(Bemenet!$D$2:$D$301,$M5864),"")</f>
        <v/>
      </c>
      <c r="F5864" s="5">
        <f>IF(AND($B5864&lt;&gt;"",$C5864&lt;&gt;"",$B5864&lt;=$C5864),$C5864-$B5864+1,"")</f>
        <v/>
      </c>
      <c r="G5864" s="5">
        <f>IF($F5864="","",$F5864*$D5864)</f>
        <v/>
      </c>
      <c r="H5864" s="42">
        <f>IF($G5864="","",$O5864)</f>
        <v/>
      </c>
      <c r="I5864" s="5">
        <f>IF($G5864="","",$G5864*IF($H5864="",$O5864,$H5864)/100)</f>
        <v/>
      </c>
      <c r="J5864" s="5">
        <f>IF(OR($L5864="",NOT(COUNTIFS($L$2:$L5864,$L5864)=1)),"",SUMIFS($G:$G,$L:$L,$L5864))</f>
        <v/>
      </c>
      <c r="K5864" s="5">
        <f>IF(OR($L5864="",NOT(COUNTIFS($L$2:$L5864,$L5864)=1)),"",SUMIFS($I:$I,$L:$L,$L5864))</f>
        <v/>
      </c>
      <c r="L5864" s="6">
        <f>IF($B5864="","",YEAR($B5864))</f>
        <v/>
      </c>
      <c r="M5864" s="6">
        <f>INT((ROW()-2)/39)+1</f>
        <v/>
      </c>
      <c r="N5864" s="6">
        <f>MOD(ROW()-2,39)+2</f>
        <v/>
      </c>
      <c r="O5864" s="42">
        <f>IF(AND($B5864&lt;&gt;"",$C5864&lt;&gt;"",$B5864&lt;=$C5864),INDEX(Szabalyok!$C:$C,$N5864),"")</f>
        <v/>
      </c>
      <c r="P5864">
        <f>IF(D5864="",P5863,P5863+1)</f>
        <v/>
      </c>
    </row>
    <row r="5865">
      <c r="A5865">
        <f>IF(P5865=P5864,0,P5865)</f>
        <v/>
      </c>
      <c r="B5865" s="41">
        <f>IF($M5865&gt;300,"",IF(OR(INDEX(Bemenet!$E$2:$E$301,$M5865)="",INDEX(Bemenet!$F$2:$F$301,$M5865)=""),"",MAX(INDEX(Bemenet!$E$2:$E$301,$M5865),INDEX(Szabalyok!$A:$A,$N5865))))</f>
        <v/>
      </c>
      <c r="C5865" s="41">
        <f>IF($B5865="","",MIN(INDEX(Bemenet!$F$2:$F$301,$M5865),INDEX(Szabalyok!$B:$B,$N5865)))</f>
        <v/>
      </c>
      <c r="D5865" s="5">
        <f>IF(AND($B5865&lt;&gt;"",$C5865&lt;&gt;"",$B5865&lt;=$C5865),INDEX(Bemenet!$G$2:$G$301,$M5865),"")</f>
        <v/>
      </c>
      <c r="E5865" s="6">
        <f>IF(AND($B5865&lt;&gt;"",$C5865&lt;&gt;"",$B5865&lt;=$C5865),INDEX(Bemenet!$D$2:$D$301,$M5865),"")</f>
        <v/>
      </c>
      <c r="F5865" s="5">
        <f>IF(AND($B5865&lt;&gt;"",$C5865&lt;&gt;"",$B5865&lt;=$C5865),$C5865-$B5865+1,"")</f>
        <v/>
      </c>
      <c r="G5865" s="5">
        <f>IF($F5865="","",$F5865*$D5865)</f>
        <v/>
      </c>
      <c r="H5865" s="42">
        <f>IF($G5865="","",$O5865)</f>
        <v/>
      </c>
      <c r="I5865" s="5">
        <f>IF($G5865="","",$G5865*IF($H5865="",$O5865,$H5865)/100)</f>
        <v/>
      </c>
      <c r="J5865" s="5">
        <f>IF(OR($L5865="",NOT(COUNTIFS($L$2:$L5865,$L5865)=1)),"",SUMIFS($G:$G,$L:$L,$L5865))</f>
        <v/>
      </c>
      <c r="K5865" s="5">
        <f>IF(OR($L5865="",NOT(COUNTIFS($L$2:$L5865,$L5865)=1)),"",SUMIFS($I:$I,$L:$L,$L5865))</f>
        <v/>
      </c>
      <c r="L5865" s="6">
        <f>IF($B5865="","",YEAR($B5865))</f>
        <v/>
      </c>
      <c r="M5865" s="6">
        <f>INT((ROW()-2)/39)+1</f>
        <v/>
      </c>
      <c r="N5865" s="6">
        <f>MOD(ROW()-2,39)+2</f>
        <v/>
      </c>
      <c r="O5865" s="42">
        <f>IF(AND($B5865&lt;&gt;"",$C5865&lt;&gt;"",$B5865&lt;=$C5865),INDEX(Szabalyok!$C:$C,$N5865),"")</f>
        <v/>
      </c>
      <c r="P5865">
        <f>IF(D5865="",P5864,P5864+1)</f>
        <v/>
      </c>
    </row>
    <row r="5866">
      <c r="A5866">
        <f>IF(P5866=P5865,0,P5866)</f>
        <v/>
      </c>
      <c r="B5866" s="41">
        <f>IF($M5866&gt;300,"",IF(OR(INDEX(Bemenet!$E$2:$E$301,$M5866)="",INDEX(Bemenet!$F$2:$F$301,$M5866)=""),"",MAX(INDEX(Bemenet!$E$2:$E$301,$M5866),INDEX(Szabalyok!$A:$A,$N5866))))</f>
        <v/>
      </c>
      <c r="C5866" s="41">
        <f>IF($B5866="","",MIN(INDEX(Bemenet!$F$2:$F$301,$M5866),INDEX(Szabalyok!$B:$B,$N5866)))</f>
        <v/>
      </c>
      <c r="D5866" s="5">
        <f>IF(AND($B5866&lt;&gt;"",$C5866&lt;&gt;"",$B5866&lt;=$C5866),INDEX(Bemenet!$G$2:$G$301,$M5866),"")</f>
        <v/>
      </c>
      <c r="E5866" s="6">
        <f>IF(AND($B5866&lt;&gt;"",$C5866&lt;&gt;"",$B5866&lt;=$C5866),INDEX(Bemenet!$D$2:$D$301,$M5866),"")</f>
        <v/>
      </c>
      <c r="F5866" s="5">
        <f>IF(AND($B5866&lt;&gt;"",$C5866&lt;&gt;"",$B5866&lt;=$C5866),$C5866-$B5866+1,"")</f>
        <v/>
      </c>
      <c r="G5866" s="5">
        <f>IF($F5866="","",$F5866*$D5866)</f>
        <v/>
      </c>
      <c r="H5866" s="42">
        <f>IF($G5866="","",$O5866)</f>
        <v/>
      </c>
      <c r="I5866" s="5">
        <f>IF($G5866="","",$G5866*IF($H5866="",$O5866,$H5866)/100)</f>
        <v/>
      </c>
      <c r="J5866" s="5">
        <f>IF(OR($L5866="",NOT(COUNTIFS($L$2:$L5866,$L5866)=1)),"",SUMIFS($G:$G,$L:$L,$L5866))</f>
        <v/>
      </c>
      <c r="K5866" s="5">
        <f>IF(OR($L5866="",NOT(COUNTIFS($L$2:$L5866,$L5866)=1)),"",SUMIFS($I:$I,$L:$L,$L5866))</f>
        <v/>
      </c>
      <c r="L5866" s="6">
        <f>IF($B5866="","",YEAR($B5866))</f>
        <v/>
      </c>
      <c r="M5866" s="6">
        <f>INT((ROW()-2)/39)+1</f>
        <v/>
      </c>
      <c r="N5866" s="6">
        <f>MOD(ROW()-2,39)+2</f>
        <v/>
      </c>
      <c r="O5866" s="42">
        <f>IF(AND($B5866&lt;&gt;"",$C5866&lt;&gt;"",$B5866&lt;=$C5866),INDEX(Szabalyok!$C:$C,$N5866),"")</f>
        <v/>
      </c>
      <c r="P5866">
        <f>IF(D5866="",P5865,P5865+1)</f>
        <v/>
      </c>
    </row>
    <row r="5867">
      <c r="A5867">
        <f>IF(P5867=P5866,0,P5867)</f>
        <v/>
      </c>
      <c r="B5867" s="41">
        <f>IF($M5867&gt;300,"",IF(OR(INDEX(Bemenet!$E$2:$E$301,$M5867)="",INDEX(Bemenet!$F$2:$F$301,$M5867)=""),"",MAX(INDEX(Bemenet!$E$2:$E$301,$M5867),INDEX(Szabalyok!$A:$A,$N5867))))</f>
        <v/>
      </c>
      <c r="C5867" s="41">
        <f>IF($B5867="","",MIN(INDEX(Bemenet!$F$2:$F$301,$M5867),INDEX(Szabalyok!$B:$B,$N5867)))</f>
        <v/>
      </c>
      <c r="D5867" s="5">
        <f>IF(AND($B5867&lt;&gt;"",$C5867&lt;&gt;"",$B5867&lt;=$C5867),INDEX(Bemenet!$G$2:$G$301,$M5867),"")</f>
        <v/>
      </c>
      <c r="E5867" s="6">
        <f>IF(AND($B5867&lt;&gt;"",$C5867&lt;&gt;"",$B5867&lt;=$C5867),INDEX(Bemenet!$D$2:$D$301,$M5867),"")</f>
        <v/>
      </c>
      <c r="F5867" s="5">
        <f>IF(AND($B5867&lt;&gt;"",$C5867&lt;&gt;"",$B5867&lt;=$C5867),$C5867-$B5867+1,"")</f>
        <v/>
      </c>
      <c r="G5867" s="5">
        <f>IF($F5867="","",$F5867*$D5867)</f>
        <v/>
      </c>
      <c r="H5867" s="42">
        <f>IF($G5867="","",$O5867)</f>
        <v/>
      </c>
      <c r="I5867" s="5">
        <f>IF($G5867="","",$G5867*IF($H5867="",$O5867,$H5867)/100)</f>
        <v/>
      </c>
      <c r="J5867" s="5">
        <f>IF(OR($L5867="",NOT(COUNTIFS($L$2:$L5867,$L5867)=1)),"",SUMIFS($G:$G,$L:$L,$L5867))</f>
        <v/>
      </c>
      <c r="K5867" s="5">
        <f>IF(OR($L5867="",NOT(COUNTIFS($L$2:$L5867,$L5867)=1)),"",SUMIFS($I:$I,$L:$L,$L5867))</f>
        <v/>
      </c>
      <c r="L5867" s="6">
        <f>IF($B5867="","",YEAR($B5867))</f>
        <v/>
      </c>
      <c r="M5867" s="6">
        <f>INT((ROW()-2)/39)+1</f>
        <v/>
      </c>
      <c r="N5867" s="6">
        <f>MOD(ROW()-2,39)+2</f>
        <v/>
      </c>
      <c r="O5867" s="42">
        <f>IF(AND($B5867&lt;&gt;"",$C5867&lt;&gt;"",$B5867&lt;=$C5867),INDEX(Szabalyok!$C:$C,$N5867),"")</f>
        <v/>
      </c>
      <c r="P5867">
        <f>IF(D5867="",P5866,P5866+1)</f>
        <v/>
      </c>
    </row>
    <row r="5868">
      <c r="A5868">
        <f>IF(P5868=P5867,0,P5868)</f>
        <v/>
      </c>
      <c r="B5868" s="41">
        <f>IF($M5868&gt;300,"",IF(OR(INDEX(Bemenet!$E$2:$E$301,$M5868)="",INDEX(Bemenet!$F$2:$F$301,$M5868)=""),"",MAX(INDEX(Bemenet!$E$2:$E$301,$M5868),INDEX(Szabalyok!$A:$A,$N5868))))</f>
        <v/>
      </c>
      <c r="C5868" s="41">
        <f>IF($B5868="","",MIN(INDEX(Bemenet!$F$2:$F$301,$M5868),INDEX(Szabalyok!$B:$B,$N5868)))</f>
        <v/>
      </c>
      <c r="D5868" s="5">
        <f>IF(AND($B5868&lt;&gt;"",$C5868&lt;&gt;"",$B5868&lt;=$C5868),INDEX(Bemenet!$G$2:$G$301,$M5868),"")</f>
        <v/>
      </c>
      <c r="E5868" s="6">
        <f>IF(AND($B5868&lt;&gt;"",$C5868&lt;&gt;"",$B5868&lt;=$C5868),INDEX(Bemenet!$D$2:$D$301,$M5868),"")</f>
        <v/>
      </c>
      <c r="F5868" s="5">
        <f>IF(AND($B5868&lt;&gt;"",$C5868&lt;&gt;"",$B5868&lt;=$C5868),$C5868-$B5868+1,"")</f>
        <v/>
      </c>
      <c r="G5868" s="5">
        <f>IF($F5868="","",$F5868*$D5868)</f>
        <v/>
      </c>
      <c r="H5868" s="42">
        <f>IF($G5868="","",$O5868)</f>
        <v/>
      </c>
      <c r="I5868" s="5">
        <f>IF($G5868="","",$G5868*IF($H5868="",$O5868,$H5868)/100)</f>
        <v/>
      </c>
      <c r="J5868" s="5">
        <f>IF(OR($L5868="",NOT(COUNTIFS($L$2:$L5868,$L5868)=1)),"",SUMIFS($G:$G,$L:$L,$L5868))</f>
        <v/>
      </c>
      <c r="K5868" s="5">
        <f>IF(OR($L5868="",NOT(COUNTIFS($L$2:$L5868,$L5868)=1)),"",SUMIFS($I:$I,$L:$L,$L5868))</f>
        <v/>
      </c>
      <c r="L5868" s="6">
        <f>IF($B5868="","",YEAR($B5868))</f>
        <v/>
      </c>
      <c r="M5868" s="6">
        <f>INT((ROW()-2)/39)+1</f>
        <v/>
      </c>
      <c r="N5868" s="6">
        <f>MOD(ROW()-2,39)+2</f>
        <v/>
      </c>
      <c r="O5868" s="42">
        <f>IF(AND($B5868&lt;&gt;"",$C5868&lt;&gt;"",$B5868&lt;=$C5868),INDEX(Szabalyok!$C:$C,$N5868),"")</f>
        <v/>
      </c>
      <c r="P5868">
        <f>IF(D5868="",P5867,P5867+1)</f>
        <v/>
      </c>
    </row>
    <row r="5869">
      <c r="A5869">
        <f>IF(P5869=P5868,0,P5869)</f>
        <v/>
      </c>
      <c r="B5869" s="41">
        <f>IF($M5869&gt;300,"",IF(OR(INDEX(Bemenet!$E$2:$E$301,$M5869)="",INDEX(Bemenet!$F$2:$F$301,$M5869)=""),"",MAX(INDEX(Bemenet!$E$2:$E$301,$M5869),INDEX(Szabalyok!$A:$A,$N5869))))</f>
        <v/>
      </c>
      <c r="C5869" s="41">
        <f>IF($B5869="","",MIN(INDEX(Bemenet!$F$2:$F$301,$M5869),INDEX(Szabalyok!$B:$B,$N5869)))</f>
        <v/>
      </c>
      <c r="D5869" s="5">
        <f>IF(AND($B5869&lt;&gt;"",$C5869&lt;&gt;"",$B5869&lt;=$C5869),INDEX(Bemenet!$G$2:$G$301,$M5869),"")</f>
        <v/>
      </c>
      <c r="E5869" s="6">
        <f>IF(AND($B5869&lt;&gt;"",$C5869&lt;&gt;"",$B5869&lt;=$C5869),INDEX(Bemenet!$D$2:$D$301,$M5869),"")</f>
        <v/>
      </c>
      <c r="F5869" s="5">
        <f>IF(AND($B5869&lt;&gt;"",$C5869&lt;&gt;"",$B5869&lt;=$C5869),$C5869-$B5869+1,"")</f>
        <v/>
      </c>
      <c r="G5869" s="5">
        <f>IF($F5869="","",$F5869*$D5869)</f>
        <v/>
      </c>
      <c r="H5869" s="42">
        <f>IF($G5869="","",$O5869)</f>
        <v/>
      </c>
      <c r="I5869" s="5">
        <f>IF($G5869="","",$G5869*IF($H5869="",$O5869,$H5869)/100)</f>
        <v/>
      </c>
      <c r="J5869" s="5">
        <f>IF(OR($L5869="",NOT(COUNTIFS($L$2:$L5869,$L5869)=1)),"",SUMIFS($G:$G,$L:$L,$L5869))</f>
        <v/>
      </c>
      <c r="K5869" s="5">
        <f>IF(OR($L5869="",NOT(COUNTIFS($L$2:$L5869,$L5869)=1)),"",SUMIFS($I:$I,$L:$L,$L5869))</f>
        <v/>
      </c>
      <c r="L5869" s="6">
        <f>IF($B5869="","",YEAR($B5869))</f>
        <v/>
      </c>
      <c r="M5869" s="6">
        <f>INT((ROW()-2)/39)+1</f>
        <v/>
      </c>
      <c r="N5869" s="6">
        <f>MOD(ROW()-2,39)+2</f>
        <v/>
      </c>
      <c r="O5869" s="42">
        <f>IF(AND($B5869&lt;&gt;"",$C5869&lt;&gt;"",$B5869&lt;=$C5869),INDEX(Szabalyok!$C:$C,$N5869),"")</f>
        <v/>
      </c>
      <c r="P5869">
        <f>IF(D5869="",P5868,P5868+1)</f>
        <v/>
      </c>
    </row>
    <row r="5870">
      <c r="A5870">
        <f>IF(P5870=P5869,0,P5870)</f>
        <v/>
      </c>
      <c r="B5870" s="41">
        <f>IF($M5870&gt;300,"",IF(OR(INDEX(Bemenet!$E$2:$E$301,$M5870)="",INDEX(Bemenet!$F$2:$F$301,$M5870)=""),"",MAX(INDEX(Bemenet!$E$2:$E$301,$M5870),INDEX(Szabalyok!$A:$A,$N5870))))</f>
        <v/>
      </c>
      <c r="C5870" s="41">
        <f>IF($B5870="","",MIN(INDEX(Bemenet!$F$2:$F$301,$M5870),INDEX(Szabalyok!$B:$B,$N5870)))</f>
        <v/>
      </c>
      <c r="D5870" s="5">
        <f>IF(AND($B5870&lt;&gt;"",$C5870&lt;&gt;"",$B5870&lt;=$C5870),INDEX(Bemenet!$G$2:$G$301,$M5870),"")</f>
        <v/>
      </c>
      <c r="E5870" s="6">
        <f>IF(AND($B5870&lt;&gt;"",$C5870&lt;&gt;"",$B5870&lt;=$C5870),INDEX(Bemenet!$D$2:$D$301,$M5870),"")</f>
        <v/>
      </c>
      <c r="F5870" s="5">
        <f>IF(AND($B5870&lt;&gt;"",$C5870&lt;&gt;"",$B5870&lt;=$C5870),$C5870-$B5870+1,"")</f>
        <v/>
      </c>
      <c r="G5870" s="5">
        <f>IF($F5870="","",$F5870*$D5870)</f>
        <v/>
      </c>
      <c r="H5870" s="42">
        <f>IF($G5870="","",$O5870)</f>
        <v/>
      </c>
      <c r="I5870" s="5">
        <f>IF($G5870="","",$G5870*IF($H5870="",$O5870,$H5870)/100)</f>
        <v/>
      </c>
      <c r="J5870" s="5">
        <f>IF(OR($L5870="",NOT(COUNTIFS($L$2:$L5870,$L5870)=1)),"",SUMIFS($G:$G,$L:$L,$L5870))</f>
        <v/>
      </c>
      <c r="K5870" s="5">
        <f>IF(OR($L5870="",NOT(COUNTIFS($L$2:$L5870,$L5870)=1)),"",SUMIFS($I:$I,$L:$L,$L5870))</f>
        <v/>
      </c>
      <c r="L5870" s="6">
        <f>IF($B5870="","",YEAR($B5870))</f>
        <v/>
      </c>
      <c r="M5870" s="6">
        <f>INT((ROW()-2)/39)+1</f>
        <v/>
      </c>
      <c r="N5870" s="6">
        <f>MOD(ROW()-2,39)+2</f>
        <v/>
      </c>
      <c r="O5870" s="42">
        <f>IF(AND($B5870&lt;&gt;"",$C5870&lt;&gt;"",$B5870&lt;=$C5870),INDEX(Szabalyok!$C:$C,$N5870),"")</f>
        <v/>
      </c>
      <c r="P5870">
        <f>IF(D5870="",P5869,P5869+1)</f>
        <v/>
      </c>
    </row>
    <row r="5871">
      <c r="A5871">
        <f>IF(P5871=P5870,0,P5871)</f>
        <v/>
      </c>
      <c r="B5871" s="41">
        <f>IF($M5871&gt;300,"",IF(OR(INDEX(Bemenet!$E$2:$E$301,$M5871)="",INDEX(Bemenet!$F$2:$F$301,$M5871)=""),"",MAX(INDEX(Bemenet!$E$2:$E$301,$M5871),INDEX(Szabalyok!$A:$A,$N5871))))</f>
        <v/>
      </c>
      <c r="C5871" s="41">
        <f>IF($B5871="","",MIN(INDEX(Bemenet!$F$2:$F$301,$M5871),INDEX(Szabalyok!$B:$B,$N5871)))</f>
        <v/>
      </c>
      <c r="D5871" s="5">
        <f>IF(AND($B5871&lt;&gt;"",$C5871&lt;&gt;"",$B5871&lt;=$C5871),INDEX(Bemenet!$G$2:$G$301,$M5871),"")</f>
        <v/>
      </c>
      <c r="E5871" s="6">
        <f>IF(AND($B5871&lt;&gt;"",$C5871&lt;&gt;"",$B5871&lt;=$C5871),INDEX(Bemenet!$D$2:$D$301,$M5871),"")</f>
        <v/>
      </c>
      <c r="F5871" s="5">
        <f>IF(AND($B5871&lt;&gt;"",$C5871&lt;&gt;"",$B5871&lt;=$C5871),$C5871-$B5871+1,"")</f>
        <v/>
      </c>
      <c r="G5871" s="5">
        <f>IF($F5871="","",$F5871*$D5871)</f>
        <v/>
      </c>
      <c r="H5871" s="42">
        <f>IF($G5871="","",$O5871)</f>
        <v/>
      </c>
      <c r="I5871" s="5">
        <f>IF($G5871="","",$G5871*IF($H5871="",$O5871,$H5871)/100)</f>
        <v/>
      </c>
      <c r="J5871" s="5">
        <f>IF(OR($L5871="",NOT(COUNTIFS($L$2:$L5871,$L5871)=1)),"",SUMIFS($G:$G,$L:$L,$L5871))</f>
        <v/>
      </c>
      <c r="K5871" s="5">
        <f>IF(OR($L5871="",NOT(COUNTIFS($L$2:$L5871,$L5871)=1)),"",SUMIFS($I:$I,$L:$L,$L5871))</f>
        <v/>
      </c>
      <c r="L5871" s="6">
        <f>IF($B5871="","",YEAR($B5871))</f>
        <v/>
      </c>
      <c r="M5871" s="6">
        <f>INT((ROW()-2)/39)+1</f>
        <v/>
      </c>
      <c r="N5871" s="6">
        <f>MOD(ROW()-2,39)+2</f>
        <v/>
      </c>
      <c r="O5871" s="42">
        <f>IF(AND($B5871&lt;&gt;"",$C5871&lt;&gt;"",$B5871&lt;=$C5871),INDEX(Szabalyok!$C:$C,$N5871),"")</f>
        <v/>
      </c>
      <c r="P5871">
        <f>IF(D5871="",P5870,P5870+1)</f>
        <v/>
      </c>
    </row>
    <row r="5872">
      <c r="A5872">
        <f>IF(P5872=P5871,0,P5872)</f>
        <v/>
      </c>
      <c r="B5872" s="41">
        <f>IF($M5872&gt;300,"",IF(OR(INDEX(Bemenet!$E$2:$E$301,$M5872)="",INDEX(Bemenet!$F$2:$F$301,$M5872)=""),"",MAX(INDEX(Bemenet!$E$2:$E$301,$M5872),INDEX(Szabalyok!$A:$A,$N5872))))</f>
        <v/>
      </c>
      <c r="C5872" s="41">
        <f>IF($B5872="","",MIN(INDEX(Bemenet!$F$2:$F$301,$M5872),INDEX(Szabalyok!$B:$B,$N5872)))</f>
        <v/>
      </c>
      <c r="D5872" s="5">
        <f>IF(AND($B5872&lt;&gt;"",$C5872&lt;&gt;"",$B5872&lt;=$C5872),INDEX(Bemenet!$G$2:$G$301,$M5872),"")</f>
        <v/>
      </c>
      <c r="E5872" s="6">
        <f>IF(AND($B5872&lt;&gt;"",$C5872&lt;&gt;"",$B5872&lt;=$C5872),INDEX(Bemenet!$D$2:$D$301,$M5872),"")</f>
        <v/>
      </c>
      <c r="F5872" s="5">
        <f>IF(AND($B5872&lt;&gt;"",$C5872&lt;&gt;"",$B5872&lt;=$C5872),$C5872-$B5872+1,"")</f>
        <v/>
      </c>
      <c r="G5872" s="5">
        <f>IF($F5872="","",$F5872*$D5872)</f>
        <v/>
      </c>
      <c r="H5872" s="42">
        <f>IF($G5872="","",$O5872)</f>
        <v/>
      </c>
      <c r="I5872" s="5">
        <f>IF($G5872="","",$G5872*IF($H5872="",$O5872,$H5872)/100)</f>
        <v/>
      </c>
      <c r="J5872" s="5">
        <f>IF(OR($L5872="",NOT(COUNTIFS($L$2:$L5872,$L5872)=1)),"",SUMIFS($G:$G,$L:$L,$L5872))</f>
        <v/>
      </c>
      <c r="K5872" s="5">
        <f>IF(OR($L5872="",NOT(COUNTIFS($L$2:$L5872,$L5872)=1)),"",SUMIFS($I:$I,$L:$L,$L5872))</f>
        <v/>
      </c>
      <c r="L5872" s="6">
        <f>IF($B5872="","",YEAR($B5872))</f>
        <v/>
      </c>
      <c r="M5872" s="6">
        <f>INT((ROW()-2)/39)+1</f>
        <v/>
      </c>
      <c r="N5872" s="6">
        <f>MOD(ROW()-2,39)+2</f>
        <v/>
      </c>
      <c r="O5872" s="42">
        <f>IF(AND($B5872&lt;&gt;"",$C5872&lt;&gt;"",$B5872&lt;=$C5872),INDEX(Szabalyok!$C:$C,$N5872),"")</f>
        <v/>
      </c>
      <c r="P5872">
        <f>IF(D5872="",P5871,P5871+1)</f>
        <v/>
      </c>
    </row>
    <row r="5873">
      <c r="A5873">
        <f>IF(P5873=P5872,0,P5873)</f>
        <v/>
      </c>
      <c r="B5873" s="41">
        <f>IF($M5873&gt;300,"",IF(OR(INDEX(Bemenet!$E$2:$E$301,$M5873)="",INDEX(Bemenet!$F$2:$F$301,$M5873)=""),"",MAX(INDEX(Bemenet!$E$2:$E$301,$M5873),INDEX(Szabalyok!$A:$A,$N5873))))</f>
        <v/>
      </c>
      <c r="C5873" s="41">
        <f>IF($B5873="","",MIN(INDEX(Bemenet!$F$2:$F$301,$M5873),INDEX(Szabalyok!$B:$B,$N5873)))</f>
        <v/>
      </c>
      <c r="D5873" s="5">
        <f>IF(AND($B5873&lt;&gt;"",$C5873&lt;&gt;"",$B5873&lt;=$C5873),INDEX(Bemenet!$G$2:$G$301,$M5873),"")</f>
        <v/>
      </c>
      <c r="E5873" s="6">
        <f>IF(AND($B5873&lt;&gt;"",$C5873&lt;&gt;"",$B5873&lt;=$C5873),INDEX(Bemenet!$D$2:$D$301,$M5873),"")</f>
        <v/>
      </c>
      <c r="F5873" s="5">
        <f>IF(AND($B5873&lt;&gt;"",$C5873&lt;&gt;"",$B5873&lt;=$C5873),$C5873-$B5873+1,"")</f>
        <v/>
      </c>
      <c r="G5873" s="5">
        <f>IF($F5873="","",$F5873*$D5873)</f>
        <v/>
      </c>
      <c r="H5873" s="42">
        <f>IF($G5873="","",$O5873)</f>
        <v/>
      </c>
      <c r="I5873" s="5">
        <f>IF($G5873="","",$G5873*IF($H5873="",$O5873,$H5873)/100)</f>
        <v/>
      </c>
      <c r="J5873" s="5">
        <f>IF(OR($L5873="",NOT(COUNTIFS($L$2:$L5873,$L5873)=1)),"",SUMIFS($G:$G,$L:$L,$L5873))</f>
        <v/>
      </c>
      <c r="K5873" s="5">
        <f>IF(OR($L5873="",NOT(COUNTIFS($L$2:$L5873,$L5873)=1)),"",SUMIFS($I:$I,$L:$L,$L5873))</f>
        <v/>
      </c>
      <c r="L5873" s="6">
        <f>IF($B5873="","",YEAR($B5873))</f>
        <v/>
      </c>
      <c r="M5873" s="6">
        <f>INT((ROW()-2)/39)+1</f>
        <v/>
      </c>
      <c r="N5873" s="6">
        <f>MOD(ROW()-2,39)+2</f>
        <v/>
      </c>
      <c r="O5873" s="42">
        <f>IF(AND($B5873&lt;&gt;"",$C5873&lt;&gt;"",$B5873&lt;=$C5873),INDEX(Szabalyok!$C:$C,$N5873),"")</f>
        <v/>
      </c>
      <c r="P5873">
        <f>IF(D5873="",P5872,P5872+1)</f>
        <v/>
      </c>
    </row>
    <row r="5874">
      <c r="A5874">
        <f>IF(P5874=P5873,0,P5874)</f>
        <v/>
      </c>
      <c r="B5874" s="41">
        <f>IF($M5874&gt;300,"",IF(OR(INDEX(Bemenet!$E$2:$E$301,$M5874)="",INDEX(Bemenet!$F$2:$F$301,$M5874)=""),"",MAX(INDEX(Bemenet!$E$2:$E$301,$M5874),INDEX(Szabalyok!$A:$A,$N5874))))</f>
        <v/>
      </c>
      <c r="C5874" s="41">
        <f>IF($B5874="","",MIN(INDEX(Bemenet!$F$2:$F$301,$M5874),INDEX(Szabalyok!$B:$B,$N5874)))</f>
        <v/>
      </c>
      <c r="D5874" s="5">
        <f>IF(AND($B5874&lt;&gt;"",$C5874&lt;&gt;"",$B5874&lt;=$C5874),INDEX(Bemenet!$G$2:$G$301,$M5874),"")</f>
        <v/>
      </c>
      <c r="E5874" s="6">
        <f>IF(AND($B5874&lt;&gt;"",$C5874&lt;&gt;"",$B5874&lt;=$C5874),INDEX(Bemenet!$D$2:$D$301,$M5874),"")</f>
        <v/>
      </c>
      <c r="F5874" s="5">
        <f>IF(AND($B5874&lt;&gt;"",$C5874&lt;&gt;"",$B5874&lt;=$C5874),$C5874-$B5874+1,"")</f>
        <v/>
      </c>
      <c r="G5874" s="5">
        <f>IF($F5874="","",$F5874*$D5874)</f>
        <v/>
      </c>
      <c r="H5874" s="42">
        <f>IF($G5874="","",$O5874)</f>
        <v/>
      </c>
      <c r="I5874" s="5">
        <f>IF($G5874="","",$G5874*IF($H5874="",$O5874,$H5874)/100)</f>
        <v/>
      </c>
      <c r="J5874" s="5">
        <f>IF(OR($L5874="",NOT(COUNTIFS($L$2:$L5874,$L5874)=1)),"",SUMIFS($G:$G,$L:$L,$L5874))</f>
        <v/>
      </c>
      <c r="K5874" s="5">
        <f>IF(OR($L5874="",NOT(COUNTIFS($L$2:$L5874,$L5874)=1)),"",SUMIFS($I:$I,$L:$L,$L5874))</f>
        <v/>
      </c>
      <c r="L5874" s="6">
        <f>IF($B5874="","",YEAR($B5874))</f>
        <v/>
      </c>
      <c r="M5874" s="6">
        <f>INT((ROW()-2)/39)+1</f>
        <v/>
      </c>
      <c r="N5874" s="6">
        <f>MOD(ROW()-2,39)+2</f>
        <v/>
      </c>
      <c r="O5874" s="42">
        <f>IF(AND($B5874&lt;&gt;"",$C5874&lt;&gt;"",$B5874&lt;=$C5874),INDEX(Szabalyok!$C:$C,$N5874),"")</f>
        <v/>
      </c>
      <c r="P5874">
        <f>IF(D5874="",P5873,P5873+1)</f>
        <v/>
      </c>
    </row>
    <row r="5875">
      <c r="A5875">
        <f>IF(P5875=P5874,0,P5875)</f>
        <v/>
      </c>
      <c r="B5875" s="41">
        <f>IF($M5875&gt;300,"",IF(OR(INDEX(Bemenet!$E$2:$E$301,$M5875)="",INDEX(Bemenet!$F$2:$F$301,$M5875)=""),"",MAX(INDEX(Bemenet!$E$2:$E$301,$M5875),INDEX(Szabalyok!$A:$A,$N5875))))</f>
        <v/>
      </c>
      <c r="C5875" s="41">
        <f>IF($B5875="","",MIN(INDEX(Bemenet!$F$2:$F$301,$M5875),INDEX(Szabalyok!$B:$B,$N5875)))</f>
        <v/>
      </c>
      <c r="D5875" s="5">
        <f>IF(AND($B5875&lt;&gt;"",$C5875&lt;&gt;"",$B5875&lt;=$C5875),INDEX(Bemenet!$G$2:$G$301,$M5875),"")</f>
        <v/>
      </c>
      <c r="E5875" s="6">
        <f>IF(AND($B5875&lt;&gt;"",$C5875&lt;&gt;"",$B5875&lt;=$C5875),INDEX(Bemenet!$D$2:$D$301,$M5875),"")</f>
        <v/>
      </c>
      <c r="F5875" s="5">
        <f>IF(AND($B5875&lt;&gt;"",$C5875&lt;&gt;"",$B5875&lt;=$C5875),$C5875-$B5875+1,"")</f>
        <v/>
      </c>
      <c r="G5875" s="5">
        <f>IF($F5875="","",$F5875*$D5875)</f>
        <v/>
      </c>
      <c r="H5875" s="42">
        <f>IF($G5875="","",$O5875)</f>
        <v/>
      </c>
      <c r="I5875" s="5">
        <f>IF($G5875="","",$G5875*IF($H5875="",$O5875,$H5875)/100)</f>
        <v/>
      </c>
      <c r="J5875" s="5">
        <f>IF(OR($L5875="",NOT(COUNTIFS($L$2:$L5875,$L5875)=1)),"",SUMIFS($G:$G,$L:$L,$L5875))</f>
        <v/>
      </c>
      <c r="K5875" s="5">
        <f>IF(OR($L5875="",NOT(COUNTIFS($L$2:$L5875,$L5875)=1)),"",SUMIFS($I:$I,$L:$L,$L5875))</f>
        <v/>
      </c>
      <c r="L5875" s="6">
        <f>IF($B5875="","",YEAR($B5875))</f>
        <v/>
      </c>
      <c r="M5875" s="6">
        <f>INT((ROW()-2)/39)+1</f>
        <v/>
      </c>
      <c r="N5875" s="6">
        <f>MOD(ROW()-2,39)+2</f>
        <v/>
      </c>
      <c r="O5875" s="42">
        <f>IF(AND($B5875&lt;&gt;"",$C5875&lt;&gt;"",$B5875&lt;=$C5875),INDEX(Szabalyok!$C:$C,$N5875),"")</f>
        <v/>
      </c>
      <c r="P5875">
        <f>IF(D5875="",P5874,P5874+1)</f>
        <v/>
      </c>
    </row>
    <row r="5876">
      <c r="A5876">
        <f>IF(P5876=P5875,0,P5876)</f>
        <v/>
      </c>
      <c r="B5876" s="41">
        <f>IF($M5876&gt;300,"",IF(OR(INDEX(Bemenet!$E$2:$E$301,$M5876)="",INDEX(Bemenet!$F$2:$F$301,$M5876)=""),"",MAX(INDEX(Bemenet!$E$2:$E$301,$M5876),INDEX(Szabalyok!$A:$A,$N5876))))</f>
        <v/>
      </c>
      <c r="C5876" s="41">
        <f>IF($B5876="","",MIN(INDEX(Bemenet!$F$2:$F$301,$M5876),INDEX(Szabalyok!$B:$B,$N5876)))</f>
        <v/>
      </c>
      <c r="D5876" s="5">
        <f>IF(AND($B5876&lt;&gt;"",$C5876&lt;&gt;"",$B5876&lt;=$C5876),INDEX(Bemenet!$G$2:$G$301,$M5876),"")</f>
        <v/>
      </c>
      <c r="E5876" s="6">
        <f>IF(AND($B5876&lt;&gt;"",$C5876&lt;&gt;"",$B5876&lt;=$C5876),INDEX(Bemenet!$D$2:$D$301,$M5876),"")</f>
        <v/>
      </c>
      <c r="F5876" s="5">
        <f>IF(AND($B5876&lt;&gt;"",$C5876&lt;&gt;"",$B5876&lt;=$C5876),$C5876-$B5876+1,"")</f>
        <v/>
      </c>
      <c r="G5876" s="5">
        <f>IF($F5876="","",$F5876*$D5876)</f>
        <v/>
      </c>
      <c r="H5876" s="42">
        <f>IF($G5876="","",$O5876)</f>
        <v/>
      </c>
      <c r="I5876" s="5">
        <f>IF($G5876="","",$G5876*IF($H5876="",$O5876,$H5876)/100)</f>
        <v/>
      </c>
      <c r="J5876" s="5">
        <f>IF(OR($L5876="",NOT(COUNTIFS($L$2:$L5876,$L5876)=1)),"",SUMIFS($G:$G,$L:$L,$L5876))</f>
        <v/>
      </c>
      <c r="K5876" s="5">
        <f>IF(OR($L5876="",NOT(COUNTIFS($L$2:$L5876,$L5876)=1)),"",SUMIFS($I:$I,$L:$L,$L5876))</f>
        <v/>
      </c>
      <c r="L5876" s="6">
        <f>IF($B5876="","",YEAR($B5876))</f>
        <v/>
      </c>
      <c r="M5876" s="6">
        <f>INT((ROW()-2)/39)+1</f>
        <v/>
      </c>
      <c r="N5876" s="6">
        <f>MOD(ROW()-2,39)+2</f>
        <v/>
      </c>
      <c r="O5876" s="42">
        <f>IF(AND($B5876&lt;&gt;"",$C5876&lt;&gt;"",$B5876&lt;=$C5876),INDEX(Szabalyok!$C:$C,$N5876),"")</f>
        <v/>
      </c>
      <c r="P5876">
        <f>IF(D5876="",P5875,P5875+1)</f>
        <v/>
      </c>
    </row>
    <row r="5877">
      <c r="A5877">
        <f>IF(P5877=P5876,0,P5877)</f>
        <v/>
      </c>
      <c r="B5877" s="41">
        <f>IF($M5877&gt;300,"",IF(OR(INDEX(Bemenet!$E$2:$E$301,$M5877)="",INDEX(Bemenet!$F$2:$F$301,$M5877)=""),"",MAX(INDEX(Bemenet!$E$2:$E$301,$M5877),INDEX(Szabalyok!$A:$A,$N5877))))</f>
        <v/>
      </c>
      <c r="C5877" s="41">
        <f>IF($B5877="","",MIN(INDEX(Bemenet!$F$2:$F$301,$M5877),INDEX(Szabalyok!$B:$B,$N5877)))</f>
        <v/>
      </c>
      <c r="D5877" s="5">
        <f>IF(AND($B5877&lt;&gt;"",$C5877&lt;&gt;"",$B5877&lt;=$C5877),INDEX(Bemenet!$G$2:$G$301,$M5877),"")</f>
        <v/>
      </c>
      <c r="E5877" s="6">
        <f>IF(AND($B5877&lt;&gt;"",$C5877&lt;&gt;"",$B5877&lt;=$C5877),INDEX(Bemenet!$D$2:$D$301,$M5877),"")</f>
        <v/>
      </c>
      <c r="F5877" s="5">
        <f>IF(AND($B5877&lt;&gt;"",$C5877&lt;&gt;"",$B5877&lt;=$C5877),$C5877-$B5877+1,"")</f>
        <v/>
      </c>
      <c r="G5877" s="5">
        <f>IF($F5877="","",$F5877*$D5877)</f>
        <v/>
      </c>
      <c r="H5877" s="42">
        <f>IF($G5877="","",$O5877)</f>
        <v/>
      </c>
      <c r="I5877" s="5">
        <f>IF($G5877="","",$G5877*IF($H5877="",$O5877,$H5877)/100)</f>
        <v/>
      </c>
      <c r="J5877" s="5">
        <f>IF(OR($L5877="",NOT(COUNTIFS($L$2:$L5877,$L5877)=1)),"",SUMIFS($G:$G,$L:$L,$L5877))</f>
        <v/>
      </c>
      <c r="K5877" s="5">
        <f>IF(OR($L5877="",NOT(COUNTIFS($L$2:$L5877,$L5877)=1)),"",SUMIFS($I:$I,$L:$L,$L5877))</f>
        <v/>
      </c>
      <c r="L5877" s="6">
        <f>IF($B5877="","",YEAR($B5877))</f>
        <v/>
      </c>
      <c r="M5877" s="6">
        <f>INT((ROW()-2)/39)+1</f>
        <v/>
      </c>
      <c r="N5877" s="6">
        <f>MOD(ROW()-2,39)+2</f>
        <v/>
      </c>
      <c r="O5877" s="42">
        <f>IF(AND($B5877&lt;&gt;"",$C5877&lt;&gt;"",$B5877&lt;=$C5877),INDEX(Szabalyok!$C:$C,$N5877),"")</f>
        <v/>
      </c>
      <c r="P5877">
        <f>IF(D5877="",P5876,P5876+1)</f>
        <v/>
      </c>
    </row>
    <row r="5878">
      <c r="A5878">
        <f>IF(P5878=P5877,0,P5878)</f>
        <v/>
      </c>
      <c r="B5878" s="41">
        <f>IF($M5878&gt;300,"",IF(OR(INDEX(Bemenet!$E$2:$E$301,$M5878)="",INDEX(Bemenet!$F$2:$F$301,$M5878)=""),"",MAX(INDEX(Bemenet!$E$2:$E$301,$M5878),INDEX(Szabalyok!$A:$A,$N5878))))</f>
        <v/>
      </c>
      <c r="C5878" s="41">
        <f>IF($B5878="","",MIN(INDEX(Bemenet!$F$2:$F$301,$M5878),INDEX(Szabalyok!$B:$B,$N5878)))</f>
        <v/>
      </c>
      <c r="D5878" s="5">
        <f>IF(AND($B5878&lt;&gt;"",$C5878&lt;&gt;"",$B5878&lt;=$C5878),INDEX(Bemenet!$G$2:$G$301,$M5878),"")</f>
        <v/>
      </c>
      <c r="E5878" s="6">
        <f>IF(AND($B5878&lt;&gt;"",$C5878&lt;&gt;"",$B5878&lt;=$C5878),INDEX(Bemenet!$D$2:$D$301,$M5878),"")</f>
        <v/>
      </c>
      <c r="F5878" s="5">
        <f>IF(AND($B5878&lt;&gt;"",$C5878&lt;&gt;"",$B5878&lt;=$C5878),$C5878-$B5878+1,"")</f>
        <v/>
      </c>
      <c r="G5878" s="5">
        <f>IF($F5878="","",$F5878*$D5878)</f>
        <v/>
      </c>
      <c r="H5878" s="42">
        <f>IF($G5878="","",$O5878)</f>
        <v/>
      </c>
      <c r="I5878" s="5">
        <f>IF($G5878="","",$G5878*IF($H5878="",$O5878,$H5878)/100)</f>
        <v/>
      </c>
      <c r="J5878" s="5">
        <f>IF(OR($L5878="",NOT(COUNTIFS($L$2:$L5878,$L5878)=1)),"",SUMIFS($G:$G,$L:$L,$L5878))</f>
        <v/>
      </c>
      <c r="K5878" s="5">
        <f>IF(OR($L5878="",NOT(COUNTIFS($L$2:$L5878,$L5878)=1)),"",SUMIFS($I:$I,$L:$L,$L5878))</f>
        <v/>
      </c>
      <c r="L5878" s="6">
        <f>IF($B5878="","",YEAR($B5878))</f>
        <v/>
      </c>
      <c r="M5878" s="6">
        <f>INT((ROW()-2)/39)+1</f>
        <v/>
      </c>
      <c r="N5878" s="6">
        <f>MOD(ROW()-2,39)+2</f>
        <v/>
      </c>
      <c r="O5878" s="42">
        <f>IF(AND($B5878&lt;&gt;"",$C5878&lt;&gt;"",$B5878&lt;=$C5878),INDEX(Szabalyok!$C:$C,$N5878),"")</f>
        <v/>
      </c>
      <c r="P5878">
        <f>IF(D5878="",P5877,P5877+1)</f>
        <v/>
      </c>
    </row>
    <row r="5879">
      <c r="A5879">
        <f>IF(P5879=P5878,0,P5879)</f>
        <v/>
      </c>
      <c r="B5879" s="41">
        <f>IF($M5879&gt;300,"",IF(OR(INDEX(Bemenet!$E$2:$E$301,$M5879)="",INDEX(Bemenet!$F$2:$F$301,$M5879)=""),"",MAX(INDEX(Bemenet!$E$2:$E$301,$M5879),INDEX(Szabalyok!$A:$A,$N5879))))</f>
        <v/>
      </c>
      <c r="C5879" s="41">
        <f>IF($B5879="","",MIN(INDEX(Bemenet!$F$2:$F$301,$M5879),INDEX(Szabalyok!$B:$B,$N5879)))</f>
        <v/>
      </c>
      <c r="D5879" s="5">
        <f>IF(AND($B5879&lt;&gt;"",$C5879&lt;&gt;"",$B5879&lt;=$C5879),INDEX(Bemenet!$G$2:$G$301,$M5879),"")</f>
        <v/>
      </c>
      <c r="E5879" s="6">
        <f>IF(AND($B5879&lt;&gt;"",$C5879&lt;&gt;"",$B5879&lt;=$C5879),INDEX(Bemenet!$D$2:$D$301,$M5879),"")</f>
        <v/>
      </c>
      <c r="F5879" s="5">
        <f>IF(AND($B5879&lt;&gt;"",$C5879&lt;&gt;"",$B5879&lt;=$C5879),$C5879-$B5879+1,"")</f>
        <v/>
      </c>
      <c r="G5879" s="5">
        <f>IF($F5879="","",$F5879*$D5879)</f>
        <v/>
      </c>
      <c r="H5879" s="42">
        <f>IF($G5879="","",$O5879)</f>
        <v/>
      </c>
      <c r="I5879" s="5">
        <f>IF($G5879="","",$G5879*IF($H5879="",$O5879,$H5879)/100)</f>
        <v/>
      </c>
      <c r="J5879" s="5">
        <f>IF(OR($L5879="",NOT(COUNTIFS($L$2:$L5879,$L5879)=1)),"",SUMIFS($G:$G,$L:$L,$L5879))</f>
        <v/>
      </c>
      <c r="K5879" s="5">
        <f>IF(OR($L5879="",NOT(COUNTIFS($L$2:$L5879,$L5879)=1)),"",SUMIFS($I:$I,$L:$L,$L5879))</f>
        <v/>
      </c>
      <c r="L5879" s="6">
        <f>IF($B5879="","",YEAR($B5879))</f>
        <v/>
      </c>
      <c r="M5879" s="6">
        <f>INT((ROW()-2)/39)+1</f>
        <v/>
      </c>
      <c r="N5879" s="6">
        <f>MOD(ROW()-2,39)+2</f>
        <v/>
      </c>
      <c r="O5879" s="42">
        <f>IF(AND($B5879&lt;&gt;"",$C5879&lt;&gt;"",$B5879&lt;=$C5879),INDEX(Szabalyok!$C:$C,$N5879),"")</f>
        <v/>
      </c>
      <c r="P5879">
        <f>IF(D5879="",P5878,P5878+1)</f>
        <v/>
      </c>
    </row>
    <row r="5880">
      <c r="A5880">
        <f>IF(P5880=P5879,0,P5880)</f>
        <v/>
      </c>
      <c r="B5880" s="41">
        <f>IF($M5880&gt;300,"",IF(OR(INDEX(Bemenet!$E$2:$E$301,$M5880)="",INDEX(Bemenet!$F$2:$F$301,$M5880)=""),"",MAX(INDEX(Bemenet!$E$2:$E$301,$M5880),INDEX(Szabalyok!$A:$A,$N5880))))</f>
        <v/>
      </c>
      <c r="C5880" s="41">
        <f>IF($B5880="","",MIN(INDEX(Bemenet!$F$2:$F$301,$M5880),INDEX(Szabalyok!$B:$B,$N5880)))</f>
        <v/>
      </c>
      <c r="D5880" s="5">
        <f>IF(AND($B5880&lt;&gt;"",$C5880&lt;&gt;"",$B5880&lt;=$C5880),INDEX(Bemenet!$G$2:$G$301,$M5880),"")</f>
        <v/>
      </c>
      <c r="E5880" s="6">
        <f>IF(AND($B5880&lt;&gt;"",$C5880&lt;&gt;"",$B5880&lt;=$C5880),INDEX(Bemenet!$D$2:$D$301,$M5880),"")</f>
        <v/>
      </c>
      <c r="F5880" s="5">
        <f>IF(AND($B5880&lt;&gt;"",$C5880&lt;&gt;"",$B5880&lt;=$C5880),$C5880-$B5880+1,"")</f>
        <v/>
      </c>
      <c r="G5880" s="5">
        <f>IF($F5880="","",$F5880*$D5880)</f>
        <v/>
      </c>
      <c r="H5880" s="42">
        <f>IF($G5880="","",$O5880)</f>
        <v/>
      </c>
      <c r="I5880" s="5">
        <f>IF($G5880="","",$G5880*IF($H5880="",$O5880,$H5880)/100)</f>
        <v/>
      </c>
      <c r="J5880" s="5">
        <f>IF(OR($L5880="",NOT(COUNTIFS($L$2:$L5880,$L5880)=1)),"",SUMIFS($G:$G,$L:$L,$L5880))</f>
        <v/>
      </c>
      <c r="K5880" s="5">
        <f>IF(OR($L5880="",NOT(COUNTIFS($L$2:$L5880,$L5880)=1)),"",SUMIFS($I:$I,$L:$L,$L5880))</f>
        <v/>
      </c>
      <c r="L5880" s="6">
        <f>IF($B5880="","",YEAR($B5880))</f>
        <v/>
      </c>
      <c r="M5880" s="6">
        <f>INT((ROW()-2)/39)+1</f>
        <v/>
      </c>
      <c r="N5880" s="6">
        <f>MOD(ROW()-2,39)+2</f>
        <v/>
      </c>
      <c r="O5880" s="42">
        <f>IF(AND($B5880&lt;&gt;"",$C5880&lt;&gt;"",$B5880&lt;=$C5880),INDEX(Szabalyok!$C:$C,$N5880),"")</f>
        <v/>
      </c>
      <c r="P5880">
        <f>IF(D5880="",P5879,P5879+1)</f>
        <v/>
      </c>
    </row>
    <row r="5881">
      <c r="A5881">
        <f>IF(P5881=P5880,0,P5881)</f>
        <v/>
      </c>
      <c r="B5881" s="41">
        <f>IF($M5881&gt;300,"",IF(OR(INDEX(Bemenet!$E$2:$E$301,$M5881)="",INDEX(Bemenet!$F$2:$F$301,$M5881)=""),"",MAX(INDEX(Bemenet!$E$2:$E$301,$M5881),INDEX(Szabalyok!$A:$A,$N5881))))</f>
        <v/>
      </c>
      <c r="C5881" s="41">
        <f>IF($B5881="","",MIN(INDEX(Bemenet!$F$2:$F$301,$M5881),INDEX(Szabalyok!$B:$B,$N5881)))</f>
        <v/>
      </c>
      <c r="D5881" s="5">
        <f>IF(AND($B5881&lt;&gt;"",$C5881&lt;&gt;"",$B5881&lt;=$C5881),INDEX(Bemenet!$G$2:$G$301,$M5881),"")</f>
        <v/>
      </c>
      <c r="E5881" s="6">
        <f>IF(AND($B5881&lt;&gt;"",$C5881&lt;&gt;"",$B5881&lt;=$C5881),INDEX(Bemenet!$D$2:$D$301,$M5881),"")</f>
        <v/>
      </c>
      <c r="F5881" s="5">
        <f>IF(AND($B5881&lt;&gt;"",$C5881&lt;&gt;"",$B5881&lt;=$C5881),$C5881-$B5881+1,"")</f>
        <v/>
      </c>
      <c r="G5881" s="5">
        <f>IF($F5881="","",$F5881*$D5881)</f>
        <v/>
      </c>
      <c r="H5881" s="42">
        <f>IF($G5881="","",$O5881)</f>
        <v/>
      </c>
      <c r="I5881" s="5">
        <f>IF($G5881="","",$G5881*IF($H5881="",$O5881,$H5881)/100)</f>
        <v/>
      </c>
      <c r="J5881" s="5">
        <f>IF(OR($L5881="",NOT(COUNTIFS($L$2:$L5881,$L5881)=1)),"",SUMIFS($G:$G,$L:$L,$L5881))</f>
        <v/>
      </c>
      <c r="K5881" s="5">
        <f>IF(OR($L5881="",NOT(COUNTIFS($L$2:$L5881,$L5881)=1)),"",SUMIFS($I:$I,$L:$L,$L5881))</f>
        <v/>
      </c>
      <c r="L5881" s="6">
        <f>IF($B5881="","",YEAR($B5881))</f>
        <v/>
      </c>
      <c r="M5881" s="6">
        <f>INT((ROW()-2)/39)+1</f>
        <v/>
      </c>
      <c r="N5881" s="6">
        <f>MOD(ROW()-2,39)+2</f>
        <v/>
      </c>
      <c r="O5881" s="42">
        <f>IF(AND($B5881&lt;&gt;"",$C5881&lt;&gt;"",$B5881&lt;=$C5881),INDEX(Szabalyok!$C:$C,$N5881),"")</f>
        <v/>
      </c>
      <c r="P5881">
        <f>IF(D5881="",P5880,P5880+1)</f>
        <v/>
      </c>
    </row>
    <row r="5882">
      <c r="A5882">
        <f>IF(P5882=P5881,0,P5882)</f>
        <v/>
      </c>
      <c r="B5882" s="41">
        <f>IF($M5882&gt;300,"",IF(OR(INDEX(Bemenet!$E$2:$E$301,$M5882)="",INDEX(Bemenet!$F$2:$F$301,$M5882)=""),"",MAX(INDEX(Bemenet!$E$2:$E$301,$M5882),INDEX(Szabalyok!$A:$A,$N5882))))</f>
        <v/>
      </c>
      <c r="C5882" s="41">
        <f>IF($B5882="","",MIN(INDEX(Bemenet!$F$2:$F$301,$M5882),INDEX(Szabalyok!$B:$B,$N5882)))</f>
        <v/>
      </c>
      <c r="D5882" s="5">
        <f>IF(AND($B5882&lt;&gt;"",$C5882&lt;&gt;"",$B5882&lt;=$C5882),INDEX(Bemenet!$G$2:$G$301,$M5882),"")</f>
        <v/>
      </c>
      <c r="E5882" s="6">
        <f>IF(AND($B5882&lt;&gt;"",$C5882&lt;&gt;"",$B5882&lt;=$C5882),INDEX(Bemenet!$D$2:$D$301,$M5882),"")</f>
        <v/>
      </c>
      <c r="F5882" s="5">
        <f>IF(AND($B5882&lt;&gt;"",$C5882&lt;&gt;"",$B5882&lt;=$C5882),$C5882-$B5882+1,"")</f>
        <v/>
      </c>
      <c r="G5882" s="5">
        <f>IF($F5882="","",$F5882*$D5882)</f>
        <v/>
      </c>
      <c r="H5882" s="42">
        <f>IF($G5882="","",$O5882)</f>
        <v/>
      </c>
      <c r="I5882" s="5">
        <f>IF($G5882="","",$G5882*IF($H5882="",$O5882,$H5882)/100)</f>
        <v/>
      </c>
      <c r="J5882" s="5">
        <f>IF(OR($L5882="",NOT(COUNTIFS($L$2:$L5882,$L5882)=1)),"",SUMIFS($G:$G,$L:$L,$L5882))</f>
        <v/>
      </c>
      <c r="K5882" s="5">
        <f>IF(OR($L5882="",NOT(COUNTIFS($L$2:$L5882,$L5882)=1)),"",SUMIFS($I:$I,$L:$L,$L5882))</f>
        <v/>
      </c>
      <c r="L5882" s="6">
        <f>IF($B5882="","",YEAR($B5882))</f>
        <v/>
      </c>
      <c r="M5882" s="6">
        <f>INT((ROW()-2)/39)+1</f>
        <v/>
      </c>
      <c r="N5882" s="6">
        <f>MOD(ROW()-2,39)+2</f>
        <v/>
      </c>
      <c r="O5882" s="42">
        <f>IF(AND($B5882&lt;&gt;"",$C5882&lt;&gt;"",$B5882&lt;=$C5882),INDEX(Szabalyok!$C:$C,$N5882),"")</f>
        <v/>
      </c>
      <c r="P5882">
        <f>IF(D5882="",P5881,P5881+1)</f>
        <v/>
      </c>
    </row>
    <row r="5883">
      <c r="A5883">
        <f>IF(P5883=P5882,0,P5883)</f>
        <v/>
      </c>
      <c r="B5883" s="41">
        <f>IF($M5883&gt;300,"",IF(OR(INDEX(Bemenet!$E$2:$E$301,$M5883)="",INDEX(Bemenet!$F$2:$F$301,$M5883)=""),"",MAX(INDEX(Bemenet!$E$2:$E$301,$M5883),INDEX(Szabalyok!$A:$A,$N5883))))</f>
        <v/>
      </c>
      <c r="C5883" s="41">
        <f>IF($B5883="","",MIN(INDEX(Bemenet!$F$2:$F$301,$M5883),INDEX(Szabalyok!$B:$B,$N5883)))</f>
        <v/>
      </c>
      <c r="D5883" s="5">
        <f>IF(AND($B5883&lt;&gt;"",$C5883&lt;&gt;"",$B5883&lt;=$C5883),INDEX(Bemenet!$G$2:$G$301,$M5883),"")</f>
        <v/>
      </c>
      <c r="E5883" s="6">
        <f>IF(AND($B5883&lt;&gt;"",$C5883&lt;&gt;"",$B5883&lt;=$C5883),INDEX(Bemenet!$D$2:$D$301,$M5883),"")</f>
        <v/>
      </c>
      <c r="F5883" s="5">
        <f>IF(AND($B5883&lt;&gt;"",$C5883&lt;&gt;"",$B5883&lt;=$C5883),$C5883-$B5883+1,"")</f>
        <v/>
      </c>
      <c r="G5883" s="5">
        <f>IF($F5883="","",$F5883*$D5883)</f>
        <v/>
      </c>
      <c r="H5883" s="42">
        <f>IF($G5883="","",$O5883)</f>
        <v/>
      </c>
      <c r="I5883" s="5">
        <f>IF($G5883="","",$G5883*IF($H5883="",$O5883,$H5883)/100)</f>
        <v/>
      </c>
      <c r="J5883" s="5">
        <f>IF(OR($L5883="",NOT(COUNTIFS($L$2:$L5883,$L5883)=1)),"",SUMIFS($G:$G,$L:$L,$L5883))</f>
        <v/>
      </c>
      <c r="K5883" s="5">
        <f>IF(OR($L5883="",NOT(COUNTIFS($L$2:$L5883,$L5883)=1)),"",SUMIFS($I:$I,$L:$L,$L5883))</f>
        <v/>
      </c>
      <c r="L5883" s="6">
        <f>IF($B5883="","",YEAR($B5883))</f>
        <v/>
      </c>
      <c r="M5883" s="6">
        <f>INT((ROW()-2)/39)+1</f>
        <v/>
      </c>
      <c r="N5883" s="6">
        <f>MOD(ROW()-2,39)+2</f>
        <v/>
      </c>
      <c r="O5883" s="42">
        <f>IF(AND($B5883&lt;&gt;"",$C5883&lt;&gt;"",$B5883&lt;=$C5883),INDEX(Szabalyok!$C:$C,$N5883),"")</f>
        <v/>
      </c>
      <c r="P5883">
        <f>IF(D5883="",P5882,P5882+1)</f>
        <v/>
      </c>
    </row>
    <row r="5884">
      <c r="A5884">
        <f>IF(P5884=P5883,0,P5884)</f>
        <v/>
      </c>
      <c r="B5884" s="41">
        <f>IF($M5884&gt;300,"",IF(OR(INDEX(Bemenet!$E$2:$E$301,$M5884)="",INDEX(Bemenet!$F$2:$F$301,$M5884)=""),"",MAX(INDEX(Bemenet!$E$2:$E$301,$M5884),INDEX(Szabalyok!$A:$A,$N5884))))</f>
        <v/>
      </c>
      <c r="C5884" s="41">
        <f>IF($B5884="","",MIN(INDEX(Bemenet!$F$2:$F$301,$M5884),INDEX(Szabalyok!$B:$B,$N5884)))</f>
        <v/>
      </c>
      <c r="D5884" s="5">
        <f>IF(AND($B5884&lt;&gt;"",$C5884&lt;&gt;"",$B5884&lt;=$C5884),INDEX(Bemenet!$G$2:$G$301,$M5884),"")</f>
        <v/>
      </c>
      <c r="E5884" s="6">
        <f>IF(AND($B5884&lt;&gt;"",$C5884&lt;&gt;"",$B5884&lt;=$C5884),INDEX(Bemenet!$D$2:$D$301,$M5884),"")</f>
        <v/>
      </c>
      <c r="F5884" s="5">
        <f>IF(AND($B5884&lt;&gt;"",$C5884&lt;&gt;"",$B5884&lt;=$C5884),$C5884-$B5884+1,"")</f>
        <v/>
      </c>
      <c r="G5884" s="5">
        <f>IF($F5884="","",$F5884*$D5884)</f>
        <v/>
      </c>
      <c r="H5884" s="42">
        <f>IF($G5884="","",$O5884)</f>
        <v/>
      </c>
      <c r="I5884" s="5">
        <f>IF($G5884="","",$G5884*IF($H5884="",$O5884,$H5884)/100)</f>
        <v/>
      </c>
      <c r="J5884" s="5">
        <f>IF(OR($L5884="",NOT(COUNTIFS($L$2:$L5884,$L5884)=1)),"",SUMIFS($G:$G,$L:$L,$L5884))</f>
        <v/>
      </c>
      <c r="K5884" s="5">
        <f>IF(OR($L5884="",NOT(COUNTIFS($L$2:$L5884,$L5884)=1)),"",SUMIFS($I:$I,$L:$L,$L5884))</f>
        <v/>
      </c>
      <c r="L5884" s="6">
        <f>IF($B5884="","",YEAR($B5884))</f>
        <v/>
      </c>
      <c r="M5884" s="6">
        <f>INT((ROW()-2)/39)+1</f>
        <v/>
      </c>
      <c r="N5884" s="6">
        <f>MOD(ROW()-2,39)+2</f>
        <v/>
      </c>
      <c r="O5884" s="42">
        <f>IF(AND($B5884&lt;&gt;"",$C5884&lt;&gt;"",$B5884&lt;=$C5884),INDEX(Szabalyok!$C:$C,$N5884),"")</f>
        <v/>
      </c>
      <c r="P5884">
        <f>IF(D5884="",P5883,P5883+1)</f>
        <v/>
      </c>
    </row>
    <row r="5885">
      <c r="A5885">
        <f>IF(P5885=P5884,0,P5885)</f>
        <v/>
      </c>
      <c r="B5885" s="41">
        <f>IF($M5885&gt;300,"",IF(OR(INDEX(Bemenet!$E$2:$E$301,$M5885)="",INDEX(Bemenet!$F$2:$F$301,$M5885)=""),"",MAX(INDEX(Bemenet!$E$2:$E$301,$M5885),INDEX(Szabalyok!$A:$A,$N5885))))</f>
        <v/>
      </c>
      <c r="C5885" s="41">
        <f>IF($B5885="","",MIN(INDEX(Bemenet!$F$2:$F$301,$M5885),INDEX(Szabalyok!$B:$B,$N5885)))</f>
        <v/>
      </c>
      <c r="D5885" s="5">
        <f>IF(AND($B5885&lt;&gt;"",$C5885&lt;&gt;"",$B5885&lt;=$C5885),INDEX(Bemenet!$G$2:$G$301,$M5885),"")</f>
        <v/>
      </c>
      <c r="E5885" s="6">
        <f>IF(AND($B5885&lt;&gt;"",$C5885&lt;&gt;"",$B5885&lt;=$C5885),INDEX(Bemenet!$D$2:$D$301,$M5885),"")</f>
        <v/>
      </c>
      <c r="F5885" s="5">
        <f>IF(AND($B5885&lt;&gt;"",$C5885&lt;&gt;"",$B5885&lt;=$C5885),$C5885-$B5885+1,"")</f>
        <v/>
      </c>
      <c r="G5885" s="5">
        <f>IF($F5885="","",$F5885*$D5885)</f>
        <v/>
      </c>
      <c r="H5885" s="42">
        <f>IF($G5885="","",$O5885)</f>
        <v/>
      </c>
      <c r="I5885" s="5">
        <f>IF($G5885="","",$G5885*IF($H5885="",$O5885,$H5885)/100)</f>
        <v/>
      </c>
      <c r="J5885" s="5">
        <f>IF(OR($L5885="",NOT(COUNTIFS($L$2:$L5885,$L5885)=1)),"",SUMIFS($G:$G,$L:$L,$L5885))</f>
        <v/>
      </c>
      <c r="K5885" s="5">
        <f>IF(OR($L5885="",NOT(COUNTIFS($L$2:$L5885,$L5885)=1)),"",SUMIFS($I:$I,$L:$L,$L5885))</f>
        <v/>
      </c>
      <c r="L5885" s="6">
        <f>IF($B5885="","",YEAR($B5885))</f>
        <v/>
      </c>
      <c r="M5885" s="6">
        <f>INT((ROW()-2)/39)+1</f>
        <v/>
      </c>
      <c r="N5885" s="6">
        <f>MOD(ROW()-2,39)+2</f>
        <v/>
      </c>
      <c r="O5885" s="42">
        <f>IF(AND($B5885&lt;&gt;"",$C5885&lt;&gt;"",$B5885&lt;=$C5885),INDEX(Szabalyok!$C:$C,$N5885),"")</f>
        <v/>
      </c>
      <c r="P5885">
        <f>IF(D5885="",P5884,P5884+1)</f>
        <v/>
      </c>
    </row>
    <row r="5886">
      <c r="A5886">
        <f>IF(P5886=P5885,0,P5886)</f>
        <v/>
      </c>
      <c r="B5886" s="41">
        <f>IF($M5886&gt;300,"",IF(OR(INDEX(Bemenet!$E$2:$E$301,$M5886)="",INDEX(Bemenet!$F$2:$F$301,$M5886)=""),"",MAX(INDEX(Bemenet!$E$2:$E$301,$M5886),INDEX(Szabalyok!$A:$A,$N5886))))</f>
        <v/>
      </c>
      <c r="C5886" s="41">
        <f>IF($B5886="","",MIN(INDEX(Bemenet!$F$2:$F$301,$M5886),INDEX(Szabalyok!$B:$B,$N5886)))</f>
        <v/>
      </c>
      <c r="D5886" s="5">
        <f>IF(AND($B5886&lt;&gt;"",$C5886&lt;&gt;"",$B5886&lt;=$C5886),INDEX(Bemenet!$G$2:$G$301,$M5886),"")</f>
        <v/>
      </c>
      <c r="E5886" s="6">
        <f>IF(AND($B5886&lt;&gt;"",$C5886&lt;&gt;"",$B5886&lt;=$C5886),INDEX(Bemenet!$D$2:$D$301,$M5886),"")</f>
        <v/>
      </c>
      <c r="F5886" s="5">
        <f>IF(AND($B5886&lt;&gt;"",$C5886&lt;&gt;"",$B5886&lt;=$C5886),$C5886-$B5886+1,"")</f>
        <v/>
      </c>
      <c r="G5886" s="5">
        <f>IF($F5886="","",$F5886*$D5886)</f>
        <v/>
      </c>
      <c r="H5886" s="42">
        <f>IF($G5886="","",$O5886)</f>
        <v/>
      </c>
      <c r="I5886" s="5">
        <f>IF($G5886="","",$G5886*IF($H5886="",$O5886,$H5886)/100)</f>
        <v/>
      </c>
      <c r="J5886" s="5">
        <f>IF(OR($L5886="",NOT(COUNTIFS($L$2:$L5886,$L5886)=1)),"",SUMIFS($G:$G,$L:$L,$L5886))</f>
        <v/>
      </c>
      <c r="K5886" s="5">
        <f>IF(OR($L5886="",NOT(COUNTIFS($L$2:$L5886,$L5886)=1)),"",SUMIFS($I:$I,$L:$L,$L5886))</f>
        <v/>
      </c>
      <c r="L5886" s="6">
        <f>IF($B5886="","",YEAR($B5886))</f>
        <v/>
      </c>
      <c r="M5886" s="6">
        <f>INT((ROW()-2)/39)+1</f>
        <v/>
      </c>
      <c r="N5886" s="6">
        <f>MOD(ROW()-2,39)+2</f>
        <v/>
      </c>
      <c r="O5886" s="42">
        <f>IF(AND($B5886&lt;&gt;"",$C5886&lt;&gt;"",$B5886&lt;=$C5886),INDEX(Szabalyok!$C:$C,$N5886),"")</f>
        <v/>
      </c>
      <c r="P5886">
        <f>IF(D5886="",P5885,P5885+1)</f>
        <v/>
      </c>
    </row>
    <row r="5887">
      <c r="A5887">
        <f>IF(P5887=P5886,0,P5887)</f>
        <v/>
      </c>
      <c r="B5887" s="41">
        <f>IF($M5887&gt;300,"",IF(OR(INDEX(Bemenet!$E$2:$E$301,$M5887)="",INDEX(Bemenet!$F$2:$F$301,$M5887)=""),"",MAX(INDEX(Bemenet!$E$2:$E$301,$M5887),INDEX(Szabalyok!$A:$A,$N5887))))</f>
        <v/>
      </c>
      <c r="C5887" s="41">
        <f>IF($B5887="","",MIN(INDEX(Bemenet!$F$2:$F$301,$M5887),INDEX(Szabalyok!$B:$B,$N5887)))</f>
        <v/>
      </c>
      <c r="D5887" s="5">
        <f>IF(AND($B5887&lt;&gt;"",$C5887&lt;&gt;"",$B5887&lt;=$C5887),INDEX(Bemenet!$G$2:$G$301,$M5887),"")</f>
        <v/>
      </c>
      <c r="E5887" s="6">
        <f>IF(AND($B5887&lt;&gt;"",$C5887&lt;&gt;"",$B5887&lt;=$C5887),INDEX(Bemenet!$D$2:$D$301,$M5887),"")</f>
        <v/>
      </c>
      <c r="F5887" s="5">
        <f>IF(AND($B5887&lt;&gt;"",$C5887&lt;&gt;"",$B5887&lt;=$C5887),$C5887-$B5887+1,"")</f>
        <v/>
      </c>
      <c r="G5887" s="5">
        <f>IF($F5887="","",$F5887*$D5887)</f>
        <v/>
      </c>
      <c r="H5887" s="42">
        <f>IF($G5887="","",$O5887)</f>
        <v/>
      </c>
      <c r="I5887" s="5">
        <f>IF($G5887="","",$G5887*IF($H5887="",$O5887,$H5887)/100)</f>
        <v/>
      </c>
      <c r="J5887" s="5">
        <f>IF(OR($L5887="",NOT(COUNTIFS($L$2:$L5887,$L5887)=1)),"",SUMIFS($G:$G,$L:$L,$L5887))</f>
        <v/>
      </c>
      <c r="K5887" s="5">
        <f>IF(OR($L5887="",NOT(COUNTIFS($L$2:$L5887,$L5887)=1)),"",SUMIFS($I:$I,$L:$L,$L5887))</f>
        <v/>
      </c>
      <c r="L5887" s="6">
        <f>IF($B5887="","",YEAR($B5887))</f>
        <v/>
      </c>
      <c r="M5887" s="6">
        <f>INT((ROW()-2)/39)+1</f>
        <v/>
      </c>
      <c r="N5887" s="6">
        <f>MOD(ROW()-2,39)+2</f>
        <v/>
      </c>
      <c r="O5887" s="42">
        <f>IF(AND($B5887&lt;&gt;"",$C5887&lt;&gt;"",$B5887&lt;=$C5887),INDEX(Szabalyok!$C:$C,$N5887),"")</f>
        <v/>
      </c>
      <c r="P5887">
        <f>IF(D5887="",P5886,P5886+1)</f>
        <v/>
      </c>
    </row>
    <row r="5888">
      <c r="A5888">
        <f>IF(P5888=P5887,0,P5888)</f>
        <v/>
      </c>
      <c r="B5888" s="41">
        <f>IF($M5888&gt;300,"",IF(OR(INDEX(Bemenet!$E$2:$E$301,$M5888)="",INDEX(Bemenet!$F$2:$F$301,$M5888)=""),"",MAX(INDEX(Bemenet!$E$2:$E$301,$M5888),INDEX(Szabalyok!$A:$A,$N5888))))</f>
        <v/>
      </c>
      <c r="C5888" s="41">
        <f>IF($B5888="","",MIN(INDEX(Bemenet!$F$2:$F$301,$M5888),INDEX(Szabalyok!$B:$B,$N5888)))</f>
        <v/>
      </c>
      <c r="D5888" s="5">
        <f>IF(AND($B5888&lt;&gt;"",$C5888&lt;&gt;"",$B5888&lt;=$C5888),INDEX(Bemenet!$G$2:$G$301,$M5888),"")</f>
        <v/>
      </c>
      <c r="E5888" s="6">
        <f>IF(AND($B5888&lt;&gt;"",$C5888&lt;&gt;"",$B5888&lt;=$C5888),INDEX(Bemenet!$D$2:$D$301,$M5888),"")</f>
        <v/>
      </c>
      <c r="F5888" s="5">
        <f>IF(AND($B5888&lt;&gt;"",$C5888&lt;&gt;"",$B5888&lt;=$C5888),$C5888-$B5888+1,"")</f>
        <v/>
      </c>
      <c r="G5888" s="5">
        <f>IF($F5888="","",$F5888*$D5888)</f>
        <v/>
      </c>
      <c r="H5888" s="42">
        <f>IF($G5888="","",$O5888)</f>
        <v/>
      </c>
      <c r="I5888" s="5">
        <f>IF($G5888="","",$G5888*IF($H5888="",$O5888,$H5888)/100)</f>
        <v/>
      </c>
      <c r="J5888" s="5">
        <f>IF(OR($L5888="",NOT(COUNTIFS($L$2:$L5888,$L5888)=1)),"",SUMIFS($G:$G,$L:$L,$L5888))</f>
        <v/>
      </c>
      <c r="K5888" s="5">
        <f>IF(OR($L5888="",NOT(COUNTIFS($L$2:$L5888,$L5888)=1)),"",SUMIFS($I:$I,$L:$L,$L5888))</f>
        <v/>
      </c>
      <c r="L5888" s="6">
        <f>IF($B5888="","",YEAR($B5888))</f>
        <v/>
      </c>
      <c r="M5888" s="6">
        <f>INT((ROW()-2)/39)+1</f>
        <v/>
      </c>
      <c r="N5888" s="6">
        <f>MOD(ROW()-2,39)+2</f>
        <v/>
      </c>
      <c r="O5888" s="42">
        <f>IF(AND($B5888&lt;&gt;"",$C5888&lt;&gt;"",$B5888&lt;=$C5888),INDEX(Szabalyok!$C:$C,$N5888),"")</f>
        <v/>
      </c>
      <c r="P5888">
        <f>IF(D5888="",P5887,P5887+1)</f>
        <v/>
      </c>
    </row>
    <row r="5889">
      <c r="A5889">
        <f>IF(P5889=P5888,0,P5889)</f>
        <v/>
      </c>
      <c r="B5889" s="41">
        <f>IF($M5889&gt;300,"",IF(OR(INDEX(Bemenet!$E$2:$E$301,$M5889)="",INDEX(Bemenet!$F$2:$F$301,$M5889)=""),"",MAX(INDEX(Bemenet!$E$2:$E$301,$M5889),INDEX(Szabalyok!$A:$A,$N5889))))</f>
        <v/>
      </c>
      <c r="C5889" s="41">
        <f>IF($B5889="","",MIN(INDEX(Bemenet!$F$2:$F$301,$M5889),INDEX(Szabalyok!$B:$B,$N5889)))</f>
        <v/>
      </c>
      <c r="D5889" s="5">
        <f>IF(AND($B5889&lt;&gt;"",$C5889&lt;&gt;"",$B5889&lt;=$C5889),INDEX(Bemenet!$G$2:$G$301,$M5889),"")</f>
        <v/>
      </c>
      <c r="E5889" s="6">
        <f>IF(AND($B5889&lt;&gt;"",$C5889&lt;&gt;"",$B5889&lt;=$C5889),INDEX(Bemenet!$D$2:$D$301,$M5889),"")</f>
        <v/>
      </c>
      <c r="F5889" s="5">
        <f>IF(AND($B5889&lt;&gt;"",$C5889&lt;&gt;"",$B5889&lt;=$C5889),$C5889-$B5889+1,"")</f>
        <v/>
      </c>
      <c r="G5889" s="5">
        <f>IF($F5889="","",$F5889*$D5889)</f>
        <v/>
      </c>
      <c r="H5889" s="42">
        <f>IF($G5889="","",$O5889)</f>
        <v/>
      </c>
      <c r="I5889" s="5">
        <f>IF($G5889="","",$G5889*IF($H5889="",$O5889,$H5889)/100)</f>
        <v/>
      </c>
      <c r="J5889" s="5">
        <f>IF(OR($L5889="",NOT(COUNTIFS($L$2:$L5889,$L5889)=1)),"",SUMIFS($G:$G,$L:$L,$L5889))</f>
        <v/>
      </c>
      <c r="K5889" s="5">
        <f>IF(OR($L5889="",NOT(COUNTIFS($L$2:$L5889,$L5889)=1)),"",SUMIFS($I:$I,$L:$L,$L5889))</f>
        <v/>
      </c>
      <c r="L5889" s="6">
        <f>IF($B5889="","",YEAR($B5889))</f>
        <v/>
      </c>
      <c r="M5889" s="6">
        <f>INT((ROW()-2)/39)+1</f>
        <v/>
      </c>
      <c r="N5889" s="6">
        <f>MOD(ROW()-2,39)+2</f>
        <v/>
      </c>
      <c r="O5889" s="42">
        <f>IF(AND($B5889&lt;&gt;"",$C5889&lt;&gt;"",$B5889&lt;=$C5889),INDEX(Szabalyok!$C:$C,$N5889),"")</f>
        <v/>
      </c>
      <c r="P5889">
        <f>IF(D5889="",P5888,P5888+1)</f>
        <v/>
      </c>
    </row>
    <row r="5890">
      <c r="A5890">
        <f>IF(P5890=P5889,0,P5890)</f>
        <v/>
      </c>
      <c r="B5890" s="41">
        <f>IF($M5890&gt;300,"",IF(OR(INDEX(Bemenet!$E$2:$E$301,$M5890)="",INDEX(Bemenet!$F$2:$F$301,$M5890)=""),"",MAX(INDEX(Bemenet!$E$2:$E$301,$M5890),INDEX(Szabalyok!$A:$A,$N5890))))</f>
        <v/>
      </c>
      <c r="C5890" s="41">
        <f>IF($B5890="","",MIN(INDEX(Bemenet!$F$2:$F$301,$M5890),INDEX(Szabalyok!$B:$B,$N5890)))</f>
        <v/>
      </c>
      <c r="D5890" s="5">
        <f>IF(AND($B5890&lt;&gt;"",$C5890&lt;&gt;"",$B5890&lt;=$C5890),INDEX(Bemenet!$G$2:$G$301,$M5890),"")</f>
        <v/>
      </c>
      <c r="E5890" s="6">
        <f>IF(AND($B5890&lt;&gt;"",$C5890&lt;&gt;"",$B5890&lt;=$C5890),INDEX(Bemenet!$D$2:$D$301,$M5890),"")</f>
        <v/>
      </c>
      <c r="F5890" s="5">
        <f>IF(AND($B5890&lt;&gt;"",$C5890&lt;&gt;"",$B5890&lt;=$C5890),$C5890-$B5890+1,"")</f>
        <v/>
      </c>
      <c r="G5890" s="5">
        <f>IF($F5890="","",$F5890*$D5890)</f>
        <v/>
      </c>
      <c r="H5890" s="42">
        <f>IF($G5890="","",$O5890)</f>
        <v/>
      </c>
      <c r="I5890" s="5">
        <f>IF($G5890="","",$G5890*IF($H5890="",$O5890,$H5890)/100)</f>
        <v/>
      </c>
      <c r="J5890" s="5">
        <f>IF(OR($L5890="",NOT(COUNTIFS($L$2:$L5890,$L5890)=1)),"",SUMIFS($G:$G,$L:$L,$L5890))</f>
        <v/>
      </c>
      <c r="K5890" s="5">
        <f>IF(OR($L5890="",NOT(COUNTIFS($L$2:$L5890,$L5890)=1)),"",SUMIFS($I:$I,$L:$L,$L5890))</f>
        <v/>
      </c>
      <c r="L5890" s="6">
        <f>IF($B5890="","",YEAR($B5890))</f>
        <v/>
      </c>
      <c r="M5890" s="6">
        <f>INT((ROW()-2)/39)+1</f>
        <v/>
      </c>
      <c r="N5890" s="6">
        <f>MOD(ROW()-2,39)+2</f>
        <v/>
      </c>
      <c r="O5890" s="42">
        <f>IF(AND($B5890&lt;&gt;"",$C5890&lt;&gt;"",$B5890&lt;=$C5890),INDEX(Szabalyok!$C:$C,$N5890),"")</f>
        <v/>
      </c>
      <c r="P5890">
        <f>IF(D5890="",P5889,P5889+1)</f>
        <v/>
      </c>
    </row>
    <row r="5891">
      <c r="A5891">
        <f>IF(P5891=P5890,0,P5891)</f>
        <v/>
      </c>
      <c r="B5891" s="41">
        <f>IF($M5891&gt;300,"",IF(OR(INDEX(Bemenet!$E$2:$E$301,$M5891)="",INDEX(Bemenet!$F$2:$F$301,$M5891)=""),"",MAX(INDEX(Bemenet!$E$2:$E$301,$M5891),INDEX(Szabalyok!$A:$A,$N5891))))</f>
        <v/>
      </c>
      <c r="C5891" s="41">
        <f>IF($B5891="","",MIN(INDEX(Bemenet!$F$2:$F$301,$M5891),INDEX(Szabalyok!$B:$B,$N5891)))</f>
        <v/>
      </c>
      <c r="D5891" s="5">
        <f>IF(AND($B5891&lt;&gt;"",$C5891&lt;&gt;"",$B5891&lt;=$C5891),INDEX(Bemenet!$G$2:$G$301,$M5891),"")</f>
        <v/>
      </c>
      <c r="E5891" s="6">
        <f>IF(AND($B5891&lt;&gt;"",$C5891&lt;&gt;"",$B5891&lt;=$C5891),INDEX(Bemenet!$D$2:$D$301,$M5891),"")</f>
        <v/>
      </c>
      <c r="F5891" s="5">
        <f>IF(AND($B5891&lt;&gt;"",$C5891&lt;&gt;"",$B5891&lt;=$C5891),$C5891-$B5891+1,"")</f>
        <v/>
      </c>
      <c r="G5891" s="5">
        <f>IF($F5891="","",$F5891*$D5891)</f>
        <v/>
      </c>
      <c r="H5891" s="42">
        <f>IF($G5891="","",$O5891)</f>
        <v/>
      </c>
      <c r="I5891" s="5">
        <f>IF($G5891="","",$G5891*IF($H5891="",$O5891,$H5891)/100)</f>
        <v/>
      </c>
      <c r="J5891" s="5">
        <f>IF(OR($L5891="",NOT(COUNTIFS($L$2:$L5891,$L5891)=1)),"",SUMIFS($G:$G,$L:$L,$L5891))</f>
        <v/>
      </c>
      <c r="K5891" s="5">
        <f>IF(OR($L5891="",NOT(COUNTIFS($L$2:$L5891,$L5891)=1)),"",SUMIFS($I:$I,$L:$L,$L5891))</f>
        <v/>
      </c>
      <c r="L5891" s="6">
        <f>IF($B5891="","",YEAR($B5891))</f>
        <v/>
      </c>
      <c r="M5891" s="6">
        <f>INT((ROW()-2)/39)+1</f>
        <v/>
      </c>
      <c r="N5891" s="6">
        <f>MOD(ROW()-2,39)+2</f>
        <v/>
      </c>
      <c r="O5891" s="42">
        <f>IF(AND($B5891&lt;&gt;"",$C5891&lt;&gt;"",$B5891&lt;=$C5891),INDEX(Szabalyok!$C:$C,$N5891),"")</f>
        <v/>
      </c>
      <c r="P5891">
        <f>IF(D5891="",P5890,P5890+1)</f>
        <v/>
      </c>
    </row>
    <row r="5892">
      <c r="A5892">
        <f>IF(P5892=P5891,0,P5892)</f>
        <v/>
      </c>
      <c r="B5892" s="41">
        <f>IF($M5892&gt;300,"",IF(OR(INDEX(Bemenet!$E$2:$E$301,$M5892)="",INDEX(Bemenet!$F$2:$F$301,$M5892)=""),"",MAX(INDEX(Bemenet!$E$2:$E$301,$M5892),INDEX(Szabalyok!$A:$A,$N5892))))</f>
        <v/>
      </c>
      <c r="C5892" s="41">
        <f>IF($B5892="","",MIN(INDEX(Bemenet!$F$2:$F$301,$M5892),INDEX(Szabalyok!$B:$B,$N5892)))</f>
        <v/>
      </c>
      <c r="D5892" s="5">
        <f>IF(AND($B5892&lt;&gt;"",$C5892&lt;&gt;"",$B5892&lt;=$C5892),INDEX(Bemenet!$G$2:$G$301,$M5892),"")</f>
        <v/>
      </c>
      <c r="E5892" s="6">
        <f>IF(AND($B5892&lt;&gt;"",$C5892&lt;&gt;"",$B5892&lt;=$C5892),INDEX(Bemenet!$D$2:$D$301,$M5892),"")</f>
        <v/>
      </c>
      <c r="F5892" s="5">
        <f>IF(AND($B5892&lt;&gt;"",$C5892&lt;&gt;"",$B5892&lt;=$C5892),$C5892-$B5892+1,"")</f>
        <v/>
      </c>
      <c r="G5892" s="5">
        <f>IF($F5892="","",$F5892*$D5892)</f>
        <v/>
      </c>
      <c r="H5892" s="42">
        <f>IF($G5892="","",$O5892)</f>
        <v/>
      </c>
      <c r="I5892" s="5">
        <f>IF($G5892="","",$G5892*IF($H5892="",$O5892,$H5892)/100)</f>
        <v/>
      </c>
      <c r="J5892" s="5">
        <f>IF(OR($L5892="",NOT(COUNTIFS($L$2:$L5892,$L5892)=1)),"",SUMIFS($G:$G,$L:$L,$L5892))</f>
        <v/>
      </c>
      <c r="K5892" s="5">
        <f>IF(OR($L5892="",NOT(COUNTIFS($L$2:$L5892,$L5892)=1)),"",SUMIFS($I:$I,$L:$L,$L5892))</f>
        <v/>
      </c>
      <c r="L5892" s="6">
        <f>IF($B5892="","",YEAR($B5892))</f>
        <v/>
      </c>
      <c r="M5892" s="6">
        <f>INT((ROW()-2)/39)+1</f>
        <v/>
      </c>
      <c r="N5892" s="6">
        <f>MOD(ROW()-2,39)+2</f>
        <v/>
      </c>
      <c r="O5892" s="42">
        <f>IF(AND($B5892&lt;&gt;"",$C5892&lt;&gt;"",$B5892&lt;=$C5892),INDEX(Szabalyok!$C:$C,$N5892),"")</f>
        <v/>
      </c>
      <c r="P5892">
        <f>IF(D5892="",P5891,P5891+1)</f>
        <v/>
      </c>
    </row>
    <row r="5893">
      <c r="A5893">
        <f>IF(P5893=P5892,0,P5893)</f>
        <v/>
      </c>
      <c r="B5893" s="41">
        <f>IF($M5893&gt;300,"",IF(OR(INDEX(Bemenet!$E$2:$E$301,$M5893)="",INDEX(Bemenet!$F$2:$F$301,$M5893)=""),"",MAX(INDEX(Bemenet!$E$2:$E$301,$M5893),INDEX(Szabalyok!$A:$A,$N5893))))</f>
        <v/>
      </c>
      <c r="C5893" s="41">
        <f>IF($B5893="","",MIN(INDEX(Bemenet!$F$2:$F$301,$M5893),INDEX(Szabalyok!$B:$B,$N5893)))</f>
        <v/>
      </c>
      <c r="D5893" s="5">
        <f>IF(AND($B5893&lt;&gt;"",$C5893&lt;&gt;"",$B5893&lt;=$C5893),INDEX(Bemenet!$G$2:$G$301,$M5893),"")</f>
        <v/>
      </c>
      <c r="E5893" s="6">
        <f>IF(AND($B5893&lt;&gt;"",$C5893&lt;&gt;"",$B5893&lt;=$C5893),INDEX(Bemenet!$D$2:$D$301,$M5893),"")</f>
        <v/>
      </c>
      <c r="F5893" s="5">
        <f>IF(AND($B5893&lt;&gt;"",$C5893&lt;&gt;"",$B5893&lt;=$C5893),$C5893-$B5893+1,"")</f>
        <v/>
      </c>
      <c r="G5893" s="5">
        <f>IF($F5893="","",$F5893*$D5893)</f>
        <v/>
      </c>
      <c r="H5893" s="42">
        <f>IF($G5893="","",$O5893)</f>
        <v/>
      </c>
      <c r="I5893" s="5">
        <f>IF($G5893="","",$G5893*IF($H5893="",$O5893,$H5893)/100)</f>
        <v/>
      </c>
      <c r="J5893" s="5">
        <f>IF(OR($L5893="",NOT(COUNTIFS($L$2:$L5893,$L5893)=1)),"",SUMIFS($G:$G,$L:$L,$L5893))</f>
        <v/>
      </c>
      <c r="K5893" s="5">
        <f>IF(OR($L5893="",NOT(COUNTIFS($L$2:$L5893,$L5893)=1)),"",SUMIFS($I:$I,$L:$L,$L5893))</f>
        <v/>
      </c>
      <c r="L5893" s="6">
        <f>IF($B5893="","",YEAR($B5893))</f>
        <v/>
      </c>
      <c r="M5893" s="6">
        <f>INT((ROW()-2)/39)+1</f>
        <v/>
      </c>
      <c r="N5893" s="6">
        <f>MOD(ROW()-2,39)+2</f>
        <v/>
      </c>
      <c r="O5893" s="42">
        <f>IF(AND($B5893&lt;&gt;"",$C5893&lt;&gt;"",$B5893&lt;=$C5893),INDEX(Szabalyok!$C:$C,$N5893),"")</f>
        <v/>
      </c>
      <c r="P5893">
        <f>IF(D5893="",P5892,P5892+1)</f>
        <v/>
      </c>
    </row>
    <row r="5894">
      <c r="A5894">
        <f>IF(P5894=P5893,0,P5894)</f>
        <v/>
      </c>
      <c r="B5894" s="41">
        <f>IF($M5894&gt;300,"",IF(OR(INDEX(Bemenet!$E$2:$E$301,$M5894)="",INDEX(Bemenet!$F$2:$F$301,$M5894)=""),"",MAX(INDEX(Bemenet!$E$2:$E$301,$M5894),INDEX(Szabalyok!$A:$A,$N5894))))</f>
        <v/>
      </c>
      <c r="C5894" s="41">
        <f>IF($B5894="","",MIN(INDEX(Bemenet!$F$2:$F$301,$M5894),INDEX(Szabalyok!$B:$B,$N5894)))</f>
        <v/>
      </c>
      <c r="D5894" s="5">
        <f>IF(AND($B5894&lt;&gt;"",$C5894&lt;&gt;"",$B5894&lt;=$C5894),INDEX(Bemenet!$G$2:$G$301,$M5894),"")</f>
        <v/>
      </c>
      <c r="E5894" s="6">
        <f>IF(AND($B5894&lt;&gt;"",$C5894&lt;&gt;"",$B5894&lt;=$C5894),INDEX(Bemenet!$D$2:$D$301,$M5894),"")</f>
        <v/>
      </c>
      <c r="F5894" s="5">
        <f>IF(AND($B5894&lt;&gt;"",$C5894&lt;&gt;"",$B5894&lt;=$C5894),$C5894-$B5894+1,"")</f>
        <v/>
      </c>
      <c r="G5894" s="5">
        <f>IF($F5894="","",$F5894*$D5894)</f>
        <v/>
      </c>
      <c r="H5894" s="42">
        <f>IF($G5894="","",$O5894)</f>
        <v/>
      </c>
      <c r="I5894" s="5">
        <f>IF($G5894="","",$G5894*IF($H5894="",$O5894,$H5894)/100)</f>
        <v/>
      </c>
      <c r="J5894" s="5">
        <f>IF(OR($L5894="",NOT(COUNTIFS($L$2:$L5894,$L5894)=1)),"",SUMIFS($G:$G,$L:$L,$L5894))</f>
        <v/>
      </c>
      <c r="K5894" s="5">
        <f>IF(OR($L5894="",NOT(COUNTIFS($L$2:$L5894,$L5894)=1)),"",SUMIFS($I:$I,$L:$L,$L5894))</f>
        <v/>
      </c>
      <c r="L5894" s="6">
        <f>IF($B5894="","",YEAR($B5894))</f>
        <v/>
      </c>
      <c r="M5894" s="6">
        <f>INT((ROW()-2)/39)+1</f>
        <v/>
      </c>
      <c r="N5894" s="6">
        <f>MOD(ROW()-2,39)+2</f>
        <v/>
      </c>
      <c r="O5894" s="42">
        <f>IF(AND($B5894&lt;&gt;"",$C5894&lt;&gt;"",$B5894&lt;=$C5894),INDEX(Szabalyok!$C:$C,$N5894),"")</f>
        <v/>
      </c>
      <c r="P5894">
        <f>IF(D5894="",P5893,P5893+1)</f>
        <v/>
      </c>
    </row>
    <row r="5895">
      <c r="A5895">
        <f>IF(P5895=P5894,0,P5895)</f>
        <v/>
      </c>
      <c r="B5895" s="41">
        <f>IF($M5895&gt;300,"",IF(OR(INDEX(Bemenet!$E$2:$E$301,$M5895)="",INDEX(Bemenet!$F$2:$F$301,$M5895)=""),"",MAX(INDEX(Bemenet!$E$2:$E$301,$M5895),INDEX(Szabalyok!$A:$A,$N5895))))</f>
        <v/>
      </c>
      <c r="C5895" s="41">
        <f>IF($B5895="","",MIN(INDEX(Bemenet!$F$2:$F$301,$M5895),INDEX(Szabalyok!$B:$B,$N5895)))</f>
        <v/>
      </c>
      <c r="D5895" s="5">
        <f>IF(AND($B5895&lt;&gt;"",$C5895&lt;&gt;"",$B5895&lt;=$C5895),INDEX(Bemenet!$G$2:$G$301,$M5895),"")</f>
        <v/>
      </c>
      <c r="E5895" s="6">
        <f>IF(AND($B5895&lt;&gt;"",$C5895&lt;&gt;"",$B5895&lt;=$C5895),INDEX(Bemenet!$D$2:$D$301,$M5895),"")</f>
        <v/>
      </c>
      <c r="F5895" s="5">
        <f>IF(AND($B5895&lt;&gt;"",$C5895&lt;&gt;"",$B5895&lt;=$C5895),$C5895-$B5895+1,"")</f>
        <v/>
      </c>
      <c r="G5895" s="5">
        <f>IF($F5895="","",$F5895*$D5895)</f>
        <v/>
      </c>
      <c r="H5895" s="42">
        <f>IF($G5895="","",$O5895)</f>
        <v/>
      </c>
      <c r="I5895" s="5">
        <f>IF($G5895="","",$G5895*IF($H5895="",$O5895,$H5895)/100)</f>
        <v/>
      </c>
      <c r="J5895" s="5">
        <f>IF(OR($L5895="",NOT(COUNTIFS($L$2:$L5895,$L5895)=1)),"",SUMIFS($G:$G,$L:$L,$L5895))</f>
        <v/>
      </c>
      <c r="K5895" s="5">
        <f>IF(OR($L5895="",NOT(COUNTIFS($L$2:$L5895,$L5895)=1)),"",SUMIFS($I:$I,$L:$L,$L5895))</f>
        <v/>
      </c>
      <c r="L5895" s="6">
        <f>IF($B5895="","",YEAR($B5895))</f>
        <v/>
      </c>
      <c r="M5895" s="6">
        <f>INT((ROW()-2)/39)+1</f>
        <v/>
      </c>
      <c r="N5895" s="6">
        <f>MOD(ROW()-2,39)+2</f>
        <v/>
      </c>
      <c r="O5895" s="42">
        <f>IF(AND($B5895&lt;&gt;"",$C5895&lt;&gt;"",$B5895&lt;=$C5895),INDEX(Szabalyok!$C:$C,$N5895),"")</f>
        <v/>
      </c>
      <c r="P5895">
        <f>IF(D5895="",P5894,P5894+1)</f>
        <v/>
      </c>
    </row>
    <row r="5896">
      <c r="A5896">
        <f>IF(P5896=P5895,0,P5896)</f>
        <v/>
      </c>
      <c r="B5896" s="41">
        <f>IF($M5896&gt;300,"",IF(OR(INDEX(Bemenet!$E$2:$E$301,$M5896)="",INDEX(Bemenet!$F$2:$F$301,$M5896)=""),"",MAX(INDEX(Bemenet!$E$2:$E$301,$M5896),INDEX(Szabalyok!$A:$A,$N5896))))</f>
        <v/>
      </c>
      <c r="C5896" s="41">
        <f>IF($B5896="","",MIN(INDEX(Bemenet!$F$2:$F$301,$M5896),INDEX(Szabalyok!$B:$B,$N5896)))</f>
        <v/>
      </c>
      <c r="D5896" s="5">
        <f>IF(AND($B5896&lt;&gt;"",$C5896&lt;&gt;"",$B5896&lt;=$C5896),INDEX(Bemenet!$G$2:$G$301,$M5896),"")</f>
        <v/>
      </c>
      <c r="E5896" s="6">
        <f>IF(AND($B5896&lt;&gt;"",$C5896&lt;&gt;"",$B5896&lt;=$C5896),INDEX(Bemenet!$D$2:$D$301,$M5896),"")</f>
        <v/>
      </c>
      <c r="F5896" s="5">
        <f>IF(AND($B5896&lt;&gt;"",$C5896&lt;&gt;"",$B5896&lt;=$C5896),$C5896-$B5896+1,"")</f>
        <v/>
      </c>
      <c r="G5896" s="5">
        <f>IF($F5896="","",$F5896*$D5896)</f>
        <v/>
      </c>
      <c r="H5896" s="42">
        <f>IF($G5896="","",$O5896)</f>
        <v/>
      </c>
      <c r="I5896" s="5">
        <f>IF($G5896="","",$G5896*IF($H5896="",$O5896,$H5896)/100)</f>
        <v/>
      </c>
      <c r="J5896" s="5">
        <f>IF(OR($L5896="",NOT(COUNTIFS($L$2:$L5896,$L5896)=1)),"",SUMIFS($G:$G,$L:$L,$L5896))</f>
        <v/>
      </c>
      <c r="K5896" s="5">
        <f>IF(OR($L5896="",NOT(COUNTIFS($L$2:$L5896,$L5896)=1)),"",SUMIFS($I:$I,$L:$L,$L5896))</f>
        <v/>
      </c>
      <c r="L5896" s="6">
        <f>IF($B5896="","",YEAR($B5896))</f>
        <v/>
      </c>
      <c r="M5896" s="6">
        <f>INT((ROW()-2)/39)+1</f>
        <v/>
      </c>
      <c r="N5896" s="6">
        <f>MOD(ROW()-2,39)+2</f>
        <v/>
      </c>
      <c r="O5896" s="42">
        <f>IF(AND($B5896&lt;&gt;"",$C5896&lt;&gt;"",$B5896&lt;=$C5896),INDEX(Szabalyok!$C:$C,$N5896),"")</f>
        <v/>
      </c>
      <c r="P5896">
        <f>IF(D5896="",P5895,P5895+1)</f>
        <v/>
      </c>
    </row>
    <row r="5897">
      <c r="A5897">
        <f>IF(P5897=P5896,0,P5897)</f>
        <v/>
      </c>
      <c r="B5897" s="41">
        <f>IF($M5897&gt;300,"",IF(OR(INDEX(Bemenet!$E$2:$E$301,$M5897)="",INDEX(Bemenet!$F$2:$F$301,$M5897)=""),"",MAX(INDEX(Bemenet!$E$2:$E$301,$M5897),INDEX(Szabalyok!$A:$A,$N5897))))</f>
        <v/>
      </c>
      <c r="C5897" s="41">
        <f>IF($B5897="","",MIN(INDEX(Bemenet!$F$2:$F$301,$M5897),INDEX(Szabalyok!$B:$B,$N5897)))</f>
        <v/>
      </c>
      <c r="D5897" s="5">
        <f>IF(AND($B5897&lt;&gt;"",$C5897&lt;&gt;"",$B5897&lt;=$C5897),INDEX(Bemenet!$G$2:$G$301,$M5897),"")</f>
        <v/>
      </c>
      <c r="E5897" s="6">
        <f>IF(AND($B5897&lt;&gt;"",$C5897&lt;&gt;"",$B5897&lt;=$C5897),INDEX(Bemenet!$D$2:$D$301,$M5897),"")</f>
        <v/>
      </c>
      <c r="F5897" s="5">
        <f>IF(AND($B5897&lt;&gt;"",$C5897&lt;&gt;"",$B5897&lt;=$C5897),$C5897-$B5897+1,"")</f>
        <v/>
      </c>
      <c r="G5897" s="5">
        <f>IF($F5897="","",$F5897*$D5897)</f>
        <v/>
      </c>
      <c r="H5897" s="42">
        <f>IF($G5897="","",$O5897)</f>
        <v/>
      </c>
      <c r="I5897" s="5">
        <f>IF($G5897="","",$G5897*IF($H5897="",$O5897,$H5897)/100)</f>
        <v/>
      </c>
      <c r="J5897" s="5">
        <f>IF(OR($L5897="",NOT(COUNTIFS($L$2:$L5897,$L5897)=1)),"",SUMIFS($G:$G,$L:$L,$L5897))</f>
        <v/>
      </c>
      <c r="K5897" s="5">
        <f>IF(OR($L5897="",NOT(COUNTIFS($L$2:$L5897,$L5897)=1)),"",SUMIFS($I:$I,$L:$L,$L5897))</f>
        <v/>
      </c>
      <c r="L5897" s="6">
        <f>IF($B5897="","",YEAR($B5897))</f>
        <v/>
      </c>
      <c r="M5897" s="6">
        <f>INT((ROW()-2)/39)+1</f>
        <v/>
      </c>
      <c r="N5897" s="6">
        <f>MOD(ROW()-2,39)+2</f>
        <v/>
      </c>
      <c r="O5897" s="42">
        <f>IF(AND($B5897&lt;&gt;"",$C5897&lt;&gt;"",$B5897&lt;=$C5897),INDEX(Szabalyok!$C:$C,$N5897),"")</f>
        <v/>
      </c>
      <c r="P5897">
        <f>IF(D5897="",P5896,P5896+1)</f>
        <v/>
      </c>
    </row>
    <row r="5898">
      <c r="A5898">
        <f>IF(P5898=P5897,0,P5898)</f>
        <v/>
      </c>
      <c r="B5898" s="41">
        <f>IF($M5898&gt;300,"",IF(OR(INDEX(Bemenet!$E$2:$E$301,$M5898)="",INDEX(Bemenet!$F$2:$F$301,$M5898)=""),"",MAX(INDEX(Bemenet!$E$2:$E$301,$M5898),INDEX(Szabalyok!$A:$A,$N5898))))</f>
        <v/>
      </c>
      <c r="C5898" s="41">
        <f>IF($B5898="","",MIN(INDEX(Bemenet!$F$2:$F$301,$M5898),INDEX(Szabalyok!$B:$B,$N5898)))</f>
        <v/>
      </c>
      <c r="D5898" s="5">
        <f>IF(AND($B5898&lt;&gt;"",$C5898&lt;&gt;"",$B5898&lt;=$C5898),INDEX(Bemenet!$G$2:$G$301,$M5898),"")</f>
        <v/>
      </c>
      <c r="E5898" s="6">
        <f>IF(AND($B5898&lt;&gt;"",$C5898&lt;&gt;"",$B5898&lt;=$C5898),INDEX(Bemenet!$D$2:$D$301,$M5898),"")</f>
        <v/>
      </c>
      <c r="F5898" s="5">
        <f>IF(AND($B5898&lt;&gt;"",$C5898&lt;&gt;"",$B5898&lt;=$C5898),$C5898-$B5898+1,"")</f>
        <v/>
      </c>
      <c r="G5898" s="5">
        <f>IF($F5898="","",$F5898*$D5898)</f>
        <v/>
      </c>
      <c r="H5898" s="42">
        <f>IF($G5898="","",$O5898)</f>
        <v/>
      </c>
      <c r="I5898" s="5">
        <f>IF($G5898="","",$G5898*IF($H5898="",$O5898,$H5898)/100)</f>
        <v/>
      </c>
      <c r="J5898" s="5">
        <f>IF(OR($L5898="",NOT(COUNTIFS($L$2:$L5898,$L5898)=1)),"",SUMIFS($G:$G,$L:$L,$L5898))</f>
        <v/>
      </c>
      <c r="K5898" s="5">
        <f>IF(OR($L5898="",NOT(COUNTIFS($L$2:$L5898,$L5898)=1)),"",SUMIFS($I:$I,$L:$L,$L5898))</f>
        <v/>
      </c>
      <c r="L5898" s="6">
        <f>IF($B5898="","",YEAR($B5898))</f>
        <v/>
      </c>
      <c r="M5898" s="6">
        <f>INT((ROW()-2)/39)+1</f>
        <v/>
      </c>
      <c r="N5898" s="6">
        <f>MOD(ROW()-2,39)+2</f>
        <v/>
      </c>
      <c r="O5898" s="42">
        <f>IF(AND($B5898&lt;&gt;"",$C5898&lt;&gt;"",$B5898&lt;=$C5898),INDEX(Szabalyok!$C:$C,$N5898),"")</f>
        <v/>
      </c>
      <c r="P5898">
        <f>IF(D5898="",P5897,P5897+1)</f>
        <v/>
      </c>
    </row>
    <row r="5899">
      <c r="A5899">
        <f>IF(P5899=P5898,0,P5899)</f>
        <v/>
      </c>
      <c r="B5899" s="41">
        <f>IF($M5899&gt;300,"",IF(OR(INDEX(Bemenet!$E$2:$E$301,$M5899)="",INDEX(Bemenet!$F$2:$F$301,$M5899)=""),"",MAX(INDEX(Bemenet!$E$2:$E$301,$M5899),INDEX(Szabalyok!$A:$A,$N5899))))</f>
        <v/>
      </c>
      <c r="C5899" s="41">
        <f>IF($B5899="","",MIN(INDEX(Bemenet!$F$2:$F$301,$M5899),INDEX(Szabalyok!$B:$B,$N5899)))</f>
        <v/>
      </c>
      <c r="D5899" s="5">
        <f>IF(AND($B5899&lt;&gt;"",$C5899&lt;&gt;"",$B5899&lt;=$C5899),INDEX(Bemenet!$G$2:$G$301,$M5899),"")</f>
        <v/>
      </c>
      <c r="E5899" s="6">
        <f>IF(AND($B5899&lt;&gt;"",$C5899&lt;&gt;"",$B5899&lt;=$C5899),INDEX(Bemenet!$D$2:$D$301,$M5899),"")</f>
        <v/>
      </c>
      <c r="F5899" s="5">
        <f>IF(AND($B5899&lt;&gt;"",$C5899&lt;&gt;"",$B5899&lt;=$C5899),$C5899-$B5899+1,"")</f>
        <v/>
      </c>
      <c r="G5899" s="5">
        <f>IF($F5899="","",$F5899*$D5899)</f>
        <v/>
      </c>
      <c r="H5899" s="42">
        <f>IF($G5899="","",$O5899)</f>
        <v/>
      </c>
      <c r="I5899" s="5">
        <f>IF($G5899="","",$G5899*IF($H5899="",$O5899,$H5899)/100)</f>
        <v/>
      </c>
      <c r="J5899" s="5">
        <f>IF(OR($L5899="",NOT(COUNTIFS($L$2:$L5899,$L5899)=1)),"",SUMIFS($G:$G,$L:$L,$L5899))</f>
        <v/>
      </c>
      <c r="K5899" s="5">
        <f>IF(OR($L5899="",NOT(COUNTIFS($L$2:$L5899,$L5899)=1)),"",SUMIFS($I:$I,$L:$L,$L5899))</f>
        <v/>
      </c>
      <c r="L5899" s="6">
        <f>IF($B5899="","",YEAR($B5899))</f>
        <v/>
      </c>
      <c r="M5899" s="6">
        <f>INT((ROW()-2)/39)+1</f>
        <v/>
      </c>
      <c r="N5899" s="6">
        <f>MOD(ROW()-2,39)+2</f>
        <v/>
      </c>
      <c r="O5899" s="42">
        <f>IF(AND($B5899&lt;&gt;"",$C5899&lt;&gt;"",$B5899&lt;=$C5899),INDEX(Szabalyok!$C:$C,$N5899),"")</f>
        <v/>
      </c>
      <c r="P5899">
        <f>IF(D5899="",P5898,P5898+1)</f>
        <v/>
      </c>
    </row>
    <row r="5900">
      <c r="A5900">
        <f>IF(P5900=P5899,0,P5900)</f>
        <v/>
      </c>
      <c r="B5900" s="41">
        <f>IF($M5900&gt;300,"",IF(OR(INDEX(Bemenet!$E$2:$E$301,$M5900)="",INDEX(Bemenet!$F$2:$F$301,$M5900)=""),"",MAX(INDEX(Bemenet!$E$2:$E$301,$M5900),INDEX(Szabalyok!$A:$A,$N5900))))</f>
        <v/>
      </c>
      <c r="C5900" s="41">
        <f>IF($B5900="","",MIN(INDEX(Bemenet!$F$2:$F$301,$M5900),INDEX(Szabalyok!$B:$B,$N5900)))</f>
        <v/>
      </c>
      <c r="D5900" s="5">
        <f>IF(AND($B5900&lt;&gt;"",$C5900&lt;&gt;"",$B5900&lt;=$C5900),INDEX(Bemenet!$G$2:$G$301,$M5900),"")</f>
        <v/>
      </c>
      <c r="E5900" s="6">
        <f>IF(AND($B5900&lt;&gt;"",$C5900&lt;&gt;"",$B5900&lt;=$C5900),INDEX(Bemenet!$D$2:$D$301,$M5900),"")</f>
        <v/>
      </c>
      <c r="F5900" s="5">
        <f>IF(AND($B5900&lt;&gt;"",$C5900&lt;&gt;"",$B5900&lt;=$C5900),$C5900-$B5900+1,"")</f>
        <v/>
      </c>
      <c r="G5900" s="5">
        <f>IF($F5900="","",$F5900*$D5900)</f>
        <v/>
      </c>
      <c r="H5900" s="42">
        <f>IF($G5900="","",$O5900)</f>
        <v/>
      </c>
      <c r="I5900" s="5">
        <f>IF($G5900="","",$G5900*IF($H5900="",$O5900,$H5900)/100)</f>
        <v/>
      </c>
      <c r="J5900" s="5">
        <f>IF(OR($L5900="",NOT(COUNTIFS($L$2:$L5900,$L5900)=1)),"",SUMIFS($G:$G,$L:$L,$L5900))</f>
        <v/>
      </c>
      <c r="K5900" s="5">
        <f>IF(OR($L5900="",NOT(COUNTIFS($L$2:$L5900,$L5900)=1)),"",SUMIFS($I:$I,$L:$L,$L5900))</f>
        <v/>
      </c>
      <c r="L5900" s="6">
        <f>IF($B5900="","",YEAR($B5900))</f>
        <v/>
      </c>
      <c r="M5900" s="6">
        <f>INT((ROW()-2)/39)+1</f>
        <v/>
      </c>
      <c r="N5900" s="6">
        <f>MOD(ROW()-2,39)+2</f>
        <v/>
      </c>
      <c r="O5900" s="42">
        <f>IF(AND($B5900&lt;&gt;"",$C5900&lt;&gt;"",$B5900&lt;=$C5900),INDEX(Szabalyok!$C:$C,$N5900),"")</f>
        <v/>
      </c>
      <c r="P5900">
        <f>IF(D5900="",P5899,P5899+1)</f>
        <v/>
      </c>
    </row>
    <row r="5901">
      <c r="A5901">
        <f>IF(P5901=P5900,0,P5901)</f>
        <v/>
      </c>
      <c r="B5901" s="41">
        <f>IF($M5901&gt;300,"",IF(OR(INDEX(Bemenet!$E$2:$E$301,$M5901)="",INDEX(Bemenet!$F$2:$F$301,$M5901)=""),"",MAX(INDEX(Bemenet!$E$2:$E$301,$M5901),INDEX(Szabalyok!$A:$A,$N5901))))</f>
        <v/>
      </c>
      <c r="C5901" s="41">
        <f>IF($B5901="","",MIN(INDEX(Bemenet!$F$2:$F$301,$M5901),INDEX(Szabalyok!$B:$B,$N5901)))</f>
        <v/>
      </c>
      <c r="D5901" s="5">
        <f>IF(AND($B5901&lt;&gt;"",$C5901&lt;&gt;"",$B5901&lt;=$C5901),INDEX(Bemenet!$G$2:$G$301,$M5901),"")</f>
        <v/>
      </c>
      <c r="E5901" s="6">
        <f>IF(AND($B5901&lt;&gt;"",$C5901&lt;&gt;"",$B5901&lt;=$C5901),INDEX(Bemenet!$D$2:$D$301,$M5901),"")</f>
        <v/>
      </c>
      <c r="F5901" s="5">
        <f>IF(AND($B5901&lt;&gt;"",$C5901&lt;&gt;"",$B5901&lt;=$C5901),$C5901-$B5901+1,"")</f>
        <v/>
      </c>
      <c r="G5901" s="5">
        <f>IF($F5901="","",$F5901*$D5901)</f>
        <v/>
      </c>
      <c r="H5901" s="42">
        <f>IF($G5901="","",$O5901)</f>
        <v/>
      </c>
      <c r="I5901" s="5">
        <f>IF($G5901="","",$G5901*IF($H5901="",$O5901,$H5901)/100)</f>
        <v/>
      </c>
      <c r="J5901" s="5">
        <f>IF(OR($L5901="",NOT(COUNTIFS($L$2:$L5901,$L5901)=1)),"",SUMIFS($G:$G,$L:$L,$L5901))</f>
        <v/>
      </c>
      <c r="K5901" s="5">
        <f>IF(OR($L5901="",NOT(COUNTIFS($L$2:$L5901,$L5901)=1)),"",SUMIFS($I:$I,$L:$L,$L5901))</f>
        <v/>
      </c>
      <c r="L5901" s="6">
        <f>IF($B5901="","",YEAR($B5901))</f>
        <v/>
      </c>
      <c r="M5901" s="6">
        <f>INT((ROW()-2)/39)+1</f>
        <v/>
      </c>
      <c r="N5901" s="6">
        <f>MOD(ROW()-2,39)+2</f>
        <v/>
      </c>
      <c r="O5901" s="42">
        <f>IF(AND($B5901&lt;&gt;"",$C5901&lt;&gt;"",$B5901&lt;=$C5901),INDEX(Szabalyok!$C:$C,$N5901),"")</f>
        <v/>
      </c>
      <c r="P5901">
        <f>IF(D5901="",P5900,P5900+1)</f>
        <v/>
      </c>
    </row>
    <row r="5902">
      <c r="A5902">
        <f>IF(P5902=P5901,0,P5902)</f>
        <v/>
      </c>
      <c r="B5902" s="41">
        <f>IF($M5902&gt;300,"",IF(OR(INDEX(Bemenet!$E$2:$E$301,$M5902)="",INDEX(Bemenet!$F$2:$F$301,$M5902)=""),"",MAX(INDEX(Bemenet!$E$2:$E$301,$M5902),INDEX(Szabalyok!$A:$A,$N5902))))</f>
        <v/>
      </c>
      <c r="C5902" s="41">
        <f>IF($B5902="","",MIN(INDEX(Bemenet!$F$2:$F$301,$M5902),INDEX(Szabalyok!$B:$B,$N5902)))</f>
        <v/>
      </c>
      <c r="D5902" s="5">
        <f>IF(AND($B5902&lt;&gt;"",$C5902&lt;&gt;"",$B5902&lt;=$C5902),INDEX(Bemenet!$G$2:$G$301,$M5902),"")</f>
        <v/>
      </c>
      <c r="E5902" s="6">
        <f>IF(AND($B5902&lt;&gt;"",$C5902&lt;&gt;"",$B5902&lt;=$C5902),INDEX(Bemenet!$D$2:$D$301,$M5902),"")</f>
        <v/>
      </c>
      <c r="F5902" s="5">
        <f>IF(AND($B5902&lt;&gt;"",$C5902&lt;&gt;"",$B5902&lt;=$C5902),$C5902-$B5902+1,"")</f>
        <v/>
      </c>
      <c r="G5902" s="5">
        <f>IF($F5902="","",$F5902*$D5902)</f>
        <v/>
      </c>
      <c r="H5902" s="42">
        <f>IF($G5902="","",$O5902)</f>
        <v/>
      </c>
      <c r="I5902" s="5">
        <f>IF($G5902="","",$G5902*IF($H5902="",$O5902,$H5902)/100)</f>
        <v/>
      </c>
      <c r="J5902" s="5">
        <f>IF(OR($L5902="",NOT(COUNTIFS($L$2:$L5902,$L5902)=1)),"",SUMIFS($G:$G,$L:$L,$L5902))</f>
        <v/>
      </c>
      <c r="K5902" s="5">
        <f>IF(OR($L5902="",NOT(COUNTIFS($L$2:$L5902,$L5902)=1)),"",SUMIFS($I:$I,$L:$L,$L5902))</f>
        <v/>
      </c>
      <c r="L5902" s="6">
        <f>IF($B5902="","",YEAR($B5902))</f>
        <v/>
      </c>
      <c r="M5902" s="6">
        <f>INT((ROW()-2)/39)+1</f>
        <v/>
      </c>
      <c r="N5902" s="6">
        <f>MOD(ROW()-2,39)+2</f>
        <v/>
      </c>
      <c r="O5902" s="42">
        <f>IF(AND($B5902&lt;&gt;"",$C5902&lt;&gt;"",$B5902&lt;=$C5902),INDEX(Szabalyok!$C:$C,$N5902),"")</f>
        <v/>
      </c>
      <c r="P5902">
        <f>IF(D5902="",P5901,P5901+1)</f>
        <v/>
      </c>
    </row>
    <row r="5903">
      <c r="A5903">
        <f>IF(P5903=P5902,0,P5903)</f>
        <v/>
      </c>
      <c r="B5903" s="41">
        <f>IF($M5903&gt;300,"",IF(OR(INDEX(Bemenet!$E$2:$E$301,$M5903)="",INDEX(Bemenet!$F$2:$F$301,$M5903)=""),"",MAX(INDEX(Bemenet!$E$2:$E$301,$M5903),INDEX(Szabalyok!$A:$A,$N5903))))</f>
        <v/>
      </c>
      <c r="C5903" s="41">
        <f>IF($B5903="","",MIN(INDEX(Bemenet!$F$2:$F$301,$M5903),INDEX(Szabalyok!$B:$B,$N5903)))</f>
        <v/>
      </c>
      <c r="D5903" s="5">
        <f>IF(AND($B5903&lt;&gt;"",$C5903&lt;&gt;"",$B5903&lt;=$C5903),INDEX(Bemenet!$G$2:$G$301,$M5903),"")</f>
        <v/>
      </c>
      <c r="E5903" s="6">
        <f>IF(AND($B5903&lt;&gt;"",$C5903&lt;&gt;"",$B5903&lt;=$C5903),INDEX(Bemenet!$D$2:$D$301,$M5903),"")</f>
        <v/>
      </c>
      <c r="F5903" s="5">
        <f>IF(AND($B5903&lt;&gt;"",$C5903&lt;&gt;"",$B5903&lt;=$C5903),$C5903-$B5903+1,"")</f>
        <v/>
      </c>
      <c r="G5903" s="5">
        <f>IF($F5903="","",$F5903*$D5903)</f>
        <v/>
      </c>
      <c r="H5903" s="42">
        <f>IF($G5903="","",$O5903)</f>
        <v/>
      </c>
      <c r="I5903" s="5">
        <f>IF($G5903="","",$G5903*IF($H5903="",$O5903,$H5903)/100)</f>
        <v/>
      </c>
      <c r="J5903" s="5">
        <f>IF(OR($L5903="",NOT(COUNTIFS($L$2:$L5903,$L5903)=1)),"",SUMIFS($G:$G,$L:$L,$L5903))</f>
        <v/>
      </c>
      <c r="K5903" s="5">
        <f>IF(OR($L5903="",NOT(COUNTIFS($L$2:$L5903,$L5903)=1)),"",SUMIFS($I:$I,$L:$L,$L5903))</f>
        <v/>
      </c>
      <c r="L5903" s="6">
        <f>IF($B5903="","",YEAR($B5903))</f>
        <v/>
      </c>
      <c r="M5903" s="6">
        <f>INT((ROW()-2)/39)+1</f>
        <v/>
      </c>
      <c r="N5903" s="6">
        <f>MOD(ROW()-2,39)+2</f>
        <v/>
      </c>
      <c r="O5903" s="42">
        <f>IF(AND($B5903&lt;&gt;"",$C5903&lt;&gt;"",$B5903&lt;=$C5903),INDEX(Szabalyok!$C:$C,$N5903),"")</f>
        <v/>
      </c>
      <c r="P5903">
        <f>IF(D5903="",P5902,P5902+1)</f>
        <v/>
      </c>
    </row>
    <row r="5904">
      <c r="A5904">
        <f>IF(P5904=P5903,0,P5904)</f>
        <v/>
      </c>
      <c r="B5904" s="41">
        <f>IF($M5904&gt;300,"",IF(OR(INDEX(Bemenet!$E$2:$E$301,$M5904)="",INDEX(Bemenet!$F$2:$F$301,$M5904)=""),"",MAX(INDEX(Bemenet!$E$2:$E$301,$M5904),INDEX(Szabalyok!$A:$A,$N5904))))</f>
        <v/>
      </c>
      <c r="C5904" s="41">
        <f>IF($B5904="","",MIN(INDEX(Bemenet!$F$2:$F$301,$M5904),INDEX(Szabalyok!$B:$B,$N5904)))</f>
        <v/>
      </c>
      <c r="D5904" s="5">
        <f>IF(AND($B5904&lt;&gt;"",$C5904&lt;&gt;"",$B5904&lt;=$C5904),INDEX(Bemenet!$G$2:$G$301,$M5904),"")</f>
        <v/>
      </c>
      <c r="E5904" s="6">
        <f>IF(AND($B5904&lt;&gt;"",$C5904&lt;&gt;"",$B5904&lt;=$C5904),INDEX(Bemenet!$D$2:$D$301,$M5904),"")</f>
        <v/>
      </c>
      <c r="F5904" s="5">
        <f>IF(AND($B5904&lt;&gt;"",$C5904&lt;&gt;"",$B5904&lt;=$C5904),$C5904-$B5904+1,"")</f>
        <v/>
      </c>
      <c r="G5904" s="5">
        <f>IF($F5904="","",$F5904*$D5904)</f>
        <v/>
      </c>
      <c r="H5904" s="42">
        <f>IF($G5904="","",$O5904)</f>
        <v/>
      </c>
      <c r="I5904" s="5">
        <f>IF($G5904="","",$G5904*IF($H5904="",$O5904,$H5904)/100)</f>
        <v/>
      </c>
      <c r="J5904" s="5">
        <f>IF(OR($L5904="",NOT(COUNTIFS($L$2:$L5904,$L5904)=1)),"",SUMIFS($G:$G,$L:$L,$L5904))</f>
        <v/>
      </c>
      <c r="K5904" s="5">
        <f>IF(OR($L5904="",NOT(COUNTIFS($L$2:$L5904,$L5904)=1)),"",SUMIFS($I:$I,$L:$L,$L5904))</f>
        <v/>
      </c>
      <c r="L5904" s="6">
        <f>IF($B5904="","",YEAR($B5904))</f>
        <v/>
      </c>
      <c r="M5904" s="6">
        <f>INT((ROW()-2)/39)+1</f>
        <v/>
      </c>
      <c r="N5904" s="6">
        <f>MOD(ROW()-2,39)+2</f>
        <v/>
      </c>
      <c r="O5904" s="42">
        <f>IF(AND($B5904&lt;&gt;"",$C5904&lt;&gt;"",$B5904&lt;=$C5904),INDEX(Szabalyok!$C:$C,$N5904),"")</f>
        <v/>
      </c>
      <c r="P5904">
        <f>IF(D5904="",P5903,P5903+1)</f>
        <v/>
      </c>
    </row>
    <row r="5905">
      <c r="A5905">
        <f>IF(P5905=P5904,0,P5905)</f>
        <v/>
      </c>
      <c r="B5905" s="41">
        <f>IF($M5905&gt;300,"",IF(OR(INDEX(Bemenet!$E$2:$E$301,$M5905)="",INDEX(Bemenet!$F$2:$F$301,$M5905)=""),"",MAX(INDEX(Bemenet!$E$2:$E$301,$M5905),INDEX(Szabalyok!$A:$A,$N5905))))</f>
        <v/>
      </c>
      <c r="C5905" s="41">
        <f>IF($B5905="","",MIN(INDEX(Bemenet!$F$2:$F$301,$M5905),INDEX(Szabalyok!$B:$B,$N5905)))</f>
        <v/>
      </c>
      <c r="D5905" s="5">
        <f>IF(AND($B5905&lt;&gt;"",$C5905&lt;&gt;"",$B5905&lt;=$C5905),INDEX(Bemenet!$G$2:$G$301,$M5905),"")</f>
        <v/>
      </c>
      <c r="E5905" s="6">
        <f>IF(AND($B5905&lt;&gt;"",$C5905&lt;&gt;"",$B5905&lt;=$C5905),INDEX(Bemenet!$D$2:$D$301,$M5905),"")</f>
        <v/>
      </c>
      <c r="F5905" s="5">
        <f>IF(AND($B5905&lt;&gt;"",$C5905&lt;&gt;"",$B5905&lt;=$C5905),$C5905-$B5905+1,"")</f>
        <v/>
      </c>
      <c r="G5905" s="5">
        <f>IF($F5905="","",$F5905*$D5905)</f>
        <v/>
      </c>
      <c r="H5905" s="42">
        <f>IF($G5905="","",$O5905)</f>
        <v/>
      </c>
      <c r="I5905" s="5">
        <f>IF($G5905="","",$G5905*IF($H5905="",$O5905,$H5905)/100)</f>
        <v/>
      </c>
      <c r="J5905" s="5">
        <f>IF(OR($L5905="",NOT(COUNTIFS($L$2:$L5905,$L5905)=1)),"",SUMIFS($G:$G,$L:$L,$L5905))</f>
        <v/>
      </c>
      <c r="K5905" s="5">
        <f>IF(OR($L5905="",NOT(COUNTIFS($L$2:$L5905,$L5905)=1)),"",SUMIFS($I:$I,$L:$L,$L5905))</f>
        <v/>
      </c>
      <c r="L5905" s="6">
        <f>IF($B5905="","",YEAR($B5905))</f>
        <v/>
      </c>
      <c r="M5905" s="6">
        <f>INT((ROW()-2)/39)+1</f>
        <v/>
      </c>
      <c r="N5905" s="6">
        <f>MOD(ROW()-2,39)+2</f>
        <v/>
      </c>
      <c r="O5905" s="42">
        <f>IF(AND($B5905&lt;&gt;"",$C5905&lt;&gt;"",$B5905&lt;=$C5905),INDEX(Szabalyok!$C:$C,$N5905),"")</f>
        <v/>
      </c>
      <c r="P5905">
        <f>IF(D5905="",P5904,P5904+1)</f>
        <v/>
      </c>
    </row>
    <row r="5906">
      <c r="A5906">
        <f>IF(P5906=P5905,0,P5906)</f>
        <v/>
      </c>
      <c r="B5906" s="41">
        <f>IF($M5906&gt;300,"",IF(OR(INDEX(Bemenet!$E$2:$E$301,$M5906)="",INDEX(Bemenet!$F$2:$F$301,$M5906)=""),"",MAX(INDEX(Bemenet!$E$2:$E$301,$M5906),INDEX(Szabalyok!$A:$A,$N5906))))</f>
        <v/>
      </c>
      <c r="C5906" s="41">
        <f>IF($B5906="","",MIN(INDEX(Bemenet!$F$2:$F$301,$M5906),INDEX(Szabalyok!$B:$B,$N5906)))</f>
        <v/>
      </c>
      <c r="D5906" s="5">
        <f>IF(AND($B5906&lt;&gt;"",$C5906&lt;&gt;"",$B5906&lt;=$C5906),INDEX(Bemenet!$G$2:$G$301,$M5906),"")</f>
        <v/>
      </c>
      <c r="E5906" s="6">
        <f>IF(AND($B5906&lt;&gt;"",$C5906&lt;&gt;"",$B5906&lt;=$C5906),INDEX(Bemenet!$D$2:$D$301,$M5906),"")</f>
        <v/>
      </c>
      <c r="F5906" s="5">
        <f>IF(AND($B5906&lt;&gt;"",$C5906&lt;&gt;"",$B5906&lt;=$C5906),$C5906-$B5906+1,"")</f>
        <v/>
      </c>
      <c r="G5906" s="5">
        <f>IF($F5906="","",$F5906*$D5906)</f>
        <v/>
      </c>
      <c r="H5906" s="42">
        <f>IF($G5906="","",$O5906)</f>
        <v/>
      </c>
      <c r="I5906" s="5">
        <f>IF($G5906="","",$G5906*IF($H5906="",$O5906,$H5906)/100)</f>
        <v/>
      </c>
      <c r="J5906" s="5">
        <f>IF(OR($L5906="",NOT(COUNTIFS($L$2:$L5906,$L5906)=1)),"",SUMIFS($G:$G,$L:$L,$L5906))</f>
        <v/>
      </c>
      <c r="K5906" s="5">
        <f>IF(OR($L5906="",NOT(COUNTIFS($L$2:$L5906,$L5906)=1)),"",SUMIFS($I:$I,$L:$L,$L5906))</f>
        <v/>
      </c>
      <c r="L5906" s="6">
        <f>IF($B5906="","",YEAR($B5906))</f>
        <v/>
      </c>
      <c r="M5906" s="6">
        <f>INT((ROW()-2)/39)+1</f>
        <v/>
      </c>
      <c r="N5906" s="6">
        <f>MOD(ROW()-2,39)+2</f>
        <v/>
      </c>
      <c r="O5906" s="42">
        <f>IF(AND($B5906&lt;&gt;"",$C5906&lt;&gt;"",$B5906&lt;=$C5906),INDEX(Szabalyok!$C:$C,$N5906),"")</f>
        <v/>
      </c>
      <c r="P5906">
        <f>IF(D5906="",P5905,P5905+1)</f>
        <v/>
      </c>
    </row>
    <row r="5907">
      <c r="A5907">
        <f>IF(P5907=P5906,0,P5907)</f>
        <v/>
      </c>
      <c r="B5907" s="41">
        <f>IF($M5907&gt;300,"",IF(OR(INDEX(Bemenet!$E$2:$E$301,$M5907)="",INDEX(Bemenet!$F$2:$F$301,$M5907)=""),"",MAX(INDEX(Bemenet!$E$2:$E$301,$M5907),INDEX(Szabalyok!$A:$A,$N5907))))</f>
        <v/>
      </c>
      <c r="C5907" s="41">
        <f>IF($B5907="","",MIN(INDEX(Bemenet!$F$2:$F$301,$M5907),INDEX(Szabalyok!$B:$B,$N5907)))</f>
        <v/>
      </c>
      <c r="D5907" s="5">
        <f>IF(AND($B5907&lt;&gt;"",$C5907&lt;&gt;"",$B5907&lt;=$C5907),INDEX(Bemenet!$G$2:$G$301,$M5907),"")</f>
        <v/>
      </c>
      <c r="E5907" s="6">
        <f>IF(AND($B5907&lt;&gt;"",$C5907&lt;&gt;"",$B5907&lt;=$C5907),INDEX(Bemenet!$D$2:$D$301,$M5907),"")</f>
        <v/>
      </c>
      <c r="F5907" s="5">
        <f>IF(AND($B5907&lt;&gt;"",$C5907&lt;&gt;"",$B5907&lt;=$C5907),$C5907-$B5907+1,"")</f>
        <v/>
      </c>
      <c r="G5907" s="5">
        <f>IF($F5907="","",$F5907*$D5907)</f>
        <v/>
      </c>
      <c r="H5907" s="42">
        <f>IF($G5907="","",$O5907)</f>
        <v/>
      </c>
      <c r="I5907" s="5">
        <f>IF($G5907="","",$G5907*IF($H5907="",$O5907,$H5907)/100)</f>
        <v/>
      </c>
      <c r="J5907" s="5">
        <f>IF(OR($L5907="",NOT(COUNTIFS($L$2:$L5907,$L5907)=1)),"",SUMIFS($G:$G,$L:$L,$L5907))</f>
        <v/>
      </c>
      <c r="K5907" s="5">
        <f>IF(OR($L5907="",NOT(COUNTIFS($L$2:$L5907,$L5907)=1)),"",SUMIFS($I:$I,$L:$L,$L5907))</f>
        <v/>
      </c>
      <c r="L5907" s="6">
        <f>IF($B5907="","",YEAR($B5907))</f>
        <v/>
      </c>
      <c r="M5907" s="6">
        <f>INT((ROW()-2)/39)+1</f>
        <v/>
      </c>
      <c r="N5907" s="6">
        <f>MOD(ROW()-2,39)+2</f>
        <v/>
      </c>
      <c r="O5907" s="42">
        <f>IF(AND($B5907&lt;&gt;"",$C5907&lt;&gt;"",$B5907&lt;=$C5907),INDEX(Szabalyok!$C:$C,$N5907),"")</f>
        <v/>
      </c>
      <c r="P5907">
        <f>IF(D5907="",P5906,P5906+1)</f>
        <v/>
      </c>
    </row>
    <row r="5908">
      <c r="A5908">
        <f>IF(P5908=P5907,0,P5908)</f>
        <v/>
      </c>
      <c r="B5908" s="41">
        <f>IF($M5908&gt;300,"",IF(OR(INDEX(Bemenet!$E$2:$E$301,$M5908)="",INDEX(Bemenet!$F$2:$F$301,$M5908)=""),"",MAX(INDEX(Bemenet!$E$2:$E$301,$M5908),INDEX(Szabalyok!$A:$A,$N5908))))</f>
        <v/>
      </c>
      <c r="C5908" s="41">
        <f>IF($B5908="","",MIN(INDEX(Bemenet!$F$2:$F$301,$M5908),INDEX(Szabalyok!$B:$B,$N5908)))</f>
        <v/>
      </c>
      <c r="D5908" s="5">
        <f>IF(AND($B5908&lt;&gt;"",$C5908&lt;&gt;"",$B5908&lt;=$C5908),INDEX(Bemenet!$G$2:$G$301,$M5908),"")</f>
        <v/>
      </c>
      <c r="E5908" s="6">
        <f>IF(AND($B5908&lt;&gt;"",$C5908&lt;&gt;"",$B5908&lt;=$C5908),INDEX(Bemenet!$D$2:$D$301,$M5908),"")</f>
        <v/>
      </c>
      <c r="F5908" s="5">
        <f>IF(AND($B5908&lt;&gt;"",$C5908&lt;&gt;"",$B5908&lt;=$C5908),$C5908-$B5908+1,"")</f>
        <v/>
      </c>
      <c r="G5908" s="5">
        <f>IF($F5908="","",$F5908*$D5908)</f>
        <v/>
      </c>
      <c r="H5908" s="42">
        <f>IF($G5908="","",$O5908)</f>
        <v/>
      </c>
      <c r="I5908" s="5">
        <f>IF($G5908="","",$G5908*IF($H5908="",$O5908,$H5908)/100)</f>
        <v/>
      </c>
      <c r="J5908" s="5">
        <f>IF(OR($L5908="",NOT(COUNTIFS($L$2:$L5908,$L5908)=1)),"",SUMIFS($G:$G,$L:$L,$L5908))</f>
        <v/>
      </c>
      <c r="K5908" s="5">
        <f>IF(OR($L5908="",NOT(COUNTIFS($L$2:$L5908,$L5908)=1)),"",SUMIFS($I:$I,$L:$L,$L5908))</f>
        <v/>
      </c>
      <c r="L5908" s="6">
        <f>IF($B5908="","",YEAR($B5908))</f>
        <v/>
      </c>
      <c r="M5908" s="6">
        <f>INT((ROW()-2)/39)+1</f>
        <v/>
      </c>
      <c r="N5908" s="6">
        <f>MOD(ROW()-2,39)+2</f>
        <v/>
      </c>
      <c r="O5908" s="42">
        <f>IF(AND($B5908&lt;&gt;"",$C5908&lt;&gt;"",$B5908&lt;=$C5908),INDEX(Szabalyok!$C:$C,$N5908),"")</f>
        <v/>
      </c>
      <c r="P5908">
        <f>IF(D5908="",P5907,P5907+1)</f>
        <v/>
      </c>
    </row>
    <row r="5909">
      <c r="A5909">
        <f>IF(P5909=P5908,0,P5909)</f>
        <v/>
      </c>
      <c r="B5909" s="41">
        <f>IF($M5909&gt;300,"",IF(OR(INDEX(Bemenet!$E$2:$E$301,$M5909)="",INDEX(Bemenet!$F$2:$F$301,$M5909)=""),"",MAX(INDEX(Bemenet!$E$2:$E$301,$M5909),INDEX(Szabalyok!$A:$A,$N5909))))</f>
        <v/>
      </c>
      <c r="C5909" s="41">
        <f>IF($B5909="","",MIN(INDEX(Bemenet!$F$2:$F$301,$M5909),INDEX(Szabalyok!$B:$B,$N5909)))</f>
        <v/>
      </c>
      <c r="D5909" s="5">
        <f>IF(AND($B5909&lt;&gt;"",$C5909&lt;&gt;"",$B5909&lt;=$C5909),INDEX(Bemenet!$G$2:$G$301,$M5909),"")</f>
        <v/>
      </c>
      <c r="E5909" s="6">
        <f>IF(AND($B5909&lt;&gt;"",$C5909&lt;&gt;"",$B5909&lt;=$C5909),INDEX(Bemenet!$D$2:$D$301,$M5909),"")</f>
        <v/>
      </c>
      <c r="F5909" s="5">
        <f>IF(AND($B5909&lt;&gt;"",$C5909&lt;&gt;"",$B5909&lt;=$C5909),$C5909-$B5909+1,"")</f>
        <v/>
      </c>
      <c r="G5909" s="5">
        <f>IF($F5909="","",$F5909*$D5909)</f>
        <v/>
      </c>
      <c r="H5909" s="42">
        <f>IF($G5909="","",$O5909)</f>
        <v/>
      </c>
      <c r="I5909" s="5">
        <f>IF($G5909="","",$G5909*IF($H5909="",$O5909,$H5909)/100)</f>
        <v/>
      </c>
      <c r="J5909" s="5">
        <f>IF(OR($L5909="",NOT(COUNTIFS($L$2:$L5909,$L5909)=1)),"",SUMIFS($G:$G,$L:$L,$L5909))</f>
        <v/>
      </c>
      <c r="K5909" s="5">
        <f>IF(OR($L5909="",NOT(COUNTIFS($L$2:$L5909,$L5909)=1)),"",SUMIFS($I:$I,$L:$L,$L5909))</f>
        <v/>
      </c>
      <c r="L5909" s="6">
        <f>IF($B5909="","",YEAR($B5909))</f>
        <v/>
      </c>
      <c r="M5909" s="6">
        <f>INT((ROW()-2)/39)+1</f>
        <v/>
      </c>
      <c r="N5909" s="6">
        <f>MOD(ROW()-2,39)+2</f>
        <v/>
      </c>
      <c r="O5909" s="42">
        <f>IF(AND($B5909&lt;&gt;"",$C5909&lt;&gt;"",$B5909&lt;=$C5909),INDEX(Szabalyok!$C:$C,$N5909),"")</f>
        <v/>
      </c>
      <c r="P5909">
        <f>IF(D5909="",P5908,P5908+1)</f>
        <v/>
      </c>
    </row>
    <row r="5910">
      <c r="A5910">
        <f>IF(P5910=P5909,0,P5910)</f>
        <v/>
      </c>
      <c r="B5910" s="41">
        <f>IF($M5910&gt;300,"",IF(OR(INDEX(Bemenet!$E$2:$E$301,$M5910)="",INDEX(Bemenet!$F$2:$F$301,$M5910)=""),"",MAX(INDEX(Bemenet!$E$2:$E$301,$M5910),INDEX(Szabalyok!$A:$A,$N5910))))</f>
        <v/>
      </c>
      <c r="C5910" s="41">
        <f>IF($B5910="","",MIN(INDEX(Bemenet!$F$2:$F$301,$M5910),INDEX(Szabalyok!$B:$B,$N5910)))</f>
        <v/>
      </c>
      <c r="D5910" s="5">
        <f>IF(AND($B5910&lt;&gt;"",$C5910&lt;&gt;"",$B5910&lt;=$C5910),INDEX(Bemenet!$G$2:$G$301,$M5910),"")</f>
        <v/>
      </c>
      <c r="E5910" s="6">
        <f>IF(AND($B5910&lt;&gt;"",$C5910&lt;&gt;"",$B5910&lt;=$C5910),INDEX(Bemenet!$D$2:$D$301,$M5910),"")</f>
        <v/>
      </c>
      <c r="F5910" s="5">
        <f>IF(AND($B5910&lt;&gt;"",$C5910&lt;&gt;"",$B5910&lt;=$C5910),$C5910-$B5910+1,"")</f>
        <v/>
      </c>
      <c r="G5910" s="5">
        <f>IF($F5910="","",$F5910*$D5910)</f>
        <v/>
      </c>
      <c r="H5910" s="42">
        <f>IF($G5910="","",$O5910)</f>
        <v/>
      </c>
      <c r="I5910" s="5">
        <f>IF($G5910="","",$G5910*IF($H5910="",$O5910,$H5910)/100)</f>
        <v/>
      </c>
      <c r="J5910" s="5">
        <f>IF(OR($L5910="",NOT(COUNTIFS($L$2:$L5910,$L5910)=1)),"",SUMIFS($G:$G,$L:$L,$L5910))</f>
        <v/>
      </c>
      <c r="K5910" s="5">
        <f>IF(OR($L5910="",NOT(COUNTIFS($L$2:$L5910,$L5910)=1)),"",SUMIFS($I:$I,$L:$L,$L5910))</f>
        <v/>
      </c>
      <c r="L5910" s="6">
        <f>IF($B5910="","",YEAR($B5910))</f>
        <v/>
      </c>
      <c r="M5910" s="6">
        <f>INT((ROW()-2)/39)+1</f>
        <v/>
      </c>
      <c r="N5910" s="6">
        <f>MOD(ROW()-2,39)+2</f>
        <v/>
      </c>
      <c r="O5910" s="42">
        <f>IF(AND($B5910&lt;&gt;"",$C5910&lt;&gt;"",$B5910&lt;=$C5910),INDEX(Szabalyok!$C:$C,$N5910),"")</f>
        <v/>
      </c>
      <c r="P5910">
        <f>IF(D5910="",P5909,P5909+1)</f>
        <v/>
      </c>
    </row>
    <row r="5911">
      <c r="A5911">
        <f>IF(P5911=P5910,0,P5911)</f>
        <v/>
      </c>
      <c r="B5911" s="41">
        <f>IF($M5911&gt;300,"",IF(OR(INDEX(Bemenet!$E$2:$E$301,$M5911)="",INDEX(Bemenet!$F$2:$F$301,$M5911)=""),"",MAX(INDEX(Bemenet!$E$2:$E$301,$M5911),INDEX(Szabalyok!$A:$A,$N5911))))</f>
        <v/>
      </c>
      <c r="C5911" s="41">
        <f>IF($B5911="","",MIN(INDEX(Bemenet!$F$2:$F$301,$M5911),INDEX(Szabalyok!$B:$B,$N5911)))</f>
        <v/>
      </c>
      <c r="D5911" s="5">
        <f>IF(AND($B5911&lt;&gt;"",$C5911&lt;&gt;"",$B5911&lt;=$C5911),INDEX(Bemenet!$G$2:$G$301,$M5911),"")</f>
        <v/>
      </c>
      <c r="E5911" s="6">
        <f>IF(AND($B5911&lt;&gt;"",$C5911&lt;&gt;"",$B5911&lt;=$C5911),INDEX(Bemenet!$D$2:$D$301,$M5911),"")</f>
        <v/>
      </c>
      <c r="F5911" s="5">
        <f>IF(AND($B5911&lt;&gt;"",$C5911&lt;&gt;"",$B5911&lt;=$C5911),$C5911-$B5911+1,"")</f>
        <v/>
      </c>
      <c r="G5911" s="5">
        <f>IF($F5911="","",$F5911*$D5911)</f>
        <v/>
      </c>
      <c r="H5911" s="42">
        <f>IF($G5911="","",$O5911)</f>
        <v/>
      </c>
      <c r="I5911" s="5">
        <f>IF($G5911="","",$G5911*IF($H5911="",$O5911,$H5911)/100)</f>
        <v/>
      </c>
      <c r="J5911" s="5">
        <f>IF(OR($L5911="",NOT(COUNTIFS($L$2:$L5911,$L5911)=1)),"",SUMIFS($G:$G,$L:$L,$L5911))</f>
        <v/>
      </c>
      <c r="K5911" s="5">
        <f>IF(OR($L5911="",NOT(COUNTIFS($L$2:$L5911,$L5911)=1)),"",SUMIFS($I:$I,$L:$L,$L5911))</f>
        <v/>
      </c>
      <c r="L5911" s="6">
        <f>IF($B5911="","",YEAR($B5911))</f>
        <v/>
      </c>
      <c r="M5911" s="6">
        <f>INT((ROW()-2)/39)+1</f>
        <v/>
      </c>
      <c r="N5911" s="6">
        <f>MOD(ROW()-2,39)+2</f>
        <v/>
      </c>
      <c r="O5911" s="42">
        <f>IF(AND($B5911&lt;&gt;"",$C5911&lt;&gt;"",$B5911&lt;=$C5911),INDEX(Szabalyok!$C:$C,$N5911),"")</f>
        <v/>
      </c>
      <c r="P5911">
        <f>IF(D5911="",P5910,P5910+1)</f>
        <v/>
      </c>
    </row>
    <row r="5912">
      <c r="A5912">
        <f>IF(P5912=P5911,0,P5912)</f>
        <v/>
      </c>
      <c r="B5912" s="41">
        <f>IF($M5912&gt;300,"",IF(OR(INDEX(Bemenet!$E$2:$E$301,$M5912)="",INDEX(Bemenet!$F$2:$F$301,$M5912)=""),"",MAX(INDEX(Bemenet!$E$2:$E$301,$M5912),INDEX(Szabalyok!$A:$A,$N5912))))</f>
        <v/>
      </c>
      <c r="C5912" s="41">
        <f>IF($B5912="","",MIN(INDEX(Bemenet!$F$2:$F$301,$M5912),INDEX(Szabalyok!$B:$B,$N5912)))</f>
        <v/>
      </c>
      <c r="D5912" s="5">
        <f>IF(AND($B5912&lt;&gt;"",$C5912&lt;&gt;"",$B5912&lt;=$C5912),INDEX(Bemenet!$G$2:$G$301,$M5912),"")</f>
        <v/>
      </c>
      <c r="E5912" s="6">
        <f>IF(AND($B5912&lt;&gt;"",$C5912&lt;&gt;"",$B5912&lt;=$C5912),INDEX(Bemenet!$D$2:$D$301,$M5912),"")</f>
        <v/>
      </c>
      <c r="F5912" s="5">
        <f>IF(AND($B5912&lt;&gt;"",$C5912&lt;&gt;"",$B5912&lt;=$C5912),$C5912-$B5912+1,"")</f>
        <v/>
      </c>
      <c r="G5912" s="5">
        <f>IF($F5912="","",$F5912*$D5912)</f>
        <v/>
      </c>
      <c r="H5912" s="42">
        <f>IF($G5912="","",$O5912)</f>
        <v/>
      </c>
      <c r="I5912" s="5">
        <f>IF($G5912="","",$G5912*IF($H5912="",$O5912,$H5912)/100)</f>
        <v/>
      </c>
      <c r="J5912" s="5">
        <f>IF(OR($L5912="",NOT(COUNTIFS($L$2:$L5912,$L5912)=1)),"",SUMIFS($G:$G,$L:$L,$L5912))</f>
        <v/>
      </c>
      <c r="K5912" s="5">
        <f>IF(OR($L5912="",NOT(COUNTIFS($L$2:$L5912,$L5912)=1)),"",SUMIFS($I:$I,$L:$L,$L5912))</f>
        <v/>
      </c>
      <c r="L5912" s="6">
        <f>IF($B5912="","",YEAR($B5912))</f>
        <v/>
      </c>
      <c r="M5912" s="6">
        <f>INT((ROW()-2)/39)+1</f>
        <v/>
      </c>
      <c r="N5912" s="6">
        <f>MOD(ROW()-2,39)+2</f>
        <v/>
      </c>
      <c r="O5912" s="42">
        <f>IF(AND($B5912&lt;&gt;"",$C5912&lt;&gt;"",$B5912&lt;=$C5912),INDEX(Szabalyok!$C:$C,$N5912),"")</f>
        <v/>
      </c>
      <c r="P5912">
        <f>IF(D5912="",P5911,P5911+1)</f>
        <v/>
      </c>
    </row>
    <row r="5913">
      <c r="A5913">
        <f>IF(P5913=P5912,0,P5913)</f>
        <v/>
      </c>
      <c r="B5913" s="41">
        <f>IF($M5913&gt;300,"",IF(OR(INDEX(Bemenet!$E$2:$E$301,$M5913)="",INDEX(Bemenet!$F$2:$F$301,$M5913)=""),"",MAX(INDEX(Bemenet!$E$2:$E$301,$M5913),INDEX(Szabalyok!$A:$A,$N5913))))</f>
        <v/>
      </c>
      <c r="C5913" s="41">
        <f>IF($B5913="","",MIN(INDEX(Bemenet!$F$2:$F$301,$M5913),INDEX(Szabalyok!$B:$B,$N5913)))</f>
        <v/>
      </c>
      <c r="D5913" s="5">
        <f>IF(AND($B5913&lt;&gt;"",$C5913&lt;&gt;"",$B5913&lt;=$C5913),INDEX(Bemenet!$G$2:$G$301,$M5913),"")</f>
        <v/>
      </c>
      <c r="E5913" s="6">
        <f>IF(AND($B5913&lt;&gt;"",$C5913&lt;&gt;"",$B5913&lt;=$C5913),INDEX(Bemenet!$D$2:$D$301,$M5913),"")</f>
        <v/>
      </c>
      <c r="F5913" s="5">
        <f>IF(AND($B5913&lt;&gt;"",$C5913&lt;&gt;"",$B5913&lt;=$C5913),$C5913-$B5913+1,"")</f>
        <v/>
      </c>
      <c r="G5913" s="5">
        <f>IF($F5913="","",$F5913*$D5913)</f>
        <v/>
      </c>
      <c r="H5913" s="42">
        <f>IF($G5913="","",$O5913)</f>
        <v/>
      </c>
      <c r="I5913" s="5">
        <f>IF($G5913="","",$G5913*IF($H5913="",$O5913,$H5913)/100)</f>
        <v/>
      </c>
      <c r="J5913" s="5">
        <f>IF(OR($L5913="",NOT(COUNTIFS($L$2:$L5913,$L5913)=1)),"",SUMIFS($G:$G,$L:$L,$L5913))</f>
        <v/>
      </c>
      <c r="K5913" s="5">
        <f>IF(OR($L5913="",NOT(COUNTIFS($L$2:$L5913,$L5913)=1)),"",SUMIFS($I:$I,$L:$L,$L5913))</f>
        <v/>
      </c>
      <c r="L5913" s="6">
        <f>IF($B5913="","",YEAR($B5913))</f>
        <v/>
      </c>
      <c r="M5913" s="6">
        <f>INT((ROW()-2)/39)+1</f>
        <v/>
      </c>
      <c r="N5913" s="6">
        <f>MOD(ROW()-2,39)+2</f>
        <v/>
      </c>
      <c r="O5913" s="42">
        <f>IF(AND($B5913&lt;&gt;"",$C5913&lt;&gt;"",$B5913&lt;=$C5913),INDEX(Szabalyok!$C:$C,$N5913),"")</f>
        <v/>
      </c>
      <c r="P5913">
        <f>IF(D5913="",P5912,P5912+1)</f>
        <v/>
      </c>
    </row>
    <row r="5914">
      <c r="A5914">
        <f>IF(P5914=P5913,0,P5914)</f>
        <v/>
      </c>
      <c r="B5914" s="41">
        <f>IF($M5914&gt;300,"",IF(OR(INDEX(Bemenet!$E$2:$E$301,$M5914)="",INDEX(Bemenet!$F$2:$F$301,$M5914)=""),"",MAX(INDEX(Bemenet!$E$2:$E$301,$M5914),INDEX(Szabalyok!$A:$A,$N5914))))</f>
        <v/>
      </c>
      <c r="C5914" s="41">
        <f>IF($B5914="","",MIN(INDEX(Bemenet!$F$2:$F$301,$M5914),INDEX(Szabalyok!$B:$B,$N5914)))</f>
        <v/>
      </c>
      <c r="D5914" s="5">
        <f>IF(AND($B5914&lt;&gt;"",$C5914&lt;&gt;"",$B5914&lt;=$C5914),INDEX(Bemenet!$G$2:$G$301,$M5914),"")</f>
        <v/>
      </c>
      <c r="E5914" s="6">
        <f>IF(AND($B5914&lt;&gt;"",$C5914&lt;&gt;"",$B5914&lt;=$C5914),INDEX(Bemenet!$D$2:$D$301,$M5914),"")</f>
        <v/>
      </c>
      <c r="F5914" s="5">
        <f>IF(AND($B5914&lt;&gt;"",$C5914&lt;&gt;"",$B5914&lt;=$C5914),$C5914-$B5914+1,"")</f>
        <v/>
      </c>
      <c r="G5914" s="5">
        <f>IF($F5914="","",$F5914*$D5914)</f>
        <v/>
      </c>
      <c r="H5914" s="42">
        <f>IF($G5914="","",$O5914)</f>
        <v/>
      </c>
      <c r="I5914" s="5">
        <f>IF($G5914="","",$G5914*IF($H5914="",$O5914,$H5914)/100)</f>
        <v/>
      </c>
      <c r="J5914" s="5">
        <f>IF(OR($L5914="",NOT(COUNTIFS($L$2:$L5914,$L5914)=1)),"",SUMIFS($G:$G,$L:$L,$L5914))</f>
        <v/>
      </c>
      <c r="K5914" s="5">
        <f>IF(OR($L5914="",NOT(COUNTIFS($L$2:$L5914,$L5914)=1)),"",SUMIFS($I:$I,$L:$L,$L5914))</f>
        <v/>
      </c>
      <c r="L5914" s="6">
        <f>IF($B5914="","",YEAR($B5914))</f>
        <v/>
      </c>
      <c r="M5914" s="6">
        <f>INT((ROW()-2)/39)+1</f>
        <v/>
      </c>
      <c r="N5914" s="6">
        <f>MOD(ROW()-2,39)+2</f>
        <v/>
      </c>
      <c r="O5914" s="42">
        <f>IF(AND($B5914&lt;&gt;"",$C5914&lt;&gt;"",$B5914&lt;=$C5914),INDEX(Szabalyok!$C:$C,$N5914),"")</f>
        <v/>
      </c>
      <c r="P5914">
        <f>IF(D5914="",P5913,P5913+1)</f>
        <v/>
      </c>
    </row>
    <row r="5915">
      <c r="A5915">
        <f>IF(P5915=P5914,0,P5915)</f>
        <v/>
      </c>
      <c r="B5915" s="41">
        <f>IF($M5915&gt;300,"",IF(OR(INDEX(Bemenet!$E$2:$E$301,$M5915)="",INDEX(Bemenet!$F$2:$F$301,$M5915)=""),"",MAX(INDEX(Bemenet!$E$2:$E$301,$M5915),INDEX(Szabalyok!$A:$A,$N5915))))</f>
        <v/>
      </c>
      <c r="C5915" s="41">
        <f>IF($B5915="","",MIN(INDEX(Bemenet!$F$2:$F$301,$M5915),INDEX(Szabalyok!$B:$B,$N5915)))</f>
        <v/>
      </c>
      <c r="D5915" s="5">
        <f>IF(AND($B5915&lt;&gt;"",$C5915&lt;&gt;"",$B5915&lt;=$C5915),INDEX(Bemenet!$G$2:$G$301,$M5915),"")</f>
        <v/>
      </c>
      <c r="E5915" s="6">
        <f>IF(AND($B5915&lt;&gt;"",$C5915&lt;&gt;"",$B5915&lt;=$C5915),INDEX(Bemenet!$D$2:$D$301,$M5915),"")</f>
        <v/>
      </c>
      <c r="F5915" s="5">
        <f>IF(AND($B5915&lt;&gt;"",$C5915&lt;&gt;"",$B5915&lt;=$C5915),$C5915-$B5915+1,"")</f>
        <v/>
      </c>
      <c r="G5915" s="5">
        <f>IF($F5915="","",$F5915*$D5915)</f>
        <v/>
      </c>
      <c r="H5915" s="42">
        <f>IF($G5915="","",$O5915)</f>
        <v/>
      </c>
      <c r="I5915" s="5">
        <f>IF($G5915="","",$G5915*IF($H5915="",$O5915,$H5915)/100)</f>
        <v/>
      </c>
      <c r="J5915" s="5">
        <f>IF(OR($L5915="",NOT(COUNTIFS($L$2:$L5915,$L5915)=1)),"",SUMIFS($G:$G,$L:$L,$L5915))</f>
        <v/>
      </c>
      <c r="K5915" s="5">
        <f>IF(OR($L5915="",NOT(COUNTIFS($L$2:$L5915,$L5915)=1)),"",SUMIFS($I:$I,$L:$L,$L5915))</f>
        <v/>
      </c>
      <c r="L5915" s="6">
        <f>IF($B5915="","",YEAR($B5915))</f>
        <v/>
      </c>
      <c r="M5915" s="6">
        <f>INT((ROW()-2)/39)+1</f>
        <v/>
      </c>
      <c r="N5915" s="6">
        <f>MOD(ROW()-2,39)+2</f>
        <v/>
      </c>
      <c r="O5915" s="42">
        <f>IF(AND($B5915&lt;&gt;"",$C5915&lt;&gt;"",$B5915&lt;=$C5915),INDEX(Szabalyok!$C:$C,$N5915),"")</f>
        <v/>
      </c>
      <c r="P5915">
        <f>IF(D5915="",P5914,P5914+1)</f>
        <v/>
      </c>
    </row>
    <row r="5916">
      <c r="A5916">
        <f>IF(P5916=P5915,0,P5916)</f>
        <v/>
      </c>
      <c r="B5916" s="41">
        <f>IF($M5916&gt;300,"",IF(OR(INDEX(Bemenet!$E$2:$E$301,$M5916)="",INDEX(Bemenet!$F$2:$F$301,$M5916)=""),"",MAX(INDEX(Bemenet!$E$2:$E$301,$M5916),INDEX(Szabalyok!$A:$A,$N5916))))</f>
        <v/>
      </c>
      <c r="C5916" s="41">
        <f>IF($B5916="","",MIN(INDEX(Bemenet!$F$2:$F$301,$M5916),INDEX(Szabalyok!$B:$B,$N5916)))</f>
        <v/>
      </c>
      <c r="D5916" s="5">
        <f>IF(AND($B5916&lt;&gt;"",$C5916&lt;&gt;"",$B5916&lt;=$C5916),INDEX(Bemenet!$G$2:$G$301,$M5916),"")</f>
        <v/>
      </c>
      <c r="E5916" s="6">
        <f>IF(AND($B5916&lt;&gt;"",$C5916&lt;&gt;"",$B5916&lt;=$C5916),INDEX(Bemenet!$D$2:$D$301,$M5916),"")</f>
        <v/>
      </c>
      <c r="F5916" s="5">
        <f>IF(AND($B5916&lt;&gt;"",$C5916&lt;&gt;"",$B5916&lt;=$C5916),$C5916-$B5916+1,"")</f>
        <v/>
      </c>
      <c r="G5916" s="5">
        <f>IF($F5916="","",$F5916*$D5916)</f>
        <v/>
      </c>
      <c r="H5916" s="42">
        <f>IF($G5916="","",$O5916)</f>
        <v/>
      </c>
      <c r="I5916" s="5">
        <f>IF($G5916="","",$G5916*IF($H5916="",$O5916,$H5916)/100)</f>
        <v/>
      </c>
      <c r="J5916" s="5">
        <f>IF(OR($L5916="",NOT(COUNTIFS($L$2:$L5916,$L5916)=1)),"",SUMIFS($G:$G,$L:$L,$L5916))</f>
        <v/>
      </c>
      <c r="K5916" s="5">
        <f>IF(OR($L5916="",NOT(COUNTIFS($L$2:$L5916,$L5916)=1)),"",SUMIFS($I:$I,$L:$L,$L5916))</f>
        <v/>
      </c>
      <c r="L5916" s="6">
        <f>IF($B5916="","",YEAR($B5916))</f>
        <v/>
      </c>
      <c r="M5916" s="6">
        <f>INT((ROW()-2)/39)+1</f>
        <v/>
      </c>
      <c r="N5916" s="6">
        <f>MOD(ROW()-2,39)+2</f>
        <v/>
      </c>
      <c r="O5916" s="42">
        <f>IF(AND($B5916&lt;&gt;"",$C5916&lt;&gt;"",$B5916&lt;=$C5916),INDEX(Szabalyok!$C:$C,$N5916),"")</f>
        <v/>
      </c>
      <c r="P5916">
        <f>IF(D5916="",P5915,P5915+1)</f>
        <v/>
      </c>
    </row>
    <row r="5917">
      <c r="A5917">
        <f>IF(P5917=P5916,0,P5917)</f>
        <v/>
      </c>
      <c r="B5917" s="41">
        <f>IF($M5917&gt;300,"",IF(OR(INDEX(Bemenet!$E$2:$E$301,$M5917)="",INDEX(Bemenet!$F$2:$F$301,$M5917)=""),"",MAX(INDEX(Bemenet!$E$2:$E$301,$M5917),INDEX(Szabalyok!$A:$A,$N5917))))</f>
        <v/>
      </c>
      <c r="C5917" s="41">
        <f>IF($B5917="","",MIN(INDEX(Bemenet!$F$2:$F$301,$M5917),INDEX(Szabalyok!$B:$B,$N5917)))</f>
        <v/>
      </c>
      <c r="D5917" s="5">
        <f>IF(AND($B5917&lt;&gt;"",$C5917&lt;&gt;"",$B5917&lt;=$C5917),INDEX(Bemenet!$G$2:$G$301,$M5917),"")</f>
        <v/>
      </c>
      <c r="E5917" s="6">
        <f>IF(AND($B5917&lt;&gt;"",$C5917&lt;&gt;"",$B5917&lt;=$C5917),INDEX(Bemenet!$D$2:$D$301,$M5917),"")</f>
        <v/>
      </c>
      <c r="F5917" s="5">
        <f>IF(AND($B5917&lt;&gt;"",$C5917&lt;&gt;"",$B5917&lt;=$C5917),$C5917-$B5917+1,"")</f>
        <v/>
      </c>
      <c r="G5917" s="5">
        <f>IF($F5917="","",$F5917*$D5917)</f>
        <v/>
      </c>
      <c r="H5917" s="42">
        <f>IF($G5917="","",$O5917)</f>
        <v/>
      </c>
      <c r="I5917" s="5">
        <f>IF($G5917="","",$G5917*IF($H5917="",$O5917,$H5917)/100)</f>
        <v/>
      </c>
      <c r="J5917" s="5">
        <f>IF(OR($L5917="",NOT(COUNTIFS($L$2:$L5917,$L5917)=1)),"",SUMIFS($G:$G,$L:$L,$L5917))</f>
        <v/>
      </c>
      <c r="K5917" s="5">
        <f>IF(OR($L5917="",NOT(COUNTIFS($L$2:$L5917,$L5917)=1)),"",SUMIFS($I:$I,$L:$L,$L5917))</f>
        <v/>
      </c>
      <c r="L5917" s="6">
        <f>IF($B5917="","",YEAR($B5917))</f>
        <v/>
      </c>
      <c r="M5917" s="6">
        <f>INT((ROW()-2)/39)+1</f>
        <v/>
      </c>
      <c r="N5917" s="6">
        <f>MOD(ROW()-2,39)+2</f>
        <v/>
      </c>
      <c r="O5917" s="42">
        <f>IF(AND($B5917&lt;&gt;"",$C5917&lt;&gt;"",$B5917&lt;=$C5917),INDEX(Szabalyok!$C:$C,$N5917),"")</f>
        <v/>
      </c>
      <c r="P5917">
        <f>IF(D5917="",P5916,P5916+1)</f>
        <v/>
      </c>
    </row>
    <row r="5918">
      <c r="A5918">
        <f>IF(P5918=P5917,0,P5918)</f>
        <v/>
      </c>
      <c r="B5918" s="41">
        <f>IF($M5918&gt;300,"",IF(OR(INDEX(Bemenet!$E$2:$E$301,$M5918)="",INDEX(Bemenet!$F$2:$F$301,$M5918)=""),"",MAX(INDEX(Bemenet!$E$2:$E$301,$M5918),INDEX(Szabalyok!$A:$A,$N5918))))</f>
        <v/>
      </c>
      <c r="C5918" s="41">
        <f>IF($B5918="","",MIN(INDEX(Bemenet!$F$2:$F$301,$M5918),INDEX(Szabalyok!$B:$B,$N5918)))</f>
        <v/>
      </c>
      <c r="D5918" s="5">
        <f>IF(AND($B5918&lt;&gt;"",$C5918&lt;&gt;"",$B5918&lt;=$C5918),INDEX(Bemenet!$G$2:$G$301,$M5918),"")</f>
        <v/>
      </c>
      <c r="E5918" s="6">
        <f>IF(AND($B5918&lt;&gt;"",$C5918&lt;&gt;"",$B5918&lt;=$C5918),INDEX(Bemenet!$D$2:$D$301,$M5918),"")</f>
        <v/>
      </c>
      <c r="F5918" s="5">
        <f>IF(AND($B5918&lt;&gt;"",$C5918&lt;&gt;"",$B5918&lt;=$C5918),$C5918-$B5918+1,"")</f>
        <v/>
      </c>
      <c r="G5918" s="5">
        <f>IF($F5918="","",$F5918*$D5918)</f>
        <v/>
      </c>
      <c r="H5918" s="42">
        <f>IF($G5918="","",$O5918)</f>
        <v/>
      </c>
      <c r="I5918" s="5">
        <f>IF($G5918="","",$G5918*IF($H5918="",$O5918,$H5918)/100)</f>
        <v/>
      </c>
      <c r="J5918" s="5">
        <f>IF(OR($L5918="",NOT(COUNTIFS($L$2:$L5918,$L5918)=1)),"",SUMIFS($G:$G,$L:$L,$L5918))</f>
        <v/>
      </c>
      <c r="K5918" s="5">
        <f>IF(OR($L5918="",NOT(COUNTIFS($L$2:$L5918,$L5918)=1)),"",SUMIFS($I:$I,$L:$L,$L5918))</f>
        <v/>
      </c>
      <c r="L5918" s="6">
        <f>IF($B5918="","",YEAR($B5918))</f>
        <v/>
      </c>
      <c r="M5918" s="6">
        <f>INT((ROW()-2)/39)+1</f>
        <v/>
      </c>
      <c r="N5918" s="6">
        <f>MOD(ROW()-2,39)+2</f>
        <v/>
      </c>
      <c r="O5918" s="42">
        <f>IF(AND($B5918&lt;&gt;"",$C5918&lt;&gt;"",$B5918&lt;=$C5918),INDEX(Szabalyok!$C:$C,$N5918),"")</f>
        <v/>
      </c>
      <c r="P5918">
        <f>IF(D5918="",P5917,P5917+1)</f>
        <v/>
      </c>
    </row>
    <row r="5919">
      <c r="A5919">
        <f>IF(P5919=P5918,0,P5919)</f>
        <v/>
      </c>
      <c r="B5919" s="41">
        <f>IF($M5919&gt;300,"",IF(OR(INDEX(Bemenet!$E$2:$E$301,$M5919)="",INDEX(Bemenet!$F$2:$F$301,$M5919)=""),"",MAX(INDEX(Bemenet!$E$2:$E$301,$M5919),INDEX(Szabalyok!$A:$A,$N5919))))</f>
        <v/>
      </c>
      <c r="C5919" s="41">
        <f>IF($B5919="","",MIN(INDEX(Bemenet!$F$2:$F$301,$M5919),INDEX(Szabalyok!$B:$B,$N5919)))</f>
        <v/>
      </c>
      <c r="D5919" s="5">
        <f>IF(AND($B5919&lt;&gt;"",$C5919&lt;&gt;"",$B5919&lt;=$C5919),INDEX(Bemenet!$G$2:$G$301,$M5919),"")</f>
        <v/>
      </c>
      <c r="E5919" s="6">
        <f>IF(AND($B5919&lt;&gt;"",$C5919&lt;&gt;"",$B5919&lt;=$C5919),INDEX(Bemenet!$D$2:$D$301,$M5919),"")</f>
        <v/>
      </c>
      <c r="F5919" s="5">
        <f>IF(AND($B5919&lt;&gt;"",$C5919&lt;&gt;"",$B5919&lt;=$C5919),$C5919-$B5919+1,"")</f>
        <v/>
      </c>
      <c r="G5919" s="5">
        <f>IF($F5919="","",$F5919*$D5919)</f>
        <v/>
      </c>
      <c r="H5919" s="42">
        <f>IF($G5919="","",$O5919)</f>
        <v/>
      </c>
      <c r="I5919" s="5">
        <f>IF($G5919="","",$G5919*IF($H5919="",$O5919,$H5919)/100)</f>
        <v/>
      </c>
      <c r="J5919" s="5">
        <f>IF(OR($L5919="",NOT(COUNTIFS($L$2:$L5919,$L5919)=1)),"",SUMIFS($G:$G,$L:$L,$L5919))</f>
        <v/>
      </c>
      <c r="K5919" s="5">
        <f>IF(OR($L5919="",NOT(COUNTIFS($L$2:$L5919,$L5919)=1)),"",SUMIFS($I:$I,$L:$L,$L5919))</f>
        <v/>
      </c>
      <c r="L5919" s="6">
        <f>IF($B5919="","",YEAR($B5919))</f>
        <v/>
      </c>
      <c r="M5919" s="6">
        <f>INT((ROW()-2)/39)+1</f>
        <v/>
      </c>
      <c r="N5919" s="6">
        <f>MOD(ROW()-2,39)+2</f>
        <v/>
      </c>
      <c r="O5919" s="42">
        <f>IF(AND($B5919&lt;&gt;"",$C5919&lt;&gt;"",$B5919&lt;=$C5919),INDEX(Szabalyok!$C:$C,$N5919),"")</f>
        <v/>
      </c>
      <c r="P5919">
        <f>IF(D5919="",P5918,P5918+1)</f>
        <v/>
      </c>
    </row>
    <row r="5920">
      <c r="A5920">
        <f>IF(P5920=P5919,0,P5920)</f>
        <v/>
      </c>
      <c r="B5920" s="41">
        <f>IF($M5920&gt;300,"",IF(OR(INDEX(Bemenet!$E$2:$E$301,$M5920)="",INDEX(Bemenet!$F$2:$F$301,$M5920)=""),"",MAX(INDEX(Bemenet!$E$2:$E$301,$M5920),INDEX(Szabalyok!$A:$A,$N5920))))</f>
        <v/>
      </c>
      <c r="C5920" s="41">
        <f>IF($B5920="","",MIN(INDEX(Bemenet!$F$2:$F$301,$M5920),INDEX(Szabalyok!$B:$B,$N5920)))</f>
        <v/>
      </c>
      <c r="D5920" s="5">
        <f>IF(AND($B5920&lt;&gt;"",$C5920&lt;&gt;"",$B5920&lt;=$C5920),INDEX(Bemenet!$G$2:$G$301,$M5920),"")</f>
        <v/>
      </c>
      <c r="E5920" s="6">
        <f>IF(AND($B5920&lt;&gt;"",$C5920&lt;&gt;"",$B5920&lt;=$C5920),INDEX(Bemenet!$D$2:$D$301,$M5920),"")</f>
        <v/>
      </c>
      <c r="F5920" s="5">
        <f>IF(AND($B5920&lt;&gt;"",$C5920&lt;&gt;"",$B5920&lt;=$C5920),$C5920-$B5920+1,"")</f>
        <v/>
      </c>
      <c r="G5920" s="5">
        <f>IF($F5920="","",$F5920*$D5920)</f>
        <v/>
      </c>
      <c r="H5920" s="42">
        <f>IF($G5920="","",$O5920)</f>
        <v/>
      </c>
      <c r="I5920" s="5">
        <f>IF($G5920="","",$G5920*IF($H5920="",$O5920,$H5920)/100)</f>
        <v/>
      </c>
      <c r="J5920" s="5">
        <f>IF(OR($L5920="",NOT(COUNTIFS($L$2:$L5920,$L5920)=1)),"",SUMIFS($G:$G,$L:$L,$L5920))</f>
        <v/>
      </c>
      <c r="K5920" s="5">
        <f>IF(OR($L5920="",NOT(COUNTIFS($L$2:$L5920,$L5920)=1)),"",SUMIFS($I:$I,$L:$L,$L5920))</f>
        <v/>
      </c>
      <c r="L5920" s="6">
        <f>IF($B5920="","",YEAR($B5920))</f>
        <v/>
      </c>
      <c r="M5920" s="6">
        <f>INT((ROW()-2)/39)+1</f>
        <v/>
      </c>
      <c r="N5920" s="6">
        <f>MOD(ROW()-2,39)+2</f>
        <v/>
      </c>
      <c r="O5920" s="42">
        <f>IF(AND($B5920&lt;&gt;"",$C5920&lt;&gt;"",$B5920&lt;=$C5920),INDEX(Szabalyok!$C:$C,$N5920),"")</f>
        <v/>
      </c>
      <c r="P5920">
        <f>IF(D5920="",P5919,P5919+1)</f>
        <v/>
      </c>
    </row>
    <row r="5921">
      <c r="A5921">
        <f>IF(P5921=P5920,0,P5921)</f>
        <v/>
      </c>
      <c r="B5921" s="41">
        <f>IF($M5921&gt;300,"",IF(OR(INDEX(Bemenet!$E$2:$E$301,$M5921)="",INDEX(Bemenet!$F$2:$F$301,$M5921)=""),"",MAX(INDEX(Bemenet!$E$2:$E$301,$M5921),INDEX(Szabalyok!$A:$A,$N5921))))</f>
        <v/>
      </c>
      <c r="C5921" s="41">
        <f>IF($B5921="","",MIN(INDEX(Bemenet!$F$2:$F$301,$M5921),INDEX(Szabalyok!$B:$B,$N5921)))</f>
        <v/>
      </c>
      <c r="D5921" s="5">
        <f>IF(AND($B5921&lt;&gt;"",$C5921&lt;&gt;"",$B5921&lt;=$C5921),INDEX(Bemenet!$G$2:$G$301,$M5921),"")</f>
        <v/>
      </c>
      <c r="E5921" s="6">
        <f>IF(AND($B5921&lt;&gt;"",$C5921&lt;&gt;"",$B5921&lt;=$C5921),INDEX(Bemenet!$D$2:$D$301,$M5921),"")</f>
        <v/>
      </c>
      <c r="F5921" s="5">
        <f>IF(AND($B5921&lt;&gt;"",$C5921&lt;&gt;"",$B5921&lt;=$C5921),$C5921-$B5921+1,"")</f>
        <v/>
      </c>
      <c r="G5921" s="5">
        <f>IF($F5921="","",$F5921*$D5921)</f>
        <v/>
      </c>
      <c r="H5921" s="42">
        <f>IF($G5921="","",$O5921)</f>
        <v/>
      </c>
      <c r="I5921" s="5">
        <f>IF($G5921="","",$G5921*IF($H5921="",$O5921,$H5921)/100)</f>
        <v/>
      </c>
      <c r="J5921" s="5">
        <f>IF(OR($L5921="",NOT(COUNTIFS($L$2:$L5921,$L5921)=1)),"",SUMIFS($G:$G,$L:$L,$L5921))</f>
        <v/>
      </c>
      <c r="K5921" s="5">
        <f>IF(OR($L5921="",NOT(COUNTIFS($L$2:$L5921,$L5921)=1)),"",SUMIFS($I:$I,$L:$L,$L5921))</f>
        <v/>
      </c>
      <c r="L5921" s="6">
        <f>IF($B5921="","",YEAR($B5921))</f>
        <v/>
      </c>
      <c r="M5921" s="6">
        <f>INT((ROW()-2)/39)+1</f>
        <v/>
      </c>
      <c r="N5921" s="6">
        <f>MOD(ROW()-2,39)+2</f>
        <v/>
      </c>
      <c r="O5921" s="42">
        <f>IF(AND($B5921&lt;&gt;"",$C5921&lt;&gt;"",$B5921&lt;=$C5921),INDEX(Szabalyok!$C:$C,$N5921),"")</f>
        <v/>
      </c>
      <c r="P5921">
        <f>IF(D5921="",P5920,P5920+1)</f>
        <v/>
      </c>
    </row>
    <row r="5922">
      <c r="A5922">
        <f>IF(P5922=P5921,0,P5922)</f>
        <v/>
      </c>
      <c r="B5922" s="41">
        <f>IF($M5922&gt;300,"",IF(OR(INDEX(Bemenet!$E$2:$E$301,$M5922)="",INDEX(Bemenet!$F$2:$F$301,$M5922)=""),"",MAX(INDEX(Bemenet!$E$2:$E$301,$M5922),INDEX(Szabalyok!$A:$A,$N5922))))</f>
        <v/>
      </c>
      <c r="C5922" s="41">
        <f>IF($B5922="","",MIN(INDEX(Bemenet!$F$2:$F$301,$M5922),INDEX(Szabalyok!$B:$B,$N5922)))</f>
        <v/>
      </c>
      <c r="D5922" s="5">
        <f>IF(AND($B5922&lt;&gt;"",$C5922&lt;&gt;"",$B5922&lt;=$C5922),INDEX(Bemenet!$G$2:$G$301,$M5922),"")</f>
        <v/>
      </c>
      <c r="E5922" s="6">
        <f>IF(AND($B5922&lt;&gt;"",$C5922&lt;&gt;"",$B5922&lt;=$C5922),INDEX(Bemenet!$D$2:$D$301,$M5922),"")</f>
        <v/>
      </c>
      <c r="F5922" s="5">
        <f>IF(AND($B5922&lt;&gt;"",$C5922&lt;&gt;"",$B5922&lt;=$C5922),$C5922-$B5922+1,"")</f>
        <v/>
      </c>
      <c r="G5922" s="5">
        <f>IF($F5922="","",$F5922*$D5922)</f>
        <v/>
      </c>
      <c r="H5922" s="42">
        <f>IF($G5922="","",$O5922)</f>
        <v/>
      </c>
      <c r="I5922" s="5">
        <f>IF($G5922="","",$G5922*IF($H5922="",$O5922,$H5922)/100)</f>
        <v/>
      </c>
      <c r="J5922" s="5">
        <f>IF(OR($L5922="",NOT(COUNTIFS($L$2:$L5922,$L5922)=1)),"",SUMIFS($G:$G,$L:$L,$L5922))</f>
        <v/>
      </c>
      <c r="K5922" s="5">
        <f>IF(OR($L5922="",NOT(COUNTIFS($L$2:$L5922,$L5922)=1)),"",SUMIFS($I:$I,$L:$L,$L5922))</f>
        <v/>
      </c>
      <c r="L5922" s="6">
        <f>IF($B5922="","",YEAR($B5922))</f>
        <v/>
      </c>
      <c r="M5922" s="6">
        <f>INT((ROW()-2)/39)+1</f>
        <v/>
      </c>
      <c r="N5922" s="6">
        <f>MOD(ROW()-2,39)+2</f>
        <v/>
      </c>
      <c r="O5922" s="42">
        <f>IF(AND($B5922&lt;&gt;"",$C5922&lt;&gt;"",$B5922&lt;=$C5922),INDEX(Szabalyok!$C:$C,$N5922),"")</f>
        <v/>
      </c>
      <c r="P5922">
        <f>IF(D5922="",P5921,P5921+1)</f>
        <v/>
      </c>
    </row>
    <row r="5923">
      <c r="A5923">
        <f>IF(P5923=P5922,0,P5923)</f>
        <v/>
      </c>
      <c r="B5923" s="41">
        <f>IF($M5923&gt;300,"",IF(OR(INDEX(Bemenet!$E$2:$E$301,$M5923)="",INDEX(Bemenet!$F$2:$F$301,$M5923)=""),"",MAX(INDEX(Bemenet!$E$2:$E$301,$M5923),INDEX(Szabalyok!$A:$A,$N5923))))</f>
        <v/>
      </c>
      <c r="C5923" s="41">
        <f>IF($B5923="","",MIN(INDEX(Bemenet!$F$2:$F$301,$M5923),INDEX(Szabalyok!$B:$B,$N5923)))</f>
        <v/>
      </c>
      <c r="D5923" s="5">
        <f>IF(AND($B5923&lt;&gt;"",$C5923&lt;&gt;"",$B5923&lt;=$C5923),INDEX(Bemenet!$G$2:$G$301,$M5923),"")</f>
        <v/>
      </c>
      <c r="E5923" s="6">
        <f>IF(AND($B5923&lt;&gt;"",$C5923&lt;&gt;"",$B5923&lt;=$C5923),INDEX(Bemenet!$D$2:$D$301,$M5923),"")</f>
        <v/>
      </c>
      <c r="F5923" s="5">
        <f>IF(AND($B5923&lt;&gt;"",$C5923&lt;&gt;"",$B5923&lt;=$C5923),$C5923-$B5923+1,"")</f>
        <v/>
      </c>
      <c r="G5923" s="5">
        <f>IF($F5923="","",$F5923*$D5923)</f>
        <v/>
      </c>
      <c r="H5923" s="42">
        <f>IF($G5923="","",$O5923)</f>
        <v/>
      </c>
      <c r="I5923" s="5">
        <f>IF($G5923="","",$G5923*IF($H5923="",$O5923,$H5923)/100)</f>
        <v/>
      </c>
      <c r="J5923" s="5">
        <f>IF(OR($L5923="",NOT(COUNTIFS($L$2:$L5923,$L5923)=1)),"",SUMIFS($G:$G,$L:$L,$L5923))</f>
        <v/>
      </c>
      <c r="K5923" s="5">
        <f>IF(OR($L5923="",NOT(COUNTIFS($L$2:$L5923,$L5923)=1)),"",SUMIFS($I:$I,$L:$L,$L5923))</f>
        <v/>
      </c>
      <c r="L5923" s="6">
        <f>IF($B5923="","",YEAR($B5923))</f>
        <v/>
      </c>
      <c r="M5923" s="6">
        <f>INT((ROW()-2)/39)+1</f>
        <v/>
      </c>
      <c r="N5923" s="6">
        <f>MOD(ROW()-2,39)+2</f>
        <v/>
      </c>
      <c r="O5923" s="42">
        <f>IF(AND($B5923&lt;&gt;"",$C5923&lt;&gt;"",$B5923&lt;=$C5923),INDEX(Szabalyok!$C:$C,$N5923),"")</f>
        <v/>
      </c>
      <c r="P5923">
        <f>IF(D5923="",P5922,P5922+1)</f>
        <v/>
      </c>
    </row>
    <row r="5924">
      <c r="A5924">
        <f>IF(P5924=P5923,0,P5924)</f>
        <v/>
      </c>
      <c r="B5924" s="41">
        <f>IF($M5924&gt;300,"",IF(OR(INDEX(Bemenet!$E$2:$E$301,$M5924)="",INDEX(Bemenet!$F$2:$F$301,$M5924)=""),"",MAX(INDEX(Bemenet!$E$2:$E$301,$M5924),INDEX(Szabalyok!$A:$A,$N5924))))</f>
        <v/>
      </c>
      <c r="C5924" s="41">
        <f>IF($B5924="","",MIN(INDEX(Bemenet!$F$2:$F$301,$M5924),INDEX(Szabalyok!$B:$B,$N5924)))</f>
        <v/>
      </c>
      <c r="D5924" s="5">
        <f>IF(AND($B5924&lt;&gt;"",$C5924&lt;&gt;"",$B5924&lt;=$C5924),INDEX(Bemenet!$G$2:$G$301,$M5924),"")</f>
        <v/>
      </c>
      <c r="E5924" s="6">
        <f>IF(AND($B5924&lt;&gt;"",$C5924&lt;&gt;"",$B5924&lt;=$C5924),INDEX(Bemenet!$D$2:$D$301,$M5924),"")</f>
        <v/>
      </c>
      <c r="F5924" s="5">
        <f>IF(AND($B5924&lt;&gt;"",$C5924&lt;&gt;"",$B5924&lt;=$C5924),$C5924-$B5924+1,"")</f>
        <v/>
      </c>
      <c r="G5924" s="5">
        <f>IF($F5924="","",$F5924*$D5924)</f>
        <v/>
      </c>
      <c r="H5924" s="42">
        <f>IF($G5924="","",$O5924)</f>
        <v/>
      </c>
      <c r="I5924" s="5">
        <f>IF($G5924="","",$G5924*IF($H5924="",$O5924,$H5924)/100)</f>
        <v/>
      </c>
      <c r="J5924" s="5">
        <f>IF(OR($L5924="",NOT(COUNTIFS($L$2:$L5924,$L5924)=1)),"",SUMIFS($G:$G,$L:$L,$L5924))</f>
        <v/>
      </c>
      <c r="K5924" s="5">
        <f>IF(OR($L5924="",NOT(COUNTIFS($L$2:$L5924,$L5924)=1)),"",SUMIFS($I:$I,$L:$L,$L5924))</f>
        <v/>
      </c>
      <c r="L5924" s="6">
        <f>IF($B5924="","",YEAR($B5924))</f>
        <v/>
      </c>
      <c r="M5924" s="6">
        <f>INT((ROW()-2)/39)+1</f>
        <v/>
      </c>
      <c r="N5924" s="6">
        <f>MOD(ROW()-2,39)+2</f>
        <v/>
      </c>
      <c r="O5924" s="42">
        <f>IF(AND($B5924&lt;&gt;"",$C5924&lt;&gt;"",$B5924&lt;=$C5924),INDEX(Szabalyok!$C:$C,$N5924),"")</f>
        <v/>
      </c>
      <c r="P5924">
        <f>IF(D5924="",P5923,P5923+1)</f>
        <v/>
      </c>
    </row>
    <row r="5925">
      <c r="A5925">
        <f>IF(P5925=P5924,0,P5925)</f>
        <v/>
      </c>
      <c r="B5925" s="41">
        <f>IF($M5925&gt;300,"",IF(OR(INDEX(Bemenet!$E$2:$E$301,$M5925)="",INDEX(Bemenet!$F$2:$F$301,$M5925)=""),"",MAX(INDEX(Bemenet!$E$2:$E$301,$M5925),INDEX(Szabalyok!$A:$A,$N5925))))</f>
        <v/>
      </c>
      <c r="C5925" s="41">
        <f>IF($B5925="","",MIN(INDEX(Bemenet!$F$2:$F$301,$M5925),INDEX(Szabalyok!$B:$B,$N5925)))</f>
        <v/>
      </c>
      <c r="D5925" s="5">
        <f>IF(AND($B5925&lt;&gt;"",$C5925&lt;&gt;"",$B5925&lt;=$C5925),INDEX(Bemenet!$G$2:$G$301,$M5925),"")</f>
        <v/>
      </c>
      <c r="E5925" s="6">
        <f>IF(AND($B5925&lt;&gt;"",$C5925&lt;&gt;"",$B5925&lt;=$C5925),INDEX(Bemenet!$D$2:$D$301,$M5925),"")</f>
        <v/>
      </c>
      <c r="F5925" s="5">
        <f>IF(AND($B5925&lt;&gt;"",$C5925&lt;&gt;"",$B5925&lt;=$C5925),$C5925-$B5925+1,"")</f>
        <v/>
      </c>
      <c r="G5925" s="5">
        <f>IF($F5925="","",$F5925*$D5925)</f>
        <v/>
      </c>
      <c r="H5925" s="42">
        <f>IF($G5925="","",$O5925)</f>
        <v/>
      </c>
      <c r="I5925" s="5">
        <f>IF($G5925="","",$G5925*IF($H5925="",$O5925,$H5925)/100)</f>
        <v/>
      </c>
      <c r="J5925" s="5">
        <f>IF(OR($L5925="",NOT(COUNTIFS($L$2:$L5925,$L5925)=1)),"",SUMIFS($G:$G,$L:$L,$L5925))</f>
        <v/>
      </c>
      <c r="K5925" s="5">
        <f>IF(OR($L5925="",NOT(COUNTIFS($L$2:$L5925,$L5925)=1)),"",SUMIFS($I:$I,$L:$L,$L5925))</f>
        <v/>
      </c>
      <c r="L5925" s="6">
        <f>IF($B5925="","",YEAR($B5925))</f>
        <v/>
      </c>
      <c r="M5925" s="6">
        <f>INT((ROW()-2)/39)+1</f>
        <v/>
      </c>
      <c r="N5925" s="6">
        <f>MOD(ROW()-2,39)+2</f>
        <v/>
      </c>
      <c r="O5925" s="42">
        <f>IF(AND($B5925&lt;&gt;"",$C5925&lt;&gt;"",$B5925&lt;=$C5925),INDEX(Szabalyok!$C:$C,$N5925),"")</f>
        <v/>
      </c>
      <c r="P5925">
        <f>IF(D5925="",P5924,P5924+1)</f>
        <v/>
      </c>
    </row>
    <row r="5926">
      <c r="A5926">
        <f>IF(P5926=P5925,0,P5926)</f>
        <v/>
      </c>
      <c r="B5926" s="41">
        <f>IF($M5926&gt;300,"",IF(OR(INDEX(Bemenet!$E$2:$E$301,$M5926)="",INDEX(Bemenet!$F$2:$F$301,$M5926)=""),"",MAX(INDEX(Bemenet!$E$2:$E$301,$M5926),INDEX(Szabalyok!$A:$A,$N5926))))</f>
        <v/>
      </c>
      <c r="C5926" s="41">
        <f>IF($B5926="","",MIN(INDEX(Bemenet!$F$2:$F$301,$M5926),INDEX(Szabalyok!$B:$B,$N5926)))</f>
        <v/>
      </c>
      <c r="D5926" s="5">
        <f>IF(AND($B5926&lt;&gt;"",$C5926&lt;&gt;"",$B5926&lt;=$C5926),INDEX(Bemenet!$G$2:$G$301,$M5926),"")</f>
        <v/>
      </c>
      <c r="E5926" s="6">
        <f>IF(AND($B5926&lt;&gt;"",$C5926&lt;&gt;"",$B5926&lt;=$C5926),INDEX(Bemenet!$D$2:$D$301,$M5926),"")</f>
        <v/>
      </c>
      <c r="F5926" s="5">
        <f>IF(AND($B5926&lt;&gt;"",$C5926&lt;&gt;"",$B5926&lt;=$C5926),$C5926-$B5926+1,"")</f>
        <v/>
      </c>
      <c r="G5926" s="5">
        <f>IF($F5926="","",$F5926*$D5926)</f>
        <v/>
      </c>
      <c r="H5926" s="42">
        <f>IF($G5926="","",$O5926)</f>
        <v/>
      </c>
      <c r="I5926" s="5">
        <f>IF($G5926="","",$G5926*IF($H5926="",$O5926,$H5926)/100)</f>
        <v/>
      </c>
      <c r="J5926" s="5">
        <f>IF(OR($L5926="",NOT(COUNTIFS($L$2:$L5926,$L5926)=1)),"",SUMIFS($G:$G,$L:$L,$L5926))</f>
        <v/>
      </c>
      <c r="K5926" s="5">
        <f>IF(OR($L5926="",NOT(COUNTIFS($L$2:$L5926,$L5926)=1)),"",SUMIFS($I:$I,$L:$L,$L5926))</f>
        <v/>
      </c>
      <c r="L5926" s="6">
        <f>IF($B5926="","",YEAR($B5926))</f>
        <v/>
      </c>
      <c r="M5926" s="6">
        <f>INT((ROW()-2)/39)+1</f>
        <v/>
      </c>
      <c r="N5926" s="6">
        <f>MOD(ROW()-2,39)+2</f>
        <v/>
      </c>
      <c r="O5926" s="42">
        <f>IF(AND($B5926&lt;&gt;"",$C5926&lt;&gt;"",$B5926&lt;=$C5926),INDEX(Szabalyok!$C:$C,$N5926),"")</f>
        <v/>
      </c>
      <c r="P5926">
        <f>IF(D5926="",P5925,P5925+1)</f>
        <v/>
      </c>
    </row>
    <row r="5927">
      <c r="A5927">
        <f>IF(P5927=P5926,0,P5927)</f>
        <v/>
      </c>
      <c r="B5927" s="41">
        <f>IF($M5927&gt;300,"",IF(OR(INDEX(Bemenet!$E$2:$E$301,$M5927)="",INDEX(Bemenet!$F$2:$F$301,$M5927)=""),"",MAX(INDEX(Bemenet!$E$2:$E$301,$M5927),INDEX(Szabalyok!$A:$A,$N5927))))</f>
        <v/>
      </c>
      <c r="C5927" s="41">
        <f>IF($B5927="","",MIN(INDEX(Bemenet!$F$2:$F$301,$M5927),INDEX(Szabalyok!$B:$B,$N5927)))</f>
        <v/>
      </c>
      <c r="D5927" s="5">
        <f>IF(AND($B5927&lt;&gt;"",$C5927&lt;&gt;"",$B5927&lt;=$C5927),INDEX(Bemenet!$G$2:$G$301,$M5927),"")</f>
        <v/>
      </c>
      <c r="E5927" s="6">
        <f>IF(AND($B5927&lt;&gt;"",$C5927&lt;&gt;"",$B5927&lt;=$C5927),INDEX(Bemenet!$D$2:$D$301,$M5927),"")</f>
        <v/>
      </c>
      <c r="F5927" s="5">
        <f>IF(AND($B5927&lt;&gt;"",$C5927&lt;&gt;"",$B5927&lt;=$C5927),$C5927-$B5927+1,"")</f>
        <v/>
      </c>
      <c r="G5927" s="5">
        <f>IF($F5927="","",$F5927*$D5927)</f>
        <v/>
      </c>
      <c r="H5927" s="42">
        <f>IF($G5927="","",$O5927)</f>
        <v/>
      </c>
      <c r="I5927" s="5">
        <f>IF($G5927="","",$G5927*IF($H5927="",$O5927,$H5927)/100)</f>
        <v/>
      </c>
      <c r="J5927" s="5">
        <f>IF(OR($L5927="",NOT(COUNTIFS($L$2:$L5927,$L5927)=1)),"",SUMIFS($G:$G,$L:$L,$L5927))</f>
        <v/>
      </c>
      <c r="K5927" s="5">
        <f>IF(OR($L5927="",NOT(COUNTIFS($L$2:$L5927,$L5927)=1)),"",SUMIFS($I:$I,$L:$L,$L5927))</f>
        <v/>
      </c>
      <c r="L5927" s="6">
        <f>IF($B5927="","",YEAR($B5927))</f>
        <v/>
      </c>
      <c r="M5927" s="6">
        <f>INT((ROW()-2)/39)+1</f>
        <v/>
      </c>
      <c r="N5927" s="6">
        <f>MOD(ROW()-2,39)+2</f>
        <v/>
      </c>
      <c r="O5927" s="42">
        <f>IF(AND($B5927&lt;&gt;"",$C5927&lt;&gt;"",$B5927&lt;=$C5927),INDEX(Szabalyok!$C:$C,$N5927),"")</f>
        <v/>
      </c>
      <c r="P5927">
        <f>IF(D5927="",P5926,P5926+1)</f>
        <v/>
      </c>
    </row>
    <row r="5928">
      <c r="A5928">
        <f>IF(P5928=P5927,0,P5928)</f>
        <v/>
      </c>
      <c r="B5928" s="41">
        <f>IF($M5928&gt;300,"",IF(OR(INDEX(Bemenet!$E$2:$E$301,$M5928)="",INDEX(Bemenet!$F$2:$F$301,$M5928)=""),"",MAX(INDEX(Bemenet!$E$2:$E$301,$M5928),INDEX(Szabalyok!$A:$A,$N5928))))</f>
        <v/>
      </c>
      <c r="C5928" s="41">
        <f>IF($B5928="","",MIN(INDEX(Bemenet!$F$2:$F$301,$M5928),INDEX(Szabalyok!$B:$B,$N5928)))</f>
        <v/>
      </c>
      <c r="D5928" s="5">
        <f>IF(AND($B5928&lt;&gt;"",$C5928&lt;&gt;"",$B5928&lt;=$C5928),INDEX(Bemenet!$G$2:$G$301,$M5928),"")</f>
        <v/>
      </c>
      <c r="E5928" s="6">
        <f>IF(AND($B5928&lt;&gt;"",$C5928&lt;&gt;"",$B5928&lt;=$C5928),INDEX(Bemenet!$D$2:$D$301,$M5928),"")</f>
        <v/>
      </c>
      <c r="F5928" s="5">
        <f>IF(AND($B5928&lt;&gt;"",$C5928&lt;&gt;"",$B5928&lt;=$C5928),$C5928-$B5928+1,"")</f>
        <v/>
      </c>
      <c r="G5928" s="5">
        <f>IF($F5928="","",$F5928*$D5928)</f>
        <v/>
      </c>
      <c r="H5928" s="42">
        <f>IF($G5928="","",$O5928)</f>
        <v/>
      </c>
      <c r="I5928" s="5">
        <f>IF($G5928="","",$G5928*IF($H5928="",$O5928,$H5928)/100)</f>
        <v/>
      </c>
      <c r="J5928" s="5">
        <f>IF(OR($L5928="",NOT(COUNTIFS($L$2:$L5928,$L5928)=1)),"",SUMIFS($G:$G,$L:$L,$L5928))</f>
        <v/>
      </c>
      <c r="K5928" s="5">
        <f>IF(OR($L5928="",NOT(COUNTIFS($L$2:$L5928,$L5928)=1)),"",SUMIFS($I:$I,$L:$L,$L5928))</f>
        <v/>
      </c>
      <c r="L5928" s="6">
        <f>IF($B5928="","",YEAR($B5928))</f>
        <v/>
      </c>
      <c r="M5928" s="6">
        <f>INT((ROW()-2)/39)+1</f>
        <v/>
      </c>
      <c r="N5928" s="6">
        <f>MOD(ROW()-2,39)+2</f>
        <v/>
      </c>
      <c r="O5928" s="42">
        <f>IF(AND($B5928&lt;&gt;"",$C5928&lt;&gt;"",$B5928&lt;=$C5928),INDEX(Szabalyok!$C:$C,$N5928),"")</f>
        <v/>
      </c>
      <c r="P5928">
        <f>IF(D5928="",P5927,P5927+1)</f>
        <v/>
      </c>
    </row>
    <row r="5929">
      <c r="A5929">
        <f>IF(P5929=P5928,0,P5929)</f>
        <v/>
      </c>
      <c r="B5929" s="41">
        <f>IF($M5929&gt;300,"",IF(OR(INDEX(Bemenet!$E$2:$E$301,$M5929)="",INDEX(Bemenet!$F$2:$F$301,$M5929)=""),"",MAX(INDEX(Bemenet!$E$2:$E$301,$M5929),INDEX(Szabalyok!$A:$A,$N5929))))</f>
        <v/>
      </c>
      <c r="C5929" s="41">
        <f>IF($B5929="","",MIN(INDEX(Bemenet!$F$2:$F$301,$M5929),INDEX(Szabalyok!$B:$B,$N5929)))</f>
        <v/>
      </c>
      <c r="D5929" s="5">
        <f>IF(AND($B5929&lt;&gt;"",$C5929&lt;&gt;"",$B5929&lt;=$C5929),INDEX(Bemenet!$G$2:$G$301,$M5929),"")</f>
        <v/>
      </c>
      <c r="E5929" s="6">
        <f>IF(AND($B5929&lt;&gt;"",$C5929&lt;&gt;"",$B5929&lt;=$C5929),INDEX(Bemenet!$D$2:$D$301,$M5929),"")</f>
        <v/>
      </c>
      <c r="F5929" s="5">
        <f>IF(AND($B5929&lt;&gt;"",$C5929&lt;&gt;"",$B5929&lt;=$C5929),$C5929-$B5929+1,"")</f>
        <v/>
      </c>
      <c r="G5929" s="5">
        <f>IF($F5929="","",$F5929*$D5929)</f>
        <v/>
      </c>
      <c r="H5929" s="42">
        <f>IF($G5929="","",$O5929)</f>
        <v/>
      </c>
      <c r="I5929" s="5">
        <f>IF($G5929="","",$G5929*IF($H5929="",$O5929,$H5929)/100)</f>
        <v/>
      </c>
      <c r="J5929" s="5">
        <f>IF(OR($L5929="",NOT(COUNTIFS($L$2:$L5929,$L5929)=1)),"",SUMIFS($G:$G,$L:$L,$L5929))</f>
        <v/>
      </c>
      <c r="K5929" s="5">
        <f>IF(OR($L5929="",NOT(COUNTIFS($L$2:$L5929,$L5929)=1)),"",SUMIFS($I:$I,$L:$L,$L5929))</f>
        <v/>
      </c>
      <c r="L5929" s="6">
        <f>IF($B5929="","",YEAR($B5929))</f>
        <v/>
      </c>
      <c r="M5929" s="6">
        <f>INT((ROW()-2)/39)+1</f>
        <v/>
      </c>
      <c r="N5929" s="6">
        <f>MOD(ROW()-2,39)+2</f>
        <v/>
      </c>
      <c r="O5929" s="42">
        <f>IF(AND($B5929&lt;&gt;"",$C5929&lt;&gt;"",$B5929&lt;=$C5929),INDEX(Szabalyok!$C:$C,$N5929),"")</f>
        <v/>
      </c>
      <c r="P5929">
        <f>IF(D5929="",P5928,P5928+1)</f>
        <v/>
      </c>
    </row>
    <row r="5930">
      <c r="A5930">
        <f>IF(P5930=P5929,0,P5930)</f>
        <v/>
      </c>
      <c r="B5930" s="41">
        <f>IF($M5930&gt;300,"",IF(OR(INDEX(Bemenet!$E$2:$E$301,$M5930)="",INDEX(Bemenet!$F$2:$F$301,$M5930)=""),"",MAX(INDEX(Bemenet!$E$2:$E$301,$M5930),INDEX(Szabalyok!$A:$A,$N5930))))</f>
        <v/>
      </c>
      <c r="C5930" s="41">
        <f>IF($B5930="","",MIN(INDEX(Bemenet!$F$2:$F$301,$M5930),INDEX(Szabalyok!$B:$B,$N5930)))</f>
        <v/>
      </c>
      <c r="D5930" s="5">
        <f>IF(AND($B5930&lt;&gt;"",$C5930&lt;&gt;"",$B5930&lt;=$C5930),INDEX(Bemenet!$G$2:$G$301,$M5930),"")</f>
        <v/>
      </c>
      <c r="E5930" s="6">
        <f>IF(AND($B5930&lt;&gt;"",$C5930&lt;&gt;"",$B5930&lt;=$C5930),INDEX(Bemenet!$D$2:$D$301,$M5930),"")</f>
        <v/>
      </c>
      <c r="F5930" s="5">
        <f>IF(AND($B5930&lt;&gt;"",$C5930&lt;&gt;"",$B5930&lt;=$C5930),$C5930-$B5930+1,"")</f>
        <v/>
      </c>
      <c r="G5930" s="5">
        <f>IF($F5930="","",$F5930*$D5930)</f>
        <v/>
      </c>
      <c r="H5930" s="42">
        <f>IF($G5930="","",$O5930)</f>
        <v/>
      </c>
      <c r="I5930" s="5">
        <f>IF($G5930="","",$G5930*IF($H5930="",$O5930,$H5930)/100)</f>
        <v/>
      </c>
      <c r="J5930" s="5">
        <f>IF(OR($L5930="",NOT(COUNTIFS($L$2:$L5930,$L5930)=1)),"",SUMIFS($G:$G,$L:$L,$L5930))</f>
        <v/>
      </c>
      <c r="K5930" s="5">
        <f>IF(OR($L5930="",NOT(COUNTIFS($L$2:$L5930,$L5930)=1)),"",SUMIFS($I:$I,$L:$L,$L5930))</f>
        <v/>
      </c>
      <c r="L5930" s="6">
        <f>IF($B5930="","",YEAR($B5930))</f>
        <v/>
      </c>
      <c r="M5930" s="6">
        <f>INT((ROW()-2)/39)+1</f>
        <v/>
      </c>
      <c r="N5930" s="6">
        <f>MOD(ROW()-2,39)+2</f>
        <v/>
      </c>
      <c r="O5930" s="42">
        <f>IF(AND($B5930&lt;&gt;"",$C5930&lt;&gt;"",$B5930&lt;=$C5930),INDEX(Szabalyok!$C:$C,$N5930),"")</f>
        <v/>
      </c>
      <c r="P5930">
        <f>IF(D5930="",P5929,P5929+1)</f>
        <v/>
      </c>
    </row>
    <row r="5931">
      <c r="A5931">
        <f>IF(P5931=P5930,0,P5931)</f>
        <v/>
      </c>
      <c r="B5931" s="41">
        <f>IF($M5931&gt;300,"",IF(OR(INDEX(Bemenet!$E$2:$E$301,$M5931)="",INDEX(Bemenet!$F$2:$F$301,$M5931)=""),"",MAX(INDEX(Bemenet!$E$2:$E$301,$M5931),INDEX(Szabalyok!$A:$A,$N5931))))</f>
        <v/>
      </c>
      <c r="C5931" s="41">
        <f>IF($B5931="","",MIN(INDEX(Bemenet!$F$2:$F$301,$M5931),INDEX(Szabalyok!$B:$B,$N5931)))</f>
        <v/>
      </c>
      <c r="D5931" s="5">
        <f>IF(AND($B5931&lt;&gt;"",$C5931&lt;&gt;"",$B5931&lt;=$C5931),INDEX(Bemenet!$G$2:$G$301,$M5931),"")</f>
        <v/>
      </c>
      <c r="E5931" s="6">
        <f>IF(AND($B5931&lt;&gt;"",$C5931&lt;&gt;"",$B5931&lt;=$C5931),INDEX(Bemenet!$D$2:$D$301,$M5931),"")</f>
        <v/>
      </c>
      <c r="F5931" s="5">
        <f>IF(AND($B5931&lt;&gt;"",$C5931&lt;&gt;"",$B5931&lt;=$C5931),$C5931-$B5931+1,"")</f>
        <v/>
      </c>
      <c r="G5931" s="5">
        <f>IF($F5931="","",$F5931*$D5931)</f>
        <v/>
      </c>
      <c r="H5931" s="42">
        <f>IF($G5931="","",$O5931)</f>
        <v/>
      </c>
      <c r="I5931" s="5">
        <f>IF($G5931="","",$G5931*IF($H5931="",$O5931,$H5931)/100)</f>
        <v/>
      </c>
      <c r="J5931" s="5">
        <f>IF(OR($L5931="",NOT(COUNTIFS($L$2:$L5931,$L5931)=1)),"",SUMIFS($G:$G,$L:$L,$L5931))</f>
        <v/>
      </c>
      <c r="K5931" s="5">
        <f>IF(OR($L5931="",NOT(COUNTIFS($L$2:$L5931,$L5931)=1)),"",SUMIFS($I:$I,$L:$L,$L5931))</f>
        <v/>
      </c>
      <c r="L5931" s="6">
        <f>IF($B5931="","",YEAR($B5931))</f>
        <v/>
      </c>
      <c r="M5931" s="6">
        <f>INT((ROW()-2)/39)+1</f>
        <v/>
      </c>
      <c r="N5931" s="6">
        <f>MOD(ROW()-2,39)+2</f>
        <v/>
      </c>
      <c r="O5931" s="42">
        <f>IF(AND($B5931&lt;&gt;"",$C5931&lt;&gt;"",$B5931&lt;=$C5931),INDEX(Szabalyok!$C:$C,$N5931),"")</f>
        <v/>
      </c>
      <c r="P5931">
        <f>IF(D5931="",P5930,P5930+1)</f>
        <v/>
      </c>
    </row>
    <row r="5932">
      <c r="A5932">
        <f>IF(P5932=P5931,0,P5932)</f>
        <v/>
      </c>
      <c r="B5932" s="41">
        <f>IF($M5932&gt;300,"",IF(OR(INDEX(Bemenet!$E$2:$E$301,$M5932)="",INDEX(Bemenet!$F$2:$F$301,$M5932)=""),"",MAX(INDEX(Bemenet!$E$2:$E$301,$M5932),INDEX(Szabalyok!$A:$A,$N5932))))</f>
        <v/>
      </c>
      <c r="C5932" s="41">
        <f>IF($B5932="","",MIN(INDEX(Bemenet!$F$2:$F$301,$M5932),INDEX(Szabalyok!$B:$B,$N5932)))</f>
        <v/>
      </c>
      <c r="D5932" s="5">
        <f>IF(AND($B5932&lt;&gt;"",$C5932&lt;&gt;"",$B5932&lt;=$C5932),INDEX(Bemenet!$G$2:$G$301,$M5932),"")</f>
        <v/>
      </c>
      <c r="E5932" s="6">
        <f>IF(AND($B5932&lt;&gt;"",$C5932&lt;&gt;"",$B5932&lt;=$C5932),INDEX(Bemenet!$D$2:$D$301,$M5932),"")</f>
        <v/>
      </c>
      <c r="F5932" s="5">
        <f>IF(AND($B5932&lt;&gt;"",$C5932&lt;&gt;"",$B5932&lt;=$C5932),$C5932-$B5932+1,"")</f>
        <v/>
      </c>
      <c r="G5932" s="5">
        <f>IF($F5932="","",$F5932*$D5932)</f>
        <v/>
      </c>
      <c r="H5932" s="42">
        <f>IF($G5932="","",$O5932)</f>
        <v/>
      </c>
      <c r="I5932" s="5">
        <f>IF($G5932="","",$G5932*IF($H5932="",$O5932,$H5932)/100)</f>
        <v/>
      </c>
      <c r="J5932" s="5">
        <f>IF(OR($L5932="",NOT(COUNTIFS($L$2:$L5932,$L5932)=1)),"",SUMIFS($G:$G,$L:$L,$L5932))</f>
        <v/>
      </c>
      <c r="K5932" s="5">
        <f>IF(OR($L5932="",NOT(COUNTIFS($L$2:$L5932,$L5932)=1)),"",SUMIFS($I:$I,$L:$L,$L5932))</f>
        <v/>
      </c>
      <c r="L5932" s="6">
        <f>IF($B5932="","",YEAR($B5932))</f>
        <v/>
      </c>
      <c r="M5932" s="6">
        <f>INT((ROW()-2)/39)+1</f>
        <v/>
      </c>
      <c r="N5932" s="6">
        <f>MOD(ROW()-2,39)+2</f>
        <v/>
      </c>
      <c r="O5932" s="42">
        <f>IF(AND($B5932&lt;&gt;"",$C5932&lt;&gt;"",$B5932&lt;=$C5932),INDEX(Szabalyok!$C:$C,$N5932),"")</f>
        <v/>
      </c>
      <c r="P5932">
        <f>IF(D5932="",P5931,P5931+1)</f>
        <v/>
      </c>
    </row>
    <row r="5933">
      <c r="A5933">
        <f>IF(P5933=P5932,0,P5933)</f>
        <v/>
      </c>
      <c r="B5933" s="41">
        <f>IF($M5933&gt;300,"",IF(OR(INDEX(Bemenet!$E$2:$E$301,$M5933)="",INDEX(Bemenet!$F$2:$F$301,$M5933)=""),"",MAX(INDEX(Bemenet!$E$2:$E$301,$M5933),INDEX(Szabalyok!$A:$A,$N5933))))</f>
        <v/>
      </c>
      <c r="C5933" s="41">
        <f>IF($B5933="","",MIN(INDEX(Bemenet!$F$2:$F$301,$M5933),INDEX(Szabalyok!$B:$B,$N5933)))</f>
        <v/>
      </c>
      <c r="D5933" s="5">
        <f>IF(AND($B5933&lt;&gt;"",$C5933&lt;&gt;"",$B5933&lt;=$C5933),INDEX(Bemenet!$G$2:$G$301,$M5933),"")</f>
        <v/>
      </c>
      <c r="E5933" s="6">
        <f>IF(AND($B5933&lt;&gt;"",$C5933&lt;&gt;"",$B5933&lt;=$C5933),INDEX(Bemenet!$D$2:$D$301,$M5933),"")</f>
        <v/>
      </c>
      <c r="F5933" s="5">
        <f>IF(AND($B5933&lt;&gt;"",$C5933&lt;&gt;"",$B5933&lt;=$C5933),$C5933-$B5933+1,"")</f>
        <v/>
      </c>
      <c r="G5933" s="5">
        <f>IF($F5933="","",$F5933*$D5933)</f>
        <v/>
      </c>
      <c r="H5933" s="42">
        <f>IF($G5933="","",$O5933)</f>
        <v/>
      </c>
      <c r="I5933" s="5">
        <f>IF($G5933="","",$G5933*IF($H5933="",$O5933,$H5933)/100)</f>
        <v/>
      </c>
      <c r="J5933" s="5">
        <f>IF(OR($L5933="",NOT(COUNTIFS($L$2:$L5933,$L5933)=1)),"",SUMIFS($G:$G,$L:$L,$L5933))</f>
        <v/>
      </c>
      <c r="K5933" s="5">
        <f>IF(OR($L5933="",NOT(COUNTIFS($L$2:$L5933,$L5933)=1)),"",SUMIFS($I:$I,$L:$L,$L5933))</f>
        <v/>
      </c>
      <c r="L5933" s="6">
        <f>IF($B5933="","",YEAR($B5933))</f>
        <v/>
      </c>
      <c r="M5933" s="6">
        <f>INT((ROW()-2)/39)+1</f>
        <v/>
      </c>
      <c r="N5933" s="6">
        <f>MOD(ROW()-2,39)+2</f>
        <v/>
      </c>
      <c r="O5933" s="42">
        <f>IF(AND($B5933&lt;&gt;"",$C5933&lt;&gt;"",$B5933&lt;=$C5933),INDEX(Szabalyok!$C:$C,$N5933),"")</f>
        <v/>
      </c>
      <c r="P5933">
        <f>IF(D5933="",P5932,P5932+1)</f>
        <v/>
      </c>
    </row>
    <row r="5934">
      <c r="A5934">
        <f>IF(P5934=P5933,0,P5934)</f>
        <v/>
      </c>
      <c r="B5934" s="41">
        <f>IF($M5934&gt;300,"",IF(OR(INDEX(Bemenet!$E$2:$E$301,$M5934)="",INDEX(Bemenet!$F$2:$F$301,$M5934)=""),"",MAX(INDEX(Bemenet!$E$2:$E$301,$M5934),INDEX(Szabalyok!$A:$A,$N5934))))</f>
        <v/>
      </c>
      <c r="C5934" s="41">
        <f>IF($B5934="","",MIN(INDEX(Bemenet!$F$2:$F$301,$M5934),INDEX(Szabalyok!$B:$B,$N5934)))</f>
        <v/>
      </c>
      <c r="D5934" s="5">
        <f>IF(AND($B5934&lt;&gt;"",$C5934&lt;&gt;"",$B5934&lt;=$C5934),INDEX(Bemenet!$G$2:$G$301,$M5934),"")</f>
        <v/>
      </c>
      <c r="E5934" s="6">
        <f>IF(AND($B5934&lt;&gt;"",$C5934&lt;&gt;"",$B5934&lt;=$C5934),INDEX(Bemenet!$D$2:$D$301,$M5934),"")</f>
        <v/>
      </c>
      <c r="F5934" s="5">
        <f>IF(AND($B5934&lt;&gt;"",$C5934&lt;&gt;"",$B5934&lt;=$C5934),$C5934-$B5934+1,"")</f>
        <v/>
      </c>
      <c r="G5934" s="5">
        <f>IF($F5934="","",$F5934*$D5934)</f>
        <v/>
      </c>
      <c r="H5934" s="42">
        <f>IF($G5934="","",$O5934)</f>
        <v/>
      </c>
      <c r="I5934" s="5">
        <f>IF($G5934="","",$G5934*IF($H5934="",$O5934,$H5934)/100)</f>
        <v/>
      </c>
      <c r="J5934" s="5">
        <f>IF(OR($L5934="",NOT(COUNTIFS($L$2:$L5934,$L5934)=1)),"",SUMIFS($G:$G,$L:$L,$L5934))</f>
        <v/>
      </c>
      <c r="K5934" s="5">
        <f>IF(OR($L5934="",NOT(COUNTIFS($L$2:$L5934,$L5934)=1)),"",SUMIFS($I:$I,$L:$L,$L5934))</f>
        <v/>
      </c>
      <c r="L5934" s="6">
        <f>IF($B5934="","",YEAR($B5934))</f>
        <v/>
      </c>
      <c r="M5934" s="6">
        <f>INT((ROW()-2)/39)+1</f>
        <v/>
      </c>
      <c r="N5934" s="6">
        <f>MOD(ROW()-2,39)+2</f>
        <v/>
      </c>
      <c r="O5934" s="42">
        <f>IF(AND($B5934&lt;&gt;"",$C5934&lt;&gt;"",$B5934&lt;=$C5934),INDEX(Szabalyok!$C:$C,$N5934),"")</f>
        <v/>
      </c>
      <c r="P5934">
        <f>IF(D5934="",P5933,P5933+1)</f>
        <v/>
      </c>
    </row>
    <row r="5935">
      <c r="A5935">
        <f>IF(P5935=P5934,0,P5935)</f>
        <v/>
      </c>
      <c r="B5935" s="41">
        <f>IF($M5935&gt;300,"",IF(OR(INDEX(Bemenet!$E$2:$E$301,$M5935)="",INDEX(Bemenet!$F$2:$F$301,$M5935)=""),"",MAX(INDEX(Bemenet!$E$2:$E$301,$M5935),INDEX(Szabalyok!$A:$A,$N5935))))</f>
        <v/>
      </c>
      <c r="C5935" s="41">
        <f>IF($B5935="","",MIN(INDEX(Bemenet!$F$2:$F$301,$M5935),INDEX(Szabalyok!$B:$B,$N5935)))</f>
        <v/>
      </c>
      <c r="D5935" s="5">
        <f>IF(AND($B5935&lt;&gt;"",$C5935&lt;&gt;"",$B5935&lt;=$C5935),INDEX(Bemenet!$G$2:$G$301,$M5935),"")</f>
        <v/>
      </c>
      <c r="E5935" s="6">
        <f>IF(AND($B5935&lt;&gt;"",$C5935&lt;&gt;"",$B5935&lt;=$C5935),INDEX(Bemenet!$D$2:$D$301,$M5935),"")</f>
        <v/>
      </c>
      <c r="F5935" s="5">
        <f>IF(AND($B5935&lt;&gt;"",$C5935&lt;&gt;"",$B5935&lt;=$C5935),$C5935-$B5935+1,"")</f>
        <v/>
      </c>
      <c r="G5935" s="5">
        <f>IF($F5935="","",$F5935*$D5935)</f>
        <v/>
      </c>
      <c r="H5935" s="42">
        <f>IF($G5935="","",$O5935)</f>
        <v/>
      </c>
      <c r="I5935" s="5">
        <f>IF($G5935="","",$G5935*IF($H5935="",$O5935,$H5935)/100)</f>
        <v/>
      </c>
      <c r="J5935" s="5">
        <f>IF(OR($L5935="",NOT(COUNTIFS($L$2:$L5935,$L5935)=1)),"",SUMIFS($G:$G,$L:$L,$L5935))</f>
        <v/>
      </c>
      <c r="K5935" s="5">
        <f>IF(OR($L5935="",NOT(COUNTIFS($L$2:$L5935,$L5935)=1)),"",SUMIFS($I:$I,$L:$L,$L5935))</f>
        <v/>
      </c>
      <c r="L5935" s="6">
        <f>IF($B5935="","",YEAR($B5935))</f>
        <v/>
      </c>
      <c r="M5935" s="6">
        <f>INT((ROW()-2)/39)+1</f>
        <v/>
      </c>
      <c r="N5935" s="6">
        <f>MOD(ROW()-2,39)+2</f>
        <v/>
      </c>
      <c r="O5935" s="42">
        <f>IF(AND($B5935&lt;&gt;"",$C5935&lt;&gt;"",$B5935&lt;=$C5935),INDEX(Szabalyok!$C:$C,$N5935),"")</f>
        <v/>
      </c>
      <c r="P5935">
        <f>IF(D5935="",P5934,P5934+1)</f>
        <v/>
      </c>
    </row>
    <row r="5936">
      <c r="A5936">
        <f>IF(P5936=P5935,0,P5936)</f>
        <v/>
      </c>
      <c r="B5936" s="41">
        <f>IF($M5936&gt;300,"",IF(OR(INDEX(Bemenet!$E$2:$E$301,$M5936)="",INDEX(Bemenet!$F$2:$F$301,$M5936)=""),"",MAX(INDEX(Bemenet!$E$2:$E$301,$M5936),INDEX(Szabalyok!$A:$A,$N5936))))</f>
        <v/>
      </c>
      <c r="C5936" s="41">
        <f>IF($B5936="","",MIN(INDEX(Bemenet!$F$2:$F$301,$M5936),INDEX(Szabalyok!$B:$B,$N5936)))</f>
        <v/>
      </c>
      <c r="D5936" s="5">
        <f>IF(AND($B5936&lt;&gt;"",$C5936&lt;&gt;"",$B5936&lt;=$C5936),INDEX(Bemenet!$G$2:$G$301,$M5936),"")</f>
        <v/>
      </c>
      <c r="E5936" s="6">
        <f>IF(AND($B5936&lt;&gt;"",$C5936&lt;&gt;"",$B5936&lt;=$C5936),INDEX(Bemenet!$D$2:$D$301,$M5936),"")</f>
        <v/>
      </c>
      <c r="F5936" s="5">
        <f>IF(AND($B5936&lt;&gt;"",$C5936&lt;&gt;"",$B5936&lt;=$C5936),$C5936-$B5936+1,"")</f>
        <v/>
      </c>
      <c r="G5936" s="5">
        <f>IF($F5936="","",$F5936*$D5936)</f>
        <v/>
      </c>
      <c r="H5936" s="42">
        <f>IF($G5936="","",$O5936)</f>
        <v/>
      </c>
      <c r="I5936" s="5">
        <f>IF($G5936="","",$G5936*IF($H5936="",$O5936,$H5936)/100)</f>
        <v/>
      </c>
      <c r="J5936" s="5">
        <f>IF(OR($L5936="",NOT(COUNTIFS($L$2:$L5936,$L5936)=1)),"",SUMIFS($G:$G,$L:$L,$L5936))</f>
        <v/>
      </c>
      <c r="K5936" s="5">
        <f>IF(OR($L5936="",NOT(COUNTIFS($L$2:$L5936,$L5936)=1)),"",SUMIFS($I:$I,$L:$L,$L5936))</f>
        <v/>
      </c>
      <c r="L5936" s="6">
        <f>IF($B5936="","",YEAR($B5936))</f>
        <v/>
      </c>
      <c r="M5936" s="6">
        <f>INT((ROW()-2)/39)+1</f>
        <v/>
      </c>
      <c r="N5936" s="6">
        <f>MOD(ROW()-2,39)+2</f>
        <v/>
      </c>
      <c r="O5936" s="42">
        <f>IF(AND($B5936&lt;&gt;"",$C5936&lt;&gt;"",$B5936&lt;=$C5936),INDEX(Szabalyok!$C:$C,$N5936),"")</f>
        <v/>
      </c>
      <c r="P5936">
        <f>IF(D5936="",P5935,P5935+1)</f>
        <v/>
      </c>
    </row>
    <row r="5937">
      <c r="A5937">
        <f>IF(P5937=P5936,0,P5937)</f>
        <v/>
      </c>
      <c r="B5937" s="41">
        <f>IF($M5937&gt;300,"",IF(OR(INDEX(Bemenet!$E$2:$E$301,$M5937)="",INDEX(Bemenet!$F$2:$F$301,$M5937)=""),"",MAX(INDEX(Bemenet!$E$2:$E$301,$M5937),INDEX(Szabalyok!$A:$A,$N5937))))</f>
        <v/>
      </c>
      <c r="C5937" s="41">
        <f>IF($B5937="","",MIN(INDEX(Bemenet!$F$2:$F$301,$M5937),INDEX(Szabalyok!$B:$B,$N5937)))</f>
        <v/>
      </c>
      <c r="D5937" s="5">
        <f>IF(AND($B5937&lt;&gt;"",$C5937&lt;&gt;"",$B5937&lt;=$C5937),INDEX(Bemenet!$G$2:$G$301,$M5937),"")</f>
        <v/>
      </c>
      <c r="E5937" s="6">
        <f>IF(AND($B5937&lt;&gt;"",$C5937&lt;&gt;"",$B5937&lt;=$C5937),INDEX(Bemenet!$D$2:$D$301,$M5937),"")</f>
        <v/>
      </c>
      <c r="F5937" s="5">
        <f>IF(AND($B5937&lt;&gt;"",$C5937&lt;&gt;"",$B5937&lt;=$C5937),$C5937-$B5937+1,"")</f>
        <v/>
      </c>
      <c r="G5937" s="5">
        <f>IF($F5937="","",$F5937*$D5937)</f>
        <v/>
      </c>
      <c r="H5937" s="42">
        <f>IF($G5937="","",$O5937)</f>
        <v/>
      </c>
      <c r="I5937" s="5">
        <f>IF($G5937="","",$G5937*IF($H5937="",$O5937,$H5937)/100)</f>
        <v/>
      </c>
      <c r="J5937" s="5">
        <f>IF(OR($L5937="",NOT(COUNTIFS($L$2:$L5937,$L5937)=1)),"",SUMIFS($G:$G,$L:$L,$L5937))</f>
        <v/>
      </c>
      <c r="K5937" s="5">
        <f>IF(OR($L5937="",NOT(COUNTIFS($L$2:$L5937,$L5937)=1)),"",SUMIFS($I:$I,$L:$L,$L5937))</f>
        <v/>
      </c>
      <c r="L5937" s="6">
        <f>IF($B5937="","",YEAR($B5937))</f>
        <v/>
      </c>
      <c r="M5937" s="6">
        <f>INT((ROW()-2)/39)+1</f>
        <v/>
      </c>
      <c r="N5937" s="6">
        <f>MOD(ROW()-2,39)+2</f>
        <v/>
      </c>
      <c r="O5937" s="42">
        <f>IF(AND($B5937&lt;&gt;"",$C5937&lt;&gt;"",$B5937&lt;=$C5937),INDEX(Szabalyok!$C:$C,$N5937),"")</f>
        <v/>
      </c>
      <c r="P5937">
        <f>IF(D5937="",P5936,P5936+1)</f>
        <v/>
      </c>
    </row>
    <row r="5938">
      <c r="A5938">
        <f>IF(P5938=P5937,0,P5938)</f>
        <v/>
      </c>
      <c r="B5938" s="41">
        <f>IF($M5938&gt;300,"",IF(OR(INDEX(Bemenet!$E$2:$E$301,$M5938)="",INDEX(Bemenet!$F$2:$F$301,$M5938)=""),"",MAX(INDEX(Bemenet!$E$2:$E$301,$M5938),INDEX(Szabalyok!$A:$A,$N5938))))</f>
        <v/>
      </c>
      <c r="C5938" s="41">
        <f>IF($B5938="","",MIN(INDEX(Bemenet!$F$2:$F$301,$M5938),INDEX(Szabalyok!$B:$B,$N5938)))</f>
        <v/>
      </c>
      <c r="D5938" s="5">
        <f>IF(AND($B5938&lt;&gt;"",$C5938&lt;&gt;"",$B5938&lt;=$C5938),INDEX(Bemenet!$G$2:$G$301,$M5938),"")</f>
        <v/>
      </c>
      <c r="E5938" s="6">
        <f>IF(AND($B5938&lt;&gt;"",$C5938&lt;&gt;"",$B5938&lt;=$C5938),INDEX(Bemenet!$D$2:$D$301,$M5938),"")</f>
        <v/>
      </c>
      <c r="F5938" s="5">
        <f>IF(AND($B5938&lt;&gt;"",$C5938&lt;&gt;"",$B5938&lt;=$C5938),$C5938-$B5938+1,"")</f>
        <v/>
      </c>
      <c r="G5938" s="5">
        <f>IF($F5938="","",$F5938*$D5938)</f>
        <v/>
      </c>
      <c r="H5938" s="42">
        <f>IF($G5938="","",$O5938)</f>
        <v/>
      </c>
      <c r="I5938" s="5">
        <f>IF($G5938="","",$G5938*IF($H5938="",$O5938,$H5938)/100)</f>
        <v/>
      </c>
      <c r="J5938" s="5">
        <f>IF(OR($L5938="",NOT(COUNTIFS($L$2:$L5938,$L5938)=1)),"",SUMIFS($G:$G,$L:$L,$L5938))</f>
        <v/>
      </c>
      <c r="K5938" s="5">
        <f>IF(OR($L5938="",NOT(COUNTIFS($L$2:$L5938,$L5938)=1)),"",SUMIFS($I:$I,$L:$L,$L5938))</f>
        <v/>
      </c>
      <c r="L5938" s="6">
        <f>IF($B5938="","",YEAR($B5938))</f>
        <v/>
      </c>
      <c r="M5938" s="6">
        <f>INT((ROW()-2)/39)+1</f>
        <v/>
      </c>
      <c r="N5938" s="6">
        <f>MOD(ROW()-2,39)+2</f>
        <v/>
      </c>
      <c r="O5938" s="42">
        <f>IF(AND($B5938&lt;&gt;"",$C5938&lt;&gt;"",$B5938&lt;=$C5938),INDEX(Szabalyok!$C:$C,$N5938),"")</f>
        <v/>
      </c>
      <c r="P5938">
        <f>IF(D5938="",P5937,P5937+1)</f>
        <v/>
      </c>
    </row>
    <row r="5939">
      <c r="A5939">
        <f>IF(P5939=P5938,0,P5939)</f>
        <v/>
      </c>
      <c r="B5939" s="41">
        <f>IF($M5939&gt;300,"",IF(OR(INDEX(Bemenet!$E$2:$E$301,$M5939)="",INDEX(Bemenet!$F$2:$F$301,$M5939)=""),"",MAX(INDEX(Bemenet!$E$2:$E$301,$M5939),INDEX(Szabalyok!$A:$A,$N5939))))</f>
        <v/>
      </c>
      <c r="C5939" s="41">
        <f>IF($B5939="","",MIN(INDEX(Bemenet!$F$2:$F$301,$M5939),INDEX(Szabalyok!$B:$B,$N5939)))</f>
        <v/>
      </c>
      <c r="D5939" s="5">
        <f>IF(AND($B5939&lt;&gt;"",$C5939&lt;&gt;"",$B5939&lt;=$C5939),INDEX(Bemenet!$G$2:$G$301,$M5939),"")</f>
        <v/>
      </c>
      <c r="E5939" s="6">
        <f>IF(AND($B5939&lt;&gt;"",$C5939&lt;&gt;"",$B5939&lt;=$C5939),INDEX(Bemenet!$D$2:$D$301,$M5939),"")</f>
        <v/>
      </c>
      <c r="F5939" s="5">
        <f>IF(AND($B5939&lt;&gt;"",$C5939&lt;&gt;"",$B5939&lt;=$C5939),$C5939-$B5939+1,"")</f>
        <v/>
      </c>
      <c r="G5939" s="5">
        <f>IF($F5939="","",$F5939*$D5939)</f>
        <v/>
      </c>
      <c r="H5939" s="42">
        <f>IF($G5939="","",$O5939)</f>
        <v/>
      </c>
      <c r="I5939" s="5">
        <f>IF($G5939="","",$G5939*IF($H5939="",$O5939,$H5939)/100)</f>
        <v/>
      </c>
      <c r="J5939" s="5">
        <f>IF(OR($L5939="",NOT(COUNTIFS($L$2:$L5939,$L5939)=1)),"",SUMIFS($G:$G,$L:$L,$L5939))</f>
        <v/>
      </c>
      <c r="K5939" s="5">
        <f>IF(OR($L5939="",NOT(COUNTIFS($L$2:$L5939,$L5939)=1)),"",SUMIFS($I:$I,$L:$L,$L5939))</f>
        <v/>
      </c>
      <c r="L5939" s="6">
        <f>IF($B5939="","",YEAR($B5939))</f>
        <v/>
      </c>
      <c r="M5939" s="6">
        <f>INT((ROW()-2)/39)+1</f>
        <v/>
      </c>
      <c r="N5939" s="6">
        <f>MOD(ROW()-2,39)+2</f>
        <v/>
      </c>
      <c r="O5939" s="42">
        <f>IF(AND($B5939&lt;&gt;"",$C5939&lt;&gt;"",$B5939&lt;=$C5939),INDEX(Szabalyok!$C:$C,$N5939),"")</f>
        <v/>
      </c>
      <c r="P5939">
        <f>IF(D5939="",P5938,P5938+1)</f>
        <v/>
      </c>
    </row>
    <row r="5940">
      <c r="A5940">
        <f>IF(P5940=P5939,0,P5940)</f>
        <v/>
      </c>
      <c r="B5940" s="41">
        <f>IF($M5940&gt;300,"",IF(OR(INDEX(Bemenet!$E$2:$E$301,$M5940)="",INDEX(Bemenet!$F$2:$F$301,$M5940)=""),"",MAX(INDEX(Bemenet!$E$2:$E$301,$M5940),INDEX(Szabalyok!$A:$A,$N5940))))</f>
        <v/>
      </c>
      <c r="C5940" s="41">
        <f>IF($B5940="","",MIN(INDEX(Bemenet!$F$2:$F$301,$M5940),INDEX(Szabalyok!$B:$B,$N5940)))</f>
        <v/>
      </c>
      <c r="D5940" s="5">
        <f>IF(AND($B5940&lt;&gt;"",$C5940&lt;&gt;"",$B5940&lt;=$C5940),INDEX(Bemenet!$G$2:$G$301,$M5940),"")</f>
        <v/>
      </c>
      <c r="E5940" s="6">
        <f>IF(AND($B5940&lt;&gt;"",$C5940&lt;&gt;"",$B5940&lt;=$C5940),INDEX(Bemenet!$D$2:$D$301,$M5940),"")</f>
        <v/>
      </c>
      <c r="F5940" s="5">
        <f>IF(AND($B5940&lt;&gt;"",$C5940&lt;&gt;"",$B5940&lt;=$C5940),$C5940-$B5940+1,"")</f>
        <v/>
      </c>
      <c r="G5940" s="5">
        <f>IF($F5940="","",$F5940*$D5940)</f>
        <v/>
      </c>
      <c r="H5940" s="42">
        <f>IF($G5940="","",$O5940)</f>
        <v/>
      </c>
      <c r="I5940" s="5">
        <f>IF($G5940="","",$G5940*IF($H5940="",$O5940,$H5940)/100)</f>
        <v/>
      </c>
      <c r="J5940" s="5">
        <f>IF(OR($L5940="",NOT(COUNTIFS($L$2:$L5940,$L5940)=1)),"",SUMIFS($G:$G,$L:$L,$L5940))</f>
        <v/>
      </c>
      <c r="K5940" s="5">
        <f>IF(OR($L5940="",NOT(COUNTIFS($L$2:$L5940,$L5940)=1)),"",SUMIFS($I:$I,$L:$L,$L5940))</f>
        <v/>
      </c>
      <c r="L5940" s="6">
        <f>IF($B5940="","",YEAR($B5940))</f>
        <v/>
      </c>
      <c r="M5940" s="6">
        <f>INT((ROW()-2)/39)+1</f>
        <v/>
      </c>
      <c r="N5940" s="6">
        <f>MOD(ROW()-2,39)+2</f>
        <v/>
      </c>
      <c r="O5940" s="42">
        <f>IF(AND($B5940&lt;&gt;"",$C5940&lt;&gt;"",$B5940&lt;=$C5940),INDEX(Szabalyok!$C:$C,$N5940),"")</f>
        <v/>
      </c>
      <c r="P5940">
        <f>IF(D5940="",P5939,P5939+1)</f>
        <v/>
      </c>
    </row>
    <row r="5941">
      <c r="A5941">
        <f>IF(P5941=P5940,0,P5941)</f>
        <v/>
      </c>
      <c r="B5941" s="41">
        <f>IF($M5941&gt;300,"",IF(OR(INDEX(Bemenet!$E$2:$E$301,$M5941)="",INDEX(Bemenet!$F$2:$F$301,$M5941)=""),"",MAX(INDEX(Bemenet!$E$2:$E$301,$M5941),INDEX(Szabalyok!$A:$A,$N5941))))</f>
        <v/>
      </c>
      <c r="C5941" s="41">
        <f>IF($B5941="","",MIN(INDEX(Bemenet!$F$2:$F$301,$M5941),INDEX(Szabalyok!$B:$B,$N5941)))</f>
        <v/>
      </c>
      <c r="D5941" s="5">
        <f>IF(AND($B5941&lt;&gt;"",$C5941&lt;&gt;"",$B5941&lt;=$C5941),INDEX(Bemenet!$G$2:$G$301,$M5941),"")</f>
        <v/>
      </c>
      <c r="E5941" s="6">
        <f>IF(AND($B5941&lt;&gt;"",$C5941&lt;&gt;"",$B5941&lt;=$C5941),INDEX(Bemenet!$D$2:$D$301,$M5941),"")</f>
        <v/>
      </c>
      <c r="F5941" s="5">
        <f>IF(AND($B5941&lt;&gt;"",$C5941&lt;&gt;"",$B5941&lt;=$C5941),$C5941-$B5941+1,"")</f>
        <v/>
      </c>
      <c r="G5941" s="5">
        <f>IF($F5941="","",$F5941*$D5941)</f>
        <v/>
      </c>
      <c r="H5941" s="42">
        <f>IF($G5941="","",$O5941)</f>
        <v/>
      </c>
      <c r="I5941" s="5">
        <f>IF($G5941="","",$G5941*IF($H5941="",$O5941,$H5941)/100)</f>
        <v/>
      </c>
      <c r="J5941" s="5">
        <f>IF(OR($L5941="",NOT(COUNTIFS($L$2:$L5941,$L5941)=1)),"",SUMIFS($G:$G,$L:$L,$L5941))</f>
        <v/>
      </c>
      <c r="K5941" s="5">
        <f>IF(OR($L5941="",NOT(COUNTIFS($L$2:$L5941,$L5941)=1)),"",SUMIFS($I:$I,$L:$L,$L5941))</f>
        <v/>
      </c>
      <c r="L5941" s="6">
        <f>IF($B5941="","",YEAR($B5941))</f>
        <v/>
      </c>
      <c r="M5941" s="6">
        <f>INT((ROW()-2)/39)+1</f>
        <v/>
      </c>
      <c r="N5941" s="6">
        <f>MOD(ROW()-2,39)+2</f>
        <v/>
      </c>
      <c r="O5941" s="42">
        <f>IF(AND($B5941&lt;&gt;"",$C5941&lt;&gt;"",$B5941&lt;=$C5941),INDEX(Szabalyok!$C:$C,$N5941),"")</f>
        <v/>
      </c>
      <c r="P5941">
        <f>IF(D5941="",P5940,P5940+1)</f>
        <v/>
      </c>
    </row>
    <row r="5942">
      <c r="A5942">
        <f>IF(P5942=P5941,0,P5942)</f>
        <v/>
      </c>
      <c r="B5942" s="41">
        <f>IF($M5942&gt;300,"",IF(OR(INDEX(Bemenet!$E$2:$E$301,$M5942)="",INDEX(Bemenet!$F$2:$F$301,$M5942)=""),"",MAX(INDEX(Bemenet!$E$2:$E$301,$M5942),INDEX(Szabalyok!$A:$A,$N5942))))</f>
        <v/>
      </c>
      <c r="C5942" s="41">
        <f>IF($B5942="","",MIN(INDEX(Bemenet!$F$2:$F$301,$M5942),INDEX(Szabalyok!$B:$B,$N5942)))</f>
        <v/>
      </c>
      <c r="D5942" s="5">
        <f>IF(AND($B5942&lt;&gt;"",$C5942&lt;&gt;"",$B5942&lt;=$C5942),INDEX(Bemenet!$G$2:$G$301,$M5942),"")</f>
        <v/>
      </c>
      <c r="E5942" s="6">
        <f>IF(AND($B5942&lt;&gt;"",$C5942&lt;&gt;"",$B5942&lt;=$C5942),INDEX(Bemenet!$D$2:$D$301,$M5942),"")</f>
        <v/>
      </c>
      <c r="F5942" s="5">
        <f>IF(AND($B5942&lt;&gt;"",$C5942&lt;&gt;"",$B5942&lt;=$C5942),$C5942-$B5942+1,"")</f>
        <v/>
      </c>
      <c r="G5942" s="5">
        <f>IF($F5942="","",$F5942*$D5942)</f>
        <v/>
      </c>
      <c r="H5942" s="42">
        <f>IF($G5942="","",$O5942)</f>
        <v/>
      </c>
      <c r="I5942" s="5">
        <f>IF($G5942="","",$G5942*IF($H5942="",$O5942,$H5942)/100)</f>
        <v/>
      </c>
      <c r="J5942" s="5">
        <f>IF(OR($L5942="",NOT(COUNTIFS($L$2:$L5942,$L5942)=1)),"",SUMIFS($G:$G,$L:$L,$L5942))</f>
        <v/>
      </c>
      <c r="K5942" s="5">
        <f>IF(OR($L5942="",NOT(COUNTIFS($L$2:$L5942,$L5942)=1)),"",SUMIFS($I:$I,$L:$L,$L5942))</f>
        <v/>
      </c>
      <c r="L5942" s="6">
        <f>IF($B5942="","",YEAR($B5942))</f>
        <v/>
      </c>
      <c r="M5942" s="6">
        <f>INT((ROW()-2)/39)+1</f>
        <v/>
      </c>
      <c r="N5942" s="6">
        <f>MOD(ROW()-2,39)+2</f>
        <v/>
      </c>
      <c r="O5942" s="42">
        <f>IF(AND($B5942&lt;&gt;"",$C5942&lt;&gt;"",$B5942&lt;=$C5942),INDEX(Szabalyok!$C:$C,$N5942),"")</f>
        <v/>
      </c>
      <c r="P5942">
        <f>IF(D5942="",P5941,P5941+1)</f>
        <v/>
      </c>
    </row>
    <row r="5943">
      <c r="A5943">
        <f>IF(P5943=P5942,0,P5943)</f>
        <v/>
      </c>
      <c r="B5943" s="41">
        <f>IF($M5943&gt;300,"",IF(OR(INDEX(Bemenet!$E$2:$E$301,$M5943)="",INDEX(Bemenet!$F$2:$F$301,$M5943)=""),"",MAX(INDEX(Bemenet!$E$2:$E$301,$M5943),INDEX(Szabalyok!$A:$A,$N5943))))</f>
        <v/>
      </c>
      <c r="C5943" s="41">
        <f>IF($B5943="","",MIN(INDEX(Bemenet!$F$2:$F$301,$M5943),INDEX(Szabalyok!$B:$B,$N5943)))</f>
        <v/>
      </c>
      <c r="D5943" s="5">
        <f>IF(AND($B5943&lt;&gt;"",$C5943&lt;&gt;"",$B5943&lt;=$C5943),INDEX(Bemenet!$G$2:$G$301,$M5943),"")</f>
        <v/>
      </c>
      <c r="E5943" s="6">
        <f>IF(AND($B5943&lt;&gt;"",$C5943&lt;&gt;"",$B5943&lt;=$C5943),INDEX(Bemenet!$D$2:$D$301,$M5943),"")</f>
        <v/>
      </c>
      <c r="F5943" s="5">
        <f>IF(AND($B5943&lt;&gt;"",$C5943&lt;&gt;"",$B5943&lt;=$C5943),$C5943-$B5943+1,"")</f>
        <v/>
      </c>
      <c r="G5943" s="5">
        <f>IF($F5943="","",$F5943*$D5943)</f>
        <v/>
      </c>
      <c r="H5943" s="42">
        <f>IF($G5943="","",$O5943)</f>
        <v/>
      </c>
      <c r="I5943" s="5">
        <f>IF($G5943="","",$G5943*IF($H5943="",$O5943,$H5943)/100)</f>
        <v/>
      </c>
      <c r="J5943" s="5">
        <f>IF(OR($L5943="",NOT(COUNTIFS($L$2:$L5943,$L5943)=1)),"",SUMIFS($G:$G,$L:$L,$L5943))</f>
        <v/>
      </c>
      <c r="K5943" s="5">
        <f>IF(OR($L5943="",NOT(COUNTIFS($L$2:$L5943,$L5943)=1)),"",SUMIFS($I:$I,$L:$L,$L5943))</f>
        <v/>
      </c>
      <c r="L5943" s="6">
        <f>IF($B5943="","",YEAR($B5943))</f>
        <v/>
      </c>
      <c r="M5943" s="6">
        <f>INT((ROW()-2)/39)+1</f>
        <v/>
      </c>
      <c r="N5943" s="6">
        <f>MOD(ROW()-2,39)+2</f>
        <v/>
      </c>
      <c r="O5943" s="42">
        <f>IF(AND($B5943&lt;&gt;"",$C5943&lt;&gt;"",$B5943&lt;=$C5943),INDEX(Szabalyok!$C:$C,$N5943),"")</f>
        <v/>
      </c>
      <c r="P5943">
        <f>IF(D5943="",P5942,P5942+1)</f>
        <v/>
      </c>
    </row>
    <row r="5944">
      <c r="A5944">
        <f>IF(P5944=P5943,0,P5944)</f>
        <v/>
      </c>
      <c r="B5944" s="41">
        <f>IF($M5944&gt;300,"",IF(OR(INDEX(Bemenet!$E$2:$E$301,$M5944)="",INDEX(Bemenet!$F$2:$F$301,$M5944)=""),"",MAX(INDEX(Bemenet!$E$2:$E$301,$M5944),INDEX(Szabalyok!$A:$A,$N5944))))</f>
        <v/>
      </c>
      <c r="C5944" s="41">
        <f>IF($B5944="","",MIN(INDEX(Bemenet!$F$2:$F$301,$M5944),INDEX(Szabalyok!$B:$B,$N5944)))</f>
        <v/>
      </c>
      <c r="D5944" s="5">
        <f>IF(AND($B5944&lt;&gt;"",$C5944&lt;&gt;"",$B5944&lt;=$C5944),INDEX(Bemenet!$G$2:$G$301,$M5944),"")</f>
        <v/>
      </c>
      <c r="E5944" s="6">
        <f>IF(AND($B5944&lt;&gt;"",$C5944&lt;&gt;"",$B5944&lt;=$C5944),INDEX(Bemenet!$D$2:$D$301,$M5944),"")</f>
        <v/>
      </c>
      <c r="F5944" s="5">
        <f>IF(AND($B5944&lt;&gt;"",$C5944&lt;&gt;"",$B5944&lt;=$C5944),$C5944-$B5944+1,"")</f>
        <v/>
      </c>
      <c r="G5944" s="5">
        <f>IF($F5944="","",$F5944*$D5944)</f>
        <v/>
      </c>
      <c r="H5944" s="42">
        <f>IF($G5944="","",$O5944)</f>
        <v/>
      </c>
      <c r="I5944" s="5">
        <f>IF($G5944="","",$G5944*IF($H5944="",$O5944,$H5944)/100)</f>
        <v/>
      </c>
      <c r="J5944" s="5">
        <f>IF(OR($L5944="",NOT(COUNTIFS($L$2:$L5944,$L5944)=1)),"",SUMIFS($G:$G,$L:$L,$L5944))</f>
        <v/>
      </c>
      <c r="K5944" s="5">
        <f>IF(OR($L5944="",NOT(COUNTIFS($L$2:$L5944,$L5944)=1)),"",SUMIFS($I:$I,$L:$L,$L5944))</f>
        <v/>
      </c>
      <c r="L5944" s="6">
        <f>IF($B5944="","",YEAR($B5944))</f>
        <v/>
      </c>
      <c r="M5944" s="6">
        <f>INT((ROW()-2)/39)+1</f>
        <v/>
      </c>
      <c r="N5944" s="6">
        <f>MOD(ROW()-2,39)+2</f>
        <v/>
      </c>
      <c r="O5944" s="42">
        <f>IF(AND($B5944&lt;&gt;"",$C5944&lt;&gt;"",$B5944&lt;=$C5944),INDEX(Szabalyok!$C:$C,$N5944),"")</f>
        <v/>
      </c>
      <c r="P5944">
        <f>IF(D5944="",P5943,P5943+1)</f>
        <v/>
      </c>
    </row>
    <row r="5945">
      <c r="A5945">
        <f>IF(P5945=P5944,0,P5945)</f>
        <v/>
      </c>
      <c r="B5945" s="41">
        <f>IF($M5945&gt;300,"",IF(OR(INDEX(Bemenet!$E$2:$E$301,$M5945)="",INDEX(Bemenet!$F$2:$F$301,$M5945)=""),"",MAX(INDEX(Bemenet!$E$2:$E$301,$M5945),INDEX(Szabalyok!$A:$A,$N5945))))</f>
        <v/>
      </c>
      <c r="C5945" s="41">
        <f>IF($B5945="","",MIN(INDEX(Bemenet!$F$2:$F$301,$M5945),INDEX(Szabalyok!$B:$B,$N5945)))</f>
        <v/>
      </c>
      <c r="D5945" s="5">
        <f>IF(AND($B5945&lt;&gt;"",$C5945&lt;&gt;"",$B5945&lt;=$C5945),INDEX(Bemenet!$G$2:$G$301,$M5945),"")</f>
        <v/>
      </c>
      <c r="E5945" s="6">
        <f>IF(AND($B5945&lt;&gt;"",$C5945&lt;&gt;"",$B5945&lt;=$C5945),INDEX(Bemenet!$D$2:$D$301,$M5945),"")</f>
        <v/>
      </c>
      <c r="F5945" s="5">
        <f>IF(AND($B5945&lt;&gt;"",$C5945&lt;&gt;"",$B5945&lt;=$C5945),$C5945-$B5945+1,"")</f>
        <v/>
      </c>
      <c r="G5945" s="5">
        <f>IF($F5945="","",$F5945*$D5945)</f>
        <v/>
      </c>
      <c r="H5945" s="42">
        <f>IF($G5945="","",$O5945)</f>
        <v/>
      </c>
      <c r="I5945" s="5">
        <f>IF($G5945="","",$G5945*IF($H5945="",$O5945,$H5945)/100)</f>
        <v/>
      </c>
      <c r="J5945" s="5">
        <f>IF(OR($L5945="",NOT(COUNTIFS($L$2:$L5945,$L5945)=1)),"",SUMIFS($G:$G,$L:$L,$L5945))</f>
        <v/>
      </c>
      <c r="K5945" s="5">
        <f>IF(OR($L5945="",NOT(COUNTIFS($L$2:$L5945,$L5945)=1)),"",SUMIFS($I:$I,$L:$L,$L5945))</f>
        <v/>
      </c>
      <c r="L5945" s="6">
        <f>IF($B5945="","",YEAR($B5945))</f>
        <v/>
      </c>
      <c r="M5945" s="6">
        <f>INT((ROW()-2)/39)+1</f>
        <v/>
      </c>
      <c r="N5945" s="6">
        <f>MOD(ROW()-2,39)+2</f>
        <v/>
      </c>
      <c r="O5945" s="42">
        <f>IF(AND($B5945&lt;&gt;"",$C5945&lt;&gt;"",$B5945&lt;=$C5945),INDEX(Szabalyok!$C:$C,$N5945),"")</f>
        <v/>
      </c>
      <c r="P5945">
        <f>IF(D5945="",P5944,P5944+1)</f>
        <v/>
      </c>
    </row>
    <row r="5946">
      <c r="A5946">
        <f>IF(P5946=P5945,0,P5946)</f>
        <v/>
      </c>
      <c r="B5946" s="41">
        <f>IF($M5946&gt;300,"",IF(OR(INDEX(Bemenet!$E$2:$E$301,$M5946)="",INDEX(Bemenet!$F$2:$F$301,$M5946)=""),"",MAX(INDEX(Bemenet!$E$2:$E$301,$M5946),INDEX(Szabalyok!$A:$A,$N5946))))</f>
        <v/>
      </c>
      <c r="C5946" s="41">
        <f>IF($B5946="","",MIN(INDEX(Bemenet!$F$2:$F$301,$M5946),INDEX(Szabalyok!$B:$B,$N5946)))</f>
        <v/>
      </c>
      <c r="D5946" s="5">
        <f>IF(AND($B5946&lt;&gt;"",$C5946&lt;&gt;"",$B5946&lt;=$C5946),INDEX(Bemenet!$G$2:$G$301,$M5946),"")</f>
        <v/>
      </c>
      <c r="E5946" s="6">
        <f>IF(AND($B5946&lt;&gt;"",$C5946&lt;&gt;"",$B5946&lt;=$C5946),INDEX(Bemenet!$D$2:$D$301,$M5946),"")</f>
        <v/>
      </c>
      <c r="F5946" s="5">
        <f>IF(AND($B5946&lt;&gt;"",$C5946&lt;&gt;"",$B5946&lt;=$C5946),$C5946-$B5946+1,"")</f>
        <v/>
      </c>
      <c r="G5946" s="5">
        <f>IF($F5946="","",$F5946*$D5946)</f>
        <v/>
      </c>
      <c r="H5946" s="42">
        <f>IF($G5946="","",$O5946)</f>
        <v/>
      </c>
      <c r="I5946" s="5">
        <f>IF($G5946="","",$G5946*IF($H5946="",$O5946,$H5946)/100)</f>
        <v/>
      </c>
      <c r="J5946" s="5">
        <f>IF(OR($L5946="",NOT(COUNTIFS($L$2:$L5946,$L5946)=1)),"",SUMIFS($G:$G,$L:$L,$L5946))</f>
        <v/>
      </c>
      <c r="K5946" s="5">
        <f>IF(OR($L5946="",NOT(COUNTIFS($L$2:$L5946,$L5946)=1)),"",SUMIFS($I:$I,$L:$L,$L5946))</f>
        <v/>
      </c>
      <c r="L5946" s="6">
        <f>IF($B5946="","",YEAR($B5946))</f>
        <v/>
      </c>
      <c r="M5946" s="6">
        <f>INT((ROW()-2)/39)+1</f>
        <v/>
      </c>
      <c r="N5946" s="6">
        <f>MOD(ROW()-2,39)+2</f>
        <v/>
      </c>
      <c r="O5946" s="42">
        <f>IF(AND($B5946&lt;&gt;"",$C5946&lt;&gt;"",$B5946&lt;=$C5946),INDEX(Szabalyok!$C:$C,$N5946),"")</f>
        <v/>
      </c>
      <c r="P5946">
        <f>IF(D5946="",P5945,P5945+1)</f>
        <v/>
      </c>
    </row>
    <row r="5947">
      <c r="A5947">
        <f>IF(P5947=P5946,0,P5947)</f>
        <v/>
      </c>
      <c r="B5947" s="41">
        <f>IF($M5947&gt;300,"",IF(OR(INDEX(Bemenet!$E$2:$E$301,$M5947)="",INDEX(Bemenet!$F$2:$F$301,$M5947)=""),"",MAX(INDEX(Bemenet!$E$2:$E$301,$M5947),INDEX(Szabalyok!$A:$A,$N5947))))</f>
        <v/>
      </c>
      <c r="C5947" s="41">
        <f>IF($B5947="","",MIN(INDEX(Bemenet!$F$2:$F$301,$M5947),INDEX(Szabalyok!$B:$B,$N5947)))</f>
        <v/>
      </c>
      <c r="D5947" s="5">
        <f>IF(AND($B5947&lt;&gt;"",$C5947&lt;&gt;"",$B5947&lt;=$C5947),INDEX(Bemenet!$G$2:$G$301,$M5947),"")</f>
        <v/>
      </c>
      <c r="E5947" s="6">
        <f>IF(AND($B5947&lt;&gt;"",$C5947&lt;&gt;"",$B5947&lt;=$C5947),INDEX(Bemenet!$D$2:$D$301,$M5947),"")</f>
        <v/>
      </c>
      <c r="F5947" s="5">
        <f>IF(AND($B5947&lt;&gt;"",$C5947&lt;&gt;"",$B5947&lt;=$C5947),$C5947-$B5947+1,"")</f>
        <v/>
      </c>
      <c r="G5947" s="5">
        <f>IF($F5947="","",$F5947*$D5947)</f>
        <v/>
      </c>
      <c r="H5947" s="42">
        <f>IF($G5947="","",$O5947)</f>
        <v/>
      </c>
      <c r="I5947" s="5">
        <f>IF($G5947="","",$G5947*IF($H5947="",$O5947,$H5947)/100)</f>
        <v/>
      </c>
      <c r="J5947" s="5">
        <f>IF(OR($L5947="",NOT(COUNTIFS($L$2:$L5947,$L5947)=1)),"",SUMIFS($G:$G,$L:$L,$L5947))</f>
        <v/>
      </c>
      <c r="K5947" s="5">
        <f>IF(OR($L5947="",NOT(COUNTIFS($L$2:$L5947,$L5947)=1)),"",SUMIFS($I:$I,$L:$L,$L5947))</f>
        <v/>
      </c>
      <c r="L5947" s="6">
        <f>IF($B5947="","",YEAR($B5947))</f>
        <v/>
      </c>
      <c r="M5947" s="6">
        <f>INT((ROW()-2)/39)+1</f>
        <v/>
      </c>
      <c r="N5947" s="6">
        <f>MOD(ROW()-2,39)+2</f>
        <v/>
      </c>
      <c r="O5947" s="42">
        <f>IF(AND($B5947&lt;&gt;"",$C5947&lt;&gt;"",$B5947&lt;=$C5947),INDEX(Szabalyok!$C:$C,$N5947),"")</f>
        <v/>
      </c>
      <c r="P5947">
        <f>IF(D5947="",P5946,P5946+1)</f>
        <v/>
      </c>
    </row>
    <row r="5948">
      <c r="A5948">
        <f>IF(P5948=P5947,0,P5948)</f>
        <v/>
      </c>
      <c r="B5948" s="41">
        <f>IF($M5948&gt;300,"",IF(OR(INDEX(Bemenet!$E$2:$E$301,$M5948)="",INDEX(Bemenet!$F$2:$F$301,$M5948)=""),"",MAX(INDEX(Bemenet!$E$2:$E$301,$M5948),INDEX(Szabalyok!$A:$A,$N5948))))</f>
        <v/>
      </c>
      <c r="C5948" s="41">
        <f>IF($B5948="","",MIN(INDEX(Bemenet!$F$2:$F$301,$M5948),INDEX(Szabalyok!$B:$B,$N5948)))</f>
        <v/>
      </c>
      <c r="D5948" s="5">
        <f>IF(AND($B5948&lt;&gt;"",$C5948&lt;&gt;"",$B5948&lt;=$C5948),INDEX(Bemenet!$G$2:$G$301,$M5948),"")</f>
        <v/>
      </c>
      <c r="E5948" s="6">
        <f>IF(AND($B5948&lt;&gt;"",$C5948&lt;&gt;"",$B5948&lt;=$C5948),INDEX(Bemenet!$D$2:$D$301,$M5948),"")</f>
        <v/>
      </c>
      <c r="F5948" s="5">
        <f>IF(AND($B5948&lt;&gt;"",$C5948&lt;&gt;"",$B5948&lt;=$C5948),$C5948-$B5948+1,"")</f>
        <v/>
      </c>
      <c r="G5948" s="5">
        <f>IF($F5948="","",$F5948*$D5948)</f>
        <v/>
      </c>
      <c r="H5948" s="42">
        <f>IF($G5948="","",$O5948)</f>
        <v/>
      </c>
      <c r="I5948" s="5">
        <f>IF($G5948="","",$G5948*IF($H5948="",$O5948,$H5948)/100)</f>
        <v/>
      </c>
      <c r="J5948" s="5">
        <f>IF(OR($L5948="",NOT(COUNTIFS($L$2:$L5948,$L5948)=1)),"",SUMIFS($G:$G,$L:$L,$L5948))</f>
        <v/>
      </c>
      <c r="K5948" s="5">
        <f>IF(OR($L5948="",NOT(COUNTIFS($L$2:$L5948,$L5948)=1)),"",SUMIFS($I:$I,$L:$L,$L5948))</f>
        <v/>
      </c>
      <c r="L5948" s="6">
        <f>IF($B5948="","",YEAR($B5948))</f>
        <v/>
      </c>
      <c r="M5948" s="6">
        <f>INT((ROW()-2)/39)+1</f>
        <v/>
      </c>
      <c r="N5948" s="6">
        <f>MOD(ROW()-2,39)+2</f>
        <v/>
      </c>
      <c r="O5948" s="42">
        <f>IF(AND($B5948&lt;&gt;"",$C5948&lt;&gt;"",$B5948&lt;=$C5948),INDEX(Szabalyok!$C:$C,$N5948),"")</f>
        <v/>
      </c>
      <c r="P5948">
        <f>IF(D5948="",P5947,P5947+1)</f>
        <v/>
      </c>
    </row>
    <row r="5949">
      <c r="A5949">
        <f>IF(P5949=P5948,0,P5949)</f>
        <v/>
      </c>
      <c r="B5949" s="41">
        <f>IF($M5949&gt;300,"",IF(OR(INDEX(Bemenet!$E$2:$E$301,$M5949)="",INDEX(Bemenet!$F$2:$F$301,$M5949)=""),"",MAX(INDEX(Bemenet!$E$2:$E$301,$M5949),INDEX(Szabalyok!$A:$A,$N5949))))</f>
        <v/>
      </c>
      <c r="C5949" s="41">
        <f>IF($B5949="","",MIN(INDEX(Bemenet!$F$2:$F$301,$M5949),INDEX(Szabalyok!$B:$B,$N5949)))</f>
        <v/>
      </c>
      <c r="D5949" s="5">
        <f>IF(AND($B5949&lt;&gt;"",$C5949&lt;&gt;"",$B5949&lt;=$C5949),INDEX(Bemenet!$G$2:$G$301,$M5949),"")</f>
        <v/>
      </c>
      <c r="E5949" s="6">
        <f>IF(AND($B5949&lt;&gt;"",$C5949&lt;&gt;"",$B5949&lt;=$C5949),INDEX(Bemenet!$D$2:$D$301,$M5949),"")</f>
        <v/>
      </c>
      <c r="F5949" s="5">
        <f>IF(AND($B5949&lt;&gt;"",$C5949&lt;&gt;"",$B5949&lt;=$C5949),$C5949-$B5949+1,"")</f>
        <v/>
      </c>
      <c r="G5949" s="5">
        <f>IF($F5949="","",$F5949*$D5949)</f>
        <v/>
      </c>
      <c r="H5949" s="42">
        <f>IF($G5949="","",$O5949)</f>
        <v/>
      </c>
      <c r="I5949" s="5">
        <f>IF($G5949="","",$G5949*IF($H5949="",$O5949,$H5949)/100)</f>
        <v/>
      </c>
      <c r="J5949" s="5">
        <f>IF(OR($L5949="",NOT(COUNTIFS($L$2:$L5949,$L5949)=1)),"",SUMIFS($G:$G,$L:$L,$L5949))</f>
        <v/>
      </c>
      <c r="K5949" s="5">
        <f>IF(OR($L5949="",NOT(COUNTIFS($L$2:$L5949,$L5949)=1)),"",SUMIFS($I:$I,$L:$L,$L5949))</f>
        <v/>
      </c>
      <c r="L5949" s="6">
        <f>IF($B5949="","",YEAR($B5949))</f>
        <v/>
      </c>
      <c r="M5949" s="6">
        <f>INT((ROW()-2)/39)+1</f>
        <v/>
      </c>
      <c r="N5949" s="6">
        <f>MOD(ROW()-2,39)+2</f>
        <v/>
      </c>
      <c r="O5949" s="42">
        <f>IF(AND($B5949&lt;&gt;"",$C5949&lt;&gt;"",$B5949&lt;=$C5949),INDEX(Szabalyok!$C:$C,$N5949),"")</f>
        <v/>
      </c>
      <c r="P5949">
        <f>IF(D5949="",P5948,P5948+1)</f>
        <v/>
      </c>
    </row>
    <row r="5950">
      <c r="A5950">
        <f>IF(P5950=P5949,0,P5950)</f>
        <v/>
      </c>
      <c r="B5950" s="41">
        <f>IF($M5950&gt;300,"",IF(OR(INDEX(Bemenet!$E$2:$E$301,$M5950)="",INDEX(Bemenet!$F$2:$F$301,$M5950)=""),"",MAX(INDEX(Bemenet!$E$2:$E$301,$M5950),INDEX(Szabalyok!$A:$A,$N5950))))</f>
        <v/>
      </c>
      <c r="C5950" s="41">
        <f>IF($B5950="","",MIN(INDEX(Bemenet!$F$2:$F$301,$M5950),INDEX(Szabalyok!$B:$B,$N5950)))</f>
        <v/>
      </c>
      <c r="D5950" s="5">
        <f>IF(AND($B5950&lt;&gt;"",$C5950&lt;&gt;"",$B5950&lt;=$C5950),INDEX(Bemenet!$G$2:$G$301,$M5950),"")</f>
        <v/>
      </c>
      <c r="E5950" s="6">
        <f>IF(AND($B5950&lt;&gt;"",$C5950&lt;&gt;"",$B5950&lt;=$C5950),INDEX(Bemenet!$D$2:$D$301,$M5950),"")</f>
        <v/>
      </c>
      <c r="F5950" s="5">
        <f>IF(AND($B5950&lt;&gt;"",$C5950&lt;&gt;"",$B5950&lt;=$C5950),$C5950-$B5950+1,"")</f>
        <v/>
      </c>
      <c r="G5950" s="5">
        <f>IF($F5950="","",$F5950*$D5950)</f>
        <v/>
      </c>
      <c r="H5950" s="42">
        <f>IF($G5950="","",$O5950)</f>
        <v/>
      </c>
      <c r="I5950" s="5">
        <f>IF($G5950="","",$G5950*IF($H5950="",$O5950,$H5950)/100)</f>
        <v/>
      </c>
      <c r="J5950" s="5">
        <f>IF(OR($L5950="",NOT(COUNTIFS($L$2:$L5950,$L5950)=1)),"",SUMIFS($G:$G,$L:$L,$L5950))</f>
        <v/>
      </c>
      <c r="K5950" s="5">
        <f>IF(OR($L5950="",NOT(COUNTIFS($L$2:$L5950,$L5950)=1)),"",SUMIFS($I:$I,$L:$L,$L5950))</f>
        <v/>
      </c>
      <c r="L5950" s="6">
        <f>IF($B5950="","",YEAR($B5950))</f>
        <v/>
      </c>
      <c r="M5950" s="6">
        <f>INT((ROW()-2)/39)+1</f>
        <v/>
      </c>
      <c r="N5950" s="6">
        <f>MOD(ROW()-2,39)+2</f>
        <v/>
      </c>
      <c r="O5950" s="42">
        <f>IF(AND($B5950&lt;&gt;"",$C5950&lt;&gt;"",$B5950&lt;=$C5950),INDEX(Szabalyok!$C:$C,$N5950),"")</f>
        <v/>
      </c>
      <c r="P5950">
        <f>IF(D5950="",P5949,P5949+1)</f>
        <v/>
      </c>
    </row>
    <row r="5951">
      <c r="A5951">
        <f>IF(P5951=P5950,0,P5951)</f>
        <v/>
      </c>
      <c r="B5951" s="41">
        <f>IF($M5951&gt;300,"",IF(OR(INDEX(Bemenet!$E$2:$E$301,$M5951)="",INDEX(Bemenet!$F$2:$F$301,$M5951)=""),"",MAX(INDEX(Bemenet!$E$2:$E$301,$M5951),INDEX(Szabalyok!$A:$A,$N5951))))</f>
        <v/>
      </c>
      <c r="C5951" s="41">
        <f>IF($B5951="","",MIN(INDEX(Bemenet!$F$2:$F$301,$M5951),INDEX(Szabalyok!$B:$B,$N5951)))</f>
        <v/>
      </c>
      <c r="D5951" s="5">
        <f>IF(AND($B5951&lt;&gt;"",$C5951&lt;&gt;"",$B5951&lt;=$C5951),INDEX(Bemenet!$G$2:$G$301,$M5951),"")</f>
        <v/>
      </c>
      <c r="E5951" s="6">
        <f>IF(AND($B5951&lt;&gt;"",$C5951&lt;&gt;"",$B5951&lt;=$C5951),INDEX(Bemenet!$D$2:$D$301,$M5951),"")</f>
        <v/>
      </c>
      <c r="F5951" s="5">
        <f>IF(AND($B5951&lt;&gt;"",$C5951&lt;&gt;"",$B5951&lt;=$C5951),$C5951-$B5951+1,"")</f>
        <v/>
      </c>
      <c r="G5951" s="5">
        <f>IF($F5951="","",$F5951*$D5951)</f>
        <v/>
      </c>
      <c r="H5951" s="42">
        <f>IF($G5951="","",$O5951)</f>
        <v/>
      </c>
      <c r="I5951" s="5">
        <f>IF($G5951="","",$G5951*IF($H5951="",$O5951,$H5951)/100)</f>
        <v/>
      </c>
      <c r="J5951" s="5">
        <f>IF(OR($L5951="",NOT(COUNTIFS($L$2:$L5951,$L5951)=1)),"",SUMIFS($G:$G,$L:$L,$L5951))</f>
        <v/>
      </c>
      <c r="K5951" s="5">
        <f>IF(OR($L5951="",NOT(COUNTIFS($L$2:$L5951,$L5951)=1)),"",SUMIFS($I:$I,$L:$L,$L5951))</f>
        <v/>
      </c>
      <c r="L5951" s="6">
        <f>IF($B5951="","",YEAR($B5951))</f>
        <v/>
      </c>
      <c r="M5951" s="6">
        <f>INT((ROW()-2)/39)+1</f>
        <v/>
      </c>
      <c r="N5951" s="6">
        <f>MOD(ROW()-2,39)+2</f>
        <v/>
      </c>
      <c r="O5951" s="42">
        <f>IF(AND($B5951&lt;&gt;"",$C5951&lt;&gt;"",$B5951&lt;=$C5951),INDEX(Szabalyok!$C:$C,$N5951),"")</f>
        <v/>
      </c>
      <c r="P5951">
        <f>IF(D5951="",P5950,P5950+1)</f>
        <v/>
      </c>
    </row>
    <row r="5952">
      <c r="A5952">
        <f>IF(P5952=P5951,0,P5952)</f>
        <v/>
      </c>
      <c r="B5952" s="41">
        <f>IF($M5952&gt;300,"",IF(OR(INDEX(Bemenet!$E$2:$E$301,$M5952)="",INDEX(Bemenet!$F$2:$F$301,$M5952)=""),"",MAX(INDEX(Bemenet!$E$2:$E$301,$M5952),INDEX(Szabalyok!$A:$A,$N5952))))</f>
        <v/>
      </c>
      <c r="C5952" s="41">
        <f>IF($B5952="","",MIN(INDEX(Bemenet!$F$2:$F$301,$M5952),INDEX(Szabalyok!$B:$B,$N5952)))</f>
        <v/>
      </c>
      <c r="D5952" s="5">
        <f>IF(AND($B5952&lt;&gt;"",$C5952&lt;&gt;"",$B5952&lt;=$C5952),INDEX(Bemenet!$G$2:$G$301,$M5952),"")</f>
        <v/>
      </c>
      <c r="E5952" s="6">
        <f>IF(AND($B5952&lt;&gt;"",$C5952&lt;&gt;"",$B5952&lt;=$C5952),INDEX(Bemenet!$D$2:$D$301,$M5952),"")</f>
        <v/>
      </c>
      <c r="F5952" s="5">
        <f>IF(AND($B5952&lt;&gt;"",$C5952&lt;&gt;"",$B5952&lt;=$C5952),$C5952-$B5952+1,"")</f>
        <v/>
      </c>
      <c r="G5952" s="5">
        <f>IF($F5952="","",$F5952*$D5952)</f>
        <v/>
      </c>
      <c r="H5952" s="42">
        <f>IF($G5952="","",$O5952)</f>
        <v/>
      </c>
      <c r="I5952" s="5">
        <f>IF($G5952="","",$G5952*IF($H5952="",$O5952,$H5952)/100)</f>
        <v/>
      </c>
      <c r="J5952" s="5">
        <f>IF(OR($L5952="",NOT(COUNTIFS($L$2:$L5952,$L5952)=1)),"",SUMIFS($G:$G,$L:$L,$L5952))</f>
        <v/>
      </c>
      <c r="K5952" s="5">
        <f>IF(OR($L5952="",NOT(COUNTIFS($L$2:$L5952,$L5952)=1)),"",SUMIFS($I:$I,$L:$L,$L5952))</f>
        <v/>
      </c>
      <c r="L5952" s="6">
        <f>IF($B5952="","",YEAR($B5952))</f>
        <v/>
      </c>
      <c r="M5952" s="6">
        <f>INT((ROW()-2)/39)+1</f>
        <v/>
      </c>
      <c r="N5952" s="6">
        <f>MOD(ROW()-2,39)+2</f>
        <v/>
      </c>
      <c r="O5952" s="42">
        <f>IF(AND($B5952&lt;&gt;"",$C5952&lt;&gt;"",$B5952&lt;=$C5952),INDEX(Szabalyok!$C:$C,$N5952),"")</f>
        <v/>
      </c>
      <c r="P5952">
        <f>IF(D5952="",P5951,P5951+1)</f>
        <v/>
      </c>
    </row>
    <row r="5953">
      <c r="A5953">
        <f>IF(P5953=P5952,0,P5953)</f>
        <v/>
      </c>
      <c r="B5953" s="41">
        <f>IF($M5953&gt;300,"",IF(OR(INDEX(Bemenet!$E$2:$E$301,$M5953)="",INDEX(Bemenet!$F$2:$F$301,$M5953)=""),"",MAX(INDEX(Bemenet!$E$2:$E$301,$M5953),INDEX(Szabalyok!$A:$A,$N5953))))</f>
        <v/>
      </c>
      <c r="C5953" s="41">
        <f>IF($B5953="","",MIN(INDEX(Bemenet!$F$2:$F$301,$M5953),INDEX(Szabalyok!$B:$B,$N5953)))</f>
        <v/>
      </c>
      <c r="D5953" s="5">
        <f>IF(AND($B5953&lt;&gt;"",$C5953&lt;&gt;"",$B5953&lt;=$C5953),INDEX(Bemenet!$G$2:$G$301,$M5953),"")</f>
        <v/>
      </c>
      <c r="E5953" s="6">
        <f>IF(AND($B5953&lt;&gt;"",$C5953&lt;&gt;"",$B5953&lt;=$C5953),INDEX(Bemenet!$D$2:$D$301,$M5953),"")</f>
        <v/>
      </c>
      <c r="F5953" s="5">
        <f>IF(AND($B5953&lt;&gt;"",$C5953&lt;&gt;"",$B5953&lt;=$C5953),$C5953-$B5953+1,"")</f>
        <v/>
      </c>
      <c r="G5953" s="5">
        <f>IF($F5953="","",$F5953*$D5953)</f>
        <v/>
      </c>
      <c r="H5953" s="42">
        <f>IF($G5953="","",$O5953)</f>
        <v/>
      </c>
      <c r="I5953" s="5">
        <f>IF($G5953="","",$G5953*IF($H5953="",$O5953,$H5953)/100)</f>
        <v/>
      </c>
      <c r="J5953" s="5">
        <f>IF(OR($L5953="",NOT(COUNTIFS($L$2:$L5953,$L5953)=1)),"",SUMIFS($G:$G,$L:$L,$L5953))</f>
        <v/>
      </c>
      <c r="K5953" s="5">
        <f>IF(OR($L5953="",NOT(COUNTIFS($L$2:$L5953,$L5953)=1)),"",SUMIFS($I:$I,$L:$L,$L5953))</f>
        <v/>
      </c>
      <c r="L5953" s="6">
        <f>IF($B5953="","",YEAR($B5953))</f>
        <v/>
      </c>
      <c r="M5953" s="6">
        <f>INT((ROW()-2)/39)+1</f>
        <v/>
      </c>
      <c r="N5953" s="6">
        <f>MOD(ROW()-2,39)+2</f>
        <v/>
      </c>
      <c r="O5953" s="42">
        <f>IF(AND($B5953&lt;&gt;"",$C5953&lt;&gt;"",$B5953&lt;=$C5953),INDEX(Szabalyok!$C:$C,$N5953),"")</f>
        <v/>
      </c>
      <c r="P5953">
        <f>IF(D5953="",P5952,P5952+1)</f>
        <v/>
      </c>
    </row>
    <row r="5954">
      <c r="A5954">
        <f>IF(P5954=P5953,0,P5954)</f>
        <v/>
      </c>
      <c r="B5954" s="41">
        <f>IF($M5954&gt;300,"",IF(OR(INDEX(Bemenet!$E$2:$E$301,$M5954)="",INDEX(Bemenet!$F$2:$F$301,$M5954)=""),"",MAX(INDEX(Bemenet!$E$2:$E$301,$M5954),INDEX(Szabalyok!$A:$A,$N5954))))</f>
        <v/>
      </c>
      <c r="C5954" s="41">
        <f>IF($B5954="","",MIN(INDEX(Bemenet!$F$2:$F$301,$M5954),INDEX(Szabalyok!$B:$B,$N5954)))</f>
        <v/>
      </c>
      <c r="D5954" s="5">
        <f>IF(AND($B5954&lt;&gt;"",$C5954&lt;&gt;"",$B5954&lt;=$C5954),INDEX(Bemenet!$G$2:$G$301,$M5954),"")</f>
        <v/>
      </c>
      <c r="E5954" s="6">
        <f>IF(AND($B5954&lt;&gt;"",$C5954&lt;&gt;"",$B5954&lt;=$C5954),INDEX(Bemenet!$D$2:$D$301,$M5954),"")</f>
        <v/>
      </c>
      <c r="F5954" s="5">
        <f>IF(AND($B5954&lt;&gt;"",$C5954&lt;&gt;"",$B5954&lt;=$C5954),$C5954-$B5954+1,"")</f>
        <v/>
      </c>
      <c r="G5954" s="5">
        <f>IF($F5954="","",$F5954*$D5954)</f>
        <v/>
      </c>
      <c r="H5954" s="42">
        <f>IF($G5954="","",$O5954)</f>
        <v/>
      </c>
      <c r="I5954" s="5">
        <f>IF($G5954="","",$G5954*IF($H5954="",$O5954,$H5954)/100)</f>
        <v/>
      </c>
      <c r="J5954" s="5">
        <f>IF(OR($L5954="",NOT(COUNTIFS($L$2:$L5954,$L5954)=1)),"",SUMIFS($G:$G,$L:$L,$L5954))</f>
        <v/>
      </c>
      <c r="K5954" s="5">
        <f>IF(OR($L5954="",NOT(COUNTIFS($L$2:$L5954,$L5954)=1)),"",SUMIFS($I:$I,$L:$L,$L5954))</f>
        <v/>
      </c>
      <c r="L5954" s="6">
        <f>IF($B5954="","",YEAR($B5954))</f>
        <v/>
      </c>
      <c r="M5954" s="6">
        <f>INT((ROW()-2)/39)+1</f>
        <v/>
      </c>
      <c r="N5954" s="6">
        <f>MOD(ROW()-2,39)+2</f>
        <v/>
      </c>
      <c r="O5954" s="42">
        <f>IF(AND($B5954&lt;&gt;"",$C5954&lt;&gt;"",$B5954&lt;=$C5954),INDEX(Szabalyok!$C:$C,$N5954),"")</f>
        <v/>
      </c>
      <c r="P5954">
        <f>IF(D5954="",P5953,P5953+1)</f>
        <v/>
      </c>
    </row>
    <row r="5955">
      <c r="A5955">
        <f>IF(P5955=P5954,0,P5955)</f>
        <v/>
      </c>
      <c r="B5955" s="41">
        <f>IF($M5955&gt;300,"",IF(OR(INDEX(Bemenet!$E$2:$E$301,$M5955)="",INDEX(Bemenet!$F$2:$F$301,$M5955)=""),"",MAX(INDEX(Bemenet!$E$2:$E$301,$M5955),INDEX(Szabalyok!$A:$A,$N5955))))</f>
        <v/>
      </c>
      <c r="C5955" s="41">
        <f>IF($B5955="","",MIN(INDEX(Bemenet!$F$2:$F$301,$M5955),INDEX(Szabalyok!$B:$B,$N5955)))</f>
        <v/>
      </c>
      <c r="D5955" s="5">
        <f>IF(AND($B5955&lt;&gt;"",$C5955&lt;&gt;"",$B5955&lt;=$C5955),INDEX(Bemenet!$G$2:$G$301,$M5955),"")</f>
        <v/>
      </c>
      <c r="E5955" s="6">
        <f>IF(AND($B5955&lt;&gt;"",$C5955&lt;&gt;"",$B5955&lt;=$C5955),INDEX(Bemenet!$D$2:$D$301,$M5955),"")</f>
        <v/>
      </c>
      <c r="F5955" s="5">
        <f>IF(AND($B5955&lt;&gt;"",$C5955&lt;&gt;"",$B5955&lt;=$C5955),$C5955-$B5955+1,"")</f>
        <v/>
      </c>
      <c r="G5955" s="5">
        <f>IF($F5955="","",$F5955*$D5955)</f>
        <v/>
      </c>
      <c r="H5955" s="42">
        <f>IF($G5955="","",$O5955)</f>
        <v/>
      </c>
      <c r="I5955" s="5">
        <f>IF($G5955="","",$G5955*IF($H5955="",$O5955,$H5955)/100)</f>
        <v/>
      </c>
      <c r="J5955" s="5">
        <f>IF(OR($L5955="",NOT(COUNTIFS($L$2:$L5955,$L5955)=1)),"",SUMIFS($G:$G,$L:$L,$L5955))</f>
        <v/>
      </c>
      <c r="K5955" s="5">
        <f>IF(OR($L5955="",NOT(COUNTIFS($L$2:$L5955,$L5955)=1)),"",SUMIFS($I:$I,$L:$L,$L5955))</f>
        <v/>
      </c>
      <c r="L5955" s="6">
        <f>IF($B5955="","",YEAR($B5955))</f>
        <v/>
      </c>
      <c r="M5955" s="6">
        <f>INT((ROW()-2)/39)+1</f>
        <v/>
      </c>
      <c r="N5955" s="6">
        <f>MOD(ROW()-2,39)+2</f>
        <v/>
      </c>
      <c r="O5955" s="42">
        <f>IF(AND($B5955&lt;&gt;"",$C5955&lt;&gt;"",$B5955&lt;=$C5955),INDEX(Szabalyok!$C:$C,$N5955),"")</f>
        <v/>
      </c>
      <c r="P5955">
        <f>IF(D5955="",P5954,P5954+1)</f>
        <v/>
      </c>
    </row>
    <row r="5956">
      <c r="A5956">
        <f>IF(P5956=P5955,0,P5956)</f>
        <v/>
      </c>
      <c r="B5956" s="41">
        <f>IF($M5956&gt;300,"",IF(OR(INDEX(Bemenet!$E$2:$E$301,$M5956)="",INDEX(Bemenet!$F$2:$F$301,$M5956)=""),"",MAX(INDEX(Bemenet!$E$2:$E$301,$M5956),INDEX(Szabalyok!$A:$A,$N5956))))</f>
        <v/>
      </c>
      <c r="C5956" s="41">
        <f>IF($B5956="","",MIN(INDEX(Bemenet!$F$2:$F$301,$M5956),INDEX(Szabalyok!$B:$B,$N5956)))</f>
        <v/>
      </c>
      <c r="D5956" s="5">
        <f>IF(AND($B5956&lt;&gt;"",$C5956&lt;&gt;"",$B5956&lt;=$C5956),INDEX(Bemenet!$G$2:$G$301,$M5956),"")</f>
        <v/>
      </c>
      <c r="E5956" s="6">
        <f>IF(AND($B5956&lt;&gt;"",$C5956&lt;&gt;"",$B5956&lt;=$C5956),INDEX(Bemenet!$D$2:$D$301,$M5956),"")</f>
        <v/>
      </c>
      <c r="F5956" s="5">
        <f>IF(AND($B5956&lt;&gt;"",$C5956&lt;&gt;"",$B5956&lt;=$C5956),$C5956-$B5956+1,"")</f>
        <v/>
      </c>
      <c r="G5956" s="5">
        <f>IF($F5956="","",$F5956*$D5956)</f>
        <v/>
      </c>
      <c r="H5956" s="42">
        <f>IF($G5956="","",$O5956)</f>
        <v/>
      </c>
      <c r="I5956" s="5">
        <f>IF($G5956="","",$G5956*IF($H5956="",$O5956,$H5956)/100)</f>
        <v/>
      </c>
      <c r="J5956" s="5">
        <f>IF(OR($L5956="",NOT(COUNTIFS($L$2:$L5956,$L5956)=1)),"",SUMIFS($G:$G,$L:$L,$L5956))</f>
        <v/>
      </c>
      <c r="K5956" s="5">
        <f>IF(OR($L5956="",NOT(COUNTIFS($L$2:$L5956,$L5956)=1)),"",SUMIFS($I:$I,$L:$L,$L5956))</f>
        <v/>
      </c>
      <c r="L5956" s="6">
        <f>IF($B5956="","",YEAR($B5956))</f>
        <v/>
      </c>
      <c r="M5956" s="6">
        <f>INT((ROW()-2)/39)+1</f>
        <v/>
      </c>
      <c r="N5956" s="6">
        <f>MOD(ROW()-2,39)+2</f>
        <v/>
      </c>
      <c r="O5956" s="42">
        <f>IF(AND($B5956&lt;&gt;"",$C5956&lt;&gt;"",$B5956&lt;=$C5956),INDEX(Szabalyok!$C:$C,$N5956),"")</f>
        <v/>
      </c>
      <c r="P5956">
        <f>IF(D5956="",P5955,P5955+1)</f>
        <v/>
      </c>
    </row>
    <row r="5957">
      <c r="A5957">
        <f>IF(P5957=P5956,0,P5957)</f>
        <v/>
      </c>
      <c r="B5957" s="41">
        <f>IF($M5957&gt;300,"",IF(OR(INDEX(Bemenet!$E$2:$E$301,$M5957)="",INDEX(Bemenet!$F$2:$F$301,$M5957)=""),"",MAX(INDEX(Bemenet!$E$2:$E$301,$M5957),INDEX(Szabalyok!$A:$A,$N5957))))</f>
        <v/>
      </c>
      <c r="C5957" s="41">
        <f>IF($B5957="","",MIN(INDEX(Bemenet!$F$2:$F$301,$M5957),INDEX(Szabalyok!$B:$B,$N5957)))</f>
        <v/>
      </c>
      <c r="D5957" s="5">
        <f>IF(AND($B5957&lt;&gt;"",$C5957&lt;&gt;"",$B5957&lt;=$C5957),INDEX(Bemenet!$G$2:$G$301,$M5957),"")</f>
        <v/>
      </c>
      <c r="E5957" s="6">
        <f>IF(AND($B5957&lt;&gt;"",$C5957&lt;&gt;"",$B5957&lt;=$C5957),INDEX(Bemenet!$D$2:$D$301,$M5957),"")</f>
        <v/>
      </c>
      <c r="F5957" s="5">
        <f>IF(AND($B5957&lt;&gt;"",$C5957&lt;&gt;"",$B5957&lt;=$C5957),$C5957-$B5957+1,"")</f>
        <v/>
      </c>
      <c r="G5957" s="5">
        <f>IF($F5957="","",$F5957*$D5957)</f>
        <v/>
      </c>
      <c r="H5957" s="42">
        <f>IF($G5957="","",$O5957)</f>
        <v/>
      </c>
      <c r="I5957" s="5">
        <f>IF($G5957="","",$G5957*IF($H5957="",$O5957,$H5957)/100)</f>
        <v/>
      </c>
      <c r="J5957" s="5">
        <f>IF(OR($L5957="",NOT(COUNTIFS($L$2:$L5957,$L5957)=1)),"",SUMIFS($G:$G,$L:$L,$L5957))</f>
        <v/>
      </c>
      <c r="K5957" s="5">
        <f>IF(OR($L5957="",NOT(COUNTIFS($L$2:$L5957,$L5957)=1)),"",SUMIFS($I:$I,$L:$L,$L5957))</f>
        <v/>
      </c>
      <c r="L5957" s="6">
        <f>IF($B5957="","",YEAR($B5957))</f>
        <v/>
      </c>
      <c r="M5957" s="6">
        <f>INT((ROW()-2)/39)+1</f>
        <v/>
      </c>
      <c r="N5957" s="6">
        <f>MOD(ROW()-2,39)+2</f>
        <v/>
      </c>
      <c r="O5957" s="42">
        <f>IF(AND($B5957&lt;&gt;"",$C5957&lt;&gt;"",$B5957&lt;=$C5957),INDEX(Szabalyok!$C:$C,$N5957),"")</f>
        <v/>
      </c>
      <c r="P5957">
        <f>IF(D5957="",P5956,P5956+1)</f>
        <v/>
      </c>
    </row>
    <row r="5958">
      <c r="A5958">
        <f>IF(P5958=P5957,0,P5958)</f>
        <v/>
      </c>
      <c r="B5958" s="41">
        <f>IF($M5958&gt;300,"",IF(OR(INDEX(Bemenet!$E$2:$E$301,$M5958)="",INDEX(Bemenet!$F$2:$F$301,$M5958)=""),"",MAX(INDEX(Bemenet!$E$2:$E$301,$M5958),INDEX(Szabalyok!$A:$A,$N5958))))</f>
        <v/>
      </c>
      <c r="C5958" s="41">
        <f>IF($B5958="","",MIN(INDEX(Bemenet!$F$2:$F$301,$M5958),INDEX(Szabalyok!$B:$B,$N5958)))</f>
        <v/>
      </c>
      <c r="D5958" s="5">
        <f>IF(AND($B5958&lt;&gt;"",$C5958&lt;&gt;"",$B5958&lt;=$C5958),INDEX(Bemenet!$G$2:$G$301,$M5958),"")</f>
        <v/>
      </c>
      <c r="E5958" s="6">
        <f>IF(AND($B5958&lt;&gt;"",$C5958&lt;&gt;"",$B5958&lt;=$C5958),INDEX(Bemenet!$D$2:$D$301,$M5958),"")</f>
        <v/>
      </c>
      <c r="F5958" s="5">
        <f>IF(AND($B5958&lt;&gt;"",$C5958&lt;&gt;"",$B5958&lt;=$C5958),$C5958-$B5958+1,"")</f>
        <v/>
      </c>
      <c r="G5958" s="5">
        <f>IF($F5958="","",$F5958*$D5958)</f>
        <v/>
      </c>
      <c r="H5958" s="42">
        <f>IF($G5958="","",$O5958)</f>
        <v/>
      </c>
      <c r="I5958" s="5">
        <f>IF($G5958="","",$G5958*IF($H5958="",$O5958,$H5958)/100)</f>
        <v/>
      </c>
      <c r="J5958" s="5">
        <f>IF(OR($L5958="",NOT(COUNTIFS($L$2:$L5958,$L5958)=1)),"",SUMIFS($G:$G,$L:$L,$L5958))</f>
        <v/>
      </c>
      <c r="K5958" s="5">
        <f>IF(OR($L5958="",NOT(COUNTIFS($L$2:$L5958,$L5958)=1)),"",SUMIFS($I:$I,$L:$L,$L5958))</f>
        <v/>
      </c>
      <c r="L5958" s="6">
        <f>IF($B5958="","",YEAR($B5958))</f>
        <v/>
      </c>
      <c r="M5958" s="6">
        <f>INT((ROW()-2)/39)+1</f>
        <v/>
      </c>
      <c r="N5958" s="6">
        <f>MOD(ROW()-2,39)+2</f>
        <v/>
      </c>
      <c r="O5958" s="42">
        <f>IF(AND($B5958&lt;&gt;"",$C5958&lt;&gt;"",$B5958&lt;=$C5958),INDEX(Szabalyok!$C:$C,$N5958),"")</f>
        <v/>
      </c>
      <c r="P5958">
        <f>IF(D5958="",P5957,P5957+1)</f>
        <v/>
      </c>
    </row>
    <row r="5959">
      <c r="A5959">
        <f>IF(P5959=P5958,0,P5959)</f>
        <v/>
      </c>
      <c r="B5959" s="41">
        <f>IF($M5959&gt;300,"",IF(OR(INDEX(Bemenet!$E$2:$E$301,$M5959)="",INDEX(Bemenet!$F$2:$F$301,$M5959)=""),"",MAX(INDEX(Bemenet!$E$2:$E$301,$M5959),INDEX(Szabalyok!$A:$A,$N5959))))</f>
        <v/>
      </c>
      <c r="C5959" s="41">
        <f>IF($B5959="","",MIN(INDEX(Bemenet!$F$2:$F$301,$M5959),INDEX(Szabalyok!$B:$B,$N5959)))</f>
        <v/>
      </c>
      <c r="D5959" s="5">
        <f>IF(AND($B5959&lt;&gt;"",$C5959&lt;&gt;"",$B5959&lt;=$C5959),INDEX(Bemenet!$G$2:$G$301,$M5959),"")</f>
        <v/>
      </c>
      <c r="E5959" s="6">
        <f>IF(AND($B5959&lt;&gt;"",$C5959&lt;&gt;"",$B5959&lt;=$C5959),INDEX(Bemenet!$D$2:$D$301,$M5959),"")</f>
        <v/>
      </c>
      <c r="F5959" s="5">
        <f>IF(AND($B5959&lt;&gt;"",$C5959&lt;&gt;"",$B5959&lt;=$C5959),$C5959-$B5959+1,"")</f>
        <v/>
      </c>
      <c r="G5959" s="5">
        <f>IF($F5959="","",$F5959*$D5959)</f>
        <v/>
      </c>
      <c r="H5959" s="42">
        <f>IF($G5959="","",$O5959)</f>
        <v/>
      </c>
      <c r="I5959" s="5">
        <f>IF($G5959="","",$G5959*IF($H5959="",$O5959,$H5959)/100)</f>
        <v/>
      </c>
      <c r="J5959" s="5">
        <f>IF(OR($L5959="",NOT(COUNTIFS($L$2:$L5959,$L5959)=1)),"",SUMIFS($G:$G,$L:$L,$L5959))</f>
        <v/>
      </c>
      <c r="K5959" s="5">
        <f>IF(OR($L5959="",NOT(COUNTIFS($L$2:$L5959,$L5959)=1)),"",SUMIFS($I:$I,$L:$L,$L5959))</f>
        <v/>
      </c>
      <c r="L5959" s="6">
        <f>IF($B5959="","",YEAR($B5959))</f>
        <v/>
      </c>
      <c r="M5959" s="6">
        <f>INT((ROW()-2)/39)+1</f>
        <v/>
      </c>
      <c r="N5959" s="6">
        <f>MOD(ROW()-2,39)+2</f>
        <v/>
      </c>
      <c r="O5959" s="42">
        <f>IF(AND($B5959&lt;&gt;"",$C5959&lt;&gt;"",$B5959&lt;=$C5959),INDEX(Szabalyok!$C:$C,$N5959),"")</f>
        <v/>
      </c>
      <c r="P5959">
        <f>IF(D5959="",P5958,P5958+1)</f>
        <v/>
      </c>
    </row>
    <row r="5960">
      <c r="A5960">
        <f>IF(P5960=P5959,0,P5960)</f>
        <v/>
      </c>
      <c r="B5960" s="41">
        <f>IF($M5960&gt;300,"",IF(OR(INDEX(Bemenet!$E$2:$E$301,$M5960)="",INDEX(Bemenet!$F$2:$F$301,$M5960)=""),"",MAX(INDEX(Bemenet!$E$2:$E$301,$M5960),INDEX(Szabalyok!$A:$A,$N5960))))</f>
        <v/>
      </c>
      <c r="C5960" s="41">
        <f>IF($B5960="","",MIN(INDEX(Bemenet!$F$2:$F$301,$M5960),INDEX(Szabalyok!$B:$B,$N5960)))</f>
        <v/>
      </c>
      <c r="D5960" s="5">
        <f>IF(AND($B5960&lt;&gt;"",$C5960&lt;&gt;"",$B5960&lt;=$C5960),INDEX(Bemenet!$G$2:$G$301,$M5960),"")</f>
        <v/>
      </c>
      <c r="E5960" s="6">
        <f>IF(AND($B5960&lt;&gt;"",$C5960&lt;&gt;"",$B5960&lt;=$C5960),INDEX(Bemenet!$D$2:$D$301,$M5960),"")</f>
        <v/>
      </c>
      <c r="F5960" s="5">
        <f>IF(AND($B5960&lt;&gt;"",$C5960&lt;&gt;"",$B5960&lt;=$C5960),$C5960-$B5960+1,"")</f>
        <v/>
      </c>
      <c r="G5960" s="5">
        <f>IF($F5960="","",$F5960*$D5960)</f>
        <v/>
      </c>
      <c r="H5960" s="42">
        <f>IF($G5960="","",$O5960)</f>
        <v/>
      </c>
      <c r="I5960" s="5">
        <f>IF($G5960="","",$G5960*IF($H5960="",$O5960,$H5960)/100)</f>
        <v/>
      </c>
      <c r="J5960" s="5">
        <f>IF(OR($L5960="",NOT(COUNTIFS($L$2:$L5960,$L5960)=1)),"",SUMIFS($G:$G,$L:$L,$L5960))</f>
        <v/>
      </c>
      <c r="K5960" s="5">
        <f>IF(OR($L5960="",NOT(COUNTIFS($L$2:$L5960,$L5960)=1)),"",SUMIFS($I:$I,$L:$L,$L5960))</f>
        <v/>
      </c>
      <c r="L5960" s="6">
        <f>IF($B5960="","",YEAR($B5960))</f>
        <v/>
      </c>
      <c r="M5960" s="6">
        <f>INT((ROW()-2)/39)+1</f>
        <v/>
      </c>
      <c r="N5960" s="6">
        <f>MOD(ROW()-2,39)+2</f>
        <v/>
      </c>
      <c r="O5960" s="42">
        <f>IF(AND($B5960&lt;&gt;"",$C5960&lt;&gt;"",$B5960&lt;=$C5960),INDEX(Szabalyok!$C:$C,$N5960),"")</f>
        <v/>
      </c>
      <c r="P5960">
        <f>IF(D5960="",P5959,P5959+1)</f>
        <v/>
      </c>
    </row>
    <row r="5961">
      <c r="A5961">
        <f>IF(P5961=P5960,0,P5961)</f>
        <v/>
      </c>
      <c r="B5961" s="41">
        <f>IF($M5961&gt;300,"",IF(OR(INDEX(Bemenet!$E$2:$E$301,$M5961)="",INDEX(Bemenet!$F$2:$F$301,$M5961)=""),"",MAX(INDEX(Bemenet!$E$2:$E$301,$M5961),INDEX(Szabalyok!$A:$A,$N5961))))</f>
        <v/>
      </c>
      <c r="C5961" s="41">
        <f>IF($B5961="","",MIN(INDEX(Bemenet!$F$2:$F$301,$M5961),INDEX(Szabalyok!$B:$B,$N5961)))</f>
        <v/>
      </c>
      <c r="D5961" s="5">
        <f>IF(AND($B5961&lt;&gt;"",$C5961&lt;&gt;"",$B5961&lt;=$C5961),INDEX(Bemenet!$G$2:$G$301,$M5961),"")</f>
        <v/>
      </c>
      <c r="E5961" s="6">
        <f>IF(AND($B5961&lt;&gt;"",$C5961&lt;&gt;"",$B5961&lt;=$C5961),INDEX(Bemenet!$D$2:$D$301,$M5961),"")</f>
        <v/>
      </c>
      <c r="F5961" s="5">
        <f>IF(AND($B5961&lt;&gt;"",$C5961&lt;&gt;"",$B5961&lt;=$C5961),$C5961-$B5961+1,"")</f>
        <v/>
      </c>
      <c r="G5961" s="5">
        <f>IF($F5961="","",$F5961*$D5961)</f>
        <v/>
      </c>
      <c r="H5961" s="42">
        <f>IF($G5961="","",$O5961)</f>
        <v/>
      </c>
      <c r="I5961" s="5">
        <f>IF($G5961="","",$G5961*IF($H5961="",$O5961,$H5961)/100)</f>
        <v/>
      </c>
      <c r="J5961" s="5">
        <f>IF(OR($L5961="",NOT(COUNTIFS($L$2:$L5961,$L5961)=1)),"",SUMIFS($G:$G,$L:$L,$L5961))</f>
        <v/>
      </c>
      <c r="K5961" s="5">
        <f>IF(OR($L5961="",NOT(COUNTIFS($L$2:$L5961,$L5961)=1)),"",SUMIFS($I:$I,$L:$L,$L5961))</f>
        <v/>
      </c>
      <c r="L5961" s="6">
        <f>IF($B5961="","",YEAR($B5961))</f>
        <v/>
      </c>
      <c r="M5961" s="6">
        <f>INT((ROW()-2)/39)+1</f>
        <v/>
      </c>
      <c r="N5961" s="6">
        <f>MOD(ROW()-2,39)+2</f>
        <v/>
      </c>
      <c r="O5961" s="42">
        <f>IF(AND($B5961&lt;&gt;"",$C5961&lt;&gt;"",$B5961&lt;=$C5961),INDEX(Szabalyok!$C:$C,$N5961),"")</f>
        <v/>
      </c>
      <c r="P5961">
        <f>IF(D5961="",P5960,P5960+1)</f>
        <v/>
      </c>
    </row>
    <row r="5962">
      <c r="A5962">
        <f>IF(P5962=P5961,0,P5962)</f>
        <v/>
      </c>
      <c r="B5962" s="41">
        <f>IF($M5962&gt;300,"",IF(OR(INDEX(Bemenet!$E$2:$E$301,$M5962)="",INDEX(Bemenet!$F$2:$F$301,$M5962)=""),"",MAX(INDEX(Bemenet!$E$2:$E$301,$M5962),INDEX(Szabalyok!$A:$A,$N5962))))</f>
        <v/>
      </c>
      <c r="C5962" s="41">
        <f>IF($B5962="","",MIN(INDEX(Bemenet!$F$2:$F$301,$M5962),INDEX(Szabalyok!$B:$B,$N5962)))</f>
        <v/>
      </c>
      <c r="D5962" s="5">
        <f>IF(AND($B5962&lt;&gt;"",$C5962&lt;&gt;"",$B5962&lt;=$C5962),INDEX(Bemenet!$G$2:$G$301,$M5962),"")</f>
        <v/>
      </c>
      <c r="E5962" s="6">
        <f>IF(AND($B5962&lt;&gt;"",$C5962&lt;&gt;"",$B5962&lt;=$C5962),INDEX(Bemenet!$D$2:$D$301,$M5962),"")</f>
        <v/>
      </c>
      <c r="F5962" s="5">
        <f>IF(AND($B5962&lt;&gt;"",$C5962&lt;&gt;"",$B5962&lt;=$C5962),$C5962-$B5962+1,"")</f>
        <v/>
      </c>
      <c r="G5962" s="5">
        <f>IF($F5962="","",$F5962*$D5962)</f>
        <v/>
      </c>
      <c r="H5962" s="42">
        <f>IF($G5962="","",$O5962)</f>
        <v/>
      </c>
      <c r="I5962" s="5">
        <f>IF($G5962="","",$G5962*IF($H5962="",$O5962,$H5962)/100)</f>
        <v/>
      </c>
      <c r="J5962" s="5">
        <f>IF(OR($L5962="",NOT(COUNTIFS($L$2:$L5962,$L5962)=1)),"",SUMIFS($G:$G,$L:$L,$L5962))</f>
        <v/>
      </c>
      <c r="K5962" s="5">
        <f>IF(OR($L5962="",NOT(COUNTIFS($L$2:$L5962,$L5962)=1)),"",SUMIFS($I:$I,$L:$L,$L5962))</f>
        <v/>
      </c>
      <c r="L5962" s="6">
        <f>IF($B5962="","",YEAR($B5962))</f>
        <v/>
      </c>
      <c r="M5962" s="6">
        <f>INT((ROW()-2)/39)+1</f>
        <v/>
      </c>
      <c r="N5962" s="6">
        <f>MOD(ROW()-2,39)+2</f>
        <v/>
      </c>
      <c r="O5962" s="42">
        <f>IF(AND($B5962&lt;&gt;"",$C5962&lt;&gt;"",$B5962&lt;=$C5962),INDEX(Szabalyok!$C:$C,$N5962),"")</f>
        <v/>
      </c>
      <c r="P5962">
        <f>IF(D5962="",P5961,P5961+1)</f>
        <v/>
      </c>
    </row>
    <row r="5963">
      <c r="A5963">
        <f>IF(P5963=P5962,0,P5963)</f>
        <v/>
      </c>
      <c r="B5963" s="41">
        <f>IF($M5963&gt;300,"",IF(OR(INDEX(Bemenet!$E$2:$E$301,$M5963)="",INDEX(Bemenet!$F$2:$F$301,$M5963)=""),"",MAX(INDEX(Bemenet!$E$2:$E$301,$M5963),INDEX(Szabalyok!$A:$A,$N5963))))</f>
        <v/>
      </c>
      <c r="C5963" s="41">
        <f>IF($B5963="","",MIN(INDEX(Bemenet!$F$2:$F$301,$M5963),INDEX(Szabalyok!$B:$B,$N5963)))</f>
        <v/>
      </c>
      <c r="D5963" s="5">
        <f>IF(AND($B5963&lt;&gt;"",$C5963&lt;&gt;"",$B5963&lt;=$C5963),INDEX(Bemenet!$G$2:$G$301,$M5963),"")</f>
        <v/>
      </c>
      <c r="E5963" s="6">
        <f>IF(AND($B5963&lt;&gt;"",$C5963&lt;&gt;"",$B5963&lt;=$C5963),INDEX(Bemenet!$D$2:$D$301,$M5963),"")</f>
        <v/>
      </c>
      <c r="F5963" s="5">
        <f>IF(AND($B5963&lt;&gt;"",$C5963&lt;&gt;"",$B5963&lt;=$C5963),$C5963-$B5963+1,"")</f>
        <v/>
      </c>
      <c r="G5963" s="5">
        <f>IF($F5963="","",$F5963*$D5963)</f>
        <v/>
      </c>
      <c r="H5963" s="42">
        <f>IF($G5963="","",$O5963)</f>
        <v/>
      </c>
      <c r="I5963" s="5">
        <f>IF($G5963="","",$G5963*IF($H5963="",$O5963,$H5963)/100)</f>
        <v/>
      </c>
      <c r="J5963" s="5">
        <f>IF(OR($L5963="",NOT(COUNTIFS($L$2:$L5963,$L5963)=1)),"",SUMIFS($G:$G,$L:$L,$L5963))</f>
        <v/>
      </c>
      <c r="K5963" s="5">
        <f>IF(OR($L5963="",NOT(COUNTIFS($L$2:$L5963,$L5963)=1)),"",SUMIFS($I:$I,$L:$L,$L5963))</f>
        <v/>
      </c>
      <c r="L5963" s="6">
        <f>IF($B5963="","",YEAR($B5963))</f>
        <v/>
      </c>
      <c r="M5963" s="6">
        <f>INT((ROW()-2)/39)+1</f>
        <v/>
      </c>
      <c r="N5963" s="6">
        <f>MOD(ROW()-2,39)+2</f>
        <v/>
      </c>
      <c r="O5963" s="42">
        <f>IF(AND($B5963&lt;&gt;"",$C5963&lt;&gt;"",$B5963&lt;=$C5963),INDEX(Szabalyok!$C:$C,$N5963),"")</f>
        <v/>
      </c>
      <c r="P5963">
        <f>IF(D5963="",P5962,P5962+1)</f>
        <v/>
      </c>
    </row>
    <row r="5964">
      <c r="A5964">
        <f>IF(P5964=P5963,0,P5964)</f>
        <v/>
      </c>
      <c r="B5964" s="41">
        <f>IF($M5964&gt;300,"",IF(OR(INDEX(Bemenet!$E$2:$E$301,$M5964)="",INDEX(Bemenet!$F$2:$F$301,$M5964)=""),"",MAX(INDEX(Bemenet!$E$2:$E$301,$M5964),INDEX(Szabalyok!$A:$A,$N5964))))</f>
        <v/>
      </c>
      <c r="C5964" s="41">
        <f>IF($B5964="","",MIN(INDEX(Bemenet!$F$2:$F$301,$M5964),INDEX(Szabalyok!$B:$B,$N5964)))</f>
        <v/>
      </c>
      <c r="D5964" s="5">
        <f>IF(AND($B5964&lt;&gt;"",$C5964&lt;&gt;"",$B5964&lt;=$C5964),INDEX(Bemenet!$G$2:$G$301,$M5964),"")</f>
        <v/>
      </c>
      <c r="E5964" s="6">
        <f>IF(AND($B5964&lt;&gt;"",$C5964&lt;&gt;"",$B5964&lt;=$C5964),INDEX(Bemenet!$D$2:$D$301,$M5964),"")</f>
        <v/>
      </c>
      <c r="F5964" s="5">
        <f>IF(AND($B5964&lt;&gt;"",$C5964&lt;&gt;"",$B5964&lt;=$C5964),$C5964-$B5964+1,"")</f>
        <v/>
      </c>
      <c r="G5964" s="5">
        <f>IF($F5964="","",$F5964*$D5964)</f>
        <v/>
      </c>
      <c r="H5964" s="42">
        <f>IF($G5964="","",$O5964)</f>
        <v/>
      </c>
      <c r="I5964" s="5">
        <f>IF($G5964="","",$G5964*IF($H5964="",$O5964,$H5964)/100)</f>
        <v/>
      </c>
      <c r="J5964" s="5">
        <f>IF(OR($L5964="",NOT(COUNTIFS($L$2:$L5964,$L5964)=1)),"",SUMIFS($G:$G,$L:$L,$L5964))</f>
        <v/>
      </c>
      <c r="K5964" s="5">
        <f>IF(OR($L5964="",NOT(COUNTIFS($L$2:$L5964,$L5964)=1)),"",SUMIFS($I:$I,$L:$L,$L5964))</f>
        <v/>
      </c>
      <c r="L5964" s="6">
        <f>IF($B5964="","",YEAR($B5964))</f>
        <v/>
      </c>
      <c r="M5964" s="6">
        <f>INT((ROW()-2)/39)+1</f>
        <v/>
      </c>
      <c r="N5964" s="6">
        <f>MOD(ROW()-2,39)+2</f>
        <v/>
      </c>
      <c r="O5964" s="42">
        <f>IF(AND($B5964&lt;&gt;"",$C5964&lt;&gt;"",$B5964&lt;=$C5964),INDEX(Szabalyok!$C:$C,$N5964),"")</f>
        <v/>
      </c>
      <c r="P5964">
        <f>IF(D5964="",P5963,P5963+1)</f>
        <v/>
      </c>
    </row>
    <row r="5965">
      <c r="A5965">
        <f>IF(P5965=P5964,0,P5965)</f>
        <v/>
      </c>
      <c r="B5965" s="41">
        <f>IF($M5965&gt;300,"",IF(OR(INDEX(Bemenet!$E$2:$E$301,$M5965)="",INDEX(Bemenet!$F$2:$F$301,$M5965)=""),"",MAX(INDEX(Bemenet!$E$2:$E$301,$M5965),INDEX(Szabalyok!$A:$A,$N5965))))</f>
        <v/>
      </c>
      <c r="C5965" s="41">
        <f>IF($B5965="","",MIN(INDEX(Bemenet!$F$2:$F$301,$M5965),INDEX(Szabalyok!$B:$B,$N5965)))</f>
        <v/>
      </c>
      <c r="D5965" s="5">
        <f>IF(AND($B5965&lt;&gt;"",$C5965&lt;&gt;"",$B5965&lt;=$C5965),INDEX(Bemenet!$G$2:$G$301,$M5965),"")</f>
        <v/>
      </c>
      <c r="E5965" s="6">
        <f>IF(AND($B5965&lt;&gt;"",$C5965&lt;&gt;"",$B5965&lt;=$C5965),INDEX(Bemenet!$D$2:$D$301,$M5965),"")</f>
        <v/>
      </c>
      <c r="F5965" s="5">
        <f>IF(AND($B5965&lt;&gt;"",$C5965&lt;&gt;"",$B5965&lt;=$C5965),$C5965-$B5965+1,"")</f>
        <v/>
      </c>
      <c r="G5965" s="5">
        <f>IF($F5965="","",$F5965*$D5965)</f>
        <v/>
      </c>
      <c r="H5965" s="42">
        <f>IF($G5965="","",$O5965)</f>
        <v/>
      </c>
      <c r="I5965" s="5">
        <f>IF($G5965="","",$G5965*IF($H5965="",$O5965,$H5965)/100)</f>
        <v/>
      </c>
      <c r="J5965" s="5">
        <f>IF(OR($L5965="",NOT(COUNTIFS($L$2:$L5965,$L5965)=1)),"",SUMIFS($G:$G,$L:$L,$L5965))</f>
        <v/>
      </c>
      <c r="K5965" s="5">
        <f>IF(OR($L5965="",NOT(COUNTIFS($L$2:$L5965,$L5965)=1)),"",SUMIFS($I:$I,$L:$L,$L5965))</f>
        <v/>
      </c>
      <c r="L5965" s="6">
        <f>IF($B5965="","",YEAR($B5965))</f>
        <v/>
      </c>
      <c r="M5965" s="6">
        <f>INT((ROW()-2)/39)+1</f>
        <v/>
      </c>
      <c r="N5965" s="6">
        <f>MOD(ROW()-2,39)+2</f>
        <v/>
      </c>
      <c r="O5965" s="42">
        <f>IF(AND($B5965&lt;&gt;"",$C5965&lt;&gt;"",$B5965&lt;=$C5965),INDEX(Szabalyok!$C:$C,$N5965),"")</f>
        <v/>
      </c>
      <c r="P5965">
        <f>IF(D5965="",P5964,P5964+1)</f>
        <v/>
      </c>
    </row>
    <row r="5966">
      <c r="A5966">
        <f>IF(P5966=P5965,0,P5966)</f>
        <v/>
      </c>
      <c r="B5966" s="41">
        <f>IF($M5966&gt;300,"",IF(OR(INDEX(Bemenet!$E$2:$E$301,$M5966)="",INDEX(Bemenet!$F$2:$F$301,$M5966)=""),"",MAX(INDEX(Bemenet!$E$2:$E$301,$M5966),INDEX(Szabalyok!$A:$A,$N5966))))</f>
        <v/>
      </c>
      <c r="C5966" s="41">
        <f>IF($B5966="","",MIN(INDEX(Bemenet!$F$2:$F$301,$M5966),INDEX(Szabalyok!$B:$B,$N5966)))</f>
        <v/>
      </c>
      <c r="D5966" s="5">
        <f>IF(AND($B5966&lt;&gt;"",$C5966&lt;&gt;"",$B5966&lt;=$C5966),INDEX(Bemenet!$G$2:$G$301,$M5966),"")</f>
        <v/>
      </c>
      <c r="E5966" s="6">
        <f>IF(AND($B5966&lt;&gt;"",$C5966&lt;&gt;"",$B5966&lt;=$C5966),INDEX(Bemenet!$D$2:$D$301,$M5966),"")</f>
        <v/>
      </c>
      <c r="F5966" s="5">
        <f>IF(AND($B5966&lt;&gt;"",$C5966&lt;&gt;"",$B5966&lt;=$C5966),$C5966-$B5966+1,"")</f>
        <v/>
      </c>
      <c r="G5966" s="5">
        <f>IF($F5966="","",$F5966*$D5966)</f>
        <v/>
      </c>
      <c r="H5966" s="42">
        <f>IF($G5966="","",$O5966)</f>
        <v/>
      </c>
      <c r="I5966" s="5">
        <f>IF($G5966="","",$G5966*IF($H5966="",$O5966,$H5966)/100)</f>
        <v/>
      </c>
      <c r="J5966" s="5">
        <f>IF(OR($L5966="",NOT(COUNTIFS($L$2:$L5966,$L5966)=1)),"",SUMIFS($G:$G,$L:$L,$L5966))</f>
        <v/>
      </c>
      <c r="K5966" s="5">
        <f>IF(OR($L5966="",NOT(COUNTIFS($L$2:$L5966,$L5966)=1)),"",SUMIFS($I:$I,$L:$L,$L5966))</f>
        <v/>
      </c>
      <c r="L5966" s="6">
        <f>IF($B5966="","",YEAR($B5966))</f>
        <v/>
      </c>
      <c r="M5966" s="6">
        <f>INT((ROW()-2)/39)+1</f>
        <v/>
      </c>
      <c r="N5966" s="6">
        <f>MOD(ROW()-2,39)+2</f>
        <v/>
      </c>
      <c r="O5966" s="42">
        <f>IF(AND($B5966&lt;&gt;"",$C5966&lt;&gt;"",$B5966&lt;=$C5966),INDEX(Szabalyok!$C:$C,$N5966),"")</f>
        <v/>
      </c>
      <c r="P5966">
        <f>IF(D5966="",P5965,P5965+1)</f>
        <v/>
      </c>
    </row>
    <row r="5967">
      <c r="A5967">
        <f>IF(P5967=P5966,0,P5967)</f>
        <v/>
      </c>
      <c r="B5967" s="41">
        <f>IF($M5967&gt;300,"",IF(OR(INDEX(Bemenet!$E$2:$E$301,$M5967)="",INDEX(Bemenet!$F$2:$F$301,$M5967)=""),"",MAX(INDEX(Bemenet!$E$2:$E$301,$M5967),INDEX(Szabalyok!$A:$A,$N5967))))</f>
        <v/>
      </c>
      <c r="C5967" s="41">
        <f>IF($B5967="","",MIN(INDEX(Bemenet!$F$2:$F$301,$M5967),INDEX(Szabalyok!$B:$B,$N5967)))</f>
        <v/>
      </c>
      <c r="D5967" s="5">
        <f>IF(AND($B5967&lt;&gt;"",$C5967&lt;&gt;"",$B5967&lt;=$C5967),INDEX(Bemenet!$G$2:$G$301,$M5967),"")</f>
        <v/>
      </c>
      <c r="E5967" s="6">
        <f>IF(AND($B5967&lt;&gt;"",$C5967&lt;&gt;"",$B5967&lt;=$C5967),INDEX(Bemenet!$D$2:$D$301,$M5967),"")</f>
        <v/>
      </c>
      <c r="F5967" s="5">
        <f>IF(AND($B5967&lt;&gt;"",$C5967&lt;&gt;"",$B5967&lt;=$C5967),$C5967-$B5967+1,"")</f>
        <v/>
      </c>
      <c r="G5967" s="5">
        <f>IF($F5967="","",$F5967*$D5967)</f>
        <v/>
      </c>
      <c r="H5967" s="42">
        <f>IF($G5967="","",$O5967)</f>
        <v/>
      </c>
      <c r="I5967" s="5">
        <f>IF($G5967="","",$G5967*IF($H5967="",$O5967,$H5967)/100)</f>
        <v/>
      </c>
      <c r="J5967" s="5">
        <f>IF(OR($L5967="",NOT(COUNTIFS($L$2:$L5967,$L5967)=1)),"",SUMIFS($G:$G,$L:$L,$L5967))</f>
        <v/>
      </c>
      <c r="K5967" s="5">
        <f>IF(OR($L5967="",NOT(COUNTIFS($L$2:$L5967,$L5967)=1)),"",SUMIFS($I:$I,$L:$L,$L5967))</f>
        <v/>
      </c>
      <c r="L5967" s="6">
        <f>IF($B5967="","",YEAR($B5967))</f>
        <v/>
      </c>
      <c r="M5967" s="6">
        <f>INT((ROW()-2)/39)+1</f>
        <v/>
      </c>
      <c r="N5967" s="6">
        <f>MOD(ROW()-2,39)+2</f>
        <v/>
      </c>
      <c r="O5967" s="42">
        <f>IF(AND($B5967&lt;&gt;"",$C5967&lt;&gt;"",$B5967&lt;=$C5967),INDEX(Szabalyok!$C:$C,$N5967),"")</f>
        <v/>
      </c>
      <c r="P5967">
        <f>IF(D5967="",P5966,P5966+1)</f>
        <v/>
      </c>
    </row>
    <row r="5968">
      <c r="A5968">
        <f>IF(P5968=P5967,0,P5968)</f>
        <v/>
      </c>
      <c r="B5968" s="41">
        <f>IF($M5968&gt;300,"",IF(OR(INDEX(Bemenet!$E$2:$E$301,$M5968)="",INDEX(Bemenet!$F$2:$F$301,$M5968)=""),"",MAX(INDEX(Bemenet!$E$2:$E$301,$M5968),INDEX(Szabalyok!$A:$A,$N5968))))</f>
        <v/>
      </c>
      <c r="C5968" s="41">
        <f>IF($B5968="","",MIN(INDEX(Bemenet!$F$2:$F$301,$M5968),INDEX(Szabalyok!$B:$B,$N5968)))</f>
        <v/>
      </c>
      <c r="D5968" s="5">
        <f>IF(AND($B5968&lt;&gt;"",$C5968&lt;&gt;"",$B5968&lt;=$C5968),INDEX(Bemenet!$G$2:$G$301,$M5968),"")</f>
        <v/>
      </c>
      <c r="E5968" s="6">
        <f>IF(AND($B5968&lt;&gt;"",$C5968&lt;&gt;"",$B5968&lt;=$C5968),INDEX(Bemenet!$D$2:$D$301,$M5968),"")</f>
        <v/>
      </c>
      <c r="F5968" s="5">
        <f>IF(AND($B5968&lt;&gt;"",$C5968&lt;&gt;"",$B5968&lt;=$C5968),$C5968-$B5968+1,"")</f>
        <v/>
      </c>
      <c r="G5968" s="5">
        <f>IF($F5968="","",$F5968*$D5968)</f>
        <v/>
      </c>
      <c r="H5968" s="42">
        <f>IF($G5968="","",$O5968)</f>
        <v/>
      </c>
      <c r="I5968" s="5">
        <f>IF($G5968="","",$G5968*IF($H5968="",$O5968,$H5968)/100)</f>
        <v/>
      </c>
      <c r="J5968" s="5">
        <f>IF(OR($L5968="",NOT(COUNTIFS($L$2:$L5968,$L5968)=1)),"",SUMIFS($G:$G,$L:$L,$L5968))</f>
        <v/>
      </c>
      <c r="K5968" s="5">
        <f>IF(OR($L5968="",NOT(COUNTIFS($L$2:$L5968,$L5968)=1)),"",SUMIFS($I:$I,$L:$L,$L5968))</f>
        <v/>
      </c>
      <c r="L5968" s="6">
        <f>IF($B5968="","",YEAR($B5968))</f>
        <v/>
      </c>
      <c r="M5968" s="6">
        <f>INT((ROW()-2)/39)+1</f>
        <v/>
      </c>
      <c r="N5968" s="6">
        <f>MOD(ROW()-2,39)+2</f>
        <v/>
      </c>
      <c r="O5968" s="42">
        <f>IF(AND($B5968&lt;&gt;"",$C5968&lt;&gt;"",$B5968&lt;=$C5968),INDEX(Szabalyok!$C:$C,$N5968),"")</f>
        <v/>
      </c>
      <c r="P5968">
        <f>IF(D5968="",P5967,P5967+1)</f>
        <v/>
      </c>
    </row>
    <row r="5969">
      <c r="A5969">
        <f>IF(P5969=P5968,0,P5969)</f>
        <v/>
      </c>
      <c r="B5969" s="41">
        <f>IF($M5969&gt;300,"",IF(OR(INDEX(Bemenet!$E$2:$E$301,$M5969)="",INDEX(Bemenet!$F$2:$F$301,$M5969)=""),"",MAX(INDEX(Bemenet!$E$2:$E$301,$M5969),INDEX(Szabalyok!$A:$A,$N5969))))</f>
        <v/>
      </c>
      <c r="C5969" s="41">
        <f>IF($B5969="","",MIN(INDEX(Bemenet!$F$2:$F$301,$M5969),INDEX(Szabalyok!$B:$B,$N5969)))</f>
        <v/>
      </c>
      <c r="D5969" s="5">
        <f>IF(AND($B5969&lt;&gt;"",$C5969&lt;&gt;"",$B5969&lt;=$C5969),INDEX(Bemenet!$G$2:$G$301,$M5969),"")</f>
        <v/>
      </c>
      <c r="E5969" s="6">
        <f>IF(AND($B5969&lt;&gt;"",$C5969&lt;&gt;"",$B5969&lt;=$C5969),INDEX(Bemenet!$D$2:$D$301,$M5969),"")</f>
        <v/>
      </c>
      <c r="F5969" s="5">
        <f>IF(AND($B5969&lt;&gt;"",$C5969&lt;&gt;"",$B5969&lt;=$C5969),$C5969-$B5969+1,"")</f>
        <v/>
      </c>
      <c r="G5969" s="5">
        <f>IF($F5969="","",$F5969*$D5969)</f>
        <v/>
      </c>
      <c r="H5969" s="42">
        <f>IF($G5969="","",$O5969)</f>
        <v/>
      </c>
      <c r="I5969" s="5">
        <f>IF($G5969="","",$G5969*IF($H5969="",$O5969,$H5969)/100)</f>
        <v/>
      </c>
      <c r="J5969" s="5">
        <f>IF(OR($L5969="",NOT(COUNTIFS($L$2:$L5969,$L5969)=1)),"",SUMIFS($G:$G,$L:$L,$L5969))</f>
        <v/>
      </c>
      <c r="K5969" s="5">
        <f>IF(OR($L5969="",NOT(COUNTIFS($L$2:$L5969,$L5969)=1)),"",SUMIFS($I:$I,$L:$L,$L5969))</f>
        <v/>
      </c>
      <c r="L5969" s="6">
        <f>IF($B5969="","",YEAR($B5969))</f>
        <v/>
      </c>
      <c r="M5969" s="6">
        <f>INT((ROW()-2)/39)+1</f>
        <v/>
      </c>
      <c r="N5969" s="6">
        <f>MOD(ROW()-2,39)+2</f>
        <v/>
      </c>
      <c r="O5969" s="42">
        <f>IF(AND($B5969&lt;&gt;"",$C5969&lt;&gt;"",$B5969&lt;=$C5969),INDEX(Szabalyok!$C:$C,$N5969),"")</f>
        <v/>
      </c>
      <c r="P5969">
        <f>IF(D5969="",P5968,P5968+1)</f>
        <v/>
      </c>
    </row>
    <row r="5970">
      <c r="A5970">
        <f>IF(P5970=P5969,0,P5970)</f>
        <v/>
      </c>
      <c r="B5970" s="41">
        <f>IF($M5970&gt;300,"",IF(OR(INDEX(Bemenet!$E$2:$E$301,$M5970)="",INDEX(Bemenet!$F$2:$F$301,$M5970)=""),"",MAX(INDEX(Bemenet!$E$2:$E$301,$M5970),INDEX(Szabalyok!$A:$A,$N5970))))</f>
        <v/>
      </c>
      <c r="C5970" s="41">
        <f>IF($B5970="","",MIN(INDEX(Bemenet!$F$2:$F$301,$M5970),INDEX(Szabalyok!$B:$B,$N5970)))</f>
        <v/>
      </c>
      <c r="D5970" s="5">
        <f>IF(AND($B5970&lt;&gt;"",$C5970&lt;&gt;"",$B5970&lt;=$C5970),INDEX(Bemenet!$G$2:$G$301,$M5970),"")</f>
        <v/>
      </c>
      <c r="E5970" s="6">
        <f>IF(AND($B5970&lt;&gt;"",$C5970&lt;&gt;"",$B5970&lt;=$C5970),INDEX(Bemenet!$D$2:$D$301,$M5970),"")</f>
        <v/>
      </c>
      <c r="F5970" s="5">
        <f>IF(AND($B5970&lt;&gt;"",$C5970&lt;&gt;"",$B5970&lt;=$C5970),$C5970-$B5970+1,"")</f>
        <v/>
      </c>
      <c r="G5970" s="5">
        <f>IF($F5970="","",$F5970*$D5970)</f>
        <v/>
      </c>
      <c r="H5970" s="42">
        <f>IF($G5970="","",$O5970)</f>
        <v/>
      </c>
      <c r="I5970" s="5">
        <f>IF($G5970="","",$G5970*IF($H5970="",$O5970,$H5970)/100)</f>
        <v/>
      </c>
      <c r="J5970" s="5">
        <f>IF(OR($L5970="",NOT(COUNTIFS($L$2:$L5970,$L5970)=1)),"",SUMIFS($G:$G,$L:$L,$L5970))</f>
        <v/>
      </c>
      <c r="K5970" s="5">
        <f>IF(OR($L5970="",NOT(COUNTIFS($L$2:$L5970,$L5970)=1)),"",SUMIFS($I:$I,$L:$L,$L5970))</f>
        <v/>
      </c>
      <c r="L5970" s="6">
        <f>IF($B5970="","",YEAR($B5970))</f>
        <v/>
      </c>
      <c r="M5970" s="6">
        <f>INT((ROW()-2)/39)+1</f>
        <v/>
      </c>
      <c r="N5970" s="6">
        <f>MOD(ROW()-2,39)+2</f>
        <v/>
      </c>
      <c r="O5970" s="42">
        <f>IF(AND($B5970&lt;&gt;"",$C5970&lt;&gt;"",$B5970&lt;=$C5970),INDEX(Szabalyok!$C:$C,$N5970),"")</f>
        <v/>
      </c>
      <c r="P5970">
        <f>IF(D5970="",P5969,P5969+1)</f>
        <v/>
      </c>
    </row>
    <row r="5971">
      <c r="A5971">
        <f>IF(P5971=P5970,0,P5971)</f>
        <v/>
      </c>
      <c r="B5971" s="41">
        <f>IF($M5971&gt;300,"",IF(OR(INDEX(Bemenet!$E$2:$E$301,$M5971)="",INDEX(Bemenet!$F$2:$F$301,$M5971)=""),"",MAX(INDEX(Bemenet!$E$2:$E$301,$M5971),INDEX(Szabalyok!$A:$A,$N5971))))</f>
        <v/>
      </c>
      <c r="C5971" s="41">
        <f>IF($B5971="","",MIN(INDEX(Bemenet!$F$2:$F$301,$M5971),INDEX(Szabalyok!$B:$B,$N5971)))</f>
        <v/>
      </c>
      <c r="D5971" s="5">
        <f>IF(AND($B5971&lt;&gt;"",$C5971&lt;&gt;"",$B5971&lt;=$C5971),INDEX(Bemenet!$G$2:$G$301,$M5971),"")</f>
        <v/>
      </c>
      <c r="E5971" s="6">
        <f>IF(AND($B5971&lt;&gt;"",$C5971&lt;&gt;"",$B5971&lt;=$C5971),INDEX(Bemenet!$D$2:$D$301,$M5971),"")</f>
        <v/>
      </c>
      <c r="F5971" s="5">
        <f>IF(AND($B5971&lt;&gt;"",$C5971&lt;&gt;"",$B5971&lt;=$C5971),$C5971-$B5971+1,"")</f>
        <v/>
      </c>
      <c r="G5971" s="5">
        <f>IF($F5971="","",$F5971*$D5971)</f>
        <v/>
      </c>
      <c r="H5971" s="42">
        <f>IF($G5971="","",$O5971)</f>
        <v/>
      </c>
      <c r="I5971" s="5">
        <f>IF($G5971="","",$G5971*IF($H5971="",$O5971,$H5971)/100)</f>
        <v/>
      </c>
      <c r="J5971" s="5">
        <f>IF(OR($L5971="",NOT(COUNTIFS($L$2:$L5971,$L5971)=1)),"",SUMIFS($G:$G,$L:$L,$L5971))</f>
        <v/>
      </c>
      <c r="K5971" s="5">
        <f>IF(OR($L5971="",NOT(COUNTIFS($L$2:$L5971,$L5971)=1)),"",SUMIFS($I:$I,$L:$L,$L5971))</f>
        <v/>
      </c>
      <c r="L5971" s="6">
        <f>IF($B5971="","",YEAR($B5971))</f>
        <v/>
      </c>
      <c r="M5971" s="6">
        <f>INT((ROW()-2)/39)+1</f>
        <v/>
      </c>
      <c r="N5971" s="6">
        <f>MOD(ROW()-2,39)+2</f>
        <v/>
      </c>
      <c r="O5971" s="42">
        <f>IF(AND($B5971&lt;&gt;"",$C5971&lt;&gt;"",$B5971&lt;=$C5971),INDEX(Szabalyok!$C:$C,$N5971),"")</f>
        <v/>
      </c>
      <c r="P5971">
        <f>IF(D5971="",P5970,P5970+1)</f>
        <v/>
      </c>
    </row>
    <row r="5972">
      <c r="A5972">
        <f>IF(P5972=P5971,0,P5972)</f>
        <v/>
      </c>
      <c r="B5972" s="41">
        <f>IF($M5972&gt;300,"",IF(OR(INDEX(Bemenet!$E$2:$E$301,$M5972)="",INDEX(Bemenet!$F$2:$F$301,$M5972)=""),"",MAX(INDEX(Bemenet!$E$2:$E$301,$M5972),INDEX(Szabalyok!$A:$A,$N5972))))</f>
        <v/>
      </c>
      <c r="C5972" s="41">
        <f>IF($B5972="","",MIN(INDEX(Bemenet!$F$2:$F$301,$M5972),INDEX(Szabalyok!$B:$B,$N5972)))</f>
        <v/>
      </c>
      <c r="D5972" s="5">
        <f>IF(AND($B5972&lt;&gt;"",$C5972&lt;&gt;"",$B5972&lt;=$C5972),INDEX(Bemenet!$G$2:$G$301,$M5972),"")</f>
        <v/>
      </c>
      <c r="E5972" s="6">
        <f>IF(AND($B5972&lt;&gt;"",$C5972&lt;&gt;"",$B5972&lt;=$C5972),INDEX(Bemenet!$D$2:$D$301,$M5972),"")</f>
        <v/>
      </c>
      <c r="F5972" s="5">
        <f>IF(AND($B5972&lt;&gt;"",$C5972&lt;&gt;"",$B5972&lt;=$C5972),$C5972-$B5972+1,"")</f>
        <v/>
      </c>
      <c r="G5972" s="5">
        <f>IF($F5972="","",$F5972*$D5972)</f>
        <v/>
      </c>
      <c r="H5972" s="42">
        <f>IF($G5972="","",$O5972)</f>
        <v/>
      </c>
      <c r="I5972" s="5">
        <f>IF($G5972="","",$G5972*IF($H5972="",$O5972,$H5972)/100)</f>
        <v/>
      </c>
      <c r="J5972" s="5">
        <f>IF(OR($L5972="",NOT(COUNTIFS($L$2:$L5972,$L5972)=1)),"",SUMIFS($G:$G,$L:$L,$L5972))</f>
        <v/>
      </c>
      <c r="K5972" s="5">
        <f>IF(OR($L5972="",NOT(COUNTIFS($L$2:$L5972,$L5972)=1)),"",SUMIFS($I:$I,$L:$L,$L5972))</f>
        <v/>
      </c>
      <c r="L5972" s="6">
        <f>IF($B5972="","",YEAR($B5972))</f>
        <v/>
      </c>
      <c r="M5972" s="6">
        <f>INT((ROW()-2)/39)+1</f>
        <v/>
      </c>
      <c r="N5972" s="6">
        <f>MOD(ROW()-2,39)+2</f>
        <v/>
      </c>
      <c r="O5972" s="42">
        <f>IF(AND($B5972&lt;&gt;"",$C5972&lt;&gt;"",$B5972&lt;=$C5972),INDEX(Szabalyok!$C:$C,$N5972),"")</f>
        <v/>
      </c>
      <c r="P5972">
        <f>IF(D5972="",P5971,P5971+1)</f>
        <v/>
      </c>
    </row>
    <row r="5973">
      <c r="A5973">
        <f>IF(P5973=P5972,0,P5973)</f>
        <v/>
      </c>
      <c r="B5973" s="41">
        <f>IF($M5973&gt;300,"",IF(OR(INDEX(Bemenet!$E$2:$E$301,$M5973)="",INDEX(Bemenet!$F$2:$F$301,$M5973)=""),"",MAX(INDEX(Bemenet!$E$2:$E$301,$M5973),INDEX(Szabalyok!$A:$A,$N5973))))</f>
        <v/>
      </c>
      <c r="C5973" s="41">
        <f>IF($B5973="","",MIN(INDEX(Bemenet!$F$2:$F$301,$M5973),INDEX(Szabalyok!$B:$B,$N5973)))</f>
        <v/>
      </c>
      <c r="D5973" s="5">
        <f>IF(AND($B5973&lt;&gt;"",$C5973&lt;&gt;"",$B5973&lt;=$C5973),INDEX(Bemenet!$G$2:$G$301,$M5973),"")</f>
        <v/>
      </c>
      <c r="E5973" s="6">
        <f>IF(AND($B5973&lt;&gt;"",$C5973&lt;&gt;"",$B5973&lt;=$C5973),INDEX(Bemenet!$D$2:$D$301,$M5973),"")</f>
        <v/>
      </c>
      <c r="F5973" s="5">
        <f>IF(AND($B5973&lt;&gt;"",$C5973&lt;&gt;"",$B5973&lt;=$C5973),$C5973-$B5973+1,"")</f>
        <v/>
      </c>
      <c r="G5973" s="5">
        <f>IF($F5973="","",$F5973*$D5973)</f>
        <v/>
      </c>
      <c r="H5973" s="42">
        <f>IF($G5973="","",$O5973)</f>
        <v/>
      </c>
      <c r="I5973" s="5">
        <f>IF($G5973="","",$G5973*IF($H5973="",$O5973,$H5973)/100)</f>
        <v/>
      </c>
      <c r="J5973" s="5">
        <f>IF(OR($L5973="",NOT(COUNTIFS($L$2:$L5973,$L5973)=1)),"",SUMIFS($G:$G,$L:$L,$L5973))</f>
        <v/>
      </c>
      <c r="K5973" s="5">
        <f>IF(OR($L5973="",NOT(COUNTIFS($L$2:$L5973,$L5973)=1)),"",SUMIFS($I:$I,$L:$L,$L5973))</f>
        <v/>
      </c>
      <c r="L5973" s="6">
        <f>IF($B5973="","",YEAR($B5973))</f>
        <v/>
      </c>
      <c r="M5973" s="6">
        <f>INT((ROW()-2)/39)+1</f>
        <v/>
      </c>
      <c r="N5973" s="6">
        <f>MOD(ROW()-2,39)+2</f>
        <v/>
      </c>
      <c r="O5973" s="42">
        <f>IF(AND($B5973&lt;&gt;"",$C5973&lt;&gt;"",$B5973&lt;=$C5973),INDEX(Szabalyok!$C:$C,$N5973),"")</f>
        <v/>
      </c>
      <c r="P5973">
        <f>IF(D5973="",P5972,P5972+1)</f>
        <v/>
      </c>
    </row>
    <row r="5974">
      <c r="A5974">
        <f>IF(P5974=P5973,0,P5974)</f>
        <v/>
      </c>
      <c r="B5974" s="41">
        <f>IF($M5974&gt;300,"",IF(OR(INDEX(Bemenet!$E$2:$E$301,$M5974)="",INDEX(Bemenet!$F$2:$F$301,$M5974)=""),"",MAX(INDEX(Bemenet!$E$2:$E$301,$M5974),INDEX(Szabalyok!$A:$A,$N5974))))</f>
        <v/>
      </c>
      <c r="C5974" s="41">
        <f>IF($B5974="","",MIN(INDEX(Bemenet!$F$2:$F$301,$M5974),INDEX(Szabalyok!$B:$B,$N5974)))</f>
        <v/>
      </c>
      <c r="D5974" s="5">
        <f>IF(AND($B5974&lt;&gt;"",$C5974&lt;&gt;"",$B5974&lt;=$C5974),INDEX(Bemenet!$G$2:$G$301,$M5974),"")</f>
        <v/>
      </c>
      <c r="E5974" s="6">
        <f>IF(AND($B5974&lt;&gt;"",$C5974&lt;&gt;"",$B5974&lt;=$C5974),INDEX(Bemenet!$D$2:$D$301,$M5974),"")</f>
        <v/>
      </c>
      <c r="F5974" s="5">
        <f>IF(AND($B5974&lt;&gt;"",$C5974&lt;&gt;"",$B5974&lt;=$C5974),$C5974-$B5974+1,"")</f>
        <v/>
      </c>
      <c r="G5974" s="5">
        <f>IF($F5974="","",$F5974*$D5974)</f>
        <v/>
      </c>
      <c r="H5974" s="42">
        <f>IF($G5974="","",$O5974)</f>
        <v/>
      </c>
      <c r="I5974" s="5">
        <f>IF($G5974="","",$G5974*IF($H5974="",$O5974,$H5974)/100)</f>
        <v/>
      </c>
      <c r="J5974" s="5">
        <f>IF(OR($L5974="",NOT(COUNTIFS($L$2:$L5974,$L5974)=1)),"",SUMIFS($G:$G,$L:$L,$L5974))</f>
        <v/>
      </c>
      <c r="K5974" s="5">
        <f>IF(OR($L5974="",NOT(COUNTIFS($L$2:$L5974,$L5974)=1)),"",SUMIFS($I:$I,$L:$L,$L5974))</f>
        <v/>
      </c>
      <c r="L5974" s="6">
        <f>IF($B5974="","",YEAR($B5974))</f>
        <v/>
      </c>
      <c r="M5974" s="6">
        <f>INT((ROW()-2)/39)+1</f>
        <v/>
      </c>
      <c r="N5974" s="6">
        <f>MOD(ROW()-2,39)+2</f>
        <v/>
      </c>
      <c r="O5974" s="42">
        <f>IF(AND($B5974&lt;&gt;"",$C5974&lt;&gt;"",$B5974&lt;=$C5974),INDEX(Szabalyok!$C:$C,$N5974),"")</f>
        <v/>
      </c>
      <c r="P5974">
        <f>IF(D5974="",P5973,P5973+1)</f>
        <v/>
      </c>
    </row>
    <row r="5975">
      <c r="A5975">
        <f>IF(P5975=P5974,0,P5975)</f>
        <v/>
      </c>
      <c r="B5975" s="41">
        <f>IF($M5975&gt;300,"",IF(OR(INDEX(Bemenet!$E$2:$E$301,$M5975)="",INDEX(Bemenet!$F$2:$F$301,$M5975)=""),"",MAX(INDEX(Bemenet!$E$2:$E$301,$M5975),INDEX(Szabalyok!$A:$A,$N5975))))</f>
        <v/>
      </c>
      <c r="C5975" s="41">
        <f>IF($B5975="","",MIN(INDEX(Bemenet!$F$2:$F$301,$M5975),INDEX(Szabalyok!$B:$B,$N5975)))</f>
        <v/>
      </c>
      <c r="D5975" s="5">
        <f>IF(AND($B5975&lt;&gt;"",$C5975&lt;&gt;"",$B5975&lt;=$C5975),INDEX(Bemenet!$G$2:$G$301,$M5975),"")</f>
        <v/>
      </c>
      <c r="E5975" s="6">
        <f>IF(AND($B5975&lt;&gt;"",$C5975&lt;&gt;"",$B5975&lt;=$C5975),INDEX(Bemenet!$D$2:$D$301,$M5975),"")</f>
        <v/>
      </c>
      <c r="F5975" s="5">
        <f>IF(AND($B5975&lt;&gt;"",$C5975&lt;&gt;"",$B5975&lt;=$C5975),$C5975-$B5975+1,"")</f>
        <v/>
      </c>
      <c r="G5975" s="5">
        <f>IF($F5975="","",$F5975*$D5975)</f>
        <v/>
      </c>
      <c r="H5975" s="42">
        <f>IF($G5975="","",$O5975)</f>
        <v/>
      </c>
      <c r="I5975" s="5">
        <f>IF($G5975="","",$G5975*IF($H5975="",$O5975,$H5975)/100)</f>
        <v/>
      </c>
      <c r="J5975" s="5">
        <f>IF(OR($L5975="",NOT(COUNTIFS($L$2:$L5975,$L5975)=1)),"",SUMIFS($G:$G,$L:$L,$L5975))</f>
        <v/>
      </c>
      <c r="K5975" s="5">
        <f>IF(OR($L5975="",NOT(COUNTIFS($L$2:$L5975,$L5975)=1)),"",SUMIFS($I:$I,$L:$L,$L5975))</f>
        <v/>
      </c>
      <c r="L5975" s="6">
        <f>IF($B5975="","",YEAR($B5975))</f>
        <v/>
      </c>
      <c r="M5975" s="6">
        <f>INT((ROW()-2)/39)+1</f>
        <v/>
      </c>
      <c r="N5975" s="6">
        <f>MOD(ROW()-2,39)+2</f>
        <v/>
      </c>
      <c r="O5975" s="42">
        <f>IF(AND($B5975&lt;&gt;"",$C5975&lt;&gt;"",$B5975&lt;=$C5975),INDEX(Szabalyok!$C:$C,$N5975),"")</f>
        <v/>
      </c>
      <c r="P5975">
        <f>IF(D5975="",P5974,P5974+1)</f>
        <v/>
      </c>
    </row>
    <row r="5976">
      <c r="A5976">
        <f>IF(P5976=P5975,0,P5976)</f>
        <v/>
      </c>
      <c r="B5976" s="41">
        <f>IF($M5976&gt;300,"",IF(OR(INDEX(Bemenet!$E$2:$E$301,$M5976)="",INDEX(Bemenet!$F$2:$F$301,$M5976)=""),"",MAX(INDEX(Bemenet!$E$2:$E$301,$M5976),INDEX(Szabalyok!$A:$A,$N5976))))</f>
        <v/>
      </c>
      <c r="C5976" s="41">
        <f>IF($B5976="","",MIN(INDEX(Bemenet!$F$2:$F$301,$M5976),INDEX(Szabalyok!$B:$B,$N5976)))</f>
        <v/>
      </c>
      <c r="D5976" s="5">
        <f>IF(AND($B5976&lt;&gt;"",$C5976&lt;&gt;"",$B5976&lt;=$C5976),INDEX(Bemenet!$G$2:$G$301,$M5976),"")</f>
        <v/>
      </c>
      <c r="E5976" s="6">
        <f>IF(AND($B5976&lt;&gt;"",$C5976&lt;&gt;"",$B5976&lt;=$C5976),INDEX(Bemenet!$D$2:$D$301,$M5976),"")</f>
        <v/>
      </c>
      <c r="F5976" s="5">
        <f>IF(AND($B5976&lt;&gt;"",$C5976&lt;&gt;"",$B5976&lt;=$C5976),$C5976-$B5976+1,"")</f>
        <v/>
      </c>
      <c r="G5976" s="5">
        <f>IF($F5976="","",$F5976*$D5976)</f>
        <v/>
      </c>
      <c r="H5976" s="42">
        <f>IF($G5976="","",$O5976)</f>
        <v/>
      </c>
      <c r="I5976" s="5">
        <f>IF($G5976="","",$G5976*IF($H5976="",$O5976,$H5976)/100)</f>
        <v/>
      </c>
      <c r="J5976" s="5">
        <f>IF(OR($L5976="",NOT(COUNTIFS($L$2:$L5976,$L5976)=1)),"",SUMIFS($G:$G,$L:$L,$L5976))</f>
        <v/>
      </c>
      <c r="K5976" s="5">
        <f>IF(OR($L5976="",NOT(COUNTIFS($L$2:$L5976,$L5976)=1)),"",SUMIFS($I:$I,$L:$L,$L5976))</f>
        <v/>
      </c>
      <c r="L5976" s="6">
        <f>IF($B5976="","",YEAR($B5976))</f>
        <v/>
      </c>
      <c r="M5976" s="6">
        <f>INT((ROW()-2)/39)+1</f>
        <v/>
      </c>
      <c r="N5976" s="6">
        <f>MOD(ROW()-2,39)+2</f>
        <v/>
      </c>
      <c r="O5976" s="42">
        <f>IF(AND($B5976&lt;&gt;"",$C5976&lt;&gt;"",$B5976&lt;=$C5976),INDEX(Szabalyok!$C:$C,$N5976),"")</f>
        <v/>
      </c>
      <c r="P5976">
        <f>IF(D5976="",P5975,P5975+1)</f>
        <v/>
      </c>
    </row>
    <row r="5977">
      <c r="A5977">
        <f>IF(P5977=P5976,0,P5977)</f>
        <v/>
      </c>
      <c r="B5977" s="41">
        <f>IF($M5977&gt;300,"",IF(OR(INDEX(Bemenet!$E$2:$E$301,$M5977)="",INDEX(Bemenet!$F$2:$F$301,$M5977)=""),"",MAX(INDEX(Bemenet!$E$2:$E$301,$M5977),INDEX(Szabalyok!$A:$A,$N5977))))</f>
        <v/>
      </c>
      <c r="C5977" s="41">
        <f>IF($B5977="","",MIN(INDEX(Bemenet!$F$2:$F$301,$M5977),INDEX(Szabalyok!$B:$B,$N5977)))</f>
        <v/>
      </c>
      <c r="D5977" s="5">
        <f>IF(AND($B5977&lt;&gt;"",$C5977&lt;&gt;"",$B5977&lt;=$C5977),INDEX(Bemenet!$G$2:$G$301,$M5977),"")</f>
        <v/>
      </c>
      <c r="E5977" s="6">
        <f>IF(AND($B5977&lt;&gt;"",$C5977&lt;&gt;"",$B5977&lt;=$C5977),INDEX(Bemenet!$D$2:$D$301,$M5977),"")</f>
        <v/>
      </c>
      <c r="F5977" s="5">
        <f>IF(AND($B5977&lt;&gt;"",$C5977&lt;&gt;"",$B5977&lt;=$C5977),$C5977-$B5977+1,"")</f>
        <v/>
      </c>
      <c r="G5977" s="5">
        <f>IF($F5977="","",$F5977*$D5977)</f>
        <v/>
      </c>
      <c r="H5977" s="42">
        <f>IF($G5977="","",$O5977)</f>
        <v/>
      </c>
      <c r="I5977" s="5">
        <f>IF($G5977="","",$G5977*IF($H5977="",$O5977,$H5977)/100)</f>
        <v/>
      </c>
      <c r="J5977" s="5">
        <f>IF(OR($L5977="",NOT(COUNTIFS($L$2:$L5977,$L5977)=1)),"",SUMIFS($G:$G,$L:$L,$L5977))</f>
        <v/>
      </c>
      <c r="K5977" s="5">
        <f>IF(OR($L5977="",NOT(COUNTIFS($L$2:$L5977,$L5977)=1)),"",SUMIFS($I:$I,$L:$L,$L5977))</f>
        <v/>
      </c>
      <c r="L5977" s="6">
        <f>IF($B5977="","",YEAR($B5977))</f>
        <v/>
      </c>
      <c r="M5977" s="6">
        <f>INT((ROW()-2)/39)+1</f>
        <v/>
      </c>
      <c r="N5977" s="6">
        <f>MOD(ROW()-2,39)+2</f>
        <v/>
      </c>
      <c r="O5977" s="42">
        <f>IF(AND($B5977&lt;&gt;"",$C5977&lt;&gt;"",$B5977&lt;=$C5977),INDEX(Szabalyok!$C:$C,$N5977),"")</f>
        <v/>
      </c>
      <c r="P5977">
        <f>IF(D5977="",P5976,P5976+1)</f>
        <v/>
      </c>
    </row>
    <row r="5978">
      <c r="A5978">
        <f>IF(P5978=P5977,0,P5978)</f>
        <v/>
      </c>
      <c r="B5978" s="41">
        <f>IF($M5978&gt;300,"",IF(OR(INDEX(Bemenet!$E$2:$E$301,$M5978)="",INDEX(Bemenet!$F$2:$F$301,$M5978)=""),"",MAX(INDEX(Bemenet!$E$2:$E$301,$M5978),INDEX(Szabalyok!$A:$A,$N5978))))</f>
        <v/>
      </c>
      <c r="C5978" s="41">
        <f>IF($B5978="","",MIN(INDEX(Bemenet!$F$2:$F$301,$M5978),INDEX(Szabalyok!$B:$B,$N5978)))</f>
        <v/>
      </c>
      <c r="D5978" s="5">
        <f>IF(AND($B5978&lt;&gt;"",$C5978&lt;&gt;"",$B5978&lt;=$C5978),INDEX(Bemenet!$G$2:$G$301,$M5978),"")</f>
        <v/>
      </c>
      <c r="E5978" s="6">
        <f>IF(AND($B5978&lt;&gt;"",$C5978&lt;&gt;"",$B5978&lt;=$C5978),INDEX(Bemenet!$D$2:$D$301,$M5978),"")</f>
        <v/>
      </c>
      <c r="F5978" s="5">
        <f>IF(AND($B5978&lt;&gt;"",$C5978&lt;&gt;"",$B5978&lt;=$C5978),$C5978-$B5978+1,"")</f>
        <v/>
      </c>
      <c r="G5978" s="5">
        <f>IF($F5978="","",$F5978*$D5978)</f>
        <v/>
      </c>
      <c r="H5978" s="42">
        <f>IF($G5978="","",$O5978)</f>
        <v/>
      </c>
      <c r="I5978" s="5">
        <f>IF($G5978="","",$G5978*IF($H5978="",$O5978,$H5978)/100)</f>
        <v/>
      </c>
      <c r="J5978" s="5">
        <f>IF(OR($L5978="",NOT(COUNTIFS($L$2:$L5978,$L5978)=1)),"",SUMIFS($G:$G,$L:$L,$L5978))</f>
        <v/>
      </c>
      <c r="K5978" s="5">
        <f>IF(OR($L5978="",NOT(COUNTIFS($L$2:$L5978,$L5978)=1)),"",SUMIFS($I:$I,$L:$L,$L5978))</f>
        <v/>
      </c>
      <c r="L5978" s="6">
        <f>IF($B5978="","",YEAR($B5978))</f>
        <v/>
      </c>
      <c r="M5978" s="6">
        <f>INT((ROW()-2)/39)+1</f>
        <v/>
      </c>
      <c r="N5978" s="6">
        <f>MOD(ROW()-2,39)+2</f>
        <v/>
      </c>
      <c r="O5978" s="42">
        <f>IF(AND($B5978&lt;&gt;"",$C5978&lt;&gt;"",$B5978&lt;=$C5978),INDEX(Szabalyok!$C:$C,$N5978),"")</f>
        <v/>
      </c>
      <c r="P5978">
        <f>IF(D5978="",P5977,P5977+1)</f>
        <v/>
      </c>
    </row>
    <row r="5979">
      <c r="A5979">
        <f>IF(P5979=P5978,0,P5979)</f>
        <v/>
      </c>
      <c r="B5979" s="41">
        <f>IF($M5979&gt;300,"",IF(OR(INDEX(Bemenet!$E$2:$E$301,$M5979)="",INDEX(Bemenet!$F$2:$F$301,$M5979)=""),"",MAX(INDEX(Bemenet!$E$2:$E$301,$M5979),INDEX(Szabalyok!$A:$A,$N5979))))</f>
        <v/>
      </c>
      <c r="C5979" s="41">
        <f>IF($B5979="","",MIN(INDEX(Bemenet!$F$2:$F$301,$M5979),INDEX(Szabalyok!$B:$B,$N5979)))</f>
        <v/>
      </c>
      <c r="D5979" s="5">
        <f>IF(AND($B5979&lt;&gt;"",$C5979&lt;&gt;"",$B5979&lt;=$C5979),INDEX(Bemenet!$G$2:$G$301,$M5979),"")</f>
        <v/>
      </c>
      <c r="E5979" s="6">
        <f>IF(AND($B5979&lt;&gt;"",$C5979&lt;&gt;"",$B5979&lt;=$C5979),INDEX(Bemenet!$D$2:$D$301,$M5979),"")</f>
        <v/>
      </c>
      <c r="F5979" s="5">
        <f>IF(AND($B5979&lt;&gt;"",$C5979&lt;&gt;"",$B5979&lt;=$C5979),$C5979-$B5979+1,"")</f>
        <v/>
      </c>
      <c r="G5979" s="5">
        <f>IF($F5979="","",$F5979*$D5979)</f>
        <v/>
      </c>
      <c r="H5979" s="42">
        <f>IF($G5979="","",$O5979)</f>
        <v/>
      </c>
      <c r="I5979" s="5">
        <f>IF($G5979="","",$G5979*IF($H5979="",$O5979,$H5979)/100)</f>
        <v/>
      </c>
      <c r="J5979" s="5">
        <f>IF(OR($L5979="",NOT(COUNTIFS($L$2:$L5979,$L5979)=1)),"",SUMIFS($G:$G,$L:$L,$L5979))</f>
        <v/>
      </c>
      <c r="K5979" s="5">
        <f>IF(OR($L5979="",NOT(COUNTIFS($L$2:$L5979,$L5979)=1)),"",SUMIFS($I:$I,$L:$L,$L5979))</f>
        <v/>
      </c>
      <c r="L5979" s="6">
        <f>IF($B5979="","",YEAR($B5979))</f>
        <v/>
      </c>
      <c r="M5979" s="6">
        <f>INT((ROW()-2)/39)+1</f>
        <v/>
      </c>
      <c r="N5979" s="6">
        <f>MOD(ROW()-2,39)+2</f>
        <v/>
      </c>
      <c r="O5979" s="42">
        <f>IF(AND($B5979&lt;&gt;"",$C5979&lt;&gt;"",$B5979&lt;=$C5979),INDEX(Szabalyok!$C:$C,$N5979),"")</f>
        <v/>
      </c>
      <c r="P5979">
        <f>IF(D5979="",P5978,P5978+1)</f>
        <v/>
      </c>
    </row>
    <row r="5980">
      <c r="A5980">
        <f>IF(P5980=P5979,0,P5980)</f>
        <v/>
      </c>
      <c r="B5980" s="41">
        <f>IF($M5980&gt;300,"",IF(OR(INDEX(Bemenet!$E$2:$E$301,$M5980)="",INDEX(Bemenet!$F$2:$F$301,$M5980)=""),"",MAX(INDEX(Bemenet!$E$2:$E$301,$M5980),INDEX(Szabalyok!$A:$A,$N5980))))</f>
        <v/>
      </c>
      <c r="C5980" s="41">
        <f>IF($B5980="","",MIN(INDEX(Bemenet!$F$2:$F$301,$M5980),INDEX(Szabalyok!$B:$B,$N5980)))</f>
        <v/>
      </c>
      <c r="D5980" s="5">
        <f>IF(AND($B5980&lt;&gt;"",$C5980&lt;&gt;"",$B5980&lt;=$C5980),INDEX(Bemenet!$G$2:$G$301,$M5980),"")</f>
        <v/>
      </c>
      <c r="E5980" s="6">
        <f>IF(AND($B5980&lt;&gt;"",$C5980&lt;&gt;"",$B5980&lt;=$C5980),INDEX(Bemenet!$D$2:$D$301,$M5980),"")</f>
        <v/>
      </c>
      <c r="F5980" s="5">
        <f>IF(AND($B5980&lt;&gt;"",$C5980&lt;&gt;"",$B5980&lt;=$C5980),$C5980-$B5980+1,"")</f>
        <v/>
      </c>
      <c r="G5980" s="5">
        <f>IF($F5980="","",$F5980*$D5980)</f>
        <v/>
      </c>
      <c r="H5980" s="42">
        <f>IF($G5980="","",$O5980)</f>
        <v/>
      </c>
      <c r="I5980" s="5">
        <f>IF($G5980="","",$G5980*IF($H5980="",$O5980,$H5980)/100)</f>
        <v/>
      </c>
      <c r="J5980" s="5">
        <f>IF(OR($L5980="",NOT(COUNTIFS($L$2:$L5980,$L5980)=1)),"",SUMIFS($G:$G,$L:$L,$L5980))</f>
        <v/>
      </c>
      <c r="K5980" s="5">
        <f>IF(OR($L5980="",NOT(COUNTIFS($L$2:$L5980,$L5980)=1)),"",SUMIFS($I:$I,$L:$L,$L5980))</f>
        <v/>
      </c>
      <c r="L5980" s="6">
        <f>IF($B5980="","",YEAR($B5980))</f>
        <v/>
      </c>
      <c r="M5980" s="6">
        <f>INT((ROW()-2)/39)+1</f>
        <v/>
      </c>
      <c r="N5980" s="6">
        <f>MOD(ROW()-2,39)+2</f>
        <v/>
      </c>
      <c r="O5980" s="42">
        <f>IF(AND($B5980&lt;&gt;"",$C5980&lt;&gt;"",$B5980&lt;=$C5980),INDEX(Szabalyok!$C:$C,$N5980),"")</f>
        <v/>
      </c>
      <c r="P5980">
        <f>IF(D5980="",P5979,P5979+1)</f>
        <v/>
      </c>
    </row>
    <row r="5981">
      <c r="A5981">
        <f>IF(P5981=P5980,0,P5981)</f>
        <v/>
      </c>
      <c r="B5981" s="41">
        <f>IF($M5981&gt;300,"",IF(OR(INDEX(Bemenet!$E$2:$E$301,$M5981)="",INDEX(Bemenet!$F$2:$F$301,$M5981)=""),"",MAX(INDEX(Bemenet!$E$2:$E$301,$M5981),INDEX(Szabalyok!$A:$A,$N5981))))</f>
        <v/>
      </c>
      <c r="C5981" s="41">
        <f>IF($B5981="","",MIN(INDEX(Bemenet!$F$2:$F$301,$M5981),INDEX(Szabalyok!$B:$B,$N5981)))</f>
        <v/>
      </c>
      <c r="D5981" s="5">
        <f>IF(AND($B5981&lt;&gt;"",$C5981&lt;&gt;"",$B5981&lt;=$C5981),INDEX(Bemenet!$G$2:$G$301,$M5981),"")</f>
        <v/>
      </c>
      <c r="E5981" s="6">
        <f>IF(AND($B5981&lt;&gt;"",$C5981&lt;&gt;"",$B5981&lt;=$C5981),INDEX(Bemenet!$D$2:$D$301,$M5981),"")</f>
        <v/>
      </c>
      <c r="F5981" s="5">
        <f>IF(AND($B5981&lt;&gt;"",$C5981&lt;&gt;"",$B5981&lt;=$C5981),$C5981-$B5981+1,"")</f>
        <v/>
      </c>
      <c r="G5981" s="5">
        <f>IF($F5981="","",$F5981*$D5981)</f>
        <v/>
      </c>
      <c r="H5981" s="42">
        <f>IF($G5981="","",$O5981)</f>
        <v/>
      </c>
      <c r="I5981" s="5">
        <f>IF($G5981="","",$G5981*IF($H5981="",$O5981,$H5981)/100)</f>
        <v/>
      </c>
      <c r="J5981" s="5">
        <f>IF(OR($L5981="",NOT(COUNTIFS($L$2:$L5981,$L5981)=1)),"",SUMIFS($G:$G,$L:$L,$L5981))</f>
        <v/>
      </c>
      <c r="K5981" s="5">
        <f>IF(OR($L5981="",NOT(COUNTIFS($L$2:$L5981,$L5981)=1)),"",SUMIFS($I:$I,$L:$L,$L5981))</f>
        <v/>
      </c>
      <c r="L5981" s="6">
        <f>IF($B5981="","",YEAR($B5981))</f>
        <v/>
      </c>
      <c r="M5981" s="6">
        <f>INT((ROW()-2)/39)+1</f>
        <v/>
      </c>
      <c r="N5981" s="6">
        <f>MOD(ROW()-2,39)+2</f>
        <v/>
      </c>
      <c r="O5981" s="42">
        <f>IF(AND($B5981&lt;&gt;"",$C5981&lt;&gt;"",$B5981&lt;=$C5981),INDEX(Szabalyok!$C:$C,$N5981),"")</f>
        <v/>
      </c>
      <c r="P5981">
        <f>IF(D5981="",P5980,P5980+1)</f>
        <v/>
      </c>
    </row>
    <row r="5982">
      <c r="A5982">
        <f>IF(P5982=P5981,0,P5982)</f>
        <v/>
      </c>
      <c r="B5982" s="41">
        <f>IF($M5982&gt;300,"",IF(OR(INDEX(Bemenet!$E$2:$E$301,$M5982)="",INDEX(Bemenet!$F$2:$F$301,$M5982)=""),"",MAX(INDEX(Bemenet!$E$2:$E$301,$M5982),INDEX(Szabalyok!$A:$A,$N5982))))</f>
        <v/>
      </c>
      <c r="C5982" s="41">
        <f>IF($B5982="","",MIN(INDEX(Bemenet!$F$2:$F$301,$M5982),INDEX(Szabalyok!$B:$B,$N5982)))</f>
        <v/>
      </c>
      <c r="D5982" s="5">
        <f>IF(AND($B5982&lt;&gt;"",$C5982&lt;&gt;"",$B5982&lt;=$C5982),INDEX(Bemenet!$G$2:$G$301,$M5982),"")</f>
        <v/>
      </c>
      <c r="E5982" s="6">
        <f>IF(AND($B5982&lt;&gt;"",$C5982&lt;&gt;"",$B5982&lt;=$C5982),INDEX(Bemenet!$D$2:$D$301,$M5982),"")</f>
        <v/>
      </c>
      <c r="F5982" s="5">
        <f>IF(AND($B5982&lt;&gt;"",$C5982&lt;&gt;"",$B5982&lt;=$C5982),$C5982-$B5982+1,"")</f>
        <v/>
      </c>
      <c r="G5982" s="5">
        <f>IF($F5982="","",$F5982*$D5982)</f>
        <v/>
      </c>
      <c r="H5982" s="42">
        <f>IF($G5982="","",$O5982)</f>
        <v/>
      </c>
      <c r="I5982" s="5">
        <f>IF($G5982="","",$G5982*IF($H5982="",$O5982,$H5982)/100)</f>
        <v/>
      </c>
      <c r="J5982" s="5">
        <f>IF(OR($L5982="",NOT(COUNTIFS($L$2:$L5982,$L5982)=1)),"",SUMIFS($G:$G,$L:$L,$L5982))</f>
        <v/>
      </c>
      <c r="K5982" s="5">
        <f>IF(OR($L5982="",NOT(COUNTIFS($L$2:$L5982,$L5982)=1)),"",SUMIFS($I:$I,$L:$L,$L5982))</f>
        <v/>
      </c>
      <c r="L5982" s="6">
        <f>IF($B5982="","",YEAR($B5982))</f>
        <v/>
      </c>
      <c r="M5982" s="6">
        <f>INT((ROW()-2)/39)+1</f>
        <v/>
      </c>
      <c r="N5982" s="6">
        <f>MOD(ROW()-2,39)+2</f>
        <v/>
      </c>
      <c r="O5982" s="42">
        <f>IF(AND($B5982&lt;&gt;"",$C5982&lt;&gt;"",$B5982&lt;=$C5982),INDEX(Szabalyok!$C:$C,$N5982),"")</f>
        <v/>
      </c>
      <c r="P5982">
        <f>IF(D5982="",P5981,P5981+1)</f>
        <v/>
      </c>
    </row>
    <row r="5983">
      <c r="A5983">
        <f>IF(P5983=P5982,0,P5983)</f>
        <v/>
      </c>
      <c r="B5983" s="41">
        <f>IF($M5983&gt;300,"",IF(OR(INDEX(Bemenet!$E$2:$E$301,$M5983)="",INDEX(Bemenet!$F$2:$F$301,$M5983)=""),"",MAX(INDEX(Bemenet!$E$2:$E$301,$M5983),INDEX(Szabalyok!$A:$A,$N5983))))</f>
        <v/>
      </c>
      <c r="C5983" s="41">
        <f>IF($B5983="","",MIN(INDEX(Bemenet!$F$2:$F$301,$M5983),INDEX(Szabalyok!$B:$B,$N5983)))</f>
        <v/>
      </c>
      <c r="D5983" s="5">
        <f>IF(AND($B5983&lt;&gt;"",$C5983&lt;&gt;"",$B5983&lt;=$C5983),INDEX(Bemenet!$G$2:$G$301,$M5983),"")</f>
        <v/>
      </c>
      <c r="E5983" s="6">
        <f>IF(AND($B5983&lt;&gt;"",$C5983&lt;&gt;"",$B5983&lt;=$C5983),INDEX(Bemenet!$D$2:$D$301,$M5983),"")</f>
        <v/>
      </c>
      <c r="F5983" s="5">
        <f>IF(AND($B5983&lt;&gt;"",$C5983&lt;&gt;"",$B5983&lt;=$C5983),$C5983-$B5983+1,"")</f>
        <v/>
      </c>
      <c r="G5983" s="5">
        <f>IF($F5983="","",$F5983*$D5983)</f>
        <v/>
      </c>
      <c r="H5983" s="42">
        <f>IF($G5983="","",$O5983)</f>
        <v/>
      </c>
      <c r="I5983" s="5">
        <f>IF($G5983="","",$G5983*IF($H5983="",$O5983,$H5983)/100)</f>
        <v/>
      </c>
      <c r="J5983" s="5">
        <f>IF(OR($L5983="",NOT(COUNTIFS($L$2:$L5983,$L5983)=1)),"",SUMIFS($G:$G,$L:$L,$L5983))</f>
        <v/>
      </c>
      <c r="K5983" s="5">
        <f>IF(OR($L5983="",NOT(COUNTIFS($L$2:$L5983,$L5983)=1)),"",SUMIFS($I:$I,$L:$L,$L5983))</f>
        <v/>
      </c>
      <c r="L5983" s="6">
        <f>IF($B5983="","",YEAR($B5983))</f>
        <v/>
      </c>
      <c r="M5983" s="6">
        <f>INT((ROW()-2)/39)+1</f>
        <v/>
      </c>
      <c r="N5983" s="6">
        <f>MOD(ROW()-2,39)+2</f>
        <v/>
      </c>
      <c r="O5983" s="42">
        <f>IF(AND($B5983&lt;&gt;"",$C5983&lt;&gt;"",$B5983&lt;=$C5983),INDEX(Szabalyok!$C:$C,$N5983),"")</f>
        <v/>
      </c>
      <c r="P5983">
        <f>IF(D5983="",P5982,P5982+1)</f>
        <v/>
      </c>
    </row>
    <row r="5984">
      <c r="A5984">
        <f>IF(P5984=P5983,0,P5984)</f>
        <v/>
      </c>
      <c r="B5984" s="41">
        <f>IF($M5984&gt;300,"",IF(OR(INDEX(Bemenet!$E$2:$E$301,$M5984)="",INDEX(Bemenet!$F$2:$F$301,$M5984)=""),"",MAX(INDEX(Bemenet!$E$2:$E$301,$M5984),INDEX(Szabalyok!$A:$A,$N5984))))</f>
        <v/>
      </c>
      <c r="C5984" s="41">
        <f>IF($B5984="","",MIN(INDEX(Bemenet!$F$2:$F$301,$M5984),INDEX(Szabalyok!$B:$B,$N5984)))</f>
        <v/>
      </c>
      <c r="D5984" s="5">
        <f>IF(AND($B5984&lt;&gt;"",$C5984&lt;&gt;"",$B5984&lt;=$C5984),INDEX(Bemenet!$G$2:$G$301,$M5984),"")</f>
        <v/>
      </c>
      <c r="E5984" s="6">
        <f>IF(AND($B5984&lt;&gt;"",$C5984&lt;&gt;"",$B5984&lt;=$C5984),INDEX(Bemenet!$D$2:$D$301,$M5984),"")</f>
        <v/>
      </c>
      <c r="F5984" s="5">
        <f>IF(AND($B5984&lt;&gt;"",$C5984&lt;&gt;"",$B5984&lt;=$C5984),$C5984-$B5984+1,"")</f>
        <v/>
      </c>
      <c r="G5984" s="5">
        <f>IF($F5984="","",$F5984*$D5984)</f>
        <v/>
      </c>
      <c r="H5984" s="42">
        <f>IF($G5984="","",$O5984)</f>
        <v/>
      </c>
      <c r="I5984" s="5">
        <f>IF($G5984="","",$G5984*IF($H5984="",$O5984,$H5984)/100)</f>
        <v/>
      </c>
      <c r="J5984" s="5">
        <f>IF(OR($L5984="",NOT(COUNTIFS($L$2:$L5984,$L5984)=1)),"",SUMIFS($G:$G,$L:$L,$L5984))</f>
        <v/>
      </c>
      <c r="K5984" s="5">
        <f>IF(OR($L5984="",NOT(COUNTIFS($L$2:$L5984,$L5984)=1)),"",SUMIFS($I:$I,$L:$L,$L5984))</f>
        <v/>
      </c>
      <c r="L5984" s="6">
        <f>IF($B5984="","",YEAR($B5984))</f>
        <v/>
      </c>
      <c r="M5984" s="6">
        <f>INT((ROW()-2)/39)+1</f>
        <v/>
      </c>
      <c r="N5984" s="6">
        <f>MOD(ROW()-2,39)+2</f>
        <v/>
      </c>
      <c r="O5984" s="42">
        <f>IF(AND($B5984&lt;&gt;"",$C5984&lt;&gt;"",$B5984&lt;=$C5984),INDEX(Szabalyok!$C:$C,$N5984),"")</f>
        <v/>
      </c>
      <c r="P5984">
        <f>IF(D5984="",P5983,P5983+1)</f>
        <v/>
      </c>
    </row>
    <row r="5985">
      <c r="A5985">
        <f>IF(P5985=P5984,0,P5985)</f>
        <v/>
      </c>
      <c r="B5985" s="41">
        <f>IF($M5985&gt;300,"",IF(OR(INDEX(Bemenet!$E$2:$E$301,$M5985)="",INDEX(Bemenet!$F$2:$F$301,$M5985)=""),"",MAX(INDEX(Bemenet!$E$2:$E$301,$M5985),INDEX(Szabalyok!$A:$A,$N5985))))</f>
        <v/>
      </c>
      <c r="C5985" s="41">
        <f>IF($B5985="","",MIN(INDEX(Bemenet!$F$2:$F$301,$M5985),INDEX(Szabalyok!$B:$B,$N5985)))</f>
        <v/>
      </c>
      <c r="D5985" s="5">
        <f>IF(AND($B5985&lt;&gt;"",$C5985&lt;&gt;"",$B5985&lt;=$C5985),INDEX(Bemenet!$G$2:$G$301,$M5985),"")</f>
        <v/>
      </c>
      <c r="E5985" s="6">
        <f>IF(AND($B5985&lt;&gt;"",$C5985&lt;&gt;"",$B5985&lt;=$C5985),INDEX(Bemenet!$D$2:$D$301,$M5985),"")</f>
        <v/>
      </c>
      <c r="F5985" s="5">
        <f>IF(AND($B5985&lt;&gt;"",$C5985&lt;&gt;"",$B5985&lt;=$C5985),$C5985-$B5985+1,"")</f>
        <v/>
      </c>
      <c r="G5985" s="5">
        <f>IF($F5985="","",$F5985*$D5985)</f>
        <v/>
      </c>
      <c r="H5985" s="42">
        <f>IF($G5985="","",$O5985)</f>
        <v/>
      </c>
      <c r="I5985" s="5">
        <f>IF($G5985="","",$G5985*IF($H5985="",$O5985,$H5985)/100)</f>
        <v/>
      </c>
      <c r="J5985" s="5">
        <f>IF(OR($L5985="",NOT(COUNTIFS($L$2:$L5985,$L5985)=1)),"",SUMIFS($G:$G,$L:$L,$L5985))</f>
        <v/>
      </c>
      <c r="K5985" s="5">
        <f>IF(OR($L5985="",NOT(COUNTIFS($L$2:$L5985,$L5985)=1)),"",SUMIFS($I:$I,$L:$L,$L5985))</f>
        <v/>
      </c>
      <c r="L5985" s="6">
        <f>IF($B5985="","",YEAR($B5985))</f>
        <v/>
      </c>
      <c r="M5985" s="6">
        <f>INT((ROW()-2)/39)+1</f>
        <v/>
      </c>
      <c r="N5985" s="6">
        <f>MOD(ROW()-2,39)+2</f>
        <v/>
      </c>
      <c r="O5985" s="42">
        <f>IF(AND($B5985&lt;&gt;"",$C5985&lt;&gt;"",$B5985&lt;=$C5985),INDEX(Szabalyok!$C:$C,$N5985),"")</f>
        <v/>
      </c>
      <c r="P5985">
        <f>IF(D5985="",P5984,P5984+1)</f>
        <v/>
      </c>
    </row>
    <row r="5986">
      <c r="A5986">
        <f>IF(P5986=P5985,0,P5986)</f>
        <v/>
      </c>
      <c r="B5986" s="41">
        <f>IF($M5986&gt;300,"",IF(OR(INDEX(Bemenet!$E$2:$E$301,$M5986)="",INDEX(Bemenet!$F$2:$F$301,$M5986)=""),"",MAX(INDEX(Bemenet!$E$2:$E$301,$M5986),INDEX(Szabalyok!$A:$A,$N5986))))</f>
        <v/>
      </c>
      <c r="C5986" s="41">
        <f>IF($B5986="","",MIN(INDEX(Bemenet!$F$2:$F$301,$M5986),INDEX(Szabalyok!$B:$B,$N5986)))</f>
        <v/>
      </c>
      <c r="D5986" s="5">
        <f>IF(AND($B5986&lt;&gt;"",$C5986&lt;&gt;"",$B5986&lt;=$C5986),INDEX(Bemenet!$G$2:$G$301,$M5986),"")</f>
        <v/>
      </c>
      <c r="E5986" s="6">
        <f>IF(AND($B5986&lt;&gt;"",$C5986&lt;&gt;"",$B5986&lt;=$C5986),INDEX(Bemenet!$D$2:$D$301,$M5986),"")</f>
        <v/>
      </c>
      <c r="F5986" s="5">
        <f>IF(AND($B5986&lt;&gt;"",$C5986&lt;&gt;"",$B5986&lt;=$C5986),$C5986-$B5986+1,"")</f>
        <v/>
      </c>
      <c r="G5986" s="5">
        <f>IF($F5986="","",$F5986*$D5986)</f>
        <v/>
      </c>
      <c r="H5986" s="42">
        <f>IF($G5986="","",$O5986)</f>
        <v/>
      </c>
      <c r="I5986" s="5">
        <f>IF($G5986="","",$G5986*IF($H5986="",$O5986,$H5986)/100)</f>
        <v/>
      </c>
      <c r="J5986" s="5">
        <f>IF(OR($L5986="",NOT(COUNTIFS($L$2:$L5986,$L5986)=1)),"",SUMIFS($G:$G,$L:$L,$L5986))</f>
        <v/>
      </c>
      <c r="K5986" s="5">
        <f>IF(OR($L5986="",NOT(COUNTIFS($L$2:$L5986,$L5986)=1)),"",SUMIFS($I:$I,$L:$L,$L5986))</f>
        <v/>
      </c>
      <c r="L5986" s="6">
        <f>IF($B5986="","",YEAR($B5986))</f>
        <v/>
      </c>
      <c r="M5986" s="6">
        <f>INT((ROW()-2)/39)+1</f>
        <v/>
      </c>
      <c r="N5986" s="6">
        <f>MOD(ROW()-2,39)+2</f>
        <v/>
      </c>
      <c r="O5986" s="42">
        <f>IF(AND($B5986&lt;&gt;"",$C5986&lt;&gt;"",$B5986&lt;=$C5986),INDEX(Szabalyok!$C:$C,$N5986),"")</f>
        <v/>
      </c>
      <c r="P5986">
        <f>IF(D5986="",P5985,P5985+1)</f>
        <v/>
      </c>
    </row>
    <row r="5987">
      <c r="A5987">
        <f>IF(P5987=P5986,0,P5987)</f>
        <v/>
      </c>
      <c r="B5987" s="41">
        <f>IF($M5987&gt;300,"",IF(OR(INDEX(Bemenet!$E$2:$E$301,$M5987)="",INDEX(Bemenet!$F$2:$F$301,$M5987)=""),"",MAX(INDEX(Bemenet!$E$2:$E$301,$M5987),INDEX(Szabalyok!$A:$A,$N5987))))</f>
        <v/>
      </c>
      <c r="C5987" s="41">
        <f>IF($B5987="","",MIN(INDEX(Bemenet!$F$2:$F$301,$M5987),INDEX(Szabalyok!$B:$B,$N5987)))</f>
        <v/>
      </c>
      <c r="D5987" s="5">
        <f>IF(AND($B5987&lt;&gt;"",$C5987&lt;&gt;"",$B5987&lt;=$C5987),INDEX(Bemenet!$G$2:$G$301,$M5987),"")</f>
        <v/>
      </c>
      <c r="E5987" s="6">
        <f>IF(AND($B5987&lt;&gt;"",$C5987&lt;&gt;"",$B5987&lt;=$C5987),INDEX(Bemenet!$D$2:$D$301,$M5987),"")</f>
        <v/>
      </c>
      <c r="F5987" s="5">
        <f>IF(AND($B5987&lt;&gt;"",$C5987&lt;&gt;"",$B5987&lt;=$C5987),$C5987-$B5987+1,"")</f>
        <v/>
      </c>
      <c r="G5987" s="5">
        <f>IF($F5987="","",$F5987*$D5987)</f>
        <v/>
      </c>
      <c r="H5987" s="42">
        <f>IF($G5987="","",$O5987)</f>
        <v/>
      </c>
      <c r="I5987" s="5">
        <f>IF($G5987="","",$G5987*IF($H5987="",$O5987,$H5987)/100)</f>
        <v/>
      </c>
      <c r="J5987" s="5">
        <f>IF(OR($L5987="",NOT(COUNTIFS($L$2:$L5987,$L5987)=1)),"",SUMIFS($G:$G,$L:$L,$L5987))</f>
        <v/>
      </c>
      <c r="K5987" s="5">
        <f>IF(OR($L5987="",NOT(COUNTIFS($L$2:$L5987,$L5987)=1)),"",SUMIFS($I:$I,$L:$L,$L5987))</f>
        <v/>
      </c>
      <c r="L5987" s="6">
        <f>IF($B5987="","",YEAR($B5987))</f>
        <v/>
      </c>
      <c r="M5987" s="6">
        <f>INT((ROW()-2)/39)+1</f>
        <v/>
      </c>
      <c r="N5987" s="6">
        <f>MOD(ROW()-2,39)+2</f>
        <v/>
      </c>
      <c r="O5987" s="42">
        <f>IF(AND($B5987&lt;&gt;"",$C5987&lt;&gt;"",$B5987&lt;=$C5987),INDEX(Szabalyok!$C:$C,$N5987),"")</f>
        <v/>
      </c>
      <c r="P5987">
        <f>IF(D5987="",P5986,P5986+1)</f>
        <v/>
      </c>
    </row>
    <row r="5988">
      <c r="A5988">
        <f>IF(P5988=P5987,0,P5988)</f>
        <v/>
      </c>
      <c r="B5988" s="41">
        <f>IF($M5988&gt;300,"",IF(OR(INDEX(Bemenet!$E$2:$E$301,$M5988)="",INDEX(Bemenet!$F$2:$F$301,$M5988)=""),"",MAX(INDEX(Bemenet!$E$2:$E$301,$M5988),INDEX(Szabalyok!$A:$A,$N5988))))</f>
        <v/>
      </c>
      <c r="C5988" s="41">
        <f>IF($B5988="","",MIN(INDEX(Bemenet!$F$2:$F$301,$M5988),INDEX(Szabalyok!$B:$B,$N5988)))</f>
        <v/>
      </c>
      <c r="D5988" s="5">
        <f>IF(AND($B5988&lt;&gt;"",$C5988&lt;&gt;"",$B5988&lt;=$C5988),INDEX(Bemenet!$G$2:$G$301,$M5988),"")</f>
        <v/>
      </c>
      <c r="E5988" s="6">
        <f>IF(AND($B5988&lt;&gt;"",$C5988&lt;&gt;"",$B5988&lt;=$C5988),INDEX(Bemenet!$D$2:$D$301,$M5988),"")</f>
        <v/>
      </c>
      <c r="F5988" s="5">
        <f>IF(AND($B5988&lt;&gt;"",$C5988&lt;&gt;"",$B5988&lt;=$C5988),$C5988-$B5988+1,"")</f>
        <v/>
      </c>
      <c r="G5988" s="5">
        <f>IF($F5988="","",$F5988*$D5988)</f>
        <v/>
      </c>
      <c r="H5988" s="42">
        <f>IF($G5988="","",$O5988)</f>
        <v/>
      </c>
      <c r="I5988" s="5">
        <f>IF($G5988="","",$G5988*IF($H5988="",$O5988,$H5988)/100)</f>
        <v/>
      </c>
      <c r="J5988" s="5">
        <f>IF(OR($L5988="",NOT(COUNTIFS($L$2:$L5988,$L5988)=1)),"",SUMIFS($G:$G,$L:$L,$L5988))</f>
        <v/>
      </c>
      <c r="K5988" s="5">
        <f>IF(OR($L5988="",NOT(COUNTIFS($L$2:$L5988,$L5988)=1)),"",SUMIFS($I:$I,$L:$L,$L5988))</f>
        <v/>
      </c>
      <c r="L5988" s="6">
        <f>IF($B5988="","",YEAR($B5988))</f>
        <v/>
      </c>
      <c r="M5988" s="6">
        <f>INT((ROW()-2)/39)+1</f>
        <v/>
      </c>
      <c r="N5988" s="6">
        <f>MOD(ROW()-2,39)+2</f>
        <v/>
      </c>
      <c r="O5988" s="42">
        <f>IF(AND($B5988&lt;&gt;"",$C5988&lt;&gt;"",$B5988&lt;=$C5988),INDEX(Szabalyok!$C:$C,$N5988),"")</f>
        <v/>
      </c>
      <c r="P5988">
        <f>IF(D5988="",P5987,P5987+1)</f>
        <v/>
      </c>
    </row>
    <row r="5989">
      <c r="A5989">
        <f>IF(P5989=P5988,0,P5989)</f>
        <v/>
      </c>
      <c r="B5989" s="41">
        <f>IF($M5989&gt;300,"",IF(OR(INDEX(Bemenet!$E$2:$E$301,$M5989)="",INDEX(Bemenet!$F$2:$F$301,$M5989)=""),"",MAX(INDEX(Bemenet!$E$2:$E$301,$M5989),INDEX(Szabalyok!$A:$A,$N5989))))</f>
        <v/>
      </c>
      <c r="C5989" s="41">
        <f>IF($B5989="","",MIN(INDEX(Bemenet!$F$2:$F$301,$M5989),INDEX(Szabalyok!$B:$B,$N5989)))</f>
        <v/>
      </c>
      <c r="D5989" s="5">
        <f>IF(AND($B5989&lt;&gt;"",$C5989&lt;&gt;"",$B5989&lt;=$C5989),INDEX(Bemenet!$G$2:$G$301,$M5989),"")</f>
        <v/>
      </c>
      <c r="E5989" s="6">
        <f>IF(AND($B5989&lt;&gt;"",$C5989&lt;&gt;"",$B5989&lt;=$C5989),INDEX(Bemenet!$D$2:$D$301,$M5989),"")</f>
        <v/>
      </c>
      <c r="F5989" s="5">
        <f>IF(AND($B5989&lt;&gt;"",$C5989&lt;&gt;"",$B5989&lt;=$C5989),$C5989-$B5989+1,"")</f>
        <v/>
      </c>
      <c r="G5989" s="5">
        <f>IF($F5989="","",$F5989*$D5989)</f>
        <v/>
      </c>
      <c r="H5989" s="42">
        <f>IF($G5989="","",$O5989)</f>
        <v/>
      </c>
      <c r="I5989" s="5">
        <f>IF($G5989="","",$G5989*IF($H5989="",$O5989,$H5989)/100)</f>
        <v/>
      </c>
      <c r="J5989" s="5">
        <f>IF(OR($L5989="",NOT(COUNTIFS($L$2:$L5989,$L5989)=1)),"",SUMIFS($G:$G,$L:$L,$L5989))</f>
        <v/>
      </c>
      <c r="K5989" s="5">
        <f>IF(OR($L5989="",NOT(COUNTIFS($L$2:$L5989,$L5989)=1)),"",SUMIFS($I:$I,$L:$L,$L5989))</f>
        <v/>
      </c>
      <c r="L5989" s="6">
        <f>IF($B5989="","",YEAR($B5989))</f>
        <v/>
      </c>
      <c r="M5989" s="6">
        <f>INT((ROW()-2)/39)+1</f>
        <v/>
      </c>
      <c r="N5989" s="6">
        <f>MOD(ROW()-2,39)+2</f>
        <v/>
      </c>
      <c r="O5989" s="42">
        <f>IF(AND($B5989&lt;&gt;"",$C5989&lt;&gt;"",$B5989&lt;=$C5989),INDEX(Szabalyok!$C:$C,$N5989),"")</f>
        <v/>
      </c>
      <c r="P5989">
        <f>IF(D5989="",P5988,P5988+1)</f>
        <v/>
      </c>
    </row>
    <row r="5990">
      <c r="A5990">
        <f>IF(P5990=P5989,0,P5990)</f>
        <v/>
      </c>
      <c r="B5990" s="41">
        <f>IF($M5990&gt;300,"",IF(OR(INDEX(Bemenet!$E$2:$E$301,$M5990)="",INDEX(Bemenet!$F$2:$F$301,$M5990)=""),"",MAX(INDEX(Bemenet!$E$2:$E$301,$M5990),INDEX(Szabalyok!$A:$A,$N5990))))</f>
        <v/>
      </c>
      <c r="C5990" s="41">
        <f>IF($B5990="","",MIN(INDEX(Bemenet!$F$2:$F$301,$M5990),INDEX(Szabalyok!$B:$B,$N5990)))</f>
        <v/>
      </c>
      <c r="D5990" s="5">
        <f>IF(AND($B5990&lt;&gt;"",$C5990&lt;&gt;"",$B5990&lt;=$C5990),INDEX(Bemenet!$G$2:$G$301,$M5990),"")</f>
        <v/>
      </c>
      <c r="E5990" s="6">
        <f>IF(AND($B5990&lt;&gt;"",$C5990&lt;&gt;"",$B5990&lt;=$C5990),INDEX(Bemenet!$D$2:$D$301,$M5990),"")</f>
        <v/>
      </c>
      <c r="F5990" s="5">
        <f>IF(AND($B5990&lt;&gt;"",$C5990&lt;&gt;"",$B5990&lt;=$C5990),$C5990-$B5990+1,"")</f>
        <v/>
      </c>
      <c r="G5990" s="5">
        <f>IF($F5990="","",$F5990*$D5990)</f>
        <v/>
      </c>
      <c r="H5990" s="42">
        <f>IF($G5990="","",$O5990)</f>
        <v/>
      </c>
      <c r="I5990" s="5">
        <f>IF($G5990="","",$G5990*IF($H5990="",$O5990,$H5990)/100)</f>
        <v/>
      </c>
      <c r="J5990" s="5">
        <f>IF(OR($L5990="",NOT(COUNTIFS($L$2:$L5990,$L5990)=1)),"",SUMIFS($G:$G,$L:$L,$L5990))</f>
        <v/>
      </c>
      <c r="K5990" s="5">
        <f>IF(OR($L5990="",NOT(COUNTIFS($L$2:$L5990,$L5990)=1)),"",SUMIFS($I:$I,$L:$L,$L5990))</f>
        <v/>
      </c>
      <c r="L5990" s="6">
        <f>IF($B5990="","",YEAR($B5990))</f>
        <v/>
      </c>
      <c r="M5990" s="6">
        <f>INT((ROW()-2)/39)+1</f>
        <v/>
      </c>
      <c r="N5990" s="6">
        <f>MOD(ROW()-2,39)+2</f>
        <v/>
      </c>
      <c r="O5990" s="42">
        <f>IF(AND($B5990&lt;&gt;"",$C5990&lt;&gt;"",$B5990&lt;=$C5990),INDEX(Szabalyok!$C:$C,$N5990),"")</f>
        <v/>
      </c>
      <c r="P5990">
        <f>IF(D5990="",P5989,P5989+1)</f>
        <v/>
      </c>
    </row>
    <row r="5991">
      <c r="A5991">
        <f>IF(P5991=P5990,0,P5991)</f>
        <v/>
      </c>
      <c r="B5991" s="41">
        <f>IF($M5991&gt;300,"",IF(OR(INDEX(Bemenet!$E$2:$E$301,$M5991)="",INDEX(Bemenet!$F$2:$F$301,$M5991)=""),"",MAX(INDEX(Bemenet!$E$2:$E$301,$M5991),INDEX(Szabalyok!$A:$A,$N5991))))</f>
        <v/>
      </c>
      <c r="C5991" s="41">
        <f>IF($B5991="","",MIN(INDEX(Bemenet!$F$2:$F$301,$M5991),INDEX(Szabalyok!$B:$B,$N5991)))</f>
        <v/>
      </c>
      <c r="D5991" s="5">
        <f>IF(AND($B5991&lt;&gt;"",$C5991&lt;&gt;"",$B5991&lt;=$C5991),INDEX(Bemenet!$G$2:$G$301,$M5991),"")</f>
        <v/>
      </c>
      <c r="E5991" s="6">
        <f>IF(AND($B5991&lt;&gt;"",$C5991&lt;&gt;"",$B5991&lt;=$C5991),INDEX(Bemenet!$D$2:$D$301,$M5991),"")</f>
        <v/>
      </c>
      <c r="F5991" s="5">
        <f>IF(AND($B5991&lt;&gt;"",$C5991&lt;&gt;"",$B5991&lt;=$C5991),$C5991-$B5991+1,"")</f>
        <v/>
      </c>
      <c r="G5991" s="5">
        <f>IF($F5991="","",$F5991*$D5991)</f>
        <v/>
      </c>
      <c r="H5991" s="42">
        <f>IF($G5991="","",$O5991)</f>
        <v/>
      </c>
      <c r="I5991" s="5">
        <f>IF($G5991="","",$G5991*IF($H5991="",$O5991,$H5991)/100)</f>
        <v/>
      </c>
      <c r="J5991" s="5">
        <f>IF(OR($L5991="",NOT(COUNTIFS($L$2:$L5991,$L5991)=1)),"",SUMIFS($G:$G,$L:$L,$L5991))</f>
        <v/>
      </c>
      <c r="K5991" s="5">
        <f>IF(OR($L5991="",NOT(COUNTIFS($L$2:$L5991,$L5991)=1)),"",SUMIFS($I:$I,$L:$L,$L5991))</f>
        <v/>
      </c>
      <c r="L5991" s="6">
        <f>IF($B5991="","",YEAR($B5991))</f>
        <v/>
      </c>
      <c r="M5991" s="6">
        <f>INT((ROW()-2)/39)+1</f>
        <v/>
      </c>
      <c r="N5991" s="6">
        <f>MOD(ROW()-2,39)+2</f>
        <v/>
      </c>
      <c r="O5991" s="42">
        <f>IF(AND($B5991&lt;&gt;"",$C5991&lt;&gt;"",$B5991&lt;=$C5991),INDEX(Szabalyok!$C:$C,$N5991),"")</f>
        <v/>
      </c>
      <c r="P5991">
        <f>IF(D5991="",P5990,P5990+1)</f>
        <v/>
      </c>
    </row>
    <row r="5992">
      <c r="A5992">
        <f>IF(P5992=P5991,0,P5992)</f>
        <v/>
      </c>
      <c r="B5992" s="41">
        <f>IF($M5992&gt;300,"",IF(OR(INDEX(Bemenet!$E$2:$E$301,$M5992)="",INDEX(Bemenet!$F$2:$F$301,$M5992)=""),"",MAX(INDEX(Bemenet!$E$2:$E$301,$M5992),INDEX(Szabalyok!$A:$A,$N5992))))</f>
        <v/>
      </c>
      <c r="C5992" s="41">
        <f>IF($B5992="","",MIN(INDEX(Bemenet!$F$2:$F$301,$M5992),INDEX(Szabalyok!$B:$B,$N5992)))</f>
        <v/>
      </c>
      <c r="D5992" s="5">
        <f>IF(AND($B5992&lt;&gt;"",$C5992&lt;&gt;"",$B5992&lt;=$C5992),INDEX(Bemenet!$G$2:$G$301,$M5992),"")</f>
        <v/>
      </c>
      <c r="E5992" s="6">
        <f>IF(AND($B5992&lt;&gt;"",$C5992&lt;&gt;"",$B5992&lt;=$C5992),INDEX(Bemenet!$D$2:$D$301,$M5992),"")</f>
        <v/>
      </c>
      <c r="F5992" s="5">
        <f>IF(AND($B5992&lt;&gt;"",$C5992&lt;&gt;"",$B5992&lt;=$C5992),$C5992-$B5992+1,"")</f>
        <v/>
      </c>
      <c r="G5992" s="5">
        <f>IF($F5992="","",$F5992*$D5992)</f>
        <v/>
      </c>
      <c r="H5992" s="42">
        <f>IF($G5992="","",$O5992)</f>
        <v/>
      </c>
      <c r="I5992" s="5">
        <f>IF($G5992="","",$G5992*IF($H5992="",$O5992,$H5992)/100)</f>
        <v/>
      </c>
      <c r="J5992" s="5">
        <f>IF(OR($L5992="",NOT(COUNTIFS($L$2:$L5992,$L5992)=1)),"",SUMIFS($G:$G,$L:$L,$L5992))</f>
        <v/>
      </c>
      <c r="K5992" s="5">
        <f>IF(OR($L5992="",NOT(COUNTIFS($L$2:$L5992,$L5992)=1)),"",SUMIFS($I:$I,$L:$L,$L5992))</f>
        <v/>
      </c>
      <c r="L5992" s="6">
        <f>IF($B5992="","",YEAR($B5992))</f>
        <v/>
      </c>
      <c r="M5992" s="6">
        <f>INT((ROW()-2)/39)+1</f>
        <v/>
      </c>
      <c r="N5992" s="6">
        <f>MOD(ROW()-2,39)+2</f>
        <v/>
      </c>
      <c r="O5992" s="42">
        <f>IF(AND($B5992&lt;&gt;"",$C5992&lt;&gt;"",$B5992&lt;=$C5992),INDEX(Szabalyok!$C:$C,$N5992),"")</f>
        <v/>
      </c>
      <c r="P5992">
        <f>IF(D5992="",P5991,P5991+1)</f>
        <v/>
      </c>
    </row>
    <row r="5993">
      <c r="A5993">
        <f>IF(P5993=P5992,0,P5993)</f>
        <v/>
      </c>
      <c r="B5993" s="41">
        <f>IF($M5993&gt;300,"",IF(OR(INDEX(Bemenet!$E$2:$E$301,$M5993)="",INDEX(Bemenet!$F$2:$F$301,$M5993)=""),"",MAX(INDEX(Bemenet!$E$2:$E$301,$M5993),INDEX(Szabalyok!$A:$A,$N5993))))</f>
        <v/>
      </c>
      <c r="C5993" s="41">
        <f>IF($B5993="","",MIN(INDEX(Bemenet!$F$2:$F$301,$M5993),INDEX(Szabalyok!$B:$B,$N5993)))</f>
        <v/>
      </c>
      <c r="D5993" s="5">
        <f>IF(AND($B5993&lt;&gt;"",$C5993&lt;&gt;"",$B5993&lt;=$C5993),INDEX(Bemenet!$G$2:$G$301,$M5993),"")</f>
        <v/>
      </c>
      <c r="E5993" s="6">
        <f>IF(AND($B5993&lt;&gt;"",$C5993&lt;&gt;"",$B5993&lt;=$C5993),INDEX(Bemenet!$D$2:$D$301,$M5993),"")</f>
        <v/>
      </c>
      <c r="F5993" s="5">
        <f>IF(AND($B5993&lt;&gt;"",$C5993&lt;&gt;"",$B5993&lt;=$C5993),$C5993-$B5993+1,"")</f>
        <v/>
      </c>
      <c r="G5993" s="5">
        <f>IF($F5993="","",$F5993*$D5993)</f>
        <v/>
      </c>
      <c r="H5993" s="42">
        <f>IF($G5993="","",$O5993)</f>
        <v/>
      </c>
      <c r="I5993" s="5">
        <f>IF($G5993="","",$G5993*IF($H5993="",$O5993,$H5993)/100)</f>
        <v/>
      </c>
      <c r="J5993" s="5">
        <f>IF(OR($L5993="",NOT(COUNTIFS($L$2:$L5993,$L5993)=1)),"",SUMIFS($G:$G,$L:$L,$L5993))</f>
        <v/>
      </c>
      <c r="K5993" s="5">
        <f>IF(OR($L5993="",NOT(COUNTIFS($L$2:$L5993,$L5993)=1)),"",SUMIFS($I:$I,$L:$L,$L5993))</f>
        <v/>
      </c>
      <c r="L5993" s="6">
        <f>IF($B5993="","",YEAR($B5993))</f>
        <v/>
      </c>
      <c r="M5993" s="6">
        <f>INT((ROW()-2)/39)+1</f>
        <v/>
      </c>
      <c r="N5993" s="6">
        <f>MOD(ROW()-2,39)+2</f>
        <v/>
      </c>
      <c r="O5993" s="42">
        <f>IF(AND($B5993&lt;&gt;"",$C5993&lt;&gt;"",$B5993&lt;=$C5993),INDEX(Szabalyok!$C:$C,$N5993),"")</f>
        <v/>
      </c>
      <c r="P5993">
        <f>IF(D5993="",P5992,P5992+1)</f>
        <v/>
      </c>
    </row>
    <row r="5994">
      <c r="A5994">
        <f>IF(P5994=P5993,0,P5994)</f>
        <v/>
      </c>
      <c r="B5994" s="41">
        <f>IF($M5994&gt;300,"",IF(OR(INDEX(Bemenet!$E$2:$E$301,$M5994)="",INDEX(Bemenet!$F$2:$F$301,$M5994)=""),"",MAX(INDEX(Bemenet!$E$2:$E$301,$M5994),INDEX(Szabalyok!$A:$A,$N5994))))</f>
        <v/>
      </c>
      <c r="C5994" s="41">
        <f>IF($B5994="","",MIN(INDEX(Bemenet!$F$2:$F$301,$M5994),INDEX(Szabalyok!$B:$B,$N5994)))</f>
        <v/>
      </c>
      <c r="D5994" s="5">
        <f>IF(AND($B5994&lt;&gt;"",$C5994&lt;&gt;"",$B5994&lt;=$C5994),INDEX(Bemenet!$G$2:$G$301,$M5994),"")</f>
        <v/>
      </c>
      <c r="E5994" s="6">
        <f>IF(AND($B5994&lt;&gt;"",$C5994&lt;&gt;"",$B5994&lt;=$C5994),INDEX(Bemenet!$D$2:$D$301,$M5994),"")</f>
        <v/>
      </c>
      <c r="F5994" s="5">
        <f>IF(AND($B5994&lt;&gt;"",$C5994&lt;&gt;"",$B5994&lt;=$C5994),$C5994-$B5994+1,"")</f>
        <v/>
      </c>
      <c r="G5994" s="5">
        <f>IF($F5994="","",$F5994*$D5994)</f>
        <v/>
      </c>
      <c r="H5994" s="42">
        <f>IF($G5994="","",$O5994)</f>
        <v/>
      </c>
      <c r="I5994" s="5">
        <f>IF($G5994="","",$G5994*IF($H5994="",$O5994,$H5994)/100)</f>
        <v/>
      </c>
      <c r="J5994" s="5">
        <f>IF(OR($L5994="",NOT(COUNTIFS($L$2:$L5994,$L5994)=1)),"",SUMIFS($G:$G,$L:$L,$L5994))</f>
        <v/>
      </c>
      <c r="K5994" s="5">
        <f>IF(OR($L5994="",NOT(COUNTIFS($L$2:$L5994,$L5994)=1)),"",SUMIFS($I:$I,$L:$L,$L5994))</f>
        <v/>
      </c>
      <c r="L5994" s="6">
        <f>IF($B5994="","",YEAR($B5994))</f>
        <v/>
      </c>
      <c r="M5994" s="6">
        <f>INT((ROW()-2)/39)+1</f>
        <v/>
      </c>
      <c r="N5994" s="6">
        <f>MOD(ROW()-2,39)+2</f>
        <v/>
      </c>
      <c r="O5994" s="42">
        <f>IF(AND($B5994&lt;&gt;"",$C5994&lt;&gt;"",$B5994&lt;=$C5994),INDEX(Szabalyok!$C:$C,$N5994),"")</f>
        <v/>
      </c>
      <c r="P5994">
        <f>IF(D5994="",P5993,P5993+1)</f>
        <v/>
      </c>
    </row>
    <row r="5995">
      <c r="A5995">
        <f>IF(P5995=P5994,0,P5995)</f>
        <v/>
      </c>
      <c r="B5995" s="41">
        <f>IF($M5995&gt;300,"",IF(OR(INDEX(Bemenet!$E$2:$E$301,$M5995)="",INDEX(Bemenet!$F$2:$F$301,$M5995)=""),"",MAX(INDEX(Bemenet!$E$2:$E$301,$M5995),INDEX(Szabalyok!$A:$A,$N5995))))</f>
        <v/>
      </c>
      <c r="C5995" s="41">
        <f>IF($B5995="","",MIN(INDEX(Bemenet!$F$2:$F$301,$M5995),INDEX(Szabalyok!$B:$B,$N5995)))</f>
        <v/>
      </c>
      <c r="D5995" s="5">
        <f>IF(AND($B5995&lt;&gt;"",$C5995&lt;&gt;"",$B5995&lt;=$C5995),INDEX(Bemenet!$G$2:$G$301,$M5995),"")</f>
        <v/>
      </c>
      <c r="E5995" s="6">
        <f>IF(AND($B5995&lt;&gt;"",$C5995&lt;&gt;"",$B5995&lt;=$C5995),INDEX(Bemenet!$D$2:$D$301,$M5995),"")</f>
        <v/>
      </c>
      <c r="F5995" s="5">
        <f>IF(AND($B5995&lt;&gt;"",$C5995&lt;&gt;"",$B5995&lt;=$C5995),$C5995-$B5995+1,"")</f>
        <v/>
      </c>
      <c r="G5995" s="5">
        <f>IF($F5995="","",$F5995*$D5995)</f>
        <v/>
      </c>
      <c r="H5995" s="42">
        <f>IF($G5995="","",$O5995)</f>
        <v/>
      </c>
      <c r="I5995" s="5">
        <f>IF($G5995="","",$G5995*IF($H5995="",$O5995,$H5995)/100)</f>
        <v/>
      </c>
      <c r="J5995" s="5">
        <f>IF(OR($L5995="",NOT(COUNTIFS($L$2:$L5995,$L5995)=1)),"",SUMIFS($G:$G,$L:$L,$L5995))</f>
        <v/>
      </c>
      <c r="K5995" s="5">
        <f>IF(OR($L5995="",NOT(COUNTIFS($L$2:$L5995,$L5995)=1)),"",SUMIFS($I:$I,$L:$L,$L5995))</f>
        <v/>
      </c>
      <c r="L5995" s="6">
        <f>IF($B5995="","",YEAR($B5995))</f>
        <v/>
      </c>
      <c r="M5995" s="6">
        <f>INT((ROW()-2)/39)+1</f>
        <v/>
      </c>
      <c r="N5995" s="6">
        <f>MOD(ROW()-2,39)+2</f>
        <v/>
      </c>
      <c r="O5995" s="42">
        <f>IF(AND($B5995&lt;&gt;"",$C5995&lt;&gt;"",$B5995&lt;=$C5995),INDEX(Szabalyok!$C:$C,$N5995),"")</f>
        <v/>
      </c>
      <c r="P5995">
        <f>IF(D5995="",P5994,P5994+1)</f>
        <v/>
      </c>
    </row>
    <row r="5996">
      <c r="A5996">
        <f>IF(P5996=P5995,0,P5996)</f>
        <v/>
      </c>
      <c r="B5996" s="41">
        <f>IF($M5996&gt;300,"",IF(OR(INDEX(Bemenet!$E$2:$E$301,$M5996)="",INDEX(Bemenet!$F$2:$F$301,$M5996)=""),"",MAX(INDEX(Bemenet!$E$2:$E$301,$M5996),INDEX(Szabalyok!$A:$A,$N5996))))</f>
        <v/>
      </c>
      <c r="C5996" s="41">
        <f>IF($B5996="","",MIN(INDEX(Bemenet!$F$2:$F$301,$M5996),INDEX(Szabalyok!$B:$B,$N5996)))</f>
        <v/>
      </c>
      <c r="D5996" s="5">
        <f>IF(AND($B5996&lt;&gt;"",$C5996&lt;&gt;"",$B5996&lt;=$C5996),INDEX(Bemenet!$G$2:$G$301,$M5996),"")</f>
        <v/>
      </c>
      <c r="E5996" s="6">
        <f>IF(AND($B5996&lt;&gt;"",$C5996&lt;&gt;"",$B5996&lt;=$C5996),INDEX(Bemenet!$D$2:$D$301,$M5996),"")</f>
        <v/>
      </c>
      <c r="F5996" s="5">
        <f>IF(AND($B5996&lt;&gt;"",$C5996&lt;&gt;"",$B5996&lt;=$C5996),$C5996-$B5996+1,"")</f>
        <v/>
      </c>
      <c r="G5996" s="5">
        <f>IF($F5996="","",$F5996*$D5996)</f>
        <v/>
      </c>
      <c r="H5996" s="42">
        <f>IF($G5996="","",$O5996)</f>
        <v/>
      </c>
      <c r="I5996" s="5">
        <f>IF($G5996="","",$G5996*IF($H5996="",$O5996,$H5996)/100)</f>
        <v/>
      </c>
      <c r="J5996" s="5">
        <f>IF(OR($L5996="",NOT(COUNTIFS($L$2:$L5996,$L5996)=1)),"",SUMIFS($G:$G,$L:$L,$L5996))</f>
        <v/>
      </c>
      <c r="K5996" s="5">
        <f>IF(OR($L5996="",NOT(COUNTIFS($L$2:$L5996,$L5996)=1)),"",SUMIFS($I:$I,$L:$L,$L5996))</f>
        <v/>
      </c>
      <c r="L5996" s="6">
        <f>IF($B5996="","",YEAR($B5996))</f>
        <v/>
      </c>
      <c r="M5996" s="6">
        <f>INT((ROW()-2)/39)+1</f>
        <v/>
      </c>
      <c r="N5996" s="6">
        <f>MOD(ROW()-2,39)+2</f>
        <v/>
      </c>
      <c r="O5996" s="42">
        <f>IF(AND($B5996&lt;&gt;"",$C5996&lt;&gt;"",$B5996&lt;=$C5996),INDEX(Szabalyok!$C:$C,$N5996),"")</f>
        <v/>
      </c>
      <c r="P5996">
        <f>IF(D5996="",P5995,P5995+1)</f>
        <v/>
      </c>
    </row>
    <row r="5997">
      <c r="A5997">
        <f>IF(P5997=P5996,0,P5997)</f>
        <v/>
      </c>
      <c r="B5997" s="41">
        <f>IF($M5997&gt;300,"",IF(OR(INDEX(Bemenet!$E$2:$E$301,$M5997)="",INDEX(Bemenet!$F$2:$F$301,$M5997)=""),"",MAX(INDEX(Bemenet!$E$2:$E$301,$M5997),INDEX(Szabalyok!$A:$A,$N5997))))</f>
        <v/>
      </c>
      <c r="C5997" s="41">
        <f>IF($B5997="","",MIN(INDEX(Bemenet!$F$2:$F$301,$M5997),INDEX(Szabalyok!$B:$B,$N5997)))</f>
        <v/>
      </c>
      <c r="D5997" s="5">
        <f>IF(AND($B5997&lt;&gt;"",$C5997&lt;&gt;"",$B5997&lt;=$C5997),INDEX(Bemenet!$G$2:$G$301,$M5997),"")</f>
        <v/>
      </c>
      <c r="E5997" s="6">
        <f>IF(AND($B5997&lt;&gt;"",$C5997&lt;&gt;"",$B5997&lt;=$C5997),INDEX(Bemenet!$D$2:$D$301,$M5997),"")</f>
        <v/>
      </c>
      <c r="F5997" s="5">
        <f>IF(AND($B5997&lt;&gt;"",$C5997&lt;&gt;"",$B5997&lt;=$C5997),$C5997-$B5997+1,"")</f>
        <v/>
      </c>
      <c r="G5997" s="5">
        <f>IF($F5997="","",$F5997*$D5997)</f>
        <v/>
      </c>
      <c r="H5997" s="42">
        <f>IF($G5997="","",$O5997)</f>
        <v/>
      </c>
      <c r="I5997" s="5">
        <f>IF($G5997="","",$G5997*IF($H5997="",$O5997,$H5997)/100)</f>
        <v/>
      </c>
      <c r="J5997" s="5">
        <f>IF(OR($L5997="",NOT(COUNTIFS($L$2:$L5997,$L5997)=1)),"",SUMIFS($G:$G,$L:$L,$L5997))</f>
        <v/>
      </c>
      <c r="K5997" s="5">
        <f>IF(OR($L5997="",NOT(COUNTIFS($L$2:$L5997,$L5997)=1)),"",SUMIFS($I:$I,$L:$L,$L5997))</f>
        <v/>
      </c>
      <c r="L5997" s="6">
        <f>IF($B5997="","",YEAR($B5997))</f>
        <v/>
      </c>
      <c r="M5997" s="6">
        <f>INT((ROW()-2)/39)+1</f>
        <v/>
      </c>
      <c r="N5997" s="6">
        <f>MOD(ROW()-2,39)+2</f>
        <v/>
      </c>
      <c r="O5997" s="42">
        <f>IF(AND($B5997&lt;&gt;"",$C5997&lt;&gt;"",$B5997&lt;=$C5997),INDEX(Szabalyok!$C:$C,$N5997),"")</f>
        <v/>
      </c>
      <c r="P5997">
        <f>IF(D5997="",P5996,P5996+1)</f>
        <v/>
      </c>
    </row>
    <row r="5998">
      <c r="A5998">
        <f>IF(P5998=P5997,0,P5998)</f>
        <v/>
      </c>
      <c r="B5998" s="41">
        <f>IF($M5998&gt;300,"",IF(OR(INDEX(Bemenet!$E$2:$E$301,$M5998)="",INDEX(Bemenet!$F$2:$F$301,$M5998)=""),"",MAX(INDEX(Bemenet!$E$2:$E$301,$M5998),INDEX(Szabalyok!$A:$A,$N5998))))</f>
        <v/>
      </c>
      <c r="C5998" s="41">
        <f>IF($B5998="","",MIN(INDEX(Bemenet!$F$2:$F$301,$M5998),INDEX(Szabalyok!$B:$B,$N5998)))</f>
        <v/>
      </c>
      <c r="D5998" s="5">
        <f>IF(AND($B5998&lt;&gt;"",$C5998&lt;&gt;"",$B5998&lt;=$C5998),INDEX(Bemenet!$G$2:$G$301,$M5998),"")</f>
        <v/>
      </c>
      <c r="E5998" s="6">
        <f>IF(AND($B5998&lt;&gt;"",$C5998&lt;&gt;"",$B5998&lt;=$C5998),INDEX(Bemenet!$D$2:$D$301,$M5998),"")</f>
        <v/>
      </c>
      <c r="F5998" s="5">
        <f>IF(AND($B5998&lt;&gt;"",$C5998&lt;&gt;"",$B5998&lt;=$C5998),$C5998-$B5998+1,"")</f>
        <v/>
      </c>
      <c r="G5998" s="5">
        <f>IF($F5998="","",$F5998*$D5998)</f>
        <v/>
      </c>
      <c r="H5998" s="42">
        <f>IF($G5998="","",$O5998)</f>
        <v/>
      </c>
      <c r="I5998" s="5">
        <f>IF($G5998="","",$G5998*IF($H5998="",$O5998,$H5998)/100)</f>
        <v/>
      </c>
      <c r="J5998" s="5">
        <f>IF(OR($L5998="",NOT(COUNTIFS($L$2:$L5998,$L5998)=1)),"",SUMIFS($G:$G,$L:$L,$L5998))</f>
        <v/>
      </c>
      <c r="K5998" s="5">
        <f>IF(OR($L5998="",NOT(COUNTIFS($L$2:$L5998,$L5998)=1)),"",SUMIFS($I:$I,$L:$L,$L5998))</f>
        <v/>
      </c>
      <c r="L5998" s="6">
        <f>IF($B5998="","",YEAR($B5998))</f>
        <v/>
      </c>
      <c r="M5998" s="6">
        <f>INT((ROW()-2)/39)+1</f>
        <v/>
      </c>
      <c r="N5998" s="6">
        <f>MOD(ROW()-2,39)+2</f>
        <v/>
      </c>
      <c r="O5998" s="42">
        <f>IF(AND($B5998&lt;&gt;"",$C5998&lt;&gt;"",$B5998&lt;=$C5998),INDEX(Szabalyok!$C:$C,$N5998),"")</f>
        <v/>
      </c>
      <c r="P5998">
        <f>IF(D5998="",P5997,P5997+1)</f>
        <v/>
      </c>
    </row>
    <row r="5999">
      <c r="A5999">
        <f>IF(P5999=P5998,0,P5999)</f>
        <v/>
      </c>
      <c r="B5999" s="41">
        <f>IF($M5999&gt;300,"",IF(OR(INDEX(Bemenet!$E$2:$E$301,$M5999)="",INDEX(Bemenet!$F$2:$F$301,$M5999)=""),"",MAX(INDEX(Bemenet!$E$2:$E$301,$M5999),INDEX(Szabalyok!$A:$A,$N5999))))</f>
        <v/>
      </c>
      <c r="C5999" s="41">
        <f>IF($B5999="","",MIN(INDEX(Bemenet!$F$2:$F$301,$M5999),INDEX(Szabalyok!$B:$B,$N5999)))</f>
        <v/>
      </c>
      <c r="D5999" s="5">
        <f>IF(AND($B5999&lt;&gt;"",$C5999&lt;&gt;"",$B5999&lt;=$C5999),INDEX(Bemenet!$G$2:$G$301,$M5999),"")</f>
        <v/>
      </c>
      <c r="E5999" s="6">
        <f>IF(AND($B5999&lt;&gt;"",$C5999&lt;&gt;"",$B5999&lt;=$C5999),INDEX(Bemenet!$D$2:$D$301,$M5999),"")</f>
        <v/>
      </c>
      <c r="F5999" s="5">
        <f>IF(AND($B5999&lt;&gt;"",$C5999&lt;&gt;"",$B5999&lt;=$C5999),$C5999-$B5999+1,"")</f>
        <v/>
      </c>
      <c r="G5999" s="5">
        <f>IF($F5999="","",$F5999*$D5999)</f>
        <v/>
      </c>
      <c r="H5999" s="42">
        <f>IF($G5999="","",$O5999)</f>
        <v/>
      </c>
      <c r="I5999" s="5">
        <f>IF($G5999="","",$G5999*IF($H5999="",$O5999,$H5999)/100)</f>
        <v/>
      </c>
      <c r="J5999" s="5">
        <f>IF(OR($L5999="",NOT(COUNTIFS($L$2:$L5999,$L5999)=1)),"",SUMIFS($G:$G,$L:$L,$L5999))</f>
        <v/>
      </c>
      <c r="K5999" s="5">
        <f>IF(OR($L5999="",NOT(COUNTIFS($L$2:$L5999,$L5999)=1)),"",SUMIFS($I:$I,$L:$L,$L5999))</f>
        <v/>
      </c>
      <c r="L5999" s="6">
        <f>IF($B5999="","",YEAR($B5999))</f>
        <v/>
      </c>
      <c r="M5999" s="6">
        <f>INT((ROW()-2)/39)+1</f>
        <v/>
      </c>
      <c r="N5999" s="6">
        <f>MOD(ROW()-2,39)+2</f>
        <v/>
      </c>
      <c r="O5999" s="42">
        <f>IF(AND($B5999&lt;&gt;"",$C5999&lt;&gt;"",$B5999&lt;=$C5999),INDEX(Szabalyok!$C:$C,$N5999),"")</f>
        <v/>
      </c>
      <c r="P5999">
        <f>IF(D5999="",P5998,P5998+1)</f>
        <v/>
      </c>
    </row>
    <row r="6000">
      <c r="A6000">
        <f>IF(P6000=P5999,0,P6000)</f>
        <v/>
      </c>
      <c r="B6000" s="41">
        <f>IF($M6000&gt;300,"",IF(OR(INDEX(Bemenet!$E$2:$E$301,$M6000)="",INDEX(Bemenet!$F$2:$F$301,$M6000)=""),"",MAX(INDEX(Bemenet!$E$2:$E$301,$M6000),INDEX(Szabalyok!$A:$A,$N6000))))</f>
        <v/>
      </c>
      <c r="C6000" s="41">
        <f>IF($B6000="","",MIN(INDEX(Bemenet!$F$2:$F$301,$M6000),INDEX(Szabalyok!$B:$B,$N6000)))</f>
        <v/>
      </c>
      <c r="D6000" s="5">
        <f>IF(AND($B6000&lt;&gt;"",$C6000&lt;&gt;"",$B6000&lt;=$C6000),INDEX(Bemenet!$G$2:$G$301,$M6000),"")</f>
        <v/>
      </c>
      <c r="E6000" s="6">
        <f>IF(AND($B6000&lt;&gt;"",$C6000&lt;&gt;"",$B6000&lt;=$C6000),INDEX(Bemenet!$D$2:$D$301,$M6000),"")</f>
        <v/>
      </c>
      <c r="F6000" s="5">
        <f>IF(AND($B6000&lt;&gt;"",$C6000&lt;&gt;"",$B6000&lt;=$C6000),$C6000-$B6000+1,"")</f>
        <v/>
      </c>
      <c r="G6000" s="5">
        <f>IF($F6000="","",$F6000*$D6000)</f>
        <v/>
      </c>
      <c r="H6000" s="42">
        <f>IF($G6000="","",$O6000)</f>
        <v/>
      </c>
      <c r="I6000" s="5">
        <f>IF($G6000="","",$G6000*IF($H6000="",$O6000,$H6000)/100)</f>
        <v/>
      </c>
      <c r="J6000" s="5">
        <f>IF(OR($L6000="",NOT(COUNTIFS($L$2:$L6000,$L6000)=1)),"",SUMIFS($G:$G,$L:$L,$L6000))</f>
        <v/>
      </c>
      <c r="K6000" s="5">
        <f>IF(OR($L6000="",NOT(COUNTIFS($L$2:$L6000,$L6000)=1)),"",SUMIFS($I:$I,$L:$L,$L6000))</f>
        <v/>
      </c>
      <c r="L6000" s="6">
        <f>IF($B6000="","",YEAR($B6000))</f>
        <v/>
      </c>
      <c r="M6000" s="6">
        <f>INT((ROW()-2)/39)+1</f>
        <v/>
      </c>
      <c r="N6000" s="6">
        <f>MOD(ROW()-2,39)+2</f>
        <v/>
      </c>
      <c r="O6000" s="42">
        <f>IF(AND($B6000&lt;&gt;"",$C6000&lt;&gt;"",$B6000&lt;=$C6000),INDEX(Szabalyok!$C:$C,$N6000),"")</f>
        <v/>
      </c>
      <c r="P6000">
        <f>IF(D6000="",P5999,P5999+1)</f>
        <v/>
      </c>
    </row>
    <row r="6001">
      <c r="A6001">
        <f>IF(P6001=P6000,0,P6001)</f>
        <v/>
      </c>
      <c r="B6001" s="41">
        <f>IF($M6001&gt;300,"",IF(OR(INDEX(Bemenet!$E$2:$E$301,$M6001)="",INDEX(Bemenet!$F$2:$F$301,$M6001)=""),"",MAX(INDEX(Bemenet!$E$2:$E$301,$M6001),INDEX(Szabalyok!$A:$A,$N6001))))</f>
        <v/>
      </c>
      <c r="C6001" s="41">
        <f>IF($B6001="","",MIN(INDEX(Bemenet!$F$2:$F$301,$M6001),INDEX(Szabalyok!$B:$B,$N6001)))</f>
        <v/>
      </c>
      <c r="D6001" s="5">
        <f>IF(AND($B6001&lt;&gt;"",$C6001&lt;&gt;"",$B6001&lt;=$C6001),INDEX(Bemenet!$G$2:$G$301,$M6001),"")</f>
        <v/>
      </c>
      <c r="E6001" s="6">
        <f>IF(AND($B6001&lt;&gt;"",$C6001&lt;&gt;"",$B6001&lt;=$C6001),INDEX(Bemenet!$D$2:$D$301,$M6001),"")</f>
        <v/>
      </c>
      <c r="F6001" s="5">
        <f>IF(AND($B6001&lt;&gt;"",$C6001&lt;&gt;"",$B6001&lt;=$C6001),$C6001-$B6001+1,"")</f>
        <v/>
      </c>
      <c r="G6001" s="5">
        <f>IF($F6001="","",$F6001*$D6001)</f>
        <v/>
      </c>
      <c r="H6001" s="42">
        <f>IF($G6001="","",$O6001)</f>
        <v/>
      </c>
      <c r="I6001" s="5">
        <f>IF($G6001="","",$G6001*IF($H6001="",$O6001,$H6001)/100)</f>
        <v/>
      </c>
      <c r="J6001" s="5">
        <f>IF(OR($L6001="",NOT(COUNTIFS($L$2:$L6001,$L6001)=1)),"",SUMIFS($G:$G,$L:$L,$L6001))</f>
        <v/>
      </c>
      <c r="K6001" s="5">
        <f>IF(OR($L6001="",NOT(COUNTIFS($L$2:$L6001,$L6001)=1)),"",SUMIFS($I:$I,$L:$L,$L6001))</f>
        <v/>
      </c>
      <c r="L6001" s="6">
        <f>IF($B6001="","",YEAR($B6001))</f>
        <v/>
      </c>
      <c r="M6001" s="6">
        <f>INT((ROW()-2)/39)+1</f>
        <v/>
      </c>
      <c r="N6001" s="6">
        <f>MOD(ROW()-2,39)+2</f>
        <v/>
      </c>
      <c r="O6001" s="42">
        <f>IF(AND($B6001&lt;&gt;"",$C6001&lt;&gt;"",$B6001&lt;=$C6001),INDEX(Szabalyok!$C:$C,$N6001),"")</f>
        <v/>
      </c>
      <c r="P6001">
        <f>IF(D6001="",P6000,P6000+1)</f>
        <v/>
      </c>
    </row>
    <row r="6002">
      <c r="A6002">
        <f>IF(P6002=P6001,0,P6002)</f>
        <v/>
      </c>
      <c r="B6002" s="41">
        <f>IF($M6002&gt;300,"",IF(OR(INDEX(Bemenet!$E$2:$E$301,$M6002)="",INDEX(Bemenet!$F$2:$F$301,$M6002)=""),"",MAX(INDEX(Bemenet!$E$2:$E$301,$M6002),INDEX(Szabalyok!$A:$A,$N6002))))</f>
        <v/>
      </c>
      <c r="C6002" s="41">
        <f>IF($B6002="","",MIN(INDEX(Bemenet!$F$2:$F$301,$M6002),INDEX(Szabalyok!$B:$B,$N6002)))</f>
        <v/>
      </c>
      <c r="D6002" s="5">
        <f>IF(AND($B6002&lt;&gt;"",$C6002&lt;&gt;"",$B6002&lt;=$C6002),INDEX(Bemenet!$G$2:$G$301,$M6002),"")</f>
        <v/>
      </c>
      <c r="E6002" s="6">
        <f>IF(AND($B6002&lt;&gt;"",$C6002&lt;&gt;"",$B6002&lt;=$C6002),INDEX(Bemenet!$D$2:$D$301,$M6002),"")</f>
        <v/>
      </c>
      <c r="F6002" s="5">
        <f>IF(AND($B6002&lt;&gt;"",$C6002&lt;&gt;"",$B6002&lt;=$C6002),$C6002-$B6002+1,"")</f>
        <v/>
      </c>
      <c r="G6002" s="5">
        <f>IF($F6002="","",$F6002*$D6002)</f>
        <v/>
      </c>
      <c r="H6002" s="42">
        <f>IF($G6002="","",$O6002)</f>
        <v/>
      </c>
      <c r="I6002" s="5">
        <f>IF($G6002="","",$G6002*IF($H6002="",$O6002,$H6002)/100)</f>
        <v/>
      </c>
      <c r="J6002" s="5">
        <f>IF(OR($L6002="",NOT(COUNTIFS($L$2:$L6002,$L6002)=1)),"",SUMIFS($G:$G,$L:$L,$L6002))</f>
        <v/>
      </c>
      <c r="K6002" s="5">
        <f>IF(OR($L6002="",NOT(COUNTIFS($L$2:$L6002,$L6002)=1)),"",SUMIFS($I:$I,$L:$L,$L6002))</f>
        <v/>
      </c>
      <c r="L6002" s="6">
        <f>IF($B6002="","",YEAR($B6002))</f>
        <v/>
      </c>
      <c r="M6002" s="6">
        <f>INT((ROW()-2)/39)+1</f>
        <v/>
      </c>
      <c r="N6002" s="6">
        <f>MOD(ROW()-2,39)+2</f>
        <v/>
      </c>
      <c r="O6002" s="42">
        <f>IF(AND($B6002&lt;&gt;"",$C6002&lt;&gt;"",$B6002&lt;=$C6002),INDEX(Szabalyok!$C:$C,$N6002),"")</f>
        <v/>
      </c>
      <c r="P6002">
        <f>IF(D6002="",P6001,P6001+1)</f>
        <v/>
      </c>
    </row>
    <row r="6003">
      <c r="A6003">
        <f>IF(P6003=P6002,0,P6003)</f>
        <v/>
      </c>
      <c r="B6003" s="41">
        <f>IF($M6003&gt;300,"",IF(OR(INDEX(Bemenet!$E$2:$E$301,$M6003)="",INDEX(Bemenet!$F$2:$F$301,$M6003)=""),"",MAX(INDEX(Bemenet!$E$2:$E$301,$M6003),INDEX(Szabalyok!$A:$A,$N6003))))</f>
        <v/>
      </c>
      <c r="C6003" s="41">
        <f>IF($B6003="","",MIN(INDEX(Bemenet!$F$2:$F$301,$M6003),INDEX(Szabalyok!$B:$B,$N6003)))</f>
        <v/>
      </c>
      <c r="D6003" s="5">
        <f>IF(AND($B6003&lt;&gt;"",$C6003&lt;&gt;"",$B6003&lt;=$C6003),INDEX(Bemenet!$G$2:$G$301,$M6003),"")</f>
        <v/>
      </c>
      <c r="E6003" s="6">
        <f>IF(AND($B6003&lt;&gt;"",$C6003&lt;&gt;"",$B6003&lt;=$C6003),INDEX(Bemenet!$D$2:$D$301,$M6003),"")</f>
        <v/>
      </c>
      <c r="F6003" s="5">
        <f>IF(AND($B6003&lt;&gt;"",$C6003&lt;&gt;"",$B6003&lt;=$C6003),$C6003-$B6003+1,"")</f>
        <v/>
      </c>
      <c r="G6003" s="5">
        <f>IF($F6003="","",$F6003*$D6003)</f>
        <v/>
      </c>
      <c r="H6003" s="42">
        <f>IF($G6003="","",$O6003)</f>
        <v/>
      </c>
      <c r="I6003" s="5">
        <f>IF($G6003="","",$G6003*IF($H6003="",$O6003,$H6003)/100)</f>
        <v/>
      </c>
      <c r="J6003" s="5">
        <f>IF(OR($L6003="",NOT(COUNTIFS($L$2:$L6003,$L6003)=1)),"",SUMIFS($G:$G,$L:$L,$L6003))</f>
        <v/>
      </c>
      <c r="K6003" s="5">
        <f>IF(OR($L6003="",NOT(COUNTIFS($L$2:$L6003,$L6003)=1)),"",SUMIFS($I:$I,$L:$L,$L6003))</f>
        <v/>
      </c>
      <c r="L6003" s="6">
        <f>IF($B6003="","",YEAR($B6003))</f>
        <v/>
      </c>
      <c r="M6003" s="6">
        <f>INT((ROW()-2)/39)+1</f>
        <v/>
      </c>
      <c r="N6003" s="6">
        <f>MOD(ROW()-2,39)+2</f>
        <v/>
      </c>
      <c r="O6003" s="42">
        <f>IF(AND($B6003&lt;&gt;"",$C6003&lt;&gt;"",$B6003&lt;=$C6003),INDEX(Szabalyok!$C:$C,$N6003),"")</f>
        <v/>
      </c>
      <c r="P6003">
        <f>IF(D6003="",P6002,P6002+1)</f>
        <v/>
      </c>
    </row>
    <row r="6004">
      <c r="A6004">
        <f>IF(P6004=P6003,0,P6004)</f>
        <v/>
      </c>
      <c r="B6004" s="41">
        <f>IF($M6004&gt;300,"",IF(OR(INDEX(Bemenet!$E$2:$E$301,$M6004)="",INDEX(Bemenet!$F$2:$F$301,$M6004)=""),"",MAX(INDEX(Bemenet!$E$2:$E$301,$M6004),INDEX(Szabalyok!$A:$A,$N6004))))</f>
        <v/>
      </c>
      <c r="C6004" s="41">
        <f>IF($B6004="","",MIN(INDEX(Bemenet!$F$2:$F$301,$M6004),INDEX(Szabalyok!$B:$B,$N6004)))</f>
        <v/>
      </c>
      <c r="D6004" s="5">
        <f>IF(AND($B6004&lt;&gt;"",$C6004&lt;&gt;"",$B6004&lt;=$C6004),INDEX(Bemenet!$G$2:$G$301,$M6004),"")</f>
        <v/>
      </c>
      <c r="E6004" s="6">
        <f>IF(AND($B6004&lt;&gt;"",$C6004&lt;&gt;"",$B6004&lt;=$C6004),INDEX(Bemenet!$D$2:$D$301,$M6004),"")</f>
        <v/>
      </c>
      <c r="F6004" s="5">
        <f>IF(AND($B6004&lt;&gt;"",$C6004&lt;&gt;"",$B6004&lt;=$C6004),$C6004-$B6004+1,"")</f>
        <v/>
      </c>
      <c r="G6004" s="5">
        <f>IF($F6004="","",$F6004*$D6004)</f>
        <v/>
      </c>
      <c r="H6004" s="42">
        <f>IF($G6004="","",$O6004)</f>
        <v/>
      </c>
      <c r="I6004" s="5">
        <f>IF($G6004="","",$G6004*IF($H6004="",$O6004,$H6004)/100)</f>
        <v/>
      </c>
      <c r="J6004" s="5">
        <f>IF(OR($L6004="",NOT(COUNTIFS($L$2:$L6004,$L6004)=1)),"",SUMIFS($G:$G,$L:$L,$L6004))</f>
        <v/>
      </c>
      <c r="K6004" s="5">
        <f>IF(OR($L6004="",NOT(COUNTIFS($L$2:$L6004,$L6004)=1)),"",SUMIFS($I:$I,$L:$L,$L6004))</f>
        <v/>
      </c>
      <c r="L6004" s="6">
        <f>IF($B6004="","",YEAR($B6004))</f>
        <v/>
      </c>
      <c r="M6004" s="6">
        <f>INT((ROW()-2)/39)+1</f>
        <v/>
      </c>
      <c r="N6004" s="6">
        <f>MOD(ROW()-2,39)+2</f>
        <v/>
      </c>
      <c r="O6004" s="42">
        <f>IF(AND($B6004&lt;&gt;"",$C6004&lt;&gt;"",$B6004&lt;=$C6004),INDEX(Szabalyok!$C:$C,$N6004),"")</f>
        <v/>
      </c>
      <c r="P6004">
        <f>IF(D6004="",P6003,P6003+1)</f>
        <v/>
      </c>
    </row>
    <row r="6005">
      <c r="A6005">
        <f>IF(P6005=P6004,0,P6005)</f>
        <v/>
      </c>
      <c r="B6005" s="41">
        <f>IF($M6005&gt;300,"",IF(OR(INDEX(Bemenet!$E$2:$E$301,$M6005)="",INDEX(Bemenet!$F$2:$F$301,$M6005)=""),"",MAX(INDEX(Bemenet!$E$2:$E$301,$M6005),INDEX(Szabalyok!$A:$A,$N6005))))</f>
        <v/>
      </c>
      <c r="C6005" s="41">
        <f>IF($B6005="","",MIN(INDEX(Bemenet!$F$2:$F$301,$M6005),INDEX(Szabalyok!$B:$B,$N6005)))</f>
        <v/>
      </c>
      <c r="D6005" s="5">
        <f>IF(AND($B6005&lt;&gt;"",$C6005&lt;&gt;"",$B6005&lt;=$C6005),INDEX(Bemenet!$G$2:$G$301,$M6005),"")</f>
        <v/>
      </c>
      <c r="E6005" s="6">
        <f>IF(AND($B6005&lt;&gt;"",$C6005&lt;&gt;"",$B6005&lt;=$C6005),INDEX(Bemenet!$D$2:$D$301,$M6005),"")</f>
        <v/>
      </c>
      <c r="F6005" s="5">
        <f>IF(AND($B6005&lt;&gt;"",$C6005&lt;&gt;"",$B6005&lt;=$C6005),$C6005-$B6005+1,"")</f>
        <v/>
      </c>
      <c r="G6005" s="5">
        <f>IF($F6005="","",$F6005*$D6005)</f>
        <v/>
      </c>
      <c r="H6005" s="42">
        <f>IF($G6005="","",$O6005)</f>
        <v/>
      </c>
      <c r="I6005" s="5">
        <f>IF($G6005="","",$G6005*IF($H6005="",$O6005,$H6005)/100)</f>
        <v/>
      </c>
      <c r="J6005" s="5">
        <f>IF(OR($L6005="",NOT(COUNTIFS($L$2:$L6005,$L6005)=1)),"",SUMIFS($G:$G,$L:$L,$L6005))</f>
        <v/>
      </c>
      <c r="K6005" s="5">
        <f>IF(OR($L6005="",NOT(COUNTIFS($L$2:$L6005,$L6005)=1)),"",SUMIFS($I:$I,$L:$L,$L6005))</f>
        <v/>
      </c>
      <c r="L6005" s="6">
        <f>IF($B6005="","",YEAR($B6005))</f>
        <v/>
      </c>
      <c r="M6005" s="6">
        <f>INT((ROW()-2)/39)+1</f>
        <v/>
      </c>
      <c r="N6005" s="6">
        <f>MOD(ROW()-2,39)+2</f>
        <v/>
      </c>
      <c r="O6005" s="42">
        <f>IF(AND($B6005&lt;&gt;"",$C6005&lt;&gt;"",$B6005&lt;=$C6005),INDEX(Szabalyok!$C:$C,$N6005),"")</f>
        <v/>
      </c>
      <c r="P6005">
        <f>IF(D6005="",P6004,P6004+1)</f>
        <v/>
      </c>
    </row>
    <row r="6006">
      <c r="A6006">
        <f>IF(P6006=P6005,0,P6006)</f>
        <v/>
      </c>
      <c r="B6006" s="41">
        <f>IF($M6006&gt;300,"",IF(OR(INDEX(Bemenet!$E$2:$E$301,$M6006)="",INDEX(Bemenet!$F$2:$F$301,$M6006)=""),"",MAX(INDEX(Bemenet!$E$2:$E$301,$M6006),INDEX(Szabalyok!$A:$A,$N6006))))</f>
        <v/>
      </c>
      <c r="C6006" s="41">
        <f>IF($B6006="","",MIN(INDEX(Bemenet!$F$2:$F$301,$M6006),INDEX(Szabalyok!$B:$B,$N6006)))</f>
        <v/>
      </c>
      <c r="D6006" s="5">
        <f>IF(AND($B6006&lt;&gt;"",$C6006&lt;&gt;"",$B6006&lt;=$C6006),INDEX(Bemenet!$G$2:$G$301,$M6006),"")</f>
        <v/>
      </c>
      <c r="E6006" s="6">
        <f>IF(AND($B6006&lt;&gt;"",$C6006&lt;&gt;"",$B6006&lt;=$C6006),INDEX(Bemenet!$D$2:$D$301,$M6006),"")</f>
        <v/>
      </c>
      <c r="F6006" s="5">
        <f>IF(AND($B6006&lt;&gt;"",$C6006&lt;&gt;"",$B6006&lt;=$C6006),$C6006-$B6006+1,"")</f>
        <v/>
      </c>
      <c r="G6006" s="5">
        <f>IF($F6006="","",$F6006*$D6006)</f>
        <v/>
      </c>
      <c r="H6006" s="42">
        <f>IF($G6006="","",$O6006)</f>
        <v/>
      </c>
      <c r="I6006" s="5">
        <f>IF($G6006="","",$G6006*IF($H6006="",$O6006,$H6006)/100)</f>
        <v/>
      </c>
      <c r="J6006" s="5">
        <f>IF(OR($L6006="",NOT(COUNTIFS($L$2:$L6006,$L6006)=1)),"",SUMIFS($G:$G,$L:$L,$L6006))</f>
        <v/>
      </c>
      <c r="K6006" s="5">
        <f>IF(OR($L6006="",NOT(COUNTIFS($L$2:$L6006,$L6006)=1)),"",SUMIFS($I:$I,$L:$L,$L6006))</f>
        <v/>
      </c>
      <c r="L6006" s="6">
        <f>IF($B6006="","",YEAR($B6006))</f>
        <v/>
      </c>
      <c r="M6006" s="6">
        <f>INT((ROW()-2)/39)+1</f>
        <v/>
      </c>
      <c r="N6006" s="6">
        <f>MOD(ROW()-2,39)+2</f>
        <v/>
      </c>
      <c r="O6006" s="42">
        <f>IF(AND($B6006&lt;&gt;"",$C6006&lt;&gt;"",$B6006&lt;=$C6006),INDEX(Szabalyok!$C:$C,$N6006),"")</f>
        <v/>
      </c>
      <c r="P6006">
        <f>IF(D6006="",P6005,P6005+1)</f>
        <v/>
      </c>
    </row>
    <row r="6007">
      <c r="A6007">
        <f>IF(P6007=P6006,0,P6007)</f>
        <v/>
      </c>
      <c r="B6007" s="41">
        <f>IF($M6007&gt;300,"",IF(OR(INDEX(Bemenet!$E$2:$E$301,$M6007)="",INDEX(Bemenet!$F$2:$F$301,$M6007)=""),"",MAX(INDEX(Bemenet!$E$2:$E$301,$M6007),INDEX(Szabalyok!$A:$A,$N6007))))</f>
        <v/>
      </c>
      <c r="C6007" s="41">
        <f>IF($B6007="","",MIN(INDEX(Bemenet!$F$2:$F$301,$M6007),INDEX(Szabalyok!$B:$B,$N6007)))</f>
        <v/>
      </c>
      <c r="D6007" s="5">
        <f>IF(AND($B6007&lt;&gt;"",$C6007&lt;&gt;"",$B6007&lt;=$C6007),INDEX(Bemenet!$G$2:$G$301,$M6007),"")</f>
        <v/>
      </c>
      <c r="E6007" s="6">
        <f>IF(AND($B6007&lt;&gt;"",$C6007&lt;&gt;"",$B6007&lt;=$C6007),INDEX(Bemenet!$D$2:$D$301,$M6007),"")</f>
        <v/>
      </c>
      <c r="F6007" s="5">
        <f>IF(AND($B6007&lt;&gt;"",$C6007&lt;&gt;"",$B6007&lt;=$C6007),$C6007-$B6007+1,"")</f>
        <v/>
      </c>
      <c r="G6007" s="5">
        <f>IF($F6007="","",$F6007*$D6007)</f>
        <v/>
      </c>
      <c r="H6007" s="42">
        <f>IF($G6007="","",$O6007)</f>
        <v/>
      </c>
      <c r="I6007" s="5">
        <f>IF($G6007="","",$G6007*IF($H6007="",$O6007,$H6007)/100)</f>
        <v/>
      </c>
      <c r="J6007" s="5">
        <f>IF(OR($L6007="",NOT(COUNTIFS($L$2:$L6007,$L6007)=1)),"",SUMIFS($G:$G,$L:$L,$L6007))</f>
        <v/>
      </c>
      <c r="K6007" s="5">
        <f>IF(OR($L6007="",NOT(COUNTIFS($L$2:$L6007,$L6007)=1)),"",SUMIFS($I:$I,$L:$L,$L6007))</f>
        <v/>
      </c>
      <c r="L6007" s="6">
        <f>IF($B6007="","",YEAR($B6007))</f>
        <v/>
      </c>
      <c r="M6007" s="6">
        <f>INT((ROW()-2)/39)+1</f>
        <v/>
      </c>
      <c r="N6007" s="6">
        <f>MOD(ROW()-2,39)+2</f>
        <v/>
      </c>
      <c r="O6007" s="42">
        <f>IF(AND($B6007&lt;&gt;"",$C6007&lt;&gt;"",$B6007&lt;=$C6007),INDEX(Szabalyok!$C:$C,$N6007),"")</f>
        <v/>
      </c>
      <c r="P6007">
        <f>IF(D6007="",P6006,P6006+1)</f>
        <v/>
      </c>
    </row>
    <row r="6008">
      <c r="A6008">
        <f>IF(P6008=P6007,0,P6008)</f>
        <v/>
      </c>
      <c r="B6008" s="41">
        <f>IF($M6008&gt;300,"",IF(OR(INDEX(Bemenet!$E$2:$E$301,$M6008)="",INDEX(Bemenet!$F$2:$F$301,$M6008)=""),"",MAX(INDEX(Bemenet!$E$2:$E$301,$M6008),INDEX(Szabalyok!$A:$A,$N6008))))</f>
        <v/>
      </c>
      <c r="C6008" s="41">
        <f>IF($B6008="","",MIN(INDEX(Bemenet!$F$2:$F$301,$M6008),INDEX(Szabalyok!$B:$B,$N6008)))</f>
        <v/>
      </c>
      <c r="D6008" s="5">
        <f>IF(AND($B6008&lt;&gt;"",$C6008&lt;&gt;"",$B6008&lt;=$C6008),INDEX(Bemenet!$G$2:$G$301,$M6008),"")</f>
        <v/>
      </c>
      <c r="E6008" s="6">
        <f>IF(AND($B6008&lt;&gt;"",$C6008&lt;&gt;"",$B6008&lt;=$C6008),INDEX(Bemenet!$D$2:$D$301,$M6008),"")</f>
        <v/>
      </c>
      <c r="F6008" s="5">
        <f>IF(AND($B6008&lt;&gt;"",$C6008&lt;&gt;"",$B6008&lt;=$C6008),$C6008-$B6008+1,"")</f>
        <v/>
      </c>
      <c r="G6008" s="5">
        <f>IF($F6008="","",$F6008*$D6008)</f>
        <v/>
      </c>
      <c r="H6008" s="42">
        <f>IF($G6008="","",$O6008)</f>
        <v/>
      </c>
      <c r="I6008" s="5">
        <f>IF($G6008="","",$G6008*IF($H6008="",$O6008,$H6008)/100)</f>
        <v/>
      </c>
      <c r="J6008" s="5">
        <f>IF(OR($L6008="",NOT(COUNTIFS($L$2:$L6008,$L6008)=1)),"",SUMIFS($G:$G,$L:$L,$L6008))</f>
        <v/>
      </c>
      <c r="K6008" s="5">
        <f>IF(OR($L6008="",NOT(COUNTIFS($L$2:$L6008,$L6008)=1)),"",SUMIFS($I:$I,$L:$L,$L6008))</f>
        <v/>
      </c>
      <c r="L6008" s="6">
        <f>IF($B6008="","",YEAR($B6008))</f>
        <v/>
      </c>
      <c r="M6008" s="6">
        <f>INT((ROW()-2)/39)+1</f>
        <v/>
      </c>
      <c r="N6008" s="6">
        <f>MOD(ROW()-2,39)+2</f>
        <v/>
      </c>
      <c r="O6008" s="42">
        <f>IF(AND($B6008&lt;&gt;"",$C6008&lt;&gt;"",$B6008&lt;=$C6008),INDEX(Szabalyok!$C:$C,$N6008),"")</f>
        <v/>
      </c>
      <c r="P6008">
        <f>IF(D6008="",P6007,P6007+1)</f>
        <v/>
      </c>
    </row>
    <row r="6009">
      <c r="A6009">
        <f>IF(P6009=P6008,0,P6009)</f>
        <v/>
      </c>
      <c r="B6009" s="41">
        <f>IF($M6009&gt;300,"",IF(OR(INDEX(Bemenet!$E$2:$E$301,$M6009)="",INDEX(Bemenet!$F$2:$F$301,$M6009)=""),"",MAX(INDEX(Bemenet!$E$2:$E$301,$M6009),INDEX(Szabalyok!$A:$A,$N6009))))</f>
        <v/>
      </c>
      <c r="C6009" s="41">
        <f>IF($B6009="","",MIN(INDEX(Bemenet!$F$2:$F$301,$M6009),INDEX(Szabalyok!$B:$B,$N6009)))</f>
        <v/>
      </c>
      <c r="D6009" s="5">
        <f>IF(AND($B6009&lt;&gt;"",$C6009&lt;&gt;"",$B6009&lt;=$C6009),INDEX(Bemenet!$G$2:$G$301,$M6009),"")</f>
        <v/>
      </c>
      <c r="E6009" s="6">
        <f>IF(AND($B6009&lt;&gt;"",$C6009&lt;&gt;"",$B6009&lt;=$C6009),INDEX(Bemenet!$D$2:$D$301,$M6009),"")</f>
        <v/>
      </c>
      <c r="F6009" s="5">
        <f>IF(AND($B6009&lt;&gt;"",$C6009&lt;&gt;"",$B6009&lt;=$C6009),$C6009-$B6009+1,"")</f>
        <v/>
      </c>
      <c r="G6009" s="5">
        <f>IF($F6009="","",$F6009*$D6009)</f>
        <v/>
      </c>
      <c r="H6009" s="42">
        <f>IF($G6009="","",$O6009)</f>
        <v/>
      </c>
      <c r="I6009" s="5">
        <f>IF($G6009="","",$G6009*IF($H6009="",$O6009,$H6009)/100)</f>
        <v/>
      </c>
      <c r="J6009" s="5">
        <f>IF(OR($L6009="",NOT(COUNTIFS($L$2:$L6009,$L6009)=1)),"",SUMIFS($G:$G,$L:$L,$L6009))</f>
        <v/>
      </c>
      <c r="K6009" s="5">
        <f>IF(OR($L6009="",NOT(COUNTIFS($L$2:$L6009,$L6009)=1)),"",SUMIFS($I:$I,$L:$L,$L6009))</f>
        <v/>
      </c>
      <c r="L6009" s="6">
        <f>IF($B6009="","",YEAR($B6009))</f>
        <v/>
      </c>
      <c r="M6009" s="6">
        <f>INT((ROW()-2)/39)+1</f>
        <v/>
      </c>
      <c r="N6009" s="6">
        <f>MOD(ROW()-2,39)+2</f>
        <v/>
      </c>
      <c r="O6009" s="42">
        <f>IF(AND($B6009&lt;&gt;"",$C6009&lt;&gt;"",$B6009&lt;=$C6009),INDEX(Szabalyok!$C:$C,$N6009),"")</f>
        <v/>
      </c>
      <c r="P6009">
        <f>IF(D6009="",P6008,P6008+1)</f>
        <v/>
      </c>
    </row>
    <row r="6010">
      <c r="A6010">
        <f>IF(P6010=P6009,0,P6010)</f>
        <v/>
      </c>
      <c r="B6010" s="41">
        <f>IF($M6010&gt;300,"",IF(OR(INDEX(Bemenet!$E$2:$E$301,$M6010)="",INDEX(Bemenet!$F$2:$F$301,$M6010)=""),"",MAX(INDEX(Bemenet!$E$2:$E$301,$M6010),INDEX(Szabalyok!$A:$A,$N6010))))</f>
        <v/>
      </c>
      <c r="C6010" s="41">
        <f>IF($B6010="","",MIN(INDEX(Bemenet!$F$2:$F$301,$M6010),INDEX(Szabalyok!$B:$B,$N6010)))</f>
        <v/>
      </c>
      <c r="D6010" s="5">
        <f>IF(AND($B6010&lt;&gt;"",$C6010&lt;&gt;"",$B6010&lt;=$C6010),INDEX(Bemenet!$G$2:$G$301,$M6010),"")</f>
        <v/>
      </c>
      <c r="E6010" s="6">
        <f>IF(AND($B6010&lt;&gt;"",$C6010&lt;&gt;"",$B6010&lt;=$C6010),INDEX(Bemenet!$D$2:$D$301,$M6010),"")</f>
        <v/>
      </c>
      <c r="F6010" s="5">
        <f>IF(AND($B6010&lt;&gt;"",$C6010&lt;&gt;"",$B6010&lt;=$C6010),$C6010-$B6010+1,"")</f>
        <v/>
      </c>
      <c r="G6010" s="5">
        <f>IF($F6010="","",$F6010*$D6010)</f>
        <v/>
      </c>
      <c r="H6010" s="42">
        <f>IF($G6010="","",$O6010)</f>
        <v/>
      </c>
      <c r="I6010" s="5">
        <f>IF($G6010="","",$G6010*IF($H6010="",$O6010,$H6010)/100)</f>
        <v/>
      </c>
      <c r="J6010" s="5">
        <f>IF(OR($L6010="",NOT(COUNTIFS($L$2:$L6010,$L6010)=1)),"",SUMIFS($G:$G,$L:$L,$L6010))</f>
        <v/>
      </c>
      <c r="K6010" s="5">
        <f>IF(OR($L6010="",NOT(COUNTIFS($L$2:$L6010,$L6010)=1)),"",SUMIFS($I:$I,$L:$L,$L6010))</f>
        <v/>
      </c>
      <c r="L6010" s="6">
        <f>IF($B6010="","",YEAR($B6010))</f>
        <v/>
      </c>
      <c r="M6010" s="6">
        <f>INT((ROW()-2)/39)+1</f>
        <v/>
      </c>
      <c r="N6010" s="6">
        <f>MOD(ROW()-2,39)+2</f>
        <v/>
      </c>
      <c r="O6010" s="42">
        <f>IF(AND($B6010&lt;&gt;"",$C6010&lt;&gt;"",$B6010&lt;=$C6010),INDEX(Szabalyok!$C:$C,$N6010),"")</f>
        <v/>
      </c>
      <c r="P6010">
        <f>IF(D6010="",P6009,P6009+1)</f>
        <v/>
      </c>
    </row>
    <row r="6011">
      <c r="A6011">
        <f>IF(P6011=P6010,0,P6011)</f>
        <v/>
      </c>
      <c r="B6011" s="41">
        <f>IF($M6011&gt;300,"",IF(OR(INDEX(Bemenet!$E$2:$E$301,$M6011)="",INDEX(Bemenet!$F$2:$F$301,$M6011)=""),"",MAX(INDEX(Bemenet!$E$2:$E$301,$M6011),INDEX(Szabalyok!$A:$A,$N6011))))</f>
        <v/>
      </c>
      <c r="C6011" s="41">
        <f>IF($B6011="","",MIN(INDEX(Bemenet!$F$2:$F$301,$M6011),INDEX(Szabalyok!$B:$B,$N6011)))</f>
        <v/>
      </c>
      <c r="D6011" s="5">
        <f>IF(AND($B6011&lt;&gt;"",$C6011&lt;&gt;"",$B6011&lt;=$C6011),INDEX(Bemenet!$G$2:$G$301,$M6011),"")</f>
        <v/>
      </c>
      <c r="E6011" s="6">
        <f>IF(AND($B6011&lt;&gt;"",$C6011&lt;&gt;"",$B6011&lt;=$C6011),INDEX(Bemenet!$D$2:$D$301,$M6011),"")</f>
        <v/>
      </c>
      <c r="F6011" s="5">
        <f>IF(AND($B6011&lt;&gt;"",$C6011&lt;&gt;"",$B6011&lt;=$C6011),$C6011-$B6011+1,"")</f>
        <v/>
      </c>
      <c r="G6011" s="5">
        <f>IF($F6011="","",$F6011*$D6011)</f>
        <v/>
      </c>
      <c r="H6011" s="42">
        <f>IF($G6011="","",$O6011)</f>
        <v/>
      </c>
      <c r="I6011" s="5">
        <f>IF($G6011="","",$G6011*IF($H6011="",$O6011,$H6011)/100)</f>
        <v/>
      </c>
      <c r="J6011" s="5">
        <f>IF(OR($L6011="",NOT(COUNTIFS($L$2:$L6011,$L6011)=1)),"",SUMIFS($G:$G,$L:$L,$L6011))</f>
        <v/>
      </c>
      <c r="K6011" s="5">
        <f>IF(OR($L6011="",NOT(COUNTIFS($L$2:$L6011,$L6011)=1)),"",SUMIFS($I:$I,$L:$L,$L6011))</f>
        <v/>
      </c>
      <c r="L6011" s="6">
        <f>IF($B6011="","",YEAR($B6011))</f>
        <v/>
      </c>
      <c r="M6011" s="6">
        <f>INT((ROW()-2)/39)+1</f>
        <v/>
      </c>
      <c r="N6011" s="6">
        <f>MOD(ROW()-2,39)+2</f>
        <v/>
      </c>
      <c r="O6011" s="42">
        <f>IF(AND($B6011&lt;&gt;"",$C6011&lt;&gt;"",$B6011&lt;=$C6011),INDEX(Szabalyok!$C:$C,$N6011),"")</f>
        <v/>
      </c>
      <c r="P6011">
        <f>IF(D6011="",P6010,P6010+1)</f>
        <v/>
      </c>
    </row>
    <row r="6012">
      <c r="A6012">
        <f>IF(P6012=P6011,0,P6012)</f>
        <v/>
      </c>
      <c r="B6012" s="41">
        <f>IF($M6012&gt;300,"",IF(OR(INDEX(Bemenet!$E$2:$E$301,$M6012)="",INDEX(Bemenet!$F$2:$F$301,$M6012)=""),"",MAX(INDEX(Bemenet!$E$2:$E$301,$M6012),INDEX(Szabalyok!$A:$A,$N6012))))</f>
        <v/>
      </c>
      <c r="C6012" s="41">
        <f>IF($B6012="","",MIN(INDEX(Bemenet!$F$2:$F$301,$M6012),INDEX(Szabalyok!$B:$B,$N6012)))</f>
        <v/>
      </c>
      <c r="D6012" s="5">
        <f>IF(AND($B6012&lt;&gt;"",$C6012&lt;&gt;"",$B6012&lt;=$C6012),INDEX(Bemenet!$G$2:$G$301,$M6012),"")</f>
        <v/>
      </c>
      <c r="E6012" s="6">
        <f>IF(AND($B6012&lt;&gt;"",$C6012&lt;&gt;"",$B6012&lt;=$C6012),INDEX(Bemenet!$D$2:$D$301,$M6012),"")</f>
        <v/>
      </c>
      <c r="F6012" s="5">
        <f>IF(AND($B6012&lt;&gt;"",$C6012&lt;&gt;"",$B6012&lt;=$C6012),$C6012-$B6012+1,"")</f>
        <v/>
      </c>
      <c r="G6012" s="5">
        <f>IF($F6012="","",$F6012*$D6012)</f>
        <v/>
      </c>
      <c r="H6012" s="42">
        <f>IF($G6012="","",$O6012)</f>
        <v/>
      </c>
      <c r="I6012" s="5">
        <f>IF($G6012="","",$G6012*IF($H6012="",$O6012,$H6012)/100)</f>
        <v/>
      </c>
      <c r="J6012" s="5">
        <f>IF(OR($L6012="",NOT(COUNTIFS($L$2:$L6012,$L6012)=1)),"",SUMIFS($G:$G,$L:$L,$L6012))</f>
        <v/>
      </c>
      <c r="K6012" s="5">
        <f>IF(OR($L6012="",NOT(COUNTIFS($L$2:$L6012,$L6012)=1)),"",SUMIFS($I:$I,$L:$L,$L6012))</f>
        <v/>
      </c>
      <c r="L6012" s="6">
        <f>IF($B6012="","",YEAR($B6012))</f>
        <v/>
      </c>
      <c r="M6012" s="6">
        <f>INT((ROW()-2)/39)+1</f>
        <v/>
      </c>
      <c r="N6012" s="6">
        <f>MOD(ROW()-2,39)+2</f>
        <v/>
      </c>
      <c r="O6012" s="42">
        <f>IF(AND($B6012&lt;&gt;"",$C6012&lt;&gt;"",$B6012&lt;=$C6012),INDEX(Szabalyok!$C:$C,$N6012),"")</f>
        <v/>
      </c>
      <c r="P6012">
        <f>IF(D6012="",P6011,P6011+1)</f>
        <v/>
      </c>
    </row>
    <row r="6013">
      <c r="A6013">
        <f>IF(P6013=P6012,0,P6013)</f>
        <v/>
      </c>
      <c r="B6013" s="41">
        <f>IF($M6013&gt;300,"",IF(OR(INDEX(Bemenet!$E$2:$E$301,$M6013)="",INDEX(Bemenet!$F$2:$F$301,$M6013)=""),"",MAX(INDEX(Bemenet!$E$2:$E$301,$M6013),INDEX(Szabalyok!$A:$A,$N6013))))</f>
        <v/>
      </c>
      <c r="C6013" s="41">
        <f>IF($B6013="","",MIN(INDEX(Bemenet!$F$2:$F$301,$M6013),INDEX(Szabalyok!$B:$B,$N6013)))</f>
        <v/>
      </c>
      <c r="D6013" s="5">
        <f>IF(AND($B6013&lt;&gt;"",$C6013&lt;&gt;"",$B6013&lt;=$C6013),INDEX(Bemenet!$G$2:$G$301,$M6013),"")</f>
        <v/>
      </c>
      <c r="E6013" s="6">
        <f>IF(AND($B6013&lt;&gt;"",$C6013&lt;&gt;"",$B6013&lt;=$C6013),INDEX(Bemenet!$D$2:$D$301,$M6013),"")</f>
        <v/>
      </c>
      <c r="F6013" s="5">
        <f>IF(AND($B6013&lt;&gt;"",$C6013&lt;&gt;"",$B6013&lt;=$C6013),$C6013-$B6013+1,"")</f>
        <v/>
      </c>
      <c r="G6013" s="5">
        <f>IF($F6013="","",$F6013*$D6013)</f>
        <v/>
      </c>
      <c r="H6013" s="42">
        <f>IF($G6013="","",$O6013)</f>
        <v/>
      </c>
      <c r="I6013" s="5">
        <f>IF($G6013="","",$G6013*IF($H6013="",$O6013,$H6013)/100)</f>
        <v/>
      </c>
      <c r="J6013" s="5">
        <f>IF(OR($L6013="",NOT(COUNTIFS($L$2:$L6013,$L6013)=1)),"",SUMIFS($G:$G,$L:$L,$L6013))</f>
        <v/>
      </c>
      <c r="K6013" s="5">
        <f>IF(OR($L6013="",NOT(COUNTIFS($L$2:$L6013,$L6013)=1)),"",SUMIFS($I:$I,$L:$L,$L6013))</f>
        <v/>
      </c>
      <c r="L6013" s="6">
        <f>IF($B6013="","",YEAR($B6013))</f>
        <v/>
      </c>
      <c r="M6013" s="6">
        <f>INT((ROW()-2)/39)+1</f>
        <v/>
      </c>
      <c r="N6013" s="6">
        <f>MOD(ROW()-2,39)+2</f>
        <v/>
      </c>
      <c r="O6013" s="42">
        <f>IF(AND($B6013&lt;&gt;"",$C6013&lt;&gt;"",$B6013&lt;=$C6013),INDEX(Szabalyok!$C:$C,$N6013),"")</f>
        <v/>
      </c>
      <c r="P6013">
        <f>IF(D6013="",P6012,P6012+1)</f>
        <v/>
      </c>
    </row>
    <row r="6014">
      <c r="A6014">
        <f>IF(P6014=P6013,0,P6014)</f>
        <v/>
      </c>
      <c r="B6014" s="41">
        <f>IF($M6014&gt;300,"",IF(OR(INDEX(Bemenet!$E$2:$E$301,$M6014)="",INDEX(Bemenet!$F$2:$F$301,$M6014)=""),"",MAX(INDEX(Bemenet!$E$2:$E$301,$M6014),INDEX(Szabalyok!$A:$A,$N6014))))</f>
        <v/>
      </c>
      <c r="C6014" s="41">
        <f>IF($B6014="","",MIN(INDEX(Bemenet!$F$2:$F$301,$M6014),INDEX(Szabalyok!$B:$B,$N6014)))</f>
        <v/>
      </c>
      <c r="D6014" s="5">
        <f>IF(AND($B6014&lt;&gt;"",$C6014&lt;&gt;"",$B6014&lt;=$C6014),INDEX(Bemenet!$G$2:$G$301,$M6014),"")</f>
        <v/>
      </c>
      <c r="E6014" s="6">
        <f>IF(AND($B6014&lt;&gt;"",$C6014&lt;&gt;"",$B6014&lt;=$C6014),INDEX(Bemenet!$D$2:$D$301,$M6014),"")</f>
        <v/>
      </c>
      <c r="F6014" s="5">
        <f>IF(AND($B6014&lt;&gt;"",$C6014&lt;&gt;"",$B6014&lt;=$C6014),$C6014-$B6014+1,"")</f>
        <v/>
      </c>
      <c r="G6014" s="5">
        <f>IF($F6014="","",$F6014*$D6014)</f>
        <v/>
      </c>
      <c r="H6014" s="42">
        <f>IF($G6014="","",$O6014)</f>
        <v/>
      </c>
      <c r="I6014" s="5">
        <f>IF($G6014="","",$G6014*IF($H6014="",$O6014,$H6014)/100)</f>
        <v/>
      </c>
      <c r="J6014" s="5">
        <f>IF(OR($L6014="",NOT(COUNTIFS($L$2:$L6014,$L6014)=1)),"",SUMIFS($G:$G,$L:$L,$L6014))</f>
        <v/>
      </c>
      <c r="K6014" s="5">
        <f>IF(OR($L6014="",NOT(COUNTIFS($L$2:$L6014,$L6014)=1)),"",SUMIFS($I:$I,$L:$L,$L6014))</f>
        <v/>
      </c>
      <c r="L6014" s="6">
        <f>IF($B6014="","",YEAR($B6014))</f>
        <v/>
      </c>
      <c r="M6014" s="6">
        <f>INT((ROW()-2)/39)+1</f>
        <v/>
      </c>
      <c r="N6014" s="6">
        <f>MOD(ROW()-2,39)+2</f>
        <v/>
      </c>
      <c r="O6014" s="42">
        <f>IF(AND($B6014&lt;&gt;"",$C6014&lt;&gt;"",$B6014&lt;=$C6014),INDEX(Szabalyok!$C:$C,$N6014),"")</f>
        <v/>
      </c>
      <c r="P6014">
        <f>IF(D6014="",P6013,P6013+1)</f>
        <v/>
      </c>
    </row>
    <row r="6015">
      <c r="A6015">
        <f>IF(P6015=P6014,0,P6015)</f>
        <v/>
      </c>
      <c r="B6015" s="41">
        <f>IF($M6015&gt;300,"",IF(OR(INDEX(Bemenet!$E$2:$E$301,$M6015)="",INDEX(Bemenet!$F$2:$F$301,$M6015)=""),"",MAX(INDEX(Bemenet!$E$2:$E$301,$M6015),INDEX(Szabalyok!$A:$A,$N6015))))</f>
        <v/>
      </c>
      <c r="C6015" s="41">
        <f>IF($B6015="","",MIN(INDEX(Bemenet!$F$2:$F$301,$M6015),INDEX(Szabalyok!$B:$B,$N6015)))</f>
        <v/>
      </c>
      <c r="D6015" s="5">
        <f>IF(AND($B6015&lt;&gt;"",$C6015&lt;&gt;"",$B6015&lt;=$C6015),INDEX(Bemenet!$G$2:$G$301,$M6015),"")</f>
        <v/>
      </c>
      <c r="E6015" s="6">
        <f>IF(AND($B6015&lt;&gt;"",$C6015&lt;&gt;"",$B6015&lt;=$C6015),INDEX(Bemenet!$D$2:$D$301,$M6015),"")</f>
        <v/>
      </c>
      <c r="F6015" s="5">
        <f>IF(AND($B6015&lt;&gt;"",$C6015&lt;&gt;"",$B6015&lt;=$C6015),$C6015-$B6015+1,"")</f>
        <v/>
      </c>
      <c r="G6015" s="5">
        <f>IF($F6015="","",$F6015*$D6015)</f>
        <v/>
      </c>
      <c r="H6015" s="42">
        <f>IF($G6015="","",$O6015)</f>
        <v/>
      </c>
      <c r="I6015" s="5">
        <f>IF($G6015="","",$G6015*IF($H6015="",$O6015,$H6015)/100)</f>
        <v/>
      </c>
      <c r="J6015" s="5">
        <f>IF(OR($L6015="",NOT(COUNTIFS($L$2:$L6015,$L6015)=1)),"",SUMIFS($G:$G,$L:$L,$L6015))</f>
        <v/>
      </c>
      <c r="K6015" s="5">
        <f>IF(OR($L6015="",NOT(COUNTIFS($L$2:$L6015,$L6015)=1)),"",SUMIFS($I:$I,$L:$L,$L6015))</f>
        <v/>
      </c>
      <c r="L6015" s="6">
        <f>IF($B6015="","",YEAR($B6015))</f>
        <v/>
      </c>
      <c r="M6015" s="6">
        <f>INT((ROW()-2)/39)+1</f>
        <v/>
      </c>
      <c r="N6015" s="6">
        <f>MOD(ROW()-2,39)+2</f>
        <v/>
      </c>
      <c r="O6015" s="42">
        <f>IF(AND($B6015&lt;&gt;"",$C6015&lt;&gt;"",$B6015&lt;=$C6015),INDEX(Szabalyok!$C:$C,$N6015),"")</f>
        <v/>
      </c>
      <c r="P6015">
        <f>IF(D6015="",P6014,P6014+1)</f>
        <v/>
      </c>
    </row>
    <row r="6016">
      <c r="A6016">
        <f>IF(P6016=P6015,0,P6016)</f>
        <v/>
      </c>
      <c r="B6016" s="41">
        <f>IF($M6016&gt;300,"",IF(OR(INDEX(Bemenet!$E$2:$E$301,$M6016)="",INDEX(Bemenet!$F$2:$F$301,$M6016)=""),"",MAX(INDEX(Bemenet!$E$2:$E$301,$M6016),INDEX(Szabalyok!$A:$A,$N6016))))</f>
        <v/>
      </c>
      <c r="C6016" s="41">
        <f>IF($B6016="","",MIN(INDEX(Bemenet!$F$2:$F$301,$M6016),INDEX(Szabalyok!$B:$B,$N6016)))</f>
        <v/>
      </c>
      <c r="D6016" s="5">
        <f>IF(AND($B6016&lt;&gt;"",$C6016&lt;&gt;"",$B6016&lt;=$C6016),INDEX(Bemenet!$G$2:$G$301,$M6016),"")</f>
        <v/>
      </c>
      <c r="E6016" s="6">
        <f>IF(AND($B6016&lt;&gt;"",$C6016&lt;&gt;"",$B6016&lt;=$C6016),INDEX(Bemenet!$D$2:$D$301,$M6016),"")</f>
        <v/>
      </c>
      <c r="F6016" s="5">
        <f>IF(AND($B6016&lt;&gt;"",$C6016&lt;&gt;"",$B6016&lt;=$C6016),$C6016-$B6016+1,"")</f>
        <v/>
      </c>
      <c r="G6016" s="5">
        <f>IF($F6016="","",$F6016*$D6016)</f>
        <v/>
      </c>
      <c r="H6016" s="42">
        <f>IF($G6016="","",$O6016)</f>
        <v/>
      </c>
      <c r="I6016" s="5">
        <f>IF($G6016="","",$G6016*IF($H6016="",$O6016,$H6016)/100)</f>
        <v/>
      </c>
      <c r="J6016" s="5">
        <f>IF(OR($L6016="",NOT(COUNTIFS($L$2:$L6016,$L6016)=1)),"",SUMIFS($G:$G,$L:$L,$L6016))</f>
        <v/>
      </c>
      <c r="K6016" s="5">
        <f>IF(OR($L6016="",NOT(COUNTIFS($L$2:$L6016,$L6016)=1)),"",SUMIFS($I:$I,$L:$L,$L6016))</f>
        <v/>
      </c>
      <c r="L6016" s="6">
        <f>IF($B6016="","",YEAR($B6016))</f>
        <v/>
      </c>
      <c r="M6016" s="6">
        <f>INT((ROW()-2)/39)+1</f>
        <v/>
      </c>
      <c r="N6016" s="6">
        <f>MOD(ROW()-2,39)+2</f>
        <v/>
      </c>
      <c r="O6016" s="42">
        <f>IF(AND($B6016&lt;&gt;"",$C6016&lt;&gt;"",$B6016&lt;=$C6016),INDEX(Szabalyok!$C:$C,$N6016),"")</f>
        <v/>
      </c>
      <c r="P6016">
        <f>IF(D6016="",P6015,P6015+1)</f>
        <v/>
      </c>
    </row>
    <row r="6017">
      <c r="A6017">
        <f>IF(P6017=P6016,0,P6017)</f>
        <v/>
      </c>
      <c r="B6017" s="41">
        <f>IF($M6017&gt;300,"",IF(OR(INDEX(Bemenet!$E$2:$E$301,$M6017)="",INDEX(Bemenet!$F$2:$F$301,$M6017)=""),"",MAX(INDEX(Bemenet!$E$2:$E$301,$M6017),INDEX(Szabalyok!$A:$A,$N6017))))</f>
        <v/>
      </c>
      <c r="C6017" s="41">
        <f>IF($B6017="","",MIN(INDEX(Bemenet!$F$2:$F$301,$M6017),INDEX(Szabalyok!$B:$B,$N6017)))</f>
        <v/>
      </c>
      <c r="D6017" s="5">
        <f>IF(AND($B6017&lt;&gt;"",$C6017&lt;&gt;"",$B6017&lt;=$C6017),INDEX(Bemenet!$G$2:$G$301,$M6017),"")</f>
        <v/>
      </c>
      <c r="E6017" s="6">
        <f>IF(AND($B6017&lt;&gt;"",$C6017&lt;&gt;"",$B6017&lt;=$C6017),INDEX(Bemenet!$D$2:$D$301,$M6017),"")</f>
        <v/>
      </c>
      <c r="F6017" s="5">
        <f>IF(AND($B6017&lt;&gt;"",$C6017&lt;&gt;"",$B6017&lt;=$C6017),$C6017-$B6017+1,"")</f>
        <v/>
      </c>
      <c r="G6017" s="5">
        <f>IF($F6017="","",$F6017*$D6017)</f>
        <v/>
      </c>
      <c r="H6017" s="42">
        <f>IF($G6017="","",$O6017)</f>
        <v/>
      </c>
      <c r="I6017" s="5">
        <f>IF($G6017="","",$G6017*IF($H6017="",$O6017,$H6017)/100)</f>
        <v/>
      </c>
      <c r="J6017" s="5">
        <f>IF(OR($L6017="",NOT(COUNTIFS($L$2:$L6017,$L6017)=1)),"",SUMIFS($G:$G,$L:$L,$L6017))</f>
        <v/>
      </c>
      <c r="K6017" s="5">
        <f>IF(OR($L6017="",NOT(COUNTIFS($L$2:$L6017,$L6017)=1)),"",SUMIFS($I:$I,$L:$L,$L6017))</f>
        <v/>
      </c>
      <c r="L6017" s="6">
        <f>IF($B6017="","",YEAR($B6017))</f>
        <v/>
      </c>
      <c r="M6017" s="6">
        <f>INT((ROW()-2)/39)+1</f>
        <v/>
      </c>
      <c r="N6017" s="6">
        <f>MOD(ROW()-2,39)+2</f>
        <v/>
      </c>
      <c r="O6017" s="42">
        <f>IF(AND($B6017&lt;&gt;"",$C6017&lt;&gt;"",$B6017&lt;=$C6017),INDEX(Szabalyok!$C:$C,$N6017),"")</f>
        <v/>
      </c>
      <c r="P6017">
        <f>IF(D6017="",P6016,P6016+1)</f>
        <v/>
      </c>
    </row>
    <row r="6018">
      <c r="A6018">
        <f>IF(P6018=P6017,0,P6018)</f>
        <v/>
      </c>
      <c r="B6018" s="41">
        <f>IF($M6018&gt;300,"",IF(OR(INDEX(Bemenet!$E$2:$E$301,$M6018)="",INDEX(Bemenet!$F$2:$F$301,$M6018)=""),"",MAX(INDEX(Bemenet!$E$2:$E$301,$M6018),INDEX(Szabalyok!$A:$A,$N6018))))</f>
        <v/>
      </c>
      <c r="C6018" s="41">
        <f>IF($B6018="","",MIN(INDEX(Bemenet!$F$2:$F$301,$M6018),INDEX(Szabalyok!$B:$B,$N6018)))</f>
        <v/>
      </c>
      <c r="D6018" s="5">
        <f>IF(AND($B6018&lt;&gt;"",$C6018&lt;&gt;"",$B6018&lt;=$C6018),INDEX(Bemenet!$G$2:$G$301,$M6018),"")</f>
        <v/>
      </c>
      <c r="E6018" s="6">
        <f>IF(AND($B6018&lt;&gt;"",$C6018&lt;&gt;"",$B6018&lt;=$C6018),INDEX(Bemenet!$D$2:$D$301,$M6018),"")</f>
        <v/>
      </c>
      <c r="F6018" s="5">
        <f>IF(AND($B6018&lt;&gt;"",$C6018&lt;&gt;"",$B6018&lt;=$C6018),$C6018-$B6018+1,"")</f>
        <v/>
      </c>
      <c r="G6018" s="5">
        <f>IF($F6018="","",$F6018*$D6018)</f>
        <v/>
      </c>
      <c r="H6018" s="42">
        <f>IF($G6018="","",$O6018)</f>
        <v/>
      </c>
      <c r="I6018" s="5">
        <f>IF($G6018="","",$G6018*IF($H6018="",$O6018,$H6018)/100)</f>
        <v/>
      </c>
      <c r="J6018" s="5">
        <f>IF(OR($L6018="",NOT(COUNTIFS($L$2:$L6018,$L6018)=1)),"",SUMIFS($G:$G,$L:$L,$L6018))</f>
        <v/>
      </c>
      <c r="K6018" s="5">
        <f>IF(OR($L6018="",NOT(COUNTIFS($L$2:$L6018,$L6018)=1)),"",SUMIFS($I:$I,$L:$L,$L6018))</f>
        <v/>
      </c>
      <c r="L6018" s="6">
        <f>IF($B6018="","",YEAR($B6018))</f>
        <v/>
      </c>
      <c r="M6018" s="6">
        <f>INT((ROW()-2)/39)+1</f>
        <v/>
      </c>
      <c r="N6018" s="6">
        <f>MOD(ROW()-2,39)+2</f>
        <v/>
      </c>
      <c r="O6018" s="42">
        <f>IF(AND($B6018&lt;&gt;"",$C6018&lt;&gt;"",$B6018&lt;=$C6018),INDEX(Szabalyok!$C:$C,$N6018),"")</f>
        <v/>
      </c>
      <c r="P6018">
        <f>IF(D6018="",P6017,P6017+1)</f>
        <v/>
      </c>
    </row>
    <row r="6019">
      <c r="A6019">
        <f>IF(P6019=P6018,0,P6019)</f>
        <v/>
      </c>
      <c r="B6019" s="41">
        <f>IF($M6019&gt;300,"",IF(OR(INDEX(Bemenet!$E$2:$E$301,$M6019)="",INDEX(Bemenet!$F$2:$F$301,$M6019)=""),"",MAX(INDEX(Bemenet!$E$2:$E$301,$M6019),INDEX(Szabalyok!$A:$A,$N6019))))</f>
        <v/>
      </c>
      <c r="C6019" s="41">
        <f>IF($B6019="","",MIN(INDEX(Bemenet!$F$2:$F$301,$M6019),INDEX(Szabalyok!$B:$B,$N6019)))</f>
        <v/>
      </c>
      <c r="D6019" s="5">
        <f>IF(AND($B6019&lt;&gt;"",$C6019&lt;&gt;"",$B6019&lt;=$C6019),INDEX(Bemenet!$G$2:$G$301,$M6019),"")</f>
        <v/>
      </c>
      <c r="E6019" s="6">
        <f>IF(AND($B6019&lt;&gt;"",$C6019&lt;&gt;"",$B6019&lt;=$C6019),INDEX(Bemenet!$D$2:$D$301,$M6019),"")</f>
        <v/>
      </c>
      <c r="F6019" s="5">
        <f>IF(AND($B6019&lt;&gt;"",$C6019&lt;&gt;"",$B6019&lt;=$C6019),$C6019-$B6019+1,"")</f>
        <v/>
      </c>
      <c r="G6019" s="5">
        <f>IF($F6019="","",$F6019*$D6019)</f>
        <v/>
      </c>
      <c r="H6019" s="42">
        <f>IF($G6019="","",$O6019)</f>
        <v/>
      </c>
      <c r="I6019" s="5">
        <f>IF($G6019="","",$G6019*IF($H6019="",$O6019,$H6019)/100)</f>
        <v/>
      </c>
      <c r="J6019" s="5">
        <f>IF(OR($L6019="",NOT(COUNTIFS($L$2:$L6019,$L6019)=1)),"",SUMIFS($G:$G,$L:$L,$L6019))</f>
        <v/>
      </c>
      <c r="K6019" s="5">
        <f>IF(OR($L6019="",NOT(COUNTIFS($L$2:$L6019,$L6019)=1)),"",SUMIFS($I:$I,$L:$L,$L6019))</f>
        <v/>
      </c>
      <c r="L6019" s="6">
        <f>IF($B6019="","",YEAR($B6019))</f>
        <v/>
      </c>
      <c r="M6019" s="6">
        <f>INT((ROW()-2)/39)+1</f>
        <v/>
      </c>
      <c r="N6019" s="6">
        <f>MOD(ROW()-2,39)+2</f>
        <v/>
      </c>
      <c r="O6019" s="42">
        <f>IF(AND($B6019&lt;&gt;"",$C6019&lt;&gt;"",$B6019&lt;=$C6019),INDEX(Szabalyok!$C:$C,$N6019),"")</f>
        <v/>
      </c>
      <c r="P6019">
        <f>IF(D6019="",P6018,P6018+1)</f>
        <v/>
      </c>
    </row>
    <row r="6020">
      <c r="A6020">
        <f>IF(P6020=P6019,0,P6020)</f>
        <v/>
      </c>
      <c r="B6020" s="41">
        <f>IF($M6020&gt;300,"",IF(OR(INDEX(Bemenet!$E$2:$E$301,$M6020)="",INDEX(Bemenet!$F$2:$F$301,$M6020)=""),"",MAX(INDEX(Bemenet!$E$2:$E$301,$M6020),INDEX(Szabalyok!$A:$A,$N6020))))</f>
        <v/>
      </c>
      <c r="C6020" s="41">
        <f>IF($B6020="","",MIN(INDEX(Bemenet!$F$2:$F$301,$M6020),INDEX(Szabalyok!$B:$B,$N6020)))</f>
        <v/>
      </c>
      <c r="D6020" s="5">
        <f>IF(AND($B6020&lt;&gt;"",$C6020&lt;&gt;"",$B6020&lt;=$C6020),INDEX(Bemenet!$G$2:$G$301,$M6020),"")</f>
        <v/>
      </c>
      <c r="E6020" s="6">
        <f>IF(AND($B6020&lt;&gt;"",$C6020&lt;&gt;"",$B6020&lt;=$C6020),INDEX(Bemenet!$D$2:$D$301,$M6020),"")</f>
        <v/>
      </c>
      <c r="F6020" s="5">
        <f>IF(AND($B6020&lt;&gt;"",$C6020&lt;&gt;"",$B6020&lt;=$C6020),$C6020-$B6020+1,"")</f>
        <v/>
      </c>
      <c r="G6020" s="5">
        <f>IF($F6020="","",$F6020*$D6020)</f>
        <v/>
      </c>
      <c r="H6020" s="42">
        <f>IF($G6020="","",$O6020)</f>
        <v/>
      </c>
      <c r="I6020" s="5">
        <f>IF($G6020="","",$G6020*IF($H6020="",$O6020,$H6020)/100)</f>
        <v/>
      </c>
      <c r="J6020" s="5">
        <f>IF(OR($L6020="",NOT(COUNTIFS($L$2:$L6020,$L6020)=1)),"",SUMIFS($G:$G,$L:$L,$L6020))</f>
        <v/>
      </c>
      <c r="K6020" s="5">
        <f>IF(OR($L6020="",NOT(COUNTIFS($L$2:$L6020,$L6020)=1)),"",SUMIFS($I:$I,$L:$L,$L6020))</f>
        <v/>
      </c>
      <c r="L6020" s="6">
        <f>IF($B6020="","",YEAR($B6020))</f>
        <v/>
      </c>
      <c r="M6020" s="6">
        <f>INT((ROW()-2)/39)+1</f>
        <v/>
      </c>
      <c r="N6020" s="6">
        <f>MOD(ROW()-2,39)+2</f>
        <v/>
      </c>
      <c r="O6020" s="42">
        <f>IF(AND($B6020&lt;&gt;"",$C6020&lt;&gt;"",$B6020&lt;=$C6020),INDEX(Szabalyok!$C:$C,$N6020),"")</f>
        <v/>
      </c>
      <c r="P6020">
        <f>IF(D6020="",P6019,P6019+1)</f>
        <v/>
      </c>
    </row>
    <row r="6021">
      <c r="A6021">
        <f>IF(P6021=P6020,0,P6021)</f>
        <v/>
      </c>
      <c r="B6021" s="41">
        <f>IF($M6021&gt;300,"",IF(OR(INDEX(Bemenet!$E$2:$E$301,$M6021)="",INDEX(Bemenet!$F$2:$F$301,$M6021)=""),"",MAX(INDEX(Bemenet!$E$2:$E$301,$M6021),INDEX(Szabalyok!$A:$A,$N6021))))</f>
        <v/>
      </c>
      <c r="C6021" s="41">
        <f>IF($B6021="","",MIN(INDEX(Bemenet!$F$2:$F$301,$M6021),INDEX(Szabalyok!$B:$B,$N6021)))</f>
        <v/>
      </c>
      <c r="D6021" s="5">
        <f>IF(AND($B6021&lt;&gt;"",$C6021&lt;&gt;"",$B6021&lt;=$C6021),INDEX(Bemenet!$G$2:$G$301,$M6021),"")</f>
        <v/>
      </c>
      <c r="E6021" s="6">
        <f>IF(AND($B6021&lt;&gt;"",$C6021&lt;&gt;"",$B6021&lt;=$C6021),INDEX(Bemenet!$D$2:$D$301,$M6021),"")</f>
        <v/>
      </c>
      <c r="F6021" s="5">
        <f>IF(AND($B6021&lt;&gt;"",$C6021&lt;&gt;"",$B6021&lt;=$C6021),$C6021-$B6021+1,"")</f>
        <v/>
      </c>
      <c r="G6021" s="5">
        <f>IF($F6021="","",$F6021*$D6021)</f>
        <v/>
      </c>
      <c r="H6021" s="42">
        <f>IF($G6021="","",$O6021)</f>
        <v/>
      </c>
      <c r="I6021" s="5">
        <f>IF($G6021="","",$G6021*IF($H6021="",$O6021,$H6021)/100)</f>
        <v/>
      </c>
      <c r="J6021" s="5">
        <f>IF(OR($L6021="",NOT(COUNTIFS($L$2:$L6021,$L6021)=1)),"",SUMIFS($G:$G,$L:$L,$L6021))</f>
        <v/>
      </c>
      <c r="K6021" s="5">
        <f>IF(OR($L6021="",NOT(COUNTIFS($L$2:$L6021,$L6021)=1)),"",SUMIFS($I:$I,$L:$L,$L6021))</f>
        <v/>
      </c>
      <c r="L6021" s="6">
        <f>IF($B6021="","",YEAR($B6021))</f>
        <v/>
      </c>
      <c r="M6021" s="6">
        <f>INT((ROW()-2)/39)+1</f>
        <v/>
      </c>
      <c r="N6021" s="6">
        <f>MOD(ROW()-2,39)+2</f>
        <v/>
      </c>
      <c r="O6021" s="42">
        <f>IF(AND($B6021&lt;&gt;"",$C6021&lt;&gt;"",$B6021&lt;=$C6021),INDEX(Szabalyok!$C:$C,$N6021),"")</f>
        <v/>
      </c>
      <c r="P6021">
        <f>IF(D6021="",P6020,P6020+1)</f>
        <v/>
      </c>
    </row>
    <row r="6022">
      <c r="A6022">
        <f>IF(P6022=P6021,0,P6022)</f>
        <v/>
      </c>
      <c r="B6022" s="41">
        <f>IF($M6022&gt;300,"",IF(OR(INDEX(Bemenet!$E$2:$E$301,$M6022)="",INDEX(Bemenet!$F$2:$F$301,$M6022)=""),"",MAX(INDEX(Bemenet!$E$2:$E$301,$M6022),INDEX(Szabalyok!$A:$A,$N6022))))</f>
        <v/>
      </c>
      <c r="C6022" s="41">
        <f>IF($B6022="","",MIN(INDEX(Bemenet!$F$2:$F$301,$M6022),INDEX(Szabalyok!$B:$B,$N6022)))</f>
        <v/>
      </c>
      <c r="D6022" s="5">
        <f>IF(AND($B6022&lt;&gt;"",$C6022&lt;&gt;"",$B6022&lt;=$C6022),INDEX(Bemenet!$G$2:$G$301,$M6022),"")</f>
        <v/>
      </c>
      <c r="E6022" s="6">
        <f>IF(AND($B6022&lt;&gt;"",$C6022&lt;&gt;"",$B6022&lt;=$C6022),INDEX(Bemenet!$D$2:$D$301,$M6022),"")</f>
        <v/>
      </c>
      <c r="F6022" s="5">
        <f>IF(AND($B6022&lt;&gt;"",$C6022&lt;&gt;"",$B6022&lt;=$C6022),$C6022-$B6022+1,"")</f>
        <v/>
      </c>
      <c r="G6022" s="5">
        <f>IF($F6022="","",$F6022*$D6022)</f>
        <v/>
      </c>
      <c r="H6022" s="42">
        <f>IF($G6022="","",$O6022)</f>
        <v/>
      </c>
      <c r="I6022" s="5">
        <f>IF($G6022="","",$G6022*IF($H6022="",$O6022,$H6022)/100)</f>
        <v/>
      </c>
      <c r="J6022" s="5">
        <f>IF(OR($L6022="",NOT(COUNTIFS($L$2:$L6022,$L6022)=1)),"",SUMIFS($G:$G,$L:$L,$L6022))</f>
        <v/>
      </c>
      <c r="K6022" s="5">
        <f>IF(OR($L6022="",NOT(COUNTIFS($L$2:$L6022,$L6022)=1)),"",SUMIFS($I:$I,$L:$L,$L6022))</f>
        <v/>
      </c>
      <c r="L6022" s="6">
        <f>IF($B6022="","",YEAR($B6022))</f>
        <v/>
      </c>
      <c r="M6022" s="6">
        <f>INT((ROW()-2)/39)+1</f>
        <v/>
      </c>
      <c r="N6022" s="6">
        <f>MOD(ROW()-2,39)+2</f>
        <v/>
      </c>
      <c r="O6022" s="42">
        <f>IF(AND($B6022&lt;&gt;"",$C6022&lt;&gt;"",$B6022&lt;=$C6022),INDEX(Szabalyok!$C:$C,$N6022),"")</f>
        <v/>
      </c>
      <c r="P6022">
        <f>IF(D6022="",P6021,P6021+1)</f>
        <v/>
      </c>
    </row>
    <row r="6023">
      <c r="A6023">
        <f>IF(P6023=P6022,0,P6023)</f>
        <v/>
      </c>
      <c r="B6023" s="41">
        <f>IF($M6023&gt;300,"",IF(OR(INDEX(Bemenet!$E$2:$E$301,$M6023)="",INDEX(Bemenet!$F$2:$F$301,$M6023)=""),"",MAX(INDEX(Bemenet!$E$2:$E$301,$M6023),INDEX(Szabalyok!$A:$A,$N6023))))</f>
        <v/>
      </c>
      <c r="C6023" s="41">
        <f>IF($B6023="","",MIN(INDEX(Bemenet!$F$2:$F$301,$M6023),INDEX(Szabalyok!$B:$B,$N6023)))</f>
        <v/>
      </c>
      <c r="D6023" s="5">
        <f>IF(AND($B6023&lt;&gt;"",$C6023&lt;&gt;"",$B6023&lt;=$C6023),INDEX(Bemenet!$G$2:$G$301,$M6023),"")</f>
        <v/>
      </c>
      <c r="E6023" s="6">
        <f>IF(AND($B6023&lt;&gt;"",$C6023&lt;&gt;"",$B6023&lt;=$C6023),INDEX(Bemenet!$D$2:$D$301,$M6023),"")</f>
        <v/>
      </c>
      <c r="F6023" s="5">
        <f>IF(AND($B6023&lt;&gt;"",$C6023&lt;&gt;"",$B6023&lt;=$C6023),$C6023-$B6023+1,"")</f>
        <v/>
      </c>
      <c r="G6023" s="5">
        <f>IF($F6023="","",$F6023*$D6023)</f>
        <v/>
      </c>
      <c r="H6023" s="42">
        <f>IF($G6023="","",$O6023)</f>
        <v/>
      </c>
      <c r="I6023" s="5">
        <f>IF($G6023="","",$G6023*IF($H6023="",$O6023,$H6023)/100)</f>
        <v/>
      </c>
      <c r="J6023" s="5">
        <f>IF(OR($L6023="",NOT(COUNTIFS($L$2:$L6023,$L6023)=1)),"",SUMIFS($G:$G,$L:$L,$L6023))</f>
        <v/>
      </c>
      <c r="K6023" s="5">
        <f>IF(OR($L6023="",NOT(COUNTIFS($L$2:$L6023,$L6023)=1)),"",SUMIFS($I:$I,$L:$L,$L6023))</f>
        <v/>
      </c>
      <c r="L6023" s="6">
        <f>IF($B6023="","",YEAR($B6023))</f>
        <v/>
      </c>
      <c r="M6023" s="6">
        <f>INT((ROW()-2)/39)+1</f>
        <v/>
      </c>
      <c r="N6023" s="6">
        <f>MOD(ROW()-2,39)+2</f>
        <v/>
      </c>
      <c r="O6023" s="42">
        <f>IF(AND($B6023&lt;&gt;"",$C6023&lt;&gt;"",$B6023&lt;=$C6023),INDEX(Szabalyok!$C:$C,$N6023),"")</f>
        <v/>
      </c>
      <c r="P6023">
        <f>IF(D6023="",P6022,P6022+1)</f>
        <v/>
      </c>
    </row>
    <row r="6024">
      <c r="A6024">
        <f>IF(P6024=P6023,0,P6024)</f>
        <v/>
      </c>
      <c r="B6024" s="41">
        <f>IF($M6024&gt;300,"",IF(OR(INDEX(Bemenet!$E$2:$E$301,$M6024)="",INDEX(Bemenet!$F$2:$F$301,$M6024)=""),"",MAX(INDEX(Bemenet!$E$2:$E$301,$M6024),INDEX(Szabalyok!$A:$A,$N6024))))</f>
        <v/>
      </c>
      <c r="C6024" s="41">
        <f>IF($B6024="","",MIN(INDEX(Bemenet!$F$2:$F$301,$M6024),INDEX(Szabalyok!$B:$B,$N6024)))</f>
        <v/>
      </c>
      <c r="D6024" s="5">
        <f>IF(AND($B6024&lt;&gt;"",$C6024&lt;&gt;"",$B6024&lt;=$C6024),INDEX(Bemenet!$G$2:$G$301,$M6024),"")</f>
        <v/>
      </c>
      <c r="E6024" s="6">
        <f>IF(AND($B6024&lt;&gt;"",$C6024&lt;&gt;"",$B6024&lt;=$C6024),INDEX(Bemenet!$D$2:$D$301,$M6024),"")</f>
        <v/>
      </c>
      <c r="F6024" s="5">
        <f>IF(AND($B6024&lt;&gt;"",$C6024&lt;&gt;"",$B6024&lt;=$C6024),$C6024-$B6024+1,"")</f>
        <v/>
      </c>
      <c r="G6024" s="5">
        <f>IF($F6024="","",$F6024*$D6024)</f>
        <v/>
      </c>
      <c r="H6024" s="42">
        <f>IF($G6024="","",$O6024)</f>
        <v/>
      </c>
      <c r="I6024" s="5">
        <f>IF($G6024="","",$G6024*IF($H6024="",$O6024,$H6024)/100)</f>
        <v/>
      </c>
      <c r="J6024" s="5">
        <f>IF(OR($L6024="",NOT(COUNTIFS($L$2:$L6024,$L6024)=1)),"",SUMIFS($G:$G,$L:$L,$L6024))</f>
        <v/>
      </c>
      <c r="K6024" s="5">
        <f>IF(OR($L6024="",NOT(COUNTIFS($L$2:$L6024,$L6024)=1)),"",SUMIFS($I:$I,$L:$L,$L6024))</f>
        <v/>
      </c>
      <c r="L6024" s="6">
        <f>IF($B6024="","",YEAR($B6024))</f>
        <v/>
      </c>
      <c r="M6024" s="6">
        <f>INT((ROW()-2)/39)+1</f>
        <v/>
      </c>
      <c r="N6024" s="6">
        <f>MOD(ROW()-2,39)+2</f>
        <v/>
      </c>
      <c r="O6024" s="42">
        <f>IF(AND($B6024&lt;&gt;"",$C6024&lt;&gt;"",$B6024&lt;=$C6024),INDEX(Szabalyok!$C:$C,$N6024),"")</f>
        <v/>
      </c>
      <c r="P6024">
        <f>IF(D6024="",P6023,P6023+1)</f>
        <v/>
      </c>
    </row>
    <row r="6025">
      <c r="A6025">
        <f>IF(P6025=P6024,0,P6025)</f>
        <v/>
      </c>
      <c r="B6025" s="41">
        <f>IF($M6025&gt;300,"",IF(OR(INDEX(Bemenet!$E$2:$E$301,$M6025)="",INDEX(Bemenet!$F$2:$F$301,$M6025)=""),"",MAX(INDEX(Bemenet!$E$2:$E$301,$M6025),INDEX(Szabalyok!$A:$A,$N6025))))</f>
        <v/>
      </c>
      <c r="C6025" s="41">
        <f>IF($B6025="","",MIN(INDEX(Bemenet!$F$2:$F$301,$M6025),INDEX(Szabalyok!$B:$B,$N6025)))</f>
        <v/>
      </c>
      <c r="D6025" s="5">
        <f>IF(AND($B6025&lt;&gt;"",$C6025&lt;&gt;"",$B6025&lt;=$C6025),INDEX(Bemenet!$G$2:$G$301,$M6025),"")</f>
        <v/>
      </c>
      <c r="E6025" s="6">
        <f>IF(AND($B6025&lt;&gt;"",$C6025&lt;&gt;"",$B6025&lt;=$C6025),INDEX(Bemenet!$D$2:$D$301,$M6025),"")</f>
        <v/>
      </c>
      <c r="F6025" s="5">
        <f>IF(AND($B6025&lt;&gt;"",$C6025&lt;&gt;"",$B6025&lt;=$C6025),$C6025-$B6025+1,"")</f>
        <v/>
      </c>
      <c r="G6025" s="5">
        <f>IF($F6025="","",$F6025*$D6025)</f>
        <v/>
      </c>
      <c r="H6025" s="42">
        <f>IF($G6025="","",$O6025)</f>
        <v/>
      </c>
      <c r="I6025" s="5">
        <f>IF($G6025="","",$G6025*IF($H6025="",$O6025,$H6025)/100)</f>
        <v/>
      </c>
      <c r="J6025" s="5">
        <f>IF(OR($L6025="",NOT(COUNTIFS($L$2:$L6025,$L6025)=1)),"",SUMIFS($G:$G,$L:$L,$L6025))</f>
        <v/>
      </c>
      <c r="K6025" s="5">
        <f>IF(OR($L6025="",NOT(COUNTIFS($L$2:$L6025,$L6025)=1)),"",SUMIFS($I:$I,$L:$L,$L6025))</f>
        <v/>
      </c>
      <c r="L6025" s="6">
        <f>IF($B6025="","",YEAR($B6025))</f>
        <v/>
      </c>
      <c r="M6025" s="6">
        <f>INT((ROW()-2)/39)+1</f>
        <v/>
      </c>
      <c r="N6025" s="6">
        <f>MOD(ROW()-2,39)+2</f>
        <v/>
      </c>
      <c r="O6025" s="42">
        <f>IF(AND($B6025&lt;&gt;"",$C6025&lt;&gt;"",$B6025&lt;=$C6025),INDEX(Szabalyok!$C:$C,$N6025),"")</f>
        <v/>
      </c>
      <c r="P6025">
        <f>IF(D6025="",P6024,P6024+1)</f>
        <v/>
      </c>
    </row>
    <row r="6026">
      <c r="A6026">
        <f>IF(P6026=P6025,0,P6026)</f>
        <v/>
      </c>
      <c r="B6026" s="41">
        <f>IF($M6026&gt;300,"",IF(OR(INDEX(Bemenet!$E$2:$E$301,$M6026)="",INDEX(Bemenet!$F$2:$F$301,$M6026)=""),"",MAX(INDEX(Bemenet!$E$2:$E$301,$M6026),INDEX(Szabalyok!$A:$A,$N6026))))</f>
        <v/>
      </c>
      <c r="C6026" s="41">
        <f>IF($B6026="","",MIN(INDEX(Bemenet!$F$2:$F$301,$M6026),INDEX(Szabalyok!$B:$B,$N6026)))</f>
        <v/>
      </c>
      <c r="D6026" s="5">
        <f>IF(AND($B6026&lt;&gt;"",$C6026&lt;&gt;"",$B6026&lt;=$C6026),INDEX(Bemenet!$G$2:$G$301,$M6026),"")</f>
        <v/>
      </c>
      <c r="E6026" s="6">
        <f>IF(AND($B6026&lt;&gt;"",$C6026&lt;&gt;"",$B6026&lt;=$C6026),INDEX(Bemenet!$D$2:$D$301,$M6026),"")</f>
        <v/>
      </c>
      <c r="F6026" s="5">
        <f>IF(AND($B6026&lt;&gt;"",$C6026&lt;&gt;"",$B6026&lt;=$C6026),$C6026-$B6026+1,"")</f>
        <v/>
      </c>
      <c r="G6026" s="5">
        <f>IF($F6026="","",$F6026*$D6026)</f>
        <v/>
      </c>
      <c r="H6026" s="42">
        <f>IF($G6026="","",$O6026)</f>
        <v/>
      </c>
      <c r="I6026" s="5">
        <f>IF($G6026="","",$G6026*IF($H6026="",$O6026,$H6026)/100)</f>
        <v/>
      </c>
      <c r="J6026" s="5">
        <f>IF(OR($L6026="",NOT(COUNTIFS($L$2:$L6026,$L6026)=1)),"",SUMIFS($G:$G,$L:$L,$L6026))</f>
        <v/>
      </c>
      <c r="K6026" s="5">
        <f>IF(OR($L6026="",NOT(COUNTIFS($L$2:$L6026,$L6026)=1)),"",SUMIFS($I:$I,$L:$L,$L6026))</f>
        <v/>
      </c>
      <c r="L6026" s="6">
        <f>IF($B6026="","",YEAR($B6026))</f>
        <v/>
      </c>
      <c r="M6026" s="6">
        <f>INT((ROW()-2)/39)+1</f>
        <v/>
      </c>
      <c r="N6026" s="6">
        <f>MOD(ROW()-2,39)+2</f>
        <v/>
      </c>
      <c r="O6026" s="42">
        <f>IF(AND($B6026&lt;&gt;"",$C6026&lt;&gt;"",$B6026&lt;=$C6026),INDEX(Szabalyok!$C:$C,$N6026),"")</f>
        <v/>
      </c>
      <c r="P6026">
        <f>IF(D6026="",P6025,P6025+1)</f>
        <v/>
      </c>
    </row>
    <row r="6027">
      <c r="A6027">
        <f>IF(P6027=P6026,0,P6027)</f>
        <v/>
      </c>
      <c r="B6027" s="41">
        <f>IF($M6027&gt;300,"",IF(OR(INDEX(Bemenet!$E$2:$E$301,$M6027)="",INDEX(Bemenet!$F$2:$F$301,$M6027)=""),"",MAX(INDEX(Bemenet!$E$2:$E$301,$M6027),INDEX(Szabalyok!$A:$A,$N6027))))</f>
        <v/>
      </c>
      <c r="C6027" s="41">
        <f>IF($B6027="","",MIN(INDEX(Bemenet!$F$2:$F$301,$M6027),INDEX(Szabalyok!$B:$B,$N6027)))</f>
        <v/>
      </c>
      <c r="D6027" s="5">
        <f>IF(AND($B6027&lt;&gt;"",$C6027&lt;&gt;"",$B6027&lt;=$C6027),INDEX(Bemenet!$G$2:$G$301,$M6027),"")</f>
        <v/>
      </c>
      <c r="E6027" s="6">
        <f>IF(AND($B6027&lt;&gt;"",$C6027&lt;&gt;"",$B6027&lt;=$C6027),INDEX(Bemenet!$D$2:$D$301,$M6027),"")</f>
        <v/>
      </c>
      <c r="F6027" s="5">
        <f>IF(AND($B6027&lt;&gt;"",$C6027&lt;&gt;"",$B6027&lt;=$C6027),$C6027-$B6027+1,"")</f>
        <v/>
      </c>
      <c r="G6027" s="5">
        <f>IF($F6027="","",$F6027*$D6027)</f>
        <v/>
      </c>
      <c r="H6027" s="42">
        <f>IF($G6027="","",$O6027)</f>
        <v/>
      </c>
      <c r="I6027" s="5">
        <f>IF($G6027="","",$G6027*IF($H6027="",$O6027,$H6027)/100)</f>
        <v/>
      </c>
      <c r="J6027" s="5">
        <f>IF(OR($L6027="",NOT(COUNTIFS($L$2:$L6027,$L6027)=1)),"",SUMIFS($G:$G,$L:$L,$L6027))</f>
        <v/>
      </c>
      <c r="K6027" s="5">
        <f>IF(OR($L6027="",NOT(COUNTIFS($L$2:$L6027,$L6027)=1)),"",SUMIFS($I:$I,$L:$L,$L6027))</f>
        <v/>
      </c>
      <c r="L6027" s="6">
        <f>IF($B6027="","",YEAR($B6027))</f>
        <v/>
      </c>
      <c r="M6027" s="6">
        <f>INT((ROW()-2)/39)+1</f>
        <v/>
      </c>
      <c r="N6027" s="6">
        <f>MOD(ROW()-2,39)+2</f>
        <v/>
      </c>
      <c r="O6027" s="42">
        <f>IF(AND($B6027&lt;&gt;"",$C6027&lt;&gt;"",$B6027&lt;=$C6027),INDEX(Szabalyok!$C:$C,$N6027),"")</f>
        <v/>
      </c>
      <c r="P6027">
        <f>IF(D6027="",P6026,P6026+1)</f>
        <v/>
      </c>
    </row>
    <row r="6028">
      <c r="A6028">
        <f>IF(P6028=P6027,0,P6028)</f>
        <v/>
      </c>
      <c r="B6028" s="41">
        <f>IF($M6028&gt;300,"",IF(OR(INDEX(Bemenet!$E$2:$E$301,$M6028)="",INDEX(Bemenet!$F$2:$F$301,$M6028)=""),"",MAX(INDEX(Bemenet!$E$2:$E$301,$M6028),INDEX(Szabalyok!$A:$A,$N6028))))</f>
        <v/>
      </c>
      <c r="C6028" s="41">
        <f>IF($B6028="","",MIN(INDEX(Bemenet!$F$2:$F$301,$M6028),INDEX(Szabalyok!$B:$B,$N6028)))</f>
        <v/>
      </c>
      <c r="D6028" s="5">
        <f>IF(AND($B6028&lt;&gt;"",$C6028&lt;&gt;"",$B6028&lt;=$C6028),INDEX(Bemenet!$G$2:$G$301,$M6028),"")</f>
        <v/>
      </c>
      <c r="E6028" s="6">
        <f>IF(AND($B6028&lt;&gt;"",$C6028&lt;&gt;"",$B6028&lt;=$C6028),INDEX(Bemenet!$D$2:$D$301,$M6028),"")</f>
        <v/>
      </c>
      <c r="F6028" s="5">
        <f>IF(AND($B6028&lt;&gt;"",$C6028&lt;&gt;"",$B6028&lt;=$C6028),$C6028-$B6028+1,"")</f>
        <v/>
      </c>
      <c r="G6028" s="5">
        <f>IF($F6028="","",$F6028*$D6028)</f>
        <v/>
      </c>
      <c r="H6028" s="42">
        <f>IF($G6028="","",$O6028)</f>
        <v/>
      </c>
      <c r="I6028" s="5">
        <f>IF($G6028="","",$G6028*IF($H6028="",$O6028,$H6028)/100)</f>
        <v/>
      </c>
      <c r="J6028" s="5">
        <f>IF(OR($L6028="",NOT(COUNTIFS($L$2:$L6028,$L6028)=1)),"",SUMIFS($G:$G,$L:$L,$L6028))</f>
        <v/>
      </c>
      <c r="K6028" s="5">
        <f>IF(OR($L6028="",NOT(COUNTIFS($L$2:$L6028,$L6028)=1)),"",SUMIFS($I:$I,$L:$L,$L6028))</f>
        <v/>
      </c>
      <c r="L6028" s="6">
        <f>IF($B6028="","",YEAR($B6028))</f>
        <v/>
      </c>
      <c r="M6028" s="6">
        <f>INT((ROW()-2)/39)+1</f>
        <v/>
      </c>
      <c r="N6028" s="6">
        <f>MOD(ROW()-2,39)+2</f>
        <v/>
      </c>
      <c r="O6028" s="42">
        <f>IF(AND($B6028&lt;&gt;"",$C6028&lt;&gt;"",$B6028&lt;=$C6028),INDEX(Szabalyok!$C:$C,$N6028),"")</f>
        <v/>
      </c>
      <c r="P6028">
        <f>IF(D6028="",P6027,P6027+1)</f>
        <v/>
      </c>
    </row>
    <row r="6029">
      <c r="A6029">
        <f>IF(P6029=P6028,0,P6029)</f>
        <v/>
      </c>
      <c r="B6029" s="41">
        <f>IF($M6029&gt;300,"",IF(OR(INDEX(Bemenet!$E$2:$E$301,$M6029)="",INDEX(Bemenet!$F$2:$F$301,$M6029)=""),"",MAX(INDEX(Bemenet!$E$2:$E$301,$M6029),INDEX(Szabalyok!$A:$A,$N6029))))</f>
        <v/>
      </c>
      <c r="C6029" s="41">
        <f>IF($B6029="","",MIN(INDEX(Bemenet!$F$2:$F$301,$M6029),INDEX(Szabalyok!$B:$B,$N6029)))</f>
        <v/>
      </c>
      <c r="D6029" s="5">
        <f>IF(AND($B6029&lt;&gt;"",$C6029&lt;&gt;"",$B6029&lt;=$C6029),INDEX(Bemenet!$G$2:$G$301,$M6029),"")</f>
        <v/>
      </c>
      <c r="E6029" s="6">
        <f>IF(AND($B6029&lt;&gt;"",$C6029&lt;&gt;"",$B6029&lt;=$C6029),INDEX(Bemenet!$D$2:$D$301,$M6029),"")</f>
        <v/>
      </c>
      <c r="F6029" s="5">
        <f>IF(AND($B6029&lt;&gt;"",$C6029&lt;&gt;"",$B6029&lt;=$C6029),$C6029-$B6029+1,"")</f>
        <v/>
      </c>
      <c r="G6029" s="5">
        <f>IF($F6029="","",$F6029*$D6029)</f>
        <v/>
      </c>
      <c r="H6029" s="42">
        <f>IF($G6029="","",$O6029)</f>
        <v/>
      </c>
      <c r="I6029" s="5">
        <f>IF($G6029="","",$G6029*IF($H6029="",$O6029,$H6029)/100)</f>
        <v/>
      </c>
      <c r="J6029" s="5">
        <f>IF(OR($L6029="",NOT(COUNTIFS($L$2:$L6029,$L6029)=1)),"",SUMIFS($G:$G,$L:$L,$L6029))</f>
        <v/>
      </c>
      <c r="K6029" s="5">
        <f>IF(OR($L6029="",NOT(COUNTIFS($L$2:$L6029,$L6029)=1)),"",SUMIFS($I:$I,$L:$L,$L6029))</f>
        <v/>
      </c>
      <c r="L6029" s="6">
        <f>IF($B6029="","",YEAR($B6029))</f>
        <v/>
      </c>
      <c r="M6029" s="6">
        <f>INT((ROW()-2)/39)+1</f>
        <v/>
      </c>
      <c r="N6029" s="6">
        <f>MOD(ROW()-2,39)+2</f>
        <v/>
      </c>
      <c r="O6029" s="42">
        <f>IF(AND($B6029&lt;&gt;"",$C6029&lt;&gt;"",$B6029&lt;=$C6029),INDEX(Szabalyok!$C:$C,$N6029),"")</f>
        <v/>
      </c>
      <c r="P6029">
        <f>IF(D6029="",P6028,P6028+1)</f>
        <v/>
      </c>
    </row>
    <row r="6030">
      <c r="A6030">
        <f>IF(P6030=P6029,0,P6030)</f>
        <v/>
      </c>
      <c r="B6030" s="41">
        <f>IF($M6030&gt;300,"",IF(OR(INDEX(Bemenet!$E$2:$E$301,$M6030)="",INDEX(Bemenet!$F$2:$F$301,$M6030)=""),"",MAX(INDEX(Bemenet!$E$2:$E$301,$M6030),INDEX(Szabalyok!$A:$A,$N6030))))</f>
        <v/>
      </c>
      <c r="C6030" s="41">
        <f>IF($B6030="","",MIN(INDEX(Bemenet!$F$2:$F$301,$M6030),INDEX(Szabalyok!$B:$B,$N6030)))</f>
        <v/>
      </c>
      <c r="D6030" s="5">
        <f>IF(AND($B6030&lt;&gt;"",$C6030&lt;&gt;"",$B6030&lt;=$C6030),INDEX(Bemenet!$G$2:$G$301,$M6030),"")</f>
        <v/>
      </c>
      <c r="E6030" s="6">
        <f>IF(AND($B6030&lt;&gt;"",$C6030&lt;&gt;"",$B6030&lt;=$C6030),INDEX(Bemenet!$D$2:$D$301,$M6030),"")</f>
        <v/>
      </c>
      <c r="F6030" s="5">
        <f>IF(AND($B6030&lt;&gt;"",$C6030&lt;&gt;"",$B6030&lt;=$C6030),$C6030-$B6030+1,"")</f>
        <v/>
      </c>
      <c r="G6030" s="5">
        <f>IF($F6030="","",$F6030*$D6030)</f>
        <v/>
      </c>
      <c r="H6030" s="42">
        <f>IF($G6030="","",$O6030)</f>
        <v/>
      </c>
      <c r="I6030" s="5">
        <f>IF($G6030="","",$G6030*IF($H6030="",$O6030,$H6030)/100)</f>
        <v/>
      </c>
      <c r="J6030" s="5">
        <f>IF(OR($L6030="",NOT(COUNTIFS($L$2:$L6030,$L6030)=1)),"",SUMIFS($G:$G,$L:$L,$L6030))</f>
        <v/>
      </c>
      <c r="K6030" s="5">
        <f>IF(OR($L6030="",NOT(COUNTIFS($L$2:$L6030,$L6030)=1)),"",SUMIFS($I:$I,$L:$L,$L6030))</f>
        <v/>
      </c>
      <c r="L6030" s="6">
        <f>IF($B6030="","",YEAR($B6030))</f>
        <v/>
      </c>
      <c r="M6030" s="6">
        <f>INT((ROW()-2)/39)+1</f>
        <v/>
      </c>
      <c r="N6030" s="6">
        <f>MOD(ROW()-2,39)+2</f>
        <v/>
      </c>
      <c r="O6030" s="42">
        <f>IF(AND($B6030&lt;&gt;"",$C6030&lt;&gt;"",$B6030&lt;=$C6030),INDEX(Szabalyok!$C:$C,$N6030),"")</f>
        <v/>
      </c>
      <c r="P6030">
        <f>IF(D6030="",P6029,P6029+1)</f>
        <v/>
      </c>
    </row>
    <row r="6031">
      <c r="A6031">
        <f>IF(P6031=P6030,0,P6031)</f>
        <v/>
      </c>
      <c r="B6031" s="41">
        <f>IF($M6031&gt;300,"",IF(OR(INDEX(Bemenet!$E$2:$E$301,$M6031)="",INDEX(Bemenet!$F$2:$F$301,$M6031)=""),"",MAX(INDEX(Bemenet!$E$2:$E$301,$M6031),INDEX(Szabalyok!$A:$A,$N6031))))</f>
        <v/>
      </c>
      <c r="C6031" s="41">
        <f>IF($B6031="","",MIN(INDEX(Bemenet!$F$2:$F$301,$M6031),INDEX(Szabalyok!$B:$B,$N6031)))</f>
        <v/>
      </c>
      <c r="D6031" s="5">
        <f>IF(AND($B6031&lt;&gt;"",$C6031&lt;&gt;"",$B6031&lt;=$C6031),INDEX(Bemenet!$G$2:$G$301,$M6031),"")</f>
        <v/>
      </c>
      <c r="E6031" s="6">
        <f>IF(AND($B6031&lt;&gt;"",$C6031&lt;&gt;"",$B6031&lt;=$C6031),INDEX(Bemenet!$D$2:$D$301,$M6031),"")</f>
        <v/>
      </c>
      <c r="F6031" s="5">
        <f>IF(AND($B6031&lt;&gt;"",$C6031&lt;&gt;"",$B6031&lt;=$C6031),$C6031-$B6031+1,"")</f>
        <v/>
      </c>
      <c r="G6031" s="5">
        <f>IF($F6031="","",$F6031*$D6031)</f>
        <v/>
      </c>
      <c r="H6031" s="42">
        <f>IF($G6031="","",$O6031)</f>
        <v/>
      </c>
      <c r="I6031" s="5">
        <f>IF($G6031="","",$G6031*IF($H6031="",$O6031,$H6031)/100)</f>
        <v/>
      </c>
      <c r="J6031" s="5">
        <f>IF(OR($L6031="",NOT(COUNTIFS($L$2:$L6031,$L6031)=1)),"",SUMIFS($G:$G,$L:$L,$L6031))</f>
        <v/>
      </c>
      <c r="K6031" s="5">
        <f>IF(OR($L6031="",NOT(COUNTIFS($L$2:$L6031,$L6031)=1)),"",SUMIFS($I:$I,$L:$L,$L6031))</f>
        <v/>
      </c>
      <c r="L6031" s="6">
        <f>IF($B6031="","",YEAR($B6031))</f>
        <v/>
      </c>
      <c r="M6031" s="6">
        <f>INT((ROW()-2)/39)+1</f>
        <v/>
      </c>
      <c r="N6031" s="6">
        <f>MOD(ROW()-2,39)+2</f>
        <v/>
      </c>
      <c r="O6031" s="42">
        <f>IF(AND($B6031&lt;&gt;"",$C6031&lt;&gt;"",$B6031&lt;=$C6031),INDEX(Szabalyok!$C:$C,$N6031),"")</f>
        <v/>
      </c>
      <c r="P6031">
        <f>IF(D6031="",P6030,P6030+1)</f>
        <v/>
      </c>
    </row>
    <row r="6032">
      <c r="A6032">
        <f>IF(P6032=P6031,0,P6032)</f>
        <v/>
      </c>
      <c r="B6032" s="41">
        <f>IF($M6032&gt;300,"",IF(OR(INDEX(Bemenet!$E$2:$E$301,$M6032)="",INDEX(Bemenet!$F$2:$F$301,$M6032)=""),"",MAX(INDEX(Bemenet!$E$2:$E$301,$M6032),INDEX(Szabalyok!$A:$A,$N6032))))</f>
        <v/>
      </c>
      <c r="C6032" s="41">
        <f>IF($B6032="","",MIN(INDEX(Bemenet!$F$2:$F$301,$M6032),INDEX(Szabalyok!$B:$B,$N6032)))</f>
        <v/>
      </c>
      <c r="D6032" s="5">
        <f>IF(AND($B6032&lt;&gt;"",$C6032&lt;&gt;"",$B6032&lt;=$C6032),INDEX(Bemenet!$G$2:$G$301,$M6032),"")</f>
        <v/>
      </c>
      <c r="E6032" s="6">
        <f>IF(AND($B6032&lt;&gt;"",$C6032&lt;&gt;"",$B6032&lt;=$C6032),INDEX(Bemenet!$D$2:$D$301,$M6032),"")</f>
        <v/>
      </c>
      <c r="F6032" s="5">
        <f>IF(AND($B6032&lt;&gt;"",$C6032&lt;&gt;"",$B6032&lt;=$C6032),$C6032-$B6032+1,"")</f>
        <v/>
      </c>
      <c r="G6032" s="5">
        <f>IF($F6032="","",$F6032*$D6032)</f>
        <v/>
      </c>
      <c r="H6032" s="42">
        <f>IF($G6032="","",$O6032)</f>
        <v/>
      </c>
      <c r="I6032" s="5">
        <f>IF($G6032="","",$G6032*IF($H6032="",$O6032,$H6032)/100)</f>
        <v/>
      </c>
      <c r="J6032" s="5">
        <f>IF(OR($L6032="",NOT(COUNTIFS($L$2:$L6032,$L6032)=1)),"",SUMIFS($G:$G,$L:$L,$L6032))</f>
        <v/>
      </c>
      <c r="K6032" s="5">
        <f>IF(OR($L6032="",NOT(COUNTIFS($L$2:$L6032,$L6032)=1)),"",SUMIFS($I:$I,$L:$L,$L6032))</f>
        <v/>
      </c>
      <c r="L6032" s="6">
        <f>IF($B6032="","",YEAR($B6032))</f>
        <v/>
      </c>
      <c r="M6032" s="6">
        <f>INT((ROW()-2)/39)+1</f>
        <v/>
      </c>
      <c r="N6032" s="6">
        <f>MOD(ROW()-2,39)+2</f>
        <v/>
      </c>
      <c r="O6032" s="42">
        <f>IF(AND($B6032&lt;&gt;"",$C6032&lt;&gt;"",$B6032&lt;=$C6032),INDEX(Szabalyok!$C:$C,$N6032),"")</f>
        <v/>
      </c>
      <c r="P6032">
        <f>IF(D6032="",P6031,P6031+1)</f>
        <v/>
      </c>
    </row>
    <row r="6033">
      <c r="A6033">
        <f>IF(P6033=P6032,0,P6033)</f>
        <v/>
      </c>
      <c r="B6033" s="41">
        <f>IF($M6033&gt;300,"",IF(OR(INDEX(Bemenet!$E$2:$E$301,$M6033)="",INDEX(Bemenet!$F$2:$F$301,$M6033)=""),"",MAX(INDEX(Bemenet!$E$2:$E$301,$M6033),INDEX(Szabalyok!$A:$A,$N6033))))</f>
        <v/>
      </c>
      <c r="C6033" s="41">
        <f>IF($B6033="","",MIN(INDEX(Bemenet!$F$2:$F$301,$M6033),INDEX(Szabalyok!$B:$B,$N6033)))</f>
        <v/>
      </c>
      <c r="D6033" s="5">
        <f>IF(AND($B6033&lt;&gt;"",$C6033&lt;&gt;"",$B6033&lt;=$C6033),INDEX(Bemenet!$G$2:$G$301,$M6033),"")</f>
        <v/>
      </c>
      <c r="E6033" s="6">
        <f>IF(AND($B6033&lt;&gt;"",$C6033&lt;&gt;"",$B6033&lt;=$C6033),INDEX(Bemenet!$D$2:$D$301,$M6033),"")</f>
        <v/>
      </c>
      <c r="F6033" s="5">
        <f>IF(AND($B6033&lt;&gt;"",$C6033&lt;&gt;"",$B6033&lt;=$C6033),$C6033-$B6033+1,"")</f>
        <v/>
      </c>
      <c r="G6033" s="5">
        <f>IF($F6033="","",$F6033*$D6033)</f>
        <v/>
      </c>
      <c r="H6033" s="42">
        <f>IF($G6033="","",$O6033)</f>
        <v/>
      </c>
      <c r="I6033" s="5">
        <f>IF($G6033="","",$G6033*IF($H6033="",$O6033,$H6033)/100)</f>
        <v/>
      </c>
      <c r="J6033" s="5">
        <f>IF(OR($L6033="",NOT(COUNTIFS($L$2:$L6033,$L6033)=1)),"",SUMIFS($G:$G,$L:$L,$L6033))</f>
        <v/>
      </c>
      <c r="K6033" s="5">
        <f>IF(OR($L6033="",NOT(COUNTIFS($L$2:$L6033,$L6033)=1)),"",SUMIFS($I:$I,$L:$L,$L6033))</f>
        <v/>
      </c>
      <c r="L6033" s="6">
        <f>IF($B6033="","",YEAR($B6033))</f>
        <v/>
      </c>
      <c r="M6033" s="6">
        <f>INT((ROW()-2)/39)+1</f>
        <v/>
      </c>
      <c r="N6033" s="6">
        <f>MOD(ROW()-2,39)+2</f>
        <v/>
      </c>
      <c r="O6033" s="42">
        <f>IF(AND($B6033&lt;&gt;"",$C6033&lt;&gt;"",$B6033&lt;=$C6033),INDEX(Szabalyok!$C:$C,$N6033),"")</f>
        <v/>
      </c>
      <c r="P6033">
        <f>IF(D6033="",P6032,P6032+1)</f>
        <v/>
      </c>
    </row>
    <row r="6034">
      <c r="A6034">
        <f>IF(P6034=P6033,0,P6034)</f>
        <v/>
      </c>
      <c r="B6034" s="41">
        <f>IF($M6034&gt;300,"",IF(OR(INDEX(Bemenet!$E$2:$E$301,$M6034)="",INDEX(Bemenet!$F$2:$F$301,$M6034)=""),"",MAX(INDEX(Bemenet!$E$2:$E$301,$M6034),INDEX(Szabalyok!$A:$A,$N6034))))</f>
        <v/>
      </c>
      <c r="C6034" s="41">
        <f>IF($B6034="","",MIN(INDEX(Bemenet!$F$2:$F$301,$M6034),INDEX(Szabalyok!$B:$B,$N6034)))</f>
        <v/>
      </c>
      <c r="D6034" s="5">
        <f>IF(AND($B6034&lt;&gt;"",$C6034&lt;&gt;"",$B6034&lt;=$C6034),INDEX(Bemenet!$G$2:$G$301,$M6034),"")</f>
        <v/>
      </c>
      <c r="E6034" s="6">
        <f>IF(AND($B6034&lt;&gt;"",$C6034&lt;&gt;"",$B6034&lt;=$C6034),INDEX(Bemenet!$D$2:$D$301,$M6034),"")</f>
        <v/>
      </c>
      <c r="F6034" s="5">
        <f>IF(AND($B6034&lt;&gt;"",$C6034&lt;&gt;"",$B6034&lt;=$C6034),$C6034-$B6034+1,"")</f>
        <v/>
      </c>
      <c r="G6034" s="5">
        <f>IF($F6034="","",$F6034*$D6034)</f>
        <v/>
      </c>
      <c r="H6034" s="42">
        <f>IF($G6034="","",$O6034)</f>
        <v/>
      </c>
      <c r="I6034" s="5">
        <f>IF($G6034="","",$G6034*IF($H6034="",$O6034,$H6034)/100)</f>
        <v/>
      </c>
      <c r="J6034" s="5">
        <f>IF(OR($L6034="",NOT(COUNTIFS($L$2:$L6034,$L6034)=1)),"",SUMIFS($G:$G,$L:$L,$L6034))</f>
        <v/>
      </c>
      <c r="K6034" s="5">
        <f>IF(OR($L6034="",NOT(COUNTIFS($L$2:$L6034,$L6034)=1)),"",SUMIFS($I:$I,$L:$L,$L6034))</f>
        <v/>
      </c>
      <c r="L6034" s="6">
        <f>IF($B6034="","",YEAR($B6034))</f>
        <v/>
      </c>
      <c r="M6034" s="6">
        <f>INT((ROW()-2)/39)+1</f>
        <v/>
      </c>
      <c r="N6034" s="6">
        <f>MOD(ROW()-2,39)+2</f>
        <v/>
      </c>
      <c r="O6034" s="42">
        <f>IF(AND($B6034&lt;&gt;"",$C6034&lt;&gt;"",$B6034&lt;=$C6034),INDEX(Szabalyok!$C:$C,$N6034),"")</f>
        <v/>
      </c>
      <c r="P6034">
        <f>IF(D6034="",P6033,P6033+1)</f>
        <v/>
      </c>
    </row>
    <row r="6035">
      <c r="A6035">
        <f>IF(P6035=P6034,0,P6035)</f>
        <v/>
      </c>
      <c r="B6035" s="41">
        <f>IF($M6035&gt;300,"",IF(OR(INDEX(Bemenet!$E$2:$E$301,$M6035)="",INDEX(Bemenet!$F$2:$F$301,$M6035)=""),"",MAX(INDEX(Bemenet!$E$2:$E$301,$M6035),INDEX(Szabalyok!$A:$A,$N6035))))</f>
        <v/>
      </c>
      <c r="C6035" s="41">
        <f>IF($B6035="","",MIN(INDEX(Bemenet!$F$2:$F$301,$M6035),INDEX(Szabalyok!$B:$B,$N6035)))</f>
        <v/>
      </c>
      <c r="D6035" s="5">
        <f>IF(AND($B6035&lt;&gt;"",$C6035&lt;&gt;"",$B6035&lt;=$C6035),INDEX(Bemenet!$G$2:$G$301,$M6035),"")</f>
        <v/>
      </c>
      <c r="E6035" s="6">
        <f>IF(AND($B6035&lt;&gt;"",$C6035&lt;&gt;"",$B6035&lt;=$C6035),INDEX(Bemenet!$D$2:$D$301,$M6035),"")</f>
        <v/>
      </c>
      <c r="F6035" s="5">
        <f>IF(AND($B6035&lt;&gt;"",$C6035&lt;&gt;"",$B6035&lt;=$C6035),$C6035-$B6035+1,"")</f>
        <v/>
      </c>
      <c r="G6035" s="5">
        <f>IF($F6035="","",$F6035*$D6035)</f>
        <v/>
      </c>
      <c r="H6035" s="42">
        <f>IF($G6035="","",$O6035)</f>
        <v/>
      </c>
      <c r="I6035" s="5">
        <f>IF($G6035="","",$G6035*IF($H6035="",$O6035,$H6035)/100)</f>
        <v/>
      </c>
      <c r="J6035" s="5">
        <f>IF(OR($L6035="",NOT(COUNTIFS($L$2:$L6035,$L6035)=1)),"",SUMIFS($G:$G,$L:$L,$L6035))</f>
        <v/>
      </c>
      <c r="K6035" s="5">
        <f>IF(OR($L6035="",NOT(COUNTIFS($L$2:$L6035,$L6035)=1)),"",SUMIFS($I:$I,$L:$L,$L6035))</f>
        <v/>
      </c>
      <c r="L6035" s="6">
        <f>IF($B6035="","",YEAR($B6035))</f>
        <v/>
      </c>
      <c r="M6035" s="6">
        <f>INT((ROW()-2)/39)+1</f>
        <v/>
      </c>
      <c r="N6035" s="6">
        <f>MOD(ROW()-2,39)+2</f>
        <v/>
      </c>
      <c r="O6035" s="42">
        <f>IF(AND($B6035&lt;&gt;"",$C6035&lt;&gt;"",$B6035&lt;=$C6035),INDEX(Szabalyok!$C:$C,$N6035),"")</f>
        <v/>
      </c>
      <c r="P6035">
        <f>IF(D6035="",P6034,P6034+1)</f>
        <v/>
      </c>
    </row>
    <row r="6036">
      <c r="A6036">
        <f>IF(P6036=P6035,0,P6036)</f>
        <v/>
      </c>
      <c r="B6036" s="41">
        <f>IF($M6036&gt;300,"",IF(OR(INDEX(Bemenet!$E$2:$E$301,$M6036)="",INDEX(Bemenet!$F$2:$F$301,$M6036)=""),"",MAX(INDEX(Bemenet!$E$2:$E$301,$M6036),INDEX(Szabalyok!$A:$A,$N6036))))</f>
        <v/>
      </c>
      <c r="C6036" s="41">
        <f>IF($B6036="","",MIN(INDEX(Bemenet!$F$2:$F$301,$M6036),INDEX(Szabalyok!$B:$B,$N6036)))</f>
        <v/>
      </c>
      <c r="D6036" s="5">
        <f>IF(AND($B6036&lt;&gt;"",$C6036&lt;&gt;"",$B6036&lt;=$C6036),INDEX(Bemenet!$G$2:$G$301,$M6036),"")</f>
        <v/>
      </c>
      <c r="E6036" s="6">
        <f>IF(AND($B6036&lt;&gt;"",$C6036&lt;&gt;"",$B6036&lt;=$C6036),INDEX(Bemenet!$D$2:$D$301,$M6036),"")</f>
        <v/>
      </c>
      <c r="F6036" s="5">
        <f>IF(AND($B6036&lt;&gt;"",$C6036&lt;&gt;"",$B6036&lt;=$C6036),$C6036-$B6036+1,"")</f>
        <v/>
      </c>
      <c r="G6036" s="5">
        <f>IF($F6036="","",$F6036*$D6036)</f>
        <v/>
      </c>
      <c r="H6036" s="42">
        <f>IF($G6036="","",$O6036)</f>
        <v/>
      </c>
      <c r="I6036" s="5">
        <f>IF($G6036="","",$G6036*IF($H6036="",$O6036,$H6036)/100)</f>
        <v/>
      </c>
      <c r="J6036" s="5">
        <f>IF(OR($L6036="",NOT(COUNTIFS($L$2:$L6036,$L6036)=1)),"",SUMIFS($G:$G,$L:$L,$L6036))</f>
        <v/>
      </c>
      <c r="K6036" s="5">
        <f>IF(OR($L6036="",NOT(COUNTIFS($L$2:$L6036,$L6036)=1)),"",SUMIFS($I:$I,$L:$L,$L6036))</f>
        <v/>
      </c>
      <c r="L6036" s="6">
        <f>IF($B6036="","",YEAR($B6036))</f>
        <v/>
      </c>
      <c r="M6036" s="6">
        <f>INT((ROW()-2)/39)+1</f>
        <v/>
      </c>
      <c r="N6036" s="6">
        <f>MOD(ROW()-2,39)+2</f>
        <v/>
      </c>
      <c r="O6036" s="42">
        <f>IF(AND($B6036&lt;&gt;"",$C6036&lt;&gt;"",$B6036&lt;=$C6036),INDEX(Szabalyok!$C:$C,$N6036),"")</f>
        <v/>
      </c>
      <c r="P6036">
        <f>IF(D6036="",P6035,P6035+1)</f>
        <v/>
      </c>
    </row>
    <row r="6037">
      <c r="A6037">
        <f>IF(P6037=P6036,0,P6037)</f>
        <v/>
      </c>
      <c r="B6037" s="41">
        <f>IF($M6037&gt;300,"",IF(OR(INDEX(Bemenet!$E$2:$E$301,$M6037)="",INDEX(Bemenet!$F$2:$F$301,$M6037)=""),"",MAX(INDEX(Bemenet!$E$2:$E$301,$M6037),INDEX(Szabalyok!$A:$A,$N6037))))</f>
        <v/>
      </c>
      <c r="C6037" s="41">
        <f>IF($B6037="","",MIN(INDEX(Bemenet!$F$2:$F$301,$M6037),INDEX(Szabalyok!$B:$B,$N6037)))</f>
        <v/>
      </c>
      <c r="D6037" s="5">
        <f>IF(AND($B6037&lt;&gt;"",$C6037&lt;&gt;"",$B6037&lt;=$C6037),INDEX(Bemenet!$G$2:$G$301,$M6037),"")</f>
        <v/>
      </c>
      <c r="E6037" s="6">
        <f>IF(AND($B6037&lt;&gt;"",$C6037&lt;&gt;"",$B6037&lt;=$C6037),INDEX(Bemenet!$D$2:$D$301,$M6037),"")</f>
        <v/>
      </c>
      <c r="F6037" s="5">
        <f>IF(AND($B6037&lt;&gt;"",$C6037&lt;&gt;"",$B6037&lt;=$C6037),$C6037-$B6037+1,"")</f>
        <v/>
      </c>
      <c r="G6037" s="5">
        <f>IF($F6037="","",$F6037*$D6037)</f>
        <v/>
      </c>
      <c r="H6037" s="42">
        <f>IF($G6037="","",$O6037)</f>
        <v/>
      </c>
      <c r="I6037" s="5">
        <f>IF($G6037="","",$G6037*IF($H6037="",$O6037,$H6037)/100)</f>
        <v/>
      </c>
      <c r="J6037" s="5">
        <f>IF(OR($L6037="",NOT(COUNTIFS($L$2:$L6037,$L6037)=1)),"",SUMIFS($G:$G,$L:$L,$L6037))</f>
        <v/>
      </c>
      <c r="K6037" s="5">
        <f>IF(OR($L6037="",NOT(COUNTIFS($L$2:$L6037,$L6037)=1)),"",SUMIFS($I:$I,$L:$L,$L6037))</f>
        <v/>
      </c>
      <c r="L6037" s="6">
        <f>IF($B6037="","",YEAR($B6037))</f>
        <v/>
      </c>
      <c r="M6037" s="6">
        <f>INT((ROW()-2)/39)+1</f>
        <v/>
      </c>
      <c r="N6037" s="6">
        <f>MOD(ROW()-2,39)+2</f>
        <v/>
      </c>
      <c r="O6037" s="42">
        <f>IF(AND($B6037&lt;&gt;"",$C6037&lt;&gt;"",$B6037&lt;=$C6037),INDEX(Szabalyok!$C:$C,$N6037),"")</f>
        <v/>
      </c>
      <c r="P6037">
        <f>IF(D6037="",P6036,P6036+1)</f>
        <v/>
      </c>
    </row>
    <row r="6038">
      <c r="A6038">
        <f>IF(P6038=P6037,0,P6038)</f>
        <v/>
      </c>
      <c r="B6038" s="41">
        <f>IF($M6038&gt;300,"",IF(OR(INDEX(Bemenet!$E$2:$E$301,$M6038)="",INDEX(Bemenet!$F$2:$F$301,$M6038)=""),"",MAX(INDEX(Bemenet!$E$2:$E$301,$M6038),INDEX(Szabalyok!$A:$A,$N6038))))</f>
        <v/>
      </c>
      <c r="C6038" s="41">
        <f>IF($B6038="","",MIN(INDEX(Bemenet!$F$2:$F$301,$M6038),INDEX(Szabalyok!$B:$B,$N6038)))</f>
        <v/>
      </c>
      <c r="D6038" s="5">
        <f>IF(AND($B6038&lt;&gt;"",$C6038&lt;&gt;"",$B6038&lt;=$C6038),INDEX(Bemenet!$G$2:$G$301,$M6038),"")</f>
        <v/>
      </c>
      <c r="E6038" s="6">
        <f>IF(AND($B6038&lt;&gt;"",$C6038&lt;&gt;"",$B6038&lt;=$C6038),INDEX(Bemenet!$D$2:$D$301,$M6038),"")</f>
        <v/>
      </c>
      <c r="F6038" s="5">
        <f>IF(AND($B6038&lt;&gt;"",$C6038&lt;&gt;"",$B6038&lt;=$C6038),$C6038-$B6038+1,"")</f>
        <v/>
      </c>
      <c r="G6038" s="5">
        <f>IF($F6038="","",$F6038*$D6038)</f>
        <v/>
      </c>
      <c r="H6038" s="42">
        <f>IF($G6038="","",$O6038)</f>
        <v/>
      </c>
      <c r="I6038" s="5">
        <f>IF($G6038="","",$G6038*IF($H6038="",$O6038,$H6038)/100)</f>
        <v/>
      </c>
      <c r="J6038" s="5">
        <f>IF(OR($L6038="",NOT(COUNTIFS($L$2:$L6038,$L6038)=1)),"",SUMIFS($G:$G,$L:$L,$L6038))</f>
        <v/>
      </c>
      <c r="K6038" s="5">
        <f>IF(OR($L6038="",NOT(COUNTIFS($L$2:$L6038,$L6038)=1)),"",SUMIFS($I:$I,$L:$L,$L6038))</f>
        <v/>
      </c>
      <c r="L6038" s="6">
        <f>IF($B6038="","",YEAR($B6038))</f>
        <v/>
      </c>
      <c r="M6038" s="6">
        <f>INT((ROW()-2)/39)+1</f>
        <v/>
      </c>
      <c r="N6038" s="6">
        <f>MOD(ROW()-2,39)+2</f>
        <v/>
      </c>
      <c r="O6038" s="42">
        <f>IF(AND($B6038&lt;&gt;"",$C6038&lt;&gt;"",$B6038&lt;=$C6038),INDEX(Szabalyok!$C:$C,$N6038),"")</f>
        <v/>
      </c>
      <c r="P6038">
        <f>IF(D6038="",P6037,P6037+1)</f>
        <v/>
      </c>
    </row>
    <row r="6039">
      <c r="A6039">
        <f>IF(P6039=P6038,0,P6039)</f>
        <v/>
      </c>
      <c r="B6039" s="41">
        <f>IF($M6039&gt;300,"",IF(OR(INDEX(Bemenet!$E$2:$E$301,$M6039)="",INDEX(Bemenet!$F$2:$F$301,$M6039)=""),"",MAX(INDEX(Bemenet!$E$2:$E$301,$M6039),INDEX(Szabalyok!$A:$A,$N6039))))</f>
        <v/>
      </c>
      <c r="C6039" s="41">
        <f>IF($B6039="","",MIN(INDEX(Bemenet!$F$2:$F$301,$M6039),INDEX(Szabalyok!$B:$B,$N6039)))</f>
        <v/>
      </c>
      <c r="D6039" s="5">
        <f>IF(AND($B6039&lt;&gt;"",$C6039&lt;&gt;"",$B6039&lt;=$C6039),INDEX(Bemenet!$G$2:$G$301,$M6039),"")</f>
        <v/>
      </c>
      <c r="E6039" s="6">
        <f>IF(AND($B6039&lt;&gt;"",$C6039&lt;&gt;"",$B6039&lt;=$C6039),INDEX(Bemenet!$D$2:$D$301,$M6039),"")</f>
        <v/>
      </c>
      <c r="F6039" s="5">
        <f>IF(AND($B6039&lt;&gt;"",$C6039&lt;&gt;"",$B6039&lt;=$C6039),$C6039-$B6039+1,"")</f>
        <v/>
      </c>
      <c r="G6039" s="5">
        <f>IF($F6039="","",$F6039*$D6039)</f>
        <v/>
      </c>
      <c r="H6039" s="42">
        <f>IF($G6039="","",$O6039)</f>
        <v/>
      </c>
      <c r="I6039" s="5">
        <f>IF($G6039="","",$G6039*IF($H6039="",$O6039,$H6039)/100)</f>
        <v/>
      </c>
      <c r="J6039" s="5">
        <f>IF(OR($L6039="",NOT(COUNTIFS($L$2:$L6039,$L6039)=1)),"",SUMIFS($G:$G,$L:$L,$L6039))</f>
        <v/>
      </c>
      <c r="K6039" s="5">
        <f>IF(OR($L6039="",NOT(COUNTIFS($L$2:$L6039,$L6039)=1)),"",SUMIFS($I:$I,$L:$L,$L6039))</f>
        <v/>
      </c>
      <c r="L6039" s="6">
        <f>IF($B6039="","",YEAR($B6039))</f>
        <v/>
      </c>
      <c r="M6039" s="6">
        <f>INT((ROW()-2)/39)+1</f>
        <v/>
      </c>
      <c r="N6039" s="6">
        <f>MOD(ROW()-2,39)+2</f>
        <v/>
      </c>
      <c r="O6039" s="42">
        <f>IF(AND($B6039&lt;&gt;"",$C6039&lt;&gt;"",$B6039&lt;=$C6039),INDEX(Szabalyok!$C:$C,$N6039),"")</f>
        <v/>
      </c>
      <c r="P6039">
        <f>IF(D6039="",P6038,P6038+1)</f>
        <v/>
      </c>
    </row>
    <row r="6040">
      <c r="A6040">
        <f>IF(P6040=P6039,0,P6040)</f>
        <v/>
      </c>
      <c r="B6040" s="41">
        <f>IF($M6040&gt;300,"",IF(OR(INDEX(Bemenet!$E$2:$E$301,$M6040)="",INDEX(Bemenet!$F$2:$F$301,$M6040)=""),"",MAX(INDEX(Bemenet!$E$2:$E$301,$M6040),INDEX(Szabalyok!$A:$A,$N6040))))</f>
        <v/>
      </c>
      <c r="C6040" s="41">
        <f>IF($B6040="","",MIN(INDEX(Bemenet!$F$2:$F$301,$M6040),INDEX(Szabalyok!$B:$B,$N6040)))</f>
        <v/>
      </c>
      <c r="D6040" s="5">
        <f>IF(AND($B6040&lt;&gt;"",$C6040&lt;&gt;"",$B6040&lt;=$C6040),INDEX(Bemenet!$G$2:$G$301,$M6040),"")</f>
        <v/>
      </c>
      <c r="E6040" s="6">
        <f>IF(AND($B6040&lt;&gt;"",$C6040&lt;&gt;"",$B6040&lt;=$C6040),INDEX(Bemenet!$D$2:$D$301,$M6040),"")</f>
        <v/>
      </c>
      <c r="F6040" s="5">
        <f>IF(AND($B6040&lt;&gt;"",$C6040&lt;&gt;"",$B6040&lt;=$C6040),$C6040-$B6040+1,"")</f>
        <v/>
      </c>
      <c r="G6040" s="5">
        <f>IF($F6040="","",$F6040*$D6040)</f>
        <v/>
      </c>
      <c r="H6040" s="42">
        <f>IF($G6040="","",$O6040)</f>
        <v/>
      </c>
      <c r="I6040" s="5">
        <f>IF($G6040="","",$G6040*IF($H6040="",$O6040,$H6040)/100)</f>
        <v/>
      </c>
      <c r="J6040" s="5">
        <f>IF(OR($L6040="",NOT(COUNTIFS($L$2:$L6040,$L6040)=1)),"",SUMIFS($G:$G,$L:$L,$L6040))</f>
        <v/>
      </c>
      <c r="K6040" s="5">
        <f>IF(OR($L6040="",NOT(COUNTIFS($L$2:$L6040,$L6040)=1)),"",SUMIFS($I:$I,$L:$L,$L6040))</f>
        <v/>
      </c>
      <c r="L6040" s="6">
        <f>IF($B6040="","",YEAR($B6040))</f>
        <v/>
      </c>
      <c r="M6040" s="6">
        <f>INT((ROW()-2)/39)+1</f>
        <v/>
      </c>
      <c r="N6040" s="6">
        <f>MOD(ROW()-2,39)+2</f>
        <v/>
      </c>
      <c r="O6040" s="42">
        <f>IF(AND($B6040&lt;&gt;"",$C6040&lt;&gt;"",$B6040&lt;=$C6040),INDEX(Szabalyok!$C:$C,$N6040),"")</f>
        <v/>
      </c>
      <c r="P6040">
        <f>IF(D6040="",P6039,P6039+1)</f>
        <v/>
      </c>
    </row>
    <row r="6041">
      <c r="A6041">
        <f>IF(P6041=P6040,0,P6041)</f>
        <v/>
      </c>
      <c r="B6041" s="41">
        <f>IF($M6041&gt;300,"",IF(OR(INDEX(Bemenet!$E$2:$E$301,$M6041)="",INDEX(Bemenet!$F$2:$F$301,$M6041)=""),"",MAX(INDEX(Bemenet!$E$2:$E$301,$M6041),INDEX(Szabalyok!$A:$A,$N6041))))</f>
        <v/>
      </c>
      <c r="C6041" s="41">
        <f>IF($B6041="","",MIN(INDEX(Bemenet!$F$2:$F$301,$M6041),INDEX(Szabalyok!$B:$B,$N6041)))</f>
        <v/>
      </c>
      <c r="D6041" s="5">
        <f>IF(AND($B6041&lt;&gt;"",$C6041&lt;&gt;"",$B6041&lt;=$C6041),INDEX(Bemenet!$G$2:$G$301,$M6041),"")</f>
        <v/>
      </c>
      <c r="E6041" s="6">
        <f>IF(AND($B6041&lt;&gt;"",$C6041&lt;&gt;"",$B6041&lt;=$C6041),INDEX(Bemenet!$D$2:$D$301,$M6041),"")</f>
        <v/>
      </c>
      <c r="F6041" s="5">
        <f>IF(AND($B6041&lt;&gt;"",$C6041&lt;&gt;"",$B6041&lt;=$C6041),$C6041-$B6041+1,"")</f>
        <v/>
      </c>
      <c r="G6041" s="5">
        <f>IF($F6041="","",$F6041*$D6041)</f>
        <v/>
      </c>
      <c r="H6041" s="42">
        <f>IF($G6041="","",$O6041)</f>
        <v/>
      </c>
      <c r="I6041" s="5">
        <f>IF($G6041="","",$G6041*IF($H6041="",$O6041,$H6041)/100)</f>
        <v/>
      </c>
      <c r="J6041" s="5">
        <f>IF(OR($L6041="",NOT(COUNTIFS($L$2:$L6041,$L6041)=1)),"",SUMIFS($G:$G,$L:$L,$L6041))</f>
        <v/>
      </c>
      <c r="K6041" s="5">
        <f>IF(OR($L6041="",NOT(COUNTIFS($L$2:$L6041,$L6041)=1)),"",SUMIFS($I:$I,$L:$L,$L6041))</f>
        <v/>
      </c>
      <c r="L6041" s="6">
        <f>IF($B6041="","",YEAR($B6041))</f>
        <v/>
      </c>
      <c r="M6041" s="6">
        <f>INT((ROW()-2)/39)+1</f>
        <v/>
      </c>
      <c r="N6041" s="6">
        <f>MOD(ROW()-2,39)+2</f>
        <v/>
      </c>
      <c r="O6041" s="42">
        <f>IF(AND($B6041&lt;&gt;"",$C6041&lt;&gt;"",$B6041&lt;=$C6041),INDEX(Szabalyok!$C:$C,$N6041),"")</f>
        <v/>
      </c>
      <c r="P6041">
        <f>IF(D6041="",P6040,P6040+1)</f>
        <v/>
      </c>
    </row>
    <row r="6042">
      <c r="A6042">
        <f>IF(P6042=P6041,0,P6042)</f>
        <v/>
      </c>
      <c r="B6042" s="41">
        <f>IF($M6042&gt;300,"",IF(OR(INDEX(Bemenet!$E$2:$E$301,$M6042)="",INDEX(Bemenet!$F$2:$F$301,$M6042)=""),"",MAX(INDEX(Bemenet!$E$2:$E$301,$M6042),INDEX(Szabalyok!$A:$A,$N6042))))</f>
        <v/>
      </c>
      <c r="C6042" s="41">
        <f>IF($B6042="","",MIN(INDEX(Bemenet!$F$2:$F$301,$M6042),INDEX(Szabalyok!$B:$B,$N6042)))</f>
        <v/>
      </c>
      <c r="D6042" s="5">
        <f>IF(AND($B6042&lt;&gt;"",$C6042&lt;&gt;"",$B6042&lt;=$C6042),INDEX(Bemenet!$G$2:$G$301,$M6042),"")</f>
        <v/>
      </c>
      <c r="E6042" s="6">
        <f>IF(AND($B6042&lt;&gt;"",$C6042&lt;&gt;"",$B6042&lt;=$C6042),INDEX(Bemenet!$D$2:$D$301,$M6042),"")</f>
        <v/>
      </c>
      <c r="F6042" s="5">
        <f>IF(AND($B6042&lt;&gt;"",$C6042&lt;&gt;"",$B6042&lt;=$C6042),$C6042-$B6042+1,"")</f>
        <v/>
      </c>
      <c r="G6042" s="5">
        <f>IF($F6042="","",$F6042*$D6042)</f>
        <v/>
      </c>
      <c r="H6042" s="42">
        <f>IF($G6042="","",$O6042)</f>
        <v/>
      </c>
      <c r="I6042" s="5">
        <f>IF($G6042="","",$G6042*IF($H6042="",$O6042,$H6042)/100)</f>
        <v/>
      </c>
      <c r="J6042" s="5">
        <f>IF(OR($L6042="",NOT(COUNTIFS($L$2:$L6042,$L6042)=1)),"",SUMIFS($G:$G,$L:$L,$L6042))</f>
        <v/>
      </c>
      <c r="K6042" s="5">
        <f>IF(OR($L6042="",NOT(COUNTIFS($L$2:$L6042,$L6042)=1)),"",SUMIFS($I:$I,$L:$L,$L6042))</f>
        <v/>
      </c>
      <c r="L6042" s="6">
        <f>IF($B6042="","",YEAR($B6042))</f>
        <v/>
      </c>
      <c r="M6042" s="6">
        <f>INT((ROW()-2)/39)+1</f>
        <v/>
      </c>
      <c r="N6042" s="6">
        <f>MOD(ROW()-2,39)+2</f>
        <v/>
      </c>
      <c r="O6042" s="42">
        <f>IF(AND($B6042&lt;&gt;"",$C6042&lt;&gt;"",$B6042&lt;=$C6042),INDEX(Szabalyok!$C:$C,$N6042),"")</f>
        <v/>
      </c>
      <c r="P6042">
        <f>IF(D6042="",P6041,P6041+1)</f>
        <v/>
      </c>
    </row>
    <row r="6043">
      <c r="A6043">
        <f>IF(P6043=P6042,0,P6043)</f>
        <v/>
      </c>
      <c r="B6043" s="41">
        <f>IF($M6043&gt;300,"",IF(OR(INDEX(Bemenet!$E$2:$E$301,$M6043)="",INDEX(Bemenet!$F$2:$F$301,$M6043)=""),"",MAX(INDEX(Bemenet!$E$2:$E$301,$M6043),INDEX(Szabalyok!$A:$A,$N6043))))</f>
        <v/>
      </c>
      <c r="C6043" s="41">
        <f>IF($B6043="","",MIN(INDEX(Bemenet!$F$2:$F$301,$M6043),INDEX(Szabalyok!$B:$B,$N6043)))</f>
        <v/>
      </c>
      <c r="D6043" s="5">
        <f>IF(AND($B6043&lt;&gt;"",$C6043&lt;&gt;"",$B6043&lt;=$C6043),INDEX(Bemenet!$G$2:$G$301,$M6043),"")</f>
        <v/>
      </c>
      <c r="E6043" s="6">
        <f>IF(AND($B6043&lt;&gt;"",$C6043&lt;&gt;"",$B6043&lt;=$C6043),INDEX(Bemenet!$D$2:$D$301,$M6043),"")</f>
        <v/>
      </c>
      <c r="F6043" s="5">
        <f>IF(AND($B6043&lt;&gt;"",$C6043&lt;&gt;"",$B6043&lt;=$C6043),$C6043-$B6043+1,"")</f>
        <v/>
      </c>
      <c r="G6043" s="5">
        <f>IF($F6043="","",$F6043*$D6043)</f>
        <v/>
      </c>
      <c r="H6043" s="42">
        <f>IF($G6043="","",$O6043)</f>
        <v/>
      </c>
      <c r="I6043" s="5">
        <f>IF($G6043="","",$G6043*IF($H6043="",$O6043,$H6043)/100)</f>
        <v/>
      </c>
      <c r="J6043" s="5">
        <f>IF(OR($L6043="",NOT(COUNTIFS($L$2:$L6043,$L6043)=1)),"",SUMIFS($G:$G,$L:$L,$L6043))</f>
        <v/>
      </c>
      <c r="K6043" s="5">
        <f>IF(OR($L6043="",NOT(COUNTIFS($L$2:$L6043,$L6043)=1)),"",SUMIFS($I:$I,$L:$L,$L6043))</f>
        <v/>
      </c>
      <c r="L6043" s="6">
        <f>IF($B6043="","",YEAR($B6043))</f>
        <v/>
      </c>
      <c r="M6043" s="6">
        <f>INT((ROW()-2)/39)+1</f>
        <v/>
      </c>
      <c r="N6043" s="6">
        <f>MOD(ROW()-2,39)+2</f>
        <v/>
      </c>
      <c r="O6043" s="42">
        <f>IF(AND($B6043&lt;&gt;"",$C6043&lt;&gt;"",$B6043&lt;=$C6043),INDEX(Szabalyok!$C:$C,$N6043),"")</f>
        <v/>
      </c>
      <c r="P6043">
        <f>IF(D6043="",P6042,P6042+1)</f>
        <v/>
      </c>
    </row>
    <row r="6044">
      <c r="A6044">
        <f>IF(P6044=P6043,0,P6044)</f>
        <v/>
      </c>
      <c r="B6044" s="41">
        <f>IF($M6044&gt;300,"",IF(OR(INDEX(Bemenet!$E$2:$E$301,$M6044)="",INDEX(Bemenet!$F$2:$F$301,$M6044)=""),"",MAX(INDEX(Bemenet!$E$2:$E$301,$M6044),INDEX(Szabalyok!$A:$A,$N6044))))</f>
        <v/>
      </c>
      <c r="C6044" s="41">
        <f>IF($B6044="","",MIN(INDEX(Bemenet!$F$2:$F$301,$M6044),INDEX(Szabalyok!$B:$B,$N6044)))</f>
        <v/>
      </c>
      <c r="D6044" s="5">
        <f>IF(AND($B6044&lt;&gt;"",$C6044&lt;&gt;"",$B6044&lt;=$C6044),INDEX(Bemenet!$G$2:$G$301,$M6044),"")</f>
        <v/>
      </c>
      <c r="E6044" s="6">
        <f>IF(AND($B6044&lt;&gt;"",$C6044&lt;&gt;"",$B6044&lt;=$C6044),INDEX(Bemenet!$D$2:$D$301,$M6044),"")</f>
        <v/>
      </c>
      <c r="F6044" s="5">
        <f>IF(AND($B6044&lt;&gt;"",$C6044&lt;&gt;"",$B6044&lt;=$C6044),$C6044-$B6044+1,"")</f>
        <v/>
      </c>
      <c r="G6044" s="5">
        <f>IF($F6044="","",$F6044*$D6044)</f>
        <v/>
      </c>
      <c r="H6044" s="42">
        <f>IF($G6044="","",$O6044)</f>
        <v/>
      </c>
      <c r="I6044" s="5">
        <f>IF($G6044="","",$G6044*IF($H6044="",$O6044,$H6044)/100)</f>
        <v/>
      </c>
      <c r="J6044" s="5">
        <f>IF(OR($L6044="",NOT(COUNTIFS($L$2:$L6044,$L6044)=1)),"",SUMIFS($G:$G,$L:$L,$L6044))</f>
        <v/>
      </c>
      <c r="K6044" s="5">
        <f>IF(OR($L6044="",NOT(COUNTIFS($L$2:$L6044,$L6044)=1)),"",SUMIFS($I:$I,$L:$L,$L6044))</f>
        <v/>
      </c>
      <c r="L6044" s="6">
        <f>IF($B6044="","",YEAR($B6044))</f>
        <v/>
      </c>
      <c r="M6044" s="6">
        <f>INT((ROW()-2)/39)+1</f>
        <v/>
      </c>
      <c r="N6044" s="6">
        <f>MOD(ROW()-2,39)+2</f>
        <v/>
      </c>
      <c r="O6044" s="42">
        <f>IF(AND($B6044&lt;&gt;"",$C6044&lt;&gt;"",$B6044&lt;=$C6044),INDEX(Szabalyok!$C:$C,$N6044),"")</f>
        <v/>
      </c>
      <c r="P6044">
        <f>IF(D6044="",P6043,P6043+1)</f>
        <v/>
      </c>
    </row>
    <row r="6045">
      <c r="A6045">
        <f>IF(P6045=P6044,0,P6045)</f>
        <v/>
      </c>
      <c r="B6045" s="41">
        <f>IF($M6045&gt;300,"",IF(OR(INDEX(Bemenet!$E$2:$E$301,$M6045)="",INDEX(Bemenet!$F$2:$F$301,$M6045)=""),"",MAX(INDEX(Bemenet!$E$2:$E$301,$M6045),INDEX(Szabalyok!$A:$A,$N6045))))</f>
        <v/>
      </c>
      <c r="C6045" s="41">
        <f>IF($B6045="","",MIN(INDEX(Bemenet!$F$2:$F$301,$M6045),INDEX(Szabalyok!$B:$B,$N6045)))</f>
        <v/>
      </c>
      <c r="D6045" s="5">
        <f>IF(AND($B6045&lt;&gt;"",$C6045&lt;&gt;"",$B6045&lt;=$C6045),INDEX(Bemenet!$G$2:$G$301,$M6045),"")</f>
        <v/>
      </c>
      <c r="E6045" s="6">
        <f>IF(AND($B6045&lt;&gt;"",$C6045&lt;&gt;"",$B6045&lt;=$C6045),INDEX(Bemenet!$D$2:$D$301,$M6045),"")</f>
        <v/>
      </c>
      <c r="F6045" s="5">
        <f>IF(AND($B6045&lt;&gt;"",$C6045&lt;&gt;"",$B6045&lt;=$C6045),$C6045-$B6045+1,"")</f>
        <v/>
      </c>
      <c r="G6045" s="5">
        <f>IF($F6045="","",$F6045*$D6045)</f>
        <v/>
      </c>
      <c r="H6045" s="42">
        <f>IF($G6045="","",$O6045)</f>
        <v/>
      </c>
      <c r="I6045" s="5">
        <f>IF($G6045="","",$G6045*IF($H6045="",$O6045,$H6045)/100)</f>
        <v/>
      </c>
      <c r="J6045" s="5">
        <f>IF(OR($L6045="",NOT(COUNTIFS($L$2:$L6045,$L6045)=1)),"",SUMIFS($G:$G,$L:$L,$L6045))</f>
        <v/>
      </c>
      <c r="K6045" s="5">
        <f>IF(OR($L6045="",NOT(COUNTIFS($L$2:$L6045,$L6045)=1)),"",SUMIFS($I:$I,$L:$L,$L6045))</f>
        <v/>
      </c>
      <c r="L6045" s="6">
        <f>IF($B6045="","",YEAR($B6045))</f>
        <v/>
      </c>
      <c r="M6045" s="6">
        <f>INT((ROW()-2)/39)+1</f>
        <v/>
      </c>
      <c r="N6045" s="6">
        <f>MOD(ROW()-2,39)+2</f>
        <v/>
      </c>
      <c r="O6045" s="42">
        <f>IF(AND($B6045&lt;&gt;"",$C6045&lt;&gt;"",$B6045&lt;=$C6045),INDEX(Szabalyok!$C:$C,$N6045),"")</f>
        <v/>
      </c>
      <c r="P6045">
        <f>IF(D6045="",P6044,P6044+1)</f>
        <v/>
      </c>
    </row>
    <row r="6046">
      <c r="A6046">
        <f>IF(P6046=P6045,0,P6046)</f>
        <v/>
      </c>
      <c r="B6046" s="41">
        <f>IF($M6046&gt;300,"",IF(OR(INDEX(Bemenet!$E$2:$E$301,$M6046)="",INDEX(Bemenet!$F$2:$F$301,$M6046)=""),"",MAX(INDEX(Bemenet!$E$2:$E$301,$M6046),INDEX(Szabalyok!$A:$A,$N6046))))</f>
        <v/>
      </c>
      <c r="C6046" s="41">
        <f>IF($B6046="","",MIN(INDEX(Bemenet!$F$2:$F$301,$M6046),INDEX(Szabalyok!$B:$B,$N6046)))</f>
        <v/>
      </c>
      <c r="D6046" s="5">
        <f>IF(AND($B6046&lt;&gt;"",$C6046&lt;&gt;"",$B6046&lt;=$C6046),INDEX(Bemenet!$G$2:$G$301,$M6046),"")</f>
        <v/>
      </c>
      <c r="E6046" s="6">
        <f>IF(AND($B6046&lt;&gt;"",$C6046&lt;&gt;"",$B6046&lt;=$C6046),INDEX(Bemenet!$D$2:$D$301,$M6046),"")</f>
        <v/>
      </c>
      <c r="F6046" s="5">
        <f>IF(AND($B6046&lt;&gt;"",$C6046&lt;&gt;"",$B6046&lt;=$C6046),$C6046-$B6046+1,"")</f>
        <v/>
      </c>
      <c r="G6046" s="5">
        <f>IF($F6046="","",$F6046*$D6046)</f>
        <v/>
      </c>
      <c r="H6046" s="42">
        <f>IF($G6046="","",$O6046)</f>
        <v/>
      </c>
      <c r="I6046" s="5">
        <f>IF($G6046="","",$G6046*IF($H6046="",$O6046,$H6046)/100)</f>
        <v/>
      </c>
      <c r="J6046" s="5">
        <f>IF(OR($L6046="",NOT(COUNTIFS($L$2:$L6046,$L6046)=1)),"",SUMIFS($G:$G,$L:$L,$L6046))</f>
        <v/>
      </c>
      <c r="K6046" s="5">
        <f>IF(OR($L6046="",NOT(COUNTIFS($L$2:$L6046,$L6046)=1)),"",SUMIFS($I:$I,$L:$L,$L6046))</f>
        <v/>
      </c>
      <c r="L6046" s="6">
        <f>IF($B6046="","",YEAR($B6046))</f>
        <v/>
      </c>
      <c r="M6046" s="6">
        <f>INT((ROW()-2)/39)+1</f>
        <v/>
      </c>
      <c r="N6046" s="6">
        <f>MOD(ROW()-2,39)+2</f>
        <v/>
      </c>
      <c r="O6046" s="42">
        <f>IF(AND($B6046&lt;&gt;"",$C6046&lt;&gt;"",$B6046&lt;=$C6046),INDEX(Szabalyok!$C:$C,$N6046),"")</f>
        <v/>
      </c>
      <c r="P6046">
        <f>IF(D6046="",P6045,P6045+1)</f>
        <v/>
      </c>
    </row>
    <row r="6047">
      <c r="A6047">
        <f>IF(P6047=P6046,0,P6047)</f>
        <v/>
      </c>
      <c r="B6047" s="41">
        <f>IF($M6047&gt;300,"",IF(OR(INDEX(Bemenet!$E$2:$E$301,$M6047)="",INDEX(Bemenet!$F$2:$F$301,$M6047)=""),"",MAX(INDEX(Bemenet!$E$2:$E$301,$M6047),INDEX(Szabalyok!$A:$A,$N6047))))</f>
        <v/>
      </c>
      <c r="C6047" s="41">
        <f>IF($B6047="","",MIN(INDEX(Bemenet!$F$2:$F$301,$M6047),INDEX(Szabalyok!$B:$B,$N6047)))</f>
        <v/>
      </c>
      <c r="D6047" s="5">
        <f>IF(AND($B6047&lt;&gt;"",$C6047&lt;&gt;"",$B6047&lt;=$C6047),INDEX(Bemenet!$G$2:$G$301,$M6047),"")</f>
        <v/>
      </c>
      <c r="E6047" s="6">
        <f>IF(AND($B6047&lt;&gt;"",$C6047&lt;&gt;"",$B6047&lt;=$C6047),INDEX(Bemenet!$D$2:$D$301,$M6047),"")</f>
        <v/>
      </c>
      <c r="F6047" s="5">
        <f>IF(AND($B6047&lt;&gt;"",$C6047&lt;&gt;"",$B6047&lt;=$C6047),$C6047-$B6047+1,"")</f>
        <v/>
      </c>
      <c r="G6047" s="5">
        <f>IF($F6047="","",$F6047*$D6047)</f>
        <v/>
      </c>
      <c r="H6047" s="42">
        <f>IF($G6047="","",$O6047)</f>
        <v/>
      </c>
      <c r="I6047" s="5">
        <f>IF($G6047="","",$G6047*IF($H6047="",$O6047,$H6047)/100)</f>
        <v/>
      </c>
      <c r="J6047" s="5">
        <f>IF(OR($L6047="",NOT(COUNTIFS($L$2:$L6047,$L6047)=1)),"",SUMIFS($G:$G,$L:$L,$L6047))</f>
        <v/>
      </c>
      <c r="K6047" s="5">
        <f>IF(OR($L6047="",NOT(COUNTIFS($L$2:$L6047,$L6047)=1)),"",SUMIFS($I:$I,$L:$L,$L6047))</f>
        <v/>
      </c>
      <c r="L6047" s="6">
        <f>IF($B6047="","",YEAR($B6047))</f>
        <v/>
      </c>
      <c r="M6047" s="6">
        <f>INT((ROW()-2)/39)+1</f>
        <v/>
      </c>
      <c r="N6047" s="6">
        <f>MOD(ROW()-2,39)+2</f>
        <v/>
      </c>
      <c r="O6047" s="42">
        <f>IF(AND($B6047&lt;&gt;"",$C6047&lt;&gt;"",$B6047&lt;=$C6047),INDEX(Szabalyok!$C:$C,$N6047),"")</f>
        <v/>
      </c>
      <c r="P6047">
        <f>IF(D6047="",P6046,P6046+1)</f>
        <v/>
      </c>
    </row>
    <row r="6048">
      <c r="A6048">
        <f>IF(P6048=P6047,0,P6048)</f>
        <v/>
      </c>
      <c r="B6048" s="41">
        <f>IF($M6048&gt;300,"",IF(OR(INDEX(Bemenet!$E$2:$E$301,$M6048)="",INDEX(Bemenet!$F$2:$F$301,$M6048)=""),"",MAX(INDEX(Bemenet!$E$2:$E$301,$M6048),INDEX(Szabalyok!$A:$A,$N6048))))</f>
        <v/>
      </c>
      <c r="C6048" s="41">
        <f>IF($B6048="","",MIN(INDEX(Bemenet!$F$2:$F$301,$M6048),INDEX(Szabalyok!$B:$B,$N6048)))</f>
        <v/>
      </c>
      <c r="D6048" s="5">
        <f>IF(AND($B6048&lt;&gt;"",$C6048&lt;&gt;"",$B6048&lt;=$C6048),INDEX(Bemenet!$G$2:$G$301,$M6048),"")</f>
        <v/>
      </c>
      <c r="E6048" s="6">
        <f>IF(AND($B6048&lt;&gt;"",$C6048&lt;&gt;"",$B6048&lt;=$C6048),INDEX(Bemenet!$D$2:$D$301,$M6048),"")</f>
        <v/>
      </c>
      <c r="F6048" s="5">
        <f>IF(AND($B6048&lt;&gt;"",$C6048&lt;&gt;"",$B6048&lt;=$C6048),$C6048-$B6048+1,"")</f>
        <v/>
      </c>
      <c r="G6048" s="5">
        <f>IF($F6048="","",$F6048*$D6048)</f>
        <v/>
      </c>
      <c r="H6048" s="42">
        <f>IF($G6048="","",$O6048)</f>
        <v/>
      </c>
      <c r="I6048" s="5">
        <f>IF($G6048="","",$G6048*IF($H6048="",$O6048,$H6048)/100)</f>
        <v/>
      </c>
      <c r="J6048" s="5">
        <f>IF(OR($L6048="",NOT(COUNTIFS($L$2:$L6048,$L6048)=1)),"",SUMIFS($G:$G,$L:$L,$L6048))</f>
        <v/>
      </c>
      <c r="K6048" s="5">
        <f>IF(OR($L6048="",NOT(COUNTIFS($L$2:$L6048,$L6048)=1)),"",SUMIFS($I:$I,$L:$L,$L6048))</f>
        <v/>
      </c>
      <c r="L6048" s="6">
        <f>IF($B6048="","",YEAR($B6048))</f>
        <v/>
      </c>
      <c r="M6048" s="6">
        <f>INT((ROW()-2)/39)+1</f>
        <v/>
      </c>
      <c r="N6048" s="6">
        <f>MOD(ROW()-2,39)+2</f>
        <v/>
      </c>
      <c r="O6048" s="42">
        <f>IF(AND($B6048&lt;&gt;"",$C6048&lt;&gt;"",$B6048&lt;=$C6048),INDEX(Szabalyok!$C:$C,$N6048),"")</f>
        <v/>
      </c>
      <c r="P6048">
        <f>IF(D6048="",P6047,P6047+1)</f>
        <v/>
      </c>
    </row>
    <row r="6049">
      <c r="A6049">
        <f>IF(P6049=P6048,0,P6049)</f>
        <v/>
      </c>
      <c r="B6049" s="41">
        <f>IF($M6049&gt;300,"",IF(OR(INDEX(Bemenet!$E$2:$E$301,$M6049)="",INDEX(Bemenet!$F$2:$F$301,$M6049)=""),"",MAX(INDEX(Bemenet!$E$2:$E$301,$M6049),INDEX(Szabalyok!$A:$A,$N6049))))</f>
        <v/>
      </c>
      <c r="C6049" s="41">
        <f>IF($B6049="","",MIN(INDEX(Bemenet!$F$2:$F$301,$M6049),INDEX(Szabalyok!$B:$B,$N6049)))</f>
        <v/>
      </c>
      <c r="D6049" s="5">
        <f>IF(AND($B6049&lt;&gt;"",$C6049&lt;&gt;"",$B6049&lt;=$C6049),INDEX(Bemenet!$G$2:$G$301,$M6049),"")</f>
        <v/>
      </c>
      <c r="E6049" s="6">
        <f>IF(AND($B6049&lt;&gt;"",$C6049&lt;&gt;"",$B6049&lt;=$C6049),INDEX(Bemenet!$D$2:$D$301,$M6049),"")</f>
        <v/>
      </c>
      <c r="F6049" s="5">
        <f>IF(AND($B6049&lt;&gt;"",$C6049&lt;&gt;"",$B6049&lt;=$C6049),$C6049-$B6049+1,"")</f>
        <v/>
      </c>
      <c r="G6049" s="5">
        <f>IF($F6049="","",$F6049*$D6049)</f>
        <v/>
      </c>
      <c r="H6049" s="42">
        <f>IF($G6049="","",$O6049)</f>
        <v/>
      </c>
      <c r="I6049" s="5">
        <f>IF($G6049="","",$G6049*IF($H6049="",$O6049,$H6049)/100)</f>
        <v/>
      </c>
      <c r="J6049" s="5">
        <f>IF(OR($L6049="",NOT(COUNTIFS($L$2:$L6049,$L6049)=1)),"",SUMIFS($G:$G,$L:$L,$L6049))</f>
        <v/>
      </c>
      <c r="K6049" s="5">
        <f>IF(OR($L6049="",NOT(COUNTIFS($L$2:$L6049,$L6049)=1)),"",SUMIFS($I:$I,$L:$L,$L6049))</f>
        <v/>
      </c>
      <c r="L6049" s="6">
        <f>IF($B6049="","",YEAR($B6049))</f>
        <v/>
      </c>
      <c r="M6049" s="6">
        <f>INT((ROW()-2)/39)+1</f>
        <v/>
      </c>
      <c r="N6049" s="6">
        <f>MOD(ROW()-2,39)+2</f>
        <v/>
      </c>
      <c r="O6049" s="42">
        <f>IF(AND($B6049&lt;&gt;"",$C6049&lt;&gt;"",$B6049&lt;=$C6049),INDEX(Szabalyok!$C:$C,$N6049),"")</f>
        <v/>
      </c>
      <c r="P6049">
        <f>IF(D6049="",P6048,P6048+1)</f>
        <v/>
      </c>
    </row>
    <row r="6050">
      <c r="A6050">
        <f>IF(P6050=P6049,0,P6050)</f>
        <v/>
      </c>
      <c r="B6050" s="41">
        <f>IF($M6050&gt;300,"",IF(OR(INDEX(Bemenet!$E$2:$E$301,$M6050)="",INDEX(Bemenet!$F$2:$F$301,$M6050)=""),"",MAX(INDEX(Bemenet!$E$2:$E$301,$M6050),INDEX(Szabalyok!$A:$A,$N6050))))</f>
        <v/>
      </c>
      <c r="C6050" s="41">
        <f>IF($B6050="","",MIN(INDEX(Bemenet!$F$2:$F$301,$M6050),INDEX(Szabalyok!$B:$B,$N6050)))</f>
        <v/>
      </c>
      <c r="D6050" s="5">
        <f>IF(AND($B6050&lt;&gt;"",$C6050&lt;&gt;"",$B6050&lt;=$C6050),INDEX(Bemenet!$G$2:$G$301,$M6050),"")</f>
        <v/>
      </c>
      <c r="E6050" s="6">
        <f>IF(AND($B6050&lt;&gt;"",$C6050&lt;&gt;"",$B6050&lt;=$C6050),INDEX(Bemenet!$D$2:$D$301,$M6050),"")</f>
        <v/>
      </c>
      <c r="F6050" s="5">
        <f>IF(AND($B6050&lt;&gt;"",$C6050&lt;&gt;"",$B6050&lt;=$C6050),$C6050-$B6050+1,"")</f>
        <v/>
      </c>
      <c r="G6050" s="5">
        <f>IF($F6050="","",$F6050*$D6050)</f>
        <v/>
      </c>
      <c r="H6050" s="42">
        <f>IF($G6050="","",$O6050)</f>
        <v/>
      </c>
      <c r="I6050" s="5">
        <f>IF($G6050="","",$G6050*IF($H6050="",$O6050,$H6050)/100)</f>
        <v/>
      </c>
      <c r="J6050" s="5">
        <f>IF(OR($L6050="",NOT(COUNTIFS($L$2:$L6050,$L6050)=1)),"",SUMIFS($G:$G,$L:$L,$L6050))</f>
        <v/>
      </c>
      <c r="K6050" s="5">
        <f>IF(OR($L6050="",NOT(COUNTIFS($L$2:$L6050,$L6050)=1)),"",SUMIFS($I:$I,$L:$L,$L6050))</f>
        <v/>
      </c>
      <c r="L6050" s="6">
        <f>IF($B6050="","",YEAR($B6050))</f>
        <v/>
      </c>
      <c r="M6050" s="6">
        <f>INT((ROW()-2)/39)+1</f>
        <v/>
      </c>
      <c r="N6050" s="6">
        <f>MOD(ROW()-2,39)+2</f>
        <v/>
      </c>
      <c r="O6050" s="42">
        <f>IF(AND($B6050&lt;&gt;"",$C6050&lt;&gt;"",$B6050&lt;=$C6050),INDEX(Szabalyok!$C:$C,$N6050),"")</f>
        <v/>
      </c>
      <c r="P6050">
        <f>IF(D6050="",P6049,P6049+1)</f>
        <v/>
      </c>
    </row>
    <row r="6051">
      <c r="A6051">
        <f>IF(P6051=P6050,0,P6051)</f>
        <v/>
      </c>
      <c r="B6051" s="41">
        <f>IF($M6051&gt;300,"",IF(OR(INDEX(Bemenet!$E$2:$E$301,$M6051)="",INDEX(Bemenet!$F$2:$F$301,$M6051)=""),"",MAX(INDEX(Bemenet!$E$2:$E$301,$M6051),INDEX(Szabalyok!$A:$A,$N6051))))</f>
        <v/>
      </c>
      <c r="C6051" s="41">
        <f>IF($B6051="","",MIN(INDEX(Bemenet!$F$2:$F$301,$M6051),INDEX(Szabalyok!$B:$B,$N6051)))</f>
        <v/>
      </c>
      <c r="D6051" s="5">
        <f>IF(AND($B6051&lt;&gt;"",$C6051&lt;&gt;"",$B6051&lt;=$C6051),INDEX(Bemenet!$G$2:$G$301,$M6051),"")</f>
        <v/>
      </c>
      <c r="E6051" s="6">
        <f>IF(AND($B6051&lt;&gt;"",$C6051&lt;&gt;"",$B6051&lt;=$C6051),INDEX(Bemenet!$D$2:$D$301,$M6051),"")</f>
        <v/>
      </c>
      <c r="F6051" s="5">
        <f>IF(AND($B6051&lt;&gt;"",$C6051&lt;&gt;"",$B6051&lt;=$C6051),$C6051-$B6051+1,"")</f>
        <v/>
      </c>
      <c r="G6051" s="5">
        <f>IF($F6051="","",$F6051*$D6051)</f>
        <v/>
      </c>
      <c r="H6051" s="42">
        <f>IF($G6051="","",$O6051)</f>
        <v/>
      </c>
      <c r="I6051" s="5">
        <f>IF($G6051="","",$G6051*IF($H6051="",$O6051,$H6051)/100)</f>
        <v/>
      </c>
      <c r="J6051" s="5">
        <f>IF(OR($L6051="",NOT(COUNTIFS($L$2:$L6051,$L6051)=1)),"",SUMIFS($G:$G,$L:$L,$L6051))</f>
        <v/>
      </c>
      <c r="K6051" s="5">
        <f>IF(OR($L6051="",NOT(COUNTIFS($L$2:$L6051,$L6051)=1)),"",SUMIFS($I:$I,$L:$L,$L6051))</f>
        <v/>
      </c>
      <c r="L6051" s="6">
        <f>IF($B6051="","",YEAR($B6051))</f>
        <v/>
      </c>
      <c r="M6051" s="6">
        <f>INT((ROW()-2)/39)+1</f>
        <v/>
      </c>
      <c r="N6051" s="6">
        <f>MOD(ROW()-2,39)+2</f>
        <v/>
      </c>
      <c r="O6051" s="42">
        <f>IF(AND($B6051&lt;&gt;"",$C6051&lt;&gt;"",$B6051&lt;=$C6051),INDEX(Szabalyok!$C:$C,$N6051),"")</f>
        <v/>
      </c>
      <c r="P6051">
        <f>IF(D6051="",P6050,P6050+1)</f>
        <v/>
      </c>
    </row>
    <row r="6052">
      <c r="A6052">
        <f>IF(P6052=P6051,0,P6052)</f>
        <v/>
      </c>
      <c r="B6052" s="41">
        <f>IF($M6052&gt;300,"",IF(OR(INDEX(Bemenet!$E$2:$E$301,$M6052)="",INDEX(Bemenet!$F$2:$F$301,$M6052)=""),"",MAX(INDEX(Bemenet!$E$2:$E$301,$M6052),INDEX(Szabalyok!$A:$A,$N6052))))</f>
        <v/>
      </c>
      <c r="C6052" s="41">
        <f>IF($B6052="","",MIN(INDEX(Bemenet!$F$2:$F$301,$M6052),INDEX(Szabalyok!$B:$B,$N6052)))</f>
        <v/>
      </c>
      <c r="D6052" s="5">
        <f>IF(AND($B6052&lt;&gt;"",$C6052&lt;&gt;"",$B6052&lt;=$C6052),INDEX(Bemenet!$G$2:$G$301,$M6052),"")</f>
        <v/>
      </c>
      <c r="E6052" s="6">
        <f>IF(AND($B6052&lt;&gt;"",$C6052&lt;&gt;"",$B6052&lt;=$C6052),INDEX(Bemenet!$D$2:$D$301,$M6052),"")</f>
        <v/>
      </c>
      <c r="F6052" s="5">
        <f>IF(AND($B6052&lt;&gt;"",$C6052&lt;&gt;"",$B6052&lt;=$C6052),$C6052-$B6052+1,"")</f>
        <v/>
      </c>
      <c r="G6052" s="5">
        <f>IF($F6052="","",$F6052*$D6052)</f>
        <v/>
      </c>
      <c r="H6052" s="42">
        <f>IF($G6052="","",$O6052)</f>
        <v/>
      </c>
      <c r="I6052" s="5">
        <f>IF($G6052="","",$G6052*IF($H6052="",$O6052,$H6052)/100)</f>
        <v/>
      </c>
      <c r="J6052" s="5">
        <f>IF(OR($L6052="",NOT(COUNTIFS($L$2:$L6052,$L6052)=1)),"",SUMIFS($G:$G,$L:$L,$L6052))</f>
        <v/>
      </c>
      <c r="K6052" s="5">
        <f>IF(OR($L6052="",NOT(COUNTIFS($L$2:$L6052,$L6052)=1)),"",SUMIFS($I:$I,$L:$L,$L6052))</f>
        <v/>
      </c>
      <c r="L6052" s="6">
        <f>IF($B6052="","",YEAR($B6052))</f>
        <v/>
      </c>
      <c r="M6052" s="6">
        <f>INT((ROW()-2)/39)+1</f>
        <v/>
      </c>
      <c r="N6052" s="6">
        <f>MOD(ROW()-2,39)+2</f>
        <v/>
      </c>
      <c r="O6052" s="42">
        <f>IF(AND($B6052&lt;&gt;"",$C6052&lt;&gt;"",$B6052&lt;=$C6052),INDEX(Szabalyok!$C:$C,$N6052),"")</f>
        <v/>
      </c>
      <c r="P6052">
        <f>IF(D6052="",P6051,P6051+1)</f>
        <v/>
      </c>
    </row>
    <row r="6053">
      <c r="A6053">
        <f>IF(P6053=P6052,0,P6053)</f>
        <v/>
      </c>
      <c r="B6053" s="41">
        <f>IF($M6053&gt;300,"",IF(OR(INDEX(Bemenet!$E$2:$E$301,$M6053)="",INDEX(Bemenet!$F$2:$F$301,$M6053)=""),"",MAX(INDEX(Bemenet!$E$2:$E$301,$M6053),INDEX(Szabalyok!$A:$A,$N6053))))</f>
        <v/>
      </c>
      <c r="C6053" s="41">
        <f>IF($B6053="","",MIN(INDEX(Bemenet!$F$2:$F$301,$M6053),INDEX(Szabalyok!$B:$B,$N6053)))</f>
        <v/>
      </c>
      <c r="D6053" s="5">
        <f>IF(AND($B6053&lt;&gt;"",$C6053&lt;&gt;"",$B6053&lt;=$C6053),INDEX(Bemenet!$G$2:$G$301,$M6053),"")</f>
        <v/>
      </c>
      <c r="E6053" s="6">
        <f>IF(AND($B6053&lt;&gt;"",$C6053&lt;&gt;"",$B6053&lt;=$C6053),INDEX(Bemenet!$D$2:$D$301,$M6053),"")</f>
        <v/>
      </c>
      <c r="F6053" s="5">
        <f>IF(AND($B6053&lt;&gt;"",$C6053&lt;&gt;"",$B6053&lt;=$C6053),$C6053-$B6053+1,"")</f>
        <v/>
      </c>
      <c r="G6053" s="5">
        <f>IF($F6053="","",$F6053*$D6053)</f>
        <v/>
      </c>
      <c r="H6053" s="42">
        <f>IF($G6053="","",$O6053)</f>
        <v/>
      </c>
      <c r="I6053" s="5">
        <f>IF($G6053="","",$G6053*IF($H6053="",$O6053,$H6053)/100)</f>
        <v/>
      </c>
      <c r="J6053" s="5">
        <f>IF(OR($L6053="",NOT(COUNTIFS($L$2:$L6053,$L6053)=1)),"",SUMIFS($G:$G,$L:$L,$L6053))</f>
        <v/>
      </c>
      <c r="K6053" s="5">
        <f>IF(OR($L6053="",NOT(COUNTIFS($L$2:$L6053,$L6053)=1)),"",SUMIFS($I:$I,$L:$L,$L6053))</f>
        <v/>
      </c>
      <c r="L6053" s="6">
        <f>IF($B6053="","",YEAR($B6053))</f>
        <v/>
      </c>
      <c r="M6053" s="6">
        <f>INT((ROW()-2)/39)+1</f>
        <v/>
      </c>
      <c r="N6053" s="6">
        <f>MOD(ROW()-2,39)+2</f>
        <v/>
      </c>
      <c r="O6053" s="42">
        <f>IF(AND($B6053&lt;&gt;"",$C6053&lt;&gt;"",$B6053&lt;=$C6053),INDEX(Szabalyok!$C:$C,$N6053),"")</f>
        <v/>
      </c>
      <c r="P6053">
        <f>IF(D6053="",P6052,P6052+1)</f>
        <v/>
      </c>
    </row>
    <row r="6054">
      <c r="A6054">
        <f>IF(P6054=P6053,0,P6054)</f>
        <v/>
      </c>
      <c r="B6054" s="41">
        <f>IF($M6054&gt;300,"",IF(OR(INDEX(Bemenet!$E$2:$E$301,$M6054)="",INDEX(Bemenet!$F$2:$F$301,$M6054)=""),"",MAX(INDEX(Bemenet!$E$2:$E$301,$M6054),INDEX(Szabalyok!$A:$A,$N6054))))</f>
        <v/>
      </c>
      <c r="C6054" s="41">
        <f>IF($B6054="","",MIN(INDEX(Bemenet!$F$2:$F$301,$M6054),INDEX(Szabalyok!$B:$B,$N6054)))</f>
        <v/>
      </c>
      <c r="D6054" s="5">
        <f>IF(AND($B6054&lt;&gt;"",$C6054&lt;&gt;"",$B6054&lt;=$C6054),INDEX(Bemenet!$G$2:$G$301,$M6054),"")</f>
        <v/>
      </c>
      <c r="E6054" s="6">
        <f>IF(AND($B6054&lt;&gt;"",$C6054&lt;&gt;"",$B6054&lt;=$C6054),INDEX(Bemenet!$D$2:$D$301,$M6054),"")</f>
        <v/>
      </c>
      <c r="F6054" s="5">
        <f>IF(AND($B6054&lt;&gt;"",$C6054&lt;&gt;"",$B6054&lt;=$C6054),$C6054-$B6054+1,"")</f>
        <v/>
      </c>
      <c r="G6054" s="5">
        <f>IF($F6054="","",$F6054*$D6054)</f>
        <v/>
      </c>
      <c r="H6054" s="42">
        <f>IF($G6054="","",$O6054)</f>
        <v/>
      </c>
      <c r="I6054" s="5">
        <f>IF($G6054="","",$G6054*IF($H6054="",$O6054,$H6054)/100)</f>
        <v/>
      </c>
      <c r="J6054" s="5">
        <f>IF(OR($L6054="",NOT(COUNTIFS($L$2:$L6054,$L6054)=1)),"",SUMIFS($G:$G,$L:$L,$L6054))</f>
        <v/>
      </c>
      <c r="K6054" s="5">
        <f>IF(OR($L6054="",NOT(COUNTIFS($L$2:$L6054,$L6054)=1)),"",SUMIFS($I:$I,$L:$L,$L6054))</f>
        <v/>
      </c>
      <c r="L6054" s="6">
        <f>IF($B6054="","",YEAR($B6054))</f>
        <v/>
      </c>
      <c r="M6054" s="6">
        <f>INT((ROW()-2)/39)+1</f>
        <v/>
      </c>
      <c r="N6054" s="6">
        <f>MOD(ROW()-2,39)+2</f>
        <v/>
      </c>
      <c r="O6054" s="42">
        <f>IF(AND($B6054&lt;&gt;"",$C6054&lt;&gt;"",$B6054&lt;=$C6054),INDEX(Szabalyok!$C:$C,$N6054),"")</f>
        <v/>
      </c>
      <c r="P6054">
        <f>IF(D6054="",P6053,P6053+1)</f>
        <v/>
      </c>
    </row>
    <row r="6055">
      <c r="A6055">
        <f>IF(P6055=P6054,0,P6055)</f>
        <v/>
      </c>
      <c r="B6055" s="41">
        <f>IF($M6055&gt;300,"",IF(OR(INDEX(Bemenet!$E$2:$E$301,$M6055)="",INDEX(Bemenet!$F$2:$F$301,$M6055)=""),"",MAX(INDEX(Bemenet!$E$2:$E$301,$M6055),INDEX(Szabalyok!$A:$A,$N6055))))</f>
        <v/>
      </c>
      <c r="C6055" s="41">
        <f>IF($B6055="","",MIN(INDEX(Bemenet!$F$2:$F$301,$M6055),INDEX(Szabalyok!$B:$B,$N6055)))</f>
        <v/>
      </c>
      <c r="D6055" s="5">
        <f>IF(AND($B6055&lt;&gt;"",$C6055&lt;&gt;"",$B6055&lt;=$C6055),INDEX(Bemenet!$G$2:$G$301,$M6055),"")</f>
        <v/>
      </c>
      <c r="E6055" s="6">
        <f>IF(AND($B6055&lt;&gt;"",$C6055&lt;&gt;"",$B6055&lt;=$C6055),INDEX(Bemenet!$D$2:$D$301,$M6055),"")</f>
        <v/>
      </c>
      <c r="F6055" s="5">
        <f>IF(AND($B6055&lt;&gt;"",$C6055&lt;&gt;"",$B6055&lt;=$C6055),$C6055-$B6055+1,"")</f>
        <v/>
      </c>
      <c r="G6055" s="5">
        <f>IF($F6055="","",$F6055*$D6055)</f>
        <v/>
      </c>
      <c r="H6055" s="42">
        <f>IF($G6055="","",$O6055)</f>
        <v/>
      </c>
      <c r="I6055" s="5">
        <f>IF($G6055="","",$G6055*IF($H6055="",$O6055,$H6055)/100)</f>
        <v/>
      </c>
      <c r="J6055" s="5">
        <f>IF(OR($L6055="",NOT(COUNTIFS($L$2:$L6055,$L6055)=1)),"",SUMIFS($G:$G,$L:$L,$L6055))</f>
        <v/>
      </c>
      <c r="K6055" s="5">
        <f>IF(OR($L6055="",NOT(COUNTIFS($L$2:$L6055,$L6055)=1)),"",SUMIFS($I:$I,$L:$L,$L6055))</f>
        <v/>
      </c>
      <c r="L6055" s="6">
        <f>IF($B6055="","",YEAR($B6055))</f>
        <v/>
      </c>
      <c r="M6055" s="6">
        <f>INT((ROW()-2)/39)+1</f>
        <v/>
      </c>
      <c r="N6055" s="6">
        <f>MOD(ROW()-2,39)+2</f>
        <v/>
      </c>
      <c r="O6055" s="42">
        <f>IF(AND($B6055&lt;&gt;"",$C6055&lt;&gt;"",$B6055&lt;=$C6055),INDEX(Szabalyok!$C:$C,$N6055),"")</f>
        <v/>
      </c>
      <c r="P6055">
        <f>IF(D6055="",P6054,P6054+1)</f>
        <v/>
      </c>
    </row>
    <row r="6056">
      <c r="A6056">
        <f>IF(P6056=P6055,0,P6056)</f>
        <v/>
      </c>
      <c r="B6056" s="41">
        <f>IF($M6056&gt;300,"",IF(OR(INDEX(Bemenet!$E$2:$E$301,$M6056)="",INDEX(Bemenet!$F$2:$F$301,$M6056)=""),"",MAX(INDEX(Bemenet!$E$2:$E$301,$M6056),INDEX(Szabalyok!$A:$A,$N6056))))</f>
        <v/>
      </c>
      <c r="C6056" s="41">
        <f>IF($B6056="","",MIN(INDEX(Bemenet!$F$2:$F$301,$M6056),INDEX(Szabalyok!$B:$B,$N6056)))</f>
        <v/>
      </c>
      <c r="D6056" s="5">
        <f>IF(AND($B6056&lt;&gt;"",$C6056&lt;&gt;"",$B6056&lt;=$C6056),INDEX(Bemenet!$G$2:$G$301,$M6056),"")</f>
        <v/>
      </c>
      <c r="E6056" s="6">
        <f>IF(AND($B6056&lt;&gt;"",$C6056&lt;&gt;"",$B6056&lt;=$C6056),INDEX(Bemenet!$D$2:$D$301,$M6056),"")</f>
        <v/>
      </c>
      <c r="F6056" s="5">
        <f>IF(AND($B6056&lt;&gt;"",$C6056&lt;&gt;"",$B6056&lt;=$C6056),$C6056-$B6056+1,"")</f>
        <v/>
      </c>
      <c r="G6056" s="5">
        <f>IF($F6056="","",$F6056*$D6056)</f>
        <v/>
      </c>
      <c r="H6056" s="42">
        <f>IF($G6056="","",$O6056)</f>
        <v/>
      </c>
      <c r="I6056" s="5">
        <f>IF($G6056="","",$G6056*IF($H6056="",$O6056,$H6056)/100)</f>
        <v/>
      </c>
      <c r="J6056" s="5">
        <f>IF(OR($L6056="",NOT(COUNTIFS($L$2:$L6056,$L6056)=1)),"",SUMIFS($G:$G,$L:$L,$L6056))</f>
        <v/>
      </c>
      <c r="K6056" s="5">
        <f>IF(OR($L6056="",NOT(COUNTIFS($L$2:$L6056,$L6056)=1)),"",SUMIFS($I:$I,$L:$L,$L6056))</f>
        <v/>
      </c>
      <c r="L6056" s="6">
        <f>IF($B6056="","",YEAR($B6056))</f>
        <v/>
      </c>
      <c r="M6056" s="6">
        <f>INT((ROW()-2)/39)+1</f>
        <v/>
      </c>
      <c r="N6056" s="6">
        <f>MOD(ROW()-2,39)+2</f>
        <v/>
      </c>
      <c r="O6056" s="42">
        <f>IF(AND($B6056&lt;&gt;"",$C6056&lt;&gt;"",$B6056&lt;=$C6056),INDEX(Szabalyok!$C:$C,$N6056),"")</f>
        <v/>
      </c>
      <c r="P6056">
        <f>IF(D6056="",P6055,P6055+1)</f>
        <v/>
      </c>
    </row>
    <row r="6057">
      <c r="A6057">
        <f>IF(P6057=P6056,0,P6057)</f>
        <v/>
      </c>
      <c r="B6057" s="41">
        <f>IF($M6057&gt;300,"",IF(OR(INDEX(Bemenet!$E$2:$E$301,$M6057)="",INDEX(Bemenet!$F$2:$F$301,$M6057)=""),"",MAX(INDEX(Bemenet!$E$2:$E$301,$M6057),INDEX(Szabalyok!$A:$A,$N6057))))</f>
        <v/>
      </c>
      <c r="C6057" s="41">
        <f>IF($B6057="","",MIN(INDEX(Bemenet!$F$2:$F$301,$M6057),INDEX(Szabalyok!$B:$B,$N6057)))</f>
        <v/>
      </c>
      <c r="D6057" s="5">
        <f>IF(AND($B6057&lt;&gt;"",$C6057&lt;&gt;"",$B6057&lt;=$C6057),INDEX(Bemenet!$G$2:$G$301,$M6057),"")</f>
        <v/>
      </c>
      <c r="E6057" s="6">
        <f>IF(AND($B6057&lt;&gt;"",$C6057&lt;&gt;"",$B6057&lt;=$C6057),INDEX(Bemenet!$D$2:$D$301,$M6057),"")</f>
        <v/>
      </c>
      <c r="F6057" s="5">
        <f>IF(AND($B6057&lt;&gt;"",$C6057&lt;&gt;"",$B6057&lt;=$C6057),$C6057-$B6057+1,"")</f>
        <v/>
      </c>
      <c r="G6057" s="5">
        <f>IF($F6057="","",$F6057*$D6057)</f>
        <v/>
      </c>
      <c r="H6057" s="42">
        <f>IF($G6057="","",$O6057)</f>
        <v/>
      </c>
      <c r="I6057" s="5">
        <f>IF($G6057="","",$G6057*IF($H6057="",$O6057,$H6057)/100)</f>
        <v/>
      </c>
      <c r="J6057" s="5">
        <f>IF(OR($L6057="",NOT(COUNTIFS($L$2:$L6057,$L6057)=1)),"",SUMIFS($G:$G,$L:$L,$L6057))</f>
        <v/>
      </c>
      <c r="K6057" s="5">
        <f>IF(OR($L6057="",NOT(COUNTIFS($L$2:$L6057,$L6057)=1)),"",SUMIFS($I:$I,$L:$L,$L6057))</f>
        <v/>
      </c>
      <c r="L6057" s="6">
        <f>IF($B6057="","",YEAR($B6057))</f>
        <v/>
      </c>
      <c r="M6057" s="6">
        <f>INT((ROW()-2)/39)+1</f>
        <v/>
      </c>
      <c r="N6057" s="6">
        <f>MOD(ROW()-2,39)+2</f>
        <v/>
      </c>
      <c r="O6057" s="42">
        <f>IF(AND($B6057&lt;&gt;"",$C6057&lt;&gt;"",$B6057&lt;=$C6057),INDEX(Szabalyok!$C:$C,$N6057),"")</f>
        <v/>
      </c>
      <c r="P6057">
        <f>IF(D6057="",P6056,P6056+1)</f>
        <v/>
      </c>
    </row>
    <row r="6058">
      <c r="A6058">
        <f>IF(P6058=P6057,0,P6058)</f>
        <v/>
      </c>
      <c r="B6058" s="41">
        <f>IF($M6058&gt;300,"",IF(OR(INDEX(Bemenet!$E$2:$E$301,$M6058)="",INDEX(Bemenet!$F$2:$F$301,$M6058)=""),"",MAX(INDEX(Bemenet!$E$2:$E$301,$M6058),INDEX(Szabalyok!$A:$A,$N6058))))</f>
        <v/>
      </c>
      <c r="C6058" s="41">
        <f>IF($B6058="","",MIN(INDEX(Bemenet!$F$2:$F$301,$M6058),INDEX(Szabalyok!$B:$B,$N6058)))</f>
        <v/>
      </c>
      <c r="D6058" s="5">
        <f>IF(AND($B6058&lt;&gt;"",$C6058&lt;&gt;"",$B6058&lt;=$C6058),INDEX(Bemenet!$G$2:$G$301,$M6058),"")</f>
        <v/>
      </c>
      <c r="E6058" s="6">
        <f>IF(AND($B6058&lt;&gt;"",$C6058&lt;&gt;"",$B6058&lt;=$C6058),INDEX(Bemenet!$D$2:$D$301,$M6058),"")</f>
        <v/>
      </c>
      <c r="F6058" s="5">
        <f>IF(AND($B6058&lt;&gt;"",$C6058&lt;&gt;"",$B6058&lt;=$C6058),$C6058-$B6058+1,"")</f>
        <v/>
      </c>
      <c r="G6058" s="5">
        <f>IF($F6058="","",$F6058*$D6058)</f>
        <v/>
      </c>
      <c r="H6058" s="42">
        <f>IF($G6058="","",$O6058)</f>
        <v/>
      </c>
      <c r="I6058" s="5">
        <f>IF($G6058="","",$G6058*IF($H6058="",$O6058,$H6058)/100)</f>
        <v/>
      </c>
      <c r="J6058" s="5">
        <f>IF(OR($L6058="",NOT(COUNTIFS($L$2:$L6058,$L6058)=1)),"",SUMIFS($G:$G,$L:$L,$L6058))</f>
        <v/>
      </c>
      <c r="K6058" s="5">
        <f>IF(OR($L6058="",NOT(COUNTIFS($L$2:$L6058,$L6058)=1)),"",SUMIFS($I:$I,$L:$L,$L6058))</f>
        <v/>
      </c>
      <c r="L6058" s="6">
        <f>IF($B6058="","",YEAR($B6058))</f>
        <v/>
      </c>
      <c r="M6058" s="6">
        <f>INT((ROW()-2)/39)+1</f>
        <v/>
      </c>
      <c r="N6058" s="6">
        <f>MOD(ROW()-2,39)+2</f>
        <v/>
      </c>
      <c r="O6058" s="42">
        <f>IF(AND($B6058&lt;&gt;"",$C6058&lt;&gt;"",$B6058&lt;=$C6058),INDEX(Szabalyok!$C:$C,$N6058),"")</f>
        <v/>
      </c>
      <c r="P6058">
        <f>IF(D6058="",P6057,P6057+1)</f>
        <v/>
      </c>
    </row>
    <row r="6059">
      <c r="A6059">
        <f>IF(P6059=P6058,0,P6059)</f>
        <v/>
      </c>
      <c r="B6059" s="41">
        <f>IF($M6059&gt;300,"",IF(OR(INDEX(Bemenet!$E$2:$E$301,$M6059)="",INDEX(Bemenet!$F$2:$F$301,$M6059)=""),"",MAX(INDEX(Bemenet!$E$2:$E$301,$M6059),INDEX(Szabalyok!$A:$A,$N6059))))</f>
        <v/>
      </c>
      <c r="C6059" s="41">
        <f>IF($B6059="","",MIN(INDEX(Bemenet!$F$2:$F$301,$M6059),INDEX(Szabalyok!$B:$B,$N6059)))</f>
        <v/>
      </c>
      <c r="D6059" s="5">
        <f>IF(AND($B6059&lt;&gt;"",$C6059&lt;&gt;"",$B6059&lt;=$C6059),INDEX(Bemenet!$G$2:$G$301,$M6059),"")</f>
        <v/>
      </c>
      <c r="E6059" s="6">
        <f>IF(AND($B6059&lt;&gt;"",$C6059&lt;&gt;"",$B6059&lt;=$C6059),INDEX(Bemenet!$D$2:$D$301,$M6059),"")</f>
        <v/>
      </c>
      <c r="F6059" s="5">
        <f>IF(AND($B6059&lt;&gt;"",$C6059&lt;&gt;"",$B6059&lt;=$C6059),$C6059-$B6059+1,"")</f>
        <v/>
      </c>
      <c r="G6059" s="5">
        <f>IF($F6059="","",$F6059*$D6059)</f>
        <v/>
      </c>
      <c r="H6059" s="42">
        <f>IF($G6059="","",$O6059)</f>
        <v/>
      </c>
      <c r="I6059" s="5">
        <f>IF($G6059="","",$G6059*IF($H6059="",$O6059,$H6059)/100)</f>
        <v/>
      </c>
      <c r="J6059" s="5">
        <f>IF(OR($L6059="",NOT(COUNTIFS($L$2:$L6059,$L6059)=1)),"",SUMIFS($G:$G,$L:$L,$L6059))</f>
        <v/>
      </c>
      <c r="K6059" s="5">
        <f>IF(OR($L6059="",NOT(COUNTIFS($L$2:$L6059,$L6059)=1)),"",SUMIFS($I:$I,$L:$L,$L6059))</f>
        <v/>
      </c>
      <c r="L6059" s="6">
        <f>IF($B6059="","",YEAR($B6059))</f>
        <v/>
      </c>
      <c r="M6059" s="6">
        <f>INT((ROW()-2)/39)+1</f>
        <v/>
      </c>
      <c r="N6059" s="6">
        <f>MOD(ROW()-2,39)+2</f>
        <v/>
      </c>
      <c r="O6059" s="42">
        <f>IF(AND($B6059&lt;&gt;"",$C6059&lt;&gt;"",$B6059&lt;=$C6059),INDEX(Szabalyok!$C:$C,$N6059),"")</f>
        <v/>
      </c>
      <c r="P6059">
        <f>IF(D6059="",P6058,P6058+1)</f>
        <v/>
      </c>
    </row>
    <row r="6060">
      <c r="A6060">
        <f>IF(P6060=P6059,0,P6060)</f>
        <v/>
      </c>
      <c r="B6060" s="41">
        <f>IF($M6060&gt;300,"",IF(OR(INDEX(Bemenet!$E$2:$E$301,$M6060)="",INDEX(Bemenet!$F$2:$F$301,$M6060)=""),"",MAX(INDEX(Bemenet!$E$2:$E$301,$M6060),INDEX(Szabalyok!$A:$A,$N6060))))</f>
        <v/>
      </c>
      <c r="C6060" s="41">
        <f>IF($B6060="","",MIN(INDEX(Bemenet!$F$2:$F$301,$M6060),INDEX(Szabalyok!$B:$B,$N6060)))</f>
        <v/>
      </c>
      <c r="D6060" s="5">
        <f>IF(AND($B6060&lt;&gt;"",$C6060&lt;&gt;"",$B6060&lt;=$C6060),INDEX(Bemenet!$G$2:$G$301,$M6060),"")</f>
        <v/>
      </c>
      <c r="E6060" s="6">
        <f>IF(AND($B6060&lt;&gt;"",$C6060&lt;&gt;"",$B6060&lt;=$C6060),INDEX(Bemenet!$D$2:$D$301,$M6060),"")</f>
        <v/>
      </c>
      <c r="F6060" s="5">
        <f>IF(AND($B6060&lt;&gt;"",$C6060&lt;&gt;"",$B6060&lt;=$C6060),$C6060-$B6060+1,"")</f>
        <v/>
      </c>
      <c r="G6060" s="5">
        <f>IF($F6060="","",$F6060*$D6060)</f>
        <v/>
      </c>
      <c r="H6060" s="42">
        <f>IF($G6060="","",$O6060)</f>
        <v/>
      </c>
      <c r="I6060" s="5">
        <f>IF($G6060="","",$G6060*IF($H6060="",$O6060,$H6060)/100)</f>
        <v/>
      </c>
      <c r="J6060" s="5">
        <f>IF(OR($L6060="",NOT(COUNTIFS($L$2:$L6060,$L6060)=1)),"",SUMIFS($G:$G,$L:$L,$L6060))</f>
        <v/>
      </c>
      <c r="K6060" s="5">
        <f>IF(OR($L6060="",NOT(COUNTIFS($L$2:$L6060,$L6060)=1)),"",SUMIFS($I:$I,$L:$L,$L6060))</f>
        <v/>
      </c>
      <c r="L6060" s="6">
        <f>IF($B6060="","",YEAR($B6060))</f>
        <v/>
      </c>
      <c r="M6060" s="6">
        <f>INT((ROW()-2)/39)+1</f>
        <v/>
      </c>
      <c r="N6060" s="6">
        <f>MOD(ROW()-2,39)+2</f>
        <v/>
      </c>
      <c r="O6060" s="42">
        <f>IF(AND($B6060&lt;&gt;"",$C6060&lt;&gt;"",$B6060&lt;=$C6060),INDEX(Szabalyok!$C:$C,$N6060),"")</f>
        <v/>
      </c>
      <c r="P6060">
        <f>IF(D6060="",P6059,P6059+1)</f>
        <v/>
      </c>
    </row>
    <row r="6061">
      <c r="A6061">
        <f>IF(P6061=P6060,0,P6061)</f>
        <v/>
      </c>
      <c r="B6061" s="41">
        <f>IF($M6061&gt;300,"",IF(OR(INDEX(Bemenet!$E$2:$E$301,$M6061)="",INDEX(Bemenet!$F$2:$F$301,$M6061)=""),"",MAX(INDEX(Bemenet!$E$2:$E$301,$M6061),INDEX(Szabalyok!$A:$A,$N6061))))</f>
        <v/>
      </c>
      <c r="C6061" s="41">
        <f>IF($B6061="","",MIN(INDEX(Bemenet!$F$2:$F$301,$M6061),INDEX(Szabalyok!$B:$B,$N6061)))</f>
        <v/>
      </c>
      <c r="D6061" s="5">
        <f>IF(AND($B6061&lt;&gt;"",$C6061&lt;&gt;"",$B6061&lt;=$C6061),INDEX(Bemenet!$G$2:$G$301,$M6061),"")</f>
        <v/>
      </c>
      <c r="E6061" s="6">
        <f>IF(AND($B6061&lt;&gt;"",$C6061&lt;&gt;"",$B6061&lt;=$C6061),INDEX(Bemenet!$D$2:$D$301,$M6061),"")</f>
        <v/>
      </c>
      <c r="F6061" s="5">
        <f>IF(AND($B6061&lt;&gt;"",$C6061&lt;&gt;"",$B6061&lt;=$C6061),$C6061-$B6061+1,"")</f>
        <v/>
      </c>
      <c r="G6061" s="5">
        <f>IF($F6061="","",$F6061*$D6061)</f>
        <v/>
      </c>
      <c r="H6061" s="42">
        <f>IF($G6061="","",$O6061)</f>
        <v/>
      </c>
      <c r="I6061" s="5">
        <f>IF($G6061="","",$G6061*IF($H6061="",$O6061,$H6061)/100)</f>
        <v/>
      </c>
      <c r="J6061" s="5">
        <f>IF(OR($L6061="",NOT(COUNTIFS($L$2:$L6061,$L6061)=1)),"",SUMIFS($G:$G,$L:$L,$L6061))</f>
        <v/>
      </c>
      <c r="K6061" s="5">
        <f>IF(OR($L6061="",NOT(COUNTIFS($L$2:$L6061,$L6061)=1)),"",SUMIFS($I:$I,$L:$L,$L6061))</f>
        <v/>
      </c>
      <c r="L6061" s="6">
        <f>IF($B6061="","",YEAR($B6061))</f>
        <v/>
      </c>
      <c r="M6061" s="6">
        <f>INT((ROW()-2)/39)+1</f>
        <v/>
      </c>
      <c r="N6061" s="6">
        <f>MOD(ROW()-2,39)+2</f>
        <v/>
      </c>
      <c r="O6061" s="42">
        <f>IF(AND($B6061&lt;&gt;"",$C6061&lt;&gt;"",$B6061&lt;=$C6061),INDEX(Szabalyok!$C:$C,$N6061),"")</f>
        <v/>
      </c>
      <c r="P6061">
        <f>IF(D6061="",P6060,P6060+1)</f>
        <v/>
      </c>
    </row>
    <row r="6062">
      <c r="A6062">
        <f>IF(P6062=P6061,0,P6062)</f>
        <v/>
      </c>
      <c r="B6062" s="41">
        <f>IF($M6062&gt;300,"",IF(OR(INDEX(Bemenet!$E$2:$E$301,$M6062)="",INDEX(Bemenet!$F$2:$F$301,$M6062)=""),"",MAX(INDEX(Bemenet!$E$2:$E$301,$M6062),INDEX(Szabalyok!$A:$A,$N6062))))</f>
        <v/>
      </c>
      <c r="C6062" s="41">
        <f>IF($B6062="","",MIN(INDEX(Bemenet!$F$2:$F$301,$M6062),INDEX(Szabalyok!$B:$B,$N6062)))</f>
        <v/>
      </c>
      <c r="D6062" s="5">
        <f>IF(AND($B6062&lt;&gt;"",$C6062&lt;&gt;"",$B6062&lt;=$C6062),INDEX(Bemenet!$G$2:$G$301,$M6062),"")</f>
        <v/>
      </c>
      <c r="E6062" s="6">
        <f>IF(AND($B6062&lt;&gt;"",$C6062&lt;&gt;"",$B6062&lt;=$C6062),INDEX(Bemenet!$D$2:$D$301,$M6062),"")</f>
        <v/>
      </c>
      <c r="F6062" s="5">
        <f>IF(AND($B6062&lt;&gt;"",$C6062&lt;&gt;"",$B6062&lt;=$C6062),$C6062-$B6062+1,"")</f>
        <v/>
      </c>
      <c r="G6062" s="5">
        <f>IF($F6062="","",$F6062*$D6062)</f>
        <v/>
      </c>
      <c r="H6062" s="42">
        <f>IF($G6062="","",$O6062)</f>
        <v/>
      </c>
      <c r="I6062" s="5">
        <f>IF($G6062="","",$G6062*IF($H6062="",$O6062,$H6062)/100)</f>
        <v/>
      </c>
      <c r="J6062" s="5">
        <f>IF(OR($L6062="",NOT(COUNTIFS($L$2:$L6062,$L6062)=1)),"",SUMIFS($G:$G,$L:$L,$L6062))</f>
        <v/>
      </c>
      <c r="K6062" s="5">
        <f>IF(OR($L6062="",NOT(COUNTIFS($L$2:$L6062,$L6062)=1)),"",SUMIFS($I:$I,$L:$L,$L6062))</f>
        <v/>
      </c>
      <c r="L6062" s="6">
        <f>IF($B6062="","",YEAR($B6062))</f>
        <v/>
      </c>
      <c r="M6062" s="6">
        <f>INT((ROW()-2)/39)+1</f>
        <v/>
      </c>
      <c r="N6062" s="6">
        <f>MOD(ROW()-2,39)+2</f>
        <v/>
      </c>
      <c r="O6062" s="42">
        <f>IF(AND($B6062&lt;&gt;"",$C6062&lt;&gt;"",$B6062&lt;=$C6062),INDEX(Szabalyok!$C:$C,$N6062),"")</f>
        <v/>
      </c>
      <c r="P6062">
        <f>IF(D6062="",P6061,P6061+1)</f>
        <v/>
      </c>
    </row>
    <row r="6063">
      <c r="A6063">
        <f>IF(P6063=P6062,0,P6063)</f>
        <v/>
      </c>
      <c r="B6063" s="41">
        <f>IF($M6063&gt;300,"",IF(OR(INDEX(Bemenet!$E$2:$E$301,$M6063)="",INDEX(Bemenet!$F$2:$F$301,$M6063)=""),"",MAX(INDEX(Bemenet!$E$2:$E$301,$M6063),INDEX(Szabalyok!$A:$A,$N6063))))</f>
        <v/>
      </c>
      <c r="C6063" s="41">
        <f>IF($B6063="","",MIN(INDEX(Bemenet!$F$2:$F$301,$M6063),INDEX(Szabalyok!$B:$B,$N6063)))</f>
        <v/>
      </c>
      <c r="D6063" s="5">
        <f>IF(AND($B6063&lt;&gt;"",$C6063&lt;&gt;"",$B6063&lt;=$C6063),INDEX(Bemenet!$G$2:$G$301,$M6063),"")</f>
        <v/>
      </c>
      <c r="E6063" s="6">
        <f>IF(AND($B6063&lt;&gt;"",$C6063&lt;&gt;"",$B6063&lt;=$C6063),INDEX(Bemenet!$D$2:$D$301,$M6063),"")</f>
        <v/>
      </c>
      <c r="F6063" s="5">
        <f>IF(AND($B6063&lt;&gt;"",$C6063&lt;&gt;"",$B6063&lt;=$C6063),$C6063-$B6063+1,"")</f>
        <v/>
      </c>
      <c r="G6063" s="5">
        <f>IF($F6063="","",$F6063*$D6063)</f>
        <v/>
      </c>
      <c r="H6063" s="42">
        <f>IF($G6063="","",$O6063)</f>
        <v/>
      </c>
      <c r="I6063" s="5">
        <f>IF($G6063="","",$G6063*IF($H6063="",$O6063,$H6063)/100)</f>
        <v/>
      </c>
      <c r="J6063" s="5">
        <f>IF(OR($L6063="",NOT(COUNTIFS($L$2:$L6063,$L6063)=1)),"",SUMIFS($G:$G,$L:$L,$L6063))</f>
        <v/>
      </c>
      <c r="K6063" s="5">
        <f>IF(OR($L6063="",NOT(COUNTIFS($L$2:$L6063,$L6063)=1)),"",SUMIFS($I:$I,$L:$L,$L6063))</f>
        <v/>
      </c>
      <c r="L6063" s="6">
        <f>IF($B6063="","",YEAR($B6063))</f>
        <v/>
      </c>
      <c r="M6063" s="6">
        <f>INT((ROW()-2)/39)+1</f>
        <v/>
      </c>
      <c r="N6063" s="6">
        <f>MOD(ROW()-2,39)+2</f>
        <v/>
      </c>
      <c r="O6063" s="42">
        <f>IF(AND($B6063&lt;&gt;"",$C6063&lt;&gt;"",$B6063&lt;=$C6063),INDEX(Szabalyok!$C:$C,$N6063),"")</f>
        <v/>
      </c>
      <c r="P6063">
        <f>IF(D6063="",P6062,P6062+1)</f>
        <v/>
      </c>
    </row>
    <row r="6064">
      <c r="A6064">
        <f>IF(P6064=P6063,0,P6064)</f>
        <v/>
      </c>
      <c r="B6064" s="41">
        <f>IF($M6064&gt;300,"",IF(OR(INDEX(Bemenet!$E$2:$E$301,$M6064)="",INDEX(Bemenet!$F$2:$F$301,$M6064)=""),"",MAX(INDEX(Bemenet!$E$2:$E$301,$M6064),INDEX(Szabalyok!$A:$A,$N6064))))</f>
        <v/>
      </c>
      <c r="C6064" s="41">
        <f>IF($B6064="","",MIN(INDEX(Bemenet!$F$2:$F$301,$M6064),INDEX(Szabalyok!$B:$B,$N6064)))</f>
        <v/>
      </c>
      <c r="D6064" s="5">
        <f>IF(AND($B6064&lt;&gt;"",$C6064&lt;&gt;"",$B6064&lt;=$C6064),INDEX(Bemenet!$G$2:$G$301,$M6064),"")</f>
        <v/>
      </c>
      <c r="E6064" s="6">
        <f>IF(AND($B6064&lt;&gt;"",$C6064&lt;&gt;"",$B6064&lt;=$C6064),INDEX(Bemenet!$D$2:$D$301,$M6064),"")</f>
        <v/>
      </c>
      <c r="F6064" s="5">
        <f>IF(AND($B6064&lt;&gt;"",$C6064&lt;&gt;"",$B6064&lt;=$C6064),$C6064-$B6064+1,"")</f>
        <v/>
      </c>
      <c r="G6064" s="5">
        <f>IF($F6064="","",$F6064*$D6064)</f>
        <v/>
      </c>
      <c r="H6064" s="42">
        <f>IF($G6064="","",$O6064)</f>
        <v/>
      </c>
      <c r="I6064" s="5">
        <f>IF($G6064="","",$G6064*IF($H6064="",$O6064,$H6064)/100)</f>
        <v/>
      </c>
      <c r="J6064" s="5">
        <f>IF(OR($L6064="",NOT(COUNTIFS($L$2:$L6064,$L6064)=1)),"",SUMIFS($G:$G,$L:$L,$L6064))</f>
        <v/>
      </c>
      <c r="K6064" s="5">
        <f>IF(OR($L6064="",NOT(COUNTIFS($L$2:$L6064,$L6064)=1)),"",SUMIFS($I:$I,$L:$L,$L6064))</f>
        <v/>
      </c>
      <c r="L6064" s="6">
        <f>IF($B6064="","",YEAR($B6064))</f>
        <v/>
      </c>
      <c r="M6064" s="6">
        <f>INT((ROW()-2)/39)+1</f>
        <v/>
      </c>
      <c r="N6064" s="6">
        <f>MOD(ROW()-2,39)+2</f>
        <v/>
      </c>
      <c r="O6064" s="42">
        <f>IF(AND($B6064&lt;&gt;"",$C6064&lt;&gt;"",$B6064&lt;=$C6064),INDEX(Szabalyok!$C:$C,$N6064),"")</f>
        <v/>
      </c>
      <c r="P6064">
        <f>IF(D6064="",P6063,P6063+1)</f>
        <v/>
      </c>
    </row>
    <row r="6065">
      <c r="A6065">
        <f>IF(P6065=P6064,0,P6065)</f>
        <v/>
      </c>
      <c r="B6065" s="41">
        <f>IF($M6065&gt;300,"",IF(OR(INDEX(Bemenet!$E$2:$E$301,$M6065)="",INDEX(Bemenet!$F$2:$F$301,$M6065)=""),"",MAX(INDEX(Bemenet!$E$2:$E$301,$M6065),INDEX(Szabalyok!$A:$A,$N6065))))</f>
        <v/>
      </c>
      <c r="C6065" s="41">
        <f>IF($B6065="","",MIN(INDEX(Bemenet!$F$2:$F$301,$M6065),INDEX(Szabalyok!$B:$B,$N6065)))</f>
        <v/>
      </c>
      <c r="D6065" s="5">
        <f>IF(AND($B6065&lt;&gt;"",$C6065&lt;&gt;"",$B6065&lt;=$C6065),INDEX(Bemenet!$G$2:$G$301,$M6065),"")</f>
        <v/>
      </c>
      <c r="E6065" s="6">
        <f>IF(AND($B6065&lt;&gt;"",$C6065&lt;&gt;"",$B6065&lt;=$C6065),INDEX(Bemenet!$D$2:$D$301,$M6065),"")</f>
        <v/>
      </c>
      <c r="F6065" s="5">
        <f>IF(AND($B6065&lt;&gt;"",$C6065&lt;&gt;"",$B6065&lt;=$C6065),$C6065-$B6065+1,"")</f>
        <v/>
      </c>
      <c r="G6065" s="5">
        <f>IF($F6065="","",$F6065*$D6065)</f>
        <v/>
      </c>
      <c r="H6065" s="42">
        <f>IF($G6065="","",$O6065)</f>
        <v/>
      </c>
      <c r="I6065" s="5">
        <f>IF($G6065="","",$G6065*IF($H6065="",$O6065,$H6065)/100)</f>
        <v/>
      </c>
      <c r="J6065" s="5">
        <f>IF(OR($L6065="",NOT(COUNTIFS($L$2:$L6065,$L6065)=1)),"",SUMIFS($G:$G,$L:$L,$L6065))</f>
        <v/>
      </c>
      <c r="K6065" s="5">
        <f>IF(OR($L6065="",NOT(COUNTIFS($L$2:$L6065,$L6065)=1)),"",SUMIFS($I:$I,$L:$L,$L6065))</f>
        <v/>
      </c>
      <c r="L6065" s="6">
        <f>IF($B6065="","",YEAR($B6065))</f>
        <v/>
      </c>
      <c r="M6065" s="6">
        <f>INT((ROW()-2)/39)+1</f>
        <v/>
      </c>
      <c r="N6065" s="6">
        <f>MOD(ROW()-2,39)+2</f>
        <v/>
      </c>
      <c r="O6065" s="42">
        <f>IF(AND($B6065&lt;&gt;"",$C6065&lt;&gt;"",$B6065&lt;=$C6065),INDEX(Szabalyok!$C:$C,$N6065),"")</f>
        <v/>
      </c>
      <c r="P6065">
        <f>IF(D6065="",P6064,P6064+1)</f>
        <v/>
      </c>
    </row>
    <row r="6066">
      <c r="A6066">
        <f>IF(P6066=P6065,0,P6066)</f>
        <v/>
      </c>
      <c r="B6066" s="41">
        <f>IF($M6066&gt;300,"",IF(OR(INDEX(Bemenet!$E$2:$E$301,$M6066)="",INDEX(Bemenet!$F$2:$F$301,$M6066)=""),"",MAX(INDEX(Bemenet!$E$2:$E$301,$M6066),INDEX(Szabalyok!$A:$A,$N6066))))</f>
        <v/>
      </c>
      <c r="C6066" s="41">
        <f>IF($B6066="","",MIN(INDEX(Bemenet!$F$2:$F$301,$M6066),INDEX(Szabalyok!$B:$B,$N6066)))</f>
        <v/>
      </c>
      <c r="D6066" s="5">
        <f>IF(AND($B6066&lt;&gt;"",$C6066&lt;&gt;"",$B6066&lt;=$C6066),INDEX(Bemenet!$G$2:$G$301,$M6066),"")</f>
        <v/>
      </c>
      <c r="E6066" s="6">
        <f>IF(AND($B6066&lt;&gt;"",$C6066&lt;&gt;"",$B6066&lt;=$C6066),INDEX(Bemenet!$D$2:$D$301,$M6066),"")</f>
        <v/>
      </c>
      <c r="F6066" s="5">
        <f>IF(AND($B6066&lt;&gt;"",$C6066&lt;&gt;"",$B6066&lt;=$C6066),$C6066-$B6066+1,"")</f>
        <v/>
      </c>
      <c r="G6066" s="5">
        <f>IF($F6066="","",$F6066*$D6066)</f>
        <v/>
      </c>
      <c r="H6066" s="42">
        <f>IF($G6066="","",$O6066)</f>
        <v/>
      </c>
      <c r="I6066" s="5">
        <f>IF($G6066="","",$G6066*IF($H6066="",$O6066,$H6066)/100)</f>
        <v/>
      </c>
      <c r="J6066" s="5">
        <f>IF(OR($L6066="",NOT(COUNTIFS($L$2:$L6066,$L6066)=1)),"",SUMIFS($G:$G,$L:$L,$L6066))</f>
        <v/>
      </c>
      <c r="K6066" s="5">
        <f>IF(OR($L6066="",NOT(COUNTIFS($L$2:$L6066,$L6066)=1)),"",SUMIFS($I:$I,$L:$L,$L6066))</f>
        <v/>
      </c>
      <c r="L6066" s="6">
        <f>IF($B6066="","",YEAR($B6066))</f>
        <v/>
      </c>
      <c r="M6066" s="6">
        <f>INT((ROW()-2)/39)+1</f>
        <v/>
      </c>
      <c r="N6066" s="6">
        <f>MOD(ROW()-2,39)+2</f>
        <v/>
      </c>
      <c r="O6066" s="42">
        <f>IF(AND($B6066&lt;&gt;"",$C6066&lt;&gt;"",$B6066&lt;=$C6066),INDEX(Szabalyok!$C:$C,$N6066),"")</f>
        <v/>
      </c>
      <c r="P6066">
        <f>IF(D6066="",P6065,P6065+1)</f>
        <v/>
      </c>
    </row>
    <row r="6067">
      <c r="A6067">
        <f>IF(P6067=P6066,0,P6067)</f>
        <v/>
      </c>
      <c r="B6067" s="41">
        <f>IF($M6067&gt;300,"",IF(OR(INDEX(Bemenet!$E$2:$E$301,$M6067)="",INDEX(Bemenet!$F$2:$F$301,$M6067)=""),"",MAX(INDEX(Bemenet!$E$2:$E$301,$M6067),INDEX(Szabalyok!$A:$A,$N6067))))</f>
        <v/>
      </c>
      <c r="C6067" s="41">
        <f>IF($B6067="","",MIN(INDEX(Bemenet!$F$2:$F$301,$M6067),INDEX(Szabalyok!$B:$B,$N6067)))</f>
        <v/>
      </c>
      <c r="D6067" s="5">
        <f>IF(AND($B6067&lt;&gt;"",$C6067&lt;&gt;"",$B6067&lt;=$C6067),INDEX(Bemenet!$G$2:$G$301,$M6067),"")</f>
        <v/>
      </c>
      <c r="E6067" s="6">
        <f>IF(AND($B6067&lt;&gt;"",$C6067&lt;&gt;"",$B6067&lt;=$C6067),INDEX(Bemenet!$D$2:$D$301,$M6067),"")</f>
        <v/>
      </c>
      <c r="F6067" s="5">
        <f>IF(AND($B6067&lt;&gt;"",$C6067&lt;&gt;"",$B6067&lt;=$C6067),$C6067-$B6067+1,"")</f>
        <v/>
      </c>
      <c r="G6067" s="5">
        <f>IF($F6067="","",$F6067*$D6067)</f>
        <v/>
      </c>
      <c r="H6067" s="42">
        <f>IF($G6067="","",$O6067)</f>
        <v/>
      </c>
      <c r="I6067" s="5">
        <f>IF($G6067="","",$G6067*IF($H6067="",$O6067,$H6067)/100)</f>
        <v/>
      </c>
      <c r="J6067" s="5">
        <f>IF(OR($L6067="",NOT(COUNTIFS($L$2:$L6067,$L6067)=1)),"",SUMIFS($G:$G,$L:$L,$L6067))</f>
        <v/>
      </c>
      <c r="K6067" s="5">
        <f>IF(OR($L6067="",NOT(COUNTIFS($L$2:$L6067,$L6067)=1)),"",SUMIFS($I:$I,$L:$L,$L6067))</f>
        <v/>
      </c>
      <c r="L6067" s="6">
        <f>IF($B6067="","",YEAR($B6067))</f>
        <v/>
      </c>
      <c r="M6067" s="6">
        <f>INT((ROW()-2)/39)+1</f>
        <v/>
      </c>
      <c r="N6067" s="6">
        <f>MOD(ROW()-2,39)+2</f>
        <v/>
      </c>
      <c r="O6067" s="42">
        <f>IF(AND($B6067&lt;&gt;"",$C6067&lt;&gt;"",$B6067&lt;=$C6067),INDEX(Szabalyok!$C:$C,$N6067),"")</f>
        <v/>
      </c>
      <c r="P6067">
        <f>IF(D6067="",P6066,P6066+1)</f>
        <v/>
      </c>
    </row>
    <row r="6068">
      <c r="A6068">
        <f>IF(P6068=P6067,0,P6068)</f>
        <v/>
      </c>
      <c r="B6068" s="41">
        <f>IF($M6068&gt;300,"",IF(OR(INDEX(Bemenet!$E$2:$E$301,$M6068)="",INDEX(Bemenet!$F$2:$F$301,$M6068)=""),"",MAX(INDEX(Bemenet!$E$2:$E$301,$M6068),INDEX(Szabalyok!$A:$A,$N6068))))</f>
        <v/>
      </c>
      <c r="C6068" s="41">
        <f>IF($B6068="","",MIN(INDEX(Bemenet!$F$2:$F$301,$M6068),INDEX(Szabalyok!$B:$B,$N6068)))</f>
        <v/>
      </c>
      <c r="D6068" s="5">
        <f>IF(AND($B6068&lt;&gt;"",$C6068&lt;&gt;"",$B6068&lt;=$C6068),INDEX(Bemenet!$G$2:$G$301,$M6068),"")</f>
        <v/>
      </c>
      <c r="E6068" s="6">
        <f>IF(AND($B6068&lt;&gt;"",$C6068&lt;&gt;"",$B6068&lt;=$C6068),INDEX(Bemenet!$D$2:$D$301,$M6068),"")</f>
        <v/>
      </c>
      <c r="F6068" s="5">
        <f>IF(AND($B6068&lt;&gt;"",$C6068&lt;&gt;"",$B6068&lt;=$C6068),$C6068-$B6068+1,"")</f>
        <v/>
      </c>
      <c r="G6068" s="5">
        <f>IF($F6068="","",$F6068*$D6068)</f>
        <v/>
      </c>
      <c r="H6068" s="42">
        <f>IF($G6068="","",$O6068)</f>
        <v/>
      </c>
      <c r="I6068" s="5">
        <f>IF($G6068="","",$G6068*IF($H6068="",$O6068,$H6068)/100)</f>
        <v/>
      </c>
      <c r="J6068" s="5">
        <f>IF(OR($L6068="",NOT(COUNTIFS($L$2:$L6068,$L6068)=1)),"",SUMIFS($G:$G,$L:$L,$L6068))</f>
        <v/>
      </c>
      <c r="K6068" s="5">
        <f>IF(OR($L6068="",NOT(COUNTIFS($L$2:$L6068,$L6068)=1)),"",SUMIFS($I:$I,$L:$L,$L6068))</f>
        <v/>
      </c>
      <c r="L6068" s="6">
        <f>IF($B6068="","",YEAR($B6068))</f>
        <v/>
      </c>
      <c r="M6068" s="6">
        <f>INT((ROW()-2)/39)+1</f>
        <v/>
      </c>
      <c r="N6068" s="6">
        <f>MOD(ROW()-2,39)+2</f>
        <v/>
      </c>
      <c r="O6068" s="42">
        <f>IF(AND($B6068&lt;&gt;"",$C6068&lt;&gt;"",$B6068&lt;=$C6068),INDEX(Szabalyok!$C:$C,$N6068),"")</f>
        <v/>
      </c>
      <c r="P6068">
        <f>IF(D6068="",P6067,P6067+1)</f>
        <v/>
      </c>
    </row>
    <row r="6069">
      <c r="A6069">
        <f>IF(P6069=P6068,0,P6069)</f>
        <v/>
      </c>
      <c r="B6069" s="41">
        <f>IF($M6069&gt;300,"",IF(OR(INDEX(Bemenet!$E$2:$E$301,$M6069)="",INDEX(Bemenet!$F$2:$F$301,$M6069)=""),"",MAX(INDEX(Bemenet!$E$2:$E$301,$M6069),INDEX(Szabalyok!$A:$A,$N6069))))</f>
        <v/>
      </c>
      <c r="C6069" s="41">
        <f>IF($B6069="","",MIN(INDEX(Bemenet!$F$2:$F$301,$M6069),INDEX(Szabalyok!$B:$B,$N6069)))</f>
        <v/>
      </c>
      <c r="D6069" s="5">
        <f>IF(AND($B6069&lt;&gt;"",$C6069&lt;&gt;"",$B6069&lt;=$C6069),INDEX(Bemenet!$G$2:$G$301,$M6069),"")</f>
        <v/>
      </c>
      <c r="E6069" s="6">
        <f>IF(AND($B6069&lt;&gt;"",$C6069&lt;&gt;"",$B6069&lt;=$C6069),INDEX(Bemenet!$D$2:$D$301,$M6069),"")</f>
        <v/>
      </c>
      <c r="F6069" s="5">
        <f>IF(AND($B6069&lt;&gt;"",$C6069&lt;&gt;"",$B6069&lt;=$C6069),$C6069-$B6069+1,"")</f>
        <v/>
      </c>
      <c r="G6069" s="5">
        <f>IF($F6069="","",$F6069*$D6069)</f>
        <v/>
      </c>
      <c r="H6069" s="42">
        <f>IF($G6069="","",$O6069)</f>
        <v/>
      </c>
      <c r="I6069" s="5">
        <f>IF($G6069="","",$G6069*IF($H6069="",$O6069,$H6069)/100)</f>
        <v/>
      </c>
      <c r="J6069" s="5">
        <f>IF(OR($L6069="",NOT(COUNTIFS($L$2:$L6069,$L6069)=1)),"",SUMIFS($G:$G,$L:$L,$L6069))</f>
        <v/>
      </c>
      <c r="K6069" s="5">
        <f>IF(OR($L6069="",NOT(COUNTIFS($L$2:$L6069,$L6069)=1)),"",SUMIFS($I:$I,$L:$L,$L6069))</f>
        <v/>
      </c>
      <c r="L6069" s="6">
        <f>IF($B6069="","",YEAR($B6069))</f>
        <v/>
      </c>
      <c r="M6069" s="6">
        <f>INT((ROW()-2)/39)+1</f>
        <v/>
      </c>
      <c r="N6069" s="6">
        <f>MOD(ROW()-2,39)+2</f>
        <v/>
      </c>
      <c r="O6069" s="42">
        <f>IF(AND($B6069&lt;&gt;"",$C6069&lt;&gt;"",$B6069&lt;=$C6069),INDEX(Szabalyok!$C:$C,$N6069),"")</f>
        <v/>
      </c>
      <c r="P6069">
        <f>IF(D6069="",P6068,P6068+1)</f>
        <v/>
      </c>
    </row>
    <row r="6070">
      <c r="A6070">
        <f>IF(P6070=P6069,0,P6070)</f>
        <v/>
      </c>
      <c r="B6070" s="41">
        <f>IF($M6070&gt;300,"",IF(OR(INDEX(Bemenet!$E$2:$E$301,$M6070)="",INDEX(Bemenet!$F$2:$F$301,$M6070)=""),"",MAX(INDEX(Bemenet!$E$2:$E$301,$M6070),INDEX(Szabalyok!$A:$A,$N6070))))</f>
        <v/>
      </c>
      <c r="C6070" s="41">
        <f>IF($B6070="","",MIN(INDEX(Bemenet!$F$2:$F$301,$M6070),INDEX(Szabalyok!$B:$B,$N6070)))</f>
        <v/>
      </c>
      <c r="D6070" s="5">
        <f>IF(AND($B6070&lt;&gt;"",$C6070&lt;&gt;"",$B6070&lt;=$C6070),INDEX(Bemenet!$G$2:$G$301,$M6070),"")</f>
        <v/>
      </c>
      <c r="E6070" s="6">
        <f>IF(AND($B6070&lt;&gt;"",$C6070&lt;&gt;"",$B6070&lt;=$C6070),INDEX(Bemenet!$D$2:$D$301,$M6070),"")</f>
        <v/>
      </c>
      <c r="F6070" s="5">
        <f>IF(AND($B6070&lt;&gt;"",$C6070&lt;&gt;"",$B6070&lt;=$C6070),$C6070-$B6070+1,"")</f>
        <v/>
      </c>
      <c r="G6070" s="5">
        <f>IF($F6070="","",$F6070*$D6070)</f>
        <v/>
      </c>
      <c r="H6070" s="42">
        <f>IF($G6070="","",$O6070)</f>
        <v/>
      </c>
      <c r="I6070" s="5">
        <f>IF($G6070="","",$G6070*IF($H6070="",$O6070,$H6070)/100)</f>
        <v/>
      </c>
      <c r="J6070" s="5">
        <f>IF(OR($L6070="",NOT(COUNTIFS($L$2:$L6070,$L6070)=1)),"",SUMIFS($G:$G,$L:$L,$L6070))</f>
        <v/>
      </c>
      <c r="K6070" s="5">
        <f>IF(OR($L6070="",NOT(COUNTIFS($L$2:$L6070,$L6070)=1)),"",SUMIFS($I:$I,$L:$L,$L6070))</f>
        <v/>
      </c>
      <c r="L6070" s="6">
        <f>IF($B6070="","",YEAR($B6070))</f>
        <v/>
      </c>
      <c r="M6070" s="6">
        <f>INT((ROW()-2)/39)+1</f>
        <v/>
      </c>
      <c r="N6070" s="6">
        <f>MOD(ROW()-2,39)+2</f>
        <v/>
      </c>
      <c r="O6070" s="42">
        <f>IF(AND($B6070&lt;&gt;"",$C6070&lt;&gt;"",$B6070&lt;=$C6070),INDEX(Szabalyok!$C:$C,$N6070),"")</f>
        <v/>
      </c>
      <c r="P6070">
        <f>IF(D6070="",P6069,P6069+1)</f>
        <v/>
      </c>
    </row>
    <row r="6071">
      <c r="A6071">
        <f>IF(P6071=P6070,0,P6071)</f>
        <v/>
      </c>
      <c r="B6071" s="41">
        <f>IF($M6071&gt;300,"",IF(OR(INDEX(Bemenet!$E$2:$E$301,$M6071)="",INDEX(Bemenet!$F$2:$F$301,$M6071)=""),"",MAX(INDEX(Bemenet!$E$2:$E$301,$M6071),INDEX(Szabalyok!$A:$A,$N6071))))</f>
        <v/>
      </c>
      <c r="C6071" s="41">
        <f>IF($B6071="","",MIN(INDEX(Bemenet!$F$2:$F$301,$M6071),INDEX(Szabalyok!$B:$B,$N6071)))</f>
        <v/>
      </c>
      <c r="D6071" s="5">
        <f>IF(AND($B6071&lt;&gt;"",$C6071&lt;&gt;"",$B6071&lt;=$C6071),INDEX(Bemenet!$G$2:$G$301,$M6071),"")</f>
        <v/>
      </c>
      <c r="E6071" s="6">
        <f>IF(AND($B6071&lt;&gt;"",$C6071&lt;&gt;"",$B6071&lt;=$C6071),INDEX(Bemenet!$D$2:$D$301,$M6071),"")</f>
        <v/>
      </c>
      <c r="F6071" s="5">
        <f>IF(AND($B6071&lt;&gt;"",$C6071&lt;&gt;"",$B6071&lt;=$C6071),$C6071-$B6071+1,"")</f>
        <v/>
      </c>
      <c r="G6071" s="5">
        <f>IF($F6071="","",$F6071*$D6071)</f>
        <v/>
      </c>
      <c r="H6071" s="42">
        <f>IF($G6071="","",$O6071)</f>
        <v/>
      </c>
      <c r="I6071" s="5">
        <f>IF($G6071="","",$G6071*IF($H6071="",$O6071,$H6071)/100)</f>
        <v/>
      </c>
      <c r="J6071" s="5">
        <f>IF(OR($L6071="",NOT(COUNTIFS($L$2:$L6071,$L6071)=1)),"",SUMIFS($G:$G,$L:$L,$L6071))</f>
        <v/>
      </c>
      <c r="K6071" s="5">
        <f>IF(OR($L6071="",NOT(COUNTIFS($L$2:$L6071,$L6071)=1)),"",SUMIFS($I:$I,$L:$L,$L6071))</f>
        <v/>
      </c>
      <c r="L6071" s="6">
        <f>IF($B6071="","",YEAR($B6071))</f>
        <v/>
      </c>
      <c r="M6071" s="6">
        <f>INT((ROW()-2)/39)+1</f>
        <v/>
      </c>
      <c r="N6071" s="6">
        <f>MOD(ROW()-2,39)+2</f>
        <v/>
      </c>
      <c r="O6071" s="42">
        <f>IF(AND($B6071&lt;&gt;"",$C6071&lt;&gt;"",$B6071&lt;=$C6071),INDEX(Szabalyok!$C:$C,$N6071),"")</f>
        <v/>
      </c>
      <c r="P6071">
        <f>IF(D6071="",P6070,P6070+1)</f>
        <v/>
      </c>
    </row>
    <row r="6072">
      <c r="A6072">
        <f>IF(P6072=P6071,0,P6072)</f>
        <v/>
      </c>
      <c r="B6072" s="41">
        <f>IF($M6072&gt;300,"",IF(OR(INDEX(Bemenet!$E$2:$E$301,$M6072)="",INDEX(Bemenet!$F$2:$F$301,$M6072)=""),"",MAX(INDEX(Bemenet!$E$2:$E$301,$M6072),INDEX(Szabalyok!$A:$A,$N6072))))</f>
        <v/>
      </c>
      <c r="C6072" s="41">
        <f>IF($B6072="","",MIN(INDEX(Bemenet!$F$2:$F$301,$M6072),INDEX(Szabalyok!$B:$B,$N6072)))</f>
        <v/>
      </c>
      <c r="D6072" s="5">
        <f>IF(AND($B6072&lt;&gt;"",$C6072&lt;&gt;"",$B6072&lt;=$C6072),INDEX(Bemenet!$G$2:$G$301,$M6072),"")</f>
        <v/>
      </c>
      <c r="E6072" s="6">
        <f>IF(AND($B6072&lt;&gt;"",$C6072&lt;&gt;"",$B6072&lt;=$C6072),INDEX(Bemenet!$D$2:$D$301,$M6072),"")</f>
        <v/>
      </c>
      <c r="F6072" s="5">
        <f>IF(AND($B6072&lt;&gt;"",$C6072&lt;&gt;"",$B6072&lt;=$C6072),$C6072-$B6072+1,"")</f>
        <v/>
      </c>
      <c r="G6072" s="5">
        <f>IF($F6072="","",$F6072*$D6072)</f>
        <v/>
      </c>
      <c r="H6072" s="42">
        <f>IF($G6072="","",$O6072)</f>
        <v/>
      </c>
      <c r="I6072" s="5">
        <f>IF($G6072="","",$G6072*IF($H6072="",$O6072,$H6072)/100)</f>
        <v/>
      </c>
      <c r="J6072" s="5">
        <f>IF(OR($L6072="",NOT(COUNTIFS($L$2:$L6072,$L6072)=1)),"",SUMIFS($G:$G,$L:$L,$L6072))</f>
        <v/>
      </c>
      <c r="K6072" s="5">
        <f>IF(OR($L6072="",NOT(COUNTIFS($L$2:$L6072,$L6072)=1)),"",SUMIFS($I:$I,$L:$L,$L6072))</f>
        <v/>
      </c>
      <c r="L6072" s="6">
        <f>IF($B6072="","",YEAR($B6072))</f>
        <v/>
      </c>
      <c r="M6072" s="6">
        <f>INT((ROW()-2)/39)+1</f>
        <v/>
      </c>
      <c r="N6072" s="6">
        <f>MOD(ROW()-2,39)+2</f>
        <v/>
      </c>
      <c r="O6072" s="42">
        <f>IF(AND($B6072&lt;&gt;"",$C6072&lt;&gt;"",$B6072&lt;=$C6072),INDEX(Szabalyok!$C:$C,$N6072),"")</f>
        <v/>
      </c>
      <c r="P6072">
        <f>IF(D6072="",P6071,P6071+1)</f>
        <v/>
      </c>
    </row>
    <row r="6073">
      <c r="A6073">
        <f>IF(P6073=P6072,0,P6073)</f>
        <v/>
      </c>
      <c r="B6073" s="41">
        <f>IF($M6073&gt;300,"",IF(OR(INDEX(Bemenet!$E$2:$E$301,$M6073)="",INDEX(Bemenet!$F$2:$F$301,$M6073)=""),"",MAX(INDEX(Bemenet!$E$2:$E$301,$M6073),INDEX(Szabalyok!$A:$A,$N6073))))</f>
        <v/>
      </c>
      <c r="C6073" s="41">
        <f>IF($B6073="","",MIN(INDEX(Bemenet!$F$2:$F$301,$M6073),INDEX(Szabalyok!$B:$B,$N6073)))</f>
        <v/>
      </c>
      <c r="D6073" s="5">
        <f>IF(AND($B6073&lt;&gt;"",$C6073&lt;&gt;"",$B6073&lt;=$C6073),INDEX(Bemenet!$G$2:$G$301,$M6073),"")</f>
        <v/>
      </c>
      <c r="E6073" s="6">
        <f>IF(AND($B6073&lt;&gt;"",$C6073&lt;&gt;"",$B6073&lt;=$C6073),INDEX(Bemenet!$D$2:$D$301,$M6073),"")</f>
        <v/>
      </c>
      <c r="F6073" s="5">
        <f>IF(AND($B6073&lt;&gt;"",$C6073&lt;&gt;"",$B6073&lt;=$C6073),$C6073-$B6073+1,"")</f>
        <v/>
      </c>
      <c r="G6073" s="5">
        <f>IF($F6073="","",$F6073*$D6073)</f>
        <v/>
      </c>
      <c r="H6073" s="42">
        <f>IF($G6073="","",$O6073)</f>
        <v/>
      </c>
      <c r="I6073" s="5">
        <f>IF($G6073="","",$G6073*IF($H6073="",$O6073,$H6073)/100)</f>
        <v/>
      </c>
      <c r="J6073" s="5">
        <f>IF(OR($L6073="",NOT(COUNTIFS($L$2:$L6073,$L6073)=1)),"",SUMIFS($G:$G,$L:$L,$L6073))</f>
        <v/>
      </c>
      <c r="K6073" s="5">
        <f>IF(OR($L6073="",NOT(COUNTIFS($L$2:$L6073,$L6073)=1)),"",SUMIFS($I:$I,$L:$L,$L6073))</f>
        <v/>
      </c>
      <c r="L6073" s="6">
        <f>IF($B6073="","",YEAR($B6073))</f>
        <v/>
      </c>
      <c r="M6073" s="6">
        <f>INT((ROW()-2)/39)+1</f>
        <v/>
      </c>
      <c r="N6073" s="6">
        <f>MOD(ROW()-2,39)+2</f>
        <v/>
      </c>
      <c r="O6073" s="42">
        <f>IF(AND($B6073&lt;&gt;"",$C6073&lt;&gt;"",$B6073&lt;=$C6073),INDEX(Szabalyok!$C:$C,$N6073),"")</f>
        <v/>
      </c>
      <c r="P6073">
        <f>IF(D6073="",P6072,P6072+1)</f>
        <v/>
      </c>
    </row>
    <row r="6074">
      <c r="A6074">
        <f>IF(P6074=P6073,0,P6074)</f>
        <v/>
      </c>
      <c r="B6074" s="41">
        <f>IF($M6074&gt;300,"",IF(OR(INDEX(Bemenet!$E$2:$E$301,$M6074)="",INDEX(Bemenet!$F$2:$F$301,$M6074)=""),"",MAX(INDEX(Bemenet!$E$2:$E$301,$M6074),INDEX(Szabalyok!$A:$A,$N6074))))</f>
        <v/>
      </c>
      <c r="C6074" s="41">
        <f>IF($B6074="","",MIN(INDEX(Bemenet!$F$2:$F$301,$M6074),INDEX(Szabalyok!$B:$B,$N6074)))</f>
        <v/>
      </c>
      <c r="D6074" s="5">
        <f>IF(AND($B6074&lt;&gt;"",$C6074&lt;&gt;"",$B6074&lt;=$C6074),INDEX(Bemenet!$G$2:$G$301,$M6074),"")</f>
        <v/>
      </c>
      <c r="E6074" s="6">
        <f>IF(AND($B6074&lt;&gt;"",$C6074&lt;&gt;"",$B6074&lt;=$C6074),INDEX(Bemenet!$D$2:$D$301,$M6074),"")</f>
        <v/>
      </c>
      <c r="F6074" s="5">
        <f>IF(AND($B6074&lt;&gt;"",$C6074&lt;&gt;"",$B6074&lt;=$C6074),$C6074-$B6074+1,"")</f>
        <v/>
      </c>
      <c r="G6074" s="5">
        <f>IF($F6074="","",$F6074*$D6074)</f>
        <v/>
      </c>
      <c r="H6074" s="42">
        <f>IF($G6074="","",$O6074)</f>
        <v/>
      </c>
      <c r="I6074" s="5">
        <f>IF($G6074="","",$G6074*IF($H6074="",$O6074,$H6074)/100)</f>
        <v/>
      </c>
      <c r="J6074" s="5">
        <f>IF(OR($L6074="",NOT(COUNTIFS($L$2:$L6074,$L6074)=1)),"",SUMIFS($G:$G,$L:$L,$L6074))</f>
        <v/>
      </c>
      <c r="K6074" s="5">
        <f>IF(OR($L6074="",NOT(COUNTIFS($L$2:$L6074,$L6074)=1)),"",SUMIFS($I:$I,$L:$L,$L6074))</f>
        <v/>
      </c>
      <c r="L6074" s="6">
        <f>IF($B6074="","",YEAR($B6074))</f>
        <v/>
      </c>
      <c r="M6074" s="6">
        <f>INT((ROW()-2)/39)+1</f>
        <v/>
      </c>
      <c r="N6074" s="6">
        <f>MOD(ROW()-2,39)+2</f>
        <v/>
      </c>
      <c r="O6074" s="42">
        <f>IF(AND($B6074&lt;&gt;"",$C6074&lt;&gt;"",$B6074&lt;=$C6074),INDEX(Szabalyok!$C:$C,$N6074),"")</f>
        <v/>
      </c>
      <c r="P6074">
        <f>IF(D6074="",P6073,P6073+1)</f>
        <v/>
      </c>
    </row>
    <row r="6075">
      <c r="A6075">
        <f>IF(P6075=P6074,0,P6075)</f>
        <v/>
      </c>
      <c r="B6075" s="41">
        <f>IF($M6075&gt;300,"",IF(OR(INDEX(Bemenet!$E$2:$E$301,$M6075)="",INDEX(Bemenet!$F$2:$F$301,$M6075)=""),"",MAX(INDEX(Bemenet!$E$2:$E$301,$M6075),INDEX(Szabalyok!$A:$A,$N6075))))</f>
        <v/>
      </c>
      <c r="C6075" s="41">
        <f>IF($B6075="","",MIN(INDEX(Bemenet!$F$2:$F$301,$M6075),INDEX(Szabalyok!$B:$B,$N6075)))</f>
        <v/>
      </c>
      <c r="D6075" s="5">
        <f>IF(AND($B6075&lt;&gt;"",$C6075&lt;&gt;"",$B6075&lt;=$C6075),INDEX(Bemenet!$G$2:$G$301,$M6075),"")</f>
        <v/>
      </c>
      <c r="E6075" s="6">
        <f>IF(AND($B6075&lt;&gt;"",$C6075&lt;&gt;"",$B6075&lt;=$C6075),INDEX(Bemenet!$D$2:$D$301,$M6075),"")</f>
        <v/>
      </c>
      <c r="F6075" s="5">
        <f>IF(AND($B6075&lt;&gt;"",$C6075&lt;&gt;"",$B6075&lt;=$C6075),$C6075-$B6075+1,"")</f>
        <v/>
      </c>
      <c r="G6075" s="5">
        <f>IF($F6075="","",$F6075*$D6075)</f>
        <v/>
      </c>
      <c r="H6075" s="42">
        <f>IF($G6075="","",$O6075)</f>
        <v/>
      </c>
      <c r="I6075" s="5">
        <f>IF($G6075="","",$G6075*IF($H6075="",$O6075,$H6075)/100)</f>
        <v/>
      </c>
      <c r="J6075" s="5">
        <f>IF(OR($L6075="",NOT(COUNTIFS($L$2:$L6075,$L6075)=1)),"",SUMIFS($G:$G,$L:$L,$L6075))</f>
        <v/>
      </c>
      <c r="K6075" s="5">
        <f>IF(OR($L6075="",NOT(COUNTIFS($L$2:$L6075,$L6075)=1)),"",SUMIFS($I:$I,$L:$L,$L6075))</f>
        <v/>
      </c>
      <c r="L6075" s="6">
        <f>IF($B6075="","",YEAR($B6075))</f>
        <v/>
      </c>
      <c r="M6075" s="6">
        <f>INT((ROW()-2)/39)+1</f>
        <v/>
      </c>
      <c r="N6075" s="6">
        <f>MOD(ROW()-2,39)+2</f>
        <v/>
      </c>
      <c r="O6075" s="42">
        <f>IF(AND($B6075&lt;&gt;"",$C6075&lt;&gt;"",$B6075&lt;=$C6075),INDEX(Szabalyok!$C:$C,$N6075),"")</f>
        <v/>
      </c>
      <c r="P6075">
        <f>IF(D6075="",P6074,P6074+1)</f>
        <v/>
      </c>
    </row>
    <row r="6076">
      <c r="A6076">
        <f>IF(P6076=P6075,0,P6076)</f>
        <v/>
      </c>
      <c r="B6076" s="41">
        <f>IF($M6076&gt;300,"",IF(OR(INDEX(Bemenet!$E$2:$E$301,$M6076)="",INDEX(Bemenet!$F$2:$F$301,$M6076)=""),"",MAX(INDEX(Bemenet!$E$2:$E$301,$M6076),INDEX(Szabalyok!$A:$A,$N6076))))</f>
        <v/>
      </c>
      <c r="C6076" s="41">
        <f>IF($B6076="","",MIN(INDEX(Bemenet!$F$2:$F$301,$M6076),INDEX(Szabalyok!$B:$B,$N6076)))</f>
        <v/>
      </c>
      <c r="D6076" s="5">
        <f>IF(AND($B6076&lt;&gt;"",$C6076&lt;&gt;"",$B6076&lt;=$C6076),INDEX(Bemenet!$G$2:$G$301,$M6076),"")</f>
        <v/>
      </c>
      <c r="E6076" s="6">
        <f>IF(AND($B6076&lt;&gt;"",$C6076&lt;&gt;"",$B6076&lt;=$C6076),INDEX(Bemenet!$D$2:$D$301,$M6076),"")</f>
        <v/>
      </c>
      <c r="F6076" s="5">
        <f>IF(AND($B6076&lt;&gt;"",$C6076&lt;&gt;"",$B6076&lt;=$C6076),$C6076-$B6076+1,"")</f>
        <v/>
      </c>
      <c r="G6076" s="5">
        <f>IF($F6076="","",$F6076*$D6076)</f>
        <v/>
      </c>
      <c r="H6076" s="42">
        <f>IF($G6076="","",$O6076)</f>
        <v/>
      </c>
      <c r="I6076" s="5">
        <f>IF($G6076="","",$G6076*IF($H6076="",$O6076,$H6076)/100)</f>
        <v/>
      </c>
      <c r="J6076" s="5">
        <f>IF(OR($L6076="",NOT(COUNTIFS($L$2:$L6076,$L6076)=1)),"",SUMIFS($G:$G,$L:$L,$L6076))</f>
        <v/>
      </c>
      <c r="K6076" s="5">
        <f>IF(OR($L6076="",NOT(COUNTIFS($L$2:$L6076,$L6076)=1)),"",SUMIFS($I:$I,$L:$L,$L6076))</f>
        <v/>
      </c>
      <c r="L6076" s="6">
        <f>IF($B6076="","",YEAR($B6076))</f>
        <v/>
      </c>
      <c r="M6076" s="6">
        <f>INT((ROW()-2)/39)+1</f>
        <v/>
      </c>
      <c r="N6076" s="6">
        <f>MOD(ROW()-2,39)+2</f>
        <v/>
      </c>
      <c r="O6076" s="42">
        <f>IF(AND($B6076&lt;&gt;"",$C6076&lt;&gt;"",$B6076&lt;=$C6076),INDEX(Szabalyok!$C:$C,$N6076),"")</f>
        <v/>
      </c>
      <c r="P6076">
        <f>IF(D6076="",P6075,P6075+1)</f>
        <v/>
      </c>
    </row>
    <row r="6077">
      <c r="A6077">
        <f>IF(P6077=P6076,0,P6077)</f>
        <v/>
      </c>
      <c r="B6077" s="41">
        <f>IF($M6077&gt;300,"",IF(OR(INDEX(Bemenet!$E$2:$E$301,$M6077)="",INDEX(Bemenet!$F$2:$F$301,$M6077)=""),"",MAX(INDEX(Bemenet!$E$2:$E$301,$M6077),INDEX(Szabalyok!$A:$A,$N6077))))</f>
        <v/>
      </c>
      <c r="C6077" s="41">
        <f>IF($B6077="","",MIN(INDEX(Bemenet!$F$2:$F$301,$M6077),INDEX(Szabalyok!$B:$B,$N6077)))</f>
        <v/>
      </c>
      <c r="D6077" s="5">
        <f>IF(AND($B6077&lt;&gt;"",$C6077&lt;&gt;"",$B6077&lt;=$C6077),INDEX(Bemenet!$G$2:$G$301,$M6077),"")</f>
        <v/>
      </c>
      <c r="E6077" s="6">
        <f>IF(AND($B6077&lt;&gt;"",$C6077&lt;&gt;"",$B6077&lt;=$C6077),INDEX(Bemenet!$D$2:$D$301,$M6077),"")</f>
        <v/>
      </c>
      <c r="F6077" s="5">
        <f>IF(AND($B6077&lt;&gt;"",$C6077&lt;&gt;"",$B6077&lt;=$C6077),$C6077-$B6077+1,"")</f>
        <v/>
      </c>
      <c r="G6077" s="5">
        <f>IF($F6077="","",$F6077*$D6077)</f>
        <v/>
      </c>
      <c r="H6077" s="42">
        <f>IF($G6077="","",$O6077)</f>
        <v/>
      </c>
      <c r="I6077" s="5">
        <f>IF($G6077="","",$G6077*IF($H6077="",$O6077,$H6077)/100)</f>
        <v/>
      </c>
      <c r="J6077" s="5">
        <f>IF(OR($L6077="",NOT(COUNTIFS($L$2:$L6077,$L6077)=1)),"",SUMIFS($G:$G,$L:$L,$L6077))</f>
        <v/>
      </c>
      <c r="K6077" s="5">
        <f>IF(OR($L6077="",NOT(COUNTIFS($L$2:$L6077,$L6077)=1)),"",SUMIFS($I:$I,$L:$L,$L6077))</f>
        <v/>
      </c>
      <c r="L6077" s="6">
        <f>IF($B6077="","",YEAR($B6077))</f>
        <v/>
      </c>
      <c r="M6077" s="6">
        <f>INT((ROW()-2)/39)+1</f>
        <v/>
      </c>
      <c r="N6077" s="6">
        <f>MOD(ROW()-2,39)+2</f>
        <v/>
      </c>
      <c r="O6077" s="42">
        <f>IF(AND($B6077&lt;&gt;"",$C6077&lt;&gt;"",$B6077&lt;=$C6077),INDEX(Szabalyok!$C:$C,$N6077),"")</f>
        <v/>
      </c>
      <c r="P6077">
        <f>IF(D6077="",P6076,P6076+1)</f>
        <v/>
      </c>
    </row>
    <row r="6078">
      <c r="A6078">
        <f>IF(P6078=P6077,0,P6078)</f>
        <v/>
      </c>
      <c r="B6078" s="41">
        <f>IF($M6078&gt;300,"",IF(OR(INDEX(Bemenet!$E$2:$E$301,$M6078)="",INDEX(Bemenet!$F$2:$F$301,$M6078)=""),"",MAX(INDEX(Bemenet!$E$2:$E$301,$M6078),INDEX(Szabalyok!$A:$A,$N6078))))</f>
        <v/>
      </c>
      <c r="C6078" s="41">
        <f>IF($B6078="","",MIN(INDEX(Bemenet!$F$2:$F$301,$M6078),INDEX(Szabalyok!$B:$B,$N6078)))</f>
        <v/>
      </c>
      <c r="D6078" s="5">
        <f>IF(AND($B6078&lt;&gt;"",$C6078&lt;&gt;"",$B6078&lt;=$C6078),INDEX(Bemenet!$G$2:$G$301,$M6078),"")</f>
        <v/>
      </c>
      <c r="E6078" s="6">
        <f>IF(AND($B6078&lt;&gt;"",$C6078&lt;&gt;"",$B6078&lt;=$C6078),INDEX(Bemenet!$D$2:$D$301,$M6078),"")</f>
        <v/>
      </c>
      <c r="F6078" s="5">
        <f>IF(AND($B6078&lt;&gt;"",$C6078&lt;&gt;"",$B6078&lt;=$C6078),$C6078-$B6078+1,"")</f>
        <v/>
      </c>
      <c r="G6078" s="5">
        <f>IF($F6078="","",$F6078*$D6078)</f>
        <v/>
      </c>
      <c r="H6078" s="42">
        <f>IF($G6078="","",$O6078)</f>
        <v/>
      </c>
      <c r="I6078" s="5">
        <f>IF($G6078="","",$G6078*IF($H6078="",$O6078,$H6078)/100)</f>
        <v/>
      </c>
      <c r="J6078" s="5">
        <f>IF(OR($L6078="",NOT(COUNTIFS($L$2:$L6078,$L6078)=1)),"",SUMIFS($G:$G,$L:$L,$L6078))</f>
        <v/>
      </c>
      <c r="K6078" s="5">
        <f>IF(OR($L6078="",NOT(COUNTIFS($L$2:$L6078,$L6078)=1)),"",SUMIFS($I:$I,$L:$L,$L6078))</f>
        <v/>
      </c>
      <c r="L6078" s="6">
        <f>IF($B6078="","",YEAR($B6078))</f>
        <v/>
      </c>
      <c r="M6078" s="6">
        <f>INT((ROW()-2)/39)+1</f>
        <v/>
      </c>
      <c r="N6078" s="6">
        <f>MOD(ROW()-2,39)+2</f>
        <v/>
      </c>
      <c r="O6078" s="42">
        <f>IF(AND($B6078&lt;&gt;"",$C6078&lt;&gt;"",$B6078&lt;=$C6078),INDEX(Szabalyok!$C:$C,$N6078),"")</f>
        <v/>
      </c>
      <c r="P6078">
        <f>IF(D6078="",P6077,P6077+1)</f>
        <v/>
      </c>
    </row>
    <row r="6079">
      <c r="A6079">
        <f>IF(P6079=P6078,0,P6079)</f>
        <v/>
      </c>
      <c r="B6079" s="41">
        <f>IF($M6079&gt;300,"",IF(OR(INDEX(Bemenet!$E$2:$E$301,$M6079)="",INDEX(Bemenet!$F$2:$F$301,$M6079)=""),"",MAX(INDEX(Bemenet!$E$2:$E$301,$M6079),INDEX(Szabalyok!$A:$A,$N6079))))</f>
        <v/>
      </c>
      <c r="C6079" s="41">
        <f>IF($B6079="","",MIN(INDEX(Bemenet!$F$2:$F$301,$M6079),INDEX(Szabalyok!$B:$B,$N6079)))</f>
        <v/>
      </c>
      <c r="D6079" s="5">
        <f>IF(AND($B6079&lt;&gt;"",$C6079&lt;&gt;"",$B6079&lt;=$C6079),INDEX(Bemenet!$G$2:$G$301,$M6079),"")</f>
        <v/>
      </c>
      <c r="E6079" s="6">
        <f>IF(AND($B6079&lt;&gt;"",$C6079&lt;&gt;"",$B6079&lt;=$C6079),INDEX(Bemenet!$D$2:$D$301,$M6079),"")</f>
        <v/>
      </c>
      <c r="F6079" s="5">
        <f>IF(AND($B6079&lt;&gt;"",$C6079&lt;&gt;"",$B6079&lt;=$C6079),$C6079-$B6079+1,"")</f>
        <v/>
      </c>
      <c r="G6079" s="5">
        <f>IF($F6079="","",$F6079*$D6079)</f>
        <v/>
      </c>
      <c r="H6079" s="42">
        <f>IF($G6079="","",$O6079)</f>
        <v/>
      </c>
      <c r="I6079" s="5">
        <f>IF($G6079="","",$G6079*IF($H6079="",$O6079,$H6079)/100)</f>
        <v/>
      </c>
      <c r="J6079" s="5">
        <f>IF(OR($L6079="",NOT(COUNTIFS($L$2:$L6079,$L6079)=1)),"",SUMIFS($G:$G,$L:$L,$L6079))</f>
        <v/>
      </c>
      <c r="K6079" s="5">
        <f>IF(OR($L6079="",NOT(COUNTIFS($L$2:$L6079,$L6079)=1)),"",SUMIFS($I:$I,$L:$L,$L6079))</f>
        <v/>
      </c>
      <c r="L6079" s="6">
        <f>IF($B6079="","",YEAR($B6079))</f>
        <v/>
      </c>
      <c r="M6079" s="6">
        <f>INT((ROW()-2)/39)+1</f>
        <v/>
      </c>
      <c r="N6079" s="6">
        <f>MOD(ROW()-2,39)+2</f>
        <v/>
      </c>
      <c r="O6079" s="42">
        <f>IF(AND($B6079&lt;&gt;"",$C6079&lt;&gt;"",$B6079&lt;=$C6079),INDEX(Szabalyok!$C:$C,$N6079),"")</f>
        <v/>
      </c>
      <c r="P6079">
        <f>IF(D6079="",P6078,P6078+1)</f>
        <v/>
      </c>
    </row>
    <row r="6080">
      <c r="A6080">
        <f>IF(P6080=P6079,0,P6080)</f>
        <v/>
      </c>
      <c r="B6080" s="41">
        <f>IF($M6080&gt;300,"",IF(OR(INDEX(Bemenet!$E$2:$E$301,$M6080)="",INDEX(Bemenet!$F$2:$F$301,$M6080)=""),"",MAX(INDEX(Bemenet!$E$2:$E$301,$M6080),INDEX(Szabalyok!$A:$A,$N6080))))</f>
        <v/>
      </c>
      <c r="C6080" s="41">
        <f>IF($B6080="","",MIN(INDEX(Bemenet!$F$2:$F$301,$M6080),INDEX(Szabalyok!$B:$B,$N6080)))</f>
        <v/>
      </c>
      <c r="D6080" s="5">
        <f>IF(AND($B6080&lt;&gt;"",$C6080&lt;&gt;"",$B6080&lt;=$C6080),INDEX(Bemenet!$G$2:$G$301,$M6080),"")</f>
        <v/>
      </c>
      <c r="E6080" s="6">
        <f>IF(AND($B6080&lt;&gt;"",$C6080&lt;&gt;"",$B6080&lt;=$C6080),INDEX(Bemenet!$D$2:$D$301,$M6080),"")</f>
        <v/>
      </c>
      <c r="F6080" s="5">
        <f>IF(AND($B6080&lt;&gt;"",$C6080&lt;&gt;"",$B6080&lt;=$C6080),$C6080-$B6080+1,"")</f>
        <v/>
      </c>
      <c r="G6080" s="5">
        <f>IF($F6080="","",$F6080*$D6080)</f>
        <v/>
      </c>
      <c r="H6080" s="42">
        <f>IF($G6080="","",$O6080)</f>
        <v/>
      </c>
      <c r="I6080" s="5">
        <f>IF($G6080="","",$G6080*IF($H6080="",$O6080,$H6080)/100)</f>
        <v/>
      </c>
      <c r="J6080" s="5">
        <f>IF(OR($L6080="",NOT(COUNTIFS($L$2:$L6080,$L6080)=1)),"",SUMIFS($G:$G,$L:$L,$L6080))</f>
        <v/>
      </c>
      <c r="K6080" s="5">
        <f>IF(OR($L6080="",NOT(COUNTIFS($L$2:$L6080,$L6080)=1)),"",SUMIFS($I:$I,$L:$L,$L6080))</f>
        <v/>
      </c>
      <c r="L6080" s="6">
        <f>IF($B6080="","",YEAR($B6080))</f>
        <v/>
      </c>
      <c r="M6080" s="6">
        <f>INT((ROW()-2)/39)+1</f>
        <v/>
      </c>
      <c r="N6080" s="6">
        <f>MOD(ROW()-2,39)+2</f>
        <v/>
      </c>
      <c r="O6080" s="42">
        <f>IF(AND($B6080&lt;&gt;"",$C6080&lt;&gt;"",$B6080&lt;=$C6080),INDEX(Szabalyok!$C:$C,$N6080),"")</f>
        <v/>
      </c>
      <c r="P6080">
        <f>IF(D6080="",P6079,P6079+1)</f>
        <v/>
      </c>
    </row>
    <row r="6081">
      <c r="A6081">
        <f>IF(P6081=P6080,0,P6081)</f>
        <v/>
      </c>
      <c r="B6081" s="41">
        <f>IF($M6081&gt;300,"",IF(OR(INDEX(Bemenet!$E$2:$E$301,$M6081)="",INDEX(Bemenet!$F$2:$F$301,$M6081)=""),"",MAX(INDEX(Bemenet!$E$2:$E$301,$M6081),INDEX(Szabalyok!$A:$A,$N6081))))</f>
        <v/>
      </c>
      <c r="C6081" s="41">
        <f>IF($B6081="","",MIN(INDEX(Bemenet!$F$2:$F$301,$M6081),INDEX(Szabalyok!$B:$B,$N6081)))</f>
        <v/>
      </c>
      <c r="D6081" s="5">
        <f>IF(AND($B6081&lt;&gt;"",$C6081&lt;&gt;"",$B6081&lt;=$C6081),INDEX(Bemenet!$G$2:$G$301,$M6081),"")</f>
        <v/>
      </c>
      <c r="E6081" s="6">
        <f>IF(AND($B6081&lt;&gt;"",$C6081&lt;&gt;"",$B6081&lt;=$C6081),INDEX(Bemenet!$D$2:$D$301,$M6081),"")</f>
        <v/>
      </c>
      <c r="F6081" s="5">
        <f>IF(AND($B6081&lt;&gt;"",$C6081&lt;&gt;"",$B6081&lt;=$C6081),$C6081-$B6081+1,"")</f>
        <v/>
      </c>
      <c r="G6081" s="5">
        <f>IF($F6081="","",$F6081*$D6081)</f>
        <v/>
      </c>
      <c r="H6081" s="42">
        <f>IF($G6081="","",$O6081)</f>
        <v/>
      </c>
      <c r="I6081" s="5">
        <f>IF($G6081="","",$G6081*IF($H6081="",$O6081,$H6081)/100)</f>
        <v/>
      </c>
      <c r="J6081" s="5">
        <f>IF(OR($L6081="",NOT(COUNTIFS($L$2:$L6081,$L6081)=1)),"",SUMIFS($G:$G,$L:$L,$L6081))</f>
        <v/>
      </c>
      <c r="K6081" s="5">
        <f>IF(OR($L6081="",NOT(COUNTIFS($L$2:$L6081,$L6081)=1)),"",SUMIFS($I:$I,$L:$L,$L6081))</f>
        <v/>
      </c>
      <c r="L6081" s="6">
        <f>IF($B6081="","",YEAR($B6081))</f>
        <v/>
      </c>
      <c r="M6081" s="6">
        <f>INT((ROW()-2)/39)+1</f>
        <v/>
      </c>
      <c r="N6081" s="6">
        <f>MOD(ROW()-2,39)+2</f>
        <v/>
      </c>
      <c r="O6081" s="42">
        <f>IF(AND($B6081&lt;&gt;"",$C6081&lt;&gt;"",$B6081&lt;=$C6081),INDEX(Szabalyok!$C:$C,$N6081),"")</f>
        <v/>
      </c>
      <c r="P6081">
        <f>IF(D6081="",P6080,P6080+1)</f>
        <v/>
      </c>
    </row>
    <row r="6082">
      <c r="A6082">
        <f>IF(P6082=P6081,0,P6082)</f>
        <v/>
      </c>
      <c r="B6082" s="41">
        <f>IF($M6082&gt;300,"",IF(OR(INDEX(Bemenet!$E$2:$E$301,$M6082)="",INDEX(Bemenet!$F$2:$F$301,$M6082)=""),"",MAX(INDEX(Bemenet!$E$2:$E$301,$M6082),INDEX(Szabalyok!$A:$A,$N6082))))</f>
        <v/>
      </c>
      <c r="C6082" s="41">
        <f>IF($B6082="","",MIN(INDEX(Bemenet!$F$2:$F$301,$M6082),INDEX(Szabalyok!$B:$B,$N6082)))</f>
        <v/>
      </c>
      <c r="D6082" s="5">
        <f>IF(AND($B6082&lt;&gt;"",$C6082&lt;&gt;"",$B6082&lt;=$C6082),INDEX(Bemenet!$G$2:$G$301,$M6082),"")</f>
        <v/>
      </c>
      <c r="E6082" s="6">
        <f>IF(AND($B6082&lt;&gt;"",$C6082&lt;&gt;"",$B6082&lt;=$C6082),INDEX(Bemenet!$D$2:$D$301,$M6082),"")</f>
        <v/>
      </c>
      <c r="F6082" s="5">
        <f>IF(AND($B6082&lt;&gt;"",$C6082&lt;&gt;"",$B6082&lt;=$C6082),$C6082-$B6082+1,"")</f>
        <v/>
      </c>
      <c r="G6082" s="5">
        <f>IF($F6082="","",$F6082*$D6082)</f>
        <v/>
      </c>
      <c r="H6082" s="42">
        <f>IF($G6082="","",$O6082)</f>
        <v/>
      </c>
      <c r="I6082" s="5">
        <f>IF($G6082="","",$G6082*IF($H6082="",$O6082,$H6082)/100)</f>
        <v/>
      </c>
      <c r="J6082" s="5">
        <f>IF(OR($L6082="",NOT(COUNTIFS($L$2:$L6082,$L6082)=1)),"",SUMIFS($G:$G,$L:$L,$L6082))</f>
        <v/>
      </c>
      <c r="K6082" s="5">
        <f>IF(OR($L6082="",NOT(COUNTIFS($L$2:$L6082,$L6082)=1)),"",SUMIFS($I:$I,$L:$L,$L6082))</f>
        <v/>
      </c>
      <c r="L6082" s="6">
        <f>IF($B6082="","",YEAR($B6082))</f>
        <v/>
      </c>
      <c r="M6082" s="6">
        <f>INT((ROW()-2)/39)+1</f>
        <v/>
      </c>
      <c r="N6082" s="6">
        <f>MOD(ROW()-2,39)+2</f>
        <v/>
      </c>
      <c r="O6082" s="42">
        <f>IF(AND($B6082&lt;&gt;"",$C6082&lt;&gt;"",$B6082&lt;=$C6082),INDEX(Szabalyok!$C:$C,$N6082),"")</f>
        <v/>
      </c>
      <c r="P6082">
        <f>IF(D6082="",P6081,P6081+1)</f>
        <v/>
      </c>
    </row>
    <row r="6083">
      <c r="A6083">
        <f>IF(P6083=P6082,0,P6083)</f>
        <v/>
      </c>
      <c r="B6083" s="41">
        <f>IF($M6083&gt;300,"",IF(OR(INDEX(Bemenet!$E$2:$E$301,$M6083)="",INDEX(Bemenet!$F$2:$F$301,$M6083)=""),"",MAX(INDEX(Bemenet!$E$2:$E$301,$M6083),INDEX(Szabalyok!$A:$A,$N6083))))</f>
        <v/>
      </c>
      <c r="C6083" s="41">
        <f>IF($B6083="","",MIN(INDEX(Bemenet!$F$2:$F$301,$M6083),INDEX(Szabalyok!$B:$B,$N6083)))</f>
        <v/>
      </c>
      <c r="D6083" s="5">
        <f>IF(AND($B6083&lt;&gt;"",$C6083&lt;&gt;"",$B6083&lt;=$C6083),INDEX(Bemenet!$G$2:$G$301,$M6083),"")</f>
        <v/>
      </c>
      <c r="E6083" s="6">
        <f>IF(AND($B6083&lt;&gt;"",$C6083&lt;&gt;"",$B6083&lt;=$C6083),INDEX(Bemenet!$D$2:$D$301,$M6083),"")</f>
        <v/>
      </c>
      <c r="F6083" s="5">
        <f>IF(AND($B6083&lt;&gt;"",$C6083&lt;&gt;"",$B6083&lt;=$C6083),$C6083-$B6083+1,"")</f>
        <v/>
      </c>
      <c r="G6083" s="5">
        <f>IF($F6083="","",$F6083*$D6083)</f>
        <v/>
      </c>
      <c r="H6083" s="42">
        <f>IF($G6083="","",$O6083)</f>
        <v/>
      </c>
      <c r="I6083" s="5">
        <f>IF($G6083="","",$G6083*IF($H6083="",$O6083,$H6083)/100)</f>
        <v/>
      </c>
      <c r="J6083" s="5">
        <f>IF(OR($L6083="",NOT(COUNTIFS($L$2:$L6083,$L6083)=1)),"",SUMIFS($G:$G,$L:$L,$L6083))</f>
        <v/>
      </c>
      <c r="K6083" s="5">
        <f>IF(OR($L6083="",NOT(COUNTIFS($L$2:$L6083,$L6083)=1)),"",SUMIFS($I:$I,$L:$L,$L6083))</f>
        <v/>
      </c>
      <c r="L6083" s="6">
        <f>IF($B6083="","",YEAR($B6083))</f>
        <v/>
      </c>
      <c r="M6083" s="6">
        <f>INT((ROW()-2)/39)+1</f>
        <v/>
      </c>
      <c r="N6083" s="6">
        <f>MOD(ROW()-2,39)+2</f>
        <v/>
      </c>
      <c r="O6083" s="42">
        <f>IF(AND($B6083&lt;&gt;"",$C6083&lt;&gt;"",$B6083&lt;=$C6083),INDEX(Szabalyok!$C:$C,$N6083),"")</f>
        <v/>
      </c>
      <c r="P6083">
        <f>IF(D6083="",P6082,P6082+1)</f>
        <v/>
      </c>
    </row>
    <row r="6084">
      <c r="A6084">
        <f>IF(P6084=P6083,0,P6084)</f>
        <v/>
      </c>
      <c r="B6084" s="41">
        <f>IF($M6084&gt;300,"",IF(OR(INDEX(Bemenet!$E$2:$E$301,$M6084)="",INDEX(Bemenet!$F$2:$F$301,$M6084)=""),"",MAX(INDEX(Bemenet!$E$2:$E$301,$M6084),INDEX(Szabalyok!$A:$A,$N6084))))</f>
        <v/>
      </c>
      <c r="C6084" s="41">
        <f>IF($B6084="","",MIN(INDEX(Bemenet!$F$2:$F$301,$M6084),INDEX(Szabalyok!$B:$B,$N6084)))</f>
        <v/>
      </c>
      <c r="D6084" s="5">
        <f>IF(AND($B6084&lt;&gt;"",$C6084&lt;&gt;"",$B6084&lt;=$C6084),INDEX(Bemenet!$G$2:$G$301,$M6084),"")</f>
        <v/>
      </c>
      <c r="E6084" s="6">
        <f>IF(AND($B6084&lt;&gt;"",$C6084&lt;&gt;"",$B6084&lt;=$C6084),INDEX(Bemenet!$D$2:$D$301,$M6084),"")</f>
        <v/>
      </c>
      <c r="F6084" s="5">
        <f>IF(AND($B6084&lt;&gt;"",$C6084&lt;&gt;"",$B6084&lt;=$C6084),$C6084-$B6084+1,"")</f>
        <v/>
      </c>
      <c r="G6084" s="5">
        <f>IF($F6084="","",$F6084*$D6084)</f>
        <v/>
      </c>
      <c r="H6084" s="42">
        <f>IF($G6084="","",$O6084)</f>
        <v/>
      </c>
      <c r="I6084" s="5">
        <f>IF($G6084="","",$G6084*IF($H6084="",$O6084,$H6084)/100)</f>
        <v/>
      </c>
      <c r="J6084" s="5">
        <f>IF(OR($L6084="",NOT(COUNTIFS($L$2:$L6084,$L6084)=1)),"",SUMIFS($G:$G,$L:$L,$L6084))</f>
        <v/>
      </c>
      <c r="K6084" s="5">
        <f>IF(OR($L6084="",NOT(COUNTIFS($L$2:$L6084,$L6084)=1)),"",SUMIFS($I:$I,$L:$L,$L6084))</f>
        <v/>
      </c>
      <c r="L6084" s="6">
        <f>IF($B6084="","",YEAR($B6084))</f>
        <v/>
      </c>
      <c r="M6084" s="6">
        <f>INT((ROW()-2)/39)+1</f>
        <v/>
      </c>
      <c r="N6084" s="6">
        <f>MOD(ROW()-2,39)+2</f>
        <v/>
      </c>
      <c r="O6084" s="42">
        <f>IF(AND($B6084&lt;&gt;"",$C6084&lt;&gt;"",$B6084&lt;=$C6084),INDEX(Szabalyok!$C:$C,$N6084),"")</f>
        <v/>
      </c>
      <c r="P6084">
        <f>IF(D6084="",P6083,P6083+1)</f>
        <v/>
      </c>
    </row>
    <row r="6085">
      <c r="A6085">
        <f>IF(P6085=P6084,0,P6085)</f>
        <v/>
      </c>
      <c r="B6085" s="41">
        <f>IF($M6085&gt;300,"",IF(OR(INDEX(Bemenet!$E$2:$E$301,$M6085)="",INDEX(Bemenet!$F$2:$F$301,$M6085)=""),"",MAX(INDEX(Bemenet!$E$2:$E$301,$M6085),INDEX(Szabalyok!$A:$A,$N6085))))</f>
        <v/>
      </c>
      <c r="C6085" s="41">
        <f>IF($B6085="","",MIN(INDEX(Bemenet!$F$2:$F$301,$M6085),INDEX(Szabalyok!$B:$B,$N6085)))</f>
        <v/>
      </c>
      <c r="D6085" s="5">
        <f>IF(AND($B6085&lt;&gt;"",$C6085&lt;&gt;"",$B6085&lt;=$C6085),INDEX(Bemenet!$G$2:$G$301,$M6085),"")</f>
        <v/>
      </c>
      <c r="E6085" s="6">
        <f>IF(AND($B6085&lt;&gt;"",$C6085&lt;&gt;"",$B6085&lt;=$C6085),INDEX(Bemenet!$D$2:$D$301,$M6085),"")</f>
        <v/>
      </c>
      <c r="F6085" s="5">
        <f>IF(AND($B6085&lt;&gt;"",$C6085&lt;&gt;"",$B6085&lt;=$C6085),$C6085-$B6085+1,"")</f>
        <v/>
      </c>
      <c r="G6085" s="5">
        <f>IF($F6085="","",$F6085*$D6085)</f>
        <v/>
      </c>
      <c r="H6085" s="42">
        <f>IF($G6085="","",$O6085)</f>
        <v/>
      </c>
      <c r="I6085" s="5">
        <f>IF($G6085="","",$G6085*IF($H6085="",$O6085,$H6085)/100)</f>
        <v/>
      </c>
      <c r="J6085" s="5">
        <f>IF(OR($L6085="",NOT(COUNTIFS($L$2:$L6085,$L6085)=1)),"",SUMIFS($G:$G,$L:$L,$L6085))</f>
        <v/>
      </c>
      <c r="K6085" s="5">
        <f>IF(OR($L6085="",NOT(COUNTIFS($L$2:$L6085,$L6085)=1)),"",SUMIFS($I:$I,$L:$L,$L6085))</f>
        <v/>
      </c>
      <c r="L6085" s="6">
        <f>IF($B6085="","",YEAR($B6085))</f>
        <v/>
      </c>
      <c r="M6085" s="6">
        <f>INT((ROW()-2)/39)+1</f>
        <v/>
      </c>
      <c r="N6085" s="6">
        <f>MOD(ROW()-2,39)+2</f>
        <v/>
      </c>
      <c r="O6085" s="42">
        <f>IF(AND($B6085&lt;&gt;"",$C6085&lt;&gt;"",$B6085&lt;=$C6085),INDEX(Szabalyok!$C:$C,$N6085),"")</f>
        <v/>
      </c>
      <c r="P6085">
        <f>IF(D6085="",P6084,P6084+1)</f>
        <v/>
      </c>
    </row>
    <row r="6086">
      <c r="A6086">
        <f>IF(P6086=P6085,0,P6086)</f>
        <v/>
      </c>
      <c r="B6086" s="41">
        <f>IF($M6086&gt;300,"",IF(OR(INDEX(Bemenet!$E$2:$E$301,$M6086)="",INDEX(Bemenet!$F$2:$F$301,$M6086)=""),"",MAX(INDEX(Bemenet!$E$2:$E$301,$M6086),INDEX(Szabalyok!$A:$A,$N6086))))</f>
        <v/>
      </c>
      <c r="C6086" s="41">
        <f>IF($B6086="","",MIN(INDEX(Bemenet!$F$2:$F$301,$M6086),INDEX(Szabalyok!$B:$B,$N6086)))</f>
        <v/>
      </c>
      <c r="D6086" s="5">
        <f>IF(AND($B6086&lt;&gt;"",$C6086&lt;&gt;"",$B6086&lt;=$C6086),INDEX(Bemenet!$G$2:$G$301,$M6086),"")</f>
        <v/>
      </c>
      <c r="E6086" s="6">
        <f>IF(AND($B6086&lt;&gt;"",$C6086&lt;&gt;"",$B6086&lt;=$C6086),INDEX(Bemenet!$D$2:$D$301,$M6086),"")</f>
        <v/>
      </c>
      <c r="F6086" s="5">
        <f>IF(AND($B6086&lt;&gt;"",$C6086&lt;&gt;"",$B6086&lt;=$C6086),$C6086-$B6086+1,"")</f>
        <v/>
      </c>
      <c r="G6086" s="5">
        <f>IF($F6086="","",$F6086*$D6086)</f>
        <v/>
      </c>
      <c r="H6086" s="42">
        <f>IF($G6086="","",$O6086)</f>
        <v/>
      </c>
      <c r="I6086" s="5">
        <f>IF($G6086="","",$G6086*IF($H6086="",$O6086,$H6086)/100)</f>
        <v/>
      </c>
      <c r="J6086" s="5">
        <f>IF(OR($L6086="",NOT(COUNTIFS($L$2:$L6086,$L6086)=1)),"",SUMIFS($G:$G,$L:$L,$L6086))</f>
        <v/>
      </c>
      <c r="K6086" s="5">
        <f>IF(OR($L6086="",NOT(COUNTIFS($L$2:$L6086,$L6086)=1)),"",SUMIFS($I:$I,$L:$L,$L6086))</f>
        <v/>
      </c>
      <c r="L6086" s="6">
        <f>IF($B6086="","",YEAR($B6086))</f>
        <v/>
      </c>
      <c r="M6086" s="6">
        <f>INT((ROW()-2)/39)+1</f>
        <v/>
      </c>
      <c r="N6086" s="6">
        <f>MOD(ROW()-2,39)+2</f>
        <v/>
      </c>
      <c r="O6086" s="42">
        <f>IF(AND($B6086&lt;&gt;"",$C6086&lt;&gt;"",$B6086&lt;=$C6086),INDEX(Szabalyok!$C:$C,$N6086),"")</f>
        <v/>
      </c>
      <c r="P6086">
        <f>IF(D6086="",P6085,P6085+1)</f>
        <v/>
      </c>
    </row>
    <row r="6087">
      <c r="A6087">
        <f>IF(P6087=P6086,0,P6087)</f>
        <v/>
      </c>
      <c r="B6087" s="41">
        <f>IF($M6087&gt;300,"",IF(OR(INDEX(Bemenet!$E$2:$E$301,$M6087)="",INDEX(Bemenet!$F$2:$F$301,$M6087)=""),"",MAX(INDEX(Bemenet!$E$2:$E$301,$M6087),INDEX(Szabalyok!$A:$A,$N6087))))</f>
        <v/>
      </c>
      <c r="C6087" s="41">
        <f>IF($B6087="","",MIN(INDEX(Bemenet!$F$2:$F$301,$M6087),INDEX(Szabalyok!$B:$B,$N6087)))</f>
        <v/>
      </c>
      <c r="D6087" s="5">
        <f>IF(AND($B6087&lt;&gt;"",$C6087&lt;&gt;"",$B6087&lt;=$C6087),INDEX(Bemenet!$G$2:$G$301,$M6087),"")</f>
        <v/>
      </c>
      <c r="E6087" s="6">
        <f>IF(AND($B6087&lt;&gt;"",$C6087&lt;&gt;"",$B6087&lt;=$C6087),INDEX(Bemenet!$D$2:$D$301,$M6087),"")</f>
        <v/>
      </c>
      <c r="F6087" s="5">
        <f>IF(AND($B6087&lt;&gt;"",$C6087&lt;&gt;"",$B6087&lt;=$C6087),$C6087-$B6087+1,"")</f>
        <v/>
      </c>
      <c r="G6087" s="5">
        <f>IF($F6087="","",$F6087*$D6087)</f>
        <v/>
      </c>
      <c r="H6087" s="42">
        <f>IF($G6087="","",$O6087)</f>
        <v/>
      </c>
      <c r="I6087" s="5">
        <f>IF($G6087="","",$G6087*IF($H6087="",$O6087,$H6087)/100)</f>
        <v/>
      </c>
      <c r="J6087" s="5">
        <f>IF(OR($L6087="",NOT(COUNTIFS($L$2:$L6087,$L6087)=1)),"",SUMIFS($G:$G,$L:$L,$L6087))</f>
        <v/>
      </c>
      <c r="K6087" s="5">
        <f>IF(OR($L6087="",NOT(COUNTIFS($L$2:$L6087,$L6087)=1)),"",SUMIFS($I:$I,$L:$L,$L6087))</f>
        <v/>
      </c>
      <c r="L6087" s="6">
        <f>IF($B6087="","",YEAR($B6087))</f>
        <v/>
      </c>
      <c r="M6087" s="6">
        <f>INT((ROW()-2)/39)+1</f>
        <v/>
      </c>
      <c r="N6087" s="6">
        <f>MOD(ROW()-2,39)+2</f>
        <v/>
      </c>
      <c r="O6087" s="42">
        <f>IF(AND($B6087&lt;&gt;"",$C6087&lt;&gt;"",$B6087&lt;=$C6087),INDEX(Szabalyok!$C:$C,$N6087),"")</f>
        <v/>
      </c>
      <c r="P6087">
        <f>IF(D6087="",P6086,P6086+1)</f>
        <v/>
      </c>
    </row>
    <row r="6088">
      <c r="A6088">
        <f>IF(P6088=P6087,0,P6088)</f>
        <v/>
      </c>
      <c r="B6088" s="41">
        <f>IF($M6088&gt;300,"",IF(OR(INDEX(Bemenet!$E$2:$E$301,$M6088)="",INDEX(Bemenet!$F$2:$F$301,$M6088)=""),"",MAX(INDEX(Bemenet!$E$2:$E$301,$M6088),INDEX(Szabalyok!$A:$A,$N6088))))</f>
        <v/>
      </c>
      <c r="C6088" s="41">
        <f>IF($B6088="","",MIN(INDEX(Bemenet!$F$2:$F$301,$M6088),INDEX(Szabalyok!$B:$B,$N6088)))</f>
        <v/>
      </c>
      <c r="D6088" s="5">
        <f>IF(AND($B6088&lt;&gt;"",$C6088&lt;&gt;"",$B6088&lt;=$C6088),INDEX(Bemenet!$G$2:$G$301,$M6088),"")</f>
        <v/>
      </c>
      <c r="E6088" s="6">
        <f>IF(AND($B6088&lt;&gt;"",$C6088&lt;&gt;"",$B6088&lt;=$C6088),INDEX(Bemenet!$D$2:$D$301,$M6088),"")</f>
        <v/>
      </c>
      <c r="F6088" s="5">
        <f>IF(AND($B6088&lt;&gt;"",$C6088&lt;&gt;"",$B6088&lt;=$C6088),$C6088-$B6088+1,"")</f>
        <v/>
      </c>
      <c r="G6088" s="5">
        <f>IF($F6088="","",$F6088*$D6088)</f>
        <v/>
      </c>
      <c r="H6088" s="42">
        <f>IF($G6088="","",$O6088)</f>
        <v/>
      </c>
      <c r="I6088" s="5">
        <f>IF($G6088="","",$G6088*IF($H6088="",$O6088,$H6088)/100)</f>
        <v/>
      </c>
      <c r="J6088" s="5">
        <f>IF(OR($L6088="",NOT(COUNTIFS($L$2:$L6088,$L6088)=1)),"",SUMIFS($G:$G,$L:$L,$L6088))</f>
        <v/>
      </c>
      <c r="K6088" s="5">
        <f>IF(OR($L6088="",NOT(COUNTIFS($L$2:$L6088,$L6088)=1)),"",SUMIFS($I:$I,$L:$L,$L6088))</f>
        <v/>
      </c>
      <c r="L6088" s="6">
        <f>IF($B6088="","",YEAR($B6088))</f>
        <v/>
      </c>
      <c r="M6088" s="6">
        <f>INT((ROW()-2)/39)+1</f>
        <v/>
      </c>
      <c r="N6088" s="6">
        <f>MOD(ROW()-2,39)+2</f>
        <v/>
      </c>
      <c r="O6088" s="42">
        <f>IF(AND($B6088&lt;&gt;"",$C6088&lt;&gt;"",$B6088&lt;=$C6088),INDEX(Szabalyok!$C:$C,$N6088),"")</f>
        <v/>
      </c>
      <c r="P6088">
        <f>IF(D6088="",P6087,P6087+1)</f>
        <v/>
      </c>
    </row>
    <row r="6089">
      <c r="A6089">
        <f>IF(P6089=P6088,0,P6089)</f>
        <v/>
      </c>
      <c r="B6089" s="41">
        <f>IF($M6089&gt;300,"",IF(OR(INDEX(Bemenet!$E$2:$E$301,$M6089)="",INDEX(Bemenet!$F$2:$F$301,$M6089)=""),"",MAX(INDEX(Bemenet!$E$2:$E$301,$M6089),INDEX(Szabalyok!$A:$A,$N6089))))</f>
        <v/>
      </c>
      <c r="C6089" s="41">
        <f>IF($B6089="","",MIN(INDEX(Bemenet!$F$2:$F$301,$M6089),INDEX(Szabalyok!$B:$B,$N6089)))</f>
        <v/>
      </c>
      <c r="D6089" s="5">
        <f>IF(AND($B6089&lt;&gt;"",$C6089&lt;&gt;"",$B6089&lt;=$C6089),INDEX(Bemenet!$G$2:$G$301,$M6089),"")</f>
        <v/>
      </c>
      <c r="E6089" s="6">
        <f>IF(AND($B6089&lt;&gt;"",$C6089&lt;&gt;"",$B6089&lt;=$C6089),INDEX(Bemenet!$D$2:$D$301,$M6089),"")</f>
        <v/>
      </c>
      <c r="F6089" s="5">
        <f>IF(AND($B6089&lt;&gt;"",$C6089&lt;&gt;"",$B6089&lt;=$C6089),$C6089-$B6089+1,"")</f>
        <v/>
      </c>
      <c r="G6089" s="5">
        <f>IF($F6089="","",$F6089*$D6089)</f>
        <v/>
      </c>
      <c r="H6089" s="42">
        <f>IF($G6089="","",$O6089)</f>
        <v/>
      </c>
      <c r="I6089" s="5">
        <f>IF($G6089="","",$G6089*IF($H6089="",$O6089,$H6089)/100)</f>
        <v/>
      </c>
      <c r="J6089" s="5">
        <f>IF(OR($L6089="",NOT(COUNTIFS($L$2:$L6089,$L6089)=1)),"",SUMIFS($G:$G,$L:$L,$L6089))</f>
        <v/>
      </c>
      <c r="K6089" s="5">
        <f>IF(OR($L6089="",NOT(COUNTIFS($L$2:$L6089,$L6089)=1)),"",SUMIFS($I:$I,$L:$L,$L6089))</f>
        <v/>
      </c>
      <c r="L6089" s="6">
        <f>IF($B6089="","",YEAR($B6089))</f>
        <v/>
      </c>
      <c r="M6089" s="6">
        <f>INT((ROW()-2)/39)+1</f>
        <v/>
      </c>
      <c r="N6089" s="6">
        <f>MOD(ROW()-2,39)+2</f>
        <v/>
      </c>
      <c r="O6089" s="42">
        <f>IF(AND($B6089&lt;&gt;"",$C6089&lt;&gt;"",$B6089&lt;=$C6089),INDEX(Szabalyok!$C:$C,$N6089),"")</f>
        <v/>
      </c>
      <c r="P6089">
        <f>IF(D6089="",P6088,P6088+1)</f>
        <v/>
      </c>
    </row>
    <row r="6090">
      <c r="A6090">
        <f>IF(P6090=P6089,0,P6090)</f>
        <v/>
      </c>
      <c r="B6090" s="41">
        <f>IF($M6090&gt;300,"",IF(OR(INDEX(Bemenet!$E$2:$E$301,$M6090)="",INDEX(Bemenet!$F$2:$F$301,$M6090)=""),"",MAX(INDEX(Bemenet!$E$2:$E$301,$M6090),INDEX(Szabalyok!$A:$A,$N6090))))</f>
        <v/>
      </c>
      <c r="C6090" s="41">
        <f>IF($B6090="","",MIN(INDEX(Bemenet!$F$2:$F$301,$M6090),INDEX(Szabalyok!$B:$B,$N6090)))</f>
        <v/>
      </c>
      <c r="D6090" s="5">
        <f>IF(AND($B6090&lt;&gt;"",$C6090&lt;&gt;"",$B6090&lt;=$C6090),INDEX(Bemenet!$G$2:$G$301,$M6090),"")</f>
        <v/>
      </c>
      <c r="E6090" s="6">
        <f>IF(AND($B6090&lt;&gt;"",$C6090&lt;&gt;"",$B6090&lt;=$C6090),INDEX(Bemenet!$D$2:$D$301,$M6090),"")</f>
        <v/>
      </c>
      <c r="F6090" s="5">
        <f>IF(AND($B6090&lt;&gt;"",$C6090&lt;&gt;"",$B6090&lt;=$C6090),$C6090-$B6090+1,"")</f>
        <v/>
      </c>
      <c r="G6090" s="5">
        <f>IF($F6090="","",$F6090*$D6090)</f>
        <v/>
      </c>
      <c r="H6090" s="42">
        <f>IF($G6090="","",$O6090)</f>
        <v/>
      </c>
      <c r="I6090" s="5">
        <f>IF($G6090="","",$G6090*IF($H6090="",$O6090,$H6090)/100)</f>
        <v/>
      </c>
      <c r="J6090" s="5">
        <f>IF(OR($L6090="",NOT(COUNTIFS($L$2:$L6090,$L6090)=1)),"",SUMIFS($G:$G,$L:$L,$L6090))</f>
        <v/>
      </c>
      <c r="K6090" s="5">
        <f>IF(OR($L6090="",NOT(COUNTIFS($L$2:$L6090,$L6090)=1)),"",SUMIFS($I:$I,$L:$L,$L6090))</f>
        <v/>
      </c>
      <c r="L6090" s="6">
        <f>IF($B6090="","",YEAR($B6090))</f>
        <v/>
      </c>
      <c r="M6090" s="6">
        <f>INT((ROW()-2)/39)+1</f>
        <v/>
      </c>
      <c r="N6090" s="6">
        <f>MOD(ROW()-2,39)+2</f>
        <v/>
      </c>
      <c r="O6090" s="42">
        <f>IF(AND($B6090&lt;&gt;"",$C6090&lt;&gt;"",$B6090&lt;=$C6090),INDEX(Szabalyok!$C:$C,$N6090),"")</f>
        <v/>
      </c>
      <c r="P6090">
        <f>IF(D6090="",P6089,P6089+1)</f>
        <v/>
      </c>
    </row>
    <row r="6091">
      <c r="A6091">
        <f>IF(P6091=P6090,0,P6091)</f>
        <v/>
      </c>
      <c r="B6091" s="41">
        <f>IF($M6091&gt;300,"",IF(OR(INDEX(Bemenet!$E$2:$E$301,$M6091)="",INDEX(Bemenet!$F$2:$F$301,$M6091)=""),"",MAX(INDEX(Bemenet!$E$2:$E$301,$M6091),INDEX(Szabalyok!$A:$A,$N6091))))</f>
        <v/>
      </c>
      <c r="C6091" s="41">
        <f>IF($B6091="","",MIN(INDEX(Bemenet!$F$2:$F$301,$M6091),INDEX(Szabalyok!$B:$B,$N6091)))</f>
        <v/>
      </c>
      <c r="D6091" s="5">
        <f>IF(AND($B6091&lt;&gt;"",$C6091&lt;&gt;"",$B6091&lt;=$C6091),INDEX(Bemenet!$G$2:$G$301,$M6091),"")</f>
        <v/>
      </c>
      <c r="E6091" s="6">
        <f>IF(AND($B6091&lt;&gt;"",$C6091&lt;&gt;"",$B6091&lt;=$C6091),INDEX(Bemenet!$D$2:$D$301,$M6091),"")</f>
        <v/>
      </c>
      <c r="F6091" s="5">
        <f>IF(AND($B6091&lt;&gt;"",$C6091&lt;&gt;"",$B6091&lt;=$C6091),$C6091-$B6091+1,"")</f>
        <v/>
      </c>
      <c r="G6091" s="5">
        <f>IF($F6091="","",$F6091*$D6091)</f>
        <v/>
      </c>
      <c r="H6091" s="42">
        <f>IF($G6091="","",$O6091)</f>
        <v/>
      </c>
      <c r="I6091" s="5">
        <f>IF($G6091="","",$G6091*IF($H6091="",$O6091,$H6091)/100)</f>
        <v/>
      </c>
      <c r="J6091" s="5">
        <f>IF(OR($L6091="",NOT(COUNTIFS($L$2:$L6091,$L6091)=1)),"",SUMIFS($G:$G,$L:$L,$L6091))</f>
        <v/>
      </c>
      <c r="K6091" s="5">
        <f>IF(OR($L6091="",NOT(COUNTIFS($L$2:$L6091,$L6091)=1)),"",SUMIFS($I:$I,$L:$L,$L6091))</f>
        <v/>
      </c>
      <c r="L6091" s="6">
        <f>IF($B6091="","",YEAR($B6091))</f>
        <v/>
      </c>
      <c r="M6091" s="6">
        <f>INT((ROW()-2)/39)+1</f>
        <v/>
      </c>
      <c r="N6091" s="6">
        <f>MOD(ROW()-2,39)+2</f>
        <v/>
      </c>
      <c r="O6091" s="42">
        <f>IF(AND($B6091&lt;&gt;"",$C6091&lt;&gt;"",$B6091&lt;=$C6091),INDEX(Szabalyok!$C:$C,$N6091),"")</f>
        <v/>
      </c>
      <c r="P6091">
        <f>IF(D6091="",P6090,P6090+1)</f>
        <v/>
      </c>
    </row>
    <row r="6092">
      <c r="A6092">
        <f>IF(P6092=P6091,0,P6092)</f>
        <v/>
      </c>
      <c r="B6092" s="41">
        <f>IF($M6092&gt;300,"",IF(OR(INDEX(Bemenet!$E$2:$E$301,$M6092)="",INDEX(Bemenet!$F$2:$F$301,$M6092)=""),"",MAX(INDEX(Bemenet!$E$2:$E$301,$M6092),INDEX(Szabalyok!$A:$A,$N6092))))</f>
        <v/>
      </c>
      <c r="C6092" s="41">
        <f>IF($B6092="","",MIN(INDEX(Bemenet!$F$2:$F$301,$M6092),INDEX(Szabalyok!$B:$B,$N6092)))</f>
        <v/>
      </c>
      <c r="D6092" s="5">
        <f>IF(AND($B6092&lt;&gt;"",$C6092&lt;&gt;"",$B6092&lt;=$C6092),INDEX(Bemenet!$G$2:$G$301,$M6092),"")</f>
        <v/>
      </c>
      <c r="E6092" s="6">
        <f>IF(AND($B6092&lt;&gt;"",$C6092&lt;&gt;"",$B6092&lt;=$C6092),INDEX(Bemenet!$D$2:$D$301,$M6092),"")</f>
        <v/>
      </c>
      <c r="F6092" s="5">
        <f>IF(AND($B6092&lt;&gt;"",$C6092&lt;&gt;"",$B6092&lt;=$C6092),$C6092-$B6092+1,"")</f>
        <v/>
      </c>
      <c r="G6092" s="5">
        <f>IF($F6092="","",$F6092*$D6092)</f>
        <v/>
      </c>
      <c r="H6092" s="42">
        <f>IF($G6092="","",$O6092)</f>
        <v/>
      </c>
      <c r="I6092" s="5">
        <f>IF($G6092="","",$G6092*IF($H6092="",$O6092,$H6092)/100)</f>
        <v/>
      </c>
      <c r="J6092" s="5">
        <f>IF(OR($L6092="",NOT(COUNTIFS($L$2:$L6092,$L6092)=1)),"",SUMIFS($G:$G,$L:$L,$L6092))</f>
        <v/>
      </c>
      <c r="K6092" s="5">
        <f>IF(OR($L6092="",NOT(COUNTIFS($L$2:$L6092,$L6092)=1)),"",SUMIFS($I:$I,$L:$L,$L6092))</f>
        <v/>
      </c>
      <c r="L6092" s="6">
        <f>IF($B6092="","",YEAR($B6092))</f>
        <v/>
      </c>
      <c r="M6092" s="6">
        <f>INT((ROW()-2)/39)+1</f>
        <v/>
      </c>
      <c r="N6092" s="6">
        <f>MOD(ROW()-2,39)+2</f>
        <v/>
      </c>
      <c r="O6092" s="42">
        <f>IF(AND($B6092&lt;&gt;"",$C6092&lt;&gt;"",$B6092&lt;=$C6092),INDEX(Szabalyok!$C:$C,$N6092),"")</f>
        <v/>
      </c>
      <c r="P6092">
        <f>IF(D6092="",P6091,P6091+1)</f>
        <v/>
      </c>
    </row>
    <row r="6093">
      <c r="A6093">
        <f>IF(P6093=P6092,0,P6093)</f>
        <v/>
      </c>
      <c r="B6093" s="41">
        <f>IF($M6093&gt;300,"",IF(OR(INDEX(Bemenet!$E$2:$E$301,$M6093)="",INDEX(Bemenet!$F$2:$F$301,$M6093)=""),"",MAX(INDEX(Bemenet!$E$2:$E$301,$M6093),INDEX(Szabalyok!$A:$A,$N6093))))</f>
        <v/>
      </c>
      <c r="C6093" s="41">
        <f>IF($B6093="","",MIN(INDEX(Bemenet!$F$2:$F$301,$M6093),INDEX(Szabalyok!$B:$B,$N6093)))</f>
        <v/>
      </c>
      <c r="D6093" s="5">
        <f>IF(AND($B6093&lt;&gt;"",$C6093&lt;&gt;"",$B6093&lt;=$C6093),INDEX(Bemenet!$G$2:$G$301,$M6093),"")</f>
        <v/>
      </c>
      <c r="E6093" s="6">
        <f>IF(AND($B6093&lt;&gt;"",$C6093&lt;&gt;"",$B6093&lt;=$C6093),INDEX(Bemenet!$D$2:$D$301,$M6093),"")</f>
        <v/>
      </c>
      <c r="F6093" s="5">
        <f>IF(AND($B6093&lt;&gt;"",$C6093&lt;&gt;"",$B6093&lt;=$C6093),$C6093-$B6093+1,"")</f>
        <v/>
      </c>
      <c r="G6093" s="5">
        <f>IF($F6093="","",$F6093*$D6093)</f>
        <v/>
      </c>
      <c r="H6093" s="42">
        <f>IF($G6093="","",$O6093)</f>
        <v/>
      </c>
      <c r="I6093" s="5">
        <f>IF($G6093="","",$G6093*IF($H6093="",$O6093,$H6093)/100)</f>
        <v/>
      </c>
      <c r="J6093" s="5">
        <f>IF(OR($L6093="",NOT(COUNTIFS($L$2:$L6093,$L6093)=1)),"",SUMIFS($G:$G,$L:$L,$L6093))</f>
        <v/>
      </c>
      <c r="K6093" s="5">
        <f>IF(OR($L6093="",NOT(COUNTIFS($L$2:$L6093,$L6093)=1)),"",SUMIFS($I:$I,$L:$L,$L6093))</f>
        <v/>
      </c>
      <c r="L6093" s="6">
        <f>IF($B6093="","",YEAR($B6093))</f>
        <v/>
      </c>
      <c r="M6093" s="6">
        <f>INT((ROW()-2)/39)+1</f>
        <v/>
      </c>
      <c r="N6093" s="6">
        <f>MOD(ROW()-2,39)+2</f>
        <v/>
      </c>
      <c r="O6093" s="42">
        <f>IF(AND($B6093&lt;&gt;"",$C6093&lt;&gt;"",$B6093&lt;=$C6093),INDEX(Szabalyok!$C:$C,$N6093),"")</f>
        <v/>
      </c>
      <c r="P6093">
        <f>IF(D6093="",P6092,P6092+1)</f>
        <v/>
      </c>
    </row>
    <row r="6094">
      <c r="A6094">
        <f>IF(P6094=P6093,0,P6094)</f>
        <v/>
      </c>
      <c r="B6094" s="41">
        <f>IF($M6094&gt;300,"",IF(OR(INDEX(Bemenet!$E$2:$E$301,$M6094)="",INDEX(Bemenet!$F$2:$F$301,$M6094)=""),"",MAX(INDEX(Bemenet!$E$2:$E$301,$M6094),INDEX(Szabalyok!$A:$A,$N6094))))</f>
        <v/>
      </c>
      <c r="C6094" s="41">
        <f>IF($B6094="","",MIN(INDEX(Bemenet!$F$2:$F$301,$M6094),INDEX(Szabalyok!$B:$B,$N6094)))</f>
        <v/>
      </c>
      <c r="D6094" s="5">
        <f>IF(AND($B6094&lt;&gt;"",$C6094&lt;&gt;"",$B6094&lt;=$C6094),INDEX(Bemenet!$G$2:$G$301,$M6094),"")</f>
        <v/>
      </c>
      <c r="E6094" s="6">
        <f>IF(AND($B6094&lt;&gt;"",$C6094&lt;&gt;"",$B6094&lt;=$C6094),INDEX(Bemenet!$D$2:$D$301,$M6094),"")</f>
        <v/>
      </c>
      <c r="F6094" s="5">
        <f>IF(AND($B6094&lt;&gt;"",$C6094&lt;&gt;"",$B6094&lt;=$C6094),$C6094-$B6094+1,"")</f>
        <v/>
      </c>
      <c r="G6094" s="5">
        <f>IF($F6094="","",$F6094*$D6094)</f>
        <v/>
      </c>
      <c r="H6094" s="42">
        <f>IF($G6094="","",$O6094)</f>
        <v/>
      </c>
      <c r="I6094" s="5">
        <f>IF($G6094="","",$G6094*IF($H6094="",$O6094,$H6094)/100)</f>
        <v/>
      </c>
      <c r="J6094" s="5">
        <f>IF(OR($L6094="",NOT(COUNTIFS($L$2:$L6094,$L6094)=1)),"",SUMIFS($G:$G,$L:$L,$L6094))</f>
        <v/>
      </c>
      <c r="K6094" s="5">
        <f>IF(OR($L6094="",NOT(COUNTIFS($L$2:$L6094,$L6094)=1)),"",SUMIFS($I:$I,$L:$L,$L6094))</f>
        <v/>
      </c>
      <c r="L6094" s="6">
        <f>IF($B6094="","",YEAR($B6094))</f>
        <v/>
      </c>
      <c r="M6094" s="6">
        <f>INT((ROW()-2)/39)+1</f>
        <v/>
      </c>
      <c r="N6094" s="6">
        <f>MOD(ROW()-2,39)+2</f>
        <v/>
      </c>
      <c r="O6094" s="42">
        <f>IF(AND($B6094&lt;&gt;"",$C6094&lt;&gt;"",$B6094&lt;=$C6094),INDEX(Szabalyok!$C:$C,$N6094),"")</f>
        <v/>
      </c>
      <c r="P6094">
        <f>IF(D6094="",P6093,P6093+1)</f>
        <v/>
      </c>
    </row>
    <row r="6095">
      <c r="A6095">
        <f>IF(P6095=P6094,0,P6095)</f>
        <v/>
      </c>
      <c r="B6095" s="41">
        <f>IF($M6095&gt;300,"",IF(OR(INDEX(Bemenet!$E$2:$E$301,$M6095)="",INDEX(Bemenet!$F$2:$F$301,$M6095)=""),"",MAX(INDEX(Bemenet!$E$2:$E$301,$M6095),INDEX(Szabalyok!$A:$A,$N6095))))</f>
        <v/>
      </c>
      <c r="C6095" s="41">
        <f>IF($B6095="","",MIN(INDEX(Bemenet!$F$2:$F$301,$M6095),INDEX(Szabalyok!$B:$B,$N6095)))</f>
        <v/>
      </c>
      <c r="D6095" s="5">
        <f>IF(AND($B6095&lt;&gt;"",$C6095&lt;&gt;"",$B6095&lt;=$C6095),INDEX(Bemenet!$G$2:$G$301,$M6095),"")</f>
        <v/>
      </c>
      <c r="E6095" s="6">
        <f>IF(AND($B6095&lt;&gt;"",$C6095&lt;&gt;"",$B6095&lt;=$C6095),INDEX(Bemenet!$D$2:$D$301,$M6095),"")</f>
        <v/>
      </c>
      <c r="F6095" s="5">
        <f>IF(AND($B6095&lt;&gt;"",$C6095&lt;&gt;"",$B6095&lt;=$C6095),$C6095-$B6095+1,"")</f>
        <v/>
      </c>
      <c r="G6095" s="5">
        <f>IF($F6095="","",$F6095*$D6095)</f>
        <v/>
      </c>
      <c r="H6095" s="42">
        <f>IF($G6095="","",$O6095)</f>
        <v/>
      </c>
      <c r="I6095" s="5">
        <f>IF($G6095="","",$G6095*IF($H6095="",$O6095,$H6095)/100)</f>
        <v/>
      </c>
      <c r="J6095" s="5">
        <f>IF(OR($L6095="",NOT(COUNTIFS($L$2:$L6095,$L6095)=1)),"",SUMIFS($G:$G,$L:$L,$L6095))</f>
        <v/>
      </c>
      <c r="K6095" s="5">
        <f>IF(OR($L6095="",NOT(COUNTIFS($L$2:$L6095,$L6095)=1)),"",SUMIFS($I:$I,$L:$L,$L6095))</f>
        <v/>
      </c>
      <c r="L6095" s="6">
        <f>IF($B6095="","",YEAR($B6095))</f>
        <v/>
      </c>
      <c r="M6095" s="6">
        <f>INT((ROW()-2)/39)+1</f>
        <v/>
      </c>
      <c r="N6095" s="6">
        <f>MOD(ROW()-2,39)+2</f>
        <v/>
      </c>
      <c r="O6095" s="42">
        <f>IF(AND($B6095&lt;&gt;"",$C6095&lt;&gt;"",$B6095&lt;=$C6095),INDEX(Szabalyok!$C:$C,$N6095),"")</f>
        <v/>
      </c>
      <c r="P6095">
        <f>IF(D6095="",P6094,P6094+1)</f>
        <v/>
      </c>
    </row>
    <row r="6096">
      <c r="A6096">
        <f>IF(P6096=P6095,0,P6096)</f>
        <v/>
      </c>
      <c r="B6096" s="41">
        <f>IF($M6096&gt;300,"",IF(OR(INDEX(Bemenet!$E$2:$E$301,$M6096)="",INDEX(Bemenet!$F$2:$F$301,$M6096)=""),"",MAX(INDEX(Bemenet!$E$2:$E$301,$M6096),INDEX(Szabalyok!$A:$A,$N6096))))</f>
        <v/>
      </c>
      <c r="C6096" s="41">
        <f>IF($B6096="","",MIN(INDEX(Bemenet!$F$2:$F$301,$M6096),INDEX(Szabalyok!$B:$B,$N6096)))</f>
        <v/>
      </c>
      <c r="D6096" s="5">
        <f>IF(AND($B6096&lt;&gt;"",$C6096&lt;&gt;"",$B6096&lt;=$C6096),INDEX(Bemenet!$G$2:$G$301,$M6096),"")</f>
        <v/>
      </c>
      <c r="E6096" s="6">
        <f>IF(AND($B6096&lt;&gt;"",$C6096&lt;&gt;"",$B6096&lt;=$C6096),INDEX(Bemenet!$D$2:$D$301,$M6096),"")</f>
        <v/>
      </c>
      <c r="F6096" s="5">
        <f>IF(AND($B6096&lt;&gt;"",$C6096&lt;&gt;"",$B6096&lt;=$C6096),$C6096-$B6096+1,"")</f>
        <v/>
      </c>
      <c r="G6096" s="5">
        <f>IF($F6096="","",$F6096*$D6096)</f>
        <v/>
      </c>
      <c r="H6096" s="42">
        <f>IF($G6096="","",$O6096)</f>
        <v/>
      </c>
      <c r="I6096" s="5">
        <f>IF($G6096="","",$G6096*IF($H6096="",$O6096,$H6096)/100)</f>
        <v/>
      </c>
      <c r="J6096" s="5">
        <f>IF(OR($L6096="",NOT(COUNTIFS($L$2:$L6096,$L6096)=1)),"",SUMIFS($G:$G,$L:$L,$L6096))</f>
        <v/>
      </c>
      <c r="K6096" s="5">
        <f>IF(OR($L6096="",NOT(COUNTIFS($L$2:$L6096,$L6096)=1)),"",SUMIFS($I:$I,$L:$L,$L6096))</f>
        <v/>
      </c>
      <c r="L6096" s="6">
        <f>IF($B6096="","",YEAR($B6096))</f>
        <v/>
      </c>
      <c r="M6096" s="6">
        <f>INT((ROW()-2)/39)+1</f>
        <v/>
      </c>
      <c r="N6096" s="6">
        <f>MOD(ROW()-2,39)+2</f>
        <v/>
      </c>
      <c r="O6096" s="42">
        <f>IF(AND($B6096&lt;&gt;"",$C6096&lt;&gt;"",$B6096&lt;=$C6096),INDEX(Szabalyok!$C:$C,$N6096),"")</f>
        <v/>
      </c>
      <c r="P6096">
        <f>IF(D6096="",P6095,P6095+1)</f>
        <v/>
      </c>
    </row>
    <row r="6097">
      <c r="A6097">
        <f>IF(P6097=P6096,0,P6097)</f>
        <v/>
      </c>
      <c r="B6097" s="41">
        <f>IF($M6097&gt;300,"",IF(OR(INDEX(Bemenet!$E$2:$E$301,$M6097)="",INDEX(Bemenet!$F$2:$F$301,$M6097)=""),"",MAX(INDEX(Bemenet!$E$2:$E$301,$M6097),INDEX(Szabalyok!$A:$A,$N6097))))</f>
        <v/>
      </c>
      <c r="C6097" s="41">
        <f>IF($B6097="","",MIN(INDEX(Bemenet!$F$2:$F$301,$M6097),INDEX(Szabalyok!$B:$B,$N6097)))</f>
        <v/>
      </c>
      <c r="D6097" s="5">
        <f>IF(AND($B6097&lt;&gt;"",$C6097&lt;&gt;"",$B6097&lt;=$C6097),INDEX(Bemenet!$G$2:$G$301,$M6097),"")</f>
        <v/>
      </c>
      <c r="E6097" s="6">
        <f>IF(AND($B6097&lt;&gt;"",$C6097&lt;&gt;"",$B6097&lt;=$C6097),INDEX(Bemenet!$D$2:$D$301,$M6097),"")</f>
        <v/>
      </c>
      <c r="F6097" s="5">
        <f>IF(AND($B6097&lt;&gt;"",$C6097&lt;&gt;"",$B6097&lt;=$C6097),$C6097-$B6097+1,"")</f>
        <v/>
      </c>
      <c r="G6097" s="5">
        <f>IF($F6097="","",$F6097*$D6097)</f>
        <v/>
      </c>
      <c r="H6097" s="42">
        <f>IF($G6097="","",$O6097)</f>
        <v/>
      </c>
      <c r="I6097" s="5">
        <f>IF($G6097="","",$G6097*IF($H6097="",$O6097,$H6097)/100)</f>
        <v/>
      </c>
      <c r="J6097" s="5">
        <f>IF(OR($L6097="",NOT(COUNTIFS($L$2:$L6097,$L6097)=1)),"",SUMIFS($G:$G,$L:$L,$L6097))</f>
        <v/>
      </c>
      <c r="K6097" s="5">
        <f>IF(OR($L6097="",NOT(COUNTIFS($L$2:$L6097,$L6097)=1)),"",SUMIFS($I:$I,$L:$L,$L6097))</f>
        <v/>
      </c>
      <c r="L6097" s="6">
        <f>IF($B6097="","",YEAR($B6097))</f>
        <v/>
      </c>
      <c r="M6097" s="6">
        <f>INT((ROW()-2)/39)+1</f>
        <v/>
      </c>
      <c r="N6097" s="6">
        <f>MOD(ROW()-2,39)+2</f>
        <v/>
      </c>
      <c r="O6097" s="42">
        <f>IF(AND($B6097&lt;&gt;"",$C6097&lt;&gt;"",$B6097&lt;=$C6097),INDEX(Szabalyok!$C:$C,$N6097),"")</f>
        <v/>
      </c>
      <c r="P6097">
        <f>IF(D6097="",P6096,P6096+1)</f>
        <v/>
      </c>
    </row>
    <row r="6098">
      <c r="A6098">
        <f>IF(P6098=P6097,0,P6098)</f>
        <v/>
      </c>
      <c r="B6098" s="41">
        <f>IF($M6098&gt;300,"",IF(OR(INDEX(Bemenet!$E$2:$E$301,$M6098)="",INDEX(Bemenet!$F$2:$F$301,$M6098)=""),"",MAX(INDEX(Bemenet!$E$2:$E$301,$M6098),INDEX(Szabalyok!$A:$A,$N6098))))</f>
        <v/>
      </c>
      <c r="C6098" s="41">
        <f>IF($B6098="","",MIN(INDEX(Bemenet!$F$2:$F$301,$M6098),INDEX(Szabalyok!$B:$B,$N6098)))</f>
        <v/>
      </c>
      <c r="D6098" s="5">
        <f>IF(AND($B6098&lt;&gt;"",$C6098&lt;&gt;"",$B6098&lt;=$C6098),INDEX(Bemenet!$G$2:$G$301,$M6098),"")</f>
        <v/>
      </c>
      <c r="E6098" s="6">
        <f>IF(AND($B6098&lt;&gt;"",$C6098&lt;&gt;"",$B6098&lt;=$C6098),INDEX(Bemenet!$D$2:$D$301,$M6098),"")</f>
        <v/>
      </c>
      <c r="F6098" s="5">
        <f>IF(AND($B6098&lt;&gt;"",$C6098&lt;&gt;"",$B6098&lt;=$C6098),$C6098-$B6098+1,"")</f>
        <v/>
      </c>
      <c r="G6098" s="5">
        <f>IF($F6098="","",$F6098*$D6098)</f>
        <v/>
      </c>
      <c r="H6098" s="42">
        <f>IF($G6098="","",$O6098)</f>
        <v/>
      </c>
      <c r="I6098" s="5">
        <f>IF($G6098="","",$G6098*IF($H6098="",$O6098,$H6098)/100)</f>
        <v/>
      </c>
      <c r="J6098" s="5">
        <f>IF(OR($L6098="",NOT(COUNTIFS($L$2:$L6098,$L6098)=1)),"",SUMIFS($G:$G,$L:$L,$L6098))</f>
        <v/>
      </c>
      <c r="K6098" s="5">
        <f>IF(OR($L6098="",NOT(COUNTIFS($L$2:$L6098,$L6098)=1)),"",SUMIFS($I:$I,$L:$L,$L6098))</f>
        <v/>
      </c>
      <c r="L6098" s="6">
        <f>IF($B6098="","",YEAR($B6098))</f>
        <v/>
      </c>
      <c r="M6098" s="6">
        <f>INT((ROW()-2)/39)+1</f>
        <v/>
      </c>
      <c r="N6098" s="6">
        <f>MOD(ROW()-2,39)+2</f>
        <v/>
      </c>
      <c r="O6098" s="42">
        <f>IF(AND($B6098&lt;&gt;"",$C6098&lt;&gt;"",$B6098&lt;=$C6098),INDEX(Szabalyok!$C:$C,$N6098),"")</f>
        <v/>
      </c>
      <c r="P6098">
        <f>IF(D6098="",P6097,P6097+1)</f>
        <v/>
      </c>
    </row>
    <row r="6099">
      <c r="A6099">
        <f>IF(P6099=P6098,0,P6099)</f>
        <v/>
      </c>
      <c r="B6099" s="41">
        <f>IF($M6099&gt;300,"",IF(OR(INDEX(Bemenet!$E$2:$E$301,$M6099)="",INDEX(Bemenet!$F$2:$F$301,$M6099)=""),"",MAX(INDEX(Bemenet!$E$2:$E$301,$M6099),INDEX(Szabalyok!$A:$A,$N6099))))</f>
        <v/>
      </c>
      <c r="C6099" s="41">
        <f>IF($B6099="","",MIN(INDEX(Bemenet!$F$2:$F$301,$M6099),INDEX(Szabalyok!$B:$B,$N6099)))</f>
        <v/>
      </c>
      <c r="D6099" s="5">
        <f>IF(AND($B6099&lt;&gt;"",$C6099&lt;&gt;"",$B6099&lt;=$C6099),INDEX(Bemenet!$G$2:$G$301,$M6099),"")</f>
        <v/>
      </c>
      <c r="E6099" s="6">
        <f>IF(AND($B6099&lt;&gt;"",$C6099&lt;&gt;"",$B6099&lt;=$C6099),INDEX(Bemenet!$D$2:$D$301,$M6099),"")</f>
        <v/>
      </c>
      <c r="F6099" s="5">
        <f>IF(AND($B6099&lt;&gt;"",$C6099&lt;&gt;"",$B6099&lt;=$C6099),$C6099-$B6099+1,"")</f>
        <v/>
      </c>
      <c r="G6099" s="5">
        <f>IF($F6099="","",$F6099*$D6099)</f>
        <v/>
      </c>
      <c r="H6099" s="42">
        <f>IF($G6099="","",$O6099)</f>
        <v/>
      </c>
      <c r="I6099" s="5">
        <f>IF($G6099="","",$G6099*IF($H6099="",$O6099,$H6099)/100)</f>
        <v/>
      </c>
      <c r="J6099" s="5">
        <f>IF(OR($L6099="",NOT(COUNTIFS($L$2:$L6099,$L6099)=1)),"",SUMIFS($G:$G,$L:$L,$L6099))</f>
        <v/>
      </c>
      <c r="K6099" s="5">
        <f>IF(OR($L6099="",NOT(COUNTIFS($L$2:$L6099,$L6099)=1)),"",SUMIFS($I:$I,$L:$L,$L6099))</f>
        <v/>
      </c>
      <c r="L6099" s="6">
        <f>IF($B6099="","",YEAR($B6099))</f>
        <v/>
      </c>
      <c r="M6099" s="6">
        <f>INT((ROW()-2)/39)+1</f>
        <v/>
      </c>
      <c r="N6099" s="6">
        <f>MOD(ROW()-2,39)+2</f>
        <v/>
      </c>
      <c r="O6099" s="42">
        <f>IF(AND($B6099&lt;&gt;"",$C6099&lt;&gt;"",$B6099&lt;=$C6099),INDEX(Szabalyok!$C:$C,$N6099),"")</f>
        <v/>
      </c>
      <c r="P6099">
        <f>IF(D6099="",P6098,P6098+1)</f>
        <v/>
      </c>
    </row>
    <row r="6100">
      <c r="A6100">
        <f>IF(P6100=P6099,0,P6100)</f>
        <v/>
      </c>
      <c r="B6100" s="41">
        <f>IF($M6100&gt;300,"",IF(OR(INDEX(Bemenet!$E$2:$E$301,$M6100)="",INDEX(Bemenet!$F$2:$F$301,$M6100)=""),"",MAX(INDEX(Bemenet!$E$2:$E$301,$M6100),INDEX(Szabalyok!$A:$A,$N6100))))</f>
        <v/>
      </c>
      <c r="C6100" s="41">
        <f>IF($B6100="","",MIN(INDEX(Bemenet!$F$2:$F$301,$M6100),INDEX(Szabalyok!$B:$B,$N6100)))</f>
        <v/>
      </c>
      <c r="D6100" s="5">
        <f>IF(AND($B6100&lt;&gt;"",$C6100&lt;&gt;"",$B6100&lt;=$C6100),INDEX(Bemenet!$G$2:$G$301,$M6100),"")</f>
        <v/>
      </c>
      <c r="E6100" s="6">
        <f>IF(AND($B6100&lt;&gt;"",$C6100&lt;&gt;"",$B6100&lt;=$C6100),INDEX(Bemenet!$D$2:$D$301,$M6100),"")</f>
        <v/>
      </c>
      <c r="F6100" s="5">
        <f>IF(AND($B6100&lt;&gt;"",$C6100&lt;&gt;"",$B6100&lt;=$C6100),$C6100-$B6100+1,"")</f>
        <v/>
      </c>
      <c r="G6100" s="5">
        <f>IF($F6100="","",$F6100*$D6100)</f>
        <v/>
      </c>
      <c r="H6100" s="42">
        <f>IF($G6100="","",$O6100)</f>
        <v/>
      </c>
      <c r="I6100" s="5">
        <f>IF($G6100="","",$G6100*IF($H6100="",$O6100,$H6100)/100)</f>
        <v/>
      </c>
      <c r="J6100" s="5">
        <f>IF(OR($L6100="",NOT(COUNTIFS($L$2:$L6100,$L6100)=1)),"",SUMIFS($G:$G,$L:$L,$L6100))</f>
        <v/>
      </c>
      <c r="K6100" s="5">
        <f>IF(OR($L6100="",NOT(COUNTIFS($L$2:$L6100,$L6100)=1)),"",SUMIFS($I:$I,$L:$L,$L6100))</f>
        <v/>
      </c>
      <c r="L6100" s="6">
        <f>IF($B6100="","",YEAR($B6100))</f>
        <v/>
      </c>
      <c r="M6100" s="6">
        <f>INT((ROW()-2)/39)+1</f>
        <v/>
      </c>
      <c r="N6100" s="6">
        <f>MOD(ROW()-2,39)+2</f>
        <v/>
      </c>
      <c r="O6100" s="42">
        <f>IF(AND($B6100&lt;&gt;"",$C6100&lt;&gt;"",$B6100&lt;=$C6100),INDEX(Szabalyok!$C:$C,$N6100),"")</f>
        <v/>
      </c>
      <c r="P6100">
        <f>IF(D6100="",P6099,P6099+1)</f>
        <v/>
      </c>
    </row>
    <row r="6101">
      <c r="A6101">
        <f>IF(P6101=P6100,0,P6101)</f>
        <v/>
      </c>
      <c r="B6101" s="41">
        <f>IF($M6101&gt;300,"",IF(OR(INDEX(Bemenet!$E$2:$E$301,$M6101)="",INDEX(Bemenet!$F$2:$F$301,$M6101)=""),"",MAX(INDEX(Bemenet!$E$2:$E$301,$M6101),INDEX(Szabalyok!$A:$A,$N6101))))</f>
        <v/>
      </c>
      <c r="C6101" s="41">
        <f>IF($B6101="","",MIN(INDEX(Bemenet!$F$2:$F$301,$M6101),INDEX(Szabalyok!$B:$B,$N6101)))</f>
        <v/>
      </c>
      <c r="D6101" s="5">
        <f>IF(AND($B6101&lt;&gt;"",$C6101&lt;&gt;"",$B6101&lt;=$C6101),INDEX(Bemenet!$G$2:$G$301,$M6101),"")</f>
        <v/>
      </c>
      <c r="E6101" s="6">
        <f>IF(AND($B6101&lt;&gt;"",$C6101&lt;&gt;"",$B6101&lt;=$C6101),INDEX(Bemenet!$D$2:$D$301,$M6101),"")</f>
        <v/>
      </c>
      <c r="F6101" s="5">
        <f>IF(AND($B6101&lt;&gt;"",$C6101&lt;&gt;"",$B6101&lt;=$C6101),$C6101-$B6101+1,"")</f>
        <v/>
      </c>
      <c r="G6101" s="5">
        <f>IF($F6101="","",$F6101*$D6101)</f>
        <v/>
      </c>
      <c r="H6101" s="42">
        <f>IF($G6101="","",$O6101)</f>
        <v/>
      </c>
      <c r="I6101" s="5">
        <f>IF($G6101="","",$G6101*IF($H6101="",$O6101,$H6101)/100)</f>
        <v/>
      </c>
      <c r="J6101" s="5">
        <f>IF(OR($L6101="",NOT(COUNTIFS($L$2:$L6101,$L6101)=1)),"",SUMIFS($G:$G,$L:$L,$L6101))</f>
        <v/>
      </c>
      <c r="K6101" s="5">
        <f>IF(OR($L6101="",NOT(COUNTIFS($L$2:$L6101,$L6101)=1)),"",SUMIFS($I:$I,$L:$L,$L6101))</f>
        <v/>
      </c>
      <c r="L6101" s="6">
        <f>IF($B6101="","",YEAR($B6101))</f>
        <v/>
      </c>
      <c r="M6101" s="6">
        <f>INT((ROW()-2)/39)+1</f>
        <v/>
      </c>
      <c r="N6101" s="6">
        <f>MOD(ROW()-2,39)+2</f>
        <v/>
      </c>
      <c r="O6101" s="42">
        <f>IF(AND($B6101&lt;&gt;"",$C6101&lt;&gt;"",$B6101&lt;=$C6101),INDEX(Szabalyok!$C:$C,$N6101),"")</f>
        <v/>
      </c>
      <c r="P6101">
        <f>IF(D6101="",P6100,P6100+1)</f>
        <v/>
      </c>
    </row>
    <row r="6102">
      <c r="A6102">
        <f>IF(P6102=P6101,0,P6102)</f>
        <v/>
      </c>
      <c r="B6102" s="41">
        <f>IF($M6102&gt;300,"",IF(OR(INDEX(Bemenet!$E$2:$E$301,$M6102)="",INDEX(Bemenet!$F$2:$F$301,$M6102)=""),"",MAX(INDEX(Bemenet!$E$2:$E$301,$M6102),INDEX(Szabalyok!$A:$A,$N6102))))</f>
        <v/>
      </c>
      <c r="C6102" s="41">
        <f>IF($B6102="","",MIN(INDEX(Bemenet!$F$2:$F$301,$M6102),INDEX(Szabalyok!$B:$B,$N6102)))</f>
        <v/>
      </c>
      <c r="D6102" s="5">
        <f>IF(AND($B6102&lt;&gt;"",$C6102&lt;&gt;"",$B6102&lt;=$C6102),INDEX(Bemenet!$G$2:$G$301,$M6102),"")</f>
        <v/>
      </c>
      <c r="E6102" s="6">
        <f>IF(AND($B6102&lt;&gt;"",$C6102&lt;&gt;"",$B6102&lt;=$C6102),INDEX(Bemenet!$D$2:$D$301,$M6102),"")</f>
        <v/>
      </c>
      <c r="F6102" s="5">
        <f>IF(AND($B6102&lt;&gt;"",$C6102&lt;&gt;"",$B6102&lt;=$C6102),$C6102-$B6102+1,"")</f>
        <v/>
      </c>
      <c r="G6102" s="5">
        <f>IF($F6102="","",$F6102*$D6102)</f>
        <v/>
      </c>
      <c r="H6102" s="42">
        <f>IF($G6102="","",$O6102)</f>
        <v/>
      </c>
      <c r="I6102" s="5">
        <f>IF($G6102="","",$G6102*IF($H6102="",$O6102,$H6102)/100)</f>
        <v/>
      </c>
      <c r="J6102" s="5">
        <f>IF(OR($L6102="",NOT(COUNTIFS($L$2:$L6102,$L6102)=1)),"",SUMIFS($G:$G,$L:$L,$L6102))</f>
        <v/>
      </c>
      <c r="K6102" s="5">
        <f>IF(OR($L6102="",NOT(COUNTIFS($L$2:$L6102,$L6102)=1)),"",SUMIFS($I:$I,$L:$L,$L6102))</f>
        <v/>
      </c>
      <c r="L6102" s="6">
        <f>IF($B6102="","",YEAR($B6102))</f>
        <v/>
      </c>
      <c r="M6102" s="6">
        <f>INT((ROW()-2)/39)+1</f>
        <v/>
      </c>
      <c r="N6102" s="6">
        <f>MOD(ROW()-2,39)+2</f>
        <v/>
      </c>
      <c r="O6102" s="42">
        <f>IF(AND($B6102&lt;&gt;"",$C6102&lt;&gt;"",$B6102&lt;=$C6102),INDEX(Szabalyok!$C:$C,$N6102),"")</f>
        <v/>
      </c>
      <c r="P6102">
        <f>IF(D6102="",P6101,P6101+1)</f>
        <v/>
      </c>
    </row>
    <row r="6103">
      <c r="A6103">
        <f>IF(P6103=P6102,0,P6103)</f>
        <v/>
      </c>
      <c r="B6103" s="41">
        <f>IF($M6103&gt;300,"",IF(OR(INDEX(Bemenet!$E$2:$E$301,$M6103)="",INDEX(Bemenet!$F$2:$F$301,$M6103)=""),"",MAX(INDEX(Bemenet!$E$2:$E$301,$M6103),INDEX(Szabalyok!$A:$A,$N6103))))</f>
        <v/>
      </c>
      <c r="C6103" s="41">
        <f>IF($B6103="","",MIN(INDEX(Bemenet!$F$2:$F$301,$M6103),INDEX(Szabalyok!$B:$B,$N6103)))</f>
        <v/>
      </c>
      <c r="D6103" s="5">
        <f>IF(AND($B6103&lt;&gt;"",$C6103&lt;&gt;"",$B6103&lt;=$C6103),INDEX(Bemenet!$G$2:$G$301,$M6103),"")</f>
        <v/>
      </c>
      <c r="E6103" s="6">
        <f>IF(AND($B6103&lt;&gt;"",$C6103&lt;&gt;"",$B6103&lt;=$C6103),INDEX(Bemenet!$D$2:$D$301,$M6103),"")</f>
        <v/>
      </c>
      <c r="F6103" s="5">
        <f>IF(AND($B6103&lt;&gt;"",$C6103&lt;&gt;"",$B6103&lt;=$C6103),$C6103-$B6103+1,"")</f>
        <v/>
      </c>
      <c r="G6103" s="5">
        <f>IF($F6103="","",$F6103*$D6103)</f>
        <v/>
      </c>
      <c r="H6103" s="42">
        <f>IF($G6103="","",$O6103)</f>
        <v/>
      </c>
      <c r="I6103" s="5">
        <f>IF($G6103="","",$G6103*IF($H6103="",$O6103,$H6103)/100)</f>
        <v/>
      </c>
      <c r="J6103" s="5">
        <f>IF(OR($L6103="",NOT(COUNTIFS($L$2:$L6103,$L6103)=1)),"",SUMIFS($G:$G,$L:$L,$L6103))</f>
        <v/>
      </c>
      <c r="K6103" s="5">
        <f>IF(OR($L6103="",NOT(COUNTIFS($L$2:$L6103,$L6103)=1)),"",SUMIFS($I:$I,$L:$L,$L6103))</f>
        <v/>
      </c>
      <c r="L6103" s="6">
        <f>IF($B6103="","",YEAR($B6103))</f>
        <v/>
      </c>
      <c r="M6103" s="6">
        <f>INT((ROW()-2)/39)+1</f>
        <v/>
      </c>
      <c r="N6103" s="6">
        <f>MOD(ROW()-2,39)+2</f>
        <v/>
      </c>
      <c r="O6103" s="42">
        <f>IF(AND($B6103&lt;&gt;"",$C6103&lt;&gt;"",$B6103&lt;=$C6103),INDEX(Szabalyok!$C:$C,$N6103),"")</f>
        <v/>
      </c>
      <c r="P6103">
        <f>IF(D6103="",P6102,P6102+1)</f>
        <v/>
      </c>
    </row>
    <row r="6104">
      <c r="A6104">
        <f>IF(P6104=P6103,0,P6104)</f>
        <v/>
      </c>
      <c r="B6104" s="41">
        <f>IF($M6104&gt;300,"",IF(OR(INDEX(Bemenet!$E$2:$E$301,$M6104)="",INDEX(Bemenet!$F$2:$F$301,$M6104)=""),"",MAX(INDEX(Bemenet!$E$2:$E$301,$M6104),INDEX(Szabalyok!$A:$A,$N6104))))</f>
        <v/>
      </c>
      <c r="C6104" s="41">
        <f>IF($B6104="","",MIN(INDEX(Bemenet!$F$2:$F$301,$M6104),INDEX(Szabalyok!$B:$B,$N6104)))</f>
        <v/>
      </c>
      <c r="D6104" s="5">
        <f>IF(AND($B6104&lt;&gt;"",$C6104&lt;&gt;"",$B6104&lt;=$C6104),INDEX(Bemenet!$G$2:$G$301,$M6104),"")</f>
        <v/>
      </c>
      <c r="E6104" s="6">
        <f>IF(AND($B6104&lt;&gt;"",$C6104&lt;&gt;"",$B6104&lt;=$C6104),INDEX(Bemenet!$D$2:$D$301,$M6104),"")</f>
        <v/>
      </c>
      <c r="F6104" s="5">
        <f>IF(AND($B6104&lt;&gt;"",$C6104&lt;&gt;"",$B6104&lt;=$C6104),$C6104-$B6104+1,"")</f>
        <v/>
      </c>
      <c r="G6104" s="5">
        <f>IF($F6104="","",$F6104*$D6104)</f>
        <v/>
      </c>
      <c r="H6104" s="42">
        <f>IF($G6104="","",$O6104)</f>
        <v/>
      </c>
      <c r="I6104" s="5">
        <f>IF($G6104="","",$G6104*IF($H6104="",$O6104,$H6104)/100)</f>
        <v/>
      </c>
      <c r="J6104" s="5">
        <f>IF(OR($L6104="",NOT(COUNTIFS($L$2:$L6104,$L6104)=1)),"",SUMIFS($G:$G,$L:$L,$L6104))</f>
        <v/>
      </c>
      <c r="K6104" s="5">
        <f>IF(OR($L6104="",NOT(COUNTIFS($L$2:$L6104,$L6104)=1)),"",SUMIFS($I:$I,$L:$L,$L6104))</f>
        <v/>
      </c>
      <c r="L6104" s="6">
        <f>IF($B6104="","",YEAR($B6104))</f>
        <v/>
      </c>
      <c r="M6104" s="6">
        <f>INT((ROW()-2)/39)+1</f>
        <v/>
      </c>
      <c r="N6104" s="6">
        <f>MOD(ROW()-2,39)+2</f>
        <v/>
      </c>
      <c r="O6104" s="42">
        <f>IF(AND($B6104&lt;&gt;"",$C6104&lt;&gt;"",$B6104&lt;=$C6104),INDEX(Szabalyok!$C:$C,$N6104),"")</f>
        <v/>
      </c>
      <c r="P6104">
        <f>IF(D6104="",P6103,P6103+1)</f>
        <v/>
      </c>
    </row>
    <row r="6105">
      <c r="A6105">
        <f>IF(P6105=P6104,0,P6105)</f>
        <v/>
      </c>
      <c r="B6105" s="41">
        <f>IF($M6105&gt;300,"",IF(OR(INDEX(Bemenet!$E$2:$E$301,$M6105)="",INDEX(Bemenet!$F$2:$F$301,$M6105)=""),"",MAX(INDEX(Bemenet!$E$2:$E$301,$M6105),INDEX(Szabalyok!$A:$A,$N6105))))</f>
        <v/>
      </c>
      <c r="C6105" s="41">
        <f>IF($B6105="","",MIN(INDEX(Bemenet!$F$2:$F$301,$M6105),INDEX(Szabalyok!$B:$B,$N6105)))</f>
        <v/>
      </c>
      <c r="D6105" s="5">
        <f>IF(AND($B6105&lt;&gt;"",$C6105&lt;&gt;"",$B6105&lt;=$C6105),INDEX(Bemenet!$G$2:$G$301,$M6105),"")</f>
        <v/>
      </c>
      <c r="E6105" s="6">
        <f>IF(AND($B6105&lt;&gt;"",$C6105&lt;&gt;"",$B6105&lt;=$C6105),INDEX(Bemenet!$D$2:$D$301,$M6105),"")</f>
        <v/>
      </c>
      <c r="F6105" s="5">
        <f>IF(AND($B6105&lt;&gt;"",$C6105&lt;&gt;"",$B6105&lt;=$C6105),$C6105-$B6105+1,"")</f>
        <v/>
      </c>
      <c r="G6105" s="5">
        <f>IF($F6105="","",$F6105*$D6105)</f>
        <v/>
      </c>
      <c r="H6105" s="42">
        <f>IF($G6105="","",$O6105)</f>
        <v/>
      </c>
      <c r="I6105" s="5">
        <f>IF($G6105="","",$G6105*IF($H6105="",$O6105,$H6105)/100)</f>
        <v/>
      </c>
      <c r="J6105" s="5">
        <f>IF(OR($L6105="",NOT(COUNTIFS($L$2:$L6105,$L6105)=1)),"",SUMIFS($G:$G,$L:$L,$L6105))</f>
        <v/>
      </c>
      <c r="K6105" s="5">
        <f>IF(OR($L6105="",NOT(COUNTIFS($L$2:$L6105,$L6105)=1)),"",SUMIFS($I:$I,$L:$L,$L6105))</f>
        <v/>
      </c>
      <c r="L6105" s="6">
        <f>IF($B6105="","",YEAR($B6105))</f>
        <v/>
      </c>
      <c r="M6105" s="6">
        <f>INT((ROW()-2)/39)+1</f>
        <v/>
      </c>
      <c r="N6105" s="6">
        <f>MOD(ROW()-2,39)+2</f>
        <v/>
      </c>
      <c r="O6105" s="42">
        <f>IF(AND($B6105&lt;&gt;"",$C6105&lt;&gt;"",$B6105&lt;=$C6105),INDEX(Szabalyok!$C:$C,$N6105),"")</f>
        <v/>
      </c>
      <c r="P6105">
        <f>IF(D6105="",P6104,P6104+1)</f>
        <v/>
      </c>
    </row>
    <row r="6106">
      <c r="A6106">
        <f>IF(P6106=P6105,0,P6106)</f>
        <v/>
      </c>
      <c r="B6106" s="41">
        <f>IF($M6106&gt;300,"",IF(OR(INDEX(Bemenet!$E$2:$E$301,$M6106)="",INDEX(Bemenet!$F$2:$F$301,$M6106)=""),"",MAX(INDEX(Bemenet!$E$2:$E$301,$M6106),INDEX(Szabalyok!$A:$A,$N6106))))</f>
        <v/>
      </c>
      <c r="C6106" s="41">
        <f>IF($B6106="","",MIN(INDEX(Bemenet!$F$2:$F$301,$M6106),INDEX(Szabalyok!$B:$B,$N6106)))</f>
        <v/>
      </c>
      <c r="D6106" s="5">
        <f>IF(AND($B6106&lt;&gt;"",$C6106&lt;&gt;"",$B6106&lt;=$C6106),INDEX(Bemenet!$G$2:$G$301,$M6106),"")</f>
        <v/>
      </c>
      <c r="E6106" s="6">
        <f>IF(AND($B6106&lt;&gt;"",$C6106&lt;&gt;"",$B6106&lt;=$C6106),INDEX(Bemenet!$D$2:$D$301,$M6106),"")</f>
        <v/>
      </c>
      <c r="F6106" s="5">
        <f>IF(AND($B6106&lt;&gt;"",$C6106&lt;&gt;"",$B6106&lt;=$C6106),$C6106-$B6106+1,"")</f>
        <v/>
      </c>
      <c r="G6106" s="5">
        <f>IF($F6106="","",$F6106*$D6106)</f>
        <v/>
      </c>
      <c r="H6106" s="42">
        <f>IF($G6106="","",$O6106)</f>
        <v/>
      </c>
      <c r="I6106" s="5">
        <f>IF($G6106="","",$G6106*IF($H6106="",$O6106,$H6106)/100)</f>
        <v/>
      </c>
      <c r="J6106" s="5">
        <f>IF(OR($L6106="",NOT(COUNTIFS($L$2:$L6106,$L6106)=1)),"",SUMIFS($G:$G,$L:$L,$L6106))</f>
        <v/>
      </c>
      <c r="K6106" s="5">
        <f>IF(OR($L6106="",NOT(COUNTIFS($L$2:$L6106,$L6106)=1)),"",SUMIFS($I:$I,$L:$L,$L6106))</f>
        <v/>
      </c>
      <c r="L6106" s="6">
        <f>IF($B6106="","",YEAR($B6106))</f>
        <v/>
      </c>
      <c r="M6106" s="6">
        <f>INT((ROW()-2)/39)+1</f>
        <v/>
      </c>
      <c r="N6106" s="6">
        <f>MOD(ROW()-2,39)+2</f>
        <v/>
      </c>
      <c r="O6106" s="42">
        <f>IF(AND($B6106&lt;&gt;"",$C6106&lt;&gt;"",$B6106&lt;=$C6106),INDEX(Szabalyok!$C:$C,$N6106),"")</f>
        <v/>
      </c>
      <c r="P6106">
        <f>IF(D6106="",P6105,P6105+1)</f>
        <v/>
      </c>
    </row>
    <row r="6107">
      <c r="A6107">
        <f>IF(P6107=P6106,0,P6107)</f>
        <v/>
      </c>
      <c r="B6107" s="41">
        <f>IF($M6107&gt;300,"",IF(OR(INDEX(Bemenet!$E$2:$E$301,$M6107)="",INDEX(Bemenet!$F$2:$F$301,$M6107)=""),"",MAX(INDEX(Bemenet!$E$2:$E$301,$M6107),INDEX(Szabalyok!$A:$A,$N6107))))</f>
        <v/>
      </c>
      <c r="C6107" s="41">
        <f>IF($B6107="","",MIN(INDEX(Bemenet!$F$2:$F$301,$M6107),INDEX(Szabalyok!$B:$B,$N6107)))</f>
        <v/>
      </c>
      <c r="D6107" s="5">
        <f>IF(AND($B6107&lt;&gt;"",$C6107&lt;&gt;"",$B6107&lt;=$C6107),INDEX(Bemenet!$G$2:$G$301,$M6107),"")</f>
        <v/>
      </c>
      <c r="E6107" s="6">
        <f>IF(AND($B6107&lt;&gt;"",$C6107&lt;&gt;"",$B6107&lt;=$C6107),INDEX(Bemenet!$D$2:$D$301,$M6107),"")</f>
        <v/>
      </c>
      <c r="F6107" s="5">
        <f>IF(AND($B6107&lt;&gt;"",$C6107&lt;&gt;"",$B6107&lt;=$C6107),$C6107-$B6107+1,"")</f>
        <v/>
      </c>
      <c r="G6107" s="5">
        <f>IF($F6107="","",$F6107*$D6107)</f>
        <v/>
      </c>
      <c r="H6107" s="42">
        <f>IF($G6107="","",$O6107)</f>
        <v/>
      </c>
      <c r="I6107" s="5">
        <f>IF($G6107="","",$G6107*IF($H6107="",$O6107,$H6107)/100)</f>
        <v/>
      </c>
      <c r="J6107" s="5">
        <f>IF(OR($L6107="",NOT(COUNTIFS($L$2:$L6107,$L6107)=1)),"",SUMIFS($G:$G,$L:$L,$L6107))</f>
        <v/>
      </c>
      <c r="K6107" s="5">
        <f>IF(OR($L6107="",NOT(COUNTIFS($L$2:$L6107,$L6107)=1)),"",SUMIFS($I:$I,$L:$L,$L6107))</f>
        <v/>
      </c>
      <c r="L6107" s="6">
        <f>IF($B6107="","",YEAR($B6107))</f>
        <v/>
      </c>
      <c r="M6107" s="6">
        <f>INT((ROW()-2)/39)+1</f>
        <v/>
      </c>
      <c r="N6107" s="6">
        <f>MOD(ROW()-2,39)+2</f>
        <v/>
      </c>
      <c r="O6107" s="42">
        <f>IF(AND($B6107&lt;&gt;"",$C6107&lt;&gt;"",$B6107&lt;=$C6107),INDEX(Szabalyok!$C:$C,$N6107),"")</f>
        <v/>
      </c>
      <c r="P6107">
        <f>IF(D6107="",P6106,P6106+1)</f>
        <v/>
      </c>
    </row>
    <row r="6108">
      <c r="A6108">
        <f>IF(P6108=P6107,0,P6108)</f>
        <v/>
      </c>
      <c r="B6108" s="41">
        <f>IF($M6108&gt;300,"",IF(OR(INDEX(Bemenet!$E$2:$E$301,$M6108)="",INDEX(Bemenet!$F$2:$F$301,$M6108)=""),"",MAX(INDEX(Bemenet!$E$2:$E$301,$M6108),INDEX(Szabalyok!$A:$A,$N6108))))</f>
        <v/>
      </c>
      <c r="C6108" s="41">
        <f>IF($B6108="","",MIN(INDEX(Bemenet!$F$2:$F$301,$M6108),INDEX(Szabalyok!$B:$B,$N6108)))</f>
        <v/>
      </c>
      <c r="D6108" s="5">
        <f>IF(AND($B6108&lt;&gt;"",$C6108&lt;&gt;"",$B6108&lt;=$C6108),INDEX(Bemenet!$G$2:$G$301,$M6108),"")</f>
        <v/>
      </c>
      <c r="E6108" s="6">
        <f>IF(AND($B6108&lt;&gt;"",$C6108&lt;&gt;"",$B6108&lt;=$C6108),INDEX(Bemenet!$D$2:$D$301,$M6108),"")</f>
        <v/>
      </c>
      <c r="F6108" s="5">
        <f>IF(AND($B6108&lt;&gt;"",$C6108&lt;&gt;"",$B6108&lt;=$C6108),$C6108-$B6108+1,"")</f>
        <v/>
      </c>
      <c r="G6108" s="5">
        <f>IF($F6108="","",$F6108*$D6108)</f>
        <v/>
      </c>
      <c r="H6108" s="42">
        <f>IF($G6108="","",$O6108)</f>
        <v/>
      </c>
      <c r="I6108" s="5">
        <f>IF($G6108="","",$G6108*IF($H6108="",$O6108,$H6108)/100)</f>
        <v/>
      </c>
      <c r="J6108" s="5">
        <f>IF(OR($L6108="",NOT(COUNTIFS($L$2:$L6108,$L6108)=1)),"",SUMIFS($G:$G,$L:$L,$L6108))</f>
        <v/>
      </c>
      <c r="K6108" s="5">
        <f>IF(OR($L6108="",NOT(COUNTIFS($L$2:$L6108,$L6108)=1)),"",SUMIFS($I:$I,$L:$L,$L6108))</f>
        <v/>
      </c>
      <c r="L6108" s="6">
        <f>IF($B6108="","",YEAR($B6108))</f>
        <v/>
      </c>
      <c r="M6108" s="6">
        <f>INT((ROW()-2)/39)+1</f>
        <v/>
      </c>
      <c r="N6108" s="6">
        <f>MOD(ROW()-2,39)+2</f>
        <v/>
      </c>
      <c r="O6108" s="42">
        <f>IF(AND($B6108&lt;&gt;"",$C6108&lt;&gt;"",$B6108&lt;=$C6108),INDEX(Szabalyok!$C:$C,$N6108),"")</f>
        <v/>
      </c>
      <c r="P6108">
        <f>IF(D6108="",P6107,P6107+1)</f>
        <v/>
      </c>
    </row>
    <row r="6109">
      <c r="A6109">
        <f>IF(P6109=P6108,0,P6109)</f>
        <v/>
      </c>
      <c r="B6109" s="41">
        <f>IF($M6109&gt;300,"",IF(OR(INDEX(Bemenet!$E$2:$E$301,$M6109)="",INDEX(Bemenet!$F$2:$F$301,$M6109)=""),"",MAX(INDEX(Bemenet!$E$2:$E$301,$M6109),INDEX(Szabalyok!$A:$A,$N6109))))</f>
        <v/>
      </c>
      <c r="C6109" s="41">
        <f>IF($B6109="","",MIN(INDEX(Bemenet!$F$2:$F$301,$M6109),INDEX(Szabalyok!$B:$B,$N6109)))</f>
        <v/>
      </c>
      <c r="D6109" s="5">
        <f>IF(AND($B6109&lt;&gt;"",$C6109&lt;&gt;"",$B6109&lt;=$C6109),INDEX(Bemenet!$G$2:$G$301,$M6109),"")</f>
        <v/>
      </c>
      <c r="E6109" s="6">
        <f>IF(AND($B6109&lt;&gt;"",$C6109&lt;&gt;"",$B6109&lt;=$C6109),INDEX(Bemenet!$D$2:$D$301,$M6109),"")</f>
        <v/>
      </c>
      <c r="F6109" s="5">
        <f>IF(AND($B6109&lt;&gt;"",$C6109&lt;&gt;"",$B6109&lt;=$C6109),$C6109-$B6109+1,"")</f>
        <v/>
      </c>
      <c r="G6109" s="5">
        <f>IF($F6109="","",$F6109*$D6109)</f>
        <v/>
      </c>
      <c r="H6109" s="42">
        <f>IF($G6109="","",$O6109)</f>
        <v/>
      </c>
      <c r="I6109" s="5">
        <f>IF($G6109="","",$G6109*IF($H6109="",$O6109,$H6109)/100)</f>
        <v/>
      </c>
      <c r="J6109" s="5">
        <f>IF(OR($L6109="",NOT(COUNTIFS($L$2:$L6109,$L6109)=1)),"",SUMIFS($G:$G,$L:$L,$L6109))</f>
        <v/>
      </c>
      <c r="K6109" s="5">
        <f>IF(OR($L6109="",NOT(COUNTIFS($L$2:$L6109,$L6109)=1)),"",SUMIFS($I:$I,$L:$L,$L6109))</f>
        <v/>
      </c>
      <c r="L6109" s="6">
        <f>IF($B6109="","",YEAR($B6109))</f>
        <v/>
      </c>
      <c r="M6109" s="6">
        <f>INT((ROW()-2)/39)+1</f>
        <v/>
      </c>
      <c r="N6109" s="6">
        <f>MOD(ROW()-2,39)+2</f>
        <v/>
      </c>
      <c r="O6109" s="42">
        <f>IF(AND($B6109&lt;&gt;"",$C6109&lt;&gt;"",$B6109&lt;=$C6109),INDEX(Szabalyok!$C:$C,$N6109),"")</f>
        <v/>
      </c>
      <c r="P6109">
        <f>IF(D6109="",P6108,P6108+1)</f>
        <v/>
      </c>
    </row>
    <row r="6110">
      <c r="A6110">
        <f>IF(P6110=P6109,0,P6110)</f>
        <v/>
      </c>
      <c r="B6110" s="41">
        <f>IF($M6110&gt;300,"",IF(OR(INDEX(Bemenet!$E$2:$E$301,$M6110)="",INDEX(Bemenet!$F$2:$F$301,$M6110)=""),"",MAX(INDEX(Bemenet!$E$2:$E$301,$M6110),INDEX(Szabalyok!$A:$A,$N6110))))</f>
        <v/>
      </c>
      <c r="C6110" s="41">
        <f>IF($B6110="","",MIN(INDEX(Bemenet!$F$2:$F$301,$M6110),INDEX(Szabalyok!$B:$B,$N6110)))</f>
        <v/>
      </c>
      <c r="D6110" s="5">
        <f>IF(AND($B6110&lt;&gt;"",$C6110&lt;&gt;"",$B6110&lt;=$C6110),INDEX(Bemenet!$G$2:$G$301,$M6110),"")</f>
        <v/>
      </c>
      <c r="E6110" s="6">
        <f>IF(AND($B6110&lt;&gt;"",$C6110&lt;&gt;"",$B6110&lt;=$C6110),INDEX(Bemenet!$D$2:$D$301,$M6110),"")</f>
        <v/>
      </c>
      <c r="F6110" s="5">
        <f>IF(AND($B6110&lt;&gt;"",$C6110&lt;&gt;"",$B6110&lt;=$C6110),$C6110-$B6110+1,"")</f>
        <v/>
      </c>
      <c r="G6110" s="5">
        <f>IF($F6110="","",$F6110*$D6110)</f>
        <v/>
      </c>
      <c r="H6110" s="42">
        <f>IF($G6110="","",$O6110)</f>
        <v/>
      </c>
      <c r="I6110" s="5">
        <f>IF($G6110="","",$G6110*IF($H6110="",$O6110,$H6110)/100)</f>
        <v/>
      </c>
      <c r="J6110" s="5">
        <f>IF(OR($L6110="",NOT(COUNTIFS($L$2:$L6110,$L6110)=1)),"",SUMIFS($G:$G,$L:$L,$L6110))</f>
        <v/>
      </c>
      <c r="K6110" s="5">
        <f>IF(OR($L6110="",NOT(COUNTIFS($L$2:$L6110,$L6110)=1)),"",SUMIFS($I:$I,$L:$L,$L6110))</f>
        <v/>
      </c>
      <c r="L6110" s="6">
        <f>IF($B6110="","",YEAR($B6110))</f>
        <v/>
      </c>
      <c r="M6110" s="6">
        <f>INT((ROW()-2)/39)+1</f>
        <v/>
      </c>
      <c r="N6110" s="6">
        <f>MOD(ROW()-2,39)+2</f>
        <v/>
      </c>
      <c r="O6110" s="42">
        <f>IF(AND($B6110&lt;&gt;"",$C6110&lt;&gt;"",$B6110&lt;=$C6110),INDEX(Szabalyok!$C:$C,$N6110),"")</f>
        <v/>
      </c>
      <c r="P6110">
        <f>IF(D6110="",P6109,P6109+1)</f>
        <v/>
      </c>
    </row>
    <row r="6111">
      <c r="A6111">
        <f>IF(P6111=P6110,0,P6111)</f>
        <v/>
      </c>
      <c r="B6111" s="41">
        <f>IF($M6111&gt;300,"",IF(OR(INDEX(Bemenet!$E$2:$E$301,$M6111)="",INDEX(Bemenet!$F$2:$F$301,$M6111)=""),"",MAX(INDEX(Bemenet!$E$2:$E$301,$M6111),INDEX(Szabalyok!$A:$A,$N6111))))</f>
        <v/>
      </c>
      <c r="C6111" s="41">
        <f>IF($B6111="","",MIN(INDEX(Bemenet!$F$2:$F$301,$M6111),INDEX(Szabalyok!$B:$B,$N6111)))</f>
        <v/>
      </c>
      <c r="D6111" s="5">
        <f>IF(AND($B6111&lt;&gt;"",$C6111&lt;&gt;"",$B6111&lt;=$C6111),INDEX(Bemenet!$G$2:$G$301,$M6111),"")</f>
        <v/>
      </c>
      <c r="E6111" s="6">
        <f>IF(AND($B6111&lt;&gt;"",$C6111&lt;&gt;"",$B6111&lt;=$C6111),INDEX(Bemenet!$D$2:$D$301,$M6111),"")</f>
        <v/>
      </c>
      <c r="F6111" s="5">
        <f>IF(AND($B6111&lt;&gt;"",$C6111&lt;&gt;"",$B6111&lt;=$C6111),$C6111-$B6111+1,"")</f>
        <v/>
      </c>
      <c r="G6111" s="5">
        <f>IF($F6111="","",$F6111*$D6111)</f>
        <v/>
      </c>
      <c r="H6111" s="42">
        <f>IF($G6111="","",$O6111)</f>
        <v/>
      </c>
      <c r="I6111" s="5">
        <f>IF($G6111="","",$G6111*IF($H6111="",$O6111,$H6111)/100)</f>
        <v/>
      </c>
      <c r="J6111" s="5">
        <f>IF(OR($L6111="",NOT(COUNTIFS($L$2:$L6111,$L6111)=1)),"",SUMIFS($G:$G,$L:$L,$L6111))</f>
        <v/>
      </c>
      <c r="K6111" s="5">
        <f>IF(OR($L6111="",NOT(COUNTIFS($L$2:$L6111,$L6111)=1)),"",SUMIFS($I:$I,$L:$L,$L6111))</f>
        <v/>
      </c>
      <c r="L6111" s="6">
        <f>IF($B6111="","",YEAR($B6111))</f>
        <v/>
      </c>
      <c r="M6111" s="6">
        <f>INT((ROW()-2)/39)+1</f>
        <v/>
      </c>
      <c r="N6111" s="6">
        <f>MOD(ROW()-2,39)+2</f>
        <v/>
      </c>
      <c r="O6111" s="42">
        <f>IF(AND($B6111&lt;&gt;"",$C6111&lt;&gt;"",$B6111&lt;=$C6111),INDEX(Szabalyok!$C:$C,$N6111),"")</f>
        <v/>
      </c>
      <c r="P6111">
        <f>IF(D6111="",P6110,P6110+1)</f>
        <v/>
      </c>
    </row>
    <row r="6112">
      <c r="A6112">
        <f>IF(P6112=P6111,0,P6112)</f>
        <v/>
      </c>
      <c r="B6112" s="41">
        <f>IF($M6112&gt;300,"",IF(OR(INDEX(Bemenet!$E$2:$E$301,$M6112)="",INDEX(Bemenet!$F$2:$F$301,$M6112)=""),"",MAX(INDEX(Bemenet!$E$2:$E$301,$M6112),INDEX(Szabalyok!$A:$A,$N6112))))</f>
        <v/>
      </c>
      <c r="C6112" s="41">
        <f>IF($B6112="","",MIN(INDEX(Bemenet!$F$2:$F$301,$M6112),INDEX(Szabalyok!$B:$B,$N6112)))</f>
        <v/>
      </c>
      <c r="D6112" s="5">
        <f>IF(AND($B6112&lt;&gt;"",$C6112&lt;&gt;"",$B6112&lt;=$C6112),INDEX(Bemenet!$G$2:$G$301,$M6112),"")</f>
        <v/>
      </c>
      <c r="E6112" s="6">
        <f>IF(AND($B6112&lt;&gt;"",$C6112&lt;&gt;"",$B6112&lt;=$C6112),INDEX(Bemenet!$D$2:$D$301,$M6112),"")</f>
        <v/>
      </c>
      <c r="F6112" s="5">
        <f>IF(AND($B6112&lt;&gt;"",$C6112&lt;&gt;"",$B6112&lt;=$C6112),$C6112-$B6112+1,"")</f>
        <v/>
      </c>
      <c r="G6112" s="5">
        <f>IF($F6112="","",$F6112*$D6112)</f>
        <v/>
      </c>
      <c r="H6112" s="42">
        <f>IF($G6112="","",$O6112)</f>
        <v/>
      </c>
      <c r="I6112" s="5">
        <f>IF($G6112="","",$G6112*IF($H6112="",$O6112,$H6112)/100)</f>
        <v/>
      </c>
      <c r="J6112" s="5">
        <f>IF(OR($L6112="",NOT(COUNTIFS($L$2:$L6112,$L6112)=1)),"",SUMIFS($G:$G,$L:$L,$L6112))</f>
        <v/>
      </c>
      <c r="K6112" s="5">
        <f>IF(OR($L6112="",NOT(COUNTIFS($L$2:$L6112,$L6112)=1)),"",SUMIFS($I:$I,$L:$L,$L6112))</f>
        <v/>
      </c>
      <c r="L6112" s="6">
        <f>IF($B6112="","",YEAR($B6112))</f>
        <v/>
      </c>
      <c r="M6112" s="6">
        <f>INT((ROW()-2)/39)+1</f>
        <v/>
      </c>
      <c r="N6112" s="6">
        <f>MOD(ROW()-2,39)+2</f>
        <v/>
      </c>
      <c r="O6112" s="42">
        <f>IF(AND($B6112&lt;&gt;"",$C6112&lt;&gt;"",$B6112&lt;=$C6112),INDEX(Szabalyok!$C:$C,$N6112),"")</f>
        <v/>
      </c>
      <c r="P6112">
        <f>IF(D6112="",P6111,P6111+1)</f>
        <v/>
      </c>
    </row>
    <row r="6113">
      <c r="A6113">
        <f>IF(P6113=P6112,0,P6113)</f>
        <v/>
      </c>
      <c r="B6113" s="41">
        <f>IF($M6113&gt;300,"",IF(OR(INDEX(Bemenet!$E$2:$E$301,$M6113)="",INDEX(Bemenet!$F$2:$F$301,$M6113)=""),"",MAX(INDEX(Bemenet!$E$2:$E$301,$M6113),INDEX(Szabalyok!$A:$A,$N6113))))</f>
        <v/>
      </c>
      <c r="C6113" s="41">
        <f>IF($B6113="","",MIN(INDEX(Bemenet!$F$2:$F$301,$M6113),INDEX(Szabalyok!$B:$B,$N6113)))</f>
        <v/>
      </c>
      <c r="D6113" s="5">
        <f>IF(AND($B6113&lt;&gt;"",$C6113&lt;&gt;"",$B6113&lt;=$C6113),INDEX(Bemenet!$G$2:$G$301,$M6113),"")</f>
        <v/>
      </c>
      <c r="E6113" s="6">
        <f>IF(AND($B6113&lt;&gt;"",$C6113&lt;&gt;"",$B6113&lt;=$C6113),INDEX(Bemenet!$D$2:$D$301,$M6113),"")</f>
        <v/>
      </c>
      <c r="F6113" s="5">
        <f>IF(AND($B6113&lt;&gt;"",$C6113&lt;&gt;"",$B6113&lt;=$C6113),$C6113-$B6113+1,"")</f>
        <v/>
      </c>
      <c r="G6113" s="5">
        <f>IF($F6113="","",$F6113*$D6113)</f>
        <v/>
      </c>
      <c r="H6113" s="42">
        <f>IF($G6113="","",$O6113)</f>
        <v/>
      </c>
      <c r="I6113" s="5">
        <f>IF($G6113="","",$G6113*IF($H6113="",$O6113,$H6113)/100)</f>
        <v/>
      </c>
      <c r="J6113" s="5">
        <f>IF(OR($L6113="",NOT(COUNTIFS($L$2:$L6113,$L6113)=1)),"",SUMIFS($G:$G,$L:$L,$L6113))</f>
        <v/>
      </c>
      <c r="K6113" s="5">
        <f>IF(OR($L6113="",NOT(COUNTIFS($L$2:$L6113,$L6113)=1)),"",SUMIFS($I:$I,$L:$L,$L6113))</f>
        <v/>
      </c>
      <c r="L6113" s="6">
        <f>IF($B6113="","",YEAR($B6113))</f>
        <v/>
      </c>
      <c r="M6113" s="6">
        <f>INT((ROW()-2)/39)+1</f>
        <v/>
      </c>
      <c r="N6113" s="6">
        <f>MOD(ROW()-2,39)+2</f>
        <v/>
      </c>
      <c r="O6113" s="42">
        <f>IF(AND($B6113&lt;&gt;"",$C6113&lt;&gt;"",$B6113&lt;=$C6113),INDEX(Szabalyok!$C:$C,$N6113),"")</f>
        <v/>
      </c>
      <c r="P6113">
        <f>IF(D6113="",P6112,P6112+1)</f>
        <v/>
      </c>
    </row>
    <row r="6114">
      <c r="A6114">
        <f>IF(P6114=P6113,0,P6114)</f>
        <v/>
      </c>
      <c r="B6114" s="41">
        <f>IF($M6114&gt;300,"",IF(OR(INDEX(Bemenet!$E$2:$E$301,$M6114)="",INDEX(Bemenet!$F$2:$F$301,$M6114)=""),"",MAX(INDEX(Bemenet!$E$2:$E$301,$M6114),INDEX(Szabalyok!$A:$A,$N6114))))</f>
        <v/>
      </c>
      <c r="C6114" s="41">
        <f>IF($B6114="","",MIN(INDEX(Bemenet!$F$2:$F$301,$M6114),INDEX(Szabalyok!$B:$B,$N6114)))</f>
        <v/>
      </c>
      <c r="D6114" s="5">
        <f>IF(AND($B6114&lt;&gt;"",$C6114&lt;&gt;"",$B6114&lt;=$C6114),INDEX(Bemenet!$G$2:$G$301,$M6114),"")</f>
        <v/>
      </c>
      <c r="E6114" s="6">
        <f>IF(AND($B6114&lt;&gt;"",$C6114&lt;&gt;"",$B6114&lt;=$C6114),INDEX(Bemenet!$D$2:$D$301,$M6114),"")</f>
        <v/>
      </c>
      <c r="F6114" s="5">
        <f>IF(AND($B6114&lt;&gt;"",$C6114&lt;&gt;"",$B6114&lt;=$C6114),$C6114-$B6114+1,"")</f>
        <v/>
      </c>
      <c r="G6114" s="5">
        <f>IF($F6114="","",$F6114*$D6114)</f>
        <v/>
      </c>
      <c r="H6114" s="42">
        <f>IF($G6114="","",$O6114)</f>
        <v/>
      </c>
      <c r="I6114" s="5">
        <f>IF($G6114="","",$G6114*IF($H6114="",$O6114,$H6114)/100)</f>
        <v/>
      </c>
      <c r="J6114" s="5">
        <f>IF(OR($L6114="",NOT(COUNTIFS($L$2:$L6114,$L6114)=1)),"",SUMIFS($G:$G,$L:$L,$L6114))</f>
        <v/>
      </c>
      <c r="K6114" s="5">
        <f>IF(OR($L6114="",NOT(COUNTIFS($L$2:$L6114,$L6114)=1)),"",SUMIFS($I:$I,$L:$L,$L6114))</f>
        <v/>
      </c>
      <c r="L6114" s="6">
        <f>IF($B6114="","",YEAR($B6114))</f>
        <v/>
      </c>
      <c r="M6114" s="6">
        <f>INT((ROW()-2)/39)+1</f>
        <v/>
      </c>
      <c r="N6114" s="6">
        <f>MOD(ROW()-2,39)+2</f>
        <v/>
      </c>
      <c r="O6114" s="42">
        <f>IF(AND($B6114&lt;&gt;"",$C6114&lt;&gt;"",$B6114&lt;=$C6114),INDEX(Szabalyok!$C:$C,$N6114),"")</f>
        <v/>
      </c>
      <c r="P6114">
        <f>IF(D6114="",P6113,P6113+1)</f>
        <v/>
      </c>
    </row>
    <row r="6115">
      <c r="A6115">
        <f>IF(P6115=P6114,0,P6115)</f>
        <v/>
      </c>
      <c r="B6115" s="41">
        <f>IF($M6115&gt;300,"",IF(OR(INDEX(Bemenet!$E$2:$E$301,$M6115)="",INDEX(Bemenet!$F$2:$F$301,$M6115)=""),"",MAX(INDEX(Bemenet!$E$2:$E$301,$M6115),INDEX(Szabalyok!$A:$A,$N6115))))</f>
        <v/>
      </c>
      <c r="C6115" s="41">
        <f>IF($B6115="","",MIN(INDEX(Bemenet!$F$2:$F$301,$M6115),INDEX(Szabalyok!$B:$B,$N6115)))</f>
        <v/>
      </c>
      <c r="D6115" s="5">
        <f>IF(AND($B6115&lt;&gt;"",$C6115&lt;&gt;"",$B6115&lt;=$C6115),INDEX(Bemenet!$G$2:$G$301,$M6115),"")</f>
        <v/>
      </c>
      <c r="E6115" s="6">
        <f>IF(AND($B6115&lt;&gt;"",$C6115&lt;&gt;"",$B6115&lt;=$C6115),INDEX(Bemenet!$D$2:$D$301,$M6115),"")</f>
        <v/>
      </c>
      <c r="F6115" s="5">
        <f>IF(AND($B6115&lt;&gt;"",$C6115&lt;&gt;"",$B6115&lt;=$C6115),$C6115-$B6115+1,"")</f>
        <v/>
      </c>
      <c r="G6115" s="5">
        <f>IF($F6115="","",$F6115*$D6115)</f>
        <v/>
      </c>
      <c r="H6115" s="42">
        <f>IF($G6115="","",$O6115)</f>
        <v/>
      </c>
      <c r="I6115" s="5">
        <f>IF($G6115="","",$G6115*IF($H6115="",$O6115,$H6115)/100)</f>
        <v/>
      </c>
      <c r="J6115" s="5">
        <f>IF(OR($L6115="",NOT(COUNTIFS($L$2:$L6115,$L6115)=1)),"",SUMIFS($G:$G,$L:$L,$L6115))</f>
        <v/>
      </c>
      <c r="K6115" s="5">
        <f>IF(OR($L6115="",NOT(COUNTIFS($L$2:$L6115,$L6115)=1)),"",SUMIFS($I:$I,$L:$L,$L6115))</f>
        <v/>
      </c>
      <c r="L6115" s="6">
        <f>IF($B6115="","",YEAR($B6115))</f>
        <v/>
      </c>
      <c r="M6115" s="6">
        <f>INT((ROW()-2)/39)+1</f>
        <v/>
      </c>
      <c r="N6115" s="6">
        <f>MOD(ROW()-2,39)+2</f>
        <v/>
      </c>
      <c r="O6115" s="42">
        <f>IF(AND($B6115&lt;&gt;"",$C6115&lt;&gt;"",$B6115&lt;=$C6115),INDEX(Szabalyok!$C:$C,$N6115),"")</f>
        <v/>
      </c>
      <c r="P6115">
        <f>IF(D6115="",P6114,P6114+1)</f>
        <v/>
      </c>
    </row>
    <row r="6116">
      <c r="A6116">
        <f>IF(P6116=P6115,0,P6116)</f>
        <v/>
      </c>
      <c r="B6116" s="41">
        <f>IF($M6116&gt;300,"",IF(OR(INDEX(Bemenet!$E$2:$E$301,$M6116)="",INDEX(Bemenet!$F$2:$F$301,$M6116)=""),"",MAX(INDEX(Bemenet!$E$2:$E$301,$M6116),INDEX(Szabalyok!$A:$A,$N6116))))</f>
        <v/>
      </c>
      <c r="C6116" s="41">
        <f>IF($B6116="","",MIN(INDEX(Bemenet!$F$2:$F$301,$M6116),INDEX(Szabalyok!$B:$B,$N6116)))</f>
        <v/>
      </c>
      <c r="D6116" s="5">
        <f>IF(AND($B6116&lt;&gt;"",$C6116&lt;&gt;"",$B6116&lt;=$C6116),INDEX(Bemenet!$G$2:$G$301,$M6116),"")</f>
        <v/>
      </c>
      <c r="E6116" s="6">
        <f>IF(AND($B6116&lt;&gt;"",$C6116&lt;&gt;"",$B6116&lt;=$C6116),INDEX(Bemenet!$D$2:$D$301,$M6116),"")</f>
        <v/>
      </c>
      <c r="F6116" s="5">
        <f>IF(AND($B6116&lt;&gt;"",$C6116&lt;&gt;"",$B6116&lt;=$C6116),$C6116-$B6116+1,"")</f>
        <v/>
      </c>
      <c r="G6116" s="5">
        <f>IF($F6116="","",$F6116*$D6116)</f>
        <v/>
      </c>
      <c r="H6116" s="42">
        <f>IF($G6116="","",$O6116)</f>
        <v/>
      </c>
      <c r="I6116" s="5">
        <f>IF($G6116="","",$G6116*IF($H6116="",$O6116,$H6116)/100)</f>
        <v/>
      </c>
      <c r="J6116" s="5">
        <f>IF(OR($L6116="",NOT(COUNTIFS($L$2:$L6116,$L6116)=1)),"",SUMIFS($G:$G,$L:$L,$L6116))</f>
        <v/>
      </c>
      <c r="K6116" s="5">
        <f>IF(OR($L6116="",NOT(COUNTIFS($L$2:$L6116,$L6116)=1)),"",SUMIFS($I:$I,$L:$L,$L6116))</f>
        <v/>
      </c>
      <c r="L6116" s="6">
        <f>IF($B6116="","",YEAR($B6116))</f>
        <v/>
      </c>
      <c r="M6116" s="6">
        <f>INT((ROW()-2)/39)+1</f>
        <v/>
      </c>
      <c r="N6116" s="6">
        <f>MOD(ROW()-2,39)+2</f>
        <v/>
      </c>
      <c r="O6116" s="42">
        <f>IF(AND($B6116&lt;&gt;"",$C6116&lt;&gt;"",$B6116&lt;=$C6116),INDEX(Szabalyok!$C:$C,$N6116),"")</f>
        <v/>
      </c>
      <c r="P6116">
        <f>IF(D6116="",P6115,P6115+1)</f>
        <v/>
      </c>
    </row>
    <row r="6117">
      <c r="A6117">
        <f>IF(P6117=P6116,0,P6117)</f>
        <v/>
      </c>
      <c r="B6117" s="41">
        <f>IF($M6117&gt;300,"",IF(OR(INDEX(Bemenet!$E$2:$E$301,$M6117)="",INDEX(Bemenet!$F$2:$F$301,$M6117)=""),"",MAX(INDEX(Bemenet!$E$2:$E$301,$M6117),INDEX(Szabalyok!$A:$A,$N6117))))</f>
        <v/>
      </c>
      <c r="C6117" s="41">
        <f>IF($B6117="","",MIN(INDEX(Bemenet!$F$2:$F$301,$M6117),INDEX(Szabalyok!$B:$B,$N6117)))</f>
        <v/>
      </c>
      <c r="D6117" s="5">
        <f>IF(AND($B6117&lt;&gt;"",$C6117&lt;&gt;"",$B6117&lt;=$C6117),INDEX(Bemenet!$G$2:$G$301,$M6117),"")</f>
        <v/>
      </c>
      <c r="E6117" s="6">
        <f>IF(AND($B6117&lt;&gt;"",$C6117&lt;&gt;"",$B6117&lt;=$C6117),INDEX(Bemenet!$D$2:$D$301,$M6117),"")</f>
        <v/>
      </c>
      <c r="F6117" s="5">
        <f>IF(AND($B6117&lt;&gt;"",$C6117&lt;&gt;"",$B6117&lt;=$C6117),$C6117-$B6117+1,"")</f>
        <v/>
      </c>
      <c r="G6117" s="5">
        <f>IF($F6117="","",$F6117*$D6117)</f>
        <v/>
      </c>
      <c r="H6117" s="42">
        <f>IF($G6117="","",$O6117)</f>
        <v/>
      </c>
      <c r="I6117" s="5">
        <f>IF($G6117="","",$G6117*IF($H6117="",$O6117,$H6117)/100)</f>
        <v/>
      </c>
      <c r="J6117" s="5">
        <f>IF(OR($L6117="",NOT(COUNTIFS($L$2:$L6117,$L6117)=1)),"",SUMIFS($G:$G,$L:$L,$L6117))</f>
        <v/>
      </c>
      <c r="K6117" s="5">
        <f>IF(OR($L6117="",NOT(COUNTIFS($L$2:$L6117,$L6117)=1)),"",SUMIFS($I:$I,$L:$L,$L6117))</f>
        <v/>
      </c>
      <c r="L6117" s="6">
        <f>IF($B6117="","",YEAR($B6117))</f>
        <v/>
      </c>
      <c r="M6117" s="6">
        <f>INT((ROW()-2)/39)+1</f>
        <v/>
      </c>
      <c r="N6117" s="6">
        <f>MOD(ROW()-2,39)+2</f>
        <v/>
      </c>
      <c r="O6117" s="42">
        <f>IF(AND($B6117&lt;&gt;"",$C6117&lt;&gt;"",$B6117&lt;=$C6117),INDEX(Szabalyok!$C:$C,$N6117),"")</f>
        <v/>
      </c>
      <c r="P6117">
        <f>IF(D6117="",P6116,P6116+1)</f>
        <v/>
      </c>
    </row>
    <row r="6118">
      <c r="A6118">
        <f>IF(P6118=P6117,0,P6118)</f>
        <v/>
      </c>
      <c r="B6118" s="41">
        <f>IF($M6118&gt;300,"",IF(OR(INDEX(Bemenet!$E$2:$E$301,$M6118)="",INDEX(Bemenet!$F$2:$F$301,$M6118)=""),"",MAX(INDEX(Bemenet!$E$2:$E$301,$M6118),INDEX(Szabalyok!$A:$A,$N6118))))</f>
        <v/>
      </c>
      <c r="C6118" s="41">
        <f>IF($B6118="","",MIN(INDEX(Bemenet!$F$2:$F$301,$M6118),INDEX(Szabalyok!$B:$B,$N6118)))</f>
        <v/>
      </c>
      <c r="D6118" s="5">
        <f>IF(AND($B6118&lt;&gt;"",$C6118&lt;&gt;"",$B6118&lt;=$C6118),INDEX(Bemenet!$G$2:$G$301,$M6118),"")</f>
        <v/>
      </c>
      <c r="E6118" s="6">
        <f>IF(AND($B6118&lt;&gt;"",$C6118&lt;&gt;"",$B6118&lt;=$C6118),INDEX(Bemenet!$D$2:$D$301,$M6118),"")</f>
        <v/>
      </c>
      <c r="F6118" s="5">
        <f>IF(AND($B6118&lt;&gt;"",$C6118&lt;&gt;"",$B6118&lt;=$C6118),$C6118-$B6118+1,"")</f>
        <v/>
      </c>
      <c r="G6118" s="5">
        <f>IF($F6118="","",$F6118*$D6118)</f>
        <v/>
      </c>
      <c r="H6118" s="42">
        <f>IF($G6118="","",$O6118)</f>
        <v/>
      </c>
      <c r="I6118" s="5">
        <f>IF($G6118="","",$G6118*IF($H6118="",$O6118,$H6118)/100)</f>
        <v/>
      </c>
      <c r="J6118" s="5">
        <f>IF(OR($L6118="",NOT(COUNTIFS($L$2:$L6118,$L6118)=1)),"",SUMIFS($G:$G,$L:$L,$L6118))</f>
        <v/>
      </c>
      <c r="K6118" s="5">
        <f>IF(OR($L6118="",NOT(COUNTIFS($L$2:$L6118,$L6118)=1)),"",SUMIFS($I:$I,$L:$L,$L6118))</f>
        <v/>
      </c>
      <c r="L6118" s="6">
        <f>IF($B6118="","",YEAR($B6118))</f>
        <v/>
      </c>
      <c r="M6118" s="6">
        <f>INT((ROW()-2)/39)+1</f>
        <v/>
      </c>
      <c r="N6118" s="6">
        <f>MOD(ROW()-2,39)+2</f>
        <v/>
      </c>
      <c r="O6118" s="42">
        <f>IF(AND($B6118&lt;&gt;"",$C6118&lt;&gt;"",$B6118&lt;=$C6118),INDEX(Szabalyok!$C:$C,$N6118),"")</f>
        <v/>
      </c>
      <c r="P6118">
        <f>IF(D6118="",P6117,P6117+1)</f>
        <v/>
      </c>
    </row>
    <row r="6119">
      <c r="A6119">
        <f>IF(P6119=P6118,0,P6119)</f>
        <v/>
      </c>
      <c r="B6119" s="41">
        <f>IF($M6119&gt;300,"",IF(OR(INDEX(Bemenet!$E$2:$E$301,$M6119)="",INDEX(Bemenet!$F$2:$F$301,$M6119)=""),"",MAX(INDEX(Bemenet!$E$2:$E$301,$M6119),INDEX(Szabalyok!$A:$A,$N6119))))</f>
        <v/>
      </c>
      <c r="C6119" s="41">
        <f>IF($B6119="","",MIN(INDEX(Bemenet!$F$2:$F$301,$M6119),INDEX(Szabalyok!$B:$B,$N6119)))</f>
        <v/>
      </c>
      <c r="D6119" s="5">
        <f>IF(AND($B6119&lt;&gt;"",$C6119&lt;&gt;"",$B6119&lt;=$C6119),INDEX(Bemenet!$G$2:$G$301,$M6119),"")</f>
        <v/>
      </c>
      <c r="E6119" s="6">
        <f>IF(AND($B6119&lt;&gt;"",$C6119&lt;&gt;"",$B6119&lt;=$C6119),INDEX(Bemenet!$D$2:$D$301,$M6119),"")</f>
        <v/>
      </c>
      <c r="F6119" s="5">
        <f>IF(AND($B6119&lt;&gt;"",$C6119&lt;&gt;"",$B6119&lt;=$C6119),$C6119-$B6119+1,"")</f>
        <v/>
      </c>
      <c r="G6119" s="5">
        <f>IF($F6119="","",$F6119*$D6119)</f>
        <v/>
      </c>
      <c r="H6119" s="42">
        <f>IF($G6119="","",$O6119)</f>
        <v/>
      </c>
      <c r="I6119" s="5">
        <f>IF($G6119="","",$G6119*IF($H6119="",$O6119,$H6119)/100)</f>
        <v/>
      </c>
      <c r="J6119" s="5">
        <f>IF(OR($L6119="",NOT(COUNTIFS($L$2:$L6119,$L6119)=1)),"",SUMIFS($G:$G,$L:$L,$L6119))</f>
        <v/>
      </c>
      <c r="K6119" s="5">
        <f>IF(OR($L6119="",NOT(COUNTIFS($L$2:$L6119,$L6119)=1)),"",SUMIFS($I:$I,$L:$L,$L6119))</f>
        <v/>
      </c>
      <c r="L6119" s="6">
        <f>IF($B6119="","",YEAR($B6119))</f>
        <v/>
      </c>
      <c r="M6119" s="6">
        <f>INT((ROW()-2)/39)+1</f>
        <v/>
      </c>
      <c r="N6119" s="6">
        <f>MOD(ROW()-2,39)+2</f>
        <v/>
      </c>
      <c r="O6119" s="42">
        <f>IF(AND($B6119&lt;&gt;"",$C6119&lt;&gt;"",$B6119&lt;=$C6119),INDEX(Szabalyok!$C:$C,$N6119),"")</f>
        <v/>
      </c>
      <c r="P6119">
        <f>IF(D6119="",P6118,P6118+1)</f>
        <v/>
      </c>
    </row>
    <row r="6120">
      <c r="A6120">
        <f>IF(P6120=P6119,0,P6120)</f>
        <v/>
      </c>
      <c r="B6120" s="41">
        <f>IF($M6120&gt;300,"",IF(OR(INDEX(Bemenet!$E$2:$E$301,$M6120)="",INDEX(Bemenet!$F$2:$F$301,$M6120)=""),"",MAX(INDEX(Bemenet!$E$2:$E$301,$M6120),INDEX(Szabalyok!$A:$A,$N6120))))</f>
        <v/>
      </c>
      <c r="C6120" s="41">
        <f>IF($B6120="","",MIN(INDEX(Bemenet!$F$2:$F$301,$M6120),INDEX(Szabalyok!$B:$B,$N6120)))</f>
        <v/>
      </c>
      <c r="D6120" s="5">
        <f>IF(AND($B6120&lt;&gt;"",$C6120&lt;&gt;"",$B6120&lt;=$C6120),INDEX(Bemenet!$G$2:$G$301,$M6120),"")</f>
        <v/>
      </c>
      <c r="E6120" s="6">
        <f>IF(AND($B6120&lt;&gt;"",$C6120&lt;&gt;"",$B6120&lt;=$C6120),INDEX(Bemenet!$D$2:$D$301,$M6120),"")</f>
        <v/>
      </c>
      <c r="F6120" s="5">
        <f>IF(AND($B6120&lt;&gt;"",$C6120&lt;&gt;"",$B6120&lt;=$C6120),$C6120-$B6120+1,"")</f>
        <v/>
      </c>
      <c r="G6120" s="5">
        <f>IF($F6120="","",$F6120*$D6120)</f>
        <v/>
      </c>
      <c r="H6120" s="42">
        <f>IF($G6120="","",$O6120)</f>
        <v/>
      </c>
      <c r="I6120" s="5">
        <f>IF($G6120="","",$G6120*IF($H6120="",$O6120,$H6120)/100)</f>
        <v/>
      </c>
      <c r="J6120" s="5">
        <f>IF(OR($L6120="",NOT(COUNTIFS($L$2:$L6120,$L6120)=1)),"",SUMIFS($G:$G,$L:$L,$L6120))</f>
        <v/>
      </c>
      <c r="K6120" s="5">
        <f>IF(OR($L6120="",NOT(COUNTIFS($L$2:$L6120,$L6120)=1)),"",SUMIFS($I:$I,$L:$L,$L6120))</f>
        <v/>
      </c>
      <c r="L6120" s="6">
        <f>IF($B6120="","",YEAR($B6120))</f>
        <v/>
      </c>
      <c r="M6120" s="6">
        <f>INT((ROW()-2)/39)+1</f>
        <v/>
      </c>
      <c r="N6120" s="6">
        <f>MOD(ROW()-2,39)+2</f>
        <v/>
      </c>
      <c r="O6120" s="42">
        <f>IF(AND($B6120&lt;&gt;"",$C6120&lt;&gt;"",$B6120&lt;=$C6120),INDEX(Szabalyok!$C:$C,$N6120),"")</f>
        <v/>
      </c>
      <c r="P6120">
        <f>IF(D6120="",P6119,P6119+1)</f>
        <v/>
      </c>
    </row>
    <row r="6121">
      <c r="A6121">
        <f>IF(P6121=P6120,0,P6121)</f>
        <v/>
      </c>
      <c r="B6121" s="41">
        <f>IF($M6121&gt;300,"",IF(OR(INDEX(Bemenet!$E$2:$E$301,$M6121)="",INDEX(Bemenet!$F$2:$F$301,$M6121)=""),"",MAX(INDEX(Bemenet!$E$2:$E$301,$M6121),INDEX(Szabalyok!$A:$A,$N6121))))</f>
        <v/>
      </c>
      <c r="C6121" s="41">
        <f>IF($B6121="","",MIN(INDEX(Bemenet!$F$2:$F$301,$M6121),INDEX(Szabalyok!$B:$B,$N6121)))</f>
        <v/>
      </c>
      <c r="D6121" s="5">
        <f>IF(AND($B6121&lt;&gt;"",$C6121&lt;&gt;"",$B6121&lt;=$C6121),INDEX(Bemenet!$G$2:$G$301,$M6121),"")</f>
        <v/>
      </c>
      <c r="E6121" s="6">
        <f>IF(AND($B6121&lt;&gt;"",$C6121&lt;&gt;"",$B6121&lt;=$C6121),INDEX(Bemenet!$D$2:$D$301,$M6121),"")</f>
        <v/>
      </c>
      <c r="F6121" s="5">
        <f>IF(AND($B6121&lt;&gt;"",$C6121&lt;&gt;"",$B6121&lt;=$C6121),$C6121-$B6121+1,"")</f>
        <v/>
      </c>
      <c r="G6121" s="5">
        <f>IF($F6121="","",$F6121*$D6121)</f>
        <v/>
      </c>
      <c r="H6121" s="42">
        <f>IF($G6121="","",$O6121)</f>
        <v/>
      </c>
      <c r="I6121" s="5">
        <f>IF($G6121="","",$G6121*IF($H6121="",$O6121,$H6121)/100)</f>
        <v/>
      </c>
      <c r="J6121" s="5">
        <f>IF(OR($L6121="",NOT(COUNTIFS($L$2:$L6121,$L6121)=1)),"",SUMIFS($G:$G,$L:$L,$L6121))</f>
        <v/>
      </c>
      <c r="K6121" s="5">
        <f>IF(OR($L6121="",NOT(COUNTIFS($L$2:$L6121,$L6121)=1)),"",SUMIFS($I:$I,$L:$L,$L6121))</f>
        <v/>
      </c>
      <c r="L6121" s="6">
        <f>IF($B6121="","",YEAR($B6121))</f>
        <v/>
      </c>
      <c r="M6121" s="6">
        <f>INT((ROW()-2)/39)+1</f>
        <v/>
      </c>
      <c r="N6121" s="6">
        <f>MOD(ROW()-2,39)+2</f>
        <v/>
      </c>
      <c r="O6121" s="42">
        <f>IF(AND($B6121&lt;&gt;"",$C6121&lt;&gt;"",$B6121&lt;=$C6121),INDEX(Szabalyok!$C:$C,$N6121),"")</f>
        <v/>
      </c>
      <c r="P6121">
        <f>IF(D6121="",P6120,P6120+1)</f>
        <v/>
      </c>
    </row>
    <row r="6122">
      <c r="A6122">
        <f>IF(P6122=P6121,0,P6122)</f>
        <v/>
      </c>
      <c r="B6122" s="41">
        <f>IF($M6122&gt;300,"",IF(OR(INDEX(Bemenet!$E$2:$E$301,$M6122)="",INDEX(Bemenet!$F$2:$F$301,$M6122)=""),"",MAX(INDEX(Bemenet!$E$2:$E$301,$M6122),INDEX(Szabalyok!$A:$A,$N6122))))</f>
        <v/>
      </c>
      <c r="C6122" s="41">
        <f>IF($B6122="","",MIN(INDEX(Bemenet!$F$2:$F$301,$M6122),INDEX(Szabalyok!$B:$B,$N6122)))</f>
        <v/>
      </c>
      <c r="D6122" s="5">
        <f>IF(AND($B6122&lt;&gt;"",$C6122&lt;&gt;"",$B6122&lt;=$C6122),INDEX(Bemenet!$G$2:$G$301,$M6122),"")</f>
        <v/>
      </c>
      <c r="E6122" s="6">
        <f>IF(AND($B6122&lt;&gt;"",$C6122&lt;&gt;"",$B6122&lt;=$C6122),INDEX(Bemenet!$D$2:$D$301,$M6122),"")</f>
        <v/>
      </c>
      <c r="F6122" s="5">
        <f>IF(AND($B6122&lt;&gt;"",$C6122&lt;&gt;"",$B6122&lt;=$C6122),$C6122-$B6122+1,"")</f>
        <v/>
      </c>
      <c r="G6122" s="5">
        <f>IF($F6122="","",$F6122*$D6122)</f>
        <v/>
      </c>
      <c r="H6122" s="42">
        <f>IF($G6122="","",$O6122)</f>
        <v/>
      </c>
      <c r="I6122" s="5">
        <f>IF($G6122="","",$G6122*IF($H6122="",$O6122,$H6122)/100)</f>
        <v/>
      </c>
      <c r="J6122" s="5">
        <f>IF(OR($L6122="",NOT(COUNTIFS($L$2:$L6122,$L6122)=1)),"",SUMIFS($G:$G,$L:$L,$L6122))</f>
        <v/>
      </c>
      <c r="K6122" s="5">
        <f>IF(OR($L6122="",NOT(COUNTIFS($L$2:$L6122,$L6122)=1)),"",SUMIFS($I:$I,$L:$L,$L6122))</f>
        <v/>
      </c>
      <c r="L6122" s="6">
        <f>IF($B6122="","",YEAR($B6122))</f>
        <v/>
      </c>
      <c r="M6122" s="6">
        <f>INT((ROW()-2)/39)+1</f>
        <v/>
      </c>
      <c r="N6122" s="6">
        <f>MOD(ROW()-2,39)+2</f>
        <v/>
      </c>
      <c r="O6122" s="42">
        <f>IF(AND($B6122&lt;&gt;"",$C6122&lt;&gt;"",$B6122&lt;=$C6122),INDEX(Szabalyok!$C:$C,$N6122),"")</f>
        <v/>
      </c>
      <c r="P6122">
        <f>IF(D6122="",P6121,P6121+1)</f>
        <v/>
      </c>
    </row>
    <row r="6123">
      <c r="A6123">
        <f>IF(P6123=P6122,0,P6123)</f>
        <v/>
      </c>
      <c r="B6123" s="41">
        <f>IF($M6123&gt;300,"",IF(OR(INDEX(Bemenet!$E$2:$E$301,$M6123)="",INDEX(Bemenet!$F$2:$F$301,$M6123)=""),"",MAX(INDEX(Bemenet!$E$2:$E$301,$M6123),INDEX(Szabalyok!$A:$A,$N6123))))</f>
        <v/>
      </c>
      <c r="C6123" s="41">
        <f>IF($B6123="","",MIN(INDEX(Bemenet!$F$2:$F$301,$M6123),INDEX(Szabalyok!$B:$B,$N6123)))</f>
        <v/>
      </c>
      <c r="D6123" s="5">
        <f>IF(AND($B6123&lt;&gt;"",$C6123&lt;&gt;"",$B6123&lt;=$C6123),INDEX(Bemenet!$G$2:$G$301,$M6123),"")</f>
        <v/>
      </c>
      <c r="E6123" s="6">
        <f>IF(AND($B6123&lt;&gt;"",$C6123&lt;&gt;"",$B6123&lt;=$C6123),INDEX(Bemenet!$D$2:$D$301,$M6123),"")</f>
        <v/>
      </c>
      <c r="F6123" s="5">
        <f>IF(AND($B6123&lt;&gt;"",$C6123&lt;&gt;"",$B6123&lt;=$C6123),$C6123-$B6123+1,"")</f>
        <v/>
      </c>
      <c r="G6123" s="5">
        <f>IF($F6123="","",$F6123*$D6123)</f>
        <v/>
      </c>
      <c r="H6123" s="42">
        <f>IF($G6123="","",$O6123)</f>
        <v/>
      </c>
      <c r="I6123" s="5">
        <f>IF($G6123="","",$G6123*IF($H6123="",$O6123,$H6123)/100)</f>
        <v/>
      </c>
      <c r="J6123" s="5">
        <f>IF(OR($L6123="",NOT(COUNTIFS($L$2:$L6123,$L6123)=1)),"",SUMIFS($G:$G,$L:$L,$L6123))</f>
        <v/>
      </c>
      <c r="K6123" s="5">
        <f>IF(OR($L6123="",NOT(COUNTIFS($L$2:$L6123,$L6123)=1)),"",SUMIFS($I:$I,$L:$L,$L6123))</f>
        <v/>
      </c>
      <c r="L6123" s="6">
        <f>IF($B6123="","",YEAR($B6123))</f>
        <v/>
      </c>
      <c r="M6123" s="6">
        <f>INT((ROW()-2)/39)+1</f>
        <v/>
      </c>
      <c r="N6123" s="6">
        <f>MOD(ROW()-2,39)+2</f>
        <v/>
      </c>
      <c r="O6123" s="42">
        <f>IF(AND($B6123&lt;&gt;"",$C6123&lt;&gt;"",$B6123&lt;=$C6123),INDEX(Szabalyok!$C:$C,$N6123),"")</f>
        <v/>
      </c>
      <c r="P6123">
        <f>IF(D6123="",P6122,P6122+1)</f>
        <v/>
      </c>
    </row>
    <row r="6124">
      <c r="A6124">
        <f>IF(P6124=P6123,0,P6124)</f>
        <v/>
      </c>
      <c r="B6124" s="41">
        <f>IF($M6124&gt;300,"",IF(OR(INDEX(Bemenet!$E$2:$E$301,$M6124)="",INDEX(Bemenet!$F$2:$F$301,$M6124)=""),"",MAX(INDEX(Bemenet!$E$2:$E$301,$M6124),INDEX(Szabalyok!$A:$A,$N6124))))</f>
        <v/>
      </c>
      <c r="C6124" s="41">
        <f>IF($B6124="","",MIN(INDEX(Bemenet!$F$2:$F$301,$M6124),INDEX(Szabalyok!$B:$B,$N6124)))</f>
        <v/>
      </c>
      <c r="D6124" s="5">
        <f>IF(AND($B6124&lt;&gt;"",$C6124&lt;&gt;"",$B6124&lt;=$C6124),INDEX(Bemenet!$G$2:$G$301,$M6124),"")</f>
        <v/>
      </c>
      <c r="E6124" s="6">
        <f>IF(AND($B6124&lt;&gt;"",$C6124&lt;&gt;"",$B6124&lt;=$C6124),INDEX(Bemenet!$D$2:$D$301,$M6124),"")</f>
        <v/>
      </c>
      <c r="F6124" s="5">
        <f>IF(AND($B6124&lt;&gt;"",$C6124&lt;&gt;"",$B6124&lt;=$C6124),$C6124-$B6124+1,"")</f>
        <v/>
      </c>
      <c r="G6124" s="5">
        <f>IF($F6124="","",$F6124*$D6124)</f>
        <v/>
      </c>
      <c r="H6124" s="42">
        <f>IF($G6124="","",$O6124)</f>
        <v/>
      </c>
      <c r="I6124" s="5">
        <f>IF($G6124="","",$G6124*IF($H6124="",$O6124,$H6124)/100)</f>
        <v/>
      </c>
      <c r="J6124" s="5">
        <f>IF(OR($L6124="",NOT(COUNTIFS($L$2:$L6124,$L6124)=1)),"",SUMIFS($G:$G,$L:$L,$L6124))</f>
        <v/>
      </c>
      <c r="K6124" s="5">
        <f>IF(OR($L6124="",NOT(COUNTIFS($L$2:$L6124,$L6124)=1)),"",SUMIFS($I:$I,$L:$L,$L6124))</f>
        <v/>
      </c>
      <c r="L6124" s="6">
        <f>IF($B6124="","",YEAR($B6124))</f>
        <v/>
      </c>
      <c r="M6124" s="6">
        <f>INT((ROW()-2)/39)+1</f>
        <v/>
      </c>
      <c r="N6124" s="6">
        <f>MOD(ROW()-2,39)+2</f>
        <v/>
      </c>
      <c r="O6124" s="42">
        <f>IF(AND($B6124&lt;&gt;"",$C6124&lt;&gt;"",$B6124&lt;=$C6124),INDEX(Szabalyok!$C:$C,$N6124),"")</f>
        <v/>
      </c>
      <c r="P6124">
        <f>IF(D6124="",P6123,P6123+1)</f>
        <v/>
      </c>
    </row>
    <row r="6125">
      <c r="A6125">
        <f>IF(P6125=P6124,0,P6125)</f>
        <v/>
      </c>
      <c r="B6125" s="41">
        <f>IF($M6125&gt;300,"",IF(OR(INDEX(Bemenet!$E$2:$E$301,$M6125)="",INDEX(Bemenet!$F$2:$F$301,$M6125)=""),"",MAX(INDEX(Bemenet!$E$2:$E$301,$M6125),INDEX(Szabalyok!$A:$A,$N6125))))</f>
        <v/>
      </c>
      <c r="C6125" s="41">
        <f>IF($B6125="","",MIN(INDEX(Bemenet!$F$2:$F$301,$M6125),INDEX(Szabalyok!$B:$B,$N6125)))</f>
        <v/>
      </c>
      <c r="D6125" s="5">
        <f>IF(AND($B6125&lt;&gt;"",$C6125&lt;&gt;"",$B6125&lt;=$C6125),INDEX(Bemenet!$G$2:$G$301,$M6125),"")</f>
        <v/>
      </c>
      <c r="E6125" s="6">
        <f>IF(AND($B6125&lt;&gt;"",$C6125&lt;&gt;"",$B6125&lt;=$C6125),INDEX(Bemenet!$D$2:$D$301,$M6125),"")</f>
        <v/>
      </c>
      <c r="F6125" s="5">
        <f>IF(AND($B6125&lt;&gt;"",$C6125&lt;&gt;"",$B6125&lt;=$C6125),$C6125-$B6125+1,"")</f>
        <v/>
      </c>
      <c r="G6125" s="5">
        <f>IF($F6125="","",$F6125*$D6125)</f>
        <v/>
      </c>
      <c r="H6125" s="42">
        <f>IF($G6125="","",$O6125)</f>
        <v/>
      </c>
      <c r="I6125" s="5">
        <f>IF($G6125="","",$G6125*IF($H6125="",$O6125,$H6125)/100)</f>
        <v/>
      </c>
      <c r="J6125" s="5">
        <f>IF(OR($L6125="",NOT(COUNTIFS($L$2:$L6125,$L6125)=1)),"",SUMIFS($G:$G,$L:$L,$L6125))</f>
        <v/>
      </c>
      <c r="K6125" s="5">
        <f>IF(OR($L6125="",NOT(COUNTIFS($L$2:$L6125,$L6125)=1)),"",SUMIFS($I:$I,$L:$L,$L6125))</f>
        <v/>
      </c>
      <c r="L6125" s="6">
        <f>IF($B6125="","",YEAR($B6125))</f>
        <v/>
      </c>
      <c r="M6125" s="6">
        <f>INT((ROW()-2)/39)+1</f>
        <v/>
      </c>
      <c r="N6125" s="6">
        <f>MOD(ROW()-2,39)+2</f>
        <v/>
      </c>
      <c r="O6125" s="42">
        <f>IF(AND($B6125&lt;&gt;"",$C6125&lt;&gt;"",$B6125&lt;=$C6125),INDEX(Szabalyok!$C:$C,$N6125),"")</f>
        <v/>
      </c>
      <c r="P6125">
        <f>IF(D6125="",P6124,P6124+1)</f>
        <v/>
      </c>
    </row>
    <row r="6126">
      <c r="A6126">
        <f>IF(P6126=P6125,0,P6126)</f>
        <v/>
      </c>
      <c r="B6126" s="41">
        <f>IF($M6126&gt;300,"",IF(OR(INDEX(Bemenet!$E$2:$E$301,$M6126)="",INDEX(Bemenet!$F$2:$F$301,$M6126)=""),"",MAX(INDEX(Bemenet!$E$2:$E$301,$M6126),INDEX(Szabalyok!$A:$A,$N6126))))</f>
        <v/>
      </c>
      <c r="C6126" s="41">
        <f>IF($B6126="","",MIN(INDEX(Bemenet!$F$2:$F$301,$M6126),INDEX(Szabalyok!$B:$B,$N6126)))</f>
        <v/>
      </c>
      <c r="D6126" s="5">
        <f>IF(AND($B6126&lt;&gt;"",$C6126&lt;&gt;"",$B6126&lt;=$C6126),INDEX(Bemenet!$G$2:$G$301,$M6126),"")</f>
        <v/>
      </c>
      <c r="E6126" s="6">
        <f>IF(AND($B6126&lt;&gt;"",$C6126&lt;&gt;"",$B6126&lt;=$C6126),INDEX(Bemenet!$D$2:$D$301,$M6126),"")</f>
        <v/>
      </c>
      <c r="F6126" s="5">
        <f>IF(AND($B6126&lt;&gt;"",$C6126&lt;&gt;"",$B6126&lt;=$C6126),$C6126-$B6126+1,"")</f>
        <v/>
      </c>
      <c r="G6126" s="5">
        <f>IF($F6126="","",$F6126*$D6126)</f>
        <v/>
      </c>
      <c r="H6126" s="42">
        <f>IF($G6126="","",$O6126)</f>
        <v/>
      </c>
      <c r="I6126" s="5">
        <f>IF($G6126="","",$G6126*IF($H6126="",$O6126,$H6126)/100)</f>
        <v/>
      </c>
      <c r="J6126" s="5">
        <f>IF(OR($L6126="",NOT(COUNTIFS($L$2:$L6126,$L6126)=1)),"",SUMIFS($G:$G,$L:$L,$L6126))</f>
        <v/>
      </c>
      <c r="K6126" s="5">
        <f>IF(OR($L6126="",NOT(COUNTIFS($L$2:$L6126,$L6126)=1)),"",SUMIFS($I:$I,$L:$L,$L6126))</f>
        <v/>
      </c>
      <c r="L6126" s="6">
        <f>IF($B6126="","",YEAR($B6126))</f>
        <v/>
      </c>
      <c r="M6126" s="6">
        <f>INT((ROW()-2)/39)+1</f>
        <v/>
      </c>
      <c r="N6126" s="6">
        <f>MOD(ROW()-2,39)+2</f>
        <v/>
      </c>
      <c r="O6126" s="42">
        <f>IF(AND($B6126&lt;&gt;"",$C6126&lt;&gt;"",$B6126&lt;=$C6126),INDEX(Szabalyok!$C:$C,$N6126),"")</f>
        <v/>
      </c>
      <c r="P6126">
        <f>IF(D6126="",P6125,P6125+1)</f>
        <v/>
      </c>
    </row>
    <row r="6127">
      <c r="A6127">
        <f>IF(P6127=P6126,0,P6127)</f>
        <v/>
      </c>
      <c r="B6127" s="41">
        <f>IF($M6127&gt;300,"",IF(OR(INDEX(Bemenet!$E$2:$E$301,$M6127)="",INDEX(Bemenet!$F$2:$F$301,$M6127)=""),"",MAX(INDEX(Bemenet!$E$2:$E$301,$M6127),INDEX(Szabalyok!$A:$A,$N6127))))</f>
        <v/>
      </c>
      <c r="C6127" s="41">
        <f>IF($B6127="","",MIN(INDEX(Bemenet!$F$2:$F$301,$M6127),INDEX(Szabalyok!$B:$B,$N6127)))</f>
        <v/>
      </c>
      <c r="D6127" s="5">
        <f>IF(AND($B6127&lt;&gt;"",$C6127&lt;&gt;"",$B6127&lt;=$C6127),INDEX(Bemenet!$G$2:$G$301,$M6127),"")</f>
        <v/>
      </c>
      <c r="E6127" s="6">
        <f>IF(AND($B6127&lt;&gt;"",$C6127&lt;&gt;"",$B6127&lt;=$C6127),INDEX(Bemenet!$D$2:$D$301,$M6127),"")</f>
        <v/>
      </c>
      <c r="F6127" s="5">
        <f>IF(AND($B6127&lt;&gt;"",$C6127&lt;&gt;"",$B6127&lt;=$C6127),$C6127-$B6127+1,"")</f>
        <v/>
      </c>
      <c r="G6127" s="5">
        <f>IF($F6127="","",$F6127*$D6127)</f>
        <v/>
      </c>
      <c r="H6127" s="42">
        <f>IF($G6127="","",$O6127)</f>
        <v/>
      </c>
      <c r="I6127" s="5">
        <f>IF($G6127="","",$G6127*IF($H6127="",$O6127,$H6127)/100)</f>
        <v/>
      </c>
      <c r="J6127" s="5">
        <f>IF(OR($L6127="",NOT(COUNTIFS($L$2:$L6127,$L6127)=1)),"",SUMIFS($G:$G,$L:$L,$L6127))</f>
        <v/>
      </c>
      <c r="K6127" s="5">
        <f>IF(OR($L6127="",NOT(COUNTIFS($L$2:$L6127,$L6127)=1)),"",SUMIFS($I:$I,$L:$L,$L6127))</f>
        <v/>
      </c>
      <c r="L6127" s="6">
        <f>IF($B6127="","",YEAR($B6127))</f>
        <v/>
      </c>
      <c r="M6127" s="6">
        <f>INT((ROW()-2)/39)+1</f>
        <v/>
      </c>
      <c r="N6127" s="6">
        <f>MOD(ROW()-2,39)+2</f>
        <v/>
      </c>
      <c r="O6127" s="42">
        <f>IF(AND($B6127&lt;&gt;"",$C6127&lt;&gt;"",$B6127&lt;=$C6127),INDEX(Szabalyok!$C:$C,$N6127),"")</f>
        <v/>
      </c>
      <c r="P6127">
        <f>IF(D6127="",P6126,P6126+1)</f>
        <v/>
      </c>
    </row>
    <row r="6128">
      <c r="A6128">
        <f>IF(P6128=P6127,0,P6128)</f>
        <v/>
      </c>
      <c r="B6128" s="41">
        <f>IF($M6128&gt;300,"",IF(OR(INDEX(Bemenet!$E$2:$E$301,$M6128)="",INDEX(Bemenet!$F$2:$F$301,$M6128)=""),"",MAX(INDEX(Bemenet!$E$2:$E$301,$M6128),INDEX(Szabalyok!$A:$A,$N6128))))</f>
        <v/>
      </c>
      <c r="C6128" s="41">
        <f>IF($B6128="","",MIN(INDEX(Bemenet!$F$2:$F$301,$M6128),INDEX(Szabalyok!$B:$B,$N6128)))</f>
        <v/>
      </c>
      <c r="D6128" s="5">
        <f>IF(AND($B6128&lt;&gt;"",$C6128&lt;&gt;"",$B6128&lt;=$C6128),INDEX(Bemenet!$G$2:$G$301,$M6128),"")</f>
        <v/>
      </c>
      <c r="E6128" s="6">
        <f>IF(AND($B6128&lt;&gt;"",$C6128&lt;&gt;"",$B6128&lt;=$C6128),INDEX(Bemenet!$D$2:$D$301,$M6128),"")</f>
        <v/>
      </c>
      <c r="F6128" s="5">
        <f>IF(AND($B6128&lt;&gt;"",$C6128&lt;&gt;"",$B6128&lt;=$C6128),$C6128-$B6128+1,"")</f>
        <v/>
      </c>
      <c r="G6128" s="5">
        <f>IF($F6128="","",$F6128*$D6128)</f>
        <v/>
      </c>
      <c r="H6128" s="42">
        <f>IF($G6128="","",$O6128)</f>
        <v/>
      </c>
      <c r="I6128" s="5">
        <f>IF($G6128="","",$G6128*IF($H6128="",$O6128,$H6128)/100)</f>
        <v/>
      </c>
      <c r="J6128" s="5">
        <f>IF(OR($L6128="",NOT(COUNTIFS($L$2:$L6128,$L6128)=1)),"",SUMIFS($G:$G,$L:$L,$L6128))</f>
        <v/>
      </c>
      <c r="K6128" s="5">
        <f>IF(OR($L6128="",NOT(COUNTIFS($L$2:$L6128,$L6128)=1)),"",SUMIFS($I:$I,$L:$L,$L6128))</f>
        <v/>
      </c>
      <c r="L6128" s="6">
        <f>IF($B6128="","",YEAR($B6128))</f>
        <v/>
      </c>
      <c r="M6128" s="6">
        <f>INT((ROW()-2)/39)+1</f>
        <v/>
      </c>
      <c r="N6128" s="6">
        <f>MOD(ROW()-2,39)+2</f>
        <v/>
      </c>
      <c r="O6128" s="42">
        <f>IF(AND($B6128&lt;&gt;"",$C6128&lt;&gt;"",$B6128&lt;=$C6128),INDEX(Szabalyok!$C:$C,$N6128),"")</f>
        <v/>
      </c>
      <c r="P6128">
        <f>IF(D6128="",P6127,P6127+1)</f>
        <v/>
      </c>
    </row>
    <row r="6129">
      <c r="A6129">
        <f>IF(P6129=P6128,0,P6129)</f>
        <v/>
      </c>
      <c r="B6129" s="41">
        <f>IF($M6129&gt;300,"",IF(OR(INDEX(Bemenet!$E$2:$E$301,$M6129)="",INDEX(Bemenet!$F$2:$F$301,$M6129)=""),"",MAX(INDEX(Bemenet!$E$2:$E$301,$M6129),INDEX(Szabalyok!$A:$A,$N6129))))</f>
        <v/>
      </c>
      <c r="C6129" s="41">
        <f>IF($B6129="","",MIN(INDEX(Bemenet!$F$2:$F$301,$M6129),INDEX(Szabalyok!$B:$B,$N6129)))</f>
        <v/>
      </c>
      <c r="D6129" s="5">
        <f>IF(AND($B6129&lt;&gt;"",$C6129&lt;&gt;"",$B6129&lt;=$C6129),INDEX(Bemenet!$G$2:$G$301,$M6129),"")</f>
        <v/>
      </c>
      <c r="E6129" s="6">
        <f>IF(AND($B6129&lt;&gt;"",$C6129&lt;&gt;"",$B6129&lt;=$C6129),INDEX(Bemenet!$D$2:$D$301,$M6129),"")</f>
        <v/>
      </c>
      <c r="F6129" s="5">
        <f>IF(AND($B6129&lt;&gt;"",$C6129&lt;&gt;"",$B6129&lt;=$C6129),$C6129-$B6129+1,"")</f>
        <v/>
      </c>
      <c r="G6129" s="5">
        <f>IF($F6129="","",$F6129*$D6129)</f>
        <v/>
      </c>
      <c r="H6129" s="42">
        <f>IF($G6129="","",$O6129)</f>
        <v/>
      </c>
      <c r="I6129" s="5">
        <f>IF($G6129="","",$G6129*IF($H6129="",$O6129,$H6129)/100)</f>
        <v/>
      </c>
      <c r="J6129" s="5">
        <f>IF(OR($L6129="",NOT(COUNTIFS($L$2:$L6129,$L6129)=1)),"",SUMIFS($G:$G,$L:$L,$L6129))</f>
        <v/>
      </c>
      <c r="K6129" s="5">
        <f>IF(OR($L6129="",NOT(COUNTIFS($L$2:$L6129,$L6129)=1)),"",SUMIFS($I:$I,$L:$L,$L6129))</f>
        <v/>
      </c>
      <c r="L6129" s="6">
        <f>IF($B6129="","",YEAR($B6129))</f>
        <v/>
      </c>
      <c r="M6129" s="6">
        <f>INT((ROW()-2)/39)+1</f>
        <v/>
      </c>
      <c r="N6129" s="6">
        <f>MOD(ROW()-2,39)+2</f>
        <v/>
      </c>
      <c r="O6129" s="42">
        <f>IF(AND($B6129&lt;&gt;"",$C6129&lt;&gt;"",$B6129&lt;=$C6129),INDEX(Szabalyok!$C:$C,$N6129),"")</f>
        <v/>
      </c>
      <c r="P6129">
        <f>IF(D6129="",P6128,P6128+1)</f>
        <v/>
      </c>
    </row>
    <row r="6130">
      <c r="A6130">
        <f>IF(P6130=P6129,0,P6130)</f>
        <v/>
      </c>
      <c r="B6130" s="41">
        <f>IF($M6130&gt;300,"",IF(OR(INDEX(Bemenet!$E$2:$E$301,$M6130)="",INDEX(Bemenet!$F$2:$F$301,$M6130)=""),"",MAX(INDEX(Bemenet!$E$2:$E$301,$M6130),INDEX(Szabalyok!$A:$A,$N6130))))</f>
        <v/>
      </c>
      <c r="C6130" s="41">
        <f>IF($B6130="","",MIN(INDEX(Bemenet!$F$2:$F$301,$M6130),INDEX(Szabalyok!$B:$B,$N6130)))</f>
        <v/>
      </c>
      <c r="D6130" s="5">
        <f>IF(AND($B6130&lt;&gt;"",$C6130&lt;&gt;"",$B6130&lt;=$C6130),INDEX(Bemenet!$G$2:$G$301,$M6130),"")</f>
        <v/>
      </c>
      <c r="E6130" s="6">
        <f>IF(AND($B6130&lt;&gt;"",$C6130&lt;&gt;"",$B6130&lt;=$C6130),INDEX(Bemenet!$D$2:$D$301,$M6130),"")</f>
        <v/>
      </c>
      <c r="F6130" s="5">
        <f>IF(AND($B6130&lt;&gt;"",$C6130&lt;&gt;"",$B6130&lt;=$C6130),$C6130-$B6130+1,"")</f>
        <v/>
      </c>
      <c r="G6130" s="5">
        <f>IF($F6130="","",$F6130*$D6130)</f>
        <v/>
      </c>
      <c r="H6130" s="42">
        <f>IF($G6130="","",$O6130)</f>
        <v/>
      </c>
      <c r="I6130" s="5">
        <f>IF($G6130="","",$G6130*IF($H6130="",$O6130,$H6130)/100)</f>
        <v/>
      </c>
      <c r="J6130" s="5">
        <f>IF(OR($L6130="",NOT(COUNTIFS($L$2:$L6130,$L6130)=1)),"",SUMIFS($G:$G,$L:$L,$L6130))</f>
        <v/>
      </c>
      <c r="K6130" s="5">
        <f>IF(OR($L6130="",NOT(COUNTIFS($L$2:$L6130,$L6130)=1)),"",SUMIFS($I:$I,$L:$L,$L6130))</f>
        <v/>
      </c>
      <c r="L6130" s="6">
        <f>IF($B6130="","",YEAR($B6130))</f>
        <v/>
      </c>
      <c r="M6130" s="6">
        <f>INT((ROW()-2)/39)+1</f>
        <v/>
      </c>
      <c r="N6130" s="6">
        <f>MOD(ROW()-2,39)+2</f>
        <v/>
      </c>
      <c r="O6130" s="42">
        <f>IF(AND($B6130&lt;&gt;"",$C6130&lt;&gt;"",$B6130&lt;=$C6130),INDEX(Szabalyok!$C:$C,$N6130),"")</f>
        <v/>
      </c>
      <c r="P6130">
        <f>IF(D6130="",P6129,P6129+1)</f>
        <v/>
      </c>
    </row>
    <row r="6131">
      <c r="A6131">
        <f>IF(P6131=P6130,0,P6131)</f>
        <v/>
      </c>
      <c r="B6131" s="41">
        <f>IF($M6131&gt;300,"",IF(OR(INDEX(Bemenet!$E$2:$E$301,$M6131)="",INDEX(Bemenet!$F$2:$F$301,$M6131)=""),"",MAX(INDEX(Bemenet!$E$2:$E$301,$M6131),INDEX(Szabalyok!$A:$A,$N6131))))</f>
        <v/>
      </c>
      <c r="C6131" s="41">
        <f>IF($B6131="","",MIN(INDEX(Bemenet!$F$2:$F$301,$M6131),INDEX(Szabalyok!$B:$B,$N6131)))</f>
        <v/>
      </c>
      <c r="D6131" s="5">
        <f>IF(AND($B6131&lt;&gt;"",$C6131&lt;&gt;"",$B6131&lt;=$C6131),INDEX(Bemenet!$G$2:$G$301,$M6131),"")</f>
        <v/>
      </c>
      <c r="E6131" s="6">
        <f>IF(AND($B6131&lt;&gt;"",$C6131&lt;&gt;"",$B6131&lt;=$C6131),INDEX(Bemenet!$D$2:$D$301,$M6131),"")</f>
        <v/>
      </c>
      <c r="F6131" s="5">
        <f>IF(AND($B6131&lt;&gt;"",$C6131&lt;&gt;"",$B6131&lt;=$C6131),$C6131-$B6131+1,"")</f>
        <v/>
      </c>
      <c r="G6131" s="5">
        <f>IF($F6131="","",$F6131*$D6131)</f>
        <v/>
      </c>
      <c r="H6131" s="42">
        <f>IF($G6131="","",$O6131)</f>
        <v/>
      </c>
      <c r="I6131" s="5">
        <f>IF($G6131="","",$G6131*IF($H6131="",$O6131,$H6131)/100)</f>
        <v/>
      </c>
      <c r="J6131" s="5">
        <f>IF(OR($L6131="",NOT(COUNTIFS($L$2:$L6131,$L6131)=1)),"",SUMIFS($G:$G,$L:$L,$L6131))</f>
        <v/>
      </c>
      <c r="K6131" s="5">
        <f>IF(OR($L6131="",NOT(COUNTIFS($L$2:$L6131,$L6131)=1)),"",SUMIFS($I:$I,$L:$L,$L6131))</f>
        <v/>
      </c>
      <c r="L6131" s="6">
        <f>IF($B6131="","",YEAR($B6131))</f>
        <v/>
      </c>
      <c r="M6131" s="6">
        <f>INT((ROW()-2)/39)+1</f>
        <v/>
      </c>
      <c r="N6131" s="6">
        <f>MOD(ROW()-2,39)+2</f>
        <v/>
      </c>
      <c r="O6131" s="42">
        <f>IF(AND($B6131&lt;&gt;"",$C6131&lt;&gt;"",$B6131&lt;=$C6131),INDEX(Szabalyok!$C:$C,$N6131),"")</f>
        <v/>
      </c>
      <c r="P6131">
        <f>IF(D6131="",P6130,P6130+1)</f>
        <v/>
      </c>
    </row>
    <row r="6132">
      <c r="A6132">
        <f>IF(P6132=P6131,0,P6132)</f>
        <v/>
      </c>
      <c r="B6132" s="41">
        <f>IF($M6132&gt;300,"",IF(OR(INDEX(Bemenet!$E$2:$E$301,$M6132)="",INDEX(Bemenet!$F$2:$F$301,$M6132)=""),"",MAX(INDEX(Bemenet!$E$2:$E$301,$M6132),INDEX(Szabalyok!$A:$A,$N6132))))</f>
        <v/>
      </c>
      <c r="C6132" s="41">
        <f>IF($B6132="","",MIN(INDEX(Bemenet!$F$2:$F$301,$M6132),INDEX(Szabalyok!$B:$B,$N6132)))</f>
        <v/>
      </c>
      <c r="D6132" s="5">
        <f>IF(AND($B6132&lt;&gt;"",$C6132&lt;&gt;"",$B6132&lt;=$C6132),INDEX(Bemenet!$G$2:$G$301,$M6132),"")</f>
        <v/>
      </c>
      <c r="E6132" s="6">
        <f>IF(AND($B6132&lt;&gt;"",$C6132&lt;&gt;"",$B6132&lt;=$C6132),INDEX(Bemenet!$D$2:$D$301,$M6132),"")</f>
        <v/>
      </c>
      <c r="F6132" s="5">
        <f>IF(AND($B6132&lt;&gt;"",$C6132&lt;&gt;"",$B6132&lt;=$C6132),$C6132-$B6132+1,"")</f>
        <v/>
      </c>
      <c r="G6132" s="5">
        <f>IF($F6132="","",$F6132*$D6132)</f>
        <v/>
      </c>
      <c r="H6132" s="42">
        <f>IF($G6132="","",$O6132)</f>
        <v/>
      </c>
      <c r="I6132" s="5">
        <f>IF($G6132="","",$G6132*IF($H6132="",$O6132,$H6132)/100)</f>
        <v/>
      </c>
      <c r="J6132" s="5">
        <f>IF(OR($L6132="",NOT(COUNTIFS($L$2:$L6132,$L6132)=1)),"",SUMIFS($G:$G,$L:$L,$L6132))</f>
        <v/>
      </c>
      <c r="K6132" s="5">
        <f>IF(OR($L6132="",NOT(COUNTIFS($L$2:$L6132,$L6132)=1)),"",SUMIFS($I:$I,$L:$L,$L6132))</f>
        <v/>
      </c>
      <c r="L6132" s="6">
        <f>IF($B6132="","",YEAR($B6132))</f>
        <v/>
      </c>
      <c r="M6132" s="6">
        <f>INT((ROW()-2)/39)+1</f>
        <v/>
      </c>
      <c r="N6132" s="6">
        <f>MOD(ROW()-2,39)+2</f>
        <v/>
      </c>
      <c r="O6132" s="42">
        <f>IF(AND($B6132&lt;&gt;"",$C6132&lt;&gt;"",$B6132&lt;=$C6132),INDEX(Szabalyok!$C:$C,$N6132),"")</f>
        <v/>
      </c>
      <c r="P6132">
        <f>IF(D6132="",P6131,P6131+1)</f>
        <v/>
      </c>
    </row>
    <row r="6133">
      <c r="A6133">
        <f>IF(P6133=P6132,0,P6133)</f>
        <v/>
      </c>
      <c r="B6133" s="41">
        <f>IF($M6133&gt;300,"",IF(OR(INDEX(Bemenet!$E$2:$E$301,$M6133)="",INDEX(Bemenet!$F$2:$F$301,$M6133)=""),"",MAX(INDEX(Bemenet!$E$2:$E$301,$M6133),INDEX(Szabalyok!$A:$A,$N6133))))</f>
        <v/>
      </c>
      <c r="C6133" s="41">
        <f>IF($B6133="","",MIN(INDEX(Bemenet!$F$2:$F$301,$M6133),INDEX(Szabalyok!$B:$B,$N6133)))</f>
        <v/>
      </c>
      <c r="D6133" s="5">
        <f>IF(AND($B6133&lt;&gt;"",$C6133&lt;&gt;"",$B6133&lt;=$C6133),INDEX(Bemenet!$G$2:$G$301,$M6133),"")</f>
        <v/>
      </c>
      <c r="E6133" s="6">
        <f>IF(AND($B6133&lt;&gt;"",$C6133&lt;&gt;"",$B6133&lt;=$C6133),INDEX(Bemenet!$D$2:$D$301,$M6133),"")</f>
        <v/>
      </c>
      <c r="F6133" s="5">
        <f>IF(AND($B6133&lt;&gt;"",$C6133&lt;&gt;"",$B6133&lt;=$C6133),$C6133-$B6133+1,"")</f>
        <v/>
      </c>
      <c r="G6133" s="5">
        <f>IF($F6133="","",$F6133*$D6133)</f>
        <v/>
      </c>
      <c r="H6133" s="42">
        <f>IF($G6133="","",$O6133)</f>
        <v/>
      </c>
      <c r="I6133" s="5">
        <f>IF($G6133="","",$G6133*IF($H6133="",$O6133,$H6133)/100)</f>
        <v/>
      </c>
      <c r="J6133" s="5">
        <f>IF(OR($L6133="",NOT(COUNTIFS($L$2:$L6133,$L6133)=1)),"",SUMIFS($G:$G,$L:$L,$L6133))</f>
        <v/>
      </c>
      <c r="K6133" s="5">
        <f>IF(OR($L6133="",NOT(COUNTIFS($L$2:$L6133,$L6133)=1)),"",SUMIFS($I:$I,$L:$L,$L6133))</f>
        <v/>
      </c>
      <c r="L6133" s="6">
        <f>IF($B6133="","",YEAR($B6133))</f>
        <v/>
      </c>
      <c r="M6133" s="6">
        <f>INT((ROW()-2)/39)+1</f>
        <v/>
      </c>
      <c r="N6133" s="6">
        <f>MOD(ROW()-2,39)+2</f>
        <v/>
      </c>
      <c r="O6133" s="42">
        <f>IF(AND($B6133&lt;&gt;"",$C6133&lt;&gt;"",$B6133&lt;=$C6133),INDEX(Szabalyok!$C:$C,$N6133),"")</f>
        <v/>
      </c>
      <c r="P6133">
        <f>IF(D6133="",P6132,P6132+1)</f>
        <v/>
      </c>
    </row>
    <row r="6134">
      <c r="A6134">
        <f>IF(P6134=P6133,0,P6134)</f>
        <v/>
      </c>
      <c r="B6134" s="41">
        <f>IF($M6134&gt;300,"",IF(OR(INDEX(Bemenet!$E$2:$E$301,$M6134)="",INDEX(Bemenet!$F$2:$F$301,$M6134)=""),"",MAX(INDEX(Bemenet!$E$2:$E$301,$M6134),INDEX(Szabalyok!$A:$A,$N6134))))</f>
        <v/>
      </c>
      <c r="C6134" s="41">
        <f>IF($B6134="","",MIN(INDEX(Bemenet!$F$2:$F$301,$M6134),INDEX(Szabalyok!$B:$B,$N6134)))</f>
        <v/>
      </c>
      <c r="D6134" s="5">
        <f>IF(AND($B6134&lt;&gt;"",$C6134&lt;&gt;"",$B6134&lt;=$C6134),INDEX(Bemenet!$G$2:$G$301,$M6134),"")</f>
        <v/>
      </c>
      <c r="E6134" s="6">
        <f>IF(AND($B6134&lt;&gt;"",$C6134&lt;&gt;"",$B6134&lt;=$C6134),INDEX(Bemenet!$D$2:$D$301,$M6134),"")</f>
        <v/>
      </c>
      <c r="F6134" s="5">
        <f>IF(AND($B6134&lt;&gt;"",$C6134&lt;&gt;"",$B6134&lt;=$C6134),$C6134-$B6134+1,"")</f>
        <v/>
      </c>
      <c r="G6134" s="5">
        <f>IF($F6134="","",$F6134*$D6134)</f>
        <v/>
      </c>
      <c r="H6134" s="42">
        <f>IF($G6134="","",$O6134)</f>
        <v/>
      </c>
      <c r="I6134" s="5">
        <f>IF($G6134="","",$G6134*IF($H6134="",$O6134,$H6134)/100)</f>
        <v/>
      </c>
      <c r="J6134" s="5">
        <f>IF(OR($L6134="",NOT(COUNTIFS($L$2:$L6134,$L6134)=1)),"",SUMIFS($G:$G,$L:$L,$L6134))</f>
        <v/>
      </c>
      <c r="K6134" s="5">
        <f>IF(OR($L6134="",NOT(COUNTIFS($L$2:$L6134,$L6134)=1)),"",SUMIFS($I:$I,$L:$L,$L6134))</f>
        <v/>
      </c>
      <c r="L6134" s="6">
        <f>IF($B6134="","",YEAR($B6134))</f>
        <v/>
      </c>
      <c r="M6134" s="6">
        <f>INT((ROW()-2)/39)+1</f>
        <v/>
      </c>
      <c r="N6134" s="6">
        <f>MOD(ROW()-2,39)+2</f>
        <v/>
      </c>
      <c r="O6134" s="42">
        <f>IF(AND($B6134&lt;&gt;"",$C6134&lt;&gt;"",$B6134&lt;=$C6134),INDEX(Szabalyok!$C:$C,$N6134),"")</f>
        <v/>
      </c>
      <c r="P6134">
        <f>IF(D6134="",P6133,P6133+1)</f>
        <v/>
      </c>
    </row>
    <row r="6135">
      <c r="A6135">
        <f>IF(P6135=P6134,0,P6135)</f>
        <v/>
      </c>
      <c r="B6135" s="41">
        <f>IF($M6135&gt;300,"",IF(OR(INDEX(Bemenet!$E$2:$E$301,$M6135)="",INDEX(Bemenet!$F$2:$F$301,$M6135)=""),"",MAX(INDEX(Bemenet!$E$2:$E$301,$M6135),INDEX(Szabalyok!$A:$A,$N6135))))</f>
        <v/>
      </c>
      <c r="C6135" s="41">
        <f>IF($B6135="","",MIN(INDEX(Bemenet!$F$2:$F$301,$M6135),INDEX(Szabalyok!$B:$B,$N6135)))</f>
        <v/>
      </c>
      <c r="D6135" s="5">
        <f>IF(AND($B6135&lt;&gt;"",$C6135&lt;&gt;"",$B6135&lt;=$C6135),INDEX(Bemenet!$G$2:$G$301,$M6135),"")</f>
        <v/>
      </c>
      <c r="E6135" s="6">
        <f>IF(AND($B6135&lt;&gt;"",$C6135&lt;&gt;"",$B6135&lt;=$C6135),INDEX(Bemenet!$D$2:$D$301,$M6135),"")</f>
        <v/>
      </c>
      <c r="F6135" s="5">
        <f>IF(AND($B6135&lt;&gt;"",$C6135&lt;&gt;"",$B6135&lt;=$C6135),$C6135-$B6135+1,"")</f>
        <v/>
      </c>
      <c r="G6135" s="5">
        <f>IF($F6135="","",$F6135*$D6135)</f>
        <v/>
      </c>
      <c r="H6135" s="42">
        <f>IF($G6135="","",$O6135)</f>
        <v/>
      </c>
      <c r="I6135" s="5">
        <f>IF($G6135="","",$G6135*IF($H6135="",$O6135,$H6135)/100)</f>
        <v/>
      </c>
      <c r="J6135" s="5">
        <f>IF(OR($L6135="",NOT(COUNTIFS($L$2:$L6135,$L6135)=1)),"",SUMIFS($G:$G,$L:$L,$L6135))</f>
        <v/>
      </c>
      <c r="K6135" s="5">
        <f>IF(OR($L6135="",NOT(COUNTIFS($L$2:$L6135,$L6135)=1)),"",SUMIFS($I:$I,$L:$L,$L6135))</f>
        <v/>
      </c>
      <c r="L6135" s="6">
        <f>IF($B6135="","",YEAR($B6135))</f>
        <v/>
      </c>
      <c r="M6135" s="6">
        <f>INT((ROW()-2)/39)+1</f>
        <v/>
      </c>
      <c r="N6135" s="6">
        <f>MOD(ROW()-2,39)+2</f>
        <v/>
      </c>
      <c r="O6135" s="42">
        <f>IF(AND($B6135&lt;&gt;"",$C6135&lt;&gt;"",$B6135&lt;=$C6135),INDEX(Szabalyok!$C:$C,$N6135),"")</f>
        <v/>
      </c>
      <c r="P6135">
        <f>IF(D6135="",P6134,P6134+1)</f>
        <v/>
      </c>
    </row>
    <row r="6136">
      <c r="A6136">
        <f>IF(P6136=P6135,0,P6136)</f>
        <v/>
      </c>
      <c r="B6136" s="41">
        <f>IF($M6136&gt;300,"",IF(OR(INDEX(Bemenet!$E$2:$E$301,$M6136)="",INDEX(Bemenet!$F$2:$F$301,$M6136)=""),"",MAX(INDEX(Bemenet!$E$2:$E$301,$M6136),INDEX(Szabalyok!$A:$A,$N6136))))</f>
        <v/>
      </c>
      <c r="C6136" s="41">
        <f>IF($B6136="","",MIN(INDEX(Bemenet!$F$2:$F$301,$M6136),INDEX(Szabalyok!$B:$B,$N6136)))</f>
        <v/>
      </c>
      <c r="D6136" s="5">
        <f>IF(AND($B6136&lt;&gt;"",$C6136&lt;&gt;"",$B6136&lt;=$C6136),INDEX(Bemenet!$G$2:$G$301,$M6136),"")</f>
        <v/>
      </c>
      <c r="E6136" s="6">
        <f>IF(AND($B6136&lt;&gt;"",$C6136&lt;&gt;"",$B6136&lt;=$C6136),INDEX(Bemenet!$D$2:$D$301,$M6136),"")</f>
        <v/>
      </c>
      <c r="F6136" s="5">
        <f>IF(AND($B6136&lt;&gt;"",$C6136&lt;&gt;"",$B6136&lt;=$C6136),$C6136-$B6136+1,"")</f>
        <v/>
      </c>
      <c r="G6136" s="5">
        <f>IF($F6136="","",$F6136*$D6136)</f>
        <v/>
      </c>
      <c r="H6136" s="42">
        <f>IF($G6136="","",$O6136)</f>
        <v/>
      </c>
      <c r="I6136" s="5">
        <f>IF($G6136="","",$G6136*IF($H6136="",$O6136,$H6136)/100)</f>
        <v/>
      </c>
      <c r="J6136" s="5">
        <f>IF(OR($L6136="",NOT(COUNTIFS($L$2:$L6136,$L6136)=1)),"",SUMIFS($G:$G,$L:$L,$L6136))</f>
        <v/>
      </c>
      <c r="K6136" s="5">
        <f>IF(OR($L6136="",NOT(COUNTIFS($L$2:$L6136,$L6136)=1)),"",SUMIFS($I:$I,$L:$L,$L6136))</f>
        <v/>
      </c>
      <c r="L6136" s="6">
        <f>IF($B6136="","",YEAR($B6136))</f>
        <v/>
      </c>
      <c r="M6136" s="6">
        <f>INT((ROW()-2)/39)+1</f>
        <v/>
      </c>
      <c r="N6136" s="6">
        <f>MOD(ROW()-2,39)+2</f>
        <v/>
      </c>
      <c r="O6136" s="42">
        <f>IF(AND($B6136&lt;&gt;"",$C6136&lt;&gt;"",$B6136&lt;=$C6136),INDEX(Szabalyok!$C:$C,$N6136),"")</f>
        <v/>
      </c>
      <c r="P6136">
        <f>IF(D6136="",P6135,P6135+1)</f>
        <v/>
      </c>
    </row>
    <row r="6137">
      <c r="A6137">
        <f>IF(P6137=P6136,0,P6137)</f>
        <v/>
      </c>
      <c r="B6137" s="41">
        <f>IF($M6137&gt;300,"",IF(OR(INDEX(Bemenet!$E$2:$E$301,$M6137)="",INDEX(Bemenet!$F$2:$F$301,$M6137)=""),"",MAX(INDEX(Bemenet!$E$2:$E$301,$M6137),INDEX(Szabalyok!$A:$A,$N6137))))</f>
        <v/>
      </c>
      <c r="C6137" s="41">
        <f>IF($B6137="","",MIN(INDEX(Bemenet!$F$2:$F$301,$M6137),INDEX(Szabalyok!$B:$B,$N6137)))</f>
        <v/>
      </c>
      <c r="D6137" s="5">
        <f>IF(AND($B6137&lt;&gt;"",$C6137&lt;&gt;"",$B6137&lt;=$C6137),INDEX(Bemenet!$G$2:$G$301,$M6137),"")</f>
        <v/>
      </c>
      <c r="E6137" s="6">
        <f>IF(AND($B6137&lt;&gt;"",$C6137&lt;&gt;"",$B6137&lt;=$C6137),INDEX(Bemenet!$D$2:$D$301,$M6137),"")</f>
        <v/>
      </c>
      <c r="F6137" s="5">
        <f>IF(AND($B6137&lt;&gt;"",$C6137&lt;&gt;"",$B6137&lt;=$C6137),$C6137-$B6137+1,"")</f>
        <v/>
      </c>
      <c r="G6137" s="5">
        <f>IF($F6137="","",$F6137*$D6137)</f>
        <v/>
      </c>
      <c r="H6137" s="42">
        <f>IF($G6137="","",$O6137)</f>
        <v/>
      </c>
      <c r="I6137" s="5">
        <f>IF($G6137="","",$G6137*IF($H6137="",$O6137,$H6137)/100)</f>
        <v/>
      </c>
      <c r="J6137" s="5">
        <f>IF(OR($L6137="",NOT(COUNTIFS($L$2:$L6137,$L6137)=1)),"",SUMIFS($G:$G,$L:$L,$L6137))</f>
        <v/>
      </c>
      <c r="K6137" s="5">
        <f>IF(OR($L6137="",NOT(COUNTIFS($L$2:$L6137,$L6137)=1)),"",SUMIFS($I:$I,$L:$L,$L6137))</f>
        <v/>
      </c>
      <c r="L6137" s="6">
        <f>IF($B6137="","",YEAR($B6137))</f>
        <v/>
      </c>
      <c r="M6137" s="6">
        <f>INT((ROW()-2)/39)+1</f>
        <v/>
      </c>
      <c r="N6137" s="6">
        <f>MOD(ROW()-2,39)+2</f>
        <v/>
      </c>
      <c r="O6137" s="42">
        <f>IF(AND($B6137&lt;&gt;"",$C6137&lt;&gt;"",$B6137&lt;=$C6137),INDEX(Szabalyok!$C:$C,$N6137),"")</f>
        <v/>
      </c>
      <c r="P6137">
        <f>IF(D6137="",P6136,P6136+1)</f>
        <v/>
      </c>
    </row>
    <row r="6138">
      <c r="A6138">
        <f>IF(P6138=P6137,0,P6138)</f>
        <v/>
      </c>
      <c r="B6138" s="41">
        <f>IF($M6138&gt;300,"",IF(OR(INDEX(Bemenet!$E$2:$E$301,$M6138)="",INDEX(Bemenet!$F$2:$F$301,$M6138)=""),"",MAX(INDEX(Bemenet!$E$2:$E$301,$M6138),INDEX(Szabalyok!$A:$A,$N6138))))</f>
        <v/>
      </c>
      <c r="C6138" s="41">
        <f>IF($B6138="","",MIN(INDEX(Bemenet!$F$2:$F$301,$M6138),INDEX(Szabalyok!$B:$B,$N6138)))</f>
        <v/>
      </c>
      <c r="D6138" s="5">
        <f>IF(AND($B6138&lt;&gt;"",$C6138&lt;&gt;"",$B6138&lt;=$C6138),INDEX(Bemenet!$G$2:$G$301,$M6138),"")</f>
        <v/>
      </c>
      <c r="E6138" s="6">
        <f>IF(AND($B6138&lt;&gt;"",$C6138&lt;&gt;"",$B6138&lt;=$C6138),INDEX(Bemenet!$D$2:$D$301,$M6138),"")</f>
        <v/>
      </c>
      <c r="F6138" s="5">
        <f>IF(AND($B6138&lt;&gt;"",$C6138&lt;&gt;"",$B6138&lt;=$C6138),$C6138-$B6138+1,"")</f>
        <v/>
      </c>
      <c r="G6138" s="5">
        <f>IF($F6138="","",$F6138*$D6138)</f>
        <v/>
      </c>
      <c r="H6138" s="42">
        <f>IF($G6138="","",$O6138)</f>
        <v/>
      </c>
      <c r="I6138" s="5">
        <f>IF($G6138="","",$G6138*IF($H6138="",$O6138,$H6138)/100)</f>
        <v/>
      </c>
      <c r="J6138" s="5">
        <f>IF(OR($L6138="",NOT(COUNTIFS($L$2:$L6138,$L6138)=1)),"",SUMIFS($G:$G,$L:$L,$L6138))</f>
        <v/>
      </c>
      <c r="K6138" s="5">
        <f>IF(OR($L6138="",NOT(COUNTIFS($L$2:$L6138,$L6138)=1)),"",SUMIFS($I:$I,$L:$L,$L6138))</f>
        <v/>
      </c>
      <c r="L6138" s="6">
        <f>IF($B6138="","",YEAR($B6138))</f>
        <v/>
      </c>
      <c r="M6138" s="6">
        <f>INT((ROW()-2)/39)+1</f>
        <v/>
      </c>
      <c r="N6138" s="6">
        <f>MOD(ROW()-2,39)+2</f>
        <v/>
      </c>
      <c r="O6138" s="42">
        <f>IF(AND($B6138&lt;&gt;"",$C6138&lt;&gt;"",$B6138&lt;=$C6138),INDEX(Szabalyok!$C:$C,$N6138),"")</f>
        <v/>
      </c>
      <c r="P6138">
        <f>IF(D6138="",P6137,P6137+1)</f>
        <v/>
      </c>
    </row>
    <row r="6139">
      <c r="A6139">
        <f>IF(P6139=P6138,0,P6139)</f>
        <v/>
      </c>
      <c r="B6139" s="41">
        <f>IF($M6139&gt;300,"",IF(OR(INDEX(Bemenet!$E$2:$E$301,$M6139)="",INDEX(Bemenet!$F$2:$F$301,$M6139)=""),"",MAX(INDEX(Bemenet!$E$2:$E$301,$M6139),INDEX(Szabalyok!$A:$A,$N6139))))</f>
        <v/>
      </c>
      <c r="C6139" s="41">
        <f>IF($B6139="","",MIN(INDEX(Bemenet!$F$2:$F$301,$M6139),INDEX(Szabalyok!$B:$B,$N6139)))</f>
        <v/>
      </c>
      <c r="D6139" s="5">
        <f>IF(AND($B6139&lt;&gt;"",$C6139&lt;&gt;"",$B6139&lt;=$C6139),INDEX(Bemenet!$G$2:$G$301,$M6139),"")</f>
        <v/>
      </c>
      <c r="E6139" s="6">
        <f>IF(AND($B6139&lt;&gt;"",$C6139&lt;&gt;"",$B6139&lt;=$C6139),INDEX(Bemenet!$D$2:$D$301,$M6139),"")</f>
        <v/>
      </c>
      <c r="F6139" s="5">
        <f>IF(AND($B6139&lt;&gt;"",$C6139&lt;&gt;"",$B6139&lt;=$C6139),$C6139-$B6139+1,"")</f>
        <v/>
      </c>
      <c r="G6139" s="5">
        <f>IF($F6139="","",$F6139*$D6139)</f>
        <v/>
      </c>
      <c r="H6139" s="42">
        <f>IF($G6139="","",$O6139)</f>
        <v/>
      </c>
      <c r="I6139" s="5">
        <f>IF($G6139="","",$G6139*IF($H6139="",$O6139,$H6139)/100)</f>
        <v/>
      </c>
      <c r="J6139" s="5">
        <f>IF(OR($L6139="",NOT(COUNTIFS($L$2:$L6139,$L6139)=1)),"",SUMIFS($G:$G,$L:$L,$L6139))</f>
        <v/>
      </c>
      <c r="K6139" s="5">
        <f>IF(OR($L6139="",NOT(COUNTIFS($L$2:$L6139,$L6139)=1)),"",SUMIFS($I:$I,$L:$L,$L6139))</f>
        <v/>
      </c>
      <c r="L6139" s="6">
        <f>IF($B6139="","",YEAR($B6139))</f>
        <v/>
      </c>
      <c r="M6139" s="6">
        <f>INT((ROW()-2)/39)+1</f>
        <v/>
      </c>
      <c r="N6139" s="6">
        <f>MOD(ROW()-2,39)+2</f>
        <v/>
      </c>
      <c r="O6139" s="42">
        <f>IF(AND($B6139&lt;&gt;"",$C6139&lt;&gt;"",$B6139&lt;=$C6139),INDEX(Szabalyok!$C:$C,$N6139),"")</f>
        <v/>
      </c>
      <c r="P6139">
        <f>IF(D6139="",P6138,P6138+1)</f>
        <v/>
      </c>
    </row>
    <row r="6140">
      <c r="A6140">
        <f>IF(P6140=P6139,0,P6140)</f>
        <v/>
      </c>
      <c r="B6140" s="41">
        <f>IF($M6140&gt;300,"",IF(OR(INDEX(Bemenet!$E$2:$E$301,$M6140)="",INDEX(Bemenet!$F$2:$F$301,$M6140)=""),"",MAX(INDEX(Bemenet!$E$2:$E$301,$M6140),INDEX(Szabalyok!$A:$A,$N6140))))</f>
        <v/>
      </c>
      <c r="C6140" s="41">
        <f>IF($B6140="","",MIN(INDEX(Bemenet!$F$2:$F$301,$M6140),INDEX(Szabalyok!$B:$B,$N6140)))</f>
        <v/>
      </c>
      <c r="D6140" s="5">
        <f>IF(AND($B6140&lt;&gt;"",$C6140&lt;&gt;"",$B6140&lt;=$C6140),INDEX(Bemenet!$G$2:$G$301,$M6140),"")</f>
        <v/>
      </c>
      <c r="E6140" s="6">
        <f>IF(AND($B6140&lt;&gt;"",$C6140&lt;&gt;"",$B6140&lt;=$C6140),INDEX(Bemenet!$D$2:$D$301,$M6140),"")</f>
        <v/>
      </c>
      <c r="F6140" s="5">
        <f>IF(AND($B6140&lt;&gt;"",$C6140&lt;&gt;"",$B6140&lt;=$C6140),$C6140-$B6140+1,"")</f>
        <v/>
      </c>
      <c r="G6140" s="5">
        <f>IF($F6140="","",$F6140*$D6140)</f>
        <v/>
      </c>
      <c r="H6140" s="42">
        <f>IF($G6140="","",$O6140)</f>
        <v/>
      </c>
      <c r="I6140" s="5">
        <f>IF($G6140="","",$G6140*IF($H6140="",$O6140,$H6140)/100)</f>
        <v/>
      </c>
      <c r="J6140" s="5">
        <f>IF(OR($L6140="",NOT(COUNTIFS($L$2:$L6140,$L6140)=1)),"",SUMIFS($G:$G,$L:$L,$L6140))</f>
        <v/>
      </c>
      <c r="K6140" s="5">
        <f>IF(OR($L6140="",NOT(COUNTIFS($L$2:$L6140,$L6140)=1)),"",SUMIFS($I:$I,$L:$L,$L6140))</f>
        <v/>
      </c>
      <c r="L6140" s="6">
        <f>IF($B6140="","",YEAR($B6140))</f>
        <v/>
      </c>
      <c r="M6140" s="6">
        <f>INT((ROW()-2)/39)+1</f>
        <v/>
      </c>
      <c r="N6140" s="6">
        <f>MOD(ROW()-2,39)+2</f>
        <v/>
      </c>
      <c r="O6140" s="42">
        <f>IF(AND($B6140&lt;&gt;"",$C6140&lt;&gt;"",$B6140&lt;=$C6140),INDEX(Szabalyok!$C:$C,$N6140),"")</f>
        <v/>
      </c>
      <c r="P6140">
        <f>IF(D6140="",P6139,P6139+1)</f>
        <v/>
      </c>
    </row>
    <row r="6141">
      <c r="A6141">
        <f>IF(P6141=P6140,0,P6141)</f>
        <v/>
      </c>
      <c r="B6141" s="41">
        <f>IF($M6141&gt;300,"",IF(OR(INDEX(Bemenet!$E$2:$E$301,$M6141)="",INDEX(Bemenet!$F$2:$F$301,$M6141)=""),"",MAX(INDEX(Bemenet!$E$2:$E$301,$M6141),INDEX(Szabalyok!$A:$A,$N6141))))</f>
        <v/>
      </c>
      <c r="C6141" s="41">
        <f>IF($B6141="","",MIN(INDEX(Bemenet!$F$2:$F$301,$M6141),INDEX(Szabalyok!$B:$B,$N6141)))</f>
        <v/>
      </c>
      <c r="D6141" s="5">
        <f>IF(AND($B6141&lt;&gt;"",$C6141&lt;&gt;"",$B6141&lt;=$C6141),INDEX(Bemenet!$G$2:$G$301,$M6141),"")</f>
        <v/>
      </c>
      <c r="E6141" s="6">
        <f>IF(AND($B6141&lt;&gt;"",$C6141&lt;&gt;"",$B6141&lt;=$C6141),INDEX(Bemenet!$D$2:$D$301,$M6141),"")</f>
        <v/>
      </c>
      <c r="F6141" s="5">
        <f>IF(AND($B6141&lt;&gt;"",$C6141&lt;&gt;"",$B6141&lt;=$C6141),$C6141-$B6141+1,"")</f>
        <v/>
      </c>
      <c r="G6141" s="5">
        <f>IF($F6141="","",$F6141*$D6141)</f>
        <v/>
      </c>
      <c r="H6141" s="42">
        <f>IF($G6141="","",$O6141)</f>
        <v/>
      </c>
      <c r="I6141" s="5">
        <f>IF($G6141="","",$G6141*IF($H6141="",$O6141,$H6141)/100)</f>
        <v/>
      </c>
      <c r="J6141" s="5">
        <f>IF(OR($L6141="",NOT(COUNTIFS($L$2:$L6141,$L6141)=1)),"",SUMIFS($G:$G,$L:$L,$L6141))</f>
        <v/>
      </c>
      <c r="K6141" s="5">
        <f>IF(OR($L6141="",NOT(COUNTIFS($L$2:$L6141,$L6141)=1)),"",SUMIFS($I:$I,$L:$L,$L6141))</f>
        <v/>
      </c>
      <c r="L6141" s="6">
        <f>IF($B6141="","",YEAR($B6141))</f>
        <v/>
      </c>
      <c r="M6141" s="6">
        <f>INT((ROW()-2)/39)+1</f>
        <v/>
      </c>
      <c r="N6141" s="6">
        <f>MOD(ROW()-2,39)+2</f>
        <v/>
      </c>
      <c r="O6141" s="42">
        <f>IF(AND($B6141&lt;&gt;"",$C6141&lt;&gt;"",$B6141&lt;=$C6141),INDEX(Szabalyok!$C:$C,$N6141),"")</f>
        <v/>
      </c>
      <c r="P6141">
        <f>IF(D6141="",P6140,P6140+1)</f>
        <v/>
      </c>
    </row>
    <row r="6142">
      <c r="A6142">
        <f>IF(P6142=P6141,0,P6142)</f>
        <v/>
      </c>
      <c r="B6142" s="41">
        <f>IF($M6142&gt;300,"",IF(OR(INDEX(Bemenet!$E$2:$E$301,$M6142)="",INDEX(Bemenet!$F$2:$F$301,$M6142)=""),"",MAX(INDEX(Bemenet!$E$2:$E$301,$M6142),INDEX(Szabalyok!$A:$A,$N6142))))</f>
        <v/>
      </c>
      <c r="C6142" s="41">
        <f>IF($B6142="","",MIN(INDEX(Bemenet!$F$2:$F$301,$M6142),INDEX(Szabalyok!$B:$B,$N6142)))</f>
        <v/>
      </c>
      <c r="D6142" s="5">
        <f>IF(AND($B6142&lt;&gt;"",$C6142&lt;&gt;"",$B6142&lt;=$C6142),INDEX(Bemenet!$G$2:$G$301,$M6142),"")</f>
        <v/>
      </c>
      <c r="E6142" s="6">
        <f>IF(AND($B6142&lt;&gt;"",$C6142&lt;&gt;"",$B6142&lt;=$C6142),INDEX(Bemenet!$D$2:$D$301,$M6142),"")</f>
        <v/>
      </c>
      <c r="F6142" s="5">
        <f>IF(AND($B6142&lt;&gt;"",$C6142&lt;&gt;"",$B6142&lt;=$C6142),$C6142-$B6142+1,"")</f>
        <v/>
      </c>
      <c r="G6142" s="5">
        <f>IF($F6142="","",$F6142*$D6142)</f>
        <v/>
      </c>
      <c r="H6142" s="42">
        <f>IF($G6142="","",$O6142)</f>
        <v/>
      </c>
      <c r="I6142" s="5">
        <f>IF($G6142="","",$G6142*IF($H6142="",$O6142,$H6142)/100)</f>
        <v/>
      </c>
      <c r="J6142" s="5">
        <f>IF(OR($L6142="",NOT(COUNTIFS($L$2:$L6142,$L6142)=1)),"",SUMIFS($G:$G,$L:$L,$L6142))</f>
        <v/>
      </c>
      <c r="K6142" s="5">
        <f>IF(OR($L6142="",NOT(COUNTIFS($L$2:$L6142,$L6142)=1)),"",SUMIFS($I:$I,$L:$L,$L6142))</f>
        <v/>
      </c>
      <c r="L6142" s="6">
        <f>IF($B6142="","",YEAR($B6142))</f>
        <v/>
      </c>
      <c r="M6142" s="6">
        <f>INT((ROW()-2)/39)+1</f>
        <v/>
      </c>
      <c r="N6142" s="6">
        <f>MOD(ROW()-2,39)+2</f>
        <v/>
      </c>
      <c r="O6142" s="42">
        <f>IF(AND($B6142&lt;&gt;"",$C6142&lt;&gt;"",$B6142&lt;=$C6142),INDEX(Szabalyok!$C:$C,$N6142),"")</f>
        <v/>
      </c>
      <c r="P6142">
        <f>IF(D6142="",P6141,P6141+1)</f>
        <v/>
      </c>
    </row>
    <row r="6143">
      <c r="A6143">
        <f>IF(P6143=P6142,0,P6143)</f>
        <v/>
      </c>
      <c r="B6143" s="41">
        <f>IF($M6143&gt;300,"",IF(OR(INDEX(Bemenet!$E$2:$E$301,$M6143)="",INDEX(Bemenet!$F$2:$F$301,$M6143)=""),"",MAX(INDEX(Bemenet!$E$2:$E$301,$M6143),INDEX(Szabalyok!$A:$A,$N6143))))</f>
        <v/>
      </c>
      <c r="C6143" s="41">
        <f>IF($B6143="","",MIN(INDEX(Bemenet!$F$2:$F$301,$M6143),INDEX(Szabalyok!$B:$B,$N6143)))</f>
        <v/>
      </c>
      <c r="D6143" s="5">
        <f>IF(AND($B6143&lt;&gt;"",$C6143&lt;&gt;"",$B6143&lt;=$C6143),INDEX(Bemenet!$G$2:$G$301,$M6143),"")</f>
        <v/>
      </c>
      <c r="E6143" s="6">
        <f>IF(AND($B6143&lt;&gt;"",$C6143&lt;&gt;"",$B6143&lt;=$C6143),INDEX(Bemenet!$D$2:$D$301,$M6143),"")</f>
        <v/>
      </c>
      <c r="F6143" s="5">
        <f>IF(AND($B6143&lt;&gt;"",$C6143&lt;&gt;"",$B6143&lt;=$C6143),$C6143-$B6143+1,"")</f>
        <v/>
      </c>
      <c r="G6143" s="5">
        <f>IF($F6143="","",$F6143*$D6143)</f>
        <v/>
      </c>
      <c r="H6143" s="42">
        <f>IF($G6143="","",$O6143)</f>
        <v/>
      </c>
      <c r="I6143" s="5">
        <f>IF($G6143="","",$G6143*IF($H6143="",$O6143,$H6143)/100)</f>
        <v/>
      </c>
      <c r="J6143" s="5">
        <f>IF(OR($L6143="",NOT(COUNTIFS($L$2:$L6143,$L6143)=1)),"",SUMIFS($G:$G,$L:$L,$L6143))</f>
        <v/>
      </c>
      <c r="K6143" s="5">
        <f>IF(OR($L6143="",NOT(COUNTIFS($L$2:$L6143,$L6143)=1)),"",SUMIFS($I:$I,$L:$L,$L6143))</f>
        <v/>
      </c>
      <c r="L6143" s="6">
        <f>IF($B6143="","",YEAR($B6143))</f>
        <v/>
      </c>
      <c r="M6143" s="6">
        <f>INT((ROW()-2)/39)+1</f>
        <v/>
      </c>
      <c r="N6143" s="6">
        <f>MOD(ROW()-2,39)+2</f>
        <v/>
      </c>
      <c r="O6143" s="42">
        <f>IF(AND($B6143&lt;&gt;"",$C6143&lt;&gt;"",$B6143&lt;=$C6143),INDEX(Szabalyok!$C:$C,$N6143),"")</f>
        <v/>
      </c>
      <c r="P6143">
        <f>IF(D6143="",P6142,P6142+1)</f>
        <v/>
      </c>
    </row>
    <row r="6144">
      <c r="A6144">
        <f>IF(P6144=P6143,0,P6144)</f>
        <v/>
      </c>
      <c r="B6144" s="41">
        <f>IF($M6144&gt;300,"",IF(OR(INDEX(Bemenet!$E$2:$E$301,$M6144)="",INDEX(Bemenet!$F$2:$F$301,$M6144)=""),"",MAX(INDEX(Bemenet!$E$2:$E$301,$M6144),INDEX(Szabalyok!$A:$A,$N6144))))</f>
        <v/>
      </c>
      <c r="C6144" s="41">
        <f>IF($B6144="","",MIN(INDEX(Bemenet!$F$2:$F$301,$M6144),INDEX(Szabalyok!$B:$B,$N6144)))</f>
        <v/>
      </c>
      <c r="D6144" s="5">
        <f>IF(AND($B6144&lt;&gt;"",$C6144&lt;&gt;"",$B6144&lt;=$C6144),INDEX(Bemenet!$G$2:$G$301,$M6144),"")</f>
        <v/>
      </c>
      <c r="E6144" s="6">
        <f>IF(AND($B6144&lt;&gt;"",$C6144&lt;&gt;"",$B6144&lt;=$C6144),INDEX(Bemenet!$D$2:$D$301,$M6144),"")</f>
        <v/>
      </c>
      <c r="F6144" s="5">
        <f>IF(AND($B6144&lt;&gt;"",$C6144&lt;&gt;"",$B6144&lt;=$C6144),$C6144-$B6144+1,"")</f>
        <v/>
      </c>
      <c r="G6144" s="5">
        <f>IF($F6144="","",$F6144*$D6144)</f>
        <v/>
      </c>
      <c r="H6144" s="42">
        <f>IF($G6144="","",$O6144)</f>
        <v/>
      </c>
      <c r="I6144" s="5">
        <f>IF($G6144="","",$G6144*IF($H6144="",$O6144,$H6144)/100)</f>
        <v/>
      </c>
      <c r="J6144" s="5">
        <f>IF(OR($L6144="",NOT(COUNTIFS($L$2:$L6144,$L6144)=1)),"",SUMIFS($G:$G,$L:$L,$L6144))</f>
        <v/>
      </c>
      <c r="K6144" s="5">
        <f>IF(OR($L6144="",NOT(COUNTIFS($L$2:$L6144,$L6144)=1)),"",SUMIFS($I:$I,$L:$L,$L6144))</f>
        <v/>
      </c>
      <c r="L6144" s="6">
        <f>IF($B6144="","",YEAR($B6144))</f>
        <v/>
      </c>
      <c r="M6144" s="6">
        <f>INT((ROW()-2)/39)+1</f>
        <v/>
      </c>
      <c r="N6144" s="6">
        <f>MOD(ROW()-2,39)+2</f>
        <v/>
      </c>
      <c r="O6144" s="42">
        <f>IF(AND($B6144&lt;&gt;"",$C6144&lt;&gt;"",$B6144&lt;=$C6144),INDEX(Szabalyok!$C:$C,$N6144),"")</f>
        <v/>
      </c>
      <c r="P6144">
        <f>IF(D6144="",P6143,P6143+1)</f>
        <v/>
      </c>
    </row>
    <row r="6145">
      <c r="A6145">
        <f>IF(P6145=P6144,0,P6145)</f>
        <v/>
      </c>
      <c r="B6145" s="41">
        <f>IF($M6145&gt;300,"",IF(OR(INDEX(Bemenet!$E$2:$E$301,$M6145)="",INDEX(Bemenet!$F$2:$F$301,$M6145)=""),"",MAX(INDEX(Bemenet!$E$2:$E$301,$M6145),INDEX(Szabalyok!$A:$A,$N6145))))</f>
        <v/>
      </c>
      <c r="C6145" s="41">
        <f>IF($B6145="","",MIN(INDEX(Bemenet!$F$2:$F$301,$M6145),INDEX(Szabalyok!$B:$B,$N6145)))</f>
        <v/>
      </c>
      <c r="D6145" s="5">
        <f>IF(AND($B6145&lt;&gt;"",$C6145&lt;&gt;"",$B6145&lt;=$C6145),INDEX(Bemenet!$G$2:$G$301,$M6145),"")</f>
        <v/>
      </c>
      <c r="E6145" s="6">
        <f>IF(AND($B6145&lt;&gt;"",$C6145&lt;&gt;"",$B6145&lt;=$C6145),INDEX(Bemenet!$D$2:$D$301,$M6145),"")</f>
        <v/>
      </c>
      <c r="F6145" s="5">
        <f>IF(AND($B6145&lt;&gt;"",$C6145&lt;&gt;"",$B6145&lt;=$C6145),$C6145-$B6145+1,"")</f>
        <v/>
      </c>
      <c r="G6145" s="5">
        <f>IF($F6145="","",$F6145*$D6145)</f>
        <v/>
      </c>
      <c r="H6145" s="42">
        <f>IF($G6145="","",$O6145)</f>
        <v/>
      </c>
      <c r="I6145" s="5">
        <f>IF($G6145="","",$G6145*IF($H6145="",$O6145,$H6145)/100)</f>
        <v/>
      </c>
      <c r="J6145" s="5">
        <f>IF(OR($L6145="",NOT(COUNTIFS($L$2:$L6145,$L6145)=1)),"",SUMIFS($G:$G,$L:$L,$L6145))</f>
        <v/>
      </c>
      <c r="K6145" s="5">
        <f>IF(OR($L6145="",NOT(COUNTIFS($L$2:$L6145,$L6145)=1)),"",SUMIFS($I:$I,$L:$L,$L6145))</f>
        <v/>
      </c>
      <c r="L6145" s="6">
        <f>IF($B6145="","",YEAR($B6145))</f>
        <v/>
      </c>
      <c r="M6145" s="6">
        <f>INT((ROW()-2)/39)+1</f>
        <v/>
      </c>
      <c r="N6145" s="6">
        <f>MOD(ROW()-2,39)+2</f>
        <v/>
      </c>
      <c r="O6145" s="42">
        <f>IF(AND($B6145&lt;&gt;"",$C6145&lt;&gt;"",$B6145&lt;=$C6145),INDEX(Szabalyok!$C:$C,$N6145),"")</f>
        <v/>
      </c>
      <c r="P6145">
        <f>IF(D6145="",P6144,P6144+1)</f>
        <v/>
      </c>
    </row>
    <row r="6146">
      <c r="A6146">
        <f>IF(P6146=P6145,0,P6146)</f>
        <v/>
      </c>
      <c r="B6146" s="41">
        <f>IF($M6146&gt;300,"",IF(OR(INDEX(Bemenet!$E$2:$E$301,$M6146)="",INDEX(Bemenet!$F$2:$F$301,$M6146)=""),"",MAX(INDEX(Bemenet!$E$2:$E$301,$M6146),INDEX(Szabalyok!$A:$A,$N6146))))</f>
        <v/>
      </c>
      <c r="C6146" s="41">
        <f>IF($B6146="","",MIN(INDEX(Bemenet!$F$2:$F$301,$M6146),INDEX(Szabalyok!$B:$B,$N6146)))</f>
        <v/>
      </c>
      <c r="D6146" s="5">
        <f>IF(AND($B6146&lt;&gt;"",$C6146&lt;&gt;"",$B6146&lt;=$C6146),INDEX(Bemenet!$G$2:$G$301,$M6146),"")</f>
        <v/>
      </c>
      <c r="E6146" s="6">
        <f>IF(AND($B6146&lt;&gt;"",$C6146&lt;&gt;"",$B6146&lt;=$C6146),INDEX(Bemenet!$D$2:$D$301,$M6146),"")</f>
        <v/>
      </c>
      <c r="F6146" s="5">
        <f>IF(AND($B6146&lt;&gt;"",$C6146&lt;&gt;"",$B6146&lt;=$C6146),$C6146-$B6146+1,"")</f>
        <v/>
      </c>
      <c r="G6146" s="5">
        <f>IF($F6146="","",$F6146*$D6146)</f>
        <v/>
      </c>
      <c r="H6146" s="42">
        <f>IF($G6146="","",$O6146)</f>
        <v/>
      </c>
      <c r="I6146" s="5">
        <f>IF($G6146="","",$G6146*IF($H6146="",$O6146,$H6146)/100)</f>
        <v/>
      </c>
      <c r="J6146" s="5">
        <f>IF(OR($L6146="",NOT(COUNTIFS($L$2:$L6146,$L6146)=1)),"",SUMIFS($G:$G,$L:$L,$L6146))</f>
        <v/>
      </c>
      <c r="K6146" s="5">
        <f>IF(OR($L6146="",NOT(COUNTIFS($L$2:$L6146,$L6146)=1)),"",SUMIFS($I:$I,$L:$L,$L6146))</f>
        <v/>
      </c>
      <c r="L6146" s="6">
        <f>IF($B6146="","",YEAR($B6146))</f>
        <v/>
      </c>
      <c r="M6146" s="6">
        <f>INT((ROW()-2)/39)+1</f>
        <v/>
      </c>
      <c r="N6146" s="6">
        <f>MOD(ROW()-2,39)+2</f>
        <v/>
      </c>
      <c r="O6146" s="42">
        <f>IF(AND($B6146&lt;&gt;"",$C6146&lt;&gt;"",$B6146&lt;=$C6146),INDEX(Szabalyok!$C:$C,$N6146),"")</f>
        <v/>
      </c>
      <c r="P6146">
        <f>IF(D6146="",P6145,P6145+1)</f>
        <v/>
      </c>
    </row>
    <row r="6147">
      <c r="A6147">
        <f>IF(P6147=P6146,0,P6147)</f>
        <v/>
      </c>
      <c r="B6147" s="41">
        <f>IF($M6147&gt;300,"",IF(OR(INDEX(Bemenet!$E$2:$E$301,$M6147)="",INDEX(Bemenet!$F$2:$F$301,$M6147)=""),"",MAX(INDEX(Bemenet!$E$2:$E$301,$M6147),INDEX(Szabalyok!$A:$A,$N6147))))</f>
        <v/>
      </c>
      <c r="C6147" s="41">
        <f>IF($B6147="","",MIN(INDEX(Bemenet!$F$2:$F$301,$M6147),INDEX(Szabalyok!$B:$B,$N6147)))</f>
        <v/>
      </c>
      <c r="D6147" s="5">
        <f>IF(AND($B6147&lt;&gt;"",$C6147&lt;&gt;"",$B6147&lt;=$C6147),INDEX(Bemenet!$G$2:$G$301,$M6147),"")</f>
        <v/>
      </c>
      <c r="E6147" s="6">
        <f>IF(AND($B6147&lt;&gt;"",$C6147&lt;&gt;"",$B6147&lt;=$C6147),INDEX(Bemenet!$D$2:$D$301,$M6147),"")</f>
        <v/>
      </c>
      <c r="F6147" s="5">
        <f>IF(AND($B6147&lt;&gt;"",$C6147&lt;&gt;"",$B6147&lt;=$C6147),$C6147-$B6147+1,"")</f>
        <v/>
      </c>
      <c r="G6147" s="5">
        <f>IF($F6147="","",$F6147*$D6147)</f>
        <v/>
      </c>
      <c r="H6147" s="42">
        <f>IF($G6147="","",$O6147)</f>
        <v/>
      </c>
      <c r="I6147" s="5">
        <f>IF($G6147="","",$G6147*IF($H6147="",$O6147,$H6147)/100)</f>
        <v/>
      </c>
      <c r="J6147" s="5">
        <f>IF(OR($L6147="",NOT(COUNTIFS($L$2:$L6147,$L6147)=1)),"",SUMIFS($G:$G,$L:$L,$L6147))</f>
        <v/>
      </c>
      <c r="K6147" s="5">
        <f>IF(OR($L6147="",NOT(COUNTIFS($L$2:$L6147,$L6147)=1)),"",SUMIFS($I:$I,$L:$L,$L6147))</f>
        <v/>
      </c>
      <c r="L6147" s="6">
        <f>IF($B6147="","",YEAR($B6147))</f>
        <v/>
      </c>
      <c r="M6147" s="6">
        <f>INT((ROW()-2)/39)+1</f>
        <v/>
      </c>
      <c r="N6147" s="6">
        <f>MOD(ROW()-2,39)+2</f>
        <v/>
      </c>
      <c r="O6147" s="42">
        <f>IF(AND($B6147&lt;&gt;"",$C6147&lt;&gt;"",$B6147&lt;=$C6147),INDEX(Szabalyok!$C:$C,$N6147),"")</f>
        <v/>
      </c>
      <c r="P6147">
        <f>IF(D6147="",P6146,P6146+1)</f>
        <v/>
      </c>
    </row>
    <row r="6148">
      <c r="A6148">
        <f>IF(P6148=P6147,0,P6148)</f>
        <v/>
      </c>
      <c r="B6148" s="41">
        <f>IF($M6148&gt;300,"",IF(OR(INDEX(Bemenet!$E$2:$E$301,$M6148)="",INDEX(Bemenet!$F$2:$F$301,$M6148)=""),"",MAX(INDEX(Bemenet!$E$2:$E$301,$M6148),INDEX(Szabalyok!$A:$A,$N6148))))</f>
        <v/>
      </c>
      <c r="C6148" s="41">
        <f>IF($B6148="","",MIN(INDEX(Bemenet!$F$2:$F$301,$M6148),INDEX(Szabalyok!$B:$B,$N6148)))</f>
        <v/>
      </c>
      <c r="D6148" s="5">
        <f>IF(AND($B6148&lt;&gt;"",$C6148&lt;&gt;"",$B6148&lt;=$C6148),INDEX(Bemenet!$G$2:$G$301,$M6148),"")</f>
        <v/>
      </c>
      <c r="E6148" s="6">
        <f>IF(AND($B6148&lt;&gt;"",$C6148&lt;&gt;"",$B6148&lt;=$C6148),INDEX(Bemenet!$D$2:$D$301,$M6148),"")</f>
        <v/>
      </c>
      <c r="F6148" s="5">
        <f>IF(AND($B6148&lt;&gt;"",$C6148&lt;&gt;"",$B6148&lt;=$C6148),$C6148-$B6148+1,"")</f>
        <v/>
      </c>
      <c r="G6148" s="5">
        <f>IF($F6148="","",$F6148*$D6148)</f>
        <v/>
      </c>
      <c r="H6148" s="42">
        <f>IF($G6148="","",$O6148)</f>
        <v/>
      </c>
      <c r="I6148" s="5">
        <f>IF($G6148="","",$G6148*IF($H6148="",$O6148,$H6148)/100)</f>
        <v/>
      </c>
      <c r="J6148" s="5">
        <f>IF(OR($L6148="",NOT(COUNTIFS($L$2:$L6148,$L6148)=1)),"",SUMIFS($G:$G,$L:$L,$L6148))</f>
        <v/>
      </c>
      <c r="K6148" s="5">
        <f>IF(OR($L6148="",NOT(COUNTIFS($L$2:$L6148,$L6148)=1)),"",SUMIFS($I:$I,$L:$L,$L6148))</f>
        <v/>
      </c>
      <c r="L6148" s="6">
        <f>IF($B6148="","",YEAR($B6148))</f>
        <v/>
      </c>
      <c r="M6148" s="6">
        <f>INT((ROW()-2)/39)+1</f>
        <v/>
      </c>
      <c r="N6148" s="6">
        <f>MOD(ROW()-2,39)+2</f>
        <v/>
      </c>
      <c r="O6148" s="42">
        <f>IF(AND($B6148&lt;&gt;"",$C6148&lt;&gt;"",$B6148&lt;=$C6148),INDEX(Szabalyok!$C:$C,$N6148),"")</f>
        <v/>
      </c>
      <c r="P6148">
        <f>IF(D6148="",P6147,P6147+1)</f>
        <v/>
      </c>
    </row>
    <row r="6149">
      <c r="A6149">
        <f>IF(P6149=P6148,0,P6149)</f>
        <v/>
      </c>
      <c r="B6149" s="41">
        <f>IF($M6149&gt;300,"",IF(OR(INDEX(Bemenet!$E$2:$E$301,$M6149)="",INDEX(Bemenet!$F$2:$F$301,$M6149)=""),"",MAX(INDEX(Bemenet!$E$2:$E$301,$M6149),INDEX(Szabalyok!$A:$A,$N6149))))</f>
        <v/>
      </c>
      <c r="C6149" s="41">
        <f>IF($B6149="","",MIN(INDEX(Bemenet!$F$2:$F$301,$M6149),INDEX(Szabalyok!$B:$B,$N6149)))</f>
        <v/>
      </c>
      <c r="D6149" s="5">
        <f>IF(AND($B6149&lt;&gt;"",$C6149&lt;&gt;"",$B6149&lt;=$C6149),INDEX(Bemenet!$G$2:$G$301,$M6149),"")</f>
        <v/>
      </c>
      <c r="E6149" s="6">
        <f>IF(AND($B6149&lt;&gt;"",$C6149&lt;&gt;"",$B6149&lt;=$C6149),INDEX(Bemenet!$D$2:$D$301,$M6149),"")</f>
        <v/>
      </c>
      <c r="F6149" s="5">
        <f>IF(AND($B6149&lt;&gt;"",$C6149&lt;&gt;"",$B6149&lt;=$C6149),$C6149-$B6149+1,"")</f>
        <v/>
      </c>
      <c r="G6149" s="5">
        <f>IF($F6149="","",$F6149*$D6149)</f>
        <v/>
      </c>
      <c r="H6149" s="42">
        <f>IF($G6149="","",$O6149)</f>
        <v/>
      </c>
      <c r="I6149" s="5">
        <f>IF($G6149="","",$G6149*IF($H6149="",$O6149,$H6149)/100)</f>
        <v/>
      </c>
      <c r="J6149" s="5">
        <f>IF(OR($L6149="",NOT(COUNTIFS($L$2:$L6149,$L6149)=1)),"",SUMIFS($G:$G,$L:$L,$L6149))</f>
        <v/>
      </c>
      <c r="K6149" s="5">
        <f>IF(OR($L6149="",NOT(COUNTIFS($L$2:$L6149,$L6149)=1)),"",SUMIFS($I:$I,$L:$L,$L6149))</f>
        <v/>
      </c>
      <c r="L6149" s="6">
        <f>IF($B6149="","",YEAR($B6149))</f>
        <v/>
      </c>
      <c r="M6149" s="6">
        <f>INT((ROW()-2)/39)+1</f>
        <v/>
      </c>
      <c r="N6149" s="6">
        <f>MOD(ROW()-2,39)+2</f>
        <v/>
      </c>
      <c r="O6149" s="42">
        <f>IF(AND($B6149&lt;&gt;"",$C6149&lt;&gt;"",$B6149&lt;=$C6149),INDEX(Szabalyok!$C:$C,$N6149),"")</f>
        <v/>
      </c>
      <c r="P6149">
        <f>IF(D6149="",P6148,P6148+1)</f>
        <v/>
      </c>
    </row>
    <row r="6150">
      <c r="A6150">
        <f>IF(P6150=P6149,0,P6150)</f>
        <v/>
      </c>
      <c r="B6150" s="41">
        <f>IF($M6150&gt;300,"",IF(OR(INDEX(Bemenet!$E$2:$E$301,$M6150)="",INDEX(Bemenet!$F$2:$F$301,$M6150)=""),"",MAX(INDEX(Bemenet!$E$2:$E$301,$M6150),INDEX(Szabalyok!$A:$A,$N6150))))</f>
        <v/>
      </c>
      <c r="C6150" s="41">
        <f>IF($B6150="","",MIN(INDEX(Bemenet!$F$2:$F$301,$M6150),INDEX(Szabalyok!$B:$B,$N6150)))</f>
        <v/>
      </c>
      <c r="D6150" s="5">
        <f>IF(AND($B6150&lt;&gt;"",$C6150&lt;&gt;"",$B6150&lt;=$C6150),INDEX(Bemenet!$G$2:$G$301,$M6150),"")</f>
        <v/>
      </c>
      <c r="E6150" s="6">
        <f>IF(AND($B6150&lt;&gt;"",$C6150&lt;&gt;"",$B6150&lt;=$C6150),INDEX(Bemenet!$D$2:$D$301,$M6150),"")</f>
        <v/>
      </c>
      <c r="F6150" s="5">
        <f>IF(AND($B6150&lt;&gt;"",$C6150&lt;&gt;"",$B6150&lt;=$C6150),$C6150-$B6150+1,"")</f>
        <v/>
      </c>
      <c r="G6150" s="5">
        <f>IF($F6150="","",$F6150*$D6150)</f>
        <v/>
      </c>
      <c r="H6150" s="42">
        <f>IF($G6150="","",$O6150)</f>
        <v/>
      </c>
      <c r="I6150" s="5">
        <f>IF($G6150="","",$G6150*IF($H6150="",$O6150,$H6150)/100)</f>
        <v/>
      </c>
      <c r="J6150" s="5">
        <f>IF(OR($L6150="",NOT(COUNTIFS($L$2:$L6150,$L6150)=1)),"",SUMIFS($G:$G,$L:$L,$L6150))</f>
        <v/>
      </c>
      <c r="K6150" s="5">
        <f>IF(OR($L6150="",NOT(COUNTIFS($L$2:$L6150,$L6150)=1)),"",SUMIFS($I:$I,$L:$L,$L6150))</f>
        <v/>
      </c>
      <c r="L6150" s="6">
        <f>IF($B6150="","",YEAR($B6150))</f>
        <v/>
      </c>
      <c r="M6150" s="6">
        <f>INT((ROW()-2)/39)+1</f>
        <v/>
      </c>
      <c r="N6150" s="6">
        <f>MOD(ROW()-2,39)+2</f>
        <v/>
      </c>
      <c r="O6150" s="42">
        <f>IF(AND($B6150&lt;&gt;"",$C6150&lt;&gt;"",$B6150&lt;=$C6150),INDEX(Szabalyok!$C:$C,$N6150),"")</f>
        <v/>
      </c>
      <c r="P6150">
        <f>IF(D6150="",P6149,P6149+1)</f>
        <v/>
      </c>
    </row>
    <row r="6151">
      <c r="A6151">
        <f>IF(P6151=P6150,0,P6151)</f>
        <v/>
      </c>
      <c r="B6151" s="41">
        <f>IF($M6151&gt;300,"",IF(OR(INDEX(Bemenet!$E$2:$E$301,$M6151)="",INDEX(Bemenet!$F$2:$F$301,$M6151)=""),"",MAX(INDEX(Bemenet!$E$2:$E$301,$M6151),INDEX(Szabalyok!$A:$A,$N6151))))</f>
        <v/>
      </c>
      <c r="C6151" s="41">
        <f>IF($B6151="","",MIN(INDEX(Bemenet!$F$2:$F$301,$M6151),INDEX(Szabalyok!$B:$B,$N6151)))</f>
        <v/>
      </c>
      <c r="D6151" s="5">
        <f>IF(AND($B6151&lt;&gt;"",$C6151&lt;&gt;"",$B6151&lt;=$C6151),INDEX(Bemenet!$G$2:$G$301,$M6151),"")</f>
        <v/>
      </c>
      <c r="E6151" s="6">
        <f>IF(AND($B6151&lt;&gt;"",$C6151&lt;&gt;"",$B6151&lt;=$C6151),INDEX(Bemenet!$D$2:$D$301,$M6151),"")</f>
        <v/>
      </c>
      <c r="F6151" s="5">
        <f>IF(AND($B6151&lt;&gt;"",$C6151&lt;&gt;"",$B6151&lt;=$C6151),$C6151-$B6151+1,"")</f>
        <v/>
      </c>
      <c r="G6151" s="5">
        <f>IF($F6151="","",$F6151*$D6151)</f>
        <v/>
      </c>
      <c r="H6151" s="42">
        <f>IF($G6151="","",$O6151)</f>
        <v/>
      </c>
      <c r="I6151" s="5">
        <f>IF($G6151="","",$G6151*IF($H6151="",$O6151,$H6151)/100)</f>
        <v/>
      </c>
      <c r="J6151" s="5">
        <f>IF(OR($L6151="",NOT(COUNTIFS($L$2:$L6151,$L6151)=1)),"",SUMIFS($G:$G,$L:$L,$L6151))</f>
        <v/>
      </c>
      <c r="K6151" s="5">
        <f>IF(OR($L6151="",NOT(COUNTIFS($L$2:$L6151,$L6151)=1)),"",SUMIFS($I:$I,$L:$L,$L6151))</f>
        <v/>
      </c>
      <c r="L6151" s="6">
        <f>IF($B6151="","",YEAR($B6151))</f>
        <v/>
      </c>
      <c r="M6151" s="6">
        <f>INT((ROW()-2)/39)+1</f>
        <v/>
      </c>
      <c r="N6151" s="6">
        <f>MOD(ROW()-2,39)+2</f>
        <v/>
      </c>
      <c r="O6151" s="42">
        <f>IF(AND($B6151&lt;&gt;"",$C6151&lt;&gt;"",$B6151&lt;=$C6151),INDEX(Szabalyok!$C:$C,$N6151),"")</f>
        <v/>
      </c>
      <c r="P6151">
        <f>IF(D6151="",P6150,P6150+1)</f>
        <v/>
      </c>
    </row>
    <row r="6152">
      <c r="A6152">
        <f>IF(P6152=P6151,0,P6152)</f>
        <v/>
      </c>
      <c r="B6152" s="41">
        <f>IF($M6152&gt;300,"",IF(OR(INDEX(Bemenet!$E$2:$E$301,$M6152)="",INDEX(Bemenet!$F$2:$F$301,$M6152)=""),"",MAX(INDEX(Bemenet!$E$2:$E$301,$M6152),INDEX(Szabalyok!$A:$A,$N6152))))</f>
        <v/>
      </c>
      <c r="C6152" s="41">
        <f>IF($B6152="","",MIN(INDEX(Bemenet!$F$2:$F$301,$M6152),INDEX(Szabalyok!$B:$B,$N6152)))</f>
        <v/>
      </c>
      <c r="D6152" s="5">
        <f>IF(AND($B6152&lt;&gt;"",$C6152&lt;&gt;"",$B6152&lt;=$C6152),INDEX(Bemenet!$G$2:$G$301,$M6152),"")</f>
        <v/>
      </c>
      <c r="E6152" s="6">
        <f>IF(AND($B6152&lt;&gt;"",$C6152&lt;&gt;"",$B6152&lt;=$C6152),INDEX(Bemenet!$D$2:$D$301,$M6152),"")</f>
        <v/>
      </c>
      <c r="F6152" s="5">
        <f>IF(AND($B6152&lt;&gt;"",$C6152&lt;&gt;"",$B6152&lt;=$C6152),$C6152-$B6152+1,"")</f>
        <v/>
      </c>
      <c r="G6152" s="5">
        <f>IF($F6152="","",$F6152*$D6152)</f>
        <v/>
      </c>
      <c r="H6152" s="42">
        <f>IF($G6152="","",$O6152)</f>
        <v/>
      </c>
      <c r="I6152" s="5">
        <f>IF($G6152="","",$G6152*IF($H6152="",$O6152,$H6152)/100)</f>
        <v/>
      </c>
      <c r="J6152" s="5">
        <f>IF(OR($L6152="",NOT(COUNTIFS($L$2:$L6152,$L6152)=1)),"",SUMIFS($G:$G,$L:$L,$L6152))</f>
        <v/>
      </c>
      <c r="K6152" s="5">
        <f>IF(OR($L6152="",NOT(COUNTIFS($L$2:$L6152,$L6152)=1)),"",SUMIFS($I:$I,$L:$L,$L6152))</f>
        <v/>
      </c>
      <c r="L6152" s="6">
        <f>IF($B6152="","",YEAR($B6152))</f>
        <v/>
      </c>
      <c r="M6152" s="6">
        <f>INT((ROW()-2)/39)+1</f>
        <v/>
      </c>
      <c r="N6152" s="6">
        <f>MOD(ROW()-2,39)+2</f>
        <v/>
      </c>
      <c r="O6152" s="42">
        <f>IF(AND($B6152&lt;&gt;"",$C6152&lt;&gt;"",$B6152&lt;=$C6152),INDEX(Szabalyok!$C:$C,$N6152),"")</f>
        <v/>
      </c>
      <c r="P6152">
        <f>IF(D6152="",P6151,P6151+1)</f>
        <v/>
      </c>
    </row>
    <row r="6153">
      <c r="A6153">
        <f>IF(P6153=P6152,0,P6153)</f>
        <v/>
      </c>
      <c r="B6153" s="41">
        <f>IF($M6153&gt;300,"",IF(OR(INDEX(Bemenet!$E$2:$E$301,$M6153)="",INDEX(Bemenet!$F$2:$F$301,$M6153)=""),"",MAX(INDEX(Bemenet!$E$2:$E$301,$M6153),INDEX(Szabalyok!$A:$A,$N6153))))</f>
        <v/>
      </c>
      <c r="C6153" s="41">
        <f>IF($B6153="","",MIN(INDEX(Bemenet!$F$2:$F$301,$M6153),INDEX(Szabalyok!$B:$B,$N6153)))</f>
        <v/>
      </c>
      <c r="D6153" s="5">
        <f>IF(AND($B6153&lt;&gt;"",$C6153&lt;&gt;"",$B6153&lt;=$C6153),INDEX(Bemenet!$G$2:$G$301,$M6153),"")</f>
        <v/>
      </c>
      <c r="E6153" s="6">
        <f>IF(AND($B6153&lt;&gt;"",$C6153&lt;&gt;"",$B6153&lt;=$C6153),INDEX(Bemenet!$D$2:$D$301,$M6153),"")</f>
        <v/>
      </c>
      <c r="F6153" s="5">
        <f>IF(AND($B6153&lt;&gt;"",$C6153&lt;&gt;"",$B6153&lt;=$C6153),$C6153-$B6153+1,"")</f>
        <v/>
      </c>
      <c r="G6153" s="5">
        <f>IF($F6153="","",$F6153*$D6153)</f>
        <v/>
      </c>
      <c r="H6153" s="42">
        <f>IF($G6153="","",$O6153)</f>
        <v/>
      </c>
      <c r="I6153" s="5">
        <f>IF($G6153="","",$G6153*IF($H6153="",$O6153,$H6153)/100)</f>
        <v/>
      </c>
      <c r="J6153" s="5">
        <f>IF(OR($L6153="",NOT(COUNTIFS($L$2:$L6153,$L6153)=1)),"",SUMIFS($G:$G,$L:$L,$L6153))</f>
        <v/>
      </c>
      <c r="K6153" s="5">
        <f>IF(OR($L6153="",NOT(COUNTIFS($L$2:$L6153,$L6153)=1)),"",SUMIFS($I:$I,$L:$L,$L6153))</f>
        <v/>
      </c>
      <c r="L6153" s="6">
        <f>IF($B6153="","",YEAR($B6153))</f>
        <v/>
      </c>
      <c r="M6153" s="6">
        <f>INT((ROW()-2)/39)+1</f>
        <v/>
      </c>
      <c r="N6153" s="6">
        <f>MOD(ROW()-2,39)+2</f>
        <v/>
      </c>
      <c r="O6153" s="42">
        <f>IF(AND($B6153&lt;&gt;"",$C6153&lt;&gt;"",$B6153&lt;=$C6153),INDEX(Szabalyok!$C:$C,$N6153),"")</f>
        <v/>
      </c>
      <c r="P6153">
        <f>IF(D6153="",P6152,P6152+1)</f>
        <v/>
      </c>
    </row>
    <row r="6154">
      <c r="A6154">
        <f>IF(P6154=P6153,0,P6154)</f>
        <v/>
      </c>
      <c r="B6154" s="41">
        <f>IF($M6154&gt;300,"",IF(OR(INDEX(Bemenet!$E$2:$E$301,$M6154)="",INDEX(Bemenet!$F$2:$F$301,$M6154)=""),"",MAX(INDEX(Bemenet!$E$2:$E$301,$M6154),INDEX(Szabalyok!$A:$A,$N6154))))</f>
        <v/>
      </c>
      <c r="C6154" s="41">
        <f>IF($B6154="","",MIN(INDEX(Bemenet!$F$2:$F$301,$M6154),INDEX(Szabalyok!$B:$B,$N6154)))</f>
        <v/>
      </c>
      <c r="D6154" s="5">
        <f>IF(AND($B6154&lt;&gt;"",$C6154&lt;&gt;"",$B6154&lt;=$C6154),INDEX(Bemenet!$G$2:$G$301,$M6154),"")</f>
        <v/>
      </c>
      <c r="E6154" s="6">
        <f>IF(AND($B6154&lt;&gt;"",$C6154&lt;&gt;"",$B6154&lt;=$C6154),INDEX(Bemenet!$D$2:$D$301,$M6154),"")</f>
        <v/>
      </c>
      <c r="F6154" s="5">
        <f>IF(AND($B6154&lt;&gt;"",$C6154&lt;&gt;"",$B6154&lt;=$C6154),$C6154-$B6154+1,"")</f>
        <v/>
      </c>
      <c r="G6154" s="5">
        <f>IF($F6154="","",$F6154*$D6154)</f>
        <v/>
      </c>
      <c r="H6154" s="42">
        <f>IF($G6154="","",$O6154)</f>
        <v/>
      </c>
      <c r="I6154" s="5">
        <f>IF($G6154="","",$G6154*IF($H6154="",$O6154,$H6154)/100)</f>
        <v/>
      </c>
      <c r="J6154" s="5">
        <f>IF(OR($L6154="",NOT(COUNTIFS($L$2:$L6154,$L6154)=1)),"",SUMIFS($G:$G,$L:$L,$L6154))</f>
        <v/>
      </c>
      <c r="K6154" s="5">
        <f>IF(OR($L6154="",NOT(COUNTIFS($L$2:$L6154,$L6154)=1)),"",SUMIFS($I:$I,$L:$L,$L6154))</f>
        <v/>
      </c>
      <c r="L6154" s="6">
        <f>IF($B6154="","",YEAR($B6154))</f>
        <v/>
      </c>
      <c r="M6154" s="6">
        <f>INT((ROW()-2)/39)+1</f>
        <v/>
      </c>
      <c r="N6154" s="6">
        <f>MOD(ROW()-2,39)+2</f>
        <v/>
      </c>
      <c r="O6154" s="42">
        <f>IF(AND($B6154&lt;&gt;"",$C6154&lt;&gt;"",$B6154&lt;=$C6154),INDEX(Szabalyok!$C:$C,$N6154),"")</f>
        <v/>
      </c>
      <c r="P6154">
        <f>IF(D6154="",P6153,P6153+1)</f>
        <v/>
      </c>
    </row>
    <row r="6155">
      <c r="A6155">
        <f>IF(P6155=P6154,0,P6155)</f>
        <v/>
      </c>
      <c r="B6155" s="41">
        <f>IF($M6155&gt;300,"",IF(OR(INDEX(Bemenet!$E$2:$E$301,$M6155)="",INDEX(Bemenet!$F$2:$F$301,$M6155)=""),"",MAX(INDEX(Bemenet!$E$2:$E$301,$M6155),INDEX(Szabalyok!$A:$A,$N6155))))</f>
        <v/>
      </c>
      <c r="C6155" s="41">
        <f>IF($B6155="","",MIN(INDEX(Bemenet!$F$2:$F$301,$M6155),INDEX(Szabalyok!$B:$B,$N6155)))</f>
        <v/>
      </c>
      <c r="D6155" s="5">
        <f>IF(AND($B6155&lt;&gt;"",$C6155&lt;&gt;"",$B6155&lt;=$C6155),INDEX(Bemenet!$G$2:$G$301,$M6155),"")</f>
        <v/>
      </c>
      <c r="E6155" s="6">
        <f>IF(AND($B6155&lt;&gt;"",$C6155&lt;&gt;"",$B6155&lt;=$C6155),INDEX(Bemenet!$D$2:$D$301,$M6155),"")</f>
        <v/>
      </c>
      <c r="F6155" s="5">
        <f>IF(AND($B6155&lt;&gt;"",$C6155&lt;&gt;"",$B6155&lt;=$C6155),$C6155-$B6155+1,"")</f>
        <v/>
      </c>
      <c r="G6155" s="5">
        <f>IF($F6155="","",$F6155*$D6155)</f>
        <v/>
      </c>
      <c r="H6155" s="42">
        <f>IF($G6155="","",$O6155)</f>
        <v/>
      </c>
      <c r="I6155" s="5">
        <f>IF($G6155="","",$G6155*IF($H6155="",$O6155,$H6155)/100)</f>
        <v/>
      </c>
      <c r="J6155" s="5">
        <f>IF(OR($L6155="",NOT(COUNTIFS($L$2:$L6155,$L6155)=1)),"",SUMIFS($G:$G,$L:$L,$L6155))</f>
        <v/>
      </c>
      <c r="K6155" s="5">
        <f>IF(OR($L6155="",NOT(COUNTIFS($L$2:$L6155,$L6155)=1)),"",SUMIFS($I:$I,$L:$L,$L6155))</f>
        <v/>
      </c>
      <c r="L6155" s="6">
        <f>IF($B6155="","",YEAR($B6155))</f>
        <v/>
      </c>
      <c r="M6155" s="6">
        <f>INT((ROW()-2)/39)+1</f>
        <v/>
      </c>
      <c r="N6155" s="6">
        <f>MOD(ROW()-2,39)+2</f>
        <v/>
      </c>
      <c r="O6155" s="42">
        <f>IF(AND($B6155&lt;&gt;"",$C6155&lt;&gt;"",$B6155&lt;=$C6155),INDEX(Szabalyok!$C:$C,$N6155),"")</f>
        <v/>
      </c>
      <c r="P6155">
        <f>IF(D6155="",P6154,P6154+1)</f>
        <v/>
      </c>
    </row>
    <row r="6156">
      <c r="A6156">
        <f>IF(P6156=P6155,0,P6156)</f>
        <v/>
      </c>
      <c r="B6156" s="41">
        <f>IF($M6156&gt;300,"",IF(OR(INDEX(Bemenet!$E$2:$E$301,$M6156)="",INDEX(Bemenet!$F$2:$F$301,$M6156)=""),"",MAX(INDEX(Bemenet!$E$2:$E$301,$M6156),INDEX(Szabalyok!$A:$A,$N6156))))</f>
        <v/>
      </c>
      <c r="C6156" s="41">
        <f>IF($B6156="","",MIN(INDEX(Bemenet!$F$2:$F$301,$M6156),INDEX(Szabalyok!$B:$B,$N6156)))</f>
        <v/>
      </c>
      <c r="D6156" s="5">
        <f>IF(AND($B6156&lt;&gt;"",$C6156&lt;&gt;"",$B6156&lt;=$C6156),INDEX(Bemenet!$G$2:$G$301,$M6156),"")</f>
        <v/>
      </c>
      <c r="E6156" s="6">
        <f>IF(AND($B6156&lt;&gt;"",$C6156&lt;&gt;"",$B6156&lt;=$C6156),INDEX(Bemenet!$D$2:$D$301,$M6156),"")</f>
        <v/>
      </c>
      <c r="F6156" s="5">
        <f>IF(AND($B6156&lt;&gt;"",$C6156&lt;&gt;"",$B6156&lt;=$C6156),$C6156-$B6156+1,"")</f>
        <v/>
      </c>
      <c r="G6156" s="5">
        <f>IF($F6156="","",$F6156*$D6156)</f>
        <v/>
      </c>
      <c r="H6156" s="42">
        <f>IF($G6156="","",$O6156)</f>
        <v/>
      </c>
      <c r="I6156" s="5">
        <f>IF($G6156="","",$G6156*IF($H6156="",$O6156,$H6156)/100)</f>
        <v/>
      </c>
      <c r="J6156" s="5">
        <f>IF(OR($L6156="",NOT(COUNTIFS($L$2:$L6156,$L6156)=1)),"",SUMIFS($G:$G,$L:$L,$L6156))</f>
        <v/>
      </c>
      <c r="K6156" s="5">
        <f>IF(OR($L6156="",NOT(COUNTIFS($L$2:$L6156,$L6156)=1)),"",SUMIFS($I:$I,$L:$L,$L6156))</f>
        <v/>
      </c>
      <c r="L6156" s="6">
        <f>IF($B6156="","",YEAR($B6156))</f>
        <v/>
      </c>
      <c r="M6156" s="6">
        <f>INT((ROW()-2)/39)+1</f>
        <v/>
      </c>
      <c r="N6156" s="6">
        <f>MOD(ROW()-2,39)+2</f>
        <v/>
      </c>
      <c r="O6156" s="42">
        <f>IF(AND($B6156&lt;&gt;"",$C6156&lt;&gt;"",$B6156&lt;=$C6156),INDEX(Szabalyok!$C:$C,$N6156),"")</f>
        <v/>
      </c>
      <c r="P6156">
        <f>IF(D6156="",P6155,P6155+1)</f>
        <v/>
      </c>
    </row>
    <row r="6157">
      <c r="A6157">
        <f>IF(P6157=P6156,0,P6157)</f>
        <v/>
      </c>
      <c r="B6157" s="41">
        <f>IF($M6157&gt;300,"",IF(OR(INDEX(Bemenet!$E$2:$E$301,$M6157)="",INDEX(Bemenet!$F$2:$F$301,$M6157)=""),"",MAX(INDEX(Bemenet!$E$2:$E$301,$M6157),INDEX(Szabalyok!$A:$A,$N6157))))</f>
        <v/>
      </c>
      <c r="C6157" s="41">
        <f>IF($B6157="","",MIN(INDEX(Bemenet!$F$2:$F$301,$M6157),INDEX(Szabalyok!$B:$B,$N6157)))</f>
        <v/>
      </c>
      <c r="D6157" s="5">
        <f>IF(AND($B6157&lt;&gt;"",$C6157&lt;&gt;"",$B6157&lt;=$C6157),INDEX(Bemenet!$G$2:$G$301,$M6157),"")</f>
        <v/>
      </c>
      <c r="E6157" s="6">
        <f>IF(AND($B6157&lt;&gt;"",$C6157&lt;&gt;"",$B6157&lt;=$C6157),INDEX(Bemenet!$D$2:$D$301,$M6157),"")</f>
        <v/>
      </c>
      <c r="F6157" s="5">
        <f>IF(AND($B6157&lt;&gt;"",$C6157&lt;&gt;"",$B6157&lt;=$C6157),$C6157-$B6157+1,"")</f>
        <v/>
      </c>
      <c r="G6157" s="5">
        <f>IF($F6157="","",$F6157*$D6157)</f>
        <v/>
      </c>
      <c r="H6157" s="42">
        <f>IF($G6157="","",$O6157)</f>
        <v/>
      </c>
      <c r="I6157" s="5">
        <f>IF($G6157="","",$G6157*IF($H6157="",$O6157,$H6157)/100)</f>
        <v/>
      </c>
      <c r="J6157" s="5">
        <f>IF(OR($L6157="",NOT(COUNTIFS($L$2:$L6157,$L6157)=1)),"",SUMIFS($G:$G,$L:$L,$L6157))</f>
        <v/>
      </c>
      <c r="K6157" s="5">
        <f>IF(OR($L6157="",NOT(COUNTIFS($L$2:$L6157,$L6157)=1)),"",SUMIFS($I:$I,$L:$L,$L6157))</f>
        <v/>
      </c>
      <c r="L6157" s="6">
        <f>IF($B6157="","",YEAR($B6157))</f>
        <v/>
      </c>
      <c r="M6157" s="6">
        <f>INT((ROW()-2)/39)+1</f>
        <v/>
      </c>
      <c r="N6157" s="6">
        <f>MOD(ROW()-2,39)+2</f>
        <v/>
      </c>
      <c r="O6157" s="42">
        <f>IF(AND($B6157&lt;&gt;"",$C6157&lt;&gt;"",$B6157&lt;=$C6157),INDEX(Szabalyok!$C:$C,$N6157),"")</f>
        <v/>
      </c>
      <c r="P6157">
        <f>IF(D6157="",P6156,P6156+1)</f>
        <v/>
      </c>
    </row>
    <row r="6158">
      <c r="A6158">
        <f>IF(P6158=P6157,0,P6158)</f>
        <v/>
      </c>
      <c r="B6158" s="41">
        <f>IF($M6158&gt;300,"",IF(OR(INDEX(Bemenet!$E$2:$E$301,$M6158)="",INDEX(Bemenet!$F$2:$F$301,$M6158)=""),"",MAX(INDEX(Bemenet!$E$2:$E$301,$M6158),INDEX(Szabalyok!$A:$A,$N6158))))</f>
        <v/>
      </c>
      <c r="C6158" s="41">
        <f>IF($B6158="","",MIN(INDEX(Bemenet!$F$2:$F$301,$M6158),INDEX(Szabalyok!$B:$B,$N6158)))</f>
        <v/>
      </c>
      <c r="D6158" s="5">
        <f>IF(AND($B6158&lt;&gt;"",$C6158&lt;&gt;"",$B6158&lt;=$C6158),INDEX(Bemenet!$G$2:$G$301,$M6158),"")</f>
        <v/>
      </c>
      <c r="E6158" s="6">
        <f>IF(AND($B6158&lt;&gt;"",$C6158&lt;&gt;"",$B6158&lt;=$C6158),INDEX(Bemenet!$D$2:$D$301,$M6158),"")</f>
        <v/>
      </c>
      <c r="F6158" s="5">
        <f>IF(AND($B6158&lt;&gt;"",$C6158&lt;&gt;"",$B6158&lt;=$C6158),$C6158-$B6158+1,"")</f>
        <v/>
      </c>
      <c r="G6158" s="5">
        <f>IF($F6158="","",$F6158*$D6158)</f>
        <v/>
      </c>
      <c r="H6158" s="42">
        <f>IF($G6158="","",$O6158)</f>
        <v/>
      </c>
      <c r="I6158" s="5">
        <f>IF($G6158="","",$G6158*IF($H6158="",$O6158,$H6158)/100)</f>
        <v/>
      </c>
      <c r="J6158" s="5">
        <f>IF(OR($L6158="",NOT(COUNTIFS($L$2:$L6158,$L6158)=1)),"",SUMIFS($G:$G,$L:$L,$L6158))</f>
        <v/>
      </c>
      <c r="K6158" s="5">
        <f>IF(OR($L6158="",NOT(COUNTIFS($L$2:$L6158,$L6158)=1)),"",SUMIFS($I:$I,$L:$L,$L6158))</f>
        <v/>
      </c>
      <c r="L6158" s="6">
        <f>IF($B6158="","",YEAR($B6158))</f>
        <v/>
      </c>
      <c r="M6158" s="6">
        <f>INT((ROW()-2)/39)+1</f>
        <v/>
      </c>
      <c r="N6158" s="6">
        <f>MOD(ROW()-2,39)+2</f>
        <v/>
      </c>
      <c r="O6158" s="42">
        <f>IF(AND($B6158&lt;&gt;"",$C6158&lt;&gt;"",$B6158&lt;=$C6158),INDEX(Szabalyok!$C:$C,$N6158),"")</f>
        <v/>
      </c>
      <c r="P6158">
        <f>IF(D6158="",P6157,P6157+1)</f>
        <v/>
      </c>
    </row>
    <row r="6159">
      <c r="A6159">
        <f>IF(P6159=P6158,0,P6159)</f>
        <v/>
      </c>
      <c r="B6159" s="41">
        <f>IF($M6159&gt;300,"",IF(OR(INDEX(Bemenet!$E$2:$E$301,$M6159)="",INDEX(Bemenet!$F$2:$F$301,$M6159)=""),"",MAX(INDEX(Bemenet!$E$2:$E$301,$M6159),INDEX(Szabalyok!$A:$A,$N6159))))</f>
        <v/>
      </c>
      <c r="C6159" s="41">
        <f>IF($B6159="","",MIN(INDEX(Bemenet!$F$2:$F$301,$M6159),INDEX(Szabalyok!$B:$B,$N6159)))</f>
        <v/>
      </c>
      <c r="D6159" s="5">
        <f>IF(AND($B6159&lt;&gt;"",$C6159&lt;&gt;"",$B6159&lt;=$C6159),INDEX(Bemenet!$G$2:$G$301,$M6159),"")</f>
        <v/>
      </c>
      <c r="E6159" s="6">
        <f>IF(AND($B6159&lt;&gt;"",$C6159&lt;&gt;"",$B6159&lt;=$C6159),INDEX(Bemenet!$D$2:$D$301,$M6159),"")</f>
        <v/>
      </c>
      <c r="F6159" s="5">
        <f>IF(AND($B6159&lt;&gt;"",$C6159&lt;&gt;"",$B6159&lt;=$C6159),$C6159-$B6159+1,"")</f>
        <v/>
      </c>
      <c r="G6159" s="5">
        <f>IF($F6159="","",$F6159*$D6159)</f>
        <v/>
      </c>
      <c r="H6159" s="42">
        <f>IF($G6159="","",$O6159)</f>
        <v/>
      </c>
      <c r="I6159" s="5">
        <f>IF($G6159="","",$G6159*IF($H6159="",$O6159,$H6159)/100)</f>
        <v/>
      </c>
      <c r="J6159" s="5">
        <f>IF(OR($L6159="",NOT(COUNTIFS($L$2:$L6159,$L6159)=1)),"",SUMIFS($G:$G,$L:$L,$L6159))</f>
        <v/>
      </c>
      <c r="K6159" s="5">
        <f>IF(OR($L6159="",NOT(COUNTIFS($L$2:$L6159,$L6159)=1)),"",SUMIFS($I:$I,$L:$L,$L6159))</f>
        <v/>
      </c>
      <c r="L6159" s="6">
        <f>IF($B6159="","",YEAR($B6159))</f>
        <v/>
      </c>
      <c r="M6159" s="6">
        <f>INT((ROW()-2)/39)+1</f>
        <v/>
      </c>
      <c r="N6159" s="6">
        <f>MOD(ROW()-2,39)+2</f>
        <v/>
      </c>
      <c r="O6159" s="42">
        <f>IF(AND($B6159&lt;&gt;"",$C6159&lt;&gt;"",$B6159&lt;=$C6159),INDEX(Szabalyok!$C:$C,$N6159),"")</f>
        <v/>
      </c>
      <c r="P6159">
        <f>IF(D6159="",P6158,P6158+1)</f>
        <v/>
      </c>
    </row>
    <row r="6160">
      <c r="A6160">
        <f>IF(P6160=P6159,0,P6160)</f>
        <v/>
      </c>
      <c r="B6160" s="41">
        <f>IF($M6160&gt;300,"",IF(OR(INDEX(Bemenet!$E$2:$E$301,$M6160)="",INDEX(Bemenet!$F$2:$F$301,$M6160)=""),"",MAX(INDEX(Bemenet!$E$2:$E$301,$M6160),INDEX(Szabalyok!$A:$A,$N6160))))</f>
        <v/>
      </c>
      <c r="C6160" s="41">
        <f>IF($B6160="","",MIN(INDEX(Bemenet!$F$2:$F$301,$M6160),INDEX(Szabalyok!$B:$B,$N6160)))</f>
        <v/>
      </c>
      <c r="D6160" s="5">
        <f>IF(AND($B6160&lt;&gt;"",$C6160&lt;&gt;"",$B6160&lt;=$C6160),INDEX(Bemenet!$G$2:$G$301,$M6160),"")</f>
        <v/>
      </c>
      <c r="E6160" s="6">
        <f>IF(AND($B6160&lt;&gt;"",$C6160&lt;&gt;"",$B6160&lt;=$C6160),INDEX(Bemenet!$D$2:$D$301,$M6160),"")</f>
        <v/>
      </c>
      <c r="F6160" s="5">
        <f>IF(AND($B6160&lt;&gt;"",$C6160&lt;&gt;"",$B6160&lt;=$C6160),$C6160-$B6160+1,"")</f>
        <v/>
      </c>
      <c r="G6160" s="5">
        <f>IF($F6160="","",$F6160*$D6160)</f>
        <v/>
      </c>
      <c r="H6160" s="42">
        <f>IF($G6160="","",$O6160)</f>
        <v/>
      </c>
      <c r="I6160" s="5">
        <f>IF($G6160="","",$G6160*IF($H6160="",$O6160,$H6160)/100)</f>
        <v/>
      </c>
      <c r="J6160" s="5">
        <f>IF(OR($L6160="",NOT(COUNTIFS($L$2:$L6160,$L6160)=1)),"",SUMIFS($G:$G,$L:$L,$L6160))</f>
        <v/>
      </c>
      <c r="K6160" s="5">
        <f>IF(OR($L6160="",NOT(COUNTIFS($L$2:$L6160,$L6160)=1)),"",SUMIFS($I:$I,$L:$L,$L6160))</f>
        <v/>
      </c>
      <c r="L6160" s="6">
        <f>IF($B6160="","",YEAR($B6160))</f>
        <v/>
      </c>
      <c r="M6160" s="6">
        <f>INT((ROW()-2)/39)+1</f>
        <v/>
      </c>
      <c r="N6160" s="6">
        <f>MOD(ROW()-2,39)+2</f>
        <v/>
      </c>
      <c r="O6160" s="42">
        <f>IF(AND($B6160&lt;&gt;"",$C6160&lt;&gt;"",$B6160&lt;=$C6160),INDEX(Szabalyok!$C:$C,$N6160),"")</f>
        <v/>
      </c>
      <c r="P6160">
        <f>IF(D6160="",P6159,P6159+1)</f>
        <v/>
      </c>
    </row>
    <row r="6161">
      <c r="A6161">
        <f>IF(P6161=P6160,0,P6161)</f>
        <v/>
      </c>
      <c r="B6161" s="41">
        <f>IF($M6161&gt;300,"",IF(OR(INDEX(Bemenet!$E$2:$E$301,$M6161)="",INDEX(Bemenet!$F$2:$F$301,$M6161)=""),"",MAX(INDEX(Bemenet!$E$2:$E$301,$M6161),INDEX(Szabalyok!$A:$A,$N6161))))</f>
        <v/>
      </c>
      <c r="C6161" s="41">
        <f>IF($B6161="","",MIN(INDEX(Bemenet!$F$2:$F$301,$M6161),INDEX(Szabalyok!$B:$B,$N6161)))</f>
        <v/>
      </c>
      <c r="D6161" s="5">
        <f>IF(AND($B6161&lt;&gt;"",$C6161&lt;&gt;"",$B6161&lt;=$C6161),INDEX(Bemenet!$G$2:$G$301,$M6161),"")</f>
        <v/>
      </c>
      <c r="E6161" s="6">
        <f>IF(AND($B6161&lt;&gt;"",$C6161&lt;&gt;"",$B6161&lt;=$C6161),INDEX(Bemenet!$D$2:$D$301,$M6161),"")</f>
        <v/>
      </c>
      <c r="F6161" s="5">
        <f>IF(AND($B6161&lt;&gt;"",$C6161&lt;&gt;"",$B6161&lt;=$C6161),$C6161-$B6161+1,"")</f>
        <v/>
      </c>
      <c r="G6161" s="5">
        <f>IF($F6161="","",$F6161*$D6161)</f>
        <v/>
      </c>
      <c r="H6161" s="42">
        <f>IF($G6161="","",$O6161)</f>
        <v/>
      </c>
      <c r="I6161" s="5">
        <f>IF($G6161="","",$G6161*IF($H6161="",$O6161,$H6161)/100)</f>
        <v/>
      </c>
      <c r="J6161" s="5">
        <f>IF(OR($L6161="",NOT(COUNTIFS($L$2:$L6161,$L6161)=1)),"",SUMIFS($G:$G,$L:$L,$L6161))</f>
        <v/>
      </c>
      <c r="K6161" s="5">
        <f>IF(OR($L6161="",NOT(COUNTIFS($L$2:$L6161,$L6161)=1)),"",SUMIFS($I:$I,$L:$L,$L6161))</f>
        <v/>
      </c>
      <c r="L6161" s="6">
        <f>IF($B6161="","",YEAR($B6161))</f>
        <v/>
      </c>
      <c r="M6161" s="6">
        <f>INT((ROW()-2)/39)+1</f>
        <v/>
      </c>
      <c r="N6161" s="6">
        <f>MOD(ROW()-2,39)+2</f>
        <v/>
      </c>
      <c r="O6161" s="42">
        <f>IF(AND($B6161&lt;&gt;"",$C6161&lt;&gt;"",$B6161&lt;=$C6161),INDEX(Szabalyok!$C:$C,$N6161),"")</f>
        <v/>
      </c>
      <c r="P6161">
        <f>IF(D6161="",P6160,P6160+1)</f>
        <v/>
      </c>
    </row>
    <row r="6162">
      <c r="A6162">
        <f>IF(P6162=P6161,0,P6162)</f>
        <v/>
      </c>
      <c r="B6162" s="41">
        <f>IF($M6162&gt;300,"",IF(OR(INDEX(Bemenet!$E$2:$E$301,$M6162)="",INDEX(Bemenet!$F$2:$F$301,$M6162)=""),"",MAX(INDEX(Bemenet!$E$2:$E$301,$M6162),INDEX(Szabalyok!$A:$A,$N6162))))</f>
        <v/>
      </c>
      <c r="C6162" s="41">
        <f>IF($B6162="","",MIN(INDEX(Bemenet!$F$2:$F$301,$M6162),INDEX(Szabalyok!$B:$B,$N6162)))</f>
        <v/>
      </c>
      <c r="D6162" s="5">
        <f>IF(AND($B6162&lt;&gt;"",$C6162&lt;&gt;"",$B6162&lt;=$C6162),INDEX(Bemenet!$G$2:$G$301,$M6162),"")</f>
        <v/>
      </c>
      <c r="E6162" s="6">
        <f>IF(AND($B6162&lt;&gt;"",$C6162&lt;&gt;"",$B6162&lt;=$C6162),INDEX(Bemenet!$D$2:$D$301,$M6162),"")</f>
        <v/>
      </c>
      <c r="F6162" s="5">
        <f>IF(AND($B6162&lt;&gt;"",$C6162&lt;&gt;"",$B6162&lt;=$C6162),$C6162-$B6162+1,"")</f>
        <v/>
      </c>
      <c r="G6162" s="5">
        <f>IF($F6162="","",$F6162*$D6162)</f>
        <v/>
      </c>
      <c r="H6162" s="42">
        <f>IF($G6162="","",$O6162)</f>
        <v/>
      </c>
      <c r="I6162" s="5">
        <f>IF($G6162="","",$G6162*IF($H6162="",$O6162,$H6162)/100)</f>
        <v/>
      </c>
      <c r="J6162" s="5">
        <f>IF(OR($L6162="",NOT(COUNTIFS($L$2:$L6162,$L6162)=1)),"",SUMIFS($G:$G,$L:$L,$L6162))</f>
        <v/>
      </c>
      <c r="K6162" s="5">
        <f>IF(OR($L6162="",NOT(COUNTIFS($L$2:$L6162,$L6162)=1)),"",SUMIFS($I:$I,$L:$L,$L6162))</f>
        <v/>
      </c>
      <c r="L6162" s="6">
        <f>IF($B6162="","",YEAR($B6162))</f>
        <v/>
      </c>
      <c r="M6162" s="6">
        <f>INT((ROW()-2)/39)+1</f>
        <v/>
      </c>
      <c r="N6162" s="6">
        <f>MOD(ROW()-2,39)+2</f>
        <v/>
      </c>
      <c r="O6162" s="42">
        <f>IF(AND($B6162&lt;&gt;"",$C6162&lt;&gt;"",$B6162&lt;=$C6162),INDEX(Szabalyok!$C:$C,$N6162),"")</f>
        <v/>
      </c>
      <c r="P6162">
        <f>IF(D6162="",P6161,P6161+1)</f>
        <v/>
      </c>
    </row>
    <row r="6163">
      <c r="A6163">
        <f>IF(P6163=P6162,0,P6163)</f>
        <v/>
      </c>
      <c r="B6163" s="41">
        <f>IF($M6163&gt;300,"",IF(OR(INDEX(Bemenet!$E$2:$E$301,$M6163)="",INDEX(Bemenet!$F$2:$F$301,$M6163)=""),"",MAX(INDEX(Bemenet!$E$2:$E$301,$M6163),INDEX(Szabalyok!$A:$A,$N6163))))</f>
        <v/>
      </c>
      <c r="C6163" s="41">
        <f>IF($B6163="","",MIN(INDEX(Bemenet!$F$2:$F$301,$M6163),INDEX(Szabalyok!$B:$B,$N6163)))</f>
        <v/>
      </c>
      <c r="D6163" s="5">
        <f>IF(AND($B6163&lt;&gt;"",$C6163&lt;&gt;"",$B6163&lt;=$C6163),INDEX(Bemenet!$G$2:$G$301,$M6163),"")</f>
        <v/>
      </c>
      <c r="E6163" s="6">
        <f>IF(AND($B6163&lt;&gt;"",$C6163&lt;&gt;"",$B6163&lt;=$C6163),INDEX(Bemenet!$D$2:$D$301,$M6163),"")</f>
        <v/>
      </c>
      <c r="F6163" s="5">
        <f>IF(AND($B6163&lt;&gt;"",$C6163&lt;&gt;"",$B6163&lt;=$C6163),$C6163-$B6163+1,"")</f>
        <v/>
      </c>
      <c r="G6163" s="5">
        <f>IF($F6163="","",$F6163*$D6163)</f>
        <v/>
      </c>
      <c r="H6163" s="42">
        <f>IF($G6163="","",$O6163)</f>
        <v/>
      </c>
      <c r="I6163" s="5">
        <f>IF($G6163="","",$G6163*IF($H6163="",$O6163,$H6163)/100)</f>
        <v/>
      </c>
      <c r="J6163" s="5">
        <f>IF(OR($L6163="",NOT(COUNTIFS($L$2:$L6163,$L6163)=1)),"",SUMIFS($G:$G,$L:$L,$L6163))</f>
        <v/>
      </c>
      <c r="K6163" s="5">
        <f>IF(OR($L6163="",NOT(COUNTIFS($L$2:$L6163,$L6163)=1)),"",SUMIFS($I:$I,$L:$L,$L6163))</f>
        <v/>
      </c>
      <c r="L6163" s="6">
        <f>IF($B6163="","",YEAR($B6163))</f>
        <v/>
      </c>
      <c r="M6163" s="6">
        <f>INT((ROW()-2)/39)+1</f>
        <v/>
      </c>
      <c r="N6163" s="6">
        <f>MOD(ROW()-2,39)+2</f>
        <v/>
      </c>
      <c r="O6163" s="42">
        <f>IF(AND($B6163&lt;&gt;"",$C6163&lt;&gt;"",$B6163&lt;=$C6163),INDEX(Szabalyok!$C:$C,$N6163),"")</f>
        <v/>
      </c>
      <c r="P6163">
        <f>IF(D6163="",P6162,P6162+1)</f>
        <v/>
      </c>
    </row>
    <row r="6164">
      <c r="A6164">
        <f>IF(P6164=P6163,0,P6164)</f>
        <v/>
      </c>
      <c r="B6164" s="41">
        <f>IF($M6164&gt;300,"",IF(OR(INDEX(Bemenet!$E$2:$E$301,$M6164)="",INDEX(Bemenet!$F$2:$F$301,$M6164)=""),"",MAX(INDEX(Bemenet!$E$2:$E$301,$M6164),INDEX(Szabalyok!$A:$A,$N6164))))</f>
        <v/>
      </c>
      <c r="C6164" s="41">
        <f>IF($B6164="","",MIN(INDEX(Bemenet!$F$2:$F$301,$M6164),INDEX(Szabalyok!$B:$B,$N6164)))</f>
        <v/>
      </c>
      <c r="D6164" s="5">
        <f>IF(AND($B6164&lt;&gt;"",$C6164&lt;&gt;"",$B6164&lt;=$C6164),INDEX(Bemenet!$G$2:$G$301,$M6164),"")</f>
        <v/>
      </c>
      <c r="E6164" s="6">
        <f>IF(AND($B6164&lt;&gt;"",$C6164&lt;&gt;"",$B6164&lt;=$C6164),INDEX(Bemenet!$D$2:$D$301,$M6164),"")</f>
        <v/>
      </c>
      <c r="F6164" s="5">
        <f>IF(AND($B6164&lt;&gt;"",$C6164&lt;&gt;"",$B6164&lt;=$C6164),$C6164-$B6164+1,"")</f>
        <v/>
      </c>
      <c r="G6164" s="5">
        <f>IF($F6164="","",$F6164*$D6164)</f>
        <v/>
      </c>
      <c r="H6164" s="42">
        <f>IF($G6164="","",$O6164)</f>
        <v/>
      </c>
      <c r="I6164" s="5">
        <f>IF($G6164="","",$G6164*IF($H6164="",$O6164,$H6164)/100)</f>
        <v/>
      </c>
      <c r="J6164" s="5">
        <f>IF(OR($L6164="",NOT(COUNTIFS($L$2:$L6164,$L6164)=1)),"",SUMIFS($G:$G,$L:$L,$L6164))</f>
        <v/>
      </c>
      <c r="K6164" s="5">
        <f>IF(OR($L6164="",NOT(COUNTIFS($L$2:$L6164,$L6164)=1)),"",SUMIFS($I:$I,$L:$L,$L6164))</f>
        <v/>
      </c>
      <c r="L6164" s="6">
        <f>IF($B6164="","",YEAR($B6164))</f>
        <v/>
      </c>
      <c r="M6164" s="6">
        <f>INT((ROW()-2)/39)+1</f>
        <v/>
      </c>
      <c r="N6164" s="6">
        <f>MOD(ROW()-2,39)+2</f>
        <v/>
      </c>
      <c r="O6164" s="42">
        <f>IF(AND($B6164&lt;&gt;"",$C6164&lt;&gt;"",$B6164&lt;=$C6164),INDEX(Szabalyok!$C:$C,$N6164),"")</f>
        <v/>
      </c>
      <c r="P6164">
        <f>IF(D6164="",P6163,P6163+1)</f>
        <v/>
      </c>
    </row>
    <row r="6165">
      <c r="A6165">
        <f>IF(P6165=P6164,0,P6165)</f>
        <v/>
      </c>
      <c r="B6165" s="41">
        <f>IF($M6165&gt;300,"",IF(OR(INDEX(Bemenet!$E$2:$E$301,$M6165)="",INDEX(Bemenet!$F$2:$F$301,$M6165)=""),"",MAX(INDEX(Bemenet!$E$2:$E$301,$M6165),INDEX(Szabalyok!$A:$A,$N6165))))</f>
        <v/>
      </c>
      <c r="C6165" s="41">
        <f>IF($B6165="","",MIN(INDEX(Bemenet!$F$2:$F$301,$M6165),INDEX(Szabalyok!$B:$B,$N6165)))</f>
        <v/>
      </c>
      <c r="D6165" s="5">
        <f>IF(AND($B6165&lt;&gt;"",$C6165&lt;&gt;"",$B6165&lt;=$C6165),INDEX(Bemenet!$G$2:$G$301,$M6165),"")</f>
        <v/>
      </c>
      <c r="E6165" s="6">
        <f>IF(AND($B6165&lt;&gt;"",$C6165&lt;&gt;"",$B6165&lt;=$C6165),INDEX(Bemenet!$D$2:$D$301,$M6165),"")</f>
        <v/>
      </c>
      <c r="F6165" s="5">
        <f>IF(AND($B6165&lt;&gt;"",$C6165&lt;&gt;"",$B6165&lt;=$C6165),$C6165-$B6165+1,"")</f>
        <v/>
      </c>
      <c r="G6165" s="5">
        <f>IF($F6165="","",$F6165*$D6165)</f>
        <v/>
      </c>
      <c r="H6165" s="42">
        <f>IF($G6165="","",$O6165)</f>
        <v/>
      </c>
      <c r="I6165" s="5">
        <f>IF($G6165="","",$G6165*IF($H6165="",$O6165,$H6165)/100)</f>
        <v/>
      </c>
      <c r="J6165" s="5">
        <f>IF(OR($L6165="",NOT(COUNTIFS($L$2:$L6165,$L6165)=1)),"",SUMIFS($G:$G,$L:$L,$L6165))</f>
        <v/>
      </c>
      <c r="K6165" s="5">
        <f>IF(OR($L6165="",NOT(COUNTIFS($L$2:$L6165,$L6165)=1)),"",SUMIFS($I:$I,$L:$L,$L6165))</f>
        <v/>
      </c>
      <c r="L6165" s="6">
        <f>IF($B6165="","",YEAR($B6165))</f>
        <v/>
      </c>
      <c r="M6165" s="6">
        <f>INT((ROW()-2)/39)+1</f>
        <v/>
      </c>
      <c r="N6165" s="6">
        <f>MOD(ROW()-2,39)+2</f>
        <v/>
      </c>
      <c r="O6165" s="42">
        <f>IF(AND($B6165&lt;&gt;"",$C6165&lt;&gt;"",$B6165&lt;=$C6165),INDEX(Szabalyok!$C:$C,$N6165),"")</f>
        <v/>
      </c>
      <c r="P6165">
        <f>IF(D6165="",P6164,P6164+1)</f>
        <v/>
      </c>
    </row>
    <row r="6166">
      <c r="A6166">
        <f>IF(P6166=P6165,0,P6166)</f>
        <v/>
      </c>
      <c r="B6166" s="41">
        <f>IF($M6166&gt;300,"",IF(OR(INDEX(Bemenet!$E$2:$E$301,$M6166)="",INDEX(Bemenet!$F$2:$F$301,$M6166)=""),"",MAX(INDEX(Bemenet!$E$2:$E$301,$M6166),INDEX(Szabalyok!$A:$A,$N6166))))</f>
        <v/>
      </c>
      <c r="C6166" s="41">
        <f>IF($B6166="","",MIN(INDEX(Bemenet!$F$2:$F$301,$M6166),INDEX(Szabalyok!$B:$B,$N6166)))</f>
        <v/>
      </c>
      <c r="D6166" s="5">
        <f>IF(AND($B6166&lt;&gt;"",$C6166&lt;&gt;"",$B6166&lt;=$C6166),INDEX(Bemenet!$G$2:$G$301,$M6166),"")</f>
        <v/>
      </c>
      <c r="E6166" s="6">
        <f>IF(AND($B6166&lt;&gt;"",$C6166&lt;&gt;"",$B6166&lt;=$C6166),INDEX(Bemenet!$D$2:$D$301,$M6166),"")</f>
        <v/>
      </c>
      <c r="F6166" s="5">
        <f>IF(AND($B6166&lt;&gt;"",$C6166&lt;&gt;"",$B6166&lt;=$C6166),$C6166-$B6166+1,"")</f>
        <v/>
      </c>
      <c r="G6166" s="5">
        <f>IF($F6166="","",$F6166*$D6166)</f>
        <v/>
      </c>
      <c r="H6166" s="42">
        <f>IF($G6166="","",$O6166)</f>
        <v/>
      </c>
      <c r="I6166" s="5">
        <f>IF($G6166="","",$G6166*IF($H6166="",$O6166,$H6166)/100)</f>
        <v/>
      </c>
      <c r="J6166" s="5">
        <f>IF(OR($L6166="",NOT(COUNTIFS($L$2:$L6166,$L6166)=1)),"",SUMIFS($G:$G,$L:$L,$L6166))</f>
        <v/>
      </c>
      <c r="K6166" s="5">
        <f>IF(OR($L6166="",NOT(COUNTIFS($L$2:$L6166,$L6166)=1)),"",SUMIFS($I:$I,$L:$L,$L6166))</f>
        <v/>
      </c>
      <c r="L6166" s="6">
        <f>IF($B6166="","",YEAR($B6166))</f>
        <v/>
      </c>
      <c r="M6166" s="6">
        <f>INT((ROW()-2)/39)+1</f>
        <v/>
      </c>
      <c r="N6166" s="6">
        <f>MOD(ROW()-2,39)+2</f>
        <v/>
      </c>
      <c r="O6166" s="42">
        <f>IF(AND($B6166&lt;&gt;"",$C6166&lt;&gt;"",$B6166&lt;=$C6166),INDEX(Szabalyok!$C:$C,$N6166),"")</f>
        <v/>
      </c>
      <c r="P6166">
        <f>IF(D6166="",P6165,P6165+1)</f>
        <v/>
      </c>
    </row>
    <row r="6167">
      <c r="A6167">
        <f>IF(P6167=P6166,0,P6167)</f>
        <v/>
      </c>
      <c r="B6167" s="41">
        <f>IF($M6167&gt;300,"",IF(OR(INDEX(Bemenet!$E$2:$E$301,$M6167)="",INDEX(Bemenet!$F$2:$F$301,$M6167)=""),"",MAX(INDEX(Bemenet!$E$2:$E$301,$M6167),INDEX(Szabalyok!$A:$A,$N6167))))</f>
        <v/>
      </c>
      <c r="C6167" s="41">
        <f>IF($B6167="","",MIN(INDEX(Bemenet!$F$2:$F$301,$M6167),INDEX(Szabalyok!$B:$B,$N6167)))</f>
        <v/>
      </c>
      <c r="D6167" s="5">
        <f>IF(AND($B6167&lt;&gt;"",$C6167&lt;&gt;"",$B6167&lt;=$C6167),INDEX(Bemenet!$G$2:$G$301,$M6167),"")</f>
        <v/>
      </c>
      <c r="E6167" s="6">
        <f>IF(AND($B6167&lt;&gt;"",$C6167&lt;&gt;"",$B6167&lt;=$C6167),INDEX(Bemenet!$D$2:$D$301,$M6167),"")</f>
        <v/>
      </c>
      <c r="F6167" s="5">
        <f>IF(AND($B6167&lt;&gt;"",$C6167&lt;&gt;"",$B6167&lt;=$C6167),$C6167-$B6167+1,"")</f>
        <v/>
      </c>
      <c r="G6167" s="5">
        <f>IF($F6167="","",$F6167*$D6167)</f>
        <v/>
      </c>
      <c r="H6167" s="42">
        <f>IF($G6167="","",$O6167)</f>
        <v/>
      </c>
      <c r="I6167" s="5">
        <f>IF($G6167="","",$G6167*IF($H6167="",$O6167,$H6167)/100)</f>
        <v/>
      </c>
      <c r="J6167" s="5">
        <f>IF(OR($L6167="",NOT(COUNTIFS($L$2:$L6167,$L6167)=1)),"",SUMIFS($G:$G,$L:$L,$L6167))</f>
        <v/>
      </c>
      <c r="K6167" s="5">
        <f>IF(OR($L6167="",NOT(COUNTIFS($L$2:$L6167,$L6167)=1)),"",SUMIFS($I:$I,$L:$L,$L6167))</f>
        <v/>
      </c>
      <c r="L6167" s="6">
        <f>IF($B6167="","",YEAR($B6167))</f>
        <v/>
      </c>
      <c r="M6167" s="6">
        <f>INT((ROW()-2)/39)+1</f>
        <v/>
      </c>
      <c r="N6167" s="6">
        <f>MOD(ROW()-2,39)+2</f>
        <v/>
      </c>
      <c r="O6167" s="42">
        <f>IF(AND($B6167&lt;&gt;"",$C6167&lt;&gt;"",$B6167&lt;=$C6167),INDEX(Szabalyok!$C:$C,$N6167),"")</f>
        <v/>
      </c>
      <c r="P6167">
        <f>IF(D6167="",P6166,P6166+1)</f>
        <v/>
      </c>
    </row>
    <row r="6168">
      <c r="A6168">
        <f>IF(P6168=P6167,0,P6168)</f>
        <v/>
      </c>
      <c r="B6168" s="41">
        <f>IF($M6168&gt;300,"",IF(OR(INDEX(Bemenet!$E$2:$E$301,$M6168)="",INDEX(Bemenet!$F$2:$F$301,$M6168)=""),"",MAX(INDEX(Bemenet!$E$2:$E$301,$M6168),INDEX(Szabalyok!$A:$A,$N6168))))</f>
        <v/>
      </c>
      <c r="C6168" s="41">
        <f>IF($B6168="","",MIN(INDEX(Bemenet!$F$2:$F$301,$M6168),INDEX(Szabalyok!$B:$B,$N6168)))</f>
        <v/>
      </c>
      <c r="D6168" s="5">
        <f>IF(AND($B6168&lt;&gt;"",$C6168&lt;&gt;"",$B6168&lt;=$C6168),INDEX(Bemenet!$G$2:$G$301,$M6168),"")</f>
        <v/>
      </c>
      <c r="E6168" s="6">
        <f>IF(AND($B6168&lt;&gt;"",$C6168&lt;&gt;"",$B6168&lt;=$C6168),INDEX(Bemenet!$D$2:$D$301,$M6168),"")</f>
        <v/>
      </c>
      <c r="F6168" s="5">
        <f>IF(AND($B6168&lt;&gt;"",$C6168&lt;&gt;"",$B6168&lt;=$C6168),$C6168-$B6168+1,"")</f>
        <v/>
      </c>
      <c r="G6168" s="5">
        <f>IF($F6168="","",$F6168*$D6168)</f>
        <v/>
      </c>
      <c r="H6168" s="42">
        <f>IF($G6168="","",$O6168)</f>
        <v/>
      </c>
      <c r="I6168" s="5">
        <f>IF($G6168="","",$G6168*IF($H6168="",$O6168,$H6168)/100)</f>
        <v/>
      </c>
      <c r="J6168" s="5">
        <f>IF(OR($L6168="",NOT(COUNTIFS($L$2:$L6168,$L6168)=1)),"",SUMIFS($G:$G,$L:$L,$L6168))</f>
        <v/>
      </c>
      <c r="K6168" s="5">
        <f>IF(OR($L6168="",NOT(COUNTIFS($L$2:$L6168,$L6168)=1)),"",SUMIFS($I:$I,$L:$L,$L6168))</f>
        <v/>
      </c>
      <c r="L6168" s="6">
        <f>IF($B6168="","",YEAR($B6168))</f>
        <v/>
      </c>
      <c r="M6168" s="6">
        <f>INT((ROW()-2)/39)+1</f>
        <v/>
      </c>
      <c r="N6168" s="6">
        <f>MOD(ROW()-2,39)+2</f>
        <v/>
      </c>
      <c r="O6168" s="42">
        <f>IF(AND($B6168&lt;&gt;"",$C6168&lt;&gt;"",$B6168&lt;=$C6168),INDEX(Szabalyok!$C:$C,$N6168),"")</f>
        <v/>
      </c>
      <c r="P6168">
        <f>IF(D6168="",P6167,P6167+1)</f>
        <v/>
      </c>
    </row>
    <row r="6169">
      <c r="A6169">
        <f>IF(P6169=P6168,0,P6169)</f>
        <v/>
      </c>
      <c r="B6169" s="41">
        <f>IF($M6169&gt;300,"",IF(OR(INDEX(Bemenet!$E$2:$E$301,$M6169)="",INDEX(Bemenet!$F$2:$F$301,$M6169)=""),"",MAX(INDEX(Bemenet!$E$2:$E$301,$M6169),INDEX(Szabalyok!$A:$A,$N6169))))</f>
        <v/>
      </c>
      <c r="C6169" s="41">
        <f>IF($B6169="","",MIN(INDEX(Bemenet!$F$2:$F$301,$M6169),INDEX(Szabalyok!$B:$B,$N6169)))</f>
        <v/>
      </c>
      <c r="D6169" s="5">
        <f>IF(AND($B6169&lt;&gt;"",$C6169&lt;&gt;"",$B6169&lt;=$C6169),INDEX(Bemenet!$G$2:$G$301,$M6169),"")</f>
        <v/>
      </c>
      <c r="E6169" s="6">
        <f>IF(AND($B6169&lt;&gt;"",$C6169&lt;&gt;"",$B6169&lt;=$C6169),INDEX(Bemenet!$D$2:$D$301,$M6169),"")</f>
        <v/>
      </c>
      <c r="F6169" s="5">
        <f>IF(AND($B6169&lt;&gt;"",$C6169&lt;&gt;"",$B6169&lt;=$C6169),$C6169-$B6169+1,"")</f>
        <v/>
      </c>
      <c r="G6169" s="5">
        <f>IF($F6169="","",$F6169*$D6169)</f>
        <v/>
      </c>
      <c r="H6169" s="42">
        <f>IF($G6169="","",$O6169)</f>
        <v/>
      </c>
      <c r="I6169" s="5">
        <f>IF($G6169="","",$G6169*IF($H6169="",$O6169,$H6169)/100)</f>
        <v/>
      </c>
      <c r="J6169" s="5">
        <f>IF(OR($L6169="",NOT(COUNTIFS($L$2:$L6169,$L6169)=1)),"",SUMIFS($G:$G,$L:$L,$L6169))</f>
        <v/>
      </c>
      <c r="K6169" s="5">
        <f>IF(OR($L6169="",NOT(COUNTIFS($L$2:$L6169,$L6169)=1)),"",SUMIFS($I:$I,$L:$L,$L6169))</f>
        <v/>
      </c>
      <c r="L6169" s="6">
        <f>IF($B6169="","",YEAR($B6169))</f>
        <v/>
      </c>
      <c r="M6169" s="6">
        <f>INT((ROW()-2)/39)+1</f>
        <v/>
      </c>
      <c r="N6169" s="6">
        <f>MOD(ROW()-2,39)+2</f>
        <v/>
      </c>
      <c r="O6169" s="42">
        <f>IF(AND($B6169&lt;&gt;"",$C6169&lt;&gt;"",$B6169&lt;=$C6169),INDEX(Szabalyok!$C:$C,$N6169),"")</f>
        <v/>
      </c>
      <c r="P6169">
        <f>IF(D6169="",P6168,P6168+1)</f>
        <v/>
      </c>
    </row>
    <row r="6170">
      <c r="A6170">
        <f>IF(P6170=P6169,0,P6170)</f>
        <v/>
      </c>
      <c r="B6170" s="41">
        <f>IF($M6170&gt;300,"",IF(OR(INDEX(Bemenet!$E$2:$E$301,$M6170)="",INDEX(Bemenet!$F$2:$F$301,$M6170)=""),"",MAX(INDEX(Bemenet!$E$2:$E$301,$M6170),INDEX(Szabalyok!$A:$A,$N6170))))</f>
        <v/>
      </c>
      <c r="C6170" s="41">
        <f>IF($B6170="","",MIN(INDEX(Bemenet!$F$2:$F$301,$M6170),INDEX(Szabalyok!$B:$B,$N6170)))</f>
        <v/>
      </c>
      <c r="D6170" s="5">
        <f>IF(AND($B6170&lt;&gt;"",$C6170&lt;&gt;"",$B6170&lt;=$C6170),INDEX(Bemenet!$G$2:$G$301,$M6170),"")</f>
        <v/>
      </c>
      <c r="E6170" s="6">
        <f>IF(AND($B6170&lt;&gt;"",$C6170&lt;&gt;"",$B6170&lt;=$C6170),INDEX(Bemenet!$D$2:$D$301,$M6170),"")</f>
        <v/>
      </c>
      <c r="F6170" s="5">
        <f>IF(AND($B6170&lt;&gt;"",$C6170&lt;&gt;"",$B6170&lt;=$C6170),$C6170-$B6170+1,"")</f>
        <v/>
      </c>
      <c r="G6170" s="5">
        <f>IF($F6170="","",$F6170*$D6170)</f>
        <v/>
      </c>
      <c r="H6170" s="42">
        <f>IF($G6170="","",$O6170)</f>
        <v/>
      </c>
      <c r="I6170" s="5">
        <f>IF($G6170="","",$G6170*IF($H6170="",$O6170,$H6170)/100)</f>
        <v/>
      </c>
      <c r="J6170" s="5">
        <f>IF(OR($L6170="",NOT(COUNTIFS($L$2:$L6170,$L6170)=1)),"",SUMIFS($G:$G,$L:$L,$L6170))</f>
        <v/>
      </c>
      <c r="K6170" s="5">
        <f>IF(OR($L6170="",NOT(COUNTIFS($L$2:$L6170,$L6170)=1)),"",SUMIFS($I:$I,$L:$L,$L6170))</f>
        <v/>
      </c>
      <c r="L6170" s="6">
        <f>IF($B6170="","",YEAR($B6170))</f>
        <v/>
      </c>
      <c r="M6170" s="6">
        <f>INT((ROW()-2)/39)+1</f>
        <v/>
      </c>
      <c r="N6170" s="6">
        <f>MOD(ROW()-2,39)+2</f>
        <v/>
      </c>
      <c r="O6170" s="42">
        <f>IF(AND($B6170&lt;&gt;"",$C6170&lt;&gt;"",$B6170&lt;=$C6170),INDEX(Szabalyok!$C:$C,$N6170),"")</f>
        <v/>
      </c>
      <c r="P6170">
        <f>IF(D6170="",P6169,P6169+1)</f>
        <v/>
      </c>
    </row>
    <row r="6171">
      <c r="A6171">
        <f>IF(P6171=P6170,0,P6171)</f>
        <v/>
      </c>
      <c r="B6171" s="41">
        <f>IF($M6171&gt;300,"",IF(OR(INDEX(Bemenet!$E$2:$E$301,$M6171)="",INDEX(Bemenet!$F$2:$F$301,$M6171)=""),"",MAX(INDEX(Bemenet!$E$2:$E$301,$M6171),INDEX(Szabalyok!$A:$A,$N6171))))</f>
        <v/>
      </c>
      <c r="C6171" s="41">
        <f>IF($B6171="","",MIN(INDEX(Bemenet!$F$2:$F$301,$M6171),INDEX(Szabalyok!$B:$B,$N6171)))</f>
        <v/>
      </c>
      <c r="D6171" s="5">
        <f>IF(AND($B6171&lt;&gt;"",$C6171&lt;&gt;"",$B6171&lt;=$C6171),INDEX(Bemenet!$G$2:$G$301,$M6171),"")</f>
        <v/>
      </c>
      <c r="E6171" s="6">
        <f>IF(AND($B6171&lt;&gt;"",$C6171&lt;&gt;"",$B6171&lt;=$C6171),INDEX(Bemenet!$D$2:$D$301,$M6171),"")</f>
        <v/>
      </c>
      <c r="F6171" s="5">
        <f>IF(AND($B6171&lt;&gt;"",$C6171&lt;&gt;"",$B6171&lt;=$C6171),$C6171-$B6171+1,"")</f>
        <v/>
      </c>
      <c r="G6171" s="5">
        <f>IF($F6171="","",$F6171*$D6171)</f>
        <v/>
      </c>
      <c r="H6171" s="42">
        <f>IF($G6171="","",$O6171)</f>
        <v/>
      </c>
      <c r="I6171" s="5">
        <f>IF($G6171="","",$G6171*IF($H6171="",$O6171,$H6171)/100)</f>
        <v/>
      </c>
      <c r="J6171" s="5">
        <f>IF(OR($L6171="",NOT(COUNTIFS($L$2:$L6171,$L6171)=1)),"",SUMIFS($G:$G,$L:$L,$L6171))</f>
        <v/>
      </c>
      <c r="K6171" s="5">
        <f>IF(OR($L6171="",NOT(COUNTIFS($L$2:$L6171,$L6171)=1)),"",SUMIFS($I:$I,$L:$L,$L6171))</f>
        <v/>
      </c>
      <c r="L6171" s="6">
        <f>IF($B6171="","",YEAR($B6171))</f>
        <v/>
      </c>
      <c r="M6171" s="6">
        <f>INT((ROW()-2)/39)+1</f>
        <v/>
      </c>
      <c r="N6171" s="6">
        <f>MOD(ROW()-2,39)+2</f>
        <v/>
      </c>
      <c r="O6171" s="42">
        <f>IF(AND($B6171&lt;&gt;"",$C6171&lt;&gt;"",$B6171&lt;=$C6171),INDEX(Szabalyok!$C:$C,$N6171),"")</f>
        <v/>
      </c>
      <c r="P6171">
        <f>IF(D6171="",P6170,P6170+1)</f>
        <v/>
      </c>
    </row>
    <row r="6172">
      <c r="A6172">
        <f>IF(P6172=P6171,0,P6172)</f>
        <v/>
      </c>
      <c r="B6172" s="41">
        <f>IF($M6172&gt;300,"",IF(OR(INDEX(Bemenet!$E$2:$E$301,$M6172)="",INDEX(Bemenet!$F$2:$F$301,$M6172)=""),"",MAX(INDEX(Bemenet!$E$2:$E$301,$M6172),INDEX(Szabalyok!$A:$A,$N6172))))</f>
        <v/>
      </c>
      <c r="C6172" s="41">
        <f>IF($B6172="","",MIN(INDEX(Bemenet!$F$2:$F$301,$M6172),INDEX(Szabalyok!$B:$B,$N6172)))</f>
        <v/>
      </c>
      <c r="D6172" s="5">
        <f>IF(AND($B6172&lt;&gt;"",$C6172&lt;&gt;"",$B6172&lt;=$C6172),INDEX(Bemenet!$G$2:$G$301,$M6172),"")</f>
        <v/>
      </c>
      <c r="E6172" s="6">
        <f>IF(AND($B6172&lt;&gt;"",$C6172&lt;&gt;"",$B6172&lt;=$C6172),INDEX(Bemenet!$D$2:$D$301,$M6172),"")</f>
        <v/>
      </c>
      <c r="F6172" s="5">
        <f>IF(AND($B6172&lt;&gt;"",$C6172&lt;&gt;"",$B6172&lt;=$C6172),$C6172-$B6172+1,"")</f>
        <v/>
      </c>
      <c r="G6172" s="5">
        <f>IF($F6172="","",$F6172*$D6172)</f>
        <v/>
      </c>
      <c r="H6172" s="42">
        <f>IF($G6172="","",$O6172)</f>
        <v/>
      </c>
      <c r="I6172" s="5">
        <f>IF($G6172="","",$G6172*IF($H6172="",$O6172,$H6172)/100)</f>
        <v/>
      </c>
      <c r="J6172" s="5">
        <f>IF(OR($L6172="",NOT(COUNTIFS($L$2:$L6172,$L6172)=1)),"",SUMIFS($G:$G,$L:$L,$L6172))</f>
        <v/>
      </c>
      <c r="K6172" s="5">
        <f>IF(OR($L6172="",NOT(COUNTIFS($L$2:$L6172,$L6172)=1)),"",SUMIFS($I:$I,$L:$L,$L6172))</f>
        <v/>
      </c>
      <c r="L6172" s="6">
        <f>IF($B6172="","",YEAR($B6172))</f>
        <v/>
      </c>
      <c r="M6172" s="6">
        <f>INT((ROW()-2)/39)+1</f>
        <v/>
      </c>
      <c r="N6172" s="6">
        <f>MOD(ROW()-2,39)+2</f>
        <v/>
      </c>
      <c r="O6172" s="42">
        <f>IF(AND($B6172&lt;&gt;"",$C6172&lt;&gt;"",$B6172&lt;=$C6172),INDEX(Szabalyok!$C:$C,$N6172),"")</f>
        <v/>
      </c>
      <c r="P6172">
        <f>IF(D6172="",P6171,P6171+1)</f>
        <v/>
      </c>
    </row>
    <row r="6173">
      <c r="A6173">
        <f>IF(P6173=P6172,0,P6173)</f>
        <v/>
      </c>
      <c r="B6173" s="41">
        <f>IF($M6173&gt;300,"",IF(OR(INDEX(Bemenet!$E$2:$E$301,$M6173)="",INDEX(Bemenet!$F$2:$F$301,$M6173)=""),"",MAX(INDEX(Bemenet!$E$2:$E$301,$M6173),INDEX(Szabalyok!$A:$A,$N6173))))</f>
        <v/>
      </c>
      <c r="C6173" s="41">
        <f>IF($B6173="","",MIN(INDEX(Bemenet!$F$2:$F$301,$M6173),INDEX(Szabalyok!$B:$B,$N6173)))</f>
        <v/>
      </c>
      <c r="D6173" s="5">
        <f>IF(AND($B6173&lt;&gt;"",$C6173&lt;&gt;"",$B6173&lt;=$C6173),INDEX(Bemenet!$G$2:$G$301,$M6173),"")</f>
        <v/>
      </c>
      <c r="E6173" s="6">
        <f>IF(AND($B6173&lt;&gt;"",$C6173&lt;&gt;"",$B6173&lt;=$C6173),INDEX(Bemenet!$D$2:$D$301,$M6173),"")</f>
        <v/>
      </c>
      <c r="F6173" s="5">
        <f>IF(AND($B6173&lt;&gt;"",$C6173&lt;&gt;"",$B6173&lt;=$C6173),$C6173-$B6173+1,"")</f>
        <v/>
      </c>
      <c r="G6173" s="5">
        <f>IF($F6173="","",$F6173*$D6173)</f>
        <v/>
      </c>
      <c r="H6173" s="42">
        <f>IF($G6173="","",$O6173)</f>
        <v/>
      </c>
      <c r="I6173" s="5">
        <f>IF($G6173="","",$G6173*IF($H6173="",$O6173,$H6173)/100)</f>
        <v/>
      </c>
      <c r="J6173" s="5">
        <f>IF(OR($L6173="",NOT(COUNTIFS($L$2:$L6173,$L6173)=1)),"",SUMIFS($G:$G,$L:$L,$L6173))</f>
        <v/>
      </c>
      <c r="K6173" s="5">
        <f>IF(OR($L6173="",NOT(COUNTIFS($L$2:$L6173,$L6173)=1)),"",SUMIFS($I:$I,$L:$L,$L6173))</f>
        <v/>
      </c>
      <c r="L6173" s="6">
        <f>IF($B6173="","",YEAR($B6173))</f>
        <v/>
      </c>
      <c r="M6173" s="6">
        <f>INT((ROW()-2)/39)+1</f>
        <v/>
      </c>
      <c r="N6173" s="6">
        <f>MOD(ROW()-2,39)+2</f>
        <v/>
      </c>
      <c r="O6173" s="42">
        <f>IF(AND($B6173&lt;&gt;"",$C6173&lt;&gt;"",$B6173&lt;=$C6173),INDEX(Szabalyok!$C:$C,$N6173),"")</f>
        <v/>
      </c>
      <c r="P6173">
        <f>IF(D6173="",P6172,P6172+1)</f>
        <v/>
      </c>
    </row>
    <row r="6174">
      <c r="A6174">
        <f>IF(P6174=P6173,0,P6174)</f>
        <v/>
      </c>
      <c r="B6174" s="41">
        <f>IF($M6174&gt;300,"",IF(OR(INDEX(Bemenet!$E$2:$E$301,$M6174)="",INDEX(Bemenet!$F$2:$F$301,$M6174)=""),"",MAX(INDEX(Bemenet!$E$2:$E$301,$M6174),INDEX(Szabalyok!$A:$A,$N6174))))</f>
        <v/>
      </c>
      <c r="C6174" s="41">
        <f>IF($B6174="","",MIN(INDEX(Bemenet!$F$2:$F$301,$M6174),INDEX(Szabalyok!$B:$B,$N6174)))</f>
        <v/>
      </c>
      <c r="D6174" s="5">
        <f>IF(AND($B6174&lt;&gt;"",$C6174&lt;&gt;"",$B6174&lt;=$C6174),INDEX(Bemenet!$G$2:$G$301,$M6174),"")</f>
        <v/>
      </c>
      <c r="E6174" s="6">
        <f>IF(AND($B6174&lt;&gt;"",$C6174&lt;&gt;"",$B6174&lt;=$C6174),INDEX(Bemenet!$D$2:$D$301,$M6174),"")</f>
        <v/>
      </c>
      <c r="F6174" s="5">
        <f>IF(AND($B6174&lt;&gt;"",$C6174&lt;&gt;"",$B6174&lt;=$C6174),$C6174-$B6174+1,"")</f>
        <v/>
      </c>
      <c r="G6174" s="5">
        <f>IF($F6174="","",$F6174*$D6174)</f>
        <v/>
      </c>
      <c r="H6174" s="42">
        <f>IF($G6174="","",$O6174)</f>
        <v/>
      </c>
      <c r="I6174" s="5">
        <f>IF($G6174="","",$G6174*IF($H6174="",$O6174,$H6174)/100)</f>
        <v/>
      </c>
      <c r="J6174" s="5">
        <f>IF(OR($L6174="",NOT(COUNTIFS($L$2:$L6174,$L6174)=1)),"",SUMIFS($G:$G,$L:$L,$L6174))</f>
        <v/>
      </c>
      <c r="K6174" s="5">
        <f>IF(OR($L6174="",NOT(COUNTIFS($L$2:$L6174,$L6174)=1)),"",SUMIFS($I:$I,$L:$L,$L6174))</f>
        <v/>
      </c>
      <c r="L6174" s="6">
        <f>IF($B6174="","",YEAR($B6174))</f>
        <v/>
      </c>
      <c r="M6174" s="6">
        <f>INT((ROW()-2)/39)+1</f>
        <v/>
      </c>
      <c r="N6174" s="6">
        <f>MOD(ROW()-2,39)+2</f>
        <v/>
      </c>
      <c r="O6174" s="42">
        <f>IF(AND($B6174&lt;&gt;"",$C6174&lt;&gt;"",$B6174&lt;=$C6174),INDEX(Szabalyok!$C:$C,$N6174),"")</f>
        <v/>
      </c>
      <c r="P6174">
        <f>IF(D6174="",P6173,P6173+1)</f>
        <v/>
      </c>
    </row>
    <row r="6175">
      <c r="A6175">
        <f>IF(P6175=P6174,0,P6175)</f>
        <v/>
      </c>
      <c r="B6175" s="41">
        <f>IF($M6175&gt;300,"",IF(OR(INDEX(Bemenet!$E$2:$E$301,$M6175)="",INDEX(Bemenet!$F$2:$F$301,$M6175)=""),"",MAX(INDEX(Bemenet!$E$2:$E$301,$M6175),INDEX(Szabalyok!$A:$A,$N6175))))</f>
        <v/>
      </c>
      <c r="C6175" s="41">
        <f>IF($B6175="","",MIN(INDEX(Bemenet!$F$2:$F$301,$M6175),INDEX(Szabalyok!$B:$B,$N6175)))</f>
        <v/>
      </c>
      <c r="D6175" s="5">
        <f>IF(AND($B6175&lt;&gt;"",$C6175&lt;&gt;"",$B6175&lt;=$C6175),INDEX(Bemenet!$G$2:$G$301,$M6175),"")</f>
        <v/>
      </c>
      <c r="E6175" s="6">
        <f>IF(AND($B6175&lt;&gt;"",$C6175&lt;&gt;"",$B6175&lt;=$C6175),INDEX(Bemenet!$D$2:$D$301,$M6175),"")</f>
        <v/>
      </c>
      <c r="F6175" s="5">
        <f>IF(AND($B6175&lt;&gt;"",$C6175&lt;&gt;"",$B6175&lt;=$C6175),$C6175-$B6175+1,"")</f>
        <v/>
      </c>
      <c r="G6175" s="5">
        <f>IF($F6175="","",$F6175*$D6175)</f>
        <v/>
      </c>
      <c r="H6175" s="42">
        <f>IF($G6175="","",$O6175)</f>
        <v/>
      </c>
      <c r="I6175" s="5">
        <f>IF($G6175="","",$G6175*IF($H6175="",$O6175,$H6175)/100)</f>
        <v/>
      </c>
      <c r="J6175" s="5">
        <f>IF(OR($L6175="",NOT(COUNTIFS($L$2:$L6175,$L6175)=1)),"",SUMIFS($G:$G,$L:$L,$L6175))</f>
        <v/>
      </c>
      <c r="K6175" s="5">
        <f>IF(OR($L6175="",NOT(COUNTIFS($L$2:$L6175,$L6175)=1)),"",SUMIFS($I:$I,$L:$L,$L6175))</f>
        <v/>
      </c>
      <c r="L6175" s="6">
        <f>IF($B6175="","",YEAR($B6175))</f>
        <v/>
      </c>
      <c r="M6175" s="6">
        <f>INT((ROW()-2)/39)+1</f>
        <v/>
      </c>
      <c r="N6175" s="6">
        <f>MOD(ROW()-2,39)+2</f>
        <v/>
      </c>
      <c r="O6175" s="42">
        <f>IF(AND($B6175&lt;&gt;"",$C6175&lt;&gt;"",$B6175&lt;=$C6175),INDEX(Szabalyok!$C:$C,$N6175),"")</f>
        <v/>
      </c>
      <c r="P6175">
        <f>IF(D6175="",P6174,P6174+1)</f>
        <v/>
      </c>
    </row>
    <row r="6176">
      <c r="A6176">
        <f>IF(P6176=P6175,0,P6176)</f>
        <v/>
      </c>
      <c r="B6176" s="41">
        <f>IF($M6176&gt;300,"",IF(OR(INDEX(Bemenet!$E$2:$E$301,$M6176)="",INDEX(Bemenet!$F$2:$F$301,$M6176)=""),"",MAX(INDEX(Bemenet!$E$2:$E$301,$M6176),INDEX(Szabalyok!$A:$A,$N6176))))</f>
        <v/>
      </c>
      <c r="C6176" s="41">
        <f>IF($B6176="","",MIN(INDEX(Bemenet!$F$2:$F$301,$M6176),INDEX(Szabalyok!$B:$B,$N6176)))</f>
        <v/>
      </c>
      <c r="D6176" s="5">
        <f>IF(AND($B6176&lt;&gt;"",$C6176&lt;&gt;"",$B6176&lt;=$C6176),INDEX(Bemenet!$G$2:$G$301,$M6176),"")</f>
        <v/>
      </c>
      <c r="E6176" s="6">
        <f>IF(AND($B6176&lt;&gt;"",$C6176&lt;&gt;"",$B6176&lt;=$C6176),INDEX(Bemenet!$D$2:$D$301,$M6176),"")</f>
        <v/>
      </c>
      <c r="F6176" s="5">
        <f>IF(AND($B6176&lt;&gt;"",$C6176&lt;&gt;"",$B6176&lt;=$C6176),$C6176-$B6176+1,"")</f>
        <v/>
      </c>
      <c r="G6176" s="5">
        <f>IF($F6176="","",$F6176*$D6176)</f>
        <v/>
      </c>
      <c r="H6176" s="42">
        <f>IF($G6176="","",$O6176)</f>
        <v/>
      </c>
      <c r="I6176" s="5">
        <f>IF($G6176="","",$G6176*IF($H6176="",$O6176,$H6176)/100)</f>
        <v/>
      </c>
      <c r="J6176" s="5">
        <f>IF(OR($L6176="",NOT(COUNTIFS($L$2:$L6176,$L6176)=1)),"",SUMIFS($G:$G,$L:$L,$L6176))</f>
        <v/>
      </c>
      <c r="K6176" s="5">
        <f>IF(OR($L6176="",NOT(COUNTIFS($L$2:$L6176,$L6176)=1)),"",SUMIFS($I:$I,$L:$L,$L6176))</f>
        <v/>
      </c>
      <c r="L6176" s="6">
        <f>IF($B6176="","",YEAR($B6176))</f>
        <v/>
      </c>
      <c r="M6176" s="6">
        <f>INT((ROW()-2)/39)+1</f>
        <v/>
      </c>
      <c r="N6176" s="6">
        <f>MOD(ROW()-2,39)+2</f>
        <v/>
      </c>
      <c r="O6176" s="42">
        <f>IF(AND($B6176&lt;&gt;"",$C6176&lt;&gt;"",$B6176&lt;=$C6176),INDEX(Szabalyok!$C:$C,$N6176),"")</f>
        <v/>
      </c>
      <c r="P6176">
        <f>IF(D6176="",P6175,P6175+1)</f>
        <v/>
      </c>
    </row>
    <row r="6177">
      <c r="A6177">
        <f>IF(P6177=P6176,0,P6177)</f>
        <v/>
      </c>
      <c r="B6177" s="41">
        <f>IF($M6177&gt;300,"",IF(OR(INDEX(Bemenet!$E$2:$E$301,$M6177)="",INDEX(Bemenet!$F$2:$F$301,$M6177)=""),"",MAX(INDEX(Bemenet!$E$2:$E$301,$M6177),INDEX(Szabalyok!$A:$A,$N6177))))</f>
        <v/>
      </c>
      <c r="C6177" s="41">
        <f>IF($B6177="","",MIN(INDEX(Bemenet!$F$2:$F$301,$M6177),INDEX(Szabalyok!$B:$B,$N6177)))</f>
        <v/>
      </c>
      <c r="D6177" s="5">
        <f>IF(AND($B6177&lt;&gt;"",$C6177&lt;&gt;"",$B6177&lt;=$C6177),INDEX(Bemenet!$G$2:$G$301,$M6177),"")</f>
        <v/>
      </c>
      <c r="E6177" s="6">
        <f>IF(AND($B6177&lt;&gt;"",$C6177&lt;&gt;"",$B6177&lt;=$C6177),INDEX(Bemenet!$D$2:$D$301,$M6177),"")</f>
        <v/>
      </c>
      <c r="F6177" s="5">
        <f>IF(AND($B6177&lt;&gt;"",$C6177&lt;&gt;"",$B6177&lt;=$C6177),$C6177-$B6177+1,"")</f>
        <v/>
      </c>
      <c r="G6177" s="5">
        <f>IF($F6177="","",$F6177*$D6177)</f>
        <v/>
      </c>
      <c r="H6177" s="42">
        <f>IF($G6177="","",$O6177)</f>
        <v/>
      </c>
      <c r="I6177" s="5">
        <f>IF($G6177="","",$G6177*IF($H6177="",$O6177,$H6177)/100)</f>
        <v/>
      </c>
      <c r="J6177" s="5">
        <f>IF(OR($L6177="",NOT(COUNTIFS($L$2:$L6177,$L6177)=1)),"",SUMIFS($G:$G,$L:$L,$L6177))</f>
        <v/>
      </c>
      <c r="K6177" s="5">
        <f>IF(OR($L6177="",NOT(COUNTIFS($L$2:$L6177,$L6177)=1)),"",SUMIFS($I:$I,$L:$L,$L6177))</f>
        <v/>
      </c>
      <c r="L6177" s="6">
        <f>IF($B6177="","",YEAR($B6177))</f>
        <v/>
      </c>
      <c r="M6177" s="6">
        <f>INT((ROW()-2)/39)+1</f>
        <v/>
      </c>
      <c r="N6177" s="6">
        <f>MOD(ROW()-2,39)+2</f>
        <v/>
      </c>
      <c r="O6177" s="42">
        <f>IF(AND($B6177&lt;&gt;"",$C6177&lt;&gt;"",$B6177&lt;=$C6177),INDEX(Szabalyok!$C:$C,$N6177),"")</f>
        <v/>
      </c>
      <c r="P6177">
        <f>IF(D6177="",P6176,P6176+1)</f>
        <v/>
      </c>
    </row>
    <row r="6178">
      <c r="A6178">
        <f>IF(P6178=P6177,0,P6178)</f>
        <v/>
      </c>
      <c r="B6178" s="41">
        <f>IF($M6178&gt;300,"",IF(OR(INDEX(Bemenet!$E$2:$E$301,$M6178)="",INDEX(Bemenet!$F$2:$F$301,$M6178)=""),"",MAX(INDEX(Bemenet!$E$2:$E$301,$M6178),INDEX(Szabalyok!$A:$A,$N6178))))</f>
        <v/>
      </c>
      <c r="C6178" s="41">
        <f>IF($B6178="","",MIN(INDEX(Bemenet!$F$2:$F$301,$M6178),INDEX(Szabalyok!$B:$B,$N6178)))</f>
        <v/>
      </c>
      <c r="D6178" s="5">
        <f>IF(AND($B6178&lt;&gt;"",$C6178&lt;&gt;"",$B6178&lt;=$C6178),INDEX(Bemenet!$G$2:$G$301,$M6178),"")</f>
        <v/>
      </c>
      <c r="E6178" s="6">
        <f>IF(AND($B6178&lt;&gt;"",$C6178&lt;&gt;"",$B6178&lt;=$C6178),INDEX(Bemenet!$D$2:$D$301,$M6178),"")</f>
        <v/>
      </c>
      <c r="F6178" s="5">
        <f>IF(AND($B6178&lt;&gt;"",$C6178&lt;&gt;"",$B6178&lt;=$C6178),$C6178-$B6178+1,"")</f>
        <v/>
      </c>
      <c r="G6178" s="5">
        <f>IF($F6178="","",$F6178*$D6178)</f>
        <v/>
      </c>
      <c r="H6178" s="42">
        <f>IF($G6178="","",$O6178)</f>
        <v/>
      </c>
      <c r="I6178" s="5">
        <f>IF($G6178="","",$G6178*IF($H6178="",$O6178,$H6178)/100)</f>
        <v/>
      </c>
      <c r="J6178" s="5">
        <f>IF(OR($L6178="",NOT(COUNTIFS($L$2:$L6178,$L6178)=1)),"",SUMIFS($G:$G,$L:$L,$L6178))</f>
        <v/>
      </c>
      <c r="K6178" s="5">
        <f>IF(OR($L6178="",NOT(COUNTIFS($L$2:$L6178,$L6178)=1)),"",SUMIFS($I:$I,$L:$L,$L6178))</f>
        <v/>
      </c>
      <c r="L6178" s="6">
        <f>IF($B6178="","",YEAR($B6178))</f>
        <v/>
      </c>
      <c r="M6178" s="6">
        <f>INT((ROW()-2)/39)+1</f>
        <v/>
      </c>
      <c r="N6178" s="6">
        <f>MOD(ROW()-2,39)+2</f>
        <v/>
      </c>
      <c r="O6178" s="42">
        <f>IF(AND($B6178&lt;&gt;"",$C6178&lt;&gt;"",$B6178&lt;=$C6178),INDEX(Szabalyok!$C:$C,$N6178),"")</f>
        <v/>
      </c>
      <c r="P6178">
        <f>IF(D6178="",P6177,P6177+1)</f>
        <v/>
      </c>
    </row>
    <row r="6179">
      <c r="A6179">
        <f>IF(P6179=P6178,0,P6179)</f>
        <v/>
      </c>
      <c r="B6179" s="41">
        <f>IF($M6179&gt;300,"",IF(OR(INDEX(Bemenet!$E$2:$E$301,$M6179)="",INDEX(Bemenet!$F$2:$F$301,$M6179)=""),"",MAX(INDEX(Bemenet!$E$2:$E$301,$M6179),INDEX(Szabalyok!$A:$A,$N6179))))</f>
        <v/>
      </c>
      <c r="C6179" s="41">
        <f>IF($B6179="","",MIN(INDEX(Bemenet!$F$2:$F$301,$M6179),INDEX(Szabalyok!$B:$B,$N6179)))</f>
        <v/>
      </c>
      <c r="D6179" s="5">
        <f>IF(AND($B6179&lt;&gt;"",$C6179&lt;&gt;"",$B6179&lt;=$C6179),INDEX(Bemenet!$G$2:$G$301,$M6179),"")</f>
        <v/>
      </c>
      <c r="E6179" s="6">
        <f>IF(AND($B6179&lt;&gt;"",$C6179&lt;&gt;"",$B6179&lt;=$C6179),INDEX(Bemenet!$D$2:$D$301,$M6179),"")</f>
        <v/>
      </c>
      <c r="F6179" s="5">
        <f>IF(AND($B6179&lt;&gt;"",$C6179&lt;&gt;"",$B6179&lt;=$C6179),$C6179-$B6179+1,"")</f>
        <v/>
      </c>
      <c r="G6179" s="5">
        <f>IF($F6179="","",$F6179*$D6179)</f>
        <v/>
      </c>
      <c r="H6179" s="42">
        <f>IF($G6179="","",$O6179)</f>
        <v/>
      </c>
      <c r="I6179" s="5">
        <f>IF($G6179="","",$G6179*IF($H6179="",$O6179,$H6179)/100)</f>
        <v/>
      </c>
      <c r="J6179" s="5">
        <f>IF(OR($L6179="",NOT(COUNTIFS($L$2:$L6179,$L6179)=1)),"",SUMIFS($G:$G,$L:$L,$L6179))</f>
        <v/>
      </c>
      <c r="K6179" s="5">
        <f>IF(OR($L6179="",NOT(COUNTIFS($L$2:$L6179,$L6179)=1)),"",SUMIFS($I:$I,$L:$L,$L6179))</f>
        <v/>
      </c>
      <c r="L6179" s="6">
        <f>IF($B6179="","",YEAR($B6179))</f>
        <v/>
      </c>
      <c r="M6179" s="6">
        <f>INT((ROW()-2)/39)+1</f>
        <v/>
      </c>
      <c r="N6179" s="6">
        <f>MOD(ROW()-2,39)+2</f>
        <v/>
      </c>
      <c r="O6179" s="42">
        <f>IF(AND($B6179&lt;&gt;"",$C6179&lt;&gt;"",$B6179&lt;=$C6179),INDEX(Szabalyok!$C:$C,$N6179),"")</f>
        <v/>
      </c>
      <c r="P6179">
        <f>IF(D6179="",P6178,P6178+1)</f>
        <v/>
      </c>
    </row>
    <row r="6180">
      <c r="A6180">
        <f>IF(P6180=P6179,0,P6180)</f>
        <v/>
      </c>
      <c r="B6180" s="41">
        <f>IF($M6180&gt;300,"",IF(OR(INDEX(Bemenet!$E$2:$E$301,$M6180)="",INDEX(Bemenet!$F$2:$F$301,$M6180)=""),"",MAX(INDEX(Bemenet!$E$2:$E$301,$M6180),INDEX(Szabalyok!$A:$A,$N6180))))</f>
        <v/>
      </c>
      <c r="C6180" s="41">
        <f>IF($B6180="","",MIN(INDEX(Bemenet!$F$2:$F$301,$M6180),INDEX(Szabalyok!$B:$B,$N6180)))</f>
        <v/>
      </c>
      <c r="D6180" s="5">
        <f>IF(AND($B6180&lt;&gt;"",$C6180&lt;&gt;"",$B6180&lt;=$C6180),INDEX(Bemenet!$G$2:$G$301,$M6180),"")</f>
        <v/>
      </c>
      <c r="E6180" s="6">
        <f>IF(AND($B6180&lt;&gt;"",$C6180&lt;&gt;"",$B6180&lt;=$C6180),INDEX(Bemenet!$D$2:$D$301,$M6180),"")</f>
        <v/>
      </c>
      <c r="F6180" s="5">
        <f>IF(AND($B6180&lt;&gt;"",$C6180&lt;&gt;"",$B6180&lt;=$C6180),$C6180-$B6180+1,"")</f>
        <v/>
      </c>
      <c r="G6180" s="5">
        <f>IF($F6180="","",$F6180*$D6180)</f>
        <v/>
      </c>
      <c r="H6180" s="42">
        <f>IF($G6180="","",$O6180)</f>
        <v/>
      </c>
      <c r="I6180" s="5">
        <f>IF($G6180="","",$G6180*IF($H6180="",$O6180,$H6180)/100)</f>
        <v/>
      </c>
      <c r="J6180" s="5">
        <f>IF(OR($L6180="",NOT(COUNTIFS($L$2:$L6180,$L6180)=1)),"",SUMIFS($G:$G,$L:$L,$L6180))</f>
        <v/>
      </c>
      <c r="K6180" s="5">
        <f>IF(OR($L6180="",NOT(COUNTIFS($L$2:$L6180,$L6180)=1)),"",SUMIFS($I:$I,$L:$L,$L6180))</f>
        <v/>
      </c>
      <c r="L6180" s="6">
        <f>IF($B6180="","",YEAR($B6180))</f>
        <v/>
      </c>
      <c r="M6180" s="6">
        <f>INT((ROW()-2)/39)+1</f>
        <v/>
      </c>
      <c r="N6180" s="6">
        <f>MOD(ROW()-2,39)+2</f>
        <v/>
      </c>
      <c r="O6180" s="42">
        <f>IF(AND($B6180&lt;&gt;"",$C6180&lt;&gt;"",$B6180&lt;=$C6180),INDEX(Szabalyok!$C:$C,$N6180),"")</f>
        <v/>
      </c>
      <c r="P6180">
        <f>IF(D6180="",P6179,P6179+1)</f>
        <v/>
      </c>
    </row>
    <row r="6181">
      <c r="A6181">
        <f>IF(P6181=P6180,0,P6181)</f>
        <v/>
      </c>
      <c r="B6181" s="41">
        <f>IF($M6181&gt;300,"",IF(OR(INDEX(Bemenet!$E$2:$E$301,$M6181)="",INDEX(Bemenet!$F$2:$F$301,$M6181)=""),"",MAX(INDEX(Bemenet!$E$2:$E$301,$M6181),INDEX(Szabalyok!$A:$A,$N6181))))</f>
        <v/>
      </c>
      <c r="C6181" s="41">
        <f>IF($B6181="","",MIN(INDEX(Bemenet!$F$2:$F$301,$M6181),INDEX(Szabalyok!$B:$B,$N6181)))</f>
        <v/>
      </c>
      <c r="D6181" s="5">
        <f>IF(AND($B6181&lt;&gt;"",$C6181&lt;&gt;"",$B6181&lt;=$C6181),INDEX(Bemenet!$G$2:$G$301,$M6181),"")</f>
        <v/>
      </c>
      <c r="E6181" s="6">
        <f>IF(AND($B6181&lt;&gt;"",$C6181&lt;&gt;"",$B6181&lt;=$C6181),INDEX(Bemenet!$D$2:$D$301,$M6181),"")</f>
        <v/>
      </c>
      <c r="F6181" s="5">
        <f>IF(AND($B6181&lt;&gt;"",$C6181&lt;&gt;"",$B6181&lt;=$C6181),$C6181-$B6181+1,"")</f>
        <v/>
      </c>
      <c r="G6181" s="5">
        <f>IF($F6181="","",$F6181*$D6181)</f>
        <v/>
      </c>
      <c r="H6181" s="42">
        <f>IF($G6181="","",$O6181)</f>
        <v/>
      </c>
      <c r="I6181" s="5">
        <f>IF($G6181="","",$G6181*IF($H6181="",$O6181,$H6181)/100)</f>
        <v/>
      </c>
      <c r="J6181" s="5">
        <f>IF(OR($L6181="",NOT(COUNTIFS($L$2:$L6181,$L6181)=1)),"",SUMIFS($G:$G,$L:$L,$L6181))</f>
        <v/>
      </c>
      <c r="K6181" s="5">
        <f>IF(OR($L6181="",NOT(COUNTIFS($L$2:$L6181,$L6181)=1)),"",SUMIFS($I:$I,$L:$L,$L6181))</f>
        <v/>
      </c>
      <c r="L6181" s="6">
        <f>IF($B6181="","",YEAR($B6181))</f>
        <v/>
      </c>
      <c r="M6181" s="6">
        <f>INT((ROW()-2)/39)+1</f>
        <v/>
      </c>
      <c r="N6181" s="6">
        <f>MOD(ROW()-2,39)+2</f>
        <v/>
      </c>
      <c r="O6181" s="42">
        <f>IF(AND($B6181&lt;&gt;"",$C6181&lt;&gt;"",$B6181&lt;=$C6181),INDEX(Szabalyok!$C:$C,$N6181),"")</f>
        <v/>
      </c>
      <c r="P6181">
        <f>IF(D6181="",P6180,P6180+1)</f>
        <v/>
      </c>
    </row>
    <row r="6182">
      <c r="A6182">
        <f>IF(P6182=P6181,0,P6182)</f>
        <v/>
      </c>
      <c r="B6182" s="41">
        <f>IF($M6182&gt;300,"",IF(OR(INDEX(Bemenet!$E$2:$E$301,$M6182)="",INDEX(Bemenet!$F$2:$F$301,$M6182)=""),"",MAX(INDEX(Bemenet!$E$2:$E$301,$M6182),INDEX(Szabalyok!$A:$A,$N6182))))</f>
        <v/>
      </c>
      <c r="C6182" s="41">
        <f>IF($B6182="","",MIN(INDEX(Bemenet!$F$2:$F$301,$M6182),INDEX(Szabalyok!$B:$B,$N6182)))</f>
        <v/>
      </c>
      <c r="D6182" s="5">
        <f>IF(AND($B6182&lt;&gt;"",$C6182&lt;&gt;"",$B6182&lt;=$C6182),INDEX(Bemenet!$G$2:$G$301,$M6182),"")</f>
        <v/>
      </c>
      <c r="E6182" s="6">
        <f>IF(AND($B6182&lt;&gt;"",$C6182&lt;&gt;"",$B6182&lt;=$C6182),INDEX(Bemenet!$D$2:$D$301,$M6182),"")</f>
        <v/>
      </c>
      <c r="F6182" s="5">
        <f>IF(AND($B6182&lt;&gt;"",$C6182&lt;&gt;"",$B6182&lt;=$C6182),$C6182-$B6182+1,"")</f>
        <v/>
      </c>
      <c r="G6182" s="5">
        <f>IF($F6182="","",$F6182*$D6182)</f>
        <v/>
      </c>
      <c r="H6182" s="42">
        <f>IF($G6182="","",$O6182)</f>
        <v/>
      </c>
      <c r="I6182" s="5">
        <f>IF($G6182="","",$G6182*IF($H6182="",$O6182,$H6182)/100)</f>
        <v/>
      </c>
      <c r="J6182" s="5">
        <f>IF(OR($L6182="",NOT(COUNTIFS($L$2:$L6182,$L6182)=1)),"",SUMIFS($G:$G,$L:$L,$L6182))</f>
        <v/>
      </c>
      <c r="K6182" s="5">
        <f>IF(OR($L6182="",NOT(COUNTIFS($L$2:$L6182,$L6182)=1)),"",SUMIFS($I:$I,$L:$L,$L6182))</f>
        <v/>
      </c>
      <c r="L6182" s="6">
        <f>IF($B6182="","",YEAR($B6182))</f>
        <v/>
      </c>
      <c r="M6182" s="6">
        <f>INT((ROW()-2)/39)+1</f>
        <v/>
      </c>
      <c r="N6182" s="6">
        <f>MOD(ROW()-2,39)+2</f>
        <v/>
      </c>
      <c r="O6182" s="42">
        <f>IF(AND($B6182&lt;&gt;"",$C6182&lt;&gt;"",$B6182&lt;=$C6182),INDEX(Szabalyok!$C:$C,$N6182),"")</f>
        <v/>
      </c>
      <c r="P6182">
        <f>IF(D6182="",P6181,P6181+1)</f>
        <v/>
      </c>
    </row>
    <row r="6183">
      <c r="A6183">
        <f>IF(P6183=P6182,0,P6183)</f>
        <v/>
      </c>
      <c r="B6183" s="41">
        <f>IF($M6183&gt;300,"",IF(OR(INDEX(Bemenet!$E$2:$E$301,$M6183)="",INDEX(Bemenet!$F$2:$F$301,$M6183)=""),"",MAX(INDEX(Bemenet!$E$2:$E$301,$M6183),INDEX(Szabalyok!$A:$A,$N6183))))</f>
        <v/>
      </c>
      <c r="C6183" s="41">
        <f>IF($B6183="","",MIN(INDEX(Bemenet!$F$2:$F$301,$M6183),INDEX(Szabalyok!$B:$B,$N6183)))</f>
        <v/>
      </c>
      <c r="D6183" s="5">
        <f>IF(AND($B6183&lt;&gt;"",$C6183&lt;&gt;"",$B6183&lt;=$C6183),INDEX(Bemenet!$G$2:$G$301,$M6183),"")</f>
        <v/>
      </c>
      <c r="E6183" s="6">
        <f>IF(AND($B6183&lt;&gt;"",$C6183&lt;&gt;"",$B6183&lt;=$C6183),INDEX(Bemenet!$D$2:$D$301,$M6183),"")</f>
        <v/>
      </c>
      <c r="F6183" s="5">
        <f>IF(AND($B6183&lt;&gt;"",$C6183&lt;&gt;"",$B6183&lt;=$C6183),$C6183-$B6183+1,"")</f>
        <v/>
      </c>
      <c r="G6183" s="5">
        <f>IF($F6183="","",$F6183*$D6183)</f>
        <v/>
      </c>
      <c r="H6183" s="42">
        <f>IF($G6183="","",$O6183)</f>
        <v/>
      </c>
      <c r="I6183" s="5">
        <f>IF($G6183="","",$G6183*IF($H6183="",$O6183,$H6183)/100)</f>
        <v/>
      </c>
      <c r="J6183" s="5">
        <f>IF(OR($L6183="",NOT(COUNTIFS($L$2:$L6183,$L6183)=1)),"",SUMIFS($G:$G,$L:$L,$L6183))</f>
        <v/>
      </c>
      <c r="K6183" s="5">
        <f>IF(OR($L6183="",NOT(COUNTIFS($L$2:$L6183,$L6183)=1)),"",SUMIFS($I:$I,$L:$L,$L6183))</f>
        <v/>
      </c>
      <c r="L6183" s="6">
        <f>IF($B6183="","",YEAR($B6183))</f>
        <v/>
      </c>
      <c r="M6183" s="6">
        <f>INT((ROW()-2)/39)+1</f>
        <v/>
      </c>
      <c r="N6183" s="6">
        <f>MOD(ROW()-2,39)+2</f>
        <v/>
      </c>
      <c r="O6183" s="42">
        <f>IF(AND($B6183&lt;&gt;"",$C6183&lt;&gt;"",$B6183&lt;=$C6183),INDEX(Szabalyok!$C:$C,$N6183),"")</f>
        <v/>
      </c>
      <c r="P6183">
        <f>IF(D6183="",P6182,P6182+1)</f>
        <v/>
      </c>
    </row>
    <row r="6184">
      <c r="A6184">
        <f>IF(P6184=P6183,0,P6184)</f>
        <v/>
      </c>
      <c r="B6184" s="41">
        <f>IF($M6184&gt;300,"",IF(OR(INDEX(Bemenet!$E$2:$E$301,$M6184)="",INDEX(Bemenet!$F$2:$F$301,$M6184)=""),"",MAX(INDEX(Bemenet!$E$2:$E$301,$M6184),INDEX(Szabalyok!$A:$A,$N6184))))</f>
        <v/>
      </c>
      <c r="C6184" s="41">
        <f>IF($B6184="","",MIN(INDEX(Bemenet!$F$2:$F$301,$M6184),INDEX(Szabalyok!$B:$B,$N6184)))</f>
        <v/>
      </c>
      <c r="D6184" s="5">
        <f>IF(AND($B6184&lt;&gt;"",$C6184&lt;&gt;"",$B6184&lt;=$C6184),INDEX(Bemenet!$G$2:$G$301,$M6184),"")</f>
        <v/>
      </c>
      <c r="E6184" s="6">
        <f>IF(AND($B6184&lt;&gt;"",$C6184&lt;&gt;"",$B6184&lt;=$C6184),INDEX(Bemenet!$D$2:$D$301,$M6184),"")</f>
        <v/>
      </c>
      <c r="F6184" s="5">
        <f>IF(AND($B6184&lt;&gt;"",$C6184&lt;&gt;"",$B6184&lt;=$C6184),$C6184-$B6184+1,"")</f>
        <v/>
      </c>
      <c r="G6184" s="5">
        <f>IF($F6184="","",$F6184*$D6184)</f>
        <v/>
      </c>
      <c r="H6184" s="42">
        <f>IF($G6184="","",$O6184)</f>
        <v/>
      </c>
      <c r="I6184" s="5">
        <f>IF($G6184="","",$G6184*IF($H6184="",$O6184,$H6184)/100)</f>
        <v/>
      </c>
      <c r="J6184" s="5">
        <f>IF(OR($L6184="",NOT(COUNTIFS($L$2:$L6184,$L6184)=1)),"",SUMIFS($G:$G,$L:$L,$L6184))</f>
        <v/>
      </c>
      <c r="K6184" s="5">
        <f>IF(OR($L6184="",NOT(COUNTIFS($L$2:$L6184,$L6184)=1)),"",SUMIFS($I:$I,$L:$L,$L6184))</f>
        <v/>
      </c>
      <c r="L6184" s="6">
        <f>IF($B6184="","",YEAR($B6184))</f>
        <v/>
      </c>
      <c r="M6184" s="6">
        <f>INT((ROW()-2)/39)+1</f>
        <v/>
      </c>
      <c r="N6184" s="6">
        <f>MOD(ROW()-2,39)+2</f>
        <v/>
      </c>
      <c r="O6184" s="42">
        <f>IF(AND($B6184&lt;&gt;"",$C6184&lt;&gt;"",$B6184&lt;=$C6184),INDEX(Szabalyok!$C:$C,$N6184),"")</f>
        <v/>
      </c>
      <c r="P6184">
        <f>IF(D6184="",P6183,P6183+1)</f>
        <v/>
      </c>
    </row>
    <row r="6185">
      <c r="A6185">
        <f>IF(P6185=P6184,0,P6185)</f>
        <v/>
      </c>
      <c r="B6185" s="41">
        <f>IF($M6185&gt;300,"",IF(OR(INDEX(Bemenet!$E$2:$E$301,$M6185)="",INDEX(Bemenet!$F$2:$F$301,$M6185)=""),"",MAX(INDEX(Bemenet!$E$2:$E$301,$M6185),INDEX(Szabalyok!$A:$A,$N6185))))</f>
        <v/>
      </c>
      <c r="C6185" s="41">
        <f>IF($B6185="","",MIN(INDEX(Bemenet!$F$2:$F$301,$M6185),INDEX(Szabalyok!$B:$B,$N6185)))</f>
        <v/>
      </c>
      <c r="D6185" s="5">
        <f>IF(AND($B6185&lt;&gt;"",$C6185&lt;&gt;"",$B6185&lt;=$C6185),INDEX(Bemenet!$G$2:$G$301,$M6185),"")</f>
        <v/>
      </c>
      <c r="E6185" s="6">
        <f>IF(AND($B6185&lt;&gt;"",$C6185&lt;&gt;"",$B6185&lt;=$C6185),INDEX(Bemenet!$D$2:$D$301,$M6185),"")</f>
        <v/>
      </c>
      <c r="F6185" s="5">
        <f>IF(AND($B6185&lt;&gt;"",$C6185&lt;&gt;"",$B6185&lt;=$C6185),$C6185-$B6185+1,"")</f>
        <v/>
      </c>
      <c r="G6185" s="5">
        <f>IF($F6185="","",$F6185*$D6185)</f>
        <v/>
      </c>
      <c r="H6185" s="42">
        <f>IF($G6185="","",$O6185)</f>
        <v/>
      </c>
      <c r="I6185" s="5">
        <f>IF($G6185="","",$G6185*IF($H6185="",$O6185,$H6185)/100)</f>
        <v/>
      </c>
      <c r="J6185" s="5">
        <f>IF(OR($L6185="",NOT(COUNTIFS($L$2:$L6185,$L6185)=1)),"",SUMIFS($G:$G,$L:$L,$L6185))</f>
        <v/>
      </c>
      <c r="K6185" s="5">
        <f>IF(OR($L6185="",NOT(COUNTIFS($L$2:$L6185,$L6185)=1)),"",SUMIFS($I:$I,$L:$L,$L6185))</f>
        <v/>
      </c>
      <c r="L6185" s="6">
        <f>IF($B6185="","",YEAR($B6185))</f>
        <v/>
      </c>
      <c r="M6185" s="6">
        <f>INT((ROW()-2)/39)+1</f>
        <v/>
      </c>
      <c r="N6185" s="6">
        <f>MOD(ROW()-2,39)+2</f>
        <v/>
      </c>
      <c r="O6185" s="42">
        <f>IF(AND($B6185&lt;&gt;"",$C6185&lt;&gt;"",$B6185&lt;=$C6185),INDEX(Szabalyok!$C:$C,$N6185),"")</f>
        <v/>
      </c>
      <c r="P6185">
        <f>IF(D6185="",P6184,P6184+1)</f>
        <v/>
      </c>
    </row>
    <row r="6186">
      <c r="A6186">
        <f>IF(P6186=P6185,0,P6186)</f>
        <v/>
      </c>
      <c r="B6186" s="41">
        <f>IF($M6186&gt;300,"",IF(OR(INDEX(Bemenet!$E$2:$E$301,$M6186)="",INDEX(Bemenet!$F$2:$F$301,$M6186)=""),"",MAX(INDEX(Bemenet!$E$2:$E$301,$M6186),INDEX(Szabalyok!$A:$A,$N6186))))</f>
        <v/>
      </c>
      <c r="C6186" s="41">
        <f>IF($B6186="","",MIN(INDEX(Bemenet!$F$2:$F$301,$M6186),INDEX(Szabalyok!$B:$B,$N6186)))</f>
        <v/>
      </c>
      <c r="D6186" s="5">
        <f>IF(AND($B6186&lt;&gt;"",$C6186&lt;&gt;"",$B6186&lt;=$C6186),INDEX(Bemenet!$G$2:$G$301,$M6186),"")</f>
        <v/>
      </c>
      <c r="E6186" s="6">
        <f>IF(AND($B6186&lt;&gt;"",$C6186&lt;&gt;"",$B6186&lt;=$C6186),INDEX(Bemenet!$D$2:$D$301,$M6186),"")</f>
        <v/>
      </c>
      <c r="F6186" s="5">
        <f>IF(AND($B6186&lt;&gt;"",$C6186&lt;&gt;"",$B6186&lt;=$C6186),$C6186-$B6186+1,"")</f>
        <v/>
      </c>
      <c r="G6186" s="5">
        <f>IF($F6186="","",$F6186*$D6186)</f>
        <v/>
      </c>
      <c r="H6186" s="42">
        <f>IF($G6186="","",$O6186)</f>
        <v/>
      </c>
      <c r="I6186" s="5">
        <f>IF($G6186="","",$G6186*IF($H6186="",$O6186,$H6186)/100)</f>
        <v/>
      </c>
      <c r="J6186" s="5">
        <f>IF(OR($L6186="",NOT(COUNTIFS($L$2:$L6186,$L6186)=1)),"",SUMIFS($G:$G,$L:$L,$L6186))</f>
        <v/>
      </c>
      <c r="K6186" s="5">
        <f>IF(OR($L6186="",NOT(COUNTIFS($L$2:$L6186,$L6186)=1)),"",SUMIFS($I:$I,$L:$L,$L6186))</f>
        <v/>
      </c>
      <c r="L6186" s="6">
        <f>IF($B6186="","",YEAR($B6186))</f>
        <v/>
      </c>
      <c r="M6186" s="6">
        <f>INT((ROW()-2)/39)+1</f>
        <v/>
      </c>
      <c r="N6186" s="6">
        <f>MOD(ROW()-2,39)+2</f>
        <v/>
      </c>
      <c r="O6186" s="42">
        <f>IF(AND($B6186&lt;&gt;"",$C6186&lt;&gt;"",$B6186&lt;=$C6186),INDEX(Szabalyok!$C:$C,$N6186),"")</f>
        <v/>
      </c>
      <c r="P6186">
        <f>IF(D6186="",P6185,P6185+1)</f>
        <v/>
      </c>
    </row>
    <row r="6187">
      <c r="A6187">
        <f>IF(P6187=P6186,0,P6187)</f>
        <v/>
      </c>
      <c r="B6187" s="41">
        <f>IF($M6187&gt;300,"",IF(OR(INDEX(Bemenet!$E$2:$E$301,$M6187)="",INDEX(Bemenet!$F$2:$F$301,$M6187)=""),"",MAX(INDEX(Bemenet!$E$2:$E$301,$M6187),INDEX(Szabalyok!$A:$A,$N6187))))</f>
        <v/>
      </c>
      <c r="C6187" s="41">
        <f>IF($B6187="","",MIN(INDEX(Bemenet!$F$2:$F$301,$M6187),INDEX(Szabalyok!$B:$B,$N6187)))</f>
        <v/>
      </c>
      <c r="D6187" s="5">
        <f>IF(AND($B6187&lt;&gt;"",$C6187&lt;&gt;"",$B6187&lt;=$C6187),INDEX(Bemenet!$G$2:$G$301,$M6187),"")</f>
        <v/>
      </c>
      <c r="E6187" s="6">
        <f>IF(AND($B6187&lt;&gt;"",$C6187&lt;&gt;"",$B6187&lt;=$C6187),INDEX(Bemenet!$D$2:$D$301,$M6187),"")</f>
        <v/>
      </c>
      <c r="F6187" s="5">
        <f>IF(AND($B6187&lt;&gt;"",$C6187&lt;&gt;"",$B6187&lt;=$C6187),$C6187-$B6187+1,"")</f>
        <v/>
      </c>
      <c r="G6187" s="5">
        <f>IF($F6187="","",$F6187*$D6187)</f>
        <v/>
      </c>
      <c r="H6187" s="42">
        <f>IF($G6187="","",$O6187)</f>
        <v/>
      </c>
      <c r="I6187" s="5">
        <f>IF($G6187="","",$G6187*IF($H6187="",$O6187,$H6187)/100)</f>
        <v/>
      </c>
      <c r="J6187" s="5">
        <f>IF(OR($L6187="",NOT(COUNTIFS($L$2:$L6187,$L6187)=1)),"",SUMIFS($G:$G,$L:$L,$L6187))</f>
        <v/>
      </c>
      <c r="K6187" s="5">
        <f>IF(OR($L6187="",NOT(COUNTIFS($L$2:$L6187,$L6187)=1)),"",SUMIFS($I:$I,$L:$L,$L6187))</f>
        <v/>
      </c>
      <c r="L6187" s="6">
        <f>IF($B6187="","",YEAR($B6187))</f>
        <v/>
      </c>
      <c r="M6187" s="6">
        <f>INT((ROW()-2)/39)+1</f>
        <v/>
      </c>
      <c r="N6187" s="6">
        <f>MOD(ROW()-2,39)+2</f>
        <v/>
      </c>
      <c r="O6187" s="42">
        <f>IF(AND($B6187&lt;&gt;"",$C6187&lt;&gt;"",$B6187&lt;=$C6187),INDEX(Szabalyok!$C:$C,$N6187),"")</f>
        <v/>
      </c>
      <c r="P6187">
        <f>IF(D6187="",P6186,P6186+1)</f>
        <v/>
      </c>
    </row>
    <row r="6188">
      <c r="A6188">
        <f>IF(P6188=P6187,0,P6188)</f>
        <v/>
      </c>
      <c r="B6188" s="41">
        <f>IF($M6188&gt;300,"",IF(OR(INDEX(Bemenet!$E$2:$E$301,$M6188)="",INDEX(Bemenet!$F$2:$F$301,$M6188)=""),"",MAX(INDEX(Bemenet!$E$2:$E$301,$M6188),INDEX(Szabalyok!$A:$A,$N6188))))</f>
        <v/>
      </c>
      <c r="C6188" s="41">
        <f>IF($B6188="","",MIN(INDEX(Bemenet!$F$2:$F$301,$M6188),INDEX(Szabalyok!$B:$B,$N6188)))</f>
        <v/>
      </c>
      <c r="D6188" s="5">
        <f>IF(AND($B6188&lt;&gt;"",$C6188&lt;&gt;"",$B6188&lt;=$C6188),INDEX(Bemenet!$G$2:$G$301,$M6188),"")</f>
        <v/>
      </c>
      <c r="E6188" s="6">
        <f>IF(AND($B6188&lt;&gt;"",$C6188&lt;&gt;"",$B6188&lt;=$C6188),INDEX(Bemenet!$D$2:$D$301,$M6188),"")</f>
        <v/>
      </c>
      <c r="F6188" s="5">
        <f>IF(AND($B6188&lt;&gt;"",$C6188&lt;&gt;"",$B6188&lt;=$C6188),$C6188-$B6188+1,"")</f>
        <v/>
      </c>
      <c r="G6188" s="5">
        <f>IF($F6188="","",$F6188*$D6188)</f>
        <v/>
      </c>
      <c r="H6188" s="42">
        <f>IF($G6188="","",$O6188)</f>
        <v/>
      </c>
      <c r="I6188" s="5">
        <f>IF($G6188="","",$G6188*IF($H6188="",$O6188,$H6188)/100)</f>
        <v/>
      </c>
      <c r="J6188" s="5">
        <f>IF(OR($L6188="",NOT(COUNTIFS($L$2:$L6188,$L6188)=1)),"",SUMIFS($G:$G,$L:$L,$L6188))</f>
        <v/>
      </c>
      <c r="K6188" s="5">
        <f>IF(OR($L6188="",NOT(COUNTIFS($L$2:$L6188,$L6188)=1)),"",SUMIFS($I:$I,$L:$L,$L6188))</f>
        <v/>
      </c>
      <c r="L6188" s="6">
        <f>IF($B6188="","",YEAR($B6188))</f>
        <v/>
      </c>
      <c r="M6188" s="6">
        <f>INT((ROW()-2)/39)+1</f>
        <v/>
      </c>
      <c r="N6188" s="6">
        <f>MOD(ROW()-2,39)+2</f>
        <v/>
      </c>
      <c r="O6188" s="42">
        <f>IF(AND($B6188&lt;&gt;"",$C6188&lt;&gt;"",$B6188&lt;=$C6188),INDEX(Szabalyok!$C:$C,$N6188),"")</f>
        <v/>
      </c>
      <c r="P6188">
        <f>IF(D6188="",P6187,P6187+1)</f>
        <v/>
      </c>
    </row>
    <row r="6189">
      <c r="A6189">
        <f>IF(P6189=P6188,0,P6189)</f>
        <v/>
      </c>
      <c r="B6189" s="41">
        <f>IF($M6189&gt;300,"",IF(OR(INDEX(Bemenet!$E$2:$E$301,$M6189)="",INDEX(Bemenet!$F$2:$F$301,$M6189)=""),"",MAX(INDEX(Bemenet!$E$2:$E$301,$M6189),INDEX(Szabalyok!$A:$A,$N6189))))</f>
        <v/>
      </c>
      <c r="C6189" s="41">
        <f>IF($B6189="","",MIN(INDEX(Bemenet!$F$2:$F$301,$M6189),INDEX(Szabalyok!$B:$B,$N6189)))</f>
        <v/>
      </c>
      <c r="D6189" s="5">
        <f>IF(AND($B6189&lt;&gt;"",$C6189&lt;&gt;"",$B6189&lt;=$C6189),INDEX(Bemenet!$G$2:$G$301,$M6189),"")</f>
        <v/>
      </c>
      <c r="E6189" s="6">
        <f>IF(AND($B6189&lt;&gt;"",$C6189&lt;&gt;"",$B6189&lt;=$C6189),INDEX(Bemenet!$D$2:$D$301,$M6189),"")</f>
        <v/>
      </c>
      <c r="F6189" s="5">
        <f>IF(AND($B6189&lt;&gt;"",$C6189&lt;&gt;"",$B6189&lt;=$C6189),$C6189-$B6189+1,"")</f>
        <v/>
      </c>
      <c r="G6189" s="5">
        <f>IF($F6189="","",$F6189*$D6189)</f>
        <v/>
      </c>
      <c r="H6189" s="42">
        <f>IF($G6189="","",$O6189)</f>
        <v/>
      </c>
      <c r="I6189" s="5">
        <f>IF($G6189="","",$G6189*IF($H6189="",$O6189,$H6189)/100)</f>
        <v/>
      </c>
      <c r="J6189" s="5">
        <f>IF(OR($L6189="",NOT(COUNTIFS($L$2:$L6189,$L6189)=1)),"",SUMIFS($G:$G,$L:$L,$L6189))</f>
        <v/>
      </c>
      <c r="K6189" s="5">
        <f>IF(OR($L6189="",NOT(COUNTIFS($L$2:$L6189,$L6189)=1)),"",SUMIFS($I:$I,$L:$L,$L6189))</f>
        <v/>
      </c>
      <c r="L6189" s="6">
        <f>IF($B6189="","",YEAR($B6189))</f>
        <v/>
      </c>
      <c r="M6189" s="6">
        <f>INT((ROW()-2)/39)+1</f>
        <v/>
      </c>
      <c r="N6189" s="6">
        <f>MOD(ROW()-2,39)+2</f>
        <v/>
      </c>
      <c r="O6189" s="42">
        <f>IF(AND($B6189&lt;&gt;"",$C6189&lt;&gt;"",$B6189&lt;=$C6189),INDEX(Szabalyok!$C:$C,$N6189),"")</f>
        <v/>
      </c>
      <c r="P6189">
        <f>IF(D6189="",P6188,P6188+1)</f>
        <v/>
      </c>
    </row>
    <row r="6190">
      <c r="A6190">
        <f>IF(P6190=P6189,0,P6190)</f>
        <v/>
      </c>
      <c r="B6190" s="41">
        <f>IF($M6190&gt;300,"",IF(OR(INDEX(Bemenet!$E$2:$E$301,$M6190)="",INDEX(Bemenet!$F$2:$F$301,$M6190)=""),"",MAX(INDEX(Bemenet!$E$2:$E$301,$M6190),INDEX(Szabalyok!$A:$A,$N6190))))</f>
        <v/>
      </c>
      <c r="C6190" s="41">
        <f>IF($B6190="","",MIN(INDEX(Bemenet!$F$2:$F$301,$M6190),INDEX(Szabalyok!$B:$B,$N6190)))</f>
        <v/>
      </c>
      <c r="D6190" s="5">
        <f>IF(AND($B6190&lt;&gt;"",$C6190&lt;&gt;"",$B6190&lt;=$C6190),INDEX(Bemenet!$G$2:$G$301,$M6190),"")</f>
        <v/>
      </c>
      <c r="E6190" s="6">
        <f>IF(AND($B6190&lt;&gt;"",$C6190&lt;&gt;"",$B6190&lt;=$C6190),INDEX(Bemenet!$D$2:$D$301,$M6190),"")</f>
        <v/>
      </c>
      <c r="F6190" s="5">
        <f>IF(AND($B6190&lt;&gt;"",$C6190&lt;&gt;"",$B6190&lt;=$C6190),$C6190-$B6190+1,"")</f>
        <v/>
      </c>
      <c r="G6190" s="5">
        <f>IF($F6190="","",$F6190*$D6190)</f>
        <v/>
      </c>
      <c r="H6190" s="42">
        <f>IF($G6190="","",$O6190)</f>
        <v/>
      </c>
      <c r="I6190" s="5">
        <f>IF($G6190="","",$G6190*IF($H6190="",$O6190,$H6190)/100)</f>
        <v/>
      </c>
      <c r="J6190" s="5">
        <f>IF(OR($L6190="",NOT(COUNTIFS($L$2:$L6190,$L6190)=1)),"",SUMIFS($G:$G,$L:$L,$L6190))</f>
        <v/>
      </c>
      <c r="K6190" s="5">
        <f>IF(OR($L6190="",NOT(COUNTIFS($L$2:$L6190,$L6190)=1)),"",SUMIFS($I:$I,$L:$L,$L6190))</f>
        <v/>
      </c>
      <c r="L6190" s="6">
        <f>IF($B6190="","",YEAR($B6190))</f>
        <v/>
      </c>
      <c r="M6190" s="6">
        <f>INT((ROW()-2)/39)+1</f>
        <v/>
      </c>
      <c r="N6190" s="6">
        <f>MOD(ROW()-2,39)+2</f>
        <v/>
      </c>
      <c r="O6190" s="42">
        <f>IF(AND($B6190&lt;&gt;"",$C6190&lt;&gt;"",$B6190&lt;=$C6190),INDEX(Szabalyok!$C:$C,$N6190),"")</f>
        <v/>
      </c>
      <c r="P6190">
        <f>IF(D6190="",P6189,P6189+1)</f>
        <v/>
      </c>
    </row>
    <row r="6191">
      <c r="A6191">
        <f>IF(P6191=P6190,0,P6191)</f>
        <v/>
      </c>
      <c r="B6191" s="41">
        <f>IF($M6191&gt;300,"",IF(OR(INDEX(Bemenet!$E$2:$E$301,$M6191)="",INDEX(Bemenet!$F$2:$F$301,$M6191)=""),"",MAX(INDEX(Bemenet!$E$2:$E$301,$M6191),INDEX(Szabalyok!$A:$A,$N6191))))</f>
        <v/>
      </c>
      <c r="C6191" s="41">
        <f>IF($B6191="","",MIN(INDEX(Bemenet!$F$2:$F$301,$M6191),INDEX(Szabalyok!$B:$B,$N6191)))</f>
        <v/>
      </c>
      <c r="D6191" s="5">
        <f>IF(AND($B6191&lt;&gt;"",$C6191&lt;&gt;"",$B6191&lt;=$C6191),INDEX(Bemenet!$G$2:$G$301,$M6191),"")</f>
        <v/>
      </c>
      <c r="E6191" s="6">
        <f>IF(AND($B6191&lt;&gt;"",$C6191&lt;&gt;"",$B6191&lt;=$C6191),INDEX(Bemenet!$D$2:$D$301,$M6191),"")</f>
        <v/>
      </c>
      <c r="F6191" s="5">
        <f>IF(AND($B6191&lt;&gt;"",$C6191&lt;&gt;"",$B6191&lt;=$C6191),$C6191-$B6191+1,"")</f>
        <v/>
      </c>
      <c r="G6191" s="5">
        <f>IF($F6191="","",$F6191*$D6191)</f>
        <v/>
      </c>
      <c r="H6191" s="42">
        <f>IF($G6191="","",$O6191)</f>
        <v/>
      </c>
      <c r="I6191" s="5">
        <f>IF($G6191="","",$G6191*IF($H6191="",$O6191,$H6191)/100)</f>
        <v/>
      </c>
      <c r="J6191" s="5">
        <f>IF(OR($L6191="",NOT(COUNTIFS($L$2:$L6191,$L6191)=1)),"",SUMIFS($G:$G,$L:$L,$L6191))</f>
        <v/>
      </c>
      <c r="K6191" s="5">
        <f>IF(OR($L6191="",NOT(COUNTIFS($L$2:$L6191,$L6191)=1)),"",SUMIFS($I:$I,$L:$L,$L6191))</f>
        <v/>
      </c>
      <c r="L6191" s="6">
        <f>IF($B6191="","",YEAR($B6191))</f>
        <v/>
      </c>
      <c r="M6191" s="6">
        <f>INT((ROW()-2)/39)+1</f>
        <v/>
      </c>
      <c r="N6191" s="6">
        <f>MOD(ROW()-2,39)+2</f>
        <v/>
      </c>
      <c r="O6191" s="42">
        <f>IF(AND($B6191&lt;&gt;"",$C6191&lt;&gt;"",$B6191&lt;=$C6191),INDEX(Szabalyok!$C:$C,$N6191),"")</f>
        <v/>
      </c>
      <c r="P6191">
        <f>IF(D6191="",P6190,P6190+1)</f>
        <v/>
      </c>
    </row>
    <row r="6192">
      <c r="A6192">
        <f>IF(P6192=P6191,0,P6192)</f>
        <v/>
      </c>
      <c r="B6192" s="41">
        <f>IF($M6192&gt;300,"",IF(OR(INDEX(Bemenet!$E$2:$E$301,$M6192)="",INDEX(Bemenet!$F$2:$F$301,$M6192)=""),"",MAX(INDEX(Bemenet!$E$2:$E$301,$M6192),INDEX(Szabalyok!$A:$A,$N6192))))</f>
        <v/>
      </c>
      <c r="C6192" s="41">
        <f>IF($B6192="","",MIN(INDEX(Bemenet!$F$2:$F$301,$M6192),INDEX(Szabalyok!$B:$B,$N6192)))</f>
        <v/>
      </c>
      <c r="D6192" s="5">
        <f>IF(AND($B6192&lt;&gt;"",$C6192&lt;&gt;"",$B6192&lt;=$C6192),INDEX(Bemenet!$G$2:$G$301,$M6192),"")</f>
        <v/>
      </c>
      <c r="E6192" s="6">
        <f>IF(AND($B6192&lt;&gt;"",$C6192&lt;&gt;"",$B6192&lt;=$C6192),INDEX(Bemenet!$D$2:$D$301,$M6192),"")</f>
        <v/>
      </c>
      <c r="F6192" s="5">
        <f>IF(AND($B6192&lt;&gt;"",$C6192&lt;&gt;"",$B6192&lt;=$C6192),$C6192-$B6192+1,"")</f>
        <v/>
      </c>
      <c r="G6192" s="5">
        <f>IF($F6192="","",$F6192*$D6192)</f>
        <v/>
      </c>
      <c r="H6192" s="42">
        <f>IF($G6192="","",$O6192)</f>
        <v/>
      </c>
      <c r="I6192" s="5">
        <f>IF($G6192="","",$G6192*IF($H6192="",$O6192,$H6192)/100)</f>
        <v/>
      </c>
      <c r="J6192" s="5">
        <f>IF(OR($L6192="",NOT(COUNTIFS($L$2:$L6192,$L6192)=1)),"",SUMIFS($G:$G,$L:$L,$L6192))</f>
        <v/>
      </c>
      <c r="K6192" s="5">
        <f>IF(OR($L6192="",NOT(COUNTIFS($L$2:$L6192,$L6192)=1)),"",SUMIFS($I:$I,$L:$L,$L6192))</f>
        <v/>
      </c>
      <c r="L6192" s="6">
        <f>IF($B6192="","",YEAR($B6192))</f>
        <v/>
      </c>
      <c r="M6192" s="6">
        <f>INT((ROW()-2)/39)+1</f>
        <v/>
      </c>
      <c r="N6192" s="6">
        <f>MOD(ROW()-2,39)+2</f>
        <v/>
      </c>
      <c r="O6192" s="42">
        <f>IF(AND($B6192&lt;&gt;"",$C6192&lt;&gt;"",$B6192&lt;=$C6192),INDEX(Szabalyok!$C:$C,$N6192),"")</f>
        <v/>
      </c>
      <c r="P6192">
        <f>IF(D6192="",P6191,P6191+1)</f>
        <v/>
      </c>
    </row>
    <row r="6193">
      <c r="A6193">
        <f>IF(P6193=P6192,0,P6193)</f>
        <v/>
      </c>
      <c r="B6193" s="41">
        <f>IF($M6193&gt;300,"",IF(OR(INDEX(Bemenet!$E$2:$E$301,$M6193)="",INDEX(Bemenet!$F$2:$F$301,$M6193)=""),"",MAX(INDEX(Bemenet!$E$2:$E$301,$M6193),INDEX(Szabalyok!$A:$A,$N6193))))</f>
        <v/>
      </c>
      <c r="C6193" s="41">
        <f>IF($B6193="","",MIN(INDEX(Bemenet!$F$2:$F$301,$M6193),INDEX(Szabalyok!$B:$B,$N6193)))</f>
        <v/>
      </c>
      <c r="D6193" s="5">
        <f>IF(AND($B6193&lt;&gt;"",$C6193&lt;&gt;"",$B6193&lt;=$C6193),INDEX(Bemenet!$G$2:$G$301,$M6193),"")</f>
        <v/>
      </c>
      <c r="E6193" s="6">
        <f>IF(AND($B6193&lt;&gt;"",$C6193&lt;&gt;"",$B6193&lt;=$C6193),INDEX(Bemenet!$D$2:$D$301,$M6193),"")</f>
        <v/>
      </c>
      <c r="F6193" s="5">
        <f>IF(AND($B6193&lt;&gt;"",$C6193&lt;&gt;"",$B6193&lt;=$C6193),$C6193-$B6193+1,"")</f>
        <v/>
      </c>
      <c r="G6193" s="5">
        <f>IF($F6193="","",$F6193*$D6193)</f>
        <v/>
      </c>
      <c r="H6193" s="42">
        <f>IF($G6193="","",$O6193)</f>
        <v/>
      </c>
      <c r="I6193" s="5">
        <f>IF($G6193="","",$G6193*IF($H6193="",$O6193,$H6193)/100)</f>
        <v/>
      </c>
      <c r="J6193" s="5">
        <f>IF(OR($L6193="",NOT(COUNTIFS($L$2:$L6193,$L6193)=1)),"",SUMIFS($G:$G,$L:$L,$L6193))</f>
        <v/>
      </c>
      <c r="K6193" s="5">
        <f>IF(OR($L6193="",NOT(COUNTIFS($L$2:$L6193,$L6193)=1)),"",SUMIFS($I:$I,$L:$L,$L6193))</f>
        <v/>
      </c>
      <c r="L6193" s="6">
        <f>IF($B6193="","",YEAR($B6193))</f>
        <v/>
      </c>
      <c r="M6193" s="6">
        <f>INT((ROW()-2)/39)+1</f>
        <v/>
      </c>
      <c r="N6193" s="6">
        <f>MOD(ROW()-2,39)+2</f>
        <v/>
      </c>
      <c r="O6193" s="42">
        <f>IF(AND($B6193&lt;&gt;"",$C6193&lt;&gt;"",$B6193&lt;=$C6193),INDEX(Szabalyok!$C:$C,$N6193),"")</f>
        <v/>
      </c>
      <c r="P6193">
        <f>IF(D6193="",P6192,P6192+1)</f>
        <v/>
      </c>
    </row>
    <row r="6194">
      <c r="A6194">
        <f>IF(P6194=P6193,0,P6194)</f>
        <v/>
      </c>
      <c r="B6194" s="41">
        <f>IF($M6194&gt;300,"",IF(OR(INDEX(Bemenet!$E$2:$E$301,$M6194)="",INDEX(Bemenet!$F$2:$F$301,$M6194)=""),"",MAX(INDEX(Bemenet!$E$2:$E$301,$M6194),INDEX(Szabalyok!$A:$A,$N6194))))</f>
        <v/>
      </c>
      <c r="C6194" s="41">
        <f>IF($B6194="","",MIN(INDEX(Bemenet!$F$2:$F$301,$M6194),INDEX(Szabalyok!$B:$B,$N6194)))</f>
        <v/>
      </c>
      <c r="D6194" s="5">
        <f>IF(AND($B6194&lt;&gt;"",$C6194&lt;&gt;"",$B6194&lt;=$C6194),INDEX(Bemenet!$G$2:$G$301,$M6194),"")</f>
        <v/>
      </c>
      <c r="E6194" s="6">
        <f>IF(AND($B6194&lt;&gt;"",$C6194&lt;&gt;"",$B6194&lt;=$C6194),INDEX(Bemenet!$D$2:$D$301,$M6194),"")</f>
        <v/>
      </c>
      <c r="F6194" s="5">
        <f>IF(AND($B6194&lt;&gt;"",$C6194&lt;&gt;"",$B6194&lt;=$C6194),$C6194-$B6194+1,"")</f>
        <v/>
      </c>
      <c r="G6194" s="5">
        <f>IF($F6194="","",$F6194*$D6194)</f>
        <v/>
      </c>
      <c r="H6194" s="42">
        <f>IF($G6194="","",$O6194)</f>
        <v/>
      </c>
      <c r="I6194" s="5">
        <f>IF($G6194="","",$G6194*IF($H6194="",$O6194,$H6194)/100)</f>
        <v/>
      </c>
      <c r="J6194" s="5">
        <f>IF(OR($L6194="",NOT(COUNTIFS($L$2:$L6194,$L6194)=1)),"",SUMIFS($G:$G,$L:$L,$L6194))</f>
        <v/>
      </c>
      <c r="K6194" s="5">
        <f>IF(OR($L6194="",NOT(COUNTIFS($L$2:$L6194,$L6194)=1)),"",SUMIFS($I:$I,$L:$L,$L6194))</f>
        <v/>
      </c>
      <c r="L6194" s="6">
        <f>IF($B6194="","",YEAR($B6194))</f>
        <v/>
      </c>
      <c r="M6194" s="6">
        <f>INT((ROW()-2)/39)+1</f>
        <v/>
      </c>
      <c r="N6194" s="6">
        <f>MOD(ROW()-2,39)+2</f>
        <v/>
      </c>
      <c r="O6194" s="42">
        <f>IF(AND($B6194&lt;&gt;"",$C6194&lt;&gt;"",$B6194&lt;=$C6194),INDEX(Szabalyok!$C:$C,$N6194),"")</f>
        <v/>
      </c>
      <c r="P6194">
        <f>IF(D6194="",P6193,P6193+1)</f>
        <v/>
      </c>
    </row>
    <row r="6195">
      <c r="A6195">
        <f>IF(P6195=P6194,0,P6195)</f>
        <v/>
      </c>
      <c r="B6195" s="41">
        <f>IF($M6195&gt;300,"",IF(OR(INDEX(Bemenet!$E$2:$E$301,$M6195)="",INDEX(Bemenet!$F$2:$F$301,$M6195)=""),"",MAX(INDEX(Bemenet!$E$2:$E$301,$M6195),INDEX(Szabalyok!$A:$A,$N6195))))</f>
        <v/>
      </c>
      <c r="C6195" s="41">
        <f>IF($B6195="","",MIN(INDEX(Bemenet!$F$2:$F$301,$M6195),INDEX(Szabalyok!$B:$B,$N6195)))</f>
        <v/>
      </c>
      <c r="D6195" s="5">
        <f>IF(AND($B6195&lt;&gt;"",$C6195&lt;&gt;"",$B6195&lt;=$C6195),INDEX(Bemenet!$G$2:$G$301,$M6195),"")</f>
        <v/>
      </c>
      <c r="E6195" s="6">
        <f>IF(AND($B6195&lt;&gt;"",$C6195&lt;&gt;"",$B6195&lt;=$C6195),INDEX(Bemenet!$D$2:$D$301,$M6195),"")</f>
        <v/>
      </c>
      <c r="F6195" s="5">
        <f>IF(AND($B6195&lt;&gt;"",$C6195&lt;&gt;"",$B6195&lt;=$C6195),$C6195-$B6195+1,"")</f>
        <v/>
      </c>
      <c r="G6195" s="5">
        <f>IF($F6195="","",$F6195*$D6195)</f>
        <v/>
      </c>
      <c r="H6195" s="42">
        <f>IF($G6195="","",$O6195)</f>
        <v/>
      </c>
      <c r="I6195" s="5">
        <f>IF($G6195="","",$G6195*IF($H6195="",$O6195,$H6195)/100)</f>
        <v/>
      </c>
      <c r="J6195" s="5">
        <f>IF(OR($L6195="",NOT(COUNTIFS($L$2:$L6195,$L6195)=1)),"",SUMIFS($G:$G,$L:$L,$L6195))</f>
        <v/>
      </c>
      <c r="K6195" s="5">
        <f>IF(OR($L6195="",NOT(COUNTIFS($L$2:$L6195,$L6195)=1)),"",SUMIFS($I:$I,$L:$L,$L6195))</f>
        <v/>
      </c>
      <c r="L6195" s="6">
        <f>IF($B6195="","",YEAR($B6195))</f>
        <v/>
      </c>
      <c r="M6195" s="6">
        <f>INT((ROW()-2)/39)+1</f>
        <v/>
      </c>
      <c r="N6195" s="6">
        <f>MOD(ROW()-2,39)+2</f>
        <v/>
      </c>
      <c r="O6195" s="42">
        <f>IF(AND($B6195&lt;&gt;"",$C6195&lt;&gt;"",$B6195&lt;=$C6195),INDEX(Szabalyok!$C:$C,$N6195),"")</f>
        <v/>
      </c>
      <c r="P6195">
        <f>IF(D6195="",P6194,P6194+1)</f>
        <v/>
      </c>
    </row>
    <row r="6196">
      <c r="A6196">
        <f>IF(P6196=P6195,0,P6196)</f>
        <v/>
      </c>
      <c r="B6196" s="41">
        <f>IF($M6196&gt;300,"",IF(OR(INDEX(Bemenet!$E$2:$E$301,$M6196)="",INDEX(Bemenet!$F$2:$F$301,$M6196)=""),"",MAX(INDEX(Bemenet!$E$2:$E$301,$M6196),INDEX(Szabalyok!$A:$A,$N6196))))</f>
        <v/>
      </c>
      <c r="C6196" s="41">
        <f>IF($B6196="","",MIN(INDEX(Bemenet!$F$2:$F$301,$M6196),INDEX(Szabalyok!$B:$B,$N6196)))</f>
        <v/>
      </c>
      <c r="D6196" s="5">
        <f>IF(AND($B6196&lt;&gt;"",$C6196&lt;&gt;"",$B6196&lt;=$C6196),INDEX(Bemenet!$G$2:$G$301,$M6196),"")</f>
        <v/>
      </c>
      <c r="E6196" s="6">
        <f>IF(AND($B6196&lt;&gt;"",$C6196&lt;&gt;"",$B6196&lt;=$C6196),INDEX(Bemenet!$D$2:$D$301,$M6196),"")</f>
        <v/>
      </c>
      <c r="F6196" s="5">
        <f>IF(AND($B6196&lt;&gt;"",$C6196&lt;&gt;"",$B6196&lt;=$C6196),$C6196-$B6196+1,"")</f>
        <v/>
      </c>
      <c r="G6196" s="5">
        <f>IF($F6196="","",$F6196*$D6196)</f>
        <v/>
      </c>
      <c r="H6196" s="42">
        <f>IF($G6196="","",$O6196)</f>
        <v/>
      </c>
      <c r="I6196" s="5">
        <f>IF($G6196="","",$G6196*IF($H6196="",$O6196,$H6196)/100)</f>
        <v/>
      </c>
      <c r="J6196" s="5">
        <f>IF(OR($L6196="",NOT(COUNTIFS($L$2:$L6196,$L6196)=1)),"",SUMIFS($G:$G,$L:$L,$L6196))</f>
        <v/>
      </c>
      <c r="K6196" s="5">
        <f>IF(OR($L6196="",NOT(COUNTIFS($L$2:$L6196,$L6196)=1)),"",SUMIFS($I:$I,$L:$L,$L6196))</f>
        <v/>
      </c>
      <c r="L6196" s="6">
        <f>IF($B6196="","",YEAR($B6196))</f>
        <v/>
      </c>
      <c r="M6196" s="6">
        <f>INT((ROW()-2)/39)+1</f>
        <v/>
      </c>
      <c r="N6196" s="6">
        <f>MOD(ROW()-2,39)+2</f>
        <v/>
      </c>
      <c r="O6196" s="42">
        <f>IF(AND($B6196&lt;&gt;"",$C6196&lt;&gt;"",$B6196&lt;=$C6196),INDEX(Szabalyok!$C:$C,$N6196),"")</f>
        <v/>
      </c>
      <c r="P6196">
        <f>IF(D6196="",P6195,P6195+1)</f>
        <v/>
      </c>
    </row>
    <row r="6197">
      <c r="A6197">
        <f>IF(P6197=P6196,0,P6197)</f>
        <v/>
      </c>
      <c r="B6197" s="41">
        <f>IF($M6197&gt;300,"",IF(OR(INDEX(Bemenet!$E$2:$E$301,$M6197)="",INDEX(Bemenet!$F$2:$F$301,$M6197)=""),"",MAX(INDEX(Bemenet!$E$2:$E$301,$M6197),INDEX(Szabalyok!$A:$A,$N6197))))</f>
        <v/>
      </c>
      <c r="C6197" s="41">
        <f>IF($B6197="","",MIN(INDEX(Bemenet!$F$2:$F$301,$M6197),INDEX(Szabalyok!$B:$B,$N6197)))</f>
        <v/>
      </c>
      <c r="D6197" s="5">
        <f>IF(AND($B6197&lt;&gt;"",$C6197&lt;&gt;"",$B6197&lt;=$C6197),INDEX(Bemenet!$G$2:$G$301,$M6197),"")</f>
        <v/>
      </c>
      <c r="E6197" s="6">
        <f>IF(AND($B6197&lt;&gt;"",$C6197&lt;&gt;"",$B6197&lt;=$C6197),INDEX(Bemenet!$D$2:$D$301,$M6197),"")</f>
        <v/>
      </c>
      <c r="F6197" s="5">
        <f>IF(AND($B6197&lt;&gt;"",$C6197&lt;&gt;"",$B6197&lt;=$C6197),$C6197-$B6197+1,"")</f>
        <v/>
      </c>
      <c r="G6197" s="5">
        <f>IF($F6197="","",$F6197*$D6197)</f>
        <v/>
      </c>
      <c r="H6197" s="42">
        <f>IF($G6197="","",$O6197)</f>
        <v/>
      </c>
      <c r="I6197" s="5">
        <f>IF($G6197="","",$G6197*IF($H6197="",$O6197,$H6197)/100)</f>
        <v/>
      </c>
      <c r="J6197" s="5">
        <f>IF(OR($L6197="",NOT(COUNTIFS($L$2:$L6197,$L6197)=1)),"",SUMIFS($G:$G,$L:$L,$L6197))</f>
        <v/>
      </c>
      <c r="K6197" s="5">
        <f>IF(OR($L6197="",NOT(COUNTIFS($L$2:$L6197,$L6197)=1)),"",SUMIFS($I:$I,$L:$L,$L6197))</f>
        <v/>
      </c>
      <c r="L6197" s="6">
        <f>IF($B6197="","",YEAR($B6197))</f>
        <v/>
      </c>
      <c r="M6197" s="6">
        <f>INT((ROW()-2)/39)+1</f>
        <v/>
      </c>
      <c r="N6197" s="6">
        <f>MOD(ROW()-2,39)+2</f>
        <v/>
      </c>
      <c r="O6197" s="42">
        <f>IF(AND($B6197&lt;&gt;"",$C6197&lt;&gt;"",$B6197&lt;=$C6197),INDEX(Szabalyok!$C:$C,$N6197),"")</f>
        <v/>
      </c>
      <c r="P6197">
        <f>IF(D6197="",P6196,P6196+1)</f>
        <v/>
      </c>
    </row>
    <row r="6198">
      <c r="A6198">
        <f>IF(P6198=P6197,0,P6198)</f>
        <v/>
      </c>
      <c r="B6198" s="41">
        <f>IF($M6198&gt;300,"",IF(OR(INDEX(Bemenet!$E$2:$E$301,$M6198)="",INDEX(Bemenet!$F$2:$F$301,$M6198)=""),"",MAX(INDEX(Bemenet!$E$2:$E$301,$M6198),INDEX(Szabalyok!$A:$A,$N6198))))</f>
        <v/>
      </c>
      <c r="C6198" s="41">
        <f>IF($B6198="","",MIN(INDEX(Bemenet!$F$2:$F$301,$M6198),INDEX(Szabalyok!$B:$B,$N6198)))</f>
        <v/>
      </c>
      <c r="D6198" s="5">
        <f>IF(AND($B6198&lt;&gt;"",$C6198&lt;&gt;"",$B6198&lt;=$C6198),INDEX(Bemenet!$G$2:$G$301,$M6198),"")</f>
        <v/>
      </c>
      <c r="E6198" s="6">
        <f>IF(AND($B6198&lt;&gt;"",$C6198&lt;&gt;"",$B6198&lt;=$C6198),INDEX(Bemenet!$D$2:$D$301,$M6198),"")</f>
        <v/>
      </c>
      <c r="F6198" s="5">
        <f>IF(AND($B6198&lt;&gt;"",$C6198&lt;&gt;"",$B6198&lt;=$C6198),$C6198-$B6198+1,"")</f>
        <v/>
      </c>
      <c r="G6198" s="5">
        <f>IF($F6198="","",$F6198*$D6198)</f>
        <v/>
      </c>
      <c r="H6198" s="42">
        <f>IF($G6198="","",$O6198)</f>
        <v/>
      </c>
      <c r="I6198" s="5">
        <f>IF($G6198="","",$G6198*IF($H6198="",$O6198,$H6198)/100)</f>
        <v/>
      </c>
      <c r="J6198" s="5">
        <f>IF(OR($L6198="",NOT(COUNTIFS($L$2:$L6198,$L6198)=1)),"",SUMIFS($G:$G,$L:$L,$L6198))</f>
        <v/>
      </c>
      <c r="K6198" s="5">
        <f>IF(OR($L6198="",NOT(COUNTIFS($L$2:$L6198,$L6198)=1)),"",SUMIFS($I:$I,$L:$L,$L6198))</f>
        <v/>
      </c>
      <c r="L6198" s="6">
        <f>IF($B6198="","",YEAR($B6198))</f>
        <v/>
      </c>
      <c r="M6198" s="6">
        <f>INT((ROW()-2)/39)+1</f>
        <v/>
      </c>
      <c r="N6198" s="6">
        <f>MOD(ROW()-2,39)+2</f>
        <v/>
      </c>
      <c r="O6198" s="42">
        <f>IF(AND($B6198&lt;&gt;"",$C6198&lt;&gt;"",$B6198&lt;=$C6198),INDEX(Szabalyok!$C:$C,$N6198),"")</f>
        <v/>
      </c>
      <c r="P6198">
        <f>IF(D6198="",P6197,P6197+1)</f>
        <v/>
      </c>
    </row>
    <row r="6199">
      <c r="A6199">
        <f>IF(P6199=P6198,0,P6199)</f>
        <v/>
      </c>
      <c r="B6199" s="41">
        <f>IF($M6199&gt;300,"",IF(OR(INDEX(Bemenet!$E$2:$E$301,$M6199)="",INDEX(Bemenet!$F$2:$F$301,$M6199)=""),"",MAX(INDEX(Bemenet!$E$2:$E$301,$M6199),INDEX(Szabalyok!$A:$A,$N6199))))</f>
        <v/>
      </c>
      <c r="C6199" s="41">
        <f>IF($B6199="","",MIN(INDEX(Bemenet!$F$2:$F$301,$M6199),INDEX(Szabalyok!$B:$B,$N6199)))</f>
        <v/>
      </c>
      <c r="D6199" s="5">
        <f>IF(AND($B6199&lt;&gt;"",$C6199&lt;&gt;"",$B6199&lt;=$C6199),INDEX(Bemenet!$G$2:$G$301,$M6199),"")</f>
        <v/>
      </c>
      <c r="E6199" s="6">
        <f>IF(AND($B6199&lt;&gt;"",$C6199&lt;&gt;"",$B6199&lt;=$C6199),INDEX(Bemenet!$D$2:$D$301,$M6199),"")</f>
        <v/>
      </c>
      <c r="F6199" s="5">
        <f>IF(AND($B6199&lt;&gt;"",$C6199&lt;&gt;"",$B6199&lt;=$C6199),$C6199-$B6199+1,"")</f>
        <v/>
      </c>
      <c r="G6199" s="5">
        <f>IF($F6199="","",$F6199*$D6199)</f>
        <v/>
      </c>
      <c r="H6199" s="42">
        <f>IF($G6199="","",$O6199)</f>
        <v/>
      </c>
      <c r="I6199" s="5">
        <f>IF($G6199="","",$G6199*IF($H6199="",$O6199,$H6199)/100)</f>
        <v/>
      </c>
      <c r="J6199" s="5">
        <f>IF(OR($L6199="",NOT(COUNTIFS($L$2:$L6199,$L6199)=1)),"",SUMIFS($G:$G,$L:$L,$L6199))</f>
        <v/>
      </c>
      <c r="K6199" s="5">
        <f>IF(OR($L6199="",NOT(COUNTIFS($L$2:$L6199,$L6199)=1)),"",SUMIFS($I:$I,$L:$L,$L6199))</f>
        <v/>
      </c>
      <c r="L6199" s="6">
        <f>IF($B6199="","",YEAR($B6199))</f>
        <v/>
      </c>
      <c r="M6199" s="6">
        <f>INT((ROW()-2)/39)+1</f>
        <v/>
      </c>
      <c r="N6199" s="6">
        <f>MOD(ROW()-2,39)+2</f>
        <v/>
      </c>
      <c r="O6199" s="42">
        <f>IF(AND($B6199&lt;&gt;"",$C6199&lt;&gt;"",$B6199&lt;=$C6199),INDEX(Szabalyok!$C:$C,$N6199),"")</f>
        <v/>
      </c>
      <c r="P6199">
        <f>IF(D6199="",P6198,P6198+1)</f>
        <v/>
      </c>
    </row>
    <row r="6200">
      <c r="A6200">
        <f>IF(P6200=P6199,0,P6200)</f>
        <v/>
      </c>
      <c r="B6200" s="41">
        <f>IF($M6200&gt;300,"",IF(OR(INDEX(Bemenet!$E$2:$E$301,$M6200)="",INDEX(Bemenet!$F$2:$F$301,$M6200)=""),"",MAX(INDEX(Bemenet!$E$2:$E$301,$M6200),INDEX(Szabalyok!$A:$A,$N6200))))</f>
        <v/>
      </c>
      <c r="C6200" s="41">
        <f>IF($B6200="","",MIN(INDEX(Bemenet!$F$2:$F$301,$M6200),INDEX(Szabalyok!$B:$B,$N6200)))</f>
        <v/>
      </c>
      <c r="D6200" s="5">
        <f>IF(AND($B6200&lt;&gt;"",$C6200&lt;&gt;"",$B6200&lt;=$C6200),INDEX(Bemenet!$G$2:$G$301,$M6200),"")</f>
        <v/>
      </c>
      <c r="E6200" s="6">
        <f>IF(AND($B6200&lt;&gt;"",$C6200&lt;&gt;"",$B6200&lt;=$C6200),INDEX(Bemenet!$D$2:$D$301,$M6200),"")</f>
        <v/>
      </c>
      <c r="F6200" s="5">
        <f>IF(AND($B6200&lt;&gt;"",$C6200&lt;&gt;"",$B6200&lt;=$C6200),$C6200-$B6200+1,"")</f>
        <v/>
      </c>
      <c r="G6200" s="5">
        <f>IF($F6200="","",$F6200*$D6200)</f>
        <v/>
      </c>
      <c r="H6200" s="42">
        <f>IF($G6200="","",$O6200)</f>
        <v/>
      </c>
      <c r="I6200" s="5">
        <f>IF($G6200="","",$G6200*IF($H6200="",$O6200,$H6200)/100)</f>
        <v/>
      </c>
      <c r="J6200" s="5">
        <f>IF(OR($L6200="",NOT(COUNTIFS($L$2:$L6200,$L6200)=1)),"",SUMIFS($G:$G,$L:$L,$L6200))</f>
        <v/>
      </c>
      <c r="K6200" s="5">
        <f>IF(OR($L6200="",NOT(COUNTIFS($L$2:$L6200,$L6200)=1)),"",SUMIFS($I:$I,$L:$L,$L6200))</f>
        <v/>
      </c>
      <c r="L6200" s="6">
        <f>IF($B6200="","",YEAR($B6200))</f>
        <v/>
      </c>
      <c r="M6200" s="6">
        <f>INT((ROW()-2)/39)+1</f>
        <v/>
      </c>
      <c r="N6200" s="6">
        <f>MOD(ROW()-2,39)+2</f>
        <v/>
      </c>
      <c r="O6200" s="42">
        <f>IF(AND($B6200&lt;&gt;"",$C6200&lt;&gt;"",$B6200&lt;=$C6200),INDEX(Szabalyok!$C:$C,$N6200),"")</f>
        <v/>
      </c>
      <c r="P6200">
        <f>IF(D6200="",P6199,P6199+1)</f>
        <v/>
      </c>
    </row>
    <row r="6201">
      <c r="A6201">
        <f>IF(P6201=P6200,0,P6201)</f>
        <v/>
      </c>
      <c r="B6201" s="41">
        <f>IF($M6201&gt;300,"",IF(OR(INDEX(Bemenet!$E$2:$E$301,$M6201)="",INDEX(Bemenet!$F$2:$F$301,$M6201)=""),"",MAX(INDEX(Bemenet!$E$2:$E$301,$M6201),INDEX(Szabalyok!$A:$A,$N6201))))</f>
        <v/>
      </c>
      <c r="C6201" s="41">
        <f>IF($B6201="","",MIN(INDEX(Bemenet!$F$2:$F$301,$M6201),INDEX(Szabalyok!$B:$B,$N6201)))</f>
        <v/>
      </c>
      <c r="D6201" s="5">
        <f>IF(AND($B6201&lt;&gt;"",$C6201&lt;&gt;"",$B6201&lt;=$C6201),INDEX(Bemenet!$G$2:$G$301,$M6201),"")</f>
        <v/>
      </c>
      <c r="E6201" s="6">
        <f>IF(AND($B6201&lt;&gt;"",$C6201&lt;&gt;"",$B6201&lt;=$C6201),INDEX(Bemenet!$D$2:$D$301,$M6201),"")</f>
        <v/>
      </c>
      <c r="F6201" s="5">
        <f>IF(AND($B6201&lt;&gt;"",$C6201&lt;&gt;"",$B6201&lt;=$C6201),$C6201-$B6201+1,"")</f>
        <v/>
      </c>
      <c r="G6201" s="5">
        <f>IF($F6201="","",$F6201*$D6201)</f>
        <v/>
      </c>
      <c r="H6201" s="42">
        <f>IF($G6201="","",$O6201)</f>
        <v/>
      </c>
      <c r="I6201" s="5">
        <f>IF($G6201="","",$G6201*IF($H6201="",$O6201,$H6201)/100)</f>
        <v/>
      </c>
      <c r="J6201" s="5">
        <f>IF(OR($L6201="",NOT(COUNTIFS($L$2:$L6201,$L6201)=1)),"",SUMIFS($G:$G,$L:$L,$L6201))</f>
        <v/>
      </c>
      <c r="K6201" s="5">
        <f>IF(OR($L6201="",NOT(COUNTIFS($L$2:$L6201,$L6201)=1)),"",SUMIFS($I:$I,$L:$L,$L6201))</f>
        <v/>
      </c>
      <c r="L6201" s="6">
        <f>IF($B6201="","",YEAR($B6201))</f>
        <v/>
      </c>
      <c r="M6201" s="6">
        <f>INT((ROW()-2)/39)+1</f>
        <v/>
      </c>
      <c r="N6201" s="6">
        <f>MOD(ROW()-2,39)+2</f>
        <v/>
      </c>
      <c r="O6201" s="42">
        <f>IF(AND($B6201&lt;&gt;"",$C6201&lt;&gt;"",$B6201&lt;=$C6201),INDEX(Szabalyok!$C:$C,$N6201),"")</f>
        <v/>
      </c>
      <c r="P6201">
        <f>IF(D6201="",P6200,P6200+1)</f>
        <v/>
      </c>
    </row>
    <row r="6202">
      <c r="A6202">
        <f>IF(P6202=P6201,0,P6202)</f>
        <v/>
      </c>
      <c r="B6202" s="41">
        <f>IF($M6202&gt;300,"",IF(OR(INDEX(Bemenet!$E$2:$E$301,$M6202)="",INDEX(Bemenet!$F$2:$F$301,$M6202)=""),"",MAX(INDEX(Bemenet!$E$2:$E$301,$M6202),INDEX(Szabalyok!$A:$A,$N6202))))</f>
        <v/>
      </c>
      <c r="C6202" s="41">
        <f>IF($B6202="","",MIN(INDEX(Bemenet!$F$2:$F$301,$M6202),INDEX(Szabalyok!$B:$B,$N6202)))</f>
        <v/>
      </c>
      <c r="D6202" s="5">
        <f>IF(AND($B6202&lt;&gt;"",$C6202&lt;&gt;"",$B6202&lt;=$C6202),INDEX(Bemenet!$G$2:$G$301,$M6202),"")</f>
        <v/>
      </c>
      <c r="E6202" s="6">
        <f>IF(AND($B6202&lt;&gt;"",$C6202&lt;&gt;"",$B6202&lt;=$C6202),INDEX(Bemenet!$D$2:$D$301,$M6202),"")</f>
        <v/>
      </c>
      <c r="F6202" s="5">
        <f>IF(AND($B6202&lt;&gt;"",$C6202&lt;&gt;"",$B6202&lt;=$C6202),$C6202-$B6202+1,"")</f>
        <v/>
      </c>
      <c r="G6202" s="5">
        <f>IF($F6202="","",$F6202*$D6202)</f>
        <v/>
      </c>
      <c r="H6202" s="42">
        <f>IF($G6202="","",$O6202)</f>
        <v/>
      </c>
      <c r="I6202" s="5">
        <f>IF($G6202="","",$G6202*IF($H6202="",$O6202,$H6202)/100)</f>
        <v/>
      </c>
      <c r="J6202" s="5">
        <f>IF(OR($L6202="",NOT(COUNTIFS($L$2:$L6202,$L6202)=1)),"",SUMIFS($G:$G,$L:$L,$L6202))</f>
        <v/>
      </c>
      <c r="K6202" s="5">
        <f>IF(OR($L6202="",NOT(COUNTIFS($L$2:$L6202,$L6202)=1)),"",SUMIFS($I:$I,$L:$L,$L6202))</f>
        <v/>
      </c>
      <c r="L6202" s="6">
        <f>IF($B6202="","",YEAR($B6202))</f>
        <v/>
      </c>
      <c r="M6202" s="6">
        <f>INT((ROW()-2)/39)+1</f>
        <v/>
      </c>
      <c r="N6202" s="6">
        <f>MOD(ROW()-2,39)+2</f>
        <v/>
      </c>
      <c r="O6202" s="42">
        <f>IF(AND($B6202&lt;&gt;"",$C6202&lt;&gt;"",$B6202&lt;=$C6202),INDEX(Szabalyok!$C:$C,$N6202),"")</f>
        <v/>
      </c>
      <c r="P6202">
        <f>IF(D6202="",P6201,P6201+1)</f>
        <v/>
      </c>
    </row>
    <row r="6203">
      <c r="A6203">
        <f>IF(P6203=P6202,0,P6203)</f>
        <v/>
      </c>
      <c r="B6203" s="41">
        <f>IF($M6203&gt;300,"",IF(OR(INDEX(Bemenet!$E$2:$E$301,$M6203)="",INDEX(Bemenet!$F$2:$F$301,$M6203)=""),"",MAX(INDEX(Bemenet!$E$2:$E$301,$M6203),INDEX(Szabalyok!$A:$A,$N6203))))</f>
        <v/>
      </c>
      <c r="C6203" s="41">
        <f>IF($B6203="","",MIN(INDEX(Bemenet!$F$2:$F$301,$M6203),INDEX(Szabalyok!$B:$B,$N6203)))</f>
        <v/>
      </c>
      <c r="D6203" s="5">
        <f>IF(AND($B6203&lt;&gt;"",$C6203&lt;&gt;"",$B6203&lt;=$C6203),INDEX(Bemenet!$G$2:$G$301,$M6203),"")</f>
        <v/>
      </c>
      <c r="E6203" s="6">
        <f>IF(AND($B6203&lt;&gt;"",$C6203&lt;&gt;"",$B6203&lt;=$C6203),INDEX(Bemenet!$D$2:$D$301,$M6203),"")</f>
        <v/>
      </c>
      <c r="F6203" s="5">
        <f>IF(AND($B6203&lt;&gt;"",$C6203&lt;&gt;"",$B6203&lt;=$C6203),$C6203-$B6203+1,"")</f>
        <v/>
      </c>
      <c r="G6203" s="5">
        <f>IF($F6203="","",$F6203*$D6203)</f>
        <v/>
      </c>
      <c r="H6203" s="42">
        <f>IF($G6203="","",$O6203)</f>
        <v/>
      </c>
      <c r="I6203" s="5">
        <f>IF($G6203="","",$G6203*IF($H6203="",$O6203,$H6203)/100)</f>
        <v/>
      </c>
      <c r="J6203" s="5">
        <f>IF(OR($L6203="",NOT(COUNTIFS($L$2:$L6203,$L6203)=1)),"",SUMIFS($G:$G,$L:$L,$L6203))</f>
        <v/>
      </c>
      <c r="K6203" s="5">
        <f>IF(OR($L6203="",NOT(COUNTIFS($L$2:$L6203,$L6203)=1)),"",SUMIFS($I:$I,$L:$L,$L6203))</f>
        <v/>
      </c>
      <c r="L6203" s="6">
        <f>IF($B6203="","",YEAR($B6203))</f>
        <v/>
      </c>
      <c r="M6203" s="6">
        <f>INT((ROW()-2)/39)+1</f>
        <v/>
      </c>
      <c r="N6203" s="6">
        <f>MOD(ROW()-2,39)+2</f>
        <v/>
      </c>
      <c r="O6203" s="42">
        <f>IF(AND($B6203&lt;&gt;"",$C6203&lt;&gt;"",$B6203&lt;=$C6203),INDEX(Szabalyok!$C:$C,$N6203),"")</f>
        <v/>
      </c>
      <c r="P6203">
        <f>IF(D6203="",P6202,P6202+1)</f>
        <v/>
      </c>
    </row>
    <row r="6204">
      <c r="A6204">
        <f>IF(P6204=P6203,0,P6204)</f>
        <v/>
      </c>
      <c r="B6204" s="41">
        <f>IF($M6204&gt;300,"",IF(OR(INDEX(Bemenet!$E$2:$E$301,$M6204)="",INDEX(Bemenet!$F$2:$F$301,$M6204)=""),"",MAX(INDEX(Bemenet!$E$2:$E$301,$M6204),INDEX(Szabalyok!$A:$A,$N6204))))</f>
        <v/>
      </c>
      <c r="C6204" s="41">
        <f>IF($B6204="","",MIN(INDEX(Bemenet!$F$2:$F$301,$M6204),INDEX(Szabalyok!$B:$B,$N6204)))</f>
        <v/>
      </c>
      <c r="D6204" s="5">
        <f>IF(AND($B6204&lt;&gt;"",$C6204&lt;&gt;"",$B6204&lt;=$C6204),INDEX(Bemenet!$G$2:$G$301,$M6204),"")</f>
        <v/>
      </c>
      <c r="E6204" s="6">
        <f>IF(AND($B6204&lt;&gt;"",$C6204&lt;&gt;"",$B6204&lt;=$C6204),INDEX(Bemenet!$D$2:$D$301,$M6204),"")</f>
        <v/>
      </c>
      <c r="F6204" s="5">
        <f>IF(AND($B6204&lt;&gt;"",$C6204&lt;&gt;"",$B6204&lt;=$C6204),$C6204-$B6204+1,"")</f>
        <v/>
      </c>
      <c r="G6204" s="5">
        <f>IF($F6204="","",$F6204*$D6204)</f>
        <v/>
      </c>
      <c r="H6204" s="42">
        <f>IF($G6204="","",$O6204)</f>
        <v/>
      </c>
      <c r="I6204" s="5">
        <f>IF($G6204="","",$G6204*IF($H6204="",$O6204,$H6204)/100)</f>
        <v/>
      </c>
      <c r="J6204" s="5">
        <f>IF(OR($L6204="",NOT(COUNTIFS($L$2:$L6204,$L6204)=1)),"",SUMIFS($G:$G,$L:$L,$L6204))</f>
        <v/>
      </c>
      <c r="K6204" s="5">
        <f>IF(OR($L6204="",NOT(COUNTIFS($L$2:$L6204,$L6204)=1)),"",SUMIFS($I:$I,$L:$L,$L6204))</f>
        <v/>
      </c>
      <c r="L6204" s="6">
        <f>IF($B6204="","",YEAR($B6204))</f>
        <v/>
      </c>
      <c r="M6204" s="6">
        <f>INT((ROW()-2)/39)+1</f>
        <v/>
      </c>
      <c r="N6204" s="6">
        <f>MOD(ROW()-2,39)+2</f>
        <v/>
      </c>
      <c r="O6204" s="42">
        <f>IF(AND($B6204&lt;&gt;"",$C6204&lt;&gt;"",$B6204&lt;=$C6204),INDEX(Szabalyok!$C:$C,$N6204),"")</f>
        <v/>
      </c>
      <c r="P6204">
        <f>IF(D6204="",P6203,P6203+1)</f>
        <v/>
      </c>
    </row>
    <row r="6205">
      <c r="A6205">
        <f>IF(P6205=P6204,0,P6205)</f>
        <v/>
      </c>
      <c r="B6205" s="41">
        <f>IF($M6205&gt;300,"",IF(OR(INDEX(Bemenet!$E$2:$E$301,$M6205)="",INDEX(Bemenet!$F$2:$F$301,$M6205)=""),"",MAX(INDEX(Bemenet!$E$2:$E$301,$M6205),INDEX(Szabalyok!$A:$A,$N6205))))</f>
        <v/>
      </c>
      <c r="C6205" s="41">
        <f>IF($B6205="","",MIN(INDEX(Bemenet!$F$2:$F$301,$M6205),INDEX(Szabalyok!$B:$B,$N6205)))</f>
        <v/>
      </c>
      <c r="D6205" s="5">
        <f>IF(AND($B6205&lt;&gt;"",$C6205&lt;&gt;"",$B6205&lt;=$C6205),INDEX(Bemenet!$G$2:$G$301,$M6205),"")</f>
        <v/>
      </c>
      <c r="E6205" s="6">
        <f>IF(AND($B6205&lt;&gt;"",$C6205&lt;&gt;"",$B6205&lt;=$C6205),INDEX(Bemenet!$D$2:$D$301,$M6205),"")</f>
        <v/>
      </c>
      <c r="F6205" s="5">
        <f>IF(AND($B6205&lt;&gt;"",$C6205&lt;&gt;"",$B6205&lt;=$C6205),$C6205-$B6205+1,"")</f>
        <v/>
      </c>
      <c r="G6205" s="5">
        <f>IF($F6205="","",$F6205*$D6205)</f>
        <v/>
      </c>
      <c r="H6205" s="42">
        <f>IF($G6205="","",$O6205)</f>
        <v/>
      </c>
      <c r="I6205" s="5">
        <f>IF($G6205="","",$G6205*IF($H6205="",$O6205,$H6205)/100)</f>
        <v/>
      </c>
      <c r="J6205" s="5">
        <f>IF(OR($L6205="",NOT(COUNTIFS($L$2:$L6205,$L6205)=1)),"",SUMIFS($G:$G,$L:$L,$L6205))</f>
        <v/>
      </c>
      <c r="K6205" s="5">
        <f>IF(OR($L6205="",NOT(COUNTIFS($L$2:$L6205,$L6205)=1)),"",SUMIFS($I:$I,$L:$L,$L6205))</f>
        <v/>
      </c>
      <c r="L6205" s="6">
        <f>IF($B6205="","",YEAR($B6205))</f>
        <v/>
      </c>
      <c r="M6205" s="6">
        <f>INT((ROW()-2)/39)+1</f>
        <v/>
      </c>
      <c r="N6205" s="6">
        <f>MOD(ROW()-2,39)+2</f>
        <v/>
      </c>
      <c r="O6205" s="42">
        <f>IF(AND($B6205&lt;&gt;"",$C6205&lt;&gt;"",$B6205&lt;=$C6205),INDEX(Szabalyok!$C:$C,$N6205),"")</f>
        <v/>
      </c>
      <c r="P6205">
        <f>IF(D6205="",P6204,P6204+1)</f>
        <v/>
      </c>
    </row>
    <row r="6206">
      <c r="A6206">
        <f>IF(P6206=P6205,0,P6206)</f>
        <v/>
      </c>
      <c r="B6206" s="41">
        <f>IF($M6206&gt;300,"",IF(OR(INDEX(Bemenet!$E$2:$E$301,$M6206)="",INDEX(Bemenet!$F$2:$F$301,$M6206)=""),"",MAX(INDEX(Bemenet!$E$2:$E$301,$M6206),INDEX(Szabalyok!$A:$A,$N6206))))</f>
        <v/>
      </c>
      <c r="C6206" s="41">
        <f>IF($B6206="","",MIN(INDEX(Bemenet!$F$2:$F$301,$M6206),INDEX(Szabalyok!$B:$B,$N6206)))</f>
        <v/>
      </c>
      <c r="D6206" s="5">
        <f>IF(AND($B6206&lt;&gt;"",$C6206&lt;&gt;"",$B6206&lt;=$C6206),INDEX(Bemenet!$G$2:$G$301,$M6206),"")</f>
        <v/>
      </c>
      <c r="E6206" s="6">
        <f>IF(AND($B6206&lt;&gt;"",$C6206&lt;&gt;"",$B6206&lt;=$C6206),INDEX(Bemenet!$D$2:$D$301,$M6206),"")</f>
        <v/>
      </c>
      <c r="F6206" s="5">
        <f>IF(AND($B6206&lt;&gt;"",$C6206&lt;&gt;"",$B6206&lt;=$C6206),$C6206-$B6206+1,"")</f>
        <v/>
      </c>
      <c r="G6206" s="5">
        <f>IF($F6206="","",$F6206*$D6206)</f>
        <v/>
      </c>
      <c r="H6206" s="42">
        <f>IF($G6206="","",$O6206)</f>
        <v/>
      </c>
      <c r="I6206" s="5">
        <f>IF($G6206="","",$G6206*IF($H6206="",$O6206,$H6206)/100)</f>
        <v/>
      </c>
      <c r="J6206" s="5">
        <f>IF(OR($L6206="",NOT(COUNTIFS($L$2:$L6206,$L6206)=1)),"",SUMIFS($G:$G,$L:$L,$L6206))</f>
        <v/>
      </c>
      <c r="K6206" s="5">
        <f>IF(OR($L6206="",NOT(COUNTIFS($L$2:$L6206,$L6206)=1)),"",SUMIFS($I:$I,$L:$L,$L6206))</f>
        <v/>
      </c>
      <c r="L6206" s="6">
        <f>IF($B6206="","",YEAR($B6206))</f>
        <v/>
      </c>
      <c r="M6206" s="6">
        <f>INT((ROW()-2)/39)+1</f>
        <v/>
      </c>
      <c r="N6206" s="6">
        <f>MOD(ROW()-2,39)+2</f>
        <v/>
      </c>
      <c r="O6206" s="42">
        <f>IF(AND($B6206&lt;&gt;"",$C6206&lt;&gt;"",$B6206&lt;=$C6206),INDEX(Szabalyok!$C:$C,$N6206),"")</f>
        <v/>
      </c>
      <c r="P6206">
        <f>IF(D6206="",P6205,P6205+1)</f>
        <v/>
      </c>
    </row>
    <row r="6207">
      <c r="A6207">
        <f>IF(P6207=P6206,0,P6207)</f>
        <v/>
      </c>
      <c r="B6207" s="41">
        <f>IF($M6207&gt;300,"",IF(OR(INDEX(Bemenet!$E$2:$E$301,$M6207)="",INDEX(Bemenet!$F$2:$F$301,$M6207)=""),"",MAX(INDEX(Bemenet!$E$2:$E$301,$M6207),INDEX(Szabalyok!$A:$A,$N6207))))</f>
        <v/>
      </c>
      <c r="C6207" s="41">
        <f>IF($B6207="","",MIN(INDEX(Bemenet!$F$2:$F$301,$M6207),INDEX(Szabalyok!$B:$B,$N6207)))</f>
        <v/>
      </c>
      <c r="D6207" s="5">
        <f>IF(AND($B6207&lt;&gt;"",$C6207&lt;&gt;"",$B6207&lt;=$C6207),INDEX(Bemenet!$G$2:$G$301,$M6207),"")</f>
        <v/>
      </c>
      <c r="E6207" s="6">
        <f>IF(AND($B6207&lt;&gt;"",$C6207&lt;&gt;"",$B6207&lt;=$C6207),INDEX(Bemenet!$D$2:$D$301,$M6207),"")</f>
        <v/>
      </c>
      <c r="F6207" s="5">
        <f>IF(AND($B6207&lt;&gt;"",$C6207&lt;&gt;"",$B6207&lt;=$C6207),$C6207-$B6207+1,"")</f>
        <v/>
      </c>
      <c r="G6207" s="5">
        <f>IF($F6207="","",$F6207*$D6207)</f>
        <v/>
      </c>
      <c r="H6207" s="42">
        <f>IF($G6207="","",$O6207)</f>
        <v/>
      </c>
      <c r="I6207" s="5">
        <f>IF($G6207="","",$G6207*IF($H6207="",$O6207,$H6207)/100)</f>
        <v/>
      </c>
      <c r="J6207" s="5">
        <f>IF(OR($L6207="",NOT(COUNTIFS($L$2:$L6207,$L6207)=1)),"",SUMIFS($G:$G,$L:$L,$L6207))</f>
        <v/>
      </c>
      <c r="K6207" s="5">
        <f>IF(OR($L6207="",NOT(COUNTIFS($L$2:$L6207,$L6207)=1)),"",SUMIFS($I:$I,$L:$L,$L6207))</f>
        <v/>
      </c>
      <c r="L6207" s="6">
        <f>IF($B6207="","",YEAR($B6207))</f>
        <v/>
      </c>
      <c r="M6207" s="6">
        <f>INT((ROW()-2)/39)+1</f>
        <v/>
      </c>
      <c r="N6207" s="6">
        <f>MOD(ROW()-2,39)+2</f>
        <v/>
      </c>
      <c r="O6207" s="42">
        <f>IF(AND($B6207&lt;&gt;"",$C6207&lt;&gt;"",$B6207&lt;=$C6207),INDEX(Szabalyok!$C:$C,$N6207),"")</f>
        <v/>
      </c>
      <c r="P6207">
        <f>IF(D6207="",P6206,P6206+1)</f>
        <v/>
      </c>
    </row>
    <row r="6208">
      <c r="A6208">
        <f>IF(P6208=P6207,0,P6208)</f>
        <v/>
      </c>
      <c r="B6208" s="41">
        <f>IF($M6208&gt;300,"",IF(OR(INDEX(Bemenet!$E$2:$E$301,$M6208)="",INDEX(Bemenet!$F$2:$F$301,$M6208)=""),"",MAX(INDEX(Bemenet!$E$2:$E$301,$M6208),INDEX(Szabalyok!$A:$A,$N6208))))</f>
        <v/>
      </c>
      <c r="C6208" s="41">
        <f>IF($B6208="","",MIN(INDEX(Bemenet!$F$2:$F$301,$M6208),INDEX(Szabalyok!$B:$B,$N6208)))</f>
        <v/>
      </c>
      <c r="D6208" s="5">
        <f>IF(AND($B6208&lt;&gt;"",$C6208&lt;&gt;"",$B6208&lt;=$C6208),INDEX(Bemenet!$G$2:$G$301,$M6208),"")</f>
        <v/>
      </c>
      <c r="E6208" s="6">
        <f>IF(AND($B6208&lt;&gt;"",$C6208&lt;&gt;"",$B6208&lt;=$C6208),INDEX(Bemenet!$D$2:$D$301,$M6208),"")</f>
        <v/>
      </c>
      <c r="F6208" s="5">
        <f>IF(AND($B6208&lt;&gt;"",$C6208&lt;&gt;"",$B6208&lt;=$C6208),$C6208-$B6208+1,"")</f>
        <v/>
      </c>
      <c r="G6208" s="5">
        <f>IF($F6208="","",$F6208*$D6208)</f>
        <v/>
      </c>
      <c r="H6208" s="42">
        <f>IF($G6208="","",$O6208)</f>
        <v/>
      </c>
      <c r="I6208" s="5">
        <f>IF($G6208="","",$G6208*IF($H6208="",$O6208,$H6208)/100)</f>
        <v/>
      </c>
      <c r="J6208" s="5">
        <f>IF(OR($L6208="",NOT(COUNTIFS($L$2:$L6208,$L6208)=1)),"",SUMIFS($G:$G,$L:$L,$L6208))</f>
        <v/>
      </c>
      <c r="K6208" s="5">
        <f>IF(OR($L6208="",NOT(COUNTIFS($L$2:$L6208,$L6208)=1)),"",SUMIFS($I:$I,$L:$L,$L6208))</f>
        <v/>
      </c>
      <c r="L6208" s="6">
        <f>IF($B6208="","",YEAR($B6208))</f>
        <v/>
      </c>
      <c r="M6208" s="6">
        <f>INT((ROW()-2)/39)+1</f>
        <v/>
      </c>
      <c r="N6208" s="6">
        <f>MOD(ROW()-2,39)+2</f>
        <v/>
      </c>
      <c r="O6208" s="42">
        <f>IF(AND($B6208&lt;&gt;"",$C6208&lt;&gt;"",$B6208&lt;=$C6208),INDEX(Szabalyok!$C:$C,$N6208),"")</f>
        <v/>
      </c>
      <c r="P6208">
        <f>IF(D6208="",P6207,P6207+1)</f>
        <v/>
      </c>
    </row>
    <row r="6209">
      <c r="A6209">
        <f>IF(P6209=P6208,0,P6209)</f>
        <v/>
      </c>
      <c r="B6209" s="41">
        <f>IF($M6209&gt;300,"",IF(OR(INDEX(Bemenet!$E$2:$E$301,$M6209)="",INDEX(Bemenet!$F$2:$F$301,$M6209)=""),"",MAX(INDEX(Bemenet!$E$2:$E$301,$M6209),INDEX(Szabalyok!$A:$A,$N6209))))</f>
        <v/>
      </c>
      <c r="C6209" s="41">
        <f>IF($B6209="","",MIN(INDEX(Bemenet!$F$2:$F$301,$M6209),INDEX(Szabalyok!$B:$B,$N6209)))</f>
        <v/>
      </c>
      <c r="D6209" s="5">
        <f>IF(AND($B6209&lt;&gt;"",$C6209&lt;&gt;"",$B6209&lt;=$C6209),INDEX(Bemenet!$G$2:$G$301,$M6209),"")</f>
        <v/>
      </c>
      <c r="E6209" s="6">
        <f>IF(AND($B6209&lt;&gt;"",$C6209&lt;&gt;"",$B6209&lt;=$C6209),INDEX(Bemenet!$D$2:$D$301,$M6209),"")</f>
        <v/>
      </c>
      <c r="F6209" s="5">
        <f>IF(AND($B6209&lt;&gt;"",$C6209&lt;&gt;"",$B6209&lt;=$C6209),$C6209-$B6209+1,"")</f>
        <v/>
      </c>
      <c r="G6209" s="5">
        <f>IF($F6209="","",$F6209*$D6209)</f>
        <v/>
      </c>
      <c r="H6209" s="42">
        <f>IF($G6209="","",$O6209)</f>
        <v/>
      </c>
      <c r="I6209" s="5">
        <f>IF($G6209="","",$G6209*IF($H6209="",$O6209,$H6209)/100)</f>
        <v/>
      </c>
      <c r="J6209" s="5">
        <f>IF(OR($L6209="",NOT(COUNTIFS($L$2:$L6209,$L6209)=1)),"",SUMIFS($G:$G,$L:$L,$L6209))</f>
        <v/>
      </c>
      <c r="K6209" s="5">
        <f>IF(OR($L6209="",NOT(COUNTIFS($L$2:$L6209,$L6209)=1)),"",SUMIFS($I:$I,$L:$L,$L6209))</f>
        <v/>
      </c>
      <c r="L6209" s="6">
        <f>IF($B6209="","",YEAR($B6209))</f>
        <v/>
      </c>
      <c r="M6209" s="6">
        <f>INT((ROW()-2)/39)+1</f>
        <v/>
      </c>
      <c r="N6209" s="6">
        <f>MOD(ROW()-2,39)+2</f>
        <v/>
      </c>
      <c r="O6209" s="42">
        <f>IF(AND($B6209&lt;&gt;"",$C6209&lt;&gt;"",$B6209&lt;=$C6209),INDEX(Szabalyok!$C:$C,$N6209),"")</f>
        <v/>
      </c>
      <c r="P6209">
        <f>IF(D6209="",P6208,P6208+1)</f>
        <v/>
      </c>
    </row>
    <row r="6210">
      <c r="A6210">
        <f>IF(P6210=P6209,0,P6210)</f>
        <v/>
      </c>
      <c r="B6210" s="41">
        <f>IF($M6210&gt;300,"",IF(OR(INDEX(Bemenet!$E$2:$E$301,$M6210)="",INDEX(Bemenet!$F$2:$F$301,$M6210)=""),"",MAX(INDEX(Bemenet!$E$2:$E$301,$M6210),INDEX(Szabalyok!$A:$A,$N6210))))</f>
        <v/>
      </c>
      <c r="C6210" s="41">
        <f>IF($B6210="","",MIN(INDEX(Bemenet!$F$2:$F$301,$M6210),INDEX(Szabalyok!$B:$B,$N6210)))</f>
        <v/>
      </c>
      <c r="D6210" s="5">
        <f>IF(AND($B6210&lt;&gt;"",$C6210&lt;&gt;"",$B6210&lt;=$C6210),INDEX(Bemenet!$G$2:$G$301,$M6210),"")</f>
        <v/>
      </c>
      <c r="E6210" s="6">
        <f>IF(AND($B6210&lt;&gt;"",$C6210&lt;&gt;"",$B6210&lt;=$C6210),INDEX(Bemenet!$D$2:$D$301,$M6210),"")</f>
        <v/>
      </c>
      <c r="F6210" s="5">
        <f>IF(AND($B6210&lt;&gt;"",$C6210&lt;&gt;"",$B6210&lt;=$C6210),$C6210-$B6210+1,"")</f>
        <v/>
      </c>
      <c r="G6210" s="5">
        <f>IF($F6210="","",$F6210*$D6210)</f>
        <v/>
      </c>
      <c r="H6210" s="42">
        <f>IF($G6210="","",$O6210)</f>
        <v/>
      </c>
      <c r="I6210" s="5">
        <f>IF($G6210="","",$G6210*IF($H6210="",$O6210,$H6210)/100)</f>
        <v/>
      </c>
      <c r="J6210" s="5">
        <f>IF(OR($L6210="",NOT(COUNTIFS($L$2:$L6210,$L6210)=1)),"",SUMIFS($G:$G,$L:$L,$L6210))</f>
        <v/>
      </c>
      <c r="K6210" s="5">
        <f>IF(OR($L6210="",NOT(COUNTIFS($L$2:$L6210,$L6210)=1)),"",SUMIFS($I:$I,$L:$L,$L6210))</f>
        <v/>
      </c>
      <c r="L6210" s="6">
        <f>IF($B6210="","",YEAR($B6210))</f>
        <v/>
      </c>
      <c r="M6210" s="6">
        <f>INT((ROW()-2)/39)+1</f>
        <v/>
      </c>
      <c r="N6210" s="6">
        <f>MOD(ROW()-2,39)+2</f>
        <v/>
      </c>
      <c r="O6210" s="42">
        <f>IF(AND($B6210&lt;&gt;"",$C6210&lt;&gt;"",$B6210&lt;=$C6210),INDEX(Szabalyok!$C:$C,$N6210),"")</f>
        <v/>
      </c>
      <c r="P6210">
        <f>IF(D6210="",P6209,P6209+1)</f>
        <v/>
      </c>
    </row>
    <row r="6211">
      <c r="A6211">
        <f>IF(P6211=P6210,0,P6211)</f>
        <v/>
      </c>
      <c r="B6211" s="41">
        <f>IF($M6211&gt;300,"",IF(OR(INDEX(Bemenet!$E$2:$E$301,$M6211)="",INDEX(Bemenet!$F$2:$F$301,$M6211)=""),"",MAX(INDEX(Bemenet!$E$2:$E$301,$M6211),INDEX(Szabalyok!$A:$A,$N6211))))</f>
        <v/>
      </c>
      <c r="C6211" s="41">
        <f>IF($B6211="","",MIN(INDEX(Bemenet!$F$2:$F$301,$M6211),INDEX(Szabalyok!$B:$B,$N6211)))</f>
        <v/>
      </c>
      <c r="D6211" s="5">
        <f>IF(AND($B6211&lt;&gt;"",$C6211&lt;&gt;"",$B6211&lt;=$C6211),INDEX(Bemenet!$G$2:$G$301,$M6211),"")</f>
        <v/>
      </c>
      <c r="E6211" s="6">
        <f>IF(AND($B6211&lt;&gt;"",$C6211&lt;&gt;"",$B6211&lt;=$C6211),INDEX(Bemenet!$D$2:$D$301,$M6211),"")</f>
        <v/>
      </c>
      <c r="F6211" s="5">
        <f>IF(AND($B6211&lt;&gt;"",$C6211&lt;&gt;"",$B6211&lt;=$C6211),$C6211-$B6211+1,"")</f>
        <v/>
      </c>
      <c r="G6211" s="5">
        <f>IF($F6211="","",$F6211*$D6211)</f>
        <v/>
      </c>
      <c r="H6211" s="42">
        <f>IF($G6211="","",$O6211)</f>
        <v/>
      </c>
      <c r="I6211" s="5">
        <f>IF($G6211="","",$G6211*IF($H6211="",$O6211,$H6211)/100)</f>
        <v/>
      </c>
      <c r="J6211" s="5">
        <f>IF(OR($L6211="",NOT(COUNTIFS($L$2:$L6211,$L6211)=1)),"",SUMIFS($G:$G,$L:$L,$L6211))</f>
        <v/>
      </c>
      <c r="K6211" s="5">
        <f>IF(OR($L6211="",NOT(COUNTIFS($L$2:$L6211,$L6211)=1)),"",SUMIFS($I:$I,$L:$L,$L6211))</f>
        <v/>
      </c>
      <c r="L6211" s="6">
        <f>IF($B6211="","",YEAR($B6211))</f>
        <v/>
      </c>
      <c r="M6211" s="6">
        <f>INT((ROW()-2)/39)+1</f>
        <v/>
      </c>
      <c r="N6211" s="6">
        <f>MOD(ROW()-2,39)+2</f>
        <v/>
      </c>
      <c r="O6211" s="42">
        <f>IF(AND($B6211&lt;&gt;"",$C6211&lt;&gt;"",$B6211&lt;=$C6211),INDEX(Szabalyok!$C:$C,$N6211),"")</f>
        <v/>
      </c>
      <c r="P6211">
        <f>IF(D6211="",P6210,P6210+1)</f>
        <v/>
      </c>
    </row>
    <row r="6212">
      <c r="A6212">
        <f>IF(P6212=P6211,0,P6212)</f>
        <v/>
      </c>
      <c r="B6212" s="41">
        <f>IF($M6212&gt;300,"",IF(OR(INDEX(Bemenet!$E$2:$E$301,$M6212)="",INDEX(Bemenet!$F$2:$F$301,$M6212)=""),"",MAX(INDEX(Bemenet!$E$2:$E$301,$M6212),INDEX(Szabalyok!$A:$A,$N6212))))</f>
        <v/>
      </c>
      <c r="C6212" s="41">
        <f>IF($B6212="","",MIN(INDEX(Bemenet!$F$2:$F$301,$M6212),INDEX(Szabalyok!$B:$B,$N6212)))</f>
        <v/>
      </c>
      <c r="D6212" s="5">
        <f>IF(AND($B6212&lt;&gt;"",$C6212&lt;&gt;"",$B6212&lt;=$C6212),INDEX(Bemenet!$G$2:$G$301,$M6212),"")</f>
        <v/>
      </c>
      <c r="E6212" s="6">
        <f>IF(AND($B6212&lt;&gt;"",$C6212&lt;&gt;"",$B6212&lt;=$C6212),INDEX(Bemenet!$D$2:$D$301,$M6212),"")</f>
        <v/>
      </c>
      <c r="F6212" s="5">
        <f>IF(AND($B6212&lt;&gt;"",$C6212&lt;&gt;"",$B6212&lt;=$C6212),$C6212-$B6212+1,"")</f>
        <v/>
      </c>
      <c r="G6212" s="5">
        <f>IF($F6212="","",$F6212*$D6212)</f>
        <v/>
      </c>
      <c r="H6212" s="42">
        <f>IF($G6212="","",$O6212)</f>
        <v/>
      </c>
      <c r="I6212" s="5">
        <f>IF($G6212="","",$G6212*IF($H6212="",$O6212,$H6212)/100)</f>
        <v/>
      </c>
      <c r="J6212" s="5">
        <f>IF(OR($L6212="",NOT(COUNTIFS($L$2:$L6212,$L6212)=1)),"",SUMIFS($G:$G,$L:$L,$L6212))</f>
        <v/>
      </c>
      <c r="K6212" s="5">
        <f>IF(OR($L6212="",NOT(COUNTIFS($L$2:$L6212,$L6212)=1)),"",SUMIFS($I:$I,$L:$L,$L6212))</f>
        <v/>
      </c>
      <c r="L6212" s="6">
        <f>IF($B6212="","",YEAR($B6212))</f>
        <v/>
      </c>
      <c r="M6212" s="6">
        <f>INT((ROW()-2)/39)+1</f>
        <v/>
      </c>
      <c r="N6212" s="6">
        <f>MOD(ROW()-2,39)+2</f>
        <v/>
      </c>
      <c r="O6212" s="42">
        <f>IF(AND($B6212&lt;&gt;"",$C6212&lt;&gt;"",$B6212&lt;=$C6212),INDEX(Szabalyok!$C:$C,$N6212),"")</f>
        <v/>
      </c>
      <c r="P6212">
        <f>IF(D6212="",P6211,P6211+1)</f>
        <v/>
      </c>
    </row>
    <row r="6213">
      <c r="A6213">
        <f>IF(P6213=P6212,0,P6213)</f>
        <v/>
      </c>
      <c r="B6213" s="41">
        <f>IF($M6213&gt;300,"",IF(OR(INDEX(Bemenet!$E$2:$E$301,$M6213)="",INDEX(Bemenet!$F$2:$F$301,$M6213)=""),"",MAX(INDEX(Bemenet!$E$2:$E$301,$M6213),INDEX(Szabalyok!$A:$A,$N6213))))</f>
        <v/>
      </c>
      <c r="C6213" s="41">
        <f>IF($B6213="","",MIN(INDEX(Bemenet!$F$2:$F$301,$M6213),INDEX(Szabalyok!$B:$B,$N6213)))</f>
        <v/>
      </c>
      <c r="D6213" s="5">
        <f>IF(AND($B6213&lt;&gt;"",$C6213&lt;&gt;"",$B6213&lt;=$C6213),INDEX(Bemenet!$G$2:$G$301,$M6213),"")</f>
        <v/>
      </c>
      <c r="E6213" s="6">
        <f>IF(AND($B6213&lt;&gt;"",$C6213&lt;&gt;"",$B6213&lt;=$C6213),INDEX(Bemenet!$D$2:$D$301,$M6213),"")</f>
        <v/>
      </c>
      <c r="F6213" s="5">
        <f>IF(AND($B6213&lt;&gt;"",$C6213&lt;&gt;"",$B6213&lt;=$C6213),$C6213-$B6213+1,"")</f>
        <v/>
      </c>
      <c r="G6213" s="5">
        <f>IF($F6213="","",$F6213*$D6213)</f>
        <v/>
      </c>
      <c r="H6213" s="42">
        <f>IF($G6213="","",$O6213)</f>
        <v/>
      </c>
      <c r="I6213" s="5">
        <f>IF($G6213="","",$G6213*IF($H6213="",$O6213,$H6213)/100)</f>
        <v/>
      </c>
      <c r="J6213" s="5">
        <f>IF(OR($L6213="",NOT(COUNTIFS($L$2:$L6213,$L6213)=1)),"",SUMIFS($G:$G,$L:$L,$L6213))</f>
        <v/>
      </c>
      <c r="K6213" s="5">
        <f>IF(OR($L6213="",NOT(COUNTIFS($L$2:$L6213,$L6213)=1)),"",SUMIFS($I:$I,$L:$L,$L6213))</f>
        <v/>
      </c>
      <c r="L6213" s="6">
        <f>IF($B6213="","",YEAR($B6213))</f>
        <v/>
      </c>
      <c r="M6213" s="6">
        <f>INT((ROW()-2)/39)+1</f>
        <v/>
      </c>
      <c r="N6213" s="6">
        <f>MOD(ROW()-2,39)+2</f>
        <v/>
      </c>
      <c r="O6213" s="42">
        <f>IF(AND($B6213&lt;&gt;"",$C6213&lt;&gt;"",$B6213&lt;=$C6213),INDEX(Szabalyok!$C:$C,$N6213),"")</f>
        <v/>
      </c>
      <c r="P6213">
        <f>IF(D6213="",P6212,P6212+1)</f>
        <v/>
      </c>
    </row>
    <row r="6214">
      <c r="A6214">
        <f>IF(P6214=P6213,0,P6214)</f>
        <v/>
      </c>
      <c r="B6214" s="41">
        <f>IF($M6214&gt;300,"",IF(OR(INDEX(Bemenet!$E$2:$E$301,$M6214)="",INDEX(Bemenet!$F$2:$F$301,$M6214)=""),"",MAX(INDEX(Bemenet!$E$2:$E$301,$M6214),INDEX(Szabalyok!$A:$A,$N6214))))</f>
        <v/>
      </c>
      <c r="C6214" s="41">
        <f>IF($B6214="","",MIN(INDEX(Bemenet!$F$2:$F$301,$M6214),INDEX(Szabalyok!$B:$B,$N6214)))</f>
        <v/>
      </c>
      <c r="D6214" s="5">
        <f>IF(AND($B6214&lt;&gt;"",$C6214&lt;&gt;"",$B6214&lt;=$C6214),INDEX(Bemenet!$G$2:$G$301,$M6214),"")</f>
        <v/>
      </c>
      <c r="E6214" s="6">
        <f>IF(AND($B6214&lt;&gt;"",$C6214&lt;&gt;"",$B6214&lt;=$C6214),INDEX(Bemenet!$D$2:$D$301,$M6214),"")</f>
        <v/>
      </c>
      <c r="F6214" s="5">
        <f>IF(AND($B6214&lt;&gt;"",$C6214&lt;&gt;"",$B6214&lt;=$C6214),$C6214-$B6214+1,"")</f>
        <v/>
      </c>
      <c r="G6214" s="5">
        <f>IF($F6214="","",$F6214*$D6214)</f>
        <v/>
      </c>
      <c r="H6214" s="42">
        <f>IF($G6214="","",$O6214)</f>
        <v/>
      </c>
      <c r="I6214" s="5">
        <f>IF($G6214="","",$G6214*IF($H6214="",$O6214,$H6214)/100)</f>
        <v/>
      </c>
      <c r="J6214" s="5">
        <f>IF(OR($L6214="",NOT(COUNTIFS($L$2:$L6214,$L6214)=1)),"",SUMIFS($G:$G,$L:$L,$L6214))</f>
        <v/>
      </c>
      <c r="K6214" s="5">
        <f>IF(OR($L6214="",NOT(COUNTIFS($L$2:$L6214,$L6214)=1)),"",SUMIFS($I:$I,$L:$L,$L6214))</f>
        <v/>
      </c>
      <c r="L6214" s="6">
        <f>IF($B6214="","",YEAR($B6214))</f>
        <v/>
      </c>
      <c r="M6214" s="6">
        <f>INT((ROW()-2)/39)+1</f>
        <v/>
      </c>
      <c r="N6214" s="6">
        <f>MOD(ROW()-2,39)+2</f>
        <v/>
      </c>
      <c r="O6214" s="42">
        <f>IF(AND($B6214&lt;&gt;"",$C6214&lt;&gt;"",$B6214&lt;=$C6214),INDEX(Szabalyok!$C:$C,$N6214),"")</f>
        <v/>
      </c>
      <c r="P6214">
        <f>IF(D6214="",P6213,P6213+1)</f>
        <v/>
      </c>
    </row>
    <row r="6215">
      <c r="A6215">
        <f>IF(P6215=P6214,0,P6215)</f>
        <v/>
      </c>
      <c r="B6215" s="41">
        <f>IF($M6215&gt;300,"",IF(OR(INDEX(Bemenet!$E$2:$E$301,$M6215)="",INDEX(Bemenet!$F$2:$F$301,$M6215)=""),"",MAX(INDEX(Bemenet!$E$2:$E$301,$M6215),INDEX(Szabalyok!$A:$A,$N6215))))</f>
        <v/>
      </c>
      <c r="C6215" s="41">
        <f>IF($B6215="","",MIN(INDEX(Bemenet!$F$2:$F$301,$M6215),INDEX(Szabalyok!$B:$B,$N6215)))</f>
        <v/>
      </c>
      <c r="D6215" s="5">
        <f>IF(AND($B6215&lt;&gt;"",$C6215&lt;&gt;"",$B6215&lt;=$C6215),INDEX(Bemenet!$G$2:$G$301,$M6215),"")</f>
        <v/>
      </c>
      <c r="E6215" s="6">
        <f>IF(AND($B6215&lt;&gt;"",$C6215&lt;&gt;"",$B6215&lt;=$C6215),INDEX(Bemenet!$D$2:$D$301,$M6215),"")</f>
        <v/>
      </c>
      <c r="F6215" s="5">
        <f>IF(AND($B6215&lt;&gt;"",$C6215&lt;&gt;"",$B6215&lt;=$C6215),$C6215-$B6215+1,"")</f>
        <v/>
      </c>
      <c r="G6215" s="5">
        <f>IF($F6215="","",$F6215*$D6215)</f>
        <v/>
      </c>
      <c r="H6215" s="42">
        <f>IF($G6215="","",$O6215)</f>
        <v/>
      </c>
      <c r="I6215" s="5">
        <f>IF($G6215="","",$G6215*IF($H6215="",$O6215,$H6215)/100)</f>
        <v/>
      </c>
      <c r="J6215" s="5">
        <f>IF(OR($L6215="",NOT(COUNTIFS($L$2:$L6215,$L6215)=1)),"",SUMIFS($G:$G,$L:$L,$L6215))</f>
        <v/>
      </c>
      <c r="K6215" s="5">
        <f>IF(OR($L6215="",NOT(COUNTIFS($L$2:$L6215,$L6215)=1)),"",SUMIFS($I:$I,$L:$L,$L6215))</f>
        <v/>
      </c>
      <c r="L6215" s="6">
        <f>IF($B6215="","",YEAR($B6215))</f>
        <v/>
      </c>
      <c r="M6215" s="6">
        <f>INT((ROW()-2)/39)+1</f>
        <v/>
      </c>
      <c r="N6215" s="6">
        <f>MOD(ROW()-2,39)+2</f>
        <v/>
      </c>
      <c r="O6215" s="42">
        <f>IF(AND($B6215&lt;&gt;"",$C6215&lt;&gt;"",$B6215&lt;=$C6215),INDEX(Szabalyok!$C:$C,$N6215),"")</f>
        <v/>
      </c>
      <c r="P6215">
        <f>IF(D6215="",P6214,P6214+1)</f>
        <v/>
      </c>
    </row>
    <row r="6216">
      <c r="A6216">
        <f>IF(P6216=P6215,0,P6216)</f>
        <v/>
      </c>
      <c r="B6216" s="41">
        <f>IF($M6216&gt;300,"",IF(OR(INDEX(Bemenet!$E$2:$E$301,$M6216)="",INDEX(Bemenet!$F$2:$F$301,$M6216)=""),"",MAX(INDEX(Bemenet!$E$2:$E$301,$M6216),INDEX(Szabalyok!$A:$A,$N6216))))</f>
        <v/>
      </c>
      <c r="C6216" s="41">
        <f>IF($B6216="","",MIN(INDEX(Bemenet!$F$2:$F$301,$M6216),INDEX(Szabalyok!$B:$B,$N6216)))</f>
        <v/>
      </c>
      <c r="D6216" s="5">
        <f>IF(AND($B6216&lt;&gt;"",$C6216&lt;&gt;"",$B6216&lt;=$C6216),INDEX(Bemenet!$G$2:$G$301,$M6216),"")</f>
        <v/>
      </c>
      <c r="E6216" s="6">
        <f>IF(AND($B6216&lt;&gt;"",$C6216&lt;&gt;"",$B6216&lt;=$C6216),INDEX(Bemenet!$D$2:$D$301,$M6216),"")</f>
        <v/>
      </c>
      <c r="F6216" s="5">
        <f>IF(AND($B6216&lt;&gt;"",$C6216&lt;&gt;"",$B6216&lt;=$C6216),$C6216-$B6216+1,"")</f>
        <v/>
      </c>
      <c r="G6216" s="5">
        <f>IF($F6216="","",$F6216*$D6216)</f>
        <v/>
      </c>
      <c r="H6216" s="42">
        <f>IF($G6216="","",$O6216)</f>
        <v/>
      </c>
      <c r="I6216" s="5">
        <f>IF($G6216="","",$G6216*IF($H6216="",$O6216,$H6216)/100)</f>
        <v/>
      </c>
      <c r="J6216" s="5">
        <f>IF(OR($L6216="",NOT(COUNTIFS($L$2:$L6216,$L6216)=1)),"",SUMIFS($G:$G,$L:$L,$L6216))</f>
        <v/>
      </c>
      <c r="K6216" s="5">
        <f>IF(OR($L6216="",NOT(COUNTIFS($L$2:$L6216,$L6216)=1)),"",SUMIFS($I:$I,$L:$L,$L6216))</f>
        <v/>
      </c>
      <c r="L6216" s="6">
        <f>IF($B6216="","",YEAR($B6216))</f>
        <v/>
      </c>
      <c r="M6216" s="6">
        <f>INT((ROW()-2)/39)+1</f>
        <v/>
      </c>
      <c r="N6216" s="6">
        <f>MOD(ROW()-2,39)+2</f>
        <v/>
      </c>
      <c r="O6216" s="42">
        <f>IF(AND($B6216&lt;&gt;"",$C6216&lt;&gt;"",$B6216&lt;=$C6216),INDEX(Szabalyok!$C:$C,$N6216),"")</f>
        <v/>
      </c>
      <c r="P6216">
        <f>IF(D6216="",P6215,P6215+1)</f>
        <v/>
      </c>
    </row>
    <row r="6217">
      <c r="A6217">
        <f>IF(P6217=P6216,0,P6217)</f>
        <v/>
      </c>
      <c r="B6217" s="41">
        <f>IF($M6217&gt;300,"",IF(OR(INDEX(Bemenet!$E$2:$E$301,$M6217)="",INDEX(Bemenet!$F$2:$F$301,$M6217)=""),"",MAX(INDEX(Bemenet!$E$2:$E$301,$M6217),INDEX(Szabalyok!$A:$A,$N6217))))</f>
        <v/>
      </c>
      <c r="C6217" s="41">
        <f>IF($B6217="","",MIN(INDEX(Bemenet!$F$2:$F$301,$M6217),INDEX(Szabalyok!$B:$B,$N6217)))</f>
        <v/>
      </c>
      <c r="D6217" s="5">
        <f>IF(AND($B6217&lt;&gt;"",$C6217&lt;&gt;"",$B6217&lt;=$C6217),INDEX(Bemenet!$G$2:$G$301,$M6217),"")</f>
        <v/>
      </c>
      <c r="E6217" s="6">
        <f>IF(AND($B6217&lt;&gt;"",$C6217&lt;&gt;"",$B6217&lt;=$C6217),INDEX(Bemenet!$D$2:$D$301,$M6217),"")</f>
        <v/>
      </c>
      <c r="F6217" s="5">
        <f>IF(AND($B6217&lt;&gt;"",$C6217&lt;&gt;"",$B6217&lt;=$C6217),$C6217-$B6217+1,"")</f>
        <v/>
      </c>
      <c r="G6217" s="5">
        <f>IF($F6217="","",$F6217*$D6217)</f>
        <v/>
      </c>
      <c r="H6217" s="42">
        <f>IF($G6217="","",$O6217)</f>
        <v/>
      </c>
      <c r="I6217" s="5">
        <f>IF($G6217="","",$G6217*IF($H6217="",$O6217,$H6217)/100)</f>
        <v/>
      </c>
      <c r="J6217" s="5">
        <f>IF(OR($L6217="",NOT(COUNTIFS($L$2:$L6217,$L6217)=1)),"",SUMIFS($G:$G,$L:$L,$L6217))</f>
        <v/>
      </c>
      <c r="K6217" s="5">
        <f>IF(OR($L6217="",NOT(COUNTIFS($L$2:$L6217,$L6217)=1)),"",SUMIFS($I:$I,$L:$L,$L6217))</f>
        <v/>
      </c>
      <c r="L6217" s="6">
        <f>IF($B6217="","",YEAR($B6217))</f>
        <v/>
      </c>
      <c r="M6217" s="6">
        <f>INT((ROW()-2)/39)+1</f>
        <v/>
      </c>
      <c r="N6217" s="6">
        <f>MOD(ROW()-2,39)+2</f>
        <v/>
      </c>
      <c r="O6217" s="42">
        <f>IF(AND($B6217&lt;&gt;"",$C6217&lt;&gt;"",$B6217&lt;=$C6217),INDEX(Szabalyok!$C:$C,$N6217),"")</f>
        <v/>
      </c>
      <c r="P6217">
        <f>IF(D6217="",P6216,P6216+1)</f>
        <v/>
      </c>
    </row>
    <row r="6218">
      <c r="A6218">
        <f>IF(P6218=P6217,0,P6218)</f>
        <v/>
      </c>
      <c r="B6218" s="41">
        <f>IF($M6218&gt;300,"",IF(OR(INDEX(Bemenet!$E$2:$E$301,$M6218)="",INDEX(Bemenet!$F$2:$F$301,$M6218)=""),"",MAX(INDEX(Bemenet!$E$2:$E$301,$M6218),INDEX(Szabalyok!$A:$A,$N6218))))</f>
        <v/>
      </c>
      <c r="C6218" s="41">
        <f>IF($B6218="","",MIN(INDEX(Bemenet!$F$2:$F$301,$M6218),INDEX(Szabalyok!$B:$B,$N6218)))</f>
        <v/>
      </c>
      <c r="D6218" s="5">
        <f>IF(AND($B6218&lt;&gt;"",$C6218&lt;&gt;"",$B6218&lt;=$C6218),INDEX(Bemenet!$G$2:$G$301,$M6218),"")</f>
        <v/>
      </c>
      <c r="E6218" s="6">
        <f>IF(AND($B6218&lt;&gt;"",$C6218&lt;&gt;"",$B6218&lt;=$C6218),INDEX(Bemenet!$D$2:$D$301,$M6218),"")</f>
        <v/>
      </c>
      <c r="F6218" s="5">
        <f>IF(AND($B6218&lt;&gt;"",$C6218&lt;&gt;"",$B6218&lt;=$C6218),$C6218-$B6218+1,"")</f>
        <v/>
      </c>
      <c r="G6218" s="5">
        <f>IF($F6218="","",$F6218*$D6218)</f>
        <v/>
      </c>
      <c r="H6218" s="42">
        <f>IF($G6218="","",$O6218)</f>
        <v/>
      </c>
      <c r="I6218" s="5">
        <f>IF($G6218="","",$G6218*IF($H6218="",$O6218,$H6218)/100)</f>
        <v/>
      </c>
      <c r="J6218" s="5">
        <f>IF(OR($L6218="",NOT(COUNTIFS($L$2:$L6218,$L6218)=1)),"",SUMIFS($G:$G,$L:$L,$L6218))</f>
        <v/>
      </c>
      <c r="K6218" s="5">
        <f>IF(OR($L6218="",NOT(COUNTIFS($L$2:$L6218,$L6218)=1)),"",SUMIFS($I:$I,$L:$L,$L6218))</f>
        <v/>
      </c>
      <c r="L6218" s="6">
        <f>IF($B6218="","",YEAR($B6218))</f>
        <v/>
      </c>
      <c r="M6218" s="6">
        <f>INT((ROW()-2)/39)+1</f>
        <v/>
      </c>
      <c r="N6218" s="6">
        <f>MOD(ROW()-2,39)+2</f>
        <v/>
      </c>
      <c r="O6218" s="42">
        <f>IF(AND($B6218&lt;&gt;"",$C6218&lt;&gt;"",$B6218&lt;=$C6218),INDEX(Szabalyok!$C:$C,$N6218),"")</f>
        <v/>
      </c>
      <c r="P6218">
        <f>IF(D6218="",P6217,P6217+1)</f>
        <v/>
      </c>
    </row>
    <row r="6219">
      <c r="A6219">
        <f>IF(P6219=P6218,0,P6219)</f>
        <v/>
      </c>
      <c r="B6219" s="41">
        <f>IF($M6219&gt;300,"",IF(OR(INDEX(Bemenet!$E$2:$E$301,$M6219)="",INDEX(Bemenet!$F$2:$F$301,$M6219)=""),"",MAX(INDEX(Bemenet!$E$2:$E$301,$M6219),INDEX(Szabalyok!$A:$A,$N6219))))</f>
        <v/>
      </c>
      <c r="C6219" s="41">
        <f>IF($B6219="","",MIN(INDEX(Bemenet!$F$2:$F$301,$M6219),INDEX(Szabalyok!$B:$B,$N6219)))</f>
        <v/>
      </c>
      <c r="D6219" s="5">
        <f>IF(AND($B6219&lt;&gt;"",$C6219&lt;&gt;"",$B6219&lt;=$C6219),INDEX(Bemenet!$G$2:$G$301,$M6219),"")</f>
        <v/>
      </c>
      <c r="E6219" s="6">
        <f>IF(AND($B6219&lt;&gt;"",$C6219&lt;&gt;"",$B6219&lt;=$C6219),INDEX(Bemenet!$D$2:$D$301,$M6219),"")</f>
        <v/>
      </c>
      <c r="F6219" s="5">
        <f>IF(AND($B6219&lt;&gt;"",$C6219&lt;&gt;"",$B6219&lt;=$C6219),$C6219-$B6219+1,"")</f>
        <v/>
      </c>
      <c r="G6219" s="5">
        <f>IF($F6219="","",$F6219*$D6219)</f>
        <v/>
      </c>
      <c r="H6219" s="42">
        <f>IF($G6219="","",$O6219)</f>
        <v/>
      </c>
      <c r="I6219" s="5">
        <f>IF($G6219="","",$G6219*IF($H6219="",$O6219,$H6219)/100)</f>
        <v/>
      </c>
      <c r="J6219" s="5">
        <f>IF(OR($L6219="",NOT(COUNTIFS($L$2:$L6219,$L6219)=1)),"",SUMIFS($G:$G,$L:$L,$L6219))</f>
        <v/>
      </c>
      <c r="K6219" s="5">
        <f>IF(OR($L6219="",NOT(COUNTIFS($L$2:$L6219,$L6219)=1)),"",SUMIFS($I:$I,$L:$L,$L6219))</f>
        <v/>
      </c>
      <c r="L6219" s="6">
        <f>IF($B6219="","",YEAR($B6219))</f>
        <v/>
      </c>
      <c r="M6219" s="6">
        <f>INT((ROW()-2)/39)+1</f>
        <v/>
      </c>
      <c r="N6219" s="6">
        <f>MOD(ROW()-2,39)+2</f>
        <v/>
      </c>
      <c r="O6219" s="42">
        <f>IF(AND($B6219&lt;&gt;"",$C6219&lt;&gt;"",$B6219&lt;=$C6219),INDEX(Szabalyok!$C:$C,$N6219),"")</f>
        <v/>
      </c>
      <c r="P6219">
        <f>IF(D6219="",P6218,P6218+1)</f>
        <v/>
      </c>
    </row>
    <row r="6220">
      <c r="A6220">
        <f>IF(P6220=P6219,0,P6220)</f>
        <v/>
      </c>
      <c r="B6220" s="41">
        <f>IF($M6220&gt;300,"",IF(OR(INDEX(Bemenet!$E$2:$E$301,$M6220)="",INDEX(Bemenet!$F$2:$F$301,$M6220)=""),"",MAX(INDEX(Bemenet!$E$2:$E$301,$M6220),INDEX(Szabalyok!$A:$A,$N6220))))</f>
        <v/>
      </c>
      <c r="C6220" s="41">
        <f>IF($B6220="","",MIN(INDEX(Bemenet!$F$2:$F$301,$M6220),INDEX(Szabalyok!$B:$B,$N6220)))</f>
        <v/>
      </c>
      <c r="D6220" s="5">
        <f>IF(AND($B6220&lt;&gt;"",$C6220&lt;&gt;"",$B6220&lt;=$C6220),INDEX(Bemenet!$G$2:$G$301,$M6220),"")</f>
        <v/>
      </c>
      <c r="E6220" s="6">
        <f>IF(AND($B6220&lt;&gt;"",$C6220&lt;&gt;"",$B6220&lt;=$C6220),INDEX(Bemenet!$D$2:$D$301,$M6220),"")</f>
        <v/>
      </c>
      <c r="F6220" s="5">
        <f>IF(AND($B6220&lt;&gt;"",$C6220&lt;&gt;"",$B6220&lt;=$C6220),$C6220-$B6220+1,"")</f>
        <v/>
      </c>
      <c r="G6220" s="5">
        <f>IF($F6220="","",$F6220*$D6220)</f>
        <v/>
      </c>
      <c r="H6220" s="42">
        <f>IF($G6220="","",$O6220)</f>
        <v/>
      </c>
      <c r="I6220" s="5">
        <f>IF($G6220="","",$G6220*IF($H6220="",$O6220,$H6220)/100)</f>
        <v/>
      </c>
      <c r="J6220" s="5">
        <f>IF(OR($L6220="",NOT(COUNTIFS($L$2:$L6220,$L6220)=1)),"",SUMIFS($G:$G,$L:$L,$L6220))</f>
        <v/>
      </c>
      <c r="K6220" s="5">
        <f>IF(OR($L6220="",NOT(COUNTIFS($L$2:$L6220,$L6220)=1)),"",SUMIFS($I:$I,$L:$L,$L6220))</f>
        <v/>
      </c>
      <c r="L6220" s="6">
        <f>IF($B6220="","",YEAR($B6220))</f>
        <v/>
      </c>
      <c r="M6220" s="6">
        <f>INT((ROW()-2)/39)+1</f>
        <v/>
      </c>
      <c r="N6220" s="6">
        <f>MOD(ROW()-2,39)+2</f>
        <v/>
      </c>
      <c r="O6220" s="42">
        <f>IF(AND($B6220&lt;&gt;"",$C6220&lt;&gt;"",$B6220&lt;=$C6220),INDEX(Szabalyok!$C:$C,$N6220),"")</f>
        <v/>
      </c>
      <c r="P6220">
        <f>IF(D6220="",P6219,P6219+1)</f>
        <v/>
      </c>
    </row>
    <row r="6221">
      <c r="A6221">
        <f>IF(P6221=P6220,0,P6221)</f>
        <v/>
      </c>
      <c r="B6221" s="41">
        <f>IF($M6221&gt;300,"",IF(OR(INDEX(Bemenet!$E$2:$E$301,$M6221)="",INDEX(Bemenet!$F$2:$F$301,$M6221)=""),"",MAX(INDEX(Bemenet!$E$2:$E$301,$M6221),INDEX(Szabalyok!$A:$A,$N6221))))</f>
        <v/>
      </c>
      <c r="C6221" s="41">
        <f>IF($B6221="","",MIN(INDEX(Bemenet!$F$2:$F$301,$M6221),INDEX(Szabalyok!$B:$B,$N6221)))</f>
        <v/>
      </c>
      <c r="D6221" s="5">
        <f>IF(AND($B6221&lt;&gt;"",$C6221&lt;&gt;"",$B6221&lt;=$C6221),INDEX(Bemenet!$G$2:$G$301,$M6221),"")</f>
        <v/>
      </c>
      <c r="E6221" s="6">
        <f>IF(AND($B6221&lt;&gt;"",$C6221&lt;&gt;"",$B6221&lt;=$C6221),INDEX(Bemenet!$D$2:$D$301,$M6221),"")</f>
        <v/>
      </c>
      <c r="F6221" s="5">
        <f>IF(AND($B6221&lt;&gt;"",$C6221&lt;&gt;"",$B6221&lt;=$C6221),$C6221-$B6221+1,"")</f>
        <v/>
      </c>
      <c r="G6221" s="5">
        <f>IF($F6221="","",$F6221*$D6221)</f>
        <v/>
      </c>
      <c r="H6221" s="42">
        <f>IF($G6221="","",$O6221)</f>
        <v/>
      </c>
      <c r="I6221" s="5">
        <f>IF($G6221="","",$G6221*IF($H6221="",$O6221,$H6221)/100)</f>
        <v/>
      </c>
      <c r="J6221" s="5">
        <f>IF(OR($L6221="",NOT(COUNTIFS($L$2:$L6221,$L6221)=1)),"",SUMIFS($G:$G,$L:$L,$L6221))</f>
        <v/>
      </c>
      <c r="K6221" s="5">
        <f>IF(OR($L6221="",NOT(COUNTIFS($L$2:$L6221,$L6221)=1)),"",SUMIFS($I:$I,$L:$L,$L6221))</f>
        <v/>
      </c>
      <c r="L6221" s="6">
        <f>IF($B6221="","",YEAR($B6221))</f>
        <v/>
      </c>
      <c r="M6221" s="6">
        <f>INT((ROW()-2)/39)+1</f>
        <v/>
      </c>
      <c r="N6221" s="6">
        <f>MOD(ROW()-2,39)+2</f>
        <v/>
      </c>
      <c r="O6221" s="42">
        <f>IF(AND($B6221&lt;&gt;"",$C6221&lt;&gt;"",$B6221&lt;=$C6221),INDEX(Szabalyok!$C:$C,$N6221),"")</f>
        <v/>
      </c>
      <c r="P6221">
        <f>IF(D6221="",P6220,P6220+1)</f>
        <v/>
      </c>
    </row>
    <row r="6222">
      <c r="A6222">
        <f>IF(P6222=P6221,0,P6222)</f>
        <v/>
      </c>
      <c r="B6222" s="41">
        <f>IF($M6222&gt;300,"",IF(OR(INDEX(Bemenet!$E$2:$E$301,$M6222)="",INDEX(Bemenet!$F$2:$F$301,$M6222)=""),"",MAX(INDEX(Bemenet!$E$2:$E$301,$M6222),INDEX(Szabalyok!$A:$A,$N6222))))</f>
        <v/>
      </c>
      <c r="C6222" s="41">
        <f>IF($B6222="","",MIN(INDEX(Bemenet!$F$2:$F$301,$M6222),INDEX(Szabalyok!$B:$B,$N6222)))</f>
        <v/>
      </c>
      <c r="D6222" s="5">
        <f>IF(AND($B6222&lt;&gt;"",$C6222&lt;&gt;"",$B6222&lt;=$C6222),INDEX(Bemenet!$G$2:$G$301,$M6222),"")</f>
        <v/>
      </c>
      <c r="E6222" s="6">
        <f>IF(AND($B6222&lt;&gt;"",$C6222&lt;&gt;"",$B6222&lt;=$C6222),INDEX(Bemenet!$D$2:$D$301,$M6222),"")</f>
        <v/>
      </c>
      <c r="F6222" s="5">
        <f>IF(AND($B6222&lt;&gt;"",$C6222&lt;&gt;"",$B6222&lt;=$C6222),$C6222-$B6222+1,"")</f>
        <v/>
      </c>
      <c r="G6222" s="5">
        <f>IF($F6222="","",$F6222*$D6222)</f>
        <v/>
      </c>
      <c r="H6222" s="42">
        <f>IF($G6222="","",$O6222)</f>
        <v/>
      </c>
      <c r="I6222" s="5">
        <f>IF($G6222="","",$G6222*IF($H6222="",$O6222,$H6222)/100)</f>
        <v/>
      </c>
      <c r="J6222" s="5">
        <f>IF(OR($L6222="",NOT(COUNTIFS($L$2:$L6222,$L6222)=1)),"",SUMIFS($G:$G,$L:$L,$L6222))</f>
        <v/>
      </c>
      <c r="K6222" s="5">
        <f>IF(OR($L6222="",NOT(COUNTIFS($L$2:$L6222,$L6222)=1)),"",SUMIFS($I:$I,$L:$L,$L6222))</f>
        <v/>
      </c>
      <c r="L6222" s="6">
        <f>IF($B6222="","",YEAR($B6222))</f>
        <v/>
      </c>
      <c r="M6222" s="6">
        <f>INT((ROW()-2)/39)+1</f>
        <v/>
      </c>
      <c r="N6222" s="6">
        <f>MOD(ROW()-2,39)+2</f>
        <v/>
      </c>
      <c r="O6222" s="42">
        <f>IF(AND($B6222&lt;&gt;"",$C6222&lt;&gt;"",$B6222&lt;=$C6222),INDEX(Szabalyok!$C:$C,$N6222),"")</f>
        <v/>
      </c>
      <c r="P6222">
        <f>IF(D6222="",P6221,P6221+1)</f>
        <v/>
      </c>
    </row>
    <row r="6223">
      <c r="A6223">
        <f>IF(P6223=P6222,0,P6223)</f>
        <v/>
      </c>
      <c r="B6223" s="41">
        <f>IF($M6223&gt;300,"",IF(OR(INDEX(Bemenet!$E$2:$E$301,$M6223)="",INDEX(Bemenet!$F$2:$F$301,$M6223)=""),"",MAX(INDEX(Bemenet!$E$2:$E$301,$M6223),INDEX(Szabalyok!$A:$A,$N6223))))</f>
        <v/>
      </c>
      <c r="C6223" s="41">
        <f>IF($B6223="","",MIN(INDEX(Bemenet!$F$2:$F$301,$M6223),INDEX(Szabalyok!$B:$B,$N6223)))</f>
        <v/>
      </c>
      <c r="D6223" s="5">
        <f>IF(AND($B6223&lt;&gt;"",$C6223&lt;&gt;"",$B6223&lt;=$C6223),INDEX(Bemenet!$G$2:$G$301,$M6223),"")</f>
        <v/>
      </c>
      <c r="E6223" s="6">
        <f>IF(AND($B6223&lt;&gt;"",$C6223&lt;&gt;"",$B6223&lt;=$C6223),INDEX(Bemenet!$D$2:$D$301,$M6223),"")</f>
        <v/>
      </c>
      <c r="F6223" s="5">
        <f>IF(AND($B6223&lt;&gt;"",$C6223&lt;&gt;"",$B6223&lt;=$C6223),$C6223-$B6223+1,"")</f>
        <v/>
      </c>
      <c r="G6223" s="5">
        <f>IF($F6223="","",$F6223*$D6223)</f>
        <v/>
      </c>
      <c r="H6223" s="42">
        <f>IF($G6223="","",$O6223)</f>
        <v/>
      </c>
      <c r="I6223" s="5">
        <f>IF($G6223="","",$G6223*IF($H6223="",$O6223,$H6223)/100)</f>
        <v/>
      </c>
      <c r="J6223" s="5">
        <f>IF(OR($L6223="",NOT(COUNTIFS($L$2:$L6223,$L6223)=1)),"",SUMIFS($G:$G,$L:$L,$L6223))</f>
        <v/>
      </c>
      <c r="K6223" s="5">
        <f>IF(OR($L6223="",NOT(COUNTIFS($L$2:$L6223,$L6223)=1)),"",SUMIFS($I:$I,$L:$L,$L6223))</f>
        <v/>
      </c>
      <c r="L6223" s="6">
        <f>IF($B6223="","",YEAR($B6223))</f>
        <v/>
      </c>
      <c r="M6223" s="6">
        <f>INT((ROW()-2)/39)+1</f>
        <v/>
      </c>
      <c r="N6223" s="6">
        <f>MOD(ROW()-2,39)+2</f>
        <v/>
      </c>
      <c r="O6223" s="42">
        <f>IF(AND($B6223&lt;&gt;"",$C6223&lt;&gt;"",$B6223&lt;=$C6223),INDEX(Szabalyok!$C:$C,$N6223),"")</f>
        <v/>
      </c>
      <c r="P6223">
        <f>IF(D6223="",P6222,P6222+1)</f>
        <v/>
      </c>
    </row>
    <row r="6224">
      <c r="A6224">
        <f>IF(P6224=P6223,0,P6224)</f>
        <v/>
      </c>
      <c r="B6224" s="41">
        <f>IF($M6224&gt;300,"",IF(OR(INDEX(Bemenet!$E$2:$E$301,$M6224)="",INDEX(Bemenet!$F$2:$F$301,$M6224)=""),"",MAX(INDEX(Bemenet!$E$2:$E$301,$M6224),INDEX(Szabalyok!$A:$A,$N6224))))</f>
        <v/>
      </c>
      <c r="C6224" s="41">
        <f>IF($B6224="","",MIN(INDEX(Bemenet!$F$2:$F$301,$M6224),INDEX(Szabalyok!$B:$B,$N6224)))</f>
        <v/>
      </c>
      <c r="D6224" s="5">
        <f>IF(AND($B6224&lt;&gt;"",$C6224&lt;&gt;"",$B6224&lt;=$C6224),INDEX(Bemenet!$G$2:$G$301,$M6224),"")</f>
        <v/>
      </c>
      <c r="E6224" s="6">
        <f>IF(AND($B6224&lt;&gt;"",$C6224&lt;&gt;"",$B6224&lt;=$C6224),INDEX(Bemenet!$D$2:$D$301,$M6224),"")</f>
        <v/>
      </c>
      <c r="F6224" s="5">
        <f>IF(AND($B6224&lt;&gt;"",$C6224&lt;&gt;"",$B6224&lt;=$C6224),$C6224-$B6224+1,"")</f>
        <v/>
      </c>
      <c r="G6224" s="5">
        <f>IF($F6224="","",$F6224*$D6224)</f>
        <v/>
      </c>
      <c r="H6224" s="42">
        <f>IF($G6224="","",$O6224)</f>
        <v/>
      </c>
      <c r="I6224" s="5">
        <f>IF($G6224="","",$G6224*IF($H6224="",$O6224,$H6224)/100)</f>
        <v/>
      </c>
      <c r="J6224" s="5">
        <f>IF(OR($L6224="",NOT(COUNTIFS($L$2:$L6224,$L6224)=1)),"",SUMIFS($G:$G,$L:$L,$L6224))</f>
        <v/>
      </c>
      <c r="K6224" s="5">
        <f>IF(OR($L6224="",NOT(COUNTIFS($L$2:$L6224,$L6224)=1)),"",SUMIFS($I:$I,$L:$L,$L6224))</f>
        <v/>
      </c>
      <c r="L6224" s="6">
        <f>IF($B6224="","",YEAR($B6224))</f>
        <v/>
      </c>
      <c r="M6224" s="6">
        <f>INT((ROW()-2)/39)+1</f>
        <v/>
      </c>
      <c r="N6224" s="6">
        <f>MOD(ROW()-2,39)+2</f>
        <v/>
      </c>
      <c r="O6224" s="42">
        <f>IF(AND($B6224&lt;&gt;"",$C6224&lt;&gt;"",$B6224&lt;=$C6224),INDEX(Szabalyok!$C:$C,$N6224),"")</f>
        <v/>
      </c>
      <c r="P6224">
        <f>IF(D6224="",P6223,P6223+1)</f>
        <v/>
      </c>
    </row>
    <row r="6225">
      <c r="A6225">
        <f>IF(P6225=P6224,0,P6225)</f>
        <v/>
      </c>
      <c r="B6225" s="41">
        <f>IF($M6225&gt;300,"",IF(OR(INDEX(Bemenet!$E$2:$E$301,$M6225)="",INDEX(Bemenet!$F$2:$F$301,$M6225)=""),"",MAX(INDEX(Bemenet!$E$2:$E$301,$M6225),INDEX(Szabalyok!$A:$A,$N6225))))</f>
        <v/>
      </c>
      <c r="C6225" s="41">
        <f>IF($B6225="","",MIN(INDEX(Bemenet!$F$2:$F$301,$M6225),INDEX(Szabalyok!$B:$B,$N6225)))</f>
        <v/>
      </c>
      <c r="D6225" s="5">
        <f>IF(AND($B6225&lt;&gt;"",$C6225&lt;&gt;"",$B6225&lt;=$C6225),INDEX(Bemenet!$G$2:$G$301,$M6225),"")</f>
        <v/>
      </c>
      <c r="E6225" s="6">
        <f>IF(AND($B6225&lt;&gt;"",$C6225&lt;&gt;"",$B6225&lt;=$C6225),INDEX(Bemenet!$D$2:$D$301,$M6225),"")</f>
        <v/>
      </c>
      <c r="F6225" s="5">
        <f>IF(AND($B6225&lt;&gt;"",$C6225&lt;&gt;"",$B6225&lt;=$C6225),$C6225-$B6225+1,"")</f>
        <v/>
      </c>
      <c r="G6225" s="5">
        <f>IF($F6225="","",$F6225*$D6225)</f>
        <v/>
      </c>
      <c r="H6225" s="42">
        <f>IF($G6225="","",$O6225)</f>
        <v/>
      </c>
      <c r="I6225" s="5">
        <f>IF($G6225="","",$G6225*IF($H6225="",$O6225,$H6225)/100)</f>
        <v/>
      </c>
      <c r="J6225" s="5">
        <f>IF(OR($L6225="",NOT(COUNTIFS($L$2:$L6225,$L6225)=1)),"",SUMIFS($G:$G,$L:$L,$L6225))</f>
        <v/>
      </c>
      <c r="K6225" s="5">
        <f>IF(OR($L6225="",NOT(COUNTIFS($L$2:$L6225,$L6225)=1)),"",SUMIFS($I:$I,$L:$L,$L6225))</f>
        <v/>
      </c>
      <c r="L6225" s="6">
        <f>IF($B6225="","",YEAR($B6225))</f>
        <v/>
      </c>
      <c r="M6225" s="6">
        <f>INT((ROW()-2)/39)+1</f>
        <v/>
      </c>
      <c r="N6225" s="6">
        <f>MOD(ROW()-2,39)+2</f>
        <v/>
      </c>
      <c r="O6225" s="42">
        <f>IF(AND($B6225&lt;&gt;"",$C6225&lt;&gt;"",$B6225&lt;=$C6225),INDEX(Szabalyok!$C:$C,$N6225),"")</f>
        <v/>
      </c>
      <c r="P6225">
        <f>IF(D6225="",P6224,P6224+1)</f>
        <v/>
      </c>
    </row>
    <row r="6226">
      <c r="A6226">
        <f>IF(P6226=P6225,0,P6226)</f>
        <v/>
      </c>
      <c r="B6226" s="41">
        <f>IF($M6226&gt;300,"",IF(OR(INDEX(Bemenet!$E$2:$E$301,$M6226)="",INDEX(Bemenet!$F$2:$F$301,$M6226)=""),"",MAX(INDEX(Bemenet!$E$2:$E$301,$M6226),INDEX(Szabalyok!$A:$A,$N6226))))</f>
        <v/>
      </c>
      <c r="C6226" s="41">
        <f>IF($B6226="","",MIN(INDEX(Bemenet!$F$2:$F$301,$M6226),INDEX(Szabalyok!$B:$B,$N6226)))</f>
        <v/>
      </c>
      <c r="D6226" s="5">
        <f>IF(AND($B6226&lt;&gt;"",$C6226&lt;&gt;"",$B6226&lt;=$C6226),INDEX(Bemenet!$G$2:$G$301,$M6226),"")</f>
        <v/>
      </c>
      <c r="E6226" s="6">
        <f>IF(AND($B6226&lt;&gt;"",$C6226&lt;&gt;"",$B6226&lt;=$C6226),INDEX(Bemenet!$D$2:$D$301,$M6226),"")</f>
        <v/>
      </c>
      <c r="F6226" s="5">
        <f>IF(AND($B6226&lt;&gt;"",$C6226&lt;&gt;"",$B6226&lt;=$C6226),$C6226-$B6226+1,"")</f>
        <v/>
      </c>
      <c r="G6226" s="5">
        <f>IF($F6226="","",$F6226*$D6226)</f>
        <v/>
      </c>
      <c r="H6226" s="42">
        <f>IF($G6226="","",$O6226)</f>
        <v/>
      </c>
      <c r="I6226" s="5">
        <f>IF($G6226="","",$G6226*IF($H6226="",$O6226,$H6226)/100)</f>
        <v/>
      </c>
      <c r="J6226" s="5">
        <f>IF(OR($L6226="",NOT(COUNTIFS($L$2:$L6226,$L6226)=1)),"",SUMIFS($G:$G,$L:$L,$L6226))</f>
        <v/>
      </c>
      <c r="K6226" s="5">
        <f>IF(OR($L6226="",NOT(COUNTIFS($L$2:$L6226,$L6226)=1)),"",SUMIFS($I:$I,$L:$L,$L6226))</f>
        <v/>
      </c>
      <c r="L6226" s="6">
        <f>IF($B6226="","",YEAR($B6226))</f>
        <v/>
      </c>
      <c r="M6226" s="6">
        <f>INT((ROW()-2)/39)+1</f>
        <v/>
      </c>
      <c r="N6226" s="6">
        <f>MOD(ROW()-2,39)+2</f>
        <v/>
      </c>
      <c r="O6226" s="42">
        <f>IF(AND($B6226&lt;&gt;"",$C6226&lt;&gt;"",$B6226&lt;=$C6226),INDEX(Szabalyok!$C:$C,$N6226),"")</f>
        <v/>
      </c>
      <c r="P6226">
        <f>IF(D6226="",P6225,P6225+1)</f>
        <v/>
      </c>
    </row>
    <row r="6227">
      <c r="A6227">
        <f>IF(P6227=P6226,0,P6227)</f>
        <v/>
      </c>
      <c r="B6227" s="41">
        <f>IF($M6227&gt;300,"",IF(OR(INDEX(Bemenet!$E$2:$E$301,$M6227)="",INDEX(Bemenet!$F$2:$F$301,$M6227)=""),"",MAX(INDEX(Bemenet!$E$2:$E$301,$M6227),INDEX(Szabalyok!$A:$A,$N6227))))</f>
        <v/>
      </c>
      <c r="C6227" s="41">
        <f>IF($B6227="","",MIN(INDEX(Bemenet!$F$2:$F$301,$M6227),INDEX(Szabalyok!$B:$B,$N6227)))</f>
        <v/>
      </c>
      <c r="D6227" s="5">
        <f>IF(AND($B6227&lt;&gt;"",$C6227&lt;&gt;"",$B6227&lt;=$C6227),INDEX(Bemenet!$G$2:$G$301,$M6227),"")</f>
        <v/>
      </c>
      <c r="E6227" s="6">
        <f>IF(AND($B6227&lt;&gt;"",$C6227&lt;&gt;"",$B6227&lt;=$C6227),INDEX(Bemenet!$D$2:$D$301,$M6227),"")</f>
        <v/>
      </c>
      <c r="F6227" s="5">
        <f>IF(AND($B6227&lt;&gt;"",$C6227&lt;&gt;"",$B6227&lt;=$C6227),$C6227-$B6227+1,"")</f>
        <v/>
      </c>
      <c r="G6227" s="5">
        <f>IF($F6227="","",$F6227*$D6227)</f>
        <v/>
      </c>
      <c r="H6227" s="42">
        <f>IF($G6227="","",$O6227)</f>
        <v/>
      </c>
      <c r="I6227" s="5">
        <f>IF($G6227="","",$G6227*IF($H6227="",$O6227,$H6227)/100)</f>
        <v/>
      </c>
      <c r="J6227" s="5">
        <f>IF(OR($L6227="",NOT(COUNTIFS($L$2:$L6227,$L6227)=1)),"",SUMIFS($G:$G,$L:$L,$L6227))</f>
        <v/>
      </c>
      <c r="K6227" s="5">
        <f>IF(OR($L6227="",NOT(COUNTIFS($L$2:$L6227,$L6227)=1)),"",SUMIFS($I:$I,$L:$L,$L6227))</f>
        <v/>
      </c>
      <c r="L6227" s="6">
        <f>IF($B6227="","",YEAR($B6227))</f>
        <v/>
      </c>
      <c r="M6227" s="6">
        <f>INT((ROW()-2)/39)+1</f>
        <v/>
      </c>
      <c r="N6227" s="6">
        <f>MOD(ROW()-2,39)+2</f>
        <v/>
      </c>
      <c r="O6227" s="42">
        <f>IF(AND($B6227&lt;&gt;"",$C6227&lt;&gt;"",$B6227&lt;=$C6227),INDEX(Szabalyok!$C:$C,$N6227),"")</f>
        <v/>
      </c>
      <c r="P6227">
        <f>IF(D6227="",P6226,P6226+1)</f>
        <v/>
      </c>
    </row>
    <row r="6228">
      <c r="A6228">
        <f>IF(P6228=P6227,0,P6228)</f>
        <v/>
      </c>
      <c r="B6228" s="41">
        <f>IF($M6228&gt;300,"",IF(OR(INDEX(Bemenet!$E$2:$E$301,$M6228)="",INDEX(Bemenet!$F$2:$F$301,$M6228)=""),"",MAX(INDEX(Bemenet!$E$2:$E$301,$M6228),INDEX(Szabalyok!$A:$A,$N6228))))</f>
        <v/>
      </c>
      <c r="C6228" s="41">
        <f>IF($B6228="","",MIN(INDEX(Bemenet!$F$2:$F$301,$M6228),INDEX(Szabalyok!$B:$B,$N6228)))</f>
        <v/>
      </c>
      <c r="D6228" s="5">
        <f>IF(AND($B6228&lt;&gt;"",$C6228&lt;&gt;"",$B6228&lt;=$C6228),INDEX(Bemenet!$G$2:$G$301,$M6228),"")</f>
        <v/>
      </c>
      <c r="E6228" s="6">
        <f>IF(AND($B6228&lt;&gt;"",$C6228&lt;&gt;"",$B6228&lt;=$C6228),INDEX(Bemenet!$D$2:$D$301,$M6228),"")</f>
        <v/>
      </c>
      <c r="F6228" s="5">
        <f>IF(AND($B6228&lt;&gt;"",$C6228&lt;&gt;"",$B6228&lt;=$C6228),$C6228-$B6228+1,"")</f>
        <v/>
      </c>
      <c r="G6228" s="5">
        <f>IF($F6228="","",$F6228*$D6228)</f>
        <v/>
      </c>
      <c r="H6228" s="42">
        <f>IF($G6228="","",$O6228)</f>
        <v/>
      </c>
      <c r="I6228" s="5">
        <f>IF($G6228="","",$G6228*IF($H6228="",$O6228,$H6228)/100)</f>
        <v/>
      </c>
      <c r="J6228" s="5">
        <f>IF(OR($L6228="",NOT(COUNTIFS($L$2:$L6228,$L6228)=1)),"",SUMIFS($G:$G,$L:$L,$L6228))</f>
        <v/>
      </c>
      <c r="K6228" s="5">
        <f>IF(OR($L6228="",NOT(COUNTIFS($L$2:$L6228,$L6228)=1)),"",SUMIFS($I:$I,$L:$L,$L6228))</f>
        <v/>
      </c>
      <c r="L6228" s="6">
        <f>IF($B6228="","",YEAR($B6228))</f>
        <v/>
      </c>
      <c r="M6228" s="6">
        <f>INT((ROW()-2)/39)+1</f>
        <v/>
      </c>
      <c r="N6228" s="6">
        <f>MOD(ROW()-2,39)+2</f>
        <v/>
      </c>
      <c r="O6228" s="42">
        <f>IF(AND($B6228&lt;&gt;"",$C6228&lt;&gt;"",$B6228&lt;=$C6228),INDEX(Szabalyok!$C:$C,$N6228),"")</f>
        <v/>
      </c>
      <c r="P6228">
        <f>IF(D6228="",P6227,P6227+1)</f>
        <v/>
      </c>
    </row>
    <row r="6229">
      <c r="A6229">
        <f>IF(P6229=P6228,0,P6229)</f>
        <v/>
      </c>
      <c r="B6229" s="41">
        <f>IF($M6229&gt;300,"",IF(OR(INDEX(Bemenet!$E$2:$E$301,$M6229)="",INDEX(Bemenet!$F$2:$F$301,$M6229)=""),"",MAX(INDEX(Bemenet!$E$2:$E$301,$M6229),INDEX(Szabalyok!$A:$A,$N6229))))</f>
        <v/>
      </c>
      <c r="C6229" s="41">
        <f>IF($B6229="","",MIN(INDEX(Bemenet!$F$2:$F$301,$M6229),INDEX(Szabalyok!$B:$B,$N6229)))</f>
        <v/>
      </c>
      <c r="D6229" s="5">
        <f>IF(AND($B6229&lt;&gt;"",$C6229&lt;&gt;"",$B6229&lt;=$C6229),INDEX(Bemenet!$G$2:$G$301,$M6229),"")</f>
        <v/>
      </c>
      <c r="E6229" s="6">
        <f>IF(AND($B6229&lt;&gt;"",$C6229&lt;&gt;"",$B6229&lt;=$C6229),INDEX(Bemenet!$D$2:$D$301,$M6229),"")</f>
        <v/>
      </c>
      <c r="F6229" s="5">
        <f>IF(AND($B6229&lt;&gt;"",$C6229&lt;&gt;"",$B6229&lt;=$C6229),$C6229-$B6229+1,"")</f>
        <v/>
      </c>
      <c r="G6229" s="5">
        <f>IF($F6229="","",$F6229*$D6229)</f>
        <v/>
      </c>
      <c r="H6229" s="42">
        <f>IF($G6229="","",$O6229)</f>
        <v/>
      </c>
      <c r="I6229" s="5">
        <f>IF($G6229="","",$G6229*IF($H6229="",$O6229,$H6229)/100)</f>
        <v/>
      </c>
      <c r="J6229" s="5">
        <f>IF(OR($L6229="",NOT(COUNTIFS($L$2:$L6229,$L6229)=1)),"",SUMIFS($G:$G,$L:$L,$L6229))</f>
        <v/>
      </c>
      <c r="K6229" s="5">
        <f>IF(OR($L6229="",NOT(COUNTIFS($L$2:$L6229,$L6229)=1)),"",SUMIFS($I:$I,$L:$L,$L6229))</f>
        <v/>
      </c>
      <c r="L6229" s="6">
        <f>IF($B6229="","",YEAR($B6229))</f>
        <v/>
      </c>
      <c r="M6229" s="6">
        <f>INT((ROW()-2)/39)+1</f>
        <v/>
      </c>
      <c r="N6229" s="6">
        <f>MOD(ROW()-2,39)+2</f>
        <v/>
      </c>
      <c r="O6229" s="42">
        <f>IF(AND($B6229&lt;&gt;"",$C6229&lt;&gt;"",$B6229&lt;=$C6229),INDEX(Szabalyok!$C:$C,$N6229),"")</f>
        <v/>
      </c>
      <c r="P6229">
        <f>IF(D6229="",P6228,P6228+1)</f>
        <v/>
      </c>
    </row>
    <row r="6230">
      <c r="A6230">
        <f>IF(P6230=P6229,0,P6230)</f>
        <v/>
      </c>
      <c r="B6230" s="41">
        <f>IF($M6230&gt;300,"",IF(OR(INDEX(Bemenet!$E$2:$E$301,$M6230)="",INDEX(Bemenet!$F$2:$F$301,$M6230)=""),"",MAX(INDEX(Bemenet!$E$2:$E$301,$M6230),INDEX(Szabalyok!$A:$A,$N6230))))</f>
        <v/>
      </c>
      <c r="C6230" s="41">
        <f>IF($B6230="","",MIN(INDEX(Bemenet!$F$2:$F$301,$M6230),INDEX(Szabalyok!$B:$B,$N6230)))</f>
        <v/>
      </c>
      <c r="D6230" s="5">
        <f>IF(AND($B6230&lt;&gt;"",$C6230&lt;&gt;"",$B6230&lt;=$C6230),INDEX(Bemenet!$G$2:$G$301,$M6230),"")</f>
        <v/>
      </c>
      <c r="E6230" s="6">
        <f>IF(AND($B6230&lt;&gt;"",$C6230&lt;&gt;"",$B6230&lt;=$C6230),INDEX(Bemenet!$D$2:$D$301,$M6230),"")</f>
        <v/>
      </c>
      <c r="F6230" s="5">
        <f>IF(AND($B6230&lt;&gt;"",$C6230&lt;&gt;"",$B6230&lt;=$C6230),$C6230-$B6230+1,"")</f>
        <v/>
      </c>
      <c r="G6230" s="5">
        <f>IF($F6230="","",$F6230*$D6230)</f>
        <v/>
      </c>
      <c r="H6230" s="42">
        <f>IF($G6230="","",$O6230)</f>
        <v/>
      </c>
      <c r="I6230" s="5">
        <f>IF($G6230="","",$G6230*IF($H6230="",$O6230,$H6230)/100)</f>
        <v/>
      </c>
      <c r="J6230" s="5">
        <f>IF(OR($L6230="",NOT(COUNTIFS($L$2:$L6230,$L6230)=1)),"",SUMIFS($G:$G,$L:$L,$L6230))</f>
        <v/>
      </c>
      <c r="K6230" s="5">
        <f>IF(OR($L6230="",NOT(COUNTIFS($L$2:$L6230,$L6230)=1)),"",SUMIFS($I:$I,$L:$L,$L6230))</f>
        <v/>
      </c>
      <c r="L6230" s="6">
        <f>IF($B6230="","",YEAR($B6230))</f>
        <v/>
      </c>
      <c r="M6230" s="6">
        <f>INT((ROW()-2)/39)+1</f>
        <v/>
      </c>
      <c r="N6230" s="6">
        <f>MOD(ROW()-2,39)+2</f>
        <v/>
      </c>
      <c r="O6230" s="42">
        <f>IF(AND($B6230&lt;&gt;"",$C6230&lt;&gt;"",$B6230&lt;=$C6230),INDEX(Szabalyok!$C:$C,$N6230),"")</f>
        <v/>
      </c>
      <c r="P6230">
        <f>IF(D6230="",P6229,P6229+1)</f>
        <v/>
      </c>
    </row>
    <row r="6231">
      <c r="A6231">
        <f>IF(P6231=P6230,0,P6231)</f>
        <v/>
      </c>
      <c r="B6231" s="41">
        <f>IF($M6231&gt;300,"",IF(OR(INDEX(Bemenet!$E$2:$E$301,$M6231)="",INDEX(Bemenet!$F$2:$F$301,$M6231)=""),"",MAX(INDEX(Bemenet!$E$2:$E$301,$M6231),INDEX(Szabalyok!$A:$A,$N6231))))</f>
        <v/>
      </c>
      <c r="C6231" s="41">
        <f>IF($B6231="","",MIN(INDEX(Bemenet!$F$2:$F$301,$M6231),INDEX(Szabalyok!$B:$B,$N6231)))</f>
        <v/>
      </c>
      <c r="D6231" s="5">
        <f>IF(AND($B6231&lt;&gt;"",$C6231&lt;&gt;"",$B6231&lt;=$C6231),INDEX(Bemenet!$G$2:$G$301,$M6231),"")</f>
        <v/>
      </c>
      <c r="E6231" s="6">
        <f>IF(AND($B6231&lt;&gt;"",$C6231&lt;&gt;"",$B6231&lt;=$C6231),INDEX(Bemenet!$D$2:$D$301,$M6231),"")</f>
        <v/>
      </c>
      <c r="F6231" s="5">
        <f>IF(AND($B6231&lt;&gt;"",$C6231&lt;&gt;"",$B6231&lt;=$C6231),$C6231-$B6231+1,"")</f>
        <v/>
      </c>
      <c r="G6231" s="5">
        <f>IF($F6231="","",$F6231*$D6231)</f>
        <v/>
      </c>
      <c r="H6231" s="42">
        <f>IF($G6231="","",$O6231)</f>
        <v/>
      </c>
      <c r="I6231" s="5">
        <f>IF($G6231="","",$G6231*IF($H6231="",$O6231,$H6231)/100)</f>
        <v/>
      </c>
      <c r="J6231" s="5">
        <f>IF(OR($L6231="",NOT(COUNTIFS($L$2:$L6231,$L6231)=1)),"",SUMIFS($G:$G,$L:$L,$L6231))</f>
        <v/>
      </c>
      <c r="K6231" s="5">
        <f>IF(OR($L6231="",NOT(COUNTIFS($L$2:$L6231,$L6231)=1)),"",SUMIFS($I:$I,$L:$L,$L6231))</f>
        <v/>
      </c>
      <c r="L6231" s="6">
        <f>IF($B6231="","",YEAR($B6231))</f>
        <v/>
      </c>
      <c r="M6231" s="6">
        <f>INT((ROW()-2)/39)+1</f>
        <v/>
      </c>
      <c r="N6231" s="6">
        <f>MOD(ROW()-2,39)+2</f>
        <v/>
      </c>
      <c r="O6231" s="42">
        <f>IF(AND($B6231&lt;&gt;"",$C6231&lt;&gt;"",$B6231&lt;=$C6231),INDEX(Szabalyok!$C:$C,$N6231),"")</f>
        <v/>
      </c>
      <c r="P6231">
        <f>IF(D6231="",P6230,P6230+1)</f>
        <v/>
      </c>
    </row>
    <row r="6232">
      <c r="A6232">
        <f>IF(P6232=P6231,0,P6232)</f>
        <v/>
      </c>
      <c r="B6232" s="41">
        <f>IF($M6232&gt;300,"",IF(OR(INDEX(Bemenet!$E$2:$E$301,$M6232)="",INDEX(Bemenet!$F$2:$F$301,$M6232)=""),"",MAX(INDEX(Bemenet!$E$2:$E$301,$M6232),INDEX(Szabalyok!$A:$A,$N6232))))</f>
        <v/>
      </c>
      <c r="C6232" s="41">
        <f>IF($B6232="","",MIN(INDEX(Bemenet!$F$2:$F$301,$M6232),INDEX(Szabalyok!$B:$B,$N6232)))</f>
        <v/>
      </c>
      <c r="D6232" s="5">
        <f>IF(AND($B6232&lt;&gt;"",$C6232&lt;&gt;"",$B6232&lt;=$C6232),INDEX(Bemenet!$G$2:$G$301,$M6232),"")</f>
        <v/>
      </c>
      <c r="E6232" s="6">
        <f>IF(AND($B6232&lt;&gt;"",$C6232&lt;&gt;"",$B6232&lt;=$C6232),INDEX(Bemenet!$D$2:$D$301,$M6232),"")</f>
        <v/>
      </c>
      <c r="F6232" s="5">
        <f>IF(AND($B6232&lt;&gt;"",$C6232&lt;&gt;"",$B6232&lt;=$C6232),$C6232-$B6232+1,"")</f>
        <v/>
      </c>
      <c r="G6232" s="5">
        <f>IF($F6232="","",$F6232*$D6232)</f>
        <v/>
      </c>
      <c r="H6232" s="42">
        <f>IF($G6232="","",$O6232)</f>
        <v/>
      </c>
      <c r="I6232" s="5">
        <f>IF($G6232="","",$G6232*IF($H6232="",$O6232,$H6232)/100)</f>
        <v/>
      </c>
      <c r="J6232" s="5">
        <f>IF(OR($L6232="",NOT(COUNTIFS($L$2:$L6232,$L6232)=1)),"",SUMIFS($G:$G,$L:$L,$L6232))</f>
        <v/>
      </c>
      <c r="K6232" s="5">
        <f>IF(OR($L6232="",NOT(COUNTIFS($L$2:$L6232,$L6232)=1)),"",SUMIFS($I:$I,$L:$L,$L6232))</f>
        <v/>
      </c>
      <c r="L6232" s="6">
        <f>IF($B6232="","",YEAR($B6232))</f>
        <v/>
      </c>
      <c r="M6232" s="6">
        <f>INT((ROW()-2)/39)+1</f>
        <v/>
      </c>
      <c r="N6232" s="6">
        <f>MOD(ROW()-2,39)+2</f>
        <v/>
      </c>
      <c r="O6232" s="42">
        <f>IF(AND($B6232&lt;&gt;"",$C6232&lt;&gt;"",$B6232&lt;=$C6232),INDEX(Szabalyok!$C:$C,$N6232),"")</f>
        <v/>
      </c>
      <c r="P6232">
        <f>IF(D6232="",P6231,P6231+1)</f>
        <v/>
      </c>
    </row>
    <row r="6233">
      <c r="A6233">
        <f>IF(P6233=P6232,0,P6233)</f>
        <v/>
      </c>
      <c r="B6233" s="41">
        <f>IF($M6233&gt;300,"",IF(OR(INDEX(Bemenet!$E$2:$E$301,$M6233)="",INDEX(Bemenet!$F$2:$F$301,$M6233)=""),"",MAX(INDEX(Bemenet!$E$2:$E$301,$M6233),INDEX(Szabalyok!$A:$A,$N6233))))</f>
        <v/>
      </c>
      <c r="C6233" s="41">
        <f>IF($B6233="","",MIN(INDEX(Bemenet!$F$2:$F$301,$M6233),INDEX(Szabalyok!$B:$B,$N6233)))</f>
        <v/>
      </c>
      <c r="D6233" s="5">
        <f>IF(AND($B6233&lt;&gt;"",$C6233&lt;&gt;"",$B6233&lt;=$C6233),INDEX(Bemenet!$G$2:$G$301,$M6233),"")</f>
        <v/>
      </c>
      <c r="E6233" s="6">
        <f>IF(AND($B6233&lt;&gt;"",$C6233&lt;&gt;"",$B6233&lt;=$C6233),INDEX(Bemenet!$D$2:$D$301,$M6233),"")</f>
        <v/>
      </c>
      <c r="F6233" s="5">
        <f>IF(AND($B6233&lt;&gt;"",$C6233&lt;&gt;"",$B6233&lt;=$C6233),$C6233-$B6233+1,"")</f>
        <v/>
      </c>
      <c r="G6233" s="5">
        <f>IF($F6233="","",$F6233*$D6233)</f>
        <v/>
      </c>
      <c r="H6233" s="42">
        <f>IF($G6233="","",$O6233)</f>
        <v/>
      </c>
      <c r="I6233" s="5">
        <f>IF($G6233="","",$G6233*IF($H6233="",$O6233,$H6233)/100)</f>
        <v/>
      </c>
      <c r="J6233" s="5">
        <f>IF(OR($L6233="",NOT(COUNTIFS($L$2:$L6233,$L6233)=1)),"",SUMIFS($G:$G,$L:$L,$L6233))</f>
        <v/>
      </c>
      <c r="K6233" s="5">
        <f>IF(OR($L6233="",NOT(COUNTIFS($L$2:$L6233,$L6233)=1)),"",SUMIFS($I:$I,$L:$L,$L6233))</f>
        <v/>
      </c>
      <c r="L6233" s="6">
        <f>IF($B6233="","",YEAR($B6233))</f>
        <v/>
      </c>
      <c r="M6233" s="6">
        <f>INT((ROW()-2)/39)+1</f>
        <v/>
      </c>
      <c r="N6233" s="6">
        <f>MOD(ROW()-2,39)+2</f>
        <v/>
      </c>
      <c r="O6233" s="42">
        <f>IF(AND($B6233&lt;&gt;"",$C6233&lt;&gt;"",$B6233&lt;=$C6233),INDEX(Szabalyok!$C:$C,$N6233),"")</f>
        <v/>
      </c>
      <c r="P6233">
        <f>IF(D6233="",P6232,P6232+1)</f>
        <v/>
      </c>
    </row>
    <row r="6234">
      <c r="A6234">
        <f>IF(P6234=P6233,0,P6234)</f>
        <v/>
      </c>
      <c r="B6234" s="41">
        <f>IF($M6234&gt;300,"",IF(OR(INDEX(Bemenet!$E$2:$E$301,$M6234)="",INDEX(Bemenet!$F$2:$F$301,$M6234)=""),"",MAX(INDEX(Bemenet!$E$2:$E$301,$M6234),INDEX(Szabalyok!$A:$A,$N6234))))</f>
        <v/>
      </c>
      <c r="C6234" s="41">
        <f>IF($B6234="","",MIN(INDEX(Bemenet!$F$2:$F$301,$M6234),INDEX(Szabalyok!$B:$B,$N6234)))</f>
        <v/>
      </c>
      <c r="D6234" s="5">
        <f>IF(AND($B6234&lt;&gt;"",$C6234&lt;&gt;"",$B6234&lt;=$C6234),INDEX(Bemenet!$G$2:$G$301,$M6234),"")</f>
        <v/>
      </c>
      <c r="E6234" s="6">
        <f>IF(AND($B6234&lt;&gt;"",$C6234&lt;&gt;"",$B6234&lt;=$C6234),INDEX(Bemenet!$D$2:$D$301,$M6234),"")</f>
        <v/>
      </c>
      <c r="F6234" s="5">
        <f>IF(AND($B6234&lt;&gt;"",$C6234&lt;&gt;"",$B6234&lt;=$C6234),$C6234-$B6234+1,"")</f>
        <v/>
      </c>
      <c r="G6234" s="5">
        <f>IF($F6234="","",$F6234*$D6234)</f>
        <v/>
      </c>
      <c r="H6234" s="42">
        <f>IF($G6234="","",$O6234)</f>
        <v/>
      </c>
      <c r="I6234" s="5">
        <f>IF($G6234="","",$G6234*IF($H6234="",$O6234,$H6234)/100)</f>
        <v/>
      </c>
      <c r="J6234" s="5">
        <f>IF(OR($L6234="",NOT(COUNTIFS($L$2:$L6234,$L6234)=1)),"",SUMIFS($G:$G,$L:$L,$L6234))</f>
        <v/>
      </c>
      <c r="K6234" s="5">
        <f>IF(OR($L6234="",NOT(COUNTIFS($L$2:$L6234,$L6234)=1)),"",SUMIFS($I:$I,$L:$L,$L6234))</f>
        <v/>
      </c>
      <c r="L6234" s="6">
        <f>IF($B6234="","",YEAR($B6234))</f>
        <v/>
      </c>
      <c r="M6234" s="6">
        <f>INT((ROW()-2)/39)+1</f>
        <v/>
      </c>
      <c r="N6234" s="6">
        <f>MOD(ROW()-2,39)+2</f>
        <v/>
      </c>
      <c r="O6234" s="42">
        <f>IF(AND($B6234&lt;&gt;"",$C6234&lt;&gt;"",$B6234&lt;=$C6234),INDEX(Szabalyok!$C:$C,$N6234),"")</f>
        <v/>
      </c>
      <c r="P6234">
        <f>IF(D6234="",P6233,P6233+1)</f>
        <v/>
      </c>
    </row>
    <row r="6235">
      <c r="A6235">
        <f>IF(P6235=P6234,0,P6235)</f>
        <v/>
      </c>
      <c r="B6235" s="41">
        <f>IF($M6235&gt;300,"",IF(OR(INDEX(Bemenet!$E$2:$E$301,$M6235)="",INDEX(Bemenet!$F$2:$F$301,$M6235)=""),"",MAX(INDEX(Bemenet!$E$2:$E$301,$M6235),INDEX(Szabalyok!$A:$A,$N6235))))</f>
        <v/>
      </c>
      <c r="C6235" s="41">
        <f>IF($B6235="","",MIN(INDEX(Bemenet!$F$2:$F$301,$M6235),INDEX(Szabalyok!$B:$B,$N6235)))</f>
        <v/>
      </c>
      <c r="D6235" s="5">
        <f>IF(AND($B6235&lt;&gt;"",$C6235&lt;&gt;"",$B6235&lt;=$C6235),INDEX(Bemenet!$G$2:$G$301,$M6235),"")</f>
        <v/>
      </c>
      <c r="E6235" s="6">
        <f>IF(AND($B6235&lt;&gt;"",$C6235&lt;&gt;"",$B6235&lt;=$C6235),INDEX(Bemenet!$D$2:$D$301,$M6235),"")</f>
        <v/>
      </c>
      <c r="F6235" s="5">
        <f>IF(AND($B6235&lt;&gt;"",$C6235&lt;&gt;"",$B6235&lt;=$C6235),$C6235-$B6235+1,"")</f>
        <v/>
      </c>
      <c r="G6235" s="5">
        <f>IF($F6235="","",$F6235*$D6235)</f>
        <v/>
      </c>
      <c r="H6235" s="42">
        <f>IF($G6235="","",$O6235)</f>
        <v/>
      </c>
      <c r="I6235" s="5">
        <f>IF($G6235="","",$G6235*IF($H6235="",$O6235,$H6235)/100)</f>
        <v/>
      </c>
      <c r="J6235" s="5">
        <f>IF(OR($L6235="",NOT(COUNTIFS($L$2:$L6235,$L6235)=1)),"",SUMIFS($G:$G,$L:$L,$L6235))</f>
        <v/>
      </c>
      <c r="K6235" s="5">
        <f>IF(OR($L6235="",NOT(COUNTIFS($L$2:$L6235,$L6235)=1)),"",SUMIFS($I:$I,$L:$L,$L6235))</f>
        <v/>
      </c>
      <c r="L6235" s="6">
        <f>IF($B6235="","",YEAR($B6235))</f>
        <v/>
      </c>
      <c r="M6235" s="6">
        <f>INT((ROW()-2)/39)+1</f>
        <v/>
      </c>
      <c r="N6235" s="6">
        <f>MOD(ROW()-2,39)+2</f>
        <v/>
      </c>
      <c r="O6235" s="42">
        <f>IF(AND($B6235&lt;&gt;"",$C6235&lt;&gt;"",$B6235&lt;=$C6235),INDEX(Szabalyok!$C:$C,$N6235),"")</f>
        <v/>
      </c>
      <c r="P6235">
        <f>IF(D6235="",P6234,P6234+1)</f>
        <v/>
      </c>
    </row>
    <row r="6236">
      <c r="A6236">
        <f>IF(P6236=P6235,0,P6236)</f>
        <v/>
      </c>
      <c r="B6236" s="41">
        <f>IF($M6236&gt;300,"",IF(OR(INDEX(Bemenet!$E$2:$E$301,$M6236)="",INDEX(Bemenet!$F$2:$F$301,$M6236)=""),"",MAX(INDEX(Bemenet!$E$2:$E$301,$M6236),INDEX(Szabalyok!$A:$A,$N6236))))</f>
        <v/>
      </c>
      <c r="C6236" s="41">
        <f>IF($B6236="","",MIN(INDEX(Bemenet!$F$2:$F$301,$M6236),INDEX(Szabalyok!$B:$B,$N6236)))</f>
        <v/>
      </c>
      <c r="D6236" s="5">
        <f>IF(AND($B6236&lt;&gt;"",$C6236&lt;&gt;"",$B6236&lt;=$C6236),INDEX(Bemenet!$G$2:$G$301,$M6236),"")</f>
        <v/>
      </c>
      <c r="E6236" s="6">
        <f>IF(AND($B6236&lt;&gt;"",$C6236&lt;&gt;"",$B6236&lt;=$C6236),INDEX(Bemenet!$D$2:$D$301,$M6236),"")</f>
        <v/>
      </c>
      <c r="F6236" s="5">
        <f>IF(AND($B6236&lt;&gt;"",$C6236&lt;&gt;"",$B6236&lt;=$C6236),$C6236-$B6236+1,"")</f>
        <v/>
      </c>
      <c r="G6236" s="5">
        <f>IF($F6236="","",$F6236*$D6236)</f>
        <v/>
      </c>
      <c r="H6236" s="42">
        <f>IF($G6236="","",$O6236)</f>
        <v/>
      </c>
      <c r="I6236" s="5">
        <f>IF($G6236="","",$G6236*IF($H6236="",$O6236,$H6236)/100)</f>
        <v/>
      </c>
      <c r="J6236" s="5">
        <f>IF(OR($L6236="",NOT(COUNTIFS($L$2:$L6236,$L6236)=1)),"",SUMIFS($G:$G,$L:$L,$L6236))</f>
        <v/>
      </c>
      <c r="K6236" s="5">
        <f>IF(OR($L6236="",NOT(COUNTIFS($L$2:$L6236,$L6236)=1)),"",SUMIFS($I:$I,$L:$L,$L6236))</f>
        <v/>
      </c>
      <c r="L6236" s="6">
        <f>IF($B6236="","",YEAR($B6236))</f>
        <v/>
      </c>
      <c r="M6236" s="6">
        <f>INT((ROW()-2)/39)+1</f>
        <v/>
      </c>
      <c r="N6236" s="6">
        <f>MOD(ROW()-2,39)+2</f>
        <v/>
      </c>
      <c r="O6236" s="42">
        <f>IF(AND($B6236&lt;&gt;"",$C6236&lt;&gt;"",$B6236&lt;=$C6236),INDEX(Szabalyok!$C:$C,$N6236),"")</f>
        <v/>
      </c>
      <c r="P6236">
        <f>IF(D6236="",P6235,P6235+1)</f>
        <v/>
      </c>
    </row>
    <row r="6237">
      <c r="A6237">
        <f>IF(P6237=P6236,0,P6237)</f>
        <v/>
      </c>
      <c r="B6237" s="41">
        <f>IF($M6237&gt;300,"",IF(OR(INDEX(Bemenet!$E$2:$E$301,$M6237)="",INDEX(Bemenet!$F$2:$F$301,$M6237)=""),"",MAX(INDEX(Bemenet!$E$2:$E$301,$M6237),INDEX(Szabalyok!$A:$A,$N6237))))</f>
        <v/>
      </c>
      <c r="C6237" s="41">
        <f>IF($B6237="","",MIN(INDEX(Bemenet!$F$2:$F$301,$M6237),INDEX(Szabalyok!$B:$B,$N6237)))</f>
        <v/>
      </c>
      <c r="D6237" s="5">
        <f>IF(AND($B6237&lt;&gt;"",$C6237&lt;&gt;"",$B6237&lt;=$C6237),INDEX(Bemenet!$G$2:$G$301,$M6237),"")</f>
        <v/>
      </c>
      <c r="E6237" s="6">
        <f>IF(AND($B6237&lt;&gt;"",$C6237&lt;&gt;"",$B6237&lt;=$C6237),INDEX(Bemenet!$D$2:$D$301,$M6237),"")</f>
        <v/>
      </c>
      <c r="F6237" s="5">
        <f>IF(AND($B6237&lt;&gt;"",$C6237&lt;&gt;"",$B6237&lt;=$C6237),$C6237-$B6237+1,"")</f>
        <v/>
      </c>
      <c r="G6237" s="5">
        <f>IF($F6237="","",$F6237*$D6237)</f>
        <v/>
      </c>
      <c r="H6237" s="42">
        <f>IF($G6237="","",$O6237)</f>
        <v/>
      </c>
      <c r="I6237" s="5">
        <f>IF($G6237="","",$G6237*IF($H6237="",$O6237,$H6237)/100)</f>
        <v/>
      </c>
      <c r="J6237" s="5">
        <f>IF(OR($L6237="",NOT(COUNTIFS($L$2:$L6237,$L6237)=1)),"",SUMIFS($G:$G,$L:$L,$L6237))</f>
        <v/>
      </c>
      <c r="K6237" s="5">
        <f>IF(OR($L6237="",NOT(COUNTIFS($L$2:$L6237,$L6237)=1)),"",SUMIFS($I:$I,$L:$L,$L6237))</f>
        <v/>
      </c>
      <c r="L6237" s="6">
        <f>IF($B6237="","",YEAR($B6237))</f>
        <v/>
      </c>
      <c r="M6237" s="6">
        <f>INT((ROW()-2)/39)+1</f>
        <v/>
      </c>
      <c r="N6237" s="6">
        <f>MOD(ROW()-2,39)+2</f>
        <v/>
      </c>
      <c r="O6237" s="42">
        <f>IF(AND($B6237&lt;&gt;"",$C6237&lt;&gt;"",$B6237&lt;=$C6237),INDEX(Szabalyok!$C:$C,$N6237),"")</f>
        <v/>
      </c>
      <c r="P6237">
        <f>IF(D6237="",P6236,P6236+1)</f>
        <v/>
      </c>
    </row>
    <row r="6238">
      <c r="A6238">
        <f>IF(P6238=P6237,0,P6238)</f>
        <v/>
      </c>
      <c r="B6238" s="41">
        <f>IF($M6238&gt;300,"",IF(OR(INDEX(Bemenet!$E$2:$E$301,$M6238)="",INDEX(Bemenet!$F$2:$F$301,$M6238)=""),"",MAX(INDEX(Bemenet!$E$2:$E$301,$M6238),INDEX(Szabalyok!$A:$A,$N6238))))</f>
        <v/>
      </c>
      <c r="C6238" s="41">
        <f>IF($B6238="","",MIN(INDEX(Bemenet!$F$2:$F$301,$M6238),INDEX(Szabalyok!$B:$B,$N6238)))</f>
        <v/>
      </c>
      <c r="D6238" s="5">
        <f>IF(AND($B6238&lt;&gt;"",$C6238&lt;&gt;"",$B6238&lt;=$C6238),INDEX(Bemenet!$G$2:$G$301,$M6238),"")</f>
        <v/>
      </c>
      <c r="E6238" s="6">
        <f>IF(AND($B6238&lt;&gt;"",$C6238&lt;&gt;"",$B6238&lt;=$C6238),INDEX(Bemenet!$D$2:$D$301,$M6238),"")</f>
        <v/>
      </c>
      <c r="F6238" s="5">
        <f>IF(AND($B6238&lt;&gt;"",$C6238&lt;&gt;"",$B6238&lt;=$C6238),$C6238-$B6238+1,"")</f>
        <v/>
      </c>
      <c r="G6238" s="5">
        <f>IF($F6238="","",$F6238*$D6238)</f>
        <v/>
      </c>
      <c r="H6238" s="42">
        <f>IF($G6238="","",$O6238)</f>
        <v/>
      </c>
      <c r="I6238" s="5">
        <f>IF($G6238="","",$G6238*IF($H6238="",$O6238,$H6238)/100)</f>
        <v/>
      </c>
      <c r="J6238" s="5">
        <f>IF(OR($L6238="",NOT(COUNTIFS($L$2:$L6238,$L6238)=1)),"",SUMIFS($G:$G,$L:$L,$L6238))</f>
        <v/>
      </c>
      <c r="K6238" s="5">
        <f>IF(OR($L6238="",NOT(COUNTIFS($L$2:$L6238,$L6238)=1)),"",SUMIFS($I:$I,$L:$L,$L6238))</f>
        <v/>
      </c>
      <c r="L6238" s="6">
        <f>IF($B6238="","",YEAR($B6238))</f>
        <v/>
      </c>
      <c r="M6238" s="6">
        <f>INT((ROW()-2)/39)+1</f>
        <v/>
      </c>
      <c r="N6238" s="6">
        <f>MOD(ROW()-2,39)+2</f>
        <v/>
      </c>
      <c r="O6238" s="42">
        <f>IF(AND($B6238&lt;&gt;"",$C6238&lt;&gt;"",$B6238&lt;=$C6238),INDEX(Szabalyok!$C:$C,$N6238),"")</f>
        <v/>
      </c>
      <c r="P6238">
        <f>IF(D6238="",P6237,P6237+1)</f>
        <v/>
      </c>
    </row>
    <row r="6239">
      <c r="A6239">
        <f>IF(P6239=P6238,0,P6239)</f>
        <v/>
      </c>
      <c r="B6239" s="41">
        <f>IF($M6239&gt;300,"",IF(OR(INDEX(Bemenet!$E$2:$E$301,$M6239)="",INDEX(Bemenet!$F$2:$F$301,$M6239)=""),"",MAX(INDEX(Bemenet!$E$2:$E$301,$M6239),INDEX(Szabalyok!$A:$A,$N6239))))</f>
        <v/>
      </c>
      <c r="C6239" s="41">
        <f>IF($B6239="","",MIN(INDEX(Bemenet!$F$2:$F$301,$M6239),INDEX(Szabalyok!$B:$B,$N6239)))</f>
        <v/>
      </c>
      <c r="D6239" s="5">
        <f>IF(AND($B6239&lt;&gt;"",$C6239&lt;&gt;"",$B6239&lt;=$C6239),INDEX(Bemenet!$G$2:$G$301,$M6239),"")</f>
        <v/>
      </c>
      <c r="E6239" s="6">
        <f>IF(AND($B6239&lt;&gt;"",$C6239&lt;&gt;"",$B6239&lt;=$C6239),INDEX(Bemenet!$D$2:$D$301,$M6239),"")</f>
        <v/>
      </c>
      <c r="F6239" s="5">
        <f>IF(AND($B6239&lt;&gt;"",$C6239&lt;&gt;"",$B6239&lt;=$C6239),$C6239-$B6239+1,"")</f>
        <v/>
      </c>
      <c r="G6239" s="5">
        <f>IF($F6239="","",$F6239*$D6239)</f>
        <v/>
      </c>
      <c r="H6239" s="42">
        <f>IF($G6239="","",$O6239)</f>
        <v/>
      </c>
      <c r="I6239" s="5">
        <f>IF($G6239="","",$G6239*IF($H6239="",$O6239,$H6239)/100)</f>
        <v/>
      </c>
      <c r="J6239" s="5">
        <f>IF(OR($L6239="",NOT(COUNTIFS($L$2:$L6239,$L6239)=1)),"",SUMIFS($G:$G,$L:$L,$L6239))</f>
        <v/>
      </c>
      <c r="K6239" s="5">
        <f>IF(OR($L6239="",NOT(COUNTIFS($L$2:$L6239,$L6239)=1)),"",SUMIFS($I:$I,$L:$L,$L6239))</f>
        <v/>
      </c>
      <c r="L6239" s="6">
        <f>IF($B6239="","",YEAR($B6239))</f>
        <v/>
      </c>
      <c r="M6239" s="6">
        <f>INT((ROW()-2)/39)+1</f>
        <v/>
      </c>
      <c r="N6239" s="6">
        <f>MOD(ROW()-2,39)+2</f>
        <v/>
      </c>
      <c r="O6239" s="42">
        <f>IF(AND($B6239&lt;&gt;"",$C6239&lt;&gt;"",$B6239&lt;=$C6239),INDEX(Szabalyok!$C:$C,$N6239),"")</f>
        <v/>
      </c>
      <c r="P6239">
        <f>IF(D6239="",P6238,P6238+1)</f>
        <v/>
      </c>
    </row>
    <row r="6240">
      <c r="A6240">
        <f>IF(P6240=P6239,0,P6240)</f>
        <v/>
      </c>
      <c r="B6240" s="41">
        <f>IF($M6240&gt;300,"",IF(OR(INDEX(Bemenet!$E$2:$E$301,$M6240)="",INDEX(Bemenet!$F$2:$F$301,$M6240)=""),"",MAX(INDEX(Bemenet!$E$2:$E$301,$M6240),INDEX(Szabalyok!$A:$A,$N6240))))</f>
        <v/>
      </c>
      <c r="C6240" s="41">
        <f>IF($B6240="","",MIN(INDEX(Bemenet!$F$2:$F$301,$M6240),INDEX(Szabalyok!$B:$B,$N6240)))</f>
        <v/>
      </c>
      <c r="D6240" s="5">
        <f>IF(AND($B6240&lt;&gt;"",$C6240&lt;&gt;"",$B6240&lt;=$C6240),INDEX(Bemenet!$G$2:$G$301,$M6240),"")</f>
        <v/>
      </c>
      <c r="E6240" s="6">
        <f>IF(AND($B6240&lt;&gt;"",$C6240&lt;&gt;"",$B6240&lt;=$C6240),INDEX(Bemenet!$D$2:$D$301,$M6240),"")</f>
        <v/>
      </c>
      <c r="F6240" s="5">
        <f>IF(AND($B6240&lt;&gt;"",$C6240&lt;&gt;"",$B6240&lt;=$C6240),$C6240-$B6240+1,"")</f>
        <v/>
      </c>
      <c r="G6240" s="5">
        <f>IF($F6240="","",$F6240*$D6240)</f>
        <v/>
      </c>
      <c r="H6240" s="42">
        <f>IF($G6240="","",$O6240)</f>
        <v/>
      </c>
      <c r="I6240" s="5">
        <f>IF($G6240="","",$G6240*IF($H6240="",$O6240,$H6240)/100)</f>
        <v/>
      </c>
      <c r="J6240" s="5">
        <f>IF(OR($L6240="",NOT(COUNTIFS($L$2:$L6240,$L6240)=1)),"",SUMIFS($G:$G,$L:$L,$L6240))</f>
        <v/>
      </c>
      <c r="K6240" s="5">
        <f>IF(OR($L6240="",NOT(COUNTIFS($L$2:$L6240,$L6240)=1)),"",SUMIFS($I:$I,$L:$L,$L6240))</f>
        <v/>
      </c>
      <c r="L6240" s="6">
        <f>IF($B6240="","",YEAR($B6240))</f>
        <v/>
      </c>
      <c r="M6240" s="6">
        <f>INT((ROW()-2)/39)+1</f>
        <v/>
      </c>
      <c r="N6240" s="6">
        <f>MOD(ROW()-2,39)+2</f>
        <v/>
      </c>
      <c r="O6240" s="42">
        <f>IF(AND($B6240&lt;&gt;"",$C6240&lt;&gt;"",$B6240&lt;=$C6240),INDEX(Szabalyok!$C:$C,$N6240),"")</f>
        <v/>
      </c>
      <c r="P6240">
        <f>IF(D6240="",P6239,P6239+1)</f>
        <v/>
      </c>
    </row>
    <row r="6241">
      <c r="A6241">
        <f>IF(P6241=P6240,0,P6241)</f>
        <v/>
      </c>
      <c r="B6241" s="41">
        <f>IF($M6241&gt;300,"",IF(OR(INDEX(Bemenet!$E$2:$E$301,$M6241)="",INDEX(Bemenet!$F$2:$F$301,$M6241)=""),"",MAX(INDEX(Bemenet!$E$2:$E$301,$M6241),INDEX(Szabalyok!$A:$A,$N6241))))</f>
        <v/>
      </c>
      <c r="C6241" s="41">
        <f>IF($B6241="","",MIN(INDEX(Bemenet!$F$2:$F$301,$M6241),INDEX(Szabalyok!$B:$B,$N6241)))</f>
        <v/>
      </c>
      <c r="D6241" s="5">
        <f>IF(AND($B6241&lt;&gt;"",$C6241&lt;&gt;"",$B6241&lt;=$C6241),INDEX(Bemenet!$G$2:$G$301,$M6241),"")</f>
        <v/>
      </c>
      <c r="E6241" s="6">
        <f>IF(AND($B6241&lt;&gt;"",$C6241&lt;&gt;"",$B6241&lt;=$C6241),INDEX(Bemenet!$D$2:$D$301,$M6241),"")</f>
        <v/>
      </c>
      <c r="F6241" s="5">
        <f>IF(AND($B6241&lt;&gt;"",$C6241&lt;&gt;"",$B6241&lt;=$C6241),$C6241-$B6241+1,"")</f>
        <v/>
      </c>
      <c r="G6241" s="5">
        <f>IF($F6241="","",$F6241*$D6241)</f>
        <v/>
      </c>
      <c r="H6241" s="42">
        <f>IF($G6241="","",$O6241)</f>
        <v/>
      </c>
      <c r="I6241" s="5">
        <f>IF($G6241="","",$G6241*IF($H6241="",$O6241,$H6241)/100)</f>
        <v/>
      </c>
      <c r="J6241" s="5">
        <f>IF(OR($L6241="",NOT(COUNTIFS($L$2:$L6241,$L6241)=1)),"",SUMIFS($G:$G,$L:$L,$L6241))</f>
        <v/>
      </c>
      <c r="K6241" s="5">
        <f>IF(OR($L6241="",NOT(COUNTIFS($L$2:$L6241,$L6241)=1)),"",SUMIFS($I:$I,$L:$L,$L6241))</f>
        <v/>
      </c>
      <c r="L6241" s="6">
        <f>IF($B6241="","",YEAR($B6241))</f>
        <v/>
      </c>
      <c r="M6241" s="6">
        <f>INT((ROW()-2)/39)+1</f>
        <v/>
      </c>
      <c r="N6241" s="6">
        <f>MOD(ROW()-2,39)+2</f>
        <v/>
      </c>
      <c r="O6241" s="42">
        <f>IF(AND($B6241&lt;&gt;"",$C6241&lt;&gt;"",$B6241&lt;=$C6241),INDEX(Szabalyok!$C:$C,$N6241),"")</f>
        <v/>
      </c>
      <c r="P6241">
        <f>IF(D6241="",P6240,P6240+1)</f>
        <v/>
      </c>
    </row>
    <row r="6242">
      <c r="A6242">
        <f>IF(P6242=P6241,0,P6242)</f>
        <v/>
      </c>
      <c r="B6242" s="41">
        <f>IF($M6242&gt;300,"",IF(OR(INDEX(Bemenet!$E$2:$E$301,$M6242)="",INDEX(Bemenet!$F$2:$F$301,$M6242)=""),"",MAX(INDEX(Bemenet!$E$2:$E$301,$M6242),INDEX(Szabalyok!$A:$A,$N6242))))</f>
        <v/>
      </c>
      <c r="C6242" s="41">
        <f>IF($B6242="","",MIN(INDEX(Bemenet!$F$2:$F$301,$M6242),INDEX(Szabalyok!$B:$B,$N6242)))</f>
        <v/>
      </c>
      <c r="D6242" s="5">
        <f>IF(AND($B6242&lt;&gt;"",$C6242&lt;&gt;"",$B6242&lt;=$C6242),INDEX(Bemenet!$G$2:$G$301,$M6242),"")</f>
        <v/>
      </c>
      <c r="E6242" s="6">
        <f>IF(AND($B6242&lt;&gt;"",$C6242&lt;&gt;"",$B6242&lt;=$C6242),INDEX(Bemenet!$D$2:$D$301,$M6242),"")</f>
        <v/>
      </c>
      <c r="F6242" s="5">
        <f>IF(AND($B6242&lt;&gt;"",$C6242&lt;&gt;"",$B6242&lt;=$C6242),$C6242-$B6242+1,"")</f>
        <v/>
      </c>
      <c r="G6242" s="5">
        <f>IF($F6242="","",$F6242*$D6242)</f>
        <v/>
      </c>
      <c r="H6242" s="42">
        <f>IF($G6242="","",$O6242)</f>
        <v/>
      </c>
      <c r="I6242" s="5">
        <f>IF($G6242="","",$G6242*IF($H6242="",$O6242,$H6242)/100)</f>
        <v/>
      </c>
      <c r="J6242" s="5">
        <f>IF(OR($L6242="",NOT(COUNTIFS($L$2:$L6242,$L6242)=1)),"",SUMIFS($G:$G,$L:$L,$L6242))</f>
        <v/>
      </c>
      <c r="K6242" s="5">
        <f>IF(OR($L6242="",NOT(COUNTIFS($L$2:$L6242,$L6242)=1)),"",SUMIFS($I:$I,$L:$L,$L6242))</f>
        <v/>
      </c>
      <c r="L6242" s="6">
        <f>IF($B6242="","",YEAR($B6242))</f>
        <v/>
      </c>
      <c r="M6242" s="6">
        <f>INT((ROW()-2)/39)+1</f>
        <v/>
      </c>
      <c r="N6242" s="6">
        <f>MOD(ROW()-2,39)+2</f>
        <v/>
      </c>
      <c r="O6242" s="42">
        <f>IF(AND($B6242&lt;&gt;"",$C6242&lt;&gt;"",$B6242&lt;=$C6242),INDEX(Szabalyok!$C:$C,$N6242),"")</f>
        <v/>
      </c>
      <c r="P6242">
        <f>IF(D6242="",P6241,P6241+1)</f>
        <v/>
      </c>
    </row>
    <row r="6243">
      <c r="A6243">
        <f>IF(P6243=P6242,0,P6243)</f>
        <v/>
      </c>
      <c r="B6243" s="41">
        <f>IF($M6243&gt;300,"",IF(OR(INDEX(Bemenet!$E$2:$E$301,$M6243)="",INDEX(Bemenet!$F$2:$F$301,$M6243)=""),"",MAX(INDEX(Bemenet!$E$2:$E$301,$M6243),INDEX(Szabalyok!$A:$A,$N6243))))</f>
        <v/>
      </c>
      <c r="C6243" s="41">
        <f>IF($B6243="","",MIN(INDEX(Bemenet!$F$2:$F$301,$M6243),INDEX(Szabalyok!$B:$B,$N6243)))</f>
        <v/>
      </c>
      <c r="D6243" s="5">
        <f>IF(AND($B6243&lt;&gt;"",$C6243&lt;&gt;"",$B6243&lt;=$C6243),INDEX(Bemenet!$G$2:$G$301,$M6243),"")</f>
        <v/>
      </c>
      <c r="E6243" s="6">
        <f>IF(AND($B6243&lt;&gt;"",$C6243&lt;&gt;"",$B6243&lt;=$C6243),INDEX(Bemenet!$D$2:$D$301,$M6243),"")</f>
        <v/>
      </c>
      <c r="F6243" s="5">
        <f>IF(AND($B6243&lt;&gt;"",$C6243&lt;&gt;"",$B6243&lt;=$C6243),$C6243-$B6243+1,"")</f>
        <v/>
      </c>
      <c r="G6243" s="5">
        <f>IF($F6243="","",$F6243*$D6243)</f>
        <v/>
      </c>
      <c r="H6243" s="42">
        <f>IF($G6243="","",$O6243)</f>
        <v/>
      </c>
      <c r="I6243" s="5">
        <f>IF($G6243="","",$G6243*IF($H6243="",$O6243,$H6243)/100)</f>
        <v/>
      </c>
      <c r="J6243" s="5">
        <f>IF(OR($L6243="",NOT(COUNTIFS($L$2:$L6243,$L6243)=1)),"",SUMIFS($G:$G,$L:$L,$L6243))</f>
        <v/>
      </c>
      <c r="K6243" s="5">
        <f>IF(OR($L6243="",NOT(COUNTIFS($L$2:$L6243,$L6243)=1)),"",SUMIFS($I:$I,$L:$L,$L6243))</f>
        <v/>
      </c>
      <c r="L6243" s="6">
        <f>IF($B6243="","",YEAR($B6243))</f>
        <v/>
      </c>
      <c r="M6243" s="6">
        <f>INT((ROW()-2)/39)+1</f>
        <v/>
      </c>
      <c r="N6243" s="6">
        <f>MOD(ROW()-2,39)+2</f>
        <v/>
      </c>
      <c r="O6243" s="42">
        <f>IF(AND($B6243&lt;&gt;"",$C6243&lt;&gt;"",$B6243&lt;=$C6243),INDEX(Szabalyok!$C:$C,$N6243),"")</f>
        <v/>
      </c>
      <c r="P6243">
        <f>IF(D6243="",P6242,P6242+1)</f>
        <v/>
      </c>
    </row>
    <row r="6244">
      <c r="A6244">
        <f>IF(P6244=P6243,0,P6244)</f>
        <v/>
      </c>
      <c r="B6244" s="41">
        <f>IF($M6244&gt;300,"",IF(OR(INDEX(Bemenet!$E$2:$E$301,$M6244)="",INDEX(Bemenet!$F$2:$F$301,$M6244)=""),"",MAX(INDEX(Bemenet!$E$2:$E$301,$M6244),INDEX(Szabalyok!$A:$A,$N6244))))</f>
        <v/>
      </c>
      <c r="C6244" s="41">
        <f>IF($B6244="","",MIN(INDEX(Bemenet!$F$2:$F$301,$M6244),INDEX(Szabalyok!$B:$B,$N6244)))</f>
        <v/>
      </c>
      <c r="D6244" s="5">
        <f>IF(AND($B6244&lt;&gt;"",$C6244&lt;&gt;"",$B6244&lt;=$C6244),INDEX(Bemenet!$G$2:$G$301,$M6244),"")</f>
        <v/>
      </c>
      <c r="E6244" s="6">
        <f>IF(AND($B6244&lt;&gt;"",$C6244&lt;&gt;"",$B6244&lt;=$C6244),INDEX(Bemenet!$D$2:$D$301,$M6244),"")</f>
        <v/>
      </c>
      <c r="F6244" s="5">
        <f>IF(AND($B6244&lt;&gt;"",$C6244&lt;&gt;"",$B6244&lt;=$C6244),$C6244-$B6244+1,"")</f>
        <v/>
      </c>
      <c r="G6244" s="5">
        <f>IF($F6244="","",$F6244*$D6244)</f>
        <v/>
      </c>
      <c r="H6244" s="42">
        <f>IF($G6244="","",$O6244)</f>
        <v/>
      </c>
      <c r="I6244" s="5">
        <f>IF($G6244="","",$G6244*IF($H6244="",$O6244,$H6244)/100)</f>
        <v/>
      </c>
      <c r="J6244" s="5">
        <f>IF(OR($L6244="",NOT(COUNTIFS($L$2:$L6244,$L6244)=1)),"",SUMIFS($G:$G,$L:$L,$L6244))</f>
        <v/>
      </c>
      <c r="K6244" s="5">
        <f>IF(OR($L6244="",NOT(COUNTIFS($L$2:$L6244,$L6244)=1)),"",SUMIFS($I:$I,$L:$L,$L6244))</f>
        <v/>
      </c>
      <c r="L6244" s="6">
        <f>IF($B6244="","",YEAR($B6244))</f>
        <v/>
      </c>
      <c r="M6244" s="6">
        <f>INT((ROW()-2)/39)+1</f>
        <v/>
      </c>
      <c r="N6244" s="6">
        <f>MOD(ROW()-2,39)+2</f>
        <v/>
      </c>
      <c r="O6244" s="42">
        <f>IF(AND($B6244&lt;&gt;"",$C6244&lt;&gt;"",$B6244&lt;=$C6244),INDEX(Szabalyok!$C:$C,$N6244),"")</f>
        <v/>
      </c>
      <c r="P6244">
        <f>IF(D6244="",P6243,P6243+1)</f>
        <v/>
      </c>
    </row>
    <row r="6245">
      <c r="A6245">
        <f>IF(P6245=P6244,0,P6245)</f>
        <v/>
      </c>
      <c r="B6245" s="41">
        <f>IF($M6245&gt;300,"",IF(OR(INDEX(Bemenet!$E$2:$E$301,$M6245)="",INDEX(Bemenet!$F$2:$F$301,$M6245)=""),"",MAX(INDEX(Bemenet!$E$2:$E$301,$M6245),INDEX(Szabalyok!$A:$A,$N6245))))</f>
        <v/>
      </c>
      <c r="C6245" s="41">
        <f>IF($B6245="","",MIN(INDEX(Bemenet!$F$2:$F$301,$M6245),INDEX(Szabalyok!$B:$B,$N6245)))</f>
        <v/>
      </c>
      <c r="D6245" s="5">
        <f>IF(AND($B6245&lt;&gt;"",$C6245&lt;&gt;"",$B6245&lt;=$C6245),INDEX(Bemenet!$G$2:$G$301,$M6245),"")</f>
        <v/>
      </c>
      <c r="E6245" s="6">
        <f>IF(AND($B6245&lt;&gt;"",$C6245&lt;&gt;"",$B6245&lt;=$C6245),INDEX(Bemenet!$D$2:$D$301,$M6245),"")</f>
        <v/>
      </c>
      <c r="F6245" s="5">
        <f>IF(AND($B6245&lt;&gt;"",$C6245&lt;&gt;"",$B6245&lt;=$C6245),$C6245-$B6245+1,"")</f>
        <v/>
      </c>
      <c r="G6245" s="5">
        <f>IF($F6245="","",$F6245*$D6245)</f>
        <v/>
      </c>
      <c r="H6245" s="42">
        <f>IF($G6245="","",$O6245)</f>
        <v/>
      </c>
      <c r="I6245" s="5">
        <f>IF($G6245="","",$G6245*IF($H6245="",$O6245,$H6245)/100)</f>
        <v/>
      </c>
      <c r="J6245" s="5">
        <f>IF(OR($L6245="",NOT(COUNTIFS($L$2:$L6245,$L6245)=1)),"",SUMIFS($G:$G,$L:$L,$L6245))</f>
        <v/>
      </c>
      <c r="K6245" s="5">
        <f>IF(OR($L6245="",NOT(COUNTIFS($L$2:$L6245,$L6245)=1)),"",SUMIFS($I:$I,$L:$L,$L6245))</f>
        <v/>
      </c>
      <c r="L6245" s="6">
        <f>IF($B6245="","",YEAR($B6245))</f>
        <v/>
      </c>
      <c r="M6245" s="6">
        <f>INT((ROW()-2)/39)+1</f>
        <v/>
      </c>
      <c r="N6245" s="6">
        <f>MOD(ROW()-2,39)+2</f>
        <v/>
      </c>
      <c r="O6245" s="42">
        <f>IF(AND($B6245&lt;&gt;"",$C6245&lt;&gt;"",$B6245&lt;=$C6245),INDEX(Szabalyok!$C:$C,$N6245),"")</f>
        <v/>
      </c>
      <c r="P6245">
        <f>IF(D6245="",P6244,P6244+1)</f>
        <v/>
      </c>
    </row>
    <row r="6246">
      <c r="A6246">
        <f>IF(P6246=P6245,0,P6246)</f>
        <v/>
      </c>
      <c r="B6246" s="41">
        <f>IF($M6246&gt;300,"",IF(OR(INDEX(Bemenet!$E$2:$E$301,$M6246)="",INDEX(Bemenet!$F$2:$F$301,$M6246)=""),"",MAX(INDEX(Bemenet!$E$2:$E$301,$M6246),INDEX(Szabalyok!$A:$A,$N6246))))</f>
        <v/>
      </c>
      <c r="C6246" s="41">
        <f>IF($B6246="","",MIN(INDEX(Bemenet!$F$2:$F$301,$M6246),INDEX(Szabalyok!$B:$B,$N6246)))</f>
        <v/>
      </c>
      <c r="D6246" s="5">
        <f>IF(AND($B6246&lt;&gt;"",$C6246&lt;&gt;"",$B6246&lt;=$C6246),INDEX(Bemenet!$G$2:$G$301,$M6246),"")</f>
        <v/>
      </c>
      <c r="E6246" s="6">
        <f>IF(AND($B6246&lt;&gt;"",$C6246&lt;&gt;"",$B6246&lt;=$C6246),INDEX(Bemenet!$D$2:$D$301,$M6246),"")</f>
        <v/>
      </c>
      <c r="F6246" s="5">
        <f>IF(AND($B6246&lt;&gt;"",$C6246&lt;&gt;"",$B6246&lt;=$C6246),$C6246-$B6246+1,"")</f>
        <v/>
      </c>
      <c r="G6246" s="5">
        <f>IF($F6246="","",$F6246*$D6246)</f>
        <v/>
      </c>
      <c r="H6246" s="42">
        <f>IF($G6246="","",$O6246)</f>
        <v/>
      </c>
      <c r="I6246" s="5">
        <f>IF($G6246="","",$G6246*IF($H6246="",$O6246,$H6246)/100)</f>
        <v/>
      </c>
      <c r="J6246" s="5">
        <f>IF(OR($L6246="",NOT(COUNTIFS($L$2:$L6246,$L6246)=1)),"",SUMIFS($G:$G,$L:$L,$L6246))</f>
        <v/>
      </c>
      <c r="K6246" s="5">
        <f>IF(OR($L6246="",NOT(COUNTIFS($L$2:$L6246,$L6246)=1)),"",SUMIFS($I:$I,$L:$L,$L6246))</f>
        <v/>
      </c>
      <c r="L6246" s="6">
        <f>IF($B6246="","",YEAR($B6246))</f>
        <v/>
      </c>
      <c r="M6246" s="6">
        <f>INT((ROW()-2)/39)+1</f>
        <v/>
      </c>
      <c r="N6246" s="6">
        <f>MOD(ROW()-2,39)+2</f>
        <v/>
      </c>
      <c r="O6246" s="42">
        <f>IF(AND($B6246&lt;&gt;"",$C6246&lt;&gt;"",$B6246&lt;=$C6246),INDEX(Szabalyok!$C:$C,$N6246),"")</f>
        <v/>
      </c>
      <c r="P6246">
        <f>IF(D6246="",P6245,P6245+1)</f>
        <v/>
      </c>
    </row>
    <row r="6247">
      <c r="A6247">
        <f>IF(P6247=P6246,0,P6247)</f>
        <v/>
      </c>
      <c r="B6247" s="41">
        <f>IF($M6247&gt;300,"",IF(OR(INDEX(Bemenet!$E$2:$E$301,$M6247)="",INDEX(Bemenet!$F$2:$F$301,$M6247)=""),"",MAX(INDEX(Bemenet!$E$2:$E$301,$M6247),INDEX(Szabalyok!$A:$A,$N6247))))</f>
        <v/>
      </c>
      <c r="C6247" s="41">
        <f>IF($B6247="","",MIN(INDEX(Bemenet!$F$2:$F$301,$M6247),INDEX(Szabalyok!$B:$B,$N6247)))</f>
        <v/>
      </c>
      <c r="D6247" s="5">
        <f>IF(AND($B6247&lt;&gt;"",$C6247&lt;&gt;"",$B6247&lt;=$C6247),INDEX(Bemenet!$G$2:$G$301,$M6247),"")</f>
        <v/>
      </c>
      <c r="E6247" s="6">
        <f>IF(AND($B6247&lt;&gt;"",$C6247&lt;&gt;"",$B6247&lt;=$C6247),INDEX(Bemenet!$D$2:$D$301,$M6247),"")</f>
        <v/>
      </c>
      <c r="F6247" s="5">
        <f>IF(AND($B6247&lt;&gt;"",$C6247&lt;&gt;"",$B6247&lt;=$C6247),$C6247-$B6247+1,"")</f>
        <v/>
      </c>
      <c r="G6247" s="5">
        <f>IF($F6247="","",$F6247*$D6247)</f>
        <v/>
      </c>
      <c r="H6247" s="42">
        <f>IF($G6247="","",$O6247)</f>
        <v/>
      </c>
      <c r="I6247" s="5">
        <f>IF($G6247="","",$G6247*IF($H6247="",$O6247,$H6247)/100)</f>
        <v/>
      </c>
      <c r="J6247" s="5">
        <f>IF(OR($L6247="",NOT(COUNTIFS($L$2:$L6247,$L6247)=1)),"",SUMIFS($G:$G,$L:$L,$L6247))</f>
        <v/>
      </c>
      <c r="K6247" s="5">
        <f>IF(OR($L6247="",NOT(COUNTIFS($L$2:$L6247,$L6247)=1)),"",SUMIFS($I:$I,$L:$L,$L6247))</f>
        <v/>
      </c>
      <c r="L6247" s="6">
        <f>IF($B6247="","",YEAR($B6247))</f>
        <v/>
      </c>
      <c r="M6247" s="6">
        <f>INT((ROW()-2)/39)+1</f>
        <v/>
      </c>
      <c r="N6247" s="6">
        <f>MOD(ROW()-2,39)+2</f>
        <v/>
      </c>
      <c r="O6247" s="42">
        <f>IF(AND($B6247&lt;&gt;"",$C6247&lt;&gt;"",$B6247&lt;=$C6247),INDEX(Szabalyok!$C:$C,$N6247),"")</f>
        <v/>
      </c>
      <c r="P6247">
        <f>IF(D6247="",P6246,P6246+1)</f>
        <v/>
      </c>
    </row>
    <row r="6248">
      <c r="A6248">
        <f>IF(P6248=P6247,0,P6248)</f>
        <v/>
      </c>
      <c r="B6248" s="41">
        <f>IF($M6248&gt;300,"",IF(OR(INDEX(Bemenet!$E$2:$E$301,$M6248)="",INDEX(Bemenet!$F$2:$F$301,$M6248)=""),"",MAX(INDEX(Bemenet!$E$2:$E$301,$M6248),INDEX(Szabalyok!$A:$A,$N6248))))</f>
        <v/>
      </c>
      <c r="C6248" s="41">
        <f>IF($B6248="","",MIN(INDEX(Bemenet!$F$2:$F$301,$M6248),INDEX(Szabalyok!$B:$B,$N6248)))</f>
        <v/>
      </c>
      <c r="D6248" s="5">
        <f>IF(AND($B6248&lt;&gt;"",$C6248&lt;&gt;"",$B6248&lt;=$C6248),INDEX(Bemenet!$G$2:$G$301,$M6248),"")</f>
        <v/>
      </c>
      <c r="E6248" s="6">
        <f>IF(AND($B6248&lt;&gt;"",$C6248&lt;&gt;"",$B6248&lt;=$C6248),INDEX(Bemenet!$D$2:$D$301,$M6248),"")</f>
        <v/>
      </c>
      <c r="F6248" s="5">
        <f>IF(AND($B6248&lt;&gt;"",$C6248&lt;&gt;"",$B6248&lt;=$C6248),$C6248-$B6248+1,"")</f>
        <v/>
      </c>
      <c r="G6248" s="5">
        <f>IF($F6248="","",$F6248*$D6248)</f>
        <v/>
      </c>
      <c r="H6248" s="42">
        <f>IF($G6248="","",$O6248)</f>
        <v/>
      </c>
      <c r="I6248" s="5">
        <f>IF($G6248="","",$G6248*IF($H6248="",$O6248,$H6248)/100)</f>
        <v/>
      </c>
      <c r="J6248" s="5">
        <f>IF(OR($L6248="",NOT(COUNTIFS($L$2:$L6248,$L6248)=1)),"",SUMIFS($G:$G,$L:$L,$L6248))</f>
        <v/>
      </c>
      <c r="K6248" s="5">
        <f>IF(OR($L6248="",NOT(COUNTIFS($L$2:$L6248,$L6248)=1)),"",SUMIFS($I:$I,$L:$L,$L6248))</f>
        <v/>
      </c>
      <c r="L6248" s="6">
        <f>IF($B6248="","",YEAR($B6248))</f>
        <v/>
      </c>
      <c r="M6248" s="6">
        <f>INT((ROW()-2)/39)+1</f>
        <v/>
      </c>
      <c r="N6248" s="6">
        <f>MOD(ROW()-2,39)+2</f>
        <v/>
      </c>
      <c r="O6248" s="42">
        <f>IF(AND($B6248&lt;&gt;"",$C6248&lt;&gt;"",$B6248&lt;=$C6248),INDEX(Szabalyok!$C:$C,$N6248),"")</f>
        <v/>
      </c>
      <c r="P6248">
        <f>IF(D6248="",P6247,P6247+1)</f>
        <v/>
      </c>
    </row>
    <row r="6249">
      <c r="A6249">
        <f>IF(P6249=P6248,0,P6249)</f>
        <v/>
      </c>
      <c r="B6249" s="41">
        <f>IF($M6249&gt;300,"",IF(OR(INDEX(Bemenet!$E$2:$E$301,$M6249)="",INDEX(Bemenet!$F$2:$F$301,$M6249)=""),"",MAX(INDEX(Bemenet!$E$2:$E$301,$M6249),INDEX(Szabalyok!$A:$A,$N6249))))</f>
        <v/>
      </c>
      <c r="C6249" s="41">
        <f>IF($B6249="","",MIN(INDEX(Bemenet!$F$2:$F$301,$M6249),INDEX(Szabalyok!$B:$B,$N6249)))</f>
        <v/>
      </c>
      <c r="D6249" s="5">
        <f>IF(AND($B6249&lt;&gt;"",$C6249&lt;&gt;"",$B6249&lt;=$C6249),INDEX(Bemenet!$G$2:$G$301,$M6249),"")</f>
        <v/>
      </c>
      <c r="E6249" s="6">
        <f>IF(AND($B6249&lt;&gt;"",$C6249&lt;&gt;"",$B6249&lt;=$C6249),INDEX(Bemenet!$D$2:$D$301,$M6249),"")</f>
        <v/>
      </c>
      <c r="F6249" s="5">
        <f>IF(AND($B6249&lt;&gt;"",$C6249&lt;&gt;"",$B6249&lt;=$C6249),$C6249-$B6249+1,"")</f>
        <v/>
      </c>
      <c r="G6249" s="5">
        <f>IF($F6249="","",$F6249*$D6249)</f>
        <v/>
      </c>
      <c r="H6249" s="42">
        <f>IF($G6249="","",$O6249)</f>
        <v/>
      </c>
      <c r="I6249" s="5">
        <f>IF($G6249="","",$G6249*IF($H6249="",$O6249,$H6249)/100)</f>
        <v/>
      </c>
      <c r="J6249" s="5">
        <f>IF(OR($L6249="",NOT(COUNTIFS($L$2:$L6249,$L6249)=1)),"",SUMIFS($G:$G,$L:$L,$L6249))</f>
        <v/>
      </c>
      <c r="K6249" s="5">
        <f>IF(OR($L6249="",NOT(COUNTIFS($L$2:$L6249,$L6249)=1)),"",SUMIFS($I:$I,$L:$L,$L6249))</f>
        <v/>
      </c>
      <c r="L6249" s="6">
        <f>IF($B6249="","",YEAR($B6249))</f>
        <v/>
      </c>
      <c r="M6249" s="6">
        <f>INT((ROW()-2)/39)+1</f>
        <v/>
      </c>
      <c r="N6249" s="6">
        <f>MOD(ROW()-2,39)+2</f>
        <v/>
      </c>
      <c r="O6249" s="42">
        <f>IF(AND($B6249&lt;&gt;"",$C6249&lt;&gt;"",$B6249&lt;=$C6249),INDEX(Szabalyok!$C:$C,$N6249),"")</f>
        <v/>
      </c>
      <c r="P6249">
        <f>IF(D6249="",P6248,P6248+1)</f>
        <v/>
      </c>
    </row>
    <row r="6250">
      <c r="A6250">
        <f>IF(P6250=P6249,0,P6250)</f>
        <v/>
      </c>
      <c r="B6250" s="41">
        <f>IF($M6250&gt;300,"",IF(OR(INDEX(Bemenet!$E$2:$E$301,$M6250)="",INDEX(Bemenet!$F$2:$F$301,$M6250)=""),"",MAX(INDEX(Bemenet!$E$2:$E$301,$M6250),INDEX(Szabalyok!$A:$A,$N6250))))</f>
        <v/>
      </c>
      <c r="C6250" s="41">
        <f>IF($B6250="","",MIN(INDEX(Bemenet!$F$2:$F$301,$M6250),INDEX(Szabalyok!$B:$B,$N6250)))</f>
        <v/>
      </c>
      <c r="D6250" s="5">
        <f>IF(AND($B6250&lt;&gt;"",$C6250&lt;&gt;"",$B6250&lt;=$C6250),INDEX(Bemenet!$G$2:$G$301,$M6250),"")</f>
        <v/>
      </c>
      <c r="E6250" s="6">
        <f>IF(AND($B6250&lt;&gt;"",$C6250&lt;&gt;"",$B6250&lt;=$C6250),INDEX(Bemenet!$D$2:$D$301,$M6250),"")</f>
        <v/>
      </c>
      <c r="F6250" s="5">
        <f>IF(AND($B6250&lt;&gt;"",$C6250&lt;&gt;"",$B6250&lt;=$C6250),$C6250-$B6250+1,"")</f>
        <v/>
      </c>
      <c r="G6250" s="5">
        <f>IF($F6250="","",$F6250*$D6250)</f>
        <v/>
      </c>
      <c r="H6250" s="42">
        <f>IF($G6250="","",$O6250)</f>
        <v/>
      </c>
      <c r="I6250" s="5">
        <f>IF($G6250="","",$G6250*IF($H6250="",$O6250,$H6250)/100)</f>
        <v/>
      </c>
      <c r="J6250" s="5">
        <f>IF(OR($L6250="",NOT(COUNTIFS($L$2:$L6250,$L6250)=1)),"",SUMIFS($G:$G,$L:$L,$L6250))</f>
        <v/>
      </c>
      <c r="K6250" s="5">
        <f>IF(OR($L6250="",NOT(COUNTIFS($L$2:$L6250,$L6250)=1)),"",SUMIFS($I:$I,$L:$L,$L6250))</f>
        <v/>
      </c>
      <c r="L6250" s="6">
        <f>IF($B6250="","",YEAR($B6250))</f>
        <v/>
      </c>
      <c r="M6250" s="6">
        <f>INT((ROW()-2)/39)+1</f>
        <v/>
      </c>
      <c r="N6250" s="6">
        <f>MOD(ROW()-2,39)+2</f>
        <v/>
      </c>
      <c r="O6250" s="42">
        <f>IF(AND($B6250&lt;&gt;"",$C6250&lt;&gt;"",$B6250&lt;=$C6250),INDEX(Szabalyok!$C:$C,$N6250),"")</f>
        <v/>
      </c>
      <c r="P6250">
        <f>IF(D6250="",P6249,P6249+1)</f>
        <v/>
      </c>
    </row>
    <row r="6251">
      <c r="A6251">
        <f>IF(P6251=P6250,0,P6251)</f>
        <v/>
      </c>
      <c r="B6251" s="41">
        <f>IF($M6251&gt;300,"",IF(OR(INDEX(Bemenet!$E$2:$E$301,$M6251)="",INDEX(Bemenet!$F$2:$F$301,$M6251)=""),"",MAX(INDEX(Bemenet!$E$2:$E$301,$M6251),INDEX(Szabalyok!$A:$A,$N6251))))</f>
        <v/>
      </c>
      <c r="C6251" s="41">
        <f>IF($B6251="","",MIN(INDEX(Bemenet!$F$2:$F$301,$M6251),INDEX(Szabalyok!$B:$B,$N6251)))</f>
        <v/>
      </c>
      <c r="D6251" s="5">
        <f>IF(AND($B6251&lt;&gt;"",$C6251&lt;&gt;"",$B6251&lt;=$C6251),INDEX(Bemenet!$G$2:$G$301,$M6251),"")</f>
        <v/>
      </c>
      <c r="E6251" s="6">
        <f>IF(AND($B6251&lt;&gt;"",$C6251&lt;&gt;"",$B6251&lt;=$C6251),INDEX(Bemenet!$D$2:$D$301,$M6251),"")</f>
        <v/>
      </c>
      <c r="F6251" s="5">
        <f>IF(AND($B6251&lt;&gt;"",$C6251&lt;&gt;"",$B6251&lt;=$C6251),$C6251-$B6251+1,"")</f>
        <v/>
      </c>
      <c r="G6251" s="5">
        <f>IF($F6251="","",$F6251*$D6251)</f>
        <v/>
      </c>
      <c r="H6251" s="42">
        <f>IF($G6251="","",$O6251)</f>
        <v/>
      </c>
      <c r="I6251" s="5">
        <f>IF($G6251="","",$G6251*IF($H6251="",$O6251,$H6251)/100)</f>
        <v/>
      </c>
      <c r="J6251" s="5">
        <f>IF(OR($L6251="",NOT(COUNTIFS($L$2:$L6251,$L6251)=1)),"",SUMIFS($G:$G,$L:$L,$L6251))</f>
        <v/>
      </c>
      <c r="K6251" s="5">
        <f>IF(OR($L6251="",NOT(COUNTIFS($L$2:$L6251,$L6251)=1)),"",SUMIFS($I:$I,$L:$L,$L6251))</f>
        <v/>
      </c>
      <c r="L6251" s="6">
        <f>IF($B6251="","",YEAR($B6251))</f>
        <v/>
      </c>
      <c r="M6251" s="6">
        <f>INT((ROW()-2)/39)+1</f>
        <v/>
      </c>
      <c r="N6251" s="6">
        <f>MOD(ROW()-2,39)+2</f>
        <v/>
      </c>
      <c r="O6251" s="42">
        <f>IF(AND($B6251&lt;&gt;"",$C6251&lt;&gt;"",$B6251&lt;=$C6251),INDEX(Szabalyok!$C:$C,$N6251),"")</f>
        <v/>
      </c>
      <c r="P6251">
        <f>IF(D6251="",P6250,P6250+1)</f>
        <v/>
      </c>
    </row>
    <row r="6252">
      <c r="A6252">
        <f>IF(P6252=P6251,0,P6252)</f>
        <v/>
      </c>
      <c r="B6252" s="41">
        <f>IF($M6252&gt;300,"",IF(OR(INDEX(Bemenet!$E$2:$E$301,$M6252)="",INDEX(Bemenet!$F$2:$F$301,$M6252)=""),"",MAX(INDEX(Bemenet!$E$2:$E$301,$M6252),INDEX(Szabalyok!$A:$A,$N6252))))</f>
        <v/>
      </c>
      <c r="C6252" s="41">
        <f>IF($B6252="","",MIN(INDEX(Bemenet!$F$2:$F$301,$M6252),INDEX(Szabalyok!$B:$B,$N6252)))</f>
        <v/>
      </c>
      <c r="D6252" s="5">
        <f>IF(AND($B6252&lt;&gt;"",$C6252&lt;&gt;"",$B6252&lt;=$C6252),INDEX(Bemenet!$G$2:$G$301,$M6252),"")</f>
        <v/>
      </c>
      <c r="E6252" s="6">
        <f>IF(AND($B6252&lt;&gt;"",$C6252&lt;&gt;"",$B6252&lt;=$C6252),INDEX(Bemenet!$D$2:$D$301,$M6252),"")</f>
        <v/>
      </c>
      <c r="F6252" s="5">
        <f>IF(AND($B6252&lt;&gt;"",$C6252&lt;&gt;"",$B6252&lt;=$C6252),$C6252-$B6252+1,"")</f>
        <v/>
      </c>
      <c r="G6252" s="5">
        <f>IF($F6252="","",$F6252*$D6252)</f>
        <v/>
      </c>
      <c r="H6252" s="42">
        <f>IF($G6252="","",$O6252)</f>
        <v/>
      </c>
      <c r="I6252" s="5">
        <f>IF($G6252="","",$G6252*IF($H6252="",$O6252,$H6252)/100)</f>
        <v/>
      </c>
      <c r="J6252" s="5">
        <f>IF(OR($L6252="",NOT(COUNTIFS($L$2:$L6252,$L6252)=1)),"",SUMIFS($G:$G,$L:$L,$L6252))</f>
        <v/>
      </c>
      <c r="K6252" s="5">
        <f>IF(OR($L6252="",NOT(COUNTIFS($L$2:$L6252,$L6252)=1)),"",SUMIFS($I:$I,$L:$L,$L6252))</f>
        <v/>
      </c>
      <c r="L6252" s="6">
        <f>IF($B6252="","",YEAR($B6252))</f>
        <v/>
      </c>
      <c r="M6252" s="6">
        <f>INT((ROW()-2)/39)+1</f>
        <v/>
      </c>
      <c r="N6252" s="6">
        <f>MOD(ROW()-2,39)+2</f>
        <v/>
      </c>
      <c r="O6252" s="42">
        <f>IF(AND($B6252&lt;&gt;"",$C6252&lt;&gt;"",$B6252&lt;=$C6252),INDEX(Szabalyok!$C:$C,$N6252),"")</f>
        <v/>
      </c>
      <c r="P6252">
        <f>IF(D6252="",P6251,P6251+1)</f>
        <v/>
      </c>
    </row>
    <row r="6253">
      <c r="A6253">
        <f>IF(P6253=P6252,0,P6253)</f>
        <v/>
      </c>
      <c r="B6253" s="41">
        <f>IF($M6253&gt;300,"",IF(OR(INDEX(Bemenet!$E$2:$E$301,$M6253)="",INDEX(Bemenet!$F$2:$F$301,$M6253)=""),"",MAX(INDEX(Bemenet!$E$2:$E$301,$M6253),INDEX(Szabalyok!$A:$A,$N6253))))</f>
        <v/>
      </c>
      <c r="C6253" s="41">
        <f>IF($B6253="","",MIN(INDEX(Bemenet!$F$2:$F$301,$M6253),INDEX(Szabalyok!$B:$B,$N6253)))</f>
        <v/>
      </c>
      <c r="D6253" s="5">
        <f>IF(AND($B6253&lt;&gt;"",$C6253&lt;&gt;"",$B6253&lt;=$C6253),INDEX(Bemenet!$G$2:$G$301,$M6253),"")</f>
        <v/>
      </c>
      <c r="E6253" s="6">
        <f>IF(AND($B6253&lt;&gt;"",$C6253&lt;&gt;"",$B6253&lt;=$C6253),INDEX(Bemenet!$D$2:$D$301,$M6253),"")</f>
        <v/>
      </c>
      <c r="F6253" s="5">
        <f>IF(AND($B6253&lt;&gt;"",$C6253&lt;&gt;"",$B6253&lt;=$C6253),$C6253-$B6253+1,"")</f>
        <v/>
      </c>
      <c r="G6253" s="5">
        <f>IF($F6253="","",$F6253*$D6253)</f>
        <v/>
      </c>
      <c r="H6253" s="42">
        <f>IF($G6253="","",$O6253)</f>
        <v/>
      </c>
      <c r="I6253" s="5">
        <f>IF($G6253="","",$G6253*IF($H6253="",$O6253,$H6253)/100)</f>
        <v/>
      </c>
      <c r="J6253" s="5">
        <f>IF(OR($L6253="",NOT(COUNTIFS($L$2:$L6253,$L6253)=1)),"",SUMIFS($G:$G,$L:$L,$L6253))</f>
        <v/>
      </c>
      <c r="K6253" s="5">
        <f>IF(OR($L6253="",NOT(COUNTIFS($L$2:$L6253,$L6253)=1)),"",SUMIFS($I:$I,$L:$L,$L6253))</f>
        <v/>
      </c>
      <c r="L6253" s="6">
        <f>IF($B6253="","",YEAR($B6253))</f>
        <v/>
      </c>
      <c r="M6253" s="6">
        <f>INT((ROW()-2)/39)+1</f>
        <v/>
      </c>
      <c r="N6253" s="6">
        <f>MOD(ROW()-2,39)+2</f>
        <v/>
      </c>
      <c r="O6253" s="42">
        <f>IF(AND($B6253&lt;&gt;"",$C6253&lt;&gt;"",$B6253&lt;=$C6253),INDEX(Szabalyok!$C:$C,$N6253),"")</f>
        <v/>
      </c>
      <c r="P6253">
        <f>IF(D6253="",P6252,P6252+1)</f>
        <v/>
      </c>
    </row>
    <row r="6254">
      <c r="A6254">
        <f>IF(P6254=P6253,0,P6254)</f>
        <v/>
      </c>
      <c r="B6254" s="41">
        <f>IF($M6254&gt;300,"",IF(OR(INDEX(Bemenet!$E$2:$E$301,$M6254)="",INDEX(Bemenet!$F$2:$F$301,$M6254)=""),"",MAX(INDEX(Bemenet!$E$2:$E$301,$M6254),INDEX(Szabalyok!$A:$A,$N6254))))</f>
        <v/>
      </c>
      <c r="C6254" s="41">
        <f>IF($B6254="","",MIN(INDEX(Bemenet!$F$2:$F$301,$M6254),INDEX(Szabalyok!$B:$B,$N6254)))</f>
        <v/>
      </c>
      <c r="D6254" s="5">
        <f>IF(AND($B6254&lt;&gt;"",$C6254&lt;&gt;"",$B6254&lt;=$C6254),INDEX(Bemenet!$G$2:$G$301,$M6254),"")</f>
        <v/>
      </c>
      <c r="E6254" s="6">
        <f>IF(AND($B6254&lt;&gt;"",$C6254&lt;&gt;"",$B6254&lt;=$C6254),INDEX(Bemenet!$D$2:$D$301,$M6254),"")</f>
        <v/>
      </c>
      <c r="F6254" s="5">
        <f>IF(AND($B6254&lt;&gt;"",$C6254&lt;&gt;"",$B6254&lt;=$C6254),$C6254-$B6254+1,"")</f>
        <v/>
      </c>
      <c r="G6254" s="5">
        <f>IF($F6254="","",$F6254*$D6254)</f>
        <v/>
      </c>
      <c r="H6254" s="42">
        <f>IF($G6254="","",$O6254)</f>
        <v/>
      </c>
      <c r="I6254" s="5">
        <f>IF($G6254="","",$G6254*IF($H6254="",$O6254,$H6254)/100)</f>
        <v/>
      </c>
      <c r="J6254" s="5">
        <f>IF(OR($L6254="",NOT(COUNTIFS($L$2:$L6254,$L6254)=1)),"",SUMIFS($G:$G,$L:$L,$L6254))</f>
        <v/>
      </c>
      <c r="K6254" s="5">
        <f>IF(OR($L6254="",NOT(COUNTIFS($L$2:$L6254,$L6254)=1)),"",SUMIFS($I:$I,$L:$L,$L6254))</f>
        <v/>
      </c>
      <c r="L6254" s="6">
        <f>IF($B6254="","",YEAR($B6254))</f>
        <v/>
      </c>
      <c r="M6254" s="6">
        <f>INT((ROW()-2)/39)+1</f>
        <v/>
      </c>
      <c r="N6254" s="6">
        <f>MOD(ROW()-2,39)+2</f>
        <v/>
      </c>
      <c r="O6254" s="42">
        <f>IF(AND($B6254&lt;&gt;"",$C6254&lt;&gt;"",$B6254&lt;=$C6254),INDEX(Szabalyok!$C:$C,$N6254),"")</f>
        <v/>
      </c>
      <c r="P6254">
        <f>IF(D6254="",P6253,P6253+1)</f>
        <v/>
      </c>
    </row>
    <row r="6255">
      <c r="A6255">
        <f>IF(P6255=P6254,0,P6255)</f>
        <v/>
      </c>
      <c r="B6255" s="41">
        <f>IF($M6255&gt;300,"",IF(OR(INDEX(Bemenet!$E$2:$E$301,$M6255)="",INDEX(Bemenet!$F$2:$F$301,$M6255)=""),"",MAX(INDEX(Bemenet!$E$2:$E$301,$M6255),INDEX(Szabalyok!$A:$A,$N6255))))</f>
        <v/>
      </c>
      <c r="C6255" s="41">
        <f>IF($B6255="","",MIN(INDEX(Bemenet!$F$2:$F$301,$M6255),INDEX(Szabalyok!$B:$B,$N6255)))</f>
        <v/>
      </c>
      <c r="D6255" s="5">
        <f>IF(AND($B6255&lt;&gt;"",$C6255&lt;&gt;"",$B6255&lt;=$C6255),INDEX(Bemenet!$G$2:$G$301,$M6255),"")</f>
        <v/>
      </c>
      <c r="E6255" s="6">
        <f>IF(AND($B6255&lt;&gt;"",$C6255&lt;&gt;"",$B6255&lt;=$C6255),INDEX(Bemenet!$D$2:$D$301,$M6255),"")</f>
        <v/>
      </c>
      <c r="F6255" s="5">
        <f>IF(AND($B6255&lt;&gt;"",$C6255&lt;&gt;"",$B6255&lt;=$C6255),$C6255-$B6255+1,"")</f>
        <v/>
      </c>
      <c r="G6255" s="5">
        <f>IF($F6255="","",$F6255*$D6255)</f>
        <v/>
      </c>
      <c r="H6255" s="42">
        <f>IF($G6255="","",$O6255)</f>
        <v/>
      </c>
      <c r="I6255" s="5">
        <f>IF($G6255="","",$G6255*IF($H6255="",$O6255,$H6255)/100)</f>
        <v/>
      </c>
      <c r="J6255" s="5">
        <f>IF(OR($L6255="",NOT(COUNTIFS($L$2:$L6255,$L6255)=1)),"",SUMIFS($G:$G,$L:$L,$L6255))</f>
        <v/>
      </c>
      <c r="K6255" s="5">
        <f>IF(OR($L6255="",NOT(COUNTIFS($L$2:$L6255,$L6255)=1)),"",SUMIFS($I:$I,$L:$L,$L6255))</f>
        <v/>
      </c>
      <c r="L6255" s="6">
        <f>IF($B6255="","",YEAR($B6255))</f>
        <v/>
      </c>
      <c r="M6255" s="6">
        <f>INT((ROW()-2)/39)+1</f>
        <v/>
      </c>
      <c r="N6255" s="6">
        <f>MOD(ROW()-2,39)+2</f>
        <v/>
      </c>
      <c r="O6255" s="42">
        <f>IF(AND($B6255&lt;&gt;"",$C6255&lt;&gt;"",$B6255&lt;=$C6255),INDEX(Szabalyok!$C:$C,$N6255),"")</f>
        <v/>
      </c>
      <c r="P6255">
        <f>IF(D6255="",P6254,P6254+1)</f>
        <v/>
      </c>
    </row>
    <row r="6256">
      <c r="A6256">
        <f>IF(P6256=P6255,0,P6256)</f>
        <v/>
      </c>
      <c r="B6256" s="41">
        <f>IF($M6256&gt;300,"",IF(OR(INDEX(Bemenet!$E$2:$E$301,$M6256)="",INDEX(Bemenet!$F$2:$F$301,$M6256)=""),"",MAX(INDEX(Bemenet!$E$2:$E$301,$M6256),INDEX(Szabalyok!$A:$A,$N6256))))</f>
        <v/>
      </c>
      <c r="C6256" s="41">
        <f>IF($B6256="","",MIN(INDEX(Bemenet!$F$2:$F$301,$M6256),INDEX(Szabalyok!$B:$B,$N6256)))</f>
        <v/>
      </c>
      <c r="D6256" s="5">
        <f>IF(AND($B6256&lt;&gt;"",$C6256&lt;&gt;"",$B6256&lt;=$C6256),INDEX(Bemenet!$G$2:$G$301,$M6256),"")</f>
        <v/>
      </c>
      <c r="E6256" s="6">
        <f>IF(AND($B6256&lt;&gt;"",$C6256&lt;&gt;"",$B6256&lt;=$C6256),INDEX(Bemenet!$D$2:$D$301,$M6256),"")</f>
        <v/>
      </c>
      <c r="F6256" s="5">
        <f>IF(AND($B6256&lt;&gt;"",$C6256&lt;&gt;"",$B6256&lt;=$C6256),$C6256-$B6256+1,"")</f>
        <v/>
      </c>
      <c r="G6256" s="5">
        <f>IF($F6256="","",$F6256*$D6256)</f>
        <v/>
      </c>
      <c r="H6256" s="42">
        <f>IF($G6256="","",$O6256)</f>
        <v/>
      </c>
      <c r="I6256" s="5">
        <f>IF($G6256="","",$G6256*IF($H6256="",$O6256,$H6256)/100)</f>
        <v/>
      </c>
      <c r="J6256" s="5">
        <f>IF(OR($L6256="",NOT(COUNTIFS($L$2:$L6256,$L6256)=1)),"",SUMIFS($G:$G,$L:$L,$L6256))</f>
        <v/>
      </c>
      <c r="K6256" s="5">
        <f>IF(OR($L6256="",NOT(COUNTIFS($L$2:$L6256,$L6256)=1)),"",SUMIFS($I:$I,$L:$L,$L6256))</f>
        <v/>
      </c>
      <c r="L6256" s="6">
        <f>IF($B6256="","",YEAR($B6256))</f>
        <v/>
      </c>
      <c r="M6256" s="6">
        <f>INT((ROW()-2)/39)+1</f>
        <v/>
      </c>
      <c r="N6256" s="6">
        <f>MOD(ROW()-2,39)+2</f>
        <v/>
      </c>
      <c r="O6256" s="42">
        <f>IF(AND($B6256&lt;&gt;"",$C6256&lt;&gt;"",$B6256&lt;=$C6256),INDEX(Szabalyok!$C:$C,$N6256),"")</f>
        <v/>
      </c>
      <c r="P6256">
        <f>IF(D6256="",P6255,P6255+1)</f>
        <v/>
      </c>
    </row>
    <row r="6257">
      <c r="A6257">
        <f>IF(P6257=P6256,0,P6257)</f>
        <v/>
      </c>
      <c r="B6257" s="41">
        <f>IF($M6257&gt;300,"",IF(OR(INDEX(Bemenet!$E$2:$E$301,$M6257)="",INDEX(Bemenet!$F$2:$F$301,$M6257)=""),"",MAX(INDEX(Bemenet!$E$2:$E$301,$M6257),INDEX(Szabalyok!$A:$A,$N6257))))</f>
        <v/>
      </c>
      <c r="C6257" s="41">
        <f>IF($B6257="","",MIN(INDEX(Bemenet!$F$2:$F$301,$M6257),INDEX(Szabalyok!$B:$B,$N6257)))</f>
        <v/>
      </c>
      <c r="D6257" s="5">
        <f>IF(AND($B6257&lt;&gt;"",$C6257&lt;&gt;"",$B6257&lt;=$C6257),INDEX(Bemenet!$G$2:$G$301,$M6257),"")</f>
        <v/>
      </c>
      <c r="E6257" s="6">
        <f>IF(AND($B6257&lt;&gt;"",$C6257&lt;&gt;"",$B6257&lt;=$C6257),INDEX(Bemenet!$D$2:$D$301,$M6257),"")</f>
        <v/>
      </c>
      <c r="F6257" s="5">
        <f>IF(AND($B6257&lt;&gt;"",$C6257&lt;&gt;"",$B6257&lt;=$C6257),$C6257-$B6257+1,"")</f>
        <v/>
      </c>
      <c r="G6257" s="5">
        <f>IF($F6257="","",$F6257*$D6257)</f>
        <v/>
      </c>
      <c r="H6257" s="42">
        <f>IF($G6257="","",$O6257)</f>
        <v/>
      </c>
      <c r="I6257" s="5">
        <f>IF($G6257="","",$G6257*IF($H6257="",$O6257,$H6257)/100)</f>
        <v/>
      </c>
      <c r="J6257" s="5">
        <f>IF(OR($L6257="",NOT(COUNTIFS($L$2:$L6257,$L6257)=1)),"",SUMIFS($G:$G,$L:$L,$L6257))</f>
        <v/>
      </c>
      <c r="K6257" s="5">
        <f>IF(OR($L6257="",NOT(COUNTIFS($L$2:$L6257,$L6257)=1)),"",SUMIFS($I:$I,$L:$L,$L6257))</f>
        <v/>
      </c>
      <c r="L6257" s="6">
        <f>IF($B6257="","",YEAR($B6257))</f>
        <v/>
      </c>
      <c r="M6257" s="6">
        <f>INT((ROW()-2)/39)+1</f>
        <v/>
      </c>
      <c r="N6257" s="6">
        <f>MOD(ROW()-2,39)+2</f>
        <v/>
      </c>
      <c r="O6257" s="42">
        <f>IF(AND($B6257&lt;&gt;"",$C6257&lt;&gt;"",$B6257&lt;=$C6257),INDEX(Szabalyok!$C:$C,$N6257),"")</f>
        <v/>
      </c>
      <c r="P6257">
        <f>IF(D6257="",P6256,P6256+1)</f>
        <v/>
      </c>
    </row>
    <row r="6258">
      <c r="A6258">
        <f>IF(P6258=P6257,0,P6258)</f>
        <v/>
      </c>
      <c r="B6258" s="41">
        <f>IF($M6258&gt;300,"",IF(OR(INDEX(Bemenet!$E$2:$E$301,$M6258)="",INDEX(Bemenet!$F$2:$F$301,$M6258)=""),"",MAX(INDEX(Bemenet!$E$2:$E$301,$M6258),INDEX(Szabalyok!$A:$A,$N6258))))</f>
        <v/>
      </c>
      <c r="C6258" s="41">
        <f>IF($B6258="","",MIN(INDEX(Bemenet!$F$2:$F$301,$M6258),INDEX(Szabalyok!$B:$B,$N6258)))</f>
        <v/>
      </c>
      <c r="D6258" s="5">
        <f>IF(AND($B6258&lt;&gt;"",$C6258&lt;&gt;"",$B6258&lt;=$C6258),INDEX(Bemenet!$G$2:$G$301,$M6258),"")</f>
        <v/>
      </c>
      <c r="E6258" s="6">
        <f>IF(AND($B6258&lt;&gt;"",$C6258&lt;&gt;"",$B6258&lt;=$C6258),INDEX(Bemenet!$D$2:$D$301,$M6258),"")</f>
        <v/>
      </c>
      <c r="F6258" s="5">
        <f>IF(AND($B6258&lt;&gt;"",$C6258&lt;&gt;"",$B6258&lt;=$C6258),$C6258-$B6258+1,"")</f>
        <v/>
      </c>
      <c r="G6258" s="5">
        <f>IF($F6258="","",$F6258*$D6258)</f>
        <v/>
      </c>
      <c r="H6258" s="42">
        <f>IF($G6258="","",$O6258)</f>
        <v/>
      </c>
      <c r="I6258" s="5">
        <f>IF($G6258="","",$G6258*IF($H6258="",$O6258,$H6258)/100)</f>
        <v/>
      </c>
      <c r="J6258" s="5">
        <f>IF(OR($L6258="",NOT(COUNTIFS($L$2:$L6258,$L6258)=1)),"",SUMIFS($G:$G,$L:$L,$L6258))</f>
        <v/>
      </c>
      <c r="K6258" s="5">
        <f>IF(OR($L6258="",NOT(COUNTIFS($L$2:$L6258,$L6258)=1)),"",SUMIFS($I:$I,$L:$L,$L6258))</f>
        <v/>
      </c>
      <c r="L6258" s="6">
        <f>IF($B6258="","",YEAR($B6258))</f>
        <v/>
      </c>
      <c r="M6258" s="6">
        <f>INT((ROW()-2)/39)+1</f>
        <v/>
      </c>
      <c r="N6258" s="6">
        <f>MOD(ROW()-2,39)+2</f>
        <v/>
      </c>
      <c r="O6258" s="42">
        <f>IF(AND($B6258&lt;&gt;"",$C6258&lt;&gt;"",$B6258&lt;=$C6258),INDEX(Szabalyok!$C:$C,$N6258),"")</f>
        <v/>
      </c>
      <c r="P6258">
        <f>IF(D6258="",P6257,P6257+1)</f>
        <v/>
      </c>
    </row>
    <row r="6259">
      <c r="A6259">
        <f>IF(P6259=P6258,0,P6259)</f>
        <v/>
      </c>
      <c r="B6259" s="41">
        <f>IF($M6259&gt;300,"",IF(OR(INDEX(Bemenet!$E$2:$E$301,$M6259)="",INDEX(Bemenet!$F$2:$F$301,$M6259)=""),"",MAX(INDEX(Bemenet!$E$2:$E$301,$M6259),INDEX(Szabalyok!$A:$A,$N6259))))</f>
        <v/>
      </c>
      <c r="C6259" s="41">
        <f>IF($B6259="","",MIN(INDEX(Bemenet!$F$2:$F$301,$M6259),INDEX(Szabalyok!$B:$B,$N6259)))</f>
        <v/>
      </c>
      <c r="D6259" s="5">
        <f>IF(AND($B6259&lt;&gt;"",$C6259&lt;&gt;"",$B6259&lt;=$C6259),INDEX(Bemenet!$G$2:$G$301,$M6259),"")</f>
        <v/>
      </c>
      <c r="E6259" s="6">
        <f>IF(AND($B6259&lt;&gt;"",$C6259&lt;&gt;"",$B6259&lt;=$C6259),INDEX(Bemenet!$D$2:$D$301,$M6259),"")</f>
        <v/>
      </c>
      <c r="F6259" s="5">
        <f>IF(AND($B6259&lt;&gt;"",$C6259&lt;&gt;"",$B6259&lt;=$C6259),$C6259-$B6259+1,"")</f>
        <v/>
      </c>
      <c r="G6259" s="5">
        <f>IF($F6259="","",$F6259*$D6259)</f>
        <v/>
      </c>
      <c r="H6259" s="42">
        <f>IF($G6259="","",$O6259)</f>
        <v/>
      </c>
      <c r="I6259" s="5">
        <f>IF($G6259="","",$G6259*IF($H6259="",$O6259,$H6259)/100)</f>
        <v/>
      </c>
      <c r="J6259" s="5">
        <f>IF(OR($L6259="",NOT(COUNTIFS($L$2:$L6259,$L6259)=1)),"",SUMIFS($G:$G,$L:$L,$L6259))</f>
        <v/>
      </c>
      <c r="K6259" s="5">
        <f>IF(OR($L6259="",NOT(COUNTIFS($L$2:$L6259,$L6259)=1)),"",SUMIFS($I:$I,$L:$L,$L6259))</f>
        <v/>
      </c>
      <c r="L6259" s="6">
        <f>IF($B6259="","",YEAR($B6259))</f>
        <v/>
      </c>
      <c r="M6259" s="6">
        <f>INT((ROW()-2)/39)+1</f>
        <v/>
      </c>
      <c r="N6259" s="6">
        <f>MOD(ROW()-2,39)+2</f>
        <v/>
      </c>
      <c r="O6259" s="42">
        <f>IF(AND($B6259&lt;&gt;"",$C6259&lt;&gt;"",$B6259&lt;=$C6259),INDEX(Szabalyok!$C:$C,$N6259),"")</f>
        <v/>
      </c>
      <c r="P6259">
        <f>IF(D6259="",P6258,P6258+1)</f>
        <v/>
      </c>
    </row>
    <row r="6260">
      <c r="A6260">
        <f>IF(P6260=P6259,0,P6260)</f>
        <v/>
      </c>
      <c r="B6260" s="41">
        <f>IF($M6260&gt;300,"",IF(OR(INDEX(Bemenet!$E$2:$E$301,$M6260)="",INDEX(Bemenet!$F$2:$F$301,$M6260)=""),"",MAX(INDEX(Bemenet!$E$2:$E$301,$M6260),INDEX(Szabalyok!$A:$A,$N6260))))</f>
        <v/>
      </c>
      <c r="C6260" s="41">
        <f>IF($B6260="","",MIN(INDEX(Bemenet!$F$2:$F$301,$M6260),INDEX(Szabalyok!$B:$B,$N6260)))</f>
        <v/>
      </c>
      <c r="D6260" s="5">
        <f>IF(AND($B6260&lt;&gt;"",$C6260&lt;&gt;"",$B6260&lt;=$C6260),INDEX(Bemenet!$G$2:$G$301,$M6260),"")</f>
        <v/>
      </c>
      <c r="E6260" s="6">
        <f>IF(AND($B6260&lt;&gt;"",$C6260&lt;&gt;"",$B6260&lt;=$C6260),INDEX(Bemenet!$D$2:$D$301,$M6260),"")</f>
        <v/>
      </c>
      <c r="F6260" s="5">
        <f>IF(AND($B6260&lt;&gt;"",$C6260&lt;&gt;"",$B6260&lt;=$C6260),$C6260-$B6260+1,"")</f>
        <v/>
      </c>
      <c r="G6260" s="5">
        <f>IF($F6260="","",$F6260*$D6260)</f>
        <v/>
      </c>
      <c r="H6260" s="42">
        <f>IF($G6260="","",$O6260)</f>
        <v/>
      </c>
      <c r="I6260" s="5">
        <f>IF($G6260="","",$G6260*IF($H6260="",$O6260,$H6260)/100)</f>
        <v/>
      </c>
      <c r="J6260" s="5">
        <f>IF(OR($L6260="",NOT(COUNTIFS($L$2:$L6260,$L6260)=1)),"",SUMIFS($G:$G,$L:$L,$L6260))</f>
        <v/>
      </c>
      <c r="K6260" s="5">
        <f>IF(OR($L6260="",NOT(COUNTIFS($L$2:$L6260,$L6260)=1)),"",SUMIFS($I:$I,$L:$L,$L6260))</f>
        <v/>
      </c>
      <c r="L6260" s="6">
        <f>IF($B6260="","",YEAR($B6260))</f>
        <v/>
      </c>
      <c r="M6260" s="6">
        <f>INT((ROW()-2)/39)+1</f>
        <v/>
      </c>
      <c r="N6260" s="6">
        <f>MOD(ROW()-2,39)+2</f>
        <v/>
      </c>
      <c r="O6260" s="42">
        <f>IF(AND($B6260&lt;&gt;"",$C6260&lt;&gt;"",$B6260&lt;=$C6260),INDEX(Szabalyok!$C:$C,$N6260),"")</f>
        <v/>
      </c>
      <c r="P6260">
        <f>IF(D6260="",P6259,P6259+1)</f>
        <v/>
      </c>
    </row>
    <row r="6261">
      <c r="A6261">
        <f>IF(P6261=P6260,0,P6261)</f>
        <v/>
      </c>
      <c r="B6261" s="41">
        <f>IF($M6261&gt;300,"",IF(OR(INDEX(Bemenet!$E$2:$E$301,$M6261)="",INDEX(Bemenet!$F$2:$F$301,$M6261)=""),"",MAX(INDEX(Bemenet!$E$2:$E$301,$M6261),INDEX(Szabalyok!$A:$A,$N6261))))</f>
        <v/>
      </c>
      <c r="C6261" s="41">
        <f>IF($B6261="","",MIN(INDEX(Bemenet!$F$2:$F$301,$M6261),INDEX(Szabalyok!$B:$B,$N6261)))</f>
        <v/>
      </c>
      <c r="D6261" s="5">
        <f>IF(AND($B6261&lt;&gt;"",$C6261&lt;&gt;"",$B6261&lt;=$C6261),INDEX(Bemenet!$G$2:$G$301,$M6261),"")</f>
        <v/>
      </c>
      <c r="E6261" s="6">
        <f>IF(AND($B6261&lt;&gt;"",$C6261&lt;&gt;"",$B6261&lt;=$C6261),INDEX(Bemenet!$D$2:$D$301,$M6261),"")</f>
        <v/>
      </c>
      <c r="F6261" s="5">
        <f>IF(AND($B6261&lt;&gt;"",$C6261&lt;&gt;"",$B6261&lt;=$C6261),$C6261-$B6261+1,"")</f>
        <v/>
      </c>
      <c r="G6261" s="5">
        <f>IF($F6261="","",$F6261*$D6261)</f>
        <v/>
      </c>
      <c r="H6261" s="42">
        <f>IF($G6261="","",$O6261)</f>
        <v/>
      </c>
      <c r="I6261" s="5">
        <f>IF($G6261="","",$G6261*IF($H6261="",$O6261,$H6261)/100)</f>
        <v/>
      </c>
      <c r="J6261" s="5">
        <f>IF(OR($L6261="",NOT(COUNTIFS($L$2:$L6261,$L6261)=1)),"",SUMIFS($G:$G,$L:$L,$L6261))</f>
        <v/>
      </c>
      <c r="K6261" s="5">
        <f>IF(OR($L6261="",NOT(COUNTIFS($L$2:$L6261,$L6261)=1)),"",SUMIFS($I:$I,$L:$L,$L6261))</f>
        <v/>
      </c>
      <c r="L6261" s="6">
        <f>IF($B6261="","",YEAR($B6261))</f>
        <v/>
      </c>
      <c r="M6261" s="6">
        <f>INT((ROW()-2)/39)+1</f>
        <v/>
      </c>
      <c r="N6261" s="6">
        <f>MOD(ROW()-2,39)+2</f>
        <v/>
      </c>
      <c r="O6261" s="42">
        <f>IF(AND($B6261&lt;&gt;"",$C6261&lt;&gt;"",$B6261&lt;=$C6261),INDEX(Szabalyok!$C:$C,$N6261),"")</f>
        <v/>
      </c>
      <c r="P6261">
        <f>IF(D6261="",P6260,P6260+1)</f>
        <v/>
      </c>
    </row>
    <row r="6262">
      <c r="A6262">
        <f>IF(P6262=P6261,0,P6262)</f>
        <v/>
      </c>
      <c r="B6262" s="41">
        <f>IF($M6262&gt;300,"",IF(OR(INDEX(Bemenet!$E$2:$E$301,$M6262)="",INDEX(Bemenet!$F$2:$F$301,$M6262)=""),"",MAX(INDEX(Bemenet!$E$2:$E$301,$M6262),INDEX(Szabalyok!$A:$A,$N6262))))</f>
        <v/>
      </c>
      <c r="C6262" s="41">
        <f>IF($B6262="","",MIN(INDEX(Bemenet!$F$2:$F$301,$M6262),INDEX(Szabalyok!$B:$B,$N6262)))</f>
        <v/>
      </c>
      <c r="D6262" s="5">
        <f>IF(AND($B6262&lt;&gt;"",$C6262&lt;&gt;"",$B6262&lt;=$C6262),INDEX(Bemenet!$G$2:$G$301,$M6262),"")</f>
        <v/>
      </c>
      <c r="E6262" s="6">
        <f>IF(AND($B6262&lt;&gt;"",$C6262&lt;&gt;"",$B6262&lt;=$C6262),INDEX(Bemenet!$D$2:$D$301,$M6262),"")</f>
        <v/>
      </c>
      <c r="F6262" s="5">
        <f>IF(AND($B6262&lt;&gt;"",$C6262&lt;&gt;"",$B6262&lt;=$C6262),$C6262-$B6262+1,"")</f>
        <v/>
      </c>
      <c r="G6262" s="5">
        <f>IF($F6262="","",$F6262*$D6262)</f>
        <v/>
      </c>
      <c r="H6262" s="42">
        <f>IF($G6262="","",$O6262)</f>
        <v/>
      </c>
      <c r="I6262" s="5">
        <f>IF($G6262="","",$G6262*IF($H6262="",$O6262,$H6262)/100)</f>
        <v/>
      </c>
      <c r="J6262" s="5">
        <f>IF(OR($L6262="",NOT(COUNTIFS($L$2:$L6262,$L6262)=1)),"",SUMIFS($G:$G,$L:$L,$L6262))</f>
        <v/>
      </c>
      <c r="K6262" s="5">
        <f>IF(OR($L6262="",NOT(COUNTIFS($L$2:$L6262,$L6262)=1)),"",SUMIFS($I:$I,$L:$L,$L6262))</f>
        <v/>
      </c>
      <c r="L6262" s="6">
        <f>IF($B6262="","",YEAR($B6262))</f>
        <v/>
      </c>
      <c r="M6262" s="6">
        <f>INT((ROW()-2)/39)+1</f>
        <v/>
      </c>
      <c r="N6262" s="6">
        <f>MOD(ROW()-2,39)+2</f>
        <v/>
      </c>
      <c r="O6262" s="42">
        <f>IF(AND($B6262&lt;&gt;"",$C6262&lt;&gt;"",$B6262&lt;=$C6262),INDEX(Szabalyok!$C:$C,$N6262),"")</f>
        <v/>
      </c>
      <c r="P6262">
        <f>IF(D6262="",P6261,P6261+1)</f>
        <v/>
      </c>
    </row>
    <row r="6263">
      <c r="A6263">
        <f>IF(P6263=P6262,0,P6263)</f>
        <v/>
      </c>
      <c r="B6263" s="41">
        <f>IF($M6263&gt;300,"",IF(OR(INDEX(Bemenet!$E$2:$E$301,$M6263)="",INDEX(Bemenet!$F$2:$F$301,$M6263)=""),"",MAX(INDEX(Bemenet!$E$2:$E$301,$M6263),INDEX(Szabalyok!$A:$A,$N6263))))</f>
        <v/>
      </c>
      <c r="C6263" s="41">
        <f>IF($B6263="","",MIN(INDEX(Bemenet!$F$2:$F$301,$M6263),INDEX(Szabalyok!$B:$B,$N6263)))</f>
        <v/>
      </c>
      <c r="D6263" s="5">
        <f>IF(AND($B6263&lt;&gt;"",$C6263&lt;&gt;"",$B6263&lt;=$C6263),INDEX(Bemenet!$G$2:$G$301,$M6263),"")</f>
        <v/>
      </c>
      <c r="E6263" s="6">
        <f>IF(AND($B6263&lt;&gt;"",$C6263&lt;&gt;"",$B6263&lt;=$C6263),INDEX(Bemenet!$D$2:$D$301,$M6263),"")</f>
        <v/>
      </c>
      <c r="F6263" s="5">
        <f>IF(AND($B6263&lt;&gt;"",$C6263&lt;&gt;"",$B6263&lt;=$C6263),$C6263-$B6263+1,"")</f>
        <v/>
      </c>
      <c r="G6263" s="5">
        <f>IF($F6263="","",$F6263*$D6263)</f>
        <v/>
      </c>
      <c r="H6263" s="42">
        <f>IF($G6263="","",$O6263)</f>
        <v/>
      </c>
      <c r="I6263" s="5">
        <f>IF($G6263="","",$G6263*IF($H6263="",$O6263,$H6263)/100)</f>
        <v/>
      </c>
      <c r="J6263" s="5">
        <f>IF(OR($L6263="",NOT(COUNTIFS($L$2:$L6263,$L6263)=1)),"",SUMIFS($G:$G,$L:$L,$L6263))</f>
        <v/>
      </c>
      <c r="K6263" s="5">
        <f>IF(OR($L6263="",NOT(COUNTIFS($L$2:$L6263,$L6263)=1)),"",SUMIFS($I:$I,$L:$L,$L6263))</f>
        <v/>
      </c>
      <c r="L6263" s="6">
        <f>IF($B6263="","",YEAR($B6263))</f>
        <v/>
      </c>
      <c r="M6263" s="6">
        <f>INT((ROW()-2)/39)+1</f>
        <v/>
      </c>
      <c r="N6263" s="6">
        <f>MOD(ROW()-2,39)+2</f>
        <v/>
      </c>
      <c r="O6263" s="42">
        <f>IF(AND($B6263&lt;&gt;"",$C6263&lt;&gt;"",$B6263&lt;=$C6263),INDEX(Szabalyok!$C:$C,$N6263),"")</f>
        <v/>
      </c>
      <c r="P6263">
        <f>IF(D6263="",P6262,P6262+1)</f>
        <v/>
      </c>
    </row>
    <row r="6264">
      <c r="A6264">
        <f>IF(P6264=P6263,0,P6264)</f>
        <v/>
      </c>
      <c r="B6264" s="41">
        <f>IF($M6264&gt;300,"",IF(OR(INDEX(Bemenet!$E$2:$E$301,$M6264)="",INDEX(Bemenet!$F$2:$F$301,$M6264)=""),"",MAX(INDEX(Bemenet!$E$2:$E$301,$M6264),INDEX(Szabalyok!$A:$A,$N6264))))</f>
        <v/>
      </c>
      <c r="C6264" s="41">
        <f>IF($B6264="","",MIN(INDEX(Bemenet!$F$2:$F$301,$M6264),INDEX(Szabalyok!$B:$B,$N6264)))</f>
        <v/>
      </c>
      <c r="D6264" s="5">
        <f>IF(AND($B6264&lt;&gt;"",$C6264&lt;&gt;"",$B6264&lt;=$C6264),INDEX(Bemenet!$G$2:$G$301,$M6264),"")</f>
        <v/>
      </c>
      <c r="E6264" s="6">
        <f>IF(AND($B6264&lt;&gt;"",$C6264&lt;&gt;"",$B6264&lt;=$C6264),INDEX(Bemenet!$D$2:$D$301,$M6264),"")</f>
        <v/>
      </c>
      <c r="F6264" s="5">
        <f>IF(AND($B6264&lt;&gt;"",$C6264&lt;&gt;"",$B6264&lt;=$C6264),$C6264-$B6264+1,"")</f>
        <v/>
      </c>
      <c r="G6264" s="5">
        <f>IF($F6264="","",$F6264*$D6264)</f>
        <v/>
      </c>
      <c r="H6264" s="42">
        <f>IF($G6264="","",$O6264)</f>
        <v/>
      </c>
      <c r="I6264" s="5">
        <f>IF($G6264="","",$G6264*IF($H6264="",$O6264,$H6264)/100)</f>
        <v/>
      </c>
      <c r="J6264" s="5">
        <f>IF(OR($L6264="",NOT(COUNTIFS($L$2:$L6264,$L6264)=1)),"",SUMIFS($G:$G,$L:$L,$L6264))</f>
        <v/>
      </c>
      <c r="K6264" s="5">
        <f>IF(OR($L6264="",NOT(COUNTIFS($L$2:$L6264,$L6264)=1)),"",SUMIFS($I:$I,$L:$L,$L6264))</f>
        <v/>
      </c>
      <c r="L6264" s="6">
        <f>IF($B6264="","",YEAR($B6264))</f>
        <v/>
      </c>
      <c r="M6264" s="6">
        <f>INT((ROW()-2)/39)+1</f>
        <v/>
      </c>
      <c r="N6264" s="6">
        <f>MOD(ROW()-2,39)+2</f>
        <v/>
      </c>
      <c r="O6264" s="42">
        <f>IF(AND($B6264&lt;&gt;"",$C6264&lt;&gt;"",$B6264&lt;=$C6264),INDEX(Szabalyok!$C:$C,$N6264),"")</f>
        <v/>
      </c>
      <c r="P6264">
        <f>IF(D6264="",P6263,P6263+1)</f>
        <v/>
      </c>
    </row>
    <row r="6265">
      <c r="A6265">
        <f>IF(P6265=P6264,0,P6265)</f>
        <v/>
      </c>
      <c r="B6265" s="41">
        <f>IF($M6265&gt;300,"",IF(OR(INDEX(Bemenet!$E$2:$E$301,$M6265)="",INDEX(Bemenet!$F$2:$F$301,$M6265)=""),"",MAX(INDEX(Bemenet!$E$2:$E$301,$M6265),INDEX(Szabalyok!$A:$A,$N6265))))</f>
        <v/>
      </c>
      <c r="C6265" s="41">
        <f>IF($B6265="","",MIN(INDEX(Bemenet!$F$2:$F$301,$M6265),INDEX(Szabalyok!$B:$B,$N6265)))</f>
        <v/>
      </c>
      <c r="D6265" s="5">
        <f>IF(AND($B6265&lt;&gt;"",$C6265&lt;&gt;"",$B6265&lt;=$C6265),INDEX(Bemenet!$G$2:$G$301,$M6265),"")</f>
        <v/>
      </c>
      <c r="E6265" s="6">
        <f>IF(AND($B6265&lt;&gt;"",$C6265&lt;&gt;"",$B6265&lt;=$C6265),INDEX(Bemenet!$D$2:$D$301,$M6265),"")</f>
        <v/>
      </c>
      <c r="F6265" s="5">
        <f>IF(AND($B6265&lt;&gt;"",$C6265&lt;&gt;"",$B6265&lt;=$C6265),$C6265-$B6265+1,"")</f>
        <v/>
      </c>
      <c r="G6265" s="5">
        <f>IF($F6265="","",$F6265*$D6265)</f>
        <v/>
      </c>
      <c r="H6265" s="42">
        <f>IF($G6265="","",$O6265)</f>
        <v/>
      </c>
      <c r="I6265" s="5">
        <f>IF($G6265="","",$G6265*IF($H6265="",$O6265,$H6265)/100)</f>
        <v/>
      </c>
      <c r="J6265" s="5">
        <f>IF(OR($L6265="",NOT(COUNTIFS($L$2:$L6265,$L6265)=1)),"",SUMIFS($G:$G,$L:$L,$L6265))</f>
        <v/>
      </c>
      <c r="K6265" s="5">
        <f>IF(OR($L6265="",NOT(COUNTIFS($L$2:$L6265,$L6265)=1)),"",SUMIFS($I:$I,$L:$L,$L6265))</f>
        <v/>
      </c>
      <c r="L6265" s="6">
        <f>IF($B6265="","",YEAR($B6265))</f>
        <v/>
      </c>
      <c r="M6265" s="6">
        <f>INT((ROW()-2)/39)+1</f>
        <v/>
      </c>
      <c r="N6265" s="6">
        <f>MOD(ROW()-2,39)+2</f>
        <v/>
      </c>
      <c r="O6265" s="42">
        <f>IF(AND($B6265&lt;&gt;"",$C6265&lt;&gt;"",$B6265&lt;=$C6265),INDEX(Szabalyok!$C:$C,$N6265),"")</f>
        <v/>
      </c>
      <c r="P6265">
        <f>IF(D6265="",P6264,P6264+1)</f>
        <v/>
      </c>
    </row>
    <row r="6266">
      <c r="A6266">
        <f>IF(P6266=P6265,0,P6266)</f>
        <v/>
      </c>
      <c r="B6266" s="41">
        <f>IF($M6266&gt;300,"",IF(OR(INDEX(Bemenet!$E$2:$E$301,$M6266)="",INDEX(Bemenet!$F$2:$F$301,$M6266)=""),"",MAX(INDEX(Bemenet!$E$2:$E$301,$M6266),INDEX(Szabalyok!$A:$A,$N6266))))</f>
        <v/>
      </c>
      <c r="C6266" s="41">
        <f>IF($B6266="","",MIN(INDEX(Bemenet!$F$2:$F$301,$M6266),INDEX(Szabalyok!$B:$B,$N6266)))</f>
        <v/>
      </c>
      <c r="D6266" s="5">
        <f>IF(AND($B6266&lt;&gt;"",$C6266&lt;&gt;"",$B6266&lt;=$C6266),INDEX(Bemenet!$G$2:$G$301,$M6266),"")</f>
        <v/>
      </c>
      <c r="E6266" s="6">
        <f>IF(AND($B6266&lt;&gt;"",$C6266&lt;&gt;"",$B6266&lt;=$C6266),INDEX(Bemenet!$D$2:$D$301,$M6266),"")</f>
        <v/>
      </c>
      <c r="F6266" s="5">
        <f>IF(AND($B6266&lt;&gt;"",$C6266&lt;&gt;"",$B6266&lt;=$C6266),$C6266-$B6266+1,"")</f>
        <v/>
      </c>
      <c r="G6266" s="5">
        <f>IF($F6266="","",$F6266*$D6266)</f>
        <v/>
      </c>
      <c r="H6266" s="42">
        <f>IF($G6266="","",$O6266)</f>
        <v/>
      </c>
      <c r="I6266" s="5">
        <f>IF($G6266="","",$G6266*IF($H6266="",$O6266,$H6266)/100)</f>
        <v/>
      </c>
      <c r="J6266" s="5">
        <f>IF(OR($L6266="",NOT(COUNTIFS($L$2:$L6266,$L6266)=1)),"",SUMIFS($G:$G,$L:$L,$L6266))</f>
        <v/>
      </c>
      <c r="K6266" s="5">
        <f>IF(OR($L6266="",NOT(COUNTIFS($L$2:$L6266,$L6266)=1)),"",SUMIFS($I:$I,$L:$L,$L6266))</f>
        <v/>
      </c>
      <c r="L6266" s="6">
        <f>IF($B6266="","",YEAR($B6266))</f>
        <v/>
      </c>
      <c r="M6266" s="6">
        <f>INT((ROW()-2)/39)+1</f>
        <v/>
      </c>
      <c r="N6266" s="6">
        <f>MOD(ROW()-2,39)+2</f>
        <v/>
      </c>
      <c r="O6266" s="42">
        <f>IF(AND($B6266&lt;&gt;"",$C6266&lt;&gt;"",$B6266&lt;=$C6266),INDEX(Szabalyok!$C:$C,$N6266),"")</f>
        <v/>
      </c>
      <c r="P6266">
        <f>IF(D6266="",P6265,P6265+1)</f>
        <v/>
      </c>
    </row>
    <row r="6267">
      <c r="A6267">
        <f>IF(P6267=P6266,0,P6267)</f>
        <v/>
      </c>
      <c r="B6267" s="41">
        <f>IF($M6267&gt;300,"",IF(OR(INDEX(Bemenet!$E$2:$E$301,$M6267)="",INDEX(Bemenet!$F$2:$F$301,$M6267)=""),"",MAX(INDEX(Bemenet!$E$2:$E$301,$M6267),INDEX(Szabalyok!$A:$A,$N6267))))</f>
        <v/>
      </c>
      <c r="C6267" s="41">
        <f>IF($B6267="","",MIN(INDEX(Bemenet!$F$2:$F$301,$M6267),INDEX(Szabalyok!$B:$B,$N6267)))</f>
        <v/>
      </c>
      <c r="D6267" s="5">
        <f>IF(AND($B6267&lt;&gt;"",$C6267&lt;&gt;"",$B6267&lt;=$C6267),INDEX(Bemenet!$G$2:$G$301,$M6267),"")</f>
        <v/>
      </c>
      <c r="E6267" s="6">
        <f>IF(AND($B6267&lt;&gt;"",$C6267&lt;&gt;"",$B6267&lt;=$C6267),INDEX(Bemenet!$D$2:$D$301,$M6267),"")</f>
        <v/>
      </c>
      <c r="F6267" s="5">
        <f>IF(AND($B6267&lt;&gt;"",$C6267&lt;&gt;"",$B6267&lt;=$C6267),$C6267-$B6267+1,"")</f>
        <v/>
      </c>
      <c r="G6267" s="5">
        <f>IF($F6267="","",$F6267*$D6267)</f>
        <v/>
      </c>
      <c r="H6267" s="42">
        <f>IF($G6267="","",$O6267)</f>
        <v/>
      </c>
      <c r="I6267" s="5">
        <f>IF($G6267="","",$G6267*IF($H6267="",$O6267,$H6267)/100)</f>
        <v/>
      </c>
      <c r="J6267" s="5">
        <f>IF(OR($L6267="",NOT(COUNTIFS($L$2:$L6267,$L6267)=1)),"",SUMIFS($G:$G,$L:$L,$L6267))</f>
        <v/>
      </c>
      <c r="K6267" s="5">
        <f>IF(OR($L6267="",NOT(COUNTIFS($L$2:$L6267,$L6267)=1)),"",SUMIFS($I:$I,$L:$L,$L6267))</f>
        <v/>
      </c>
      <c r="L6267" s="6">
        <f>IF($B6267="","",YEAR($B6267))</f>
        <v/>
      </c>
      <c r="M6267" s="6">
        <f>INT((ROW()-2)/39)+1</f>
        <v/>
      </c>
      <c r="N6267" s="6">
        <f>MOD(ROW()-2,39)+2</f>
        <v/>
      </c>
      <c r="O6267" s="42">
        <f>IF(AND($B6267&lt;&gt;"",$C6267&lt;&gt;"",$B6267&lt;=$C6267),INDEX(Szabalyok!$C:$C,$N6267),"")</f>
        <v/>
      </c>
      <c r="P6267">
        <f>IF(D6267="",P6266,P6266+1)</f>
        <v/>
      </c>
    </row>
    <row r="6268">
      <c r="A6268">
        <f>IF(P6268=P6267,0,P6268)</f>
        <v/>
      </c>
      <c r="B6268" s="41">
        <f>IF($M6268&gt;300,"",IF(OR(INDEX(Bemenet!$E$2:$E$301,$M6268)="",INDEX(Bemenet!$F$2:$F$301,$M6268)=""),"",MAX(INDEX(Bemenet!$E$2:$E$301,$M6268),INDEX(Szabalyok!$A:$A,$N6268))))</f>
        <v/>
      </c>
      <c r="C6268" s="41">
        <f>IF($B6268="","",MIN(INDEX(Bemenet!$F$2:$F$301,$M6268),INDEX(Szabalyok!$B:$B,$N6268)))</f>
        <v/>
      </c>
      <c r="D6268" s="5">
        <f>IF(AND($B6268&lt;&gt;"",$C6268&lt;&gt;"",$B6268&lt;=$C6268),INDEX(Bemenet!$G$2:$G$301,$M6268),"")</f>
        <v/>
      </c>
      <c r="E6268" s="6">
        <f>IF(AND($B6268&lt;&gt;"",$C6268&lt;&gt;"",$B6268&lt;=$C6268),INDEX(Bemenet!$D$2:$D$301,$M6268),"")</f>
        <v/>
      </c>
      <c r="F6268" s="5">
        <f>IF(AND($B6268&lt;&gt;"",$C6268&lt;&gt;"",$B6268&lt;=$C6268),$C6268-$B6268+1,"")</f>
        <v/>
      </c>
      <c r="G6268" s="5">
        <f>IF($F6268="","",$F6268*$D6268)</f>
        <v/>
      </c>
      <c r="H6268" s="42">
        <f>IF($G6268="","",$O6268)</f>
        <v/>
      </c>
      <c r="I6268" s="5">
        <f>IF($G6268="","",$G6268*IF($H6268="",$O6268,$H6268)/100)</f>
        <v/>
      </c>
      <c r="J6268" s="5">
        <f>IF(OR($L6268="",NOT(COUNTIFS($L$2:$L6268,$L6268)=1)),"",SUMIFS($G:$G,$L:$L,$L6268))</f>
        <v/>
      </c>
      <c r="K6268" s="5">
        <f>IF(OR($L6268="",NOT(COUNTIFS($L$2:$L6268,$L6268)=1)),"",SUMIFS($I:$I,$L:$L,$L6268))</f>
        <v/>
      </c>
      <c r="L6268" s="6">
        <f>IF($B6268="","",YEAR($B6268))</f>
        <v/>
      </c>
      <c r="M6268" s="6">
        <f>INT((ROW()-2)/39)+1</f>
        <v/>
      </c>
      <c r="N6268" s="6">
        <f>MOD(ROW()-2,39)+2</f>
        <v/>
      </c>
      <c r="O6268" s="42">
        <f>IF(AND($B6268&lt;&gt;"",$C6268&lt;&gt;"",$B6268&lt;=$C6268),INDEX(Szabalyok!$C:$C,$N6268),"")</f>
        <v/>
      </c>
      <c r="P6268">
        <f>IF(D6268="",P6267,P6267+1)</f>
        <v/>
      </c>
    </row>
    <row r="6269">
      <c r="A6269">
        <f>IF(P6269=P6268,0,P6269)</f>
        <v/>
      </c>
      <c r="B6269" s="41">
        <f>IF($M6269&gt;300,"",IF(OR(INDEX(Bemenet!$E$2:$E$301,$M6269)="",INDEX(Bemenet!$F$2:$F$301,$M6269)=""),"",MAX(INDEX(Bemenet!$E$2:$E$301,$M6269),INDEX(Szabalyok!$A:$A,$N6269))))</f>
        <v/>
      </c>
      <c r="C6269" s="41">
        <f>IF($B6269="","",MIN(INDEX(Bemenet!$F$2:$F$301,$M6269),INDEX(Szabalyok!$B:$B,$N6269)))</f>
        <v/>
      </c>
      <c r="D6269" s="5">
        <f>IF(AND($B6269&lt;&gt;"",$C6269&lt;&gt;"",$B6269&lt;=$C6269),INDEX(Bemenet!$G$2:$G$301,$M6269),"")</f>
        <v/>
      </c>
      <c r="E6269" s="6">
        <f>IF(AND($B6269&lt;&gt;"",$C6269&lt;&gt;"",$B6269&lt;=$C6269),INDEX(Bemenet!$D$2:$D$301,$M6269),"")</f>
        <v/>
      </c>
      <c r="F6269" s="5">
        <f>IF(AND($B6269&lt;&gt;"",$C6269&lt;&gt;"",$B6269&lt;=$C6269),$C6269-$B6269+1,"")</f>
        <v/>
      </c>
      <c r="G6269" s="5">
        <f>IF($F6269="","",$F6269*$D6269)</f>
        <v/>
      </c>
      <c r="H6269" s="42">
        <f>IF($G6269="","",$O6269)</f>
        <v/>
      </c>
      <c r="I6269" s="5">
        <f>IF($G6269="","",$G6269*IF($H6269="",$O6269,$H6269)/100)</f>
        <v/>
      </c>
      <c r="J6269" s="5">
        <f>IF(OR($L6269="",NOT(COUNTIFS($L$2:$L6269,$L6269)=1)),"",SUMIFS($G:$G,$L:$L,$L6269))</f>
        <v/>
      </c>
      <c r="K6269" s="5">
        <f>IF(OR($L6269="",NOT(COUNTIFS($L$2:$L6269,$L6269)=1)),"",SUMIFS($I:$I,$L:$L,$L6269))</f>
        <v/>
      </c>
      <c r="L6269" s="6">
        <f>IF($B6269="","",YEAR($B6269))</f>
        <v/>
      </c>
      <c r="M6269" s="6">
        <f>INT((ROW()-2)/39)+1</f>
        <v/>
      </c>
      <c r="N6269" s="6">
        <f>MOD(ROW()-2,39)+2</f>
        <v/>
      </c>
      <c r="O6269" s="42">
        <f>IF(AND($B6269&lt;&gt;"",$C6269&lt;&gt;"",$B6269&lt;=$C6269),INDEX(Szabalyok!$C:$C,$N6269),"")</f>
        <v/>
      </c>
      <c r="P6269">
        <f>IF(D6269="",P6268,P6268+1)</f>
        <v/>
      </c>
    </row>
    <row r="6270">
      <c r="A6270">
        <f>IF(P6270=P6269,0,P6270)</f>
        <v/>
      </c>
      <c r="B6270" s="41">
        <f>IF($M6270&gt;300,"",IF(OR(INDEX(Bemenet!$E$2:$E$301,$M6270)="",INDEX(Bemenet!$F$2:$F$301,$M6270)=""),"",MAX(INDEX(Bemenet!$E$2:$E$301,$M6270),INDEX(Szabalyok!$A:$A,$N6270))))</f>
        <v/>
      </c>
      <c r="C6270" s="41">
        <f>IF($B6270="","",MIN(INDEX(Bemenet!$F$2:$F$301,$M6270),INDEX(Szabalyok!$B:$B,$N6270)))</f>
        <v/>
      </c>
      <c r="D6270" s="5">
        <f>IF(AND($B6270&lt;&gt;"",$C6270&lt;&gt;"",$B6270&lt;=$C6270),INDEX(Bemenet!$G$2:$G$301,$M6270),"")</f>
        <v/>
      </c>
      <c r="E6270" s="6">
        <f>IF(AND($B6270&lt;&gt;"",$C6270&lt;&gt;"",$B6270&lt;=$C6270),INDEX(Bemenet!$D$2:$D$301,$M6270),"")</f>
        <v/>
      </c>
      <c r="F6270" s="5">
        <f>IF(AND($B6270&lt;&gt;"",$C6270&lt;&gt;"",$B6270&lt;=$C6270),$C6270-$B6270+1,"")</f>
        <v/>
      </c>
      <c r="G6270" s="5">
        <f>IF($F6270="","",$F6270*$D6270)</f>
        <v/>
      </c>
      <c r="H6270" s="42">
        <f>IF($G6270="","",$O6270)</f>
        <v/>
      </c>
      <c r="I6270" s="5">
        <f>IF($G6270="","",$G6270*IF($H6270="",$O6270,$H6270)/100)</f>
        <v/>
      </c>
      <c r="J6270" s="5">
        <f>IF(OR($L6270="",NOT(COUNTIFS($L$2:$L6270,$L6270)=1)),"",SUMIFS($G:$G,$L:$L,$L6270))</f>
        <v/>
      </c>
      <c r="K6270" s="5">
        <f>IF(OR($L6270="",NOT(COUNTIFS($L$2:$L6270,$L6270)=1)),"",SUMIFS($I:$I,$L:$L,$L6270))</f>
        <v/>
      </c>
      <c r="L6270" s="6">
        <f>IF($B6270="","",YEAR($B6270))</f>
        <v/>
      </c>
      <c r="M6270" s="6">
        <f>INT((ROW()-2)/39)+1</f>
        <v/>
      </c>
      <c r="N6270" s="6">
        <f>MOD(ROW()-2,39)+2</f>
        <v/>
      </c>
      <c r="O6270" s="42">
        <f>IF(AND($B6270&lt;&gt;"",$C6270&lt;&gt;"",$B6270&lt;=$C6270),INDEX(Szabalyok!$C:$C,$N6270),"")</f>
        <v/>
      </c>
      <c r="P6270">
        <f>IF(D6270="",P6269,P6269+1)</f>
        <v/>
      </c>
    </row>
    <row r="6271">
      <c r="A6271">
        <f>IF(P6271=P6270,0,P6271)</f>
        <v/>
      </c>
      <c r="B6271" s="41">
        <f>IF($M6271&gt;300,"",IF(OR(INDEX(Bemenet!$E$2:$E$301,$M6271)="",INDEX(Bemenet!$F$2:$F$301,$M6271)=""),"",MAX(INDEX(Bemenet!$E$2:$E$301,$M6271),INDEX(Szabalyok!$A:$A,$N6271))))</f>
        <v/>
      </c>
      <c r="C6271" s="41">
        <f>IF($B6271="","",MIN(INDEX(Bemenet!$F$2:$F$301,$M6271),INDEX(Szabalyok!$B:$B,$N6271)))</f>
        <v/>
      </c>
      <c r="D6271" s="5">
        <f>IF(AND($B6271&lt;&gt;"",$C6271&lt;&gt;"",$B6271&lt;=$C6271),INDEX(Bemenet!$G$2:$G$301,$M6271),"")</f>
        <v/>
      </c>
      <c r="E6271" s="6">
        <f>IF(AND($B6271&lt;&gt;"",$C6271&lt;&gt;"",$B6271&lt;=$C6271),INDEX(Bemenet!$D$2:$D$301,$M6271),"")</f>
        <v/>
      </c>
      <c r="F6271" s="5">
        <f>IF(AND($B6271&lt;&gt;"",$C6271&lt;&gt;"",$B6271&lt;=$C6271),$C6271-$B6271+1,"")</f>
        <v/>
      </c>
      <c r="G6271" s="5">
        <f>IF($F6271="","",$F6271*$D6271)</f>
        <v/>
      </c>
      <c r="H6271" s="42">
        <f>IF($G6271="","",$O6271)</f>
        <v/>
      </c>
      <c r="I6271" s="5">
        <f>IF($G6271="","",$G6271*IF($H6271="",$O6271,$H6271)/100)</f>
        <v/>
      </c>
      <c r="J6271" s="5">
        <f>IF(OR($L6271="",NOT(COUNTIFS($L$2:$L6271,$L6271)=1)),"",SUMIFS($G:$G,$L:$L,$L6271))</f>
        <v/>
      </c>
      <c r="K6271" s="5">
        <f>IF(OR($L6271="",NOT(COUNTIFS($L$2:$L6271,$L6271)=1)),"",SUMIFS($I:$I,$L:$L,$L6271))</f>
        <v/>
      </c>
      <c r="L6271" s="6">
        <f>IF($B6271="","",YEAR($B6271))</f>
        <v/>
      </c>
      <c r="M6271" s="6">
        <f>INT((ROW()-2)/39)+1</f>
        <v/>
      </c>
      <c r="N6271" s="6">
        <f>MOD(ROW()-2,39)+2</f>
        <v/>
      </c>
      <c r="O6271" s="42">
        <f>IF(AND($B6271&lt;&gt;"",$C6271&lt;&gt;"",$B6271&lt;=$C6271),INDEX(Szabalyok!$C:$C,$N6271),"")</f>
        <v/>
      </c>
      <c r="P6271">
        <f>IF(D6271="",P6270,P6270+1)</f>
        <v/>
      </c>
    </row>
    <row r="6272">
      <c r="A6272">
        <f>IF(P6272=P6271,0,P6272)</f>
        <v/>
      </c>
      <c r="B6272" s="41">
        <f>IF($M6272&gt;300,"",IF(OR(INDEX(Bemenet!$E$2:$E$301,$M6272)="",INDEX(Bemenet!$F$2:$F$301,$M6272)=""),"",MAX(INDEX(Bemenet!$E$2:$E$301,$M6272),INDEX(Szabalyok!$A:$A,$N6272))))</f>
        <v/>
      </c>
      <c r="C6272" s="41">
        <f>IF($B6272="","",MIN(INDEX(Bemenet!$F$2:$F$301,$M6272),INDEX(Szabalyok!$B:$B,$N6272)))</f>
        <v/>
      </c>
      <c r="D6272" s="5">
        <f>IF(AND($B6272&lt;&gt;"",$C6272&lt;&gt;"",$B6272&lt;=$C6272),INDEX(Bemenet!$G$2:$G$301,$M6272),"")</f>
        <v/>
      </c>
      <c r="E6272" s="6">
        <f>IF(AND($B6272&lt;&gt;"",$C6272&lt;&gt;"",$B6272&lt;=$C6272),INDEX(Bemenet!$D$2:$D$301,$M6272),"")</f>
        <v/>
      </c>
      <c r="F6272" s="5">
        <f>IF(AND($B6272&lt;&gt;"",$C6272&lt;&gt;"",$B6272&lt;=$C6272),$C6272-$B6272+1,"")</f>
        <v/>
      </c>
      <c r="G6272" s="5">
        <f>IF($F6272="","",$F6272*$D6272)</f>
        <v/>
      </c>
      <c r="H6272" s="42">
        <f>IF($G6272="","",$O6272)</f>
        <v/>
      </c>
      <c r="I6272" s="5">
        <f>IF($G6272="","",$G6272*IF($H6272="",$O6272,$H6272)/100)</f>
        <v/>
      </c>
      <c r="J6272" s="5">
        <f>IF(OR($L6272="",NOT(COUNTIFS($L$2:$L6272,$L6272)=1)),"",SUMIFS($G:$G,$L:$L,$L6272))</f>
        <v/>
      </c>
      <c r="K6272" s="5">
        <f>IF(OR($L6272="",NOT(COUNTIFS($L$2:$L6272,$L6272)=1)),"",SUMIFS($I:$I,$L:$L,$L6272))</f>
        <v/>
      </c>
      <c r="L6272" s="6">
        <f>IF($B6272="","",YEAR($B6272))</f>
        <v/>
      </c>
      <c r="M6272" s="6">
        <f>INT((ROW()-2)/39)+1</f>
        <v/>
      </c>
      <c r="N6272" s="6">
        <f>MOD(ROW()-2,39)+2</f>
        <v/>
      </c>
      <c r="O6272" s="42">
        <f>IF(AND($B6272&lt;&gt;"",$C6272&lt;&gt;"",$B6272&lt;=$C6272),INDEX(Szabalyok!$C:$C,$N6272),"")</f>
        <v/>
      </c>
      <c r="P6272">
        <f>IF(D6272="",P6271,P6271+1)</f>
        <v/>
      </c>
    </row>
    <row r="6273">
      <c r="A6273">
        <f>IF(P6273=P6272,0,P6273)</f>
        <v/>
      </c>
      <c r="B6273" s="41">
        <f>IF($M6273&gt;300,"",IF(OR(INDEX(Bemenet!$E$2:$E$301,$M6273)="",INDEX(Bemenet!$F$2:$F$301,$M6273)=""),"",MAX(INDEX(Bemenet!$E$2:$E$301,$M6273),INDEX(Szabalyok!$A:$A,$N6273))))</f>
        <v/>
      </c>
      <c r="C6273" s="41">
        <f>IF($B6273="","",MIN(INDEX(Bemenet!$F$2:$F$301,$M6273),INDEX(Szabalyok!$B:$B,$N6273)))</f>
        <v/>
      </c>
      <c r="D6273" s="5">
        <f>IF(AND($B6273&lt;&gt;"",$C6273&lt;&gt;"",$B6273&lt;=$C6273),INDEX(Bemenet!$G$2:$G$301,$M6273),"")</f>
        <v/>
      </c>
      <c r="E6273" s="6">
        <f>IF(AND($B6273&lt;&gt;"",$C6273&lt;&gt;"",$B6273&lt;=$C6273),INDEX(Bemenet!$D$2:$D$301,$M6273),"")</f>
        <v/>
      </c>
      <c r="F6273" s="5">
        <f>IF(AND($B6273&lt;&gt;"",$C6273&lt;&gt;"",$B6273&lt;=$C6273),$C6273-$B6273+1,"")</f>
        <v/>
      </c>
      <c r="G6273" s="5">
        <f>IF($F6273="","",$F6273*$D6273)</f>
        <v/>
      </c>
      <c r="H6273" s="42">
        <f>IF($G6273="","",$O6273)</f>
        <v/>
      </c>
      <c r="I6273" s="5">
        <f>IF($G6273="","",$G6273*IF($H6273="",$O6273,$H6273)/100)</f>
        <v/>
      </c>
      <c r="J6273" s="5">
        <f>IF(OR($L6273="",NOT(COUNTIFS($L$2:$L6273,$L6273)=1)),"",SUMIFS($G:$G,$L:$L,$L6273))</f>
        <v/>
      </c>
      <c r="K6273" s="5">
        <f>IF(OR($L6273="",NOT(COUNTIFS($L$2:$L6273,$L6273)=1)),"",SUMIFS($I:$I,$L:$L,$L6273))</f>
        <v/>
      </c>
      <c r="L6273" s="6">
        <f>IF($B6273="","",YEAR($B6273))</f>
        <v/>
      </c>
      <c r="M6273" s="6">
        <f>INT((ROW()-2)/39)+1</f>
        <v/>
      </c>
      <c r="N6273" s="6">
        <f>MOD(ROW()-2,39)+2</f>
        <v/>
      </c>
      <c r="O6273" s="42">
        <f>IF(AND($B6273&lt;&gt;"",$C6273&lt;&gt;"",$B6273&lt;=$C6273),INDEX(Szabalyok!$C:$C,$N6273),"")</f>
        <v/>
      </c>
      <c r="P6273">
        <f>IF(D6273="",P6272,P6272+1)</f>
        <v/>
      </c>
    </row>
    <row r="6274">
      <c r="A6274">
        <f>IF(P6274=P6273,0,P6274)</f>
        <v/>
      </c>
      <c r="B6274" s="41">
        <f>IF($M6274&gt;300,"",IF(OR(INDEX(Bemenet!$E$2:$E$301,$M6274)="",INDEX(Bemenet!$F$2:$F$301,$M6274)=""),"",MAX(INDEX(Bemenet!$E$2:$E$301,$M6274),INDEX(Szabalyok!$A:$A,$N6274))))</f>
        <v/>
      </c>
      <c r="C6274" s="41">
        <f>IF($B6274="","",MIN(INDEX(Bemenet!$F$2:$F$301,$M6274),INDEX(Szabalyok!$B:$B,$N6274)))</f>
        <v/>
      </c>
      <c r="D6274" s="5">
        <f>IF(AND($B6274&lt;&gt;"",$C6274&lt;&gt;"",$B6274&lt;=$C6274),INDEX(Bemenet!$G$2:$G$301,$M6274),"")</f>
        <v/>
      </c>
      <c r="E6274" s="6">
        <f>IF(AND($B6274&lt;&gt;"",$C6274&lt;&gt;"",$B6274&lt;=$C6274),INDEX(Bemenet!$D$2:$D$301,$M6274),"")</f>
        <v/>
      </c>
      <c r="F6274" s="5">
        <f>IF(AND($B6274&lt;&gt;"",$C6274&lt;&gt;"",$B6274&lt;=$C6274),$C6274-$B6274+1,"")</f>
        <v/>
      </c>
      <c r="G6274" s="5">
        <f>IF($F6274="","",$F6274*$D6274)</f>
        <v/>
      </c>
      <c r="H6274" s="42">
        <f>IF($G6274="","",$O6274)</f>
        <v/>
      </c>
      <c r="I6274" s="5">
        <f>IF($G6274="","",$G6274*IF($H6274="",$O6274,$H6274)/100)</f>
        <v/>
      </c>
      <c r="J6274" s="5">
        <f>IF(OR($L6274="",NOT(COUNTIFS($L$2:$L6274,$L6274)=1)),"",SUMIFS($G:$G,$L:$L,$L6274))</f>
        <v/>
      </c>
      <c r="K6274" s="5">
        <f>IF(OR($L6274="",NOT(COUNTIFS($L$2:$L6274,$L6274)=1)),"",SUMIFS($I:$I,$L:$L,$L6274))</f>
        <v/>
      </c>
      <c r="L6274" s="6">
        <f>IF($B6274="","",YEAR($B6274))</f>
        <v/>
      </c>
      <c r="M6274" s="6">
        <f>INT((ROW()-2)/39)+1</f>
        <v/>
      </c>
      <c r="N6274" s="6">
        <f>MOD(ROW()-2,39)+2</f>
        <v/>
      </c>
      <c r="O6274" s="42">
        <f>IF(AND($B6274&lt;&gt;"",$C6274&lt;&gt;"",$B6274&lt;=$C6274),INDEX(Szabalyok!$C:$C,$N6274),"")</f>
        <v/>
      </c>
      <c r="P6274">
        <f>IF(D6274="",P6273,P6273+1)</f>
        <v/>
      </c>
    </row>
    <row r="6275">
      <c r="A6275">
        <f>IF(P6275=P6274,0,P6275)</f>
        <v/>
      </c>
      <c r="B6275" s="41">
        <f>IF($M6275&gt;300,"",IF(OR(INDEX(Bemenet!$E$2:$E$301,$M6275)="",INDEX(Bemenet!$F$2:$F$301,$M6275)=""),"",MAX(INDEX(Bemenet!$E$2:$E$301,$M6275),INDEX(Szabalyok!$A:$A,$N6275))))</f>
        <v/>
      </c>
      <c r="C6275" s="41">
        <f>IF($B6275="","",MIN(INDEX(Bemenet!$F$2:$F$301,$M6275),INDEX(Szabalyok!$B:$B,$N6275)))</f>
        <v/>
      </c>
      <c r="D6275" s="5">
        <f>IF(AND($B6275&lt;&gt;"",$C6275&lt;&gt;"",$B6275&lt;=$C6275),INDEX(Bemenet!$G$2:$G$301,$M6275),"")</f>
        <v/>
      </c>
      <c r="E6275" s="6">
        <f>IF(AND($B6275&lt;&gt;"",$C6275&lt;&gt;"",$B6275&lt;=$C6275),INDEX(Bemenet!$D$2:$D$301,$M6275),"")</f>
        <v/>
      </c>
      <c r="F6275" s="5">
        <f>IF(AND($B6275&lt;&gt;"",$C6275&lt;&gt;"",$B6275&lt;=$C6275),$C6275-$B6275+1,"")</f>
        <v/>
      </c>
      <c r="G6275" s="5">
        <f>IF($F6275="","",$F6275*$D6275)</f>
        <v/>
      </c>
      <c r="H6275" s="42">
        <f>IF($G6275="","",$O6275)</f>
        <v/>
      </c>
      <c r="I6275" s="5">
        <f>IF($G6275="","",$G6275*IF($H6275="",$O6275,$H6275)/100)</f>
        <v/>
      </c>
      <c r="J6275" s="5">
        <f>IF(OR($L6275="",NOT(COUNTIFS($L$2:$L6275,$L6275)=1)),"",SUMIFS($G:$G,$L:$L,$L6275))</f>
        <v/>
      </c>
      <c r="K6275" s="5">
        <f>IF(OR($L6275="",NOT(COUNTIFS($L$2:$L6275,$L6275)=1)),"",SUMIFS($I:$I,$L:$L,$L6275))</f>
        <v/>
      </c>
      <c r="L6275" s="6">
        <f>IF($B6275="","",YEAR($B6275))</f>
        <v/>
      </c>
      <c r="M6275" s="6">
        <f>INT((ROW()-2)/39)+1</f>
        <v/>
      </c>
      <c r="N6275" s="6">
        <f>MOD(ROW()-2,39)+2</f>
        <v/>
      </c>
      <c r="O6275" s="42">
        <f>IF(AND($B6275&lt;&gt;"",$C6275&lt;&gt;"",$B6275&lt;=$C6275),INDEX(Szabalyok!$C:$C,$N6275),"")</f>
        <v/>
      </c>
      <c r="P6275">
        <f>IF(D6275="",P6274,P6274+1)</f>
        <v/>
      </c>
    </row>
    <row r="6276">
      <c r="A6276">
        <f>IF(P6276=P6275,0,P6276)</f>
        <v/>
      </c>
      <c r="B6276" s="41">
        <f>IF($M6276&gt;300,"",IF(OR(INDEX(Bemenet!$E$2:$E$301,$M6276)="",INDEX(Bemenet!$F$2:$F$301,$M6276)=""),"",MAX(INDEX(Bemenet!$E$2:$E$301,$M6276),INDEX(Szabalyok!$A:$A,$N6276))))</f>
        <v/>
      </c>
      <c r="C6276" s="41">
        <f>IF($B6276="","",MIN(INDEX(Bemenet!$F$2:$F$301,$M6276),INDEX(Szabalyok!$B:$B,$N6276)))</f>
        <v/>
      </c>
      <c r="D6276" s="5">
        <f>IF(AND($B6276&lt;&gt;"",$C6276&lt;&gt;"",$B6276&lt;=$C6276),INDEX(Bemenet!$G$2:$G$301,$M6276),"")</f>
        <v/>
      </c>
      <c r="E6276" s="6">
        <f>IF(AND($B6276&lt;&gt;"",$C6276&lt;&gt;"",$B6276&lt;=$C6276),INDEX(Bemenet!$D$2:$D$301,$M6276),"")</f>
        <v/>
      </c>
      <c r="F6276" s="5">
        <f>IF(AND($B6276&lt;&gt;"",$C6276&lt;&gt;"",$B6276&lt;=$C6276),$C6276-$B6276+1,"")</f>
        <v/>
      </c>
      <c r="G6276" s="5">
        <f>IF($F6276="","",$F6276*$D6276)</f>
        <v/>
      </c>
      <c r="H6276" s="42">
        <f>IF($G6276="","",$O6276)</f>
        <v/>
      </c>
      <c r="I6276" s="5">
        <f>IF($G6276="","",$G6276*IF($H6276="",$O6276,$H6276)/100)</f>
        <v/>
      </c>
      <c r="J6276" s="5">
        <f>IF(OR($L6276="",NOT(COUNTIFS($L$2:$L6276,$L6276)=1)),"",SUMIFS($G:$G,$L:$L,$L6276))</f>
        <v/>
      </c>
      <c r="K6276" s="5">
        <f>IF(OR($L6276="",NOT(COUNTIFS($L$2:$L6276,$L6276)=1)),"",SUMIFS($I:$I,$L:$L,$L6276))</f>
        <v/>
      </c>
      <c r="L6276" s="6">
        <f>IF($B6276="","",YEAR($B6276))</f>
        <v/>
      </c>
      <c r="M6276" s="6">
        <f>INT((ROW()-2)/39)+1</f>
        <v/>
      </c>
      <c r="N6276" s="6">
        <f>MOD(ROW()-2,39)+2</f>
        <v/>
      </c>
      <c r="O6276" s="42">
        <f>IF(AND($B6276&lt;&gt;"",$C6276&lt;&gt;"",$B6276&lt;=$C6276),INDEX(Szabalyok!$C:$C,$N6276),"")</f>
        <v/>
      </c>
      <c r="P6276">
        <f>IF(D6276="",P6275,P6275+1)</f>
        <v/>
      </c>
    </row>
    <row r="6277">
      <c r="A6277">
        <f>IF(P6277=P6276,0,P6277)</f>
        <v/>
      </c>
      <c r="B6277" s="41">
        <f>IF($M6277&gt;300,"",IF(OR(INDEX(Bemenet!$E$2:$E$301,$M6277)="",INDEX(Bemenet!$F$2:$F$301,$M6277)=""),"",MAX(INDEX(Bemenet!$E$2:$E$301,$M6277),INDEX(Szabalyok!$A:$A,$N6277))))</f>
        <v/>
      </c>
      <c r="C6277" s="41">
        <f>IF($B6277="","",MIN(INDEX(Bemenet!$F$2:$F$301,$M6277),INDEX(Szabalyok!$B:$B,$N6277)))</f>
        <v/>
      </c>
      <c r="D6277" s="5">
        <f>IF(AND($B6277&lt;&gt;"",$C6277&lt;&gt;"",$B6277&lt;=$C6277),INDEX(Bemenet!$G$2:$G$301,$M6277),"")</f>
        <v/>
      </c>
      <c r="E6277" s="6">
        <f>IF(AND($B6277&lt;&gt;"",$C6277&lt;&gt;"",$B6277&lt;=$C6277),INDEX(Bemenet!$D$2:$D$301,$M6277),"")</f>
        <v/>
      </c>
      <c r="F6277" s="5">
        <f>IF(AND($B6277&lt;&gt;"",$C6277&lt;&gt;"",$B6277&lt;=$C6277),$C6277-$B6277+1,"")</f>
        <v/>
      </c>
      <c r="G6277" s="5">
        <f>IF($F6277="","",$F6277*$D6277)</f>
        <v/>
      </c>
      <c r="H6277" s="42">
        <f>IF($G6277="","",$O6277)</f>
        <v/>
      </c>
      <c r="I6277" s="5">
        <f>IF($G6277="","",$G6277*IF($H6277="",$O6277,$H6277)/100)</f>
        <v/>
      </c>
      <c r="J6277" s="5">
        <f>IF(OR($L6277="",NOT(COUNTIFS($L$2:$L6277,$L6277)=1)),"",SUMIFS($G:$G,$L:$L,$L6277))</f>
        <v/>
      </c>
      <c r="K6277" s="5">
        <f>IF(OR($L6277="",NOT(COUNTIFS($L$2:$L6277,$L6277)=1)),"",SUMIFS($I:$I,$L:$L,$L6277))</f>
        <v/>
      </c>
      <c r="L6277" s="6">
        <f>IF($B6277="","",YEAR($B6277))</f>
        <v/>
      </c>
      <c r="M6277" s="6">
        <f>INT((ROW()-2)/39)+1</f>
        <v/>
      </c>
      <c r="N6277" s="6">
        <f>MOD(ROW()-2,39)+2</f>
        <v/>
      </c>
      <c r="O6277" s="42">
        <f>IF(AND($B6277&lt;&gt;"",$C6277&lt;&gt;"",$B6277&lt;=$C6277),INDEX(Szabalyok!$C:$C,$N6277),"")</f>
        <v/>
      </c>
      <c r="P6277">
        <f>IF(D6277="",P6276,P6276+1)</f>
        <v/>
      </c>
    </row>
    <row r="6278">
      <c r="A6278">
        <f>IF(P6278=P6277,0,P6278)</f>
        <v/>
      </c>
      <c r="B6278" s="41">
        <f>IF($M6278&gt;300,"",IF(OR(INDEX(Bemenet!$E$2:$E$301,$M6278)="",INDEX(Bemenet!$F$2:$F$301,$M6278)=""),"",MAX(INDEX(Bemenet!$E$2:$E$301,$M6278),INDEX(Szabalyok!$A:$A,$N6278))))</f>
        <v/>
      </c>
      <c r="C6278" s="41">
        <f>IF($B6278="","",MIN(INDEX(Bemenet!$F$2:$F$301,$M6278),INDEX(Szabalyok!$B:$B,$N6278)))</f>
        <v/>
      </c>
      <c r="D6278" s="5">
        <f>IF(AND($B6278&lt;&gt;"",$C6278&lt;&gt;"",$B6278&lt;=$C6278),INDEX(Bemenet!$G$2:$G$301,$M6278),"")</f>
        <v/>
      </c>
      <c r="E6278" s="6">
        <f>IF(AND($B6278&lt;&gt;"",$C6278&lt;&gt;"",$B6278&lt;=$C6278),INDEX(Bemenet!$D$2:$D$301,$M6278),"")</f>
        <v/>
      </c>
      <c r="F6278" s="5">
        <f>IF(AND($B6278&lt;&gt;"",$C6278&lt;&gt;"",$B6278&lt;=$C6278),$C6278-$B6278+1,"")</f>
        <v/>
      </c>
      <c r="G6278" s="5">
        <f>IF($F6278="","",$F6278*$D6278)</f>
        <v/>
      </c>
      <c r="H6278" s="42">
        <f>IF($G6278="","",$O6278)</f>
        <v/>
      </c>
      <c r="I6278" s="5">
        <f>IF($G6278="","",$G6278*IF($H6278="",$O6278,$H6278)/100)</f>
        <v/>
      </c>
      <c r="J6278" s="5">
        <f>IF(OR($L6278="",NOT(COUNTIFS($L$2:$L6278,$L6278)=1)),"",SUMIFS($G:$G,$L:$L,$L6278))</f>
        <v/>
      </c>
      <c r="K6278" s="5">
        <f>IF(OR($L6278="",NOT(COUNTIFS($L$2:$L6278,$L6278)=1)),"",SUMIFS($I:$I,$L:$L,$L6278))</f>
        <v/>
      </c>
      <c r="L6278" s="6">
        <f>IF($B6278="","",YEAR($B6278))</f>
        <v/>
      </c>
      <c r="M6278" s="6">
        <f>INT((ROW()-2)/39)+1</f>
        <v/>
      </c>
      <c r="N6278" s="6">
        <f>MOD(ROW()-2,39)+2</f>
        <v/>
      </c>
      <c r="O6278" s="42">
        <f>IF(AND($B6278&lt;&gt;"",$C6278&lt;&gt;"",$B6278&lt;=$C6278),INDEX(Szabalyok!$C:$C,$N6278),"")</f>
        <v/>
      </c>
      <c r="P6278">
        <f>IF(D6278="",P6277,P6277+1)</f>
        <v/>
      </c>
    </row>
    <row r="6279">
      <c r="A6279">
        <f>IF(P6279=P6278,0,P6279)</f>
        <v/>
      </c>
      <c r="B6279" s="41">
        <f>IF($M6279&gt;300,"",IF(OR(INDEX(Bemenet!$E$2:$E$301,$M6279)="",INDEX(Bemenet!$F$2:$F$301,$M6279)=""),"",MAX(INDEX(Bemenet!$E$2:$E$301,$M6279),INDEX(Szabalyok!$A:$A,$N6279))))</f>
        <v/>
      </c>
      <c r="C6279" s="41">
        <f>IF($B6279="","",MIN(INDEX(Bemenet!$F$2:$F$301,$M6279),INDEX(Szabalyok!$B:$B,$N6279)))</f>
        <v/>
      </c>
      <c r="D6279" s="5">
        <f>IF(AND($B6279&lt;&gt;"",$C6279&lt;&gt;"",$B6279&lt;=$C6279),INDEX(Bemenet!$G$2:$G$301,$M6279),"")</f>
        <v/>
      </c>
      <c r="E6279" s="6">
        <f>IF(AND($B6279&lt;&gt;"",$C6279&lt;&gt;"",$B6279&lt;=$C6279),INDEX(Bemenet!$D$2:$D$301,$M6279),"")</f>
        <v/>
      </c>
      <c r="F6279" s="5">
        <f>IF(AND($B6279&lt;&gt;"",$C6279&lt;&gt;"",$B6279&lt;=$C6279),$C6279-$B6279+1,"")</f>
        <v/>
      </c>
      <c r="G6279" s="5">
        <f>IF($F6279="","",$F6279*$D6279)</f>
        <v/>
      </c>
      <c r="H6279" s="42">
        <f>IF($G6279="","",$O6279)</f>
        <v/>
      </c>
      <c r="I6279" s="5">
        <f>IF($G6279="","",$G6279*IF($H6279="",$O6279,$H6279)/100)</f>
        <v/>
      </c>
      <c r="J6279" s="5">
        <f>IF(OR($L6279="",NOT(COUNTIFS($L$2:$L6279,$L6279)=1)),"",SUMIFS($G:$G,$L:$L,$L6279))</f>
        <v/>
      </c>
      <c r="K6279" s="5">
        <f>IF(OR($L6279="",NOT(COUNTIFS($L$2:$L6279,$L6279)=1)),"",SUMIFS($I:$I,$L:$L,$L6279))</f>
        <v/>
      </c>
      <c r="L6279" s="6">
        <f>IF($B6279="","",YEAR($B6279))</f>
        <v/>
      </c>
      <c r="M6279" s="6">
        <f>INT((ROW()-2)/39)+1</f>
        <v/>
      </c>
      <c r="N6279" s="6">
        <f>MOD(ROW()-2,39)+2</f>
        <v/>
      </c>
      <c r="O6279" s="42">
        <f>IF(AND($B6279&lt;&gt;"",$C6279&lt;&gt;"",$B6279&lt;=$C6279),INDEX(Szabalyok!$C:$C,$N6279),"")</f>
        <v/>
      </c>
      <c r="P6279">
        <f>IF(D6279="",P6278,P6278+1)</f>
        <v/>
      </c>
    </row>
    <row r="6280">
      <c r="A6280">
        <f>IF(P6280=P6279,0,P6280)</f>
        <v/>
      </c>
      <c r="B6280" s="41">
        <f>IF($M6280&gt;300,"",IF(OR(INDEX(Bemenet!$E$2:$E$301,$M6280)="",INDEX(Bemenet!$F$2:$F$301,$M6280)=""),"",MAX(INDEX(Bemenet!$E$2:$E$301,$M6280),INDEX(Szabalyok!$A:$A,$N6280))))</f>
        <v/>
      </c>
      <c r="C6280" s="41">
        <f>IF($B6280="","",MIN(INDEX(Bemenet!$F$2:$F$301,$M6280),INDEX(Szabalyok!$B:$B,$N6280)))</f>
        <v/>
      </c>
      <c r="D6280" s="5">
        <f>IF(AND($B6280&lt;&gt;"",$C6280&lt;&gt;"",$B6280&lt;=$C6280),INDEX(Bemenet!$G$2:$G$301,$M6280),"")</f>
        <v/>
      </c>
      <c r="E6280" s="6">
        <f>IF(AND($B6280&lt;&gt;"",$C6280&lt;&gt;"",$B6280&lt;=$C6280),INDEX(Bemenet!$D$2:$D$301,$M6280),"")</f>
        <v/>
      </c>
      <c r="F6280" s="5">
        <f>IF(AND($B6280&lt;&gt;"",$C6280&lt;&gt;"",$B6280&lt;=$C6280),$C6280-$B6280+1,"")</f>
        <v/>
      </c>
      <c r="G6280" s="5">
        <f>IF($F6280="","",$F6280*$D6280)</f>
        <v/>
      </c>
      <c r="H6280" s="42">
        <f>IF($G6280="","",$O6280)</f>
        <v/>
      </c>
      <c r="I6280" s="5">
        <f>IF($G6280="","",$G6280*IF($H6280="",$O6280,$H6280)/100)</f>
        <v/>
      </c>
      <c r="J6280" s="5">
        <f>IF(OR($L6280="",NOT(COUNTIFS($L$2:$L6280,$L6280)=1)),"",SUMIFS($G:$G,$L:$L,$L6280))</f>
        <v/>
      </c>
      <c r="K6280" s="5">
        <f>IF(OR($L6280="",NOT(COUNTIFS($L$2:$L6280,$L6280)=1)),"",SUMIFS($I:$I,$L:$L,$L6280))</f>
        <v/>
      </c>
      <c r="L6280" s="6">
        <f>IF($B6280="","",YEAR($B6280))</f>
        <v/>
      </c>
      <c r="M6280" s="6">
        <f>INT((ROW()-2)/39)+1</f>
        <v/>
      </c>
      <c r="N6280" s="6">
        <f>MOD(ROW()-2,39)+2</f>
        <v/>
      </c>
      <c r="O6280" s="42">
        <f>IF(AND($B6280&lt;&gt;"",$C6280&lt;&gt;"",$B6280&lt;=$C6280),INDEX(Szabalyok!$C:$C,$N6280),"")</f>
        <v/>
      </c>
      <c r="P6280">
        <f>IF(D6280="",P6279,P6279+1)</f>
        <v/>
      </c>
    </row>
    <row r="6281">
      <c r="A6281">
        <f>IF(P6281=P6280,0,P6281)</f>
        <v/>
      </c>
      <c r="B6281" s="41">
        <f>IF($M6281&gt;300,"",IF(OR(INDEX(Bemenet!$E$2:$E$301,$M6281)="",INDEX(Bemenet!$F$2:$F$301,$M6281)=""),"",MAX(INDEX(Bemenet!$E$2:$E$301,$M6281),INDEX(Szabalyok!$A:$A,$N6281))))</f>
        <v/>
      </c>
      <c r="C6281" s="41">
        <f>IF($B6281="","",MIN(INDEX(Bemenet!$F$2:$F$301,$M6281),INDEX(Szabalyok!$B:$B,$N6281)))</f>
        <v/>
      </c>
      <c r="D6281" s="5">
        <f>IF(AND($B6281&lt;&gt;"",$C6281&lt;&gt;"",$B6281&lt;=$C6281),INDEX(Bemenet!$G$2:$G$301,$M6281),"")</f>
        <v/>
      </c>
      <c r="E6281" s="6">
        <f>IF(AND($B6281&lt;&gt;"",$C6281&lt;&gt;"",$B6281&lt;=$C6281),INDEX(Bemenet!$D$2:$D$301,$M6281),"")</f>
        <v/>
      </c>
      <c r="F6281" s="5">
        <f>IF(AND($B6281&lt;&gt;"",$C6281&lt;&gt;"",$B6281&lt;=$C6281),$C6281-$B6281+1,"")</f>
        <v/>
      </c>
      <c r="G6281" s="5">
        <f>IF($F6281="","",$F6281*$D6281)</f>
        <v/>
      </c>
      <c r="H6281" s="42">
        <f>IF($G6281="","",$O6281)</f>
        <v/>
      </c>
      <c r="I6281" s="5">
        <f>IF($G6281="","",$G6281*IF($H6281="",$O6281,$H6281)/100)</f>
        <v/>
      </c>
      <c r="J6281" s="5">
        <f>IF(OR($L6281="",NOT(COUNTIFS($L$2:$L6281,$L6281)=1)),"",SUMIFS($G:$G,$L:$L,$L6281))</f>
        <v/>
      </c>
      <c r="K6281" s="5">
        <f>IF(OR($L6281="",NOT(COUNTIFS($L$2:$L6281,$L6281)=1)),"",SUMIFS($I:$I,$L:$L,$L6281))</f>
        <v/>
      </c>
      <c r="L6281" s="6">
        <f>IF($B6281="","",YEAR($B6281))</f>
        <v/>
      </c>
      <c r="M6281" s="6">
        <f>INT((ROW()-2)/39)+1</f>
        <v/>
      </c>
      <c r="N6281" s="6">
        <f>MOD(ROW()-2,39)+2</f>
        <v/>
      </c>
      <c r="O6281" s="42">
        <f>IF(AND($B6281&lt;&gt;"",$C6281&lt;&gt;"",$B6281&lt;=$C6281),INDEX(Szabalyok!$C:$C,$N6281),"")</f>
        <v/>
      </c>
      <c r="P6281">
        <f>IF(D6281="",P6280,P6280+1)</f>
        <v/>
      </c>
    </row>
    <row r="6282">
      <c r="A6282">
        <f>IF(P6282=P6281,0,P6282)</f>
        <v/>
      </c>
      <c r="B6282" s="41">
        <f>IF($M6282&gt;300,"",IF(OR(INDEX(Bemenet!$E$2:$E$301,$M6282)="",INDEX(Bemenet!$F$2:$F$301,$M6282)=""),"",MAX(INDEX(Bemenet!$E$2:$E$301,$M6282),INDEX(Szabalyok!$A:$A,$N6282))))</f>
        <v/>
      </c>
      <c r="C6282" s="41">
        <f>IF($B6282="","",MIN(INDEX(Bemenet!$F$2:$F$301,$M6282),INDEX(Szabalyok!$B:$B,$N6282)))</f>
        <v/>
      </c>
      <c r="D6282" s="5">
        <f>IF(AND($B6282&lt;&gt;"",$C6282&lt;&gt;"",$B6282&lt;=$C6282),INDEX(Bemenet!$G$2:$G$301,$M6282),"")</f>
        <v/>
      </c>
      <c r="E6282" s="6">
        <f>IF(AND($B6282&lt;&gt;"",$C6282&lt;&gt;"",$B6282&lt;=$C6282),INDEX(Bemenet!$D$2:$D$301,$M6282),"")</f>
        <v/>
      </c>
      <c r="F6282" s="5">
        <f>IF(AND($B6282&lt;&gt;"",$C6282&lt;&gt;"",$B6282&lt;=$C6282),$C6282-$B6282+1,"")</f>
        <v/>
      </c>
      <c r="G6282" s="5">
        <f>IF($F6282="","",$F6282*$D6282)</f>
        <v/>
      </c>
      <c r="H6282" s="42">
        <f>IF($G6282="","",$O6282)</f>
        <v/>
      </c>
      <c r="I6282" s="5">
        <f>IF($G6282="","",$G6282*IF($H6282="",$O6282,$H6282)/100)</f>
        <v/>
      </c>
      <c r="J6282" s="5">
        <f>IF(OR($L6282="",NOT(COUNTIFS($L$2:$L6282,$L6282)=1)),"",SUMIFS($G:$G,$L:$L,$L6282))</f>
        <v/>
      </c>
      <c r="K6282" s="5">
        <f>IF(OR($L6282="",NOT(COUNTIFS($L$2:$L6282,$L6282)=1)),"",SUMIFS($I:$I,$L:$L,$L6282))</f>
        <v/>
      </c>
      <c r="L6282" s="6">
        <f>IF($B6282="","",YEAR($B6282))</f>
        <v/>
      </c>
      <c r="M6282" s="6">
        <f>INT((ROW()-2)/39)+1</f>
        <v/>
      </c>
      <c r="N6282" s="6">
        <f>MOD(ROW()-2,39)+2</f>
        <v/>
      </c>
      <c r="O6282" s="42">
        <f>IF(AND($B6282&lt;&gt;"",$C6282&lt;&gt;"",$B6282&lt;=$C6282),INDEX(Szabalyok!$C:$C,$N6282),"")</f>
        <v/>
      </c>
      <c r="P6282">
        <f>IF(D6282="",P6281,P6281+1)</f>
        <v/>
      </c>
    </row>
    <row r="6283">
      <c r="A6283">
        <f>IF(P6283=P6282,0,P6283)</f>
        <v/>
      </c>
      <c r="B6283" s="41">
        <f>IF($M6283&gt;300,"",IF(OR(INDEX(Bemenet!$E$2:$E$301,$M6283)="",INDEX(Bemenet!$F$2:$F$301,$M6283)=""),"",MAX(INDEX(Bemenet!$E$2:$E$301,$M6283),INDEX(Szabalyok!$A:$A,$N6283))))</f>
        <v/>
      </c>
      <c r="C6283" s="41">
        <f>IF($B6283="","",MIN(INDEX(Bemenet!$F$2:$F$301,$M6283),INDEX(Szabalyok!$B:$B,$N6283)))</f>
        <v/>
      </c>
      <c r="D6283" s="5">
        <f>IF(AND($B6283&lt;&gt;"",$C6283&lt;&gt;"",$B6283&lt;=$C6283),INDEX(Bemenet!$G$2:$G$301,$M6283),"")</f>
        <v/>
      </c>
      <c r="E6283" s="6">
        <f>IF(AND($B6283&lt;&gt;"",$C6283&lt;&gt;"",$B6283&lt;=$C6283),INDEX(Bemenet!$D$2:$D$301,$M6283),"")</f>
        <v/>
      </c>
      <c r="F6283" s="5">
        <f>IF(AND($B6283&lt;&gt;"",$C6283&lt;&gt;"",$B6283&lt;=$C6283),$C6283-$B6283+1,"")</f>
        <v/>
      </c>
      <c r="G6283" s="5">
        <f>IF($F6283="","",$F6283*$D6283)</f>
        <v/>
      </c>
      <c r="H6283" s="42">
        <f>IF($G6283="","",$O6283)</f>
        <v/>
      </c>
      <c r="I6283" s="5">
        <f>IF($G6283="","",$G6283*IF($H6283="",$O6283,$H6283)/100)</f>
        <v/>
      </c>
      <c r="J6283" s="5">
        <f>IF(OR($L6283="",NOT(COUNTIFS($L$2:$L6283,$L6283)=1)),"",SUMIFS($G:$G,$L:$L,$L6283))</f>
        <v/>
      </c>
      <c r="K6283" s="5">
        <f>IF(OR($L6283="",NOT(COUNTIFS($L$2:$L6283,$L6283)=1)),"",SUMIFS($I:$I,$L:$L,$L6283))</f>
        <v/>
      </c>
      <c r="L6283" s="6">
        <f>IF($B6283="","",YEAR($B6283))</f>
        <v/>
      </c>
      <c r="M6283" s="6">
        <f>INT((ROW()-2)/39)+1</f>
        <v/>
      </c>
      <c r="N6283" s="6">
        <f>MOD(ROW()-2,39)+2</f>
        <v/>
      </c>
      <c r="O6283" s="42">
        <f>IF(AND($B6283&lt;&gt;"",$C6283&lt;&gt;"",$B6283&lt;=$C6283),INDEX(Szabalyok!$C:$C,$N6283),"")</f>
        <v/>
      </c>
      <c r="P6283">
        <f>IF(D6283="",P6282,P6282+1)</f>
        <v/>
      </c>
    </row>
    <row r="6284">
      <c r="A6284">
        <f>IF(P6284=P6283,0,P6284)</f>
        <v/>
      </c>
      <c r="B6284" s="41">
        <f>IF($M6284&gt;300,"",IF(OR(INDEX(Bemenet!$E$2:$E$301,$M6284)="",INDEX(Bemenet!$F$2:$F$301,$M6284)=""),"",MAX(INDEX(Bemenet!$E$2:$E$301,$M6284),INDEX(Szabalyok!$A:$A,$N6284))))</f>
        <v/>
      </c>
      <c r="C6284" s="41">
        <f>IF($B6284="","",MIN(INDEX(Bemenet!$F$2:$F$301,$M6284),INDEX(Szabalyok!$B:$B,$N6284)))</f>
        <v/>
      </c>
      <c r="D6284" s="5">
        <f>IF(AND($B6284&lt;&gt;"",$C6284&lt;&gt;"",$B6284&lt;=$C6284),INDEX(Bemenet!$G$2:$G$301,$M6284),"")</f>
        <v/>
      </c>
      <c r="E6284" s="6">
        <f>IF(AND($B6284&lt;&gt;"",$C6284&lt;&gt;"",$B6284&lt;=$C6284),INDEX(Bemenet!$D$2:$D$301,$M6284),"")</f>
        <v/>
      </c>
      <c r="F6284" s="5">
        <f>IF(AND($B6284&lt;&gt;"",$C6284&lt;&gt;"",$B6284&lt;=$C6284),$C6284-$B6284+1,"")</f>
        <v/>
      </c>
      <c r="G6284" s="5">
        <f>IF($F6284="","",$F6284*$D6284)</f>
        <v/>
      </c>
      <c r="H6284" s="42">
        <f>IF($G6284="","",$O6284)</f>
        <v/>
      </c>
      <c r="I6284" s="5">
        <f>IF($G6284="","",$G6284*IF($H6284="",$O6284,$H6284)/100)</f>
        <v/>
      </c>
      <c r="J6284" s="5">
        <f>IF(OR($L6284="",NOT(COUNTIFS($L$2:$L6284,$L6284)=1)),"",SUMIFS($G:$G,$L:$L,$L6284))</f>
        <v/>
      </c>
      <c r="K6284" s="5">
        <f>IF(OR($L6284="",NOT(COUNTIFS($L$2:$L6284,$L6284)=1)),"",SUMIFS($I:$I,$L:$L,$L6284))</f>
        <v/>
      </c>
      <c r="L6284" s="6">
        <f>IF($B6284="","",YEAR($B6284))</f>
        <v/>
      </c>
      <c r="M6284" s="6">
        <f>INT((ROW()-2)/39)+1</f>
        <v/>
      </c>
      <c r="N6284" s="6">
        <f>MOD(ROW()-2,39)+2</f>
        <v/>
      </c>
      <c r="O6284" s="42">
        <f>IF(AND($B6284&lt;&gt;"",$C6284&lt;&gt;"",$B6284&lt;=$C6284),INDEX(Szabalyok!$C:$C,$N6284),"")</f>
        <v/>
      </c>
      <c r="P6284">
        <f>IF(D6284="",P6283,P6283+1)</f>
        <v/>
      </c>
    </row>
    <row r="6285">
      <c r="A6285">
        <f>IF(P6285=P6284,0,P6285)</f>
        <v/>
      </c>
      <c r="B6285" s="41">
        <f>IF($M6285&gt;300,"",IF(OR(INDEX(Bemenet!$E$2:$E$301,$M6285)="",INDEX(Bemenet!$F$2:$F$301,$M6285)=""),"",MAX(INDEX(Bemenet!$E$2:$E$301,$M6285),INDEX(Szabalyok!$A:$A,$N6285))))</f>
        <v/>
      </c>
      <c r="C6285" s="41">
        <f>IF($B6285="","",MIN(INDEX(Bemenet!$F$2:$F$301,$M6285),INDEX(Szabalyok!$B:$B,$N6285)))</f>
        <v/>
      </c>
      <c r="D6285" s="5">
        <f>IF(AND($B6285&lt;&gt;"",$C6285&lt;&gt;"",$B6285&lt;=$C6285),INDEX(Bemenet!$G$2:$G$301,$M6285),"")</f>
        <v/>
      </c>
      <c r="E6285" s="6">
        <f>IF(AND($B6285&lt;&gt;"",$C6285&lt;&gt;"",$B6285&lt;=$C6285),INDEX(Bemenet!$D$2:$D$301,$M6285),"")</f>
        <v/>
      </c>
      <c r="F6285" s="5">
        <f>IF(AND($B6285&lt;&gt;"",$C6285&lt;&gt;"",$B6285&lt;=$C6285),$C6285-$B6285+1,"")</f>
        <v/>
      </c>
      <c r="G6285" s="5">
        <f>IF($F6285="","",$F6285*$D6285)</f>
        <v/>
      </c>
      <c r="H6285" s="42">
        <f>IF($G6285="","",$O6285)</f>
        <v/>
      </c>
      <c r="I6285" s="5">
        <f>IF($G6285="","",$G6285*IF($H6285="",$O6285,$H6285)/100)</f>
        <v/>
      </c>
      <c r="J6285" s="5">
        <f>IF(OR($L6285="",NOT(COUNTIFS($L$2:$L6285,$L6285)=1)),"",SUMIFS($G:$G,$L:$L,$L6285))</f>
        <v/>
      </c>
      <c r="K6285" s="5">
        <f>IF(OR($L6285="",NOT(COUNTIFS($L$2:$L6285,$L6285)=1)),"",SUMIFS($I:$I,$L:$L,$L6285))</f>
        <v/>
      </c>
      <c r="L6285" s="6">
        <f>IF($B6285="","",YEAR($B6285))</f>
        <v/>
      </c>
      <c r="M6285" s="6">
        <f>INT((ROW()-2)/39)+1</f>
        <v/>
      </c>
      <c r="N6285" s="6">
        <f>MOD(ROW()-2,39)+2</f>
        <v/>
      </c>
      <c r="O6285" s="42">
        <f>IF(AND($B6285&lt;&gt;"",$C6285&lt;&gt;"",$B6285&lt;=$C6285),INDEX(Szabalyok!$C:$C,$N6285),"")</f>
        <v/>
      </c>
      <c r="P6285">
        <f>IF(D6285="",P6284,P6284+1)</f>
        <v/>
      </c>
    </row>
    <row r="6286">
      <c r="A6286">
        <f>IF(P6286=P6285,0,P6286)</f>
        <v/>
      </c>
      <c r="B6286" s="41">
        <f>IF($M6286&gt;300,"",IF(OR(INDEX(Bemenet!$E$2:$E$301,$M6286)="",INDEX(Bemenet!$F$2:$F$301,$M6286)=""),"",MAX(INDEX(Bemenet!$E$2:$E$301,$M6286),INDEX(Szabalyok!$A:$A,$N6286))))</f>
        <v/>
      </c>
      <c r="C6286" s="41">
        <f>IF($B6286="","",MIN(INDEX(Bemenet!$F$2:$F$301,$M6286),INDEX(Szabalyok!$B:$B,$N6286)))</f>
        <v/>
      </c>
      <c r="D6286" s="5">
        <f>IF(AND($B6286&lt;&gt;"",$C6286&lt;&gt;"",$B6286&lt;=$C6286),INDEX(Bemenet!$G$2:$G$301,$M6286),"")</f>
        <v/>
      </c>
      <c r="E6286" s="6">
        <f>IF(AND($B6286&lt;&gt;"",$C6286&lt;&gt;"",$B6286&lt;=$C6286),INDEX(Bemenet!$D$2:$D$301,$M6286),"")</f>
        <v/>
      </c>
      <c r="F6286" s="5">
        <f>IF(AND($B6286&lt;&gt;"",$C6286&lt;&gt;"",$B6286&lt;=$C6286),$C6286-$B6286+1,"")</f>
        <v/>
      </c>
      <c r="G6286" s="5">
        <f>IF($F6286="","",$F6286*$D6286)</f>
        <v/>
      </c>
      <c r="H6286" s="42">
        <f>IF($G6286="","",$O6286)</f>
        <v/>
      </c>
      <c r="I6286" s="5">
        <f>IF($G6286="","",$G6286*IF($H6286="",$O6286,$H6286)/100)</f>
        <v/>
      </c>
      <c r="J6286" s="5">
        <f>IF(OR($L6286="",NOT(COUNTIFS($L$2:$L6286,$L6286)=1)),"",SUMIFS($G:$G,$L:$L,$L6286))</f>
        <v/>
      </c>
      <c r="K6286" s="5">
        <f>IF(OR($L6286="",NOT(COUNTIFS($L$2:$L6286,$L6286)=1)),"",SUMIFS($I:$I,$L:$L,$L6286))</f>
        <v/>
      </c>
      <c r="L6286" s="6">
        <f>IF($B6286="","",YEAR($B6286))</f>
        <v/>
      </c>
      <c r="M6286" s="6">
        <f>INT((ROW()-2)/39)+1</f>
        <v/>
      </c>
      <c r="N6286" s="6">
        <f>MOD(ROW()-2,39)+2</f>
        <v/>
      </c>
      <c r="O6286" s="42">
        <f>IF(AND($B6286&lt;&gt;"",$C6286&lt;&gt;"",$B6286&lt;=$C6286),INDEX(Szabalyok!$C:$C,$N6286),"")</f>
        <v/>
      </c>
      <c r="P6286">
        <f>IF(D6286="",P6285,P6285+1)</f>
        <v/>
      </c>
    </row>
    <row r="6287">
      <c r="A6287">
        <f>IF(P6287=P6286,0,P6287)</f>
        <v/>
      </c>
      <c r="B6287" s="41">
        <f>IF($M6287&gt;300,"",IF(OR(INDEX(Bemenet!$E$2:$E$301,$M6287)="",INDEX(Bemenet!$F$2:$F$301,$M6287)=""),"",MAX(INDEX(Bemenet!$E$2:$E$301,$M6287),INDEX(Szabalyok!$A:$A,$N6287))))</f>
        <v/>
      </c>
      <c r="C6287" s="41">
        <f>IF($B6287="","",MIN(INDEX(Bemenet!$F$2:$F$301,$M6287),INDEX(Szabalyok!$B:$B,$N6287)))</f>
        <v/>
      </c>
      <c r="D6287" s="5">
        <f>IF(AND($B6287&lt;&gt;"",$C6287&lt;&gt;"",$B6287&lt;=$C6287),INDEX(Bemenet!$G$2:$G$301,$M6287),"")</f>
        <v/>
      </c>
      <c r="E6287" s="6">
        <f>IF(AND($B6287&lt;&gt;"",$C6287&lt;&gt;"",$B6287&lt;=$C6287),INDEX(Bemenet!$D$2:$D$301,$M6287),"")</f>
        <v/>
      </c>
      <c r="F6287" s="5">
        <f>IF(AND($B6287&lt;&gt;"",$C6287&lt;&gt;"",$B6287&lt;=$C6287),$C6287-$B6287+1,"")</f>
        <v/>
      </c>
      <c r="G6287" s="5">
        <f>IF($F6287="","",$F6287*$D6287)</f>
        <v/>
      </c>
      <c r="H6287" s="42">
        <f>IF($G6287="","",$O6287)</f>
        <v/>
      </c>
      <c r="I6287" s="5">
        <f>IF($G6287="","",$G6287*IF($H6287="",$O6287,$H6287)/100)</f>
        <v/>
      </c>
      <c r="J6287" s="5">
        <f>IF(OR($L6287="",NOT(COUNTIFS($L$2:$L6287,$L6287)=1)),"",SUMIFS($G:$G,$L:$L,$L6287))</f>
        <v/>
      </c>
      <c r="K6287" s="5">
        <f>IF(OR($L6287="",NOT(COUNTIFS($L$2:$L6287,$L6287)=1)),"",SUMIFS($I:$I,$L:$L,$L6287))</f>
        <v/>
      </c>
      <c r="L6287" s="6">
        <f>IF($B6287="","",YEAR($B6287))</f>
        <v/>
      </c>
      <c r="M6287" s="6">
        <f>INT((ROW()-2)/39)+1</f>
        <v/>
      </c>
      <c r="N6287" s="6">
        <f>MOD(ROW()-2,39)+2</f>
        <v/>
      </c>
      <c r="O6287" s="42">
        <f>IF(AND($B6287&lt;&gt;"",$C6287&lt;&gt;"",$B6287&lt;=$C6287),INDEX(Szabalyok!$C:$C,$N6287),"")</f>
        <v/>
      </c>
      <c r="P6287">
        <f>IF(D6287="",P6286,P6286+1)</f>
        <v/>
      </c>
    </row>
    <row r="6288">
      <c r="A6288">
        <f>IF(P6288=P6287,0,P6288)</f>
        <v/>
      </c>
      <c r="B6288" s="41">
        <f>IF($M6288&gt;300,"",IF(OR(INDEX(Bemenet!$E$2:$E$301,$M6288)="",INDEX(Bemenet!$F$2:$F$301,$M6288)=""),"",MAX(INDEX(Bemenet!$E$2:$E$301,$M6288),INDEX(Szabalyok!$A:$A,$N6288))))</f>
        <v/>
      </c>
      <c r="C6288" s="41">
        <f>IF($B6288="","",MIN(INDEX(Bemenet!$F$2:$F$301,$M6288),INDEX(Szabalyok!$B:$B,$N6288)))</f>
        <v/>
      </c>
      <c r="D6288" s="5">
        <f>IF(AND($B6288&lt;&gt;"",$C6288&lt;&gt;"",$B6288&lt;=$C6288),INDEX(Bemenet!$G$2:$G$301,$M6288),"")</f>
        <v/>
      </c>
      <c r="E6288" s="6">
        <f>IF(AND($B6288&lt;&gt;"",$C6288&lt;&gt;"",$B6288&lt;=$C6288),INDEX(Bemenet!$D$2:$D$301,$M6288),"")</f>
        <v/>
      </c>
      <c r="F6288" s="5">
        <f>IF(AND($B6288&lt;&gt;"",$C6288&lt;&gt;"",$B6288&lt;=$C6288),$C6288-$B6288+1,"")</f>
        <v/>
      </c>
      <c r="G6288" s="5">
        <f>IF($F6288="","",$F6288*$D6288)</f>
        <v/>
      </c>
      <c r="H6288" s="42">
        <f>IF($G6288="","",$O6288)</f>
        <v/>
      </c>
      <c r="I6288" s="5">
        <f>IF($G6288="","",$G6288*IF($H6288="",$O6288,$H6288)/100)</f>
        <v/>
      </c>
      <c r="J6288" s="5">
        <f>IF(OR($L6288="",NOT(COUNTIFS($L$2:$L6288,$L6288)=1)),"",SUMIFS($G:$G,$L:$L,$L6288))</f>
        <v/>
      </c>
      <c r="K6288" s="5">
        <f>IF(OR($L6288="",NOT(COUNTIFS($L$2:$L6288,$L6288)=1)),"",SUMIFS($I:$I,$L:$L,$L6288))</f>
        <v/>
      </c>
      <c r="L6288" s="6">
        <f>IF($B6288="","",YEAR($B6288))</f>
        <v/>
      </c>
      <c r="M6288" s="6">
        <f>INT((ROW()-2)/39)+1</f>
        <v/>
      </c>
      <c r="N6288" s="6">
        <f>MOD(ROW()-2,39)+2</f>
        <v/>
      </c>
      <c r="O6288" s="42">
        <f>IF(AND($B6288&lt;&gt;"",$C6288&lt;&gt;"",$B6288&lt;=$C6288),INDEX(Szabalyok!$C:$C,$N6288),"")</f>
        <v/>
      </c>
      <c r="P6288">
        <f>IF(D6288="",P6287,P6287+1)</f>
        <v/>
      </c>
    </row>
    <row r="6289">
      <c r="A6289">
        <f>IF(P6289=P6288,0,P6289)</f>
        <v/>
      </c>
      <c r="B6289" s="41">
        <f>IF($M6289&gt;300,"",IF(OR(INDEX(Bemenet!$E$2:$E$301,$M6289)="",INDEX(Bemenet!$F$2:$F$301,$M6289)=""),"",MAX(INDEX(Bemenet!$E$2:$E$301,$M6289),INDEX(Szabalyok!$A:$A,$N6289))))</f>
        <v/>
      </c>
      <c r="C6289" s="41">
        <f>IF($B6289="","",MIN(INDEX(Bemenet!$F$2:$F$301,$M6289),INDEX(Szabalyok!$B:$B,$N6289)))</f>
        <v/>
      </c>
      <c r="D6289" s="5">
        <f>IF(AND($B6289&lt;&gt;"",$C6289&lt;&gt;"",$B6289&lt;=$C6289),INDEX(Bemenet!$G$2:$G$301,$M6289),"")</f>
        <v/>
      </c>
      <c r="E6289" s="6">
        <f>IF(AND($B6289&lt;&gt;"",$C6289&lt;&gt;"",$B6289&lt;=$C6289),INDEX(Bemenet!$D$2:$D$301,$M6289),"")</f>
        <v/>
      </c>
      <c r="F6289" s="5">
        <f>IF(AND($B6289&lt;&gt;"",$C6289&lt;&gt;"",$B6289&lt;=$C6289),$C6289-$B6289+1,"")</f>
        <v/>
      </c>
      <c r="G6289" s="5">
        <f>IF($F6289="","",$F6289*$D6289)</f>
        <v/>
      </c>
      <c r="H6289" s="42">
        <f>IF($G6289="","",$O6289)</f>
        <v/>
      </c>
      <c r="I6289" s="5">
        <f>IF($G6289="","",$G6289*IF($H6289="",$O6289,$H6289)/100)</f>
        <v/>
      </c>
      <c r="J6289" s="5">
        <f>IF(OR($L6289="",NOT(COUNTIFS($L$2:$L6289,$L6289)=1)),"",SUMIFS($G:$G,$L:$L,$L6289))</f>
        <v/>
      </c>
      <c r="K6289" s="5">
        <f>IF(OR($L6289="",NOT(COUNTIFS($L$2:$L6289,$L6289)=1)),"",SUMIFS($I:$I,$L:$L,$L6289))</f>
        <v/>
      </c>
      <c r="L6289" s="6">
        <f>IF($B6289="","",YEAR($B6289))</f>
        <v/>
      </c>
      <c r="M6289" s="6">
        <f>INT((ROW()-2)/39)+1</f>
        <v/>
      </c>
      <c r="N6289" s="6">
        <f>MOD(ROW()-2,39)+2</f>
        <v/>
      </c>
      <c r="O6289" s="42">
        <f>IF(AND($B6289&lt;&gt;"",$C6289&lt;&gt;"",$B6289&lt;=$C6289),INDEX(Szabalyok!$C:$C,$N6289),"")</f>
        <v/>
      </c>
      <c r="P6289">
        <f>IF(D6289="",P6288,P6288+1)</f>
        <v/>
      </c>
    </row>
    <row r="6290">
      <c r="A6290">
        <f>IF(P6290=P6289,0,P6290)</f>
        <v/>
      </c>
      <c r="B6290" s="41">
        <f>IF($M6290&gt;300,"",IF(OR(INDEX(Bemenet!$E$2:$E$301,$M6290)="",INDEX(Bemenet!$F$2:$F$301,$M6290)=""),"",MAX(INDEX(Bemenet!$E$2:$E$301,$M6290),INDEX(Szabalyok!$A:$A,$N6290))))</f>
        <v/>
      </c>
      <c r="C6290" s="41">
        <f>IF($B6290="","",MIN(INDEX(Bemenet!$F$2:$F$301,$M6290),INDEX(Szabalyok!$B:$B,$N6290)))</f>
        <v/>
      </c>
      <c r="D6290" s="5">
        <f>IF(AND($B6290&lt;&gt;"",$C6290&lt;&gt;"",$B6290&lt;=$C6290),INDEX(Bemenet!$G$2:$G$301,$M6290),"")</f>
        <v/>
      </c>
      <c r="E6290" s="6">
        <f>IF(AND($B6290&lt;&gt;"",$C6290&lt;&gt;"",$B6290&lt;=$C6290),INDEX(Bemenet!$D$2:$D$301,$M6290),"")</f>
        <v/>
      </c>
      <c r="F6290" s="5">
        <f>IF(AND($B6290&lt;&gt;"",$C6290&lt;&gt;"",$B6290&lt;=$C6290),$C6290-$B6290+1,"")</f>
        <v/>
      </c>
      <c r="G6290" s="5">
        <f>IF($F6290="","",$F6290*$D6290)</f>
        <v/>
      </c>
      <c r="H6290" s="42">
        <f>IF($G6290="","",$O6290)</f>
        <v/>
      </c>
      <c r="I6290" s="5">
        <f>IF($G6290="","",$G6290*IF($H6290="",$O6290,$H6290)/100)</f>
        <v/>
      </c>
      <c r="J6290" s="5">
        <f>IF(OR($L6290="",NOT(COUNTIFS($L$2:$L6290,$L6290)=1)),"",SUMIFS($G:$G,$L:$L,$L6290))</f>
        <v/>
      </c>
      <c r="K6290" s="5">
        <f>IF(OR($L6290="",NOT(COUNTIFS($L$2:$L6290,$L6290)=1)),"",SUMIFS($I:$I,$L:$L,$L6290))</f>
        <v/>
      </c>
      <c r="L6290" s="6">
        <f>IF($B6290="","",YEAR($B6290))</f>
        <v/>
      </c>
      <c r="M6290" s="6">
        <f>INT((ROW()-2)/39)+1</f>
        <v/>
      </c>
      <c r="N6290" s="6">
        <f>MOD(ROW()-2,39)+2</f>
        <v/>
      </c>
      <c r="O6290" s="42">
        <f>IF(AND($B6290&lt;&gt;"",$C6290&lt;&gt;"",$B6290&lt;=$C6290),INDEX(Szabalyok!$C:$C,$N6290),"")</f>
        <v/>
      </c>
      <c r="P6290">
        <f>IF(D6290="",P6289,P6289+1)</f>
        <v/>
      </c>
    </row>
    <row r="6291">
      <c r="A6291">
        <f>IF(P6291=P6290,0,P6291)</f>
        <v/>
      </c>
      <c r="B6291" s="41">
        <f>IF($M6291&gt;300,"",IF(OR(INDEX(Bemenet!$E$2:$E$301,$M6291)="",INDEX(Bemenet!$F$2:$F$301,$M6291)=""),"",MAX(INDEX(Bemenet!$E$2:$E$301,$M6291),INDEX(Szabalyok!$A:$A,$N6291))))</f>
        <v/>
      </c>
      <c r="C6291" s="41">
        <f>IF($B6291="","",MIN(INDEX(Bemenet!$F$2:$F$301,$M6291),INDEX(Szabalyok!$B:$B,$N6291)))</f>
        <v/>
      </c>
      <c r="D6291" s="5">
        <f>IF(AND($B6291&lt;&gt;"",$C6291&lt;&gt;"",$B6291&lt;=$C6291),INDEX(Bemenet!$G$2:$G$301,$M6291),"")</f>
        <v/>
      </c>
      <c r="E6291" s="6">
        <f>IF(AND($B6291&lt;&gt;"",$C6291&lt;&gt;"",$B6291&lt;=$C6291),INDEX(Bemenet!$D$2:$D$301,$M6291),"")</f>
        <v/>
      </c>
      <c r="F6291" s="5">
        <f>IF(AND($B6291&lt;&gt;"",$C6291&lt;&gt;"",$B6291&lt;=$C6291),$C6291-$B6291+1,"")</f>
        <v/>
      </c>
      <c r="G6291" s="5">
        <f>IF($F6291="","",$F6291*$D6291)</f>
        <v/>
      </c>
      <c r="H6291" s="42">
        <f>IF($G6291="","",$O6291)</f>
        <v/>
      </c>
      <c r="I6291" s="5">
        <f>IF($G6291="","",$G6291*IF($H6291="",$O6291,$H6291)/100)</f>
        <v/>
      </c>
      <c r="J6291" s="5">
        <f>IF(OR($L6291="",NOT(COUNTIFS($L$2:$L6291,$L6291)=1)),"",SUMIFS($G:$G,$L:$L,$L6291))</f>
        <v/>
      </c>
      <c r="K6291" s="5">
        <f>IF(OR($L6291="",NOT(COUNTIFS($L$2:$L6291,$L6291)=1)),"",SUMIFS($I:$I,$L:$L,$L6291))</f>
        <v/>
      </c>
      <c r="L6291" s="6">
        <f>IF($B6291="","",YEAR($B6291))</f>
        <v/>
      </c>
      <c r="M6291" s="6">
        <f>INT((ROW()-2)/39)+1</f>
        <v/>
      </c>
      <c r="N6291" s="6">
        <f>MOD(ROW()-2,39)+2</f>
        <v/>
      </c>
      <c r="O6291" s="42">
        <f>IF(AND($B6291&lt;&gt;"",$C6291&lt;&gt;"",$B6291&lt;=$C6291),INDEX(Szabalyok!$C:$C,$N6291),"")</f>
        <v/>
      </c>
      <c r="P6291">
        <f>IF(D6291="",P6290,P6290+1)</f>
        <v/>
      </c>
    </row>
    <row r="6292">
      <c r="A6292">
        <f>IF(P6292=P6291,0,P6292)</f>
        <v/>
      </c>
      <c r="B6292" s="41">
        <f>IF($M6292&gt;300,"",IF(OR(INDEX(Bemenet!$E$2:$E$301,$M6292)="",INDEX(Bemenet!$F$2:$F$301,$M6292)=""),"",MAX(INDEX(Bemenet!$E$2:$E$301,$M6292),INDEX(Szabalyok!$A:$A,$N6292))))</f>
        <v/>
      </c>
      <c r="C6292" s="41">
        <f>IF($B6292="","",MIN(INDEX(Bemenet!$F$2:$F$301,$M6292),INDEX(Szabalyok!$B:$B,$N6292)))</f>
        <v/>
      </c>
      <c r="D6292" s="5">
        <f>IF(AND($B6292&lt;&gt;"",$C6292&lt;&gt;"",$B6292&lt;=$C6292),INDEX(Bemenet!$G$2:$G$301,$M6292),"")</f>
        <v/>
      </c>
      <c r="E6292" s="6">
        <f>IF(AND($B6292&lt;&gt;"",$C6292&lt;&gt;"",$B6292&lt;=$C6292),INDEX(Bemenet!$D$2:$D$301,$M6292),"")</f>
        <v/>
      </c>
      <c r="F6292" s="5">
        <f>IF(AND($B6292&lt;&gt;"",$C6292&lt;&gt;"",$B6292&lt;=$C6292),$C6292-$B6292+1,"")</f>
        <v/>
      </c>
      <c r="G6292" s="5">
        <f>IF($F6292="","",$F6292*$D6292)</f>
        <v/>
      </c>
      <c r="H6292" s="42">
        <f>IF($G6292="","",$O6292)</f>
        <v/>
      </c>
      <c r="I6292" s="5">
        <f>IF($G6292="","",$G6292*IF($H6292="",$O6292,$H6292)/100)</f>
        <v/>
      </c>
      <c r="J6292" s="5">
        <f>IF(OR($L6292="",NOT(COUNTIFS($L$2:$L6292,$L6292)=1)),"",SUMIFS($G:$G,$L:$L,$L6292))</f>
        <v/>
      </c>
      <c r="K6292" s="5">
        <f>IF(OR($L6292="",NOT(COUNTIFS($L$2:$L6292,$L6292)=1)),"",SUMIFS($I:$I,$L:$L,$L6292))</f>
        <v/>
      </c>
      <c r="L6292" s="6">
        <f>IF($B6292="","",YEAR($B6292))</f>
        <v/>
      </c>
      <c r="M6292" s="6">
        <f>INT((ROW()-2)/39)+1</f>
        <v/>
      </c>
      <c r="N6292" s="6">
        <f>MOD(ROW()-2,39)+2</f>
        <v/>
      </c>
      <c r="O6292" s="42">
        <f>IF(AND($B6292&lt;&gt;"",$C6292&lt;&gt;"",$B6292&lt;=$C6292),INDEX(Szabalyok!$C:$C,$N6292),"")</f>
        <v/>
      </c>
      <c r="P6292">
        <f>IF(D6292="",P6291,P6291+1)</f>
        <v/>
      </c>
    </row>
    <row r="6293">
      <c r="A6293">
        <f>IF(P6293=P6292,0,P6293)</f>
        <v/>
      </c>
      <c r="B6293" s="41">
        <f>IF($M6293&gt;300,"",IF(OR(INDEX(Bemenet!$E$2:$E$301,$M6293)="",INDEX(Bemenet!$F$2:$F$301,$M6293)=""),"",MAX(INDEX(Bemenet!$E$2:$E$301,$M6293),INDEX(Szabalyok!$A:$A,$N6293))))</f>
        <v/>
      </c>
      <c r="C6293" s="41">
        <f>IF($B6293="","",MIN(INDEX(Bemenet!$F$2:$F$301,$M6293),INDEX(Szabalyok!$B:$B,$N6293)))</f>
        <v/>
      </c>
      <c r="D6293" s="5">
        <f>IF(AND($B6293&lt;&gt;"",$C6293&lt;&gt;"",$B6293&lt;=$C6293),INDEX(Bemenet!$G$2:$G$301,$M6293),"")</f>
        <v/>
      </c>
      <c r="E6293" s="6">
        <f>IF(AND($B6293&lt;&gt;"",$C6293&lt;&gt;"",$B6293&lt;=$C6293),INDEX(Bemenet!$D$2:$D$301,$M6293),"")</f>
        <v/>
      </c>
      <c r="F6293" s="5">
        <f>IF(AND($B6293&lt;&gt;"",$C6293&lt;&gt;"",$B6293&lt;=$C6293),$C6293-$B6293+1,"")</f>
        <v/>
      </c>
      <c r="G6293" s="5">
        <f>IF($F6293="","",$F6293*$D6293)</f>
        <v/>
      </c>
      <c r="H6293" s="42">
        <f>IF($G6293="","",$O6293)</f>
        <v/>
      </c>
      <c r="I6293" s="5">
        <f>IF($G6293="","",$G6293*IF($H6293="",$O6293,$H6293)/100)</f>
        <v/>
      </c>
      <c r="J6293" s="5">
        <f>IF(OR($L6293="",NOT(COUNTIFS($L$2:$L6293,$L6293)=1)),"",SUMIFS($G:$G,$L:$L,$L6293))</f>
        <v/>
      </c>
      <c r="K6293" s="5">
        <f>IF(OR($L6293="",NOT(COUNTIFS($L$2:$L6293,$L6293)=1)),"",SUMIFS($I:$I,$L:$L,$L6293))</f>
        <v/>
      </c>
      <c r="L6293" s="6">
        <f>IF($B6293="","",YEAR($B6293))</f>
        <v/>
      </c>
      <c r="M6293" s="6">
        <f>INT((ROW()-2)/39)+1</f>
        <v/>
      </c>
      <c r="N6293" s="6">
        <f>MOD(ROW()-2,39)+2</f>
        <v/>
      </c>
      <c r="O6293" s="42">
        <f>IF(AND($B6293&lt;&gt;"",$C6293&lt;&gt;"",$B6293&lt;=$C6293),INDEX(Szabalyok!$C:$C,$N6293),"")</f>
        <v/>
      </c>
      <c r="P6293">
        <f>IF(D6293="",P6292,P6292+1)</f>
        <v/>
      </c>
    </row>
    <row r="6294">
      <c r="A6294">
        <f>IF(P6294=P6293,0,P6294)</f>
        <v/>
      </c>
      <c r="B6294" s="41">
        <f>IF($M6294&gt;300,"",IF(OR(INDEX(Bemenet!$E$2:$E$301,$M6294)="",INDEX(Bemenet!$F$2:$F$301,$M6294)=""),"",MAX(INDEX(Bemenet!$E$2:$E$301,$M6294),INDEX(Szabalyok!$A:$A,$N6294))))</f>
        <v/>
      </c>
      <c r="C6294" s="41">
        <f>IF($B6294="","",MIN(INDEX(Bemenet!$F$2:$F$301,$M6294),INDEX(Szabalyok!$B:$B,$N6294)))</f>
        <v/>
      </c>
      <c r="D6294" s="5">
        <f>IF(AND($B6294&lt;&gt;"",$C6294&lt;&gt;"",$B6294&lt;=$C6294),INDEX(Bemenet!$G$2:$G$301,$M6294),"")</f>
        <v/>
      </c>
      <c r="E6294" s="6">
        <f>IF(AND($B6294&lt;&gt;"",$C6294&lt;&gt;"",$B6294&lt;=$C6294),INDEX(Bemenet!$D$2:$D$301,$M6294),"")</f>
        <v/>
      </c>
      <c r="F6294" s="5">
        <f>IF(AND($B6294&lt;&gt;"",$C6294&lt;&gt;"",$B6294&lt;=$C6294),$C6294-$B6294+1,"")</f>
        <v/>
      </c>
      <c r="G6294" s="5">
        <f>IF($F6294="","",$F6294*$D6294)</f>
        <v/>
      </c>
      <c r="H6294" s="42">
        <f>IF($G6294="","",$O6294)</f>
        <v/>
      </c>
      <c r="I6294" s="5">
        <f>IF($G6294="","",$G6294*IF($H6294="",$O6294,$H6294)/100)</f>
        <v/>
      </c>
      <c r="J6294" s="5">
        <f>IF(OR($L6294="",NOT(COUNTIFS($L$2:$L6294,$L6294)=1)),"",SUMIFS($G:$G,$L:$L,$L6294))</f>
        <v/>
      </c>
      <c r="K6294" s="5">
        <f>IF(OR($L6294="",NOT(COUNTIFS($L$2:$L6294,$L6294)=1)),"",SUMIFS($I:$I,$L:$L,$L6294))</f>
        <v/>
      </c>
      <c r="L6294" s="6">
        <f>IF($B6294="","",YEAR($B6294))</f>
        <v/>
      </c>
      <c r="M6294" s="6">
        <f>INT((ROW()-2)/39)+1</f>
        <v/>
      </c>
      <c r="N6294" s="6">
        <f>MOD(ROW()-2,39)+2</f>
        <v/>
      </c>
      <c r="O6294" s="42">
        <f>IF(AND($B6294&lt;&gt;"",$C6294&lt;&gt;"",$B6294&lt;=$C6294),INDEX(Szabalyok!$C:$C,$N6294),"")</f>
        <v/>
      </c>
      <c r="P6294">
        <f>IF(D6294="",P6293,P6293+1)</f>
        <v/>
      </c>
    </row>
    <row r="6295">
      <c r="A6295">
        <f>IF(P6295=P6294,0,P6295)</f>
        <v/>
      </c>
      <c r="B6295" s="41">
        <f>IF($M6295&gt;300,"",IF(OR(INDEX(Bemenet!$E$2:$E$301,$M6295)="",INDEX(Bemenet!$F$2:$F$301,$M6295)=""),"",MAX(INDEX(Bemenet!$E$2:$E$301,$M6295),INDEX(Szabalyok!$A:$A,$N6295))))</f>
        <v/>
      </c>
      <c r="C6295" s="41">
        <f>IF($B6295="","",MIN(INDEX(Bemenet!$F$2:$F$301,$M6295),INDEX(Szabalyok!$B:$B,$N6295)))</f>
        <v/>
      </c>
      <c r="D6295" s="5">
        <f>IF(AND($B6295&lt;&gt;"",$C6295&lt;&gt;"",$B6295&lt;=$C6295),INDEX(Bemenet!$G$2:$G$301,$M6295),"")</f>
        <v/>
      </c>
      <c r="E6295" s="6">
        <f>IF(AND($B6295&lt;&gt;"",$C6295&lt;&gt;"",$B6295&lt;=$C6295),INDEX(Bemenet!$D$2:$D$301,$M6295),"")</f>
        <v/>
      </c>
      <c r="F6295" s="5">
        <f>IF(AND($B6295&lt;&gt;"",$C6295&lt;&gt;"",$B6295&lt;=$C6295),$C6295-$B6295+1,"")</f>
        <v/>
      </c>
      <c r="G6295" s="5">
        <f>IF($F6295="","",$F6295*$D6295)</f>
        <v/>
      </c>
      <c r="H6295" s="42">
        <f>IF($G6295="","",$O6295)</f>
        <v/>
      </c>
      <c r="I6295" s="5">
        <f>IF($G6295="","",$G6295*IF($H6295="",$O6295,$H6295)/100)</f>
        <v/>
      </c>
      <c r="J6295" s="5">
        <f>IF(OR($L6295="",NOT(COUNTIFS($L$2:$L6295,$L6295)=1)),"",SUMIFS($G:$G,$L:$L,$L6295))</f>
        <v/>
      </c>
      <c r="K6295" s="5">
        <f>IF(OR($L6295="",NOT(COUNTIFS($L$2:$L6295,$L6295)=1)),"",SUMIFS($I:$I,$L:$L,$L6295))</f>
        <v/>
      </c>
      <c r="L6295" s="6">
        <f>IF($B6295="","",YEAR($B6295))</f>
        <v/>
      </c>
      <c r="M6295" s="6">
        <f>INT((ROW()-2)/39)+1</f>
        <v/>
      </c>
      <c r="N6295" s="6">
        <f>MOD(ROW()-2,39)+2</f>
        <v/>
      </c>
      <c r="O6295" s="42">
        <f>IF(AND($B6295&lt;&gt;"",$C6295&lt;&gt;"",$B6295&lt;=$C6295),INDEX(Szabalyok!$C:$C,$N6295),"")</f>
        <v/>
      </c>
      <c r="P6295">
        <f>IF(D6295="",P6294,P6294+1)</f>
        <v/>
      </c>
    </row>
    <row r="6296">
      <c r="A6296">
        <f>IF(P6296=P6295,0,P6296)</f>
        <v/>
      </c>
      <c r="B6296" s="41">
        <f>IF($M6296&gt;300,"",IF(OR(INDEX(Bemenet!$E$2:$E$301,$M6296)="",INDEX(Bemenet!$F$2:$F$301,$M6296)=""),"",MAX(INDEX(Bemenet!$E$2:$E$301,$M6296),INDEX(Szabalyok!$A:$A,$N6296))))</f>
        <v/>
      </c>
      <c r="C6296" s="41">
        <f>IF($B6296="","",MIN(INDEX(Bemenet!$F$2:$F$301,$M6296),INDEX(Szabalyok!$B:$B,$N6296)))</f>
        <v/>
      </c>
      <c r="D6296" s="5">
        <f>IF(AND($B6296&lt;&gt;"",$C6296&lt;&gt;"",$B6296&lt;=$C6296),INDEX(Bemenet!$G$2:$G$301,$M6296),"")</f>
        <v/>
      </c>
      <c r="E6296" s="6">
        <f>IF(AND($B6296&lt;&gt;"",$C6296&lt;&gt;"",$B6296&lt;=$C6296),INDEX(Bemenet!$D$2:$D$301,$M6296),"")</f>
        <v/>
      </c>
      <c r="F6296" s="5">
        <f>IF(AND($B6296&lt;&gt;"",$C6296&lt;&gt;"",$B6296&lt;=$C6296),$C6296-$B6296+1,"")</f>
        <v/>
      </c>
      <c r="G6296" s="5">
        <f>IF($F6296="","",$F6296*$D6296)</f>
        <v/>
      </c>
      <c r="H6296" s="42">
        <f>IF($G6296="","",$O6296)</f>
        <v/>
      </c>
      <c r="I6296" s="5">
        <f>IF($G6296="","",$G6296*IF($H6296="",$O6296,$H6296)/100)</f>
        <v/>
      </c>
      <c r="J6296" s="5">
        <f>IF(OR($L6296="",NOT(COUNTIFS($L$2:$L6296,$L6296)=1)),"",SUMIFS($G:$G,$L:$L,$L6296))</f>
        <v/>
      </c>
      <c r="K6296" s="5">
        <f>IF(OR($L6296="",NOT(COUNTIFS($L$2:$L6296,$L6296)=1)),"",SUMIFS($I:$I,$L:$L,$L6296))</f>
        <v/>
      </c>
      <c r="L6296" s="6">
        <f>IF($B6296="","",YEAR($B6296))</f>
        <v/>
      </c>
      <c r="M6296" s="6">
        <f>INT((ROW()-2)/39)+1</f>
        <v/>
      </c>
      <c r="N6296" s="6">
        <f>MOD(ROW()-2,39)+2</f>
        <v/>
      </c>
      <c r="O6296" s="42">
        <f>IF(AND($B6296&lt;&gt;"",$C6296&lt;&gt;"",$B6296&lt;=$C6296),INDEX(Szabalyok!$C:$C,$N6296),"")</f>
        <v/>
      </c>
      <c r="P6296">
        <f>IF(D6296="",P6295,P6295+1)</f>
        <v/>
      </c>
    </row>
    <row r="6297">
      <c r="A6297">
        <f>IF(P6297=P6296,0,P6297)</f>
        <v/>
      </c>
      <c r="B6297" s="41">
        <f>IF($M6297&gt;300,"",IF(OR(INDEX(Bemenet!$E$2:$E$301,$M6297)="",INDEX(Bemenet!$F$2:$F$301,$M6297)=""),"",MAX(INDEX(Bemenet!$E$2:$E$301,$M6297),INDEX(Szabalyok!$A:$A,$N6297))))</f>
        <v/>
      </c>
      <c r="C6297" s="41">
        <f>IF($B6297="","",MIN(INDEX(Bemenet!$F$2:$F$301,$M6297),INDEX(Szabalyok!$B:$B,$N6297)))</f>
        <v/>
      </c>
      <c r="D6297" s="5">
        <f>IF(AND($B6297&lt;&gt;"",$C6297&lt;&gt;"",$B6297&lt;=$C6297),INDEX(Bemenet!$G$2:$G$301,$M6297),"")</f>
        <v/>
      </c>
      <c r="E6297" s="6">
        <f>IF(AND($B6297&lt;&gt;"",$C6297&lt;&gt;"",$B6297&lt;=$C6297),INDEX(Bemenet!$D$2:$D$301,$M6297),"")</f>
        <v/>
      </c>
      <c r="F6297" s="5">
        <f>IF(AND($B6297&lt;&gt;"",$C6297&lt;&gt;"",$B6297&lt;=$C6297),$C6297-$B6297+1,"")</f>
        <v/>
      </c>
      <c r="G6297" s="5">
        <f>IF($F6297="","",$F6297*$D6297)</f>
        <v/>
      </c>
      <c r="H6297" s="42">
        <f>IF($G6297="","",$O6297)</f>
        <v/>
      </c>
      <c r="I6297" s="5">
        <f>IF($G6297="","",$G6297*IF($H6297="",$O6297,$H6297)/100)</f>
        <v/>
      </c>
      <c r="J6297" s="5">
        <f>IF(OR($L6297="",NOT(COUNTIFS($L$2:$L6297,$L6297)=1)),"",SUMIFS($G:$G,$L:$L,$L6297))</f>
        <v/>
      </c>
      <c r="K6297" s="5">
        <f>IF(OR($L6297="",NOT(COUNTIFS($L$2:$L6297,$L6297)=1)),"",SUMIFS($I:$I,$L:$L,$L6297))</f>
        <v/>
      </c>
      <c r="L6297" s="6">
        <f>IF($B6297="","",YEAR($B6297))</f>
        <v/>
      </c>
      <c r="M6297" s="6">
        <f>INT((ROW()-2)/39)+1</f>
        <v/>
      </c>
      <c r="N6297" s="6">
        <f>MOD(ROW()-2,39)+2</f>
        <v/>
      </c>
      <c r="O6297" s="42">
        <f>IF(AND($B6297&lt;&gt;"",$C6297&lt;&gt;"",$B6297&lt;=$C6297),INDEX(Szabalyok!$C:$C,$N6297),"")</f>
        <v/>
      </c>
      <c r="P6297">
        <f>IF(D6297="",P6296,P6296+1)</f>
        <v/>
      </c>
    </row>
    <row r="6298">
      <c r="A6298">
        <f>IF(P6298=P6297,0,P6298)</f>
        <v/>
      </c>
      <c r="B6298" s="41">
        <f>IF($M6298&gt;300,"",IF(OR(INDEX(Bemenet!$E$2:$E$301,$M6298)="",INDEX(Bemenet!$F$2:$F$301,$M6298)=""),"",MAX(INDEX(Bemenet!$E$2:$E$301,$M6298),INDEX(Szabalyok!$A:$A,$N6298))))</f>
        <v/>
      </c>
      <c r="C6298" s="41">
        <f>IF($B6298="","",MIN(INDEX(Bemenet!$F$2:$F$301,$M6298),INDEX(Szabalyok!$B:$B,$N6298)))</f>
        <v/>
      </c>
      <c r="D6298" s="5">
        <f>IF(AND($B6298&lt;&gt;"",$C6298&lt;&gt;"",$B6298&lt;=$C6298),INDEX(Bemenet!$G$2:$G$301,$M6298),"")</f>
        <v/>
      </c>
      <c r="E6298" s="6">
        <f>IF(AND($B6298&lt;&gt;"",$C6298&lt;&gt;"",$B6298&lt;=$C6298),INDEX(Bemenet!$D$2:$D$301,$M6298),"")</f>
        <v/>
      </c>
      <c r="F6298" s="5">
        <f>IF(AND($B6298&lt;&gt;"",$C6298&lt;&gt;"",$B6298&lt;=$C6298),$C6298-$B6298+1,"")</f>
        <v/>
      </c>
      <c r="G6298" s="5">
        <f>IF($F6298="","",$F6298*$D6298)</f>
        <v/>
      </c>
      <c r="H6298" s="42">
        <f>IF($G6298="","",$O6298)</f>
        <v/>
      </c>
      <c r="I6298" s="5">
        <f>IF($G6298="","",$G6298*IF($H6298="",$O6298,$H6298)/100)</f>
        <v/>
      </c>
      <c r="J6298" s="5">
        <f>IF(OR($L6298="",NOT(COUNTIFS($L$2:$L6298,$L6298)=1)),"",SUMIFS($G:$G,$L:$L,$L6298))</f>
        <v/>
      </c>
      <c r="K6298" s="5">
        <f>IF(OR($L6298="",NOT(COUNTIFS($L$2:$L6298,$L6298)=1)),"",SUMIFS($I:$I,$L:$L,$L6298))</f>
        <v/>
      </c>
      <c r="L6298" s="6">
        <f>IF($B6298="","",YEAR($B6298))</f>
        <v/>
      </c>
      <c r="M6298" s="6">
        <f>INT((ROW()-2)/39)+1</f>
        <v/>
      </c>
      <c r="N6298" s="6">
        <f>MOD(ROW()-2,39)+2</f>
        <v/>
      </c>
      <c r="O6298" s="42">
        <f>IF(AND($B6298&lt;&gt;"",$C6298&lt;&gt;"",$B6298&lt;=$C6298),INDEX(Szabalyok!$C:$C,$N6298),"")</f>
        <v/>
      </c>
      <c r="P6298">
        <f>IF(D6298="",P6297,P6297+1)</f>
        <v/>
      </c>
    </row>
    <row r="6299">
      <c r="A6299">
        <f>IF(P6299=P6298,0,P6299)</f>
        <v/>
      </c>
      <c r="B6299" s="41">
        <f>IF($M6299&gt;300,"",IF(OR(INDEX(Bemenet!$E$2:$E$301,$M6299)="",INDEX(Bemenet!$F$2:$F$301,$M6299)=""),"",MAX(INDEX(Bemenet!$E$2:$E$301,$M6299),INDEX(Szabalyok!$A:$A,$N6299))))</f>
        <v/>
      </c>
      <c r="C6299" s="41">
        <f>IF($B6299="","",MIN(INDEX(Bemenet!$F$2:$F$301,$M6299),INDEX(Szabalyok!$B:$B,$N6299)))</f>
        <v/>
      </c>
      <c r="D6299" s="5">
        <f>IF(AND($B6299&lt;&gt;"",$C6299&lt;&gt;"",$B6299&lt;=$C6299),INDEX(Bemenet!$G$2:$G$301,$M6299),"")</f>
        <v/>
      </c>
      <c r="E6299" s="6">
        <f>IF(AND($B6299&lt;&gt;"",$C6299&lt;&gt;"",$B6299&lt;=$C6299),INDEX(Bemenet!$D$2:$D$301,$M6299),"")</f>
        <v/>
      </c>
      <c r="F6299" s="5">
        <f>IF(AND($B6299&lt;&gt;"",$C6299&lt;&gt;"",$B6299&lt;=$C6299),$C6299-$B6299+1,"")</f>
        <v/>
      </c>
      <c r="G6299" s="5">
        <f>IF($F6299="","",$F6299*$D6299)</f>
        <v/>
      </c>
      <c r="H6299" s="42">
        <f>IF($G6299="","",$O6299)</f>
        <v/>
      </c>
      <c r="I6299" s="5">
        <f>IF($G6299="","",$G6299*IF($H6299="",$O6299,$H6299)/100)</f>
        <v/>
      </c>
      <c r="J6299" s="5">
        <f>IF(OR($L6299="",NOT(COUNTIFS($L$2:$L6299,$L6299)=1)),"",SUMIFS($G:$G,$L:$L,$L6299))</f>
        <v/>
      </c>
      <c r="K6299" s="5">
        <f>IF(OR($L6299="",NOT(COUNTIFS($L$2:$L6299,$L6299)=1)),"",SUMIFS($I:$I,$L:$L,$L6299))</f>
        <v/>
      </c>
      <c r="L6299" s="6">
        <f>IF($B6299="","",YEAR($B6299))</f>
        <v/>
      </c>
      <c r="M6299" s="6">
        <f>INT((ROW()-2)/39)+1</f>
        <v/>
      </c>
      <c r="N6299" s="6">
        <f>MOD(ROW()-2,39)+2</f>
        <v/>
      </c>
      <c r="O6299" s="42">
        <f>IF(AND($B6299&lt;&gt;"",$C6299&lt;&gt;"",$B6299&lt;=$C6299),INDEX(Szabalyok!$C:$C,$N6299),"")</f>
        <v/>
      </c>
      <c r="P6299">
        <f>IF(D6299="",P6298,P6298+1)</f>
        <v/>
      </c>
    </row>
    <row r="6300">
      <c r="A6300">
        <f>IF(P6300=P6299,0,P6300)</f>
        <v/>
      </c>
      <c r="B6300" s="41">
        <f>IF($M6300&gt;300,"",IF(OR(INDEX(Bemenet!$E$2:$E$301,$M6300)="",INDEX(Bemenet!$F$2:$F$301,$M6300)=""),"",MAX(INDEX(Bemenet!$E$2:$E$301,$M6300),INDEX(Szabalyok!$A:$A,$N6300))))</f>
        <v/>
      </c>
      <c r="C6300" s="41">
        <f>IF($B6300="","",MIN(INDEX(Bemenet!$F$2:$F$301,$M6300),INDEX(Szabalyok!$B:$B,$N6300)))</f>
        <v/>
      </c>
      <c r="D6300" s="5">
        <f>IF(AND($B6300&lt;&gt;"",$C6300&lt;&gt;"",$B6300&lt;=$C6300),INDEX(Bemenet!$G$2:$G$301,$M6300),"")</f>
        <v/>
      </c>
      <c r="E6300" s="6">
        <f>IF(AND($B6300&lt;&gt;"",$C6300&lt;&gt;"",$B6300&lt;=$C6300),INDEX(Bemenet!$D$2:$D$301,$M6300),"")</f>
        <v/>
      </c>
      <c r="F6300" s="5">
        <f>IF(AND($B6300&lt;&gt;"",$C6300&lt;&gt;"",$B6300&lt;=$C6300),$C6300-$B6300+1,"")</f>
        <v/>
      </c>
      <c r="G6300" s="5">
        <f>IF($F6300="","",$F6300*$D6300)</f>
        <v/>
      </c>
      <c r="H6300" s="42">
        <f>IF($G6300="","",$O6300)</f>
        <v/>
      </c>
      <c r="I6300" s="5">
        <f>IF($G6300="","",$G6300*IF($H6300="",$O6300,$H6300)/100)</f>
        <v/>
      </c>
      <c r="J6300" s="5">
        <f>IF(OR($L6300="",NOT(COUNTIFS($L$2:$L6300,$L6300)=1)),"",SUMIFS($G:$G,$L:$L,$L6300))</f>
        <v/>
      </c>
      <c r="K6300" s="5">
        <f>IF(OR($L6300="",NOT(COUNTIFS($L$2:$L6300,$L6300)=1)),"",SUMIFS($I:$I,$L:$L,$L6300))</f>
        <v/>
      </c>
      <c r="L6300" s="6">
        <f>IF($B6300="","",YEAR($B6300))</f>
        <v/>
      </c>
      <c r="M6300" s="6">
        <f>INT((ROW()-2)/39)+1</f>
        <v/>
      </c>
      <c r="N6300" s="6">
        <f>MOD(ROW()-2,39)+2</f>
        <v/>
      </c>
      <c r="O6300" s="42">
        <f>IF(AND($B6300&lt;&gt;"",$C6300&lt;&gt;"",$B6300&lt;=$C6300),INDEX(Szabalyok!$C:$C,$N6300),"")</f>
        <v/>
      </c>
      <c r="P6300">
        <f>IF(D6300="",P6299,P6299+1)</f>
        <v/>
      </c>
    </row>
    <row r="6301">
      <c r="A6301">
        <f>IF(P6301=P6300,0,P6301)</f>
        <v/>
      </c>
      <c r="B6301" s="41">
        <f>IF($M6301&gt;300,"",IF(OR(INDEX(Bemenet!$E$2:$E$301,$M6301)="",INDEX(Bemenet!$F$2:$F$301,$M6301)=""),"",MAX(INDEX(Bemenet!$E$2:$E$301,$M6301),INDEX(Szabalyok!$A:$A,$N6301))))</f>
        <v/>
      </c>
      <c r="C6301" s="41">
        <f>IF($B6301="","",MIN(INDEX(Bemenet!$F$2:$F$301,$M6301),INDEX(Szabalyok!$B:$B,$N6301)))</f>
        <v/>
      </c>
      <c r="D6301" s="5">
        <f>IF(AND($B6301&lt;&gt;"",$C6301&lt;&gt;"",$B6301&lt;=$C6301),INDEX(Bemenet!$G$2:$G$301,$M6301),"")</f>
        <v/>
      </c>
      <c r="E6301" s="6">
        <f>IF(AND($B6301&lt;&gt;"",$C6301&lt;&gt;"",$B6301&lt;=$C6301),INDEX(Bemenet!$D$2:$D$301,$M6301),"")</f>
        <v/>
      </c>
      <c r="F6301" s="5">
        <f>IF(AND($B6301&lt;&gt;"",$C6301&lt;&gt;"",$B6301&lt;=$C6301),$C6301-$B6301+1,"")</f>
        <v/>
      </c>
      <c r="G6301" s="5">
        <f>IF($F6301="","",$F6301*$D6301)</f>
        <v/>
      </c>
      <c r="H6301" s="42">
        <f>IF($G6301="","",$O6301)</f>
        <v/>
      </c>
      <c r="I6301" s="5">
        <f>IF($G6301="","",$G6301*IF($H6301="",$O6301,$H6301)/100)</f>
        <v/>
      </c>
      <c r="J6301" s="5">
        <f>IF(OR($L6301="",NOT(COUNTIFS($L$2:$L6301,$L6301)=1)),"",SUMIFS($G:$G,$L:$L,$L6301))</f>
        <v/>
      </c>
      <c r="K6301" s="5">
        <f>IF(OR($L6301="",NOT(COUNTIFS($L$2:$L6301,$L6301)=1)),"",SUMIFS($I:$I,$L:$L,$L6301))</f>
        <v/>
      </c>
      <c r="L6301" s="6">
        <f>IF($B6301="","",YEAR($B6301))</f>
        <v/>
      </c>
      <c r="M6301" s="6">
        <f>INT((ROW()-2)/39)+1</f>
        <v/>
      </c>
      <c r="N6301" s="6">
        <f>MOD(ROW()-2,39)+2</f>
        <v/>
      </c>
      <c r="O6301" s="42">
        <f>IF(AND($B6301&lt;&gt;"",$C6301&lt;&gt;"",$B6301&lt;=$C6301),INDEX(Szabalyok!$C:$C,$N6301),"")</f>
        <v/>
      </c>
      <c r="P6301">
        <f>IF(D6301="",P6300,P6300+1)</f>
        <v/>
      </c>
    </row>
    <row r="6302">
      <c r="A6302">
        <f>IF(P6302=P6301,0,P6302)</f>
        <v/>
      </c>
      <c r="B6302" s="41">
        <f>IF($M6302&gt;300,"",IF(OR(INDEX(Bemenet!$E$2:$E$301,$M6302)="",INDEX(Bemenet!$F$2:$F$301,$M6302)=""),"",MAX(INDEX(Bemenet!$E$2:$E$301,$M6302),INDEX(Szabalyok!$A:$A,$N6302))))</f>
        <v/>
      </c>
      <c r="C6302" s="41">
        <f>IF($B6302="","",MIN(INDEX(Bemenet!$F$2:$F$301,$M6302),INDEX(Szabalyok!$B:$B,$N6302)))</f>
        <v/>
      </c>
      <c r="D6302" s="5">
        <f>IF(AND($B6302&lt;&gt;"",$C6302&lt;&gt;"",$B6302&lt;=$C6302),INDEX(Bemenet!$G$2:$G$301,$M6302),"")</f>
        <v/>
      </c>
      <c r="E6302" s="6">
        <f>IF(AND($B6302&lt;&gt;"",$C6302&lt;&gt;"",$B6302&lt;=$C6302),INDEX(Bemenet!$D$2:$D$301,$M6302),"")</f>
        <v/>
      </c>
      <c r="F6302" s="5">
        <f>IF(AND($B6302&lt;&gt;"",$C6302&lt;&gt;"",$B6302&lt;=$C6302),$C6302-$B6302+1,"")</f>
        <v/>
      </c>
      <c r="G6302" s="5">
        <f>IF($F6302="","",$F6302*$D6302)</f>
        <v/>
      </c>
      <c r="H6302" s="42">
        <f>IF($G6302="","",$O6302)</f>
        <v/>
      </c>
      <c r="I6302" s="5">
        <f>IF($G6302="","",$G6302*IF($H6302="",$O6302,$H6302)/100)</f>
        <v/>
      </c>
      <c r="J6302" s="5">
        <f>IF(OR($L6302="",NOT(COUNTIFS($L$2:$L6302,$L6302)=1)),"",SUMIFS($G:$G,$L:$L,$L6302))</f>
        <v/>
      </c>
      <c r="K6302" s="5">
        <f>IF(OR($L6302="",NOT(COUNTIFS($L$2:$L6302,$L6302)=1)),"",SUMIFS($I:$I,$L:$L,$L6302))</f>
        <v/>
      </c>
      <c r="L6302" s="6">
        <f>IF($B6302="","",YEAR($B6302))</f>
        <v/>
      </c>
      <c r="M6302" s="6">
        <f>INT((ROW()-2)/39)+1</f>
        <v/>
      </c>
      <c r="N6302" s="6">
        <f>MOD(ROW()-2,39)+2</f>
        <v/>
      </c>
      <c r="O6302" s="42">
        <f>IF(AND($B6302&lt;&gt;"",$C6302&lt;&gt;"",$B6302&lt;=$C6302),INDEX(Szabalyok!$C:$C,$N6302),"")</f>
        <v/>
      </c>
      <c r="P6302">
        <f>IF(D6302="",P6301,P6301+1)</f>
        <v/>
      </c>
    </row>
    <row r="6303">
      <c r="A6303">
        <f>IF(P6303=P6302,0,P6303)</f>
        <v/>
      </c>
      <c r="B6303" s="41">
        <f>IF($M6303&gt;300,"",IF(OR(INDEX(Bemenet!$E$2:$E$301,$M6303)="",INDEX(Bemenet!$F$2:$F$301,$M6303)=""),"",MAX(INDEX(Bemenet!$E$2:$E$301,$M6303),INDEX(Szabalyok!$A:$A,$N6303))))</f>
        <v/>
      </c>
      <c r="C6303" s="41">
        <f>IF($B6303="","",MIN(INDEX(Bemenet!$F$2:$F$301,$M6303),INDEX(Szabalyok!$B:$B,$N6303)))</f>
        <v/>
      </c>
      <c r="D6303" s="5">
        <f>IF(AND($B6303&lt;&gt;"",$C6303&lt;&gt;"",$B6303&lt;=$C6303),INDEX(Bemenet!$G$2:$G$301,$M6303),"")</f>
        <v/>
      </c>
      <c r="E6303" s="6">
        <f>IF(AND($B6303&lt;&gt;"",$C6303&lt;&gt;"",$B6303&lt;=$C6303),INDEX(Bemenet!$D$2:$D$301,$M6303),"")</f>
        <v/>
      </c>
      <c r="F6303" s="5">
        <f>IF(AND($B6303&lt;&gt;"",$C6303&lt;&gt;"",$B6303&lt;=$C6303),$C6303-$B6303+1,"")</f>
        <v/>
      </c>
      <c r="G6303" s="5">
        <f>IF($F6303="","",$F6303*$D6303)</f>
        <v/>
      </c>
      <c r="H6303" s="42">
        <f>IF($G6303="","",$O6303)</f>
        <v/>
      </c>
      <c r="I6303" s="5">
        <f>IF($G6303="","",$G6303*IF($H6303="",$O6303,$H6303)/100)</f>
        <v/>
      </c>
      <c r="J6303" s="5">
        <f>IF(OR($L6303="",NOT(COUNTIFS($L$2:$L6303,$L6303)=1)),"",SUMIFS($G:$G,$L:$L,$L6303))</f>
        <v/>
      </c>
      <c r="K6303" s="5">
        <f>IF(OR($L6303="",NOT(COUNTIFS($L$2:$L6303,$L6303)=1)),"",SUMIFS($I:$I,$L:$L,$L6303))</f>
        <v/>
      </c>
      <c r="L6303" s="6">
        <f>IF($B6303="","",YEAR($B6303))</f>
        <v/>
      </c>
      <c r="M6303" s="6">
        <f>INT((ROW()-2)/39)+1</f>
        <v/>
      </c>
      <c r="N6303" s="6">
        <f>MOD(ROW()-2,39)+2</f>
        <v/>
      </c>
      <c r="O6303" s="42">
        <f>IF(AND($B6303&lt;&gt;"",$C6303&lt;&gt;"",$B6303&lt;=$C6303),INDEX(Szabalyok!$C:$C,$N6303),"")</f>
        <v/>
      </c>
      <c r="P6303">
        <f>IF(D6303="",P6302,P6302+1)</f>
        <v/>
      </c>
    </row>
    <row r="6304">
      <c r="A6304">
        <f>IF(P6304=P6303,0,P6304)</f>
        <v/>
      </c>
      <c r="B6304" s="41">
        <f>IF($M6304&gt;300,"",IF(OR(INDEX(Bemenet!$E$2:$E$301,$M6304)="",INDEX(Bemenet!$F$2:$F$301,$M6304)=""),"",MAX(INDEX(Bemenet!$E$2:$E$301,$M6304),INDEX(Szabalyok!$A:$A,$N6304))))</f>
        <v/>
      </c>
      <c r="C6304" s="41">
        <f>IF($B6304="","",MIN(INDEX(Bemenet!$F$2:$F$301,$M6304),INDEX(Szabalyok!$B:$B,$N6304)))</f>
        <v/>
      </c>
      <c r="D6304" s="5">
        <f>IF(AND($B6304&lt;&gt;"",$C6304&lt;&gt;"",$B6304&lt;=$C6304),INDEX(Bemenet!$G$2:$G$301,$M6304),"")</f>
        <v/>
      </c>
      <c r="E6304" s="6">
        <f>IF(AND($B6304&lt;&gt;"",$C6304&lt;&gt;"",$B6304&lt;=$C6304),INDEX(Bemenet!$D$2:$D$301,$M6304),"")</f>
        <v/>
      </c>
      <c r="F6304" s="5">
        <f>IF(AND($B6304&lt;&gt;"",$C6304&lt;&gt;"",$B6304&lt;=$C6304),$C6304-$B6304+1,"")</f>
        <v/>
      </c>
      <c r="G6304" s="5">
        <f>IF($F6304="","",$F6304*$D6304)</f>
        <v/>
      </c>
      <c r="H6304" s="42">
        <f>IF($G6304="","",$O6304)</f>
        <v/>
      </c>
      <c r="I6304" s="5">
        <f>IF($G6304="","",$G6304*IF($H6304="",$O6304,$H6304)/100)</f>
        <v/>
      </c>
      <c r="J6304" s="5">
        <f>IF(OR($L6304="",NOT(COUNTIFS($L$2:$L6304,$L6304)=1)),"",SUMIFS($G:$G,$L:$L,$L6304))</f>
        <v/>
      </c>
      <c r="K6304" s="5">
        <f>IF(OR($L6304="",NOT(COUNTIFS($L$2:$L6304,$L6304)=1)),"",SUMIFS($I:$I,$L:$L,$L6304))</f>
        <v/>
      </c>
      <c r="L6304" s="6">
        <f>IF($B6304="","",YEAR($B6304))</f>
        <v/>
      </c>
      <c r="M6304" s="6">
        <f>INT((ROW()-2)/39)+1</f>
        <v/>
      </c>
      <c r="N6304" s="6">
        <f>MOD(ROW()-2,39)+2</f>
        <v/>
      </c>
      <c r="O6304" s="42">
        <f>IF(AND($B6304&lt;&gt;"",$C6304&lt;&gt;"",$B6304&lt;=$C6304),INDEX(Szabalyok!$C:$C,$N6304),"")</f>
        <v/>
      </c>
      <c r="P6304">
        <f>IF(D6304="",P6303,P6303+1)</f>
        <v/>
      </c>
    </row>
    <row r="6305">
      <c r="A6305">
        <f>IF(P6305=P6304,0,P6305)</f>
        <v/>
      </c>
      <c r="B6305" s="41">
        <f>IF($M6305&gt;300,"",IF(OR(INDEX(Bemenet!$E$2:$E$301,$M6305)="",INDEX(Bemenet!$F$2:$F$301,$M6305)=""),"",MAX(INDEX(Bemenet!$E$2:$E$301,$M6305),INDEX(Szabalyok!$A:$A,$N6305))))</f>
        <v/>
      </c>
      <c r="C6305" s="41">
        <f>IF($B6305="","",MIN(INDEX(Bemenet!$F$2:$F$301,$M6305),INDEX(Szabalyok!$B:$B,$N6305)))</f>
        <v/>
      </c>
      <c r="D6305" s="5">
        <f>IF(AND($B6305&lt;&gt;"",$C6305&lt;&gt;"",$B6305&lt;=$C6305),INDEX(Bemenet!$G$2:$G$301,$M6305),"")</f>
        <v/>
      </c>
      <c r="E6305" s="6">
        <f>IF(AND($B6305&lt;&gt;"",$C6305&lt;&gt;"",$B6305&lt;=$C6305),INDEX(Bemenet!$D$2:$D$301,$M6305),"")</f>
        <v/>
      </c>
      <c r="F6305" s="5">
        <f>IF(AND($B6305&lt;&gt;"",$C6305&lt;&gt;"",$B6305&lt;=$C6305),$C6305-$B6305+1,"")</f>
        <v/>
      </c>
      <c r="G6305" s="5">
        <f>IF($F6305="","",$F6305*$D6305)</f>
        <v/>
      </c>
      <c r="H6305" s="42">
        <f>IF($G6305="","",$O6305)</f>
        <v/>
      </c>
      <c r="I6305" s="5">
        <f>IF($G6305="","",$G6305*IF($H6305="",$O6305,$H6305)/100)</f>
        <v/>
      </c>
      <c r="J6305" s="5">
        <f>IF(OR($L6305="",NOT(COUNTIFS($L$2:$L6305,$L6305)=1)),"",SUMIFS($G:$G,$L:$L,$L6305))</f>
        <v/>
      </c>
      <c r="K6305" s="5">
        <f>IF(OR($L6305="",NOT(COUNTIFS($L$2:$L6305,$L6305)=1)),"",SUMIFS($I:$I,$L:$L,$L6305))</f>
        <v/>
      </c>
      <c r="L6305" s="6">
        <f>IF($B6305="","",YEAR($B6305))</f>
        <v/>
      </c>
      <c r="M6305" s="6">
        <f>INT((ROW()-2)/39)+1</f>
        <v/>
      </c>
      <c r="N6305" s="6">
        <f>MOD(ROW()-2,39)+2</f>
        <v/>
      </c>
      <c r="O6305" s="42">
        <f>IF(AND($B6305&lt;&gt;"",$C6305&lt;&gt;"",$B6305&lt;=$C6305),INDEX(Szabalyok!$C:$C,$N6305),"")</f>
        <v/>
      </c>
      <c r="P6305">
        <f>IF(D6305="",P6304,P6304+1)</f>
        <v/>
      </c>
    </row>
    <row r="6306">
      <c r="A6306">
        <f>IF(P6306=P6305,0,P6306)</f>
        <v/>
      </c>
      <c r="B6306" s="41">
        <f>IF($M6306&gt;300,"",IF(OR(INDEX(Bemenet!$E$2:$E$301,$M6306)="",INDEX(Bemenet!$F$2:$F$301,$M6306)=""),"",MAX(INDEX(Bemenet!$E$2:$E$301,$M6306),INDEX(Szabalyok!$A:$A,$N6306))))</f>
        <v/>
      </c>
      <c r="C6306" s="41">
        <f>IF($B6306="","",MIN(INDEX(Bemenet!$F$2:$F$301,$M6306),INDEX(Szabalyok!$B:$B,$N6306)))</f>
        <v/>
      </c>
      <c r="D6306" s="5">
        <f>IF(AND($B6306&lt;&gt;"",$C6306&lt;&gt;"",$B6306&lt;=$C6306),INDEX(Bemenet!$G$2:$G$301,$M6306),"")</f>
        <v/>
      </c>
      <c r="E6306" s="6">
        <f>IF(AND($B6306&lt;&gt;"",$C6306&lt;&gt;"",$B6306&lt;=$C6306),INDEX(Bemenet!$D$2:$D$301,$M6306),"")</f>
        <v/>
      </c>
      <c r="F6306" s="5">
        <f>IF(AND($B6306&lt;&gt;"",$C6306&lt;&gt;"",$B6306&lt;=$C6306),$C6306-$B6306+1,"")</f>
        <v/>
      </c>
      <c r="G6306" s="5">
        <f>IF($F6306="","",$F6306*$D6306)</f>
        <v/>
      </c>
      <c r="H6306" s="42">
        <f>IF($G6306="","",$O6306)</f>
        <v/>
      </c>
      <c r="I6306" s="5">
        <f>IF($G6306="","",$G6306*IF($H6306="",$O6306,$H6306)/100)</f>
        <v/>
      </c>
      <c r="J6306" s="5">
        <f>IF(OR($L6306="",NOT(COUNTIFS($L$2:$L6306,$L6306)=1)),"",SUMIFS($G:$G,$L:$L,$L6306))</f>
        <v/>
      </c>
      <c r="K6306" s="5">
        <f>IF(OR($L6306="",NOT(COUNTIFS($L$2:$L6306,$L6306)=1)),"",SUMIFS($I:$I,$L:$L,$L6306))</f>
        <v/>
      </c>
      <c r="L6306" s="6">
        <f>IF($B6306="","",YEAR($B6306))</f>
        <v/>
      </c>
      <c r="M6306" s="6">
        <f>INT((ROW()-2)/39)+1</f>
        <v/>
      </c>
      <c r="N6306" s="6">
        <f>MOD(ROW()-2,39)+2</f>
        <v/>
      </c>
      <c r="O6306" s="42">
        <f>IF(AND($B6306&lt;&gt;"",$C6306&lt;&gt;"",$B6306&lt;=$C6306),INDEX(Szabalyok!$C:$C,$N6306),"")</f>
        <v/>
      </c>
      <c r="P6306">
        <f>IF(D6306="",P6305,P6305+1)</f>
        <v/>
      </c>
    </row>
    <row r="6307">
      <c r="A6307">
        <f>IF(P6307=P6306,0,P6307)</f>
        <v/>
      </c>
      <c r="B6307" s="41">
        <f>IF($M6307&gt;300,"",IF(OR(INDEX(Bemenet!$E$2:$E$301,$M6307)="",INDEX(Bemenet!$F$2:$F$301,$M6307)=""),"",MAX(INDEX(Bemenet!$E$2:$E$301,$M6307),INDEX(Szabalyok!$A:$A,$N6307))))</f>
        <v/>
      </c>
      <c r="C6307" s="41">
        <f>IF($B6307="","",MIN(INDEX(Bemenet!$F$2:$F$301,$M6307),INDEX(Szabalyok!$B:$B,$N6307)))</f>
        <v/>
      </c>
      <c r="D6307" s="5">
        <f>IF(AND($B6307&lt;&gt;"",$C6307&lt;&gt;"",$B6307&lt;=$C6307),INDEX(Bemenet!$G$2:$G$301,$M6307),"")</f>
        <v/>
      </c>
      <c r="E6307" s="6">
        <f>IF(AND($B6307&lt;&gt;"",$C6307&lt;&gt;"",$B6307&lt;=$C6307),INDEX(Bemenet!$D$2:$D$301,$M6307),"")</f>
        <v/>
      </c>
      <c r="F6307" s="5">
        <f>IF(AND($B6307&lt;&gt;"",$C6307&lt;&gt;"",$B6307&lt;=$C6307),$C6307-$B6307+1,"")</f>
        <v/>
      </c>
      <c r="G6307" s="5">
        <f>IF($F6307="","",$F6307*$D6307)</f>
        <v/>
      </c>
      <c r="H6307" s="42">
        <f>IF($G6307="","",$O6307)</f>
        <v/>
      </c>
      <c r="I6307" s="5">
        <f>IF($G6307="","",$G6307*IF($H6307="",$O6307,$H6307)/100)</f>
        <v/>
      </c>
      <c r="J6307" s="5">
        <f>IF(OR($L6307="",NOT(COUNTIFS($L$2:$L6307,$L6307)=1)),"",SUMIFS($G:$G,$L:$L,$L6307))</f>
        <v/>
      </c>
      <c r="K6307" s="5">
        <f>IF(OR($L6307="",NOT(COUNTIFS($L$2:$L6307,$L6307)=1)),"",SUMIFS($I:$I,$L:$L,$L6307))</f>
        <v/>
      </c>
      <c r="L6307" s="6">
        <f>IF($B6307="","",YEAR($B6307))</f>
        <v/>
      </c>
      <c r="M6307" s="6">
        <f>INT((ROW()-2)/39)+1</f>
        <v/>
      </c>
      <c r="N6307" s="6">
        <f>MOD(ROW()-2,39)+2</f>
        <v/>
      </c>
      <c r="O6307" s="42">
        <f>IF(AND($B6307&lt;&gt;"",$C6307&lt;&gt;"",$B6307&lt;=$C6307),INDEX(Szabalyok!$C:$C,$N6307),"")</f>
        <v/>
      </c>
      <c r="P6307">
        <f>IF(D6307="",P6306,P6306+1)</f>
        <v/>
      </c>
    </row>
    <row r="6308">
      <c r="A6308">
        <f>IF(P6308=P6307,0,P6308)</f>
        <v/>
      </c>
      <c r="B6308" s="41">
        <f>IF($M6308&gt;300,"",IF(OR(INDEX(Bemenet!$E$2:$E$301,$M6308)="",INDEX(Bemenet!$F$2:$F$301,$M6308)=""),"",MAX(INDEX(Bemenet!$E$2:$E$301,$M6308),INDEX(Szabalyok!$A:$A,$N6308))))</f>
        <v/>
      </c>
      <c r="C6308" s="41">
        <f>IF($B6308="","",MIN(INDEX(Bemenet!$F$2:$F$301,$M6308),INDEX(Szabalyok!$B:$B,$N6308)))</f>
        <v/>
      </c>
      <c r="D6308" s="5">
        <f>IF(AND($B6308&lt;&gt;"",$C6308&lt;&gt;"",$B6308&lt;=$C6308),INDEX(Bemenet!$G$2:$G$301,$M6308),"")</f>
        <v/>
      </c>
      <c r="E6308" s="6">
        <f>IF(AND($B6308&lt;&gt;"",$C6308&lt;&gt;"",$B6308&lt;=$C6308),INDEX(Bemenet!$D$2:$D$301,$M6308),"")</f>
        <v/>
      </c>
      <c r="F6308" s="5">
        <f>IF(AND($B6308&lt;&gt;"",$C6308&lt;&gt;"",$B6308&lt;=$C6308),$C6308-$B6308+1,"")</f>
        <v/>
      </c>
      <c r="G6308" s="5">
        <f>IF($F6308="","",$F6308*$D6308)</f>
        <v/>
      </c>
      <c r="H6308" s="42">
        <f>IF($G6308="","",$O6308)</f>
        <v/>
      </c>
      <c r="I6308" s="5">
        <f>IF($G6308="","",$G6308*IF($H6308="",$O6308,$H6308)/100)</f>
        <v/>
      </c>
      <c r="J6308" s="5">
        <f>IF(OR($L6308="",NOT(COUNTIFS($L$2:$L6308,$L6308)=1)),"",SUMIFS($G:$G,$L:$L,$L6308))</f>
        <v/>
      </c>
      <c r="K6308" s="5">
        <f>IF(OR($L6308="",NOT(COUNTIFS($L$2:$L6308,$L6308)=1)),"",SUMIFS($I:$I,$L:$L,$L6308))</f>
        <v/>
      </c>
      <c r="L6308" s="6">
        <f>IF($B6308="","",YEAR($B6308))</f>
        <v/>
      </c>
      <c r="M6308" s="6">
        <f>INT((ROW()-2)/39)+1</f>
        <v/>
      </c>
      <c r="N6308" s="6">
        <f>MOD(ROW()-2,39)+2</f>
        <v/>
      </c>
      <c r="O6308" s="42">
        <f>IF(AND($B6308&lt;&gt;"",$C6308&lt;&gt;"",$B6308&lt;=$C6308),INDEX(Szabalyok!$C:$C,$N6308),"")</f>
        <v/>
      </c>
      <c r="P6308">
        <f>IF(D6308="",P6307,P6307+1)</f>
        <v/>
      </c>
    </row>
    <row r="6309">
      <c r="A6309">
        <f>IF(P6309=P6308,0,P6309)</f>
        <v/>
      </c>
      <c r="B6309" s="41">
        <f>IF($M6309&gt;300,"",IF(OR(INDEX(Bemenet!$E$2:$E$301,$M6309)="",INDEX(Bemenet!$F$2:$F$301,$M6309)=""),"",MAX(INDEX(Bemenet!$E$2:$E$301,$M6309),INDEX(Szabalyok!$A:$A,$N6309))))</f>
        <v/>
      </c>
      <c r="C6309" s="41">
        <f>IF($B6309="","",MIN(INDEX(Bemenet!$F$2:$F$301,$M6309),INDEX(Szabalyok!$B:$B,$N6309)))</f>
        <v/>
      </c>
      <c r="D6309" s="5">
        <f>IF(AND($B6309&lt;&gt;"",$C6309&lt;&gt;"",$B6309&lt;=$C6309),INDEX(Bemenet!$G$2:$G$301,$M6309),"")</f>
        <v/>
      </c>
      <c r="E6309" s="6">
        <f>IF(AND($B6309&lt;&gt;"",$C6309&lt;&gt;"",$B6309&lt;=$C6309),INDEX(Bemenet!$D$2:$D$301,$M6309),"")</f>
        <v/>
      </c>
      <c r="F6309" s="5">
        <f>IF(AND($B6309&lt;&gt;"",$C6309&lt;&gt;"",$B6309&lt;=$C6309),$C6309-$B6309+1,"")</f>
        <v/>
      </c>
      <c r="G6309" s="5">
        <f>IF($F6309="","",$F6309*$D6309)</f>
        <v/>
      </c>
      <c r="H6309" s="42">
        <f>IF($G6309="","",$O6309)</f>
        <v/>
      </c>
      <c r="I6309" s="5">
        <f>IF($G6309="","",$G6309*IF($H6309="",$O6309,$H6309)/100)</f>
        <v/>
      </c>
      <c r="J6309" s="5">
        <f>IF(OR($L6309="",NOT(COUNTIFS($L$2:$L6309,$L6309)=1)),"",SUMIFS($G:$G,$L:$L,$L6309))</f>
        <v/>
      </c>
      <c r="K6309" s="5">
        <f>IF(OR($L6309="",NOT(COUNTIFS($L$2:$L6309,$L6309)=1)),"",SUMIFS($I:$I,$L:$L,$L6309))</f>
        <v/>
      </c>
      <c r="L6309" s="6">
        <f>IF($B6309="","",YEAR($B6309))</f>
        <v/>
      </c>
      <c r="M6309" s="6">
        <f>INT((ROW()-2)/39)+1</f>
        <v/>
      </c>
      <c r="N6309" s="6">
        <f>MOD(ROW()-2,39)+2</f>
        <v/>
      </c>
      <c r="O6309" s="42">
        <f>IF(AND($B6309&lt;&gt;"",$C6309&lt;&gt;"",$B6309&lt;=$C6309),INDEX(Szabalyok!$C:$C,$N6309),"")</f>
        <v/>
      </c>
      <c r="P6309">
        <f>IF(D6309="",P6308,P6308+1)</f>
        <v/>
      </c>
    </row>
    <row r="6310">
      <c r="A6310">
        <f>IF(P6310=P6309,0,P6310)</f>
        <v/>
      </c>
      <c r="B6310" s="41">
        <f>IF($M6310&gt;300,"",IF(OR(INDEX(Bemenet!$E$2:$E$301,$M6310)="",INDEX(Bemenet!$F$2:$F$301,$M6310)=""),"",MAX(INDEX(Bemenet!$E$2:$E$301,$M6310),INDEX(Szabalyok!$A:$A,$N6310))))</f>
        <v/>
      </c>
      <c r="C6310" s="41">
        <f>IF($B6310="","",MIN(INDEX(Bemenet!$F$2:$F$301,$M6310),INDEX(Szabalyok!$B:$B,$N6310)))</f>
        <v/>
      </c>
      <c r="D6310" s="5">
        <f>IF(AND($B6310&lt;&gt;"",$C6310&lt;&gt;"",$B6310&lt;=$C6310),INDEX(Bemenet!$G$2:$G$301,$M6310),"")</f>
        <v/>
      </c>
      <c r="E6310" s="6">
        <f>IF(AND($B6310&lt;&gt;"",$C6310&lt;&gt;"",$B6310&lt;=$C6310),INDEX(Bemenet!$D$2:$D$301,$M6310),"")</f>
        <v/>
      </c>
      <c r="F6310" s="5">
        <f>IF(AND($B6310&lt;&gt;"",$C6310&lt;&gt;"",$B6310&lt;=$C6310),$C6310-$B6310+1,"")</f>
        <v/>
      </c>
      <c r="G6310" s="5">
        <f>IF($F6310="","",$F6310*$D6310)</f>
        <v/>
      </c>
      <c r="H6310" s="42">
        <f>IF($G6310="","",$O6310)</f>
        <v/>
      </c>
      <c r="I6310" s="5">
        <f>IF($G6310="","",$G6310*IF($H6310="",$O6310,$H6310)/100)</f>
        <v/>
      </c>
      <c r="J6310" s="5">
        <f>IF(OR($L6310="",NOT(COUNTIFS($L$2:$L6310,$L6310)=1)),"",SUMIFS($G:$G,$L:$L,$L6310))</f>
        <v/>
      </c>
      <c r="K6310" s="5">
        <f>IF(OR($L6310="",NOT(COUNTIFS($L$2:$L6310,$L6310)=1)),"",SUMIFS($I:$I,$L:$L,$L6310))</f>
        <v/>
      </c>
      <c r="L6310" s="6">
        <f>IF($B6310="","",YEAR($B6310))</f>
        <v/>
      </c>
      <c r="M6310" s="6">
        <f>INT((ROW()-2)/39)+1</f>
        <v/>
      </c>
      <c r="N6310" s="6">
        <f>MOD(ROW()-2,39)+2</f>
        <v/>
      </c>
      <c r="O6310" s="42">
        <f>IF(AND($B6310&lt;&gt;"",$C6310&lt;&gt;"",$B6310&lt;=$C6310),INDEX(Szabalyok!$C:$C,$N6310),"")</f>
        <v/>
      </c>
      <c r="P6310">
        <f>IF(D6310="",P6309,P6309+1)</f>
        <v/>
      </c>
    </row>
    <row r="6311">
      <c r="A6311">
        <f>IF(P6311=P6310,0,P6311)</f>
        <v/>
      </c>
      <c r="B6311" s="41">
        <f>IF($M6311&gt;300,"",IF(OR(INDEX(Bemenet!$E$2:$E$301,$M6311)="",INDEX(Bemenet!$F$2:$F$301,$M6311)=""),"",MAX(INDEX(Bemenet!$E$2:$E$301,$M6311),INDEX(Szabalyok!$A:$A,$N6311))))</f>
        <v/>
      </c>
      <c r="C6311" s="41">
        <f>IF($B6311="","",MIN(INDEX(Bemenet!$F$2:$F$301,$M6311),INDEX(Szabalyok!$B:$B,$N6311)))</f>
        <v/>
      </c>
      <c r="D6311" s="5">
        <f>IF(AND($B6311&lt;&gt;"",$C6311&lt;&gt;"",$B6311&lt;=$C6311),INDEX(Bemenet!$G$2:$G$301,$M6311),"")</f>
        <v/>
      </c>
      <c r="E6311" s="6">
        <f>IF(AND($B6311&lt;&gt;"",$C6311&lt;&gt;"",$B6311&lt;=$C6311),INDEX(Bemenet!$D$2:$D$301,$M6311),"")</f>
        <v/>
      </c>
      <c r="F6311" s="5">
        <f>IF(AND($B6311&lt;&gt;"",$C6311&lt;&gt;"",$B6311&lt;=$C6311),$C6311-$B6311+1,"")</f>
        <v/>
      </c>
      <c r="G6311" s="5">
        <f>IF($F6311="","",$F6311*$D6311)</f>
        <v/>
      </c>
      <c r="H6311" s="42">
        <f>IF($G6311="","",$O6311)</f>
        <v/>
      </c>
      <c r="I6311" s="5">
        <f>IF($G6311="","",$G6311*IF($H6311="",$O6311,$H6311)/100)</f>
        <v/>
      </c>
      <c r="J6311" s="5">
        <f>IF(OR($L6311="",NOT(COUNTIFS($L$2:$L6311,$L6311)=1)),"",SUMIFS($G:$G,$L:$L,$L6311))</f>
        <v/>
      </c>
      <c r="K6311" s="5">
        <f>IF(OR($L6311="",NOT(COUNTIFS($L$2:$L6311,$L6311)=1)),"",SUMIFS($I:$I,$L:$L,$L6311))</f>
        <v/>
      </c>
      <c r="L6311" s="6">
        <f>IF($B6311="","",YEAR($B6311))</f>
        <v/>
      </c>
      <c r="M6311" s="6">
        <f>INT((ROW()-2)/39)+1</f>
        <v/>
      </c>
      <c r="N6311" s="6">
        <f>MOD(ROW()-2,39)+2</f>
        <v/>
      </c>
      <c r="O6311" s="42">
        <f>IF(AND($B6311&lt;&gt;"",$C6311&lt;&gt;"",$B6311&lt;=$C6311),INDEX(Szabalyok!$C:$C,$N6311),"")</f>
        <v/>
      </c>
      <c r="P6311">
        <f>IF(D6311="",P6310,P6310+1)</f>
        <v/>
      </c>
    </row>
    <row r="6312">
      <c r="A6312">
        <f>IF(P6312=P6311,0,P6312)</f>
        <v/>
      </c>
      <c r="B6312" s="41">
        <f>IF($M6312&gt;300,"",IF(OR(INDEX(Bemenet!$E$2:$E$301,$M6312)="",INDEX(Bemenet!$F$2:$F$301,$M6312)=""),"",MAX(INDEX(Bemenet!$E$2:$E$301,$M6312),INDEX(Szabalyok!$A:$A,$N6312))))</f>
        <v/>
      </c>
      <c r="C6312" s="41">
        <f>IF($B6312="","",MIN(INDEX(Bemenet!$F$2:$F$301,$M6312),INDEX(Szabalyok!$B:$B,$N6312)))</f>
        <v/>
      </c>
      <c r="D6312" s="5">
        <f>IF(AND($B6312&lt;&gt;"",$C6312&lt;&gt;"",$B6312&lt;=$C6312),INDEX(Bemenet!$G$2:$G$301,$M6312),"")</f>
        <v/>
      </c>
      <c r="E6312" s="6">
        <f>IF(AND($B6312&lt;&gt;"",$C6312&lt;&gt;"",$B6312&lt;=$C6312),INDEX(Bemenet!$D$2:$D$301,$M6312),"")</f>
        <v/>
      </c>
      <c r="F6312" s="5">
        <f>IF(AND($B6312&lt;&gt;"",$C6312&lt;&gt;"",$B6312&lt;=$C6312),$C6312-$B6312+1,"")</f>
        <v/>
      </c>
      <c r="G6312" s="5">
        <f>IF($F6312="","",$F6312*$D6312)</f>
        <v/>
      </c>
      <c r="H6312" s="42">
        <f>IF($G6312="","",$O6312)</f>
        <v/>
      </c>
      <c r="I6312" s="5">
        <f>IF($G6312="","",$G6312*IF($H6312="",$O6312,$H6312)/100)</f>
        <v/>
      </c>
      <c r="J6312" s="5">
        <f>IF(OR($L6312="",NOT(COUNTIFS($L$2:$L6312,$L6312)=1)),"",SUMIFS($G:$G,$L:$L,$L6312))</f>
        <v/>
      </c>
      <c r="K6312" s="5">
        <f>IF(OR($L6312="",NOT(COUNTIFS($L$2:$L6312,$L6312)=1)),"",SUMIFS($I:$I,$L:$L,$L6312))</f>
        <v/>
      </c>
      <c r="L6312" s="6">
        <f>IF($B6312="","",YEAR($B6312))</f>
        <v/>
      </c>
      <c r="M6312" s="6">
        <f>INT((ROW()-2)/39)+1</f>
        <v/>
      </c>
      <c r="N6312" s="6">
        <f>MOD(ROW()-2,39)+2</f>
        <v/>
      </c>
      <c r="O6312" s="42">
        <f>IF(AND($B6312&lt;&gt;"",$C6312&lt;&gt;"",$B6312&lt;=$C6312),INDEX(Szabalyok!$C:$C,$N6312),"")</f>
        <v/>
      </c>
      <c r="P6312">
        <f>IF(D6312="",P6311,P6311+1)</f>
        <v/>
      </c>
    </row>
    <row r="6313">
      <c r="A6313">
        <f>IF(P6313=P6312,0,P6313)</f>
        <v/>
      </c>
      <c r="B6313" s="41">
        <f>IF($M6313&gt;300,"",IF(OR(INDEX(Bemenet!$E$2:$E$301,$M6313)="",INDEX(Bemenet!$F$2:$F$301,$M6313)=""),"",MAX(INDEX(Bemenet!$E$2:$E$301,$M6313),INDEX(Szabalyok!$A:$A,$N6313))))</f>
        <v/>
      </c>
      <c r="C6313" s="41">
        <f>IF($B6313="","",MIN(INDEX(Bemenet!$F$2:$F$301,$M6313),INDEX(Szabalyok!$B:$B,$N6313)))</f>
        <v/>
      </c>
      <c r="D6313" s="5">
        <f>IF(AND($B6313&lt;&gt;"",$C6313&lt;&gt;"",$B6313&lt;=$C6313),INDEX(Bemenet!$G$2:$G$301,$M6313),"")</f>
        <v/>
      </c>
      <c r="E6313" s="6">
        <f>IF(AND($B6313&lt;&gt;"",$C6313&lt;&gt;"",$B6313&lt;=$C6313),INDEX(Bemenet!$D$2:$D$301,$M6313),"")</f>
        <v/>
      </c>
      <c r="F6313" s="5">
        <f>IF(AND($B6313&lt;&gt;"",$C6313&lt;&gt;"",$B6313&lt;=$C6313),$C6313-$B6313+1,"")</f>
        <v/>
      </c>
      <c r="G6313" s="5">
        <f>IF($F6313="","",$F6313*$D6313)</f>
        <v/>
      </c>
      <c r="H6313" s="42">
        <f>IF($G6313="","",$O6313)</f>
        <v/>
      </c>
      <c r="I6313" s="5">
        <f>IF($G6313="","",$G6313*IF($H6313="",$O6313,$H6313)/100)</f>
        <v/>
      </c>
      <c r="J6313" s="5">
        <f>IF(OR($L6313="",NOT(COUNTIFS($L$2:$L6313,$L6313)=1)),"",SUMIFS($G:$G,$L:$L,$L6313))</f>
        <v/>
      </c>
      <c r="K6313" s="5">
        <f>IF(OR($L6313="",NOT(COUNTIFS($L$2:$L6313,$L6313)=1)),"",SUMIFS($I:$I,$L:$L,$L6313))</f>
        <v/>
      </c>
      <c r="L6313" s="6">
        <f>IF($B6313="","",YEAR($B6313))</f>
        <v/>
      </c>
      <c r="M6313" s="6">
        <f>INT((ROW()-2)/39)+1</f>
        <v/>
      </c>
      <c r="N6313" s="6">
        <f>MOD(ROW()-2,39)+2</f>
        <v/>
      </c>
      <c r="O6313" s="42">
        <f>IF(AND($B6313&lt;&gt;"",$C6313&lt;&gt;"",$B6313&lt;=$C6313),INDEX(Szabalyok!$C:$C,$N6313),"")</f>
        <v/>
      </c>
      <c r="P6313">
        <f>IF(D6313="",P6312,P6312+1)</f>
        <v/>
      </c>
    </row>
    <row r="6314">
      <c r="A6314">
        <f>IF(P6314=P6313,0,P6314)</f>
        <v/>
      </c>
      <c r="B6314" s="41">
        <f>IF($M6314&gt;300,"",IF(OR(INDEX(Bemenet!$E$2:$E$301,$M6314)="",INDEX(Bemenet!$F$2:$F$301,$M6314)=""),"",MAX(INDEX(Bemenet!$E$2:$E$301,$M6314),INDEX(Szabalyok!$A:$A,$N6314))))</f>
        <v/>
      </c>
      <c r="C6314" s="41">
        <f>IF($B6314="","",MIN(INDEX(Bemenet!$F$2:$F$301,$M6314),INDEX(Szabalyok!$B:$B,$N6314)))</f>
        <v/>
      </c>
      <c r="D6314" s="5">
        <f>IF(AND($B6314&lt;&gt;"",$C6314&lt;&gt;"",$B6314&lt;=$C6314),INDEX(Bemenet!$G$2:$G$301,$M6314),"")</f>
        <v/>
      </c>
      <c r="E6314" s="6">
        <f>IF(AND($B6314&lt;&gt;"",$C6314&lt;&gt;"",$B6314&lt;=$C6314),INDEX(Bemenet!$D$2:$D$301,$M6314),"")</f>
        <v/>
      </c>
      <c r="F6314" s="5">
        <f>IF(AND($B6314&lt;&gt;"",$C6314&lt;&gt;"",$B6314&lt;=$C6314),$C6314-$B6314+1,"")</f>
        <v/>
      </c>
      <c r="G6314" s="5">
        <f>IF($F6314="","",$F6314*$D6314)</f>
        <v/>
      </c>
      <c r="H6314" s="42">
        <f>IF($G6314="","",$O6314)</f>
        <v/>
      </c>
      <c r="I6314" s="5">
        <f>IF($G6314="","",$G6314*IF($H6314="",$O6314,$H6314)/100)</f>
        <v/>
      </c>
      <c r="J6314" s="5">
        <f>IF(OR($L6314="",NOT(COUNTIFS($L$2:$L6314,$L6314)=1)),"",SUMIFS($G:$G,$L:$L,$L6314))</f>
        <v/>
      </c>
      <c r="K6314" s="5">
        <f>IF(OR($L6314="",NOT(COUNTIFS($L$2:$L6314,$L6314)=1)),"",SUMIFS($I:$I,$L:$L,$L6314))</f>
        <v/>
      </c>
      <c r="L6314" s="6">
        <f>IF($B6314="","",YEAR($B6314))</f>
        <v/>
      </c>
      <c r="M6314" s="6">
        <f>INT((ROW()-2)/39)+1</f>
        <v/>
      </c>
      <c r="N6314" s="6">
        <f>MOD(ROW()-2,39)+2</f>
        <v/>
      </c>
      <c r="O6314" s="42">
        <f>IF(AND($B6314&lt;&gt;"",$C6314&lt;&gt;"",$B6314&lt;=$C6314),INDEX(Szabalyok!$C:$C,$N6314),"")</f>
        <v/>
      </c>
      <c r="P6314">
        <f>IF(D6314="",P6313,P6313+1)</f>
        <v/>
      </c>
    </row>
    <row r="6315">
      <c r="A6315">
        <f>IF(P6315=P6314,0,P6315)</f>
        <v/>
      </c>
      <c r="B6315" s="41">
        <f>IF($M6315&gt;300,"",IF(OR(INDEX(Bemenet!$E$2:$E$301,$M6315)="",INDEX(Bemenet!$F$2:$F$301,$M6315)=""),"",MAX(INDEX(Bemenet!$E$2:$E$301,$M6315),INDEX(Szabalyok!$A:$A,$N6315))))</f>
        <v/>
      </c>
      <c r="C6315" s="41">
        <f>IF($B6315="","",MIN(INDEX(Bemenet!$F$2:$F$301,$M6315),INDEX(Szabalyok!$B:$B,$N6315)))</f>
        <v/>
      </c>
      <c r="D6315" s="5">
        <f>IF(AND($B6315&lt;&gt;"",$C6315&lt;&gt;"",$B6315&lt;=$C6315),INDEX(Bemenet!$G$2:$G$301,$M6315),"")</f>
        <v/>
      </c>
      <c r="E6315" s="6">
        <f>IF(AND($B6315&lt;&gt;"",$C6315&lt;&gt;"",$B6315&lt;=$C6315),INDEX(Bemenet!$D$2:$D$301,$M6315),"")</f>
        <v/>
      </c>
      <c r="F6315" s="5">
        <f>IF(AND($B6315&lt;&gt;"",$C6315&lt;&gt;"",$B6315&lt;=$C6315),$C6315-$B6315+1,"")</f>
        <v/>
      </c>
      <c r="G6315" s="5">
        <f>IF($F6315="","",$F6315*$D6315)</f>
        <v/>
      </c>
      <c r="H6315" s="42">
        <f>IF($G6315="","",$O6315)</f>
        <v/>
      </c>
      <c r="I6315" s="5">
        <f>IF($G6315="","",$G6315*IF($H6315="",$O6315,$H6315)/100)</f>
        <v/>
      </c>
      <c r="J6315" s="5">
        <f>IF(OR($L6315="",NOT(COUNTIFS($L$2:$L6315,$L6315)=1)),"",SUMIFS($G:$G,$L:$L,$L6315))</f>
        <v/>
      </c>
      <c r="K6315" s="5">
        <f>IF(OR($L6315="",NOT(COUNTIFS($L$2:$L6315,$L6315)=1)),"",SUMIFS($I:$I,$L:$L,$L6315))</f>
        <v/>
      </c>
      <c r="L6315" s="6">
        <f>IF($B6315="","",YEAR($B6315))</f>
        <v/>
      </c>
      <c r="M6315" s="6">
        <f>INT((ROW()-2)/39)+1</f>
        <v/>
      </c>
      <c r="N6315" s="6">
        <f>MOD(ROW()-2,39)+2</f>
        <v/>
      </c>
      <c r="O6315" s="42">
        <f>IF(AND($B6315&lt;&gt;"",$C6315&lt;&gt;"",$B6315&lt;=$C6315),INDEX(Szabalyok!$C:$C,$N6315),"")</f>
        <v/>
      </c>
      <c r="P6315">
        <f>IF(D6315="",P6314,P6314+1)</f>
        <v/>
      </c>
    </row>
    <row r="6316">
      <c r="A6316">
        <f>IF(P6316=P6315,0,P6316)</f>
        <v/>
      </c>
      <c r="B6316" s="41">
        <f>IF($M6316&gt;300,"",IF(OR(INDEX(Bemenet!$E$2:$E$301,$M6316)="",INDEX(Bemenet!$F$2:$F$301,$M6316)=""),"",MAX(INDEX(Bemenet!$E$2:$E$301,$M6316),INDEX(Szabalyok!$A:$A,$N6316))))</f>
        <v/>
      </c>
      <c r="C6316" s="41">
        <f>IF($B6316="","",MIN(INDEX(Bemenet!$F$2:$F$301,$M6316),INDEX(Szabalyok!$B:$B,$N6316)))</f>
        <v/>
      </c>
      <c r="D6316" s="5">
        <f>IF(AND($B6316&lt;&gt;"",$C6316&lt;&gt;"",$B6316&lt;=$C6316),INDEX(Bemenet!$G$2:$G$301,$M6316),"")</f>
        <v/>
      </c>
      <c r="E6316" s="6">
        <f>IF(AND($B6316&lt;&gt;"",$C6316&lt;&gt;"",$B6316&lt;=$C6316),INDEX(Bemenet!$D$2:$D$301,$M6316),"")</f>
        <v/>
      </c>
      <c r="F6316" s="5">
        <f>IF(AND($B6316&lt;&gt;"",$C6316&lt;&gt;"",$B6316&lt;=$C6316),$C6316-$B6316+1,"")</f>
        <v/>
      </c>
      <c r="G6316" s="5">
        <f>IF($F6316="","",$F6316*$D6316)</f>
        <v/>
      </c>
      <c r="H6316" s="42">
        <f>IF($G6316="","",$O6316)</f>
        <v/>
      </c>
      <c r="I6316" s="5">
        <f>IF($G6316="","",$G6316*IF($H6316="",$O6316,$H6316)/100)</f>
        <v/>
      </c>
      <c r="J6316" s="5">
        <f>IF(OR($L6316="",NOT(COUNTIFS($L$2:$L6316,$L6316)=1)),"",SUMIFS($G:$G,$L:$L,$L6316))</f>
        <v/>
      </c>
      <c r="K6316" s="5">
        <f>IF(OR($L6316="",NOT(COUNTIFS($L$2:$L6316,$L6316)=1)),"",SUMIFS($I:$I,$L:$L,$L6316))</f>
        <v/>
      </c>
      <c r="L6316" s="6">
        <f>IF($B6316="","",YEAR($B6316))</f>
        <v/>
      </c>
      <c r="M6316" s="6">
        <f>INT((ROW()-2)/39)+1</f>
        <v/>
      </c>
      <c r="N6316" s="6">
        <f>MOD(ROW()-2,39)+2</f>
        <v/>
      </c>
      <c r="O6316" s="42">
        <f>IF(AND($B6316&lt;&gt;"",$C6316&lt;&gt;"",$B6316&lt;=$C6316),INDEX(Szabalyok!$C:$C,$N6316),"")</f>
        <v/>
      </c>
      <c r="P6316">
        <f>IF(D6316="",P6315,P6315+1)</f>
        <v/>
      </c>
    </row>
    <row r="6317">
      <c r="A6317">
        <f>IF(P6317=P6316,0,P6317)</f>
        <v/>
      </c>
      <c r="B6317" s="41">
        <f>IF($M6317&gt;300,"",IF(OR(INDEX(Bemenet!$E$2:$E$301,$M6317)="",INDEX(Bemenet!$F$2:$F$301,$M6317)=""),"",MAX(INDEX(Bemenet!$E$2:$E$301,$M6317),INDEX(Szabalyok!$A:$A,$N6317))))</f>
        <v/>
      </c>
      <c r="C6317" s="41">
        <f>IF($B6317="","",MIN(INDEX(Bemenet!$F$2:$F$301,$M6317),INDEX(Szabalyok!$B:$B,$N6317)))</f>
        <v/>
      </c>
      <c r="D6317" s="5">
        <f>IF(AND($B6317&lt;&gt;"",$C6317&lt;&gt;"",$B6317&lt;=$C6317),INDEX(Bemenet!$G$2:$G$301,$M6317),"")</f>
        <v/>
      </c>
      <c r="E6317" s="6">
        <f>IF(AND($B6317&lt;&gt;"",$C6317&lt;&gt;"",$B6317&lt;=$C6317),INDEX(Bemenet!$D$2:$D$301,$M6317),"")</f>
        <v/>
      </c>
      <c r="F6317" s="5">
        <f>IF(AND($B6317&lt;&gt;"",$C6317&lt;&gt;"",$B6317&lt;=$C6317),$C6317-$B6317+1,"")</f>
        <v/>
      </c>
      <c r="G6317" s="5">
        <f>IF($F6317="","",$F6317*$D6317)</f>
        <v/>
      </c>
      <c r="H6317" s="42">
        <f>IF($G6317="","",$O6317)</f>
        <v/>
      </c>
      <c r="I6317" s="5">
        <f>IF($G6317="","",$G6317*IF($H6317="",$O6317,$H6317)/100)</f>
        <v/>
      </c>
      <c r="J6317" s="5">
        <f>IF(OR($L6317="",NOT(COUNTIFS($L$2:$L6317,$L6317)=1)),"",SUMIFS($G:$G,$L:$L,$L6317))</f>
        <v/>
      </c>
      <c r="K6317" s="5">
        <f>IF(OR($L6317="",NOT(COUNTIFS($L$2:$L6317,$L6317)=1)),"",SUMIFS($I:$I,$L:$L,$L6317))</f>
        <v/>
      </c>
      <c r="L6317" s="6">
        <f>IF($B6317="","",YEAR($B6317))</f>
        <v/>
      </c>
      <c r="M6317" s="6">
        <f>INT((ROW()-2)/39)+1</f>
        <v/>
      </c>
      <c r="N6317" s="6">
        <f>MOD(ROW()-2,39)+2</f>
        <v/>
      </c>
      <c r="O6317" s="42">
        <f>IF(AND($B6317&lt;&gt;"",$C6317&lt;&gt;"",$B6317&lt;=$C6317),INDEX(Szabalyok!$C:$C,$N6317),"")</f>
        <v/>
      </c>
      <c r="P6317">
        <f>IF(D6317="",P6316,P6316+1)</f>
        <v/>
      </c>
    </row>
    <row r="6318">
      <c r="A6318">
        <f>IF(P6318=P6317,0,P6318)</f>
        <v/>
      </c>
      <c r="B6318" s="41">
        <f>IF($M6318&gt;300,"",IF(OR(INDEX(Bemenet!$E$2:$E$301,$M6318)="",INDEX(Bemenet!$F$2:$F$301,$M6318)=""),"",MAX(INDEX(Bemenet!$E$2:$E$301,$M6318),INDEX(Szabalyok!$A:$A,$N6318))))</f>
        <v/>
      </c>
      <c r="C6318" s="41">
        <f>IF($B6318="","",MIN(INDEX(Bemenet!$F$2:$F$301,$M6318),INDEX(Szabalyok!$B:$B,$N6318)))</f>
        <v/>
      </c>
      <c r="D6318" s="5">
        <f>IF(AND($B6318&lt;&gt;"",$C6318&lt;&gt;"",$B6318&lt;=$C6318),INDEX(Bemenet!$G$2:$G$301,$M6318),"")</f>
        <v/>
      </c>
      <c r="E6318" s="6">
        <f>IF(AND($B6318&lt;&gt;"",$C6318&lt;&gt;"",$B6318&lt;=$C6318),INDEX(Bemenet!$D$2:$D$301,$M6318),"")</f>
        <v/>
      </c>
      <c r="F6318" s="5">
        <f>IF(AND($B6318&lt;&gt;"",$C6318&lt;&gt;"",$B6318&lt;=$C6318),$C6318-$B6318+1,"")</f>
        <v/>
      </c>
      <c r="G6318" s="5">
        <f>IF($F6318="","",$F6318*$D6318)</f>
        <v/>
      </c>
      <c r="H6318" s="42">
        <f>IF($G6318="","",$O6318)</f>
        <v/>
      </c>
      <c r="I6318" s="5">
        <f>IF($G6318="","",$G6318*IF($H6318="",$O6318,$H6318)/100)</f>
        <v/>
      </c>
      <c r="J6318" s="5">
        <f>IF(OR($L6318="",NOT(COUNTIFS($L$2:$L6318,$L6318)=1)),"",SUMIFS($G:$G,$L:$L,$L6318))</f>
        <v/>
      </c>
      <c r="K6318" s="5">
        <f>IF(OR($L6318="",NOT(COUNTIFS($L$2:$L6318,$L6318)=1)),"",SUMIFS($I:$I,$L:$L,$L6318))</f>
        <v/>
      </c>
      <c r="L6318" s="6">
        <f>IF($B6318="","",YEAR($B6318))</f>
        <v/>
      </c>
      <c r="M6318" s="6">
        <f>INT((ROW()-2)/39)+1</f>
        <v/>
      </c>
      <c r="N6318" s="6">
        <f>MOD(ROW()-2,39)+2</f>
        <v/>
      </c>
      <c r="O6318" s="42">
        <f>IF(AND($B6318&lt;&gt;"",$C6318&lt;&gt;"",$B6318&lt;=$C6318),INDEX(Szabalyok!$C:$C,$N6318),"")</f>
        <v/>
      </c>
      <c r="P6318">
        <f>IF(D6318="",P6317,P6317+1)</f>
        <v/>
      </c>
    </row>
    <row r="6319">
      <c r="A6319">
        <f>IF(P6319=P6318,0,P6319)</f>
        <v/>
      </c>
      <c r="B6319" s="41">
        <f>IF($M6319&gt;300,"",IF(OR(INDEX(Bemenet!$E$2:$E$301,$M6319)="",INDEX(Bemenet!$F$2:$F$301,$M6319)=""),"",MAX(INDEX(Bemenet!$E$2:$E$301,$M6319),INDEX(Szabalyok!$A:$A,$N6319))))</f>
        <v/>
      </c>
      <c r="C6319" s="41">
        <f>IF($B6319="","",MIN(INDEX(Bemenet!$F$2:$F$301,$M6319),INDEX(Szabalyok!$B:$B,$N6319)))</f>
        <v/>
      </c>
      <c r="D6319" s="5">
        <f>IF(AND($B6319&lt;&gt;"",$C6319&lt;&gt;"",$B6319&lt;=$C6319),INDEX(Bemenet!$G$2:$G$301,$M6319),"")</f>
        <v/>
      </c>
      <c r="E6319" s="6">
        <f>IF(AND($B6319&lt;&gt;"",$C6319&lt;&gt;"",$B6319&lt;=$C6319),INDEX(Bemenet!$D$2:$D$301,$M6319),"")</f>
        <v/>
      </c>
      <c r="F6319" s="5">
        <f>IF(AND($B6319&lt;&gt;"",$C6319&lt;&gt;"",$B6319&lt;=$C6319),$C6319-$B6319+1,"")</f>
        <v/>
      </c>
      <c r="G6319" s="5">
        <f>IF($F6319="","",$F6319*$D6319)</f>
        <v/>
      </c>
      <c r="H6319" s="42">
        <f>IF($G6319="","",$O6319)</f>
        <v/>
      </c>
      <c r="I6319" s="5">
        <f>IF($G6319="","",$G6319*IF($H6319="",$O6319,$H6319)/100)</f>
        <v/>
      </c>
      <c r="J6319" s="5">
        <f>IF(OR($L6319="",NOT(COUNTIFS($L$2:$L6319,$L6319)=1)),"",SUMIFS($G:$G,$L:$L,$L6319))</f>
        <v/>
      </c>
      <c r="K6319" s="5">
        <f>IF(OR($L6319="",NOT(COUNTIFS($L$2:$L6319,$L6319)=1)),"",SUMIFS($I:$I,$L:$L,$L6319))</f>
        <v/>
      </c>
      <c r="L6319" s="6">
        <f>IF($B6319="","",YEAR($B6319))</f>
        <v/>
      </c>
      <c r="M6319" s="6">
        <f>INT((ROW()-2)/39)+1</f>
        <v/>
      </c>
      <c r="N6319" s="6">
        <f>MOD(ROW()-2,39)+2</f>
        <v/>
      </c>
      <c r="O6319" s="42">
        <f>IF(AND($B6319&lt;&gt;"",$C6319&lt;&gt;"",$B6319&lt;=$C6319),INDEX(Szabalyok!$C:$C,$N6319),"")</f>
        <v/>
      </c>
      <c r="P6319">
        <f>IF(D6319="",P6318,P6318+1)</f>
        <v/>
      </c>
    </row>
    <row r="6320">
      <c r="A6320">
        <f>IF(P6320=P6319,0,P6320)</f>
        <v/>
      </c>
      <c r="B6320" s="41">
        <f>IF($M6320&gt;300,"",IF(OR(INDEX(Bemenet!$E$2:$E$301,$M6320)="",INDEX(Bemenet!$F$2:$F$301,$M6320)=""),"",MAX(INDEX(Bemenet!$E$2:$E$301,$M6320),INDEX(Szabalyok!$A:$A,$N6320))))</f>
        <v/>
      </c>
      <c r="C6320" s="41">
        <f>IF($B6320="","",MIN(INDEX(Bemenet!$F$2:$F$301,$M6320),INDEX(Szabalyok!$B:$B,$N6320)))</f>
        <v/>
      </c>
      <c r="D6320" s="5">
        <f>IF(AND($B6320&lt;&gt;"",$C6320&lt;&gt;"",$B6320&lt;=$C6320),INDEX(Bemenet!$G$2:$G$301,$M6320),"")</f>
        <v/>
      </c>
      <c r="E6320" s="6">
        <f>IF(AND($B6320&lt;&gt;"",$C6320&lt;&gt;"",$B6320&lt;=$C6320),INDEX(Bemenet!$D$2:$D$301,$M6320),"")</f>
        <v/>
      </c>
      <c r="F6320" s="5">
        <f>IF(AND($B6320&lt;&gt;"",$C6320&lt;&gt;"",$B6320&lt;=$C6320),$C6320-$B6320+1,"")</f>
        <v/>
      </c>
      <c r="G6320" s="5">
        <f>IF($F6320="","",$F6320*$D6320)</f>
        <v/>
      </c>
      <c r="H6320" s="42">
        <f>IF($G6320="","",$O6320)</f>
        <v/>
      </c>
      <c r="I6320" s="5">
        <f>IF($G6320="","",$G6320*IF($H6320="",$O6320,$H6320)/100)</f>
        <v/>
      </c>
      <c r="J6320" s="5">
        <f>IF(OR($L6320="",NOT(COUNTIFS($L$2:$L6320,$L6320)=1)),"",SUMIFS($G:$G,$L:$L,$L6320))</f>
        <v/>
      </c>
      <c r="K6320" s="5">
        <f>IF(OR($L6320="",NOT(COUNTIFS($L$2:$L6320,$L6320)=1)),"",SUMIFS($I:$I,$L:$L,$L6320))</f>
        <v/>
      </c>
      <c r="L6320" s="6">
        <f>IF($B6320="","",YEAR($B6320))</f>
        <v/>
      </c>
      <c r="M6320" s="6">
        <f>INT((ROW()-2)/39)+1</f>
        <v/>
      </c>
      <c r="N6320" s="6">
        <f>MOD(ROW()-2,39)+2</f>
        <v/>
      </c>
      <c r="O6320" s="42">
        <f>IF(AND($B6320&lt;&gt;"",$C6320&lt;&gt;"",$B6320&lt;=$C6320),INDEX(Szabalyok!$C:$C,$N6320),"")</f>
        <v/>
      </c>
      <c r="P6320">
        <f>IF(D6320="",P6319,P6319+1)</f>
        <v/>
      </c>
    </row>
    <row r="6321">
      <c r="A6321">
        <f>IF(P6321=P6320,0,P6321)</f>
        <v/>
      </c>
      <c r="B6321" s="41">
        <f>IF($M6321&gt;300,"",IF(OR(INDEX(Bemenet!$E$2:$E$301,$M6321)="",INDEX(Bemenet!$F$2:$F$301,$M6321)=""),"",MAX(INDEX(Bemenet!$E$2:$E$301,$M6321),INDEX(Szabalyok!$A:$A,$N6321))))</f>
        <v/>
      </c>
      <c r="C6321" s="41">
        <f>IF($B6321="","",MIN(INDEX(Bemenet!$F$2:$F$301,$M6321),INDEX(Szabalyok!$B:$B,$N6321)))</f>
        <v/>
      </c>
      <c r="D6321" s="5">
        <f>IF(AND($B6321&lt;&gt;"",$C6321&lt;&gt;"",$B6321&lt;=$C6321),INDEX(Bemenet!$G$2:$G$301,$M6321),"")</f>
        <v/>
      </c>
      <c r="E6321" s="6">
        <f>IF(AND($B6321&lt;&gt;"",$C6321&lt;&gt;"",$B6321&lt;=$C6321),INDEX(Bemenet!$D$2:$D$301,$M6321),"")</f>
        <v/>
      </c>
      <c r="F6321" s="5">
        <f>IF(AND($B6321&lt;&gt;"",$C6321&lt;&gt;"",$B6321&lt;=$C6321),$C6321-$B6321+1,"")</f>
        <v/>
      </c>
      <c r="G6321" s="5">
        <f>IF($F6321="","",$F6321*$D6321)</f>
        <v/>
      </c>
      <c r="H6321" s="42">
        <f>IF($G6321="","",$O6321)</f>
        <v/>
      </c>
      <c r="I6321" s="5">
        <f>IF($G6321="","",$G6321*IF($H6321="",$O6321,$H6321)/100)</f>
        <v/>
      </c>
      <c r="J6321" s="5">
        <f>IF(OR($L6321="",NOT(COUNTIFS($L$2:$L6321,$L6321)=1)),"",SUMIFS($G:$G,$L:$L,$L6321))</f>
        <v/>
      </c>
      <c r="K6321" s="5">
        <f>IF(OR($L6321="",NOT(COUNTIFS($L$2:$L6321,$L6321)=1)),"",SUMIFS($I:$I,$L:$L,$L6321))</f>
        <v/>
      </c>
      <c r="L6321" s="6">
        <f>IF($B6321="","",YEAR($B6321))</f>
        <v/>
      </c>
      <c r="M6321" s="6">
        <f>INT((ROW()-2)/39)+1</f>
        <v/>
      </c>
      <c r="N6321" s="6">
        <f>MOD(ROW()-2,39)+2</f>
        <v/>
      </c>
      <c r="O6321" s="42">
        <f>IF(AND($B6321&lt;&gt;"",$C6321&lt;&gt;"",$B6321&lt;=$C6321),INDEX(Szabalyok!$C:$C,$N6321),"")</f>
        <v/>
      </c>
      <c r="P6321">
        <f>IF(D6321="",P6320,P6320+1)</f>
        <v/>
      </c>
    </row>
    <row r="6322">
      <c r="A6322">
        <f>IF(P6322=P6321,0,P6322)</f>
        <v/>
      </c>
      <c r="B6322" s="41">
        <f>IF($M6322&gt;300,"",IF(OR(INDEX(Bemenet!$E$2:$E$301,$M6322)="",INDEX(Bemenet!$F$2:$F$301,$M6322)=""),"",MAX(INDEX(Bemenet!$E$2:$E$301,$M6322),INDEX(Szabalyok!$A:$A,$N6322))))</f>
        <v/>
      </c>
      <c r="C6322" s="41">
        <f>IF($B6322="","",MIN(INDEX(Bemenet!$F$2:$F$301,$M6322),INDEX(Szabalyok!$B:$B,$N6322)))</f>
        <v/>
      </c>
      <c r="D6322" s="5">
        <f>IF(AND($B6322&lt;&gt;"",$C6322&lt;&gt;"",$B6322&lt;=$C6322),INDEX(Bemenet!$G$2:$G$301,$M6322),"")</f>
        <v/>
      </c>
      <c r="E6322" s="6">
        <f>IF(AND($B6322&lt;&gt;"",$C6322&lt;&gt;"",$B6322&lt;=$C6322),INDEX(Bemenet!$D$2:$D$301,$M6322),"")</f>
        <v/>
      </c>
      <c r="F6322" s="5">
        <f>IF(AND($B6322&lt;&gt;"",$C6322&lt;&gt;"",$B6322&lt;=$C6322),$C6322-$B6322+1,"")</f>
        <v/>
      </c>
      <c r="G6322" s="5">
        <f>IF($F6322="","",$F6322*$D6322)</f>
        <v/>
      </c>
      <c r="H6322" s="42">
        <f>IF($G6322="","",$O6322)</f>
        <v/>
      </c>
      <c r="I6322" s="5">
        <f>IF($G6322="","",$G6322*IF($H6322="",$O6322,$H6322)/100)</f>
        <v/>
      </c>
      <c r="J6322" s="5">
        <f>IF(OR($L6322="",NOT(COUNTIFS($L$2:$L6322,$L6322)=1)),"",SUMIFS($G:$G,$L:$L,$L6322))</f>
        <v/>
      </c>
      <c r="K6322" s="5">
        <f>IF(OR($L6322="",NOT(COUNTIFS($L$2:$L6322,$L6322)=1)),"",SUMIFS($I:$I,$L:$L,$L6322))</f>
        <v/>
      </c>
      <c r="L6322" s="6">
        <f>IF($B6322="","",YEAR($B6322))</f>
        <v/>
      </c>
      <c r="M6322" s="6">
        <f>INT((ROW()-2)/39)+1</f>
        <v/>
      </c>
      <c r="N6322" s="6">
        <f>MOD(ROW()-2,39)+2</f>
        <v/>
      </c>
      <c r="O6322" s="42">
        <f>IF(AND($B6322&lt;&gt;"",$C6322&lt;&gt;"",$B6322&lt;=$C6322),INDEX(Szabalyok!$C:$C,$N6322),"")</f>
        <v/>
      </c>
      <c r="P6322">
        <f>IF(D6322="",P6321,P6321+1)</f>
        <v/>
      </c>
    </row>
    <row r="6323">
      <c r="A6323">
        <f>IF(P6323=P6322,0,P6323)</f>
        <v/>
      </c>
      <c r="B6323" s="41">
        <f>IF($M6323&gt;300,"",IF(OR(INDEX(Bemenet!$E$2:$E$301,$M6323)="",INDEX(Bemenet!$F$2:$F$301,$M6323)=""),"",MAX(INDEX(Bemenet!$E$2:$E$301,$M6323),INDEX(Szabalyok!$A:$A,$N6323))))</f>
        <v/>
      </c>
      <c r="C6323" s="41">
        <f>IF($B6323="","",MIN(INDEX(Bemenet!$F$2:$F$301,$M6323),INDEX(Szabalyok!$B:$B,$N6323)))</f>
        <v/>
      </c>
      <c r="D6323" s="5">
        <f>IF(AND($B6323&lt;&gt;"",$C6323&lt;&gt;"",$B6323&lt;=$C6323),INDEX(Bemenet!$G$2:$G$301,$M6323),"")</f>
        <v/>
      </c>
      <c r="E6323" s="6">
        <f>IF(AND($B6323&lt;&gt;"",$C6323&lt;&gt;"",$B6323&lt;=$C6323),INDEX(Bemenet!$D$2:$D$301,$M6323),"")</f>
        <v/>
      </c>
      <c r="F6323" s="5">
        <f>IF(AND($B6323&lt;&gt;"",$C6323&lt;&gt;"",$B6323&lt;=$C6323),$C6323-$B6323+1,"")</f>
        <v/>
      </c>
      <c r="G6323" s="5">
        <f>IF($F6323="","",$F6323*$D6323)</f>
        <v/>
      </c>
      <c r="H6323" s="42">
        <f>IF($G6323="","",$O6323)</f>
        <v/>
      </c>
      <c r="I6323" s="5">
        <f>IF($G6323="","",$G6323*IF($H6323="",$O6323,$H6323)/100)</f>
        <v/>
      </c>
      <c r="J6323" s="5">
        <f>IF(OR($L6323="",NOT(COUNTIFS($L$2:$L6323,$L6323)=1)),"",SUMIFS($G:$G,$L:$L,$L6323))</f>
        <v/>
      </c>
      <c r="K6323" s="5">
        <f>IF(OR($L6323="",NOT(COUNTIFS($L$2:$L6323,$L6323)=1)),"",SUMIFS($I:$I,$L:$L,$L6323))</f>
        <v/>
      </c>
      <c r="L6323" s="6">
        <f>IF($B6323="","",YEAR($B6323))</f>
        <v/>
      </c>
      <c r="M6323" s="6">
        <f>INT((ROW()-2)/39)+1</f>
        <v/>
      </c>
      <c r="N6323" s="6">
        <f>MOD(ROW()-2,39)+2</f>
        <v/>
      </c>
      <c r="O6323" s="42">
        <f>IF(AND($B6323&lt;&gt;"",$C6323&lt;&gt;"",$B6323&lt;=$C6323),INDEX(Szabalyok!$C:$C,$N6323),"")</f>
        <v/>
      </c>
      <c r="P6323">
        <f>IF(D6323="",P6322,P6322+1)</f>
        <v/>
      </c>
    </row>
    <row r="6324">
      <c r="A6324">
        <f>IF(P6324=P6323,0,P6324)</f>
        <v/>
      </c>
      <c r="B6324" s="41">
        <f>IF($M6324&gt;300,"",IF(OR(INDEX(Bemenet!$E$2:$E$301,$M6324)="",INDEX(Bemenet!$F$2:$F$301,$M6324)=""),"",MAX(INDEX(Bemenet!$E$2:$E$301,$M6324),INDEX(Szabalyok!$A:$A,$N6324))))</f>
        <v/>
      </c>
      <c r="C6324" s="41">
        <f>IF($B6324="","",MIN(INDEX(Bemenet!$F$2:$F$301,$M6324),INDEX(Szabalyok!$B:$B,$N6324)))</f>
        <v/>
      </c>
      <c r="D6324" s="5">
        <f>IF(AND($B6324&lt;&gt;"",$C6324&lt;&gt;"",$B6324&lt;=$C6324),INDEX(Bemenet!$G$2:$G$301,$M6324),"")</f>
        <v/>
      </c>
      <c r="E6324" s="6">
        <f>IF(AND($B6324&lt;&gt;"",$C6324&lt;&gt;"",$B6324&lt;=$C6324),INDEX(Bemenet!$D$2:$D$301,$M6324),"")</f>
        <v/>
      </c>
      <c r="F6324" s="5">
        <f>IF(AND($B6324&lt;&gt;"",$C6324&lt;&gt;"",$B6324&lt;=$C6324),$C6324-$B6324+1,"")</f>
        <v/>
      </c>
      <c r="G6324" s="5">
        <f>IF($F6324="","",$F6324*$D6324)</f>
        <v/>
      </c>
      <c r="H6324" s="42">
        <f>IF($G6324="","",$O6324)</f>
        <v/>
      </c>
      <c r="I6324" s="5">
        <f>IF($G6324="","",$G6324*IF($H6324="",$O6324,$H6324)/100)</f>
        <v/>
      </c>
      <c r="J6324" s="5">
        <f>IF(OR($L6324="",NOT(COUNTIFS($L$2:$L6324,$L6324)=1)),"",SUMIFS($G:$G,$L:$L,$L6324))</f>
        <v/>
      </c>
      <c r="K6324" s="5">
        <f>IF(OR($L6324="",NOT(COUNTIFS($L$2:$L6324,$L6324)=1)),"",SUMIFS($I:$I,$L:$L,$L6324))</f>
        <v/>
      </c>
      <c r="L6324" s="6">
        <f>IF($B6324="","",YEAR($B6324))</f>
        <v/>
      </c>
      <c r="M6324" s="6">
        <f>INT((ROW()-2)/39)+1</f>
        <v/>
      </c>
      <c r="N6324" s="6">
        <f>MOD(ROW()-2,39)+2</f>
        <v/>
      </c>
      <c r="O6324" s="42">
        <f>IF(AND($B6324&lt;&gt;"",$C6324&lt;&gt;"",$B6324&lt;=$C6324),INDEX(Szabalyok!$C:$C,$N6324),"")</f>
        <v/>
      </c>
      <c r="P6324">
        <f>IF(D6324="",P6323,P6323+1)</f>
        <v/>
      </c>
    </row>
    <row r="6325">
      <c r="A6325">
        <f>IF(P6325=P6324,0,P6325)</f>
        <v/>
      </c>
      <c r="B6325" s="41">
        <f>IF($M6325&gt;300,"",IF(OR(INDEX(Bemenet!$E$2:$E$301,$M6325)="",INDEX(Bemenet!$F$2:$F$301,$M6325)=""),"",MAX(INDEX(Bemenet!$E$2:$E$301,$M6325),INDEX(Szabalyok!$A:$A,$N6325))))</f>
        <v/>
      </c>
      <c r="C6325" s="41">
        <f>IF($B6325="","",MIN(INDEX(Bemenet!$F$2:$F$301,$M6325),INDEX(Szabalyok!$B:$B,$N6325)))</f>
        <v/>
      </c>
      <c r="D6325" s="5">
        <f>IF(AND($B6325&lt;&gt;"",$C6325&lt;&gt;"",$B6325&lt;=$C6325),INDEX(Bemenet!$G$2:$G$301,$M6325),"")</f>
        <v/>
      </c>
      <c r="E6325" s="6">
        <f>IF(AND($B6325&lt;&gt;"",$C6325&lt;&gt;"",$B6325&lt;=$C6325),INDEX(Bemenet!$D$2:$D$301,$M6325),"")</f>
        <v/>
      </c>
      <c r="F6325" s="5">
        <f>IF(AND($B6325&lt;&gt;"",$C6325&lt;&gt;"",$B6325&lt;=$C6325),$C6325-$B6325+1,"")</f>
        <v/>
      </c>
      <c r="G6325" s="5">
        <f>IF($F6325="","",$F6325*$D6325)</f>
        <v/>
      </c>
      <c r="H6325" s="42">
        <f>IF($G6325="","",$O6325)</f>
        <v/>
      </c>
      <c r="I6325" s="5">
        <f>IF($G6325="","",$G6325*IF($H6325="",$O6325,$H6325)/100)</f>
        <v/>
      </c>
      <c r="J6325" s="5">
        <f>IF(OR($L6325="",NOT(COUNTIFS($L$2:$L6325,$L6325)=1)),"",SUMIFS($G:$G,$L:$L,$L6325))</f>
        <v/>
      </c>
      <c r="K6325" s="5">
        <f>IF(OR($L6325="",NOT(COUNTIFS($L$2:$L6325,$L6325)=1)),"",SUMIFS($I:$I,$L:$L,$L6325))</f>
        <v/>
      </c>
      <c r="L6325" s="6">
        <f>IF($B6325="","",YEAR($B6325))</f>
        <v/>
      </c>
      <c r="M6325" s="6">
        <f>INT((ROW()-2)/39)+1</f>
        <v/>
      </c>
      <c r="N6325" s="6">
        <f>MOD(ROW()-2,39)+2</f>
        <v/>
      </c>
      <c r="O6325" s="42">
        <f>IF(AND($B6325&lt;&gt;"",$C6325&lt;&gt;"",$B6325&lt;=$C6325),INDEX(Szabalyok!$C:$C,$N6325),"")</f>
        <v/>
      </c>
      <c r="P6325">
        <f>IF(D6325="",P6324,P6324+1)</f>
        <v/>
      </c>
    </row>
    <row r="6326">
      <c r="A6326">
        <f>IF(P6326=P6325,0,P6326)</f>
        <v/>
      </c>
      <c r="B6326" s="41">
        <f>IF($M6326&gt;300,"",IF(OR(INDEX(Bemenet!$E$2:$E$301,$M6326)="",INDEX(Bemenet!$F$2:$F$301,$M6326)=""),"",MAX(INDEX(Bemenet!$E$2:$E$301,$M6326),INDEX(Szabalyok!$A:$A,$N6326))))</f>
        <v/>
      </c>
      <c r="C6326" s="41">
        <f>IF($B6326="","",MIN(INDEX(Bemenet!$F$2:$F$301,$M6326),INDEX(Szabalyok!$B:$B,$N6326)))</f>
        <v/>
      </c>
      <c r="D6326" s="5">
        <f>IF(AND($B6326&lt;&gt;"",$C6326&lt;&gt;"",$B6326&lt;=$C6326),INDEX(Bemenet!$G$2:$G$301,$M6326),"")</f>
        <v/>
      </c>
      <c r="E6326" s="6">
        <f>IF(AND($B6326&lt;&gt;"",$C6326&lt;&gt;"",$B6326&lt;=$C6326),INDEX(Bemenet!$D$2:$D$301,$M6326),"")</f>
        <v/>
      </c>
      <c r="F6326" s="5">
        <f>IF(AND($B6326&lt;&gt;"",$C6326&lt;&gt;"",$B6326&lt;=$C6326),$C6326-$B6326+1,"")</f>
        <v/>
      </c>
      <c r="G6326" s="5">
        <f>IF($F6326="","",$F6326*$D6326)</f>
        <v/>
      </c>
      <c r="H6326" s="42">
        <f>IF($G6326="","",$O6326)</f>
        <v/>
      </c>
      <c r="I6326" s="5">
        <f>IF($G6326="","",$G6326*IF($H6326="",$O6326,$H6326)/100)</f>
        <v/>
      </c>
      <c r="J6326" s="5">
        <f>IF(OR($L6326="",NOT(COUNTIFS($L$2:$L6326,$L6326)=1)),"",SUMIFS($G:$G,$L:$L,$L6326))</f>
        <v/>
      </c>
      <c r="K6326" s="5">
        <f>IF(OR($L6326="",NOT(COUNTIFS($L$2:$L6326,$L6326)=1)),"",SUMIFS($I:$I,$L:$L,$L6326))</f>
        <v/>
      </c>
      <c r="L6326" s="6">
        <f>IF($B6326="","",YEAR($B6326))</f>
        <v/>
      </c>
      <c r="M6326" s="6">
        <f>INT((ROW()-2)/39)+1</f>
        <v/>
      </c>
      <c r="N6326" s="6">
        <f>MOD(ROW()-2,39)+2</f>
        <v/>
      </c>
      <c r="O6326" s="42">
        <f>IF(AND($B6326&lt;&gt;"",$C6326&lt;&gt;"",$B6326&lt;=$C6326),INDEX(Szabalyok!$C:$C,$N6326),"")</f>
        <v/>
      </c>
      <c r="P6326">
        <f>IF(D6326="",P6325,P6325+1)</f>
        <v/>
      </c>
    </row>
    <row r="6327">
      <c r="A6327">
        <f>IF(P6327=P6326,0,P6327)</f>
        <v/>
      </c>
      <c r="B6327" s="41">
        <f>IF($M6327&gt;300,"",IF(OR(INDEX(Bemenet!$E$2:$E$301,$M6327)="",INDEX(Bemenet!$F$2:$F$301,$M6327)=""),"",MAX(INDEX(Bemenet!$E$2:$E$301,$M6327),INDEX(Szabalyok!$A:$A,$N6327))))</f>
        <v/>
      </c>
      <c r="C6327" s="41">
        <f>IF($B6327="","",MIN(INDEX(Bemenet!$F$2:$F$301,$M6327),INDEX(Szabalyok!$B:$B,$N6327)))</f>
        <v/>
      </c>
      <c r="D6327" s="5">
        <f>IF(AND($B6327&lt;&gt;"",$C6327&lt;&gt;"",$B6327&lt;=$C6327),INDEX(Bemenet!$G$2:$G$301,$M6327),"")</f>
        <v/>
      </c>
      <c r="E6327" s="6">
        <f>IF(AND($B6327&lt;&gt;"",$C6327&lt;&gt;"",$B6327&lt;=$C6327),INDEX(Bemenet!$D$2:$D$301,$M6327),"")</f>
        <v/>
      </c>
      <c r="F6327" s="5">
        <f>IF(AND($B6327&lt;&gt;"",$C6327&lt;&gt;"",$B6327&lt;=$C6327),$C6327-$B6327+1,"")</f>
        <v/>
      </c>
      <c r="G6327" s="5">
        <f>IF($F6327="","",$F6327*$D6327)</f>
        <v/>
      </c>
      <c r="H6327" s="42">
        <f>IF($G6327="","",$O6327)</f>
        <v/>
      </c>
      <c r="I6327" s="5">
        <f>IF($G6327="","",$G6327*IF($H6327="",$O6327,$H6327)/100)</f>
        <v/>
      </c>
      <c r="J6327" s="5">
        <f>IF(OR($L6327="",NOT(COUNTIFS($L$2:$L6327,$L6327)=1)),"",SUMIFS($G:$G,$L:$L,$L6327))</f>
        <v/>
      </c>
      <c r="K6327" s="5">
        <f>IF(OR($L6327="",NOT(COUNTIFS($L$2:$L6327,$L6327)=1)),"",SUMIFS($I:$I,$L:$L,$L6327))</f>
        <v/>
      </c>
      <c r="L6327" s="6">
        <f>IF($B6327="","",YEAR($B6327))</f>
        <v/>
      </c>
      <c r="M6327" s="6">
        <f>INT((ROW()-2)/39)+1</f>
        <v/>
      </c>
      <c r="N6327" s="6">
        <f>MOD(ROW()-2,39)+2</f>
        <v/>
      </c>
      <c r="O6327" s="42">
        <f>IF(AND($B6327&lt;&gt;"",$C6327&lt;&gt;"",$B6327&lt;=$C6327),INDEX(Szabalyok!$C:$C,$N6327),"")</f>
        <v/>
      </c>
      <c r="P6327">
        <f>IF(D6327="",P6326,P6326+1)</f>
        <v/>
      </c>
    </row>
    <row r="6328">
      <c r="A6328">
        <f>IF(P6328=P6327,0,P6328)</f>
        <v/>
      </c>
      <c r="B6328" s="41">
        <f>IF($M6328&gt;300,"",IF(OR(INDEX(Bemenet!$E$2:$E$301,$M6328)="",INDEX(Bemenet!$F$2:$F$301,$M6328)=""),"",MAX(INDEX(Bemenet!$E$2:$E$301,$M6328),INDEX(Szabalyok!$A:$A,$N6328))))</f>
        <v/>
      </c>
      <c r="C6328" s="41">
        <f>IF($B6328="","",MIN(INDEX(Bemenet!$F$2:$F$301,$M6328),INDEX(Szabalyok!$B:$B,$N6328)))</f>
        <v/>
      </c>
      <c r="D6328" s="5">
        <f>IF(AND($B6328&lt;&gt;"",$C6328&lt;&gt;"",$B6328&lt;=$C6328),INDEX(Bemenet!$G$2:$G$301,$M6328),"")</f>
        <v/>
      </c>
      <c r="E6328" s="6">
        <f>IF(AND($B6328&lt;&gt;"",$C6328&lt;&gt;"",$B6328&lt;=$C6328),INDEX(Bemenet!$D$2:$D$301,$M6328),"")</f>
        <v/>
      </c>
      <c r="F6328" s="5">
        <f>IF(AND($B6328&lt;&gt;"",$C6328&lt;&gt;"",$B6328&lt;=$C6328),$C6328-$B6328+1,"")</f>
        <v/>
      </c>
      <c r="G6328" s="5">
        <f>IF($F6328="","",$F6328*$D6328)</f>
        <v/>
      </c>
      <c r="H6328" s="42">
        <f>IF($G6328="","",$O6328)</f>
        <v/>
      </c>
      <c r="I6328" s="5">
        <f>IF($G6328="","",$G6328*IF($H6328="",$O6328,$H6328)/100)</f>
        <v/>
      </c>
      <c r="J6328" s="5">
        <f>IF(OR($L6328="",NOT(COUNTIFS($L$2:$L6328,$L6328)=1)),"",SUMIFS($G:$G,$L:$L,$L6328))</f>
        <v/>
      </c>
      <c r="K6328" s="5">
        <f>IF(OR($L6328="",NOT(COUNTIFS($L$2:$L6328,$L6328)=1)),"",SUMIFS($I:$I,$L:$L,$L6328))</f>
        <v/>
      </c>
      <c r="L6328" s="6">
        <f>IF($B6328="","",YEAR($B6328))</f>
        <v/>
      </c>
      <c r="M6328" s="6">
        <f>INT((ROW()-2)/39)+1</f>
        <v/>
      </c>
      <c r="N6328" s="6">
        <f>MOD(ROW()-2,39)+2</f>
        <v/>
      </c>
      <c r="O6328" s="42">
        <f>IF(AND($B6328&lt;&gt;"",$C6328&lt;&gt;"",$B6328&lt;=$C6328),INDEX(Szabalyok!$C:$C,$N6328),"")</f>
        <v/>
      </c>
      <c r="P6328">
        <f>IF(D6328="",P6327,P6327+1)</f>
        <v/>
      </c>
    </row>
    <row r="6329">
      <c r="A6329">
        <f>IF(P6329=P6328,0,P6329)</f>
        <v/>
      </c>
      <c r="B6329" s="41">
        <f>IF($M6329&gt;300,"",IF(OR(INDEX(Bemenet!$E$2:$E$301,$M6329)="",INDEX(Bemenet!$F$2:$F$301,$M6329)=""),"",MAX(INDEX(Bemenet!$E$2:$E$301,$M6329),INDEX(Szabalyok!$A:$A,$N6329))))</f>
        <v/>
      </c>
      <c r="C6329" s="41">
        <f>IF($B6329="","",MIN(INDEX(Bemenet!$F$2:$F$301,$M6329),INDEX(Szabalyok!$B:$B,$N6329)))</f>
        <v/>
      </c>
      <c r="D6329" s="5">
        <f>IF(AND($B6329&lt;&gt;"",$C6329&lt;&gt;"",$B6329&lt;=$C6329),INDEX(Bemenet!$G$2:$G$301,$M6329),"")</f>
        <v/>
      </c>
      <c r="E6329" s="6">
        <f>IF(AND($B6329&lt;&gt;"",$C6329&lt;&gt;"",$B6329&lt;=$C6329),INDEX(Bemenet!$D$2:$D$301,$M6329),"")</f>
        <v/>
      </c>
      <c r="F6329" s="5">
        <f>IF(AND($B6329&lt;&gt;"",$C6329&lt;&gt;"",$B6329&lt;=$C6329),$C6329-$B6329+1,"")</f>
        <v/>
      </c>
      <c r="G6329" s="5">
        <f>IF($F6329="","",$F6329*$D6329)</f>
        <v/>
      </c>
      <c r="H6329" s="42">
        <f>IF($G6329="","",$O6329)</f>
        <v/>
      </c>
      <c r="I6329" s="5">
        <f>IF($G6329="","",$G6329*IF($H6329="",$O6329,$H6329)/100)</f>
        <v/>
      </c>
      <c r="J6329" s="5">
        <f>IF(OR($L6329="",NOT(COUNTIFS($L$2:$L6329,$L6329)=1)),"",SUMIFS($G:$G,$L:$L,$L6329))</f>
        <v/>
      </c>
      <c r="K6329" s="5">
        <f>IF(OR($L6329="",NOT(COUNTIFS($L$2:$L6329,$L6329)=1)),"",SUMIFS($I:$I,$L:$L,$L6329))</f>
        <v/>
      </c>
      <c r="L6329" s="6">
        <f>IF($B6329="","",YEAR($B6329))</f>
        <v/>
      </c>
      <c r="M6329" s="6">
        <f>INT((ROW()-2)/39)+1</f>
        <v/>
      </c>
      <c r="N6329" s="6">
        <f>MOD(ROW()-2,39)+2</f>
        <v/>
      </c>
      <c r="O6329" s="42">
        <f>IF(AND($B6329&lt;&gt;"",$C6329&lt;&gt;"",$B6329&lt;=$C6329),INDEX(Szabalyok!$C:$C,$N6329),"")</f>
        <v/>
      </c>
      <c r="P6329">
        <f>IF(D6329="",P6328,P6328+1)</f>
        <v/>
      </c>
    </row>
    <row r="6330">
      <c r="A6330">
        <f>IF(P6330=P6329,0,P6330)</f>
        <v/>
      </c>
      <c r="B6330" s="41">
        <f>IF($M6330&gt;300,"",IF(OR(INDEX(Bemenet!$E$2:$E$301,$M6330)="",INDEX(Bemenet!$F$2:$F$301,$M6330)=""),"",MAX(INDEX(Bemenet!$E$2:$E$301,$M6330),INDEX(Szabalyok!$A:$A,$N6330))))</f>
        <v/>
      </c>
      <c r="C6330" s="41">
        <f>IF($B6330="","",MIN(INDEX(Bemenet!$F$2:$F$301,$M6330),INDEX(Szabalyok!$B:$B,$N6330)))</f>
        <v/>
      </c>
      <c r="D6330" s="5">
        <f>IF(AND($B6330&lt;&gt;"",$C6330&lt;&gt;"",$B6330&lt;=$C6330),INDEX(Bemenet!$G$2:$G$301,$M6330),"")</f>
        <v/>
      </c>
      <c r="E6330" s="6">
        <f>IF(AND($B6330&lt;&gt;"",$C6330&lt;&gt;"",$B6330&lt;=$C6330),INDEX(Bemenet!$D$2:$D$301,$M6330),"")</f>
        <v/>
      </c>
      <c r="F6330" s="5">
        <f>IF(AND($B6330&lt;&gt;"",$C6330&lt;&gt;"",$B6330&lt;=$C6330),$C6330-$B6330+1,"")</f>
        <v/>
      </c>
      <c r="G6330" s="5">
        <f>IF($F6330="","",$F6330*$D6330)</f>
        <v/>
      </c>
      <c r="H6330" s="42">
        <f>IF($G6330="","",$O6330)</f>
        <v/>
      </c>
      <c r="I6330" s="5">
        <f>IF($G6330="","",$G6330*IF($H6330="",$O6330,$H6330)/100)</f>
        <v/>
      </c>
      <c r="J6330" s="5">
        <f>IF(OR($L6330="",NOT(COUNTIFS($L$2:$L6330,$L6330)=1)),"",SUMIFS($G:$G,$L:$L,$L6330))</f>
        <v/>
      </c>
      <c r="K6330" s="5">
        <f>IF(OR($L6330="",NOT(COUNTIFS($L$2:$L6330,$L6330)=1)),"",SUMIFS($I:$I,$L:$L,$L6330))</f>
        <v/>
      </c>
      <c r="L6330" s="6">
        <f>IF($B6330="","",YEAR($B6330))</f>
        <v/>
      </c>
      <c r="M6330" s="6">
        <f>INT((ROW()-2)/39)+1</f>
        <v/>
      </c>
      <c r="N6330" s="6">
        <f>MOD(ROW()-2,39)+2</f>
        <v/>
      </c>
      <c r="O6330" s="42">
        <f>IF(AND($B6330&lt;&gt;"",$C6330&lt;&gt;"",$B6330&lt;=$C6330),INDEX(Szabalyok!$C:$C,$N6330),"")</f>
        <v/>
      </c>
      <c r="P6330">
        <f>IF(D6330="",P6329,P6329+1)</f>
        <v/>
      </c>
    </row>
    <row r="6331">
      <c r="A6331">
        <f>IF(P6331=P6330,0,P6331)</f>
        <v/>
      </c>
      <c r="B6331" s="41">
        <f>IF($M6331&gt;300,"",IF(OR(INDEX(Bemenet!$E$2:$E$301,$M6331)="",INDEX(Bemenet!$F$2:$F$301,$M6331)=""),"",MAX(INDEX(Bemenet!$E$2:$E$301,$M6331),INDEX(Szabalyok!$A:$A,$N6331))))</f>
        <v/>
      </c>
      <c r="C6331" s="41">
        <f>IF($B6331="","",MIN(INDEX(Bemenet!$F$2:$F$301,$M6331),INDEX(Szabalyok!$B:$B,$N6331)))</f>
        <v/>
      </c>
      <c r="D6331" s="5">
        <f>IF(AND($B6331&lt;&gt;"",$C6331&lt;&gt;"",$B6331&lt;=$C6331),INDEX(Bemenet!$G$2:$G$301,$M6331),"")</f>
        <v/>
      </c>
      <c r="E6331" s="6">
        <f>IF(AND($B6331&lt;&gt;"",$C6331&lt;&gt;"",$B6331&lt;=$C6331),INDEX(Bemenet!$D$2:$D$301,$M6331),"")</f>
        <v/>
      </c>
      <c r="F6331" s="5">
        <f>IF(AND($B6331&lt;&gt;"",$C6331&lt;&gt;"",$B6331&lt;=$C6331),$C6331-$B6331+1,"")</f>
        <v/>
      </c>
      <c r="G6331" s="5">
        <f>IF($F6331="","",$F6331*$D6331)</f>
        <v/>
      </c>
      <c r="H6331" s="42">
        <f>IF($G6331="","",$O6331)</f>
        <v/>
      </c>
      <c r="I6331" s="5">
        <f>IF($G6331="","",$G6331*IF($H6331="",$O6331,$H6331)/100)</f>
        <v/>
      </c>
      <c r="J6331" s="5">
        <f>IF(OR($L6331="",NOT(COUNTIFS($L$2:$L6331,$L6331)=1)),"",SUMIFS($G:$G,$L:$L,$L6331))</f>
        <v/>
      </c>
      <c r="K6331" s="5">
        <f>IF(OR($L6331="",NOT(COUNTIFS($L$2:$L6331,$L6331)=1)),"",SUMIFS($I:$I,$L:$L,$L6331))</f>
        <v/>
      </c>
      <c r="L6331" s="6">
        <f>IF($B6331="","",YEAR($B6331))</f>
        <v/>
      </c>
      <c r="M6331" s="6">
        <f>INT((ROW()-2)/39)+1</f>
        <v/>
      </c>
      <c r="N6331" s="6">
        <f>MOD(ROW()-2,39)+2</f>
        <v/>
      </c>
      <c r="O6331" s="42">
        <f>IF(AND($B6331&lt;&gt;"",$C6331&lt;&gt;"",$B6331&lt;=$C6331),INDEX(Szabalyok!$C:$C,$N6331),"")</f>
        <v/>
      </c>
      <c r="P6331">
        <f>IF(D6331="",P6330,P6330+1)</f>
        <v/>
      </c>
    </row>
    <row r="6332">
      <c r="A6332">
        <f>IF(P6332=P6331,0,P6332)</f>
        <v/>
      </c>
      <c r="B6332" s="41">
        <f>IF($M6332&gt;300,"",IF(OR(INDEX(Bemenet!$E$2:$E$301,$M6332)="",INDEX(Bemenet!$F$2:$F$301,$M6332)=""),"",MAX(INDEX(Bemenet!$E$2:$E$301,$M6332),INDEX(Szabalyok!$A:$A,$N6332))))</f>
        <v/>
      </c>
      <c r="C6332" s="41">
        <f>IF($B6332="","",MIN(INDEX(Bemenet!$F$2:$F$301,$M6332),INDEX(Szabalyok!$B:$B,$N6332)))</f>
        <v/>
      </c>
      <c r="D6332" s="5">
        <f>IF(AND($B6332&lt;&gt;"",$C6332&lt;&gt;"",$B6332&lt;=$C6332),INDEX(Bemenet!$G$2:$G$301,$M6332),"")</f>
        <v/>
      </c>
      <c r="E6332" s="6">
        <f>IF(AND($B6332&lt;&gt;"",$C6332&lt;&gt;"",$B6332&lt;=$C6332),INDEX(Bemenet!$D$2:$D$301,$M6332),"")</f>
        <v/>
      </c>
      <c r="F6332" s="5">
        <f>IF(AND($B6332&lt;&gt;"",$C6332&lt;&gt;"",$B6332&lt;=$C6332),$C6332-$B6332+1,"")</f>
        <v/>
      </c>
      <c r="G6332" s="5">
        <f>IF($F6332="","",$F6332*$D6332)</f>
        <v/>
      </c>
      <c r="H6332" s="42">
        <f>IF($G6332="","",$O6332)</f>
        <v/>
      </c>
      <c r="I6332" s="5">
        <f>IF($G6332="","",$G6332*IF($H6332="",$O6332,$H6332)/100)</f>
        <v/>
      </c>
      <c r="J6332" s="5">
        <f>IF(OR($L6332="",NOT(COUNTIFS($L$2:$L6332,$L6332)=1)),"",SUMIFS($G:$G,$L:$L,$L6332))</f>
        <v/>
      </c>
      <c r="K6332" s="5">
        <f>IF(OR($L6332="",NOT(COUNTIFS($L$2:$L6332,$L6332)=1)),"",SUMIFS($I:$I,$L:$L,$L6332))</f>
        <v/>
      </c>
      <c r="L6332" s="6">
        <f>IF($B6332="","",YEAR($B6332))</f>
        <v/>
      </c>
      <c r="M6332" s="6">
        <f>INT((ROW()-2)/39)+1</f>
        <v/>
      </c>
      <c r="N6332" s="6">
        <f>MOD(ROW()-2,39)+2</f>
        <v/>
      </c>
      <c r="O6332" s="42">
        <f>IF(AND($B6332&lt;&gt;"",$C6332&lt;&gt;"",$B6332&lt;=$C6332),INDEX(Szabalyok!$C:$C,$N6332),"")</f>
        <v/>
      </c>
      <c r="P6332">
        <f>IF(D6332="",P6331,P6331+1)</f>
        <v/>
      </c>
    </row>
    <row r="6333">
      <c r="A6333">
        <f>IF(P6333=P6332,0,P6333)</f>
        <v/>
      </c>
      <c r="B6333" s="41">
        <f>IF($M6333&gt;300,"",IF(OR(INDEX(Bemenet!$E$2:$E$301,$M6333)="",INDEX(Bemenet!$F$2:$F$301,$M6333)=""),"",MAX(INDEX(Bemenet!$E$2:$E$301,$M6333),INDEX(Szabalyok!$A:$A,$N6333))))</f>
        <v/>
      </c>
      <c r="C6333" s="41">
        <f>IF($B6333="","",MIN(INDEX(Bemenet!$F$2:$F$301,$M6333),INDEX(Szabalyok!$B:$B,$N6333)))</f>
        <v/>
      </c>
      <c r="D6333" s="5">
        <f>IF(AND($B6333&lt;&gt;"",$C6333&lt;&gt;"",$B6333&lt;=$C6333),INDEX(Bemenet!$G$2:$G$301,$M6333),"")</f>
        <v/>
      </c>
      <c r="E6333" s="6">
        <f>IF(AND($B6333&lt;&gt;"",$C6333&lt;&gt;"",$B6333&lt;=$C6333),INDEX(Bemenet!$D$2:$D$301,$M6333),"")</f>
        <v/>
      </c>
      <c r="F6333" s="5">
        <f>IF(AND($B6333&lt;&gt;"",$C6333&lt;&gt;"",$B6333&lt;=$C6333),$C6333-$B6333+1,"")</f>
        <v/>
      </c>
      <c r="G6333" s="5">
        <f>IF($F6333="","",$F6333*$D6333)</f>
        <v/>
      </c>
      <c r="H6333" s="42">
        <f>IF($G6333="","",$O6333)</f>
        <v/>
      </c>
      <c r="I6333" s="5">
        <f>IF($G6333="","",$G6333*IF($H6333="",$O6333,$H6333)/100)</f>
        <v/>
      </c>
      <c r="J6333" s="5">
        <f>IF(OR($L6333="",NOT(COUNTIFS($L$2:$L6333,$L6333)=1)),"",SUMIFS($G:$G,$L:$L,$L6333))</f>
        <v/>
      </c>
      <c r="K6333" s="5">
        <f>IF(OR($L6333="",NOT(COUNTIFS($L$2:$L6333,$L6333)=1)),"",SUMIFS($I:$I,$L:$L,$L6333))</f>
        <v/>
      </c>
      <c r="L6333" s="6">
        <f>IF($B6333="","",YEAR($B6333))</f>
        <v/>
      </c>
      <c r="M6333" s="6">
        <f>INT((ROW()-2)/39)+1</f>
        <v/>
      </c>
      <c r="N6333" s="6">
        <f>MOD(ROW()-2,39)+2</f>
        <v/>
      </c>
      <c r="O6333" s="42">
        <f>IF(AND($B6333&lt;&gt;"",$C6333&lt;&gt;"",$B6333&lt;=$C6333),INDEX(Szabalyok!$C:$C,$N6333),"")</f>
        <v/>
      </c>
      <c r="P6333">
        <f>IF(D6333="",P6332,P6332+1)</f>
        <v/>
      </c>
    </row>
    <row r="6334">
      <c r="A6334">
        <f>IF(P6334=P6333,0,P6334)</f>
        <v/>
      </c>
      <c r="B6334" s="41">
        <f>IF($M6334&gt;300,"",IF(OR(INDEX(Bemenet!$E$2:$E$301,$M6334)="",INDEX(Bemenet!$F$2:$F$301,$M6334)=""),"",MAX(INDEX(Bemenet!$E$2:$E$301,$M6334),INDEX(Szabalyok!$A:$A,$N6334))))</f>
        <v/>
      </c>
      <c r="C6334" s="41">
        <f>IF($B6334="","",MIN(INDEX(Bemenet!$F$2:$F$301,$M6334),INDEX(Szabalyok!$B:$B,$N6334)))</f>
        <v/>
      </c>
      <c r="D6334" s="5">
        <f>IF(AND($B6334&lt;&gt;"",$C6334&lt;&gt;"",$B6334&lt;=$C6334),INDEX(Bemenet!$G$2:$G$301,$M6334),"")</f>
        <v/>
      </c>
      <c r="E6334" s="6">
        <f>IF(AND($B6334&lt;&gt;"",$C6334&lt;&gt;"",$B6334&lt;=$C6334),INDEX(Bemenet!$D$2:$D$301,$M6334),"")</f>
        <v/>
      </c>
      <c r="F6334" s="5">
        <f>IF(AND($B6334&lt;&gt;"",$C6334&lt;&gt;"",$B6334&lt;=$C6334),$C6334-$B6334+1,"")</f>
        <v/>
      </c>
      <c r="G6334" s="5">
        <f>IF($F6334="","",$F6334*$D6334)</f>
        <v/>
      </c>
      <c r="H6334" s="42">
        <f>IF($G6334="","",$O6334)</f>
        <v/>
      </c>
      <c r="I6334" s="5">
        <f>IF($G6334="","",$G6334*IF($H6334="",$O6334,$H6334)/100)</f>
        <v/>
      </c>
      <c r="J6334" s="5">
        <f>IF(OR($L6334="",NOT(COUNTIFS($L$2:$L6334,$L6334)=1)),"",SUMIFS($G:$G,$L:$L,$L6334))</f>
        <v/>
      </c>
      <c r="K6334" s="5">
        <f>IF(OR($L6334="",NOT(COUNTIFS($L$2:$L6334,$L6334)=1)),"",SUMIFS($I:$I,$L:$L,$L6334))</f>
        <v/>
      </c>
      <c r="L6334" s="6">
        <f>IF($B6334="","",YEAR($B6334))</f>
        <v/>
      </c>
      <c r="M6334" s="6">
        <f>INT((ROW()-2)/39)+1</f>
        <v/>
      </c>
      <c r="N6334" s="6">
        <f>MOD(ROW()-2,39)+2</f>
        <v/>
      </c>
      <c r="O6334" s="42">
        <f>IF(AND($B6334&lt;&gt;"",$C6334&lt;&gt;"",$B6334&lt;=$C6334),INDEX(Szabalyok!$C:$C,$N6334),"")</f>
        <v/>
      </c>
      <c r="P6334">
        <f>IF(D6334="",P6333,P6333+1)</f>
        <v/>
      </c>
    </row>
    <row r="6335">
      <c r="A6335">
        <f>IF(P6335=P6334,0,P6335)</f>
        <v/>
      </c>
      <c r="B6335" s="41">
        <f>IF($M6335&gt;300,"",IF(OR(INDEX(Bemenet!$E$2:$E$301,$M6335)="",INDEX(Bemenet!$F$2:$F$301,$M6335)=""),"",MAX(INDEX(Bemenet!$E$2:$E$301,$M6335),INDEX(Szabalyok!$A:$A,$N6335))))</f>
        <v/>
      </c>
      <c r="C6335" s="41">
        <f>IF($B6335="","",MIN(INDEX(Bemenet!$F$2:$F$301,$M6335),INDEX(Szabalyok!$B:$B,$N6335)))</f>
        <v/>
      </c>
      <c r="D6335" s="5">
        <f>IF(AND($B6335&lt;&gt;"",$C6335&lt;&gt;"",$B6335&lt;=$C6335),INDEX(Bemenet!$G$2:$G$301,$M6335),"")</f>
        <v/>
      </c>
      <c r="E6335" s="6">
        <f>IF(AND($B6335&lt;&gt;"",$C6335&lt;&gt;"",$B6335&lt;=$C6335),INDEX(Bemenet!$D$2:$D$301,$M6335),"")</f>
        <v/>
      </c>
      <c r="F6335" s="5">
        <f>IF(AND($B6335&lt;&gt;"",$C6335&lt;&gt;"",$B6335&lt;=$C6335),$C6335-$B6335+1,"")</f>
        <v/>
      </c>
      <c r="G6335" s="5">
        <f>IF($F6335="","",$F6335*$D6335)</f>
        <v/>
      </c>
      <c r="H6335" s="42">
        <f>IF($G6335="","",$O6335)</f>
        <v/>
      </c>
      <c r="I6335" s="5">
        <f>IF($G6335="","",$G6335*IF($H6335="",$O6335,$H6335)/100)</f>
        <v/>
      </c>
      <c r="J6335" s="5">
        <f>IF(OR($L6335="",NOT(COUNTIFS($L$2:$L6335,$L6335)=1)),"",SUMIFS($G:$G,$L:$L,$L6335))</f>
        <v/>
      </c>
      <c r="K6335" s="5">
        <f>IF(OR($L6335="",NOT(COUNTIFS($L$2:$L6335,$L6335)=1)),"",SUMIFS($I:$I,$L:$L,$L6335))</f>
        <v/>
      </c>
      <c r="L6335" s="6">
        <f>IF($B6335="","",YEAR($B6335))</f>
        <v/>
      </c>
      <c r="M6335" s="6">
        <f>INT((ROW()-2)/39)+1</f>
        <v/>
      </c>
      <c r="N6335" s="6">
        <f>MOD(ROW()-2,39)+2</f>
        <v/>
      </c>
      <c r="O6335" s="42">
        <f>IF(AND($B6335&lt;&gt;"",$C6335&lt;&gt;"",$B6335&lt;=$C6335),INDEX(Szabalyok!$C:$C,$N6335),"")</f>
        <v/>
      </c>
      <c r="P6335">
        <f>IF(D6335="",P6334,P6334+1)</f>
        <v/>
      </c>
    </row>
    <row r="6336">
      <c r="A6336">
        <f>IF(P6336=P6335,0,P6336)</f>
        <v/>
      </c>
      <c r="B6336" s="41">
        <f>IF($M6336&gt;300,"",IF(OR(INDEX(Bemenet!$E$2:$E$301,$M6336)="",INDEX(Bemenet!$F$2:$F$301,$M6336)=""),"",MAX(INDEX(Bemenet!$E$2:$E$301,$M6336),INDEX(Szabalyok!$A:$A,$N6336))))</f>
        <v/>
      </c>
      <c r="C6336" s="41">
        <f>IF($B6336="","",MIN(INDEX(Bemenet!$F$2:$F$301,$M6336),INDEX(Szabalyok!$B:$B,$N6336)))</f>
        <v/>
      </c>
      <c r="D6336" s="5">
        <f>IF(AND($B6336&lt;&gt;"",$C6336&lt;&gt;"",$B6336&lt;=$C6336),INDEX(Bemenet!$G$2:$G$301,$M6336),"")</f>
        <v/>
      </c>
      <c r="E6336" s="6">
        <f>IF(AND($B6336&lt;&gt;"",$C6336&lt;&gt;"",$B6336&lt;=$C6336),INDEX(Bemenet!$D$2:$D$301,$M6336),"")</f>
        <v/>
      </c>
      <c r="F6336" s="5">
        <f>IF(AND($B6336&lt;&gt;"",$C6336&lt;&gt;"",$B6336&lt;=$C6336),$C6336-$B6336+1,"")</f>
        <v/>
      </c>
      <c r="G6336" s="5">
        <f>IF($F6336="","",$F6336*$D6336)</f>
        <v/>
      </c>
      <c r="H6336" s="42">
        <f>IF($G6336="","",$O6336)</f>
        <v/>
      </c>
      <c r="I6336" s="5">
        <f>IF($G6336="","",$G6336*IF($H6336="",$O6336,$H6336)/100)</f>
        <v/>
      </c>
      <c r="J6336" s="5">
        <f>IF(OR($L6336="",NOT(COUNTIFS($L$2:$L6336,$L6336)=1)),"",SUMIFS($G:$G,$L:$L,$L6336))</f>
        <v/>
      </c>
      <c r="K6336" s="5">
        <f>IF(OR($L6336="",NOT(COUNTIFS($L$2:$L6336,$L6336)=1)),"",SUMIFS($I:$I,$L:$L,$L6336))</f>
        <v/>
      </c>
      <c r="L6336" s="6">
        <f>IF($B6336="","",YEAR($B6336))</f>
        <v/>
      </c>
      <c r="M6336" s="6">
        <f>INT((ROW()-2)/39)+1</f>
        <v/>
      </c>
      <c r="N6336" s="6">
        <f>MOD(ROW()-2,39)+2</f>
        <v/>
      </c>
      <c r="O6336" s="42">
        <f>IF(AND($B6336&lt;&gt;"",$C6336&lt;&gt;"",$B6336&lt;=$C6336),INDEX(Szabalyok!$C:$C,$N6336),"")</f>
        <v/>
      </c>
      <c r="P6336">
        <f>IF(D6336="",P6335,P6335+1)</f>
        <v/>
      </c>
    </row>
    <row r="6337">
      <c r="A6337">
        <f>IF(P6337=P6336,0,P6337)</f>
        <v/>
      </c>
      <c r="B6337" s="41">
        <f>IF($M6337&gt;300,"",IF(OR(INDEX(Bemenet!$E$2:$E$301,$M6337)="",INDEX(Bemenet!$F$2:$F$301,$M6337)=""),"",MAX(INDEX(Bemenet!$E$2:$E$301,$M6337),INDEX(Szabalyok!$A:$A,$N6337))))</f>
        <v/>
      </c>
      <c r="C6337" s="41">
        <f>IF($B6337="","",MIN(INDEX(Bemenet!$F$2:$F$301,$M6337),INDEX(Szabalyok!$B:$B,$N6337)))</f>
        <v/>
      </c>
      <c r="D6337" s="5">
        <f>IF(AND($B6337&lt;&gt;"",$C6337&lt;&gt;"",$B6337&lt;=$C6337),INDEX(Bemenet!$G$2:$G$301,$M6337),"")</f>
        <v/>
      </c>
      <c r="E6337" s="6">
        <f>IF(AND($B6337&lt;&gt;"",$C6337&lt;&gt;"",$B6337&lt;=$C6337),INDEX(Bemenet!$D$2:$D$301,$M6337),"")</f>
        <v/>
      </c>
      <c r="F6337" s="5">
        <f>IF(AND($B6337&lt;&gt;"",$C6337&lt;&gt;"",$B6337&lt;=$C6337),$C6337-$B6337+1,"")</f>
        <v/>
      </c>
      <c r="G6337" s="5">
        <f>IF($F6337="","",$F6337*$D6337)</f>
        <v/>
      </c>
      <c r="H6337" s="42">
        <f>IF($G6337="","",$O6337)</f>
        <v/>
      </c>
      <c r="I6337" s="5">
        <f>IF($G6337="","",$G6337*IF($H6337="",$O6337,$H6337)/100)</f>
        <v/>
      </c>
      <c r="J6337" s="5">
        <f>IF(OR($L6337="",NOT(COUNTIFS($L$2:$L6337,$L6337)=1)),"",SUMIFS($G:$G,$L:$L,$L6337))</f>
        <v/>
      </c>
      <c r="K6337" s="5">
        <f>IF(OR($L6337="",NOT(COUNTIFS($L$2:$L6337,$L6337)=1)),"",SUMIFS($I:$I,$L:$L,$L6337))</f>
        <v/>
      </c>
      <c r="L6337" s="6">
        <f>IF($B6337="","",YEAR($B6337))</f>
        <v/>
      </c>
      <c r="M6337" s="6">
        <f>INT((ROW()-2)/39)+1</f>
        <v/>
      </c>
      <c r="N6337" s="6">
        <f>MOD(ROW()-2,39)+2</f>
        <v/>
      </c>
      <c r="O6337" s="42">
        <f>IF(AND($B6337&lt;&gt;"",$C6337&lt;&gt;"",$B6337&lt;=$C6337),INDEX(Szabalyok!$C:$C,$N6337),"")</f>
        <v/>
      </c>
      <c r="P6337">
        <f>IF(D6337="",P6336,P6336+1)</f>
        <v/>
      </c>
    </row>
    <row r="6338">
      <c r="A6338">
        <f>IF(P6338=P6337,0,P6338)</f>
        <v/>
      </c>
      <c r="B6338" s="41">
        <f>IF($M6338&gt;300,"",IF(OR(INDEX(Bemenet!$E$2:$E$301,$M6338)="",INDEX(Bemenet!$F$2:$F$301,$M6338)=""),"",MAX(INDEX(Bemenet!$E$2:$E$301,$M6338),INDEX(Szabalyok!$A:$A,$N6338))))</f>
        <v/>
      </c>
      <c r="C6338" s="41">
        <f>IF($B6338="","",MIN(INDEX(Bemenet!$F$2:$F$301,$M6338),INDEX(Szabalyok!$B:$B,$N6338)))</f>
        <v/>
      </c>
      <c r="D6338" s="5">
        <f>IF(AND($B6338&lt;&gt;"",$C6338&lt;&gt;"",$B6338&lt;=$C6338),INDEX(Bemenet!$G$2:$G$301,$M6338),"")</f>
        <v/>
      </c>
      <c r="E6338" s="6">
        <f>IF(AND($B6338&lt;&gt;"",$C6338&lt;&gt;"",$B6338&lt;=$C6338),INDEX(Bemenet!$D$2:$D$301,$M6338),"")</f>
        <v/>
      </c>
      <c r="F6338" s="5">
        <f>IF(AND($B6338&lt;&gt;"",$C6338&lt;&gt;"",$B6338&lt;=$C6338),$C6338-$B6338+1,"")</f>
        <v/>
      </c>
      <c r="G6338" s="5">
        <f>IF($F6338="","",$F6338*$D6338)</f>
        <v/>
      </c>
      <c r="H6338" s="42">
        <f>IF($G6338="","",$O6338)</f>
        <v/>
      </c>
      <c r="I6338" s="5">
        <f>IF($G6338="","",$G6338*IF($H6338="",$O6338,$H6338)/100)</f>
        <v/>
      </c>
      <c r="J6338" s="5">
        <f>IF(OR($L6338="",NOT(COUNTIFS($L$2:$L6338,$L6338)=1)),"",SUMIFS($G:$G,$L:$L,$L6338))</f>
        <v/>
      </c>
      <c r="K6338" s="5">
        <f>IF(OR($L6338="",NOT(COUNTIFS($L$2:$L6338,$L6338)=1)),"",SUMIFS($I:$I,$L:$L,$L6338))</f>
        <v/>
      </c>
      <c r="L6338" s="6">
        <f>IF($B6338="","",YEAR($B6338))</f>
        <v/>
      </c>
      <c r="M6338" s="6">
        <f>INT((ROW()-2)/39)+1</f>
        <v/>
      </c>
      <c r="N6338" s="6">
        <f>MOD(ROW()-2,39)+2</f>
        <v/>
      </c>
      <c r="O6338" s="42">
        <f>IF(AND($B6338&lt;&gt;"",$C6338&lt;&gt;"",$B6338&lt;=$C6338),INDEX(Szabalyok!$C:$C,$N6338),"")</f>
        <v/>
      </c>
      <c r="P6338">
        <f>IF(D6338="",P6337,P6337+1)</f>
        <v/>
      </c>
    </row>
    <row r="6339">
      <c r="A6339">
        <f>IF(P6339=P6338,0,P6339)</f>
        <v/>
      </c>
      <c r="B6339" s="41">
        <f>IF($M6339&gt;300,"",IF(OR(INDEX(Bemenet!$E$2:$E$301,$M6339)="",INDEX(Bemenet!$F$2:$F$301,$M6339)=""),"",MAX(INDEX(Bemenet!$E$2:$E$301,$M6339),INDEX(Szabalyok!$A:$A,$N6339))))</f>
        <v/>
      </c>
      <c r="C6339" s="41">
        <f>IF($B6339="","",MIN(INDEX(Bemenet!$F$2:$F$301,$M6339),INDEX(Szabalyok!$B:$B,$N6339)))</f>
        <v/>
      </c>
      <c r="D6339" s="5">
        <f>IF(AND($B6339&lt;&gt;"",$C6339&lt;&gt;"",$B6339&lt;=$C6339),INDEX(Bemenet!$G$2:$G$301,$M6339),"")</f>
        <v/>
      </c>
      <c r="E6339" s="6">
        <f>IF(AND($B6339&lt;&gt;"",$C6339&lt;&gt;"",$B6339&lt;=$C6339),INDEX(Bemenet!$D$2:$D$301,$M6339),"")</f>
        <v/>
      </c>
      <c r="F6339" s="5">
        <f>IF(AND($B6339&lt;&gt;"",$C6339&lt;&gt;"",$B6339&lt;=$C6339),$C6339-$B6339+1,"")</f>
        <v/>
      </c>
      <c r="G6339" s="5">
        <f>IF($F6339="","",$F6339*$D6339)</f>
        <v/>
      </c>
      <c r="H6339" s="42">
        <f>IF($G6339="","",$O6339)</f>
        <v/>
      </c>
      <c r="I6339" s="5">
        <f>IF($G6339="","",$G6339*IF($H6339="",$O6339,$H6339)/100)</f>
        <v/>
      </c>
      <c r="J6339" s="5">
        <f>IF(OR($L6339="",NOT(COUNTIFS($L$2:$L6339,$L6339)=1)),"",SUMIFS($G:$G,$L:$L,$L6339))</f>
        <v/>
      </c>
      <c r="K6339" s="5">
        <f>IF(OR($L6339="",NOT(COUNTIFS($L$2:$L6339,$L6339)=1)),"",SUMIFS($I:$I,$L:$L,$L6339))</f>
        <v/>
      </c>
      <c r="L6339" s="6">
        <f>IF($B6339="","",YEAR($B6339))</f>
        <v/>
      </c>
      <c r="M6339" s="6">
        <f>INT((ROW()-2)/39)+1</f>
        <v/>
      </c>
      <c r="N6339" s="6">
        <f>MOD(ROW()-2,39)+2</f>
        <v/>
      </c>
      <c r="O6339" s="42">
        <f>IF(AND($B6339&lt;&gt;"",$C6339&lt;&gt;"",$B6339&lt;=$C6339),INDEX(Szabalyok!$C:$C,$N6339),"")</f>
        <v/>
      </c>
      <c r="P6339">
        <f>IF(D6339="",P6338,P6338+1)</f>
        <v/>
      </c>
    </row>
    <row r="6340">
      <c r="A6340">
        <f>IF(P6340=P6339,0,P6340)</f>
        <v/>
      </c>
      <c r="B6340" s="41">
        <f>IF($M6340&gt;300,"",IF(OR(INDEX(Bemenet!$E$2:$E$301,$M6340)="",INDEX(Bemenet!$F$2:$F$301,$M6340)=""),"",MAX(INDEX(Bemenet!$E$2:$E$301,$M6340),INDEX(Szabalyok!$A:$A,$N6340))))</f>
        <v/>
      </c>
      <c r="C6340" s="41">
        <f>IF($B6340="","",MIN(INDEX(Bemenet!$F$2:$F$301,$M6340),INDEX(Szabalyok!$B:$B,$N6340)))</f>
        <v/>
      </c>
      <c r="D6340" s="5">
        <f>IF(AND($B6340&lt;&gt;"",$C6340&lt;&gt;"",$B6340&lt;=$C6340),INDEX(Bemenet!$G$2:$G$301,$M6340),"")</f>
        <v/>
      </c>
      <c r="E6340" s="6">
        <f>IF(AND($B6340&lt;&gt;"",$C6340&lt;&gt;"",$B6340&lt;=$C6340),INDEX(Bemenet!$D$2:$D$301,$M6340),"")</f>
        <v/>
      </c>
      <c r="F6340" s="5">
        <f>IF(AND($B6340&lt;&gt;"",$C6340&lt;&gt;"",$B6340&lt;=$C6340),$C6340-$B6340+1,"")</f>
        <v/>
      </c>
      <c r="G6340" s="5">
        <f>IF($F6340="","",$F6340*$D6340)</f>
        <v/>
      </c>
      <c r="H6340" s="42">
        <f>IF($G6340="","",$O6340)</f>
        <v/>
      </c>
      <c r="I6340" s="5">
        <f>IF($G6340="","",$G6340*IF($H6340="",$O6340,$H6340)/100)</f>
        <v/>
      </c>
      <c r="J6340" s="5">
        <f>IF(OR($L6340="",NOT(COUNTIFS($L$2:$L6340,$L6340)=1)),"",SUMIFS($G:$G,$L:$L,$L6340))</f>
        <v/>
      </c>
      <c r="K6340" s="5">
        <f>IF(OR($L6340="",NOT(COUNTIFS($L$2:$L6340,$L6340)=1)),"",SUMIFS($I:$I,$L:$L,$L6340))</f>
        <v/>
      </c>
      <c r="L6340" s="6">
        <f>IF($B6340="","",YEAR($B6340))</f>
        <v/>
      </c>
      <c r="M6340" s="6">
        <f>INT((ROW()-2)/39)+1</f>
        <v/>
      </c>
      <c r="N6340" s="6">
        <f>MOD(ROW()-2,39)+2</f>
        <v/>
      </c>
      <c r="O6340" s="42">
        <f>IF(AND($B6340&lt;&gt;"",$C6340&lt;&gt;"",$B6340&lt;=$C6340),INDEX(Szabalyok!$C:$C,$N6340),"")</f>
        <v/>
      </c>
      <c r="P6340">
        <f>IF(D6340="",P6339,P6339+1)</f>
        <v/>
      </c>
    </row>
    <row r="6341">
      <c r="A6341">
        <f>IF(P6341=P6340,0,P6341)</f>
        <v/>
      </c>
      <c r="B6341" s="41">
        <f>IF($M6341&gt;300,"",IF(OR(INDEX(Bemenet!$E$2:$E$301,$M6341)="",INDEX(Bemenet!$F$2:$F$301,$M6341)=""),"",MAX(INDEX(Bemenet!$E$2:$E$301,$M6341),INDEX(Szabalyok!$A:$A,$N6341))))</f>
        <v/>
      </c>
      <c r="C6341" s="41">
        <f>IF($B6341="","",MIN(INDEX(Bemenet!$F$2:$F$301,$M6341),INDEX(Szabalyok!$B:$B,$N6341)))</f>
        <v/>
      </c>
      <c r="D6341" s="5">
        <f>IF(AND($B6341&lt;&gt;"",$C6341&lt;&gt;"",$B6341&lt;=$C6341),INDEX(Bemenet!$G$2:$G$301,$M6341),"")</f>
        <v/>
      </c>
      <c r="E6341" s="6">
        <f>IF(AND($B6341&lt;&gt;"",$C6341&lt;&gt;"",$B6341&lt;=$C6341),INDEX(Bemenet!$D$2:$D$301,$M6341),"")</f>
        <v/>
      </c>
      <c r="F6341" s="5">
        <f>IF(AND($B6341&lt;&gt;"",$C6341&lt;&gt;"",$B6341&lt;=$C6341),$C6341-$B6341+1,"")</f>
        <v/>
      </c>
      <c r="G6341" s="5">
        <f>IF($F6341="","",$F6341*$D6341)</f>
        <v/>
      </c>
      <c r="H6341" s="42">
        <f>IF($G6341="","",$O6341)</f>
        <v/>
      </c>
      <c r="I6341" s="5">
        <f>IF($G6341="","",$G6341*IF($H6341="",$O6341,$H6341)/100)</f>
        <v/>
      </c>
      <c r="J6341" s="5">
        <f>IF(OR($L6341="",NOT(COUNTIFS($L$2:$L6341,$L6341)=1)),"",SUMIFS($G:$G,$L:$L,$L6341))</f>
        <v/>
      </c>
      <c r="K6341" s="5">
        <f>IF(OR($L6341="",NOT(COUNTIFS($L$2:$L6341,$L6341)=1)),"",SUMIFS($I:$I,$L:$L,$L6341))</f>
        <v/>
      </c>
      <c r="L6341" s="6">
        <f>IF($B6341="","",YEAR($B6341))</f>
        <v/>
      </c>
      <c r="M6341" s="6">
        <f>INT((ROW()-2)/39)+1</f>
        <v/>
      </c>
      <c r="N6341" s="6">
        <f>MOD(ROW()-2,39)+2</f>
        <v/>
      </c>
      <c r="O6341" s="42">
        <f>IF(AND($B6341&lt;&gt;"",$C6341&lt;&gt;"",$B6341&lt;=$C6341),INDEX(Szabalyok!$C:$C,$N6341),"")</f>
        <v/>
      </c>
      <c r="P6341">
        <f>IF(D6341="",P6340,P6340+1)</f>
        <v/>
      </c>
    </row>
    <row r="6342">
      <c r="A6342">
        <f>IF(P6342=P6341,0,P6342)</f>
        <v/>
      </c>
      <c r="B6342" s="41">
        <f>IF($M6342&gt;300,"",IF(OR(INDEX(Bemenet!$E$2:$E$301,$M6342)="",INDEX(Bemenet!$F$2:$F$301,$M6342)=""),"",MAX(INDEX(Bemenet!$E$2:$E$301,$M6342),INDEX(Szabalyok!$A:$A,$N6342))))</f>
        <v/>
      </c>
      <c r="C6342" s="41">
        <f>IF($B6342="","",MIN(INDEX(Bemenet!$F$2:$F$301,$M6342),INDEX(Szabalyok!$B:$B,$N6342)))</f>
        <v/>
      </c>
      <c r="D6342" s="5">
        <f>IF(AND($B6342&lt;&gt;"",$C6342&lt;&gt;"",$B6342&lt;=$C6342),INDEX(Bemenet!$G$2:$G$301,$M6342),"")</f>
        <v/>
      </c>
      <c r="E6342" s="6">
        <f>IF(AND($B6342&lt;&gt;"",$C6342&lt;&gt;"",$B6342&lt;=$C6342),INDEX(Bemenet!$D$2:$D$301,$M6342),"")</f>
        <v/>
      </c>
      <c r="F6342" s="5">
        <f>IF(AND($B6342&lt;&gt;"",$C6342&lt;&gt;"",$B6342&lt;=$C6342),$C6342-$B6342+1,"")</f>
        <v/>
      </c>
      <c r="G6342" s="5">
        <f>IF($F6342="","",$F6342*$D6342)</f>
        <v/>
      </c>
      <c r="H6342" s="42">
        <f>IF($G6342="","",$O6342)</f>
        <v/>
      </c>
      <c r="I6342" s="5">
        <f>IF($G6342="","",$G6342*IF($H6342="",$O6342,$H6342)/100)</f>
        <v/>
      </c>
      <c r="J6342" s="5">
        <f>IF(OR($L6342="",NOT(COUNTIFS($L$2:$L6342,$L6342)=1)),"",SUMIFS($G:$G,$L:$L,$L6342))</f>
        <v/>
      </c>
      <c r="K6342" s="5">
        <f>IF(OR($L6342="",NOT(COUNTIFS($L$2:$L6342,$L6342)=1)),"",SUMIFS($I:$I,$L:$L,$L6342))</f>
        <v/>
      </c>
      <c r="L6342" s="6">
        <f>IF($B6342="","",YEAR($B6342))</f>
        <v/>
      </c>
      <c r="M6342" s="6">
        <f>INT((ROW()-2)/39)+1</f>
        <v/>
      </c>
      <c r="N6342" s="6">
        <f>MOD(ROW()-2,39)+2</f>
        <v/>
      </c>
      <c r="O6342" s="42">
        <f>IF(AND($B6342&lt;&gt;"",$C6342&lt;&gt;"",$B6342&lt;=$C6342),INDEX(Szabalyok!$C:$C,$N6342),"")</f>
        <v/>
      </c>
      <c r="P6342">
        <f>IF(D6342="",P6341,P6341+1)</f>
        <v/>
      </c>
    </row>
    <row r="6343">
      <c r="A6343">
        <f>IF(P6343=P6342,0,P6343)</f>
        <v/>
      </c>
      <c r="B6343" s="41">
        <f>IF($M6343&gt;300,"",IF(OR(INDEX(Bemenet!$E$2:$E$301,$M6343)="",INDEX(Bemenet!$F$2:$F$301,$M6343)=""),"",MAX(INDEX(Bemenet!$E$2:$E$301,$M6343),INDEX(Szabalyok!$A:$A,$N6343))))</f>
        <v/>
      </c>
      <c r="C6343" s="41">
        <f>IF($B6343="","",MIN(INDEX(Bemenet!$F$2:$F$301,$M6343),INDEX(Szabalyok!$B:$B,$N6343)))</f>
        <v/>
      </c>
      <c r="D6343" s="5">
        <f>IF(AND($B6343&lt;&gt;"",$C6343&lt;&gt;"",$B6343&lt;=$C6343),INDEX(Bemenet!$G$2:$G$301,$M6343),"")</f>
        <v/>
      </c>
      <c r="E6343" s="6">
        <f>IF(AND($B6343&lt;&gt;"",$C6343&lt;&gt;"",$B6343&lt;=$C6343),INDEX(Bemenet!$D$2:$D$301,$M6343),"")</f>
        <v/>
      </c>
      <c r="F6343" s="5">
        <f>IF(AND($B6343&lt;&gt;"",$C6343&lt;&gt;"",$B6343&lt;=$C6343),$C6343-$B6343+1,"")</f>
        <v/>
      </c>
      <c r="G6343" s="5">
        <f>IF($F6343="","",$F6343*$D6343)</f>
        <v/>
      </c>
      <c r="H6343" s="42">
        <f>IF($G6343="","",$O6343)</f>
        <v/>
      </c>
      <c r="I6343" s="5">
        <f>IF($G6343="","",$G6343*IF($H6343="",$O6343,$H6343)/100)</f>
        <v/>
      </c>
      <c r="J6343" s="5">
        <f>IF(OR($L6343="",NOT(COUNTIFS($L$2:$L6343,$L6343)=1)),"",SUMIFS($G:$G,$L:$L,$L6343))</f>
        <v/>
      </c>
      <c r="K6343" s="5">
        <f>IF(OR($L6343="",NOT(COUNTIFS($L$2:$L6343,$L6343)=1)),"",SUMIFS($I:$I,$L:$L,$L6343))</f>
        <v/>
      </c>
      <c r="L6343" s="6">
        <f>IF($B6343="","",YEAR($B6343))</f>
        <v/>
      </c>
      <c r="M6343" s="6">
        <f>INT((ROW()-2)/39)+1</f>
        <v/>
      </c>
      <c r="N6343" s="6">
        <f>MOD(ROW()-2,39)+2</f>
        <v/>
      </c>
      <c r="O6343" s="42">
        <f>IF(AND($B6343&lt;&gt;"",$C6343&lt;&gt;"",$B6343&lt;=$C6343),INDEX(Szabalyok!$C:$C,$N6343),"")</f>
        <v/>
      </c>
      <c r="P6343">
        <f>IF(D6343="",P6342,P6342+1)</f>
        <v/>
      </c>
    </row>
    <row r="6344">
      <c r="A6344">
        <f>IF(P6344=P6343,0,P6344)</f>
        <v/>
      </c>
      <c r="B6344" s="41">
        <f>IF($M6344&gt;300,"",IF(OR(INDEX(Bemenet!$E$2:$E$301,$M6344)="",INDEX(Bemenet!$F$2:$F$301,$M6344)=""),"",MAX(INDEX(Bemenet!$E$2:$E$301,$M6344),INDEX(Szabalyok!$A:$A,$N6344))))</f>
        <v/>
      </c>
      <c r="C6344" s="41">
        <f>IF($B6344="","",MIN(INDEX(Bemenet!$F$2:$F$301,$M6344),INDEX(Szabalyok!$B:$B,$N6344)))</f>
        <v/>
      </c>
      <c r="D6344" s="5">
        <f>IF(AND($B6344&lt;&gt;"",$C6344&lt;&gt;"",$B6344&lt;=$C6344),INDEX(Bemenet!$G$2:$G$301,$M6344),"")</f>
        <v/>
      </c>
      <c r="E6344" s="6">
        <f>IF(AND($B6344&lt;&gt;"",$C6344&lt;&gt;"",$B6344&lt;=$C6344),INDEX(Bemenet!$D$2:$D$301,$M6344),"")</f>
        <v/>
      </c>
      <c r="F6344" s="5">
        <f>IF(AND($B6344&lt;&gt;"",$C6344&lt;&gt;"",$B6344&lt;=$C6344),$C6344-$B6344+1,"")</f>
        <v/>
      </c>
      <c r="G6344" s="5">
        <f>IF($F6344="","",$F6344*$D6344)</f>
        <v/>
      </c>
      <c r="H6344" s="42">
        <f>IF($G6344="","",$O6344)</f>
        <v/>
      </c>
      <c r="I6344" s="5">
        <f>IF($G6344="","",$G6344*IF($H6344="",$O6344,$H6344)/100)</f>
        <v/>
      </c>
      <c r="J6344" s="5">
        <f>IF(OR($L6344="",NOT(COUNTIFS($L$2:$L6344,$L6344)=1)),"",SUMIFS($G:$G,$L:$L,$L6344))</f>
        <v/>
      </c>
      <c r="K6344" s="5">
        <f>IF(OR($L6344="",NOT(COUNTIFS($L$2:$L6344,$L6344)=1)),"",SUMIFS($I:$I,$L:$L,$L6344))</f>
        <v/>
      </c>
      <c r="L6344" s="6">
        <f>IF($B6344="","",YEAR($B6344))</f>
        <v/>
      </c>
      <c r="M6344" s="6">
        <f>INT((ROW()-2)/39)+1</f>
        <v/>
      </c>
      <c r="N6344" s="6">
        <f>MOD(ROW()-2,39)+2</f>
        <v/>
      </c>
      <c r="O6344" s="42">
        <f>IF(AND($B6344&lt;&gt;"",$C6344&lt;&gt;"",$B6344&lt;=$C6344),INDEX(Szabalyok!$C:$C,$N6344),"")</f>
        <v/>
      </c>
      <c r="P6344">
        <f>IF(D6344="",P6343,P6343+1)</f>
        <v/>
      </c>
    </row>
    <row r="6345">
      <c r="A6345">
        <f>IF(P6345=P6344,0,P6345)</f>
        <v/>
      </c>
      <c r="B6345" s="41">
        <f>IF($M6345&gt;300,"",IF(OR(INDEX(Bemenet!$E$2:$E$301,$M6345)="",INDEX(Bemenet!$F$2:$F$301,$M6345)=""),"",MAX(INDEX(Bemenet!$E$2:$E$301,$M6345),INDEX(Szabalyok!$A:$A,$N6345))))</f>
        <v/>
      </c>
      <c r="C6345" s="41">
        <f>IF($B6345="","",MIN(INDEX(Bemenet!$F$2:$F$301,$M6345),INDEX(Szabalyok!$B:$B,$N6345)))</f>
        <v/>
      </c>
      <c r="D6345" s="5">
        <f>IF(AND($B6345&lt;&gt;"",$C6345&lt;&gt;"",$B6345&lt;=$C6345),INDEX(Bemenet!$G$2:$G$301,$M6345),"")</f>
        <v/>
      </c>
      <c r="E6345" s="6">
        <f>IF(AND($B6345&lt;&gt;"",$C6345&lt;&gt;"",$B6345&lt;=$C6345),INDEX(Bemenet!$D$2:$D$301,$M6345),"")</f>
        <v/>
      </c>
      <c r="F6345" s="5">
        <f>IF(AND($B6345&lt;&gt;"",$C6345&lt;&gt;"",$B6345&lt;=$C6345),$C6345-$B6345+1,"")</f>
        <v/>
      </c>
      <c r="G6345" s="5">
        <f>IF($F6345="","",$F6345*$D6345)</f>
        <v/>
      </c>
      <c r="H6345" s="42">
        <f>IF($G6345="","",$O6345)</f>
        <v/>
      </c>
      <c r="I6345" s="5">
        <f>IF($G6345="","",$G6345*IF($H6345="",$O6345,$H6345)/100)</f>
        <v/>
      </c>
      <c r="J6345" s="5">
        <f>IF(OR($L6345="",NOT(COUNTIFS($L$2:$L6345,$L6345)=1)),"",SUMIFS($G:$G,$L:$L,$L6345))</f>
        <v/>
      </c>
      <c r="K6345" s="5">
        <f>IF(OR($L6345="",NOT(COUNTIFS($L$2:$L6345,$L6345)=1)),"",SUMIFS($I:$I,$L:$L,$L6345))</f>
        <v/>
      </c>
      <c r="L6345" s="6">
        <f>IF($B6345="","",YEAR($B6345))</f>
        <v/>
      </c>
      <c r="M6345" s="6">
        <f>INT((ROW()-2)/39)+1</f>
        <v/>
      </c>
      <c r="N6345" s="6">
        <f>MOD(ROW()-2,39)+2</f>
        <v/>
      </c>
      <c r="O6345" s="42">
        <f>IF(AND($B6345&lt;&gt;"",$C6345&lt;&gt;"",$B6345&lt;=$C6345),INDEX(Szabalyok!$C:$C,$N6345),"")</f>
        <v/>
      </c>
      <c r="P6345">
        <f>IF(D6345="",P6344,P6344+1)</f>
        <v/>
      </c>
    </row>
    <row r="6346">
      <c r="A6346">
        <f>IF(P6346=P6345,0,P6346)</f>
        <v/>
      </c>
      <c r="B6346" s="41">
        <f>IF($M6346&gt;300,"",IF(OR(INDEX(Bemenet!$E$2:$E$301,$M6346)="",INDEX(Bemenet!$F$2:$F$301,$M6346)=""),"",MAX(INDEX(Bemenet!$E$2:$E$301,$M6346),INDEX(Szabalyok!$A:$A,$N6346))))</f>
        <v/>
      </c>
      <c r="C6346" s="41">
        <f>IF($B6346="","",MIN(INDEX(Bemenet!$F$2:$F$301,$M6346),INDEX(Szabalyok!$B:$B,$N6346)))</f>
        <v/>
      </c>
      <c r="D6346" s="5">
        <f>IF(AND($B6346&lt;&gt;"",$C6346&lt;&gt;"",$B6346&lt;=$C6346),INDEX(Bemenet!$G$2:$G$301,$M6346),"")</f>
        <v/>
      </c>
      <c r="E6346" s="6">
        <f>IF(AND($B6346&lt;&gt;"",$C6346&lt;&gt;"",$B6346&lt;=$C6346),INDEX(Bemenet!$D$2:$D$301,$M6346),"")</f>
        <v/>
      </c>
      <c r="F6346" s="5">
        <f>IF(AND($B6346&lt;&gt;"",$C6346&lt;&gt;"",$B6346&lt;=$C6346),$C6346-$B6346+1,"")</f>
        <v/>
      </c>
      <c r="G6346" s="5">
        <f>IF($F6346="","",$F6346*$D6346)</f>
        <v/>
      </c>
      <c r="H6346" s="42">
        <f>IF($G6346="","",$O6346)</f>
        <v/>
      </c>
      <c r="I6346" s="5">
        <f>IF($G6346="","",$G6346*IF($H6346="",$O6346,$H6346)/100)</f>
        <v/>
      </c>
      <c r="J6346" s="5">
        <f>IF(OR($L6346="",NOT(COUNTIFS($L$2:$L6346,$L6346)=1)),"",SUMIFS($G:$G,$L:$L,$L6346))</f>
        <v/>
      </c>
      <c r="K6346" s="5">
        <f>IF(OR($L6346="",NOT(COUNTIFS($L$2:$L6346,$L6346)=1)),"",SUMIFS($I:$I,$L:$L,$L6346))</f>
        <v/>
      </c>
      <c r="L6346" s="6">
        <f>IF($B6346="","",YEAR($B6346))</f>
        <v/>
      </c>
      <c r="M6346" s="6">
        <f>INT((ROW()-2)/39)+1</f>
        <v/>
      </c>
      <c r="N6346" s="6">
        <f>MOD(ROW()-2,39)+2</f>
        <v/>
      </c>
      <c r="O6346" s="42">
        <f>IF(AND($B6346&lt;&gt;"",$C6346&lt;&gt;"",$B6346&lt;=$C6346),INDEX(Szabalyok!$C:$C,$N6346),"")</f>
        <v/>
      </c>
      <c r="P6346">
        <f>IF(D6346="",P6345,P6345+1)</f>
        <v/>
      </c>
    </row>
    <row r="6347">
      <c r="A6347">
        <f>IF(P6347=P6346,0,P6347)</f>
        <v/>
      </c>
      <c r="B6347" s="41">
        <f>IF($M6347&gt;300,"",IF(OR(INDEX(Bemenet!$E$2:$E$301,$M6347)="",INDEX(Bemenet!$F$2:$F$301,$M6347)=""),"",MAX(INDEX(Bemenet!$E$2:$E$301,$M6347),INDEX(Szabalyok!$A:$A,$N6347))))</f>
        <v/>
      </c>
      <c r="C6347" s="41">
        <f>IF($B6347="","",MIN(INDEX(Bemenet!$F$2:$F$301,$M6347),INDEX(Szabalyok!$B:$B,$N6347)))</f>
        <v/>
      </c>
      <c r="D6347" s="5">
        <f>IF(AND($B6347&lt;&gt;"",$C6347&lt;&gt;"",$B6347&lt;=$C6347),INDEX(Bemenet!$G$2:$G$301,$M6347),"")</f>
        <v/>
      </c>
      <c r="E6347" s="6">
        <f>IF(AND($B6347&lt;&gt;"",$C6347&lt;&gt;"",$B6347&lt;=$C6347),INDEX(Bemenet!$D$2:$D$301,$M6347),"")</f>
        <v/>
      </c>
      <c r="F6347" s="5">
        <f>IF(AND($B6347&lt;&gt;"",$C6347&lt;&gt;"",$B6347&lt;=$C6347),$C6347-$B6347+1,"")</f>
        <v/>
      </c>
      <c r="G6347" s="5">
        <f>IF($F6347="","",$F6347*$D6347)</f>
        <v/>
      </c>
      <c r="H6347" s="42">
        <f>IF($G6347="","",$O6347)</f>
        <v/>
      </c>
      <c r="I6347" s="5">
        <f>IF($G6347="","",$G6347*IF($H6347="",$O6347,$H6347)/100)</f>
        <v/>
      </c>
      <c r="J6347" s="5">
        <f>IF(OR($L6347="",NOT(COUNTIFS($L$2:$L6347,$L6347)=1)),"",SUMIFS($G:$G,$L:$L,$L6347))</f>
        <v/>
      </c>
      <c r="K6347" s="5">
        <f>IF(OR($L6347="",NOT(COUNTIFS($L$2:$L6347,$L6347)=1)),"",SUMIFS($I:$I,$L:$L,$L6347))</f>
        <v/>
      </c>
      <c r="L6347" s="6">
        <f>IF($B6347="","",YEAR($B6347))</f>
        <v/>
      </c>
      <c r="M6347" s="6">
        <f>INT((ROW()-2)/39)+1</f>
        <v/>
      </c>
      <c r="N6347" s="6">
        <f>MOD(ROW()-2,39)+2</f>
        <v/>
      </c>
      <c r="O6347" s="42">
        <f>IF(AND($B6347&lt;&gt;"",$C6347&lt;&gt;"",$B6347&lt;=$C6347),INDEX(Szabalyok!$C:$C,$N6347),"")</f>
        <v/>
      </c>
      <c r="P6347">
        <f>IF(D6347="",P6346,P6346+1)</f>
        <v/>
      </c>
    </row>
    <row r="6348">
      <c r="A6348">
        <f>IF(P6348=P6347,0,P6348)</f>
        <v/>
      </c>
      <c r="B6348" s="41">
        <f>IF($M6348&gt;300,"",IF(OR(INDEX(Bemenet!$E$2:$E$301,$M6348)="",INDEX(Bemenet!$F$2:$F$301,$M6348)=""),"",MAX(INDEX(Bemenet!$E$2:$E$301,$M6348),INDEX(Szabalyok!$A:$A,$N6348))))</f>
        <v/>
      </c>
      <c r="C6348" s="41">
        <f>IF($B6348="","",MIN(INDEX(Bemenet!$F$2:$F$301,$M6348),INDEX(Szabalyok!$B:$B,$N6348)))</f>
        <v/>
      </c>
      <c r="D6348" s="5">
        <f>IF(AND($B6348&lt;&gt;"",$C6348&lt;&gt;"",$B6348&lt;=$C6348),INDEX(Bemenet!$G$2:$G$301,$M6348),"")</f>
        <v/>
      </c>
      <c r="E6348" s="6">
        <f>IF(AND($B6348&lt;&gt;"",$C6348&lt;&gt;"",$B6348&lt;=$C6348),INDEX(Bemenet!$D$2:$D$301,$M6348),"")</f>
        <v/>
      </c>
      <c r="F6348" s="5">
        <f>IF(AND($B6348&lt;&gt;"",$C6348&lt;&gt;"",$B6348&lt;=$C6348),$C6348-$B6348+1,"")</f>
        <v/>
      </c>
      <c r="G6348" s="5">
        <f>IF($F6348="","",$F6348*$D6348)</f>
        <v/>
      </c>
      <c r="H6348" s="42">
        <f>IF($G6348="","",$O6348)</f>
        <v/>
      </c>
      <c r="I6348" s="5">
        <f>IF($G6348="","",$G6348*IF($H6348="",$O6348,$H6348)/100)</f>
        <v/>
      </c>
      <c r="J6348" s="5">
        <f>IF(OR($L6348="",NOT(COUNTIFS($L$2:$L6348,$L6348)=1)),"",SUMIFS($G:$G,$L:$L,$L6348))</f>
        <v/>
      </c>
      <c r="K6348" s="5">
        <f>IF(OR($L6348="",NOT(COUNTIFS($L$2:$L6348,$L6348)=1)),"",SUMIFS($I:$I,$L:$L,$L6348))</f>
        <v/>
      </c>
      <c r="L6348" s="6">
        <f>IF($B6348="","",YEAR($B6348))</f>
        <v/>
      </c>
      <c r="M6348" s="6">
        <f>INT((ROW()-2)/39)+1</f>
        <v/>
      </c>
      <c r="N6348" s="6">
        <f>MOD(ROW()-2,39)+2</f>
        <v/>
      </c>
      <c r="O6348" s="42">
        <f>IF(AND($B6348&lt;&gt;"",$C6348&lt;&gt;"",$B6348&lt;=$C6348),INDEX(Szabalyok!$C:$C,$N6348),"")</f>
        <v/>
      </c>
      <c r="P6348">
        <f>IF(D6348="",P6347,P6347+1)</f>
        <v/>
      </c>
    </row>
    <row r="6349">
      <c r="A6349">
        <f>IF(P6349=P6348,0,P6349)</f>
        <v/>
      </c>
      <c r="B6349" s="41">
        <f>IF($M6349&gt;300,"",IF(OR(INDEX(Bemenet!$E$2:$E$301,$M6349)="",INDEX(Bemenet!$F$2:$F$301,$M6349)=""),"",MAX(INDEX(Bemenet!$E$2:$E$301,$M6349),INDEX(Szabalyok!$A:$A,$N6349))))</f>
        <v/>
      </c>
      <c r="C6349" s="41">
        <f>IF($B6349="","",MIN(INDEX(Bemenet!$F$2:$F$301,$M6349),INDEX(Szabalyok!$B:$B,$N6349)))</f>
        <v/>
      </c>
      <c r="D6349" s="5">
        <f>IF(AND($B6349&lt;&gt;"",$C6349&lt;&gt;"",$B6349&lt;=$C6349),INDEX(Bemenet!$G$2:$G$301,$M6349),"")</f>
        <v/>
      </c>
      <c r="E6349" s="6">
        <f>IF(AND($B6349&lt;&gt;"",$C6349&lt;&gt;"",$B6349&lt;=$C6349),INDEX(Bemenet!$D$2:$D$301,$M6349),"")</f>
        <v/>
      </c>
      <c r="F6349" s="5">
        <f>IF(AND($B6349&lt;&gt;"",$C6349&lt;&gt;"",$B6349&lt;=$C6349),$C6349-$B6349+1,"")</f>
        <v/>
      </c>
      <c r="G6349" s="5">
        <f>IF($F6349="","",$F6349*$D6349)</f>
        <v/>
      </c>
      <c r="H6349" s="42">
        <f>IF($G6349="","",$O6349)</f>
        <v/>
      </c>
      <c r="I6349" s="5">
        <f>IF($G6349="","",$G6349*IF($H6349="",$O6349,$H6349)/100)</f>
        <v/>
      </c>
      <c r="J6349" s="5">
        <f>IF(OR($L6349="",NOT(COUNTIFS($L$2:$L6349,$L6349)=1)),"",SUMIFS($G:$G,$L:$L,$L6349))</f>
        <v/>
      </c>
      <c r="K6349" s="5">
        <f>IF(OR($L6349="",NOT(COUNTIFS($L$2:$L6349,$L6349)=1)),"",SUMIFS($I:$I,$L:$L,$L6349))</f>
        <v/>
      </c>
      <c r="L6349" s="6">
        <f>IF($B6349="","",YEAR($B6349))</f>
        <v/>
      </c>
      <c r="M6349" s="6">
        <f>INT((ROW()-2)/39)+1</f>
        <v/>
      </c>
      <c r="N6349" s="6">
        <f>MOD(ROW()-2,39)+2</f>
        <v/>
      </c>
      <c r="O6349" s="42">
        <f>IF(AND($B6349&lt;&gt;"",$C6349&lt;&gt;"",$B6349&lt;=$C6349),INDEX(Szabalyok!$C:$C,$N6349),"")</f>
        <v/>
      </c>
      <c r="P6349">
        <f>IF(D6349="",P6348,P6348+1)</f>
        <v/>
      </c>
    </row>
    <row r="6350">
      <c r="A6350">
        <f>IF(P6350=P6349,0,P6350)</f>
        <v/>
      </c>
      <c r="B6350" s="41">
        <f>IF($M6350&gt;300,"",IF(OR(INDEX(Bemenet!$E$2:$E$301,$M6350)="",INDEX(Bemenet!$F$2:$F$301,$M6350)=""),"",MAX(INDEX(Bemenet!$E$2:$E$301,$M6350),INDEX(Szabalyok!$A:$A,$N6350))))</f>
        <v/>
      </c>
      <c r="C6350" s="41">
        <f>IF($B6350="","",MIN(INDEX(Bemenet!$F$2:$F$301,$M6350),INDEX(Szabalyok!$B:$B,$N6350)))</f>
        <v/>
      </c>
      <c r="D6350" s="5">
        <f>IF(AND($B6350&lt;&gt;"",$C6350&lt;&gt;"",$B6350&lt;=$C6350),INDEX(Bemenet!$G$2:$G$301,$M6350),"")</f>
        <v/>
      </c>
      <c r="E6350" s="6">
        <f>IF(AND($B6350&lt;&gt;"",$C6350&lt;&gt;"",$B6350&lt;=$C6350),INDEX(Bemenet!$D$2:$D$301,$M6350),"")</f>
        <v/>
      </c>
      <c r="F6350" s="5">
        <f>IF(AND($B6350&lt;&gt;"",$C6350&lt;&gt;"",$B6350&lt;=$C6350),$C6350-$B6350+1,"")</f>
        <v/>
      </c>
      <c r="G6350" s="5">
        <f>IF($F6350="","",$F6350*$D6350)</f>
        <v/>
      </c>
      <c r="H6350" s="42">
        <f>IF($G6350="","",$O6350)</f>
        <v/>
      </c>
      <c r="I6350" s="5">
        <f>IF($G6350="","",$G6350*IF($H6350="",$O6350,$H6350)/100)</f>
        <v/>
      </c>
      <c r="J6350" s="5">
        <f>IF(OR($L6350="",NOT(COUNTIFS($L$2:$L6350,$L6350)=1)),"",SUMIFS($G:$G,$L:$L,$L6350))</f>
        <v/>
      </c>
      <c r="K6350" s="5">
        <f>IF(OR($L6350="",NOT(COUNTIFS($L$2:$L6350,$L6350)=1)),"",SUMIFS($I:$I,$L:$L,$L6350))</f>
        <v/>
      </c>
      <c r="L6350" s="6">
        <f>IF($B6350="","",YEAR($B6350))</f>
        <v/>
      </c>
      <c r="M6350" s="6">
        <f>INT((ROW()-2)/39)+1</f>
        <v/>
      </c>
      <c r="N6350" s="6">
        <f>MOD(ROW()-2,39)+2</f>
        <v/>
      </c>
      <c r="O6350" s="42">
        <f>IF(AND($B6350&lt;&gt;"",$C6350&lt;&gt;"",$B6350&lt;=$C6350),INDEX(Szabalyok!$C:$C,$N6350),"")</f>
        <v/>
      </c>
      <c r="P6350">
        <f>IF(D6350="",P6349,P6349+1)</f>
        <v/>
      </c>
    </row>
    <row r="6351">
      <c r="A6351">
        <f>IF(P6351=P6350,0,P6351)</f>
        <v/>
      </c>
      <c r="B6351" s="41">
        <f>IF($M6351&gt;300,"",IF(OR(INDEX(Bemenet!$E$2:$E$301,$M6351)="",INDEX(Bemenet!$F$2:$F$301,$M6351)=""),"",MAX(INDEX(Bemenet!$E$2:$E$301,$M6351),INDEX(Szabalyok!$A:$A,$N6351))))</f>
        <v/>
      </c>
      <c r="C6351" s="41">
        <f>IF($B6351="","",MIN(INDEX(Bemenet!$F$2:$F$301,$M6351),INDEX(Szabalyok!$B:$B,$N6351)))</f>
        <v/>
      </c>
      <c r="D6351" s="5">
        <f>IF(AND($B6351&lt;&gt;"",$C6351&lt;&gt;"",$B6351&lt;=$C6351),INDEX(Bemenet!$G$2:$G$301,$M6351),"")</f>
        <v/>
      </c>
      <c r="E6351" s="6">
        <f>IF(AND($B6351&lt;&gt;"",$C6351&lt;&gt;"",$B6351&lt;=$C6351),INDEX(Bemenet!$D$2:$D$301,$M6351),"")</f>
        <v/>
      </c>
      <c r="F6351" s="5">
        <f>IF(AND($B6351&lt;&gt;"",$C6351&lt;&gt;"",$B6351&lt;=$C6351),$C6351-$B6351+1,"")</f>
        <v/>
      </c>
      <c r="G6351" s="5">
        <f>IF($F6351="","",$F6351*$D6351)</f>
        <v/>
      </c>
      <c r="H6351" s="42">
        <f>IF($G6351="","",$O6351)</f>
        <v/>
      </c>
      <c r="I6351" s="5">
        <f>IF($G6351="","",$G6351*IF($H6351="",$O6351,$H6351)/100)</f>
        <v/>
      </c>
      <c r="J6351" s="5">
        <f>IF(OR($L6351="",NOT(COUNTIFS($L$2:$L6351,$L6351)=1)),"",SUMIFS($G:$G,$L:$L,$L6351))</f>
        <v/>
      </c>
      <c r="K6351" s="5">
        <f>IF(OR($L6351="",NOT(COUNTIFS($L$2:$L6351,$L6351)=1)),"",SUMIFS($I:$I,$L:$L,$L6351))</f>
        <v/>
      </c>
      <c r="L6351" s="6">
        <f>IF($B6351="","",YEAR($B6351))</f>
        <v/>
      </c>
      <c r="M6351" s="6">
        <f>INT((ROW()-2)/39)+1</f>
        <v/>
      </c>
      <c r="N6351" s="6">
        <f>MOD(ROW()-2,39)+2</f>
        <v/>
      </c>
      <c r="O6351" s="42">
        <f>IF(AND($B6351&lt;&gt;"",$C6351&lt;&gt;"",$B6351&lt;=$C6351),INDEX(Szabalyok!$C:$C,$N6351),"")</f>
        <v/>
      </c>
      <c r="P6351">
        <f>IF(D6351="",P6350,P6350+1)</f>
        <v/>
      </c>
    </row>
    <row r="6352">
      <c r="A6352">
        <f>IF(P6352=P6351,0,P6352)</f>
        <v/>
      </c>
      <c r="B6352" s="41">
        <f>IF($M6352&gt;300,"",IF(OR(INDEX(Bemenet!$E$2:$E$301,$M6352)="",INDEX(Bemenet!$F$2:$F$301,$M6352)=""),"",MAX(INDEX(Bemenet!$E$2:$E$301,$M6352),INDEX(Szabalyok!$A:$A,$N6352))))</f>
        <v/>
      </c>
      <c r="C6352" s="41">
        <f>IF($B6352="","",MIN(INDEX(Bemenet!$F$2:$F$301,$M6352),INDEX(Szabalyok!$B:$B,$N6352)))</f>
        <v/>
      </c>
      <c r="D6352" s="5">
        <f>IF(AND($B6352&lt;&gt;"",$C6352&lt;&gt;"",$B6352&lt;=$C6352),INDEX(Bemenet!$G$2:$G$301,$M6352),"")</f>
        <v/>
      </c>
      <c r="E6352" s="6">
        <f>IF(AND($B6352&lt;&gt;"",$C6352&lt;&gt;"",$B6352&lt;=$C6352),INDEX(Bemenet!$D$2:$D$301,$M6352),"")</f>
        <v/>
      </c>
      <c r="F6352" s="5">
        <f>IF(AND($B6352&lt;&gt;"",$C6352&lt;&gt;"",$B6352&lt;=$C6352),$C6352-$B6352+1,"")</f>
        <v/>
      </c>
      <c r="G6352" s="5">
        <f>IF($F6352="","",$F6352*$D6352)</f>
        <v/>
      </c>
      <c r="H6352" s="42">
        <f>IF($G6352="","",$O6352)</f>
        <v/>
      </c>
      <c r="I6352" s="5">
        <f>IF($G6352="","",$G6352*IF($H6352="",$O6352,$H6352)/100)</f>
        <v/>
      </c>
      <c r="J6352" s="5">
        <f>IF(OR($L6352="",NOT(COUNTIFS($L$2:$L6352,$L6352)=1)),"",SUMIFS($G:$G,$L:$L,$L6352))</f>
        <v/>
      </c>
      <c r="K6352" s="5">
        <f>IF(OR($L6352="",NOT(COUNTIFS($L$2:$L6352,$L6352)=1)),"",SUMIFS($I:$I,$L:$L,$L6352))</f>
        <v/>
      </c>
      <c r="L6352" s="6">
        <f>IF($B6352="","",YEAR($B6352))</f>
        <v/>
      </c>
      <c r="M6352" s="6">
        <f>INT((ROW()-2)/39)+1</f>
        <v/>
      </c>
      <c r="N6352" s="6">
        <f>MOD(ROW()-2,39)+2</f>
        <v/>
      </c>
      <c r="O6352" s="42">
        <f>IF(AND($B6352&lt;&gt;"",$C6352&lt;&gt;"",$B6352&lt;=$C6352),INDEX(Szabalyok!$C:$C,$N6352),"")</f>
        <v/>
      </c>
      <c r="P6352">
        <f>IF(D6352="",P6351,P6351+1)</f>
        <v/>
      </c>
    </row>
    <row r="6353">
      <c r="A6353">
        <f>IF(P6353=P6352,0,P6353)</f>
        <v/>
      </c>
      <c r="B6353" s="41">
        <f>IF($M6353&gt;300,"",IF(OR(INDEX(Bemenet!$E$2:$E$301,$M6353)="",INDEX(Bemenet!$F$2:$F$301,$M6353)=""),"",MAX(INDEX(Bemenet!$E$2:$E$301,$M6353),INDEX(Szabalyok!$A:$A,$N6353))))</f>
        <v/>
      </c>
      <c r="C6353" s="41">
        <f>IF($B6353="","",MIN(INDEX(Bemenet!$F$2:$F$301,$M6353),INDEX(Szabalyok!$B:$B,$N6353)))</f>
        <v/>
      </c>
      <c r="D6353" s="5">
        <f>IF(AND($B6353&lt;&gt;"",$C6353&lt;&gt;"",$B6353&lt;=$C6353),INDEX(Bemenet!$G$2:$G$301,$M6353),"")</f>
        <v/>
      </c>
      <c r="E6353" s="6">
        <f>IF(AND($B6353&lt;&gt;"",$C6353&lt;&gt;"",$B6353&lt;=$C6353),INDEX(Bemenet!$D$2:$D$301,$M6353),"")</f>
        <v/>
      </c>
      <c r="F6353" s="5">
        <f>IF(AND($B6353&lt;&gt;"",$C6353&lt;&gt;"",$B6353&lt;=$C6353),$C6353-$B6353+1,"")</f>
        <v/>
      </c>
      <c r="G6353" s="5">
        <f>IF($F6353="","",$F6353*$D6353)</f>
        <v/>
      </c>
      <c r="H6353" s="42">
        <f>IF($G6353="","",$O6353)</f>
        <v/>
      </c>
      <c r="I6353" s="5">
        <f>IF($G6353="","",$G6353*IF($H6353="",$O6353,$H6353)/100)</f>
        <v/>
      </c>
      <c r="J6353" s="5">
        <f>IF(OR($L6353="",NOT(COUNTIFS($L$2:$L6353,$L6353)=1)),"",SUMIFS($G:$G,$L:$L,$L6353))</f>
        <v/>
      </c>
      <c r="K6353" s="5">
        <f>IF(OR($L6353="",NOT(COUNTIFS($L$2:$L6353,$L6353)=1)),"",SUMIFS($I:$I,$L:$L,$L6353))</f>
        <v/>
      </c>
      <c r="L6353" s="6">
        <f>IF($B6353="","",YEAR($B6353))</f>
        <v/>
      </c>
      <c r="M6353" s="6">
        <f>INT((ROW()-2)/39)+1</f>
        <v/>
      </c>
      <c r="N6353" s="6">
        <f>MOD(ROW()-2,39)+2</f>
        <v/>
      </c>
      <c r="O6353" s="42">
        <f>IF(AND($B6353&lt;&gt;"",$C6353&lt;&gt;"",$B6353&lt;=$C6353),INDEX(Szabalyok!$C:$C,$N6353),"")</f>
        <v/>
      </c>
      <c r="P6353">
        <f>IF(D6353="",P6352,P6352+1)</f>
        <v/>
      </c>
    </row>
    <row r="6354">
      <c r="A6354">
        <f>IF(P6354=P6353,0,P6354)</f>
        <v/>
      </c>
      <c r="B6354" s="41">
        <f>IF($M6354&gt;300,"",IF(OR(INDEX(Bemenet!$E$2:$E$301,$M6354)="",INDEX(Bemenet!$F$2:$F$301,$M6354)=""),"",MAX(INDEX(Bemenet!$E$2:$E$301,$M6354),INDEX(Szabalyok!$A:$A,$N6354))))</f>
        <v/>
      </c>
      <c r="C6354" s="41">
        <f>IF($B6354="","",MIN(INDEX(Bemenet!$F$2:$F$301,$M6354),INDEX(Szabalyok!$B:$B,$N6354)))</f>
        <v/>
      </c>
      <c r="D6354" s="5">
        <f>IF(AND($B6354&lt;&gt;"",$C6354&lt;&gt;"",$B6354&lt;=$C6354),INDEX(Bemenet!$G$2:$G$301,$M6354),"")</f>
        <v/>
      </c>
      <c r="E6354" s="6">
        <f>IF(AND($B6354&lt;&gt;"",$C6354&lt;&gt;"",$B6354&lt;=$C6354),INDEX(Bemenet!$D$2:$D$301,$M6354),"")</f>
        <v/>
      </c>
      <c r="F6354" s="5">
        <f>IF(AND($B6354&lt;&gt;"",$C6354&lt;&gt;"",$B6354&lt;=$C6354),$C6354-$B6354+1,"")</f>
        <v/>
      </c>
      <c r="G6354" s="5">
        <f>IF($F6354="","",$F6354*$D6354)</f>
        <v/>
      </c>
      <c r="H6354" s="42">
        <f>IF($G6354="","",$O6354)</f>
        <v/>
      </c>
      <c r="I6354" s="5">
        <f>IF($G6354="","",$G6354*IF($H6354="",$O6354,$H6354)/100)</f>
        <v/>
      </c>
      <c r="J6354" s="5">
        <f>IF(OR($L6354="",NOT(COUNTIFS($L$2:$L6354,$L6354)=1)),"",SUMIFS($G:$G,$L:$L,$L6354))</f>
        <v/>
      </c>
      <c r="K6354" s="5">
        <f>IF(OR($L6354="",NOT(COUNTIFS($L$2:$L6354,$L6354)=1)),"",SUMIFS($I:$I,$L:$L,$L6354))</f>
        <v/>
      </c>
      <c r="L6354" s="6">
        <f>IF($B6354="","",YEAR($B6354))</f>
        <v/>
      </c>
      <c r="M6354" s="6">
        <f>INT((ROW()-2)/39)+1</f>
        <v/>
      </c>
      <c r="N6354" s="6">
        <f>MOD(ROW()-2,39)+2</f>
        <v/>
      </c>
      <c r="O6354" s="42">
        <f>IF(AND($B6354&lt;&gt;"",$C6354&lt;&gt;"",$B6354&lt;=$C6354),INDEX(Szabalyok!$C:$C,$N6354),"")</f>
        <v/>
      </c>
      <c r="P6354">
        <f>IF(D6354="",P6353,P6353+1)</f>
        <v/>
      </c>
    </row>
    <row r="6355">
      <c r="A6355">
        <f>IF(P6355=P6354,0,P6355)</f>
        <v/>
      </c>
      <c r="B6355" s="41">
        <f>IF($M6355&gt;300,"",IF(OR(INDEX(Bemenet!$E$2:$E$301,$M6355)="",INDEX(Bemenet!$F$2:$F$301,$M6355)=""),"",MAX(INDEX(Bemenet!$E$2:$E$301,$M6355),INDEX(Szabalyok!$A:$A,$N6355))))</f>
        <v/>
      </c>
      <c r="C6355" s="41">
        <f>IF($B6355="","",MIN(INDEX(Bemenet!$F$2:$F$301,$M6355),INDEX(Szabalyok!$B:$B,$N6355)))</f>
        <v/>
      </c>
      <c r="D6355" s="5">
        <f>IF(AND($B6355&lt;&gt;"",$C6355&lt;&gt;"",$B6355&lt;=$C6355),INDEX(Bemenet!$G$2:$G$301,$M6355),"")</f>
        <v/>
      </c>
      <c r="E6355" s="6">
        <f>IF(AND($B6355&lt;&gt;"",$C6355&lt;&gt;"",$B6355&lt;=$C6355),INDEX(Bemenet!$D$2:$D$301,$M6355),"")</f>
        <v/>
      </c>
      <c r="F6355" s="5">
        <f>IF(AND($B6355&lt;&gt;"",$C6355&lt;&gt;"",$B6355&lt;=$C6355),$C6355-$B6355+1,"")</f>
        <v/>
      </c>
      <c r="G6355" s="5">
        <f>IF($F6355="","",$F6355*$D6355)</f>
        <v/>
      </c>
      <c r="H6355" s="42">
        <f>IF($G6355="","",$O6355)</f>
        <v/>
      </c>
      <c r="I6355" s="5">
        <f>IF($G6355="","",$G6355*IF($H6355="",$O6355,$H6355)/100)</f>
        <v/>
      </c>
      <c r="J6355" s="5">
        <f>IF(OR($L6355="",NOT(COUNTIFS($L$2:$L6355,$L6355)=1)),"",SUMIFS($G:$G,$L:$L,$L6355))</f>
        <v/>
      </c>
      <c r="K6355" s="5">
        <f>IF(OR($L6355="",NOT(COUNTIFS($L$2:$L6355,$L6355)=1)),"",SUMIFS($I:$I,$L:$L,$L6355))</f>
        <v/>
      </c>
      <c r="L6355" s="6">
        <f>IF($B6355="","",YEAR($B6355))</f>
        <v/>
      </c>
      <c r="M6355" s="6">
        <f>INT((ROW()-2)/39)+1</f>
        <v/>
      </c>
      <c r="N6355" s="6">
        <f>MOD(ROW()-2,39)+2</f>
        <v/>
      </c>
      <c r="O6355" s="42">
        <f>IF(AND($B6355&lt;&gt;"",$C6355&lt;&gt;"",$B6355&lt;=$C6355),INDEX(Szabalyok!$C:$C,$N6355),"")</f>
        <v/>
      </c>
      <c r="P6355">
        <f>IF(D6355="",P6354,P6354+1)</f>
        <v/>
      </c>
    </row>
    <row r="6356">
      <c r="A6356">
        <f>IF(P6356=P6355,0,P6356)</f>
        <v/>
      </c>
      <c r="B6356" s="41">
        <f>IF($M6356&gt;300,"",IF(OR(INDEX(Bemenet!$E$2:$E$301,$M6356)="",INDEX(Bemenet!$F$2:$F$301,$M6356)=""),"",MAX(INDEX(Bemenet!$E$2:$E$301,$M6356),INDEX(Szabalyok!$A:$A,$N6356))))</f>
        <v/>
      </c>
      <c r="C6356" s="41">
        <f>IF($B6356="","",MIN(INDEX(Bemenet!$F$2:$F$301,$M6356),INDEX(Szabalyok!$B:$B,$N6356)))</f>
        <v/>
      </c>
      <c r="D6356" s="5">
        <f>IF(AND($B6356&lt;&gt;"",$C6356&lt;&gt;"",$B6356&lt;=$C6356),INDEX(Bemenet!$G$2:$G$301,$M6356),"")</f>
        <v/>
      </c>
      <c r="E6356" s="6">
        <f>IF(AND($B6356&lt;&gt;"",$C6356&lt;&gt;"",$B6356&lt;=$C6356),INDEX(Bemenet!$D$2:$D$301,$M6356),"")</f>
        <v/>
      </c>
      <c r="F6356" s="5">
        <f>IF(AND($B6356&lt;&gt;"",$C6356&lt;&gt;"",$B6356&lt;=$C6356),$C6356-$B6356+1,"")</f>
        <v/>
      </c>
      <c r="G6356" s="5">
        <f>IF($F6356="","",$F6356*$D6356)</f>
        <v/>
      </c>
      <c r="H6356" s="42">
        <f>IF($G6356="","",$O6356)</f>
        <v/>
      </c>
      <c r="I6356" s="5">
        <f>IF($G6356="","",$G6356*IF($H6356="",$O6356,$H6356)/100)</f>
        <v/>
      </c>
      <c r="J6356" s="5">
        <f>IF(OR($L6356="",NOT(COUNTIFS($L$2:$L6356,$L6356)=1)),"",SUMIFS($G:$G,$L:$L,$L6356))</f>
        <v/>
      </c>
      <c r="K6356" s="5">
        <f>IF(OR($L6356="",NOT(COUNTIFS($L$2:$L6356,$L6356)=1)),"",SUMIFS($I:$I,$L:$L,$L6356))</f>
        <v/>
      </c>
      <c r="L6356" s="6">
        <f>IF($B6356="","",YEAR($B6356))</f>
        <v/>
      </c>
      <c r="M6356" s="6">
        <f>INT((ROW()-2)/39)+1</f>
        <v/>
      </c>
      <c r="N6356" s="6">
        <f>MOD(ROW()-2,39)+2</f>
        <v/>
      </c>
      <c r="O6356" s="42">
        <f>IF(AND($B6356&lt;&gt;"",$C6356&lt;&gt;"",$B6356&lt;=$C6356),INDEX(Szabalyok!$C:$C,$N6356),"")</f>
        <v/>
      </c>
      <c r="P6356">
        <f>IF(D6356="",P6355,P6355+1)</f>
        <v/>
      </c>
    </row>
    <row r="6357">
      <c r="A6357">
        <f>IF(P6357=P6356,0,P6357)</f>
        <v/>
      </c>
      <c r="B6357" s="41">
        <f>IF($M6357&gt;300,"",IF(OR(INDEX(Bemenet!$E$2:$E$301,$M6357)="",INDEX(Bemenet!$F$2:$F$301,$M6357)=""),"",MAX(INDEX(Bemenet!$E$2:$E$301,$M6357),INDEX(Szabalyok!$A:$A,$N6357))))</f>
        <v/>
      </c>
      <c r="C6357" s="41">
        <f>IF($B6357="","",MIN(INDEX(Bemenet!$F$2:$F$301,$M6357),INDEX(Szabalyok!$B:$B,$N6357)))</f>
        <v/>
      </c>
      <c r="D6357" s="5">
        <f>IF(AND($B6357&lt;&gt;"",$C6357&lt;&gt;"",$B6357&lt;=$C6357),INDEX(Bemenet!$G$2:$G$301,$M6357),"")</f>
        <v/>
      </c>
      <c r="E6357" s="6">
        <f>IF(AND($B6357&lt;&gt;"",$C6357&lt;&gt;"",$B6357&lt;=$C6357),INDEX(Bemenet!$D$2:$D$301,$M6357),"")</f>
        <v/>
      </c>
      <c r="F6357" s="5">
        <f>IF(AND($B6357&lt;&gt;"",$C6357&lt;&gt;"",$B6357&lt;=$C6357),$C6357-$B6357+1,"")</f>
        <v/>
      </c>
      <c r="G6357" s="5">
        <f>IF($F6357="","",$F6357*$D6357)</f>
        <v/>
      </c>
      <c r="H6357" s="42">
        <f>IF($G6357="","",$O6357)</f>
        <v/>
      </c>
      <c r="I6357" s="5">
        <f>IF($G6357="","",$G6357*IF($H6357="",$O6357,$H6357)/100)</f>
        <v/>
      </c>
      <c r="J6357" s="5">
        <f>IF(OR($L6357="",NOT(COUNTIFS($L$2:$L6357,$L6357)=1)),"",SUMIFS($G:$G,$L:$L,$L6357))</f>
        <v/>
      </c>
      <c r="K6357" s="5">
        <f>IF(OR($L6357="",NOT(COUNTIFS($L$2:$L6357,$L6357)=1)),"",SUMIFS($I:$I,$L:$L,$L6357))</f>
        <v/>
      </c>
      <c r="L6357" s="6">
        <f>IF($B6357="","",YEAR($B6357))</f>
        <v/>
      </c>
      <c r="M6357" s="6">
        <f>INT((ROW()-2)/39)+1</f>
        <v/>
      </c>
      <c r="N6357" s="6">
        <f>MOD(ROW()-2,39)+2</f>
        <v/>
      </c>
      <c r="O6357" s="42">
        <f>IF(AND($B6357&lt;&gt;"",$C6357&lt;&gt;"",$B6357&lt;=$C6357),INDEX(Szabalyok!$C:$C,$N6357),"")</f>
        <v/>
      </c>
      <c r="P6357">
        <f>IF(D6357="",P6356,P6356+1)</f>
        <v/>
      </c>
    </row>
    <row r="6358">
      <c r="A6358">
        <f>IF(P6358=P6357,0,P6358)</f>
        <v/>
      </c>
      <c r="B6358" s="41">
        <f>IF($M6358&gt;300,"",IF(OR(INDEX(Bemenet!$E$2:$E$301,$M6358)="",INDEX(Bemenet!$F$2:$F$301,$M6358)=""),"",MAX(INDEX(Bemenet!$E$2:$E$301,$M6358),INDEX(Szabalyok!$A:$A,$N6358))))</f>
        <v/>
      </c>
      <c r="C6358" s="41">
        <f>IF($B6358="","",MIN(INDEX(Bemenet!$F$2:$F$301,$M6358),INDEX(Szabalyok!$B:$B,$N6358)))</f>
        <v/>
      </c>
      <c r="D6358" s="5">
        <f>IF(AND($B6358&lt;&gt;"",$C6358&lt;&gt;"",$B6358&lt;=$C6358),INDEX(Bemenet!$G$2:$G$301,$M6358),"")</f>
        <v/>
      </c>
      <c r="E6358" s="6">
        <f>IF(AND($B6358&lt;&gt;"",$C6358&lt;&gt;"",$B6358&lt;=$C6358),INDEX(Bemenet!$D$2:$D$301,$M6358),"")</f>
        <v/>
      </c>
      <c r="F6358" s="5">
        <f>IF(AND($B6358&lt;&gt;"",$C6358&lt;&gt;"",$B6358&lt;=$C6358),$C6358-$B6358+1,"")</f>
        <v/>
      </c>
      <c r="G6358" s="5">
        <f>IF($F6358="","",$F6358*$D6358)</f>
        <v/>
      </c>
      <c r="H6358" s="42">
        <f>IF($G6358="","",$O6358)</f>
        <v/>
      </c>
      <c r="I6358" s="5">
        <f>IF($G6358="","",$G6358*IF($H6358="",$O6358,$H6358)/100)</f>
        <v/>
      </c>
      <c r="J6358" s="5">
        <f>IF(OR($L6358="",NOT(COUNTIFS($L$2:$L6358,$L6358)=1)),"",SUMIFS($G:$G,$L:$L,$L6358))</f>
        <v/>
      </c>
      <c r="K6358" s="5">
        <f>IF(OR($L6358="",NOT(COUNTIFS($L$2:$L6358,$L6358)=1)),"",SUMIFS($I:$I,$L:$L,$L6358))</f>
        <v/>
      </c>
      <c r="L6358" s="6">
        <f>IF($B6358="","",YEAR($B6358))</f>
        <v/>
      </c>
      <c r="M6358" s="6">
        <f>INT((ROW()-2)/39)+1</f>
        <v/>
      </c>
      <c r="N6358" s="6">
        <f>MOD(ROW()-2,39)+2</f>
        <v/>
      </c>
      <c r="O6358" s="42">
        <f>IF(AND($B6358&lt;&gt;"",$C6358&lt;&gt;"",$B6358&lt;=$C6358),INDEX(Szabalyok!$C:$C,$N6358),"")</f>
        <v/>
      </c>
      <c r="P6358">
        <f>IF(D6358="",P6357,P6357+1)</f>
        <v/>
      </c>
    </row>
    <row r="6359">
      <c r="A6359">
        <f>IF(P6359=P6358,0,P6359)</f>
        <v/>
      </c>
      <c r="B6359" s="41">
        <f>IF($M6359&gt;300,"",IF(OR(INDEX(Bemenet!$E$2:$E$301,$M6359)="",INDEX(Bemenet!$F$2:$F$301,$M6359)=""),"",MAX(INDEX(Bemenet!$E$2:$E$301,$M6359),INDEX(Szabalyok!$A:$A,$N6359))))</f>
        <v/>
      </c>
      <c r="C6359" s="41">
        <f>IF($B6359="","",MIN(INDEX(Bemenet!$F$2:$F$301,$M6359),INDEX(Szabalyok!$B:$B,$N6359)))</f>
        <v/>
      </c>
      <c r="D6359" s="5">
        <f>IF(AND($B6359&lt;&gt;"",$C6359&lt;&gt;"",$B6359&lt;=$C6359),INDEX(Bemenet!$G$2:$G$301,$M6359),"")</f>
        <v/>
      </c>
      <c r="E6359" s="6">
        <f>IF(AND($B6359&lt;&gt;"",$C6359&lt;&gt;"",$B6359&lt;=$C6359),INDEX(Bemenet!$D$2:$D$301,$M6359),"")</f>
        <v/>
      </c>
      <c r="F6359" s="5">
        <f>IF(AND($B6359&lt;&gt;"",$C6359&lt;&gt;"",$B6359&lt;=$C6359),$C6359-$B6359+1,"")</f>
        <v/>
      </c>
      <c r="G6359" s="5">
        <f>IF($F6359="","",$F6359*$D6359)</f>
        <v/>
      </c>
      <c r="H6359" s="42">
        <f>IF($G6359="","",$O6359)</f>
        <v/>
      </c>
      <c r="I6359" s="5">
        <f>IF($G6359="","",$G6359*IF($H6359="",$O6359,$H6359)/100)</f>
        <v/>
      </c>
      <c r="J6359" s="5">
        <f>IF(OR($L6359="",NOT(COUNTIFS($L$2:$L6359,$L6359)=1)),"",SUMIFS($G:$G,$L:$L,$L6359))</f>
        <v/>
      </c>
      <c r="K6359" s="5">
        <f>IF(OR($L6359="",NOT(COUNTIFS($L$2:$L6359,$L6359)=1)),"",SUMIFS($I:$I,$L:$L,$L6359))</f>
        <v/>
      </c>
      <c r="L6359" s="6">
        <f>IF($B6359="","",YEAR($B6359))</f>
        <v/>
      </c>
      <c r="M6359" s="6">
        <f>INT((ROW()-2)/39)+1</f>
        <v/>
      </c>
      <c r="N6359" s="6">
        <f>MOD(ROW()-2,39)+2</f>
        <v/>
      </c>
      <c r="O6359" s="42">
        <f>IF(AND($B6359&lt;&gt;"",$C6359&lt;&gt;"",$B6359&lt;=$C6359),INDEX(Szabalyok!$C:$C,$N6359),"")</f>
        <v/>
      </c>
      <c r="P6359">
        <f>IF(D6359="",P6358,P6358+1)</f>
        <v/>
      </c>
    </row>
    <row r="6360">
      <c r="A6360">
        <f>IF(P6360=P6359,0,P6360)</f>
        <v/>
      </c>
      <c r="B6360" s="41">
        <f>IF($M6360&gt;300,"",IF(OR(INDEX(Bemenet!$E$2:$E$301,$M6360)="",INDEX(Bemenet!$F$2:$F$301,$M6360)=""),"",MAX(INDEX(Bemenet!$E$2:$E$301,$M6360),INDEX(Szabalyok!$A:$A,$N6360))))</f>
        <v/>
      </c>
      <c r="C6360" s="41">
        <f>IF($B6360="","",MIN(INDEX(Bemenet!$F$2:$F$301,$M6360),INDEX(Szabalyok!$B:$B,$N6360)))</f>
        <v/>
      </c>
      <c r="D6360" s="5">
        <f>IF(AND($B6360&lt;&gt;"",$C6360&lt;&gt;"",$B6360&lt;=$C6360),INDEX(Bemenet!$G$2:$G$301,$M6360),"")</f>
        <v/>
      </c>
      <c r="E6360" s="6">
        <f>IF(AND($B6360&lt;&gt;"",$C6360&lt;&gt;"",$B6360&lt;=$C6360),INDEX(Bemenet!$D$2:$D$301,$M6360),"")</f>
        <v/>
      </c>
      <c r="F6360" s="5">
        <f>IF(AND($B6360&lt;&gt;"",$C6360&lt;&gt;"",$B6360&lt;=$C6360),$C6360-$B6360+1,"")</f>
        <v/>
      </c>
      <c r="G6360" s="5">
        <f>IF($F6360="","",$F6360*$D6360)</f>
        <v/>
      </c>
      <c r="H6360" s="42">
        <f>IF($G6360="","",$O6360)</f>
        <v/>
      </c>
      <c r="I6360" s="5">
        <f>IF($G6360="","",$G6360*IF($H6360="",$O6360,$H6360)/100)</f>
        <v/>
      </c>
      <c r="J6360" s="5">
        <f>IF(OR($L6360="",NOT(COUNTIFS($L$2:$L6360,$L6360)=1)),"",SUMIFS($G:$G,$L:$L,$L6360))</f>
        <v/>
      </c>
      <c r="K6360" s="5">
        <f>IF(OR($L6360="",NOT(COUNTIFS($L$2:$L6360,$L6360)=1)),"",SUMIFS($I:$I,$L:$L,$L6360))</f>
        <v/>
      </c>
      <c r="L6360" s="6">
        <f>IF($B6360="","",YEAR($B6360))</f>
        <v/>
      </c>
      <c r="M6360" s="6">
        <f>INT((ROW()-2)/39)+1</f>
        <v/>
      </c>
      <c r="N6360" s="6">
        <f>MOD(ROW()-2,39)+2</f>
        <v/>
      </c>
      <c r="O6360" s="42">
        <f>IF(AND($B6360&lt;&gt;"",$C6360&lt;&gt;"",$B6360&lt;=$C6360),INDEX(Szabalyok!$C:$C,$N6360),"")</f>
        <v/>
      </c>
      <c r="P6360">
        <f>IF(D6360="",P6359,P6359+1)</f>
        <v/>
      </c>
    </row>
    <row r="6361">
      <c r="A6361">
        <f>IF(P6361=P6360,0,P6361)</f>
        <v/>
      </c>
      <c r="B6361" s="41">
        <f>IF($M6361&gt;300,"",IF(OR(INDEX(Bemenet!$E$2:$E$301,$M6361)="",INDEX(Bemenet!$F$2:$F$301,$M6361)=""),"",MAX(INDEX(Bemenet!$E$2:$E$301,$M6361),INDEX(Szabalyok!$A:$A,$N6361))))</f>
        <v/>
      </c>
      <c r="C6361" s="41">
        <f>IF($B6361="","",MIN(INDEX(Bemenet!$F$2:$F$301,$M6361),INDEX(Szabalyok!$B:$B,$N6361)))</f>
        <v/>
      </c>
      <c r="D6361" s="5">
        <f>IF(AND($B6361&lt;&gt;"",$C6361&lt;&gt;"",$B6361&lt;=$C6361),INDEX(Bemenet!$G$2:$G$301,$M6361),"")</f>
        <v/>
      </c>
      <c r="E6361" s="6">
        <f>IF(AND($B6361&lt;&gt;"",$C6361&lt;&gt;"",$B6361&lt;=$C6361),INDEX(Bemenet!$D$2:$D$301,$M6361),"")</f>
        <v/>
      </c>
      <c r="F6361" s="5">
        <f>IF(AND($B6361&lt;&gt;"",$C6361&lt;&gt;"",$B6361&lt;=$C6361),$C6361-$B6361+1,"")</f>
        <v/>
      </c>
      <c r="G6361" s="5">
        <f>IF($F6361="","",$F6361*$D6361)</f>
        <v/>
      </c>
      <c r="H6361" s="42">
        <f>IF($G6361="","",$O6361)</f>
        <v/>
      </c>
      <c r="I6361" s="5">
        <f>IF($G6361="","",$G6361*IF($H6361="",$O6361,$H6361)/100)</f>
        <v/>
      </c>
      <c r="J6361" s="5">
        <f>IF(OR($L6361="",NOT(COUNTIFS($L$2:$L6361,$L6361)=1)),"",SUMIFS($G:$G,$L:$L,$L6361))</f>
        <v/>
      </c>
      <c r="K6361" s="5">
        <f>IF(OR($L6361="",NOT(COUNTIFS($L$2:$L6361,$L6361)=1)),"",SUMIFS($I:$I,$L:$L,$L6361))</f>
        <v/>
      </c>
      <c r="L6361" s="6">
        <f>IF($B6361="","",YEAR($B6361))</f>
        <v/>
      </c>
      <c r="M6361" s="6">
        <f>INT((ROW()-2)/39)+1</f>
        <v/>
      </c>
      <c r="N6361" s="6">
        <f>MOD(ROW()-2,39)+2</f>
        <v/>
      </c>
      <c r="O6361" s="42">
        <f>IF(AND($B6361&lt;&gt;"",$C6361&lt;&gt;"",$B6361&lt;=$C6361),INDEX(Szabalyok!$C:$C,$N6361),"")</f>
        <v/>
      </c>
      <c r="P6361">
        <f>IF(D6361="",P6360,P6360+1)</f>
        <v/>
      </c>
    </row>
    <row r="6362">
      <c r="A6362">
        <f>IF(P6362=P6361,0,P6362)</f>
        <v/>
      </c>
      <c r="B6362" s="41">
        <f>IF($M6362&gt;300,"",IF(OR(INDEX(Bemenet!$E$2:$E$301,$M6362)="",INDEX(Bemenet!$F$2:$F$301,$M6362)=""),"",MAX(INDEX(Bemenet!$E$2:$E$301,$M6362),INDEX(Szabalyok!$A:$A,$N6362))))</f>
        <v/>
      </c>
      <c r="C6362" s="41">
        <f>IF($B6362="","",MIN(INDEX(Bemenet!$F$2:$F$301,$M6362),INDEX(Szabalyok!$B:$B,$N6362)))</f>
        <v/>
      </c>
      <c r="D6362" s="5">
        <f>IF(AND($B6362&lt;&gt;"",$C6362&lt;&gt;"",$B6362&lt;=$C6362),INDEX(Bemenet!$G$2:$G$301,$M6362),"")</f>
        <v/>
      </c>
      <c r="E6362" s="6">
        <f>IF(AND($B6362&lt;&gt;"",$C6362&lt;&gt;"",$B6362&lt;=$C6362),INDEX(Bemenet!$D$2:$D$301,$M6362),"")</f>
        <v/>
      </c>
      <c r="F6362" s="5">
        <f>IF(AND($B6362&lt;&gt;"",$C6362&lt;&gt;"",$B6362&lt;=$C6362),$C6362-$B6362+1,"")</f>
        <v/>
      </c>
      <c r="G6362" s="5">
        <f>IF($F6362="","",$F6362*$D6362)</f>
        <v/>
      </c>
      <c r="H6362" s="42">
        <f>IF($G6362="","",$O6362)</f>
        <v/>
      </c>
      <c r="I6362" s="5">
        <f>IF($G6362="","",$G6362*IF($H6362="",$O6362,$H6362)/100)</f>
        <v/>
      </c>
      <c r="J6362" s="5">
        <f>IF(OR($L6362="",NOT(COUNTIFS($L$2:$L6362,$L6362)=1)),"",SUMIFS($G:$G,$L:$L,$L6362))</f>
        <v/>
      </c>
      <c r="K6362" s="5">
        <f>IF(OR($L6362="",NOT(COUNTIFS($L$2:$L6362,$L6362)=1)),"",SUMIFS($I:$I,$L:$L,$L6362))</f>
        <v/>
      </c>
      <c r="L6362" s="6">
        <f>IF($B6362="","",YEAR($B6362))</f>
        <v/>
      </c>
      <c r="M6362" s="6">
        <f>INT((ROW()-2)/39)+1</f>
        <v/>
      </c>
      <c r="N6362" s="6">
        <f>MOD(ROW()-2,39)+2</f>
        <v/>
      </c>
      <c r="O6362" s="42">
        <f>IF(AND($B6362&lt;&gt;"",$C6362&lt;&gt;"",$B6362&lt;=$C6362),INDEX(Szabalyok!$C:$C,$N6362),"")</f>
        <v/>
      </c>
      <c r="P6362">
        <f>IF(D6362="",P6361,P6361+1)</f>
        <v/>
      </c>
    </row>
    <row r="6363">
      <c r="A6363">
        <f>IF(P6363=P6362,0,P6363)</f>
        <v/>
      </c>
      <c r="B6363" s="41">
        <f>IF($M6363&gt;300,"",IF(OR(INDEX(Bemenet!$E$2:$E$301,$M6363)="",INDEX(Bemenet!$F$2:$F$301,$M6363)=""),"",MAX(INDEX(Bemenet!$E$2:$E$301,$M6363),INDEX(Szabalyok!$A:$A,$N6363))))</f>
        <v/>
      </c>
      <c r="C6363" s="41">
        <f>IF($B6363="","",MIN(INDEX(Bemenet!$F$2:$F$301,$M6363),INDEX(Szabalyok!$B:$B,$N6363)))</f>
        <v/>
      </c>
      <c r="D6363" s="5">
        <f>IF(AND($B6363&lt;&gt;"",$C6363&lt;&gt;"",$B6363&lt;=$C6363),INDEX(Bemenet!$G$2:$G$301,$M6363),"")</f>
        <v/>
      </c>
      <c r="E6363" s="6">
        <f>IF(AND($B6363&lt;&gt;"",$C6363&lt;&gt;"",$B6363&lt;=$C6363),INDEX(Bemenet!$D$2:$D$301,$M6363),"")</f>
        <v/>
      </c>
      <c r="F6363" s="5">
        <f>IF(AND($B6363&lt;&gt;"",$C6363&lt;&gt;"",$B6363&lt;=$C6363),$C6363-$B6363+1,"")</f>
        <v/>
      </c>
      <c r="G6363" s="5">
        <f>IF($F6363="","",$F6363*$D6363)</f>
        <v/>
      </c>
      <c r="H6363" s="42">
        <f>IF($G6363="","",$O6363)</f>
        <v/>
      </c>
      <c r="I6363" s="5">
        <f>IF($G6363="","",$G6363*IF($H6363="",$O6363,$H6363)/100)</f>
        <v/>
      </c>
      <c r="J6363" s="5">
        <f>IF(OR($L6363="",NOT(COUNTIFS($L$2:$L6363,$L6363)=1)),"",SUMIFS($G:$G,$L:$L,$L6363))</f>
        <v/>
      </c>
      <c r="K6363" s="5">
        <f>IF(OR($L6363="",NOT(COUNTIFS($L$2:$L6363,$L6363)=1)),"",SUMIFS($I:$I,$L:$L,$L6363))</f>
        <v/>
      </c>
      <c r="L6363" s="6">
        <f>IF($B6363="","",YEAR($B6363))</f>
        <v/>
      </c>
      <c r="M6363" s="6">
        <f>INT((ROW()-2)/39)+1</f>
        <v/>
      </c>
      <c r="N6363" s="6">
        <f>MOD(ROW()-2,39)+2</f>
        <v/>
      </c>
      <c r="O6363" s="42">
        <f>IF(AND($B6363&lt;&gt;"",$C6363&lt;&gt;"",$B6363&lt;=$C6363),INDEX(Szabalyok!$C:$C,$N6363),"")</f>
        <v/>
      </c>
      <c r="P6363">
        <f>IF(D6363="",P6362,P6362+1)</f>
        <v/>
      </c>
    </row>
    <row r="6364">
      <c r="A6364">
        <f>IF(P6364=P6363,0,P6364)</f>
        <v/>
      </c>
      <c r="B6364" s="41">
        <f>IF($M6364&gt;300,"",IF(OR(INDEX(Bemenet!$E$2:$E$301,$M6364)="",INDEX(Bemenet!$F$2:$F$301,$M6364)=""),"",MAX(INDEX(Bemenet!$E$2:$E$301,$M6364),INDEX(Szabalyok!$A:$A,$N6364))))</f>
        <v/>
      </c>
      <c r="C6364" s="41">
        <f>IF($B6364="","",MIN(INDEX(Bemenet!$F$2:$F$301,$M6364),INDEX(Szabalyok!$B:$B,$N6364)))</f>
        <v/>
      </c>
      <c r="D6364" s="5">
        <f>IF(AND($B6364&lt;&gt;"",$C6364&lt;&gt;"",$B6364&lt;=$C6364),INDEX(Bemenet!$G$2:$G$301,$M6364),"")</f>
        <v/>
      </c>
      <c r="E6364" s="6">
        <f>IF(AND($B6364&lt;&gt;"",$C6364&lt;&gt;"",$B6364&lt;=$C6364),INDEX(Bemenet!$D$2:$D$301,$M6364),"")</f>
        <v/>
      </c>
      <c r="F6364" s="5">
        <f>IF(AND($B6364&lt;&gt;"",$C6364&lt;&gt;"",$B6364&lt;=$C6364),$C6364-$B6364+1,"")</f>
        <v/>
      </c>
      <c r="G6364" s="5">
        <f>IF($F6364="","",$F6364*$D6364)</f>
        <v/>
      </c>
      <c r="H6364" s="42">
        <f>IF($G6364="","",$O6364)</f>
        <v/>
      </c>
      <c r="I6364" s="5">
        <f>IF($G6364="","",$G6364*IF($H6364="",$O6364,$H6364)/100)</f>
        <v/>
      </c>
      <c r="J6364" s="5">
        <f>IF(OR($L6364="",NOT(COUNTIFS($L$2:$L6364,$L6364)=1)),"",SUMIFS($G:$G,$L:$L,$L6364))</f>
        <v/>
      </c>
      <c r="K6364" s="5">
        <f>IF(OR($L6364="",NOT(COUNTIFS($L$2:$L6364,$L6364)=1)),"",SUMIFS($I:$I,$L:$L,$L6364))</f>
        <v/>
      </c>
      <c r="L6364" s="6">
        <f>IF($B6364="","",YEAR($B6364))</f>
        <v/>
      </c>
      <c r="M6364" s="6">
        <f>INT((ROW()-2)/39)+1</f>
        <v/>
      </c>
      <c r="N6364" s="6">
        <f>MOD(ROW()-2,39)+2</f>
        <v/>
      </c>
      <c r="O6364" s="42">
        <f>IF(AND($B6364&lt;&gt;"",$C6364&lt;&gt;"",$B6364&lt;=$C6364),INDEX(Szabalyok!$C:$C,$N6364),"")</f>
        <v/>
      </c>
      <c r="P6364">
        <f>IF(D6364="",P6363,P6363+1)</f>
        <v/>
      </c>
    </row>
    <row r="6365">
      <c r="A6365">
        <f>IF(P6365=P6364,0,P6365)</f>
        <v/>
      </c>
      <c r="B6365" s="41">
        <f>IF($M6365&gt;300,"",IF(OR(INDEX(Bemenet!$E$2:$E$301,$M6365)="",INDEX(Bemenet!$F$2:$F$301,$M6365)=""),"",MAX(INDEX(Bemenet!$E$2:$E$301,$M6365),INDEX(Szabalyok!$A:$A,$N6365))))</f>
        <v/>
      </c>
      <c r="C6365" s="41">
        <f>IF($B6365="","",MIN(INDEX(Bemenet!$F$2:$F$301,$M6365),INDEX(Szabalyok!$B:$B,$N6365)))</f>
        <v/>
      </c>
      <c r="D6365" s="5">
        <f>IF(AND($B6365&lt;&gt;"",$C6365&lt;&gt;"",$B6365&lt;=$C6365),INDEX(Bemenet!$G$2:$G$301,$M6365),"")</f>
        <v/>
      </c>
      <c r="E6365" s="6">
        <f>IF(AND($B6365&lt;&gt;"",$C6365&lt;&gt;"",$B6365&lt;=$C6365),INDEX(Bemenet!$D$2:$D$301,$M6365),"")</f>
        <v/>
      </c>
      <c r="F6365" s="5">
        <f>IF(AND($B6365&lt;&gt;"",$C6365&lt;&gt;"",$B6365&lt;=$C6365),$C6365-$B6365+1,"")</f>
        <v/>
      </c>
      <c r="G6365" s="5">
        <f>IF($F6365="","",$F6365*$D6365)</f>
        <v/>
      </c>
      <c r="H6365" s="42">
        <f>IF($G6365="","",$O6365)</f>
        <v/>
      </c>
      <c r="I6365" s="5">
        <f>IF($G6365="","",$G6365*IF($H6365="",$O6365,$H6365)/100)</f>
        <v/>
      </c>
      <c r="J6365" s="5">
        <f>IF(OR($L6365="",NOT(COUNTIFS($L$2:$L6365,$L6365)=1)),"",SUMIFS($G:$G,$L:$L,$L6365))</f>
        <v/>
      </c>
      <c r="K6365" s="5">
        <f>IF(OR($L6365="",NOT(COUNTIFS($L$2:$L6365,$L6365)=1)),"",SUMIFS($I:$I,$L:$L,$L6365))</f>
        <v/>
      </c>
      <c r="L6365" s="6">
        <f>IF($B6365="","",YEAR($B6365))</f>
        <v/>
      </c>
      <c r="M6365" s="6">
        <f>INT((ROW()-2)/39)+1</f>
        <v/>
      </c>
      <c r="N6365" s="6">
        <f>MOD(ROW()-2,39)+2</f>
        <v/>
      </c>
      <c r="O6365" s="42">
        <f>IF(AND($B6365&lt;&gt;"",$C6365&lt;&gt;"",$B6365&lt;=$C6365),INDEX(Szabalyok!$C:$C,$N6365),"")</f>
        <v/>
      </c>
      <c r="P6365">
        <f>IF(D6365="",P6364,P6364+1)</f>
        <v/>
      </c>
    </row>
    <row r="6366">
      <c r="A6366">
        <f>IF(P6366=P6365,0,P6366)</f>
        <v/>
      </c>
      <c r="B6366" s="41">
        <f>IF($M6366&gt;300,"",IF(OR(INDEX(Bemenet!$E$2:$E$301,$M6366)="",INDEX(Bemenet!$F$2:$F$301,$M6366)=""),"",MAX(INDEX(Bemenet!$E$2:$E$301,$M6366),INDEX(Szabalyok!$A:$A,$N6366))))</f>
        <v/>
      </c>
      <c r="C6366" s="41">
        <f>IF($B6366="","",MIN(INDEX(Bemenet!$F$2:$F$301,$M6366),INDEX(Szabalyok!$B:$B,$N6366)))</f>
        <v/>
      </c>
      <c r="D6366" s="5">
        <f>IF(AND($B6366&lt;&gt;"",$C6366&lt;&gt;"",$B6366&lt;=$C6366),INDEX(Bemenet!$G$2:$G$301,$M6366),"")</f>
        <v/>
      </c>
      <c r="E6366" s="6">
        <f>IF(AND($B6366&lt;&gt;"",$C6366&lt;&gt;"",$B6366&lt;=$C6366),INDEX(Bemenet!$D$2:$D$301,$M6366),"")</f>
        <v/>
      </c>
      <c r="F6366" s="5">
        <f>IF(AND($B6366&lt;&gt;"",$C6366&lt;&gt;"",$B6366&lt;=$C6366),$C6366-$B6366+1,"")</f>
        <v/>
      </c>
      <c r="G6366" s="5">
        <f>IF($F6366="","",$F6366*$D6366)</f>
        <v/>
      </c>
      <c r="H6366" s="42">
        <f>IF($G6366="","",$O6366)</f>
        <v/>
      </c>
      <c r="I6366" s="5">
        <f>IF($G6366="","",$G6366*IF($H6366="",$O6366,$H6366)/100)</f>
        <v/>
      </c>
      <c r="J6366" s="5">
        <f>IF(OR($L6366="",NOT(COUNTIFS($L$2:$L6366,$L6366)=1)),"",SUMIFS($G:$G,$L:$L,$L6366))</f>
        <v/>
      </c>
      <c r="K6366" s="5">
        <f>IF(OR($L6366="",NOT(COUNTIFS($L$2:$L6366,$L6366)=1)),"",SUMIFS($I:$I,$L:$L,$L6366))</f>
        <v/>
      </c>
      <c r="L6366" s="6">
        <f>IF($B6366="","",YEAR($B6366))</f>
        <v/>
      </c>
      <c r="M6366" s="6">
        <f>INT((ROW()-2)/39)+1</f>
        <v/>
      </c>
      <c r="N6366" s="6">
        <f>MOD(ROW()-2,39)+2</f>
        <v/>
      </c>
      <c r="O6366" s="42">
        <f>IF(AND($B6366&lt;&gt;"",$C6366&lt;&gt;"",$B6366&lt;=$C6366),INDEX(Szabalyok!$C:$C,$N6366),"")</f>
        <v/>
      </c>
      <c r="P6366">
        <f>IF(D6366="",P6365,P6365+1)</f>
        <v/>
      </c>
    </row>
    <row r="6367">
      <c r="A6367">
        <f>IF(P6367=P6366,0,P6367)</f>
        <v/>
      </c>
      <c r="B6367" s="41">
        <f>IF($M6367&gt;300,"",IF(OR(INDEX(Bemenet!$E$2:$E$301,$M6367)="",INDEX(Bemenet!$F$2:$F$301,$M6367)=""),"",MAX(INDEX(Bemenet!$E$2:$E$301,$M6367),INDEX(Szabalyok!$A:$A,$N6367))))</f>
        <v/>
      </c>
      <c r="C6367" s="41">
        <f>IF($B6367="","",MIN(INDEX(Bemenet!$F$2:$F$301,$M6367),INDEX(Szabalyok!$B:$B,$N6367)))</f>
        <v/>
      </c>
      <c r="D6367" s="5">
        <f>IF(AND($B6367&lt;&gt;"",$C6367&lt;&gt;"",$B6367&lt;=$C6367),INDEX(Bemenet!$G$2:$G$301,$M6367),"")</f>
        <v/>
      </c>
      <c r="E6367" s="6">
        <f>IF(AND($B6367&lt;&gt;"",$C6367&lt;&gt;"",$B6367&lt;=$C6367),INDEX(Bemenet!$D$2:$D$301,$M6367),"")</f>
        <v/>
      </c>
      <c r="F6367" s="5">
        <f>IF(AND($B6367&lt;&gt;"",$C6367&lt;&gt;"",$B6367&lt;=$C6367),$C6367-$B6367+1,"")</f>
        <v/>
      </c>
      <c r="G6367" s="5">
        <f>IF($F6367="","",$F6367*$D6367)</f>
        <v/>
      </c>
      <c r="H6367" s="42">
        <f>IF($G6367="","",$O6367)</f>
        <v/>
      </c>
      <c r="I6367" s="5">
        <f>IF($G6367="","",$G6367*IF($H6367="",$O6367,$H6367)/100)</f>
        <v/>
      </c>
      <c r="J6367" s="5">
        <f>IF(OR($L6367="",NOT(COUNTIFS($L$2:$L6367,$L6367)=1)),"",SUMIFS($G:$G,$L:$L,$L6367))</f>
        <v/>
      </c>
      <c r="K6367" s="5">
        <f>IF(OR($L6367="",NOT(COUNTIFS($L$2:$L6367,$L6367)=1)),"",SUMIFS($I:$I,$L:$L,$L6367))</f>
        <v/>
      </c>
      <c r="L6367" s="6">
        <f>IF($B6367="","",YEAR($B6367))</f>
        <v/>
      </c>
      <c r="M6367" s="6">
        <f>INT((ROW()-2)/39)+1</f>
        <v/>
      </c>
      <c r="N6367" s="6">
        <f>MOD(ROW()-2,39)+2</f>
        <v/>
      </c>
      <c r="O6367" s="42">
        <f>IF(AND($B6367&lt;&gt;"",$C6367&lt;&gt;"",$B6367&lt;=$C6367),INDEX(Szabalyok!$C:$C,$N6367),"")</f>
        <v/>
      </c>
      <c r="P6367">
        <f>IF(D6367="",P6366,P6366+1)</f>
        <v/>
      </c>
    </row>
    <row r="6368">
      <c r="A6368">
        <f>IF(P6368=P6367,0,P6368)</f>
        <v/>
      </c>
      <c r="B6368" s="41">
        <f>IF($M6368&gt;300,"",IF(OR(INDEX(Bemenet!$E$2:$E$301,$M6368)="",INDEX(Bemenet!$F$2:$F$301,$M6368)=""),"",MAX(INDEX(Bemenet!$E$2:$E$301,$M6368),INDEX(Szabalyok!$A:$A,$N6368))))</f>
        <v/>
      </c>
      <c r="C6368" s="41">
        <f>IF($B6368="","",MIN(INDEX(Bemenet!$F$2:$F$301,$M6368),INDEX(Szabalyok!$B:$B,$N6368)))</f>
        <v/>
      </c>
      <c r="D6368" s="5">
        <f>IF(AND($B6368&lt;&gt;"",$C6368&lt;&gt;"",$B6368&lt;=$C6368),INDEX(Bemenet!$G$2:$G$301,$M6368),"")</f>
        <v/>
      </c>
      <c r="E6368" s="6">
        <f>IF(AND($B6368&lt;&gt;"",$C6368&lt;&gt;"",$B6368&lt;=$C6368),INDEX(Bemenet!$D$2:$D$301,$M6368),"")</f>
        <v/>
      </c>
      <c r="F6368" s="5">
        <f>IF(AND($B6368&lt;&gt;"",$C6368&lt;&gt;"",$B6368&lt;=$C6368),$C6368-$B6368+1,"")</f>
        <v/>
      </c>
      <c r="G6368" s="5">
        <f>IF($F6368="","",$F6368*$D6368)</f>
        <v/>
      </c>
      <c r="H6368" s="42">
        <f>IF($G6368="","",$O6368)</f>
        <v/>
      </c>
      <c r="I6368" s="5">
        <f>IF($G6368="","",$G6368*IF($H6368="",$O6368,$H6368)/100)</f>
        <v/>
      </c>
      <c r="J6368" s="5">
        <f>IF(OR($L6368="",NOT(COUNTIFS($L$2:$L6368,$L6368)=1)),"",SUMIFS($G:$G,$L:$L,$L6368))</f>
        <v/>
      </c>
      <c r="K6368" s="5">
        <f>IF(OR($L6368="",NOT(COUNTIFS($L$2:$L6368,$L6368)=1)),"",SUMIFS($I:$I,$L:$L,$L6368))</f>
        <v/>
      </c>
      <c r="L6368" s="6">
        <f>IF($B6368="","",YEAR($B6368))</f>
        <v/>
      </c>
      <c r="M6368" s="6">
        <f>INT((ROW()-2)/39)+1</f>
        <v/>
      </c>
      <c r="N6368" s="6">
        <f>MOD(ROW()-2,39)+2</f>
        <v/>
      </c>
      <c r="O6368" s="42">
        <f>IF(AND($B6368&lt;&gt;"",$C6368&lt;&gt;"",$B6368&lt;=$C6368),INDEX(Szabalyok!$C:$C,$N6368),"")</f>
        <v/>
      </c>
      <c r="P6368">
        <f>IF(D6368="",P6367,P6367+1)</f>
        <v/>
      </c>
    </row>
    <row r="6369">
      <c r="A6369">
        <f>IF(P6369=P6368,0,P6369)</f>
        <v/>
      </c>
      <c r="B6369" s="41">
        <f>IF($M6369&gt;300,"",IF(OR(INDEX(Bemenet!$E$2:$E$301,$M6369)="",INDEX(Bemenet!$F$2:$F$301,$M6369)=""),"",MAX(INDEX(Bemenet!$E$2:$E$301,$M6369),INDEX(Szabalyok!$A:$A,$N6369))))</f>
        <v/>
      </c>
      <c r="C6369" s="41">
        <f>IF($B6369="","",MIN(INDEX(Bemenet!$F$2:$F$301,$M6369),INDEX(Szabalyok!$B:$B,$N6369)))</f>
        <v/>
      </c>
      <c r="D6369" s="5">
        <f>IF(AND($B6369&lt;&gt;"",$C6369&lt;&gt;"",$B6369&lt;=$C6369),INDEX(Bemenet!$G$2:$G$301,$M6369),"")</f>
        <v/>
      </c>
      <c r="E6369" s="6">
        <f>IF(AND($B6369&lt;&gt;"",$C6369&lt;&gt;"",$B6369&lt;=$C6369),INDEX(Bemenet!$D$2:$D$301,$M6369),"")</f>
        <v/>
      </c>
      <c r="F6369" s="5">
        <f>IF(AND($B6369&lt;&gt;"",$C6369&lt;&gt;"",$B6369&lt;=$C6369),$C6369-$B6369+1,"")</f>
        <v/>
      </c>
      <c r="G6369" s="5">
        <f>IF($F6369="","",$F6369*$D6369)</f>
        <v/>
      </c>
      <c r="H6369" s="42">
        <f>IF($G6369="","",$O6369)</f>
        <v/>
      </c>
      <c r="I6369" s="5">
        <f>IF($G6369="","",$G6369*IF($H6369="",$O6369,$H6369)/100)</f>
        <v/>
      </c>
      <c r="J6369" s="5">
        <f>IF(OR($L6369="",NOT(COUNTIFS($L$2:$L6369,$L6369)=1)),"",SUMIFS($G:$G,$L:$L,$L6369))</f>
        <v/>
      </c>
      <c r="K6369" s="5">
        <f>IF(OR($L6369="",NOT(COUNTIFS($L$2:$L6369,$L6369)=1)),"",SUMIFS($I:$I,$L:$L,$L6369))</f>
        <v/>
      </c>
      <c r="L6369" s="6">
        <f>IF($B6369="","",YEAR($B6369))</f>
        <v/>
      </c>
      <c r="M6369" s="6">
        <f>INT((ROW()-2)/39)+1</f>
        <v/>
      </c>
      <c r="N6369" s="6">
        <f>MOD(ROW()-2,39)+2</f>
        <v/>
      </c>
      <c r="O6369" s="42">
        <f>IF(AND($B6369&lt;&gt;"",$C6369&lt;&gt;"",$B6369&lt;=$C6369),INDEX(Szabalyok!$C:$C,$N6369),"")</f>
        <v/>
      </c>
      <c r="P6369">
        <f>IF(D6369="",P6368,P6368+1)</f>
        <v/>
      </c>
    </row>
    <row r="6370">
      <c r="A6370">
        <f>IF(P6370=P6369,0,P6370)</f>
        <v/>
      </c>
      <c r="B6370" s="41">
        <f>IF($M6370&gt;300,"",IF(OR(INDEX(Bemenet!$E$2:$E$301,$M6370)="",INDEX(Bemenet!$F$2:$F$301,$M6370)=""),"",MAX(INDEX(Bemenet!$E$2:$E$301,$M6370),INDEX(Szabalyok!$A:$A,$N6370))))</f>
        <v/>
      </c>
      <c r="C6370" s="41">
        <f>IF($B6370="","",MIN(INDEX(Bemenet!$F$2:$F$301,$M6370),INDEX(Szabalyok!$B:$B,$N6370)))</f>
        <v/>
      </c>
      <c r="D6370" s="5">
        <f>IF(AND($B6370&lt;&gt;"",$C6370&lt;&gt;"",$B6370&lt;=$C6370),INDEX(Bemenet!$G$2:$G$301,$M6370),"")</f>
        <v/>
      </c>
      <c r="E6370" s="6">
        <f>IF(AND($B6370&lt;&gt;"",$C6370&lt;&gt;"",$B6370&lt;=$C6370),INDEX(Bemenet!$D$2:$D$301,$M6370),"")</f>
        <v/>
      </c>
      <c r="F6370" s="5">
        <f>IF(AND($B6370&lt;&gt;"",$C6370&lt;&gt;"",$B6370&lt;=$C6370),$C6370-$B6370+1,"")</f>
        <v/>
      </c>
      <c r="G6370" s="5">
        <f>IF($F6370="","",$F6370*$D6370)</f>
        <v/>
      </c>
      <c r="H6370" s="42">
        <f>IF($G6370="","",$O6370)</f>
        <v/>
      </c>
      <c r="I6370" s="5">
        <f>IF($G6370="","",$G6370*IF($H6370="",$O6370,$H6370)/100)</f>
        <v/>
      </c>
      <c r="J6370" s="5">
        <f>IF(OR($L6370="",NOT(COUNTIFS($L$2:$L6370,$L6370)=1)),"",SUMIFS($G:$G,$L:$L,$L6370))</f>
        <v/>
      </c>
      <c r="K6370" s="5">
        <f>IF(OR($L6370="",NOT(COUNTIFS($L$2:$L6370,$L6370)=1)),"",SUMIFS($I:$I,$L:$L,$L6370))</f>
        <v/>
      </c>
      <c r="L6370" s="6">
        <f>IF($B6370="","",YEAR($B6370))</f>
        <v/>
      </c>
      <c r="M6370" s="6">
        <f>INT((ROW()-2)/39)+1</f>
        <v/>
      </c>
      <c r="N6370" s="6">
        <f>MOD(ROW()-2,39)+2</f>
        <v/>
      </c>
      <c r="O6370" s="42">
        <f>IF(AND($B6370&lt;&gt;"",$C6370&lt;&gt;"",$B6370&lt;=$C6370),INDEX(Szabalyok!$C:$C,$N6370),"")</f>
        <v/>
      </c>
      <c r="P6370">
        <f>IF(D6370="",P6369,P6369+1)</f>
        <v/>
      </c>
    </row>
    <row r="6371">
      <c r="A6371">
        <f>IF(P6371=P6370,0,P6371)</f>
        <v/>
      </c>
      <c r="B6371" s="41">
        <f>IF($M6371&gt;300,"",IF(OR(INDEX(Bemenet!$E$2:$E$301,$M6371)="",INDEX(Bemenet!$F$2:$F$301,$M6371)=""),"",MAX(INDEX(Bemenet!$E$2:$E$301,$M6371),INDEX(Szabalyok!$A:$A,$N6371))))</f>
        <v/>
      </c>
      <c r="C6371" s="41">
        <f>IF($B6371="","",MIN(INDEX(Bemenet!$F$2:$F$301,$M6371),INDEX(Szabalyok!$B:$B,$N6371)))</f>
        <v/>
      </c>
      <c r="D6371" s="5">
        <f>IF(AND($B6371&lt;&gt;"",$C6371&lt;&gt;"",$B6371&lt;=$C6371),INDEX(Bemenet!$G$2:$G$301,$M6371),"")</f>
        <v/>
      </c>
      <c r="E6371" s="6">
        <f>IF(AND($B6371&lt;&gt;"",$C6371&lt;&gt;"",$B6371&lt;=$C6371),INDEX(Bemenet!$D$2:$D$301,$M6371),"")</f>
        <v/>
      </c>
      <c r="F6371" s="5">
        <f>IF(AND($B6371&lt;&gt;"",$C6371&lt;&gt;"",$B6371&lt;=$C6371),$C6371-$B6371+1,"")</f>
        <v/>
      </c>
      <c r="G6371" s="5">
        <f>IF($F6371="","",$F6371*$D6371)</f>
        <v/>
      </c>
      <c r="H6371" s="42">
        <f>IF($G6371="","",$O6371)</f>
        <v/>
      </c>
      <c r="I6371" s="5">
        <f>IF($G6371="","",$G6371*IF($H6371="",$O6371,$H6371)/100)</f>
        <v/>
      </c>
      <c r="J6371" s="5">
        <f>IF(OR($L6371="",NOT(COUNTIFS($L$2:$L6371,$L6371)=1)),"",SUMIFS($G:$G,$L:$L,$L6371))</f>
        <v/>
      </c>
      <c r="K6371" s="5">
        <f>IF(OR($L6371="",NOT(COUNTIFS($L$2:$L6371,$L6371)=1)),"",SUMIFS($I:$I,$L:$L,$L6371))</f>
        <v/>
      </c>
      <c r="L6371" s="6">
        <f>IF($B6371="","",YEAR($B6371))</f>
        <v/>
      </c>
      <c r="M6371" s="6">
        <f>INT((ROW()-2)/39)+1</f>
        <v/>
      </c>
      <c r="N6371" s="6">
        <f>MOD(ROW()-2,39)+2</f>
        <v/>
      </c>
      <c r="O6371" s="42">
        <f>IF(AND($B6371&lt;&gt;"",$C6371&lt;&gt;"",$B6371&lt;=$C6371),INDEX(Szabalyok!$C:$C,$N6371),"")</f>
        <v/>
      </c>
      <c r="P6371">
        <f>IF(D6371="",P6370,P6370+1)</f>
        <v/>
      </c>
    </row>
    <row r="6372">
      <c r="A6372">
        <f>IF(P6372=P6371,0,P6372)</f>
        <v/>
      </c>
      <c r="B6372" s="41">
        <f>IF($M6372&gt;300,"",IF(OR(INDEX(Bemenet!$E$2:$E$301,$M6372)="",INDEX(Bemenet!$F$2:$F$301,$M6372)=""),"",MAX(INDEX(Bemenet!$E$2:$E$301,$M6372),INDEX(Szabalyok!$A:$A,$N6372))))</f>
        <v/>
      </c>
      <c r="C6372" s="41">
        <f>IF($B6372="","",MIN(INDEX(Bemenet!$F$2:$F$301,$M6372),INDEX(Szabalyok!$B:$B,$N6372)))</f>
        <v/>
      </c>
      <c r="D6372" s="5">
        <f>IF(AND($B6372&lt;&gt;"",$C6372&lt;&gt;"",$B6372&lt;=$C6372),INDEX(Bemenet!$G$2:$G$301,$M6372),"")</f>
        <v/>
      </c>
      <c r="E6372" s="6">
        <f>IF(AND($B6372&lt;&gt;"",$C6372&lt;&gt;"",$B6372&lt;=$C6372),INDEX(Bemenet!$D$2:$D$301,$M6372),"")</f>
        <v/>
      </c>
      <c r="F6372" s="5">
        <f>IF(AND($B6372&lt;&gt;"",$C6372&lt;&gt;"",$B6372&lt;=$C6372),$C6372-$B6372+1,"")</f>
        <v/>
      </c>
      <c r="G6372" s="5">
        <f>IF($F6372="","",$F6372*$D6372)</f>
        <v/>
      </c>
      <c r="H6372" s="42">
        <f>IF($G6372="","",$O6372)</f>
        <v/>
      </c>
      <c r="I6372" s="5">
        <f>IF($G6372="","",$G6372*IF($H6372="",$O6372,$H6372)/100)</f>
        <v/>
      </c>
      <c r="J6372" s="5">
        <f>IF(OR($L6372="",NOT(COUNTIFS($L$2:$L6372,$L6372)=1)),"",SUMIFS($G:$G,$L:$L,$L6372))</f>
        <v/>
      </c>
      <c r="K6372" s="5">
        <f>IF(OR($L6372="",NOT(COUNTIFS($L$2:$L6372,$L6372)=1)),"",SUMIFS($I:$I,$L:$L,$L6372))</f>
        <v/>
      </c>
      <c r="L6372" s="6">
        <f>IF($B6372="","",YEAR($B6372))</f>
        <v/>
      </c>
      <c r="M6372" s="6">
        <f>INT((ROW()-2)/39)+1</f>
        <v/>
      </c>
      <c r="N6372" s="6">
        <f>MOD(ROW()-2,39)+2</f>
        <v/>
      </c>
      <c r="O6372" s="42">
        <f>IF(AND($B6372&lt;&gt;"",$C6372&lt;&gt;"",$B6372&lt;=$C6372),INDEX(Szabalyok!$C:$C,$N6372),"")</f>
        <v/>
      </c>
      <c r="P6372">
        <f>IF(D6372="",P6371,P6371+1)</f>
        <v/>
      </c>
    </row>
    <row r="6373">
      <c r="A6373">
        <f>IF(P6373=P6372,0,P6373)</f>
        <v/>
      </c>
      <c r="B6373" s="41">
        <f>IF($M6373&gt;300,"",IF(OR(INDEX(Bemenet!$E$2:$E$301,$M6373)="",INDEX(Bemenet!$F$2:$F$301,$M6373)=""),"",MAX(INDEX(Bemenet!$E$2:$E$301,$M6373),INDEX(Szabalyok!$A:$A,$N6373))))</f>
        <v/>
      </c>
      <c r="C6373" s="41">
        <f>IF($B6373="","",MIN(INDEX(Bemenet!$F$2:$F$301,$M6373),INDEX(Szabalyok!$B:$B,$N6373)))</f>
        <v/>
      </c>
      <c r="D6373" s="5">
        <f>IF(AND($B6373&lt;&gt;"",$C6373&lt;&gt;"",$B6373&lt;=$C6373),INDEX(Bemenet!$G$2:$G$301,$M6373),"")</f>
        <v/>
      </c>
      <c r="E6373" s="6">
        <f>IF(AND($B6373&lt;&gt;"",$C6373&lt;&gt;"",$B6373&lt;=$C6373),INDEX(Bemenet!$D$2:$D$301,$M6373),"")</f>
        <v/>
      </c>
      <c r="F6373" s="5">
        <f>IF(AND($B6373&lt;&gt;"",$C6373&lt;&gt;"",$B6373&lt;=$C6373),$C6373-$B6373+1,"")</f>
        <v/>
      </c>
      <c r="G6373" s="5">
        <f>IF($F6373="","",$F6373*$D6373)</f>
        <v/>
      </c>
      <c r="H6373" s="42">
        <f>IF($G6373="","",$O6373)</f>
        <v/>
      </c>
      <c r="I6373" s="5">
        <f>IF($G6373="","",$G6373*IF($H6373="",$O6373,$H6373)/100)</f>
        <v/>
      </c>
      <c r="J6373" s="5">
        <f>IF(OR($L6373="",NOT(COUNTIFS($L$2:$L6373,$L6373)=1)),"",SUMIFS($G:$G,$L:$L,$L6373))</f>
        <v/>
      </c>
      <c r="K6373" s="5">
        <f>IF(OR($L6373="",NOT(COUNTIFS($L$2:$L6373,$L6373)=1)),"",SUMIFS($I:$I,$L:$L,$L6373))</f>
        <v/>
      </c>
      <c r="L6373" s="6">
        <f>IF($B6373="","",YEAR($B6373))</f>
        <v/>
      </c>
      <c r="M6373" s="6">
        <f>INT((ROW()-2)/39)+1</f>
        <v/>
      </c>
      <c r="N6373" s="6">
        <f>MOD(ROW()-2,39)+2</f>
        <v/>
      </c>
      <c r="O6373" s="42">
        <f>IF(AND($B6373&lt;&gt;"",$C6373&lt;&gt;"",$B6373&lt;=$C6373),INDEX(Szabalyok!$C:$C,$N6373),"")</f>
        <v/>
      </c>
      <c r="P6373">
        <f>IF(D6373="",P6372,P6372+1)</f>
        <v/>
      </c>
    </row>
    <row r="6374">
      <c r="A6374">
        <f>IF(P6374=P6373,0,P6374)</f>
        <v/>
      </c>
      <c r="B6374" s="41">
        <f>IF($M6374&gt;300,"",IF(OR(INDEX(Bemenet!$E$2:$E$301,$M6374)="",INDEX(Bemenet!$F$2:$F$301,$M6374)=""),"",MAX(INDEX(Bemenet!$E$2:$E$301,$M6374),INDEX(Szabalyok!$A:$A,$N6374))))</f>
        <v/>
      </c>
      <c r="C6374" s="41">
        <f>IF($B6374="","",MIN(INDEX(Bemenet!$F$2:$F$301,$M6374),INDEX(Szabalyok!$B:$B,$N6374)))</f>
        <v/>
      </c>
      <c r="D6374" s="5">
        <f>IF(AND($B6374&lt;&gt;"",$C6374&lt;&gt;"",$B6374&lt;=$C6374),INDEX(Bemenet!$G$2:$G$301,$M6374),"")</f>
        <v/>
      </c>
      <c r="E6374" s="6">
        <f>IF(AND($B6374&lt;&gt;"",$C6374&lt;&gt;"",$B6374&lt;=$C6374),INDEX(Bemenet!$D$2:$D$301,$M6374),"")</f>
        <v/>
      </c>
      <c r="F6374" s="5">
        <f>IF(AND($B6374&lt;&gt;"",$C6374&lt;&gt;"",$B6374&lt;=$C6374),$C6374-$B6374+1,"")</f>
        <v/>
      </c>
      <c r="G6374" s="5">
        <f>IF($F6374="","",$F6374*$D6374)</f>
        <v/>
      </c>
      <c r="H6374" s="42">
        <f>IF($G6374="","",$O6374)</f>
        <v/>
      </c>
      <c r="I6374" s="5">
        <f>IF($G6374="","",$G6374*IF($H6374="",$O6374,$H6374)/100)</f>
        <v/>
      </c>
      <c r="J6374" s="5">
        <f>IF(OR($L6374="",NOT(COUNTIFS($L$2:$L6374,$L6374)=1)),"",SUMIFS($G:$G,$L:$L,$L6374))</f>
        <v/>
      </c>
      <c r="K6374" s="5">
        <f>IF(OR($L6374="",NOT(COUNTIFS($L$2:$L6374,$L6374)=1)),"",SUMIFS($I:$I,$L:$L,$L6374))</f>
        <v/>
      </c>
      <c r="L6374" s="6">
        <f>IF($B6374="","",YEAR($B6374))</f>
        <v/>
      </c>
      <c r="M6374" s="6">
        <f>INT((ROW()-2)/39)+1</f>
        <v/>
      </c>
      <c r="N6374" s="6">
        <f>MOD(ROW()-2,39)+2</f>
        <v/>
      </c>
      <c r="O6374" s="42">
        <f>IF(AND($B6374&lt;&gt;"",$C6374&lt;&gt;"",$B6374&lt;=$C6374),INDEX(Szabalyok!$C:$C,$N6374),"")</f>
        <v/>
      </c>
      <c r="P6374">
        <f>IF(D6374="",P6373,P6373+1)</f>
        <v/>
      </c>
    </row>
    <row r="6375">
      <c r="A6375">
        <f>IF(P6375=P6374,0,P6375)</f>
        <v/>
      </c>
      <c r="B6375" s="41">
        <f>IF($M6375&gt;300,"",IF(OR(INDEX(Bemenet!$E$2:$E$301,$M6375)="",INDEX(Bemenet!$F$2:$F$301,$M6375)=""),"",MAX(INDEX(Bemenet!$E$2:$E$301,$M6375),INDEX(Szabalyok!$A:$A,$N6375))))</f>
        <v/>
      </c>
      <c r="C6375" s="41">
        <f>IF($B6375="","",MIN(INDEX(Bemenet!$F$2:$F$301,$M6375),INDEX(Szabalyok!$B:$B,$N6375)))</f>
        <v/>
      </c>
      <c r="D6375" s="5">
        <f>IF(AND($B6375&lt;&gt;"",$C6375&lt;&gt;"",$B6375&lt;=$C6375),INDEX(Bemenet!$G$2:$G$301,$M6375),"")</f>
        <v/>
      </c>
      <c r="E6375" s="6">
        <f>IF(AND($B6375&lt;&gt;"",$C6375&lt;&gt;"",$B6375&lt;=$C6375),INDEX(Bemenet!$D$2:$D$301,$M6375),"")</f>
        <v/>
      </c>
      <c r="F6375" s="5">
        <f>IF(AND($B6375&lt;&gt;"",$C6375&lt;&gt;"",$B6375&lt;=$C6375),$C6375-$B6375+1,"")</f>
        <v/>
      </c>
      <c r="G6375" s="5">
        <f>IF($F6375="","",$F6375*$D6375)</f>
        <v/>
      </c>
      <c r="H6375" s="42">
        <f>IF($G6375="","",$O6375)</f>
        <v/>
      </c>
      <c r="I6375" s="5">
        <f>IF($G6375="","",$G6375*IF($H6375="",$O6375,$H6375)/100)</f>
        <v/>
      </c>
      <c r="J6375" s="5">
        <f>IF(OR($L6375="",NOT(COUNTIFS($L$2:$L6375,$L6375)=1)),"",SUMIFS($G:$G,$L:$L,$L6375))</f>
        <v/>
      </c>
      <c r="K6375" s="5">
        <f>IF(OR($L6375="",NOT(COUNTIFS($L$2:$L6375,$L6375)=1)),"",SUMIFS($I:$I,$L:$L,$L6375))</f>
        <v/>
      </c>
      <c r="L6375" s="6">
        <f>IF($B6375="","",YEAR($B6375))</f>
        <v/>
      </c>
      <c r="M6375" s="6">
        <f>INT((ROW()-2)/39)+1</f>
        <v/>
      </c>
      <c r="N6375" s="6">
        <f>MOD(ROW()-2,39)+2</f>
        <v/>
      </c>
      <c r="O6375" s="42">
        <f>IF(AND($B6375&lt;&gt;"",$C6375&lt;&gt;"",$B6375&lt;=$C6375),INDEX(Szabalyok!$C:$C,$N6375),"")</f>
        <v/>
      </c>
      <c r="P6375">
        <f>IF(D6375="",P6374,P6374+1)</f>
        <v/>
      </c>
    </row>
    <row r="6376">
      <c r="A6376">
        <f>IF(P6376=P6375,0,P6376)</f>
        <v/>
      </c>
      <c r="B6376" s="41">
        <f>IF($M6376&gt;300,"",IF(OR(INDEX(Bemenet!$E$2:$E$301,$M6376)="",INDEX(Bemenet!$F$2:$F$301,$M6376)=""),"",MAX(INDEX(Bemenet!$E$2:$E$301,$M6376),INDEX(Szabalyok!$A:$A,$N6376))))</f>
        <v/>
      </c>
      <c r="C6376" s="41">
        <f>IF($B6376="","",MIN(INDEX(Bemenet!$F$2:$F$301,$M6376),INDEX(Szabalyok!$B:$B,$N6376)))</f>
        <v/>
      </c>
      <c r="D6376" s="5">
        <f>IF(AND($B6376&lt;&gt;"",$C6376&lt;&gt;"",$B6376&lt;=$C6376),INDEX(Bemenet!$G$2:$G$301,$M6376),"")</f>
        <v/>
      </c>
      <c r="E6376" s="6">
        <f>IF(AND($B6376&lt;&gt;"",$C6376&lt;&gt;"",$B6376&lt;=$C6376),INDEX(Bemenet!$D$2:$D$301,$M6376),"")</f>
        <v/>
      </c>
      <c r="F6376" s="5">
        <f>IF(AND($B6376&lt;&gt;"",$C6376&lt;&gt;"",$B6376&lt;=$C6376),$C6376-$B6376+1,"")</f>
        <v/>
      </c>
      <c r="G6376" s="5">
        <f>IF($F6376="","",$F6376*$D6376)</f>
        <v/>
      </c>
      <c r="H6376" s="42">
        <f>IF($G6376="","",$O6376)</f>
        <v/>
      </c>
      <c r="I6376" s="5">
        <f>IF($G6376="","",$G6376*IF($H6376="",$O6376,$H6376)/100)</f>
        <v/>
      </c>
      <c r="J6376" s="5">
        <f>IF(OR($L6376="",NOT(COUNTIFS($L$2:$L6376,$L6376)=1)),"",SUMIFS($G:$G,$L:$L,$L6376))</f>
        <v/>
      </c>
      <c r="K6376" s="5">
        <f>IF(OR($L6376="",NOT(COUNTIFS($L$2:$L6376,$L6376)=1)),"",SUMIFS($I:$I,$L:$L,$L6376))</f>
        <v/>
      </c>
      <c r="L6376" s="6">
        <f>IF($B6376="","",YEAR($B6376))</f>
        <v/>
      </c>
      <c r="M6376" s="6">
        <f>INT((ROW()-2)/39)+1</f>
        <v/>
      </c>
      <c r="N6376" s="6">
        <f>MOD(ROW()-2,39)+2</f>
        <v/>
      </c>
      <c r="O6376" s="42">
        <f>IF(AND($B6376&lt;&gt;"",$C6376&lt;&gt;"",$B6376&lt;=$C6376),INDEX(Szabalyok!$C:$C,$N6376),"")</f>
        <v/>
      </c>
      <c r="P6376">
        <f>IF(D6376="",P6375,P6375+1)</f>
        <v/>
      </c>
    </row>
    <row r="6377">
      <c r="A6377">
        <f>IF(P6377=P6376,0,P6377)</f>
        <v/>
      </c>
      <c r="B6377" s="41">
        <f>IF($M6377&gt;300,"",IF(OR(INDEX(Bemenet!$E$2:$E$301,$M6377)="",INDEX(Bemenet!$F$2:$F$301,$M6377)=""),"",MAX(INDEX(Bemenet!$E$2:$E$301,$M6377),INDEX(Szabalyok!$A:$A,$N6377))))</f>
        <v/>
      </c>
      <c r="C6377" s="41">
        <f>IF($B6377="","",MIN(INDEX(Bemenet!$F$2:$F$301,$M6377),INDEX(Szabalyok!$B:$B,$N6377)))</f>
        <v/>
      </c>
      <c r="D6377" s="5">
        <f>IF(AND($B6377&lt;&gt;"",$C6377&lt;&gt;"",$B6377&lt;=$C6377),INDEX(Bemenet!$G$2:$G$301,$M6377),"")</f>
        <v/>
      </c>
      <c r="E6377" s="6">
        <f>IF(AND($B6377&lt;&gt;"",$C6377&lt;&gt;"",$B6377&lt;=$C6377),INDEX(Bemenet!$D$2:$D$301,$M6377),"")</f>
        <v/>
      </c>
      <c r="F6377" s="5">
        <f>IF(AND($B6377&lt;&gt;"",$C6377&lt;&gt;"",$B6377&lt;=$C6377),$C6377-$B6377+1,"")</f>
        <v/>
      </c>
      <c r="G6377" s="5">
        <f>IF($F6377="","",$F6377*$D6377)</f>
        <v/>
      </c>
      <c r="H6377" s="42">
        <f>IF($G6377="","",$O6377)</f>
        <v/>
      </c>
      <c r="I6377" s="5">
        <f>IF($G6377="","",$G6377*IF($H6377="",$O6377,$H6377)/100)</f>
        <v/>
      </c>
      <c r="J6377" s="5">
        <f>IF(OR($L6377="",NOT(COUNTIFS($L$2:$L6377,$L6377)=1)),"",SUMIFS($G:$G,$L:$L,$L6377))</f>
        <v/>
      </c>
      <c r="K6377" s="5">
        <f>IF(OR($L6377="",NOT(COUNTIFS($L$2:$L6377,$L6377)=1)),"",SUMIFS($I:$I,$L:$L,$L6377))</f>
        <v/>
      </c>
      <c r="L6377" s="6">
        <f>IF($B6377="","",YEAR($B6377))</f>
        <v/>
      </c>
      <c r="M6377" s="6">
        <f>INT((ROW()-2)/39)+1</f>
        <v/>
      </c>
      <c r="N6377" s="6">
        <f>MOD(ROW()-2,39)+2</f>
        <v/>
      </c>
      <c r="O6377" s="42">
        <f>IF(AND($B6377&lt;&gt;"",$C6377&lt;&gt;"",$B6377&lt;=$C6377),INDEX(Szabalyok!$C:$C,$N6377),"")</f>
        <v/>
      </c>
      <c r="P6377">
        <f>IF(D6377="",P6376,P6376+1)</f>
        <v/>
      </c>
    </row>
    <row r="6378">
      <c r="A6378">
        <f>IF(P6378=P6377,0,P6378)</f>
        <v/>
      </c>
      <c r="B6378" s="41">
        <f>IF($M6378&gt;300,"",IF(OR(INDEX(Bemenet!$E$2:$E$301,$M6378)="",INDEX(Bemenet!$F$2:$F$301,$M6378)=""),"",MAX(INDEX(Bemenet!$E$2:$E$301,$M6378),INDEX(Szabalyok!$A:$A,$N6378))))</f>
        <v/>
      </c>
      <c r="C6378" s="41">
        <f>IF($B6378="","",MIN(INDEX(Bemenet!$F$2:$F$301,$M6378),INDEX(Szabalyok!$B:$B,$N6378)))</f>
        <v/>
      </c>
      <c r="D6378" s="5">
        <f>IF(AND($B6378&lt;&gt;"",$C6378&lt;&gt;"",$B6378&lt;=$C6378),INDEX(Bemenet!$G$2:$G$301,$M6378),"")</f>
        <v/>
      </c>
      <c r="E6378" s="6">
        <f>IF(AND($B6378&lt;&gt;"",$C6378&lt;&gt;"",$B6378&lt;=$C6378),INDEX(Bemenet!$D$2:$D$301,$M6378),"")</f>
        <v/>
      </c>
      <c r="F6378" s="5">
        <f>IF(AND($B6378&lt;&gt;"",$C6378&lt;&gt;"",$B6378&lt;=$C6378),$C6378-$B6378+1,"")</f>
        <v/>
      </c>
      <c r="G6378" s="5">
        <f>IF($F6378="","",$F6378*$D6378)</f>
        <v/>
      </c>
      <c r="H6378" s="42">
        <f>IF($G6378="","",$O6378)</f>
        <v/>
      </c>
      <c r="I6378" s="5">
        <f>IF($G6378="","",$G6378*IF($H6378="",$O6378,$H6378)/100)</f>
        <v/>
      </c>
      <c r="J6378" s="5">
        <f>IF(OR($L6378="",NOT(COUNTIFS($L$2:$L6378,$L6378)=1)),"",SUMIFS($G:$G,$L:$L,$L6378))</f>
        <v/>
      </c>
      <c r="K6378" s="5">
        <f>IF(OR($L6378="",NOT(COUNTIFS($L$2:$L6378,$L6378)=1)),"",SUMIFS($I:$I,$L:$L,$L6378))</f>
        <v/>
      </c>
      <c r="L6378" s="6">
        <f>IF($B6378="","",YEAR($B6378))</f>
        <v/>
      </c>
      <c r="M6378" s="6">
        <f>INT((ROW()-2)/39)+1</f>
        <v/>
      </c>
      <c r="N6378" s="6">
        <f>MOD(ROW()-2,39)+2</f>
        <v/>
      </c>
      <c r="O6378" s="42">
        <f>IF(AND($B6378&lt;&gt;"",$C6378&lt;&gt;"",$B6378&lt;=$C6378),INDEX(Szabalyok!$C:$C,$N6378),"")</f>
        <v/>
      </c>
      <c r="P6378">
        <f>IF(D6378="",P6377,P6377+1)</f>
        <v/>
      </c>
    </row>
    <row r="6379">
      <c r="A6379">
        <f>IF(P6379=P6378,0,P6379)</f>
        <v/>
      </c>
      <c r="B6379" s="41">
        <f>IF($M6379&gt;300,"",IF(OR(INDEX(Bemenet!$E$2:$E$301,$M6379)="",INDEX(Bemenet!$F$2:$F$301,$M6379)=""),"",MAX(INDEX(Bemenet!$E$2:$E$301,$M6379),INDEX(Szabalyok!$A:$A,$N6379))))</f>
        <v/>
      </c>
      <c r="C6379" s="41">
        <f>IF($B6379="","",MIN(INDEX(Bemenet!$F$2:$F$301,$M6379),INDEX(Szabalyok!$B:$B,$N6379)))</f>
        <v/>
      </c>
      <c r="D6379" s="5">
        <f>IF(AND($B6379&lt;&gt;"",$C6379&lt;&gt;"",$B6379&lt;=$C6379),INDEX(Bemenet!$G$2:$G$301,$M6379),"")</f>
        <v/>
      </c>
      <c r="E6379" s="6">
        <f>IF(AND($B6379&lt;&gt;"",$C6379&lt;&gt;"",$B6379&lt;=$C6379),INDEX(Bemenet!$D$2:$D$301,$M6379),"")</f>
        <v/>
      </c>
      <c r="F6379" s="5">
        <f>IF(AND($B6379&lt;&gt;"",$C6379&lt;&gt;"",$B6379&lt;=$C6379),$C6379-$B6379+1,"")</f>
        <v/>
      </c>
      <c r="G6379" s="5">
        <f>IF($F6379="","",$F6379*$D6379)</f>
        <v/>
      </c>
      <c r="H6379" s="42">
        <f>IF($G6379="","",$O6379)</f>
        <v/>
      </c>
      <c r="I6379" s="5">
        <f>IF($G6379="","",$G6379*IF($H6379="",$O6379,$H6379)/100)</f>
        <v/>
      </c>
      <c r="J6379" s="5">
        <f>IF(OR($L6379="",NOT(COUNTIFS($L$2:$L6379,$L6379)=1)),"",SUMIFS($G:$G,$L:$L,$L6379))</f>
        <v/>
      </c>
      <c r="K6379" s="5">
        <f>IF(OR($L6379="",NOT(COUNTIFS($L$2:$L6379,$L6379)=1)),"",SUMIFS($I:$I,$L:$L,$L6379))</f>
        <v/>
      </c>
      <c r="L6379" s="6">
        <f>IF($B6379="","",YEAR($B6379))</f>
        <v/>
      </c>
      <c r="M6379" s="6">
        <f>INT((ROW()-2)/39)+1</f>
        <v/>
      </c>
      <c r="N6379" s="6">
        <f>MOD(ROW()-2,39)+2</f>
        <v/>
      </c>
      <c r="O6379" s="42">
        <f>IF(AND($B6379&lt;&gt;"",$C6379&lt;&gt;"",$B6379&lt;=$C6379),INDEX(Szabalyok!$C:$C,$N6379),"")</f>
        <v/>
      </c>
      <c r="P6379">
        <f>IF(D6379="",P6378,P6378+1)</f>
        <v/>
      </c>
    </row>
    <row r="6380">
      <c r="A6380">
        <f>IF(P6380=P6379,0,P6380)</f>
        <v/>
      </c>
      <c r="B6380" s="41">
        <f>IF($M6380&gt;300,"",IF(OR(INDEX(Bemenet!$E$2:$E$301,$M6380)="",INDEX(Bemenet!$F$2:$F$301,$M6380)=""),"",MAX(INDEX(Bemenet!$E$2:$E$301,$M6380),INDEX(Szabalyok!$A:$A,$N6380))))</f>
        <v/>
      </c>
      <c r="C6380" s="41">
        <f>IF($B6380="","",MIN(INDEX(Bemenet!$F$2:$F$301,$M6380),INDEX(Szabalyok!$B:$B,$N6380)))</f>
        <v/>
      </c>
      <c r="D6380" s="5">
        <f>IF(AND($B6380&lt;&gt;"",$C6380&lt;&gt;"",$B6380&lt;=$C6380),INDEX(Bemenet!$G$2:$G$301,$M6380),"")</f>
        <v/>
      </c>
      <c r="E6380" s="6">
        <f>IF(AND($B6380&lt;&gt;"",$C6380&lt;&gt;"",$B6380&lt;=$C6380),INDEX(Bemenet!$D$2:$D$301,$M6380),"")</f>
        <v/>
      </c>
      <c r="F6380" s="5">
        <f>IF(AND($B6380&lt;&gt;"",$C6380&lt;&gt;"",$B6380&lt;=$C6380),$C6380-$B6380+1,"")</f>
        <v/>
      </c>
      <c r="G6380" s="5">
        <f>IF($F6380="","",$F6380*$D6380)</f>
        <v/>
      </c>
      <c r="H6380" s="42">
        <f>IF($G6380="","",$O6380)</f>
        <v/>
      </c>
      <c r="I6380" s="5">
        <f>IF($G6380="","",$G6380*IF($H6380="",$O6380,$H6380)/100)</f>
        <v/>
      </c>
      <c r="J6380" s="5">
        <f>IF(OR($L6380="",NOT(COUNTIFS($L$2:$L6380,$L6380)=1)),"",SUMIFS($G:$G,$L:$L,$L6380))</f>
        <v/>
      </c>
      <c r="K6380" s="5">
        <f>IF(OR($L6380="",NOT(COUNTIFS($L$2:$L6380,$L6380)=1)),"",SUMIFS($I:$I,$L:$L,$L6380))</f>
        <v/>
      </c>
      <c r="L6380" s="6">
        <f>IF($B6380="","",YEAR($B6380))</f>
        <v/>
      </c>
      <c r="M6380" s="6">
        <f>INT((ROW()-2)/39)+1</f>
        <v/>
      </c>
      <c r="N6380" s="6">
        <f>MOD(ROW()-2,39)+2</f>
        <v/>
      </c>
      <c r="O6380" s="42">
        <f>IF(AND($B6380&lt;&gt;"",$C6380&lt;&gt;"",$B6380&lt;=$C6380),INDEX(Szabalyok!$C:$C,$N6380),"")</f>
        <v/>
      </c>
      <c r="P6380">
        <f>IF(D6380="",P6379,P6379+1)</f>
        <v/>
      </c>
    </row>
    <row r="6381">
      <c r="A6381">
        <f>IF(P6381=P6380,0,P6381)</f>
        <v/>
      </c>
      <c r="B6381" s="41">
        <f>IF($M6381&gt;300,"",IF(OR(INDEX(Bemenet!$E$2:$E$301,$M6381)="",INDEX(Bemenet!$F$2:$F$301,$M6381)=""),"",MAX(INDEX(Bemenet!$E$2:$E$301,$M6381),INDEX(Szabalyok!$A:$A,$N6381))))</f>
        <v/>
      </c>
      <c r="C6381" s="41">
        <f>IF($B6381="","",MIN(INDEX(Bemenet!$F$2:$F$301,$M6381),INDEX(Szabalyok!$B:$B,$N6381)))</f>
        <v/>
      </c>
      <c r="D6381" s="5">
        <f>IF(AND($B6381&lt;&gt;"",$C6381&lt;&gt;"",$B6381&lt;=$C6381),INDEX(Bemenet!$G$2:$G$301,$M6381),"")</f>
        <v/>
      </c>
      <c r="E6381" s="6">
        <f>IF(AND($B6381&lt;&gt;"",$C6381&lt;&gt;"",$B6381&lt;=$C6381),INDEX(Bemenet!$D$2:$D$301,$M6381),"")</f>
        <v/>
      </c>
      <c r="F6381" s="5">
        <f>IF(AND($B6381&lt;&gt;"",$C6381&lt;&gt;"",$B6381&lt;=$C6381),$C6381-$B6381+1,"")</f>
        <v/>
      </c>
      <c r="G6381" s="5">
        <f>IF($F6381="","",$F6381*$D6381)</f>
        <v/>
      </c>
      <c r="H6381" s="42">
        <f>IF($G6381="","",$O6381)</f>
        <v/>
      </c>
      <c r="I6381" s="5">
        <f>IF($G6381="","",$G6381*IF($H6381="",$O6381,$H6381)/100)</f>
        <v/>
      </c>
      <c r="J6381" s="5">
        <f>IF(OR($L6381="",NOT(COUNTIFS($L$2:$L6381,$L6381)=1)),"",SUMIFS($G:$G,$L:$L,$L6381))</f>
        <v/>
      </c>
      <c r="K6381" s="5">
        <f>IF(OR($L6381="",NOT(COUNTIFS($L$2:$L6381,$L6381)=1)),"",SUMIFS($I:$I,$L:$L,$L6381))</f>
        <v/>
      </c>
      <c r="L6381" s="6">
        <f>IF($B6381="","",YEAR($B6381))</f>
        <v/>
      </c>
      <c r="M6381" s="6">
        <f>INT((ROW()-2)/39)+1</f>
        <v/>
      </c>
      <c r="N6381" s="6">
        <f>MOD(ROW()-2,39)+2</f>
        <v/>
      </c>
      <c r="O6381" s="42">
        <f>IF(AND($B6381&lt;&gt;"",$C6381&lt;&gt;"",$B6381&lt;=$C6381),INDEX(Szabalyok!$C:$C,$N6381),"")</f>
        <v/>
      </c>
      <c r="P6381">
        <f>IF(D6381="",P6380,P6380+1)</f>
        <v/>
      </c>
    </row>
    <row r="6382">
      <c r="A6382">
        <f>IF(P6382=P6381,0,P6382)</f>
        <v/>
      </c>
      <c r="B6382" s="41">
        <f>IF($M6382&gt;300,"",IF(OR(INDEX(Bemenet!$E$2:$E$301,$M6382)="",INDEX(Bemenet!$F$2:$F$301,$M6382)=""),"",MAX(INDEX(Bemenet!$E$2:$E$301,$M6382),INDEX(Szabalyok!$A:$A,$N6382))))</f>
        <v/>
      </c>
      <c r="C6382" s="41">
        <f>IF($B6382="","",MIN(INDEX(Bemenet!$F$2:$F$301,$M6382),INDEX(Szabalyok!$B:$B,$N6382)))</f>
        <v/>
      </c>
      <c r="D6382" s="5">
        <f>IF(AND($B6382&lt;&gt;"",$C6382&lt;&gt;"",$B6382&lt;=$C6382),INDEX(Bemenet!$G$2:$G$301,$M6382),"")</f>
        <v/>
      </c>
      <c r="E6382" s="6">
        <f>IF(AND($B6382&lt;&gt;"",$C6382&lt;&gt;"",$B6382&lt;=$C6382),INDEX(Bemenet!$D$2:$D$301,$M6382),"")</f>
        <v/>
      </c>
      <c r="F6382" s="5">
        <f>IF(AND($B6382&lt;&gt;"",$C6382&lt;&gt;"",$B6382&lt;=$C6382),$C6382-$B6382+1,"")</f>
        <v/>
      </c>
      <c r="G6382" s="5">
        <f>IF($F6382="","",$F6382*$D6382)</f>
        <v/>
      </c>
      <c r="H6382" s="42">
        <f>IF($G6382="","",$O6382)</f>
        <v/>
      </c>
      <c r="I6382" s="5">
        <f>IF($G6382="","",$G6382*IF($H6382="",$O6382,$H6382)/100)</f>
        <v/>
      </c>
      <c r="J6382" s="5">
        <f>IF(OR($L6382="",NOT(COUNTIFS($L$2:$L6382,$L6382)=1)),"",SUMIFS($G:$G,$L:$L,$L6382))</f>
        <v/>
      </c>
      <c r="K6382" s="5">
        <f>IF(OR($L6382="",NOT(COUNTIFS($L$2:$L6382,$L6382)=1)),"",SUMIFS($I:$I,$L:$L,$L6382))</f>
        <v/>
      </c>
      <c r="L6382" s="6">
        <f>IF($B6382="","",YEAR($B6382))</f>
        <v/>
      </c>
      <c r="M6382" s="6">
        <f>INT((ROW()-2)/39)+1</f>
        <v/>
      </c>
      <c r="N6382" s="6">
        <f>MOD(ROW()-2,39)+2</f>
        <v/>
      </c>
      <c r="O6382" s="42">
        <f>IF(AND($B6382&lt;&gt;"",$C6382&lt;&gt;"",$B6382&lt;=$C6382),INDEX(Szabalyok!$C:$C,$N6382),"")</f>
        <v/>
      </c>
      <c r="P6382">
        <f>IF(D6382="",P6381,P6381+1)</f>
        <v/>
      </c>
    </row>
    <row r="6383">
      <c r="A6383">
        <f>IF(P6383=P6382,0,P6383)</f>
        <v/>
      </c>
      <c r="B6383" s="41">
        <f>IF($M6383&gt;300,"",IF(OR(INDEX(Bemenet!$E$2:$E$301,$M6383)="",INDEX(Bemenet!$F$2:$F$301,$M6383)=""),"",MAX(INDEX(Bemenet!$E$2:$E$301,$M6383),INDEX(Szabalyok!$A:$A,$N6383))))</f>
        <v/>
      </c>
      <c r="C6383" s="41">
        <f>IF($B6383="","",MIN(INDEX(Bemenet!$F$2:$F$301,$M6383),INDEX(Szabalyok!$B:$B,$N6383)))</f>
        <v/>
      </c>
      <c r="D6383" s="5">
        <f>IF(AND($B6383&lt;&gt;"",$C6383&lt;&gt;"",$B6383&lt;=$C6383),INDEX(Bemenet!$G$2:$G$301,$M6383),"")</f>
        <v/>
      </c>
      <c r="E6383" s="6">
        <f>IF(AND($B6383&lt;&gt;"",$C6383&lt;&gt;"",$B6383&lt;=$C6383),INDEX(Bemenet!$D$2:$D$301,$M6383),"")</f>
        <v/>
      </c>
      <c r="F6383" s="5">
        <f>IF(AND($B6383&lt;&gt;"",$C6383&lt;&gt;"",$B6383&lt;=$C6383),$C6383-$B6383+1,"")</f>
        <v/>
      </c>
      <c r="G6383" s="5">
        <f>IF($F6383="","",$F6383*$D6383)</f>
        <v/>
      </c>
      <c r="H6383" s="42">
        <f>IF($G6383="","",$O6383)</f>
        <v/>
      </c>
      <c r="I6383" s="5">
        <f>IF($G6383="","",$G6383*IF($H6383="",$O6383,$H6383)/100)</f>
        <v/>
      </c>
      <c r="J6383" s="5">
        <f>IF(OR($L6383="",NOT(COUNTIFS($L$2:$L6383,$L6383)=1)),"",SUMIFS($G:$G,$L:$L,$L6383))</f>
        <v/>
      </c>
      <c r="K6383" s="5">
        <f>IF(OR($L6383="",NOT(COUNTIFS($L$2:$L6383,$L6383)=1)),"",SUMIFS($I:$I,$L:$L,$L6383))</f>
        <v/>
      </c>
      <c r="L6383" s="6">
        <f>IF($B6383="","",YEAR($B6383))</f>
        <v/>
      </c>
      <c r="M6383" s="6">
        <f>INT((ROW()-2)/39)+1</f>
        <v/>
      </c>
      <c r="N6383" s="6">
        <f>MOD(ROW()-2,39)+2</f>
        <v/>
      </c>
      <c r="O6383" s="42">
        <f>IF(AND($B6383&lt;&gt;"",$C6383&lt;&gt;"",$B6383&lt;=$C6383),INDEX(Szabalyok!$C:$C,$N6383),"")</f>
        <v/>
      </c>
      <c r="P6383">
        <f>IF(D6383="",P6382,P6382+1)</f>
        <v/>
      </c>
    </row>
    <row r="6384">
      <c r="A6384">
        <f>IF(P6384=P6383,0,P6384)</f>
        <v/>
      </c>
      <c r="B6384" s="41">
        <f>IF($M6384&gt;300,"",IF(OR(INDEX(Bemenet!$E$2:$E$301,$M6384)="",INDEX(Bemenet!$F$2:$F$301,$M6384)=""),"",MAX(INDEX(Bemenet!$E$2:$E$301,$M6384),INDEX(Szabalyok!$A:$A,$N6384))))</f>
        <v/>
      </c>
      <c r="C6384" s="41">
        <f>IF($B6384="","",MIN(INDEX(Bemenet!$F$2:$F$301,$M6384),INDEX(Szabalyok!$B:$B,$N6384)))</f>
        <v/>
      </c>
      <c r="D6384" s="5">
        <f>IF(AND($B6384&lt;&gt;"",$C6384&lt;&gt;"",$B6384&lt;=$C6384),INDEX(Bemenet!$G$2:$G$301,$M6384),"")</f>
        <v/>
      </c>
      <c r="E6384" s="6">
        <f>IF(AND($B6384&lt;&gt;"",$C6384&lt;&gt;"",$B6384&lt;=$C6384),INDEX(Bemenet!$D$2:$D$301,$M6384),"")</f>
        <v/>
      </c>
      <c r="F6384" s="5">
        <f>IF(AND($B6384&lt;&gt;"",$C6384&lt;&gt;"",$B6384&lt;=$C6384),$C6384-$B6384+1,"")</f>
        <v/>
      </c>
      <c r="G6384" s="5">
        <f>IF($F6384="","",$F6384*$D6384)</f>
        <v/>
      </c>
      <c r="H6384" s="42">
        <f>IF($G6384="","",$O6384)</f>
        <v/>
      </c>
      <c r="I6384" s="5">
        <f>IF($G6384="","",$G6384*IF($H6384="",$O6384,$H6384)/100)</f>
        <v/>
      </c>
      <c r="J6384" s="5">
        <f>IF(OR($L6384="",NOT(COUNTIFS($L$2:$L6384,$L6384)=1)),"",SUMIFS($G:$G,$L:$L,$L6384))</f>
        <v/>
      </c>
      <c r="K6384" s="5">
        <f>IF(OR($L6384="",NOT(COUNTIFS($L$2:$L6384,$L6384)=1)),"",SUMIFS($I:$I,$L:$L,$L6384))</f>
        <v/>
      </c>
      <c r="L6384" s="6">
        <f>IF($B6384="","",YEAR($B6384))</f>
        <v/>
      </c>
      <c r="M6384" s="6">
        <f>INT((ROW()-2)/39)+1</f>
        <v/>
      </c>
      <c r="N6384" s="6">
        <f>MOD(ROW()-2,39)+2</f>
        <v/>
      </c>
      <c r="O6384" s="42">
        <f>IF(AND($B6384&lt;&gt;"",$C6384&lt;&gt;"",$B6384&lt;=$C6384),INDEX(Szabalyok!$C:$C,$N6384),"")</f>
        <v/>
      </c>
      <c r="P6384">
        <f>IF(D6384="",P6383,P6383+1)</f>
        <v/>
      </c>
    </row>
    <row r="6385">
      <c r="A6385">
        <f>IF(P6385=P6384,0,P6385)</f>
        <v/>
      </c>
      <c r="B6385" s="41">
        <f>IF($M6385&gt;300,"",IF(OR(INDEX(Bemenet!$E$2:$E$301,$M6385)="",INDEX(Bemenet!$F$2:$F$301,$M6385)=""),"",MAX(INDEX(Bemenet!$E$2:$E$301,$M6385),INDEX(Szabalyok!$A:$A,$N6385))))</f>
        <v/>
      </c>
      <c r="C6385" s="41">
        <f>IF($B6385="","",MIN(INDEX(Bemenet!$F$2:$F$301,$M6385),INDEX(Szabalyok!$B:$B,$N6385)))</f>
        <v/>
      </c>
      <c r="D6385" s="5">
        <f>IF(AND($B6385&lt;&gt;"",$C6385&lt;&gt;"",$B6385&lt;=$C6385),INDEX(Bemenet!$G$2:$G$301,$M6385),"")</f>
        <v/>
      </c>
      <c r="E6385" s="6">
        <f>IF(AND($B6385&lt;&gt;"",$C6385&lt;&gt;"",$B6385&lt;=$C6385),INDEX(Bemenet!$D$2:$D$301,$M6385),"")</f>
        <v/>
      </c>
      <c r="F6385" s="5">
        <f>IF(AND($B6385&lt;&gt;"",$C6385&lt;&gt;"",$B6385&lt;=$C6385),$C6385-$B6385+1,"")</f>
        <v/>
      </c>
      <c r="G6385" s="5">
        <f>IF($F6385="","",$F6385*$D6385)</f>
        <v/>
      </c>
      <c r="H6385" s="42">
        <f>IF($G6385="","",$O6385)</f>
        <v/>
      </c>
      <c r="I6385" s="5">
        <f>IF($G6385="","",$G6385*IF($H6385="",$O6385,$H6385)/100)</f>
        <v/>
      </c>
      <c r="J6385" s="5">
        <f>IF(OR($L6385="",NOT(COUNTIFS($L$2:$L6385,$L6385)=1)),"",SUMIFS($G:$G,$L:$L,$L6385))</f>
        <v/>
      </c>
      <c r="K6385" s="5">
        <f>IF(OR($L6385="",NOT(COUNTIFS($L$2:$L6385,$L6385)=1)),"",SUMIFS($I:$I,$L:$L,$L6385))</f>
        <v/>
      </c>
      <c r="L6385" s="6">
        <f>IF($B6385="","",YEAR($B6385))</f>
        <v/>
      </c>
      <c r="M6385" s="6">
        <f>INT((ROW()-2)/39)+1</f>
        <v/>
      </c>
      <c r="N6385" s="6">
        <f>MOD(ROW()-2,39)+2</f>
        <v/>
      </c>
      <c r="O6385" s="42">
        <f>IF(AND($B6385&lt;&gt;"",$C6385&lt;&gt;"",$B6385&lt;=$C6385),INDEX(Szabalyok!$C:$C,$N6385),"")</f>
        <v/>
      </c>
      <c r="P6385">
        <f>IF(D6385="",P6384,P6384+1)</f>
        <v/>
      </c>
    </row>
    <row r="6386">
      <c r="A6386">
        <f>IF(P6386=P6385,0,P6386)</f>
        <v/>
      </c>
      <c r="B6386" s="41">
        <f>IF($M6386&gt;300,"",IF(OR(INDEX(Bemenet!$E$2:$E$301,$M6386)="",INDEX(Bemenet!$F$2:$F$301,$M6386)=""),"",MAX(INDEX(Bemenet!$E$2:$E$301,$M6386),INDEX(Szabalyok!$A:$A,$N6386))))</f>
        <v/>
      </c>
      <c r="C6386" s="41">
        <f>IF($B6386="","",MIN(INDEX(Bemenet!$F$2:$F$301,$M6386),INDEX(Szabalyok!$B:$B,$N6386)))</f>
        <v/>
      </c>
      <c r="D6386" s="5">
        <f>IF(AND($B6386&lt;&gt;"",$C6386&lt;&gt;"",$B6386&lt;=$C6386),INDEX(Bemenet!$G$2:$G$301,$M6386),"")</f>
        <v/>
      </c>
      <c r="E6386" s="6">
        <f>IF(AND($B6386&lt;&gt;"",$C6386&lt;&gt;"",$B6386&lt;=$C6386),INDEX(Bemenet!$D$2:$D$301,$M6386),"")</f>
        <v/>
      </c>
      <c r="F6386" s="5">
        <f>IF(AND($B6386&lt;&gt;"",$C6386&lt;&gt;"",$B6386&lt;=$C6386),$C6386-$B6386+1,"")</f>
        <v/>
      </c>
      <c r="G6386" s="5">
        <f>IF($F6386="","",$F6386*$D6386)</f>
        <v/>
      </c>
      <c r="H6386" s="42">
        <f>IF($G6386="","",$O6386)</f>
        <v/>
      </c>
      <c r="I6386" s="5">
        <f>IF($G6386="","",$G6386*IF($H6386="",$O6386,$H6386)/100)</f>
        <v/>
      </c>
      <c r="J6386" s="5">
        <f>IF(OR($L6386="",NOT(COUNTIFS($L$2:$L6386,$L6386)=1)),"",SUMIFS($G:$G,$L:$L,$L6386))</f>
        <v/>
      </c>
      <c r="K6386" s="5">
        <f>IF(OR($L6386="",NOT(COUNTIFS($L$2:$L6386,$L6386)=1)),"",SUMIFS($I:$I,$L:$L,$L6386))</f>
        <v/>
      </c>
      <c r="L6386" s="6">
        <f>IF($B6386="","",YEAR($B6386))</f>
        <v/>
      </c>
      <c r="M6386" s="6">
        <f>INT((ROW()-2)/39)+1</f>
        <v/>
      </c>
      <c r="N6386" s="6">
        <f>MOD(ROW()-2,39)+2</f>
        <v/>
      </c>
      <c r="O6386" s="42">
        <f>IF(AND($B6386&lt;&gt;"",$C6386&lt;&gt;"",$B6386&lt;=$C6386),INDEX(Szabalyok!$C:$C,$N6386),"")</f>
        <v/>
      </c>
      <c r="P6386">
        <f>IF(D6386="",P6385,P6385+1)</f>
        <v/>
      </c>
    </row>
    <row r="6387">
      <c r="A6387">
        <f>IF(P6387=P6386,0,P6387)</f>
        <v/>
      </c>
      <c r="B6387" s="41">
        <f>IF($M6387&gt;300,"",IF(OR(INDEX(Bemenet!$E$2:$E$301,$M6387)="",INDEX(Bemenet!$F$2:$F$301,$M6387)=""),"",MAX(INDEX(Bemenet!$E$2:$E$301,$M6387),INDEX(Szabalyok!$A:$A,$N6387))))</f>
        <v/>
      </c>
      <c r="C6387" s="41">
        <f>IF($B6387="","",MIN(INDEX(Bemenet!$F$2:$F$301,$M6387),INDEX(Szabalyok!$B:$B,$N6387)))</f>
        <v/>
      </c>
      <c r="D6387" s="5">
        <f>IF(AND($B6387&lt;&gt;"",$C6387&lt;&gt;"",$B6387&lt;=$C6387),INDEX(Bemenet!$G$2:$G$301,$M6387),"")</f>
        <v/>
      </c>
      <c r="E6387" s="6">
        <f>IF(AND($B6387&lt;&gt;"",$C6387&lt;&gt;"",$B6387&lt;=$C6387),INDEX(Bemenet!$D$2:$D$301,$M6387),"")</f>
        <v/>
      </c>
      <c r="F6387" s="5">
        <f>IF(AND($B6387&lt;&gt;"",$C6387&lt;&gt;"",$B6387&lt;=$C6387),$C6387-$B6387+1,"")</f>
        <v/>
      </c>
      <c r="G6387" s="5">
        <f>IF($F6387="","",$F6387*$D6387)</f>
        <v/>
      </c>
      <c r="H6387" s="42">
        <f>IF($G6387="","",$O6387)</f>
        <v/>
      </c>
      <c r="I6387" s="5">
        <f>IF($G6387="","",$G6387*IF($H6387="",$O6387,$H6387)/100)</f>
        <v/>
      </c>
      <c r="J6387" s="5">
        <f>IF(OR($L6387="",NOT(COUNTIFS($L$2:$L6387,$L6387)=1)),"",SUMIFS($G:$G,$L:$L,$L6387))</f>
        <v/>
      </c>
      <c r="K6387" s="5">
        <f>IF(OR($L6387="",NOT(COUNTIFS($L$2:$L6387,$L6387)=1)),"",SUMIFS($I:$I,$L:$L,$L6387))</f>
        <v/>
      </c>
      <c r="L6387" s="6">
        <f>IF($B6387="","",YEAR($B6387))</f>
        <v/>
      </c>
      <c r="M6387" s="6">
        <f>INT((ROW()-2)/39)+1</f>
        <v/>
      </c>
      <c r="N6387" s="6">
        <f>MOD(ROW()-2,39)+2</f>
        <v/>
      </c>
      <c r="O6387" s="42">
        <f>IF(AND($B6387&lt;&gt;"",$C6387&lt;&gt;"",$B6387&lt;=$C6387),INDEX(Szabalyok!$C:$C,$N6387),"")</f>
        <v/>
      </c>
      <c r="P6387">
        <f>IF(D6387="",P6386,P6386+1)</f>
        <v/>
      </c>
    </row>
    <row r="6388">
      <c r="A6388">
        <f>IF(P6388=P6387,0,P6388)</f>
        <v/>
      </c>
      <c r="B6388" s="41">
        <f>IF($M6388&gt;300,"",IF(OR(INDEX(Bemenet!$E$2:$E$301,$M6388)="",INDEX(Bemenet!$F$2:$F$301,$M6388)=""),"",MAX(INDEX(Bemenet!$E$2:$E$301,$M6388),INDEX(Szabalyok!$A:$A,$N6388))))</f>
        <v/>
      </c>
      <c r="C6388" s="41">
        <f>IF($B6388="","",MIN(INDEX(Bemenet!$F$2:$F$301,$M6388),INDEX(Szabalyok!$B:$B,$N6388)))</f>
        <v/>
      </c>
      <c r="D6388" s="5">
        <f>IF(AND($B6388&lt;&gt;"",$C6388&lt;&gt;"",$B6388&lt;=$C6388),INDEX(Bemenet!$G$2:$G$301,$M6388),"")</f>
        <v/>
      </c>
      <c r="E6388" s="6">
        <f>IF(AND($B6388&lt;&gt;"",$C6388&lt;&gt;"",$B6388&lt;=$C6388),INDEX(Bemenet!$D$2:$D$301,$M6388),"")</f>
        <v/>
      </c>
      <c r="F6388" s="5">
        <f>IF(AND($B6388&lt;&gt;"",$C6388&lt;&gt;"",$B6388&lt;=$C6388),$C6388-$B6388+1,"")</f>
        <v/>
      </c>
      <c r="G6388" s="5">
        <f>IF($F6388="","",$F6388*$D6388)</f>
        <v/>
      </c>
      <c r="H6388" s="42">
        <f>IF($G6388="","",$O6388)</f>
        <v/>
      </c>
      <c r="I6388" s="5">
        <f>IF($G6388="","",$G6388*IF($H6388="",$O6388,$H6388)/100)</f>
        <v/>
      </c>
      <c r="J6388" s="5">
        <f>IF(OR($L6388="",NOT(COUNTIFS($L$2:$L6388,$L6388)=1)),"",SUMIFS($G:$G,$L:$L,$L6388))</f>
        <v/>
      </c>
      <c r="K6388" s="5">
        <f>IF(OR($L6388="",NOT(COUNTIFS($L$2:$L6388,$L6388)=1)),"",SUMIFS($I:$I,$L:$L,$L6388))</f>
        <v/>
      </c>
      <c r="L6388" s="6">
        <f>IF($B6388="","",YEAR($B6388))</f>
        <v/>
      </c>
      <c r="M6388" s="6">
        <f>INT((ROW()-2)/39)+1</f>
        <v/>
      </c>
      <c r="N6388" s="6">
        <f>MOD(ROW()-2,39)+2</f>
        <v/>
      </c>
      <c r="O6388" s="42">
        <f>IF(AND($B6388&lt;&gt;"",$C6388&lt;&gt;"",$B6388&lt;=$C6388),INDEX(Szabalyok!$C:$C,$N6388),"")</f>
        <v/>
      </c>
      <c r="P6388">
        <f>IF(D6388="",P6387,P6387+1)</f>
        <v/>
      </c>
    </row>
    <row r="6389">
      <c r="A6389">
        <f>IF(P6389=P6388,0,P6389)</f>
        <v/>
      </c>
      <c r="B6389" s="41">
        <f>IF($M6389&gt;300,"",IF(OR(INDEX(Bemenet!$E$2:$E$301,$M6389)="",INDEX(Bemenet!$F$2:$F$301,$M6389)=""),"",MAX(INDEX(Bemenet!$E$2:$E$301,$M6389),INDEX(Szabalyok!$A:$A,$N6389))))</f>
        <v/>
      </c>
      <c r="C6389" s="41">
        <f>IF($B6389="","",MIN(INDEX(Bemenet!$F$2:$F$301,$M6389),INDEX(Szabalyok!$B:$B,$N6389)))</f>
        <v/>
      </c>
      <c r="D6389" s="5">
        <f>IF(AND($B6389&lt;&gt;"",$C6389&lt;&gt;"",$B6389&lt;=$C6389),INDEX(Bemenet!$G$2:$G$301,$M6389),"")</f>
        <v/>
      </c>
      <c r="E6389" s="6">
        <f>IF(AND($B6389&lt;&gt;"",$C6389&lt;&gt;"",$B6389&lt;=$C6389),INDEX(Bemenet!$D$2:$D$301,$M6389),"")</f>
        <v/>
      </c>
      <c r="F6389" s="5">
        <f>IF(AND($B6389&lt;&gt;"",$C6389&lt;&gt;"",$B6389&lt;=$C6389),$C6389-$B6389+1,"")</f>
        <v/>
      </c>
      <c r="G6389" s="5">
        <f>IF($F6389="","",$F6389*$D6389)</f>
        <v/>
      </c>
      <c r="H6389" s="42">
        <f>IF($G6389="","",$O6389)</f>
        <v/>
      </c>
      <c r="I6389" s="5">
        <f>IF($G6389="","",$G6389*IF($H6389="",$O6389,$H6389)/100)</f>
        <v/>
      </c>
      <c r="J6389" s="5">
        <f>IF(OR($L6389="",NOT(COUNTIFS($L$2:$L6389,$L6389)=1)),"",SUMIFS($G:$G,$L:$L,$L6389))</f>
        <v/>
      </c>
      <c r="K6389" s="5">
        <f>IF(OR($L6389="",NOT(COUNTIFS($L$2:$L6389,$L6389)=1)),"",SUMIFS($I:$I,$L:$L,$L6389))</f>
        <v/>
      </c>
      <c r="L6389" s="6">
        <f>IF($B6389="","",YEAR($B6389))</f>
        <v/>
      </c>
      <c r="M6389" s="6">
        <f>INT((ROW()-2)/39)+1</f>
        <v/>
      </c>
      <c r="N6389" s="6">
        <f>MOD(ROW()-2,39)+2</f>
        <v/>
      </c>
      <c r="O6389" s="42">
        <f>IF(AND($B6389&lt;&gt;"",$C6389&lt;&gt;"",$B6389&lt;=$C6389),INDEX(Szabalyok!$C:$C,$N6389),"")</f>
        <v/>
      </c>
      <c r="P6389">
        <f>IF(D6389="",P6388,P6388+1)</f>
        <v/>
      </c>
    </row>
    <row r="6390">
      <c r="A6390">
        <f>IF(P6390=P6389,0,P6390)</f>
        <v/>
      </c>
      <c r="B6390" s="41">
        <f>IF($M6390&gt;300,"",IF(OR(INDEX(Bemenet!$E$2:$E$301,$M6390)="",INDEX(Bemenet!$F$2:$F$301,$M6390)=""),"",MAX(INDEX(Bemenet!$E$2:$E$301,$M6390),INDEX(Szabalyok!$A:$A,$N6390))))</f>
        <v/>
      </c>
      <c r="C6390" s="41">
        <f>IF($B6390="","",MIN(INDEX(Bemenet!$F$2:$F$301,$M6390),INDEX(Szabalyok!$B:$B,$N6390)))</f>
        <v/>
      </c>
      <c r="D6390" s="5">
        <f>IF(AND($B6390&lt;&gt;"",$C6390&lt;&gt;"",$B6390&lt;=$C6390),INDEX(Bemenet!$G$2:$G$301,$M6390),"")</f>
        <v/>
      </c>
      <c r="E6390" s="6">
        <f>IF(AND($B6390&lt;&gt;"",$C6390&lt;&gt;"",$B6390&lt;=$C6390),INDEX(Bemenet!$D$2:$D$301,$M6390),"")</f>
        <v/>
      </c>
      <c r="F6390" s="5">
        <f>IF(AND($B6390&lt;&gt;"",$C6390&lt;&gt;"",$B6390&lt;=$C6390),$C6390-$B6390+1,"")</f>
        <v/>
      </c>
      <c r="G6390" s="5">
        <f>IF($F6390="","",$F6390*$D6390)</f>
        <v/>
      </c>
      <c r="H6390" s="42">
        <f>IF($G6390="","",$O6390)</f>
        <v/>
      </c>
      <c r="I6390" s="5">
        <f>IF($G6390="","",$G6390*IF($H6390="",$O6390,$H6390)/100)</f>
        <v/>
      </c>
      <c r="J6390" s="5">
        <f>IF(OR($L6390="",NOT(COUNTIFS($L$2:$L6390,$L6390)=1)),"",SUMIFS($G:$G,$L:$L,$L6390))</f>
        <v/>
      </c>
      <c r="K6390" s="5">
        <f>IF(OR($L6390="",NOT(COUNTIFS($L$2:$L6390,$L6390)=1)),"",SUMIFS($I:$I,$L:$L,$L6390))</f>
        <v/>
      </c>
      <c r="L6390" s="6">
        <f>IF($B6390="","",YEAR($B6390))</f>
        <v/>
      </c>
      <c r="M6390" s="6">
        <f>INT((ROW()-2)/39)+1</f>
        <v/>
      </c>
      <c r="N6390" s="6">
        <f>MOD(ROW()-2,39)+2</f>
        <v/>
      </c>
      <c r="O6390" s="42">
        <f>IF(AND($B6390&lt;&gt;"",$C6390&lt;&gt;"",$B6390&lt;=$C6390),INDEX(Szabalyok!$C:$C,$N6390),"")</f>
        <v/>
      </c>
      <c r="P6390">
        <f>IF(D6390="",P6389,P6389+1)</f>
        <v/>
      </c>
    </row>
    <row r="6391">
      <c r="A6391">
        <f>IF(P6391=P6390,0,P6391)</f>
        <v/>
      </c>
      <c r="B6391" s="41">
        <f>IF($M6391&gt;300,"",IF(OR(INDEX(Bemenet!$E$2:$E$301,$M6391)="",INDEX(Bemenet!$F$2:$F$301,$M6391)=""),"",MAX(INDEX(Bemenet!$E$2:$E$301,$M6391),INDEX(Szabalyok!$A:$A,$N6391))))</f>
        <v/>
      </c>
      <c r="C6391" s="41">
        <f>IF($B6391="","",MIN(INDEX(Bemenet!$F$2:$F$301,$M6391),INDEX(Szabalyok!$B:$B,$N6391)))</f>
        <v/>
      </c>
      <c r="D6391" s="5">
        <f>IF(AND($B6391&lt;&gt;"",$C6391&lt;&gt;"",$B6391&lt;=$C6391),INDEX(Bemenet!$G$2:$G$301,$M6391),"")</f>
        <v/>
      </c>
      <c r="E6391" s="6">
        <f>IF(AND($B6391&lt;&gt;"",$C6391&lt;&gt;"",$B6391&lt;=$C6391),INDEX(Bemenet!$D$2:$D$301,$M6391),"")</f>
        <v/>
      </c>
      <c r="F6391" s="5">
        <f>IF(AND($B6391&lt;&gt;"",$C6391&lt;&gt;"",$B6391&lt;=$C6391),$C6391-$B6391+1,"")</f>
        <v/>
      </c>
      <c r="G6391" s="5">
        <f>IF($F6391="","",$F6391*$D6391)</f>
        <v/>
      </c>
      <c r="H6391" s="42">
        <f>IF($G6391="","",$O6391)</f>
        <v/>
      </c>
      <c r="I6391" s="5">
        <f>IF($G6391="","",$G6391*IF($H6391="",$O6391,$H6391)/100)</f>
        <v/>
      </c>
      <c r="J6391" s="5">
        <f>IF(OR($L6391="",NOT(COUNTIFS($L$2:$L6391,$L6391)=1)),"",SUMIFS($G:$G,$L:$L,$L6391))</f>
        <v/>
      </c>
      <c r="K6391" s="5">
        <f>IF(OR($L6391="",NOT(COUNTIFS($L$2:$L6391,$L6391)=1)),"",SUMIFS($I:$I,$L:$L,$L6391))</f>
        <v/>
      </c>
      <c r="L6391" s="6">
        <f>IF($B6391="","",YEAR($B6391))</f>
        <v/>
      </c>
      <c r="M6391" s="6">
        <f>INT((ROW()-2)/39)+1</f>
        <v/>
      </c>
      <c r="N6391" s="6">
        <f>MOD(ROW()-2,39)+2</f>
        <v/>
      </c>
      <c r="O6391" s="42">
        <f>IF(AND($B6391&lt;&gt;"",$C6391&lt;&gt;"",$B6391&lt;=$C6391),INDEX(Szabalyok!$C:$C,$N6391),"")</f>
        <v/>
      </c>
      <c r="P6391">
        <f>IF(D6391="",P6390,P6390+1)</f>
        <v/>
      </c>
    </row>
    <row r="6392">
      <c r="A6392">
        <f>IF(P6392=P6391,0,P6392)</f>
        <v/>
      </c>
      <c r="B6392" s="41">
        <f>IF($M6392&gt;300,"",IF(OR(INDEX(Bemenet!$E$2:$E$301,$M6392)="",INDEX(Bemenet!$F$2:$F$301,$M6392)=""),"",MAX(INDEX(Bemenet!$E$2:$E$301,$M6392),INDEX(Szabalyok!$A:$A,$N6392))))</f>
        <v/>
      </c>
      <c r="C6392" s="41">
        <f>IF($B6392="","",MIN(INDEX(Bemenet!$F$2:$F$301,$M6392),INDEX(Szabalyok!$B:$B,$N6392)))</f>
        <v/>
      </c>
      <c r="D6392" s="5">
        <f>IF(AND($B6392&lt;&gt;"",$C6392&lt;&gt;"",$B6392&lt;=$C6392),INDEX(Bemenet!$G$2:$G$301,$M6392),"")</f>
        <v/>
      </c>
      <c r="E6392" s="6">
        <f>IF(AND($B6392&lt;&gt;"",$C6392&lt;&gt;"",$B6392&lt;=$C6392),INDEX(Bemenet!$D$2:$D$301,$M6392),"")</f>
        <v/>
      </c>
      <c r="F6392" s="5">
        <f>IF(AND($B6392&lt;&gt;"",$C6392&lt;&gt;"",$B6392&lt;=$C6392),$C6392-$B6392+1,"")</f>
        <v/>
      </c>
      <c r="G6392" s="5">
        <f>IF($F6392="","",$F6392*$D6392)</f>
        <v/>
      </c>
      <c r="H6392" s="42">
        <f>IF($G6392="","",$O6392)</f>
        <v/>
      </c>
      <c r="I6392" s="5">
        <f>IF($G6392="","",$G6392*IF($H6392="",$O6392,$H6392)/100)</f>
        <v/>
      </c>
      <c r="J6392" s="5">
        <f>IF(OR($L6392="",NOT(COUNTIFS($L$2:$L6392,$L6392)=1)),"",SUMIFS($G:$G,$L:$L,$L6392))</f>
        <v/>
      </c>
      <c r="K6392" s="5">
        <f>IF(OR($L6392="",NOT(COUNTIFS($L$2:$L6392,$L6392)=1)),"",SUMIFS($I:$I,$L:$L,$L6392))</f>
        <v/>
      </c>
      <c r="L6392" s="6">
        <f>IF($B6392="","",YEAR($B6392))</f>
        <v/>
      </c>
      <c r="M6392" s="6">
        <f>INT((ROW()-2)/39)+1</f>
        <v/>
      </c>
      <c r="N6392" s="6">
        <f>MOD(ROW()-2,39)+2</f>
        <v/>
      </c>
      <c r="O6392" s="42">
        <f>IF(AND($B6392&lt;&gt;"",$C6392&lt;&gt;"",$B6392&lt;=$C6392),INDEX(Szabalyok!$C:$C,$N6392),"")</f>
        <v/>
      </c>
      <c r="P6392">
        <f>IF(D6392="",P6391,P6391+1)</f>
        <v/>
      </c>
    </row>
    <row r="6393">
      <c r="A6393">
        <f>IF(P6393=P6392,0,P6393)</f>
        <v/>
      </c>
      <c r="B6393" s="41">
        <f>IF($M6393&gt;300,"",IF(OR(INDEX(Bemenet!$E$2:$E$301,$M6393)="",INDEX(Bemenet!$F$2:$F$301,$M6393)=""),"",MAX(INDEX(Bemenet!$E$2:$E$301,$M6393),INDEX(Szabalyok!$A:$A,$N6393))))</f>
        <v/>
      </c>
      <c r="C6393" s="41">
        <f>IF($B6393="","",MIN(INDEX(Bemenet!$F$2:$F$301,$M6393),INDEX(Szabalyok!$B:$B,$N6393)))</f>
        <v/>
      </c>
      <c r="D6393" s="5">
        <f>IF(AND($B6393&lt;&gt;"",$C6393&lt;&gt;"",$B6393&lt;=$C6393),INDEX(Bemenet!$G$2:$G$301,$M6393),"")</f>
        <v/>
      </c>
      <c r="E6393" s="6">
        <f>IF(AND($B6393&lt;&gt;"",$C6393&lt;&gt;"",$B6393&lt;=$C6393),INDEX(Bemenet!$D$2:$D$301,$M6393),"")</f>
        <v/>
      </c>
      <c r="F6393" s="5">
        <f>IF(AND($B6393&lt;&gt;"",$C6393&lt;&gt;"",$B6393&lt;=$C6393),$C6393-$B6393+1,"")</f>
        <v/>
      </c>
      <c r="G6393" s="5">
        <f>IF($F6393="","",$F6393*$D6393)</f>
        <v/>
      </c>
      <c r="H6393" s="42">
        <f>IF($G6393="","",$O6393)</f>
        <v/>
      </c>
      <c r="I6393" s="5">
        <f>IF($G6393="","",$G6393*IF($H6393="",$O6393,$H6393)/100)</f>
        <v/>
      </c>
      <c r="J6393" s="5">
        <f>IF(OR($L6393="",NOT(COUNTIFS($L$2:$L6393,$L6393)=1)),"",SUMIFS($G:$G,$L:$L,$L6393))</f>
        <v/>
      </c>
      <c r="K6393" s="5">
        <f>IF(OR($L6393="",NOT(COUNTIFS($L$2:$L6393,$L6393)=1)),"",SUMIFS($I:$I,$L:$L,$L6393))</f>
        <v/>
      </c>
      <c r="L6393" s="6">
        <f>IF($B6393="","",YEAR($B6393))</f>
        <v/>
      </c>
      <c r="M6393" s="6">
        <f>INT((ROW()-2)/39)+1</f>
        <v/>
      </c>
      <c r="N6393" s="6">
        <f>MOD(ROW()-2,39)+2</f>
        <v/>
      </c>
      <c r="O6393" s="42">
        <f>IF(AND($B6393&lt;&gt;"",$C6393&lt;&gt;"",$B6393&lt;=$C6393),INDEX(Szabalyok!$C:$C,$N6393),"")</f>
        <v/>
      </c>
      <c r="P6393">
        <f>IF(D6393="",P6392,P6392+1)</f>
        <v/>
      </c>
    </row>
    <row r="6394">
      <c r="A6394">
        <f>IF(P6394=P6393,0,P6394)</f>
        <v/>
      </c>
      <c r="B6394" s="41">
        <f>IF($M6394&gt;300,"",IF(OR(INDEX(Bemenet!$E$2:$E$301,$M6394)="",INDEX(Bemenet!$F$2:$F$301,$M6394)=""),"",MAX(INDEX(Bemenet!$E$2:$E$301,$M6394),INDEX(Szabalyok!$A:$A,$N6394))))</f>
        <v/>
      </c>
      <c r="C6394" s="41">
        <f>IF($B6394="","",MIN(INDEX(Bemenet!$F$2:$F$301,$M6394),INDEX(Szabalyok!$B:$B,$N6394)))</f>
        <v/>
      </c>
      <c r="D6394" s="5">
        <f>IF(AND($B6394&lt;&gt;"",$C6394&lt;&gt;"",$B6394&lt;=$C6394),INDEX(Bemenet!$G$2:$G$301,$M6394),"")</f>
        <v/>
      </c>
      <c r="E6394" s="6">
        <f>IF(AND($B6394&lt;&gt;"",$C6394&lt;&gt;"",$B6394&lt;=$C6394),INDEX(Bemenet!$D$2:$D$301,$M6394),"")</f>
        <v/>
      </c>
      <c r="F6394" s="5">
        <f>IF(AND($B6394&lt;&gt;"",$C6394&lt;&gt;"",$B6394&lt;=$C6394),$C6394-$B6394+1,"")</f>
        <v/>
      </c>
      <c r="G6394" s="5">
        <f>IF($F6394="","",$F6394*$D6394)</f>
        <v/>
      </c>
      <c r="H6394" s="42">
        <f>IF($G6394="","",$O6394)</f>
        <v/>
      </c>
      <c r="I6394" s="5">
        <f>IF($G6394="","",$G6394*IF($H6394="",$O6394,$H6394)/100)</f>
        <v/>
      </c>
      <c r="J6394" s="5">
        <f>IF(OR($L6394="",NOT(COUNTIFS($L$2:$L6394,$L6394)=1)),"",SUMIFS($G:$G,$L:$L,$L6394))</f>
        <v/>
      </c>
      <c r="K6394" s="5">
        <f>IF(OR($L6394="",NOT(COUNTIFS($L$2:$L6394,$L6394)=1)),"",SUMIFS($I:$I,$L:$L,$L6394))</f>
        <v/>
      </c>
      <c r="L6394" s="6">
        <f>IF($B6394="","",YEAR($B6394))</f>
        <v/>
      </c>
      <c r="M6394" s="6">
        <f>INT((ROW()-2)/39)+1</f>
        <v/>
      </c>
      <c r="N6394" s="6">
        <f>MOD(ROW()-2,39)+2</f>
        <v/>
      </c>
      <c r="O6394" s="42">
        <f>IF(AND($B6394&lt;&gt;"",$C6394&lt;&gt;"",$B6394&lt;=$C6394),INDEX(Szabalyok!$C:$C,$N6394),"")</f>
        <v/>
      </c>
      <c r="P6394">
        <f>IF(D6394="",P6393,P6393+1)</f>
        <v/>
      </c>
    </row>
    <row r="6395">
      <c r="A6395">
        <f>IF(P6395=P6394,0,P6395)</f>
        <v/>
      </c>
      <c r="B6395" s="41">
        <f>IF($M6395&gt;300,"",IF(OR(INDEX(Bemenet!$E$2:$E$301,$M6395)="",INDEX(Bemenet!$F$2:$F$301,$M6395)=""),"",MAX(INDEX(Bemenet!$E$2:$E$301,$M6395),INDEX(Szabalyok!$A:$A,$N6395))))</f>
        <v/>
      </c>
      <c r="C6395" s="41">
        <f>IF($B6395="","",MIN(INDEX(Bemenet!$F$2:$F$301,$M6395),INDEX(Szabalyok!$B:$B,$N6395)))</f>
        <v/>
      </c>
      <c r="D6395" s="5">
        <f>IF(AND($B6395&lt;&gt;"",$C6395&lt;&gt;"",$B6395&lt;=$C6395),INDEX(Bemenet!$G$2:$G$301,$M6395),"")</f>
        <v/>
      </c>
      <c r="E6395" s="6">
        <f>IF(AND($B6395&lt;&gt;"",$C6395&lt;&gt;"",$B6395&lt;=$C6395),INDEX(Bemenet!$D$2:$D$301,$M6395),"")</f>
        <v/>
      </c>
      <c r="F6395" s="5">
        <f>IF(AND($B6395&lt;&gt;"",$C6395&lt;&gt;"",$B6395&lt;=$C6395),$C6395-$B6395+1,"")</f>
        <v/>
      </c>
      <c r="G6395" s="5">
        <f>IF($F6395="","",$F6395*$D6395)</f>
        <v/>
      </c>
      <c r="H6395" s="42">
        <f>IF($G6395="","",$O6395)</f>
        <v/>
      </c>
      <c r="I6395" s="5">
        <f>IF($G6395="","",$G6395*IF($H6395="",$O6395,$H6395)/100)</f>
        <v/>
      </c>
      <c r="J6395" s="5">
        <f>IF(OR($L6395="",NOT(COUNTIFS($L$2:$L6395,$L6395)=1)),"",SUMIFS($G:$G,$L:$L,$L6395))</f>
        <v/>
      </c>
      <c r="K6395" s="5">
        <f>IF(OR($L6395="",NOT(COUNTIFS($L$2:$L6395,$L6395)=1)),"",SUMIFS($I:$I,$L:$L,$L6395))</f>
        <v/>
      </c>
      <c r="L6395" s="6">
        <f>IF($B6395="","",YEAR($B6395))</f>
        <v/>
      </c>
      <c r="M6395" s="6">
        <f>INT((ROW()-2)/39)+1</f>
        <v/>
      </c>
      <c r="N6395" s="6">
        <f>MOD(ROW()-2,39)+2</f>
        <v/>
      </c>
      <c r="O6395" s="42">
        <f>IF(AND($B6395&lt;&gt;"",$C6395&lt;&gt;"",$B6395&lt;=$C6395),INDEX(Szabalyok!$C:$C,$N6395),"")</f>
        <v/>
      </c>
      <c r="P6395">
        <f>IF(D6395="",P6394,P6394+1)</f>
        <v/>
      </c>
    </row>
    <row r="6396">
      <c r="A6396">
        <f>IF(P6396=P6395,0,P6396)</f>
        <v/>
      </c>
      <c r="B6396" s="41">
        <f>IF($M6396&gt;300,"",IF(OR(INDEX(Bemenet!$E$2:$E$301,$M6396)="",INDEX(Bemenet!$F$2:$F$301,$M6396)=""),"",MAX(INDEX(Bemenet!$E$2:$E$301,$M6396),INDEX(Szabalyok!$A:$A,$N6396))))</f>
        <v/>
      </c>
      <c r="C6396" s="41">
        <f>IF($B6396="","",MIN(INDEX(Bemenet!$F$2:$F$301,$M6396),INDEX(Szabalyok!$B:$B,$N6396)))</f>
        <v/>
      </c>
      <c r="D6396" s="5">
        <f>IF(AND($B6396&lt;&gt;"",$C6396&lt;&gt;"",$B6396&lt;=$C6396),INDEX(Bemenet!$G$2:$G$301,$M6396),"")</f>
        <v/>
      </c>
      <c r="E6396" s="6">
        <f>IF(AND($B6396&lt;&gt;"",$C6396&lt;&gt;"",$B6396&lt;=$C6396),INDEX(Bemenet!$D$2:$D$301,$M6396),"")</f>
        <v/>
      </c>
      <c r="F6396" s="5">
        <f>IF(AND($B6396&lt;&gt;"",$C6396&lt;&gt;"",$B6396&lt;=$C6396),$C6396-$B6396+1,"")</f>
        <v/>
      </c>
      <c r="G6396" s="5">
        <f>IF($F6396="","",$F6396*$D6396)</f>
        <v/>
      </c>
      <c r="H6396" s="42">
        <f>IF($G6396="","",$O6396)</f>
        <v/>
      </c>
      <c r="I6396" s="5">
        <f>IF($G6396="","",$G6396*IF($H6396="",$O6396,$H6396)/100)</f>
        <v/>
      </c>
      <c r="J6396" s="5">
        <f>IF(OR($L6396="",NOT(COUNTIFS($L$2:$L6396,$L6396)=1)),"",SUMIFS($G:$G,$L:$L,$L6396))</f>
        <v/>
      </c>
      <c r="K6396" s="5">
        <f>IF(OR($L6396="",NOT(COUNTIFS($L$2:$L6396,$L6396)=1)),"",SUMIFS($I:$I,$L:$L,$L6396))</f>
        <v/>
      </c>
      <c r="L6396" s="6">
        <f>IF($B6396="","",YEAR($B6396))</f>
        <v/>
      </c>
      <c r="M6396" s="6">
        <f>INT((ROW()-2)/39)+1</f>
        <v/>
      </c>
      <c r="N6396" s="6">
        <f>MOD(ROW()-2,39)+2</f>
        <v/>
      </c>
      <c r="O6396" s="42">
        <f>IF(AND($B6396&lt;&gt;"",$C6396&lt;&gt;"",$B6396&lt;=$C6396),INDEX(Szabalyok!$C:$C,$N6396),"")</f>
        <v/>
      </c>
      <c r="P6396">
        <f>IF(D6396="",P6395,P6395+1)</f>
        <v/>
      </c>
    </row>
    <row r="6397">
      <c r="A6397">
        <f>IF(P6397=P6396,0,P6397)</f>
        <v/>
      </c>
      <c r="B6397" s="41">
        <f>IF($M6397&gt;300,"",IF(OR(INDEX(Bemenet!$E$2:$E$301,$M6397)="",INDEX(Bemenet!$F$2:$F$301,$M6397)=""),"",MAX(INDEX(Bemenet!$E$2:$E$301,$M6397),INDEX(Szabalyok!$A:$A,$N6397))))</f>
        <v/>
      </c>
      <c r="C6397" s="41">
        <f>IF($B6397="","",MIN(INDEX(Bemenet!$F$2:$F$301,$M6397),INDEX(Szabalyok!$B:$B,$N6397)))</f>
        <v/>
      </c>
      <c r="D6397" s="5">
        <f>IF(AND($B6397&lt;&gt;"",$C6397&lt;&gt;"",$B6397&lt;=$C6397),INDEX(Bemenet!$G$2:$G$301,$M6397),"")</f>
        <v/>
      </c>
      <c r="E6397" s="6">
        <f>IF(AND($B6397&lt;&gt;"",$C6397&lt;&gt;"",$B6397&lt;=$C6397),INDEX(Bemenet!$D$2:$D$301,$M6397),"")</f>
        <v/>
      </c>
      <c r="F6397" s="5">
        <f>IF(AND($B6397&lt;&gt;"",$C6397&lt;&gt;"",$B6397&lt;=$C6397),$C6397-$B6397+1,"")</f>
        <v/>
      </c>
      <c r="G6397" s="5">
        <f>IF($F6397="","",$F6397*$D6397)</f>
        <v/>
      </c>
      <c r="H6397" s="42">
        <f>IF($G6397="","",$O6397)</f>
        <v/>
      </c>
      <c r="I6397" s="5">
        <f>IF($G6397="","",$G6397*IF($H6397="",$O6397,$H6397)/100)</f>
        <v/>
      </c>
      <c r="J6397" s="5">
        <f>IF(OR($L6397="",NOT(COUNTIFS($L$2:$L6397,$L6397)=1)),"",SUMIFS($G:$G,$L:$L,$L6397))</f>
        <v/>
      </c>
      <c r="K6397" s="5">
        <f>IF(OR($L6397="",NOT(COUNTIFS($L$2:$L6397,$L6397)=1)),"",SUMIFS($I:$I,$L:$L,$L6397))</f>
        <v/>
      </c>
      <c r="L6397" s="6">
        <f>IF($B6397="","",YEAR($B6397))</f>
        <v/>
      </c>
      <c r="M6397" s="6">
        <f>INT((ROW()-2)/39)+1</f>
        <v/>
      </c>
      <c r="N6397" s="6">
        <f>MOD(ROW()-2,39)+2</f>
        <v/>
      </c>
      <c r="O6397" s="42">
        <f>IF(AND($B6397&lt;&gt;"",$C6397&lt;&gt;"",$B6397&lt;=$C6397),INDEX(Szabalyok!$C:$C,$N6397),"")</f>
        <v/>
      </c>
      <c r="P6397">
        <f>IF(D6397="",P6396,P6396+1)</f>
        <v/>
      </c>
    </row>
    <row r="6398">
      <c r="A6398">
        <f>IF(P6398=P6397,0,P6398)</f>
        <v/>
      </c>
      <c r="B6398" s="41">
        <f>IF($M6398&gt;300,"",IF(OR(INDEX(Bemenet!$E$2:$E$301,$M6398)="",INDEX(Bemenet!$F$2:$F$301,$M6398)=""),"",MAX(INDEX(Bemenet!$E$2:$E$301,$M6398),INDEX(Szabalyok!$A:$A,$N6398))))</f>
        <v/>
      </c>
      <c r="C6398" s="41">
        <f>IF($B6398="","",MIN(INDEX(Bemenet!$F$2:$F$301,$M6398),INDEX(Szabalyok!$B:$B,$N6398)))</f>
        <v/>
      </c>
      <c r="D6398" s="5">
        <f>IF(AND($B6398&lt;&gt;"",$C6398&lt;&gt;"",$B6398&lt;=$C6398),INDEX(Bemenet!$G$2:$G$301,$M6398),"")</f>
        <v/>
      </c>
      <c r="E6398" s="6">
        <f>IF(AND($B6398&lt;&gt;"",$C6398&lt;&gt;"",$B6398&lt;=$C6398),INDEX(Bemenet!$D$2:$D$301,$M6398),"")</f>
        <v/>
      </c>
      <c r="F6398" s="5">
        <f>IF(AND($B6398&lt;&gt;"",$C6398&lt;&gt;"",$B6398&lt;=$C6398),$C6398-$B6398+1,"")</f>
        <v/>
      </c>
      <c r="G6398" s="5">
        <f>IF($F6398="","",$F6398*$D6398)</f>
        <v/>
      </c>
      <c r="H6398" s="42">
        <f>IF($G6398="","",$O6398)</f>
        <v/>
      </c>
      <c r="I6398" s="5">
        <f>IF($G6398="","",$G6398*IF($H6398="",$O6398,$H6398)/100)</f>
        <v/>
      </c>
      <c r="J6398" s="5">
        <f>IF(OR($L6398="",NOT(COUNTIFS($L$2:$L6398,$L6398)=1)),"",SUMIFS($G:$G,$L:$L,$L6398))</f>
        <v/>
      </c>
      <c r="K6398" s="5">
        <f>IF(OR($L6398="",NOT(COUNTIFS($L$2:$L6398,$L6398)=1)),"",SUMIFS($I:$I,$L:$L,$L6398))</f>
        <v/>
      </c>
      <c r="L6398" s="6">
        <f>IF($B6398="","",YEAR($B6398))</f>
        <v/>
      </c>
      <c r="M6398" s="6">
        <f>INT((ROW()-2)/39)+1</f>
        <v/>
      </c>
      <c r="N6398" s="6">
        <f>MOD(ROW()-2,39)+2</f>
        <v/>
      </c>
      <c r="O6398" s="42">
        <f>IF(AND($B6398&lt;&gt;"",$C6398&lt;&gt;"",$B6398&lt;=$C6398),INDEX(Szabalyok!$C:$C,$N6398),"")</f>
        <v/>
      </c>
      <c r="P6398">
        <f>IF(D6398="",P6397,P6397+1)</f>
        <v/>
      </c>
    </row>
    <row r="6399">
      <c r="A6399">
        <f>IF(P6399=P6398,0,P6399)</f>
        <v/>
      </c>
      <c r="B6399" s="41">
        <f>IF($M6399&gt;300,"",IF(OR(INDEX(Bemenet!$E$2:$E$301,$M6399)="",INDEX(Bemenet!$F$2:$F$301,$M6399)=""),"",MAX(INDEX(Bemenet!$E$2:$E$301,$M6399),INDEX(Szabalyok!$A:$A,$N6399))))</f>
        <v/>
      </c>
      <c r="C6399" s="41">
        <f>IF($B6399="","",MIN(INDEX(Bemenet!$F$2:$F$301,$M6399),INDEX(Szabalyok!$B:$B,$N6399)))</f>
        <v/>
      </c>
      <c r="D6399" s="5">
        <f>IF(AND($B6399&lt;&gt;"",$C6399&lt;&gt;"",$B6399&lt;=$C6399),INDEX(Bemenet!$G$2:$G$301,$M6399),"")</f>
        <v/>
      </c>
      <c r="E6399" s="6">
        <f>IF(AND($B6399&lt;&gt;"",$C6399&lt;&gt;"",$B6399&lt;=$C6399),INDEX(Bemenet!$D$2:$D$301,$M6399),"")</f>
        <v/>
      </c>
      <c r="F6399" s="5">
        <f>IF(AND($B6399&lt;&gt;"",$C6399&lt;&gt;"",$B6399&lt;=$C6399),$C6399-$B6399+1,"")</f>
        <v/>
      </c>
      <c r="G6399" s="5">
        <f>IF($F6399="","",$F6399*$D6399)</f>
        <v/>
      </c>
      <c r="H6399" s="42">
        <f>IF($G6399="","",$O6399)</f>
        <v/>
      </c>
      <c r="I6399" s="5">
        <f>IF($G6399="","",$G6399*IF($H6399="",$O6399,$H6399)/100)</f>
        <v/>
      </c>
      <c r="J6399" s="5">
        <f>IF(OR($L6399="",NOT(COUNTIFS($L$2:$L6399,$L6399)=1)),"",SUMIFS($G:$G,$L:$L,$L6399))</f>
        <v/>
      </c>
      <c r="K6399" s="5">
        <f>IF(OR($L6399="",NOT(COUNTIFS($L$2:$L6399,$L6399)=1)),"",SUMIFS($I:$I,$L:$L,$L6399))</f>
        <v/>
      </c>
      <c r="L6399" s="6">
        <f>IF($B6399="","",YEAR($B6399))</f>
        <v/>
      </c>
      <c r="M6399" s="6">
        <f>INT((ROW()-2)/39)+1</f>
        <v/>
      </c>
      <c r="N6399" s="6">
        <f>MOD(ROW()-2,39)+2</f>
        <v/>
      </c>
      <c r="O6399" s="42">
        <f>IF(AND($B6399&lt;&gt;"",$C6399&lt;&gt;"",$B6399&lt;=$C6399),INDEX(Szabalyok!$C:$C,$N6399),"")</f>
        <v/>
      </c>
      <c r="P6399">
        <f>IF(D6399="",P6398,P6398+1)</f>
        <v/>
      </c>
    </row>
    <row r="6400">
      <c r="A6400">
        <f>IF(P6400=P6399,0,P6400)</f>
        <v/>
      </c>
      <c r="B6400" s="41">
        <f>IF($M6400&gt;300,"",IF(OR(INDEX(Bemenet!$E$2:$E$301,$M6400)="",INDEX(Bemenet!$F$2:$F$301,$M6400)=""),"",MAX(INDEX(Bemenet!$E$2:$E$301,$M6400),INDEX(Szabalyok!$A:$A,$N6400))))</f>
        <v/>
      </c>
      <c r="C6400" s="41">
        <f>IF($B6400="","",MIN(INDEX(Bemenet!$F$2:$F$301,$M6400),INDEX(Szabalyok!$B:$B,$N6400)))</f>
        <v/>
      </c>
      <c r="D6400" s="5">
        <f>IF(AND($B6400&lt;&gt;"",$C6400&lt;&gt;"",$B6400&lt;=$C6400),INDEX(Bemenet!$G$2:$G$301,$M6400),"")</f>
        <v/>
      </c>
      <c r="E6400" s="6">
        <f>IF(AND($B6400&lt;&gt;"",$C6400&lt;&gt;"",$B6400&lt;=$C6400),INDEX(Bemenet!$D$2:$D$301,$M6400),"")</f>
        <v/>
      </c>
      <c r="F6400" s="5">
        <f>IF(AND($B6400&lt;&gt;"",$C6400&lt;&gt;"",$B6400&lt;=$C6400),$C6400-$B6400+1,"")</f>
        <v/>
      </c>
      <c r="G6400" s="5">
        <f>IF($F6400="","",$F6400*$D6400)</f>
        <v/>
      </c>
      <c r="H6400" s="42">
        <f>IF($G6400="","",$O6400)</f>
        <v/>
      </c>
      <c r="I6400" s="5">
        <f>IF($G6400="","",$G6400*IF($H6400="",$O6400,$H6400)/100)</f>
        <v/>
      </c>
      <c r="J6400" s="5">
        <f>IF(OR($L6400="",NOT(COUNTIFS($L$2:$L6400,$L6400)=1)),"",SUMIFS($G:$G,$L:$L,$L6400))</f>
        <v/>
      </c>
      <c r="K6400" s="5">
        <f>IF(OR($L6400="",NOT(COUNTIFS($L$2:$L6400,$L6400)=1)),"",SUMIFS($I:$I,$L:$L,$L6400))</f>
        <v/>
      </c>
      <c r="L6400" s="6">
        <f>IF($B6400="","",YEAR($B6400))</f>
        <v/>
      </c>
      <c r="M6400" s="6">
        <f>INT((ROW()-2)/39)+1</f>
        <v/>
      </c>
      <c r="N6400" s="6">
        <f>MOD(ROW()-2,39)+2</f>
        <v/>
      </c>
      <c r="O6400" s="42">
        <f>IF(AND($B6400&lt;&gt;"",$C6400&lt;&gt;"",$B6400&lt;=$C6400),INDEX(Szabalyok!$C:$C,$N6400),"")</f>
        <v/>
      </c>
      <c r="P6400">
        <f>IF(D6400="",P6399,P6399+1)</f>
        <v/>
      </c>
    </row>
    <row r="6401">
      <c r="A6401">
        <f>IF(P6401=P6400,0,P6401)</f>
        <v/>
      </c>
      <c r="B6401" s="41">
        <f>IF($M6401&gt;300,"",IF(OR(INDEX(Bemenet!$E$2:$E$301,$M6401)="",INDEX(Bemenet!$F$2:$F$301,$M6401)=""),"",MAX(INDEX(Bemenet!$E$2:$E$301,$M6401),INDEX(Szabalyok!$A:$A,$N6401))))</f>
        <v/>
      </c>
      <c r="C6401" s="41">
        <f>IF($B6401="","",MIN(INDEX(Bemenet!$F$2:$F$301,$M6401),INDEX(Szabalyok!$B:$B,$N6401)))</f>
        <v/>
      </c>
      <c r="D6401" s="5">
        <f>IF(AND($B6401&lt;&gt;"",$C6401&lt;&gt;"",$B6401&lt;=$C6401),INDEX(Bemenet!$G$2:$G$301,$M6401),"")</f>
        <v/>
      </c>
      <c r="E6401" s="6">
        <f>IF(AND($B6401&lt;&gt;"",$C6401&lt;&gt;"",$B6401&lt;=$C6401),INDEX(Bemenet!$D$2:$D$301,$M6401),"")</f>
        <v/>
      </c>
      <c r="F6401" s="5">
        <f>IF(AND($B6401&lt;&gt;"",$C6401&lt;&gt;"",$B6401&lt;=$C6401),$C6401-$B6401+1,"")</f>
        <v/>
      </c>
      <c r="G6401" s="5">
        <f>IF($F6401="","",$F6401*$D6401)</f>
        <v/>
      </c>
      <c r="H6401" s="42">
        <f>IF($G6401="","",$O6401)</f>
        <v/>
      </c>
      <c r="I6401" s="5">
        <f>IF($G6401="","",$G6401*IF($H6401="",$O6401,$H6401)/100)</f>
        <v/>
      </c>
      <c r="J6401" s="5">
        <f>IF(OR($L6401="",NOT(COUNTIFS($L$2:$L6401,$L6401)=1)),"",SUMIFS($G:$G,$L:$L,$L6401))</f>
        <v/>
      </c>
      <c r="K6401" s="5">
        <f>IF(OR($L6401="",NOT(COUNTIFS($L$2:$L6401,$L6401)=1)),"",SUMIFS($I:$I,$L:$L,$L6401))</f>
        <v/>
      </c>
      <c r="L6401" s="6">
        <f>IF($B6401="","",YEAR($B6401))</f>
        <v/>
      </c>
      <c r="M6401" s="6">
        <f>INT((ROW()-2)/39)+1</f>
        <v/>
      </c>
      <c r="N6401" s="6">
        <f>MOD(ROW()-2,39)+2</f>
        <v/>
      </c>
      <c r="O6401" s="42">
        <f>IF(AND($B6401&lt;&gt;"",$C6401&lt;&gt;"",$B6401&lt;=$C6401),INDEX(Szabalyok!$C:$C,$N6401),"")</f>
        <v/>
      </c>
      <c r="P6401">
        <f>IF(D6401="",P6400,P6400+1)</f>
        <v/>
      </c>
    </row>
    <row r="6402">
      <c r="A6402">
        <f>IF(P6402=P6401,0,P6402)</f>
        <v/>
      </c>
      <c r="B6402" s="41">
        <f>IF($M6402&gt;300,"",IF(OR(INDEX(Bemenet!$E$2:$E$301,$M6402)="",INDEX(Bemenet!$F$2:$F$301,$M6402)=""),"",MAX(INDEX(Bemenet!$E$2:$E$301,$M6402),INDEX(Szabalyok!$A:$A,$N6402))))</f>
        <v/>
      </c>
      <c r="C6402" s="41">
        <f>IF($B6402="","",MIN(INDEX(Bemenet!$F$2:$F$301,$M6402),INDEX(Szabalyok!$B:$B,$N6402)))</f>
        <v/>
      </c>
      <c r="D6402" s="5">
        <f>IF(AND($B6402&lt;&gt;"",$C6402&lt;&gt;"",$B6402&lt;=$C6402),INDEX(Bemenet!$G$2:$G$301,$M6402),"")</f>
        <v/>
      </c>
      <c r="E6402" s="6">
        <f>IF(AND($B6402&lt;&gt;"",$C6402&lt;&gt;"",$B6402&lt;=$C6402),INDEX(Bemenet!$D$2:$D$301,$M6402),"")</f>
        <v/>
      </c>
      <c r="F6402" s="5">
        <f>IF(AND($B6402&lt;&gt;"",$C6402&lt;&gt;"",$B6402&lt;=$C6402),$C6402-$B6402+1,"")</f>
        <v/>
      </c>
      <c r="G6402" s="5">
        <f>IF($F6402="","",$F6402*$D6402)</f>
        <v/>
      </c>
      <c r="H6402" s="42">
        <f>IF($G6402="","",$O6402)</f>
        <v/>
      </c>
      <c r="I6402" s="5">
        <f>IF($G6402="","",$G6402*IF($H6402="",$O6402,$H6402)/100)</f>
        <v/>
      </c>
      <c r="J6402" s="5">
        <f>IF(OR($L6402="",NOT(COUNTIFS($L$2:$L6402,$L6402)=1)),"",SUMIFS($G:$G,$L:$L,$L6402))</f>
        <v/>
      </c>
      <c r="K6402" s="5">
        <f>IF(OR($L6402="",NOT(COUNTIFS($L$2:$L6402,$L6402)=1)),"",SUMIFS($I:$I,$L:$L,$L6402))</f>
        <v/>
      </c>
      <c r="L6402" s="6">
        <f>IF($B6402="","",YEAR($B6402))</f>
        <v/>
      </c>
      <c r="M6402" s="6">
        <f>INT((ROW()-2)/39)+1</f>
        <v/>
      </c>
      <c r="N6402" s="6">
        <f>MOD(ROW()-2,39)+2</f>
        <v/>
      </c>
      <c r="O6402" s="42">
        <f>IF(AND($B6402&lt;&gt;"",$C6402&lt;&gt;"",$B6402&lt;=$C6402),INDEX(Szabalyok!$C:$C,$N6402),"")</f>
        <v/>
      </c>
      <c r="P6402">
        <f>IF(D6402="",P6401,P6401+1)</f>
        <v/>
      </c>
    </row>
    <row r="6403">
      <c r="A6403">
        <f>IF(P6403=P6402,0,P6403)</f>
        <v/>
      </c>
      <c r="B6403" s="41">
        <f>IF($M6403&gt;300,"",IF(OR(INDEX(Bemenet!$E$2:$E$301,$M6403)="",INDEX(Bemenet!$F$2:$F$301,$M6403)=""),"",MAX(INDEX(Bemenet!$E$2:$E$301,$M6403),INDEX(Szabalyok!$A:$A,$N6403))))</f>
        <v/>
      </c>
      <c r="C6403" s="41">
        <f>IF($B6403="","",MIN(INDEX(Bemenet!$F$2:$F$301,$M6403),INDEX(Szabalyok!$B:$B,$N6403)))</f>
        <v/>
      </c>
      <c r="D6403" s="5">
        <f>IF(AND($B6403&lt;&gt;"",$C6403&lt;&gt;"",$B6403&lt;=$C6403),INDEX(Bemenet!$G$2:$G$301,$M6403),"")</f>
        <v/>
      </c>
      <c r="E6403" s="6">
        <f>IF(AND($B6403&lt;&gt;"",$C6403&lt;&gt;"",$B6403&lt;=$C6403),INDEX(Bemenet!$D$2:$D$301,$M6403),"")</f>
        <v/>
      </c>
      <c r="F6403" s="5">
        <f>IF(AND($B6403&lt;&gt;"",$C6403&lt;&gt;"",$B6403&lt;=$C6403),$C6403-$B6403+1,"")</f>
        <v/>
      </c>
      <c r="G6403" s="5">
        <f>IF($F6403="","",$F6403*$D6403)</f>
        <v/>
      </c>
      <c r="H6403" s="42">
        <f>IF($G6403="","",$O6403)</f>
        <v/>
      </c>
      <c r="I6403" s="5">
        <f>IF($G6403="","",$G6403*IF($H6403="",$O6403,$H6403)/100)</f>
        <v/>
      </c>
      <c r="J6403" s="5">
        <f>IF(OR($L6403="",NOT(COUNTIFS($L$2:$L6403,$L6403)=1)),"",SUMIFS($G:$G,$L:$L,$L6403))</f>
        <v/>
      </c>
      <c r="K6403" s="5">
        <f>IF(OR($L6403="",NOT(COUNTIFS($L$2:$L6403,$L6403)=1)),"",SUMIFS($I:$I,$L:$L,$L6403))</f>
        <v/>
      </c>
      <c r="L6403" s="6">
        <f>IF($B6403="","",YEAR($B6403))</f>
        <v/>
      </c>
      <c r="M6403" s="6">
        <f>INT((ROW()-2)/39)+1</f>
        <v/>
      </c>
      <c r="N6403" s="6">
        <f>MOD(ROW()-2,39)+2</f>
        <v/>
      </c>
      <c r="O6403" s="42">
        <f>IF(AND($B6403&lt;&gt;"",$C6403&lt;&gt;"",$B6403&lt;=$C6403),INDEX(Szabalyok!$C:$C,$N6403),"")</f>
        <v/>
      </c>
      <c r="P6403">
        <f>IF(D6403="",P6402,P6402+1)</f>
        <v/>
      </c>
    </row>
    <row r="6404">
      <c r="A6404">
        <f>IF(P6404=P6403,0,P6404)</f>
        <v/>
      </c>
      <c r="B6404" s="41">
        <f>IF($M6404&gt;300,"",IF(OR(INDEX(Bemenet!$E$2:$E$301,$M6404)="",INDEX(Bemenet!$F$2:$F$301,$M6404)=""),"",MAX(INDEX(Bemenet!$E$2:$E$301,$M6404),INDEX(Szabalyok!$A:$A,$N6404))))</f>
        <v/>
      </c>
      <c r="C6404" s="41">
        <f>IF($B6404="","",MIN(INDEX(Bemenet!$F$2:$F$301,$M6404),INDEX(Szabalyok!$B:$B,$N6404)))</f>
        <v/>
      </c>
      <c r="D6404" s="5">
        <f>IF(AND($B6404&lt;&gt;"",$C6404&lt;&gt;"",$B6404&lt;=$C6404),INDEX(Bemenet!$G$2:$G$301,$M6404),"")</f>
        <v/>
      </c>
      <c r="E6404" s="6">
        <f>IF(AND($B6404&lt;&gt;"",$C6404&lt;&gt;"",$B6404&lt;=$C6404),INDEX(Bemenet!$D$2:$D$301,$M6404),"")</f>
        <v/>
      </c>
      <c r="F6404" s="5">
        <f>IF(AND($B6404&lt;&gt;"",$C6404&lt;&gt;"",$B6404&lt;=$C6404),$C6404-$B6404+1,"")</f>
        <v/>
      </c>
      <c r="G6404" s="5">
        <f>IF($F6404="","",$F6404*$D6404)</f>
        <v/>
      </c>
      <c r="H6404" s="42">
        <f>IF($G6404="","",$O6404)</f>
        <v/>
      </c>
      <c r="I6404" s="5">
        <f>IF($G6404="","",$G6404*IF($H6404="",$O6404,$H6404)/100)</f>
        <v/>
      </c>
      <c r="J6404" s="5">
        <f>IF(OR($L6404="",NOT(COUNTIFS($L$2:$L6404,$L6404)=1)),"",SUMIFS($G:$G,$L:$L,$L6404))</f>
        <v/>
      </c>
      <c r="K6404" s="5">
        <f>IF(OR($L6404="",NOT(COUNTIFS($L$2:$L6404,$L6404)=1)),"",SUMIFS($I:$I,$L:$L,$L6404))</f>
        <v/>
      </c>
      <c r="L6404" s="6">
        <f>IF($B6404="","",YEAR($B6404))</f>
        <v/>
      </c>
      <c r="M6404" s="6">
        <f>INT((ROW()-2)/39)+1</f>
        <v/>
      </c>
      <c r="N6404" s="6">
        <f>MOD(ROW()-2,39)+2</f>
        <v/>
      </c>
      <c r="O6404" s="42">
        <f>IF(AND($B6404&lt;&gt;"",$C6404&lt;&gt;"",$B6404&lt;=$C6404),INDEX(Szabalyok!$C:$C,$N6404),"")</f>
        <v/>
      </c>
      <c r="P6404">
        <f>IF(D6404="",P6403,P6403+1)</f>
        <v/>
      </c>
    </row>
    <row r="6405">
      <c r="A6405">
        <f>IF(P6405=P6404,0,P6405)</f>
        <v/>
      </c>
      <c r="B6405" s="41">
        <f>IF($M6405&gt;300,"",IF(OR(INDEX(Bemenet!$E$2:$E$301,$M6405)="",INDEX(Bemenet!$F$2:$F$301,$M6405)=""),"",MAX(INDEX(Bemenet!$E$2:$E$301,$M6405),INDEX(Szabalyok!$A:$A,$N6405))))</f>
        <v/>
      </c>
      <c r="C6405" s="41">
        <f>IF($B6405="","",MIN(INDEX(Bemenet!$F$2:$F$301,$M6405),INDEX(Szabalyok!$B:$B,$N6405)))</f>
        <v/>
      </c>
      <c r="D6405" s="5">
        <f>IF(AND($B6405&lt;&gt;"",$C6405&lt;&gt;"",$B6405&lt;=$C6405),INDEX(Bemenet!$G$2:$G$301,$M6405),"")</f>
        <v/>
      </c>
      <c r="E6405" s="6">
        <f>IF(AND($B6405&lt;&gt;"",$C6405&lt;&gt;"",$B6405&lt;=$C6405),INDEX(Bemenet!$D$2:$D$301,$M6405),"")</f>
        <v/>
      </c>
      <c r="F6405" s="5">
        <f>IF(AND($B6405&lt;&gt;"",$C6405&lt;&gt;"",$B6405&lt;=$C6405),$C6405-$B6405+1,"")</f>
        <v/>
      </c>
      <c r="G6405" s="5">
        <f>IF($F6405="","",$F6405*$D6405)</f>
        <v/>
      </c>
      <c r="H6405" s="42">
        <f>IF($G6405="","",$O6405)</f>
        <v/>
      </c>
      <c r="I6405" s="5">
        <f>IF($G6405="","",$G6405*IF($H6405="",$O6405,$H6405)/100)</f>
        <v/>
      </c>
      <c r="J6405" s="5">
        <f>IF(OR($L6405="",NOT(COUNTIFS($L$2:$L6405,$L6405)=1)),"",SUMIFS($G:$G,$L:$L,$L6405))</f>
        <v/>
      </c>
      <c r="K6405" s="5">
        <f>IF(OR($L6405="",NOT(COUNTIFS($L$2:$L6405,$L6405)=1)),"",SUMIFS($I:$I,$L:$L,$L6405))</f>
        <v/>
      </c>
      <c r="L6405" s="6">
        <f>IF($B6405="","",YEAR($B6405))</f>
        <v/>
      </c>
      <c r="M6405" s="6">
        <f>INT((ROW()-2)/39)+1</f>
        <v/>
      </c>
      <c r="N6405" s="6">
        <f>MOD(ROW()-2,39)+2</f>
        <v/>
      </c>
      <c r="O6405" s="42">
        <f>IF(AND($B6405&lt;&gt;"",$C6405&lt;&gt;"",$B6405&lt;=$C6405),INDEX(Szabalyok!$C:$C,$N6405),"")</f>
        <v/>
      </c>
      <c r="P6405">
        <f>IF(D6405="",P6404,P6404+1)</f>
        <v/>
      </c>
    </row>
    <row r="6406">
      <c r="A6406">
        <f>IF(P6406=P6405,0,P6406)</f>
        <v/>
      </c>
      <c r="B6406" s="41">
        <f>IF($M6406&gt;300,"",IF(OR(INDEX(Bemenet!$E$2:$E$301,$M6406)="",INDEX(Bemenet!$F$2:$F$301,$M6406)=""),"",MAX(INDEX(Bemenet!$E$2:$E$301,$M6406),INDEX(Szabalyok!$A:$A,$N6406))))</f>
        <v/>
      </c>
      <c r="C6406" s="41">
        <f>IF($B6406="","",MIN(INDEX(Bemenet!$F$2:$F$301,$M6406),INDEX(Szabalyok!$B:$B,$N6406)))</f>
        <v/>
      </c>
      <c r="D6406" s="5">
        <f>IF(AND($B6406&lt;&gt;"",$C6406&lt;&gt;"",$B6406&lt;=$C6406),INDEX(Bemenet!$G$2:$G$301,$M6406),"")</f>
        <v/>
      </c>
      <c r="E6406" s="6">
        <f>IF(AND($B6406&lt;&gt;"",$C6406&lt;&gt;"",$B6406&lt;=$C6406),INDEX(Bemenet!$D$2:$D$301,$M6406),"")</f>
        <v/>
      </c>
      <c r="F6406" s="5">
        <f>IF(AND($B6406&lt;&gt;"",$C6406&lt;&gt;"",$B6406&lt;=$C6406),$C6406-$B6406+1,"")</f>
        <v/>
      </c>
      <c r="G6406" s="5">
        <f>IF($F6406="","",$F6406*$D6406)</f>
        <v/>
      </c>
      <c r="H6406" s="42">
        <f>IF($G6406="","",$O6406)</f>
        <v/>
      </c>
      <c r="I6406" s="5">
        <f>IF($G6406="","",$G6406*IF($H6406="",$O6406,$H6406)/100)</f>
        <v/>
      </c>
      <c r="J6406" s="5">
        <f>IF(OR($L6406="",NOT(COUNTIFS($L$2:$L6406,$L6406)=1)),"",SUMIFS($G:$G,$L:$L,$L6406))</f>
        <v/>
      </c>
      <c r="K6406" s="5">
        <f>IF(OR($L6406="",NOT(COUNTIFS($L$2:$L6406,$L6406)=1)),"",SUMIFS($I:$I,$L:$L,$L6406))</f>
        <v/>
      </c>
      <c r="L6406" s="6">
        <f>IF($B6406="","",YEAR($B6406))</f>
        <v/>
      </c>
      <c r="M6406" s="6">
        <f>INT((ROW()-2)/39)+1</f>
        <v/>
      </c>
      <c r="N6406" s="6">
        <f>MOD(ROW()-2,39)+2</f>
        <v/>
      </c>
      <c r="O6406" s="42">
        <f>IF(AND($B6406&lt;&gt;"",$C6406&lt;&gt;"",$B6406&lt;=$C6406),INDEX(Szabalyok!$C:$C,$N6406),"")</f>
        <v/>
      </c>
      <c r="P6406">
        <f>IF(D6406="",P6405,P6405+1)</f>
        <v/>
      </c>
    </row>
    <row r="6407">
      <c r="A6407">
        <f>IF(P6407=P6406,0,P6407)</f>
        <v/>
      </c>
      <c r="B6407" s="41">
        <f>IF($M6407&gt;300,"",IF(OR(INDEX(Bemenet!$E$2:$E$301,$M6407)="",INDEX(Bemenet!$F$2:$F$301,$M6407)=""),"",MAX(INDEX(Bemenet!$E$2:$E$301,$M6407),INDEX(Szabalyok!$A:$A,$N6407))))</f>
        <v/>
      </c>
      <c r="C6407" s="41">
        <f>IF($B6407="","",MIN(INDEX(Bemenet!$F$2:$F$301,$M6407),INDEX(Szabalyok!$B:$B,$N6407)))</f>
        <v/>
      </c>
      <c r="D6407" s="5">
        <f>IF(AND($B6407&lt;&gt;"",$C6407&lt;&gt;"",$B6407&lt;=$C6407),INDEX(Bemenet!$G$2:$G$301,$M6407),"")</f>
        <v/>
      </c>
      <c r="E6407" s="6">
        <f>IF(AND($B6407&lt;&gt;"",$C6407&lt;&gt;"",$B6407&lt;=$C6407),INDEX(Bemenet!$D$2:$D$301,$M6407),"")</f>
        <v/>
      </c>
      <c r="F6407" s="5">
        <f>IF(AND($B6407&lt;&gt;"",$C6407&lt;&gt;"",$B6407&lt;=$C6407),$C6407-$B6407+1,"")</f>
        <v/>
      </c>
      <c r="G6407" s="5">
        <f>IF($F6407="","",$F6407*$D6407)</f>
        <v/>
      </c>
      <c r="H6407" s="42">
        <f>IF($G6407="","",$O6407)</f>
        <v/>
      </c>
      <c r="I6407" s="5">
        <f>IF($G6407="","",$G6407*IF($H6407="",$O6407,$H6407)/100)</f>
        <v/>
      </c>
      <c r="J6407" s="5">
        <f>IF(OR($L6407="",NOT(COUNTIFS($L$2:$L6407,$L6407)=1)),"",SUMIFS($G:$G,$L:$L,$L6407))</f>
        <v/>
      </c>
      <c r="K6407" s="5">
        <f>IF(OR($L6407="",NOT(COUNTIFS($L$2:$L6407,$L6407)=1)),"",SUMIFS($I:$I,$L:$L,$L6407))</f>
        <v/>
      </c>
      <c r="L6407" s="6">
        <f>IF($B6407="","",YEAR($B6407))</f>
        <v/>
      </c>
      <c r="M6407" s="6">
        <f>INT((ROW()-2)/39)+1</f>
        <v/>
      </c>
      <c r="N6407" s="6">
        <f>MOD(ROW()-2,39)+2</f>
        <v/>
      </c>
      <c r="O6407" s="42">
        <f>IF(AND($B6407&lt;&gt;"",$C6407&lt;&gt;"",$B6407&lt;=$C6407),INDEX(Szabalyok!$C:$C,$N6407),"")</f>
        <v/>
      </c>
      <c r="P6407">
        <f>IF(D6407="",P6406,P6406+1)</f>
        <v/>
      </c>
    </row>
    <row r="6408">
      <c r="A6408">
        <f>IF(P6408=P6407,0,P6408)</f>
        <v/>
      </c>
      <c r="B6408" s="41">
        <f>IF($M6408&gt;300,"",IF(OR(INDEX(Bemenet!$E$2:$E$301,$M6408)="",INDEX(Bemenet!$F$2:$F$301,$M6408)=""),"",MAX(INDEX(Bemenet!$E$2:$E$301,$M6408),INDEX(Szabalyok!$A:$A,$N6408))))</f>
        <v/>
      </c>
      <c r="C6408" s="41">
        <f>IF($B6408="","",MIN(INDEX(Bemenet!$F$2:$F$301,$M6408),INDEX(Szabalyok!$B:$B,$N6408)))</f>
        <v/>
      </c>
      <c r="D6408" s="5">
        <f>IF(AND($B6408&lt;&gt;"",$C6408&lt;&gt;"",$B6408&lt;=$C6408),INDEX(Bemenet!$G$2:$G$301,$M6408),"")</f>
        <v/>
      </c>
      <c r="E6408" s="6">
        <f>IF(AND($B6408&lt;&gt;"",$C6408&lt;&gt;"",$B6408&lt;=$C6408),INDEX(Bemenet!$D$2:$D$301,$M6408),"")</f>
        <v/>
      </c>
      <c r="F6408" s="5">
        <f>IF(AND($B6408&lt;&gt;"",$C6408&lt;&gt;"",$B6408&lt;=$C6408),$C6408-$B6408+1,"")</f>
        <v/>
      </c>
      <c r="G6408" s="5">
        <f>IF($F6408="","",$F6408*$D6408)</f>
        <v/>
      </c>
      <c r="H6408" s="42">
        <f>IF($G6408="","",$O6408)</f>
        <v/>
      </c>
      <c r="I6408" s="5">
        <f>IF($G6408="","",$G6408*IF($H6408="",$O6408,$H6408)/100)</f>
        <v/>
      </c>
      <c r="J6408" s="5">
        <f>IF(OR($L6408="",NOT(COUNTIFS($L$2:$L6408,$L6408)=1)),"",SUMIFS($G:$G,$L:$L,$L6408))</f>
        <v/>
      </c>
      <c r="K6408" s="5">
        <f>IF(OR($L6408="",NOT(COUNTIFS($L$2:$L6408,$L6408)=1)),"",SUMIFS($I:$I,$L:$L,$L6408))</f>
        <v/>
      </c>
      <c r="L6408" s="6">
        <f>IF($B6408="","",YEAR($B6408))</f>
        <v/>
      </c>
      <c r="M6408" s="6">
        <f>INT((ROW()-2)/39)+1</f>
        <v/>
      </c>
      <c r="N6408" s="6">
        <f>MOD(ROW()-2,39)+2</f>
        <v/>
      </c>
      <c r="O6408" s="42">
        <f>IF(AND($B6408&lt;&gt;"",$C6408&lt;&gt;"",$B6408&lt;=$C6408),INDEX(Szabalyok!$C:$C,$N6408),"")</f>
        <v/>
      </c>
      <c r="P6408">
        <f>IF(D6408="",P6407,P6407+1)</f>
        <v/>
      </c>
    </row>
    <row r="6409">
      <c r="A6409">
        <f>IF(P6409=P6408,0,P6409)</f>
        <v/>
      </c>
      <c r="B6409" s="41">
        <f>IF($M6409&gt;300,"",IF(OR(INDEX(Bemenet!$E$2:$E$301,$M6409)="",INDEX(Bemenet!$F$2:$F$301,$M6409)=""),"",MAX(INDEX(Bemenet!$E$2:$E$301,$M6409),INDEX(Szabalyok!$A:$A,$N6409))))</f>
        <v/>
      </c>
      <c r="C6409" s="41">
        <f>IF($B6409="","",MIN(INDEX(Bemenet!$F$2:$F$301,$M6409),INDEX(Szabalyok!$B:$B,$N6409)))</f>
        <v/>
      </c>
      <c r="D6409" s="5">
        <f>IF(AND($B6409&lt;&gt;"",$C6409&lt;&gt;"",$B6409&lt;=$C6409),INDEX(Bemenet!$G$2:$G$301,$M6409),"")</f>
        <v/>
      </c>
      <c r="E6409" s="6">
        <f>IF(AND($B6409&lt;&gt;"",$C6409&lt;&gt;"",$B6409&lt;=$C6409),INDEX(Bemenet!$D$2:$D$301,$M6409),"")</f>
        <v/>
      </c>
      <c r="F6409" s="5">
        <f>IF(AND($B6409&lt;&gt;"",$C6409&lt;&gt;"",$B6409&lt;=$C6409),$C6409-$B6409+1,"")</f>
        <v/>
      </c>
      <c r="G6409" s="5">
        <f>IF($F6409="","",$F6409*$D6409)</f>
        <v/>
      </c>
      <c r="H6409" s="42">
        <f>IF($G6409="","",$O6409)</f>
        <v/>
      </c>
      <c r="I6409" s="5">
        <f>IF($G6409="","",$G6409*IF($H6409="",$O6409,$H6409)/100)</f>
        <v/>
      </c>
      <c r="J6409" s="5">
        <f>IF(OR($L6409="",NOT(COUNTIFS($L$2:$L6409,$L6409)=1)),"",SUMIFS($G:$G,$L:$L,$L6409))</f>
        <v/>
      </c>
      <c r="K6409" s="5">
        <f>IF(OR($L6409="",NOT(COUNTIFS($L$2:$L6409,$L6409)=1)),"",SUMIFS($I:$I,$L:$L,$L6409))</f>
        <v/>
      </c>
      <c r="L6409" s="6">
        <f>IF($B6409="","",YEAR($B6409))</f>
        <v/>
      </c>
      <c r="M6409" s="6">
        <f>INT((ROW()-2)/39)+1</f>
        <v/>
      </c>
      <c r="N6409" s="6">
        <f>MOD(ROW()-2,39)+2</f>
        <v/>
      </c>
      <c r="O6409" s="42">
        <f>IF(AND($B6409&lt;&gt;"",$C6409&lt;&gt;"",$B6409&lt;=$C6409),INDEX(Szabalyok!$C:$C,$N6409),"")</f>
        <v/>
      </c>
      <c r="P6409">
        <f>IF(D6409="",P6408,P6408+1)</f>
        <v/>
      </c>
    </row>
    <row r="6410">
      <c r="A6410">
        <f>IF(P6410=P6409,0,P6410)</f>
        <v/>
      </c>
      <c r="B6410" s="41">
        <f>IF($M6410&gt;300,"",IF(OR(INDEX(Bemenet!$E$2:$E$301,$M6410)="",INDEX(Bemenet!$F$2:$F$301,$M6410)=""),"",MAX(INDEX(Bemenet!$E$2:$E$301,$M6410),INDEX(Szabalyok!$A:$A,$N6410))))</f>
        <v/>
      </c>
      <c r="C6410" s="41">
        <f>IF($B6410="","",MIN(INDEX(Bemenet!$F$2:$F$301,$M6410),INDEX(Szabalyok!$B:$B,$N6410)))</f>
        <v/>
      </c>
      <c r="D6410" s="5">
        <f>IF(AND($B6410&lt;&gt;"",$C6410&lt;&gt;"",$B6410&lt;=$C6410),INDEX(Bemenet!$G$2:$G$301,$M6410),"")</f>
        <v/>
      </c>
      <c r="E6410" s="6">
        <f>IF(AND($B6410&lt;&gt;"",$C6410&lt;&gt;"",$B6410&lt;=$C6410),INDEX(Bemenet!$D$2:$D$301,$M6410),"")</f>
        <v/>
      </c>
      <c r="F6410" s="5">
        <f>IF(AND($B6410&lt;&gt;"",$C6410&lt;&gt;"",$B6410&lt;=$C6410),$C6410-$B6410+1,"")</f>
        <v/>
      </c>
      <c r="G6410" s="5">
        <f>IF($F6410="","",$F6410*$D6410)</f>
        <v/>
      </c>
      <c r="H6410" s="42">
        <f>IF($G6410="","",$O6410)</f>
        <v/>
      </c>
      <c r="I6410" s="5">
        <f>IF($G6410="","",$G6410*IF($H6410="",$O6410,$H6410)/100)</f>
        <v/>
      </c>
      <c r="J6410" s="5">
        <f>IF(OR($L6410="",NOT(COUNTIFS($L$2:$L6410,$L6410)=1)),"",SUMIFS($G:$G,$L:$L,$L6410))</f>
        <v/>
      </c>
      <c r="K6410" s="5">
        <f>IF(OR($L6410="",NOT(COUNTIFS($L$2:$L6410,$L6410)=1)),"",SUMIFS($I:$I,$L:$L,$L6410))</f>
        <v/>
      </c>
      <c r="L6410" s="6">
        <f>IF($B6410="","",YEAR($B6410))</f>
        <v/>
      </c>
      <c r="M6410" s="6">
        <f>INT((ROW()-2)/39)+1</f>
        <v/>
      </c>
      <c r="N6410" s="6">
        <f>MOD(ROW()-2,39)+2</f>
        <v/>
      </c>
      <c r="O6410" s="42">
        <f>IF(AND($B6410&lt;&gt;"",$C6410&lt;&gt;"",$B6410&lt;=$C6410),INDEX(Szabalyok!$C:$C,$N6410),"")</f>
        <v/>
      </c>
      <c r="P6410">
        <f>IF(D6410="",P6409,P6409+1)</f>
        <v/>
      </c>
    </row>
    <row r="6411">
      <c r="A6411">
        <f>IF(P6411=P6410,0,P6411)</f>
        <v/>
      </c>
      <c r="B6411" s="41">
        <f>IF($M6411&gt;300,"",IF(OR(INDEX(Bemenet!$E$2:$E$301,$M6411)="",INDEX(Bemenet!$F$2:$F$301,$M6411)=""),"",MAX(INDEX(Bemenet!$E$2:$E$301,$M6411),INDEX(Szabalyok!$A:$A,$N6411))))</f>
        <v/>
      </c>
      <c r="C6411" s="41">
        <f>IF($B6411="","",MIN(INDEX(Bemenet!$F$2:$F$301,$M6411),INDEX(Szabalyok!$B:$B,$N6411)))</f>
        <v/>
      </c>
      <c r="D6411" s="5">
        <f>IF(AND($B6411&lt;&gt;"",$C6411&lt;&gt;"",$B6411&lt;=$C6411),INDEX(Bemenet!$G$2:$G$301,$M6411),"")</f>
        <v/>
      </c>
      <c r="E6411" s="6">
        <f>IF(AND($B6411&lt;&gt;"",$C6411&lt;&gt;"",$B6411&lt;=$C6411),INDEX(Bemenet!$D$2:$D$301,$M6411),"")</f>
        <v/>
      </c>
      <c r="F6411" s="5">
        <f>IF(AND($B6411&lt;&gt;"",$C6411&lt;&gt;"",$B6411&lt;=$C6411),$C6411-$B6411+1,"")</f>
        <v/>
      </c>
      <c r="G6411" s="5">
        <f>IF($F6411="","",$F6411*$D6411)</f>
        <v/>
      </c>
      <c r="H6411" s="42">
        <f>IF($G6411="","",$O6411)</f>
        <v/>
      </c>
      <c r="I6411" s="5">
        <f>IF($G6411="","",$G6411*IF($H6411="",$O6411,$H6411)/100)</f>
        <v/>
      </c>
      <c r="J6411" s="5">
        <f>IF(OR($L6411="",NOT(COUNTIFS($L$2:$L6411,$L6411)=1)),"",SUMIFS($G:$G,$L:$L,$L6411))</f>
        <v/>
      </c>
      <c r="K6411" s="5">
        <f>IF(OR($L6411="",NOT(COUNTIFS($L$2:$L6411,$L6411)=1)),"",SUMIFS($I:$I,$L:$L,$L6411))</f>
        <v/>
      </c>
      <c r="L6411" s="6">
        <f>IF($B6411="","",YEAR($B6411))</f>
        <v/>
      </c>
      <c r="M6411" s="6">
        <f>INT((ROW()-2)/39)+1</f>
        <v/>
      </c>
      <c r="N6411" s="6">
        <f>MOD(ROW()-2,39)+2</f>
        <v/>
      </c>
      <c r="O6411" s="42">
        <f>IF(AND($B6411&lt;&gt;"",$C6411&lt;&gt;"",$B6411&lt;=$C6411),INDEX(Szabalyok!$C:$C,$N6411),"")</f>
        <v/>
      </c>
      <c r="P6411">
        <f>IF(D6411="",P6410,P6410+1)</f>
        <v/>
      </c>
    </row>
    <row r="6412">
      <c r="A6412">
        <f>IF(P6412=P6411,0,P6412)</f>
        <v/>
      </c>
      <c r="B6412" s="41">
        <f>IF($M6412&gt;300,"",IF(OR(INDEX(Bemenet!$E$2:$E$301,$M6412)="",INDEX(Bemenet!$F$2:$F$301,$M6412)=""),"",MAX(INDEX(Bemenet!$E$2:$E$301,$M6412),INDEX(Szabalyok!$A:$A,$N6412))))</f>
        <v/>
      </c>
      <c r="C6412" s="41">
        <f>IF($B6412="","",MIN(INDEX(Bemenet!$F$2:$F$301,$M6412),INDEX(Szabalyok!$B:$B,$N6412)))</f>
        <v/>
      </c>
      <c r="D6412" s="5">
        <f>IF(AND($B6412&lt;&gt;"",$C6412&lt;&gt;"",$B6412&lt;=$C6412),INDEX(Bemenet!$G$2:$G$301,$M6412),"")</f>
        <v/>
      </c>
      <c r="E6412" s="6">
        <f>IF(AND($B6412&lt;&gt;"",$C6412&lt;&gt;"",$B6412&lt;=$C6412),INDEX(Bemenet!$D$2:$D$301,$M6412),"")</f>
        <v/>
      </c>
      <c r="F6412" s="5">
        <f>IF(AND($B6412&lt;&gt;"",$C6412&lt;&gt;"",$B6412&lt;=$C6412),$C6412-$B6412+1,"")</f>
        <v/>
      </c>
      <c r="G6412" s="5">
        <f>IF($F6412="","",$F6412*$D6412)</f>
        <v/>
      </c>
      <c r="H6412" s="42">
        <f>IF($G6412="","",$O6412)</f>
        <v/>
      </c>
      <c r="I6412" s="5">
        <f>IF($G6412="","",$G6412*IF($H6412="",$O6412,$H6412)/100)</f>
        <v/>
      </c>
      <c r="J6412" s="5">
        <f>IF(OR($L6412="",NOT(COUNTIFS($L$2:$L6412,$L6412)=1)),"",SUMIFS($G:$G,$L:$L,$L6412))</f>
        <v/>
      </c>
      <c r="K6412" s="5">
        <f>IF(OR($L6412="",NOT(COUNTIFS($L$2:$L6412,$L6412)=1)),"",SUMIFS($I:$I,$L:$L,$L6412))</f>
        <v/>
      </c>
      <c r="L6412" s="6">
        <f>IF($B6412="","",YEAR($B6412))</f>
        <v/>
      </c>
      <c r="M6412" s="6">
        <f>INT((ROW()-2)/39)+1</f>
        <v/>
      </c>
      <c r="N6412" s="6">
        <f>MOD(ROW()-2,39)+2</f>
        <v/>
      </c>
      <c r="O6412" s="42">
        <f>IF(AND($B6412&lt;&gt;"",$C6412&lt;&gt;"",$B6412&lt;=$C6412),INDEX(Szabalyok!$C:$C,$N6412),"")</f>
        <v/>
      </c>
      <c r="P6412">
        <f>IF(D6412="",P6411,P6411+1)</f>
        <v/>
      </c>
    </row>
    <row r="6413">
      <c r="A6413">
        <f>IF(P6413=P6412,0,P6413)</f>
        <v/>
      </c>
      <c r="B6413" s="41">
        <f>IF($M6413&gt;300,"",IF(OR(INDEX(Bemenet!$E$2:$E$301,$M6413)="",INDEX(Bemenet!$F$2:$F$301,$M6413)=""),"",MAX(INDEX(Bemenet!$E$2:$E$301,$M6413),INDEX(Szabalyok!$A:$A,$N6413))))</f>
        <v/>
      </c>
      <c r="C6413" s="41">
        <f>IF($B6413="","",MIN(INDEX(Bemenet!$F$2:$F$301,$M6413),INDEX(Szabalyok!$B:$B,$N6413)))</f>
        <v/>
      </c>
      <c r="D6413" s="5">
        <f>IF(AND($B6413&lt;&gt;"",$C6413&lt;&gt;"",$B6413&lt;=$C6413),INDEX(Bemenet!$G$2:$G$301,$M6413),"")</f>
        <v/>
      </c>
      <c r="E6413" s="6">
        <f>IF(AND($B6413&lt;&gt;"",$C6413&lt;&gt;"",$B6413&lt;=$C6413),INDEX(Bemenet!$D$2:$D$301,$M6413),"")</f>
        <v/>
      </c>
      <c r="F6413" s="5">
        <f>IF(AND($B6413&lt;&gt;"",$C6413&lt;&gt;"",$B6413&lt;=$C6413),$C6413-$B6413+1,"")</f>
        <v/>
      </c>
      <c r="G6413" s="5">
        <f>IF($F6413="","",$F6413*$D6413)</f>
        <v/>
      </c>
      <c r="H6413" s="42">
        <f>IF($G6413="","",$O6413)</f>
        <v/>
      </c>
      <c r="I6413" s="5">
        <f>IF($G6413="","",$G6413*IF($H6413="",$O6413,$H6413)/100)</f>
        <v/>
      </c>
      <c r="J6413" s="5">
        <f>IF(OR($L6413="",NOT(COUNTIFS($L$2:$L6413,$L6413)=1)),"",SUMIFS($G:$G,$L:$L,$L6413))</f>
        <v/>
      </c>
      <c r="K6413" s="5">
        <f>IF(OR($L6413="",NOT(COUNTIFS($L$2:$L6413,$L6413)=1)),"",SUMIFS($I:$I,$L:$L,$L6413))</f>
        <v/>
      </c>
      <c r="L6413" s="6">
        <f>IF($B6413="","",YEAR($B6413))</f>
        <v/>
      </c>
      <c r="M6413" s="6">
        <f>INT((ROW()-2)/39)+1</f>
        <v/>
      </c>
      <c r="N6413" s="6">
        <f>MOD(ROW()-2,39)+2</f>
        <v/>
      </c>
      <c r="O6413" s="42">
        <f>IF(AND($B6413&lt;&gt;"",$C6413&lt;&gt;"",$B6413&lt;=$C6413),INDEX(Szabalyok!$C:$C,$N6413),"")</f>
        <v/>
      </c>
      <c r="P6413">
        <f>IF(D6413="",P6412,P6412+1)</f>
        <v/>
      </c>
    </row>
    <row r="6414">
      <c r="A6414">
        <f>IF(P6414=P6413,0,P6414)</f>
        <v/>
      </c>
      <c r="B6414" s="41">
        <f>IF($M6414&gt;300,"",IF(OR(INDEX(Bemenet!$E$2:$E$301,$M6414)="",INDEX(Bemenet!$F$2:$F$301,$M6414)=""),"",MAX(INDEX(Bemenet!$E$2:$E$301,$M6414),INDEX(Szabalyok!$A:$A,$N6414))))</f>
        <v/>
      </c>
      <c r="C6414" s="41">
        <f>IF($B6414="","",MIN(INDEX(Bemenet!$F$2:$F$301,$M6414),INDEX(Szabalyok!$B:$B,$N6414)))</f>
        <v/>
      </c>
      <c r="D6414" s="5">
        <f>IF(AND($B6414&lt;&gt;"",$C6414&lt;&gt;"",$B6414&lt;=$C6414),INDEX(Bemenet!$G$2:$G$301,$M6414),"")</f>
        <v/>
      </c>
      <c r="E6414" s="6">
        <f>IF(AND($B6414&lt;&gt;"",$C6414&lt;&gt;"",$B6414&lt;=$C6414),INDEX(Bemenet!$D$2:$D$301,$M6414),"")</f>
        <v/>
      </c>
      <c r="F6414" s="5">
        <f>IF(AND($B6414&lt;&gt;"",$C6414&lt;&gt;"",$B6414&lt;=$C6414),$C6414-$B6414+1,"")</f>
        <v/>
      </c>
      <c r="G6414" s="5">
        <f>IF($F6414="","",$F6414*$D6414)</f>
        <v/>
      </c>
      <c r="H6414" s="42">
        <f>IF($G6414="","",$O6414)</f>
        <v/>
      </c>
      <c r="I6414" s="5">
        <f>IF($G6414="","",$G6414*IF($H6414="",$O6414,$H6414)/100)</f>
        <v/>
      </c>
      <c r="J6414" s="5">
        <f>IF(OR($L6414="",NOT(COUNTIFS($L$2:$L6414,$L6414)=1)),"",SUMIFS($G:$G,$L:$L,$L6414))</f>
        <v/>
      </c>
      <c r="K6414" s="5">
        <f>IF(OR($L6414="",NOT(COUNTIFS($L$2:$L6414,$L6414)=1)),"",SUMIFS($I:$I,$L:$L,$L6414))</f>
        <v/>
      </c>
      <c r="L6414" s="6">
        <f>IF($B6414="","",YEAR($B6414))</f>
        <v/>
      </c>
      <c r="M6414" s="6">
        <f>INT((ROW()-2)/39)+1</f>
        <v/>
      </c>
      <c r="N6414" s="6">
        <f>MOD(ROW()-2,39)+2</f>
        <v/>
      </c>
      <c r="O6414" s="42">
        <f>IF(AND($B6414&lt;&gt;"",$C6414&lt;&gt;"",$B6414&lt;=$C6414),INDEX(Szabalyok!$C:$C,$N6414),"")</f>
        <v/>
      </c>
      <c r="P6414">
        <f>IF(D6414="",P6413,P6413+1)</f>
        <v/>
      </c>
    </row>
    <row r="6415">
      <c r="A6415">
        <f>IF(P6415=P6414,0,P6415)</f>
        <v/>
      </c>
      <c r="B6415" s="41">
        <f>IF($M6415&gt;300,"",IF(OR(INDEX(Bemenet!$E$2:$E$301,$M6415)="",INDEX(Bemenet!$F$2:$F$301,$M6415)=""),"",MAX(INDEX(Bemenet!$E$2:$E$301,$M6415),INDEX(Szabalyok!$A:$A,$N6415))))</f>
        <v/>
      </c>
      <c r="C6415" s="41">
        <f>IF($B6415="","",MIN(INDEX(Bemenet!$F$2:$F$301,$M6415),INDEX(Szabalyok!$B:$B,$N6415)))</f>
        <v/>
      </c>
      <c r="D6415" s="5">
        <f>IF(AND($B6415&lt;&gt;"",$C6415&lt;&gt;"",$B6415&lt;=$C6415),INDEX(Bemenet!$G$2:$G$301,$M6415),"")</f>
        <v/>
      </c>
      <c r="E6415" s="6">
        <f>IF(AND($B6415&lt;&gt;"",$C6415&lt;&gt;"",$B6415&lt;=$C6415),INDEX(Bemenet!$D$2:$D$301,$M6415),"")</f>
        <v/>
      </c>
      <c r="F6415" s="5">
        <f>IF(AND($B6415&lt;&gt;"",$C6415&lt;&gt;"",$B6415&lt;=$C6415),$C6415-$B6415+1,"")</f>
        <v/>
      </c>
      <c r="G6415" s="5">
        <f>IF($F6415="","",$F6415*$D6415)</f>
        <v/>
      </c>
      <c r="H6415" s="42">
        <f>IF($G6415="","",$O6415)</f>
        <v/>
      </c>
      <c r="I6415" s="5">
        <f>IF($G6415="","",$G6415*IF($H6415="",$O6415,$H6415)/100)</f>
        <v/>
      </c>
      <c r="J6415" s="5">
        <f>IF(OR($L6415="",NOT(COUNTIFS($L$2:$L6415,$L6415)=1)),"",SUMIFS($G:$G,$L:$L,$L6415))</f>
        <v/>
      </c>
      <c r="K6415" s="5">
        <f>IF(OR($L6415="",NOT(COUNTIFS($L$2:$L6415,$L6415)=1)),"",SUMIFS($I:$I,$L:$L,$L6415))</f>
        <v/>
      </c>
      <c r="L6415" s="6">
        <f>IF($B6415="","",YEAR($B6415))</f>
        <v/>
      </c>
      <c r="M6415" s="6">
        <f>INT((ROW()-2)/39)+1</f>
        <v/>
      </c>
      <c r="N6415" s="6">
        <f>MOD(ROW()-2,39)+2</f>
        <v/>
      </c>
      <c r="O6415" s="42">
        <f>IF(AND($B6415&lt;&gt;"",$C6415&lt;&gt;"",$B6415&lt;=$C6415),INDEX(Szabalyok!$C:$C,$N6415),"")</f>
        <v/>
      </c>
      <c r="P6415">
        <f>IF(D6415="",P6414,P6414+1)</f>
        <v/>
      </c>
    </row>
    <row r="6416">
      <c r="A6416">
        <f>IF(P6416=P6415,0,P6416)</f>
        <v/>
      </c>
      <c r="B6416" s="41">
        <f>IF($M6416&gt;300,"",IF(OR(INDEX(Bemenet!$E$2:$E$301,$M6416)="",INDEX(Bemenet!$F$2:$F$301,$M6416)=""),"",MAX(INDEX(Bemenet!$E$2:$E$301,$M6416),INDEX(Szabalyok!$A:$A,$N6416))))</f>
        <v/>
      </c>
      <c r="C6416" s="41">
        <f>IF($B6416="","",MIN(INDEX(Bemenet!$F$2:$F$301,$M6416),INDEX(Szabalyok!$B:$B,$N6416)))</f>
        <v/>
      </c>
      <c r="D6416" s="5">
        <f>IF(AND($B6416&lt;&gt;"",$C6416&lt;&gt;"",$B6416&lt;=$C6416),INDEX(Bemenet!$G$2:$G$301,$M6416),"")</f>
        <v/>
      </c>
      <c r="E6416" s="6">
        <f>IF(AND($B6416&lt;&gt;"",$C6416&lt;&gt;"",$B6416&lt;=$C6416),INDEX(Bemenet!$D$2:$D$301,$M6416),"")</f>
        <v/>
      </c>
      <c r="F6416" s="5">
        <f>IF(AND($B6416&lt;&gt;"",$C6416&lt;&gt;"",$B6416&lt;=$C6416),$C6416-$B6416+1,"")</f>
        <v/>
      </c>
      <c r="G6416" s="5">
        <f>IF($F6416="","",$F6416*$D6416)</f>
        <v/>
      </c>
      <c r="H6416" s="42">
        <f>IF($G6416="","",$O6416)</f>
        <v/>
      </c>
      <c r="I6416" s="5">
        <f>IF($G6416="","",$G6416*IF($H6416="",$O6416,$H6416)/100)</f>
        <v/>
      </c>
      <c r="J6416" s="5">
        <f>IF(OR($L6416="",NOT(COUNTIFS($L$2:$L6416,$L6416)=1)),"",SUMIFS($G:$G,$L:$L,$L6416))</f>
        <v/>
      </c>
      <c r="K6416" s="5">
        <f>IF(OR($L6416="",NOT(COUNTIFS($L$2:$L6416,$L6416)=1)),"",SUMIFS($I:$I,$L:$L,$L6416))</f>
        <v/>
      </c>
      <c r="L6416" s="6">
        <f>IF($B6416="","",YEAR($B6416))</f>
        <v/>
      </c>
      <c r="M6416" s="6">
        <f>INT((ROW()-2)/39)+1</f>
        <v/>
      </c>
      <c r="N6416" s="6">
        <f>MOD(ROW()-2,39)+2</f>
        <v/>
      </c>
      <c r="O6416" s="42">
        <f>IF(AND($B6416&lt;&gt;"",$C6416&lt;&gt;"",$B6416&lt;=$C6416),INDEX(Szabalyok!$C:$C,$N6416),"")</f>
        <v/>
      </c>
      <c r="P6416">
        <f>IF(D6416="",P6415,P6415+1)</f>
        <v/>
      </c>
    </row>
    <row r="6417">
      <c r="A6417">
        <f>IF(P6417=P6416,0,P6417)</f>
        <v/>
      </c>
      <c r="B6417" s="41">
        <f>IF($M6417&gt;300,"",IF(OR(INDEX(Bemenet!$E$2:$E$301,$M6417)="",INDEX(Bemenet!$F$2:$F$301,$M6417)=""),"",MAX(INDEX(Bemenet!$E$2:$E$301,$M6417),INDEX(Szabalyok!$A:$A,$N6417))))</f>
        <v/>
      </c>
      <c r="C6417" s="41">
        <f>IF($B6417="","",MIN(INDEX(Bemenet!$F$2:$F$301,$M6417),INDEX(Szabalyok!$B:$B,$N6417)))</f>
        <v/>
      </c>
      <c r="D6417" s="5">
        <f>IF(AND($B6417&lt;&gt;"",$C6417&lt;&gt;"",$B6417&lt;=$C6417),INDEX(Bemenet!$G$2:$G$301,$M6417),"")</f>
        <v/>
      </c>
      <c r="E6417" s="6">
        <f>IF(AND($B6417&lt;&gt;"",$C6417&lt;&gt;"",$B6417&lt;=$C6417),INDEX(Bemenet!$D$2:$D$301,$M6417),"")</f>
        <v/>
      </c>
      <c r="F6417" s="5">
        <f>IF(AND($B6417&lt;&gt;"",$C6417&lt;&gt;"",$B6417&lt;=$C6417),$C6417-$B6417+1,"")</f>
        <v/>
      </c>
      <c r="G6417" s="5">
        <f>IF($F6417="","",$F6417*$D6417)</f>
        <v/>
      </c>
      <c r="H6417" s="42">
        <f>IF($G6417="","",$O6417)</f>
        <v/>
      </c>
      <c r="I6417" s="5">
        <f>IF($G6417="","",$G6417*IF($H6417="",$O6417,$H6417)/100)</f>
        <v/>
      </c>
      <c r="J6417" s="5">
        <f>IF(OR($L6417="",NOT(COUNTIFS($L$2:$L6417,$L6417)=1)),"",SUMIFS($G:$G,$L:$L,$L6417))</f>
        <v/>
      </c>
      <c r="K6417" s="5">
        <f>IF(OR($L6417="",NOT(COUNTIFS($L$2:$L6417,$L6417)=1)),"",SUMIFS($I:$I,$L:$L,$L6417))</f>
        <v/>
      </c>
      <c r="L6417" s="6">
        <f>IF($B6417="","",YEAR($B6417))</f>
        <v/>
      </c>
      <c r="M6417" s="6">
        <f>INT((ROW()-2)/39)+1</f>
        <v/>
      </c>
      <c r="N6417" s="6">
        <f>MOD(ROW()-2,39)+2</f>
        <v/>
      </c>
      <c r="O6417" s="42">
        <f>IF(AND($B6417&lt;&gt;"",$C6417&lt;&gt;"",$B6417&lt;=$C6417),INDEX(Szabalyok!$C:$C,$N6417),"")</f>
        <v/>
      </c>
      <c r="P6417">
        <f>IF(D6417="",P6416,P6416+1)</f>
        <v/>
      </c>
    </row>
    <row r="6418">
      <c r="A6418">
        <f>IF(P6418=P6417,0,P6418)</f>
        <v/>
      </c>
      <c r="B6418" s="41">
        <f>IF($M6418&gt;300,"",IF(OR(INDEX(Bemenet!$E$2:$E$301,$M6418)="",INDEX(Bemenet!$F$2:$F$301,$M6418)=""),"",MAX(INDEX(Bemenet!$E$2:$E$301,$M6418),INDEX(Szabalyok!$A:$A,$N6418))))</f>
        <v/>
      </c>
      <c r="C6418" s="41">
        <f>IF($B6418="","",MIN(INDEX(Bemenet!$F$2:$F$301,$M6418),INDEX(Szabalyok!$B:$B,$N6418)))</f>
        <v/>
      </c>
      <c r="D6418" s="5">
        <f>IF(AND($B6418&lt;&gt;"",$C6418&lt;&gt;"",$B6418&lt;=$C6418),INDEX(Bemenet!$G$2:$G$301,$M6418),"")</f>
        <v/>
      </c>
      <c r="E6418" s="6">
        <f>IF(AND($B6418&lt;&gt;"",$C6418&lt;&gt;"",$B6418&lt;=$C6418),INDEX(Bemenet!$D$2:$D$301,$M6418),"")</f>
        <v/>
      </c>
      <c r="F6418" s="5">
        <f>IF(AND($B6418&lt;&gt;"",$C6418&lt;&gt;"",$B6418&lt;=$C6418),$C6418-$B6418+1,"")</f>
        <v/>
      </c>
      <c r="G6418" s="5">
        <f>IF($F6418="","",$F6418*$D6418)</f>
        <v/>
      </c>
      <c r="H6418" s="42">
        <f>IF($G6418="","",$O6418)</f>
        <v/>
      </c>
      <c r="I6418" s="5">
        <f>IF($G6418="","",$G6418*IF($H6418="",$O6418,$H6418)/100)</f>
        <v/>
      </c>
      <c r="J6418" s="5">
        <f>IF(OR($L6418="",NOT(COUNTIFS($L$2:$L6418,$L6418)=1)),"",SUMIFS($G:$G,$L:$L,$L6418))</f>
        <v/>
      </c>
      <c r="K6418" s="5">
        <f>IF(OR($L6418="",NOT(COUNTIFS($L$2:$L6418,$L6418)=1)),"",SUMIFS($I:$I,$L:$L,$L6418))</f>
        <v/>
      </c>
      <c r="L6418" s="6">
        <f>IF($B6418="","",YEAR($B6418))</f>
        <v/>
      </c>
      <c r="M6418" s="6">
        <f>INT((ROW()-2)/39)+1</f>
        <v/>
      </c>
      <c r="N6418" s="6">
        <f>MOD(ROW()-2,39)+2</f>
        <v/>
      </c>
      <c r="O6418" s="42">
        <f>IF(AND($B6418&lt;&gt;"",$C6418&lt;&gt;"",$B6418&lt;=$C6418),INDEX(Szabalyok!$C:$C,$N6418),"")</f>
        <v/>
      </c>
      <c r="P6418">
        <f>IF(D6418="",P6417,P6417+1)</f>
        <v/>
      </c>
    </row>
    <row r="6419">
      <c r="A6419">
        <f>IF(P6419=P6418,0,P6419)</f>
        <v/>
      </c>
      <c r="B6419" s="41">
        <f>IF($M6419&gt;300,"",IF(OR(INDEX(Bemenet!$E$2:$E$301,$M6419)="",INDEX(Bemenet!$F$2:$F$301,$M6419)=""),"",MAX(INDEX(Bemenet!$E$2:$E$301,$M6419),INDEX(Szabalyok!$A:$A,$N6419))))</f>
        <v/>
      </c>
      <c r="C6419" s="41">
        <f>IF($B6419="","",MIN(INDEX(Bemenet!$F$2:$F$301,$M6419),INDEX(Szabalyok!$B:$B,$N6419)))</f>
        <v/>
      </c>
      <c r="D6419" s="5">
        <f>IF(AND($B6419&lt;&gt;"",$C6419&lt;&gt;"",$B6419&lt;=$C6419),INDEX(Bemenet!$G$2:$G$301,$M6419),"")</f>
        <v/>
      </c>
      <c r="E6419" s="6">
        <f>IF(AND($B6419&lt;&gt;"",$C6419&lt;&gt;"",$B6419&lt;=$C6419),INDEX(Bemenet!$D$2:$D$301,$M6419),"")</f>
        <v/>
      </c>
      <c r="F6419" s="5">
        <f>IF(AND($B6419&lt;&gt;"",$C6419&lt;&gt;"",$B6419&lt;=$C6419),$C6419-$B6419+1,"")</f>
        <v/>
      </c>
      <c r="G6419" s="5">
        <f>IF($F6419="","",$F6419*$D6419)</f>
        <v/>
      </c>
      <c r="H6419" s="42">
        <f>IF($G6419="","",$O6419)</f>
        <v/>
      </c>
      <c r="I6419" s="5">
        <f>IF($G6419="","",$G6419*IF($H6419="",$O6419,$H6419)/100)</f>
        <v/>
      </c>
      <c r="J6419" s="5">
        <f>IF(OR($L6419="",NOT(COUNTIFS($L$2:$L6419,$L6419)=1)),"",SUMIFS($G:$G,$L:$L,$L6419))</f>
        <v/>
      </c>
      <c r="K6419" s="5">
        <f>IF(OR($L6419="",NOT(COUNTIFS($L$2:$L6419,$L6419)=1)),"",SUMIFS($I:$I,$L:$L,$L6419))</f>
        <v/>
      </c>
      <c r="L6419" s="6">
        <f>IF($B6419="","",YEAR($B6419))</f>
        <v/>
      </c>
      <c r="M6419" s="6">
        <f>INT((ROW()-2)/39)+1</f>
        <v/>
      </c>
      <c r="N6419" s="6">
        <f>MOD(ROW()-2,39)+2</f>
        <v/>
      </c>
      <c r="O6419" s="42">
        <f>IF(AND($B6419&lt;&gt;"",$C6419&lt;&gt;"",$B6419&lt;=$C6419),INDEX(Szabalyok!$C:$C,$N6419),"")</f>
        <v/>
      </c>
      <c r="P6419">
        <f>IF(D6419="",P6418,P6418+1)</f>
        <v/>
      </c>
    </row>
    <row r="6420">
      <c r="A6420">
        <f>IF(P6420=P6419,0,P6420)</f>
        <v/>
      </c>
      <c r="B6420" s="41">
        <f>IF($M6420&gt;300,"",IF(OR(INDEX(Bemenet!$E$2:$E$301,$M6420)="",INDEX(Bemenet!$F$2:$F$301,$M6420)=""),"",MAX(INDEX(Bemenet!$E$2:$E$301,$M6420),INDEX(Szabalyok!$A:$A,$N6420))))</f>
        <v/>
      </c>
      <c r="C6420" s="41">
        <f>IF($B6420="","",MIN(INDEX(Bemenet!$F$2:$F$301,$M6420),INDEX(Szabalyok!$B:$B,$N6420)))</f>
        <v/>
      </c>
      <c r="D6420" s="5">
        <f>IF(AND($B6420&lt;&gt;"",$C6420&lt;&gt;"",$B6420&lt;=$C6420),INDEX(Bemenet!$G$2:$G$301,$M6420),"")</f>
        <v/>
      </c>
      <c r="E6420" s="6">
        <f>IF(AND($B6420&lt;&gt;"",$C6420&lt;&gt;"",$B6420&lt;=$C6420),INDEX(Bemenet!$D$2:$D$301,$M6420),"")</f>
        <v/>
      </c>
      <c r="F6420" s="5">
        <f>IF(AND($B6420&lt;&gt;"",$C6420&lt;&gt;"",$B6420&lt;=$C6420),$C6420-$B6420+1,"")</f>
        <v/>
      </c>
      <c r="G6420" s="5">
        <f>IF($F6420="","",$F6420*$D6420)</f>
        <v/>
      </c>
      <c r="H6420" s="42">
        <f>IF($G6420="","",$O6420)</f>
        <v/>
      </c>
      <c r="I6420" s="5">
        <f>IF($G6420="","",$G6420*IF($H6420="",$O6420,$H6420)/100)</f>
        <v/>
      </c>
      <c r="J6420" s="5">
        <f>IF(OR($L6420="",NOT(COUNTIFS($L$2:$L6420,$L6420)=1)),"",SUMIFS($G:$G,$L:$L,$L6420))</f>
        <v/>
      </c>
      <c r="K6420" s="5">
        <f>IF(OR($L6420="",NOT(COUNTIFS($L$2:$L6420,$L6420)=1)),"",SUMIFS($I:$I,$L:$L,$L6420))</f>
        <v/>
      </c>
      <c r="L6420" s="6">
        <f>IF($B6420="","",YEAR($B6420))</f>
        <v/>
      </c>
      <c r="M6420" s="6">
        <f>INT((ROW()-2)/39)+1</f>
        <v/>
      </c>
      <c r="N6420" s="6">
        <f>MOD(ROW()-2,39)+2</f>
        <v/>
      </c>
      <c r="O6420" s="42">
        <f>IF(AND($B6420&lt;&gt;"",$C6420&lt;&gt;"",$B6420&lt;=$C6420),INDEX(Szabalyok!$C:$C,$N6420),"")</f>
        <v/>
      </c>
      <c r="P6420">
        <f>IF(D6420="",P6419,P6419+1)</f>
        <v/>
      </c>
    </row>
    <row r="6421">
      <c r="A6421">
        <f>IF(P6421=P6420,0,P6421)</f>
        <v/>
      </c>
      <c r="B6421" s="41">
        <f>IF($M6421&gt;300,"",IF(OR(INDEX(Bemenet!$E$2:$E$301,$M6421)="",INDEX(Bemenet!$F$2:$F$301,$M6421)=""),"",MAX(INDEX(Bemenet!$E$2:$E$301,$M6421),INDEX(Szabalyok!$A:$A,$N6421))))</f>
        <v/>
      </c>
      <c r="C6421" s="41">
        <f>IF($B6421="","",MIN(INDEX(Bemenet!$F$2:$F$301,$M6421),INDEX(Szabalyok!$B:$B,$N6421)))</f>
        <v/>
      </c>
      <c r="D6421" s="5">
        <f>IF(AND($B6421&lt;&gt;"",$C6421&lt;&gt;"",$B6421&lt;=$C6421),INDEX(Bemenet!$G$2:$G$301,$M6421),"")</f>
        <v/>
      </c>
      <c r="E6421" s="6">
        <f>IF(AND($B6421&lt;&gt;"",$C6421&lt;&gt;"",$B6421&lt;=$C6421),INDEX(Bemenet!$D$2:$D$301,$M6421),"")</f>
        <v/>
      </c>
      <c r="F6421" s="5">
        <f>IF(AND($B6421&lt;&gt;"",$C6421&lt;&gt;"",$B6421&lt;=$C6421),$C6421-$B6421+1,"")</f>
        <v/>
      </c>
      <c r="G6421" s="5">
        <f>IF($F6421="","",$F6421*$D6421)</f>
        <v/>
      </c>
      <c r="H6421" s="42">
        <f>IF($G6421="","",$O6421)</f>
        <v/>
      </c>
      <c r="I6421" s="5">
        <f>IF($G6421="","",$G6421*IF($H6421="",$O6421,$H6421)/100)</f>
        <v/>
      </c>
      <c r="J6421" s="5">
        <f>IF(OR($L6421="",NOT(COUNTIFS($L$2:$L6421,$L6421)=1)),"",SUMIFS($G:$G,$L:$L,$L6421))</f>
        <v/>
      </c>
      <c r="K6421" s="5">
        <f>IF(OR($L6421="",NOT(COUNTIFS($L$2:$L6421,$L6421)=1)),"",SUMIFS($I:$I,$L:$L,$L6421))</f>
        <v/>
      </c>
      <c r="L6421" s="6">
        <f>IF($B6421="","",YEAR($B6421))</f>
        <v/>
      </c>
      <c r="M6421" s="6">
        <f>INT((ROW()-2)/39)+1</f>
        <v/>
      </c>
      <c r="N6421" s="6">
        <f>MOD(ROW()-2,39)+2</f>
        <v/>
      </c>
      <c r="O6421" s="42">
        <f>IF(AND($B6421&lt;&gt;"",$C6421&lt;&gt;"",$B6421&lt;=$C6421),INDEX(Szabalyok!$C:$C,$N6421),"")</f>
        <v/>
      </c>
      <c r="P6421">
        <f>IF(D6421="",P6420,P6420+1)</f>
        <v/>
      </c>
    </row>
    <row r="6422">
      <c r="A6422">
        <f>IF(P6422=P6421,0,P6422)</f>
        <v/>
      </c>
      <c r="B6422" s="41">
        <f>IF($M6422&gt;300,"",IF(OR(INDEX(Bemenet!$E$2:$E$301,$M6422)="",INDEX(Bemenet!$F$2:$F$301,$M6422)=""),"",MAX(INDEX(Bemenet!$E$2:$E$301,$M6422),INDEX(Szabalyok!$A:$A,$N6422))))</f>
        <v/>
      </c>
      <c r="C6422" s="41">
        <f>IF($B6422="","",MIN(INDEX(Bemenet!$F$2:$F$301,$M6422),INDEX(Szabalyok!$B:$B,$N6422)))</f>
        <v/>
      </c>
      <c r="D6422" s="5">
        <f>IF(AND($B6422&lt;&gt;"",$C6422&lt;&gt;"",$B6422&lt;=$C6422),INDEX(Bemenet!$G$2:$G$301,$M6422),"")</f>
        <v/>
      </c>
      <c r="E6422" s="6">
        <f>IF(AND($B6422&lt;&gt;"",$C6422&lt;&gt;"",$B6422&lt;=$C6422),INDEX(Bemenet!$D$2:$D$301,$M6422),"")</f>
        <v/>
      </c>
      <c r="F6422" s="5">
        <f>IF(AND($B6422&lt;&gt;"",$C6422&lt;&gt;"",$B6422&lt;=$C6422),$C6422-$B6422+1,"")</f>
        <v/>
      </c>
      <c r="G6422" s="5">
        <f>IF($F6422="","",$F6422*$D6422)</f>
        <v/>
      </c>
      <c r="H6422" s="42">
        <f>IF($G6422="","",$O6422)</f>
        <v/>
      </c>
      <c r="I6422" s="5">
        <f>IF($G6422="","",$G6422*IF($H6422="",$O6422,$H6422)/100)</f>
        <v/>
      </c>
      <c r="J6422" s="5">
        <f>IF(OR($L6422="",NOT(COUNTIFS($L$2:$L6422,$L6422)=1)),"",SUMIFS($G:$G,$L:$L,$L6422))</f>
        <v/>
      </c>
      <c r="K6422" s="5">
        <f>IF(OR($L6422="",NOT(COUNTIFS($L$2:$L6422,$L6422)=1)),"",SUMIFS($I:$I,$L:$L,$L6422))</f>
        <v/>
      </c>
      <c r="L6422" s="6">
        <f>IF($B6422="","",YEAR($B6422))</f>
        <v/>
      </c>
      <c r="M6422" s="6">
        <f>INT((ROW()-2)/39)+1</f>
        <v/>
      </c>
      <c r="N6422" s="6">
        <f>MOD(ROW()-2,39)+2</f>
        <v/>
      </c>
      <c r="O6422" s="42">
        <f>IF(AND($B6422&lt;&gt;"",$C6422&lt;&gt;"",$B6422&lt;=$C6422),INDEX(Szabalyok!$C:$C,$N6422),"")</f>
        <v/>
      </c>
      <c r="P6422">
        <f>IF(D6422="",P6421,P6421+1)</f>
        <v/>
      </c>
    </row>
    <row r="6423">
      <c r="A6423">
        <f>IF(P6423=P6422,0,P6423)</f>
        <v/>
      </c>
      <c r="B6423" s="41">
        <f>IF($M6423&gt;300,"",IF(OR(INDEX(Bemenet!$E$2:$E$301,$M6423)="",INDEX(Bemenet!$F$2:$F$301,$M6423)=""),"",MAX(INDEX(Bemenet!$E$2:$E$301,$M6423),INDEX(Szabalyok!$A:$A,$N6423))))</f>
        <v/>
      </c>
      <c r="C6423" s="41">
        <f>IF($B6423="","",MIN(INDEX(Bemenet!$F$2:$F$301,$M6423),INDEX(Szabalyok!$B:$B,$N6423)))</f>
        <v/>
      </c>
      <c r="D6423" s="5">
        <f>IF(AND($B6423&lt;&gt;"",$C6423&lt;&gt;"",$B6423&lt;=$C6423),INDEX(Bemenet!$G$2:$G$301,$M6423),"")</f>
        <v/>
      </c>
      <c r="E6423" s="6">
        <f>IF(AND($B6423&lt;&gt;"",$C6423&lt;&gt;"",$B6423&lt;=$C6423),INDEX(Bemenet!$D$2:$D$301,$M6423),"")</f>
        <v/>
      </c>
      <c r="F6423" s="5">
        <f>IF(AND($B6423&lt;&gt;"",$C6423&lt;&gt;"",$B6423&lt;=$C6423),$C6423-$B6423+1,"")</f>
        <v/>
      </c>
      <c r="G6423" s="5">
        <f>IF($F6423="","",$F6423*$D6423)</f>
        <v/>
      </c>
      <c r="H6423" s="42">
        <f>IF($G6423="","",$O6423)</f>
        <v/>
      </c>
      <c r="I6423" s="5">
        <f>IF($G6423="","",$G6423*IF($H6423="",$O6423,$H6423)/100)</f>
        <v/>
      </c>
      <c r="J6423" s="5">
        <f>IF(OR($L6423="",NOT(COUNTIFS($L$2:$L6423,$L6423)=1)),"",SUMIFS($G:$G,$L:$L,$L6423))</f>
        <v/>
      </c>
      <c r="K6423" s="5">
        <f>IF(OR($L6423="",NOT(COUNTIFS($L$2:$L6423,$L6423)=1)),"",SUMIFS($I:$I,$L:$L,$L6423))</f>
        <v/>
      </c>
      <c r="L6423" s="6">
        <f>IF($B6423="","",YEAR($B6423))</f>
        <v/>
      </c>
      <c r="M6423" s="6">
        <f>INT((ROW()-2)/39)+1</f>
        <v/>
      </c>
      <c r="N6423" s="6">
        <f>MOD(ROW()-2,39)+2</f>
        <v/>
      </c>
      <c r="O6423" s="42">
        <f>IF(AND($B6423&lt;&gt;"",$C6423&lt;&gt;"",$B6423&lt;=$C6423),INDEX(Szabalyok!$C:$C,$N6423),"")</f>
        <v/>
      </c>
      <c r="P6423">
        <f>IF(D6423="",P6422,P6422+1)</f>
        <v/>
      </c>
    </row>
    <row r="6424">
      <c r="A6424">
        <f>IF(P6424=P6423,0,P6424)</f>
        <v/>
      </c>
      <c r="B6424" s="41">
        <f>IF($M6424&gt;300,"",IF(OR(INDEX(Bemenet!$E$2:$E$301,$M6424)="",INDEX(Bemenet!$F$2:$F$301,$M6424)=""),"",MAX(INDEX(Bemenet!$E$2:$E$301,$M6424),INDEX(Szabalyok!$A:$A,$N6424))))</f>
        <v/>
      </c>
      <c r="C6424" s="41">
        <f>IF($B6424="","",MIN(INDEX(Bemenet!$F$2:$F$301,$M6424),INDEX(Szabalyok!$B:$B,$N6424)))</f>
        <v/>
      </c>
      <c r="D6424" s="5">
        <f>IF(AND($B6424&lt;&gt;"",$C6424&lt;&gt;"",$B6424&lt;=$C6424),INDEX(Bemenet!$G$2:$G$301,$M6424),"")</f>
        <v/>
      </c>
      <c r="E6424" s="6">
        <f>IF(AND($B6424&lt;&gt;"",$C6424&lt;&gt;"",$B6424&lt;=$C6424),INDEX(Bemenet!$D$2:$D$301,$M6424),"")</f>
        <v/>
      </c>
      <c r="F6424" s="5">
        <f>IF(AND($B6424&lt;&gt;"",$C6424&lt;&gt;"",$B6424&lt;=$C6424),$C6424-$B6424+1,"")</f>
        <v/>
      </c>
      <c r="G6424" s="5">
        <f>IF($F6424="","",$F6424*$D6424)</f>
        <v/>
      </c>
      <c r="H6424" s="42">
        <f>IF($G6424="","",$O6424)</f>
        <v/>
      </c>
      <c r="I6424" s="5">
        <f>IF($G6424="","",$G6424*IF($H6424="",$O6424,$H6424)/100)</f>
        <v/>
      </c>
      <c r="J6424" s="5">
        <f>IF(OR($L6424="",NOT(COUNTIFS($L$2:$L6424,$L6424)=1)),"",SUMIFS($G:$G,$L:$L,$L6424))</f>
        <v/>
      </c>
      <c r="K6424" s="5">
        <f>IF(OR($L6424="",NOT(COUNTIFS($L$2:$L6424,$L6424)=1)),"",SUMIFS($I:$I,$L:$L,$L6424))</f>
        <v/>
      </c>
      <c r="L6424" s="6">
        <f>IF($B6424="","",YEAR($B6424))</f>
        <v/>
      </c>
      <c r="M6424" s="6">
        <f>INT((ROW()-2)/39)+1</f>
        <v/>
      </c>
      <c r="N6424" s="6">
        <f>MOD(ROW()-2,39)+2</f>
        <v/>
      </c>
      <c r="O6424" s="42">
        <f>IF(AND($B6424&lt;&gt;"",$C6424&lt;&gt;"",$B6424&lt;=$C6424),INDEX(Szabalyok!$C:$C,$N6424),"")</f>
        <v/>
      </c>
      <c r="P6424">
        <f>IF(D6424="",P6423,P6423+1)</f>
        <v/>
      </c>
    </row>
    <row r="6425">
      <c r="A6425">
        <f>IF(P6425=P6424,0,P6425)</f>
        <v/>
      </c>
      <c r="B6425" s="41">
        <f>IF($M6425&gt;300,"",IF(OR(INDEX(Bemenet!$E$2:$E$301,$M6425)="",INDEX(Bemenet!$F$2:$F$301,$M6425)=""),"",MAX(INDEX(Bemenet!$E$2:$E$301,$M6425),INDEX(Szabalyok!$A:$A,$N6425))))</f>
        <v/>
      </c>
      <c r="C6425" s="41">
        <f>IF($B6425="","",MIN(INDEX(Bemenet!$F$2:$F$301,$M6425),INDEX(Szabalyok!$B:$B,$N6425)))</f>
        <v/>
      </c>
      <c r="D6425" s="5">
        <f>IF(AND($B6425&lt;&gt;"",$C6425&lt;&gt;"",$B6425&lt;=$C6425),INDEX(Bemenet!$G$2:$G$301,$M6425),"")</f>
        <v/>
      </c>
      <c r="E6425" s="6">
        <f>IF(AND($B6425&lt;&gt;"",$C6425&lt;&gt;"",$B6425&lt;=$C6425),INDEX(Bemenet!$D$2:$D$301,$M6425),"")</f>
        <v/>
      </c>
      <c r="F6425" s="5">
        <f>IF(AND($B6425&lt;&gt;"",$C6425&lt;&gt;"",$B6425&lt;=$C6425),$C6425-$B6425+1,"")</f>
        <v/>
      </c>
      <c r="G6425" s="5">
        <f>IF($F6425="","",$F6425*$D6425)</f>
        <v/>
      </c>
      <c r="H6425" s="42">
        <f>IF($G6425="","",$O6425)</f>
        <v/>
      </c>
      <c r="I6425" s="5">
        <f>IF($G6425="","",$G6425*IF($H6425="",$O6425,$H6425)/100)</f>
        <v/>
      </c>
      <c r="J6425" s="5">
        <f>IF(OR($L6425="",NOT(COUNTIFS($L$2:$L6425,$L6425)=1)),"",SUMIFS($G:$G,$L:$L,$L6425))</f>
        <v/>
      </c>
      <c r="K6425" s="5">
        <f>IF(OR($L6425="",NOT(COUNTIFS($L$2:$L6425,$L6425)=1)),"",SUMIFS($I:$I,$L:$L,$L6425))</f>
        <v/>
      </c>
      <c r="L6425" s="6">
        <f>IF($B6425="","",YEAR($B6425))</f>
        <v/>
      </c>
      <c r="M6425" s="6">
        <f>INT((ROW()-2)/39)+1</f>
        <v/>
      </c>
      <c r="N6425" s="6">
        <f>MOD(ROW()-2,39)+2</f>
        <v/>
      </c>
      <c r="O6425" s="42">
        <f>IF(AND($B6425&lt;&gt;"",$C6425&lt;&gt;"",$B6425&lt;=$C6425),INDEX(Szabalyok!$C:$C,$N6425),"")</f>
        <v/>
      </c>
      <c r="P6425">
        <f>IF(D6425="",P6424,P6424+1)</f>
        <v/>
      </c>
    </row>
    <row r="6426">
      <c r="A6426">
        <f>IF(P6426=P6425,0,P6426)</f>
        <v/>
      </c>
      <c r="B6426" s="41">
        <f>IF($M6426&gt;300,"",IF(OR(INDEX(Bemenet!$E$2:$E$301,$M6426)="",INDEX(Bemenet!$F$2:$F$301,$M6426)=""),"",MAX(INDEX(Bemenet!$E$2:$E$301,$M6426),INDEX(Szabalyok!$A:$A,$N6426))))</f>
        <v/>
      </c>
      <c r="C6426" s="41">
        <f>IF($B6426="","",MIN(INDEX(Bemenet!$F$2:$F$301,$M6426),INDEX(Szabalyok!$B:$B,$N6426)))</f>
        <v/>
      </c>
      <c r="D6426" s="5">
        <f>IF(AND($B6426&lt;&gt;"",$C6426&lt;&gt;"",$B6426&lt;=$C6426),INDEX(Bemenet!$G$2:$G$301,$M6426),"")</f>
        <v/>
      </c>
      <c r="E6426" s="6">
        <f>IF(AND($B6426&lt;&gt;"",$C6426&lt;&gt;"",$B6426&lt;=$C6426),INDEX(Bemenet!$D$2:$D$301,$M6426),"")</f>
        <v/>
      </c>
      <c r="F6426" s="5">
        <f>IF(AND($B6426&lt;&gt;"",$C6426&lt;&gt;"",$B6426&lt;=$C6426),$C6426-$B6426+1,"")</f>
        <v/>
      </c>
      <c r="G6426" s="5">
        <f>IF($F6426="","",$F6426*$D6426)</f>
        <v/>
      </c>
      <c r="H6426" s="42">
        <f>IF($G6426="","",$O6426)</f>
        <v/>
      </c>
      <c r="I6426" s="5">
        <f>IF($G6426="","",$G6426*IF($H6426="",$O6426,$H6426)/100)</f>
        <v/>
      </c>
      <c r="J6426" s="5">
        <f>IF(OR($L6426="",NOT(COUNTIFS($L$2:$L6426,$L6426)=1)),"",SUMIFS($G:$G,$L:$L,$L6426))</f>
        <v/>
      </c>
      <c r="K6426" s="5">
        <f>IF(OR($L6426="",NOT(COUNTIFS($L$2:$L6426,$L6426)=1)),"",SUMIFS($I:$I,$L:$L,$L6426))</f>
        <v/>
      </c>
      <c r="L6426" s="6">
        <f>IF($B6426="","",YEAR($B6426))</f>
        <v/>
      </c>
      <c r="M6426" s="6">
        <f>INT((ROW()-2)/39)+1</f>
        <v/>
      </c>
      <c r="N6426" s="6">
        <f>MOD(ROW()-2,39)+2</f>
        <v/>
      </c>
      <c r="O6426" s="42">
        <f>IF(AND($B6426&lt;&gt;"",$C6426&lt;&gt;"",$B6426&lt;=$C6426),INDEX(Szabalyok!$C:$C,$N6426),"")</f>
        <v/>
      </c>
      <c r="P6426">
        <f>IF(D6426="",P6425,P6425+1)</f>
        <v/>
      </c>
    </row>
    <row r="6427">
      <c r="A6427">
        <f>IF(P6427=P6426,0,P6427)</f>
        <v/>
      </c>
      <c r="B6427" s="41">
        <f>IF($M6427&gt;300,"",IF(OR(INDEX(Bemenet!$E$2:$E$301,$M6427)="",INDEX(Bemenet!$F$2:$F$301,$M6427)=""),"",MAX(INDEX(Bemenet!$E$2:$E$301,$M6427),INDEX(Szabalyok!$A:$A,$N6427))))</f>
        <v/>
      </c>
      <c r="C6427" s="41">
        <f>IF($B6427="","",MIN(INDEX(Bemenet!$F$2:$F$301,$M6427),INDEX(Szabalyok!$B:$B,$N6427)))</f>
        <v/>
      </c>
      <c r="D6427" s="5">
        <f>IF(AND($B6427&lt;&gt;"",$C6427&lt;&gt;"",$B6427&lt;=$C6427),INDEX(Bemenet!$G$2:$G$301,$M6427),"")</f>
        <v/>
      </c>
      <c r="E6427" s="6">
        <f>IF(AND($B6427&lt;&gt;"",$C6427&lt;&gt;"",$B6427&lt;=$C6427),INDEX(Bemenet!$D$2:$D$301,$M6427),"")</f>
        <v/>
      </c>
      <c r="F6427" s="5">
        <f>IF(AND($B6427&lt;&gt;"",$C6427&lt;&gt;"",$B6427&lt;=$C6427),$C6427-$B6427+1,"")</f>
        <v/>
      </c>
      <c r="G6427" s="5">
        <f>IF($F6427="","",$F6427*$D6427)</f>
        <v/>
      </c>
      <c r="H6427" s="42">
        <f>IF($G6427="","",$O6427)</f>
        <v/>
      </c>
      <c r="I6427" s="5">
        <f>IF($G6427="","",$G6427*IF($H6427="",$O6427,$H6427)/100)</f>
        <v/>
      </c>
      <c r="J6427" s="5">
        <f>IF(OR($L6427="",NOT(COUNTIFS($L$2:$L6427,$L6427)=1)),"",SUMIFS($G:$G,$L:$L,$L6427))</f>
        <v/>
      </c>
      <c r="K6427" s="5">
        <f>IF(OR($L6427="",NOT(COUNTIFS($L$2:$L6427,$L6427)=1)),"",SUMIFS($I:$I,$L:$L,$L6427))</f>
        <v/>
      </c>
      <c r="L6427" s="6">
        <f>IF($B6427="","",YEAR($B6427))</f>
        <v/>
      </c>
      <c r="M6427" s="6">
        <f>INT((ROW()-2)/39)+1</f>
        <v/>
      </c>
      <c r="N6427" s="6">
        <f>MOD(ROW()-2,39)+2</f>
        <v/>
      </c>
      <c r="O6427" s="42">
        <f>IF(AND($B6427&lt;&gt;"",$C6427&lt;&gt;"",$B6427&lt;=$C6427),INDEX(Szabalyok!$C:$C,$N6427),"")</f>
        <v/>
      </c>
      <c r="P6427">
        <f>IF(D6427="",P6426,P6426+1)</f>
        <v/>
      </c>
    </row>
    <row r="6428">
      <c r="A6428">
        <f>IF(P6428=P6427,0,P6428)</f>
        <v/>
      </c>
      <c r="B6428" s="41">
        <f>IF($M6428&gt;300,"",IF(OR(INDEX(Bemenet!$E$2:$E$301,$M6428)="",INDEX(Bemenet!$F$2:$F$301,$M6428)=""),"",MAX(INDEX(Bemenet!$E$2:$E$301,$M6428),INDEX(Szabalyok!$A:$A,$N6428))))</f>
        <v/>
      </c>
      <c r="C6428" s="41">
        <f>IF($B6428="","",MIN(INDEX(Bemenet!$F$2:$F$301,$M6428),INDEX(Szabalyok!$B:$B,$N6428)))</f>
        <v/>
      </c>
      <c r="D6428" s="5">
        <f>IF(AND($B6428&lt;&gt;"",$C6428&lt;&gt;"",$B6428&lt;=$C6428),INDEX(Bemenet!$G$2:$G$301,$M6428),"")</f>
        <v/>
      </c>
      <c r="E6428" s="6">
        <f>IF(AND($B6428&lt;&gt;"",$C6428&lt;&gt;"",$B6428&lt;=$C6428),INDEX(Bemenet!$D$2:$D$301,$M6428),"")</f>
        <v/>
      </c>
      <c r="F6428" s="5">
        <f>IF(AND($B6428&lt;&gt;"",$C6428&lt;&gt;"",$B6428&lt;=$C6428),$C6428-$B6428+1,"")</f>
        <v/>
      </c>
      <c r="G6428" s="5">
        <f>IF($F6428="","",$F6428*$D6428)</f>
        <v/>
      </c>
      <c r="H6428" s="42">
        <f>IF($G6428="","",$O6428)</f>
        <v/>
      </c>
      <c r="I6428" s="5">
        <f>IF($G6428="","",$G6428*IF($H6428="",$O6428,$H6428)/100)</f>
        <v/>
      </c>
      <c r="J6428" s="5">
        <f>IF(OR($L6428="",NOT(COUNTIFS($L$2:$L6428,$L6428)=1)),"",SUMIFS($G:$G,$L:$L,$L6428))</f>
        <v/>
      </c>
      <c r="K6428" s="5">
        <f>IF(OR($L6428="",NOT(COUNTIFS($L$2:$L6428,$L6428)=1)),"",SUMIFS($I:$I,$L:$L,$L6428))</f>
        <v/>
      </c>
      <c r="L6428" s="6">
        <f>IF($B6428="","",YEAR($B6428))</f>
        <v/>
      </c>
      <c r="M6428" s="6">
        <f>INT((ROW()-2)/39)+1</f>
        <v/>
      </c>
      <c r="N6428" s="6">
        <f>MOD(ROW()-2,39)+2</f>
        <v/>
      </c>
      <c r="O6428" s="42">
        <f>IF(AND($B6428&lt;&gt;"",$C6428&lt;&gt;"",$B6428&lt;=$C6428),INDEX(Szabalyok!$C:$C,$N6428),"")</f>
        <v/>
      </c>
      <c r="P6428">
        <f>IF(D6428="",P6427,P6427+1)</f>
        <v/>
      </c>
    </row>
    <row r="6429">
      <c r="A6429">
        <f>IF(P6429=P6428,0,P6429)</f>
        <v/>
      </c>
      <c r="B6429" s="41">
        <f>IF($M6429&gt;300,"",IF(OR(INDEX(Bemenet!$E$2:$E$301,$M6429)="",INDEX(Bemenet!$F$2:$F$301,$M6429)=""),"",MAX(INDEX(Bemenet!$E$2:$E$301,$M6429),INDEX(Szabalyok!$A:$A,$N6429))))</f>
        <v/>
      </c>
      <c r="C6429" s="41">
        <f>IF($B6429="","",MIN(INDEX(Bemenet!$F$2:$F$301,$M6429),INDEX(Szabalyok!$B:$B,$N6429)))</f>
        <v/>
      </c>
      <c r="D6429" s="5">
        <f>IF(AND($B6429&lt;&gt;"",$C6429&lt;&gt;"",$B6429&lt;=$C6429),INDEX(Bemenet!$G$2:$G$301,$M6429),"")</f>
        <v/>
      </c>
      <c r="E6429" s="6">
        <f>IF(AND($B6429&lt;&gt;"",$C6429&lt;&gt;"",$B6429&lt;=$C6429),INDEX(Bemenet!$D$2:$D$301,$M6429),"")</f>
        <v/>
      </c>
      <c r="F6429" s="5">
        <f>IF(AND($B6429&lt;&gt;"",$C6429&lt;&gt;"",$B6429&lt;=$C6429),$C6429-$B6429+1,"")</f>
        <v/>
      </c>
      <c r="G6429" s="5">
        <f>IF($F6429="","",$F6429*$D6429)</f>
        <v/>
      </c>
      <c r="H6429" s="42">
        <f>IF($G6429="","",$O6429)</f>
        <v/>
      </c>
      <c r="I6429" s="5">
        <f>IF($G6429="","",$G6429*IF($H6429="",$O6429,$H6429)/100)</f>
        <v/>
      </c>
      <c r="J6429" s="5">
        <f>IF(OR($L6429="",NOT(COUNTIFS($L$2:$L6429,$L6429)=1)),"",SUMIFS($G:$G,$L:$L,$L6429))</f>
        <v/>
      </c>
      <c r="K6429" s="5">
        <f>IF(OR($L6429="",NOT(COUNTIFS($L$2:$L6429,$L6429)=1)),"",SUMIFS($I:$I,$L:$L,$L6429))</f>
        <v/>
      </c>
      <c r="L6429" s="6">
        <f>IF($B6429="","",YEAR($B6429))</f>
        <v/>
      </c>
      <c r="M6429" s="6">
        <f>INT((ROW()-2)/39)+1</f>
        <v/>
      </c>
      <c r="N6429" s="6">
        <f>MOD(ROW()-2,39)+2</f>
        <v/>
      </c>
      <c r="O6429" s="42">
        <f>IF(AND($B6429&lt;&gt;"",$C6429&lt;&gt;"",$B6429&lt;=$C6429),INDEX(Szabalyok!$C:$C,$N6429),"")</f>
        <v/>
      </c>
      <c r="P6429">
        <f>IF(D6429="",P6428,P6428+1)</f>
        <v/>
      </c>
    </row>
    <row r="6430">
      <c r="A6430">
        <f>IF(P6430=P6429,0,P6430)</f>
        <v/>
      </c>
      <c r="B6430" s="41">
        <f>IF($M6430&gt;300,"",IF(OR(INDEX(Bemenet!$E$2:$E$301,$M6430)="",INDEX(Bemenet!$F$2:$F$301,$M6430)=""),"",MAX(INDEX(Bemenet!$E$2:$E$301,$M6430),INDEX(Szabalyok!$A:$A,$N6430))))</f>
        <v/>
      </c>
      <c r="C6430" s="41">
        <f>IF($B6430="","",MIN(INDEX(Bemenet!$F$2:$F$301,$M6430),INDEX(Szabalyok!$B:$B,$N6430)))</f>
        <v/>
      </c>
      <c r="D6430" s="5">
        <f>IF(AND($B6430&lt;&gt;"",$C6430&lt;&gt;"",$B6430&lt;=$C6430),INDEX(Bemenet!$G$2:$G$301,$M6430),"")</f>
        <v/>
      </c>
      <c r="E6430" s="6">
        <f>IF(AND($B6430&lt;&gt;"",$C6430&lt;&gt;"",$B6430&lt;=$C6430),INDEX(Bemenet!$D$2:$D$301,$M6430),"")</f>
        <v/>
      </c>
      <c r="F6430" s="5">
        <f>IF(AND($B6430&lt;&gt;"",$C6430&lt;&gt;"",$B6430&lt;=$C6430),$C6430-$B6430+1,"")</f>
        <v/>
      </c>
      <c r="G6430" s="5">
        <f>IF($F6430="","",$F6430*$D6430)</f>
        <v/>
      </c>
      <c r="H6430" s="42">
        <f>IF($G6430="","",$O6430)</f>
        <v/>
      </c>
      <c r="I6430" s="5">
        <f>IF($G6430="","",$G6430*IF($H6430="",$O6430,$H6430)/100)</f>
        <v/>
      </c>
      <c r="J6430" s="5">
        <f>IF(OR($L6430="",NOT(COUNTIFS($L$2:$L6430,$L6430)=1)),"",SUMIFS($G:$G,$L:$L,$L6430))</f>
        <v/>
      </c>
      <c r="K6430" s="5">
        <f>IF(OR($L6430="",NOT(COUNTIFS($L$2:$L6430,$L6430)=1)),"",SUMIFS($I:$I,$L:$L,$L6430))</f>
        <v/>
      </c>
      <c r="L6430" s="6">
        <f>IF($B6430="","",YEAR($B6430))</f>
        <v/>
      </c>
      <c r="M6430" s="6">
        <f>INT((ROW()-2)/39)+1</f>
        <v/>
      </c>
      <c r="N6430" s="6">
        <f>MOD(ROW()-2,39)+2</f>
        <v/>
      </c>
      <c r="O6430" s="42">
        <f>IF(AND($B6430&lt;&gt;"",$C6430&lt;&gt;"",$B6430&lt;=$C6430),INDEX(Szabalyok!$C:$C,$N6430),"")</f>
        <v/>
      </c>
      <c r="P6430">
        <f>IF(D6430="",P6429,P6429+1)</f>
        <v/>
      </c>
    </row>
    <row r="6431">
      <c r="A6431">
        <f>IF(P6431=P6430,0,P6431)</f>
        <v/>
      </c>
      <c r="B6431" s="41">
        <f>IF($M6431&gt;300,"",IF(OR(INDEX(Bemenet!$E$2:$E$301,$M6431)="",INDEX(Bemenet!$F$2:$F$301,$M6431)=""),"",MAX(INDEX(Bemenet!$E$2:$E$301,$M6431),INDEX(Szabalyok!$A:$A,$N6431))))</f>
        <v/>
      </c>
      <c r="C6431" s="41">
        <f>IF($B6431="","",MIN(INDEX(Bemenet!$F$2:$F$301,$M6431),INDEX(Szabalyok!$B:$B,$N6431)))</f>
        <v/>
      </c>
      <c r="D6431" s="5">
        <f>IF(AND($B6431&lt;&gt;"",$C6431&lt;&gt;"",$B6431&lt;=$C6431),INDEX(Bemenet!$G$2:$G$301,$M6431),"")</f>
        <v/>
      </c>
      <c r="E6431" s="6">
        <f>IF(AND($B6431&lt;&gt;"",$C6431&lt;&gt;"",$B6431&lt;=$C6431),INDEX(Bemenet!$D$2:$D$301,$M6431),"")</f>
        <v/>
      </c>
      <c r="F6431" s="5">
        <f>IF(AND($B6431&lt;&gt;"",$C6431&lt;&gt;"",$B6431&lt;=$C6431),$C6431-$B6431+1,"")</f>
        <v/>
      </c>
      <c r="G6431" s="5">
        <f>IF($F6431="","",$F6431*$D6431)</f>
        <v/>
      </c>
      <c r="H6431" s="42">
        <f>IF($G6431="","",$O6431)</f>
        <v/>
      </c>
      <c r="I6431" s="5">
        <f>IF($G6431="","",$G6431*IF($H6431="",$O6431,$H6431)/100)</f>
        <v/>
      </c>
      <c r="J6431" s="5">
        <f>IF(OR($L6431="",NOT(COUNTIFS($L$2:$L6431,$L6431)=1)),"",SUMIFS($G:$G,$L:$L,$L6431))</f>
        <v/>
      </c>
      <c r="K6431" s="5">
        <f>IF(OR($L6431="",NOT(COUNTIFS($L$2:$L6431,$L6431)=1)),"",SUMIFS($I:$I,$L:$L,$L6431))</f>
        <v/>
      </c>
      <c r="L6431" s="6">
        <f>IF($B6431="","",YEAR($B6431))</f>
        <v/>
      </c>
      <c r="M6431" s="6">
        <f>INT((ROW()-2)/39)+1</f>
        <v/>
      </c>
      <c r="N6431" s="6">
        <f>MOD(ROW()-2,39)+2</f>
        <v/>
      </c>
      <c r="O6431" s="42">
        <f>IF(AND($B6431&lt;&gt;"",$C6431&lt;&gt;"",$B6431&lt;=$C6431),INDEX(Szabalyok!$C:$C,$N6431),"")</f>
        <v/>
      </c>
      <c r="P6431">
        <f>IF(D6431="",P6430,P6430+1)</f>
        <v/>
      </c>
    </row>
    <row r="6432">
      <c r="A6432">
        <f>IF(P6432=P6431,0,P6432)</f>
        <v/>
      </c>
      <c r="B6432" s="41">
        <f>IF($M6432&gt;300,"",IF(OR(INDEX(Bemenet!$E$2:$E$301,$M6432)="",INDEX(Bemenet!$F$2:$F$301,$M6432)=""),"",MAX(INDEX(Bemenet!$E$2:$E$301,$M6432),INDEX(Szabalyok!$A:$A,$N6432))))</f>
        <v/>
      </c>
      <c r="C6432" s="41">
        <f>IF($B6432="","",MIN(INDEX(Bemenet!$F$2:$F$301,$M6432),INDEX(Szabalyok!$B:$B,$N6432)))</f>
        <v/>
      </c>
      <c r="D6432" s="5">
        <f>IF(AND($B6432&lt;&gt;"",$C6432&lt;&gt;"",$B6432&lt;=$C6432),INDEX(Bemenet!$G$2:$G$301,$M6432),"")</f>
        <v/>
      </c>
      <c r="E6432" s="6">
        <f>IF(AND($B6432&lt;&gt;"",$C6432&lt;&gt;"",$B6432&lt;=$C6432),INDEX(Bemenet!$D$2:$D$301,$M6432),"")</f>
        <v/>
      </c>
      <c r="F6432" s="5">
        <f>IF(AND($B6432&lt;&gt;"",$C6432&lt;&gt;"",$B6432&lt;=$C6432),$C6432-$B6432+1,"")</f>
        <v/>
      </c>
      <c r="G6432" s="5">
        <f>IF($F6432="","",$F6432*$D6432)</f>
        <v/>
      </c>
      <c r="H6432" s="42">
        <f>IF($G6432="","",$O6432)</f>
        <v/>
      </c>
      <c r="I6432" s="5">
        <f>IF($G6432="","",$G6432*IF($H6432="",$O6432,$H6432)/100)</f>
        <v/>
      </c>
      <c r="J6432" s="5">
        <f>IF(OR($L6432="",NOT(COUNTIFS($L$2:$L6432,$L6432)=1)),"",SUMIFS($G:$G,$L:$L,$L6432))</f>
        <v/>
      </c>
      <c r="K6432" s="5">
        <f>IF(OR($L6432="",NOT(COUNTIFS($L$2:$L6432,$L6432)=1)),"",SUMIFS($I:$I,$L:$L,$L6432))</f>
        <v/>
      </c>
      <c r="L6432" s="6">
        <f>IF($B6432="","",YEAR($B6432))</f>
        <v/>
      </c>
      <c r="M6432" s="6">
        <f>INT((ROW()-2)/39)+1</f>
        <v/>
      </c>
      <c r="N6432" s="6">
        <f>MOD(ROW()-2,39)+2</f>
        <v/>
      </c>
      <c r="O6432" s="42">
        <f>IF(AND($B6432&lt;&gt;"",$C6432&lt;&gt;"",$B6432&lt;=$C6432),INDEX(Szabalyok!$C:$C,$N6432),"")</f>
        <v/>
      </c>
      <c r="P6432">
        <f>IF(D6432="",P6431,P6431+1)</f>
        <v/>
      </c>
    </row>
    <row r="6433">
      <c r="A6433">
        <f>IF(P6433=P6432,0,P6433)</f>
        <v/>
      </c>
      <c r="B6433" s="41">
        <f>IF($M6433&gt;300,"",IF(OR(INDEX(Bemenet!$E$2:$E$301,$M6433)="",INDEX(Bemenet!$F$2:$F$301,$M6433)=""),"",MAX(INDEX(Bemenet!$E$2:$E$301,$M6433),INDEX(Szabalyok!$A:$A,$N6433))))</f>
        <v/>
      </c>
      <c r="C6433" s="41">
        <f>IF($B6433="","",MIN(INDEX(Bemenet!$F$2:$F$301,$M6433),INDEX(Szabalyok!$B:$B,$N6433)))</f>
        <v/>
      </c>
      <c r="D6433" s="5">
        <f>IF(AND($B6433&lt;&gt;"",$C6433&lt;&gt;"",$B6433&lt;=$C6433),INDEX(Bemenet!$G$2:$G$301,$M6433),"")</f>
        <v/>
      </c>
      <c r="E6433" s="6">
        <f>IF(AND($B6433&lt;&gt;"",$C6433&lt;&gt;"",$B6433&lt;=$C6433),INDEX(Bemenet!$D$2:$D$301,$M6433),"")</f>
        <v/>
      </c>
      <c r="F6433" s="5">
        <f>IF(AND($B6433&lt;&gt;"",$C6433&lt;&gt;"",$B6433&lt;=$C6433),$C6433-$B6433+1,"")</f>
        <v/>
      </c>
      <c r="G6433" s="5">
        <f>IF($F6433="","",$F6433*$D6433)</f>
        <v/>
      </c>
      <c r="H6433" s="42">
        <f>IF($G6433="","",$O6433)</f>
        <v/>
      </c>
      <c r="I6433" s="5">
        <f>IF($G6433="","",$G6433*IF($H6433="",$O6433,$H6433)/100)</f>
        <v/>
      </c>
      <c r="J6433" s="5">
        <f>IF(OR($L6433="",NOT(COUNTIFS($L$2:$L6433,$L6433)=1)),"",SUMIFS($G:$G,$L:$L,$L6433))</f>
        <v/>
      </c>
      <c r="K6433" s="5">
        <f>IF(OR($L6433="",NOT(COUNTIFS($L$2:$L6433,$L6433)=1)),"",SUMIFS($I:$I,$L:$L,$L6433))</f>
        <v/>
      </c>
      <c r="L6433" s="6">
        <f>IF($B6433="","",YEAR($B6433))</f>
        <v/>
      </c>
      <c r="M6433" s="6">
        <f>INT((ROW()-2)/39)+1</f>
        <v/>
      </c>
      <c r="N6433" s="6">
        <f>MOD(ROW()-2,39)+2</f>
        <v/>
      </c>
      <c r="O6433" s="42">
        <f>IF(AND($B6433&lt;&gt;"",$C6433&lt;&gt;"",$B6433&lt;=$C6433),INDEX(Szabalyok!$C:$C,$N6433),"")</f>
        <v/>
      </c>
      <c r="P6433">
        <f>IF(D6433="",P6432,P6432+1)</f>
        <v/>
      </c>
    </row>
    <row r="6434">
      <c r="A6434">
        <f>IF(P6434=P6433,0,P6434)</f>
        <v/>
      </c>
      <c r="B6434" s="41">
        <f>IF($M6434&gt;300,"",IF(OR(INDEX(Bemenet!$E$2:$E$301,$M6434)="",INDEX(Bemenet!$F$2:$F$301,$M6434)=""),"",MAX(INDEX(Bemenet!$E$2:$E$301,$M6434),INDEX(Szabalyok!$A:$A,$N6434))))</f>
        <v/>
      </c>
      <c r="C6434" s="41">
        <f>IF($B6434="","",MIN(INDEX(Bemenet!$F$2:$F$301,$M6434),INDEX(Szabalyok!$B:$B,$N6434)))</f>
        <v/>
      </c>
      <c r="D6434" s="5">
        <f>IF(AND($B6434&lt;&gt;"",$C6434&lt;&gt;"",$B6434&lt;=$C6434),INDEX(Bemenet!$G$2:$G$301,$M6434),"")</f>
        <v/>
      </c>
      <c r="E6434" s="6">
        <f>IF(AND($B6434&lt;&gt;"",$C6434&lt;&gt;"",$B6434&lt;=$C6434),INDEX(Bemenet!$D$2:$D$301,$M6434),"")</f>
        <v/>
      </c>
      <c r="F6434" s="5">
        <f>IF(AND($B6434&lt;&gt;"",$C6434&lt;&gt;"",$B6434&lt;=$C6434),$C6434-$B6434+1,"")</f>
        <v/>
      </c>
      <c r="G6434" s="5">
        <f>IF($F6434="","",$F6434*$D6434)</f>
        <v/>
      </c>
      <c r="H6434" s="42">
        <f>IF($G6434="","",$O6434)</f>
        <v/>
      </c>
      <c r="I6434" s="5">
        <f>IF($G6434="","",$G6434*IF($H6434="",$O6434,$H6434)/100)</f>
        <v/>
      </c>
      <c r="J6434" s="5">
        <f>IF(OR($L6434="",NOT(COUNTIFS($L$2:$L6434,$L6434)=1)),"",SUMIFS($G:$G,$L:$L,$L6434))</f>
        <v/>
      </c>
      <c r="K6434" s="5">
        <f>IF(OR($L6434="",NOT(COUNTIFS($L$2:$L6434,$L6434)=1)),"",SUMIFS($I:$I,$L:$L,$L6434))</f>
        <v/>
      </c>
      <c r="L6434" s="6">
        <f>IF($B6434="","",YEAR($B6434))</f>
        <v/>
      </c>
      <c r="M6434" s="6">
        <f>INT((ROW()-2)/39)+1</f>
        <v/>
      </c>
      <c r="N6434" s="6">
        <f>MOD(ROW()-2,39)+2</f>
        <v/>
      </c>
      <c r="O6434" s="42">
        <f>IF(AND($B6434&lt;&gt;"",$C6434&lt;&gt;"",$B6434&lt;=$C6434),INDEX(Szabalyok!$C:$C,$N6434),"")</f>
        <v/>
      </c>
      <c r="P6434">
        <f>IF(D6434="",P6433,P6433+1)</f>
        <v/>
      </c>
    </row>
    <row r="6435">
      <c r="A6435">
        <f>IF(P6435=P6434,0,P6435)</f>
        <v/>
      </c>
      <c r="B6435" s="41">
        <f>IF($M6435&gt;300,"",IF(OR(INDEX(Bemenet!$E$2:$E$301,$M6435)="",INDEX(Bemenet!$F$2:$F$301,$M6435)=""),"",MAX(INDEX(Bemenet!$E$2:$E$301,$M6435),INDEX(Szabalyok!$A:$A,$N6435))))</f>
        <v/>
      </c>
      <c r="C6435" s="41">
        <f>IF($B6435="","",MIN(INDEX(Bemenet!$F$2:$F$301,$M6435),INDEX(Szabalyok!$B:$B,$N6435)))</f>
        <v/>
      </c>
      <c r="D6435" s="5">
        <f>IF(AND($B6435&lt;&gt;"",$C6435&lt;&gt;"",$B6435&lt;=$C6435),INDEX(Bemenet!$G$2:$G$301,$M6435),"")</f>
        <v/>
      </c>
      <c r="E6435" s="6">
        <f>IF(AND($B6435&lt;&gt;"",$C6435&lt;&gt;"",$B6435&lt;=$C6435),INDEX(Bemenet!$D$2:$D$301,$M6435),"")</f>
        <v/>
      </c>
      <c r="F6435" s="5">
        <f>IF(AND($B6435&lt;&gt;"",$C6435&lt;&gt;"",$B6435&lt;=$C6435),$C6435-$B6435+1,"")</f>
        <v/>
      </c>
      <c r="G6435" s="5">
        <f>IF($F6435="","",$F6435*$D6435)</f>
        <v/>
      </c>
      <c r="H6435" s="42">
        <f>IF($G6435="","",$O6435)</f>
        <v/>
      </c>
      <c r="I6435" s="5">
        <f>IF($G6435="","",$G6435*IF($H6435="",$O6435,$H6435)/100)</f>
        <v/>
      </c>
      <c r="J6435" s="5">
        <f>IF(OR($L6435="",NOT(COUNTIFS($L$2:$L6435,$L6435)=1)),"",SUMIFS($G:$G,$L:$L,$L6435))</f>
        <v/>
      </c>
      <c r="K6435" s="5">
        <f>IF(OR($L6435="",NOT(COUNTIFS($L$2:$L6435,$L6435)=1)),"",SUMIFS($I:$I,$L:$L,$L6435))</f>
        <v/>
      </c>
      <c r="L6435" s="6">
        <f>IF($B6435="","",YEAR($B6435))</f>
        <v/>
      </c>
      <c r="M6435" s="6">
        <f>INT((ROW()-2)/39)+1</f>
        <v/>
      </c>
      <c r="N6435" s="6">
        <f>MOD(ROW()-2,39)+2</f>
        <v/>
      </c>
      <c r="O6435" s="42">
        <f>IF(AND($B6435&lt;&gt;"",$C6435&lt;&gt;"",$B6435&lt;=$C6435),INDEX(Szabalyok!$C:$C,$N6435),"")</f>
        <v/>
      </c>
      <c r="P6435">
        <f>IF(D6435="",P6434,P6434+1)</f>
        <v/>
      </c>
    </row>
    <row r="6436">
      <c r="A6436">
        <f>IF(P6436=P6435,0,P6436)</f>
        <v/>
      </c>
      <c r="B6436" s="41">
        <f>IF($M6436&gt;300,"",IF(OR(INDEX(Bemenet!$E$2:$E$301,$M6436)="",INDEX(Bemenet!$F$2:$F$301,$M6436)=""),"",MAX(INDEX(Bemenet!$E$2:$E$301,$M6436),INDEX(Szabalyok!$A:$A,$N6436))))</f>
        <v/>
      </c>
      <c r="C6436" s="41">
        <f>IF($B6436="","",MIN(INDEX(Bemenet!$F$2:$F$301,$M6436),INDEX(Szabalyok!$B:$B,$N6436)))</f>
        <v/>
      </c>
      <c r="D6436" s="5">
        <f>IF(AND($B6436&lt;&gt;"",$C6436&lt;&gt;"",$B6436&lt;=$C6436),INDEX(Bemenet!$G$2:$G$301,$M6436),"")</f>
        <v/>
      </c>
      <c r="E6436" s="6">
        <f>IF(AND($B6436&lt;&gt;"",$C6436&lt;&gt;"",$B6436&lt;=$C6436),INDEX(Bemenet!$D$2:$D$301,$M6436),"")</f>
        <v/>
      </c>
      <c r="F6436" s="5">
        <f>IF(AND($B6436&lt;&gt;"",$C6436&lt;&gt;"",$B6436&lt;=$C6436),$C6436-$B6436+1,"")</f>
        <v/>
      </c>
      <c r="G6436" s="5">
        <f>IF($F6436="","",$F6436*$D6436)</f>
        <v/>
      </c>
      <c r="H6436" s="42">
        <f>IF($G6436="","",$O6436)</f>
        <v/>
      </c>
      <c r="I6436" s="5">
        <f>IF($G6436="","",$G6436*IF($H6436="",$O6436,$H6436)/100)</f>
        <v/>
      </c>
      <c r="J6436" s="5">
        <f>IF(OR($L6436="",NOT(COUNTIFS($L$2:$L6436,$L6436)=1)),"",SUMIFS($G:$G,$L:$L,$L6436))</f>
        <v/>
      </c>
      <c r="K6436" s="5">
        <f>IF(OR($L6436="",NOT(COUNTIFS($L$2:$L6436,$L6436)=1)),"",SUMIFS($I:$I,$L:$L,$L6436))</f>
        <v/>
      </c>
      <c r="L6436" s="6">
        <f>IF($B6436="","",YEAR($B6436))</f>
        <v/>
      </c>
      <c r="M6436" s="6">
        <f>INT((ROW()-2)/39)+1</f>
        <v/>
      </c>
      <c r="N6436" s="6">
        <f>MOD(ROW()-2,39)+2</f>
        <v/>
      </c>
      <c r="O6436" s="42">
        <f>IF(AND($B6436&lt;&gt;"",$C6436&lt;&gt;"",$B6436&lt;=$C6436),INDEX(Szabalyok!$C:$C,$N6436),"")</f>
        <v/>
      </c>
      <c r="P6436">
        <f>IF(D6436="",P6435,P6435+1)</f>
        <v/>
      </c>
    </row>
    <row r="6437">
      <c r="A6437">
        <f>IF(P6437=P6436,0,P6437)</f>
        <v/>
      </c>
      <c r="B6437" s="41">
        <f>IF($M6437&gt;300,"",IF(OR(INDEX(Bemenet!$E$2:$E$301,$M6437)="",INDEX(Bemenet!$F$2:$F$301,$M6437)=""),"",MAX(INDEX(Bemenet!$E$2:$E$301,$M6437),INDEX(Szabalyok!$A:$A,$N6437))))</f>
        <v/>
      </c>
      <c r="C6437" s="41">
        <f>IF($B6437="","",MIN(INDEX(Bemenet!$F$2:$F$301,$M6437),INDEX(Szabalyok!$B:$B,$N6437)))</f>
        <v/>
      </c>
      <c r="D6437" s="5">
        <f>IF(AND($B6437&lt;&gt;"",$C6437&lt;&gt;"",$B6437&lt;=$C6437),INDEX(Bemenet!$G$2:$G$301,$M6437),"")</f>
        <v/>
      </c>
      <c r="E6437" s="6">
        <f>IF(AND($B6437&lt;&gt;"",$C6437&lt;&gt;"",$B6437&lt;=$C6437),INDEX(Bemenet!$D$2:$D$301,$M6437),"")</f>
        <v/>
      </c>
      <c r="F6437" s="5">
        <f>IF(AND($B6437&lt;&gt;"",$C6437&lt;&gt;"",$B6437&lt;=$C6437),$C6437-$B6437+1,"")</f>
        <v/>
      </c>
      <c r="G6437" s="5">
        <f>IF($F6437="","",$F6437*$D6437)</f>
        <v/>
      </c>
      <c r="H6437" s="42">
        <f>IF($G6437="","",$O6437)</f>
        <v/>
      </c>
      <c r="I6437" s="5">
        <f>IF($G6437="","",$G6437*IF($H6437="",$O6437,$H6437)/100)</f>
        <v/>
      </c>
      <c r="J6437" s="5">
        <f>IF(OR($L6437="",NOT(COUNTIFS($L$2:$L6437,$L6437)=1)),"",SUMIFS($G:$G,$L:$L,$L6437))</f>
        <v/>
      </c>
      <c r="K6437" s="5">
        <f>IF(OR($L6437="",NOT(COUNTIFS($L$2:$L6437,$L6437)=1)),"",SUMIFS($I:$I,$L:$L,$L6437))</f>
        <v/>
      </c>
      <c r="L6437" s="6">
        <f>IF($B6437="","",YEAR($B6437))</f>
        <v/>
      </c>
      <c r="M6437" s="6">
        <f>INT((ROW()-2)/39)+1</f>
        <v/>
      </c>
      <c r="N6437" s="6">
        <f>MOD(ROW()-2,39)+2</f>
        <v/>
      </c>
      <c r="O6437" s="42">
        <f>IF(AND($B6437&lt;&gt;"",$C6437&lt;&gt;"",$B6437&lt;=$C6437),INDEX(Szabalyok!$C:$C,$N6437),"")</f>
        <v/>
      </c>
      <c r="P6437">
        <f>IF(D6437="",P6436,P6436+1)</f>
        <v/>
      </c>
    </row>
    <row r="6438">
      <c r="A6438">
        <f>IF(P6438=P6437,0,P6438)</f>
        <v/>
      </c>
      <c r="B6438" s="41">
        <f>IF($M6438&gt;300,"",IF(OR(INDEX(Bemenet!$E$2:$E$301,$M6438)="",INDEX(Bemenet!$F$2:$F$301,$M6438)=""),"",MAX(INDEX(Bemenet!$E$2:$E$301,$M6438),INDEX(Szabalyok!$A:$A,$N6438))))</f>
        <v/>
      </c>
      <c r="C6438" s="41">
        <f>IF($B6438="","",MIN(INDEX(Bemenet!$F$2:$F$301,$M6438),INDEX(Szabalyok!$B:$B,$N6438)))</f>
        <v/>
      </c>
      <c r="D6438" s="5">
        <f>IF(AND($B6438&lt;&gt;"",$C6438&lt;&gt;"",$B6438&lt;=$C6438),INDEX(Bemenet!$G$2:$G$301,$M6438),"")</f>
        <v/>
      </c>
      <c r="E6438" s="6">
        <f>IF(AND($B6438&lt;&gt;"",$C6438&lt;&gt;"",$B6438&lt;=$C6438),INDEX(Bemenet!$D$2:$D$301,$M6438),"")</f>
        <v/>
      </c>
      <c r="F6438" s="5">
        <f>IF(AND($B6438&lt;&gt;"",$C6438&lt;&gt;"",$B6438&lt;=$C6438),$C6438-$B6438+1,"")</f>
        <v/>
      </c>
      <c r="G6438" s="5">
        <f>IF($F6438="","",$F6438*$D6438)</f>
        <v/>
      </c>
      <c r="H6438" s="42">
        <f>IF($G6438="","",$O6438)</f>
        <v/>
      </c>
      <c r="I6438" s="5">
        <f>IF($G6438="","",$G6438*IF($H6438="",$O6438,$H6438)/100)</f>
        <v/>
      </c>
      <c r="J6438" s="5">
        <f>IF(OR($L6438="",NOT(COUNTIFS($L$2:$L6438,$L6438)=1)),"",SUMIFS($G:$G,$L:$L,$L6438))</f>
        <v/>
      </c>
      <c r="K6438" s="5">
        <f>IF(OR($L6438="",NOT(COUNTIFS($L$2:$L6438,$L6438)=1)),"",SUMIFS($I:$I,$L:$L,$L6438))</f>
        <v/>
      </c>
      <c r="L6438" s="6">
        <f>IF($B6438="","",YEAR($B6438))</f>
        <v/>
      </c>
      <c r="M6438" s="6">
        <f>INT((ROW()-2)/39)+1</f>
        <v/>
      </c>
      <c r="N6438" s="6">
        <f>MOD(ROW()-2,39)+2</f>
        <v/>
      </c>
      <c r="O6438" s="42">
        <f>IF(AND($B6438&lt;&gt;"",$C6438&lt;&gt;"",$B6438&lt;=$C6438),INDEX(Szabalyok!$C:$C,$N6438),"")</f>
        <v/>
      </c>
      <c r="P6438">
        <f>IF(D6438="",P6437,P6437+1)</f>
        <v/>
      </c>
    </row>
    <row r="6439">
      <c r="A6439">
        <f>IF(P6439=P6438,0,P6439)</f>
        <v/>
      </c>
      <c r="B6439" s="41">
        <f>IF($M6439&gt;300,"",IF(OR(INDEX(Bemenet!$E$2:$E$301,$M6439)="",INDEX(Bemenet!$F$2:$F$301,$M6439)=""),"",MAX(INDEX(Bemenet!$E$2:$E$301,$M6439),INDEX(Szabalyok!$A:$A,$N6439))))</f>
        <v/>
      </c>
      <c r="C6439" s="41">
        <f>IF($B6439="","",MIN(INDEX(Bemenet!$F$2:$F$301,$M6439),INDEX(Szabalyok!$B:$B,$N6439)))</f>
        <v/>
      </c>
      <c r="D6439" s="5">
        <f>IF(AND($B6439&lt;&gt;"",$C6439&lt;&gt;"",$B6439&lt;=$C6439),INDEX(Bemenet!$G$2:$G$301,$M6439),"")</f>
        <v/>
      </c>
      <c r="E6439" s="6">
        <f>IF(AND($B6439&lt;&gt;"",$C6439&lt;&gt;"",$B6439&lt;=$C6439),INDEX(Bemenet!$D$2:$D$301,$M6439),"")</f>
        <v/>
      </c>
      <c r="F6439" s="5">
        <f>IF(AND($B6439&lt;&gt;"",$C6439&lt;&gt;"",$B6439&lt;=$C6439),$C6439-$B6439+1,"")</f>
        <v/>
      </c>
      <c r="G6439" s="5">
        <f>IF($F6439="","",$F6439*$D6439)</f>
        <v/>
      </c>
      <c r="H6439" s="42">
        <f>IF($G6439="","",$O6439)</f>
        <v/>
      </c>
      <c r="I6439" s="5">
        <f>IF($G6439="","",$G6439*IF($H6439="",$O6439,$H6439)/100)</f>
        <v/>
      </c>
      <c r="J6439" s="5">
        <f>IF(OR($L6439="",NOT(COUNTIFS($L$2:$L6439,$L6439)=1)),"",SUMIFS($G:$G,$L:$L,$L6439))</f>
        <v/>
      </c>
      <c r="K6439" s="5">
        <f>IF(OR($L6439="",NOT(COUNTIFS($L$2:$L6439,$L6439)=1)),"",SUMIFS($I:$I,$L:$L,$L6439))</f>
        <v/>
      </c>
      <c r="L6439" s="6">
        <f>IF($B6439="","",YEAR($B6439))</f>
        <v/>
      </c>
      <c r="M6439" s="6">
        <f>INT((ROW()-2)/39)+1</f>
        <v/>
      </c>
      <c r="N6439" s="6">
        <f>MOD(ROW()-2,39)+2</f>
        <v/>
      </c>
      <c r="O6439" s="42">
        <f>IF(AND($B6439&lt;&gt;"",$C6439&lt;&gt;"",$B6439&lt;=$C6439),INDEX(Szabalyok!$C:$C,$N6439),"")</f>
        <v/>
      </c>
      <c r="P6439">
        <f>IF(D6439="",P6438,P6438+1)</f>
        <v/>
      </c>
    </row>
    <row r="6440">
      <c r="A6440">
        <f>IF(P6440=P6439,0,P6440)</f>
        <v/>
      </c>
      <c r="B6440" s="41">
        <f>IF($M6440&gt;300,"",IF(OR(INDEX(Bemenet!$E$2:$E$301,$M6440)="",INDEX(Bemenet!$F$2:$F$301,$M6440)=""),"",MAX(INDEX(Bemenet!$E$2:$E$301,$M6440),INDEX(Szabalyok!$A:$A,$N6440))))</f>
        <v/>
      </c>
      <c r="C6440" s="41">
        <f>IF($B6440="","",MIN(INDEX(Bemenet!$F$2:$F$301,$M6440),INDEX(Szabalyok!$B:$B,$N6440)))</f>
        <v/>
      </c>
      <c r="D6440" s="5">
        <f>IF(AND($B6440&lt;&gt;"",$C6440&lt;&gt;"",$B6440&lt;=$C6440),INDEX(Bemenet!$G$2:$G$301,$M6440),"")</f>
        <v/>
      </c>
      <c r="E6440" s="6">
        <f>IF(AND($B6440&lt;&gt;"",$C6440&lt;&gt;"",$B6440&lt;=$C6440),INDEX(Bemenet!$D$2:$D$301,$M6440),"")</f>
        <v/>
      </c>
      <c r="F6440" s="5">
        <f>IF(AND($B6440&lt;&gt;"",$C6440&lt;&gt;"",$B6440&lt;=$C6440),$C6440-$B6440+1,"")</f>
        <v/>
      </c>
      <c r="G6440" s="5">
        <f>IF($F6440="","",$F6440*$D6440)</f>
        <v/>
      </c>
      <c r="H6440" s="42">
        <f>IF($G6440="","",$O6440)</f>
        <v/>
      </c>
      <c r="I6440" s="5">
        <f>IF($G6440="","",$G6440*IF($H6440="",$O6440,$H6440)/100)</f>
        <v/>
      </c>
      <c r="J6440" s="5">
        <f>IF(OR($L6440="",NOT(COUNTIFS($L$2:$L6440,$L6440)=1)),"",SUMIFS($G:$G,$L:$L,$L6440))</f>
        <v/>
      </c>
      <c r="K6440" s="5">
        <f>IF(OR($L6440="",NOT(COUNTIFS($L$2:$L6440,$L6440)=1)),"",SUMIFS($I:$I,$L:$L,$L6440))</f>
        <v/>
      </c>
      <c r="L6440" s="6">
        <f>IF($B6440="","",YEAR($B6440))</f>
        <v/>
      </c>
      <c r="M6440" s="6">
        <f>INT((ROW()-2)/39)+1</f>
        <v/>
      </c>
      <c r="N6440" s="6">
        <f>MOD(ROW()-2,39)+2</f>
        <v/>
      </c>
      <c r="O6440" s="42">
        <f>IF(AND($B6440&lt;&gt;"",$C6440&lt;&gt;"",$B6440&lt;=$C6440),INDEX(Szabalyok!$C:$C,$N6440),"")</f>
        <v/>
      </c>
      <c r="P6440">
        <f>IF(D6440="",P6439,P6439+1)</f>
        <v/>
      </c>
    </row>
    <row r="6441">
      <c r="A6441">
        <f>IF(P6441=P6440,0,P6441)</f>
        <v/>
      </c>
      <c r="B6441" s="41">
        <f>IF($M6441&gt;300,"",IF(OR(INDEX(Bemenet!$E$2:$E$301,$M6441)="",INDEX(Bemenet!$F$2:$F$301,$M6441)=""),"",MAX(INDEX(Bemenet!$E$2:$E$301,$M6441),INDEX(Szabalyok!$A:$A,$N6441))))</f>
        <v/>
      </c>
      <c r="C6441" s="41">
        <f>IF($B6441="","",MIN(INDEX(Bemenet!$F$2:$F$301,$M6441),INDEX(Szabalyok!$B:$B,$N6441)))</f>
        <v/>
      </c>
      <c r="D6441" s="5">
        <f>IF(AND($B6441&lt;&gt;"",$C6441&lt;&gt;"",$B6441&lt;=$C6441),INDEX(Bemenet!$G$2:$G$301,$M6441),"")</f>
        <v/>
      </c>
      <c r="E6441" s="6">
        <f>IF(AND($B6441&lt;&gt;"",$C6441&lt;&gt;"",$B6441&lt;=$C6441),INDEX(Bemenet!$D$2:$D$301,$M6441),"")</f>
        <v/>
      </c>
      <c r="F6441" s="5">
        <f>IF(AND($B6441&lt;&gt;"",$C6441&lt;&gt;"",$B6441&lt;=$C6441),$C6441-$B6441+1,"")</f>
        <v/>
      </c>
      <c r="G6441" s="5">
        <f>IF($F6441="","",$F6441*$D6441)</f>
        <v/>
      </c>
      <c r="H6441" s="42">
        <f>IF($G6441="","",$O6441)</f>
        <v/>
      </c>
      <c r="I6441" s="5">
        <f>IF($G6441="","",$G6441*IF($H6441="",$O6441,$H6441)/100)</f>
        <v/>
      </c>
      <c r="J6441" s="5">
        <f>IF(OR($L6441="",NOT(COUNTIFS($L$2:$L6441,$L6441)=1)),"",SUMIFS($G:$G,$L:$L,$L6441))</f>
        <v/>
      </c>
      <c r="K6441" s="5">
        <f>IF(OR($L6441="",NOT(COUNTIFS($L$2:$L6441,$L6441)=1)),"",SUMIFS($I:$I,$L:$L,$L6441))</f>
        <v/>
      </c>
      <c r="L6441" s="6">
        <f>IF($B6441="","",YEAR($B6441))</f>
        <v/>
      </c>
      <c r="M6441" s="6">
        <f>INT((ROW()-2)/39)+1</f>
        <v/>
      </c>
      <c r="N6441" s="6">
        <f>MOD(ROW()-2,39)+2</f>
        <v/>
      </c>
      <c r="O6441" s="42">
        <f>IF(AND($B6441&lt;&gt;"",$C6441&lt;&gt;"",$B6441&lt;=$C6441),INDEX(Szabalyok!$C:$C,$N6441),"")</f>
        <v/>
      </c>
      <c r="P6441">
        <f>IF(D6441="",P6440,P6440+1)</f>
        <v/>
      </c>
    </row>
    <row r="6442">
      <c r="A6442">
        <f>IF(P6442=P6441,0,P6442)</f>
        <v/>
      </c>
      <c r="B6442" s="41">
        <f>IF($M6442&gt;300,"",IF(OR(INDEX(Bemenet!$E$2:$E$301,$M6442)="",INDEX(Bemenet!$F$2:$F$301,$M6442)=""),"",MAX(INDEX(Bemenet!$E$2:$E$301,$M6442),INDEX(Szabalyok!$A:$A,$N6442))))</f>
        <v/>
      </c>
      <c r="C6442" s="41">
        <f>IF($B6442="","",MIN(INDEX(Bemenet!$F$2:$F$301,$M6442),INDEX(Szabalyok!$B:$B,$N6442)))</f>
        <v/>
      </c>
      <c r="D6442" s="5">
        <f>IF(AND($B6442&lt;&gt;"",$C6442&lt;&gt;"",$B6442&lt;=$C6442),INDEX(Bemenet!$G$2:$G$301,$M6442),"")</f>
        <v/>
      </c>
      <c r="E6442" s="6">
        <f>IF(AND($B6442&lt;&gt;"",$C6442&lt;&gt;"",$B6442&lt;=$C6442),INDEX(Bemenet!$D$2:$D$301,$M6442),"")</f>
        <v/>
      </c>
      <c r="F6442" s="5">
        <f>IF(AND($B6442&lt;&gt;"",$C6442&lt;&gt;"",$B6442&lt;=$C6442),$C6442-$B6442+1,"")</f>
        <v/>
      </c>
      <c r="G6442" s="5">
        <f>IF($F6442="","",$F6442*$D6442)</f>
        <v/>
      </c>
      <c r="H6442" s="42">
        <f>IF($G6442="","",$O6442)</f>
        <v/>
      </c>
      <c r="I6442" s="5">
        <f>IF($G6442="","",$G6442*IF($H6442="",$O6442,$H6442)/100)</f>
        <v/>
      </c>
      <c r="J6442" s="5">
        <f>IF(OR($L6442="",NOT(COUNTIFS($L$2:$L6442,$L6442)=1)),"",SUMIFS($G:$G,$L:$L,$L6442))</f>
        <v/>
      </c>
      <c r="K6442" s="5">
        <f>IF(OR($L6442="",NOT(COUNTIFS($L$2:$L6442,$L6442)=1)),"",SUMIFS($I:$I,$L:$L,$L6442))</f>
        <v/>
      </c>
      <c r="L6442" s="6">
        <f>IF($B6442="","",YEAR($B6442))</f>
        <v/>
      </c>
      <c r="M6442" s="6">
        <f>INT((ROW()-2)/39)+1</f>
        <v/>
      </c>
      <c r="N6442" s="6">
        <f>MOD(ROW()-2,39)+2</f>
        <v/>
      </c>
      <c r="O6442" s="42">
        <f>IF(AND($B6442&lt;&gt;"",$C6442&lt;&gt;"",$B6442&lt;=$C6442),INDEX(Szabalyok!$C:$C,$N6442),"")</f>
        <v/>
      </c>
      <c r="P6442">
        <f>IF(D6442="",P6441,P6441+1)</f>
        <v/>
      </c>
    </row>
    <row r="6443">
      <c r="A6443">
        <f>IF(P6443=P6442,0,P6443)</f>
        <v/>
      </c>
      <c r="B6443" s="41">
        <f>IF($M6443&gt;300,"",IF(OR(INDEX(Bemenet!$E$2:$E$301,$M6443)="",INDEX(Bemenet!$F$2:$F$301,$M6443)=""),"",MAX(INDEX(Bemenet!$E$2:$E$301,$M6443),INDEX(Szabalyok!$A:$A,$N6443))))</f>
        <v/>
      </c>
      <c r="C6443" s="41">
        <f>IF($B6443="","",MIN(INDEX(Bemenet!$F$2:$F$301,$M6443),INDEX(Szabalyok!$B:$B,$N6443)))</f>
        <v/>
      </c>
      <c r="D6443" s="5">
        <f>IF(AND($B6443&lt;&gt;"",$C6443&lt;&gt;"",$B6443&lt;=$C6443),INDEX(Bemenet!$G$2:$G$301,$M6443),"")</f>
        <v/>
      </c>
      <c r="E6443" s="6">
        <f>IF(AND($B6443&lt;&gt;"",$C6443&lt;&gt;"",$B6443&lt;=$C6443),INDEX(Bemenet!$D$2:$D$301,$M6443),"")</f>
        <v/>
      </c>
      <c r="F6443" s="5">
        <f>IF(AND($B6443&lt;&gt;"",$C6443&lt;&gt;"",$B6443&lt;=$C6443),$C6443-$B6443+1,"")</f>
        <v/>
      </c>
      <c r="G6443" s="5">
        <f>IF($F6443="","",$F6443*$D6443)</f>
        <v/>
      </c>
      <c r="H6443" s="42">
        <f>IF($G6443="","",$O6443)</f>
        <v/>
      </c>
      <c r="I6443" s="5">
        <f>IF($G6443="","",$G6443*IF($H6443="",$O6443,$H6443)/100)</f>
        <v/>
      </c>
      <c r="J6443" s="5">
        <f>IF(OR($L6443="",NOT(COUNTIFS($L$2:$L6443,$L6443)=1)),"",SUMIFS($G:$G,$L:$L,$L6443))</f>
        <v/>
      </c>
      <c r="K6443" s="5">
        <f>IF(OR($L6443="",NOT(COUNTIFS($L$2:$L6443,$L6443)=1)),"",SUMIFS($I:$I,$L:$L,$L6443))</f>
        <v/>
      </c>
      <c r="L6443" s="6">
        <f>IF($B6443="","",YEAR($B6443))</f>
        <v/>
      </c>
      <c r="M6443" s="6">
        <f>INT((ROW()-2)/39)+1</f>
        <v/>
      </c>
      <c r="N6443" s="6">
        <f>MOD(ROW()-2,39)+2</f>
        <v/>
      </c>
      <c r="O6443" s="42">
        <f>IF(AND($B6443&lt;&gt;"",$C6443&lt;&gt;"",$B6443&lt;=$C6443),INDEX(Szabalyok!$C:$C,$N6443),"")</f>
        <v/>
      </c>
      <c r="P6443">
        <f>IF(D6443="",P6442,P6442+1)</f>
        <v/>
      </c>
    </row>
    <row r="6444">
      <c r="A6444">
        <f>IF(P6444=P6443,0,P6444)</f>
        <v/>
      </c>
      <c r="B6444" s="41">
        <f>IF($M6444&gt;300,"",IF(OR(INDEX(Bemenet!$E$2:$E$301,$M6444)="",INDEX(Bemenet!$F$2:$F$301,$M6444)=""),"",MAX(INDEX(Bemenet!$E$2:$E$301,$M6444),INDEX(Szabalyok!$A:$A,$N6444))))</f>
        <v/>
      </c>
      <c r="C6444" s="41">
        <f>IF($B6444="","",MIN(INDEX(Bemenet!$F$2:$F$301,$M6444),INDEX(Szabalyok!$B:$B,$N6444)))</f>
        <v/>
      </c>
      <c r="D6444" s="5">
        <f>IF(AND($B6444&lt;&gt;"",$C6444&lt;&gt;"",$B6444&lt;=$C6444),INDEX(Bemenet!$G$2:$G$301,$M6444),"")</f>
        <v/>
      </c>
      <c r="E6444" s="6">
        <f>IF(AND($B6444&lt;&gt;"",$C6444&lt;&gt;"",$B6444&lt;=$C6444),INDEX(Bemenet!$D$2:$D$301,$M6444),"")</f>
        <v/>
      </c>
      <c r="F6444" s="5">
        <f>IF(AND($B6444&lt;&gt;"",$C6444&lt;&gt;"",$B6444&lt;=$C6444),$C6444-$B6444+1,"")</f>
        <v/>
      </c>
      <c r="G6444" s="5">
        <f>IF($F6444="","",$F6444*$D6444)</f>
        <v/>
      </c>
      <c r="H6444" s="42">
        <f>IF($G6444="","",$O6444)</f>
        <v/>
      </c>
      <c r="I6444" s="5">
        <f>IF($G6444="","",$G6444*IF($H6444="",$O6444,$H6444)/100)</f>
        <v/>
      </c>
      <c r="J6444" s="5">
        <f>IF(OR($L6444="",NOT(COUNTIFS($L$2:$L6444,$L6444)=1)),"",SUMIFS($G:$G,$L:$L,$L6444))</f>
        <v/>
      </c>
      <c r="K6444" s="5">
        <f>IF(OR($L6444="",NOT(COUNTIFS($L$2:$L6444,$L6444)=1)),"",SUMIFS($I:$I,$L:$L,$L6444))</f>
        <v/>
      </c>
      <c r="L6444" s="6">
        <f>IF($B6444="","",YEAR($B6444))</f>
        <v/>
      </c>
      <c r="M6444" s="6">
        <f>INT((ROW()-2)/39)+1</f>
        <v/>
      </c>
      <c r="N6444" s="6">
        <f>MOD(ROW()-2,39)+2</f>
        <v/>
      </c>
      <c r="O6444" s="42">
        <f>IF(AND($B6444&lt;&gt;"",$C6444&lt;&gt;"",$B6444&lt;=$C6444),INDEX(Szabalyok!$C:$C,$N6444),"")</f>
        <v/>
      </c>
      <c r="P6444">
        <f>IF(D6444="",P6443,P6443+1)</f>
        <v/>
      </c>
    </row>
    <row r="6445">
      <c r="A6445">
        <f>IF(P6445=P6444,0,P6445)</f>
        <v/>
      </c>
      <c r="B6445" s="41">
        <f>IF($M6445&gt;300,"",IF(OR(INDEX(Bemenet!$E$2:$E$301,$M6445)="",INDEX(Bemenet!$F$2:$F$301,$M6445)=""),"",MAX(INDEX(Bemenet!$E$2:$E$301,$M6445),INDEX(Szabalyok!$A:$A,$N6445))))</f>
        <v/>
      </c>
      <c r="C6445" s="41">
        <f>IF($B6445="","",MIN(INDEX(Bemenet!$F$2:$F$301,$M6445),INDEX(Szabalyok!$B:$B,$N6445)))</f>
        <v/>
      </c>
      <c r="D6445" s="5">
        <f>IF(AND($B6445&lt;&gt;"",$C6445&lt;&gt;"",$B6445&lt;=$C6445),INDEX(Bemenet!$G$2:$G$301,$M6445),"")</f>
        <v/>
      </c>
      <c r="E6445" s="6">
        <f>IF(AND($B6445&lt;&gt;"",$C6445&lt;&gt;"",$B6445&lt;=$C6445),INDEX(Bemenet!$D$2:$D$301,$M6445),"")</f>
        <v/>
      </c>
      <c r="F6445" s="5">
        <f>IF(AND($B6445&lt;&gt;"",$C6445&lt;&gt;"",$B6445&lt;=$C6445),$C6445-$B6445+1,"")</f>
        <v/>
      </c>
      <c r="G6445" s="5">
        <f>IF($F6445="","",$F6445*$D6445)</f>
        <v/>
      </c>
      <c r="H6445" s="42">
        <f>IF($G6445="","",$O6445)</f>
        <v/>
      </c>
      <c r="I6445" s="5">
        <f>IF($G6445="","",$G6445*IF($H6445="",$O6445,$H6445)/100)</f>
        <v/>
      </c>
      <c r="J6445" s="5">
        <f>IF(OR($L6445="",NOT(COUNTIFS($L$2:$L6445,$L6445)=1)),"",SUMIFS($G:$G,$L:$L,$L6445))</f>
        <v/>
      </c>
      <c r="K6445" s="5">
        <f>IF(OR($L6445="",NOT(COUNTIFS($L$2:$L6445,$L6445)=1)),"",SUMIFS($I:$I,$L:$L,$L6445))</f>
        <v/>
      </c>
      <c r="L6445" s="6">
        <f>IF($B6445="","",YEAR($B6445))</f>
        <v/>
      </c>
      <c r="M6445" s="6">
        <f>INT((ROW()-2)/39)+1</f>
        <v/>
      </c>
      <c r="N6445" s="6">
        <f>MOD(ROW()-2,39)+2</f>
        <v/>
      </c>
      <c r="O6445" s="42">
        <f>IF(AND($B6445&lt;&gt;"",$C6445&lt;&gt;"",$B6445&lt;=$C6445),INDEX(Szabalyok!$C:$C,$N6445),"")</f>
        <v/>
      </c>
      <c r="P6445">
        <f>IF(D6445="",P6444,P6444+1)</f>
        <v/>
      </c>
    </row>
    <row r="6446">
      <c r="A6446">
        <f>IF(P6446=P6445,0,P6446)</f>
        <v/>
      </c>
      <c r="B6446" s="41">
        <f>IF($M6446&gt;300,"",IF(OR(INDEX(Bemenet!$E$2:$E$301,$M6446)="",INDEX(Bemenet!$F$2:$F$301,$M6446)=""),"",MAX(INDEX(Bemenet!$E$2:$E$301,$M6446),INDEX(Szabalyok!$A:$A,$N6446))))</f>
        <v/>
      </c>
      <c r="C6446" s="41">
        <f>IF($B6446="","",MIN(INDEX(Bemenet!$F$2:$F$301,$M6446),INDEX(Szabalyok!$B:$B,$N6446)))</f>
        <v/>
      </c>
      <c r="D6446" s="5">
        <f>IF(AND($B6446&lt;&gt;"",$C6446&lt;&gt;"",$B6446&lt;=$C6446),INDEX(Bemenet!$G$2:$G$301,$M6446),"")</f>
        <v/>
      </c>
      <c r="E6446" s="6">
        <f>IF(AND($B6446&lt;&gt;"",$C6446&lt;&gt;"",$B6446&lt;=$C6446),INDEX(Bemenet!$D$2:$D$301,$M6446),"")</f>
        <v/>
      </c>
      <c r="F6446" s="5">
        <f>IF(AND($B6446&lt;&gt;"",$C6446&lt;&gt;"",$B6446&lt;=$C6446),$C6446-$B6446+1,"")</f>
        <v/>
      </c>
      <c r="G6446" s="5">
        <f>IF($F6446="","",$F6446*$D6446)</f>
        <v/>
      </c>
      <c r="H6446" s="42">
        <f>IF($G6446="","",$O6446)</f>
        <v/>
      </c>
      <c r="I6446" s="5">
        <f>IF($G6446="","",$G6446*IF($H6446="",$O6446,$H6446)/100)</f>
        <v/>
      </c>
      <c r="J6446" s="5">
        <f>IF(OR($L6446="",NOT(COUNTIFS($L$2:$L6446,$L6446)=1)),"",SUMIFS($G:$G,$L:$L,$L6446))</f>
        <v/>
      </c>
      <c r="K6446" s="5">
        <f>IF(OR($L6446="",NOT(COUNTIFS($L$2:$L6446,$L6446)=1)),"",SUMIFS($I:$I,$L:$L,$L6446))</f>
        <v/>
      </c>
      <c r="L6446" s="6">
        <f>IF($B6446="","",YEAR($B6446))</f>
        <v/>
      </c>
      <c r="M6446" s="6">
        <f>INT((ROW()-2)/39)+1</f>
        <v/>
      </c>
      <c r="N6446" s="6">
        <f>MOD(ROW()-2,39)+2</f>
        <v/>
      </c>
      <c r="O6446" s="42">
        <f>IF(AND($B6446&lt;&gt;"",$C6446&lt;&gt;"",$B6446&lt;=$C6446),INDEX(Szabalyok!$C:$C,$N6446),"")</f>
        <v/>
      </c>
      <c r="P6446">
        <f>IF(D6446="",P6445,P6445+1)</f>
        <v/>
      </c>
    </row>
    <row r="6447">
      <c r="A6447">
        <f>IF(P6447=P6446,0,P6447)</f>
        <v/>
      </c>
      <c r="B6447" s="41">
        <f>IF($M6447&gt;300,"",IF(OR(INDEX(Bemenet!$E$2:$E$301,$M6447)="",INDEX(Bemenet!$F$2:$F$301,$M6447)=""),"",MAX(INDEX(Bemenet!$E$2:$E$301,$M6447),INDEX(Szabalyok!$A:$A,$N6447))))</f>
        <v/>
      </c>
      <c r="C6447" s="41">
        <f>IF($B6447="","",MIN(INDEX(Bemenet!$F$2:$F$301,$M6447),INDEX(Szabalyok!$B:$B,$N6447)))</f>
        <v/>
      </c>
      <c r="D6447" s="5">
        <f>IF(AND($B6447&lt;&gt;"",$C6447&lt;&gt;"",$B6447&lt;=$C6447),INDEX(Bemenet!$G$2:$G$301,$M6447),"")</f>
        <v/>
      </c>
      <c r="E6447" s="6">
        <f>IF(AND($B6447&lt;&gt;"",$C6447&lt;&gt;"",$B6447&lt;=$C6447),INDEX(Bemenet!$D$2:$D$301,$M6447),"")</f>
        <v/>
      </c>
      <c r="F6447" s="5">
        <f>IF(AND($B6447&lt;&gt;"",$C6447&lt;&gt;"",$B6447&lt;=$C6447),$C6447-$B6447+1,"")</f>
        <v/>
      </c>
      <c r="G6447" s="5">
        <f>IF($F6447="","",$F6447*$D6447)</f>
        <v/>
      </c>
      <c r="H6447" s="42">
        <f>IF($G6447="","",$O6447)</f>
        <v/>
      </c>
      <c r="I6447" s="5">
        <f>IF($G6447="","",$G6447*IF($H6447="",$O6447,$H6447)/100)</f>
        <v/>
      </c>
      <c r="J6447" s="5">
        <f>IF(OR($L6447="",NOT(COUNTIFS($L$2:$L6447,$L6447)=1)),"",SUMIFS($G:$G,$L:$L,$L6447))</f>
        <v/>
      </c>
      <c r="K6447" s="5">
        <f>IF(OR($L6447="",NOT(COUNTIFS($L$2:$L6447,$L6447)=1)),"",SUMIFS($I:$I,$L:$L,$L6447))</f>
        <v/>
      </c>
      <c r="L6447" s="6">
        <f>IF($B6447="","",YEAR($B6447))</f>
        <v/>
      </c>
      <c r="M6447" s="6">
        <f>INT((ROW()-2)/39)+1</f>
        <v/>
      </c>
      <c r="N6447" s="6">
        <f>MOD(ROW()-2,39)+2</f>
        <v/>
      </c>
      <c r="O6447" s="42">
        <f>IF(AND($B6447&lt;&gt;"",$C6447&lt;&gt;"",$B6447&lt;=$C6447),INDEX(Szabalyok!$C:$C,$N6447),"")</f>
        <v/>
      </c>
      <c r="P6447">
        <f>IF(D6447="",P6446,P6446+1)</f>
        <v/>
      </c>
    </row>
    <row r="6448">
      <c r="A6448">
        <f>IF(P6448=P6447,0,P6448)</f>
        <v/>
      </c>
      <c r="B6448" s="41">
        <f>IF($M6448&gt;300,"",IF(OR(INDEX(Bemenet!$E$2:$E$301,$M6448)="",INDEX(Bemenet!$F$2:$F$301,$M6448)=""),"",MAX(INDEX(Bemenet!$E$2:$E$301,$M6448),INDEX(Szabalyok!$A:$A,$N6448))))</f>
        <v/>
      </c>
      <c r="C6448" s="41">
        <f>IF($B6448="","",MIN(INDEX(Bemenet!$F$2:$F$301,$M6448),INDEX(Szabalyok!$B:$B,$N6448)))</f>
        <v/>
      </c>
      <c r="D6448" s="5">
        <f>IF(AND($B6448&lt;&gt;"",$C6448&lt;&gt;"",$B6448&lt;=$C6448),INDEX(Bemenet!$G$2:$G$301,$M6448),"")</f>
        <v/>
      </c>
      <c r="E6448" s="6">
        <f>IF(AND($B6448&lt;&gt;"",$C6448&lt;&gt;"",$B6448&lt;=$C6448),INDEX(Bemenet!$D$2:$D$301,$M6448),"")</f>
        <v/>
      </c>
      <c r="F6448" s="5">
        <f>IF(AND($B6448&lt;&gt;"",$C6448&lt;&gt;"",$B6448&lt;=$C6448),$C6448-$B6448+1,"")</f>
        <v/>
      </c>
      <c r="G6448" s="5">
        <f>IF($F6448="","",$F6448*$D6448)</f>
        <v/>
      </c>
      <c r="H6448" s="42">
        <f>IF($G6448="","",$O6448)</f>
        <v/>
      </c>
      <c r="I6448" s="5">
        <f>IF($G6448="","",$G6448*IF($H6448="",$O6448,$H6448)/100)</f>
        <v/>
      </c>
      <c r="J6448" s="5">
        <f>IF(OR($L6448="",NOT(COUNTIFS($L$2:$L6448,$L6448)=1)),"",SUMIFS($G:$G,$L:$L,$L6448))</f>
        <v/>
      </c>
      <c r="K6448" s="5">
        <f>IF(OR($L6448="",NOT(COUNTIFS($L$2:$L6448,$L6448)=1)),"",SUMIFS($I:$I,$L:$L,$L6448))</f>
        <v/>
      </c>
      <c r="L6448" s="6">
        <f>IF($B6448="","",YEAR($B6448))</f>
        <v/>
      </c>
      <c r="M6448" s="6">
        <f>INT((ROW()-2)/39)+1</f>
        <v/>
      </c>
      <c r="N6448" s="6">
        <f>MOD(ROW()-2,39)+2</f>
        <v/>
      </c>
      <c r="O6448" s="42">
        <f>IF(AND($B6448&lt;&gt;"",$C6448&lt;&gt;"",$B6448&lt;=$C6448),INDEX(Szabalyok!$C:$C,$N6448),"")</f>
        <v/>
      </c>
      <c r="P6448">
        <f>IF(D6448="",P6447,P6447+1)</f>
        <v/>
      </c>
    </row>
    <row r="6449">
      <c r="A6449">
        <f>IF(P6449=P6448,0,P6449)</f>
        <v/>
      </c>
      <c r="B6449" s="41">
        <f>IF($M6449&gt;300,"",IF(OR(INDEX(Bemenet!$E$2:$E$301,$M6449)="",INDEX(Bemenet!$F$2:$F$301,$M6449)=""),"",MAX(INDEX(Bemenet!$E$2:$E$301,$M6449),INDEX(Szabalyok!$A:$A,$N6449))))</f>
        <v/>
      </c>
      <c r="C6449" s="41">
        <f>IF($B6449="","",MIN(INDEX(Bemenet!$F$2:$F$301,$M6449),INDEX(Szabalyok!$B:$B,$N6449)))</f>
        <v/>
      </c>
      <c r="D6449" s="5">
        <f>IF(AND($B6449&lt;&gt;"",$C6449&lt;&gt;"",$B6449&lt;=$C6449),INDEX(Bemenet!$G$2:$G$301,$M6449),"")</f>
        <v/>
      </c>
      <c r="E6449" s="6">
        <f>IF(AND($B6449&lt;&gt;"",$C6449&lt;&gt;"",$B6449&lt;=$C6449),INDEX(Bemenet!$D$2:$D$301,$M6449),"")</f>
        <v/>
      </c>
      <c r="F6449" s="5">
        <f>IF(AND($B6449&lt;&gt;"",$C6449&lt;&gt;"",$B6449&lt;=$C6449),$C6449-$B6449+1,"")</f>
        <v/>
      </c>
      <c r="G6449" s="5">
        <f>IF($F6449="","",$F6449*$D6449)</f>
        <v/>
      </c>
      <c r="H6449" s="42">
        <f>IF($G6449="","",$O6449)</f>
        <v/>
      </c>
      <c r="I6449" s="5">
        <f>IF($G6449="","",$G6449*IF($H6449="",$O6449,$H6449)/100)</f>
        <v/>
      </c>
      <c r="J6449" s="5">
        <f>IF(OR($L6449="",NOT(COUNTIFS($L$2:$L6449,$L6449)=1)),"",SUMIFS($G:$G,$L:$L,$L6449))</f>
        <v/>
      </c>
      <c r="K6449" s="5">
        <f>IF(OR($L6449="",NOT(COUNTIFS($L$2:$L6449,$L6449)=1)),"",SUMIFS($I:$I,$L:$L,$L6449))</f>
        <v/>
      </c>
      <c r="L6449" s="6">
        <f>IF($B6449="","",YEAR($B6449))</f>
        <v/>
      </c>
      <c r="M6449" s="6">
        <f>INT((ROW()-2)/39)+1</f>
        <v/>
      </c>
      <c r="N6449" s="6">
        <f>MOD(ROW()-2,39)+2</f>
        <v/>
      </c>
      <c r="O6449" s="42">
        <f>IF(AND($B6449&lt;&gt;"",$C6449&lt;&gt;"",$B6449&lt;=$C6449),INDEX(Szabalyok!$C:$C,$N6449),"")</f>
        <v/>
      </c>
      <c r="P6449">
        <f>IF(D6449="",P6448,P6448+1)</f>
        <v/>
      </c>
    </row>
    <row r="6450">
      <c r="A6450">
        <f>IF(P6450=P6449,0,P6450)</f>
        <v/>
      </c>
      <c r="B6450" s="41">
        <f>IF($M6450&gt;300,"",IF(OR(INDEX(Bemenet!$E$2:$E$301,$M6450)="",INDEX(Bemenet!$F$2:$F$301,$M6450)=""),"",MAX(INDEX(Bemenet!$E$2:$E$301,$M6450),INDEX(Szabalyok!$A:$A,$N6450))))</f>
        <v/>
      </c>
      <c r="C6450" s="41">
        <f>IF($B6450="","",MIN(INDEX(Bemenet!$F$2:$F$301,$M6450),INDEX(Szabalyok!$B:$B,$N6450)))</f>
        <v/>
      </c>
      <c r="D6450" s="5">
        <f>IF(AND($B6450&lt;&gt;"",$C6450&lt;&gt;"",$B6450&lt;=$C6450),INDEX(Bemenet!$G$2:$G$301,$M6450),"")</f>
        <v/>
      </c>
      <c r="E6450" s="6">
        <f>IF(AND($B6450&lt;&gt;"",$C6450&lt;&gt;"",$B6450&lt;=$C6450),INDEX(Bemenet!$D$2:$D$301,$M6450),"")</f>
        <v/>
      </c>
      <c r="F6450" s="5">
        <f>IF(AND($B6450&lt;&gt;"",$C6450&lt;&gt;"",$B6450&lt;=$C6450),$C6450-$B6450+1,"")</f>
        <v/>
      </c>
      <c r="G6450" s="5">
        <f>IF($F6450="","",$F6450*$D6450)</f>
        <v/>
      </c>
      <c r="H6450" s="42">
        <f>IF($G6450="","",$O6450)</f>
        <v/>
      </c>
      <c r="I6450" s="5">
        <f>IF($G6450="","",$G6450*IF($H6450="",$O6450,$H6450)/100)</f>
        <v/>
      </c>
      <c r="J6450" s="5">
        <f>IF(OR($L6450="",NOT(COUNTIFS($L$2:$L6450,$L6450)=1)),"",SUMIFS($G:$G,$L:$L,$L6450))</f>
        <v/>
      </c>
      <c r="K6450" s="5">
        <f>IF(OR($L6450="",NOT(COUNTIFS($L$2:$L6450,$L6450)=1)),"",SUMIFS($I:$I,$L:$L,$L6450))</f>
        <v/>
      </c>
      <c r="L6450" s="6">
        <f>IF($B6450="","",YEAR($B6450))</f>
        <v/>
      </c>
      <c r="M6450" s="6">
        <f>INT((ROW()-2)/39)+1</f>
        <v/>
      </c>
      <c r="N6450" s="6">
        <f>MOD(ROW()-2,39)+2</f>
        <v/>
      </c>
      <c r="O6450" s="42">
        <f>IF(AND($B6450&lt;&gt;"",$C6450&lt;&gt;"",$B6450&lt;=$C6450),INDEX(Szabalyok!$C:$C,$N6450),"")</f>
        <v/>
      </c>
      <c r="P6450">
        <f>IF(D6450="",P6449,P6449+1)</f>
        <v/>
      </c>
    </row>
    <row r="6451">
      <c r="A6451">
        <f>IF(P6451=P6450,0,P6451)</f>
        <v/>
      </c>
      <c r="B6451" s="41">
        <f>IF($M6451&gt;300,"",IF(OR(INDEX(Bemenet!$E$2:$E$301,$M6451)="",INDEX(Bemenet!$F$2:$F$301,$M6451)=""),"",MAX(INDEX(Bemenet!$E$2:$E$301,$M6451),INDEX(Szabalyok!$A:$A,$N6451))))</f>
        <v/>
      </c>
      <c r="C6451" s="41">
        <f>IF($B6451="","",MIN(INDEX(Bemenet!$F$2:$F$301,$M6451),INDEX(Szabalyok!$B:$B,$N6451)))</f>
        <v/>
      </c>
      <c r="D6451" s="5">
        <f>IF(AND($B6451&lt;&gt;"",$C6451&lt;&gt;"",$B6451&lt;=$C6451),INDEX(Bemenet!$G$2:$G$301,$M6451),"")</f>
        <v/>
      </c>
      <c r="E6451" s="6">
        <f>IF(AND($B6451&lt;&gt;"",$C6451&lt;&gt;"",$B6451&lt;=$C6451),INDEX(Bemenet!$D$2:$D$301,$M6451),"")</f>
        <v/>
      </c>
      <c r="F6451" s="5">
        <f>IF(AND($B6451&lt;&gt;"",$C6451&lt;&gt;"",$B6451&lt;=$C6451),$C6451-$B6451+1,"")</f>
        <v/>
      </c>
      <c r="G6451" s="5">
        <f>IF($F6451="","",$F6451*$D6451)</f>
        <v/>
      </c>
      <c r="H6451" s="42">
        <f>IF($G6451="","",$O6451)</f>
        <v/>
      </c>
      <c r="I6451" s="5">
        <f>IF($G6451="","",$G6451*IF($H6451="",$O6451,$H6451)/100)</f>
        <v/>
      </c>
      <c r="J6451" s="5">
        <f>IF(OR($L6451="",NOT(COUNTIFS($L$2:$L6451,$L6451)=1)),"",SUMIFS($G:$G,$L:$L,$L6451))</f>
        <v/>
      </c>
      <c r="K6451" s="5">
        <f>IF(OR($L6451="",NOT(COUNTIFS($L$2:$L6451,$L6451)=1)),"",SUMIFS($I:$I,$L:$L,$L6451))</f>
        <v/>
      </c>
      <c r="L6451" s="6">
        <f>IF($B6451="","",YEAR($B6451))</f>
        <v/>
      </c>
      <c r="M6451" s="6">
        <f>INT((ROW()-2)/39)+1</f>
        <v/>
      </c>
      <c r="N6451" s="6">
        <f>MOD(ROW()-2,39)+2</f>
        <v/>
      </c>
      <c r="O6451" s="42">
        <f>IF(AND($B6451&lt;&gt;"",$C6451&lt;&gt;"",$B6451&lt;=$C6451),INDEX(Szabalyok!$C:$C,$N6451),"")</f>
        <v/>
      </c>
      <c r="P6451">
        <f>IF(D6451="",P6450,P6450+1)</f>
        <v/>
      </c>
    </row>
    <row r="6452">
      <c r="A6452">
        <f>IF(P6452=P6451,0,P6452)</f>
        <v/>
      </c>
      <c r="B6452" s="41">
        <f>IF($M6452&gt;300,"",IF(OR(INDEX(Bemenet!$E$2:$E$301,$M6452)="",INDEX(Bemenet!$F$2:$F$301,$M6452)=""),"",MAX(INDEX(Bemenet!$E$2:$E$301,$M6452),INDEX(Szabalyok!$A:$A,$N6452))))</f>
        <v/>
      </c>
      <c r="C6452" s="41">
        <f>IF($B6452="","",MIN(INDEX(Bemenet!$F$2:$F$301,$M6452),INDEX(Szabalyok!$B:$B,$N6452)))</f>
        <v/>
      </c>
      <c r="D6452" s="5">
        <f>IF(AND($B6452&lt;&gt;"",$C6452&lt;&gt;"",$B6452&lt;=$C6452),INDEX(Bemenet!$G$2:$G$301,$M6452),"")</f>
        <v/>
      </c>
      <c r="E6452" s="6">
        <f>IF(AND($B6452&lt;&gt;"",$C6452&lt;&gt;"",$B6452&lt;=$C6452),INDEX(Bemenet!$D$2:$D$301,$M6452),"")</f>
        <v/>
      </c>
      <c r="F6452" s="5">
        <f>IF(AND($B6452&lt;&gt;"",$C6452&lt;&gt;"",$B6452&lt;=$C6452),$C6452-$B6452+1,"")</f>
        <v/>
      </c>
      <c r="G6452" s="5">
        <f>IF($F6452="","",$F6452*$D6452)</f>
        <v/>
      </c>
      <c r="H6452" s="42">
        <f>IF($G6452="","",$O6452)</f>
        <v/>
      </c>
      <c r="I6452" s="5">
        <f>IF($G6452="","",$G6452*IF($H6452="",$O6452,$H6452)/100)</f>
        <v/>
      </c>
      <c r="J6452" s="5">
        <f>IF(OR($L6452="",NOT(COUNTIFS($L$2:$L6452,$L6452)=1)),"",SUMIFS($G:$G,$L:$L,$L6452))</f>
        <v/>
      </c>
      <c r="K6452" s="5">
        <f>IF(OR($L6452="",NOT(COUNTIFS($L$2:$L6452,$L6452)=1)),"",SUMIFS($I:$I,$L:$L,$L6452))</f>
        <v/>
      </c>
      <c r="L6452" s="6">
        <f>IF($B6452="","",YEAR($B6452))</f>
        <v/>
      </c>
      <c r="M6452" s="6">
        <f>INT((ROW()-2)/39)+1</f>
        <v/>
      </c>
      <c r="N6452" s="6">
        <f>MOD(ROW()-2,39)+2</f>
        <v/>
      </c>
      <c r="O6452" s="42">
        <f>IF(AND($B6452&lt;&gt;"",$C6452&lt;&gt;"",$B6452&lt;=$C6452),INDEX(Szabalyok!$C:$C,$N6452),"")</f>
        <v/>
      </c>
      <c r="P6452">
        <f>IF(D6452="",P6451,P6451+1)</f>
        <v/>
      </c>
    </row>
    <row r="6453">
      <c r="A6453">
        <f>IF(P6453=P6452,0,P6453)</f>
        <v/>
      </c>
      <c r="B6453" s="41">
        <f>IF($M6453&gt;300,"",IF(OR(INDEX(Bemenet!$E$2:$E$301,$M6453)="",INDEX(Bemenet!$F$2:$F$301,$M6453)=""),"",MAX(INDEX(Bemenet!$E$2:$E$301,$M6453),INDEX(Szabalyok!$A:$A,$N6453))))</f>
        <v/>
      </c>
      <c r="C6453" s="41">
        <f>IF($B6453="","",MIN(INDEX(Bemenet!$F$2:$F$301,$M6453),INDEX(Szabalyok!$B:$B,$N6453)))</f>
        <v/>
      </c>
      <c r="D6453" s="5">
        <f>IF(AND($B6453&lt;&gt;"",$C6453&lt;&gt;"",$B6453&lt;=$C6453),INDEX(Bemenet!$G$2:$G$301,$M6453),"")</f>
        <v/>
      </c>
      <c r="E6453" s="6">
        <f>IF(AND($B6453&lt;&gt;"",$C6453&lt;&gt;"",$B6453&lt;=$C6453),INDEX(Bemenet!$D$2:$D$301,$M6453),"")</f>
        <v/>
      </c>
      <c r="F6453" s="5">
        <f>IF(AND($B6453&lt;&gt;"",$C6453&lt;&gt;"",$B6453&lt;=$C6453),$C6453-$B6453+1,"")</f>
        <v/>
      </c>
      <c r="G6453" s="5">
        <f>IF($F6453="","",$F6453*$D6453)</f>
        <v/>
      </c>
      <c r="H6453" s="42">
        <f>IF($G6453="","",$O6453)</f>
        <v/>
      </c>
      <c r="I6453" s="5">
        <f>IF($G6453="","",$G6453*IF($H6453="",$O6453,$H6453)/100)</f>
        <v/>
      </c>
      <c r="J6453" s="5">
        <f>IF(OR($L6453="",NOT(COUNTIFS($L$2:$L6453,$L6453)=1)),"",SUMIFS($G:$G,$L:$L,$L6453))</f>
        <v/>
      </c>
      <c r="K6453" s="5">
        <f>IF(OR($L6453="",NOT(COUNTIFS($L$2:$L6453,$L6453)=1)),"",SUMIFS($I:$I,$L:$L,$L6453))</f>
        <v/>
      </c>
      <c r="L6453" s="6">
        <f>IF($B6453="","",YEAR($B6453))</f>
        <v/>
      </c>
      <c r="M6453" s="6">
        <f>INT((ROW()-2)/39)+1</f>
        <v/>
      </c>
      <c r="N6453" s="6">
        <f>MOD(ROW()-2,39)+2</f>
        <v/>
      </c>
      <c r="O6453" s="42">
        <f>IF(AND($B6453&lt;&gt;"",$C6453&lt;&gt;"",$B6453&lt;=$C6453),INDEX(Szabalyok!$C:$C,$N6453),"")</f>
        <v/>
      </c>
      <c r="P6453">
        <f>IF(D6453="",P6452,P6452+1)</f>
        <v/>
      </c>
    </row>
    <row r="6454">
      <c r="A6454">
        <f>IF(P6454=P6453,0,P6454)</f>
        <v/>
      </c>
      <c r="B6454" s="41">
        <f>IF($M6454&gt;300,"",IF(OR(INDEX(Bemenet!$E$2:$E$301,$M6454)="",INDEX(Bemenet!$F$2:$F$301,$M6454)=""),"",MAX(INDEX(Bemenet!$E$2:$E$301,$M6454),INDEX(Szabalyok!$A:$A,$N6454))))</f>
        <v/>
      </c>
      <c r="C6454" s="41">
        <f>IF($B6454="","",MIN(INDEX(Bemenet!$F$2:$F$301,$M6454),INDEX(Szabalyok!$B:$B,$N6454)))</f>
        <v/>
      </c>
      <c r="D6454" s="5">
        <f>IF(AND($B6454&lt;&gt;"",$C6454&lt;&gt;"",$B6454&lt;=$C6454),INDEX(Bemenet!$G$2:$G$301,$M6454),"")</f>
        <v/>
      </c>
      <c r="E6454" s="6">
        <f>IF(AND($B6454&lt;&gt;"",$C6454&lt;&gt;"",$B6454&lt;=$C6454),INDEX(Bemenet!$D$2:$D$301,$M6454),"")</f>
        <v/>
      </c>
      <c r="F6454" s="5">
        <f>IF(AND($B6454&lt;&gt;"",$C6454&lt;&gt;"",$B6454&lt;=$C6454),$C6454-$B6454+1,"")</f>
        <v/>
      </c>
      <c r="G6454" s="5">
        <f>IF($F6454="","",$F6454*$D6454)</f>
        <v/>
      </c>
      <c r="H6454" s="42">
        <f>IF($G6454="","",$O6454)</f>
        <v/>
      </c>
      <c r="I6454" s="5">
        <f>IF($G6454="","",$G6454*IF($H6454="",$O6454,$H6454)/100)</f>
        <v/>
      </c>
      <c r="J6454" s="5">
        <f>IF(OR($L6454="",NOT(COUNTIFS($L$2:$L6454,$L6454)=1)),"",SUMIFS($G:$G,$L:$L,$L6454))</f>
        <v/>
      </c>
      <c r="K6454" s="5">
        <f>IF(OR($L6454="",NOT(COUNTIFS($L$2:$L6454,$L6454)=1)),"",SUMIFS($I:$I,$L:$L,$L6454))</f>
        <v/>
      </c>
      <c r="L6454" s="6">
        <f>IF($B6454="","",YEAR($B6454))</f>
        <v/>
      </c>
      <c r="M6454" s="6">
        <f>INT((ROW()-2)/39)+1</f>
        <v/>
      </c>
      <c r="N6454" s="6">
        <f>MOD(ROW()-2,39)+2</f>
        <v/>
      </c>
      <c r="O6454" s="42">
        <f>IF(AND($B6454&lt;&gt;"",$C6454&lt;&gt;"",$B6454&lt;=$C6454),INDEX(Szabalyok!$C:$C,$N6454),"")</f>
        <v/>
      </c>
      <c r="P6454">
        <f>IF(D6454="",P6453,P6453+1)</f>
        <v/>
      </c>
    </row>
    <row r="6455">
      <c r="A6455">
        <f>IF(P6455=P6454,0,P6455)</f>
        <v/>
      </c>
      <c r="B6455" s="41">
        <f>IF($M6455&gt;300,"",IF(OR(INDEX(Bemenet!$E$2:$E$301,$M6455)="",INDEX(Bemenet!$F$2:$F$301,$M6455)=""),"",MAX(INDEX(Bemenet!$E$2:$E$301,$M6455),INDEX(Szabalyok!$A:$A,$N6455))))</f>
        <v/>
      </c>
      <c r="C6455" s="41">
        <f>IF($B6455="","",MIN(INDEX(Bemenet!$F$2:$F$301,$M6455),INDEX(Szabalyok!$B:$B,$N6455)))</f>
        <v/>
      </c>
      <c r="D6455" s="5">
        <f>IF(AND($B6455&lt;&gt;"",$C6455&lt;&gt;"",$B6455&lt;=$C6455),INDEX(Bemenet!$G$2:$G$301,$M6455),"")</f>
        <v/>
      </c>
      <c r="E6455" s="6">
        <f>IF(AND($B6455&lt;&gt;"",$C6455&lt;&gt;"",$B6455&lt;=$C6455),INDEX(Bemenet!$D$2:$D$301,$M6455),"")</f>
        <v/>
      </c>
      <c r="F6455" s="5">
        <f>IF(AND($B6455&lt;&gt;"",$C6455&lt;&gt;"",$B6455&lt;=$C6455),$C6455-$B6455+1,"")</f>
        <v/>
      </c>
      <c r="G6455" s="5">
        <f>IF($F6455="","",$F6455*$D6455)</f>
        <v/>
      </c>
      <c r="H6455" s="42">
        <f>IF($G6455="","",$O6455)</f>
        <v/>
      </c>
      <c r="I6455" s="5">
        <f>IF($G6455="","",$G6455*IF($H6455="",$O6455,$H6455)/100)</f>
        <v/>
      </c>
      <c r="J6455" s="5">
        <f>IF(OR($L6455="",NOT(COUNTIFS($L$2:$L6455,$L6455)=1)),"",SUMIFS($G:$G,$L:$L,$L6455))</f>
        <v/>
      </c>
      <c r="K6455" s="5">
        <f>IF(OR($L6455="",NOT(COUNTIFS($L$2:$L6455,$L6455)=1)),"",SUMIFS($I:$I,$L:$L,$L6455))</f>
        <v/>
      </c>
      <c r="L6455" s="6">
        <f>IF($B6455="","",YEAR($B6455))</f>
        <v/>
      </c>
      <c r="M6455" s="6">
        <f>INT((ROW()-2)/39)+1</f>
        <v/>
      </c>
      <c r="N6455" s="6">
        <f>MOD(ROW()-2,39)+2</f>
        <v/>
      </c>
      <c r="O6455" s="42">
        <f>IF(AND($B6455&lt;&gt;"",$C6455&lt;&gt;"",$B6455&lt;=$C6455),INDEX(Szabalyok!$C:$C,$N6455),"")</f>
        <v/>
      </c>
      <c r="P6455">
        <f>IF(D6455="",P6454,P6454+1)</f>
        <v/>
      </c>
    </row>
    <row r="6456">
      <c r="A6456">
        <f>IF(P6456=P6455,0,P6456)</f>
        <v/>
      </c>
      <c r="B6456" s="41">
        <f>IF($M6456&gt;300,"",IF(OR(INDEX(Bemenet!$E$2:$E$301,$M6456)="",INDEX(Bemenet!$F$2:$F$301,$M6456)=""),"",MAX(INDEX(Bemenet!$E$2:$E$301,$M6456),INDEX(Szabalyok!$A:$A,$N6456))))</f>
        <v/>
      </c>
      <c r="C6456" s="41">
        <f>IF($B6456="","",MIN(INDEX(Bemenet!$F$2:$F$301,$M6456),INDEX(Szabalyok!$B:$B,$N6456)))</f>
        <v/>
      </c>
      <c r="D6456" s="5">
        <f>IF(AND($B6456&lt;&gt;"",$C6456&lt;&gt;"",$B6456&lt;=$C6456),INDEX(Bemenet!$G$2:$G$301,$M6456),"")</f>
        <v/>
      </c>
      <c r="E6456" s="6">
        <f>IF(AND($B6456&lt;&gt;"",$C6456&lt;&gt;"",$B6456&lt;=$C6456),INDEX(Bemenet!$D$2:$D$301,$M6456),"")</f>
        <v/>
      </c>
      <c r="F6456" s="5">
        <f>IF(AND($B6456&lt;&gt;"",$C6456&lt;&gt;"",$B6456&lt;=$C6456),$C6456-$B6456+1,"")</f>
        <v/>
      </c>
      <c r="G6456" s="5">
        <f>IF($F6456="","",$F6456*$D6456)</f>
        <v/>
      </c>
      <c r="H6456" s="42">
        <f>IF($G6456="","",$O6456)</f>
        <v/>
      </c>
      <c r="I6456" s="5">
        <f>IF($G6456="","",$G6456*IF($H6456="",$O6456,$H6456)/100)</f>
        <v/>
      </c>
      <c r="J6456" s="5">
        <f>IF(OR($L6456="",NOT(COUNTIFS($L$2:$L6456,$L6456)=1)),"",SUMIFS($G:$G,$L:$L,$L6456))</f>
        <v/>
      </c>
      <c r="K6456" s="5">
        <f>IF(OR($L6456="",NOT(COUNTIFS($L$2:$L6456,$L6456)=1)),"",SUMIFS($I:$I,$L:$L,$L6456))</f>
        <v/>
      </c>
      <c r="L6456" s="6">
        <f>IF($B6456="","",YEAR($B6456))</f>
        <v/>
      </c>
      <c r="M6456" s="6">
        <f>INT((ROW()-2)/39)+1</f>
        <v/>
      </c>
      <c r="N6456" s="6">
        <f>MOD(ROW()-2,39)+2</f>
        <v/>
      </c>
      <c r="O6456" s="42">
        <f>IF(AND($B6456&lt;&gt;"",$C6456&lt;&gt;"",$B6456&lt;=$C6456),INDEX(Szabalyok!$C:$C,$N6456),"")</f>
        <v/>
      </c>
      <c r="P6456">
        <f>IF(D6456="",P6455,P6455+1)</f>
        <v/>
      </c>
    </row>
    <row r="6457">
      <c r="A6457">
        <f>IF(P6457=P6456,0,P6457)</f>
        <v/>
      </c>
      <c r="B6457" s="41">
        <f>IF($M6457&gt;300,"",IF(OR(INDEX(Bemenet!$E$2:$E$301,$M6457)="",INDEX(Bemenet!$F$2:$F$301,$M6457)=""),"",MAX(INDEX(Bemenet!$E$2:$E$301,$M6457),INDEX(Szabalyok!$A:$A,$N6457))))</f>
        <v/>
      </c>
      <c r="C6457" s="41">
        <f>IF($B6457="","",MIN(INDEX(Bemenet!$F$2:$F$301,$M6457),INDEX(Szabalyok!$B:$B,$N6457)))</f>
        <v/>
      </c>
      <c r="D6457" s="5">
        <f>IF(AND($B6457&lt;&gt;"",$C6457&lt;&gt;"",$B6457&lt;=$C6457),INDEX(Bemenet!$G$2:$G$301,$M6457),"")</f>
        <v/>
      </c>
      <c r="E6457" s="6">
        <f>IF(AND($B6457&lt;&gt;"",$C6457&lt;&gt;"",$B6457&lt;=$C6457),INDEX(Bemenet!$D$2:$D$301,$M6457),"")</f>
        <v/>
      </c>
      <c r="F6457" s="5">
        <f>IF(AND($B6457&lt;&gt;"",$C6457&lt;&gt;"",$B6457&lt;=$C6457),$C6457-$B6457+1,"")</f>
        <v/>
      </c>
      <c r="G6457" s="5">
        <f>IF($F6457="","",$F6457*$D6457)</f>
        <v/>
      </c>
      <c r="H6457" s="42">
        <f>IF($G6457="","",$O6457)</f>
        <v/>
      </c>
      <c r="I6457" s="5">
        <f>IF($G6457="","",$G6457*IF($H6457="",$O6457,$H6457)/100)</f>
        <v/>
      </c>
      <c r="J6457" s="5">
        <f>IF(OR($L6457="",NOT(COUNTIFS($L$2:$L6457,$L6457)=1)),"",SUMIFS($G:$G,$L:$L,$L6457))</f>
        <v/>
      </c>
      <c r="K6457" s="5">
        <f>IF(OR($L6457="",NOT(COUNTIFS($L$2:$L6457,$L6457)=1)),"",SUMIFS($I:$I,$L:$L,$L6457))</f>
        <v/>
      </c>
      <c r="L6457" s="6">
        <f>IF($B6457="","",YEAR($B6457))</f>
        <v/>
      </c>
      <c r="M6457" s="6">
        <f>INT((ROW()-2)/39)+1</f>
        <v/>
      </c>
      <c r="N6457" s="6">
        <f>MOD(ROW()-2,39)+2</f>
        <v/>
      </c>
      <c r="O6457" s="42">
        <f>IF(AND($B6457&lt;&gt;"",$C6457&lt;&gt;"",$B6457&lt;=$C6457),INDEX(Szabalyok!$C:$C,$N6457),"")</f>
        <v/>
      </c>
      <c r="P6457">
        <f>IF(D6457="",P6456,P6456+1)</f>
        <v/>
      </c>
    </row>
    <row r="6458">
      <c r="A6458">
        <f>IF(P6458=P6457,0,P6458)</f>
        <v/>
      </c>
      <c r="B6458" s="41">
        <f>IF($M6458&gt;300,"",IF(OR(INDEX(Bemenet!$E$2:$E$301,$M6458)="",INDEX(Bemenet!$F$2:$F$301,$M6458)=""),"",MAX(INDEX(Bemenet!$E$2:$E$301,$M6458),INDEX(Szabalyok!$A:$A,$N6458))))</f>
        <v/>
      </c>
      <c r="C6458" s="41">
        <f>IF($B6458="","",MIN(INDEX(Bemenet!$F$2:$F$301,$M6458),INDEX(Szabalyok!$B:$B,$N6458)))</f>
        <v/>
      </c>
      <c r="D6458" s="5">
        <f>IF(AND($B6458&lt;&gt;"",$C6458&lt;&gt;"",$B6458&lt;=$C6458),INDEX(Bemenet!$G$2:$G$301,$M6458),"")</f>
        <v/>
      </c>
      <c r="E6458" s="6">
        <f>IF(AND($B6458&lt;&gt;"",$C6458&lt;&gt;"",$B6458&lt;=$C6458),INDEX(Bemenet!$D$2:$D$301,$M6458),"")</f>
        <v/>
      </c>
      <c r="F6458" s="5">
        <f>IF(AND($B6458&lt;&gt;"",$C6458&lt;&gt;"",$B6458&lt;=$C6458),$C6458-$B6458+1,"")</f>
        <v/>
      </c>
      <c r="G6458" s="5">
        <f>IF($F6458="","",$F6458*$D6458)</f>
        <v/>
      </c>
      <c r="H6458" s="42">
        <f>IF($G6458="","",$O6458)</f>
        <v/>
      </c>
      <c r="I6458" s="5">
        <f>IF($G6458="","",$G6458*IF($H6458="",$O6458,$H6458)/100)</f>
        <v/>
      </c>
      <c r="J6458" s="5">
        <f>IF(OR($L6458="",NOT(COUNTIFS($L$2:$L6458,$L6458)=1)),"",SUMIFS($G:$G,$L:$L,$L6458))</f>
        <v/>
      </c>
      <c r="K6458" s="5">
        <f>IF(OR($L6458="",NOT(COUNTIFS($L$2:$L6458,$L6458)=1)),"",SUMIFS($I:$I,$L:$L,$L6458))</f>
        <v/>
      </c>
      <c r="L6458" s="6">
        <f>IF($B6458="","",YEAR($B6458))</f>
        <v/>
      </c>
      <c r="M6458" s="6">
        <f>INT((ROW()-2)/39)+1</f>
        <v/>
      </c>
      <c r="N6458" s="6">
        <f>MOD(ROW()-2,39)+2</f>
        <v/>
      </c>
      <c r="O6458" s="42">
        <f>IF(AND($B6458&lt;&gt;"",$C6458&lt;&gt;"",$B6458&lt;=$C6458),INDEX(Szabalyok!$C:$C,$N6458),"")</f>
        <v/>
      </c>
      <c r="P6458">
        <f>IF(D6458="",P6457,P6457+1)</f>
        <v/>
      </c>
    </row>
    <row r="6459">
      <c r="A6459">
        <f>IF(P6459=P6458,0,P6459)</f>
        <v/>
      </c>
      <c r="B6459" s="41">
        <f>IF($M6459&gt;300,"",IF(OR(INDEX(Bemenet!$E$2:$E$301,$M6459)="",INDEX(Bemenet!$F$2:$F$301,$M6459)=""),"",MAX(INDEX(Bemenet!$E$2:$E$301,$M6459),INDEX(Szabalyok!$A:$A,$N6459))))</f>
        <v/>
      </c>
      <c r="C6459" s="41">
        <f>IF($B6459="","",MIN(INDEX(Bemenet!$F$2:$F$301,$M6459),INDEX(Szabalyok!$B:$B,$N6459)))</f>
        <v/>
      </c>
      <c r="D6459" s="5">
        <f>IF(AND($B6459&lt;&gt;"",$C6459&lt;&gt;"",$B6459&lt;=$C6459),INDEX(Bemenet!$G$2:$G$301,$M6459),"")</f>
        <v/>
      </c>
      <c r="E6459" s="6">
        <f>IF(AND($B6459&lt;&gt;"",$C6459&lt;&gt;"",$B6459&lt;=$C6459),INDEX(Bemenet!$D$2:$D$301,$M6459),"")</f>
        <v/>
      </c>
      <c r="F6459" s="5">
        <f>IF(AND($B6459&lt;&gt;"",$C6459&lt;&gt;"",$B6459&lt;=$C6459),$C6459-$B6459+1,"")</f>
        <v/>
      </c>
      <c r="G6459" s="5">
        <f>IF($F6459="","",$F6459*$D6459)</f>
        <v/>
      </c>
      <c r="H6459" s="42">
        <f>IF($G6459="","",$O6459)</f>
        <v/>
      </c>
      <c r="I6459" s="5">
        <f>IF($G6459="","",$G6459*IF($H6459="",$O6459,$H6459)/100)</f>
        <v/>
      </c>
      <c r="J6459" s="5">
        <f>IF(OR($L6459="",NOT(COUNTIFS($L$2:$L6459,$L6459)=1)),"",SUMIFS($G:$G,$L:$L,$L6459))</f>
        <v/>
      </c>
      <c r="K6459" s="5">
        <f>IF(OR($L6459="",NOT(COUNTIFS($L$2:$L6459,$L6459)=1)),"",SUMIFS($I:$I,$L:$L,$L6459))</f>
        <v/>
      </c>
      <c r="L6459" s="6">
        <f>IF($B6459="","",YEAR($B6459))</f>
        <v/>
      </c>
      <c r="M6459" s="6">
        <f>INT((ROW()-2)/39)+1</f>
        <v/>
      </c>
      <c r="N6459" s="6">
        <f>MOD(ROW()-2,39)+2</f>
        <v/>
      </c>
      <c r="O6459" s="42">
        <f>IF(AND($B6459&lt;&gt;"",$C6459&lt;&gt;"",$B6459&lt;=$C6459),INDEX(Szabalyok!$C:$C,$N6459),"")</f>
        <v/>
      </c>
      <c r="P6459">
        <f>IF(D6459="",P6458,P6458+1)</f>
        <v/>
      </c>
    </row>
    <row r="6460">
      <c r="A6460">
        <f>IF(P6460=P6459,0,P6460)</f>
        <v/>
      </c>
      <c r="B6460" s="41">
        <f>IF($M6460&gt;300,"",IF(OR(INDEX(Bemenet!$E$2:$E$301,$M6460)="",INDEX(Bemenet!$F$2:$F$301,$M6460)=""),"",MAX(INDEX(Bemenet!$E$2:$E$301,$M6460),INDEX(Szabalyok!$A:$A,$N6460))))</f>
        <v/>
      </c>
      <c r="C6460" s="41">
        <f>IF($B6460="","",MIN(INDEX(Bemenet!$F$2:$F$301,$M6460),INDEX(Szabalyok!$B:$B,$N6460)))</f>
        <v/>
      </c>
      <c r="D6460" s="5">
        <f>IF(AND($B6460&lt;&gt;"",$C6460&lt;&gt;"",$B6460&lt;=$C6460),INDEX(Bemenet!$G$2:$G$301,$M6460),"")</f>
        <v/>
      </c>
      <c r="E6460" s="6">
        <f>IF(AND($B6460&lt;&gt;"",$C6460&lt;&gt;"",$B6460&lt;=$C6460),INDEX(Bemenet!$D$2:$D$301,$M6460),"")</f>
        <v/>
      </c>
      <c r="F6460" s="5">
        <f>IF(AND($B6460&lt;&gt;"",$C6460&lt;&gt;"",$B6460&lt;=$C6460),$C6460-$B6460+1,"")</f>
        <v/>
      </c>
      <c r="G6460" s="5">
        <f>IF($F6460="","",$F6460*$D6460)</f>
        <v/>
      </c>
      <c r="H6460" s="42">
        <f>IF($G6460="","",$O6460)</f>
        <v/>
      </c>
      <c r="I6460" s="5">
        <f>IF($G6460="","",$G6460*IF($H6460="",$O6460,$H6460)/100)</f>
        <v/>
      </c>
      <c r="J6460" s="5">
        <f>IF(OR($L6460="",NOT(COUNTIFS($L$2:$L6460,$L6460)=1)),"",SUMIFS($G:$G,$L:$L,$L6460))</f>
        <v/>
      </c>
      <c r="K6460" s="5">
        <f>IF(OR($L6460="",NOT(COUNTIFS($L$2:$L6460,$L6460)=1)),"",SUMIFS($I:$I,$L:$L,$L6460))</f>
        <v/>
      </c>
      <c r="L6460" s="6">
        <f>IF($B6460="","",YEAR($B6460))</f>
        <v/>
      </c>
      <c r="M6460" s="6">
        <f>INT((ROW()-2)/39)+1</f>
        <v/>
      </c>
      <c r="N6460" s="6">
        <f>MOD(ROW()-2,39)+2</f>
        <v/>
      </c>
      <c r="O6460" s="42">
        <f>IF(AND($B6460&lt;&gt;"",$C6460&lt;&gt;"",$B6460&lt;=$C6460),INDEX(Szabalyok!$C:$C,$N6460),"")</f>
        <v/>
      </c>
      <c r="P6460">
        <f>IF(D6460="",P6459,P6459+1)</f>
        <v/>
      </c>
    </row>
    <row r="6461">
      <c r="A6461">
        <f>IF(P6461=P6460,0,P6461)</f>
        <v/>
      </c>
      <c r="B6461" s="41">
        <f>IF($M6461&gt;300,"",IF(OR(INDEX(Bemenet!$E$2:$E$301,$M6461)="",INDEX(Bemenet!$F$2:$F$301,$M6461)=""),"",MAX(INDEX(Bemenet!$E$2:$E$301,$M6461),INDEX(Szabalyok!$A:$A,$N6461))))</f>
        <v/>
      </c>
      <c r="C6461" s="41">
        <f>IF($B6461="","",MIN(INDEX(Bemenet!$F$2:$F$301,$M6461),INDEX(Szabalyok!$B:$B,$N6461)))</f>
        <v/>
      </c>
      <c r="D6461" s="5">
        <f>IF(AND($B6461&lt;&gt;"",$C6461&lt;&gt;"",$B6461&lt;=$C6461),INDEX(Bemenet!$G$2:$G$301,$M6461),"")</f>
        <v/>
      </c>
      <c r="E6461" s="6">
        <f>IF(AND($B6461&lt;&gt;"",$C6461&lt;&gt;"",$B6461&lt;=$C6461),INDEX(Bemenet!$D$2:$D$301,$M6461),"")</f>
        <v/>
      </c>
      <c r="F6461" s="5">
        <f>IF(AND($B6461&lt;&gt;"",$C6461&lt;&gt;"",$B6461&lt;=$C6461),$C6461-$B6461+1,"")</f>
        <v/>
      </c>
      <c r="G6461" s="5">
        <f>IF($F6461="","",$F6461*$D6461)</f>
        <v/>
      </c>
      <c r="H6461" s="42">
        <f>IF($G6461="","",$O6461)</f>
        <v/>
      </c>
      <c r="I6461" s="5">
        <f>IF($G6461="","",$G6461*IF($H6461="",$O6461,$H6461)/100)</f>
        <v/>
      </c>
      <c r="J6461" s="5">
        <f>IF(OR($L6461="",NOT(COUNTIFS($L$2:$L6461,$L6461)=1)),"",SUMIFS($G:$G,$L:$L,$L6461))</f>
        <v/>
      </c>
      <c r="K6461" s="5">
        <f>IF(OR($L6461="",NOT(COUNTIFS($L$2:$L6461,$L6461)=1)),"",SUMIFS($I:$I,$L:$L,$L6461))</f>
        <v/>
      </c>
      <c r="L6461" s="6">
        <f>IF($B6461="","",YEAR($B6461))</f>
        <v/>
      </c>
      <c r="M6461" s="6">
        <f>INT((ROW()-2)/39)+1</f>
        <v/>
      </c>
      <c r="N6461" s="6">
        <f>MOD(ROW()-2,39)+2</f>
        <v/>
      </c>
      <c r="O6461" s="42">
        <f>IF(AND($B6461&lt;&gt;"",$C6461&lt;&gt;"",$B6461&lt;=$C6461),INDEX(Szabalyok!$C:$C,$N6461),"")</f>
        <v/>
      </c>
      <c r="P6461">
        <f>IF(D6461="",P6460,P6460+1)</f>
        <v/>
      </c>
    </row>
    <row r="6462">
      <c r="A6462">
        <f>IF(P6462=P6461,0,P6462)</f>
        <v/>
      </c>
      <c r="B6462" s="41">
        <f>IF($M6462&gt;300,"",IF(OR(INDEX(Bemenet!$E$2:$E$301,$M6462)="",INDEX(Bemenet!$F$2:$F$301,$M6462)=""),"",MAX(INDEX(Bemenet!$E$2:$E$301,$M6462),INDEX(Szabalyok!$A:$A,$N6462))))</f>
        <v/>
      </c>
      <c r="C6462" s="41">
        <f>IF($B6462="","",MIN(INDEX(Bemenet!$F$2:$F$301,$M6462),INDEX(Szabalyok!$B:$B,$N6462)))</f>
        <v/>
      </c>
      <c r="D6462" s="5">
        <f>IF(AND($B6462&lt;&gt;"",$C6462&lt;&gt;"",$B6462&lt;=$C6462),INDEX(Bemenet!$G$2:$G$301,$M6462),"")</f>
        <v/>
      </c>
      <c r="E6462" s="6">
        <f>IF(AND($B6462&lt;&gt;"",$C6462&lt;&gt;"",$B6462&lt;=$C6462),INDEX(Bemenet!$D$2:$D$301,$M6462),"")</f>
        <v/>
      </c>
      <c r="F6462" s="5">
        <f>IF(AND($B6462&lt;&gt;"",$C6462&lt;&gt;"",$B6462&lt;=$C6462),$C6462-$B6462+1,"")</f>
        <v/>
      </c>
      <c r="G6462" s="5">
        <f>IF($F6462="","",$F6462*$D6462)</f>
        <v/>
      </c>
      <c r="H6462" s="42">
        <f>IF($G6462="","",$O6462)</f>
        <v/>
      </c>
      <c r="I6462" s="5">
        <f>IF($G6462="","",$G6462*IF($H6462="",$O6462,$H6462)/100)</f>
        <v/>
      </c>
      <c r="J6462" s="5">
        <f>IF(OR($L6462="",NOT(COUNTIFS($L$2:$L6462,$L6462)=1)),"",SUMIFS($G:$G,$L:$L,$L6462))</f>
        <v/>
      </c>
      <c r="K6462" s="5">
        <f>IF(OR($L6462="",NOT(COUNTIFS($L$2:$L6462,$L6462)=1)),"",SUMIFS($I:$I,$L:$L,$L6462))</f>
        <v/>
      </c>
      <c r="L6462" s="6">
        <f>IF($B6462="","",YEAR($B6462))</f>
        <v/>
      </c>
      <c r="M6462" s="6">
        <f>INT((ROW()-2)/39)+1</f>
        <v/>
      </c>
      <c r="N6462" s="6">
        <f>MOD(ROW()-2,39)+2</f>
        <v/>
      </c>
      <c r="O6462" s="42">
        <f>IF(AND($B6462&lt;&gt;"",$C6462&lt;&gt;"",$B6462&lt;=$C6462),INDEX(Szabalyok!$C:$C,$N6462),"")</f>
        <v/>
      </c>
      <c r="P6462">
        <f>IF(D6462="",P6461,P6461+1)</f>
        <v/>
      </c>
    </row>
    <row r="6463">
      <c r="A6463">
        <f>IF(P6463=P6462,0,P6463)</f>
        <v/>
      </c>
      <c r="B6463" s="41">
        <f>IF($M6463&gt;300,"",IF(OR(INDEX(Bemenet!$E$2:$E$301,$M6463)="",INDEX(Bemenet!$F$2:$F$301,$M6463)=""),"",MAX(INDEX(Bemenet!$E$2:$E$301,$M6463),INDEX(Szabalyok!$A:$A,$N6463))))</f>
        <v/>
      </c>
      <c r="C6463" s="41">
        <f>IF($B6463="","",MIN(INDEX(Bemenet!$F$2:$F$301,$M6463),INDEX(Szabalyok!$B:$B,$N6463)))</f>
        <v/>
      </c>
      <c r="D6463" s="5">
        <f>IF(AND($B6463&lt;&gt;"",$C6463&lt;&gt;"",$B6463&lt;=$C6463),INDEX(Bemenet!$G$2:$G$301,$M6463),"")</f>
        <v/>
      </c>
      <c r="E6463" s="6">
        <f>IF(AND($B6463&lt;&gt;"",$C6463&lt;&gt;"",$B6463&lt;=$C6463),INDEX(Bemenet!$D$2:$D$301,$M6463),"")</f>
        <v/>
      </c>
      <c r="F6463" s="5">
        <f>IF(AND($B6463&lt;&gt;"",$C6463&lt;&gt;"",$B6463&lt;=$C6463),$C6463-$B6463+1,"")</f>
        <v/>
      </c>
      <c r="G6463" s="5">
        <f>IF($F6463="","",$F6463*$D6463)</f>
        <v/>
      </c>
      <c r="H6463" s="42">
        <f>IF($G6463="","",$O6463)</f>
        <v/>
      </c>
      <c r="I6463" s="5">
        <f>IF($G6463="","",$G6463*IF($H6463="",$O6463,$H6463)/100)</f>
        <v/>
      </c>
      <c r="J6463" s="5">
        <f>IF(OR($L6463="",NOT(COUNTIFS($L$2:$L6463,$L6463)=1)),"",SUMIFS($G:$G,$L:$L,$L6463))</f>
        <v/>
      </c>
      <c r="K6463" s="5">
        <f>IF(OR($L6463="",NOT(COUNTIFS($L$2:$L6463,$L6463)=1)),"",SUMIFS($I:$I,$L:$L,$L6463))</f>
        <v/>
      </c>
      <c r="L6463" s="6">
        <f>IF($B6463="","",YEAR($B6463))</f>
        <v/>
      </c>
      <c r="M6463" s="6">
        <f>INT((ROW()-2)/39)+1</f>
        <v/>
      </c>
      <c r="N6463" s="6">
        <f>MOD(ROW()-2,39)+2</f>
        <v/>
      </c>
      <c r="O6463" s="42">
        <f>IF(AND($B6463&lt;&gt;"",$C6463&lt;&gt;"",$B6463&lt;=$C6463),INDEX(Szabalyok!$C:$C,$N6463),"")</f>
        <v/>
      </c>
      <c r="P6463">
        <f>IF(D6463="",P6462,P6462+1)</f>
        <v/>
      </c>
    </row>
    <row r="6464">
      <c r="A6464">
        <f>IF(P6464=P6463,0,P6464)</f>
        <v/>
      </c>
      <c r="B6464" s="41">
        <f>IF($M6464&gt;300,"",IF(OR(INDEX(Bemenet!$E$2:$E$301,$M6464)="",INDEX(Bemenet!$F$2:$F$301,$M6464)=""),"",MAX(INDEX(Bemenet!$E$2:$E$301,$M6464),INDEX(Szabalyok!$A:$A,$N6464))))</f>
        <v/>
      </c>
      <c r="C6464" s="41">
        <f>IF($B6464="","",MIN(INDEX(Bemenet!$F$2:$F$301,$M6464),INDEX(Szabalyok!$B:$B,$N6464)))</f>
        <v/>
      </c>
      <c r="D6464" s="5">
        <f>IF(AND($B6464&lt;&gt;"",$C6464&lt;&gt;"",$B6464&lt;=$C6464),INDEX(Bemenet!$G$2:$G$301,$M6464),"")</f>
        <v/>
      </c>
      <c r="E6464" s="6">
        <f>IF(AND($B6464&lt;&gt;"",$C6464&lt;&gt;"",$B6464&lt;=$C6464),INDEX(Bemenet!$D$2:$D$301,$M6464),"")</f>
        <v/>
      </c>
      <c r="F6464" s="5">
        <f>IF(AND($B6464&lt;&gt;"",$C6464&lt;&gt;"",$B6464&lt;=$C6464),$C6464-$B6464+1,"")</f>
        <v/>
      </c>
      <c r="G6464" s="5">
        <f>IF($F6464="","",$F6464*$D6464)</f>
        <v/>
      </c>
      <c r="H6464" s="42">
        <f>IF($G6464="","",$O6464)</f>
        <v/>
      </c>
      <c r="I6464" s="5">
        <f>IF($G6464="","",$G6464*IF($H6464="",$O6464,$H6464)/100)</f>
        <v/>
      </c>
      <c r="J6464" s="5">
        <f>IF(OR($L6464="",NOT(COUNTIFS($L$2:$L6464,$L6464)=1)),"",SUMIFS($G:$G,$L:$L,$L6464))</f>
        <v/>
      </c>
      <c r="K6464" s="5">
        <f>IF(OR($L6464="",NOT(COUNTIFS($L$2:$L6464,$L6464)=1)),"",SUMIFS($I:$I,$L:$L,$L6464))</f>
        <v/>
      </c>
      <c r="L6464" s="6">
        <f>IF($B6464="","",YEAR($B6464))</f>
        <v/>
      </c>
      <c r="M6464" s="6">
        <f>INT((ROW()-2)/39)+1</f>
        <v/>
      </c>
      <c r="N6464" s="6">
        <f>MOD(ROW()-2,39)+2</f>
        <v/>
      </c>
      <c r="O6464" s="42">
        <f>IF(AND($B6464&lt;&gt;"",$C6464&lt;&gt;"",$B6464&lt;=$C6464),INDEX(Szabalyok!$C:$C,$N6464),"")</f>
        <v/>
      </c>
      <c r="P6464">
        <f>IF(D6464="",P6463,P6463+1)</f>
        <v/>
      </c>
    </row>
    <row r="6465">
      <c r="A6465">
        <f>IF(P6465=P6464,0,P6465)</f>
        <v/>
      </c>
      <c r="B6465" s="41">
        <f>IF($M6465&gt;300,"",IF(OR(INDEX(Bemenet!$E$2:$E$301,$M6465)="",INDEX(Bemenet!$F$2:$F$301,$M6465)=""),"",MAX(INDEX(Bemenet!$E$2:$E$301,$M6465),INDEX(Szabalyok!$A:$A,$N6465))))</f>
        <v/>
      </c>
      <c r="C6465" s="41">
        <f>IF($B6465="","",MIN(INDEX(Bemenet!$F$2:$F$301,$M6465),INDEX(Szabalyok!$B:$B,$N6465)))</f>
        <v/>
      </c>
      <c r="D6465" s="5">
        <f>IF(AND($B6465&lt;&gt;"",$C6465&lt;&gt;"",$B6465&lt;=$C6465),INDEX(Bemenet!$G$2:$G$301,$M6465),"")</f>
        <v/>
      </c>
      <c r="E6465" s="6">
        <f>IF(AND($B6465&lt;&gt;"",$C6465&lt;&gt;"",$B6465&lt;=$C6465),INDEX(Bemenet!$D$2:$D$301,$M6465),"")</f>
        <v/>
      </c>
      <c r="F6465" s="5">
        <f>IF(AND($B6465&lt;&gt;"",$C6465&lt;&gt;"",$B6465&lt;=$C6465),$C6465-$B6465+1,"")</f>
        <v/>
      </c>
      <c r="G6465" s="5">
        <f>IF($F6465="","",$F6465*$D6465)</f>
        <v/>
      </c>
      <c r="H6465" s="42">
        <f>IF($G6465="","",$O6465)</f>
        <v/>
      </c>
      <c r="I6465" s="5">
        <f>IF($G6465="","",$G6465*IF($H6465="",$O6465,$H6465)/100)</f>
        <v/>
      </c>
      <c r="J6465" s="5">
        <f>IF(OR($L6465="",NOT(COUNTIFS($L$2:$L6465,$L6465)=1)),"",SUMIFS($G:$G,$L:$L,$L6465))</f>
        <v/>
      </c>
      <c r="K6465" s="5">
        <f>IF(OR($L6465="",NOT(COUNTIFS($L$2:$L6465,$L6465)=1)),"",SUMIFS($I:$I,$L:$L,$L6465))</f>
        <v/>
      </c>
      <c r="L6465" s="6">
        <f>IF($B6465="","",YEAR($B6465))</f>
        <v/>
      </c>
      <c r="M6465" s="6">
        <f>INT((ROW()-2)/39)+1</f>
        <v/>
      </c>
      <c r="N6465" s="6">
        <f>MOD(ROW()-2,39)+2</f>
        <v/>
      </c>
      <c r="O6465" s="42">
        <f>IF(AND($B6465&lt;&gt;"",$C6465&lt;&gt;"",$B6465&lt;=$C6465),INDEX(Szabalyok!$C:$C,$N6465),"")</f>
        <v/>
      </c>
      <c r="P6465">
        <f>IF(D6465="",P6464,P6464+1)</f>
        <v/>
      </c>
    </row>
    <row r="6466">
      <c r="A6466">
        <f>IF(P6466=P6465,0,P6466)</f>
        <v/>
      </c>
      <c r="B6466" s="41">
        <f>IF($M6466&gt;300,"",IF(OR(INDEX(Bemenet!$E$2:$E$301,$M6466)="",INDEX(Bemenet!$F$2:$F$301,$M6466)=""),"",MAX(INDEX(Bemenet!$E$2:$E$301,$M6466),INDEX(Szabalyok!$A:$A,$N6466))))</f>
        <v/>
      </c>
      <c r="C6466" s="41">
        <f>IF($B6466="","",MIN(INDEX(Bemenet!$F$2:$F$301,$M6466),INDEX(Szabalyok!$B:$B,$N6466)))</f>
        <v/>
      </c>
      <c r="D6466" s="5">
        <f>IF(AND($B6466&lt;&gt;"",$C6466&lt;&gt;"",$B6466&lt;=$C6466),INDEX(Bemenet!$G$2:$G$301,$M6466),"")</f>
        <v/>
      </c>
      <c r="E6466" s="6">
        <f>IF(AND($B6466&lt;&gt;"",$C6466&lt;&gt;"",$B6466&lt;=$C6466),INDEX(Bemenet!$D$2:$D$301,$M6466),"")</f>
        <v/>
      </c>
      <c r="F6466" s="5">
        <f>IF(AND($B6466&lt;&gt;"",$C6466&lt;&gt;"",$B6466&lt;=$C6466),$C6466-$B6466+1,"")</f>
        <v/>
      </c>
      <c r="G6466" s="5">
        <f>IF($F6466="","",$F6466*$D6466)</f>
        <v/>
      </c>
      <c r="H6466" s="42">
        <f>IF($G6466="","",$O6466)</f>
        <v/>
      </c>
      <c r="I6466" s="5">
        <f>IF($G6466="","",$G6466*IF($H6466="",$O6466,$H6466)/100)</f>
        <v/>
      </c>
      <c r="J6466" s="5">
        <f>IF(OR($L6466="",NOT(COUNTIFS($L$2:$L6466,$L6466)=1)),"",SUMIFS($G:$G,$L:$L,$L6466))</f>
        <v/>
      </c>
      <c r="K6466" s="5">
        <f>IF(OR($L6466="",NOT(COUNTIFS($L$2:$L6466,$L6466)=1)),"",SUMIFS($I:$I,$L:$L,$L6466))</f>
        <v/>
      </c>
      <c r="L6466" s="6">
        <f>IF($B6466="","",YEAR($B6466))</f>
        <v/>
      </c>
      <c r="M6466" s="6">
        <f>INT((ROW()-2)/39)+1</f>
        <v/>
      </c>
      <c r="N6466" s="6">
        <f>MOD(ROW()-2,39)+2</f>
        <v/>
      </c>
      <c r="O6466" s="42">
        <f>IF(AND($B6466&lt;&gt;"",$C6466&lt;&gt;"",$B6466&lt;=$C6466),INDEX(Szabalyok!$C:$C,$N6466),"")</f>
        <v/>
      </c>
      <c r="P6466">
        <f>IF(D6466="",P6465,P6465+1)</f>
        <v/>
      </c>
    </row>
    <row r="6467">
      <c r="A6467">
        <f>IF(P6467=P6466,0,P6467)</f>
        <v/>
      </c>
      <c r="B6467" s="41">
        <f>IF($M6467&gt;300,"",IF(OR(INDEX(Bemenet!$E$2:$E$301,$M6467)="",INDEX(Bemenet!$F$2:$F$301,$M6467)=""),"",MAX(INDEX(Bemenet!$E$2:$E$301,$M6467),INDEX(Szabalyok!$A:$A,$N6467))))</f>
        <v/>
      </c>
      <c r="C6467" s="41">
        <f>IF($B6467="","",MIN(INDEX(Bemenet!$F$2:$F$301,$M6467),INDEX(Szabalyok!$B:$B,$N6467)))</f>
        <v/>
      </c>
      <c r="D6467" s="5">
        <f>IF(AND($B6467&lt;&gt;"",$C6467&lt;&gt;"",$B6467&lt;=$C6467),INDEX(Bemenet!$G$2:$G$301,$M6467),"")</f>
        <v/>
      </c>
      <c r="E6467" s="6">
        <f>IF(AND($B6467&lt;&gt;"",$C6467&lt;&gt;"",$B6467&lt;=$C6467),INDEX(Bemenet!$D$2:$D$301,$M6467),"")</f>
        <v/>
      </c>
      <c r="F6467" s="5">
        <f>IF(AND($B6467&lt;&gt;"",$C6467&lt;&gt;"",$B6467&lt;=$C6467),$C6467-$B6467+1,"")</f>
        <v/>
      </c>
      <c r="G6467" s="5">
        <f>IF($F6467="","",$F6467*$D6467)</f>
        <v/>
      </c>
      <c r="H6467" s="42">
        <f>IF($G6467="","",$O6467)</f>
        <v/>
      </c>
      <c r="I6467" s="5">
        <f>IF($G6467="","",$G6467*IF($H6467="",$O6467,$H6467)/100)</f>
        <v/>
      </c>
      <c r="J6467" s="5">
        <f>IF(OR($L6467="",NOT(COUNTIFS($L$2:$L6467,$L6467)=1)),"",SUMIFS($G:$G,$L:$L,$L6467))</f>
        <v/>
      </c>
      <c r="K6467" s="5">
        <f>IF(OR($L6467="",NOT(COUNTIFS($L$2:$L6467,$L6467)=1)),"",SUMIFS($I:$I,$L:$L,$L6467))</f>
        <v/>
      </c>
      <c r="L6467" s="6">
        <f>IF($B6467="","",YEAR($B6467))</f>
        <v/>
      </c>
      <c r="M6467" s="6">
        <f>INT((ROW()-2)/39)+1</f>
        <v/>
      </c>
      <c r="N6467" s="6">
        <f>MOD(ROW()-2,39)+2</f>
        <v/>
      </c>
      <c r="O6467" s="42">
        <f>IF(AND($B6467&lt;&gt;"",$C6467&lt;&gt;"",$B6467&lt;=$C6467),INDEX(Szabalyok!$C:$C,$N6467),"")</f>
        <v/>
      </c>
      <c r="P6467">
        <f>IF(D6467="",P6466,P6466+1)</f>
        <v/>
      </c>
    </row>
    <row r="6468">
      <c r="A6468">
        <f>IF(P6468=P6467,0,P6468)</f>
        <v/>
      </c>
      <c r="B6468" s="41">
        <f>IF($M6468&gt;300,"",IF(OR(INDEX(Bemenet!$E$2:$E$301,$M6468)="",INDEX(Bemenet!$F$2:$F$301,$M6468)=""),"",MAX(INDEX(Bemenet!$E$2:$E$301,$M6468),INDEX(Szabalyok!$A:$A,$N6468))))</f>
        <v/>
      </c>
      <c r="C6468" s="41">
        <f>IF($B6468="","",MIN(INDEX(Bemenet!$F$2:$F$301,$M6468),INDEX(Szabalyok!$B:$B,$N6468)))</f>
        <v/>
      </c>
      <c r="D6468" s="5">
        <f>IF(AND($B6468&lt;&gt;"",$C6468&lt;&gt;"",$B6468&lt;=$C6468),INDEX(Bemenet!$G$2:$G$301,$M6468),"")</f>
        <v/>
      </c>
      <c r="E6468" s="6">
        <f>IF(AND($B6468&lt;&gt;"",$C6468&lt;&gt;"",$B6468&lt;=$C6468),INDEX(Bemenet!$D$2:$D$301,$M6468),"")</f>
        <v/>
      </c>
      <c r="F6468" s="5">
        <f>IF(AND($B6468&lt;&gt;"",$C6468&lt;&gt;"",$B6468&lt;=$C6468),$C6468-$B6468+1,"")</f>
        <v/>
      </c>
      <c r="G6468" s="5">
        <f>IF($F6468="","",$F6468*$D6468)</f>
        <v/>
      </c>
      <c r="H6468" s="42">
        <f>IF($G6468="","",$O6468)</f>
        <v/>
      </c>
      <c r="I6468" s="5">
        <f>IF($G6468="","",$G6468*IF($H6468="",$O6468,$H6468)/100)</f>
        <v/>
      </c>
      <c r="J6468" s="5">
        <f>IF(OR($L6468="",NOT(COUNTIFS($L$2:$L6468,$L6468)=1)),"",SUMIFS($G:$G,$L:$L,$L6468))</f>
        <v/>
      </c>
      <c r="K6468" s="5">
        <f>IF(OR($L6468="",NOT(COUNTIFS($L$2:$L6468,$L6468)=1)),"",SUMIFS($I:$I,$L:$L,$L6468))</f>
        <v/>
      </c>
      <c r="L6468" s="6">
        <f>IF($B6468="","",YEAR($B6468))</f>
        <v/>
      </c>
      <c r="M6468" s="6">
        <f>INT((ROW()-2)/39)+1</f>
        <v/>
      </c>
      <c r="N6468" s="6">
        <f>MOD(ROW()-2,39)+2</f>
        <v/>
      </c>
      <c r="O6468" s="42">
        <f>IF(AND($B6468&lt;&gt;"",$C6468&lt;&gt;"",$B6468&lt;=$C6468),INDEX(Szabalyok!$C:$C,$N6468),"")</f>
        <v/>
      </c>
      <c r="P6468">
        <f>IF(D6468="",P6467,P6467+1)</f>
        <v/>
      </c>
    </row>
    <row r="6469">
      <c r="A6469">
        <f>IF(P6469=P6468,0,P6469)</f>
        <v/>
      </c>
      <c r="B6469" s="41">
        <f>IF($M6469&gt;300,"",IF(OR(INDEX(Bemenet!$E$2:$E$301,$M6469)="",INDEX(Bemenet!$F$2:$F$301,$M6469)=""),"",MAX(INDEX(Bemenet!$E$2:$E$301,$M6469),INDEX(Szabalyok!$A:$A,$N6469))))</f>
        <v/>
      </c>
      <c r="C6469" s="41">
        <f>IF($B6469="","",MIN(INDEX(Bemenet!$F$2:$F$301,$M6469),INDEX(Szabalyok!$B:$B,$N6469)))</f>
        <v/>
      </c>
      <c r="D6469" s="5">
        <f>IF(AND($B6469&lt;&gt;"",$C6469&lt;&gt;"",$B6469&lt;=$C6469),INDEX(Bemenet!$G$2:$G$301,$M6469),"")</f>
        <v/>
      </c>
      <c r="E6469" s="6">
        <f>IF(AND($B6469&lt;&gt;"",$C6469&lt;&gt;"",$B6469&lt;=$C6469),INDEX(Bemenet!$D$2:$D$301,$M6469),"")</f>
        <v/>
      </c>
      <c r="F6469" s="5">
        <f>IF(AND($B6469&lt;&gt;"",$C6469&lt;&gt;"",$B6469&lt;=$C6469),$C6469-$B6469+1,"")</f>
        <v/>
      </c>
      <c r="G6469" s="5">
        <f>IF($F6469="","",$F6469*$D6469)</f>
        <v/>
      </c>
      <c r="H6469" s="42">
        <f>IF($G6469="","",$O6469)</f>
        <v/>
      </c>
      <c r="I6469" s="5">
        <f>IF($G6469="","",$G6469*IF($H6469="",$O6469,$H6469)/100)</f>
        <v/>
      </c>
      <c r="J6469" s="5">
        <f>IF(OR($L6469="",NOT(COUNTIFS($L$2:$L6469,$L6469)=1)),"",SUMIFS($G:$G,$L:$L,$L6469))</f>
        <v/>
      </c>
      <c r="K6469" s="5">
        <f>IF(OR($L6469="",NOT(COUNTIFS($L$2:$L6469,$L6469)=1)),"",SUMIFS($I:$I,$L:$L,$L6469))</f>
        <v/>
      </c>
      <c r="L6469" s="6">
        <f>IF($B6469="","",YEAR($B6469))</f>
        <v/>
      </c>
      <c r="M6469" s="6">
        <f>INT((ROW()-2)/39)+1</f>
        <v/>
      </c>
      <c r="N6469" s="6">
        <f>MOD(ROW()-2,39)+2</f>
        <v/>
      </c>
      <c r="O6469" s="42">
        <f>IF(AND($B6469&lt;&gt;"",$C6469&lt;&gt;"",$B6469&lt;=$C6469),INDEX(Szabalyok!$C:$C,$N6469),"")</f>
        <v/>
      </c>
      <c r="P6469">
        <f>IF(D6469="",P6468,P6468+1)</f>
        <v/>
      </c>
    </row>
    <row r="6470">
      <c r="A6470">
        <f>IF(P6470=P6469,0,P6470)</f>
        <v/>
      </c>
      <c r="B6470" s="41">
        <f>IF($M6470&gt;300,"",IF(OR(INDEX(Bemenet!$E$2:$E$301,$M6470)="",INDEX(Bemenet!$F$2:$F$301,$M6470)=""),"",MAX(INDEX(Bemenet!$E$2:$E$301,$M6470),INDEX(Szabalyok!$A:$A,$N6470))))</f>
        <v/>
      </c>
      <c r="C6470" s="41">
        <f>IF($B6470="","",MIN(INDEX(Bemenet!$F$2:$F$301,$M6470),INDEX(Szabalyok!$B:$B,$N6470)))</f>
        <v/>
      </c>
      <c r="D6470" s="5">
        <f>IF(AND($B6470&lt;&gt;"",$C6470&lt;&gt;"",$B6470&lt;=$C6470),INDEX(Bemenet!$G$2:$G$301,$M6470),"")</f>
        <v/>
      </c>
      <c r="E6470" s="6">
        <f>IF(AND($B6470&lt;&gt;"",$C6470&lt;&gt;"",$B6470&lt;=$C6470),INDEX(Bemenet!$D$2:$D$301,$M6470),"")</f>
        <v/>
      </c>
      <c r="F6470" s="5">
        <f>IF(AND($B6470&lt;&gt;"",$C6470&lt;&gt;"",$B6470&lt;=$C6470),$C6470-$B6470+1,"")</f>
        <v/>
      </c>
      <c r="G6470" s="5">
        <f>IF($F6470="","",$F6470*$D6470)</f>
        <v/>
      </c>
      <c r="H6470" s="42">
        <f>IF($G6470="","",$O6470)</f>
        <v/>
      </c>
      <c r="I6470" s="5">
        <f>IF($G6470="","",$G6470*IF($H6470="",$O6470,$H6470)/100)</f>
        <v/>
      </c>
      <c r="J6470" s="5">
        <f>IF(OR($L6470="",NOT(COUNTIFS($L$2:$L6470,$L6470)=1)),"",SUMIFS($G:$G,$L:$L,$L6470))</f>
        <v/>
      </c>
      <c r="K6470" s="5">
        <f>IF(OR($L6470="",NOT(COUNTIFS($L$2:$L6470,$L6470)=1)),"",SUMIFS($I:$I,$L:$L,$L6470))</f>
        <v/>
      </c>
      <c r="L6470" s="6">
        <f>IF($B6470="","",YEAR($B6470))</f>
        <v/>
      </c>
      <c r="M6470" s="6">
        <f>INT((ROW()-2)/39)+1</f>
        <v/>
      </c>
      <c r="N6470" s="6">
        <f>MOD(ROW()-2,39)+2</f>
        <v/>
      </c>
      <c r="O6470" s="42">
        <f>IF(AND($B6470&lt;&gt;"",$C6470&lt;&gt;"",$B6470&lt;=$C6470),INDEX(Szabalyok!$C:$C,$N6470),"")</f>
        <v/>
      </c>
      <c r="P6470">
        <f>IF(D6470="",P6469,P6469+1)</f>
        <v/>
      </c>
    </row>
    <row r="6471">
      <c r="A6471">
        <f>IF(P6471=P6470,0,P6471)</f>
        <v/>
      </c>
      <c r="B6471" s="41">
        <f>IF($M6471&gt;300,"",IF(OR(INDEX(Bemenet!$E$2:$E$301,$M6471)="",INDEX(Bemenet!$F$2:$F$301,$M6471)=""),"",MAX(INDEX(Bemenet!$E$2:$E$301,$M6471),INDEX(Szabalyok!$A:$A,$N6471))))</f>
        <v/>
      </c>
      <c r="C6471" s="41">
        <f>IF($B6471="","",MIN(INDEX(Bemenet!$F$2:$F$301,$M6471),INDEX(Szabalyok!$B:$B,$N6471)))</f>
        <v/>
      </c>
      <c r="D6471" s="5">
        <f>IF(AND($B6471&lt;&gt;"",$C6471&lt;&gt;"",$B6471&lt;=$C6471),INDEX(Bemenet!$G$2:$G$301,$M6471),"")</f>
        <v/>
      </c>
      <c r="E6471" s="6">
        <f>IF(AND($B6471&lt;&gt;"",$C6471&lt;&gt;"",$B6471&lt;=$C6471),INDEX(Bemenet!$D$2:$D$301,$M6471),"")</f>
        <v/>
      </c>
      <c r="F6471" s="5">
        <f>IF(AND($B6471&lt;&gt;"",$C6471&lt;&gt;"",$B6471&lt;=$C6471),$C6471-$B6471+1,"")</f>
        <v/>
      </c>
      <c r="G6471" s="5">
        <f>IF($F6471="","",$F6471*$D6471)</f>
        <v/>
      </c>
      <c r="H6471" s="42">
        <f>IF($G6471="","",$O6471)</f>
        <v/>
      </c>
      <c r="I6471" s="5">
        <f>IF($G6471="","",$G6471*IF($H6471="",$O6471,$H6471)/100)</f>
        <v/>
      </c>
      <c r="J6471" s="5">
        <f>IF(OR($L6471="",NOT(COUNTIFS($L$2:$L6471,$L6471)=1)),"",SUMIFS($G:$G,$L:$L,$L6471))</f>
        <v/>
      </c>
      <c r="K6471" s="5">
        <f>IF(OR($L6471="",NOT(COUNTIFS($L$2:$L6471,$L6471)=1)),"",SUMIFS($I:$I,$L:$L,$L6471))</f>
        <v/>
      </c>
      <c r="L6471" s="6">
        <f>IF($B6471="","",YEAR($B6471))</f>
        <v/>
      </c>
      <c r="M6471" s="6">
        <f>INT((ROW()-2)/39)+1</f>
        <v/>
      </c>
      <c r="N6471" s="6">
        <f>MOD(ROW()-2,39)+2</f>
        <v/>
      </c>
      <c r="O6471" s="42">
        <f>IF(AND($B6471&lt;&gt;"",$C6471&lt;&gt;"",$B6471&lt;=$C6471),INDEX(Szabalyok!$C:$C,$N6471),"")</f>
        <v/>
      </c>
      <c r="P6471">
        <f>IF(D6471="",P6470,P6470+1)</f>
        <v/>
      </c>
    </row>
    <row r="6472">
      <c r="A6472">
        <f>IF(P6472=P6471,0,P6472)</f>
        <v/>
      </c>
      <c r="B6472" s="41">
        <f>IF($M6472&gt;300,"",IF(OR(INDEX(Bemenet!$E$2:$E$301,$M6472)="",INDEX(Bemenet!$F$2:$F$301,$M6472)=""),"",MAX(INDEX(Bemenet!$E$2:$E$301,$M6472),INDEX(Szabalyok!$A:$A,$N6472))))</f>
        <v/>
      </c>
      <c r="C6472" s="41">
        <f>IF($B6472="","",MIN(INDEX(Bemenet!$F$2:$F$301,$M6472),INDEX(Szabalyok!$B:$B,$N6472)))</f>
        <v/>
      </c>
      <c r="D6472" s="5">
        <f>IF(AND($B6472&lt;&gt;"",$C6472&lt;&gt;"",$B6472&lt;=$C6472),INDEX(Bemenet!$G$2:$G$301,$M6472),"")</f>
        <v/>
      </c>
      <c r="E6472" s="6">
        <f>IF(AND($B6472&lt;&gt;"",$C6472&lt;&gt;"",$B6472&lt;=$C6472),INDEX(Bemenet!$D$2:$D$301,$M6472),"")</f>
        <v/>
      </c>
      <c r="F6472" s="5">
        <f>IF(AND($B6472&lt;&gt;"",$C6472&lt;&gt;"",$B6472&lt;=$C6472),$C6472-$B6472+1,"")</f>
        <v/>
      </c>
      <c r="G6472" s="5">
        <f>IF($F6472="","",$F6472*$D6472)</f>
        <v/>
      </c>
      <c r="H6472" s="42">
        <f>IF($G6472="","",$O6472)</f>
        <v/>
      </c>
      <c r="I6472" s="5">
        <f>IF($G6472="","",$G6472*IF($H6472="",$O6472,$H6472)/100)</f>
        <v/>
      </c>
      <c r="J6472" s="5">
        <f>IF(OR($L6472="",NOT(COUNTIFS($L$2:$L6472,$L6472)=1)),"",SUMIFS($G:$G,$L:$L,$L6472))</f>
        <v/>
      </c>
      <c r="K6472" s="5">
        <f>IF(OR($L6472="",NOT(COUNTIFS($L$2:$L6472,$L6472)=1)),"",SUMIFS($I:$I,$L:$L,$L6472))</f>
        <v/>
      </c>
      <c r="L6472" s="6">
        <f>IF($B6472="","",YEAR($B6472))</f>
        <v/>
      </c>
      <c r="M6472" s="6">
        <f>INT((ROW()-2)/39)+1</f>
        <v/>
      </c>
      <c r="N6472" s="6">
        <f>MOD(ROW()-2,39)+2</f>
        <v/>
      </c>
      <c r="O6472" s="42">
        <f>IF(AND($B6472&lt;&gt;"",$C6472&lt;&gt;"",$B6472&lt;=$C6472),INDEX(Szabalyok!$C:$C,$N6472),"")</f>
        <v/>
      </c>
      <c r="P6472">
        <f>IF(D6472="",P6471,P6471+1)</f>
        <v/>
      </c>
    </row>
    <row r="6473">
      <c r="A6473">
        <f>IF(P6473=P6472,0,P6473)</f>
        <v/>
      </c>
      <c r="B6473" s="41">
        <f>IF($M6473&gt;300,"",IF(OR(INDEX(Bemenet!$E$2:$E$301,$M6473)="",INDEX(Bemenet!$F$2:$F$301,$M6473)=""),"",MAX(INDEX(Bemenet!$E$2:$E$301,$M6473),INDEX(Szabalyok!$A:$A,$N6473))))</f>
        <v/>
      </c>
      <c r="C6473" s="41">
        <f>IF($B6473="","",MIN(INDEX(Bemenet!$F$2:$F$301,$M6473),INDEX(Szabalyok!$B:$B,$N6473)))</f>
        <v/>
      </c>
      <c r="D6473" s="5">
        <f>IF(AND($B6473&lt;&gt;"",$C6473&lt;&gt;"",$B6473&lt;=$C6473),INDEX(Bemenet!$G$2:$G$301,$M6473),"")</f>
        <v/>
      </c>
      <c r="E6473" s="6">
        <f>IF(AND($B6473&lt;&gt;"",$C6473&lt;&gt;"",$B6473&lt;=$C6473),INDEX(Bemenet!$D$2:$D$301,$M6473),"")</f>
        <v/>
      </c>
      <c r="F6473" s="5">
        <f>IF(AND($B6473&lt;&gt;"",$C6473&lt;&gt;"",$B6473&lt;=$C6473),$C6473-$B6473+1,"")</f>
        <v/>
      </c>
      <c r="G6473" s="5">
        <f>IF($F6473="","",$F6473*$D6473)</f>
        <v/>
      </c>
      <c r="H6473" s="42">
        <f>IF($G6473="","",$O6473)</f>
        <v/>
      </c>
      <c r="I6473" s="5">
        <f>IF($G6473="","",$G6473*IF($H6473="",$O6473,$H6473)/100)</f>
        <v/>
      </c>
      <c r="J6473" s="5">
        <f>IF(OR($L6473="",NOT(COUNTIFS($L$2:$L6473,$L6473)=1)),"",SUMIFS($G:$G,$L:$L,$L6473))</f>
        <v/>
      </c>
      <c r="K6473" s="5">
        <f>IF(OR($L6473="",NOT(COUNTIFS($L$2:$L6473,$L6473)=1)),"",SUMIFS($I:$I,$L:$L,$L6473))</f>
        <v/>
      </c>
      <c r="L6473" s="6">
        <f>IF($B6473="","",YEAR($B6473))</f>
        <v/>
      </c>
      <c r="M6473" s="6">
        <f>INT((ROW()-2)/39)+1</f>
        <v/>
      </c>
      <c r="N6473" s="6">
        <f>MOD(ROW()-2,39)+2</f>
        <v/>
      </c>
      <c r="O6473" s="42">
        <f>IF(AND($B6473&lt;&gt;"",$C6473&lt;&gt;"",$B6473&lt;=$C6473),INDEX(Szabalyok!$C:$C,$N6473),"")</f>
        <v/>
      </c>
      <c r="P6473">
        <f>IF(D6473="",P6472,P6472+1)</f>
        <v/>
      </c>
    </row>
    <row r="6474">
      <c r="A6474">
        <f>IF(P6474=P6473,0,P6474)</f>
        <v/>
      </c>
      <c r="B6474" s="41">
        <f>IF($M6474&gt;300,"",IF(OR(INDEX(Bemenet!$E$2:$E$301,$M6474)="",INDEX(Bemenet!$F$2:$F$301,$M6474)=""),"",MAX(INDEX(Bemenet!$E$2:$E$301,$M6474),INDEX(Szabalyok!$A:$A,$N6474))))</f>
        <v/>
      </c>
      <c r="C6474" s="41">
        <f>IF($B6474="","",MIN(INDEX(Bemenet!$F$2:$F$301,$M6474),INDEX(Szabalyok!$B:$B,$N6474)))</f>
        <v/>
      </c>
      <c r="D6474" s="5">
        <f>IF(AND($B6474&lt;&gt;"",$C6474&lt;&gt;"",$B6474&lt;=$C6474),INDEX(Bemenet!$G$2:$G$301,$M6474),"")</f>
        <v/>
      </c>
      <c r="E6474" s="6">
        <f>IF(AND($B6474&lt;&gt;"",$C6474&lt;&gt;"",$B6474&lt;=$C6474),INDEX(Bemenet!$D$2:$D$301,$M6474),"")</f>
        <v/>
      </c>
      <c r="F6474" s="5">
        <f>IF(AND($B6474&lt;&gt;"",$C6474&lt;&gt;"",$B6474&lt;=$C6474),$C6474-$B6474+1,"")</f>
        <v/>
      </c>
      <c r="G6474" s="5">
        <f>IF($F6474="","",$F6474*$D6474)</f>
        <v/>
      </c>
      <c r="H6474" s="42">
        <f>IF($G6474="","",$O6474)</f>
        <v/>
      </c>
      <c r="I6474" s="5">
        <f>IF($G6474="","",$G6474*IF($H6474="",$O6474,$H6474)/100)</f>
        <v/>
      </c>
      <c r="J6474" s="5">
        <f>IF(OR($L6474="",NOT(COUNTIFS($L$2:$L6474,$L6474)=1)),"",SUMIFS($G:$G,$L:$L,$L6474))</f>
        <v/>
      </c>
      <c r="K6474" s="5">
        <f>IF(OR($L6474="",NOT(COUNTIFS($L$2:$L6474,$L6474)=1)),"",SUMIFS($I:$I,$L:$L,$L6474))</f>
        <v/>
      </c>
      <c r="L6474" s="6">
        <f>IF($B6474="","",YEAR($B6474))</f>
        <v/>
      </c>
      <c r="M6474" s="6">
        <f>INT((ROW()-2)/39)+1</f>
        <v/>
      </c>
      <c r="N6474" s="6">
        <f>MOD(ROW()-2,39)+2</f>
        <v/>
      </c>
      <c r="O6474" s="42">
        <f>IF(AND($B6474&lt;&gt;"",$C6474&lt;&gt;"",$B6474&lt;=$C6474),INDEX(Szabalyok!$C:$C,$N6474),"")</f>
        <v/>
      </c>
      <c r="P6474">
        <f>IF(D6474="",P6473,P6473+1)</f>
        <v/>
      </c>
    </row>
    <row r="6475">
      <c r="A6475">
        <f>IF(P6475=P6474,0,P6475)</f>
        <v/>
      </c>
      <c r="B6475" s="41">
        <f>IF($M6475&gt;300,"",IF(OR(INDEX(Bemenet!$E$2:$E$301,$M6475)="",INDEX(Bemenet!$F$2:$F$301,$M6475)=""),"",MAX(INDEX(Bemenet!$E$2:$E$301,$M6475),INDEX(Szabalyok!$A:$A,$N6475))))</f>
        <v/>
      </c>
      <c r="C6475" s="41">
        <f>IF($B6475="","",MIN(INDEX(Bemenet!$F$2:$F$301,$M6475),INDEX(Szabalyok!$B:$B,$N6475)))</f>
        <v/>
      </c>
      <c r="D6475" s="5">
        <f>IF(AND($B6475&lt;&gt;"",$C6475&lt;&gt;"",$B6475&lt;=$C6475),INDEX(Bemenet!$G$2:$G$301,$M6475),"")</f>
        <v/>
      </c>
      <c r="E6475" s="6">
        <f>IF(AND($B6475&lt;&gt;"",$C6475&lt;&gt;"",$B6475&lt;=$C6475),INDEX(Bemenet!$D$2:$D$301,$M6475),"")</f>
        <v/>
      </c>
      <c r="F6475" s="5">
        <f>IF(AND($B6475&lt;&gt;"",$C6475&lt;&gt;"",$B6475&lt;=$C6475),$C6475-$B6475+1,"")</f>
        <v/>
      </c>
      <c r="G6475" s="5">
        <f>IF($F6475="","",$F6475*$D6475)</f>
        <v/>
      </c>
      <c r="H6475" s="42">
        <f>IF($G6475="","",$O6475)</f>
        <v/>
      </c>
      <c r="I6475" s="5">
        <f>IF($G6475="","",$G6475*IF($H6475="",$O6475,$H6475)/100)</f>
        <v/>
      </c>
      <c r="J6475" s="5">
        <f>IF(OR($L6475="",NOT(COUNTIFS($L$2:$L6475,$L6475)=1)),"",SUMIFS($G:$G,$L:$L,$L6475))</f>
        <v/>
      </c>
      <c r="K6475" s="5">
        <f>IF(OR($L6475="",NOT(COUNTIFS($L$2:$L6475,$L6475)=1)),"",SUMIFS($I:$I,$L:$L,$L6475))</f>
        <v/>
      </c>
      <c r="L6475" s="6">
        <f>IF($B6475="","",YEAR($B6475))</f>
        <v/>
      </c>
      <c r="M6475" s="6">
        <f>INT((ROW()-2)/39)+1</f>
        <v/>
      </c>
      <c r="N6475" s="6">
        <f>MOD(ROW()-2,39)+2</f>
        <v/>
      </c>
      <c r="O6475" s="42">
        <f>IF(AND($B6475&lt;&gt;"",$C6475&lt;&gt;"",$B6475&lt;=$C6475),INDEX(Szabalyok!$C:$C,$N6475),"")</f>
        <v/>
      </c>
      <c r="P6475">
        <f>IF(D6475="",P6474,P6474+1)</f>
        <v/>
      </c>
    </row>
    <row r="6476">
      <c r="A6476">
        <f>IF(P6476=P6475,0,P6476)</f>
        <v/>
      </c>
      <c r="B6476" s="41">
        <f>IF($M6476&gt;300,"",IF(OR(INDEX(Bemenet!$E$2:$E$301,$M6476)="",INDEX(Bemenet!$F$2:$F$301,$M6476)=""),"",MAX(INDEX(Bemenet!$E$2:$E$301,$M6476),INDEX(Szabalyok!$A:$A,$N6476))))</f>
        <v/>
      </c>
      <c r="C6476" s="41">
        <f>IF($B6476="","",MIN(INDEX(Bemenet!$F$2:$F$301,$M6476),INDEX(Szabalyok!$B:$B,$N6476)))</f>
        <v/>
      </c>
      <c r="D6476" s="5">
        <f>IF(AND($B6476&lt;&gt;"",$C6476&lt;&gt;"",$B6476&lt;=$C6476),INDEX(Bemenet!$G$2:$G$301,$M6476),"")</f>
        <v/>
      </c>
      <c r="E6476" s="6">
        <f>IF(AND($B6476&lt;&gt;"",$C6476&lt;&gt;"",$B6476&lt;=$C6476),INDEX(Bemenet!$D$2:$D$301,$M6476),"")</f>
        <v/>
      </c>
      <c r="F6476" s="5">
        <f>IF(AND($B6476&lt;&gt;"",$C6476&lt;&gt;"",$B6476&lt;=$C6476),$C6476-$B6476+1,"")</f>
        <v/>
      </c>
      <c r="G6476" s="5">
        <f>IF($F6476="","",$F6476*$D6476)</f>
        <v/>
      </c>
      <c r="H6476" s="42">
        <f>IF($G6476="","",$O6476)</f>
        <v/>
      </c>
      <c r="I6476" s="5">
        <f>IF($G6476="","",$G6476*IF($H6476="",$O6476,$H6476)/100)</f>
        <v/>
      </c>
      <c r="J6476" s="5">
        <f>IF(OR($L6476="",NOT(COUNTIFS($L$2:$L6476,$L6476)=1)),"",SUMIFS($G:$G,$L:$L,$L6476))</f>
        <v/>
      </c>
      <c r="K6476" s="5">
        <f>IF(OR($L6476="",NOT(COUNTIFS($L$2:$L6476,$L6476)=1)),"",SUMIFS($I:$I,$L:$L,$L6476))</f>
        <v/>
      </c>
      <c r="L6476" s="6">
        <f>IF($B6476="","",YEAR($B6476))</f>
        <v/>
      </c>
      <c r="M6476" s="6">
        <f>INT((ROW()-2)/39)+1</f>
        <v/>
      </c>
      <c r="N6476" s="6">
        <f>MOD(ROW()-2,39)+2</f>
        <v/>
      </c>
      <c r="O6476" s="42">
        <f>IF(AND($B6476&lt;&gt;"",$C6476&lt;&gt;"",$B6476&lt;=$C6476),INDEX(Szabalyok!$C:$C,$N6476),"")</f>
        <v/>
      </c>
      <c r="P6476">
        <f>IF(D6476="",P6475,P6475+1)</f>
        <v/>
      </c>
    </row>
    <row r="6477">
      <c r="A6477">
        <f>IF(P6477=P6476,0,P6477)</f>
        <v/>
      </c>
      <c r="B6477" s="41">
        <f>IF($M6477&gt;300,"",IF(OR(INDEX(Bemenet!$E$2:$E$301,$M6477)="",INDEX(Bemenet!$F$2:$F$301,$M6477)=""),"",MAX(INDEX(Bemenet!$E$2:$E$301,$M6477),INDEX(Szabalyok!$A:$A,$N6477))))</f>
        <v/>
      </c>
      <c r="C6477" s="41">
        <f>IF($B6477="","",MIN(INDEX(Bemenet!$F$2:$F$301,$M6477),INDEX(Szabalyok!$B:$B,$N6477)))</f>
        <v/>
      </c>
      <c r="D6477" s="5">
        <f>IF(AND($B6477&lt;&gt;"",$C6477&lt;&gt;"",$B6477&lt;=$C6477),INDEX(Bemenet!$G$2:$G$301,$M6477),"")</f>
        <v/>
      </c>
      <c r="E6477" s="6">
        <f>IF(AND($B6477&lt;&gt;"",$C6477&lt;&gt;"",$B6477&lt;=$C6477),INDEX(Bemenet!$D$2:$D$301,$M6477),"")</f>
        <v/>
      </c>
      <c r="F6477" s="5">
        <f>IF(AND($B6477&lt;&gt;"",$C6477&lt;&gt;"",$B6477&lt;=$C6477),$C6477-$B6477+1,"")</f>
        <v/>
      </c>
      <c r="G6477" s="5">
        <f>IF($F6477="","",$F6477*$D6477)</f>
        <v/>
      </c>
      <c r="H6477" s="42">
        <f>IF($G6477="","",$O6477)</f>
        <v/>
      </c>
      <c r="I6477" s="5">
        <f>IF($G6477="","",$G6477*IF($H6477="",$O6477,$H6477)/100)</f>
        <v/>
      </c>
      <c r="J6477" s="5">
        <f>IF(OR($L6477="",NOT(COUNTIFS($L$2:$L6477,$L6477)=1)),"",SUMIFS($G:$G,$L:$L,$L6477))</f>
        <v/>
      </c>
      <c r="K6477" s="5">
        <f>IF(OR($L6477="",NOT(COUNTIFS($L$2:$L6477,$L6477)=1)),"",SUMIFS($I:$I,$L:$L,$L6477))</f>
        <v/>
      </c>
      <c r="L6477" s="6">
        <f>IF($B6477="","",YEAR($B6477))</f>
        <v/>
      </c>
      <c r="M6477" s="6">
        <f>INT((ROW()-2)/39)+1</f>
        <v/>
      </c>
      <c r="N6477" s="6">
        <f>MOD(ROW()-2,39)+2</f>
        <v/>
      </c>
      <c r="O6477" s="42">
        <f>IF(AND($B6477&lt;&gt;"",$C6477&lt;&gt;"",$B6477&lt;=$C6477),INDEX(Szabalyok!$C:$C,$N6477),"")</f>
        <v/>
      </c>
      <c r="P6477">
        <f>IF(D6477="",P6476,P6476+1)</f>
        <v/>
      </c>
    </row>
    <row r="6478">
      <c r="A6478">
        <f>IF(P6478=P6477,0,P6478)</f>
        <v/>
      </c>
      <c r="B6478" s="41">
        <f>IF($M6478&gt;300,"",IF(OR(INDEX(Bemenet!$E$2:$E$301,$M6478)="",INDEX(Bemenet!$F$2:$F$301,$M6478)=""),"",MAX(INDEX(Bemenet!$E$2:$E$301,$M6478),INDEX(Szabalyok!$A:$A,$N6478))))</f>
        <v/>
      </c>
      <c r="C6478" s="41">
        <f>IF($B6478="","",MIN(INDEX(Bemenet!$F$2:$F$301,$M6478),INDEX(Szabalyok!$B:$B,$N6478)))</f>
        <v/>
      </c>
      <c r="D6478" s="5">
        <f>IF(AND($B6478&lt;&gt;"",$C6478&lt;&gt;"",$B6478&lt;=$C6478),INDEX(Bemenet!$G$2:$G$301,$M6478),"")</f>
        <v/>
      </c>
      <c r="E6478" s="6">
        <f>IF(AND($B6478&lt;&gt;"",$C6478&lt;&gt;"",$B6478&lt;=$C6478),INDEX(Bemenet!$D$2:$D$301,$M6478),"")</f>
        <v/>
      </c>
      <c r="F6478" s="5">
        <f>IF(AND($B6478&lt;&gt;"",$C6478&lt;&gt;"",$B6478&lt;=$C6478),$C6478-$B6478+1,"")</f>
        <v/>
      </c>
      <c r="G6478" s="5">
        <f>IF($F6478="","",$F6478*$D6478)</f>
        <v/>
      </c>
      <c r="H6478" s="42">
        <f>IF($G6478="","",$O6478)</f>
        <v/>
      </c>
      <c r="I6478" s="5">
        <f>IF($G6478="","",$G6478*IF($H6478="",$O6478,$H6478)/100)</f>
        <v/>
      </c>
      <c r="J6478" s="5">
        <f>IF(OR($L6478="",NOT(COUNTIFS($L$2:$L6478,$L6478)=1)),"",SUMIFS($G:$G,$L:$L,$L6478))</f>
        <v/>
      </c>
      <c r="K6478" s="5">
        <f>IF(OR($L6478="",NOT(COUNTIFS($L$2:$L6478,$L6478)=1)),"",SUMIFS($I:$I,$L:$L,$L6478))</f>
        <v/>
      </c>
      <c r="L6478" s="6">
        <f>IF($B6478="","",YEAR($B6478))</f>
        <v/>
      </c>
      <c r="M6478" s="6">
        <f>INT((ROW()-2)/39)+1</f>
        <v/>
      </c>
      <c r="N6478" s="6">
        <f>MOD(ROW()-2,39)+2</f>
        <v/>
      </c>
      <c r="O6478" s="42">
        <f>IF(AND($B6478&lt;&gt;"",$C6478&lt;&gt;"",$B6478&lt;=$C6478),INDEX(Szabalyok!$C:$C,$N6478),"")</f>
        <v/>
      </c>
      <c r="P6478">
        <f>IF(D6478="",P6477,P6477+1)</f>
        <v/>
      </c>
    </row>
    <row r="6479">
      <c r="A6479">
        <f>IF(P6479=P6478,0,P6479)</f>
        <v/>
      </c>
      <c r="B6479" s="41">
        <f>IF($M6479&gt;300,"",IF(OR(INDEX(Bemenet!$E$2:$E$301,$M6479)="",INDEX(Bemenet!$F$2:$F$301,$M6479)=""),"",MAX(INDEX(Bemenet!$E$2:$E$301,$M6479),INDEX(Szabalyok!$A:$A,$N6479))))</f>
        <v/>
      </c>
      <c r="C6479" s="41">
        <f>IF($B6479="","",MIN(INDEX(Bemenet!$F$2:$F$301,$M6479),INDEX(Szabalyok!$B:$B,$N6479)))</f>
        <v/>
      </c>
      <c r="D6479" s="5">
        <f>IF(AND($B6479&lt;&gt;"",$C6479&lt;&gt;"",$B6479&lt;=$C6479),INDEX(Bemenet!$G$2:$G$301,$M6479),"")</f>
        <v/>
      </c>
      <c r="E6479" s="6">
        <f>IF(AND($B6479&lt;&gt;"",$C6479&lt;&gt;"",$B6479&lt;=$C6479),INDEX(Bemenet!$D$2:$D$301,$M6479),"")</f>
        <v/>
      </c>
      <c r="F6479" s="5">
        <f>IF(AND($B6479&lt;&gt;"",$C6479&lt;&gt;"",$B6479&lt;=$C6479),$C6479-$B6479+1,"")</f>
        <v/>
      </c>
      <c r="G6479" s="5">
        <f>IF($F6479="","",$F6479*$D6479)</f>
        <v/>
      </c>
      <c r="H6479" s="42">
        <f>IF($G6479="","",$O6479)</f>
        <v/>
      </c>
      <c r="I6479" s="5">
        <f>IF($G6479="","",$G6479*IF($H6479="",$O6479,$H6479)/100)</f>
        <v/>
      </c>
      <c r="J6479" s="5">
        <f>IF(OR($L6479="",NOT(COUNTIFS($L$2:$L6479,$L6479)=1)),"",SUMIFS($G:$G,$L:$L,$L6479))</f>
        <v/>
      </c>
      <c r="K6479" s="5">
        <f>IF(OR($L6479="",NOT(COUNTIFS($L$2:$L6479,$L6479)=1)),"",SUMIFS($I:$I,$L:$L,$L6479))</f>
        <v/>
      </c>
      <c r="L6479" s="6">
        <f>IF($B6479="","",YEAR($B6479))</f>
        <v/>
      </c>
      <c r="M6479" s="6">
        <f>INT((ROW()-2)/39)+1</f>
        <v/>
      </c>
      <c r="N6479" s="6">
        <f>MOD(ROW()-2,39)+2</f>
        <v/>
      </c>
      <c r="O6479" s="42">
        <f>IF(AND($B6479&lt;&gt;"",$C6479&lt;&gt;"",$B6479&lt;=$C6479),INDEX(Szabalyok!$C:$C,$N6479),"")</f>
        <v/>
      </c>
      <c r="P6479">
        <f>IF(D6479="",P6478,P6478+1)</f>
        <v/>
      </c>
    </row>
    <row r="6480">
      <c r="A6480">
        <f>IF(P6480=P6479,0,P6480)</f>
        <v/>
      </c>
      <c r="B6480" s="41">
        <f>IF($M6480&gt;300,"",IF(OR(INDEX(Bemenet!$E$2:$E$301,$M6480)="",INDEX(Bemenet!$F$2:$F$301,$M6480)=""),"",MAX(INDEX(Bemenet!$E$2:$E$301,$M6480),INDEX(Szabalyok!$A:$A,$N6480))))</f>
        <v/>
      </c>
      <c r="C6480" s="41">
        <f>IF($B6480="","",MIN(INDEX(Bemenet!$F$2:$F$301,$M6480),INDEX(Szabalyok!$B:$B,$N6480)))</f>
        <v/>
      </c>
      <c r="D6480" s="5">
        <f>IF(AND($B6480&lt;&gt;"",$C6480&lt;&gt;"",$B6480&lt;=$C6480),INDEX(Bemenet!$G$2:$G$301,$M6480),"")</f>
        <v/>
      </c>
      <c r="E6480" s="6">
        <f>IF(AND($B6480&lt;&gt;"",$C6480&lt;&gt;"",$B6480&lt;=$C6480),INDEX(Bemenet!$D$2:$D$301,$M6480),"")</f>
        <v/>
      </c>
      <c r="F6480" s="5">
        <f>IF(AND($B6480&lt;&gt;"",$C6480&lt;&gt;"",$B6480&lt;=$C6480),$C6480-$B6480+1,"")</f>
        <v/>
      </c>
      <c r="G6480" s="5">
        <f>IF($F6480="","",$F6480*$D6480)</f>
        <v/>
      </c>
      <c r="H6480" s="42">
        <f>IF($G6480="","",$O6480)</f>
        <v/>
      </c>
      <c r="I6480" s="5">
        <f>IF($G6480="","",$G6480*IF($H6480="",$O6480,$H6480)/100)</f>
        <v/>
      </c>
      <c r="J6480" s="5">
        <f>IF(OR($L6480="",NOT(COUNTIFS($L$2:$L6480,$L6480)=1)),"",SUMIFS($G:$G,$L:$L,$L6480))</f>
        <v/>
      </c>
      <c r="K6480" s="5">
        <f>IF(OR($L6480="",NOT(COUNTIFS($L$2:$L6480,$L6480)=1)),"",SUMIFS($I:$I,$L:$L,$L6480))</f>
        <v/>
      </c>
      <c r="L6480" s="6">
        <f>IF($B6480="","",YEAR($B6480))</f>
        <v/>
      </c>
      <c r="M6480" s="6">
        <f>INT((ROW()-2)/39)+1</f>
        <v/>
      </c>
      <c r="N6480" s="6">
        <f>MOD(ROW()-2,39)+2</f>
        <v/>
      </c>
      <c r="O6480" s="42">
        <f>IF(AND($B6480&lt;&gt;"",$C6480&lt;&gt;"",$B6480&lt;=$C6480),INDEX(Szabalyok!$C:$C,$N6480),"")</f>
        <v/>
      </c>
      <c r="P6480">
        <f>IF(D6480="",P6479,P6479+1)</f>
        <v/>
      </c>
    </row>
    <row r="6481">
      <c r="A6481">
        <f>IF(P6481=P6480,0,P6481)</f>
        <v/>
      </c>
      <c r="B6481" s="41">
        <f>IF($M6481&gt;300,"",IF(OR(INDEX(Bemenet!$E$2:$E$301,$M6481)="",INDEX(Bemenet!$F$2:$F$301,$M6481)=""),"",MAX(INDEX(Bemenet!$E$2:$E$301,$M6481),INDEX(Szabalyok!$A:$A,$N6481))))</f>
        <v/>
      </c>
      <c r="C6481" s="41">
        <f>IF($B6481="","",MIN(INDEX(Bemenet!$F$2:$F$301,$M6481),INDEX(Szabalyok!$B:$B,$N6481)))</f>
        <v/>
      </c>
      <c r="D6481" s="5">
        <f>IF(AND($B6481&lt;&gt;"",$C6481&lt;&gt;"",$B6481&lt;=$C6481),INDEX(Bemenet!$G$2:$G$301,$M6481),"")</f>
        <v/>
      </c>
      <c r="E6481" s="6">
        <f>IF(AND($B6481&lt;&gt;"",$C6481&lt;&gt;"",$B6481&lt;=$C6481),INDEX(Bemenet!$D$2:$D$301,$M6481),"")</f>
        <v/>
      </c>
      <c r="F6481" s="5">
        <f>IF(AND($B6481&lt;&gt;"",$C6481&lt;&gt;"",$B6481&lt;=$C6481),$C6481-$B6481+1,"")</f>
        <v/>
      </c>
      <c r="G6481" s="5">
        <f>IF($F6481="","",$F6481*$D6481)</f>
        <v/>
      </c>
      <c r="H6481" s="42">
        <f>IF($G6481="","",$O6481)</f>
        <v/>
      </c>
      <c r="I6481" s="5">
        <f>IF($G6481="","",$G6481*IF($H6481="",$O6481,$H6481)/100)</f>
        <v/>
      </c>
      <c r="J6481" s="5">
        <f>IF(OR($L6481="",NOT(COUNTIFS($L$2:$L6481,$L6481)=1)),"",SUMIFS($G:$G,$L:$L,$L6481))</f>
        <v/>
      </c>
      <c r="K6481" s="5">
        <f>IF(OR($L6481="",NOT(COUNTIFS($L$2:$L6481,$L6481)=1)),"",SUMIFS($I:$I,$L:$L,$L6481))</f>
        <v/>
      </c>
      <c r="L6481" s="6">
        <f>IF($B6481="","",YEAR($B6481))</f>
        <v/>
      </c>
      <c r="M6481" s="6">
        <f>INT((ROW()-2)/39)+1</f>
        <v/>
      </c>
      <c r="N6481" s="6">
        <f>MOD(ROW()-2,39)+2</f>
        <v/>
      </c>
      <c r="O6481" s="42">
        <f>IF(AND($B6481&lt;&gt;"",$C6481&lt;&gt;"",$B6481&lt;=$C6481),INDEX(Szabalyok!$C:$C,$N6481),"")</f>
        <v/>
      </c>
      <c r="P6481">
        <f>IF(D6481="",P6480,P6480+1)</f>
        <v/>
      </c>
    </row>
    <row r="6482">
      <c r="A6482">
        <f>IF(P6482=P6481,0,P6482)</f>
        <v/>
      </c>
      <c r="B6482" s="41">
        <f>IF($M6482&gt;300,"",IF(OR(INDEX(Bemenet!$E$2:$E$301,$M6482)="",INDEX(Bemenet!$F$2:$F$301,$M6482)=""),"",MAX(INDEX(Bemenet!$E$2:$E$301,$M6482),INDEX(Szabalyok!$A:$A,$N6482))))</f>
        <v/>
      </c>
      <c r="C6482" s="41">
        <f>IF($B6482="","",MIN(INDEX(Bemenet!$F$2:$F$301,$M6482),INDEX(Szabalyok!$B:$B,$N6482)))</f>
        <v/>
      </c>
      <c r="D6482" s="5">
        <f>IF(AND($B6482&lt;&gt;"",$C6482&lt;&gt;"",$B6482&lt;=$C6482),INDEX(Bemenet!$G$2:$G$301,$M6482),"")</f>
        <v/>
      </c>
      <c r="E6482" s="6">
        <f>IF(AND($B6482&lt;&gt;"",$C6482&lt;&gt;"",$B6482&lt;=$C6482),INDEX(Bemenet!$D$2:$D$301,$M6482),"")</f>
        <v/>
      </c>
      <c r="F6482" s="5">
        <f>IF(AND($B6482&lt;&gt;"",$C6482&lt;&gt;"",$B6482&lt;=$C6482),$C6482-$B6482+1,"")</f>
        <v/>
      </c>
      <c r="G6482" s="5">
        <f>IF($F6482="","",$F6482*$D6482)</f>
        <v/>
      </c>
      <c r="H6482" s="42">
        <f>IF($G6482="","",$O6482)</f>
        <v/>
      </c>
      <c r="I6482" s="5">
        <f>IF($G6482="","",$G6482*IF($H6482="",$O6482,$H6482)/100)</f>
        <v/>
      </c>
      <c r="J6482" s="5">
        <f>IF(OR($L6482="",NOT(COUNTIFS($L$2:$L6482,$L6482)=1)),"",SUMIFS($G:$G,$L:$L,$L6482))</f>
        <v/>
      </c>
      <c r="K6482" s="5">
        <f>IF(OR($L6482="",NOT(COUNTIFS($L$2:$L6482,$L6482)=1)),"",SUMIFS($I:$I,$L:$L,$L6482))</f>
        <v/>
      </c>
      <c r="L6482" s="6">
        <f>IF($B6482="","",YEAR($B6482))</f>
        <v/>
      </c>
      <c r="M6482" s="6">
        <f>INT((ROW()-2)/39)+1</f>
        <v/>
      </c>
      <c r="N6482" s="6">
        <f>MOD(ROW()-2,39)+2</f>
        <v/>
      </c>
      <c r="O6482" s="42">
        <f>IF(AND($B6482&lt;&gt;"",$C6482&lt;&gt;"",$B6482&lt;=$C6482),INDEX(Szabalyok!$C:$C,$N6482),"")</f>
        <v/>
      </c>
      <c r="P6482">
        <f>IF(D6482="",P6481,P6481+1)</f>
        <v/>
      </c>
    </row>
    <row r="6483">
      <c r="A6483">
        <f>IF(P6483=P6482,0,P6483)</f>
        <v/>
      </c>
      <c r="B6483" s="41">
        <f>IF($M6483&gt;300,"",IF(OR(INDEX(Bemenet!$E$2:$E$301,$M6483)="",INDEX(Bemenet!$F$2:$F$301,$M6483)=""),"",MAX(INDEX(Bemenet!$E$2:$E$301,$M6483),INDEX(Szabalyok!$A:$A,$N6483))))</f>
        <v/>
      </c>
      <c r="C6483" s="41">
        <f>IF($B6483="","",MIN(INDEX(Bemenet!$F$2:$F$301,$M6483),INDEX(Szabalyok!$B:$B,$N6483)))</f>
        <v/>
      </c>
      <c r="D6483" s="5">
        <f>IF(AND($B6483&lt;&gt;"",$C6483&lt;&gt;"",$B6483&lt;=$C6483),INDEX(Bemenet!$G$2:$G$301,$M6483),"")</f>
        <v/>
      </c>
      <c r="E6483" s="6">
        <f>IF(AND($B6483&lt;&gt;"",$C6483&lt;&gt;"",$B6483&lt;=$C6483),INDEX(Bemenet!$D$2:$D$301,$M6483),"")</f>
        <v/>
      </c>
      <c r="F6483" s="5">
        <f>IF(AND($B6483&lt;&gt;"",$C6483&lt;&gt;"",$B6483&lt;=$C6483),$C6483-$B6483+1,"")</f>
        <v/>
      </c>
      <c r="G6483" s="5">
        <f>IF($F6483="","",$F6483*$D6483)</f>
        <v/>
      </c>
      <c r="H6483" s="42">
        <f>IF($G6483="","",$O6483)</f>
        <v/>
      </c>
      <c r="I6483" s="5">
        <f>IF($G6483="","",$G6483*IF($H6483="",$O6483,$H6483)/100)</f>
        <v/>
      </c>
      <c r="J6483" s="5">
        <f>IF(OR($L6483="",NOT(COUNTIFS($L$2:$L6483,$L6483)=1)),"",SUMIFS($G:$G,$L:$L,$L6483))</f>
        <v/>
      </c>
      <c r="K6483" s="5">
        <f>IF(OR($L6483="",NOT(COUNTIFS($L$2:$L6483,$L6483)=1)),"",SUMIFS($I:$I,$L:$L,$L6483))</f>
        <v/>
      </c>
      <c r="L6483" s="6">
        <f>IF($B6483="","",YEAR($B6483))</f>
        <v/>
      </c>
      <c r="M6483" s="6">
        <f>INT((ROW()-2)/39)+1</f>
        <v/>
      </c>
      <c r="N6483" s="6">
        <f>MOD(ROW()-2,39)+2</f>
        <v/>
      </c>
      <c r="O6483" s="42">
        <f>IF(AND($B6483&lt;&gt;"",$C6483&lt;&gt;"",$B6483&lt;=$C6483),INDEX(Szabalyok!$C:$C,$N6483),"")</f>
        <v/>
      </c>
      <c r="P6483">
        <f>IF(D6483="",P6482,P6482+1)</f>
        <v/>
      </c>
    </row>
    <row r="6484">
      <c r="A6484">
        <f>IF(P6484=P6483,0,P6484)</f>
        <v/>
      </c>
      <c r="B6484" s="41">
        <f>IF($M6484&gt;300,"",IF(OR(INDEX(Bemenet!$E$2:$E$301,$M6484)="",INDEX(Bemenet!$F$2:$F$301,$M6484)=""),"",MAX(INDEX(Bemenet!$E$2:$E$301,$M6484),INDEX(Szabalyok!$A:$A,$N6484))))</f>
        <v/>
      </c>
      <c r="C6484" s="41">
        <f>IF($B6484="","",MIN(INDEX(Bemenet!$F$2:$F$301,$M6484),INDEX(Szabalyok!$B:$B,$N6484)))</f>
        <v/>
      </c>
      <c r="D6484" s="5">
        <f>IF(AND($B6484&lt;&gt;"",$C6484&lt;&gt;"",$B6484&lt;=$C6484),INDEX(Bemenet!$G$2:$G$301,$M6484),"")</f>
        <v/>
      </c>
      <c r="E6484" s="6">
        <f>IF(AND($B6484&lt;&gt;"",$C6484&lt;&gt;"",$B6484&lt;=$C6484),INDEX(Bemenet!$D$2:$D$301,$M6484),"")</f>
        <v/>
      </c>
      <c r="F6484" s="5">
        <f>IF(AND($B6484&lt;&gt;"",$C6484&lt;&gt;"",$B6484&lt;=$C6484),$C6484-$B6484+1,"")</f>
        <v/>
      </c>
      <c r="G6484" s="5">
        <f>IF($F6484="","",$F6484*$D6484)</f>
        <v/>
      </c>
      <c r="H6484" s="42">
        <f>IF($G6484="","",$O6484)</f>
        <v/>
      </c>
      <c r="I6484" s="5">
        <f>IF($G6484="","",$G6484*IF($H6484="",$O6484,$H6484)/100)</f>
        <v/>
      </c>
      <c r="J6484" s="5">
        <f>IF(OR($L6484="",NOT(COUNTIFS($L$2:$L6484,$L6484)=1)),"",SUMIFS($G:$G,$L:$L,$L6484))</f>
        <v/>
      </c>
      <c r="K6484" s="5">
        <f>IF(OR($L6484="",NOT(COUNTIFS($L$2:$L6484,$L6484)=1)),"",SUMIFS($I:$I,$L:$L,$L6484))</f>
        <v/>
      </c>
      <c r="L6484" s="6">
        <f>IF($B6484="","",YEAR($B6484))</f>
        <v/>
      </c>
      <c r="M6484" s="6">
        <f>INT((ROW()-2)/39)+1</f>
        <v/>
      </c>
      <c r="N6484" s="6">
        <f>MOD(ROW()-2,39)+2</f>
        <v/>
      </c>
      <c r="O6484" s="42">
        <f>IF(AND($B6484&lt;&gt;"",$C6484&lt;&gt;"",$B6484&lt;=$C6484),INDEX(Szabalyok!$C:$C,$N6484),"")</f>
        <v/>
      </c>
      <c r="P6484">
        <f>IF(D6484="",P6483,P6483+1)</f>
        <v/>
      </c>
    </row>
    <row r="6485">
      <c r="A6485">
        <f>IF(P6485=P6484,0,P6485)</f>
        <v/>
      </c>
      <c r="B6485" s="41">
        <f>IF($M6485&gt;300,"",IF(OR(INDEX(Bemenet!$E$2:$E$301,$M6485)="",INDEX(Bemenet!$F$2:$F$301,$M6485)=""),"",MAX(INDEX(Bemenet!$E$2:$E$301,$M6485),INDEX(Szabalyok!$A:$A,$N6485))))</f>
        <v/>
      </c>
      <c r="C6485" s="41">
        <f>IF($B6485="","",MIN(INDEX(Bemenet!$F$2:$F$301,$M6485),INDEX(Szabalyok!$B:$B,$N6485)))</f>
        <v/>
      </c>
      <c r="D6485" s="5">
        <f>IF(AND($B6485&lt;&gt;"",$C6485&lt;&gt;"",$B6485&lt;=$C6485),INDEX(Bemenet!$G$2:$G$301,$M6485),"")</f>
        <v/>
      </c>
      <c r="E6485" s="6">
        <f>IF(AND($B6485&lt;&gt;"",$C6485&lt;&gt;"",$B6485&lt;=$C6485),INDEX(Bemenet!$D$2:$D$301,$M6485),"")</f>
        <v/>
      </c>
      <c r="F6485" s="5">
        <f>IF(AND($B6485&lt;&gt;"",$C6485&lt;&gt;"",$B6485&lt;=$C6485),$C6485-$B6485+1,"")</f>
        <v/>
      </c>
      <c r="G6485" s="5">
        <f>IF($F6485="","",$F6485*$D6485)</f>
        <v/>
      </c>
      <c r="H6485" s="42">
        <f>IF($G6485="","",$O6485)</f>
        <v/>
      </c>
      <c r="I6485" s="5">
        <f>IF($G6485="","",$G6485*IF($H6485="",$O6485,$H6485)/100)</f>
        <v/>
      </c>
      <c r="J6485" s="5">
        <f>IF(OR($L6485="",NOT(COUNTIFS($L$2:$L6485,$L6485)=1)),"",SUMIFS($G:$G,$L:$L,$L6485))</f>
        <v/>
      </c>
      <c r="K6485" s="5">
        <f>IF(OR($L6485="",NOT(COUNTIFS($L$2:$L6485,$L6485)=1)),"",SUMIFS($I:$I,$L:$L,$L6485))</f>
        <v/>
      </c>
      <c r="L6485" s="6">
        <f>IF($B6485="","",YEAR($B6485))</f>
        <v/>
      </c>
      <c r="M6485" s="6">
        <f>INT((ROW()-2)/39)+1</f>
        <v/>
      </c>
      <c r="N6485" s="6">
        <f>MOD(ROW()-2,39)+2</f>
        <v/>
      </c>
      <c r="O6485" s="42">
        <f>IF(AND($B6485&lt;&gt;"",$C6485&lt;&gt;"",$B6485&lt;=$C6485),INDEX(Szabalyok!$C:$C,$N6485),"")</f>
        <v/>
      </c>
      <c r="P6485">
        <f>IF(D6485="",P6484,P6484+1)</f>
        <v/>
      </c>
    </row>
    <row r="6486">
      <c r="A6486">
        <f>IF(P6486=P6485,0,P6486)</f>
        <v/>
      </c>
      <c r="B6486" s="41">
        <f>IF($M6486&gt;300,"",IF(OR(INDEX(Bemenet!$E$2:$E$301,$M6486)="",INDEX(Bemenet!$F$2:$F$301,$M6486)=""),"",MAX(INDEX(Bemenet!$E$2:$E$301,$M6486),INDEX(Szabalyok!$A:$A,$N6486))))</f>
        <v/>
      </c>
      <c r="C6486" s="41">
        <f>IF($B6486="","",MIN(INDEX(Bemenet!$F$2:$F$301,$M6486),INDEX(Szabalyok!$B:$B,$N6486)))</f>
        <v/>
      </c>
      <c r="D6486" s="5">
        <f>IF(AND($B6486&lt;&gt;"",$C6486&lt;&gt;"",$B6486&lt;=$C6486),INDEX(Bemenet!$G$2:$G$301,$M6486),"")</f>
        <v/>
      </c>
      <c r="E6486" s="6">
        <f>IF(AND($B6486&lt;&gt;"",$C6486&lt;&gt;"",$B6486&lt;=$C6486),INDEX(Bemenet!$D$2:$D$301,$M6486),"")</f>
        <v/>
      </c>
      <c r="F6486" s="5">
        <f>IF(AND($B6486&lt;&gt;"",$C6486&lt;&gt;"",$B6486&lt;=$C6486),$C6486-$B6486+1,"")</f>
        <v/>
      </c>
      <c r="G6486" s="5">
        <f>IF($F6486="","",$F6486*$D6486)</f>
        <v/>
      </c>
      <c r="H6486" s="42">
        <f>IF($G6486="","",$O6486)</f>
        <v/>
      </c>
      <c r="I6486" s="5">
        <f>IF($G6486="","",$G6486*IF($H6486="",$O6486,$H6486)/100)</f>
        <v/>
      </c>
      <c r="J6486" s="5">
        <f>IF(OR($L6486="",NOT(COUNTIFS($L$2:$L6486,$L6486)=1)),"",SUMIFS($G:$G,$L:$L,$L6486))</f>
        <v/>
      </c>
      <c r="K6486" s="5">
        <f>IF(OR($L6486="",NOT(COUNTIFS($L$2:$L6486,$L6486)=1)),"",SUMIFS($I:$I,$L:$L,$L6486))</f>
        <v/>
      </c>
      <c r="L6486" s="6">
        <f>IF($B6486="","",YEAR($B6486))</f>
        <v/>
      </c>
      <c r="M6486" s="6">
        <f>INT((ROW()-2)/39)+1</f>
        <v/>
      </c>
      <c r="N6486" s="6">
        <f>MOD(ROW()-2,39)+2</f>
        <v/>
      </c>
      <c r="O6486" s="42">
        <f>IF(AND($B6486&lt;&gt;"",$C6486&lt;&gt;"",$B6486&lt;=$C6486),INDEX(Szabalyok!$C:$C,$N6486),"")</f>
        <v/>
      </c>
      <c r="P6486">
        <f>IF(D6486="",P6485,P6485+1)</f>
        <v/>
      </c>
    </row>
    <row r="6487">
      <c r="A6487">
        <f>IF(P6487=P6486,0,P6487)</f>
        <v/>
      </c>
      <c r="B6487" s="41">
        <f>IF($M6487&gt;300,"",IF(OR(INDEX(Bemenet!$E$2:$E$301,$M6487)="",INDEX(Bemenet!$F$2:$F$301,$M6487)=""),"",MAX(INDEX(Bemenet!$E$2:$E$301,$M6487),INDEX(Szabalyok!$A:$A,$N6487))))</f>
        <v/>
      </c>
      <c r="C6487" s="41">
        <f>IF($B6487="","",MIN(INDEX(Bemenet!$F$2:$F$301,$M6487),INDEX(Szabalyok!$B:$B,$N6487)))</f>
        <v/>
      </c>
      <c r="D6487" s="5">
        <f>IF(AND($B6487&lt;&gt;"",$C6487&lt;&gt;"",$B6487&lt;=$C6487),INDEX(Bemenet!$G$2:$G$301,$M6487),"")</f>
        <v/>
      </c>
      <c r="E6487" s="6">
        <f>IF(AND($B6487&lt;&gt;"",$C6487&lt;&gt;"",$B6487&lt;=$C6487),INDEX(Bemenet!$D$2:$D$301,$M6487),"")</f>
        <v/>
      </c>
      <c r="F6487" s="5">
        <f>IF(AND($B6487&lt;&gt;"",$C6487&lt;&gt;"",$B6487&lt;=$C6487),$C6487-$B6487+1,"")</f>
        <v/>
      </c>
      <c r="G6487" s="5">
        <f>IF($F6487="","",$F6487*$D6487)</f>
        <v/>
      </c>
      <c r="H6487" s="42">
        <f>IF($G6487="","",$O6487)</f>
        <v/>
      </c>
      <c r="I6487" s="5">
        <f>IF($G6487="","",$G6487*IF($H6487="",$O6487,$H6487)/100)</f>
        <v/>
      </c>
      <c r="J6487" s="5">
        <f>IF(OR($L6487="",NOT(COUNTIFS($L$2:$L6487,$L6487)=1)),"",SUMIFS($G:$G,$L:$L,$L6487))</f>
        <v/>
      </c>
      <c r="K6487" s="5">
        <f>IF(OR($L6487="",NOT(COUNTIFS($L$2:$L6487,$L6487)=1)),"",SUMIFS($I:$I,$L:$L,$L6487))</f>
        <v/>
      </c>
      <c r="L6487" s="6">
        <f>IF($B6487="","",YEAR($B6487))</f>
        <v/>
      </c>
      <c r="M6487" s="6">
        <f>INT((ROW()-2)/39)+1</f>
        <v/>
      </c>
      <c r="N6487" s="6">
        <f>MOD(ROW()-2,39)+2</f>
        <v/>
      </c>
      <c r="O6487" s="42">
        <f>IF(AND($B6487&lt;&gt;"",$C6487&lt;&gt;"",$B6487&lt;=$C6487),INDEX(Szabalyok!$C:$C,$N6487),"")</f>
        <v/>
      </c>
      <c r="P6487">
        <f>IF(D6487="",P6486,P6486+1)</f>
        <v/>
      </c>
    </row>
    <row r="6488">
      <c r="A6488">
        <f>IF(P6488=P6487,0,P6488)</f>
        <v/>
      </c>
      <c r="B6488" s="41">
        <f>IF($M6488&gt;300,"",IF(OR(INDEX(Bemenet!$E$2:$E$301,$M6488)="",INDEX(Bemenet!$F$2:$F$301,$M6488)=""),"",MAX(INDEX(Bemenet!$E$2:$E$301,$M6488),INDEX(Szabalyok!$A:$A,$N6488))))</f>
        <v/>
      </c>
      <c r="C6488" s="41">
        <f>IF($B6488="","",MIN(INDEX(Bemenet!$F$2:$F$301,$M6488),INDEX(Szabalyok!$B:$B,$N6488)))</f>
        <v/>
      </c>
      <c r="D6488" s="5">
        <f>IF(AND($B6488&lt;&gt;"",$C6488&lt;&gt;"",$B6488&lt;=$C6488),INDEX(Bemenet!$G$2:$G$301,$M6488),"")</f>
        <v/>
      </c>
      <c r="E6488" s="6">
        <f>IF(AND($B6488&lt;&gt;"",$C6488&lt;&gt;"",$B6488&lt;=$C6488),INDEX(Bemenet!$D$2:$D$301,$M6488),"")</f>
        <v/>
      </c>
      <c r="F6488" s="5">
        <f>IF(AND($B6488&lt;&gt;"",$C6488&lt;&gt;"",$B6488&lt;=$C6488),$C6488-$B6488+1,"")</f>
        <v/>
      </c>
      <c r="G6488" s="5">
        <f>IF($F6488="","",$F6488*$D6488)</f>
        <v/>
      </c>
      <c r="H6488" s="42">
        <f>IF($G6488="","",$O6488)</f>
        <v/>
      </c>
      <c r="I6488" s="5">
        <f>IF($G6488="","",$G6488*IF($H6488="",$O6488,$H6488)/100)</f>
        <v/>
      </c>
      <c r="J6488" s="5">
        <f>IF(OR($L6488="",NOT(COUNTIFS($L$2:$L6488,$L6488)=1)),"",SUMIFS($G:$G,$L:$L,$L6488))</f>
        <v/>
      </c>
      <c r="K6488" s="5">
        <f>IF(OR($L6488="",NOT(COUNTIFS($L$2:$L6488,$L6488)=1)),"",SUMIFS($I:$I,$L:$L,$L6488))</f>
        <v/>
      </c>
      <c r="L6488" s="6">
        <f>IF($B6488="","",YEAR($B6488))</f>
        <v/>
      </c>
      <c r="M6488" s="6">
        <f>INT((ROW()-2)/39)+1</f>
        <v/>
      </c>
      <c r="N6488" s="6">
        <f>MOD(ROW()-2,39)+2</f>
        <v/>
      </c>
      <c r="O6488" s="42">
        <f>IF(AND($B6488&lt;&gt;"",$C6488&lt;&gt;"",$B6488&lt;=$C6488),INDEX(Szabalyok!$C:$C,$N6488),"")</f>
        <v/>
      </c>
      <c r="P6488">
        <f>IF(D6488="",P6487,P6487+1)</f>
        <v/>
      </c>
    </row>
    <row r="6489">
      <c r="A6489">
        <f>IF(P6489=P6488,0,P6489)</f>
        <v/>
      </c>
      <c r="B6489" s="41">
        <f>IF($M6489&gt;300,"",IF(OR(INDEX(Bemenet!$E$2:$E$301,$M6489)="",INDEX(Bemenet!$F$2:$F$301,$M6489)=""),"",MAX(INDEX(Bemenet!$E$2:$E$301,$M6489),INDEX(Szabalyok!$A:$A,$N6489))))</f>
        <v/>
      </c>
      <c r="C6489" s="41">
        <f>IF($B6489="","",MIN(INDEX(Bemenet!$F$2:$F$301,$M6489),INDEX(Szabalyok!$B:$B,$N6489)))</f>
        <v/>
      </c>
      <c r="D6489" s="5">
        <f>IF(AND($B6489&lt;&gt;"",$C6489&lt;&gt;"",$B6489&lt;=$C6489),INDEX(Bemenet!$G$2:$G$301,$M6489),"")</f>
        <v/>
      </c>
      <c r="E6489" s="6">
        <f>IF(AND($B6489&lt;&gt;"",$C6489&lt;&gt;"",$B6489&lt;=$C6489),INDEX(Bemenet!$D$2:$D$301,$M6489),"")</f>
        <v/>
      </c>
      <c r="F6489" s="5">
        <f>IF(AND($B6489&lt;&gt;"",$C6489&lt;&gt;"",$B6489&lt;=$C6489),$C6489-$B6489+1,"")</f>
        <v/>
      </c>
      <c r="G6489" s="5">
        <f>IF($F6489="","",$F6489*$D6489)</f>
        <v/>
      </c>
      <c r="H6489" s="42">
        <f>IF($G6489="","",$O6489)</f>
        <v/>
      </c>
      <c r="I6489" s="5">
        <f>IF($G6489="","",$G6489*IF($H6489="",$O6489,$H6489)/100)</f>
        <v/>
      </c>
      <c r="J6489" s="5">
        <f>IF(OR($L6489="",NOT(COUNTIFS($L$2:$L6489,$L6489)=1)),"",SUMIFS($G:$G,$L:$L,$L6489))</f>
        <v/>
      </c>
      <c r="K6489" s="5">
        <f>IF(OR($L6489="",NOT(COUNTIFS($L$2:$L6489,$L6489)=1)),"",SUMIFS($I:$I,$L:$L,$L6489))</f>
        <v/>
      </c>
      <c r="L6489" s="6">
        <f>IF($B6489="","",YEAR($B6489))</f>
        <v/>
      </c>
      <c r="M6489" s="6">
        <f>INT((ROW()-2)/39)+1</f>
        <v/>
      </c>
      <c r="N6489" s="6">
        <f>MOD(ROW()-2,39)+2</f>
        <v/>
      </c>
      <c r="O6489" s="42">
        <f>IF(AND($B6489&lt;&gt;"",$C6489&lt;&gt;"",$B6489&lt;=$C6489),INDEX(Szabalyok!$C:$C,$N6489),"")</f>
        <v/>
      </c>
      <c r="P6489">
        <f>IF(D6489="",P6488,P6488+1)</f>
        <v/>
      </c>
    </row>
    <row r="6490">
      <c r="A6490">
        <f>IF(P6490=P6489,0,P6490)</f>
        <v/>
      </c>
      <c r="B6490" s="41">
        <f>IF($M6490&gt;300,"",IF(OR(INDEX(Bemenet!$E$2:$E$301,$M6490)="",INDEX(Bemenet!$F$2:$F$301,$M6490)=""),"",MAX(INDEX(Bemenet!$E$2:$E$301,$M6490),INDEX(Szabalyok!$A:$A,$N6490))))</f>
        <v/>
      </c>
      <c r="C6490" s="41">
        <f>IF($B6490="","",MIN(INDEX(Bemenet!$F$2:$F$301,$M6490),INDEX(Szabalyok!$B:$B,$N6490)))</f>
        <v/>
      </c>
      <c r="D6490" s="5">
        <f>IF(AND($B6490&lt;&gt;"",$C6490&lt;&gt;"",$B6490&lt;=$C6490),INDEX(Bemenet!$G$2:$G$301,$M6490),"")</f>
        <v/>
      </c>
      <c r="E6490" s="6">
        <f>IF(AND($B6490&lt;&gt;"",$C6490&lt;&gt;"",$B6490&lt;=$C6490),INDEX(Bemenet!$D$2:$D$301,$M6490),"")</f>
        <v/>
      </c>
      <c r="F6490" s="5">
        <f>IF(AND($B6490&lt;&gt;"",$C6490&lt;&gt;"",$B6490&lt;=$C6490),$C6490-$B6490+1,"")</f>
        <v/>
      </c>
      <c r="G6490" s="5">
        <f>IF($F6490="","",$F6490*$D6490)</f>
        <v/>
      </c>
      <c r="H6490" s="42">
        <f>IF($G6490="","",$O6490)</f>
        <v/>
      </c>
      <c r="I6490" s="5">
        <f>IF($G6490="","",$G6490*IF($H6490="",$O6490,$H6490)/100)</f>
        <v/>
      </c>
      <c r="J6490" s="5">
        <f>IF(OR($L6490="",NOT(COUNTIFS($L$2:$L6490,$L6490)=1)),"",SUMIFS($G:$G,$L:$L,$L6490))</f>
        <v/>
      </c>
      <c r="K6490" s="5">
        <f>IF(OR($L6490="",NOT(COUNTIFS($L$2:$L6490,$L6490)=1)),"",SUMIFS($I:$I,$L:$L,$L6490))</f>
        <v/>
      </c>
      <c r="L6490" s="6">
        <f>IF($B6490="","",YEAR($B6490))</f>
        <v/>
      </c>
      <c r="M6490" s="6">
        <f>INT((ROW()-2)/39)+1</f>
        <v/>
      </c>
      <c r="N6490" s="6">
        <f>MOD(ROW()-2,39)+2</f>
        <v/>
      </c>
      <c r="O6490" s="42">
        <f>IF(AND($B6490&lt;&gt;"",$C6490&lt;&gt;"",$B6490&lt;=$C6490),INDEX(Szabalyok!$C:$C,$N6490),"")</f>
        <v/>
      </c>
      <c r="P6490">
        <f>IF(D6490="",P6489,P6489+1)</f>
        <v/>
      </c>
    </row>
    <row r="6491">
      <c r="A6491">
        <f>IF(P6491=P6490,0,P6491)</f>
        <v/>
      </c>
      <c r="B6491" s="41">
        <f>IF($M6491&gt;300,"",IF(OR(INDEX(Bemenet!$E$2:$E$301,$M6491)="",INDEX(Bemenet!$F$2:$F$301,$M6491)=""),"",MAX(INDEX(Bemenet!$E$2:$E$301,$M6491),INDEX(Szabalyok!$A:$A,$N6491))))</f>
        <v/>
      </c>
      <c r="C6491" s="41">
        <f>IF($B6491="","",MIN(INDEX(Bemenet!$F$2:$F$301,$M6491),INDEX(Szabalyok!$B:$B,$N6491)))</f>
        <v/>
      </c>
      <c r="D6491" s="5">
        <f>IF(AND($B6491&lt;&gt;"",$C6491&lt;&gt;"",$B6491&lt;=$C6491),INDEX(Bemenet!$G$2:$G$301,$M6491),"")</f>
        <v/>
      </c>
      <c r="E6491" s="6">
        <f>IF(AND($B6491&lt;&gt;"",$C6491&lt;&gt;"",$B6491&lt;=$C6491),INDEX(Bemenet!$D$2:$D$301,$M6491),"")</f>
        <v/>
      </c>
      <c r="F6491" s="5">
        <f>IF(AND($B6491&lt;&gt;"",$C6491&lt;&gt;"",$B6491&lt;=$C6491),$C6491-$B6491+1,"")</f>
        <v/>
      </c>
      <c r="G6491" s="5">
        <f>IF($F6491="","",$F6491*$D6491)</f>
        <v/>
      </c>
      <c r="H6491" s="42">
        <f>IF($G6491="","",$O6491)</f>
        <v/>
      </c>
      <c r="I6491" s="5">
        <f>IF($G6491="","",$G6491*IF($H6491="",$O6491,$H6491)/100)</f>
        <v/>
      </c>
      <c r="J6491" s="5">
        <f>IF(OR($L6491="",NOT(COUNTIFS($L$2:$L6491,$L6491)=1)),"",SUMIFS($G:$G,$L:$L,$L6491))</f>
        <v/>
      </c>
      <c r="K6491" s="5">
        <f>IF(OR($L6491="",NOT(COUNTIFS($L$2:$L6491,$L6491)=1)),"",SUMIFS($I:$I,$L:$L,$L6491))</f>
        <v/>
      </c>
      <c r="L6491" s="6">
        <f>IF($B6491="","",YEAR($B6491))</f>
        <v/>
      </c>
      <c r="M6491" s="6">
        <f>INT((ROW()-2)/39)+1</f>
        <v/>
      </c>
      <c r="N6491" s="6">
        <f>MOD(ROW()-2,39)+2</f>
        <v/>
      </c>
      <c r="O6491" s="42">
        <f>IF(AND($B6491&lt;&gt;"",$C6491&lt;&gt;"",$B6491&lt;=$C6491),INDEX(Szabalyok!$C:$C,$N6491),"")</f>
        <v/>
      </c>
      <c r="P6491">
        <f>IF(D6491="",P6490,P6490+1)</f>
        <v/>
      </c>
    </row>
    <row r="6492">
      <c r="A6492">
        <f>IF(P6492=P6491,0,P6492)</f>
        <v/>
      </c>
      <c r="B6492" s="41">
        <f>IF($M6492&gt;300,"",IF(OR(INDEX(Bemenet!$E$2:$E$301,$M6492)="",INDEX(Bemenet!$F$2:$F$301,$M6492)=""),"",MAX(INDEX(Bemenet!$E$2:$E$301,$M6492),INDEX(Szabalyok!$A:$A,$N6492))))</f>
        <v/>
      </c>
      <c r="C6492" s="41">
        <f>IF($B6492="","",MIN(INDEX(Bemenet!$F$2:$F$301,$M6492),INDEX(Szabalyok!$B:$B,$N6492)))</f>
        <v/>
      </c>
      <c r="D6492" s="5">
        <f>IF(AND($B6492&lt;&gt;"",$C6492&lt;&gt;"",$B6492&lt;=$C6492),INDEX(Bemenet!$G$2:$G$301,$M6492),"")</f>
        <v/>
      </c>
      <c r="E6492" s="6">
        <f>IF(AND($B6492&lt;&gt;"",$C6492&lt;&gt;"",$B6492&lt;=$C6492),INDEX(Bemenet!$D$2:$D$301,$M6492),"")</f>
        <v/>
      </c>
      <c r="F6492" s="5">
        <f>IF(AND($B6492&lt;&gt;"",$C6492&lt;&gt;"",$B6492&lt;=$C6492),$C6492-$B6492+1,"")</f>
        <v/>
      </c>
      <c r="G6492" s="5">
        <f>IF($F6492="","",$F6492*$D6492)</f>
        <v/>
      </c>
      <c r="H6492" s="42">
        <f>IF($G6492="","",$O6492)</f>
        <v/>
      </c>
      <c r="I6492" s="5">
        <f>IF($G6492="","",$G6492*IF($H6492="",$O6492,$H6492)/100)</f>
        <v/>
      </c>
      <c r="J6492" s="5">
        <f>IF(OR($L6492="",NOT(COUNTIFS($L$2:$L6492,$L6492)=1)),"",SUMIFS($G:$G,$L:$L,$L6492))</f>
        <v/>
      </c>
      <c r="K6492" s="5">
        <f>IF(OR($L6492="",NOT(COUNTIFS($L$2:$L6492,$L6492)=1)),"",SUMIFS($I:$I,$L:$L,$L6492))</f>
        <v/>
      </c>
      <c r="L6492" s="6">
        <f>IF($B6492="","",YEAR($B6492))</f>
        <v/>
      </c>
      <c r="M6492" s="6">
        <f>INT((ROW()-2)/39)+1</f>
        <v/>
      </c>
      <c r="N6492" s="6">
        <f>MOD(ROW()-2,39)+2</f>
        <v/>
      </c>
      <c r="O6492" s="42">
        <f>IF(AND($B6492&lt;&gt;"",$C6492&lt;&gt;"",$B6492&lt;=$C6492),INDEX(Szabalyok!$C:$C,$N6492),"")</f>
        <v/>
      </c>
      <c r="P6492">
        <f>IF(D6492="",P6491,P6491+1)</f>
        <v/>
      </c>
    </row>
    <row r="6493">
      <c r="A6493">
        <f>IF(P6493=P6492,0,P6493)</f>
        <v/>
      </c>
      <c r="B6493" s="41">
        <f>IF($M6493&gt;300,"",IF(OR(INDEX(Bemenet!$E$2:$E$301,$M6493)="",INDEX(Bemenet!$F$2:$F$301,$M6493)=""),"",MAX(INDEX(Bemenet!$E$2:$E$301,$M6493),INDEX(Szabalyok!$A:$A,$N6493))))</f>
        <v/>
      </c>
      <c r="C6493" s="41">
        <f>IF($B6493="","",MIN(INDEX(Bemenet!$F$2:$F$301,$M6493),INDEX(Szabalyok!$B:$B,$N6493)))</f>
        <v/>
      </c>
      <c r="D6493" s="5">
        <f>IF(AND($B6493&lt;&gt;"",$C6493&lt;&gt;"",$B6493&lt;=$C6493),INDEX(Bemenet!$G$2:$G$301,$M6493),"")</f>
        <v/>
      </c>
      <c r="E6493" s="6">
        <f>IF(AND($B6493&lt;&gt;"",$C6493&lt;&gt;"",$B6493&lt;=$C6493),INDEX(Bemenet!$D$2:$D$301,$M6493),"")</f>
        <v/>
      </c>
      <c r="F6493" s="5">
        <f>IF(AND($B6493&lt;&gt;"",$C6493&lt;&gt;"",$B6493&lt;=$C6493),$C6493-$B6493+1,"")</f>
        <v/>
      </c>
      <c r="G6493" s="5">
        <f>IF($F6493="","",$F6493*$D6493)</f>
        <v/>
      </c>
      <c r="H6493" s="42">
        <f>IF($G6493="","",$O6493)</f>
        <v/>
      </c>
      <c r="I6493" s="5">
        <f>IF($G6493="","",$G6493*IF($H6493="",$O6493,$H6493)/100)</f>
        <v/>
      </c>
      <c r="J6493" s="5">
        <f>IF(OR($L6493="",NOT(COUNTIFS($L$2:$L6493,$L6493)=1)),"",SUMIFS($G:$G,$L:$L,$L6493))</f>
        <v/>
      </c>
      <c r="K6493" s="5">
        <f>IF(OR($L6493="",NOT(COUNTIFS($L$2:$L6493,$L6493)=1)),"",SUMIFS($I:$I,$L:$L,$L6493))</f>
        <v/>
      </c>
      <c r="L6493" s="6">
        <f>IF($B6493="","",YEAR($B6493))</f>
        <v/>
      </c>
      <c r="M6493" s="6">
        <f>INT((ROW()-2)/39)+1</f>
        <v/>
      </c>
      <c r="N6493" s="6">
        <f>MOD(ROW()-2,39)+2</f>
        <v/>
      </c>
      <c r="O6493" s="42">
        <f>IF(AND($B6493&lt;&gt;"",$C6493&lt;&gt;"",$B6493&lt;=$C6493),INDEX(Szabalyok!$C:$C,$N6493),"")</f>
        <v/>
      </c>
      <c r="P6493">
        <f>IF(D6493="",P6492,P6492+1)</f>
        <v/>
      </c>
    </row>
    <row r="6494">
      <c r="A6494">
        <f>IF(P6494=P6493,0,P6494)</f>
        <v/>
      </c>
      <c r="B6494" s="41">
        <f>IF($M6494&gt;300,"",IF(OR(INDEX(Bemenet!$E$2:$E$301,$M6494)="",INDEX(Bemenet!$F$2:$F$301,$M6494)=""),"",MAX(INDEX(Bemenet!$E$2:$E$301,$M6494),INDEX(Szabalyok!$A:$A,$N6494))))</f>
        <v/>
      </c>
      <c r="C6494" s="41">
        <f>IF($B6494="","",MIN(INDEX(Bemenet!$F$2:$F$301,$M6494),INDEX(Szabalyok!$B:$B,$N6494)))</f>
        <v/>
      </c>
      <c r="D6494" s="5">
        <f>IF(AND($B6494&lt;&gt;"",$C6494&lt;&gt;"",$B6494&lt;=$C6494),INDEX(Bemenet!$G$2:$G$301,$M6494),"")</f>
        <v/>
      </c>
      <c r="E6494" s="6">
        <f>IF(AND($B6494&lt;&gt;"",$C6494&lt;&gt;"",$B6494&lt;=$C6494),INDEX(Bemenet!$D$2:$D$301,$M6494),"")</f>
        <v/>
      </c>
      <c r="F6494" s="5">
        <f>IF(AND($B6494&lt;&gt;"",$C6494&lt;&gt;"",$B6494&lt;=$C6494),$C6494-$B6494+1,"")</f>
        <v/>
      </c>
      <c r="G6494" s="5">
        <f>IF($F6494="","",$F6494*$D6494)</f>
        <v/>
      </c>
      <c r="H6494" s="42">
        <f>IF($G6494="","",$O6494)</f>
        <v/>
      </c>
      <c r="I6494" s="5">
        <f>IF($G6494="","",$G6494*IF($H6494="",$O6494,$H6494)/100)</f>
        <v/>
      </c>
      <c r="J6494" s="5">
        <f>IF(OR($L6494="",NOT(COUNTIFS($L$2:$L6494,$L6494)=1)),"",SUMIFS($G:$G,$L:$L,$L6494))</f>
        <v/>
      </c>
      <c r="K6494" s="5">
        <f>IF(OR($L6494="",NOT(COUNTIFS($L$2:$L6494,$L6494)=1)),"",SUMIFS($I:$I,$L:$L,$L6494))</f>
        <v/>
      </c>
      <c r="L6494" s="6">
        <f>IF($B6494="","",YEAR($B6494))</f>
        <v/>
      </c>
      <c r="M6494" s="6">
        <f>INT((ROW()-2)/39)+1</f>
        <v/>
      </c>
      <c r="N6494" s="6">
        <f>MOD(ROW()-2,39)+2</f>
        <v/>
      </c>
      <c r="O6494" s="42">
        <f>IF(AND($B6494&lt;&gt;"",$C6494&lt;&gt;"",$B6494&lt;=$C6494),INDEX(Szabalyok!$C:$C,$N6494),"")</f>
        <v/>
      </c>
      <c r="P6494">
        <f>IF(D6494="",P6493,P6493+1)</f>
        <v/>
      </c>
    </row>
    <row r="6495">
      <c r="A6495">
        <f>IF(P6495=P6494,0,P6495)</f>
        <v/>
      </c>
      <c r="B6495" s="41">
        <f>IF($M6495&gt;300,"",IF(OR(INDEX(Bemenet!$E$2:$E$301,$M6495)="",INDEX(Bemenet!$F$2:$F$301,$M6495)=""),"",MAX(INDEX(Bemenet!$E$2:$E$301,$M6495),INDEX(Szabalyok!$A:$A,$N6495))))</f>
        <v/>
      </c>
      <c r="C6495" s="41">
        <f>IF($B6495="","",MIN(INDEX(Bemenet!$F$2:$F$301,$M6495),INDEX(Szabalyok!$B:$B,$N6495)))</f>
        <v/>
      </c>
      <c r="D6495" s="5">
        <f>IF(AND($B6495&lt;&gt;"",$C6495&lt;&gt;"",$B6495&lt;=$C6495),INDEX(Bemenet!$G$2:$G$301,$M6495),"")</f>
        <v/>
      </c>
      <c r="E6495" s="6">
        <f>IF(AND($B6495&lt;&gt;"",$C6495&lt;&gt;"",$B6495&lt;=$C6495),INDEX(Bemenet!$D$2:$D$301,$M6495),"")</f>
        <v/>
      </c>
      <c r="F6495" s="5">
        <f>IF(AND($B6495&lt;&gt;"",$C6495&lt;&gt;"",$B6495&lt;=$C6495),$C6495-$B6495+1,"")</f>
        <v/>
      </c>
      <c r="G6495" s="5">
        <f>IF($F6495="","",$F6495*$D6495)</f>
        <v/>
      </c>
      <c r="H6495" s="42">
        <f>IF($G6495="","",$O6495)</f>
        <v/>
      </c>
      <c r="I6495" s="5">
        <f>IF($G6495="","",$G6495*IF($H6495="",$O6495,$H6495)/100)</f>
        <v/>
      </c>
      <c r="J6495" s="5">
        <f>IF(OR($L6495="",NOT(COUNTIFS($L$2:$L6495,$L6495)=1)),"",SUMIFS($G:$G,$L:$L,$L6495))</f>
        <v/>
      </c>
      <c r="K6495" s="5">
        <f>IF(OR($L6495="",NOT(COUNTIFS($L$2:$L6495,$L6495)=1)),"",SUMIFS($I:$I,$L:$L,$L6495))</f>
        <v/>
      </c>
      <c r="L6495" s="6">
        <f>IF($B6495="","",YEAR($B6495))</f>
        <v/>
      </c>
      <c r="M6495" s="6">
        <f>INT((ROW()-2)/39)+1</f>
        <v/>
      </c>
      <c r="N6495" s="6">
        <f>MOD(ROW()-2,39)+2</f>
        <v/>
      </c>
      <c r="O6495" s="42">
        <f>IF(AND($B6495&lt;&gt;"",$C6495&lt;&gt;"",$B6495&lt;=$C6495),INDEX(Szabalyok!$C:$C,$N6495),"")</f>
        <v/>
      </c>
      <c r="P6495">
        <f>IF(D6495="",P6494,P6494+1)</f>
        <v/>
      </c>
    </row>
    <row r="6496">
      <c r="A6496">
        <f>IF(P6496=P6495,0,P6496)</f>
        <v/>
      </c>
      <c r="B6496" s="41">
        <f>IF($M6496&gt;300,"",IF(OR(INDEX(Bemenet!$E$2:$E$301,$M6496)="",INDEX(Bemenet!$F$2:$F$301,$M6496)=""),"",MAX(INDEX(Bemenet!$E$2:$E$301,$M6496),INDEX(Szabalyok!$A:$A,$N6496))))</f>
        <v/>
      </c>
      <c r="C6496" s="41">
        <f>IF($B6496="","",MIN(INDEX(Bemenet!$F$2:$F$301,$M6496),INDEX(Szabalyok!$B:$B,$N6496)))</f>
        <v/>
      </c>
      <c r="D6496" s="5">
        <f>IF(AND($B6496&lt;&gt;"",$C6496&lt;&gt;"",$B6496&lt;=$C6496),INDEX(Bemenet!$G$2:$G$301,$M6496),"")</f>
        <v/>
      </c>
      <c r="E6496" s="6">
        <f>IF(AND($B6496&lt;&gt;"",$C6496&lt;&gt;"",$B6496&lt;=$C6496),INDEX(Bemenet!$D$2:$D$301,$M6496),"")</f>
        <v/>
      </c>
      <c r="F6496" s="5">
        <f>IF(AND($B6496&lt;&gt;"",$C6496&lt;&gt;"",$B6496&lt;=$C6496),$C6496-$B6496+1,"")</f>
        <v/>
      </c>
      <c r="G6496" s="5">
        <f>IF($F6496="","",$F6496*$D6496)</f>
        <v/>
      </c>
      <c r="H6496" s="42">
        <f>IF($G6496="","",$O6496)</f>
        <v/>
      </c>
      <c r="I6496" s="5">
        <f>IF($G6496="","",$G6496*IF($H6496="",$O6496,$H6496)/100)</f>
        <v/>
      </c>
      <c r="J6496" s="5">
        <f>IF(OR($L6496="",NOT(COUNTIFS($L$2:$L6496,$L6496)=1)),"",SUMIFS($G:$G,$L:$L,$L6496))</f>
        <v/>
      </c>
      <c r="K6496" s="5">
        <f>IF(OR($L6496="",NOT(COUNTIFS($L$2:$L6496,$L6496)=1)),"",SUMIFS($I:$I,$L:$L,$L6496))</f>
        <v/>
      </c>
      <c r="L6496" s="6">
        <f>IF($B6496="","",YEAR($B6496))</f>
        <v/>
      </c>
      <c r="M6496" s="6">
        <f>INT((ROW()-2)/39)+1</f>
        <v/>
      </c>
      <c r="N6496" s="6">
        <f>MOD(ROW()-2,39)+2</f>
        <v/>
      </c>
      <c r="O6496" s="42">
        <f>IF(AND($B6496&lt;&gt;"",$C6496&lt;&gt;"",$B6496&lt;=$C6496),INDEX(Szabalyok!$C:$C,$N6496),"")</f>
        <v/>
      </c>
      <c r="P6496">
        <f>IF(D6496="",P6495,P6495+1)</f>
        <v/>
      </c>
    </row>
    <row r="6497">
      <c r="A6497">
        <f>IF(P6497=P6496,0,P6497)</f>
        <v/>
      </c>
      <c r="B6497" s="41">
        <f>IF($M6497&gt;300,"",IF(OR(INDEX(Bemenet!$E$2:$E$301,$M6497)="",INDEX(Bemenet!$F$2:$F$301,$M6497)=""),"",MAX(INDEX(Bemenet!$E$2:$E$301,$M6497),INDEX(Szabalyok!$A:$A,$N6497))))</f>
        <v/>
      </c>
      <c r="C6497" s="41">
        <f>IF($B6497="","",MIN(INDEX(Bemenet!$F$2:$F$301,$M6497),INDEX(Szabalyok!$B:$B,$N6497)))</f>
        <v/>
      </c>
      <c r="D6497" s="5">
        <f>IF(AND($B6497&lt;&gt;"",$C6497&lt;&gt;"",$B6497&lt;=$C6497),INDEX(Bemenet!$G$2:$G$301,$M6497),"")</f>
        <v/>
      </c>
      <c r="E6497" s="6">
        <f>IF(AND($B6497&lt;&gt;"",$C6497&lt;&gt;"",$B6497&lt;=$C6497),INDEX(Bemenet!$D$2:$D$301,$M6497),"")</f>
        <v/>
      </c>
      <c r="F6497" s="5">
        <f>IF(AND($B6497&lt;&gt;"",$C6497&lt;&gt;"",$B6497&lt;=$C6497),$C6497-$B6497+1,"")</f>
        <v/>
      </c>
      <c r="G6497" s="5">
        <f>IF($F6497="","",$F6497*$D6497)</f>
        <v/>
      </c>
      <c r="H6497" s="42">
        <f>IF($G6497="","",$O6497)</f>
        <v/>
      </c>
      <c r="I6497" s="5">
        <f>IF($G6497="","",$G6497*IF($H6497="",$O6497,$H6497)/100)</f>
        <v/>
      </c>
      <c r="J6497" s="5">
        <f>IF(OR($L6497="",NOT(COUNTIFS($L$2:$L6497,$L6497)=1)),"",SUMIFS($G:$G,$L:$L,$L6497))</f>
        <v/>
      </c>
      <c r="K6497" s="5">
        <f>IF(OR($L6497="",NOT(COUNTIFS($L$2:$L6497,$L6497)=1)),"",SUMIFS($I:$I,$L:$L,$L6497))</f>
        <v/>
      </c>
      <c r="L6497" s="6">
        <f>IF($B6497="","",YEAR($B6497))</f>
        <v/>
      </c>
      <c r="M6497" s="6">
        <f>INT((ROW()-2)/39)+1</f>
        <v/>
      </c>
      <c r="N6497" s="6">
        <f>MOD(ROW()-2,39)+2</f>
        <v/>
      </c>
      <c r="O6497" s="42">
        <f>IF(AND($B6497&lt;&gt;"",$C6497&lt;&gt;"",$B6497&lt;=$C6497),INDEX(Szabalyok!$C:$C,$N6497),"")</f>
        <v/>
      </c>
      <c r="P6497">
        <f>IF(D6497="",P6496,P6496+1)</f>
        <v/>
      </c>
    </row>
    <row r="6498">
      <c r="A6498">
        <f>IF(P6498=P6497,0,P6498)</f>
        <v/>
      </c>
      <c r="B6498" s="41">
        <f>IF($M6498&gt;300,"",IF(OR(INDEX(Bemenet!$E$2:$E$301,$M6498)="",INDEX(Bemenet!$F$2:$F$301,$M6498)=""),"",MAX(INDEX(Bemenet!$E$2:$E$301,$M6498),INDEX(Szabalyok!$A:$A,$N6498))))</f>
        <v/>
      </c>
      <c r="C6498" s="41">
        <f>IF($B6498="","",MIN(INDEX(Bemenet!$F$2:$F$301,$M6498),INDEX(Szabalyok!$B:$B,$N6498)))</f>
        <v/>
      </c>
      <c r="D6498" s="5">
        <f>IF(AND($B6498&lt;&gt;"",$C6498&lt;&gt;"",$B6498&lt;=$C6498),INDEX(Bemenet!$G$2:$G$301,$M6498),"")</f>
        <v/>
      </c>
      <c r="E6498" s="6">
        <f>IF(AND($B6498&lt;&gt;"",$C6498&lt;&gt;"",$B6498&lt;=$C6498),INDEX(Bemenet!$D$2:$D$301,$M6498),"")</f>
        <v/>
      </c>
      <c r="F6498" s="5">
        <f>IF(AND($B6498&lt;&gt;"",$C6498&lt;&gt;"",$B6498&lt;=$C6498),$C6498-$B6498+1,"")</f>
        <v/>
      </c>
      <c r="G6498" s="5">
        <f>IF($F6498="","",$F6498*$D6498)</f>
        <v/>
      </c>
      <c r="H6498" s="42">
        <f>IF($G6498="","",$O6498)</f>
        <v/>
      </c>
      <c r="I6498" s="5">
        <f>IF($G6498="","",$G6498*IF($H6498="",$O6498,$H6498)/100)</f>
        <v/>
      </c>
      <c r="J6498" s="5">
        <f>IF(OR($L6498="",NOT(COUNTIFS($L$2:$L6498,$L6498)=1)),"",SUMIFS($G:$G,$L:$L,$L6498))</f>
        <v/>
      </c>
      <c r="K6498" s="5">
        <f>IF(OR($L6498="",NOT(COUNTIFS($L$2:$L6498,$L6498)=1)),"",SUMIFS($I:$I,$L:$L,$L6498))</f>
        <v/>
      </c>
      <c r="L6498" s="6">
        <f>IF($B6498="","",YEAR($B6498))</f>
        <v/>
      </c>
      <c r="M6498" s="6">
        <f>INT((ROW()-2)/39)+1</f>
        <v/>
      </c>
      <c r="N6498" s="6">
        <f>MOD(ROW()-2,39)+2</f>
        <v/>
      </c>
      <c r="O6498" s="42">
        <f>IF(AND($B6498&lt;&gt;"",$C6498&lt;&gt;"",$B6498&lt;=$C6498),INDEX(Szabalyok!$C:$C,$N6498),"")</f>
        <v/>
      </c>
      <c r="P6498">
        <f>IF(D6498="",P6497,P6497+1)</f>
        <v/>
      </c>
    </row>
    <row r="6499">
      <c r="A6499">
        <f>IF(P6499=P6498,0,P6499)</f>
        <v/>
      </c>
      <c r="B6499" s="41">
        <f>IF($M6499&gt;300,"",IF(OR(INDEX(Bemenet!$E$2:$E$301,$M6499)="",INDEX(Bemenet!$F$2:$F$301,$M6499)=""),"",MAX(INDEX(Bemenet!$E$2:$E$301,$M6499),INDEX(Szabalyok!$A:$A,$N6499))))</f>
        <v/>
      </c>
      <c r="C6499" s="41">
        <f>IF($B6499="","",MIN(INDEX(Bemenet!$F$2:$F$301,$M6499),INDEX(Szabalyok!$B:$B,$N6499)))</f>
        <v/>
      </c>
      <c r="D6499" s="5">
        <f>IF(AND($B6499&lt;&gt;"",$C6499&lt;&gt;"",$B6499&lt;=$C6499),INDEX(Bemenet!$G$2:$G$301,$M6499),"")</f>
        <v/>
      </c>
      <c r="E6499" s="6">
        <f>IF(AND($B6499&lt;&gt;"",$C6499&lt;&gt;"",$B6499&lt;=$C6499),INDEX(Bemenet!$D$2:$D$301,$M6499),"")</f>
        <v/>
      </c>
      <c r="F6499" s="5">
        <f>IF(AND($B6499&lt;&gt;"",$C6499&lt;&gt;"",$B6499&lt;=$C6499),$C6499-$B6499+1,"")</f>
        <v/>
      </c>
      <c r="G6499" s="5">
        <f>IF($F6499="","",$F6499*$D6499)</f>
        <v/>
      </c>
      <c r="H6499" s="42">
        <f>IF($G6499="","",$O6499)</f>
        <v/>
      </c>
      <c r="I6499" s="5">
        <f>IF($G6499="","",$G6499*IF($H6499="",$O6499,$H6499)/100)</f>
        <v/>
      </c>
      <c r="J6499" s="5">
        <f>IF(OR($L6499="",NOT(COUNTIFS($L$2:$L6499,$L6499)=1)),"",SUMIFS($G:$G,$L:$L,$L6499))</f>
        <v/>
      </c>
      <c r="K6499" s="5">
        <f>IF(OR($L6499="",NOT(COUNTIFS($L$2:$L6499,$L6499)=1)),"",SUMIFS($I:$I,$L:$L,$L6499))</f>
        <v/>
      </c>
      <c r="L6499" s="6">
        <f>IF($B6499="","",YEAR($B6499))</f>
        <v/>
      </c>
      <c r="M6499" s="6">
        <f>INT((ROW()-2)/39)+1</f>
        <v/>
      </c>
      <c r="N6499" s="6">
        <f>MOD(ROW()-2,39)+2</f>
        <v/>
      </c>
      <c r="O6499" s="42">
        <f>IF(AND($B6499&lt;&gt;"",$C6499&lt;&gt;"",$B6499&lt;=$C6499),INDEX(Szabalyok!$C:$C,$N6499),"")</f>
        <v/>
      </c>
      <c r="P6499">
        <f>IF(D6499="",P6498,P6498+1)</f>
        <v/>
      </c>
    </row>
    <row r="6500">
      <c r="A6500">
        <f>IF(P6500=P6499,0,P6500)</f>
        <v/>
      </c>
      <c r="B6500" s="41">
        <f>IF($M6500&gt;300,"",IF(OR(INDEX(Bemenet!$E$2:$E$301,$M6500)="",INDEX(Bemenet!$F$2:$F$301,$M6500)=""),"",MAX(INDEX(Bemenet!$E$2:$E$301,$M6500),INDEX(Szabalyok!$A:$A,$N6500))))</f>
        <v/>
      </c>
      <c r="C6500" s="41">
        <f>IF($B6500="","",MIN(INDEX(Bemenet!$F$2:$F$301,$M6500),INDEX(Szabalyok!$B:$B,$N6500)))</f>
        <v/>
      </c>
      <c r="D6500" s="5">
        <f>IF(AND($B6500&lt;&gt;"",$C6500&lt;&gt;"",$B6500&lt;=$C6500),INDEX(Bemenet!$G$2:$G$301,$M6500),"")</f>
        <v/>
      </c>
      <c r="E6500" s="6">
        <f>IF(AND($B6500&lt;&gt;"",$C6500&lt;&gt;"",$B6500&lt;=$C6500),INDEX(Bemenet!$D$2:$D$301,$M6500),"")</f>
        <v/>
      </c>
      <c r="F6500" s="5">
        <f>IF(AND($B6500&lt;&gt;"",$C6500&lt;&gt;"",$B6500&lt;=$C6500),$C6500-$B6500+1,"")</f>
        <v/>
      </c>
      <c r="G6500" s="5">
        <f>IF($F6500="","",$F6500*$D6500)</f>
        <v/>
      </c>
      <c r="H6500" s="42">
        <f>IF($G6500="","",$O6500)</f>
        <v/>
      </c>
      <c r="I6500" s="5">
        <f>IF($G6500="","",$G6500*IF($H6500="",$O6500,$H6500)/100)</f>
        <v/>
      </c>
      <c r="J6500" s="5">
        <f>IF(OR($L6500="",NOT(COUNTIFS($L$2:$L6500,$L6500)=1)),"",SUMIFS($G:$G,$L:$L,$L6500))</f>
        <v/>
      </c>
      <c r="K6500" s="5">
        <f>IF(OR($L6500="",NOT(COUNTIFS($L$2:$L6500,$L6500)=1)),"",SUMIFS($I:$I,$L:$L,$L6500))</f>
        <v/>
      </c>
      <c r="L6500" s="6">
        <f>IF($B6500="","",YEAR($B6500))</f>
        <v/>
      </c>
      <c r="M6500" s="6">
        <f>INT((ROW()-2)/39)+1</f>
        <v/>
      </c>
      <c r="N6500" s="6">
        <f>MOD(ROW()-2,39)+2</f>
        <v/>
      </c>
      <c r="O6500" s="42">
        <f>IF(AND($B6500&lt;&gt;"",$C6500&lt;&gt;"",$B6500&lt;=$C6500),INDEX(Szabalyok!$C:$C,$N6500),"")</f>
        <v/>
      </c>
      <c r="P6500">
        <f>IF(D6500="",P6499,P6499+1)</f>
        <v/>
      </c>
    </row>
    <row r="6501">
      <c r="A6501">
        <f>IF(P6501=P6500,0,P6501)</f>
        <v/>
      </c>
      <c r="B6501" s="41">
        <f>IF($M6501&gt;300,"",IF(OR(INDEX(Bemenet!$E$2:$E$301,$M6501)="",INDEX(Bemenet!$F$2:$F$301,$M6501)=""),"",MAX(INDEX(Bemenet!$E$2:$E$301,$M6501),INDEX(Szabalyok!$A:$A,$N6501))))</f>
        <v/>
      </c>
      <c r="C6501" s="41">
        <f>IF($B6501="","",MIN(INDEX(Bemenet!$F$2:$F$301,$M6501),INDEX(Szabalyok!$B:$B,$N6501)))</f>
        <v/>
      </c>
      <c r="D6501" s="5">
        <f>IF(AND($B6501&lt;&gt;"",$C6501&lt;&gt;"",$B6501&lt;=$C6501),INDEX(Bemenet!$G$2:$G$301,$M6501),"")</f>
        <v/>
      </c>
      <c r="E6501" s="6">
        <f>IF(AND($B6501&lt;&gt;"",$C6501&lt;&gt;"",$B6501&lt;=$C6501),INDEX(Bemenet!$D$2:$D$301,$M6501),"")</f>
        <v/>
      </c>
      <c r="F6501" s="5">
        <f>IF(AND($B6501&lt;&gt;"",$C6501&lt;&gt;"",$B6501&lt;=$C6501),$C6501-$B6501+1,"")</f>
        <v/>
      </c>
      <c r="G6501" s="5">
        <f>IF($F6501="","",$F6501*$D6501)</f>
        <v/>
      </c>
      <c r="H6501" s="42">
        <f>IF($G6501="","",$O6501)</f>
        <v/>
      </c>
      <c r="I6501" s="5">
        <f>IF($G6501="","",$G6501*IF($H6501="",$O6501,$H6501)/100)</f>
        <v/>
      </c>
      <c r="J6501" s="5">
        <f>IF(OR($L6501="",NOT(COUNTIFS($L$2:$L6501,$L6501)=1)),"",SUMIFS($G:$G,$L:$L,$L6501))</f>
        <v/>
      </c>
      <c r="K6501" s="5">
        <f>IF(OR($L6501="",NOT(COUNTIFS($L$2:$L6501,$L6501)=1)),"",SUMIFS($I:$I,$L:$L,$L6501))</f>
        <v/>
      </c>
      <c r="L6501" s="6">
        <f>IF($B6501="","",YEAR($B6501))</f>
        <v/>
      </c>
      <c r="M6501" s="6">
        <f>INT((ROW()-2)/39)+1</f>
        <v/>
      </c>
      <c r="N6501" s="6">
        <f>MOD(ROW()-2,39)+2</f>
        <v/>
      </c>
      <c r="O6501" s="42">
        <f>IF(AND($B6501&lt;&gt;"",$C6501&lt;&gt;"",$B6501&lt;=$C6501),INDEX(Szabalyok!$C:$C,$N6501),"")</f>
        <v/>
      </c>
      <c r="P6501">
        <f>IF(D6501="",P6500,P6500+1)</f>
        <v/>
      </c>
    </row>
    <row r="6502">
      <c r="A6502">
        <f>IF(P6502=P6501,0,P6502)</f>
        <v/>
      </c>
      <c r="B6502" s="41">
        <f>IF($M6502&gt;300,"",IF(OR(INDEX(Bemenet!$E$2:$E$301,$M6502)="",INDEX(Bemenet!$F$2:$F$301,$M6502)=""),"",MAX(INDEX(Bemenet!$E$2:$E$301,$M6502),INDEX(Szabalyok!$A:$A,$N6502))))</f>
        <v/>
      </c>
      <c r="C6502" s="41">
        <f>IF($B6502="","",MIN(INDEX(Bemenet!$F$2:$F$301,$M6502),INDEX(Szabalyok!$B:$B,$N6502)))</f>
        <v/>
      </c>
      <c r="D6502" s="5">
        <f>IF(AND($B6502&lt;&gt;"",$C6502&lt;&gt;"",$B6502&lt;=$C6502),INDEX(Bemenet!$G$2:$G$301,$M6502),"")</f>
        <v/>
      </c>
      <c r="E6502" s="6">
        <f>IF(AND($B6502&lt;&gt;"",$C6502&lt;&gt;"",$B6502&lt;=$C6502),INDEX(Bemenet!$D$2:$D$301,$M6502),"")</f>
        <v/>
      </c>
      <c r="F6502" s="5">
        <f>IF(AND($B6502&lt;&gt;"",$C6502&lt;&gt;"",$B6502&lt;=$C6502),$C6502-$B6502+1,"")</f>
        <v/>
      </c>
      <c r="G6502" s="5">
        <f>IF($F6502="","",$F6502*$D6502)</f>
        <v/>
      </c>
      <c r="H6502" s="42">
        <f>IF($G6502="","",$O6502)</f>
        <v/>
      </c>
      <c r="I6502" s="5">
        <f>IF($G6502="","",$G6502*IF($H6502="",$O6502,$H6502)/100)</f>
        <v/>
      </c>
      <c r="J6502" s="5">
        <f>IF(OR($L6502="",NOT(COUNTIFS($L$2:$L6502,$L6502)=1)),"",SUMIFS($G:$G,$L:$L,$L6502))</f>
        <v/>
      </c>
      <c r="K6502" s="5">
        <f>IF(OR($L6502="",NOT(COUNTIFS($L$2:$L6502,$L6502)=1)),"",SUMIFS($I:$I,$L:$L,$L6502))</f>
        <v/>
      </c>
      <c r="L6502" s="6">
        <f>IF($B6502="","",YEAR($B6502))</f>
        <v/>
      </c>
      <c r="M6502" s="6">
        <f>INT((ROW()-2)/39)+1</f>
        <v/>
      </c>
      <c r="N6502" s="6">
        <f>MOD(ROW()-2,39)+2</f>
        <v/>
      </c>
      <c r="O6502" s="42">
        <f>IF(AND($B6502&lt;&gt;"",$C6502&lt;&gt;"",$B6502&lt;=$C6502),INDEX(Szabalyok!$C:$C,$N6502),"")</f>
        <v/>
      </c>
      <c r="P6502">
        <f>IF(D6502="",P6501,P6501+1)</f>
        <v/>
      </c>
    </row>
    <row r="6503">
      <c r="A6503">
        <f>IF(P6503=P6502,0,P6503)</f>
        <v/>
      </c>
      <c r="B6503" s="41">
        <f>IF($M6503&gt;300,"",IF(OR(INDEX(Bemenet!$E$2:$E$301,$M6503)="",INDEX(Bemenet!$F$2:$F$301,$M6503)=""),"",MAX(INDEX(Bemenet!$E$2:$E$301,$M6503),INDEX(Szabalyok!$A:$A,$N6503))))</f>
        <v/>
      </c>
      <c r="C6503" s="41">
        <f>IF($B6503="","",MIN(INDEX(Bemenet!$F$2:$F$301,$M6503),INDEX(Szabalyok!$B:$B,$N6503)))</f>
        <v/>
      </c>
      <c r="D6503" s="5">
        <f>IF(AND($B6503&lt;&gt;"",$C6503&lt;&gt;"",$B6503&lt;=$C6503),INDEX(Bemenet!$G$2:$G$301,$M6503),"")</f>
        <v/>
      </c>
      <c r="E6503" s="6">
        <f>IF(AND($B6503&lt;&gt;"",$C6503&lt;&gt;"",$B6503&lt;=$C6503),INDEX(Bemenet!$D$2:$D$301,$M6503),"")</f>
        <v/>
      </c>
      <c r="F6503" s="5">
        <f>IF(AND($B6503&lt;&gt;"",$C6503&lt;&gt;"",$B6503&lt;=$C6503),$C6503-$B6503+1,"")</f>
        <v/>
      </c>
      <c r="G6503" s="5">
        <f>IF($F6503="","",$F6503*$D6503)</f>
        <v/>
      </c>
      <c r="H6503" s="42">
        <f>IF($G6503="","",$O6503)</f>
        <v/>
      </c>
      <c r="I6503" s="5">
        <f>IF($G6503="","",$G6503*IF($H6503="",$O6503,$H6503)/100)</f>
        <v/>
      </c>
      <c r="J6503" s="5">
        <f>IF(OR($L6503="",NOT(COUNTIFS($L$2:$L6503,$L6503)=1)),"",SUMIFS($G:$G,$L:$L,$L6503))</f>
        <v/>
      </c>
      <c r="K6503" s="5">
        <f>IF(OR($L6503="",NOT(COUNTIFS($L$2:$L6503,$L6503)=1)),"",SUMIFS($I:$I,$L:$L,$L6503))</f>
        <v/>
      </c>
      <c r="L6503" s="6">
        <f>IF($B6503="","",YEAR($B6503))</f>
        <v/>
      </c>
      <c r="M6503" s="6">
        <f>INT((ROW()-2)/39)+1</f>
        <v/>
      </c>
      <c r="N6503" s="6">
        <f>MOD(ROW()-2,39)+2</f>
        <v/>
      </c>
      <c r="O6503" s="42">
        <f>IF(AND($B6503&lt;&gt;"",$C6503&lt;&gt;"",$B6503&lt;=$C6503),INDEX(Szabalyok!$C:$C,$N6503),"")</f>
        <v/>
      </c>
      <c r="P6503">
        <f>IF(D6503="",P6502,P6502+1)</f>
        <v/>
      </c>
    </row>
    <row r="6504">
      <c r="A6504">
        <f>IF(P6504=P6503,0,P6504)</f>
        <v/>
      </c>
      <c r="B6504" s="41">
        <f>IF($M6504&gt;300,"",IF(OR(INDEX(Bemenet!$E$2:$E$301,$M6504)="",INDEX(Bemenet!$F$2:$F$301,$M6504)=""),"",MAX(INDEX(Bemenet!$E$2:$E$301,$M6504),INDEX(Szabalyok!$A:$A,$N6504))))</f>
        <v/>
      </c>
      <c r="C6504" s="41">
        <f>IF($B6504="","",MIN(INDEX(Bemenet!$F$2:$F$301,$M6504),INDEX(Szabalyok!$B:$B,$N6504)))</f>
        <v/>
      </c>
      <c r="D6504" s="5">
        <f>IF(AND($B6504&lt;&gt;"",$C6504&lt;&gt;"",$B6504&lt;=$C6504),INDEX(Bemenet!$G$2:$G$301,$M6504),"")</f>
        <v/>
      </c>
      <c r="E6504" s="6">
        <f>IF(AND($B6504&lt;&gt;"",$C6504&lt;&gt;"",$B6504&lt;=$C6504),INDEX(Bemenet!$D$2:$D$301,$M6504),"")</f>
        <v/>
      </c>
      <c r="F6504" s="5">
        <f>IF(AND($B6504&lt;&gt;"",$C6504&lt;&gt;"",$B6504&lt;=$C6504),$C6504-$B6504+1,"")</f>
        <v/>
      </c>
      <c r="G6504" s="5">
        <f>IF($F6504="","",$F6504*$D6504)</f>
        <v/>
      </c>
      <c r="H6504" s="42">
        <f>IF($G6504="","",$O6504)</f>
        <v/>
      </c>
      <c r="I6504" s="5">
        <f>IF($G6504="","",$G6504*IF($H6504="",$O6504,$H6504)/100)</f>
        <v/>
      </c>
      <c r="J6504" s="5">
        <f>IF(OR($L6504="",NOT(COUNTIFS($L$2:$L6504,$L6504)=1)),"",SUMIFS($G:$G,$L:$L,$L6504))</f>
        <v/>
      </c>
      <c r="K6504" s="5">
        <f>IF(OR($L6504="",NOT(COUNTIFS($L$2:$L6504,$L6504)=1)),"",SUMIFS($I:$I,$L:$L,$L6504))</f>
        <v/>
      </c>
      <c r="L6504" s="6">
        <f>IF($B6504="","",YEAR($B6504))</f>
        <v/>
      </c>
      <c r="M6504" s="6">
        <f>INT((ROW()-2)/39)+1</f>
        <v/>
      </c>
      <c r="N6504" s="6">
        <f>MOD(ROW()-2,39)+2</f>
        <v/>
      </c>
      <c r="O6504" s="42">
        <f>IF(AND($B6504&lt;&gt;"",$C6504&lt;&gt;"",$B6504&lt;=$C6504),INDEX(Szabalyok!$C:$C,$N6504),"")</f>
        <v/>
      </c>
      <c r="P6504">
        <f>IF(D6504="",P6503,P6503+1)</f>
        <v/>
      </c>
    </row>
    <row r="6505">
      <c r="A6505">
        <f>IF(P6505=P6504,0,P6505)</f>
        <v/>
      </c>
      <c r="B6505" s="41">
        <f>IF($M6505&gt;300,"",IF(OR(INDEX(Bemenet!$E$2:$E$301,$M6505)="",INDEX(Bemenet!$F$2:$F$301,$M6505)=""),"",MAX(INDEX(Bemenet!$E$2:$E$301,$M6505),INDEX(Szabalyok!$A:$A,$N6505))))</f>
        <v/>
      </c>
      <c r="C6505" s="41">
        <f>IF($B6505="","",MIN(INDEX(Bemenet!$F$2:$F$301,$M6505),INDEX(Szabalyok!$B:$B,$N6505)))</f>
        <v/>
      </c>
      <c r="D6505" s="5">
        <f>IF(AND($B6505&lt;&gt;"",$C6505&lt;&gt;"",$B6505&lt;=$C6505),INDEX(Bemenet!$G$2:$G$301,$M6505),"")</f>
        <v/>
      </c>
      <c r="E6505" s="6">
        <f>IF(AND($B6505&lt;&gt;"",$C6505&lt;&gt;"",$B6505&lt;=$C6505),INDEX(Bemenet!$D$2:$D$301,$M6505),"")</f>
        <v/>
      </c>
      <c r="F6505" s="5">
        <f>IF(AND($B6505&lt;&gt;"",$C6505&lt;&gt;"",$B6505&lt;=$C6505),$C6505-$B6505+1,"")</f>
        <v/>
      </c>
      <c r="G6505" s="5">
        <f>IF($F6505="","",$F6505*$D6505)</f>
        <v/>
      </c>
      <c r="H6505" s="42">
        <f>IF($G6505="","",$O6505)</f>
        <v/>
      </c>
      <c r="I6505" s="5">
        <f>IF($G6505="","",$G6505*IF($H6505="",$O6505,$H6505)/100)</f>
        <v/>
      </c>
      <c r="J6505" s="5">
        <f>IF(OR($L6505="",NOT(COUNTIFS($L$2:$L6505,$L6505)=1)),"",SUMIFS($G:$G,$L:$L,$L6505))</f>
        <v/>
      </c>
      <c r="K6505" s="5">
        <f>IF(OR($L6505="",NOT(COUNTIFS($L$2:$L6505,$L6505)=1)),"",SUMIFS($I:$I,$L:$L,$L6505))</f>
        <v/>
      </c>
      <c r="L6505" s="6">
        <f>IF($B6505="","",YEAR($B6505))</f>
        <v/>
      </c>
      <c r="M6505" s="6">
        <f>INT((ROW()-2)/39)+1</f>
        <v/>
      </c>
      <c r="N6505" s="6">
        <f>MOD(ROW()-2,39)+2</f>
        <v/>
      </c>
      <c r="O6505" s="42">
        <f>IF(AND($B6505&lt;&gt;"",$C6505&lt;&gt;"",$B6505&lt;=$C6505),INDEX(Szabalyok!$C:$C,$N6505),"")</f>
        <v/>
      </c>
      <c r="P6505">
        <f>IF(D6505="",P6504,P6504+1)</f>
        <v/>
      </c>
    </row>
    <row r="6506">
      <c r="A6506">
        <f>IF(P6506=P6505,0,P6506)</f>
        <v/>
      </c>
      <c r="B6506" s="41">
        <f>IF($M6506&gt;300,"",IF(OR(INDEX(Bemenet!$E$2:$E$301,$M6506)="",INDEX(Bemenet!$F$2:$F$301,$M6506)=""),"",MAX(INDEX(Bemenet!$E$2:$E$301,$M6506),INDEX(Szabalyok!$A:$A,$N6506))))</f>
        <v/>
      </c>
      <c r="C6506" s="41">
        <f>IF($B6506="","",MIN(INDEX(Bemenet!$F$2:$F$301,$M6506),INDEX(Szabalyok!$B:$B,$N6506)))</f>
        <v/>
      </c>
      <c r="D6506" s="5">
        <f>IF(AND($B6506&lt;&gt;"",$C6506&lt;&gt;"",$B6506&lt;=$C6506),INDEX(Bemenet!$G$2:$G$301,$M6506),"")</f>
        <v/>
      </c>
      <c r="E6506" s="6">
        <f>IF(AND($B6506&lt;&gt;"",$C6506&lt;&gt;"",$B6506&lt;=$C6506),INDEX(Bemenet!$D$2:$D$301,$M6506),"")</f>
        <v/>
      </c>
      <c r="F6506" s="5">
        <f>IF(AND($B6506&lt;&gt;"",$C6506&lt;&gt;"",$B6506&lt;=$C6506),$C6506-$B6506+1,"")</f>
        <v/>
      </c>
      <c r="G6506" s="5">
        <f>IF($F6506="","",$F6506*$D6506)</f>
        <v/>
      </c>
      <c r="H6506" s="42">
        <f>IF($G6506="","",$O6506)</f>
        <v/>
      </c>
      <c r="I6506" s="5">
        <f>IF($G6506="","",$G6506*IF($H6506="",$O6506,$H6506)/100)</f>
        <v/>
      </c>
      <c r="J6506" s="5">
        <f>IF(OR($L6506="",NOT(COUNTIFS($L$2:$L6506,$L6506)=1)),"",SUMIFS($G:$G,$L:$L,$L6506))</f>
        <v/>
      </c>
      <c r="K6506" s="5">
        <f>IF(OR($L6506="",NOT(COUNTIFS($L$2:$L6506,$L6506)=1)),"",SUMIFS($I:$I,$L:$L,$L6506))</f>
        <v/>
      </c>
      <c r="L6506" s="6">
        <f>IF($B6506="","",YEAR($B6506))</f>
        <v/>
      </c>
      <c r="M6506" s="6">
        <f>INT((ROW()-2)/39)+1</f>
        <v/>
      </c>
      <c r="N6506" s="6">
        <f>MOD(ROW()-2,39)+2</f>
        <v/>
      </c>
      <c r="O6506" s="42">
        <f>IF(AND($B6506&lt;&gt;"",$C6506&lt;&gt;"",$B6506&lt;=$C6506),INDEX(Szabalyok!$C:$C,$N6506),"")</f>
        <v/>
      </c>
      <c r="P6506">
        <f>IF(D6506="",P6505,P6505+1)</f>
        <v/>
      </c>
    </row>
    <row r="6507">
      <c r="A6507">
        <f>IF(P6507=P6506,0,P6507)</f>
        <v/>
      </c>
      <c r="B6507" s="41">
        <f>IF($M6507&gt;300,"",IF(OR(INDEX(Bemenet!$E$2:$E$301,$M6507)="",INDEX(Bemenet!$F$2:$F$301,$M6507)=""),"",MAX(INDEX(Bemenet!$E$2:$E$301,$M6507),INDEX(Szabalyok!$A:$A,$N6507))))</f>
        <v/>
      </c>
      <c r="C6507" s="41">
        <f>IF($B6507="","",MIN(INDEX(Bemenet!$F$2:$F$301,$M6507),INDEX(Szabalyok!$B:$B,$N6507)))</f>
        <v/>
      </c>
      <c r="D6507" s="5">
        <f>IF(AND($B6507&lt;&gt;"",$C6507&lt;&gt;"",$B6507&lt;=$C6507),INDEX(Bemenet!$G$2:$G$301,$M6507),"")</f>
        <v/>
      </c>
      <c r="E6507" s="6">
        <f>IF(AND($B6507&lt;&gt;"",$C6507&lt;&gt;"",$B6507&lt;=$C6507),INDEX(Bemenet!$D$2:$D$301,$M6507),"")</f>
        <v/>
      </c>
      <c r="F6507" s="5">
        <f>IF(AND($B6507&lt;&gt;"",$C6507&lt;&gt;"",$B6507&lt;=$C6507),$C6507-$B6507+1,"")</f>
        <v/>
      </c>
      <c r="G6507" s="5">
        <f>IF($F6507="","",$F6507*$D6507)</f>
        <v/>
      </c>
      <c r="H6507" s="42">
        <f>IF($G6507="","",$O6507)</f>
        <v/>
      </c>
      <c r="I6507" s="5">
        <f>IF($G6507="","",$G6507*IF($H6507="",$O6507,$H6507)/100)</f>
        <v/>
      </c>
      <c r="J6507" s="5">
        <f>IF(OR($L6507="",NOT(COUNTIFS($L$2:$L6507,$L6507)=1)),"",SUMIFS($G:$G,$L:$L,$L6507))</f>
        <v/>
      </c>
      <c r="K6507" s="5">
        <f>IF(OR($L6507="",NOT(COUNTIFS($L$2:$L6507,$L6507)=1)),"",SUMIFS($I:$I,$L:$L,$L6507))</f>
        <v/>
      </c>
      <c r="L6507" s="6">
        <f>IF($B6507="","",YEAR($B6507))</f>
        <v/>
      </c>
      <c r="M6507" s="6">
        <f>INT((ROW()-2)/39)+1</f>
        <v/>
      </c>
      <c r="N6507" s="6">
        <f>MOD(ROW()-2,39)+2</f>
        <v/>
      </c>
      <c r="O6507" s="42">
        <f>IF(AND($B6507&lt;&gt;"",$C6507&lt;&gt;"",$B6507&lt;=$C6507),INDEX(Szabalyok!$C:$C,$N6507),"")</f>
        <v/>
      </c>
      <c r="P6507">
        <f>IF(D6507="",P6506,P6506+1)</f>
        <v/>
      </c>
    </row>
    <row r="6508">
      <c r="A6508">
        <f>IF(P6508=P6507,0,P6508)</f>
        <v/>
      </c>
      <c r="B6508" s="41">
        <f>IF($M6508&gt;300,"",IF(OR(INDEX(Bemenet!$E$2:$E$301,$M6508)="",INDEX(Bemenet!$F$2:$F$301,$M6508)=""),"",MAX(INDEX(Bemenet!$E$2:$E$301,$M6508),INDEX(Szabalyok!$A:$A,$N6508))))</f>
        <v/>
      </c>
      <c r="C6508" s="41">
        <f>IF($B6508="","",MIN(INDEX(Bemenet!$F$2:$F$301,$M6508),INDEX(Szabalyok!$B:$B,$N6508)))</f>
        <v/>
      </c>
      <c r="D6508" s="5">
        <f>IF(AND($B6508&lt;&gt;"",$C6508&lt;&gt;"",$B6508&lt;=$C6508),INDEX(Bemenet!$G$2:$G$301,$M6508),"")</f>
        <v/>
      </c>
      <c r="E6508" s="6">
        <f>IF(AND($B6508&lt;&gt;"",$C6508&lt;&gt;"",$B6508&lt;=$C6508),INDEX(Bemenet!$D$2:$D$301,$M6508),"")</f>
        <v/>
      </c>
      <c r="F6508" s="5">
        <f>IF(AND($B6508&lt;&gt;"",$C6508&lt;&gt;"",$B6508&lt;=$C6508),$C6508-$B6508+1,"")</f>
        <v/>
      </c>
      <c r="G6508" s="5">
        <f>IF($F6508="","",$F6508*$D6508)</f>
        <v/>
      </c>
      <c r="H6508" s="42">
        <f>IF($G6508="","",$O6508)</f>
        <v/>
      </c>
      <c r="I6508" s="5">
        <f>IF($G6508="","",$G6508*IF($H6508="",$O6508,$H6508)/100)</f>
        <v/>
      </c>
      <c r="J6508" s="5">
        <f>IF(OR($L6508="",NOT(COUNTIFS($L$2:$L6508,$L6508)=1)),"",SUMIFS($G:$G,$L:$L,$L6508))</f>
        <v/>
      </c>
      <c r="K6508" s="5">
        <f>IF(OR($L6508="",NOT(COUNTIFS($L$2:$L6508,$L6508)=1)),"",SUMIFS($I:$I,$L:$L,$L6508))</f>
        <v/>
      </c>
      <c r="L6508" s="6">
        <f>IF($B6508="","",YEAR($B6508))</f>
        <v/>
      </c>
      <c r="M6508" s="6">
        <f>INT((ROW()-2)/39)+1</f>
        <v/>
      </c>
      <c r="N6508" s="6">
        <f>MOD(ROW()-2,39)+2</f>
        <v/>
      </c>
      <c r="O6508" s="42">
        <f>IF(AND($B6508&lt;&gt;"",$C6508&lt;&gt;"",$B6508&lt;=$C6508),INDEX(Szabalyok!$C:$C,$N6508),"")</f>
        <v/>
      </c>
      <c r="P6508">
        <f>IF(D6508="",P6507,P6507+1)</f>
        <v/>
      </c>
    </row>
    <row r="6509">
      <c r="A6509">
        <f>IF(P6509=P6508,0,P6509)</f>
        <v/>
      </c>
      <c r="B6509" s="41">
        <f>IF($M6509&gt;300,"",IF(OR(INDEX(Bemenet!$E$2:$E$301,$M6509)="",INDEX(Bemenet!$F$2:$F$301,$M6509)=""),"",MAX(INDEX(Bemenet!$E$2:$E$301,$M6509),INDEX(Szabalyok!$A:$A,$N6509))))</f>
        <v/>
      </c>
      <c r="C6509" s="41">
        <f>IF($B6509="","",MIN(INDEX(Bemenet!$F$2:$F$301,$M6509),INDEX(Szabalyok!$B:$B,$N6509)))</f>
        <v/>
      </c>
      <c r="D6509" s="5">
        <f>IF(AND($B6509&lt;&gt;"",$C6509&lt;&gt;"",$B6509&lt;=$C6509),INDEX(Bemenet!$G$2:$G$301,$M6509),"")</f>
        <v/>
      </c>
      <c r="E6509" s="6">
        <f>IF(AND($B6509&lt;&gt;"",$C6509&lt;&gt;"",$B6509&lt;=$C6509),INDEX(Bemenet!$D$2:$D$301,$M6509),"")</f>
        <v/>
      </c>
      <c r="F6509" s="5">
        <f>IF(AND($B6509&lt;&gt;"",$C6509&lt;&gt;"",$B6509&lt;=$C6509),$C6509-$B6509+1,"")</f>
        <v/>
      </c>
      <c r="G6509" s="5">
        <f>IF($F6509="","",$F6509*$D6509)</f>
        <v/>
      </c>
      <c r="H6509" s="42">
        <f>IF($G6509="","",$O6509)</f>
        <v/>
      </c>
      <c r="I6509" s="5">
        <f>IF($G6509="","",$G6509*IF($H6509="",$O6509,$H6509)/100)</f>
        <v/>
      </c>
      <c r="J6509" s="5">
        <f>IF(OR($L6509="",NOT(COUNTIFS($L$2:$L6509,$L6509)=1)),"",SUMIFS($G:$G,$L:$L,$L6509))</f>
        <v/>
      </c>
      <c r="K6509" s="5">
        <f>IF(OR($L6509="",NOT(COUNTIFS($L$2:$L6509,$L6509)=1)),"",SUMIFS($I:$I,$L:$L,$L6509))</f>
        <v/>
      </c>
      <c r="L6509" s="6">
        <f>IF($B6509="","",YEAR($B6509))</f>
        <v/>
      </c>
      <c r="M6509" s="6">
        <f>INT((ROW()-2)/39)+1</f>
        <v/>
      </c>
      <c r="N6509" s="6">
        <f>MOD(ROW()-2,39)+2</f>
        <v/>
      </c>
      <c r="O6509" s="42">
        <f>IF(AND($B6509&lt;&gt;"",$C6509&lt;&gt;"",$B6509&lt;=$C6509),INDEX(Szabalyok!$C:$C,$N6509),"")</f>
        <v/>
      </c>
      <c r="P6509">
        <f>IF(D6509="",P6508,P6508+1)</f>
        <v/>
      </c>
    </row>
    <row r="6510">
      <c r="A6510">
        <f>IF(P6510=P6509,0,P6510)</f>
        <v/>
      </c>
      <c r="B6510" s="41">
        <f>IF($M6510&gt;300,"",IF(OR(INDEX(Bemenet!$E$2:$E$301,$M6510)="",INDEX(Bemenet!$F$2:$F$301,$M6510)=""),"",MAX(INDEX(Bemenet!$E$2:$E$301,$M6510),INDEX(Szabalyok!$A:$A,$N6510))))</f>
        <v/>
      </c>
      <c r="C6510" s="41">
        <f>IF($B6510="","",MIN(INDEX(Bemenet!$F$2:$F$301,$M6510),INDEX(Szabalyok!$B:$B,$N6510)))</f>
        <v/>
      </c>
      <c r="D6510" s="5">
        <f>IF(AND($B6510&lt;&gt;"",$C6510&lt;&gt;"",$B6510&lt;=$C6510),INDEX(Bemenet!$G$2:$G$301,$M6510),"")</f>
        <v/>
      </c>
      <c r="E6510" s="6">
        <f>IF(AND($B6510&lt;&gt;"",$C6510&lt;&gt;"",$B6510&lt;=$C6510),INDEX(Bemenet!$D$2:$D$301,$M6510),"")</f>
        <v/>
      </c>
      <c r="F6510" s="5">
        <f>IF(AND($B6510&lt;&gt;"",$C6510&lt;&gt;"",$B6510&lt;=$C6510),$C6510-$B6510+1,"")</f>
        <v/>
      </c>
      <c r="G6510" s="5">
        <f>IF($F6510="","",$F6510*$D6510)</f>
        <v/>
      </c>
      <c r="H6510" s="42">
        <f>IF($G6510="","",$O6510)</f>
        <v/>
      </c>
      <c r="I6510" s="5">
        <f>IF($G6510="","",$G6510*IF($H6510="",$O6510,$H6510)/100)</f>
        <v/>
      </c>
      <c r="J6510" s="5">
        <f>IF(OR($L6510="",NOT(COUNTIFS($L$2:$L6510,$L6510)=1)),"",SUMIFS($G:$G,$L:$L,$L6510))</f>
        <v/>
      </c>
      <c r="K6510" s="5">
        <f>IF(OR($L6510="",NOT(COUNTIFS($L$2:$L6510,$L6510)=1)),"",SUMIFS($I:$I,$L:$L,$L6510))</f>
        <v/>
      </c>
      <c r="L6510" s="6">
        <f>IF($B6510="","",YEAR($B6510))</f>
        <v/>
      </c>
      <c r="M6510" s="6">
        <f>INT((ROW()-2)/39)+1</f>
        <v/>
      </c>
      <c r="N6510" s="6">
        <f>MOD(ROW()-2,39)+2</f>
        <v/>
      </c>
      <c r="O6510" s="42">
        <f>IF(AND($B6510&lt;&gt;"",$C6510&lt;&gt;"",$B6510&lt;=$C6510),INDEX(Szabalyok!$C:$C,$N6510),"")</f>
        <v/>
      </c>
      <c r="P6510">
        <f>IF(D6510="",P6509,P6509+1)</f>
        <v/>
      </c>
    </row>
    <row r="6511">
      <c r="A6511">
        <f>IF(P6511=P6510,0,P6511)</f>
        <v/>
      </c>
      <c r="B6511" s="41">
        <f>IF($M6511&gt;300,"",IF(OR(INDEX(Bemenet!$E$2:$E$301,$M6511)="",INDEX(Bemenet!$F$2:$F$301,$M6511)=""),"",MAX(INDEX(Bemenet!$E$2:$E$301,$M6511),INDEX(Szabalyok!$A:$A,$N6511))))</f>
        <v/>
      </c>
      <c r="C6511" s="41">
        <f>IF($B6511="","",MIN(INDEX(Bemenet!$F$2:$F$301,$M6511),INDEX(Szabalyok!$B:$B,$N6511)))</f>
        <v/>
      </c>
      <c r="D6511" s="5">
        <f>IF(AND($B6511&lt;&gt;"",$C6511&lt;&gt;"",$B6511&lt;=$C6511),INDEX(Bemenet!$G$2:$G$301,$M6511),"")</f>
        <v/>
      </c>
      <c r="E6511" s="6">
        <f>IF(AND($B6511&lt;&gt;"",$C6511&lt;&gt;"",$B6511&lt;=$C6511),INDEX(Bemenet!$D$2:$D$301,$M6511),"")</f>
        <v/>
      </c>
      <c r="F6511" s="5">
        <f>IF(AND($B6511&lt;&gt;"",$C6511&lt;&gt;"",$B6511&lt;=$C6511),$C6511-$B6511+1,"")</f>
        <v/>
      </c>
      <c r="G6511" s="5">
        <f>IF($F6511="","",$F6511*$D6511)</f>
        <v/>
      </c>
      <c r="H6511" s="42">
        <f>IF($G6511="","",$O6511)</f>
        <v/>
      </c>
      <c r="I6511" s="5">
        <f>IF($G6511="","",$G6511*IF($H6511="",$O6511,$H6511)/100)</f>
        <v/>
      </c>
      <c r="J6511" s="5">
        <f>IF(OR($L6511="",NOT(COUNTIFS($L$2:$L6511,$L6511)=1)),"",SUMIFS($G:$G,$L:$L,$L6511))</f>
        <v/>
      </c>
      <c r="K6511" s="5">
        <f>IF(OR($L6511="",NOT(COUNTIFS($L$2:$L6511,$L6511)=1)),"",SUMIFS($I:$I,$L:$L,$L6511))</f>
        <v/>
      </c>
      <c r="L6511" s="6">
        <f>IF($B6511="","",YEAR($B6511))</f>
        <v/>
      </c>
      <c r="M6511" s="6">
        <f>INT((ROW()-2)/39)+1</f>
        <v/>
      </c>
      <c r="N6511" s="6">
        <f>MOD(ROW()-2,39)+2</f>
        <v/>
      </c>
      <c r="O6511" s="42">
        <f>IF(AND($B6511&lt;&gt;"",$C6511&lt;&gt;"",$B6511&lt;=$C6511),INDEX(Szabalyok!$C:$C,$N6511),"")</f>
        <v/>
      </c>
      <c r="P6511">
        <f>IF(D6511="",P6510,P6510+1)</f>
        <v/>
      </c>
    </row>
    <row r="6512">
      <c r="A6512">
        <f>IF(P6512=P6511,0,P6512)</f>
        <v/>
      </c>
      <c r="B6512" s="41">
        <f>IF($M6512&gt;300,"",IF(OR(INDEX(Bemenet!$E$2:$E$301,$M6512)="",INDEX(Bemenet!$F$2:$F$301,$M6512)=""),"",MAX(INDEX(Bemenet!$E$2:$E$301,$M6512),INDEX(Szabalyok!$A:$A,$N6512))))</f>
        <v/>
      </c>
      <c r="C6512" s="41">
        <f>IF($B6512="","",MIN(INDEX(Bemenet!$F$2:$F$301,$M6512),INDEX(Szabalyok!$B:$B,$N6512)))</f>
        <v/>
      </c>
      <c r="D6512" s="5">
        <f>IF(AND($B6512&lt;&gt;"",$C6512&lt;&gt;"",$B6512&lt;=$C6512),INDEX(Bemenet!$G$2:$G$301,$M6512),"")</f>
        <v/>
      </c>
      <c r="E6512" s="6">
        <f>IF(AND($B6512&lt;&gt;"",$C6512&lt;&gt;"",$B6512&lt;=$C6512),INDEX(Bemenet!$D$2:$D$301,$M6512),"")</f>
        <v/>
      </c>
      <c r="F6512" s="5">
        <f>IF(AND($B6512&lt;&gt;"",$C6512&lt;&gt;"",$B6512&lt;=$C6512),$C6512-$B6512+1,"")</f>
        <v/>
      </c>
      <c r="G6512" s="5">
        <f>IF($F6512="","",$F6512*$D6512)</f>
        <v/>
      </c>
      <c r="H6512" s="42">
        <f>IF($G6512="","",$O6512)</f>
        <v/>
      </c>
      <c r="I6512" s="5">
        <f>IF($G6512="","",$G6512*IF($H6512="",$O6512,$H6512)/100)</f>
        <v/>
      </c>
      <c r="J6512" s="5">
        <f>IF(OR($L6512="",NOT(COUNTIFS($L$2:$L6512,$L6512)=1)),"",SUMIFS($G:$G,$L:$L,$L6512))</f>
        <v/>
      </c>
      <c r="K6512" s="5">
        <f>IF(OR($L6512="",NOT(COUNTIFS($L$2:$L6512,$L6512)=1)),"",SUMIFS($I:$I,$L:$L,$L6512))</f>
        <v/>
      </c>
      <c r="L6512" s="6">
        <f>IF($B6512="","",YEAR($B6512))</f>
        <v/>
      </c>
      <c r="M6512" s="6">
        <f>INT((ROW()-2)/39)+1</f>
        <v/>
      </c>
      <c r="N6512" s="6">
        <f>MOD(ROW()-2,39)+2</f>
        <v/>
      </c>
      <c r="O6512" s="42">
        <f>IF(AND($B6512&lt;&gt;"",$C6512&lt;&gt;"",$B6512&lt;=$C6512),INDEX(Szabalyok!$C:$C,$N6512),"")</f>
        <v/>
      </c>
      <c r="P6512">
        <f>IF(D6512="",P6511,P6511+1)</f>
        <v/>
      </c>
    </row>
    <row r="6513">
      <c r="A6513">
        <f>IF(P6513=P6512,0,P6513)</f>
        <v/>
      </c>
      <c r="B6513" s="41">
        <f>IF($M6513&gt;300,"",IF(OR(INDEX(Bemenet!$E$2:$E$301,$M6513)="",INDEX(Bemenet!$F$2:$F$301,$M6513)=""),"",MAX(INDEX(Bemenet!$E$2:$E$301,$M6513),INDEX(Szabalyok!$A:$A,$N6513))))</f>
        <v/>
      </c>
      <c r="C6513" s="41">
        <f>IF($B6513="","",MIN(INDEX(Bemenet!$F$2:$F$301,$M6513),INDEX(Szabalyok!$B:$B,$N6513)))</f>
        <v/>
      </c>
      <c r="D6513" s="5">
        <f>IF(AND($B6513&lt;&gt;"",$C6513&lt;&gt;"",$B6513&lt;=$C6513),INDEX(Bemenet!$G$2:$G$301,$M6513),"")</f>
        <v/>
      </c>
      <c r="E6513" s="6">
        <f>IF(AND($B6513&lt;&gt;"",$C6513&lt;&gt;"",$B6513&lt;=$C6513),INDEX(Bemenet!$D$2:$D$301,$M6513),"")</f>
        <v/>
      </c>
      <c r="F6513" s="5">
        <f>IF(AND($B6513&lt;&gt;"",$C6513&lt;&gt;"",$B6513&lt;=$C6513),$C6513-$B6513+1,"")</f>
        <v/>
      </c>
      <c r="G6513" s="5">
        <f>IF($F6513="","",$F6513*$D6513)</f>
        <v/>
      </c>
      <c r="H6513" s="42">
        <f>IF($G6513="","",$O6513)</f>
        <v/>
      </c>
      <c r="I6513" s="5">
        <f>IF($G6513="","",$G6513*IF($H6513="",$O6513,$H6513)/100)</f>
        <v/>
      </c>
      <c r="J6513" s="5">
        <f>IF(OR($L6513="",NOT(COUNTIFS($L$2:$L6513,$L6513)=1)),"",SUMIFS($G:$G,$L:$L,$L6513))</f>
        <v/>
      </c>
      <c r="K6513" s="5">
        <f>IF(OR($L6513="",NOT(COUNTIFS($L$2:$L6513,$L6513)=1)),"",SUMIFS($I:$I,$L:$L,$L6513))</f>
        <v/>
      </c>
      <c r="L6513" s="6">
        <f>IF($B6513="","",YEAR($B6513))</f>
        <v/>
      </c>
      <c r="M6513" s="6">
        <f>INT((ROW()-2)/39)+1</f>
        <v/>
      </c>
      <c r="N6513" s="6">
        <f>MOD(ROW()-2,39)+2</f>
        <v/>
      </c>
      <c r="O6513" s="42">
        <f>IF(AND($B6513&lt;&gt;"",$C6513&lt;&gt;"",$B6513&lt;=$C6513),INDEX(Szabalyok!$C:$C,$N6513),"")</f>
        <v/>
      </c>
      <c r="P6513">
        <f>IF(D6513="",P6512,P6512+1)</f>
        <v/>
      </c>
    </row>
    <row r="6514">
      <c r="A6514">
        <f>IF(P6514=P6513,0,P6514)</f>
        <v/>
      </c>
      <c r="B6514" s="41">
        <f>IF($M6514&gt;300,"",IF(OR(INDEX(Bemenet!$E$2:$E$301,$M6514)="",INDEX(Bemenet!$F$2:$F$301,$M6514)=""),"",MAX(INDEX(Bemenet!$E$2:$E$301,$M6514),INDEX(Szabalyok!$A:$A,$N6514))))</f>
        <v/>
      </c>
      <c r="C6514" s="41">
        <f>IF($B6514="","",MIN(INDEX(Bemenet!$F$2:$F$301,$M6514),INDEX(Szabalyok!$B:$B,$N6514)))</f>
        <v/>
      </c>
      <c r="D6514" s="5">
        <f>IF(AND($B6514&lt;&gt;"",$C6514&lt;&gt;"",$B6514&lt;=$C6514),INDEX(Bemenet!$G$2:$G$301,$M6514),"")</f>
        <v/>
      </c>
      <c r="E6514" s="6">
        <f>IF(AND($B6514&lt;&gt;"",$C6514&lt;&gt;"",$B6514&lt;=$C6514),INDEX(Bemenet!$D$2:$D$301,$M6514),"")</f>
        <v/>
      </c>
      <c r="F6514" s="5">
        <f>IF(AND($B6514&lt;&gt;"",$C6514&lt;&gt;"",$B6514&lt;=$C6514),$C6514-$B6514+1,"")</f>
        <v/>
      </c>
      <c r="G6514" s="5">
        <f>IF($F6514="","",$F6514*$D6514)</f>
        <v/>
      </c>
      <c r="H6514" s="42">
        <f>IF($G6514="","",$O6514)</f>
        <v/>
      </c>
      <c r="I6514" s="5">
        <f>IF($G6514="","",$G6514*IF($H6514="",$O6514,$H6514)/100)</f>
        <v/>
      </c>
      <c r="J6514" s="5">
        <f>IF(OR($L6514="",NOT(COUNTIFS($L$2:$L6514,$L6514)=1)),"",SUMIFS($G:$G,$L:$L,$L6514))</f>
        <v/>
      </c>
      <c r="K6514" s="5">
        <f>IF(OR($L6514="",NOT(COUNTIFS($L$2:$L6514,$L6514)=1)),"",SUMIFS($I:$I,$L:$L,$L6514))</f>
        <v/>
      </c>
      <c r="L6514" s="6">
        <f>IF($B6514="","",YEAR($B6514))</f>
        <v/>
      </c>
      <c r="M6514" s="6">
        <f>INT((ROW()-2)/39)+1</f>
        <v/>
      </c>
      <c r="N6514" s="6">
        <f>MOD(ROW()-2,39)+2</f>
        <v/>
      </c>
      <c r="O6514" s="42">
        <f>IF(AND($B6514&lt;&gt;"",$C6514&lt;&gt;"",$B6514&lt;=$C6514),INDEX(Szabalyok!$C:$C,$N6514),"")</f>
        <v/>
      </c>
      <c r="P6514">
        <f>IF(D6514="",P6513,P6513+1)</f>
        <v/>
      </c>
    </row>
    <row r="6515">
      <c r="A6515">
        <f>IF(P6515=P6514,0,P6515)</f>
        <v/>
      </c>
      <c r="B6515" s="41">
        <f>IF($M6515&gt;300,"",IF(OR(INDEX(Bemenet!$E$2:$E$301,$M6515)="",INDEX(Bemenet!$F$2:$F$301,$M6515)=""),"",MAX(INDEX(Bemenet!$E$2:$E$301,$M6515),INDEX(Szabalyok!$A:$A,$N6515))))</f>
        <v/>
      </c>
      <c r="C6515" s="41">
        <f>IF($B6515="","",MIN(INDEX(Bemenet!$F$2:$F$301,$M6515),INDEX(Szabalyok!$B:$B,$N6515)))</f>
        <v/>
      </c>
      <c r="D6515" s="5">
        <f>IF(AND($B6515&lt;&gt;"",$C6515&lt;&gt;"",$B6515&lt;=$C6515),INDEX(Bemenet!$G$2:$G$301,$M6515),"")</f>
        <v/>
      </c>
      <c r="E6515" s="6">
        <f>IF(AND($B6515&lt;&gt;"",$C6515&lt;&gt;"",$B6515&lt;=$C6515),INDEX(Bemenet!$D$2:$D$301,$M6515),"")</f>
        <v/>
      </c>
      <c r="F6515" s="5">
        <f>IF(AND($B6515&lt;&gt;"",$C6515&lt;&gt;"",$B6515&lt;=$C6515),$C6515-$B6515+1,"")</f>
        <v/>
      </c>
      <c r="G6515" s="5">
        <f>IF($F6515="","",$F6515*$D6515)</f>
        <v/>
      </c>
      <c r="H6515" s="42">
        <f>IF($G6515="","",$O6515)</f>
        <v/>
      </c>
      <c r="I6515" s="5">
        <f>IF($G6515="","",$G6515*IF($H6515="",$O6515,$H6515)/100)</f>
        <v/>
      </c>
      <c r="J6515" s="5">
        <f>IF(OR($L6515="",NOT(COUNTIFS($L$2:$L6515,$L6515)=1)),"",SUMIFS($G:$G,$L:$L,$L6515))</f>
        <v/>
      </c>
      <c r="K6515" s="5">
        <f>IF(OR($L6515="",NOT(COUNTIFS($L$2:$L6515,$L6515)=1)),"",SUMIFS($I:$I,$L:$L,$L6515))</f>
        <v/>
      </c>
      <c r="L6515" s="6">
        <f>IF($B6515="","",YEAR($B6515))</f>
        <v/>
      </c>
      <c r="M6515" s="6">
        <f>INT((ROW()-2)/39)+1</f>
        <v/>
      </c>
      <c r="N6515" s="6">
        <f>MOD(ROW()-2,39)+2</f>
        <v/>
      </c>
      <c r="O6515" s="42">
        <f>IF(AND($B6515&lt;&gt;"",$C6515&lt;&gt;"",$B6515&lt;=$C6515),INDEX(Szabalyok!$C:$C,$N6515),"")</f>
        <v/>
      </c>
      <c r="P6515">
        <f>IF(D6515="",P6514,P6514+1)</f>
        <v/>
      </c>
    </row>
    <row r="6516">
      <c r="A6516">
        <f>IF(P6516=P6515,0,P6516)</f>
        <v/>
      </c>
      <c r="B6516" s="41">
        <f>IF($M6516&gt;300,"",IF(OR(INDEX(Bemenet!$E$2:$E$301,$M6516)="",INDEX(Bemenet!$F$2:$F$301,$M6516)=""),"",MAX(INDEX(Bemenet!$E$2:$E$301,$M6516),INDEX(Szabalyok!$A:$A,$N6516))))</f>
        <v/>
      </c>
      <c r="C6516" s="41">
        <f>IF($B6516="","",MIN(INDEX(Bemenet!$F$2:$F$301,$M6516),INDEX(Szabalyok!$B:$B,$N6516)))</f>
        <v/>
      </c>
      <c r="D6516" s="5">
        <f>IF(AND($B6516&lt;&gt;"",$C6516&lt;&gt;"",$B6516&lt;=$C6516),INDEX(Bemenet!$G$2:$G$301,$M6516),"")</f>
        <v/>
      </c>
      <c r="E6516" s="6">
        <f>IF(AND($B6516&lt;&gt;"",$C6516&lt;&gt;"",$B6516&lt;=$C6516),INDEX(Bemenet!$D$2:$D$301,$M6516),"")</f>
        <v/>
      </c>
      <c r="F6516" s="5">
        <f>IF(AND($B6516&lt;&gt;"",$C6516&lt;&gt;"",$B6516&lt;=$C6516),$C6516-$B6516+1,"")</f>
        <v/>
      </c>
      <c r="G6516" s="5">
        <f>IF($F6516="","",$F6516*$D6516)</f>
        <v/>
      </c>
      <c r="H6516" s="42">
        <f>IF($G6516="","",$O6516)</f>
        <v/>
      </c>
      <c r="I6516" s="5">
        <f>IF($G6516="","",$G6516*IF($H6516="",$O6516,$H6516)/100)</f>
        <v/>
      </c>
      <c r="J6516" s="5">
        <f>IF(OR($L6516="",NOT(COUNTIFS($L$2:$L6516,$L6516)=1)),"",SUMIFS($G:$G,$L:$L,$L6516))</f>
        <v/>
      </c>
      <c r="K6516" s="5">
        <f>IF(OR($L6516="",NOT(COUNTIFS($L$2:$L6516,$L6516)=1)),"",SUMIFS($I:$I,$L:$L,$L6516))</f>
        <v/>
      </c>
      <c r="L6516" s="6">
        <f>IF($B6516="","",YEAR($B6516))</f>
        <v/>
      </c>
      <c r="M6516" s="6">
        <f>INT((ROW()-2)/39)+1</f>
        <v/>
      </c>
      <c r="N6516" s="6">
        <f>MOD(ROW()-2,39)+2</f>
        <v/>
      </c>
      <c r="O6516" s="42">
        <f>IF(AND($B6516&lt;&gt;"",$C6516&lt;&gt;"",$B6516&lt;=$C6516),INDEX(Szabalyok!$C:$C,$N6516),"")</f>
        <v/>
      </c>
      <c r="P6516">
        <f>IF(D6516="",P6515,P6515+1)</f>
        <v/>
      </c>
    </row>
    <row r="6517">
      <c r="A6517">
        <f>IF(P6517=P6516,0,P6517)</f>
        <v/>
      </c>
      <c r="B6517" s="41">
        <f>IF($M6517&gt;300,"",IF(OR(INDEX(Bemenet!$E$2:$E$301,$M6517)="",INDEX(Bemenet!$F$2:$F$301,$M6517)=""),"",MAX(INDEX(Bemenet!$E$2:$E$301,$M6517),INDEX(Szabalyok!$A:$A,$N6517))))</f>
        <v/>
      </c>
      <c r="C6517" s="41">
        <f>IF($B6517="","",MIN(INDEX(Bemenet!$F$2:$F$301,$M6517),INDEX(Szabalyok!$B:$B,$N6517)))</f>
        <v/>
      </c>
      <c r="D6517" s="5">
        <f>IF(AND($B6517&lt;&gt;"",$C6517&lt;&gt;"",$B6517&lt;=$C6517),INDEX(Bemenet!$G$2:$G$301,$M6517),"")</f>
        <v/>
      </c>
      <c r="E6517" s="6">
        <f>IF(AND($B6517&lt;&gt;"",$C6517&lt;&gt;"",$B6517&lt;=$C6517),INDEX(Bemenet!$D$2:$D$301,$M6517),"")</f>
        <v/>
      </c>
      <c r="F6517" s="5">
        <f>IF(AND($B6517&lt;&gt;"",$C6517&lt;&gt;"",$B6517&lt;=$C6517),$C6517-$B6517+1,"")</f>
        <v/>
      </c>
      <c r="G6517" s="5">
        <f>IF($F6517="","",$F6517*$D6517)</f>
        <v/>
      </c>
      <c r="H6517" s="42">
        <f>IF($G6517="","",$O6517)</f>
        <v/>
      </c>
      <c r="I6517" s="5">
        <f>IF($G6517="","",$G6517*IF($H6517="",$O6517,$H6517)/100)</f>
        <v/>
      </c>
      <c r="J6517" s="5">
        <f>IF(OR($L6517="",NOT(COUNTIFS($L$2:$L6517,$L6517)=1)),"",SUMIFS($G:$G,$L:$L,$L6517))</f>
        <v/>
      </c>
      <c r="K6517" s="5">
        <f>IF(OR($L6517="",NOT(COUNTIFS($L$2:$L6517,$L6517)=1)),"",SUMIFS($I:$I,$L:$L,$L6517))</f>
        <v/>
      </c>
      <c r="L6517" s="6">
        <f>IF($B6517="","",YEAR($B6517))</f>
        <v/>
      </c>
      <c r="M6517" s="6">
        <f>INT((ROW()-2)/39)+1</f>
        <v/>
      </c>
      <c r="N6517" s="6">
        <f>MOD(ROW()-2,39)+2</f>
        <v/>
      </c>
      <c r="O6517" s="42">
        <f>IF(AND($B6517&lt;&gt;"",$C6517&lt;&gt;"",$B6517&lt;=$C6517),INDEX(Szabalyok!$C:$C,$N6517),"")</f>
        <v/>
      </c>
      <c r="P6517">
        <f>IF(D6517="",P6516,P6516+1)</f>
        <v/>
      </c>
    </row>
    <row r="6518">
      <c r="A6518">
        <f>IF(P6518=P6517,0,P6518)</f>
        <v/>
      </c>
      <c r="B6518" s="41">
        <f>IF($M6518&gt;300,"",IF(OR(INDEX(Bemenet!$E$2:$E$301,$M6518)="",INDEX(Bemenet!$F$2:$F$301,$M6518)=""),"",MAX(INDEX(Bemenet!$E$2:$E$301,$M6518),INDEX(Szabalyok!$A:$A,$N6518))))</f>
        <v/>
      </c>
      <c r="C6518" s="41">
        <f>IF($B6518="","",MIN(INDEX(Bemenet!$F$2:$F$301,$M6518),INDEX(Szabalyok!$B:$B,$N6518)))</f>
        <v/>
      </c>
      <c r="D6518" s="5">
        <f>IF(AND($B6518&lt;&gt;"",$C6518&lt;&gt;"",$B6518&lt;=$C6518),INDEX(Bemenet!$G$2:$G$301,$M6518),"")</f>
        <v/>
      </c>
      <c r="E6518" s="6">
        <f>IF(AND($B6518&lt;&gt;"",$C6518&lt;&gt;"",$B6518&lt;=$C6518),INDEX(Bemenet!$D$2:$D$301,$M6518),"")</f>
        <v/>
      </c>
      <c r="F6518" s="5">
        <f>IF(AND($B6518&lt;&gt;"",$C6518&lt;&gt;"",$B6518&lt;=$C6518),$C6518-$B6518+1,"")</f>
        <v/>
      </c>
      <c r="G6518" s="5">
        <f>IF($F6518="","",$F6518*$D6518)</f>
        <v/>
      </c>
      <c r="H6518" s="42">
        <f>IF($G6518="","",$O6518)</f>
        <v/>
      </c>
      <c r="I6518" s="5">
        <f>IF($G6518="","",$G6518*IF($H6518="",$O6518,$H6518)/100)</f>
        <v/>
      </c>
      <c r="J6518" s="5">
        <f>IF(OR($L6518="",NOT(COUNTIFS($L$2:$L6518,$L6518)=1)),"",SUMIFS($G:$G,$L:$L,$L6518))</f>
        <v/>
      </c>
      <c r="K6518" s="5">
        <f>IF(OR($L6518="",NOT(COUNTIFS($L$2:$L6518,$L6518)=1)),"",SUMIFS($I:$I,$L:$L,$L6518))</f>
        <v/>
      </c>
      <c r="L6518" s="6">
        <f>IF($B6518="","",YEAR($B6518))</f>
        <v/>
      </c>
      <c r="M6518" s="6">
        <f>INT((ROW()-2)/39)+1</f>
        <v/>
      </c>
      <c r="N6518" s="6">
        <f>MOD(ROW()-2,39)+2</f>
        <v/>
      </c>
      <c r="O6518" s="42">
        <f>IF(AND($B6518&lt;&gt;"",$C6518&lt;&gt;"",$B6518&lt;=$C6518),INDEX(Szabalyok!$C:$C,$N6518),"")</f>
        <v/>
      </c>
      <c r="P6518">
        <f>IF(D6518="",P6517,P6517+1)</f>
        <v/>
      </c>
    </row>
    <row r="6519">
      <c r="A6519">
        <f>IF(P6519=P6518,0,P6519)</f>
        <v/>
      </c>
      <c r="B6519" s="41">
        <f>IF($M6519&gt;300,"",IF(OR(INDEX(Bemenet!$E$2:$E$301,$M6519)="",INDEX(Bemenet!$F$2:$F$301,$M6519)=""),"",MAX(INDEX(Bemenet!$E$2:$E$301,$M6519),INDEX(Szabalyok!$A:$A,$N6519))))</f>
        <v/>
      </c>
      <c r="C6519" s="41">
        <f>IF($B6519="","",MIN(INDEX(Bemenet!$F$2:$F$301,$M6519),INDEX(Szabalyok!$B:$B,$N6519)))</f>
        <v/>
      </c>
      <c r="D6519" s="5">
        <f>IF(AND($B6519&lt;&gt;"",$C6519&lt;&gt;"",$B6519&lt;=$C6519),INDEX(Bemenet!$G$2:$G$301,$M6519),"")</f>
        <v/>
      </c>
      <c r="E6519" s="6">
        <f>IF(AND($B6519&lt;&gt;"",$C6519&lt;&gt;"",$B6519&lt;=$C6519),INDEX(Bemenet!$D$2:$D$301,$M6519),"")</f>
        <v/>
      </c>
      <c r="F6519" s="5">
        <f>IF(AND($B6519&lt;&gt;"",$C6519&lt;&gt;"",$B6519&lt;=$C6519),$C6519-$B6519+1,"")</f>
        <v/>
      </c>
      <c r="G6519" s="5">
        <f>IF($F6519="","",$F6519*$D6519)</f>
        <v/>
      </c>
      <c r="H6519" s="42">
        <f>IF($G6519="","",$O6519)</f>
        <v/>
      </c>
      <c r="I6519" s="5">
        <f>IF($G6519="","",$G6519*IF($H6519="",$O6519,$H6519)/100)</f>
        <v/>
      </c>
      <c r="J6519" s="5">
        <f>IF(OR($L6519="",NOT(COUNTIFS($L$2:$L6519,$L6519)=1)),"",SUMIFS($G:$G,$L:$L,$L6519))</f>
        <v/>
      </c>
      <c r="K6519" s="5">
        <f>IF(OR($L6519="",NOT(COUNTIFS($L$2:$L6519,$L6519)=1)),"",SUMIFS($I:$I,$L:$L,$L6519))</f>
        <v/>
      </c>
      <c r="L6519" s="6">
        <f>IF($B6519="","",YEAR($B6519))</f>
        <v/>
      </c>
      <c r="M6519" s="6">
        <f>INT((ROW()-2)/39)+1</f>
        <v/>
      </c>
      <c r="N6519" s="6">
        <f>MOD(ROW()-2,39)+2</f>
        <v/>
      </c>
      <c r="O6519" s="42">
        <f>IF(AND($B6519&lt;&gt;"",$C6519&lt;&gt;"",$B6519&lt;=$C6519),INDEX(Szabalyok!$C:$C,$N6519),"")</f>
        <v/>
      </c>
      <c r="P6519">
        <f>IF(D6519="",P6518,P6518+1)</f>
        <v/>
      </c>
    </row>
    <row r="6520">
      <c r="A6520">
        <f>IF(P6520=P6519,0,P6520)</f>
        <v/>
      </c>
      <c r="B6520" s="41">
        <f>IF($M6520&gt;300,"",IF(OR(INDEX(Bemenet!$E$2:$E$301,$M6520)="",INDEX(Bemenet!$F$2:$F$301,$M6520)=""),"",MAX(INDEX(Bemenet!$E$2:$E$301,$M6520),INDEX(Szabalyok!$A:$A,$N6520))))</f>
        <v/>
      </c>
      <c r="C6520" s="41">
        <f>IF($B6520="","",MIN(INDEX(Bemenet!$F$2:$F$301,$M6520),INDEX(Szabalyok!$B:$B,$N6520)))</f>
        <v/>
      </c>
      <c r="D6520" s="5">
        <f>IF(AND($B6520&lt;&gt;"",$C6520&lt;&gt;"",$B6520&lt;=$C6520),INDEX(Bemenet!$G$2:$G$301,$M6520),"")</f>
        <v/>
      </c>
      <c r="E6520" s="6">
        <f>IF(AND($B6520&lt;&gt;"",$C6520&lt;&gt;"",$B6520&lt;=$C6520),INDEX(Bemenet!$D$2:$D$301,$M6520),"")</f>
        <v/>
      </c>
      <c r="F6520" s="5">
        <f>IF(AND($B6520&lt;&gt;"",$C6520&lt;&gt;"",$B6520&lt;=$C6520),$C6520-$B6520+1,"")</f>
        <v/>
      </c>
      <c r="G6520" s="5">
        <f>IF($F6520="","",$F6520*$D6520)</f>
        <v/>
      </c>
      <c r="H6520" s="42">
        <f>IF($G6520="","",$O6520)</f>
        <v/>
      </c>
      <c r="I6520" s="5">
        <f>IF($G6520="","",$G6520*IF($H6520="",$O6520,$H6520)/100)</f>
        <v/>
      </c>
      <c r="J6520" s="5">
        <f>IF(OR($L6520="",NOT(COUNTIFS($L$2:$L6520,$L6520)=1)),"",SUMIFS($G:$G,$L:$L,$L6520))</f>
        <v/>
      </c>
      <c r="K6520" s="5">
        <f>IF(OR($L6520="",NOT(COUNTIFS($L$2:$L6520,$L6520)=1)),"",SUMIFS($I:$I,$L:$L,$L6520))</f>
        <v/>
      </c>
      <c r="L6520" s="6">
        <f>IF($B6520="","",YEAR($B6520))</f>
        <v/>
      </c>
      <c r="M6520" s="6">
        <f>INT((ROW()-2)/39)+1</f>
        <v/>
      </c>
      <c r="N6520" s="6">
        <f>MOD(ROW()-2,39)+2</f>
        <v/>
      </c>
      <c r="O6520" s="42">
        <f>IF(AND($B6520&lt;&gt;"",$C6520&lt;&gt;"",$B6520&lt;=$C6520),INDEX(Szabalyok!$C:$C,$N6520),"")</f>
        <v/>
      </c>
      <c r="P6520">
        <f>IF(D6520="",P6519,P6519+1)</f>
        <v/>
      </c>
    </row>
    <row r="6521">
      <c r="A6521">
        <f>IF(P6521=P6520,0,P6521)</f>
        <v/>
      </c>
      <c r="B6521" s="41">
        <f>IF($M6521&gt;300,"",IF(OR(INDEX(Bemenet!$E$2:$E$301,$M6521)="",INDEX(Bemenet!$F$2:$F$301,$M6521)=""),"",MAX(INDEX(Bemenet!$E$2:$E$301,$M6521),INDEX(Szabalyok!$A:$A,$N6521))))</f>
        <v/>
      </c>
      <c r="C6521" s="41">
        <f>IF($B6521="","",MIN(INDEX(Bemenet!$F$2:$F$301,$M6521),INDEX(Szabalyok!$B:$B,$N6521)))</f>
        <v/>
      </c>
      <c r="D6521" s="5">
        <f>IF(AND($B6521&lt;&gt;"",$C6521&lt;&gt;"",$B6521&lt;=$C6521),INDEX(Bemenet!$G$2:$G$301,$M6521),"")</f>
        <v/>
      </c>
      <c r="E6521" s="6">
        <f>IF(AND($B6521&lt;&gt;"",$C6521&lt;&gt;"",$B6521&lt;=$C6521),INDEX(Bemenet!$D$2:$D$301,$M6521),"")</f>
        <v/>
      </c>
      <c r="F6521" s="5">
        <f>IF(AND($B6521&lt;&gt;"",$C6521&lt;&gt;"",$B6521&lt;=$C6521),$C6521-$B6521+1,"")</f>
        <v/>
      </c>
      <c r="G6521" s="5">
        <f>IF($F6521="","",$F6521*$D6521)</f>
        <v/>
      </c>
      <c r="H6521" s="42">
        <f>IF($G6521="","",$O6521)</f>
        <v/>
      </c>
      <c r="I6521" s="5">
        <f>IF($G6521="","",$G6521*IF($H6521="",$O6521,$H6521)/100)</f>
        <v/>
      </c>
      <c r="J6521" s="5">
        <f>IF(OR($L6521="",NOT(COUNTIFS($L$2:$L6521,$L6521)=1)),"",SUMIFS($G:$G,$L:$L,$L6521))</f>
        <v/>
      </c>
      <c r="K6521" s="5">
        <f>IF(OR($L6521="",NOT(COUNTIFS($L$2:$L6521,$L6521)=1)),"",SUMIFS($I:$I,$L:$L,$L6521))</f>
        <v/>
      </c>
      <c r="L6521" s="6">
        <f>IF($B6521="","",YEAR($B6521))</f>
        <v/>
      </c>
      <c r="M6521" s="6">
        <f>INT((ROW()-2)/39)+1</f>
        <v/>
      </c>
      <c r="N6521" s="6">
        <f>MOD(ROW()-2,39)+2</f>
        <v/>
      </c>
      <c r="O6521" s="42">
        <f>IF(AND($B6521&lt;&gt;"",$C6521&lt;&gt;"",$B6521&lt;=$C6521),INDEX(Szabalyok!$C:$C,$N6521),"")</f>
        <v/>
      </c>
      <c r="P6521">
        <f>IF(D6521="",P6520,P6520+1)</f>
        <v/>
      </c>
    </row>
    <row r="6522">
      <c r="A6522">
        <f>IF(P6522=P6521,0,P6522)</f>
        <v/>
      </c>
      <c r="B6522" s="41">
        <f>IF($M6522&gt;300,"",IF(OR(INDEX(Bemenet!$E$2:$E$301,$M6522)="",INDEX(Bemenet!$F$2:$F$301,$M6522)=""),"",MAX(INDEX(Bemenet!$E$2:$E$301,$M6522),INDEX(Szabalyok!$A:$A,$N6522))))</f>
        <v/>
      </c>
      <c r="C6522" s="41">
        <f>IF($B6522="","",MIN(INDEX(Bemenet!$F$2:$F$301,$M6522),INDEX(Szabalyok!$B:$B,$N6522)))</f>
        <v/>
      </c>
      <c r="D6522" s="5">
        <f>IF(AND($B6522&lt;&gt;"",$C6522&lt;&gt;"",$B6522&lt;=$C6522),INDEX(Bemenet!$G$2:$G$301,$M6522),"")</f>
        <v/>
      </c>
      <c r="E6522" s="6">
        <f>IF(AND($B6522&lt;&gt;"",$C6522&lt;&gt;"",$B6522&lt;=$C6522),INDEX(Bemenet!$D$2:$D$301,$M6522),"")</f>
        <v/>
      </c>
      <c r="F6522" s="5">
        <f>IF(AND($B6522&lt;&gt;"",$C6522&lt;&gt;"",$B6522&lt;=$C6522),$C6522-$B6522+1,"")</f>
        <v/>
      </c>
      <c r="G6522" s="5">
        <f>IF($F6522="","",$F6522*$D6522)</f>
        <v/>
      </c>
      <c r="H6522" s="42">
        <f>IF($G6522="","",$O6522)</f>
        <v/>
      </c>
      <c r="I6522" s="5">
        <f>IF($G6522="","",$G6522*IF($H6522="",$O6522,$H6522)/100)</f>
        <v/>
      </c>
      <c r="J6522" s="5">
        <f>IF(OR($L6522="",NOT(COUNTIFS($L$2:$L6522,$L6522)=1)),"",SUMIFS($G:$G,$L:$L,$L6522))</f>
        <v/>
      </c>
      <c r="K6522" s="5">
        <f>IF(OR($L6522="",NOT(COUNTIFS($L$2:$L6522,$L6522)=1)),"",SUMIFS($I:$I,$L:$L,$L6522))</f>
        <v/>
      </c>
      <c r="L6522" s="6">
        <f>IF($B6522="","",YEAR($B6522))</f>
        <v/>
      </c>
      <c r="M6522" s="6">
        <f>INT((ROW()-2)/39)+1</f>
        <v/>
      </c>
      <c r="N6522" s="6">
        <f>MOD(ROW()-2,39)+2</f>
        <v/>
      </c>
      <c r="O6522" s="42">
        <f>IF(AND($B6522&lt;&gt;"",$C6522&lt;&gt;"",$B6522&lt;=$C6522),INDEX(Szabalyok!$C:$C,$N6522),"")</f>
        <v/>
      </c>
      <c r="P6522">
        <f>IF(D6522="",P6521,P6521+1)</f>
        <v/>
      </c>
    </row>
    <row r="6523">
      <c r="A6523">
        <f>IF(P6523=P6522,0,P6523)</f>
        <v/>
      </c>
      <c r="B6523" s="41">
        <f>IF($M6523&gt;300,"",IF(OR(INDEX(Bemenet!$E$2:$E$301,$M6523)="",INDEX(Bemenet!$F$2:$F$301,$M6523)=""),"",MAX(INDEX(Bemenet!$E$2:$E$301,$M6523),INDEX(Szabalyok!$A:$A,$N6523))))</f>
        <v/>
      </c>
      <c r="C6523" s="41">
        <f>IF($B6523="","",MIN(INDEX(Bemenet!$F$2:$F$301,$M6523),INDEX(Szabalyok!$B:$B,$N6523)))</f>
        <v/>
      </c>
      <c r="D6523" s="5">
        <f>IF(AND($B6523&lt;&gt;"",$C6523&lt;&gt;"",$B6523&lt;=$C6523),INDEX(Bemenet!$G$2:$G$301,$M6523),"")</f>
        <v/>
      </c>
      <c r="E6523" s="6">
        <f>IF(AND($B6523&lt;&gt;"",$C6523&lt;&gt;"",$B6523&lt;=$C6523),INDEX(Bemenet!$D$2:$D$301,$M6523),"")</f>
        <v/>
      </c>
      <c r="F6523" s="5">
        <f>IF(AND($B6523&lt;&gt;"",$C6523&lt;&gt;"",$B6523&lt;=$C6523),$C6523-$B6523+1,"")</f>
        <v/>
      </c>
      <c r="G6523" s="5">
        <f>IF($F6523="","",$F6523*$D6523)</f>
        <v/>
      </c>
      <c r="H6523" s="42">
        <f>IF($G6523="","",$O6523)</f>
        <v/>
      </c>
      <c r="I6523" s="5">
        <f>IF($G6523="","",$G6523*IF($H6523="",$O6523,$H6523)/100)</f>
        <v/>
      </c>
      <c r="J6523" s="5">
        <f>IF(OR($L6523="",NOT(COUNTIFS($L$2:$L6523,$L6523)=1)),"",SUMIFS($G:$G,$L:$L,$L6523))</f>
        <v/>
      </c>
      <c r="K6523" s="5">
        <f>IF(OR($L6523="",NOT(COUNTIFS($L$2:$L6523,$L6523)=1)),"",SUMIFS($I:$I,$L:$L,$L6523))</f>
        <v/>
      </c>
      <c r="L6523" s="6">
        <f>IF($B6523="","",YEAR($B6523))</f>
        <v/>
      </c>
      <c r="M6523" s="6">
        <f>INT((ROW()-2)/39)+1</f>
        <v/>
      </c>
      <c r="N6523" s="6">
        <f>MOD(ROW()-2,39)+2</f>
        <v/>
      </c>
      <c r="O6523" s="42">
        <f>IF(AND($B6523&lt;&gt;"",$C6523&lt;&gt;"",$B6523&lt;=$C6523),INDEX(Szabalyok!$C:$C,$N6523),"")</f>
        <v/>
      </c>
      <c r="P6523">
        <f>IF(D6523="",P6522,P6522+1)</f>
        <v/>
      </c>
    </row>
    <row r="6524">
      <c r="A6524">
        <f>IF(P6524=P6523,0,P6524)</f>
        <v/>
      </c>
      <c r="B6524" s="41">
        <f>IF($M6524&gt;300,"",IF(OR(INDEX(Bemenet!$E$2:$E$301,$M6524)="",INDEX(Bemenet!$F$2:$F$301,$M6524)=""),"",MAX(INDEX(Bemenet!$E$2:$E$301,$M6524),INDEX(Szabalyok!$A:$A,$N6524))))</f>
        <v/>
      </c>
      <c r="C6524" s="41">
        <f>IF($B6524="","",MIN(INDEX(Bemenet!$F$2:$F$301,$M6524),INDEX(Szabalyok!$B:$B,$N6524)))</f>
        <v/>
      </c>
      <c r="D6524" s="5">
        <f>IF(AND($B6524&lt;&gt;"",$C6524&lt;&gt;"",$B6524&lt;=$C6524),INDEX(Bemenet!$G$2:$G$301,$M6524),"")</f>
        <v/>
      </c>
      <c r="E6524" s="6">
        <f>IF(AND($B6524&lt;&gt;"",$C6524&lt;&gt;"",$B6524&lt;=$C6524),INDEX(Bemenet!$D$2:$D$301,$M6524),"")</f>
        <v/>
      </c>
      <c r="F6524" s="5">
        <f>IF(AND($B6524&lt;&gt;"",$C6524&lt;&gt;"",$B6524&lt;=$C6524),$C6524-$B6524+1,"")</f>
        <v/>
      </c>
      <c r="G6524" s="5">
        <f>IF($F6524="","",$F6524*$D6524)</f>
        <v/>
      </c>
      <c r="H6524" s="42">
        <f>IF($G6524="","",$O6524)</f>
        <v/>
      </c>
      <c r="I6524" s="5">
        <f>IF($G6524="","",$G6524*IF($H6524="",$O6524,$H6524)/100)</f>
        <v/>
      </c>
      <c r="J6524" s="5">
        <f>IF(OR($L6524="",NOT(COUNTIFS($L$2:$L6524,$L6524)=1)),"",SUMIFS($G:$G,$L:$L,$L6524))</f>
        <v/>
      </c>
      <c r="K6524" s="5">
        <f>IF(OR($L6524="",NOT(COUNTIFS($L$2:$L6524,$L6524)=1)),"",SUMIFS($I:$I,$L:$L,$L6524))</f>
        <v/>
      </c>
      <c r="L6524" s="6">
        <f>IF($B6524="","",YEAR($B6524))</f>
        <v/>
      </c>
      <c r="M6524" s="6">
        <f>INT((ROW()-2)/39)+1</f>
        <v/>
      </c>
      <c r="N6524" s="6">
        <f>MOD(ROW()-2,39)+2</f>
        <v/>
      </c>
      <c r="O6524" s="42">
        <f>IF(AND($B6524&lt;&gt;"",$C6524&lt;&gt;"",$B6524&lt;=$C6524),INDEX(Szabalyok!$C:$C,$N6524),"")</f>
        <v/>
      </c>
      <c r="P6524">
        <f>IF(D6524="",P6523,P6523+1)</f>
        <v/>
      </c>
    </row>
    <row r="6525">
      <c r="A6525">
        <f>IF(P6525=P6524,0,P6525)</f>
        <v/>
      </c>
      <c r="B6525" s="41">
        <f>IF($M6525&gt;300,"",IF(OR(INDEX(Bemenet!$E$2:$E$301,$M6525)="",INDEX(Bemenet!$F$2:$F$301,$M6525)=""),"",MAX(INDEX(Bemenet!$E$2:$E$301,$M6525),INDEX(Szabalyok!$A:$A,$N6525))))</f>
        <v/>
      </c>
      <c r="C6525" s="41">
        <f>IF($B6525="","",MIN(INDEX(Bemenet!$F$2:$F$301,$M6525),INDEX(Szabalyok!$B:$B,$N6525)))</f>
        <v/>
      </c>
      <c r="D6525" s="5">
        <f>IF(AND($B6525&lt;&gt;"",$C6525&lt;&gt;"",$B6525&lt;=$C6525),INDEX(Bemenet!$G$2:$G$301,$M6525),"")</f>
        <v/>
      </c>
      <c r="E6525" s="6">
        <f>IF(AND($B6525&lt;&gt;"",$C6525&lt;&gt;"",$B6525&lt;=$C6525),INDEX(Bemenet!$D$2:$D$301,$M6525),"")</f>
        <v/>
      </c>
      <c r="F6525" s="5">
        <f>IF(AND($B6525&lt;&gt;"",$C6525&lt;&gt;"",$B6525&lt;=$C6525),$C6525-$B6525+1,"")</f>
        <v/>
      </c>
      <c r="G6525" s="5">
        <f>IF($F6525="","",$F6525*$D6525)</f>
        <v/>
      </c>
      <c r="H6525" s="42">
        <f>IF($G6525="","",$O6525)</f>
        <v/>
      </c>
      <c r="I6525" s="5">
        <f>IF($G6525="","",$G6525*IF($H6525="",$O6525,$H6525)/100)</f>
        <v/>
      </c>
      <c r="J6525" s="5">
        <f>IF(OR($L6525="",NOT(COUNTIFS($L$2:$L6525,$L6525)=1)),"",SUMIFS($G:$G,$L:$L,$L6525))</f>
        <v/>
      </c>
      <c r="K6525" s="5">
        <f>IF(OR($L6525="",NOT(COUNTIFS($L$2:$L6525,$L6525)=1)),"",SUMIFS($I:$I,$L:$L,$L6525))</f>
        <v/>
      </c>
      <c r="L6525" s="6">
        <f>IF($B6525="","",YEAR($B6525))</f>
        <v/>
      </c>
      <c r="M6525" s="6">
        <f>INT((ROW()-2)/39)+1</f>
        <v/>
      </c>
      <c r="N6525" s="6">
        <f>MOD(ROW()-2,39)+2</f>
        <v/>
      </c>
      <c r="O6525" s="42">
        <f>IF(AND($B6525&lt;&gt;"",$C6525&lt;&gt;"",$B6525&lt;=$C6525),INDEX(Szabalyok!$C:$C,$N6525),"")</f>
        <v/>
      </c>
      <c r="P6525">
        <f>IF(D6525="",P6524,P6524+1)</f>
        <v/>
      </c>
    </row>
    <row r="6526">
      <c r="A6526">
        <f>IF(P6526=P6525,0,P6526)</f>
        <v/>
      </c>
      <c r="B6526" s="41">
        <f>IF($M6526&gt;300,"",IF(OR(INDEX(Bemenet!$E$2:$E$301,$M6526)="",INDEX(Bemenet!$F$2:$F$301,$M6526)=""),"",MAX(INDEX(Bemenet!$E$2:$E$301,$M6526),INDEX(Szabalyok!$A:$A,$N6526))))</f>
        <v/>
      </c>
      <c r="C6526" s="41">
        <f>IF($B6526="","",MIN(INDEX(Bemenet!$F$2:$F$301,$M6526),INDEX(Szabalyok!$B:$B,$N6526)))</f>
        <v/>
      </c>
      <c r="D6526" s="5">
        <f>IF(AND($B6526&lt;&gt;"",$C6526&lt;&gt;"",$B6526&lt;=$C6526),INDEX(Bemenet!$G$2:$G$301,$M6526),"")</f>
        <v/>
      </c>
      <c r="E6526" s="6">
        <f>IF(AND($B6526&lt;&gt;"",$C6526&lt;&gt;"",$B6526&lt;=$C6526),INDEX(Bemenet!$D$2:$D$301,$M6526),"")</f>
        <v/>
      </c>
      <c r="F6526" s="5">
        <f>IF(AND($B6526&lt;&gt;"",$C6526&lt;&gt;"",$B6526&lt;=$C6526),$C6526-$B6526+1,"")</f>
        <v/>
      </c>
      <c r="G6526" s="5">
        <f>IF($F6526="","",$F6526*$D6526)</f>
        <v/>
      </c>
      <c r="H6526" s="42">
        <f>IF($G6526="","",$O6526)</f>
        <v/>
      </c>
      <c r="I6526" s="5">
        <f>IF($G6526="","",$G6526*IF($H6526="",$O6526,$H6526)/100)</f>
        <v/>
      </c>
      <c r="J6526" s="5">
        <f>IF(OR($L6526="",NOT(COUNTIFS($L$2:$L6526,$L6526)=1)),"",SUMIFS($G:$G,$L:$L,$L6526))</f>
        <v/>
      </c>
      <c r="K6526" s="5">
        <f>IF(OR($L6526="",NOT(COUNTIFS($L$2:$L6526,$L6526)=1)),"",SUMIFS($I:$I,$L:$L,$L6526))</f>
        <v/>
      </c>
      <c r="L6526" s="6">
        <f>IF($B6526="","",YEAR($B6526))</f>
        <v/>
      </c>
      <c r="M6526" s="6">
        <f>INT((ROW()-2)/39)+1</f>
        <v/>
      </c>
      <c r="N6526" s="6">
        <f>MOD(ROW()-2,39)+2</f>
        <v/>
      </c>
      <c r="O6526" s="42">
        <f>IF(AND($B6526&lt;&gt;"",$C6526&lt;&gt;"",$B6526&lt;=$C6526),INDEX(Szabalyok!$C:$C,$N6526),"")</f>
        <v/>
      </c>
      <c r="P6526">
        <f>IF(D6526="",P6525,P6525+1)</f>
        <v/>
      </c>
    </row>
    <row r="6527">
      <c r="A6527">
        <f>IF(P6527=P6526,0,P6527)</f>
        <v/>
      </c>
      <c r="B6527" s="41">
        <f>IF($M6527&gt;300,"",IF(OR(INDEX(Bemenet!$E$2:$E$301,$M6527)="",INDEX(Bemenet!$F$2:$F$301,$M6527)=""),"",MAX(INDEX(Bemenet!$E$2:$E$301,$M6527),INDEX(Szabalyok!$A:$A,$N6527))))</f>
        <v/>
      </c>
      <c r="C6527" s="41">
        <f>IF($B6527="","",MIN(INDEX(Bemenet!$F$2:$F$301,$M6527),INDEX(Szabalyok!$B:$B,$N6527)))</f>
        <v/>
      </c>
      <c r="D6527" s="5">
        <f>IF(AND($B6527&lt;&gt;"",$C6527&lt;&gt;"",$B6527&lt;=$C6527),INDEX(Bemenet!$G$2:$G$301,$M6527),"")</f>
        <v/>
      </c>
      <c r="E6527" s="6">
        <f>IF(AND($B6527&lt;&gt;"",$C6527&lt;&gt;"",$B6527&lt;=$C6527),INDEX(Bemenet!$D$2:$D$301,$M6527),"")</f>
        <v/>
      </c>
      <c r="F6527" s="5">
        <f>IF(AND($B6527&lt;&gt;"",$C6527&lt;&gt;"",$B6527&lt;=$C6527),$C6527-$B6527+1,"")</f>
        <v/>
      </c>
      <c r="G6527" s="5">
        <f>IF($F6527="","",$F6527*$D6527)</f>
        <v/>
      </c>
      <c r="H6527" s="42">
        <f>IF($G6527="","",$O6527)</f>
        <v/>
      </c>
      <c r="I6527" s="5">
        <f>IF($G6527="","",$G6527*IF($H6527="",$O6527,$H6527)/100)</f>
        <v/>
      </c>
      <c r="J6527" s="5">
        <f>IF(OR($L6527="",NOT(COUNTIFS($L$2:$L6527,$L6527)=1)),"",SUMIFS($G:$G,$L:$L,$L6527))</f>
        <v/>
      </c>
      <c r="K6527" s="5">
        <f>IF(OR($L6527="",NOT(COUNTIFS($L$2:$L6527,$L6527)=1)),"",SUMIFS($I:$I,$L:$L,$L6527))</f>
        <v/>
      </c>
      <c r="L6527" s="6">
        <f>IF($B6527="","",YEAR($B6527))</f>
        <v/>
      </c>
      <c r="M6527" s="6">
        <f>INT((ROW()-2)/39)+1</f>
        <v/>
      </c>
      <c r="N6527" s="6">
        <f>MOD(ROW()-2,39)+2</f>
        <v/>
      </c>
      <c r="O6527" s="42">
        <f>IF(AND($B6527&lt;&gt;"",$C6527&lt;&gt;"",$B6527&lt;=$C6527),INDEX(Szabalyok!$C:$C,$N6527),"")</f>
        <v/>
      </c>
      <c r="P6527">
        <f>IF(D6527="",P6526,P6526+1)</f>
        <v/>
      </c>
    </row>
    <row r="6528">
      <c r="A6528">
        <f>IF(P6528=P6527,0,P6528)</f>
        <v/>
      </c>
      <c r="B6528" s="41">
        <f>IF($M6528&gt;300,"",IF(OR(INDEX(Bemenet!$E$2:$E$301,$M6528)="",INDEX(Bemenet!$F$2:$F$301,$M6528)=""),"",MAX(INDEX(Bemenet!$E$2:$E$301,$M6528),INDEX(Szabalyok!$A:$A,$N6528))))</f>
        <v/>
      </c>
      <c r="C6528" s="41">
        <f>IF($B6528="","",MIN(INDEX(Bemenet!$F$2:$F$301,$M6528),INDEX(Szabalyok!$B:$B,$N6528)))</f>
        <v/>
      </c>
      <c r="D6528" s="5">
        <f>IF(AND($B6528&lt;&gt;"",$C6528&lt;&gt;"",$B6528&lt;=$C6528),INDEX(Bemenet!$G$2:$G$301,$M6528),"")</f>
        <v/>
      </c>
      <c r="E6528" s="6">
        <f>IF(AND($B6528&lt;&gt;"",$C6528&lt;&gt;"",$B6528&lt;=$C6528),INDEX(Bemenet!$D$2:$D$301,$M6528),"")</f>
        <v/>
      </c>
      <c r="F6528" s="5">
        <f>IF(AND($B6528&lt;&gt;"",$C6528&lt;&gt;"",$B6528&lt;=$C6528),$C6528-$B6528+1,"")</f>
        <v/>
      </c>
      <c r="G6528" s="5">
        <f>IF($F6528="","",$F6528*$D6528)</f>
        <v/>
      </c>
      <c r="H6528" s="42">
        <f>IF($G6528="","",$O6528)</f>
        <v/>
      </c>
      <c r="I6528" s="5">
        <f>IF($G6528="","",$G6528*IF($H6528="",$O6528,$H6528)/100)</f>
        <v/>
      </c>
      <c r="J6528" s="5">
        <f>IF(OR($L6528="",NOT(COUNTIFS($L$2:$L6528,$L6528)=1)),"",SUMIFS($G:$G,$L:$L,$L6528))</f>
        <v/>
      </c>
      <c r="K6528" s="5">
        <f>IF(OR($L6528="",NOT(COUNTIFS($L$2:$L6528,$L6528)=1)),"",SUMIFS($I:$I,$L:$L,$L6528))</f>
        <v/>
      </c>
      <c r="L6528" s="6">
        <f>IF($B6528="","",YEAR($B6528))</f>
        <v/>
      </c>
      <c r="M6528" s="6">
        <f>INT((ROW()-2)/39)+1</f>
        <v/>
      </c>
      <c r="N6528" s="6">
        <f>MOD(ROW()-2,39)+2</f>
        <v/>
      </c>
      <c r="O6528" s="42">
        <f>IF(AND($B6528&lt;&gt;"",$C6528&lt;&gt;"",$B6528&lt;=$C6528),INDEX(Szabalyok!$C:$C,$N6528),"")</f>
        <v/>
      </c>
      <c r="P6528">
        <f>IF(D6528="",P6527,P6527+1)</f>
        <v/>
      </c>
    </row>
    <row r="6529">
      <c r="A6529">
        <f>IF(P6529=P6528,0,P6529)</f>
        <v/>
      </c>
      <c r="B6529" s="41">
        <f>IF($M6529&gt;300,"",IF(OR(INDEX(Bemenet!$E$2:$E$301,$M6529)="",INDEX(Bemenet!$F$2:$F$301,$M6529)=""),"",MAX(INDEX(Bemenet!$E$2:$E$301,$M6529),INDEX(Szabalyok!$A:$A,$N6529))))</f>
        <v/>
      </c>
      <c r="C6529" s="41">
        <f>IF($B6529="","",MIN(INDEX(Bemenet!$F$2:$F$301,$M6529),INDEX(Szabalyok!$B:$B,$N6529)))</f>
        <v/>
      </c>
      <c r="D6529" s="5">
        <f>IF(AND($B6529&lt;&gt;"",$C6529&lt;&gt;"",$B6529&lt;=$C6529),INDEX(Bemenet!$G$2:$G$301,$M6529),"")</f>
        <v/>
      </c>
      <c r="E6529" s="6">
        <f>IF(AND($B6529&lt;&gt;"",$C6529&lt;&gt;"",$B6529&lt;=$C6529),INDEX(Bemenet!$D$2:$D$301,$M6529),"")</f>
        <v/>
      </c>
      <c r="F6529" s="5">
        <f>IF(AND($B6529&lt;&gt;"",$C6529&lt;&gt;"",$B6529&lt;=$C6529),$C6529-$B6529+1,"")</f>
        <v/>
      </c>
      <c r="G6529" s="5">
        <f>IF($F6529="","",$F6529*$D6529)</f>
        <v/>
      </c>
      <c r="H6529" s="42">
        <f>IF($G6529="","",$O6529)</f>
        <v/>
      </c>
      <c r="I6529" s="5">
        <f>IF($G6529="","",$G6529*IF($H6529="",$O6529,$H6529)/100)</f>
        <v/>
      </c>
      <c r="J6529" s="5">
        <f>IF(OR($L6529="",NOT(COUNTIFS($L$2:$L6529,$L6529)=1)),"",SUMIFS($G:$G,$L:$L,$L6529))</f>
        <v/>
      </c>
      <c r="K6529" s="5">
        <f>IF(OR($L6529="",NOT(COUNTIFS($L$2:$L6529,$L6529)=1)),"",SUMIFS($I:$I,$L:$L,$L6529))</f>
        <v/>
      </c>
      <c r="L6529" s="6">
        <f>IF($B6529="","",YEAR($B6529))</f>
        <v/>
      </c>
      <c r="M6529" s="6">
        <f>INT((ROW()-2)/39)+1</f>
        <v/>
      </c>
      <c r="N6529" s="6">
        <f>MOD(ROW()-2,39)+2</f>
        <v/>
      </c>
      <c r="O6529" s="42">
        <f>IF(AND($B6529&lt;&gt;"",$C6529&lt;&gt;"",$B6529&lt;=$C6529),INDEX(Szabalyok!$C:$C,$N6529),"")</f>
        <v/>
      </c>
      <c r="P6529">
        <f>IF(D6529="",P6528,P6528+1)</f>
        <v/>
      </c>
    </row>
    <row r="6530">
      <c r="A6530">
        <f>IF(P6530=P6529,0,P6530)</f>
        <v/>
      </c>
      <c r="B6530" s="41">
        <f>IF($M6530&gt;300,"",IF(OR(INDEX(Bemenet!$E$2:$E$301,$M6530)="",INDEX(Bemenet!$F$2:$F$301,$M6530)=""),"",MAX(INDEX(Bemenet!$E$2:$E$301,$M6530),INDEX(Szabalyok!$A:$A,$N6530))))</f>
        <v/>
      </c>
      <c r="C6530" s="41">
        <f>IF($B6530="","",MIN(INDEX(Bemenet!$F$2:$F$301,$M6530),INDEX(Szabalyok!$B:$B,$N6530)))</f>
        <v/>
      </c>
      <c r="D6530" s="5">
        <f>IF(AND($B6530&lt;&gt;"",$C6530&lt;&gt;"",$B6530&lt;=$C6530),INDEX(Bemenet!$G$2:$G$301,$M6530),"")</f>
        <v/>
      </c>
      <c r="E6530" s="6">
        <f>IF(AND($B6530&lt;&gt;"",$C6530&lt;&gt;"",$B6530&lt;=$C6530),INDEX(Bemenet!$D$2:$D$301,$M6530),"")</f>
        <v/>
      </c>
      <c r="F6530" s="5">
        <f>IF(AND($B6530&lt;&gt;"",$C6530&lt;&gt;"",$B6530&lt;=$C6530),$C6530-$B6530+1,"")</f>
        <v/>
      </c>
      <c r="G6530" s="5">
        <f>IF($F6530="","",$F6530*$D6530)</f>
        <v/>
      </c>
      <c r="H6530" s="42">
        <f>IF($G6530="","",$O6530)</f>
        <v/>
      </c>
      <c r="I6530" s="5">
        <f>IF($G6530="","",$G6530*IF($H6530="",$O6530,$H6530)/100)</f>
        <v/>
      </c>
      <c r="J6530" s="5">
        <f>IF(OR($L6530="",NOT(COUNTIFS($L$2:$L6530,$L6530)=1)),"",SUMIFS($G:$G,$L:$L,$L6530))</f>
        <v/>
      </c>
      <c r="K6530" s="5">
        <f>IF(OR($L6530="",NOT(COUNTIFS($L$2:$L6530,$L6530)=1)),"",SUMIFS($I:$I,$L:$L,$L6530))</f>
        <v/>
      </c>
      <c r="L6530" s="6">
        <f>IF($B6530="","",YEAR($B6530))</f>
        <v/>
      </c>
      <c r="M6530" s="6">
        <f>INT((ROW()-2)/39)+1</f>
        <v/>
      </c>
      <c r="N6530" s="6">
        <f>MOD(ROW()-2,39)+2</f>
        <v/>
      </c>
      <c r="O6530" s="42">
        <f>IF(AND($B6530&lt;&gt;"",$C6530&lt;&gt;"",$B6530&lt;=$C6530),INDEX(Szabalyok!$C:$C,$N6530),"")</f>
        <v/>
      </c>
      <c r="P6530">
        <f>IF(D6530="",P6529,P6529+1)</f>
        <v/>
      </c>
    </row>
    <row r="6531">
      <c r="A6531">
        <f>IF(P6531=P6530,0,P6531)</f>
        <v/>
      </c>
      <c r="B6531" s="41">
        <f>IF($M6531&gt;300,"",IF(OR(INDEX(Bemenet!$E$2:$E$301,$M6531)="",INDEX(Bemenet!$F$2:$F$301,$M6531)=""),"",MAX(INDEX(Bemenet!$E$2:$E$301,$M6531),INDEX(Szabalyok!$A:$A,$N6531))))</f>
        <v/>
      </c>
      <c r="C6531" s="41">
        <f>IF($B6531="","",MIN(INDEX(Bemenet!$F$2:$F$301,$M6531),INDEX(Szabalyok!$B:$B,$N6531)))</f>
        <v/>
      </c>
      <c r="D6531" s="5">
        <f>IF(AND($B6531&lt;&gt;"",$C6531&lt;&gt;"",$B6531&lt;=$C6531),INDEX(Bemenet!$G$2:$G$301,$M6531),"")</f>
        <v/>
      </c>
      <c r="E6531" s="6">
        <f>IF(AND($B6531&lt;&gt;"",$C6531&lt;&gt;"",$B6531&lt;=$C6531),INDEX(Bemenet!$D$2:$D$301,$M6531),"")</f>
        <v/>
      </c>
      <c r="F6531" s="5">
        <f>IF(AND($B6531&lt;&gt;"",$C6531&lt;&gt;"",$B6531&lt;=$C6531),$C6531-$B6531+1,"")</f>
        <v/>
      </c>
      <c r="G6531" s="5">
        <f>IF($F6531="","",$F6531*$D6531)</f>
        <v/>
      </c>
      <c r="H6531" s="42">
        <f>IF($G6531="","",$O6531)</f>
        <v/>
      </c>
      <c r="I6531" s="5">
        <f>IF($G6531="","",$G6531*IF($H6531="",$O6531,$H6531)/100)</f>
        <v/>
      </c>
      <c r="J6531" s="5">
        <f>IF(OR($L6531="",NOT(COUNTIFS($L$2:$L6531,$L6531)=1)),"",SUMIFS($G:$G,$L:$L,$L6531))</f>
        <v/>
      </c>
      <c r="K6531" s="5">
        <f>IF(OR($L6531="",NOT(COUNTIFS($L$2:$L6531,$L6531)=1)),"",SUMIFS($I:$I,$L:$L,$L6531))</f>
        <v/>
      </c>
      <c r="L6531" s="6">
        <f>IF($B6531="","",YEAR($B6531))</f>
        <v/>
      </c>
      <c r="M6531" s="6">
        <f>INT((ROW()-2)/39)+1</f>
        <v/>
      </c>
      <c r="N6531" s="6">
        <f>MOD(ROW()-2,39)+2</f>
        <v/>
      </c>
      <c r="O6531" s="42">
        <f>IF(AND($B6531&lt;&gt;"",$C6531&lt;&gt;"",$B6531&lt;=$C6531),INDEX(Szabalyok!$C:$C,$N6531),"")</f>
        <v/>
      </c>
      <c r="P6531">
        <f>IF(D6531="",P6530,P6530+1)</f>
        <v/>
      </c>
    </row>
    <row r="6532">
      <c r="A6532">
        <f>IF(P6532=P6531,0,P6532)</f>
        <v/>
      </c>
      <c r="B6532" s="41">
        <f>IF($M6532&gt;300,"",IF(OR(INDEX(Bemenet!$E$2:$E$301,$M6532)="",INDEX(Bemenet!$F$2:$F$301,$M6532)=""),"",MAX(INDEX(Bemenet!$E$2:$E$301,$M6532),INDEX(Szabalyok!$A:$A,$N6532))))</f>
        <v/>
      </c>
      <c r="C6532" s="41">
        <f>IF($B6532="","",MIN(INDEX(Bemenet!$F$2:$F$301,$M6532),INDEX(Szabalyok!$B:$B,$N6532)))</f>
        <v/>
      </c>
      <c r="D6532" s="5">
        <f>IF(AND($B6532&lt;&gt;"",$C6532&lt;&gt;"",$B6532&lt;=$C6532),INDEX(Bemenet!$G$2:$G$301,$M6532),"")</f>
        <v/>
      </c>
      <c r="E6532" s="6">
        <f>IF(AND($B6532&lt;&gt;"",$C6532&lt;&gt;"",$B6532&lt;=$C6532),INDEX(Bemenet!$D$2:$D$301,$M6532),"")</f>
        <v/>
      </c>
      <c r="F6532" s="5">
        <f>IF(AND($B6532&lt;&gt;"",$C6532&lt;&gt;"",$B6532&lt;=$C6532),$C6532-$B6532+1,"")</f>
        <v/>
      </c>
      <c r="G6532" s="5">
        <f>IF($F6532="","",$F6532*$D6532)</f>
        <v/>
      </c>
      <c r="H6532" s="42">
        <f>IF($G6532="","",$O6532)</f>
        <v/>
      </c>
      <c r="I6532" s="5">
        <f>IF($G6532="","",$G6532*IF($H6532="",$O6532,$H6532)/100)</f>
        <v/>
      </c>
      <c r="J6532" s="5">
        <f>IF(OR($L6532="",NOT(COUNTIFS($L$2:$L6532,$L6532)=1)),"",SUMIFS($G:$G,$L:$L,$L6532))</f>
        <v/>
      </c>
      <c r="K6532" s="5">
        <f>IF(OR($L6532="",NOT(COUNTIFS($L$2:$L6532,$L6532)=1)),"",SUMIFS($I:$I,$L:$L,$L6532))</f>
        <v/>
      </c>
      <c r="L6532" s="6">
        <f>IF($B6532="","",YEAR($B6532))</f>
        <v/>
      </c>
      <c r="M6532" s="6">
        <f>INT((ROW()-2)/39)+1</f>
        <v/>
      </c>
      <c r="N6532" s="6">
        <f>MOD(ROW()-2,39)+2</f>
        <v/>
      </c>
      <c r="O6532" s="42">
        <f>IF(AND($B6532&lt;&gt;"",$C6532&lt;&gt;"",$B6532&lt;=$C6532),INDEX(Szabalyok!$C:$C,$N6532),"")</f>
        <v/>
      </c>
      <c r="P6532">
        <f>IF(D6532="",P6531,P6531+1)</f>
        <v/>
      </c>
    </row>
    <row r="6533">
      <c r="A6533">
        <f>IF(P6533=P6532,0,P6533)</f>
        <v/>
      </c>
      <c r="B6533" s="41">
        <f>IF($M6533&gt;300,"",IF(OR(INDEX(Bemenet!$E$2:$E$301,$M6533)="",INDEX(Bemenet!$F$2:$F$301,$M6533)=""),"",MAX(INDEX(Bemenet!$E$2:$E$301,$M6533),INDEX(Szabalyok!$A:$A,$N6533))))</f>
        <v/>
      </c>
      <c r="C6533" s="41">
        <f>IF($B6533="","",MIN(INDEX(Bemenet!$F$2:$F$301,$M6533),INDEX(Szabalyok!$B:$B,$N6533)))</f>
        <v/>
      </c>
      <c r="D6533" s="5">
        <f>IF(AND($B6533&lt;&gt;"",$C6533&lt;&gt;"",$B6533&lt;=$C6533),INDEX(Bemenet!$G$2:$G$301,$M6533),"")</f>
        <v/>
      </c>
      <c r="E6533" s="6">
        <f>IF(AND($B6533&lt;&gt;"",$C6533&lt;&gt;"",$B6533&lt;=$C6533),INDEX(Bemenet!$D$2:$D$301,$M6533),"")</f>
        <v/>
      </c>
      <c r="F6533" s="5">
        <f>IF(AND($B6533&lt;&gt;"",$C6533&lt;&gt;"",$B6533&lt;=$C6533),$C6533-$B6533+1,"")</f>
        <v/>
      </c>
      <c r="G6533" s="5">
        <f>IF($F6533="","",$F6533*$D6533)</f>
        <v/>
      </c>
      <c r="H6533" s="42">
        <f>IF($G6533="","",$O6533)</f>
        <v/>
      </c>
      <c r="I6533" s="5">
        <f>IF($G6533="","",$G6533*IF($H6533="",$O6533,$H6533)/100)</f>
        <v/>
      </c>
      <c r="J6533" s="5">
        <f>IF(OR($L6533="",NOT(COUNTIFS($L$2:$L6533,$L6533)=1)),"",SUMIFS($G:$G,$L:$L,$L6533))</f>
        <v/>
      </c>
      <c r="K6533" s="5">
        <f>IF(OR($L6533="",NOT(COUNTIFS($L$2:$L6533,$L6533)=1)),"",SUMIFS($I:$I,$L:$L,$L6533))</f>
        <v/>
      </c>
      <c r="L6533" s="6">
        <f>IF($B6533="","",YEAR($B6533))</f>
        <v/>
      </c>
      <c r="M6533" s="6">
        <f>INT((ROW()-2)/39)+1</f>
        <v/>
      </c>
      <c r="N6533" s="6">
        <f>MOD(ROW()-2,39)+2</f>
        <v/>
      </c>
      <c r="O6533" s="42">
        <f>IF(AND($B6533&lt;&gt;"",$C6533&lt;&gt;"",$B6533&lt;=$C6533),INDEX(Szabalyok!$C:$C,$N6533),"")</f>
        <v/>
      </c>
      <c r="P6533">
        <f>IF(D6533="",P6532,P6532+1)</f>
        <v/>
      </c>
    </row>
    <row r="6534">
      <c r="A6534">
        <f>IF(P6534=P6533,0,P6534)</f>
        <v/>
      </c>
      <c r="B6534" s="41">
        <f>IF($M6534&gt;300,"",IF(OR(INDEX(Bemenet!$E$2:$E$301,$M6534)="",INDEX(Bemenet!$F$2:$F$301,$M6534)=""),"",MAX(INDEX(Bemenet!$E$2:$E$301,$M6534),INDEX(Szabalyok!$A:$A,$N6534))))</f>
        <v/>
      </c>
      <c r="C6534" s="41">
        <f>IF($B6534="","",MIN(INDEX(Bemenet!$F$2:$F$301,$M6534),INDEX(Szabalyok!$B:$B,$N6534)))</f>
        <v/>
      </c>
      <c r="D6534" s="5">
        <f>IF(AND($B6534&lt;&gt;"",$C6534&lt;&gt;"",$B6534&lt;=$C6534),INDEX(Bemenet!$G$2:$G$301,$M6534),"")</f>
        <v/>
      </c>
      <c r="E6534" s="6">
        <f>IF(AND($B6534&lt;&gt;"",$C6534&lt;&gt;"",$B6534&lt;=$C6534),INDEX(Bemenet!$D$2:$D$301,$M6534),"")</f>
        <v/>
      </c>
      <c r="F6534" s="5">
        <f>IF(AND($B6534&lt;&gt;"",$C6534&lt;&gt;"",$B6534&lt;=$C6534),$C6534-$B6534+1,"")</f>
        <v/>
      </c>
      <c r="G6534" s="5">
        <f>IF($F6534="","",$F6534*$D6534)</f>
        <v/>
      </c>
      <c r="H6534" s="42">
        <f>IF($G6534="","",$O6534)</f>
        <v/>
      </c>
      <c r="I6534" s="5">
        <f>IF($G6534="","",$G6534*IF($H6534="",$O6534,$H6534)/100)</f>
        <v/>
      </c>
      <c r="J6534" s="5">
        <f>IF(OR($L6534="",NOT(COUNTIFS($L$2:$L6534,$L6534)=1)),"",SUMIFS($G:$G,$L:$L,$L6534))</f>
        <v/>
      </c>
      <c r="K6534" s="5">
        <f>IF(OR($L6534="",NOT(COUNTIFS($L$2:$L6534,$L6534)=1)),"",SUMIFS($I:$I,$L:$L,$L6534))</f>
        <v/>
      </c>
      <c r="L6534" s="6">
        <f>IF($B6534="","",YEAR($B6534))</f>
        <v/>
      </c>
      <c r="M6534" s="6">
        <f>INT((ROW()-2)/39)+1</f>
        <v/>
      </c>
      <c r="N6534" s="6">
        <f>MOD(ROW()-2,39)+2</f>
        <v/>
      </c>
      <c r="O6534" s="42">
        <f>IF(AND($B6534&lt;&gt;"",$C6534&lt;&gt;"",$B6534&lt;=$C6534),INDEX(Szabalyok!$C:$C,$N6534),"")</f>
        <v/>
      </c>
      <c r="P6534">
        <f>IF(D6534="",P6533,P6533+1)</f>
        <v/>
      </c>
    </row>
    <row r="6535">
      <c r="A6535">
        <f>IF(P6535=P6534,0,P6535)</f>
        <v/>
      </c>
      <c r="B6535" s="41">
        <f>IF($M6535&gt;300,"",IF(OR(INDEX(Bemenet!$E$2:$E$301,$M6535)="",INDEX(Bemenet!$F$2:$F$301,$M6535)=""),"",MAX(INDEX(Bemenet!$E$2:$E$301,$M6535),INDEX(Szabalyok!$A:$A,$N6535))))</f>
        <v/>
      </c>
      <c r="C6535" s="41">
        <f>IF($B6535="","",MIN(INDEX(Bemenet!$F$2:$F$301,$M6535),INDEX(Szabalyok!$B:$B,$N6535)))</f>
        <v/>
      </c>
      <c r="D6535" s="5">
        <f>IF(AND($B6535&lt;&gt;"",$C6535&lt;&gt;"",$B6535&lt;=$C6535),INDEX(Bemenet!$G$2:$G$301,$M6535),"")</f>
        <v/>
      </c>
      <c r="E6535" s="6">
        <f>IF(AND($B6535&lt;&gt;"",$C6535&lt;&gt;"",$B6535&lt;=$C6535),INDEX(Bemenet!$D$2:$D$301,$M6535),"")</f>
        <v/>
      </c>
      <c r="F6535" s="5">
        <f>IF(AND($B6535&lt;&gt;"",$C6535&lt;&gt;"",$B6535&lt;=$C6535),$C6535-$B6535+1,"")</f>
        <v/>
      </c>
      <c r="G6535" s="5">
        <f>IF($F6535="","",$F6535*$D6535)</f>
        <v/>
      </c>
      <c r="H6535" s="42">
        <f>IF($G6535="","",$O6535)</f>
        <v/>
      </c>
      <c r="I6535" s="5">
        <f>IF($G6535="","",$G6535*IF($H6535="",$O6535,$H6535)/100)</f>
        <v/>
      </c>
      <c r="J6535" s="5">
        <f>IF(OR($L6535="",NOT(COUNTIFS($L$2:$L6535,$L6535)=1)),"",SUMIFS($G:$G,$L:$L,$L6535))</f>
        <v/>
      </c>
      <c r="K6535" s="5">
        <f>IF(OR($L6535="",NOT(COUNTIFS($L$2:$L6535,$L6535)=1)),"",SUMIFS($I:$I,$L:$L,$L6535))</f>
        <v/>
      </c>
      <c r="L6535" s="6">
        <f>IF($B6535="","",YEAR($B6535))</f>
        <v/>
      </c>
      <c r="M6535" s="6">
        <f>INT((ROW()-2)/39)+1</f>
        <v/>
      </c>
      <c r="N6535" s="6">
        <f>MOD(ROW()-2,39)+2</f>
        <v/>
      </c>
      <c r="O6535" s="42">
        <f>IF(AND($B6535&lt;&gt;"",$C6535&lt;&gt;"",$B6535&lt;=$C6535),INDEX(Szabalyok!$C:$C,$N6535),"")</f>
        <v/>
      </c>
      <c r="P6535">
        <f>IF(D6535="",P6534,P6534+1)</f>
        <v/>
      </c>
    </row>
    <row r="6536">
      <c r="A6536">
        <f>IF(P6536=P6535,0,P6536)</f>
        <v/>
      </c>
      <c r="B6536" s="41">
        <f>IF($M6536&gt;300,"",IF(OR(INDEX(Bemenet!$E$2:$E$301,$M6536)="",INDEX(Bemenet!$F$2:$F$301,$M6536)=""),"",MAX(INDEX(Bemenet!$E$2:$E$301,$M6536),INDEX(Szabalyok!$A:$A,$N6536))))</f>
        <v/>
      </c>
      <c r="C6536" s="41">
        <f>IF($B6536="","",MIN(INDEX(Bemenet!$F$2:$F$301,$M6536),INDEX(Szabalyok!$B:$B,$N6536)))</f>
        <v/>
      </c>
      <c r="D6536" s="5">
        <f>IF(AND($B6536&lt;&gt;"",$C6536&lt;&gt;"",$B6536&lt;=$C6536),INDEX(Bemenet!$G$2:$G$301,$M6536),"")</f>
        <v/>
      </c>
      <c r="E6536" s="6">
        <f>IF(AND($B6536&lt;&gt;"",$C6536&lt;&gt;"",$B6536&lt;=$C6536),INDEX(Bemenet!$D$2:$D$301,$M6536),"")</f>
        <v/>
      </c>
      <c r="F6536" s="5">
        <f>IF(AND($B6536&lt;&gt;"",$C6536&lt;&gt;"",$B6536&lt;=$C6536),$C6536-$B6536+1,"")</f>
        <v/>
      </c>
      <c r="G6536" s="5">
        <f>IF($F6536="","",$F6536*$D6536)</f>
        <v/>
      </c>
      <c r="H6536" s="42">
        <f>IF($G6536="","",$O6536)</f>
        <v/>
      </c>
      <c r="I6536" s="5">
        <f>IF($G6536="","",$G6536*IF($H6536="",$O6536,$H6536)/100)</f>
        <v/>
      </c>
      <c r="J6536" s="5">
        <f>IF(OR($L6536="",NOT(COUNTIFS($L$2:$L6536,$L6536)=1)),"",SUMIFS($G:$G,$L:$L,$L6536))</f>
        <v/>
      </c>
      <c r="K6536" s="5">
        <f>IF(OR($L6536="",NOT(COUNTIFS($L$2:$L6536,$L6536)=1)),"",SUMIFS($I:$I,$L:$L,$L6536))</f>
        <v/>
      </c>
      <c r="L6536" s="6">
        <f>IF($B6536="","",YEAR($B6536))</f>
        <v/>
      </c>
      <c r="M6536" s="6">
        <f>INT((ROW()-2)/39)+1</f>
        <v/>
      </c>
      <c r="N6536" s="6">
        <f>MOD(ROW()-2,39)+2</f>
        <v/>
      </c>
      <c r="O6536" s="42">
        <f>IF(AND($B6536&lt;&gt;"",$C6536&lt;&gt;"",$B6536&lt;=$C6536),INDEX(Szabalyok!$C:$C,$N6536),"")</f>
        <v/>
      </c>
      <c r="P6536">
        <f>IF(D6536="",P6535,P6535+1)</f>
        <v/>
      </c>
    </row>
    <row r="6537">
      <c r="A6537">
        <f>IF(P6537=P6536,0,P6537)</f>
        <v/>
      </c>
      <c r="B6537" s="41">
        <f>IF($M6537&gt;300,"",IF(OR(INDEX(Bemenet!$E$2:$E$301,$M6537)="",INDEX(Bemenet!$F$2:$F$301,$M6537)=""),"",MAX(INDEX(Bemenet!$E$2:$E$301,$M6537),INDEX(Szabalyok!$A:$A,$N6537))))</f>
        <v/>
      </c>
      <c r="C6537" s="41">
        <f>IF($B6537="","",MIN(INDEX(Bemenet!$F$2:$F$301,$M6537),INDEX(Szabalyok!$B:$B,$N6537)))</f>
        <v/>
      </c>
      <c r="D6537" s="5">
        <f>IF(AND($B6537&lt;&gt;"",$C6537&lt;&gt;"",$B6537&lt;=$C6537),INDEX(Bemenet!$G$2:$G$301,$M6537),"")</f>
        <v/>
      </c>
      <c r="E6537" s="6">
        <f>IF(AND($B6537&lt;&gt;"",$C6537&lt;&gt;"",$B6537&lt;=$C6537),INDEX(Bemenet!$D$2:$D$301,$M6537),"")</f>
        <v/>
      </c>
      <c r="F6537" s="5">
        <f>IF(AND($B6537&lt;&gt;"",$C6537&lt;&gt;"",$B6537&lt;=$C6537),$C6537-$B6537+1,"")</f>
        <v/>
      </c>
      <c r="G6537" s="5">
        <f>IF($F6537="","",$F6537*$D6537)</f>
        <v/>
      </c>
      <c r="H6537" s="42">
        <f>IF($G6537="","",$O6537)</f>
        <v/>
      </c>
      <c r="I6537" s="5">
        <f>IF($G6537="","",$G6537*IF($H6537="",$O6537,$H6537)/100)</f>
        <v/>
      </c>
      <c r="J6537" s="5">
        <f>IF(OR($L6537="",NOT(COUNTIFS($L$2:$L6537,$L6537)=1)),"",SUMIFS($G:$G,$L:$L,$L6537))</f>
        <v/>
      </c>
      <c r="K6537" s="5">
        <f>IF(OR($L6537="",NOT(COUNTIFS($L$2:$L6537,$L6537)=1)),"",SUMIFS($I:$I,$L:$L,$L6537))</f>
        <v/>
      </c>
      <c r="L6537" s="6">
        <f>IF($B6537="","",YEAR($B6537))</f>
        <v/>
      </c>
      <c r="M6537" s="6">
        <f>INT((ROW()-2)/39)+1</f>
        <v/>
      </c>
      <c r="N6537" s="6">
        <f>MOD(ROW()-2,39)+2</f>
        <v/>
      </c>
      <c r="O6537" s="42">
        <f>IF(AND($B6537&lt;&gt;"",$C6537&lt;&gt;"",$B6537&lt;=$C6537),INDEX(Szabalyok!$C:$C,$N6537),"")</f>
        <v/>
      </c>
      <c r="P6537">
        <f>IF(D6537="",P6536,P6536+1)</f>
        <v/>
      </c>
    </row>
    <row r="6538">
      <c r="A6538">
        <f>IF(P6538=P6537,0,P6538)</f>
        <v/>
      </c>
      <c r="B6538" s="41">
        <f>IF($M6538&gt;300,"",IF(OR(INDEX(Bemenet!$E$2:$E$301,$M6538)="",INDEX(Bemenet!$F$2:$F$301,$M6538)=""),"",MAX(INDEX(Bemenet!$E$2:$E$301,$M6538),INDEX(Szabalyok!$A:$A,$N6538))))</f>
        <v/>
      </c>
      <c r="C6538" s="41">
        <f>IF($B6538="","",MIN(INDEX(Bemenet!$F$2:$F$301,$M6538),INDEX(Szabalyok!$B:$B,$N6538)))</f>
        <v/>
      </c>
      <c r="D6538" s="5">
        <f>IF(AND($B6538&lt;&gt;"",$C6538&lt;&gt;"",$B6538&lt;=$C6538),INDEX(Bemenet!$G$2:$G$301,$M6538),"")</f>
        <v/>
      </c>
      <c r="E6538" s="6">
        <f>IF(AND($B6538&lt;&gt;"",$C6538&lt;&gt;"",$B6538&lt;=$C6538),INDEX(Bemenet!$D$2:$D$301,$M6538),"")</f>
        <v/>
      </c>
      <c r="F6538" s="5">
        <f>IF(AND($B6538&lt;&gt;"",$C6538&lt;&gt;"",$B6538&lt;=$C6538),$C6538-$B6538+1,"")</f>
        <v/>
      </c>
      <c r="G6538" s="5">
        <f>IF($F6538="","",$F6538*$D6538)</f>
        <v/>
      </c>
      <c r="H6538" s="42">
        <f>IF($G6538="","",$O6538)</f>
        <v/>
      </c>
      <c r="I6538" s="5">
        <f>IF($G6538="","",$G6538*IF($H6538="",$O6538,$H6538)/100)</f>
        <v/>
      </c>
      <c r="J6538" s="5">
        <f>IF(OR($L6538="",NOT(COUNTIFS($L$2:$L6538,$L6538)=1)),"",SUMIFS($G:$G,$L:$L,$L6538))</f>
        <v/>
      </c>
      <c r="K6538" s="5">
        <f>IF(OR($L6538="",NOT(COUNTIFS($L$2:$L6538,$L6538)=1)),"",SUMIFS($I:$I,$L:$L,$L6538))</f>
        <v/>
      </c>
      <c r="L6538" s="6">
        <f>IF($B6538="","",YEAR($B6538))</f>
        <v/>
      </c>
      <c r="M6538" s="6">
        <f>INT((ROW()-2)/39)+1</f>
        <v/>
      </c>
      <c r="N6538" s="6">
        <f>MOD(ROW()-2,39)+2</f>
        <v/>
      </c>
      <c r="O6538" s="42">
        <f>IF(AND($B6538&lt;&gt;"",$C6538&lt;&gt;"",$B6538&lt;=$C6538),INDEX(Szabalyok!$C:$C,$N6538),"")</f>
        <v/>
      </c>
      <c r="P6538">
        <f>IF(D6538="",P6537,P6537+1)</f>
        <v/>
      </c>
    </row>
    <row r="6539">
      <c r="A6539">
        <f>IF(P6539=P6538,0,P6539)</f>
        <v/>
      </c>
      <c r="B6539" s="41">
        <f>IF($M6539&gt;300,"",IF(OR(INDEX(Bemenet!$E$2:$E$301,$M6539)="",INDEX(Bemenet!$F$2:$F$301,$M6539)=""),"",MAX(INDEX(Bemenet!$E$2:$E$301,$M6539),INDEX(Szabalyok!$A:$A,$N6539))))</f>
        <v/>
      </c>
      <c r="C6539" s="41">
        <f>IF($B6539="","",MIN(INDEX(Bemenet!$F$2:$F$301,$M6539),INDEX(Szabalyok!$B:$B,$N6539)))</f>
        <v/>
      </c>
      <c r="D6539" s="5">
        <f>IF(AND($B6539&lt;&gt;"",$C6539&lt;&gt;"",$B6539&lt;=$C6539),INDEX(Bemenet!$G$2:$G$301,$M6539),"")</f>
        <v/>
      </c>
      <c r="E6539" s="6">
        <f>IF(AND($B6539&lt;&gt;"",$C6539&lt;&gt;"",$B6539&lt;=$C6539),INDEX(Bemenet!$D$2:$D$301,$M6539),"")</f>
        <v/>
      </c>
      <c r="F6539" s="5">
        <f>IF(AND($B6539&lt;&gt;"",$C6539&lt;&gt;"",$B6539&lt;=$C6539),$C6539-$B6539+1,"")</f>
        <v/>
      </c>
      <c r="G6539" s="5">
        <f>IF($F6539="","",$F6539*$D6539)</f>
        <v/>
      </c>
      <c r="H6539" s="42">
        <f>IF($G6539="","",$O6539)</f>
        <v/>
      </c>
      <c r="I6539" s="5">
        <f>IF($G6539="","",$G6539*IF($H6539="",$O6539,$H6539)/100)</f>
        <v/>
      </c>
      <c r="J6539" s="5">
        <f>IF(OR($L6539="",NOT(COUNTIFS($L$2:$L6539,$L6539)=1)),"",SUMIFS($G:$G,$L:$L,$L6539))</f>
        <v/>
      </c>
      <c r="K6539" s="5">
        <f>IF(OR($L6539="",NOT(COUNTIFS($L$2:$L6539,$L6539)=1)),"",SUMIFS($I:$I,$L:$L,$L6539))</f>
        <v/>
      </c>
      <c r="L6539" s="6">
        <f>IF($B6539="","",YEAR($B6539))</f>
        <v/>
      </c>
      <c r="M6539" s="6">
        <f>INT((ROW()-2)/39)+1</f>
        <v/>
      </c>
      <c r="N6539" s="6">
        <f>MOD(ROW()-2,39)+2</f>
        <v/>
      </c>
      <c r="O6539" s="42">
        <f>IF(AND($B6539&lt;&gt;"",$C6539&lt;&gt;"",$B6539&lt;=$C6539),INDEX(Szabalyok!$C:$C,$N6539),"")</f>
        <v/>
      </c>
      <c r="P6539">
        <f>IF(D6539="",P6538,P6538+1)</f>
        <v/>
      </c>
    </row>
    <row r="6540">
      <c r="A6540">
        <f>IF(P6540=P6539,0,P6540)</f>
        <v/>
      </c>
      <c r="B6540" s="41">
        <f>IF($M6540&gt;300,"",IF(OR(INDEX(Bemenet!$E$2:$E$301,$M6540)="",INDEX(Bemenet!$F$2:$F$301,$M6540)=""),"",MAX(INDEX(Bemenet!$E$2:$E$301,$M6540),INDEX(Szabalyok!$A:$A,$N6540))))</f>
        <v/>
      </c>
      <c r="C6540" s="41">
        <f>IF($B6540="","",MIN(INDEX(Bemenet!$F$2:$F$301,$M6540),INDEX(Szabalyok!$B:$B,$N6540)))</f>
        <v/>
      </c>
      <c r="D6540" s="5">
        <f>IF(AND($B6540&lt;&gt;"",$C6540&lt;&gt;"",$B6540&lt;=$C6540),INDEX(Bemenet!$G$2:$G$301,$M6540),"")</f>
        <v/>
      </c>
      <c r="E6540" s="6">
        <f>IF(AND($B6540&lt;&gt;"",$C6540&lt;&gt;"",$B6540&lt;=$C6540),INDEX(Bemenet!$D$2:$D$301,$M6540),"")</f>
        <v/>
      </c>
      <c r="F6540" s="5">
        <f>IF(AND($B6540&lt;&gt;"",$C6540&lt;&gt;"",$B6540&lt;=$C6540),$C6540-$B6540+1,"")</f>
        <v/>
      </c>
      <c r="G6540" s="5">
        <f>IF($F6540="","",$F6540*$D6540)</f>
        <v/>
      </c>
      <c r="H6540" s="42">
        <f>IF($G6540="","",$O6540)</f>
        <v/>
      </c>
      <c r="I6540" s="5">
        <f>IF($G6540="","",$G6540*IF($H6540="",$O6540,$H6540)/100)</f>
        <v/>
      </c>
      <c r="J6540" s="5">
        <f>IF(OR($L6540="",NOT(COUNTIFS($L$2:$L6540,$L6540)=1)),"",SUMIFS($G:$G,$L:$L,$L6540))</f>
        <v/>
      </c>
      <c r="K6540" s="5">
        <f>IF(OR($L6540="",NOT(COUNTIFS($L$2:$L6540,$L6540)=1)),"",SUMIFS($I:$I,$L:$L,$L6540))</f>
        <v/>
      </c>
      <c r="L6540" s="6">
        <f>IF($B6540="","",YEAR($B6540))</f>
        <v/>
      </c>
      <c r="M6540" s="6">
        <f>INT((ROW()-2)/39)+1</f>
        <v/>
      </c>
      <c r="N6540" s="6">
        <f>MOD(ROW()-2,39)+2</f>
        <v/>
      </c>
      <c r="O6540" s="42">
        <f>IF(AND($B6540&lt;&gt;"",$C6540&lt;&gt;"",$B6540&lt;=$C6540),INDEX(Szabalyok!$C:$C,$N6540),"")</f>
        <v/>
      </c>
      <c r="P6540">
        <f>IF(D6540="",P6539,P6539+1)</f>
        <v/>
      </c>
    </row>
    <row r="6541">
      <c r="A6541">
        <f>IF(P6541=P6540,0,P6541)</f>
        <v/>
      </c>
      <c r="B6541" s="41">
        <f>IF($M6541&gt;300,"",IF(OR(INDEX(Bemenet!$E$2:$E$301,$M6541)="",INDEX(Bemenet!$F$2:$F$301,$M6541)=""),"",MAX(INDEX(Bemenet!$E$2:$E$301,$M6541),INDEX(Szabalyok!$A:$A,$N6541))))</f>
        <v/>
      </c>
      <c r="C6541" s="41">
        <f>IF($B6541="","",MIN(INDEX(Bemenet!$F$2:$F$301,$M6541),INDEX(Szabalyok!$B:$B,$N6541)))</f>
        <v/>
      </c>
      <c r="D6541" s="5">
        <f>IF(AND($B6541&lt;&gt;"",$C6541&lt;&gt;"",$B6541&lt;=$C6541),INDEX(Bemenet!$G$2:$G$301,$M6541),"")</f>
        <v/>
      </c>
      <c r="E6541" s="6">
        <f>IF(AND($B6541&lt;&gt;"",$C6541&lt;&gt;"",$B6541&lt;=$C6541),INDEX(Bemenet!$D$2:$D$301,$M6541),"")</f>
        <v/>
      </c>
      <c r="F6541" s="5">
        <f>IF(AND($B6541&lt;&gt;"",$C6541&lt;&gt;"",$B6541&lt;=$C6541),$C6541-$B6541+1,"")</f>
        <v/>
      </c>
      <c r="G6541" s="5">
        <f>IF($F6541="","",$F6541*$D6541)</f>
        <v/>
      </c>
      <c r="H6541" s="42">
        <f>IF($G6541="","",$O6541)</f>
        <v/>
      </c>
      <c r="I6541" s="5">
        <f>IF($G6541="","",$G6541*IF($H6541="",$O6541,$H6541)/100)</f>
        <v/>
      </c>
      <c r="J6541" s="5">
        <f>IF(OR($L6541="",NOT(COUNTIFS($L$2:$L6541,$L6541)=1)),"",SUMIFS($G:$G,$L:$L,$L6541))</f>
        <v/>
      </c>
      <c r="K6541" s="5">
        <f>IF(OR($L6541="",NOT(COUNTIFS($L$2:$L6541,$L6541)=1)),"",SUMIFS($I:$I,$L:$L,$L6541))</f>
        <v/>
      </c>
      <c r="L6541" s="6">
        <f>IF($B6541="","",YEAR($B6541))</f>
        <v/>
      </c>
      <c r="M6541" s="6">
        <f>INT((ROW()-2)/39)+1</f>
        <v/>
      </c>
      <c r="N6541" s="6">
        <f>MOD(ROW()-2,39)+2</f>
        <v/>
      </c>
      <c r="O6541" s="42">
        <f>IF(AND($B6541&lt;&gt;"",$C6541&lt;&gt;"",$B6541&lt;=$C6541),INDEX(Szabalyok!$C:$C,$N6541),"")</f>
        <v/>
      </c>
      <c r="P6541">
        <f>IF(D6541="",P6540,P6540+1)</f>
        <v/>
      </c>
    </row>
    <row r="6542">
      <c r="A6542">
        <f>IF(P6542=P6541,0,P6542)</f>
        <v/>
      </c>
      <c r="B6542" s="41">
        <f>IF($M6542&gt;300,"",IF(OR(INDEX(Bemenet!$E$2:$E$301,$M6542)="",INDEX(Bemenet!$F$2:$F$301,$M6542)=""),"",MAX(INDEX(Bemenet!$E$2:$E$301,$M6542),INDEX(Szabalyok!$A:$A,$N6542))))</f>
        <v/>
      </c>
      <c r="C6542" s="41">
        <f>IF($B6542="","",MIN(INDEX(Bemenet!$F$2:$F$301,$M6542),INDEX(Szabalyok!$B:$B,$N6542)))</f>
        <v/>
      </c>
      <c r="D6542" s="5">
        <f>IF(AND($B6542&lt;&gt;"",$C6542&lt;&gt;"",$B6542&lt;=$C6542),INDEX(Bemenet!$G$2:$G$301,$M6542),"")</f>
        <v/>
      </c>
      <c r="E6542" s="6">
        <f>IF(AND($B6542&lt;&gt;"",$C6542&lt;&gt;"",$B6542&lt;=$C6542),INDEX(Bemenet!$D$2:$D$301,$M6542),"")</f>
        <v/>
      </c>
      <c r="F6542" s="5">
        <f>IF(AND($B6542&lt;&gt;"",$C6542&lt;&gt;"",$B6542&lt;=$C6542),$C6542-$B6542+1,"")</f>
        <v/>
      </c>
      <c r="G6542" s="5">
        <f>IF($F6542="","",$F6542*$D6542)</f>
        <v/>
      </c>
      <c r="H6542" s="42">
        <f>IF($G6542="","",$O6542)</f>
        <v/>
      </c>
      <c r="I6542" s="5">
        <f>IF($G6542="","",$G6542*IF($H6542="",$O6542,$H6542)/100)</f>
        <v/>
      </c>
      <c r="J6542" s="5">
        <f>IF(OR($L6542="",NOT(COUNTIFS($L$2:$L6542,$L6542)=1)),"",SUMIFS($G:$G,$L:$L,$L6542))</f>
        <v/>
      </c>
      <c r="K6542" s="5">
        <f>IF(OR($L6542="",NOT(COUNTIFS($L$2:$L6542,$L6542)=1)),"",SUMIFS($I:$I,$L:$L,$L6542))</f>
        <v/>
      </c>
      <c r="L6542" s="6">
        <f>IF($B6542="","",YEAR($B6542))</f>
        <v/>
      </c>
      <c r="M6542" s="6">
        <f>INT((ROW()-2)/39)+1</f>
        <v/>
      </c>
      <c r="N6542" s="6">
        <f>MOD(ROW()-2,39)+2</f>
        <v/>
      </c>
      <c r="O6542" s="42">
        <f>IF(AND($B6542&lt;&gt;"",$C6542&lt;&gt;"",$B6542&lt;=$C6542),INDEX(Szabalyok!$C:$C,$N6542),"")</f>
        <v/>
      </c>
      <c r="P6542">
        <f>IF(D6542="",P6541,P6541+1)</f>
        <v/>
      </c>
    </row>
    <row r="6543">
      <c r="A6543">
        <f>IF(P6543=P6542,0,P6543)</f>
        <v/>
      </c>
      <c r="B6543" s="41">
        <f>IF($M6543&gt;300,"",IF(OR(INDEX(Bemenet!$E$2:$E$301,$M6543)="",INDEX(Bemenet!$F$2:$F$301,$M6543)=""),"",MAX(INDEX(Bemenet!$E$2:$E$301,$M6543),INDEX(Szabalyok!$A:$A,$N6543))))</f>
        <v/>
      </c>
      <c r="C6543" s="41">
        <f>IF($B6543="","",MIN(INDEX(Bemenet!$F$2:$F$301,$M6543),INDEX(Szabalyok!$B:$B,$N6543)))</f>
        <v/>
      </c>
      <c r="D6543" s="5">
        <f>IF(AND($B6543&lt;&gt;"",$C6543&lt;&gt;"",$B6543&lt;=$C6543),INDEX(Bemenet!$G$2:$G$301,$M6543),"")</f>
        <v/>
      </c>
      <c r="E6543" s="6">
        <f>IF(AND($B6543&lt;&gt;"",$C6543&lt;&gt;"",$B6543&lt;=$C6543),INDEX(Bemenet!$D$2:$D$301,$M6543),"")</f>
        <v/>
      </c>
      <c r="F6543" s="5">
        <f>IF(AND($B6543&lt;&gt;"",$C6543&lt;&gt;"",$B6543&lt;=$C6543),$C6543-$B6543+1,"")</f>
        <v/>
      </c>
      <c r="G6543" s="5">
        <f>IF($F6543="","",$F6543*$D6543)</f>
        <v/>
      </c>
      <c r="H6543" s="42">
        <f>IF($G6543="","",$O6543)</f>
        <v/>
      </c>
      <c r="I6543" s="5">
        <f>IF($G6543="","",$G6543*IF($H6543="",$O6543,$H6543)/100)</f>
        <v/>
      </c>
      <c r="J6543" s="5">
        <f>IF(OR($L6543="",NOT(COUNTIFS($L$2:$L6543,$L6543)=1)),"",SUMIFS($G:$G,$L:$L,$L6543))</f>
        <v/>
      </c>
      <c r="K6543" s="5">
        <f>IF(OR($L6543="",NOT(COUNTIFS($L$2:$L6543,$L6543)=1)),"",SUMIFS($I:$I,$L:$L,$L6543))</f>
        <v/>
      </c>
      <c r="L6543" s="6">
        <f>IF($B6543="","",YEAR($B6543))</f>
        <v/>
      </c>
      <c r="M6543" s="6">
        <f>INT((ROW()-2)/39)+1</f>
        <v/>
      </c>
      <c r="N6543" s="6">
        <f>MOD(ROW()-2,39)+2</f>
        <v/>
      </c>
      <c r="O6543" s="42">
        <f>IF(AND($B6543&lt;&gt;"",$C6543&lt;&gt;"",$B6543&lt;=$C6543),INDEX(Szabalyok!$C:$C,$N6543),"")</f>
        <v/>
      </c>
      <c r="P6543">
        <f>IF(D6543="",P6542,P6542+1)</f>
        <v/>
      </c>
    </row>
    <row r="6544">
      <c r="A6544">
        <f>IF(P6544=P6543,0,P6544)</f>
        <v/>
      </c>
      <c r="B6544" s="41">
        <f>IF($M6544&gt;300,"",IF(OR(INDEX(Bemenet!$E$2:$E$301,$M6544)="",INDEX(Bemenet!$F$2:$F$301,$M6544)=""),"",MAX(INDEX(Bemenet!$E$2:$E$301,$M6544),INDEX(Szabalyok!$A:$A,$N6544))))</f>
        <v/>
      </c>
      <c r="C6544" s="41">
        <f>IF($B6544="","",MIN(INDEX(Bemenet!$F$2:$F$301,$M6544),INDEX(Szabalyok!$B:$B,$N6544)))</f>
        <v/>
      </c>
      <c r="D6544" s="5">
        <f>IF(AND($B6544&lt;&gt;"",$C6544&lt;&gt;"",$B6544&lt;=$C6544),INDEX(Bemenet!$G$2:$G$301,$M6544),"")</f>
        <v/>
      </c>
      <c r="E6544" s="6">
        <f>IF(AND($B6544&lt;&gt;"",$C6544&lt;&gt;"",$B6544&lt;=$C6544),INDEX(Bemenet!$D$2:$D$301,$M6544),"")</f>
        <v/>
      </c>
      <c r="F6544" s="5">
        <f>IF(AND($B6544&lt;&gt;"",$C6544&lt;&gt;"",$B6544&lt;=$C6544),$C6544-$B6544+1,"")</f>
        <v/>
      </c>
      <c r="G6544" s="5">
        <f>IF($F6544="","",$F6544*$D6544)</f>
        <v/>
      </c>
      <c r="H6544" s="42">
        <f>IF($G6544="","",$O6544)</f>
        <v/>
      </c>
      <c r="I6544" s="5">
        <f>IF($G6544="","",$G6544*IF($H6544="",$O6544,$H6544)/100)</f>
        <v/>
      </c>
      <c r="J6544" s="5">
        <f>IF(OR($L6544="",NOT(COUNTIFS($L$2:$L6544,$L6544)=1)),"",SUMIFS($G:$G,$L:$L,$L6544))</f>
        <v/>
      </c>
      <c r="K6544" s="5">
        <f>IF(OR($L6544="",NOT(COUNTIFS($L$2:$L6544,$L6544)=1)),"",SUMIFS($I:$I,$L:$L,$L6544))</f>
        <v/>
      </c>
      <c r="L6544" s="6">
        <f>IF($B6544="","",YEAR($B6544))</f>
        <v/>
      </c>
      <c r="M6544" s="6">
        <f>INT((ROW()-2)/39)+1</f>
        <v/>
      </c>
      <c r="N6544" s="6">
        <f>MOD(ROW()-2,39)+2</f>
        <v/>
      </c>
      <c r="O6544" s="42">
        <f>IF(AND($B6544&lt;&gt;"",$C6544&lt;&gt;"",$B6544&lt;=$C6544),INDEX(Szabalyok!$C:$C,$N6544),"")</f>
        <v/>
      </c>
      <c r="P6544">
        <f>IF(D6544="",P6543,P6543+1)</f>
        <v/>
      </c>
    </row>
    <row r="6545">
      <c r="A6545">
        <f>IF(P6545=P6544,0,P6545)</f>
        <v/>
      </c>
      <c r="B6545" s="41">
        <f>IF($M6545&gt;300,"",IF(OR(INDEX(Bemenet!$E$2:$E$301,$M6545)="",INDEX(Bemenet!$F$2:$F$301,$M6545)=""),"",MAX(INDEX(Bemenet!$E$2:$E$301,$M6545),INDEX(Szabalyok!$A:$A,$N6545))))</f>
        <v/>
      </c>
      <c r="C6545" s="41">
        <f>IF($B6545="","",MIN(INDEX(Bemenet!$F$2:$F$301,$M6545),INDEX(Szabalyok!$B:$B,$N6545)))</f>
        <v/>
      </c>
      <c r="D6545" s="5">
        <f>IF(AND($B6545&lt;&gt;"",$C6545&lt;&gt;"",$B6545&lt;=$C6545),INDEX(Bemenet!$G$2:$G$301,$M6545),"")</f>
        <v/>
      </c>
      <c r="E6545" s="6">
        <f>IF(AND($B6545&lt;&gt;"",$C6545&lt;&gt;"",$B6545&lt;=$C6545),INDEX(Bemenet!$D$2:$D$301,$M6545),"")</f>
        <v/>
      </c>
      <c r="F6545" s="5">
        <f>IF(AND($B6545&lt;&gt;"",$C6545&lt;&gt;"",$B6545&lt;=$C6545),$C6545-$B6545+1,"")</f>
        <v/>
      </c>
      <c r="G6545" s="5">
        <f>IF($F6545="","",$F6545*$D6545)</f>
        <v/>
      </c>
      <c r="H6545" s="42">
        <f>IF($G6545="","",$O6545)</f>
        <v/>
      </c>
      <c r="I6545" s="5">
        <f>IF($G6545="","",$G6545*IF($H6545="",$O6545,$H6545)/100)</f>
        <v/>
      </c>
      <c r="J6545" s="5">
        <f>IF(OR($L6545="",NOT(COUNTIFS($L$2:$L6545,$L6545)=1)),"",SUMIFS($G:$G,$L:$L,$L6545))</f>
        <v/>
      </c>
      <c r="K6545" s="5">
        <f>IF(OR($L6545="",NOT(COUNTIFS($L$2:$L6545,$L6545)=1)),"",SUMIFS($I:$I,$L:$L,$L6545))</f>
        <v/>
      </c>
      <c r="L6545" s="6">
        <f>IF($B6545="","",YEAR($B6545))</f>
        <v/>
      </c>
      <c r="M6545" s="6">
        <f>INT((ROW()-2)/39)+1</f>
        <v/>
      </c>
      <c r="N6545" s="6">
        <f>MOD(ROW()-2,39)+2</f>
        <v/>
      </c>
      <c r="O6545" s="42">
        <f>IF(AND($B6545&lt;&gt;"",$C6545&lt;&gt;"",$B6545&lt;=$C6545),INDEX(Szabalyok!$C:$C,$N6545),"")</f>
        <v/>
      </c>
      <c r="P6545">
        <f>IF(D6545="",P6544,P6544+1)</f>
        <v/>
      </c>
    </row>
    <row r="6546">
      <c r="A6546">
        <f>IF(P6546=P6545,0,P6546)</f>
        <v/>
      </c>
      <c r="B6546" s="41">
        <f>IF($M6546&gt;300,"",IF(OR(INDEX(Bemenet!$E$2:$E$301,$M6546)="",INDEX(Bemenet!$F$2:$F$301,$M6546)=""),"",MAX(INDEX(Bemenet!$E$2:$E$301,$M6546),INDEX(Szabalyok!$A:$A,$N6546))))</f>
        <v/>
      </c>
      <c r="C6546" s="41">
        <f>IF($B6546="","",MIN(INDEX(Bemenet!$F$2:$F$301,$M6546),INDEX(Szabalyok!$B:$B,$N6546)))</f>
        <v/>
      </c>
      <c r="D6546" s="5">
        <f>IF(AND($B6546&lt;&gt;"",$C6546&lt;&gt;"",$B6546&lt;=$C6546),INDEX(Bemenet!$G$2:$G$301,$M6546),"")</f>
        <v/>
      </c>
      <c r="E6546" s="6">
        <f>IF(AND($B6546&lt;&gt;"",$C6546&lt;&gt;"",$B6546&lt;=$C6546),INDEX(Bemenet!$D$2:$D$301,$M6546),"")</f>
        <v/>
      </c>
      <c r="F6546" s="5">
        <f>IF(AND($B6546&lt;&gt;"",$C6546&lt;&gt;"",$B6546&lt;=$C6546),$C6546-$B6546+1,"")</f>
        <v/>
      </c>
      <c r="G6546" s="5">
        <f>IF($F6546="","",$F6546*$D6546)</f>
        <v/>
      </c>
      <c r="H6546" s="42">
        <f>IF($G6546="","",$O6546)</f>
        <v/>
      </c>
      <c r="I6546" s="5">
        <f>IF($G6546="","",$G6546*IF($H6546="",$O6546,$H6546)/100)</f>
        <v/>
      </c>
      <c r="J6546" s="5">
        <f>IF(OR($L6546="",NOT(COUNTIFS($L$2:$L6546,$L6546)=1)),"",SUMIFS($G:$G,$L:$L,$L6546))</f>
        <v/>
      </c>
      <c r="K6546" s="5">
        <f>IF(OR($L6546="",NOT(COUNTIFS($L$2:$L6546,$L6546)=1)),"",SUMIFS($I:$I,$L:$L,$L6546))</f>
        <v/>
      </c>
      <c r="L6546" s="6">
        <f>IF($B6546="","",YEAR($B6546))</f>
        <v/>
      </c>
      <c r="M6546" s="6">
        <f>INT((ROW()-2)/39)+1</f>
        <v/>
      </c>
      <c r="N6546" s="6">
        <f>MOD(ROW()-2,39)+2</f>
        <v/>
      </c>
      <c r="O6546" s="42">
        <f>IF(AND($B6546&lt;&gt;"",$C6546&lt;&gt;"",$B6546&lt;=$C6546),INDEX(Szabalyok!$C:$C,$N6546),"")</f>
        <v/>
      </c>
      <c r="P6546">
        <f>IF(D6546="",P6545,P6545+1)</f>
        <v/>
      </c>
    </row>
    <row r="6547">
      <c r="A6547">
        <f>IF(P6547=P6546,0,P6547)</f>
        <v/>
      </c>
      <c r="B6547" s="41">
        <f>IF($M6547&gt;300,"",IF(OR(INDEX(Bemenet!$E$2:$E$301,$M6547)="",INDEX(Bemenet!$F$2:$F$301,$M6547)=""),"",MAX(INDEX(Bemenet!$E$2:$E$301,$M6547),INDEX(Szabalyok!$A:$A,$N6547))))</f>
        <v/>
      </c>
      <c r="C6547" s="41">
        <f>IF($B6547="","",MIN(INDEX(Bemenet!$F$2:$F$301,$M6547),INDEX(Szabalyok!$B:$B,$N6547)))</f>
        <v/>
      </c>
      <c r="D6547" s="5">
        <f>IF(AND($B6547&lt;&gt;"",$C6547&lt;&gt;"",$B6547&lt;=$C6547),INDEX(Bemenet!$G$2:$G$301,$M6547),"")</f>
        <v/>
      </c>
      <c r="E6547" s="6">
        <f>IF(AND($B6547&lt;&gt;"",$C6547&lt;&gt;"",$B6547&lt;=$C6547),INDEX(Bemenet!$D$2:$D$301,$M6547),"")</f>
        <v/>
      </c>
      <c r="F6547" s="5">
        <f>IF(AND($B6547&lt;&gt;"",$C6547&lt;&gt;"",$B6547&lt;=$C6547),$C6547-$B6547+1,"")</f>
        <v/>
      </c>
      <c r="G6547" s="5">
        <f>IF($F6547="","",$F6547*$D6547)</f>
        <v/>
      </c>
      <c r="H6547" s="42">
        <f>IF($G6547="","",$O6547)</f>
        <v/>
      </c>
      <c r="I6547" s="5">
        <f>IF($G6547="","",$G6547*IF($H6547="",$O6547,$H6547)/100)</f>
        <v/>
      </c>
      <c r="J6547" s="5">
        <f>IF(OR($L6547="",NOT(COUNTIFS($L$2:$L6547,$L6547)=1)),"",SUMIFS($G:$G,$L:$L,$L6547))</f>
        <v/>
      </c>
      <c r="K6547" s="5">
        <f>IF(OR($L6547="",NOT(COUNTIFS($L$2:$L6547,$L6547)=1)),"",SUMIFS($I:$I,$L:$L,$L6547))</f>
        <v/>
      </c>
      <c r="L6547" s="6">
        <f>IF($B6547="","",YEAR($B6547))</f>
        <v/>
      </c>
      <c r="M6547" s="6">
        <f>INT((ROW()-2)/39)+1</f>
        <v/>
      </c>
      <c r="N6547" s="6">
        <f>MOD(ROW()-2,39)+2</f>
        <v/>
      </c>
      <c r="O6547" s="42">
        <f>IF(AND($B6547&lt;&gt;"",$C6547&lt;&gt;"",$B6547&lt;=$C6547),INDEX(Szabalyok!$C:$C,$N6547),"")</f>
        <v/>
      </c>
      <c r="P6547">
        <f>IF(D6547="",P6546,P6546+1)</f>
        <v/>
      </c>
    </row>
    <row r="6548">
      <c r="A6548">
        <f>IF(P6548=P6547,0,P6548)</f>
        <v/>
      </c>
      <c r="B6548" s="41">
        <f>IF($M6548&gt;300,"",IF(OR(INDEX(Bemenet!$E$2:$E$301,$M6548)="",INDEX(Bemenet!$F$2:$F$301,$M6548)=""),"",MAX(INDEX(Bemenet!$E$2:$E$301,$M6548),INDEX(Szabalyok!$A:$A,$N6548))))</f>
        <v/>
      </c>
      <c r="C6548" s="41">
        <f>IF($B6548="","",MIN(INDEX(Bemenet!$F$2:$F$301,$M6548),INDEX(Szabalyok!$B:$B,$N6548)))</f>
        <v/>
      </c>
      <c r="D6548" s="5">
        <f>IF(AND($B6548&lt;&gt;"",$C6548&lt;&gt;"",$B6548&lt;=$C6548),INDEX(Bemenet!$G$2:$G$301,$M6548),"")</f>
        <v/>
      </c>
      <c r="E6548" s="6">
        <f>IF(AND($B6548&lt;&gt;"",$C6548&lt;&gt;"",$B6548&lt;=$C6548),INDEX(Bemenet!$D$2:$D$301,$M6548),"")</f>
        <v/>
      </c>
      <c r="F6548" s="5">
        <f>IF(AND($B6548&lt;&gt;"",$C6548&lt;&gt;"",$B6548&lt;=$C6548),$C6548-$B6548+1,"")</f>
        <v/>
      </c>
      <c r="G6548" s="5">
        <f>IF($F6548="","",$F6548*$D6548)</f>
        <v/>
      </c>
      <c r="H6548" s="42">
        <f>IF($G6548="","",$O6548)</f>
        <v/>
      </c>
      <c r="I6548" s="5">
        <f>IF($G6548="","",$G6548*IF($H6548="",$O6548,$H6548)/100)</f>
        <v/>
      </c>
      <c r="J6548" s="5">
        <f>IF(OR($L6548="",NOT(COUNTIFS($L$2:$L6548,$L6548)=1)),"",SUMIFS($G:$G,$L:$L,$L6548))</f>
        <v/>
      </c>
      <c r="K6548" s="5">
        <f>IF(OR($L6548="",NOT(COUNTIFS($L$2:$L6548,$L6548)=1)),"",SUMIFS($I:$I,$L:$L,$L6548))</f>
        <v/>
      </c>
      <c r="L6548" s="6">
        <f>IF($B6548="","",YEAR($B6548))</f>
        <v/>
      </c>
      <c r="M6548" s="6">
        <f>INT((ROW()-2)/39)+1</f>
        <v/>
      </c>
      <c r="N6548" s="6">
        <f>MOD(ROW()-2,39)+2</f>
        <v/>
      </c>
      <c r="O6548" s="42">
        <f>IF(AND($B6548&lt;&gt;"",$C6548&lt;&gt;"",$B6548&lt;=$C6548),INDEX(Szabalyok!$C:$C,$N6548),"")</f>
        <v/>
      </c>
      <c r="P6548">
        <f>IF(D6548="",P6547,P6547+1)</f>
        <v/>
      </c>
    </row>
    <row r="6549">
      <c r="A6549">
        <f>IF(P6549=P6548,0,P6549)</f>
        <v/>
      </c>
      <c r="B6549" s="41">
        <f>IF($M6549&gt;300,"",IF(OR(INDEX(Bemenet!$E$2:$E$301,$M6549)="",INDEX(Bemenet!$F$2:$F$301,$M6549)=""),"",MAX(INDEX(Bemenet!$E$2:$E$301,$M6549),INDEX(Szabalyok!$A:$A,$N6549))))</f>
        <v/>
      </c>
      <c r="C6549" s="41">
        <f>IF($B6549="","",MIN(INDEX(Bemenet!$F$2:$F$301,$M6549),INDEX(Szabalyok!$B:$B,$N6549)))</f>
        <v/>
      </c>
      <c r="D6549" s="5">
        <f>IF(AND($B6549&lt;&gt;"",$C6549&lt;&gt;"",$B6549&lt;=$C6549),INDEX(Bemenet!$G$2:$G$301,$M6549),"")</f>
        <v/>
      </c>
      <c r="E6549" s="6">
        <f>IF(AND($B6549&lt;&gt;"",$C6549&lt;&gt;"",$B6549&lt;=$C6549),INDEX(Bemenet!$D$2:$D$301,$M6549),"")</f>
        <v/>
      </c>
      <c r="F6549" s="5">
        <f>IF(AND($B6549&lt;&gt;"",$C6549&lt;&gt;"",$B6549&lt;=$C6549),$C6549-$B6549+1,"")</f>
        <v/>
      </c>
      <c r="G6549" s="5">
        <f>IF($F6549="","",$F6549*$D6549)</f>
        <v/>
      </c>
      <c r="H6549" s="42">
        <f>IF($G6549="","",$O6549)</f>
        <v/>
      </c>
      <c r="I6549" s="5">
        <f>IF($G6549="","",$G6549*IF($H6549="",$O6549,$H6549)/100)</f>
        <v/>
      </c>
      <c r="J6549" s="5">
        <f>IF(OR($L6549="",NOT(COUNTIFS($L$2:$L6549,$L6549)=1)),"",SUMIFS($G:$G,$L:$L,$L6549))</f>
        <v/>
      </c>
      <c r="K6549" s="5">
        <f>IF(OR($L6549="",NOT(COUNTIFS($L$2:$L6549,$L6549)=1)),"",SUMIFS($I:$I,$L:$L,$L6549))</f>
        <v/>
      </c>
      <c r="L6549" s="6">
        <f>IF($B6549="","",YEAR($B6549))</f>
        <v/>
      </c>
      <c r="M6549" s="6">
        <f>INT((ROW()-2)/39)+1</f>
        <v/>
      </c>
      <c r="N6549" s="6">
        <f>MOD(ROW()-2,39)+2</f>
        <v/>
      </c>
      <c r="O6549" s="42">
        <f>IF(AND($B6549&lt;&gt;"",$C6549&lt;&gt;"",$B6549&lt;=$C6549),INDEX(Szabalyok!$C:$C,$N6549),"")</f>
        <v/>
      </c>
      <c r="P6549">
        <f>IF(D6549="",P6548,P6548+1)</f>
        <v/>
      </c>
    </row>
    <row r="6550">
      <c r="A6550">
        <f>IF(P6550=P6549,0,P6550)</f>
        <v/>
      </c>
      <c r="B6550" s="41">
        <f>IF($M6550&gt;300,"",IF(OR(INDEX(Bemenet!$E$2:$E$301,$M6550)="",INDEX(Bemenet!$F$2:$F$301,$M6550)=""),"",MAX(INDEX(Bemenet!$E$2:$E$301,$M6550),INDEX(Szabalyok!$A:$A,$N6550))))</f>
        <v/>
      </c>
      <c r="C6550" s="41">
        <f>IF($B6550="","",MIN(INDEX(Bemenet!$F$2:$F$301,$M6550),INDEX(Szabalyok!$B:$B,$N6550)))</f>
        <v/>
      </c>
      <c r="D6550" s="5">
        <f>IF(AND($B6550&lt;&gt;"",$C6550&lt;&gt;"",$B6550&lt;=$C6550),INDEX(Bemenet!$G$2:$G$301,$M6550),"")</f>
        <v/>
      </c>
      <c r="E6550" s="6">
        <f>IF(AND($B6550&lt;&gt;"",$C6550&lt;&gt;"",$B6550&lt;=$C6550),INDEX(Bemenet!$D$2:$D$301,$M6550),"")</f>
        <v/>
      </c>
      <c r="F6550" s="5">
        <f>IF(AND($B6550&lt;&gt;"",$C6550&lt;&gt;"",$B6550&lt;=$C6550),$C6550-$B6550+1,"")</f>
        <v/>
      </c>
      <c r="G6550" s="5">
        <f>IF($F6550="","",$F6550*$D6550)</f>
        <v/>
      </c>
      <c r="H6550" s="42">
        <f>IF($G6550="","",$O6550)</f>
        <v/>
      </c>
      <c r="I6550" s="5">
        <f>IF($G6550="","",$G6550*IF($H6550="",$O6550,$H6550)/100)</f>
        <v/>
      </c>
      <c r="J6550" s="5">
        <f>IF(OR($L6550="",NOT(COUNTIFS($L$2:$L6550,$L6550)=1)),"",SUMIFS($G:$G,$L:$L,$L6550))</f>
        <v/>
      </c>
      <c r="K6550" s="5">
        <f>IF(OR($L6550="",NOT(COUNTIFS($L$2:$L6550,$L6550)=1)),"",SUMIFS($I:$I,$L:$L,$L6550))</f>
        <v/>
      </c>
      <c r="L6550" s="6">
        <f>IF($B6550="","",YEAR($B6550))</f>
        <v/>
      </c>
      <c r="M6550" s="6">
        <f>INT((ROW()-2)/39)+1</f>
        <v/>
      </c>
      <c r="N6550" s="6">
        <f>MOD(ROW()-2,39)+2</f>
        <v/>
      </c>
      <c r="O6550" s="42">
        <f>IF(AND($B6550&lt;&gt;"",$C6550&lt;&gt;"",$B6550&lt;=$C6550),INDEX(Szabalyok!$C:$C,$N6550),"")</f>
        <v/>
      </c>
      <c r="P6550">
        <f>IF(D6550="",P6549,P6549+1)</f>
        <v/>
      </c>
    </row>
    <row r="6551">
      <c r="A6551">
        <f>IF(P6551=P6550,0,P6551)</f>
        <v/>
      </c>
      <c r="B6551" s="41">
        <f>IF($M6551&gt;300,"",IF(OR(INDEX(Bemenet!$E$2:$E$301,$M6551)="",INDEX(Bemenet!$F$2:$F$301,$M6551)=""),"",MAX(INDEX(Bemenet!$E$2:$E$301,$M6551),INDEX(Szabalyok!$A:$A,$N6551))))</f>
        <v/>
      </c>
      <c r="C6551" s="41">
        <f>IF($B6551="","",MIN(INDEX(Bemenet!$F$2:$F$301,$M6551),INDEX(Szabalyok!$B:$B,$N6551)))</f>
        <v/>
      </c>
      <c r="D6551" s="5">
        <f>IF(AND($B6551&lt;&gt;"",$C6551&lt;&gt;"",$B6551&lt;=$C6551),INDEX(Bemenet!$G$2:$G$301,$M6551),"")</f>
        <v/>
      </c>
      <c r="E6551" s="6">
        <f>IF(AND($B6551&lt;&gt;"",$C6551&lt;&gt;"",$B6551&lt;=$C6551),INDEX(Bemenet!$D$2:$D$301,$M6551),"")</f>
        <v/>
      </c>
      <c r="F6551" s="5">
        <f>IF(AND($B6551&lt;&gt;"",$C6551&lt;&gt;"",$B6551&lt;=$C6551),$C6551-$B6551+1,"")</f>
        <v/>
      </c>
      <c r="G6551" s="5">
        <f>IF($F6551="","",$F6551*$D6551)</f>
        <v/>
      </c>
      <c r="H6551" s="42">
        <f>IF($G6551="","",$O6551)</f>
        <v/>
      </c>
      <c r="I6551" s="5">
        <f>IF($G6551="","",$G6551*IF($H6551="",$O6551,$H6551)/100)</f>
        <v/>
      </c>
      <c r="J6551" s="5">
        <f>IF(OR($L6551="",NOT(COUNTIFS($L$2:$L6551,$L6551)=1)),"",SUMIFS($G:$G,$L:$L,$L6551))</f>
        <v/>
      </c>
      <c r="K6551" s="5">
        <f>IF(OR($L6551="",NOT(COUNTIFS($L$2:$L6551,$L6551)=1)),"",SUMIFS($I:$I,$L:$L,$L6551))</f>
        <v/>
      </c>
      <c r="L6551" s="6">
        <f>IF($B6551="","",YEAR($B6551))</f>
        <v/>
      </c>
      <c r="M6551" s="6">
        <f>INT((ROW()-2)/39)+1</f>
        <v/>
      </c>
      <c r="N6551" s="6">
        <f>MOD(ROW()-2,39)+2</f>
        <v/>
      </c>
      <c r="O6551" s="42">
        <f>IF(AND($B6551&lt;&gt;"",$C6551&lt;&gt;"",$B6551&lt;=$C6551),INDEX(Szabalyok!$C:$C,$N6551),"")</f>
        <v/>
      </c>
      <c r="P6551">
        <f>IF(D6551="",P6550,P6550+1)</f>
        <v/>
      </c>
    </row>
    <row r="6552">
      <c r="A6552">
        <f>IF(P6552=P6551,0,P6552)</f>
        <v/>
      </c>
      <c r="B6552" s="41">
        <f>IF($M6552&gt;300,"",IF(OR(INDEX(Bemenet!$E$2:$E$301,$M6552)="",INDEX(Bemenet!$F$2:$F$301,$M6552)=""),"",MAX(INDEX(Bemenet!$E$2:$E$301,$M6552),INDEX(Szabalyok!$A:$A,$N6552))))</f>
        <v/>
      </c>
      <c r="C6552" s="41">
        <f>IF($B6552="","",MIN(INDEX(Bemenet!$F$2:$F$301,$M6552),INDEX(Szabalyok!$B:$B,$N6552)))</f>
        <v/>
      </c>
      <c r="D6552" s="5">
        <f>IF(AND($B6552&lt;&gt;"",$C6552&lt;&gt;"",$B6552&lt;=$C6552),INDEX(Bemenet!$G$2:$G$301,$M6552),"")</f>
        <v/>
      </c>
      <c r="E6552" s="6">
        <f>IF(AND($B6552&lt;&gt;"",$C6552&lt;&gt;"",$B6552&lt;=$C6552),INDEX(Bemenet!$D$2:$D$301,$M6552),"")</f>
        <v/>
      </c>
      <c r="F6552" s="5">
        <f>IF(AND($B6552&lt;&gt;"",$C6552&lt;&gt;"",$B6552&lt;=$C6552),$C6552-$B6552+1,"")</f>
        <v/>
      </c>
      <c r="G6552" s="5">
        <f>IF($F6552="","",$F6552*$D6552)</f>
        <v/>
      </c>
      <c r="H6552" s="42">
        <f>IF($G6552="","",$O6552)</f>
        <v/>
      </c>
      <c r="I6552" s="5">
        <f>IF($G6552="","",$G6552*IF($H6552="",$O6552,$H6552)/100)</f>
        <v/>
      </c>
      <c r="J6552" s="5">
        <f>IF(OR($L6552="",NOT(COUNTIFS($L$2:$L6552,$L6552)=1)),"",SUMIFS($G:$G,$L:$L,$L6552))</f>
        <v/>
      </c>
      <c r="K6552" s="5">
        <f>IF(OR($L6552="",NOT(COUNTIFS($L$2:$L6552,$L6552)=1)),"",SUMIFS($I:$I,$L:$L,$L6552))</f>
        <v/>
      </c>
      <c r="L6552" s="6">
        <f>IF($B6552="","",YEAR($B6552))</f>
        <v/>
      </c>
      <c r="M6552" s="6">
        <f>INT((ROW()-2)/39)+1</f>
        <v/>
      </c>
      <c r="N6552" s="6">
        <f>MOD(ROW()-2,39)+2</f>
        <v/>
      </c>
      <c r="O6552" s="42">
        <f>IF(AND($B6552&lt;&gt;"",$C6552&lt;&gt;"",$B6552&lt;=$C6552),INDEX(Szabalyok!$C:$C,$N6552),"")</f>
        <v/>
      </c>
      <c r="P6552">
        <f>IF(D6552="",P6551,P6551+1)</f>
        <v/>
      </c>
    </row>
    <row r="6553">
      <c r="A6553">
        <f>IF(P6553=P6552,0,P6553)</f>
        <v/>
      </c>
      <c r="B6553" s="41">
        <f>IF($M6553&gt;300,"",IF(OR(INDEX(Bemenet!$E$2:$E$301,$M6553)="",INDEX(Bemenet!$F$2:$F$301,$M6553)=""),"",MAX(INDEX(Bemenet!$E$2:$E$301,$M6553),INDEX(Szabalyok!$A:$A,$N6553))))</f>
        <v/>
      </c>
      <c r="C6553" s="41">
        <f>IF($B6553="","",MIN(INDEX(Bemenet!$F$2:$F$301,$M6553),INDEX(Szabalyok!$B:$B,$N6553)))</f>
        <v/>
      </c>
      <c r="D6553" s="5">
        <f>IF(AND($B6553&lt;&gt;"",$C6553&lt;&gt;"",$B6553&lt;=$C6553),INDEX(Bemenet!$G$2:$G$301,$M6553),"")</f>
        <v/>
      </c>
      <c r="E6553" s="6">
        <f>IF(AND($B6553&lt;&gt;"",$C6553&lt;&gt;"",$B6553&lt;=$C6553),INDEX(Bemenet!$D$2:$D$301,$M6553),"")</f>
        <v/>
      </c>
      <c r="F6553" s="5">
        <f>IF(AND($B6553&lt;&gt;"",$C6553&lt;&gt;"",$B6553&lt;=$C6553),$C6553-$B6553+1,"")</f>
        <v/>
      </c>
      <c r="G6553" s="5">
        <f>IF($F6553="","",$F6553*$D6553)</f>
        <v/>
      </c>
      <c r="H6553" s="42">
        <f>IF($G6553="","",$O6553)</f>
        <v/>
      </c>
      <c r="I6553" s="5">
        <f>IF($G6553="","",$G6553*IF($H6553="",$O6553,$H6553)/100)</f>
        <v/>
      </c>
      <c r="J6553" s="5">
        <f>IF(OR($L6553="",NOT(COUNTIFS($L$2:$L6553,$L6553)=1)),"",SUMIFS($G:$G,$L:$L,$L6553))</f>
        <v/>
      </c>
      <c r="K6553" s="5">
        <f>IF(OR($L6553="",NOT(COUNTIFS($L$2:$L6553,$L6553)=1)),"",SUMIFS($I:$I,$L:$L,$L6553))</f>
        <v/>
      </c>
      <c r="L6553" s="6">
        <f>IF($B6553="","",YEAR($B6553))</f>
        <v/>
      </c>
      <c r="M6553" s="6">
        <f>INT((ROW()-2)/39)+1</f>
        <v/>
      </c>
      <c r="N6553" s="6">
        <f>MOD(ROW()-2,39)+2</f>
        <v/>
      </c>
      <c r="O6553" s="42">
        <f>IF(AND($B6553&lt;&gt;"",$C6553&lt;&gt;"",$B6553&lt;=$C6553),INDEX(Szabalyok!$C:$C,$N6553),"")</f>
        <v/>
      </c>
      <c r="P6553">
        <f>IF(D6553="",P6552,P6552+1)</f>
        <v/>
      </c>
    </row>
    <row r="6554">
      <c r="A6554">
        <f>IF(P6554=P6553,0,P6554)</f>
        <v/>
      </c>
      <c r="B6554" s="41">
        <f>IF($M6554&gt;300,"",IF(OR(INDEX(Bemenet!$E$2:$E$301,$M6554)="",INDEX(Bemenet!$F$2:$F$301,$M6554)=""),"",MAX(INDEX(Bemenet!$E$2:$E$301,$M6554),INDEX(Szabalyok!$A:$A,$N6554))))</f>
        <v/>
      </c>
      <c r="C6554" s="41">
        <f>IF($B6554="","",MIN(INDEX(Bemenet!$F$2:$F$301,$M6554),INDEX(Szabalyok!$B:$B,$N6554)))</f>
        <v/>
      </c>
      <c r="D6554" s="5">
        <f>IF(AND($B6554&lt;&gt;"",$C6554&lt;&gt;"",$B6554&lt;=$C6554),INDEX(Bemenet!$G$2:$G$301,$M6554),"")</f>
        <v/>
      </c>
      <c r="E6554" s="6">
        <f>IF(AND($B6554&lt;&gt;"",$C6554&lt;&gt;"",$B6554&lt;=$C6554),INDEX(Bemenet!$D$2:$D$301,$M6554),"")</f>
        <v/>
      </c>
      <c r="F6554" s="5">
        <f>IF(AND($B6554&lt;&gt;"",$C6554&lt;&gt;"",$B6554&lt;=$C6554),$C6554-$B6554+1,"")</f>
        <v/>
      </c>
      <c r="G6554" s="5">
        <f>IF($F6554="","",$F6554*$D6554)</f>
        <v/>
      </c>
      <c r="H6554" s="42">
        <f>IF($G6554="","",$O6554)</f>
        <v/>
      </c>
      <c r="I6554" s="5">
        <f>IF($G6554="","",$G6554*IF($H6554="",$O6554,$H6554)/100)</f>
        <v/>
      </c>
      <c r="J6554" s="5">
        <f>IF(OR($L6554="",NOT(COUNTIFS($L$2:$L6554,$L6554)=1)),"",SUMIFS($G:$G,$L:$L,$L6554))</f>
        <v/>
      </c>
      <c r="K6554" s="5">
        <f>IF(OR($L6554="",NOT(COUNTIFS($L$2:$L6554,$L6554)=1)),"",SUMIFS($I:$I,$L:$L,$L6554))</f>
        <v/>
      </c>
      <c r="L6554" s="6">
        <f>IF($B6554="","",YEAR($B6554))</f>
        <v/>
      </c>
      <c r="M6554" s="6">
        <f>INT((ROW()-2)/39)+1</f>
        <v/>
      </c>
      <c r="N6554" s="6">
        <f>MOD(ROW()-2,39)+2</f>
        <v/>
      </c>
      <c r="O6554" s="42">
        <f>IF(AND($B6554&lt;&gt;"",$C6554&lt;&gt;"",$B6554&lt;=$C6554),INDEX(Szabalyok!$C:$C,$N6554),"")</f>
        <v/>
      </c>
      <c r="P6554">
        <f>IF(D6554="",P6553,P6553+1)</f>
        <v/>
      </c>
    </row>
    <row r="6555">
      <c r="A6555">
        <f>IF(P6555=P6554,0,P6555)</f>
        <v/>
      </c>
      <c r="B6555" s="41">
        <f>IF($M6555&gt;300,"",IF(OR(INDEX(Bemenet!$E$2:$E$301,$M6555)="",INDEX(Bemenet!$F$2:$F$301,$M6555)=""),"",MAX(INDEX(Bemenet!$E$2:$E$301,$M6555),INDEX(Szabalyok!$A:$A,$N6555))))</f>
        <v/>
      </c>
      <c r="C6555" s="41">
        <f>IF($B6555="","",MIN(INDEX(Bemenet!$F$2:$F$301,$M6555),INDEX(Szabalyok!$B:$B,$N6555)))</f>
        <v/>
      </c>
      <c r="D6555" s="5">
        <f>IF(AND($B6555&lt;&gt;"",$C6555&lt;&gt;"",$B6555&lt;=$C6555),INDEX(Bemenet!$G$2:$G$301,$M6555),"")</f>
        <v/>
      </c>
      <c r="E6555" s="6">
        <f>IF(AND($B6555&lt;&gt;"",$C6555&lt;&gt;"",$B6555&lt;=$C6555),INDEX(Bemenet!$D$2:$D$301,$M6555),"")</f>
        <v/>
      </c>
      <c r="F6555" s="5">
        <f>IF(AND($B6555&lt;&gt;"",$C6555&lt;&gt;"",$B6555&lt;=$C6555),$C6555-$B6555+1,"")</f>
        <v/>
      </c>
      <c r="G6555" s="5">
        <f>IF($F6555="","",$F6555*$D6555)</f>
        <v/>
      </c>
      <c r="H6555" s="42">
        <f>IF($G6555="","",$O6555)</f>
        <v/>
      </c>
      <c r="I6555" s="5">
        <f>IF($G6555="","",$G6555*IF($H6555="",$O6555,$H6555)/100)</f>
        <v/>
      </c>
      <c r="J6555" s="5">
        <f>IF(OR($L6555="",NOT(COUNTIFS($L$2:$L6555,$L6555)=1)),"",SUMIFS($G:$G,$L:$L,$L6555))</f>
        <v/>
      </c>
      <c r="K6555" s="5">
        <f>IF(OR($L6555="",NOT(COUNTIFS($L$2:$L6555,$L6555)=1)),"",SUMIFS($I:$I,$L:$L,$L6555))</f>
        <v/>
      </c>
      <c r="L6555" s="6">
        <f>IF($B6555="","",YEAR($B6555))</f>
        <v/>
      </c>
      <c r="M6555" s="6">
        <f>INT((ROW()-2)/39)+1</f>
        <v/>
      </c>
      <c r="N6555" s="6">
        <f>MOD(ROW()-2,39)+2</f>
        <v/>
      </c>
      <c r="O6555" s="42">
        <f>IF(AND($B6555&lt;&gt;"",$C6555&lt;&gt;"",$B6555&lt;=$C6555),INDEX(Szabalyok!$C:$C,$N6555),"")</f>
        <v/>
      </c>
      <c r="P6555">
        <f>IF(D6555="",P6554,P6554+1)</f>
        <v/>
      </c>
    </row>
    <row r="6556">
      <c r="A6556">
        <f>IF(P6556=P6555,0,P6556)</f>
        <v/>
      </c>
      <c r="B6556" s="41">
        <f>IF($M6556&gt;300,"",IF(OR(INDEX(Bemenet!$E$2:$E$301,$M6556)="",INDEX(Bemenet!$F$2:$F$301,$M6556)=""),"",MAX(INDEX(Bemenet!$E$2:$E$301,$M6556),INDEX(Szabalyok!$A:$A,$N6556))))</f>
        <v/>
      </c>
      <c r="C6556" s="41">
        <f>IF($B6556="","",MIN(INDEX(Bemenet!$F$2:$F$301,$M6556),INDEX(Szabalyok!$B:$B,$N6556)))</f>
        <v/>
      </c>
      <c r="D6556" s="5">
        <f>IF(AND($B6556&lt;&gt;"",$C6556&lt;&gt;"",$B6556&lt;=$C6556),INDEX(Bemenet!$G$2:$G$301,$M6556),"")</f>
        <v/>
      </c>
      <c r="E6556" s="6">
        <f>IF(AND($B6556&lt;&gt;"",$C6556&lt;&gt;"",$B6556&lt;=$C6556),INDEX(Bemenet!$D$2:$D$301,$M6556),"")</f>
        <v/>
      </c>
      <c r="F6556" s="5">
        <f>IF(AND($B6556&lt;&gt;"",$C6556&lt;&gt;"",$B6556&lt;=$C6556),$C6556-$B6556+1,"")</f>
        <v/>
      </c>
      <c r="G6556" s="5">
        <f>IF($F6556="","",$F6556*$D6556)</f>
        <v/>
      </c>
      <c r="H6556" s="42">
        <f>IF($G6556="","",$O6556)</f>
        <v/>
      </c>
      <c r="I6556" s="5">
        <f>IF($G6556="","",$G6556*IF($H6556="",$O6556,$H6556)/100)</f>
        <v/>
      </c>
      <c r="J6556" s="5">
        <f>IF(OR($L6556="",NOT(COUNTIFS($L$2:$L6556,$L6556)=1)),"",SUMIFS($G:$G,$L:$L,$L6556))</f>
        <v/>
      </c>
      <c r="K6556" s="5">
        <f>IF(OR($L6556="",NOT(COUNTIFS($L$2:$L6556,$L6556)=1)),"",SUMIFS($I:$I,$L:$L,$L6556))</f>
        <v/>
      </c>
      <c r="L6556" s="6">
        <f>IF($B6556="","",YEAR($B6556))</f>
        <v/>
      </c>
      <c r="M6556" s="6">
        <f>INT((ROW()-2)/39)+1</f>
        <v/>
      </c>
      <c r="N6556" s="6">
        <f>MOD(ROW()-2,39)+2</f>
        <v/>
      </c>
      <c r="O6556" s="42">
        <f>IF(AND($B6556&lt;&gt;"",$C6556&lt;&gt;"",$B6556&lt;=$C6556),INDEX(Szabalyok!$C:$C,$N6556),"")</f>
        <v/>
      </c>
      <c r="P6556">
        <f>IF(D6556="",P6555,P6555+1)</f>
        <v/>
      </c>
    </row>
    <row r="6557">
      <c r="A6557">
        <f>IF(P6557=P6556,0,P6557)</f>
        <v/>
      </c>
      <c r="B6557" s="41">
        <f>IF($M6557&gt;300,"",IF(OR(INDEX(Bemenet!$E$2:$E$301,$M6557)="",INDEX(Bemenet!$F$2:$F$301,$M6557)=""),"",MAX(INDEX(Bemenet!$E$2:$E$301,$M6557),INDEX(Szabalyok!$A:$A,$N6557))))</f>
        <v/>
      </c>
      <c r="C6557" s="41">
        <f>IF($B6557="","",MIN(INDEX(Bemenet!$F$2:$F$301,$M6557),INDEX(Szabalyok!$B:$B,$N6557)))</f>
        <v/>
      </c>
      <c r="D6557" s="5">
        <f>IF(AND($B6557&lt;&gt;"",$C6557&lt;&gt;"",$B6557&lt;=$C6557),INDEX(Bemenet!$G$2:$G$301,$M6557),"")</f>
        <v/>
      </c>
      <c r="E6557" s="6">
        <f>IF(AND($B6557&lt;&gt;"",$C6557&lt;&gt;"",$B6557&lt;=$C6557),INDEX(Bemenet!$D$2:$D$301,$M6557),"")</f>
        <v/>
      </c>
      <c r="F6557" s="5">
        <f>IF(AND($B6557&lt;&gt;"",$C6557&lt;&gt;"",$B6557&lt;=$C6557),$C6557-$B6557+1,"")</f>
        <v/>
      </c>
      <c r="G6557" s="5">
        <f>IF($F6557="","",$F6557*$D6557)</f>
        <v/>
      </c>
      <c r="H6557" s="42">
        <f>IF($G6557="","",$O6557)</f>
        <v/>
      </c>
      <c r="I6557" s="5">
        <f>IF($G6557="","",$G6557*IF($H6557="",$O6557,$H6557)/100)</f>
        <v/>
      </c>
      <c r="J6557" s="5">
        <f>IF(OR($L6557="",NOT(COUNTIFS($L$2:$L6557,$L6557)=1)),"",SUMIFS($G:$G,$L:$L,$L6557))</f>
        <v/>
      </c>
      <c r="K6557" s="5">
        <f>IF(OR($L6557="",NOT(COUNTIFS($L$2:$L6557,$L6557)=1)),"",SUMIFS($I:$I,$L:$L,$L6557))</f>
        <v/>
      </c>
      <c r="L6557" s="6">
        <f>IF($B6557="","",YEAR($B6557))</f>
        <v/>
      </c>
      <c r="M6557" s="6">
        <f>INT((ROW()-2)/39)+1</f>
        <v/>
      </c>
      <c r="N6557" s="6">
        <f>MOD(ROW()-2,39)+2</f>
        <v/>
      </c>
      <c r="O6557" s="42">
        <f>IF(AND($B6557&lt;&gt;"",$C6557&lt;&gt;"",$B6557&lt;=$C6557),INDEX(Szabalyok!$C:$C,$N6557),"")</f>
        <v/>
      </c>
      <c r="P6557">
        <f>IF(D6557="",P6556,P6556+1)</f>
        <v/>
      </c>
    </row>
    <row r="6558">
      <c r="A6558">
        <f>IF(P6558=P6557,0,P6558)</f>
        <v/>
      </c>
      <c r="B6558" s="41">
        <f>IF($M6558&gt;300,"",IF(OR(INDEX(Bemenet!$E$2:$E$301,$M6558)="",INDEX(Bemenet!$F$2:$F$301,$M6558)=""),"",MAX(INDEX(Bemenet!$E$2:$E$301,$M6558),INDEX(Szabalyok!$A:$A,$N6558))))</f>
        <v/>
      </c>
      <c r="C6558" s="41">
        <f>IF($B6558="","",MIN(INDEX(Bemenet!$F$2:$F$301,$M6558),INDEX(Szabalyok!$B:$B,$N6558)))</f>
        <v/>
      </c>
      <c r="D6558" s="5">
        <f>IF(AND($B6558&lt;&gt;"",$C6558&lt;&gt;"",$B6558&lt;=$C6558),INDEX(Bemenet!$G$2:$G$301,$M6558),"")</f>
        <v/>
      </c>
      <c r="E6558" s="6">
        <f>IF(AND($B6558&lt;&gt;"",$C6558&lt;&gt;"",$B6558&lt;=$C6558),INDEX(Bemenet!$D$2:$D$301,$M6558),"")</f>
        <v/>
      </c>
      <c r="F6558" s="5">
        <f>IF(AND($B6558&lt;&gt;"",$C6558&lt;&gt;"",$B6558&lt;=$C6558),$C6558-$B6558+1,"")</f>
        <v/>
      </c>
      <c r="G6558" s="5">
        <f>IF($F6558="","",$F6558*$D6558)</f>
        <v/>
      </c>
      <c r="H6558" s="42">
        <f>IF($G6558="","",$O6558)</f>
        <v/>
      </c>
      <c r="I6558" s="5">
        <f>IF($G6558="","",$G6558*IF($H6558="",$O6558,$H6558)/100)</f>
        <v/>
      </c>
      <c r="J6558" s="5">
        <f>IF(OR($L6558="",NOT(COUNTIFS($L$2:$L6558,$L6558)=1)),"",SUMIFS($G:$G,$L:$L,$L6558))</f>
        <v/>
      </c>
      <c r="K6558" s="5">
        <f>IF(OR($L6558="",NOT(COUNTIFS($L$2:$L6558,$L6558)=1)),"",SUMIFS($I:$I,$L:$L,$L6558))</f>
        <v/>
      </c>
      <c r="L6558" s="6">
        <f>IF($B6558="","",YEAR($B6558))</f>
        <v/>
      </c>
      <c r="M6558" s="6">
        <f>INT((ROW()-2)/39)+1</f>
        <v/>
      </c>
      <c r="N6558" s="6">
        <f>MOD(ROW()-2,39)+2</f>
        <v/>
      </c>
      <c r="O6558" s="42">
        <f>IF(AND($B6558&lt;&gt;"",$C6558&lt;&gt;"",$B6558&lt;=$C6558),INDEX(Szabalyok!$C:$C,$N6558),"")</f>
        <v/>
      </c>
      <c r="P6558">
        <f>IF(D6558="",P6557,P6557+1)</f>
        <v/>
      </c>
    </row>
    <row r="6559">
      <c r="A6559">
        <f>IF(P6559=P6558,0,P6559)</f>
        <v/>
      </c>
      <c r="B6559" s="41">
        <f>IF($M6559&gt;300,"",IF(OR(INDEX(Bemenet!$E$2:$E$301,$M6559)="",INDEX(Bemenet!$F$2:$F$301,$M6559)=""),"",MAX(INDEX(Bemenet!$E$2:$E$301,$M6559),INDEX(Szabalyok!$A:$A,$N6559))))</f>
        <v/>
      </c>
      <c r="C6559" s="41">
        <f>IF($B6559="","",MIN(INDEX(Bemenet!$F$2:$F$301,$M6559),INDEX(Szabalyok!$B:$B,$N6559)))</f>
        <v/>
      </c>
      <c r="D6559" s="5">
        <f>IF(AND($B6559&lt;&gt;"",$C6559&lt;&gt;"",$B6559&lt;=$C6559),INDEX(Bemenet!$G$2:$G$301,$M6559),"")</f>
        <v/>
      </c>
      <c r="E6559" s="6">
        <f>IF(AND($B6559&lt;&gt;"",$C6559&lt;&gt;"",$B6559&lt;=$C6559),INDEX(Bemenet!$D$2:$D$301,$M6559),"")</f>
        <v/>
      </c>
      <c r="F6559" s="5">
        <f>IF(AND($B6559&lt;&gt;"",$C6559&lt;&gt;"",$B6559&lt;=$C6559),$C6559-$B6559+1,"")</f>
        <v/>
      </c>
      <c r="G6559" s="5">
        <f>IF($F6559="","",$F6559*$D6559)</f>
        <v/>
      </c>
      <c r="H6559" s="42">
        <f>IF($G6559="","",$O6559)</f>
        <v/>
      </c>
      <c r="I6559" s="5">
        <f>IF($G6559="","",$G6559*IF($H6559="",$O6559,$H6559)/100)</f>
        <v/>
      </c>
      <c r="J6559" s="5">
        <f>IF(OR($L6559="",NOT(COUNTIFS($L$2:$L6559,$L6559)=1)),"",SUMIFS($G:$G,$L:$L,$L6559))</f>
        <v/>
      </c>
      <c r="K6559" s="5">
        <f>IF(OR($L6559="",NOT(COUNTIFS($L$2:$L6559,$L6559)=1)),"",SUMIFS($I:$I,$L:$L,$L6559))</f>
        <v/>
      </c>
      <c r="L6559" s="6">
        <f>IF($B6559="","",YEAR($B6559))</f>
        <v/>
      </c>
      <c r="M6559" s="6">
        <f>INT((ROW()-2)/39)+1</f>
        <v/>
      </c>
      <c r="N6559" s="6">
        <f>MOD(ROW()-2,39)+2</f>
        <v/>
      </c>
      <c r="O6559" s="42">
        <f>IF(AND($B6559&lt;&gt;"",$C6559&lt;&gt;"",$B6559&lt;=$C6559),INDEX(Szabalyok!$C:$C,$N6559),"")</f>
        <v/>
      </c>
      <c r="P6559">
        <f>IF(D6559="",P6558,P6558+1)</f>
        <v/>
      </c>
    </row>
    <row r="6560">
      <c r="A6560">
        <f>IF(P6560=P6559,0,P6560)</f>
        <v/>
      </c>
      <c r="B6560" s="41">
        <f>IF($M6560&gt;300,"",IF(OR(INDEX(Bemenet!$E$2:$E$301,$M6560)="",INDEX(Bemenet!$F$2:$F$301,$M6560)=""),"",MAX(INDEX(Bemenet!$E$2:$E$301,$M6560),INDEX(Szabalyok!$A:$A,$N6560))))</f>
        <v/>
      </c>
      <c r="C6560" s="41">
        <f>IF($B6560="","",MIN(INDEX(Bemenet!$F$2:$F$301,$M6560),INDEX(Szabalyok!$B:$B,$N6560)))</f>
        <v/>
      </c>
      <c r="D6560" s="5">
        <f>IF(AND($B6560&lt;&gt;"",$C6560&lt;&gt;"",$B6560&lt;=$C6560),INDEX(Bemenet!$G$2:$G$301,$M6560),"")</f>
        <v/>
      </c>
      <c r="E6560" s="6">
        <f>IF(AND($B6560&lt;&gt;"",$C6560&lt;&gt;"",$B6560&lt;=$C6560),INDEX(Bemenet!$D$2:$D$301,$M6560),"")</f>
        <v/>
      </c>
      <c r="F6560" s="5">
        <f>IF(AND($B6560&lt;&gt;"",$C6560&lt;&gt;"",$B6560&lt;=$C6560),$C6560-$B6560+1,"")</f>
        <v/>
      </c>
      <c r="G6560" s="5">
        <f>IF($F6560="","",$F6560*$D6560)</f>
        <v/>
      </c>
      <c r="H6560" s="42">
        <f>IF($G6560="","",$O6560)</f>
        <v/>
      </c>
      <c r="I6560" s="5">
        <f>IF($G6560="","",$G6560*IF($H6560="",$O6560,$H6560)/100)</f>
        <v/>
      </c>
      <c r="J6560" s="5">
        <f>IF(OR($L6560="",NOT(COUNTIFS($L$2:$L6560,$L6560)=1)),"",SUMIFS($G:$G,$L:$L,$L6560))</f>
        <v/>
      </c>
      <c r="K6560" s="5">
        <f>IF(OR($L6560="",NOT(COUNTIFS($L$2:$L6560,$L6560)=1)),"",SUMIFS($I:$I,$L:$L,$L6560))</f>
        <v/>
      </c>
      <c r="L6560" s="6">
        <f>IF($B6560="","",YEAR($B6560))</f>
        <v/>
      </c>
      <c r="M6560" s="6">
        <f>INT((ROW()-2)/39)+1</f>
        <v/>
      </c>
      <c r="N6560" s="6">
        <f>MOD(ROW()-2,39)+2</f>
        <v/>
      </c>
      <c r="O6560" s="42">
        <f>IF(AND($B6560&lt;&gt;"",$C6560&lt;&gt;"",$B6560&lt;=$C6560),INDEX(Szabalyok!$C:$C,$N6560),"")</f>
        <v/>
      </c>
      <c r="P6560">
        <f>IF(D6560="",P6559,P6559+1)</f>
        <v/>
      </c>
    </row>
    <row r="6561">
      <c r="A6561">
        <f>IF(P6561=P6560,0,P6561)</f>
        <v/>
      </c>
      <c r="B6561" s="41">
        <f>IF($M6561&gt;300,"",IF(OR(INDEX(Bemenet!$E$2:$E$301,$M6561)="",INDEX(Bemenet!$F$2:$F$301,$M6561)=""),"",MAX(INDEX(Bemenet!$E$2:$E$301,$M6561),INDEX(Szabalyok!$A:$A,$N6561))))</f>
        <v/>
      </c>
      <c r="C6561" s="41">
        <f>IF($B6561="","",MIN(INDEX(Bemenet!$F$2:$F$301,$M6561),INDEX(Szabalyok!$B:$B,$N6561)))</f>
        <v/>
      </c>
      <c r="D6561" s="5">
        <f>IF(AND($B6561&lt;&gt;"",$C6561&lt;&gt;"",$B6561&lt;=$C6561),INDEX(Bemenet!$G$2:$G$301,$M6561),"")</f>
        <v/>
      </c>
      <c r="E6561" s="6">
        <f>IF(AND($B6561&lt;&gt;"",$C6561&lt;&gt;"",$B6561&lt;=$C6561),INDEX(Bemenet!$D$2:$D$301,$M6561),"")</f>
        <v/>
      </c>
      <c r="F6561" s="5">
        <f>IF(AND($B6561&lt;&gt;"",$C6561&lt;&gt;"",$B6561&lt;=$C6561),$C6561-$B6561+1,"")</f>
        <v/>
      </c>
      <c r="G6561" s="5">
        <f>IF($F6561="","",$F6561*$D6561)</f>
        <v/>
      </c>
      <c r="H6561" s="42">
        <f>IF($G6561="","",$O6561)</f>
        <v/>
      </c>
      <c r="I6561" s="5">
        <f>IF($G6561="","",$G6561*IF($H6561="",$O6561,$H6561)/100)</f>
        <v/>
      </c>
      <c r="J6561" s="5">
        <f>IF(OR($L6561="",NOT(COUNTIFS($L$2:$L6561,$L6561)=1)),"",SUMIFS($G:$G,$L:$L,$L6561))</f>
        <v/>
      </c>
      <c r="K6561" s="5">
        <f>IF(OR($L6561="",NOT(COUNTIFS($L$2:$L6561,$L6561)=1)),"",SUMIFS($I:$I,$L:$L,$L6561))</f>
        <v/>
      </c>
      <c r="L6561" s="6">
        <f>IF($B6561="","",YEAR($B6561))</f>
        <v/>
      </c>
      <c r="M6561" s="6">
        <f>INT((ROW()-2)/39)+1</f>
        <v/>
      </c>
      <c r="N6561" s="6">
        <f>MOD(ROW()-2,39)+2</f>
        <v/>
      </c>
      <c r="O6561" s="42">
        <f>IF(AND($B6561&lt;&gt;"",$C6561&lt;&gt;"",$B6561&lt;=$C6561),INDEX(Szabalyok!$C:$C,$N6561),"")</f>
        <v/>
      </c>
      <c r="P6561">
        <f>IF(D6561="",P6560,P6560+1)</f>
        <v/>
      </c>
    </row>
    <row r="6562">
      <c r="A6562">
        <f>IF(P6562=P6561,0,P6562)</f>
        <v/>
      </c>
      <c r="B6562" s="41">
        <f>IF($M6562&gt;300,"",IF(OR(INDEX(Bemenet!$E$2:$E$301,$M6562)="",INDEX(Bemenet!$F$2:$F$301,$M6562)=""),"",MAX(INDEX(Bemenet!$E$2:$E$301,$M6562),INDEX(Szabalyok!$A:$A,$N6562))))</f>
        <v/>
      </c>
      <c r="C6562" s="41">
        <f>IF($B6562="","",MIN(INDEX(Bemenet!$F$2:$F$301,$M6562),INDEX(Szabalyok!$B:$B,$N6562)))</f>
        <v/>
      </c>
      <c r="D6562" s="5">
        <f>IF(AND($B6562&lt;&gt;"",$C6562&lt;&gt;"",$B6562&lt;=$C6562),INDEX(Bemenet!$G$2:$G$301,$M6562),"")</f>
        <v/>
      </c>
      <c r="E6562" s="6">
        <f>IF(AND($B6562&lt;&gt;"",$C6562&lt;&gt;"",$B6562&lt;=$C6562),INDEX(Bemenet!$D$2:$D$301,$M6562),"")</f>
        <v/>
      </c>
      <c r="F6562" s="5">
        <f>IF(AND($B6562&lt;&gt;"",$C6562&lt;&gt;"",$B6562&lt;=$C6562),$C6562-$B6562+1,"")</f>
        <v/>
      </c>
      <c r="G6562" s="5">
        <f>IF($F6562="","",$F6562*$D6562)</f>
        <v/>
      </c>
      <c r="H6562" s="42">
        <f>IF($G6562="","",$O6562)</f>
        <v/>
      </c>
      <c r="I6562" s="5">
        <f>IF($G6562="","",$G6562*IF($H6562="",$O6562,$H6562)/100)</f>
        <v/>
      </c>
      <c r="J6562" s="5">
        <f>IF(OR($L6562="",NOT(COUNTIFS($L$2:$L6562,$L6562)=1)),"",SUMIFS($G:$G,$L:$L,$L6562))</f>
        <v/>
      </c>
      <c r="K6562" s="5">
        <f>IF(OR($L6562="",NOT(COUNTIFS($L$2:$L6562,$L6562)=1)),"",SUMIFS($I:$I,$L:$L,$L6562))</f>
        <v/>
      </c>
      <c r="L6562" s="6">
        <f>IF($B6562="","",YEAR($B6562))</f>
        <v/>
      </c>
      <c r="M6562" s="6">
        <f>INT((ROW()-2)/39)+1</f>
        <v/>
      </c>
      <c r="N6562" s="6">
        <f>MOD(ROW()-2,39)+2</f>
        <v/>
      </c>
      <c r="O6562" s="42">
        <f>IF(AND($B6562&lt;&gt;"",$C6562&lt;&gt;"",$B6562&lt;=$C6562),INDEX(Szabalyok!$C:$C,$N6562),"")</f>
        <v/>
      </c>
      <c r="P6562">
        <f>IF(D6562="",P6561,P6561+1)</f>
        <v/>
      </c>
    </row>
    <row r="6563">
      <c r="A6563">
        <f>IF(P6563=P6562,0,P6563)</f>
        <v/>
      </c>
      <c r="B6563" s="41">
        <f>IF($M6563&gt;300,"",IF(OR(INDEX(Bemenet!$E$2:$E$301,$M6563)="",INDEX(Bemenet!$F$2:$F$301,$M6563)=""),"",MAX(INDEX(Bemenet!$E$2:$E$301,$M6563),INDEX(Szabalyok!$A:$A,$N6563))))</f>
        <v/>
      </c>
      <c r="C6563" s="41">
        <f>IF($B6563="","",MIN(INDEX(Bemenet!$F$2:$F$301,$M6563),INDEX(Szabalyok!$B:$B,$N6563)))</f>
        <v/>
      </c>
      <c r="D6563" s="5">
        <f>IF(AND($B6563&lt;&gt;"",$C6563&lt;&gt;"",$B6563&lt;=$C6563),INDEX(Bemenet!$G$2:$G$301,$M6563),"")</f>
        <v/>
      </c>
      <c r="E6563" s="6">
        <f>IF(AND($B6563&lt;&gt;"",$C6563&lt;&gt;"",$B6563&lt;=$C6563),INDEX(Bemenet!$D$2:$D$301,$M6563),"")</f>
        <v/>
      </c>
      <c r="F6563" s="5">
        <f>IF(AND($B6563&lt;&gt;"",$C6563&lt;&gt;"",$B6563&lt;=$C6563),$C6563-$B6563+1,"")</f>
        <v/>
      </c>
      <c r="G6563" s="5">
        <f>IF($F6563="","",$F6563*$D6563)</f>
        <v/>
      </c>
      <c r="H6563" s="42">
        <f>IF($G6563="","",$O6563)</f>
        <v/>
      </c>
      <c r="I6563" s="5">
        <f>IF($G6563="","",$G6563*IF($H6563="",$O6563,$H6563)/100)</f>
        <v/>
      </c>
      <c r="J6563" s="5">
        <f>IF(OR($L6563="",NOT(COUNTIFS($L$2:$L6563,$L6563)=1)),"",SUMIFS($G:$G,$L:$L,$L6563))</f>
        <v/>
      </c>
      <c r="K6563" s="5">
        <f>IF(OR($L6563="",NOT(COUNTIFS($L$2:$L6563,$L6563)=1)),"",SUMIFS($I:$I,$L:$L,$L6563))</f>
        <v/>
      </c>
      <c r="L6563" s="6">
        <f>IF($B6563="","",YEAR($B6563))</f>
        <v/>
      </c>
      <c r="M6563" s="6">
        <f>INT((ROW()-2)/39)+1</f>
        <v/>
      </c>
      <c r="N6563" s="6">
        <f>MOD(ROW()-2,39)+2</f>
        <v/>
      </c>
      <c r="O6563" s="42">
        <f>IF(AND($B6563&lt;&gt;"",$C6563&lt;&gt;"",$B6563&lt;=$C6563),INDEX(Szabalyok!$C:$C,$N6563),"")</f>
        <v/>
      </c>
      <c r="P6563">
        <f>IF(D6563="",P6562,P6562+1)</f>
        <v/>
      </c>
    </row>
    <row r="6564">
      <c r="A6564">
        <f>IF(P6564=P6563,0,P6564)</f>
        <v/>
      </c>
      <c r="B6564" s="41">
        <f>IF($M6564&gt;300,"",IF(OR(INDEX(Bemenet!$E$2:$E$301,$M6564)="",INDEX(Bemenet!$F$2:$F$301,$M6564)=""),"",MAX(INDEX(Bemenet!$E$2:$E$301,$M6564),INDEX(Szabalyok!$A:$A,$N6564))))</f>
        <v/>
      </c>
      <c r="C6564" s="41">
        <f>IF($B6564="","",MIN(INDEX(Bemenet!$F$2:$F$301,$M6564),INDEX(Szabalyok!$B:$B,$N6564)))</f>
        <v/>
      </c>
      <c r="D6564" s="5">
        <f>IF(AND($B6564&lt;&gt;"",$C6564&lt;&gt;"",$B6564&lt;=$C6564),INDEX(Bemenet!$G$2:$G$301,$M6564),"")</f>
        <v/>
      </c>
      <c r="E6564" s="6">
        <f>IF(AND($B6564&lt;&gt;"",$C6564&lt;&gt;"",$B6564&lt;=$C6564),INDEX(Bemenet!$D$2:$D$301,$M6564),"")</f>
        <v/>
      </c>
      <c r="F6564" s="5">
        <f>IF(AND($B6564&lt;&gt;"",$C6564&lt;&gt;"",$B6564&lt;=$C6564),$C6564-$B6564+1,"")</f>
        <v/>
      </c>
      <c r="G6564" s="5">
        <f>IF($F6564="","",$F6564*$D6564)</f>
        <v/>
      </c>
      <c r="H6564" s="42">
        <f>IF($G6564="","",$O6564)</f>
        <v/>
      </c>
      <c r="I6564" s="5">
        <f>IF($G6564="","",$G6564*IF($H6564="",$O6564,$H6564)/100)</f>
        <v/>
      </c>
      <c r="J6564" s="5">
        <f>IF(OR($L6564="",NOT(COUNTIFS($L$2:$L6564,$L6564)=1)),"",SUMIFS($G:$G,$L:$L,$L6564))</f>
        <v/>
      </c>
      <c r="K6564" s="5">
        <f>IF(OR($L6564="",NOT(COUNTIFS($L$2:$L6564,$L6564)=1)),"",SUMIFS($I:$I,$L:$L,$L6564))</f>
        <v/>
      </c>
      <c r="L6564" s="6">
        <f>IF($B6564="","",YEAR($B6564))</f>
        <v/>
      </c>
      <c r="M6564" s="6">
        <f>INT((ROW()-2)/39)+1</f>
        <v/>
      </c>
      <c r="N6564" s="6">
        <f>MOD(ROW()-2,39)+2</f>
        <v/>
      </c>
      <c r="O6564" s="42">
        <f>IF(AND($B6564&lt;&gt;"",$C6564&lt;&gt;"",$B6564&lt;=$C6564),INDEX(Szabalyok!$C:$C,$N6564),"")</f>
        <v/>
      </c>
      <c r="P6564">
        <f>IF(D6564="",P6563,P6563+1)</f>
        <v/>
      </c>
    </row>
    <row r="6565">
      <c r="A6565">
        <f>IF(P6565=P6564,0,P6565)</f>
        <v/>
      </c>
      <c r="B6565" s="41">
        <f>IF($M6565&gt;300,"",IF(OR(INDEX(Bemenet!$E$2:$E$301,$M6565)="",INDEX(Bemenet!$F$2:$F$301,$M6565)=""),"",MAX(INDEX(Bemenet!$E$2:$E$301,$M6565),INDEX(Szabalyok!$A:$A,$N6565))))</f>
        <v/>
      </c>
      <c r="C6565" s="41">
        <f>IF($B6565="","",MIN(INDEX(Bemenet!$F$2:$F$301,$M6565),INDEX(Szabalyok!$B:$B,$N6565)))</f>
        <v/>
      </c>
      <c r="D6565" s="5">
        <f>IF(AND($B6565&lt;&gt;"",$C6565&lt;&gt;"",$B6565&lt;=$C6565),INDEX(Bemenet!$G$2:$G$301,$M6565),"")</f>
        <v/>
      </c>
      <c r="E6565" s="6">
        <f>IF(AND($B6565&lt;&gt;"",$C6565&lt;&gt;"",$B6565&lt;=$C6565),INDEX(Bemenet!$D$2:$D$301,$M6565),"")</f>
        <v/>
      </c>
      <c r="F6565" s="5">
        <f>IF(AND($B6565&lt;&gt;"",$C6565&lt;&gt;"",$B6565&lt;=$C6565),$C6565-$B6565+1,"")</f>
        <v/>
      </c>
      <c r="G6565" s="5">
        <f>IF($F6565="","",$F6565*$D6565)</f>
        <v/>
      </c>
      <c r="H6565" s="42">
        <f>IF($G6565="","",$O6565)</f>
        <v/>
      </c>
      <c r="I6565" s="5">
        <f>IF($G6565="","",$G6565*IF($H6565="",$O6565,$H6565)/100)</f>
        <v/>
      </c>
      <c r="J6565" s="5">
        <f>IF(OR($L6565="",NOT(COUNTIFS($L$2:$L6565,$L6565)=1)),"",SUMIFS($G:$G,$L:$L,$L6565))</f>
        <v/>
      </c>
      <c r="K6565" s="5">
        <f>IF(OR($L6565="",NOT(COUNTIFS($L$2:$L6565,$L6565)=1)),"",SUMIFS($I:$I,$L:$L,$L6565))</f>
        <v/>
      </c>
      <c r="L6565" s="6">
        <f>IF($B6565="","",YEAR($B6565))</f>
        <v/>
      </c>
      <c r="M6565" s="6">
        <f>INT((ROW()-2)/39)+1</f>
        <v/>
      </c>
      <c r="N6565" s="6">
        <f>MOD(ROW()-2,39)+2</f>
        <v/>
      </c>
      <c r="O6565" s="42">
        <f>IF(AND($B6565&lt;&gt;"",$C6565&lt;&gt;"",$B6565&lt;=$C6565),INDEX(Szabalyok!$C:$C,$N6565),"")</f>
        <v/>
      </c>
      <c r="P6565">
        <f>IF(D6565="",P6564,P6564+1)</f>
        <v/>
      </c>
    </row>
    <row r="6566">
      <c r="A6566">
        <f>IF(P6566=P6565,0,P6566)</f>
        <v/>
      </c>
      <c r="B6566" s="41">
        <f>IF($M6566&gt;300,"",IF(OR(INDEX(Bemenet!$E$2:$E$301,$M6566)="",INDEX(Bemenet!$F$2:$F$301,$M6566)=""),"",MAX(INDEX(Bemenet!$E$2:$E$301,$M6566),INDEX(Szabalyok!$A:$A,$N6566))))</f>
        <v/>
      </c>
      <c r="C6566" s="41">
        <f>IF($B6566="","",MIN(INDEX(Bemenet!$F$2:$F$301,$M6566),INDEX(Szabalyok!$B:$B,$N6566)))</f>
        <v/>
      </c>
      <c r="D6566" s="5">
        <f>IF(AND($B6566&lt;&gt;"",$C6566&lt;&gt;"",$B6566&lt;=$C6566),INDEX(Bemenet!$G$2:$G$301,$M6566),"")</f>
        <v/>
      </c>
      <c r="E6566" s="6">
        <f>IF(AND($B6566&lt;&gt;"",$C6566&lt;&gt;"",$B6566&lt;=$C6566),INDEX(Bemenet!$D$2:$D$301,$M6566),"")</f>
        <v/>
      </c>
      <c r="F6566" s="5">
        <f>IF(AND($B6566&lt;&gt;"",$C6566&lt;&gt;"",$B6566&lt;=$C6566),$C6566-$B6566+1,"")</f>
        <v/>
      </c>
      <c r="G6566" s="5">
        <f>IF($F6566="","",$F6566*$D6566)</f>
        <v/>
      </c>
      <c r="H6566" s="42">
        <f>IF($G6566="","",$O6566)</f>
        <v/>
      </c>
      <c r="I6566" s="5">
        <f>IF($G6566="","",$G6566*IF($H6566="",$O6566,$H6566)/100)</f>
        <v/>
      </c>
      <c r="J6566" s="5">
        <f>IF(OR($L6566="",NOT(COUNTIFS($L$2:$L6566,$L6566)=1)),"",SUMIFS($G:$G,$L:$L,$L6566))</f>
        <v/>
      </c>
      <c r="K6566" s="5">
        <f>IF(OR($L6566="",NOT(COUNTIFS($L$2:$L6566,$L6566)=1)),"",SUMIFS($I:$I,$L:$L,$L6566))</f>
        <v/>
      </c>
      <c r="L6566" s="6">
        <f>IF($B6566="","",YEAR($B6566))</f>
        <v/>
      </c>
      <c r="M6566" s="6">
        <f>INT((ROW()-2)/39)+1</f>
        <v/>
      </c>
      <c r="N6566" s="6">
        <f>MOD(ROW()-2,39)+2</f>
        <v/>
      </c>
      <c r="O6566" s="42">
        <f>IF(AND($B6566&lt;&gt;"",$C6566&lt;&gt;"",$B6566&lt;=$C6566),INDEX(Szabalyok!$C:$C,$N6566),"")</f>
        <v/>
      </c>
      <c r="P6566">
        <f>IF(D6566="",P6565,P6565+1)</f>
        <v/>
      </c>
    </row>
    <row r="6567">
      <c r="A6567">
        <f>IF(P6567=P6566,0,P6567)</f>
        <v/>
      </c>
      <c r="B6567" s="41">
        <f>IF($M6567&gt;300,"",IF(OR(INDEX(Bemenet!$E$2:$E$301,$M6567)="",INDEX(Bemenet!$F$2:$F$301,$M6567)=""),"",MAX(INDEX(Bemenet!$E$2:$E$301,$M6567),INDEX(Szabalyok!$A:$A,$N6567))))</f>
        <v/>
      </c>
      <c r="C6567" s="41">
        <f>IF($B6567="","",MIN(INDEX(Bemenet!$F$2:$F$301,$M6567),INDEX(Szabalyok!$B:$B,$N6567)))</f>
        <v/>
      </c>
      <c r="D6567" s="5">
        <f>IF(AND($B6567&lt;&gt;"",$C6567&lt;&gt;"",$B6567&lt;=$C6567),INDEX(Bemenet!$G$2:$G$301,$M6567),"")</f>
        <v/>
      </c>
      <c r="E6567" s="6">
        <f>IF(AND($B6567&lt;&gt;"",$C6567&lt;&gt;"",$B6567&lt;=$C6567),INDEX(Bemenet!$D$2:$D$301,$M6567),"")</f>
        <v/>
      </c>
      <c r="F6567" s="5">
        <f>IF(AND($B6567&lt;&gt;"",$C6567&lt;&gt;"",$B6567&lt;=$C6567),$C6567-$B6567+1,"")</f>
        <v/>
      </c>
      <c r="G6567" s="5">
        <f>IF($F6567="","",$F6567*$D6567)</f>
        <v/>
      </c>
      <c r="H6567" s="42">
        <f>IF($G6567="","",$O6567)</f>
        <v/>
      </c>
      <c r="I6567" s="5">
        <f>IF($G6567="","",$G6567*IF($H6567="",$O6567,$H6567)/100)</f>
        <v/>
      </c>
      <c r="J6567" s="5">
        <f>IF(OR($L6567="",NOT(COUNTIFS($L$2:$L6567,$L6567)=1)),"",SUMIFS($G:$G,$L:$L,$L6567))</f>
        <v/>
      </c>
      <c r="K6567" s="5">
        <f>IF(OR($L6567="",NOT(COUNTIFS($L$2:$L6567,$L6567)=1)),"",SUMIFS($I:$I,$L:$L,$L6567))</f>
        <v/>
      </c>
      <c r="L6567" s="6">
        <f>IF($B6567="","",YEAR($B6567))</f>
        <v/>
      </c>
      <c r="M6567" s="6">
        <f>INT((ROW()-2)/39)+1</f>
        <v/>
      </c>
      <c r="N6567" s="6">
        <f>MOD(ROW()-2,39)+2</f>
        <v/>
      </c>
      <c r="O6567" s="42">
        <f>IF(AND($B6567&lt;&gt;"",$C6567&lt;&gt;"",$B6567&lt;=$C6567),INDEX(Szabalyok!$C:$C,$N6567),"")</f>
        <v/>
      </c>
      <c r="P6567">
        <f>IF(D6567="",P6566,P6566+1)</f>
        <v/>
      </c>
    </row>
    <row r="6568">
      <c r="A6568">
        <f>IF(P6568=P6567,0,P6568)</f>
        <v/>
      </c>
      <c r="B6568" s="41">
        <f>IF($M6568&gt;300,"",IF(OR(INDEX(Bemenet!$E$2:$E$301,$M6568)="",INDEX(Bemenet!$F$2:$F$301,$M6568)=""),"",MAX(INDEX(Bemenet!$E$2:$E$301,$M6568),INDEX(Szabalyok!$A:$A,$N6568))))</f>
        <v/>
      </c>
      <c r="C6568" s="41">
        <f>IF($B6568="","",MIN(INDEX(Bemenet!$F$2:$F$301,$M6568),INDEX(Szabalyok!$B:$B,$N6568)))</f>
        <v/>
      </c>
      <c r="D6568" s="5">
        <f>IF(AND($B6568&lt;&gt;"",$C6568&lt;&gt;"",$B6568&lt;=$C6568),INDEX(Bemenet!$G$2:$G$301,$M6568),"")</f>
        <v/>
      </c>
      <c r="E6568" s="6">
        <f>IF(AND($B6568&lt;&gt;"",$C6568&lt;&gt;"",$B6568&lt;=$C6568),INDEX(Bemenet!$D$2:$D$301,$M6568),"")</f>
        <v/>
      </c>
      <c r="F6568" s="5">
        <f>IF(AND($B6568&lt;&gt;"",$C6568&lt;&gt;"",$B6568&lt;=$C6568),$C6568-$B6568+1,"")</f>
        <v/>
      </c>
      <c r="G6568" s="5">
        <f>IF($F6568="","",$F6568*$D6568)</f>
        <v/>
      </c>
      <c r="H6568" s="42">
        <f>IF($G6568="","",$O6568)</f>
        <v/>
      </c>
      <c r="I6568" s="5">
        <f>IF($G6568="","",$G6568*IF($H6568="",$O6568,$H6568)/100)</f>
        <v/>
      </c>
      <c r="J6568" s="5">
        <f>IF(OR($L6568="",NOT(COUNTIFS($L$2:$L6568,$L6568)=1)),"",SUMIFS($G:$G,$L:$L,$L6568))</f>
        <v/>
      </c>
      <c r="K6568" s="5">
        <f>IF(OR($L6568="",NOT(COUNTIFS($L$2:$L6568,$L6568)=1)),"",SUMIFS($I:$I,$L:$L,$L6568))</f>
        <v/>
      </c>
      <c r="L6568" s="6">
        <f>IF($B6568="","",YEAR($B6568))</f>
        <v/>
      </c>
      <c r="M6568" s="6">
        <f>INT((ROW()-2)/39)+1</f>
        <v/>
      </c>
      <c r="N6568" s="6">
        <f>MOD(ROW()-2,39)+2</f>
        <v/>
      </c>
      <c r="O6568" s="42">
        <f>IF(AND($B6568&lt;&gt;"",$C6568&lt;&gt;"",$B6568&lt;=$C6568),INDEX(Szabalyok!$C:$C,$N6568),"")</f>
        <v/>
      </c>
      <c r="P6568">
        <f>IF(D6568="",P6567,P6567+1)</f>
        <v/>
      </c>
    </row>
    <row r="6569">
      <c r="A6569">
        <f>IF(P6569=P6568,0,P6569)</f>
        <v/>
      </c>
      <c r="B6569" s="41">
        <f>IF($M6569&gt;300,"",IF(OR(INDEX(Bemenet!$E$2:$E$301,$M6569)="",INDEX(Bemenet!$F$2:$F$301,$M6569)=""),"",MAX(INDEX(Bemenet!$E$2:$E$301,$M6569),INDEX(Szabalyok!$A:$A,$N6569))))</f>
        <v/>
      </c>
      <c r="C6569" s="41">
        <f>IF($B6569="","",MIN(INDEX(Bemenet!$F$2:$F$301,$M6569),INDEX(Szabalyok!$B:$B,$N6569)))</f>
        <v/>
      </c>
      <c r="D6569" s="5">
        <f>IF(AND($B6569&lt;&gt;"",$C6569&lt;&gt;"",$B6569&lt;=$C6569),INDEX(Bemenet!$G$2:$G$301,$M6569),"")</f>
        <v/>
      </c>
      <c r="E6569" s="6">
        <f>IF(AND($B6569&lt;&gt;"",$C6569&lt;&gt;"",$B6569&lt;=$C6569),INDEX(Bemenet!$D$2:$D$301,$M6569),"")</f>
        <v/>
      </c>
      <c r="F6569" s="5">
        <f>IF(AND($B6569&lt;&gt;"",$C6569&lt;&gt;"",$B6569&lt;=$C6569),$C6569-$B6569+1,"")</f>
        <v/>
      </c>
      <c r="G6569" s="5">
        <f>IF($F6569="","",$F6569*$D6569)</f>
        <v/>
      </c>
      <c r="H6569" s="42">
        <f>IF($G6569="","",$O6569)</f>
        <v/>
      </c>
      <c r="I6569" s="5">
        <f>IF($G6569="","",$G6569*IF($H6569="",$O6569,$H6569)/100)</f>
        <v/>
      </c>
      <c r="J6569" s="5">
        <f>IF(OR($L6569="",NOT(COUNTIFS($L$2:$L6569,$L6569)=1)),"",SUMIFS($G:$G,$L:$L,$L6569))</f>
        <v/>
      </c>
      <c r="K6569" s="5">
        <f>IF(OR($L6569="",NOT(COUNTIFS($L$2:$L6569,$L6569)=1)),"",SUMIFS($I:$I,$L:$L,$L6569))</f>
        <v/>
      </c>
      <c r="L6569" s="6">
        <f>IF($B6569="","",YEAR($B6569))</f>
        <v/>
      </c>
      <c r="M6569" s="6">
        <f>INT((ROW()-2)/39)+1</f>
        <v/>
      </c>
      <c r="N6569" s="6">
        <f>MOD(ROW()-2,39)+2</f>
        <v/>
      </c>
      <c r="O6569" s="42">
        <f>IF(AND($B6569&lt;&gt;"",$C6569&lt;&gt;"",$B6569&lt;=$C6569),INDEX(Szabalyok!$C:$C,$N6569),"")</f>
        <v/>
      </c>
      <c r="P6569">
        <f>IF(D6569="",P6568,P6568+1)</f>
        <v/>
      </c>
    </row>
    <row r="6570">
      <c r="A6570">
        <f>IF(P6570=P6569,0,P6570)</f>
        <v/>
      </c>
      <c r="B6570" s="41">
        <f>IF($M6570&gt;300,"",IF(OR(INDEX(Bemenet!$E$2:$E$301,$M6570)="",INDEX(Bemenet!$F$2:$F$301,$M6570)=""),"",MAX(INDEX(Bemenet!$E$2:$E$301,$M6570),INDEX(Szabalyok!$A:$A,$N6570))))</f>
        <v/>
      </c>
      <c r="C6570" s="41">
        <f>IF($B6570="","",MIN(INDEX(Bemenet!$F$2:$F$301,$M6570),INDEX(Szabalyok!$B:$B,$N6570)))</f>
        <v/>
      </c>
      <c r="D6570" s="5">
        <f>IF(AND($B6570&lt;&gt;"",$C6570&lt;&gt;"",$B6570&lt;=$C6570),INDEX(Bemenet!$G$2:$G$301,$M6570),"")</f>
        <v/>
      </c>
      <c r="E6570" s="6">
        <f>IF(AND($B6570&lt;&gt;"",$C6570&lt;&gt;"",$B6570&lt;=$C6570),INDEX(Bemenet!$D$2:$D$301,$M6570),"")</f>
        <v/>
      </c>
      <c r="F6570" s="5">
        <f>IF(AND($B6570&lt;&gt;"",$C6570&lt;&gt;"",$B6570&lt;=$C6570),$C6570-$B6570+1,"")</f>
        <v/>
      </c>
      <c r="G6570" s="5">
        <f>IF($F6570="","",$F6570*$D6570)</f>
        <v/>
      </c>
      <c r="H6570" s="42">
        <f>IF($G6570="","",$O6570)</f>
        <v/>
      </c>
      <c r="I6570" s="5">
        <f>IF($G6570="","",$G6570*IF($H6570="",$O6570,$H6570)/100)</f>
        <v/>
      </c>
      <c r="J6570" s="5">
        <f>IF(OR($L6570="",NOT(COUNTIFS($L$2:$L6570,$L6570)=1)),"",SUMIFS($G:$G,$L:$L,$L6570))</f>
        <v/>
      </c>
      <c r="K6570" s="5">
        <f>IF(OR($L6570="",NOT(COUNTIFS($L$2:$L6570,$L6570)=1)),"",SUMIFS($I:$I,$L:$L,$L6570))</f>
        <v/>
      </c>
      <c r="L6570" s="6">
        <f>IF($B6570="","",YEAR($B6570))</f>
        <v/>
      </c>
      <c r="M6570" s="6">
        <f>INT((ROW()-2)/39)+1</f>
        <v/>
      </c>
      <c r="N6570" s="6">
        <f>MOD(ROW()-2,39)+2</f>
        <v/>
      </c>
      <c r="O6570" s="42">
        <f>IF(AND($B6570&lt;&gt;"",$C6570&lt;&gt;"",$B6570&lt;=$C6570),INDEX(Szabalyok!$C:$C,$N6570),"")</f>
        <v/>
      </c>
      <c r="P6570">
        <f>IF(D6570="",P6569,P6569+1)</f>
        <v/>
      </c>
    </row>
    <row r="6571">
      <c r="A6571">
        <f>IF(P6571=P6570,0,P6571)</f>
        <v/>
      </c>
      <c r="B6571" s="41">
        <f>IF($M6571&gt;300,"",IF(OR(INDEX(Bemenet!$E$2:$E$301,$M6571)="",INDEX(Bemenet!$F$2:$F$301,$M6571)=""),"",MAX(INDEX(Bemenet!$E$2:$E$301,$M6571),INDEX(Szabalyok!$A:$A,$N6571))))</f>
        <v/>
      </c>
      <c r="C6571" s="41">
        <f>IF($B6571="","",MIN(INDEX(Bemenet!$F$2:$F$301,$M6571),INDEX(Szabalyok!$B:$B,$N6571)))</f>
        <v/>
      </c>
      <c r="D6571" s="5">
        <f>IF(AND($B6571&lt;&gt;"",$C6571&lt;&gt;"",$B6571&lt;=$C6571),INDEX(Bemenet!$G$2:$G$301,$M6571),"")</f>
        <v/>
      </c>
      <c r="E6571" s="6">
        <f>IF(AND($B6571&lt;&gt;"",$C6571&lt;&gt;"",$B6571&lt;=$C6571),INDEX(Bemenet!$D$2:$D$301,$M6571),"")</f>
        <v/>
      </c>
      <c r="F6571" s="5">
        <f>IF(AND($B6571&lt;&gt;"",$C6571&lt;&gt;"",$B6571&lt;=$C6571),$C6571-$B6571+1,"")</f>
        <v/>
      </c>
      <c r="G6571" s="5">
        <f>IF($F6571="","",$F6571*$D6571)</f>
        <v/>
      </c>
      <c r="H6571" s="42">
        <f>IF($G6571="","",$O6571)</f>
        <v/>
      </c>
      <c r="I6571" s="5">
        <f>IF($G6571="","",$G6571*IF($H6571="",$O6571,$H6571)/100)</f>
        <v/>
      </c>
      <c r="J6571" s="5">
        <f>IF(OR($L6571="",NOT(COUNTIFS($L$2:$L6571,$L6571)=1)),"",SUMIFS($G:$G,$L:$L,$L6571))</f>
        <v/>
      </c>
      <c r="K6571" s="5">
        <f>IF(OR($L6571="",NOT(COUNTIFS($L$2:$L6571,$L6571)=1)),"",SUMIFS($I:$I,$L:$L,$L6571))</f>
        <v/>
      </c>
      <c r="L6571" s="6">
        <f>IF($B6571="","",YEAR($B6571))</f>
        <v/>
      </c>
      <c r="M6571" s="6">
        <f>INT((ROW()-2)/39)+1</f>
        <v/>
      </c>
      <c r="N6571" s="6">
        <f>MOD(ROW()-2,39)+2</f>
        <v/>
      </c>
      <c r="O6571" s="42">
        <f>IF(AND($B6571&lt;&gt;"",$C6571&lt;&gt;"",$B6571&lt;=$C6571),INDEX(Szabalyok!$C:$C,$N6571),"")</f>
        <v/>
      </c>
      <c r="P6571">
        <f>IF(D6571="",P6570,P6570+1)</f>
        <v/>
      </c>
    </row>
    <row r="6572">
      <c r="A6572">
        <f>IF(P6572=P6571,0,P6572)</f>
        <v/>
      </c>
      <c r="B6572" s="41">
        <f>IF($M6572&gt;300,"",IF(OR(INDEX(Bemenet!$E$2:$E$301,$M6572)="",INDEX(Bemenet!$F$2:$F$301,$M6572)=""),"",MAX(INDEX(Bemenet!$E$2:$E$301,$M6572),INDEX(Szabalyok!$A:$A,$N6572))))</f>
        <v/>
      </c>
      <c r="C6572" s="41">
        <f>IF($B6572="","",MIN(INDEX(Bemenet!$F$2:$F$301,$M6572),INDEX(Szabalyok!$B:$B,$N6572)))</f>
        <v/>
      </c>
      <c r="D6572" s="5">
        <f>IF(AND($B6572&lt;&gt;"",$C6572&lt;&gt;"",$B6572&lt;=$C6572),INDEX(Bemenet!$G$2:$G$301,$M6572),"")</f>
        <v/>
      </c>
      <c r="E6572" s="6">
        <f>IF(AND($B6572&lt;&gt;"",$C6572&lt;&gt;"",$B6572&lt;=$C6572),INDEX(Bemenet!$D$2:$D$301,$M6572),"")</f>
        <v/>
      </c>
      <c r="F6572" s="5">
        <f>IF(AND($B6572&lt;&gt;"",$C6572&lt;&gt;"",$B6572&lt;=$C6572),$C6572-$B6572+1,"")</f>
        <v/>
      </c>
      <c r="G6572" s="5">
        <f>IF($F6572="","",$F6572*$D6572)</f>
        <v/>
      </c>
      <c r="H6572" s="42">
        <f>IF($G6572="","",$O6572)</f>
        <v/>
      </c>
      <c r="I6572" s="5">
        <f>IF($G6572="","",$G6572*IF($H6572="",$O6572,$H6572)/100)</f>
        <v/>
      </c>
      <c r="J6572" s="5">
        <f>IF(OR($L6572="",NOT(COUNTIFS($L$2:$L6572,$L6572)=1)),"",SUMIFS($G:$G,$L:$L,$L6572))</f>
        <v/>
      </c>
      <c r="K6572" s="5">
        <f>IF(OR($L6572="",NOT(COUNTIFS($L$2:$L6572,$L6572)=1)),"",SUMIFS($I:$I,$L:$L,$L6572))</f>
        <v/>
      </c>
      <c r="L6572" s="6">
        <f>IF($B6572="","",YEAR($B6572))</f>
        <v/>
      </c>
      <c r="M6572" s="6">
        <f>INT((ROW()-2)/39)+1</f>
        <v/>
      </c>
      <c r="N6572" s="6">
        <f>MOD(ROW()-2,39)+2</f>
        <v/>
      </c>
      <c r="O6572" s="42">
        <f>IF(AND($B6572&lt;&gt;"",$C6572&lt;&gt;"",$B6572&lt;=$C6572),INDEX(Szabalyok!$C:$C,$N6572),"")</f>
        <v/>
      </c>
      <c r="P6572">
        <f>IF(D6572="",P6571,P6571+1)</f>
        <v/>
      </c>
    </row>
    <row r="6573">
      <c r="A6573">
        <f>IF(P6573=P6572,0,P6573)</f>
        <v/>
      </c>
      <c r="B6573" s="41">
        <f>IF($M6573&gt;300,"",IF(OR(INDEX(Bemenet!$E$2:$E$301,$M6573)="",INDEX(Bemenet!$F$2:$F$301,$M6573)=""),"",MAX(INDEX(Bemenet!$E$2:$E$301,$M6573),INDEX(Szabalyok!$A:$A,$N6573))))</f>
        <v/>
      </c>
      <c r="C6573" s="41">
        <f>IF($B6573="","",MIN(INDEX(Bemenet!$F$2:$F$301,$M6573),INDEX(Szabalyok!$B:$B,$N6573)))</f>
        <v/>
      </c>
      <c r="D6573" s="5">
        <f>IF(AND($B6573&lt;&gt;"",$C6573&lt;&gt;"",$B6573&lt;=$C6573),INDEX(Bemenet!$G$2:$G$301,$M6573),"")</f>
        <v/>
      </c>
      <c r="E6573" s="6">
        <f>IF(AND($B6573&lt;&gt;"",$C6573&lt;&gt;"",$B6573&lt;=$C6573),INDEX(Bemenet!$D$2:$D$301,$M6573),"")</f>
        <v/>
      </c>
      <c r="F6573" s="5">
        <f>IF(AND($B6573&lt;&gt;"",$C6573&lt;&gt;"",$B6573&lt;=$C6573),$C6573-$B6573+1,"")</f>
        <v/>
      </c>
      <c r="G6573" s="5">
        <f>IF($F6573="","",$F6573*$D6573)</f>
        <v/>
      </c>
      <c r="H6573" s="42">
        <f>IF($G6573="","",$O6573)</f>
        <v/>
      </c>
      <c r="I6573" s="5">
        <f>IF($G6573="","",$G6573*IF($H6573="",$O6573,$H6573)/100)</f>
        <v/>
      </c>
      <c r="J6573" s="5">
        <f>IF(OR($L6573="",NOT(COUNTIFS($L$2:$L6573,$L6573)=1)),"",SUMIFS($G:$G,$L:$L,$L6573))</f>
        <v/>
      </c>
      <c r="K6573" s="5">
        <f>IF(OR($L6573="",NOT(COUNTIFS($L$2:$L6573,$L6573)=1)),"",SUMIFS($I:$I,$L:$L,$L6573))</f>
        <v/>
      </c>
      <c r="L6573" s="6">
        <f>IF($B6573="","",YEAR($B6573))</f>
        <v/>
      </c>
      <c r="M6573" s="6">
        <f>INT((ROW()-2)/39)+1</f>
        <v/>
      </c>
      <c r="N6573" s="6">
        <f>MOD(ROW()-2,39)+2</f>
        <v/>
      </c>
      <c r="O6573" s="42">
        <f>IF(AND($B6573&lt;&gt;"",$C6573&lt;&gt;"",$B6573&lt;=$C6573),INDEX(Szabalyok!$C:$C,$N6573),"")</f>
        <v/>
      </c>
      <c r="P6573">
        <f>IF(D6573="",P6572,P6572+1)</f>
        <v/>
      </c>
    </row>
    <row r="6574">
      <c r="A6574">
        <f>IF(P6574=P6573,0,P6574)</f>
        <v/>
      </c>
      <c r="B6574" s="41">
        <f>IF($M6574&gt;300,"",IF(OR(INDEX(Bemenet!$E$2:$E$301,$M6574)="",INDEX(Bemenet!$F$2:$F$301,$M6574)=""),"",MAX(INDEX(Bemenet!$E$2:$E$301,$M6574),INDEX(Szabalyok!$A:$A,$N6574))))</f>
        <v/>
      </c>
      <c r="C6574" s="41">
        <f>IF($B6574="","",MIN(INDEX(Bemenet!$F$2:$F$301,$M6574),INDEX(Szabalyok!$B:$B,$N6574)))</f>
        <v/>
      </c>
      <c r="D6574" s="5">
        <f>IF(AND($B6574&lt;&gt;"",$C6574&lt;&gt;"",$B6574&lt;=$C6574),INDEX(Bemenet!$G$2:$G$301,$M6574),"")</f>
        <v/>
      </c>
      <c r="E6574" s="6">
        <f>IF(AND($B6574&lt;&gt;"",$C6574&lt;&gt;"",$B6574&lt;=$C6574),INDEX(Bemenet!$D$2:$D$301,$M6574),"")</f>
        <v/>
      </c>
      <c r="F6574" s="5">
        <f>IF(AND($B6574&lt;&gt;"",$C6574&lt;&gt;"",$B6574&lt;=$C6574),$C6574-$B6574+1,"")</f>
        <v/>
      </c>
      <c r="G6574" s="5">
        <f>IF($F6574="","",$F6574*$D6574)</f>
        <v/>
      </c>
      <c r="H6574" s="42">
        <f>IF($G6574="","",$O6574)</f>
        <v/>
      </c>
      <c r="I6574" s="5">
        <f>IF($G6574="","",$G6574*IF($H6574="",$O6574,$H6574)/100)</f>
        <v/>
      </c>
      <c r="J6574" s="5">
        <f>IF(OR($L6574="",NOT(COUNTIFS($L$2:$L6574,$L6574)=1)),"",SUMIFS($G:$G,$L:$L,$L6574))</f>
        <v/>
      </c>
      <c r="K6574" s="5">
        <f>IF(OR($L6574="",NOT(COUNTIFS($L$2:$L6574,$L6574)=1)),"",SUMIFS($I:$I,$L:$L,$L6574))</f>
        <v/>
      </c>
      <c r="L6574" s="6">
        <f>IF($B6574="","",YEAR($B6574))</f>
        <v/>
      </c>
      <c r="M6574" s="6">
        <f>INT((ROW()-2)/39)+1</f>
        <v/>
      </c>
      <c r="N6574" s="6">
        <f>MOD(ROW()-2,39)+2</f>
        <v/>
      </c>
      <c r="O6574" s="42">
        <f>IF(AND($B6574&lt;&gt;"",$C6574&lt;&gt;"",$B6574&lt;=$C6574),INDEX(Szabalyok!$C:$C,$N6574),"")</f>
        <v/>
      </c>
      <c r="P6574">
        <f>IF(D6574="",P6573,P6573+1)</f>
        <v/>
      </c>
    </row>
    <row r="6575">
      <c r="A6575">
        <f>IF(P6575=P6574,0,P6575)</f>
        <v/>
      </c>
      <c r="B6575" s="41">
        <f>IF($M6575&gt;300,"",IF(OR(INDEX(Bemenet!$E$2:$E$301,$M6575)="",INDEX(Bemenet!$F$2:$F$301,$M6575)=""),"",MAX(INDEX(Bemenet!$E$2:$E$301,$M6575),INDEX(Szabalyok!$A:$A,$N6575))))</f>
        <v/>
      </c>
      <c r="C6575" s="41">
        <f>IF($B6575="","",MIN(INDEX(Bemenet!$F$2:$F$301,$M6575),INDEX(Szabalyok!$B:$B,$N6575)))</f>
        <v/>
      </c>
      <c r="D6575" s="5">
        <f>IF(AND($B6575&lt;&gt;"",$C6575&lt;&gt;"",$B6575&lt;=$C6575),INDEX(Bemenet!$G$2:$G$301,$M6575),"")</f>
        <v/>
      </c>
      <c r="E6575" s="6">
        <f>IF(AND($B6575&lt;&gt;"",$C6575&lt;&gt;"",$B6575&lt;=$C6575),INDEX(Bemenet!$D$2:$D$301,$M6575),"")</f>
        <v/>
      </c>
      <c r="F6575" s="5">
        <f>IF(AND($B6575&lt;&gt;"",$C6575&lt;&gt;"",$B6575&lt;=$C6575),$C6575-$B6575+1,"")</f>
        <v/>
      </c>
      <c r="G6575" s="5">
        <f>IF($F6575="","",$F6575*$D6575)</f>
        <v/>
      </c>
      <c r="H6575" s="42">
        <f>IF($G6575="","",$O6575)</f>
        <v/>
      </c>
      <c r="I6575" s="5">
        <f>IF($G6575="","",$G6575*IF($H6575="",$O6575,$H6575)/100)</f>
        <v/>
      </c>
      <c r="J6575" s="5">
        <f>IF(OR($L6575="",NOT(COUNTIFS($L$2:$L6575,$L6575)=1)),"",SUMIFS($G:$G,$L:$L,$L6575))</f>
        <v/>
      </c>
      <c r="K6575" s="5">
        <f>IF(OR($L6575="",NOT(COUNTIFS($L$2:$L6575,$L6575)=1)),"",SUMIFS($I:$I,$L:$L,$L6575))</f>
        <v/>
      </c>
      <c r="L6575" s="6">
        <f>IF($B6575="","",YEAR($B6575))</f>
        <v/>
      </c>
      <c r="M6575" s="6">
        <f>INT((ROW()-2)/39)+1</f>
        <v/>
      </c>
      <c r="N6575" s="6">
        <f>MOD(ROW()-2,39)+2</f>
        <v/>
      </c>
      <c r="O6575" s="42">
        <f>IF(AND($B6575&lt;&gt;"",$C6575&lt;&gt;"",$B6575&lt;=$C6575),INDEX(Szabalyok!$C:$C,$N6575),"")</f>
        <v/>
      </c>
      <c r="P6575">
        <f>IF(D6575="",P6574,P6574+1)</f>
        <v/>
      </c>
    </row>
    <row r="6576">
      <c r="A6576">
        <f>IF(P6576=P6575,0,P6576)</f>
        <v/>
      </c>
      <c r="B6576" s="41">
        <f>IF($M6576&gt;300,"",IF(OR(INDEX(Bemenet!$E$2:$E$301,$M6576)="",INDEX(Bemenet!$F$2:$F$301,$M6576)=""),"",MAX(INDEX(Bemenet!$E$2:$E$301,$M6576),INDEX(Szabalyok!$A:$A,$N6576))))</f>
        <v/>
      </c>
      <c r="C6576" s="41">
        <f>IF($B6576="","",MIN(INDEX(Bemenet!$F$2:$F$301,$M6576),INDEX(Szabalyok!$B:$B,$N6576)))</f>
        <v/>
      </c>
      <c r="D6576" s="5">
        <f>IF(AND($B6576&lt;&gt;"",$C6576&lt;&gt;"",$B6576&lt;=$C6576),INDEX(Bemenet!$G$2:$G$301,$M6576),"")</f>
        <v/>
      </c>
      <c r="E6576" s="6">
        <f>IF(AND($B6576&lt;&gt;"",$C6576&lt;&gt;"",$B6576&lt;=$C6576),INDEX(Bemenet!$D$2:$D$301,$M6576),"")</f>
        <v/>
      </c>
      <c r="F6576" s="5">
        <f>IF(AND($B6576&lt;&gt;"",$C6576&lt;&gt;"",$B6576&lt;=$C6576),$C6576-$B6576+1,"")</f>
        <v/>
      </c>
      <c r="G6576" s="5">
        <f>IF($F6576="","",$F6576*$D6576)</f>
        <v/>
      </c>
      <c r="H6576" s="42">
        <f>IF($G6576="","",$O6576)</f>
        <v/>
      </c>
      <c r="I6576" s="5">
        <f>IF($G6576="","",$G6576*IF($H6576="",$O6576,$H6576)/100)</f>
        <v/>
      </c>
      <c r="J6576" s="5">
        <f>IF(OR($L6576="",NOT(COUNTIFS($L$2:$L6576,$L6576)=1)),"",SUMIFS($G:$G,$L:$L,$L6576))</f>
        <v/>
      </c>
      <c r="K6576" s="5">
        <f>IF(OR($L6576="",NOT(COUNTIFS($L$2:$L6576,$L6576)=1)),"",SUMIFS($I:$I,$L:$L,$L6576))</f>
        <v/>
      </c>
      <c r="L6576" s="6">
        <f>IF($B6576="","",YEAR($B6576))</f>
        <v/>
      </c>
      <c r="M6576" s="6">
        <f>INT((ROW()-2)/39)+1</f>
        <v/>
      </c>
      <c r="N6576" s="6">
        <f>MOD(ROW()-2,39)+2</f>
        <v/>
      </c>
      <c r="O6576" s="42">
        <f>IF(AND($B6576&lt;&gt;"",$C6576&lt;&gt;"",$B6576&lt;=$C6576),INDEX(Szabalyok!$C:$C,$N6576),"")</f>
        <v/>
      </c>
      <c r="P6576">
        <f>IF(D6576="",P6575,P6575+1)</f>
        <v/>
      </c>
    </row>
    <row r="6577">
      <c r="A6577">
        <f>IF(P6577=P6576,0,P6577)</f>
        <v/>
      </c>
      <c r="B6577" s="41">
        <f>IF($M6577&gt;300,"",IF(OR(INDEX(Bemenet!$E$2:$E$301,$M6577)="",INDEX(Bemenet!$F$2:$F$301,$M6577)=""),"",MAX(INDEX(Bemenet!$E$2:$E$301,$M6577),INDEX(Szabalyok!$A:$A,$N6577))))</f>
        <v/>
      </c>
      <c r="C6577" s="41">
        <f>IF($B6577="","",MIN(INDEX(Bemenet!$F$2:$F$301,$M6577),INDEX(Szabalyok!$B:$B,$N6577)))</f>
        <v/>
      </c>
      <c r="D6577" s="5">
        <f>IF(AND($B6577&lt;&gt;"",$C6577&lt;&gt;"",$B6577&lt;=$C6577),INDEX(Bemenet!$G$2:$G$301,$M6577),"")</f>
        <v/>
      </c>
      <c r="E6577" s="6">
        <f>IF(AND($B6577&lt;&gt;"",$C6577&lt;&gt;"",$B6577&lt;=$C6577),INDEX(Bemenet!$D$2:$D$301,$M6577),"")</f>
        <v/>
      </c>
      <c r="F6577" s="5">
        <f>IF(AND($B6577&lt;&gt;"",$C6577&lt;&gt;"",$B6577&lt;=$C6577),$C6577-$B6577+1,"")</f>
        <v/>
      </c>
      <c r="G6577" s="5">
        <f>IF($F6577="","",$F6577*$D6577)</f>
        <v/>
      </c>
      <c r="H6577" s="42">
        <f>IF($G6577="","",$O6577)</f>
        <v/>
      </c>
      <c r="I6577" s="5">
        <f>IF($G6577="","",$G6577*IF($H6577="",$O6577,$H6577)/100)</f>
        <v/>
      </c>
      <c r="J6577" s="5">
        <f>IF(OR($L6577="",NOT(COUNTIFS($L$2:$L6577,$L6577)=1)),"",SUMIFS($G:$G,$L:$L,$L6577))</f>
        <v/>
      </c>
      <c r="K6577" s="5">
        <f>IF(OR($L6577="",NOT(COUNTIFS($L$2:$L6577,$L6577)=1)),"",SUMIFS($I:$I,$L:$L,$L6577))</f>
        <v/>
      </c>
      <c r="L6577" s="6">
        <f>IF($B6577="","",YEAR($B6577))</f>
        <v/>
      </c>
      <c r="M6577" s="6">
        <f>INT((ROW()-2)/39)+1</f>
        <v/>
      </c>
      <c r="N6577" s="6">
        <f>MOD(ROW()-2,39)+2</f>
        <v/>
      </c>
      <c r="O6577" s="42">
        <f>IF(AND($B6577&lt;&gt;"",$C6577&lt;&gt;"",$B6577&lt;=$C6577),INDEX(Szabalyok!$C:$C,$N6577),"")</f>
        <v/>
      </c>
      <c r="P6577">
        <f>IF(D6577="",P6576,P6576+1)</f>
        <v/>
      </c>
    </row>
    <row r="6578">
      <c r="A6578">
        <f>IF(P6578=P6577,0,P6578)</f>
        <v/>
      </c>
      <c r="B6578" s="41">
        <f>IF($M6578&gt;300,"",IF(OR(INDEX(Bemenet!$E$2:$E$301,$M6578)="",INDEX(Bemenet!$F$2:$F$301,$M6578)=""),"",MAX(INDEX(Bemenet!$E$2:$E$301,$M6578),INDEX(Szabalyok!$A:$A,$N6578))))</f>
        <v/>
      </c>
      <c r="C6578" s="41">
        <f>IF($B6578="","",MIN(INDEX(Bemenet!$F$2:$F$301,$M6578),INDEX(Szabalyok!$B:$B,$N6578)))</f>
        <v/>
      </c>
      <c r="D6578" s="5">
        <f>IF(AND($B6578&lt;&gt;"",$C6578&lt;&gt;"",$B6578&lt;=$C6578),INDEX(Bemenet!$G$2:$G$301,$M6578),"")</f>
        <v/>
      </c>
      <c r="E6578" s="6">
        <f>IF(AND($B6578&lt;&gt;"",$C6578&lt;&gt;"",$B6578&lt;=$C6578),INDEX(Bemenet!$D$2:$D$301,$M6578),"")</f>
        <v/>
      </c>
      <c r="F6578" s="5">
        <f>IF(AND($B6578&lt;&gt;"",$C6578&lt;&gt;"",$B6578&lt;=$C6578),$C6578-$B6578+1,"")</f>
        <v/>
      </c>
      <c r="G6578" s="5">
        <f>IF($F6578="","",$F6578*$D6578)</f>
        <v/>
      </c>
      <c r="H6578" s="42">
        <f>IF($G6578="","",$O6578)</f>
        <v/>
      </c>
      <c r="I6578" s="5">
        <f>IF($G6578="","",$G6578*IF($H6578="",$O6578,$H6578)/100)</f>
        <v/>
      </c>
      <c r="J6578" s="5">
        <f>IF(OR($L6578="",NOT(COUNTIFS($L$2:$L6578,$L6578)=1)),"",SUMIFS($G:$G,$L:$L,$L6578))</f>
        <v/>
      </c>
      <c r="K6578" s="5">
        <f>IF(OR($L6578="",NOT(COUNTIFS($L$2:$L6578,$L6578)=1)),"",SUMIFS($I:$I,$L:$L,$L6578))</f>
        <v/>
      </c>
      <c r="L6578" s="6">
        <f>IF($B6578="","",YEAR($B6578))</f>
        <v/>
      </c>
      <c r="M6578" s="6">
        <f>INT((ROW()-2)/39)+1</f>
        <v/>
      </c>
      <c r="N6578" s="6">
        <f>MOD(ROW()-2,39)+2</f>
        <v/>
      </c>
      <c r="O6578" s="42">
        <f>IF(AND($B6578&lt;&gt;"",$C6578&lt;&gt;"",$B6578&lt;=$C6578),INDEX(Szabalyok!$C:$C,$N6578),"")</f>
        <v/>
      </c>
      <c r="P6578">
        <f>IF(D6578="",P6577,P6577+1)</f>
        <v/>
      </c>
    </row>
    <row r="6579">
      <c r="A6579">
        <f>IF(P6579=P6578,0,P6579)</f>
        <v/>
      </c>
      <c r="B6579" s="41">
        <f>IF($M6579&gt;300,"",IF(OR(INDEX(Bemenet!$E$2:$E$301,$M6579)="",INDEX(Bemenet!$F$2:$F$301,$M6579)=""),"",MAX(INDEX(Bemenet!$E$2:$E$301,$M6579),INDEX(Szabalyok!$A:$A,$N6579))))</f>
        <v/>
      </c>
      <c r="C6579" s="41">
        <f>IF($B6579="","",MIN(INDEX(Bemenet!$F$2:$F$301,$M6579),INDEX(Szabalyok!$B:$B,$N6579)))</f>
        <v/>
      </c>
      <c r="D6579" s="5">
        <f>IF(AND($B6579&lt;&gt;"",$C6579&lt;&gt;"",$B6579&lt;=$C6579),INDEX(Bemenet!$G$2:$G$301,$M6579),"")</f>
        <v/>
      </c>
      <c r="E6579" s="6">
        <f>IF(AND($B6579&lt;&gt;"",$C6579&lt;&gt;"",$B6579&lt;=$C6579),INDEX(Bemenet!$D$2:$D$301,$M6579),"")</f>
        <v/>
      </c>
      <c r="F6579" s="5">
        <f>IF(AND($B6579&lt;&gt;"",$C6579&lt;&gt;"",$B6579&lt;=$C6579),$C6579-$B6579+1,"")</f>
        <v/>
      </c>
      <c r="G6579" s="5">
        <f>IF($F6579="","",$F6579*$D6579)</f>
        <v/>
      </c>
      <c r="H6579" s="42">
        <f>IF($G6579="","",$O6579)</f>
        <v/>
      </c>
      <c r="I6579" s="5">
        <f>IF($G6579="","",$G6579*IF($H6579="",$O6579,$H6579)/100)</f>
        <v/>
      </c>
      <c r="J6579" s="5">
        <f>IF(OR($L6579="",NOT(COUNTIFS($L$2:$L6579,$L6579)=1)),"",SUMIFS($G:$G,$L:$L,$L6579))</f>
        <v/>
      </c>
      <c r="K6579" s="5">
        <f>IF(OR($L6579="",NOT(COUNTIFS($L$2:$L6579,$L6579)=1)),"",SUMIFS($I:$I,$L:$L,$L6579))</f>
        <v/>
      </c>
      <c r="L6579" s="6">
        <f>IF($B6579="","",YEAR($B6579))</f>
        <v/>
      </c>
      <c r="M6579" s="6">
        <f>INT((ROW()-2)/39)+1</f>
        <v/>
      </c>
      <c r="N6579" s="6">
        <f>MOD(ROW()-2,39)+2</f>
        <v/>
      </c>
      <c r="O6579" s="42">
        <f>IF(AND($B6579&lt;&gt;"",$C6579&lt;&gt;"",$B6579&lt;=$C6579),INDEX(Szabalyok!$C:$C,$N6579),"")</f>
        <v/>
      </c>
      <c r="P6579">
        <f>IF(D6579="",P6578,P6578+1)</f>
        <v/>
      </c>
    </row>
    <row r="6580">
      <c r="A6580">
        <f>IF(P6580=P6579,0,P6580)</f>
        <v/>
      </c>
      <c r="B6580" s="41">
        <f>IF($M6580&gt;300,"",IF(OR(INDEX(Bemenet!$E$2:$E$301,$M6580)="",INDEX(Bemenet!$F$2:$F$301,$M6580)=""),"",MAX(INDEX(Bemenet!$E$2:$E$301,$M6580),INDEX(Szabalyok!$A:$A,$N6580))))</f>
        <v/>
      </c>
      <c r="C6580" s="41">
        <f>IF($B6580="","",MIN(INDEX(Bemenet!$F$2:$F$301,$M6580),INDEX(Szabalyok!$B:$B,$N6580)))</f>
        <v/>
      </c>
      <c r="D6580" s="5">
        <f>IF(AND($B6580&lt;&gt;"",$C6580&lt;&gt;"",$B6580&lt;=$C6580),INDEX(Bemenet!$G$2:$G$301,$M6580),"")</f>
        <v/>
      </c>
      <c r="E6580" s="6">
        <f>IF(AND($B6580&lt;&gt;"",$C6580&lt;&gt;"",$B6580&lt;=$C6580),INDEX(Bemenet!$D$2:$D$301,$M6580),"")</f>
        <v/>
      </c>
      <c r="F6580" s="5">
        <f>IF(AND($B6580&lt;&gt;"",$C6580&lt;&gt;"",$B6580&lt;=$C6580),$C6580-$B6580+1,"")</f>
        <v/>
      </c>
      <c r="G6580" s="5">
        <f>IF($F6580="","",$F6580*$D6580)</f>
        <v/>
      </c>
      <c r="H6580" s="42">
        <f>IF($G6580="","",$O6580)</f>
        <v/>
      </c>
      <c r="I6580" s="5">
        <f>IF($G6580="","",$G6580*IF($H6580="",$O6580,$H6580)/100)</f>
        <v/>
      </c>
      <c r="J6580" s="5">
        <f>IF(OR($L6580="",NOT(COUNTIFS($L$2:$L6580,$L6580)=1)),"",SUMIFS($G:$G,$L:$L,$L6580))</f>
        <v/>
      </c>
      <c r="K6580" s="5">
        <f>IF(OR($L6580="",NOT(COUNTIFS($L$2:$L6580,$L6580)=1)),"",SUMIFS($I:$I,$L:$L,$L6580))</f>
        <v/>
      </c>
      <c r="L6580" s="6">
        <f>IF($B6580="","",YEAR($B6580))</f>
        <v/>
      </c>
      <c r="M6580" s="6">
        <f>INT((ROW()-2)/39)+1</f>
        <v/>
      </c>
      <c r="N6580" s="6">
        <f>MOD(ROW()-2,39)+2</f>
        <v/>
      </c>
      <c r="O6580" s="42">
        <f>IF(AND($B6580&lt;&gt;"",$C6580&lt;&gt;"",$B6580&lt;=$C6580),INDEX(Szabalyok!$C:$C,$N6580),"")</f>
        <v/>
      </c>
      <c r="P6580">
        <f>IF(D6580="",P6579,P6579+1)</f>
        <v/>
      </c>
    </row>
    <row r="6581">
      <c r="A6581">
        <f>IF(P6581=P6580,0,P6581)</f>
        <v/>
      </c>
      <c r="B6581" s="41">
        <f>IF($M6581&gt;300,"",IF(OR(INDEX(Bemenet!$E$2:$E$301,$M6581)="",INDEX(Bemenet!$F$2:$F$301,$M6581)=""),"",MAX(INDEX(Bemenet!$E$2:$E$301,$M6581),INDEX(Szabalyok!$A:$A,$N6581))))</f>
        <v/>
      </c>
      <c r="C6581" s="41">
        <f>IF($B6581="","",MIN(INDEX(Bemenet!$F$2:$F$301,$M6581),INDEX(Szabalyok!$B:$B,$N6581)))</f>
        <v/>
      </c>
      <c r="D6581" s="5">
        <f>IF(AND($B6581&lt;&gt;"",$C6581&lt;&gt;"",$B6581&lt;=$C6581),INDEX(Bemenet!$G$2:$G$301,$M6581),"")</f>
        <v/>
      </c>
      <c r="E6581" s="6">
        <f>IF(AND($B6581&lt;&gt;"",$C6581&lt;&gt;"",$B6581&lt;=$C6581),INDEX(Bemenet!$D$2:$D$301,$M6581),"")</f>
        <v/>
      </c>
      <c r="F6581" s="5">
        <f>IF(AND($B6581&lt;&gt;"",$C6581&lt;&gt;"",$B6581&lt;=$C6581),$C6581-$B6581+1,"")</f>
        <v/>
      </c>
      <c r="G6581" s="5">
        <f>IF($F6581="","",$F6581*$D6581)</f>
        <v/>
      </c>
      <c r="H6581" s="42">
        <f>IF($G6581="","",$O6581)</f>
        <v/>
      </c>
      <c r="I6581" s="5">
        <f>IF($G6581="","",$G6581*IF($H6581="",$O6581,$H6581)/100)</f>
        <v/>
      </c>
      <c r="J6581" s="5">
        <f>IF(OR($L6581="",NOT(COUNTIFS($L$2:$L6581,$L6581)=1)),"",SUMIFS($G:$G,$L:$L,$L6581))</f>
        <v/>
      </c>
      <c r="K6581" s="5">
        <f>IF(OR($L6581="",NOT(COUNTIFS($L$2:$L6581,$L6581)=1)),"",SUMIFS($I:$I,$L:$L,$L6581))</f>
        <v/>
      </c>
      <c r="L6581" s="6">
        <f>IF($B6581="","",YEAR($B6581))</f>
        <v/>
      </c>
      <c r="M6581" s="6">
        <f>INT((ROW()-2)/39)+1</f>
        <v/>
      </c>
      <c r="N6581" s="6">
        <f>MOD(ROW()-2,39)+2</f>
        <v/>
      </c>
      <c r="O6581" s="42">
        <f>IF(AND($B6581&lt;&gt;"",$C6581&lt;&gt;"",$B6581&lt;=$C6581),INDEX(Szabalyok!$C:$C,$N6581),"")</f>
        <v/>
      </c>
      <c r="P6581">
        <f>IF(D6581="",P6580,P6580+1)</f>
        <v/>
      </c>
    </row>
    <row r="6582">
      <c r="A6582">
        <f>IF(P6582=P6581,0,P6582)</f>
        <v/>
      </c>
      <c r="B6582" s="41">
        <f>IF($M6582&gt;300,"",IF(OR(INDEX(Bemenet!$E$2:$E$301,$M6582)="",INDEX(Bemenet!$F$2:$F$301,$M6582)=""),"",MAX(INDEX(Bemenet!$E$2:$E$301,$M6582),INDEX(Szabalyok!$A:$A,$N6582))))</f>
        <v/>
      </c>
      <c r="C6582" s="41">
        <f>IF($B6582="","",MIN(INDEX(Bemenet!$F$2:$F$301,$M6582),INDEX(Szabalyok!$B:$B,$N6582)))</f>
        <v/>
      </c>
      <c r="D6582" s="5">
        <f>IF(AND($B6582&lt;&gt;"",$C6582&lt;&gt;"",$B6582&lt;=$C6582),INDEX(Bemenet!$G$2:$G$301,$M6582),"")</f>
        <v/>
      </c>
      <c r="E6582" s="6">
        <f>IF(AND($B6582&lt;&gt;"",$C6582&lt;&gt;"",$B6582&lt;=$C6582),INDEX(Bemenet!$D$2:$D$301,$M6582),"")</f>
        <v/>
      </c>
      <c r="F6582" s="5">
        <f>IF(AND($B6582&lt;&gt;"",$C6582&lt;&gt;"",$B6582&lt;=$C6582),$C6582-$B6582+1,"")</f>
        <v/>
      </c>
      <c r="G6582" s="5">
        <f>IF($F6582="","",$F6582*$D6582)</f>
        <v/>
      </c>
      <c r="H6582" s="42">
        <f>IF($G6582="","",$O6582)</f>
        <v/>
      </c>
      <c r="I6582" s="5">
        <f>IF($G6582="","",$G6582*IF($H6582="",$O6582,$H6582)/100)</f>
        <v/>
      </c>
      <c r="J6582" s="5">
        <f>IF(OR($L6582="",NOT(COUNTIFS($L$2:$L6582,$L6582)=1)),"",SUMIFS($G:$G,$L:$L,$L6582))</f>
        <v/>
      </c>
      <c r="K6582" s="5">
        <f>IF(OR($L6582="",NOT(COUNTIFS($L$2:$L6582,$L6582)=1)),"",SUMIFS($I:$I,$L:$L,$L6582))</f>
        <v/>
      </c>
      <c r="L6582" s="6">
        <f>IF($B6582="","",YEAR($B6582))</f>
        <v/>
      </c>
      <c r="M6582" s="6">
        <f>INT((ROW()-2)/39)+1</f>
        <v/>
      </c>
      <c r="N6582" s="6">
        <f>MOD(ROW()-2,39)+2</f>
        <v/>
      </c>
      <c r="O6582" s="42">
        <f>IF(AND($B6582&lt;&gt;"",$C6582&lt;&gt;"",$B6582&lt;=$C6582),INDEX(Szabalyok!$C:$C,$N6582),"")</f>
        <v/>
      </c>
      <c r="P6582">
        <f>IF(D6582="",P6581,P6581+1)</f>
        <v/>
      </c>
    </row>
    <row r="6583">
      <c r="A6583">
        <f>IF(P6583=P6582,0,P6583)</f>
        <v/>
      </c>
      <c r="B6583" s="41">
        <f>IF($M6583&gt;300,"",IF(OR(INDEX(Bemenet!$E$2:$E$301,$M6583)="",INDEX(Bemenet!$F$2:$F$301,$M6583)=""),"",MAX(INDEX(Bemenet!$E$2:$E$301,$M6583),INDEX(Szabalyok!$A:$A,$N6583))))</f>
        <v/>
      </c>
      <c r="C6583" s="41">
        <f>IF($B6583="","",MIN(INDEX(Bemenet!$F$2:$F$301,$M6583),INDEX(Szabalyok!$B:$B,$N6583)))</f>
        <v/>
      </c>
      <c r="D6583" s="5">
        <f>IF(AND($B6583&lt;&gt;"",$C6583&lt;&gt;"",$B6583&lt;=$C6583),INDEX(Bemenet!$G$2:$G$301,$M6583),"")</f>
        <v/>
      </c>
      <c r="E6583" s="6">
        <f>IF(AND($B6583&lt;&gt;"",$C6583&lt;&gt;"",$B6583&lt;=$C6583),INDEX(Bemenet!$D$2:$D$301,$M6583),"")</f>
        <v/>
      </c>
      <c r="F6583" s="5">
        <f>IF(AND($B6583&lt;&gt;"",$C6583&lt;&gt;"",$B6583&lt;=$C6583),$C6583-$B6583+1,"")</f>
        <v/>
      </c>
      <c r="G6583" s="5">
        <f>IF($F6583="","",$F6583*$D6583)</f>
        <v/>
      </c>
      <c r="H6583" s="42">
        <f>IF($G6583="","",$O6583)</f>
        <v/>
      </c>
      <c r="I6583" s="5">
        <f>IF($G6583="","",$G6583*IF($H6583="",$O6583,$H6583)/100)</f>
        <v/>
      </c>
      <c r="J6583" s="5">
        <f>IF(OR($L6583="",NOT(COUNTIFS($L$2:$L6583,$L6583)=1)),"",SUMIFS($G:$G,$L:$L,$L6583))</f>
        <v/>
      </c>
      <c r="K6583" s="5">
        <f>IF(OR($L6583="",NOT(COUNTIFS($L$2:$L6583,$L6583)=1)),"",SUMIFS($I:$I,$L:$L,$L6583))</f>
        <v/>
      </c>
      <c r="L6583" s="6">
        <f>IF($B6583="","",YEAR($B6583))</f>
        <v/>
      </c>
      <c r="M6583" s="6">
        <f>INT((ROW()-2)/39)+1</f>
        <v/>
      </c>
      <c r="N6583" s="6">
        <f>MOD(ROW()-2,39)+2</f>
        <v/>
      </c>
      <c r="O6583" s="42">
        <f>IF(AND($B6583&lt;&gt;"",$C6583&lt;&gt;"",$B6583&lt;=$C6583),INDEX(Szabalyok!$C:$C,$N6583),"")</f>
        <v/>
      </c>
      <c r="P6583">
        <f>IF(D6583="",P6582,P6582+1)</f>
        <v/>
      </c>
    </row>
    <row r="6584">
      <c r="A6584">
        <f>IF(P6584=P6583,0,P6584)</f>
        <v/>
      </c>
      <c r="B6584" s="41">
        <f>IF($M6584&gt;300,"",IF(OR(INDEX(Bemenet!$E$2:$E$301,$M6584)="",INDEX(Bemenet!$F$2:$F$301,$M6584)=""),"",MAX(INDEX(Bemenet!$E$2:$E$301,$M6584),INDEX(Szabalyok!$A:$A,$N6584))))</f>
        <v/>
      </c>
      <c r="C6584" s="41">
        <f>IF($B6584="","",MIN(INDEX(Bemenet!$F$2:$F$301,$M6584),INDEX(Szabalyok!$B:$B,$N6584)))</f>
        <v/>
      </c>
      <c r="D6584" s="5">
        <f>IF(AND($B6584&lt;&gt;"",$C6584&lt;&gt;"",$B6584&lt;=$C6584),INDEX(Bemenet!$G$2:$G$301,$M6584),"")</f>
        <v/>
      </c>
      <c r="E6584" s="6">
        <f>IF(AND($B6584&lt;&gt;"",$C6584&lt;&gt;"",$B6584&lt;=$C6584),INDEX(Bemenet!$D$2:$D$301,$M6584),"")</f>
        <v/>
      </c>
      <c r="F6584" s="5">
        <f>IF(AND($B6584&lt;&gt;"",$C6584&lt;&gt;"",$B6584&lt;=$C6584),$C6584-$B6584+1,"")</f>
        <v/>
      </c>
      <c r="G6584" s="5">
        <f>IF($F6584="","",$F6584*$D6584)</f>
        <v/>
      </c>
      <c r="H6584" s="42">
        <f>IF($G6584="","",$O6584)</f>
        <v/>
      </c>
      <c r="I6584" s="5">
        <f>IF($G6584="","",$G6584*IF($H6584="",$O6584,$H6584)/100)</f>
        <v/>
      </c>
      <c r="J6584" s="5">
        <f>IF(OR($L6584="",NOT(COUNTIFS($L$2:$L6584,$L6584)=1)),"",SUMIFS($G:$G,$L:$L,$L6584))</f>
        <v/>
      </c>
      <c r="K6584" s="5">
        <f>IF(OR($L6584="",NOT(COUNTIFS($L$2:$L6584,$L6584)=1)),"",SUMIFS($I:$I,$L:$L,$L6584))</f>
        <v/>
      </c>
      <c r="L6584" s="6">
        <f>IF($B6584="","",YEAR($B6584))</f>
        <v/>
      </c>
      <c r="M6584" s="6">
        <f>INT((ROW()-2)/39)+1</f>
        <v/>
      </c>
      <c r="N6584" s="6">
        <f>MOD(ROW()-2,39)+2</f>
        <v/>
      </c>
      <c r="O6584" s="42">
        <f>IF(AND($B6584&lt;&gt;"",$C6584&lt;&gt;"",$B6584&lt;=$C6584),INDEX(Szabalyok!$C:$C,$N6584),"")</f>
        <v/>
      </c>
      <c r="P6584">
        <f>IF(D6584="",P6583,P6583+1)</f>
        <v/>
      </c>
    </row>
    <row r="6585">
      <c r="A6585">
        <f>IF(P6585=P6584,0,P6585)</f>
        <v/>
      </c>
      <c r="B6585" s="41">
        <f>IF($M6585&gt;300,"",IF(OR(INDEX(Bemenet!$E$2:$E$301,$M6585)="",INDEX(Bemenet!$F$2:$F$301,$M6585)=""),"",MAX(INDEX(Bemenet!$E$2:$E$301,$M6585),INDEX(Szabalyok!$A:$A,$N6585))))</f>
        <v/>
      </c>
      <c r="C6585" s="41">
        <f>IF($B6585="","",MIN(INDEX(Bemenet!$F$2:$F$301,$M6585),INDEX(Szabalyok!$B:$B,$N6585)))</f>
        <v/>
      </c>
      <c r="D6585" s="5">
        <f>IF(AND($B6585&lt;&gt;"",$C6585&lt;&gt;"",$B6585&lt;=$C6585),INDEX(Bemenet!$G$2:$G$301,$M6585),"")</f>
        <v/>
      </c>
      <c r="E6585" s="6">
        <f>IF(AND($B6585&lt;&gt;"",$C6585&lt;&gt;"",$B6585&lt;=$C6585),INDEX(Bemenet!$D$2:$D$301,$M6585),"")</f>
        <v/>
      </c>
      <c r="F6585" s="5">
        <f>IF(AND($B6585&lt;&gt;"",$C6585&lt;&gt;"",$B6585&lt;=$C6585),$C6585-$B6585+1,"")</f>
        <v/>
      </c>
      <c r="G6585" s="5">
        <f>IF($F6585="","",$F6585*$D6585)</f>
        <v/>
      </c>
      <c r="H6585" s="42">
        <f>IF($G6585="","",$O6585)</f>
        <v/>
      </c>
      <c r="I6585" s="5">
        <f>IF($G6585="","",$G6585*IF($H6585="",$O6585,$H6585)/100)</f>
        <v/>
      </c>
      <c r="J6585" s="5">
        <f>IF(OR($L6585="",NOT(COUNTIFS($L$2:$L6585,$L6585)=1)),"",SUMIFS($G:$G,$L:$L,$L6585))</f>
        <v/>
      </c>
      <c r="K6585" s="5">
        <f>IF(OR($L6585="",NOT(COUNTIFS($L$2:$L6585,$L6585)=1)),"",SUMIFS($I:$I,$L:$L,$L6585))</f>
        <v/>
      </c>
      <c r="L6585" s="6">
        <f>IF($B6585="","",YEAR($B6585))</f>
        <v/>
      </c>
      <c r="M6585" s="6">
        <f>INT((ROW()-2)/39)+1</f>
        <v/>
      </c>
      <c r="N6585" s="6">
        <f>MOD(ROW()-2,39)+2</f>
        <v/>
      </c>
      <c r="O6585" s="42">
        <f>IF(AND($B6585&lt;&gt;"",$C6585&lt;&gt;"",$B6585&lt;=$C6585),INDEX(Szabalyok!$C:$C,$N6585),"")</f>
        <v/>
      </c>
      <c r="P6585">
        <f>IF(D6585="",P6584,P6584+1)</f>
        <v/>
      </c>
    </row>
    <row r="6586">
      <c r="A6586">
        <f>IF(P6586=P6585,0,P6586)</f>
        <v/>
      </c>
      <c r="B6586" s="41">
        <f>IF($M6586&gt;300,"",IF(OR(INDEX(Bemenet!$E$2:$E$301,$M6586)="",INDEX(Bemenet!$F$2:$F$301,$M6586)=""),"",MAX(INDEX(Bemenet!$E$2:$E$301,$M6586),INDEX(Szabalyok!$A:$A,$N6586))))</f>
        <v/>
      </c>
      <c r="C6586" s="41">
        <f>IF($B6586="","",MIN(INDEX(Bemenet!$F$2:$F$301,$M6586),INDEX(Szabalyok!$B:$B,$N6586)))</f>
        <v/>
      </c>
      <c r="D6586" s="5">
        <f>IF(AND($B6586&lt;&gt;"",$C6586&lt;&gt;"",$B6586&lt;=$C6586),INDEX(Bemenet!$G$2:$G$301,$M6586),"")</f>
        <v/>
      </c>
      <c r="E6586" s="6">
        <f>IF(AND($B6586&lt;&gt;"",$C6586&lt;&gt;"",$B6586&lt;=$C6586),INDEX(Bemenet!$D$2:$D$301,$M6586),"")</f>
        <v/>
      </c>
      <c r="F6586" s="5">
        <f>IF(AND($B6586&lt;&gt;"",$C6586&lt;&gt;"",$B6586&lt;=$C6586),$C6586-$B6586+1,"")</f>
        <v/>
      </c>
      <c r="G6586" s="5">
        <f>IF($F6586="","",$F6586*$D6586)</f>
        <v/>
      </c>
      <c r="H6586" s="42">
        <f>IF($G6586="","",$O6586)</f>
        <v/>
      </c>
      <c r="I6586" s="5">
        <f>IF($G6586="","",$G6586*IF($H6586="",$O6586,$H6586)/100)</f>
        <v/>
      </c>
      <c r="J6586" s="5">
        <f>IF(OR($L6586="",NOT(COUNTIFS($L$2:$L6586,$L6586)=1)),"",SUMIFS($G:$G,$L:$L,$L6586))</f>
        <v/>
      </c>
      <c r="K6586" s="5">
        <f>IF(OR($L6586="",NOT(COUNTIFS($L$2:$L6586,$L6586)=1)),"",SUMIFS($I:$I,$L:$L,$L6586))</f>
        <v/>
      </c>
      <c r="L6586" s="6">
        <f>IF($B6586="","",YEAR($B6586))</f>
        <v/>
      </c>
      <c r="M6586" s="6">
        <f>INT((ROW()-2)/39)+1</f>
        <v/>
      </c>
      <c r="N6586" s="6">
        <f>MOD(ROW()-2,39)+2</f>
        <v/>
      </c>
      <c r="O6586" s="42">
        <f>IF(AND($B6586&lt;&gt;"",$C6586&lt;&gt;"",$B6586&lt;=$C6586),INDEX(Szabalyok!$C:$C,$N6586),"")</f>
        <v/>
      </c>
      <c r="P6586">
        <f>IF(D6586="",P6585,P6585+1)</f>
        <v/>
      </c>
    </row>
    <row r="6587">
      <c r="A6587">
        <f>IF(P6587=P6586,0,P6587)</f>
        <v/>
      </c>
      <c r="B6587" s="41">
        <f>IF($M6587&gt;300,"",IF(OR(INDEX(Bemenet!$E$2:$E$301,$M6587)="",INDEX(Bemenet!$F$2:$F$301,$M6587)=""),"",MAX(INDEX(Bemenet!$E$2:$E$301,$M6587),INDEX(Szabalyok!$A:$A,$N6587))))</f>
        <v/>
      </c>
      <c r="C6587" s="41">
        <f>IF($B6587="","",MIN(INDEX(Bemenet!$F$2:$F$301,$M6587),INDEX(Szabalyok!$B:$B,$N6587)))</f>
        <v/>
      </c>
      <c r="D6587" s="5">
        <f>IF(AND($B6587&lt;&gt;"",$C6587&lt;&gt;"",$B6587&lt;=$C6587),INDEX(Bemenet!$G$2:$G$301,$M6587),"")</f>
        <v/>
      </c>
      <c r="E6587" s="6">
        <f>IF(AND($B6587&lt;&gt;"",$C6587&lt;&gt;"",$B6587&lt;=$C6587),INDEX(Bemenet!$D$2:$D$301,$M6587),"")</f>
        <v/>
      </c>
      <c r="F6587" s="5">
        <f>IF(AND($B6587&lt;&gt;"",$C6587&lt;&gt;"",$B6587&lt;=$C6587),$C6587-$B6587+1,"")</f>
        <v/>
      </c>
      <c r="G6587" s="5">
        <f>IF($F6587="","",$F6587*$D6587)</f>
        <v/>
      </c>
      <c r="H6587" s="42">
        <f>IF($G6587="","",$O6587)</f>
        <v/>
      </c>
      <c r="I6587" s="5">
        <f>IF($G6587="","",$G6587*IF($H6587="",$O6587,$H6587)/100)</f>
        <v/>
      </c>
      <c r="J6587" s="5">
        <f>IF(OR($L6587="",NOT(COUNTIFS($L$2:$L6587,$L6587)=1)),"",SUMIFS($G:$G,$L:$L,$L6587))</f>
        <v/>
      </c>
      <c r="K6587" s="5">
        <f>IF(OR($L6587="",NOT(COUNTIFS($L$2:$L6587,$L6587)=1)),"",SUMIFS($I:$I,$L:$L,$L6587))</f>
        <v/>
      </c>
      <c r="L6587" s="6">
        <f>IF($B6587="","",YEAR($B6587))</f>
        <v/>
      </c>
      <c r="M6587" s="6">
        <f>INT((ROW()-2)/39)+1</f>
        <v/>
      </c>
      <c r="N6587" s="6">
        <f>MOD(ROW()-2,39)+2</f>
        <v/>
      </c>
      <c r="O6587" s="42">
        <f>IF(AND($B6587&lt;&gt;"",$C6587&lt;&gt;"",$B6587&lt;=$C6587),INDEX(Szabalyok!$C:$C,$N6587),"")</f>
        <v/>
      </c>
      <c r="P6587">
        <f>IF(D6587="",P6586,P6586+1)</f>
        <v/>
      </c>
    </row>
    <row r="6588">
      <c r="A6588">
        <f>IF(P6588=P6587,0,P6588)</f>
        <v/>
      </c>
      <c r="B6588" s="41">
        <f>IF($M6588&gt;300,"",IF(OR(INDEX(Bemenet!$E$2:$E$301,$M6588)="",INDEX(Bemenet!$F$2:$F$301,$M6588)=""),"",MAX(INDEX(Bemenet!$E$2:$E$301,$M6588),INDEX(Szabalyok!$A:$A,$N6588))))</f>
        <v/>
      </c>
      <c r="C6588" s="41">
        <f>IF($B6588="","",MIN(INDEX(Bemenet!$F$2:$F$301,$M6588),INDEX(Szabalyok!$B:$B,$N6588)))</f>
        <v/>
      </c>
      <c r="D6588" s="5">
        <f>IF(AND($B6588&lt;&gt;"",$C6588&lt;&gt;"",$B6588&lt;=$C6588),INDEX(Bemenet!$G$2:$G$301,$M6588),"")</f>
        <v/>
      </c>
      <c r="E6588" s="6">
        <f>IF(AND($B6588&lt;&gt;"",$C6588&lt;&gt;"",$B6588&lt;=$C6588),INDEX(Bemenet!$D$2:$D$301,$M6588),"")</f>
        <v/>
      </c>
      <c r="F6588" s="5">
        <f>IF(AND($B6588&lt;&gt;"",$C6588&lt;&gt;"",$B6588&lt;=$C6588),$C6588-$B6588+1,"")</f>
        <v/>
      </c>
      <c r="G6588" s="5">
        <f>IF($F6588="","",$F6588*$D6588)</f>
        <v/>
      </c>
      <c r="H6588" s="42">
        <f>IF($G6588="","",$O6588)</f>
        <v/>
      </c>
      <c r="I6588" s="5">
        <f>IF($G6588="","",$G6588*IF($H6588="",$O6588,$H6588)/100)</f>
        <v/>
      </c>
      <c r="J6588" s="5">
        <f>IF(OR($L6588="",NOT(COUNTIFS($L$2:$L6588,$L6588)=1)),"",SUMIFS($G:$G,$L:$L,$L6588))</f>
        <v/>
      </c>
      <c r="K6588" s="5">
        <f>IF(OR($L6588="",NOT(COUNTIFS($L$2:$L6588,$L6588)=1)),"",SUMIFS($I:$I,$L:$L,$L6588))</f>
        <v/>
      </c>
      <c r="L6588" s="6">
        <f>IF($B6588="","",YEAR($B6588))</f>
        <v/>
      </c>
      <c r="M6588" s="6">
        <f>INT((ROW()-2)/39)+1</f>
        <v/>
      </c>
      <c r="N6588" s="6">
        <f>MOD(ROW()-2,39)+2</f>
        <v/>
      </c>
      <c r="O6588" s="42">
        <f>IF(AND($B6588&lt;&gt;"",$C6588&lt;&gt;"",$B6588&lt;=$C6588),INDEX(Szabalyok!$C:$C,$N6588),"")</f>
        <v/>
      </c>
      <c r="P6588">
        <f>IF(D6588="",P6587,P6587+1)</f>
        <v/>
      </c>
    </row>
    <row r="6589">
      <c r="A6589">
        <f>IF(P6589=P6588,0,P6589)</f>
        <v/>
      </c>
      <c r="B6589" s="41">
        <f>IF($M6589&gt;300,"",IF(OR(INDEX(Bemenet!$E$2:$E$301,$M6589)="",INDEX(Bemenet!$F$2:$F$301,$M6589)=""),"",MAX(INDEX(Bemenet!$E$2:$E$301,$M6589),INDEX(Szabalyok!$A:$A,$N6589))))</f>
        <v/>
      </c>
      <c r="C6589" s="41">
        <f>IF($B6589="","",MIN(INDEX(Bemenet!$F$2:$F$301,$M6589),INDEX(Szabalyok!$B:$B,$N6589)))</f>
        <v/>
      </c>
      <c r="D6589" s="5">
        <f>IF(AND($B6589&lt;&gt;"",$C6589&lt;&gt;"",$B6589&lt;=$C6589),INDEX(Bemenet!$G$2:$G$301,$M6589),"")</f>
        <v/>
      </c>
      <c r="E6589" s="6">
        <f>IF(AND($B6589&lt;&gt;"",$C6589&lt;&gt;"",$B6589&lt;=$C6589),INDEX(Bemenet!$D$2:$D$301,$M6589),"")</f>
        <v/>
      </c>
      <c r="F6589" s="5">
        <f>IF(AND($B6589&lt;&gt;"",$C6589&lt;&gt;"",$B6589&lt;=$C6589),$C6589-$B6589+1,"")</f>
        <v/>
      </c>
      <c r="G6589" s="5">
        <f>IF($F6589="","",$F6589*$D6589)</f>
        <v/>
      </c>
      <c r="H6589" s="42">
        <f>IF($G6589="","",$O6589)</f>
        <v/>
      </c>
      <c r="I6589" s="5">
        <f>IF($G6589="","",$G6589*IF($H6589="",$O6589,$H6589)/100)</f>
        <v/>
      </c>
      <c r="J6589" s="5">
        <f>IF(OR($L6589="",NOT(COUNTIFS($L$2:$L6589,$L6589)=1)),"",SUMIFS($G:$G,$L:$L,$L6589))</f>
        <v/>
      </c>
      <c r="K6589" s="5">
        <f>IF(OR($L6589="",NOT(COUNTIFS($L$2:$L6589,$L6589)=1)),"",SUMIFS($I:$I,$L:$L,$L6589))</f>
        <v/>
      </c>
      <c r="L6589" s="6">
        <f>IF($B6589="","",YEAR($B6589))</f>
        <v/>
      </c>
      <c r="M6589" s="6">
        <f>INT((ROW()-2)/39)+1</f>
        <v/>
      </c>
      <c r="N6589" s="6">
        <f>MOD(ROW()-2,39)+2</f>
        <v/>
      </c>
      <c r="O6589" s="42">
        <f>IF(AND($B6589&lt;&gt;"",$C6589&lt;&gt;"",$B6589&lt;=$C6589),INDEX(Szabalyok!$C:$C,$N6589),"")</f>
        <v/>
      </c>
      <c r="P6589">
        <f>IF(D6589="",P6588,P6588+1)</f>
        <v/>
      </c>
    </row>
    <row r="6590">
      <c r="A6590">
        <f>IF(P6590=P6589,0,P6590)</f>
        <v/>
      </c>
      <c r="B6590" s="41">
        <f>IF($M6590&gt;300,"",IF(OR(INDEX(Bemenet!$E$2:$E$301,$M6590)="",INDEX(Bemenet!$F$2:$F$301,$M6590)=""),"",MAX(INDEX(Bemenet!$E$2:$E$301,$M6590),INDEX(Szabalyok!$A:$A,$N6590))))</f>
        <v/>
      </c>
      <c r="C6590" s="41">
        <f>IF($B6590="","",MIN(INDEX(Bemenet!$F$2:$F$301,$M6590),INDEX(Szabalyok!$B:$B,$N6590)))</f>
        <v/>
      </c>
      <c r="D6590" s="5">
        <f>IF(AND($B6590&lt;&gt;"",$C6590&lt;&gt;"",$B6590&lt;=$C6590),INDEX(Bemenet!$G$2:$G$301,$M6590),"")</f>
        <v/>
      </c>
      <c r="E6590" s="6">
        <f>IF(AND($B6590&lt;&gt;"",$C6590&lt;&gt;"",$B6590&lt;=$C6590),INDEX(Bemenet!$D$2:$D$301,$M6590),"")</f>
        <v/>
      </c>
      <c r="F6590" s="5">
        <f>IF(AND($B6590&lt;&gt;"",$C6590&lt;&gt;"",$B6590&lt;=$C6590),$C6590-$B6590+1,"")</f>
        <v/>
      </c>
      <c r="G6590" s="5">
        <f>IF($F6590="","",$F6590*$D6590)</f>
        <v/>
      </c>
      <c r="H6590" s="42">
        <f>IF($G6590="","",$O6590)</f>
        <v/>
      </c>
      <c r="I6590" s="5">
        <f>IF($G6590="","",$G6590*IF($H6590="",$O6590,$H6590)/100)</f>
        <v/>
      </c>
      <c r="J6590" s="5">
        <f>IF(OR($L6590="",NOT(COUNTIFS($L$2:$L6590,$L6590)=1)),"",SUMIFS($G:$G,$L:$L,$L6590))</f>
        <v/>
      </c>
      <c r="K6590" s="5">
        <f>IF(OR($L6590="",NOT(COUNTIFS($L$2:$L6590,$L6590)=1)),"",SUMIFS($I:$I,$L:$L,$L6590))</f>
        <v/>
      </c>
      <c r="L6590" s="6">
        <f>IF($B6590="","",YEAR($B6590))</f>
        <v/>
      </c>
      <c r="M6590" s="6">
        <f>INT((ROW()-2)/39)+1</f>
        <v/>
      </c>
      <c r="N6590" s="6">
        <f>MOD(ROW()-2,39)+2</f>
        <v/>
      </c>
      <c r="O6590" s="42">
        <f>IF(AND($B6590&lt;&gt;"",$C6590&lt;&gt;"",$B6590&lt;=$C6590),INDEX(Szabalyok!$C:$C,$N6590),"")</f>
        <v/>
      </c>
      <c r="P6590">
        <f>IF(D6590="",P6589,P6589+1)</f>
        <v/>
      </c>
    </row>
    <row r="6591">
      <c r="A6591">
        <f>IF(P6591=P6590,0,P6591)</f>
        <v/>
      </c>
      <c r="B6591" s="41">
        <f>IF($M6591&gt;300,"",IF(OR(INDEX(Bemenet!$E$2:$E$301,$M6591)="",INDEX(Bemenet!$F$2:$F$301,$M6591)=""),"",MAX(INDEX(Bemenet!$E$2:$E$301,$M6591),INDEX(Szabalyok!$A:$A,$N6591))))</f>
        <v/>
      </c>
      <c r="C6591" s="41">
        <f>IF($B6591="","",MIN(INDEX(Bemenet!$F$2:$F$301,$M6591),INDEX(Szabalyok!$B:$B,$N6591)))</f>
        <v/>
      </c>
      <c r="D6591" s="5">
        <f>IF(AND($B6591&lt;&gt;"",$C6591&lt;&gt;"",$B6591&lt;=$C6591),INDEX(Bemenet!$G$2:$G$301,$M6591),"")</f>
        <v/>
      </c>
      <c r="E6591" s="6">
        <f>IF(AND($B6591&lt;&gt;"",$C6591&lt;&gt;"",$B6591&lt;=$C6591),INDEX(Bemenet!$D$2:$D$301,$M6591),"")</f>
        <v/>
      </c>
      <c r="F6591" s="5">
        <f>IF(AND($B6591&lt;&gt;"",$C6591&lt;&gt;"",$B6591&lt;=$C6591),$C6591-$B6591+1,"")</f>
        <v/>
      </c>
      <c r="G6591" s="5">
        <f>IF($F6591="","",$F6591*$D6591)</f>
        <v/>
      </c>
      <c r="H6591" s="42">
        <f>IF($G6591="","",$O6591)</f>
        <v/>
      </c>
      <c r="I6591" s="5">
        <f>IF($G6591="","",$G6591*IF($H6591="",$O6591,$H6591)/100)</f>
        <v/>
      </c>
      <c r="J6591" s="5">
        <f>IF(OR($L6591="",NOT(COUNTIFS($L$2:$L6591,$L6591)=1)),"",SUMIFS($G:$G,$L:$L,$L6591))</f>
        <v/>
      </c>
      <c r="K6591" s="5">
        <f>IF(OR($L6591="",NOT(COUNTIFS($L$2:$L6591,$L6591)=1)),"",SUMIFS($I:$I,$L:$L,$L6591))</f>
        <v/>
      </c>
      <c r="L6591" s="6">
        <f>IF($B6591="","",YEAR($B6591))</f>
        <v/>
      </c>
      <c r="M6591" s="6">
        <f>INT((ROW()-2)/39)+1</f>
        <v/>
      </c>
      <c r="N6591" s="6">
        <f>MOD(ROW()-2,39)+2</f>
        <v/>
      </c>
      <c r="O6591" s="42">
        <f>IF(AND($B6591&lt;&gt;"",$C6591&lt;&gt;"",$B6591&lt;=$C6591),INDEX(Szabalyok!$C:$C,$N6591),"")</f>
        <v/>
      </c>
      <c r="P6591">
        <f>IF(D6591="",P6590,P6590+1)</f>
        <v/>
      </c>
    </row>
    <row r="6592">
      <c r="A6592">
        <f>IF(P6592=P6591,0,P6592)</f>
        <v/>
      </c>
      <c r="B6592" s="41">
        <f>IF($M6592&gt;300,"",IF(OR(INDEX(Bemenet!$E$2:$E$301,$M6592)="",INDEX(Bemenet!$F$2:$F$301,$M6592)=""),"",MAX(INDEX(Bemenet!$E$2:$E$301,$M6592),INDEX(Szabalyok!$A:$A,$N6592))))</f>
        <v/>
      </c>
      <c r="C6592" s="41">
        <f>IF($B6592="","",MIN(INDEX(Bemenet!$F$2:$F$301,$M6592),INDEX(Szabalyok!$B:$B,$N6592)))</f>
        <v/>
      </c>
      <c r="D6592" s="5">
        <f>IF(AND($B6592&lt;&gt;"",$C6592&lt;&gt;"",$B6592&lt;=$C6592),INDEX(Bemenet!$G$2:$G$301,$M6592),"")</f>
        <v/>
      </c>
      <c r="E6592" s="6">
        <f>IF(AND($B6592&lt;&gt;"",$C6592&lt;&gt;"",$B6592&lt;=$C6592),INDEX(Bemenet!$D$2:$D$301,$M6592),"")</f>
        <v/>
      </c>
      <c r="F6592" s="5">
        <f>IF(AND($B6592&lt;&gt;"",$C6592&lt;&gt;"",$B6592&lt;=$C6592),$C6592-$B6592+1,"")</f>
        <v/>
      </c>
      <c r="G6592" s="5">
        <f>IF($F6592="","",$F6592*$D6592)</f>
        <v/>
      </c>
      <c r="H6592" s="42">
        <f>IF($G6592="","",$O6592)</f>
        <v/>
      </c>
      <c r="I6592" s="5">
        <f>IF($G6592="","",$G6592*IF($H6592="",$O6592,$H6592)/100)</f>
        <v/>
      </c>
      <c r="J6592" s="5">
        <f>IF(OR($L6592="",NOT(COUNTIFS($L$2:$L6592,$L6592)=1)),"",SUMIFS($G:$G,$L:$L,$L6592))</f>
        <v/>
      </c>
      <c r="K6592" s="5">
        <f>IF(OR($L6592="",NOT(COUNTIFS($L$2:$L6592,$L6592)=1)),"",SUMIFS($I:$I,$L:$L,$L6592))</f>
        <v/>
      </c>
      <c r="L6592" s="6">
        <f>IF($B6592="","",YEAR($B6592))</f>
        <v/>
      </c>
      <c r="M6592" s="6">
        <f>INT((ROW()-2)/39)+1</f>
        <v/>
      </c>
      <c r="N6592" s="6">
        <f>MOD(ROW()-2,39)+2</f>
        <v/>
      </c>
      <c r="O6592" s="42">
        <f>IF(AND($B6592&lt;&gt;"",$C6592&lt;&gt;"",$B6592&lt;=$C6592),INDEX(Szabalyok!$C:$C,$N6592),"")</f>
        <v/>
      </c>
      <c r="P6592">
        <f>IF(D6592="",P6591,P6591+1)</f>
        <v/>
      </c>
    </row>
    <row r="6593">
      <c r="A6593">
        <f>IF(P6593=P6592,0,P6593)</f>
        <v/>
      </c>
      <c r="B6593" s="41">
        <f>IF($M6593&gt;300,"",IF(OR(INDEX(Bemenet!$E$2:$E$301,$M6593)="",INDEX(Bemenet!$F$2:$F$301,$M6593)=""),"",MAX(INDEX(Bemenet!$E$2:$E$301,$M6593),INDEX(Szabalyok!$A:$A,$N6593))))</f>
        <v/>
      </c>
      <c r="C6593" s="41">
        <f>IF($B6593="","",MIN(INDEX(Bemenet!$F$2:$F$301,$M6593),INDEX(Szabalyok!$B:$B,$N6593)))</f>
        <v/>
      </c>
      <c r="D6593" s="5">
        <f>IF(AND($B6593&lt;&gt;"",$C6593&lt;&gt;"",$B6593&lt;=$C6593),INDEX(Bemenet!$G$2:$G$301,$M6593),"")</f>
        <v/>
      </c>
      <c r="E6593" s="6">
        <f>IF(AND($B6593&lt;&gt;"",$C6593&lt;&gt;"",$B6593&lt;=$C6593),INDEX(Bemenet!$D$2:$D$301,$M6593),"")</f>
        <v/>
      </c>
      <c r="F6593" s="5">
        <f>IF(AND($B6593&lt;&gt;"",$C6593&lt;&gt;"",$B6593&lt;=$C6593),$C6593-$B6593+1,"")</f>
        <v/>
      </c>
      <c r="G6593" s="5">
        <f>IF($F6593="","",$F6593*$D6593)</f>
        <v/>
      </c>
      <c r="H6593" s="42">
        <f>IF($G6593="","",$O6593)</f>
        <v/>
      </c>
      <c r="I6593" s="5">
        <f>IF($G6593="","",$G6593*IF($H6593="",$O6593,$H6593)/100)</f>
        <v/>
      </c>
      <c r="J6593" s="5">
        <f>IF(OR($L6593="",NOT(COUNTIFS($L$2:$L6593,$L6593)=1)),"",SUMIFS($G:$G,$L:$L,$L6593))</f>
        <v/>
      </c>
      <c r="K6593" s="5">
        <f>IF(OR($L6593="",NOT(COUNTIFS($L$2:$L6593,$L6593)=1)),"",SUMIFS($I:$I,$L:$L,$L6593))</f>
        <v/>
      </c>
      <c r="L6593" s="6">
        <f>IF($B6593="","",YEAR($B6593))</f>
        <v/>
      </c>
      <c r="M6593" s="6">
        <f>INT((ROW()-2)/39)+1</f>
        <v/>
      </c>
      <c r="N6593" s="6">
        <f>MOD(ROW()-2,39)+2</f>
        <v/>
      </c>
      <c r="O6593" s="42">
        <f>IF(AND($B6593&lt;&gt;"",$C6593&lt;&gt;"",$B6593&lt;=$C6593),INDEX(Szabalyok!$C:$C,$N6593),"")</f>
        <v/>
      </c>
      <c r="P6593">
        <f>IF(D6593="",P6592,P6592+1)</f>
        <v/>
      </c>
    </row>
    <row r="6594">
      <c r="A6594">
        <f>IF(P6594=P6593,0,P6594)</f>
        <v/>
      </c>
      <c r="B6594" s="41">
        <f>IF($M6594&gt;300,"",IF(OR(INDEX(Bemenet!$E$2:$E$301,$M6594)="",INDEX(Bemenet!$F$2:$F$301,$M6594)=""),"",MAX(INDEX(Bemenet!$E$2:$E$301,$M6594),INDEX(Szabalyok!$A:$A,$N6594))))</f>
        <v/>
      </c>
      <c r="C6594" s="41">
        <f>IF($B6594="","",MIN(INDEX(Bemenet!$F$2:$F$301,$M6594),INDEX(Szabalyok!$B:$B,$N6594)))</f>
        <v/>
      </c>
      <c r="D6594" s="5">
        <f>IF(AND($B6594&lt;&gt;"",$C6594&lt;&gt;"",$B6594&lt;=$C6594),INDEX(Bemenet!$G$2:$G$301,$M6594),"")</f>
        <v/>
      </c>
      <c r="E6594" s="6">
        <f>IF(AND($B6594&lt;&gt;"",$C6594&lt;&gt;"",$B6594&lt;=$C6594),INDEX(Bemenet!$D$2:$D$301,$M6594),"")</f>
        <v/>
      </c>
      <c r="F6594" s="5">
        <f>IF(AND($B6594&lt;&gt;"",$C6594&lt;&gt;"",$B6594&lt;=$C6594),$C6594-$B6594+1,"")</f>
        <v/>
      </c>
      <c r="G6594" s="5">
        <f>IF($F6594="","",$F6594*$D6594)</f>
        <v/>
      </c>
      <c r="H6594" s="42">
        <f>IF($G6594="","",$O6594)</f>
        <v/>
      </c>
      <c r="I6594" s="5">
        <f>IF($G6594="","",$G6594*IF($H6594="",$O6594,$H6594)/100)</f>
        <v/>
      </c>
      <c r="J6594" s="5">
        <f>IF(OR($L6594="",NOT(COUNTIFS($L$2:$L6594,$L6594)=1)),"",SUMIFS($G:$G,$L:$L,$L6594))</f>
        <v/>
      </c>
      <c r="K6594" s="5">
        <f>IF(OR($L6594="",NOT(COUNTIFS($L$2:$L6594,$L6594)=1)),"",SUMIFS($I:$I,$L:$L,$L6594))</f>
        <v/>
      </c>
      <c r="L6594" s="6">
        <f>IF($B6594="","",YEAR($B6594))</f>
        <v/>
      </c>
      <c r="M6594" s="6">
        <f>INT((ROW()-2)/39)+1</f>
        <v/>
      </c>
      <c r="N6594" s="6">
        <f>MOD(ROW()-2,39)+2</f>
        <v/>
      </c>
      <c r="O6594" s="42">
        <f>IF(AND($B6594&lt;&gt;"",$C6594&lt;&gt;"",$B6594&lt;=$C6594),INDEX(Szabalyok!$C:$C,$N6594),"")</f>
        <v/>
      </c>
      <c r="P6594">
        <f>IF(D6594="",P6593,P6593+1)</f>
        <v/>
      </c>
    </row>
    <row r="6595">
      <c r="A6595">
        <f>IF(P6595=P6594,0,P6595)</f>
        <v/>
      </c>
      <c r="B6595" s="41">
        <f>IF($M6595&gt;300,"",IF(OR(INDEX(Bemenet!$E$2:$E$301,$M6595)="",INDEX(Bemenet!$F$2:$F$301,$M6595)=""),"",MAX(INDEX(Bemenet!$E$2:$E$301,$M6595),INDEX(Szabalyok!$A:$A,$N6595))))</f>
        <v/>
      </c>
      <c r="C6595" s="41">
        <f>IF($B6595="","",MIN(INDEX(Bemenet!$F$2:$F$301,$M6595),INDEX(Szabalyok!$B:$B,$N6595)))</f>
        <v/>
      </c>
      <c r="D6595" s="5">
        <f>IF(AND($B6595&lt;&gt;"",$C6595&lt;&gt;"",$B6595&lt;=$C6595),INDEX(Bemenet!$G$2:$G$301,$M6595),"")</f>
        <v/>
      </c>
      <c r="E6595" s="6">
        <f>IF(AND($B6595&lt;&gt;"",$C6595&lt;&gt;"",$B6595&lt;=$C6595),INDEX(Bemenet!$D$2:$D$301,$M6595),"")</f>
        <v/>
      </c>
      <c r="F6595" s="5">
        <f>IF(AND($B6595&lt;&gt;"",$C6595&lt;&gt;"",$B6595&lt;=$C6595),$C6595-$B6595+1,"")</f>
        <v/>
      </c>
      <c r="G6595" s="5">
        <f>IF($F6595="","",$F6595*$D6595)</f>
        <v/>
      </c>
      <c r="H6595" s="42">
        <f>IF($G6595="","",$O6595)</f>
        <v/>
      </c>
      <c r="I6595" s="5">
        <f>IF($G6595="","",$G6595*IF($H6595="",$O6595,$H6595)/100)</f>
        <v/>
      </c>
      <c r="J6595" s="5">
        <f>IF(OR($L6595="",NOT(COUNTIFS($L$2:$L6595,$L6595)=1)),"",SUMIFS($G:$G,$L:$L,$L6595))</f>
        <v/>
      </c>
      <c r="K6595" s="5">
        <f>IF(OR($L6595="",NOT(COUNTIFS($L$2:$L6595,$L6595)=1)),"",SUMIFS($I:$I,$L:$L,$L6595))</f>
        <v/>
      </c>
      <c r="L6595" s="6">
        <f>IF($B6595="","",YEAR($B6595))</f>
        <v/>
      </c>
      <c r="M6595" s="6">
        <f>INT((ROW()-2)/39)+1</f>
        <v/>
      </c>
      <c r="N6595" s="6">
        <f>MOD(ROW()-2,39)+2</f>
        <v/>
      </c>
      <c r="O6595" s="42">
        <f>IF(AND($B6595&lt;&gt;"",$C6595&lt;&gt;"",$B6595&lt;=$C6595),INDEX(Szabalyok!$C:$C,$N6595),"")</f>
        <v/>
      </c>
      <c r="P6595">
        <f>IF(D6595="",P6594,P6594+1)</f>
        <v/>
      </c>
    </row>
    <row r="6596">
      <c r="A6596">
        <f>IF(P6596=P6595,0,P6596)</f>
        <v/>
      </c>
      <c r="B6596" s="41">
        <f>IF($M6596&gt;300,"",IF(OR(INDEX(Bemenet!$E$2:$E$301,$M6596)="",INDEX(Bemenet!$F$2:$F$301,$M6596)=""),"",MAX(INDEX(Bemenet!$E$2:$E$301,$M6596),INDEX(Szabalyok!$A:$A,$N6596))))</f>
        <v/>
      </c>
      <c r="C6596" s="41">
        <f>IF($B6596="","",MIN(INDEX(Bemenet!$F$2:$F$301,$M6596),INDEX(Szabalyok!$B:$B,$N6596)))</f>
        <v/>
      </c>
      <c r="D6596" s="5">
        <f>IF(AND($B6596&lt;&gt;"",$C6596&lt;&gt;"",$B6596&lt;=$C6596),INDEX(Bemenet!$G$2:$G$301,$M6596),"")</f>
        <v/>
      </c>
      <c r="E6596" s="6">
        <f>IF(AND($B6596&lt;&gt;"",$C6596&lt;&gt;"",$B6596&lt;=$C6596),INDEX(Bemenet!$D$2:$D$301,$M6596),"")</f>
        <v/>
      </c>
      <c r="F6596" s="5">
        <f>IF(AND($B6596&lt;&gt;"",$C6596&lt;&gt;"",$B6596&lt;=$C6596),$C6596-$B6596+1,"")</f>
        <v/>
      </c>
      <c r="G6596" s="5">
        <f>IF($F6596="","",$F6596*$D6596)</f>
        <v/>
      </c>
      <c r="H6596" s="42">
        <f>IF($G6596="","",$O6596)</f>
        <v/>
      </c>
      <c r="I6596" s="5">
        <f>IF($G6596="","",$G6596*IF($H6596="",$O6596,$H6596)/100)</f>
        <v/>
      </c>
      <c r="J6596" s="5">
        <f>IF(OR($L6596="",NOT(COUNTIFS($L$2:$L6596,$L6596)=1)),"",SUMIFS($G:$G,$L:$L,$L6596))</f>
        <v/>
      </c>
      <c r="K6596" s="5">
        <f>IF(OR($L6596="",NOT(COUNTIFS($L$2:$L6596,$L6596)=1)),"",SUMIFS($I:$I,$L:$L,$L6596))</f>
        <v/>
      </c>
      <c r="L6596" s="6">
        <f>IF($B6596="","",YEAR($B6596))</f>
        <v/>
      </c>
      <c r="M6596" s="6">
        <f>INT((ROW()-2)/39)+1</f>
        <v/>
      </c>
      <c r="N6596" s="6">
        <f>MOD(ROW()-2,39)+2</f>
        <v/>
      </c>
      <c r="O6596" s="42">
        <f>IF(AND($B6596&lt;&gt;"",$C6596&lt;&gt;"",$B6596&lt;=$C6596),INDEX(Szabalyok!$C:$C,$N6596),"")</f>
        <v/>
      </c>
      <c r="P6596">
        <f>IF(D6596="",P6595,P6595+1)</f>
        <v/>
      </c>
    </row>
    <row r="6597">
      <c r="A6597">
        <f>IF(P6597=P6596,0,P6597)</f>
        <v/>
      </c>
      <c r="B6597" s="41">
        <f>IF($M6597&gt;300,"",IF(OR(INDEX(Bemenet!$E$2:$E$301,$M6597)="",INDEX(Bemenet!$F$2:$F$301,$M6597)=""),"",MAX(INDEX(Bemenet!$E$2:$E$301,$M6597),INDEX(Szabalyok!$A:$A,$N6597))))</f>
        <v/>
      </c>
      <c r="C6597" s="41">
        <f>IF($B6597="","",MIN(INDEX(Bemenet!$F$2:$F$301,$M6597),INDEX(Szabalyok!$B:$B,$N6597)))</f>
        <v/>
      </c>
      <c r="D6597" s="5">
        <f>IF(AND($B6597&lt;&gt;"",$C6597&lt;&gt;"",$B6597&lt;=$C6597),INDEX(Bemenet!$G$2:$G$301,$M6597),"")</f>
        <v/>
      </c>
      <c r="E6597" s="6">
        <f>IF(AND($B6597&lt;&gt;"",$C6597&lt;&gt;"",$B6597&lt;=$C6597),INDEX(Bemenet!$D$2:$D$301,$M6597),"")</f>
        <v/>
      </c>
      <c r="F6597" s="5">
        <f>IF(AND($B6597&lt;&gt;"",$C6597&lt;&gt;"",$B6597&lt;=$C6597),$C6597-$B6597+1,"")</f>
        <v/>
      </c>
      <c r="G6597" s="5">
        <f>IF($F6597="","",$F6597*$D6597)</f>
        <v/>
      </c>
      <c r="H6597" s="42">
        <f>IF($G6597="","",$O6597)</f>
        <v/>
      </c>
      <c r="I6597" s="5">
        <f>IF($G6597="","",$G6597*IF($H6597="",$O6597,$H6597)/100)</f>
        <v/>
      </c>
      <c r="J6597" s="5">
        <f>IF(OR($L6597="",NOT(COUNTIFS($L$2:$L6597,$L6597)=1)),"",SUMIFS($G:$G,$L:$L,$L6597))</f>
        <v/>
      </c>
      <c r="K6597" s="5">
        <f>IF(OR($L6597="",NOT(COUNTIFS($L$2:$L6597,$L6597)=1)),"",SUMIFS($I:$I,$L:$L,$L6597))</f>
        <v/>
      </c>
      <c r="L6597" s="6">
        <f>IF($B6597="","",YEAR($B6597))</f>
        <v/>
      </c>
      <c r="M6597" s="6">
        <f>INT((ROW()-2)/39)+1</f>
        <v/>
      </c>
      <c r="N6597" s="6">
        <f>MOD(ROW()-2,39)+2</f>
        <v/>
      </c>
      <c r="O6597" s="42">
        <f>IF(AND($B6597&lt;&gt;"",$C6597&lt;&gt;"",$B6597&lt;=$C6597),INDEX(Szabalyok!$C:$C,$N6597),"")</f>
        <v/>
      </c>
      <c r="P6597">
        <f>IF(D6597="",P6596,P6596+1)</f>
        <v/>
      </c>
    </row>
    <row r="6598">
      <c r="A6598">
        <f>IF(P6598=P6597,0,P6598)</f>
        <v/>
      </c>
      <c r="B6598" s="41">
        <f>IF($M6598&gt;300,"",IF(OR(INDEX(Bemenet!$E$2:$E$301,$M6598)="",INDEX(Bemenet!$F$2:$F$301,$M6598)=""),"",MAX(INDEX(Bemenet!$E$2:$E$301,$M6598),INDEX(Szabalyok!$A:$A,$N6598))))</f>
        <v/>
      </c>
      <c r="C6598" s="41">
        <f>IF($B6598="","",MIN(INDEX(Bemenet!$F$2:$F$301,$M6598),INDEX(Szabalyok!$B:$B,$N6598)))</f>
        <v/>
      </c>
      <c r="D6598" s="5">
        <f>IF(AND($B6598&lt;&gt;"",$C6598&lt;&gt;"",$B6598&lt;=$C6598),INDEX(Bemenet!$G$2:$G$301,$M6598),"")</f>
        <v/>
      </c>
      <c r="E6598" s="6">
        <f>IF(AND($B6598&lt;&gt;"",$C6598&lt;&gt;"",$B6598&lt;=$C6598),INDEX(Bemenet!$D$2:$D$301,$M6598),"")</f>
        <v/>
      </c>
      <c r="F6598" s="5">
        <f>IF(AND($B6598&lt;&gt;"",$C6598&lt;&gt;"",$B6598&lt;=$C6598),$C6598-$B6598+1,"")</f>
        <v/>
      </c>
      <c r="G6598" s="5">
        <f>IF($F6598="","",$F6598*$D6598)</f>
        <v/>
      </c>
      <c r="H6598" s="42">
        <f>IF($G6598="","",$O6598)</f>
        <v/>
      </c>
      <c r="I6598" s="5">
        <f>IF($G6598="","",$G6598*IF($H6598="",$O6598,$H6598)/100)</f>
        <v/>
      </c>
      <c r="J6598" s="5">
        <f>IF(OR($L6598="",NOT(COUNTIFS($L$2:$L6598,$L6598)=1)),"",SUMIFS($G:$G,$L:$L,$L6598))</f>
        <v/>
      </c>
      <c r="K6598" s="5">
        <f>IF(OR($L6598="",NOT(COUNTIFS($L$2:$L6598,$L6598)=1)),"",SUMIFS($I:$I,$L:$L,$L6598))</f>
        <v/>
      </c>
      <c r="L6598" s="6">
        <f>IF($B6598="","",YEAR($B6598))</f>
        <v/>
      </c>
      <c r="M6598" s="6">
        <f>INT((ROW()-2)/39)+1</f>
        <v/>
      </c>
      <c r="N6598" s="6">
        <f>MOD(ROW()-2,39)+2</f>
        <v/>
      </c>
      <c r="O6598" s="42">
        <f>IF(AND($B6598&lt;&gt;"",$C6598&lt;&gt;"",$B6598&lt;=$C6598),INDEX(Szabalyok!$C:$C,$N6598),"")</f>
        <v/>
      </c>
      <c r="P6598">
        <f>IF(D6598="",P6597,P6597+1)</f>
        <v/>
      </c>
    </row>
    <row r="6599">
      <c r="A6599">
        <f>IF(P6599=P6598,0,P6599)</f>
        <v/>
      </c>
      <c r="B6599" s="41">
        <f>IF($M6599&gt;300,"",IF(OR(INDEX(Bemenet!$E$2:$E$301,$M6599)="",INDEX(Bemenet!$F$2:$F$301,$M6599)=""),"",MAX(INDEX(Bemenet!$E$2:$E$301,$M6599),INDEX(Szabalyok!$A:$A,$N6599))))</f>
        <v/>
      </c>
      <c r="C6599" s="41">
        <f>IF($B6599="","",MIN(INDEX(Bemenet!$F$2:$F$301,$M6599),INDEX(Szabalyok!$B:$B,$N6599)))</f>
        <v/>
      </c>
      <c r="D6599" s="5">
        <f>IF(AND($B6599&lt;&gt;"",$C6599&lt;&gt;"",$B6599&lt;=$C6599),INDEX(Bemenet!$G$2:$G$301,$M6599),"")</f>
        <v/>
      </c>
      <c r="E6599" s="6">
        <f>IF(AND($B6599&lt;&gt;"",$C6599&lt;&gt;"",$B6599&lt;=$C6599),INDEX(Bemenet!$D$2:$D$301,$M6599),"")</f>
        <v/>
      </c>
      <c r="F6599" s="5">
        <f>IF(AND($B6599&lt;&gt;"",$C6599&lt;&gt;"",$B6599&lt;=$C6599),$C6599-$B6599+1,"")</f>
        <v/>
      </c>
      <c r="G6599" s="5">
        <f>IF($F6599="","",$F6599*$D6599)</f>
        <v/>
      </c>
      <c r="H6599" s="42">
        <f>IF($G6599="","",$O6599)</f>
        <v/>
      </c>
      <c r="I6599" s="5">
        <f>IF($G6599="","",$G6599*IF($H6599="",$O6599,$H6599)/100)</f>
        <v/>
      </c>
      <c r="J6599" s="5">
        <f>IF(OR($L6599="",NOT(COUNTIFS($L$2:$L6599,$L6599)=1)),"",SUMIFS($G:$G,$L:$L,$L6599))</f>
        <v/>
      </c>
      <c r="K6599" s="5">
        <f>IF(OR($L6599="",NOT(COUNTIFS($L$2:$L6599,$L6599)=1)),"",SUMIFS($I:$I,$L:$L,$L6599))</f>
        <v/>
      </c>
      <c r="L6599" s="6">
        <f>IF($B6599="","",YEAR($B6599))</f>
        <v/>
      </c>
      <c r="M6599" s="6">
        <f>INT((ROW()-2)/39)+1</f>
        <v/>
      </c>
      <c r="N6599" s="6">
        <f>MOD(ROW()-2,39)+2</f>
        <v/>
      </c>
      <c r="O6599" s="42">
        <f>IF(AND($B6599&lt;&gt;"",$C6599&lt;&gt;"",$B6599&lt;=$C6599),INDEX(Szabalyok!$C:$C,$N6599),"")</f>
        <v/>
      </c>
      <c r="P6599">
        <f>IF(D6599="",P6598,P6598+1)</f>
        <v/>
      </c>
    </row>
    <row r="6600">
      <c r="A6600">
        <f>IF(P6600=P6599,0,P6600)</f>
        <v/>
      </c>
      <c r="B6600" s="41">
        <f>IF($M6600&gt;300,"",IF(OR(INDEX(Bemenet!$E$2:$E$301,$M6600)="",INDEX(Bemenet!$F$2:$F$301,$M6600)=""),"",MAX(INDEX(Bemenet!$E$2:$E$301,$M6600),INDEX(Szabalyok!$A:$A,$N6600))))</f>
        <v/>
      </c>
      <c r="C6600" s="41">
        <f>IF($B6600="","",MIN(INDEX(Bemenet!$F$2:$F$301,$M6600),INDEX(Szabalyok!$B:$B,$N6600)))</f>
        <v/>
      </c>
      <c r="D6600" s="5">
        <f>IF(AND($B6600&lt;&gt;"",$C6600&lt;&gt;"",$B6600&lt;=$C6600),INDEX(Bemenet!$G$2:$G$301,$M6600),"")</f>
        <v/>
      </c>
      <c r="E6600" s="6">
        <f>IF(AND($B6600&lt;&gt;"",$C6600&lt;&gt;"",$B6600&lt;=$C6600),INDEX(Bemenet!$D$2:$D$301,$M6600),"")</f>
        <v/>
      </c>
      <c r="F6600" s="5">
        <f>IF(AND($B6600&lt;&gt;"",$C6600&lt;&gt;"",$B6600&lt;=$C6600),$C6600-$B6600+1,"")</f>
        <v/>
      </c>
      <c r="G6600" s="5">
        <f>IF($F6600="","",$F6600*$D6600)</f>
        <v/>
      </c>
      <c r="H6600" s="42">
        <f>IF($G6600="","",$O6600)</f>
        <v/>
      </c>
      <c r="I6600" s="5">
        <f>IF($G6600="","",$G6600*IF($H6600="",$O6600,$H6600)/100)</f>
        <v/>
      </c>
      <c r="J6600" s="5">
        <f>IF(OR($L6600="",NOT(COUNTIFS($L$2:$L6600,$L6600)=1)),"",SUMIFS($G:$G,$L:$L,$L6600))</f>
        <v/>
      </c>
      <c r="K6600" s="5">
        <f>IF(OR($L6600="",NOT(COUNTIFS($L$2:$L6600,$L6600)=1)),"",SUMIFS($I:$I,$L:$L,$L6600))</f>
        <v/>
      </c>
      <c r="L6600" s="6">
        <f>IF($B6600="","",YEAR($B6600))</f>
        <v/>
      </c>
      <c r="M6600" s="6">
        <f>INT((ROW()-2)/39)+1</f>
        <v/>
      </c>
      <c r="N6600" s="6">
        <f>MOD(ROW()-2,39)+2</f>
        <v/>
      </c>
      <c r="O6600" s="42">
        <f>IF(AND($B6600&lt;&gt;"",$C6600&lt;&gt;"",$B6600&lt;=$C6600),INDEX(Szabalyok!$C:$C,$N6600),"")</f>
        <v/>
      </c>
      <c r="P6600">
        <f>IF(D6600="",P6599,P6599+1)</f>
        <v/>
      </c>
    </row>
    <row r="6601">
      <c r="A6601">
        <f>IF(P6601=P6600,0,P6601)</f>
        <v/>
      </c>
      <c r="B6601" s="41">
        <f>IF($M6601&gt;300,"",IF(OR(INDEX(Bemenet!$E$2:$E$301,$M6601)="",INDEX(Bemenet!$F$2:$F$301,$M6601)=""),"",MAX(INDEX(Bemenet!$E$2:$E$301,$M6601),INDEX(Szabalyok!$A:$A,$N6601))))</f>
        <v/>
      </c>
      <c r="C6601" s="41">
        <f>IF($B6601="","",MIN(INDEX(Bemenet!$F$2:$F$301,$M6601),INDEX(Szabalyok!$B:$B,$N6601)))</f>
        <v/>
      </c>
      <c r="D6601" s="5">
        <f>IF(AND($B6601&lt;&gt;"",$C6601&lt;&gt;"",$B6601&lt;=$C6601),INDEX(Bemenet!$G$2:$G$301,$M6601),"")</f>
        <v/>
      </c>
      <c r="E6601" s="6">
        <f>IF(AND($B6601&lt;&gt;"",$C6601&lt;&gt;"",$B6601&lt;=$C6601),INDEX(Bemenet!$D$2:$D$301,$M6601),"")</f>
        <v/>
      </c>
      <c r="F6601" s="5">
        <f>IF(AND($B6601&lt;&gt;"",$C6601&lt;&gt;"",$B6601&lt;=$C6601),$C6601-$B6601+1,"")</f>
        <v/>
      </c>
      <c r="G6601" s="5">
        <f>IF($F6601="","",$F6601*$D6601)</f>
        <v/>
      </c>
      <c r="H6601" s="42">
        <f>IF($G6601="","",$O6601)</f>
        <v/>
      </c>
      <c r="I6601" s="5">
        <f>IF($G6601="","",$G6601*IF($H6601="",$O6601,$H6601)/100)</f>
        <v/>
      </c>
      <c r="J6601" s="5">
        <f>IF(OR($L6601="",NOT(COUNTIFS($L$2:$L6601,$L6601)=1)),"",SUMIFS($G:$G,$L:$L,$L6601))</f>
        <v/>
      </c>
      <c r="K6601" s="5">
        <f>IF(OR($L6601="",NOT(COUNTIFS($L$2:$L6601,$L6601)=1)),"",SUMIFS($I:$I,$L:$L,$L6601))</f>
        <v/>
      </c>
      <c r="L6601" s="6">
        <f>IF($B6601="","",YEAR($B6601))</f>
        <v/>
      </c>
      <c r="M6601" s="6">
        <f>INT((ROW()-2)/39)+1</f>
        <v/>
      </c>
      <c r="N6601" s="6">
        <f>MOD(ROW()-2,39)+2</f>
        <v/>
      </c>
      <c r="O6601" s="42">
        <f>IF(AND($B6601&lt;&gt;"",$C6601&lt;&gt;"",$B6601&lt;=$C6601),INDEX(Szabalyok!$C:$C,$N6601),"")</f>
        <v/>
      </c>
      <c r="P6601">
        <f>IF(D6601="",P6600,P6600+1)</f>
        <v/>
      </c>
    </row>
    <row r="6602">
      <c r="A6602">
        <f>IF(P6602=P6601,0,P6602)</f>
        <v/>
      </c>
      <c r="B6602" s="41">
        <f>IF($M6602&gt;300,"",IF(OR(INDEX(Bemenet!$E$2:$E$301,$M6602)="",INDEX(Bemenet!$F$2:$F$301,$M6602)=""),"",MAX(INDEX(Bemenet!$E$2:$E$301,$M6602),INDEX(Szabalyok!$A:$A,$N6602))))</f>
        <v/>
      </c>
      <c r="C6602" s="41">
        <f>IF($B6602="","",MIN(INDEX(Bemenet!$F$2:$F$301,$M6602),INDEX(Szabalyok!$B:$B,$N6602)))</f>
        <v/>
      </c>
      <c r="D6602" s="5">
        <f>IF(AND($B6602&lt;&gt;"",$C6602&lt;&gt;"",$B6602&lt;=$C6602),INDEX(Bemenet!$G$2:$G$301,$M6602),"")</f>
        <v/>
      </c>
      <c r="E6602" s="6">
        <f>IF(AND($B6602&lt;&gt;"",$C6602&lt;&gt;"",$B6602&lt;=$C6602),INDEX(Bemenet!$D$2:$D$301,$M6602),"")</f>
        <v/>
      </c>
      <c r="F6602" s="5">
        <f>IF(AND($B6602&lt;&gt;"",$C6602&lt;&gt;"",$B6602&lt;=$C6602),$C6602-$B6602+1,"")</f>
        <v/>
      </c>
      <c r="G6602" s="5">
        <f>IF($F6602="","",$F6602*$D6602)</f>
        <v/>
      </c>
      <c r="H6602" s="42">
        <f>IF($G6602="","",$O6602)</f>
        <v/>
      </c>
      <c r="I6602" s="5">
        <f>IF($G6602="","",$G6602*IF($H6602="",$O6602,$H6602)/100)</f>
        <v/>
      </c>
      <c r="J6602" s="5">
        <f>IF(OR($L6602="",NOT(COUNTIFS($L$2:$L6602,$L6602)=1)),"",SUMIFS($G:$G,$L:$L,$L6602))</f>
        <v/>
      </c>
      <c r="K6602" s="5">
        <f>IF(OR($L6602="",NOT(COUNTIFS($L$2:$L6602,$L6602)=1)),"",SUMIFS($I:$I,$L:$L,$L6602))</f>
        <v/>
      </c>
      <c r="L6602" s="6">
        <f>IF($B6602="","",YEAR($B6602))</f>
        <v/>
      </c>
      <c r="M6602" s="6">
        <f>INT((ROW()-2)/39)+1</f>
        <v/>
      </c>
      <c r="N6602" s="6">
        <f>MOD(ROW()-2,39)+2</f>
        <v/>
      </c>
      <c r="O6602" s="42">
        <f>IF(AND($B6602&lt;&gt;"",$C6602&lt;&gt;"",$B6602&lt;=$C6602),INDEX(Szabalyok!$C:$C,$N6602),"")</f>
        <v/>
      </c>
      <c r="P6602">
        <f>IF(D6602="",P6601,P6601+1)</f>
        <v/>
      </c>
    </row>
    <row r="6603">
      <c r="A6603">
        <f>IF(P6603=P6602,0,P6603)</f>
        <v/>
      </c>
      <c r="B6603" s="41">
        <f>IF($M6603&gt;300,"",IF(OR(INDEX(Bemenet!$E$2:$E$301,$M6603)="",INDEX(Bemenet!$F$2:$F$301,$M6603)=""),"",MAX(INDEX(Bemenet!$E$2:$E$301,$M6603),INDEX(Szabalyok!$A:$A,$N6603))))</f>
        <v/>
      </c>
      <c r="C6603" s="41">
        <f>IF($B6603="","",MIN(INDEX(Bemenet!$F$2:$F$301,$M6603),INDEX(Szabalyok!$B:$B,$N6603)))</f>
        <v/>
      </c>
      <c r="D6603" s="5">
        <f>IF(AND($B6603&lt;&gt;"",$C6603&lt;&gt;"",$B6603&lt;=$C6603),INDEX(Bemenet!$G$2:$G$301,$M6603),"")</f>
        <v/>
      </c>
      <c r="E6603" s="6">
        <f>IF(AND($B6603&lt;&gt;"",$C6603&lt;&gt;"",$B6603&lt;=$C6603),INDEX(Bemenet!$D$2:$D$301,$M6603),"")</f>
        <v/>
      </c>
      <c r="F6603" s="5">
        <f>IF(AND($B6603&lt;&gt;"",$C6603&lt;&gt;"",$B6603&lt;=$C6603),$C6603-$B6603+1,"")</f>
        <v/>
      </c>
      <c r="G6603" s="5">
        <f>IF($F6603="","",$F6603*$D6603)</f>
        <v/>
      </c>
      <c r="H6603" s="42">
        <f>IF($G6603="","",$O6603)</f>
        <v/>
      </c>
      <c r="I6603" s="5">
        <f>IF($G6603="","",$G6603*IF($H6603="",$O6603,$H6603)/100)</f>
        <v/>
      </c>
      <c r="J6603" s="5">
        <f>IF(OR($L6603="",NOT(COUNTIFS($L$2:$L6603,$L6603)=1)),"",SUMIFS($G:$G,$L:$L,$L6603))</f>
        <v/>
      </c>
      <c r="K6603" s="5">
        <f>IF(OR($L6603="",NOT(COUNTIFS($L$2:$L6603,$L6603)=1)),"",SUMIFS($I:$I,$L:$L,$L6603))</f>
        <v/>
      </c>
      <c r="L6603" s="6">
        <f>IF($B6603="","",YEAR($B6603))</f>
        <v/>
      </c>
      <c r="M6603" s="6">
        <f>INT((ROW()-2)/39)+1</f>
        <v/>
      </c>
      <c r="N6603" s="6">
        <f>MOD(ROW()-2,39)+2</f>
        <v/>
      </c>
      <c r="O6603" s="42">
        <f>IF(AND($B6603&lt;&gt;"",$C6603&lt;&gt;"",$B6603&lt;=$C6603),INDEX(Szabalyok!$C:$C,$N6603),"")</f>
        <v/>
      </c>
      <c r="P6603">
        <f>IF(D6603="",P6602,P6602+1)</f>
        <v/>
      </c>
    </row>
    <row r="6604">
      <c r="A6604">
        <f>IF(P6604=P6603,0,P6604)</f>
        <v/>
      </c>
      <c r="B6604" s="41">
        <f>IF($M6604&gt;300,"",IF(OR(INDEX(Bemenet!$E$2:$E$301,$M6604)="",INDEX(Bemenet!$F$2:$F$301,$M6604)=""),"",MAX(INDEX(Bemenet!$E$2:$E$301,$M6604),INDEX(Szabalyok!$A:$A,$N6604))))</f>
        <v/>
      </c>
      <c r="C6604" s="41">
        <f>IF($B6604="","",MIN(INDEX(Bemenet!$F$2:$F$301,$M6604),INDEX(Szabalyok!$B:$B,$N6604)))</f>
        <v/>
      </c>
      <c r="D6604" s="5">
        <f>IF(AND($B6604&lt;&gt;"",$C6604&lt;&gt;"",$B6604&lt;=$C6604),INDEX(Bemenet!$G$2:$G$301,$M6604),"")</f>
        <v/>
      </c>
      <c r="E6604" s="6">
        <f>IF(AND($B6604&lt;&gt;"",$C6604&lt;&gt;"",$B6604&lt;=$C6604),INDEX(Bemenet!$D$2:$D$301,$M6604),"")</f>
        <v/>
      </c>
      <c r="F6604" s="5">
        <f>IF(AND($B6604&lt;&gt;"",$C6604&lt;&gt;"",$B6604&lt;=$C6604),$C6604-$B6604+1,"")</f>
        <v/>
      </c>
      <c r="G6604" s="5">
        <f>IF($F6604="","",$F6604*$D6604)</f>
        <v/>
      </c>
      <c r="H6604" s="42">
        <f>IF($G6604="","",$O6604)</f>
        <v/>
      </c>
      <c r="I6604" s="5">
        <f>IF($G6604="","",$G6604*IF($H6604="",$O6604,$H6604)/100)</f>
        <v/>
      </c>
      <c r="J6604" s="5">
        <f>IF(OR($L6604="",NOT(COUNTIFS($L$2:$L6604,$L6604)=1)),"",SUMIFS($G:$G,$L:$L,$L6604))</f>
        <v/>
      </c>
      <c r="K6604" s="5">
        <f>IF(OR($L6604="",NOT(COUNTIFS($L$2:$L6604,$L6604)=1)),"",SUMIFS($I:$I,$L:$L,$L6604))</f>
        <v/>
      </c>
      <c r="L6604" s="6">
        <f>IF($B6604="","",YEAR($B6604))</f>
        <v/>
      </c>
      <c r="M6604" s="6">
        <f>INT((ROW()-2)/39)+1</f>
        <v/>
      </c>
      <c r="N6604" s="6">
        <f>MOD(ROW()-2,39)+2</f>
        <v/>
      </c>
      <c r="O6604" s="42">
        <f>IF(AND($B6604&lt;&gt;"",$C6604&lt;&gt;"",$B6604&lt;=$C6604),INDEX(Szabalyok!$C:$C,$N6604),"")</f>
        <v/>
      </c>
      <c r="P6604">
        <f>IF(D6604="",P6603,P6603+1)</f>
        <v/>
      </c>
    </row>
    <row r="6605">
      <c r="A6605">
        <f>IF(P6605=P6604,0,P6605)</f>
        <v/>
      </c>
      <c r="B6605" s="41">
        <f>IF($M6605&gt;300,"",IF(OR(INDEX(Bemenet!$E$2:$E$301,$M6605)="",INDEX(Bemenet!$F$2:$F$301,$M6605)=""),"",MAX(INDEX(Bemenet!$E$2:$E$301,$M6605),INDEX(Szabalyok!$A:$A,$N6605))))</f>
        <v/>
      </c>
      <c r="C6605" s="41">
        <f>IF($B6605="","",MIN(INDEX(Bemenet!$F$2:$F$301,$M6605),INDEX(Szabalyok!$B:$B,$N6605)))</f>
        <v/>
      </c>
      <c r="D6605" s="5">
        <f>IF(AND($B6605&lt;&gt;"",$C6605&lt;&gt;"",$B6605&lt;=$C6605),INDEX(Bemenet!$G$2:$G$301,$M6605),"")</f>
        <v/>
      </c>
      <c r="E6605" s="6">
        <f>IF(AND($B6605&lt;&gt;"",$C6605&lt;&gt;"",$B6605&lt;=$C6605),INDEX(Bemenet!$D$2:$D$301,$M6605),"")</f>
        <v/>
      </c>
      <c r="F6605" s="5">
        <f>IF(AND($B6605&lt;&gt;"",$C6605&lt;&gt;"",$B6605&lt;=$C6605),$C6605-$B6605+1,"")</f>
        <v/>
      </c>
      <c r="G6605" s="5">
        <f>IF($F6605="","",$F6605*$D6605)</f>
        <v/>
      </c>
      <c r="H6605" s="42">
        <f>IF($G6605="","",$O6605)</f>
        <v/>
      </c>
      <c r="I6605" s="5">
        <f>IF($G6605="","",$G6605*IF($H6605="",$O6605,$H6605)/100)</f>
        <v/>
      </c>
      <c r="J6605" s="5">
        <f>IF(OR($L6605="",NOT(COUNTIFS($L$2:$L6605,$L6605)=1)),"",SUMIFS($G:$G,$L:$L,$L6605))</f>
        <v/>
      </c>
      <c r="K6605" s="5">
        <f>IF(OR($L6605="",NOT(COUNTIFS($L$2:$L6605,$L6605)=1)),"",SUMIFS($I:$I,$L:$L,$L6605))</f>
        <v/>
      </c>
      <c r="L6605" s="6">
        <f>IF($B6605="","",YEAR($B6605))</f>
        <v/>
      </c>
      <c r="M6605" s="6">
        <f>INT((ROW()-2)/39)+1</f>
        <v/>
      </c>
      <c r="N6605" s="6">
        <f>MOD(ROW()-2,39)+2</f>
        <v/>
      </c>
      <c r="O6605" s="42">
        <f>IF(AND($B6605&lt;&gt;"",$C6605&lt;&gt;"",$B6605&lt;=$C6605),INDEX(Szabalyok!$C:$C,$N6605),"")</f>
        <v/>
      </c>
      <c r="P6605">
        <f>IF(D6605="",P6604,P6604+1)</f>
        <v/>
      </c>
    </row>
    <row r="6606">
      <c r="A6606">
        <f>IF(P6606=P6605,0,P6606)</f>
        <v/>
      </c>
      <c r="B6606" s="41">
        <f>IF($M6606&gt;300,"",IF(OR(INDEX(Bemenet!$E$2:$E$301,$M6606)="",INDEX(Bemenet!$F$2:$F$301,$M6606)=""),"",MAX(INDEX(Bemenet!$E$2:$E$301,$M6606),INDEX(Szabalyok!$A:$A,$N6606))))</f>
        <v/>
      </c>
      <c r="C6606" s="41">
        <f>IF($B6606="","",MIN(INDEX(Bemenet!$F$2:$F$301,$M6606),INDEX(Szabalyok!$B:$B,$N6606)))</f>
        <v/>
      </c>
      <c r="D6606" s="5">
        <f>IF(AND($B6606&lt;&gt;"",$C6606&lt;&gt;"",$B6606&lt;=$C6606),INDEX(Bemenet!$G$2:$G$301,$M6606),"")</f>
        <v/>
      </c>
      <c r="E6606" s="6">
        <f>IF(AND($B6606&lt;&gt;"",$C6606&lt;&gt;"",$B6606&lt;=$C6606),INDEX(Bemenet!$D$2:$D$301,$M6606),"")</f>
        <v/>
      </c>
      <c r="F6606" s="5">
        <f>IF(AND($B6606&lt;&gt;"",$C6606&lt;&gt;"",$B6606&lt;=$C6606),$C6606-$B6606+1,"")</f>
        <v/>
      </c>
      <c r="G6606" s="5">
        <f>IF($F6606="","",$F6606*$D6606)</f>
        <v/>
      </c>
      <c r="H6606" s="42">
        <f>IF($G6606="","",$O6606)</f>
        <v/>
      </c>
      <c r="I6606" s="5">
        <f>IF($G6606="","",$G6606*IF($H6606="",$O6606,$H6606)/100)</f>
        <v/>
      </c>
      <c r="J6606" s="5">
        <f>IF(OR($L6606="",NOT(COUNTIFS($L$2:$L6606,$L6606)=1)),"",SUMIFS($G:$G,$L:$L,$L6606))</f>
        <v/>
      </c>
      <c r="K6606" s="5">
        <f>IF(OR($L6606="",NOT(COUNTIFS($L$2:$L6606,$L6606)=1)),"",SUMIFS($I:$I,$L:$L,$L6606))</f>
        <v/>
      </c>
      <c r="L6606" s="6">
        <f>IF($B6606="","",YEAR($B6606))</f>
        <v/>
      </c>
      <c r="M6606" s="6">
        <f>INT((ROW()-2)/39)+1</f>
        <v/>
      </c>
      <c r="N6606" s="6">
        <f>MOD(ROW()-2,39)+2</f>
        <v/>
      </c>
      <c r="O6606" s="42">
        <f>IF(AND($B6606&lt;&gt;"",$C6606&lt;&gt;"",$B6606&lt;=$C6606),INDEX(Szabalyok!$C:$C,$N6606),"")</f>
        <v/>
      </c>
      <c r="P6606">
        <f>IF(D6606="",P6605,P6605+1)</f>
        <v/>
      </c>
    </row>
    <row r="6607">
      <c r="A6607">
        <f>IF(P6607=P6606,0,P6607)</f>
        <v/>
      </c>
      <c r="B6607" s="41">
        <f>IF($M6607&gt;300,"",IF(OR(INDEX(Bemenet!$E$2:$E$301,$M6607)="",INDEX(Bemenet!$F$2:$F$301,$M6607)=""),"",MAX(INDEX(Bemenet!$E$2:$E$301,$M6607),INDEX(Szabalyok!$A:$A,$N6607))))</f>
        <v/>
      </c>
      <c r="C6607" s="41">
        <f>IF($B6607="","",MIN(INDEX(Bemenet!$F$2:$F$301,$M6607),INDEX(Szabalyok!$B:$B,$N6607)))</f>
        <v/>
      </c>
      <c r="D6607" s="5">
        <f>IF(AND($B6607&lt;&gt;"",$C6607&lt;&gt;"",$B6607&lt;=$C6607),INDEX(Bemenet!$G$2:$G$301,$M6607),"")</f>
        <v/>
      </c>
      <c r="E6607" s="6">
        <f>IF(AND($B6607&lt;&gt;"",$C6607&lt;&gt;"",$B6607&lt;=$C6607),INDEX(Bemenet!$D$2:$D$301,$M6607),"")</f>
        <v/>
      </c>
      <c r="F6607" s="5">
        <f>IF(AND($B6607&lt;&gt;"",$C6607&lt;&gt;"",$B6607&lt;=$C6607),$C6607-$B6607+1,"")</f>
        <v/>
      </c>
      <c r="G6607" s="5">
        <f>IF($F6607="","",$F6607*$D6607)</f>
        <v/>
      </c>
      <c r="H6607" s="42">
        <f>IF($G6607="","",$O6607)</f>
        <v/>
      </c>
      <c r="I6607" s="5">
        <f>IF($G6607="","",$G6607*IF($H6607="",$O6607,$H6607)/100)</f>
        <v/>
      </c>
      <c r="J6607" s="5">
        <f>IF(OR($L6607="",NOT(COUNTIFS($L$2:$L6607,$L6607)=1)),"",SUMIFS($G:$G,$L:$L,$L6607))</f>
        <v/>
      </c>
      <c r="K6607" s="5">
        <f>IF(OR($L6607="",NOT(COUNTIFS($L$2:$L6607,$L6607)=1)),"",SUMIFS($I:$I,$L:$L,$L6607))</f>
        <v/>
      </c>
      <c r="L6607" s="6">
        <f>IF($B6607="","",YEAR($B6607))</f>
        <v/>
      </c>
      <c r="M6607" s="6">
        <f>INT((ROW()-2)/39)+1</f>
        <v/>
      </c>
      <c r="N6607" s="6">
        <f>MOD(ROW()-2,39)+2</f>
        <v/>
      </c>
      <c r="O6607" s="42">
        <f>IF(AND($B6607&lt;&gt;"",$C6607&lt;&gt;"",$B6607&lt;=$C6607),INDEX(Szabalyok!$C:$C,$N6607),"")</f>
        <v/>
      </c>
      <c r="P6607">
        <f>IF(D6607="",P6606,P6606+1)</f>
        <v/>
      </c>
    </row>
    <row r="6608">
      <c r="A6608">
        <f>IF(P6608=P6607,0,P6608)</f>
        <v/>
      </c>
      <c r="B6608" s="41">
        <f>IF($M6608&gt;300,"",IF(OR(INDEX(Bemenet!$E$2:$E$301,$M6608)="",INDEX(Bemenet!$F$2:$F$301,$M6608)=""),"",MAX(INDEX(Bemenet!$E$2:$E$301,$M6608),INDEX(Szabalyok!$A:$A,$N6608))))</f>
        <v/>
      </c>
      <c r="C6608" s="41">
        <f>IF($B6608="","",MIN(INDEX(Bemenet!$F$2:$F$301,$M6608),INDEX(Szabalyok!$B:$B,$N6608)))</f>
        <v/>
      </c>
      <c r="D6608" s="5">
        <f>IF(AND($B6608&lt;&gt;"",$C6608&lt;&gt;"",$B6608&lt;=$C6608),INDEX(Bemenet!$G$2:$G$301,$M6608),"")</f>
        <v/>
      </c>
      <c r="E6608" s="6">
        <f>IF(AND($B6608&lt;&gt;"",$C6608&lt;&gt;"",$B6608&lt;=$C6608),INDEX(Bemenet!$D$2:$D$301,$M6608),"")</f>
        <v/>
      </c>
      <c r="F6608" s="5">
        <f>IF(AND($B6608&lt;&gt;"",$C6608&lt;&gt;"",$B6608&lt;=$C6608),$C6608-$B6608+1,"")</f>
        <v/>
      </c>
      <c r="G6608" s="5">
        <f>IF($F6608="","",$F6608*$D6608)</f>
        <v/>
      </c>
      <c r="H6608" s="42">
        <f>IF($G6608="","",$O6608)</f>
        <v/>
      </c>
      <c r="I6608" s="5">
        <f>IF($G6608="","",$G6608*IF($H6608="",$O6608,$H6608)/100)</f>
        <v/>
      </c>
      <c r="J6608" s="5">
        <f>IF(OR($L6608="",NOT(COUNTIFS($L$2:$L6608,$L6608)=1)),"",SUMIFS($G:$G,$L:$L,$L6608))</f>
        <v/>
      </c>
      <c r="K6608" s="5">
        <f>IF(OR($L6608="",NOT(COUNTIFS($L$2:$L6608,$L6608)=1)),"",SUMIFS($I:$I,$L:$L,$L6608))</f>
        <v/>
      </c>
      <c r="L6608" s="6">
        <f>IF($B6608="","",YEAR($B6608))</f>
        <v/>
      </c>
      <c r="M6608" s="6">
        <f>INT((ROW()-2)/39)+1</f>
        <v/>
      </c>
      <c r="N6608" s="6">
        <f>MOD(ROW()-2,39)+2</f>
        <v/>
      </c>
      <c r="O6608" s="42">
        <f>IF(AND($B6608&lt;&gt;"",$C6608&lt;&gt;"",$B6608&lt;=$C6608),INDEX(Szabalyok!$C:$C,$N6608),"")</f>
        <v/>
      </c>
      <c r="P6608">
        <f>IF(D6608="",P6607,P6607+1)</f>
        <v/>
      </c>
    </row>
    <row r="6609">
      <c r="A6609">
        <f>IF(P6609=P6608,0,P6609)</f>
        <v/>
      </c>
      <c r="B6609" s="41">
        <f>IF($M6609&gt;300,"",IF(OR(INDEX(Bemenet!$E$2:$E$301,$M6609)="",INDEX(Bemenet!$F$2:$F$301,$M6609)=""),"",MAX(INDEX(Bemenet!$E$2:$E$301,$M6609),INDEX(Szabalyok!$A:$A,$N6609))))</f>
        <v/>
      </c>
      <c r="C6609" s="41">
        <f>IF($B6609="","",MIN(INDEX(Bemenet!$F$2:$F$301,$M6609),INDEX(Szabalyok!$B:$B,$N6609)))</f>
        <v/>
      </c>
      <c r="D6609" s="5">
        <f>IF(AND($B6609&lt;&gt;"",$C6609&lt;&gt;"",$B6609&lt;=$C6609),INDEX(Bemenet!$G$2:$G$301,$M6609),"")</f>
        <v/>
      </c>
      <c r="E6609" s="6">
        <f>IF(AND($B6609&lt;&gt;"",$C6609&lt;&gt;"",$B6609&lt;=$C6609),INDEX(Bemenet!$D$2:$D$301,$M6609),"")</f>
        <v/>
      </c>
      <c r="F6609" s="5">
        <f>IF(AND($B6609&lt;&gt;"",$C6609&lt;&gt;"",$B6609&lt;=$C6609),$C6609-$B6609+1,"")</f>
        <v/>
      </c>
      <c r="G6609" s="5">
        <f>IF($F6609="","",$F6609*$D6609)</f>
        <v/>
      </c>
      <c r="H6609" s="42">
        <f>IF($G6609="","",$O6609)</f>
        <v/>
      </c>
      <c r="I6609" s="5">
        <f>IF($G6609="","",$G6609*IF($H6609="",$O6609,$H6609)/100)</f>
        <v/>
      </c>
      <c r="J6609" s="5">
        <f>IF(OR($L6609="",NOT(COUNTIFS($L$2:$L6609,$L6609)=1)),"",SUMIFS($G:$G,$L:$L,$L6609))</f>
        <v/>
      </c>
      <c r="K6609" s="5">
        <f>IF(OR($L6609="",NOT(COUNTIFS($L$2:$L6609,$L6609)=1)),"",SUMIFS($I:$I,$L:$L,$L6609))</f>
        <v/>
      </c>
      <c r="L6609" s="6">
        <f>IF($B6609="","",YEAR($B6609))</f>
        <v/>
      </c>
      <c r="M6609" s="6">
        <f>INT((ROW()-2)/39)+1</f>
        <v/>
      </c>
      <c r="N6609" s="6">
        <f>MOD(ROW()-2,39)+2</f>
        <v/>
      </c>
      <c r="O6609" s="42">
        <f>IF(AND($B6609&lt;&gt;"",$C6609&lt;&gt;"",$B6609&lt;=$C6609),INDEX(Szabalyok!$C:$C,$N6609),"")</f>
        <v/>
      </c>
      <c r="P6609">
        <f>IF(D6609="",P6608,P6608+1)</f>
        <v/>
      </c>
    </row>
    <row r="6610">
      <c r="A6610">
        <f>IF(P6610=P6609,0,P6610)</f>
        <v/>
      </c>
      <c r="B6610" s="41">
        <f>IF($M6610&gt;300,"",IF(OR(INDEX(Bemenet!$E$2:$E$301,$M6610)="",INDEX(Bemenet!$F$2:$F$301,$M6610)=""),"",MAX(INDEX(Bemenet!$E$2:$E$301,$M6610),INDEX(Szabalyok!$A:$A,$N6610))))</f>
        <v/>
      </c>
      <c r="C6610" s="41">
        <f>IF($B6610="","",MIN(INDEX(Bemenet!$F$2:$F$301,$M6610),INDEX(Szabalyok!$B:$B,$N6610)))</f>
        <v/>
      </c>
      <c r="D6610" s="5">
        <f>IF(AND($B6610&lt;&gt;"",$C6610&lt;&gt;"",$B6610&lt;=$C6610),INDEX(Bemenet!$G$2:$G$301,$M6610),"")</f>
        <v/>
      </c>
      <c r="E6610" s="6">
        <f>IF(AND($B6610&lt;&gt;"",$C6610&lt;&gt;"",$B6610&lt;=$C6610),INDEX(Bemenet!$D$2:$D$301,$M6610),"")</f>
        <v/>
      </c>
      <c r="F6610" s="5">
        <f>IF(AND($B6610&lt;&gt;"",$C6610&lt;&gt;"",$B6610&lt;=$C6610),$C6610-$B6610+1,"")</f>
        <v/>
      </c>
      <c r="G6610" s="5">
        <f>IF($F6610="","",$F6610*$D6610)</f>
        <v/>
      </c>
      <c r="H6610" s="42">
        <f>IF($G6610="","",$O6610)</f>
        <v/>
      </c>
      <c r="I6610" s="5">
        <f>IF($G6610="","",$G6610*IF($H6610="",$O6610,$H6610)/100)</f>
        <v/>
      </c>
      <c r="J6610" s="5">
        <f>IF(OR($L6610="",NOT(COUNTIFS($L$2:$L6610,$L6610)=1)),"",SUMIFS($G:$G,$L:$L,$L6610))</f>
        <v/>
      </c>
      <c r="K6610" s="5">
        <f>IF(OR($L6610="",NOT(COUNTIFS($L$2:$L6610,$L6610)=1)),"",SUMIFS($I:$I,$L:$L,$L6610))</f>
        <v/>
      </c>
      <c r="L6610" s="6">
        <f>IF($B6610="","",YEAR($B6610))</f>
        <v/>
      </c>
      <c r="M6610" s="6">
        <f>INT((ROW()-2)/39)+1</f>
        <v/>
      </c>
      <c r="N6610" s="6">
        <f>MOD(ROW()-2,39)+2</f>
        <v/>
      </c>
      <c r="O6610" s="42">
        <f>IF(AND($B6610&lt;&gt;"",$C6610&lt;&gt;"",$B6610&lt;=$C6610),INDEX(Szabalyok!$C:$C,$N6610),"")</f>
        <v/>
      </c>
      <c r="P6610">
        <f>IF(D6610="",P6609,P6609+1)</f>
        <v/>
      </c>
    </row>
    <row r="6611">
      <c r="A6611">
        <f>IF(P6611=P6610,0,P6611)</f>
        <v/>
      </c>
      <c r="B6611" s="41">
        <f>IF($M6611&gt;300,"",IF(OR(INDEX(Bemenet!$E$2:$E$301,$M6611)="",INDEX(Bemenet!$F$2:$F$301,$M6611)=""),"",MAX(INDEX(Bemenet!$E$2:$E$301,$M6611),INDEX(Szabalyok!$A:$A,$N6611))))</f>
        <v/>
      </c>
      <c r="C6611" s="41">
        <f>IF($B6611="","",MIN(INDEX(Bemenet!$F$2:$F$301,$M6611),INDEX(Szabalyok!$B:$B,$N6611)))</f>
        <v/>
      </c>
      <c r="D6611" s="5">
        <f>IF(AND($B6611&lt;&gt;"",$C6611&lt;&gt;"",$B6611&lt;=$C6611),INDEX(Bemenet!$G$2:$G$301,$M6611),"")</f>
        <v/>
      </c>
      <c r="E6611" s="6">
        <f>IF(AND($B6611&lt;&gt;"",$C6611&lt;&gt;"",$B6611&lt;=$C6611),INDEX(Bemenet!$D$2:$D$301,$M6611),"")</f>
        <v/>
      </c>
      <c r="F6611" s="5">
        <f>IF(AND($B6611&lt;&gt;"",$C6611&lt;&gt;"",$B6611&lt;=$C6611),$C6611-$B6611+1,"")</f>
        <v/>
      </c>
      <c r="G6611" s="5">
        <f>IF($F6611="","",$F6611*$D6611)</f>
        <v/>
      </c>
      <c r="H6611" s="42">
        <f>IF($G6611="","",$O6611)</f>
        <v/>
      </c>
      <c r="I6611" s="5">
        <f>IF($G6611="","",$G6611*IF($H6611="",$O6611,$H6611)/100)</f>
        <v/>
      </c>
      <c r="J6611" s="5">
        <f>IF(OR($L6611="",NOT(COUNTIFS($L$2:$L6611,$L6611)=1)),"",SUMIFS($G:$G,$L:$L,$L6611))</f>
        <v/>
      </c>
      <c r="K6611" s="5">
        <f>IF(OR($L6611="",NOT(COUNTIFS($L$2:$L6611,$L6611)=1)),"",SUMIFS($I:$I,$L:$L,$L6611))</f>
        <v/>
      </c>
      <c r="L6611" s="6">
        <f>IF($B6611="","",YEAR($B6611))</f>
        <v/>
      </c>
      <c r="M6611" s="6">
        <f>INT((ROW()-2)/39)+1</f>
        <v/>
      </c>
      <c r="N6611" s="6">
        <f>MOD(ROW()-2,39)+2</f>
        <v/>
      </c>
      <c r="O6611" s="42">
        <f>IF(AND($B6611&lt;&gt;"",$C6611&lt;&gt;"",$B6611&lt;=$C6611),INDEX(Szabalyok!$C:$C,$N6611),"")</f>
        <v/>
      </c>
      <c r="P6611">
        <f>IF(D6611="",P6610,P6610+1)</f>
        <v/>
      </c>
    </row>
    <row r="6612">
      <c r="A6612">
        <f>IF(P6612=P6611,0,P6612)</f>
        <v/>
      </c>
      <c r="B6612" s="41">
        <f>IF($M6612&gt;300,"",IF(OR(INDEX(Bemenet!$E$2:$E$301,$M6612)="",INDEX(Bemenet!$F$2:$F$301,$M6612)=""),"",MAX(INDEX(Bemenet!$E$2:$E$301,$M6612),INDEX(Szabalyok!$A:$A,$N6612))))</f>
        <v/>
      </c>
      <c r="C6612" s="41">
        <f>IF($B6612="","",MIN(INDEX(Bemenet!$F$2:$F$301,$M6612),INDEX(Szabalyok!$B:$B,$N6612)))</f>
        <v/>
      </c>
      <c r="D6612" s="5">
        <f>IF(AND($B6612&lt;&gt;"",$C6612&lt;&gt;"",$B6612&lt;=$C6612),INDEX(Bemenet!$G$2:$G$301,$M6612),"")</f>
        <v/>
      </c>
      <c r="E6612" s="6">
        <f>IF(AND($B6612&lt;&gt;"",$C6612&lt;&gt;"",$B6612&lt;=$C6612),INDEX(Bemenet!$D$2:$D$301,$M6612),"")</f>
        <v/>
      </c>
      <c r="F6612" s="5">
        <f>IF(AND($B6612&lt;&gt;"",$C6612&lt;&gt;"",$B6612&lt;=$C6612),$C6612-$B6612+1,"")</f>
        <v/>
      </c>
      <c r="G6612" s="5">
        <f>IF($F6612="","",$F6612*$D6612)</f>
        <v/>
      </c>
      <c r="H6612" s="42">
        <f>IF($G6612="","",$O6612)</f>
        <v/>
      </c>
      <c r="I6612" s="5">
        <f>IF($G6612="","",$G6612*IF($H6612="",$O6612,$H6612)/100)</f>
        <v/>
      </c>
      <c r="J6612" s="5">
        <f>IF(OR($L6612="",NOT(COUNTIFS($L$2:$L6612,$L6612)=1)),"",SUMIFS($G:$G,$L:$L,$L6612))</f>
        <v/>
      </c>
      <c r="K6612" s="5">
        <f>IF(OR($L6612="",NOT(COUNTIFS($L$2:$L6612,$L6612)=1)),"",SUMIFS($I:$I,$L:$L,$L6612))</f>
        <v/>
      </c>
      <c r="L6612" s="6">
        <f>IF($B6612="","",YEAR($B6612))</f>
        <v/>
      </c>
      <c r="M6612" s="6">
        <f>INT((ROW()-2)/39)+1</f>
        <v/>
      </c>
      <c r="N6612" s="6">
        <f>MOD(ROW()-2,39)+2</f>
        <v/>
      </c>
      <c r="O6612" s="42">
        <f>IF(AND($B6612&lt;&gt;"",$C6612&lt;&gt;"",$B6612&lt;=$C6612),INDEX(Szabalyok!$C:$C,$N6612),"")</f>
        <v/>
      </c>
      <c r="P6612">
        <f>IF(D6612="",P6611,P6611+1)</f>
        <v/>
      </c>
    </row>
    <row r="6613">
      <c r="A6613">
        <f>IF(P6613=P6612,0,P6613)</f>
        <v/>
      </c>
      <c r="B6613" s="41">
        <f>IF($M6613&gt;300,"",IF(OR(INDEX(Bemenet!$E$2:$E$301,$M6613)="",INDEX(Bemenet!$F$2:$F$301,$M6613)=""),"",MAX(INDEX(Bemenet!$E$2:$E$301,$M6613),INDEX(Szabalyok!$A:$A,$N6613))))</f>
        <v/>
      </c>
      <c r="C6613" s="41">
        <f>IF($B6613="","",MIN(INDEX(Bemenet!$F$2:$F$301,$M6613),INDEX(Szabalyok!$B:$B,$N6613)))</f>
        <v/>
      </c>
      <c r="D6613" s="5">
        <f>IF(AND($B6613&lt;&gt;"",$C6613&lt;&gt;"",$B6613&lt;=$C6613),INDEX(Bemenet!$G$2:$G$301,$M6613),"")</f>
        <v/>
      </c>
      <c r="E6613" s="6">
        <f>IF(AND($B6613&lt;&gt;"",$C6613&lt;&gt;"",$B6613&lt;=$C6613),INDEX(Bemenet!$D$2:$D$301,$M6613),"")</f>
        <v/>
      </c>
      <c r="F6613" s="5">
        <f>IF(AND($B6613&lt;&gt;"",$C6613&lt;&gt;"",$B6613&lt;=$C6613),$C6613-$B6613+1,"")</f>
        <v/>
      </c>
      <c r="G6613" s="5">
        <f>IF($F6613="","",$F6613*$D6613)</f>
        <v/>
      </c>
      <c r="H6613" s="42">
        <f>IF($G6613="","",$O6613)</f>
        <v/>
      </c>
      <c r="I6613" s="5">
        <f>IF($G6613="","",$G6613*IF($H6613="",$O6613,$H6613)/100)</f>
        <v/>
      </c>
      <c r="J6613" s="5">
        <f>IF(OR($L6613="",NOT(COUNTIFS($L$2:$L6613,$L6613)=1)),"",SUMIFS($G:$G,$L:$L,$L6613))</f>
        <v/>
      </c>
      <c r="K6613" s="5">
        <f>IF(OR($L6613="",NOT(COUNTIFS($L$2:$L6613,$L6613)=1)),"",SUMIFS($I:$I,$L:$L,$L6613))</f>
        <v/>
      </c>
      <c r="L6613" s="6">
        <f>IF($B6613="","",YEAR($B6613))</f>
        <v/>
      </c>
      <c r="M6613" s="6">
        <f>INT((ROW()-2)/39)+1</f>
        <v/>
      </c>
      <c r="N6613" s="6">
        <f>MOD(ROW()-2,39)+2</f>
        <v/>
      </c>
      <c r="O6613" s="42">
        <f>IF(AND($B6613&lt;&gt;"",$C6613&lt;&gt;"",$B6613&lt;=$C6613),INDEX(Szabalyok!$C:$C,$N6613),"")</f>
        <v/>
      </c>
      <c r="P6613">
        <f>IF(D6613="",P6612,P6612+1)</f>
        <v/>
      </c>
    </row>
    <row r="6614">
      <c r="A6614">
        <f>IF(P6614=P6613,0,P6614)</f>
        <v/>
      </c>
      <c r="B6614" s="41">
        <f>IF($M6614&gt;300,"",IF(OR(INDEX(Bemenet!$E$2:$E$301,$M6614)="",INDEX(Bemenet!$F$2:$F$301,$M6614)=""),"",MAX(INDEX(Bemenet!$E$2:$E$301,$M6614),INDEX(Szabalyok!$A:$A,$N6614))))</f>
        <v/>
      </c>
      <c r="C6614" s="41">
        <f>IF($B6614="","",MIN(INDEX(Bemenet!$F$2:$F$301,$M6614),INDEX(Szabalyok!$B:$B,$N6614)))</f>
        <v/>
      </c>
      <c r="D6614" s="5">
        <f>IF(AND($B6614&lt;&gt;"",$C6614&lt;&gt;"",$B6614&lt;=$C6614),INDEX(Bemenet!$G$2:$G$301,$M6614),"")</f>
        <v/>
      </c>
      <c r="E6614" s="6">
        <f>IF(AND($B6614&lt;&gt;"",$C6614&lt;&gt;"",$B6614&lt;=$C6614),INDEX(Bemenet!$D$2:$D$301,$M6614),"")</f>
        <v/>
      </c>
      <c r="F6614" s="5">
        <f>IF(AND($B6614&lt;&gt;"",$C6614&lt;&gt;"",$B6614&lt;=$C6614),$C6614-$B6614+1,"")</f>
        <v/>
      </c>
      <c r="G6614" s="5">
        <f>IF($F6614="","",$F6614*$D6614)</f>
        <v/>
      </c>
      <c r="H6614" s="42">
        <f>IF($G6614="","",$O6614)</f>
        <v/>
      </c>
      <c r="I6614" s="5">
        <f>IF($G6614="","",$G6614*IF($H6614="",$O6614,$H6614)/100)</f>
        <v/>
      </c>
      <c r="J6614" s="5">
        <f>IF(OR($L6614="",NOT(COUNTIFS($L$2:$L6614,$L6614)=1)),"",SUMIFS($G:$G,$L:$L,$L6614))</f>
        <v/>
      </c>
      <c r="K6614" s="5">
        <f>IF(OR($L6614="",NOT(COUNTIFS($L$2:$L6614,$L6614)=1)),"",SUMIFS($I:$I,$L:$L,$L6614))</f>
        <v/>
      </c>
      <c r="L6614" s="6">
        <f>IF($B6614="","",YEAR($B6614))</f>
        <v/>
      </c>
      <c r="M6614" s="6">
        <f>INT((ROW()-2)/39)+1</f>
        <v/>
      </c>
      <c r="N6614" s="6">
        <f>MOD(ROW()-2,39)+2</f>
        <v/>
      </c>
      <c r="O6614" s="42">
        <f>IF(AND($B6614&lt;&gt;"",$C6614&lt;&gt;"",$B6614&lt;=$C6614),INDEX(Szabalyok!$C:$C,$N6614),"")</f>
        <v/>
      </c>
      <c r="P6614">
        <f>IF(D6614="",P6613,P6613+1)</f>
        <v/>
      </c>
    </row>
    <row r="6615">
      <c r="A6615">
        <f>IF(P6615=P6614,0,P6615)</f>
        <v/>
      </c>
      <c r="B6615" s="41">
        <f>IF($M6615&gt;300,"",IF(OR(INDEX(Bemenet!$E$2:$E$301,$M6615)="",INDEX(Bemenet!$F$2:$F$301,$M6615)=""),"",MAX(INDEX(Bemenet!$E$2:$E$301,$M6615),INDEX(Szabalyok!$A:$A,$N6615))))</f>
        <v/>
      </c>
      <c r="C6615" s="41">
        <f>IF($B6615="","",MIN(INDEX(Bemenet!$F$2:$F$301,$M6615),INDEX(Szabalyok!$B:$B,$N6615)))</f>
        <v/>
      </c>
      <c r="D6615" s="5">
        <f>IF(AND($B6615&lt;&gt;"",$C6615&lt;&gt;"",$B6615&lt;=$C6615),INDEX(Bemenet!$G$2:$G$301,$M6615),"")</f>
        <v/>
      </c>
      <c r="E6615" s="6">
        <f>IF(AND($B6615&lt;&gt;"",$C6615&lt;&gt;"",$B6615&lt;=$C6615),INDEX(Bemenet!$D$2:$D$301,$M6615),"")</f>
        <v/>
      </c>
      <c r="F6615" s="5">
        <f>IF(AND($B6615&lt;&gt;"",$C6615&lt;&gt;"",$B6615&lt;=$C6615),$C6615-$B6615+1,"")</f>
        <v/>
      </c>
      <c r="G6615" s="5">
        <f>IF($F6615="","",$F6615*$D6615)</f>
        <v/>
      </c>
      <c r="H6615" s="42">
        <f>IF($G6615="","",$O6615)</f>
        <v/>
      </c>
      <c r="I6615" s="5">
        <f>IF($G6615="","",$G6615*IF($H6615="",$O6615,$H6615)/100)</f>
        <v/>
      </c>
      <c r="J6615" s="5">
        <f>IF(OR($L6615="",NOT(COUNTIFS($L$2:$L6615,$L6615)=1)),"",SUMIFS($G:$G,$L:$L,$L6615))</f>
        <v/>
      </c>
      <c r="K6615" s="5">
        <f>IF(OR($L6615="",NOT(COUNTIFS($L$2:$L6615,$L6615)=1)),"",SUMIFS($I:$I,$L:$L,$L6615))</f>
        <v/>
      </c>
      <c r="L6615" s="6">
        <f>IF($B6615="","",YEAR($B6615))</f>
        <v/>
      </c>
      <c r="M6615" s="6">
        <f>INT((ROW()-2)/39)+1</f>
        <v/>
      </c>
      <c r="N6615" s="6">
        <f>MOD(ROW()-2,39)+2</f>
        <v/>
      </c>
      <c r="O6615" s="42">
        <f>IF(AND($B6615&lt;&gt;"",$C6615&lt;&gt;"",$B6615&lt;=$C6615),INDEX(Szabalyok!$C:$C,$N6615),"")</f>
        <v/>
      </c>
      <c r="P6615">
        <f>IF(D6615="",P6614,P6614+1)</f>
        <v/>
      </c>
    </row>
    <row r="6616">
      <c r="A6616">
        <f>IF(P6616=P6615,0,P6616)</f>
        <v/>
      </c>
      <c r="B6616" s="41">
        <f>IF($M6616&gt;300,"",IF(OR(INDEX(Bemenet!$E$2:$E$301,$M6616)="",INDEX(Bemenet!$F$2:$F$301,$M6616)=""),"",MAX(INDEX(Bemenet!$E$2:$E$301,$M6616),INDEX(Szabalyok!$A:$A,$N6616))))</f>
        <v/>
      </c>
      <c r="C6616" s="41">
        <f>IF($B6616="","",MIN(INDEX(Bemenet!$F$2:$F$301,$M6616),INDEX(Szabalyok!$B:$B,$N6616)))</f>
        <v/>
      </c>
      <c r="D6616" s="5">
        <f>IF(AND($B6616&lt;&gt;"",$C6616&lt;&gt;"",$B6616&lt;=$C6616),INDEX(Bemenet!$G$2:$G$301,$M6616),"")</f>
        <v/>
      </c>
      <c r="E6616" s="6">
        <f>IF(AND($B6616&lt;&gt;"",$C6616&lt;&gt;"",$B6616&lt;=$C6616),INDEX(Bemenet!$D$2:$D$301,$M6616),"")</f>
        <v/>
      </c>
      <c r="F6616" s="5">
        <f>IF(AND($B6616&lt;&gt;"",$C6616&lt;&gt;"",$B6616&lt;=$C6616),$C6616-$B6616+1,"")</f>
        <v/>
      </c>
      <c r="G6616" s="5">
        <f>IF($F6616="","",$F6616*$D6616)</f>
        <v/>
      </c>
      <c r="H6616" s="42">
        <f>IF($G6616="","",$O6616)</f>
        <v/>
      </c>
      <c r="I6616" s="5">
        <f>IF($G6616="","",$G6616*IF($H6616="",$O6616,$H6616)/100)</f>
        <v/>
      </c>
      <c r="J6616" s="5">
        <f>IF(OR($L6616="",NOT(COUNTIFS($L$2:$L6616,$L6616)=1)),"",SUMIFS($G:$G,$L:$L,$L6616))</f>
        <v/>
      </c>
      <c r="K6616" s="5">
        <f>IF(OR($L6616="",NOT(COUNTIFS($L$2:$L6616,$L6616)=1)),"",SUMIFS($I:$I,$L:$L,$L6616))</f>
        <v/>
      </c>
      <c r="L6616" s="6">
        <f>IF($B6616="","",YEAR($B6616))</f>
        <v/>
      </c>
      <c r="M6616" s="6">
        <f>INT((ROW()-2)/39)+1</f>
        <v/>
      </c>
      <c r="N6616" s="6">
        <f>MOD(ROW()-2,39)+2</f>
        <v/>
      </c>
      <c r="O6616" s="42">
        <f>IF(AND($B6616&lt;&gt;"",$C6616&lt;&gt;"",$B6616&lt;=$C6616),INDEX(Szabalyok!$C:$C,$N6616),"")</f>
        <v/>
      </c>
      <c r="P6616">
        <f>IF(D6616="",P6615,P6615+1)</f>
        <v/>
      </c>
    </row>
    <row r="6617">
      <c r="A6617">
        <f>IF(P6617=P6616,0,P6617)</f>
        <v/>
      </c>
      <c r="B6617" s="41">
        <f>IF($M6617&gt;300,"",IF(OR(INDEX(Bemenet!$E$2:$E$301,$M6617)="",INDEX(Bemenet!$F$2:$F$301,$M6617)=""),"",MAX(INDEX(Bemenet!$E$2:$E$301,$M6617),INDEX(Szabalyok!$A:$A,$N6617))))</f>
        <v/>
      </c>
      <c r="C6617" s="41">
        <f>IF($B6617="","",MIN(INDEX(Bemenet!$F$2:$F$301,$M6617),INDEX(Szabalyok!$B:$B,$N6617)))</f>
        <v/>
      </c>
      <c r="D6617" s="5">
        <f>IF(AND($B6617&lt;&gt;"",$C6617&lt;&gt;"",$B6617&lt;=$C6617),INDEX(Bemenet!$G$2:$G$301,$M6617),"")</f>
        <v/>
      </c>
      <c r="E6617" s="6">
        <f>IF(AND($B6617&lt;&gt;"",$C6617&lt;&gt;"",$B6617&lt;=$C6617),INDEX(Bemenet!$D$2:$D$301,$M6617),"")</f>
        <v/>
      </c>
      <c r="F6617" s="5">
        <f>IF(AND($B6617&lt;&gt;"",$C6617&lt;&gt;"",$B6617&lt;=$C6617),$C6617-$B6617+1,"")</f>
        <v/>
      </c>
      <c r="G6617" s="5">
        <f>IF($F6617="","",$F6617*$D6617)</f>
        <v/>
      </c>
      <c r="H6617" s="42">
        <f>IF($G6617="","",$O6617)</f>
        <v/>
      </c>
      <c r="I6617" s="5">
        <f>IF($G6617="","",$G6617*IF($H6617="",$O6617,$H6617)/100)</f>
        <v/>
      </c>
      <c r="J6617" s="5">
        <f>IF(OR($L6617="",NOT(COUNTIFS($L$2:$L6617,$L6617)=1)),"",SUMIFS($G:$G,$L:$L,$L6617))</f>
        <v/>
      </c>
      <c r="K6617" s="5">
        <f>IF(OR($L6617="",NOT(COUNTIFS($L$2:$L6617,$L6617)=1)),"",SUMIFS($I:$I,$L:$L,$L6617))</f>
        <v/>
      </c>
      <c r="L6617" s="6">
        <f>IF($B6617="","",YEAR($B6617))</f>
        <v/>
      </c>
      <c r="M6617" s="6">
        <f>INT((ROW()-2)/39)+1</f>
        <v/>
      </c>
      <c r="N6617" s="6">
        <f>MOD(ROW()-2,39)+2</f>
        <v/>
      </c>
      <c r="O6617" s="42">
        <f>IF(AND($B6617&lt;&gt;"",$C6617&lt;&gt;"",$B6617&lt;=$C6617),INDEX(Szabalyok!$C:$C,$N6617),"")</f>
        <v/>
      </c>
      <c r="P6617">
        <f>IF(D6617="",P6616,P6616+1)</f>
        <v/>
      </c>
    </row>
    <row r="6618">
      <c r="A6618">
        <f>IF(P6618=P6617,0,P6618)</f>
        <v/>
      </c>
      <c r="B6618" s="41">
        <f>IF($M6618&gt;300,"",IF(OR(INDEX(Bemenet!$E$2:$E$301,$M6618)="",INDEX(Bemenet!$F$2:$F$301,$M6618)=""),"",MAX(INDEX(Bemenet!$E$2:$E$301,$M6618),INDEX(Szabalyok!$A:$A,$N6618))))</f>
        <v/>
      </c>
      <c r="C6618" s="41">
        <f>IF($B6618="","",MIN(INDEX(Bemenet!$F$2:$F$301,$M6618),INDEX(Szabalyok!$B:$B,$N6618)))</f>
        <v/>
      </c>
      <c r="D6618" s="5">
        <f>IF(AND($B6618&lt;&gt;"",$C6618&lt;&gt;"",$B6618&lt;=$C6618),INDEX(Bemenet!$G$2:$G$301,$M6618),"")</f>
        <v/>
      </c>
      <c r="E6618" s="6">
        <f>IF(AND($B6618&lt;&gt;"",$C6618&lt;&gt;"",$B6618&lt;=$C6618),INDEX(Bemenet!$D$2:$D$301,$M6618),"")</f>
        <v/>
      </c>
      <c r="F6618" s="5">
        <f>IF(AND($B6618&lt;&gt;"",$C6618&lt;&gt;"",$B6618&lt;=$C6618),$C6618-$B6618+1,"")</f>
        <v/>
      </c>
      <c r="G6618" s="5">
        <f>IF($F6618="","",$F6618*$D6618)</f>
        <v/>
      </c>
      <c r="H6618" s="42">
        <f>IF($G6618="","",$O6618)</f>
        <v/>
      </c>
      <c r="I6618" s="5">
        <f>IF($G6618="","",$G6618*IF($H6618="",$O6618,$H6618)/100)</f>
        <v/>
      </c>
      <c r="J6618" s="5">
        <f>IF(OR($L6618="",NOT(COUNTIFS($L$2:$L6618,$L6618)=1)),"",SUMIFS($G:$G,$L:$L,$L6618))</f>
        <v/>
      </c>
      <c r="K6618" s="5">
        <f>IF(OR($L6618="",NOT(COUNTIFS($L$2:$L6618,$L6618)=1)),"",SUMIFS($I:$I,$L:$L,$L6618))</f>
        <v/>
      </c>
      <c r="L6618" s="6">
        <f>IF($B6618="","",YEAR($B6618))</f>
        <v/>
      </c>
      <c r="M6618" s="6">
        <f>INT((ROW()-2)/39)+1</f>
        <v/>
      </c>
      <c r="N6618" s="6">
        <f>MOD(ROW()-2,39)+2</f>
        <v/>
      </c>
      <c r="O6618" s="42">
        <f>IF(AND($B6618&lt;&gt;"",$C6618&lt;&gt;"",$B6618&lt;=$C6618),INDEX(Szabalyok!$C:$C,$N6618),"")</f>
        <v/>
      </c>
      <c r="P6618">
        <f>IF(D6618="",P6617,P6617+1)</f>
        <v/>
      </c>
    </row>
    <row r="6619">
      <c r="A6619">
        <f>IF(P6619=P6618,0,P6619)</f>
        <v/>
      </c>
      <c r="B6619" s="41">
        <f>IF($M6619&gt;300,"",IF(OR(INDEX(Bemenet!$E$2:$E$301,$M6619)="",INDEX(Bemenet!$F$2:$F$301,$M6619)=""),"",MAX(INDEX(Bemenet!$E$2:$E$301,$M6619),INDEX(Szabalyok!$A:$A,$N6619))))</f>
        <v/>
      </c>
      <c r="C6619" s="41">
        <f>IF($B6619="","",MIN(INDEX(Bemenet!$F$2:$F$301,$M6619),INDEX(Szabalyok!$B:$B,$N6619)))</f>
        <v/>
      </c>
      <c r="D6619" s="5">
        <f>IF(AND($B6619&lt;&gt;"",$C6619&lt;&gt;"",$B6619&lt;=$C6619),INDEX(Bemenet!$G$2:$G$301,$M6619),"")</f>
        <v/>
      </c>
      <c r="E6619" s="6">
        <f>IF(AND($B6619&lt;&gt;"",$C6619&lt;&gt;"",$B6619&lt;=$C6619),INDEX(Bemenet!$D$2:$D$301,$M6619),"")</f>
        <v/>
      </c>
      <c r="F6619" s="5">
        <f>IF(AND($B6619&lt;&gt;"",$C6619&lt;&gt;"",$B6619&lt;=$C6619),$C6619-$B6619+1,"")</f>
        <v/>
      </c>
      <c r="G6619" s="5">
        <f>IF($F6619="","",$F6619*$D6619)</f>
        <v/>
      </c>
      <c r="H6619" s="42">
        <f>IF($G6619="","",$O6619)</f>
        <v/>
      </c>
      <c r="I6619" s="5">
        <f>IF($G6619="","",$G6619*IF($H6619="",$O6619,$H6619)/100)</f>
        <v/>
      </c>
      <c r="J6619" s="5">
        <f>IF(OR($L6619="",NOT(COUNTIFS($L$2:$L6619,$L6619)=1)),"",SUMIFS($G:$G,$L:$L,$L6619))</f>
        <v/>
      </c>
      <c r="K6619" s="5">
        <f>IF(OR($L6619="",NOT(COUNTIFS($L$2:$L6619,$L6619)=1)),"",SUMIFS($I:$I,$L:$L,$L6619))</f>
        <v/>
      </c>
      <c r="L6619" s="6">
        <f>IF($B6619="","",YEAR($B6619))</f>
        <v/>
      </c>
      <c r="M6619" s="6">
        <f>INT((ROW()-2)/39)+1</f>
        <v/>
      </c>
      <c r="N6619" s="6">
        <f>MOD(ROW()-2,39)+2</f>
        <v/>
      </c>
      <c r="O6619" s="42">
        <f>IF(AND($B6619&lt;&gt;"",$C6619&lt;&gt;"",$B6619&lt;=$C6619),INDEX(Szabalyok!$C:$C,$N6619),"")</f>
        <v/>
      </c>
      <c r="P6619">
        <f>IF(D6619="",P6618,P6618+1)</f>
        <v/>
      </c>
    </row>
    <row r="6620">
      <c r="A6620">
        <f>IF(P6620=P6619,0,P6620)</f>
        <v/>
      </c>
      <c r="B6620" s="41">
        <f>IF($M6620&gt;300,"",IF(OR(INDEX(Bemenet!$E$2:$E$301,$M6620)="",INDEX(Bemenet!$F$2:$F$301,$M6620)=""),"",MAX(INDEX(Bemenet!$E$2:$E$301,$M6620),INDEX(Szabalyok!$A:$A,$N6620))))</f>
        <v/>
      </c>
      <c r="C6620" s="41">
        <f>IF($B6620="","",MIN(INDEX(Bemenet!$F$2:$F$301,$M6620),INDEX(Szabalyok!$B:$B,$N6620)))</f>
        <v/>
      </c>
      <c r="D6620" s="5">
        <f>IF(AND($B6620&lt;&gt;"",$C6620&lt;&gt;"",$B6620&lt;=$C6620),INDEX(Bemenet!$G$2:$G$301,$M6620),"")</f>
        <v/>
      </c>
      <c r="E6620" s="6">
        <f>IF(AND($B6620&lt;&gt;"",$C6620&lt;&gt;"",$B6620&lt;=$C6620),INDEX(Bemenet!$D$2:$D$301,$M6620),"")</f>
        <v/>
      </c>
      <c r="F6620" s="5">
        <f>IF(AND($B6620&lt;&gt;"",$C6620&lt;&gt;"",$B6620&lt;=$C6620),$C6620-$B6620+1,"")</f>
        <v/>
      </c>
      <c r="G6620" s="5">
        <f>IF($F6620="","",$F6620*$D6620)</f>
        <v/>
      </c>
      <c r="H6620" s="42">
        <f>IF($G6620="","",$O6620)</f>
        <v/>
      </c>
      <c r="I6620" s="5">
        <f>IF($G6620="","",$G6620*IF($H6620="",$O6620,$H6620)/100)</f>
        <v/>
      </c>
      <c r="J6620" s="5">
        <f>IF(OR($L6620="",NOT(COUNTIFS($L$2:$L6620,$L6620)=1)),"",SUMIFS($G:$G,$L:$L,$L6620))</f>
        <v/>
      </c>
      <c r="K6620" s="5">
        <f>IF(OR($L6620="",NOT(COUNTIFS($L$2:$L6620,$L6620)=1)),"",SUMIFS($I:$I,$L:$L,$L6620))</f>
        <v/>
      </c>
      <c r="L6620" s="6">
        <f>IF($B6620="","",YEAR($B6620))</f>
        <v/>
      </c>
      <c r="M6620" s="6">
        <f>INT((ROW()-2)/39)+1</f>
        <v/>
      </c>
      <c r="N6620" s="6">
        <f>MOD(ROW()-2,39)+2</f>
        <v/>
      </c>
      <c r="O6620" s="42">
        <f>IF(AND($B6620&lt;&gt;"",$C6620&lt;&gt;"",$B6620&lt;=$C6620),INDEX(Szabalyok!$C:$C,$N6620),"")</f>
        <v/>
      </c>
      <c r="P6620">
        <f>IF(D6620="",P6619,P6619+1)</f>
        <v/>
      </c>
    </row>
    <row r="6621">
      <c r="A6621">
        <f>IF(P6621=P6620,0,P6621)</f>
        <v/>
      </c>
      <c r="B6621" s="41">
        <f>IF($M6621&gt;300,"",IF(OR(INDEX(Bemenet!$E$2:$E$301,$M6621)="",INDEX(Bemenet!$F$2:$F$301,$M6621)=""),"",MAX(INDEX(Bemenet!$E$2:$E$301,$M6621),INDEX(Szabalyok!$A:$A,$N6621))))</f>
        <v/>
      </c>
      <c r="C6621" s="41">
        <f>IF($B6621="","",MIN(INDEX(Bemenet!$F$2:$F$301,$M6621),INDEX(Szabalyok!$B:$B,$N6621)))</f>
        <v/>
      </c>
      <c r="D6621" s="5">
        <f>IF(AND($B6621&lt;&gt;"",$C6621&lt;&gt;"",$B6621&lt;=$C6621),INDEX(Bemenet!$G$2:$G$301,$M6621),"")</f>
        <v/>
      </c>
      <c r="E6621" s="6">
        <f>IF(AND($B6621&lt;&gt;"",$C6621&lt;&gt;"",$B6621&lt;=$C6621),INDEX(Bemenet!$D$2:$D$301,$M6621),"")</f>
        <v/>
      </c>
      <c r="F6621" s="5">
        <f>IF(AND($B6621&lt;&gt;"",$C6621&lt;&gt;"",$B6621&lt;=$C6621),$C6621-$B6621+1,"")</f>
        <v/>
      </c>
      <c r="G6621" s="5">
        <f>IF($F6621="","",$F6621*$D6621)</f>
        <v/>
      </c>
      <c r="H6621" s="42">
        <f>IF($G6621="","",$O6621)</f>
        <v/>
      </c>
      <c r="I6621" s="5">
        <f>IF($G6621="","",$G6621*IF($H6621="",$O6621,$H6621)/100)</f>
        <v/>
      </c>
      <c r="J6621" s="5">
        <f>IF(OR($L6621="",NOT(COUNTIFS($L$2:$L6621,$L6621)=1)),"",SUMIFS($G:$G,$L:$L,$L6621))</f>
        <v/>
      </c>
      <c r="K6621" s="5">
        <f>IF(OR($L6621="",NOT(COUNTIFS($L$2:$L6621,$L6621)=1)),"",SUMIFS($I:$I,$L:$L,$L6621))</f>
        <v/>
      </c>
      <c r="L6621" s="6">
        <f>IF($B6621="","",YEAR($B6621))</f>
        <v/>
      </c>
      <c r="M6621" s="6">
        <f>INT((ROW()-2)/39)+1</f>
        <v/>
      </c>
      <c r="N6621" s="6">
        <f>MOD(ROW()-2,39)+2</f>
        <v/>
      </c>
      <c r="O6621" s="42">
        <f>IF(AND($B6621&lt;&gt;"",$C6621&lt;&gt;"",$B6621&lt;=$C6621),INDEX(Szabalyok!$C:$C,$N6621),"")</f>
        <v/>
      </c>
      <c r="P6621">
        <f>IF(D6621="",P6620,P6620+1)</f>
        <v/>
      </c>
    </row>
    <row r="6622">
      <c r="A6622">
        <f>IF(P6622=P6621,0,P6622)</f>
        <v/>
      </c>
      <c r="B6622" s="41">
        <f>IF($M6622&gt;300,"",IF(OR(INDEX(Bemenet!$E$2:$E$301,$M6622)="",INDEX(Bemenet!$F$2:$F$301,$M6622)=""),"",MAX(INDEX(Bemenet!$E$2:$E$301,$M6622),INDEX(Szabalyok!$A:$A,$N6622))))</f>
        <v/>
      </c>
      <c r="C6622" s="41">
        <f>IF($B6622="","",MIN(INDEX(Bemenet!$F$2:$F$301,$M6622),INDEX(Szabalyok!$B:$B,$N6622)))</f>
        <v/>
      </c>
      <c r="D6622" s="5">
        <f>IF(AND($B6622&lt;&gt;"",$C6622&lt;&gt;"",$B6622&lt;=$C6622),INDEX(Bemenet!$G$2:$G$301,$M6622),"")</f>
        <v/>
      </c>
      <c r="E6622" s="6">
        <f>IF(AND($B6622&lt;&gt;"",$C6622&lt;&gt;"",$B6622&lt;=$C6622),INDEX(Bemenet!$D$2:$D$301,$M6622),"")</f>
        <v/>
      </c>
      <c r="F6622" s="5">
        <f>IF(AND($B6622&lt;&gt;"",$C6622&lt;&gt;"",$B6622&lt;=$C6622),$C6622-$B6622+1,"")</f>
        <v/>
      </c>
      <c r="G6622" s="5">
        <f>IF($F6622="","",$F6622*$D6622)</f>
        <v/>
      </c>
      <c r="H6622" s="42">
        <f>IF($G6622="","",$O6622)</f>
        <v/>
      </c>
      <c r="I6622" s="5">
        <f>IF($G6622="","",$G6622*IF($H6622="",$O6622,$H6622)/100)</f>
        <v/>
      </c>
      <c r="J6622" s="5">
        <f>IF(OR($L6622="",NOT(COUNTIFS($L$2:$L6622,$L6622)=1)),"",SUMIFS($G:$G,$L:$L,$L6622))</f>
        <v/>
      </c>
      <c r="K6622" s="5">
        <f>IF(OR($L6622="",NOT(COUNTIFS($L$2:$L6622,$L6622)=1)),"",SUMIFS($I:$I,$L:$L,$L6622))</f>
        <v/>
      </c>
      <c r="L6622" s="6">
        <f>IF($B6622="","",YEAR($B6622))</f>
        <v/>
      </c>
      <c r="M6622" s="6">
        <f>INT((ROW()-2)/39)+1</f>
        <v/>
      </c>
      <c r="N6622" s="6">
        <f>MOD(ROW()-2,39)+2</f>
        <v/>
      </c>
      <c r="O6622" s="42">
        <f>IF(AND($B6622&lt;&gt;"",$C6622&lt;&gt;"",$B6622&lt;=$C6622),INDEX(Szabalyok!$C:$C,$N6622),"")</f>
        <v/>
      </c>
      <c r="P6622">
        <f>IF(D6622="",P6621,P6621+1)</f>
        <v/>
      </c>
    </row>
    <row r="6623">
      <c r="A6623">
        <f>IF(P6623=P6622,0,P6623)</f>
        <v/>
      </c>
      <c r="B6623" s="41">
        <f>IF($M6623&gt;300,"",IF(OR(INDEX(Bemenet!$E$2:$E$301,$M6623)="",INDEX(Bemenet!$F$2:$F$301,$M6623)=""),"",MAX(INDEX(Bemenet!$E$2:$E$301,$M6623),INDEX(Szabalyok!$A:$A,$N6623))))</f>
        <v/>
      </c>
      <c r="C6623" s="41">
        <f>IF($B6623="","",MIN(INDEX(Bemenet!$F$2:$F$301,$M6623),INDEX(Szabalyok!$B:$B,$N6623)))</f>
        <v/>
      </c>
      <c r="D6623" s="5">
        <f>IF(AND($B6623&lt;&gt;"",$C6623&lt;&gt;"",$B6623&lt;=$C6623),INDEX(Bemenet!$G$2:$G$301,$M6623),"")</f>
        <v/>
      </c>
      <c r="E6623" s="6">
        <f>IF(AND($B6623&lt;&gt;"",$C6623&lt;&gt;"",$B6623&lt;=$C6623),INDEX(Bemenet!$D$2:$D$301,$M6623),"")</f>
        <v/>
      </c>
      <c r="F6623" s="5">
        <f>IF(AND($B6623&lt;&gt;"",$C6623&lt;&gt;"",$B6623&lt;=$C6623),$C6623-$B6623+1,"")</f>
        <v/>
      </c>
      <c r="G6623" s="5">
        <f>IF($F6623="","",$F6623*$D6623)</f>
        <v/>
      </c>
      <c r="H6623" s="42">
        <f>IF($G6623="","",$O6623)</f>
        <v/>
      </c>
      <c r="I6623" s="5">
        <f>IF($G6623="","",$G6623*IF($H6623="",$O6623,$H6623)/100)</f>
        <v/>
      </c>
      <c r="J6623" s="5">
        <f>IF(OR($L6623="",NOT(COUNTIFS($L$2:$L6623,$L6623)=1)),"",SUMIFS($G:$G,$L:$L,$L6623))</f>
        <v/>
      </c>
      <c r="K6623" s="5">
        <f>IF(OR($L6623="",NOT(COUNTIFS($L$2:$L6623,$L6623)=1)),"",SUMIFS($I:$I,$L:$L,$L6623))</f>
        <v/>
      </c>
      <c r="L6623" s="6">
        <f>IF($B6623="","",YEAR($B6623))</f>
        <v/>
      </c>
      <c r="M6623" s="6">
        <f>INT((ROW()-2)/39)+1</f>
        <v/>
      </c>
      <c r="N6623" s="6">
        <f>MOD(ROW()-2,39)+2</f>
        <v/>
      </c>
      <c r="O6623" s="42">
        <f>IF(AND($B6623&lt;&gt;"",$C6623&lt;&gt;"",$B6623&lt;=$C6623),INDEX(Szabalyok!$C:$C,$N6623),"")</f>
        <v/>
      </c>
      <c r="P6623">
        <f>IF(D6623="",P6622,P6622+1)</f>
        <v/>
      </c>
    </row>
    <row r="6624">
      <c r="A6624">
        <f>IF(P6624=P6623,0,P6624)</f>
        <v/>
      </c>
      <c r="B6624" s="41">
        <f>IF($M6624&gt;300,"",IF(OR(INDEX(Bemenet!$E$2:$E$301,$M6624)="",INDEX(Bemenet!$F$2:$F$301,$M6624)=""),"",MAX(INDEX(Bemenet!$E$2:$E$301,$M6624),INDEX(Szabalyok!$A:$A,$N6624))))</f>
        <v/>
      </c>
      <c r="C6624" s="41">
        <f>IF($B6624="","",MIN(INDEX(Bemenet!$F$2:$F$301,$M6624),INDEX(Szabalyok!$B:$B,$N6624)))</f>
        <v/>
      </c>
      <c r="D6624" s="5">
        <f>IF(AND($B6624&lt;&gt;"",$C6624&lt;&gt;"",$B6624&lt;=$C6624),INDEX(Bemenet!$G$2:$G$301,$M6624),"")</f>
        <v/>
      </c>
      <c r="E6624" s="6">
        <f>IF(AND($B6624&lt;&gt;"",$C6624&lt;&gt;"",$B6624&lt;=$C6624),INDEX(Bemenet!$D$2:$D$301,$M6624),"")</f>
        <v/>
      </c>
      <c r="F6624" s="5">
        <f>IF(AND($B6624&lt;&gt;"",$C6624&lt;&gt;"",$B6624&lt;=$C6624),$C6624-$B6624+1,"")</f>
        <v/>
      </c>
      <c r="G6624" s="5">
        <f>IF($F6624="","",$F6624*$D6624)</f>
        <v/>
      </c>
      <c r="H6624" s="42">
        <f>IF($G6624="","",$O6624)</f>
        <v/>
      </c>
      <c r="I6624" s="5">
        <f>IF($G6624="","",$G6624*IF($H6624="",$O6624,$H6624)/100)</f>
        <v/>
      </c>
      <c r="J6624" s="5">
        <f>IF(OR($L6624="",NOT(COUNTIFS($L$2:$L6624,$L6624)=1)),"",SUMIFS($G:$G,$L:$L,$L6624))</f>
        <v/>
      </c>
      <c r="K6624" s="5">
        <f>IF(OR($L6624="",NOT(COUNTIFS($L$2:$L6624,$L6624)=1)),"",SUMIFS($I:$I,$L:$L,$L6624))</f>
        <v/>
      </c>
      <c r="L6624" s="6">
        <f>IF($B6624="","",YEAR($B6624))</f>
        <v/>
      </c>
      <c r="M6624" s="6">
        <f>INT((ROW()-2)/39)+1</f>
        <v/>
      </c>
      <c r="N6624" s="6">
        <f>MOD(ROW()-2,39)+2</f>
        <v/>
      </c>
      <c r="O6624" s="42">
        <f>IF(AND($B6624&lt;&gt;"",$C6624&lt;&gt;"",$B6624&lt;=$C6624),INDEX(Szabalyok!$C:$C,$N6624),"")</f>
        <v/>
      </c>
      <c r="P6624">
        <f>IF(D6624="",P6623,P6623+1)</f>
        <v/>
      </c>
    </row>
    <row r="6625">
      <c r="A6625">
        <f>IF(P6625=P6624,0,P6625)</f>
        <v/>
      </c>
      <c r="B6625" s="41">
        <f>IF($M6625&gt;300,"",IF(OR(INDEX(Bemenet!$E$2:$E$301,$M6625)="",INDEX(Bemenet!$F$2:$F$301,$M6625)=""),"",MAX(INDEX(Bemenet!$E$2:$E$301,$M6625),INDEX(Szabalyok!$A:$A,$N6625))))</f>
        <v/>
      </c>
      <c r="C6625" s="41">
        <f>IF($B6625="","",MIN(INDEX(Bemenet!$F$2:$F$301,$M6625),INDEX(Szabalyok!$B:$B,$N6625)))</f>
        <v/>
      </c>
      <c r="D6625" s="5">
        <f>IF(AND($B6625&lt;&gt;"",$C6625&lt;&gt;"",$B6625&lt;=$C6625),INDEX(Bemenet!$G$2:$G$301,$M6625),"")</f>
        <v/>
      </c>
      <c r="E6625" s="6">
        <f>IF(AND($B6625&lt;&gt;"",$C6625&lt;&gt;"",$B6625&lt;=$C6625),INDEX(Bemenet!$D$2:$D$301,$M6625),"")</f>
        <v/>
      </c>
      <c r="F6625" s="5">
        <f>IF(AND($B6625&lt;&gt;"",$C6625&lt;&gt;"",$B6625&lt;=$C6625),$C6625-$B6625+1,"")</f>
        <v/>
      </c>
      <c r="G6625" s="5">
        <f>IF($F6625="","",$F6625*$D6625)</f>
        <v/>
      </c>
      <c r="H6625" s="42">
        <f>IF($G6625="","",$O6625)</f>
        <v/>
      </c>
      <c r="I6625" s="5">
        <f>IF($G6625="","",$G6625*IF($H6625="",$O6625,$H6625)/100)</f>
        <v/>
      </c>
      <c r="J6625" s="5">
        <f>IF(OR($L6625="",NOT(COUNTIFS($L$2:$L6625,$L6625)=1)),"",SUMIFS($G:$G,$L:$L,$L6625))</f>
        <v/>
      </c>
      <c r="K6625" s="5">
        <f>IF(OR($L6625="",NOT(COUNTIFS($L$2:$L6625,$L6625)=1)),"",SUMIFS($I:$I,$L:$L,$L6625))</f>
        <v/>
      </c>
      <c r="L6625" s="6">
        <f>IF($B6625="","",YEAR($B6625))</f>
        <v/>
      </c>
      <c r="M6625" s="6">
        <f>INT((ROW()-2)/39)+1</f>
        <v/>
      </c>
      <c r="N6625" s="6">
        <f>MOD(ROW()-2,39)+2</f>
        <v/>
      </c>
      <c r="O6625" s="42">
        <f>IF(AND($B6625&lt;&gt;"",$C6625&lt;&gt;"",$B6625&lt;=$C6625),INDEX(Szabalyok!$C:$C,$N6625),"")</f>
        <v/>
      </c>
      <c r="P6625">
        <f>IF(D6625="",P6624,P6624+1)</f>
        <v/>
      </c>
    </row>
    <row r="6626">
      <c r="A6626">
        <f>IF(P6626=P6625,0,P6626)</f>
        <v/>
      </c>
      <c r="B6626" s="41">
        <f>IF($M6626&gt;300,"",IF(OR(INDEX(Bemenet!$E$2:$E$301,$M6626)="",INDEX(Bemenet!$F$2:$F$301,$M6626)=""),"",MAX(INDEX(Bemenet!$E$2:$E$301,$M6626),INDEX(Szabalyok!$A:$A,$N6626))))</f>
        <v/>
      </c>
      <c r="C6626" s="41">
        <f>IF($B6626="","",MIN(INDEX(Bemenet!$F$2:$F$301,$M6626),INDEX(Szabalyok!$B:$B,$N6626)))</f>
        <v/>
      </c>
      <c r="D6626" s="5">
        <f>IF(AND($B6626&lt;&gt;"",$C6626&lt;&gt;"",$B6626&lt;=$C6626),INDEX(Bemenet!$G$2:$G$301,$M6626),"")</f>
        <v/>
      </c>
      <c r="E6626" s="6">
        <f>IF(AND($B6626&lt;&gt;"",$C6626&lt;&gt;"",$B6626&lt;=$C6626),INDEX(Bemenet!$D$2:$D$301,$M6626),"")</f>
        <v/>
      </c>
      <c r="F6626" s="5">
        <f>IF(AND($B6626&lt;&gt;"",$C6626&lt;&gt;"",$B6626&lt;=$C6626),$C6626-$B6626+1,"")</f>
        <v/>
      </c>
      <c r="G6626" s="5">
        <f>IF($F6626="","",$F6626*$D6626)</f>
        <v/>
      </c>
      <c r="H6626" s="42">
        <f>IF($G6626="","",$O6626)</f>
        <v/>
      </c>
      <c r="I6626" s="5">
        <f>IF($G6626="","",$G6626*IF($H6626="",$O6626,$H6626)/100)</f>
        <v/>
      </c>
      <c r="J6626" s="5">
        <f>IF(OR($L6626="",NOT(COUNTIFS($L$2:$L6626,$L6626)=1)),"",SUMIFS($G:$G,$L:$L,$L6626))</f>
        <v/>
      </c>
      <c r="K6626" s="5">
        <f>IF(OR($L6626="",NOT(COUNTIFS($L$2:$L6626,$L6626)=1)),"",SUMIFS($I:$I,$L:$L,$L6626))</f>
        <v/>
      </c>
      <c r="L6626" s="6">
        <f>IF($B6626="","",YEAR($B6626))</f>
        <v/>
      </c>
      <c r="M6626" s="6">
        <f>INT((ROW()-2)/39)+1</f>
        <v/>
      </c>
      <c r="N6626" s="6">
        <f>MOD(ROW()-2,39)+2</f>
        <v/>
      </c>
      <c r="O6626" s="42">
        <f>IF(AND($B6626&lt;&gt;"",$C6626&lt;&gt;"",$B6626&lt;=$C6626),INDEX(Szabalyok!$C:$C,$N6626),"")</f>
        <v/>
      </c>
      <c r="P6626">
        <f>IF(D6626="",P6625,P6625+1)</f>
        <v/>
      </c>
    </row>
    <row r="6627">
      <c r="A6627">
        <f>IF(P6627=P6626,0,P6627)</f>
        <v/>
      </c>
      <c r="B6627" s="41">
        <f>IF($M6627&gt;300,"",IF(OR(INDEX(Bemenet!$E$2:$E$301,$M6627)="",INDEX(Bemenet!$F$2:$F$301,$M6627)=""),"",MAX(INDEX(Bemenet!$E$2:$E$301,$M6627),INDEX(Szabalyok!$A:$A,$N6627))))</f>
        <v/>
      </c>
      <c r="C6627" s="41">
        <f>IF($B6627="","",MIN(INDEX(Bemenet!$F$2:$F$301,$M6627),INDEX(Szabalyok!$B:$B,$N6627)))</f>
        <v/>
      </c>
      <c r="D6627" s="5">
        <f>IF(AND($B6627&lt;&gt;"",$C6627&lt;&gt;"",$B6627&lt;=$C6627),INDEX(Bemenet!$G$2:$G$301,$M6627),"")</f>
        <v/>
      </c>
      <c r="E6627" s="6">
        <f>IF(AND($B6627&lt;&gt;"",$C6627&lt;&gt;"",$B6627&lt;=$C6627),INDEX(Bemenet!$D$2:$D$301,$M6627),"")</f>
        <v/>
      </c>
      <c r="F6627" s="5">
        <f>IF(AND($B6627&lt;&gt;"",$C6627&lt;&gt;"",$B6627&lt;=$C6627),$C6627-$B6627+1,"")</f>
        <v/>
      </c>
      <c r="G6627" s="5">
        <f>IF($F6627="","",$F6627*$D6627)</f>
        <v/>
      </c>
      <c r="H6627" s="42">
        <f>IF($G6627="","",$O6627)</f>
        <v/>
      </c>
      <c r="I6627" s="5">
        <f>IF($G6627="","",$G6627*IF($H6627="",$O6627,$H6627)/100)</f>
        <v/>
      </c>
      <c r="J6627" s="5">
        <f>IF(OR($L6627="",NOT(COUNTIFS($L$2:$L6627,$L6627)=1)),"",SUMIFS($G:$G,$L:$L,$L6627))</f>
        <v/>
      </c>
      <c r="K6627" s="5">
        <f>IF(OR($L6627="",NOT(COUNTIFS($L$2:$L6627,$L6627)=1)),"",SUMIFS($I:$I,$L:$L,$L6627))</f>
        <v/>
      </c>
      <c r="L6627" s="6">
        <f>IF($B6627="","",YEAR($B6627))</f>
        <v/>
      </c>
      <c r="M6627" s="6">
        <f>INT((ROW()-2)/39)+1</f>
        <v/>
      </c>
      <c r="N6627" s="6">
        <f>MOD(ROW()-2,39)+2</f>
        <v/>
      </c>
      <c r="O6627" s="42">
        <f>IF(AND($B6627&lt;&gt;"",$C6627&lt;&gt;"",$B6627&lt;=$C6627),INDEX(Szabalyok!$C:$C,$N6627),"")</f>
        <v/>
      </c>
      <c r="P6627">
        <f>IF(D6627="",P6626,P6626+1)</f>
        <v/>
      </c>
    </row>
    <row r="6628">
      <c r="A6628">
        <f>IF(P6628=P6627,0,P6628)</f>
        <v/>
      </c>
      <c r="B6628" s="41">
        <f>IF($M6628&gt;300,"",IF(OR(INDEX(Bemenet!$E$2:$E$301,$M6628)="",INDEX(Bemenet!$F$2:$F$301,$M6628)=""),"",MAX(INDEX(Bemenet!$E$2:$E$301,$M6628),INDEX(Szabalyok!$A:$A,$N6628))))</f>
        <v/>
      </c>
      <c r="C6628" s="41">
        <f>IF($B6628="","",MIN(INDEX(Bemenet!$F$2:$F$301,$M6628),INDEX(Szabalyok!$B:$B,$N6628)))</f>
        <v/>
      </c>
      <c r="D6628" s="5">
        <f>IF(AND($B6628&lt;&gt;"",$C6628&lt;&gt;"",$B6628&lt;=$C6628),INDEX(Bemenet!$G$2:$G$301,$M6628),"")</f>
        <v/>
      </c>
      <c r="E6628" s="6">
        <f>IF(AND($B6628&lt;&gt;"",$C6628&lt;&gt;"",$B6628&lt;=$C6628),INDEX(Bemenet!$D$2:$D$301,$M6628),"")</f>
        <v/>
      </c>
      <c r="F6628" s="5">
        <f>IF(AND($B6628&lt;&gt;"",$C6628&lt;&gt;"",$B6628&lt;=$C6628),$C6628-$B6628+1,"")</f>
        <v/>
      </c>
      <c r="G6628" s="5">
        <f>IF($F6628="","",$F6628*$D6628)</f>
        <v/>
      </c>
      <c r="H6628" s="42">
        <f>IF($G6628="","",$O6628)</f>
        <v/>
      </c>
      <c r="I6628" s="5">
        <f>IF($G6628="","",$G6628*IF($H6628="",$O6628,$H6628)/100)</f>
        <v/>
      </c>
      <c r="J6628" s="5">
        <f>IF(OR($L6628="",NOT(COUNTIFS($L$2:$L6628,$L6628)=1)),"",SUMIFS($G:$G,$L:$L,$L6628))</f>
        <v/>
      </c>
      <c r="K6628" s="5">
        <f>IF(OR($L6628="",NOT(COUNTIFS($L$2:$L6628,$L6628)=1)),"",SUMIFS($I:$I,$L:$L,$L6628))</f>
        <v/>
      </c>
      <c r="L6628" s="6">
        <f>IF($B6628="","",YEAR($B6628))</f>
        <v/>
      </c>
      <c r="M6628" s="6">
        <f>INT((ROW()-2)/39)+1</f>
        <v/>
      </c>
      <c r="N6628" s="6">
        <f>MOD(ROW()-2,39)+2</f>
        <v/>
      </c>
      <c r="O6628" s="42">
        <f>IF(AND($B6628&lt;&gt;"",$C6628&lt;&gt;"",$B6628&lt;=$C6628),INDEX(Szabalyok!$C:$C,$N6628),"")</f>
        <v/>
      </c>
      <c r="P6628">
        <f>IF(D6628="",P6627,P6627+1)</f>
        <v/>
      </c>
    </row>
    <row r="6629">
      <c r="A6629">
        <f>IF(P6629=P6628,0,P6629)</f>
        <v/>
      </c>
      <c r="B6629" s="41">
        <f>IF($M6629&gt;300,"",IF(OR(INDEX(Bemenet!$E$2:$E$301,$M6629)="",INDEX(Bemenet!$F$2:$F$301,$M6629)=""),"",MAX(INDEX(Bemenet!$E$2:$E$301,$M6629),INDEX(Szabalyok!$A:$A,$N6629))))</f>
        <v/>
      </c>
      <c r="C6629" s="41">
        <f>IF($B6629="","",MIN(INDEX(Bemenet!$F$2:$F$301,$M6629),INDEX(Szabalyok!$B:$B,$N6629)))</f>
        <v/>
      </c>
      <c r="D6629" s="5">
        <f>IF(AND($B6629&lt;&gt;"",$C6629&lt;&gt;"",$B6629&lt;=$C6629),INDEX(Bemenet!$G$2:$G$301,$M6629),"")</f>
        <v/>
      </c>
      <c r="E6629" s="6">
        <f>IF(AND($B6629&lt;&gt;"",$C6629&lt;&gt;"",$B6629&lt;=$C6629),INDEX(Bemenet!$D$2:$D$301,$M6629),"")</f>
        <v/>
      </c>
      <c r="F6629" s="5">
        <f>IF(AND($B6629&lt;&gt;"",$C6629&lt;&gt;"",$B6629&lt;=$C6629),$C6629-$B6629+1,"")</f>
        <v/>
      </c>
      <c r="G6629" s="5">
        <f>IF($F6629="","",$F6629*$D6629)</f>
        <v/>
      </c>
      <c r="H6629" s="42">
        <f>IF($G6629="","",$O6629)</f>
        <v/>
      </c>
      <c r="I6629" s="5">
        <f>IF($G6629="","",$G6629*IF($H6629="",$O6629,$H6629)/100)</f>
        <v/>
      </c>
      <c r="J6629" s="5">
        <f>IF(OR($L6629="",NOT(COUNTIFS($L$2:$L6629,$L6629)=1)),"",SUMIFS($G:$G,$L:$L,$L6629))</f>
        <v/>
      </c>
      <c r="K6629" s="5">
        <f>IF(OR($L6629="",NOT(COUNTIFS($L$2:$L6629,$L6629)=1)),"",SUMIFS($I:$I,$L:$L,$L6629))</f>
        <v/>
      </c>
      <c r="L6629" s="6">
        <f>IF($B6629="","",YEAR($B6629))</f>
        <v/>
      </c>
      <c r="M6629" s="6">
        <f>INT((ROW()-2)/39)+1</f>
        <v/>
      </c>
      <c r="N6629" s="6">
        <f>MOD(ROW()-2,39)+2</f>
        <v/>
      </c>
      <c r="O6629" s="42">
        <f>IF(AND($B6629&lt;&gt;"",$C6629&lt;&gt;"",$B6629&lt;=$C6629),INDEX(Szabalyok!$C:$C,$N6629),"")</f>
        <v/>
      </c>
      <c r="P6629">
        <f>IF(D6629="",P6628,P6628+1)</f>
        <v/>
      </c>
    </row>
    <row r="6630">
      <c r="A6630">
        <f>IF(P6630=P6629,0,P6630)</f>
        <v/>
      </c>
      <c r="B6630" s="41">
        <f>IF($M6630&gt;300,"",IF(OR(INDEX(Bemenet!$E$2:$E$301,$M6630)="",INDEX(Bemenet!$F$2:$F$301,$M6630)=""),"",MAX(INDEX(Bemenet!$E$2:$E$301,$M6630),INDEX(Szabalyok!$A:$A,$N6630))))</f>
        <v/>
      </c>
      <c r="C6630" s="41">
        <f>IF($B6630="","",MIN(INDEX(Bemenet!$F$2:$F$301,$M6630),INDEX(Szabalyok!$B:$B,$N6630)))</f>
        <v/>
      </c>
      <c r="D6630" s="5">
        <f>IF(AND($B6630&lt;&gt;"",$C6630&lt;&gt;"",$B6630&lt;=$C6630),INDEX(Bemenet!$G$2:$G$301,$M6630),"")</f>
        <v/>
      </c>
      <c r="E6630" s="6">
        <f>IF(AND($B6630&lt;&gt;"",$C6630&lt;&gt;"",$B6630&lt;=$C6630),INDEX(Bemenet!$D$2:$D$301,$M6630),"")</f>
        <v/>
      </c>
      <c r="F6630" s="5">
        <f>IF(AND($B6630&lt;&gt;"",$C6630&lt;&gt;"",$B6630&lt;=$C6630),$C6630-$B6630+1,"")</f>
        <v/>
      </c>
      <c r="G6630" s="5">
        <f>IF($F6630="","",$F6630*$D6630)</f>
        <v/>
      </c>
      <c r="H6630" s="42">
        <f>IF($G6630="","",$O6630)</f>
        <v/>
      </c>
      <c r="I6630" s="5">
        <f>IF($G6630="","",$G6630*IF($H6630="",$O6630,$H6630)/100)</f>
        <v/>
      </c>
      <c r="J6630" s="5">
        <f>IF(OR($L6630="",NOT(COUNTIFS($L$2:$L6630,$L6630)=1)),"",SUMIFS($G:$G,$L:$L,$L6630))</f>
        <v/>
      </c>
      <c r="K6630" s="5">
        <f>IF(OR($L6630="",NOT(COUNTIFS($L$2:$L6630,$L6630)=1)),"",SUMIFS($I:$I,$L:$L,$L6630))</f>
        <v/>
      </c>
      <c r="L6630" s="6">
        <f>IF($B6630="","",YEAR($B6630))</f>
        <v/>
      </c>
      <c r="M6630" s="6">
        <f>INT((ROW()-2)/39)+1</f>
        <v/>
      </c>
      <c r="N6630" s="6">
        <f>MOD(ROW()-2,39)+2</f>
        <v/>
      </c>
      <c r="O6630" s="42">
        <f>IF(AND($B6630&lt;&gt;"",$C6630&lt;&gt;"",$B6630&lt;=$C6630),INDEX(Szabalyok!$C:$C,$N6630),"")</f>
        <v/>
      </c>
      <c r="P6630">
        <f>IF(D6630="",P6629,P6629+1)</f>
        <v/>
      </c>
    </row>
    <row r="6631">
      <c r="A6631">
        <f>IF(P6631=P6630,0,P6631)</f>
        <v/>
      </c>
      <c r="B6631" s="41">
        <f>IF($M6631&gt;300,"",IF(OR(INDEX(Bemenet!$E$2:$E$301,$M6631)="",INDEX(Bemenet!$F$2:$F$301,$M6631)=""),"",MAX(INDEX(Bemenet!$E$2:$E$301,$M6631),INDEX(Szabalyok!$A:$A,$N6631))))</f>
        <v/>
      </c>
      <c r="C6631" s="41">
        <f>IF($B6631="","",MIN(INDEX(Bemenet!$F$2:$F$301,$M6631),INDEX(Szabalyok!$B:$B,$N6631)))</f>
        <v/>
      </c>
      <c r="D6631" s="5">
        <f>IF(AND($B6631&lt;&gt;"",$C6631&lt;&gt;"",$B6631&lt;=$C6631),INDEX(Bemenet!$G$2:$G$301,$M6631),"")</f>
        <v/>
      </c>
      <c r="E6631" s="6">
        <f>IF(AND($B6631&lt;&gt;"",$C6631&lt;&gt;"",$B6631&lt;=$C6631),INDEX(Bemenet!$D$2:$D$301,$M6631),"")</f>
        <v/>
      </c>
      <c r="F6631" s="5">
        <f>IF(AND($B6631&lt;&gt;"",$C6631&lt;&gt;"",$B6631&lt;=$C6631),$C6631-$B6631+1,"")</f>
        <v/>
      </c>
      <c r="G6631" s="5">
        <f>IF($F6631="","",$F6631*$D6631)</f>
        <v/>
      </c>
      <c r="H6631" s="42">
        <f>IF($G6631="","",$O6631)</f>
        <v/>
      </c>
      <c r="I6631" s="5">
        <f>IF($G6631="","",$G6631*IF($H6631="",$O6631,$H6631)/100)</f>
        <v/>
      </c>
      <c r="J6631" s="5">
        <f>IF(OR($L6631="",NOT(COUNTIFS($L$2:$L6631,$L6631)=1)),"",SUMIFS($G:$G,$L:$L,$L6631))</f>
        <v/>
      </c>
      <c r="K6631" s="5">
        <f>IF(OR($L6631="",NOT(COUNTIFS($L$2:$L6631,$L6631)=1)),"",SUMIFS($I:$I,$L:$L,$L6631))</f>
        <v/>
      </c>
      <c r="L6631" s="6">
        <f>IF($B6631="","",YEAR($B6631))</f>
        <v/>
      </c>
      <c r="M6631" s="6">
        <f>INT((ROW()-2)/39)+1</f>
        <v/>
      </c>
      <c r="N6631" s="6">
        <f>MOD(ROW()-2,39)+2</f>
        <v/>
      </c>
      <c r="O6631" s="42">
        <f>IF(AND($B6631&lt;&gt;"",$C6631&lt;&gt;"",$B6631&lt;=$C6631),INDEX(Szabalyok!$C:$C,$N6631),"")</f>
        <v/>
      </c>
      <c r="P6631">
        <f>IF(D6631="",P6630,P6630+1)</f>
        <v/>
      </c>
    </row>
    <row r="6632">
      <c r="A6632">
        <f>IF(P6632=P6631,0,P6632)</f>
        <v/>
      </c>
      <c r="B6632" s="41">
        <f>IF($M6632&gt;300,"",IF(OR(INDEX(Bemenet!$E$2:$E$301,$M6632)="",INDEX(Bemenet!$F$2:$F$301,$M6632)=""),"",MAX(INDEX(Bemenet!$E$2:$E$301,$M6632),INDEX(Szabalyok!$A:$A,$N6632))))</f>
        <v/>
      </c>
      <c r="C6632" s="41">
        <f>IF($B6632="","",MIN(INDEX(Bemenet!$F$2:$F$301,$M6632),INDEX(Szabalyok!$B:$B,$N6632)))</f>
        <v/>
      </c>
      <c r="D6632" s="5">
        <f>IF(AND($B6632&lt;&gt;"",$C6632&lt;&gt;"",$B6632&lt;=$C6632),INDEX(Bemenet!$G$2:$G$301,$M6632),"")</f>
        <v/>
      </c>
      <c r="E6632" s="6">
        <f>IF(AND($B6632&lt;&gt;"",$C6632&lt;&gt;"",$B6632&lt;=$C6632),INDEX(Bemenet!$D$2:$D$301,$M6632),"")</f>
        <v/>
      </c>
      <c r="F6632" s="5">
        <f>IF(AND($B6632&lt;&gt;"",$C6632&lt;&gt;"",$B6632&lt;=$C6632),$C6632-$B6632+1,"")</f>
        <v/>
      </c>
      <c r="G6632" s="5">
        <f>IF($F6632="","",$F6632*$D6632)</f>
        <v/>
      </c>
      <c r="H6632" s="42">
        <f>IF($G6632="","",$O6632)</f>
        <v/>
      </c>
      <c r="I6632" s="5">
        <f>IF($G6632="","",$G6632*IF($H6632="",$O6632,$H6632)/100)</f>
        <v/>
      </c>
      <c r="J6632" s="5">
        <f>IF(OR($L6632="",NOT(COUNTIFS($L$2:$L6632,$L6632)=1)),"",SUMIFS($G:$G,$L:$L,$L6632))</f>
        <v/>
      </c>
      <c r="K6632" s="5">
        <f>IF(OR($L6632="",NOT(COUNTIFS($L$2:$L6632,$L6632)=1)),"",SUMIFS($I:$I,$L:$L,$L6632))</f>
        <v/>
      </c>
      <c r="L6632" s="6">
        <f>IF($B6632="","",YEAR($B6632))</f>
        <v/>
      </c>
      <c r="M6632" s="6">
        <f>INT((ROW()-2)/39)+1</f>
        <v/>
      </c>
      <c r="N6632" s="6">
        <f>MOD(ROW()-2,39)+2</f>
        <v/>
      </c>
      <c r="O6632" s="42">
        <f>IF(AND($B6632&lt;&gt;"",$C6632&lt;&gt;"",$B6632&lt;=$C6632),INDEX(Szabalyok!$C:$C,$N6632),"")</f>
        <v/>
      </c>
      <c r="P6632">
        <f>IF(D6632="",P6631,P6631+1)</f>
        <v/>
      </c>
    </row>
    <row r="6633">
      <c r="A6633">
        <f>IF(P6633=P6632,0,P6633)</f>
        <v/>
      </c>
      <c r="B6633" s="41">
        <f>IF($M6633&gt;300,"",IF(OR(INDEX(Bemenet!$E$2:$E$301,$M6633)="",INDEX(Bemenet!$F$2:$F$301,$M6633)=""),"",MAX(INDEX(Bemenet!$E$2:$E$301,$M6633),INDEX(Szabalyok!$A:$A,$N6633))))</f>
        <v/>
      </c>
      <c r="C6633" s="41">
        <f>IF($B6633="","",MIN(INDEX(Bemenet!$F$2:$F$301,$M6633),INDEX(Szabalyok!$B:$B,$N6633)))</f>
        <v/>
      </c>
      <c r="D6633" s="5">
        <f>IF(AND($B6633&lt;&gt;"",$C6633&lt;&gt;"",$B6633&lt;=$C6633),INDEX(Bemenet!$G$2:$G$301,$M6633),"")</f>
        <v/>
      </c>
      <c r="E6633" s="6">
        <f>IF(AND($B6633&lt;&gt;"",$C6633&lt;&gt;"",$B6633&lt;=$C6633),INDEX(Bemenet!$D$2:$D$301,$M6633),"")</f>
        <v/>
      </c>
      <c r="F6633" s="5">
        <f>IF(AND($B6633&lt;&gt;"",$C6633&lt;&gt;"",$B6633&lt;=$C6633),$C6633-$B6633+1,"")</f>
        <v/>
      </c>
      <c r="G6633" s="5">
        <f>IF($F6633="","",$F6633*$D6633)</f>
        <v/>
      </c>
      <c r="H6633" s="42">
        <f>IF($G6633="","",$O6633)</f>
        <v/>
      </c>
      <c r="I6633" s="5">
        <f>IF($G6633="","",$G6633*IF($H6633="",$O6633,$H6633)/100)</f>
        <v/>
      </c>
      <c r="J6633" s="5">
        <f>IF(OR($L6633="",NOT(COUNTIFS($L$2:$L6633,$L6633)=1)),"",SUMIFS($G:$G,$L:$L,$L6633))</f>
        <v/>
      </c>
      <c r="K6633" s="5">
        <f>IF(OR($L6633="",NOT(COUNTIFS($L$2:$L6633,$L6633)=1)),"",SUMIFS($I:$I,$L:$L,$L6633))</f>
        <v/>
      </c>
      <c r="L6633" s="6">
        <f>IF($B6633="","",YEAR($B6633))</f>
        <v/>
      </c>
      <c r="M6633" s="6">
        <f>INT((ROW()-2)/39)+1</f>
        <v/>
      </c>
      <c r="N6633" s="6">
        <f>MOD(ROW()-2,39)+2</f>
        <v/>
      </c>
      <c r="O6633" s="42">
        <f>IF(AND($B6633&lt;&gt;"",$C6633&lt;&gt;"",$B6633&lt;=$C6633),INDEX(Szabalyok!$C:$C,$N6633),"")</f>
        <v/>
      </c>
      <c r="P6633">
        <f>IF(D6633="",P6632,P6632+1)</f>
        <v/>
      </c>
    </row>
    <row r="6634">
      <c r="A6634">
        <f>IF(P6634=P6633,0,P6634)</f>
        <v/>
      </c>
      <c r="B6634" s="41">
        <f>IF($M6634&gt;300,"",IF(OR(INDEX(Bemenet!$E$2:$E$301,$M6634)="",INDEX(Bemenet!$F$2:$F$301,$M6634)=""),"",MAX(INDEX(Bemenet!$E$2:$E$301,$M6634),INDEX(Szabalyok!$A:$A,$N6634))))</f>
        <v/>
      </c>
      <c r="C6634" s="41">
        <f>IF($B6634="","",MIN(INDEX(Bemenet!$F$2:$F$301,$M6634),INDEX(Szabalyok!$B:$B,$N6634)))</f>
        <v/>
      </c>
      <c r="D6634" s="5">
        <f>IF(AND($B6634&lt;&gt;"",$C6634&lt;&gt;"",$B6634&lt;=$C6634),INDEX(Bemenet!$G$2:$G$301,$M6634),"")</f>
        <v/>
      </c>
      <c r="E6634" s="6">
        <f>IF(AND($B6634&lt;&gt;"",$C6634&lt;&gt;"",$B6634&lt;=$C6634),INDEX(Bemenet!$D$2:$D$301,$M6634),"")</f>
        <v/>
      </c>
      <c r="F6634" s="5">
        <f>IF(AND($B6634&lt;&gt;"",$C6634&lt;&gt;"",$B6634&lt;=$C6634),$C6634-$B6634+1,"")</f>
        <v/>
      </c>
      <c r="G6634" s="5">
        <f>IF($F6634="","",$F6634*$D6634)</f>
        <v/>
      </c>
      <c r="H6634" s="42">
        <f>IF($G6634="","",$O6634)</f>
        <v/>
      </c>
      <c r="I6634" s="5">
        <f>IF($G6634="","",$G6634*IF($H6634="",$O6634,$H6634)/100)</f>
        <v/>
      </c>
      <c r="J6634" s="5">
        <f>IF(OR($L6634="",NOT(COUNTIFS($L$2:$L6634,$L6634)=1)),"",SUMIFS($G:$G,$L:$L,$L6634))</f>
        <v/>
      </c>
      <c r="K6634" s="5">
        <f>IF(OR($L6634="",NOT(COUNTIFS($L$2:$L6634,$L6634)=1)),"",SUMIFS($I:$I,$L:$L,$L6634))</f>
        <v/>
      </c>
      <c r="L6634" s="6">
        <f>IF($B6634="","",YEAR($B6634))</f>
        <v/>
      </c>
      <c r="M6634" s="6">
        <f>INT((ROW()-2)/39)+1</f>
        <v/>
      </c>
      <c r="N6634" s="6">
        <f>MOD(ROW()-2,39)+2</f>
        <v/>
      </c>
      <c r="O6634" s="42">
        <f>IF(AND($B6634&lt;&gt;"",$C6634&lt;&gt;"",$B6634&lt;=$C6634),INDEX(Szabalyok!$C:$C,$N6634),"")</f>
        <v/>
      </c>
      <c r="P6634">
        <f>IF(D6634="",P6633,P6633+1)</f>
        <v/>
      </c>
    </row>
    <row r="6635">
      <c r="A6635">
        <f>IF(P6635=P6634,0,P6635)</f>
        <v/>
      </c>
      <c r="B6635" s="41">
        <f>IF($M6635&gt;300,"",IF(OR(INDEX(Bemenet!$E$2:$E$301,$M6635)="",INDEX(Bemenet!$F$2:$F$301,$M6635)=""),"",MAX(INDEX(Bemenet!$E$2:$E$301,$M6635),INDEX(Szabalyok!$A:$A,$N6635))))</f>
        <v/>
      </c>
      <c r="C6635" s="41">
        <f>IF($B6635="","",MIN(INDEX(Bemenet!$F$2:$F$301,$M6635),INDEX(Szabalyok!$B:$B,$N6635)))</f>
        <v/>
      </c>
      <c r="D6635" s="5">
        <f>IF(AND($B6635&lt;&gt;"",$C6635&lt;&gt;"",$B6635&lt;=$C6635),INDEX(Bemenet!$G$2:$G$301,$M6635),"")</f>
        <v/>
      </c>
      <c r="E6635" s="6">
        <f>IF(AND($B6635&lt;&gt;"",$C6635&lt;&gt;"",$B6635&lt;=$C6635),INDEX(Bemenet!$D$2:$D$301,$M6635),"")</f>
        <v/>
      </c>
      <c r="F6635" s="5">
        <f>IF(AND($B6635&lt;&gt;"",$C6635&lt;&gt;"",$B6635&lt;=$C6635),$C6635-$B6635+1,"")</f>
        <v/>
      </c>
      <c r="G6635" s="5">
        <f>IF($F6635="","",$F6635*$D6635)</f>
        <v/>
      </c>
      <c r="H6635" s="42">
        <f>IF($G6635="","",$O6635)</f>
        <v/>
      </c>
      <c r="I6635" s="5">
        <f>IF($G6635="","",$G6635*IF($H6635="",$O6635,$H6635)/100)</f>
        <v/>
      </c>
      <c r="J6635" s="5">
        <f>IF(OR($L6635="",NOT(COUNTIFS($L$2:$L6635,$L6635)=1)),"",SUMIFS($G:$G,$L:$L,$L6635))</f>
        <v/>
      </c>
      <c r="K6635" s="5">
        <f>IF(OR($L6635="",NOT(COUNTIFS($L$2:$L6635,$L6635)=1)),"",SUMIFS($I:$I,$L:$L,$L6635))</f>
        <v/>
      </c>
      <c r="L6635" s="6">
        <f>IF($B6635="","",YEAR($B6635))</f>
        <v/>
      </c>
      <c r="M6635" s="6">
        <f>INT((ROW()-2)/39)+1</f>
        <v/>
      </c>
      <c r="N6635" s="6">
        <f>MOD(ROW()-2,39)+2</f>
        <v/>
      </c>
      <c r="O6635" s="42">
        <f>IF(AND($B6635&lt;&gt;"",$C6635&lt;&gt;"",$B6635&lt;=$C6635),INDEX(Szabalyok!$C:$C,$N6635),"")</f>
        <v/>
      </c>
      <c r="P6635">
        <f>IF(D6635="",P6634,P6634+1)</f>
        <v/>
      </c>
    </row>
    <row r="6636">
      <c r="A6636">
        <f>IF(P6636=P6635,0,P6636)</f>
        <v/>
      </c>
      <c r="B6636" s="41">
        <f>IF($M6636&gt;300,"",IF(OR(INDEX(Bemenet!$E$2:$E$301,$M6636)="",INDEX(Bemenet!$F$2:$F$301,$M6636)=""),"",MAX(INDEX(Bemenet!$E$2:$E$301,$M6636),INDEX(Szabalyok!$A:$A,$N6636))))</f>
        <v/>
      </c>
      <c r="C6636" s="41">
        <f>IF($B6636="","",MIN(INDEX(Bemenet!$F$2:$F$301,$M6636),INDEX(Szabalyok!$B:$B,$N6636)))</f>
        <v/>
      </c>
      <c r="D6636" s="5">
        <f>IF(AND($B6636&lt;&gt;"",$C6636&lt;&gt;"",$B6636&lt;=$C6636),INDEX(Bemenet!$G$2:$G$301,$M6636),"")</f>
        <v/>
      </c>
      <c r="E6636" s="6">
        <f>IF(AND($B6636&lt;&gt;"",$C6636&lt;&gt;"",$B6636&lt;=$C6636),INDEX(Bemenet!$D$2:$D$301,$M6636),"")</f>
        <v/>
      </c>
      <c r="F6636" s="5">
        <f>IF(AND($B6636&lt;&gt;"",$C6636&lt;&gt;"",$B6636&lt;=$C6636),$C6636-$B6636+1,"")</f>
        <v/>
      </c>
      <c r="G6636" s="5">
        <f>IF($F6636="","",$F6636*$D6636)</f>
        <v/>
      </c>
      <c r="H6636" s="42">
        <f>IF($G6636="","",$O6636)</f>
        <v/>
      </c>
      <c r="I6636" s="5">
        <f>IF($G6636="","",$G6636*IF($H6636="",$O6636,$H6636)/100)</f>
        <v/>
      </c>
      <c r="J6636" s="5">
        <f>IF(OR($L6636="",NOT(COUNTIFS($L$2:$L6636,$L6636)=1)),"",SUMIFS($G:$G,$L:$L,$L6636))</f>
        <v/>
      </c>
      <c r="K6636" s="5">
        <f>IF(OR($L6636="",NOT(COUNTIFS($L$2:$L6636,$L6636)=1)),"",SUMIFS($I:$I,$L:$L,$L6636))</f>
        <v/>
      </c>
      <c r="L6636" s="6">
        <f>IF($B6636="","",YEAR($B6636))</f>
        <v/>
      </c>
      <c r="M6636" s="6">
        <f>INT((ROW()-2)/39)+1</f>
        <v/>
      </c>
      <c r="N6636" s="6">
        <f>MOD(ROW()-2,39)+2</f>
        <v/>
      </c>
      <c r="O6636" s="42">
        <f>IF(AND($B6636&lt;&gt;"",$C6636&lt;&gt;"",$B6636&lt;=$C6636),INDEX(Szabalyok!$C:$C,$N6636),"")</f>
        <v/>
      </c>
      <c r="P6636">
        <f>IF(D6636="",P6635,P6635+1)</f>
        <v/>
      </c>
    </row>
    <row r="6637">
      <c r="A6637">
        <f>IF(P6637=P6636,0,P6637)</f>
        <v/>
      </c>
      <c r="B6637" s="41">
        <f>IF($M6637&gt;300,"",IF(OR(INDEX(Bemenet!$E$2:$E$301,$M6637)="",INDEX(Bemenet!$F$2:$F$301,$M6637)=""),"",MAX(INDEX(Bemenet!$E$2:$E$301,$M6637),INDEX(Szabalyok!$A:$A,$N6637))))</f>
        <v/>
      </c>
      <c r="C6637" s="41">
        <f>IF($B6637="","",MIN(INDEX(Bemenet!$F$2:$F$301,$M6637),INDEX(Szabalyok!$B:$B,$N6637)))</f>
        <v/>
      </c>
      <c r="D6637" s="5">
        <f>IF(AND($B6637&lt;&gt;"",$C6637&lt;&gt;"",$B6637&lt;=$C6637),INDEX(Bemenet!$G$2:$G$301,$M6637),"")</f>
        <v/>
      </c>
      <c r="E6637" s="6">
        <f>IF(AND($B6637&lt;&gt;"",$C6637&lt;&gt;"",$B6637&lt;=$C6637),INDEX(Bemenet!$D$2:$D$301,$M6637),"")</f>
        <v/>
      </c>
      <c r="F6637" s="5">
        <f>IF(AND($B6637&lt;&gt;"",$C6637&lt;&gt;"",$B6637&lt;=$C6637),$C6637-$B6637+1,"")</f>
        <v/>
      </c>
      <c r="G6637" s="5">
        <f>IF($F6637="","",$F6637*$D6637)</f>
        <v/>
      </c>
      <c r="H6637" s="42">
        <f>IF($G6637="","",$O6637)</f>
        <v/>
      </c>
      <c r="I6637" s="5">
        <f>IF($G6637="","",$G6637*IF($H6637="",$O6637,$H6637)/100)</f>
        <v/>
      </c>
      <c r="J6637" s="5">
        <f>IF(OR($L6637="",NOT(COUNTIFS($L$2:$L6637,$L6637)=1)),"",SUMIFS($G:$G,$L:$L,$L6637))</f>
        <v/>
      </c>
      <c r="K6637" s="5">
        <f>IF(OR($L6637="",NOT(COUNTIFS($L$2:$L6637,$L6637)=1)),"",SUMIFS($I:$I,$L:$L,$L6637))</f>
        <v/>
      </c>
      <c r="L6637" s="6">
        <f>IF($B6637="","",YEAR($B6637))</f>
        <v/>
      </c>
      <c r="M6637" s="6">
        <f>INT((ROW()-2)/39)+1</f>
        <v/>
      </c>
      <c r="N6637" s="6">
        <f>MOD(ROW()-2,39)+2</f>
        <v/>
      </c>
      <c r="O6637" s="42">
        <f>IF(AND($B6637&lt;&gt;"",$C6637&lt;&gt;"",$B6637&lt;=$C6637),INDEX(Szabalyok!$C:$C,$N6637),"")</f>
        <v/>
      </c>
      <c r="P6637">
        <f>IF(D6637="",P6636,P6636+1)</f>
        <v/>
      </c>
    </row>
    <row r="6638">
      <c r="A6638">
        <f>IF(P6638=P6637,0,P6638)</f>
        <v/>
      </c>
      <c r="B6638" s="41">
        <f>IF($M6638&gt;300,"",IF(OR(INDEX(Bemenet!$E$2:$E$301,$M6638)="",INDEX(Bemenet!$F$2:$F$301,$M6638)=""),"",MAX(INDEX(Bemenet!$E$2:$E$301,$M6638),INDEX(Szabalyok!$A:$A,$N6638))))</f>
        <v/>
      </c>
      <c r="C6638" s="41">
        <f>IF($B6638="","",MIN(INDEX(Bemenet!$F$2:$F$301,$M6638),INDEX(Szabalyok!$B:$B,$N6638)))</f>
        <v/>
      </c>
      <c r="D6638" s="5">
        <f>IF(AND($B6638&lt;&gt;"",$C6638&lt;&gt;"",$B6638&lt;=$C6638),INDEX(Bemenet!$G$2:$G$301,$M6638),"")</f>
        <v/>
      </c>
      <c r="E6638" s="6">
        <f>IF(AND($B6638&lt;&gt;"",$C6638&lt;&gt;"",$B6638&lt;=$C6638),INDEX(Bemenet!$D$2:$D$301,$M6638),"")</f>
        <v/>
      </c>
      <c r="F6638" s="5">
        <f>IF(AND($B6638&lt;&gt;"",$C6638&lt;&gt;"",$B6638&lt;=$C6638),$C6638-$B6638+1,"")</f>
        <v/>
      </c>
      <c r="G6638" s="5">
        <f>IF($F6638="","",$F6638*$D6638)</f>
        <v/>
      </c>
      <c r="H6638" s="42">
        <f>IF($G6638="","",$O6638)</f>
        <v/>
      </c>
      <c r="I6638" s="5">
        <f>IF($G6638="","",$G6638*IF($H6638="",$O6638,$H6638)/100)</f>
        <v/>
      </c>
      <c r="J6638" s="5">
        <f>IF(OR($L6638="",NOT(COUNTIFS($L$2:$L6638,$L6638)=1)),"",SUMIFS($G:$G,$L:$L,$L6638))</f>
        <v/>
      </c>
      <c r="K6638" s="5">
        <f>IF(OR($L6638="",NOT(COUNTIFS($L$2:$L6638,$L6638)=1)),"",SUMIFS($I:$I,$L:$L,$L6638))</f>
        <v/>
      </c>
      <c r="L6638" s="6">
        <f>IF($B6638="","",YEAR($B6638))</f>
        <v/>
      </c>
      <c r="M6638" s="6">
        <f>INT((ROW()-2)/39)+1</f>
        <v/>
      </c>
      <c r="N6638" s="6">
        <f>MOD(ROW()-2,39)+2</f>
        <v/>
      </c>
      <c r="O6638" s="42">
        <f>IF(AND($B6638&lt;&gt;"",$C6638&lt;&gt;"",$B6638&lt;=$C6638),INDEX(Szabalyok!$C:$C,$N6638),"")</f>
        <v/>
      </c>
      <c r="P6638">
        <f>IF(D6638="",P6637,P6637+1)</f>
        <v/>
      </c>
    </row>
    <row r="6639">
      <c r="A6639">
        <f>IF(P6639=P6638,0,P6639)</f>
        <v/>
      </c>
      <c r="B6639" s="41">
        <f>IF($M6639&gt;300,"",IF(OR(INDEX(Bemenet!$E$2:$E$301,$M6639)="",INDEX(Bemenet!$F$2:$F$301,$M6639)=""),"",MAX(INDEX(Bemenet!$E$2:$E$301,$M6639),INDEX(Szabalyok!$A:$A,$N6639))))</f>
        <v/>
      </c>
      <c r="C6639" s="41">
        <f>IF($B6639="","",MIN(INDEX(Bemenet!$F$2:$F$301,$M6639),INDEX(Szabalyok!$B:$B,$N6639)))</f>
        <v/>
      </c>
      <c r="D6639" s="5">
        <f>IF(AND($B6639&lt;&gt;"",$C6639&lt;&gt;"",$B6639&lt;=$C6639),INDEX(Bemenet!$G$2:$G$301,$M6639),"")</f>
        <v/>
      </c>
      <c r="E6639" s="6">
        <f>IF(AND($B6639&lt;&gt;"",$C6639&lt;&gt;"",$B6639&lt;=$C6639),INDEX(Bemenet!$D$2:$D$301,$M6639),"")</f>
        <v/>
      </c>
      <c r="F6639" s="5">
        <f>IF(AND($B6639&lt;&gt;"",$C6639&lt;&gt;"",$B6639&lt;=$C6639),$C6639-$B6639+1,"")</f>
        <v/>
      </c>
      <c r="G6639" s="5">
        <f>IF($F6639="","",$F6639*$D6639)</f>
        <v/>
      </c>
      <c r="H6639" s="42">
        <f>IF($G6639="","",$O6639)</f>
        <v/>
      </c>
      <c r="I6639" s="5">
        <f>IF($G6639="","",$G6639*IF($H6639="",$O6639,$H6639)/100)</f>
        <v/>
      </c>
      <c r="J6639" s="5">
        <f>IF(OR($L6639="",NOT(COUNTIFS($L$2:$L6639,$L6639)=1)),"",SUMIFS($G:$G,$L:$L,$L6639))</f>
        <v/>
      </c>
      <c r="K6639" s="5">
        <f>IF(OR($L6639="",NOT(COUNTIFS($L$2:$L6639,$L6639)=1)),"",SUMIFS($I:$I,$L:$L,$L6639))</f>
        <v/>
      </c>
      <c r="L6639" s="6">
        <f>IF($B6639="","",YEAR($B6639))</f>
        <v/>
      </c>
      <c r="M6639" s="6">
        <f>INT((ROW()-2)/39)+1</f>
        <v/>
      </c>
      <c r="N6639" s="6">
        <f>MOD(ROW()-2,39)+2</f>
        <v/>
      </c>
      <c r="O6639" s="42">
        <f>IF(AND($B6639&lt;&gt;"",$C6639&lt;&gt;"",$B6639&lt;=$C6639),INDEX(Szabalyok!$C:$C,$N6639),"")</f>
        <v/>
      </c>
      <c r="P6639">
        <f>IF(D6639="",P6638,P6638+1)</f>
        <v/>
      </c>
    </row>
    <row r="6640">
      <c r="A6640">
        <f>IF(P6640=P6639,0,P6640)</f>
        <v/>
      </c>
      <c r="B6640" s="41">
        <f>IF($M6640&gt;300,"",IF(OR(INDEX(Bemenet!$E$2:$E$301,$M6640)="",INDEX(Bemenet!$F$2:$F$301,$M6640)=""),"",MAX(INDEX(Bemenet!$E$2:$E$301,$M6640),INDEX(Szabalyok!$A:$A,$N6640))))</f>
        <v/>
      </c>
      <c r="C6640" s="41">
        <f>IF($B6640="","",MIN(INDEX(Bemenet!$F$2:$F$301,$M6640),INDEX(Szabalyok!$B:$B,$N6640)))</f>
        <v/>
      </c>
      <c r="D6640" s="5">
        <f>IF(AND($B6640&lt;&gt;"",$C6640&lt;&gt;"",$B6640&lt;=$C6640),INDEX(Bemenet!$G$2:$G$301,$M6640),"")</f>
        <v/>
      </c>
      <c r="E6640" s="6">
        <f>IF(AND($B6640&lt;&gt;"",$C6640&lt;&gt;"",$B6640&lt;=$C6640),INDEX(Bemenet!$D$2:$D$301,$M6640),"")</f>
        <v/>
      </c>
      <c r="F6640" s="5">
        <f>IF(AND($B6640&lt;&gt;"",$C6640&lt;&gt;"",$B6640&lt;=$C6640),$C6640-$B6640+1,"")</f>
        <v/>
      </c>
      <c r="G6640" s="5">
        <f>IF($F6640="","",$F6640*$D6640)</f>
        <v/>
      </c>
      <c r="H6640" s="42">
        <f>IF($G6640="","",$O6640)</f>
        <v/>
      </c>
      <c r="I6640" s="5">
        <f>IF($G6640="","",$G6640*IF($H6640="",$O6640,$H6640)/100)</f>
        <v/>
      </c>
      <c r="J6640" s="5">
        <f>IF(OR($L6640="",NOT(COUNTIFS($L$2:$L6640,$L6640)=1)),"",SUMIFS($G:$G,$L:$L,$L6640))</f>
        <v/>
      </c>
      <c r="K6640" s="5">
        <f>IF(OR($L6640="",NOT(COUNTIFS($L$2:$L6640,$L6640)=1)),"",SUMIFS($I:$I,$L:$L,$L6640))</f>
        <v/>
      </c>
      <c r="L6640" s="6">
        <f>IF($B6640="","",YEAR($B6640))</f>
        <v/>
      </c>
      <c r="M6640" s="6">
        <f>INT((ROW()-2)/39)+1</f>
        <v/>
      </c>
      <c r="N6640" s="6">
        <f>MOD(ROW()-2,39)+2</f>
        <v/>
      </c>
      <c r="O6640" s="42">
        <f>IF(AND($B6640&lt;&gt;"",$C6640&lt;&gt;"",$B6640&lt;=$C6640),INDEX(Szabalyok!$C:$C,$N6640),"")</f>
        <v/>
      </c>
      <c r="P6640">
        <f>IF(D6640="",P6639,P6639+1)</f>
        <v/>
      </c>
    </row>
    <row r="6641">
      <c r="A6641">
        <f>IF(P6641=P6640,0,P6641)</f>
        <v/>
      </c>
      <c r="B6641" s="41">
        <f>IF($M6641&gt;300,"",IF(OR(INDEX(Bemenet!$E$2:$E$301,$M6641)="",INDEX(Bemenet!$F$2:$F$301,$M6641)=""),"",MAX(INDEX(Bemenet!$E$2:$E$301,$M6641),INDEX(Szabalyok!$A:$A,$N6641))))</f>
        <v/>
      </c>
      <c r="C6641" s="41">
        <f>IF($B6641="","",MIN(INDEX(Bemenet!$F$2:$F$301,$M6641),INDEX(Szabalyok!$B:$B,$N6641)))</f>
        <v/>
      </c>
      <c r="D6641" s="5">
        <f>IF(AND($B6641&lt;&gt;"",$C6641&lt;&gt;"",$B6641&lt;=$C6641),INDEX(Bemenet!$G$2:$G$301,$M6641),"")</f>
        <v/>
      </c>
      <c r="E6641" s="6">
        <f>IF(AND($B6641&lt;&gt;"",$C6641&lt;&gt;"",$B6641&lt;=$C6641),INDEX(Bemenet!$D$2:$D$301,$M6641),"")</f>
        <v/>
      </c>
      <c r="F6641" s="5">
        <f>IF(AND($B6641&lt;&gt;"",$C6641&lt;&gt;"",$B6641&lt;=$C6641),$C6641-$B6641+1,"")</f>
        <v/>
      </c>
      <c r="G6641" s="5">
        <f>IF($F6641="","",$F6641*$D6641)</f>
        <v/>
      </c>
      <c r="H6641" s="42">
        <f>IF($G6641="","",$O6641)</f>
        <v/>
      </c>
      <c r="I6641" s="5">
        <f>IF($G6641="","",$G6641*IF($H6641="",$O6641,$H6641)/100)</f>
        <v/>
      </c>
      <c r="J6641" s="5">
        <f>IF(OR($L6641="",NOT(COUNTIFS($L$2:$L6641,$L6641)=1)),"",SUMIFS($G:$G,$L:$L,$L6641))</f>
        <v/>
      </c>
      <c r="K6641" s="5">
        <f>IF(OR($L6641="",NOT(COUNTIFS($L$2:$L6641,$L6641)=1)),"",SUMIFS($I:$I,$L:$L,$L6641))</f>
        <v/>
      </c>
      <c r="L6641" s="6">
        <f>IF($B6641="","",YEAR($B6641))</f>
        <v/>
      </c>
      <c r="M6641" s="6">
        <f>INT((ROW()-2)/39)+1</f>
        <v/>
      </c>
      <c r="N6641" s="6">
        <f>MOD(ROW()-2,39)+2</f>
        <v/>
      </c>
      <c r="O6641" s="42">
        <f>IF(AND($B6641&lt;&gt;"",$C6641&lt;&gt;"",$B6641&lt;=$C6641),INDEX(Szabalyok!$C:$C,$N6641),"")</f>
        <v/>
      </c>
      <c r="P6641">
        <f>IF(D6641="",P6640,P6640+1)</f>
        <v/>
      </c>
    </row>
    <row r="6642">
      <c r="A6642">
        <f>IF(P6642=P6641,0,P6642)</f>
        <v/>
      </c>
      <c r="B6642" s="41">
        <f>IF($M6642&gt;300,"",IF(OR(INDEX(Bemenet!$E$2:$E$301,$M6642)="",INDEX(Bemenet!$F$2:$F$301,$M6642)=""),"",MAX(INDEX(Bemenet!$E$2:$E$301,$M6642),INDEX(Szabalyok!$A:$A,$N6642))))</f>
        <v/>
      </c>
      <c r="C6642" s="41">
        <f>IF($B6642="","",MIN(INDEX(Bemenet!$F$2:$F$301,$M6642),INDEX(Szabalyok!$B:$B,$N6642)))</f>
        <v/>
      </c>
      <c r="D6642" s="5">
        <f>IF(AND($B6642&lt;&gt;"",$C6642&lt;&gt;"",$B6642&lt;=$C6642),INDEX(Bemenet!$G$2:$G$301,$M6642),"")</f>
        <v/>
      </c>
      <c r="E6642" s="6">
        <f>IF(AND($B6642&lt;&gt;"",$C6642&lt;&gt;"",$B6642&lt;=$C6642),INDEX(Bemenet!$D$2:$D$301,$M6642),"")</f>
        <v/>
      </c>
      <c r="F6642" s="5">
        <f>IF(AND($B6642&lt;&gt;"",$C6642&lt;&gt;"",$B6642&lt;=$C6642),$C6642-$B6642+1,"")</f>
        <v/>
      </c>
      <c r="G6642" s="5">
        <f>IF($F6642="","",$F6642*$D6642)</f>
        <v/>
      </c>
      <c r="H6642" s="42">
        <f>IF($G6642="","",$O6642)</f>
        <v/>
      </c>
      <c r="I6642" s="5">
        <f>IF($G6642="","",$G6642*IF($H6642="",$O6642,$H6642)/100)</f>
        <v/>
      </c>
      <c r="J6642" s="5">
        <f>IF(OR($L6642="",NOT(COUNTIFS($L$2:$L6642,$L6642)=1)),"",SUMIFS($G:$G,$L:$L,$L6642))</f>
        <v/>
      </c>
      <c r="K6642" s="5">
        <f>IF(OR($L6642="",NOT(COUNTIFS($L$2:$L6642,$L6642)=1)),"",SUMIFS($I:$I,$L:$L,$L6642))</f>
        <v/>
      </c>
      <c r="L6642" s="6">
        <f>IF($B6642="","",YEAR($B6642))</f>
        <v/>
      </c>
      <c r="M6642" s="6">
        <f>INT((ROW()-2)/39)+1</f>
        <v/>
      </c>
      <c r="N6642" s="6">
        <f>MOD(ROW()-2,39)+2</f>
        <v/>
      </c>
      <c r="O6642" s="42">
        <f>IF(AND($B6642&lt;&gt;"",$C6642&lt;&gt;"",$B6642&lt;=$C6642),INDEX(Szabalyok!$C:$C,$N6642),"")</f>
        <v/>
      </c>
      <c r="P6642">
        <f>IF(D6642="",P6641,P6641+1)</f>
        <v/>
      </c>
    </row>
    <row r="6643">
      <c r="A6643">
        <f>IF(P6643=P6642,0,P6643)</f>
        <v/>
      </c>
      <c r="B6643" s="41">
        <f>IF($M6643&gt;300,"",IF(OR(INDEX(Bemenet!$E$2:$E$301,$M6643)="",INDEX(Bemenet!$F$2:$F$301,$M6643)=""),"",MAX(INDEX(Bemenet!$E$2:$E$301,$M6643),INDEX(Szabalyok!$A:$A,$N6643))))</f>
        <v/>
      </c>
      <c r="C6643" s="41">
        <f>IF($B6643="","",MIN(INDEX(Bemenet!$F$2:$F$301,$M6643),INDEX(Szabalyok!$B:$B,$N6643)))</f>
        <v/>
      </c>
      <c r="D6643" s="5">
        <f>IF(AND($B6643&lt;&gt;"",$C6643&lt;&gt;"",$B6643&lt;=$C6643),INDEX(Bemenet!$G$2:$G$301,$M6643),"")</f>
        <v/>
      </c>
      <c r="E6643" s="6">
        <f>IF(AND($B6643&lt;&gt;"",$C6643&lt;&gt;"",$B6643&lt;=$C6643),INDEX(Bemenet!$D$2:$D$301,$M6643),"")</f>
        <v/>
      </c>
      <c r="F6643" s="5">
        <f>IF(AND($B6643&lt;&gt;"",$C6643&lt;&gt;"",$B6643&lt;=$C6643),$C6643-$B6643+1,"")</f>
        <v/>
      </c>
      <c r="G6643" s="5">
        <f>IF($F6643="","",$F6643*$D6643)</f>
        <v/>
      </c>
      <c r="H6643" s="42">
        <f>IF($G6643="","",$O6643)</f>
        <v/>
      </c>
      <c r="I6643" s="5">
        <f>IF($G6643="","",$G6643*IF($H6643="",$O6643,$H6643)/100)</f>
        <v/>
      </c>
      <c r="J6643" s="5">
        <f>IF(OR($L6643="",NOT(COUNTIFS($L$2:$L6643,$L6643)=1)),"",SUMIFS($G:$G,$L:$L,$L6643))</f>
        <v/>
      </c>
      <c r="K6643" s="5">
        <f>IF(OR($L6643="",NOT(COUNTIFS($L$2:$L6643,$L6643)=1)),"",SUMIFS($I:$I,$L:$L,$L6643))</f>
        <v/>
      </c>
      <c r="L6643" s="6">
        <f>IF($B6643="","",YEAR($B6643))</f>
        <v/>
      </c>
      <c r="M6643" s="6">
        <f>INT((ROW()-2)/39)+1</f>
        <v/>
      </c>
      <c r="N6643" s="6">
        <f>MOD(ROW()-2,39)+2</f>
        <v/>
      </c>
      <c r="O6643" s="42">
        <f>IF(AND($B6643&lt;&gt;"",$C6643&lt;&gt;"",$B6643&lt;=$C6643),INDEX(Szabalyok!$C:$C,$N6643),"")</f>
        <v/>
      </c>
      <c r="P6643">
        <f>IF(D6643="",P6642,P6642+1)</f>
        <v/>
      </c>
    </row>
    <row r="6644">
      <c r="A6644">
        <f>IF(P6644=P6643,0,P6644)</f>
        <v/>
      </c>
      <c r="B6644" s="41">
        <f>IF($M6644&gt;300,"",IF(OR(INDEX(Bemenet!$E$2:$E$301,$M6644)="",INDEX(Bemenet!$F$2:$F$301,$M6644)=""),"",MAX(INDEX(Bemenet!$E$2:$E$301,$M6644),INDEX(Szabalyok!$A:$A,$N6644))))</f>
        <v/>
      </c>
      <c r="C6644" s="41">
        <f>IF($B6644="","",MIN(INDEX(Bemenet!$F$2:$F$301,$M6644),INDEX(Szabalyok!$B:$B,$N6644)))</f>
        <v/>
      </c>
      <c r="D6644" s="5">
        <f>IF(AND($B6644&lt;&gt;"",$C6644&lt;&gt;"",$B6644&lt;=$C6644),INDEX(Bemenet!$G$2:$G$301,$M6644),"")</f>
        <v/>
      </c>
      <c r="E6644" s="6">
        <f>IF(AND($B6644&lt;&gt;"",$C6644&lt;&gt;"",$B6644&lt;=$C6644),INDEX(Bemenet!$D$2:$D$301,$M6644),"")</f>
        <v/>
      </c>
      <c r="F6644" s="5">
        <f>IF(AND($B6644&lt;&gt;"",$C6644&lt;&gt;"",$B6644&lt;=$C6644),$C6644-$B6644+1,"")</f>
        <v/>
      </c>
      <c r="G6644" s="5">
        <f>IF($F6644="","",$F6644*$D6644)</f>
        <v/>
      </c>
      <c r="H6644" s="42">
        <f>IF($G6644="","",$O6644)</f>
        <v/>
      </c>
      <c r="I6644" s="5">
        <f>IF($G6644="","",$G6644*IF($H6644="",$O6644,$H6644)/100)</f>
        <v/>
      </c>
      <c r="J6644" s="5">
        <f>IF(OR($L6644="",NOT(COUNTIFS($L$2:$L6644,$L6644)=1)),"",SUMIFS($G:$G,$L:$L,$L6644))</f>
        <v/>
      </c>
      <c r="K6644" s="5">
        <f>IF(OR($L6644="",NOT(COUNTIFS($L$2:$L6644,$L6644)=1)),"",SUMIFS($I:$I,$L:$L,$L6644))</f>
        <v/>
      </c>
      <c r="L6644" s="6">
        <f>IF($B6644="","",YEAR($B6644))</f>
        <v/>
      </c>
      <c r="M6644" s="6">
        <f>INT((ROW()-2)/39)+1</f>
        <v/>
      </c>
      <c r="N6644" s="6">
        <f>MOD(ROW()-2,39)+2</f>
        <v/>
      </c>
      <c r="O6644" s="42">
        <f>IF(AND($B6644&lt;&gt;"",$C6644&lt;&gt;"",$B6644&lt;=$C6644),INDEX(Szabalyok!$C:$C,$N6644),"")</f>
        <v/>
      </c>
      <c r="P6644">
        <f>IF(D6644="",P6643,P6643+1)</f>
        <v/>
      </c>
    </row>
    <row r="6645">
      <c r="A6645">
        <f>IF(P6645=P6644,0,P6645)</f>
        <v/>
      </c>
      <c r="B6645" s="41">
        <f>IF($M6645&gt;300,"",IF(OR(INDEX(Bemenet!$E$2:$E$301,$M6645)="",INDEX(Bemenet!$F$2:$F$301,$M6645)=""),"",MAX(INDEX(Bemenet!$E$2:$E$301,$M6645),INDEX(Szabalyok!$A:$A,$N6645))))</f>
        <v/>
      </c>
      <c r="C6645" s="41">
        <f>IF($B6645="","",MIN(INDEX(Bemenet!$F$2:$F$301,$M6645),INDEX(Szabalyok!$B:$B,$N6645)))</f>
        <v/>
      </c>
      <c r="D6645" s="5">
        <f>IF(AND($B6645&lt;&gt;"",$C6645&lt;&gt;"",$B6645&lt;=$C6645),INDEX(Bemenet!$G$2:$G$301,$M6645),"")</f>
        <v/>
      </c>
      <c r="E6645" s="6">
        <f>IF(AND($B6645&lt;&gt;"",$C6645&lt;&gt;"",$B6645&lt;=$C6645),INDEX(Bemenet!$D$2:$D$301,$M6645),"")</f>
        <v/>
      </c>
      <c r="F6645" s="5">
        <f>IF(AND($B6645&lt;&gt;"",$C6645&lt;&gt;"",$B6645&lt;=$C6645),$C6645-$B6645+1,"")</f>
        <v/>
      </c>
      <c r="G6645" s="5">
        <f>IF($F6645="","",$F6645*$D6645)</f>
        <v/>
      </c>
      <c r="H6645" s="42">
        <f>IF($G6645="","",$O6645)</f>
        <v/>
      </c>
      <c r="I6645" s="5">
        <f>IF($G6645="","",$G6645*IF($H6645="",$O6645,$H6645)/100)</f>
        <v/>
      </c>
      <c r="J6645" s="5">
        <f>IF(OR($L6645="",NOT(COUNTIFS($L$2:$L6645,$L6645)=1)),"",SUMIFS($G:$G,$L:$L,$L6645))</f>
        <v/>
      </c>
      <c r="K6645" s="5">
        <f>IF(OR($L6645="",NOT(COUNTIFS($L$2:$L6645,$L6645)=1)),"",SUMIFS($I:$I,$L:$L,$L6645))</f>
        <v/>
      </c>
      <c r="L6645" s="6">
        <f>IF($B6645="","",YEAR($B6645))</f>
        <v/>
      </c>
      <c r="M6645" s="6">
        <f>INT((ROW()-2)/39)+1</f>
        <v/>
      </c>
      <c r="N6645" s="6">
        <f>MOD(ROW()-2,39)+2</f>
        <v/>
      </c>
      <c r="O6645" s="42">
        <f>IF(AND($B6645&lt;&gt;"",$C6645&lt;&gt;"",$B6645&lt;=$C6645),INDEX(Szabalyok!$C:$C,$N6645),"")</f>
        <v/>
      </c>
      <c r="P6645">
        <f>IF(D6645="",P6644,P6644+1)</f>
        <v/>
      </c>
    </row>
    <row r="6646">
      <c r="A6646">
        <f>IF(P6646=P6645,0,P6646)</f>
        <v/>
      </c>
      <c r="B6646" s="41">
        <f>IF($M6646&gt;300,"",IF(OR(INDEX(Bemenet!$E$2:$E$301,$M6646)="",INDEX(Bemenet!$F$2:$F$301,$M6646)=""),"",MAX(INDEX(Bemenet!$E$2:$E$301,$M6646),INDEX(Szabalyok!$A:$A,$N6646))))</f>
        <v/>
      </c>
      <c r="C6646" s="41">
        <f>IF($B6646="","",MIN(INDEX(Bemenet!$F$2:$F$301,$M6646),INDEX(Szabalyok!$B:$B,$N6646)))</f>
        <v/>
      </c>
      <c r="D6646" s="5">
        <f>IF(AND($B6646&lt;&gt;"",$C6646&lt;&gt;"",$B6646&lt;=$C6646),INDEX(Bemenet!$G$2:$G$301,$M6646),"")</f>
        <v/>
      </c>
      <c r="E6646" s="6">
        <f>IF(AND($B6646&lt;&gt;"",$C6646&lt;&gt;"",$B6646&lt;=$C6646),INDEX(Bemenet!$D$2:$D$301,$M6646),"")</f>
        <v/>
      </c>
      <c r="F6646" s="5">
        <f>IF(AND($B6646&lt;&gt;"",$C6646&lt;&gt;"",$B6646&lt;=$C6646),$C6646-$B6646+1,"")</f>
        <v/>
      </c>
      <c r="G6646" s="5">
        <f>IF($F6646="","",$F6646*$D6646)</f>
        <v/>
      </c>
      <c r="H6646" s="42">
        <f>IF($G6646="","",$O6646)</f>
        <v/>
      </c>
      <c r="I6646" s="5">
        <f>IF($G6646="","",$G6646*IF($H6646="",$O6646,$H6646)/100)</f>
        <v/>
      </c>
      <c r="J6646" s="5">
        <f>IF(OR($L6646="",NOT(COUNTIFS($L$2:$L6646,$L6646)=1)),"",SUMIFS($G:$G,$L:$L,$L6646))</f>
        <v/>
      </c>
      <c r="K6646" s="5">
        <f>IF(OR($L6646="",NOT(COUNTIFS($L$2:$L6646,$L6646)=1)),"",SUMIFS($I:$I,$L:$L,$L6646))</f>
        <v/>
      </c>
      <c r="L6646" s="6">
        <f>IF($B6646="","",YEAR($B6646))</f>
        <v/>
      </c>
      <c r="M6646" s="6">
        <f>INT((ROW()-2)/39)+1</f>
        <v/>
      </c>
      <c r="N6646" s="6">
        <f>MOD(ROW()-2,39)+2</f>
        <v/>
      </c>
      <c r="O6646" s="42">
        <f>IF(AND($B6646&lt;&gt;"",$C6646&lt;&gt;"",$B6646&lt;=$C6646),INDEX(Szabalyok!$C:$C,$N6646),"")</f>
        <v/>
      </c>
      <c r="P6646">
        <f>IF(D6646="",P6645,P6645+1)</f>
        <v/>
      </c>
    </row>
    <row r="6647">
      <c r="A6647">
        <f>IF(P6647=P6646,0,P6647)</f>
        <v/>
      </c>
      <c r="B6647" s="41">
        <f>IF($M6647&gt;300,"",IF(OR(INDEX(Bemenet!$E$2:$E$301,$M6647)="",INDEX(Bemenet!$F$2:$F$301,$M6647)=""),"",MAX(INDEX(Bemenet!$E$2:$E$301,$M6647),INDEX(Szabalyok!$A:$A,$N6647))))</f>
        <v/>
      </c>
      <c r="C6647" s="41">
        <f>IF($B6647="","",MIN(INDEX(Bemenet!$F$2:$F$301,$M6647),INDEX(Szabalyok!$B:$B,$N6647)))</f>
        <v/>
      </c>
      <c r="D6647" s="5">
        <f>IF(AND($B6647&lt;&gt;"",$C6647&lt;&gt;"",$B6647&lt;=$C6647),INDEX(Bemenet!$G$2:$G$301,$M6647),"")</f>
        <v/>
      </c>
      <c r="E6647" s="6">
        <f>IF(AND($B6647&lt;&gt;"",$C6647&lt;&gt;"",$B6647&lt;=$C6647),INDEX(Bemenet!$D$2:$D$301,$M6647),"")</f>
        <v/>
      </c>
      <c r="F6647" s="5">
        <f>IF(AND($B6647&lt;&gt;"",$C6647&lt;&gt;"",$B6647&lt;=$C6647),$C6647-$B6647+1,"")</f>
        <v/>
      </c>
      <c r="G6647" s="5">
        <f>IF($F6647="","",$F6647*$D6647)</f>
        <v/>
      </c>
      <c r="H6647" s="42">
        <f>IF($G6647="","",$O6647)</f>
        <v/>
      </c>
      <c r="I6647" s="5">
        <f>IF($G6647="","",$G6647*IF($H6647="",$O6647,$H6647)/100)</f>
        <v/>
      </c>
      <c r="J6647" s="5">
        <f>IF(OR($L6647="",NOT(COUNTIFS($L$2:$L6647,$L6647)=1)),"",SUMIFS($G:$G,$L:$L,$L6647))</f>
        <v/>
      </c>
      <c r="K6647" s="5">
        <f>IF(OR($L6647="",NOT(COUNTIFS($L$2:$L6647,$L6647)=1)),"",SUMIFS($I:$I,$L:$L,$L6647))</f>
        <v/>
      </c>
      <c r="L6647" s="6">
        <f>IF($B6647="","",YEAR($B6647))</f>
        <v/>
      </c>
      <c r="M6647" s="6">
        <f>INT((ROW()-2)/39)+1</f>
        <v/>
      </c>
      <c r="N6647" s="6">
        <f>MOD(ROW()-2,39)+2</f>
        <v/>
      </c>
      <c r="O6647" s="42">
        <f>IF(AND($B6647&lt;&gt;"",$C6647&lt;&gt;"",$B6647&lt;=$C6647),INDEX(Szabalyok!$C:$C,$N6647),"")</f>
        <v/>
      </c>
      <c r="P6647">
        <f>IF(D6647="",P6646,P6646+1)</f>
        <v/>
      </c>
    </row>
    <row r="6648">
      <c r="A6648">
        <f>IF(P6648=P6647,0,P6648)</f>
        <v/>
      </c>
      <c r="B6648" s="41">
        <f>IF($M6648&gt;300,"",IF(OR(INDEX(Bemenet!$E$2:$E$301,$M6648)="",INDEX(Bemenet!$F$2:$F$301,$M6648)=""),"",MAX(INDEX(Bemenet!$E$2:$E$301,$M6648),INDEX(Szabalyok!$A:$A,$N6648))))</f>
        <v/>
      </c>
      <c r="C6648" s="41">
        <f>IF($B6648="","",MIN(INDEX(Bemenet!$F$2:$F$301,$M6648),INDEX(Szabalyok!$B:$B,$N6648)))</f>
        <v/>
      </c>
      <c r="D6648" s="5">
        <f>IF(AND($B6648&lt;&gt;"",$C6648&lt;&gt;"",$B6648&lt;=$C6648),INDEX(Bemenet!$G$2:$G$301,$M6648),"")</f>
        <v/>
      </c>
      <c r="E6648" s="6">
        <f>IF(AND($B6648&lt;&gt;"",$C6648&lt;&gt;"",$B6648&lt;=$C6648),INDEX(Bemenet!$D$2:$D$301,$M6648),"")</f>
        <v/>
      </c>
      <c r="F6648" s="5">
        <f>IF(AND($B6648&lt;&gt;"",$C6648&lt;&gt;"",$B6648&lt;=$C6648),$C6648-$B6648+1,"")</f>
        <v/>
      </c>
      <c r="G6648" s="5">
        <f>IF($F6648="","",$F6648*$D6648)</f>
        <v/>
      </c>
      <c r="H6648" s="42">
        <f>IF($G6648="","",$O6648)</f>
        <v/>
      </c>
      <c r="I6648" s="5">
        <f>IF($G6648="","",$G6648*IF($H6648="",$O6648,$H6648)/100)</f>
        <v/>
      </c>
      <c r="J6648" s="5">
        <f>IF(OR($L6648="",NOT(COUNTIFS($L$2:$L6648,$L6648)=1)),"",SUMIFS($G:$G,$L:$L,$L6648))</f>
        <v/>
      </c>
      <c r="K6648" s="5">
        <f>IF(OR($L6648="",NOT(COUNTIFS($L$2:$L6648,$L6648)=1)),"",SUMIFS($I:$I,$L:$L,$L6648))</f>
        <v/>
      </c>
      <c r="L6648" s="6">
        <f>IF($B6648="","",YEAR($B6648))</f>
        <v/>
      </c>
      <c r="M6648" s="6">
        <f>INT((ROW()-2)/39)+1</f>
        <v/>
      </c>
      <c r="N6648" s="6">
        <f>MOD(ROW()-2,39)+2</f>
        <v/>
      </c>
      <c r="O6648" s="42">
        <f>IF(AND($B6648&lt;&gt;"",$C6648&lt;&gt;"",$B6648&lt;=$C6648),INDEX(Szabalyok!$C:$C,$N6648),"")</f>
        <v/>
      </c>
      <c r="P6648">
        <f>IF(D6648="",P6647,P6647+1)</f>
        <v/>
      </c>
    </row>
    <row r="6649">
      <c r="A6649">
        <f>IF(P6649=P6648,0,P6649)</f>
        <v/>
      </c>
      <c r="B6649" s="41">
        <f>IF($M6649&gt;300,"",IF(OR(INDEX(Bemenet!$E$2:$E$301,$M6649)="",INDEX(Bemenet!$F$2:$F$301,$M6649)=""),"",MAX(INDEX(Bemenet!$E$2:$E$301,$M6649),INDEX(Szabalyok!$A:$A,$N6649))))</f>
        <v/>
      </c>
      <c r="C6649" s="41">
        <f>IF($B6649="","",MIN(INDEX(Bemenet!$F$2:$F$301,$M6649),INDEX(Szabalyok!$B:$B,$N6649)))</f>
        <v/>
      </c>
      <c r="D6649" s="5">
        <f>IF(AND($B6649&lt;&gt;"",$C6649&lt;&gt;"",$B6649&lt;=$C6649),INDEX(Bemenet!$G$2:$G$301,$M6649),"")</f>
        <v/>
      </c>
      <c r="E6649" s="6">
        <f>IF(AND($B6649&lt;&gt;"",$C6649&lt;&gt;"",$B6649&lt;=$C6649),INDEX(Bemenet!$D$2:$D$301,$M6649),"")</f>
        <v/>
      </c>
      <c r="F6649" s="5">
        <f>IF(AND($B6649&lt;&gt;"",$C6649&lt;&gt;"",$B6649&lt;=$C6649),$C6649-$B6649+1,"")</f>
        <v/>
      </c>
      <c r="G6649" s="5">
        <f>IF($F6649="","",$F6649*$D6649)</f>
        <v/>
      </c>
      <c r="H6649" s="42">
        <f>IF($G6649="","",$O6649)</f>
        <v/>
      </c>
      <c r="I6649" s="5">
        <f>IF($G6649="","",$G6649*IF($H6649="",$O6649,$H6649)/100)</f>
        <v/>
      </c>
      <c r="J6649" s="5">
        <f>IF(OR($L6649="",NOT(COUNTIFS($L$2:$L6649,$L6649)=1)),"",SUMIFS($G:$G,$L:$L,$L6649))</f>
        <v/>
      </c>
      <c r="K6649" s="5">
        <f>IF(OR($L6649="",NOT(COUNTIFS($L$2:$L6649,$L6649)=1)),"",SUMIFS($I:$I,$L:$L,$L6649))</f>
        <v/>
      </c>
      <c r="L6649" s="6">
        <f>IF($B6649="","",YEAR($B6649))</f>
        <v/>
      </c>
      <c r="M6649" s="6">
        <f>INT((ROW()-2)/39)+1</f>
        <v/>
      </c>
      <c r="N6649" s="6">
        <f>MOD(ROW()-2,39)+2</f>
        <v/>
      </c>
      <c r="O6649" s="42">
        <f>IF(AND($B6649&lt;&gt;"",$C6649&lt;&gt;"",$B6649&lt;=$C6649),INDEX(Szabalyok!$C:$C,$N6649),"")</f>
        <v/>
      </c>
      <c r="P6649">
        <f>IF(D6649="",P6648,P6648+1)</f>
        <v/>
      </c>
    </row>
    <row r="6650">
      <c r="A6650">
        <f>IF(P6650=P6649,0,P6650)</f>
        <v/>
      </c>
      <c r="B6650" s="41">
        <f>IF($M6650&gt;300,"",IF(OR(INDEX(Bemenet!$E$2:$E$301,$M6650)="",INDEX(Bemenet!$F$2:$F$301,$M6650)=""),"",MAX(INDEX(Bemenet!$E$2:$E$301,$M6650),INDEX(Szabalyok!$A:$A,$N6650))))</f>
        <v/>
      </c>
      <c r="C6650" s="41">
        <f>IF($B6650="","",MIN(INDEX(Bemenet!$F$2:$F$301,$M6650),INDEX(Szabalyok!$B:$B,$N6650)))</f>
        <v/>
      </c>
      <c r="D6650" s="5">
        <f>IF(AND($B6650&lt;&gt;"",$C6650&lt;&gt;"",$B6650&lt;=$C6650),INDEX(Bemenet!$G$2:$G$301,$M6650),"")</f>
        <v/>
      </c>
      <c r="E6650" s="6">
        <f>IF(AND($B6650&lt;&gt;"",$C6650&lt;&gt;"",$B6650&lt;=$C6650),INDEX(Bemenet!$D$2:$D$301,$M6650),"")</f>
        <v/>
      </c>
      <c r="F6650" s="5">
        <f>IF(AND($B6650&lt;&gt;"",$C6650&lt;&gt;"",$B6650&lt;=$C6650),$C6650-$B6650+1,"")</f>
        <v/>
      </c>
      <c r="G6650" s="5">
        <f>IF($F6650="","",$F6650*$D6650)</f>
        <v/>
      </c>
      <c r="H6650" s="42">
        <f>IF($G6650="","",$O6650)</f>
        <v/>
      </c>
      <c r="I6650" s="5">
        <f>IF($G6650="","",$G6650*IF($H6650="",$O6650,$H6650)/100)</f>
        <v/>
      </c>
      <c r="J6650" s="5">
        <f>IF(OR($L6650="",NOT(COUNTIFS($L$2:$L6650,$L6650)=1)),"",SUMIFS($G:$G,$L:$L,$L6650))</f>
        <v/>
      </c>
      <c r="K6650" s="5">
        <f>IF(OR($L6650="",NOT(COUNTIFS($L$2:$L6650,$L6650)=1)),"",SUMIFS($I:$I,$L:$L,$L6650))</f>
        <v/>
      </c>
      <c r="L6650" s="6">
        <f>IF($B6650="","",YEAR($B6650))</f>
        <v/>
      </c>
      <c r="M6650" s="6">
        <f>INT((ROW()-2)/39)+1</f>
        <v/>
      </c>
      <c r="N6650" s="6">
        <f>MOD(ROW()-2,39)+2</f>
        <v/>
      </c>
      <c r="O6650" s="42">
        <f>IF(AND($B6650&lt;&gt;"",$C6650&lt;&gt;"",$B6650&lt;=$C6650),INDEX(Szabalyok!$C:$C,$N6650),"")</f>
        <v/>
      </c>
      <c r="P6650">
        <f>IF(D6650="",P6649,P6649+1)</f>
        <v/>
      </c>
    </row>
    <row r="6651">
      <c r="A6651">
        <f>IF(P6651=P6650,0,P6651)</f>
        <v/>
      </c>
      <c r="B6651" s="41">
        <f>IF($M6651&gt;300,"",IF(OR(INDEX(Bemenet!$E$2:$E$301,$M6651)="",INDEX(Bemenet!$F$2:$F$301,$M6651)=""),"",MAX(INDEX(Bemenet!$E$2:$E$301,$M6651),INDEX(Szabalyok!$A:$A,$N6651))))</f>
        <v/>
      </c>
      <c r="C6651" s="41">
        <f>IF($B6651="","",MIN(INDEX(Bemenet!$F$2:$F$301,$M6651),INDEX(Szabalyok!$B:$B,$N6651)))</f>
        <v/>
      </c>
      <c r="D6651" s="5">
        <f>IF(AND($B6651&lt;&gt;"",$C6651&lt;&gt;"",$B6651&lt;=$C6651),INDEX(Bemenet!$G$2:$G$301,$M6651),"")</f>
        <v/>
      </c>
      <c r="E6651" s="6">
        <f>IF(AND($B6651&lt;&gt;"",$C6651&lt;&gt;"",$B6651&lt;=$C6651),INDEX(Bemenet!$D$2:$D$301,$M6651),"")</f>
        <v/>
      </c>
      <c r="F6651" s="5">
        <f>IF(AND($B6651&lt;&gt;"",$C6651&lt;&gt;"",$B6651&lt;=$C6651),$C6651-$B6651+1,"")</f>
        <v/>
      </c>
      <c r="G6651" s="5">
        <f>IF($F6651="","",$F6651*$D6651)</f>
        <v/>
      </c>
      <c r="H6651" s="42">
        <f>IF($G6651="","",$O6651)</f>
        <v/>
      </c>
      <c r="I6651" s="5">
        <f>IF($G6651="","",$G6651*IF($H6651="",$O6651,$H6651)/100)</f>
        <v/>
      </c>
      <c r="J6651" s="5">
        <f>IF(OR($L6651="",NOT(COUNTIFS($L$2:$L6651,$L6651)=1)),"",SUMIFS($G:$G,$L:$L,$L6651))</f>
        <v/>
      </c>
      <c r="K6651" s="5">
        <f>IF(OR($L6651="",NOT(COUNTIFS($L$2:$L6651,$L6651)=1)),"",SUMIFS($I:$I,$L:$L,$L6651))</f>
        <v/>
      </c>
      <c r="L6651" s="6">
        <f>IF($B6651="","",YEAR($B6651))</f>
        <v/>
      </c>
      <c r="M6651" s="6">
        <f>INT((ROW()-2)/39)+1</f>
        <v/>
      </c>
      <c r="N6651" s="6">
        <f>MOD(ROW()-2,39)+2</f>
        <v/>
      </c>
      <c r="O6651" s="42">
        <f>IF(AND($B6651&lt;&gt;"",$C6651&lt;&gt;"",$B6651&lt;=$C6651),INDEX(Szabalyok!$C:$C,$N6651),"")</f>
        <v/>
      </c>
      <c r="P6651">
        <f>IF(D6651="",P6650,P6650+1)</f>
        <v/>
      </c>
    </row>
    <row r="6652">
      <c r="A6652">
        <f>IF(P6652=P6651,0,P6652)</f>
        <v/>
      </c>
      <c r="B6652" s="41">
        <f>IF($M6652&gt;300,"",IF(OR(INDEX(Bemenet!$E$2:$E$301,$M6652)="",INDEX(Bemenet!$F$2:$F$301,$M6652)=""),"",MAX(INDEX(Bemenet!$E$2:$E$301,$M6652),INDEX(Szabalyok!$A:$A,$N6652))))</f>
        <v/>
      </c>
      <c r="C6652" s="41">
        <f>IF($B6652="","",MIN(INDEX(Bemenet!$F$2:$F$301,$M6652),INDEX(Szabalyok!$B:$B,$N6652)))</f>
        <v/>
      </c>
      <c r="D6652" s="5">
        <f>IF(AND($B6652&lt;&gt;"",$C6652&lt;&gt;"",$B6652&lt;=$C6652),INDEX(Bemenet!$G$2:$G$301,$M6652),"")</f>
        <v/>
      </c>
      <c r="E6652" s="6">
        <f>IF(AND($B6652&lt;&gt;"",$C6652&lt;&gt;"",$B6652&lt;=$C6652),INDEX(Bemenet!$D$2:$D$301,$M6652),"")</f>
        <v/>
      </c>
      <c r="F6652" s="5">
        <f>IF(AND($B6652&lt;&gt;"",$C6652&lt;&gt;"",$B6652&lt;=$C6652),$C6652-$B6652+1,"")</f>
        <v/>
      </c>
      <c r="G6652" s="5">
        <f>IF($F6652="","",$F6652*$D6652)</f>
        <v/>
      </c>
      <c r="H6652" s="42">
        <f>IF($G6652="","",$O6652)</f>
        <v/>
      </c>
      <c r="I6652" s="5">
        <f>IF($G6652="","",$G6652*IF($H6652="",$O6652,$H6652)/100)</f>
        <v/>
      </c>
      <c r="J6652" s="5">
        <f>IF(OR($L6652="",NOT(COUNTIFS($L$2:$L6652,$L6652)=1)),"",SUMIFS($G:$G,$L:$L,$L6652))</f>
        <v/>
      </c>
      <c r="K6652" s="5">
        <f>IF(OR($L6652="",NOT(COUNTIFS($L$2:$L6652,$L6652)=1)),"",SUMIFS($I:$I,$L:$L,$L6652))</f>
        <v/>
      </c>
      <c r="L6652" s="6">
        <f>IF($B6652="","",YEAR($B6652))</f>
        <v/>
      </c>
      <c r="M6652" s="6">
        <f>INT((ROW()-2)/39)+1</f>
        <v/>
      </c>
      <c r="N6652" s="6">
        <f>MOD(ROW()-2,39)+2</f>
        <v/>
      </c>
      <c r="O6652" s="42">
        <f>IF(AND($B6652&lt;&gt;"",$C6652&lt;&gt;"",$B6652&lt;=$C6652),INDEX(Szabalyok!$C:$C,$N6652),"")</f>
        <v/>
      </c>
      <c r="P6652">
        <f>IF(D6652="",P6651,P6651+1)</f>
        <v/>
      </c>
    </row>
    <row r="6653">
      <c r="A6653">
        <f>IF(P6653=P6652,0,P6653)</f>
        <v/>
      </c>
      <c r="B6653" s="41">
        <f>IF($M6653&gt;300,"",IF(OR(INDEX(Bemenet!$E$2:$E$301,$M6653)="",INDEX(Bemenet!$F$2:$F$301,$M6653)=""),"",MAX(INDEX(Bemenet!$E$2:$E$301,$M6653),INDEX(Szabalyok!$A:$A,$N6653))))</f>
        <v/>
      </c>
      <c r="C6653" s="41">
        <f>IF($B6653="","",MIN(INDEX(Bemenet!$F$2:$F$301,$M6653),INDEX(Szabalyok!$B:$B,$N6653)))</f>
        <v/>
      </c>
      <c r="D6653" s="5">
        <f>IF(AND($B6653&lt;&gt;"",$C6653&lt;&gt;"",$B6653&lt;=$C6653),INDEX(Bemenet!$G$2:$G$301,$M6653),"")</f>
        <v/>
      </c>
      <c r="E6653" s="6">
        <f>IF(AND($B6653&lt;&gt;"",$C6653&lt;&gt;"",$B6653&lt;=$C6653),INDEX(Bemenet!$D$2:$D$301,$M6653),"")</f>
        <v/>
      </c>
      <c r="F6653" s="5">
        <f>IF(AND($B6653&lt;&gt;"",$C6653&lt;&gt;"",$B6653&lt;=$C6653),$C6653-$B6653+1,"")</f>
        <v/>
      </c>
      <c r="G6653" s="5">
        <f>IF($F6653="","",$F6653*$D6653)</f>
        <v/>
      </c>
      <c r="H6653" s="42">
        <f>IF($G6653="","",$O6653)</f>
        <v/>
      </c>
      <c r="I6653" s="5">
        <f>IF($G6653="","",$G6653*IF($H6653="",$O6653,$H6653)/100)</f>
        <v/>
      </c>
      <c r="J6653" s="5">
        <f>IF(OR($L6653="",NOT(COUNTIFS($L$2:$L6653,$L6653)=1)),"",SUMIFS($G:$G,$L:$L,$L6653))</f>
        <v/>
      </c>
      <c r="K6653" s="5">
        <f>IF(OR($L6653="",NOT(COUNTIFS($L$2:$L6653,$L6653)=1)),"",SUMIFS($I:$I,$L:$L,$L6653))</f>
        <v/>
      </c>
      <c r="L6653" s="6">
        <f>IF($B6653="","",YEAR($B6653))</f>
        <v/>
      </c>
      <c r="M6653" s="6">
        <f>INT((ROW()-2)/39)+1</f>
        <v/>
      </c>
      <c r="N6653" s="6">
        <f>MOD(ROW()-2,39)+2</f>
        <v/>
      </c>
      <c r="O6653" s="42">
        <f>IF(AND($B6653&lt;&gt;"",$C6653&lt;&gt;"",$B6653&lt;=$C6653),INDEX(Szabalyok!$C:$C,$N6653),"")</f>
        <v/>
      </c>
      <c r="P6653">
        <f>IF(D6653="",P6652,P6652+1)</f>
        <v/>
      </c>
    </row>
    <row r="6654">
      <c r="A6654">
        <f>IF(P6654=P6653,0,P6654)</f>
        <v/>
      </c>
      <c r="B6654" s="41">
        <f>IF($M6654&gt;300,"",IF(OR(INDEX(Bemenet!$E$2:$E$301,$M6654)="",INDEX(Bemenet!$F$2:$F$301,$M6654)=""),"",MAX(INDEX(Bemenet!$E$2:$E$301,$M6654),INDEX(Szabalyok!$A:$A,$N6654))))</f>
        <v/>
      </c>
      <c r="C6654" s="41">
        <f>IF($B6654="","",MIN(INDEX(Bemenet!$F$2:$F$301,$M6654),INDEX(Szabalyok!$B:$B,$N6654)))</f>
        <v/>
      </c>
      <c r="D6654" s="5">
        <f>IF(AND($B6654&lt;&gt;"",$C6654&lt;&gt;"",$B6654&lt;=$C6654),INDEX(Bemenet!$G$2:$G$301,$M6654),"")</f>
        <v/>
      </c>
      <c r="E6654" s="6">
        <f>IF(AND($B6654&lt;&gt;"",$C6654&lt;&gt;"",$B6654&lt;=$C6654),INDEX(Bemenet!$D$2:$D$301,$M6654),"")</f>
        <v/>
      </c>
      <c r="F6654" s="5">
        <f>IF(AND($B6654&lt;&gt;"",$C6654&lt;&gt;"",$B6654&lt;=$C6654),$C6654-$B6654+1,"")</f>
        <v/>
      </c>
      <c r="G6654" s="5">
        <f>IF($F6654="","",$F6654*$D6654)</f>
        <v/>
      </c>
      <c r="H6654" s="42">
        <f>IF($G6654="","",$O6654)</f>
        <v/>
      </c>
      <c r="I6654" s="5">
        <f>IF($G6654="","",$G6654*IF($H6654="",$O6654,$H6654)/100)</f>
        <v/>
      </c>
      <c r="J6654" s="5">
        <f>IF(OR($L6654="",NOT(COUNTIFS($L$2:$L6654,$L6654)=1)),"",SUMIFS($G:$G,$L:$L,$L6654))</f>
        <v/>
      </c>
      <c r="K6654" s="5">
        <f>IF(OR($L6654="",NOT(COUNTIFS($L$2:$L6654,$L6654)=1)),"",SUMIFS($I:$I,$L:$L,$L6654))</f>
        <v/>
      </c>
      <c r="L6654" s="6">
        <f>IF($B6654="","",YEAR($B6654))</f>
        <v/>
      </c>
      <c r="M6654" s="6">
        <f>INT((ROW()-2)/39)+1</f>
        <v/>
      </c>
      <c r="N6654" s="6">
        <f>MOD(ROW()-2,39)+2</f>
        <v/>
      </c>
      <c r="O6654" s="42">
        <f>IF(AND($B6654&lt;&gt;"",$C6654&lt;&gt;"",$B6654&lt;=$C6654),INDEX(Szabalyok!$C:$C,$N6654),"")</f>
        <v/>
      </c>
      <c r="P6654">
        <f>IF(D6654="",P6653,P6653+1)</f>
        <v/>
      </c>
    </row>
    <row r="6655">
      <c r="A6655">
        <f>IF(P6655=P6654,0,P6655)</f>
        <v/>
      </c>
      <c r="B6655" s="41">
        <f>IF($M6655&gt;300,"",IF(OR(INDEX(Bemenet!$E$2:$E$301,$M6655)="",INDEX(Bemenet!$F$2:$F$301,$M6655)=""),"",MAX(INDEX(Bemenet!$E$2:$E$301,$M6655),INDEX(Szabalyok!$A:$A,$N6655))))</f>
        <v/>
      </c>
      <c r="C6655" s="41">
        <f>IF($B6655="","",MIN(INDEX(Bemenet!$F$2:$F$301,$M6655),INDEX(Szabalyok!$B:$B,$N6655)))</f>
        <v/>
      </c>
      <c r="D6655" s="5">
        <f>IF(AND($B6655&lt;&gt;"",$C6655&lt;&gt;"",$B6655&lt;=$C6655),INDEX(Bemenet!$G$2:$G$301,$M6655),"")</f>
        <v/>
      </c>
      <c r="E6655" s="6">
        <f>IF(AND($B6655&lt;&gt;"",$C6655&lt;&gt;"",$B6655&lt;=$C6655),INDEX(Bemenet!$D$2:$D$301,$M6655),"")</f>
        <v/>
      </c>
      <c r="F6655" s="5">
        <f>IF(AND($B6655&lt;&gt;"",$C6655&lt;&gt;"",$B6655&lt;=$C6655),$C6655-$B6655+1,"")</f>
        <v/>
      </c>
      <c r="G6655" s="5">
        <f>IF($F6655="","",$F6655*$D6655)</f>
        <v/>
      </c>
      <c r="H6655" s="42">
        <f>IF($G6655="","",$O6655)</f>
        <v/>
      </c>
      <c r="I6655" s="5">
        <f>IF($G6655="","",$G6655*IF($H6655="",$O6655,$H6655)/100)</f>
        <v/>
      </c>
      <c r="J6655" s="5">
        <f>IF(OR($L6655="",NOT(COUNTIFS($L$2:$L6655,$L6655)=1)),"",SUMIFS($G:$G,$L:$L,$L6655))</f>
        <v/>
      </c>
      <c r="K6655" s="5">
        <f>IF(OR($L6655="",NOT(COUNTIFS($L$2:$L6655,$L6655)=1)),"",SUMIFS($I:$I,$L:$L,$L6655))</f>
        <v/>
      </c>
      <c r="L6655" s="6">
        <f>IF($B6655="","",YEAR($B6655))</f>
        <v/>
      </c>
      <c r="M6655" s="6">
        <f>INT((ROW()-2)/39)+1</f>
        <v/>
      </c>
      <c r="N6655" s="6">
        <f>MOD(ROW()-2,39)+2</f>
        <v/>
      </c>
      <c r="O6655" s="42">
        <f>IF(AND($B6655&lt;&gt;"",$C6655&lt;&gt;"",$B6655&lt;=$C6655),INDEX(Szabalyok!$C:$C,$N6655),"")</f>
        <v/>
      </c>
      <c r="P6655">
        <f>IF(D6655="",P6654,P6654+1)</f>
        <v/>
      </c>
    </row>
    <row r="6656">
      <c r="A6656">
        <f>IF(P6656=P6655,0,P6656)</f>
        <v/>
      </c>
      <c r="B6656" s="41">
        <f>IF($M6656&gt;300,"",IF(OR(INDEX(Bemenet!$E$2:$E$301,$M6656)="",INDEX(Bemenet!$F$2:$F$301,$M6656)=""),"",MAX(INDEX(Bemenet!$E$2:$E$301,$M6656),INDEX(Szabalyok!$A:$A,$N6656))))</f>
        <v/>
      </c>
      <c r="C6656" s="41">
        <f>IF($B6656="","",MIN(INDEX(Bemenet!$F$2:$F$301,$M6656),INDEX(Szabalyok!$B:$B,$N6656)))</f>
        <v/>
      </c>
      <c r="D6656" s="5">
        <f>IF(AND($B6656&lt;&gt;"",$C6656&lt;&gt;"",$B6656&lt;=$C6656),INDEX(Bemenet!$G$2:$G$301,$M6656),"")</f>
        <v/>
      </c>
      <c r="E6656" s="6">
        <f>IF(AND($B6656&lt;&gt;"",$C6656&lt;&gt;"",$B6656&lt;=$C6656),INDEX(Bemenet!$D$2:$D$301,$M6656),"")</f>
        <v/>
      </c>
      <c r="F6656" s="5">
        <f>IF(AND($B6656&lt;&gt;"",$C6656&lt;&gt;"",$B6656&lt;=$C6656),$C6656-$B6656+1,"")</f>
        <v/>
      </c>
      <c r="G6656" s="5">
        <f>IF($F6656="","",$F6656*$D6656)</f>
        <v/>
      </c>
      <c r="H6656" s="42">
        <f>IF($G6656="","",$O6656)</f>
        <v/>
      </c>
      <c r="I6656" s="5">
        <f>IF($G6656="","",$G6656*IF($H6656="",$O6656,$H6656)/100)</f>
        <v/>
      </c>
      <c r="J6656" s="5">
        <f>IF(OR($L6656="",NOT(COUNTIFS($L$2:$L6656,$L6656)=1)),"",SUMIFS($G:$G,$L:$L,$L6656))</f>
        <v/>
      </c>
      <c r="K6656" s="5">
        <f>IF(OR($L6656="",NOT(COUNTIFS($L$2:$L6656,$L6656)=1)),"",SUMIFS($I:$I,$L:$L,$L6656))</f>
        <v/>
      </c>
      <c r="L6656" s="6">
        <f>IF($B6656="","",YEAR($B6656))</f>
        <v/>
      </c>
      <c r="M6656" s="6">
        <f>INT((ROW()-2)/39)+1</f>
        <v/>
      </c>
      <c r="N6656" s="6">
        <f>MOD(ROW()-2,39)+2</f>
        <v/>
      </c>
      <c r="O6656" s="42">
        <f>IF(AND($B6656&lt;&gt;"",$C6656&lt;&gt;"",$B6656&lt;=$C6656),INDEX(Szabalyok!$C:$C,$N6656),"")</f>
        <v/>
      </c>
      <c r="P6656">
        <f>IF(D6656="",P6655,P6655+1)</f>
        <v/>
      </c>
    </row>
    <row r="6657">
      <c r="A6657">
        <f>IF(P6657=P6656,0,P6657)</f>
        <v/>
      </c>
      <c r="B6657" s="41">
        <f>IF($M6657&gt;300,"",IF(OR(INDEX(Bemenet!$E$2:$E$301,$M6657)="",INDEX(Bemenet!$F$2:$F$301,$M6657)=""),"",MAX(INDEX(Bemenet!$E$2:$E$301,$M6657),INDEX(Szabalyok!$A:$A,$N6657))))</f>
        <v/>
      </c>
      <c r="C6657" s="41">
        <f>IF($B6657="","",MIN(INDEX(Bemenet!$F$2:$F$301,$M6657),INDEX(Szabalyok!$B:$B,$N6657)))</f>
        <v/>
      </c>
      <c r="D6657" s="5">
        <f>IF(AND($B6657&lt;&gt;"",$C6657&lt;&gt;"",$B6657&lt;=$C6657),INDEX(Bemenet!$G$2:$G$301,$M6657),"")</f>
        <v/>
      </c>
      <c r="E6657" s="6">
        <f>IF(AND($B6657&lt;&gt;"",$C6657&lt;&gt;"",$B6657&lt;=$C6657),INDEX(Bemenet!$D$2:$D$301,$M6657),"")</f>
        <v/>
      </c>
      <c r="F6657" s="5">
        <f>IF(AND($B6657&lt;&gt;"",$C6657&lt;&gt;"",$B6657&lt;=$C6657),$C6657-$B6657+1,"")</f>
        <v/>
      </c>
      <c r="G6657" s="5">
        <f>IF($F6657="","",$F6657*$D6657)</f>
        <v/>
      </c>
      <c r="H6657" s="42">
        <f>IF($G6657="","",$O6657)</f>
        <v/>
      </c>
      <c r="I6657" s="5">
        <f>IF($G6657="","",$G6657*IF($H6657="",$O6657,$H6657)/100)</f>
        <v/>
      </c>
      <c r="J6657" s="5">
        <f>IF(OR($L6657="",NOT(COUNTIFS($L$2:$L6657,$L6657)=1)),"",SUMIFS($G:$G,$L:$L,$L6657))</f>
        <v/>
      </c>
      <c r="K6657" s="5">
        <f>IF(OR($L6657="",NOT(COUNTIFS($L$2:$L6657,$L6657)=1)),"",SUMIFS($I:$I,$L:$L,$L6657))</f>
        <v/>
      </c>
      <c r="L6657" s="6">
        <f>IF($B6657="","",YEAR($B6657))</f>
        <v/>
      </c>
      <c r="M6657" s="6">
        <f>INT((ROW()-2)/39)+1</f>
        <v/>
      </c>
      <c r="N6657" s="6">
        <f>MOD(ROW()-2,39)+2</f>
        <v/>
      </c>
      <c r="O6657" s="42">
        <f>IF(AND($B6657&lt;&gt;"",$C6657&lt;&gt;"",$B6657&lt;=$C6657),INDEX(Szabalyok!$C:$C,$N6657),"")</f>
        <v/>
      </c>
      <c r="P6657">
        <f>IF(D6657="",P6656,P6656+1)</f>
        <v/>
      </c>
    </row>
    <row r="6658">
      <c r="A6658">
        <f>IF(P6658=P6657,0,P6658)</f>
        <v/>
      </c>
      <c r="B6658" s="41">
        <f>IF($M6658&gt;300,"",IF(OR(INDEX(Bemenet!$E$2:$E$301,$M6658)="",INDEX(Bemenet!$F$2:$F$301,$M6658)=""),"",MAX(INDEX(Bemenet!$E$2:$E$301,$M6658),INDEX(Szabalyok!$A:$A,$N6658))))</f>
        <v/>
      </c>
      <c r="C6658" s="41">
        <f>IF($B6658="","",MIN(INDEX(Bemenet!$F$2:$F$301,$M6658),INDEX(Szabalyok!$B:$B,$N6658)))</f>
        <v/>
      </c>
      <c r="D6658" s="5">
        <f>IF(AND($B6658&lt;&gt;"",$C6658&lt;&gt;"",$B6658&lt;=$C6658),INDEX(Bemenet!$G$2:$G$301,$M6658),"")</f>
        <v/>
      </c>
      <c r="E6658" s="6">
        <f>IF(AND($B6658&lt;&gt;"",$C6658&lt;&gt;"",$B6658&lt;=$C6658),INDEX(Bemenet!$D$2:$D$301,$M6658),"")</f>
        <v/>
      </c>
      <c r="F6658" s="5">
        <f>IF(AND($B6658&lt;&gt;"",$C6658&lt;&gt;"",$B6658&lt;=$C6658),$C6658-$B6658+1,"")</f>
        <v/>
      </c>
      <c r="G6658" s="5">
        <f>IF($F6658="","",$F6658*$D6658)</f>
        <v/>
      </c>
      <c r="H6658" s="42">
        <f>IF($G6658="","",$O6658)</f>
        <v/>
      </c>
      <c r="I6658" s="5">
        <f>IF($G6658="","",$G6658*IF($H6658="",$O6658,$H6658)/100)</f>
        <v/>
      </c>
      <c r="J6658" s="5">
        <f>IF(OR($L6658="",NOT(COUNTIFS($L$2:$L6658,$L6658)=1)),"",SUMIFS($G:$G,$L:$L,$L6658))</f>
        <v/>
      </c>
      <c r="K6658" s="5">
        <f>IF(OR($L6658="",NOT(COUNTIFS($L$2:$L6658,$L6658)=1)),"",SUMIFS($I:$I,$L:$L,$L6658))</f>
        <v/>
      </c>
      <c r="L6658" s="6">
        <f>IF($B6658="","",YEAR($B6658))</f>
        <v/>
      </c>
      <c r="M6658" s="6">
        <f>INT((ROW()-2)/39)+1</f>
        <v/>
      </c>
      <c r="N6658" s="6">
        <f>MOD(ROW()-2,39)+2</f>
        <v/>
      </c>
      <c r="O6658" s="42">
        <f>IF(AND($B6658&lt;&gt;"",$C6658&lt;&gt;"",$B6658&lt;=$C6658),INDEX(Szabalyok!$C:$C,$N6658),"")</f>
        <v/>
      </c>
      <c r="P6658">
        <f>IF(D6658="",P6657,P6657+1)</f>
        <v/>
      </c>
    </row>
    <row r="6659">
      <c r="A6659">
        <f>IF(P6659=P6658,0,P6659)</f>
        <v/>
      </c>
      <c r="B6659" s="41">
        <f>IF($M6659&gt;300,"",IF(OR(INDEX(Bemenet!$E$2:$E$301,$M6659)="",INDEX(Bemenet!$F$2:$F$301,$M6659)=""),"",MAX(INDEX(Bemenet!$E$2:$E$301,$M6659),INDEX(Szabalyok!$A:$A,$N6659))))</f>
        <v/>
      </c>
      <c r="C6659" s="41">
        <f>IF($B6659="","",MIN(INDEX(Bemenet!$F$2:$F$301,$M6659),INDEX(Szabalyok!$B:$B,$N6659)))</f>
        <v/>
      </c>
      <c r="D6659" s="5">
        <f>IF(AND($B6659&lt;&gt;"",$C6659&lt;&gt;"",$B6659&lt;=$C6659),INDEX(Bemenet!$G$2:$G$301,$M6659),"")</f>
        <v/>
      </c>
      <c r="E6659" s="6">
        <f>IF(AND($B6659&lt;&gt;"",$C6659&lt;&gt;"",$B6659&lt;=$C6659),INDEX(Bemenet!$D$2:$D$301,$M6659),"")</f>
        <v/>
      </c>
      <c r="F6659" s="5">
        <f>IF(AND($B6659&lt;&gt;"",$C6659&lt;&gt;"",$B6659&lt;=$C6659),$C6659-$B6659+1,"")</f>
        <v/>
      </c>
      <c r="G6659" s="5">
        <f>IF($F6659="","",$F6659*$D6659)</f>
        <v/>
      </c>
      <c r="H6659" s="42">
        <f>IF($G6659="","",$O6659)</f>
        <v/>
      </c>
      <c r="I6659" s="5">
        <f>IF($G6659="","",$G6659*IF($H6659="",$O6659,$H6659)/100)</f>
        <v/>
      </c>
      <c r="J6659" s="5">
        <f>IF(OR($L6659="",NOT(COUNTIFS($L$2:$L6659,$L6659)=1)),"",SUMIFS($G:$G,$L:$L,$L6659))</f>
        <v/>
      </c>
      <c r="K6659" s="5">
        <f>IF(OR($L6659="",NOT(COUNTIFS($L$2:$L6659,$L6659)=1)),"",SUMIFS($I:$I,$L:$L,$L6659))</f>
        <v/>
      </c>
      <c r="L6659" s="6">
        <f>IF($B6659="","",YEAR($B6659))</f>
        <v/>
      </c>
      <c r="M6659" s="6">
        <f>INT((ROW()-2)/39)+1</f>
        <v/>
      </c>
      <c r="N6659" s="6">
        <f>MOD(ROW()-2,39)+2</f>
        <v/>
      </c>
      <c r="O6659" s="42">
        <f>IF(AND($B6659&lt;&gt;"",$C6659&lt;&gt;"",$B6659&lt;=$C6659),INDEX(Szabalyok!$C:$C,$N6659),"")</f>
        <v/>
      </c>
      <c r="P6659">
        <f>IF(D6659="",P6658,P6658+1)</f>
        <v/>
      </c>
    </row>
    <row r="6660">
      <c r="A6660">
        <f>IF(P6660=P6659,0,P6660)</f>
        <v/>
      </c>
      <c r="B6660" s="41">
        <f>IF($M6660&gt;300,"",IF(OR(INDEX(Bemenet!$E$2:$E$301,$M6660)="",INDEX(Bemenet!$F$2:$F$301,$M6660)=""),"",MAX(INDEX(Bemenet!$E$2:$E$301,$M6660),INDEX(Szabalyok!$A:$A,$N6660))))</f>
        <v/>
      </c>
      <c r="C6660" s="41">
        <f>IF($B6660="","",MIN(INDEX(Bemenet!$F$2:$F$301,$M6660),INDEX(Szabalyok!$B:$B,$N6660)))</f>
        <v/>
      </c>
      <c r="D6660" s="5">
        <f>IF(AND($B6660&lt;&gt;"",$C6660&lt;&gt;"",$B6660&lt;=$C6660),INDEX(Bemenet!$G$2:$G$301,$M6660),"")</f>
        <v/>
      </c>
      <c r="E6660" s="6">
        <f>IF(AND($B6660&lt;&gt;"",$C6660&lt;&gt;"",$B6660&lt;=$C6660),INDEX(Bemenet!$D$2:$D$301,$M6660),"")</f>
        <v/>
      </c>
      <c r="F6660" s="5">
        <f>IF(AND($B6660&lt;&gt;"",$C6660&lt;&gt;"",$B6660&lt;=$C6660),$C6660-$B6660+1,"")</f>
        <v/>
      </c>
      <c r="G6660" s="5">
        <f>IF($F6660="","",$F6660*$D6660)</f>
        <v/>
      </c>
      <c r="H6660" s="42">
        <f>IF($G6660="","",$O6660)</f>
        <v/>
      </c>
      <c r="I6660" s="5">
        <f>IF($G6660="","",$G6660*IF($H6660="",$O6660,$H6660)/100)</f>
        <v/>
      </c>
      <c r="J6660" s="5">
        <f>IF(OR($L6660="",NOT(COUNTIFS($L$2:$L6660,$L6660)=1)),"",SUMIFS($G:$G,$L:$L,$L6660))</f>
        <v/>
      </c>
      <c r="K6660" s="5">
        <f>IF(OR($L6660="",NOT(COUNTIFS($L$2:$L6660,$L6660)=1)),"",SUMIFS($I:$I,$L:$L,$L6660))</f>
        <v/>
      </c>
      <c r="L6660" s="6">
        <f>IF($B6660="","",YEAR($B6660))</f>
        <v/>
      </c>
      <c r="M6660" s="6">
        <f>INT((ROW()-2)/39)+1</f>
        <v/>
      </c>
      <c r="N6660" s="6">
        <f>MOD(ROW()-2,39)+2</f>
        <v/>
      </c>
      <c r="O6660" s="42">
        <f>IF(AND($B6660&lt;&gt;"",$C6660&lt;&gt;"",$B6660&lt;=$C6660),INDEX(Szabalyok!$C:$C,$N6660),"")</f>
        <v/>
      </c>
      <c r="P6660">
        <f>IF(D6660="",P6659,P6659+1)</f>
        <v/>
      </c>
    </row>
    <row r="6661">
      <c r="A6661">
        <f>IF(P6661=P6660,0,P6661)</f>
        <v/>
      </c>
      <c r="B6661" s="41">
        <f>IF($M6661&gt;300,"",IF(OR(INDEX(Bemenet!$E$2:$E$301,$M6661)="",INDEX(Bemenet!$F$2:$F$301,$M6661)=""),"",MAX(INDEX(Bemenet!$E$2:$E$301,$M6661),INDEX(Szabalyok!$A:$A,$N6661))))</f>
        <v/>
      </c>
      <c r="C6661" s="41">
        <f>IF($B6661="","",MIN(INDEX(Bemenet!$F$2:$F$301,$M6661),INDEX(Szabalyok!$B:$B,$N6661)))</f>
        <v/>
      </c>
      <c r="D6661" s="5">
        <f>IF(AND($B6661&lt;&gt;"",$C6661&lt;&gt;"",$B6661&lt;=$C6661),INDEX(Bemenet!$G$2:$G$301,$M6661),"")</f>
        <v/>
      </c>
      <c r="E6661" s="6">
        <f>IF(AND($B6661&lt;&gt;"",$C6661&lt;&gt;"",$B6661&lt;=$C6661),INDEX(Bemenet!$D$2:$D$301,$M6661),"")</f>
        <v/>
      </c>
      <c r="F6661" s="5">
        <f>IF(AND($B6661&lt;&gt;"",$C6661&lt;&gt;"",$B6661&lt;=$C6661),$C6661-$B6661+1,"")</f>
        <v/>
      </c>
      <c r="G6661" s="5">
        <f>IF($F6661="","",$F6661*$D6661)</f>
        <v/>
      </c>
      <c r="H6661" s="42">
        <f>IF($G6661="","",$O6661)</f>
        <v/>
      </c>
      <c r="I6661" s="5">
        <f>IF($G6661="","",$G6661*IF($H6661="",$O6661,$H6661)/100)</f>
        <v/>
      </c>
      <c r="J6661" s="5">
        <f>IF(OR($L6661="",NOT(COUNTIFS($L$2:$L6661,$L6661)=1)),"",SUMIFS($G:$G,$L:$L,$L6661))</f>
        <v/>
      </c>
      <c r="K6661" s="5">
        <f>IF(OR($L6661="",NOT(COUNTIFS($L$2:$L6661,$L6661)=1)),"",SUMIFS($I:$I,$L:$L,$L6661))</f>
        <v/>
      </c>
      <c r="L6661" s="6">
        <f>IF($B6661="","",YEAR($B6661))</f>
        <v/>
      </c>
      <c r="M6661" s="6">
        <f>INT((ROW()-2)/39)+1</f>
        <v/>
      </c>
      <c r="N6661" s="6">
        <f>MOD(ROW()-2,39)+2</f>
        <v/>
      </c>
      <c r="O6661" s="42">
        <f>IF(AND($B6661&lt;&gt;"",$C6661&lt;&gt;"",$B6661&lt;=$C6661),INDEX(Szabalyok!$C:$C,$N6661),"")</f>
        <v/>
      </c>
      <c r="P6661">
        <f>IF(D6661="",P6660,P6660+1)</f>
        <v/>
      </c>
    </row>
    <row r="6662">
      <c r="A6662">
        <f>IF(P6662=P6661,0,P6662)</f>
        <v/>
      </c>
      <c r="B6662" s="41">
        <f>IF($M6662&gt;300,"",IF(OR(INDEX(Bemenet!$E$2:$E$301,$M6662)="",INDEX(Bemenet!$F$2:$F$301,$M6662)=""),"",MAX(INDEX(Bemenet!$E$2:$E$301,$M6662),INDEX(Szabalyok!$A:$A,$N6662))))</f>
        <v/>
      </c>
      <c r="C6662" s="41">
        <f>IF($B6662="","",MIN(INDEX(Bemenet!$F$2:$F$301,$M6662),INDEX(Szabalyok!$B:$B,$N6662)))</f>
        <v/>
      </c>
      <c r="D6662" s="5">
        <f>IF(AND($B6662&lt;&gt;"",$C6662&lt;&gt;"",$B6662&lt;=$C6662),INDEX(Bemenet!$G$2:$G$301,$M6662),"")</f>
        <v/>
      </c>
      <c r="E6662" s="6">
        <f>IF(AND($B6662&lt;&gt;"",$C6662&lt;&gt;"",$B6662&lt;=$C6662),INDEX(Bemenet!$D$2:$D$301,$M6662),"")</f>
        <v/>
      </c>
      <c r="F6662" s="5">
        <f>IF(AND($B6662&lt;&gt;"",$C6662&lt;&gt;"",$B6662&lt;=$C6662),$C6662-$B6662+1,"")</f>
        <v/>
      </c>
      <c r="G6662" s="5">
        <f>IF($F6662="","",$F6662*$D6662)</f>
        <v/>
      </c>
      <c r="H6662" s="42">
        <f>IF($G6662="","",$O6662)</f>
        <v/>
      </c>
      <c r="I6662" s="5">
        <f>IF($G6662="","",$G6662*IF($H6662="",$O6662,$H6662)/100)</f>
        <v/>
      </c>
      <c r="J6662" s="5">
        <f>IF(OR($L6662="",NOT(COUNTIFS($L$2:$L6662,$L6662)=1)),"",SUMIFS($G:$G,$L:$L,$L6662))</f>
        <v/>
      </c>
      <c r="K6662" s="5">
        <f>IF(OR($L6662="",NOT(COUNTIFS($L$2:$L6662,$L6662)=1)),"",SUMIFS($I:$I,$L:$L,$L6662))</f>
        <v/>
      </c>
      <c r="L6662" s="6">
        <f>IF($B6662="","",YEAR($B6662))</f>
        <v/>
      </c>
      <c r="M6662" s="6">
        <f>INT((ROW()-2)/39)+1</f>
        <v/>
      </c>
      <c r="N6662" s="6">
        <f>MOD(ROW()-2,39)+2</f>
        <v/>
      </c>
      <c r="O6662" s="42">
        <f>IF(AND($B6662&lt;&gt;"",$C6662&lt;&gt;"",$B6662&lt;=$C6662),INDEX(Szabalyok!$C:$C,$N6662),"")</f>
        <v/>
      </c>
      <c r="P6662">
        <f>IF(D6662="",P6661,P6661+1)</f>
        <v/>
      </c>
    </row>
    <row r="6663">
      <c r="A6663">
        <f>IF(P6663=P6662,0,P6663)</f>
        <v/>
      </c>
      <c r="B6663" s="41">
        <f>IF($M6663&gt;300,"",IF(OR(INDEX(Bemenet!$E$2:$E$301,$M6663)="",INDEX(Bemenet!$F$2:$F$301,$M6663)=""),"",MAX(INDEX(Bemenet!$E$2:$E$301,$M6663),INDEX(Szabalyok!$A:$A,$N6663))))</f>
        <v/>
      </c>
      <c r="C6663" s="41">
        <f>IF($B6663="","",MIN(INDEX(Bemenet!$F$2:$F$301,$M6663),INDEX(Szabalyok!$B:$B,$N6663)))</f>
        <v/>
      </c>
      <c r="D6663" s="5">
        <f>IF(AND($B6663&lt;&gt;"",$C6663&lt;&gt;"",$B6663&lt;=$C6663),INDEX(Bemenet!$G$2:$G$301,$M6663),"")</f>
        <v/>
      </c>
      <c r="E6663" s="6">
        <f>IF(AND($B6663&lt;&gt;"",$C6663&lt;&gt;"",$B6663&lt;=$C6663),INDEX(Bemenet!$D$2:$D$301,$M6663),"")</f>
        <v/>
      </c>
      <c r="F6663" s="5">
        <f>IF(AND($B6663&lt;&gt;"",$C6663&lt;&gt;"",$B6663&lt;=$C6663),$C6663-$B6663+1,"")</f>
        <v/>
      </c>
      <c r="G6663" s="5">
        <f>IF($F6663="","",$F6663*$D6663)</f>
        <v/>
      </c>
      <c r="H6663" s="42">
        <f>IF($G6663="","",$O6663)</f>
        <v/>
      </c>
      <c r="I6663" s="5">
        <f>IF($G6663="","",$G6663*IF($H6663="",$O6663,$H6663)/100)</f>
        <v/>
      </c>
      <c r="J6663" s="5">
        <f>IF(OR($L6663="",NOT(COUNTIFS($L$2:$L6663,$L6663)=1)),"",SUMIFS($G:$G,$L:$L,$L6663))</f>
        <v/>
      </c>
      <c r="K6663" s="5">
        <f>IF(OR($L6663="",NOT(COUNTIFS($L$2:$L6663,$L6663)=1)),"",SUMIFS($I:$I,$L:$L,$L6663))</f>
        <v/>
      </c>
      <c r="L6663" s="6">
        <f>IF($B6663="","",YEAR($B6663))</f>
        <v/>
      </c>
      <c r="M6663" s="6">
        <f>INT((ROW()-2)/39)+1</f>
        <v/>
      </c>
      <c r="N6663" s="6">
        <f>MOD(ROW()-2,39)+2</f>
        <v/>
      </c>
      <c r="O6663" s="42">
        <f>IF(AND($B6663&lt;&gt;"",$C6663&lt;&gt;"",$B6663&lt;=$C6663),INDEX(Szabalyok!$C:$C,$N6663),"")</f>
        <v/>
      </c>
      <c r="P6663">
        <f>IF(D6663="",P6662,P6662+1)</f>
        <v/>
      </c>
    </row>
    <row r="6664">
      <c r="A6664">
        <f>IF(P6664=P6663,0,P6664)</f>
        <v/>
      </c>
      <c r="B6664" s="41">
        <f>IF($M6664&gt;300,"",IF(OR(INDEX(Bemenet!$E$2:$E$301,$M6664)="",INDEX(Bemenet!$F$2:$F$301,$M6664)=""),"",MAX(INDEX(Bemenet!$E$2:$E$301,$M6664),INDEX(Szabalyok!$A:$A,$N6664))))</f>
        <v/>
      </c>
      <c r="C6664" s="41">
        <f>IF($B6664="","",MIN(INDEX(Bemenet!$F$2:$F$301,$M6664),INDEX(Szabalyok!$B:$B,$N6664)))</f>
        <v/>
      </c>
      <c r="D6664" s="5">
        <f>IF(AND($B6664&lt;&gt;"",$C6664&lt;&gt;"",$B6664&lt;=$C6664),INDEX(Bemenet!$G$2:$G$301,$M6664),"")</f>
        <v/>
      </c>
      <c r="E6664" s="6">
        <f>IF(AND($B6664&lt;&gt;"",$C6664&lt;&gt;"",$B6664&lt;=$C6664),INDEX(Bemenet!$D$2:$D$301,$M6664),"")</f>
        <v/>
      </c>
      <c r="F6664" s="5">
        <f>IF(AND($B6664&lt;&gt;"",$C6664&lt;&gt;"",$B6664&lt;=$C6664),$C6664-$B6664+1,"")</f>
        <v/>
      </c>
      <c r="G6664" s="5">
        <f>IF($F6664="","",$F6664*$D6664)</f>
        <v/>
      </c>
      <c r="H6664" s="42">
        <f>IF($G6664="","",$O6664)</f>
        <v/>
      </c>
      <c r="I6664" s="5">
        <f>IF($G6664="","",$G6664*IF($H6664="",$O6664,$H6664)/100)</f>
        <v/>
      </c>
      <c r="J6664" s="5">
        <f>IF(OR($L6664="",NOT(COUNTIFS($L$2:$L6664,$L6664)=1)),"",SUMIFS($G:$G,$L:$L,$L6664))</f>
        <v/>
      </c>
      <c r="K6664" s="5">
        <f>IF(OR($L6664="",NOT(COUNTIFS($L$2:$L6664,$L6664)=1)),"",SUMIFS($I:$I,$L:$L,$L6664))</f>
        <v/>
      </c>
      <c r="L6664" s="6">
        <f>IF($B6664="","",YEAR($B6664))</f>
        <v/>
      </c>
      <c r="M6664" s="6">
        <f>INT((ROW()-2)/39)+1</f>
        <v/>
      </c>
      <c r="N6664" s="6">
        <f>MOD(ROW()-2,39)+2</f>
        <v/>
      </c>
      <c r="O6664" s="42">
        <f>IF(AND($B6664&lt;&gt;"",$C6664&lt;&gt;"",$B6664&lt;=$C6664),INDEX(Szabalyok!$C:$C,$N6664),"")</f>
        <v/>
      </c>
      <c r="P6664">
        <f>IF(D6664="",P6663,P6663+1)</f>
        <v/>
      </c>
    </row>
    <row r="6665">
      <c r="A6665">
        <f>IF(P6665=P6664,0,P6665)</f>
        <v/>
      </c>
      <c r="B6665" s="41">
        <f>IF($M6665&gt;300,"",IF(OR(INDEX(Bemenet!$E$2:$E$301,$M6665)="",INDEX(Bemenet!$F$2:$F$301,$M6665)=""),"",MAX(INDEX(Bemenet!$E$2:$E$301,$M6665),INDEX(Szabalyok!$A:$A,$N6665))))</f>
        <v/>
      </c>
      <c r="C6665" s="41">
        <f>IF($B6665="","",MIN(INDEX(Bemenet!$F$2:$F$301,$M6665),INDEX(Szabalyok!$B:$B,$N6665)))</f>
        <v/>
      </c>
      <c r="D6665" s="5">
        <f>IF(AND($B6665&lt;&gt;"",$C6665&lt;&gt;"",$B6665&lt;=$C6665),INDEX(Bemenet!$G$2:$G$301,$M6665),"")</f>
        <v/>
      </c>
      <c r="E6665" s="6">
        <f>IF(AND($B6665&lt;&gt;"",$C6665&lt;&gt;"",$B6665&lt;=$C6665),INDEX(Bemenet!$D$2:$D$301,$M6665),"")</f>
        <v/>
      </c>
      <c r="F6665" s="5">
        <f>IF(AND($B6665&lt;&gt;"",$C6665&lt;&gt;"",$B6665&lt;=$C6665),$C6665-$B6665+1,"")</f>
        <v/>
      </c>
      <c r="G6665" s="5">
        <f>IF($F6665="","",$F6665*$D6665)</f>
        <v/>
      </c>
      <c r="H6665" s="42">
        <f>IF($G6665="","",$O6665)</f>
        <v/>
      </c>
      <c r="I6665" s="5">
        <f>IF($G6665="","",$G6665*IF($H6665="",$O6665,$H6665)/100)</f>
        <v/>
      </c>
      <c r="J6665" s="5">
        <f>IF(OR($L6665="",NOT(COUNTIFS($L$2:$L6665,$L6665)=1)),"",SUMIFS($G:$G,$L:$L,$L6665))</f>
        <v/>
      </c>
      <c r="K6665" s="5">
        <f>IF(OR($L6665="",NOT(COUNTIFS($L$2:$L6665,$L6665)=1)),"",SUMIFS($I:$I,$L:$L,$L6665))</f>
        <v/>
      </c>
      <c r="L6665" s="6">
        <f>IF($B6665="","",YEAR($B6665))</f>
        <v/>
      </c>
      <c r="M6665" s="6">
        <f>INT((ROW()-2)/39)+1</f>
        <v/>
      </c>
      <c r="N6665" s="6">
        <f>MOD(ROW()-2,39)+2</f>
        <v/>
      </c>
      <c r="O6665" s="42">
        <f>IF(AND($B6665&lt;&gt;"",$C6665&lt;&gt;"",$B6665&lt;=$C6665),INDEX(Szabalyok!$C:$C,$N6665),"")</f>
        <v/>
      </c>
      <c r="P6665">
        <f>IF(D6665="",P6664,P6664+1)</f>
        <v/>
      </c>
    </row>
    <row r="6666">
      <c r="A6666">
        <f>IF(P6666=P6665,0,P6666)</f>
        <v/>
      </c>
      <c r="B6666" s="41">
        <f>IF($M6666&gt;300,"",IF(OR(INDEX(Bemenet!$E$2:$E$301,$M6666)="",INDEX(Bemenet!$F$2:$F$301,$M6666)=""),"",MAX(INDEX(Bemenet!$E$2:$E$301,$M6666),INDEX(Szabalyok!$A:$A,$N6666))))</f>
        <v/>
      </c>
      <c r="C6666" s="41">
        <f>IF($B6666="","",MIN(INDEX(Bemenet!$F$2:$F$301,$M6666),INDEX(Szabalyok!$B:$B,$N6666)))</f>
        <v/>
      </c>
      <c r="D6666" s="5">
        <f>IF(AND($B6666&lt;&gt;"",$C6666&lt;&gt;"",$B6666&lt;=$C6666),INDEX(Bemenet!$G$2:$G$301,$M6666),"")</f>
        <v/>
      </c>
      <c r="E6666" s="6">
        <f>IF(AND($B6666&lt;&gt;"",$C6666&lt;&gt;"",$B6666&lt;=$C6666),INDEX(Bemenet!$D$2:$D$301,$M6666),"")</f>
        <v/>
      </c>
      <c r="F6666" s="5">
        <f>IF(AND($B6666&lt;&gt;"",$C6666&lt;&gt;"",$B6666&lt;=$C6666),$C6666-$B6666+1,"")</f>
        <v/>
      </c>
      <c r="G6666" s="5">
        <f>IF($F6666="","",$F6666*$D6666)</f>
        <v/>
      </c>
      <c r="H6666" s="42">
        <f>IF($G6666="","",$O6666)</f>
        <v/>
      </c>
      <c r="I6666" s="5">
        <f>IF($G6666="","",$G6666*IF($H6666="",$O6666,$H6666)/100)</f>
        <v/>
      </c>
      <c r="J6666" s="5">
        <f>IF(OR($L6666="",NOT(COUNTIFS($L$2:$L6666,$L6666)=1)),"",SUMIFS($G:$G,$L:$L,$L6666))</f>
        <v/>
      </c>
      <c r="K6666" s="5">
        <f>IF(OR($L6666="",NOT(COUNTIFS($L$2:$L6666,$L6666)=1)),"",SUMIFS($I:$I,$L:$L,$L6666))</f>
        <v/>
      </c>
      <c r="L6666" s="6">
        <f>IF($B6666="","",YEAR($B6666))</f>
        <v/>
      </c>
      <c r="M6666" s="6">
        <f>INT((ROW()-2)/39)+1</f>
        <v/>
      </c>
      <c r="N6666" s="6">
        <f>MOD(ROW()-2,39)+2</f>
        <v/>
      </c>
      <c r="O6666" s="42">
        <f>IF(AND($B6666&lt;&gt;"",$C6666&lt;&gt;"",$B6666&lt;=$C6666),INDEX(Szabalyok!$C:$C,$N6666),"")</f>
        <v/>
      </c>
      <c r="P6666">
        <f>IF(D6666="",P6665,P6665+1)</f>
        <v/>
      </c>
    </row>
    <row r="6667">
      <c r="A6667">
        <f>IF(P6667=P6666,0,P6667)</f>
        <v/>
      </c>
      <c r="B6667" s="41">
        <f>IF($M6667&gt;300,"",IF(OR(INDEX(Bemenet!$E$2:$E$301,$M6667)="",INDEX(Bemenet!$F$2:$F$301,$M6667)=""),"",MAX(INDEX(Bemenet!$E$2:$E$301,$M6667),INDEX(Szabalyok!$A:$A,$N6667))))</f>
        <v/>
      </c>
      <c r="C6667" s="41">
        <f>IF($B6667="","",MIN(INDEX(Bemenet!$F$2:$F$301,$M6667),INDEX(Szabalyok!$B:$B,$N6667)))</f>
        <v/>
      </c>
      <c r="D6667" s="5">
        <f>IF(AND($B6667&lt;&gt;"",$C6667&lt;&gt;"",$B6667&lt;=$C6667),INDEX(Bemenet!$G$2:$G$301,$M6667),"")</f>
        <v/>
      </c>
      <c r="E6667" s="6">
        <f>IF(AND($B6667&lt;&gt;"",$C6667&lt;&gt;"",$B6667&lt;=$C6667),INDEX(Bemenet!$D$2:$D$301,$M6667),"")</f>
        <v/>
      </c>
      <c r="F6667" s="5">
        <f>IF(AND($B6667&lt;&gt;"",$C6667&lt;&gt;"",$B6667&lt;=$C6667),$C6667-$B6667+1,"")</f>
        <v/>
      </c>
      <c r="G6667" s="5">
        <f>IF($F6667="","",$F6667*$D6667)</f>
        <v/>
      </c>
      <c r="H6667" s="42">
        <f>IF($G6667="","",$O6667)</f>
        <v/>
      </c>
      <c r="I6667" s="5">
        <f>IF($G6667="","",$G6667*IF($H6667="",$O6667,$H6667)/100)</f>
        <v/>
      </c>
      <c r="J6667" s="5">
        <f>IF(OR($L6667="",NOT(COUNTIFS($L$2:$L6667,$L6667)=1)),"",SUMIFS($G:$G,$L:$L,$L6667))</f>
        <v/>
      </c>
      <c r="K6667" s="5">
        <f>IF(OR($L6667="",NOT(COUNTIFS($L$2:$L6667,$L6667)=1)),"",SUMIFS($I:$I,$L:$L,$L6667))</f>
        <v/>
      </c>
      <c r="L6667" s="6">
        <f>IF($B6667="","",YEAR($B6667))</f>
        <v/>
      </c>
      <c r="M6667" s="6">
        <f>INT((ROW()-2)/39)+1</f>
        <v/>
      </c>
      <c r="N6667" s="6">
        <f>MOD(ROW()-2,39)+2</f>
        <v/>
      </c>
      <c r="O6667" s="42">
        <f>IF(AND($B6667&lt;&gt;"",$C6667&lt;&gt;"",$B6667&lt;=$C6667),INDEX(Szabalyok!$C:$C,$N6667),"")</f>
        <v/>
      </c>
      <c r="P6667">
        <f>IF(D6667="",P6666,P6666+1)</f>
        <v/>
      </c>
    </row>
    <row r="6668">
      <c r="A6668">
        <f>IF(P6668=P6667,0,P6668)</f>
        <v/>
      </c>
      <c r="B6668" s="41">
        <f>IF($M6668&gt;300,"",IF(OR(INDEX(Bemenet!$E$2:$E$301,$M6668)="",INDEX(Bemenet!$F$2:$F$301,$M6668)=""),"",MAX(INDEX(Bemenet!$E$2:$E$301,$M6668),INDEX(Szabalyok!$A:$A,$N6668))))</f>
        <v/>
      </c>
      <c r="C6668" s="41">
        <f>IF($B6668="","",MIN(INDEX(Bemenet!$F$2:$F$301,$M6668),INDEX(Szabalyok!$B:$B,$N6668)))</f>
        <v/>
      </c>
      <c r="D6668" s="5">
        <f>IF(AND($B6668&lt;&gt;"",$C6668&lt;&gt;"",$B6668&lt;=$C6668),INDEX(Bemenet!$G$2:$G$301,$M6668),"")</f>
        <v/>
      </c>
      <c r="E6668" s="6">
        <f>IF(AND($B6668&lt;&gt;"",$C6668&lt;&gt;"",$B6668&lt;=$C6668),INDEX(Bemenet!$D$2:$D$301,$M6668),"")</f>
        <v/>
      </c>
      <c r="F6668" s="5">
        <f>IF(AND($B6668&lt;&gt;"",$C6668&lt;&gt;"",$B6668&lt;=$C6668),$C6668-$B6668+1,"")</f>
        <v/>
      </c>
      <c r="G6668" s="5">
        <f>IF($F6668="","",$F6668*$D6668)</f>
        <v/>
      </c>
      <c r="H6668" s="42">
        <f>IF($G6668="","",$O6668)</f>
        <v/>
      </c>
      <c r="I6668" s="5">
        <f>IF($G6668="","",$G6668*IF($H6668="",$O6668,$H6668)/100)</f>
        <v/>
      </c>
      <c r="J6668" s="5">
        <f>IF(OR($L6668="",NOT(COUNTIFS($L$2:$L6668,$L6668)=1)),"",SUMIFS($G:$G,$L:$L,$L6668))</f>
        <v/>
      </c>
      <c r="K6668" s="5">
        <f>IF(OR($L6668="",NOT(COUNTIFS($L$2:$L6668,$L6668)=1)),"",SUMIFS($I:$I,$L:$L,$L6668))</f>
        <v/>
      </c>
      <c r="L6668" s="6">
        <f>IF($B6668="","",YEAR($B6668))</f>
        <v/>
      </c>
      <c r="M6668" s="6">
        <f>INT((ROW()-2)/39)+1</f>
        <v/>
      </c>
      <c r="N6668" s="6">
        <f>MOD(ROW()-2,39)+2</f>
        <v/>
      </c>
      <c r="O6668" s="42">
        <f>IF(AND($B6668&lt;&gt;"",$C6668&lt;&gt;"",$B6668&lt;=$C6668),INDEX(Szabalyok!$C:$C,$N6668),"")</f>
        <v/>
      </c>
      <c r="P6668">
        <f>IF(D6668="",P6667,P6667+1)</f>
        <v/>
      </c>
    </row>
    <row r="6669">
      <c r="A6669">
        <f>IF(P6669=P6668,0,P6669)</f>
        <v/>
      </c>
      <c r="B6669" s="41">
        <f>IF($M6669&gt;300,"",IF(OR(INDEX(Bemenet!$E$2:$E$301,$M6669)="",INDEX(Bemenet!$F$2:$F$301,$M6669)=""),"",MAX(INDEX(Bemenet!$E$2:$E$301,$M6669),INDEX(Szabalyok!$A:$A,$N6669))))</f>
        <v/>
      </c>
      <c r="C6669" s="41">
        <f>IF($B6669="","",MIN(INDEX(Bemenet!$F$2:$F$301,$M6669),INDEX(Szabalyok!$B:$B,$N6669)))</f>
        <v/>
      </c>
      <c r="D6669" s="5">
        <f>IF(AND($B6669&lt;&gt;"",$C6669&lt;&gt;"",$B6669&lt;=$C6669),INDEX(Bemenet!$G$2:$G$301,$M6669),"")</f>
        <v/>
      </c>
      <c r="E6669" s="6">
        <f>IF(AND($B6669&lt;&gt;"",$C6669&lt;&gt;"",$B6669&lt;=$C6669),INDEX(Bemenet!$D$2:$D$301,$M6669),"")</f>
        <v/>
      </c>
      <c r="F6669" s="5">
        <f>IF(AND($B6669&lt;&gt;"",$C6669&lt;&gt;"",$B6669&lt;=$C6669),$C6669-$B6669+1,"")</f>
        <v/>
      </c>
      <c r="G6669" s="5">
        <f>IF($F6669="","",$F6669*$D6669)</f>
        <v/>
      </c>
      <c r="H6669" s="42">
        <f>IF($G6669="","",$O6669)</f>
        <v/>
      </c>
      <c r="I6669" s="5">
        <f>IF($G6669="","",$G6669*IF($H6669="",$O6669,$H6669)/100)</f>
        <v/>
      </c>
      <c r="J6669" s="5">
        <f>IF(OR($L6669="",NOT(COUNTIFS($L$2:$L6669,$L6669)=1)),"",SUMIFS($G:$G,$L:$L,$L6669))</f>
        <v/>
      </c>
      <c r="K6669" s="5">
        <f>IF(OR($L6669="",NOT(COUNTIFS($L$2:$L6669,$L6669)=1)),"",SUMIFS($I:$I,$L:$L,$L6669))</f>
        <v/>
      </c>
      <c r="L6669" s="6">
        <f>IF($B6669="","",YEAR($B6669))</f>
        <v/>
      </c>
      <c r="M6669" s="6">
        <f>INT((ROW()-2)/39)+1</f>
        <v/>
      </c>
      <c r="N6669" s="6">
        <f>MOD(ROW()-2,39)+2</f>
        <v/>
      </c>
      <c r="O6669" s="42">
        <f>IF(AND($B6669&lt;&gt;"",$C6669&lt;&gt;"",$B6669&lt;=$C6669),INDEX(Szabalyok!$C:$C,$N6669),"")</f>
        <v/>
      </c>
      <c r="P6669">
        <f>IF(D6669="",P6668,P6668+1)</f>
        <v/>
      </c>
    </row>
    <row r="6670">
      <c r="A6670">
        <f>IF(P6670=P6669,0,P6670)</f>
        <v/>
      </c>
      <c r="B6670" s="41">
        <f>IF($M6670&gt;300,"",IF(OR(INDEX(Bemenet!$E$2:$E$301,$M6670)="",INDEX(Bemenet!$F$2:$F$301,$M6670)=""),"",MAX(INDEX(Bemenet!$E$2:$E$301,$M6670),INDEX(Szabalyok!$A:$A,$N6670))))</f>
        <v/>
      </c>
      <c r="C6670" s="41">
        <f>IF($B6670="","",MIN(INDEX(Bemenet!$F$2:$F$301,$M6670),INDEX(Szabalyok!$B:$B,$N6670)))</f>
        <v/>
      </c>
      <c r="D6670" s="5">
        <f>IF(AND($B6670&lt;&gt;"",$C6670&lt;&gt;"",$B6670&lt;=$C6670),INDEX(Bemenet!$G$2:$G$301,$M6670),"")</f>
        <v/>
      </c>
      <c r="E6670" s="6">
        <f>IF(AND($B6670&lt;&gt;"",$C6670&lt;&gt;"",$B6670&lt;=$C6670),INDEX(Bemenet!$D$2:$D$301,$M6670),"")</f>
        <v/>
      </c>
      <c r="F6670" s="5">
        <f>IF(AND($B6670&lt;&gt;"",$C6670&lt;&gt;"",$B6670&lt;=$C6670),$C6670-$B6670+1,"")</f>
        <v/>
      </c>
      <c r="G6670" s="5">
        <f>IF($F6670="","",$F6670*$D6670)</f>
        <v/>
      </c>
      <c r="H6670" s="42">
        <f>IF($G6670="","",$O6670)</f>
        <v/>
      </c>
      <c r="I6670" s="5">
        <f>IF($G6670="","",$G6670*IF($H6670="",$O6670,$H6670)/100)</f>
        <v/>
      </c>
      <c r="J6670" s="5">
        <f>IF(OR($L6670="",NOT(COUNTIFS($L$2:$L6670,$L6670)=1)),"",SUMIFS($G:$G,$L:$L,$L6670))</f>
        <v/>
      </c>
      <c r="K6670" s="5">
        <f>IF(OR($L6670="",NOT(COUNTIFS($L$2:$L6670,$L6670)=1)),"",SUMIFS($I:$I,$L:$L,$L6670))</f>
        <v/>
      </c>
      <c r="L6670" s="6">
        <f>IF($B6670="","",YEAR($B6670))</f>
        <v/>
      </c>
      <c r="M6670" s="6">
        <f>INT((ROW()-2)/39)+1</f>
        <v/>
      </c>
      <c r="N6670" s="6">
        <f>MOD(ROW()-2,39)+2</f>
        <v/>
      </c>
      <c r="O6670" s="42">
        <f>IF(AND($B6670&lt;&gt;"",$C6670&lt;&gt;"",$B6670&lt;=$C6670),INDEX(Szabalyok!$C:$C,$N6670),"")</f>
        <v/>
      </c>
      <c r="P6670">
        <f>IF(D6670="",P6669,P6669+1)</f>
        <v/>
      </c>
    </row>
    <row r="6671">
      <c r="A6671">
        <f>IF(P6671=P6670,0,P6671)</f>
        <v/>
      </c>
      <c r="B6671" s="41">
        <f>IF($M6671&gt;300,"",IF(OR(INDEX(Bemenet!$E$2:$E$301,$M6671)="",INDEX(Bemenet!$F$2:$F$301,$M6671)=""),"",MAX(INDEX(Bemenet!$E$2:$E$301,$M6671),INDEX(Szabalyok!$A:$A,$N6671))))</f>
        <v/>
      </c>
      <c r="C6671" s="41">
        <f>IF($B6671="","",MIN(INDEX(Bemenet!$F$2:$F$301,$M6671),INDEX(Szabalyok!$B:$B,$N6671)))</f>
        <v/>
      </c>
      <c r="D6671" s="5">
        <f>IF(AND($B6671&lt;&gt;"",$C6671&lt;&gt;"",$B6671&lt;=$C6671),INDEX(Bemenet!$G$2:$G$301,$M6671),"")</f>
        <v/>
      </c>
      <c r="E6671" s="6">
        <f>IF(AND($B6671&lt;&gt;"",$C6671&lt;&gt;"",$B6671&lt;=$C6671),INDEX(Bemenet!$D$2:$D$301,$M6671),"")</f>
        <v/>
      </c>
      <c r="F6671" s="5">
        <f>IF(AND($B6671&lt;&gt;"",$C6671&lt;&gt;"",$B6671&lt;=$C6671),$C6671-$B6671+1,"")</f>
        <v/>
      </c>
      <c r="G6671" s="5">
        <f>IF($F6671="","",$F6671*$D6671)</f>
        <v/>
      </c>
      <c r="H6671" s="42">
        <f>IF($G6671="","",$O6671)</f>
        <v/>
      </c>
      <c r="I6671" s="5">
        <f>IF($G6671="","",$G6671*IF($H6671="",$O6671,$H6671)/100)</f>
        <v/>
      </c>
      <c r="J6671" s="5">
        <f>IF(OR($L6671="",NOT(COUNTIFS($L$2:$L6671,$L6671)=1)),"",SUMIFS($G:$G,$L:$L,$L6671))</f>
        <v/>
      </c>
      <c r="K6671" s="5">
        <f>IF(OR($L6671="",NOT(COUNTIFS($L$2:$L6671,$L6671)=1)),"",SUMIFS($I:$I,$L:$L,$L6671))</f>
        <v/>
      </c>
      <c r="L6671" s="6">
        <f>IF($B6671="","",YEAR($B6671))</f>
        <v/>
      </c>
      <c r="M6671" s="6">
        <f>INT((ROW()-2)/39)+1</f>
        <v/>
      </c>
      <c r="N6671" s="6">
        <f>MOD(ROW()-2,39)+2</f>
        <v/>
      </c>
      <c r="O6671" s="42">
        <f>IF(AND($B6671&lt;&gt;"",$C6671&lt;&gt;"",$B6671&lt;=$C6671),INDEX(Szabalyok!$C:$C,$N6671),"")</f>
        <v/>
      </c>
      <c r="P6671">
        <f>IF(D6671="",P6670,P6670+1)</f>
        <v/>
      </c>
    </row>
    <row r="6672">
      <c r="A6672">
        <f>IF(P6672=P6671,0,P6672)</f>
        <v/>
      </c>
      <c r="B6672" s="41">
        <f>IF($M6672&gt;300,"",IF(OR(INDEX(Bemenet!$E$2:$E$301,$M6672)="",INDEX(Bemenet!$F$2:$F$301,$M6672)=""),"",MAX(INDEX(Bemenet!$E$2:$E$301,$M6672),INDEX(Szabalyok!$A:$A,$N6672))))</f>
        <v/>
      </c>
      <c r="C6672" s="41">
        <f>IF($B6672="","",MIN(INDEX(Bemenet!$F$2:$F$301,$M6672),INDEX(Szabalyok!$B:$B,$N6672)))</f>
        <v/>
      </c>
      <c r="D6672" s="5">
        <f>IF(AND($B6672&lt;&gt;"",$C6672&lt;&gt;"",$B6672&lt;=$C6672),INDEX(Bemenet!$G$2:$G$301,$M6672),"")</f>
        <v/>
      </c>
      <c r="E6672" s="6">
        <f>IF(AND($B6672&lt;&gt;"",$C6672&lt;&gt;"",$B6672&lt;=$C6672),INDEX(Bemenet!$D$2:$D$301,$M6672),"")</f>
        <v/>
      </c>
      <c r="F6672" s="5">
        <f>IF(AND($B6672&lt;&gt;"",$C6672&lt;&gt;"",$B6672&lt;=$C6672),$C6672-$B6672+1,"")</f>
        <v/>
      </c>
      <c r="G6672" s="5">
        <f>IF($F6672="","",$F6672*$D6672)</f>
        <v/>
      </c>
      <c r="H6672" s="42">
        <f>IF($G6672="","",$O6672)</f>
        <v/>
      </c>
      <c r="I6672" s="5">
        <f>IF($G6672="","",$G6672*IF($H6672="",$O6672,$H6672)/100)</f>
        <v/>
      </c>
      <c r="J6672" s="5">
        <f>IF(OR($L6672="",NOT(COUNTIFS($L$2:$L6672,$L6672)=1)),"",SUMIFS($G:$G,$L:$L,$L6672))</f>
        <v/>
      </c>
      <c r="K6672" s="5">
        <f>IF(OR($L6672="",NOT(COUNTIFS($L$2:$L6672,$L6672)=1)),"",SUMIFS($I:$I,$L:$L,$L6672))</f>
        <v/>
      </c>
      <c r="L6672" s="6">
        <f>IF($B6672="","",YEAR($B6672))</f>
        <v/>
      </c>
      <c r="M6672" s="6">
        <f>INT((ROW()-2)/39)+1</f>
        <v/>
      </c>
      <c r="N6672" s="6">
        <f>MOD(ROW()-2,39)+2</f>
        <v/>
      </c>
      <c r="O6672" s="42">
        <f>IF(AND($B6672&lt;&gt;"",$C6672&lt;&gt;"",$B6672&lt;=$C6672),INDEX(Szabalyok!$C:$C,$N6672),"")</f>
        <v/>
      </c>
      <c r="P6672">
        <f>IF(D6672="",P6671,P6671+1)</f>
        <v/>
      </c>
    </row>
    <row r="6673">
      <c r="A6673">
        <f>IF(P6673=P6672,0,P6673)</f>
        <v/>
      </c>
      <c r="B6673" s="41">
        <f>IF($M6673&gt;300,"",IF(OR(INDEX(Bemenet!$E$2:$E$301,$M6673)="",INDEX(Bemenet!$F$2:$F$301,$M6673)=""),"",MAX(INDEX(Bemenet!$E$2:$E$301,$M6673),INDEX(Szabalyok!$A:$A,$N6673))))</f>
        <v/>
      </c>
      <c r="C6673" s="41">
        <f>IF($B6673="","",MIN(INDEX(Bemenet!$F$2:$F$301,$M6673),INDEX(Szabalyok!$B:$B,$N6673)))</f>
        <v/>
      </c>
      <c r="D6673" s="5">
        <f>IF(AND($B6673&lt;&gt;"",$C6673&lt;&gt;"",$B6673&lt;=$C6673),INDEX(Bemenet!$G$2:$G$301,$M6673),"")</f>
        <v/>
      </c>
      <c r="E6673" s="6">
        <f>IF(AND($B6673&lt;&gt;"",$C6673&lt;&gt;"",$B6673&lt;=$C6673),INDEX(Bemenet!$D$2:$D$301,$M6673),"")</f>
        <v/>
      </c>
      <c r="F6673" s="5">
        <f>IF(AND($B6673&lt;&gt;"",$C6673&lt;&gt;"",$B6673&lt;=$C6673),$C6673-$B6673+1,"")</f>
        <v/>
      </c>
      <c r="G6673" s="5">
        <f>IF($F6673="","",$F6673*$D6673)</f>
        <v/>
      </c>
      <c r="H6673" s="42">
        <f>IF($G6673="","",$O6673)</f>
        <v/>
      </c>
      <c r="I6673" s="5">
        <f>IF($G6673="","",$G6673*IF($H6673="",$O6673,$H6673)/100)</f>
        <v/>
      </c>
      <c r="J6673" s="5">
        <f>IF(OR($L6673="",NOT(COUNTIFS($L$2:$L6673,$L6673)=1)),"",SUMIFS($G:$G,$L:$L,$L6673))</f>
        <v/>
      </c>
      <c r="K6673" s="5">
        <f>IF(OR($L6673="",NOT(COUNTIFS($L$2:$L6673,$L6673)=1)),"",SUMIFS($I:$I,$L:$L,$L6673))</f>
        <v/>
      </c>
      <c r="L6673" s="6">
        <f>IF($B6673="","",YEAR($B6673))</f>
        <v/>
      </c>
      <c r="M6673" s="6">
        <f>INT((ROW()-2)/39)+1</f>
        <v/>
      </c>
      <c r="N6673" s="6">
        <f>MOD(ROW()-2,39)+2</f>
        <v/>
      </c>
      <c r="O6673" s="42">
        <f>IF(AND($B6673&lt;&gt;"",$C6673&lt;&gt;"",$B6673&lt;=$C6673),INDEX(Szabalyok!$C:$C,$N6673),"")</f>
        <v/>
      </c>
      <c r="P6673">
        <f>IF(D6673="",P6672,P6672+1)</f>
        <v/>
      </c>
    </row>
    <row r="6674">
      <c r="A6674">
        <f>IF(P6674=P6673,0,P6674)</f>
        <v/>
      </c>
      <c r="B6674" s="41">
        <f>IF($M6674&gt;300,"",IF(OR(INDEX(Bemenet!$E$2:$E$301,$M6674)="",INDEX(Bemenet!$F$2:$F$301,$M6674)=""),"",MAX(INDEX(Bemenet!$E$2:$E$301,$M6674),INDEX(Szabalyok!$A:$A,$N6674))))</f>
        <v/>
      </c>
      <c r="C6674" s="41">
        <f>IF($B6674="","",MIN(INDEX(Bemenet!$F$2:$F$301,$M6674),INDEX(Szabalyok!$B:$B,$N6674)))</f>
        <v/>
      </c>
      <c r="D6674" s="5">
        <f>IF(AND($B6674&lt;&gt;"",$C6674&lt;&gt;"",$B6674&lt;=$C6674),INDEX(Bemenet!$G$2:$G$301,$M6674),"")</f>
        <v/>
      </c>
      <c r="E6674" s="6">
        <f>IF(AND($B6674&lt;&gt;"",$C6674&lt;&gt;"",$B6674&lt;=$C6674),INDEX(Bemenet!$D$2:$D$301,$M6674),"")</f>
        <v/>
      </c>
      <c r="F6674" s="5">
        <f>IF(AND($B6674&lt;&gt;"",$C6674&lt;&gt;"",$B6674&lt;=$C6674),$C6674-$B6674+1,"")</f>
        <v/>
      </c>
      <c r="G6674" s="5">
        <f>IF($F6674="","",$F6674*$D6674)</f>
        <v/>
      </c>
      <c r="H6674" s="42">
        <f>IF($G6674="","",$O6674)</f>
        <v/>
      </c>
      <c r="I6674" s="5">
        <f>IF($G6674="","",$G6674*IF($H6674="",$O6674,$H6674)/100)</f>
        <v/>
      </c>
      <c r="J6674" s="5">
        <f>IF(OR($L6674="",NOT(COUNTIFS($L$2:$L6674,$L6674)=1)),"",SUMIFS($G:$G,$L:$L,$L6674))</f>
        <v/>
      </c>
      <c r="K6674" s="5">
        <f>IF(OR($L6674="",NOT(COUNTIFS($L$2:$L6674,$L6674)=1)),"",SUMIFS($I:$I,$L:$L,$L6674))</f>
        <v/>
      </c>
      <c r="L6674" s="6">
        <f>IF($B6674="","",YEAR($B6674))</f>
        <v/>
      </c>
      <c r="M6674" s="6">
        <f>INT((ROW()-2)/39)+1</f>
        <v/>
      </c>
      <c r="N6674" s="6">
        <f>MOD(ROW()-2,39)+2</f>
        <v/>
      </c>
      <c r="O6674" s="42">
        <f>IF(AND($B6674&lt;&gt;"",$C6674&lt;&gt;"",$B6674&lt;=$C6674),INDEX(Szabalyok!$C:$C,$N6674),"")</f>
        <v/>
      </c>
      <c r="P6674">
        <f>IF(D6674="",P6673,P6673+1)</f>
        <v/>
      </c>
    </row>
    <row r="6675">
      <c r="A6675">
        <f>IF(P6675=P6674,0,P6675)</f>
        <v/>
      </c>
      <c r="B6675" s="41">
        <f>IF($M6675&gt;300,"",IF(OR(INDEX(Bemenet!$E$2:$E$301,$M6675)="",INDEX(Bemenet!$F$2:$F$301,$M6675)=""),"",MAX(INDEX(Bemenet!$E$2:$E$301,$M6675),INDEX(Szabalyok!$A:$A,$N6675))))</f>
        <v/>
      </c>
      <c r="C6675" s="41">
        <f>IF($B6675="","",MIN(INDEX(Bemenet!$F$2:$F$301,$M6675),INDEX(Szabalyok!$B:$B,$N6675)))</f>
        <v/>
      </c>
      <c r="D6675" s="5">
        <f>IF(AND($B6675&lt;&gt;"",$C6675&lt;&gt;"",$B6675&lt;=$C6675),INDEX(Bemenet!$G$2:$G$301,$M6675),"")</f>
        <v/>
      </c>
      <c r="E6675" s="6">
        <f>IF(AND($B6675&lt;&gt;"",$C6675&lt;&gt;"",$B6675&lt;=$C6675),INDEX(Bemenet!$D$2:$D$301,$M6675),"")</f>
        <v/>
      </c>
      <c r="F6675" s="5">
        <f>IF(AND($B6675&lt;&gt;"",$C6675&lt;&gt;"",$B6675&lt;=$C6675),$C6675-$B6675+1,"")</f>
        <v/>
      </c>
      <c r="G6675" s="5">
        <f>IF($F6675="","",$F6675*$D6675)</f>
        <v/>
      </c>
      <c r="H6675" s="42">
        <f>IF($G6675="","",$O6675)</f>
        <v/>
      </c>
      <c r="I6675" s="5">
        <f>IF($G6675="","",$G6675*IF($H6675="",$O6675,$H6675)/100)</f>
        <v/>
      </c>
      <c r="J6675" s="5">
        <f>IF(OR($L6675="",NOT(COUNTIFS($L$2:$L6675,$L6675)=1)),"",SUMIFS($G:$G,$L:$L,$L6675))</f>
        <v/>
      </c>
      <c r="K6675" s="5">
        <f>IF(OR($L6675="",NOT(COUNTIFS($L$2:$L6675,$L6675)=1)),"",SUMIFS($I:$I,$L:$L,$L6675))</f>
        <v/>
      </c>
      <c r="L6675" s="6">
        <f>IF($B6675="","",YEAR($B6675))</f>
        <v/>
      </c>
      <c r="M6675" s="6">
        <f>INT((ROW()-2)/39)+1</f>
        <v/>
      </c>
      <c r="N6675" s="6">
        <f>MOD(ROW()-2,39)+2</f>
        <v/>
      </c>
      <c r="O6675" s="42">
        <f>IF(AND($B6675&lt;&gt;"",$C6675&lt;&gt;"",$B6675&lt;=$C6675),INDEX(Szabalyok!$C:$C,$N6675),"")</f>
        <v/>
      </c>
      <c r="P6675">
        <f>IF(D6675="",P6674,P6674+1)</f>
        <v/>
      </c>
    </row>
    <row r="6676">
      <c r="A6676">
        <f>IF(P6676=P6675,0,P6676)</f>
        <v/>
      </c>
      <c r="B6676" s="41">
        <f>IF($M6676&gt;300,"",IF(OR(INDEX(Bemenet!$E$2:$E$301,$M6676)="",INDEX(Bemenet!$F$2:$F$301,$M6676)=""),"",MAX(INDEX(Bemenet!$E$2:$E$301,$M6676),INDEX(Szabalyok!$A:$A,$N6676))))</f>
        <v/>
      </c>
      <c r="C6676" s="41">
        <f>IF($B6676="","",MIN(INDEX(Bemenet!$F$2:$F$301,$M6676),INDEX(Szabalyok!$B:$B,$N6676)))</f>
        <v/>
      </c>
      <c r="D6676" s="5">
        <f>IF(AND($B6676&lt;&gt;"",$C6676&lt;&gt;"",$B6676&lt;=$C6676),INDEX(Bemenet!$G$2:$G$301,$M6676),"")</f>
        <v/>
      </c>
      <c r="E6676" s="6">
        <f>IF(AND($B6676&lt;&gt;"",$C6676&lt;&gt;"",$B6676&lt;=$C6676),INDEX(Bemenet!$D$2:$D$301,$M6676),"")</f>
        <v/>
      </c>
      <c r="F6676" s="5">
        <f>IF(AND($B6676&lt;&gt;"",$C6676&lt;&gt;"",$B6676&lt;=$C6676),$C6676-$B6676+1,"")</f>
        <v/>
      </c>
      <c r="G6676" s="5">
        <f>IF($F6676="","",$F6676*$D6676)</f>
        <v/>
      </c>
      <c r="H6676" s="42">
        <f>IF($G6676="","",$O6676)</f>
        <v/>
      </c>
      <c r="I6676" s="5">
        <f>IF($G6676="","",$G6676*IF($H6676="",$O6676,$H6676)/100)</f>
        <v/>
      </c>
      <c r="J6676" s="5">
        <f>IF(OR($L6676="",NOT(COUNTIFS($L$2:$L6676,$L6676)=1)),"",SUMIFS($G:$G,$L:$L,$L6676))</f>
        <v/>
      </c>
      <c r="K6676" s="5">
        <f>IF(OR($L6676="",NOT(COUNTIFS($L$2:$L6676,$L6676)=1)),"",SUMIFS($I:$I,$L:$L,$L6676))</f>
        <v/>
      </c>
      <c r="L6676" s="6">
        <f>IF($B6676="","",YEAR($B6676))</f>
        <v/>
      </c>
      <c r="M6676" s="6">
        <f>INT((ROW()-2)/39)+1</f>
        <v/>
      </c>
      <c r="N6676" s="6">
        <f>MOD(ROW()-2,39)+2</f>
        <v/>
      </c>
      <c r="O6676" s="42">
        <f>IF(AND($B6676&lt;&gt;"",$C6676&lt;&gt;"",$B6676&lt;=$C6676),INDEX(Szabalyok!$C:$C,$N6676),"")</f>
        <v/>
      </c>
      <c r="P6676">
        <f>IF(D6676="",P6675,P6675+1)</f>
        <v/>
      </c>
    </row>
    <row r="6677">
      <c r="A6677">
        <f>IF(P6677=P6676,0,P6677)</f>
        <v/>
      </c>
      <c r="B6677" s="41">
        <f>IF($M6677&gt;300,"",IF(OR(INDEX(Bemenet!$E$2:$E$301,$M6677)="",INDEX(Bemenet!$F$2:$F$301,$M6677)=""),"",MAX(INDEX(Bemenet!$E$2:$E$301,$M6677),INDEX(Szabalyok!$A:$A,$N6677))))</f>
        <v/>
      </c>
      <c r="C6677" s="41">
        <f>IF($B6677="","",MIN(INDEX(Bemenet!$F$2:$F$301,$M6677),INDEX(Szabalyok!$B:$B,$N6677)))</f>
        <v/>
      </c>
      <c r="D6677" s="5">
        <f>IF(AND($B6677&lt;&gt;"",$C6677&lt;&gt;"",$B6677&lt;=$C6677),INDEX(Bemenet!$G$2:$G$301,$M6677),"")</f>
        <v/>
      </c>
      <c r="E6677" s="6">
        <f>IF(AND($B6677&lt;&gt;"",$C6677&lt;&gt;"",$B6677&lt;=$C6677),INDEX(Bemenet!$D$2:$D$301,$M6677),"")</f>
        <v/>
      </c>
      <c r="F6677" s="5">
        <f>IF(AND($B6677&lt;&gt;"",$C6677&lt;&gt;"",$B6677&lt;=$C6677),$C6677-$B6677+1,"")</f>
        <v/>
      </c>
      <c r="G6677" s="5">
        <f>IF($F6677="","",$F6677*$D6677)</f>
        <v/>
      </c>
      <c r="H6677" s="42">
        <f>IF($G6677="","",$O6677)</f>
        <v/>
      </c>
      <c r="I6677" s="5">
        <f>IF($G6677="","",$G6677*IF($H6677="",$O6677,$H6677)/100)</f>
        <v/>
      </c>
      <c r="J6677" s="5">
        <f>IF(OR($L6677="",NOT(COUNTIFS($L$2:$L6677,$L6677)=1)),"",SUMIFS($G:$G,$L:$L,$L6677))</f>
        <v/>
      </c>
      <c r="K6677" s="5">
        <f>IF(OR($L6677="",NOT(COUNTIFS($L$2:$L6677,$L6677)=1)),"",SUMIFS($I:$I,$L:$L,$L6677))</f>
        <v/>
      </c>
      <c r="L6677" s="6">
        <f>IF($B6677="","",YEAR($B6677))</f>
        <v/>
      </c>
      <c r="M6677" s="6">
        <f>INT((ROW()-2)/39)+1</f>
        <v/>
      </c>
      <c r="N6677" s="6">
        <f>MOD(ROW()-2,39)+2</f>
        <v/>
      </c>
      <c r="O6677" s="42">
        <f>IF(AND($B6677&lt;&gt;"",$C6677&lt;&gt;"",$B6677&lt;=$C6677),INDEX(Szabalyok!$C:$C,$N6677),"")</f>
        <v/>
      </c>
      <c r="P6677">
        <f>IF(D6677="",P6676,P6676+1)</f>
        <v/>
      </c>
    </row>
    <row r="6678">
      <c r="A6678">
        <f>IF(P6678=P6677,0,P6678)</f>
        <v/>
      </c>
      <c r="B6678" s="41">
        <f>IF($M6678&gt;300,"",IF(OR(INDEX(Bemenet!$E$2:$E$301,$M6678)="",INDEX(Bemenet!$F$2:$F$301,$M6678)=""),"",MAX(INDEX(Bemenet!$E$2:$E$301,$M6678),INDEX(Szabalyok!$A:$A,$N6678))))</f>
        <v/>
      </c>
      <c r="C6678" s="41">
        <f>IF($B6678="","",MIN(INDEX(Bemenet!$F$2:$F$301,$M6678),INDEX(Szabalyok!$B:$B,$N6678)))</f>
        <v/>
      </c>
      <c r="D6678" s="5">
        <f>IF(AND($B6678&lt;&gt;"",$C6678&lt;&gt;"",$B6678&lt;=$C6678),INDEX(Bemenet!$G$2:$G$301,$M6678),"")</f>
        <v/>
      </c>
      <c r="E6678" s="6">
        <f>IF(AND($B6678&lt;&gt;"",$C6678&lt;&gt;"",$B6678&lt;=$C6678),INDEX(Bemenet!$D$2:$D$301,$M6678),"")</f>
        <v/>
      </c>
      <c r="F6678" s="5">
        <f>IF(AND($B6678&lt;&gt;"",$C6678&lt;&gt;"",$B6678&lt;=$C6678),$C6678-$B6678+1,"")</f>
        <v/>
      </c>
      <c r="G6678" s="5">
        <f>IF($F6678="","",$F6678*$D6678)</f>
        <v/>
      </c>
      <c r="H6678" s="42">
        <f>IF($G6678="","",$O6678)</f>
        <v/>
      </c>
      <c r="I6678" s="5">
        <f>IF($G6678="","",$G6678*IF($H6678="",$O6678,$H6678)/100)</f>
        <v/>
      </c>
      <c r="J6678" s="5">
        <f>IF(OR($L6678="",NOT(COUNTIFS($L$2:$L6678,$L6678)=1)),"",SUMIFS($G:$G,$L:$L,$L6678))</f>
        <v/>
      </c>
      <c r="K6678" s="5">
        <f>IF(OR($L6678="",NOT(COUNTIFS($L$2:$L6678,$L6678)=1)),"",SUMIFS($I:$I,$L:$L,$L6678))</f>
        <v/>
      </c>
      <c r="L6678" s="6">
        <f>IF($B6678="","",YEAR($B6678))</f>
        <v/>
      </c>
      <c r="M6678" s="6">
        <f>INT((ROW()-2)/39)+1</f>
        <v/>
      </c>
      <c r="N6678" s="6">
        <f>MOD(ROW()-2,39)+2</f>
        <v/>
      </c>
      <c r="O6678" s="42">
        <f>IF(AND($B6678&lt;&gt;"",$C6678&lt;&gt;"",$B6678&lt;=$C6678),INDEX(Szabalyok!$C:$C,$N6678),"")</f>
        <v/>
      </c>
      <c r="P6678">
        <f>IF(D6678="",P6677,P6677+1)</f>
        <v/>
      </c>
    </row>
    <row r="6679">
      <c r="A6679">
        <f>IF(P6679=P6678,0,P6679)</f>
        <v/>
      </c>
      <c r="B6679" s="41">
        <f>IF($M6679&gt;300,"",IF(OR(INDEX(Bemenet!$E$2:$E$301,$M6679)="",INDEX(Bemenet!$F$2:$F$301,$M6679)=""),"",MAX(INDEX(Bemenet!$E$2:$E$301,$M6679),INDEX(Szabalyok!$A:$A,$N6679))))</f>
        <v/>
      </c>
      <c r="C6679" s="41">
        <f>IF($B6679="","",MIN(INDEX(Bemenet!$F$2:$F$301,$M6679),INDEX(Szabalyok!$B:$B,$N6679)))</f>
        <v/>
      </c>
      <c r="D6679" s="5">
        <f>IF(AND($B6679&lt;&gt;"",$C6679&lt;&gt;"",$B6679&lt;=$C6679),INDEX(Bemenet!$G$2:$G$301,$M6679),"")</f>
        <v/>
      </c>
      <c r="E6679" s="6">
        <f>IF(AND($B6679&lt;&gt;"",$C6679&lt;&gt;"",$B6679&lt;=$C6679),INDEX(Bemenet!$D$2:$D$301,$M6679),"")</f>
        <v/>
      </c>
      <c r="F6679" s="5">
        <f>IF(AND($B6679&lt;&gt;"",$C6679&lt;&gt;"",$B6679&lt;=$C6679),$C6679-$B6679+1,"")</f>
        <v/>
      </c>
      <c r="G6679" s="5">
        <f>IF($F6679="","",$F6679*$D6679)</f>
        <v/>
      </c>
      <c r="H6679" s="42">
        <f>IF($G6679="","",$O6679)</f>
        <v/>
      </c>
      <c r="I6679" s="5">
        <f>IF($G6679="","",$G6679*IF($H6679="",$O6679,$H6679)/100)</f>
        <v/>
      </c>
      <c r="J6679" s="5">
        <f>IF(OR($L6679="",NOT(COUNTIFS($L$2:$L6679,$L6679)=1)),"",SUMIFS($G:$G,$L:$L,$L6679))</f>
        <v/>
      </c>
      <c r="K6679" s="5">
        <f>IF(OR($L6679="",NOT(COUNTIFS($L$2:$L6679,$L6679)=1)),"",SUMIFS($I:$I,$L:$L,$L6679))</f>
        <v/>
      </c>
      <c r="L6679" s="6">
        <f>IF($B6679="","",YEAR($B6679))</f>
        <v/>
      </c>
      <c r="M6679" s="6">
        <f>INT((ROW()-2)/39)+1</f>
        <v/>
      </c>
      <c r="N6679" s="6">
        <f>MOD(ROW()-2,39)+2</f>
        <v/>
      </c>
      <c r="O6679" s="42">
        <f>IF(AND($B6679&lt;&gt;"",$C6679&lt;&gt;"",$B6679&lt;=$C6679),INDEX(Szabalyok!$C:$C,$N6679),"")</f>
        <v/>
      </c>
      <c r="P6679">
        <f>IF(D6679="",P6678,P6678+1)</f>
        <v/>
      </c>
    </row>
    <row r="6680">
      <c r="A6680">
        <f>IF(P6680=P6679,0,P6680)</f>
        <v/>
      </c>
      <c r="B6680" s="41">
        <f>IF($M6680&gt;300,"",IF(OR(INDEX(Bemenet!$E$2:$E$301,$M6680)="",INDEX(Bemenet!$F$2:$F$301,$M6680)=""),"",MAX(INDEX(Bemenet!$E$2:$E$301,$M6680),INDEX(Szabalyok!$A:$A,$N6680))))</f>
        <v/>
      </c>
      <c r="C6680" s="41">
        <f>IF($B6680="","",MIN(INDEX(Bemenet!$F$2:$F$301,$M6680),INDEX(Szabalyok!$B:$B,$N6680)))</f>
        <v/>
      </c>
      <c r="D6680" s="5">
        <f>IF(AND($B6680&lt;&gt;"",$C6680&lt;&gt;"",$B6680&lt;=$C6680),INDEX(Bemenet!$G$2:$G$301,$M6680),"")</f>
        <v/>
      </c>
      <c r="E6680" s="6">
        <f>IF(AND($B6680&lt;&gt;"",$C6680&lt;&gt;"",$B6680&lt;=$C6680),INDEX(Bemenet!$D$2:$D$301,$M6680),"")</f>
        <v/>
      </c>
      <c r="F6680" s="5">
        <f>IF(AND($B6680&lt;&gt;"",$C6680&lt;&gt;"",$B6680&lt;=$C6680),$C6680-$B6680+1,"")</f>
        <v/>
      </c>
      <c r="G6680" s="5">
        <f>IF($F6680="","",$F6680*$D6680)</f>
        <v/>
      </c>
      <c r="H6680" s="42">
        <f>IF($G6680="","",$O6680)</f>
        <v/>
      </c>
      <c r="I6680" s="5">
        <f>IF($G6680="","",$G6680*IF($H6680="",$O6680,$H6680)/100)</f>
        <v/>
      </c>
      <c r="J6680" s="5">
        <f>IF(OR($L6680="",NOT(COUNTIFS($L$2:$L6680,$L6680)=1)),"",SUMIFS($G:$G,$L:$L,$L6680))</f>
        <v/>
      </c>
      <c r="K6680" s="5">
        <f>IF(OR($L6680="",NOT(COUNTIFS($L$2:$L6680,$L6680)=1)),"",SUMIFS($I:$I,$L:$L,$L6680))</f>
        <v/>
      </c>
      <c r="L6680" s="6">
        <f>IF($B6680="","",YEAR($B6680))</f>
        <v/>
      </c>
      <c r="M6680" s="6">
        <f>INT((ROW()-2)/39)+1</f>
        <v/>
      </c>
      <c r="N6680" s="6">
        <f>MOD(ROW()-2,39)+2</f>
        <v/>
      </c>
      <c r="O6680" s="42">
        <f>IF(AND($B6680&lt;&gt;"",$C6680&lt;&gt;"",$B6680&lt;=$C6680),INDEX(Szabalyok!$C:$C,$N6680),"")</f>
        <v/>
      </c>
      <c r="P6680">
        <f>IF(D6680="",P6679,P6679+1)</f>
        <v/>
      </c>
    </row>
    <row r="6681">
      <c r="A6681">
        <f>IF(P6681=P6680,0,P6681)</f>
        <v/>
      </c>
      <c r="B6681" s="41">
        <f>IF($M6681&gt;300,"",IF(OR(INDEX(Bemenet!$E$2:$E$301,$M6681)="",INDEX(Bemenet!$F$2:$F$301,$M6681)=""),"",MAX(INDEX(Bemenet!$E$2:$E$301,$M6681),INDEX(Szabalyok!$A:$A,$N6681))))</f>
        <v/>
      </c>
      <c r="C6681" s="41">
        <f>IF($B6681="","",MIN(INDEX(Bemenet!$F$2:$F$301,$M6681),INDEX(Szabalyok!$B:$B,$N6681)))</f>
        <v/>
      </c>
      <c r="D6681" s="5">
        <f>IF(AND($B6681&lt;&gt;"",$C6681&lt;&gt;"",$B6681&lt;=$C6681),INDEX(Bemenet!$G$2:$G$301,$M6681),"")</f>
        <v/>
      </c>
      <c r="E6681" s="6">
        <f>IF(AND($B6681&lt;&gt;"",$C6681&lt;&gt;"",$B6681&lt;=$C6681),INDEX(Bemenet!$D$2:$D$301,$M6681),"")</f>
        <v/>
      </c>
      <c r="F6681" s="5">
        <f>IF(AND($B6681&lt;&gt;"",$C6681&lt;&gt;"",$B6681&lt;=$C6681),$C6681-$B6681+1,"")</f>
        <v/>
      </c>
      <c r="G6681" s="5">
        <f>IF($F6681="","",$F6681*$D6681)</f>
        <v/>
      </c>
      <c r="H6681" s="42">
        <f>IF($G6681="","",$O6681)</f>
        <v/>
      </c>
      <c r="I6681" s="5">
        <f>IF($G6681="","",$G6681*IF($H6681="",$O6681,$H6681)/100)</f>
        <v/>
      </c>
      <c r="J6681" s="5">
        <f>IF(OR($L6681="",NOT(COUNTIFS($L$2:$L6681,$L6681)=1)),"",SUMIFS($G:$G,$L:$L,$L6681))</f>
        <v/>
      </c>
      <c r="K6681" s="5">
        <f>IF(OR($L6681="",NOT(COUNTIFS($L$2:$L6681,$L6681)=1)),"",SUMIFS($I:$I,$L:$L,$L6681))</f>
        <v/>
      </c>
      <c r="L6681" s="6">
        <f>IF($B6681="","",YEAR($B6681))</f>
        <v/>
      </c>
      <c r="M6681" s="6">
        <f>INT((ROW()-2)/39)+1</f>
        <v/>
      </c>
      <c r="N6681" s="6">
        <f>MOD(ROW()-2,39)+2</f>
        <v/>
      </c>
      <c r="O6681" s="42">
        <f>IF(AND($B6681&lt;&gt;"",$C6681&lt;&gt;"",$B6681&lt;=$C6681),INDEX(Szabalyok!$C:$C,$N6681),"")</f>
        <v/>
      </c>
      <c r="P6681">
        <f>IF(D6681="",P6680,P6680+1)</f>
        <v/>
      </c>
    </row>
    <row r="6682">
      <c r="A6682">
        <f>IF(P6682=P6681,0,P6682)</f>
        <v/>
      </c>
      <c r="B6682" s="41">
        <f>IF($M6682&gt;300,"",IF(OR(INDEX(Bemenet!$E$2:$E$301,$M6682)="",INDEX(Bemenet!$F$2:$F$301,$M6682)=""),"",MAX(INDEX(Bemenet!$E$2:$E$301,$M6682),INDEX(Szabalyok!$A:$A,$N6682))))</f>
        <v/>
      </c>
      <c r="C6682" s="41">
        <f>IF($B6682="","",MIN(INDEX(Bemenet!$F$2:$F$301,$M6682),INDEX(Szabalyok!$B:$B,$N6682)))</f>
        <v/>
      </c>
      <c r="D6682" s="5">
        <f>IF(AND($B6682&lt;&gt;"",$C6682&lt;&gt;"",$B6682&lt;=$C6682),INDEX(Bemenet!$G$2:$G$301,$M6682),"")</f>
        <v/>
      </c>
      <c r="E6682" s="6">
        <f>IF(AND($B6682&lt;&gt;"",$C6682&lt;&gt;"",$B6682&lt;=$C6682),INDEX(Bemenet!$D$2:$D$301,$M6682),"")</f>
        <v/>
      </c>
      <c r="F6682" s="5">
        <f>IF(AND($B6682&lt;&gt;"",$C6682&lt;&gt;"",$B6682&lt;=$C6682),$C6682-$B6682+1,"")</f>
        <v/>
      </c>
      <c r="G6682" s="5">
        <f>IF($F6682="","",$F6682*$D6682)</f>
        <v/>
      </c>
      <c r="H6682" s="42">
        <f>IF($G6682="","",$O6682)</f>
        <v/>
      </c>
      <c r="I6682" s="5">
        <f>IF($G6682="","",$G6682*IF($H6682="",$O6682,$H6682)/100)</f>
        <v/>
      </c>
      <c r="J6682" s="5">
        <f>IF(OR($L6682="",NOT(COUNTIFS($L$2:$L6682,$L6682)=1)),"",SUMIFS($G:$G,$L:$L,$L6682))</f>
        <v/>
      </c>
      <c r="K6682" s="5">
        <f>IF(OR($L6682="",NOT(COUNTIFS($L$2:$L6682,$L6682)=1)),"",SUMIFS($I:$I,$L:$L,$L6682))</f>
        <v/>
      </c>
      <c r="L6682" s="6">
        <f>IF($B6682="","",YEAR($B6682))</f>
        <v/>
      </c>
      <c r="M6682" s="6">
        <f>INT((ROW()-2)/39)+1</f>
        <v/>
      </c>
      <c r="N6682" s="6">
        <f>MOD(ROW()-2,39)+2</f>
        <v/>
      </c>
      <c r="O6682" s="42">
        <f>IF(AND($B6682&lt;&gt;"",$C6682&lt;&gt;"",$B6682&lt;=$C6682),INDEX(Szabalyok!$C:$C,$N6682),"")</f>
        <v/>
      </c>
      <c r="P6682">
        <f>IF(D6682="",P6681,P6681+1)</f>
        <v/>
      </c>
    </row>
    <row r="6683">
      <c r="A6683">
        <f>IF(P6683=P6682,0,P6683)</f>
        <v/>
      </c>
      <c r="B6683" s="41">
        <f>IF($M6683&gt;300,"",IF(OR(INDEX(Bemenet!$E$2:$E$301,$M6683)="",INDEX(Bemenet!$F$2:$F$301,$M6683)=""),"",MAX(INDEX(Bemenet!$E$2:$E$301,$M6683),INDEX(Szabalyok!$A:$A,$N6683))))</f>
        <v/>
      </c>
      <c r="C6683" s="41">
        <f>IF($B6683="","",MIN(INDEX(Bemenet!$F$2:$F$301,$M6683),INDEX(Szabalyok!$B:$B,$N6683)))</f>
        <v/>
      </c>
      <c r="D6683" s="5">
        <f>IF(AND($B6683&lt;&gt;"",$C6683&lt;&gt;"",$B6683&lt;=$C6683),INDEX(Bemenet!$G$2:$G$301,$M6683),"")</f>
        <v/>
      </c>
      <c r="E6683" s="6">
        <f>IF(AND($B6683&lt;&gt;"",$C6683&lt;&gt;"",$B6683&lt;=$C6683),INDEX(Bemenet!$D$2:$D$301,$M6683),"")</f>
        <v/>
      </c>
      <c r="F6683" s="5">
        <f>IF(AND($B6683&lt;&gt;"",$C6683&lt;&gt;"",$B6683&lt;=$C6683),$C6683-$B6683+1,"")</f>
        <v/>
      </c>
      <c r="G6683" s="5">
        <f>IF($F6683="","",$F6683*$D6683)</f>
        <v/>
      </c>
      <c r="H6683" s="42">
        <f>IF($G6683="","",$O6683)</f>
        <v/>
      </c>
      <c r="I6683" s="5">
        <f>IF($G6683="","",$G6683*IF($H6683="",$O6683,$H6683)/100)</f>
        <v/>
      </c>
      <c r="J6683" s="5">
        <f>IF(OR($L6683="",NOT(COUNTIFS($L$2:$L6683,$L6683)=1)),"",SUMIFS($G:$G,$L:$L,$L6683))</f>
        <v/>
      </c>
      <c r="K6683" s="5">
        <f>IF(OR($L6683="",NOT(COUNTIFS($L$2:$L6683,$L6683)=1)),"",SUMIFS($I:$I,$L:$L,$L6683))</f>
        <v/>
      </c>
      <c r="L6683" s="6">
        <f>IF($B6683="","",YEAR($B6683))</f>
        <v/>
      </c>
      <c r="M6683" s="6">
        <f>INT((ROW()-2)/39)+1</f>
        <v/>
      </c>
      <c r="N6683" s="6">
        <f>MOD(ROW()-2,39)+2</f>
        <v/>
      </c>
      <c r="O6683" s="42">
        <f>IF(AND($B6683&lt;&gt;"",$C6683&lt;&gt;"",$B6683&lt;=$C6683),INDEX(Szabalyok!$C:$C,$N6683),"")</f>
        <v/>
      </c>
      <c r="P6683">
        <f>IF(D6683="",P6682,P6682+1)</f>
        <v/>
      </c>
    </row>
    <row r="6684">
      <c r="A6684">
        <f>IF(P6684=P6683,0,P6684)</f>
        <v/>
      </c>
      <c r="B6684" s="41">
        <f>IF($M6684&gt;300,"",IF(OR(INDEX(Bemenet!$E$2:$E$301,$M6684)="",INDEX(Bemenet!$F$2:$F$301,$M6684)=""),"",MAX(INDEX(Bemenet!$E$2:$E$301,$M6684),INDEX(Szabalyok!$A:$A,$N6684))))</f>
        <v/>
      </c>
      <c r="C6684" s="41">
        <f>IF($B6684="","",MIN(INDEX(Bemenet!$F$2:$F$301,$M6684),INDEX(Szabalyok!$B:$B,$N6684)))</f>
        <v/>
      </c>
      <c r="D6684" s="5">
        <f>IF(AND($B6684&lt;&gt;"",$C6684&lt;&gt;"",$B6684&lt;=$C6684),INDEX(Bemenet!$G$2:$G$301,$M6684),"")</f>
        <v/>
      </c>
      <c r="E6684" s="6">
        <f>IF(AND($B6684&lt;&gt;"",$C6684&lt;&gt;"",$B6684&lt;=$C6684),INDEX(Bemenet!$D$2:$D$301,$M6684),"")</f>
        <v/>
      </c>
      <c r="F6684" s="5">
        <f>IF(AND($B6684&lt;&gt;"",$C6684&lt;&gt;"",$B6684&lt;=$C6684),$C6684-$B6684+1,"")</f>
        <v/>
      </c>
      <c r="G6684" s="5">
        <f>IF($F6684="","",$F6684*$D6684)</f>
        <v/>
      </c>
      <c r="H6684" s="42">
        <f>IF($G6684="","",$O6684)</f>
        <v/>
      </c>
      <c r="I6684" s="5">
        <f>IF($G6684="","",$G6684*IF($H6684="",$O6684,$H6684)/100)</f>
        <v/>
      </c>
      <c r="J6684" s="5">
        <f>IF(OR($L6684="",NOT(COUNTIFS($L$2:$L6684,$L6684)=1)),"",SUMIFS($G:$G,$L:$L,$L6684))</f>
        <v/>
      </c>
      <c r="K6684" s="5">
        <f>IF(OR($L6684="",NOT(COUNTIFS($L$2:$L6684,$L6684)=1)),"",SUMIFS($I:$I,$L:$L,$L6684))</f>
        <v/>
      </c>
      <c r="L6684" s="6">
        <f>IF($B6684="","",YEAR($B6684))</f>
        <v/>
      </c>
      <c r="M6684" s="6">
        <f>INT((ROW()-2)/39)+1</f>
        <v/>
      </c>
      <c r="N6684" s="6">
        <f>MOD(ROW()-2,39)+2</f>
        <v/>
      </c>
      <c r="O6684" s="42">
        <f>IF(AND($B6684&lt;&gt;"",$C6684&lt;&gt;"",$B6684&lt;=$C6684),INDEX(Szabalyok!$C:$C,$N6684),"")</f>
        <v/>
      </c>
      <c r="P6684">
        <f>IF(D6684="",P6683,P6683+1)</f>
        <v/>
      </c>
    </row>
    <row r="6685">
      <c r="A6685">
        <f>IF(P6685=P6684,0,P6685)</f>
        <v/>
      </c>
      <c r="B6685" s="41">
        <f>IF($M6685&gt;300,"",IF(OR(INDEX(Bemenet!$E$2:$E$301,$M6685)="",INDEX(Bemenet!$F$2:$F$301,$M6685)=""),"",MAX(INDEX(Bemenet!$E$2:$E$301,$M6685),INDEX(Szabalyok!$A:$A,$N6685))))</f>
        <v/>
      </c>
      <c r="C6685" s="41">
        <f>IF($B6685="","",MIN(INDEX(Bemenet!$F$2:$F$301,$M6685),INDEX(Szabalyok!$B:$B,$N6685)))</f>
        <v/>
      </c>
      <c r="D6685" s="5">
        <f>IF(AND($B6685&lt;&gt;"",$C6685&lt;&gt;"",$B6685&lt;=$C6685),INDEX(Bemenet!$G$2:$G$301,$M6685),"")</f>
        <v/>
      </c>
      <c r="E6685" s="6">
        <f>IF(AND($B6685&lt;&gt;"",$C6685&lt;&gt;"",$B6685&lt;=$C6685),INDEX(Bemenet!$D$2:$D$301,$M6685),"")</f>
        <v/>
      </c>
      <c r="F6685" s="5">
        <f>IF(AND($B6685&lt;&gt;"",$C6685&lt;&gt;"",$B6685&lt;=$C6685),$C6685-$B6685+1,"")</f>
        <v/>
      </c>
      <c r="G6685" s="5">
        <f>IF($F6685="","",$F6685*$D6685)</f>
        <v/>
      </c>
      <c r="H6685" s="42">
        <f>IF($G6685="","",$O6685)</f>
        <v/>
      </c>
      <c r="I6685" s="5">
        <f>IF($G6685="","",$G6685*IF($H6685="",$O6685,$H6685)/100)</f>
        <v/>
      </c>
      <c r="J6685" s="5">
        <f>IF(OR($L6685="",NOT(COUNTIFS($L$2:$L6685,$L6685)=1)),"",SUMIFS($G:$G,$L:$L,$L6685))</f>
        <v/>
      </c>
      <c r="K6685" s="5">
        <f>IF(OR($L6685="",NOT(COUNTIFS($L$2:$L6685,$L6685)=1)),"",SUMIFS($I:$I,$L:$L,$L6685))</f>
        <v/>
      </c>
      <c r="L6685" s="6">
        <f>IF($B6685="","",YEAR($B6685))</f>
        <v/>
      </c>
      <c r="M6685" s="6">
        <f>INT((ROW()-2)/39)+1</f>
        <v/>
      </c>
      <c r="N6685" s="6">
        <f>MOD(ROW()-2,39)+2</f>
        <v/>
      </c>
      <c r="O6685" s="42">
        <f>IF(AND($B6685&lt;&gt;"",$C6685&lt;&gt;"",$B6685&lt;=$C6685),INDEX(Szabalyok!$C:$C,$N6685),"")</f>
        <v/>
      </c>
      <c r="P6685">
        <f>IF(D6685="",P6684,P6684+1)</f>
        <v/>
      </c>
    </row>
    <row r="6686">
      <c r="A6686">
        <f>IF(P6686=P6685,0,P6686)</f>
        <v/>
      </c>
      <c r="B6686" s="41">
        <f>IF($M6686&gt;300,"",IF(OR(INDEX(Bemenet!$E$2:$E$301,$M6686)="",INDEX(Bemenet!$F$2:$F$301,$M6686)=""),"",MAX(INDEX(Bemenet!$E$2:$E$301,$M6686),INDEX(Szabalyok!$A:$A,$N6686))))</f>
        <v/>
      </c>
      <c r="C6686" s="41">
        <f>IF($B6686="","",MIN(INDEX(Bemenet!$F$2:$F$301,$M6686),INDEX(Szabalyok!$B:$B,$N6686)))</f>
        <v/>
      </c>
      <c r="D6686" s="5">
        <f>IF(AND($B6686&lt;&gt;"",$C6686&lt;&gt;"",$B6686&lt;=$C6686),INDEX(Bemenet!$G$2:$G$301,$M6686),"")</f>
        <v/>
      </c>
      <c r="E6686" s="6">
        <f>IF(AND($B6686&lt;&gt;"",$C6686&lt;&gt;"",$B6686&lt;=$C6686),INDEX(Bemenet!$D$2:$D$301,$M6686),"")</f>
        <v/>
      </c>
      <c r="F6686" s="5">
        <f>IF(AND($B6686&lt;&gt;"",$C6686&lt;&gt;"",$B6686&lt;=$C6686),$C6686-$B6686+1,"")</f>
        <v/>
      </c>
      <c r="G6686" s="5">
        <f>IF($F6686="","",$F6686*$D6686)</f>
        <v/>
      </c>
      <c r="H6686" s="42">
        <f>IF($G6686="","",$O6686)</f>
        <v/>
      </c>
      <c r="I6686" s="5">
        <f>IF($G6686="","",$G6686*IF($H6686="",$O6686,$H6686)/100)</f>
        <v/>
      </c>
      <c r="J6686" s="5">
        <f>IF(OR($L6686="",NOT(COUNTIFS($L$2:$L6686,$L6686)=1)),"",SUMIFS($G:$G,$L:$L,$L6686))</f>
        <v/>
      </c>
      <c r="K6686" s="5">
        <f>IF(OR($L6686="",NOT(COUNTIFS($L$2:$L6686,$L6686)=1)),"",SUMIFS($I:$I,$L:$L,$L6686))</f>
        <v/>
      </c>
      <c r="L6686" s="6">
        <f>IF($B6686="","",YEAR($B6686))</f>
        <v/>
      </c>
      <c r="M6686" s="6">
        <f>INT((ROW()-2)/39)+1</f>
        <v/>
      </c>
      <c r="N6686" s="6">
        <f>MOD(ROW()-2,39)+2</f>
        <v/>
      </c>
      <c r="O6686" s="42">
        <f>IF(AND($B6686&lt;&gt;"",$C6686&lt;&gt;"",$B6686&lt;=$C6686),INDEX(Szabalyok!$C:$C,$N6686),"")</f>
        <v/>
      </c>
      <c r="P6686">
        <f>IF(D6686="",P6685,P6685+1)</f>
        <v/>
      </c>
    </row>
    <row r="6687">
      <c r="A6687">
        <f>IF(P6687=P6686,0,P6687)</f>
        <v/>
      </c>
      <c r="B6687" s="41">
        <f>IF($M6687&gt;300,"",IF(OR(INDEX(Bemenet!$E$2:$E$301,$M6687)="",INDEX(Bemenet!$F$2:$F$301,$M6687)=""),"",MAX(INDEX(Bemenet!$E$2:$E$301,$M6687),INDEX(Szabalyok!$A:$A,$N6687))))</f>
        <v/>
      </c>
      <c r="C6687" s="41">
        <f>IF($B6687="","",MIN(INDEX(Bemenet!$F$2:$F$301,$M6687),INDEX(Szabalyok!$B:$B,$N6687)))</f>
        <v/>
      </c>
      <c r="D6687" s="5">
        <f>IF(AND($B6687&lt;&gt;"",$C6687&lt;&gt;"",$B6687&lt;=$C6687),INDEX(Bemenet!$G$2:$G$301,$M6687),"")</f>
        <v/>
      </c>
      <c r="E6687" s="6">
        <f>IF(AND($B6687&lt;&gt;"",$C6687&lt;&gt;"",$B6687&lt;=$C6687),INDEX(Bemenet!$D$2:$D$301,$M6687),"")</f>
        <v/>
      </c>
      <c r="F6687" s="5">
        <f>IF(AND($B6687&lt;&gt;"",$C6687&lt;&gt;"",$B6687&lt;=$C6687),$C6687-$B6687+1,"")</f>
        <v/>
      </c>
      <c r="G6687" s="5">
        <f>IF($F6687="","",$F6687*$D6687)</f>
        <v/>
      </c>
      <c r="H6687" s="42">
        <f>IF($G6687="","",$O6687)</f>
        <v/>
      </c>
      <c r="I6687" s="5">
        <f>IF($G6687="","",$G6687*IF($H6687="",$O6687,$H6687)/100)</f>
        <v/>
      </c>
      <c r="J6687" s="5">
        <f>IF(OR($L6687="",NOT(COUNTIFS($L$2:$L6687,$L6687)=1)),"",SUMIFS($G:$G,$L:$L,$L6687))</f>
        <v/>
      </c>
      <c r="K6687" s="5">
        <f>IF(OR($L6687="",NOT(COUNTIFS($L$2:$L6687,$L6687)=1)),"",SUMIFS($I:$I,$L:$L,$L6687))</f>
        <v/>
      </c>
      <c r="L6687" s="6">
        <f>IF($B6687="","",YEAR($B6687))</f>
        <v/>
      </c>
      <c r="M6687" s="6">
        <f>INT((ROW()-2)/39)+1</f>
        <v/>
      </c>
      <c r="N6687" s="6">
        <f>MOD(ROW()-2,39)+2</f>
        <v/>
      </c>
      <c r="O6687" s="42">
        <f>IF(AND($B6687&lt;&gt;"",$C6687&lt;&gt;"",$B6687&lt;=$C6687),INDEX(Szabalyok!$C:$C,$N6687),"")</f>
        <v/>
      </c>
      <c r="P6687">
        <f>IF(D6687="",P6686,P6686+1)</f>
        <v/>
      </c>
    </row>
    <row r="6688">
      <c r="A6688">
        <f>IF(P6688=P6687,0,P6688)</f>
        <v/>
      </c>
      <c r="B6688" s="41">
        <f>IF($M6688&gt;300,"",IF(OR(INDEX(Bemenet!$E$2:$E$301,$M6688)="",INDEX(Bemenet!$F$2:$F$301,$M6688)=""),"",MAX(INDEX(Bemenet!$E$2:$E$301,$M6688),INDEX(Szabalyok!$A:$A,$N6688))))</f>
        <v/>
      </c>
      <c r="C6688" s="41">
        <f>IF($B6688="","",MIN(INDEX(Bemenet!$F$2:$F$301,$M6688),INDEX(Szabalyok!$B:$B,$N6688)))</f>
        <v/>
      </c>
      <c r="D6688" s="5">
        <f>IF(AND($B6688&lt;&gt;"",$C6688&lt;&gt;"",$B6688&lt;=$C6688),INDEX(Bemenet!$G$2:$G$301,$M6688),"")</f>
        <v/>
      </c>
      <c r="E6688" s="6">
        <f>IF(AND($B6688&lt;&gt;"",$C6688&lt;&gt;"",$B6688&lt;=$C6688),INDEX(Bemenet!$D$2:$D$301,$M6688),"")</f>
        <v/>
      </c>
      <c r="F6688" s="5">
        <f>IF(AND($B6688&lt;&gt;"",$C6688&lt;&gt;"",$B6688&lt;=$C6688),$C6688-$B6688+1,"")</f>
        <v/>
      </c>
      <c r="G6688" s="5">
        <f>IF($F6688="","",$F6688*$D6688)</f>
        <v/>
      </c>
      <c r="H6688" s="42">
        <f>IF($G6688="","",$O6688)</f>
        <v/>
      </c>
      <c r="I6688" s="5">
        <f>IF($G6688="","",$G6688*IF($H6688="",$O6688,$H6688)/100)</f>
        <v/>
      </c>
      <c r="J6688" s="5">
        <f>IF(OR($L6688="",NOT(COUNTIFS($L$2:$L6688,$L6688)=1)),"",SUMIFS($G:$G,$L:$L,$L6688))</f>
        <v/>
      </c>
      <c r="K6688" s="5">
        <f>IF(OR($L6688="",NOT(COUNTIFS($L$2:$L6688,$L6688)=1)),"",SUMIFS($I:$I,$L:$L,$L6688))</f>
        <v/>
      </c>
      <c r="L6688" s="6">
        <f>IF($B6688="","",YEAR($B6688))</f>
        <v/>
      </c>
      <c r="M6688" s="6">
        <f>INT((ROW()-2)/39)+1</f>
        <v/>
      </c>
      <c r="N6688" s="6">
        <f>MOD(ROW()-2,39)+2</f>
        <v/>
      </c>
      <c r="O6688" s="42">
        <f>IF(AND($B6688&lt;&gt;"",$C6688&lt;&gt;"",$B6688&lt;=$C6688),INDEX(Szabalyok!$C:$C,$N6688),"")</f>
        <v/>
      </c>
      <c r="P6688">
        <f>IF(D6688="",P6687,P6687+1)</f>
        <v/>
      </c>
    </row>
    <row r="6689">
      <c r="A6689">
        <f>IF(P6689=P6688,0,P6689)</f>
        <v/>
      </c>
      <c r="B6689" s="41">
        <f>IF($M6689&gt;300,"",IF(OR(INDEX(Bemenet!$E$2:$E$301,$M6689)="",INDEX(Bemenet!$F$2:$F$301,$M6689)=""),"",MAX(INDEX(Bemenet!$E$2:$E$301,$M6689),INDEX(Szabalyok!$A:$A,$N6689))))</f>
        <v/>
      </c>
      <c r="C6689" s="41">
        <f>IF($B6689="","",MIN(INDEX(Bemenet!$F$2:$F$301,$M6689),INDEX(Szabalyok!$B:$B,$N6689)))</f>
        <v/>
      </c>
      <c r="D6689" s="5">
        <f>IF(AND($B6689&lt;&gt;"",$C6689&lt;&gt;"",$B6689&lt;=$C6689),INDEX(Bemenet!$G$2:$G$301,$M6689),"")</f>
        <v/>
      </c>
      <c r="E6689" s="6">
        <f>IF(AND($B6689&lt;&gt;"",$C6689&lt;&gt;"",$B6689&lt;=$C6689),INDEX(Bemenet!$D$2:$D$301,$M6689),"")</f>
        <v/>
      </c>
      <c r="F6689" s="5">
        <f>IF(AND($B6689&lt;&gt;"",$C6689&lt;&gt;"",$B6689&lt;=$C6689),$C6689-$B6689+1,"")</f>
        <v/>
      </c>
      <c r="G6689" s="5">
        <f>IF($F6689="","",$F6689*$D6689)</f>
        <v/>
      </c>
      <c r="H6689" s="42">
        <f>IF($G6689="","",$O6689)</f>
        <v/>
      </c>
      <c r="I6689" s="5">
        <f>IF($G6689="","",$G6689*IF($H6689="",$O6689,$H6689)/100)</f>
        <v/>
      </c>
      <c r="J6689" s="5">
        <f>IF(OR($L6689="",NOT(COUNTIFS($L$2:$L6689,$L6689)=1)),"",SUMIFS($G:$G,$L:$L,$L6689))</f>
        <v/>
      </c>
      <c r="K6689" s="5">
        <f>IF(OR($L6689="",NOT(COUNTIFS($L$2:$L6689,$L6689)=1)),"",SUMIFS($I:$I,$L:$L,$L6689))</f>
        <v/>
      </c>
      <c r="L6689" s="6">
        <f>IF($B6689="","",YEAR($B6689))</f>
        <v/>
      </c>
      <c r="M6689" s="6">
        <f>INT((ROW()-2)/39)+1</f>
        <v/>
      </c>
      <c r="N6689" s="6">
        <f>MOD(ROW()-2,39)+2</f>
        <v/>
      </c>
      <c r="O6689" s="42">
        <f>IF(AND($B6689&lt;&gt;"",$C6689&lt;&gt;"",$B6689&lt;=$C6689),INDEX(Szabalyok!$C:$C,$N6689),"")</f>
        <v/>
      </c>
      <c r="P6689">
        <f>IF(D6689="",P6688,P6688+1)</f>
        <v/>
      </c>
    </row>
    <row r="6690">
      <c r="A6690">
        <f>IF(P6690=P6689,0,P6690)</f>
        <v/>
      </c>
      <c r="B6690" s="41">
        <f>IF($M6690&gt;300,"",IF(OR(INDEX(Bemenet!$E$2:$E$301,$M6690)="",INDEX(Bemenet!$F$2:$F$301,$M6690)=""),"",MAX(INDEX(Bemenet!$E$2:$E$301,$M6690),INDEX(Szabalyok!$A:$A,$N6690))))</f>
        <v/>
      </c>
      <c r="C6690" s="41">
        <f>IF($B6690="","",MIN(INDEX(Bemenet!$F$2:$F$301,$M6690),INDEX(Szabalyok!$B:$B,$N6690)))</f>
        <v/>
      </c>
      <c r="D6690" s="5">
        <f>IF(AND($B6690&lt;&gt;"",$C6690&lt;&gt;"",$B6690&lt;=$C6690),INDEX(Bemenet!$G$2:$G$301,$M6690),"")</f>
        <v/>
      </c>
      <c r="E6690" s="6">
        <f>IF(AND($B6690&lt;&gt;"",$C6690&lt;&gt;"",$B6690&lt;=$C6690),INDEX(Bemenet!$D$2:$D$301,$M6690),"")</f>
        <v/>
      </c>
      <c r="F6690" s="5">
        <f>IF(AND($B6690&lt;&gt;"",$C6690&lt;&gt;"",$B6690&lt;=$C6690),$C6690-$B6690+1,"")</f>
        <v/>
      </c>
      <c r="G6690" s="5">
        <f>IF($F6690="","",$F6690*$D6690)</f>
        <v/>
      </c>
      <c r="H6690" s="42">
        <f>IF($G6690="","",$O6690)</f>
        <v/>
      </c>
      <c r="I6690" s="5">
        <f>IF($G6690="","",$G6690*IF($H6690="",$O6690,$H6690)/100)</f>
        <v/>
      </c>
      <c r="J6690" s="5">
        <f>IF(OR($L6690="",NOT(COUNTIFS($L$2:$L6690,$L6690)=1)),"",SUMIFS($G:$G,$L:$L,$L6690))</f>
        <v/>
      </c>
      <c r="K6690" s="5">
        <f>IF(OR($L6690="",NOT(COUNTIFS($L$2:$L6690,$L6690)=1)),"",SUMIFS($I:$I,$L:$L,$L6690))</f>
        <v/>
      </c>
      <c r="L6690" s="6">
        <f>IF($B6690="","",YEAR($B6690))</f>
        <v/>
      </c>
      <c r="M6690" s="6">
        <f>INT((ROW()-2)/39)+1</f>
        <v/>
      </c>
      <c r="N6690" s="6">
        <f>MOD(ROW()-2,39)+2</f>
        <v/>
      </c>
      <c r="O6690" s="42">
        <f>IF(AND($B6690&lt;&gt;"",$C6690&lt;&gt;"",$B6690&lt;=$C6690),INDEX(Szabalyok!$C:$C,$N6690),"")</f>
        <v/>
      </c>
      <c r="P6690">
        <f>IF(D6690="",P6689,P6689+1)</f>
        <v/>
      </c>
    </row>
    <row r="6691">
      <c r="A6691">
        <f>IF(P6691=P6690,0,P6691)</f>
        <v/>
      </c>
      <c r="B6691" s="41">
        <f>IF($M6691&gt;300,"",IF(OR(INDEX(Bemenet!$E$2:$E$301,$M6691)="",INDEX(Bemenet!$F$2:$F$301,$M6691)=""),"",MAX(INDEX(Bemenet!$E$2:$E$301,$M6691),INDEX(Szabalyok!$A:$A,$N6691))))</f>
        <v/>
      </c>
      <c r="C6691" s="41">
        <f>IF($B6691="","",MIN(INDEX(Bemenet!$F$2:$F$301,$M6691),INDEX(Szabalyok!$B:$B,$N6691)))</f>
        <v/>
      </c>
      <c r="D6691" s="5">
        <f>IF(AND($B6691&lt;&gt;"",$C6691&lt;&gt;"",$B6691&lt;=$C6691),INDEX(Bemenet!$G$2:$G$301,$M6691),"")</f>
        <v/>
      </c>
      <c r="E6691" s="6">
        <f>IF(AND($B6691&lt;&gt;"",$C6691&lt;&gt;"",$B6691&lt;=$C6691),INDEX(Bemenet!$D$2:$D$301,$M6691),"")</f>
        <v/>
      </c>
      <c r="F6691" s="5">
        <f>IF(AND($B6691&lt;&gt;"",$C6691&lt;&gt;"",$B6691&lt;=$C6691),$C6691-$B6691+1,"")</f>
        <v/>
      </c>
      <c r="G6691" s="5">
        <f>IF($F6691="","",$F6691*$D6691)</f>
        <v/>
      </c>
      <c r="H6691" s="42">
        <f>IF($G6691="","",$O6691)</f>
        <v/>
      </c>
      <c r="I6691" s="5">
        <f>IF($G6691="","",$G6691*IF($H6691="",$O6691,$H6691)/100)</f>
        <v/>
      </c>
      <c r="J6691" s="5">
        <f>IF(OR($L6691="",NOT(COUNTIFS($L$2:$L6691,$L6691)=1)),"",SUMIFS($G:$G,$L:$L,$L6691))</f>
        <v/>
      </c>
      <c r="K6691" s="5">
        <f>IF(OR($L6691="",NOT(COUNTIFS($L$2:$L6691,$L6691)=1)),"",SUMIFS($I:$I,$L:$L,$L6691))</f>
        <v/>
      </c>
      <c r="L6691" s="6">
        <f>IF($B6691="","",YEAR($B6691))</f>
        <v/>
      </c>
      <c r="M6691" s="6">
        <f>INT((ROW()-2)/39)+1</f>
        <v/>
      </c>
      <c r="N6691" s="6">
        <f>MOD(ROW()-2,39)+2</f>
        <v/>
      </c>
      <c r="O6691" s="42">
        <f>IF(AND($B6691&lt;&gt;"",$C6691&lt;&gt;"",$B6691&lt;=$C6691),INDEX(Szabalyok!$C:$C,$N6691),"")</f>
        <v/>
      </c>
      <c r="P6691">
        <f>IF(D6691="",P6690,P6690+1)</f>
        <v/>
      </c>
    </row>
    <row r="6692">
      <c r="A6692">
        <f>IF(P6692=P6691,0,P6692)</f>
        <v/>
      </c>
      <c r="B6692" s="41">
        <f>IF($M6692&gt;300,"",IF(OR(INDEX(Bemenet!$E$2:$E$301,$M6692)="",INDEX(Bemenet!$F$2:$F$301,$M6692)=""),"",MAX(INDEX(Bemenet!$E$2:$E$301,$M6692),INDEX(Szabalyok!$A:$A,$N6692))))</f>
        <v/>
      </c>
      <c r="C6692" s="41">
        <f>IF($B6692="","",MIN(INDEX(Bemenet!$F$2:$F$301,$M6692),INDEX(Szabalyok!$B:$B,$N6692)))</f>
        <v/>
      </c>
      <c r="D6692" s="5">
        <f>IF(AND($B6692&lt;&gt;"",$C6692&lt;&gt;"",$B6692&lt;=$C6692),INDEX(Bemenet!$G$2:$G$301,$M6692),"")</f>
        <v/>
      </c>
      <c r="E6692" s="6">
        <f>IF(AND($B6692&lt;&gt;"",$C6692&lt;&gt;"",$B6692&lt;=$C6692),INDEX(Bemenet!$D$2:$D$301,$M6692),"")</f>
        <v/>
      </c>
      <c r="F6692" s="5">
        <f>IF(AND($B6692&lt;&gt;"",$C6692&lt;&gt;"",$B6692&lt;=$C6692),$C6692-$B6692+1,"")</f>
        <v/>
      </c>
      <c r="G6692" s="5">
        <f>IF($F6692="","",$F6692*$D6692)</f>
        <v/>
      </c>
      <c r="H6692" s="42">
        <f>IF($G6692="","",$O6692)</f>
        <v/>
      </c>
      <c r="I6692" s="5">
        <f>IF($G6692="","",$G6692*IF($H6692="",$O6692,$H6692)/100)</f>
        <v/>
      </c>
      <c r="J6692" s="5">
        <f>IF(OR($L6692="",NOT(COUNTIFS($L$2:$L6692,$L6692)=1)),"",SUMIFS($G:$G,$L:$L,$L6692))</f>
        <v/>
      </c>
      <c r="K6692" s="5">
        <f>IF(OR($L6692="",NOT(COUNTIFS($L$2:$L6692,$L6692)=1)),"",SUMIFS($I:$I,$L:$L,$L6692))</f>
        <v/>
      </c>
      <c r="L6692" s="6">
        <f>IF($B6692="","",YEAR($B6692))</f>
        <v/>
      </c>
      <c r="M6692" s="6">
        <f>INT((ROW()-2)/39)+1</f>
        <v/>
      </c>
      <c r="N6692" s="6">
        <f>MOD(ROW()-2,39)+2</f>
        <v/>
      </c>
      <c r="O6692" s="42">
        <f>IF(AND($B6692&lt;&gt;"",$C6692&lt;&gt;"",$B6692&lt;=$C6692),INDEX(Szabalyok!$C:$C,$N6692),"")</f>
        <v/>
      </c>
      <c r="P6692">
        <f>IF(D6692="",P6691,P6691+1)</f>
        <v/>
      </c>
    </row>
    <row r="6693">
      <c r="A6693">
        <f>IF(P6693=P6692,0,P6693)</f>
        <v/>
      </c>
      <c r="B6693" s="41">
        <f>IF($M6693&gt;300,"",IF(OR(INDEX(Bemenet!$E$2:$E$301,$M6693)="",INDEX(Bemenet!$F$2:$F$301,$M6693)=""),"",MAX(INDEX(Bemenet!$E$2:$E$301,$M6693),INDEX(Szabalyok!$A:$A,$N6693))))</f>
        <v/>
      </c>
      <c r="C6693" s="41">
        <f>IF($B6693="","",MIN(INDEX(Bemenet!$F$2:$F$301,$M6693),INDEX(Szabalyok!$B:$B,$N6693)))</f>
        <v/>
      </c>
      <c r="D6693" s="5">
        <f>IF(AND($B6693&lt;&gt;"",$C6693&lt;&gt;"",$B6693&lt;=$C6693),INDEX(Bemenet!$G$2:$G$301,$M6693),"")</f>
        <v/>
      </c>
      <c r="E6693" s="6">
        <f>IF(AND($B6693&lt;&gt;"",$C6693&lt;&gt;"",$B6693&lt;=$C6693),INDEX(Bemenet!$D$2:$D$301,$M6693),"")</f>
        <v/>
      </c>
      <c r="F6693" s="5">
        <f>IF(AND($B6693&lt;&gt;"",$C6693&lt;&gt;"",$B6693&lt;=$C6693),$C6693-$B6693+1,"")</f>
        <v/>
      </c>
      <c r="G6693" s="5">
        <f>IF($F6693="","",$F6693*$D6693)</f>
        <v/>
      </c>
      <c r="H6693" s="42">
        <f>IF($G6693="","",$O6693)</f>
        <v/>
      </c>
      <c r="I6693" s="5">
        <f>IF($G6693="","",$G6693*IF($H6693="",$O6693,$H6693)/100)</f>
        <v/>
      </c>
      <c r="J6693" s="5">
        <f>IF(OR($L6693="",NOT(COUNTIFS($L$2:$L6693,$L6693)=1)),"",SUMIFS($G:$G,$L:$L,$L6693))</f>
        <v/>
      </c>
      <c r="K6693" s="5">
        <f>IF(OR($L6693="",NOT(COUNTIFS($L$2:$L6693,$L6693)=1)),"",SUMIFS($I:$I,$L:$L,$L6693))</f>
        <v/>
      </c>
      <c r="L6693" s="6">
        <f>IF($B6693="","",YEAR($B6693))</f>
        <v/>
      </c>
      <c r="M6693" s="6">
        <f>INT((ROW()-2)/39)+1</f>
        <v/>
      </c>
      <c r="N6693" s="6">
        <f>MOD(ROW()-2,39)+2</f>
        <v/>
      </c>
      <c r="O6693" s="42">
        <f>IF(AND($B6693&lt;&gt;"",$C6693&lt;&gt;"",$B6693&lt;=$C6693),INDEX(Szabalyok!$C:$C,$N6693),"")</f>
        <v/>
      </c>
      <c r="P6693">
        <f>IF(D6693="",P6692,P6692+1)</f>
        <v/>
      </c>
    </row>
    <row r="6694">
      <c r="A6694">
        <f>IF(P6694=P6693,0,P6694)</f>
        <v/>
      </c>
      <c r="B6694" s="41">
        <f>IF($M6694&gt;300,"",IF(OR(INDEX(Bemenet!$E$2:$E$301,$M6694)="",INDEX(Bemenet!$F$2:$F$301,$M6694)=""),"",MAX(INDEX(Bemenet!$E$2:$E$301,$M6694),INDEX(Szabalyok!$A:$A,$N6694))))</f>
        <v/>
      </c>
      <c r="C6694" s="41">
        <f>IF($B6694="","",MIN(INDEX(Bemenet!$F$2:$F$301,$M6694),INDEX(Szabalyok!$B:$B,$N6694)))</f>
        <v/>
      </c>
      <c r="D6694" s="5">
        <f>IF(AND($B6694&lt;&gt;"",$C6694&lt;&gt;"",$B6694&lt;=$C6694),INDEX(Bemenet!$G$2:$G$301,$M6694),"")</f>
        <v/>
      </c>
      <c r="E6694" s="6">
        <f>IF(AND($B6694&lt;&gt;"",$C6694&lt;&gt;"",$B6694&lt;=$C6694),INDEX(Bemenet!$D$2:$D$301,$M6694),"")</f>
        <v/>
      </c>
      <c r="F6694" s="5">
        <f>IF(AND($B6694&lt;&gt;"",$C6694&lt;&gt;"",$B6694&lt;=$C6694),$C6694-$B6694+1,"")</f>
        <v/>
      </c>
      <c r="G6694" s="5">
        <f>IF($F6694="","",$F6694*$D6694)</f>
        <v/>
      </c>
      <c r="H6694" s="42">
        <f>IF($G6694="","",$O6694)</f>
        <v/>
      </c>
      <c r="I6694" s="5">
        <f>IF($G6694="","",$G6694*IF($H6694="",$O6694,$H6694)/100)</f>
        <v/>
      </c>
      <c r="J6694" s="5">
        <f>IF(OR($L6694="",NOT(COUNTIFS($L$2:$L6694,$L6694)=1)),"",SUMIFS($G:$G,$L:$L,$L6694))</f>
        <v/>
      </c>
      <c r="K6694" s="5">
        <f>IF(OR($L6694="",NOT(COUNTIFS($L$2:$L6694,$L6694)=1)),"",SUMIFS($I:$I,$L:$L,$L6694))</f>
        <v/>
      </c>
      <c r="L6694" s="6">
        <f>IF($B6694="","",YEAR($B6694))</f>
        <v/>
      </c>
      <c r="M6694" s="6">
        <f>INT((ROW()-2)/39)+1</f>
        <v/>
      </c>
      <c r="N6694" s="6">
        <f>MOD(ROW()-2,39)+2</f>
        <v/>
      </c>
      <c r="O6694" s="42">
        <f>IF(AND($B6694&lt;&gt;"",$C6694&lt;&gt;"",$B6694&lt;=$C6694),INDEX(Szabalyok!$C:$C,$N6694),"")</f>
        <v/>
      </c>
      <c r="P6694">
        <f>IF(D6694="",P6693,P6693+1)</f>
        <v/>
      </c>
    </row>
    <row r="6695">
      <c r="A6695">
        <f>IF(P6695=P6694,0,P6695)</f>
        <v/>
      </c>
      <c r="B6695" s="41">
        <f>IF($M6695&gt;300,"",IF(OR(INDEX(Bemenet!$E$2:$E$301,$M6695)="",INDEX(Bemenet!$F$2:$F$301,$M6695)=""),"",MAX(INDEX(Bemenet!$E$2:$E$301,$M6695),INDEX(Szabalyok!$A:$A,$N6695))))</f>
        <v/>
      </c>
      <c r="C6695" s="41">
        <f>IF($B6695="","",MIN(INDEX(Bemenet!$F$2:$F$301,$M6695),INDEX(Szabalyok!$B:$B,$N6695)))</f>
        <v/>
      </c>
      <c r="D6695" s="5">
        <f>IF(AND($B6695&lt;&gt;"",$C6695&lt;&gt;"",$B6695&lt;=$C6695),INDEX(Bemenet!$G$2:$G$301,$M6695),"")</f>
        <v/>
      </c>
      <c r="E6695" s="6">
        <f>IF(AND($B6695&lt;&gt;"",$C6695&lt;&gt;"",$B6695&lt;=$C6695),INDEX(Bemenet!$D$2:$D$301,$M6695),"")</f>
        <v/>
      </c>
      <c r="F6695" s="5">
        <f>IF(AND($B6695&lt;&gt;"",$C6695&lt;&gt;"",$B6695&lt;=$C6695),$C6695-$B6695+1,"")</f>
        <v/>
      </c>
      <c r="G6695" s="5">
        <f>IF($F6695="","",$F6695*$D6695)</f>
        <v/>
      </c>
      <c r="H6695" s="42">
        <f>IF($G6695="","",$O6695)</f>
        <v/>
      </c>
      <c r="I6695" s="5">
        <f>IF($G6695="","",$G6695*IF($H6695="",$O6695,$H6695)/100)</f>
        <v/>
      </c>
      <c r="J6695" s="5">
        <f>IF(OR($L6695="",NOT(COUNTIFS($L$2:$L6695,$L6695)=1)),"",SUMIFS($G:$G,$L:$L,$L6695))</f>
        <v/>
      </c>
      <c r="K6695" s="5">
        <f>IF(OR($L6695="",NOT(COUNTIFS($L$2:$L6695,$L6695)=1)),"",SUMIFS($I:$I,$L:$L,$L6695))</f>
        <v/>
      </c>
      <c r="L6695" s="6">
        <f>IF($B6695="","",YEAR($B6695))</f>
        <v/>
      </c>
      <c r="M6695" s="6">
        <f>INT((ROW()-2)/39)+1</f>
        <v/>
      </c>
      <c r="N6695" s="6">
        <f>MOD(ROW()-2,39)+2</f>
        <v/>
      </c>
      <c r="O6695" s="42">
        <f>IF(AND($B6695&lt;&gt;"",$C6695&lt;&gt;"",$B6695&lt;=$C6695),INDEX(Szabalyok!$C:$C,$N6695),"")</f>
        <v/>
      </c>
      <c r="P6695">
        <f>IF(D6695="",P6694,P6694+1)</f>
        <v/>
      </c>
    </row>
    <row r="6696">
      <c r="A6696">
        <f>IF(P6696=P6695,0,P6696)</f>
        <v/>
      </c>
      <c r="B6696" s="41">
        <f>IF($M6696&gt;300,"",IF(OR(INDEX(Bemenet!$E$2:$E$301,$M6696)="",INDEX(Bemenet!$F$2:$F$301,$M6696)=""),"",MAX(INDEX(Bemenet!$E$2:$E$301,$M6696),INDEX(Szabalyok!$A:$A,$N6696))))</f>
        <v/>
      </c>
      <c r="C6696" s="41">
        <f>IF($B6696="","",MIN(INDEX(Bemenet!$F$2:$F$301,$M6696),INDEX(Szabalyok!$B:$B,$N6696)))</f>
        <v/>
      </c>
      <c r="D6696" s="5">
        <f>IF(AND($B6696&lt;&gt;"",$C6696&lt;&gt;"",$B6696&lt;=$C6696),INDEX(Bemenet!$G$2:$G$301,$M6696),"")</f>
        <v/>
      </c>
      <c r="E6696" s="6">
        <f>IF(AND($B6696&lt;&gt;"",$C6696&lt;&gt;"",$B6696&lt;=$C6696),INDEX(Bemenet!$D$2:$D$301,$M6696),"")</f>
        <v/>
      </c>
      <c r="F6696" s="5">
        <f>IF(AND($B6696&lt;&gt;"",$C6696&lt;&gt;"",$B6696&lt;=$C6696),$C6696-$B6696+1,"")</f>
        <v/>
      </c>
      <c r="G6696" s="5">
        <f>IF($F6696="","",$F6696*$D6696)</f>
        <v/>
      </c>
      <c r="H6696" s="42">
        <f>IF($G6696="","",$O6696)</f>
        <v/>
      </c>
      <c r="I6696" s="5">
        <f>IF($G6696="","",$G6696*IF($H6696="",$O6696,$H6696)/100)</f>
        <v/>
      </c>
      <c r="J6696" s="5">
        <f>IF(OR($L6696="",NOT(COUNTIFS($L$2:$L6696,$L6696)=1)),"",SUMIFS($G:$G,$L:$L,$L6696))</f>
        <v/>
      </c>
      <c r="K6696" s="5">
        <f>IF(OR($L6696="",NOT(COUNTIFS($L$2:$L6696,$L6696)=1)),"",SUMIFS($I:$I,$L:$L,$L6696))</f>
        <v/>
      </c>
      <c r="L6696" s="6">
        <f>IF($B6696="","",YEAR($B6696))</f>
        <v/>
      </c>
      <c r="M6696" s="6">
        <f>INT((ROW()-2)/39)+1</f>
        <v/>
      </c>
      <c r="N6696" s="6">
        <f>MOD(ROW()-2,39)+2</f>
        <v/>
      </c>
      <c r="O6696" s="42">
        <f>IF(AND($B6696&lt;&gt;"",$C6696&lt;&gt;"",$B6696&lt;=$C6696),INDEX(Szabalyok!$C:$C,$N6696),"")</f>
        <v/>
      </c>
      <c r="P6696">
        <f>IF(D6696="",P6695,P6695+1)</f>
        <v/>
      </c>
    </row>
    <row r="6697">
      <c r="A6697">
        <f>IF(P6697=P6696,0,P6697)</f>
        <v/>
      </c>
      <c r="B6697" s="41">
        <f>IF($M6697&gt;300,"",IF(OR(INDEX(Bemenet!$E$2:$E$301,$M6697)="",INDEX(Bemenet!$F$2:$F$301,$M6697)=""),"",MAX(INDEX(Bemenet!$E$2:$E$301,$M6697),INDEX(Szabalyok!$A:$A,$N6697))))</f>
        <v/>
      </c>
      <c r="C6697" s="41">
        <f>IF($B6697="","",MIN(INDEX(Bemenet!$F$2:$F$301,$M6697),INDEX(Szabalyok!$B:$B,$N6697)))</f>
        <v/>
      </c>
      <c r="D6697" s="5">
        <f>IF(AND($B6697&lt;&gt;"",$C6697&lt;&gt;"",$B6697&lt;=$C6697),INDEX(Bemenet!$G$2:$G$301,$M6697),"")</f>
        <v/>
      </c>
      <c r="E6697" s="6">
        <f>IF(AND($B6697&lt;&gt;"",$C6697&lt;&gt;"",$B6697&lt;=$C6697),INDEX(Bemenet!$D$2:$D$301,$M6697),"")</f>
        <v/>
      </c>
      <c r="F6697" s="5">
        <f>IF(AND($B6697&lt;&gt;"",$C6697&lt;&gt;"",$B6697&lt;=$C6697),$C6697-$B6697+1,"")</f>
        <v/>
      </c>
      <c r="G6697" s="5">
        <f>IF($F6697="","",$F6697*$D6697)</f>
        <v/>
      </c>
      <c r="H6697" s="42">
        <f>IF($G6697="","",$O6697)</f>
        <v/>
      </c>
      <c r="I6697" s="5">
        <f>IF($G6697="","",$G6697*IF($H6697="",$O6697,$H6697)/100)</f>
        <v/>
      </c>
      <c r="J6697" s="5">
        <f>IF(OR($L6697="",NOT(COUNTIFS($L$2:$L6697,$L6697)=1)),"",SUMIFS($G:$G,$L:$L,$L6697))</f>
        <v/>
      </c>
      <c r="K6697" s="5">
        <f>IF(OR($L6697="",NOT(COUNTIFS($L$2:$L6697,$L6697)=1)),"",SUMIFS($I:$I,$L:$L,$L6697))</f>
        <v/>
      </c>
      <c r="L6697" s="6">
        <f>IF($B6697="","",YEAR($B6697))</f>
        <v/>
      </c>
      <c r="M6697" s="6">
        <f>INT((ROW()-2)/39)+1</f>
        <v/>
      </c>
      <c r="N6697" s="6">
        <f>MOD(ROW()-2,39)+2</f>
        <v/>
      </c>
      <c r="O6697" s="42">
        <f>IF(AND($B6697&lt;&gt;"",$C6697&lt;&gt;"",$B6697&lt;=$C6697),INDEX(Szabalyok!$C:$C,$N6697),"")</f>
        <v/>
      </c>
      <c r="P6697">
        <f>IF(D6697="",P6696,P6696+1)</f>
        <v/>
      </c>
    </row>
    <row r="6698">
      <c r="A6698">
        <f>IF(P6698=P6697,0,P6698)</f>
        <v/>
      </c>
      <c r="B6698" s="41">
        <f>IF($M6698&gt;300,"",IF(OR(INDEX(Bemenet!$E$2:$E$301,$M6698)="",INDEX(Bemenet!$F$2:$F$301,$M6698)=""),"",MAX(INDEX(Bemenet!$E$2:$E$301,$M6698),INDEX(Szabalyok!$A:$A,$N6698))))</f>
        <v/>
      </c>
      <c r="C6698" s="41">
        <f>IF($B6698="","",MIN(INDEX(Bemenet!$F$2:$F$301,$M6698),INDEX(Szabalyok!$B:$B,$N6698)))</f>
        <v/>
      </c>
      <c r="D6698" s="5">
        <f>IF(AND($B6698&lt;&gt;"",$C6698&lt;&gt;"",$B6698&lt;=$C6698),INDEX(Bemenet!$G$2:$G$301,$M6698),"")</f>
        <v/>
      </c>
      <c r="E6698" s="6">
        <f>IF(AND($B6698&lt;&gt;"",$C6698&lt;&gt;"",$B6698&lt;=$C6698),INDEX(Bemenet!$D$2:$D$301,$M6698),"")</f>
        <v/>
      </c>
      <c r="F6698" s="5">
        <f>IF(AND($B6698&lt;&gt;"",$C6698&lt;&gt;"",$B6698&lt;=$C6698),$C6698-$B6698+1,"")</f>
        <v/>
      </c>
      <c r="G6698" s="5">
        <f>IF($F6698="","",$F6698*$D6698)</f>
        <v/>
      </c>
      <c r="H6698" s="42">
        <f>IF($G6698="","",$O6698)</f>
        <v/>
      </c>
      <c r="I6698" s="5">
        <f>IF($G6698="","",$G6698*IF($H6698="",$O6698,$H6698)/100)</f>
        <v/>
      </c>
      <c r="J6698" s="5">
        <f>IF(OR($L6698="",NOT(COUNTIFS($L$2:$L6698,$L6698)=1)),"",SUMIFS($G:$G,$L:$L,$L6698))</f>
        <v/>
      </c>
      <c r="K6698" s="5">
        <f>IF(OR($L6698="",NOT(COUNTIFS($L$2:$L6698,$L6698)=1)),"",SUMIFS($I:$I,$L:$L,$L6698))</f>
        <v/>
      </c>
      <c r="L6698" s="6">
        <f>IF($B6698="","",YEAR($B6698))</f>
        <v/>
      </c>
      <c r="M6698" s="6">
        <f>INT((ROW()-2)/39)+1</f>
        <v/>
      </c>
      <c r="N6698" s="6">
        <f>MOD(ROW()-2,39)+2</f>
        <v/>
      </c>
      <c r="O6698" s="42">
        <f>IF(AND($B6698&lt;&gt;"",$C6698&lt;&gt;"",$B6698&lt;=$C6698),INDEX(Szabalyok!$C:$C,$N6698),"")</f>
        <v/>
      </c>
      <c r="P6698">
        <f>IF(D6698="",P6697,P6697+1)</f>
        <v/>
      </c>
    </row>
    <row r="6699">
      <c r="A6699">
        <f>IF(P6699=P6698,0,P6699)</f>
        <v/>
      </c>
      <c r="B6699" s="41">
        <f>IF($M6699&gt;300,"",IF(OR(INDEX(Bemenet!$E$2:$E$301,$M6699)="",INDEX(Bemenet!$F$2:$F$301,$M6699)=""),"",MAX(INDEX(Bemenet!$E$2:$E$301,$M6699),INDEX(Szabalyok!$A:$A,$N6699))))</f>
        <v/>
      </c>
      <c r="C6699" s="41">
        <f>IF($B6699="","",MIN(INDEX(Bemenet!$F$2:$F$301,$M6699),INDEX(Szabalyok!$B:$B,$N6699)))</f>
        <v/>
      </c>
      <c r="D6699" s="5">
        <f>IF(AND($B6699&lt;&gt;"",$C6699&lt;&gt;"",$B6699&lt;=$C6699),INDEX(Bemenet!$G$2:$G$301,$M6699),"")</f>
        <v/>
      </c>
      <c r="E6699" s="6">
        <f>IF(AND($B6699&lt;&gt;"",$C6699&lt;&gt;"",$B6699&lt;=$C6699),INDEX(Bemenet!$D$2:$D$301,$M6699),"")</f>
        <v/>
      </c>
      <c r="F6699" s="5">
        <f>IF(AND($B6699&lt;&gt;"",$C6699&lt;&gt;"",$B6699&lt;=$C6699),$C6699-$B6699+1,"")</f>
        <v/>
      </c>
      <c r="G6699" s="5">
        <f>IF($F6699="","",$F6699*$D6699)</f>
        <v/>
      </c>
      <c r="H6699" s="42">
        <f>IF($G6699="","",$O6699)</f>
        <v/>
      </c>
      <c r="I6699" s="5">
        <f>IF($G6699="","",$G6699*IF($H6699="",$O6699,$H6699)/100)</f>
        <v/>
      </c>
      <c r="J6699" s="5">
        <f>IF(OR($L6699="",NOT(COUNTIFS($L$2:$L6699,$L6699)=1)),"",SUMIFS($G:$G,$L:$L,$L6699))</f>
        <v/>
      </c>
      <c r="K6699" s="5">
        <f>IF(OR($L6699="",NOT(COUNTIFS($L$2:$L6699,$L6699)=1)),"",SUMIFS($I:$I,$L:$L,$L6699))</f>
        <v/>
      </c>
      <c r="L6699" s="6">
        <f>IF($B6699="","",YEAR($B6699))</f>
        <v/>
      </c>
      <c r="M6699" s="6">
        <f>INT((ROW()-2)/39)+1</f>
        <v/>
      </c>
      <c r="N6699" s="6">
        <f>MOD(ROW()-2,39)+2</f>
        <v/>
      </c>
      <c r="O6699" s="42">
        <f>IF(AND($B6699&lt;&gt;"",$C6699&lt;&gt;"",$B6699&lt;=$C6699),INDEX(Szabalyok!$C:$C,$N6699),"")</f>
        <v/>
      </c>
      <c r="P6699">
        <f>IF(D6699="",P6698,P6698+1)</f>
        <v/>
      </c>
    </row>
    <row r="6700">
      <c r="A6700">
        <f>IF(P6700=P6699,0,P6700)</f>
        <v/>
      </c>
      <c r="B6700" s="41">
        <f>IF($M6700&gt;300,"",IF(OR(INDEX(Bemenet!$E$2:$E$301,$M6700)="",INDEX(Bemenet!$F$2:$F$301,$M6700)=""),"",MAX(INDEX(Bemenet!$E$2:$E$301,$M6700),INDEX(Szabalyok!$A:$A,$N6700))))</f>
        <v/>
      </c>
      <c r="C6700" s="41">
        <f>IF($B6700="","",MIN(INDEX(Bemenet!$F$2:$F$301,$M6700),INDEX(Szabalyok!$B:$B,$N6700)))</f>
        <v/>
      </c>
      <c r="D6700" s="5">
        <f>IF(AND($B6700&lt;&gt;"",$C6700&lt;&gt;"",$B6700&lt;=$C6700),INDEX(Bemenet!$G$2:$G$301,$M6700),"")</f>
        <v/>
      </c>
      <c r="E6700" s="6">
        <f>IF(AND($B6700&lt;&gt;"",$C6700&lt;&gt;"",$B6700&lt;=$C6700),INDEX(Bemenet!$D$2:$D$301,$M6700),"")</f>
        <v/>
      </c>
      <c r="F6700" s="5">
        <f>IF(AND($B6700&lt;&gt;"",$C6700&lt;&gt;"",$B6700&lt;=$C6700),$C6700-$B6700+1,"")</f>
        <v/>
      </c>
      <c r="G6700" s="5">
        <f>IF($F6700="","",$F6700*$D6700)</f>
        <v/>
      </c>
      <c r="H6700" s="42">
        <f>IF($G6700="","",$O6700)</f>
        <v/>
      </c>
      <c r="I6700" s="5">
        <f>IF($G6700="","",$G6700*IF($H6700="",$O6700,$H6700)/100)</f>
        <v/>
      </c>
      <c r="J6700" s="5">
        <f>IF(OR($L6700="",NOT(COUNTIFS($L$2:$L6700,$L6700)=1)),"",SUMIFS($G:$G,$L:$L,$L6700))</f>
        <v/>
      </c>
      <c r="K6700" s="5">
        <f>IF(OR($L6700="",NOT(COUNTIFS($L$2:$L6700,$L6700)=1)),"",SUMIFS($I:$I,$L:$L,$L6700))</f>
        <v/>
      </c>
      <c r="L6700" s="6">
        <f>IF($B6700="","",YEAR($B6700))</f>
        <v/>
      </c>
      <c r="M6700" s="6">
        <f>INT((ROW()-2)/39)+1</f>
        <v/>
      </c>
      <c r="N6700" s="6">
        <f>MOD(ROW()-2,39)+2</f>
        <v/>
      </c>
      <c r="O6700" s="42">
        <f>IF(AND($B6700&lt;&gt;"",$C6700&lt;&gt;"",$B6700&lt;=$C6700),INDEX(Szabalyok!$C:$C,$N6700),"")</f>
        <v/>
      </c>
      <c r="P6700">
        <f>IF(D6700="",P6699,P6699+1)</f>
        <v/>
      </c>
    </row>
    <row r="6701">
      <c r="A6701">
        <f>IF(P6701=P6700,0,P6701)</f>
        <v/>
      </c>
      <c r="B6701" s="41">
        <f>IF($M6701&gt;300,"",IF(OR(INDEX(Bemenet!$E$2:$E$301,$M6701)="",INDEX(Bemenet!$F$2:$F$301,$M6701)=""),"",MAX(INDEX(Bemenet!$E$2:$E$301,$M6701),INDEX(Szabalyok!$A:$A,$N6701))))</f>
        <v/>
      </c>
      <c r="C6701" s="41">
        <f>IF($B6701="","",MIN(INDEX(Bemenet!$F$2:$F$301,$M6701),INDEX(Szabalyok!$B:$B,$N6701)))</f>
        <v/>
      </c>
      <c r="D6701" s="5">
        <f>IF(AND($B6701&lt;&gt;"",$C6701&lt;&gt;"",$B6701&lt;=$C6701),INDEX(Bemenet!$G$2:$G$301,$M6701),"")</f>
        <v/>
      </c>
      <c r="E6701" s="6">
        <f>IF(AND($B6701&lt;&gt;"",$C6701&lt;&gt;"",$B6701&lt;=$C6701),INDEX(Bemenet!$D$2:$D$301,$M6701),"")</f>
        <v/>
      </c>
      <c r="F6701" s="5">
        <f>IF(AND($B6701&lt;&gt;"",$C6701&lt;&gt;"",$B6701&lt;=$C6701),$C6701-$B6701+1,"")</f>
        <v/>
      </c>
      <c r="G6701" s="5">
        <f>IF($F6701="","",$F6701*$D6701)</f>
        <v/>
      </c>
      <c r="H6701" s="42">
        <f>IF($G6701="","",$O6701)</f>
        <v/>
      </c>
      <c r="I6701" s="5">
        <f>IF($G6701="","",$G6701*IF($H6701="",$O6701,$H6701)/100)</f>
        <v/>
      </c>
      <c r="J6701" s="5">
        <f>IF(OR($L6701="",NOT(COUNTIFS($L$2:$L6701,$L6701)=1)),"",SUMIFS($G:$G,$L:$L,$L6701))</f>
        <v/>
      </c>
      <c r="K6701" s="5">
        <f>IF(OR($L6701="",NOT(COUNTIFS($L$2:$L6701,$L6701)=1)),"",SUMIFS($I:$I,$L:$L,$L6701))</f>
        <v/>
      </c>
      <c r="L6701" s="6">
        <f>IF($B6701="","",YEAR($B6701))</f>
        <v/>
      </c>
      <c r="M6701" s="6">
        <f>INT((ROW()-2)/39)+1</f>
        <v/>
      </c>
      <c r="N6701" s="6">
        <f>MOD(ROW()-2,39)+2</f>
        <v/>
      </c>
      <c r="O6701" s="42">
        <f>IF(AND($B6701&lt;&gt;"",$C6701&lt;&gt;"",$B6701&lt;=$C6701),INDEX(Szabalyok!$C:$C,$N6701),"")</f>
        <v/>
      </c>
      <c r="P6701">
        <f>IF(D6701="",P6700,P6700+1)</f>
        <v/>
      </c>
    </row>
    <row r="6702">
      <c r="A6702">
        <f>IF(P6702=P6701,0,P6702)</f>
        <v/>
      </c>
      <c r="B6702" s="41">
        <f>IF($M6702&gt;300,"",IF(OR(INDEX(Bemenet!$E$2:$E$301,$M6702)="",INDEX(Bemenet!$F$2:$F$301,$M6702)=""),"",MAX(INDEX(Bemenet!$E$2:$E$301,$M6702),INDEX(Szabalyok!$A:$A,$N6702))))</f>
        <v/>
      </c>
      <c r="C6702" s="41">
        <f>IF($B6702="","",MIN(INDEX(Bemenet!$F$2:$F$301,$M6702),INDEX(Szabalyok!$B:$B,$N6702)))</f>
        <v/>
      </c>
      <c r="D6702" s="5">
        <f>IF(AND($B6702&lt;&gt;"",$C6702&lt;&gt;"",$B6702&lt;=$C6702),INDEX(Bemenet!$G$2:$G$301,$M6702),"")</f>
        <v/>
      </c>
      <c r="E6702" s="6">
        <f>IF(AND($B6702&lt;&gt;"",$C6702&lt;&gt;"",$B6702&lt;=$C6702),INDEX(Bemenet!$D$2:$D$301,$M6702),"")</f>
        <v/>
      </c>
      <c r="F6702" s="5">
        <f>IF(AND($B6702&lt;&gt;"",$C6702&lt;&gt;"",$B6702&lt;=$C6702),$C6702-$B6702+1,"")</f>
        <v/>
      </c>
      <c r="G6702" s="5">
        <f>IF($F6702="","",$F6702*$D6702)</f>
        <v/>
      </c>
      <c r="H6702" s="42">
        <f>IF($G6702="","",$O6702)</f>
        <v/>
      </c>
      <c r="I6702" s="5">
        <f>IF($G6702="","",$G6702*IF($H6702="",$O6702,$H6702)/100)</f>
        <v/>
      </c>
      <c r="J6702" s="5">
        <f>IF(OR($L6702="",NOT(COUNTIFS($L$2:$L6702,$L6702)=1)),"",SUMIFS($G:$G,$L:$L,$L6702))</f>
        <v/>
      </c>
      <c r="K6702" s="5">
        <f>IF(OR($L6702="",NOT(COUNTIFS($L$2:$L6702,$L6702)=1)),"",SUMIFS($I:$I,$L:$L,$L6702))</f>
        <v/>
      </c>
      <c r="L6702" s="6">
        <f>IF($B6702="","",YEAR($B6702))</f>
        <v/>
      </c>
      <c r="M6702" s="6">
        <f>INT((ROW()-2)/39)+1</f>
        <v/>
      </c>
      <c r="N6702" s="6">
        <f>MOD(ROW()-2,39)+2</f>
        <v/>
      </c>
      <c r="O6702" s="42">
        <f>IF(AND($B6702&lt;&gt;"",$C6702&lt;&gt;"",$B6702&lt;=$C6702),INDEX(Szabalyok!$C:$C,$N6702),"")</f>
        <v/>
      </c>
      <c r="P6702">
        <f>IF(D6702="",P6701,P6701+1)</f>
        <v/>
      </c>
    </row>
    <row r="6703">
      <c r="A6703">
        <f>IF(P6703=P6702,0,P6703)</f>
        <v/>
      </c>
      <c r="B6703" s="41">
        <f>IF($M6703&gt;300,"",IF(OR(INDEX(Bemenet!$E$2:$E$301,$M6703)="",INDEX(Bemenet!$F$2:$F$301,$M6703)=""),"",MAX(INDEX(Bemenet!$E$2:$E$301,$M6703),INDEX(Szabalyok!$A:$A,$N6703))))</f>
        <v/>
      </c>
      <c r="C6703" s="41">
        <f>IF($B6703="","",MIN(INDEX(Bemenet!$F$2:$F$301,$M6703),INDEX(Szabalyok!$B:$B,$N6703)))</f>
        <v/>
      </c>
      <c r="D6703" s="5">
        <f>IF(AND($B6703&lt;&gt;"",$C6703&lt;&gt;"",$B6703&lt;=$C6703),INDEX(Bemenet!$G$2:$G$301,$M6703),"")</f>
        <v/>
      </c>
      <c r="E6703" s="6">
        <f>IF(AND($B6703&lt;&gt;"",$C6703&lt;&gt;"",$B6703&lt;=$C6703),INDEX(Bemenet!$D$2:$D$301,$M6703),"")</f>
        <v/>
      </c>
      <c r="F6703" s="5">
        <f>IF(AND($B6703&lt;&gt;"",$C6703&lt;&gt;"",$B6703&lt;=$C6703),$C6703-$B6703+1,"")</f>
        <v/>
      </c>
      <c r="G6703" s="5">
        <f>IF($F6703="","",$F6703*$D6703)</f>
        <v/>
      </c>
      <c r="H6703" s="42">
        <f>IF($G6703="","",$O6703)</f>
        <v/>
      </c>
      <c r="I6703" s="5">
        <f>IF($G6703="","",$G6703*IF($H6703="",$O6703,$H6703)/100)</f>
        <v/>
      </c>
      <c r="J6703" s="5">
        <f>IF(OR($L6703="",NOT(COUNTIFS($L$2:$L6703,$L6703)=1)),"",SUMIFS($G:$G,$L:$L,$L6703))</f>
        <v/>
      </c>
      <c r="K6703" s="5">
        <f>IF(OR($L6703="",NOT(COUNTIFS($L$2:$L6703,$L6703)=1)),"",SUMIFS($I:$I,$L:$L,$L6703))</f>
        <v/>
      </c>
      <c r="L6703" s="6">
        <f>IF($B6703="","",YEAR($B6703))</f>
        <v/>
      </c>
      <c r="M6703" s="6">
        <f>INT((ROW()-2)/39)+1</f>
        <v/>
      </c>
      <c r="N6703" s="6">
        <f>MOD(ROW()-2,39)+2</f>
        <v/>
      </c>
      <c r="O6703" s="42">
        <f>IF(AND($B6703&lt;&gt;"",$C6703&lt;&gt;"",$B6703&lt;=$C6703),INDEX(Szabalyok!$C:$C,$N6703),"")</f>
        <v/>
      </c>
      <c r="P6703">
        <f>IF(D6703="",P6702,P6702+1)</f>
        <v/>
      </c>
    </row>
    <row r="6704">
      <c r="A6704">
        <f>IF(P6704=P6703,0,P6704)</f>
        <v/>
      </c>
      <c r="B6704" s="41">
        <f>IF($M6704&gt;300,"",IF(OR(INDEX(Bemenet!$E$2:$E$301,$M6704)="",INDEX(Bemenet!$F$2:$F$301,$M6704)=""),"",MAX(INDEX(Bemenet!$E$2:$E$301,$M6704),INDEX(Szabalyok!$A:$A,$N6704))))</f>
        <v/>
      </c>
      <c r="C6704" s="41">
        <f>IF($B6704="","",MIN(INDEX(Bemenet!$F$2:$F$301,$M6704),INDEX(Szabalyok!$B:$B,$N6704)))</f>
        <v/>
      </c>
      <c r="D6704" s="5">
        <f>IF(AND($B6704&lt;&gt;"",$C6704&lt;&gt;"",$B6704&lt;=$C6704),INDEX(Bemenet!$G$2:$G$301,$M6704),"")</f>
        <v/>
      </c>
      <c r="E6704" s="6">
        <f>IF(AND($B6704&lt;&gt;"",$C6704&lt;&gt;"",$B6704&lt;=$C6704),INDEX(Bemenet!$D$2:$D$301,$M6704),"")</f>
        <v/>
      </c>
      <c r="F6704" s="5">
        <f>IF(AND($B6704&lt;&gt;"",$C6704&lt;&gt;"",$B6704&lt;=$C6704),$C6704-$B6704+1,"")</f>
        <v/>
      </c>
      <c r="G6704" s="5">
        <f>IF($F6704="","",$F6704*$D6704)</f>
        <v/>
      </c>
      <c r="H6704" s="42">
        <f>IF($G6704="","",$O6704)</f>
        <v/>
      </c>
      <c r="I6704" s="5">
        <f>IF($G6704="","",$G6704*IF($H6704="",$O6704,$H6704)/100)</f>
        <v/>
      </c>
      <c r="J6704" s="5">
        <f>IF(OR($L6704="",NOT(COUNTIFS($L$2:$L6704,$L6704)=1)),"",SUMIFS($G:$G,$L:$L,$L6704))</f>
        <v/>
      </c>
      <c r="K6704" s="5">
        <f>IF(OR($L6704="",NOT(COUNTIFS($L$2:$L6704,$L6704)=1)),"",SUMIFS($I:$I,$L:$L,$L6704))</f>
        <v/>
      </c>
      <c r="L6704" s="6">
        <f>IF($B6704="","",YEAR($B6704))</f>
        <v/>
      </c>
      <c r="M6704" s="6">
        <f>INT((ROW()-2)/39)+1</f>
        <v/>
      </c>
      <c r="N6704" s="6">
        <f>MOD(ROW()-2,39)+2</f>
        <v/>
      </c>
      <c r="O6704" s="42">
        <f>IF(AND($B6704&lt;&gt;"",$C6704&lt;&gt;"",$B6704&lt;=$C6704),INDEX(Szabalyok!$C:$C,$N6704),"")</f>
        <v/>
      </c>
      <c r="P6704">
        <f>IF(D6704="",P6703,P6703+1)</f>
        <v/>
      </c>
    </row>
    <row r="6705">
      <c r="A6705">
        <f>IF(P6705=P6704,0,P6705)</f>
        <v/>
      </c>
      <c r="B6705" s="41">
        <f>IF($M6705&gt;300,"",IF(OR(INDEX(Bemenet!$E$2:$E$301,$M6705)="",INDEX(Bemenet!$F$2:$F$301,$M6705)=""),"",MAX(INDEX(Bemenet!$E$2:$E$301,$M6705),INDEX(Szabalyok!$A:$A,$N6705))))</f>
        <v/>
      </c>
      <c r="C6705" s="41">
        <f>IF($B6705="","",MIN(INDEX(Bemenet!$F$2:$F$301,$M6705),INDEX(Szabalyok!$B:$B,$N6705)))</f>
        <v/>
      </c>
      <c r="D6705" s="5">
        <f>IF(AND($B6705&lt;&gt;"",$C6705&lt;&gt;"",$B6705&lt;=$C6705),INDEX(Bemenet!$G$2:$G$301,$M6705),"")</f>
        <v/>
      </c>
      <c r="E6705" s="6">
        <f>IF(AND($B6705&lt;&gt;"",$C6705&lt;&gt;"",$B6705&lt;=$C6705),INDEX(Bemenet!$D$2:$D$301,$M6705),"")</f>
        <v/>
      </c>
      <c r="F6705" s="5">
        <f>IF(AND($B6705&lt;&gt;"",$C6705&lt;&gt;"",$B6705&lt;=$C6705),$C6705-$B6705+1,"")</f>
        <v/>
      </c>
      <c r="G6705" s="5">
        <f>IF($F6705="","",$F6705*$D6705)</f>
        <v/>
      </c>
      <c r="H6705" s="42">
        <f>IF($G6705="","",$O6705)</f>
        <v/>
      </c>
      <c r="I6705" s="5">
        <f>IF($G6705="","",$G6705*IF($H6705="",$O6705,$H6705)/100)</f>
        <v/>
      </c>
      <c r="J6705" s="5">
        <f>IF(OR($L6705="",NOT(COUNTIFS($L$2:$L6705,$L6705)=1)),"",SUMIFS($G:$G,$L:$L,$L6705))</f>
        <v/>
      </c>
      <c r="K6705" s="5">
        <f>IF(OR($L6705="",NOT(COUNTIFS($L$2:$L6705,$L6705)=1)),"",SUMIFS($I:$I,$L:$L,$L6705))</f>
        <v/>
      </c>
      <c r="L6705" s="6">
        <f>IF($B6705="","",YEAR($B6705))</f>
        <v/>
      </c>
      <c r="M6705" s="6">
        <f>INT((ROW()-2)/39)+1</f>
        <v/>
      </c>
      <c r="N6705" s="6">
        <f>MOD(ROW()-2,39)+2</f>
        <v/>
      </c>
      <c r="O6705" s="42">
        <f>IF(AND($B6705&lt;&gt;"",$C6705&lt;&gt;"",$B6705&lt;=$C6705),INDEX(Szabalyok!$C:$C,$N6705),"")</f>
        <v/>
      </c>
      <c r="P6705">
        <f>IF(D6705="",P6704,P6704+1)</f>
        <v/>
      </c>
    </row>
    <row r="6706">
      <c r="A6706">
        <f>IF(P6706=P6705,0,P6706)</f>
        <v/>
      </c>
      <c r="B6706" s="41">
        <f>IF($M6706&gt;300,"",IF(OR(INDEX(Bemenet!$E$2:$E$301,$M6706)="",INDEX(Bemenet!$F$2:$F$301,$M6706)=""),"",MAX(INDEX(Bemenet!$E$2:$E$301,$M6706),INDEX(Szabalyok!$A:$A,$N6706))))</f>
        <v/>
      </c>
      <c r="C6706" s="41">
        <f>IF($B6706="","",MIN(INDEX(Bemenet!$F$2:$F$301,$M6706),INDEX(Szabalyok!$B:$B,$N6706)))</f>
        <v/>
      </c>
      <c r="D6706" s="5">
        <f>IF(AND($B6706&lt;&gt;"",$C6706&lt;&gt;"",$B6706&lt;=$C6706),INDEX(Bemenet!$G$2:$G$301,$M6706),"")</f>
        <v/>
      </c>
      <c r="E6706" s="6">
        <f>IF(AND($B6706&lt;&gt;"",$C6706&lt;&gt;"",$B6706&lt;=$C6706),INDEX(Bemenet!$D$2:$D$301,$M6706),"")</f>
        <v/>
      </c>
      <c r="F6706" s="5">
        <f>IF(AND($B6706&lt;&gt;"",$C6706&lt;&gt;"",$B6706&lt;=$C6706),$C6706-$B6706+1,"")</f>
        <v/>
      </c>
      <c r="G6706" s="5">
        <f>IF($F6706="","",$F6706*$D6706)</f>
        <v/>
      </c>
      <c r="H6706" s="42">
        <f>IF($G6706="","",$O6706)</f>
        <v/>
      </c>
      <c r="I6706" s="5">
        <f>IF($G6706="","",$G6706*IF($H6706="",$O6706,$H6706)/100)</f>
        <v/>
      </c>
      <c r="J6706" s="5">
        <f>IF(OR($L6706="",NOT(COUNTIFS($L$2:$L6706,$L6706)=1)),"",SUMIFS($G:$G,$L:$L,$L6706))</f>
        <v/>
      </c>
      <c r="K6706" s="5">
        <f>IF(OR($L6706="",NOT(COUNTIFS($L$2:$L6706,$L6706)=1)),"",SUMIFS($I:$I,$L:$L,$L6706))</f>
        <v/>
      </c>
      <c r="L6706" s="6">
        <f>IF($B6706="","",YEAR($B6706))</f>
        <v/>
      </c>
      <c r="M6706" s="6">
        <f>INT((ROW()-2)/39)+1</f>
        <v/>
      </c>
      <c r="N6706" s="6">
        <f>MOD(ROW()-2,39)+2</f>
        <v/>
      </c>
      <c r="O6706" s="42">
        <f>IF(AND($B6706&lt;&gt;"",$C6706&lt;&gt;"",$B6706&lt;=$C6706),INDEX(Szabalyok!$C:$C,$N6706),"")</f>
        <v/>
      </c>
      <c r="P6706">
        <f>IF(D6706="",P6705,P6705+1)</f>
        <v/>
      </c>
    </row>
    <row r="6707">
      <c r="A6707">
        <f>IF(P6707=P6706,0,P6707)</f>
        <v/>
      </c>
      <c r="B6707" s="41">
        <f>IF($M6707&gt;300,"",IF(OR(INDEX(Bemenet!$E$2:$E$301,$M6707)="",INDEX(Bemenet!$F$2:$F$301,$M6707)=""),"",MAX(INDEX(Bemenet!$E$2:$E$301,$M6707),INDEX(Szabalyok!$A:$A,$N6707))))</f>
        <v/>
      </c>
      <c r="C6707" s="41">
        <f>IF($B6707="","",MIN(INDEX(Bemenet!$F$2:$F$301,$M6707),INDEX(Szabalyok!$B:$B,$N6707)))</f>
        <v/>
      </c>
      <c r="D6707" s="5">
        <f>IF(AND($B6707&lt;&gt;"",$C6707&lt;&gt;"",$B6707&lt;=$C6707),INDEX(Bemenet!$G$2:$G$301,$M6707),"")</f>
        <v/>
      </c>
      <c r="E6707" s="6">
        <f>IF(AND($B6707&lt;&gt;"",$C6707&lt;&gt;"",$B6707&lt;=$C6707),INDEX(Bemenet!$D$2:$D$301,$M6707),"")</f>
        <v/>
      </c>
      <c r="F6707" s="5">
        <f>IF(AND($B6707&lt;&gt;"",$C6707&lt;&gt;"",$B6707&lt;=$C6707),$C6707-$B6707+1,"")</f>
        <v/>
      </c>
      <c r="G6707" s="5">
        <f>IF($F6707="","",$F6707*$D6707)</f>
        <v/>
      </c>
      <c r="H6707" s="42">
        <f>IF($G6707="","",$O6707)</f>
        <v/>
      </c>
      <c r="I6707" s="5">
        <f>IF($G6707="","",$G6707*IF($H6707="",$O6707,$H6707)/100)</f>
        <v/>
      </c>
      <c r="J6707" s="5">
        <f>IF(OR($L6707="",NOT(COUNTIFS($L$2:$L6707,$L6707)=1)),"",SUMIFS($G:$G,$L:$L,$L6707))</f>
        <v/>
      </c>
      <c r="K6707" s="5">
        <f>IF(OR($L6707="",NOT(COUNTIFS($L$2:$L6707,$L6707)=1)),"",SUMIFS($I:$I,$L:$L,$L6707))</f>
        <v/>
      </c>
      <c r="L6707" s="6">
        <f>IF($B6707="","",YEAR($B6707))</f>
        <v/>
      </c>
      <c r="M6707" s="6">
        <f>INT((ROW()-2)/39)+1</f>
        <v/>
      </c>
      <c r="N6707" s="6">
        <f>MOD(ROW()-2,39)+2</f>
        <v/>
      </c>
      <c r="O6707" s="42">
        <f>IF(AND($B6707&lt;&gt;"",$C6707&lt;&gt;"",$B6707&lt;=$C6707),INDEX(Szabalyok!$C:$C,$N6707),"")</f>
        <v/>
      </c>
      <c r="P6707">
        <f>IF(D6707="",P6706,P6706+1)</f>
        <v/>
      </c>
    </row>
    <row r="6708">
      <c r="A6708">
        <f>IF(P6708=P6707,0,P6708)</f>
        <v/>
      </c>
      <c r="B6708" s="41">
        <f>IF($M6708&gt;300,"",IF(OR(INDEX(Bemenet!$E$2:$E$301,$M6708)="",INDEX(Bemenet!$F$2:$F$301,$M6708)=""),"",MAX(INDEX(Bemenet!$E$2:$E$301,$M6708),INDEX(Szabalyok!$A:$A,$N6708))))</f>
        <v/>
      </c>
      <c r="C6708" s="41">
        <f>IF($B6708="","",MIN(INDEX(Bemenet!$F$2:$F$301,$M6708),INDEX(Szabalyok!$B:$B,$N6708)))</f>
        <v/>
      </c>
      <c r="D6708" s="5">
        <f>IF(AND($B6708&lt;&gt;"",$C6708&lt;&gt;"",$B6708&lt;=$C6708),INDEX(Bemenet!$G$2:$G$301,$M6708),"")</f>
        <v/>
      </c>
      <c r="E6708" s="6">
        <f>IF(AND($B6708&lt;&gt;"",$C6708&lt;&gt;"",$B6708&lt;=$C6708),INDEX(Bemenet!$D$2:$D$301,$M6708),"")</f>
        <v/>
      </c>
      <c r="F6708" s="5">
        <f>IF(AND($B6708&lt;&gt;"",$C6708&lt;&gt;"",$B6708&lt;=$C6708),$C6708-$B6708+1,"")</f>
        <v/>
      </c>
      <c r="G6708" s="5">
        <f>IF($F6708="","",$F6708*$D6708)</f>
        <v/>
      </c>
      <c r="H6708" s="42">
        <f>IF($G6708="","",$O6708)</f>
        <v/>
      </c>
      <c r="I6708" s="5">
        <f>IF($G6708="","",$G6708*IF($H6708="",$O6708,$H6708)/100)</f>
        <v/>
      </c>
      <c r="J6708" s="5">
        <f>IF(OR($L6708="",NOT(COUNTIFS($L$2:$L6708,$L6708)=1)),"",SUMIFS($G:$G,$L:$L,$L6708))</f>
        <v/>
      </c>
      <c r="K6708" s="5">
        <f>IF(OR($L6708="",NOT(COUNTIFS($L$2:$L6708,$L6708)=1)),"",SUMIFS($I:$I,$L:$L,$L6708))</f>
        <v/>
      </c>
      <c r="L6708" s="6">
        <f>IF($B6708="","",YEAR($B6708))</f>
        <v/>
      </c>
      <c r="M6708" s="6">
        <f>INT((ROW()-2)/39)+1</f>
        <v/>
      </c>
      <c r="N6708" s="6">
        <f>MOD(ROW()-2,39)+2</f>
        <v/>
      </c>
      <c r="O6708" s="42">
        <f>IF(AND($B6708&lt;&gt;"",$C6708&lt;&gt;"",$B6708&lt;=$C6708),INDEX(Szabalyok!$C:$C,$N6708),"")</f>
        <v/>
      </c>
      <c r="P6708">
        <f>IF(D6708="",P6707,P6707+1)</f>
        <v/>
      </c>
    </row>
    <row r="6709">
      <c r="A6709">
        <f>IF(P6709=P6708,0,P6709)</f>
        <v/>
      </c>
      <c r="B6709" s="41">
        <f>IF($M6709&gt;300,"",IF(OR(INDEX(Bemenet!$E$2:$E$301,$M6709)="",INDEX(Bemenet!$F$2:$F$301,$M6709)=""),"",MAX(INDEX(Bemenet!$E$2:$E$301,$M6709),INDEX(Szabalyok!$A:$A,$N6709))))</f>
        <v/>
      </c>
      <c r="C6709" s="41">
        <f>IF($B6709="","",MIN(INDEX(Bemenet!$F$2:$F$301,$M6709),INDEX(Szabalyok!$B:$B,$N6709)))</f>
        <v/>
      </c>
      <c r="D6709" s="5">
        <f>IF(AND($B6709&lt;&gt;"",$C6709&lt;&gt;"",$B6709&lt;=$C6709),INDEX(Bemenet!$G$2:$G$301,$M6709),"")</f>
        <v/>
      </c>
      <c r="E6709" s="6">
        <f>IF(AND($B6709&lt;&gt;"",$C6709&lt;&gt;"",$B6709&lt;=$C6709),INDEX(Bemenet!$D$2:$D$301,$M6709),"")</f>
        <v/>
      </c>
      <c r="F6709" s="5">
        <f>IF(AND($B6709&lt;&gt;"",$C6709&lt;&gt;"",$B6709&lt;=$C6709),$C6709-$B6709+1,"")</f>
        <v/>
      </c>
      <c r="G6709" s="5">
        <f>IF($F6709="","",$F6709*$D6709)</f>
        <v/>
      </c>
      <c r="H6709" s="42">
        <f>IF($G6709="","",$O6709)</f>
        <v/>
      </c>
      <c r="I6709" s="5">
        <f>IF($G6709="","",$G6709*IF($H6709="",$O6709,$H6709)/100)</f>
        <v/>
      </c>
      <c r="J6709" s="5">
        <f>IF(OR($L6709="",NOT(COUNTIFS($L$2:$L6709,$L6709)=1)),"",SUMIFS($G:$G,$L:$L,$L6709))</f>
        <v/>
      </c>
      <c r="K6709" s="5">
        <f>IF(OR($L6709="",NOT(COUNTIFS($L$2:$L6709,$L6709)=1)),"",SUMIFS($I:$I,$L:$L,$L6709))</f>
        <v/>
      </c>
      <c r="L6709" s="6">
        <f>IF($B6709="","",YEAR($B6709))</f>
        <v/>
      </c>
      <c r="M6709" s="6">
        <f>INT((ROW()-2)/39)+1</f>
        <v/>
      </c>
      <c r="N6709" s="6">
        <f>MOD(ROW()-2,39)+2</f>
        <v/>
      </c>
      <c r="O6709" s="42">
        <f>IF(AND($B6709&lt;&gt;"",$C6709&lt;&gt;"",$B6709&lt;=$C6709),INDEX(Szabalyok!$C:$C,$N6709),"")</f>
        <v/>
      </c>
      <c r="P6709">
        <f>IF(D6709="",P6708,P6708+1)</f>
        <v/>
      </c>
    </row>
    <row r="6710">
      <c r="A6710">
        <f>IF(P6710=P6709,0,P6710)</f>
        <v/>
      </c>
      <c r="B6710" s="41">
        <f>IF($M6710&gt;300,"",IF(OR(INDEX(Bemenet!$E$2:$E$301,$M6710)="",INDEX(Bemenet!$F$2:$F$301,$M6710)=""),"",MAX(INDEX(Bemenet!$E$2:$E$301,$M6710),INDEX(Szabalyok!$A:$A,$N6710))))</f>
        <v/>
      </c>
      <c r="C6710" s="41">
        <f>IF($B6710="","",MIN(INDEX(Bemenet!$F$2:$F$301,$M6710),INDEX(Szabalyok!$B:$B,$N6710)))</f>
        <v/>
      </c>
      <c r="D6710" s="5">
        <f>IF(AND($B6710&lt;&gt;"",$C6710&lt;&gt;"",$B6710&lt;=$C6710),INDEX(Bemenet!$G$2:$G$301,$M6710),"")</f>
        <v/>
      </c>
      <c r="E6710" s="6">
        <f>IF(AND($B6710&lt;&gt;"",$C6710&lt;&gt;"",$B6710&lt;=$C6710),INDEX(Bemenet!$D$2:$D$301,$M6710),"")</f>
        <v/>
      </c>
      <c r="F6710" s="5">
        <f>IF(AND($B6710&lt;&gt;"",$C6710&lt;&gt;"",$B6710&lt;=$C6710),$C6710-$B6710+1,"")</f>
        <v/>
      </c>
      <c r="G6710" s="5">
        <f>IF($F6710="","",$F6710*$D6710)</f>
        <v/>
      </c>
      <c r="H6710" s="42">
        <f>IF($G6710="","",$O6710)</f>
        <v/>
      </c>
      <c r="I6710" s="5">
        <f>IF($G6710="","",$G6710*IF($H6710="",$O6710,$H6710)/100)</f>
        <v/>
      </c>
      <c r="J6710" s="5">
        <f>IF(OR($L6710="",NOT(COUNTIFS($L$2:$L6710,$L6710)=1)),"",SUMIFS($G:$G,$L:$L,$L6710))</f>
        <v/>
      </c>
      <c r="K6710" s="5">
        <f>IF(OR($L6710="",NOT(COUNTIFS($L$2:$L6710,$L6710)=1)),"",SUMIFS($I:$I,$L:$L,$L6710))</f>
        <v/>
      </c>
      <c r="L6710" s="6">
        <f>IF($B6710="","",YEAR($B6710))</f>
        <v/>
      </c>
      <c r="M6710" s="6">
        <f>INT((ROW()-2)/39)+1</f>
        <v/>
      </c>
      <c r="N6710" s="6">
        <f>MOD(ROW()-2,39)+2</f>
        <v/>
      </c>
      <c r="O6710" s="42">
        <f>IF(AND($B6710&lt;&gt;"",$C6710&lt;&gt;"",$B6710&lt;=$C6710),INDEX(Szabalyok!$C:$C,$N6710),"")</f>
        <v/>
      </c>
      <c r="P6710">
        <f>IF(D6710="",P6709,P6709+1)</f>
        <v/>
      </c>
    </row>
    <row r="6711">
      <c r="A6711">
        <f>IF(P6711=P6710,0,P6711)</f>
        <v/>
      </c>
      <c r="B6711" s="41">
        <f>IF($M6711&gt;300,"",IF(OR(INDEX(Bemenet!$E$2:$E$301,$M6711)="",INDEX(Bemenet!$F$2:$F$301,$M6711)=""),"",MAX(INDEX(Bemenet!$E$2:$E$301,$M6711),INDEX(Szabalyok!$A:$A,$N6711))))</f>
        <v/>
      </c>
      <c r="C6711" s="41">
        <f>IF($B6711="","",MIN(INDEX(Bemenet!$F$2:$F$301,$M6711),INDEX(Szabalyok!$B:$B,$N6711)))</f>
        <v/>
      </c>
      <c r="D6711" s="5">
        <f>IF(AND($B6711&lt;&gt;"",$C6711&lt;&gt;"",$B6711&lt;=$C6711),INDEX(Bemenet!$G$2:$G$301,$M6711),"")</f>
        <v/>
      </c>
      <c r="E6711" s="6">
        <f>IF(AND($B6711&lt;&gt;"",$C6711&lt;&gt;"",$B6711&lt;=$C6711),INDEX(Bemenet!$D$2:$D$301,$M6711),"")</f>
        <v/>
      </c>
      <c r="F6711" s="5">
        <f>IF(AND($B6711&lt;&gt;"",$C6711&lt;&gt;"",$B6711&lt;=$C6711),$C6711-$B6711+1,"")</f>
        <v/>
      </c>
      <c r="G6711" s="5">
        <f>IF($F6711="","",$F6711*$D6711)</f>
        <v/>
      </c>
      <c r="H6711" s="42">
        <f>IF($G6711="","",$O6711)</f>
        <v/>
      </c>
      <c r="I6711" s="5">
        <f>IF($G6711="","",$G6711*IF($H6711="",$O6711,$H6711)/100)</f>
        <v/>
      </c>
      <c r="J6711" s="5">
        <f>IF(OR($L6711="",NOT(COUNTIFS($L$2:$L6711,$L6711)=1)),"",SUMIFS($G:$G,$L:$L,$L6711))</f>
        <v/>
      </c>
      <c r="K6711" s="5">
        <f>IF(OR($L6711="",NOT(COUNTIFS($L$2:$L6711,$L6711)=1)),"",SUMIFS($I:$I,$L:$L,$L6711))</f>
        <v/>
      </c>
      <c r="L6711" s="6">
        <f>IF($B6711="","",YEAR($B6711))</f>
        <v/>
      </c>
      <c r="M6711" s="6">
        <f>INT((ROW()-2)/39)+1</f>
        <v/>
      </c>
      <c r="N6711" s="6">
        <f>MOD(ROW()-2,39)+2</f>
        <v/>
      </c>
      <c r="O6711" s="42">
        <f>IF(AND($B6711&lt;&gt;"",$C6711&lt;&gt;"",$B6711&lt;=$C6711),INDEX(Szabalyok!$C:$C,$N6711),"")</f>
        <v/>
      </c>
      <c r="P6711">
        <f>IF(D6711="",P6710,P6710+1)</f>
        <v/>
      </c>
    </row>
    <row r="6712">
      <c r="A6712">
        <f>IF(P6712=P6711,0,P6712)</f>
        <v/>
      </c>
      <c r="B6712" s="41">
        <f>IF($M6712&gt;300,"",IF(OR(INDEX(Bemenet!$E$2:$E$301,$M6712)="",INDEX(Bemenet!$F$2:$F$301,$M6712)=""),"",MAX(INDEX(Bemenet!$E$2:$E$301,$M6712),INDEX(Szabalyok!$A:$A,$N6712))))</f>
        <v/>
      </c>
      <c r="C6712" s="41">
        <f>IF($B6712="","",MIN(INDEX(Bemenet!$F$2:$F$301,$M6712),INDEX(Szabalyok!$B:$B,$N6712)))</f>
        <v/>
      </c>
      <c r="D6712" s="5">
        <f>IF(AND($B6712&lt;&gt;"",$C6712&lt;&gt;"",$B6712&lt;=$C6712),INDEX(Bemenet!$G$2:$G$301,$M6712),"")</f>
        <v/>
      </c>
      <c r="E6712" s="6">
        <f>IF(AND($B6712&lt;&gt;"",$C6712&lt;&gt;"",$B6712&lt;=$C6712),INDEX(Bemenet!$D$2:$D$301,$M6712),"")</f>
        <v/>
      </c>
      <c r="F6712" s="5">
        <f>IF(AND($B6712&lt;&gt;"",$C6712&lt;&gt;"",$B6712&lt;=$C6712),$C6712-$B6712+1,"")</f>
        <v/>
      </c>
      <c r="G6712" s="5">
        <f>IF($F6712="","",$F6712*$D6712)</f>
        <v/>
      </c>
      <c r="H6712" s="42">
        <f>IF($G6712="","",$O6712)</f>
        <v/>
      </c>
      <c r="I6712" s="5">
        <f>IF($G6712="","",$G6712*IF($H6712="",$O6712,$H6712)/100)</f>
        <v/>
      </c>
      <c r="J6712" s="5">
        <f>IF(OR($L6712="",NOT(COUNTIFS($L$2:$L6712,$L6712)=1)),"",SUMIFS($G:$G,$L:$L,$L6712))</f>
        <v/>
      </c>
      <c r="K6712" s="5">
        <f>IF(OR($L6712="",NOT(COUNTIFS($L$2:$L6712,$L6712)=1)),"",SUMIFS($I:$I,$L:$L,$L6712))</f>
        <v/>
      </c>
      <c r="L6712" s="6">
        <f>IF($B6712="","",YEAR($B6712))</f>
        <v/>
      </c>
      <c r="M6712" s="6">
        <f>INT((ROW()-2)/39)+1</f>
        <v/>
      </c>
      <c r="N6712" s="6">
        <f>MOD(ROW()-2,39)+2</f>
        <v/>
      </c>
      <c r="O6712" s="42">
        <f>IF(AND($B6712&lt;&gt;"",$C6712&lt;&gt;"",$B6712&lt;=$C6712),INDEX(Szabalyok!$C:$C,$N6712),"")</f>
        <v/>
      </c>
      <c r="P6712">
        <f>IF(D6712="",P6711,P6711+1)</f>
        <v/>
      </c>
    </row>
    <row r="6713">
      <c r="A6713">
        <f>IF(P6713=P6712,0,P6713)</f>
        <v/>
      </c>
      <c r="B6713" s="41">
        <f>IF($M6713&gt;300,"",IF(OR(INDEX(Bemenet!$E$2:$E$301,$M6713)="",INDEX(Bemenet!$F$2:$F$301,$M6713)=""),"",MAX(INDEX(Bemenet!$E$2:$E$301,$M6713),INDEX(Szabalyok!$A:$A,$N6713))))</f>
        <v/>
      </c>
      <c r="C6713" s="41">
        <f>IF($B6713="","",MIN(INDEX(Bemenet!$F$2:$F$301,$M6713),INDEX(Szabalyok!$B:$B,$N6713)))</f>
        <v/>
      </c>
      <c r="D6713" s="5">
        <f>IF(AND($B6713&lt;&gt;"",$C6713&lt;&gt;"",$B6713&lt;=$C6713),INDEX(Bemenet!$G$2:$G$301,$M6713),"")</f>
        <v/>
      </c>
      <c r="E6713" s="6">
        <f>IF(AND($B6713&lt;&gt;"",$C6713&lt;&gt;"",$B6713&lt;=$C6713),INDEX(Bemenet!$D$2:$D$301,$M6713),"")</f>
        <v/>
      </c>
      <c r="F6713" s="5">
        <f>IF(AND($B6713&lt;&gt;"",$C6713&lt;&gt;"",$B6713&lt;=$C6713),$C6713-$B6713+1,"")</f>
        <v/>
      </c>
      <c r="G6713" s="5">
        <f>IF($F6713="","",$F6713*$D6713)</f>
        <v/>
      </c>
      <c r="H6713" s="42">
        <f>IF($G6713="","",$O6713)</f>
        <v/>
      </c>
      <c r="I6713" s="5">
        <f>IF($G6713="","",$G6713*IF($H6713="",$O6713,$H6713)/100)</f>
        <v/>
      </c>
      <c r="J6713" s="5">
        <f>IF(OR($L6713="",NOT(COUNTIFS($L$2:$L6713,$L6713)=1)),"",SUMIFS($G:$G,$L:$L,$L6713))</f>
        <v/>
      </c>
      <c r="K6713" s="5">
        <f>IF(OR($L6713="",NOT(COUNTIFS($L$2:$L6713,$L6713)=1)),"",SUMIFS($I:$I,$L:$L,$L6713))</f>
        <v/>
      </c>
      <c r="L6713" s="6">
        <f>IF($B6713="","",YEAR($B6713))</f>
        <v/>
      </c>
      <c r="M6713" s="6">
        <f>INT((ROW()-2)/39)+1</f>
        <v/>
      </c>
      <c r="N6713" s="6">
        <f>MOD(ROW()-2,39)+2</f>
        <v/>
      </c>
      <c r="O6713" s="42">
        <f>IF(AND($B6713&lt;&gt;"",$C6713&lt;&gt;"",$B6713&lt;=$C6713),INDEX(Szabalyok!$C:$C,$N6713),"")</f>
        <v/>
      </c>
      <c r="P6713">
        <f>IF(D6713="",P6712,P6712+1)</f>
        <v/>
      </c>
    </row>
    <row r="6714">
      <c r="A6714">
        <f>IF(P6714=P6713,0,P6714)</f>
        <v/>
      </c>
      <c r="B6714" s="41">
        <f>IF($M6714&gt;300,"",IF(OR(INDEX(Bemenet!$E$2:$E$301,$M6714)="",INDEX(Bemenet!$F$2:$F$301,$M6714)=""),"",MAX(INDEX(Bemenet!$E$2:$E$301,$M6714),INDEX(Szabalyok!$A:$A,$N6714))))</f>
        <v/>
      </c>
      <c r="C6714" s="41">
        <f>IF($B6714="","",MIN(INDEX(Bemenet!$F$2:$F$301,$M6714),INDEX(Szabalyok!$B:$B,$N6714)))</f>
        <v/>
      </c>
      <c r="D6714" s="5">
        <f>IF(AND($B6714&lt;&gt;"",$C6714&lt;&gt;"",$B6714&lt;=$C6714),INDEX(Bemenet!$G$2:$G$301,$M6714),"")</f>
        <v/>
      </c>
      <c r="E6714" s="6">
        <f>IF(AND($B6714&lt;&gt;"",$C6714&lt;&gt;"",$B6714&lt;=$C6714),INDEX(Bemenet!$D$2:$D$301,$M6714),"")</f>
        <v/>
      </c>
      <c r="F6714" s="5">
        <f>IF(AND($B6714&lt;&gt;"",$C6714&lt;&gt;"",$B6714&lt;=$C6714),$C6714-$B6714+1,"")</f>
        <v/>
      </c>
      <c r="G6714" s="5">
        <f>IF($F6714="","",$F6714*$D6714)</f>
        <v/>
      </c>
      <c r="H6714" s="42">
        <f>IF($G6714="","",$O6714)</f>
        <v/>
      </c>
      <c r="I6714" s="5">
        <f>IF($G6714="","",$G6714*IF($H6714="",$O6714,$H6714)/100)</f>
        <v/>
      </c>
      <c r="J6714" s="5">
        <f>IF(OR($L6714="",NOT(COUNTIFS($L$2:$L6714,$L6714)=1)),"",SUMIFS($G:$G,$L:$L,$L6714))</f>
        <v/>
      </c>
      <c r="K6714" s="5">
        <f>IF(OR($L6714="",NOT(COUNTIFS($L$2:$L6714,$L6714)=1)),"",SUMIFS($I:$I,$L:$L,$L6714))</f>
        <v/>
      </c>
      <c r="L6714" s="6">
        <f>IF($B6714="","",YEAR($B6714))</f>
        <v/>
      </c>
      <c r="M6714" s="6">
        <f>INT((ROW()-2)/39)+1</f>
        <v/>
      </c>
      <c r="N6714" s="6">
        <f>MOD(ROW()-2,39)+2</f>
        <v/>
      </c>
      <c r="O6714" s="42">
        <f>IF(AND($B6714&lt;&gt;"",$C6714&lt;&gt;"",$B6714&lt;=$C6714),INDEX(Szabalyok!$C:$C,$N6714),"")</f>
        <v/>
      </c>
      <c r="P6714">
        <f>IF(D6714="",P6713,P6713+1)</f>
        <v/>
      </c>
    </row>
    <row r="6715">
      <c r="A6715">
        <f>IF(P6715=P6714,0,P6715)</f>
        <v/>
      </c>
      <c r="B6715" s="41">
        <f>IF($M6715&gt;300,"",IF(OR(INDEX(Bemenet!$E$2:$E$301,$M6715)="",INDEX(Bemenet!$F$2:$F$301,$M6715)=""),"",MAX(INDEX(Bemenet!$E$2:$E$301,$M6715),INDEX(Szabalyok!$A:$A,$N6715))))</f>
        <v/>
      </c>
      <c r="C6715" s="41">
        <f>IF($B6715="","",MIN(INDEX(Bemenet!$F$2:$F$301,$M6715),INDEX(Szabalyok!$B:$B,$N6715)))</f>
        <v/>
      </c>
      <c r="D6715" s="5">
        <f>IF(AND($B6715&lt;&gt;"",$C6715&lt;&gt;"",$B6715&lt;=$C6715),INDEX(Bemenet!$G$2:$G$301,$M6715),"")</f>
        <v/>
      </c>
      <c r="E6715" s="6">
        <f>IF(AND($B6715&lt;&gt;"",$C6715&lt;&gt;"",$B6715&lt;=$C6715),INDEX(Bemenet!$D$2:$D$301,$M6715),"")</f>
        <v/>
      </c>
      <c r="F6715" s="5">
        <f>IF(AND($B6715&lt;&gt;"",$C6715&lt;&gt;"",$B6715&lt;=$C6715),$C6715-$B6715+1,"")</f>
        <v/>
      </c>
      <c r="G6715" s="5">
        <f>IF($F6715="","",$F6715*$D6715)</f>
        <v/>
      </c>
      <c r="H6715" s="42">
        <f>IF($G6715="","",$O6715)</f>
        <v/>
      </c>
      <c r="I6715" s="5">
        <f>IF($G6715="","",$G6715*IF($H6715="",$O6715,$H6715)/100)</f>
        <v/>
      </c>
      <c r="J6715" s="5">
        <f>IF(OR($L6715="",NOT(COUNTIFS($L$2:$L6715,$L6715)=1)),"",SUMIFS($G:$G,$L:$L,$L6715))</f>
        <v/>
      </c>
      <c r="K6715" s="5">
        <f>IF(OR($L6715="",NOT(COUNTIFS($L$2:$L6715,$L6715)=1)),"",SUMIFS($I:$I,$L:$L,$L6715))</f>
        <v/>
      </c>
      <c r="L6715" s="6">
        <f>IF($B6715="","",YEAR($B6715))</f>
        <v/>
      </c>
      <c r="M6715" s="6">
        <f>INT((ROW()-2)/39)+1</f>
        <v/>
      </c>
      <c r="N6715" s="6">
        <f>MOD(ROW()-2,39)+2</f>
        <v/>
      </c>
      <c r="O6715" s="42">
        <f>IF(AND($B6715&lt;&gt;"",$C6715&lt;&gt;"",$B6715&lt;=$C6715),INDEX(Szabalyok!$C:$C,$N6715),"")</f>
        <v/>
      </c>
      <c r="P6715">
        <f>IF(D6715="",P6714,P6714+1)</f>
        <v/>
      </c>
    </row>
    <row r="6716">
      <c r="A6716">
        <f>IF(P6716=P6715,0,P6716)</f>
        <v/>
      </c>
      <c r="B6716" s="41">
        <f>IF($M6716&gt;300,"",IF(OR(INDEX(Bemenet!$E$2:$E$301,$M6716)="",INDEX(Bemenet!$F$2:$F$301,$M6716)=""),"",MAX(INDEX(Bemenet!$E$2:$E$301,$M6716),INDEX(Szabalyok!$A:$A,$N6716))))</f>
        <v/>
      </c>
      <c r="C6716" s="41">
        <f>IF($B6716="","",MIN(INDEX(Bemenet!$F$2:$F$301,$M6716),INDEX(Szabalyok!$B:$B,$N6716)))</f>
        <v/>
      </c>
      <c r="D6716" s="5">
        <f>IF(AND($B6716&lt;&gt;"",$C6716&lt;&gt;"",$B6716&lt;=$C6716),INDEX(Bemenet!$G$2:$G$301,$M6716),"")</f>
        <v/>
      </c>
      <c r="E6716" s="6">
        <f>IF(AND($B6716&lt;&gt;"",$C6716&lt;&gt;"",$B6716&lt;=$C6716),INDEX(Bemenet!$D$2:$D$301,$M6716),"")</f>
        <v/>
      </c>
      <c r="F6716" s="5">
        <f>IF(AND($B6716&lt;&gt;"",$C6716&lt;&gt;"",$B6716&lt;=$C6716),$C6716-$B6716+1,"")</f>
        <v/>
      </c>
      <c r="G6716" s="5">
        <f>IF($F6716="","",$F6716*$D6716)</f>
        <v/>
      </c>
      <c r="H6716" s="42">
        <f>IF($G6716="","",$O6716)</f>
        <v/>
      </c>
      <c r="I6716" s="5">
        <f>IF($G6716="","",$G6716*IF($H6716="",$O6716,$H6716)/100)</f>
        <v/>
      </c>
      <c r="J6716" s="5">
        <f>IF(OR($L6716="",NOT(COUNTIFS($L$2:$L6716,$L6716)=1)),"",SUMIFS($G:$G,$L:$L,$L6716))</f>
        <v/>
      </c>
      <c r="K6716" s="5">
        <f>IF(OR($L6716="",NOT(COUNTIFS($L$2:$L6716,$L6716)=1)),"",SUMIFS($I:$I,$L:$L,$L6716))</f>
        <v/>
      </c>
      <c r="L6716" s="6">
        <f>IF($B6716="","",YEAR($B6716))</f>
        <v/>
      </c>
      <c r="M6716" s="6">
        <f>INT((ROW()-2)/39)+1</f>
        <v/>
      </c>
      <c r="N6716" s="6">
        <f>MOD(ROW()-2,39)+2</f>
        <v/>
      </c>
      <c r="O6716" s="42">
        <f>IF(AND($B6716&lt;&gt;"",$C6716&lt;&gt;"",$B6716&lt;=$C6716),INDEX(Szabalyok!$C:$C,$N6716),"")</f>
        <v/>
      </c>
      <c r="P6716">
        <f>IF(D6716="",P6715,P6715+1)</f>
        <v/>
      </c>
    </row>
    <row r="6717">
      <c r="A6717">
        <f>IF(P6717=P6716,0,P6717)</f>
        <v/>
      </c>
      <c r="B6717" s="41">
        <f>IF($M6717&gt;300,"",IF(OR(INDEX(Bemenet!$E$2:$E$301,$M6717)="",INDEX(Bemenet!$F$2:$F$301,$M6717)=""),"",MAX(INDEX(Bemenet!$E$2:$E$301,$M6717),INDEX(Szabalyok!$A:$A,$N6717))))</f>
        <v/>
      </c>
      <c r="C6717" s="41">
        <f>IF($B6717="","",MIN(INDEX(Bemenet!$F$2:$F$301,$M6717),INDEX(Szabalyok!$B:$B,$N6717)))</f>
        <v/>
      </c>
      <c r="D6717" s="5">
        <f>IF(AND($B6717&lt;&gt;"",$C6717&lt;&gt;"",$B6717&lt;=$C6717),INDEX(Bemenet!$G$2:$G$301,$M6717),"")</f>
        <v/>
      </c>
      <c r="E6717" s="6">
        <f>IF(AND($B6717&lt;&gt;"",$C6717&lt;&gt;"",$B6717&lt;=$C6717),INDEX(Bemenet!$D$2:$D$301,$M6717),"")</f>
        <v/>
      </c>
      <c r="F6717" s="5">
        <f>IF(AND($B6717&lt;&gt;"",$C6717&lt;&gt;"",$B6717&lt;=$C6717),$C6717-$B6717+1,"")</f>
        <v/>
      </c>
      <c r="G6717" s="5">
        <f>IF($F6717="","",$F6717*$D6717)</f>
        <v/>
      </c>
      <c r="H6717" s="42">
        <f>IF($G6717="","",$O6717)</f>
        <v/>
      </c>
      <c r="I6717" s="5">
        <f>IF($G6717="","",$G6717*IF($H6717="",$O6717,$H6717)/100)</f>
        <v/>
      </c>
      <c r="J6717" s="5">
        <f>IF(OR($L6717="",NOT(COUNTIFS($L$2:$L6717,$L6717)=1)),"",SUMIFS($G:$G,$L:$L,$L6717))</f>
        <v/>
      </c>
      <c r="K6717" s="5">
        <f>IF(OR($L6717="",NOT(COUNTIFS($L$2:$L6717,$L6717)=1)),"",SUMIFS($I:$I,$L:$L,$L6717))</f>
        <v/>
      </c>
      <c r="L6717" s="6">
        <f>IF($B6717="","",YEAR($B6717))</f>
        <v/>
      </c>
      <c r="M6717" s="6">
        <f>INT((ROW()-2)/39)+1</f>
        <v/>
      </c>
      <c r="N6717" s="6">
        <f>MOD(ROW()-2,39)+2</f>
        <v/>
      </c>
      <c r="O6717" s="42">
        <f>IF(AND($B6717&lt;&gt;"",$C6717&lt;&gt;"",$B6717&lt;=$C6717),INDEX(Szabalyok!$C:$C,$N6717),"")</f>
        <v/>
      </c>
      <c r="P6717">
        <f>IF(D6717="",P6716,P6716+1)</f>
        <v/>
      </c>
    </row>
    <row r="6718">
      <c r="A6718">
        <f>IF(P6718=P6717,0,P6718)</f>
        <v/>
      </c>
      <c r="B6718" s="41">
        <f>IF($M6718&gt;300,"",IF(OR(INDEX(Bemenet!$E$2:$E$301,$M6718)="",INDEX(Bemenet!$F$2:$F$301,$M6718)=""),"",MAX(INDEX(Bemenet!$E$2:$E$301,$M6718),INDEX(Szabalyok!$A:$A,$N6718))))</f>
        <v/>
      </c>
      <c r="C6718" s="41">
        <f>IF($B6718="","",MIN(INDEX(Bemenet!$F$2:$F$301,$M6718),INDEX(Szabalyok!$B:$B,$N6718)))</f>
        <v/>
      </c>
      <c r="D6718" s="5">
        <f>IF(AND($B6718&lt;&gt;"",$C6718&lt;&gt;"",$B6718&lt;=$C6718),INDEX(Bemenet!$G$2:$G$301,$M6718),"")</f>
        <v/>
      </c>
      <c r="E6718" s="6">
        <f>IF(AND($B6718&lt;&gt;"",$C6718&lt;&gt;"",$B6718&lt;=$C6718),INDEX(Bemenet!$D$2:$D$301,$M6718),"")</f>
        <v/>
      </c>
      <c r="F6718" s="5">
        <f>IF(AND($B6718&lt;&gt;"",$C6718&lt;&gt;"",$B6718&lt;=$C6718),$C6718-$B6718+1,"")</f>
        <v/>
      </c>
      <c r="G6718" s="5">
        <f>IF($F6718="","",$F6718*$D6718)</f>
        <v/>
      </c>
      <c r="H6718" s="42">
        <f>IF($G6718="","",$O6718)</f>
        <v/>
      </c>
      <c r="I6718" s="5">
        <f>IF($G6718="","",$G6718*IF($H6718="",$O6718,$H6718)/100)</f>
        <v/>
      </c>
      <c r="J6718" s="5">
        <f>IF(OR($L6718="",NOT(COUNTIFS($L$2:$L6718,$L6718)=1)),"",SUMIFS($G:$G,$L:$L,$L6718))</f>
        <v/>
      </c>
      <c r="K6718" s="5">
        <f>IF(OR($L6718="",NOT(COUNTIFS($L$2:$L6718,$L6718)=1)),"",SUMIFS($I:$I,$L:$L,$L6718))</f>
        <v/>
      </c>
      <c r="L6718" s="6">
        <f>IF($B6718="","",YEAR($B6718))</f>
        <v/>
      </c>
      <c r="M6718" s="6">
        <f>INT((ROW()-2)/39)+1</f>
        <v/>
      </c>
      <c r="N6718" s="6">
        <f>MOD(ROW()-2,39)+2</f>
        <v/>
      </c>
      <c r="O6718" s="42">
        <f>IF(AND($B6718&lt;&gt;"",$C6718&lt;&gt;"",$B6718&lt;=$C6718),INDEX(Szabalyok!$C:$C,$N6718),"")</f>
        <v/>
      </c>
      <c r="P6718">
        <f>IF(D6718="",P6717,P6717+1)</f>
        <v/>
      </c>
    </row>
    <row r="6719">
      <c r="A6719">
        <f>IF(P6719=P6718,0,P6719)</f>
        <v/>
      </c>
      <c r="B6719" s="41">
        <f>IF($M6719&gt;300,"",IF(OR(INDEX(Bemenet!$E$2:$E$301,$M6719)="",INDEX(Bemenet!$F$2:$F$301,$M6719)=""),"",MAX(INDEX(Bemenet!$E$2:$E$301,$M6719),INDEX(Szabalyok!$A:$A,$N6719))))</f>
        <v/>
      </c>
      <c r="C6719" s="41">
        <f>IF($B6719="","",MIN(INDEX(Bemenet!$F$2:$F$301,$M6719),INDEX(Szabalyok!$B:$B,$N6719)))</f>
        <v/>
      </c>
      <c r="D6719" s="5">
        <f>IF(AND($B6719&lt;&gt;"",$C6719&lt;&gt;"",$B6719&lt;=$C6719),INDEX(Bemenet!$G$2:$G$301,$M6719),"")</f>
        <v/>
      </c>
      <c r="E6719" s="6">
        <f>IF(AND($B6719&lt;&gt;"",$C6719&lt;&gt;"",$B6719&lt;=$C6719),INDEX(Bemenet!$D$2:$D$301,$M6719),"")</f>
        <v/>
      </c>
      <c r="F6719" s="5">
        <f>IF(AND($B6719&lt;&gt;"",$C6719&lt;&gt;"",$B6719&lt;=$C6719),$C6719-$B6719+1,"")</f>
        <v/>
      </c>
      <c r="G6719" s="5">
        <f>IF($F6719="","",$F6719*$D6719)</f>
        <v/>
      </c>
      <c r="H6719" s="42">
        <f>IF($G6719="","",$O6719)</f>
        <v/>
      </c>
      <c r="I6719" s="5">
        <f>IF($G6719="","",$G6719*IF($H6719="",$O6719,$H6719)/100)</f>
        <v/>
      </c>
      <c r="J6719" s="5">
        <f>IF(OR($L6719="",NOT(COUNTIFS($L$2:$L6719,$L6719)=1)),"",SUMIFS($G:$G,$L:$L,$L6719))</f>
        <v/>
      </c>
      <c r="K6719" s="5">
        <f>IF(OR($L6719="",NOT(COUNTIFS($L$2:$L6719,$L6719)=1)),"",SUMIFS($I:$I,$L:$L,$L6719))</f>
        <v/>
      </c>
      <c r="L6719" s="6">
        <f>IF($B6719="","",YEAR($B6719))</f>
        <v/>
      </c>
      <c r="M6719" s="6">
        <f>INT((ROW()-2)/39)+1</f>
        <v/>
      </c>
      <c r="N6719" s="6">
        <f>MOD(ROW()-2,39)+2</f>
        <v/>
      </c>
      <c r="O6719" s="42">
        <f>IF(AND($B6719&lt;&gt;"",$C6719&lt;&gt;"",$B6719&lt;=$C6719),INDEX(Szabalyok!$C:$C,$N6719),"")</f>
        <v/>
      </c>
      <c r="P6719">
        <f>IF(D6719="",P6718,P6718+1)</f>
        <v/>
      </c>
    </row>
    <row r="6720">
      <c r="A6720">
        <f>IF(P6720=P6719,0,P6720)</f>
        <v/>
      </c>
      <c r="B6720" s="41">
        <f>IF($M6720&gt;300,"",IF(OR(INDEX(Bemenet!$E$2:$E$301,$M6720)="",INDEX(Bemenet!$F$2:$F$301,$M6720)=""),"",MAX(INDEX(Bemenet!$E$2:$E$301,$M6720),INDEX(Szabalyok!$A:$A,$N6720))))</f>
        <v/>
      </c>
      <c r="C6720" s="41">
        <f>IF($B6720="","",MIN(INDEX(Bemenet!$F$2:$F$301,$M6720),INDEX(Szabalyok!$B:$B,$N6720)))</f>
        <v/>
      </c>
      <c r="D6720" s="5">
        <f>IF(AND($B6720&lt;&gt;"",$C6720&lt;&gt;"",$B6720&lt;=$C6720),INDEX(Bemenet!$G$2:$G$301,$M6720),"")</f>
        <v/>
      </c>
      <c r="E6720" s="6">
        <f>IF(AND($B6720&lt;&gt;"",$C6720&lt;&gt;"",$B6720&lt;=$C6720),INDEX(Bemenet!$D$2:$D$301,$M6720),"")</f>
        <v/>
      </c>
      <c r="F6720" s="5">
        <f>IF(AND($B6720&lt;&gt;"",$C6720&lt;&gt;"",$B6720&lt;=$C6720),$C6720-$B6720+1,"")</f>
        <v/>
      </c>
      <c r="G6720" s="5">
        <f>IF($F6720="","",$F6720*$D6720)</f>
        <v/>
      </c>
      <c r="H6720" s="42">
        <f>IF($G6720="","",$O6720)</f>
        <v/>
      </c>
      <c r="I6720" s="5">
        <f>IF($G6720="","",$G6720*IF($H6720="",$O6720,$H6720)/100)</f>
        <v/>
      </c>
      <c r="J6720" s="5">
        <f>IF(OR($L6720="",NOT(COUNTIFS($L$2:$L6720,$L6720)=1)),"",SUMIFS($G:$G,$L:$L,$L6720))</f>
        <v/>
      </c>
      <c r="K6720" s="5">
        <f>IF(OR($L6720="",NOT(COUNTIFS($L$2:$L6720,$L6720)=1)),"",SUMIFS($I:$I,$L:$L,$L6720))</f>
        <v/>
      </c>
      <c r="L6720" s="6">
        <f>IF($B6720="","",YEAR($B6720))</f>
        <v/>
      </c>
      <c r="M6720" s="6">
        <f>INT((ROW()-2)/39)+1</f>
        <v/>
      </c>
      <c r="N6720" s="6">
        <f>MOD(ROW()-2,39)+2</f>
        <v/>
      </c>
      <c r="O6720" s="42">
        <f>IF(AND($B6720&lt;&gt;"",$C6720&lt;&gt;"",$B6720&lt;=$C6720),INDEX(Szabalyok!$C:$C,$N6720),"")</f>
        <v/>
      </c>
      <c r="P6720">
        <f>IF(D6720="",P6719,P6719+1)</f>
        <v/>
      </c>
    </row>
    <row r="6721">
      <c r="A6721">
        <f>IF(P6721=P6720,0,P6721)</f>
        <v/>
      </c>
      <c r="B6721" s="41">
        <f>IF($M6721&gt;300,"",IF(OR(INDEX(Bemenet!$E$2:$E$301,$M6721)="",INDEX(Bemenet!$F$2:$F$301,$M6721)=""),"",MAX(INDEX(Bemenet!$E$2:$E$301,$M6721),INDEX(Szabalyok!$A:$A,$N6721))))</f>
        <v/>
      </c>
      <c r="C6721" s="41">
        <f>IF($B6721="","",MIN(INDEX(Bemenet!$F$2:$F$301,$M6721),INDEX(Szabalyok!$B:$B,$N6721)))</f>
        <v/>
      </c>
      <c r="D6721" s="5">
        <f>IF(AND($B6721&lt;&gt;"",$C6721&lt;&gt;"",$B6721&lt;=$C6721),INDEX(Bemenet!$G$2:$G$301,$M6721),"")</f>
        <v/>
      </c>
      <c r="E6721" s="6">
        <f>IF(AND($B6721&lt;&gt;"",$C6721&lt;&gt;"",$B6721&lt;=$C6721),INDEX(Bemenet!$D$2:$D$301,$M6721),"")</f>
        <v/>
      </c>
      <c r="F6721" s="5">
        <f>IF(AND($B6721&lt;&gt;"",$C6721&lt;&gt;"",$B6721&lt;=$C6721),$C6721-$B6721+1,"")</f>
        <v/>
      </c>
      <c r="G6721" s="5">
        <f>IF($F6721="","",$F6721*$D6721)</f>
        <v/>
      </c>
      <c r="H6721" s="42">
        <f>IF($G6721="","",$O6721)</f>
        <v/>
      </c>
      <c r="I6721" s="5">
        <f>IF($G6721="","",$G6721*IF($H6721="",$O6721,$H6721)/100)</f>
        <v/>
      </c>
      <c r="J6721" s="5">
        <f>IF(OR($L6721="",NOT(COUNTIFS($L$2:$L6721,$L6721)=1)),"",SUMIFS($G:$G,$L:$L,$L6721))</f>
        <v/>
      </c>
      <c r="K6721" s="5">
        <f>IF(OR($L6721="",NOT(COUNTIFS($L$2:$L6721,$L6721)=1)),"",SUMIFS($I:$I,$L:$L,$L6721))</f>
        <v/>
      </c>
      <c r="L6721" s="6">
        <f>IF($B6721="","",YEAR($B6721))</f>
        <v/>
      </c>
      <c r="M6721" s="6">
        <f>INT((ROW()-2)/39)+1</f>
        <v/>
      </c>
      <c r="N6721" s="6">
        <f>MOD(ROW()-2,39)+2</f>
        <v/>
      </c>
      <c r="O6721" s="42">
        <f>IF(AND($B6721&lt;&gt;"",$C6721&lt;&gt;"",$B6721&lt;=$C6721),INDEX(Szabalyok!$C:$C,$N6721),"")</f>
        <v/>
      </c>
      <c r="P6721">
        <f>IF(D6721="",P6720,P6720+1)</f>
        <v/>
      </c>
    </row>
    <row r="6722">
      <c r="A6722">
        <f>IF(P6722=P6721,0,P6722)</f>
        <v/>
      </c>
      <c r="B6722" s="41">
        <f>IF($M6722&gt;300,"",IF(OR(INDEX(Bemenet!$E$2:$E$301,$M6722)="",INDEX(Bemenet!$F$2:$F$301,$M6722)=""),"",MAX(INDEX(Bemenet!$E$2:$E$301,$M6722),INDEX(Szabalyok!$A:$A,$N6722))))</f>
        <v/>
      </c>
      <c r="C6722" s="41">
        <f>IF($B6722="","",MIN(INDEX(Bemenet!$F$2:$F$301,$M6722),INDEX(Szabalyok!$B:$B,$N6722)))</f>
        <v/>
      </c>
      <c r="D6722" s="5">
        <f>IF(AND($B6722&lt;&gt;"",$C6722&lt;&gt;"",$B6722&lt;=$C6722),INDEX(Bemenet!$G$2:$G$301,$M6722),"")</f>
        <v/>
      </c>
      <c r="E6722" s="6">
        <f>IF(AND($B6722&lt;&gt;"",$C6722&lt;&gt;"",$B6722&lt;=$C6722),INDEX(Bemenet!$D$2:$D$301,$M6722),"")</f>
        <v/>
      </c>
      <c r="F6722" s="5">
        <f>IF(AND($B6722&lt;&gt;"",$C6722&lt;&gt;"",$B6722&lt;=$C6722),$C6722-$B6722+1,"")</f>
        <v/>
      </c>
      <c r="G6722" s="5">
        <f>IF($F6722="","",$F6722*$D6722)</f>
        <v/>
      </c>
      <c r="H6722" s="42">
        <f>IF($G6722="","",$O6722)</f>
        <v/>
      </c>
      <c r="I6722" s="5">
        <f>IF($G6722="","",$G6722*IF($H6722="",$O6722,$H6722)/100)</f>
        <v/>
      </c>
      <c r="J6722" s="5">
        <f>IF(OR($L6722="",NOT(COUNTIFS($L$2:$L6722,$L6722)=1)),"",SUMIFS($G:$G,$L:$L,$L6722))</f>
        <v/>
      </c>
      <c r="K6722" s="5">
        <f>IF(OR($L6722="",NOT(COUNTIFS($L$2:$L6722,$L6722)=1)),"",SUMIFS($I:$I,$L:$L,$L6722))</f>
        <v/>
      </c>
      <c r="L6722" s="6">
        <f>IF($B6722="","",YEAR($B6722))</f>
        <v/>
      </c>
      <c r="M6722" s="6">
        <f>INT((ROW()-2)/39)+1</f>
        <v/>
      </c>
      <c r="N6722" s="6">
        <f>MOD(ROW()-2,39)+2</f>
        <v/>
      </c>
      <c r="O6722" s="42">
        <f>IF(AND($B6722&lt;&gt;"",$C6722&lt;&gt;"",$B6722&lt;=$C6722),INDEX(Szabalyok!$C:$C,$N6722),"")</f>
        <v/>
      </c>
      <c r="P6722">
        <f>IF(D6722="",P6721,P6721+1)</f>
        <v/>
      </c>
    </row>
    <row r="6723">
      <c r="A6723">
        <f>IF(P6723=P6722,0,P6723)</f>
        <v/>
      </c>
      <c r="B6723" s="41">
        <f>IF($M6723&gt;300,"",IF(OR(INDEX(Bemenet!$E$2:$E$301,$M6723)="",INDEX(Bemenet!$F$2:$F$301,$M6723)=""),"",MAX(INDEX(Bemenet!$E$2:$E$301,$M6723),INDEX(Szabalyok!$A:$A,$N6723))))</f>
        <v/>
      </c>
      <c r="C6723" s="41">
        <f>IF($B6723="","",MIN(INDEX(Bemenet!$F$2:$F$301,$M6723),INDEX(Szabalyok!$B:$B,$N6723)))</f>
        <v/>
      </c>
      <c r="D6723" s="5">
        <f>IF(AND($B6723&lt;&gt;"",$C6723&lt;&gt;"",$B6723&lt;=$C6723),INDEX(Bemenet!$G$2:$G$301,$M6723),"")</f>
        <v/>
      </c>
      <c r="E6723" s="6">
        <f>IF(AND($B6723&lt;&gt;"",$C6723&lt;&gt;"",$B6723&lt;=$C6723),INDEX(Bemenet!$D$2:$D$301,$M6723),"")</f>
        <v/>
      </c>
      <c r="F6723" s="5">
        <f>IF(AND($B6723&lt;&gt;"",$C6723&lt;&gt;"",$B6723&lt;=$C6723),$C6723-$B6723+1,"")</f>
        <v/>
      </c>
      <c r="G6723" s="5">
        <f>IF($F6723="","",$F6723*$D6723)</f>
        <v/>
      </c>
      <c r="H6723" s="42">
        <f>IF($G6723="","",$O6723)</f>
        <v/>
      </c>
      <c r="I6723" s="5">
        <f>IF($G6723="","",$G6723*IF($H6723="",$O6723,$H6723)/100)</f>
        <v/>
      </c>
      <c r="J6723" s="5">
        <f>IF(OR($L6723="",NOT(COUNTIFS($L$2:$L6723,$L6723)=1)),"",SUMIFS($G:$G,$L:$L,$L6723))</f>
        <v/>
      </c>
      <c r="K6723" s="5">
        <f>IF(OR($L6723="",NOT(COUNTIFS($L$2:$L6723,$L6723)=1)),"",SUMIFS($I:$I,$L:$L,$L6723))</f>
        <v/>
      </c>
      <c r="L6723" s="6">
        <f>IF($B6723="","",YEAR($B6723))</f>
        <v/>
      </c>
      <c r="M6723" s="6">
        <f>INT((ROW()-2)/39)+1</f>
        <v/>
      </c>
      <c r="N6723" s="6">
        <f>MOD(ROW()-2,39)+2</f>
        <v/>
      </c>
      <c r="O6723" s="42">
        <f>IF(AND($B6723&lt;&gt;"",$C6723&lt;&gt;"",$B6723&lt;=$C6723),INDEX(Szabalyok!$C:$C,$N6723),"")</f>
        <v/>
      </c>
      <c r="P6723">
        <f>IF(D6723="",P6722,P6722+1)</f>
        <v/>
      </c>
    </row>
    <row r="6724">
      <c r="A6724">
        <f>IF(P6724=P6723,0,P6724)</f>
        <v/>
      </c>
      <c r="B6724" s="41">
        <f>IF($M6724&gt;300,"",IF(OR(INDEX(Bemenet!$E$2:$E$301,$M6724)="",INDEX(Bemenet!$F$2:$F$301,$M6724)=""),"",MAX(INDEX(Bemenet!$E$2:$E$301,$M6724),INDEX(Szabalyok!$A:$A,$N6724))))</f>
        <v/>
      </c>
      <c r="C6724" s="41">
        <f>IF($B6724="","",MIN(INDEX(Bemenet!$F$2:$F$301,$M6724),INDEX(Szabalyok!$B:$B,$N6724)))</f>
        <v/>
      </c>
      <c r="D6724" s="5">
        <f>IF(AND($B6724&lt;&gt;"",$C6724&lt;&gt;"",$B6724&lt;=$C6724),INDEX(Bemenet!$G$2:$G$301,$M6724),"")</f>
        <v/>
      </c>
      <c r="E6724" s="6">
        <f>IF(AND($B6724&lt;&gt;"",$C6724&lt;&gt;"",$B6724&lt;=$C6724),INDEX(Bemenet!$D$2:$D$301,$M6724),"")</f>
        <v/>
      </c>
      <c r="F6724" s="5">
        <f>IF(AND($B6724&lt;&gt;"",$C6724&lt;&gt;"",$B6724&lt;=$C6724),$C6724-$B6724+1,"")</f>
        <v/>
      </c>
      <c r="G6724" s="5">
        <f>IF($F6724="","",$F6724*$D6724)</f>
        <v/>
      </c>
      <c r="H6724" s="42">
        <f>IF($G6724="","",$O6724)</f>
        <v/>
      </c>
      <c r="I6724" s="5">
        <f>IF($G6724="","",$G6724*IF($H6724="",$O6724,$H6724)/100)</f>
        <v/>
      </c>
      <c r="J6724" s="5">
        <f>IF(OR($L6724="",NOT(COUNTIFS($L$2:$L6724,$L6724)=1)),"",SUMIFS($G:$G,$L:$L,$L6724))</f>
        <v/>
      </c>
      <c r="K6724" s="5">
        <f>IF(OR($L6724="",NOT(COUNTIFS($L$2:$L6724,$L6724)=1)),"",SUMIFS($I:$I,$L:$L,$L6724))</f>
        <v/>
      </c>
      <c r="L6724" s="6">
        <f>IF($B6724="","",YEAR($B6724))</f>
        <v/>
      </c>
      <c r="M6724" s="6">
        <f>INT((ROW()-2)/39)+1</f>
        <v/>
      </c>
      <c r="N6724" s="6">
        <f>MOD(ROW()-2,39)+2</f>
        <v/>
      </c>
      <c r="O6724" s="42">
        <f>IF(AND($B6724&lt;&gt;"",$C6724&lt;&gt;"",$B6724&lt;=$C6724),INDEX(Szabalyok!$C:$C,$N6724),"")</f>
        <v/>
      </c>
      <c r="P6724">
        <f>IF(D6724="",P6723,P6723+1)</f>
        <v/>
      </c>
    </row>
    <row r="6725">
      <c r="A6725">
        <f>IF(P6725=P6724,0,P6725)</f>
        <v/>
      </c>
      <c r="B6725" s="41">
        <f>IF($M6725&gt;300,"",IF(OR(INDEX(Bemenet!$E$2:$E$301,$M6725)="",INDEX(Bemenet!$F$2:$F$301,$M6725)=""),"",MAX(INDEX(Bemenet!$E$2:$E$301,$M6725),INDEX(Szabalyok!$A:$A,$N6725))))</f>
        <v/>
      </c>
      <c r="C6725" s="41">
        <f>IF($B6725="","",MIN(INDEX(Bemenet!$F$2:$F$301,$M6725),INDEX(Szabalyok!$B:$B,$N6725)))</f>
        <v/>
      </c>
      <c r="D6725" s="5">
        <f>IF(AND($B6725&lt;&gt;"",$C6725&lt;&gt;"",$B6725&lt;=$C6725),INDEX(Bemenet!$G$2:$G$301,$M6725),"")</f>
        <v/>
      </c>
      <c r="E6725" s="6">
        <f>IF(AND($B6725&lt;&gt;"",$C6725&lt;&gt;"",$B6725&lt;=$C6725),INDEX(Bemenet!$D$2:$D$301,$M6725),"")</f>
        <v/>
      </c>
      <c r="F6725" s="5">
        <f>IF(AND($B6725&lt;&gt;"",$C6725&lt;&gt;"",$B6725&lt;=$C6725),$C6725-$B6725+1,"")</f>
        <v/>
      </c>
      <c r="G6725" s="5">
        <f>IF($F6725="","",$F6725*$D6725)</f>
        <v/>
      </c>
      <c r="H6725" s="42">
        <f>IF($G6725="","",$O6725)</f>
        <v/>
      </c>
      <c r="I6725" s="5">
        <f>IF($G6725="","",$G6725*IF($H6725="",$O6725,$H6725)/100)</f>
        <v/>
      </c>
      <c r="J6725" s="5">
        <f>IF(OR($L6725="",NOT(COUNTIFS($L$2:$L6725,$L6725)=1)),"",SUMIFS($G:$G,$L:$L,$L6725))</f>
        <v/>
      </c>
      <c r="K6725" s="5">
        <f>IF(OR($L6725="",NOT(COUNTIFS($L$2:$L6725,$L6725)=1)),"",SUMIFS($I:$I,$L:$L,$L6725))</f>
        <v/>
      </c>
      <c r="L6725" s="6">
        <f>IF($B6725="","",YEAR($B6725))</f>
        <v/>
      </c>
      <c r="M6725" s="6">
        <f>INT((ROW()-2)/39)+1</f>
        <v/>
      </c>
      <c r="N6725" s="6">
        <f>MOD(ROW()-2,39)+2</f>
        <v/>
      </c>
      <c r="O6725" s="42">
        <f>IF(AND($B6725&lt;&gt;"",$C6725&lt;&gt;"",$B6725&lt;=$C6725),INDEX(Szabalyok!$C:$C,$N6725),"")</f>
        <v/>
      </c>
      <c r="P6725">
        <f>IF(D6725="",P6724,P6724+1)</f>
        <v/>
      </c>
    </row>
    <row r="6726">
      <c r="A6726">
        <f>IF(P6726=P6725,0,P6726)</f>
        <v/>
      </c>
      <c r="B6726" s="41">
        <f>IF($M6726&gt;300,"",IF(OR(INDEX(Bemenet!$E$2:$E$301,$M6726)="",INDEX(Bemenet!$F$2:$F$301,$M6726)=""),"",MAX(INDEX(Bemenet!$E$2:$E$301,$M6726),INDEX(Szabalyok!$A:$A,$N6726))))</f>
        <v/>
      </c>
      <c r="C6726" s="41">
        <f>IF($B6726="","",MIN(INDEX(Bemenet!$F$2:$F$301,$M6726),INDEX(Szabalyok!$B:$B,$N6726)))</f>
        <v/>
      </c>
      <c r="D6726" s="5">
        <f>IF(AND($B6726&lt;&gt;"",$C6726&lt;&gt;"",$B6726&lt;=$C6726),INDEX(Bemenet!$G$2:$G$301,$M6726),"")</f>
        <v/>
      </c>
      <c r="E6726" s="6">
        <f>IF(AND($B6726&lt;&gt;"",$C6726&lt;&gt;"",$B6726&lt;=$C6726),INDEX(Bemenet!$D$2:$D$301,$M6726),"")</f>
        <v/>
      </c>
      <c r="F6726" s="5">
        <f>IF(AND($B6726&lt;&gt;"",$C6726&lt;&gt;"",$B6726&lt;=$C6726),$C6726-$B6726+1,"")</f>
        <v/>
      </c>
      <c r="G6726" s="5">
        <f>IF($F6726="","",$F6726*$D6726)</f>
        <v/>
      </c>
      <c r="H6726" s="42">
        <f>IF($G6726="","",$O6726)</f>
        <v/>
      </c>
      <c r="I6726" s="5">
        <f>IF($G6726="","",$G6726*IF($H6726="",$O6726,$H6726)/100)</f>
        <v/>
      </c>
      <c r="J6726" s="5">
        <f>IF(OR($L6726="",NOT(COUNTIFS($L$2:$L6726,$L6726)=1)),"",SUMIFS($G:$G,$L:$L,$L6726))</f>
        <v/>
      </c>
      <c r="K6726" s="5">
        <f>IF(OR($L6726="",NOT(COUNTIFS($L$2:$L6726,$L6726)=1)),"",SUMIFS($I:$I,$L:$L,$L6726))</f>
        <v/>
      </c>
      <c r="L6726" s="6">
        <f>IF($B6726="","",YEAR($B6726))</f>
        <v/>
      </c>
      <c r="M6726" s="6">
        <f>INT((ROW()-2)/39)+1</f>
        <v/>
      </c>
      <c r="N6726" s="6">
        <f>MOD(ROW()-2,39)+2</f>
        <v/>
      </c>
      <c r="O6726" s="42">
        <f>IF(AND($B6726&lt;&gt;"",$C6726&lt;&gt;"",$B6726&lt;=$C6726),INDEX(Szabalyok!$C:$C,$N6726),"")</f>
        <v/>
      </c>
      <c r="P6726">
        <f>IF(D6726="",P6725,P6725+1)</f>
        <v/>
      </c>
    </row>
    <row r="6727">
      <c r="A6727">
        <f>IF(P6727=P6726,0,P6727)</f>
        <v/>
      </c>
      <c r="B6727" s="41">
        <f>IF($M6727&gt;300,"",IF(OR(INDEX(Bemenet!$E$2:$E$301,$M6727)="",INDEX(Bemenet!$F$2:$F$301,$M6727)=""),"",MAX(INDEX(Bemenet!$E$2:$E$301,$M6727),INDEX(Szabalyok!$A:$A,$N6727))))</f>
        <v/>
      </c>
      <c r="C6727" s="41">
        <f>IF($B6727="","",MIN(INDEX(Bemenet!$F$2:$F$301,$M6727),INDEX(Szabalyok!$B:$B,$N6727)))</f>
        <v/>
      </c>
      <c r="D6727" s="5">
        <f>IF(AND($B6727&lt;&gt;"",$C6727&lt;&gt;"",$B6727&lt;=$C6727),INDEX(Bemenet!$G$2:$G$301,$M6727),"")</f>
        <v/>
      </c>
      <c r="E6727" s="6">
        <f>IF(AND($B6727&lt;&gt;"",$C6727&lt;&gt;"",$B6727&lt;=$C6727),INDEX(Bemenet!$D$2:$D$301,$M6727),"")</f>
        <v/>
      </c>
      <c r="F6727" s="5">
        <f>IF(AND($B6727&lt;&gt;"",$C6727&lt;&gt;"",$B6727&lt;=$C6727),$C6727-$B6727+1,"")</f>
        <v/>
      </c>
      <c r="G6727" s="5">
        <f>IF($F6727="","",$F6727*$D6727)</f>
        <v/>
      </c>
      <c r="H6727" s="42">
        <f>IF($G6727="","",$O6727)</f>
        <v/>
      </c>
      <c r="I6727" s="5">
        <f>IF($G6727="","",$G6727*IF($H6727="",$O6727,$H6727)/100)</f>
        <v/>
      </c>
      <c r="J6727" s="5">
        <f>IF(OR($L6727="",NOT(COUNTIFS($L$2:$L6727,$L6727)=1)),"",SUMIFS($G:$G,$L:$L,$L6727))</f>
        <v/>
      </c>
      <c r="K6727" s="5">
        <f>IF(OR($L6727="",NOT(COUNTIFS($L$2:$L6727,$L6727)=1)),"",SUMIFS($I:$I,$L:$L,$L6727))</f>
        <v/>
      </c>
      <c r="L6727" s="6">
        <f>IF($B6727="","",YEAR($B6727))</f>
        <v/>
      </c>
      <c r="M6727" s="6">
        <f>INT((ROW()-2)/39)+1</f>
        <v/>
      </c>
      <c r="N6727" s="6">
        <f>MOD(ROW()-2,39)+2</f>
        <v/>
      </c>
      <c r="O6727" s="42">
        <f>IF(AND($B6727&lt;&gt;"",$C6727&lt;&gt;"",$B6727&lt;=$C6727),INDEX(Szabalyok!$C:$C,$N6727),"")</f>
        <v/>
      </c>
      <c r="P6727">
        <f>IF(D6727="",P6726,P6726+1)</f>
        <v/>
      </c>
    </row>
    <row r="6728">
      <c r="A6728">
        <f>IF(P6728=P6727,0,P6728)</f>
        <v/>
      </c>
      <c r="B6728" s="41">
        <f>IF($M6728&gt;300,"",IF(OR(INDEX(Bemenet!$E$2:$E$301,$M6728)="",INDEX(Bemenet!$F$2:$F$301,$M6728)=""),"",MAX(INDEX(Bemenet!$E$2:$E$301,$M6728),INDEX(Szabalyok!$A:$A,$N6728))))</f>
        <v/>
      </c>
      <c r="C6728" s="41">
        <f>IF($B6728="","",MIN(INDEX(Bemenet!$F$2:$F$301,$M6728),INDEX(Szabalyok!$B:$B,$N6728)))</f>
        <v/>
      </c>
      <c r="D6728" s="5">
        <f>IF(AND($B6728&lt;&gt;"",$C6728&lt;&gt;"",$B6728&lt;=$C6728),INDEX(Bemenet!$G$2:$G$301,$M6728),"")</f>
        <v/>
      </c>
      <c r="E6728" s="6">
        <f>IF(AND($B6728&lt;&gt;"",$C6728&lt;&gt;"",$B6728&lt;=$C6728),INDEX(Bemenet!$D$2:$D$301,$M6728),"")</f>
        <v/>
      </c>
      <c r="F6728" s="5">
        <f>IF(AND($B6728&lt;&gt;"",$C6728&lt;&gt;"",$B6728&lt;=$C6728),$C6728-$B6728+1,"")</f>
        <v/>
      </c>
      <c r="G6728" s="5">
        <f>IF($F6728="","",$F6728*$D6728)</f>
        <v/>
      </c>
      <c r="H6728" s="42">
        <f>IF($G6728="","",$O6728)</f>
        <v/>
      </c>
      <c r="I6728" s="5">
        <f>IF($G6728="","",$G6728*IF($H6728="",$O6728,$H6728)/100)</f>
        <v/>
      </c>
      <c r="J6728" s="5">
        <f>IF(OR($L6728="",NOT(COUNTIFS($L$2:$L6728,$L6728)=1)),"",SUMIFS($G:$G,$L:$L,$L6728))</f>
        <v/>
      </c>
      <c r="K6728" s="5">
        <f>IF(OR($L6728="",NOT(COUNTIFS($L$2:$L6728,$L6728)=1)),"",SUMIFS($I:$I,$L:$L,$L6728))</f>
        <v/>
      </c>
      <c r="L6728" s="6">
        <f>IF($B6728="","",YEAR($B6728))</f>
        <v/>
      </c>
      <c r="M6728" s="6">
        <f>INT((ROW()-2)/39)+1</f>
        <v/>
      </c>
      <c r="N6728" s="6">
        <f>MOD(ROW()-2,39)+2</f>
        <v/>
      </c>
      <c r="O6728" s="42">
        <f>IF(AND($B6728&lt;&gt;"",$C6728&lt;&gt;"",$B6728&lt;=$C6728),INDEX(Szabalyok!$C:$C,$N6728),"")</f>
        <v/>
      </c>
      <c r="P6728">
        <f>IF(D6728="",P6727,P6727+1)</f>
        <v/>
      </c>
    </row>
    <row r="6729">
      <c r="A6729">
        <f>IF(P6729=P6728,0,P6729)</f>
        <v/>
      </c>
      <c r="B6729" s="41">
        <f>IF($M6729&gt;300,"",IF(OR(INDEX(Bemenet!$E$2:$E$301,$M6729)="",INDEX(Bemenet!$F$2:$F$301,$M6729)=""),"",MAX(INDEX(Bemenet!$E$2:$E$301,$M6729),INDEX(Szabalyok!$A:$A,$N6729))))</f>
        <v/>
      </c>
      <c r="C6729" s="41">
        <f>IF($B6729="","",MIN(INDEX(Bemenet!$F$2:$F$301,$M6729),INDEX(Szabalyok!$B:$B,$N6729)))</f>
        <v/>
      </c>
      <c r="D6729" s="5">
        <f>IF(AND($B6729&lt;&gt;"",$C6729&lt;&gt;"",$B6729&lt;=$C6729),INDEX(Bemenet!$G$2:$G$301,$M6729),"")</f>
        <v/>
      </c>
      <c r="E6729" s="6">
        <f>IF(AND($B6729&lt;&gt;"",$C6729&lt;&gt;"",$B6729&lt;=$C6729),INDEX(Bemenet!$D$2:$D$301,$M6729),"")</f>
        <v/>
      </c>
      <c r="F6729" s="5">
        <f>IF(AND($B6729&lt;&gt;"",$C6729&lt;&gt;"",$B6729&lt;=$C6729),$C6729-$B6729+1,"")</f>
        <v/>
      </c>
      <c r="G6729" s="5">
        <f>IF($F6729="","",$F6729*$D6729)</f>
        <v/>
      </c>
      <c r="H6729" s="42">
        <f>IF($G6729="","",$O6729)</f>
        <v/>
      </c>
      <c r="I6729" s="5">
        <f>IF($G6729="","",$G6729*IF($H6729="",$O6729,$H6729)/100)</f>
        <v/>
      </c>
      <c r="J6729" s="5">
        <f>IF(OR($L6729="",NOT(COUNTIFS($L$2:$L6729,$L6729)=1)),"",SUMIFS($G:$G,$L:$L,$L6729))</f>
        <v/>
      </c>
      <c r="K6729" s="5">
        <f>IF(OR($L6729="",NOT(COUNTIFS($L$2:$L6729,$L6729)=1)),"",SUMIFS($I:$I,$L:$L,$L6729))</f>
        <v/>
      </c>
      <c r="L6729" s="6">
        <f>IF($B6729="","",YEAR($B6729))</f>
        <v/>
      </c>
      <c r="M6729" s="6">
        <f>INT((ROW()-2)/39)+1</f>
        <v/>
      </c>
      <c r="N6729" s="6">
        <f>MOD(ROW()-2,39)+2</f>
        <v/>
      </c>
      <c r="O6729" s="42">
        <f>IF(AND($B6729&lt;&gt;"",$C6729&lt;&gt;"",$B6729&lt;=$C6729),INDEX(Szabalyok!$C:$C,$N6729),"")</f>
        <v/>
      </c>
      <c r="P6729">
        <f>IF(D6729="",P6728,P6728+1)</f>
        <v/>
      </c>
    </row>
    <row r="6730">
      <c r="A6730">
        <f>IF(P6730=P6729,0,P6730)</f>
        <v/>
      </c>
      <c r="B6730" s="41">
        <f>IF($M6730&gt;300,"",IF(OR(INDEX(Bemenet!$E$2:$E$301,$M6730)="",INDEX(Bemenet!$F$2:$F$301,$M6730)=""),"",MAX(INDEX(Bemenet!$E$2:$E$301,$M6730),INDEX(Szabalyok!$A:$A,$N6730))))</f>
        <v/>
      </c>
      <c r="C6730" s="41">
        <f>IF($B6730="","",MIN(INDEX(Bemenet!$F$2:$F$301,$M6730),INDEX(Szabalyok!$B:$B,$N6730)))</f>
        <v/>
      </c>
      <c r="D6730" s="5">
        <f>IF(AND($B6730&lt;&gt;"",$C6730&lt;&gt;"",$B6730&lt;=$C6730),INDEX(Bemenet!$G$2:$G$301,$M6730),"")</f>
        <v/>
      </c>
      <c r="E6730" s="6">
        <f>IF(AND($B6730&lt;&gt;"",$C6730&lt;&gt;"",$B6730&lt;=$C6730),INDEX(Bemenet!$D$2:$D$301,$M6730),"")</f>
        <v/>
      </c>
      <c r="F6730" s="5">
        <f>IF(AND($B6730&lt;&gt;"",$C6730&lt;&gt;"",$B6730&lt;=$C6730),$C6730-$B6730+1,"")</f>
        <v/>
      </c>
      <c r="G6730" s="5">
        <f>IF($F6730="","",$F6730*$D6730)</f>
        <v/>
      </c>
      <c r="H6730" s="42">
        <f>IF($G6730="","",$O6730)</f>
        <v/>
      </c>
      <c r="I6730" s="5">
        <f>IF($G6730="","",$G6730*IF($H6730="",$O6730,$H6730)/100)</f>
        <v/>
      </c>
      <c r="J6730" s="5">
        <f>IF(OR($L6730="",NOT(COUNTIFS($L$2:$L6730,$L6730)=1)),"",SUMIFS($G:$G,$L:$L,$L6730))</f>
        <v/>
      </c>
      <c r="K6730" s="5">
        <f>IF(OR($L6730="",NOT(COUNTIFS($L$2:$L6730,$L6730)=1)),"",SUMIFS($I:$I,$L:$L,$L6730))</f>
        <v/>
      </c>
      <c r="L6730" s="6">
        <f>IF($B6730="","",YEAR($B6730))</f>
        <v/>
      </c>
      <c r="M6730" s="6">
        <f>INT((ROW()-2)/39)+1</f>
        <v/>
      </c>
      <c r="N6730" s="6">
        <f>MOD(ROW()-2,39)+2</f>
        <v/>
      </c>
      <c r="O6730" s="42">
        <f>IF(AND($B6730&lt;&gt;"",$C6730&lt;&gt;"",$B6730&lt;=$C6730),INDEX(Szabalyok!$C:$C,$N6730),"")</f>
        <v/>
      </c>
      <c r="P6730">
        <f>IF(D6730="",P6729,P6729+1)</f>
        <v/>
      </c>
    </row>
    <row r="6731">
      <c r="A6731">
        <f>IF(P6731=P6730,0,P6731)</f>
        <v/>
      </c>
      <c r="B6731" s="41">
        <f>IF($M6731&gt;300,"",IF(OR(INDEX(Bemenet!$E$2:$E$301,$M6731)="",INDEX(Bemenet!$F$2:$F$301,$M6731)=""),"",MAX(INDEX(Bemenet!$E$2:$E$301,$M6731),INDEX(Szabalyok!$A:$A,$N6731))))</f>
        <v/>
      </c>
      <c r="C6731" s="41">
        <f>IF($B6731="","",MIN(INDEX(Bemenet!$F$2:$F$301,$M6731),INDEX(Szabalyok!$B:$B,$N6731)))</f>
        <v/>
      </c>
      <c r="D6731" s="5">
        <f>IF(AND($B6731&lt;&gt;"",$C6731&lt;&gt;"",$B6731&lt;=$C6731),INDEX(Bemenet!$G$2:$G$301,$M6731),"")</f>
        <v/>
      </c>
      <c r="E6731" s="6">
        <f>IF(AND($B6731&lt;&gt;"",$C6731&lt;&gt;"",$B6731&lt;=$C6731),INDEX(Bemenet!$D$2:$D$301,$M6731),"")</f>
        <v/>
      </c>
      <c r="F6731" s="5">
        <f>IF(AND($B6731&lt;&gt;"",$C6731&lt;&gt;"",$B6731&lt;=$C6731),$C6731-$B6731+1,"")</f>
        <v/>
      </c>
      <c r="G6731" s="5">
        <f>IF($F6731="","",$F6731*$D6731)</f>
        <v/>
      </c>
      <c r="H6731" s="42">
        <f>IF($G6731="","",$O6731)</f>
        <v/>
      </c>
      <c r="I6731" s="5">
        <f>IF($G6731="","",$G6731*IF($H6731="",$O6731,$H6731)/100)</f>
        <v/>
      </c>
      <c r="J6731" s="5">
        <f>IF(OR($L6731="",NOT(COUNTIFS($L$2:$L6731,$L6731)=1)),"",SUMIFS($G:$G,$L:$L,$L6731))</f>
        <v/>
      </c>
      <c r="K6731" s="5">
        <f>IF(OR($L6731="",NOT(COUNTIFS($L$2:$L6731,$L6731)=1)),"",SUMIFS($I:$I,$L:$L,$L6731))</f>
        <v/>
      </c>
      <c r="L6731" s="6">
        <f>IF($B6731="","",YEAR($B6731))</f>
        <v/>
      </c>
      <c r="M6731" s="6">
        <f>INT((ROW()-2)/39)+1</f>
        <v/>
      </c>
      <c r="N6731" s="6">
        <f>MOD(ROW()-2,39)+2</f>
        <v/>
      </c>
      <c r="O6731" s="42">
        <f>IF(AND($B6731&lt;&gt;"",$C6731&lt;&gt;"",$B6731&lt;=$C6731),INDEX(Szabalyok!$C:$C,$N6731),"")</f>
        <v/>
      </c>
      <c r="P6731">
        <f>IF(D6731="",P6730,P6730+1)</f>
        <v/>
      </c>
    </row>
    <row r="6732">
      <c r="A6732">
        <f>IF(P6732=P6731,0,P6732)</f>
        <v/>
      </c>
      <c r="B6732" s="41">
        <f>IF($M6732&gt;300,"",IF(OR(INDEX(Bemenet!$E$2:$E$301,$M6732)="",INDEX(Bemenet!$F$2:$F$301,$M6732)=""),"",MAX(INDEX(Bemenet!$E$2:$E$301,$M6732),INDEX(Szabalyok!$A:$A,$N6732))))</f>
        <v/>
      </c>
      <c r="C6732" s="41">
        <f>IF($B6732="","",MIN(INDEX(Bemenet!$F$2:$F$301,$M6732),INDEX(Szabalyok!$B:$B,$N6732)))</f>
        <v/>
      </c>
      <c r="D6732" s="5">
        <f>IF(AND($B6732&lt;&gt;"",$C6732&lt;&gt;"",$B6732&lt;=$C6732),INDEX(Bemenet!$G$2:$G$301,$M6732),"")</f>
        <v/>
      </c>
      <c r="E6732" s="6">
        <f>IF(AND($B6732&lt;&gt;"",$C6732&lt;&gt;"",$B6732&lt;=$C6732),INDEX(Bemenet!$D$2:$D$301,$M6732),"")</f>
        <v/>
      </c>
      <c r="F6732" s="5">
        <f>IF(AND($B6732&lt;&gt;"",$C6732&lt;&gt;"",$B6732&lt;=$C6732),$C6732-$B6732+1,"")</f>
        <v/>
      </c>
      <c r="G6732" s="5">
        <f>IF($F6732="","",$F6732*$D6732)</f>
        <v/>
      </c>
      <c r="H6732" s="42">
        <f>IF($G6732="","",$O6732)</f>
        <v/>
      </c>
      <c r="I6732" s="5">
        <f>IF($G6732="","",$G6732*IF($H6732="",$O6732,$H6732)/100)</f>
        <v/>
      </c>
      <c r="J6732" s="5">
        <f>IF(OR($L6732="",NOT(COUNTIFS($L$2:$L6732,$L6732)=1)),"",SUMIFS($G:$G,$L:$L,$L6732))</f>
        <v/>
      </c>
      <c r="K6732" s="5">
        <f>IF(OR($L6732="",NOT(COUNTIFS($L$2:$L6732,$L6732)=1)),"",SUMIFS($I:$I,$L:$L,$L6732))</f>
        <v/>
      </c>
      <c r="L6732" s="6">
        <f>IF($B6732="","",YEAR($B6732))</f>
        <v/>
      </c>
      <c r="M6732" s="6">
        <f>INT((ROW()-2)/39)+1</f>
        <v/>
      </c>
      <c r="N6732" s="6">
        <f>MOD(ROW()-2,39)+2</f>
        <v/>
      </c>
      <c r="O6732" s="42">
        <f>IF(AND($B6732&lt;&gt;"",$C6732&lt;&gt;"",$B6732&lt;=$C6732),INDEX(Szabalyok!$C:$C,$N6732),"")</f>
        <v/>
      </c>
      <c r="P6732">
        <f>IF(D6732="",P6731,P6731+1)</f>
        <v/>
      </c>
    </row>
    <row r="6733">
      <c r="A6733">
        <f>IF(P6733=P6732,0,P6733)</f>
        <v/>
      </c>
      <c r="B6733" s="41">
        <f>IF($M6733&gt;300,"",IF(OR(INDEX(Bemenet!$E$2:$E$301,$M6733)="",INDEX(Bemenet!$F$2:$F$301,$M6733)=""),"",MAX(INDEX(Bemenet!$E$2:$E$301,$M6733),INDEX(Szabalyok!$A:$A,$N6733))))</f>
        <v/>
      </c>
      <c r="C6733" s="41">
        <f>IF($B6733="","",MIN(INDEX(Bemenet!$F$2:$F$301,$M6733),INDEX(Szabalyok!$B:$B,$N6733)))</f>
        <v/>
      </c>
      <c r="D6733" s="5">
        <f>IF(AND($B6733&lt;&gt;"",$C6733&lt;&gt;"",$B6733&lt;=$C6733),INDEX(Bemenet!$G$2:$G$301,$M6733),"")</f>
        <v/>
      </c>
      <c r="E6733" s="6">
        <f>IF(AND($B6733&lt;&gt;"",$C6733&lt;&gt;"",$B6733&lt;=$C6733),INDEX(Bemenet!$D$2:$D$301,$M6733),"")</f>
        <v/>
      </c>
      <c r="F6733" s="5">
        <f>IF(AND($B6733&lt;&gt;"",$C6733&lt;&gt;"",$B6733&lt;=$C6733),$C6733-$B6733+1,"")</f>
        <v/>
      </c>
      <c r="G6733" s="5">
        <f>IF($F6733="","",$F6733*$D6733)</f>
        <v/>
      </c>
      <c r="H6733" s="42">
        <f>IF($G6733="","",$O6733)</f>
        <v/>
      </c>
      <c r="I6733" s="5">
        <f>IF($G6733="","",$G6733*IF($H6733="",$O6733,$H6733)/100)</f>
        <v/>
      </c>
      <c r="J6733" s="5">
        <f>IF(OR($L6733="",NOT(COUNTIFS($L$2:$L6733,$L6733)=1)),"",SUMIFS($G:$G,$L:$L,$L6733))</f>
        <v/>
      </c>
      <c r="K6733" s="5">
        <f>IF(OR($L6733="",NOT(COUNTIFS($L$2:$L6733,$L6733)=1)),"",SUMIFS($I:$I,$L:$L,$L6733))</f>
        <v/>
      </c>
      <c r="L6733" s="6">
        <f>IF($B6733="","",YEAR($B6733))</f>
        <v/>
      </c>
      <c r="M6733" s="6">
        <f>INT((ROW()-2)/39)+1</f>
        <v/>
      </c>
      <c r="N6733" s="6">
        <f>MOD(ROW()-2,39)+2</f>
        <v/>
      </c>
      <c r="O6733" s="42">
        <f>IF(AND($B6733&lt;&gt;"",$C6733&lt;&gt;"",$B6733&lt;=$C6733),INDEX(Szabalyok!$C:$C,$N6733),"")</f>
        <v/>
      </c>
      <c r="P6733">
        <f>IF(D6733="",P6732,P6732+1)</f>
        <v/>
      </c>
    </row>
    <row r="6734">
      <c r="A6734">
        <f>IF(P6734=P6733,0,P6734)</f>
        <v/>
      </c>
      <c r="B6734" s="41">
        <f>IF($M6734&gt;300,"",IF(OR(INDEX(Bemenet!$E$2:$E$301,$M6734)="",INDEX(Bemenet!$F$2:$F$301,$M6734)=""),"",MAX(INDEX(Bemenet!$E$2:$E$301,$M6734),INDEX(Szabalyok!$A:$A,$N6734))))</f>
        <v/>
      </c>
      <c r="C6734" s="41">
        <f>IF($B6734="","",MIN(INDEX(Bemenet!$F$2:$F$301,$M6734),INDEX(Szabalyok!$B:$B,$N6734)))</f>
        <v/>
      </c>
      <c r="D6734" s="5">
        <f>IF(AND($B6734&lt;&gt;"",$C6734&lt;&gt;"",$B6734&lt;=$C6734),INDEX(Bemenet!$G$2:$G$301,$M6734),"")</f>
        <v/>
      </c>
      <c r="E6734" s="6">
        <f>IF(AND($B6734&lt;&gt;"",$C6734&lt;&gt;"",$B6734&lt;=$C6734),INDEX(Bemenet!$D$2:$D$301,$M6734),"")</f>
        <v/>
      </c>
      <c r="F6734" s="5">
        <f>IF(AND($B6734&lt;&gt;"",$C6734&lt;&gt;"",$B6734&lt;=$C6734),$C6734-$B6734+1,"")</f>
        <v/>
      </c>
      <c r="G6734" s="5">
        <f>IF($F6734="","",$F6734*$D6734)</f>
        <v/>
      </c>
      <c r="H6734" s="42">
        <f>IF($G6734="","",$O6734)</f>
        <v/>
      </c>
      <c r="I6734" s="5">
        <f>IF($G6734="","",$G6734*IF($H6734="",$O6734,$H6734)/100)</f>
        <v/>
      </c>
      <c r="J6734" s="5">
        <f>IF(OR($L6734="",NOT(COUNTIFS($L$2:$L6734,$L6734)=1)),"",SUMIFS($G:$G,$L:$L,$L6734))</f>
        <v/>
      </c>
      <c r="K6734" s="5">
        <f>IF(OR($L6734="",NOT(COUNTIFS($L$2:$L6734,$L6734)=1)),"",SUMIFS($I:$I,$L:$L,$L6734))</f>
        <v/>
      </c>
      <c r="L6734" s="6">
        <f>IF($B6734="","",YEAR($B6734))</f>
        <v/>
      </c>
      <c r="M6734" s="6">
        <f>INT((ROW()-2)/39)+1</f>
        <v/>
      </c>
      <c r="N6734" s="6">
        <f>MOD(ROW()-2,39)+2</f>
        <v/>
      </c>
      <c r="O6734" s="42">
        <f>IF(AND($B6734&lt;&gt;"",$C6734&lt;&gt;"",$B6734&lt;=$C6734),INDEX(Szabalyok!$C:$C,$N6734),"")</f>
        <v/>
      </c>
      <c r="P6734">
        <f>IF(D6734="",P6733,P6733+1)</f>
        <v/>
      </c>
    </row>
    <row r="6735">
      <c r="A6735">
        <f>IF(P6735=P6734,0,P6735)</f>
        <v/>
      </c>
      <c r="B6735" s="41">
        <f>IF($M6735&gt;300,"",IF(OR(INDEX(Bemenet!$E$2:$E$301,$M6735)="",INDEX(Bemenet!$F$2:$F$301,$M6735)=""),"",MAX(INDEX(Bemenet!$E$2:$E$301,$M6735),INDEX(Szabalyok!$A:$A,$N6735))))</f>
        <v/>
      </c>
      <c r="C6735" s="41">
        <f>IF($B6735="","",MIN(INDEX(Bemenet!$F$2:$F$301,$M6735),INDEX(Szabalyok!$B:$B,$N6735)))</f>
        <v/>
      </c>
      <c r="D6735" s="5">
        <f>IF(AND($B6735&lt;&gt;"",$C6735&lt;&gt;"",$B6735&lt;=$C6735),INDEX(Bemenet!$G$2:$G$301,$M6735),"")</f>
        <v/>
      </c>
      <c r="E6735" s="6">
        <f>IF(AND($B6735&lt;&gt;"",$C6735&lt;&gt;"",$B6735&lt;=$C6735),INDEX(Bemenet!$D$2:$D$301,$M6735),"")</f>
        <v/>
      </c>
      <c r="F6735" s="5">
        <f>IF(AND($B6735&lt;&gt;"",$C6735&lt;&gt;"",$B6735&lt;=$C6735),$C6735-$B6735+1,"")</f>
        <v/>
      </c>
      <c r="G6735" s="5">
        <f>IF($F6735="","",$F6735*$D6735)</f>
        <v/>
      </c>
      <c r="H6735" s="42">
        <f>IF($G6735="","",$O6735)</f>
        <v/>
      </c>
      <c r="I6735" s="5">
        <f>IF($G6735="","",$G6735*IF($H6735="",$O6735,$H6735)/100)</f>
        <v/>
      </c>
      <c r="J6735" s="5">
        <f>IF(OR($L6735="",NOT(COUNTIFS($L$2:$L6735,$L6735)=1)),"",SUMIFS($G:$G,$L:$L,$L6735))</f>
        <v/>
      </c>
      <c r="K6735" s="5">
        <f>IF(OR($L6735="",NOT(COUNTIFS($L$2:$L6735,$L6735)=1)),"",SUMIFS($I:$I,$L:$L,$L6735))</f>
        <v/>
      </c>
      <c r="L6735" s="6">
        <f>IF($B6735="","",YEAR($B6735))</f>
        <v/>
      </c>
      <c r="M6735" s="6">
        <f>INT((ROW()-2)/39)+1</f>
        <v/>
      </c>
      <c r="N6735" s="6">
        <f>MOD(ROW()-2,39)+2</f>
        <v/>
      </c>
      <c r="O6735" s="42">
        <f>IF(AND($B6735&lt;&gt;"",$C6735&lt;&gt;"",$B6735&lt;=$C6735),INDEX(Szabalyok!$C:$C,$N6735),"")</f>
        <v/>
      </c>
      <c r="P6735">
        <f>IF(D6735="",P6734,P6734+1)</f>
        <v/>
      </c>
    </row>
    <row r="6736">
      <c r="A6736">
        <f>IF(P6736=P6735,0,P6736)</f>
        <v/>
      </c>
      <c r="B6736" s="41">
        <f>IF($M6736&gt;300,"",IF(OR(INDEX(Bemenet!$E$2:$E$301,$M6736)="",INDEX(Bemenet!$F$2:$F$301,$M6736)=""),"",MAX(INDEX(Bemenet!$E$2:$E$301,$M6736),INDEX(Szabalyok!$A:$A,$N6736))))</f>
        <v/>
      </c>
      <c r="C6736" s="41">
        <f>IF($B6736="","",MIN(INDEX(Bemenet!$F$2:$F$301,$M6736),INDEX(Szabalyok!$B:$B,$N6736)))</f>
        <v/>
      </c>
      <c r="D6736" s="5">
        <f>IF(AND($B6736&lt;&gt;"",$C6736&lt;&gt;"",$B6736&lt;=$C6736),INDEX(Bemenet!$G$2:$G$301,$M6736),"")</f>
        <v/>
      </c>
      <c r="E6736" s="6">
        <f>IF(AND($B6736&lt;&gt;"",$C6736&lt;&gt;"",$B6736&lt;=$C6736),INDEX(Bemenet!$D$2:$D$301,$M6736),"")</f>
        <v/>
      </c>
      <c r="F6736" s="5">
        <f>IF(AND($B6736&lt;&gt;"",$C6736&lt;&gt;"",$B6736&lt;=$C6736),$C6736-$B6736+1,"")</f>
        <v/>
      </c>
      <c r="G6736" s="5">
        <f>IF($F6736="","",$F6736*$D6736)</f>
        <v/>
      </c>
      <c r="H6736" s="42">
        <f>IF($G6736="","",$O6736)</f>
        <v/>
      </c>
      <c r="I6736" s="5">
        <f>IF($G6736="","",$G6736*IF($H6736="",$O6736,$H6736)/100)</f>
        <v/>
      </c>
      <c r="J6736" s="5">
        <f>IF(OR($L6736="",NOT(COUNTIFS($L$2:$L6736,$L6736)=1)),"",SUMIFS($G:$G,$L:$L,$L6736))</f>
        <v/>
      </c>
      <c r="K6736" s="5">
        <f>IF(OR($L6736="",NOT(COUNTIFS($L$2:$L6736,$L6736)=1)),"",SUMIFS($I:$I,$L:$L,$L6736))</f>
        <v/>
      </c>
      <c r="L6736" s="6">
        <f>IF($B6736="","",YEAR($B6736))</f>
        <v/>
      </c>
      <c r="M6736" s="6">
        <f>INT((ROW()-2)/39)+1</f>
        <v/>
      </c>
      <c r="N6736" s="6">
        <f>MOD(ROW()-2,39)+2</f>
        <v/>
      </c>
      <c r="O6736" s="42">
        <f>IF(AND($B6736&lt;&gt;"",$C6736&lt;&gt;"",$B6736&lt;=$C6736),INDEX(Szabalyok!$C:$C,$N6736),"")</f>
        <v/>
      </c>
      <c r="P6736">
        <f>IF(D6736="",P6735,P6735+1)</f>
        <v/>
      </c>
    </row>
    <row r="6737">
      <c r="A6737">
        <f>IF(P6737=P6736,0,P6737)</f>
        <v/>
      </c>
      <c r="B6737" s="41">
        <f>IF($M6737&gt;300,"",IF(OR(INDEX(Bemenet!$E$2:$E$301,$M6737)="",INDEX(Bemenet!$F$2:$F$301,$M6737)=""),"",MAX(INDEX(Bemenet!$E$2:$E$301,$M6737),INDEX(Szabalyok!$A:$A,$N6737))))</f>
        <v/>
      </c>
      <c r="C6737" s="41">
        <f>IF($B6737="","",MIN(INDEX(Bemenet!$F$2:$F$301,$M6737),INDEX(Szabalyok!$B:$B,$N6737)))</f>
        <v/>
      </c>
      <c r="D6737" s="5">
        <f>IF(AND($B6737&lt;&gt;"",$C6737&lt;&gt;"",$B6737&lt;=$C6737),INDEX(Bemenet!$G$2:$G$301,$M6737),"")</f>
        <v/>
      </c>
      <c r="E6737" s="6">
        <f>IF(AND($B6737&lt;&gt;"",$C6737&lt;&gt;"",$B6737&lt;=$C6737),INDEX(Bemenet!$D$2:$D$301,$M6737),"")</f>
        <v/>
      </c>
      <c r="F6737" s="5">
        <f>IF(AND($B6737&lt;&gt;"",$C6737&lt;&gt;"",$B6737&lt;=$C6737),$C6737-$B6737+1,"")</f>
        <v/>
      </c>
      <c r="G6737" s="5">
        <f>IF($F6737="","",$F6737*$D6737)</f>
        <v/>
      </c>
      <c r="H6737" s="42">
        <f>IF($G6737="","",$O6737)</f>
        <v/>
      </c>
      <c r="I6737" s="5">
        <f>IF($G6737="","",$G6737*IF($H6737="",$O6737,$H6737)/100)</f>
        <v/>
      </c>
      <c r="J6737" s="5">
        <f>IF(OR($L6737="",NOT(COUNTIFS($L$2:$L6737,$L6737)=1)),"",SUMIFS($G:$G,$L:$L,$L6737))</f>
        <v/>
      </c>
      <c r="K6737" s="5">
        <f>IF(OR($L6737="",NOT(COUNTIFS($L$2:$L6737,$L6737)=1)),"",SUMIFS($I:$I,$L:$L,$L6737))</f>
        <v/>
      </c>
      <c r="L6737" s="6">
        <f>IF($B6737="","",YEAR($B6737))</f>
        <v/>
      </c>
      <c r="M6737" s="6">
        <f>INT((ROW()-2)/39)+1</f>
        <v/>
      </c>
      <c r="N6737" s="6">
        <f>MOD(ROW()-2,39)+2</f>
        <v/>
      </c>
      <c r="O6737" s="42">
        <f>IF(AND($B6737&lt;&gt;"",$C6737&lt;&gt;"",$B6737&lt;=$C6737),INDEX(Szabalyok!$C:$C,$N6737),"")</f>
        <v/>
      </c>
      <c r="P6737">
        <f>IF(D6737="",P6736,P6736+1)</f>
        <v/>
      </c>
    </row>
    <row r="6738">
      <c r="A6738">
        <f>IF(P6738=P6737,0,P6738)</f>
        <v/>
      </c>
      <c r="B6738" s="41">
        <f>IF($M6738&gt;300,"",IF(OR(INDEX(Bemenet!$E$2:$E$301,$M6738)="",INDEX(Bemenet!$F$2:$F$301,$M6738)=""),"",MAX(INDEX(Bemenet!$E$2:$E$301,$M6738),INDEX(Szabalyok!$A:$A,$N6738))))</f>
        <v/>
      </c>
      <c r="C6738" s="41">
        <f>IF($B6738="","",MIN(INDEX(Bemenet!$F$2:$F$301,$M6738),INDEX(Szabalyok!$B:$B,$N6738)))</f>
        <v/>
      </c>
      <c r="D6738" s="5">
        <f>IF(AND($B6738&lt;&gt;"",$C6738&lt;&gt;"",$B6738&lt;=$C6738),INDEX(Bemenet!$G$2:$G$301,$M6738),"")</f>
        <v/>
      </c>
      <c r="E6738" s="6">
        <f>IF(AND($B6738&lt;&gt;"",$C6738&lt;&gt;"",$B6738&lt;=$C6738),INDEX(Bemenet!$D$2:$D$301,$M6738),"")</f>
        <v/>
      </c>
      <c r="F6738" s="5">
        <f>IF(AND($B6738&lt;&gt;"",$C6738&lt;&gt;"",$B6738&lt;=$C6738),$C6738-$B6738+1,"")</f>
        <v/>
      </c>
      <c r="G6738" s="5">
        <f>IF($F6738="","",$F6738*$D6738)</f>
        <v/>
      </c>
      <c r="H6738" s="42">
        <f>IF($G6738="","",$O6738)</f>
        <v/>
      </c>
      <c r="I6738" s="5">
        <f>IF($G6738="","",$G6738*IF($H6738="",$O6738,$H6738)/100)</f>
        <v/>
      </c>
      <c r="J6738" s="5">
        <f>IF(OR($L6738="",NOT(COUNTIFS($L$2:$L6738,$L6738)=1)),"",SUMIFS($G:$G,$L:$L,$L6738))</f>
        <v/>
      </c>
      <c r="K6738" s="5">
        <f>IF(OR($L6738="",NOT(COUNTIFS($L$2:$L6738,$L6738)=1)),"",SUMIFS($I:$I,$L:$L,$L6738))</f>
        <v/>
      </c>
      <c r="L6738" s="6">
        <f>IF($B6738="","",YEAR($B6738))</f>
        <v/>
      </c>
      <c r="M6738" s="6">
        <f>INT((ROW()-2)/39)+1</f>
        <v/>
      </c>
      <c r="N6738" s="6">
        <f>MOD(ROW()-2,39)+2</f>
        <v/>
      </c>
      <c r="O6738" s="42">
        <f>IF(AND($B6738&lt;&gt;"",$C6738&lt;&gt;"",$B6738&lt;=$C6738),INDEX(Szabalyok!$C:$C,$N6738),"")</f>
        <v/>
      </c>
      <c r="P6738">
        <f>IF(D6738="",P6737,P6737+1)</f>
        <v/>
      </c>
    </row>
    <row r="6739">
      <c r="A6739">
        <f>IF(P6739=P6738,0,P6739)</f>
        <v/>
      </c>
      <c r="B6739" s="41">
        <f>IF($M6739&gt;300,"",IF(OR(INDEX(Bemenet!$E$2:$E$301,$M6739)="",INDEX(Bemenet!$F$2:$F$301,$M6739)=""),"",MAX(INDEX(Bemenet!$E$2:$E$301,$M6739),INDEX(Szabalyok!$A:$A,$N6739))))</f>
        <v/>
      </c>
      <c r="C6739" s="41">
        <f>IF($B6739="","",MIN(INDEX(Bemenet!$F$2:$F$301,$M6739),INDEX(Szabalyok!$B:$B,$N6739)))</f>
        <v/>
      </c>
      <c r="D6739" s="5">
        <f>IF(AND($B6739&lt;&gt;"",$C6739&lt;&gt;"",$B6739&lt;=$C6739),INDEX(Bemenet!$G$2:$G$301,$M6739),"")</f>
        <v/>
      </c>
      <c r="E6739" s="6">
        <f>IF(AND($B6739&lt;&gt;"",$C6739&lt;&gt;"",$B6739&lt;=$C6739),INDEX(Bemenet!$D$2:$D$301,$M6739),"")</f>
        <v/>
      </c>
      <c r="F6739" s="5">
        <f>IF(AND($B6739&lt;&gt;"",$C6739&lt;&gt;"",$B6739&lt;=$C6739),$C6739-$B6739+1,"")</f>
        <v/>
      </c>
      <c r="G6739" s="5">
        <f>IF($F6739="","",$F6739*$D6739)</f>
        <v/>
      </c>
      <c r="H6739" s="42">
        <f>IF($G6739="","",$O6739)</f>
        <v/>
      </c>
      <c r="I6739" s="5">
        <f>IF($G6739="","",$G6739*IF($H6739="",$O6739,$H6739)/100)</f>
        <v/>
      </c>
      <c r="J6739" s="5">
        <f>IF(OR($L6739="",NOT(COUNTIFS($L$2:$L6739,$L6739)=1)),"",SUMIFS($G:$G,$L:$L,$L6739))</f>
        <v/>
      </c>
      <c r="K6739" s="5">
        <f>IF(OR($L6739="",NOT(COUNTIFS($L$2:$L6739,$L6739)=1)),"",SUMIFS($I:$I,$L:$L,$L6739))</f>
        <v/>
      </c>
      <c r="L6739" s="6">
        <f>IF($B6739="","",YEAR($B6739))</f>
        <v/>
      </c>
      <c r="M6739" s="6">
        <f>INT((ROW()-2)/39)+1</f>
        <v/>
      </c>
      <c r="N6739" s="6">
        <f>MOD(ROW()-2,39)+2</f>
        <v/>
      </c>
      <c r="O6739" s="42">
        <f>IF(AND($B6739&lt;&gt;"",$C6739&lt;&gt;"",$B6739&lt;=$C6739),INDEX(Szabalyok!$C:$C,$N6739),"")</f>
        <v/>
      </c>
      <c r="P6739">
        <f>IF(D6739="",P6738,P6738+1)</f>
        <v/>
      </c>
    </row>
    <row r="6740">
      <c r="A6740">
        <f>IF(P6740=P6739,0,P6740)</f>
        <v/>
      </c>
      <c r="B6740" s="41">
        <f>IF($M6740&gt;300,"",IF(OR(INDEX(Bemenet!$E$2:$E$301,$M6740)="",INDEX(Bemenet!$F$2:$F$301,$M6740)=""),"",MAX(INDEX(Bemenet!$E$2:$E$301,$M6740),INDEX(Szabalyok!$A:$A,$N6740))))</f>
        <v/>
      </c>
      <c r="C6740" s="41">
        <f>IF($B6740="","",MIN(INDEX(Bemenet!$F$2:$F$301,$M6740),INDEX(Szabalyok!$B:$B,$N6740)))</f>
        <v/>
      </c>
      <c r="D6740" s="5">
        <f>IF(AND($B6740&lt;&gt;"",$C6740&lt;&gt;"",$B6740&lt;=$C6740),INDEX(Bemenet!$G$2:$G$301,$M6740),"")</f>
        <v/>
      </c>
      <c r="E6740" s="6">
        <f>IF(AND($B6740&lt;&gt;"",$C6740&lt;&gt;"",$B6740&lt;=$C6740),INDEX(Bemenet!$D$2:$D$301,$M6740),"")</f>
        <v/>
      </c>
      <c r="F6740" s="5">
        <f>IF(AND($B6740&lt;&gt;"",$C6740&lt;&gt;"",$B6740&lt;=$C6740),$C6740-$B6740+1,"")</f>
        <v/>
      </c>
      <c r="G6740" s="5">
        <f>IF($F6740="","",$F6740*$D6740)</f>
        <v/>
      </c>
      <c r="H6740" s="42">
        <f>IF($G6740="","",$O6740)</f>
        <v/>
      </c>
      <c r="I6740" s="5">
        <f>IF($G6740="","",$G6740*IF($H6740="",$O6740,$H6740)/100)</f>
        <v/>
      </c>
      <c r="J6740" s="5">
        <f>IF(OR($L6740="",NOT(COUNTIFS($L$2:$L6740,$L6740)=1)),"",SUMIFS($G:$G,$L:$L,$L6740))</f>
        <v/>
      </c>
      <c r="K6740" s="5">
        <f>IF(OR($L6740="",NOT(COUNTIFS($L$2:$L6740,$L6740)=1)),"",SUMIFS($I:$I,$L:$L,$L6740))</f>
        <v/>
      </c>
      <c r="L6740" s="6">
        <f>IF($B6740="","",YEAR($B6740))</f>
        <v/>
      </c>
      <c r="M6740" s="6">
        <f>INT((ROW()-2)/39)+1</f>
        <v/>
      </c>
      <c r="N6740" s="6">
        <f>MOD(ROW()-2,39)+2</f>
        <v/>
      </c>
      <c r="O6740" s="42">
        <f>IF(AND($B6740&lt;&gt;"",$C6740&lt;&gt;"",$B6740&lt;=$C6740),INDEX(Szabalyok!$C:$C,$N6740),"")</f>
        <v/>
      </c>
      <c r="P6740">
        <f>IF(D6740="",P6739,P6739+1)</f>
        <v/>
      </c>
    </row>
    <row r="6741">
      <c r="A6741">
        <f>IF(P6741=P6740,0,P6741)</f>
        <v/>
      </c>
      <c r="B6741" s="41">
        <f>IF($M6741&gt;300,"",IF(OR(INDEX(Bemenet!$E$2:$E$301,$M6741)="",INDEX(Bemenet!$F$2:$F$301,$M6741)=""),"",MAX(INDEX(Bemenet!$E$2:$E$301,$M6741),INDEX(Szabalyok!$A:$A,$N6741))))</f>
        <v/>
      </c>
      <c r="C6741" s="41">
        <f>IF($B6741="","",MIN(INDEX(Bemenet!$F$2:$F$301,$M6741),INDEX(Szabalyok!$B:$B,$N6741)))</f>
        <v/>
      </c>
      <c r="D6741" s="5">
        <f>IF(AND($B6741&lt;&gt;"",$C6741&lt;&gt;"",$B6741&lt;=$C6741),INDEX(Bemenet!$G$2:$G$301,$M6741),"")</f>
        <v/>
      </c>
      <c r="E6741" s="6">
        <f>IF(AND($B6741&lt;&gt;"",$C6741&lt;&gt;"",$B6741&lt;=$C6741),INDEX(Bemenet!$D$2:$D$301,$M6741),"")</f>
        <v/>
      </c>
      <c r="F6741" s="5">
        <f>IF(AND($B6741&lt;&gt;"",$C6741&lt;&gt;"",$B6741&lt;=$C6741),$C6741-$B6741+1,"")</f>
        <v/>
      </c>
      <c r="G6741" s="5">
        <f>IF($F6741="","",$F6741*$D6741)</f>
        <v/>
      </c>
      <c r="H6741" s="42">
        <f>IF($G6741="","",$O6741)</f>
        <v/>
      </c>
      <c r="I6741" s="5">
        <f>IF($G6741="","",$G6741*IF($H6741="",$O6741,$H6741)/100)</f>
        <v/>
      </c>
      <c r="J6741" s="5">
        <f>IF(OR($L6741="",NOT(COUNTIFS($L$2:$L6741,$L6741)=1)),"",SUMIFS($G:$G,$L:$L,$L6741))</f>
        <v/>
      </c>
      <c r="K6741" s="5">
        <f>IF(OR($L6741="",NOT(COUNTIFS($L$2:$L6741,$L6741)=1)),"",SUMIFS($I:$I,$L:$L,$L6741))</f>
        <v/>
      </c>
      <c r="L6741" s="6">
        <f>IF($B6741="","",YEAR($B6741))</f>
        <v/>
      </c>
      <c r="M6741" s="6">
        <f>INT((ROW()-2)/39)+1</f>
        <v/>
      </c>
      <c r="N6741" s="6">
        <f>MOD(ROW()-2,39)+2</f>
        <v/>
      </c>
      <c r="O6741" s="42">
        <f>IF(AND($B6741&lt;&gt;"",$C6741&lt;&gt;"",$B6741&lt;=$C6741),INDEX(Szabalyok!$C:$C,$N6741),"")</f>
        <v/>
      </c>
      <c r="P6741">
        <f>IF(D6741="",P6740,P6740+1)</f>
        <v/>
      </c>
    </row>
    <row r="6742">
      <c r="A6742">
        <f>IF(P6742=P6741,0,P6742)</f>
        <v/>
      </c>
      <c r="B6742" s="41">
        <f>IF($M6742&gt;300,"",IF(OR(INDEX(Bemenet!$E$2:$E$301,$M6742)="",INDEX(Bemenet!$F$2:$F$301,$M6742)=""),"",MAX(INDEX(Bemenet!$E$2:$E$301,$M6742),INDEX(Szabalyok!$A:$A,$N6742))))</f>
        <v/>
      </c>
      <c r="C6742" s="41">
        <f>IF($B6742="","",MIN(INDEX(Bemenet!$F$2:$F$301,$M6742),INDEX(Szabalyok!$B:$B,$N6742)))</f>
        <v/>
      </c>
      <c r="D6742" s="5">
        <f>IF(AND($B6742&lt;&gt;"",$C6742&lt;&gt;"",$B6742&lt;=$C6742),INDEX(Bemenet!$G$2:$G$301,$M6742),"")</f>
        <v/>
      </c>
      <c r="E6742" s="6">
        <f>IF(AND($B6742&lt;&gt;"",$C6742&lt;&gt;"",$B6742&lt;=$C6742),INDEX(Bemenet!$D$2:$D$301,$M6742),"")</f>
        <v/>
      </c>
      <c r="F6742" s="5">
        <f>IF(AND($B6742&lt;&gt;"",$C6742&lt;&gt;"",$B6742&lt;=$C6742),$C6742-$B6742+1,"")</f>
        <v/>
      </c>
      <c r="G6742" s="5">
        <f>IF($F6742="","",$F6742*$D6742)</f>
        <v/>
      </c>
      <c r="H6742" s="42">
        <f>IF($G6742="","",$O6742)</f>
        <v/>
      </c>
      <c r="I6742" s="5">
        <f>IF($G6742="","",$G6742*IF($H6742="",$O6742,$H6742)/100)</f>
        <v/>
      </c>
      <c r="J6742" s="5">
        <f>IF(OR($L6742="",NOT(COUNTIFS($L$2:$L6742,$L6742)=1)),"",SUMIFS($G:$G,$L:$L,$L6742))</f>
        <v/>
      </c>
      <c r="K6742" s="5">
        <f>IF(OR($L6742="",NOT(COUNTIFS($L$2:$L6742,$L6742)=1)),"",SUMIFS($I:$I,$L:$L,$L6742))</f>
        <v/>
      </c>
      <c r="L6742" s="6">
        <f>IF($B6742="","",YEAR($B6742))</f>
        <v/>
      </c>
      <c r="M6742" s="6">
        <f>INT((ROW()-2)/39)+1</f>
        <v/>
      </c>
      <c r="N6742" s="6">
        <f>MOD(ROW()-2,39)+2</f>
        <v/>
      </c>
      <c r="O6742" s="42">
        <f>IF(AND($B6742&lt;&gt;"",$C6742&lt;&gt;"",$B6742&lt;=$C6742),INDEX(Szabalyok!$C:$C,$N6742),"")</f>
        <v/>
      </c>
      <c r="P6742">
        <f>IF(D6742="",P6741,P6741+1)</f>
        <v/>
      </c>
    </row>
    <row r="6743">
      <c r="A6743">
        <f>IF(P6743=P6742,0,P6743)</f>
        <v/>
      </c>
      <c r="B6743" s="41">
        <f>IF($M6743&gt;300,"",IF(OR(INDEX(Bemenet!$E$2:$E$301,$M6743)="",INDEX(Bemenet!$F$2:$F$301,$M6743)=""),"",MAX(INDEX(Bemenet!$E$2:$E$301,$M6743),INDEX(Szabalyok!$A:$A,$N6743))))</f>
        <v/>
      </c>
      <c r="C6743" s="41">
        <f>IF($B6743="","",MIN(INDEX(Bemenet!$F$2:$F$301,$M6743),INDEX(Szabalyok!$B:$B,$N6743)))</f>
        <v/>
      </c>
      <c r="D6743" s="5">
        <f>IF(AND($B6743&lt;&gt;"",$C6743&lt;&gt;"",$B6743&lt;=$C6743),INDEX(Bemenet!$G$2:$G$301,$M6743),"")</f>
        <v/>
      </c>
      <c r="E6743" s="6">
        <f>IF(AND($B6743&lt;&gt;"",$C6743&lt;&gt;"",$B6743&lt;=$C6743),INDEX(Bemenet!$D$2:$D$301,$M6743),"")</f>
        <v/>
      </c>
      <c r="F6743" s="5">
        <f>IF(AND($B6743&lt;&gt;"",$C6743&lt;&gt;"",$B6743&lt;=$C6743),$C6743-$B6743+1,"")</f>
        <v/>
      </c>
      <c r="G6743" s="5">
        <f>IF($F6743="","",$F6743*$D6743)</f>
        <v/>
      </c>
      <c r="H6743" s="42">
        <f>IF($G6743="","",$O6743)</f>
        <v/>
      </c>
      <c r="I6743" s="5">
        <f>IF($G6743="","",$G6743*IF($H6743="",$O6743,$H6743)/100)</f>
        <v/>
      </c>
      <c r="J6743" s="5">
        <f>IF(OR($L6743="",NOT(COUNTIFS($L$2:$L6743,$L6743)=1)),"",SUMIFS($G:$G,$L:$L,$L6743))</f>
        <v/>
      </c>
      <c r="K6743" s="5">
        <f>IF(OR($L6743="",NOT(COUNTIFS($L$2:$L6743,$L6743)=1)),"",SUMIFS($I:$I,$L:$L,$L6743))</f>
        <v/>
      </c>
      <c r="L6743" s="6">
        <f>IF($B6743="","",YEAR($B6743))</f>
        <v/>
      </c>
      <c r="M6743" s="6">
        <f>INT((ROW()-2)/39)+1</f>
        <v/>
      </c>
      <c r="N6743" s="6">
        <f>MOD(ROW()-2,39)+2</f>
        <v/>
      </c>
      <c r="O6743" s="42">
        <f>IF(AND($B6743&lt;&gt;"",$C6743&lt;&gt;"",$B6743&lt;=$C6743),INDEX(Szabalyok!$C:$C,$N6743),"")</f>
        <v/>
      </c>
      <c r="P6743">
        <f>IF(D6743="",P6742,P6742+1)</f>
        <v/>
      </c>
    </row>
    <row r="6744">
      <c r="A6744">
        <f>IF(P6744=P6743,0,P6744)</f>
        <v/>
      </c>
      <c r="B6744" s="41">
        <f>IF($M6744&gt;300,"",IF(OR(INDEX(Bemenet!$E$2:$E$301,$M6744)="",INDEX(Bemenet!$F$2:$F$301,$M6744)=""),"",MAX(INDEX(Bemenet!$E$2:$E$301,$M6744),INDEX(Szabalyok!$A:$A,$N6744))))</f>
        <v/>
      </c>
      <c r="C6744" s="41">
        <f>IF($B6744="","",MIN(INDEX(Bemenet!$F$2:$F$301,$M6744),INDEX(Szabalyok!$B:$B,$N6744)))</f>
        <v/>
      </c>
      <c r="D6744" s="5">
        <f>IF(AND($B6744&lt;&gt;"",$C6744&lt;&gt;"",$B6744&lt;=$C6744),INDEX(Bemenet!$G$2:$G$301,$M6744),"")</f>
        <v/>
      </c>
      <c r="E6744" s="6">
        <f>IF(AND($B6744&lt;&gt;"",$C6744&lt;&gt;"",$B6744&lt;=$C6744),INDEX(Bemenet!$D$2:$D$301,$M6744),"")</f>
        <v/>
      </c>
      <c r="F6744" s="5">
        <f>IF(AND($B6744&lt;&gt;"",$C6744&lt;&gt;"",$B6744&lt;=$C6744),$C6744-$B6744+1,"")</f>
        <v/>
      </c>
      <c r="G6744" s="5">
        <f>IF($F6744="","",$F6744*$D6744)</f>
        <v/>
      </c>
      <c r="H6744" s="42">
        <f>IF($G6744="","",$O6744)</f>
        <v/>
      </c>
      <c r="I6744" s="5">
        <f>IF($G6744="","",$G6744*IF($H6744="",$O6744,$H6744)/100)</f>
        <v/>
      </c>
      <c r="J6744" s="5">
        <f>IF(OR($L6744="",NOT(COUNTIFS($L$2:$L6744,$L6744)=1)),"",SUMIFS($G:$G,$L:$L,$L6744))</f>
        <v/>
      </c>
      <c r="K6744" s="5">
        <f>IF(OR($L6744="",NOT(COUNTIFS($L$2:$L6744,$L6744)=1)),"",SUMIFS($I:$I,$L:$L,$L6744))</f>
        <v/>
      </c>
      <c r="L6744" s="6">
        <f>IF($B6744="","",YEAR($B6744))</f>
        <v/>
      </c>
      <c r="M6744" s="6">
        <f>INT((ROW()-2)/39)+1</f>
        <v/>
      </c>
      <c r="N6744" s="6">
        <f>MOD(ROW()-2,39)+2</f>
        <v/>
      </c>
      <c r="O6744" s="42">
        <f>IF(AND($B6744&lt;&gt;"",$C6744&lt;&gt;"",$B6744&lt;=$C6744),INDEX(Szabalyok!$C:$C,$N6744),"")</f>
        <v/>
      </c>
      <c r="P6744">
        <f>IF(D6744="",P6743,P6743+1)</f>
        <v/>
      </c>
    </row>
    <row r="6745">
      <c r="A6745">
        <f>IF(P6745=P6744,0,P6745)</f>
        <v/>
      </c>
      <c r="B6745" s="41">
        <f>IF($M6745&gt;300,"",IF(OR(INDEX(Bemenet!$E$2:$E$301,$M6745)="",INDEX(Bemenet!$F$2:$F$301,$M6745)=""),"",MAX(INDEX(Bemenet!$E$2:$E$301,$M6745),INDEX(Szabalyok!$A:$A,$N6745))))</f>
        <v/>
      </c>
      <c r="C6745" s="41">
        <f>IF($B6745="","",MIN(INDEX(Bemenet!$F$2:$F$301,$M6745),INDEX(Szabalyok!$B:$B,$N6745)))</f>
        <v/>
      </c>
      <c r="D6745" s="5">
        <f>IF(AND($B6745&lt;&gt;"",$C6745&lt;&gt;"",$B6745&lt;=$C6745),INDEX(Bemenet!$G$2:$G$301,$M6745),"")</f>
        <v/>
      </c>
      <c r="E6745" s="6">
        <f>IF(AND($B6745&lt;&gt;"",$C6745&lt;&gt;"",$B6745&lt;=$C6745),INDEX(Bemenet!$D$2:$D$301,$M6745),"")</f>
        <v/>
      </c>
      <c r="F6745" s="5">
        <f>IF(AND($B6745&lt;&gt;"",$C6745&lt;&gt;"",$B6745&lt;=$C6745),$C6745-$B6745+1,"")</f>
        <v/>
      </c>
      <c r="G6745" s="5">
        <f>IF($F6745="","",$F6745*$D6745)</f>
        <v/>
      </c>
      <c r="H6745" s="42">
        <f>IF($G6745="","",$O6745)</f>
        <v/>
      </c>
      <c r="I6745" s="5">
        <f>IF($G6745="","",$G6745*IF($H6745="",$O6745,$H6745)/100)</f>
        <v/>
      </c>
      <c r="J6745" s="5">
        <f>IF(OR($L6745="",NOT(COUNTIFS($L$2:$L6745,$L6745)=1)),"",SUMIFS($G:$G,$L:$L,$L6745))</f>
        <v/>
      </c>
      <c r="K6745" s="5">
        <f>IF(OR($L6745="",NOT(COUNTIFS($L$2:$L6745,$L6745)=1)),"",SUMIFS($I:$I,$L:$L,$L6745))</f>
        <v/>
      </c>
      <c r="L6745" s="6">
        <f>IF($B6745="","",YEAR($B6745))</f>
        <v/>
      </c>
      <c r="M6745" s="6">
        <f>INT((ROW()-2)/39)+1</f>
        <v/>
      </c>
      <c r="N6745" s="6">
        <f>MOD(ROW()-2,39)+2</f>
        <v/>
      </c>
      <c r="O6745" s="42">
        <f>IF(AND($B6745&lt;&gt;"",$C6745&lt;&gt;"",$B6745&lt;=$C6745),INDEX(Szabalyok!$C:$C,$N6745),"")</f>
        <v/>
      </c>
      <c r="P6745">
        <f>IF(D6745="",P6744,P6744+1)</f>
        <v/>
      </c>
    </row>
    <row r="6746">
      <c r="A6746">
        <f>IF(P6746=P6745,0,P6746)</f>
        <v/>
      </c>
      <c r="B6746" s="41">
        <f>IF($M6746&gt;300,"",IF(OR(INDEX(Bemenet!$E$2:$E$301,$M6746)="",INDEX(Bemenet!$F$2:$F$301,$M6746)=""),"",MAX(INDEX(Bemenet!$E$2:$E$301,$M6746),INDEX(Szabalyok!$A:$A,$N6746))))</f>
        <v/>
      </c>
      <c r="C6746" s="41">
        <f>IF($B6746="","",MIN(INDEX(Bemenet!$F$2:$F$301,$M6746),INDEX(Szabalyok!$B:$B,$N6746)))</f>
        <v/>
      </c>
      <c r="D6746" s="5">
        <f>IF(AND($B6746&lt;&gt;"",$C6746&lt;&gt;"",$B6746&lt;=$C6746),INDEX(Bemenet!$G$2:$G$301,$M6746),"")</f>
        <v/>
      </c>
      <c r="E6746" s="6">
        <f>IF(AND($B6746&lt;&gt;"",$C6746&lt;&gt;"",$B6746&lt;=$C6746),INDEX(Bemenet!$D$2:$D$301,$M6746),"")</f>
        <v/>
      </c>
      <c r="F6746" s="5">
        <f>IF(AND($B6746&lt;&gt;"",$C6746&lt;&gt;"",$B6746&lt;=$C6746),$C6746-$B6746+1,"")</f>
        <v/>
      </c>
      <c r="G6746" s="5">
        <f>IF($F6746="","",$F6746*$D6746)</f>
        <v/>
      </c>
      <c r="H6746" s="42">
        <f>IF($G6746="","",$O6746)</f>
        <v/>
      </c>
      <c r="I6746" s="5">
        <f>IF($G6746="","",$G6746*IF($H6746="",$O6746,$H6746)/100)</f>
        <v/>
      </c>
      <c r="J6746" s="5">
        <f>IF(OR($L6746="",NOT(COUNTIFS($L$2:$L6746,$L6746)=1)),"",SUMIFS($G:$G,$L:$L,$L6746))</f>
        <v/>
      </c>
      <c r="K6746" s="5">
        <f>IF(OR($L6746="",NOT(COUNTIFS($L$2:$L6746,$L6746)=1)),"",SUMIFS($I:$I,$L:$L,$L6746))</f>
        <v/>
      </c>
      <c r="L6746" s="6">
        <f>IF($B6746="","",YEAR($B6746))</f>
        <v/>
      </c>
      <c r="M6746" s="6">
        <f>INT((ROW()-2)/39)+1</f>
        <v/>
      </c>
      <c r="N6746" s="6">
        <f>MOD(ROW()-2,39)+2</f>
        <v/>
      </c>
      <c r="O6746" s="42">
        <f>IF(AND($B6746&lt;&gt;"",$C6746&lt;&gt;"",$B6746&lt;=$C6746),INDEX(Szabalyok!$C:$C,$N6746),"")</f>
        <v/>
      </c>
      <c r="P6746">
        <f>IF(D6746="",P6745,P6745+1)</f>
        <v/>
      </c>
    </row>
    <row r="6747">
      <c r="A6747">
        <f>IF(P6747=P6746,0,P6747)</f>
        <v/>
      </c>
      <c r="B6747" s="41">
        <f>IF($M6747&gt;300,"",IF(OR(INDEX(Bemenet!$E$2:$E$301,$M6747)="",INDEX(Bemenet!$F$2:$F$301,$M6747)=""),"",MAX(INDEX(Bemenet!$E$2:$E$301,$M6747),INDEX(Szabalyok!$A:$A,$N6747))))</f>
        <v/>
      </c>
      <c r="C6747" s="41">
        <f>IF($B6747="","",MIN(INDEX(Bemenet!$F$2:$F$301,$M6747),INDEX(Szabalyok!$B:$B,$N6747)))</f>
        <v/>
      </c>
      <c r="D6747" s="5">
        <f>IF(AND($B6747&lt;&gt;"",$C6747&lt;&gt;"",$B6747&lt;=$C6747),INDEX(Bemenet!$G$2:$G$301,$M6747),"")</f>
        <v/>
      </c>
      <c r="E6747" s="6">
        <f>IF(AND($B6747&lt;&gt;"",$C6747&lt;&gt;"",$B6747&lt;=$C6747),INDEX(Bemenet!$D$2:$D$301,$M6747),"")</f>
        <v/>
      </c>
      <c r="F6747" s="5">
        <f>IF(AND($B6747&lt;&gt;"",$C6747&lt;&gt;"",$B6747&lt;=$C6747),$C6747-$B6747+1,"")</f>
        <v/>
      </c>
      <c r="G6747" s="5">
        <f>IF($F6747="","",$F6747*$D6747)</f>
        <v/>
      </c>
      <c r="H6747" s="42">
        <f>IF($G6747="","",$O6747)</f>
        <v/>
      </c>
      <c r="I6747" s="5">
        <f>IF($G6747="","",$G6747*IF($H6747="",$O6747,$H6747)/100)</f>
        <v/>
      </c>
      <c r="J6747" s="5">
        <f>IF(OR($L6747="",NOT(COUNTIFS($L$2:$L6747,$L6747)=1)),"",SUMIFS($G:$G,$L:$L,$L6747))</f>
        <v/>
      </c>
      <c r="K6747" s="5">
        <f>IF(OR($L6747="",NOT(COUNTIFS($L$2:$L6747,$L6747)=1)),"",SUMIFS($I:$I,$L:$L,$L6747))</f>
        <v/>
      </c>
      <c r="L6747" s="6">
        <f>IF($B6747="","",YEAR($B6747))</f>
        <v/>
      </c>
      <c r="M6747" s="6">
        <f>INT((ROW()-2)/39)+1</f>
        <v/>
      </c>
      <c r="N6747" s="6">
        <f>MOD(ROW()-2,39)+2</f>
        <v/>
      </c>
      <c r="O6747" s="42">
        <f>IF(AND($B6747&lt;&gt;"",$C6747&lt;&gt;"",$B6747&lt;=$C6747),INDEX(Szabalyok!$C:$C,$N6747),"")</f>
        <v/>
      </c>
      <c r="P6747">
        <f>IF(D6747="",P6746,P6746+1)</f>
        <v/>
      </c>
    </row>
    <row r="6748">
      <c r="A6748">
        <f>IF(P6748=P6747,0,P6748)</f>
        <v/>
      </c>
      <c r="B6748" s="41">
        <f>IF($M6748&gt;300,"",IF(OR(INDEX(Bemenet!$E$2:$E$301,$M6748)="",INDEX(Bemenet!$F$2:$F$301,$M6748)=""),"",MAX(INDEX(Bemenet!$E$2:$E$301,$M6748),INDEX(Szabalyok!$A:$A,$N6748))))</f>
        <v/>
      </c>
      <c r="C6748" s="41">
        <f>IF($B6748="","",MIN(INDEX(Bemenet!$F$2:$F$301,$M6748),INDEX(Szabalyok!$B:$B,$N6748)))</f>
        <v/>
      </c>
      <c r="D6748" s="5">
        <f>IF(AND($B6748&lt;&gt;"",$C6748&lt;&gt;"",$B6748&lt;=$C6748),INDEX(Bemenet!$G$2:$G$301,$M6748),"")</f>
        <v/>
      </c>
      <c r="E6748" s="6">
        <f>IF(AND($B6748&lt;&gt;"",$C6748&lt;&gt;"",$B6748&lt;=$C6748),INDEX(Bemenet!$D$2:$D$301,$M6748),"")</f>
        <v/>
      </c>
      <c r="F6748" s="5">
        <f>IF(AND($B6748&lt;&gt;"",$C6748&lt;&gt;"",$B6748&lt;=$C6748),$C6748-$B6748+1,"")</f>
        <v/>
      </c>
      <c r="G6748" s="5">
        <f>IF($F6748="","",$F6748*$D6748)</f>
        <v/>
      </c>
      <c r="H6748" s="42">
        <f>IF($G6748="","",$O6748)</f>
        <v/>
      </c>
      <c r="I6748" s="5">
        <f>IF($G6748="","",$G6748*IF($H6748="",$O6748,$H6748)/100)</f>
        <v/>
      </c>
      <c r="J6748" s="5">
        <f>IF(OR($L6748="",NOT(COUNTIFS($L$2:$L6748,$L6748)=1)),"",SUMIFS($G:$G,$L:$L,$L6748))</f>
        <v/>
      </c>
      <c r="K6748" s="5">
        <f>IF(OR($L6748="",NOT(COUNTIFS($L$2:$L6748,$L6748)=1)),"",SUMIFS($I:$I,$L:$L,$L6748))</f>
        <v/>
      </c>
      <c r="L6748" s="6">
        <f>IF($B6748="","",YEAR($B6748))</f>
        <v/>
      </c>
      <c r="M6748" s="6">
        <f>INT((ROW()-2)/39)+1</f>
        <v/>
      </c>
      <c r="N6748" s="6">
        <f>MOD(ROW()-2,39)+2</f>
        <v/>
      </c>
      <c r="O6748" s="42">
        <f>IF(AND($B6748&lt;&gt;"",$C6748&lt;&gt;"",$B6748&lt;=$C6748),INDEX(Szabalyok!$C:$C,$N6748),"")</f>
        <v/>
      </c>
      <c r="P6748">
        <f>IF(D6748="",P6747,P6747+1)</f>
        <v/>
      </c>
    </row>
    <row r="6749">
      <c r="A6749">
        <f>IF(P6749=P6748,0,P6749)</f>
        <v/>
      </c>
      <c r="B6749" s="41">
        <f>IF($M6749&gt;300,"",IF(OR(INDEX(Bemenet!$E$2:$E$301,$M6749)="",INDEX(Bemenet!$F$2:$F$301,$M6749)=""),"",MAX(INDEX(Bemenet!$E$2:$E$301,$M6749),INDEX(Szabalyok!$A:$A,$N6749))))</f>
        <v/>
      </c>
      <c r="C6749" s="41">
        <f>IF($B6749="","",MIN(INDEX(Bemenet!$F$2:$F$301,$M6749),INDEX(Szabalyok!$B:$B,$N6749)))</f>
        <v/>
      </c>
      <c r="D6749" s="5">
        <f>IF(AND($B6749&lt;&gt;"",$C6749&lt;&gt;"",$B6749&lt;=$C6749),INDEX(Bemenet!$G$2:$G$301,$M6749),"")</f>
        <v/>
      </c>
      <c r="E6749" s="6">
        <f>IF(AND($B6749&lt;&gt;"",$C6749&lt;&gt;"",$B6749&lt;=$C6749),INDEX(Bemenet!$D$2:$D$301,$M6749),"")</f>
        <v/>
      </c>
      <c r="F6749" s="5">
        <f>IF(AND($B6749&lt;&gt;"",$C6749&lt;&gt;"",$B6749&lt;=$C6749),$C6749-$B6749+1,"")</f>
        <v/>
      </c>
      <c r="G6749" s="5">
        <f>IF($F6749="","",$F6749*$D6749)</f>
        <v/>
      </c>
      <c r="H6749" s="42">
        <f>IF($G6749="","",$O6749)</f>
        <v/>
      </c>
      <c r="I6749" s="5">
        <f>IF($G6749="","",$G6749*IF($H6749="",$O6749,$H6749)/100)</f>
        <v/>
      </c>
      <c r="J6749" s="5">
        <f>IF(OR($L6749="",NOT(COUNTIFS($L$2:$L6749,$L6749)=1)),"",SUMIFS($G:$G,$L:$L,$L6749))</f>
        <v/>
      </c>
      <c r="K6749" s="5">
        <f>IF(OR($L6749="",NOT(COUNTIFS($L$2:$L6749,$L6749)=1)),"",SUMIFS($I:$I,$L:$L,$L6749))</f>
        <v/>
      </c>
      <c r="L6749" s="6">
        <f>IF($B6749="","",YEAR($B6749))</f>
        <v/>
      </c>
      <c r="M6749" s="6">
        <f>INT((ROW()-2)/39)+1</f>
        <v/>
      </c>
      <c r="N6749" s="6">
        <f>MOD(ROW()-2,39)+2</f>
        <v/>
      </c>
      <c r="O6749" s="42">
        <f>IF(AND($B6749&lt;&gt;"",$C6749&lt;&gt;"",$B6749&lt;=$C6749),INDEX(Szabalyok!$C:$C,$N6749),"")</f>
        <v/>
      </c>
      <c r="P6749">
        <f>IF(D6749="",P6748,P6748+1)</f>
        <v/>
      </c>
    </row>
    <row r="6750">
      <c r="A6750">
        <f>IF(P6750=P6749,0,P6750)</f>
        <v/>
      </c>
      <c r="B6750" s="41">
        <f>IF($M6750&gt;300,"",IF(OR(INDEX(Bemenet!$E$2:$E$301,$M6750)="",INDEX(Bemenet!$F$2:$F$301,$M6750)=""),"",MAX(INDEX(Bemenet!$E$2:$E$301,$M6750),INDEX(Szabalyok!$A:$A,$N6750))))</f>
        <v/>
      </c>
      <c r="C6750" s="41">
        <f>IF($B6750="","",MIN(INDEX(Bemenet!$F$2:$F$301,$M6750),INDEX(Szabalyok!$B:$B,$N6750)))</f>
        <v/>
      </c>
      <c r="D6750" s="5">
        <f>IF(AND($B6750&lt;&gt;"",$C6750&lt;&gt;"",$B6750&lt;=$C6750),INDEX(Bemenet!$G$2:$G$301,$M6750),"")</f>
        <v/>
      </c>
      <c r="E6750" s="6">
        <f>IF(AND($B6750&lt;&gt;"",$C6750&lt;&gt;"",$B6750&lt;=$C6750),INDEX(Bemenet!$D$2:$D$301,$M6750),"")</f>
        <v/>
      </c>
      <c r="F6750" s="5">
        <f>IF(AND($B6750&lt;&gt;"",$C6750&lt;&gt;"",$B6750&lt;=$C6750),$C6750-$B6750+1,"")</f>
        <v/>
      </c>
      <c r="G6750" s="5">
        <f>IF($F6750="","",$F6750*$D6750)</f>
        <v/>
      </c>
      <c r="H6750" s="42">
        <f>IF($G6750="","",$O6750)</f>
        <v/>
      </c>
      <c r="I6750" s="5">
        <f>IF($G6750="","",$G6750*IF($H6750="",$O6750,$H6750)/100)</f>
        <v/>
      </c>
      <c r="J6750" s="5">
        <f>IF(OR($L6750="",NOT(COUNTIFS($L$2:$L6750,$L6750)=1)),"",SUMIFS($G:$G,$L:$L,$L6750))</f>
        <v/>
      </c>
      <c r="K6750" s="5">
        <f>IF(OR($L6750="",NOT(COUNTIFS($L$2:$L6750,$L6750)=1)),"",SUMIFS($I:$I,$L:$L,$L6750))</f>
        <v/>
      </c>
      <c r="L6750" s="6">
        <f>IF($B6750="","",YEAR($B6750))</f>
        <v/>
      </c>
      <c r="M6750" s="6">
        <f>INT((ROW()-2)/39)+1</f>
        <v/>
      </c>
      <c r="N6750" s="6">
        <f>MOD(ROW()-2,39)+2</f>
        <v/>
      </c>
      <c r="O6750" s="42">
        <f>IF(AND($B6750&lt;&gt;"",$C6750&lt;&gt;"",$B6750&lt;=$C6750),INDEX(Szabalyok!$C:$C,$N6750),"")</f>
        <v/>
      </c>
      <c r="P6750">
        <f>IF(D6750="",P6749,P6749+1)</f>
        <v/>
      </c>
    </row>
    <row r="6751">
      <c r="A6751">
        <f>IF(P6751=P6750,0,P6751)</f>
        <v/>
      </c>
      <c r="B6751" s="41">
        <f>IF($M6751&gt;300,"",IF(OR(INDEX(Bemenet!$E$2:$E$301,$M6751)="",INDEX(Bemenet!$F$2:$F$301,$M6751)=""),"",MAX(INDEX(Bemenet!$E$2:$E$301,$M6751),INDEX(Szabalyok!$A:$A,$N6751))))</f>
        <v/>
      </c>
      <c r="C6751" s="41">
        <f>IF($B6751="","",MIN(INDEX(Bemenet!$F$2:$F$301,$M6751),INDEX(Szabalyok!$B:$B,$N6751)))</f>
        <v/>
      </c>
      <c r="D6751" s="5">
        <f>IF(AND($B6751&lt;&gt;"",$C6751&lt;&gt;"",$B6751&lt;=$C6751),INDEX(Bemenet!$G$2:$G$301,$M6751),"")</f>
        <v/>
      </c>
      <c r="E6751" s="6">
        <f>IF(AND($B6751&lt;&gt;"",$C6751&lt;&gt;"",$B6751&lt;=$C6751),INDEX(Bemenet!$D$2:$D$301,$M6751),"")</f>
        <v/>
      </c>
      <c r="F6751" s="5">
        <f>IF(AND($B6751&lt;&gt;"",$C6751&lt;&gt;"",$B6751&lt;=$C6751),$C6751-$B6751+1,"")</f>
        <v/>
      </c>
      <c r="G6751" s="5">
        <f>IF($F6751="","",$F6751*$D6751)</f>
        <v/>
      </c>
      <c r="H6751" s="42">
        <f>IF($G6751="","",$O6751)</f>
        <v/>
      </c>
      <c r="I6751" s="5">
        <f>IF($G6751="","",$G6751*IF($H6751="",$O6751,$H6751)/100)</f>
        <v/>
      </c>
      <c r="J6751" s="5">
        <f>IF(OR($L6751="",NOT(COUNTIFS($L$2:$L6751,$L6751)=1)),"",SUMIFS($G:$G,$L:$L,$L6751))</f>
        <v/>
      </c>
      <c r="K6751" s="5">
        <f>IF(OR($L6751="",NOT(COUNTIFS($L$2:$L6751,$L6751)=1)),"",SUMIFS($I:$I,$L:$L,$L6751))</f>
        <v/>
      </c>
      <c r="L6751" s="6">
        <f>IF($B6751="","",YEAR($B6751))</f>
        <v/>
      </c>
      <c r="M6751" s="6">
        <f>INT((ROW()-2)/39)+1</f>
        <v/>
      </c>
      <c r="N6751" s="6">
        <f>MOD(ROW()-2,39)+2</f>
        <v/>
      </c>
      <c r="O6751" s="42">
        <f>IF(AND($B6751&lt;&gt;"",$C6751&lt;&gt;"",$B6751&lt;=$C6751),INDEX(Szabalyok!$C:$C,$N6751),"")</f>
        <v/>
      </c>
      <c r="P6751">
        <f>IF(D6751="",P6750,P6750+1)</f>
        <v/>
      </c>
    </row>
    <row r="6752">
      <c r="A6752">
        <f>IF(P6752=P6751,0,P6752)</f>
        <v/>
      </c>
      <c r="B6752" s="41">
        <f>IF($M6752&gt;300,"",IF(OR(INDEX(Bemenet!$E$2:$E$301,$M6752)="",INDEX(Bemenet!$F$2:$F$301,$M6752)=""),"",MAX(INDEX(Bemenet!$E$2:$E$301,$M6752),INDEX(Szabalyok!$A:$A,$N6752))))</f>
        <v/>
      </c>
      <c r="C6752" s="41">
        <f>IF($B6752="","",MIN(INDEX(Bemenet!$F$2:$F$301,$M6752),INDEX(Szabalyok!$B:$B,$N6752)))</f>
        <v/>
      </c>
      <c r="D6752" s="5">
        <f>IF(AND($B6752&lt;&gt;"",$C6752&lt;&gt;"",$B6752&lt;=$C6752),INDEX(Bemenet!$G$2:$G$301,$M6752),"")</f>
        <v/>
      </c>
      <c r="E6752" s="6">
        <f>IF(AND($B6752&lt;&gt;"",$C6752&lt;&gt;"",$B6752&lt;=$C6752),INDEX(Bemenet!$D$2:$D$301,$M6752),"")</f>
        <v/>
      </c>
      <c r="F6752" s="5">
        <f>IF(AND($B6752&lt;&gt;"",$C6752&lt;&gt;"",$B6752&lt;=$C6752),$C6752-$B6752+1,"")</f>
        <v/>
      </c>
      <c r="G6752" s="5">
        <f>IF($F6752="","",$F6752*$D6752)</f>
        <v/>
      </c>
      <c r="H6752" s="42">
        <f>IF($G6752="","",$O6752)</f>
        <v/>
      </c>
      <c r="I6752" s="5">
        <f>IF($G6752="","",$G6752*IF($H6752="",$O6752,$H6752)/100)</f>
        <v/>
      </c>
      <c r="J6752" s="5">
        <f>IF(OR($L6752="",NOT(COUNTIFS($L$2:$L6752,$L6752)=1)),"",SUMIFS($G:$G,$L:$L,$L6752))</f>
        <v/>
      </c>
      <c r="K6752" s="5">
        <f>IF(OR($L6752="",NOT(COUNTIFS($L$2:$L6752,$L6752)=1)),"",SUMIFS($I:$I,$L:$L,$L6752))</f>
        <v/>
      </c>
      <c r="L6752" s="6">
        <f>IF($B6752="","",YEAR($B6752))</f>
        <v/>
      </c>
      <c r="M6752" s="6">
        <f>INT((ROW()-2)/39)+1</f>
        <v/>
      </c>
      <c r="N6752" s="6">
        <f>MOD(ROW()-2,39)+2</f>
        <v/>
      </c>
      <c r="O6752" s="42">
        <f>IF(AND($B6752&lt;&gt;"",$C6752&lt;&gt;"",$B6752&lt;=$C6752),INDEX(Szabalyok!$C:$C,$N6752),"")</f>
        <v/>
      </c>
      <c r="P6752">
        <f>IF(D6752="",P6751,P6751+1)</f>
        <v/>
      </c>
    </row>
    <row r="6753">
      <c r="A6753">
        <f>IF(P6753=P6752,0,P6753)</f>
        <v/>
      </c>
      <c r="B6753" s="41">
        <f>IF($M6753&gt;300,"",IF(OR(INDEX(Bemenet!$E$2:$E$301,$M6753)="",INDEX(Bemenet!$F$2:$F$301,$M6753)=""),"",MAX(INDEX(Bemenet!$E$2:$E$301,$M6753),INDEX(Szabalyok!$A:$A,$N6753))))</f>
        <v/>
      </c>
      <c r="C6753" s="41">
        <f>IF($B6753="","",MIN(INDEX(Bemenet!$F$2:$F$301,$M6753),INDEX(Szabalyok!$B:$B,$N6753)))</f>
        <v/>
      </c>
      <c r="D6753" s="5">
        <f>IF(AND($B6753&lt;&gt;"",$C6753&lt;&gt;"",$B6753&lt;=$C6753),INDEX(Bemenet!$G$2:$G$301,$M6753),"")</f>
        <v/>
      </c>
      <c r="E6753" s="6">
        <f>IF(AND($B6753&lt;&gt;"",$C6753&lt;&gt;"",$B6753&lt;=$C6753),INDEX(Bemenet!$D$2:$D$301,$M6753),"")</f>
        <v/>
      </c>
      <c r="F6753" s="5">
        <f>IF(AND($B6753&lt;&gt;"",$C6753&lt;&gt;"",$B6753&lt;=$C6753),$C6753-$B6753+1,"")</f>
        <v/>
      </c>
      <c r="G6753" s="5">
        <f>IF($F6753="","",$F6753*$D6753)</f>
        <v/>
      </c>
      <c r="H6753" s="42">
        <f>IF($G6753="","",$O6753)</f>
        <v/>
      </c>
      <c r="I6753" s="5">
        <f>IF($G6753="","",$G6753*IF($H6753="",$O6753,$H6753)/100)</f>
        <v/>
      </c>
      <c r="J6753" s="5">
        <f>IF(OR($L6753="",NOT(COUNTIFS($L$2:$L6753,$L6753)=1)),"",SUMIFS($G:$G,$L:$L,$L6753))</f>
        <v/>
      </c>
      <c r="K6753" s="5">
        <f>IF(OR($L6753="",NOT(COUNTIFS($L$2:$L6753,$L6753)=1)),"",SUMIFS($I:$I,$L:$L,$L6753))</f>
        <v/>
      </c>
      <c r="L6753" s="6">
        <f>IF($B6753="","",YEAR($B6753))</f>
        <v/>
      </c>
      <c r="M6753" s="6">
        <f>INT((ROW()-2)/39)+1</f>
        <v/>
      </c>
      <c r="N6753" s="6">
        <f>MOD(ROW()-2,39)+2</f>
        <v/>
      </c>
      <c r="O6753" s="42">
        <f>IF(AND($B6753&lt;&gt;"",$C6753&lt;&gt;"",$B6753&lt;=$C6753),INDEX(Szabalyok!$C:$C,$N6753),"")</f>
        <v/>
      </c>
      <c r="P6753">
        <f>IF(D6753="",P6752,P6752+1)</f>
        <v/>
      </c>
    </row>
    <row r="6754">
      <c r="A6754">
        <f>IF(P6754=P6753,0,P6754)</f>
        <v/>
      </c>
      <c r="B6754" s="41">
        <f>IF($M6754&gt;300,"",IF(OR(INDEX(Bemenet!$E$2:$E$301,$M6754)="",INDEX(Bemenet!$F$2:$F$301,$M6754)=""),"",MAX(INDEX(Bemenet!$E$2:$E$301,$M6754),INDEX(Szabalyok!$A:$A,$N6754))))</f>
        <v/>
      </c>
      <c r="C6754" s="41">
        <f>IF($B6754="","",MIN(INDEX(Bemenet!$F$2:$F$301,$M6754),INDEX(Szabalyok!$B:$B,$N6754)))</f>
        <v/>
      </c>
      <c r="D6754" s="5">
        <f>IF(AND($B6754&lt;&gt;"",$C6754&lt;&gt;"",$B6754&lt;=$C6754),INDEX(Bemenet!$G$2:$G$301,$M6754),"")</f>
        <v/>
      </c>
      <c r="E6754" s="6">
        <f>IF(AND($B6754&lt;&gt;"",$C6754&lt;&gt;"",$B6754&lt;=$C6754),INDEX(Bemenet!$D$2:$D$301,$M6754),"")</f>
        <v/>
      </c>
      <c r="F6754" s="5">
        <f>IF(AND($B6754&lt;&gt;"",$C6754&lt;&gt;"",$B6754&lt;=$C6754),$C6754-$B6754+1,"")</f>
        <v/>
      </c>
      <c r="G6754" s="5">
        <f>IF($F6754="","",$F6754*$D6754)</f>
        <v/>
      </c>
      <c r="H6754" s="42">
        <f>IF($G6754="","",$O6754)</f>
        <v/>
      </c>
      <c r="I6754" s="5">
        <f>IF($G6754="","",$G6754*IF($H6754="",$O6754,$H6754)/100)</f>
        <v/>
      </c>
      <c r="J6754" s="5">
        <f>IF(OR($L6754="",NOT(COUNTIFS($L$2:$L6754,$L6754)=1)),"",SUMIFS($G:$G,$L:$L,$L6754))</f>
        <v/>
      </c>
      <c r="K6754" s="5">
        <f>IF(OR($L6754="",NOT(COUNTIFS($L$2:$L6754,$L6754)=1)),"",SUMIFS($I:$I,$L:$L,$L6754))</f>
        <v/>
      </c>
      <c r="L6754" s="6">
        <f>IF($B6754="","",YEAR($B6754))</f>
        <v/>
      </c>
      <c r="M6754" s="6">
        <f>INT((ROW()-2)/39)+1</f>
        <v/>
      </c>
      <c r="N6754" s="6">
        <f>MOD(ROW()-2,39)+2</f>
        <v/>
      </c>
      <c r="O6754" s="42">
        <f>IF(AND($B6754&lt;&gt;"",$C6754&lt;&gt;"",$B6754&lt;=$C6754),INDEX(Szabalyok!$C:$C,$N6754),"")</f>
        <v/>
      </c>
      <c r="P6754">
        <f>IF(D6754="",P6753,P6753+1)</f>
        <v/>
      </c>
    </row>
    <row r="6755">
      <c r="A6755">
        <f>IF(P6755=P6754,0,P6755)</f>
        <v/>
      </c>
      <c r="B6755" s="41">
        <f>IF($M6755&gt;300,"",IF(OR(INDEX(Bemenet!$E$2:$E$301,$M6755)="",INDEX(Bemenet!$F$2:$F$301,$M6755)=""),"",MAX(INDEX(Bemenet!$E$2:$E$301,$M6755),INDEX(Szabalyok!$A:$A,$N6755))))</f>
        <v/>
      </c>
      <c r="C6755" s="41">
        <f>IF($B6755="","",MIN(INDEX(Bemenet!$F$2:$F$301,$M6755),INDEX(Szabalyok!$B:$B,$N6755)))</f>
        <v/>
      </c>
      <c r="D6755" s="5">
        <f>IF(AND($B6755&lt;&gt;"",$C6755&lt;&gt;"",$B6755&lt;=$C6755),INDEX(Bemenet!$G$2:$G$301,$M6755),"")</f>
        <v/>
      </c>
      <c r="E6755" s="6">
        <f>IF(AND($B6755&lt;&gt;"",$C6755&lt;&gt;"",$B6755&lt;=$C6755),INDEX(Bemenet!$D$2:$D$301,$M6755),"")</f>
        <v/>
      </c>
      <c r="F6755" s="5">
        <f>IF(AND($B6755&lt;&gt;"",$C6755&lt;&gt;"",$B6755&lt;=$C6755),$C6755-$B6755+1,"")</f>
        <v/>
      </c>
      <c r="G6755" s="5">
        <f>IF($F6755="","",$F6755*$D6755)</f>
        <v/>
      </c>
      <c r="H6755" s="42">
        <f>IF($G6755="","",$O6755)</f>
        <v/>
      </c>
      <c r="I6755" s="5">
        <f>IF($G6755="","",$G6755*IF($H6755="",$O6755,$H6755)/100)</f>
        <v/>
      </c>
      <c r="J6755" s="5">
        <f>IF(OR($L6755="",NOT(COUNTIFS($L$2:$L6755,$L6755)=1)),"",SUMIFS($G:$G,$L:$L,$L6755))</f>
        <v/>
      </c>
      <c r="K6755" s="5">
        <f>IF(OR($L6755="",NOT(COUNTIFS($L$2:$L6755,$L6755)=1)),"",SUMIFS($I:$I,$L:$L,$L6755))</f>
        <v/>
      </c>
      <c r="L6755" s="6">
        <f>IF($B6755="","",YEAR($B6755))</f>
        <v/>
      </c>
      <c r="M6755" s="6">
        <f>INT((ROW()-2)/39)+1</f>
        <v/>
      </c>
      <c r="N6755" s="6">
        <f>MOD(ROW()-2,39)+2</f>
        <v/>
      </c>
      <c r="O6755" s="42">
        <f>IF(AND($B6755&lt;&gt;"",$C6755&lt;&gt;"",$B6755&lt;=$C6755),INDEX(Szabalyok!$C:$C,$N6755),"")</f>
        <v/>
      </c>
      <c r="P6755">
        <f>IF(D6755="",P6754,P6754+1)</f>
        <v/>
      </c>
    </row>
    <row r="6756">
      <c r="A6756">
        <f>IF(P6756=P6755,0,P6756)</f>
        <v/>
      </c>
      <c r="B6756" s="41">
        <f>IF($M6756&gt;300,"",IF(OR(INDEX(Bemenet!$E$2:$E$301,$M6756)="",INDEX(Bemenet!$F$2:$F$301,$M6756)=""),"",MAX(INDEX(Bemenet!$E$2:$E$301,$M6756),INDEX(Szabalyok!$A:$A,$N6756))))</f>
        <v/>
      </c>
      <c r="C6756" s="41">
        <f>IF($B6756="","",MIN(INDEX(Bemenet!$F$2:$F$301,$M6756),INDEX(Szabalyok!$B:$B,$N6756)))</f>
        <v/>
      </c>
      <c r="D6756" s="5">
        <f>IF(AND($B6756&lt;&gt;"",$C6756&lt;&gt;"",$B6756&lt;=$C6756),INDEX(Bemenet!$G$2:$G$301,$M6756),"")</f>
        <v/>
      </c>
      <c r="E6756" s="6">
        <f>IF(AND($B6756&lt;&gt;"",$C6756&lt;&gt;"",$B6756&lt;=$C6756),INDEX(Bemenet!$D$2:$D$301,$M6756),"")</f>
        <v/>
      </c>
      <c r="F6756" s="5">
        <f>IF(AND($B6756&lt;&gt;"",$C6756&lt;&gt;"",$B6756&lt;=$C6756),$C6756-$B6756+1,"")</f>
        <v/>
      </c>
      <c r="G6756" s="5">
        <f>IF($F6756="","",$F6756*$D6756)</f>
        <v/>
      </c>
      <c r="H6756" s="42">
        <f>IF($G6756="","",$O6756)</f>
        <v/>
      </c>
      <c r="I6756" s="5">
        <f>IF($G6756="","",$G6756*IF($H6756="",$O6756,$H6756)/100)</f>
        <v/>
      </c>
      <c r="J6756" s="5">
        <f>IF(OR($L6756="",NOT(COUNTIFS($L$2:$L6756,$L6756)=1)),"",SUMIFS($G:$G,$L:$L,$L6756))</f>
        <v/>
      </c>
      <c r="K6756" s="5">
        <f>IF(OR($L6756="",NOT(COUNTIFS($L$2:$L6756,$L6756)=1)),"",SUMIFS($I:$I,$L:$L,$L6756))</f>
        <v/>
      </c>
      <c r="L6756" s="6">
        <f>IF($B6756="","",YEAR($B6756))</f>
        <v/>
      </c>
      <c r="M6756" s="6">
        <f>INT((ROW()-2)/39)+1</f>
        <v/>
      </c>
      <c r="N6756" s="6">
        <f>MOD(ROW()-2,39)+2</f>
        <v/>
      </c>
      <c r="O6756" s="42">
        <f>IF(AND($B6756&lt;&gt;"",$C6756&lt;&gt;"",$B6756&lt;=$C6756),INDEX(Szabalyok!$C:$C,$N6756),"")</f>
        <v/>
      </c>
      <c r="P6756">
        <f>IF(D6756="",P6755,P6755+1)</f>
        <v/>
      </c>
    </row>
    <row r="6757">
      <c r="A6757">
        <f>IF(P6757=P6756,0,P6757)</f>
        <v/>
      </c>
      <c r="B6757" s="41">
        <f>IF($M6757&gt;300,"",IF(OR(INDEX(Bemenet!$E$2:$E$301,$M6757)="",INDEX(Bemenet!$F$2:$F$301,$M6757)=""),"",MAX(INDEX(Bemenet!$E$2:$E$301,$M6757),INDEX(Szabalyok!$A:$A,$N6757))))</f>
        <v/>
      </c>
      <c r="C6757" s="41">
        <f>IF($B6757="","",MIN(INDEX(Bemenet!$F$2:$F$301,$M6757),INDEX(Szabalyok!$B:$B,$N6757)))</f>
        <v/>
      </c>
      <c r="D6757" s="5">
        <f>IF(AND($B6757&lt;&gt;"",$C6757&lt;&gt;"",$B6757&lt;=$C6757),INDEX(Bemenet!$G$2:$G$301,$M6757),"")</f>
        <v/>
      </c>
      <c r="E6757" s="6">
        <f>IF(AND($B6757&lt;&gt;"",$C6757&lt;&gt;"",$B6757&lt;=$C6757),INDEX(Bemenet!$D$2:$D$301,$M6757),"")</f>
        <v/>
      </c>
      <c r="F6757" s="5">
        <f>IF(AND($B6757&lt;&gt;"",$C6757&lt;&gt;"",$B6757&lt;=$C6757),$C6757-$B6757+1,"")</f>
        <v/>
      </c>
      <c r="G6757" s="5">
        <f>IF($F6757="","",$F6757*$D6757)</f>
        <v/>
      </c>
      <c r="H6757" s="42">
        <f>IF($G6757="","",$O6757)</f>
        <v/>
      </c>
      <c r="I6757" s="5">
        <f>IF($G6757="","",$G6757*IF($H6757="",$O6757,$H6757)/100)</f>
        <v/>
      </c>
      <c r="J6757" s="5">
        <f>IF(OR($L6757="",NOT(COUNTIFS($L$2:$L6757,$L6757)=1)),"",SUMIFS($G:$G,$L:$L,$L6757))</f>
        <v/>
      </c>
      <c r="K6757" s="5">
        <f>IF(OR($L6757="",NOT(COUNTIFS($L$2:$L6757,$L6757)=1)),"",SUMIFS($I:$I,$L:$L,$L6757))</f>
        <v/>
      </c>
      <c r="L6757" s="6">
        <f>IF($B6757="","",YEAR($B6757))</f>
        <v/>
      </c>
      <c r="M6757" s="6">
        <f>INT((ROW()-2)/39)+1</f>
        <v/>
      </c>
      <c r="N6757" s="6">
        <f>MOD(ROW()-2,39)+2</f>
        <v/>
      </c>
      <c r="O6757" s="42">
        <f>IF(AND($B6757&lt;&gt;"",$C6757&lt;&gt;"",$B6757&lt;=$C6757),INDEX(Szabalyok!$C:$C,$N6757),"")</f>
        <v/>
      </c>
      <c r="P6757">
        <f>IF(D6757="",P6756,P6756+1)</f>
        <v/>
      </c>
    </row>
    <row r="6758">
      <c r="A6758">
        <f>IF(P6758=P6757,0,P6758)</f>
        <v/>
      </c>
      <c r="B6758" s="41">
        <f>IF($M6758&gt;300,"",IF(OR(INDEX(Bemenet!$E$2:$E$301,$M6758)="",INDEX(Bemenet!$F$2:$F$301,$M6758)=""),"",MAX(INDEX(Bemenet!$E$2:$E$301,$M6758),INDEX(Szabalyok!$A:$A,$N6758))))</f>
        <v/>
      </c>
      <c r="C6758" s="41">
        <f>IF($B6758="","",MIN(INDEX(Bemenet!$F$2:$F$301,$M6758),INDEX(Szabalyok!$B:$B,$N6758)))</f>
        <v/>
      </c>
      <c r="D6758" s="5">
        <f>IF(AND($B6758&lt;&gt;"",$C6758&lt;&gt;"",$B6758&lt;=$C6758),INDEX(Bemenet!$G$2:$G$301,$M6758),"")</f>
        <v/>
      </c>
      <c r="E6758" s="6">
        <f>IF(AND($B6758&lt;&gt;"",$C6758&lt;&gt;"",$B6758&lt;=$C6758),INDEX(Bemenet!$D$2:$D$301,$M6758),"")</f>
        <v/>
      </c>
      <c r="F6758" s="5">
        <f>IF(AND($B6758&lt;&gt;"",$C6758&lt;&gt;"",$B6758&lt;=$C6758),$C6758-$B6758+1,"")</f>
        <v/>
      </c>
      <c r="G6758" s="5">
        <f>IF($F6758="","",$F6758*$D6758)</f>
        <v/>
      </c>
      <c r="H6758" s="42">
        <f>IF($G6758="","",$O6758)</f>
        <v/>
      </c>
      <c r="I6758" s="5">
        <f>IF($G6758="","",$G6758*IF($H6758="",$O6758,$H6758)/100)</f>
        <v/>
      </c>
      <c r="J6758" s="5">
        <f>IF(OR($L6758="",NOT(COUNTIFS($L$2:$L6758,$L6758)=1)),"",SUMIFS($G:$G,$L:$L,$L6758))</f>
        <v/>
      </c>
      <c r="K6758" s="5">
        <f>IF(OR($L6758="",NOT(COUNTIFS($L$2:$L6758,$L6758)=1)),"",SUMIFS($I:$I,$L:$L,$L6758))</f>
        <v/>
      </c>
      <c r="L6758" s="6">
        <f>IF($B6758="","",YEAR($B6758))</f>
        <v/>
      </c>
      <c r="M6758" s="6">
        <f>INT((ROW()-2)/39)+1</f>
        <v/>
      </c>
      <c r="N6758" s="6">
        <f>MOD(ROW()-2,39)+2</f>
        <v/>
      </c>
      <c r="O6758" s="42">
        <f>IF(AND($B6758&lt;&gt;"",$C6758&lt;&gt;"",$B6758&lt;=$C6758),INDEX(Szabalyok!$C:$C,$N6758),"")</f>
        <v/>
      </c>
      <c r="P6758">
        <f>IF(D6758="",P6757,P6757+1)</f>
        <v/>
      </c>
    </row>
    <row r="6759">
      <c r="A6759">
        <f>IF(P6759=P6758,0,P6759)</f>
        <v/>
      </c>
      <c r="B6759" s="41">
        <f>IF($M6759&gt;300,"",IF(OR(INDEX(Bemenet!$E$2:$E$301,$M6759)="",INDEX(Bemenet!$F$2:$F$301,$M6759)=""),"",MAX(INDEX(Bemenet!$E$2:$E$301,$M6759),INDEX(Szabalyok!$A:$A,$N6759))))</f>
        <v/>
      </c>
      <c r="C6759" s="41">
        <f>IF($B6759="","",MIN(INDEX(Bemenet!$F$2:$F$301,$M6759),INDEX(Szabalyok!$B:$B,$N6759)))</f>
        <v/>
      </c>
      <c r="D6759" s="5">
        <f>IF(AND($B6759&lt;&gt;"",$C6759&lt;&gt;"",$B6759&lt;=$C6759),INDEX(Bemenet!$G$2:$G$301,$M6759),"")</f>
        <v/>
      </c>
      <c r="E6759" s="6">
        <f>IF(AND($B6759&lt;&gt;"",$C6759&lt;&gt;"",$B6759&lt;=$C6759),INDEX(Bemenet!$D$2:$D$301,$M6759),"")</f>
        <v/>
      </c>
      <c r="F6759" s="5">
        <f>IF(AND($B6759&lt;&gt;"",$C6759&lt;&gt;"",$B6759&lt;=$C6759),$C6759-$B6759+1,"")</f>
        <v/>
      </c>
      <c r="G6759" s="5">
        <f>IF($F6759="","",$F6759*$D6759)</f>
        <v/>
      </c>
      <c r="H6759" s="42">
        <f>IF($G6759="","",$O6759)</f>
        <v/>
      </c>
      <c r="I6759" s="5">
        <f>IF($G6759="","",$G6759*IF($H6759="",$O6759,$H6759)/100)</f>
        <v/>
      </c>
      <c r="J6759" s="5">
        <f>IF(OR($L6759="",NOT(COUNTIFS($L$2:$L6759,$L6759)=1)),"",SUMIFS($G:$G,$L:$L,$L6759))</f>
        <v/>
      </c>
      <c r="K6759" s="5">
        <f>IF(OR($L6759="",NOT(COUNTIFS($L$2:$L6759,$L6759)=1)),"",SUMIFS($I:$I,$L:$L,$L6759))</f>
        <v/>
      </c>
      <c r="L6759" s="6">
        <f>IF($B6759="","",YEAR($B6759))</f>
        <v/>
      </c>
      <c r="M6759" s="6">
        <f>INT((ROW()-2)/39)+1</f>
        <v/>
      </c>
      <c r="N6759" s="6">
        <f>MOD(ROW()-2,39)+2</f>
        <v/>
      </c>
      <c r="O6759" s="42">
        <f>IF(AND($B6759&lt;&gt;"",$C6759&lt;&gt;"",$B6759&lt;=$C6759),INDEX(Szabalyok!$C:$C,$N6759),"")</f>
        <v/>
      </c>
      <c r="P6759">
        <f>IF(D6759="",P6758,P6758+1)</f>
        <v/>
      </c>
    </row>
    <row r="6760">
      <c r="A6760">
        <f>IF(P6760=P6759,0,P6760)</f>
        <v/>
      </c>
      <c r="B6760" s="41">
        <f>IF($M6760&gt;300,"",IF(OR(INDEX(Bemenet!$E$2:$E$301,$M6760)="",INDEX(Bemenet!$F$2:$F$301,$M6760)=""),"",MAX(INDEX(Bemenet!$E$2:$E$301,$M6760),INDEX(Szabalyok!$A:$A,$N6760))))</f>
        <v/>
      </c>
      <c r="C6760" s="41">
        <f>IF($B6760="","",MIN(INDEX(Bemenet!$F$2:$F$301,$M6760),INDEX(Szabalyok!$B:$B,$N6760)))</f>
        <v/>
      </c>
      <c r="D6760" s="5">
        <f>IF(AND($B6760&lt;&gt;"",$C6760&lt;&gt;"",$B6760&lt;=$C6760),INDEX(Bemenet!$G$2:$G$301,$M6760),"")</f>
        <v/>
      </c>
      <c r="E6760" s="6">
        <f>IF(AND($B6760&lt;&gt;"",$C6760&lt;&gt;"",$B6760&lt;=$C6760),INDEX(Bemenet!$D$2:$D$301,$M6760),"")</f>
        <v/>
      </c>
      <c r="F6760" s="5">
        <f>IF(AND($B6760&lt;&gt;"",$C6760&lt;&gt;"",$B6760&lt;=$C6760),$C6760-$B6760+1,"")</f>
        <v/>
      </c>
      <c r="G6760" s="5">
        <f>IF($F6760="","",$F6760*$D6760)</f>
        <v/>
      </c>
      <c r="H6760" s="42">
        <f>IF($G6760="","",$O6760)</f>
        <v/>
      </c>
      <c r="I6760" s="5">
        <f>IF($G6760="","",$G6760*IF($H6760="",$O6760,$H6760)/100)</f>
        <v/>
      </c>
      <c r="J6760" s="5">
        <f>IF(OR($L6760="",NOT(COUNTIFS($L$2:$L6760,$L6760)=1)),"",SUMIFS($G:$G,$L:$L,$L6760))</f>
        <v/>
      </c>
      <c r="K6760" s="5">
        <f>IF(OR($L6760="",NOT(COUNTIFS($L$2:$L6760,$L6760)=1)),"",SUMIFS($I:$I,$L:$L,$L6760))</f>
        <v/>
      </c>
      <c r="L6760" s="6">
        <f>IF($B6760="","",YEAR($B6760))</f>
        <v/>
      </c>
      <c r="M6760" s="6">
        <f>INT((ROW()-2)/39)+1</f>
        <v/>
      </c>
      <c r="N6760" s="6">
        <f>MOD(ROW()-2,39)+2</f>
        <v/>
      </c>
      <c r="O6760" s="42">
        <f>IF(AND($B6760&lt;&gt;"",$C6760&lt;&gt;"",$B6760&lt;=$C6760),INDEX(Szabalyok!$C:$C,$N6760),"")</f>
        <v/>
      </c>
      <c r="P6760">
        <f>IF(D6760="",P6759,P6759+1)</f>
        <v/>
      </c>
    </row>
    <row r="6761">
      <c r="A6761">
        <f>IF(P6761=P6760,0,P6761)</f>
        <v/>
      </c>
      <c r="B6761" s="41">
        <f>IF($M6761&gt;300,"",IF(OR(INDEX(Bemenet!$E$2:$E$301,$M6761)="",INDEX(Bemenet!$F$2:$F$301,$M6761)=""),"",MAX(INDEX(Bemenet!$E$2:$E$301,$M6761),INDEX(Szabalyok!$A:$A,$N6761))))</f>
        <v/>
      </c>
      <c r="C6761" s="41">
        <f>IF($B6761="","",MIN(INDEX(Bemenet!$F$2:$F$301,$M6761),INDEX(Szabalyok!$B:$B,$N6761)))</f>
        <v/>
      </c>
      <c r="D6761" s="5">
        <f>IF(AND($B6761&lt;&gt;"",$C6761&lt;&gt;"",$B6761&lt;=$C6761),INDEX(Bemenet!$G$2:$G$301,$M6761),"")</f>
        <v/>
      </c>
      <c r="E6761" s="6">
        <f>IF(AND($B6761&lt;&gt;"",$C6761&lt;&gt;"",$B6761&lt;=$C6761),INDEX(Bemenet!$D$2:$D$301,$M6761),"")</f>
        <v/>
      </c>
      <c r="F6761" s="5">
        <f>IF(AND($B6761&lt;&gt;"",$C6761&lt;&gt;"",$B6761&lt;=$C6761),$C6761-$B6761+1,"")</f>
        <v/>
      </c>
      <c r="G6761" s="5">
        <f>IF($F6761="","",$F6761*$D6761)</f>
        <v/>
      </c>
      <c r="H6761" s="42">
        <f>IF($G6761="","",$O6761)</f>
        <v/>
      </c>
      <c r="I6761" s="5">
        <f>IF($G6761="","",$G6761*IF($H6761="",$O6761,$H6761)/100)</f>
        <v/>
      </c>
      <c r="J6761" s="5">
        <f>IF(OR($L6761="",NOT(COUNTIFS($L$2:$L6761,$L6761)=1)),"",SUMIFS($G:$G,$L:$L,$L6761))</f>
        <v/>
      </c>
      <c r="K6761" s="5">
        <f>IF(OR($L6761="",NOT(COUNTIFS($L$2:$L6761,$L6761)=1)),"",SUMIFS($I:$I,$L:$L,$L6761))</f>
        <v/>
      </c>
      <c r="L6761" s="6">
        <f>IF($B6761="","",YEAR($B6761))</f>
        <v/>
      </c>
      <c r="M6761" s="6">
        <f>INT((ROW()-2)/39)+1</f>
        <v/>
      </c>
      <c r="N6761" s="6">
        <f>MOD(ROW()-2,39)+2</f>
        <v/>
      </c>
      <c r="O6761" s="42">
        <f>IF(AND($B6761&lt;&gt;"",$C6761&lt;&gt;"",$B6761&lt;=$C6761),INDEX(Szabalyok!$C:$C,$N6761),"")</f>
        <v/>
      </c>
      <c r="P6761">
        <f>IF(D6761="",P6760,P6760+1)</f>
        <v/>
      </c>
    </row>
    <row r="6762">
      <c r="A6762">
        <f>IF(P6762=P6761,0,P6762)</f>
        <v/>
      </c>
      <c r="B6762" s="41">
        <f>IF($M6762&gt;300,"",IF(OR(INDEX(Bemenet!$E$2:$E$301,$M6762)="",INDEX(Bemenet!$F$2:$F$301,$M6762)=""),"",MAX(INDEX(Bemenet!$E$2:$E$301,$M6762),INDEX(Szabalyok!$A:$A,$N6762))))</f>
        <v/>
      </c>
      <c r="C6762" s="41">
        <f>IF($B6762="","",MIN(INDEX(Bemenet!$F$2:$F$301,$M6762),INDEX(Szabalyok!$B:$B,$N6762)))</f>
        <v/>
      </c>
      <c r="D6762" s="5">
        <f>IF(AND($B6762&lt;&gt;"",$C6762&lt;&gt;"",$B6762&lt;=$C6762),INDEX(Bemenet!$G$2:$G$301,$M6762),"")</f>
        <v/>
      </c>
      <c r="E6762" s="6">
        <f>IF(AND($B6762&lt;&gt;"",$C6762&lt;&gt;"",$B6762&lt;=$C6762),INDEX(Bemenet!$D$2:$D$301,$M6762),"")</f>
        <v/>
      </c>
      <c r="F6762" s="5">
        <f>IF(AND($B6762&lt;&gt;"",$C6762&lt;&gt;"",$B6762&lt;=$C6762),$C6762-$B6762+1,"")</f>
        <v/>
      </c>
      <c r="G6762" s="5">
        <f>IF($F6762="","",$F6762*$D6762)</f>
        <v/>
      </c>
      <c r="H6762" s="42">
        <f>IF($G6762="","",$O6762)</f>
        <v/>
      </c>
      <c r="I6762" s="5">
        <f>IF($G6762="","",$G6762*IF($H6762="",$O6762,$H6762)/100)</f>
        <v/>
      </c>
      <c r="J6762" s="5">
        <f>IF(OR($L6762="",NOT(COUNTIFS($L$2:$L6762,$L6762)=1)),"",SUMIFS($G:$G,$L:$L,$L6762))</f>
        <v/>
      </c>
      <c r="K6762" s="5">
        <f>IF(OR($L6762="",NOT(COUNTIFS($L$2:$L6762,$L6762)=1)),"",SUMIFS($I:$I,$L:$L,$L6762))</f>
        <v/>
      </c>
      <c r="L6762" s="6">
        <f>IF($B6762="","",YEAR($B6762))</f>
        <v/>
      </c>
      <c r="M6762" s="6">
        <f>INT((ROW()-2)/39)+1</f>
        <v/>
      </c>
      <c r="N6762" s="6">
        <f>MOD(ROW()-2,39)+2</f>
        <v/>
      </c>
      <c r="O6762" s="42">
        <f>IF(AND($B6762&lt;&gt;"",$C6762&lt;&gt;"",$B6762&lt;=$C6762),INDEX(Szabalyok!$C:$C,$N6762),"")</f>
        <v/>
      </c>
      <c r="P6762">
        <f>IF(D6762="",P6761,P6761+1)</f>
        <v/>
      </c>
    </row>
    <row r="6763">
      <c r="A6763">
        <f>IF(P6763=P6762,0,P6763)</f>
        <v/>
      </c>
      <c r="B6763" s="41">
        <f>IF($M6763&gt;300,"",IF(OR(INDEX(Bemenet!$E$2:$E$301,$M6763)="",INDEX(Bemenet!$F$2:$F$301,$M6763)=""),"",MAX(INDEX(Bemenet!$E$2:$E$301,$M6763),INDEX(Szabalyok!$A:$A,$N6763))))</f>
        <v/>
      </c>
      <c r="C6763" s="41">
        <f>IF($B6763="","",MIN(INDEX(Bemenet!$F$2:$F$301,$M6763),INDEX(Szabalyok!$B:$B,$N6763)))</f>
        <v/>
      </c>
      <c r="D6763" s="5">
        <f>IF(AND($B6763&lt;&gt;"",$C6763&lt;&gt;"",$B6763&lt;=$C6763),INDEX(Bemenet!$G$2:$G$301,$M6763),"")</f>
        <v/>
      </c>
      <c r="E6763" s="6">
        <f>IF(AND($B6763&lt;&gt;"",$C6763&lt;&gt;"",$B6763&lt;=$C6763),INDEX(Bemenet!$D$2:$D$301,$M6763),"")</f>
        <v/>
      </c>
      <c r="F6763" s="5">
        <f>IF(AND($B6763&lt;&gt;"",$C6763&lt;&gt;"",$B6763&lt;=$C6763),$C6763-$B6763+1,"")</f>
        <v/>
      </c>
      <c r="G6763" s="5">
        <f>IF($F6763="","",$F6763*$D6763)</f>
        <v/>
      </c>
      <c r="H6763" s="42">
        <f>IF($G6763="","",$O6763)</f>
        <v/>
      </c>
      <c r="I6763" s="5">
        <f>IF($G6763="","",$G6763*IF($H6763="",$O6763,$H6763)/100)</f>
        <v/>
      </c>
      <c r="J6763" s="5">
        <f>IF(OR($L6763="",NOT(COUNTIFS($L$2:$L6763,$L6763)=1)),"",SUMIFS($G:$G,$L:$L,$L6763))</f>
        <v/>
      </c>
      <c r="K6763" s="5">
        <f>IF(OR($L6763="",NOT(COUNTIFS($L$2:$L6763,$L6763)=1)),"",SUMIFS($I:$I,$L:$L,$L6763))</f>
        <v/>
      </c>
      <c r="L6763" s="6">
        <f>IF($B6763="","",YEAR($B6763))</f>
        <v/>
      </c>
      <c r="M6763" s="6">
        <f>INT((ROW()-2)/39)+1</f>
        <v/>
      </c>
      <c r="N6763" s="6">
        <f>MOD(ROW()-2,39)+2</f>
        <v/>
      </c>
      <c r="O6763" s="42">
        <f>IF(AND($B6763&lt;&gt;"",$C6763&lt;&gt;"",$B6763&lt;=$C6763),INDEX(Szabalyok!$C:$C,$N6763),"")</f>
        <v/>
      </c>
      <c r="P6763">
        <f>IF(D6763="",P6762,P6762+1)</f>
        <v/>
      </c>
    </row>
    <row r="6764">
      <c r="A6764">
        <f>IF(P6764=P6763,0,P6764)</f>
        <v/>
      </c>
      <c r="B6764" s="41">
        <f>IF($M6764&gt;300,"",IF(OR(INDEX(Bemenet!$E$2:$E$301,$M6764)="",INDEX(Bemenet!$F$2:$F$301,$M6764)=""),"",MAX(INDEX(Bemenet!$E$2:$E$301,$M6764),INDEX(Szabalyok!$A:$A,$N6764))))</f>
        <v/>
      </c>
      <c r="C6764" s="41">
        <f>IF($B6764="","",MIN(INDEX(Bemenet!$F$2:$F$301,$M6764),INDEX(Szabalyok!$B:$B,$N6764)))</f>
        <v/>
      </c>
      <c r="D6764" s="5">
        <f>IF(AND($B6764&lt;&gt;"",$C6764&lt;&gt;"",$B6764&lt;=$C6764),INDEX(Bemenet!$G$2:$G$301,$M6764),"")</f>
        <v/>
      </c>
      <c r="E6764" s="6">
        <f>IF(AND($B6764&lt;&gt;"",$C6764&lt;&gt;"",$B6764&lt;=$C6764),INDEX(Bemenet!$D$2:$D$301,$M6764),"")</f>
        <v/>
      </c>
      <c r="F6764" s="5">
        <f>IF(AND($B6764&lt;&gt;"",$C6764&lt;&gt;"",$B6764&lt;=$C6764),$C6764-$B6764+1,"")</f>
        <v/>
      </c>
      <c r="G6764" s="5">
        <f>IF($F6764="","",$F6764*$D6764)</f>
        <v/>
      </c>
      <c r="H6764" s="42">
        <f>IF($G6764="","",$O6764)</f>
        <v/>
      </c>
      <c r="I6764" s="5">
        <f>IF($G6764="","",$G6764*IF($H6764="",$O6764,$H6764)/100)</f>
        <v/>
      </c>
      <c r="J6764" s="5">
        <f>IF(OR($L6764="",NOT(COUNTIFS($L$2:$L6764,$L6764)=1)),"",SUMIFS($G:$G,$L:$L,$L6764))</f>
        <v/>
      </c>
      <c r="K6764" s="5">
        <f>IF(OR($L6764="",NOT(COUNTIFS($L$2:$L6764,$L6764)=1)),"",SUMIFS($I:$I,$L:$L,$L6764))</f>
        <v/>
      </c>
      <c r="L6764" s="6">
        <f>IF($B6764="","",YEAR($B6764))</f>
        <v/>
      </c>
      <c r="M6764" s="6">
        <f>INT((ROW()-2)/39)+1</f>
        <v/>
      </c>
      <c r="N6764" s="6">
        <f>MOD(ROW()-2,39)+2</f>
        <v/>
      </c>
      <c r="O6764" s="42">
        <f>IF(AND($B6764&lt;&gt;"",$C6764&lt;&gt;"",$B6764&lt;=$C6764),INDEX(Szabalyok!$C:$C,$N6764),"")</f>
        <v/>
      </c>
      <c r="P6764">
        <f>IF(D6764="",P6763,P6763+1)</f>
        <v/>
      </c>
    </row>
    <row r="6765">
      <c r="A6765">
        <f>IF(P6765=P6764,0,P6765)</f>
        <v/>
      </c>
      <c r="B6765" s="41">
        <f>IF($M6765&gt;300,"",IF(OR(INDEX(Bemenet!$E$2:$E$301,$M6765)="",INDEX(Bemenet!$F$2:$F$301,$M6765)=""),"",MAX(INDEX(Bemenet!$E$2:$E$301,$M6765),INDEX(Szabalyok!$A:$A,$N6765))))</f>
        <v/>
      </c>
      <c r="C6765" s="41">
        <f>IF($B6765="","",MIN(INDEX(Bemenet!$F$2:$F$301,$M6765),INDEX(Szabalyok!$B:$B,$N6765)))</f>
        <v/>
      </c>
      <c r="D6765" s="5">
        <f>IF(AND($B6765&lt;&gt;"",$C6765&lt;&gt;"",$B6765&lt;=$C6765),INDEX(Bemenet!$G$2:$G$301,$M6765),"")</f>
        <v/>
      </c>
      <c r="E6765" s="6">
        <f>IF(AND($B6765&lt;&gt;"",$C6765&lt;&gt;"",$B6765&lt;=$C6765),INDEX(Bemenet!$D$2:$D$301,$M6765),"")</f>
        <v/>
      </c>
      <c r="F6765" s="5">
        <f>IF(AND($B6765&lt;&gt;"",$C6765&lt;&gt;"",$B6765&lt;=$C6765),$C6765-$B6765+1,"")</f>
        <v/>
      </c>
      <c r="G6765" s="5">
        <f>IF($F6765="","",$F6765*$D6765)</f>
        <v/>
      </c>
      <c r="H6765" s="42">
        <f>IF($G6765="","",$O6765)</f>
        <v/>
      </c>
      <c r="I6765" s="5">
        <f>IF($G6765="","",$G6765*IF($H6765="",$O6765,$H6765)/100)</f>
        <v/>
      </c>
      <c r="J6765" s="5">
        <f>IF(OR($L6765="",NOT(COUNTIFS($L$2:$L6765,$L6765)=1)),"",SUMIFS($G:$G,$L:$L,$L6765))</f>
        <v/>
      </c>
      <c r="K6765" s="5">
        <f>IF(OR($L6765="",NOT(COUNTIFS($L$2:$L6765,$L6765)=1)),"",SUMIFS($I:$I,$L:$L,$L6765))</f>
        <v/>
      </c>
      <c r="L6765" s="6">
        <f>IF($B6765="","",YEAR($B6765))</f>
        <v/>
      </c>
      <c r="M6765" s="6">
        <f>INT((ROW()-2)/39)+1</f>
        <v/>
      </c>
      <c r="N6765" s="6">
        <f>MOD(ROW()-2,39)+2</f>
        <v/>
      </c>
      <c r="O6765" s="42">
        <f>IF(AND($B6765&lt;&gt;"",$C6765&lt;&gt;"",$B6765&lt;=$C6765),INDEX(Szabalyok!$C:$C,$N6765),"")</f>
        <v/>
      </c>
      <c r="P6765">
        <f>IF(D6765="",P6764,P6764+1)</f>
        <v/>
      </c>
    </row>
    <row r="6766">
      <c r="A6766">
        <f>IF(P6766=P6765,0,P6766)</f>
        <v/>
      </c>
      <c r="B6766" s="41">
        <f>IF($M6766&gt;300,"",IF(OR(INDEX(Bemenet!$E$2:$E$301,$M6766)="",INDEX(Bemenet!$F$2:$F$301,$M6766)=""),"",MAX(INDEX(Bemenet!$E$2:$E$301,$M6766),INDEX(Szabalyok!$A:$A,$N6766))))</f>
        <v/>
      </c>
      <c r="C6766" s="41">
        <f>IF($B6766="","",MIN(INDEX(Bemenet!$F$2:$F$301,$M6766),INDEX(Szabalyok!$B:$B,$N6766)))</f>
        <v/>
      </c>
      <c r="D6766" s="5">
        <f>IF(AND($B6766&lt;&gt;"",$C6766&lt;&gt;"",$B6766&lt;=$C6766),INDEX(Bemenet!$G$2:$G$301,$M6766),"")</f>
        <v/>
      </c>
      <c r="E6766" s="6">
        <f>IF(AND($B6766&lt;&gt;"",$C6766&lt;&gt;"",$B6766&lt;=$C6766),INDEX(Bemenet!$D$2:$D$301,$M6766),"")</f>
        <v/>
      </c>
      <c r="F6766" s="5">
        <f>IF(AND($B6766&lt;&gt;"",$C6766&lt;&gt;"",$B6766&lt;=$C6766),$C6766-$B6766+1,"")</f>
        <v/>
      </c>
      <c r="G6766" s="5">
        <f>IF($F6766="","",$F6766*$D6766)</f>
        <v/>
      </c>
      <c r="H6766" s="42">
        <f>IF($G6766="","",$O6766)</f>
        <v/>
      </c>
      <c r="I6766" s="5">
        <f>IF($G6766="","",$G6766*IF($H6766="",$O6766,$H6766)/100)</f>
        <v/>
      </c>
      <c r="J6766" s="5">
        <f>IF(OR($L6766="",NOT(COUNTIFS($L$2:$L6766,$L6766)=1)),"",SUMIFS($G:$G,$L:$L,$L6766))</f>
        <v/>
      </c>
      <c r="K6766" s="5">
        <f>IF(OR($L6766="",NOT(COUNTIFS($L$2:$L6766,$L6766)=1)),"",SUMIFS($I:$I,$L:$L,$L6766))</f>
        <v/>
      </c>
      <c r="L6766" s="6">
        <f>IF($B6766="","",YEAR($B6766))</f>
        <v/>
      </c>
      <c r="M6766" s="6">
        <f>INT((ROW()-2)/39)+1</f>
        <v/>
      </c>
      <c r="N6766" s="6">
        <f>MOD(ROW()-2,39)+2</f>
        <v/>
      </c>
      <c r="O6766" s="42">
        <f>IF(AND($B6766&lt;&gt;"",$C6766&lt;&gt;"",$B6766&lt;=$C6766),INDEX(Szabalyok!$C:$C,$N6766),"")</f>
        <v/>
      </c>
      <c r="P6766">
        <f>IF(D6766="",P6765,P6765+1)</f>
        <v/>
      </c>
    </row>
    <row r="6767">
      <c r="A6767">
        <f>IF(P6767=P6766,0,P6767)</f>
        <v/>
      </c>
      <c r="B6767" s="41">
        <f>IF($M6767&gt;300,"",IF(OR(INDEX(Bemenet!$E$2:$E$301,$M6767)="",INDEX(Bemenet!$F$2:$F$301,$M6767)=""),"",MAX(INDEX(Bemenet!$E$2:$E$301,$M6767),INDEX(Szabalyok!$A:$A,$N6767))))</f>
        <v/>
      </c>
      <c r="C6767" s="41">
        <f>IF($B6767="","",MIN(INDEX(Bemenet!$F$2:$F$301,$M6767),INDEX(Szabalyok!$B:$B,$N6767)))</f>
        <v/>
      </c>
      <c r="D6767" s="5">
        <f>IF(AND($B6767&lt;&gt;"",$C6767&lt;&gt;"",$B6767&lt;=$C6767),INDEX(Bemenet!$G$2:$G$301,$M6767),"")</f>
        <v/>
      </c>
      <c r="E6767" s="6">
        <f>IF(AND($B6767&lt;&gt;"",$C6767&lt;&gt;"",$B6767&lt;=$C6767),INDEX(Bemenet!$D$2:$D$301,$M6767),"")</f>
        <v/>
      </c>
      <c r="F6767" s="5">
        <f>IF(AND($B6767&lt;&gt;"",$C6767&lt;&gt;"",$B6767&lt;=$C6767),$C6767-$B6767+1,"")</f>
        <v/>
      </c>
      <c r="G6767" s="5">
        <f>IF($F6767="","",$F6767*$D6767)</f>
        <v/>
      </c>
      <c r="H6767" s="42">
        <f>IF($G6767="","",$O6767)</f>
        <v/>
      </c>
      <c r="I6767" s="5">
        <f>IF($G6767="","",$G6767*IF($H6767="",$O6767,$H6767)/100)</f>
        <v/>
      </c>
      <c r="J6767" s="5">
        <f>IF(OR($L6767="",NOT(COUNTIFS($L$2:$L6767,$L6767)=1)),"",SUMIFS($G:$G,$L:$L,$L6767))</f>
        <v/>
      </c>
      <c r="K6767" s="5">
        <f>IF(OR($L6767="",NOT(COUNTIFS($L$2:$L6767,$L6767)=1)),"",SUMIFS($I:$I,$L:$L,$L6767))</f>
        <v/>
      </c>
      <c r="L6767" s="6">
        <f>IF($B6767="","",YEAR($B6767))</f>
        <v/>
      </c>
      <c r="M6767" s="6">
        <f>INT((ROW()-2)/39)+1</f>
        <v/>
      </c>
      <c r="N6767" s="6">
        <f>MOD(ROW()-2,39)+2</f>
        <v/>
      </c>
      <c r="O6767" s="42">
        <f>IF(AND($B6767&lt;&gt;"",$C6767&lt;&gt;"",$B6767&lt;=$C6767),INDEX(Szabalyok!$C:$C,$N6767),"")</f>
        <v/>
      </c>
      <c r="P6767">
        <f>IF(D6767="",P6766,P6766+1)</f>
        <v/>
      </c>
    </row>
    <row r="6768">
      <c r="A6768">
        <f>IF(P6768=P6767,0,P6768)</f>
        <v/>
      </c>
      <c r="B6768" s="41">
        <f>IF($M6768&gt;300,"",IF(OR(INDEX(Bemenet!$E$2:$E$301,$M6768)="",INDEX(Bemenet!$F$2:$F$301,$M6768)=""),"",MAX(INDEX(Bemenet!$E$2:$E$301,$M6768),INDEX(Szabalyok!$A:$A,$N6768))))</f>
        <v/>
      </c>
      <c r="C6768" s="41">
        <f>IF($B6768="","",MIN(INDEX(Bemenet!$F$2:$F$301,$M6768),INDEX(Szabalyok!$B:$B,$N6768)))</f>
        <v/>
      </c>
      <c r="D6768" s="5">
        <f>IF(AND($B6768&lt;&gt;"",$C6768&lt;&gt;"",$B6768&lt;=$C6768),INDEX(Bemenet!$G$2:$G$301,$M6768),"")</f>
        <v/>
      </c>
      <c r="E6768" s="6">
        <f>IF(AND($B6768&lt;&gt;"",$C6768&lt;&gt;"",$B6768&lt;=$C6768),INDEX(Bemenet!$D$2:$D$301,$M6768),"")</f>
        <v/>
      </c>
      <c r="F6768" s="5">
        <f>IF(AND($B6768&lt;&gt;"",$C6768&lt;&gt;"",$B6768&lt;=$C6768),$C6768-$B6768+1,"")</f>
        <v/>
      </c>
      <c r="G6768" s="5">
        <f>IF($F6768="","",$F6768*$D6768)</f>
        <v/>
      </c>
      <c r="H6768" s="42">
        <f>IF($G6768="","",$O6768)</f>
        <v/>
      </c>
      <c r="I6768" s="5">
        <f>IF($G6768="","",$G6768*IF($H6768="",$O6768,$H6768)/100)</f>
        <v/>
      </c>
      <c r="J6768" s="5">
        <f>IF(OR($L6768="",NOT(COUNTIFS($L$2:$L6768,$L6768)=1)),"",SUMIFS($G:$G,$L:$L,$L6768))</f>
        <v/>
      </c>
      <c r="K6768" s="5">
        <f>IF(OR($L6768="",NOT(COUNTIFS($L$2:$L6768,$L6768)=1)),"",SUMIFS($I:$I,$L:$L,$L6768))</f>
        <v/>
      </c>
      <c r="L6768" s="6">
        <f>IF($B6768="","",YEAR($B6768))</f>
        <v/>
      </c>
      <c r="M6768" s="6">
        <f>INT((ROW()-2)/39)+1</f>
        <v/>
      </c>
      <c r="N6768" s="6">
        <f>MOD(ROW()-2,39)+2</f>
        <v/>
      </c>
      <c r="O6768" s="42">
        <f>IF(AND($B6768&lt;&gt;"",$C6768&lt;&gt;"",$B6768&lt;=$C6768),INDEX(Szabalyok!$C:$C,$N6768),"")</f>
        <v/>
      </c>
      <c r="P6768">
        <f>IF(D6768="",P6767,P6767+1)</f>
        <v/>
      </c>
    </row>
    <row r="6769">
      <c r="A6769">
        <f>IF(P6769=P6768,0,P6769)</f>
        <v/>
      </c>
      <c r="B6769" s="41">
        <f>IF($M6769&gt;300,"",IF(OR(INDEX(Bemenet!$E$2:$E$301,$M6769)="",INDEX(Bemenet!$F$2:$F$301,$M6769)=""),"",MAX(INDEX(Bemenet!$E$2:$E$301,$M6769),INDEX(Szabalyok!$A:$A,$N6769))))</f>
        <v/>
      </c>
      <c r="C6769" s="41">
        <f>IF($B6769="","",MIN(INDEX(Bemenet!$F$2:$F$301,$M6769),INDEX(Szabalyok!$B:$B,$N6769)))</f>
        <v/>
      </c>
      <c r="D6769" s="5">
        <f>IF(AND($B6769&lt;&gt;"",$C6769&lt;&gt;"",$B6769&lt;=$C6769),INDEX(Bemenet!$G$2:$G$301,$M6769),"")</f>
        <v/>
      </c>
      <c r="E6769" s="6">
        <f>IF(AND($B6769&lt;&gt;"",$C6769&lt;&gt;"",$B6769&lt;=$C6769),INDEX(Bemenet!$D$2:$D$301,$M6769),"")</f>
        <v/>
      </c>
      <c r="F6769" s="5">
        <f>IF(AND($B6769&lt;&gt;"",$C6769&lt;&gt;"",$B6769&lt;=$C6769),$C6769-$B6769+1,"")</f>
        <v/>
      </c>
      <c r="G6769" s="5">
        <f>IF($F6769="","",$F6769*$D6769)</f>
        <v/>
      </c>
      <c r="H6769" s="42">
        <f>IF($G6769="","",$O6769)</f>
        <v/>
      </c>
      <c r="I6769" s="5">
        <f>IF($G6769="","",$G6769*IF($H6769="",$O6769,$H6769)/100)</f>
        <v/>
      </c>
      <c r="J6769" s="5">
        <f>IF(OR($L6769="",NOT(COUNTIFS($L$2:$L6769,$L6769)=1)),"",SUMIFS($G:$G,$L:$L,$L6769))</f>
        <v/>
      </c>
      <c r="K6769" s="5">
        <f>IF(OR($L6769="",NOT(COUNTIFS($L$2:$L6769,$L6769)=1)),"",SUMIFS($I:$I,$L:$L,$L6769))</f>
        <v/>
      </c>
      <c r="L6769" s="6">
        <f>IF($B6769="","",YEAR($B6769))</f>
        <v/>
      </c>
      <c r="M6769" s="6">
        <f>INT((ROW()-2)/39)+1</f>
        <v/>
      </c>
      <c r="N6769" s="6">
        <f>MOD(ROW()-2,39)+2</f>
        <v/>
      </c>
      <c r="O6769" s="42">
        <f>IF(AND($B6769&lt;&gt;"",$C6769&lt;&gt;"",$B6769&lt;=$C6769),INDEX(Szabalyok!$C:$C,$N6769),"")</f>
        <v/>
      </c>
      <c r="P6769">
        <f>IF(D6769="",P6768,P6768+1)</f>
        <v/>
      </c>
    </row>
    <row r="6770">
      <c r="A6770">
        <f>IF(P6770=P6769,0,P6770)</f>
        <v/>
      </c>
      <c r="B6770" s="41">
        <f>IF($M6770&gt;300,"",IF(OR(INDEX(Bemenet!$E$2:$E$301,$M6770)="",INDEX(Bemenet!$F$2:$F$301,$M6770)=""),"",MAX(INDEX(Bemenet!$E$2:$E$301,$M6770),INDEX(Szabalyok!$A:$A,$N6770))))</f>
        <v/>
      </c>
      <c r="C6770" s="41">
        <f>IF($B6770="","",MIN(INDEX(Bemenet!$F$2:$F$301,$M6770),INDEX(Szabalyok!$B:$B,$N6770)))</f>
        <v/>
      </c>
      <c r="D6770" s="5">
        <f>IF(AND($B6770&lt;&gt;"",$C6770&lt;&gt;"",$B6770&lt;=$C6770),INDEX(Bemenet!$G$2:$G$301,$M6770),"")</f>
        <v/>
      </c>
      <c r="E6770" s="6">
        <f>IF(AND($B6770&lt;&gt;"",$C6770&lt;&gt;"",$B6770&lt;=$C6770),INDEX(Bemenet!$D$2:$D$301,$M6770),"")</f>
        <v/>
      </c>
      <c r="F6770" s="5">
        <f>IF(AND($B6770&lt;&gt;"",$C6770&lt;&gt;"",$B6770&lt;=$C6770),$C6770-$B6770+1,"")</f>
        <v/>
      </c>
      <c r="G6770" s="5">
        <f>IF($F6770="","",$F6770*$D6770)</f>
        <v/>
      </c>
      <c r="H6770" s="42">
        <f>IF($G6770="","",$O6770)</f>
        <v/>
      </c>
      <c r="I6770" s="5">
        <f>IF($G6770="","",$G6770*IF($H6770="",$O6770,$H6770)/100)</f>
        <v/>
      </c>
      <c r="J6770" s="5">
        <f>IF(OR($L6770="",NOT(COUNTIFS($L$2:$L6770,$L6770)=1)),"",SUMIFS($G:$G,$L:$L,$L6770))</f>
        <v/>
      </c>
      <c r="K6770" s="5">
        <f>IF(OR($L6770="",NOT(COUNTIFS($L$2:$L6770,$L6770)=1)),"",SUMIFS($I:$I,$L:$L,$L6770))</f>
        <v/>
      </c>
      <c r="L6770" s="6">
        <f>IF($B6770="","",YEAR($B6770))</f>
        <v/>
      </c>
      <c r="M6770" s="6">
        <f>INT((ROW()-2)/39)+1</f>
        <v/>
      </c>
      <c r="N6770" s="6">
        <f>MOD(ROW()-2,39)+2</f>
        <v/>
      </c>
      <c r="O6770" s="42">
        <f>IF(AND($B6770&lt;&gt;"",$C6770&lt;&gt;"",$B6770&lt;=$C6770),INDEX(Szabalyok!$C:$C,$N6770),"")</f>
        <v/>
      </c>
      <c r="P6770">
        <f>IF(D6770="",P6769,P6769+1)</f>
        <v/>
      </c>
    </row>
    <row r="6771">
      <c r="A6771">
        <f>IF(P6771=P6770,0,P6771)</f>
        <v/>
      </c>
      <c r="B6771" s="41">
        <f>IF($M6771&gt;300,"",IF(OR(INDEX(Bemenet!$E$2:$E$301,$M6771)="",INDEX(Bemenet!$F$2:$F$301,$M6771)=""),"",MAX(INDEX(Bemenet!$E$2:$E$301,$M6771),INDEX(Szabalyok!$A:$A,$N6771))))</f>
        <v/>
      </c>
      <c r="C6771" s="41">
        <f>IF($B6771="","",MIN(INDEX(Bemenet!$F$2:$F$301,$M6771),INDEX(Szabalyok!$B:$B,$N6771)))</f>
        <v/>
      </c>
      <c r="D6771" s="5">
        <f>IF(AND($B6771&lt;&gt;"",$C6771&lt;&gt;"",$B6771&lt;=$C6771),INDEX(Bemenet!$G$2:$G$301,$M6771),"")</f>
        <v/>
      </c>
      <c r="E6771" s="6">
        <f>IF(AND($B6771&lt;&gt;"",$C6771&lt;&gt;"",$B6771&lt;=$C6771),INDEX(Bemenet!$D$2:$D$301,$M6771),"")</f>
        <v/>
      </c>
      <c r="F6771" s="5">
        <f>IF(AND($B6771&lt;&gt;"",$C6771&lt;&gt;"",$B6771&lt;=$C6771),$C6771-$B6771+1,"")</f>
        <v/>
      </c>
      <c r="G6771" s="5">
        <f>IF($F6771="","",$F6771*$D6771)</f>
        <v/>
      </c>
      <c r="H6771" s="42">
        <f>IF($G6771="","",$O6771)</f>
        <v/>
      </c>
      <c r="I6771" s="5">
        <f>IF($G6771="","",$G6771*IF($H6771="",$O6771,$H6771)/100)</f>
        <v/>
      </c>
      <c r="J6771" s="5">
        <f>IF(OR($L6771="",NOT(COUNTIFS($L$2:$L6771,$L6771)=1)),"",SUMIFS($G:$G,$L:$L,$L6771))</f>
        <v/>
      </c>
      <c r="K6771" s="5">
        <f>IF(OR($L6771="",NOT(COUNTIFS($L$2:$L6771,$L6771)=1)),"",SUMIFS($I:$I,$L:$L,$L6771))</f>
        <v/>
      </c>
      <c r="L6771" s="6">
        <f>IF($B6771="","",YEAR($B6771))</f>
        <v/>
      </c>
      <c r="M6771" s="6">
        <f>INT((ROW()-2)/39)+1</f>
        <v/>
      </c>
      <c r="N6771" s="6">
        <f>MOD(ROW()-2,39)+2</f>
        <v/>
      </c>
      <c r="O6771" s="42">
        <f>IF(AND($B6771&lt;&gt;"",$C6771&lt;&gt;"",$B6771&lt;=$C6771),INDEX(Szabalyok!$C:$C,$N6771),"")</f>
        <v/>
      </c>
      <c r="P6771">
        <f>IF(D6771="",P6770,P6770+1)</f>
        <v/>
      </c>
    </row>
    <row r="6772">
      <c r="A6772">
        <f>IF(P6772=P6771,0,P6772)</f>
        <v/>
      </c>
      <c r="B6772" s="41">
        <f>IF($M6772&gt;300,"",IF(OR(INDEX(Bemenet!$E$2:$E$301,$M6772)="",INDEX(Bemenet!$F$2:$F$301,$M6772)=""),"",MAX(INDEX(Bemenet!$E$2:$E$301,$M6772),INDEX(Szabalyok!$A:$A,$N6772))))</f>
        <v/>
      </c>
      <c r="C6772" s="41">
        <f>IF($B6772="","",MIN(INDEX(Bemenet!$F$2:$F$301,$M6772),INDEX(Szabalyok!$B:$B,$N6772)))</f>
        <v/>
      </c>
      <c r="D6772" s="5">
        <f>IF(AND($B6772&lt;&gt;"",$C6772&lt;&gt;"",$B6772&lt;=$C6772),INDEX(Bemenet!$G$2:$G$301,$M6772),"")</f>
        <v/>
      </c>
      <c r="E6772" s="6">
        <f>IF(AND($B6772&lt;&gt;"",$C6772&lt;&gt;"",$B6772&lt;=$C6772),INDEX(Bemenet!$D$2:$D$301,$M6772),"")</f>
        <v/>
      </c>
      <c r="F6772" s="5">
        <f>IF(AND($B6772&lt;&gt;"",$C6772&lt;&gt;"",$B6772&lt;=$C6772),$C6772-$B6772+1,"")</f>
        <v/>
      </c>
      <c r="G6772" s="5">
        <f>IF($F6772="","",$F6772*$D6772)</f>
        <v/>
      </c>
      <c r="H6772" s="42">
        <f>IF($G6772="","",$O6772)</f>
        <v/>
      </c>
      <c r="I6772" s="5">
        <f>IF($G6772="","",$G6772*IF($H6772="",$O6772,$H6772)/100)</f>
        <v/>
      </c>
      <c r="J6772" s="5">
        <f>IF(OR($L6772="",NOT(COUNTIFS($L$2:$L6772,$L6772)=1)),"",SUMIFS($G:$G,$L:$L,$L6772))</f>
        <v/>
      </c>
      <c r="K6772" s="5">
        <f>IF(OR($L6772="",NOT(COUNTIFS($L$2:$L6772,$L6772)=1)),"",SUMIFS($I:$I,$L:$L,$L6772))</f>
        <v/>
      </c>
      <c r="L6772" s="6">
        <f>IF($B6772="","",YEAR($B6772))</f>
        <v/>
      </c>
      <c r="M6772" s="6">
        <f>INT((ROW()-2)/39)+1</f>
        <v/>
      </c>
      <c r="N6772" s="6">
        <f>MOD(ROW()-2,39)+2</f>
        <v/>
      </c>
      <c r="O6772" s="42">
        <f>IF(AND($B6772&lt;&gt;"",$C6772&lt;&gt;"",$B6772&lt;=$C6772),INDEX(Szabalyok!$C:$C,$N6772),"")</f>
        <v/>
      </c>
      <c r="P6772">
        <f>IF(D6772="",P6771,P6771+1)</f>
        <v/>
      </c>
    </row>
    <row r="6773">
      <c r="A6773">
        <f>IF(P6773=P6772,0,P6773)</f>
        <v/>
      </c>
      <c r="B6773" s="41">
        <f>IF($M6773&gt;300,"",IF(OR(INDEX(Bemenet!$E$2:$E$301,$M6773)="",INDEX(Bemenet!$F$2:$F$301,$M6773)=""),"",MAX(INDEX(Bemenet!$E$2:$E$301,$M6773),INDEX(Szabalyok!$A:$A,$N6773))))</f>
        <v/>
      </c>
      <c r="C6773" s="41">
        <f>IF($B6773="","",MIN(INDEX(Bemenet!$F$2:$F$301,$M6773),INDEX(Szabalyok!$B:$B,$N6773)))</f>
        <v/>
      </c>
      <c r="D6773" s="5">
        <f>IF(AND($B6773&lt;&gt;"",$C6773&lt;&gt;"",$B6773&lt;=$C6773),INDEX(Bemenet!$G$2:$G$301,$M6773),"")</f>
        <v/>
      </c>
      <c r="E6773" s="6">
        <f>IF(AND($B6773&lt;&gt;"",$C6773&lt;&gt;"",$B6773&lt;=$C6773),INDEX(Bemenet!$D$2:$D$301,$M6773),"")</f>
        <v/>
      </c>
      <c r="F6773" s="5">
        <f>IF(AND($B6773&lt;&gt;"",$C6773&lt;&gt;"",$B6773&lt;=$C6773),$C6773-$B6773+1,"")</f>
        <v/>
      </c>
      <c r="G6773" s="5">
        <f>IF($F6773="","",$F6773*$D6773)</f>
        <v/>
      </c>
      <c r="H6773" s="42">
        <f>IF($G6773="","",$O6773)</f>
        <v/>
      </c>
      <c r="I6773" s="5">
        <f>IF($G6773="","",$G6773*IF($H6773="",$O6773,$H6773)/100)</f>
        <v/>
      </c>
      <c r="J6773" s="5">
        <f>IF(OR($L6773="",NOT(COUNTIFS($L$2:$L6773,$L6773)=1)),"",SUMIFS($G:$G,$L:$L,$L6773))</f>
        <v/>
      </c>
      <c r="K6773" s="5">
        <f>IF(OR($L6773="",NOT(COUNTIFS($L$2:$L6773,$L6773)=1)),"",SUMIFS($I:$I,$L:$L,$L6773))</f>
        <v/>
      </c>
      <c r="L6773" s="6">
        <f>IF($B6773="","",YEAR($B6773))</f>
        <v/>
      </c>
      <c r="M6773" s="6">
        <f>INT((ROW()-2)/39)+1</f>
        <v/>
      </c>
      <c r="N6773" s="6">
        <f>MOD(ROW()-2,39)+2</f>
        <v/>
      </c>
      <c r="O6773" s="42">
        <f>IF(AND($B6773&lt;&gt;"",$C6773&lt;&gt;"",$B6773&lt;=$C6773),INDEX(Szabalyok!$C:$C,$N6773),"")</f>
        <v/>
      </c>
      <c r="P6773">
        <f>IF(D6773="",P6772,P6772+1)</f>
        <v/>
      </c>
    </row>
    <row r="6774">
      <c r="A6774">
        <f>IF(P6774=P6773,0,P6774)</f>
        <v/>
      </c>
      <c r="B6774" s="41">
        <f>IF($M6774&gt;300,"",IF(OR(INDEX(Bemenet!$E$2:$E$301,$M6774)="",INDEX(Bemenet!$F$2:$F$301,$M6774)=""),"",MAX(INDEX(Bemenet!$E$2:$E$301,$M6774),INDEX(Szabalyok!$A:$A,$N6774))))</f>
        <v/>
      </c>
      <c r="C6774" s="41">
        <f>IF($B6774="","",MIN(INDEX(Bemenet!$F$2:$F$301,$M6774),INDEX(Szabalyok!$B:$B,$N6774)))</f>
        <v/>
      </c>
      <c r="D6774" s="5">
        <f>IF(AND($B6774&lt;&gt;"",$C6774&lt;&gt;"",$B6774&lt;=$C6774),INDEX(Bemenet!$G$2:$G$301,$M6774),"")</f>
        <v/>
      </c>
      <c r="E6774" s="6">
        <f>IF(AND($B6774&lt;&gt;"",$C6774&lt;&gt;"",$B6774&lt;=$C6774),INDEX(Bemenet!$D$2:$D$301,$M6774),"")</f>
        <v/>
      </c>
      <c r="F6774" s="5">
        <f>IF(AND($B6774&lt;&gt;"",$C6774&lt;&gt;"",$B6774&lt;=$C6774),$C6774-$B6774+1,"")</f>
        <v/>
      </c>
      <c r="G6774" s="5">
        <f>IF($F6774="","",$F6774*$D6774)</f>
        <v/>
      </c>
      <c r="H6774" s="42">
        <f>IF($G6774="","",$O6774)</f>
        <v/>
      </c>
      <c r="I6774" s="5">
        <f>IF($G6774="","",$G6774*IF($H6774="",$O6774,$H6774)/100)</f>
        <v/>
      </c>
      <c r="J6774" s="5">
        <f>IF(OR($L6774="",NOT(COUNTIFS($L$2:$L6774,$L6774)=1)),"",SUMIFS($G:$G,$L:$L,$L6774))</f>
        <v/>
      </c>
      <c r="K6774" s="5">
        <f>IF(OR($L6774="",NOT(COUNTIFS($L$2:$L6774,$L6774)=1)),"",SUMIFS($I:$I,$L:$L,$L6774))</f>
        <v/>
      </c>
      <c r="L6774" s="6">
        <f>IF($B6774="","",YEAR($B6774))</f>
        <v/>
      </c>
      <c r="M6774" s="6">
        <f>INT((ROW()-2)/39)+1</f>
        <v/>
      </c>
      <c r="N6774" s="6">
        <f>MOD(ROW()-2,39)+2</f>
        <v/>
      </c>
      <c r="O6774" s="42">
        <f>IF(AND($B6774&lt;&gt;"",$C6774&lt;&gt;"",$B6774&lt;=$C6774),INDEX(Szabalyok!$C:$C,$N6774),"")</f>
        <v/>
      </c>
      <c r="P6774">
        <f>IF(D6774="",P6773,P6773+1)</f>
        <v/>
      </c>
    </row>
    <row r="6775">
      <c r="A6775">
        <f>IF(P6775=P6774,0,P6775)</f>
        <v/>
      </c>
      <c r="B6775" s="41">
        <f>IF($M6775&gt;300,"",IF(OR(INDEX(Bemenet!$E$2:$E$301,$M6775)="",INDEX(Bemenet!$F$2:$F$301,$M6775)=""),"",MAX(INDEX(Bemenet!$E$2:$E$301,$M6775),INDEX(Szabalyok!$A:$A,$N6775))))</f>
        <v/>
      </c>
      <c r="C6775" s="41">
        <f>IF($B6775="","",MIN(INDEX(Bemenet!$F$2:$F$301,$M6775),INDEX(Szabalyok!$B:$B,$N6775)))</f>
        <v/>
      </c>
      <c r="D6775" s="5">
        <f>IF(AND($B6775&lt;&gt;"",$C6775&lt;&gt;"",$B6775&lt;=$C6775),INDEX(Bemenet!$G$2:$G$301,$M6775),"")</f>
        <v/>
      </c>
      <c r="E6775" s="6">
        <f>IF(AND($B6775&lt;&gt;"",$C6775&lt;&gt;"",$B6775&lt;=$C6775),INDEX(Bemenet!$D$2:$D$301,$M6775),"")</f>
        <v/>
      </c>
      <c r="F6775" s="5">
        <f>IF(AND($B6775&lt;&gt;"",$C6775&lt;&gt;"",$B6775&lt;=$C6775),$C6775-$B6775+1,"")</f>
        <v/>
      </c>
      <c r="G6775" s="5">
        <f>IF($F6775="","",$F6775*$D6775)</f>
        <v/>
      </c>
      <c r="H6775" s="42">
        <f>IF($G6775="","",$O6775)</f>
        <v/>
      </c>
      <c r="I6775" s="5">
        <f>IF($G6775="","",$G6775*IF($H6775="",$O6775,$H6775)/100)</f>
        <v/>
      </c>
      <c r="J6775" s="5">
        <f>IF(OR($L6775="",NOT(COUNTIFS($L$2:$L6775,$L6775)=1)),"",SUMIFS($G:$G,$L:$L,$L6775))</f>
        <v/>
      </c>
      <c r="K6775" s="5">
        <f>IF(OR($L6775="",NOT(COUNTIFS($L$2:$L6775,$L6775)=1)),"",SUMIFS($I:$I,$L:$L,$L6775))</f>
        <v/>
      </c>
      <c r="L6775" s="6">
        <f>IF($B6775="","",YEAR($B6775))</f>
        <v/>
      </c>
      <c r="M6775" s="6">
        <f>INT((ROW()-2)/39)+1</f>
        <v/>
      </c>
      <c r="N6775" s="6">
        <f>MOD(ROW()-2,39)+2</f>
        <v/>
      </c>
      <c r="O6775" s="42">
        <f>IF(AND($B6775&lt;&gt;"",$C6775&lt;&gt;"",$B6775&lt;=$C6775),INDEX(Szabalyok!$C:$C,$N6775),"")</f>
        <v/>
      </c>
      <c r="P6775">
        <f>IF(D6775="",P6774,P6774+1)</f>
        <v/>
      </c>
    </row>
    <row r="6776">
      <c r="A6776">
        <f>IF(P6776=P6775,0,P6776)</f>
        <v/>
      </c>
      <c r="B6776" s="41">
        <f>IF($M6776&gt;300,"",IF(OR(INDEX(Bemenet!$E$2:$E$301,$M6776)="",INDEX(Bemenet!$F$2:$F$301,$M6776)=""),"",MAX(INDEX(Bemenet!$E$2:$E$301,$M6776),INDEX(Szabalyok!$A:$A,$N6776))))</f>
        <v/>
      </c>
      <c r="C6776" s="41">
        <f>IF($B6776="","",MIN(INDEX(Bemenet!$F$2:$F$301,$M6776),INDEX(Szabalyok!$B:$B,$N6776)))</f>
        <v/>
      </c>
      <c r="D6776" s="5">
        <f>IF(AND($B6776&lt;&gt;"",$C6776&lt;&gt;"",$B6776&lt;=$C6776),INDEX(Bemenet!$G$2:$G$301,$M6776),"")</f>
        <v/>
      </c>
      <c r="E6776" s="6">
        <f>IF(AND($B6776&lt;&gt;"",$C6776&lt;&gt;"",$B6776&lt;=$C6776),INDEX(Bemenet!$D$2:$D$301,$M6776),"")</f>
        <v/>
      </c>
      <c r="F6776" s="5">
        <f>IF(AND($B6776&lt;&gt;"",$C6776&lt;&gt;"",$B6776&lt;=$C6776),$C6776-$B6776+1,"")</f>
        <v/>
      </c>
      <c r="G6776" s="5">
        <f>IF($F6776="","",$F6776*$D6776)</f>
        <v/>
      </c>
      <c r="H6776" s="42">
        <f>IF($G6776="","",$O6776)</f>
        <v/>
      </c>
      <c r="I6776" s="5">
        <f>IF($G6776="","",$G6776*IF($H6776="",$O6776,$H6776)/100)</f>
        <v/>
      </c>
      <c r="J6776" s="5">
        <f>IF(OR($L6776="",NOT(COUNTIFS($L$2:$L6776,$L6776)=1)),"",SUMIFS($G:$G,$L:$L,$L6776))</f>
        <v/>
      </c>
      <c r="K6776" s="5">
        <f>IF(OR($L6776="",NOT(COUNTIFS($L$2:$L6776,$L6776)=1)),"",SUMIFS($I:$I,$L:$L,$L6776))</f>
        <v/>
      </c>
      <c r="L6776" s="6">
        <f>IF($B6776="","",YEAR($B6776))</f>
        <v/>
      </c>
      <c r="M6776" s="6">
        <f>INT((ROW()-2)/39)+1</f>
        <v/>
      </c>
      <c r="N6776" s="6">
        <f>MOD(ROW()-2,39)+2</f>
        <v/>
      </c>
      <c r="O6776" s="42">
        <f>IF(AND($B6776&lt;&gt;"",$C6776&lt;&gt;"",$B6776&lt;=$C6776),INDEX(Szabalyok!$C:$C,$N6776),"")</f>
        <v/>
      </c>
      <c r="P6776">
        <f>IF(D6776="",P6775,P6775+1)</f>
        <v/>
      </c>
    </row>
    <row r="6777">
      <c r="A6777">
        <f>IF(P6777=P6776,0,P6777)</f>
        <v/>
      </c>
      <c r="B6777" s="41">
        <f>IF($M6777&gt;300,"",IF(OR(INDEX(Bemenet!$E$2:$E$301,$M6777)="",INDEX(Bemenet!$F$2:$F$301,$M6777)=""),"",MAX(INDEX(Bemenet!$E$2:$E$301,$M6777),INDEX(Szabalyok!$A:$A,$N6777))))</f>
        <v/>
      </c>
      <c r="C6777" s="41">
        <f>IF($B6777="","",MIN(INDEX(Bemenet!$F$2:$F$301,$M6777),INDEX(Szabalyok!$B:$B,$N6777)))</f>
        <v/>
      </c>
      <c r="D6777" s="5">
        <f>IF(AND($B6777&lt;&gt;"",$C6777&lt;&gt;"",$B6777&lt;=$C6777),INDEX(Bemenet!$G$2:$G$301,$M6777),"")</f>
        <v/>
      </c>
      <c r="E6777" s="6">
        <f>IF(AND($B6777&lt;&gt;"",$C6777&lt;&gt;"",$B6777&lt;=$C6777),INDEX(Bemenet!$D$2:$D$301,$M6777),"")</f>
        <v/>
      </c>
      <c r="F6777" s="5">
        <f>IF(AND($B6777&lt;&gt;"",$C6777&lt;&gt;"",$B6777&lt;=$C6777),$C6777-$B6777+1,"")</f>
        <v/>
      </c>
      <c r="G6777" s="5">
        <f>IF($F6777="","",$F6777*$D6777)</f>
        <v/>
      </c>
      <c r="H6777" s="42">
        <f>IF($G6777="","",$O6777)</f>
        <v/>
      </c>
      <c r="I6777" s="5">
        <f>IF($G6777="","",$G6777*IF($H6777="",$O6777,$H6777)/100)</f>
        <v/>
      </c>
      <c r="J6777" s="5">
        <f>IF(OR($L6777="",NOT(COUNTIFS($L$2:$L6777,$L6777)=1)),"",SUMIFS($G:$G,$L:$L,$L6777))</f>
        <v/>
      </c>
      <c r="K6777" s="5">
        <f>IF(OR($L6777="",NOT(COUNTIFS($L$2:$L6777,$L6777)=1)),"",SUMIFS($I:$I,$L:$L,$L6777))</f>
        <v/>
      </c>
      <c r="L6777" s="6">
        <f>IF($B6777="","",YEAR($B6777))</f>
        <v/>
      </c>
      <c r="M6777" s="6">
        <f>INT((ROW()-2)/39)+1</f>
        <v/>
      </c>
      <c r="N6777" s="6">
        <f>MOD(ROW()-2,39)+2</f>
        <v/>
      </c>
      <c r="O6777" s="42">
        <f>IF(AND($B6777&lt;&gt;"",$C6777&lt;&gt;"",$B6777&lt;=$C6777),INDEX(Szabalyok!$C:$C,$N6777),"")</f>
        <v/>
      </c>
      <c r="P6777">
        <f>IF(D6777="",P6776,P6776+1)</f>
        <v/>
      </c>
    </row>
    <row r="6778">
      <c r="A6778">
        <f>IF(P6778=P6777,0,P6778)</f>
        <v/>
      </c>
      <c r="B6778" s="41">
        <f>IF($M6778&gt;300,"",IF(OR(INDEX(Bemenet!$E$2:$E$301,$M6778)="",INDEX(Bemenet!$F$2:$F$301,$M6778)=""),"",MAX(INDEX(Bemenet!$E$2:$E$301,$M6778),INDEX(Szabalyok!$A:$A,$N6778))))</f>
        <v/>
      </c>
      <c r="C6778" s="41">
        <f>IF($B6778="","",MIN(INDEX(Bemenet!$F$2:$F$301,$M6778),INDEX(Szabalyok!$B:$B,$N6778)))</f>
        <v/>
      </c>
      <c r="D6778" s="5">
        <f>IF(AND($B6778&lt;&gt;"",$C6778&lt;&gt;"",$B6778&lt;=$C6778),INDEX(Bemenet!$G$2:$G$301,$M6778),"")</f>
        <v/>
      </c>
      <c r="E6778" s="6">
        <f>IF(AND($B6778&lt;&gt;"",$C6778&lt;&gt;"",$B6778&lt;=$C6778),INDEX(Bemenet!$D$2:$D$301,$M6778),"")</f>
        <v/>
      </c>
      <c r="F6778" s="5">
        <f>IF(AND($B6778&lt;&gt;"",$C6778&lt;&gt;"",$B6778&lt;=$C6778),$C6778-$B6778+1,"")</f>
        <v/>
      </c>
      <c r="G6778" s="5">
        <f>IF($F6778="","",$F6778*$D6778)</f>
        <v/>
      </c>
      <c r="H6778" s="42">
        <f>IF($G6778="","",$O6778)</f>
        <v/>
      </c>
      <c r="I6778" s="5">
        <f>IF($G6778="","",$G6778*IF($H6778="",$O6778,$H6778)/100)</f>
        <v/>
      </c>
      <c r="J6778" s="5">
        <f>IF(OR($L6778="",NOT(COUNTIFS($L$2:$L6778,$L6778)=1)),"",SUMIFS($G:$G,$L:$L,$L6778))</f>
        <v/>
      </c>
      <c r="K6778" s="5">
        <f>IF(OR($L6778="",NOT(COUNTIFS($L$2:$L6778,$L6778)=1)),"",SUMIFS($I:$I,$L:$L,$L6778))</f>
        <v/>
      </c>
      <c r="L6778" s="6">
        <f>IF($B6778="","",YEAR($B6778))</f>
        <v/>
      </c>
      <c r="M6778" s="6">
        <f>INT((ROW()-2)/39)+1</f>
        <v/>
      </c>
      <c r="N6778" s="6">
        <f>MOD(ROW()-2,39)+2</f>
        <v/>
      </c>
      <c r="O6778" s="42">
        <f>IF(AND($B6778&lt;&gt;"",$C6778&lt;&gt;"",$B6778&lt;=$C6778),INDEX(Szabalyok!$C:$C,$N6778),"")</f>
        <v/>
      </c>
      <c r="P6778">
        <f>IF(D6778="",P6777,P6777+1)</f>
        <v/>
      </c>
    </row>
    <row r="6779">
      <c r="A6779">
        <f>IF(P6779=P6778,0,P6779)</f>
        <v/>
      </c>
      <c r="B6779" s="41">
        <f>IF($M6779&gt;300,"",IF(OR(INDEX(Bemenet!$E$2:$E$301,$M6779)="",INDEX(Bemenet!$F$2:$F$301,$M6779)=""),"",MAX(INDEX(Bemenet!$E$2:$E$301,$M6779),INDEX(Szabalyok!$A:$A,$N6779))))</f>
        <v/>
      </c>
      <c r="C6779" s="41">
        <f>IF($B6779="","",MIN(INDEX(Bemenet!$F$2:$F$301,$M6779),INDEX(Szabalyok!$B:$B,$N6779)))</f>
        <v/>
      </c>
      <c r="D6779" s="5">
        <f>IF(AND($B6779&lt;&gt;"",$C6779&lt;&gt;"",$B6779&lt;=$C6779),INDEX(Bemenet!$G$2:$G$301,$M6779),"")</f>
        <v/>
      </c>
      <c r="E6779" s="6">
        <f>IF(AND($B6779&lt;&gt;"",$C6779&lt;&gt;"",$B6779&lt;=$C6779),INDEX(Bemenet!$D$2:$D$301,$M6779),"")</f>
        <v/>
      </c>
      <c r="F6779" s="5">
        <f>IF(AND($B6779&lt;&gt;"",$C6779&lt;&gt;"",$B6779&lt;=$C6779),$C6779-$B6779+1,"")</f>
        <v/>
      </c>
      <c r="G6779" s="5">
        <f>IF($F6779="","",$F6779*$D6779)</f>
        <v/>
      </c>
      <c r="H6779" s="42">
        <f>IF($G6779="","",$O6779)</f>
        <v/>
      </c>
      <c r="I6779" s="5">
        <f>IF($G6779="","",$G6779*IF($H6779="",$O6779,$H6779)/100)</f>
        <v/>
      </c>
      <c r="J6779" s="5">
        <f>IF(OR($L6779="",NOT(COUNTIFS($L$2:$L6779,$L6779)=1)),"",SUMIFS($G:$G,$L:$L,$L6779))</f>
        <v/>
      </c>
      <c r="K6779" s="5">
        <f>IF(OR($L6779="",NOT(COUNTIFS($L$2:$L6779,$L6779)=1)),"",SUMIFS($I:$I,$L:$L,$L6779))</f>
        <v/>
      </c>
      <c r="L6779" s="6">
        <f>IF($B6779="","",YEAR($B6779))</f>
        <v/>
      </c>
      <c r="M6779" s="6">
        <f>INT((ROW()-2)/39)+1</f>
        <v/>
      </c>
      <c r="N6779" s="6">
        <f>MOD(ROW()-2,39)+2</f>
        <v/>
      </c>
      <c r="O6779" s="42">
        <f>IF(AND($B6779&lt;&gt;"",$C6779&lt;&gt;"",$B6779&lt;=$C6779),INDEX(Szabalyok!$C:$C,$N6779),"")</f>
        <v/>
      </c>
      <c r="P6779">
        <f>IF(D6779="",P6778,P6778+1)</f>
        <v/>
      </c>
    </row>
    <row r="6780">
      <c r="A6780">
        <f>IF(P6780=P6779,0,P6780)</f>
        <v/>
      </c>
      <c r="B6780" s="41">
        <f>IF($M6780&gt;300,"",IF(OR(INDEX(Bemenet!$E$2:$E$301,$M6780)="",INDEX(Bemenet!$F$2:$F$301,$M6780)=""),"",MAX(INDEX(Bemenet!$E$2:$E$301,$M6780),INDEX(Szabalyok!$A:$A,$N6780))))</f>
        <v/>
      </c>
      <c r="C6780" s="41">
        <f>IF($B6780="","",MIN(INDEX(Bemenet!$F$2:$F$301,$M6780),INDEX(Szabalyok!$B:$B,$N6780)))</f>
        <v/>
      </c>
      <c r="D6780" s="5">
        <f>IF(AND($B6780&lt;&gt;"",$C6780&lt;&gt;"",$B6780&lt;=$C6780),INDEX(Bemenet!$G$2:$G$301,$M6780),"")</f>
        <v/>
      </c>
      <c r="E6780" s="6">
        <f>IF(AND($B6780&lt;&gt;"",$C6780&lt;&gt;"",$B6780&lt;=$C6780),INDEX(Bemenet!$D$2:$D$301,$M6780),"")</f>
        <v/>
      </c>
      <c r="F6780" s="5">
        <f>IF(AND($B6780&lt;&gt;"",$C6780&lt;&gt;"",$B6780&lt;=$C6780),$C6780-$B6780+1,"")</f>
        <v/>
      </c>
      <c r="G6780" s="5">
        <f>IF($F6780="","",$F6780*$D6780)</f>
        <v/>
      </c>
      <c r="H6780" s="42">
        <f>IF($G6780="","",$O6780)</f>
        <v/>
      </c>
      <c r="I6780" s="5">
        <f>IF($G6780="","",$G6780*IF($H6780="",$O6780,$H6780)/100)</f>
        <v/>
      </c>
      <c r="J6780" s="5">
        <f>IF(OR($L6780="",NOT(COUNTIFS($L$2:$L6780,$L6780)=1)),"",SUMIFS($G:$G,$L:$L,$L6780))</f>
        <v/>
      </c>
      <c r="K6780" s="5">
        <f>IF(OR($L6780="",NOT(COUNTIFS($L$2:$L6780,$L6780)=1)),"",SUMIFS($I:$I,$L:$L,$L6780))</f>
        <v/>
      </c>
      <c r="L6780" s="6">
        <f>IF($B6780="","",YEAR($B6780))</f>
        <v/>
      </c>
      <c r="M6780" s="6">
        <f>INT((ROW()-2)/39)+1</f>
        <v/>
      </c>
      <c r="N6780" s="6">
        <f>MOD(ROW()-2,39)+2</f>
        <v/>
      </c>
      <c r="O6780" s="42">
        <f>IF(AND($B6780&lt;&gt;"",$C6780&lt;&gt;"",$B6780&lt;=$C6780),INDEX(Szabalyok!$C:$C,$N6780),"")</f>
        <v/>
      </c>
      <c r="P6780">
        <f>IF(D6780="",P6779,P6779+1)</f>
        <v/>
      </c>
    </row>
    <row r="6781">
      <c r="A6781">
        <f>IF(P6781=P6780,0,P6781)</f>
        <v/>
      </c>
      <c r="B6781" s="41">
        <f>IF($M6781&gt;300,"",IF(OR(INDEX(Bemenet!$E$2:$E$301,$M6781)="",INDEX(Bemenet!$F$2:$F$301,$M6781)=""),"",MAX(INDEX(Bemenet!$E$2:$E$301,$M6781),INDEX(Szabalyok!$A:$A,$N6781))))</f>
        <v/>
      </c>
      <c r="C6781" s="41">
        <f>IF($B6781="","",MIN(INDEX(Bemenet!$F$2:$F$301,$M6781),INDEX(Szabalyok!$B:$B,$N6781)))</f>
        <v/>
      </c>
      <c r="D6781" s="5">
        <f>IF(AND($B6781&lt;&gt;"",$C6781&lt;&gt;"",$B6781&lt;=$C6781),INDEX(Bemenet!$G$2:$G$301,$M6781),"")</f>
        <v/>
      </c>
      <c r="E6781" s="6">
        <f>IF(AND($B6781&lt;&gt;"",$C6781&lt;&gt;"",$B6781&lt;=$C6781),INDEX(Bemenet!$D$2:$D$301,$M6781),"")</f>
        <v/>
      </c>
      <c r="F6781" s="5">
        <f>IF(AND($B6781&lt;&gt;"",$C6781&lt;&gt;"",$B6781&lt;=$C6781),$C6781-$B6781+1,"")</f>
        <v/>
      </c>
      <c r="G6781" s="5">
        <f>IF($F6781="","",$F6781*$D6781)</f>
        <v/>
      </c>
      <c r="H6781" s="42">
        <f>IF($G6781="","",$O6781)</f>
        <v/>
      </c>
      <c r="I6781" s="5">
        <f>IF($G6781="","",$G6781*IF($H6781="",$O6781,$H6781)/100)</f>
        <v/>
      </c>
      <c r="J6781" s="5">
        <f>IF(OR($L6781="",NOT(COUNTIFS($L$2:$L6781,$L6781)=1)),"",SUMIFS($G:$G,$L:$L,$L6781))</f>
        <v/>
      </c>
      <c r="K6781" s="5">
        <f>IF(OR($L6781="",NOT(COUNTIFS($L$2:$L6781,$L6781)=1)),"",SUMIFS($I:$I,$L:$L,$L6781))</f>
        <v/>
      </c>
      <c r="L6781" s="6">
        <f>IF($B6781="","",YEAR($B6781))</f>
        <v/>
      </c>
      <c r="M6781" s="6">
        <f>INT((ROW()-2)/39)+1</f>
        <v/>
      </c>
      <c r="N6781" s="6">
        <f>MOD(ROW()-2,39)+2</f>
        <v/>
      </c>
      <c r="O6781" s="42">
        <f>IF(AND($B6781&lt;&gt;"",$C6781&lt;&gt;"",$B6781&lt;=$C6781),INDEX(Szabalyok!$C:$C,$N6781),"")</f>
        <v/>
      </c>
      <c r="P6781">
        <f>IF(D6781="",P6780,P6780+1)</f>
        <v/>
      </c>
    </row>
    <row r="6782">
      <c r="A6782">
        <f>IF(P6782=P6781,0,P6782)</f>
        <v/>
      </c>
      <c r="B6782" s="41">
        <f>IF($M6782&gt;300,"",IF(OR(INDEX(Bemenet!$E$2:$E$301,$M6782)="",INDEX(Bemenet!$F$2:$F$301,$M6782)=""),"",MAX(INDEX(Bemenet!$E$2:$E$301,$M6782),INDEX(Szabalyok!$A:$A,$N6782))))</f>
        <v/>
      </c>
      <c r="C6782" s="41">
        <f>IF($B6782="","",MIN(INDEX(Bemenet!$F$2:$F$301,$M6782),INDEX(Szabalyok!$B:$B,$N6782)))</f>
        <v/>
      </c>
      <c r="D6782" s="5">
        <f>IF(AND($B6782&lt;&gt;"",$C6782&lt;&gt;"",$B6782&lt;=$C6782),INDEX(Bemenet!$G$2:$G$301,$M6782),"")</f>
        <v/>
      </c>
      <c r="E6782" s="6">
        <f>IF(AND($B6782&lt;&gt;"",$C6782&lt;&gt;"",$B6782&lt;=$C6782),INDEX(Bemenet!$D$2:$D$301,$M6782),"")</f>
        <v/>
      </c>
      <c r="F6782" s="5">
        <f>IF(AND($B6782&lt;&gt;"",$C6782&lt;&gt;"",$B6782&lt;=$C6782),$C6782-$B6782+1,"")</f>
        <v/>
      </c>
      <c r="G6782" s="5">
        <f>IF($F6782="","",$F6782*$D6782)</f>
        <v/>
      </c>
      <c r="H6782" s="42">
        <f>IF($G6782="","",$O6782)</f>
        <v/>
      </c>
      <c r="I6782" s="5">
        <f>IF($G6782="","",$G6782*IF($H6782="",$O6782,$H6782)/100)</f>
        <v/>
      </c>
      <c r="J6782" s="5">
        <f>IF(OR($L6782="",NOT(COUNTIFS($L$2:$L6782,$L6782)=1)),"",SUMIFS($G:$G,$L:$L,$L6782))</f>
        <v/>
      </c>
      <c r="K6782" s="5">
        <f>IF(OR($L6782="",NOT(COUNTIFS($L$2:$L6782,$L6782)=1)),"",SUMIFS($I:$I,$L:$L,$L6782))</f>
        <v/>
      </c>
      <c r="L6782" s="6">
        <f>IF($B6782="","",YEAR($B6782))</f>
        <v/>
      </c>
      <c r="M6782" s="6">
        <f>INT((ROW()-2)/39)+1</f>
        <v/>
      </c>
      <c r="N6782" s="6">
        <f>MOD(ROW()-2,39)+2</f>
        <v/>
      </c>
      <c r="O6782" s="42">
        <f>IF(AND($B6782&lt;&gt;"",$C6782&lt;&gt;"",$B6782&lt;=$C6782),INDEX(Szabalyok!$C:$C,$N6782),"")</f>
        <v/>
      </c>
      <c r="P6782">
        <f>IF(D6782="",P6781,P6781+1)</f>
        <v/>
      </c>
    </row>
    <row r="6783">
      <c r="A6783">
        <f>IF(P6783=P6782,0,P6783)</f>
        <v/>
      </c>
      <c r="B6783" s="41">
        <f>IF($M6783&gt;300,"",IF(OR(INDEX(Bemenet!$E$2:$E$301,$M6783)="",INDEX(Bemenet!$F$2:$F$301,$M6783)=""),"",MAX(INDEX(Bemenet!$E$2:$E$301,$M6783),INDEX(Szabalyok!$A:$A,$N6783))))</f>
        <v/>
      </c>
      <c r="C6783" s="41">
        <f>IF($B6783="","",MIN(INDEX(Bemenet!$F$2:$F$301,$M6783),INDEX(Szabalyok!$B:$B,$N6783)))</f>
        <v/>
      </c>
      <c r="D6783" s="5">
        <f>IF(AND($B6783&lt;&gt;"",$C6783&lt;&gt;"",$B6783&lt;=$C6783),INDEX(Bemenet!$G$2:$G$301,$M6783),"")</f>
        <v/>
      </c>
      <c r="E6783" s="6">
        <f>IF(AND($B6783&lt;&gt;"",$C6783&lt;&gt;"",$B6783&lt;=$C6783),INDEX(Bemenet!$D$2:$D$301,$M6783),"")</f>
        <v/>
      </c>
      <c r="F6783" s="5">
        <f>IF(AND($B6783&lt;&gt;"",$C6783&lt;&gt;"",$B6783&lt;=$C6783),$C6783-$B6783+1,"")</f>
        <v/>
      </c>
      <c r="G6783" s="5">
        <f>IF($F6783="","",$F6783*$D6783)</f>
        <v/>
      </c>
      <c r="H6783" s="42">
        <f>IF($G6783="","",$O6783)</f>
        <v/>
      </c>
      <c r="I6783" s="5">
        <f>IF($G6783="","",$G6783*IF($H6783="",$O6783,$H6783)/100)</f>
        <v/>
      </c>
      <c r="J6783" s="5">
        <f>IF(OR($L6783="",NOT(COUNTIFS($L$2:$L6783,$L6783)=1)),"",SUMIFS($G:$G,$L:$L,$L6783))</f>
        <v/>
      </c>
      <c r="K6783" s="5">
        <f>IF(OR($L6783="",NOT(COUNTIFS($L$2:$L6783,$L6783)=1)),"",SUMIFS($I:$I,$L:$L,$L6783))</f>
        <v/>
      </c>
      <c r="L6783" s="6">
        <f>IF($B6783="","",YEAR($B6783))</f>
        <v/>
      </c>
      <c r="M6783" s="6">
        <f>INT((ROW()-2)/39)+1</f>
        <v/>
      </c>
      <c r="N6783" s="6">
        <f>MOD(ROW()-2,39)+2</f>
        <v/>
      </c>
      <c r="O6783" s="42">
        <f>IF(AND($B6783&lt;&gt;"",$C6783&lt;&gt;"",$B6783&lt;=$C6783),INDEX(Szabalyok!$C:$C,$N6783),"")</f>
        <v/>
      </c>
      <c r="P6783">
        <f>IF(D6783="",P6782,P6782+1)</f>
        <v/>
      </c>
    </row>
    <row r="6784">
      <c r="A6784">
        <f>IF(P6784=P6783,0,P6784)</f>
        <v/>
      </c>
      <c r="B6784" s="41">
        <f>IF($M6784&gt;300,"",IF(OR(INDEX(Bemenet!$E$2:$E$301,$M6784)="",INDEX(Bemenet!$F$2:$F$301,$M6784)=""),"",MAX(INDEX(Bemenet!$E$2:$E$301,$M6784),INDEX(Szabalyok!$A:$A,$N6784))))</f>
        <v/>
      </c>
      <c r="C6784" s="41">
        <f>IF($B6784="","",MIN(INDEX(Bemenet!$F$2:$F$301,$M6784),INDEX(Szabalyok!$B:$B,$N6784)))</f>
        <v/>
      </c>
      <c r="D6784" s="5">
        <f>IF(AND($B6784&lt;&gt;"",$C6784&lt;&gt;"",$B6784&lt;=$C6784),INDEX(Bemenet!$G$2:$G$301,$M6784),"")</f>
        <v/>
      </c>
      <c r="E6784" s="6">
        <f>IF(AND($B6784&lt;&gt;"",$C6784&lt;&gt;"",$B6784&lt;=$C6784),INDEX(Bemenet!$D$2:$D$301,$M6784),"")</f>
        <v/>
      </c>
      <c r="F6784" s="5">
        <f>IF(AND($B6784&lt;&gt;"",$C6784&lt;&gt;"",$B6784&lt;=$C6784),$C6784-$B6784+1,"")</f>
        <v/>
      </c>
      <c r="G6784" s="5">
        <f>IF($F6784="","",$F6784*$D6784)</f>
        <v/>
      </c>
      <c r="H6784" s="42">
        <f>IF($G6784="","",$O6784)</f>
        <v/>
      </c>
      <c r="I6784" s="5">
        <f>IF($G6784="","",$G6784*IF($H6784="",$O6784,$H6784)/100)</f>
        <v/>
      </c>
      <c r="J6784" s="5">
        <f>IF(OR($L6784="",NOT(COUNTIFS($L$2:$L6784,$L6784)=1)),"",SUMIFS($G:$G,$L:$L,$L6784))</f>
        <v/>
      </c>
      <c r="K6784" s="5">
        <f>IF(OR($L6784="",NOT(COUNTIFS($L$2:$L6784,$L6784)=1)),"",SUMIFS($I:$I,$L:$L,$L6784))</f>
        <v/>
      </c>
      <c r="L6784" s="6">
        <f>IF($B6784="","",YEAR($B6784))</f>
        <v/>
      </c>
      <c r="M6784" s="6">
        <f>INT((ROW()-2)/39)+1</f>
        <v/>
      </c>
      <c r="N6784" s="6">
        <f>MOD(ROW()-2,39)+2</f>
        <v/>
      </c>
      <c r="O6784" s="42">
        <f>IF(AND($B6784&lt;&gt;"",$C6784&lt;&gt;"",$B6784&lt;=$C6784),INDEX(Szabalyok!$C:$C,$N6784),"")</f>
        <v/>
      </c>
      <c r="P6784">
        <f>IF(D6784="",P6783,P6783+1)</f>
        <v/>
      </c>
    </row>
    <row r="6785">
      <c r="A6785">
        <f>IF(P6785=P6784,0,P6785)</f>
        <v/>
      </c>
      <c r="B6785" s="41">
        <f>IF($M6785&gt;300,"",IF(OR(INDEX(Bemenet!$E$2:$E$301,$M6785)="",INDEX(Bemenet!$F$2:$F$301,$M6785)=""),"",MAX(INDEX(Bemenet!$E$2:$E$301,$M6785),INDEX(Szabalyok!$A:$A,$N6785))))</f>
        <v/>
      </c>
      <c r="C6785" s="41">
        <f>IF($B6785="","",MIN(INDEX(Bemenet!$F$2:$F$301,$M6785),INDEX(Szabalyok!$B:$B,$N6785)))</f>
        <v/>
      </c>
      <c r="D6785" s="5">
        <f>IF(AND($B6785&lt;&gt;"",$C6785&lt;&gt;"",$B6785&lt;=$C6785),INDEX(Bemenet!$G$2:$G$301,$M6785),"")</f>
        <v/>
      </c>
      <c r="E6785" s="6">
        <f>IF(AND($B6785&lt;&gt;"",$C6785&lt;&gt;"",$B6785&lt;=$C6785),INDEX(Bemenet!$D$2:$D$301,$M6785),"")</f>
        <v/>
      </c>
      <c r="F6785" s="5">
        <f>IF(AND($B6785&lt;&gt;"",$C6785&lt;&gt;"",$B6785&lt;=$C6785),$C6785-$B6785+1,"")</f>
        <v/>
      </c>
      <c r="G6785" s="5">
        <f>IF($F6785="","",$F6785*$D6785)</f>
        <v/>
      </c>
      <c r="H6785" s="42">
        <f>IF($G6785="","",$O6785)</f>
        <v/>
      </c>
      <c r="I6785" s="5">
        <f>IF($G6785="","",$G6785*IF($H6785="",$O6785,$H6785)/100)</f>
        <v/>
      </c>
      <c r="J6785" s="5">
        <f>IF(OR($L6785="",NOT(COUNTIFS($L$2:$L6785,$L6785)=1)),"",SUMIFS($G:$G,$L:$L,$L6785))</f>
        <v/>
      </c>
      <c r="K6785" s="5">
        <f>IF(OR($L6785="",NOT(COUNTIFS($L$2:$L6785,$L6785)=1)),"",SUMIFS($I:$I,$L:$L,$L6785))</f>
        <v/>
      </c>
      <c r="L6785" s="6">
        <f>IF($B6785="","",YEAR($B6785))</f>
        <v/>
      </c>
      <c r="M6785" s="6">
        <f>INT((ROW()-2)/39)+1</f>
        <v/>
      </c>
      <c r="N6785" s="6">
        <f>MOD(ROW()-2,39)+2</f>
        <v/>
      </c>
      <c r="O6785" s="42">
        <f>IF(AND($B6785&lt;&gt;"",$C6785&lt;&gt;"",$B6785&lt;=$C6785),INDEX(Szabalyok!$C:$C,$N6785),"")</f>
        <v/>
      </c>
      <c r="P6785">
        <f>IF(D6785="",P6784,P6784+1)</f>
        <v/>
      </c>
    </row>
    <row r="6786">
      <c r="A6786">
        <f>IF(P6786=P6785,0,P6786)</f>
        <v/>
      </c>
      <c r="B6786" s="41">
        <f>IF($M6786&gt;300,"",IF(OR(INDEX(Bemenet!$E$2:$E$301,$M6786)="",INDEX(Bemenet!$F$2:$F$301,$M6786)=""),"",MAX(INDEX(Bemenet!$E$2:$E$301,$M6786),INDEX(Szabalyok!$A:$A,$N6786))))</f>
        <v/>
      </c>
      <c r="C6786" s="41">
        <f>IF($B6786="","",MIN(INDEX(Bemenet!$F$2:$F$301,$M6786),INDEX(Szabalyok!$B:$B,$N6786)))</f>
        <v/>
      </c>
      <c r="D6786" s="5">
        <f>IF(AND($B6786&lt;&gt;"",$C6786&lt;&gt;"",$B6786&lt;=$C6786),INDEX(Bemenet!$G$2:$G$301,$M6786),"")</f>
        <v/>
      </c>
      <c r="E6786" s="6">
        <f>IF(AND($B6786&lt;&gt;"",$C6786&lt;&gt;"",$B6786&lt;=$C6786),INDEX(Bemenet!$D$2:$D$301,$M6786),"")</f>
        <v/>
      </c>
      <c r="F6786" s="5">
        <f>IF(AND($B6786&lt;&gt;"",$C6786&lt;&gt;"",$B6786&lt;=$C6786),$C6786-$B6786+1,"")</f>
        <v/>
      </c>
      <c r="G6786" s="5">
        <f>IF($F6786="","",$F6786*$D6786)</f>
        <v/>
      </c>
      <c r="H6786" s="42">
        <f>IF($G6786="","",$O6786)</f>
        <v/>
      </c>
      <c r="I6786" s="5">
        <f>IF($G6786="","",$G6786*IF($H6786="",$O6786,$H6786)/100)</f>
        <v/>
      </c>
      <c r="J6786" s="5">
        <f>IF(OR($L6786="",NOT(COUNTIFS($L$2:$L6786,$L6786)=1)),"",SUMIFS($G:$G,$L:$L,$L6786))</f>
        <v/>
      </c>
      <c r="K6786" s="5">
        <f>IF(OR($L6786="",NOT(COUNTIFS($L$2:$L6786,$L6786)=1)),"",SUMIFS($I:$I,$L:$L,$L6786))</f>
        <v/>
      </c>
      <c r="L6786" s="6">
        <f>IF($B6786="","",YEAR($B6786))</f>
        <v/>
      </c>
      <c r="M6786" s="6">
        <f>INT((ROW()-2)/39)+1</f>
        <v/>
      </c>
      <c r="N6786" s="6">
        <f>MOD(ROW()-2,39)+2</f>
        <v/>
      </c>
      <c r="O6786" s="42">
        <f>IF(AND($B6786&lt;&gt;"",$C6786&lt;&gt;"",$B6786&lt;=$C6786),INDEX(Szabalyok!$C:$C,$N6786),"")</f>
        <v/>
      </c>
      <c r="P6786">
        <f>IF(D6786="",P6785,P6785+1)</f>
        <v/>
      </c>
    </row>
    <row r="6787">
      <c r="A6787">
        <f>IF(P6787=P6786,0,P6787)</f>
        <v/>
      </c>
      <c r="B6787" s="41">
        <f>IF($M6787&gt;300,"",IF(OR(INDEX(Bemenet!$E$2:$E$301,$M6787)="",INDEX(Bemenet!$F$2:$F$301,$M6787)=""),"",MAX(INDEX(Bemenet!$E$2:$E$301,$M6787),INDEX(Szabalyok!$A:$A,$N6787))))</f>
        <v/>
      </c>
      <c r="C6787" s="41">
        <f>IF($B6787="","",MIN(INDEX(Bemenet!$F$2:$F$301,$M6787),INDEX(Szabalyok!$B:$B,$N6787)))</f>
        <v/>
      </c>
      <c r="D6787" s="5">
        <f>IF(AND($B6787&lt;&gt;"",$C6787&lt;&gt;"",$B6787&lt;=$C6787),INDEX(Bemenet!$G$2:$G$301,$M6787),"")</f>
        <v/>
      </c>
      <c r="E6787" s="6">
        <f>IF(AND($B6787&lt;&gt;"",$C6787&lt;&gt;"",$B6787&lt;=$C6787),INDEX(Bemenet!$D$2:$D$301,$M6787),"")</f>
        <v/>
      </c>
      <c r="F6787" s="5">
        <f>IF(AND($B6787&lt;&gt;"",$C6787&lt;&gt;"",$B6787&lt;=$C6787),$C6787-$B6787+1,"")</f>
        <v/>
      </c>
      <c r="G6787" s="5">
        <f>IF($F6787="","",$F6787*$D6787)</f>
        <v/>
      </c>
      <c r="H6787" s="42">
        <f>IF($G6787="","",$O6787)</f>
        <v/>
      </c>
      <c r="I6787" s="5">
        <f>IF($G6787="","",$G6787*IF($H6787="",$O6787,$H6787)/100)</f>
        <v/>
      </c>
      <c r="J6787" s="5">
        <f>IF(OR($L6787="",NOT(COUNTIFS($L$2:$L6787,$L6787)=1)),"",SUMIFS($G:$G,$L:$L,$L6787))</f>
        <v/>
      </c>
      <c r="K6787" s="5">
        <f>IF(OR($L6787="",NOT(COUNTIFS($L$2:$L6787,$L6787)=1)),"",SUMIFS($I:$I,$L:$L,$L6787))</f>
        <v/>
      </c>
      <c r="L6787" s="6">
        <f>IF($B6787="","",YEAR($B6787))</f>
        <v/>
      </c>
      <c r="M6787" s="6">
        <f>INT((ROW()-2)/39)+1</f>
        <v/>
      </c>
      <c r="N6787" s="6">
        <f>MOD(ROW()-2,39)+2</f>
        <v/>
      </c>
      <c r="O6787" s="42">
        <f>IF(AND($B6787&lt;&gt;"",$C6787&lt;&gt;"",$B6787&lt;=$C6787),INDEX(Szabalyok!$C:$C,$N6787),"")</f>
        <v/>
      </c>
      <c r="P6787">
        <f>IF(D6787="",P6786,P6786+1)</f>
        <v/>
      </c>
    </row>
    <row r="6788">
      <c r="A6788">
        <f>IF(P6788=P6787,0,P6788)</f>
        <v/>
      </c>
      <c r="B6788" s="41">
        <f>IF($M6788&gt;300,"",IF(OR(INDEX(Bemenet!$E$2:$E$301,$M6788)="",INDEX(Bemenet!$F$2:$F$301,$M6788)=""),"",MAX(INDEX(Bemenet!$E$2:$E$301,$M6788),INDEX(Szabalyok!$A:$A,$N6788))))</f>
        <v/>
      </c>
      <c r="C6788" s="41">
        <f>IF($B6788="","",MIN(INDEX(Bemenet!$F$2:$F$301,$M6788),INDEX(Szabalyok!$B:$B,$N6788)))</f>
        <v/>
      </c>
      <c r="D6788" s="5">
        <f>IF(AND($B6788&lt;&gt;"",$C6788&lt;&gt;"",$B6788&lt;=$C6788),INDEX(Bemenet!$G$2:$G$301,$M6788),"")</f>
        <v/>
      </c>
      <c r="E6788" s="6">
        <f>IF(AND($B6788&lt;&gt;"",$C6788&lt;&gt;"",$B6788&lt;=$C6788),INDEX(Bemenet!$D$2:$D$301,$M6788),"")</f>
        <v/>
      </c>
      <c r="F6788" s="5">
        <f>IF(AND($B6788&lt;&gt;"",$C6788&lt;&gt;"",$B6788&lt;=$C6788),$C6788-$B6788+1,"")</f>
        <v/>
      </c>
      <c r="G6788" s="5">
        <f>IF($F6788="","",$F6788*$D6788)</f>
        <v/>
      </c>
      <c r="H6788" s="42">
        <f>IF($G6788="","",$O6788)</f>
        <v/>
      </c>
      <c r="I6788" s="5">
        <f>IF($G6788="","",$G6788*IF($H6788="",$O6788,$H6788)/100)</f>
        <v/>
      </c>
      <c r="J6788" s="5">
        <f>IF(OR($L6788="",NOT(COUNTIFS($L$2:$L6788,$L6788)=1)),"",SUMIFS($G:$G,$L:$L,$L6788))</f>
        <v/>
      </c>
      <c r="K6788" s="5">
        <f>IF(OR($L6788="",NOT(COUNTIFS($L$2:$L6788,$L6788)=1)),"",SUMIFS($I:$I,$L:$L,$L6788))</f>
        <v/>
      </c>
      <c r="L6788" s="6">
        <f>IF($B6788="","",YEAR($B6788))</f>
        <v/>
      </c>
      <c r="M6788" s="6">
        <f>INT((ROW()-2)/39)+1</f>
        <v/>
      </c>
      <c r="N6788" s="6">
        <f>MOD(ROW()-2,39)+2</f>
        <v/>
      </c>
      <c r="O6788" s="42">
        <f>IF(AND($B6788&lt;&gt;"",$C6788&lt;&gt;"",$B6788&lt;=$C6788),INDEX(Szabalyok!$C:$C,$N6788),"")</f>
        <v/>
      </c>
      <c r="P6788">
        <f>IF(D6788="",P6787,P6787+1)</f>
        <v/>
      </c>
    </row>
    <row r="6789">
      <c r="A6789">
        <f>IF(P6789=P6788,0,P6789)</f>
        <v/>
      </c>
      <c r="B6789" s="41">
        <f>IF($M6789&gt;300,"",IF(OR(INDEX(Bemenet!$E$2:$E$301,$M6789)="",INDEX(Bemenet!$F$2:$F$301,$M6789)=""),"",MAX(INDEX(Bemenet!$E$2:$E$301,$M6789),INDEX(Szabalyok!$A:$A,$N6789))))</f>
        <v/>
      </c>
      <c r="C6789" s="41">
        <f>IF($B6789="","",MIN(INDEX(Bemenet!$F$2:$F$301,$M6789),INDEX(Szabalyok!$B:$B,$N6789)))</f>
        <v/>
      </c>
      <c r="D6789" s="5">
        <f>IF(AND($B6789&lt;&gt;"",$C6789&lt;&gt;"",$B6789&lt;=$C6789),INDEX(Bemenet!$G$2:$G$301,$M6789),"")</f>
        <v/>
      </c>
      <c r="E6789" s="6">
        <f>IF(AND($B6789&lt;&gt;"",$C6789&lt;&gt;"",$B6789&lt;=$C6789),INDEX(Bemenet!$D$2:$D$301,$M6789),"")</f>
        <v/>
      </c>
      <c r="F6789" s="5">
        <f>IF(AND($B6789&lt;&gt;"",$C6789&lt;&gt;"",$B6789&lt;=$C6789),$C6789-$B6789+1,"")</f>
        <v/>
      </c>
      <c r="G6789" s="5">
        <f>IF($F6789="","",$F6789*$D6789)</f>
        <v/>
      </c>
      <c r="H6789" s="42">
        <f>IF($G6789="","",$O6789)</f>
        <v/>
      </c>
      <c r="I6789" s="5">
        <f>IF($G6789="","",$G6789*IF($H6789="",$O6789,$H6789)/100)</f>
        <v/>
      </c>
      <c r="J6789" s="5">
        <f>IF(OR($L6789="",NOT(COUNTIFS($L$2:$L6789,$L6789)=1)),"",SUMIFS($G:$G,$L:$L,$L6789))</f>
        <v/>
      </c>
      <c r="K6789" s="5">
        <f>IF(OR($L6789="",NOT(COUNTIFS($L$2:$L6789,$L6789)=1)),"",SUMIFS($I:$I,$L:$L,$L6789))</f>
        <v/>
      </c>
      <c r="L6789" s="6">
        <f>IF($B6789="","",YEAR($B6789))</f>
        <v/>
      </c>
      <c r="M6789" s="6">
        <f>INT((ROW()-2)/39)+1</f>
        <v/>
      </c>
      <c r="N6789" s="6">
        <f>MOD(ROW()-2,39)+2</f>
        <v/>
      </c>
      <c r="O6789" s="42">
        <f>IF(AND($B6789&lt;&gt;"",$C6789&lt;&gt;"",$B6789&lt;=$C6789),INDEX(Szabalyok!$C:$C,$N6789),"")</f>
        <v/>
      </c>
      <c r="P6789">
        <f>IF(D6789="",P6788,P6788+1)</f>
        <v/>
      </c>
    </row>
    <row r="6790">
      <c r="A6790">
        <f>IF(P6790=P6789,0,P6790)</f>
        <v/>
      </c>
      <c r="B6790" s="41">
        <f>IF($M6790&gt;300,"",IF(OR(INDEX(Bemenet!$E$2:$E$301,$M6790)="",INDEX(Bemenet!$F$2:$F$301,$M6790)=""),"",MAX(INDEX(Bemenet!$E$2:$E$301,$M6790),INDEX(Szabalyok!$A:$A,$N6790))))</f>
        <v/>
      </c>
      <c r="C6790" s="41">
        <f>IF($B6790="","",MIN(INDEX(Bemenet!$F$2:$F$301,$M6790),INDEX(Szabalyok!$B:$B,$N6790)))</f>
        <v/>
      </c>
      <c r="D6790" s="5">
        <f>IF(AND($B6790&lt;&gt;"",$C6790&lt;&gt;"",$B6790&lt;=$C6790),INDEX(Bemenet!$G$2:$G$301,$M6790),"")</f>
        <v/>
      </c>
      <c r="E6790" s="6">
        <f>IF(AND($B6790&lt;&gt;"",$C6790&lt;&gt;"",$B6790&lt;=$C6790),INDEX(Bemenet!$D$2:$D$301,$M6790),"")</f>
        <v/>
      </c>
      <c r="F6790" s="5">
        <f>IF(AND($B6790&lt;&gt;"",$C6790&lt;&gt;"",$B6790&lt;=$C6790),$C6790-$B6790+1,"")</f>
        <v/>
      </c>
      <c r="G6790" s="5">
        <f>IF($F6790="","",$F6790*$D6790)</f>
        <v/>
      </c>
      <c r="H6790" s="42">
        <f>IF($G6790="","",$O6790)</f>
        <v/>
      </c>
      <c r="I6790" s="5">
        <f>IF($G6790="","",$G6790*IF($H6790="",$O6790,$H6790)/100)</f>
        <v/>
      </c>
      <c r="J6790" s="5">
        <f>IF(OR($L6790="",NOT(COUNTIFS($L$2:$L6790,$L6790)=1)),"",SUMIFS($G:$G,$L:$L,$L6790))</f>
        <v/>
      </c>
      <c r="K6790" s="5">
        <f>IF(OR($L6790="",NOT(COUNTIFS($L$2:$L6790,$L6790)=1)),"",SUMIFS($I:$I,$L:$L,$L6790))</f>
        <v/>
      </c>
      <c r="L6790" s="6">
        <f>IF($B6790="","",YEAR($B6790))</f>
        <v/>
      </c>
      <c r="M6790" s="6">
        <f>INT((ROW()-2)/39)+1</f>
        <v/>
      </c>
      <c r="N6790" s="6">
        <f>MOD(ROW()-2,39)+2</f>
        <v/>
      </c>
      <c r="O6790" s="42">
        <f>IF(AND($B6790&lt;&gt;"",$C6790&lt;&gt;"",$B6790&lt;=$C6790),INDEX(Szabalyok!$C:$C,$N6790),"")</f>
        <v/>
      </c>
      <c r="P6790">
        <f>IF(D6790="",P6789,P6789+1)</f>
        <v/>
      </c>
    </row>
    <row r="6791">
      <c r="A6791">
        <f>IF(P6791=P6790,0,P6791)</f>
        <v/>
      </c>
      <c r="B6791" s="41">
        <f>IF($M6791&gt;300,"",IF(OR(INDEX(Bemenet!$E$2:$E$301,$M6791)="",INDEX(Bemenet!$F$2:$F$301,$M6791)=""),"",MAX(INDEX(Bemenet!$E$2:$E$301,$M6791),INDEX(Szabalyok!$A:$A,$N6791))))</f>
        <v/>
      </c>
      <c r="C6791" s="41">
        <f>IF($B6791="","",MIN(INDEX(Bemenet!$F$2:$F$301,$M6791),INDEX(Szabalyok!$B:$B,$N6791)))</f>
        <v/>
      </c>
      <c r="D6791" s="5">
        <f>IF(AND($B6791&lt;&gt;"",$C6791&lt;&gt;"",$B6791&lt;=$C6791),INDEX(Bemenet!$G$2:$G$301,$M6791),"")</f>
        <v/>
      </c>
      <c r="E6791" s="6">
        <f>IF(AND($B6791&lt;&gt;"",$C6791&lt;&gt;"",$B6791&lt;=$C6791),INDEX(Bemenet!$D$2:$D$301,$M6791),"")</f>
        <v/>
      </c>
      <c r="F6791" s="5">
        <f>IF(AND($B6791&lt;&gt;"",$C6791&lt;&gt;"",$B6791&lt;=$C6791),$C6791-$B6791+1,"")</f>
        <v/>
      </c>
      <c r="G6791" s="5">
        <f>IF($F6791="","",$F6791*$D6791)</f>
        <v/>
      </c>
      <c r="H6791" s="42">
        <f>IF($G6791="","",$O6791)</f>
        <v/>
      </c>
      <c r="I6791" s="5">
        <f>IF($G6791="","",$G6791*IF($H6791="",$O6791,$H6791)/100)</f>
        <v/>
      </c>
      <c r="J6791" s="5">
        <f>IF(OR($L6791="",NOT(COUNTIFS($L$2:$L6791,$L6791)=1)),"",SUMIFS($G:$G,$L:$L,$L6791))</f>
        <v/>
      </c>
      <c r="K6791" s="5">
        <f>IF(OR($L6791="",NOT(COUNTIFS($L$2:$L6791,$L6791)=1)),"",SUMIFS($I:$I,$L:$L,$L6791))</f>
        <v/>
      </c>
      <c r="L6791" s="6">
        <f>IF($B6791="","",YEAR($B6791))</f>
        <v/>
      </c>
      <c r="M6791" s="6">
        <f>INT((ROW()-2)/39)+1</f>
        <v/>
      </c>
      <c r="N6791" s="6">
        <f>MOD(ROW()-2,39)+2</f>
        <v/>
      </c>
      <c r="O6791" s="42">
        <f>IF(AND($B6791&lt;&gt;"",$C6791&lt;&gt;"",$B6791&lt;=$C6791),INDEX(Szabalyok!$C:$C,$N6791),"")</f>
        <v/>
      </c>
      <c r="P6791">
        <f>IF(D6791="",P6790,P6790+1)</f>
        <v/>
      </c>
    </row>
    <row r="6792">
      <c r="A6792">
        <f>IF(P6792=P6791,0,P6792)</f>
        <v/>
      </c>
      <c r="B6792" s="41">
        <f>IF($M6792&gt;300,"",IF(OR(INDEX(Bemenet!$E$2:$E$301,$M6792)="",INDEX(Bemenet!$F$2:$F$301,$M6792)=""),"",MAX(INDEX(Bemenet!$E$2:$E$301,$M6792),INDEX(Szabalyok!$A:$A,$N6792))))</f>
        <v/>
      </c>
      <c r="C6792" s="41">
        <f>IF($B6792="","",MIN(INDEX(Bemenet!$F$2:$F$301,$M6792),INDEX(Szabalyok!$B:$B,$N6792)))</f>
        <v/>
      </c>
      <c r="D6792" s="5">
        <f>IF(AND($B6792&lt;&gt;"",$C6792&lt;&gt;"",$B6792&lt;=$C6792),INDEX(Bemenet!$G$2:$G$301,$M6792),"")</f>
        <v/>
      </c>
      <c r="E6792" s="6">
        <f>IF(AND($B6792&lt;&gt;"",$C6792&lt;&gt;"",$B6792&lt;=$C6792),INDEX(Bemenet!$D$2:$D$301,$M6792),"")</f>
        <v/>
      </c>
      <c r="F6792" s="5">
        <f>IF(AND($B6792&lt;&gt;"",$C6792&lt;&gt;"",$B6792&lt;=$C6792),$C6792-$B6792+1,"")</f>
        <v/>
      </c>
      <c r="G6792" s="5">
        <f>IF($F6792="","",$F6792*$D6792)</f>
        <v/>
      </c>
      <c r="H6792" s="42">
        <f>IF($G6792="","",$O6792)</f>
        <v/>
      </c>
      <c r="I6792" s="5">
        <f>IF($G6792="","",$G6792*IF($H6792="",$O6792,$H6792)/100)</f>
        <v/>
      </c>
      <c r="J6792" s="5">
        <f>IF(OR($L6792="",NOT(COUNTIFS($L$2:$L6792,$L6792)=1)),"",SUMIFS($G:$G,$L:$L,$L6792))</f>
        <v/>
      </c>
      <c r="K6792" s="5">
        <f>IF(OR($L6792="",NOT(COUNTIFS($L$2:$L6792,$L6792)=1)),"",SUMIFS($I:$I,$L:$L,$L6792))</f>
        <v/>
      </c>
      <c r="L6792" s="6">
        <f>IF($B6792="","",YEAR($B6792))</f>
        <v/>
      </c>
      <c r="M6792" s="6">
        <f>INT((ROW()-2)/39)+1</f>
        <v/>
      </c>
      <c r="N6792" s="6">
        <f>MOD(ROW()-2,39)+2</f>
        <v/>
      </c>
      <c r="O6792" s="42">
        <f>IF(AND($B6792&lt;&gt;"",$C6792&lt;&gt;"",$B6792&lt;=$C6792),INDEX(Szabalyok!$C:$C,$N6792),"")</f>
        <v/>
      </c>
      <c r="P6792">
        <f>IF(D6792="",P6791,P6791+1)</f>
        <v/>
      </c>
    </row>
    <row r="6793">
      <c r="A6793">
        <f>IF(P6793=P6792,0,P6793)</f>
        <v/>
      </c>
      <c r="B6793" s="41">
        <f>IF($M6793&gt;300,"",IF(OR(INDEX(Bemenet!$E$2:$E$301,$M6793)="",INDEX(Bemenet!$F$2:$F$301,$M6793)=""),"",MAX(INDEX(Bemenet!$E$2:$E$301,$M6793),INDEX(Szabalyok!$A:$A,$N6793))))</f>
        <v/>
      </c>
      <c r="C6793" s="41">
        <f>IF($B6793="","",MIN(INDEX(Bemenet!$F$2:$F$301,$M6793),INDEX(Szabalyok!$B:$B,$N6793)))</f>
        <v/>
      </c>
      <c r="D6793" s="5">
        <f>IF(AND($B6793&lt;&gt;"",$C6793&lt;&gt;"",$B6793&lt;=$C6793),INDEX(Bemenet!$G$2:$G$301,$M6793),"")</f>
        <v/>
      </c>
      <c r="E6793" s="6">
        <f>IF(AND($B6793&lt;&gt;"",$C6793&lt;&gt;"",$B6793&lt;=$C6793),INDEX(Bemenet!$D$2:$D$301,$M6793),"")</f>
        <v/>
      </c>
      <c r="F6793" s="5">
        <f>IF(AND($B6793&lt;&gt;"",$C6793&lt;&gt;"",$B6793&lt;=$C6793),$C6793-$B6793+1,"")</f>
        <v/>
      </c>
      <c r="G6793" s="5">
        <f>IF($F6793="","",$F6793*$D6793)</f>
        <v/>
      </c>
      <c r="H6793" s="42">
        <f>IF($G6793="","",$O6793)</f>
        <v/>
      </c>
      <c r="I6793" s="5">
        <f>IF($G6793="","",$G6793*IF($H6793="",$O6793,$H6793)/100)</f>
        <v/>
      </c>
      <c r="J6793" s="5">
        <f>IF(OR($L6793="",NOT(COUNTIFS($L$2:$L6793,$L6793)=1)),"",SUMIFS($G:$G,$L:$L,$L6793))</f>
        <v/>
      </c>
      <c r="K6793" s="5">
        <f>IF(OR($L6793="",NOT(COUNTIFS($L$2:$L6793,$L6793)=1)),"",SUMIFS($I:$I,$L:$L,$L6793))</f>
        <v/>
      </c>
      <c r="L6793" s="6">
        <f>IF($B6793="","",YEAR($B6793))</f>
        <v/>
      </c>
      <c r="M6793" s="6">
        <f>INT((ROW()-2)/39)+1</f>
        <v/>
      </c>
      <c r="N6793" s="6">
        <f>MOD(ROW()-2,39)+2</f>
        <v/>
      </c>
      <c r="O6793" s="42">
        <f>IF(AND($B6793&lt;&gt;"",$C6793&lt;&gt;"",$B6793&lt;=$C6793),INDEX(Szabalyok!$C:$C,$N6793),"")</f>
        <v/>
      </c>
      <c r="P6793">
        <f>IF(D6793="",P6792,P6792+1)</f>
        <v/>
      </c>
    </row>
    <row r="6794">
      <c r="A6794">
        <f>IF(P6794=P6793,0,P6794)</f>
        <v/>
      </c>
      <c r="B6794" s="41">
        <f>IF($M6794&gt;300,"",IF(OR(INDEX(Bemenet!$E$2:$E$301,$M6794)="",INDEX(Bemenet!$F$2:$F$301,$M6794)=""),"",MAX(INDEX(Bemenet!$E$2:$E$301,$M6794),INDEX(Szabalyok!$A:$A,$N6794))))</f>
        <v/>
      </c>
      <c r="C6794" s="41">
        <f>IF($B6794="","",MIN(INDEX(Bemenet!$F$2:$F$301,$M6794),INDEX(Szabalyok!$B:$B,$N6794)))</f>
        <v/>
      </c>
      <c r="D6794" s="5">
        <f>IF(AND($B6794&lt;&gt;"",$C6794&lt;&gt;"",$B6794&lt;=$C6794),INDEX(Bemenet!$G$2:$G$301,$M6794),"")</f>
        <v/>
      </c>
      <c r="E6794" s="6">
        <f>IF(AND($B6794&lt;&gt;"",$C6794&lt;&gt;"",$B6794&lt;=$C6794),INDEX(Bemenet!$D$2:$D$301,$M6794),"")</f>
        <v/>
      </c>
      <c r="F6794" s="5">
        <f>IF(AND($B6794&lt;&gt;"",$C6794&lt;&gt;"",$B6794&lt;=$C6794),$C6794-$B6794+1,"")</f>
        <v/>
      </c>
      <c r="G6794" s="5">
        <f>IF($F6794="","",$F6794*$D6794)</f>
        <v/>
      </c>
      <c r="H6794" s="42">
        <f>IF($G6794="","",$O6794)</f>
        <v/>
      </c>
      <c r="I6794" s="5">
        <f>IF($G6794="","",$G6794*IF($H6794="",$O6794,$H6794)/100)</f>
        <v/>
      </c>
      <c r="J6794" s="5">
        <f>IF(OR($L6794="",NOT(COUNTIFS($L$2:$L6794,$L6794)=1)),"",SUMIFS($G:$G,$L:$L,$L6794))</f>
        <v/>
      </c>
      <c r="K6794" s="5">
        <f>IF(OR($L6794="",NOT(COUNTIFS($L$2:$L6794,$L6794)=1)),"",SUMIFS($I:$I,$L:$L,$L6794))</f>
        <v/>
      </c>
      <c r="L6794" s="6">
        <f>IF($B6794="","",YEAR($B6794))</f>
        <v/>
      </c>
      <c r="M6794" s="6">
        <f>INT((ROW()-2)/39)+1</f>
        <v/>
      </c>
      <c r="N6794" s="6">
        <f>MOD(ROW()-2,39)+2</f>
        <v/>
      </c>
      <c r="O6794" s="42">
        <f>IF(AND($B6794&lt;&gt;"",$C6794&lt;&gt;"",$B6794&lt;=$C6794),INDEX(Szabalyok!$C:$C,$N6794),"")</f>
        <v/>
      </c>
      <c r="P6794">
        <f>IF(D6794="",P6793,P6793+1)</f>
        <v/>
      </c>
    </row>
    <row r="6795">
      <c r="A6795">
        <f>IF(P6795=P6794,0,P6795)</f>
        <v/>
      </c>
      <c r="B6795" s="41">
        <f>IF($M6795&gt;300,"",IF(OR(INDEX(Bemenet!$E$2:$E$301,$M6795)="",INDEX(Bemenet!$F$2:$F$301,$M6795)=""),"",MAX(INDEX(Bemenet!$E$2:$E$301,$M6795),INDEX(Szabalyok!$A:$A,$N6795))))</f>
        <v/>
      </c>
      <c r="C6795" s="41">
        <f>IF($B6795="","",MIN(INDEX(Bemenet!$F$2:$F$301,$M6795),INDEX(Szabalyok!$B:$B,$N6795)))</f>
        <v/>
      </c>
      <c r="D6795" s="5">
        <f>IF(AND($B6795&lt;&gt;"",$C6795&lt;&gt;"",$B6795&lt;=$C6795),INDEX(Bemenet!$G$2:$G$301,$M6795),"")</f>
        <v/>
      </c>
      <c r="E6795" s="6">
        <f>IF(AND($B6795&lt;&gt;"",$C6795&lt;&gt;"",$B6795&lt;=$C6795),INDEX(Bemenet!$D$2:$D$301,$M6795),"")</f>
        <v/>
      </c>
      <c r="F6795" s="5">
        <f>IF(AND($B6795&lt;&gt;"",$C6795&lt;&gt;"",$B6795&lt;=$C6795),$C6795-$B6795+1,"")</f>
        <v/>
      </c>
      <c r="G6795" s="5">
        <f>IF($F6795="","",$F6795*$D6795)</f>
        <v/>
      </c>
      <c r="H6795" s="42">
        <f>IF($G6795="","",$O6795)</f>
        <v/>
      </c>
      <c r="I6795" s="5">
        <f>IF($G6795="","",$G6795*IF($H6795="",$O6795,$H6795)/100)</f>
        <v/>
      </c>
      <c r="J6795" s="5">
        <f>IF(OR($L6795="",NOT(COUNTIFS($L$2:$L6795,$L6795)=1)),"",SUMIFS($G:$G,$L:$L,$L6795))</f>
        <v/>
      </c>
      <c r="K6795" s="5">
        <f>IF(OR($L6795="",NOT(COUNTIFS($L$2:$L6795,$L6795)=1)),"",SUMIFS($I:$I,$L:$L,$L6795))</f>
        <v/>
      </c>
      <c r="L6795" s="6">
        <f>IF($B6795="","",YEAR($B6795))</f>
        <v/>
      </c>
      <c r="M6795" s="6">
        <f>INT((ROW()-2)/39)+1</f>
        <v/>
      </c>
      <c r="N6795" s="6">
        <f>MOD(ROW()-2,39)+2</f>
        <v/>
      </c>
      <c r="O6795" s="42">
        <f>IF(AND($B6795&lt;&gt;"",$C6795&lt;&gt;"",$B6795&lt;=$C6795),INDEX(Szabalyok!$C:$C,$N6795),"")</f>
        <v/>
      </c>
      <c r="P6795">
        <f>IF(D6795="",P6794,P6794+1)</f>
        <v/>
      </c>
    </row>
    <row r="6796">
      <c r="A6796">
        <f>IF(P6796=P6795,0,P6796)</f>
        <v/>
      </c>
      <c r="B6796" s="41">
        <f>IF($M6796&gt;300,"",IF(OR(INDEX(Bemenet!$E$2:$E$301,$M6796)="",INDEX(Bemenet!$F$2:$F$301,$M6796)=""),"",MAX(INDEX(Bemenet!$E$2:$E$301,$M6796),INDEX(Szabalyok!$A:$A,$N6796))))</f>
        <v/>
      </c>
      <c r="C6796" s="41">
        <f>IF($B6796="","",MIN(INDEX(Bemenet!$F$2:$F$301,$M6796),INDEX(Szabalyok!$B:$B,$N6796)))</f>
        <v/>
      </c>
      <c r="D6796" s="5">
        <f>IF(AND($B6796&lt;&gt;"",$C6796&lt;&gt;"",$B6796&lt;=$C6796),INDEX(Bemenet!$G$2:$G$301,$M6796),"")</f>
        <v/>
      </c>
      <c r="E6796" s="6">
        <f>IF(AND($B6796&lt;&gt;"",$C6796&lt;&gt;"",$B6796&lt;=$C6796),INDEX(Bemenet!$D$2:$D$301,$M6796),"")</f>
        <v/>
      </c>
      <c r="F6796" s="5">
        <f>IF(AND($B6796&lt;&gt;"",$C6796&lt;&gt;"",$B6796&lt;=$C6796),$C6796-$B6796+1,"")</f>
        <v/>
      </c>
      <c r="G6796" s="5">
        <f>IF($F6796="","",$F6796*$D6796)</f>
        <v/>
      </c>
      <c r="H6796" s="42">
        <f>IF($G6796="","",$O6796)</f>
        <v/>
      </c>
      <c r="I6796" s="5">
        <f>IF($G6796="","",$G6796*IF($H6796="",$O6796,$H6796)/100)</f>
        <v/>
      </c>
      <c r="J6796" s="5">
        <f>IF(OR($L6796="",NOT(COUNTIFS($L$2:$L6796,$L6796)=1)),"",SUMIFS($G:$G,$L:$L,$L6796))</f>
        <v/>
      </c>
      <c r="K6796" s="5">
        <f>IF(OR($L6796="",NOT(COUNTIFS($L$2:$L6796,$L6796)=1)),"",SUMIFS($I:$I,$L:$L,$L6796))</f>
        <v/>
      </c>
      <c r="L6796" s="6">
        <f>IF($B6796="","",YEAR($B6796))</f>
        <v/>
      </c>
      <c r="M6796" s="6">
        <f>INT((ROW()-2)/39)+1</f>
        <v/>
      </c>
      <c r="N6796" s="6">
        <f>MOD(ROW()-2,39)+2</f>
        <v/>
      </c>
      <c r="O6796" s="42">
        <f>IF(AND($B6796&lt;&gt;"",$C6796&lt;&gt;"",$B6796&lt;=$C6796),INDEX(Szabalyok!$C:$C,$N6796),"")</f>
        <v/>
      </c>
      <c r="P6796">
        <f>IF(D6796="",P6795,P6795+1)</f>
        <v/>
      </c>
    </row>
    <row r="6797">
      <c r="A6797">
        <f>IF(P6797=P6796,0,P6797)</f>
        <v/>
      </c>
      <c r="B6797" s="41">
        <f>IF($M6797&gt;300,"",IF(OR(INDEX(Bemenet!$E$2:$E$301,$M6797)="",INDEX(Bemenet!$F$2:$F$301,$M6797)=""),"",MAX(INDEX(Bemenet!$E$2:$E$301,$M6797),INDEX(Szabalyok!$A:$A,$N6797))))</f>
        <v/>
      </c>
      <c r="C6797" s="41">
        <f>IF($B6797="","",MIN(INDEX(Bemenet!$F$2:$F$301,$M6797),INDEX(Szabalyok!$B:$B,$N6797)))</f>
        <v/>
      </c>
      <c r="D6797" s="5">
        <f>IF(AND($B6797&lt;&gt;"",$C6797&lt;&gt;"",$B6797&lt;=$C6797),INDEX(Bemenet!$G$2:$G$301,$M6797),"")</f>
        <v/>
      </c>
      <c r="E6797" s="6">
        <f>IF(AND($B6797&lt;&gt;"",$C6797&lt;&gt;"",$B6797&lt;=$C6797),INDEX(Bemenet!$D$2:$D$301,$M6797),"")</f>
        <v/>
      </c>
      <c r="F6797" s="5">
        <f>IF(AND($B6797&lt;&gt;"",$C6797&lt;&gt;"",$B6797&lt;=$C6797),$C6797-$B6797+1,"")</f>
        <v/>
      </c>
      <c r="G6797" s="5">
        <f>IF($F6797="","",$F6797*$D6797)</f>
        <v/>
      </c>
      <c r="H6797" s="42">
        <f>IF($G6797="","",$O6797)</f>
        <v/>
      </c>
      <c r="I6797" s="5">
        <f>IF($G6797="","",$G6797*IF($H6797="",$O6797,$H6797)/100)</f>
        <v/>
      </c>
      <c r="J6797" s="5">
        <f>IF(OR($L6797="",NOT(COUNTIFS($L$2:$L6797,$L6797)=1)),"",SUMIFS($G:$G,$L:$L,$L6797))</f>
        <v/>
      </c>
      <c r="K6797" s="5">
        <f>IF(OR($L6797="",NOT(COUNTIFS($L$2:$L6797,$L6797)=1)),"",SUMIFS($I:$I,$L:$L,$L6797))</f>
        <v/>
      </c>
      <c r="L6797" s="6">
        <f>IF($B6797="","",YEAR($B6797))</f>
        <v/>
      </c>
      <c r="M6797" s="6">
        <f>INT((ROW()-2)/39)+1</f>
        <v/>
      </c>
      <c r="N6797" s="6">
        <f>MOD(ROW()-2,39)+2</f>
        <v/>
      </c>
      <c r="O6797" s="42">
        <f>IF(AND($B6797&lt;&gt;"",$C6797&lt;&gt;"",$B6797&lt;=$C6797),INDEX(Szabalyok!$C:$C,$N6797),"")</f>
        <v/>
      </c>
      <c r="P6797">
        <f>IF(D6797="",P6796,P6796+1)</f>
        <v/>
      </c>
    </row>
    <row r="6798">
      <c r="A6798">
        <f>IF(P6798=P6797,0,P6798)</f>
        <v/>
      </c>
      <c r="B6798" s="41">
        <f>IF($M6798&gt;300,"",IF(OR(INDEX(Bemenet!$E$2:$E$301,$M6798)="",INDEX(Bemenet!$F$2:$F$301,$M6798)=""),"",MAX(INDEX(Bemenet!$E$2:$E$301,$M6798),INDEX(Szabalyok!$A:$A,$N6798))))</f>
        <v/>
      </c>
      <c r="C6798" s="41">
        <f>IF($B6798="","",MIN(INDEX(Bemenet!$F$2:$F$301,$M6798),INDEX(Szabalyok!$B:$B,$N6798)))</f>
        <v/>
      </c>
      <c r="D6798" s="5">
        <f>IF(AND($B6798&lt;&gt;"",$C6798&lt;&gt;"",$B6798&lt;=$C6798),INDEX(Bemenet!$G$2:$G$301,$M6798),"")</f>
        <v/>
      </c>
      <c r="E6798" s="6">
        <f>IF(AND($B6798&lt;&gt;"",$C6798&lt;&gt;"",$B6798&lt;=$C6798),INDEX(Bemenet!$D$2:$D$301,$M6798),"")</f>
        <v/>
      </c>
      <c r="F6798" s="5">
        <f>IF(AND($B6798&lt;&gt;"",$C6798&lt;&gt;"",$B6798&lt;=$C6798),$C6798-$B6798+1,"")</f>
        <v/>
      </c>
      <c r="G6798" s="5">
        <f>IF($F6798="","",$F6798*$D6798)</f>
        <v/>
      </c>
      <c r="H6798" s="42">
        <f>IF($G6798="","",$O6798)</f>
        <v/>
      </c>
      <c r="I6798" s="5">
        <f>IF($G6798="","",$G6798*IF($H6798="",$O6798,$H6798)/100)</f>
        <v/>
      </c>
      <c r="J6798" s="5">
        <f>IF(OR($L6798="",NOT(COUNTIFS($L$2:$L6798,$L6798)=1)),"",SUMIFS($G:$G,$L:$L,$L6798))</f>
        <v/>
      </c>
      <c r="K6798" s="5">
        <f>IF(OR($L6798="",NOT(COUNTIFS($L$2:$L6798,$L6798)=1)),"",SUMIFS($I:$I,$L:$L,$L6798))</f>
        <v/>
      </c>
      <c r="L6798" s="6">
        <f>IF($B6798="","",YEAR($B6798))</f>
        <v/>
      </c>
      <c r="M6798" s="6">
        <f>INT((ROW()-2)/39)+1</f>
        <v/>
      </c>
      <c r="N6798" s="6">
        <f>MOD(ROW()-2,39)+2</f>
        <v/>
      </c>
      <c r="O6798" s="42">
        <f>IF(AND($B6798&lt;&gt;"",$C6798&lt;&gt;"",$B6798&lt;=$C6798),INDEX(Szabalyok!$C:$C,$N6798),"")</f>
        <v/>
      </c>
      <c r="P6798">
        <f>IF(D6798="",P6797,P6797+1)</f>
        <v/>
      </c>
    </row>
    <row r="6799">
      <c r="A6799">
        <f>IF(P6799=P6798,0,P6799)</f>
        <v/>
      </c>
      <c r="B6799" s="41">
        <f>IF($M6799&gt;300,"",IF(OR(INDEX(Bemenet!$E$2:$E$301,$M6799)="",INDEX(Bemenet!$F$2:$F$301,$M6799)=""),"",MAX(INDEX(Bemenet!$E$2:$E$301,$M6799),INDEX(Szabalyok!$A:$A,$N6799))))</f>
        <v/>
      </c>
      <c r="C6799" s="41">
        <f>IF($B6799="","",MIN(INDEX(Bemenet!$F$2:$F$301,$M6799),INDEX(Szabalyok!$B:$B,$N6799)))</f>
        <v/>
      </c>
      <c r="D6799" s="5">
        <f>IF(AND($B6799&lt;&gt;"",$C6799&lt;&gt;"",$B6799&lt;=$C6799),INDEX(Bemenet!$G$2:$G$301,$M6799),"")</f>
        <v/>
      </c>
      <c r="E6799" s="6">
        <f>IF(AND($B6799&lt;&gt;"",$C6799&lt;&gt;"",$B6799&lt;=$C6799),INDEX(Bemenet!$D$2:$D$301,$M6799),"")</f>
        <v/>
      </c>
      <c r="F6799" s="5">
        <f>IF(AND($B6799&lt;&gt;"",$C6799&lt;&gt;"",$B6799&lt;=$C6799),$C6799-$B6799+1,"")</f>
        <v/>
      </c>
      <c r="G6799" s="5">
        <f>IF($F6799="","",$F6799*$D6799)</f>
        <v/>
      </c>
      <c r="H6799" s="42">
        <f>IF($G6799="","",$O6799)</f>
        <v/>
      </c>
      <c r="I6799" s="5">
        <f>IF($G6799="","",$G6799*IF($H6799="",$O6799,$H6799)/100)</f>
        <v/>
      </c>
      <c r="J6799" s="5">
        <f>IF(OR($L6799="",NOT(COUNTIFS($L$2:$L6799,$L6799)=1)),"",SUMIFS($G:$G,$L:$L,$L6799))</f>
        <v/>
      </c>
      <c r="K6799" s="5">
        <f>IF(OR($L6799="",NOT(COUNTIFS($L$2:$L6799,$L6799)=1)),"",SUMIFS($I:$I,$L:$L,$L6799))</f>
        <v/>
      </c>
      <c r="L6799" s="6">
        <f>IF($B6799="","",YEAR($B6799))</f>
        <v/>
      </c>
      <c r="M6799" s="6">
        <f>INT((ROW()-2)/39)+1</f>
        <v/>
      </c>
      <c r="N6799" s="6">
        <f>MOD(ROW()-2,39)+2</f>
        <v/>
      </c>
      <c r="O6799" s="42">
        <f>IF(AND($B6799&lt;&gt;"",$C6799&lt;&gt;"",$B6799&lt;=$C6799),INDEX(Szabalyok!$C:$C,$N6799),"")</f>
        <v/>
      </c>
      <c r="P6799">
        <f>IF(D6799="",P6798,P6798+1)</f>
        <v/>
      </c>
    </row>
    <row r="6800">
      <c r="A6800">
        <f>IF(P6800=P6799,0,P6800)</f>
        <v/>
      </c>
      <c r="B6800" s="41">
        <f>IF($M6800&gt;300,"",IF(OR(INDEX(Bemenet!$E$2:$E$301,$M6800)="",INDEX(Bemenet!$F$2:$F$301,$M6800)=""),"",MAX(INDEX(Bemenet!$E$2:$E$301,$M6800),INDEX(Szabalyok!$A:$A,$N6800))))</f>
        <v/>
      </c>
      <c r="C6800" s="41">
        <f>IF($B6800="","",MIN(INDEX(Bemenet!$F$2:$F$301,$M6800),INDEX(Szabalyok!$B:$B,$N6800)))</f>
        <v/>
      </c>
      <c r="D6800" s="5">
        <f>IF(AND($B6800&lt;&gt;"",$C6800&lt;&gt;"",$B6800&lt;=$C6800),INDEX(Bemenet!$G$2:$G$301,$M6800),"")</f>
        <v/>
      </c>
      <c r="E6800" s="6">
        <f>IF(AND($B6800&lt;&gt;"",$C6800&lt;&gt;"",$B6800&lt;=$C6800),INDEX(Bemenet!$D$2:$D$301,$M6800),"")</f>
        <v/>
      </c>
      <c r="F6800" s="5">
        <f>IF(AND($B6800&lt;&gt;"",$C6800&lt;&gt;"",$B6800&lt;=$C6800),$C6800-$B6800+1,"")</f>
        <v/>
      </c>
      <c r="G6800" s="5">
        <f>IF($F6800="","",$F6800*$D6800)</f>
        <v/>
      </c>
      <c r="H6800" s="42">
        <f>IF($G6800="","",$O6800)</f>
        <v/>
      </c>
      <c r="I6800" s="5">
        <f>IF($G6800="","",$G6800*IF($H6800="",$O6800,$H6800)/100)</f>
        <v/>
      </c>
      <c r="J6800" s="5">
        <f>IF(OR($L6800="",NOT(COUNTIFS($L$2:$L6800,$L6800)=1)),"",SUMIFS($G:$G,$L:$L,$L6800))</f>
        <v/>
      </c>
      <c r="K6800" s="5">
        <f>IF(OR($L6800="",NOT(COUNTIFS($L$2:$L6800,$L6800)=1)),"",SUMIFS($I:$I,$L:$L,$L6800))</f>
        <v/>
      </c>
      <c r="L6800" s="6">
        <f>IF($B6800="","",YEAR($B6800))</f>
        <v/>
      </c>
      <c r="M6800" s="6">
        <f>INT((ROW()-2)/39)+1</f>
        <v/>
      </c>
      <c r="N6800" s="6">
        <f>MOD(ROW()-2,39)+2</f>
        <v/>
      </c>
      <c r="O6800" s="42">
        <f>IF(AND($B6800&lt;&gt;"",$C6800&lt;&gt;"",$B6800&lt;=$C6800),INDEX(Szabalyok!$C:$C,$N6800),"")</f>
        <v/>
      </c>
      <c r="P6800">
        <f>IF(D6800="",P6799,P6799+1)</f>
        <v/>
      </c>
    </row>
    <row r="6801">
      <c r="A6801">
        <f>IF(P6801=P6800,0,P6801)</f>
        <v/>
      </c>
      <c r="B6801" s="41">
        <f>IF($M6801&gt;300,"",IF(OR(INDEX(Bemenet!$E$2:$E$301,$M6801)="",INDEX(Bemenet!$F$2:$F$301,$M6801)=""),"",MAX(INDEX(Bemenet!$E$2:$E$301,$M6801),INDEX(Szabalyok!$A:$A,$N6801))))</f>
        <v/>
      </c>
      <c r="C6801" s="41">
        <f>IF($B6801="","",MIN(INDEX(Bemenet!$F$2:$F$301,$M6801),INDEX(Szabalyok!$B:$B,$N6801)))</f>
        <v/>
      </c>
      <c r="D6801" s="5">
        <f>IF(AND($B6801&lt;&gt;"",$C6801&lt;&gt;"",$B6801&lt;=$C6801),INDEX(Bemenet!$G$2:$G$301,$M6801),"")</f>
        <v/>
      </c>
      <c r="E6801" s="6">
        <f>IF(AND($B6801&lt;&gt;"",$C6801&lt;&gt;"",$B6801&lt;=$C6801),INDEX(Bemenet!$D$2:$D$301,$M6801),"")</f>
        <v/>
      </c>
      <c r="F6801" s="5">
        <f>IF(AND($B6801&lt;&gt;"",$C6801&lt;&gt;"",$B6801&lt;=$C6801),$C6801-$B6801+1,"")</f>
        <v/>
      </c>
      <c r="G6801" s="5">
        <f>IF($F6801="","",$F6801*$D6801)</f>
        <v/>
      </c>
      <c r="H6801" s="42">
        <f>IF($G6801="","",$O6801)</f>
        <v/>
      </c>
      <c r="I6801" s="5">
        <f>IF($G6801="","",$G6801*IF($H6801="",$O6801,$H6801)/100)</f>
        <v/>
      </c>
      <c r="J6801" s="5">
        <f>IF(OR($L6801="",NOT(COUNTIFS($L$2:$L6801,$L6801)=1)),"",SUMIFS($G:$G,$L:$L,$L6801))</f>
        <v/>
      </c>
      <c r="K6801" s="5">
        <f>IF(OR($L6801="",NOT(COUNTIFS($L$2:$L6801,$L6801)=1)),"",SUMIFS($I:$I,$L:$L,$L6801))</f>
        <v/>
      </c>
      <c r="L6801" s="6">
        <f>IF($B6801="","",YEAR($B6801))</f>
        <v/>
      </c>
      <c r="M6801" s="6">
        <f>INT((ROW()-2)/39)+1</f>
        <v/>
      </c>
      <c r="N6801" s="6">
        <f>MOD(ROW()-2,39)+2</f>
        <v/>
      </c>
      <c r="O6801" s="42">
        <f>IF(AND($B6801&lt;&gt;"",$C6801&lt;&gt;"",$B6801&lt;=$C6801),INDEX(Szabalyok!$C:$C,$N6801),"")</f>
        <v/>
      </c>
      <c r="P6801">
        <f>IF(D6801="",P6800,P6800+1)</f>
        <v/>
      </c>
    </row>
    <row r="6802">
      <c r="A6802">
        <f>IF(P6802=P6801,0,P6802)</f>
        <v/>
      </c>
      <c r="B6802" s="41">
        <f>IF($M6802&gt;300,"",IF(OR(INDEX(Bemenet!$E$2:$E$301,$M6802)="",INDEX(Bemenet!$F$2:$F$301,$M6802)=""),"",MAX(INDEX(Bemenet!$E$2:$E$301,$M6802),INDEX(Szabalyok!$A:$A,$N6802))))</f>
        <v/>
      </c>
      <c r="C6802" s="41">
        <f>IF($B6802="","",MIN(INDEX(Bemenet!$F$2:$F$301,$M6802),INDEX(Szabalyok!$B:$B,$N6802)))</f>
        <v/>
      </c>
      <c r="D6802" s="5">
        <f>IF(AND($B6802&lt;&gt;"",$C6802&lt;&gt;"",$B6802&lt;=$C6802),INDEX(Bemenet!$G$2:$G$301,$M6802),"")</f>
        <v/>
      </c>
      <c r="E6802" s="6">
        <f>IF(AND($B6802&lt;&gt;"",$C6802&lt;&gt;"",$B6802&lt;=$C6802),INDEX(Bemenet!$D$2:$D$301,$M6802),"")</f>
        <v/>
      </c>
      <c r="F6802" s="5">
        <f>IF(AND($B6802&lt;&gt;"",$C6802&lt;&gt;"",$B6802&lt;=$C6802),$C6802-$B6802+1,"")</f>
        <v/>
      </c>
      <c r="G6802" s="5">
        <f>IF($F6802="","",$F6802*$D6802)</f>
        <v/>
      </c>
      <c r="H6802" s="42">
        <f>IF($G6802="","",$O6802)</f>
        <v/>
      </c>
      <c r="I6802" s="5">
        <f>IF($G6802="","",$G6802*IF($H6802="",$O6802,$H6802)/100)</f>
        <v/>
      </c>
      <c r="J6802" s="5">
        <f>IF(OR($L6802="",NOT(COUNTIFS($L$2:$L6802,$L6802)=1)),"",SUMIFS($G:$G,$L:$L,$L6802))</f>
        <v/>
      </c>
      <c r="K6802" s="5">
        <f>IF(OR($L6802="",NOT(COUNTIFS($L$2:$L6802,$L6802)=1)),"",SUMIFS($I:$I,$L:$L,$L6802))</f>
        <v/>
      </c>
      <c r="L6802" s="6">
        <f>IF($B6802="","",YEAR($B6802))</f>
        <v/>
      </c>
      <c r="M6802" s="6">
        <f>INT((ROW()-2)/39)+1</f>
        <v/>
      </c>
      <c r="N6802" s="6">
        <f>MOD(ROW()-2,39)+2</f>
        <v/>
      </c>
      <c r="O6802" s="42">
        <f>IF(AND($B6802&lt;&gt;"",$C6802&lt;&gt;"",$B6802&lt;=$C6802),INDEX(Szabalyok!$C:$C,$N6802),"")</f>
        <v/>
      </c>
      <c r="P6802">
        <f>IF(D6802="",P6801,P6801+1)</f>
        <v/>
      </c>
    </row>
    <row r="6803">
      <c r="A6803">
        <f>IF(P6803=P6802,0,P6803)</f>
        <v/>
      </c>
      <c r="B6803" s="41">
        <f>IF($M6803&gt;300,"",IF(OR(INDEX(Bemenet!$E$2:$E$301,$M6803)="",INDEX(Bemenet!$F$2:$F$301,$M6803)=""),"",MAX(INDEX(Bemenet!$E$2:$E$301,$M6803),INDEX(Szabalyok!$A:$A,$N6803))))</f>
        <v/>
      </c>
      <c r="C6803" s="41">
        <f>IF($B6803="","",MIN(INDEX(Bemenet!$F$2:$F$301,$M6803),INDEX(Szabalyok!$B:$B,$N6803)))</f>
        <v/>
      </c>
      <c r="D6803" s="5">
        <f>IF(AND($B6803&lt;&gt;"",$C6803&lt;&gt;"",$B6803&lt;=$C6803),INDEX(Bemenet!$G$2:$G$301,$M6803),"")</f>
        <v/>
      </c>
      <c r="E6803" s="6">
        <f>IF(AND($B6803&lt;&gt;"",$C6803&lt;&gt;"",$B6803&lt;=$C6803),INDEX(Bemenet!$D$2:$D$301,$M6803),"")</f>
        <v/>
      </c>
      <c r="F6803" s="5">
        <f>IF(AND($B6803&lt;&gt;"",$C6803&lt;&gt;"",$B6803&lt;=$C6803),$C6803-$B6803+1,"")</f>
        <v/>
      </c>
      <c r="G6803" s="5">
        <f>IF($F6803="","",$F6803*$D6803)</f>
        <v/>
      </c>
      <c r="H6803" s="42">
        <f>IF($G6803="","",$O6803)</f>
        <v/>
      </c>
      <c r="I6803" s="5">
        <f>IF($G6803="","",$G6803*IF($H6803="",$O6803,$H6803)/100)</f>
        <v/>
      </c>
      <c r="J6803" s="5">
        <f>IF(OR($L6803="",NOT(COUNTIFS($L$2:$L6803,$L6803)=1)),"",SUMIFS($G:$G,$L:$L,$L6803))</f>
        <v/>
      </c>
      <c r="K6803" s="5">
        <f>IF(OR($L6803="",NOT(COUNTIFS($L$2:$L6803,$L6803)=1)),"",SUMIFS($I:$I,$L:$L,$L6803))</f>
        <v/>
      </c>
      <c r="L6803" s="6">
        <f>IF($B6803="","",YEAR($B6803))</f>
        <v/>
      </c>
      <c r="M6803" s="6">
        <f>INT((ROW()-2)/39)+1</f>
        <v/>
      </c>
      <c r="N6803" s="6">
        <f>MOD(ROW()-2,39)+2</f>
        <v/>
      </c>
      <c r="O6803" s="42">
        <f>IF(AND($B6803&lt;&gt;"",$C6803&lt;&gt;"",$B6803&lt;=$C6803),INDEX(Szabalyok!$C:$C,$N6803),"")</f>
        <v/>
      </c>
      <c r="P6803">
        <f>IF(D6803="",P6802,P6802+1)</f>
        <v/>
      </c>
    </row>
    <row r="6804">
      <c r="A6804">
        <f>IF(P6804=P6803,0,P6804)</f>
        <v/>
      </c>
      <c r="B6804" s="41">
        <f>IF($M6804&gt;300,"",IF(OR(INDEX(Bemenet!$E$2:$E$301,$M6804)="",INDEX(Bemenet!$F$2:$F$301,$M6804)=""),"",MAX(INDEX(Bemenet!$E$2:$E$301,$M6804),INDEX(Szabalyok!$A:$A,$N6804))))</f>
        <v/>
      </c>
      <c r="C6804" s="41">
        <f>IF($B6804="","",MIN(INDEX(Bemenet!$F$2:$F$301,$M6804),INDEX(Szabalyok!$B:$B,$N6804)))</f>
        <v/>
      </c>
      <c r="D6804" s="5">
        <f>IF(AND($B6804&lt;&gt;"",$C6804&lt;&gt;"",$B6804&lt;=$C6804),INDEX(Bemenet!$G$2:$G$301,$M6804),"")</f>
        <v/>
      </c>
      <c r="E6804" s="6">
        <f>IF(AND($B6804&lt;&gt;"",$C6804&lt;&gt;"",$B6804&lt;=$C6804),INDEX(Bemenet!$D$2:$D$301,$M6804),"")</f>
        <v/>
      </c>
      <c r="F6804" s="5">
        <f>IF(AND($B6804&lt;&gt;"",$C6804&lt;&gt;"",$B6804&lt;=$C6804),$C6804-$B6804+1,"")</f>
        <v/>
      </c>
      <c r="G6804" s="5">
        <f>IF($F6804="","",$F6804*$D6804)</f>
        <v/>
      </c>
      <c r="H6804" s="42">
        <f>IF($G6804="","",$O6804)</f>
        <v/>
      </c>
      <c r="I6804" s="5">
        <f>IF($G6804="","",$G6804*IF($H6804="",$O6804,$H6804)/100)</f>
        <v/>
      </c>
      <c r="J6804" s="5">
        <f>IF(OR($L6804="",NOT(COUNTIFS($L$2:$L6804,$L6804)=1)),"",SUMIFS($G:$G,$L:$L,$L6804))</f>
        <v/>
      </c>
      <c r="K6804" s="5">
        <f>IF(OR($L6804="",NOT(COUNTIFS($L$2:$L6804,$L6804)=1)),"",SUMIFS($I:$I,$L:$L,$L6804))</f>
        <v/>
      </c>
      <c r="L6804" s="6">
        <f>IF($B6804="","",YEAR($B6804))</f>
        <v/>
      </c>
      <c r="M6804" s="6">
        <f>INT((ROW()-2)/39)+1</f>
        <v/>
      </c>
      <c r="N6804" s="6">
        <f>MOD(ROW()-2,39)+2</f>
        <v/>
      </c>
      <c r="O6804" s="42">
        <f>IF(AND($B6804&lt;&gt;"",$C6804&lt;&gt;"",$B6804&lt;=$C6804),INDEX(Szabalyok!$C:$C,$N6804),"")</f>
        <v/>
      </c>
      <c r="P6804">
        <f>IF(D6804="",P6803,P6803+1)</f>
        <v/>
      </c>
    </row>
    <row r="6805">
      <c r="A6805">
        <f>IF(P6805=P6804,0,P6805)</f>
        <v/>
      </c>
      <c r="B6805" s="41">
        <f>IF($M6805&gt;300,"",IF(OR(INDEX(Bemenet!$E$2:$E$301,$M6805)="",INDEX(Bemenet!$F$2:$F$301,$M6805)=""),"",MAX(INDEX(Bemenet!$E$2:$E$301,$M6805),INDEX(Szabalyok!$A:$A,$N6805))))</f>
        <v/>
      </c>
      <c r="C6805" s="41">
        <f>IF($B6805="","",MIN(INDEX(Bemenet!$F$2:$F$301,$M6805),INDEX(Szabalyok!$B:$B,$N6805)))</f>
        <v/>
      </c>
      <c r="D6805" s="5">
        <f>IF(AND($B6805&lt;&gt;"",$C6805&lt;&gt;"",$B6805&lt;=$C6805),INDEX(Bemenet!$G$2:$G$301,$M6805),"")</f>
        <v/>
      </c>
      <c r="E6805" s="6">
        <f>IF(AND($B6805&lt;&gt;"",$C6805&lt;&gt;"",$B6805&lt;=$C6805),INDEX(Bemenet!$D$2:$D$301,$M6805),"")</f>
        <v/>
      </c>
      <c r="F6805" s="5">
        <f>IF(AND($B6805&lt;&gt;"",$C6805&lt;&gt;"",$B6805&lt;=$C6805),$C6805-$B6805+1,"")</f>
        <v/>
      </c>
      <c r="G6805" s="5">
        <f>IF($F6805="","",$F6805*$D6805)</f>
        <v/>
      </c>
      <c r="H6805" s="42">
        <f>IF($G6805="","",$O6805)</f>
        <v/>
      </c>
      <c r="I6805" s="5">
        <f>IF($G6805="","",$G6805*IF($H6805="",$O6805,$H6805)/100)</f>
        <v/>
      </c>
      <c r="J6805" s="5">
        <f>IF(OR($L6805="",NOT(COUNTIFS($L$2:$L6805,$L6805)=1)),"",SUMIFS($G:$G,$L:$L,$L6805))</f>
        <v/>
      </c>
      <c r="K6805" s="5">
        <f>IF(OR($L6805="",NOT(COUNTIFS($L$2:$L6805,$L6805)=1)),"",SUMIFS($I:$I,$L:$L,$L6805))</f>
        <v/>
      </c>
      <c r="L6805" s="6">
        <f>IF($B6805="","",YEAR($B6805))</f>
        <v/>
      </c>
      <c r="M6805" s="6">
        <f>INT((ROW()-2)/39)+1</f>
        <v/>
      </c>
      <c r="N6805" s="6">
        <f>MOD(ROW()-2,39)+2</f>
        <v/>
      </c>
      <c r="O6805" s="42">
        <f>IF(AND($B6805&lt;&gt;"",$C6805&lt;&gt;"",$B6805&lt;=$C6805),INDEX(Szabalyok!$C:$C,$N6805),"")</f>
        <v/>
      </c>
      <c r="P6805">
        <f>IF(D6805="",P6804,P6804+1)</f>
        <v/>
      </c>
    </row>
    <row r="6806">
      <c r="A6806">
        <f>IF(P6806=P6805,0,P6806)</f>
        <v/>
      </c>
      <c r="B6806" s="41">
        <f>IF($M6806&gt;300,"",IF(OR(INDEX(Bemenet!$E$2:$E$301,$M6806)="",INDEX(Bemenet!$F$2:$F$301,$M6806)=""),"",MAX(INDEX(Bemenet!$E$2:$E$301,$M6806),INDEX(Szabalyok!$A:$A,$N6806))))</f>
        <v/>
      </c>
      <c r="C6806" s="41">
        <f>IF($B6806="","",MIN(INDEX(Bemenet!$F$2:$F$301,$M6806),INDEX(Szabalyok!$B:$B,$N6806)))</f>
        <v/>
      </c>
      <c r="D6806" s="5">
        <f>IF(AND($B6806&lt;&gt;"",$C6806&lt;&gt;"",$B6806&lt;=$C6806),INDEX(Bemenet!$G$2:$G$301,$M6806),"")</f>
        <v/>
      </c>
      <c r="E6806" s="6">
        <f>IF(AND($B6806&lt;&gt;"",$C6806&lt;&gt;"",$B6806&lt;=$C6806),INDEX(Bemenet!$D$2:$D$301,$M6806),"")</f>
        <v/>
      </c>
      <c r="F6806" s="5">
        <f>IF(AND($B6806&lt;&gt;"",$C6806&lt;&gt;"",$B6806&lt;=$C6806),$C6806-$B6806+1,"")</f>
        <v/>
      </c>
      <c r="G6806" s="5">
        <f>IF($F6806="","",$F6806*$D6806)</f>
        <v/>
      </c>
      <c r="H6806" s="42">
        <f>IF($G6806="","",$O6806)</f>
        <v/>
      </c>
      <c r="I6806" s="5">
        <f>IF($G6806="","",$G6806*IF($H6806="",$O6806,$H6806)/100)</f>
        <v/>
      </c>
      <c r="J6806" s="5">
        <f>IF(OR($L6806="",NOT(COUNTIFS($L$2:$L6806,$L6806)=1)),"",SUMIFS($G:$G,$L:$L,$L6806))</f>
        <v/>
      </c>
      <c r="K6806" s="5">
        <f>IF(OR($L6806="",NOT(COUNTIFS($L$2:$L6806,$L6806)=1)),"",SUMIFS($I:$I,$L:$L,$L6806))</f>
        <v/>
      </c>
      <c r="L6806" s="6">
        <f>IF($B6806="","",YEAR($B6806))</f>
        <v/>
      </c>
      <c r="M6806" s="6">
        <f>INT((ROW()-2)/39)+1</f>
        <v/>
      </c>
      <c r="N6806" s="6">
        <f>MOD(ROW()-2,39)+2</f>
        <v/>
      </c>
      <c r="O6806" s="42">
        <f>IF(AND($B6806&lt;&gt;"",$C6806&lt;&gt;"",$B6806&lt;=$C6806),INDEX(Szabalyok!$C:$C,$N6806),"")</f>
        <v/>
      </c>
      <c r="P6806">
        <f>IF(D6806="",P6805,P6805+1)</f>
        <v/>
      </c>
    </row>
    <row r="6807">
      <c r="A6807">
        <f>IF(P6807=P6806,0,P6807)</f>
        <v/>
      </c>
      <c r="B6807" s="41">
        <f>IF($M6807&gt;300,"",IF(OR(INDEX(Bemenet!$E$2:$E$301,$M6807)="",INDEX(Bemenet!$F$2:$F$301,$M6807)=""),"",MAX(INDEX(Bemenet!$E$2:$E$301,$M6807),INDEX(Szabalyok!$A:$A,$N6807))))</f>
        <v/>
      </c>
      <c r="C6807" s="41">
        <f>IF($B6807="","",MIN(INDEX(Bemenet!$F$2:$F$301,$M6807),INDEX(Szabalyok!$B:$B,$N6807)))</f>
        <v/>
      </c>
      <c r="D6807" s="5">
        <f>IF(AND($B6807&lt;&gt;"",$C6807&lt;&gt;"",$B6807&lt;=$C6807),INDEX(Bemenet!$G$2:$G$301,$M6807),"")</f>
        <v/>
      </c>
      <c r="E6807" s="6">
        <f>IF(AND($B6807&lt;&gt;"",$C6807&lt;&gt;"",$B6807&lt;=$C6807),INDEX(Bemenet!$D$2:$D$301,$M6807),"")</f>
        <v/>
      </c>
      <c r="F6807" s="5">
        <f>IF(AND($B6807&lt;&gt;"",$C6807&lt;&gt;"",$B6807&lt;=$C6807),$C6807-$B6807+1,"")</f>
        <v/>
      </c>
      <c r="G6807" s="5">
        <f>IF($F6807="","",$F6807*$D6807)</f>
        <v/>
      </c>
      <c r="H6807" s="42">
        <f>IF($G6807="","",$O6807)</f>
        <v/>
      </c>
      <c r="I6807" s="5">
        <f>IF($G6807="","",$G6807*IF($H6807="",$O6807,$H6807)/100)</f>
        <v/>
      </c>
      <c r="J6807" s="5">
        <f>IF(OR($L6807="",NOT(COUNTIFS($L$2:$L6807,$L6807)=1)),"",SUMIFS($G:$G,$L:$L,$L6807))</f>
        <v/>
      </c>
      <c r="K6807" s="5">
        <f>IF(OR($L6807="",NOT(COUNTIFS($L$2:$L6807,$L6807)=1)),"",SUMIFS($I:$I,$L:$L,$L6807))</f>
        <v/>
      </c>
      <c r="L6807" s="6">
        <f>IF($B6807="","",YEAR($B6807))</f>
        <v/>
      </c>
      <c r="M6807" s="6">
        <f>INT((ROW()-2)/39)+1</f>
        <v/>
      </c>
      <c r="N6807" s="6">
        <f>MOD(ROW()-2,39)+2</f>
        <v/>
      </c>
      <c r="O6807" s="42">
        <f>IF(AND($B6807&lt;&gt;"",$C6807&lt;&gt;"",$B6807&lt;=$C6807),INDEX(Szabalyok!$C:$C,$N6807),"")</f>
        <v/>
      </c>
      <c r="P6807">
        <f>IF(D6807="",P6806,P6806+1)</f>
        <v/>
      </c>
    </row>
    <row r="6808">
      <c r="A6808">
        <f>IF(P6808=P6807,0,P6808)</f>
        <v/>
      </c>
      <c r="B6808" s="41">
        <f>IF($M6808&gt;300,"",IF(OR(INDEX(Bemenet!$E$2:$E$301,$M6808)="",INDEX(Bemenet!$F$2:$F$301,$M6808)=""),"",MAX(INDEX(Bemenet!$E$2:$E$301,$M6808),INDEX(Szabalyok!$A:$A,$N6808))))</f>
        <v/>
      </c>
      <c r="C6808" s="41">
        <f>IF($B6808="","",MIN(INDEX(Bemenet!$F$2:$F$301,$M6808),INDEX(Szabalyok!$B:$B,$N6808)))</f>
        <v/>
      </c>
      <c r="D6808" s="5">
        <f>IF(AND($B6808&lt;&gt;"",$C6808&lt;&gt;"",$B6808&lt;=$C6808),INDEX(Bemenet!$G$2:$G$301,$M6808),"")</f>
        <v/>
      </c>
      <c r="E6808" s="6">
        <f>IF(AND($B6808&lt;&gt;"",$C6808&lt;&gt;"",$B6808&lt;=$C6808),INDEX(Bemenet!$D$2:$D$301,$M6808),"")</f>
        <v/>
      </c>
      <c r="F6808" s="5">
        <f>IF(AND($B6808&lt;&gt;"",$C6808&lt;&gt;"",$B6808&lt;=$C6808),$C6808-$B6808+1,"")</f>
        <v/>
      </c>
      <c r="G6808" s="5">
        <f>IF($F6808="","",$F6808*$D6808)</f>
        <v/>
      </c>
      <c r="H6808" s="42">
        <f>IF($G6808="","",$O6808)</f>
        <v/>
      </c>
      <c r="I6808" s="5">
        <f>IF($G6808="","",$G6808*IF($H6808="",$O6808,$H6808)/100)</f>
        <v/>
      </c>
      <c r="J6808" s="5">
        <f>IF(OR($L6808="",NOT(COUNTIFS($L$2:$L6808,$L6808)=1)),"",SUMIFS($G:$G,$L:$L,$L6808))</f>
        <v/>
      </c>
      <c r="K6808" s="5">
        <f>IF(OR($L6808="",NOT(COUNTIFS($L$2:$L6808,$L6808)=1)),"",SUMIFS($I:$I,$L:$L,$L6808))</f>
        <v/>
      </c>
      <c r="L6808" s="6">
        <f>IF($B6808="","",YEAR($B6808))</f>
        <v/>
      </c>
      <c r="M6808" s="6">
        <f>INT((ROW()-2)/39)+1</f>
        <v/>
      </c>
      <c r="N6808" s="6">
        <f>MOD(ROW()-2,39)+2</f>
        <v/>
      </c>
      <c r="O6808" s="42">
        <f>IF(AND($B6808&lt;&gt;"",$C6808&lt;&gt;"",$B6808&lt;=$C6808),INDEX(Szabalyok!$C:$C,$N6808),"")</f>
        <v/>
      </c>
      <c r="P6808">
        <f>IF(D6808="",P6807,P6807+1)</f>
        <v/>
      </c>
    </row>
    <row r="6809">
      <c r="A6809">
        <f>IF(P6809=P6808,0,P6809)</f>
        <v/>
      </c>
      <c r="B6809" s="41">
        <f>IF($M6809&gt;300,"",IF(OR(INDEX(Bemenet!$E$2:$E$301,$M6809)="",INDEX(Bemenet!$F$2:$F$301,$M6809)=""),"",MAX(INDEX(Bemenet!$E$2:$E$301,$M6809),INDEX(Szabalyok!$A:$A,$N6809))))</f>
        <v/>
      </c>
      <c r="C6809" s="41">
        <f>IF($B6809="","",MIN(INDEX(Bemenet!$F$2:$F$301,$M6809),INDEX(Szabalyok!$B:$B,$N6809)))</f>
        <v/>
      </c>
      <c r="D6809" s="5">
        <f>IF(AND($B6809&lt;&gt;"",$C6809&lt;&gt;"",$B6809&lt;=$C6809),INDEX(Bemenet!$G$2:$G$301,$M6809),"")</f>
        <v/>
      </c>
      <c r="E6809" s="6">
        <f>IF(AND($B6809&lt;&gt;"",$C6809&lt;&gt;"",$B6809&lt;=$C6809),INDEX(Bemenet!$D$2:$D$301,$M6809),"")</f>
        <v/>
      </c>
      <c r="F6809" s="5">
        <f>IF(AND($B6809&lt;&gt;"",$C6809&lt;&gt;"",$B6809&lt;=$C6809),$C6809-$B6809+1,"")</f>
        <v/>
      </c>
      <c r="G6809" s="5">
        <f>IF($F6809="","",$F6809*$D6809)</f>
        <v/>
      </c>
      <c r="H6809" s="42">
        <f>IF($G6809="","",$O6809)</f>
        <v/>
      </c>
      <c r="I6809" s="5">
        <f>IF($G6809="","",$G6809*IF($H6809="",$O6809,$H6809)/100)</f>
        <v/>
      </c>
      <c r="J6809" s="5">
        <f>IF(OR($L6809="",NOT(COUNTIFS($L$2:$L6809,$L6809)=1)),"",SUMIFS($G:$G,$L:$L,$L6809))</f>
        <v/>
      </c>
      <c r="K6809" s="5">
        <f>IF(OR($L6809="",NOT(COUNTIFS($L$2:$L6809,$L6809)=1)),"",SUMIFS($I:$I,$L:$L,$L6809))</f>
        <v/>
      </c>
      <c r="L6809" s="6">
        <f>IF($B6809="","",YEAR($B6809))</f>
        <v/>
      </c>
      <c r="M6809" s="6">
        <f>INT((ROW()-2)/39)+1</f>
        <v/>
      </c>
      <c r="N6809" s="6">
        <f>MOD(ROW()-2,39)+2</f>
        <v/>
      </c>
      <c r="O6809" s="42">
        <f>IF(AND($B6809&lt;&gt;"",$C6809&lt;&gt;"",$B6809&lt;=$C6809),INDEX(Szabalyok!$C:$C,$N6809),"")</f>
        <v/>
      </c>
      <c r="P6809">
        <f>IF(D6809="",P6808,P6808+1)</f>
        <v/>
      </c>
    </row>
    <row r="6810">
      <c r="A6810">
        <f>IF(P6810=P6809,0,P6810)</f>
        <v/>
      </c>
      <c r="B6810" s="41">
        <f>IF($M6810&gt;300,"",IF(OR(INDEX(Bemenet!$E$2:$E$301,$M6810)="",INDEX(Bemenet!$F$2:$F$301,$M6810)=""),"",MAX(INDEX(Bemenet!$E$2:$E$301,$M6810),INDEX(Szabalyok!$A:$A,$N6810))))</f>
        <v/>
      </c>
      <c r="C6810" s="41">
        <f>IF($B6810="","",MIN(INDEX(Bemenet!$F$2:$F$301,$M6810),INDEX(Szabalyok!$B:$B,$N6810)))</f>
        <v/>
      </c>
      <c r="D6810" s="5">
        <f>IF(AND($B6810&lt;&gt;"",$C6810&lt;&gt;"",$B6810&lt;=$C6810),INDEX(Bemenet!$G$2:$G$301,$M6810),"")</f>
        <v/>
      </c>
      <c r="E6810" s="6">
        <f>IF(AND($B6810&lt;&gt;"",$C6810&lt;&gt;"",$B6810&lt;=$C6810),INDEX(Bemenet!$D$2:$D$301,$M6810),"")</f>
        <v/>
      </c>
      <c r="F6810" s="5">
        <f>IF(AND($B6810&lt;&gt;"",$C6810&lt;&gt;"",$B6810&lt;=$C6810),$C6810-$B6810+1,"")</f>
        <v/>
      </c>
      <c r="G6810" s="5">
        <f>IF($F6810="","",$F6810*$D6810)</f>
        <v/>
      </c>
      <c r="H6810" s="42">
        <f>IF($G6810="","",$O6810)</f>
        <v/>
      </c>
      <c r="I6810" s="5">
        <f>IF($G6810="","",$G6810*IF($H6810="",$O6810,$H6810)/100)</f>
        <v/>
      </c>
      <c r="J6810" s="5">
        <f>IF(OR($L6810="",NOT(COUNTIFS($L$2:$L6810,$L6810)=1)),"",SUMIFS($G:$G,$L:$L,$L6810))</f>
        <v/>
      </c>
      <c r="K6810" s="5">
        <f>IF(OR($L6810="",NOT(COUNTIFS($L$2:$L6810,$L6810)=1)),"",SUMIFS($I:$I,$L:$L,$L6810))</f>
        <v/>
      </c>
      <c r="L6810" s="6">
        <f>IF($B6810="","",YEAR($B6810))</f>
        <v/>
      </c>
      <c r="M6810" s="6">
        <f>INT((ROW()-2)/39)+1</f>
        <v/>
      </c>
      <c r="N6810" s="6">
        <f>MOD(ROW()-2,39)+2</f>
        <v/>
      </c>
      <c r="O6810" s="42">
        <f>IF(AND($B6810&lt;&gt;"",$C6810&lt;&gt;"",$B6810&lt;=$C6810),INDEX(Szabalyok!$C:$C,$N6810),"")</f>
        <v/>
      </c>
      <c r="P6810">
        <f>IF(D6810="",P6809,P6809+1)</f>
        <v/>
      </c>
    </row>
    <row r="6811">
      <c r="A6811">
        <f>IF(P6811=P6810,0,P6811)</f>
        <v/>
      </c>
      <c r="B6811" s="41">
        <f>IF($M6811&gt;300,"",IF(OR(INDEX(Bemenet!$E$2:$E$301,$M6811)="",INDEX(Bemenet!$F$2:$F$301,$M6811)=""),"",MAX(INDEX(Bemenet!$E$2:$E$301,$M6811),INDEX(Szabalyok!$A:$A,$N6811))))</f>
        <v/>
      </c>
      <c r="C6811" s="41">
        <f>IF($B6811="","",MIN(INDEX(Bemenet!$F$2:$F$301,$M6811),INDEX(Szabalyok!$B:$B,$N6811)))</f>
        <v/>
      </c>
      <c r="D6811" s="5">
        <f>IF(AND($B6811&lt;&gt;"",$C6811&lt;&gt;"",$B6811&lt;=$C6811),INDEX(Bemenet!$G$2:$G$301,$M6811),"")</f>
        <v/>
      </c>
      <c r="E6811" s="6">
        <f>IF(AND($B6811&lt;&gt;"",$C6811&lt;&gt;"",$B6811&lt;=$C6811),INDEX(Bemenet!$D$2:$D$301,$M6811),"")</f>
        <v/>
      </c>
      <c r="F6811" s="5">
        <f>IF(AND($B6811&lt;&gt;"",$C6811&lt;&gt;"",$B6811&lt;=$C6811),$C6811-$B6811+1,"")</f>
        <v/>
      </c>
      <c r="G6811" s="5">
        <f>IF($F6811="","",$F6811*$D6811)</f>
        <v/>
      </c>
      <c r="H6811" s="42">
        <f>IF($G6811="","",$O6811)</f>
        <v/>
      </c>
      <c r="I6811" s="5">
        <f>IF($G6811="","",$G6811*IF($H6811="",$O6811,$H6811)/100)</f>
        <v/>
      </c>
      <c r="J6811" s="5">
        <f>IF(OR($L6811="",NOT(COUNTIFS($L$2:$L6811,$L6811)=1)),"",SUMIFS($G:$G,$L:$L,$L6811))</f>
        <v/>
      </c>
      <c r="K6811" s="5">
        <f>IF(OR($L6811="",NOT(COUNTIFS($L$2:$L6811,$L6811)=1)),"",SUMIFS($I:$I,$L:$L,$L6811))</f>
        <v/>
      </c>
      <c r="L6811" s="6">
        <f>IF($B6811="","",YEAR($B6811))</f>
        <v/>
      </c>
      <c r="M6811" s="6">
        <f>INT((ROW()-2)/39)+1</f>
        <v/>
      </c>
      <c r="N6811" s="6">
        <f>MOD(ROW()-2,39)+2</f>
        <v/>
      </c>
      <c r="O6811" s="42">
        <f>IF(AND($B6811&lt;&gt;"",$C6811&lt;&gt;"",$B6811&lt;=$C6811),INDEX(Szabalyok!$C:$C,$N6811),"")</f>
        <v/>
      </c>
      <c r="P6811">
        <f>IF(D6811="",P6810,P6810+1)</f>
        <v/>
      </c>
    </row>
    <row r="6812">
      <c r="A6812">
        <f>IF(P6812=P6811,0,P6812)</f>
        <v/>
      </c>
      <c r="B6812" s="41">
        <f>IF($M6812&gt;300,"",IF(OR(INDEX(Bemenet!$E$2:$E$301,$M6812)="",INDEX(Bemenet!$F$2:$F$301,$M6812)=""),"",MAX(INDEX(Bemenet!$E$2:$E$301,$M6812),INDEX(Szabalyok!$A:$A,$N6812))))</f>
        <v/>
      </c>
      <c r="C6812" s="41">
        <f>IF($B6812="","",MIN(INDEX(Bemenet!$F$2:$F$301,$M6812),INDEX(Szabalyok!$B:$B,$N6812)))</f>
        <v/>
      </c>
      <c r="D6812" s="5">
        <f>IF(AND($B6812&lt;&gt;"",$C6812&lt;&gt;"",$B6812&lt;=$C6812),INDEX(Bemenet!$G$2:$G$301,$M6812),"")</f>
        <v/>
      </c>
      <c r="E6812" s="6">
        <f>IF(AND($B6812&lt;&gt;"",$C6812&lt;&gt;"",$B6812&lt;=$C6812),INDEX(Bemenet!$D$2:$D$301,$M6812),"")</f>
        <v/>
      </c>
      <c r="F6812" s="5">
        <f>IF(AND($B6812&lt;&gt;"",$C6812&lt;&gt;"",$B6812&lt;=$C6812),$C6812-$B6812+1,"")</f>
        <v/>
      </c>
      <c r="G6812" s="5">
        <f>IF($F6812="","",$F6812*$D6812)</f>
        <v/>
      </c>
      <c r="H6812" s="42">
        <f>IF($G6812="","",$O6812)</f>
        <v/>
      </c>
      <c r="I6812" s="5">
        <f>IF($G6812="","",$G6812*IF($H6812="",$O6812,$H6812)/100)</f>
        <v/>
      </c>
      <c r="J6812" s="5">
        <f>IF(OR($L6812="",NOT(COUNTIFS($L$2:$L6812,$L6812)=1)),"",SUMIFS($G:$G,$L:$L,$L6812))</f>
        <v/>
      </c>
      <c r="K6812" s="5">
        <f>IF(OR($L6812="",NOT(COUNTIFS($L$2:$L6812,$L6812)=1)),"",SUMIFS($I:$I,$L:$L,$L6812))</f>
        <v/>
      </c>
      <c r="L6812" s="6">
        <f>IF($B6812="","",YEAR($B6812))</f>
        <v/>
      </c>
      <c r="M6812" s="6">
        <f>INT((ROW()-2)/39)+1</f>
        <v/>
      </c>
      <c r="N6812" s="6">
        <f>MOD(ROW()-2,39)+2</f>
        <v/>
      </c>
      <c r="O6812" s="42">
        <f>IF(AND($B6812&lt;&gt;"",$C6812&lt;&gt;"",$B6812&lt;=$C6812),INDEX(Szabalyok!$C:$C,$N6812),"")</f>
        <v/>
      </c>
      <c r="P6812">
        <f>IF(D6812="",P6811,P6811+1)</f>
        <v/>
      </c>
    </row>
    <row r="6813">
      <c r="A6813">
        <f>IF(P6813=P6812,0,P6813)</f>
        <v/>
      </c>
      <c r="B6813" s="41">
        <f>IF($M6813&gt;300,"",IF(OR(INDEX(Bemenet!$E$2:$E$301,$M6813)="",INDEX(Bemenet!$F$2:$F$301,$M6813)=""),"",MAX(INDEX(Bemenet!$E$2:$E$301,$M6813),INDEX(Szabalyok!$A:$A,$N6813))))</f>
        <v/>
      </c>
      <c r="C6813" s="41">
        <f>IF($B6813="","",MIN(INDEX(Bemenet!$F$2:$F$301,$M6813),INDEX(Szabalyok!$B:$B,$N6813)))</f>
        <v/>
      </c>
      <c r="D6813" s="5">
        <f>IF(AND($B6813&lt;&gt;"",$C6813&lt;&gt;"",$B6813&lt;=$C6813),INDEX(Bemenet!$G$2:$G$301,$M6813),"")</f>
        <v/>
      </c>
      <c r="E6813" s="6">
        <f>IF(AND($B6813&lt;&gt;"",$C6813&lt;&gt;"",$B6813&lt;=$C6813),INDEX(Bemenet!$D$2:$D$301,$M6813),"")</f>
        <v/>
      </c>
      <c r="F6813" s="5">
        <f>IF(AND($B6813&lt;&gt;"",$C6813&lt;&gt;"",$B6813&lt;=$C6813),$C6813-$B6813+1,"")</f>
        <v/>
      </c>
      <c r="G6813" s="5">
        <f>IF($F6813="","",$F6813*$D6813)</f>
        <v/>
      </c>
      <c r="H6813" s="42">
        <f>IF($G6813="","",$O6813)</f>
        <v/>
      </c>
      <c r="I6813" s="5">
        <f>IF($G6813="","",$G6813*IF($H6813="",$O6813,$H6813)/100)</f>
        <v/>
      </c>
      <c r="J6813" s="5">
        <f>IF(OR($L6813="",NOT(COUNTIFS($L$2:$L6813,$L6813)=1)),"",SUMIFS($G:$G,$L:$L,$L6813))</f>
        <v/>
      </c>
      <c r="K6813" s="5">
        <f>IF(OR($L6813="",NOT(COUNTIFS($L$2:$L6813,$L6813)=1)),"",SUMIFS($I:$I,$L:$L,$L6813))</f>
        <v/>
      </c>
      <c r="L6813" s="6">
        <f>IF($B6813="","",YEAR($B6813))</f>
        <v/>
      </c>
      <c r="M6813" s="6">
        <f>INT((ROW()-2)/39)+1</f>
        <v/>
      </c>
      <c r="N6813" s="6">
        <f>MOD(ROW()-2,39)+2</f>
        <v/>
      </c>
      <c r="O6813" s="42">
        <f>IF(AND($B6813&lt;&gt;"",$C6813&lt;&gt;"",$B6813&lt;=$C6813),INDEX(Szabalyok!$C:$C,$N6813),"")</f>
        <v/>
      </c>
      <c r="P6813">
        <f>IF(D6813="",P6812,P6812+1)</f>
        <v/>
      </c>
    </row>
    <row r="6814">
      <c r="A6814">
        <f>IF(P6814=P6813,0,P6814)</f>
        <v/>
      </c>
      <c r="B6814" s="41">
        <f>IF($M6814&gt;300,"",IF(OR(INDEX(Bemenet!$E$2:$E$301,$M6814)="",INDEX(Bemenet!$F$2:$F$301,$M6814)=""),"",MAX(INDEX(Bemenet!$E$2:$E$301,$M6814),INDEX(Szabalyok!$A:$A,$N6814))))</f>
        <v/>
      </c>
      <c r="C6814" s="41">
        <f>IF($B6814="","",MIN(INDEX(Bemenet!$F$2:$F$301,$M6814),INDEX(Szabalyok!$B:$B,$N6814)))</f>
        <v/>
      </c>
      <c r="D6814" s="5">
        <f>IF(AND($B6814&lt;&gt;"",$C6814&lt;&gt;"",$B6814&lt;=$C6814),INDEX(Bemenet!$G$2:$G$301,$M6814),"")</f>
        <v/>
      </c>
      <c r="E6814" s="6">
        <f>IF(AND($B6814&lt;&gt;"",$C6814&lt;&gt;"",$B6814&lt;=$C6814),INDEX(Bemenet!$D$2:$D$301,$M6814),"")</f>
        <v/>
      </c>
      <c r="F6814" s="5">
        <f>IF(AND($B6814&lt;&gt;"",$C6814&lt;&gt;"",$B6814&lt;=$C6814),$C6814-$B6814+1,"")</f>
        <v/>
      </c>
      <c r="G6814" s="5">
        <f>IF($F6814="","",$F6814*$D6814)</f>
        <v/>
      </c>
      <c r="H6814" s="42">
        <f>IF($G6814="","",$O6814)</f>
        <v/>
      </c>
      <c r="I6814" s="5">
        <f>IF($G6814="","",$G6814*IF($H6814="",$O6814,$H6814)/100)</f>
        <v/>
      </c>
      <c r="J6814" s="5">
        <f>IF(OR($L6814="",NOT(COUNTIFS($L$2:$L6814,$L6814)=1)),"",SUMIFS($G:$G,$L:$L,$L6814))</f>
        <v/>
      </c>
      <c r="K6814" s="5">
        <f>IF(OR($L6814="",NOT(COUNTIFS($L$2:$L6814,$L6814)=1)),"",SUMIFS($I:$I,$L:$L,$L6814))</f>
        <v/>
      </c>
      <c r="L6814" s="6">
        <f>IF($B6814="","",YEAR($B6814))</f>
        <v/>
      </c>
      <c r="M6814" s="6">
        <f>INT((ROW()-2)/39)+1</f>
        <v/>
      </c>
      <c r="N6814" s="6">
        <f>MOD(ROW()-2,39)+2</f>
        <v/>
      </c>
      <c r="O6814" s="42">
        <f>IF(AND($B6814&lt;&gt;"",$C6814&lt;&gt;"",$B6814&lt;=$C6814),INDEX(Szabalyok!$C:$C,$N6814),"")</f>
        <v/>
      </c>
      <c r="P6814">
        <f>IF(D6814="",P6813,P6813+1)</f>
        <v/>
      </c>
    </row>
    <row r="6815">
      <c r="A6815">
        <f>IF(P6815=P6814,0,P6815)</f>
        <v/>
      </c>
      <c r="B6815" s="41">
        <f>IF($M6815&gt;300,"",IF(OR(INDEX(Bemenet!$E$2:$E$301,$M6815)="",INDEX(Bemenet!$F$2:$F$301,$M6815)=""),"",MAX(INDEX(Bemenet!$E$2:$E$301,$M6815),INDEX(Szabalyok!$A:$A,$N6815))))</f>
        <v/>
      </c>
      <c r="C6815" s="41">
        <f>IF($B6815="","",MIN(INDEX(Bemenet!$F$2:$F$301,$M6815),INDEX(Szabalyok!$B:$B,$N6815)))</f>
        <v/>
      </c>
      <c r="D6815" s="5">
        <f>IF(AND($B6815&lt;&gt;"",$C6815&lt;&gt;"",$B6815&lt;=$C6815),INDEX(Bemenet!$G$2:$G$301,$M6815),"")</f>
        <v/>
      </c>
      <c r="E6815" s="6">
        <f>IF(AND($B6815&lt;&gt;"",$C6815&lt;&gt;"",$B6815&lt;=$C6815),INDEX(Bemenet!$D$2:$D$301,$M6815),"")</f>
        <v/>
      </c>
      <c r="F6815" s="5">
        <f>IF(AND($B6815&lt;&gt;"",$C6815&lt;&gt;"",$B6815&lt;=$C6815),$C6815-$B6815+1,"")</f>
        <v/>
      </c>
      <c r="G6815" s="5">
        <f>IF($F6815="","",$F6815*$D6815)</f>
        <v/>
      </c>
      <c r="H6815" s="42">
        <f>IF($G6815="","",$O6815)</f>
        <v/>
      </c>
      <c r="I6815" s="5">
        <f>IF($G6815="","",$G6815*IF($H6815="",$O6815,$H6815)/100)</f>
        <v/>
      </c>
      <c r="J6815" s="5">
        <f>IF(OR($L6815="",NOT(COUNTIFS($L$2:$L6815,$L6815)=1)),"",SUMIFS($G:$G,$L:$L,$L6815))</f>
        <v/>
      </c>
      <c r="K6815" s="5">
        <f>IF(OR($L6815="",NOT(COUNTIFS($L$2:$L6815,$L6815)=1)),"",SUMIFS($I:$I,$L:$L,$L6815))</f>
        <v/>
      </c>
      <c r="L6815" s="6">
        <f>IF($B6815="","",YEAR($B6815))</f>
        <v/>
      </c>
      <c r="M6815" s="6">
        <f>INT((ROW()-2)/39)+1</f>
        <v/>
      </c>
      <c r="N6815" s="6">
        <f>MOD(ROW()-2,39)+2</f>
        <v/>
      </c>
      <c r="O6815" s="42">
        <f>IF(AND($B6815&lt;&gt;"",$C6815&lt;&gt;"",$B6815&lt;=$C6815),INDEX(Szabalyok!$C:$C,$N6815),"")</f>
        <v/>
      </c>
      <c r="P6815">
        <f>IF(D6815="",P6814,P6814+1)</f>
        <v/>
      </c>
    </row>
    <row r="6816">
      <c r="A6816">
        <f>IF(P6816=P6815,0,P6816)</f>
        <v/>
      </c>
      <c r="B6816" s="41">
        <f>IF($M6816&gt;300,"",IF(OR(INDEX(Bemenet!$E$2:$E$301,$M6816)="",INDEX(Bemenet!$F$2:$F$301,$M6816)=""),"",MAX(INDEX(Bemenet!$E$2:$E$301,$M6816),INDEX(Szabalyok!$A:$A,$N6816))))</f>
        <v/>
      </c>
      <c r="C6816" s="41">
        <f>IF($B6816="","",MIN(INDEX(Bemenet!$F$2:$F$301,$M6816),INDEX(Szabalyok!$B:$B,$N6816)))</f>
        <v/>
      </c>
      <c r="D6816" s="5">
        <f>IF(AND($B6816&lt;&gt;"",$C6816&lt;&gt;"",$B6816&lt;=$C6816),INDEX(Bemenet!$G$2:$G$301,$M6816),"")</f>
        <v/>
      </c>
      <c r="E6816" s="6">
        <f>IF(AND($B6816&lt;&gt;"",$C6816&lt;&gt;"",$B6816&lt;=$C6816),INDEX(Bemenet!$D$2:$D$301,$M6816),"")</f>
        <v/>
      </c>
      <c r="F6816" s="5">
        <f>IF(AND($B6816&lt;&gt;"",$C6816&lt;&gt;"",$B6816&lt;=$C6816),$C6816-$B6816+1,"")</f>
        <v/>
      </c>
      <c r="G6816" s="5">
        <f>IF($F6816="","",$F6816*$D6816)</f>
        <v/>
      </c>
      <c r="H6816" s="42">
        <f>IF($G6816="","",$O6816)</f>
        <v/>
      </c>
      <c r="I6816" s="5">
        <f>IF($G6816="","",$G6816*IF($H6816="",$O6816,$H6816)/100)</f>
        <v/>
      </c>
      <c r="J6816" s="5">
        <f>IF(OR($L6816="",NOT(COUNTIFS($L$2:$L6816,$L6816)=1)),"",SUMIFS($G:$G,$L:$L,$L6816))</f>
        <v/>
      </c>
      <c r="K6816" s="5">
        <f>IF(OR($L6816="",NOT(COUNTIFS($L$2:$L6816,$L6816)=1)),"",SUMIFS($I:$I,$L:$L,$L6816))</f>
        <v/>
      </c>
      <c r="L6816" s="6">
        <f>IF($B6816="","",YEAR($B6816))</f>
        <v/>
      </c>
      <c r="M6816" s="6">
        <f>INT((ROW()-2)/39)+1</f>
        <v/>
      </c>
      <c r="N6816" s="6">
        <f>MOD(ROW()-2,39)+2</f>
        <v/>
      </c>
      <c r="O6816" s="42">
        <f>IF(AND($B6816&lt;&gt;"",$C6816&lt;&gt;"",$B6816&lt;=$C6816),INDEX(Szabalyok!$C:$C,$N6816),"")</f>
        <v/>
      </c>
      <c r="P6816">
        <f>IF(D6816="",P6815,P6815+1)</f>
        <v/>
      </c>
    </row>
    <row r="6817">
      <c r="A6817">
        <f>IF(P6817=P6816,0,P6817)</f>
        <v/>
      </c>
      <c r="B6817" s="41">
        <f>IF($M6817&gt;300,"",IF(OR(INDEX(Bemenet!$E$2:$E$301,$M6817)="",INDEX(Bemenet!$F$2:$F$301,$M6817)=""),"",MAX(INDEX(Bemenet!$E$2:$E$301,$M6817),INDEX(Szabalyok!$A:$A,$N6817))))</f>
        <v/>
      </c>
      <c r="C6817" s="41">
        <f>IF($B6817="","",MIN(INDEX(Bemenet!$F$2:$F$301,$M6817),INDEX(Szabalyok!$B:$B,$N6817)))</f>
        <v/>
      </c>
      <c r="D6817" s="5">
        <f>IF(AND($B6817&lt;&gt;"",$C6817&lt;&gt;"",$B6817&lt;=$C6817),INDEX(Bemenet!$G$2:$G$301,$M6817),"")</f>
        <v/>
      </c>
      <c r="E6817" s="6">
        <f>IF(AND($B6817&lt;&gt;"",$C6817&lt;&gt;"",$B6817&lt;=$C6817),INDEX(Bemenet!$D$2:$D$301,$M6817),"")</f>
        <v/>
      </c>
      <c r="F6817" s="5">
        <f>IF(AND($B6817&lt;&gt;"",$C6817&lt;&gt;"",$B6817&lt;=$C6817),$C6817-$B6817+1,"")</f>
        <v/>
      </c>
      <c r="G6817" s="5">
        <f>IF($F6817="","",$F6817*$D6817)</f>
        <v/>
      </c>
      <c r="H6817" s="42">
        <f>IF($G6817="","",$O6817)</f>
        <v/>
      </c>
      <c r="I6817" s="5">
        <f>IF($G6817="","",$G6817*IF($H6817="",$O6817,$H6817)/100)</f>
        <v/>
      </c>
      <c r="J6817" s="5">
        <f>IF(OR($L6817="",NOT(COUNTIFS($L$2:$L6817,$L6817)=1)),"",SUMIFS($G:$G,$L:$L,$L6817))</f>
        <v/>
      </c>
      <c r="K6817" s="5">
        <f>IF(OR($L6817="",NOT(COUNTIFS($L$2:$L6817,$L6817)=1)),"",SUMIFS($I:$I,$L:$L,$L6817))</f>
        <v/>
      </c>
      <c r="L6817" s="6">
        <f>IF($B6817="","",YEAR($B6817))</f>
        <v/>
      </c>
      <c r="M6817" s="6">
        <f>INT((ROW()-2)/39)+1</f>
        <v/>
      </c>
      <c r="N6817" s="6">
        <f>MOD(ROW()-2,39)+2</f>
        <v/>
      </c>
      <c r="O6817" s="42">
        <f>IF(AND($B6817&lt;&gt;"",$C6817&lt;&gt;"",$B6817&lt;=$C6817),INDEX(Szabalyok!$C:$C,$N6817),"")</f>
        <v/>
      </c>
      <c r="P6817">
        <f>IF(D6817="",P6816,P6816+1)</f>
        <v/>
      </c>
    </row>
    <row r="6818">
      <c r="A6818">
        <f>IF(P6818=P6817,0,P6818)</f>
        <v/>
      </c>
      <c r="B6818" s="41">
        <f>IF($M6818&gt;300,"",IF(OR(INDEX(Bemenet!$E$2:$E$301,$M6818)="",INDEX(Bemenet!$F$2:$F$301,$M6818)=""),"",MAX(INDEX(Bemenet!$E$2:$E$301,$M6818),INDEX(Szabalyok!$A:$A,$N6818))))</f>
        <v/>
      </c>
      <c r="C6818" s="41">
        <f>IF($B6818="","",MIN(INDEX(Bemenet!$F$2:$F$301,$M6818),INDEX(Szabalyok!$B:$B,$N6818)))</f>
        <v/>
      </c>
      <c r="D6818" s="5">
        <f>IF(AND($B6818&lt;&gt;"",$C6818&lt;&gt;"",$B6818&lt;=$C6818),INDEX(Bemenet!$G$2:$G$301,$M6818),"")</f>
        <v/>
      </c>
      <c r="E6818" s="6">
        <f>IF(AND($B6818&lt;&gt;"",$C6818&lt;&gt;"",$B6818&lt;=$C6818),INDEX(Bemenet!$D$2:$D$301,$M6818),"")</f>
        <v/>
      </c>
      <c r="F6818" s="5">
        <f>IF(AND($B6818&lt;&gt;"",$C6818&lt;&gt;"",$B6818&lt;=$C6818),$C6818-$B6818+1,"")</f>
        <v/>
      </c>
      <c r="G6818" s="5">
        <f>IF($F6818="","",$F6818*$D6818)</f>
        <v/>
      </c>
      <c r="H6818" s="42">
        <f>IF($G6818="","",$O6818)</f>
        <v/>
      </c>
      <c r="I6818" s="5">
        <f>IF($G6818="","",$G6818*IF($H6818="",$O6818,$H6818)/100)</f>
        <v/>
      </c>
      <c r="J6818" s="5">
        <f>IF(OR($L6818="",NOT(COUNTIFS($L$2:$L6818,$L6818)=1)),"",SUMIFS($G:$G,$L:$L,$L6818))</f>
        <v/>
      </c>
      <c r="K6818" s="5">
        <f>IF(OR($L6818="",NOT(COUNTIFS($L$2:$L6818,$L6818)=1)),"",SUMIFS($I:$I,$L:$L,$L6818))</f>
        <v/>
      </c>
      <c r="L6818" s="6">
        <f>IF($B6818="","",YEAR($B6818))</f>
        <v/>
      </c>
      <c r="M6818" s="6">
        <f>INT((ROW()-2)/39)+1</f>
        <v/>
      </c>
      <c r="N6818" s="6">
        <f>MOD(ROW()-2,39)+2</f>
        <v/>
      </c>
      <c r="O6818" s="42">
        <f>IF(AND($B6818&lt;&gt;"",$C6818&lt;&gt;"",$B6818&lt;=$C6818),INDEX(Szabalyok!$C:$C,$N6818),"")</f>
        <v/>
      </c>
      <c r="P6818">
        <f>IF(D6818="",P6817,P6817+1)</f>
        <v/>
      </c>
    </row>
    <row r="6819">
      <c r="A6819">
        <f>IF(P6819=P6818,0,P6819)</f>
        <v/>
      </c>
      <c r="B6819" s="41">
        <f>IF($M6819&gt;300,"",IF(OR(INDEX(Bemenet!$E$2:$E$301,$M6819)="",INDEX(Bemenet!$F$2:$F$301,$M6819)=""),"",MAX(INDEX(Bemenet!$E$2:$E$301,$M6819),INDEX(Szabalyok!$A:$A,$N6819))))</f>
        <v/>
      </c>
      <c r="C6819" s="41">
        <f>IF($B6819="","",MIN(INDEX(Bemenet!$F$2:$F$301,$M6819),INDEX(Szabalyok!$B:$B,$N6819)))</f>
        <v/>
      </c>
      <c r="D6819" s="5">
        <f>IF(AND($B6819&lt;&gt;"",$C6819&lt;&gt;"",$B6819&lt;=$C6819),INDEX(Bemenet!$G$2:$G$301,$M6819),"")</f>
        <v/>
      </c>
      <c r="E6819" s="6">
        <f>IF(AND($B6819&lt;&gt;"",$C6819&lt;&gt;"",$B6819&lt;=$C6819),INDEX(Bemenet!$D$2:$D$301,$M6819),"")</f>
        <v/>
      </c>
      <c r="F6819" s="5">
        <f>IF(AND($B6819&lt;&gt;"",$C6819&lt;&gt;"",$B6819&lt;=$C6819),$C6819-$B6819+1,"")</f>
        <v/>
      </c>
      <c r="G6819" s="5">
        <f>IF($F6819="","",$F6819*$D6819)</f>
        <v/>
      </c>
      <c r="H6819" s="42">
        <f>IF($G6819="","",$O6819)</f>
        <v/>
      </c>
      <c r="I6819" s="5">
        <f>IF($G6819="","",$G6819*IF($H6819="",$O6819,$H6819)/100)</f>
        <v/>
      </c>
      <c r="J6819" s="5">
        <f>IF(OR($L6819="",NOT(COUNTIFS($L$2:$L6819,$L6819)=1)),"",SUMIFS($G:$G,$L:$L,$L6819))</f>
        <v/>
      </c>
      <c r="K6819" s="5">
        <f>IF(OR($L6819="",NOT(COUNTIFS($L$2:$L6819,$L6819)=1)),"",SUMIFS($I:$I,$L:$L,$L6819))</f>
        <v/>
      </c>
      <c r="L6819" s="6">
        <f>IF($B6819="","",YEAR($B6819))</f>
        <v/>
      </c>
      <c r="M6819" s="6">
        <f>INT((ROW()-2)/39)+1</f>
        <v/>
      </c>
      <c r="N6819" s="6">
        <f>MOD(ROW()-2,39)+2</f>
        <v/>
      </c>
      <c r="O6819" s="42">
        <f>IF(AND($B6819&lt;&gt;"",$C6819&lt;&gt;"",$B6819&lt;=$C6819),INDEX(Szabalyok!$C:$C,$N6819),"")</f>
        <v/>
      </c>
      <c r="P6819">
        <f>IF(D6819="",P6818,P6818+1)</f>
        <v/>
      </c>
    </row>
    <row r="6820">
      <c r="A6820">
        <f>IF(P6820=P6819,0,P6820)</f>
        <v/>
      </c>
      <c r="B6820" s="41">
        <f>IF($M6820&gt;300,"",IF(OR(INDEX(Bemenet!$E$2:$E$301,$M6820)="",INDEX(Bemenet!$F$2:$F$301,$M6820)=""),"",MAX(INDEX(Bemenet!$E$2:$E$301,$M6820),INDEX(Szabalyok!$A:$A,$N6820))))</f>
        <v/>
      </c>
      <c r="C6820" s="41">
        <f>IF($B6820="","",MIN(INDEX(Bemenet!$F$2:$F$301,$M6820),INDEX(Szabalyok!$B:$B,$N6820)))</f>
        <v/>
      </c>
      <c r="D6820" s="5">
        <f>IF(AND($B6820&lt;&gt;"",$C6820&lt;&gt;"",$B6820&lt;=$C6820),INDEX(Bemenet!$G$2:$G$301,$M6820),"")</f>
        <v/>
      </c>
      <c r="E6820" s="6">
        <f>IF(AND($B6820&lt;&gt;"",$C6820&lt;&gt;"",$B6820&lt;=$C6820),INDEX(Bemenet!$D$2:$D$301,$M6820),"")</f>
        <v/>
      </c>
      <c r="F6820" s="5">
        <f>IF(AND($B6820&lt;&gt;"",$C6820&lt;&gt;"",$B6820&lt;=$C6820),$C6820-$B6820+1,"")</f>
        <v/>
      </c>
      <c r="G6820" s="5">
        <f>IF($F6820="","",$F6820*$D6820)</f>
        <v/>
      </c>
      <c r="H6820" s="42">
        <f>IF($G6820="","",$O6820)</f>
        <v/>
      </c>
      <c r="I6820" s="5">
        <f>IF($G6820="","",$G6820*IF($H6820="",$O6820,$H6820)/100)</f>
        <v/>
      </c>
      <c r="J6820" s="5">
        <f>IF(OR($L6820="",NOT(COUNTIFS($L$2:$L6820,$L6820)=1)),"",SUMIFS($G:$G,$L:$L,$L6820))</f>
        <v/>
      </c>
      <c r="K6820" s="5">
        <f>IF(OR($L6820="",NOT(COUNTIFS($L$2:$L6820,$L6820)=1)),"",SUMIFS($I:$I,$L:$L,$L6820))</f>
        <v/>
      </c>
      <c r="L6820" s="6">
        <f>IF($B6820="","",YEAR($B6820))</f>
        <v/>
      </c>
      <c r="M6820" s="6">
        <f>INT((ROW()-2)/39)+1</f>
        <v/>
      </c>
      <c r="N6820" s="6">
        <f>MOD(ROW()-2,39)+2</f>
        <v/>
      </c>
      <c r="O6820" s="42">
        <f>IF(AND($B6820&lt;&gt;"",$C6820&lt;&gt;"",$B6820&lt;=$C6820),INDEX(Szabalyok!$C:$C,$N6820),"")</f>
        <v/>
      </c>
      <c r="P6820">
        <f>IF(D6820="",P6819,P6819+1)</f>
        <v/>
      </c>
    </row>
    <row r="6821">
      <c r="A6821">
        <f>IF(P6821=P6820,0,P6821)</f>
        <v/>
      </c>
      <c r="B6821" s="41">
        <f>IF($M6821&gt;300,"",IF(OR(INDEX(Bemenet!$E$2:$E$301,$M6821)="",INDEX(Bemenet!$F$2:$F$301,$M6821)=""),"",MAX(INDEX(Bemenet!$E$2:$E$301,$M6821),INDEX(Szabalyok!$A:$A,$N6821))))</f>
        <v/>
      </c>
      <c r="C6821" s="41">
        <f>IF($B6821="","",MIN(INDEX(Bemenet!$F$2:$F$301,$M6821),INDEX(Szabalyok!$B:$B,$N6821)))</f>
        <v/>
      </c>
      <c r="D6821" s="5">
        <f>IF(AND($B6821&lt;&gt;"",$C6821&lt;&gt;"",$B6821&lt;=$C6821),INDEX(Bemenet!$G$2:$G$301,$M6821),"")</f>
        <v/>
      </c>
      <c r="E6821" s="6">
        <f>IF(AND($B6821&lt;&gt;"",$C6821&lt;&gt;"",$B6821&lt;=$C6821),INDEX(Bemenet!$D$2:$D$301,$M6821),"")</f>
        <v/>
      </c>
      <c r="F6821" s="5">
        <f>IF(AND($B6821&lt;&gt;"",$C6821&lt;&gt;"",$B6821&lt;=$C6821),$C6821-$B6821+1,"")</f>
        <v/>
      </c>
      <c r="G6821" s="5">
        <f>IF($F6821="","",$F6821*$D6821)</f>
        <v/>
      </c>
      <c r="H6821" s="42">
        <f>IF($G6821="","",$O6821)</f>
        <v/>
      </c>
      <c r="I6821" s="5">
        <f>IF($G6821="","",$G6821*IF($H6821="",$O6821,$H6821)/100)</f>
        <v/>
      </c>
      <c r="J6821" s="5">
        <f>IF(OR($L6821="",NOT(COUNTIFS($L$2:$L6821,$L6821)=1)),"",SUMIFS($G:$G,$L:$L,$L6821))</f>
        <v/>
      </c>
      <c r="K6821" s="5">
        <f>IF(OR($L6821="",NOT(COUNTIFS($L$2:$L6821,$L6821)=1)),"",SUMIFS($I:$I,$L:$L,$L6821))</f>
        <v/>
      </c>
      <c r="L6821" s="6">
        <f>IF($B6821="","",YEAR($B6821))</f>
        <v/>
      </c>
      <c r="M6821" s="6">
        <f>INT((ROW()-2)/39)+1</f>
        <v/>
      </c>
      <c r="N6821" s="6">
        <f>MOD(ROW()-2,39)+2</f>
        <v/>
      </c>
      <c r="O6821" s="42">
        <f>IF(AND($B6821&lt;&gt;"",$C6821&lt;&gt;"",$B6821&lt;=$C6821),INDEX(Szabalyok!$C:$C,$N6821),"")</f>
        <v/>
      </c>
      <c r="P6821">
        <f>IF(D6821="",P6820,P6820+1)</f>
        <v/>
      </c>
    </row>
    <row r="6822">
      <c r="A6822">
        <f>IF(P6822=P6821,0,P6822)</f>
        <v/>
      </c>
      <c r="B6822" s="41">
        <f>IF($M6822&gt;300,"",IF(OR(INDEX(Bemenet!$E$2:$E$301,$M6822)="",INDEX(Bemenet!$F$2:$F$301,$M6822)=""),"",MAX(INDEX(Bemenet!$E$2:$E$301,$M6822),INDEX(Szabalyok!$A:$A,$N6822))))</f>
        <v/>
      </c>
      <c r="C6822" s="41">
        <f>IF($B6822="","",MIN(INDEX(Bemenet!$F$2:$F$301,$M6822),INDEX(Szabalyok!$B:$B,$N6822)))</f>
        <v/>
      </c>
      <c r="D6822" s="5">
        <f>IF(AND($B6822&lt;&gt;"",$C6822&lt;&gt;"",$B6822&lt;=$C6822),INDEX(Bemenet!$G$2:$G$301,$M6822),"")</f>
        <v/>
      </c>
      <c r="E6822" s="6">
        <f>IF(AND($B6822&lt;&gt;"",$C6822&lt;&gt;"",$B6822&lt;=$C6822),INDEX(Bemenet!$D$2:$D$301,$M6822),"")</f>
        <v/>
      </c>
      <c r="F6822" s="5">
        <f>IF(AND($B6822&lt;&gt;"",$C6822&lt;&gt;"",$B6822&lt;=$C6822),$C6822-$B6822+1,"")</f>
        <v/>
      </c>
      <c r="G6822" s="5">
        <f>IF($F6822="","",$F6822*$D6822)</f>
        <v/>
      </c>
      <c r="H6822" s="42">
        <f>IF($G6822="","",$O6822)</f>
        <v/>
      </c>
      <c r="I6822" s="5">
        <f>IF($G6822="","",$G6822*IF($H6822="",$O6822,$H6822)/100)</f>
        <v/>
      </c>
      <c r="J6822" s="5">
        <f>IF(OR($L6822="",NOT(COUNTIFS($L$2:$L6822,$L6822)=1)),"",SUMIFS($G:$G,$L:$L,$L6822))</f>
        <v/>
      </c>
      <c r="K6822" s="5">
        <f>IF(OR($L6822="",NOT(COUNTIFS($L$2:$L6822,$L6822)=1)),"",SUMIFS($I:$I,$L:$L,$L6822))</f>
        <v/>
      </c>
      <c r="L6822" s="6">
        <f>IF($B6822="","",YEAR($B6822))</f>
        <v/>
      </c>
      <c r="M6822" s="6">
        <f>INT((ROW()-2)/39)+1</f>
        <v/>
      </c>
      <c r="N6822" s="6">
        <f>MOD(ROW()-2,39)+2</f>
        <v/>
      </c>
      <c r="O6822" s="42">
        <f>IF(AND($B6822&lt;&gt;"",$C6822&lt;&gt;"",$B6822&lt;=$C6822),INDEX(Szabalyok!$C:$C,$N6822),"")</f>
        <v/>
      </c>
      <c r="P6822">
        <f>IF(D6822="",P6821,P6821+1)</f>
        <v/>
      </c>
    </row>
    <row r="6823">
      <c r="A6823">
        <f>IF(P6823=P6822,0,P6823)</f>
        <v/>
      </c>
      <c r="B6823" s="41">
        <f>IF($M6823&gt;300,"",IF(OR(INDEX(Bemenet!$E$2:$E$301,$M6823)="",INDEX(Bemenet!$F$2:$F$301,$M6823)=""),"",MAX(INDEX(Bemenet!$E$2:$E$301,$M6823),INDEX(Szabalyok!$A:$A,$N6823))))</f>
        <v/>
      </c>
      <c r="C6823" s="41">
        <f>IF($B6823="","",MIN(INDEX(Bemenet!$F$2:$F$301,$M6823),INDEX(Szabalyok!$B:$B,$N6823)))</f>
        <v/>
      </c>
      <c r="D6823" s="5">
        <f>IF(AND($B6823&lt;&gt;"",$C6823&lt;&gt;"",$B6823&lt;=$C6823),INDEX(Bemenet!$G$2:$G$301,$M6823),"")</f>
        <v/>
      </c>
      <c r="E6823" s="6">
        <f>IF(AND($B6823&lt;&gt;"",$C6823&lt;&gt;"",$B6823&lt;=$C6823),INDEX(Bemenet!$D$2:$D$301,$M6823),"")</f>
        <v/>
      </c>
      <c r="F6823" s="5">
        <f>IF(AND($B6823&lt;&gt;"",$C6823&lt;&gt;"",$B6823&lt;=$C6823),$C6823-$B6823+1,"")</f>
        <v/>
      </c>
      <c r="G6823" s="5">
        <f>IF($F6823="","",$F6823*$D6823)</f>
        <v/>
      </c>
      <c r="H6823" s="42">
        <f>IF($G6823="","",$O6823)</f>
        <v/>
      </c>
      <c r="I6823" s="5">
        <f>IF($G6823="","",$G6823*IF($H6823="",$O6823,$H6823)/100)</f>
        <v/>
      </c>
      <c r="J6823" s="5">
        <f>IF(OR($L6823="",NOT(COUNTIFS($L$2:$L6823,$L6823)=1)),"",SUMIFS($G:$G,$L:$L,$L6823))</f>
        <v/>
      </c>
      <c r="K6823" s="5">
        <f>IF(OR($L6823="",NOT(COUNTIFS($L$2:$L6823,$L6823)=1)),"",SUMIFS($I:$I,$L:$L,$L6823))</f>
        <v/>
      </c>
      <c r="L6823" s="6">
        <f>IF($B6823="","",YEAR($B6823))</f>
        <v/>
      </c>
      <c r="M6823" s="6">
        <f>INT((ROW()-2)/39)+1</f>
        <v/>
      </c>
      <c r="N6823" s="6">
        <f>MOD(ROW()-2,39)+2</f>
        <v/>
      </c>
      <c r="O6823" s="42">
        <f>IF(AND($B6823&lt;&gt;"",$C6823&lt;&gt;"",$B6823&lt;=$C6823),INDEX(Szabalyok!$C:$C,$N6823),"")</f>
        <v/>
      </c>
      <c r="P6823">
        <f>IF(D6823="",P6822,P6822+1)</f>
        <v/>
      </c>
    </row>
    <row r="6824">
      <c r="A6824">
        <f>IF(P6824=P6823,0,P6824)</f>
        <v/>
      </c>
      <c r="B6824" s="41">
        <f>IF($M6824&gt;300,"",IF(OR(INDEX(Bemenet!$E$2:$E$301,$M6824)="",INDEX(Bemenet!$F$2:$F$301,$M6824)=""),"",MAX(INDEX(Bemenet!$E$2:$E$301,$M6824),INDEX(Szabalyok!$A:$A,$N6824))))</f>
        <v/>
      </c>
      <c r="C6824" s="41">
        <f>IF($B6824="","",MIN(INDEX(Bemenet!$F$2:$F$301,$M6824),INDEX(Szabalyok!$B:$B,$N6824)))</f>
        <v/>
      </c>
      <c r="D6824" s="5">
        <f>IF(AND($B6824&lt;&gt;"",$C6824&lt;&gt;"",$B6824&lt;=$C6824),INDEX(Bemenet!$G$2:$G$301,$M6824),"")</f>
        <v/>
      </c>
      <c r="E6824" s="6">
        <f>IF(AND($B6824&lt;&gt;"",$C6824&lt;&gt;"",$B6824&lt;=$C6824),INDEX(Bemenet!$D$2:$D$301,$M6824),"")</f>
        <v/>
      </c>
      <c r="F6824" s="5">
        <f>IF(AND($B6824&lt;&gt;"",$C6824&lt;&gt;"",$B6824&lt;=$C6824),$C6824-$B6824+1,"")</f>
        <v/>
      </c>
      <c r="G6824" s="5">
        <f>IF($F6824="","",$F6824*$D6824)</f>
        <v/>
      </c>
      <c r="H6824" s="42">
        <f>IF($G6824="","",$O6824)</f>
        <v/>
      </c>
      <c r="I6824" s="5">
        <f>IF($G6824="","",$G6824*IF($H6824="",$O6824,$H6824)/100)</f>
        <v/>
      </c>
      <c r="J6824" s="5">
        <f>IF(OR($L6824="",NOT(COUNTIFS($L$2:$L6824,$L6824)=1)),"",SUMIFS($G:$G,$L:$L,$L6824))</f>
        <v/>
      </c>
      <c r="K6824" s="5">
        <f>IF(OR($L6824="",NOT(COUNTIFS($L$2:$L6824,$L6824)=1)),"",SUMIFS($I:$I,$L:$L,$L6824))</f>
        <v/>
      </c>
      <c r="L6824" s="6">
        <f>IF($B6824="","",YEAR($B6824))</f>
        <v/>
      </c>
      <c r="M6824" s="6">
        <f>INT((ROW()-2)/39)+1</f>
        <v/>
      </c>
      <c r="N6824" s="6">
        <f>MOD(ROW()-2,39)+2</f>
        <v/>
      </c>
      <c r="O6824" s="42">
        <f>IF(AND($B6824&lt;&gt;"",$C6824&lt;&gt;"",$B6824&lt;=$C6824),INDEX(Szabalyok!$C:$C,$N6824),"")</f>
        <v/>
      </c>
      <c r="P6824">
        <f>IF(D6824="",P6823,P6823+1)</f>
        <v/>
      </c>
    </row>
    <row r="6825">
      <c r="A6825">
        <f>IF(P6825=P6824,0,P6825)</f>
        <v/>
      </c>
      <c r="B6825" s="41">
        <f>IF($M6825&gt;300,"",IF(OR(INDEX(Bemenet!$E$2:$E$301,$M6825)="",INDEX(Bemenet!$F$2:$F$301,$M6825)=""),"",MAX(INDEX(Bemenet!$E$2:$E$301,$M6825),INDEX(Szabalyok!$A:$A,$N6825))))</f>
        <v/>
      </c>
      <c r="C6825" s="41">
        <f>IF($B6825="","",MIN(INDEX(Bemenet!$F$2:$F$301,$M6825),INDEX(Szabalyok!$B:$B,$N6825)))</f>
        <v/>
      </c>
      <c r="D6825" s="5">
        <f>IF(AND($B6825&lt;&gt;"",$C6825&lt;&gt;"",$B6825&lt;=$C6825),INDEX(Bemenet!$G$2:$G$301,$M6825),"")</f>
        <v/>
      </c>
      <c r="E6825" s="6">
        <f>IF(AND($B6825&lt;&gt;"",$C6825&lt;&gt;"",$B6825&lt;=$C6825),INDEX(Bemenet!$D$2:$D$301,$M6825),"")</f>
        <v/>
      </c>
      <c r="F6825" s="5">
        <f>IF(AND($B6825&lt;&gt;"",$C6825&lt;&gt;"",$B6825&lt;=$C6825),$C6825-$B6825+1,"")</f>
        <v/>
      </c>
      <c r="G6825" s="5">
        <f>IF($F6825="","",$F6825*$D6825)</f>
        <v/>
      </c>
      <c r="H6825" s="42">
        <f>IF($G6825="","",$O6825)</f>
        <v/>
      </c>
      <c r="I6825" s="5">
        <f>IF($G6825="","",$G6825*IF($H6825="",$O6825,$H6825)/100)</f>
        <v/>
      </c>
      <c r="J6825" s="5">
        <f>IF(OR($L6825="",NOT(COUNTIFS($L$2:$L6825,$L6825)=1)),"",SUMIFS($G:$G,$L:$L,$L6825))</f>
        <v/>
      </c>
      <c r="K6825" s="5">
        <f>IF(OR($L6825="",NOT(COUNTIFS($L$2:$L6825,$L6825)=1)),"",SUMIFS($I:$I,$L:$L,$L6825))</f>
        <v/>
      </c>
      <c r="L6825" s="6">
        <f>IF($B6825="","",YEAR($B6825))</f>
        <v/>
      </c>
      <c r="M6825" s="6">
        <f>INT((ROW()-2)/39)+1</f>
        <v/>
      </c>
      <c r="N6825" s="6">
        <f>MOD(ROW()-2,39)+2</f>
        <v/>
      </c>
      <c r="O6825" s="42">
        <f>IF(AND($B6825&lt;&gt;"",$C6825&lt;&gt;"",$B6825&lt;=$C6825),INDEX(Szabalyok!$C:$C,$N6825),"")</f>
        <v/>
      </c>
      <c r="P6825">
        <f>IF(D6825="",P6824,P6824+1)</f>
        <v/>
      </c>
    </row>
    <row r="6826">
      <c r="A6826">
        <f>IF(P6826=P6825,0,P6826)</f>
        <v/>
      </c>
      <c r="B6826" s="41">
        <f>IF($M6826&gt;300,"",IF(OR(INDEX(Bemenet!$E$2:$E$301,$M6826)="",INDEX(Bemenet!$F$2:$F$301,$M6826)=""),"",MAX(INDEX(Bemenet!$E$2:$E$301,$M6826),INDEX(Szabalyok!$A:$A,$N6826))))</f>
        <v/>
      </c>
      <c r="C6826" s="41">
        <f>IF($B6826="","",MIN(INDEX(Bemenet!$F$2:$F$301,$M6826),INDEX(Szabalyok!$B:$B,$N6826)))</f>
        <v/>
      </c>
      <c r="D6826" s="5">
        <f>IF(AND($B6826&lt;&gt;"",$C6826&lt;&gt;"",$B6826&lt;=$C6826),INDEX(Bemenet!$G$2:$G$301,$M6826),"")</f>
        <v/>
      </c>
      <c r="E6826" s="6">
        <f>IF(AND($B6826&lt;&gt;"",$C6826&lt;&gt;"",$B6826&lt;=$C6826),INDEX(Bemenet!$D$2:$D$301,$M6826),"")</f>
        <v/>
      </c>
      <c r="F6826" s="5">
        <f>IF(AND($B6826&lt;&gt;"",$C6826&lt;&gt;"",$B6826&lt;=$C6826),$C6826-$B6826+1,"")</f>
        <v/>
      </c>
      <c r="G6826" s="5">
        <f>IF($F6826="","",$F6826*$D6826)</f>
        <v/>
      </c>
      <c r="H6826" s="42">
        <f>IF($G6826="","",$O6826)</f>
        <v/>
      </c>
      <c r="I6826" s="5">
        <f>IF($G6826="","",$G6826*IF($H6826="",$O6826,$H6826)/100)</f>
        <v/>
      </c>
      <c r="J6826" s="5">
        <f>IF(OR($L6826="",NOT(COUNTIFS($L$2:$L6826,$L6826)=1)),"",SUMIFS($G:$G,$L:$L,$L6826))</f>
        <v/>
      </c>
      <c r="K6826" s="5">
        <f>IF(OR($L6826="",NOT(COUNTIFS($L$2:$L6826,$L6826)=1)),"",SUMIFS($I:$I,$L:$L,$L6826))</f>
        <v/>
      </c>
      <c r="L6826" s="6">
        <f>IF($B6826="","",YEAR($B6826))</f>
        <v/>
      </c>
      <c r="M6826" s="6">
        <f>INT((ROW()-2)/39)+1</f>
        <v/>
      </c>
      <c r="N6826" s="6">
        <f>MOD(ROW()-2,39)+2</f>
        <v/>
      </c>
      <c r="O6826" s="42">
        <f>IF(AND($B6826&lt;&gt;"",$C6826&lt;&gt;"",$B6826&lt;=$C6826),INDEX(Szabalyok!$C:$C,$N6826),"")</f>
        <v/>
      </c>
      <c r="P6826">
        <f>IF(D6826="",P6825,P6825+1)</f>
        <v/>
      </c>
    </row>
    <row r="6827">
      <c r="A6827">
        <f>IF(P6827=P6826,0,P6827)</f>
        <v/>
      </c>
      <c r="B6827" s="41">
        <f>IF($M6827&gt;300,"",IF(OR(INDEX(Bemenet!$E$2:$E$301,$M6827)="",INDEX(Bemenet!$F$2:$F$301,$M6827)=""),"",MAX(INDEX(Bemenet!$E$2:$E$301,$M6827),INDEX(Szabalyok!$A:$A,$N6827))))</f>
        <v/>
      </c>
      <c r="C6827" s="41">
        <f>IF($B6827="","",MIN(INDEX(Bemenet!$F$2:$F$301,$M6827),INDEX(Szabalyok!$B:$B,$N6827)))</f>
        <v/>
      </c>
      <c r="D6827" s="5">
        <f>IF(AND($B6827&lt;&gt;"",$C6827&lt;&gt;"",$B6827&lt;=$C6827),INDEX(Bemenet!$G$2:$G$301,$M6827),"")</f>
        <v/>
      </c>
      <c r="E6827" s="6">
        <f>IF(AND($B6827&lt;&gt;"",$C6827&lt;&gt;"",$B6827&lt;=$C6827),INDEX(Bemenet!$D$2:$D$301,$M6827),"")</f>
        <v/>
      </c>
      <c r="F6827" s="5">
        <f>IF(AND($B6827&lt;&gt;"",$C6827&lt;&gt;"",$B6827&lt;=$C6827),$C6827-$B6827+1,"")</f>
        <v/>
      </c>
      <c r="G6827" s="5">
        <f>IF($F6827="","",$F6827*$D6827)</f>
        <v/>
      </c>
      <c r="H6827" s="42">
        <f>IF($G6827="","",$O6827)</f>
        <v/>
      </c>
      <c r="I6827" s="5">
        <f>IF($G6827="","",$G6827*IF($H6827="",$O6827,$H6827)/100)</f>
        <v/>
      </c>
      <c r="J6827" s="5">
        <f>IF(OR($L6827="",NOT(COUNTIFS($L$2:$L6827,$L6827)=1)),"",SUMIFS($G:$G,$L:$L,$L6827))</f>
        <v/>
      </c>
      <c r="K6827" s="5">
        <f>IF(OR($L6827="",NOT(COUNTIFS($L$2:$L6827,$L6827)=1)),"",SUMIFS($I:$I,$L:$L,$L6827))</f>
        <v/>
      </c>
      <c r="L6827" s="6">
        <f>IF($B6827="","",YEAR($B6827))</f>
        <v/>
      </c>
      <c r="M6827" s="6">
        <f>INT((ROW()-2)/39)+1</f>
        <v/>
      </c>
      <c r="N6827" s="6">
        <f>MOD(ROW()-2,39)+2</f>
        <v/>
      </c>
      <c r="O6827" s="42">
        <f>IF(AND($B6827&lt;&gt;"",$C6827&lt;&gt;"",$B6827&lt;=$C6827),INDEX(Szabalyok!$C:$C,$N6827),"")</f>
        <v/>
      </c>
      <c r="P6827">
        <f>IF(D6827="",P6826,P6826+1)</f>
        <v/>
      </c>
    </row>
    <row r="6828">
      <c r="A6828">
        <f>IF(P6828=P6827,0,P6828)</f>
        <v/>
      </c>
      <c r="B6828" s="41">
        <f>IF($M6828&gt;300,"",IF(OR(INDEX(Bemenet!$E$2:$E$301,$M6828)="",INDEX(Bemenet!$F$2:$F$301,$M6828)=""),"",MAX(INDEX(Bemenet!$E$2:$E$301,$M6828),INDEX(Szabalyok!$A:$A,$N6828))))</f>
        <v/>
      </c>
      <c r="C6828" s="41">
        <f>IF($B6828="","",MIN(INDEX(Bemenet!$F$2:$F$301,$M6828),INDEX(Szabalyok!$B:$B,$N6828)))</f>
        <v/>
      </c>
      <c r="D6828" s="5">
        <f>IF(AND($B6828&lt;&gt;"",$C6828&lt;&gt;"",$B6828&lt;=$C6828),INDEX(Bemenet!$G$2:$G$301,$M6828),"")</f>
        <v/>
      </c>
      <c r="E6828" s="6">
        <f>IF(AND($B6828&lt;&gt;"",$C6828&lt;&gt;"",$B6828&lt;=$C6828),INDEX(Bemenet!$D$2:$D$301,$M6828),"")</f>
        <v/>
      </c>
      <c r="F6828" s="5">
        <f>IF(AND($B6828&lt;&gt;"",$C6828&lt;&gt;"",$B6828&lt;=$C6828),$C6828-$B6828+1,"")</f>
        <v/>
      </c>
      <c r="G6828" s="5">
        <f>IF($F6828="","",$F6828*$D6828)</f>
        <v/>
      </c>
      <c r="H6828" s="42">
        <f>IF($G6828="","",$O6828)</f>
        <v/>
      </c>
      <c r="I6828" s="5">
        <f>IF($G6828="","",$G6828*IF($H6828="",$O6828,$H6828)/100)</f>
        <v/>
      </c>
      <c r="J6828" s="5">
        <f>IF(OR($L6828="",NOT(COUNTIFS($L$2:$L6828,$L6828)=1)),"",SUMIFS($G:$G,$L:$L,$L6828))</f>
        <v/>
      </c>
      <c r="K6828" s="5">
        <f>IF(OR($L6828="",NOT(COUNTIFS($L$2:$L6828,$L6828)=1)),"",SUMIFS($I:$I,$L:$L,$L6828))</f>
        <v/>
      </c>
      <c r="L6828" s="6">
        <f>IF($B6828="","",YEAR($B6828))</f>
        <v/>
      </c>
      <c r="M6828" s="6">
        <f>INT((ROW()-2)/39)+1</f>
        <v/>
      </c>
      <c r="N6828" s="6">
        <f>MOD(ROW()-2,39)+2</f>
        <v/>
      </c>
      <c r="O6828" s="42">
        <f>IF(AND($B6828&lt;&gt;"",$C6828&lt;&gt;"",$B6828&lt;=$C6828),INDEX(Szabalyok!$C:$C,$N6828),"")</f>
        <v/>
      </c>
      <c r="P6828">
        <f>IF(D6828="",P6827,P6827+1)</f>
        <v/>
      </c>
    </row>
    <row r="6829">
      <c r="A6829">
        <f>IF(P6829=P6828,0,P6829)</f>
        <v/>
      </c>
      <c r="B6829" s="41">
        <f>IF($M6829&gt;300,"",IF(OR(INDEX(Bemenet!$E$2:$E$301,$M6829)="",INDEX(Bemenet!$F$2:$F$301,$M6829)=""),"",MAX(INDEX(Bemenet!$E$2:$E$301,$M6829),INDEX(Szabalyok!$A:$A,$N6829))))</f>
        <v/>
      </c>
      <c r="C6829" s="41">
        <f>IF($B6829="","",MIN(INDEX(Bemenet!$F$2:$F$301,$M6829),INDEX(Szabalyok!$B:$B,$N6829)))</f>
        <v/>
      </c>
      <c r="D6829" s="5">
        <f>IF(AND($B6829&lt;&gt;"",$C6829&lt;&gt;"",$B6829&lt;=$C6829),INDEX(Bemenet!$G$2:$G$301,$M6829),"")</f>
        <v/>
      </c>
      <c r="E6829" s="6">
        <f>IF(AND($B6829&lt;&gt;"",$C6829&lt;&gt;"",$B6829&lt;=$C6829),INDEX(Bemenet!$D$2:$D$301,$M6829),"")</f>
        <v/>
      </c>
      <c r="F6829" s="5">
        <f>IF(AND($B6829&lt;&gt;"",$C6829&lt;&gt;"",$B6829&lt;=$C6829),$C6829-$B6829+1,"")</f>
        <v/>
      </c>
      <c r="G6829" s="5">
        <f>IF($F6829="","",$F6829*$D6829)</f>
        <v/>
      </c>
      <c r="H6829" s="42">
        <f>IF($G6829="","",$O6829)</f>
        <v/>
      </c>
      <c r="I6829" s="5">
        <f>IF($G6829="","",$G6829*IF($H6829="",$O6829,$H6829)/100)</f>
        <v/>
      </c>
      <c r="J6829" s="5">
        <f>IF(OR($L6829="",NOT(COUNTIFS($L$2:$L6829,$L6829)=1)),"",SUMIFS($G:$G,$L:$L,$L6829))</f>
        <v/>
      </c>
      <c r="K6829" s="5">
        <f>IF(OR($L6829="",NOT(COUNTIFS($L$2:$L6829,$L6829)=1)),"",SUMIFS($I:$I,$L:$L,$L6829))</f>
        <v/>
      </c>
      <c r="L6829" s="6">
        <f>IF($B6829="","",YEAR($B6829))</f>
        <v/>
      </c>
      <c r="M6829" s="6">
        <f>INT((ROW()-2)/39)+1</f>
        <v/>
      </c>
      <c r="N6829" s="6">
        <f>MOD(ROW()-2,39)+2</f>
        <v/>
      </c>
      <c r="O6829" s="42">
        <f>IF(AND($B6829&lt;&gt;"",$C6829&lt;&gt;"",$B6829&lt;=$C6829),INDEX(Szabalyok!$C:$C,$N6829),"")</f>
        <v/>
      </c>
      <c r="P6829">
        <f>IF(D6829="",P6828,P6828+1)</f>
        <v/>
      </c>
    </row>
    <row r="6830">
      <c r="A6830">
        <f>IF(P6830=P6829,0,P6830)</f>
        <v/>
      </c>
      <c r="B6830" s="41">
        <f>IF($M6830&gt;300,"",IF(OR(INDEX(Bemenet!$E$2:$E$301,$M6830)="",INDEX(Bemenet!$F$2:$F$301,$M6830)=""),"",MAX(INDEX(Bemenet!$E$2:$E$301,$M6830),INDEX(Szabalyok!$A:$A,$N6830))))</f>
        <v/>
      </c>
      <c r="C6830" s="41">
        <f>IF($B6830="","",MIN(INDEX(Bemenet!$F$2:$F$301,$M6830),INDEX(Szabalyok!$B:$B,$N6830)))</f>
        <v/>
      </c>
      <c r="D6830" s="5">
        <f>IF(AND($B6830&lt;&gt;"",$C6830&lt;&gt;"",$B6830&lt;=$C6830),INDEX(Bemenet!$G$2:$G$301,$M6830),"")</f>
        <v/>
      </c>
      <c r="E6830" s="6">
        <f>IF(AND($B6830&lt;&gt;"",$C6830&lt;&gt;"",$B6830&lt;=$C6830),INDEX(Bemenet!$D$2:$D$301,$M6830),"")</f>
        <v/>
      </c>
      <c r="F6830" s="5">
        <f>IF(AND($B6830&lt;&gt;"",$C6830&lt;&gt;"",$B6830&lt;=$C6830),$C6830-$B6830+1,"")</f>
        <v/>
      </c>
      <c r="G6830" s="5">
        <f>IF($F6830="","",$F6830*$D6830)</f>
        <v/>
      </c>
      <c r="H6830" s="42">
        <f>IF($G6830="","",$O6830)</f>
        <v/>
      </c>
      <c r="I6830" s="5">
        <f>IF($G6830="","",$G6830*IF($H6830="",$O6830,$H6830)/100)</f>
        <v/>
      </c>
      <c r="J6830" s="5">
        <f>IF(OR($L6830="",NOT(COUNTIFS($L$2:$L6830,$L6830)=1)),"",SUMIFS($G:$G,$L:$L,$L6830))</f>
        <v/>
      </c>
      <c r="K6830" s="5">
        <f>IF(OR($L6830="",NOT(COUNTIFS($L$2:$L6830,$L6830)=1)),"",SUMIFS($I:$I,$L:$L,$L6830))</f>
        <v/>
      </c>
      <c r="L6830" s="6">
        <f>IF($B6830="","",YEAR($B6830))</f>
        <v/>
      </c>
      <c r="M6830" s="6">
        <f>INT((ROW()-2)/39)+1</f>
        <v/>
      </c>
      <c r="N6830" s="6">
        <f>MOD(ROW()-2,39)+2</f>
        <v/>
      </c>
      <c r="O6830" s="42">
        <f>IF(AND($B6830&lt;&gt;"",$C6830&lt;&gt;"",$B6830&lt;=$C6830),INDEX(Szabalyok!$C:$C,$N6830),"")</f>
        <v/>
      </c>
      <c r="P6830">
        <f>IF(D6830="",P6829,P6829+1)</f>
        <v/>
      </c>
    </row>
    <row r="6831">
      <c r="A6831">
        <f>IF(P6831=P6830,0,P6831)</f>
        <v/>
      </c>
      <c r="B6831" s="41">
        <f>IF($M6831&gt;300,"",IF(OR(INDEX(Bemenet!$E$2:$E$301,$M6831)="",INDEX(Bemenet!$F$2:$F$301,$M6831)=""),"",MAX(INDEX(Bemenet!$E$2:$E$301,$M6831),INDEX(Szabalyok!$A:$A,$N6831))))</f>
        <v/>
      </c>
      <c r="C6831" s="41">
        <f>IF($B6831="","",MIN(INDEX(Bemenet!$F$2:$F$301,$M6831),INDEX(Szabalyok!$B:$B,$N6831)))</f>
        <v/>
      </c>
      <c r="D6831" s="5">
        <f>IF(AND($B6831&lt;&gt;"",$C6831&lt;&gt;"",$B6831&lt;=$C6831),INDEX(Bemenet!$G$2:$G$301,$M6831),"")</f>
        <v/>
      </c>
      <c r="E6831" s="6">
        <f>IF(AND($B6831&lt;&gt;"",$C6831&lt;&gt;"",$B6831&lt;=$C6831),INDEX(Bemenet!$D$2:$D$301,$M6831),"")</f>
        <v/>
      </c>
      <c r="F6831" s="5">
        <f>IF(AND($B6831&lt;&gt;"",$C6831&lt;&gt;"",$B6831&lt;=$C6831),$C6831-$B6831+1,"")</f>
        <v/>
      </c>
      <c r="G6831" s="5">
        <f>IF($F6831="","",$F6831*$D6831)</f>
        <v/>
      </c>
      <c r="H6831" s="42">
        <f>IF($G6831="","",$O6831)</f>
        <v/>
      </c>
      <c r="I6831" s="5">
        <f>IF($G6831="","",$G6831*IF($H6831="",$O6831,$H6831)/100)</f>
        <v/>
      </c>
      <c r="J6831" s="5">
        <f>IF(OR($L6831="",NOT(COUNTIFS($L$2:$L6831,$L6831)=1)),"",SUMIFS($G:$G,$L:$L,$L6831))</f>
        <v/>
      </c>
      <c r="K6831" s="5">
        <f>IF(OR($L6831="",NOT(COUNTIFS($L$2:$L6831,$L6831)=1)),"",SUMIFS($I:$I,$L:$L,$L6831))</f>
        <v/>
      </c>
      <c r="L6831" s="6">
        <f>IF($B6831="","",YEAR($B6831))</f>
        <v/>
      </c>
      <c r="M6831" s="6">
        <f>INT((ROW()-2)/39)+1</f>
        <v/>
      </c>
      <c r="N6831" s="6">
        <f>MOD(ROW()-2,39)+2</f>
        <v/>
      </c>
      <c r="O6831" s="42">
        <f>IF(AND($B6831&lt;&gt;"",$C6831&lt;&gt;"",$B6831&lt;=$C6831),INDEX(Szabalyok!$C:$C,$N6831),"")</f>
        <v/>
      </c>
      <c r="P6831">
        <f>IF(D6831="",P6830,P6830+1)</f>
        <v/>
      </c>
    </row>
    <row r="6832">
      <c r="A6832">
        <f>IF(P6832=P6831,0,P6832)</f>
        <v/>
      </c>
      <c r="B6832" s="41">
        <f>IF($M6832&gt;300,"",IF(OR(INDEX(Bemenet!$E$2:$E$301,$M6832)="",INDEX(Bemenet!$F$2:$F$301,$M6832)=""),"",MAX(INDEX(Bemenet!$E$2:$E$301,$M6832),INDEX(Szabalyok!$A:$A,$N6832))))</f>
        <v/>
      </c>
      <c r="C6832" s="41">
        <f>IF($B6832="","",MIN(INDEX(Bemenet!$F$2:$F$301,$M6832),INDEX(Szabalyok!$B:$B,$N6832)))</f>
        <v/>
      </c>
      <c r="D6832" s="5">
        <f>IF(AND($B6832&lt;&gt;"",$C6832&lt;&gt;"",$B6832&lt;=$C6832),INDEX(Bemenet!$G$2:$G$301,$M6832),"")</f>
        <v/>
      </c>
      <c r="E6832" s="6">
        <f>IF(AND($B6832&lt;&gt;"",$C6832&lt;&gt;"",$B6832&lt;=$C6832),INDEX(Bemenet!$D$2:$D$301,$M6832),"")</f>
        <v/>
      </c>
      <c r="F6832" s="5">
        <f>IF(AND($B6832&lt;&gt;"",$C6832&lt;&gt;"",$B6832&lt;=$C6832),$C6832-$B6832+1,"")</f>
        <v/>
      </c>
      <c r="G6832" s="5">
        <f>IF($F6832="","",$F6832*$D6832)</f>
        <v/>
      </c>
      <c r="H6832" s="42">
        <f>IF($G6832="","",$O6832)</f>
        <v/>
      </c>
      <c r="I6832" s="5">
        <f>IF($G6832="","",$G6832*IF($H6832="",$O6832,$H6832)/100)</f>
        <v/>
      </c>
      <c r="J6832" s="5">
        <f>IF(OR($L6832="",NOT(COUNTIFS($L$2:$L6832,$L6832)=1)),"",SUMIFS($G:$G,$L:$L,$L6832))</f>
        <v/>
      </c>
      <c r="K6832" s="5">
        <f>IF(OR($L6832="",NOT(COUNTIFS($L$2:$L6832,$L6832)=1)),"",SUMIFS($I:$I,$L:$L,$L6832))</f>
        <v/>
      </c>
      <c r="L6832" s="6">
        <f>IF($B6832="","",YEAR($B6832))</f>
        <v/>
      </c>
      <c r="M6832" s="6">
        <f>INT((ROW()-2)/39)+1</f>
        <v/>
      </c>
      <c r="N6832" s="6">
        <f>MOD(ROW()-2,39)+2</f>
        <v/>
      </c>
      <c r="O6832" s="42">
        <f>IF(AND($B6832&lt;&gt;"",$C6832&lt;&gt;"",$B6832&lt;=$C6832),INDEX(Szabalyok!$C:$C,$N6832),"")</f>
        <v/>
      </c>
      <c r="P6832">
        <f>IF(D6832="",P6831,P6831+1)</f>
        <v/>
      </c>
    </row>
    <row r="6833">
      <c r="A6833">
        <f>IF(P6833=P6832,0,P6833)</f>
        <v/>
      </c>
      <c r="B6833" s="41">
        <f>IF($M6833&gt;300,"",IF(OR(INDEX(Bemenet!$E$2:$E$301,$M6833)="",INDEX(Bemenet!$F$2:$F$301,$M6833)=""),"",MAX(INDEX(Bemenet!$E$2:$E$301,$M6833),INDEX(Szabalyok!$A:$A,$N6833))))</f>
        <v/>
      </c>
      <c r="C6833" s="41">
        <f>IF($B6833="","",MIN(INDEX(Bemenet!$F$2:$F$301,$M6833),INDEX(Szabalyok!$B:$B,$N6833)))</f>
        <v/>
      </c>
      <c r="D6833" s="5">
        <f>IF(AND($B6833&lt;&gt;"",$C6833&lt;&gt;"",$B6833&lt;=$C6833),INDEX(Bemenet!$G$2:$G$301,$M6833),"")</f>
        <v/>
      </c>
      <c r="E6833" s="6">
        <f>IF(AND($B6833&lt;&gt;"",$C6833&lt;&gt;"",$B6833&lt;=$C6833),INDEX(Bemenet!$D$2:$D$301,$M6833),"")</f>
        <v/>
      </c>
      <c r="F6833" s="5">
        <f>IF(AND($B6833&lt;&gt;"",$C6833&lt;&gt;"",$B6833&lt;=$C6833),$C6833-$B6833+1,"")</f>
        <v/>
      </c>
      <c r="G6833" s="5">
        <f>IF($F6833="","",$F6833*$D6833)</f>
        <v/>
      </c>
      <c r="H6833" s="42">
        <f>IF($G6833="","",$O6833)</f>
        <v/>
      </c>
      <c r="I6833" s="5">
        <f>IF($G6833="","",$G6833*IF($H6833="",$O6833,$H6833)/100)</f>
        <v/>
      </c>
      <c r="J6833" s="5">
        <f>IF(OR($L6833="",NOT(COUNTIFS($L$2:$L6833,$L6833)=1)),"",SUMIFS($G:$G,$L:$L,$L6833))</f>
        <v/>
      </c>
      <c r="K6833" s="5">
        <f>IF(OR($L6833="",NOT(COUNTIFS($L$2:$L6833,$L6833)=1)),"",SUMIFS($I:$I,$L:$L,$L6833))</f>
        <v/>
      </c>
      <c r="L6833" s="6">
        <f>IF($B6833="","",YEAR($B6833))</f>
        <v/>
      </c>
      <c r="M6833" s="6">
        <f>INT((ROW()-2)/39)+1</f>
        <v/>
      </c>
      <c r="N6833" s="6">
        <f>MOD(ROW()-2,39)+2</f>
        <v/>
      </c>
      <c r="O6833" s="42">
        <f>IF(AND($B6833&lt;&gt;"",$C6833&lt;&gt;"",$B6833&lt;=$C6833),INDEX(Szabalyok!$C:$C,$N6833),"")</f>
        <v/>
      </c>
      <c r="P6833">
        <f>IF(D6833="",P6832,P6832+1)</f>
        <v/>
      </c>
    </row>
    <row r="6834">
      <c r="A6834">
        <f>IF(P6834=P6833,0,P6834)</f>
        <v/>
      </c>
      <c r="B6834" s="41">
        <f>IF($M6834&gt;300,"",IF(OR(INDEX(Bemenet!$E$2:$E$301,$M6834)="",INDEX(Bemenet!$F$2:$F$301,$M6834)=""),"",MAX(INDEX(Bemenet!$E$2:$E$301,$M6834),INDEX(Szabalyok!$A:$A,$N6834))))</f>
        <v/>
      </c>
      <c r="C6834" s="41">
        <f>IF($B6834="","",MIN(INDEX(Bemenet!$F$2:$F$301,$M6834),INDEX(Szabalyok!$B:$B,$N6834)))</f>
        <v/>
      </c>
      <c r="D6834" s="5">
        <f>IF(AND($B6834&lt;&gt;"",$C6834&lt;&gt;"",$B6834&lt;=$C6834),INDEX(Bemenet!$G$2:$G$301,$M6834),"")</f>
        <v/>
      </c>
      <c r="E6834" s="6">
        <f>IF(AND($B6834&lt;&gt;"",$C6834&lt;&gt;"",$B6834&lt;=$C6834),INDEX(Bemenet!$D$2:$D$301,$M6834),"")</f>
        <v/>
      </c>
      <c r="F6834" s="5">
        <f>IF(AND($B6834&lt;&gt;"",$C6834&lt;&gt;"",$B6834&lt;=$C6834),$C6834-$B6834+1,"")</f>
        <v/>
      </c>
      <c r="G6834" s="5">
        <f>IF($F6834="","",$F6834*$D6834)</f>
        <v/>
      </c>
      <c r="H6834" s="42">
        <f>IF($G6834="","",$O6834)</f>
        <v/>
      </c>
      <c r="I6834" s="5">
        <f>IF($G6834="","",$G6834*IF($H6834="",$O6834,$H6834)/100)</f>
        <v/>
      </c>
      <c r="J6834" s="5">
        <f>IF(OR($L6834="",NOT(COUNTIFS($L$2:$L6834,$L6834)=1)),"",SUMIFS($G:$G,$L:$L,$L6834))</f>
        <v/>
      </c>
      <c r="K6834" s="5">
        <f>IF(OR($L6834="",NOT(COUNTIFS($L$2:$L6834,$L6834)=1)),"",SUMIFS($I:$I,$L:$L,$L6834))</f>
        <v/>
      </c>
      <c r="L6834" s="6">
        <f>IF($B6834="","",YEAR($B6834))</f>
        <v/>
      </c>
      <c r="M6834" s="6">
        <f>INT((ROW()-2)/39)+1</f>
        <v/>
      </c>
      <c r="N6834" s="6">
        <f>MOD(ROW()-2,39)+2</f>
        <v/>
      </c>
      <c r="O6834" s="42">
        <f>IF(AND($B6834&lt;&gt;"",$C6834&lt;&gt;"",$B6834&lt;=$C6834),INDEX(Szabalyok!$C:$C,$N6834),"")</f>
        <v/>
      </c>
      <c r="P6834">
        <f>IF(D6834="",P6833,P6833+1)</f>
        <v/>
      </c>
    </row>
    <row r="6835">
      <c r="A6835">
        <f>IF(P6835=P6834,0,P6835)</f>
        <v/>
      </c>
      <c r="B6835" s="41">
        <f>IF($M6835&gt;300,"",IF(OR(INDEX(Bemenet!$E$2:$E$301,$M6835)="",INDEX(Bemenet!$F$2:$F$301,$M6835)=""),"",MAX(INDEX(Bemenet!$E$2:$E$301,$M6835),INDEX(Szabalyok!$A:$A,$N6835))))</f>
        <v/>
      </c>
      <c r="C6835" s="41">
        <f>IF($B6835="","",MIN(INDEX(Bemenet!$F$2:$F$301,$M6835),INDEX(Szabalyok!$B:$B,$N6835)))</f>
        <v/>
      </c>
      <c r="D6835" s="5">
        <f>IF(AND($B6835&lt;&gt;"",$C6835&lt;&gt;"",$B6835&lt;=$C6835),INDEX(Bemenet!$G$2:$G$301,$M6835),"")</f>
        <v/>
      </c>
      <c r="E6835" s="6">
        <f>IF(AND($B6835&lt;&gt;"",$C6835&lt;&gt;"",$B6835&lt;=$C6835),INDEX(Bemenet!$D$2:$D$301,$M6835),"")</f>
        <v/>
      </c>
      <c r="F6835" s="5">
        <f>IF(AND($B6835&lt;&gt;"",$C6835&lt;&gt;"",$B6835&lt;=$C6835),$C6835-$B6835+1,"")</f>
        <v/>
      </c>
      <c r="G6835" s="5">
        <f>IF($F6835="","",$F6835*$D6835)</f>
        <v/>
      </c>
      <c r="H6835" s="42">
        <f>IF($G6835="","",$O6835)</f>
        <v/>
      </c>
      <c r="I6835" s="5">
        <f>IF($G6835="","",$G6835*IF($H6835="",$O6835,$H6835)/100)</f>
        <v/>
      </c>
      <c r="J6835" s="5">
        <f>IF(OR($L6835="",NOT(COUNTIFS($L$2:$L6835,$L6835)=1)),"",SUMIFS($G:$G,$L:$L,$L6835))</f>
        <v/>
      </c>
      <c r="K6835" s="5">
        <f>IF(OR($L6835="",NOT(COUNTIFS($L$2:$L6835,$L6835)=1)),"",SUMIFS($I:$I,$L:$L,$L6835))</f>
        <v/>
      </c>
      <c r="L6835" s="6">
        <f>IF($B6835="","",YEAR($B6835))</f>
        <v/>
      </c>
      <c r="M6835" s="6">
        <f>INT((ROW()-2)/39)+1</f>
        <v/>
      </c>
      <c r="N6835" s="6">
        <f>MOD(ROW()-2,39)+2</f>
        <v/>
      </c>
      <c r="O6835" s="42">
        <f>IF(AND($B6835&lt;&gt;"",$C6835&lt;&gt;"",$B6835&lt;=$C6835),INDEX(Szabalyok!$C:$C,$N6835),"")</f>
        <v/>
      </c>
      <c r="P6835">
        <f>IF(D6835="",P6834,P6834+1)</f>
        <v/>
      </c>
    </row>
    <row r="6836">
      <c r="A6836">
        <f>IF(P6836=P6835,0,P6836)</f>
        <v/>
      </c>
      <c r="B6836" s="41">
        <f>IF($M6836&gt;300,"",IF(OR(INDEX(Bemenet!$E$2:$E$301,$M6836)="",INDEX(Bemenet!$F$2:$F$301,$M6836)=""),"",MAX(INDEX(Bemenet!$E$2:$E$301,$M6836),INDEX(Szabalyok!$A:$A,$N6836))))</f>
        <v/>
      </c>
      <c r="C6836" s="41">
        <f>IF($B6836="","",MIN(INDEX(Bemenet!$F$2:$F$301,$M6836),INDEX(Szabalyok!$B:$B,$N6836)))</f>
        <v/>
      </c>
      <c r="D6836" s="5">
        <f>IF(AND($B6836&lt;&gt;"",$C6836&lt;&gt;"",$B6836&lt;=$C6836),INDEX(Bemenet!$G$2:$G$301,$M6836),"")</f>
        <v/>
      </c>
      <c r="E6836" s="6">
        <f>IF(AND($B6836&lt;&gt;"",$C6836&lt;&gt;"",$B6836&lt;=$C6836),INDEX(Bemenet!$D$2:$D$301,$M6836),"")</f>
        <v/>
      </c>
      <c r="F6836" s="5">
        <f>IF(AND($B6836&lt;&gt;"",$C6836&lt;&gt;"",$B6836&lt;=$C6836),$C6836-$B6836+1,"")</f>
        <v/>
      </c>
      <c r="G6836" s="5">
        <f>IF($F6836="","",$F6836*$D6836)</f>
        <v/>
      </c>
      <c r="H6836" s="42">
        <f>IF($G6836="","",$O6836)</f>
        <v/>
      </c>
      <c r="I6836" s="5">
        <f>IF($G6836="","",$G6836*IF($H6836="",$O6836,$H6836)/100)</f>
        <v/>
      </c>
      <c r="J6836" s="5">
        <f>IF(OR($L6836="",NOT(COUNTIFS($L$2:$L6836,$L6836)=1)),"",SUMIFS($G:$G,$L:$L,$L6836))</f>
        <v/>
      </c>
      <c r="K6836" s="5">
        <f>IF(OR($L6836="",NOT(COUNTIFS($L$2:$L6836,$L6836)=1)),"",SUMIFS($I:$I,$L:$L,$L6836))</f>
        <v/>
      </c>
      <c r="L6836" s="6">
        <f>IF($B6836="","",YEAR($B6836))</f>
        <v/>
      </c>
      <c r="M6836" s="6">
        <f>INT((ROW()-2)/39)+1</f>
        <v/>
      </c>
      <c r="N6836" s="6">
        <f>MOD(ROW()-2,39)+2</f>
        <v/>
      </c>
      <c r="O6836" s="42">
        <f>IF(AND($B6836&lt;&gt;"",$C6836&lt;&gt;"",$B6836&lt;=$C6836),INDEX(Szabalyok!$C:$C,$N6836),"")</f>
        <v/>
      </c>
      <c r="P6836">
        <f>IF(D6836="",P6835,P6835+1)</f>
        <v/>
      </c>
    </row>
    <row r="6837">
      <c r="A6837">
        <f>IF(P6837=P6836,0,P6837)</f>
        <v/>
      </c>
      <c r="B6837" s="41">
        <f>IF($M6837&gt;300,"",IF(OR(INDEX(Bemenet!$E$2:$E$301,$M6837)="",INDEX(Bemenet!$F$2:$F$301,$M6837)=""),"",MAX(INDEX(Bemenet!$E$2:$E$301,$M6837),INDEX(Szabalyok!$A:$A,$N6837))))</f>
        <v/>
      </c>
      <c r="C6837" s="41">
        <f>IF($B6837="","",MIN(INDEX(Bemenet!$F$2:$F$301,$M6837),INDEX(Szabalyok!$B:$B,$N6837)))</f>
        <v/>
      </c>
      <c r="D6837" s="5">
        <f>IF(AND($B6837&lt;&gt;"",$C6837&lt;&gt;"",$B6837&lt;=$C6837),INDEX(Bemenet!$G$2:$G$301,$M6837),"")</f>
        <v/>
      </c>
      <c r="E6837" s="6">
        <f>IF(AND($B6837&lt;&gt;"",$C6837&lt;&gt;"",$B6837&lt;=$C6837),INDEX(Bemenet!$D$2:$D$301,$M6837),"")</f>
        <v/>
      </c>
      <c r="F6837" s="5">
        <f>IF(AND($B6837&lt;&gt;"",$C6837&lt;&gt;"",$B6837&lt;=$C6837),$C6837-$B6837+1,"")</f>
        <v/>
      </c>
      <c r="G6837" s="5">
        <f>IF($F6837="","",$F6837*$D6837)</f>
        <v/>
      </c>
      <c r="H6837" s="42">
        <f>IF($G6837="","",$O6837)</f>
        <v/>
      </c>
      <c r="I6837" s="5">
        <f>IF($G6837="","",$G6837*IF($H6837="",$O6837,$H6837)/100)</f>
        <v/>
      </c>
      <c r="J6837" s="5">
        <f>IF(OR($L6837="",NOT(COUNTIFS($L$2:$L6837,$L6837)=1)),"",SUMIFS($G:$G,$L:$L,$L6837))</f>
        <v/>
      </c>
      <c r="K6837" s="5">
        <f>IF(OR($L6837="",NOT(COUNTIFS($L$2:$L6837,$L6837)=1)),"",SUMIFS($I:$I,$L:$L,$L6837))</f>
        <v/>
      </c>
      <c r="L6837" s="6">
        <f>IF($B6837="","",YEAR($B6837))</f>
        <v/>
      </c>
      <c r="M6837" s="6">
        <f>INT((ROW()-2)/39)+1</f>
        <v/>
      </c>
      <c r="N6837" s="6">
        <f>MOD(ROW()-2,39)+2</f>
        <v/>
      </c>
      <c r="O6837" s="42">
        <f>IF(AND($B6837&lt;&gt;"",$C6837&lt;&gt;"",$B6837&lt;=$C6837),INDEX(Szabalyok!$C:$C,$N6837),"")</f>
        <v/>
      </c>
      <c r="P6837">
        <f>IF(D6837="",P6836,P6836+1)</f>
        <v/>
      </c>
    </row>
    <row r="6838">
      <c r="A6838">
        <f>IF(P6838=P6837,0,P6838)</f>
        <v/>
      </c>
      <c r="B6838" s="41">
        <f>IF($M6838&gt;300,"",IF(OR(INDEX(Bemenet!$E$2:$E$301,$M6838)="",INDEX(Bemenet!$F$2:$F$301,$M6838)=""),"",MAX(INDEX(Bemenet!$E$2:$E$301,$M6838),INDEX(Szabalyok!$A:$A,$N6838))))</f>
        <v/>
      </c>
      <c r="C6838" s="41">
        <f>IF($B6838="","",MIN(INDEX(Bemenet!$F$2:$F$301,$M6838),INDEX(Szabalyok!$B:$B,$N6838)))</f>
        <v/>
      </c>
      <c r="D6838" s="5">
        <f>IF(AND($B6838&lt;&gt;"",$C6838&lt;&gt;"",$B6838&lt;=$C6838),INDEX(Bemenet!$G$2:$G$301,$M6838),"")</f>
        <v/>
      </c>
      <c r="E6838" s="6">
        <f>IF(AND($B6838&lt;&gt;"",$C6838&lt;&gt;"",$B6838&lt;=$C6838),INDEX(Bemenet!$D$2:$D$301,$M6838),"")</f>
        <v/>
      </c>
      <c r="F6838" s="5">
        <f>IF(AND($B6838&lt;&gt;"",$C6838&lt;&gt;"",$B6838&lt;=$C6838),$C6838-$B6838+1,"")</f>
        <v/>
      </c>
      <c r="G6838" s="5">
        <f>IF($F6838="","",$F6838*$D6838)</f>
        <v/>
      </c>
      <c r="H6838" s="42">
        <f>IF($G6838="","",$O6838)</f>
        <v/>
      </c>
      <c r="I6838" s="5">
        <f>IF($G6838="","",$G6838*IF($H6838="",$O6838,$H6838)/100)</f>
        <v/>
      </c>
      <c r="J6838" s="5">
        <f>IF(OR($L6838="",NOT(COUNTIFS($L$2:$L6838,$L6838)=1)),"",SUMIFS($G:$G,$L:$L,$L6838))</f>
        <v/>
      </c>
      <c r="K6838" s="5">
        <f>IF(OR($L6838="",NOT(COUNTIFS($L$2:$L6838,$L6838)=1)),"",SUMIFS($I:$I,$L:$L,$L6838))</f>
        <v/>
      </c>
      <c r="L6838" s="6">
        <f>IF($B6838="","",YEAR($B6838))</f>
        <v/>
      </c>
      <c r="M6838" s="6">
        <f>INT((ROW()-2)/39)+1</f>
        <v/>
      </c>
      <c r="N6838" s="6">
        <f>MOD(ROW()-2,39)+2</f>
        <v/>
      </c>
      <c r="O6838" s="42">
        <f>IF(AND($B6838&lt;&gt;"",$C6838&lt;&gt;"",$B6838&lt;=$C6838),INDEX(Szabalyok!$C:$C,$N6838),"")</f>
        <v/>
      </c>
      <c r="P6838">
        <f>IF(D6838="",P6837,P6837+1)</f>
        <v/>
      </c>
    </row>
    <row r="6839">
      <c r="A6839">
        <f>IF(P6839=P6838,0,P6839)</f>
        <v/>
      </c>
      <c r="B6839" s="41">
        <f>IF($M6839&gt;300,"",IF(OR(INDEX(Bemenet!$E$2:$E$301,$M6839)="",INDEX(Bemenet!$F$2:$F$301,$M6839)=""),"",MAX(INDEX(Bemenet!$E$2:$E$301,$M6839),INDEX(Szabalyok!$A:$A,$N6839))))</f>
        <v/>
      </c>
      <c r="C6839" s="41">
        <f>IF($B6839="","",MIN(INDEX(Bemenet!$F$2:$F$301,$M6839),INDEX(Szabalyok!$B:$B,$N6839)))</f>
        <v/>
      </c>
      <c r="D6839" s="5">
        <f>IF(AND($B6839&lt;&gt;"",$C6839&lt;&gt;"",$B6839&lt;=$C6839),INDEX(Bemenet!$G$2:$G$301,$M6839),"")</f>
        <v/>
      </c>
      <c r="E6839" s="6">
        <f>IF(AND($B6839&lt;&gt;"",$C6839&lt;&gt;"",$B6839&lt;=$C6839),INDEX(Bemenet!$D$2:$D$301,$M6839),"")</f>
        <v/>
      </c>
      <c r="F6839" s="5">
        <f>IF(AND($B6839&lt;&gt;"",$C6839&lt;&gt;"",$B6839&lt;=$C6839),$C6839-$B6839+1,"")</f>
        <v/>
      </c>
      <c r="G6839" s="5">
        <f>IF($F6839="","",$F6839*$D6839)</f>
        <v/>
      </c>
      <c r="H6839" s="42">
        <f>IF($G6839="","",$O6839)</f>
        <v/>
      </c>
      <c r="I6839" s="5">
        <f>IF($G6839="","",$G6839*IF($H6839="",$O6839,$H6839)/100)</f>
        <v/>
      </c>
      <c r="J6839" s="5">
        <f>IF(OR($L6839="",NOT(COUNTIFS($L$2:$L6839,$L6839)=1)),"",SUMIFS($G:$G,$L:$L,$L6839))</f>
        <v/>
      </c>
      <c r="K6839" s="5">
        <f>IF(OR($L6839="",NOT(COUNTIFS($L$2:$L6839,$L6839)=1)),"",SUMIFS($I:$I,$L:$L,$L6839))</f>
        <v/>
      </c>
      <c r="L6839" s="6">
        <f>IF($B6839="","",YEAR($B6839))</f>
        <v/>
      </c>
      <c r="M6839" s="6">
        <f>INT((ROW()-2)/39)+1</f>
        <v/>
      </c>
      <c r="N6839" s="6">
        <f>MOD(ROW()-2,39)+2</f>
        <v/>
      </c>
      <c r="O6839" s="42">
        <f>IF(AND($B6839&lt;&gt;"",$C6839&lt;&gt;"",$B6839&lt;=$C6839),INDEX(Szabalyok!$C:$C,$N6839),"")</f>
        <v/>
      </c>
      <c r="P6839">
        <f>IF(D6839="",P6838,P6838+1)</f>
        <v/>
      </c>
    </row>
    <row r="6840">
      <c r="A6840">
        <f>IF(P6840=P6839,0,P6840)</f>
        <v/>
      </c>
      <c r="B6840" s="41">
        <f>IF($M6840&gt;300,"",IF(OR(INDEX(Bemenet!$E$2:$E$301,$M6840)="",INDEX(Bemenet!$F$2:$F$301,$M6840)=""),"",MAX(INDEX(Bemenet!$E$2:$E$301,$M6840),INDEX(Szabalyok!$A:$A,$N6840))))</f>
        <v/>
      </c>
      <c r="C6840" s="41">
        <f>IF($B6840="","",MIN(INDEX(Bemenet!$F$2:$F$301,$M6840),INDEX(Szabalyok!$B:$B,$N6840)))</f>
        <v/>
      </c>
      <c r="D6840" s="5">
        <f>IF(AND($B6840&lt;&gt;"",$C6840&lt;&gt;"",$B6840&lt;=$C6840),INDEX(Bemenet!$G$2:$G$301,$M6840),"")</f>
        <v/>
      </c>
      <c r="E6840" s="6">
        <f>IF(AND($B6840&lt;&gt;"",$C6840&lt;&gt;"",$B6840&lt;=$C6840),INDEX(Bemenet!$D$2:$D$301,$M6840),"")</f>
        <v/>
      </c>
      <c r="F6840" s="5">
        <f>IF(AND($B6840&lt;&gt;"",$C6840&lt;&gt;"",$B6840&lt;=$C6840),$C6840-$B6840+1,"")</f>
        <v/>
      </c>
      <c r="G6840" s="5">
        <f>IF($F6840="","",$F6840*$D6840)</f>
        <v/>
      </c>
      <c r="H6840" s="42">
        <f>IF($G6840="","",$O6840)</f>
        <v/>
      </c>
      <c r="I6840" s="5">
        <f>IF($G6840="","",$G6840*IF($H6840="",$O6840,$H6840)/100)</f>
        <v/>
      </c>
      <c r="J6840" s="5">
        <f>IF(OR($L6840="",NOT(COUNTIFS($L$2:$L6840,$L6840)=1)),"",SUMIFS($G:$G,$L:$L,$L6840))</f>
        <v/>
      </c>
      <c r="K6840" s="5">
        <f>IF(OR($L6840="",NOT(COUNTIFS($L$2:$L6840,$L6840)=1)),"",SUMIFS($I:$I,$L:$L,$L6840))</f>
        <v/>
      </c>
      <c r="L6840" s="6">
        <f>IF($B6840="","",YEAR($B6840))</f>
        <v/>
      </c>
      <c r="M6840" s="6">
        <f>INT((ROW()-2)/39)+1</f>
        <v/>
      </c>
      <c r="N6840" s="6">
        <f>MOD(ROW()-2,39)+2</f>
        <v/>
      </c>
      <c r="O6840" s="42">
        <f>IF(AND($B6840&lt;&gt;"",$C6840&lt;&gt;"",$B6840&lt;=$C6840),INDEX(Szabalyok!$C:$C,$N6840),"")</f>
        <v/>
      </c>
      <c r="P6840">
        <f>IF(D6840="",P6839,P6839+1)</f>
        <v/>
      </c>
    </row>
    <row r="6841">
      <c r="A6841">
        <f>IF(P6841=P6840,0,P6841)</f>
        <v/>
      </c>
      <c r="B6841" s="41">
        <f>IF($M6841&gt;300,"",IF(OR(INDEX(Bemenet!$E$2:$E$301,$M6841)="",INDEX(Bemenet!$F$2:$F$301,$M6841)=""),"",MAX(INDEX(Bemenet!$E$2:$E$301,$M6841),INDEX(Szabalyok!$A:$A,$N6841))))</f>
        <v/>
      </c>
      <c r="C6841" s="41">
        <f>IF($B6841="","",MIN(INDEX(Bemenet!$F$2:$F$301,$M6841),INDEX(Szabalyok!$B:$B,$N6841)))</f>
        <v/>
      </c>
      <c r="D6841" s="5">
        <f>IF(AND($B6841&lt;&gt;"",$C6841&lt;&gt;"",$B6841&lt;=$C6841),INDEX(Bemenet!$G$2:$G$301,$M6841),"")</f>
        <v/>
      </c>
      <c r="E6841" s="6">
        <f>IF(AND($B6841&lt;&gt;"",$C6841&lt;&gt;"",$B6841&lt;=$C6841),INDEX(Bemenet!$D$2:$D$301,$M6841),"")</f>
        <v/>
      </c>
      <c r="F6841" s="5">
        <f>IF(AND($B6841&lt;&gt;"",$C6841&lt;&gt;"",$B6841&lt;=$C6841),$C6841-$B6841+1,"")</f>
        <v/>
      </c>
      <c r="G6841" s="5">
        <f>IF($F6841="","",$F6841*$D6841)</f>
        <v/>
      </c>
      <c r="H6841" s="42">
        <f>IF($G6841="","",$O6841)</f>
        <v/>
      </c>
      <c r="I6841" s="5">
        <f>IF($G6841="","",$G6841*IF($H6841="",$O6841,$H6841)/100)</f>
        <v/>
      </c>
      <c r="J6841" s="5">
        <f>IF(OR($L6841="",NOT(COUNTIFS($L$2:$L6841,$L6841)=1)),"",SUMIFS($G:$G,$L:$L,$L6841))</f>
        <v/>
      </c>
      <c r="K6841" s="5">
        <f>IF(OR($L6841="",NOT(COUNTIFS($L$2:$L6841,$L6841)=1)),"",SUMIFS($I:$I,$L:$L,$L6841))</f>
        <v/>
      </c>
      <c r="L6841" s="6">
        <f>IF($B6841="","",YEAR($B6841))</f>
        <v/>
      </c>
      <c r="M6841" s="6">
        <f>INT((ROW()-2)/39)+1</f>
        <v/>
      </c>
      <c r="N6841" s="6">
        <f>MOD(ROW()-2,39)+2</f>
        <v/>
      </c>
      <c r="O6841" s="42">
        <f>IF(AND($B6841&lt;&gt;"",$C6841&lt;&gt;"",$B6841&lt;=$C6841),INDEX(Szabalyok!$C:$C,$N6841),"")</f>
        <v/>
      </c>
      <c r="P6841">
        <f>IF(D6841="",P6840,P6840+1)</f>
        <v/>
      </c>
    </row>
    <row r="6842">
      <c r="A6842">
        <f>IF(P6842=P6841,0,P6842)</f>
        <v/>
      </c>
      <c r="B6842" s="41">
        <f>IF($M6842&gt;300,"",IF(OR(INDEX(Bemenet!$E$2:$E$301,$M6842)="",INDEX(Bemenet!$F$2:$F$301,$M6842)=""),"",MAX(INDEX(Bemenet!$E$2:$E$301,$M6842),INDEX(Szabalyok!$A:$A,$N6842))))</f>
        <v/>
      </c>
      <c r="C6842" s="41">
        <f>IF($B6842="","",MIN(INDEX(Bemenet!$F$2:$F$301,$M6842),INDEX(Szabalyok!$B:$B,$N6842)))</f>
        <v/>
      </c>
      <c r="D6842" s="5">
        <f>IF(AND($B6842&lt;&gt;"",$C6842&lt;&gt;"",$B6842&lt;=$C6842),INDEX(Bemenet!$G$2:$G$301,$M6842),"")</f>
        <v/>
      </c>
      <c r="E6842" s="6">
        <f>IF(AND($B6842&lt;&gt;"",$C6842&lt;&gt;"",$B6842&lt;=$C6842),INDEX(Bemenet!$D$2:$D$301,$M6842),"")</f>
        <v/>
      </c>
      <c r="F6842" s="5">
        <f>IF(AND($B6842&lt;&gt;"",$C6842&lt;&gt;"",$B6842&lt;=$C6842),$C6842-$B6842+1,"")</f>
        <v/>
      </c>
      <c r="G6842" s="5">
        <f>IF($F6842="","",$F6842*$D6842)</f>
        <v/>
      </c>
      <c r="H6842" s="42">
        <f>IF($G6842="","",$O6842)</f>
        <v/>
      </c>
      <c r="I6842" s="5">
        <f>IF($G6842="","",$G6842*IF($H6842="",$O6842,$H6842)/100)</f>
        <v/>
      </c>
      <c r="J6842" s="5">
        <f>IF(OR($L6842="",NOT(COUNTIFS($L$2:$L6842,$L6842)=1)),"",SUMIFS($G:$G,$L:$L,$L6842))</f>
        <v/>
      </c>
      <c r="K6842" s="5">
        <f>IF(OR($L6842="",NOT(COUNTIFS($L$2:$L6842,$L6842)=1)),"",SUMIFS($I:$I,$L:$L,$L6842))</f>
        <v/>
      </c>
      <c r="L6842" s="6">
        <f>IF($B6842="","",YEAR($B6842))</f>
        <v/>
      </c>
      <c r="M6842" s="6">
        <f>INT((ROW()-2)/39)+1</f>
        <v/>
      </c>
      <c r="N6842" s="6">
        <f>MOD(ROW()-2,39)+2</f>
        <v/>
      </c>
      <c r="O6842" s="42">
        <f>IF(AND($B6842&lt;&gt;"",$C6842&lt;&gt;"",$B6842&lt;=$C6842),INDEX(Szabalyok!$C:$C,$N6842),"")</f>
        <v/>
      </c>
      <c r="P6842">
        <f>IF(D6842="",P6841,P6841+1)</f>
        <v/>
      </c>
    </row>
    <row r="6843">
      <c r="A6843">
        <f>IF(P6843=P6842,0,P6843)</f>
        <v/>
      </c>
      <c r="B6843" s="41">
        <f>IF($M6843&gt;300,"",IF(OR(INDEX(Bemenet!$E$2:$E$301,$M6843)="",INDEX(Bemenet!$F$2:$F$301,$M6843)=""),"",MAX(INDEX(Bemenet!$E$2:$E$301,$M6843),INDEX(Szabalyok!$A:$A,$N6843))))</f>
        <v/>
      </c>
      <c r="C6843" s="41">
        <f>IF($B6843="","",MIN(INDEX(Bemenet!$F$2:$F$301,$M6843),INDEX(Szabalyok!$B:$B,$N6843)))</f>
        <v/>
      </c>
      <c r="D6843" s="5">
        <f>IF(AND($B6843&lt;&gt;"",$C6843&lt;&gt;"",$B6843&lt;=$C6843),INDEX(Bemenet!$G$2:$G$301,$M6843),"")</f>
        <v/>
      </c>
      <c r="E6843" s="6">
        <f>IF(AND($B6843&lt;&gt;"",$C6843&lt;&gt;"",$B6843&lt;=$C6843),INDEX(Bemenet!$D$2:$D$301,$M6843),"")</f>
        <v/>
      </c>
      <c r="F6843" s="5">
        <f>IF(AND($B6843&lt;&gt;"",$C6843&lt;&gt;"",$B6843&lt;=$C6843),$C6843-$B6843+1,"")</f>
        <v/>
      </c>
      <c r="G6843" s="5">
        <f>IF($F6843="","",$F6843*$D6843)</f>
        <v/>
      </c>
      <c r="H6843" s="42">
        <f>IF($G6843="","",$O6843)</f>
        <v/>
      </c>
      <c r="I6843" s="5">
        <f>IF($G6843="","",$G6843*IF($H6843="",$O6843,$H6843)/100)</f>
        <v/>
      </c>
      <c r="J6843" s="5">
        <f>IF(OR($L6843="",NOT(COUNTIFS($L$2:$L6843,$L6843)=1)),"",SUMIFS($G:$G,$L:$L,$L6843))</f>
        <v/>
      </c>
      <c r="K6843" s="5">
        <f>IF(OR($L6843="",NOT(COUNTIFS($L$2:$L6843,$L6843)=1)),"",SUMIFS($I:$I,$L:$L,$L6843))</f>
        <v/>
      </c>
      <c r="L6843" s="6">
        <f>IF($B6843="","",YEAR($B6843))</f>
        <v/>
      </c>
      <c r="M6843" s="6">
        <f>INT((ROW()-2)/39)+1</f>
        <v/>
      </c>
      <c r="N6843" s="6">
        <f>MOD(ROW()-2,39)+2</f>
        <v/>
      </c>
      <c r="O6843" s="42">
        <f>IF(AND($B6843&lt;&gt;"",$C6843&lt;&gt;"",$B6843&lt;=$C6843),INDEX(Szabalyok!$C:$C,$N6843),"")</f>
        <v/>
      </c>
      <c r="P6843">
        <f>IF(D6843="",P6842,P6842+1)</f>
        <v/>
      </c>
    </row>
    <row r="6844">
      <c r="A6844">
        <f>IF(P6844=P6843,0,P6844)</f>
        <v/>
      </c>
      <c r="B6844" s="41">
        <f>IF($M6844&gt;300,"",IF(OR(INDEX(Bemenet!$E$2:$E$301,$M6844)="",INDEX(Bemenet!$F$2:$F$301,$M6844)=""),"",MAX(INDEX(Bemenet!$E$2:$E$301,$M6844),INDEX(Szabalyok!$A:$A,$N6844))))</f>
        <v/>
      </c>
      <c r="C6844" s="41">
        <f>IF($B6844="","",MIN(INDEX(Bemenet!$F$2:$F$301,$M6844),INDEX(Szabalyok!$B:$B,$N6844)))</f>
        <v/>
      </c>
      <c r="D6844" s="5">
        <f>IF(AND($B6844&lt;&gt;"",$C6844&lt;&gt;"",$B6844&lt;=$C6844),INDEX(Bemenet!$G$2:$G$301,$M6844),"")</f>
        <v/>
      </c>
      <c r="E6844" s="6">
        <f>IF(AND($B6844&lt;&gt;"",$C6844&lt;&gt;"",$B6844&lt;=$C6844),INDEX(Bemenet!$D$2:$D$301,$M6844),"")</f>
        <v/>
      </c>
      <c r="F6844" s="5">
        <f>IF(AND($B6844&lt;&gt;"",$C6844&lt;&gt;"",$B6844&lt;=$C6844),$C6844-$B6844+1,"")</f>
        <v/>
      </c>
      <c r="G6844" s="5">
        <f>IF($F6844="","",$F6844*$D6844)</f>
        <v/>
      </c>
      <c r="H6844" s="42">
        <f>IF($G6844="","",$O6844)</f>
        <v/>
      </c>
      <c r="I6844" s="5">
        <f>IF($G6844="","",$G6844*IF($H6844="",$O6844,$H6844)/100)</f>
        <v/>
      </c>
      <c r="J6844" s="5">
        <f>IF(OR($L6844="",NOT(COUNTIFS($L$2:$L6844,$L6844)=1)),"",SUMIFS($G:$G,$L:$L,$L6844))</f>
        <v/>
      </c>
      <c r="K6844" s="5">
        <f>IF(OR($L6844="",NOT(COUNTIFS($L$2:$L6844,$L6844)=1)),"",SUMIFS($I:$I,$L:$L,$L6844))</f>
        <v/>
      </c>
      <c r="L6844" s="6">
        <f>IF($B6844="","",YEAR($B6844))</f>
        <v/>
      </c>
      <c r="M6844" s="6">
        <f>INT((ROW()-2)/39)+1</f>
        <v/>
      </c>
      <c r="N6844" s="6">
        <f>MOD(ROW()-2,39)+2</f>
        <v/>
      </c>
      <c r="O6844" s="42">
        <f>IF(AND($B6844&lt;&gt;"",$C6844&lt;&gt;"",$B6844&lt;=$C6844),INDEX(Szabalyok!$C:$C,$N6844),"")</f>
        <v/>
      </c>
      <c r="P6844">
        <f>IF(D6844="",P6843,P6843+1)</f>
        <v/>
      </c>
    </row>
    <row r="6845">
      <c r="A6845">
        <f>IF(P6845=P6844,0,P6845)</f>
        <v/>
      </c>
      <c r="B6845" s="41">
        <f>IF($M6845&gt;300,"",IF(OR(INDEX(Bemenet!$E$2:$E$301,$M6845)="",INDEX(Bemenet!$F$2:$F$301,$M6845)=""),"",MAX(INDEX(Bemenet!$E$2:$E$301,$M6845),INDEX(Szabalyok!$A:$A,$N6845))))</f>
        <v/>
      </c>
      <c r="C6845" s="41">
        <f>IF($B6845="","",MIN(INDEX(Bemenet!$F$2:$F$301,$M6845),INDEX(Szabalyok!$B:$B,$N6845)))</f>
        <v/>
      </c>
      <c r="D6845" s="5">
        <f>IF(AND($B6845&lt;&gt;"",$C6845&lt;&gt;"",$B6845&lt;=$C6845),INDEX(Bemenet!$G$2:$G$301,$M6845),"")</f>
        <v/>
      </c>
      <c r="E6845" s="6">
        <f>IF(AND($B6845&lt;&gt;"",$C6845&lt;&gt;"",$B6845&lt;=$C6845),INDEX(Bemenet!$D$2:$D$301,$M6845),"")</f>
        <v/>
      </c>
      <c r="F6845" s="5">
        <f>IF(AND($B6845&lt;&gt;"",$C6845&lt;&gt;"",$B6845&lt;=$C6845),$C6845-$B6845+1,"")</f>
        <v/>
      </c>
      <c r="G6845" s="5">
        <f>IF($F6845="","",$F6845*$D6845)</f>
        <v/>
      </c>
      <c r="H6845" s="42">
        <f>IF($G6845="","",$O6845)</f>
        <v/>
      </c>
      <c r="I6845" s="5">
        <f>IF($G6845="","",$G6845*IF($H6845="",$O6845,$H6845)/100)</f>
        <v/>
      </c>
      <c r="J6845" s="5">
        <f>IF(OR($L6845="",NOT(COUNTIFS($L$2:$L6845,$L6845)=1)),"",SUMIFS($G:$G,$L:$L,$L6845))</f>
        <v/>
      </c>
      <c r="K6845" s="5">
        <f>IF(OR($L6845="",NOT(COUNTIFS($L$2:$L6845,$L6845)=1)),"",SUMIFS($I:$I,$L:$L,$L6845))</f>
        <v/>
      </c>
      <c r="L6845" s="6">
        <f>IF($B6845="","",YEAR($B6845))</f>
        <v/>
      </c>
      <c r="M6845" s="6">
        <f>INT((ROW()-2)/39)+1</f>
        <v/>
      </c>
      <c r="N6845" s="6">
        <f>MOD(ROW()-2,39)+2</f>
        <v/>
      </c>
      <c r="O6845" s="42">
        <f>IF(AND($B6845&lt;&gt;"",$C6845&lt;&gt;"",$B6845&lt;=$C6845),INDEX(Szabalyok!$C:$C,$N6845),"")</f>
        <v/>
      </c>
      <c r="P6845">
        <f>IF(D6845="",P6844,P6844+1)</f>
        <v/>
      </c>
    </row>
    <row r="6846">
      <c r="A6846">
        <f>IF(P6846=P6845,0,P6846)</f>
        <v/>
      </c>
      <c r="B6846" s="41">
        <f>IF($M6846&gt;300,"",IF(OR(INDEX(Bemenet!$E$2:$E$301,$M6846)="",INDEX(Bemenet!$F$2:$F$301,$M6846)=""),"",MAX(INDEX(Bemenet!$E$2:$E$301,$M6846),INDEX(Szabalyok!$A:$A,$N6846))))</f>
        <v/>
      </c>
      <c r="C6846" s="41">
        <f>IF($B6846="","",MIN(INDEX(Bemenet!$F$2:$F$301,$M6846),INDEX(Szabalyok!$B:$B,$N6846)))</f>
        <v/>
      </c>
      <c r="D6846" s="5">
        <f>IF(AND($B6846&lt;&gt;"",$C6846&lt;&gt;"",$B6846&lt;=$C6846),INDEX(Bemenet!$G$2:$G$301,$M6846),"")</f>
        <v/>
      </c>
      <c r="E6846" s="6">
        <f>IF(AND($B6846&lt;&gt;"",$C6846&lt;&gt;"",$B6846&lt;=$C6846),INDEX(Bemenet!$D$2:$D$301,$M6846),"")</f>
        <v/>
      </c>
      <c r="F6846" s="5">
        <f>IF(AND($B6846&lt;&gt;"",$C6846&lt;&gt;"",$B6846&lt;=$C6846),$C6846-$B6846+1,"")</f>
        <v/>
      </c>
      <c r="G6846" s="5">
        <f>IF($F6846="","",$F6846*$D6846)</f>
        <v/>
      </c>
      <c r="H6846" s="42">
        <f>IF($G6846="","",$O6846)</f>
        <v/>
      </c>
      <c r="I6846" s="5">
        <f>IF($G6846="","",$G6846*IF($H6846="",$O6846,$H6846)/100)</f>
        <v/>
      </c>
      <c r="J6846" s="5">
        <f>IF(OR($L6846="",NOT(COUNTIFS($L$2:$L6846,$L6846)=1)),"",SUMIFS($G:$G,$L:$L,$L6846))</f>
        <v/>
      </c>
      <c r="K6846" s="5">
        <f>IF(OR($L6846="",NOT(COUNTIFS($L$2:$L6846,$L6846)=1)),"",SUMIFS($I:$I,$L:$L,$L6846))</f>
        <v/>
      </c>
      <c r="L6846" s="6">
        <f>IF($B6846="","",YEAR($B6846))</f>
        <v/>
      </c>
      <c r="M6846" s="6">
        <f>INT((ROW()-2)/39)+1</f>
        <v/>
      </c>
      <c r="N6846" s="6">
        <f>MOD(ROW()-2,39)+2</f>
        <v/>
      </c>
      <c r="O6846" s="42">
        <f>IF(AND($B6846&lt;&gt;"",$C6846&lt;&gt;"",$B6846&lt;=$C6846),INDEX(Szabalyok!$C:$C,$N6846),"")</f>
        <v/>
      </c>
      <c r="P6846">
        <f>IF(D6846="",P6845,P6845+1)</f>
        <v/>
      </c>
    </row>
    <row r="6847">
      <c r="A6847">
        <f>IF(P6847=P6846,0,P6847)</f>
        <v/>
      </c>
      <c r="B6847" s="41">
        <f>IF($M6847&gt;300,"",IF(OR(INDEX(Bemenet!$E$2:$E$301,$M6847)="",INDEX(Bemenet!$F$2:$F$301,$M6847)=""),"",MAX(INDEX(Bemenet!$E$2:$E$301,$M6847),INDEX(Szabalyok!$A:$A,$N6847))))</f>
        <v/>
      </c>
      <c r="C6847" s="41">
        <f>IF($B6847="","",MIN(INDEX(Bemenet!$F$2:$F$301,$M6847),INDEX(Szabalyok!$B:$B,$N6847)))</f>
        <v/>
      </c>
      <c r="D6847" s="5">
        <f>IF(AND($B6847&lt;&gt;"",$C6847&lt;&gt;"",$B6847&lt;=$C6847),INDEX(Bemenet!$G$2:$G$301,$M6847),"")</f>
        <v/>
      </c>
      <c r="E6847" s="6">
        <f>IF(AND($B6847&lt;&gt;"",$C6847&lt;&gt;"",$B6847&lt;=$C6847),INDEX(Bemenet!$D$2:$D$301,$M6847),"")</f>
        <v/>
      </c>
      <c r="F6847" s="5">
        <f>IF(AND($B6847&lt;&gt;"",$C6847&lt;&gt;"",$B6847&lt;=$C6847),$C6847-$B6847+1,"")</f>
        <v/>
      </c>
      <c r="G6847" s="5">
        <f>IF($F6847="","",$F6847*$D6847)</f>
        <v/>
      </c>
      <c r="H6847" s="42">
        <f>IF($G6847="","",$O6847)</f>
        <v/>
      </c>
      <c r="I6847" s="5">
        <f>IF($G6847="","",$G6847*IF($H6847="",$O6847,$H6847)/100)</f>
        <v/>
      </c>
      <c r="J6847" s="5">
        <f>IF(OR($L6847="",NOT(COUNTIFS($L$2:$L6847,$L6847)=1)),"",SUMIFS($G:$G,$L:$L,$L6847))</f>
        <v/>
      </c>
      <c r="K6847" s="5">
        <f>IF(OR($L6847="",NOT(COUNTIFS($L$2:$L6847,$L6847)=1)),"",SUMIFS($I:$I,$L:$L,$L6847))</f>
        <v/>
      </c>
      <c r="L6847" s="6">
        <f>IF($B6847="","",YEAR($B6847))</f>
        <v/>
      </c>
      <c r="M6847" s="6">
        <f>INT((ROW()-2)/39)+1</f>
        <v/>
      </c>
      <c r="N6847" s="6">
        <f>MOD(ROW()-2,39)+2</f>
        <v/>
      </c>
      <c r="O6847" s="42">
        <f>IF(AND($B6847&lt;&gt;"",$C6847&lt;&gt;"",$B6847&lt;=$C6847),INDEX(Szabalyok!$C:$C,$N6847),"")</f>
        <v/>
      </c>
      <c r="P6847">
        <f>IF(D6847="",P6846,P6846+1)</f>
        <v/>
      </c>
    </row>
    <row r="6848">
      <c r="A6848">
        <f>IF(P6848=P6847,0,P6848)</f>
        <v/>
      </c>
      <c r="B6848" s="41">
        <f>IF($M6848&gt;300,"",IF(OR(INDEX(Bemenet!$E$2:$E$301,$M6848)="",INDEX(Bemenet!$F$2:$F$301,$M6848)=""),"",MAX(INDEX(Bemenet!$E$2:$E$301,$M6848),INDEX(Szabalyok!$A:$A,$N6848))))</f>
        <v/>
      </c>
      <c r="C6848" s="41">
        <f>IF($B6848="","",MIN(INDEX(Bemenet!$F$2:$F$301,$M6848),INDEX(Szabalyok!$B:$B,$N6848)))</f>
        <v/>
      </c>
      <c r="D6848" s="5">
        <f>IF(AND($B6848&lt;&gt;"",$C6848&lt;&gt;"",$B6848&lt;=$C6848),INDEX(Bemenet!$G$2:$G$301,$M6848),"")</f>
        <v/>
      </c>
      <c r="E6848" s="6">
        <f>IF(AND($B6848&lt;&gt;"",$C6848&lt;&gt;"",$B6848&lt;=$C6848),INDEX(Bemenet!$D$2:$D$301,$M6848),"")</f>
        <v/>
      </c>
      <c r="F6848" s="5">
        <f>IF(AND($B6848&lt;&gt;"",$C6848&lt;&gt;"",$B6848&lt;=$C6848),$C6848-$B6848+1,"")</f>
        <v/>
      </c>
      <c r="G6848" s="5">
        <f>IF($F6848="","",$F6848*$D6848)</f>
        <v/>
      </c>
      <c r="H6848" s="42">
        <f>IF($G6848="","",$O6848)</f>
        <v/>
      </c>
      <c r="I6848" s="5">
        <f>IF($G6848="","",$G6848*IF($H6848="",$O6848,$H6848)/100)</f>
        <v/>
      </c>
      <c r="J6848" s="5">
        <f>IF(OR($L6848="",NOT(COUNTIFS($L$2:$L6848,$L6848)=1)),"",SUMIFS($G:$G,$L:$L,$L6848))</f>
        <v/>
      </c>
      <c r="K6848" s="5">
        <f>IF(OR($L6848="",NOT(COUNTIFS($L$2:$L6848,$L6848)=1)),"",SUMIFS($I:$I,$L:$L,$L6848))</f>
        <v/>
      </c>
      <c r="L6848" s="6">
        <f>IF($B6848="","",YEAR($B6848))</f>
        <v/>
      </c>
      <c r="M6848" s="6">
        <f>INT((ROW()-2)/39)+1</f>
        <v/>
      </c>
      <c r="N6848" s="6">
        <f>MOD(ROW()-2,39)+2</f>
        <v/>
      </c>
      <c r="O6848" s="42">
        <f>IF(AND($B6848&lt;&gt;"",$C6848&lt;&gt;"",$B6848&lt;=$C6848),INDEX(Szabalyok!$C:$C,$N6848),"")</f>
        <v/>
      </c>
      <c r="P6848">
        <f>IF(D6848="",P6847,P6847+1)</f>
        <v/>
      </c>
    </row>
    <row r="6849">
      <c r="A6849">
        <f>IF(P6849=P6848,0,P6849)</f>
        <v/>
      </c>
      <c r="B6849" s="41">
        <f>IF($M6849&gt;300,"",IF(OR(INDEX(Bemenet!$E$2:$E$301,$M6849)="",INDEX(Bemenet!$F$2:$F$301,$M6849)=""),"",MAX(INDEX(Bemenet!$E$2:$E$301,$M6849),INDEX(Szabalyok!$A:$A,$N6849))))</f>
        <v/>
      </c>
      <c r="C6849" s="41">
        <f>IF($B6849="","",MIN(INDEX(Bemenet!$F$2:$F$301,$M6849),INDEX(Szabalyok!$B:$B,$N6849)))</f>
        <v/>
      </c>
      <c r="D6849" s="5">
        <f>IF(AND($B6849&lt;&gt;"",$C6849&lt;&gt;"",$B6849&lt;=$C6849),INDEX(Bemenet!$G$2:$G$301,$M6849),"")</f>
        <v/>
      </c>
      <c r="E6849" s="6">
        <f>IF(AND($B6849&lt;&gt;"",$C6849&lt;&gt;"",$B6849&lt;=$C6849),INDEX(Bemenet!$D$2:$D$301,$M6849),"")</f>
        <v/>
      </c>
      <c r="F6849" s="5">
        <f>IF(AND($B6849&lt;&gt;"",$C6849&lt;&gt;"",$B6849&lt;=$C6849),$C6849-$B6849+1,"")</f>
        <v/>
      </c>
      <c r="G6849" s="5">
        <f>IF($F6849="","",$F6849*$D6849)</f>
        <v/>
      </c>
      <c r="H6849" s="42">
        <f>IF($G6849="","",$O6849)</f>
        <v/>
      </c>
      <c r="I6849" s="5">
        <f>IF($G6849="","",$G6849*IF($H6849="",$O6849,$H6849)/100)</f>
        <v/>
      </c>
      <c r="J6849" s="5">
        <f>IF(OR($L6849="",NOT(COUNTIFS($L$2:$L6849,$L6849)=1)),"",SUMIFS($G:$G,$L:$L,$L6849))</f>
        <v/>
      </c>
      <c r="K6849" s="5">
        <f>IF(OR($L6849="",NOT(COUNTIFS($L$2:$L6849,$L6849)=1)),"",SUMIFS($I:$I,$L:$L,$L6849))</f>
        <v/>
      </c>
      <c r="L6849" s="6">
        <f>IF($B6849="","",YEAR($B6849))</f>
        <v/>
      </c>
      <c r="M6849" s="6">
        <f>INT((ROW()-2)/39)+1</f>
        <v/>
      </c>
      <c r="N6849" s="6">
        <f>MOD(ROW()-2,39)+2</f>
        <v/>
      </c>
      <c r="O6849" s="42">
        <f>IF(AND($B6849&lt;&gt;"",$C6849&lt;&gt;"",$B6849&lt;=$C6849),INDEX(Szabalyok!$C:$C,$N6849),"")</f>
        <v/>
      </c>
      <c r="P6849">
        <f>IF(D6849="",P6848,P6848+1)</f>
        <v/>
      </c>
    </row>
    <row r="6850">
      <c r="A6850">
        <f>IF(P6850=P6849,0,P6850)</f>
        <v/>
      </c>
      <c r="B6850" s="41">
        <f>IF($M6850&gt;300,"",IF(OR(INDEX(Bemenet!$E$2:$E$301,$M6850)="",INDEX(Bemenet!$F$2:$F$301,$M6850)=""),"",MAX(INDEX(Bemenet!$E$2:$E$301,$M6850),INDEX(Szabalyok!$A:$A,$N6850))))</f>
        <v/>
      </c>
      <c r="C6850" s="41">
        <f>IF($B6850="","",MIN(INDEX(Bemenet!$F$2:$F$301,$M6850),INDEX(Szabalyok!$B:$B,$N6850)))</f>
        <v/>
      </c>
      <c r="D6850" s="5">
        <f>IF(AND($B6850&lt;&gt;"",$C6850&lt;&gt;"",$B6850&lt;=$C6850),INDEX(Bemenet!$G$2:$G$301,$M6850),"")</f>
        <v/>
      </c>
      <c r="E6850" s="6">
        <f>IF(AND($B6850&lt;&gt;"",$C6850&lt;&gt;"",$B6850&lt;=$C6850),INDEX(Bemenet!$D$2:$D$301,$M6850),"")</f>
        <v/>
      </c>
      <c r="F6850" s="5">
        <f>IF(AND($B6850&lt;&gt;"",$C6850&lt;&gt;"",$B6850&lt;=$C6850),$C6850-$B6850+1,"")</f>
        <v/>
      </c>
      <c r="G6850" s="5">
        <f>IF($F6850="","",$F6850*$D6850)</f>
        <v/>
      </c>
      <c r="H6850" s="42">
        <f>IF($G6850="","",$O6850)</f>
        <v/>
      </c>
      <c r="I6850" s="5">
        <f>IF($G6850="","",$G6850*IF($H6850="",$O6850,$H6850)/100)</f>
        <v/>
      </c>
      <c r="J6850" s="5">
        <f>IF(OR($L6850="",NOT(COUNTIFS($L$2:$L6850,$L6850)=1)),"",SUMIFS($G:$G,$L:$L,$L6850))</f>
        <v/>
      </c>
      <c r="K6850" s="5">
        <f>IF(OR($L6850="",NOT(COUNTIFS($L$2:$L6850,$L6850)=1)),"",SUMIFS($I:$I,$L:$L,$L6850))</f>
        <v/>
      </c>
      <c r="L6850" s="6">
        <f>IF($B6850="","",YEAR($B6850))</f>
        <v/>
      </c>
      <c r="M6850" s="6">
        <f>INT((ROW()-2)/39)+1</f>
        <v/>
      </c>
      <c r="N6850" s="6">
        <f>MOD(ROW()-2,39)+2</f>
        <v/>
      </c>
      <c r="O6850" s="42">
        <f>IF(AND($B6850&lt;&gt;"",$C6850&lt;&gt;"",$B6850&lt;=$C6850),INDEX(Szabalyok!$C:$C,$N6850),"")</f>
        <v/>
      </c>
      <c r="P6850">
        <f>IF(D6850="",P6849,P6849+1)</f>
        <v/>
      </c>
    </row>
    <row r="6851">
      <c r="A6851">
        <f>IF(P6851=P6850,0,P6851)</f>
        <v/>
      </c>
      <c r="B6851" s="41">
        <f>IF($M6851&gt;300,"",IF(OR(INDEX(Bemenet!$E$2:$E$301,$M6851)="",INDEX(Bemenet!$F$2:$F$301,$M6851)=""),"",MAX(INDEX(Bemenet!$E$2:$E$301,$M6851),INDEX(Szabalyok!$A:$A,$N6851))))</f>
        <v/>
      </c>
      <c r="C6851" s="41">
        <f>IF($B6851="","",MIN(INDEX(Bemenet!$F$2:$F$301,$M6851),INDEX(Szabalyok!$B:$B,$N6851)))</f>
        <v/>
      </c>
      <c r="D6851" s="5">
        <f>IF(AND($B6851&lt;&gt;"",$C6851&lt;&gt;"",$B6851&lt;=$C6851),INDEX(Bemenet!$G$2:$G$301,$M6851),"")</f>
        <v/>
      </c>
      <c r="E6851" s="6">
        <f>IF(AND($B6851&lt;&gt;"",$C6851&lt;&gt;"",$B6851&lt;=$C6851),INDEX(Bemenet!$D$2:$D$301,$M6851),"")</f>
        <v/>
      </c>
      <c r="F6851" s="5">
        <f>IF(AND($B6851&lt;&gt;"",$C6851&lt;&gt;"",$B6851&lt;=$C6851),$C6851-$B6851+1,"")</f>
        <v/>
      </c>
      <c r="G6851" s="5">
        <f>IF($F6851="","",$F6851*$D6851)</f>
        <v/>
      </c>
      <c r="H6851" s="42">
        <f>IF($G6851="","",$O6851)</f>
        <v/>
      </c>
      <c r="I6851" s="5">
        <f>IF($G6851="","",$G6851*IF($H6851="",$O6851,$H6851)/100)</f>
        <v/>
      </c>
      <c r="J6851" s="5">
        <f>IF(OR($L6851="",NOT(COUNTIFS($L$2:$L6851,$L6851)=1)),"",SUMIFS($G:$G,$L:$L,$L6851))</f>
        <v/>
      </c>
      <c r="K6851" s="5">
        <f>IF(OR($L6851="",NOT(COUNTIFS($L$2:$L6851,$L6851)=1)),"",SUMIFS($I:$I,$L:$L,$L6851))</f>
        <v/>
      </c>
      <c r="L6851" s="6">
        <f>IF($B6851="","",YEAR($B6851))</f>
        <v/>
      </c>
      <c r="M6851" s="6">
        <f>INT((ROW()-2)/39)+1</f>
        <v/>
      </c>
      <c r="N6851" s="6">
        <f>MOD(ROW()-2,39)+2</f>
        <v/>
      </c>
      <c r="O6851" s="42">
        <f>IF(AND($B6851&lt;&gt;"",$C6851&lt;&gt;"",$B6851&lt;=$C6851),INDEX(Szabalyok!$C:$C,$N6851),"")</f>
        <v/>
      </c>
      <c r="P6851">
        <f>IF(D6851="",P6850,P6850+1)</f>
        <v/>
      </c>
    </row>
    <row r="6852">
      <c r="A6852">
        <f>IF(P6852=P6851,0,P6852)</f>
        <v/>
      </c>
      <c r="B6852" s="41">
        <f>IF($M6852&gt;300,"",IF(OR(INDEX(Bemenet!$E$2:$E$301,$M6852)="",INDEX(Bemenet!$F$2:$F$301,$M6852)=""),"",MAX(INDEX(Bemenet!$E$2:$E$301,$M6852),INDEX(Szabalyok!$A:$A,$N6852))))</f>
        <v/>
      </c>
      <c r="C6852" s="41">
        <f>IF($B6852="","",MIN(INDEX(Bemenet!$F$2:$F$301,$M6852),INDEX(Szabalyok!$B:$B,$N6852)))</f>
        <v/>
      </c>
      <c r="D6852" s="5">
        <f>IF(AND($B6852&lt;&gt;"",$C6852&lt;&gt;"",$B6852&lt;=$C6852),INDEX(Bemenet!$G$2:$G$301,$M6852),"")</f>
        <v/>
      </c>
      <c r="E6852" s="6">
        <f>IF(AND($B6852&lt;&gt;"",$C6852&lt;&gt;"",$B6852&lt;=$C6852),INDEX(Bemenet!$D$2:$D$301,$M6852),"")</f>
        <v/>
      </c>
      <c r="F6852" s="5">
        <f>IF(AND($B6852&lt;&gt;"",$C6852&lt;&gt;"",$B6852&lt;=$C6852),$C6852-$B6852+1,"")</f>
        <v/>
      </c>
      <c r="G6852" s="5">
        <f>IF($F6852="","",$F6852*$D6852)</f>
        <v/>
      </c>
      <c r="H6852" s="42">
        <f>IF($G6852="","",$O6852)</f>
        <v/>
      </c>
      <c r="I6852" s="5">
        <f>IF($G6852="","",$G6852*IF($H6852="",$O6852,$H6852)/100)</f>
        <v/>
      </c>
      <c r="J6852" s="5">
        <f>IF(OR($L6852="",NOT(COUNTIFS($L$2:$L6852,$L6852)=1)),"",SUMIFS($G:$G,$L:$L,$L6852))</f>
        <v/>
      </c>
      <c r="K6852" s="5">
        <f>IF(OR($L6852="",NOT(COUNTIFS($L$2:$L6852,$L6852)=1)),"",SUMIFS($I:$I,$L:$L,$L6852))</f>
        <v/>
      </c>
      <c r="L6852" s="6">
        <f>IF($B6852="","",YEAR($B6852))</f>
        <v/>
      </c>
      <c r="M6852" s="6">
        <f>INT((ROW()-2)/39)+1</f>
        <v/>
      </c>
      <c r="N6852" s="6">
        <f>MOD(ROW()-2,39)+2</f>
        <v/>
      </c>
      <c r="O6852" s="42">
        <f>IF(AND($B6852&lt;&gt;"",$C6852&lt;&gt;"",$B6852&lt;=$C6852),INDEX(Szabalyok!$C:$C,$N6852),"")</f>
        <v/>
      </c>
      <c r="P6852">
        <f>IF(D6852="",P6851,P6851+1)</f>
        <v/>
      </c>
    </row>
    <row r="6853">
      <c r="A6853">
        <f>IF(P6853=P6852,0,P6853)</f>
        <v/>
      </c>
      <c r="B6853" s="41">
        <f>IF($M6853&gt;300,"",IF(OR(INDEX(Bemenet!$E$2:$E$301,$M6853)="",INDEX(Bemenet!$F$2:$F$301,$M6853)=""),"",MAX(INDEX(Bemenet!$E$2:$E$301,$M6853),INDEX(Szabalyok!$A:$A,$N6853))))</f>
        <v/>
      </c>
      <c r="C6853" s="41">
        <f>IF($B6853="","",MIN(INDEX(Bemenet!$F$2:$F$301,$M6853),INDEX(Szabalyok!$B:$B,$N6853)))</f>
        <v/>
      </c>
      <c r="D6853" s="5">
        <f>IF(AND($B6853&lt;&gt;"",$C6853&lt;&gt;"",$B6853&lt;=$C6853),INDEX(Bemenet!$G$2:$G$301,$M6853),"")</f>
        <v/>
      </c>
      <c r="E6853" s="6">
        <f>IF(AND($B6853&lt;&gt;"",$C6853&lt;&gt;"",$B6853&lt;=$C6853),INDEX(Bemenet!$D$2:$D$301,$M6853),"")</f>
        <v/>
      </c>
      <c r="F6853" s="5">
        <f>IF(AND($B6853&lt;&gt;"",$C6853&lt;&gt;"",$B6853&lt;=$C6853),$C6853-$B6853+1,"")</f>
        <v/>
      </c>
      <c r="G6853" s="5">
        <f>IF($F6853="","",$F6853*$D6853)</f>
        <v/>
      </c>
      <c r="H6853" s="42">
        <f>IF($G6853="","",$O6853)</f>
        <v/>
      </c>
      <c r="I6853" s="5">
        <f>IF($G6853="","",$G6853*IF($H6853="",$O6853,$H6853)/100)</f>
        <v/>
      </c>
      <c r="J6853" s="5">
        <f>IF(OR($L6853="",NOT(COUNTIFS($L$2:$L6853,$L6853)=1)),"",SUMIFS($G:$G,$L:$L,$L6853))</f>
        <v/>
      </c>
      <c r="K6853" s="5">
        <f>IF(OR($L6853="",NOT(COUNTIFS($L$2:$L6853,$L6853)=1)),"",SUMIFS($I:$I,$L:$L,$L6853))</f>
        <v/>
      </c>
      <c r="L6853" s="6">
        <f>IF($B6853="","",YEAR($B6853))</f>
        <v/>
      </c>
      <c r="M6853" s="6">
        <f>INT((ROW()-2)/39)+1</f>
        <v/>
      </c>
      <c r="N6853" s="6">
        <f>MOD(ROW()-2,39)+2</f>
        <v/>
      </c>
      <c r="O6853" s="42">
        <f>IF(AND($B6853&lt;&gt;"",$C6853&lt;&gt;"",$B6853&lt;=$C6853),INDEX(Szabalyok!$C:$C,$N6853),"")</f>
        <v/>
      </c>
      <c r="P6853">
        <f>IF(D6853="",P6852,P6852+1)</f>
        <v/>
      </c>
    </row>
    <row r="6854">
      <c r="A6854">
        <f>IF(P6854=P6853,0,P6854)</f>
        <v/>
      </c>
      <c r="B6854" s="41">
        <f>IF($M6854&gt;300,"",IF(OR(INDEX(Bemenet!$E$2:$E$301,$M6854)="",INDEX(Bemenet!$F$2:$F$301,$M6854)=""),"",MAX(INDEX(Bemenet!$E$2:$E$301,$M6854),INDEX(Szabalyok!$A:$A,$N6854))))</f>
        <v/>
      </c>
      <c r="C6854" s="41">
        <f>IF($B6854="","",MIN(INDEX(Bemenet!$F$2:$F$301,$M6854),INDEX(Szabalyok!$B:$B,$N6854)))</f>
        <v/>
      </c>
      <c r="D6854" s="5">
        <f>IF(AND($B6854&lt;&gt;"",$C6854&lt;&gt;"",$B6854&lt;=$C6854),INDEX(Bemenet!$G$2:$G$301,$M6854),"")</f>
        <v/>
      </c>
      <c r="E6854" s="6">
        <f>IF(AND($B6854&lt;&gt;"",$C6854&lt;&gt;"",$B6854&lt;=$C6854),INDEX(Bemenet!$D$2:$D$301,$M6854),"")</f>
        <v/>
      </c>
      <c r="F6854" s="5">
        <f>IF(AND($B6854&lt;&gt;"",$C6854&lt;&gt;"",$B6854&lt;=$C6854),$C6854-$B6854+1,"")</f>
        <v/>
      </c>
      <c r="G6854" s="5">
        <f>IF($F6854="","",$F6854*$D6854)</f>
        <v/>
      </c>
      <c r="H6854" s="42">
        <f>IF($G6854="","",$O6854)</f>
        <v/>
      </c>
      <c r="I6854" s="5">
        <f>IF($G6854="","",$G6854*IF($H6854="",$O6854,$H6854)/100)</f>
        <v/>
      </c>
      <c r="J6854" s="5">
        <f>IF(OR($L6854="",NOT(COUNTIFS($L$2:$L6854,$L6854)=1)),"",SUMIFS($G:$G,$L:$L,$L6854))</f>
        <v/>
      </c>
      <c r="K6854" s="5">
        <f>IF(OR($L6854="",NOT(COUNTIFS($L$2:$L6854,$L6854)=1)),"",SUMIFS($I:$I,$L:$L,$L6854))</f>
        <v/>
      </c>
      <c r="L6854" s="6">
        <f>IF($B6854="","",YEAR($B6854))</f>
        <v/>
      </c>
      <c r="M6854" s="6">
        <f>INT((ROW()-2)/39)+1</f>
        <v/>
      </c>
      <c r="N6854" s="6">
        <f>MOD(ROW()-2,39)+2</f>
        <v/>
      </c>
      <c r="O6854" s="42">
        <f>IF(AND($B6854&lt;&gt;"",$C6854&lt;&gt;"",$B6854&lt;=$C6854),INDEX(Szabalyok!$C:$C,$N6854),"")</f>
        <v/>
      </c>
      <c r="P6854">
        <f>IF(D6854="",P6853,P6853+1)</f>
        <v/>
      </c>
    </row>
    <row r="6855">
      <c r="A6855">
        <f>IF(P6855=P6854,0,P6855)</f>
        <v/>
      </c>
      <c r="B6855" s="41">
        <f>IF($M6855&gt;300,"",IF(OR(INDEX(Bemenet!$E$2:$E$301,$M6855)="",INDEX(Bemenet!$F$2:$F$301,$M6855)=""),"",MAX(INDEX(Bemenet!$E$2:$E$301,$M6855),INDEX(Szabalyok!$A:$A,$N6855))))</f>
        <v/>
      </c>
      <c r="C6855" s="41">
        <f>IF($B6855="","",MIN(INDEX(Bemenet!$F$2:$F$301,$M6855),INDEX(Szabalyok!$B:$B,$N6855)))</f>
        <v/>
      </c>
      <c r="D6855" s="5">
        <f>IF(AND($B6855&lt;&gt;"",$C6855&lt;&gt;"",$B6855&lt;=$C6855),INDEX(Bemenet!$G$2:$G$301,$M6855),"")</f>
        <v/>
      </c>
      <c r="E6855" s="6">
        <f>IF(AND($B6855&lt;&gt;"",$C6855&lt;&gt;"",$B6855&lt;=$C6855),INDEX(Bemenet!$D$2:$D$301,$M6855),"")</f>
        <v/>
      </c>
      <c r="F6855" s="5">
        <f>IF(AND($B6855&lt;&gt;"",$C6855&lt;&gt;"",$B6855&lt;=$C6855),$C6855-$B6855+1,"")</f>
        <v/>
      </c>
      <c r="G6855" s="5">
        <f>IF($F6855="","",$F6855*$D6855)</f>
        <v/>
      </c>
      <c r="H6855" s="42">
        <f>IF($G6855="","",$O6855)</f>
        <v/>
      </c>
      <c r="I6855" s="5">
        <f>IF($G6855="","",$G6855*IF($H6855="",$O6855,$H6855)/100)</f>
        <v/>
      </c>
      <c r="J6855" s="5">
        <f>IF(OR($L6855="",NOT(COUNTIFS($L$2:$L6855,$L6855)=1)),"",SUMIFS($G:$G,$L:$L,$L6855))</f>
        <v/>
      </c>
      <c r="K6855" s="5">
        <f>IF(OR($L6855="",NOT(COUNTIFS($L$2:$L6855,$L6855)=1)),"",SUMIFS($I:$I,$L:$L,$L6855))</f>
        <v/>
      </c>
      <c r="L6855" s="6">
        <f>IF($B6855="","",YEAR($B6855))</f>
        <v/>
      </c>
      <c r="M6855" s="6">
        <f>INT((ROW()-2)/39)+1</f>
        <v/>
      </c>
      <c r="N6855" s="6">
        <f>MOD(ROW()-2,39)+2</f>
        <v/>
      </c>
      <c r="O6855" s="42">
        <f>IF(AND($B6855&lt;&gt;"",$C6855&lt;&gt;"",$B6855&lt;=$C6855),INDEX(Szabalyok!$C:$C,$N6855),"")</f>
        <v/>
      </c>
      <c r="P6855">
        <f>IF(D6855="",P6854,P6854+1)</f>
        <v/>
      </c>
    </row>
    <row r="6856">
      <c r="A6856">
        <f>IF(P6856=P6855,0,P6856)</f>
        <v/>
      </c>
      <c r="B6856" s="41">
        <f>IF($M6856&gt;300,"",IF(OR(INDEX(Bemenet!$E$2:$E$301,$M6856)="",INDEX(Bemenet!$F$2:$F$301,$M6856)=""),"",MAX(INDEX(Bemenet!$E$2:$E$301,$M6856),INDEX(Szabalyok!$A:$A,$N6856))))</f>
        <v/>
      </c>
      <c r="C6856" s="41">
        <f>IF($B6856="","",MIN(INDEX(Bemenet!$F$2:$F$301,$M6856),INDEX(Szabalyok!$B:$B,$N6856)))</f>
        <v/>
      </c>
      <c r="D6856" s="5">
        <f>IF(AND($B6856&lt;&gt;"",$C6856&lt;&gt;"",$B6856&lt;=$C6856),INDEX(Bemenet!$G$2:$G$301,$M6856),"")</f>
        <v/>
      </c>
      <c r="E6856" s="6">
        <f>IF(AND($B6856&lt;&gt;"",$C6856&lt;&gt;"",$B6856&lt;=$C6856),INDEX(Bemenet!$D$2:$D$301,$M6856),"")</f>
        <v/>
      </c>
      <c r="F6856" s="5">
        <f>IF(AND($B6856&lt;&gt;"",$C6856&lt;&gt;"",$B6856&lt;=$C6856),$C6856-$B6856+1,"")</f>
        <v/>
      </c>
      <c r="G6856" s="5">
        <f>IF($F6856="","",$F6856*$D6856)</f>
        <v/>
      </c>
      <c r="H6856" s="42">
        <f>IF($G6856="","",$O6856)</f>
        <v/>
      </c>
      <c r="I6856" s="5">
        <f>IF($G6856="","",$G6856*IF($H6856="",$O6856,$H6856)/100)</f>
        <v/>
      </c>
      <c r="J6856" s="5">
        <f>IF(OR($L6856="",NOT(COUNTIFS($L$2:$L6856,$L6856)=1)),"",SUMIFS($G:$G,$L:$L,$L6856))</f>
        <v/>
      </c>
      <c r="K6856" s="5">
        <f>IF(OR($L6856="",NOT(COUNTIFS($L$2:$L6856,$L6856)=1)),"",SUMIFS($I:$I,$L:$L,$L6856))</f>
        <v/>
      </c>
      <c r="L6856" s="6">
        <f>IF($B6856="","",YEAR($B6856))</f>
        <v/>
      </c>
      <c r="M6856" s="6">
        <f>INT((ROW()-2)/39)+1</f>
        <v/>
      </c>
      <c r="N6856" s="6">
        <f>MOD(ROW()-2,39)+2</f>
        <v/>
      </c>
      <c r="O6856" s="42">
        <f>IF(AND($B6856&lt;&gt;"",$C6856&lt;&gt;"",$B6856&lt;=$C6856),INDEX(Szabalyok!$C:$C,$N6856),"")</f>
        <v/>
      </c>
      <c r="P6856">
        <f>IF(D6856="",P6855,P6855+1)</f>
        <v/>
      </c>
    </row>
    <row r="6857">
      <c r="A6857">
        <f>IF(P6857=P6856,0,P6857)</f>
        <v/>
      </c>
      <c r="B6857" s="41">
        <f>IF($M6857&gt;300,"",IF(OR(INDEX(Bemenet!$E$2:$E$301,$M6857)="",INDEX(Bemenet!$F$2:$F$301,$M6857)=""),"",MAX(INDEX(Bemenet!$E$2:$E$301,$M6857),INDEX(Szabalyok!$A:$A,$N6857))))</f>
        <v/>
      </c>
      <c r="C6857" s="41">
        <f>IF($B6857="","",MIN(INDEX(Bemenet!$F$2:$F$301,$M6857),INDEX(Szabalyok!$B:$B,$N6857)))</f>
        <v/>
      </c>
      <c r="D6857" s="5">
        <f>IF(AND($B6857&lt;&gt;"",$C6857&lt;&gt;"",$B6857&lt;=$C6857),INDEX(Bemenet!$G$2:$G$301,$M6857),"")</f>
        <v/>
      </c>
      <c r="E6857" s="6">
        <f>IF(AND($B6857&lt;&gt;"",$C6857&lt;&gt;"",$B6857&lt;=$C6857),INDEX(Bemenet!$D$2:$D$301,$M6857),"")</f>
        <v/>
      </c>
      <c r="F6857" s="5">
        <f>IF(AND($B6857&lt;&gt;"",$C6857&lt;&gt;"",$B6857&lt;=$C6857),$C6857-$B6857+1,"")</f>
        <v/>
      </c>
      <c r="G6857" s="5">
        <f>IF($F6857="","",$F6857*$D6857)</f>
        <v/>
      </c>
      <c r="H6857" s="42">
        <f>IF($G6857="","",$O6857)</f>
        <v/>
      </c>
      <c r="I6857" s="5">
        <f>IF($G6857="","",$G6857*IF($H6857="",$O6857,$H6857)/100)</f>
        <v/>
      </c>
      <c r="J6857" s="5">
        <f>IF(OR($L6857="",NOT(COUNTIFS($L$2:$L6857,$L6857)=1)),"",SUMIFS($G:$G,$L:$L,$L6857))</f>
        <v/>
      </c>
      <c r="K6857" s="5">
        <f>IF(OR($L6857="",NOT(COUNTIFS($L$2:$L6857,$L6857)=1)),"",SUMIFS($I:$I,$L:$L,$L6857))</f>
        <v/>
      </c>
      <c r="L6857" s="6">
        <f>IF($B6857="","",YEAR($B6857))</f>
        <v/>
      </c>
      <c r="M6857" s="6">
        <f>INT((ROW()-2)/39)+1</f>
        <v/>
      </c>
      <c r="N6857" s="6">
        <f>MOD(ROW()-2,39)+2</f>
        <v/>
      </c>
      <c r="O6857" s="42">
        <f>IF(AND($B6857&lt;&gt;"",$C6857&lt;&gt;"",$B6857&lt;=$C6857),INDEX(Szabalyok!$C:$C,$N6857),"")</f>
        <v/>
      </c>
      <c r="P6857">
        <f>IF(D6857="",P6856,P6856+1)</f>
        <v/>
      </c>
    </row>
    <row r="6858">
      <c r="A6858">
        <f>IF(P6858=P6857,0,P6858)</f>
        <v/>
      </c>
      <c r="B6858" s="41">
        <f>IF($M6858&gt;300,"",IF(OR(INDEX(Bemenet!$E$2:$E$301,$M6858)="",INDEX(Bemenet!$F$2:$F$301,$M6858)=""),"",MAX(INDEX(Bemenet!$E$2:$E$301,$M6858),INDEX(Szabalyok!$A:$A,$N6858))))</f>
        <v/>
      </c>
      <c r="C6858" s="41">
        <f>IF($B6858="","",MIN(INDEX(Bemenet!$F$2:$F$301,$M6858),INDEX(Szabalyok!$B:$B,$N6858)))</f>
        <v/>
      </c>
      <c r="D6858" s="5">
        <f>IF(AND($B6858&lt;&gt;"",$C6858&lt;&gt;"",$B6858&lt;=$C6858),INDEX(Bemenet!$G$2:$G$301,$M6858),"")</f>
        <v/>
      </c>
      <c r="E6858" s="6">
        <f>IF(AND($B6858&lt;&gt;"",$C6858&lt;&gt;"",$B6858&lt;=$C6858),INDEX(Bemenet!$D$2:$D$301,$M6858),"")</f>
        <v/>
      </c>
      <c r="F6858" s="5">
        <f>IF(AND($B6858&lt;&gt;"",$C6858&lt;&gt;"",$B6858&lt;=$C6858),$C6858-$B6858+1,"")</f>
        <v/>
      </c>
      <c r="G6858" s="5">
        <f>IF($F6858="","",$F6858*$D6858)</f>
        <v/>
      </c>
      <c r="H6858" s="42">
        <f>IF($G6858="","",$O6858)</f>
        <v/>
      </c>
      <c r="I6858" s="5">
        <f>IF($G6858="","",$G6858*IF($H6858="",$O6858,$H6858)/100)</f>
        <v/>
      </c>
      <c r="J6858" s="5">
        <f>IF(OR($L6858="",NOT(COUNTIFS($L$2:$L6858,$L6858)=1)),"",SUMIFS($G:$G,$L:$L,$L6858))</f>
        <v/>
      </c>
      <c r="K6858" s="5">
        <f>IF(OR($L6858="",NOT(COUNTIFS($L$2:$L6858,$L6858)=1)),"",SUMIFS($I:$I,$L:$L,$L6858))</f>
        <v/>
      </c>
      <c r="L6858" s="6">
        <f>IF($B6858="","",YEAR($B6858))</f>
        <v/>
      </c>
      <c r="M6858" s="6">
        <f>INT((ROW()-2)/39)+1</f>
        <v/>
      </c>
      <c r="N6858" s="6">
        <f>MOD(ROW()-2,39)+2</f>
        <v/>
      </c>
      <c r="O6858" s="42">
        <f>IF(AND($B6858&lt;&gt;"",$C6858&lt;&gt;"",$B6858&lt;=$C6858),INDEX(Szabalyok!$C:$C,$N6858),"")</f>
        <v/>
      </c>
      <c r="P6858">
        <f>IF(D6858="",P6857,P6857+1)</f>
        <v/>
      </c>
    </row>
    <row r="6859">
      <c r="A6859">
        <f>IF(P6859=P6858,0,P6859)</f>
        <v/>
      </c>
      <c r="B6859" s="41">
        <f>IF($M6859&gt;300,"",IF(OR(INDEX(Bemenet!$E$2:$E$301,$M6859)="",INDEX(Bemenet!$F$2:$F$301,$M6859)=""),"",MAX(INDEX(Bemenet!$E$2:$E$301,$M6859),INDEX(Szabalyok!$A:$A,$N6859))))</f>
        <v/>
      </c>
      <c r="C6859" s="41">
        <f>IF($B6859="","",MIN(INDEX(Bemenet!$F$2:$F$301,$M6859),INDEX(Szabalyok!$B:$B,$N6859)))</f>
        <v/>
      </c>
      <c r="D6859" s="5">
        <f>IF(AND($B6859&lt;&gt;"",$C6859&lt;&gt;"",$B6859&lt;=$C6859),INDEX(Bemenet!$G$2:$G$301,$M6859),"")</f>
        <v/>
      </c>
      <c r="E6859" s="6">
        <f>IF(AND($B6859&lt;&gt;"",$C6859&lt;&gt;"",$B6859&lt;=$C6859),INDEX(Bemenet!$D$2:$D$301,$M6859),"")</f>
        <v/>
      </c>
      <c r="F6859" s="5">
        <f>IF(AND($B6859&lt;&gt;"",$C6859&lt;&gt;"",$B6859&lt;=$C6859),$C6859-$B6859+1,"")</f>
        <v/>
      </c>
      <c r="G6859" s="5">
        <f>IF($F6859="","",$F6859*$D6859)</f>
        <v/>
      </c>
      <c r="H6859" s="42">
        <f>IF($G6859="","",$O6859)</f>
        <v/>
      </c>
      <c r="I6859" s="5">
        <f>IF($G6859="","",$G6859*IF($H6859="",$O6859,$H6859)/100)</f>
        <v/>
      </c>
      <c r="J6859" s="5">
        <f>IF(OR($L6859="",NOT(COUNTIFS($L$2:$L6859,$L6859)=1)),"",SUMIFS($G:$G,$L:$L,$L6859))</f>
        <v/>
      </c>
      <c r="K6859" s="5">
        <f>IF(OR($L6859="",NOT(COUNTIFS($L$2:$L6859,$L6859)=1)),"",SUMIFS($I:$I,$L:$L,$L6859))</f>
        <v/>
      </c>
      <c r="L6859" s="6">
        <f>IF($B6859="","",YEAR($B6859))</f>
        <v/>
      </c>
      <c r="M6859" s="6">
        <f>INT((ROW()-2)/39)+1</f>
        <v/>
      </c>
      <c r="N6859" s="6">
        <f>MOD(ROW()-2,39)+2</f>
        <v/>
      </c>
      <c r="O6859" s="42">
        <f>IF(AND($B6859&lt;&gt;"",$C6859&lt;&gt;"",$B6859&lt;=$C6859),INDEX(Szabalyok!$C:$C,$N6859),"")</f>
        <v/>
      </c>
      <c r="P6859">
        <f>IF(D6859="",P6858,P6858+1)</f>
        <v/>
      </c>
    </row>
    <row r="6860">
      <c r="A6860">
        <f>IF(P6860=P6859,0,P6860)</f>
        <v/>
      </c>
      <c r="B6860" s="41">
        <f>IF($M6860&gt;300,"",IF(OR(INDEX(Bemenet!$E$2:$E$301,$M6860)="",INDEX(Bemenet!$F$2:$F$301,$M6860)=""),"",MAX(INDEX(Bemenet!$E$2:$E$301,$M6860),INDEX(Szabalyok!$A:$A,$N6860))))</f>
        <v/>
      </c>
      <c r="C6860" s="41">
        <f>IF($B6860="","",MIN(INDEX(Bemenet!$F$2:$F$301,$M6860),INDEX(Szabalyok!$B:$B,$N6860)))</f>
        <v/>
      </c>
      <c r="D6860" s="5">
        <f>IF(AND($B6860&lt;&gt;"",$C6860&lt;&gt;"",$B6860&lt;=$C6860),INDEX(Bemenet!$G$2:$G$301,$M6860),"")</f>
        <v/>
      </c>
      <c r="E6860" s="6">
        <f>IF(AND($B6860&lt;&gt;"",$C6860&lt;&gt;"",$B6860&lt;=$C6860),INDEX(Bemenet!$D$2:$D$301,$M6860),"")</f>
        <v/>
      </c>
      <c r="F6860" s="5">
        <f>IF(AND($B6860&lt;&gt;"",$C6860&lt;&gt;"",$B6860&lt;=$C6860),$C6860-$B6860+1,"")</f>
        <v/>
      </c>
      <c r="G6860" s="5">
        <f>IF($F6860="","",$F6860*$D6860)</f>
        <v/>
      </c>
      <c r="H6860" s="42">
        <f>IF($G6860="","",$O6860)</f>
        <v/>
      </c>
      <c r="I6860" s="5">
        <f>IF($G6860="","",$G6860*IF($H6860="",$O6860,$H6860)/100)</f>
        <v/>
      </c>
      <c r="J6860" s="5">
        <f>IF(OR($L6860="",NOT(COUNTIFS($L$2:$L6860,$L6860)=1)),"",SUMIFS($G:$G,$L:$L,$L6860))</f>
        <v/>
      </c>
      <c r="K6860" s="5">
        <f>IF(OR($L6860="",NOT(COUNTIFS($L$2:$L6860,$L6860)=1)),"",SUMIFS($I:$I,$L:$L,$L6860))</f>
        <v/>
      </c>
      <c r="L6860" s="6">
        <f>IF($B6860="","",YEAR($B6860))</f>
        <v/>
      </c>
      <c r="M6860" s="6">
        <f>INT((ROW()-2)/39)+1</f>
        <v/>
      </c>
      <c r="N6860" s="6">
        <f>MOD(ROW()-2,39)+2</f>
        <v/>
      </c>
      <c r="O6860" s="42">
        <f>IF(AND($B6860&lt;&gt;"",$C6860&lt;&gt;"",$B6860&lt;=$C6860),INDEX(Szabalyok!$C:$C,$N6860),"")</f>
        <v/>
      </c>
      <c r="P6860">
        <f>IF(D6860="",P6859,P6859+1)</f>
        <v/>
      </c>
    </row>
    <row r="6861">
      <c r="A6861">
        <f>IF(P6861=P6860,0,P6861)</f>
        <v/>
      </c>
      <c r="B6861" s="41">
        <f>IF($M6861&gt;300,"",IF(OR(INDEX(Bemenet!$E$2:$E$301,$M6861)="",INDEX(Bemenet!$F$2:$F$301,$M6861)=""),"",MAX(INDEX(Bemenet!$E$2:$E$301,$M6861),INDEX(Szabalyok!$A:$A,$N6861))))</f>
        <v/>
      </c>
      <c r="C6861" s="41">
        <f>IF($B6861="","",MIN(INDEX(Bemenet!$F$2:$F$301,$M6861),INDEX(Szabalyok!$B:$B,$N6861)))</f>
        <v/>
      </c>
      <c r="D6861" s="5">
        <f>IF(AND($B6861&lt;&gt;"",$C6861&lt;&gt;"",$B6861&lt;=$C6861),INDEX(Bemenet!$G$2:$G$301,$M6861),"")</f>
        <v/>
      </c>
      <c r="E6861" s="6">
        <f>IF(AND($B6861&lt;&gt;"",$C6861&lt;&gt;"",$B6861&lt;=$C6861),INDEX(Bemenet!$D$2:$D$301,$M6861),"")</f>
        <v/>
      </c>
      <c r="F6861" s="5">
        <f>IF(AND($B6861&lt;&gt;"",$C6861&lt;&gt;"",$B6861&lt;=$C6861),$C6861-$B6861+1,"")</f>
        <v/>
      </c>
      <c r="G6861" s="5">
        <f>IF($F6861="","",$F6861*$D6861)</f>
        <v/>
      </c>
      <c r="H6861" s="42">
        <f>IF($G6861="","",$O6861)</f>
        <v/>
      </c>
      <c r="I6861" s="5">
        <f>IF($G6861="","",$G6861*IF($H6861="",$O6861,$H6861)/100)</f>
        <v/>
      </c>
      <c r="J6861" s="5">
        <f>IF(OR($L6861="",NOT(COUNTIFS($L$2:$L6861,$L6861)=1)),"",SUMIFS($G:$G,$L:$L,$L6861))</f>
        <v/>
      </c>
      <c r="K6861" s="5">
        <f>IF(OR($L6861="",NOT(COUNTIFS($L$2:$L6861,$L6861)=1)),"",SUMIFS($I:$I,$L:$L,$L6861))</f>
        <v/>
      </c>
      <c r="L6861" s="6">
        <f>IF($B6861="","",YEAR($B6861))</f>
        <v/>
      </c>
      <c r="M6861" s="6">
        <f>INT((ROW()-2)/39)+1</f>
        <v/>
      </c>
      <c r="N6861" s="6">
        <f>MOD(ROW()-2,39)+2</f>
        <v/>
      </c>
      <c r="O6861" s="42">
        <f>IF(AND($B6861&lt;&gt;"",$C6861&lt;&gt;"",$B6861&lt;=$C6861),INDEX(Szabalyok!$C:$C,$N6861),"")</f>
        <v/>
      </c>
      <c r="P6861">
        <f>IF(D6861="",P6860,P6860+1)</f>
        <v/>
      </c>
    </row>
    <row r="6862">
      <c r="A6862">
        <f>IF(P6862=P6861,0,P6862)</f>
        <v/>
      </c>
      <c r="B6862" s="41">
        <f>IF($M6862&gt;300,"",IF(OR(INDEX(Bemenet!$E$2:$E$301,$M6862)="",INDEX(Bemenet!$F$2:$F$301,$M6862)=""),"",MAX(INDEX(Bemenet!$E$2:$E$301,$M6862),INDEX(Szabalyok!$A:$A,$N6862))))</f>
        <v/>
      </c>
      <c r="C6862" s="41">
        <f>IF($B6862="","",MIN(INDEX(Bemenet!$F$2:$F$301,$M6862),INDEX(Szabalyok!$B:$B,$N6862)))</f>
        <v/>
      </c>
      <c r="D6862" s="5">
        <f>IF(AND($B6862&lt;&gt;"",$C6862&lt;&gt;"",$B6862&lt;=$C6862),INDEX(Bemenet!$G$2:$G$301,$M6862),"")</f>
        <v/>
      </c>
      <c r="E6862" s="6">
        <f>IF(AND($B6862&lt;&gt;"",$C6862&lt;&gt;"",$B6862&lt;=$C6862),INDEX(Bemenet!$D$2:$D$301,$M6862),"")</f>
        <v/>
      </c>
      <c r="F6862" s="5">
        <f>IF(AND($B6862&lt;&gt;"",$C6862&lt;&gt;"",$B6862&lt;=$C6862),$C6862-$B6862+1,"")</f>
        <v/>
      </c>
      <c r="G6862" s="5">
        <f>IF($F6862="","",$F6862*$D6862)</f>
        <v/>
      </c>
      <c r="H6862" s="42">
        <f>IF($G6862="","",$O6862)</f>
        <v/>
      </c>
      <c r="I6862" s="5">
        <f>IF($G6862="","",$G6862*IF($H6862="",$O6862,$H6862)/100)</f>
        <v/>
      </c>
      <c r="J6862" s="5">
        <f>IF(OR($L6862="",NOT(COUNTIFS($L$2:$L6862,$L6862)=1)),"",SUMIFS($G:$G,$L:$L,$L6862))</f>
        <v/>
      </c>
      <c r="K6862" s="5">
        <f>IF(OR($L6862="",NOT(COUNTIFS($L$2:$L6862,$L6862)=1)),"",SUMIFS($I:$I,$L:$L,$L6862))</f>
        <v/>
      </c>
      <c r="L6862" s="6">
        <f>IF($B6862="","",YEAR($B6862))</f>
        <v/>
      </c>
      <c r="M6862" s="6">
        <f>INT((ROW()-2)/39)+1</f>
        <v/>
      </c>
      <c r="N6862" s="6">
        <f>MOD(ROW()-2,39)+2</f>
        <v/>
      </c>
      <c r="O6862" s="42">
        <f>IF(AND($B6862&lt;&gt;"",$C6862&lt;&gt;"",$B6862&lt;=$C6862),INDEX(Szabalyok!$C:$C,$N6862),"")</f>
        <v/>
      </c>
      <c r="P6862">
        <f>IF(D6862="",P6861,P6861+1)</f>
        <v/>
      </c>
    </row>
    <row r="6863">
      <c r="A6863">
        <f>IF(P6863=P6862,0,P6863)</f>
        <v/>
      </c>
      <c r="B6863" s="41">
        <f>IF($M6863&gt;300,"",IF(OR(INDEX(Bemenet!$E$2:$E$301,$M6863)="",INDEX(Bemenet!$F$2:$F$301,$M6863)=""),"",MAX(INDEX(Bemenet!$E$2:$E$301,$M6863),INDEX(Szabalyok!$A:$A,$N6863))))</f>
        <v/>
      </c>
      <c r="C6863" s="41">
        <f>IF($B6863="","",MIN(INDEX(Bemenet!$F$2:$F$301,$M6863),INDEX(Szabalyok!$B:$B,$N6863)))</f>
        <v/>
      </c>
      <c r="D6863" s="5">
        <f>IF(AND($B6863&lt;&gt;"",$C6863&lt;&gt;"",$B6863&lt;=$C6863),INDEX(Bemenet!$G$2:$G$301,$M6863),"")</f>
        <v/>
      </c>
      <c r="E6863" s="6">
        <f>IF(AND($B6863&lt;&gt;"",$C6863&lt;&gt;"",$B6863&lt;=$C6863),INDEX(Bemenet!$D$2:$D$301,$M6863),"")</f>
        <v/>
      </c>
      <c r="F6863" s="5">
        <f>IF(AND($B6863&lt;&gt;"",$C6863&lt;&gt;"",$B6863&lt;=$C6863),$C6863-$B6863+1,"")</f>
        <v/>
      </c>
      <c r="G6863" s="5">
        <f>IF($F6863="","",$F6863*$D6863)</f>
        <v/>
      </c>
      <c r="H6863" s="42">
        <f>IF($G6863="","",$O6863)</f>
        <v/>
      </c>
      <c r="I6863" s="5">
        <f>IF($G6863="","",$G6863*IF($H6863="",$O6863,$H6863)/100)</f>
        <v/>
      </c>
      <c r="J6863" s="5">
        <f>IF(OR($L6863="",NOT(COUNTIFS($L$2:$L6863,$L6863)=1)),"",SUMIFS($G:$G,$L:$L,$L6863))</f>
        <v/>
      </c>
      <c r="K6863" s="5">
        <f>IF(OR($L6863="",NOT(COUNTIFS($L$2:$L6863,$L6863)=1)),"",SUMIFS($I:$I,$L:$L,$L6863))</f>
        <v/>
      </c>
      <c r="L6863" s="6">
        <f>IF($B6863="","",YEAR($B6863))</f>
        <v/>
      </c>
      <c r="M6863" s="6">
        <f>INT((ROW()-2)/39)+1</f>
        <v/>
      </c>
      <c r="N6863" s="6">
        <f>MOD(ROW()-2,39)+2</f>
        <v/>
      </c>
      <c r="O6863" s="42">
        <f>IF(AND($B6863&lt;&gt;"",$C6863&lt;&gt;"",$B6863&lt;=$C6863),INDEX(Szabalyok!$C:$C,$N6863),"")</f>
        <v/>
      </c>
      <c r="P6863">
        <f>IF(D6863="",P6862,P6862+1)</f>
        <v/>
      </c>
    </row>
    <row r="6864">
      <c r="A6864">
        <f>IF(P6864=P6863,0,P6864)</f>
        <v/>
      </c>
      <c r="B6864" s="41">
        <f>IF($M6864&gt;300,"",IF(OR(INDEX(Bemenet!$E$2:$E$301,$M6864)="",INDEX(Bemenet!$F$2:$F$301,$M6864)=""),"",MAX(INDEX(Bemenet!$E$2:$E$301,$M6864),INDEX(Szabalyok!$A:$A,$N6864))))</f>
        <v/>
      </c>
      <c r="C6864" s="41">
        <f>IF($B6864="","",MIN(INDEX(Bemenet!$F$2:$F$301,$M6864),INDEX(Szabalyok!$B:$B,$N6864)))</f>
        <v/>
      </c>
      <c r="D6864" s="5">
        <f>IF(AND($B6864&lt;&gt;"",$C6864&lt;&gt;"",$B6864&lt;=$C6864),INDEX(Bemenet!$G$2:$G$301,$M6864),"")</f>
        <v/>
      </c>
      <c r="E6864" s="6">
        <f>IF(AND($B6864&lt;&gt;"",$C6864&lt;&gt;"",$B6864&lt;=$C6864),INDEX(Bemenet!$D$2:$D$301,$M6864),"")</f>
        <v/>
      </c>
      <c r="F6864" s="5">
        <f>IF(AND($B6864&lt;&gt;"",$C6864&lt;&gt;"",$B6864&lt;=$C6864),$C6864-$B6864+1,"")</f>
        <v/>
      </c>
      <c r="G6864" s="5">
        <f>IF($F6864="","",$F6864*$D6864)</f>
        <v/>
      </c>
      <c r="H6864" s="42">
        <f>IF($G6864="","",$O6864)</f>
        <v/>
      </c>
      <c r="I6864" s="5">
        <f>IF($G6864="","",$G6864*IF($H6864="",$O6864,$H6864)/100)</f>
        <v/>
      </c>
      <c r="J6864" s="5">
        <f>IF(OR($L6864="",NOT(COUNTIFS($L$2:$L6864,$L6864)=1)),"",SUMIFS($G:$G,$L:$L,$L6864))</f>
        <v/>
      </c>
      <c r="K6864" s="5">
        <f>IF(OR($L6864="",NOT(COUNTIFS($L$2:$L6864,$L6864)=1)),"",SUMIFS($I:$I,$L:$L,$L6864))</f>
        <v/>
      </c>
      <c r="L6864" s="6">
        <f>IF($B6864="","",YEAR($B6864))</f>
        <v/>
      </c>
      <c r="M6864" s="6">
        <f>INT((ROW()-2)/39)+1</f>
        <v/>
      </c>
      <c r="N6864" s="6">
        <f>MOD(ROW()-2,39)+2</f>
        <v/>
      </c>
      <c r="O6864" s="42">
        <f>IF(AND($B6864&lt;&gt;"",$C6864&lt;&gt;"",$B6864&lt;=$C6864),INDEX(Szabalyok!$C:$C,$N6864),"")</f>
        <v/>
      </c>
      <c r="P6864">
        <f>IF(D6864="",P6863,P6863+1)</f>
        <v/>
      </c>
    </row>
    <row r="6865">
      <c r="A6865">
        <f>IF(P6865=P6864,0,P6865)</f>
        <v/>
      </c>
      <c r="B6865" s="41">
        <f>IF($M6865&gt;300,"",IF(OR(INDEX(Bemenet!$E$2:$E$301,$M6865)="",INDEX(Bemenet!$F$2:$F$301,$M6865)=""),"",MAX(INDEX(Bemenet!$E$2:$E$301,$M6865),INDEX(Szabalyok!$A:$A,$N6865))))</f>
        <v/>
      </c>
      <c r="C6865" s="41">
        <f>IF($B6865="","",MIN(INDEX(Bemenet!$F$2:$F$301,$M6865),INDEX(Szabalyok!$B:$B,$N6865)))</f>
        <v/>
      </c>
      <c r="D6865" s="5">
        <f>IF(AND($B6865&lt;&gt;"",$C6865&lt;&gt;"",$B6865&lt;=$C6865),INDEX(Bemenet!$G$2:$G$301,$M6865),"")</f>
        <v/>
      </c>
      <c r="E6865" s="6">
        <f>IF(AND($B6865&lt;&gt;"",$C6865&lt;&gt;"",$B6865&lt;=$C6865),INDEX(Bemenet!$D$2:$D$301,$M6865),"")</f>
        <v/>
      </c>
      <c r="F6865" s="5">
        <f>IF(AND($B6865&lt;&gt;"",$C6865&lt;&gt;"",$B6865&lt;=$C6865),$C6865-$B6865+1,"")</f>
        <v/>
      </c>
      <c r="G6865" s="5">
        <f>IF($F6865="","",$F6865*$D6865)</f>
        <v/>
      </c>
      <c r="H6865" s="42">
        <f>IF($G6865="","",$O6865)</f>
        <v/>
      </c>
      <c r="I6865" s="5">
        <f>IF($G6865="","",$G6865*IF($H6865="",$O6865,$H6865)/100)</f>
        <v/>
      </c>
      <c r="J6865" s="5">
        <f>IF(OR($L6865="",NOT(COUNTIFS($L$2:$L6865,$L6865)=1)),"",SUMIFS($G:$G,$L:$L,$L6865))</f>
        <v/>
      </c>
      <c r="K6865" s="5">
        <f>IF(OR($L6865="",NOT(COUNTIFS($L$2:$L6865,$L6865)=1)),"",SUMIFS($I:$I,$L:$L,$L6865))</f>
        <v/>
      </c>
      <c r="L6865" s="6">
        <f>IF($B6865="","",YEAR($B6865))</f>
        <v/>
      </c>
      <c r="M6865" s="6">
        <f>INT((ROW()-2)/39)+1</f>
        <v/>
      </c>
      <c r="N6865" s="6">
        <f>MOD(ROW()-2,39)+2</f>
        <v/>
      </c>
      <c r="O6865" s="42">
        <f>IF(AND($B6865&lt;&gt;"",$C6865&lt;&gt;"",$B6865&lt;=$C6865),INDEX(Szabalyok!$C:$C,$N6865),"")</f>
        <v/>
      </c>
      <c r="P6865">
        <f>IF(D6865="",P6864,P6864+1)</f>
        <v/>
      </c>
    </row>
    <row r="6866">
      <c r="A6866">
        <f>IF(P6866=P6865,0,P6866)</f>
        <v/>
      </c>
      <c r="B6866" s="41">
        <f>IF($M6866&gt;300,"",IF(OR(INDEX(Bemenet!$E$2:$E$301,$M6866)="",INDEX(Bemenet!$F$2:$F$301,$M6866)=""),"",MAX(INDEX(Bemenet!$E$2:$E$301,$M6866),INDEX(Szabalyok!$A:$A,$N6866))))</f>
        <v/>
      </c>
      <c r="C6866" s="41">
        <f>IF($B6866="","",MIN(INDEX(Bemenet!$F$2:$F$301,$M6866),INDEX(Szabalyok!$B:$B,$N6866)))</f>
        <v/>
      </c>
      <c r="D6866" s="5">
        <f>IF(AND($B6866&lt;&gt;"",$C6866&lt;&gt;"",$B6866&lt;=$C6866),INDEX(Bemenet!$G$2:$G$301,$M6866),"")</f>
        <v/>
      </c>
      <c r="E6866" s="6">
        <f>IF(AND($B6866&lt;&gt;"",$C6866&lt;&gt;"",$B6866&lt;=$C6866),INDEX(Bemenet!$D$2:$D$301,$M6866),"")</f>
        <v/>
      </c>
      <c r="F6866" s="5">
        <f>IF(AND($B6866&lt;&gt;"",$C6866&lt;&gt;"",$B6866&lt;=$C6866),$C6866-$B6866+1,"")</f>
        <v/>
      </c>
      <c r="G6866" s="5">
        <f>IF($F6866="","",$F6866*$D6866)</f>
        <v/>
      </c>
      <c r="H6866" s="42">
        <f>IF($G6866="","",$O6866)</f>
        <v/>
      </c>
      <c r="I6866" s="5">
        <f>IF($G6866="","",$G6866*IF($H6866="",$O6866,$H6866)/100)</f>
        <v/>
      </c>
      <c r="J6866" s="5">
        <f>IF(OR($L6866="",NOT(COUNTIFS($L$2:$L6866,$L6866)=1)),"",SUMIFS($G:$G,$L:$L,$L6866))</f>
        <v/>
      </c>
      <c r="K6866" s="5">
        <f>IF(OR($L6866="",NOT(COUNTIFS($L$2:$L6866,$L6866)=1)),"",SUMIFS($I:$I,$L:$L,$L6866))</f>
        <v/>
      </c>
      <c r="L6866" s="6">
        <f>IF($B6866="","",YEAR($B6866))</f>
        <v/>
      </c>
      <c r="M6866" s="6">
        <f>INT((ROW()-2)/39)+1</f>
        <v/>
      </c>
      <c r="N6866" s="6">
        <f>MOD(ROW()-2,39)+2</f>
        <v/>
      </c>
      <c r="O6866" s="42">
        <f>IF(AND($B6866&lt;&gt;"",$C6866&lt;&gt;"",$B6866&lt;=$C6866),INDEX(Szabalyok!$C:$C,$N6866),"")</f>
        <v/>
      </c>
      <c r="P6866">
        <f>IF(D6866="",P6865,P6865+1)</f>
        <v/>
      </c>
    </row>
    <row r="6867">
      <c r="A6867">
        <f>IF(P6867=P6866,0,P6867)</f>
        <v/>
      </c>
      <c r="B6867" s="41">
        <f>IF($M6867&gt;300,"",IF(OR(INDEX(Bemenet!$E$2:$E$301,$M6867)="",INDEX(Bemenet!$F$2:$F$301,$M6867)=""),"",MAX(INDEX(Bemenet!$E$2:$E$301,$M6867),INDEX(Szabalyok!$A:$A,$N6867))))</f>
        <v/>
      </c>
      <c r="C6867" s="41">
        <f>IF($B6867="","",MIN(INDEX(Bemenet!$F$2:$F$301,$M6867),INDEX(Szabalyok!$B:$B,$N6867)))</f>
        <v/>
      </c>
      <c r="D6867" s="5">
        <f>IF(AND($B6867&lt;&gt;"",$C6867&lt;&gt;"",$B6867&lt;=$C6867),INDEX(Bemenet!$G$2:$G$301,$M6867),"")</f>
        <v/>
      </c>
      <c r="E6867" s="6">
        <f>IF(AND($B6867&lt;&gt;"",$C6867&lt;&gt;"",$B6867&lt;=$C6867),INDEX(Bemenet!$D$2:$D$301,$M6867),"")</f>
        <v/>
      </c>
      <c r="F6867" s="5">
        <f>IF(AND($B6867&lt;&gt;"",$C6867&lt;&gt;"",$B6867&lt;=$C6867),$C6867-$B6867+1,"")</f>
        <v/>
      </c>
      <c r="G6867" s="5">
        <f>IF($F6867="","",$F6867*$D6867)</f>
        <v/>
      </c>
      <c r="H6867" s="42">
        <f>IF($G6867="","",$O6867)</f>
        <v/>
      </c>
      <c r="I6867" s="5">
        <f>IF($G6867="","",$G6867*IF($H6867="",$O6867,$H6867)/100)</f>
        <v/>
      </c>
      <c r="J6867" s="5">
        <f>IF(OR($L6867="",NOT(COUNTIFS($L$2:$L6867,$L6867)=1)),"",SUMIFS($G:$G,$L:$L,$L6867))</f>
        <v/>
      </c>
      <c r="K6867" s="5">
        <f>IF(OR($L6867="",NOT(COUNTIFS($L$2:$L6867,$L6867)=1)),"",SUMIFS($I:$I,$L:$L,$L6867))</f>
        <v/>
      </c>
      <c r="L6867" s="6">
        <f>IF($B6867="","",YEAR($B6867))</f>
        <v/>
      </c>
      <c r="M6867" s="6">
        <f>INT((ROW()-2)/39)+1</f>
        <v/>
      </c>
      <c r="N6867" s="6">
        <f>MOD(ROW()-2,39)+2</f>
        <v/>
      </c>
      <c r="O6867" s="42">
        <f>IF(AND($B6867&lt;&gt;"",$C6867&lt;&gt;"",$B6867&lt;=$C6867),INDEX(Szabalyok!$C:$C,$N6867),"")</f>
        <v/>
      </c>
      <c r="P6867">
        <f>IF(D6867="",P6866,P6866+1)</f>
        <v/>
      </c>
    </row>
    <row r="6868">
      <c r="A6868">
        <f>IF(P6868=P6867,0,P6868)</f>
        <v/>
      </c>
      <c r="B6868" s="41">
        <f>IF($M6868&gt;300,"",IF(OR(INDEX(Bemenet!$E$2:$E$301,$M6868)="",INDEX(Bemenet!$F$2:$F$301,$M6868)=""),"",MAX(INDEX(Bemenet!$E$2:$E$301,$M6868),INDEX(Szabalyok!$A:$A,$N6868))))</f>
        <v/>
      </c>
      <c r="C6868" s="41">
        <f>IF($B6868="","",MIN(INDEX(Bemenet!$F$2:$F$301,$M6868),INDEX(Szabalyok!$B:$B,$N6868)))</f>
        <v/>
      </c>
      <c r="D6868" s="5">
        <f>IF(AND($B6868&lt;&gt;"",$C6868&lt;&gt;"",$B6868&lt;=$C6868),INDEX(Bemenet!$G$2:$G$301,$M6868),"")</f>
        <v/>
      </c>
      <c r="E6868" s="6">
        <f>IF(AND($B6868&lt;&gt;"",$C6868&lt;&gt;"",$B6868&lt;=$C6868),INDEX(Bemenet!$D$2:$D$301,$M6868),"")</f>
        <v/>
      </c>
      <c r="F6868" s="5">
        <f>IF(AND($B6868&lt;&gt;"",$C6868&lt;&gt;"",$B6868&lt;=$C6868),$C6868-$B6868+1,"")</f>
        <v/>
      </c>
      <c r="G6868" s="5">
        <f>IF($F6868="","",$F6868*$D6868)</f>
        <v/>
      </c>
      <c r="H6868" s="42">
        <f>IF($G6868="","",$O6868)</f>
        <v/>
      </c>
      <c r="I6868" s="5">
        <f>IF($G6868="","",$G6868*IF($H6868="",$O6868,$H6868)/100)</f>
        <v/>
      </c>
      <c r="J6868" s="5">
        <f>IF(OR($L6868="",NOT(COUNTIFS($L$2:$L6868,$L6868)=1)),"",SUMIFS($G:$G,$L:$L,$L6868))</f>
        <v/>
      </c>
      <c r="K6868" s="5">
        <f>IF(OR($L6868="",NOT(COUNTIFS($L$2:$L6868,$L6868)=1)),"",SUMIFS($I:$I,$L:$L,$L6868))</f>
        <v/>
      </c>
      <c r="L6868" s="6">
        <f>IF($B6868="","",YEAR($B6868))</f>
        <v/>
      </c>
      <c r="M6868" s="6">
        <f>INT((ROW()-2)/39)+1</f>
        <v/>
      </c>
      <c r="N6868" s="6">
        <f>MOD(ROW()-2,39)+2</f>
        <v/>
      </c>
      <c r="O6868" s="42">
        <f>IF(AND($B6868&lt;&gt;"",$C6868&lt;&gt;"",$B6868&lt;=$C6868),INDEX(Szabalyok!$C:$C,$N6868),"")</f>
        <v/>
      </c>
      <c r="P6868">
        <f>IF(D6868="",P6867,P6867+1)</f>
        <v/>
      </c>
    </row>
    <row r="6869">
      <c r="A6869">
        <f>IF(P6869=P6868,0,P6869)</f>
        <v/>
      </c>
      <c r="B6869" s="41">
        <f>IF($M6869&gt;300,"",IF(OR(INDEX(Bemenet!$E$2:$E$301,$M6869)="",INDEX(Bemenet!$F$2:$F$301,$M6869)=""),"",MAX(INDEX(Bemenet!$E$2:$E$301,$M6869),INDEX(Szabalyok!$A:$A,$N6869))))</f>
        <v/>
      </c>
      <c r="C6869" s="41">
        <f>IF($B6869="","",MIN(INDEX(Bemenet!$F$2:$F$301,$M6869),INDEX(Szabalyok!$B:$B,$N6869)))</f>
        <v/>
      </c>
      <c r="D6869" s="5">
        <f>IF(AND($B6869&lt;&gt;"",$C6869&lt;&gt;"",$B6869&lt;=$C6869),INDEX(Bemenet!$G$2:$G$301,$M6869),"")</f>
        <v/>
      </c>
      <c r="E6869" s="6">
        <f>IF(AND($B6869&lt;&gt;"",$C6869&lt;&gt;"",$B6869&lt;=$C6869),INDEX(Bemenet!$D$2:$D$301,$M6869),"")</f>
        <v/>
      </c>
      <c r="F6869" s="5">
        <f>IF(AND($B6869&lt;&gt;"",$C6869&lt;&gt;"",$B6869&lt;=$C6869),$C6869-$B6869+1,"")</f>
        <v/>
      </c>
      <c r="G6869" s="5">
        <f>IF($F6869="","",$F6869*$D6869)</f>
        <v/>
      </c>
      <c r="H6869" s="42">
        <f>IF($G6869="","",$O6869)</f>
        <v/>
      </c>
      <c r="I6869" s="5">
        <f>IF($G6869="","",$G6869*IF($H6869="",$O6869,$H6869)/100)</f>
        <v/>
      </c>
      <c r="J6869" s="5">
        <f>IF(OR($L6869="",NOT(COUNTIFS($L$2:$L6869,$L6869)=1)),"",SUMIFS($G:$G,$L:$L,$L6869))</f>
        <v/>
      </c>
      <c r="K6869" s="5">
        <f>IF(OR($L6869="",NOT(COUNTIFS($L$2:$L6869,$L6869)=1)),"",SUMIFS($I:$I,$L:$L,$L6869))</f>
        <v/>
      </c>
      <c r="L6869" s="6">
        <f>IF($B6869="","",YEAR($B6869))</f>
        <v/>
      </c>
      <c r="M6869" s="6">
        <f>INT((ROW()-2)/39)+1</f>
        <v/>
      </c>
      <c r="N6869" s="6">
        <f>MOD(ROW()-2,39)+2</f>
        <v/>
      </c>
      <c r="O6869" s="42">
        <f>IF(AND($B6869&lt;&gt;"",$C6869&lt;&gt;"",$B6869&lt;=$C6869),INDEX(Szabalyok!$C:$C,$N6869),"")</f>
        <v/>
      </c>
      <c r="P6869">
        <f>IF(D6869="",P6868,P6868+1)</f>
        <v/>
      </c>
    </row>
    <row r="6870">
      <c r="A6870">
        <f>IF(P6870=P6869,0,P6870)</f>
        <v/>
      </c>
      <c r="B6870" s="41">
        <f>IF($M6870&gt;300,"",IF(OR(INDEX(Bemenet!$E$2:$E$301,$M6870)="",INDEX(Bemenet!$F$2:$F$301,$M6870)=""),"",MAX(INDEX(Bemenet!$E$2:$E$301,$M6870),INDEX(Szabalyok!$A:$A,$N6870))))</f>
        <v/>
      </c>
      <c r="C6870" s="41">
        <f>IF($B6870="","",MIN(INDEX(Bemenet!$F$2:$F$301,$M6870),INDEX(Szabalyok!$B:$B,$N6870)))</f>
        <v/>
      </c>
      <c r="D6870" s="5">
        <f>IF(AND($B6870&lt;&gt;"",$C6870&lt;&gt;"",$B6870&lt;=$C6870),INDEX(Bemenet!$G$2:$G$301,$M6870),"")</f>
        <v/>
      </c>
      <c r="E6870" s="6">
        <f>IF(AND($B6870&lt;&gt;"",$C6870&lt;&gt;"",$B6870&lt;=$C6870),INDEX(Bemenet!$D$2:$D$301,$M6870),"")</f>
        <v/>
      </c>
      <c r="F6870" s="5">
        <f>IF(AND($B6870&lt;&gt;"",$C6870&lt;&gt;"",$B6870&lt;=$C6870),$C6870-$B6870+1,"")</f>
        <v/>
      </c>
      <c r="G6870" s="5">
        <f>IF($F6870="","",$F6870*$D6870)</f>
        <v/>
      </c>
      <c r="H6870" s="42">
        <f>IF($G6870="","",$O6870)</f>
        <v/>
      </c>
      <c r="I6870" s="5">
        <f>IF($G6870="","",$G6870*IF($H6870="",$O6870,$H6870)/100)</f>
        <v/>
      </c>
      <c r="J6870" s="5">
        <f>IF(OR($L6870="",NOT(COUNTIFS($L$2:$L6870,$L6870)=1)),"",SUMIFS($G:$G,$L:$L,$L6870))</f>
        <v/>
      </c>
      <c r="K6870" s="5">
        <f>IF(OR($L6870="",NOT(COUNTIFS($L$2:$L6870,$L6870)=1)),"",SUMIFS($I:$I,$L:$L,$L6870))</f>
        <v/>
      </c>
      <c r="L6870" s="6">
        <f>IF($B6870="","",YEAR($B6870))</f>
        <v/>
      </c>
      <c r="M6870" s="6">
        <f>INT((ROW()-2)/39)+1</f>
        <v/>
      </c>
      <c r="N6870" s="6">
        <f>MOD(ROW()-2,39)+2</f>
        <v/>
      </c>
      <c r="O6870" s="42">
        <f>IF(AND($B6870&lt;&gt;"",$C6870&lt;&gt;"",$B6870&lt;=$C6870),INDEX(Szabalyok!$C:$C,$N6870),"")</f>
        <v/>
      </c>
      <c r="P6870">
        <f>IF(D6870="",P6869,P6869+1)</f>
        <v/>
      </c>
    </row>
    <row r="6871">
      <c r="A6871">
        <f>IF(P6871=P6870,0,P6871)</f>
        <v/>
      </c>
      <c r="B6871" s="41">
        <f>IF($M6871&gt;300,"",IF(OR(INDEX(Bemenet!$E$2:$E$301,$M6871)="",INDEX(Bemenet!$F$2:$F$301,$M6871)=""),"",MAX(INDEX(Bemenet!$E$2:$E$301,$M6871),INDEX(Szabalyok!$A:$A,$N6871))))</f>
        <v/>
      </c>
      <c r="C6871" s="41">
        <f>IF($B6871="","",MIN(INDEX(Bemenet!$F$2:$F$301,$M6871),INDEX(Szabalyok!$B:$B,$N6871)))</f>
        <v/>
      </c>
      <c r="D6871" s="5">
        <f>IF(AND($B6871&lt;&gt;"",$C6871&lt;&gt;"",$B6871&lt;=$C6871),INDEX(Bemenet!$G$2:$G$301,$M6871),"")</f>
        <v/>
      </c>
      <c r="E6871" s="6">
        <f>IF(AND($B6871&lt;&gt;"",$C6871&lt;&gt;"",$B6871&lt;=$C6871),INDEX(Bemenet!$D$2:$D$301,$M6871),"")</f>
        <v/>
      </c>
      <c r="F6871" s="5">
        <f>IF(AND($B6871&lt;&gt;"",$C6871&lt;&gt;"",$B6871&lt;=$C6871),$C6871-$B6871+1,"")</f>
        <v/>
      </c>
      <c r="G6871" s="5">
        <f>IF($F6871="","",$F6871*$D6871)</f>
        <v/>
      </c>
      <c r="H6871" s="42">
        <f>IF($G6871="","",$O6871)</f>
        <v/>
      </c>
      <c r="I6871" s="5">
        <f>IF($G6871="","",$G6871*IF($H6871="",$O6871,$H6871)/100)</f>
        <v/>
      </c>
      <c r="J6871" s="5">
        <f>IF(OR($L6871="",NOT(COUNTIFS($L$2:$L6871,$L6871)=1)),"",SUMIFS($G:$G,$L:$L,$L6871))</f>
        <v/>
      </c>
      <c r="K6871" s="5">
        <f>IF(OR($L6871="",NOT(COUNTIFS($L$2:$L6871,$L6871)=1)),"",SUMIFS($I:$I,$L:$L,$L6871))</f>
        <v/>
      </c>
      <c r="L6871" s="6">
        <f>IF($B6871="","",YEAR($B6871))</f>
        <v/>
      </c>
      <c r="M6871" s="6">
        <f>INT((ROW()-2)/39)+1</f>
        <v/>
      </c>
      <c r="N6871" s="6">
        <f>MOD(ROW()-2,39)+2</f>
        <v/>
      </c>
      <c r="O6871" s="42">
        <f>IF(AND($B6871&lt;&gt;"",$C6871&lt;&gt;"",$B6871&lt;=$C6871),INDEX(Szabalyok!$C:$C,$N6871),"")</f>
        <v/>
      </c>
      <c r="P6871">
        <f>IF(D6871="",P6870,P6870+1)</f>
        <v/>
      </c>
    </row>
    <row r="6872">
      <c r="A6872">
        <f>IF(P6872=P6871,0,P6872)</f>
        <v/>
      </c>
      <c r="B6872" s="41">
        <f>IF($M6872&gt;300,"",IF(OR(INDEX(Bemenet!$E$2:$E$301,$M6872)="",INDEX(Bemenet!$F$2:$F$301,$M6872)=""),"",MAX(INDEX(Bemenet!$E$2:$E$301,$M6872),INDEX(Szabalyok!$A:$A,$N6872))))</f>
        <v/>
      </c>
      <c r="C6872" s="41">
        <f>IF($B6872="","",MIN(INDEX(Bemenet!$F$2:$F$301,$M6872),INDEX(Szabalyok!$B:$B,$N6872)))</f>
        <v/>
      </c>
      <c r="D6872" s="5">
        <f>IF(AND($B6872&lt;&gt;"",$C6872&lt;&gt;"",$B6872&lt;=$C6872),INDEX(Bemenet!$G$2:$G$301,$M6872),"")</f>
        <v/>
      </c>
      <c r="E6872" s="6">
        <f>IF(AND($B6872&lt;&gt;"",$C6872&lt;&gt;"",$B6872&lt;=$C6872),INDEX(Bemenet!$D$2:$D$301,$M6872),"")</f>
        <v/>
      </c>
      <c r="F6872" s="5">
        <f>IF(AND($B6872&lt;&gt;"",$C6872&lt;&gt;"",$B6872&lt;=$C6872),$C6872-$B6872+1,"")</f>
        <v/>
      </c>
      <c r="G6872" s="5">
        <f>IF($F6872="","",$F6872*$D6872)</f>
        <v/>
      </c>
      <c r="H6872" s="42">
        <f>IF($G6872="","",$O6872)</f>
        <v/>
      </c>
      <c r="I6872" s="5">
        <f>IF($G6872="","",$G6872*IF($H6872="",$O6872,$H6872)/100)</f>
        <v/>
      </c>
      <c r="J6872" s="5">
        <f>IF(OR($L6872="",NOT(COUNTIFS($L$2:$L6872,$L6872)=1)),"",SUMIFS($G:$G,$L:$L,$L6872))</f>
        <v/>
      </c>
      <c r="K6872" s="5">
        <f>IF(OR($L6872="",NOT(COUNTIFS($L$2:$L6872,$L6872)=1)),"",SUMIFS($I:$I,$L:$L,$L6872))</f>
        <v/>
      </c>
      <c r="L6872" s="6">
        <f>IF($B6872="","",YEAR($B6872))</f>
        <v/>
      </c>
      <c r="M6872" s="6">
        <f>INT((ROW()-2)/39)+1</f>
        <v/>
      </c>
      <c r="N6872" s="6">
        <f>MOD(ROW()-2,39)+2</f>
        <v/>
      </c>
      <c r="O6872" s="42">
        <f>IF(AND($B6872&lt;&gt;"",$C6872&lt;&gt;"",$B6872&lt;=$C6872),INDEX(Szabalyok!$C:$C,$N6872),"")</f>
        <v/>
      </c>
      <c r="P6872">
        <f>IF(D6872="",P6871,P6871+1)</f>
        <v/>
      </c>
    </row>
    <row r="6873">
      <c r="A6873">
        <f>IF(P6873=P6872,0,P6873)</f>
        <v/>
      </c>
      <c r="B6873" s="41">
        <f>IF($M6873&gt;300,"",IF(OR(INDEX(Bemenet!$E$2:$E$301,$M6873)="",INDEX(Bemenet!$F$2:$F$301,$M6873)=""),"",MAX(INDEX(Bemenet!$E$2:$E$301,$M6873),INDEX(Szabalyok!$A:$A,$N6873))))</f>
        <v/>
      </c>
      <c r="C6873" s="41">
        <f>IF($B6873="","",MIN(INDEX(Bemenet!$F$2:$F$301,$M6873),INDEX(Szabalyok!$B:$B,$N6873)))</f>
        <v/>
      </c>
      <c r="D6873" s="5">
        <f>IF(AND($B6873&lt;&gt;"",$C6873&lt;&gt;"",$B6873&lt;=$C6873),INDEX(Bemenet!$G$2:$G$301,$M6873),"")</f>
        <v/>
      </c>
      <c r="E6873" s="6">
        <f>IF(AND($B6873&lt;&gt;"",$C6873&lt;&gt;"",$B6873&lt;=$C6873),INDEX(Bemenet!$D$2:$D$301,$M6873),"")</f>
        <v/>
      </c>
      <c r="F6873" s="5">
        <f>IF(AND($B6873&lt;&gt;"",$C6873&lt;&gt;"",$B6873&lt;=$C6873),$C6873-$B6873+1,"")</f>
        <v/>
      </c>
      <c r="G6873" s="5">
        <f>IF($F6873="","",$F6873*$D6873)</f>
        <v/>
      </c>
      <c r="H6873" s="42">
        <f>IF($G6873="","",$O6873)</f>
        <v/>
      </c>
      <c r="I6873" s="5">
        <f>IF($G6873="","",$G6873*IF($H6873="",$O6873,$H6873)/100)</f>
        <v/>
      </c>
      <c r="J6873" s="5">
        <f>IF(OR($L6873="",NOT(COUNTIFS($L$2:$L6873,$L6873)=1)),"",SUMIFS($G:$G,$L:$L,$L6873))</f>
        <v/>
      </c>
      <c r="K6873" s="5">
        <f>IF(OR($L6873="",NOT(COUNTIFS($L$2:$L6873,$L6873)=1)),"",SUMIFS($I:$I,$L:$L,$L6873))</f>
        <v/>
      </c>
      <c r="L6873" s="6">
        <f>IF($B6873="","",YEAR($B6873))</f>
        <v/>
      </c>
      <c r="M6873" s="6">
        <f>INT((ROW()-2)/39)+1</f>
        <v/>
      </c>
      <c r="N6873" s="6">
        <f>MOD(ROW()-2,39)+2</f>
        <v/>
      </c>
      <c r="O6873" s="42">
        <f>IF(AND($B6873&lt;&gt;"",$C6873&lt;&gt;"",$B6873&lt;=$C6873),INDEX(Szabalyok!$C:$C,$N6873),"")</f>
        <v/>
      </c>
      <c r="P6873">
        <f>IF(D6873="",P6872,P6872+1)</f>
        <v/>
      </c>
    </row>
    <row r="6874">
      <c r="A6874">
        <f>IF(P6874=P6873,0,P6874)</f>
        <v/>
      </c>
      <c r="B6874" s="41">
        <f>IF($M6874&gt;300,"",IF(OR(INDEX(Bemenet!$E$2:$E$301,$M6874)="",INDEX(Bemenet!$F$2:$F$301,$M6874)=""),"",MAX(INDEX(Bemenet!$E$2:$E$301,$M6874),INDEX(Szabalyok!$A:$A,$N6874))))</f>
        <v/>
      </c>
      <c r="C6874" s="41">
        <f>IF($B6874="","",MIN(INDEX(Bemenet!$F$2:$F$301,$M6874),INDEX(Szabalyok!$B:$B,$N6874)))</f>
        <v/>
      </c>
      <c r="D6874" s="5">
        <f>IF(AND($B6874&lt;&gt;"",$C6874&lt;&gt;"",$B6874&lt;=$C6874),INDEX(Bemenet!$G$2:$G$301,$M6874),"")</f>
        <v/>
      </c>
      <c r="E6874" s="6">
        <f>IF(AND($B6874&lt;&gt;"",$C6874&lt;&gt;"",$B6874&lt;=$C6874),INDEX(Bemenet!$D$2:$D$301,$M6874),"")</f>
        <v/>
      </c>
      <c r="F6874" s="5">
        <f>IF(AND($B6874&lt;&gt;"",$C6874&lt;&gt;"",$B6874&lt;=$C6874),$C6874-$B6874+1,"")</f>
        <v/>
      </c>
      <c r="G6874" s="5">
        <f>IF($F6874="","",$F6874*$D6874)</f>
        <v/>
      </c>
      <c r="H6874" s="42">
        <f>IF($G6874="","",$O6874)</f>
        <v/>
      </c>
      <c r="I6874" s="5">
        <f>IF($G6874="","",$G6874*IF($H6874="",$O6874,$H6874)/100)</f>
        <v/>
      </c>
      <c r="J6874" s="5">
        <f>IF(OR($L6874="",NOT(COUNTIFS($L$2:$L6874,$L6874)=1)),"",SUMIFS($G:$G,$L:$L,$L6874))</f>
        <v/>
      </c>
      <c r="K6874" s="5">
        <f>IF(OR($L6874="",NOT(COUNTIFS($L$2:$L6874,$L6874)=1)),"",SUMIFS($I:$I,$L:$L,$L6874))</f>
        <v/>
      </c>
      <c r="L6874" s="6">
        <f>IF($B6874="","",YEAR($B6874))</f>
        <v/>
      </c>
      <c r="M6874" s="6">
        <f>INT((ROW()-2)/39)+1</f>
        <v/>
      </c>
      <c r="N6874" s="6">
        <f>MOD(ROW()-2,39)+2</f>
        <v/>
      </c>
      <c r="O6874" s="42">
        <f>IF(AND($B6874&lt;&gt;"",$C6874&lt;&gt;"",$B6874&lt;=$C6874),INDEX(Szabalyok!$C:$C,$N6874),"")</f>
        <v/>
      </c>
      <c r="P6874">
        <f>IF(D6874="",P6873,P6873+1)</f>
        <v/>
      </c>
    </row>
    <row r="6875">
      <c r="A6875">
        <f>IF(P6875=P6874,0,P6875)</f>
        <v/>
      </c>
      <c r="B6875" s="41">
        <f>IF($M6875&gt;300,"",IF(OR(INDEX(Bemenet!$E$2:$E$301,$M6875)="",INDEX(Bemenet!$F$2:$F$301,$M6875)=""),"",MAX(INDEX(Bemenet!$E$2:$E$301,$M6875),INDEX(Szabalyok!$A:$A,$N6875))))</f>
        <v/>
      </c>
      <c r="C6875" s="41">
        <f>IF($B6875="","",MIN(INDEX(Bemenet!$F$2:$F$301,$M6875),INDEX(Szabalyok!$B:$B,$N6875)))</f>
        <v/>
      </c>
      <c r="D6875" s="5">
        <f>IF(AND($B6875&lt;&gt;"",$C6875&lt;&gt;"",$B6875&lt;=$C6875),INDEX(Bemenet!$G$2:$G$301,$M6875),"")</f>
        <v/>
      </c>
      <c r="E6875" s="6">
        <f>IF(AND($B6875&lt;&gt;"",$C6875&lt;&gt;"",$B6875&lt;=$C6875),INDEX(Bemenet!$D$2:$D$301,$M6875),"")</f>
        <v/>
      </c>
      <c r="F6875" s="5">
        <f>IF(AND($B6875&lt;&gt;"",$C6875&lt;&gt;"",$B6875&lt;=$C6875),$C6875-$B6875+1,"")</f>
        <v/>
      </c>
      <c r="G6875" s="5">
        <f>IF($F6875="","",$F6875*$D6875)</f>
        <v/>
      </c>
      <c r="H6875" s="42">
        <f>IF($G6875="","",$O6875)</f>
        <v/>
      </c>
      <c r="I6875" s="5">
        <f>IF($G6875="","",$G6875*IF($H6875="",$O6875,$H6875)/100)</f>
        <v/>
      </c>
      <c r="J6875" s="5">
        <f>IF(OR($L6875="",NOT(COUNTIFS($L$2:$L6875,$L6875)=1)),"",SUMIFS($G:$G,$L:$L,$L6875))</f>
        <v/>
      </c>
      <c r="K6875" s="5">
        <f>IF(OR($L6875="",NOT(COUNTIFS($L$2:$L6875,$L6875)=1)),"",SUMIFS($I:$I,$L:$L,$L6875))</f>
        <v/>
      </c>
      <c r="L6875" s="6">
        <f>IF($B6875="","",YEAR($B6875))</f>
        <v/>
      </c>
      <c r="M6875" s="6">
        <f>INT((ROW()-2)/39)+1</f>
        <v/>
      </c>
      <c r="N6875" s="6">
        <f>MOD(ROW()-2,39)+2</f>
        <v/>
      </c>
      <c r="O6875" s="42">
        <f>IF(AND($B6875&lt;&gt;"",$C6875&lt;&gt;"",$B6875&lt;=$C6875),INDEX(Szabalyok!$C:$C,$N6875),"")</f>
        <v/>
      </c>
      <c r="P6875">
        <f>IF(D6875="",P6874,P6874+1)</f>
        <v/>
      </c>
    </row>
    <row r="6876">
      <c r="A6876">
        <f>IF(P6876=P6875,0,P6876)</f>
        <v/>
      </c>
      <c r="B6876" s="41">
        <f>IF($M6876&gt;300,"",IF(OR(INDEX(Bemenet!$E$2:$E$301,$M6876)="",INDEX(Bemenet!$F$2:$F$301,$M6876)=""),"",MAX(INDEX(Bemenet!$E$2:$E$301,$M6876),INDEX(Szabalyok!$A:$A,$N6876))))</f>
        <v/>
      </c>
      <c r="C6876" s="41">
        <f>IF($B6876="","",MIN(INDEX(Bemenet!$F$2:$F$301,$M6876),INDEX(Szabalyok!$B:$B,$N6876)))</f>
        <v/>
      </c>
      <c r="D6876" s="5">
        <f>IF(AND($B6876&lt;&gt;"",$C6876&lt;&gt;"",$B6876&lt;=$C6876),INDEX(Bemenet!$G$2:$G$301,$M6876),"")</f>
        <v/>
      </c>
      <c r="E6876" s="6">
        <f>IF(AND($B6876&lt;&gt;"",$C6876&lt;&gt;"",$B6876&lt;=$C6876),INDEX(Bemenet!$D$2:$D$301,$M6876),"")</f>
        <v/>
      </c>
      <c r="F6876" s="5">
        <f>IF(AND($B6876&lt;&gt;"",$C6876&lt;&gt;"",$B6876&lt;=$C6876),$C6876-$B6876+1,"")</f>
        <v/>
      </c>
      <c r="G6876" s="5">
        <f>IF($F6876="","",$F6876*$D6876)</f>
        <v/>
      </c>
      <c r="H6876" s="42">
        <f>IF($G6876="","",$O6876)</f>
        <v/>
      </c>
      <c r="I6876" s="5">
        <f>IF($G6876="","",$G6876*IF($H6876="",$O6876,$H6876)/100)</f>
        <v/>
      </c>
      <c r="J6876" s="5">
        <f>IF(OR($L6876="",NOT(COUNTIFS($L$2:$L6876,$L6876)=1)),"",SUMIFS($G:$G,$L:$L,$L6876))</f>
        <v/>
      </c>
      <c r="K6876" s="5">
        <f>IF(OR($L6876="",NOT(COUNTIFS($L$2:$L6876,$L6876)=1)),"",SUMIFS($I:$I,$L:$L,$L6876))</f>
        <v/>
      </c>
      <c r="L6876" s="6">
        <f>IF($B6876="","",YEAR($B6876))</f>
        <v/>
      </c>
      <c r="M6876" s="6">
        <f>INT((ROW()-2)/39)+1</f>
        <v/>
      </c>
      <c r="N6876" s="6">
        <f>MOD(ROW()-2,39)+2</f>
        <v/>
      </c>
      <c r="O6876" s="42">
        <f>IF(AND($B6876&lt;&gt;"",$C6876&lt;&gt;"",$B6876&lt;=$C6876),INDEX(Szabalyok!$C:$C,$N6876),"")</f>
        <v/>
      </c>
      <c r="P6876">
        <f>IF(D6876="",P6875,P6875+1)</f>
        <v/>
      </c>
    </row>
    <row r="6877">
      <c r="A6877">
        <f>IF(P6877=P6876,0,P6877)</f>
        <v/>
      </c>
      <c r="B6877" s="41">
        <f>IF($M6877&gt;300,"",IF(OR(INDEX(Bemenet!$E$2:$E$301,$M6877)="",INDEX(Bemenet!$F$2:$F$301,$M6877)=""),"",MAX(INDEX(Bemenet!$E$2:$E$301,$M6877),INDEX(Szabalyok!$A:$A,$N6877))))</f>
        <v/>
      </c>
      <c r="C6877" s="41">
        <f>IF($B6877="","",MIN(INDEX(Bemenet!$F$2:$F$301,$M6877),INDEX(Szabalyok!$B:$B,$N6877)))</f>
        <v/>
      </c>
      <c r="D6877" s="5">
        <f>IF(AND($B6877&lt;&gt;"",$C6877&lt;&gt;"",$B6877&lt;=$C6877),INDEX(Bemenet!$G$2:$G$301,$M6877),"")</f>
        <v/>
      </c>
      <c r="E6877" s="6">
        <f>IF(AND($B6877&lt;&gt;"",$C6877&lt;&gt;"",$B6877&lt;=$C6877),INDEX(Bemenet!$D$2:$D$301,$M6877),"")</f>
        <v/>
      </c>
      <c r="F6877" s="5">
        <f>IF(AND($B6877&lt;&gt;"",$C6877&lt;&gt;"",$B6877&lt;=$C6877),$C6877-$B6877+1,"")</f>
        <v/>
      </c>
      <c r="G6877" s="5">
        <f>IF($F6877="","",$F6877*$D6877)</f>
        <v/>
      </c>
      <c r="H6877" s="42">
        <f>IF($G6877="","",$O6877)</f>
        <v/>
      </c>
      <c r="I6877" s="5">
        <f>IF($G6877="","",$G6877*IF($H6877="",$O6877,$H6877)/100)</f>
        <v/>
      </c>
      <c r="J6877" s="5">
        <f>IF(OR($L6877="",NOT(COUNTIFS($L$2:$L6877,$L6877)=1)),"",SUMIFS($G:$G,$L:$L,$L6877))</f>
        <v/>
      </c>
      <c r="K6877" s="5">
        <f>IF(OR($L6877="",NOT(COUNTIFS($L$2:$L6877,$L6877)=1)),"",SUMIFS($I:$I,$L:$L,$L6877))</f>
        <v/>
      </c>
      <c r="L6877" s="6">
        <f>IF($B6877="","",YEAR($B6877))</f>
        <v/>
      </c>
      <c r="M6877" s="6">
        <f>INT((ROW()-2)/39)+1</f>
        <v/>
      </c>
      <c r="N6877" s="6">
        <f>MOD(ROW()-2,39)+2</f>
        <v/>
      </c>
      <c r="O6877" s="42">
        <f>IF(AND($B6877&lt;&gt;"",$C6877&lt;&gt;"",$B6877&lt;=$C6877),INDEX(Szabalyok!$C:$C,$N6877),"")</f>
        <v/>
      </c>
      <c r="P6877">
        <f>IF(D6877="",P6876,P6876+1)</f>
        <v/>
      </c>
    </row>
    <row r="6878">
      <c r="A6878">
        <f>IF(P6878=P6877,0,P6878)</f>
        <v/>
      </c>
      <c r="B6878" s="41">
        <f>IF($M6878&gt;300,"",IF(OR(INDEX(Bemenet!$E$2:$E$301,$M6878)="",INDEX(Bemenet!$F$2:$F$301,$M6878)=""),"",MAX(INDEX(Bemenet!$E$2:$E$301,$M6878),INDEX(Szabalyok!$A:$A,$N6878))))</f>
        <v/>
      </c>
      <c r="C6878" s="41">
        <f>IF($B6878="","",MIN(INDEX(Bemenet!$F$2:$F$301,$M6878),INDEX(Szabalyok!$B:$B,$N6878)))</f>
        <v/>
      </c>
      <c r="D6878" s="5">
        <f>IF(AND($B6878&lt;&gt;"",$C6878&lt;&gt;"",$B6878&lt;=$C6878),INDEX(Bemenet!$G$2:$G$301,$M6878),"")</f>
        <v/>
      </c>
      <c r="E6878" s="6">
        <f>IF(AND($B6878&lt;&gt;"",$C6878&lt;&gt;"",$B6878&lt;=$C6878),INDEX(Bemenet!$D$2:$D$301,$M6878),"")</f>
        <v/>
      </c>
      <c r="F6878" s="5">
        <f>IF(AND($B6878&lt;&gt;"",$C6878&lt;&gt;"",$B6878&lt;=$C6878),$C6878-$B6878+1,"")</f>
        <v/>
      </c>
      <c r="G6878" s="5">
        <f>IF($F6878="","",$F6878*$D6878)</f>
        <v/>
      </c>
      <c r="H6878" s="42">
        <f>IF($G6878="","",$O6878)</f>
        <v/>
      </c>
      <c r="I6878" s="5">
        <f>IF($G6878="","",$G6878*IF($H6878="",$O6878,$H6878)/100)</f>
        <v/>
      </c>
      <c r="J6878" s="5">
        <f>IF(OR($L6878="",NOT(COUNTIFS($L$2:$L6878,$L6878)=1)),"",SUMIFS($G:$G,$L:$L,$L6878))</f>
        <v/>
      </c>
      <c r="K6878" s="5">
        <f>IF(OR($L6878="",NOT(COUNTIFS($L$2:$L6878,$L6878)=1)),"",SUMIFS($I:$I,$L:$L,$L6878))</f>
        <v/>
      </c>
      <c r="L6878" s="6">
        <f>IF($B6878="","",YEAR($B6878))</f>
        <v/>
      </c>
      <c r="M6878" s="6">
        <f>INT((ROW()-2)/39)+1</f>
        <v/>
      </c>
      <c r="N6878" s="6">
        <f>MOD(ROW()-2,39)+2</f>
        <v/>
      </c>
      <c r="O6878" s="42">
        <f>IF(AND($B6878&lt;&gt;"",$C6878&lt;&gt;"",$B6878&lt;=$C6878),INDEX(Szabalyok!$C:$C,$N6878),"")</f>
        <v/>
      </c>
      <c r="P6878">
        <f>IF(D6878="",P6877,P6877+1)</f>
        <v/>
      </c>
    </row>
    <row r="6879">
      <c r="A6879">
        <f>IF(P6879=P6878,0,P6879)</f>
        <v/>
      </c>
      <c r="B6879" s="41">
        <f>IF($M6879&gt;300,"",IF(OR(INDEX(Bemenet!$E$2:$E$301,$M6879)="",INDEX(Bemenet!$F$2:$F$301,$M6879)=""),"",MAX(INDEX(Bemenet!$E$2:$E$301,$M6879),INDEX(Szabalyok!$A:$A,$N6879))))</f>
        <v/>
      </c>
      <c r="C6879" s="41">
        <f>IF($B6879="","",MIN(INDEX(Bemenet!$F$2:$F$301,$M6879),INDEX(Szabalyok!$B:$B,$N6879)))</f>
        <v/>
      </c>
      <c r="D6879" s="5">
        <f>IF(AND($B6879&lt;&gt;"",$C6879&lt;&gt;"",$B6879&lt;=$C6879),INDEX(Bemenet!$G$2:$G$301,$M6879),"")</f>
        <v/>
      </c>
      <c r="E6879" s="6">
        <f>IF(AND($B6879&lt;&gt;"",$C6879&lt;&gt;"",$B6879&lt;=$C6879),INDEX(Bemenet!$D$2:$D$301,$M6879),"")</f>
        <v/>
      </c>
      <c r="F6879" s="5">
        <f>IF(AND($B6879&lt;&gt;"",$C6879&lt;&gt;"",$B6879&lt;=$C6879),$C6879-$B6879+1,"")</f>
        <v/>
      </c>
      <c r="G6879" s="5">
        <f>IF($F6879="","",$F6879*$D6879)</f>
        <v/>
      </c>
      <c r="H6879" s="42">
        <f>IF($G6879="","",$O6879)</f>
        <v/>
      </c>
      <c r="I6879" s="5">
        <f>IF($G6879="","",$G6879*IF($H6879="",$O6879,$H6879)/100)</f>
        <v/>
      </c>
      <c r="J6879" s="5">
        <f>IF(OR($L6879="",NOT(COUNTIFS($L$2:$L6879,$L6879)=1)),"",SUMIFS($G:$G,$L:$L,$L6879))</f>
        <v/>
      </c>
      <c r="K6879" s="5">
        <f>IF(OR($L6879="",NOT(COUNTIFS($L$2:$L6879,$L6879)=1)),"",SUMIFS($I:$I,$L:$L,$L6879))</f>
        <v/>
      </c>
      <c r="L6879" s="6">
        <f>IF($B6879="","",YEAR($B6879))</f>
        <v/>
      </c>
      <c r="M6879" s="6">
        <f>INT((ROW()-2)/39)+1</f>
        <v/>
      </c>
      <c r="N6879" s="6">
        <f>MOD(ROW()-2,39)+2</f>
        <v/>
      </c>
      <c r="O6879" s="42">
        <f>IF(AND($B6879&lt;&gt;"",$C6879&lt;&gt;"",$B6879&lt;=$C6879),INDEX(Szabalyok!$C:$C,$N6879),"")</f>
        <v/>
      </c>
      <c r="P6879">
        <f>IF(D6879="",P6878,P6878+1)</f>
        <v/>
      </c>
    </row>
    <row r="6880">
      <c r="A6880">
        <f>IF(P6880=P6879,0,P6880)</f>
        <v/>
      </c>
      <c r="B6880" s="41">
        <f>IF($M6880&gt;300,"",IF(OR(INDEX(Bemenet!$E$2:$E$301,$M6880)="",INDEX(Bemenet!$F$2:$F$301,$M6880)=""),"",MAX(INDEX(Bemenet!$E$2:$E$301,$M6880),INDEX(Szabalyok!$A:$A,$N6880))))</f>
        <v/>
      </c>
      <c r="C6880" s="41">
        <f>IF($B6880="","",MIN(INDEX(Bemenet!$F$2:$F$301,$M6880),INDEX(Szabalyok!$B:$B,$N6880)))</f>
        <v/>
      </c>
      <c r="D6880" s="5">
        <f>IF(AND($B6880&lt;&gt;"",$C6880&lt;&gt;"",$B6880&lt;=$C6880),INDEX(Bemenet!$G$2:$G$301,$M6880),"")</f>
        <v/>
      </c>
      <c r="E6880" s="6">
        <f>IF(AND($B6880&lt;&gt;"",$C6880&lt;&gt;"",$B6880&lt;=$C6880),INDEX(Bemenet!$D$2:$D$301,$M6880),"")</f>
        <v/>
      </c>
      <c r="F6880" s="5">
        <f>IF(AND($B6880&lt;&gt;"",$C6880&lt;&gt;"",$B6880&lt;=$C6880),$C6880-$B6880+1,"")</f>
        <v/>
      </c>
      <c r="G6880" s="5">
        <f>IF($F6880="","",$F6880*$D6880)</f>
        <v/>
      </c>
      <c r="H6880" s="42">
        <f>IF($G6880="","",$O6880)</f>
        <v/>
      </c>
      <c r="I6880" s="5">
        <f>IF($G6880="","",$G6880*IF($H6880="",$O6880,$H6880)/100)</f>
        <v/>
      </c>
      <c r="J6880" s="5">
        <f>IF(OR($L6880="",NOT(COUNTIFS($L$2:$L6880,$L6880)=1)),"",SUMIFS($G:$G,$L:$L,$L6880))</f>
        <v/>
      </c>
      <c r="K6880" s="5">
        <f>IF(OR($L6880="",NOT(COUNTIFS($L$2:$L6880,$L6880)=1)),"",SUMIFS($I:$I,$L:$L,$L6880))</f>
        <v/>
      </c>
      <c r="L6880" s="6">
        <f>IF($B6880="","",YEAR($B6880))</f>
        <v/>
      </c>
      <c r="M6880" s="6">
        <f>INT((ROW()-2)/39)+1</f>
        <v/>
      </c>
      <c r="N6880" s="6">
        <f>MOD(ROW()-2,39)+2</f>
        <v/>
      </c>
      <c r="O6880" s="42">
        <f>IF(AND($B6880&lt;&gt;"",$C6880&lt;&gt;"",$B6880&lt;=$C6880),INDEX(Szabalyok!$C:$C,$N6880),"")</f>
        <v/>
      </c>
      <c r="P6880">
        <f>IF(D6880="",P6879,P6879+1)</f>
        <v/>
      </c>
    </row>
    <row r="6881">
      <c r="A6881">
        <f>IF(P6881=P6880,0,P6881)</f>
        <v/>
      </c>
      <c r="B6881" s="41">
        <f>IF($M6881&gt;300,"",IF(OR(INDEX(Bemenet!$E$2:$E$301,$M6881)="",INDEX(Bemenet!$F$2:$F$301,$M6881)=""),"",MAX(INDEX(Bemenet!$E$2:$E$301,$M6881),INDEX(Szabalyok!$A:$A,$N6881))))</f>
        <v/>
      </c>
      <c r="C6881" s="41">
        <f>IF($B6881="","",MIN(INDEX(Bemenet!$F$2:$F$301,$M6881),INDEX(Szabalyok!$B:$B,$N6881)))</f>
        <v/>
      </c>
      <c r="D6881" s="5">
        <f>IF(AND($B6881&lt;&gt;"",$C6881&lt;&gt;"",$B6881&lt;=$C6881),INDEX(Bemenet!$G$2:$G$301,$M6881),"")</f>
        <v/>
      </c>
      <c r="E6881" s="6">
        <f>IF(AND($B6881&lt;&gt;"",$C6881&lt;&gt;"",$B6881&lt;=$C6881),INDEX(Bemenet!$D$2:$D$301,$M6881),"")</f>
        <v/>
      </c>
      <c r="F6881" s="5">
        <f>IF(AND($B6881&lt;&gt;"",$C6881&lt;&gt;"",$B6881&lt;=$C6881),$C6881-$B6881+1,"")</f>
        <v/>
      </c>
      <c r="G6881" s="5">
        <f>IF($F6881="","",$F6881*$D6881)</f>
        <v/>
      </c>
      <c r="H6881" s="42">
        <f>IF($G6881="","",$O6881)</f>
        <v/>
      </c>
      <c r="I6881" s="5">
        <f>IF($G6881="","",$G6881*IF($H6881="",$O6881,$H6881)/100)</f>
        <v/>
      </c>
      <c r="J6881" s="5">
        <f>IF(OR($L6881="",NOT(COUNTIFS($L$2:$L6881,$L6881)=1)),"",SUMIFS($G:$G,$L:$L,$L6881))</f>
        <v/>
      </c>
      <c r="K6881" s="5">
        <f>IF(OR($L6881="",NOT(COUNTIFS($L$2:$L6881,$L6881)=1)),"",SUMIFS($I:$I,$L:$L,$L6881))</f>
        <v/>
      </c>
      <c r="L6881" s="6">
        <f>IF($B6881="","",YEAR($B6881))</f>
        <v/>
      </c>
      <c r="M6881" s="6">
        <f>INT((ROW()-2)/39)+1</f>
        <v/>
      </c>
      <c r="N6881" s="6">
        <f>MOD(ROW()-2,39)+2</f>
        <v/>
      </c>
      <c r="O6881" s="42">
        <f>IF(AND($B6881&lt;&gt;"",$C6881&lt;&gt;"",$B6881&lt;=$C6881),INDEX(Szabalyok!$C:$C,$N6881),"")</f>
        <v/>
      </c>
      <c r="P6881">
        <f>IF(D6881="",P6880,P6880+1)</f>
        <v/>
      </c>
    </row>
    <row r="6882">
      <c r="A6882">
        <f>IF(P6882=P6881,0,P6882)</f>
        <v/>
      </c>
      <c r="B6882" s="41">
        <f>IF($M6882&gt;300,"",IF(OR(INDEX(Bemenet!$E$2:$E$301,$M6882)="",INDEX(Bemenet!$F$2:$F$301,$M6882)=""),"",MAX(INDEX(Bemenet!$E$2:$E$301,$M6882),INDEX(Szabalyok!$A:$A,$N6882))))</f>
        <v/>
      </c>
      <c r="C6882" s="41">
        <f>IF($B6882="","",MIN(INDEX(Bemenet!$F$2:$F$301,$M6882),INDEX(Szabalyok!$B:$B,$N6882)))</f>
        <v/>
      </c>
      <c r="D6882" s="5">
        <f>IF(AND($B6882&lt;&gt;"",$C6882&lt;&gt;"",$B6882&lt;=$C6882),INDEX(Bemenet!$G$2:$G$301,$M6882),"")</f>
        <v/>
      </c>
      <c r="E6882" s="6">
        <f>IF(AND($B6882&lt;&gt;"",$C6882&lt;&gt;"",$B6882&lt;=$C6882),INDEX(Bemenet!$D$2:$D$301,$M6882),"")</f>
        <v/>
      </c>
      <c r="F6882" s="5">
        <f>IF(AND($B6882&lt;&gt;"",$C6882&lt;&gt;"",$B6882&lt;=$C6882),$C6882-$B6882+1,"")</f>
        <v/>
      </c>
      <c r="G6882" s="5">
        <f>IF($F6882="","",$F6882*$D6882)</f>
        <v/>
      </c>
      <c r="H6882" s="42">
        <f>IF($G6882="","",$O6882)</f>
        <v/>
      </c>
      <c r="I6882" s="5">
        <f>IF($G6882="","",$G6882*IF($H6882="",$O6882,$H6882)/100)</f>
        <v/>
      </c>
      <c r="J6882" s="5">
        <f>IF(OR($L6882="",NOT(COUNTIFS($L$2:$L6882,$L6882)=1)),"",SUMIFS($G:$G,$L:$L,$L6882))</f>
        <v/>
      </c>
      <c r="K6882" s="5">
        <f>IF(OR($L6882="",NOT(COUNTIFS($L$2:$L6882,$L6882)=1)),"",SUMIFS($I:$I,$L:$L,$L6882))</f>
        <v/>
      </c>
      <c r="L6882" s="6">
        <f>IF($B6882="","",YEAR($B6882))</f>
        <v/>
      </c>
      <c r="M6882" s="6">
        <f>INT((ROW()-2)/39)+1</f>
        <v/>
      </c>
      <c r="N6882" s="6">
        <f>MOD(ROW()-2,39)+2</f>
        <v/>
      </c>
      <c r="O6882" s="42">
        <f>IF(AND($B6882&lt;&gt;"",$C6882&lt;&gt;"",$B6882&lt;=$C6882),INDEX(Szabalyok!$C:$C,$N6882),"")</f>
        <v/>
      </c>
      <c r="P6882">
        <f>IF(D6882="",P6881,P6881+1)</f>
        <v/>
      </c>
    </row>
    <row r="6883">
      <c r="A6883">
        <f>IF(P6883=P6882,0,P6883)</f>
        <v/>
      </c>
      <c r="B6883" s="41">
        <f>IF($M6883&gt;300,"",IF(OR(INDEX(Bemenet!$E$2:$E$301,$M6883)="",INDEX(Bemenet!$F$2:$F$301,$M6883)=""),"",MAX(INDEX(Bemenet!$E$2:$E$301,$M6883),INDEX(Szabalyok!$A:$A,$N6883))))</f>
        <v/>
      </c>
      <c r="C6883" s="41">
        <f>IF($B6883="","",MIN(INDEX(Bemenet!$F$2:$F$301,$M6883),INDEX(Szabalyok!$B:$B,$N6883)))</f>
        <v/>
      </c>
      <c r="D6883" s="5">
        <f>IF(AND($B6883&lt;&gt;"",$C6883&lt;&gt;"",$B6883&lt;=$C6883),INDEX(Bemenet!$G$2:$G$301,$M6883),"")</f>
        <v/>
      </c>
      <c r="E6883" s="6">
        <f>IF(AND($B6883&lt;&gt;"",$C6883&lt;&gt;"",$B6883&lt;=$C6883),INDEX(Bemenet!$D$2:$D$301,$M6883),"")</f>
        <v/>
      </c>
      <c r="F6883" s="5">
        <f>IF(AND($B6883&lt;&gt;"",$C6883&lt;&gt;"",$B6883&lt;=$C6883),$C6883-$B6883+1,"")</f>
        <v/>
      </c>
      <c r="G6883" s="5">
        <f>IF($F6883="","",$F6883*$D6883)</f>
        <v/>
      </c>
      <c r="H6883" s="42">
        <f>IF($G6883="","",$O6883)</f>
        <v/>
      </c>
      <c r="I6883" s="5">
        <f>IF($G6883="","",$G6883*IF($H6883="",$O6883,$H6883)/100)</f>
        <v/>
      </c>
      <c r="J6883" s="5">
        <f>IF(OR($L6883="",NOT(COUNTIFS($L$2:$L6883,$L6883)=1)),"",SUMIFS($G:$G,$L:$L,$L6883))</f>
        <v/>
      </c>
      <c r="K6883" s="5">
        <f>IF(OR($L6883="",NOT(COUNTIFS($L$2:$L6883,$L6883)=1)),"",SUMIFS($I:$I,$L:$L,$L6883))</f>
        <v/>
      </c>
      <c r="L6883" s="6">
        <f>IF($B6883="","",YEAR($B6883))</f>
        <v/>
      </c>
      <c r="M6883" s="6">
        <f>INT((ROW()-2)/39)+1</f>
        <v/>
      </c>
      <c r="N6883" s="6">
        <f>MOD(ROW()-2,39)+2</f>
        <v/>
      </c>
      <c r="O6883" s="42">
        <f>IF(AND($B6883&lt;&gt;"",$C6883&lt;&gt;"",$B6883&lt;=$C6883),INDEX(Szabalyok!$C:$C,$N6883),"")</f>
        <v/>
      </c>
      <c r="P6883">
        <f>IF(D6883="",P6882,P6882+1)</f>
        <v/>
      </c>
    </row>
    <row r="6884">
      <c r="A6884">
        <f>IF(P6884=P6883,0,P6884)</f>
        <v/>
      </c>
      <c r="B6884" s="41">
        <f>IF($M6884&gt;300,"",IF(OR(INDEX(Bemenet!$E$2:$E$301,$M6884)="",INDEX(Bemenet!$F$2:$F$301,$M6884)=""),"",MAX(INDEX(Bemenet!$E$2:$E$301,$M6884),INDEX(Szabalyok!$A:$A,$N6884))))</f>
        <v/>
      </c>
      <c r="C6884" s="41">
        <f>IF($B6884="","",MIN(INDEX(Bemenet!$F$2:$F$301,$M6884),INDEX(Szabalyok!$B:$B,$N6884)))</f>
        <v/>
      </c>
      <c r="D6884" s="5">
        <f>IF(AND($B6884&lt;&gt;"",$C6884&lt;&gt;"",$B6884&lt;=$C6884),INDEX(Bemenet!$G$2:$G$301,$M6884),"")</f>
        <v/>
      </c>
      <c r="E6884" s="6">
        <f>IF(AND($B6884&lt;&gt;"",$C6884&lt;&gt;"",$B6884&lt;=$C6884),INDEX(Bemenet!$D$2:$D$301,$M6884),"")</f>
        <v/>
      </c>
      <c r="F6884" s="5">
        <f>IF(AND($B6884&lt;&gt;"",$C6884&lt;&gt;"",$B6884&lt;=$C6884),$C6884-$B6884+1,"")</f>
        <v/>
      </c>
      <c r="G6884" s="5">
        <f>IF($F6884="","",$F6884*$D6884)</f>
        <v/>
      </c>
      <c r="H6884" s="42">
        <f>IF($G6884="","",$O6884)</f>
        <v/>
      </c>
      <c r="I6884" s="5">
        <f>IF($G6884="","",$G6884*IF($H6884="",$O6884,$H6884)/100)</f>
        <v/>
      </c>
      <c r="J6884" s="5">
        <f>IF(OR($L6884="",NOT(COUNTIFS($L$2:$L6884,$L6884)=1)),"",SUMIFS($G:$G,$L:$L,$L6884))</f>
        <v/>
      </c>
      <c r="K6884" s="5">
        <f>IF(OR($L6884="",NOT(COUNTIFS($L$2:$L6884,$L6884)=1)),"",SUMIFS($I:$I,$L:$L,$L6884))</f>
        <v/>
      </c>
      <c r="L6884" s="6">
        <f>IF($B6884="","",YEAR($B6884))</f>
        <v/>
      </c>
      <c r="M6884" s="6">
        <f>INT((ROW()-2)/39)+1</f>
        <v/>
      </c>
      <c r="N6884" s="6">
        <f>MOD(ROW()-2,39)+2</f>
        <v/>
      </c>
      <c r="O6884" s="42">
        <f>IF(AND($B6884&lt;&gt;"",$C6884&lt;&gt;"",$B6884&lt;=$C6884),INDEX(Szabalyok!$C:$C,$N6884),"")</f>
        <v/>
      </c>
      <c r="P6884">
        <f>IF(D6884="",P6883,P6883+1)</f>
        <v/>
      </c>
    </row>
    <row r="6885">
      <c r="A6885">
        <f>IF(P6885=P6884,0,P6885)</f>
        <v/>
      </c>
      <c r="B6885" s="41">
        <f>IF($M6885&gt;300,"",IF(OR(INDEX(Bemenet!$E$2:$E$301,$M6885)="",INDEX(Bemenet!$F$2:$F$301,$M6885)=""),"",MAX(INDEX(Bemenet!$E$2:$E$301,$M6885),INDEX(Szabalyok!$A:$A,$N6885))))</f>
        <v/>
      </c>
      <c r="C6885" s="41">
        <f>IF($B6885="","",MIN(INDEX(Bemenet!$F$2:$F$301,$M6885),INDEX(Szabalyok!$B:$B,$N6885)))</f>
        <v/>
      </c>
      <c r="D6885" s="5">
        <f>IF(AND($B6885&lt;&gt;"",$C6885&lt;&gt;"",$B6885&lt;=$C6885),INDEX(Bemenet!$G$2:$G$301,$M6885),"")</f>
        <v/>
      </c>
      <c r="E6885" s="6">
        <f>IF(AND($B6885&lt;&gt;"",$C6885&lt;&gt;"",$B6885&lt;=$C6885),INDEX(Bemenet!$D$2:$D$301,$M6885),"")</f>
        <v/>
      </c>
      <c r="F6885" s="5">
        <f>IF(AND($B6885&lt;&gt;"",$C6885&lt;&gt;"",$B6885&lt;=$C6885),$C6885-$B6885+1,"")</f>
        <v/>
      </c>
      <c r="G6885" s="5">
        <f>IF($F6885="","",$F6885*$D6885)</f>
        <v/>
      </c>
      <c r="H6885" s="42">
        <f>IF($G6885="","",$O6885)</f>
        <v/>
      </c>
      <c r="I6885" s="5">
        <f>IF($G6885="","",$G6885*IF($H6885="",$O6885,$H6885)/100)</f>
        <v/>
      </c>
      <c r="J6885" s="5">
        <f>IF(OR($L6885="",NOT(COUNTIFS($L$2:$L6885,$L6885)=1)),"",SUMIFS($G:$G,$L:$L,$L6885))</f>
        <v/>
      </c>
      <c r="K6885" s="5">
        <f>IF(OR($L6885="",NOT(COUNTIFS($L$2:$L6885,$L6885)=1)),"",SUMIFS($I:$I,$L:$L,$L6885))</f>
        <v/>
      </c>
      <c r="L6885" s="6">
        <f>IF($B6885="","",YEAR($B6885))</f>
        <v/>
      </c>
      <c r="M6885" s="6">
        <f>INT((ROW()-2)/39)+1</f>
        <v/>
      </c>
      <c r="N6885" s="6">
        <f>MOD(ROW()-2,39)+2</f>
        <v/>
      </c>
      <c r="O6885" s="42">
        <f>IF(AND($B6885&lt;&gt;"",$C6885&lt;&gt;"",$B6885&lt;=$C6885),INDEX(Szabalyok!$C:$C,$N6885),"")</f>
        <v/>
      </c>
      <c r="P6885">
        <f>IF(D6885="",P6884,P6884+1)</f>
        <v/>
      </c>
    </row>
    <row r="6886">
      <c r="A6886">
        <f>IF(P6886=P6885,0,P6886)</f>
        <v/>
      </c>
      <c r="B6886" s="41">
        <f>IF($M6886&gt;300,"",IF(OR(INDEX(Bemenet!$E$2:$E$301,$M6886)="",INDEX(Bemenet!$F$2:$F$301,$M6886)=""),"",MAX(INDEX(Bemenet!$E$2:$E$301,$M6886),INDEX(Szabalyok!$A:$A,$N6886))))</f>
        <v/>
      </c>
      <c r="C6886" s="41">
        <f>IF($B6886="","",MIN(INDEX(Bemenet!$F$2:$F$301,$M6886),INDEX(Szabalyok!$B:$B,$N6886)))</f>
        <v/>
      </c>
      <c r="D6886" s="5">
        <f>IF(AND($B6886&lt;&gt;"",$C6886&lt;&gt;"",$B6886&lt;=$C6886),INDEX(Bemenet!$G$2:$G$301,$M6886),"")</f>
        <v/>
      </c>
      <c r="E6886" s="6">
        <f>IF(AND($B6886&lt;&gt;"",$C6886&lt;&gt;"",$B6886&lt;=$C6886),INDEX(Bemenet!$D$2:$D$301,$M6886),"")</f>
        <v/>
      </c>
      <c r="F6886" s="5">
        <f>IF(AND($B6886&lt;&gt;"",$C6886&lt;&gt;"",$B6886&lt;=$C6886),$C6886-$B6886+1,"")</f>
        <v/>
      </c>
      <c r="G6886" s="5">
        <f>IF($F6886="","",$F6886*$D6886)</f>
        <v/>
      </c>
      <c r="H6886" s="42">
        <f>IF($G6886="","",$O6886)</f>
        <v/>
      </c>
      <c r="I6886" s="5">
        <f>IF($G6886="","",$G6886*IF($H6886="",$O6886,$H6886)/100)</f>
        <v/>
      </c>
      <c r="J6886" s="5">
        <f>IF(OR($L6886="",NOT(COUNTIFS($L$2:$L6886,$L6886)=1)),"",SUMIFS($G:$G,$L:$L,$L6886))</f>
        <v/>
      </c>
      <c r="K6886" s="5">
        <f>IF(OR($L6886="",NOT(COUNTIFS($L$2:$L6886,$L6886)=1)),"",SUMIFS($I:$I,$L:$L,$L6886))</f>
        <v/>
      </c>
      <c r="L6886" s="6">
        <f>IF($B6886="","",YEAR($B6886))</f>
        <v/>
      </c>
      <c r="M6886" s="6">
        <f>INT((ROW()-2)/39)+1</f>
        <v/>
      </c>
      <c r="N6886" s="6">
        <f>MOD(ROW()-2,39)+2</f>
        <v/>
      </c>
      <c r="O6886" s="42">
        <f>IF(AND($B6886&lt;&gt;"",$C6886&lt;&gt;"",$B6886&lt;=$C6886),INDEX(Szabalyok!$C:$C,$N6886),"")</f>
        <v/>
      </c>
      <c r="P6886">
        <f>IF(D6886="",P6885,P6885+1)</f>
        <v/>
      </c>
    </row>
    <row r="6887">
      <c r="A6887">
        <f>IF(P6887=P6886,0,P6887)</f>
        <v/>
      </c>
      <c r="B6887" s="41">
        <f>IF($M6887&gt;300,"",IF(OR(INDEX(Bemenet!$E$2:$E$301,$M6887)="",INDEX(Bemenet!$F$2:$F$301,$M6887)=""),"",MAX(INDEX(Bemenet!$E$2:$E$301,$M6887),INDEX(Szabalyok!$A:$A,$N6887))))</f>
        <v/>
      </c>
      <c r="C6887" s="41">
        <f>IF($B6887="","",MIN(INDEX(Bemenet!$F$2:$F$301,$M6887),INDEX(Szabalyok!$B:$B,$N6887)))</f>
        <v/>
      </c>
      <c r="D6887" s="5">
        <f>IF(AND($B6887&lt;&gt;"",$C6887&lt;&gt;"",$B6887&lt;=$C6887),INDEX(Bemenet!$G$2:$G$301,$M6887),"")</f>
        <v/>
      </c>
      <c r="E6887" s="6">
        <f>IF(AND($B6887&lt;&gt;"",$C6887&lt;&gt;"",$B6887&lt;=$C6887),INDEX(Bemenet!$D$2:$D$301,$M6887),"")</f>
        <v/>
      </c>
      <c r="F6887" s="5">
        <f>IF(AND($B6887&lt;&gt;"",$C6887&lt;&gt;"",$B6887&lt;=$C6887),$C6887-$B6887+1,"")</f>
        <v/>
      </c>
      <c r="G6887" s="5">
        <f>IF($F6887="","",$F6887*$D6887)</f>
        <v/>
      </c>
      <c r="H6887" s="42">
        <f>IF($G6887="","",$O6887)</f>
        <v/>
      </c>
      <c r="I6887" s="5">
        <f>IF($G6887="","",$G6887*IF($H6887="",$O6887,$H6887)/100)</f>
        <v/>
      </c>
      <c r="J6887" s="5">
        <f>IF(OR($L6887="",NOT(COUNTIFS($L$2:$L6887,$L6887)=1)),"",SUMIFS($G:$G,$L:$L,$L6887))</f>
        <v/>
      </c>
      <c r="K6887" s="5">
        <f>IF(OR($L6887="",NOT(COUNTIFS($L$2:$L6887,$L6887)=1)),"",SUMIFS($I:$I,$L:$L,$L6887))</f>
        <v/>
      </c>
      <c r="L6887" s="6">
        <f>IF($B6887="","",YEAR($B6887))</f>
        <v/>
      </c>
      <c r="M6887" s="6">
        <f>INT((ROW()-2)/39)+1</f>
        <v/>
      </c>
      <c r="N6887" s="6">
        <f>MOD(ROW()-2,39)+2</f>
        <v/>
      </c>
      <c r="O6887" s="42">
        <f>IF(AND($B6887&lt;&gt;"",$C6887&lt;&gt;"",$B6887&lt;=$C6887),INDEX(Szabalyok!$C:$C,$N6887),"")</f>
        <v/>
      </c>
      <c r="P6887">
        <f>IF(D6887="",P6886,P6886+1)</f>
        <v/>
      </c>
    </row>
    <row r="6888">
      <c r="A6888">
        <f>IF(P6888=P6887,0,P6888)</f>
        <v/>
      </c>
      <c r="B6888" s="41">
        <f>IF($M6888&gt;300,"",IF(OR(INDEX(Bemenet!$E$2:$E$301,$M6888)="",INDEX(Bemenet!$F$2:$F$301,$M6888)=""),"",MAX(INDEX(Bemenet!$E$2:$E$301,$M6888),INDEX(Szabalyok!$A:$A,$N6888))))</f>
        <v/>
      </c>
      <c r="C6888" s="41">
        <f>IF($B6888="","",MIN(INDEX(Bemenet!$F$2:$F$301,$M6888),INDEX(Szabalyok!$B:$B,$N6888)))</f>
        <v/>
      </c>
      <c r="D6888" s="5">
        <f>IF(AND($B6888&lt;&gt;"",$C6888&lt;&gt;"",$B6888&lt;=$C6888),INDEX(Bemenet!$G$2:$G$301,$M6888),"")</f>
        <v/>
      </c>
      <c r="E6888" s="6">
        <f>IF(AND($B6888&lt;&gt;"",$C6888&lt;&gt;"",$B6888&lt;=$C6888),INDEX(Bemenet!$D$2:$D$301,$M6888),"")</f>
        <v/>
      </c>
      <c r="F6888" s="5">
        <f>IF(AND($B6888&lt;&gt;"",$C6888&lt;&gt;"",$B6888&lt;=$C6888),$C6888-$B6888+1,"")</f>
        <v/>
      </c>
      <c r="G6888" s="5">
        <f>IF($F6888="","",$F6888*$D6888)</f>
        <v/>
      </c>
      <c r="H6888" s="42">
        <f>IF($G6888="","",$O6888)</f>
        <v/>
      </c>
      <c r="I6888" s="5">
        <f>IF($G6888="","",$G6888*IF($H6888="",$O6888,$H6888)/100)</f>
        <v/>
      </c>
      <c r="J6888" s="5">
        <f>IF(OR($L6888="",NOT(COUNTIFS($L$2:$L6888,$L6888)=1)),"",SUMIFS($G:$G,$L:$L,$L6888))</f>
        <v/>
      </c>
      <c r="K6888" s="5">
        <f>IF(OR($L6888="",NOT(COUNTIFS($L$2:$L6888,$L6888)=1)),"",SUMIFS($I:$I,$L:$L,$L6888))</f>
        <v/>
      </c>
      <c r="L6888" s="6">
        <f>IF($B6888="","",YEAR($B6888))</f>
        <v/>
      </c>
      <c r="M6888" s="6">
        <f>INT((ROW()-2)/39)+1</f>
        <v/>
      </c>
      <c r="N6888" s="6">
        <f>MOD(ROW()-2,39)+2</f>
        <v/>
      </c>
      <c r="O6888" s="42">
        <f>IF(AND($B6888&lt;&gt;"",$C6888&lt;&gt;"",$B6888&lt;=$C6888),INDEX(Szabalyok!$C:$C,$N6888),"")</f>
        <v/>
      </c>
      <c r="P6888">
        <f>IF(D6888="",P6887,P6887+1)</f>
        <v/>
      </c>
    </row>
    <row r="6889">
      <c r="A6889">
        <f>IF(P6889=P6888,0,P6889)</f>
        <v/>
      </c>
      <c r="B6889" s="41">
        <f>IF($M6889&gt;300,"",IF(OR(INDEX(Bemenet!$E$2:$E$301,$M6889)="",INDEX(Bemenet!$F$2:$F$301,$M6889)=""),"",MAX(INDEX(Bemenet!$E$2:$E$301,$M6889),INDEX(Szabalyok!$A:$A,$N6889))))</f>
        <v/>
      </c>
      <c r="C6889" s="41">
        <f>IF($B6889="","",MIN(INDEX(Bemenet!$F$2:$F$301,$M6889),INDEX(Szabalyok!$B:$B,$N6889)))</f>
        <v/>
      </c>
      <c r="D6889" s="5">
        <f>IF(AND($B6889&lt;&gt;"",$C6889&lt;&gt;"",$B6889&lt;=$C6889),INDEX(Bemenet!$G$2:$G$301,$M6889),"")</f>
        <v/>
      </c>
      <c r="E6889" s="6">
        <f>IF(AND($B6889&lt;&gt;"",$C6889&lt;&gt;"",$B6889&lt;=$C6889),INDEX(Bemenet!$D$2:$D$301,$M6889),"")</f>
        <v/>
      </c>
      <c r="F6889" s="5">
        <f>IF(AND($B6889&lt;&gt;"",$C6889&lt;&gt;"",$B6889&lt;=$C6889),$C6889-$B6889+1,"")</f>
        <v/>
      </c>
      <c r="G6889" s="5">
        <f>IF($F6889="","",$F6889*$D6889)</f>
        <v/>
      </c>
      <c r="H6889" s="42">
        <f>IF($G6889="","",$O6889)</f>
        <v/>
      </c>
      <c r="I6889" s="5">
        <f>IF($G6889="","",$G6889*IF($H6889="",$O6889,$H6889)/100)</f>
        <v/>
      </c>
      <c r="J6889" s="5">
        <f>IF(OR($L6889="",NOT(COUNTIFS($L$2:$L6889,$L6889)=1)),"",SUMIFS($G:$G,$L:$L,$L6889))</f>
        <v/>
      </c>
      <c r="K6889" s="5">
        <f>IF(OR($L6889="",NOT(COUNTIFS($L$2:$L6889,$L6889)=1)),"",SUMIFS($I:$I,$L:$L,$L6889))</f>
        <v/>
      </c>
      <c r="L6889" s="6">
        <f>IF($B6889="","",YEAR($B6889))</f>
        <v/>
      </c>
      <c r="M6889" s="6">
        <f>INT((ROW()-2)/39)+1</f>
        <v/>
      </c>
      <c r="N6889" s="6">
        <f>MOD(ROW()-2,39)+2</f>
        <v/>
      </c>
      <c r="O6889" s="42">
        <f>IF(AND($B6889&lt;&gt;"",$C6889&lt;&gt;"",$B6889&lt;=$C6889),INDEX(Szabalyok!$C:$C,$N6889),"")</f>
        <v/>
      </c>
      <c r="P6889">
        <f>IF(D6889="",P6888,P6888+1)</f>
        <v/>
      </c>
    </row>
    <row r="6890">
      <c r="A6890">
        <f>IF(P6890=P6889,0,P6890)</f>
        <v/>
      </c>
      <c r="B6890" s="41">
        <f>IF($M6890&gt;300,"",IF(OR(INDEX(Bemenet!$E$2:$E$301,$M6890)="",INDEX(Bemenet!$F$2:$F$301,$M6890)=""),"",MAX(INDEX(Bemenet!$E$2:$E$301,$M6890),INDEX(Szabalyok!$A:$A,$N6890))))</f>
        <v/>
      </c>
      <c r="C6890" s="41">
        <f>IF($B6890="","",MIN(INDEX(Bemenet!$F$2:$F$301,$M6890),INDEX(Szabalyok!$B:$B,$N6890)))</f>
        <v/>
      </c>
      <c r="D6890" s="5">
        <f>IF(AND($B6890&lt;&gt;"",$C6890&lt;&gt;"",$B6890&lt;=$C6890),INDEX(Bemenet!$G$2:$G$301,$M6890),"")</f>
        <v/>
      </c>
      <c r="E6890" s="6">
        <f>IF(AND($B6890&lt;&gt;"",$C6890&lt;&gt;"",$B6890&lt;=$C6890),INDEX(Bemenet!$D$2:$D$301,$M6890),"")</f>
        <v/>
      </c>
      <c r="F6890" s="5">
        <f>IF(AND($B6890&lt;&gt;"",$C6890&lt;&gt;"",$B6890&lt;=$C6890),$C6890-$B6890+1,"")</f>
        <v/>
      </c>
      <c r="G6890" s="5">
        <f>IF($F6890="","",$F6890*$D6890)</f>
        <v/>
      </c>
      <c r="H6890" s="42">
        <f>IF($G6890="","",$O6890)</f>
        <v/>
      </c>
      <c r="I6890" s="5">
        <f>IF($G6890="","",$G6890*IF($H6890="",$O6890,$H6890)/100)</f>
        <v/>
      </c>
      <c r="J6890" s="5">
        <f>IF(OR($L6890="",NOT(COUNTIFS($L$2:$L6890,$L6890)=1)),"",SUMIFS($G:$G,$L:$L,$L6890))</f>
        <v/>
      </c>
      <c r="K6890" s="5">
        <f>IF(OR($L6890="",NOT(COUNTIFS($L$2:$L6890,$L6890)=1)),"",SUMIFS($I:$I,$L:$L,$L6890))</f>
        <v/>
      </c>
      <c r="L6890" s="6">
        <f>IF($B6890="","",YEAR($B6890))</f>
        <v/>
      </c>
      <c r="M6890" s="6">
        <f>INT((ROW()-2)/39)+1</f>
        <v/>
      </c>
      <c r="N6890" s="6">
        <f>MOD(ROW()-2,39)+2</f>
        <v/>
      </c>
      <c r="O6890" s="42">
        <f>IF(AND($B6890&lt;&gt;"",$C6890&lt;&gt;"",$B6890&lt;=$C6890),INDEX(Szabalyok!$C:$C,$N6890),"")</f>
        <v/>
      </c>
      <c r="P6890">
        <f>IF(D6890="",P6889,P6889+1)</f>
        <v/>
      </c>
    </row>
    <row r="6891">
      <c r="A6891">
        <f>IF(P6891=P6890,0,P6891)</f>
        <v/>
      </c>
      <c r="B6891" s="41">
        <f>IF($M6891&gt;300,"",IF(OR(INDEX(Bemenet!$E$2:$E$301,$M6891)="",INDEX(Bemenet!$F$2:$F$301,$M6891)=""),"",MAX(INDEX(Bemenet!$E$2:$E$301,$M6891),INDEX(Szabalyok!$A:$A,$N6891))))</f>
        <v/>
      </c>
      <c r="C6891" s="41">
        <f>IF($B6891="","",MIN(INDEX(Bemenet!$F$2:$F$301,$M6891),INDEX(Szabalyok!$B:$B,$N6891)))</f>
        <v/>
      </c>
      <c r="D6891" s="5">
        <f>IF(AND($B6891&lt;&gt;"",$C6891&lt;&gt;"",$B6891&lt;=$C6891),INDEX(Bemenet!$G$2:$G$301,$M6891),"")</f>
        <v/>
      </c>
      <c r="E6891" s="6">
        <f>IF(AND($B6891&lt;&gt;"",$C6891&lt;&gt;"",$B6891&lt;=$C6891),INDEX(Bemenet!$D$2:$D$301,$M6891),"")</f>
        <v/>
      </c>
      <c r="F6891" s="5">
        <f>IF(AND($B6891&lt;&gt;"",$C6891&lt;&gt;"",$B6891&lt;=$C6891),$C6891-$B6891+1,"")</f>
        <v/>
      </c>
      <c r="G6891" s="5">
        <f>IF($F6891="","",$F6891*$D6891)</f>
        <v/>
      </c>
      <c r="H6891" s="42">
        <f>IF($G6891="","",$O6891)</f>
        <v/>
      </c>
      <c r="I6891" s="5">
        <f>IF($G6891="","",$G6891*IF($H6891="",$O6891,$H6891)/100)</f>
        <v/>
      </c>
      <c r="J6891" s="5">
        <f>IF(OR($L6891="",NOT(COUNTIFS($L$2:$L6891,$L6891)=1)),"",SUMIFS($G:$G,$L:$L,$L6891))</f>
        <v/>
      </c>
      <c r="K6891" s="5">
        <f>IF(OR($L6891="",NOT(COUNTIFS($L$2:$L6891,$L6891)=1)),"",SUMIFS($I:$I,$L:$L,$L6891))</f>
        <v/>
      </c>
      <c r="L6891" s="6">
        <f>IF($B6891="","",YEAR($B6891))</f>
        <v/>
      </c>
      <c r="M6891" s="6">
        <f>INT((ROW()-2)/39)+1</f>
        <v/>
      </c>
      <c r="N6891" s="6">
        <f>MOD(ROW()-2,39)+2</f>
        <v/>
      </c>
      <c r="O6891" s="42">
        <f>IF(AND($B6891&lt;&gt;"",$C6891&lt;&gt;"",$B6891&lt;=$C6891),INDEX(Szabalyok!$C:$C,$N6891),"")</f>
        <v/>
      </c>
      <c r="P6891">
        <f>IF(D6891="",P6890,P6890+1)</f>
        <v/>
      </c>
    </row>
    <row r="6892">
      <c r="A6892">
        <f>IF(P6892=P6891,0,P6892)</f>
        <v/>
      </c>
      <c r="B6892" s="41">
        <f>IF($M6892&gt;300,"",IF(OR(INDEX(Bemenet!$E$2:$E$301,$M6892)="",INDEX(Bemenet!$F$2:$F$301,$M6892)=""),"",MAX(INDEX(Bemenet!$E$2:$E$301,$M6892),INDEX(Szabalyok!$A:$A,$N6892))))</f>
        <v/>
      </c>
      <c r="C6892" s="41">
        <f>IF($B6892="","",MIN(INDEX(Bemenet!$F$2:$F$301,$M6892),INDEX(Szabalyok!$B:$B,$N6892)))</f>
        <v/>
      </c>
      <c r="D6892" s="5">
        <f>IF(AND($B6892&lt;&gt;"",$C6892&lt;&gt;"",$B6892&lt;=$C6892),INDEX(Bemenet!$G$2:$G$301,$M6892),"")</f>
        <v/>
      </c>
      <c r="E6892" s="6">
        <f>IF(AND($B6892&lt;&gt;"",$C6892&lt;&gt;"",$B6892&lt;=$C6892),INDEX(Bemenet!$D$2:$D$301,$M6892),"")</f>
        <v/>
      </c>
      <c r="F6892" s="5">
        <f>IF(AND($B6892&lt;&gt;"",$C6892&lt;&gt;"",$B6892&lt;=$C6892),$C6892-$B6892+1,"")</f>
        <v/>
      </c>
      <c r="G6892" s="5">
        <f>IF($F6892="","",$F6892*$D6892)</f>
        <v/>
      </c>
      <c r="H6892" s="42">
        <f>IF($G6892="","",$O6892)</f>
        <v/>
      </c>
      <c r="I6892" s="5">
        <f>IF($G6892="","",$G6892*IF($H6892="",$O6892,$H6892)/100)</f>
        <v/>
      </c>
      <c r="J6892" s="5">
        <f>IF(OR($L6892="",NOT(COUNTIFS($L$2:$L6892,$L6892)=1)),"",SUMIFS($G:$G,$L:$L,$L6892))</f>
        <v/>
      </c>
      <c r="K6892" s="5">
        <f>IF(OR($L6892="",NOT(COUNTIFS($L$2:$L6892,$L6892)=1)),"",SUMIFS($I:$I,$L:$L,$L6892))</f>
        <v/>
      </c>
      <c r="L6892" s="6">
        <f>IF($B6892="","",YEAR($B6892))</f>
        <v/>
      </c>
      <c r="M6892" s="6">
        <f>INT((ROW()-2)/39)+1</f>
        <v/>
      </c>
      <c r="N6892" s="6">
        <f>MOD(ROW()-2,39)+2</f>
        <v/>
      </c>
      <c r="O6892" s="42">
        <f>IF(AND($B6892&lt;&gt;"",$C6892&lt;&gt;"",$B6892&lt;=$C6892),INDEX(Szabalyok!$C:$C,$N6892),"")</f>
        <v/>
      </c>
      <c r="P6892">
        <f>IF(D6892="",P6891,P6891+1)</f>
        <v/>
      </c>
    </row>
    <row r="6893">
      <c r="A6893">
        <f>IF(P6893=P6892,0,P6893)</f>
        <v/>
      </c>
      <c r="B6893" s="41">
        <f>IF($M6893&gt;300,"",IF(OR(INDEX(Bemenet!$E$2:$E$301,$M6893)="",INDEX(Bemenet!$F$2:$F$301,$M6893)=""),"",MAX(INDEX(Bemenet!$E$2:$E$301,$M6893),INDEX(Szabalyok!$A:$A,$N6893))))</f>
        <v/>
      </c>
      <c r="C6893" s="41">
        <f>IF($B6893="","",MIN(INDEX(Bemenet!$F$2:$F$301,$M6893),INDEX(Szabalyok!$B:$B,$N6893)))</f>
        <v/>
      </c>
      <c r="D6893" s="5">
        <f>IF(AND($B6893&lt;&gt;"",$C6893&lt;&gt;"",$B6893&lt;=$C6893),INDEX(Bemenet!$G$2:$G$301,$M6893),"")</f>
        <v/>
      </c>
      <c r="E6893" s="6">
        <f>IF(AND($B6893&lt;&gt;"",$C6893&lt;&gt;"",$B6893&lt;=$C6893),INDEX(Bemenet!$D$2:$D$301,$M6893),"")</f>
        <v/>
      </c>
      <c r="F6893" s="5">
        <f>IF(AND($B6893&lt;&gt;"",$C6893&lt;&gt;"",$B6893&lt;=$C6893),$C6893-$B6893+1,"")</f>
        <v/>
      </c>
      <c r="G6893" s="5">
        <f>IF($F6893="","",$F6893*$D6893)</f>
        <v/>
      </c>
      <c r="H6893" s="42">
        <f>IF($G6893="","",$O6893)</f>
        <v/>
      </c>
      <c r="I6893" s="5">
        <f>IF($G6893="","",$G6893*IF($H6893="",$O6893,$H6893)/100)</f>
        <v/>
      </c>
      <c r="J6893" s="5">
        <f>IF(OR($L6893="",NOT(COUNTIFS($L$2:$L6893,$L6893)=1)),"",SUMIFS($G:$G,$L:$L,$L6893))</f>
        <v/>
      </c>
      <c r="K6893" s="5">
        <f>IF(OR($L6893="",NOT(COUNTIFS($L$2:$L6893,$L6893)=1)),"",SUMIFS($I:$I,$L:$L,$L6893))</f>
        <v/>
      </c>
      <c r="L6893" s="6">
        <f>IF($B6893="","",YEAR($B6893))</f>
        <v/>
      </c>
      <c r="M6893" s="6">
        <f>INT((ROW()-2)/39)+1</f>
        <v/>
      </c>
      <c r="N6893" s="6">
        <f>MOD(ROW()-2,39)+2</f>
        <v/>
      </c>
      <c r="O6893" s="42">
        <f>IF(AND($B6893&lt;&gt;"",$C6893&lt;&gt;"",$B6893&lt;=$C6893),INDEX(Szabalyok!$C:$C,$N6893),"")</f>
        <v/>
      </c>
      <c r="P6893">
        <f>IF(D6893="",P6892,P6892+1)</f>
        <v/>
      </c>
    </row>
    <row r="6894">
      <c r="A6894">
        <f>IF(P6894=P6893,0,P6894)</f>
        <v/>
      </c>
      <c r="B6894" s="41">
        <f>IF($M6894&gt;300,"",IF(OR(INDEX(Bemenet!$E$2:$E$301,$M6894)="",INDEX(Bemenet!$F$2:$F$301,$M6894)=""),"",MAX(INDEX(Bemenet!$E$2:$E$301,$M6894),INDEX(Szabalyok!$A:$A,$N6894))))</f>
        <v/>
      </c>
      <c r="C6894" s="41">
        <f>IF($B6894="","",MIN(INDEX(Bemenet!$F$2:$F$301,$M6894),INDEX(Szabalyok!$B:$B,$N6894)))</f>
        <v/>
      </c>
      <c r="D6894" s="5">
        <f>IF(AND($B6894&lt;&gt;"",$C6894&lt;&gt;"",$B6894&lt;=$C6894),INDEX(Bemenet!$G$2:$G$301,$M6894),"")</f>
        <v/>
      </c>
      <c r="E6894" s="6">
        <f>IF(AND($B6894&lt;&gt;"",$C6894&lt;&gt;"",$B6894&lt;=$C6894),INDEX(Bemenet!$D$2:$D$301,$M6894),"")</f>
        <v/>
      </c>
      <c r="F6894" s="5">
        <f>IF(AND($B6894&lt;&gt;"",$C6894&lt;&gt;"",$B6894&lt;=$C6894),$C6894-$B6894+1,"")</f>
        <v/>
      </c>
      <c r="G6894" s="5">
        <f>IF($F6894="","",$F6894*$D6894)</f>
        <v/>
      </c>
      <c r="H6894" s="42">
        <f>IF($G6894="","",$O6894)</f>
        <v/>
      </c>
      <c r="I6894" s="5">
        <f>IF($G6894="","",$G6894*IF($H6894="",$O6894,$H6894)/100)</f>
        <v/>
      </c>
      <c r="J6894" s="5">
        <f>IF(OR($L6894="",NOT(COUNTIFS($L$2:$L6894,$L6894)=1)),"",SUMIFS($G:$G,$L:$L,$L6894))</f>
        <v/>
      </c>
      <c r="K6894" s="5">
        <f>IF(OR($L6894="",NOT(COUNTIFS($L$2:$L6894,$L6894)=1)),"",SUMIFS($I:$I,$L:$L,$L6894))</f>
        <v/>
      </c>
      <c r="L6894" s="6">
        <f>IF($B6894="","",YEAR($B6894))</f>
        <v/>
      </c>
      <c r="M6894" s="6">
        <f>INT((ROW()-2)/39)+1</f>
        <v/>
      </c>
      <c r="N6894" s="6">
        <f>MOD(ROW()-2,39)+2</f>
        <v/>
      </c>
      <c r="O6894" s="42">
        <f>IF(AND($B6894&lt;&gt;"",$C6894&lt;&gt;"",$B6894&lt;=$C6894),INDEX(Szabalyok!$C:$C,$N6894),"")</f>
        <v/>
      </c>
      <c r="P6894">
        <f>IF(D6894="",P6893,P6893+1)</f>
        <v/>
      </c>
    </row>
    <row r="6895">
      <c r="A6895">
        <f>IF(P6895=P6894,0,P6895)</f>
        <v/>
      </c>
      <c r="B6895" s="41">
        <f>IF($M6895&gt;300,"",IF(OR(INDEX(Bemenet!$E$2:$E$301,$M6895)="",INDEX(Bemenet!$F$2:$F$301,$M6895)=""),"",MAX(INDEX(Bemenet!$E$2:$E$301,$M6895),INDEX(Szabalyok!$A:$A,$N6895))))</f>
        <v/>
      </c>
      <c r="C6895" s="41">
        <f>IF($B6895="","",MIN(INDEX(Bemenet!$F$2:$F$301,$M6895),INDEX(Szabalyok!$B:$B,$N6895)))</f>
        <v/>
      </c>
      <c r="D6895" s="5">
        <f>IF(AND($B6895&lt;&gt;"",$C6895&lt;&gt;"",$B6895&lt;=$C6895),INDEX(Bemenet!$G$2:$G$301,$M6895),"")</f>
        <v/>
      </c>
      <c r="E6895" s="6">
        <f>IF(AND($B6895&lt;&gt;"",$C6895&lt;&gt;"",$B6895&lt;=$C6895),INDEX(Bemenet!$D$2:$D$301,$M6895),"")</f>
        <v/>
      </c>
      <c r="F6895" s="5">
        <f>IF(AND($B6895&lt;&gt;"",$C6895&lt;&gt;"",$B6895&lt;=$C6895),$C6895-$B6895+1,"")</f>
        <v/>
      </c>
      <c r="G6895" s="5">
        <f>IF($F6895="","",$F6895*$D6895)</f>
        <v/>
      </c>
      <c r="H6895" s="42">
        <f>IF($G6895="","",$O6895)</f>
        <v/>
      </c>
      <c r="I6895" s="5">
        <f>IF($G6895="","",$G6895*IF($H6895="",$O6895,$H6895)/100)</f>
        <v/>
      </c>
      <c r="J6895" s="5">
        <f>IF(OR($L6895="",NOT(COUNTIFS($L$2:$L6895,$L6895)=1)),"",SUMIFS($G:$G,$L:$L,$L6895))</f>
        <v/>
      </c>
      <c r="K6895" s="5">
        <f>IF(OR($L6895="",NOT(COUNTIFS($L$2:$L6895,$L6895)=1)),"",SUMIFS($I:$I,$L:$L,$L6895))</f>
        <v/>
      </c>
      <c r="L6895" s="6">
        <f>IF($B6895="","",YEAR($B6895))</f>
        <v/>
      </c>
      <c r="M6895" s="6">
        <f>INT((ROW()-2)/39)+1</f>
        <v/>
      </c>
      <c r="N6895" s="6">
        <f>MOD(ROW()-2,39)+2</f>
        <v/>
      </c>
      <c r="O6895" s="42">
        <f>IF(AND($B6895&lt;&gt;"",$C6895&lt;&gt;"",$B6895&lt;=$C6895),INDEX(Szabalyok!$C:$C,$N6895),"")</f>
        <v/>
      </c>
      <c r="P6895">
        <f>IF(D6895="",P6894,P6894+1)</f>
        <v/>
      </c>
    </row>
    <row r="6896">
      <c r="A6896">
        <f>IF(P6896=P6895,0,P6896)</f>
        <v/>
      </c>
      <c r="B6896" s="41">
        <f>IF($M6896&gt;300,"",IF(OR(INDEX(Bemenet!$E$2:$E$301,$M6896)="",INDEX(Bemenet!$F$2:$F$301,$M6896)=""),"",MAX(INDEX(Bemenet!$E$2:$E$301,$M6896),INDEX(Szabalyok!$A:$A,$N6896))))</f>
        <v/>
      </c>
      <c r="C6896" s="41">
        <f>IF($B6896="","",MIN(INDEX(Bemenet!$F$2:$F$301,$M6896),INDEX(Szabalyok!$B:$B,$N6896)))</f>
        <v/>
      </c>
      <c r="D6896" s="5">
        <f>IF(AND($B6896&lt;&gt;"",$C6896&lt;&gt;"",$B6896&lt;=$C6896),INDEX(Bemenet!$G$2:$G$301,$M6896),"")</f>
        <v/>
      </c>
      <c r="E6896" s="6">
        <f>IF(AND($B6896&lt;&gt;"",$C6896&lt;&gt;"",$B6896&lt;=$C6896),INDEX(Bemenet!$D$2:$D$301,$M6896),"")</f>
        <v/>
      </c>
      <c r="F6896" s="5">
        <f>IF(AND($B6896&lt;&gt;"",$C6896&lt;&gt;"",$B6896&lt;=$C6896),$C6896-$B6896+1,"")</f>
        <v/>
      </c>
      <c r="G6896" s="5">
        <f>IF($F6896="","",$F6896*$D6896)</f>
        <v/>
      </c>
      <c r="H6896" s="42">
        <f>IF($G6896="","",$O6896)</f>
        <v/>
      </c>
      <c r="I6896" s="5">
        <f>IF($G6896="","",$G6896*IF($H6896="",$O6896,$H6896)/100)</f>
        <v/>
      </c>
      <c r="J6896" s="5">
        <f>IF(OR($L6896="",NOT(COUNTIFS($L$2:$L6896,$L6896)=1)),"",SUMIFS($G:$G,$L:$L,$L6896))</f>
        <v/>
      </c>
      <c r="K6896" s="5">
        <f>IF(OR($L6896="",NOT(COUNTIFS($L$2:$L6896,$L6896)=1)),"",SUMIFS($I:$I,$L:$L,$L6896))</f>
        <v/>
      </c>
      <c r="L6896" s="6">
        <f>IF($B6896="","",YEAR($B6896))</f>
        <v/>
      </c>
      <c r="M6896" s="6">
        <f>INT((ROW()-2)/39)+1</f>
        <v/>
      </c>
      <c r="N6896" s="6">
        <f>MOD(ROW()-2,39)+2</f>
        <v/>
      </c>
      <c r="O6896" s="42">
        <f>IF(AND($B6896&lt;&gt;"",$C6896&lt;&gt;"",$B6896&lt;=$C6896),INDEX(Szabalyok!$C:$C,$N6896),"")</f>
        <v/>
      </c>
      <c r="P6896">
        <f>IF(D6896="",P6895,P6895+1)</f>
        <v/>
      </c>
    </row>
    <row r="6897">
      <c r="A6897">
        <f>IF(P6897=P6896,0,P6897)</f>
        <v/>
      </c>
      <c r="B6897" s="41">
        <f>IF($M6897&gt;300,"",IF(OR(INDEX(Bemenet!$E$2:$E$301,$M6897)="",INDEX(Bemenet!$F$2:$F$301,$M6897)=""),"",MAX(INDEX(Bemenet!$E$2:$E$301,$M6897),INDEX(Szabalyok!$A:$A,$N6897))))</f>
        <v/>
      </c>
      <c r="C6897" s="41">
        <f>IF($B6897="","",MIN(INDEX(Bemenet!$F$2:$F$301,$M6897),INDEX(Szabalyok!$B:$B,$N6897)))</f>
        <v/>
      </c>
      <c r="D6897" s="5">
        <f>IF(AND($B6897&lt;&gt;"",$C6897&lt;&gt;"",$B6897&lt;=$C6897),INDEX(Bemenet!$G$2:$G$301,$M6897),"")</f>
        <v/>
      </c>
      <c r="E6897" s="6">
        <f>IF(AND($B6897&lt;&gt;"",$C6897&lt;&gt;"",$B6897&lt;=$C6897),INDEX(Bemenet!$D$2:$D$301,$M6897),"")</f>
        <v/>
      </c>
      <c r="F6897" s="5">
        <f>IF(AND($B6897&lt;&gt;"",$C6897&lt;&gt;"",$B6897&lt;=$C6897),$C6897-$B6897+1,"")</f>
        <v/>
      </c>
      <c r="G6897" s="5">
        <f>IF($F6897="","",$F6897*$D6897)</f>
        <v/>
      </c>
      <c r="H6897" s="42">
        <f>IF($G6897="","",$O6897)</f>
        <v/>
      </c>
      <c r="I6897" s="5">
        <f>IF($G6897="","",$G6897*IF($H6897="",$O6897,$H6897)/100)</f>
        <v/>
      </c>
      <c r="J6897" s="5">
        <f>IF(OR($L6897="",NOT(COUNTIFS($L$2:$L6897,$L6897)=1)),"",SUMIFS($G:$G,$L:$L,$L6897))</f>
        <v/>
      </c>
      <c r="K6897" s="5">
        <f>IF(OR($L6897="",NOT(COUNTIFS($L$2:$L6897,$L6897)=1)),"",SUMIFS($I:$I,$L:$L,$L6897))</f>
        <v/>
      </c>
      <c r="L6897" s="6">
        <f>IF($B6897="","",YEAR($B6897))</f>
        <v/>
      </c>
      <c r="M6897" s="6">
        <f>INT((ROW()-2)/39)+1</f>
        <v/>
      </c>
      <c r="N6897" s="6">
        <f>MOD(ROW()-2,39)+2</f>
        <v/>
      </c>
      <c r="O6897" s="42">
        <f>IF(AND($B6897&lt;&gt;"",$C6897&lt;&gt;"",$B6897&lt;=$C6897),INDEX(Szabalyok!$C:$C,$N6897),"")</f>
        <v/>
      </c>
      <c r="P6897">
        <f>IF(D6897="",P6896,P6896+1)</f>
        <v/>
      </c>
    </row>
    <row r="6898">
      <c r="A6898">
        <f>IF(P6898=P6897,0,P6898)</f>
        <v/>
      </c>
      <c r="B6898" s="41">
        <f>IF($M6898&gt;300,"",IF(OR(INDEX(Bemenet!$E$2:$E$301,$M6898)="",INDEX(Bemenet!$F$2:$F$301,$M6898)=""),"",MAX(INDEX(Bemenet!$E$2:$E$301,$M6898),INDEX(Szabalyok!$A:$A,$N6898))))</f>
        <v/>
      </c>
      <c r="C6898" s="41">
        <f>IF($B6898="","",MIN(INDEX(Bemenet!$F$2:$F$301,$M6898),INDEX(Szabalyok!$B:$B,$N6898)))</f>
        <v/>
      </c>
      <c r="D6898" s="5">
        <f>IF(AND($B6898&lt;&gt;"",$C6898&lt;&gt;"",$B6898&lt;=$C6898),INDEX(Bemenet!$G$2:$G$301,$M6898),"")</f>
        <v/>
      </c>
      <c r="E6898" s="6">
        <f>IF(AND($B6898&lt;&gt;"",$C6898&lt;&gt;"",$B6898&lt;=$C6898),INDEX(Bemenet!$D$2:$D$301,$M6898),"")</f>
        <v/>
      </c>
      <c r="F6898" s="5">
        <f>IF(AND($B6898&lt;&gt;"",$C6898&lt;&gt;"",$B6898&lt;=$C6898),$C6898-$B6898+1,"")</f>
        <v/>
      </c>
      <c r="G6898" s="5">
        <f>IF($F6898="","",$F6898*$D6898)</f>
        <v/>
      </c>
      <c r="H6898" s="42">
        <f>IF($G6898="","",$O6898)</f>
        <v/>
      </c>
      <c r="I6898" s="5">
        <f>IF($G6898="","",$G6898*IF($H6898="",$O6898,$H6898)/100)</f>
        <v/>
      </c>
      <c r="J6898" s="5">
        <f>IF(OR($L6898="",NOT(COUNTIFS($L$2:$L6898,$L6898)=1)),"",SUMIFS($G:$G,$L:$L,$L6898))</f>
        <v/>
      </c>
      <c r="K6898" s="5">
        <f>IF(OR($L6898="",NOT(COUNTIFS($L$2:$L6898,$L6898)=1)),"",SUMIFS($I:$I,$L:$L,$L6898))</f>
        <v/>
      </c>
      <c r="L6898" s="6">
        <f>IF($B6898="","",YEAR($B6898))</f>
        <v/>
      </c>
      <c r="M6898" s="6">
        <f>INT((ROW()-2)/39)+1</f>
        <v/>
      </c>
      <c r="N6898" s="6">
        <f>MOD(ROW()-2,39)+2</f>
        <v/>
      </c>
      <c r="O6898" s="42">
        <f>IF(AND($B6898&lt;&gt;"",$C6898&lt;&gt;"",$B6898&lt;=$C6898),INDEX(Szabalyok!$C:$C,$N6898),"")</f>
        <v/>
      </c>
      <c r="P6898">
        <f>IF(D6898="",P6897,P6897+1)</f>
        <v/>
      </c>
    </row>
    <row r="6899">
      <c r="A6899">
        <f>IF(P6899=P6898,0,P6899)</f>
        <v/>
      </c>
      <c r="B6899" s="41">
        <f>IF($M6899&gt;300,"",IF(OR(INDEX(Bemenet!$E$2:$E$301,$M6899)="",INDEX(Bemenet!$F$2:$F$301,$M6899)=""),"",MAX(INDEX(Bemenet!$E$2:$E$301,$M6899),INDEX(Szabalyok!$A:$A,$N6899))))</f>
        <v/>
      </c>
      <c r="C6899" s="41">
        <f>IF($B6899="","",MIN(INDEX(Bemenet!$F$2:$F$301,$M6899),INDEX(Szabalyok!$B:$B,$N6899)))</f>
        <v/>
      </c>
      <c r="D6899" s="5">
        <f>IF(AND($B6899&lt;&gt;"",$C6899&lt;&gt;"",$B6899&lt;=$C6899),INDEX(Bemenet!$G$2:$G$301,$M6899),"")</f>
        <v/>
      </c>
      <c r="E6899" s="6">
        <f>IF(AND($B6899&lt;&gt;"",$C6899&lt;&gt;"",$B6899&lt;=$C6899),INDEX(Bemenet!$D$2:$D$301,$M6899),"")</f>
        <v/>
      </c>
      <c r="F6899" s="5">
        <f>IF(AND($B6899&lt;&gt;"",$C6899&lt;&gt;"",$B6899&lt;=$C6899),$C6899-$B6899+1,"")</f>
        <v/>
      </c>
      <c r="G6899" s="5">
        <f>IF($F6899="","",$F6899*$D6899)</f>
        <v/>
      </c>
      <c r="H6899" s="42">
        <f>IF($G6899="","",$O6899)</f>
        <v/>
      </c>
      <c r="I6899" s="5">
        <f>IF($G6899="","",$G6899*IF($H6899="",$O6899,$H6899)/100)</f>
        <v/>
      </c>
      <c r="J6899" s="5">
        <f>IF(OR($L6899="",NOT(COUNTIFS($L$2:$L6899,$L6899)=1)),"",SUMIFS($G:$G,$L:$L,$L6899))</f>
        <v/>
      </c>
      <c r="K6899" s="5">
        <f>IF(OR($L6899="",NOT(COUNTIFS($L$2:$L6899,$L6899)=1)),"",SUMIFS($I:$I,$L:$L,$L6899))</f>
        <v/>
      </c>
      <c r="L6899" s="6">
        <f>IF($B6899="","",YEAR($B6899))</f>
        <v/>
      </c>
      <c r="M6899" s="6">
        <f>INT((ROW()-2)/39)+1</f>
        <v/>
      </c>
      <c r="N6899" s="6">
        <f>MOD(ROW()-2,39)+2</f>
        <v/>
      </c>
      <c r="O6899" s="42">
        <f>IF(AND($B6899&lt;&gt;"",$C6899&lt;&gt;"",$B6899&lt;=$C6899),INDEX(Szabalyok!$C:$C,$N6899),"")</f>
        <v/>
      </c>
      <c r="P6899">
        <f>IF(D6899="",P6898,P6898+1)</f>
        <v/>
      </c>
    </row>
    <row r="6900">
      <c r="A6900">
        <f>IF(P6900=P6899,0,P6900)</f>
        <v/>
      </c>
      <c r="B6900" s="41">
        <f>IF($M6900&gt;300,"",IF(OR(INDEX(Bemenet!$E$2:$E$301,$M6900)="",INDEX(Bemenet!$F$2:$F$301,$M6900)=""),"",MAX(INDEX(Bemenet!$E$2:$E$301,$M6900),INDEX(Szabalyok!$A:$A,$N6900))))</f>
        <v/>
      </c>
      <c r="C6900" s="41">
        <f>IF($B6900="","",MIN(INDEX(Bemenet!$F$2:$F$301,$M6900),INDEX(Szabalyok!$B:$B,$N6900)))</f>
        <v/>
      </c>
      <c r="D6900" s="5">
        <f>IF(AND($B6900&lt;&gt;"",$C6900&lt;&gt;"",$B6900&lt;=$C6900),INDEX(Bemenet!$G$2:$G$301,$M6900),"")</f>
        <v/>
      </c>
      <c r="E6900" s="6">
        <f>IF(AND($B6900&lt;&gt;"",$C6900&lt;&gt;"",$B6900&lt;=$C6900),INDEX(Bemenet!$D$2:$D$301,$M6900),"")</f>
        <v/>
      </c>
      <c r="F6900" s="5">
        <f>IF(AND($B6900&lt;&gt;"",$C6900&lt;&gt;"",$B6900&lt;=$C6900),$C6900-$B6900+1,"")</f>
        <v/>
      </c>
      <c r="G6900" s="5">
        <f>IF($F6900="","",$F6900*$D6900)</f>
        <v/>
      </c>
      <c r="H6900" s="42">
        <f>IF($G6900="","",$O6900)</f>
        <v/>
      </c>
      <c r="I6900" s="5">
        <f>IF($G6900="","",$G6900*IF($H6900="",$O6900,$H6900)/100)</f>
        <v/>
      </c>
      <c r="J6900" s="5">
        <f>IF(OR($L6900="",NOT(COUNTIFS($L$2:$L6900,$L6900)=1)),"",SUMIFS($G:$G,$L:$L,$L6900))</f>
        <v/>
      </c>
      <c r="K6900" s="5">
        <f>IF(OR($L6900="",NOT(COUNTIFS($L$2:$L6900,$L6900)=1)),"",SUMIFS($I:$I,$L:$L,$L6900))</f>
        <v/>
      </c>
      <c r="L6900" s="6">
        <f>IF($B6900="","",YEAR($B6900))</f>
        <v/>
      </c>
      <c r="M6900" s="6">
        <f>INT((ROW()-2)/39)+1</f>
        <v/>
      </c>
      <c r="N6900" s="6">
        <f>MOD(ROW()-2,39)+2</f>
        <v/>
      </c>
      <c r="O6900" s="42">
        <f>IF(AND($B6900&lt;&gt;"",$C6900&lt;&gt;"",$B6900&lt;=$C6900),INDEX(Szabalyok!$C:$C,$N6900),"")</f>
        <v/>
      </c>
      <c r="P6900">
        <f>IF(D6900="",P6899,P6899+1)</f>
        <v/>
      </c>
    </row>
    <row r="6901">
      <c r="A6901">
        <f>IF(P6901=P6900,0,P6901)</f>
        <v/>
      </c>
      <c r="B6901" s="41">
        <f>IF($M6901&gt;300,"",IF(OR(INDEX(Bemenet!$E$2:$E$301,$M6901)="",INDEX(Bemenet!$F$2:$F$301,$M6901)=""),"",MAX(INDEX(Bemenet!$E$2:$E$301,$M6901),INDEX(Szabalyok!$A:$A,$N6901))))</f>
        <v/>
      </c>
      <c r="C6901" s="41">
        <f>IF($B6901="","",MIN(INDEX(Bemenet!$F$2:$F$301,$M6901),INDEX(Szabalyok!$B:$B,$N6901)))</f>
        <v/>
      </c>
      <c r="D6901" s="5">
        <f>IF(AND($B6901&lt;&gt;"",$C6901&lt;&gt;"",$B6901&lt;=$C6901),INDEX(Bemenet!$G$2:$G$301,$M6901),"")</f>
        <v/>
      </c>
      <c r="E6901" s="6">
        <f>IF(AND($B6901&lt;&gt;"",$C6901&lt;&gt;"",$B6901&lt;=$C6901),INDEX(Bemenet!$D$2:$D$301,$M6901),"")</f>
        <v/>
      </c>
      <c r="F6901" s="5">
        <f>IF(AND($B6901&lt;&gt;"",$C6901&lt;&gt;"",$B6901&lt;=$C6901),$C6901-$B6901+1,"")</f>
        <v/>
      </c>
      <c r="G6901" s="5">
        <f>IF($F6901="","",$F6901*$D6901)</f>
        <v/>
      </c>
      <c r="H6901" s="42">
        <f>IF($G6901="","",$O6901)</f>
        <v/>
      </c>
      <c r="I6901" s="5">
        <f>IF($G6901="","",$G6901*IF($H6901="",$O6901,$H6901)/100)</f>
        <v/>
      </c>
      <c r="J6901" s="5">
        <f>IF(OR($L6901="",NOT(COUNTIFS($L$2:$L6901,$L6901)=1)),"",SUMIFS($G:$G,$L:$L,$L6901))</f>
        <v/>
      </c>
      <c r="K6901" s="5">
        <f>IF(OR($L6901="",NOT(COUNTIFS($L$2:$L6901,$L6901)=1)),"",SUMIFS($I:$I,$L:$L,$L6901))</f>
        <v/>
      </c>
      <c r="L6901" s="6">
        <f>IF($B6901="","",YEAR($B6901))</f>
        <v/>
      </c>
      <c r="M6901" s="6">
        <f>INT((ROW()-2)/39)+1</f>
        <v/>
      </c>
      <c r="N6901" s="6">
        <f>MOD(ROW()-2,39)+2</f>
        <v/>
      </c>
      <c r="O6901" s="42">
        <f>IF(AND($B6901&lt;&gt;"",$C6901&lt;&gt;"",$B6901&lt;=$C6901),INDEX(Szabalyok!$C:$C,$N6901),"")</f>
        <v/>
      </c>
      <c r="P6901">
        <f>IF(D6901="",P6900,P6900+1)</f>
        <v/>
      </c>
    </row>
    <row r="6902">
      <c r="A6902">
        <f>IF(P6902=P6901,0,P6902)</f>
        <v/>
      </c>
      <c r="B6902" s="41">
        <f>IF($M6902&gt;300,"",IF(OR(INDEX(Bemenet!$E$2:$E$301,$M6902)="",INDEX(Bemenet!$F$2:$F$301,$M6902)=""),"",MAX(INDEX(Bemenet!$E$2:$E$301,$M6902),INDEX(Szabalyok!$A:$A,$N6902))))</f>
        <v/>
      </c>
      <c r="C6902" s="41">
        <f>IF($B6902="","",MIN(INDEX(Bemenet!$F$2:$F$301,$M6902),INDEX(Szabalyok!$B:$B,$N6902)))</f>
        <v/>
      </c>
      <c r="D6902" s="5">
        <f>IF(AND($B6902&lt;&gt;"",$C6902&lt;&gt;"",$B6902&lt;=$C6902),INDEX(Bemenet!$G$2:$G$301,$M6902),"")</f>
        <v/>
      </c>
      <c r="E6902" s="6">
        <f>IF(AND($B6902&lt;&gt;"",$C6902&lt;&gt;"",$B6902&lt;=$C6902),INDEX(Bemenet!$D$2:$D$301,$M6902),"")</f>
        <v/>
      </c>
      <c r="F6902" s="5">
        <f>IF(AND($B6902&lt;&gt;"",$C6902&lt;&gt;"",$B6902&lt;=$C6902),$C6902-$B6902+1,"")</f>
        <v/>
      </c>
      <c r="G6902" s="5">
        <f>IF($F6902="","",$F6902*$D6902)</f>
        <v/>
      </c>
      <c r="H6902" s="42">
        <f>IF($G6902="","",$O6902)</f>
        <v/>
      </c>
      <c r="I6902" s="5">
        <f>IF($G6902="","",$G6902*IF($H6902="",$O6902,$H6902)/100)</f>
        <v/>
      </c>
      <c r="J6902" s="5">
        <f>IF(OR($L6902="",NOT(COUNTIFS($L$2:$L6902,$L6902)=1)),"",SUMIFS($G:$G,$L:$L,$L6902))</f>
        <v/>
      </c>
      <c r="K6902" s="5">
        <f>IF(OR($L6902="",NOT(COUNTIFS($L$2:$L6902,$L6902)=1)),"",SUMIFS($I:$I,$L:$L,$L6902))</f>
        <v/>
      </c>
      <c r="L6902" s="6">
        <f>IF($B6902="","",YEAR($B6902))</f>
        <v/>
      </c>
      <c r="M6902" s="6">
        <f>INT((ROW()-2)/39)+1</f>
        <v/>
      </c>
      <c r="N6902" s="6">
        <f>MOD(ROW()-2,39)+2</f>
        <v/>
      </c>
      <c r="O6902" s="42">
        <f>IF(AND($B6902&lt;&gt;"",$C6902&lt;&gt;"",$B6902&lt;=$C6902),INDEX(Szabalyok!$C:$C,$N6902),"")</f>
        <v/>
      </c>
      <c r="P6902">
        <f>IF(D6902="",P6901,P6901+1)</f>
        <v/>
      </c>
    </row>
    <row r="6903">
      <c r="A6903">
        <f>IF(P6903=P6902,0,P6903)</f>
        <v/>
      </c>
      <c r="B6903" s="41">
        <f>IF($M6903&gt;300,"",IF(OR(INDEX(Bemenet!$E$2:$E$301,$M6903)="",INDEX(Bemenet!$F$2:$F$301,$M6903)=""),"",MAX(INDEX(Bemenet!$E$2:$E$301,$M6903),INDEX(Szabalyok!$A:$A,$N6903))))</f>
        <v/>
      </c>
      <c r="C6903" s="41">
        <f>IF($B6903="","",MIN(INDEX(Bemenet!$F$2:$F$301,$M6903),INDEX(Szabalyok!$B:$B,$N6903)))</f>
        <v/>
      </c>
      <c r="D6903" s="5">
        <f>IF(AND($B6903&lt;&gt;"",$C6903&lt;&gt;"",$B6903&lt;=$C6903),INDEX(Bemenet!$G$2:$G$301,$M6903),"")</f>
        <v/>
      </c>
      <c r="E6903" s="6">
        <f>IF(AND($B6903&lt;&gt;"",$C6903&lt;&gt;"",$B6903&lt;=$C6903),INDEX(Bemenet!$D$2:$D$301,$M6903),"")</f>
        <v/>
      </c>
      <c r="F6903" s="5">
        <f>IF(AND($B6903&lt;&gt;"",$C6903&lt;&gt;"",$B6903&lt;=$C6903),$C6903-$B6903+1,"")</f>
        <v/>
      </c>
      <c r="G6903" s="5">
        <f>IF($F6903="","",$F6903*$D6903)</f>
        <v/>
      </c>
      <c r="H6903" s="42">
        <f>IF($G6903="","",$O6903)</f>
        <v/>
      </c>
      <c r="I6903" s="5">
        <f>IF($G6903="","",$G6903*IF($H6903="",$O6903,$H6903)/100)</f>
        <v/>
      </c>
      <c r="J6903" s="5">
        <f>IF(OR($L6903="",NOT(COUNTIFS($L$2:$L6903,$L6903)=1)),"",SUMIFS($G:$G,$L:$L,$L6903))</f>
        <v/>
      </c>
      <c r="K6903" s="5">
        <f>IF(OR($L6903="",NOT(COUNTIFS($L$2:$L6903,$L6903)=1)),"",SUMIFS($I:$I,$L:$L,$L6903))</f>
        <v/>
      </c>
      <c r="L6903" s="6">
        <f>IF($B6903="","",YEAR($B6903))</f>
        <v/>
      </c>
      <c r="M6903" s="6">
        <f>INT((ROW()-2)/39)+1</f>
        <v/>
      </c>
      <c r="N6903" s="6">
        <f>MOD(ROW()-2,39)+2</f>
        <v/>
      </c>
      <c r="O6903" s="42">
        <f>IF(AND($B6903&lt;&gt;"",$C6903&lt;&gt;"",$B6903&lt;=$C6903),INDEX(Szabalyok!$C:$C,$N6903),"")</f>
        <v/>
      </c>
      <c r="P6903">
        <f>IF(D6903="",P6902,P6902+1)</f>
        <v/>
      </c>
    </row>
    <row r="6904">
      <c r="A6904">
        <f>IF(P6904=P6903,0,P6904)</f>
        <v/>
      </c>
      <c r="B6904" s="41">
        <f>IF($M6904&gt;300,"",IF(OR(INDEX(Bemenet!$E$2:$E$301,$M6904)="",INDEX(Bemenet!$F$2:$F$301,$M6904)=""),"",MAX(INDEX(Bemenet!$E$2:$E$301,$M6904),INDEX(Szabalyok!$A:$A,$N6904))))</f>
        <v/>
      </c>
      <c r="C6904" s="41">
        <f>IF($B6904="","",MIN(INDEX(Bemenet!$F$2:$F$301,$M6904),INDEX(Szabalyok!$B:$B,$N6904)))</f>
        <v/>
      </c>
      <c r="D6904" s="5">
        <f>IF(AND($B6904&lt;&gt;"",$C6904&lt;&gt;"",$B6904&lt;=$C6904),INDEX(Bemenet!$G$2:$G$301,$M6904),"")</f>
        <v/>
      </c>
      <c r="E6904" s="6">
        <f>IF(AND($B6904&lt;&gt;"",$C6904&lt;&gt;"",$B6904&lt;=$C6904),INDEX(Bemenet!$D$2:$D$301,$M6904),"")</f>
        <v/>
      </c>
      <c r="F6904" s="5">
        <f>IF(AND($B6904&lt;&gt;"",$C6904&lt;&gt;"",$B6904&lt;=$C6904),$C6904-$B6904+1,"")</f>
        <v/>
      </c>
      <c r="G6904" s="5">
        <f>IF($F6904="","",$F6904*$D6904)</f>
        <v/>
      </c>
      <c r="H6904" s="42">
        <f>IF($G6904="","",$O6904)</f>
        <v/>
      </c>
      <c r="I6904" s="5">
        <f>IF($G6904="","",$G6904*IF($H6904="",$O6904,$H6904)/100)</f>
        <v/>
      </c>
      <c r="J6904" s="5">
        <f>IF(OR($L6904="",NOT(COUNTIFS($L$2:$L6904,$L6904)=1)),"",SUMIFS($G:$G,$L:$L,$L6904))</f>
        <v/>
      </c>
      <c r="K6904" s="5">
        <f>IF(OR($L6904="",NOT(COUNTIFS($L$2:$L6904,$L6904)=1)),"",SUMIFS($I:$I,$L:$L,$L6904))</f>
        <v/>
      </c>
      <c r="L6904" s="6">
        <f>IF($B6904="","",YEAR($B6904))</f>
        <v/>
      </c>
      <c r="M6904" s="6">
        <f>INT((ROW()-2)/39)+1</f>
        <v/>
      </c>
      <c r="N6904" s="6">
        <f>MOD(ROW()-2,39)+2</f>
        <v/>
      </c>
      <c r="O6904" s="42">
        <f>IF(AND($B6904&lt;&gt;"",$C6904&lt;&gt;"",$B6904&lt;=$C6904),INDEX(Szabalyok!$C:$C,$N6904),"")</f>
        <v/>
      </c>
      <c r="P6904">
        <f>IF(D6904="",P6903,P6903+1)</f>
        <v/>
      </c>
    </row>
    <row r="6905">
      <c r="A6905">
        <f>IF(P6905=P6904,0,P6905)</f>
        <v/>
      </c>
      <c r="B6905" s="41">
        <f>IF($M6905&gt;300,"",IF(OR(INDEX(Bemenet!$E$2:$E$301,$M6905)="",INDEX(Bemenet!$F$2:$F$301,$M6905)=""),"",MAX(INDEX(Bemenet!$E$2:$E$301,$M6905),INDEX(Szabalyok!$A:$A,$N6905))))</f>
        <v/>
      </c>
      <c r="C6905" s="41">
        <f>IF($B6905="","",MIN(INDEX(Bemenet!$F$2:$F$301,$M6905),INDEX(Szabalyok!$B:$B,$N6905)))</f>
        <v/>
      </c>
      <c r="D6905" s="5">
        <f>IF(AND($B6905&lt;&gt;"",$C6905&lt;&gt;"",$B6905&lt;=$C6905),INDEX(Bemenet!$G$2:$G$301,$M6905),"")</f>
        <v/>
      </c>
      <c r="E6905" s="6">
        <f>IF(AND($B6905&lt;&gt;"",$C6905&lt;&gt;"",$B6905&lt;=$C6905),INDEX(Bemenet!$D$2:$D$301,$M6905),"")</f>
        <v/>
      </c>
      <c r="F6905" s="5">
        <f>IF(AND($B6905&lt;&gt;"",$C6905&lt;&gt;"",$B6905&lt;=$C6905),$C6905-$B6905+1,"")</f>
        <v/>
      </c>
      <c r="G6905" s="5">
        <f>IF($F6905="","",$F6905*$D6905)</f>
        <v/>
      </c>
      <c r="H6905" s="42">
        <f>IF($G6905="","",$O6905)</f>
        <v/>
      </c>
      <c r="I6905" s="5">
        <f>IF($G6905="","",$G6905*IF($H6905="",$O6905,$H6905)/100)</f>
        <v/>
      </c>
      <c r="J6905" s="5">
        <f>IF(OR($L6905="",NOT(COUNTIFS($L$2:$L6905,$L6905)=1)),"",SUMIFS($G:$G,$L:$L,$L6905))</f>
        <v/>
      </c>
      <c r="K6905" s="5">
        <f>IF(OR($L6905="",NOT(COUNTIFS($L$2:$L6905,$L6905)=1)),"",SUMIFS($I:$I,$L:$L,$L6905))</f>
        <v/>
      </c>
      <c r="L6905" s="6">
        <f>IF($B6905="","",YEAR($B6905))</f>
        <v/>
      </c>
      <c r="M6905" s="6">
        <f>INT((ROW()-2)/39)+1</f>
        <v/>
      </c>
      <c r="N6905" s="6">
        <f>MOD(ROW()-2,39)+2</f>
        <v/>
      </c>
      <c r="O6905" s="42">
        <f>IF(AND($B6905&lt;&gt;"",$C6905&lt;&gt;"",$B6905&lt;=$C6905),INDEX(Szabalyok!$C:$C,$N6905),"")</f>
        <v/>
      </c>
      <c r="P6905">
        <f>IF(D6905="",P6904,P6904+1)</f>
        <v/>
      </c>
    </row>
    <row r="6906">
      <c r="A6906">
        <f>IF(P6906=P6905,0,P6906)</f>
        <v/>
      </c>
      <c r="B6906" s="41">
        <f>IF($M6906&gt;300,"",IF(OR(INDEX(Bemenet!$E$2:$E$301,$M6906)="",INDEX(Bemenet!$F$2:$F$301,$M6906)=""),"",MAX(INDEX(Bemenet!$E$2:$E$301,$M6906),INDEX(Szabalyok!$A:$A,$N6906))))</f>
        <v/>
      </c>
      <c r="C6906" s="41">
        <f>IF($B6906="","",MIN(INDEX(Bemenet!$F$2:$F$301,$M6906),INDEX(Szabalyok!$B:$B,$N6906)))</f>
        <v/>
      </c>
      <c r="D6906" s="5">
        <f>IF(AND($B6906&lt;&gt;"",$C6906&lt;&gt;"",$B6906&lt;=$C6906),INDEX(Bemenet!$G$2:$G$301,$M6906),"")</f>
        <v/>
      </c>
      <c r="E6906" s="6">
        <f>IF(AND($B6906&lt;&gt;"",$C6906&lt;&gt;"",$B6906&lt;=$C6906),INDEX(Bemenet!$D$2:$D$301,$M6906),"")</f>
        <v/>
      </c>
      <c r="F6906" s="5">
        <f>IF(AND($B6906&lt;&gt;"",$C6906&lt;&gt;"",$B6906&lt;=$C6906),$C6906-$B6906+1,"")</f>
        <v/>
      </c>
      <c r="G6906" s="5">
        <f>IF($F6906="","",$F6906*$D6906)</f>
        <v/>
      </c>
      <c r="H6906" s="42">
        <f>IF($G6906="","",$O6906)</f>
        <v/>
      </c>
      <c r="I6906" s="5">
        <f>IF($G6906="","",$G6906*IF($H6906="",$O6906,$H6906)/100)</f>
        <v/>
      </c>
      <c r="J6906" s="5">
        <f>IF(OR($L6906="",NOT(COUNTIFS($L$2:$L6906,$L6906)=1)),"",SUMIFS($G:$G,$L:$L,$L6906))</f>
        <v/>
      </c>
      <c r="K6906" s="5">
        <f>IF(OR($L6906="",NOT(COUNTIFS($L$2:$L6906,$L6906)=1)),"",SUMIFS($I:$I,$L:$L,$L6906))</f>
        <v/>
      </c>
      <c r="L6906" s="6">
        <f>IF($B6906="","",YEAR($B6906))</f>
        <v/>
      </c>
      <c r="M6906" s="6">
        <f>INT((ROW()-2)/39)+1</f>
        <v/>
      </c>
      <c r="N6906" s="6">
        <f>MOD(ROW()-2,39)+2</f>
        <v/>
      </c>
      <c r="O6906" s="42">
        <f>IF(AND($B6906&lt;&gt;"",$C6906&lt;&gt;"",$B6906&lt;=$C6906),INDEX(Szabalyok!$C:$C,$N6906),"")</f>
        <v/>
      </c>
      <c r="P6906">
        <f>IF(D6906="",P6905,P6905+1)</f>
        <v/>
      </c>
    </row>
    <row r="6907">
      <c r="A6907">
        <f>IF(P6907=P6906,0,P6907)</f>
        <v/>
      </c>
      <c r="B6907" s="41">
        <f>IF($M6907&gt;300,"",IF(OR(INDEX(Bemenet!$E$2:$E$301,$M6907)="",INDEX(Bemenet!$F$2:$F$301,$M6907)=""),"",MAX(INDEX(Bemenet!$E$2:$E$301,$M6907),INDEX(Szabalyok!$A:$A,$N6907))))</f>
        <v/>
      </c>
      <c r="C6907" s="41">
        <f>IF($B6907="","",MIN(INDEX(Bemenet!$F$2:$F$301,$M6907),INDEX(Szabalyok!$B:$B,$N6907)))</f>
        <v/>
      </c>
      <c r="D6907" s="5">
        <f>IF(AND($B6907&lt;&gt;"",$C6907&lt;&gt;"",$B6907&lt;=$C6907),INDEX(Bemenet!$G$2:$G$301,$M6907),"")</f>
        <v/>
      </c>
      <c r="E6907" s="6">
        <f>IF(AND($B6907&lt;&gt;"",$C6907&lt;&gt;"",$B6907&lt;=$C6907),INDEX(Bemenet!$D$2:$D$301,$M6907),"")</f>
        <v/>
      </c>
      <c r="F6907" s="5">
        <f>IF(AND($B6907&lt;&gt;"",$C6907&lt;&gt;"",$B6907&lt;=$C6907),$C6907-$B6907+1,"")</f>
        <v/>
      </c>
      <c r="G6907" s="5">
        <f>IF($F6907="","",$F6907*$D6907)</f>
        <v/>
      </c>
      <c r="H6907" s="42">
        <f>IF($G6907="","",$O6907)</f>
        <v/>
      </c>
      <c r="I6907" s="5">
        <f>IF($G6907="","",$G6907*IF($H6907="",$O6907,$H6907)/100)</f>
        <v/>
      </c>
      <c r="J6907" s="5">
        <f>IF(OR($L6907="",NOT(COUNTIFS($L$2:$L6907,$L6907)=1)),"",SUMIFS($G:$G,$L:$L,$L6907))</f>
        <v/>
      </c>
      <c r="K6907" s="5">
        <f>IF(OR($L6907="",NOT(COUNTIFS($L$2:$L6907,$L6907)=1)),"",SUMIFS($I:$I,$L:$L,$L6907))</f>
        <v/>
      </c>
      <c r="L6907" s="6">
        <f>IF($B6907="","",YEAR($B6907))</f>
        <v/>
      </c>
      <c r="M6907" s="6">
        <f>INT((ROW()-2)/39)+1</f>
        <v/>
      </c>
      <c r="N6907" s="6">
        <f>MOD(ROW()-2,39)+2</f>
        <v/>
      </c>
      <c r="O6907" s="42">
        <f>IF(AND($B6907&lt;&gt;"",$C6907&lt;&gt;"",$B6907&lt;=$C6907),INDEX(Szabalyok!$C:$C,$N6907),"")</f>
        <v/>
      </c>
      <c r="P6907">
        <f>IF(D6907="",P6906,P6906+1)</f>
        <v/>
      </c>
    </row>
    <row r="6908">
      <c r="A6908">
        <f>IF(P6908=P6907,0,P6908)</f>
        <v/>
      </c>
      <c r="B6908" s="41">
        <f>IF($M6908&gt;300,"",IF(OR(INDEX(Bemenet!$E$2:$E$301,$M6908)="",INDEX(Bemenet!$F$2:$F$301,$M6908)=""),"",MAX(INDEX(Bemenet!$E$2:$E$301,$M6908),INDEX(Szabalyok!$A:$A,$N6908))))</f>
        <v/>
      </c>
      <c r="C6908" s="41">
        <f>IF($B6908="","",MIN(INDEX(Bemenet!$F$2:$F$301,$M6908),INDEX(Szabalyok!$B:$B,$N6908)))</f>
        <v/>
      </c>
      <c r="D6908" s="5">
        <f>IF(AND($B6908&lt;&gt;"",$C6908&lt;&gt;"",$B6908&lt;=$C6908),INDEX(Bemenet!$G$2:$G$301,$M6908),"")</f>
        <v/>
      </c>
      <c r="E6908" s="6">
        <f>IF(AND($B6908&lt;&gt;"",$C6908&lt;&gt;"",$B6908&lt;=$C6908),INDEX(Bemenet!$D$2:$D$301,$M6908),"")</f>
        <v/>
      </c>
      <c r="F6908" s="5">
        <f>IF(AND($B6908&lt;&gt;"",$C6908&lt;&gt;"",$B6908&lt;=$C6908),$C6908-$B6908+1,"")</f>
        <v/>
      </c>
      <c r="G6908" s="5">
        <f>IF($F6908="","",$F6908*$D6908)</f>
        <v/>
      </c>
      <c r="H6908" s="42">
        <f>IF($G6908="","",$O6908)</f>
        <v/>
      </c>
      <c r="I6908" s="5">
        <f>IF($G6908="","",$G6908*IF($H6908="",$O6908,$H6908)/100)</f>
        <v/>
      </c>
      <c r="J6908" s="5">
        <f>IF(OR($L6908="",NOT(COUNTIFS($L$2:$L6908,$L6908)=1)),"",SUMIFS($G:$G,$L:$L,$L6908))</f>
        <v/>
      </c>
      <c r="K6908" s="5">
        <f>IF(OR($L6908="",NOT(COUNTIFS($L$2:$L6908,$L6908)=1)),"",SUMIFS($I:$I,$L:$L,$L6908))</f>
        <v/>
      </c>
      <c r="L6908" s="6">
        <f>IF($B6908="","",YEAR($B6908))</f>
        <v/>
      </c>
      <c r="M6908" s="6">
        <f>INT((ROW()-2)/39)+1</f>
        <v/>
      </c>
      <c r="N6908" s="6">
        <f>MOD(ROW()-2,39)+2</f>
        <v/>
      </c>
      <c r="O6908" s="42">
        <f>IF(AND($B6908&lt;&gt;"",$C6908&lt;&gt;"",$B6908&lt;=$C6908),INDEX(Szabalyok!$C:$C,$N6908),"")</f>
        <v/>
      </c>
      <c r="P6908">
        <f>IF(D6908="",P6907,P6907+1)</f>
        <v/>
      </c>
    </row>
    <row r="6909">
      <c r="A6909">
        <f>IF(P6909=P6908,0,P6909)</f>
        <v/>
      </c>
      <c r="B6909" s="41">
        <f>IF($M6909&gt;300,"",IF(OR(INDEX(Bemenet!$E$2:$E$301,$M6909)="",INDEX(Bemenet!$F$2:$F$301,$M6909)=""),"",MAX(INDEX(Bemenet!$E$2:$E$301,$M6909),INDEX(Szabalyok!$A:$A,$N6909))))</f>
        <v/>
      </c>
      <c r="C6909" s="41">
        <f>IF($B6909="","",MIN(INDEX(Bemenet!$F$2:$F$301,$M6909),INDEX(Szabalyok!$B:$B,$N6909)))</f>
        <v/>
      </c>
      <c r="D6909" s="5">
        <f>IF(AND($B6909&lt;&gt;"",$C6909&lt;&gt;"",$B6909&lt;=$C6909),INDEX(Bemenet!$G$2:$G$301,$M6909),"")</f>
        <v/>
      </c>
      <c r="E6909" s="6">
        <f>IF(AND($B6909&lt;&gt;"",$C6909&lt;&gt;"",$B6909&lt;=$C6909),INDEX(Bemenet!$D$2:$D$301,$M6909),"")</f>
        <v/>
      </c>
      <c r="F6909" s="5">
        <f>IF(AND($B6909&lt;&gt;"",$C6909&lt;&gt;"",$B6909&lt;=$C6909),$C6909-$B6909+1,"")</f>
        <v/>
      </c>
      <c r="G6909" s="5">
        <f>IF($F6909="","",$F6909*$D6909)</f>
        <v/>
      </c>
      <c r="H6909" s="42">
        <f>IF($G6909="","",$O6909)</f>
        <v/>
      </c>
      <c r="I6909" s="5">
        <f>IF($G6909="","",$G6909*IF($H6909="",$O6909,$H6909)/100)</f>
        <v/>
      </c>
      <c r="J6909" s="5">
        <f>IF(OR($L6909="",NOT(COUNTIFS($L$2:$L6909,$L6909)=1)),"",SUMIFS($G:$G,$L:$L,$L6909))</f>
        <v/>
      </c>
      <c r="K6909" s="5">
        <f>IF(OR($L6909="",NOT(COUNTIFS($L$2:$L6909,$L6909)=1)),"",SUMIFS($I:$I,$L:$L,$L6909))</f>
        <v/>
      </c>
      <c r="L6909" s="6">
        <f>IF($B6909="","",YEAR($B6909))</f>
        <v/>
      </c>
      <c r="M6909" s="6">
        <f>INT((ROW()-2)/39)+1</f>
        <v/>
      </c>
      <c r="N6909" s="6">
        <f>MOD(ROW()-2,39)+2</f>
        <v/>
      </c>
      <c r="O6909" s="42">
        <f>IF(AND($B6909&lt;&gt;"",$C6909&lt;&gt;"",$B6909&lt;=$C6909),INDEX(Szabalyok!$C:$C,$N6909),"")</f>
        <v/>
      </c>
      <c r="P6909">
        <f>IF(D6909="",P6908,P6908+1)</f>
        <v/>
      </c>
    </row>
    <row r="6910">
      <c r="A6910">
        <f>IF(P6910=P6909,0,P6910)</f>
        <v/>
      </c>
      <c r="B6910" s="41">
        <f>IF($M6910&gt;300,"",IF(OR(INDEX(Bemenet!$E$2:$E$301,$M6910)="",INDEX(Bemenet!$F$2:$F$301,$M6910)=""),"",MAX(INDEX(Bemenet!$E$2:$E$301,$M6910),INDEX(Szabalyok!$A:$A,$N6910))))</f>
        <v/>
      </c>
      <c r="C6910" s="41">
        <f>IF($B6910="","",MIN(INDEX(Bemenet!$F$2:$F$301,$M6910),INDEX(Szabalyok!$B:$B,$N6910)))</f>
        <v/>
      </c>
      <c r="D6910" s="5">
        <f>IF(AND($B6910&lt;&gt;"",$C6910&lt;&gt;"",$B6910&lt;=$C6910),INDEX(Bemenet!$G$2:$G$301,$M6910),"")</f>
        <v/>
      </c>
      <c r="E6910" s="6">
        <f>IF(AND($B6910&lt;&gt;"",$C6910&lt;&gt;"",$B6910&lt;=$C6910),INDEX(Bemenet!$D$2:$D$301,$M6910),"")</f>
        <v/>
      </c>
      <c r="F6910" s="5">
        <f>IF(AND($B6910&lt;&gt;"",$C6910&lt;&gt;"",$B6910&lt;=$C6910),$C6910-$B6910+1,"")</f>
        <v/>
      </c>
      <c r="G6910" s="5">
        <f>IF($F6910="","",$F6910*$D6910)</f>
        <v/>
      </c>
      <c r="H6910" s="42">
        <f>IF($G6910="","",$O6910)</f>
        <v/>
      </c>
      <c r="I6910" s="5">
        <f>IF($G6910="","",$G6910*IF($H6910="",$O6910,$H6910)/100)</f>
        <v/>
      </c>
      <c r="J6910" s="5">
        <f>IF(OR($L6910="",NOT(COUNTIFS($L$2:$L6910,$L6910)=1)),"",SUMIFS($G:$G,$L:$L,$L6910))</f>
        <v/>
      </c>
      <c r="K6910" s="5">
        <f>IF(OR($L6910="",NOT(COUNTIFS($L$2:$L6910,$L6910)=1)),"",SUMIFS($I:$I,$L:$L,$L6910))</f>
        <v/>
      </c>
      <c r="L6910" s="6">
        <f>IF($B6910="","",YEAR($B6910))</f>
        <v/>
      </c>
      <c r="M6910" s="6">
        <f>INT((ROW()-2)/39)+1</f>
        <v/>
      </c>
      <c r="N6910" s="6">
        <f>MOD(ROW()-2,39)+2</f>
        <v/>
      </c>
      <c r="O6910" s="42">
        <f>IF(AND($B6910&lt;&gt;"",$C6910&lt;&gt;"",$B6910&lt;=$C6910),INDEX(Szabalyok!$C:$C,$N6910),"")</f>
        <v/>
      </c>
      <c r="P6910">
        <f>IF(D6910="",P6909,P6909+1)</f>
        <v/>
      </c>
    </row>
    <row r="6911">
      <c r="A6911">
        <f>IF(P6911=P6910,0,P6911)</f>
        <v/>
      </c>
      <c r="B6911" s="41">
        <f>IF($M6911&gt;300,"",IF(OR(INDEX(Bemenet!$E$2:$E$301,$M6911)="",INDEX(Bemenet!$F$2:$F$301,$M6911)=""),"",MAX(INDEX(Bemenet!$E$2:$E$301,$M6911),INDEX(Szabalyok!$A:$A,$N6911))))</f>
        <v/>
      </c>
      <c r="C6911" s="41">
        <f>IF($B6911="","",MIN(INDEX(Bemenet!$F$2:$F$301,$M6911),INDEX(Szabalyok!$B:$B,$N6911)))</f>
        <v/>
      </c>
      <c r="D6911" s="5">
        <f>IF(AND($B6911&lt;&gt;"",$C6911&lt;&gt;"",$B6911&lt;=$C6911),INDEX(Bemenet!$G$2:$G$301,$M6911),"")</f>
        <v/>
      </c>
      <c r="E6911" s="6">
        <f>IF(AND($B6911&lt;&gt;"",$C6911&lt;&gt;"",$B6911&lt;=$C6911),INDEX(Bemenet!$D$2:$D$301,$M6911),"")</f>
        <v/>
      </c>
      <c r="F6911" s="5">
        <f>IF(AND($B6911&lt;&gt;"",$C6911&lt;&gt;"",$B6911&lt;=$C6911),$C6911-$B6911+1,"")</f>
        <v/>
      </c>
      <c r="G6911" s="5">
        <f>IF($F6911="","",$F6911*$D6911)</f>
        <v/>
      </c>
      <c r="H6911" s="42">
        <f>IF($G6911="","",$O6911)</f>
        <v/>
      </c>
      <c r="I6911" s="5">
        <f>IF($G6911="","",$G6911*IF($H6911="",$O6911,$H6911)/100)</f>
        <v/>
      </c>
      <c r="J6911" s="5">
        <f>IF(OR($L6911="",NOT(COUNTIFS($L$2:$L6911,$L6911)=1)),"",SUMIFS($G:$G,$L:$L,$L6911))</f>
        <v/>
      </c>
      <c r="K6911" s="5">
        <f>IF(OR($L6911="",NOT(COUNTIFS($L$2:$L6911,$L6911)=1)),"",SUMIFS($I:$I,$L:$L,$L6911))</f>
        <v/>
      </c>
      <c r="L6911" s="6">
        <f>IF($B6911="","",YEAR($B6911))</f>
        <v/>
      </c>
      <c r="M6911" s="6">
        <f>INT((ROW()-2)/39)+1</f>
        <v/>
      </c>
      <c r="N6911" s="6">
        <f>MOD(ROW()-2,39)+2</f>
        <v/>
      </c>
      <c r="O6911" s="42">
        <f>IF(AND($B6911&lt;&gt;"",$C6911&lt;&gt;"",$B6911&lt;=$C6911),INDEX(Szabalyok!$C:$C,$N6911),"")</f>
        <v/>
      </c>
      <c r="P6911">
        <f>IF(D6911="",P6910,P6910+1)</f>
        <v/>
      </c>
    </row>
    <row r="6912">
      <c r="A6912">
        <f>IF(P6912=P6911,0,P6912)</f>
        <v/>
      </c>
      <c r="B6912" s="41">
        <f>IF($M6912&gt;300,"",IF(OR(INDEX(Bemenet!$E$2:$E$301,$M6912)="",INDEX(Bemenet!$F$2:$F$301,$M6912)=""),"",MAX(INDEX(Bemenet!$E$2:$E$301,$M6912),INDEX(Szabalyok!$A:$A,$N6912))))</f>
        <v/>
      </c>
      <c r="C6912" s="41">
        <f>IF($B6912="","",MIN(INDEX(Bemenet!$F$2:$F$301,$M6912),INDEX(Szabalyok!$B:$B,$N6912)))</f>
        <v/>
      </c>
      <c r="D6912" s="5">
        <f>IF(AND($B6912&lt;&gt;"",$C6912&lt;&gt;"",$B6912&lt;=$C6912),INDEX(Bemenet!$G$2:$G$301,$M6912),"")</f>
        <v/>
      </c>
      <c r="E6912" s="6">
        <f>IF(AND($B6912&lt;&gt;"",$C6912&lt;&gt;"",$B6912&lt;=$C6912),INDEX(Bemenet!$D$2:$D$301,$M6912),"")</f>
        <v/>
      </c>
      <c r="F6912" s="5">
        <f>IF(AND($B6912&lt;&gt;"",$C6912&lt;&gt;"",$B6912&lt;=$C6912),$C6912-$B6912+1,"")</f>
        <v/>
      </c>
      <c r="G6912" s="5">
        <f>IF($F6912="","",$F6912*$D6912)</f>
        <v/>
      </c>
      <c r="H6912" s="42">
        <f>IF($G6912="","",$O6912)</f>
        <v/>
      </c>
      <c r="I6912" s="5">
        <f>IF($G6912="","",$G6912*IF($H6912="",$O6912,$H6912)/100)</f>
        <v/>
      </c>
      <c r="J6912" s="5">
        <f>IF(OR($L6912="",NOT(COUNTIFS($L$2:$L6912,$L6912)=1)),"",SUMIFS($G:$G,$L:$L,$L6912))</f>
        <v/>
      </c>
      <c r="K6912" s="5">
        <f>IF(OR($L6912="",NOT(COUNTIFS($L$2:$L6912,$L6912)=1)),"",SUMIFS($I:$I,$L:$L,$L6912))</f>
        <v/>
      </c>
      <c r="L6912" s="6">
        <f>IF($B6912="","",YEAR($B6912))</f>
        <v/>
      </c>
      <c r="M6912" s="6">
        <f>INT((ROW()-2)/39)+1</f>
        <v/>
      </c>
      <c r="N6912" s="6">
        <f>MOD(ROW()-2,39)+2</f>
        <v/>
      </c>
      <c r="O6912" s="42">
        <f>IF(AND($B6912&lt;&gt;"",$C6912&lt;&gt;"",$B6912&lt;=$C6912),INDEX(Szabalyok!$C:$C,$N6912),"")</f>
        <v/>
      </c>
      <c r="P6912">
        <f>IF(D6912="",P6911,P6911+1)</f>
        <v/>
      </c>
    </row>
    <row r="6913">
      <c r="A6913">
        <f>IF(P6913=P6912,0,P6913)</f>
        <v/>
      </c>
      <c r="B6913" s="41">
        <f>IF($M6913&gt;300,"",IF(OR(INDEX(Bemenet!$E$2:$E$301,$M6913)="",INDEX(Bemenet!$F$2:$F$301,$M6913)=""),"",MAX(INDEX(Bemenet!$E$2:$E$301,$M6913),INDEX(Szabalyok!$A:$A,$N6913))))</f>
        <v/>
      </c>
      <c r="C6913" s="41">
        <f>IF($B6913="","",MIN(INDEX(Bemenet!$F$2:$F$301,$M6913),INDEX(Szabalyok!$B:$B,$N6913)))</f>
        <v/>
      </c>
      <c r="D6913" s="5">
        <f>IF(AND($B6913&lt;&gt;"",$C6913&lt;&gt;"",$B6913&lt;=$C6913),INDEX(Bemenet!$G$2:$G$301,$M6913),"")</f>
        <v/>
      </c>
      <c r="E6913" s="6">
        <f>IF(AND($B6913&lt;&gt;"",$C6913&lt;&gt;"",$B6913&lt;=$C6913),INDEX(Bemenet!$D$2:$D$301,$M6913),"")</f>
        <v/>
      </c>
      <c r="F6913" s="5">
        <f>IF(AND($B6913&lt;&gt;"",$C6913&lt;&gt;"",$B6913&lt;=$C6913),$C6913-$B6913+1,"")</f>
        <v/>
      </c>
      <c r="G6913" s="5">
        <f>IF($F6913="","",$F6913*$D6913)</f>
        <v/>
      </c>
      <c r="H6913" s="42">
        <f>IF($G6913="","",$O6913)</f>
        <v/>
      </c>
      <c r="I6913" s="5">
        <f>IF($G6913="","",$G6913*IF($H6913="",$O6913,$H6913)/100)</f>
        <v/>
      </c>
      <c r="J6913" s="5">
        <f>IF(OR($L6913="",NOT(COUNTIFS($L$2:$L6913,$L6913)=1)),"",SUMIFS($G:$G,$L:$L,$L6913))</f>
        <v/>
      </c>
      <c r="K6913" s="5">
        <f>IF(OR($L6913="",NOT(COUNTIFS($L$2:$L6913,$L6913)=1)),"",SUMIFS($I:$I,$L:$L,$L6913))</f>
        <v/>
      </c>
      <c r="L6913" s="6">
        <f>IF($B6913="","",YEAR($B6913))</f>
        <v/>
      </c>
      <c r="M6913" s="6">
        <f>INT((ROW()-2)/39)+1</f>
        <v/>
      </c>
      <c r="N6913" s="6">
        <f>MOD(ROW()-2,39)+2</f>
        <v/>
      </c>
      <c r="O6913" s="42">
        <f>IF(AND($B6913&lt;&gt;"",$C6913&lt;&gt;"",$B6913&lt;=$C6913),INDEX(Szabalyok!$C:$C,$N6913),"")</f>
        <v/>
      </c>
      <c r="P6913">
        <f>IF(D6913="",P6912,P6912+1)</f>
        <v/>
      </c>
    </row>
    <row r="6914">
      <c r="A6914">
        <f>IF(P6914=P6913,0,P6914)</f>
        <v/>
      </c>
      <c r="B6914" s="41">
        <f>IF($M6914&gt;300,"",IF(OR(INDEX(Bemenet!$E$2:$E$301,$M6914)="",INDEX(Bemenet!$F$2:$F$301,$M6914)=""),"",MAX(INDEX(Bemenet!$E$2:$E$301,$M6914),INDEX(Szabalyok!$A:$A,$N6914))))</f>
        <v/>
      </c>
      <c r="C6914" s="41">
        <f>IF($B6914="","",MIN(INDEX(Bemenet!$F$2:$F$301,$M6914),INDEX(Szabalyok!$B:$B,$N6914)))</f>
        <v/>
      </c>
      <c r="D6914" s="5">
        <f>IF(AND($B6914&lt;&gt;"",$C6914&lt;&gt;"",$B6914&lt;=$C6914),INDEX(Bemenet!$G$2:$G$301,$M6914),"")</f>
        <v/>
      </c>
      <c r="E6914" s="6">
        <f>IF(AND($B6914&lt;&gt;"",$C6914&lt;&gt;"",$B6914&lt;=$C6914),INDEX(Bemenet!$D$2:$D$301,$M6914),"")</f>
        <v/>
      </c>
      <c r="F6914" s="5">
        <f>IF(AND($B6914&lt;&gt;"",$C6914&lt;&gt;"",$B6914&lt;=$C6914),$C6914-$B6914+1,"")</f>
        <v/>
      </c>
      <c r="G6914" s="5">
        <f>IF($F6914="","",$F6914*$D6914)</f>
        <v/>
      </c>
      <c r="H6914" s="42">
        <f>IF($G6914="","",$O6914)</f>
        <v/>
      </c>
      <c r="I6914" s="5">
        <f>IF($G6914="","",$G6914*IF($H6914="",$O6914,$H6914)/100)</f>
        <v/>
      </c>
      <c r="J6914" s="5">
        <f>IF(OR($L6914="",NOT(COUNTIFS($L$2:$L6914,$L6914)=1)),"",SUMIFS($G:$G,$L:$L,$L6914))</f>
        <v/>
      </c>
      <c r="K6914" s="5">
        <f>IF(OR($L6914="",NOT(COUNTIFS($L$2:$L6914,$L6914)=1)),"",SUMIFS($I:$I,$L:$L,$L6914))</f>
        <v/>
      </c>
      <c r="L6914" s="6">
        <f>IF($B6914="","",YEAR($B6914))</f>
        <v/>
      </c>
      <c r="M6914" s="6">
        <f>INT((ROW()-2)/39)+1</f>
        <v/>
      </c>
      <c r="N6914" s="6">
        <f>MOD(ROW()-2,39)+2</f>
        <v/>
      </c>
      <c r="O6914" s="42">
        <f>IF(AND($B6914&lt;&gt;"",$C6914&lt;&gt;"",$B6914&lt;=$C6914),INDEX(Szabalyok!$C:$C,$N6914),"")</f>
        <v/>
      </c>
      <c r="P6914">
        <f>IF(D6914="",P6913,P6913+1)</f>
        <v/>
      </c>
    </row>
    <row r="6915">
      <c r="A6915">
        <f>IF(P6915=P6914,0,P6915)</f>
        <v/>
      </c>
      <c r="B6915" s="41">
        <f>IF($M6915&gt;300,"",IF(OR(INDEX(Bemenet!$E$2:$E$301,$M6915)="",INDEX(Bemenet!$F$2:$F$301,$M6915)=""),"",MAX(INDEX(Bemenet!$E$2:$E$301,$M6915),INDEX(Szabalyok!$A:$A,$N6915))))</f>
        <v/>
      </c>
      <c r="C6915" s="41">
        <f>IF($B6915="","",MIN(INDEX(Bemenet!$F$2:$F$301,$M6915),INDEX(Szabalyok!$B:$B,$N6915)))</f>
        <v/>
      </c>
      <c r="D6915" s="5">
        <f>IF(AND($B6915&lt;&gt;"",$C6915&lt;&gt;"",$B6915&lt;=$C6915),INDEX(Bemenet!$G$2:$G$301,$M6915),"")</f>
        <v/>
      </c>
      <c r="E6915" s="6">
        <f>IF(AND($B6915&lt;&gt;"",$C6915&lt;&gt;"",$B6915&lt;=$C6915),INDEX(Bemenet!$D$2:$D$301,$M6915),"")</f>
        <v/>
      </c>
      <c r="F6915" s="5">
        <f>IF(AND($B6915&lt;&gt;"",$C6915&lt;&gt;"",$B6915&lt;=$C6915),$C6915-$B6915+1,"")</f>
        <v/>
      </c>
      <c r="G6915" s="5">
        <f>IF($F6915="","",$F6915*$D6915)</f>
        <v/>
      </c>
      <c r="H6915" s="42">
        <f>IF($G6915="","",$O6915)</f>
        <v/>
      </c>
      <c r="I6915" s="5">
        <f>IF($G6915="","",$G6915*IF($H6915="",$O6915,$H6915)/100)</f>
        <v/>
      </c>
      <c r="J6915" s="5">
        <f>IF(OR($L6915="",NOT(COUNTIFS($L$2:$L6915,$L6915)=1)),"",SUMIFS($G:$G,$L:$L,$L6915))</f>
        <v/>
      </c>
      <c r="K6915" s="5">
        <f>IF(OR($L6915="",NOT(COUNTIFS($L$2:$L6915,$L6915)=1)),"",SUMIFS($I:$I,$L:$L,$L6915))</f>
        <v/>
      </c>
      <c r="L6915" s="6">
        <f>IF($B6915="","",YEAR($B6915))</f>
        <v/>
      </c>
      <c r="M6915" s="6">
        <f>INT((ROW()-2)/39)+1</f>
        <v/>
      </c>
      <c r="N6915" s="6">
        <f>MOD(ROW()-2,39)+2</f>
        <v/>
      </c>
      <c r="O6915" s="42">
        <f>IF(AND($B6915&lt;&gt;"",$C6915&lt;&gt;"",$B6915&lt;=$C6915),INDEX(Szabalyok!$C:$C,$N6915),"")</f>
        <v/>
      </c>
      <c r="P6915">
        <f>IF(D6915="",P6914,P6914+1)</f>
        <v/>
      </c>
    </row>
    <row r="6916">
      <c r="A6916">
        <f>IF(P6916=P6915,0,P6916)</f>
        <v/>
      </c>
      <c r="B6916" s="41">
        <f>IF($M6916&gt;300,"",IF(OR(INDEX(Bemenet!$E$2:$E$301,$M6916)="",INDEX(Bemenet!$F$2:$F$301,$M6916)=""),"",MAX(INDEX(Bemenet!$E$2:$E$301,$M6916),INDEX(Szabalyok!$A:$A,$N6916))))</f>
        <v/>
      </c>
      <c r="C6916" s="41">
        <f>IF($B6916="","",MIN(INDEX(Bemenet!$F$2:$F$301,$M6916),INDEX(Szabalyok!$B:$B,$N6916)))</f>
        <v/>
      </c>
      <c r="D6916" s="5">
        <f>IF(AND($B6916&lt;&gt;"",$C6916&lt;&gt;"",$B6916&lt;=$C6916),INDEX(Bemenet!$G$2:$G$301,$M6916),"")</f>
        <v/>
      </c>
      <c r="E6916" s="6">
        <f>IF(AND($B6916&lt;&gt;"",$C6916&lt;&gt;"",$B6916&lt;=$C6916),INDEX(Bemenet!$D$2:$D$301,$M6916),"")</f>
        <v/>
      </c>
      <c r="F6916" s="5">
        <f>IF(AND($B6916&lt;&gt;"",$C6916&lt;&gt;"",$B6916&lt;=$C6916),$C6916-$B6916+1,"")</f>
        <v/>
      </c>
      <c r="G6916" s="5">
        <f>IF($F6916="","",$F6916*$D6916)</f>
        <v/>
      </c>
      <c r="H6916" s="42">
        <f>IF($G6916="","",$O6916)</f>
        <v/>
      </c>
      <c r="I6916" s="5">
        <f>IF($G6916="","",$G6916*IF($H6916="",$O6916,$H6916)/100)</f>
        <v/>
      </c>
      <c r="J6916" s="5">
        <f>IF(OR($L6916="",NOT(COUNTIFS($L$2:$L6916,$L6916)=1)),"",SUMIFS($G:$G,$L:$L,$L6916))</f>
        <v/>
      </c>
      <c r="K6916" s="5">
        <f>IF(OR($L6916="",NOT(COUNTIFS($L$2:$L6916,$L6916)=1)),"",SUMIFS($I:$I,$L:$L,$L6916))</f>
        <v/>
      </c>
      <c r="L6916" s="6">
        <f>IF($B6916="","",YEAR($B6916))</f>
        <v/>
      </c>
      <c r="M6916" s="6">
        <f>INT((ROW()-2)/39)+1</f>
        <v/>
      </c>
      <c r="N6916" s="6">
        <f>MOD(ROW()-2,39)+2</f>
        <v/>
      </c>
      <c r="O6916" s="42">
        <f>IF(AND($B6916&lt;&gt;"",$C6916&lt;&gt;"",$B6916&lt;=$C6916),INDEX(Szabalyok!$C:$C,$N6916),"")</f>
        <v/>
      </c>
      <c r="P6916">
        <f>IF(D6916="",P6915,P6915+1)</f>
        <v/>
      </c>
    </row>
    <row r="6917">
      <c r="A6917">
        <f>IF(P6917=P6916,0,P6917)</f>
        <v/>
      </c>
      <c r="B6917" s="41">
        <f>IF($M6917&gt;300,"",IF(OR(INDEX(Bemenet!$E$2:$E$301,$M6917)="",INDEX(Bemenet!$F$2:$F$301,$M6917)=""),"",MAX(INDEX(Bemenet!$E$2:$E$301,$M6917),INDEX(Szabalyok!$A:$A,$N6917))))</f>
        <v/>
      </c>
      <c r="C6917" s="41">
        <f>IF($B6917="","",MIN(INDEX(Bemenet!$F$2:$F$301,$M6917),INDEX(Szabalyok!$B:$B,$N6917)))</f>
        <v/>
      </c>
      <c r="D6917" s="5">
        <f>IF(AND($B6917&lt;&gt;"",$C6917&lt;&gt;"",$B6917&lt;=$C6917),INDEX(Bemenet!$G$2:$G$301,$M6917),"")</f>
        <v/>
      </c>
      <c r="E6917" s="6">
        <f>IF(AND($B6917&lt;&gt;"",$C6917&lt;&gt;"",$B6917&lt;=$C6917),INDEX(Bemenet!$D$2:$D$301,$M6917),"")</f>
        <v/>
      </c>
      <c r="F6917" s="5">
        <f>IF(AND($B6917&lt;&gt;"",$C6917&lt;&gt;"",$B6917&lt;=$C6917),$C6917-$B6917+1,"")</f>
        <v/>
      </c>
      <c r="G6917" s="5">
        <f>IF($F6917="","",$F6917*$D6917)</f>
        <v/>
      </c>
      <c r="H6917" s="42">
        <f>IF($G6917="","",$O6917)</f>
        <v/>
      </c>
      <c r="I6917" s="5">
        <f>IF($G6917="","",$G6917*IF($H6917="",$O6917,$H6917)/100)</f>
        <v/>
      </c>
      <c r="J6917" s="5">
        <f>IF(OR($L6917="",NOT(COUNTIFS($L$2:$L6917,$L6917)=1)),"",SUMIFS($G:$G,$L:$L,$L6917))</f>
        <v/>
      </c>
      <c r="K6917" s="5">
        <f>IF(OR($L6917="",NOT(COUNTIFS($L$2:$L6917,$L6917)=1)),"",SUMIFS($I:$I,$L:$L,$L6917))</f>
        <v/>
      </c>
      <c r="L6917" s="6">
        <f>IF($B6917="","",YEAR($B6917))</f>
        <v/>
      </c>
      <c r="M6917" s="6">
        <f>INT((ROW()-2)/39)+1</f>
        <v/>
      </c>
      <c r="N6917" s="6">
        <f>MOD(ROW()-2,39)+2</f>
        <v/>
      </c>
      <c r="O6917" s="42">
        <f>IF(AND($B6917&lt;&gt;"",$C6917&lt;&gt;"",$B6917&lt;=$C6917),INDEX(Szabalyok!$C:$C,$N6917),"")</f>
        <v/>
      </c>
      <c r="P6917">
        <f>IF(D6917="",P6916,P6916+1)</f>
        <v/>
      </c>
    </row>
    <row r="6918">
      <c r="A6918">
        <f>IF(P6918=P6917,0,P6918)</f>
        <v/>
      </c>
      <c r="B6918" s="41">
        <f>IF($M6918&gt;300,"",IF(OR(INDEX(Bemenet!$E$2:$E$301,$M6918)="",INDEX(Bemenet!$F$2:$F$301,$M6918)=""),"",MAX(INDEX(Bemenet!$E$2:$E$301,$M6918),INDEX(Szabalyok!$A:$A,$N6918))))</f>
        <v/>
      </c>
      <c r="C6918" s="41">
        <f>IF($B6918="","",MIN(INDEX(Bemenet!$F$2:$F$301,$M6918),INDEX(Szabalyok!$B:$B,$N6918)))</f>
        <v/>
      </c>
      <c r="D6918" s="5">
        <f>IF(AND($B6918&lt;&gt;"",$C6918&lt;&gt;"",$B6918&lt;=$C6918),INDEX(Bemenet!$G$2:$G$301,$M6918),"")</f>
        <v/>
      </c>
      <c r="E6918" s="6">
        <f>IF(AND($B6918&lt;&gt;"",$C6918&lt;&gt;"",$B6918&lt;=$C6918),INDEX(Bemenet!$D$2:$D$301,$M6918),"")</f>
        <v/>
      </c>
      <c r="F6918" s="5">
        <f>IF(AND($B6918&lt;&gt;"",$C6918&lt;&gt;"",$B6918&lt;=$C6918),$C6918-$B6918+1,"")</f>
        <v/>
      </c>
      <c r="G6918" s="5">
        <f>IF($F6918="","",$F6918*$D6918)</f>
        <v/>
      </c>
      <c r="H6918" s="42">
        <f>IF($G6918="","",$O6918)</f>
        <v/>
      </c>
      <c r="I6918" s="5">
        <f>IF($G6918="","",$G6918*IF($H6918="",$O6918,$H6918)/100)</f>
        <v/>
      </c>
      <c r="J6918" s="5">
        <f>IF(OR($L6918="",NOT(COUNTIFS($L$2:$L6918,$L6918)=1)),"",SUMIFS($G:$G,$L:$L,$L6918))</f>
        <v/>
      </c>
      <c r="K6918" s="5">
        <f>IF(OR($L6918="",NOT(COUNTIFS($L$2:$L6918,$L6918)=1)),"",SUMIFS($I:$I,$L:$L,$L6918))</f>
        <v/>
      </c>
      <c r="L6918" s="6">
        <f>IF($B6918="","",YEAR($B6918))</f>
        <v/>
      </c>
      <c r="M6918" s="6">
        <f>INT((ROW()-2)/39)+1</f>
        <v/>
      </c>
      <c r="N6918" s="6">
        <f>MOD(ROW()-2,39)+2</f>
        <v/>
      </c>
      <c r="O6918" s="42">
        <f>IF(AND($B6918&lt;&gt;"",$C6918&lt;&gt;"",$B6918&lt;=$C6918),INDEX(Szabalyok!$C:$C,$N6918),"")</f>
        <v/>
      </c>
      <c r="P6918">
        <f>IF(D6918="",P6917,P6917+1)</f>
        <v/>
      </c>
    </row>
    <row r="6919">
      <c r="A6919">
        <f>IF(P6919=P6918,0,P6919)</f>
        <v/>
      </c>
      <c r="B6919" s="41">
        <f>IF($M6919&gt;300,"",IF(OR(INDEX(Bemenet!$E$2:$E$301,$M6919)="",INDEX(Bemenet!$F$2:$F$301,$M6919)=""),"",MAX(INDEX(Bemenet!$E$2:$E$301,$M6919),INDEX(Szabalyok!$A:$A,$N6919))))</f>
        <v/>
      </c>
      <c r="C6919" s="41">
        <f>IF($B6919="","",MIN(INDEX(Bemenet!$F$2:$F$301,$M6919),INDEX(Szabalyok!$B:$B,$N6919)))</f>
        <v/>
      </c>
      <c r="D6919" s="5">
        <f>IF(AND($B6919&lt;&gt;"",$C6919&lt;&gt;"",$B6919&lt;=$C6919),INDEX(Bemenet!$G$2:$G$301,$M6919),"")</f>
        <v/>
      </c>
      <c r="E6919" s="6">
        <f>IF(AND($B6919&lt;&gt;"",$C6919&lt;&gt;"",$B6919&lt;=$C6919),INDEX(Bemenet!$D$2:$D$301,$M6919),"")</f>
        <v/>
      </c>
      <c r="F6919" s="5">
        <f>IF(AND($B6919&lt;&gt;"",$C6919&lt;&gt;"",$B6919&lt;=$C6919),$C6919-$B6919+1,"")</f>
        <v/>
      </c>
      <c r="G6919" s="5">
        <f>IF($F6919="","",$F6919*$D6919)</f>
        <v/>
      </c>
      <c r="H6919" s="42">
        <f>IF($G6919="","",$O6919)</f>
        <v/>
      </c>
      <c r="I6919" s="5">
        <f>IF($G6919="","",$G6919*IF($H6919="",$O6919,$H6919)/100)</f>
        <v/>
      </c>
      <c r="J6919" s="5">
        <f>IF(OR($L6919="",NOT(COUNTIFS($L$2:$L6919,$L6919)=1)),"",SUMIFS($G:$G,$L:$L,$L6919))</f>
        <v/>
      </c>
      <c r="K6919" s="5">
        <f>IF(OR($L6919="",NOT(COUNTIFS($L$2:$L6919,$L6919)=1)),"",SUMIFS($I:$I,$L:$L,$L6919))</f>
        <v/>
      </c>
      <c r="L6919" s="6">
        <f>IF($B6919="","",YEAR($B6919))</f>
        <v/>
      </c>
      <c r="M6919" s="6">
        <f>INT((ROW()-2)/39)+1</f>
        <v/>
      </c>
      <c r="N6919" s="6">
        <f>MOD(ROW()-2,39)+2</f>
        <v/>
      </c>
      <c r="O6919" s="42">
        <f>IF(AND($B6919&lt;&gt;"",$C6919&lt;&gt;"",$B6919&lt;=$C6919),INDEX(Szabalyok!$C:$C,$N6919),"")</f>
        <v/>
      </c>
      <c r="P6919">
        <f>IF(D6919="",P6918,P6918+1)</f>
        <v/>
      </c>
    </row>
    <row r="6920">
      <c r="A6920">
        <f>IF(P6920=P6919,0,P6920)</f>
        <v/>
      </c>
      <c r="B6920" s="41">
        <f>IF($M6920&gt;300,"",IF(OR(INDEX(Bemenet!$E$2:$E$301,$M6920)="",INDEX(Bemenet!$F$2:$F$301,$M6920)=""),"",MAX(INDEX(Bemenet!$E$2:$E$301,$M6920),INDEX(Szabalyok!$A:$A,$N6920))))</f>
        <v/>
      </c>
      <c r="C6920" s="41">
        <f>IF($B6920="","",MIN(INDEX(Bemenet!$F$2:$F$301,$M6920),INDEX(Szabalyok!$B:$B,$N6920)))</f>
        <v/>
      </c>
      <c r="D6920" s="5">
        <f>IF(AND($B6920&lt;&gt;"",$C6920&lt;&gt;"",$B6920&lt;=$C6920),INDEX(Bemenet!$G$2:$G$301,$M6920),"")</f>
        <v/>
      </c>
      <c r="E6920" s="6">
        <f>IF(AND($B6920&lt;&gt;"",$C6920&lt;&gt;"",$B6920&lt;=$C6920),INDEX(Bemenet!$D$2:$D$301,$M6920),"")</f>
        <v/>
      </c>
      <c r="F6920" s="5">
        <f>IF(AND($B6920&lt;&gt;"",$C6920&lt;&gt;"",$B6920&lt;=$C6920),$C6920-$B6920+1,"")</f>
        <v/>
      </c>
      <c r="G6920" s="5">
        <f>IF($F6920="","",$F6920*$D6920)</f>
        <v/>
      </c>
      <c r="H6920" s="42">
        <f>IF($G6920="","",$O6920)</f>
        <v/>
      </c>
      <c r="I6920" s="5">
        <f>IF($G6920="","",$G6920*IF($H6920="",$O6920,$H6920)/100)</f>
        <v/>
      </c>
      <c r="J6920" s="5">
        <f>IF(OR($L6920="",NOT(COUNTIFS($L$2:$L6920,$L6920)=1)),"",SUMIFS($G:$G,$L:$L,$L6920))</f>
        <v/>
      </c>
      <c r="K6920" s="5">
        <f>IF(OR($L6920="",NOT(COUNTIFS($L$2:$L6920,$L6920)=1)),"",SUMIFS($I:$I,$L:$L,$L6920))</f>
        <v/>
      </c>
      <c r="L6920" s="6">
        <f>IF($B6920="","",YEAR($B6920))</f>
        <v/>
      </c>
      <c r="M6920" s="6">
        <f>INT((ROW()-2)/39)+1</f>
        <v/>
      </c>
      <c r="N6920" s="6">
        <f>MOD(ROW()-2,39)+2</f>
        <v/>
      </c>
      <c r="O6920" s="42">
        <f>IF(AND($B6920&lt;&gt;"",$C6920&lt;&gt;"",$B6920&lt;=$C6920),INDEX(Szabalyok!$C:$C,$N6920),"")</f>
        <v/>
      </c>
      <c r="P6920">
        <f>IF(D6920="",P6919,P6919+1)</f>
        <v/>
      </c>
    </row>
    <row r="6921">
      <c r="A6921">
        <f>IF(P6921=P6920,0,P6921)</f>
        <v/>
      </c>
      <c r="B6921" s="41">
        <f>IF($M6921&gt;300,"",IF(OR(INDEX(Bemenet!$E$2:$E$301,$M6921)="",INDEX(Bemenet!$F$2:$F$301,$M6921)=""),"",MAX(INDEX(Bemenet!$E$2:$E$301,$M6921),INDEX(Szabalyok!$A:$A,$N6921))))</f>
        <v/>
      </c>
      <c r="C6921" s="41">
        <f>IF($B6921="","",MIN(INDEX(Bemenet!$F$2:$F$301,$M6921),INDEX(Szabalyok!$B:$B,$N6921)))</f>
        <v/>
      </c>
      <c r="D6921" s="5">
        <f>IF(AND($B6921&lt;&gt;"",$C6921&lt;&gt;"",$B6921&lt;=$C6921),INDEX(Bemenet!$G$2:$G$301,$M6921),"")</f>
        <v/>
      </c>
      <c r="E6921" s="6">
        <f>IF(AND($B6921&lt;&gt;"",$C6921&lt;&gt;"",$B6921&lt;=$C6921),INDEX(Bemenet!$D$2:$D$301,$M6921),"")</f>
        <v/>
      </c>
      <c r="F6921" s="5">
        <f>IF(AND($B6921&lt;&gt;"",$C6921&lt;&gt;"",$B6921&lt;=$C6921),$C6921-$B6921+1,"")</f>
        <v/>
      </c>
      <c r="G6921" s="5">
        <f>IF($F6921="","",$F6921*$D6921)</f>
        <v/>
      </c>
      <c r="H6921" s="42">
        <f>IF($G6921="","",$O6921)</f>
        <v/>
      </c>
      <c r="I6921" s="5">
        <f>IF($G6921="","",$G6921*IF($H6921="",$O6921,$H6921)/100)</f>
        <v/>
      </c>
      <c r="J6921" s="5">
        <f>IF(OR($L6921="",NOT(COUNTIFS($L$2:$L6921,$L6921)=1)),"",SUMIFS($G:$G,$L:$L,$L6921))</f>
        <v/>
      </c>
      <c r="K6921" s="5">
        <f>IF(OR($L6921="",NOT(COUNTIFS($L$2:$L6921,$L6921)=1)),"",SUMIFS($I:$I,$L:$L,$L6921))</f>
        <v/>
      </c>
      <c r="L6921" s="6">
        <f>IF($B6921="","",YEAR($B6921))</f>
        <v/>
      </c>
      <c r="M6921" s="6">
        <f>INT((ROW()-2)/39)+1</f>
        <v/>
      </c>
      <c r="N6921" s="6">
        <f>MOD(ROW()-2,39)+2</f>
        <v/>
      </c>
      <c r="O6921" s="42">
        <f>IF(AND($B6921&lt;&gt;"",$C6921&lt;&gt;"",$B6921&lt;=$C6921),INDEX(Szabalyok!$C:$C,$N6921),"")</f>
        <v/>
      </c>
      <c r="P6921">
        <f>IF(D6921="",P6920,P6920+1)</f>
        <v/>
      </c>
    </row>
    <row r="6922">
      <c r="A6922">
        <f>IF(P6922=P6921,0,P6922)</f>
        <v/>
      </c>
      <c r="B6922" s="41">
        <f>IF($M6922&gt;300,"",IF(OR(INDEX(Bemenet!$E$2:$E$301,$M6922)="",INDEX(Bemenet!$F$2:$F$301,$M6922)=""),"",MAX(INDEX(Bemenet!$E$2:$E$301,$M6922),INDEX(Szabalyok!$A:$A,$N6922))))</f>
        <v/>
      </c>
      <c r="C6922" s="41">
        <f>IF($B6922="","",MIN(INDEX(Bemenet!$F$2:$F$301,$M6922),INDEX(Szabalyok!$B:$B,$N6922)))</f>
        <v/>
      </c>
      <c r="D6922" s="5">
        <f>IF(AND($B6922&lt;&gt;"",$C6922&lt;&gt;"",$B6922&lt;=$C6922),INDEX(Bemenet!$G$2:$G$301,$M6922),"")</f>
        <v/>
      </c>
      <c r="E6922" s="6">
        <f>IF(AND($B6922&lt;&gt;"",$C6922&lt;&gt;"",$B6922&lt;=$C6922),INDEX(Bemenet!$D$2:$D$301,$M6922),"")</f>
        <v/>
      </c>
      <c r="F6922" s="5">
        <f>IF(AND($B6922&lt;&gt;"",$C6922&lt;&gt;"",$B6922&lt;=$C6922),$C6922-$B6922+1,"")</f>
        <v/>
      </c>
      <c r="G6922" s="5">
        <f>IF($F6922="","",$F6922*$D6922)</f>
        <v/>
      </c>
      <c r="H6922" s="42">
        <f>IF($G6922="","",$O6922)</f>
        <v/>
      </c>
      <c r="I6922" s="5">
        <f>IF($G6922="","",$G6922*IF($H6922="",$O6922,$H6922)/100)</f>
        <v/>
      </c>
      <c r="J6922" s="5">
        <f>IF(OR($L6922="",NOT(COUNTIFS($L$2:$L6922,$L6922)=1)),"",SUMIFS($G:$G,$L:$L,$L6922))</f>
        <v/>
      </c>
      <c r="K6922" s="5">
        <f>IF(OR($L6922="",NOT(COUNTIFS($L$2:$L6922,$L6922)=1)),"",SUMIFS($I:$I,$L:$L,$L6922))</f>
        <v/>
      </c>
      <c r="L6922" s="6">
        <f>IF($B6922="","",YEAR($B6922))</f>
        <v/>
      </c>
      <c r="M6922" s="6">
        <f>INT((ROW()-2)/39)+1</f>
        <v/>
      </c>
      <c r="N6922" s="6">
        <f>MOD(ROW()-2,39)+2</f>
        <v/>
      </c>
      <c r="O6922" s="42">
        <f>IF(AND($B6922&lt;&gt;"",$C6922&lt;&gt;"",$B6922&lt;=$C6922),INDEX(Szabalyok!$C:$C,$N6922),"")</f>
        <v/>
      </c>
      <c r="P6922">
        <f>IF(D6922="",P6921,P6921+1)</f>
        <v/>
      </c>
    </row>
    <row r="6923">
      <c r="A6923">
        <f>IF(P6923=P6922,0,P6923)</f>
        <v/>
      </c>
      <c r="B6923" s="41">
        <f>IF($M6923&gt;300,"",IF(OR(INDEX(Bemenet!$E$2:$E$301,$M6923)="",INDEX(Bemenet!$F$2:$F$301,$M6923)=""),"",MAX(INDEX(Bemenet!$E$2:$E$301,$M6923),INDEX(Szabalyok!$A:$A,$N6923))))</f>
        <v/>
      </c>
      <c r="C6923" s="41">
        <f>IF($B6923="","",MIN(INDEX(Bemenet!$F$2:$F$301,$M6923),INDEX(Szabalyok!$B:$B,$N6923)))</f>
        <v/>
      </c>
      <c r="D6923" s="5">
        <f>IF(AND($B6923&lt;&gt;"",$C6923&lt;&gt;"",$B6923&lt;=$C6923),INDEX(Bemenet!$G$2:$G$301,$M6923),"")</f>
        <v/>
      </c>
      <c r="E6923" s="6">
        <f>IF(AND($B6923&lt;&gt;"",$C6923&lt;&gt;"",$B6923&lt;=$C6923),INDEX(Bemenet!$D$2:$D$301,$M6923),"")</f>
        <v/>
      </c>
      <c r="F6923" s="5">
        <f>IF(AND($B6923&lt;&gt;"",$C6923&lt;&gt;"",$B6923&lt;=$C6923),$C6923-$B6923+1,"")</f>
        <v/>
      </c>
      <c r="G6923" s="5">
        <f>IF($F6923="","",$F6923*$D6923)</f>
        <v/>
      </c>
      <c r="H6923" s="42">
        <f>IF($G6923="","",$O6923)</f>
        <v/>
      </c>
      <c r="I6923" s="5">
        <f>IF($G6923="","",$G6923*IF($H6923="",$O6923,$H6923)/100)</f>
        <v/>
      </c>
      <c r="J6923" s="5">
        <f>IF(OR($L6923="",NOT(COUNTIFS($L$2:$L6923,$L6923)=1)),"",SUMIFS($G:$G,$L:$L,$L6923))</f>
        <v/>
      </c>
      <c r="K6923" s="5">
        <f>IF(OR($L6923="",NOT(COUNTIFS($L$2:$L6923,$L6923)=1)),"",SUMIFS($I:$I,$L:$L,$L6923))</f>
        <v/>
      </c>
      <c r="L6923" s="6">
        <f>IF($B6923="","",YEAR($B6923))</f>
        <v/>
      </c>
      <c r="M6923" s="6">
        <f>INT((ROW()-2)/39)+1</f>
        <v/>
      </c>
      <c r="N6923" s="6">
        <f>MOD(ROW()-2,39)+2</f>
        <v/>
      </c>
      <c r="O6923" s="42">
        <f>IF(AND($B6923&lt;&gt;"",$C6923&lt;&gt;"",$B6923&lt;=$C6923),INDEX(Szabalyok!$C:$C,$N6923),"")</f>
        <v/>
      </c>
      <c r="P6923">
        <f>IF(D6923="",P6922,P6922+1)</f>
        <v/>
      </c>
    </row>
    <row r="6924">
      <c r="A6924">
        <f>IF(P6924=P6923,0,P6924)</f>
        <v/>
      </c>
      <c r="B6924" s="41">
        <f>IF($M6924&gt;300,"",IF(OR(INDEX(Bemenet!$E$2:$E$301,$M6924)="",INDEX(Bemenet!$F$2:$F$301,$M6924)=""),"",MAX(INDEX(Bemenet!$E$2:$E$301,$M6924),INDEX(Szabalyok!$A:$A,$N6924))))</f>
        <v/>
      </c>
      <c r="C6924" s="41">
        <f>IF($B6924="","",MIN(INDEX(Bemenet!$F$2:$F$301,$M6924),INDEX(Szabalyok!$B:$B,$N6924)))</f>
        <v/>
      </c>
      <c r="D6924" s="5">
        <f>IF(AND($B6924&lt;&gt;"",$C6924&lt;&gt;"",$B6924&lt;=$C6924),INDEX(Bemenet!$G$2:$G$301,$M6924),"")</f>
        <v/>
      </c>
      <c r="E6924" s="6">
        <f>IF(AND($B6924&lt;&gt;"",$C6924&lt;&gt;"",$B6924&lt;=$C6924),INDEX(Bemenet!$D$2:$D$301,$M6924),"")</f>
        <v/>
      </c>
      <c r="F6924" s="5">
        <f>IF(AND($B6924&lt;&gt;"",$C6924&lt;&gt;"",$B6924&lt;=$C6924),$C6924-$B6924+1,"")</f>
        <v/>
      </c>
      <c r="G6924" s="5">
        <f>IF($F6924="","",$F6924*$D6924)</f>
        <v/>
      </c>
      <c r="H6924" s="42">
        <f>IF($G6924="","",$O6924)</f>
        <v/>
      </c>
      <c r="I6924" s="5">
        <f>IF($G6924="","",$G6924*IF($H6924="",$O6924,$H6924)/100)</f>
        <v/>
      </c>
      <c r="J6924" s="5">
        <f>IF(OR($L6924="",NOT(COUNTIFS($L$2:$L6924,$L6924)=1)),"",SUMIFS($G:$G,$L:$L,$L6924))</f>
        <v/>
      </c>
      <c r="K6924" s="5">
        <f>IF(OR($L6924="",NOT(COUNTIFS($L$2:$L6924,$L6924)=1)),"",SUMIFS($I:$I,$L:$L,$L6924))</f>
        <v/>
      </c>
      <c r="L6924" s="6">
        <f>IF($B6924="","",YEAR($B6924))</f>
        <v/>
      </c>
      <c r="M6924" s="6">
        <f>INT((ROW()-2)/39)+1</f>
        <v/>
      </c>
      <c r="N6924" s="6">
        <f>MOD(ROW()-2,39)+2</f>
        <v/>
      </c>
      <c r="O6924" s="42">
        <f>IF(AND($B6924&lt;&gt;"",$C6924&lt;&gt;"",$B6924&lt;=$C6924),INDEX(Szabalyok!$C:$C,$N6924),"")</f>
        <v/>
      </c>
      <c r="P6924">
        <f>IF(D6924="",P6923,P6923+1)</f>
        <v/>
      </c>
    </row>
    <row r="6925">
      <c r="A6925">
        <f>IF(P6925=P6924,0,P6925)</f>
        <v/>
      </c>
      <c r="B6925" s="41">
        <f>IF($M6925&gt;300,"",IF(OR(INDEX(Bemenet!$E$2:$E$301,$M6925)="",INDEX(Bemenet!$F$2:$F$301,$M6925)=""),"",MAX(INDEX(Bemenet!$E$2:$E$301,$M6925),INDEX(Szabalyok!$A:$A,$N6925))))</f>
        <v/>
      </c>
      <c r="C6925" s="41">
        <f>IF($B6925="","",MIN(INDEX(Bemenet!$F$2:$F$301,$M6925),INDEX(Szabalyok!$B:$B,$N6925)))</f>
        <v/>
      </c>
      <c r="D6925" s="5">
        <f>IF(AND($B6925&lt;&gt;"",$C6925&lt;&gt;"",$B6925&lt;=$C6925),INDEX(Bemenet!$G$2:$G$301,$M6925),"")</f>
        <v/>
      </c>
      <c r="E6925" s="6">
        <f>IF(AND($B6925&lt;&gt;"",$C6925&lt;&gt;"",$B6925&lt;=$C6925),INDEX(Bemenet!$D$2:$D$301,$M6925),"")</f>
        <v/>
      </c>
      <c r="F6925" s="5">
        <f>IF(AND($B6925&lt;&gt;"",$C6925&lt;&gt;"",$B6925&lt;=$C6925),$C6925-$B6925+1,"")</f>
        <v/>
      </c>
      <c r="G6925" s="5">
        <f>IF($F6925="","",$F6925*$D6925)</f>
        <v/>
      </c>
      <c r="H6925" s="42">
        <f>IF($G6925="","",$O6925)</f>
        <v/>
      </c>
      <c r="I6925" s="5">
        <f>IF($G6925="","",$G6925*IF($H6925="",$O6925,$H6925)/100)</f>
        <v/>
      </c>
      <c r="J6925" s="5">
        <f>IF(OR($L6925="",NOT(COUNTIFS($L$2:$L6925,$L6925)=1)),"",SUMIFS($G:$G,$L:$L,$L6925))</f>
        <v/>
      </c>
      <c r="K6925" s="5">
        <f>IF(OR($L6925="",NOT(COUNTIFS($L$2:$L6925,$L6925)=1)),"",SUMIFS($I:$I,$L:$L,$L6925))</f>
        <v/>
      </c>
      <c r="L6925" s="6">
        <f>IF($B6925="","",YEAR($B6925))</f>
        <v/>
      </c>
      <c r="M6925" s="6">
        <f>INT((ROW()-2)/39)+1</f>
        <v/>
      </c>
      <c r="N6925" s="6">
        <f>MOD(ROW()-2,39)+2</f>
        <v/>
      </c>
      <c r="O6925" s="42">
        <f>IF(AND($B6925&lt;&gt;"",$C6925&lt;&gt;"",$B6925&lt;=$C6925),INDEX(Szabalyok!$C:$C,$N6925),"")</f>
        <v/>
      </c>
      <c r="P6925">
        <f>IF(D6925="",P6924,P6924+1)</f>
        <v/>
      </c>
    </row>
    <row r="6926">
      <c r="A6926">
        <f>IF(P6926=P6925,0,P6926)</f>
        <v/>
      </c>
      <c r="B6926" s="41">
        <f>IF($M6926&gt;300,"",IF(OR(INDEX(Bemenet!$E$2:$E$301,$M6926)="",INDEX(Bemenet!$F$2:$F$301,$M6926)=""),"",MAX(INDEX(Bemenet!$E$2:$E$301,$M6926),INDEX(Szabalyok!$A:$A,$N6926))))</f>
        <v/>
      </c>
      <c r="C6926" s="41">
        <f>IF($B6926="","",MIN(INDEX(Bemenet!$F$2:$F$301,$M6926),INDEX(Szabalyok!$B:$B,$N6926)))</f>
        <v/>
      </c>
      <c r="D6926" s="5">
        <f>IF(AND($B6926&lt;&gt;"",$C6926&lt;&gt;"",$B6926&lt;=$C6926),INDEX(Bemenet!$G$2:$G$301,$M6926),"")</f>
        <v/>
      </c>
      <c r="E6926" s="6">
        <f>IF(AND($B6926&lt;&gt;"",$C6926&lt;&gt;"",$B6926&lt;=$C6926),INDEX(Bemenet!$D$2:$D$301,$M6926),"")</f>
        <v/>
      </c>
      <c r="F6926" s="5">
        <f>IF(AND($B6926&lt;&gt;"",$C6926&lt;&gt;"",$B6926&lt;=$C6926),$C6926-$B6926+1,"")</f>
        <v/>
      </c>
      <c r="G6926" s="5">
        <f>IF($F6926="","",$F6926*$D6926)</f>
        <v/>
      </c>
      <c r="H6926" s="42">
        <f>IF($G6926="","",$O6926)</f>
        <v/>
      </c>
      <c r="I6926" s="5">
        <f>IF($G6926="","",$G6926*IF($H6926="",$O6926,$H6926)/100)</f>
        <v/>
      </c>
      <c r="J6926" s="5">
        <f>IF(OR($L6926="",NOT(COUNTIFS($L$2:$L6926,$L6926)=1)),"",SUMIFS($G:$G,$L:$L,$L6926))</f>
        <v/>
      </c>
      <c r="K6926" s="5">
        <f>IF(OR($L6926="",NOT(COUNTIFS($L$2:$L6926,$L6926)=1)),"",SUMIFS($I:$I,$L:$L,$L6926))</f>
        <v/>
      </c>
      <c r="L6926" s="6">
        <f>IF($B6926="","",YEAR($B6926))</f>
        <v/>
      </c>
      <c r="M6926" s="6">
        <f>INT((ROW()-2)/39)+1</f>
        <v/>
      </c>
      <c r="N6926" s="6">
        <f>MOD(ROW()-2,39)+2</f>
        <v/>
      </c>
      <c r="O6926" s="42">
        <f>IF(AND($B6926&lt;&gt;"",$C6926&lt;&gt;"",$B6926&lt;=$C6926),INDEX(Szabalyok!$C:$C,$N6926),"")</f>
        <v/>
      </c>
      <c r="P6926">
        <f>IF(D6926="",P6925,P6925+1)</f>
        <v/>
      </c>
    </row>
    <row r="6927">
      <c r="A6927">
        <f>IF(P6927=P6926,0,P6927)</f>
        <v/>
      </c>
      <c r="B6927" s="41">
        <f>IF($M6927&gt;300,"",IF(OR(INDEX(Bemenet!$E$2:$E$301,$M6927)="",INDEX(Bemenet!$F$2:$F$301,$M6927)=""),"",MAX(INDEX(Bemenet!$E$2:$E$301,$M6927),INDEX(Szabalyok!$A:$A,$N6927))))</f>
        <v/>
      </c>
      <c r="C6927" s="41">
        <f>IF($B6927="","",MIN(INDEX(Bemenet!$F$2:$F$301,$M6927),INDEX(Szabalyok!$B:$B,$N6927)))</f>
        <v/>
      </c>
      <c r="D6927" s="5">
        <f>IF(AND($B6927&lt;&gt;"",$C6927&lt;&gt;"",$B6927&lt;=$C6927),INDEX(Bemenet!$G$2:$G$301,$M6927),"")</f>
        <v/>
      </c>
      <c r="E6927" s="6">
        <f>IF(AND($B6927&lt;&gt;"",$C6927&lt;&gt;"",$B6927&lt;=$C6927),INDEX(Bemenet!$D$2:$D$301,$M6927),"")</f>
        <v/>
      </c>
      <c r="F6927" s="5">
        <f>IF(AND($B6927&lt;&gt;"",$C6927&lt;&gt;"",$B6927&lt;=$C6927),$C6927-$B6927+1,"")</f>
        <v/>
      </c>
      <c r="G6927" s="5">
        <f>IF($F6927="","",$F6927*$D6927)</f>
        <v/>
      </c>
      <c r="H6927" s="42">
        <f>IF($G6927="","",$O6927)</f>
        <v/>
      </c>
      <c r="I6927" s="5">
        <f>IF($G6927="","",$G6927*IF($H6927="",$O6927,$H6927)/100)</f>
        <v/>
      </c>
      <c r="J6927" s="5">
        <f>IF(OR($L6927="",NOT(COUNTIFS($L$2:$L6927,$L6927)=1)),"",SUMIFS($G:$G,$L:$L,$L6927))</f>
        <v/>
      </c>
      <c r="K6927" s="5">
        <f>IF(OR($L6927="",NOT(COUNTIFS($L$2:$L6927,$L6927)=1)),"",SUMIFS($I:$I,$L:$L,$L6927))</f>
        <v/>
      </c>
      <c r="L6927" s="6">
        <f>IF($B6927="","",YEAR($B6927))</f>
        <v/>
      </c>
      <c r="M6927" s="6">
        <f>INT((ROW()-2)/39)+1</f>
        <v/>
      </c>
      <c r="N6927" s="6">
        <f>MOD(ROW()-2,39)+2</f>
        <v/>
      </c>
      <c r="O6927" s="42">
        <f>IF(AND($B6927&lt;&gt;"",$C6927&lt;&gt;"",$B6927&lt;=$C6927),INDEX(Szabalyok!$C:$C,$N6927),"")</f>
        <v/>
      </c>
      <c r="P6927">
        <f>IF(D6927="",P6926,P6926+1)</f>
        <v/>
      </c>
    </row>
    <row r="6928">
      <c r="A6928">
        <f>IF(P6928=P6927,0,P6928)</f>
        <v/>
      </c>
      <c r="B6928" s="41">
        <f>IF($M6928&gt;300,"",IF(OR(INDEX(Bemenet!$E$2:$E$301,$M6928)="",INDEX(Bemenet!$F$2:$F$301,$M6928)=""),"",MAX(INDEX(Bemenet!$E$2:$E$301,$M6928),INDEX(Szabalyok!$A:$A,$N6928))))</f>
        <v/>
      </c>
      <c r="C6928" s="41">
        <f>IF($B6928="","",MIN(INDEX(Bemenet!$F$2:$F$301,$M6928),INDEX(Szabalyok!$B:$B,$N6928)))</f>
        <v/>
      </c>
      <c r="D6928" s="5">
        <f>IF(AND($B6928&lt;&gt;"",$C6928&lt;&gt;"",$B6928&lt;=$C6928),INDEX(Bemenet!$G$2:$G$301,$M6928),"")</f>
        <v/>
      </c>
      <c r="E6928" s="6">
        <f>IF(AND($B6928&lt;&gt;"",$C6928&lt;&gt;"",$B6928&lt;=$C6928),INDEX(Bemenet!$D$2:$D$301,$M6928),"")</f>
        <v/>
      </c>
      <c r="F6928" s="5">
        <f>IF(AND($B6928&lt;&gt;"",$C6928&lt;&gt;"",$B6928&lt;=$C6928),$C6928-$B6928+1,"")</f>
        <v/>
      </c>
      <c r="G6928" s="5">
        <f>IF($F6928="","",$F6928*$D6928)</f>
        <v/>
      </c>
      <c r="H6928" s="42">
        <f>IF($G6928="","",$O6928)</f>
        <v/>
      </c>
      <c r="I6928" s="5">
        <f>IF($G6928="","",$G6928*IF($H6928="",$O6928,$H6928)/100)</f>
        <v/>
      </c>
      <c r="J6928" s="5">
        <f>IF(OR($L6928="",NOT(COUNTIFS($L$2:$L6928,$L6928)=1)),"",SUMIFS($G:$G,$L:$L,$L6928))</f>
        <v/>
      </c>
      <c r="K6928" s="5">
        <f>IF(OR($L6928="",NOT(COUNTIFS($L$2:$L6928,$L6928)=1)),"",SUMIFS($I:$I,$L:$L,$L6928))</f>
        <v/>
      </c>
      <c r="L6928" s="6">
        <f>IF($B6928="","",YEAR($B6928))</f>
        <v/>
      </c>
      <c r="M6928" s="6">
        <f>INT((ROW()-2)/39)+1</f>
        <v/>
      </c>
      <c r="N6928" s="6">
        <f>MOD(ROW()-2,39)+2</f>
        <v/>
      </c>
      <c r="O6928" s="42">
        <f>IF(AND($B6928&lt;&gt;"",$C6928&lt;&gt;"",$B6928&lt;=$C6928),INDEX(Szabalyok!$C:$C,$N6928),"")</f>
        <v/>
      </c>
      <c r="P6928">
        <f>IF(D6928="",P6927,P6927+1)</f>
        <v/>
      </c>
    </row>
    <row r="6929">
      <c r="A6929">
        <f>IF(P6929=P6928,0,P6929)</f>
        <v/>
      </c>
      <c r="B6929" s="41">
        <f>IF($M6929&gt;300,"",IF(OR(INDEX(Bemenet!$E$2:$E$301,$M6929)="",INDEX(Bemenet!$F$2:$F$301,$M6929)=""),"",MAX(INDEX(Bemenet!$E$2:$E$301,$M6929),INDEX(Szabalyok!$A:$A,$N6929))))</f>
        <v/>
      </c>
      <c r="C6929" s="41">
        <f>IF($B6929="","",MIN(INDEX(Bemenet!$F$2:$F$301,$M6929),INDEX(Szabalyok!$B:$B,$N6929)))</f>
        <v/>
      </c>
      <c r="D6929" s="5">
        <f>IF(AND($B6929&lt;&gt;"",$C6929&lt;&gt;"",$B6929&lt;=$C6929),INDEX(Bemenet!$G$2:$G$301,$M6929),"")</f>
        <v/>
      </c>
      <c r="E6929" s="6">
        <f>IF(AND($B6929&lt;&gt;"",$C6929&lt;&gt;"",$B6929&lt;=$C6929),INDEX(Bemenet!$D$2:$D$301,$M6929),"")</f>
        <v/>
      </c>
      <c r="F6929" s="5">
        <f>IF(AND($B6929&lt;&gt;"",$C6929&lt;&gt;"",$B6929&lt;=$C6929),$C6929-$B6929+1,"")</f>
        <v/>
      </c>
      <c r="G6929" s="5">
        <f>IF($F6929="","",$F6929*$D6929)</f>
        <v/>
      </c>
      <c r="H6929" s="42">
        <f>IF($G6929="","",$O6929)</f>
        <v/>
      </c>
      <c r="I6929" s="5">
        <f>IF($G6929="","",$G6929*IF($H6929="",$O6929,$H6929)/100)</f>
        <v/>
      </c>
      <c r="J6929" s="5">
        <f>IF(OR($L6929="",NOT(COUNTIFS($L$2:$L6929,$L6929)=1)),"",SUMIFS($G:$G,$L:$L,$L6929))</f>
        <v/>
      </c>
      <c r="K6929" s="5">
        <f>IF(OR($L6929="",NOT(COUNTIFS($L$2:$L6929,$L6929)=1)),"",SUMIFS($I:$I,$L:$L,$L6929))</f>
        <v/>
      </c>
      <c r="L6929" s="6">
        <f>IF($B6929="","",YEAR($B6929))</f>
        <v/>
      </c>
      <c r="M6929" s="6">
        <f>INT((ROW()-2)/39)+1</f>
        <v/>
      </c>
      <c r="N6929" s="6">
        <f>MOD(ROW()-2,39)+2</f>
        <v/>
      </c>
      <c r="O6929" s="42">
        <f>IF(AND($B6929&lt;&gt;"",$C6929&lt;&gt;"",$B6929&lt;=$C6929),INDEX(Szabalyok!$C:$C,$N6929),"")</f>
        <v/>
      </c>
      <c r="P6929">
        <f>IF(D6929="",P6928,P6928+1)</f>
        <v/>
      </c>
    </row>
    <row r="6930">
      <c r="A6930">
        <f>IF(P6930=P6929,0,P6930)</f>
        <v/>
      </c>
      <c r="B6930" s="41">
        <f>IF($M6930&gt;300,"",IF(OR(INDEX(Bemenet!$E$2:$E$301,$M6930)="",INDEX(Bemenet!$F$2:$F$301,$M6930)=""),"",MAX(INDEX(Bemenet!$E$2:$E$301,$M6930),INDEX(Szabalyok!$A:$A,$N6930))))</f>
        <v/>
      </c>
      <c r="C6930" s="41">
        <f>IF($B6930="","",MIN(INDEX(Bemenet!$F$2:$F$301,$M6930),INDEX(Szabalyok!$B:$B,$N6930)))</f>
        <v/>
      </c>
      <c r="D6930" s="5">
        <f>IF(AND($B6930&lt;&gt;"",$C6930&lt;&gt;"",$B6930&lt;=$C6930),INDEX(Bemenet!$G$2:$G$301,$M6930),"")</f>
        <v/>
      </c>
      <c r="E6930" s="6">
        <f>IF(AND($B6930&lt;&gt;"",$C6930&lt;&gt;"",$B6930&lt;=$C6930),INDEX(Bemenet!$D$2:$D$301,$M6930),"")</f>
        <v/>
      </c>
      <c r="F6930" s="5">
        <f>IF(AND($B6930&lt;&gt;"",$C6930&lt;&gt;"",$B6930&lt;=$C6930),$C6930-$B6930+1,"")</f>
        <v/>
      </c>
      <c r="G6930" s="5">
        <f>IF($F6930="","",$F6930*$D6930)</f>
        <v/>
      </c>
      <c r="H6930" s="42">
        <f>IF($G6930="","",$O6930)</f>
        <v/>
      </c>
      <c r="I6930" s="5">
        <f>IF($G6930="","",$G6930*IF($H6930="",$O6930,$H6930)/100)</f>
        <v/>
      </c>
      <c r="J6930" s="5">
        <f>IF(OR($L6930="",NOT(COUNTIFS($L$2:$L6930,$L6930)=1)),"",SUMIFS($G:$G,$L:$L,$L6930))</f>
        <v/>
      </c>
      <c r="K6930" s="5">
        <f>IF(OR($L6930="",NOT(COUNTIFS($L$2:$L6930,$L6930)=1)),"",SUMIFS($I:$I,$L:$L,$L6930))</f>
        <v/>
      </c>
      <c r="L6930" s="6">
        <f>IF($B6930="","",YEAR($B6930))</f>
        <v/>
      </c>
      <c r="M6930" s="6">
        <f>INT((ROW()-2)/39)+1</f>
        <v/>
      </c>
      <c r="N6930" s="6">
        <f>MOD(ROW()-2,39)+2</f>
        <v/>
      </c>
      <c r="O6930" s="42">
        <f>IF(AND($B6930&lt;&gt;"",$C6930&lt;&gt;"",$B6930&lt;=$C6930),INDEX(Szabalyok!$C:$C,$N6930),"")</f>
        <v/>
      </c>
      <c r="P6930">
        <f>IF(D6930="",P6929,P6929+1)</f>
        <v/>
      </c>
    </row>
    <row r="6931">
      <c r="A6931">
        <f>IF(P6931=P6930,0,P6931)</f>
        <v/>
      </c>
      <c r="B6931" s="41">
        <f>IF($M6931&gt;300,"",IF(OR(INDEX(Bemenet!$E$2:$E$301,$M6931)="",INDEX(Bemenet!$F$2:$F$301,$M6931)=""),"",MAX(INDEX(Bemenet!$E$2:$E$301,$M6931),INDEX(Szabalyok!$A:$A,$N6931))))</f>
        <v/>
      </c>
      <c r="C6931" s="41">
        <f>IF($B6931="","",MIN(INDEX(Bemenet!$F$2:$F$301,$M6931),INDEX(Szabalyok!$B:$B,$N6931)))</f>
        <v/>
      </c>
      <c r="D6931" s="5">
        <f>IF(AND($B6931&lt;&gt;"",$C6931&lt;&gt;"",$B6931&lt;=$C6931),INDEX(Bemenet!$G$2:$G$301,$M6931),"")</f>
        <v/>
      </c>
      <c r="E6931" s="6">
        <f>IF(AND($B6931&lt;&gt;"",$C6931&lt;&gt;"",$B6931&lt;=$C6931),INDEX(Bemenet!$D$2:$D$301,$M6931),"")</f>
        <v/>
      </c>
      <c r="F6931" s="5">
        <f>IF(AND($B6931&lt;&gt;"",$C6931&lt;&gt;"",$B6931&lt;=$C6931),$C6931-$B6931+1,"")</f>
        <v/>
      </c>
      <c r="G6931" s="5">
        <f>IF($F6931="","",$F6931*$D6931)</f>
        <v/>
      </c>
      <c r="H6931" s="42">
        <f>IF($G6931="","",$O6931)</f>
        <v/>
      </c>
      <c r="I6931" s="5">
        <f>IF($G6931="","",$G6931*IF($H6931="",$O6931,$H6931)/100)</f>
        <v/>
      </c>
      <c r="J6931" s="5">
        <f>IF(OR($L6931="",NOT(COUNTIFS($L$2:$L6931,$L6931)=1)),"",SUMIFS($G:$G,$L:$L,$L6931))</f>
        <v/>
      </c>
      <c r="K6931" s="5">
        <f>IF(OR($L6931="",NOT(COUNTIFS($L$2:$L6931,$L6931)=1)),"",SUMIFS($I:$I,$L:$L,$L6931))</f>
        <v/>
      </c>
      <c r="L6931" s="6">
        <f>IF($B6931="","",YEAR($B6931))</f>
        <v/>
      </c>
      <c r="M6931" s="6">
        <f>INT((ROW()-2)/39)+1</f>
        <v/>
      </c>
      <c r="N6931" s="6">
        <f>MOD(ROW()-2,39)+2</f>
        <v/>
      </c>
      <c r="O6931" s="42">
        <f>IF(AND($B6931&lt;&gt;"",$C6931&lt;&gt;"",$B6931&lt;=$C6931),INDEX(Szabalyok!$C:$C,$N6931),"")</f>
        <v/>
      </c>
      <c r="P6931">
        <f>IF(D6931="",P6930,P6930+1)</f>
        <v/>
      </c>
    </row>
    <row r="6932">
      <c r="A6932">
        <f>IF(P6932=P6931,0,P6932)</f>
        <v/>
      </c>
      <c r="B6932" s="41">
        <f>IF($M6932&gt;300,"",IF(OR(INDEX(Bemenet!$E$2:$E$301,$M6932)="",INDEX(Bemenet!$F$2:$F$301,$M6932)=""),"",MAX(INDEX(Bemenet!$E$2:$E$301,$M6932),INDEX(Szabalyok!$A:$A,$N6932))))</f>
        <v/>
      </c>
      <c r="C6932" s="41">
        <f>IF($B6932="","",MIN(INDEX(Bemenet!$F$2:$F$301,$M6932),INDEX(Szabalyok!$B:$B,$N6932)))</f>
        <v/>
      </c>
      <c r="D6932" s="5">
        <f>IF(AND($B6932&lt;&gt;"",$C6932&lt;&gt;"",$B6932&lt;=$C6932),INDEX(Bemenet!$G$2:$G$301,$M6932),"")</f>
        <v/>
      </c>
      <c r="E6932" s="6">
        <f>IF(AND($B6932&lt;&gt;"",$C6932&lt;&gt;"",$B6932&lt;=$C6932),INDEX(Bemenet!$D$2:$D$301,$M6932),"")</f>
        <v/>
      </c>
      <c r="F6932" s="5">
        <f>IF(AND($B6932&lt;&gt;"",$C6932&lt;&gt;"",$B6932&lt;=$C6932),$C6932-$B6932+1,"")</f>
        <v/>
      </c>
      <c r="G6932" s="5">
        <f>IF($F6932="","",$F6932*$D6932)</f>
        <v/>
      </c>
      <c r="H6932" s="42">
        <f>IF($G6932="","",$O6932)</f>
        <v/>
      </c>
      <c r="I6932" s="5">
        <f>IF($G6932="","",$G6932*IF($H6932="",$O6932,$H6932)/100)</f>
        <v/>
      </c>
      <c r="J6932" s="5">
        <f>IF(OR($L6932="",NOT(COUNTIFS($L$2:$L6932,$L6932)=1)),"",SUMIFS($G:$G,$L:$L,$L6932))</f>
        <v/>
      </c>
      <c r="K6932" s="5">
        <f>IF(OR($L6932="",NOT(COUNTIFS($L$2:$L6932,$L6932)=1)),"",SUMIFS($I:$I,$L:$L,$L6932))</f>
        <v/>
      </c>
      <c r="L6932" s="6">
        <f>IF($B6932="","",YEAR($B6932))</f>
        <v/>
      </c>
      <c r="M6932" s="6">
        <f>INT((ROW()-2)/39)+1</f>
        <v/>
      </c>
      <c r="N6932" s="6">
        <f>MOD(ROW()-2,39)+2</f>
        <v/>
      </c>
      <c r="O6932" s="42">
        <f>IF(AND($B6932&lt;&gt;"",$C6932&lt;&gt;"",$B6932&lt;=$C6932),INDEX(Szabalyok!$C:$C,$N6932),"")</f>
        <v/>
      </c>
      <c r="P6932">
        <f>IF(D6932="",P6931,P6931+1)</f>
        <v/>
      </c>
    </row>
    <row r="6933">
      <c r="A6933">
        <f>IF(P6933=P6932,0,P6933)</f>
        <v/>
      </c>
      <c r="B6933" s="41">
        <f>IF($M6933&gt;300,"",IF(OR(INDEX(Bemenet!$E$2:$E$301,$M6933)="",INDEX(Bemenet!$F$2:$F$301,$M6933)=""),"",MAX(INDEX(Bemenet!$E$2:$E$301,$M6933),INDEX(Szabalyok!$A:$A,$N6933))))</f>
        <v/>
      </c>
      <c r="C6933" s="41">
        <f>IF($B6933="","",MIN(INDEX(Bemenet!$F$2:$F$301,$M6933),INDEX(Szabalyok!$B:$B,$N6933)))</f>
        <v/>
      </c>
      <c r="D6933" s="5">
        <f>IF(AND($B6933&lt;&gt;"",$C6933&lt;&gt;"",$B6933&lt;=$C6933),INDEX(Bemenet!$G$2:$G$301,$M6933),"")</f>
        <v/>
      </c>
      <c r="E6933" s="6">
        <f>IF(AND($B6933&lt;&gt;"",$C6933&lt;&gt;"",$B6933&lt;=$C6933),INDEX(Bemenet!$D$2:$D$301,$M6933),"")</f>
        <v/>
      </c>
      <c r="F6933" s="5">
        <f>IF(AND($B6933&lt;&gt;"",$C6933&lt;&gt;"",$B6933&lt;=$C6933),$C6933-$B6933+1,"")</f>
        <v/>
      </c>
      <c r="G6933" s="5">
        <f>IF($F6933="","",$F6933*$D6933)</f>
        <v/>
      </c>
      <c r="H6933" s="42">
        <f>IF($G6933="","",$O6933)</f>
        <v/>
      </c>
      <c r="I6933" s="5">
        <f>IF($G6933="","",$G6933*IF($H6933="",$O6933,$H6933)/100)</f>
        <v/>
      </c>
      <c r="J6933" s="5">
        <f>IF(OR($L6933="",NOT(COUNTIFS($L$2:$L6933,$L6933)=1)),"",SUMIFS($G:$G,$L:$L,$L6933))</f>
        <v/>
      </c>
      <c r="K6933" s="5">
        <f>IF(OR($L6933="",NOT(COUNTIFS($L$2:$L6933,$L6933)=1)),"",SUMIFS($I:$I,$L:$L,$L6933))</f>
        <v/>
      </c>
      <c r="L6933" s="6">
        <f>IF($B6933="","",YEAR($B6933))</f>
        <v/>
      </c>
      <c r="M6933" s="6">
        <f>INT((ROW()-2)/39)+1</f>
        <v/>
      </c>
      <c r="N6933" s="6">
        <f>MOD(ROW()-2,39)+2</f>
        <v/>
      </c>
      <c r="O6933" s="42">
        <f>IF(AND($B6933&lt;&gt;"",$C6933&lt;&gt;"",$B6933&lt;=$C6933),INDEX(Szabalyok!$C:$C,$N6933),"")</f>
        <v/>
      </c>
      <c r="P6933">
        <f>IF(D6933="",P6932,P6932+1)</f>
        <v/>
      </c>
    </row>
    <row r="6934">
      <c r="A6934">
        <f>IF(P6934=P6933,0,P6934)</f>
        <v/>
      </c>
      <c r="B6934" s="41">
        <f>IF($M6934&gt;300,"",IF(OR(INDEX(Bemenet!$E$2:$E$301,$M6934)="",INDEX(Bemenet!$F$2:$F$301,$M6934)=""),"",MAX(INDEX(Bemenet!$E$2:$E$301,$M6934),INDEX(Szabalyok!$A:$A,$N6934))))</f>
        <v/>
      </c>
      <c r="C6934" s="41">
        <f>IF($B6934="","",MIN(INDEX(Bemenet!$F$2:$F$301,$M6934),INDEX(Szabalyok!$B:$B,$N6934)))</f>
        <v/>
      </c>
      <c r="D6934" s="5">
        <f>IF(AND($B6934&lt;&gt;"",$C6934&lt;&gt;"",$B6934&lt;=$C6934),INDEX(Bemenet!$G$2:$G$301,$M6934),"")</f>
        <v/>
      </c>
      <c r="E6934" s="6">
        <f>IF(AND($B6934&lt;&gt;"",$C6934&lt;&gt;"",$B6934&lt;=$C6934),INDEX(Bemenet!$D$2:$D$301,$M6934),"")</f>
        <v/>
      </c>
      <c r="F6934" s="5">
        <f>IF(AND($B6934&lt;&gt;"",$C6934&lt;&gt;"",$B6934&lt;=$C6934),$C6934-$B6934+1,"")</f>
        <v/>
      </c>
      <c r="G6934" s="5">
        <f>IF($F6934="","",$F6934*$D6934)</f>
        <v/>
      </c>
      <c r="H6934" s="42">
        <f>IF($G6934="","",$O6934)</f>
        <v/>
      </c>
      <c r="I6934" s="5">
        <f>IF($G6934="","",$G6934*IF($H6934="",$O6934,$H6934)/100)</f>
        <v/>
      </c>
      <c r="J6934" s="5">
        <f>IF(OR($L6934="",NOT(COUNTIFS($L$2:$L6934,$L6934)=1)),"",SUMIFS($G:$G,$L:$L,$L6934))</f>
        <v/>
      </c>
      <c r="K6934" s="5">
        <f>IF(OR($L6934="",NOT(COUNTIFS($L$2:$L6934,$L6934)=1)),"",SUMIFS($I:$I,$L:$L,$L6934))</f>
        <v/>
      </c>
      <c r="L6934" s="6">
        <f>IF($B6934="","",YEAR($B6934))</f>
        <v/>
      </c>
      <c r="M6934" s="6">
        <f>INT((ROW()-2)/39)+1</f>
        <v/>
      </c>
      <c r="N6934" s="6">
        <f>MOD(ROW()-2,39)+2</f>
        <v/>
      </c>
      <c r="O6934" s="42">
        <f>IF(AND($B6934&lt;&gt;"",$C6934&lt;&gt;"",$B6934&lt;=$C6934),INDEX(Szabalyok!$C:$C,$N6934),"")</f>
        <v/>
      </c>
      <c r="P6934">
        <f>IF(D6934="",P6933,P6933+1)</f>
        <v/>
      </c>
    </row>
    <row r="6935">
      <c r="A6935">
        <f>IF(P6935=P6934,0,P6935)</f>
        <v/>
      </c>
      <c r="B6935" s="41">
        <f>IF($M6935&gt;300,"",IF(OR(INDEX(Bemenet!$E$2:$E$301,$M6935)="",INDEX(Bemenet!$F$2:$F$301,$M6935)=""),"",MAX(INDEX(Bemenet!$E$2:$E$301,$M6935),INDEX(Szabalyok!$A:$A,$N6935))))</f>
        <v/>
      </c>
      <c r="C6935" s="41">
        <f>IF($B6935="","",MIN(INDEX(Bemenet!$F$2:$F$301,$M6935),INDEX(Szabalyok!$B:$B,$N6935)))</f>
        <v/>
      </c>
      <c r="D6935" s="5">
        <f>IF(AND($B6935&lt;&gt;"",$C6935&lt;&gt;"",$B6935&lt;=$C6935),INDEX(Bemenet!$G$2:$G$301,$M6935),"")</f>
        <v/>
      </c>
      <c r="E6935" s="6">
        <f>IF(AND($B6935&lt;&gt;"",$C6935&lt;&gt;"",$B6935&lt;=$C6935),INDEX(Bemenet!$D$2:$D$301,$M6935),"")</f>
        <v/>
      </c>
      <c r="F6935" s="5">
        <f>IF(AND($B6935&lt;&gt;"",$C6935&lt;&gt;"",$B6935&lt;=$C6935),$C6935-$B6935+1,"")</f>
        <v/>
      </c>
      <c r="G6935" s="5">
        <f>IF($F6935="","",$F6935*$D6935)</f>
        <v/>
      </c>
      <c r="H6935" s="42">
        <f>IF($G6935="","",$O6935)</f>
        <v/>
      </c>
      <c r="I6935" s="5">
        <f>IF($G6935="","",$G6935*IF($H6935="",$O6935,$H6935)/100)</f>
        <v/>
      </c>
      <c r="J6935" s="5">
        <f>IF(OR($L6935="",NOT(COUNTIFS($L$2:$L6935,$L6935)=1)),"",SUMIFS($G:$G,$L:$L,$L6935))</f>
        <v/>
      </c>
      <c r="K6935" s="5">
        <f>IF(OR($L6935="",NOT(COUNTIFS($L$2:$L6935,$L6935)=1)),"",SUMIFS($I:$I,$L:$L,$L6935))</f>
        <v/>
      </c>
      <c r="L6935" s="6">
        <f>IF($B6935="","",YEAR($B6935))</f>
        <v/>
      </c>
      <c r="M6935" s="6">
        <f>INT((ROW()-2)/39)+1</f>
        <v/>
      </c>
      <c r="N6935" s="6">
        <f>MOD(ROW()-2,39)+2</f>
        <v/>
      </c>
      <c r="O6935" s="42">
        <f>IF(AND($B6935&lt;&gt;"",$C6935&lt;&gt;"",$B6935&lt;=$C6935),INDEX(Szabalyok!$C:$C,$N6935),"")</f>
        <v/>
      </c>
      <c r="P6935">
        <f>IF(D6935="",P6934,P6934+1)</f>
        <v/>
      </c>
    </row>
    <row r="6936">
      <c r="A6936">
        <f>IF(P6936=P6935,0,P6936)</f>
        <v/>
      </c>
      <c r="B6936" s="41">
        <f>IF($M6936&gt;300,"",IF(OR(INDEX(Bemenet!$E$2:$E$301,$M6936)="",INDEX(Bemenet!$F$2:$F$301,$M6936)=""),"",MAX(INDEX(Bemenet!$E$2:$E$301,$M6936),INDEX(Szabalyok!$A:$A,$N6936))))</f>
        <v/>
      </c>
      <c r="C6936" s="41">
        <f>IF($B6936="","",MIN(INDEX(Bemenet!$F$2:$F$301,$M6936),INDEX(Szabalyok!$B:$B,$N6936)))</f>
        <v/>
      </c>
      <c r="D6936" s="5">
        <f>IF(AND($B6936&lt;&gt;"",$C6936&lt;&gt;"",$B6936&lt;=$C6936),INDEX(Bemenet!$G$2:$G$301,$M6936),"")</f>
        <v/>
      </c>
      <c r="E6936" s="6">
        <f>IF(AND($B6936&lt;&gt;"",$C6936&lt;&gt;"",$B6936&lt;=$C6936),INDEX(Bemenet!$D$2:$D$301,$M6936),"")</f>
        <v/>
      </c>
      <c r="F6936" s="5">
        <f>IF(AND($B6936&lt;&gt;"",$C6936&lt;&gt;"",$B6936&lt;=$C6936),$C6936-$B6936+1,"")</f>
        <v/>
      </c>
      <c r="G6936" s="5">
        <f>IF($F6936="","",$F6936*$D6936)</f>
        <v/>
      </c>
      <c r="H6936" s="42">
        <f>IF($G6936="","",$O6936)</f>
        <v/>
      </c>
      <c r="I6936" s="5">
        <f>IF($G6936="","",$G6936*IF($H6936="",$O6936,$H6936)/100)</f>
        <v/>
      </c>
      <c r="J6936" s="5">
        <f>IF(OR($L6936="",NOT(COUNTIFS($L$2:$L6936,$L6936)=1)),"",SUMIFS($G:$G,$L:$L,$L6936))</f>
        <v/>
      </c>
      <c r="K6936" s="5">
        <f>IF(OR($L6936="",NOT(COUNTIFS($L$2:$L6936,$L6936)=1)),"",SUMIFS($I:$I,$L:$L,$L6936))</f>
        <v/>
      </c>
      <c r="L6936" s="6">
        <f>IF($B6936="","",YEAR($B6936))</f>
        <v/>
      </c>
      <c r="M6936" s="6">
        <f>INT((ROW()-2)/39)+1</f>
        <v/>
      </c>
      <c r="N6936" s="6">
        <f>MOD(ROW()-2,39)+2</f>
        <v/>
      </c>
      <c r="O6936" s="42">
        <f>IF(AND($B6936&lt;&gt;"",$C6936&lt;&gt;"",$B6936&lt;=$C6936),INDEX(Szabalyok!$C:$C,$N6936),"")</f>
        <v/>
      </c>
      <c r="P6936">
        <f>IF(D6936="",P6935,P6935+1)</f>
        <v/>
      </c>
    </row>
    <row r="6937">
      <c r="A6937">
        <f>IF(P6937=P6936,0,P6937)</f>
        <v/>
      </c>
      <c r="B6937" s="41">
        <f>IF($M6937&gt;300,"",IF(OR(INDEX(Bemenet!$E$2:$E$301,$M6937)="",INDEX(Bemenet!$F$2:$F$301,$M6937)=""),"",MAX(INDEX(Bemenet!$E$2:$E$301,$M6937),INDEX(Szabalyok!$A:$A,$N6937))))</f>
        <v/>
      </c>
      <c r="C6937" s="41">
        <f>IF($B6937="","",MIN(INDEX(Bemenet!$F$2:$F$301,$M6937),INDEX(Szabalyok!$B:$B,$N6937)))</f>
        <v/>
      </c>
      <c r="D6937" s="5">
        <f>IF(AND($B6937&lt;&gt;"",$C6937&lt;&gt;"",$B6937&lt;=$C6937),INDEX(Bemenet!$G$2:$G$301,$M6937),"")</f>
        <v/>
      </c>
      <c r="E6937" s="6">
        <f>IF(AND($B6937&lt;&gt;"",$C6937&lt;&gt;"",$B6937&lt;=$C6937),INDEX(Bemenet!$D$2:$D$301,$M6937),"")</f>
        <v/>
      </c>
      <c r="F6937" s="5">
        <f>IF(AND($B6937&lt;&gt;"",$C6937&lt;&gt;"",$B6937&lt;=$C6937),$C6937-$B6937+1,"")</f>
        <v/>
      </c>
      <c r="G6937" s="5">
        <f>IF($F6937="","",$F6937*$D6937)</f>
        <v/>
      </c>
      <c r="H6937" s="42">
        <f>IF($G6937="","",$O6937)</f>
        <v/>
      </c>
      <c r="I6937" s="5">
        <f>IF($G6937="","",$G6937*IF($H6937="",$O6937,$H6937)/100)</f>
        <v/>
      </c>
      <c r="J6937" s="5">
        <f>IF(OR($L6937="",NOT(COUNTIFS($L$2:$L6937,$L6937)=1)),"",SUMIFS($G:$G,$L:$L,$L6937))</f>
        <v/>
      </c>
      <c r="K6937" s="5">
        <f>IF(OR($L6937="",NOT(COUNTIFS($L$2:$L6937,$L6937)=1)),"",SUMIFS($I:$I,$L:$L,$L6937))</f>
        <v/>
      </c>
      <c r="L6937" s="6">
        <f>IF($B6937="","",YEAR($B6937))</f>
        <v/>
      </c>
      <c r="M6937" s="6">
        <f>INT((ROW()-2)/39)+1</f>
        <v/>
      </c>
      <c r="N6937" s="6">
        <f>MOD(ROW()-2,39)+2</f>
        <v/>
      </c>
      <c r="O6937" s="42">
        <f>IF(AND($B6937&lt;&gt;"",$C6937&lt;&gt;"",$B6937&lt;=$C6937),INDEX(Szabalyok!$C:$C,$N6937),"")</f>
        <v/>
      </c>
      <c r="P6937">
        <f>IF(D6937="",P6936,P6936+1)</f>
        <v/>
      </c>
    </row>
    <row r="6938">
      <c r="A6938">
        <f>IF(P6938=P6937,0,P6938)</f>
        <v/>
      </c>
      <c r="B6938" s="41">
        <f>IF($M6938&gt;300,"",IF(OR(INDEX(Bemenet!$E$2:$E$301,$M6938)="",INDEX(Bemenet!$F$2:$F$301,$M6938)=""),"",MAX(INDEX(Bemenet!$E$2:$E$301,$M6938),INDEX(Szabalyok!$A:$A,$N6938))))</f>
        <v/>
      </c>
      <c r="C6938" s="41">
        <f>IF($B6938="","",MIN(INDEX(Bemenet!$F$2:$F$301,$M6938),INDEX(Szabalyok!$B:$B,$N6938)))</f>
        <v/>
      </c>
      <c r="D6938" s="5">
        <f>IF(AND($B6938&lt;&gt;"",$C6938&lt;&gt;"",$B6938&lt;=$C6938),INDEX(Bemenet!$G$2:$G$301,$M6938),"")</f>
        <v/>
      </c>
      <c r="E6938" s="6">
        <f>IF(AND($B6938&lt;&gt;"",$C6938&lt;&gt;"",$B6938&lt;=$C6938),INDEX(Bemenet!$D$2:$D$301,$M6938),"")</f>
        <v/>
      </c>
      <c r="F6938" s="5">
        <f>IF(AND($B6938&lt;&gt;"",$C6938&lt;&gt;"",$B6938&lt;=$C6938),$C6938-$B6938+1,"")</f>
        <v/>
      </c>
      <c r="G6938" s="5">
        <f>IF($F6938="","",$F6938*$D6938)</f>
        <v/>
      </c>
      <c r="H6938" s="42">
        <f>IF($G6938="","",$O6938)</f>
        <v/>
      </c>
      <c r="I6938" s="5">
        <f>IF($G6938="","",$G6938*IF($H6938="",$O6938,$H6938)/100)</f>
        <v/>
      </c>
      <c r="J6938" s="5">
        <f>IF(OR($L6938="",NOT(COUNTIFS($L$2:$L6938,$L6938)=1)),"",SUMIFS($G:$G,$L:$L,$L6938))</f>
        <v/>
      </c>
      <c r="K6938" s="5">
        <f>IF(OR($L6938="",NOT(COUNTIFS($L$2:$L6938,$L6938)=1)),"",SUMIFS($I:$I,$L:$L,$L6938))</f>
        <v/>
      </c>
      <c r="L6938" s="6">
        <f>IF($B6938="","",YEAR($B6938))</f>
        <v/>
      </c>
      <c r="M6938" s="6">
        <f>INT((ROW()-2)/39)+1</f>
        <v/>
      </c>
      <c r="N6938" s="6">
        <f>MOD(ROW()-2,39)+2</f>
        <v/>
      </c>
      <c r="O6938" s="42">
        <f>IF(AND($B6938&lt;&gt;"",$C6938&lt;&gt;"",$B6938&lt;=$C6938),INDEX(Szabalyok!$C:$C,$N6938),"")</f>
        <v/>
      </c>
      <c r="P6938">
        <f>IF(D6938="",P6937,P6937+1)</f>
        <v/>
      </c>
    </row>
    <row r="6939">
      <c r="A6939">
        <f>IF(P6939=P6938,0,P6939)</f>
        <v/>
      </c>
      <c r="B6939" s="41">
        <f>IF($M6939&gt;300,"",IF(OR(INDEX(Bemenet!$E$2:$E$301,$M6939)="",INDEX(Bemenet!$F$2:$F$301,$M6939)=""),"",MAX(INDEX(Bemenet!$E$2:$E$301,$M6939),INDEX(Szabalyok!$A:$A,$N6939))))</f>
        <v/>
      </c>
      <c r="C6939" s="41">
        <f>IF($B6939="","",MIN(INDEX(Bemenet!$F$2:$F$301,$M6939),INDEX(Szabalyok!$B:$B,$N6939)))</f>
        <v/>
      </c>
      <c r="D6939" s="5">
        <f>IF(AND($B6939&lt;&gt;"",$C6939&lt;&gt;"",$B6939&lt;=$C6939),INDEX(Bemenet!$G$2:$G$301,$M6939),"")</f>
        <v/>
      </c>
      <c r="E6939" s="6">
        <f>IF(AND($B6939&lt;&gt;"",$C6939&lt;&gt;"",$B6939&lt;=$C6939),INDEX(Bemenet!$D$2:$D$301,$M6939),"")</f>
        <v/>
      </c>
      <c r="F6939" s="5">
        <f>IF(AND($B6939&lt;&gt;"",$C6939&lt;&gt;"",$B6939&lt;=$C6939),$C6939-$B6939+1,"")</f>
        <v/>
      </c>
      <c r="G6939" s="5">
        <f>IF($F6939="","",$F6939*$D6939)</f>
        <v/>
      </c>
      <c r="H6939" s="42">
        <f>IF($G6939="","",$O6939)</f>
        <v/>
      </c>
      <c r="I6939" s="5">
        <f>IF($G6939="","",$G6939*IF($H6939="",$O6939,$H6939)/100)</f>
        <v/>
      </c>
      <c r="J6939" s="5">
        <f>IF(OR($L6939="",NOT(COUNTIFS($L$2:$L6939,$L6939)=1)),"",SUMIFS($G:$G,$L:$L,$L6939))</f>
        <v/>
      </c>
      <c r="K6939" s="5">
        <f>IF(OR($L6939="",NOT(COUNTIFS($L$2:$L6939,$L6939)=1)),"",SUMIFS($I:$I,$L:$L,$L6939))</f>
        <v/>
      </c>
      <c r="L6939" s="6">
        <f>IF($B6939="","",YEAR($B6939))</f>
        <v/>
      </c>
      <c r="M6939" s="6">
        <f>INT((ROW()-2)/39)+1</f>
        <v/>
      </c>
      <c r="N6939" s="6">
        <f>MOD(ROW()-2,39)+2</f>
        <v/>
      </c>
      <c r="O6939" s="42">
        <f>IF(AND($B6939&lt;&gt;"",$C6939&lt;&gt;"",$B6939&lt;=$C6939),INDEX(Szabalyok!$C:$C,$N6939),"")</f>
        <v/>
      </c>
      <c r="P6939">
        <f>IF(D6939="",P6938,P6938+1)</f>
        <v/>
      </c>
    </row>
    <row r="6940">
      <c r="A6940">
        <f>IF(P6940=P6939,0,P6940)</f>
        <v/>
      </c>
      <c r="B6940" s="41">
        <f>IF($M6940&gt;300,"",IF(OR(INDEX(Bemenet!$E$2:$E$301,$M6940)="",INDEX(Bemenet!$F$2:$F$301,$M6940)=""),"",MAX(INDEX(Bemenet!$E$2:$E$301,$M6940),INDEX(Szabalyok!$A:$A,$N6940))))</f>
        <v/>
      </c>
      <c r="C6940" s="41">
        <f>IF($B6940="","",MIN(INDEX(Bemenet!$F$2:$F$301,$M6940),INDEX(Szabalyok!$B:$B,$N6940)))</f>
        <v/>
      </c>
      <c r="D6940" s="5">
        <f>IF(AND($B6940&lt;&gt;"",$C6940&lt;&gt;"",$B6940&lt;=$C6940),INDEX(Bemenet!$G$2:$G$301,$M6940),"")</f>
        <v/>
      </c>
      <c r="E6940" s="6">
        <f>IF(AND($B6940&lt;&gt;"",$C6940&lt;&gt;"",$B6940&lt;=$C6940),INDEX(Bemenet!$D$2:$D$301,$M6940),"")</f>
        <v/>
      </c>
      <c r="F6940" s="5">
        <f>IF(AND($B6940&lt;&gt;"",$C6940&lt;&gt;"",$B6940&lt;=$C6940),$C6940-$B6940+1,"")</f>
        <v/>
      </c>
      <c r="G6940" s="5">
        <f>IF($F6940="","",$F6940*$D6940)</f>
        <v/>
      </c>
      <c r="H6940" s="42">
        <f>IF($G6940="","",$O6940)</f>
        <v/>
      </c>
      <c r="I6940" s="5">
        <f>IF($G6940="","",$G6940*IF($H6940="",$O6940,$H6940)/100)</f>
        <v/>
      </c>
      <c r="J6940" s="5">
        <f>IF(OR($L6940="",NOT(COUNTIFS($L$2:$L6940,$L6940)=1)),"",SUMIFS($G:$G,$L:$L,$L6940))</f>
        <v/>
      </c>
      <c r="K6940" s="5">
        <f>IF(OR($L6940="",NOT(COUNTIFS($L$2:$L6940,$L6940)=1)),"",SUMIFS($I:$I,$L:$L,$L6940))</f>
        <v/>
      </c>
      <c r="L6940" s="6">
        <f>IF($B6940="","",YEAR($B6940))</f>
        <v/>
      </c>
      <c r="M6940" s="6">
        <f>INT((ROW()-2)/39)+1</f>
        <v/>
      </c>
      <c r="N6940" s="6">
        <f>MOD(ROW()-2,39)+2</f>
        <v/>
      </c>
      <c r="O6940" s="42">
        <f>IF(AND($B6940&lt;&gt;"",$C6940&lt;&gt;"",$B6940&lt;=$C6940),INDEX(Szabalyok!$C:$C,$N6940),"")</f>
        <v/>
      </c>
      <c r="P6940">
        <f>IF(D6940="",P6939,P6939+1)</f>
        <v/>
      </c>
    </row>
    <row r="6941">
      <c r="A6941">
        <f>IF(P6941=P6940,0,P6941)</f>
        <v/>
      </c>
      <c r="B6941" s="41">
        <f>IF($M6941&gt;300,"",IF(OR(INDEX(Bemenet!$E$2:$E$301,$M6941)="",INDEX(Bemenet!$F$2:$F$301,$M6941)=""),"",MAX(INDEX(Bemenet!$E$2:$E$301,$M6941),INDEX(Szabalyok!$A:$A,$N6941))))</f>
        <v/>
      </c>
      <c r="C6941" s="41">
        <f>IF($B6941="","",MIN(INDEX(Bemenet!$F$2:$F$301,$M6941),INDEX(Szabalyok!$B:$B,$N6941)))</f>
        <v/>
      </c>
      <c r="D6941" s="5">
        <f>IF(AND($B6941&lt;&gt;"",$C6941&lt;&gt;"",$B6941&lt;=$C6941),INDEX(Bemenet!$G$2:$G$301,$M6941),"")</f>
        <v/>
      </c>
      <c r="E6941" s="6">
        <f>IF(AND($B6941&lt;&gt;"",$C6941&lt;&gt;"",$B6941&lt;=$C6941),INDEX(Bemenet!$D$2:$D$301,$M6941),"")</f>
        <v/>
      </c>
      <c r="F6941" s="5">
        <f>IF(AND($B6941&lt;&gt;"",$C6941&lt;&gt;"",$B6941&lt;=$C6941),$C6941-$B6941+1,"")</f>
        <v/>
      </c>
      <c r="G6941" s="5">
        <f>IF($F6941="","",$F6941*$D6941)</f>
        <v/>
      </c>
      <c r="H6941" s="42">
        <f>IF($G6941="","",$O6941)</f>
        <v/>
      </c>
      <c r="I6941" s="5">
        <f>IF($G6941="","",$G6941*IF($H6941="",$O6941,$H6941)/100)</f>
        <v/>
      </c>
      <c r="J6941" s="5">
        <f>IF(OR($L6941="",NOT(COUNTIFS($L$2:$L6941,$L6941)=1)),"",SUMIFS($G:$G,$L:$L,$L6941))</f>
        <v/>
      </c>
      <c r="K6941" s="5">
        <f>IF(OR($L6941="",NOT(COUNTIFS($L$2:$L6941,$L6941)=1)),"",SUMIFS($I:$I,$L:$L,$L6941))</f>
        <v/>
      </c>
      <c r="L6941" s="6">
        <f>IF($B6941="","",YEAR($B6941))</f>
        <v/>
      </c>
      <c r="M6941" s="6">
        <f>INT((ROW()-2)/39)+1</f>
        <v/>
      </c>
      <c r="N6941" s="6">
        <f>MOD(ROW()-2,39)+2</f>
        <v/>
      </c>
      <c r="O6941" s="42">
        <f>IF(AND($B6941&lt;&gt;"",$C6941&lt;&gt;"",$B6941&lt;=$C6941),INDEX(Szabalyok!$C:$C,$N6941),"")</f>
        <v/>
      </c>
      <c r="P6941">
        <f>IF(D6941="",P6940,P6940+1)</f>
        <v/>
      </c>
    </row>
    <row r="6942">
      <c r="A6942">
        <f>IF(P6942=P6941,0,P6942)</f>
        <v/>
      </c>
      <c r="B6942" s="41">
        <f>IF($M6942&gt;300,"",IF(OR(INDEX(Bemenet!$E$2:$E$301,$M6942)="",INDEX(Bemenet!$F$2:$F$301,$M6942)=""),"",MAX(INDEX(Bemenet!$E$2:$E$301,$M6942),INDEX(Szabalyok!$A:$A,$N6942))))</f>
        <v/>
      </c>
      <c r="C6942" s="41">
        <f>IF($B6942="","",MIN(INDEX(Bemenet!$F$2:$F$301,$M6942),INDEX(Szabalyok!$B:$B,$N6942)))</f>
        <v/>
      </c>
      <c r="D6942" s="5">
        <f>IF(AND($B6942&lt;&gt;"",$C6942&lt;&gt;"",$B6942&lt;=$C6942),INDEX(Bemenet!$G$2:$G$301,$M6942),"")</f>
        <v/>
      </c>
      <c r="E6942" s="6">
        <f>IF(AND($B6942&lt;&gt;"",$C6942&lt;&gt;"",$B6942&lt;=$C6942),INDEX(Bemenet!$D$2:$D$301,$M6942),"")</f>
        <v/>
      </c>
      <c r="F6942" s="5">
        <f>IF(AND($B6942&lt;&gt;"",$C6942&lt;&gt;"",$B6942&lt;=$C6942),$C6942-$B6942+1,"")</f>
        <v/>
      </c>
      <c r="G6942" s="5">
        <f>IF($F6942="","",$F6942*$D6942)</f>
        <v/>
      </c>
      <c r="H6942" s="42">
        <f>IF($G6942="","",$O6942)</f>
        <v/>
      </c>
      <c r="I6942" s="5">
        <f>IF($G6942="","",$G6942*IF($H6942="",$O6942,$H6942)/100)</f>
        <v/>
      </c>
      <c r="J6942" s="5">
        <f>IF(OR($L6942="",NOT(COUNTIFS($L$2:$L6942,$L6942)=1)),"",SUMIFS($G:$G,$L:$L,$L6942))</f>
        <v/>
      </c>
      <c r="K6942" s="5">
        <f>IF(OR($L6942="",NOT(COUNTIFS($L$2:$L6942,$L6942)=1)),"",SUMIFS($I:$I,$L:$L,$L6942))</f>
        <v/>
      </c>
      <c r="L6942" s="6">
        <f>IF($B6942="","",YEAR($B6942))</f>
        <v/>
      </c>
      <c r="M6942" s="6">
        <f>INT((ROW()-2)/39)+1</f>
        <v/>
      </c>
      <c r="N6942" s="6">
        <f>MOD(ROW()-2,39)+2</f>
        <v/>
      </c>
      <c r="O6942" s="42">
        <f>IF(AND($B6942&lt;&gt;"",$C6942&lt;&gt;"",$B6942&lt;=$C6942),INDEX(Szabalyok!$C:$C,$N6942),"")</f>
        <v/>
      </c>
      <c r="P6942">
        <f>IF(D6942="",P6941,P6941+1)</f>
        <v/>
      </c>
    </row>
    <row r="6943">
      <c r="A6943">
        <f>IF(P6943=P6942,0,P6943)</f>
        <v/>
      </c>
      <c r="B6943" s="41">
        <f>IF($M6943&gt;300,"",IF(OR(INDEX(Bemenet!$E$2:$E$301,$M6943)="",INDEX(Bemenet!$F$2:$F$301,$M6943)=""),"",MAX(INDEX(Bemenet!$E$2:$E$301,$M6943),INDEX(Szabalyok!$A:$A,$N6943))))</f>
        <v/>
      </c>
      <c r="C6943" s="41">
        <f>IF($B6943="","",MIN(INDEX(Bemenet!$F$2:$F$301,$M6943),INDEX(Szabalyok!$B:$B,$N6943)))</f>
        <v/>
      </c>
      <c r="D6943" s="5">
        <f>IF(AND($B6943&lt;&gt;"",$C6943&lt;&gt;"",$B6943&lt;=$C6943),INDEX(Bemenet!$G$2:$G$301,$M6943),"")</f>
        <v/>
      </c>
      <c r="E6943" s="6">
        <f>IF(AND($B6943&lt;&gt;"",$C6943&lt;&gt;"",$B6943&lt;=$C6943),INDEX(Bemenet!$D$2:$D$301,$M6943),"")</f>
        <v/>
      </c>
      <c r="F6943" s="5">
        <f>IF(AND($B6943&lt;&gt;"",$C6943&lt;&gt;"",$B6943&lt;=$C6943),$C6943-$B6943+1,"")</f>
        <v/>
      </c>
      <c r="G6943" s="5">
        <f>IF($F6943="","",$F6943*$D6943)</f>
        <v/>
      </c>
      <c r="H6943" s="42">
        <f>IF($G6943="","",$O6943)</f>
        <v/>
      </c>
      <c r="I6943" s="5">
        <f>IF($G6943="","",$G6943*IF($H6943="",$O6943,$H6943)/100)</f>
        <v/>
      </c>
      <c r="J6943" s="5">
        <f>IF(OR($L6943="",NOT(COUNTIFS($L$2:$L6943,$L6943)=1)),"",SUMIFS($G:$G,$L:$L,$L6943))</f>
        <v/>
      </c>
      <c r="K6943" s="5">
        <f>IF(OR($L6943="",NOT(COUNTIFS($L$2:$L6943,$L6943)=1)),"",SUMIFS($I:$I,$L:$L,$L6943))</f>
        <v/>
      </c>
      <c r="L6943" s="6">
        <f>IF($B6943="","",YEAR($B6943))</f>
        <v/>
      </c>
      <c r="M6943" s="6">
        <f>INT((ROW()-2)/39)+1</f>
        <v/>
      </c>
      <c r="N6943" s="6">
        <f>MOD(ROW()-2,39)+2</f>
        <v/>
      </c>
      <c r="O6943" s="42">
        <f>IF(AND($B6943&lt;&gt;"",$C6943&lt;&gt;"",$B6943&lt;=$C6943),INDEX(Szabalyok!$C:$C,$N6943),"")</f>
        <v/>
      </c>
      <c r="P6943">
        <f>IF(D6943="",P6942,P6942+1)</f>
        <v/>
      </c>
    </row>
    <row r="6944">
      <c r="A6944">
        <f>IF(P6944=P6943,0,P6944)</f>
        <v/>
      </c>
      <c r="B6944" s="41">
        <f>IF($M6944&gt;300,"",IF(OR(INDEX(Bemenet!$E$2:$E$301,$M6944)="",INDEX(Bemenet!$F$2:$F$301,$M6944)=""),"",MAX(INDEX(Bemenet!$E$2:$E$301,$M6944),INDEX(Szabalyok!$A:$A,$N6944))))</f>
        <v/>
      </c>
      <c r="C6944" s="41">
        <f>IF($B6944="","",MIN(INDEX(Bemenet!$F$2:$F$301,$M6944),INDEX(Szabalyok!$B:$B,$N6944)))</f>
        <v/>
      </c>
      <c r="D6944" s="5">
        <f>IF(AND($B6944&lt;&gt;"",$C6944&lt;&gt;"",$B6944&lt;=$C6944),INDEX(Bemenet!$G$2:$G$301,$M6944),"")</f>
        <v/>
      </c>
      <c r="E6944" s="6">
        <f>IF(AND($B6944&lt;&gt;"",$C6944&lt;&gt;"",$B6944&lt;=$C6944),INDEX(Bemenet!$D$2:$D$301,$M6944),"")</f>
        <v/>
      </c>
      <c r="F6944" s="5">
        <f>IF(AND($B6944&lt;&gt;"",$C6944&lt;&gt;"",$B6944&lt;=$C6944),$C6944-$B6944+1,"")</f>
        <v/>
      </c>
      <c r="G6944" s="5">
        <f>IF($F6944="","",$F6944*$D6944)</f>
        <v/>
      </c>
      <c r="H6944" s="42">
        <f>IF($G6944="","",$O6944)</f>
        <v/>
      </c>
      <c r="I6944" s="5">
        <f>IF($G6944="","",$G6944*IF($H6944="",$O6944,$H6944)/100)</f>
        <v/>
      </c>
      <c r="J6944" s="5">
        <f>IF(OR($L6944="",NOT(COUNTIFS($L$2:$L6944,$L6944)=1)),"",SUMIFS($G:$G,$L:$L,$L6944))</f>
        <v/>
      </c>
      <c r="K6944" s="5">
        <f>IF(OR($L6944="",NOT(COUNTIFS($L$2:$L6944,$L6944)=1)),"",SUMIFS($I:$I,$L:$L,$L6944))</f>
        <v/>
      </c>
      <c r="L6944" s="6">
        <f>IF($B6944="","",YEAR($B6944))</f>
        <v/>
      </c>
      <c r="M6944" s="6">
        <f>INT((ROW()-2)/39)+1</f>
        <v/>
      </c>
      <c r="N6944" s="6">
        <f>MOD(ROW()-2,39)+2</f>
        <v/>
      </c>
      <c r="O6944" s="42">
        <f>IF(AND($B6944&lt;&gt;"",$C6944&lt;&gt;"",$B6944&lt;=$C6944),INDEX(Szabalyok!$C:$C,$N6944),"")</f>
        <v/>
      </c>
      <c r="P6944">
        <f>IF(D6944="",P6943,P6943+1)</f>
        <v/>
      </c>
    </row>
    <row r="6945">
      <c r="A6945">
        <f>IF(P6945=P6944,0,P6945)</f>
        <v/>
      </c>
      <c r="B6945" s="41">
        <f>IF($M6945&gt;300,"",IF(OR(INDEX(Bemenet!$E$2:$E$301,$M6945)="",INDEX(Bemenet!$F$2:$F$301,$M6945)=""),"",MAX(INDEX(Bemenet!$E$2:$E$301,$M6945),INDEX(Szabalyok!$A:$A,$N6945))))</f>
        <v/>
      </c>
      <c r="C6945" s="41">
        <f>IF($B6945="","",MIN(INDEX(Bemenet!$F$2:$F$301,$M6945),INDEX(Szabalyok!$B:$B,$N6945)))</f>
        <v/>
      </c>
      <c r="D6945" s="5">
        <f>IF(AND($B6945&lt;&gt;"",$C6945&lt;&gt;"",$B6945&lt;=$C6945),INDEX(Bemenet!$G$2:$G$301,$M6945),"")</f>
        <v/>
      </c>
      <c r="E6945" s="6">
        <f>IF(AND($B6945&lt;&gt;"",$C6945&lt;&gt;"",$B6945&lt;=$C6945),INDEX(Bemenet!$D$2:$D$301,$M6945),"")</f>
        <v/>
      </c>
      <c r="F6945" s="5">
        <f>IF(AND($B6945&lt;&gt;"",$C6945&lt;&gt;"",$B6945&lt;=$C6945),$C6945-$B6945+1,"")</f>
        <v/>
      </c>
      <c r="G6945" s="5">
        <f>IF($F6945="","",$F6945*$D6945)</f>
        <v/>
      </c>
      <c r="H6945" s="42">
        <f>IF($G6945="","",$O6945)</f>
        <v/>
      </c>
      <c r="I6945" s="5">
        <f>IF($G6945="","",$G6945*IF($H6945="",$O6945,$H6945)/100)</f>
        <v/>
      </c>
      <c r="J6945" s="5">
        <f>IF(OR($L6945="",NOT(COUNTIFS($L$2:$L6945,$L6945)=1)),"",SUMIFS($G:$G,$L:$L,$L6945))</f>
        <v/>
      </c>
      <c r="K6945" s="5">
        <f>IF(OR($L6945="",NOT(COUNTIFS($L$2:$L6945,$L6945)=1)),"",SUMIFS($I:$I,$L:$L,$L6945))</f>
        <v/>
      </c>
      <c r="L6945" s="6">
        <f>IF($B6945="","",YEAR($B6945))</f>
        <v/>
      </c>
      <c r="M6945" s="6">
        <f>INT((ROW()-2)/39)+1</f>
        <v/>
      </c>
      <c r="N6945" s="6">
        <f>MOD(ROW()-2,39)+2</f>
        <v/>
      </c>
      <c r="O6945" s="42">
        <f>IF(AND($B6945&lt;&gt;"",$C6945&lt;&gt;"",$B6945&lt;=$C6945),INDEX(Szabalyok!$C:$C,$N6945),"")</f>
        <v/>
      </c>
      <c r="P6945">
        <f>IF(D6945="",P6944,P6944+1)</f>
        <v/>
      </c>
    </row>
    <row r="6946">
      <c r="A6946">
        <f>IF(P6946=P6945,0,P6946)</f>
        <v/>
      </c>
      <c r="B6946" s="41">
        <f>IF($M6946&gt;300,"",IF(OR(INDEX(Bemenet!$E$2:$E$301,$M6946)="",INDEX(Bemenet!$F$2:$F$301,$M6946)=""),"",MAX(INDEX(Bemenet!$E$2:$E$301,$M6946),INDEX(Szabalyok!$A:$A,$N6946))))</f>
        <v/>
      </c>
      <c r="C6946" s="41">
        <f>IF($B6946="","",MIN(INDEX(Bemenet!$F$2:$F$301,$M6946),INDEX(Szabalyok!$B:$B,$N6946)))</f>
        <v/>
      </c>
      <c r="D6946" s="5">
        <f>IF(AND($B6946&lt;&gt;"",$C6946&lt;&gt;"",$B6946&lt;=$C6946),INDEX(Bemenet!$G$2:$G$301,$M6946),"")</f>
        <v/>
      </c>
      <c r="E6946" s="6">
        <f>IF(AND($B6946&lt;&gt;"",$C6946&lt;&gt;"",$B6946&lt;=$C6946),INDEX(Bemenet!$D$2:$D$301,$M6946),"")</f>
        <v/>
      </c>
      <c r="F6946" s="5">
        <f>IF(AND($B6946&lt;&gt;"",$C6946&lt;&gt;"",$B6946&lt;=$C6946),$C6946-$B6946+1,"")</f>
        <v/>
      </c>
      <c r="G6946" s="5">
        <f>IF($F6946="","",$F6946*$D6946)</f>
        <v/>
      </c>
      <c r="H6946" s="42">
        <f>IF($G6946="","",$O6946)</f>
        <v/>
      </c>
      <c r="I6946" s="5">
        <f>IF($G6946="","",$G6946*IF($H6946="",$O6946,$H6946)/100)</f>
        <v/>
      </c>
      <c r="J6946" s="5">
        <f>IF(OR($L6946="",NOT(COUNTIFS($L$2:$L6946,$L6946)=1)),"",SUMIFS($G:$G,$L:$L,$L6946))</f>
        <v/>
      </c>
      <c r="K6946" s="5">
        <f>IF(OR($L6946="",NOT(COUNTIFS($L$2:$L6946,$L6946)=1)),"",SUMIFS($I:$I,$L:$L,$L6946))</f>
        <v/>
      </c>
      <c r="L6946" s="6">
        <f>IF($B6946="","",YEAR($B6946))</f>
        <v/>
      </c>
      <c r="M6946" s="6">
        <f>INT((ROW()-2)/39)+1</f>
        <v/>
      </c>
      <c r="N6946" s="6">
        <f>MOD(ROW()-2,39)+2</f>
        <v/>
      </c>
      <c r="O6946" s="42">
        <f>IF(AND($B6946&lt;&gt;"",$C6946&lt;&gt;"",$B6946&lt;=$C6946),INDEX(Szabalyok!$C:$C,$N6946),"")</f>
        <v/>
      </c>
      <c r="P6946">
        <f>IF(D6946="",P6945,P6945+1)</f>
        <v/>
      </c>
    </row>
    <row r="6947">
      <c r="A6947">
        <f>IF(P6947=P6946,0,P6947)</f>
        <v/>
      </c>
      <c r="B6947" s="41">
        <f>IF($M6947&gt;300,"",IF(OR(INDEX(Bemenet!$E$2:$E$301,$M6947)="",INDEX(Bemenet!$F$2:$F$301,$M6947)=""),"",MAX(INDEX(Bemenet!$E$2:$E$301,$M6947),INDEX(Szabalyok!$A:$A,$N6947))))</f>
        <v/>
      </c>
      <c r="C6947" s="41">
        <f>IF($B6947="","",MIN(INDEX(Bemenet!$F$2:$F$301,$M6947),INDEX(Szabalyok!$B:$B,$N6947)))</f>
        <v/>
      </c>
      <c r="D6947" s="5">
        <f>IF(AND($B6947&lt;&gt;"",$C6947&lt;&gt;"",$B6947&lt;=$C6947),INDEX(Bemenet!$G$2:$G$301,$M6947),"")</f>
        <v/>
      </c>
      <c r="E6947" s="6">
        <f>IF(AND($B6947&lt;&gt;"",$C6947&lt;&gt;"",$B6947&lt;=$C6947),INDEX(Bemenet!$D$2:$D$301,$M6947),"")</f>
        <v/>
      </c>
      <c r="F6947" s="5">
        <f>IF(AND($B6947&lt;&gt;"",$C6947&lt;&gt;"",$B6947&lt;=$C6947),$C6947-$B6947+1,"")</f>
        <v/>
      </c>
      <c r="G6947" s="5">
        <f>IF($F6947="","",$F6947*$D6947)</f>
        <v/>
      </c>
      <c r="H6947" s="42">
        <f>IF($G6947="","",$O6947)</f>
        <v/>
      </c>
      <c r="I6947" s="5">
        <f>IF($G6947="","",$G6947*IF($H6947="",$O6947,$H6947)/100)</f>
        <v/>
      </c>
      <c r="J6947" s="5">
        <f>IF(OR($L6947="",NOT(COUNTIFS($L$2:$L6947,$L6947)=1)),"",SUMIFS($G:$G,$L:$L,$L6947))</f>
        <v/>
      </c>
      <c r="K6947" s="5">
        <f>IF(OR($L6947="",NOT(COUNTIFS($L$2:$L6947,$L6947)=1)),"",SUMIFS($I:$I,$L:$L,$L6947))</f>
        <v/>
      </c>
      <c r="L6947" s="6">
        <f>IF($B6947="","",YEAR($B6947))</f>
        <v/>
      </c>
      <c r="M6947" s="6">
        <f>INT((ROW()-2)/39)+1</f>
        <v/>
      </c>
      <c r="N6947" s="6">
        <f>MOD(ROW()-2,39)+2</f>
        <v/>
      </c>
      <c r="O6947" s="42">
        <f>IF(AND($B6947&lt;&gt;"",$C6947&lt;&gt;"",$B6947&lt;=$C6947),INDEX(Szabalyok!$C:$C,$N6947),"")</f>
        <v/>
      </c>
      <c r="P6947">
        <f>IF(D6947="",P6946,P6946+1)</f>
        <v/>
      </c>
    </row>
    <row r="6948">
      <c r="A6948">
        <f>IF(P6948=P6947,0,P6948)</f>
        <v/>
      </c>
      <c r="B6948" s="41">
        <f>IF($M6948&gt;300,"",IF(OR(INDEX(Bemenet!$E$2:$E$301,$M6948)="",INDEX(Bemenet!$F$2:$F$301,$M6948)=""),"",MAX(INDEX(Bemenet!$E$2:$E$301,$M6948),INDEX(Szabalyok!$A:$A,$N6948))))</f>
        <v/>
      </c>
      <c r="C6948" s="41">
        <f>IF($B6948="","",MIN(INDEX(Bemenet!$F$2:$F$301,$M6948),INDEX(Szabalyok!$B:$B,$N6948)))</f>
        <v/>
      </c>
      <c r="D6948" s="5">
        <f>IF(AND($B6948&lt;&gt;"",$C6948&lt;&gt;"",$B6948&lt;=$C6948),INDEX(Bemenet!$G$2:$G$301,$M6948),"")</f>
        <v/>
      </c>
      <c r="E6948" s="6">
        <f>IF(AND($B6948&lt;&gt;"",$C6948&lt;&gt;"",$B6948&lt;=$C6948),INDEX(Bemenet!$D$2:$D$301,$M6948),"")</f>
        <v/>
      </c>
      <c r="F6948" s="5">
        <f>IF(AND($B6948&lt;&gt;"",$C6948&lt;&gt;"",$B6948&lt;=$C6948),$C6948-$B6948+1,"")</f>
        <v/>
      </c>
      <c r="G6948" s="5">
        <f>IF($F6948="","",$F6948*$D6948)</f>
        <v/>
      </c>
      <c r="H6948" s="42">
        <f>IF($G6948="","",$O6948)</f>
        <v/>
      </c>
      <c r="I6948" s="5">
        <f>IF($G6948="","",$G6948*IF($H6948="",$O6948,$H6948)/100)</f>
        <v/>
      </c>
      <c r="J6948" s="5">
        <f>IF(OR($L6948="",NOT(COUNTIFS($L$2:$L6948,$L6948)=1)),"",SUMIFS($G:$G,$L:$L,$L6948))</f>
        <v/>
      </c>
      <c r="K6948" s="5">
        <f>IF(OR($L6948="",NOT(COUNTIFS($L$2:$L6948,$L6948)=1)),"",SUMIFS($I:$I,$L:$L,$L6948))</f>
        <v/>
      </c>
      <c r="L6948" s="6">
        <f>IF($B6948="","",YEAR($B6948))</f>
        <v/>
      </c>
      <c r="M6948" s="6">
        <f>INT((ROW()-2)/39)+1</f>
        <v/>
      </c>
      <c r="N6948" s="6">
        <f>MOD(ROW()-2,39)+2</f>
        <v/>
      </c>
      <c r="O6948" s="42">
        <f>IF(AND($B6948&lt;&gt;"",$C6948&lt;&gt;"",$B6948&lt;=$C6948),INDEX(Szabalyok!$C:$C,$N6948),"")</f>
        <v/>
      </c>
      <c r="P6948">
        <f>IF(D6948="",P6947,P6947+1)</f>
        <v/>
      </c>
    </row>
    <row r="6949">
      <c r="A6949">
        <f>IF(P6949=P6948,0,P6949)</f>
        <v/>
      </c>
      <c r="B6949" s="41">
        <f>IF($M6949&gt;300,"",IF(OR(INDEX(Bemenet!$E$2:$E$301,$M6949)="",INDEX(Bemenet!$F$2:$F$301,$M6949)=""),"",MAX(INDEX(Bemenet!$E$2:$E$301,$M6949),INDEX(Szabalyok!$A:$A,$N6949))))</f>
        <v/>
      </c>
      <c r="C6949" s="41">
        <f>IF($B6949="","",MIN(INDEX(Bemenet!$F$2:$F$301,$M6949),INDEX(Szabalyok!$B:$B,$N6949)))</f>
        <v/>
      </c>
      <c r="D6949" s="5">
        <f>IF(AND($B6949&lt;&gt;"",$C6949&lt;&gt;"",$B6949&lt;=$C6949),INDEX(Bemenet!$G$2:$G$301,$M6949),"")</f>
        <v/>
      </c>
      <c r="E6949" s="6">
        <f>IF(AND($B6949&lt;&gt;"",$C6949&lt;&gt;"",$B6949&lt;=$C6949),INDEX(Bemenet!$D$2:$D$301,$M6949),"")</f>
        <v/>
      </c>
      <c r="F6949" s="5">
        <f>IF(AND($B6949&lt;&gt;"",$C6949&lt;&gt;"",$B6949&lt;=$C6949),$C6949-$B6949+1,"")</f>
        <v/>
      </c>
      <c r="G6949" s="5">
        <f>IF($F6949="","",$F6949*$D6949)</f>
        <v/>
      </c>
      <c r="H6949" s="42">
        <f>IF($G6949="","",$O6949)</f>
        <v/>
      </c>
      <c r="I6949" s="5">
        <f>IF($G6949="","",$G6949*IF($H6949="",$O6949,$H6949)/100)</f>
        <v/>
      </c>
      <c r="J6949" s="5">
        <f>IF(OR($L6949="",NOT(COUNTIFS($L$2:$L6949,$L6949)=1)),"",SUMIFS($G:$G,$L:$L,$L6949))</f>
        <v/>
      </c>
      <c r="K6949" s="5">
        <f>IF(OR($L6949="",NOT(COUNTIFS($L$2:$L6949,$L6949)=1)),"",SUMIFS($I:$I,$L:$L,$L6949))</f>
        <v/>
      </c>
      <c r="L6949" s="6">
        <f>IF($B6949="","",YEAR($B6949))</f>
        <v/>
      </c>
      <c r="M6949" s="6">
        <f>INT((ROW()-2)/39)+1</f>
        <v/>
      </c>
      <c r="N6949" s="6">
        <f>MOD(ROW()-2,39)+2</f>
        <v/>
      </c>
      <c r="O6949" s="42">
        <f>IF(AND($B6949&lt;&gt;"",$C6949&lt;&gt;"",$B6949&lt;=$C6949),INDEX(Szabalyok!$C:$C,$N6949),"")</f>
        <v/>
      </c>
      <c r="P6949">
        <f>IF(D6949="",P6948,P6948+1)</f>
        <v/>
      </c>
    </row>
    <row r="6950">
      <c r="A6950">
        <f>IF(P6950=P6949,0,P6950)</f>
        <v/>
      </c>
      <c r="B6950" s="41">
        <f>IF($M6950&gt;300,"",IF(OR(INDEX(Bemenet!$E$2:$E$301,$M6950)="",INDEX(Bemenet!$F$2:$F$301,$M6950)=""),"",MAX(INDEX(Bemenet!$E$2:$E$301,$M6950),INDEX(Szabalyok!$A:$A,$N6950))))</f>
        <v/>
      </c>
      <c r="C6950" s="41">
        <f>IF($B6950="","",MIN(INDEX(Bemenet!$F$2:$F$301,$M6950),INDEX(Szabalyok!$B:$B,$N6950)))</f>
        <v/>
      </c>
      <c r="D6950" s="5">
        <f>IF(AND($B6950&lt;&gt;"",$C6950&lt;&gt;"",$B6950&lt;=$C6950),INDEX(Bemenet!$G$2:$G$301,$M6950),"")</f>
        <v/>
      </c>
      <c r="E6950" s="6">
        <f>IF(AND($B6950&lt;&gt;"",$C6950&lt;&gt;"",$B6950&lt;=$C6950),INDEX(Bemenet!$D$2:$D$301,$M6950),"")</f>
        <v/>
      </c>
      <c r="F6950" s="5">
        <f>IF(AND($B6950&lt;&gt;"",$C6950&lt;&gt;"",$B6950&lt;=$C6950),$C6950-$B6950+1,"")</f>
        <v/>
      </c>
      <c r="G6950" s="5">
        <f>IF($F6950="","",$F6950*$D6950)</f>
        <v/>
      </c>
      <c r="H6950" s="42">
        <f>IF($G6950="","",$O6950)</f>
        <v/>
      </c>
      <c r="I6950" s="5">
        <f>IF($G6950="","",$G6950*IF($H6950="",$O6950,$H6950)/100)</f>
        <v/>
      </c>
      <c r="J6950" s="5">
        <f>IF(OR($L6950="",NOT(COUNTIFS($L$2:$L6950,$L6950)=1)),"",SUMIFS($G:$G,$L:$L,$L6950))</f>
        <v/>
      </c>
      <c r="K6950" s="5">
        <f>IF(OR($L6950="",NOT(COUNTIFS($L$2:$L6950,$L6950)=1)),"",SUMIFS($I:$I,$L:$L,$L6950))</f>
        <v/>
      </c>
      <c r="L6950" s="6">
        <f>IF($B6950="","",YEAR($B6950))</f>
        <v/>
      </c>
      <c r="M6950" s="6">
        <f>INT((ROW()-2)/39)+1</f>
        <v/>
      </c>
      <c r="N6950" s="6">
        <f>MOD(ROW()-2,39)+2</f>
        <v/>
      </c>
      <c r="O6950" s="42">
        <f>IF(AND($B6950&lt;&gt;"",$C6950&lt;&gt;"",$B6950&lt;=$C6950),INDEX(Szabalyok!$C:$C,$N6950),"")</f>
        <v/>
      </c>
      <c r="P6950">
        <f>IF(D6950="",P6949,P6949+1)</f>
        <v/>
      </c>
    </row>
    <row r="6951">
      <c r="A6951">
        <f>IF(P6951=P6950,0,P6951)</f>
        <v/>
      </c>
      <c r="B6951" s="41">
        <f>IF($M6951&gt;300,"",IF(OR(INDEX(Bemenet!$E$2:$E$301,$M6951)="",INDEX(Bemenet!$F$2:$F$301,$M6951)=""),"",MAX(INDEX(Bemenet!$E$2:$E$301,$M6951),INDEX(Szabalyok!$A:$A,$N6951))))</f>
        <v/>
      </c>
      <c r="C6951" s="41">
        <f>IF($B6951="","",MIN(INDEX(Bemenet!$F$2:$F$301,$M6951),INDEX(Szabalyok!$B:$B,$N6951)))</f>
        <v/>
      </c>
      <c r="D6951" s="5">
        <f>IF(AND($B6951&lt;&gt;"",$C6951&lt;&gt;"",$B6951&lt;=$C6951),INDEX(Bemenet!$G$2:$G$301,$M6951),"")</f>
        <v/>
      </c>
      <c r="E6951" s="6">
        <f>IF(AND($B6951&lt;&gt;"",$C6951&lt;&gt;"",$B6951&lt;=$C6951),INDEX(Bemenet!$D$2:$D$301,$M6951),"")</f>
        <v/>
      </c>
      <c r="F6951" s="5">
        <f>IF(AND($B6951&lt;&gt;"",$C6951&lt;&gt;"",$B6951&lt;=$C6951),$C6951-$B6951+1,"")</f>
        <v/>
      </c>
      <c r="G6951" s="5">
        <f>IF($F6951="","",$F6951*$D6951)</f>
        <v/>
      </c>
      <c r="H6951" s="42">
        <f>IF($G6951="","",$O6951)</f>
        <v/>
      </c>
      <c r="I6951" s="5">
        <f>IF($G6951="","",$G6951*IF($H6951="",$O6951,$H6951)/100)</f>
        <v/>
      </c>
      <c r="J6951" s="5">
        <f>IF(OR($L6951="",NOT(COUNTIFS($L$2:$L6951,$L6951)=1)),"",SUMIFS($G:$G,$L:$L,$L6951))</f>
        <v/>
      </c>
      <c r="K6951" s="5">
        <f>IF(OR($L6951="",NOT(COUNTIFS($L$2:$L6951,$L6951)=1)),"",SUMIFS($I:$I,$L:$L,$L6951))</f>
        <v/>
      </c>
      <c r="L6951" s="6">
        <f>IF($B6951="","",YEAR($B6951))</f>
        <v/>
      </c>
      <c r="M6951" s="6">
        <f>INT((ROW()-2)/39)+1</f>
        <v/>
      </c>
      <c r="N6951" s="6">
        <f>MOD(ROW()-2,39)+2</f>
        <v/>
      </c>
      <c r="O6951" s="42">
        <f>IF(AND($B6951&lt;&gt;"",$C6951&lt;&gt;"",$B6951&lt;=$C6951),INDEX(Szabalyok!$C:$C,$N6951),"")</f>
        <v/>
      </c>
      <c r="P6951">
        <f>IF(D6951="",P6950,P6950+1)</f>
        <v/>
      </c>
    </row>
    <row r="6952">
      <c r="A6952">
        <f>IF(P6952=P6951,0,P6952)</f>
        <v/>
      </c>
      <c r="B6952" s="41">
        <f>IF($M6952&gt;300,"",IF(OR(INDEX(Bemenet!$E$2:$E$301,$M6952)="",INDEX(Bemenet!$F$2:$F$301,$M6952)=""),"",MAX(INDEX(Bemenet!$E$2:$E$301,$M6952),INDEX(Szabalyok!$A:$A,$N6952))))</f>
        <v/>
      </c>
      <c r="C6952" s="41">
        <f>IF($B6952="","",MIN(INDEX(Bemenet!$F$2:$F$301,$M6952),INDEX(Szabalyok!$B:$B,$N6952)))</f>
        <v/>
      </c>
      <c r="D6952" s="5">
        <f>IF(AND($B6952&lt;&gt;"",$C6952&lt;&gt;"",$B6952&lt;=$C6952),INDEX(Bemenet!$G$2:$G$301,$M6952),"")</f>
        <v/>
      </c>
      <c r="E6952" s="6">
        <f>IF(AND($B6952&lt;&gt;"",$C6952&lt;&gt;"",$B6952&lt;=$C6952),INDEX(Bemenet!$D$2:$D$301,$M6952),"")</f>
        <v/>
      </c>
      <c r="F6952" s="5">
        <f>IF(AND($B6952&lt;&gt;"",$C6952&lt;&gt;"",$B6952&lt;=$C6952),$C6952-$B6952+1,"")</f>
        <v/>
      </c>
      <c r="G6952" s="5">
        <f>IF($F6952="","",$F6952*$D6952)</f>
        <v/>
      </c>
      <c r="H6952" s="42">
        <f>IF($G6952="","",$O6952)</f>
        <v/>
      </c>
      <c r="I6952" s="5">
        <f>IF($G6952="","",$G6952*IF($H6952="",$O6952,$H6952)/100)</f>
        <v/>
      </c>
      <c r="J6952" s="5">
        <f>IF(OR($L6952="",NOT(COUNTIFS($L$2:$L6952,$L6952)=1)),"",SUMIFS($G:$G,$L:$L,$L6952))</f>
        <v/>
      </c>
      <c r="K6952" s="5">
        <f>IF(OR($L6952="",NOT(COUNTIFS($L$2:$L6952,$L6952)=1)),"",SUMIFS($I:$I,$L:$L,$L6952))</f>
        <v/>
      </c>
      <c r="L6952" s="6">
        <f>IF($B6952="","",YEAR($B6952))</f>
        <v/>
      </c>
      <c r="M6952" s="6">
        <f>INT((ROW()-2)/39)+1</f>
        <v/>
      </c>
      <c r="N6952" s="6">
        <f>MOD(ROW()-2,39)+2</f>
        <v/>
      </c>
      <c r="O6952" s="42">
        <f>IF(AND($B6952&lt;&gt;"",$C6952&lt;&gt;"",$B6952&lt;=$C6952),INDEX(Szabalyok!$C:$C,$N6952),"")</f>
        <v/>
      </c>
      <c r="P6952">
        <f>IF(D6952="",P6951,P6951+1)</f>
        <v/>
      </c>
    </row>
    <row r="6953">
      <c r="A6953">
        <f>IF(P6953=P6952,0,P6953)</f>
        <v/>
      </c>
      <c r="B6953" s="41">
        <f>IF($M6953&gt;300,"",IF(OR(INDEX(Bemenet!$E$2:$E$301,$M6953)="",INDEX(Bemenet!$F$2:$F$301,$M6953)=""),"",MAX(INDEX(Bemenet!$E$2:$E$301,$M6953),INDEX(Szabalyok!$A:$A,$N6953))))</f>
        <v/>
      </c>
      <c r="C6953" s="41">
        <f>IF($B6953="","",MIN(INDEX(Bemenet!$F$2:$F$301,$M6953),INDEX(Szabalyok!$B:$B,$N6953)))</f>
        <v/>
      </c>
      <c r="D6953" s="5">
        <f>IF(AND($B6953&lt;&gt;"",$C6953&lt;&gt;"",$B6953&lt;=$C6953),INDEX(Bemenet!$G$2:$G$301,$M6953),"")</f>
        <v/>
      </c>
      <c r="E6953" s="6">
        <f>IF(AND($B6953&lt;&gt;"",$C6953&lt;&gt;"",$B6953&lt;=$C6953),INDEX(Bemenet!$D$2:$D$301,$M6953),"")</f>
        <v/>
      </c>
      <c r="F6953" s="5">
        <f>IF(AND($B6953&lt;&gt;"",$C6953&lt;&gt;"",$B6953&lt;=$C6953),$C6953-$B6953+1,"")</f>
        <v/>
      </c>
      <c r="G6953" s="5">
        <f>IF($F6953="","",$F6953*$D6953)</f>
        <v/>
      </c>
      <c r="H6953" s="42">
        <f>IF($G6953="","",$O6953)</f>
        <v/>
      </c>
      <c r="I6953" s="5">
        <f>IF($G6953="","",$G6953*IF($H6953="",$O6953,$H6953)/100)</f>
        <v/>
      </c>
      <c r="J6953" s="5">
        <f>IF(OR($L6953="",NOT(COUNTIFS($L$2:$L6953,$L6953)=1)),"",SUMIFS($G:$G,$L:$L,$L6953))</f>
        <v/>
      </c>
      <c r="K6953" s="5">
        <f>IF(OR($L6953="",NOT(COUNTIFS($L$2:$L6953,$L6953)=1)),"",SUMIFS($I:$I,$L:$L,$L6953))</f>
        <v/>
      </c>
      <c r="L6953" s="6">
        <f>IF($B6953="","",YEAR($B6953))</f>
        <v/>
      </c>
      <c r="M6953" s="6">
        <f>INT((ROW()-2)/39)+1</f>
        <v/>
      </c>
      <c r="N6953" s="6">
        <f>MOD(ROW()-2,39)+2</f>
        <v/>
      </c>
      <c r="O6953" s="42">
        <f>IF(AND($B6953&lt;&gt;"",$C6953&lt;&gt;"",$B6953&lt;=$C6953),INDEX(Szabalyok!$C:$C,$N6953),"")</f>
        <v/>
      </c>
      <c r="P6953">
        <f>IF(D6953="",P6952,P6952+1)</f>
        <v/>
      </c>
    </row>
    <row r="6954">
      <c r="A6954">
        <f>IF(P6954=P6953,0,P6954)</f>
        <v/>
      </c>
      <c r="B6954" s="41">
        <f>IF($M6954&gt;300,"",IF(OR(INDEX(Bemenet!$E$2:$E$301,$M6954)="",INDEX(Bemenet!$F$2:$F$301,$M6954)=""),"",MAX(INDEX(Bemenet!$E$2:$E$301,$M6954),INDEX(Szabalyok!$A:$A,$N6954))))</f>
        <v/>
      </c>
      <c r="C6954" s="41">
        <f>IF($B6954="","",MIN(INDEX(Bemenet!$F$2:$F$301,$M6954),INDEX(Szabalyok!$B:$B,$N6954)))</f>
        <v/>
      </c>
      <c r="D6954" s="5">
        <f>IF(AND($B6954&lt;&gt;"",$C6954&lt;&gt;"",$B6954&lt;=$C6954),INDEX(Bemenet!$G$2:$G$301,$M6954),"")</f>
        <v/>
      </c>
      <c r="E6954" s="6">
        <f>IF(AND($B6954&lt;&gt;"",$C6954&lt;&gt;"",$B6954&lt;=$C6954),INDEX(Bemenet!$D$2:$D$301,$M6954),"")</f>
        <v/>
      </c>
      <c r="F6954" s="5">
        <f>IF(AND($B6954&lt;&gt;"",$C6954&lt;&gt;"",$B6954&lt;=$C6954),$C6954-$B6954+1,"")</f>
        <v/>
      </c>
      <c r="G6954" s="5">
        <f>IF($F6954="","",$F6954*$D6954)</f>
        <v/>
      </c>
      <c r="H6954" s="42">
        <f>IF($G6954="","",$O6954)</f>
        <v/>
      </c>
      <c r="I6954" s="5">
        <f>IF($G6954="","",$G6954*IF($H6954="",$O6954,$H6954)/100)</f>
        <v/>
      </c>
      <c r="J6954" s="5">
        <f>IF(OR($L6954="",NOT(COUNTIFS($L$2:$L6954,$L6954)=1)),"",SUMIFS($G:$G,$L:$L,$L6954))</f>
        <v/>
      </c>
      <c r="K6954" s="5">
        <f>IF(OR($L6954="",NOT(COUNTIFS($L$2:$L6954,$L6954)=1)),"",SUMIFS($I:$I,$L:$L,$L6954))</f>
        <v/>
      </c>
      <c r="L6954" s="6">
        <f>IF($B6954="","",YEAR($B6954))</f>
        <v/>
      </c>
      <c r="M6954" s="6">
        <f>INT((ROW()-2)/39)+1</f>
        <v/>
      </c>
      <c r="N6954" s="6">
        <f>MOD(ROW()-2,39)+2</f>
        <v/>
      </c>
      <c r="O6954" s="42">
        <f>IF(AND($B6954&lt;&gt;"",$C6954&lt;&gt;"",$B6954&lt;=$C6954),INDEX(Szabalyok!$C:$C,$N6954),"")</f>
        <v/>
      </c>
      <c r="P6954">
        <f>IF(D6954="",P6953,P6953+1)</f>
        <v/>
      </c>
    </row>
    <row r="6955">
      <c r="A6955">
        <f>IF(P6955=P6954,0,P6955)</f>
        <v/>
      </c>
      <c r="B6955" s="41">
        <f>IF($M6955&gt;300,"",IF(OR(INDEX(Bemenet!$E$2:$E$301,$M6955)="",INDEX(Bemenet!$F$2:$F$301,$M6955)=""),"",MAX(INDEX(Bemenet!$E$2:$E$301,$M6955),INDEX(Szabalyok!$A:$A,$N6955))))</f>
        <v/>
      </c>
      <c r="C6955" s="41">
        <f>IF($B6955="","",MIN(INDEX(Bemenet!$F$2:$F$301,$M6955),INDEX(Szabalyok!$B:$B,$N6955)))</f>
        <v/>
      </c>
      <c r="D6955" s="5">
        <f>IF(AND($B6955&lt;&gt;"",$C6955&lt;&gt;"",$B6955&lt;=$C6955),INDEX(Bemenet!$G$2:$G$301,$M6955),"")</f>
        <v/>
      </c>
      <c r="E6955" s="6">
        <f>IF(AND($B6955&lt;&gt;"",$C6955&lt;&gt;"",$B6955&lt;=$C6955),INDEX(Bemenet!$D$2:$D$301,$M6955),"")</f>
        <v/>
      </c>
      <c r="F6955" s="5">
        <f>IF(AND($B6955&lt;&gt;"",$C6955&lt;&gt;"",$B6955&lt;=$C6955),$C6955-$B6955+1,"")</f>
        <v/>
      </c>
      <c r="G6955" s="5">
        <f>IF($F6955="","",$F6955*$D6955)</f>
        <v/>
      </c>
      <c r="H6955" s="42">
        <f>IF($G6955="","",$O6955)</f>
        <v/>
      </c>
      <c r="I6955" s="5">
        <f>IF($G6955="","",$G6955*IF($H6955="",$O6955,$H6955)/100)</f>
        <v/>
      </c>
      <c r="J6955" s="5">
        <f>IF(OR($L6955="",NOT(COUNTIFS($L$2:$L6955,$L6955)=1)),"",SUMIFS($G:$G,$L:$L,$L6955))</f>
        <v/>
      </c>
      <c r="K6955" s="5">
        <f>IF(OR($L6955="",NOT(COUNTIFS($L$2:$L6955,$L6955)=1)),"",SUMIFS($I:$I,$L:$L,$L6955))</f>
        <v/>
      </c>
      <c r="L6955" s="6">
        <f>IF($B6955="","",YEAR($B6955))</f>
        <v/>
      </c>
      <c r="M6955" s="6">
        <f>INT((ROW()-2)/39)+1</f>
        <v/>
      </c>
      <c r="N6955" s="6">
        <f>MOD(ROW()-2,39)+2</f>
        <v/>
      </c>
      <c r="O6955" s="42">
        <f>IF(AND($B6955&lt;&gt;"",$C6955&lt;&gt;"",$B6955&lt;=$C6955),INDEX(Szabalyok!$C:$C,$N6955),"")</f>
        <v/>
      </c>
      <c r="P6955">
        <f>IF(D6955="",P6954,P6954+1)</f>
        <v/>
      </c>
    </row>
    <row r="6956">
      <c r="A6956">
        <f>IF(P6956=P6955,0,P6956)</f>
        <v/>
      </c>
      <c r="B6956" s="41">
        <f>IF($M6956&gt;300,"",IF(OR(INDEX(Bemenet!$E$2:$E$301,$M6956)="",INDEX(Bemenet!$F$2:$F$301,$M6956)=""),"",MAX(INDEX(Bemenet!$E$2:$E$301,$M6956),INDEX(Szabalyok!$A:$A,$N6956))))</f>
        <v/>
      </c>
      <c r="C6956" s="41">
        <f>IF($B6956="","",MIN(INDEX(Bemenet!$F$2:$F$301,$M6956),INDEX(Szabalyok!$B:$B,$N6956)))</f>
        <v/>
      </c>
      <c r="D6956" s="5">
        <f>IF(AND($B6956&lt;&gt;"",$C6956&lt;&gt;"",$B6956&lt;=$C6956),INDEX(Bemenet!$G$2:$G$301,$M6956),"")</f>
        <v/>
      </c>
      <c r="E6956" s="6">
        <f>IF(AND($B6956&lt;&gt;"",$C6956&lt;&gt;"",$B6956&lt;=$C6956),INDEX(Bemenet!$D$2:$D$301,$M6956),"")</f>
        <v/>
      </c>
      <c r="F6956" s="5">
        <f>IF(AND($B6956&lt;&gt;"",$C6956&lt;&gt;"",$B6956&lt;=$C6956),$C6956-$B6956+1,"")</f>
        <v/>
      </c>
      <c r="G6956" s="5">
        <f>IF($F6956="","",$F6956*$D6956)</f>
        <v/>
      </c>
      <c r="H6956" s="42">
        <f>IF($G6956="","",$O6956)</f>
        <v/>
      </c>
      <c r="I6956" s="5">
        <f>IF($G6956="","",$G6956*IF($H6956="",$O6956,$H6956)/100)</f>
        <v/>
      </c>
      <c r="J6956" s="5">
        <f>IF(OR($L6956="",NOT(COUNTIFS($L$2:$L6956,$L6956)=1)),"",SUMIFS($G:$G,$L:$L,$L6956))</f>
        <v/>
      </c>
      <c r="K6956" s="5">
        <f>IF(OR($L6956="",NOT(COUNTIFS($L$2:$L6956,$L6956)=1)),"",SUMIFS($I:$I,$L:$L,$L6956))</f>
        <v/>
      </c>
      <c r="L6956" s="6">
        <f>IF($B6956="","",YEAR($B6956))</f>
        <v/>
      </c>
      <c r="M6956" s="6">
        <f>INT((ROW()-2)/39)+1</f>
        <v/>
      </c>
      <c r="N6956" s="6">
        <f>MOD(ROW()-2,39)+2</f>
        <v/>
      </c>
      <c r="O6956" s="42">
        <f>IF(AND($B6956&lt;&gt;"",$C6956&lt;&gt;"",$B6956&lt;=$C6956),INDEX(Szabalyok!$C:$C,$N6956),"")</f>
        <v/>
      </c>
      <c r="P6956">
        <f>IF(D6956="",P6955,P6955+1)</f>
        <v/>
      </c>
    </row>
    <row r="6957">
      <c r="A6957">
        <f>IF(P6957=P6956,0,P6957)</f>
        <v/>
      </c>
      <c r="B6957" s="41">
        <f>IF($M6957&gt;300,"",IF(OR(INDEX(Bemenet!$E$2:$E$301,$M6957)="",INDEX(Bemenet!$F$2:$F$301,$M6957)=""),"",MAX(INDEX(Bemenet!$E$2:$E$301,$M6957),INDEX(Szabalyok!$A:$A,$N6957))))</f>
        <v/>
      </c>
      <c r="C6957" s="41">
        <f>IF($B6957="","",MIN(INDEX(Bemenet!$F$2:$F$301,$M6957),INDEX(Szabalyok!$B:$B,$N6957)))</f>
        <v/>
      </c>
      <c r="D6957" s="5">
        <f>IF(AND($B6957&lt;&gt;"",$C6957&lt;&gt;"",$B6957&lt;=$C6957),INDEX(Bemenet!$G$2:$G$301,$M6957),"")</f>
        <v/>
      </c>
      <c r="E6957" s="6">
        <f>IF(AND($B6957&lt;&gt;"",$C6957&lt;&gt;"",$B6957&lt;=$C6957),INDEX(Bemenet!$D$2:$D$301,$M6957),"")</f>
        <v/>
      </c>
      <c r="F6957" s="5">
        <f>IF(AND($B6957&lt;&gt;"",$C6957&lt;&gt;"",$B6957&lt;=$C6957),$C6957-$B6957+1,"")</f>
        <v/>
      </c>
      <c r="G6957" s="5">
        <f>IF($F6957="","",$F6957*$D6957)</f>
        <v/>
      </c>
      <c r="H6957" s="42">
        <f>IF($G6957="","",$O6957)</f>
        <v/>
      </c>
      <c r="I6957" s="5">
        <f>IF($G6957="","",$G6957*IF($H6957="",$O6957,$H6957)/100)</f>
        <v/>
      </c>
      <c r="J6957" s="5">
        <f>IF(OR($L6957="",NOT(COUNTIFS($L$2:$L6957,$L6957)=1)),"",SUMIFS($G:$G,$L:$L,$L6957))</f>
        <v/>
      </c>
      <c r="K6957" s="5">
        <f>IF(OR($L6957="",NOT(COUNTIFS($L$2:$L6957,$L6957)=1)),"",SUMIFS($I:$I,$L:$L,$L6957))</f>
        <v/>
      </c>
      <c r="L6957" s="6">
        <f>IF($B6957="","",YEAR($B6957))</f>
        <v/>
      </c>
      <c r="M6957" s="6">
        <f>INT((ROW()-2)/39)+1</f>
        <v/>
      </c>
      <c r="N6957" s="6">
        <f>MOD(ROW()-2,39)+2</f>
        <v/>
      </c>
      <c r="O6957" s="42">
        <f>IF(AND($B6957&lt;&gt;"",$C6957&lt;&gt;"",$B6957&lt;=$C6957),INDEX(Szabalyok!$C:$C,$N6957),"")</f>
        <v/>
      </c>
      <c r="P6957">
        <f>IF(D6957="",P6956,P6956+1)</f>
        <v/>
      </c>
    </row>
    <row r="6958">
      <c r="A6958">
        <f>IF(P6958=P6957,0,P6958)</f>
        <v/>
      </c>
      <c r="B6958" s="41">
        <f>IF($M6958&gt;300,"",IF(OR(INDEX(Bemenet!$E$2:$E$301,$M6958)="",INDEX(Bemenet!$F$2:$F$301,$M6958)=""),"",MAX(INDEX(Bemenet!$E$2:$E$301,$M6958),INDEX(Szabalyok!$A:$A,$N6958))))</f>
        <v/>
      </c>
      <c r="C6958" s="41">
        <f>IF($B6958="","",MIN(INDEX(Bemenet!$F$2:$F$301,$M6958),INDEX(Szabalyok!$B:$B,$N6958)))</f>
        <v/>
      </c>
      <c r="D6958" s="5">
        <f>IF(AND($B6958&lt;&gt;"",$C6958&lt;&gt;"",$B6958&lt;=$C6958),INDEX(Bemenet!$G$2:$G$301,$M6958),"")</f>
        <v/>
      </c>
      <c r="E6958" s="6">
        <f>IF(AND($B6958&lt;&gt;"",$C6958&lt;&gt;"",$B6958&lt;=$C6958),INDEX(Bemenet!$D$2:$D$301,$M6958),"")</f>
        <v/>
      </c>
      <c r="F6958" s="5">
        <f>IF(AND($B6958&lt;&gt;"",$C6958&lt;&gt;"",$B6958&lt;=$C6958),$C6958-$B6958+1,"")</f>
        <v/>
      </c>
      <c r="G6958" s="5">
        <f>IF($F6958="","",$F6958*$D6958)</f>
        <v/>
      </c>
      <c r="H6958" s="42">
        <f>IF($G6958="","",$O6958)</f>
        <v/>
      </c>
      <c r="I6958" s="5">
        <f>IF($G6958="","",$G6958*IF($H6958="",$O6958,$H6958)/100)</f>
        <v/>
      </c>
      <c r="J6958" s="5">
        <f>IF(OR($L6958="",NOT(COUNTIFS($L$2:$L6958,$L6958)=1)),"",SUMIFS($G:$G,$L:$L,$L6958))</f>
        <v/>
      </c>
      <c r="K6958" s="5">
        <f>IF(OR($L6958="",NOT(COUNTIFS($L$2:$L6958,$L6958)=1)),"",SUMIFS($I:$I,$L:$L,$L6958))</f>
        <v/>
      </c>
      <c r="L6958" s="6">
        <f>IF($B6958="","",YEAR($B6958))</f>
        <v/>
      </c>
      <c r="M6958" s="6">
        <f>INT((ROW()-2)/39)+1</f>
        <v/>
      </c>
      <c r="N6958" s="6">
        <f>MOD(ROW()-2,39)+2</f>
        <v/>
      </c>
      <c r="O6958" s="42">
        <f>IF(AND($B6958&lt;&gt;"",$C6958&lt;&gt;"",$B6958&lt;=$C6958),INDEX(Szabalyok!$C:$C,$N6958),"")</f>
        <v/>
      </c>
      <c r="P6958">
        <f>IF(D6958="",P6957,P6957+1)</f>
        <v/>
      </c>
    </row>
    <row r="6959">
      <c r="A6959">
        <f>IF(P6959=P6958,0,P6959)</f>
        <v/>
      </c>
      <c r="B6959" s="41">
        <f>IF($M6959&gt;300,"",IF(OR(INDEX(Bemenet!$E$2:$E$301,$M6959)="",INDEX(Bemenet!$F$2:$F$301,$M6959)=""),"",MAX(INDEX(Bemenet!$E$2:$E$301,$M6959),INDEX(Szabalyok!$A:$A,$N6959))))</f>
        <v/>
      </c>
      <c r="C6959" s="41">
        <f>IF($B6959="","",MIN(INDEX(Bemenet!$F$2:$F$301,$M6959),INDEX(Szabalyok!$B:$B,$N6959)))</f>
        <v/>
      </c>
      <c r="D6959" s="5">
        <f>IF(AND($B6959&lt;&gt;"",$C6959&lt;&gt;"",$B6959&lt;=$C6959),INDEX(Bemenet!$G$2:$G$301,$M6959),"")</f>
        <v/>
      </c>
      <c r="E6959" s="6">
        <f>IF(AND($B6959&lt;&gt;"",$C6959&lt;&gt;"",$B6959&lt;=$C6959),INDEX(Bemenet!$D$2:$D$301,$M6959),"")</f>
        <v/>
      </c>
      <c r="F6959" s="5">
        <f>IF(AND($B6959&lt;&gt;"",$C6959&lt;&gt;"",$B6959&lt;=$C6959),$C6959-$B6959+1,"")</f>
        <v/>
      </c>
      <c r="G6959" s="5">
        <f>IF($F6959="","",$F6959*$D6959)</f>
        <v/>
      </c>
      <c r="H6959" s="42">
        <f>IF($G6959="","",$O6959)</f>
        <v/>
      </c>
      <c r="I6959" s="5">
        <f>IF($G6959="","",$G6959*IF($H6959="",$O6959,$H6959)/100)</f>
        <v/>
      </c>
      <c r="J6959" s="5">
        <f>IF(OR($L6959="",NOT(COUNTIFS($L$2:$L6959,$L6959)=1)),"",SUMIFS($G:$G,$L:$L,$L6959))</f>
        <v/>
      </c>
      <c r="K6959" s="5">
        <f>IF(OR($L6959="",NOT(COUNTIFS($L$2:$L6959,$L6959)=1)),"",SUMIFS($I:$I,$L:$L,$L6959))</f>
        <v/>
      </c>
      <c r="L6959" s="6">
        <f>IF($B6959="","",YEAR($B6959))</f>
        <v/>
      </c>
      <c r="M6959" s="6">
        <f>INT((ROW()-2)/39)+1</f>
        <v/>
      </c>
      <c r="N6959" s="6">
        <f>MOD(ROW()-2,39)+2</f>
        <v/>
      </c>
      <c r="O6959" s="42">
        <f>IF(AND($B6959&lt;&gt;"",$C6959&lt;&gt;"",$B6959&lt;=$C6959),INDEX(Szabalyok!$C:$C,$N6959),"")</f>
        <v/>
      </c>
      <c r="P6959">
        <f>IF(D6959="",P6958,P6958+1)</f>
        <v/>
      </c>
    </row>
    <row r="6960">
      <c r="A6960">
        <f>IF(P6960=P6959,0,P6960)</f>
        <v/>
      </c>
      <c r="B6960" s="41">
        <f>IF($M6960&gt;300,"",IF(OR(INDEX(Bemenet!$E$2:$E$301,$M6960)="",INDEX(Bemenet!$F$2:$F$301,$M6960)=""),"",MAX(INDEX(Bemenet!$E$2:$E$301,$M6960),INDEX(Szabalyok!$A:$A,$N6960))))</f>
        <v/>
      </c>
      <c r="C6960" s="41">
        <f>IF($B6960="","",MIN(INDEX(Bemenet!$F$2:$F$301,$M6960),INDEX(Szabalyok!$B:$B,$N6960)))</f>
        <v/>
      </c>
      <c r="D6960" s="5">
        <f>IF(AND($B6960&lt;&gt;"",$C6960&lt;&gt;"",$B6960&lt;=$C6960),INDEX(Bemenet!$G$2:$G$301,$M6960),"")</f>
        <v/>
      </c>
      <c r="E6960" s="6">
        <f>IF(AND($B6960&lt;&gt;"",$C6960&lt;&gt;"",$B6960&lt;=$C6960),INDEX(Bemenet!$D$2:$D$301,$M6960),"")</f>
        <v/>
      </c>
      <c r="F6960" s="5">
        <f>IF(AND($B6960&lt;&gt;"",$C6960&lt;&gt;"",$B6960&lt;=$C6960),$C6960-$B6960+1,"")</f>
        <v/>
      </c>
      <c r="G6960" s="5">
        <f>IF($F6960="","",$F6960*$D6960)</f>
        <v/>
      </c>
      <c r="H6960" s="42">
        <f>IF($G6960="","",$O6960)</f>
        <v/>
      </c>
      <c r="I6960" s="5">
        <f>IF($G6960="","",$G6960*IF($H6960="",$O6960,$H6960)/100)</f>
        <v/>
      </c>
      <c r="J6960" s="5">
        <f>IF(OR($L6960="",NOT(COUNTIFS($L$2:$L6960,$L6960)=1)),"",SUMIFS($G:$G,$L:$L,$L6960))</f>
        <v/>
      </c>
      <c r="K6960" s="5">
        <f>IF(OR($L6960="",NOT(COUNTIFS($L$2:$L6960,$L6960)=1)),"",SUMIFS($I:$I,$L:$L,$L6960))</f>
        <v/>
      </c>
      <c r="L6960" s="6">
        <f>IF($B6960="","",YEAR($B6960))</f>
        <v/>
      </c>
      <c r="M6960" s="6">
        <f>INT((ROW()-2)/39)+1</f>
        <v/>
      </c>
      <c r="N6960" s="6">
        <f>MOD(ROW()-2,39)+2</f>
        <v/>
      </c>
      <c r="O6960" s="42">
        <f>IF(AND($B6960&lt;&gt;"",$C6960&lt;&gt;"",$B6960&lt;=$C6960),INDEX(Szabalyok!$C:$C,$N6960),"")</f>
        <v/>
      </c>
      <c r="P6960">
        <f>IF(D6960="",P6959,P6959+1)</f>
        <v/>
      </c>
    </row>
    <row r="6961">
      <c r="A6961">
        <f>IF(P6961=P6960,0,P6961)</f>
        <v/>
      </c>
      <c r="B6961" s="41">
        <f>IF($M6961&gt;300,"",IF(OR(INDEX(Bemenet!$E$2:$E$301,$M6961)="",INDEX(Bemenet!$F$2:$F$301,$M6961)=""),"",MAX(INDEX(Bemenet!$E$2:$E$301,$M6961),INDEX(Szabalyok!$A:$A,$N6961))))</f>
        <v/>
      </c>
      <c r="C6961" s="41">
        <f>IF($B6961="","",MIN(INDEX(Bemenet!$F$2:$F$301,$M6961),INDEX(Szabalyok!$B:$B,$N6961)))</f>
        <v/>
      </c>
      <c r="D6961" s="5">
        <f>IF(AND($B6961&lt;&gt;"",$C6961&lt;&gt;"",$B6961&lt;=$C6961),INDEX(Bemenet!$G$2:$G$301,$M6961),"")</f>
        <v/>
      </c>
      <c r="E6961" s="6">
        <f>IF(AND($B6961&lt;&gt;"",$C6961&lt;&gt;"",$B6961&lt;=$C6961),INDEX(Bemenet!$D$2:$D$301,$M6961),"")</f>
        <v/>
      </c>
      <c r="F6961" s="5">
        <f>IF(AND($B6961&lt;&gt;"",$C6961&lt;&gt;"",$B6961&lt;=$C6961),$C6961-$B6961+1,"")</f>
        <v/>
      </c>
      <c r="G6961" s="5">
        <f>IF($F6961="","",$F6961*$D6961)</f>
        <v/>
      </c>
      <c r="H6961" s="42">
        <f>IF($G6961="","",$O6961)</f>
        <v/>
      </c>
      <c r="I6961" s="5">
        <f>IF($G6961="","",$G6961*IF($H6961="",$O6961,$H6961)/100)</f>
        <v/>
      </c>
      <c r="J6961" s="5">
        <f>IF(OR($L6961="",NOT(COUNTIFS($L$2:$L6961,$L6961)=1)),"",SUMIFS($G:$G,$L:$L,$L6961))</f>
        <v/>
      </c>
      <c r="K6961" s="5">
        <f>IF(OR($L6961="",NOT(COUNTIFS($L$2:$L6961,$L6961)=1)),"",SUMIFS($I:$I,$L:$L,$L6961))</f>
        <v/>
      </c>
      <c r="L6961" s="6">
        <f>IF($B6961="","",YEAR($B6961))</f>
        <v/>
      </c>
      <c r="M6961" s="6">
        <f>INT((ROW()-2)/39)+1</f>
        <v/>
      </c>
      <c r="N6961" s="6">
        <f>MOD(ROW()-2,39)+2</f>
        <v/>
      </c>
      <c r="O6961" s="42">
        <f>IF(AND($B6961&lt;&gt;"",$C6961&lt;&gt;"",$B6961&lt;=$C6961),INDEX(Szabalyok!$C:$C,$N6961),"")</f>
        <v/>
      </c>
      <c r="P6961">
        <f>IF(D6961="",P6960,P6960+1)</f>
        <v/>
      </c>
    </row>
    <row r="6962">
      <c r="A6962">
        <f>IF(P6962=P6961,0,P6962)</f>
        <v/>
      </c>
      <c r="B6962" s="41">
        <f>IF($M6962&gt;300,"",IF(OR(INDEX(Bemenet!$E$2:$E$301,$M6962)="",INDEX(Bemenet!$F$2:$F$301,$M6962)=""),"",MAX(INDEX(Bemenet!$E$2:$E$301,$M6962),INDEX(Szabalyok!$A:$A,$N6962))))</f>
        <v/>
      </c>
      <c r="C6962" s="41">
        <f>IF($B6962="","",MIN(INDEX(Bemenet!$F$2:$F$301,$M6962),INDEX(Szabalyok!$B:$B,$N6962)))</f>
        <v/>
      </c>
      <c r="D6962" s="5">
        <f>IF(AND($B6962&lt;&gt;"",$C6962&lt;&gt;"",$B6962&lt;=$C6962),INDEX(Bemenet!$G$2:$G$301,$M6962),"")</f>
        <v/>
      </c>
      <c r="E6962" s="6">
        <f>IF(AND($B6962&lt;&gt;"",$C6962&lt;&gt;"",$B6962&lt;=$C6962),INDEX(Bemenet!$D$2:$D$301,$M6962),"")</f>
        <v/>
      </c>
      <c r="F6962" s="5">
        <f>IF(AND($B6962&lt;&gt;"",$C6962&lt;&gt;"",$B6962&lt;=$C6962),$C6962-$B6962+1,"")</f>
        <v/>
      </c>
      <c r="G6962" s="5">
        <f>IF($F6962="","",$F6962*$D6962)</f>
        <v/>
      </c>
      <c r="H6962" s="42">
        <f>IF($G6962="","",$O6962)</f>
        <v/>
      </c>
      <c r="I6962" s="5">
        <f>IF($G6962="","",$G6962*IF($H6962="",$O6962,$H6962)/100)</f>
        <v/>
      </c>
      <c r="J6962" s="5">
        <f>IF(OR($L6962="",NOT(COUNTIFS($L$2:$L6962,$L6962)=1)),"",SUMIFS($G:$G,$L:$L,$L6962))</f>
        <v/>
      </c>
      <c r="K6962" s="5">
        <f>IF(OR($L6962="",NOT(COUNTIFS($L$2:$L6962,$L6962)=1)),"",SUMIFS($I:$I,$L:$L,$L6962))</f>
        <v/>
      </c>
      <c r="L6962" s="6">
        <f>IF($B6962="","",YEAR($B6962))</f>
        <v/>
      </c>
      <c r="M6962" s="6">
        <f>INT((ROW()-2)/39)+1</f>
        <v/>
      </c>
      <c r="N6962" s="6">
        <f>MOD(ROW()-2,39)+2</f>
        <v/>
      </c>
      <c r="O6962" s="42">
        <f>IF(AND($B6962&lt;&gt;"",$C6962&lt;&gt;"",$B6962&lt;=$C6962),INDEX(Szabalyok!$C:$C,$N6962),"")</f>
        <v/>
      </c>
      <c r="P6962">
        <f>IF(D6962="",P6961,P6961+1)</f>
        <v/>
      </c>
    </row>
    <row r="6963">
      <c r="A6963">
        <f>IF(P6963=P6962,0,P6963)</f>
        <v/>
      </c>
      <c r="B6963" s="41">
        <f>IF($M6963&gt;300,"",IF(OR(INDEX(Bemenet!$E$2:$E$301,$M6963)="",INDEX(Bemenet!$F$2:$F$301,$M6963)=""),"",MAX(INDEX(Bemenet!$E$2:$E$301,$M6963),INDEX(Szabalyok!$A:$A,$N6963))))</f>
        <v/>
      </c>
      <c r="C6963" s="41">
        <f>IF($B6963="","",MIN(INDEX(Bemenet!$F$2:$F$301,$M6963),INDEX(Szabalyok!$B:$B,$N6963)))</f>
        <v/>
      </c>
      <c r="D6963" s="5">
        <f>IF(AND($B6963&lt;&gt;"",$C6963&lt;&gt;"",$B6963&lt;=$C6963),INDEX(Bemenet!$G$2:$G$301,$M6963),"")</f>
        <v/>
      </c>
      <c r="E6963" s="6">
        <f>IF(AND($B6963&lt;&gt;"",$C6963&lt;&gt;"",$B6963&lt;=$C6963),INDEX(Bemenet!$D$2:$D$301,$M6963),"")</f>
        <v/>
      </c>
      <c r="F6963" s="5">
        <f>IF(AND($B6963&lt;&gt;"",$C6963&lt;&gt;"",$B6963&lt;=$C6963),$C6963-$B6963+1,"")</f>
        <v/>
      </c>
      <c r="G6963" s="5">
        <f>IF($F6963="","",$F6963*$D6963)</f>
        <v/>
      </c>
      <c r="H6963" s="42">
        <f>IF($G6963="","",$O6963)</f>
        <v/>
      </c>
      <c r="I6963" s="5">
        <f>IF($G6963="","",$G6963*IF($H6963="",$O6963,$H6963)/100)</f>
        <v/>
      </c>
      <c r="J6963" s="5">
        <f>IF(OR($L6963="",NOT(COUNTIFS($L$2:$L6963,$L6963)=1)),"",SUMIFS($G:$G,$L:$L,$L6963))</f>
        <v/>
      </c>
      <c r="K6963" s="5">
        <f>IF(OR($L6963="",NOT(COUNTIFS($L$2:$L6963,$L6963)=1)),"",SUMIFS($I:$I,$L:$L,$L6963))</f>
        <v/>
      </c>
      <c r="L6963" s="6">
        <f>IF($B6963="","",YEAR($B6963))</f>
        <v/>
      </c>
      <c r="M6963" s="6">
        <f>INT((ROW()-2)/39)+1</f>
        <v/>
      </c>
      <c r="N6963" s="6">
        <f>MOD(ROW()-2,39)+2</f>
        <v/>
      </c>
      <c r="O6963" s="42">
        <f>IF(AND($B6963&lt;&gt;"",$C6963&lt;&gt;"",$B6963&lt;=$C6963),INDEX(Szabalyok!$C:$C,$N6963),"")</f>
        <v/>
      </c>
      <c r="P6963">
        <f>IF(D6963="",P6962,P6962+1)</f>
        <v/>
      </c>
    </row>
    <row r="6964">
      <c r="A6964">
        <f>IF(P6964=P6963,0,P6964)</f>
        <v/>
      </c>
      <c r="B6964" s="41">
        <f>IF($M6964&gt;300,"",IF(OR(INDEX(Bemenet!$E$2:$E$301,$M6964)="",INDEX(Bemenet!$F$2:$F$301,$M6964)=""),"",MAX(INDEX(Bemenet!$E$2:$E$301,$M6964),INDEX(Szabalyok!$A:$A,$N6964))))</f>
        <v/>
      </c>
      <c r="C6964" s="41">
        <f>IF($B6964="","",MIN(INDEX(Bemenet!$F$2:$F$301,$M6964),INDEX(Szabalyok!$B:$B,$N6964)))</f>
        <v/>
      </c>
      <c r="D6964" s="5">
        <f>IF(AND($B6964&lt;&gt;"",$C6964&lt;&gt;"",$B6964&lt;=$C6964),INDEX(Bemenet!$G$2:$G$301,$M6964),"")</f>
        <v/>
      </c>
      <c r="E6964" s="6">
        <f>IF(AND($B6964&lt;&gt;"",$C6964&lt;&gt;"",$B6964&lt;=$C6964),INDEX(Bemenet!$D$2:$D$301,$M6964),"")</f>
        <v/>
      </c>
      <c r="F6964" s="5">
        <f>IF(AND($B6964&lt;&gt;"",$C6964&lt;&gt;"",$B6964&lt;=$C6964),$C6964-$B6964+1,"")</f>
        <v/>
      </c>
      <c r="G6964" s="5">
        <f>IF($F6964="","",$F6964*$D6964)</f>
        <v/>
      </c>
      <c r="H6964" s="42">
        <f>IF($G6964="","",$O6964)</f>
        <v/>
      </c>
      <c r="I6964" s="5">
        <f>IF($G6964="","",$G6964*IF($H6964="",$O6964,$H6964)/100)</f>
        <v/>
      </c>
      <c r="J6964" s="5">
        <f>IF(OR($L6964="",NOT(COUNTIFS($L$2:$L6964,$L6964)=1)),"",SUMIFS($G:$G,$L:$L,$L6964))</f>
        <v/>
      </c>
      <c r="K6964" s="5">
        <f>IF(OR($L6964="",NOT(COUNTIFS($L$2:$L6964,$L6964)=1)),"",SUMIFS($I:$I,$L:$L,$L6964))</f>
        <v/>
      </c>
      <c r="L6964" s="6">
        <f>IF($B6964="","",YEAR($B6964))</f>
        <v/>
      </c>
      <c r="M6964" s="6">
        <f>INT((ROW()-2)/39)+1</f>
        <v/>
      </c>
      <c r="N6964" s="6">
        <f>MOD(ROW()-2,39)+2</f>
        <v/>
      </c>
      <c r="O6964" s="42">
        <f>IF(AND($B6964&lt;&gt;"",$C6964&lt;&gt;"",$B6964&lt;=$C6964),INDEX(Szabalyok!$C:$C,$N6964),"")</f>
        <v/>
      </c>
      <c r="P6964">
        <f>IF(D6964="",P6963,P6963+1)</f>
        <v/>
      </c>
    </row>
    <row r="6965">
      <c r="A6965">
        <f>IF(P6965=P6964,0,P6965)</f>
        <v/>
      </c>
      <c r="B6965" s="41">
        <f>IF($M6965&gt;300,"",IF(OR(INDEX(Bemenet!$E$2:$E$301,$M6965)="",INDEX(Bemenet!$F$2:$F$301,$M6965)=""),"",MAX(INDEX(Bemenet!$E$2:$E$301,$M6965),INDEX(Szabalyok!$A:$A,$N6965))))</f>
        <v/>
      </c>
      <c r="C6965" s="41">
        <f>IF($B6965="","",MIN(INDEX(Bemenet!$F$2:$F$301,$M6965),INDEX(Szabalyok!$B:$B,$N6965)))</f>
        <v/>
      </c>
      <c r="D6965" s="5">
        <f>IF(AND($B6965&lt;&gt;"",$C6965&lt;&gt;"",$B6965&lt;=$C6965),INDEX(Bemenet!$G$2:$G$301,$M6965),"")</f>
        <v/>
      </c>
      <c r="E6965" s="6">
        <f>IF(AND($B6965&lt;&gt;"",$C6965&lt;&gt;"",$B6965&lt;=$C6965),INDEX(Bemenet!$D$2:$D$301,$M6965),"")</f>
        <v/>
      </c>
      <c r="F6965" s="5">
        <f>IF(AND($B6965&lt;&gt;"",$C6965&lt;&gt;"",$B6965&lt;=$C6965),$C6965-$B6965+1,"")</f>
        <v/>
      </c>
      <c r="G6965" s="5">
        <f>IF($F6965="","",$F6965*$D6965)</f>
        <v/>
      </c>
      <c r="H6965" s="42">
        <f>IF($G6965="","",$O6965)</f>
        <v/>
      </c>
      <c r="I6965" s="5">
        <f>IF($G6965="","",$G6965*IF($H6965="",$O6965,$H6965)/100)</f>
        <v/>
      </c>
      <c r="J6965" s="5">
        <f>IF(OR($L6965="",NOT(COUNTIFS($L$2:$L6965,$L6965)=1)),"",SUMIFS($G:$G,$L:$L,$L6965))</f>
        <v/>
      </c>
      <c r="K6965" s="5">
        <f>IF(OR($L6965="",NOT(COUNTIFS($L$2:$L6965,$L6965)=1)),"",SUMIFS($I:$I,$L:$L,$L6965))</f>
        <v/>
      </c>
      <c r="L6965" s="6">
        <f>IF($B6965="","",YEAR($B6965))</f>
        <v/>
      </c>
      <c r="M6965" s="6">
        <f>INT((ROW()-2)/39)+1</f>
        <v/>
      </c>
      <c r="N6965" s="6">
        <f>MOD(ROW()-2,39)+2</f>
        <v/>
      </c>
      <c r="O6965" s="42">
        <f>IF(AND($B6965&lt;&gt;"",$C6965&lt;&gt;"",$B6965&lt;=$C6965),INDEX(Szabalyok!$C:$C,$N6965),"")</f>
        <v/>
      </c>
      <c r="P6965">
        <f>IF(D6965="",P6964,P6964+1)</f>
        <v/>
      </c>
    </row>
    <row r="6966">
      <c r="A6966">
        <f>IF(P6966=P6965,0,P6966)</f>
        <v/>
      </c>
      <c r="B6966" s="41">
        <f>IF($M6966&gt;300,"",IF(OR(INDEX(Bemenet!$E$2:$E$301,$M6966)="",INDEX(Bemenet!$F$2:$F$301,$M6966)=""),"",MAX(INDEX(Bemenet!$E$2:$E$301,$M6966),INDEX(Szabalyok!$A:$A,$N6966))))</f>
        <v/>
      </c>
      <c r="C6966" s="41">
        <f>IF($B6966="","",MIN(INDEX(Bemenet!$F$2:$F$301,$M6966),INDEX(Szabalyok!$B:$B,$N6966)))</f>
        <v/>
      </c>
      <c r="D6966" s="5">
        <f>IF(AND($B6966&lt;&gt;"",$C6966&lt;&gt;"",$B6966&lt;=$C6966),INDEX(Bemenet!$G$2:$G$301,$M6966),"")</f>
        <v/>
      </c>
      <c r="E6966" s="6">
        <f>IF(AND($B6966&lt;&gt;"",$C6966&lt;&gt;"",$B6966&lt;=$C6966),INDEX(Bemenet!$D$2:$D$301,$M6966),"")</f>
        <v/>
      </c>
      <c r="F6966" s="5">
        <f>IF(AND($B6966&lt;&gt;"",$C6966&lt;&gt;"",$B6966&lt;=$C6966),$C6966-$B6966+1,"")</f>
        <v/>
      </c>
      <c r="G6966" s="5">
        <f>IF($F6966="","",$F6966*$D6966)</f>
        <v/>
      </c>
      <c r="H6966" s="42">
        <f>IF($G6966="","",$O6966)</f>
        <v/>
      </c>
      <c r="I6966" s="5">
        <f>IF($G6966="","",$G6966*IF($H6966="",$O6966,$H6966)/100)</f>
        <v/>
      </c>
      <c r="J6966" s="5">
        <f>IF(OR($L6966="",NOT(COUNTIFS($L$2:$L6966,$L6966)=1)),"",SUMIFS($G:$G,$L:$L,$L6966))</f>
        <v/>
      </c>
      <c r="K6966" s="5">
        <f>IF(OR($L6966="",NOT(COUNTIFS($L$2:$L6966,$L6966)=1)),"",SUMIFS($I:$I,$L:$L,$L6966))</f>
        <v/>
      </c>
      <c r="L6966" s="6">
        <f>IF($B6966="","",YEAR($B6966))</f>
        <v/>
      </c>
      <c r="M6966" s="6">
        <f>INT((ROW()-2)/39)+1</f>
        <v/>
      </c>
      <c r="N6966" s="6">
        <f>MOD(ROW()-2,39)+2</f>
        <v/>
      </c>
      <c r="O6966" s="42">
        <f>IF(AND($B6966&lt;&gt;"",$C6966&lt;&gt;"",$B6966&lt;=$C6966),INDEX(Szabalyok!$C:$C,$N6966),"")</f>
        <v/>
      </c>
      <c r="P6966">
        <f>IF(D6966="",P6965,P6965+1)</f>
        <v/>
      </c>
    </row>
    <row r="6967">
      <c r="A6967">
        <f>IF(P6967=P6966,0,P6967)</f>
        <v/>
      </c>
      <c r="B6967" s="41">
        <f>IF($M6967&gt;300,"",IF(OR(INDEX(Bemenet!$E$2:$E$301,$M6967)="",INDEX(Bemenet!$F$2:$F$301,$M6967)=""),"",MAX(INDEX(Bemenet!$E$2:$E$301,$M6967),INDEX(Szabalyok!$A:$A,$N6967))))</f>
        <v/>
      </c>
      <c r="C6967" s="41">
        <f>IF($B6967="","",MIN(INDEX(Bemenet!$F$2:$F$301,$M6967),INDEX(Szabalyok!$B:$B,$N6967)))</f>
        <v/>
      </c>
      <c r="D6967" s="5">
        <f>IF(AND($B6967&lt;&gt;"",$C6967&lt;&gt;"",$B6967&lt;=$C6967),INDEX(Bemenet!$G$2:$G$301,$M6967),"")</f>
        <v/>
      </c>
      <c r="E6967" s="6">
        <f>IF(AND($B6967&lt;&gt;"",$C6967&lt;&gt;"",$B6967&lt;=$C6967),INDEX(Bemenet!$D$2:$D$301,$M6967),"")</f>
        <v/>
      </c>
      <c r="F6967" s="5">
        <f>IF(AND($B6967&lt;&gt;"",$C6967&lt;&gt;"",$B6967&lt;=$C6967),$C6967-$B6967+1,"")</f>
        <v/>
      </c>
      <c r="G6967" s="5">
        <f>IF($F6967="","",$F6967*$D6967)</f>
        <v/>
      </c>
      <c r="H6967" s="42">
        <f>IF($G6967="","",$O6967)</f>
        <v/>
      </c>
      <c r="I6967" s="5">
        <f>IF($G6967="","",$G6967*IF($H6967="",$O6967,$H6967)/100)</f>
        <v/>
      </c>
      <c r="J6967" s="5">
        <f>IF(OR($L6967="",NOT(COUNTIFS($L$2:$L6967,$L6967)=1)),"",SUMIFS($G:$G,$L:$L,$L6967))</f>
        <v/>
      </c>
      <c r="K6967" s="5">
        <f>IF(OR($L6967="",NOT(COUNTIFS($L$2:$L6967,$L6967)=1)),"",SUMIFS($I:$I,$L:$L,$L6967))</f>
        <v/>
      </c>
      <c r="L6967" s="6">
        <f>IF($B6967="","",YEAR($B6967))</f>
        <v/>
      </c>
      <c r="M6967" s="6">
        <f>INT((ROW()-2)/39)+1</f>
        <v/>
      </c>
      <c r="N6967" s="6">
        <f>MOD(ROW()-2,39)+2</f>
        <v/>
      </c>
      <c r="O6967" s="42">
        <f>IF(AND($B6967&lt;&gt;"",$C6967&lt;&gt;"",$B6967&lt;=$C6967),INDEX(Szabalyok!$C:$C,$N6967),"")</f>
        <v/>
      </c>
      <c r="P6967">
        <f>IF(D6967="",P6966,P6966+1)</f>
        <v/>
      </c>
    </row>
    <row r="6968">
      <c r="A6968">
        <f>IF(P6968=P6967,0,P6968)</f>
        <v/>
      </c>
      <c r="B6968" s="41">
        <f>IF($M6968&gt;300,"",IF(OR(INDEX(Bemenet!$E$2:$E$301,$M6968)="",INDEX(Bemenet!$F$2:$F$301,$M6968)=""),"",MAX(INDEX(Bemenet!$E$2:$E$301,$M6968),INDEX(Szabalyok!$A:$A,$N6968))))</f>
        <v/>
      </c>
      <c r="C6968" s="41">
        <f>IF($B6968="","",MIN(INDEX(Bemenet!$F$2:$F$301,$M6968),INDEX(Szabalyok!$B:$B,$N6968)))</f>
        <v/>
      </c>
      <c r="D6968" s="5">
        <f>IF(AND($B6968&lt;&gt;"",$C6968&lt;&gt;"",$B6968&lt;=$C6968),INDEX(Bemenet!$G$2:$G$301,$M6968),"")</f>
        <v/>
      </c>
      <c r="E6968" s="6">
        <f>IF(AND($B6968&lt;&gt;"",$C6968&lt;&gt;"",$B6968&lt;=$C6968),INDEX(Bemenet!$D$2:$D$301,$M6968),"")</f>
        <v/>
      </c>
      <c r="F6968" s="5">
        <f>IF(AND($B6968&lt;&gt;"",$C6968&lt;&gt;"",$B6968&lt;=$C6968),$C6968-$B6968+1,"")</f>
        <v/>
      </c>
      <c r="G6968" s="5">
        <f>IF($F6968="","",$F6968*$D6968)</f>
        <v/>
      </c>
      <c r="H6968" s="42">
        <f>IF($G6968="","",$O6968)</f>
        <v/>
      </c>
      <c r="I6968" s="5">
        <f>IF($G6968="","",$G6968*IF($H6968="",$O6968,$H6968)/100)</f>
        <v/>
      </c>
      <c r="J6968" s="5">
        <f>IF(OR($L6968="",NOT(COUNTIFS($L$2:$L6968,$L6968)=1)),"",SUMIFS($G:$G,$L:$L,$L6968))</f>
        <v/>
      </c>
      <c r="K6968" s="5">
        <f>IF(OR($L6968="",NOT(COUNTIFS($L$2:$L6968,$L6968)=1)),"",SUMIFS($I:$I,$L:$L,$L6968))</f>
        <v/>
      </c>
      <c r="L6968" s="6">
        <f>IF($B6968="","",YEAR($B6968))</f>
        <v/>
      </c>
      <c r="M6968" s="6">
        <f>INT((ROW()-2)/39)+1</f>
        <v/>
      </c>
      <c r="N6968" s="6">
        <f>MOD(ROW()-2,39)+2</f>
        <v/>
      </c>
      <c r="O6968" s="42">
        <f>IF(AND($B6968&lt;&gt;"",$C6968&lt;&gt;"",$B6968&lt;=$C6968),INDEX(Szabalyok!$C:$C,$N6968),"")</f>
        <v/>
      </c>
      <c r="P6968">
        <f>IF(D6968="",P6967,P6967+1)</f>
        <v/>
      </c>
    </row>
    <row r="6969">
      <c r="A6969">
        <f>IF(P6969=P6968,0,P6969)</f>
        <v/>
      </c>
      <c r="B6969" s="41">
        <f>IF($M6969&gt;300,"",IF(OR(INDEX(Bemenet!$E$2:$E$301,$M6969)="",INDEX(Bemenet!$F$2:$F$301,$M6969)=""),"",MAX(INDEX(Bemenet!$E$2:$E$301,$M6969),INDEX(Szabalyok!$A:$A,$N6969))))</f>
        <v/>
      </c>
      <c r="C6969" s="41">
        <f>IF($B6969="","",MIN(INDEX(Bemenet!$F$2:$F$301,$M6969),INDEX(Szabalyok!$B:$B,$N6969)))</f>
        <v/>
      </c>
      <c r="D6969" s="5">
        <f>IF(AND($B6969&lt;&gt;"",$C6969&lt;&gt;"",$B6969&lt;=$C6969),INDEX(Bemenet!$G$2:$G$301,$M6969),"")</f>
        <v/>
      </c>
      <c r="E6969" s="6">
        <f>IF(AND($B6969&lt;&gt;"",$C6969&lt;&gt;"",$B6969&lt;=$C6969),INDEX(Bemenet!$D$2:$D$301,$M6969),"")</f>
        <v/>
      </c>
      <c r="F6969" s="5">
        <f>IF(AND($B6969&lt;&gt;"",$C6969&lt;&gt;"",$B6969&lt;=$C6969),$C6969-$B6969+1,"")</f>
        <v/>
      </c>
      <c r="G6969" s="5">
        <f>IF($F6969="","",$F6969*$D6969)</f>
        <v/>
      </c>
      <c r="H6969" s="42">
        <f>IF($G6969="","",$O6969)</f>
        <v/>
      </c>
      <c r="I6969" s="5">
        <f>IF($G6969="","",$G6969*IF($H6969="",$O6969,$H6969)/100)</f>
        <v/>
      </c>
      <c r="J6969" s="5">
        <f>IF(OR($L6969="",NOT(COUNTIFS($L$2:$L6969,$L6969)=1)),"",SUMIFS($G:$G,$L:$L,$L6969))</f>
        <v/>
      </c>
      <c r="K6969" s="5">
        <f>IF(OR($L6969="",NOT(COUNTIFS($L$2:$L6969,$L6969)=1)),"",SUMIFS($I:$I,$L:$L,$L6969))</f>
        <v/>
      </c>
      <c r="L6969" s="6">
        <f>IF($B6969="","",YEAR($B6969))</f>
        <v/>
      </c>
      <c r="M6969" s="6">
        <f>INT((ROW()-2)/39)+1</f>
        <v/>
      </c>
      <c r="N6969" s="6">
        <f>MOD(ROW()-2,39)+2</f>
        <v/>
      </c>
      <c r="O6969" s="42">
        <f>IF(AND($B6969&lt;&gt;"",$C6969&lt;&gt;"",$B6969&lt;=$C6969),INDEX(Szabalyok!$C:$C,$N6969),"")</f>
        <v/>
      </c>
      <c r="P6969">
        <f>IF(D6969="",P6968,P6968+1)</f>
        <v/>
      </c>
    </row>
    <row r="6970">
      <c r="A6970">
        <f>IF(P6970=P6969,0,P6970)</f>
        <v/>
      </c>
      <c r="B6970" s="41">
        <f>IF($M6970&gt;300,"",IF(OR(INDEX(Bemenet!$E$2:$E$301,$M6970)="",INDEX(Bemenet!$F$2:$F$301,$M6970)=""),"",MAX(INDEX(Bemenet!$E$2:$E$301,$M6970),INDEX(Szabalyok!$A:$A,$N6970))))</f>
        <v/>
      </c>
      <c r="C6970" s="41">
        <f>IF($B6970="","",MIN(INDEX(Bemenet!$F$2:$F$301,$M6970),INDEX(Szabalyok!$B:$B,$N6970)))</f>
        <v/>
      </c>
      <c r="D6970" s="5">
        <f>IF(AND($B6970&lt;&gt;"",$C6970&lt;&gt;"",$B6970&lt;=$C6970),INDEX(Bemenet!$G$2:$G$301,$M6970),"")</f>
        <v/>
      </c>
      <c r="E6970" s="6">
        <f>IF(AND($B6970&lt;&gt;"",$C6970&lt;&gt;"",$B6970&lt;=$C6970),INDEX(Bemenet!$D$2:$D$301,$M6970),"")</f>
        <v/>
      </c>
      <c r="F6970" s="5">
        <f>IF(AND($B6970&lt;&gt;"",$C6970&lt;&gt;"",$B6970&lt;=$C6970),$C6970-$B6970+1,"")</f>
        <v/>
      </c>
      <c r="G6970" s="5">
        <f>IF($F6970="","",$F6970*$D6970)</f>
        <v/>
      </c>
      <c r="H6970" s="42">
        <f>IF($G6970="","",$O6970)</f>
        <v/>
      </c>
      <c r="I6970" s="5">
        <f>IF($G6970="","",$G6970*IF($H6970="",$O6970,$H6970)/100)</f>
        <v/>
      </c>
      <c r="J6970" s="5">
        <f>IF(OR($L6970="",NOT(COUNTIFS($L$2:$L6970,$L6970)=1)),"",SUMIFS($G:$G,$L:$L,$L6970))</f>
        <v/>
      </c>
      <c r="K6970" s="5">
        <f>IF(OR($L6970="",NOT(COUNTIFS($L$2:$L6970,$L6970)=1)),"",SUMIFS($I:$I,$L:$L,$L6970))</f>
        <v/>
      </c>
      <c r="L6970" s="6">
        <f>IF($B6970="","",YEAR($B6970))</f>
        <v/>
      </c>
      <c r="M6970" s="6">
        <f>INT((ROW()-2)/39)+1</f>
        <v/>
      </c>
      <c r="N6970" s="6">
        <f>MOD(ROW()-2,39)+2</f>
        <v/>
      </c>
      <c r="O6970" s="42">
        <f>IF(AND($B6970&lt;&gt;"",$C6970&lt;&gt;"",$B6970&lt;=$C6970),INDEX(Szabalyok!$C:$C,$N6970),"")</f>
        <v/>
      </c>
      <c r="P6970">
        <f>IF(D6970="",P6969,P6969+1)</f>
        <v/>
      </c>
    </row>
    <row r="6971">
      <c r="A6971">
        <f>IF(P6971=P6970,0,P6971)</f>
        <v/>
      </c>
      <c r="B6971" s="41">
        <f>IF($M6971&gt;300,"",IF(OR(INDEX(Bemenet!$E$2:$E$301,$M6971)="",INDEX(Bemenet!$F$2:$F$301,$M6971)=""),"",MAX(INDEX(Bemenet!$E$2:$E$301,$M6971),INDEX(Szabalyok!$A:$A,$N6971))))</f>
        <v/>
      </c>
      <c r="C6971" s="41">
        <f>IF($B6971="","",MIN(INDEX(Bemenet!$F$2:$F$301,$M6971),INDEX(Szabalyok!$B:$B,$N6971)))</f>
        <v/>
      </c>
      <c r="D6971" s="5">
        <f>IF(AND($B6971&lt;&gt;"",$C6971&lt;&gt;"",$B6971&lt;=$C6971),INDEX(Bemenet!$G$2:$G$301,$M6971),"")</f>
        <v/>
      </c>
      <c r="E6971" s="6">
        <f>IF(AND($B6971&lt;&gt;"",$C6971&lt;&gt;"",$B6971&lt;=$C6971),INDEX(Bemenet!$D$2:$D$301,$M6971),"")</f>
        <v/>
      </c>
      <c r="F6971" s="5">
        <f>IF(AND($B6971&lt;&gt;"",$C6971&lt;&gt;"",$B6971&lt;=$C6971),$C6971-$B6971+1,"")</f>
        <v/>
      </c>
      <c r="G6971" s="5">
        <f>IF($F6971="","",$F6971*$D6971)</f>
        <v/>
      </c>
      <c r="H6971" s="42">
        <f>IF($G6971="","",$O6971)</f>
        <v/>
      </c>
      <c r="I6971" s="5">
        <f>IF($G6971="","",$G6971*IF($H6971="",$O6971,$H6971)/100)</f>
        <v/>
      </c>
      <c r="J6971" s="5">
        <f>IF(OR($L6971="",NOT(COUNTIFS($L$2:$L6971,$L6971)=1)),"",SUMIFS($G:$G,$L:$L,$L6971))</f>
        <v/>
      </c>
      <c r="K6971" s="5">
        <f>IF(OR($L6971="",NOT(COUNTIFS($L$2:$L6971,$L6971)=1)),"",SUMIFS($I:$I,$L:$L,$L6971))</f>
        <v/>
      </c>
      <c r="L6971" s="6">
        <f>IF($B6971="","",YEAR($B6971))</f>
        <v/>
      </c>
      <c r="M6971" s="6">
        <f>INT((ROW()-2)/39)+1</f>
        <v/>
      </c>
      <c r="N6971" s="6">
        <f>MOD(ROW()-2,39)+2</f>
        <v/>
      </c>
      <c r="O6971" s="42">
        <f>IF(AND($B6971&lt;&gt;"",$C6971&lt;&gt;"",$B6971&lt;=$C6971),INDEX(Szabalyok!$C:$C,$N6971),"")</f>
        <v/>
      </c>
      <c r="P6971">
        <f>IF(D6971="",P6970,P6970+1)</f>
        <v/>
      </c>
    </row>
    <row r="6972">
      <c r="A6972">
        <f>IF(P6972=P6971,0,P6972)</f>
        <v/>
      </c>
      <c r="B6972" s="41">
        <f>IF($M6972&gt;300,"",IF(OR(INDEX(Bemenet!$E$2:$E$301,$M6972)="",INDEX(Bemenet!$F$2:$F$301,$M6972)=""),"",MAX(INDEX(Bemenet!$E$2:$E$301,$M6972),INDEX(Szabalyok!$A:$A,$N6972))))</f>
        <v/>
      </c>
      <c r="C6972" s="41">
        <f>IF($B6972="","",MIN(INDEX(Bemenet!$F$2:$F$301,$M6972),INDEX(Szabalyok!$B:$B,$N6972)))</f>
        <v/>
      </c>
      <c r="D6972" s="5">
        <f>IF(AND($B6972&lt;&gt;"",$C6972&lt;&gt;"",$B6972&lt;=$C6972),INDEX(Bemenet!$G$2:$G$301,$M6972),"")</f>
        <v/>
      </c>
      <c r="E6972" s="6">
        <f>IF(AND($B6972&lt;&gt;"",$C6972&lt;&gt;"",$B6972&lt;=$C6972),INDEX(Bemenet!$D$2:$D$301,$M6972),"")</f>
        <v/>
      </c>
      <c r="F6972" s="5">
        <f>IF(AND($B6972&lt;&gt;"",$C6972&lt;&gt;"",$B6972&lt;=$C6972),$C6972-$B6972+1,"")</f>
        <v/>
      </c>
      <c r="G6972" s="5">
        <f>IF($F6972="","",$F6972*$D6972)</f>
        <v/>
      </c>
      <c r="H6972" s="42">
        <f>IF($G6972="","",$O6972)</f>
        <v/>
      </c>
      <c r="I6972" s="5">
        <f>IF($G6972="","",$G6972*IF($H6972="",$O6972,$H6972)/100)</f>
        <v/>
      </c>
      <c r="J6972" s="5">
        <f>IF(OR($L6972="",NOT(COUNTIFS($L$2:$L6972,$L6972)=1)),"",SUMIFS($G:$G,$L:$L,$L6972))</f>
        <v/>
      </c>
      <c r="K6972" s="5">
        <f>IF(OR($L6972="",NOT(COUNTIFS($L$2:$L6972,$L6972)=1)),"",SUMIFS($I:$I,$L:$L,$L6972))</f>
        <v/>
      </c>
      <c r="L6972" s="6">
        <f>IF($B6972="","",YEAR($B6972))</f>
        <v/>
      </c>
      <c r="M6972" s="6">
        <f>INT((ROW()-2)/39)+1</f>
        <v/>
      </c>
      <c r="N6972" s="6">
        <f>MOD(ROW()-2,39)+2</f>
        <v/>
      </c>
      <c r="O6972" s="42">
        <f>IF(AND($B6972&lt;&gt;"",$C6972&lt;&gt;"",$B6972&lt;=$C6972),INDEX(Szabalyok!$C:$C,$N6972),"")</f>
        <v/>
      </c>
      <c r="P6972">
        <f>IF(D6972="",P6971,P6971+1)</f>
        <v/>
      </c>
    </row>
    <row r="6973">
      <c r="A6973">
        <f>IF(P6973=P6972,0,P6973)</f>
        <v/>
      </c>
      <c r="B6973" s="41">
        <f>IF($M6973&gt;300,"",IF(OR(INDEX(Bemenet!$E$2:$E$301,$M6973)="",INDEX(Bemenet!$F$2:$F$301,$M6973)=""),"",MAX(INDEX(Bemenet!$E$2:$E$301,$M6973),INDEX(Szabalyok!$A:$A,$N6973))))</f>
        <v/>
      </c>
      <c r="C6973" s="41">
        <f>IF($B6973="","",MIN(INDEX(Bemenet!$F$2:$F$301,$M6973),INDEX(Szabalyok!$B:$B,$N6973)))</f>
        <v/>
      </c>
      <c r="D6973" s="5">
        <f>IF(AND($B6973&lt;&gt;"",$C6973&lt;&gt;"",$B6973&lt;=$C6973),INDEX(Bemenet!$G$2:$G$301,$M6973),"")</f>
        <v/>
      </c>
      <c r="E6973" s="6">
        <f>IF(AND($B6973&lt;&gt;"",$C6973&lt;&gt;"",$B6973&lt;=$C6973),INDEX(Bemenet!$D$2:$D$301,$M6973),"")</f>
        <v/>
      </c>
      <c r="F6973" s="5">
        <f>IF(AND($B6973&lt;&gt;"",$C6973&lt;&gt;"",$B6973&lt;=$C6973),$C6973-$B6973+1,"")</f>
        <v/>
      </c>
      <c r="G6973" s="5">
        <f>IF($F6973="","",$F6973*$D6973)</f>
        <v/>
      </c>
      <c r="H6973" s="42">
        <f>IF($G6973="","",$O6973)</f>
        <v/>
      </c>
      <c r="I6973" s="5">
        <f>IF($G6973="","",$G6973*IF($H6973="",$O6973,$H6973)/100)</f>
        <v/>
      </c>
      <c r="J6973" s="5">
        <f>IF(OR($L6973="",NOT(COUNTIFS($L$2:$L6973,$L6973)=1)),"",SUMIFS($G:$G,$L:$L,$L6973))</f>
        <v/>
      </c>
      <c r="K6973" s="5">
        <f>IF(OR($L6973="",NOT(COUNTIFS($L$2:$L6973,$L6973)=1)),"",SUMIFS($I:$I,$L:$L,$L6973))</f>
        <v/>
      </c>
      <c r="L6973" s="6">
        <f>IF($B6973="","",YEAR($B6973))</f>
        <v/>
      </c>
      <c r="M6973" s="6">
        <f>INT((ROW()-2)/39)+1</f>
        <v/>
      </c>
      <c r="N6973" s="6">
        <f>MOD(ROW()-2,39)+2</f>
        <v/>
      </c>
      <c r="O6973" s="42">
        <f>IF(AND($B6973&lt;&gt;"",$C6973&lt;&gt;"",$B6973&lt;=$C6973),INDEX(Szabalyok!$C:$C,$N6973),"")</f>
        <v/>
      </c>
      <c r="P6973">
        <f>IF(D6973="",P6972,P6972+1)</f>
        <v/>
      </c>
    </row>
    <row r="6974">
      <c r="A6974">
        <f>IF(P6974=P6973,0,P6974)</f>
        <v/>
      </c>
      <c r="B6974" s="41">
        <f>IF($M6974&gt;300,"",IF(OR(INDEX(Bemenet!$E$2:$E$301,$M6974)="",INDEX(Bemenet!$F$2:$F$301,$M6974)=""),"",MAX(INDEX(Bemenet!$E$2:$E$301,$M6974),INDEX(Szabalyok!$A:$A,$N6974))))</f>
        <v/>
      </c>
      <c r="C6974" s="41">
        <f>IF($B6974="","",MIN(INDEX(Bemenet!$F$2:$F$301,$M6974),INDEX(Szabalyok!$B:$B,$N6974)))</f>
        <v/>
      </c>
      <c r="D6974" s="5">
        <f>IF(AND($B6974&lt;&gt;"",$C6974&lt;&gt;"",$B6974&lt;=$C6974),INDEX(Bemenet!$G$2:$G$301,$M6974),"")</f>
        <v/>
      </c>
      <c r="E6974" s="6">
        <f>IF(AND($B6974&lt;&gt;"",$C6974&lt;&gt;"",$B6974&lt;=$C6974),INDEX(Bemenet!$D$2:$D$301,$M6974),"")</f>
        <v/>
      </c>
      <c r="F6974" s="5">
        <f>IF(AND($B6974&lt;&gt;"",$C6974&lt;&gt;"",$B6974&lt;=$C6974),$C6974-$B6974+1,"")</f>
        <v/>
      </c>
      <c r="G6974" s="5">
        <f>IF($F6974="","",$F6974*$D6974)</f>
        <v/>
      </c>
      <c r="H6974" s="42">
        <f>IF($G6974="","",$O6974)</f>
        <v/>
      </c>
      <c r="I6974" s="5">
        <f>IF($G6974="","",$G6974*IF($H6974="",$O6974,$H6974)/100)</f>
        <v/>
      </c>
      <c r="J6974" s="5">
        <f>IF(OR($L6974="",NOT(COUNTIFS($L$2:$L6974,$L6974)=1)),"",SUMIFS($G:$G,$L:$L,$L6974))</f>
        <v/>
      </c>
      <c r="K6974" s="5">
        <f>IF(OR($L6974="",NOT(COUNTIFS($L$2:$L6974,$L6974)=1)),"",SUMIFS($I:$I,$L:$L,$L6974))</f>
        <v/>
      </c>
      <c r="L6974" s="6">
        <f>IF($B6974="","",YEAR($B6974))</f>
        <v/>
      </c>
      <c r="M6974" s="6">
        <f>INT((ROW()-2)/39)+1</f>
        <v/>
      </c>
      <c r="N6974" s="6">
        <f>MOD(ROW()-2,39)+2</f>
        <v/>
      </c>
      <c r="O6974" s="42">
        <f>IF(AND($B6974&lt;&gt;"",$C6974&lt;&gt;"",$B6974&lt;=$C6974),INDEX(Szabalyok!$C:$C,$N6974),"")</f>
        <v/>
      </c>
      <c r="P6974">
        <f>IF(D6974="",P6973,P6973+1)</f>
        <v/>
      </c>
    </row>
    <row r="6975">
      <c r="A6975">
        <f>IF(P6975=P6974,0,P6975)</f>
        <v/>
      </c>
      <c r="B6975" s="41">
        <f>IF($M6975&gt;300,"",IF(OR(INDEX(Bemenet!$E$2:$E$301,$M6975)="",INDEX(Bemenet!$F$2:$F$301,$M6975)=""),"",MAX(INDEX(Bemenet!$E$2:$E$301,$M6975),INDEX(Szabalyok!$A:$A,$N6975))))</f>
        <v/>
      </c>
      <c r="C6975" s="41">
        <f>IF($B6975="","",MIN(INDEX(Bemenet!$F$2:$F$301,$M6975),INDEX(Szabalyok!$B:$B,$N6975)))</f>
        <v/>
      </c>
      <c r="D6975" s="5">
        <f>IF(AND($B6975&lt;&gt;"",$C6975&lt;&gt;"",$B6975&lt;=$C6975),INDEX(Bemenet!$G$2:$G$301,$M6975),"")</f>
        <v/>
      </c>
      <c r="E6975" s="6">
        <f>IF(AND($B6975&lt;&gt;"",$C6975&lt;&gt;"",$B6975&lt;=$C6975),INDEX(Bemenet!$D$2:$D$301,$M6975),"")</f>
        <v/>
      </c>
      <c r="F6975" s="5">
        <f>IF(AND($B6975&lt;&gt;"",$C6975&lt;&gt;"",$B6975&lt;=$C6975),$C6975-$B6975+1,"")</f>
        <v/>
      </c>
      <c r="G6975" s="5">
        <f>IF($F6975="","",$F6975*$D6975)</f>
        <v/>
      </c>
      <c r="H6975" s="42">
        <f>IF($G6975="","",$O6975)</f>
        <v/>
      </c>
      <c r="I6975" s="5">
        <f>IF($G6975="","",$G6975*IF($H6975="",$O6975,$H6975)/100)</f>
        <v/>
      </c>
      <c r="J6975" s="5">
        <f>IF(OR($L6975="",NOT(COUNTIFS($L$2:$L6975,$L6975)=1)),"",SUMIFS($G:$G,$L:$L,$L6975))</f>
        <v/>
      </c>
      <c r="K6975" s="5">
        <f>IF(OR($L6975="",NOT(COUNTIFS($L$2:$L6975,$L6975)=1)),"",SUMIFS($I:$I,$L:$L,$L6975))</f>
        <v/>
      </c>
      <c r="L6975" s="6">
        <f>IF($B6975="","",YEAR($B6975))</f>
        <v/>
      </c>
      <c r="M6975" s="6">
        <f>INT((ROW()-2)/39)+1</f>
        <v/>
      </c>
      <c r="N6975" s="6">
        <f>MOD(ROW()-2,39)+2</f>
        <v/>
      </c>
      <c r="O6975" s="42">
        <f>IF(AND($B6975&lt;&gt;"",$C6975&lt;&gt;"",$B6975&lt;=$C6975),INDEX(Szabalyok!$C:$C,$N6975),"")</f>
        <v/>
      </c>
      <c r="P6975">
        <f>IF(D6975="",P6974,P6974+1)</f>
        <v/>
      </c>
    </row>
    <row r="6976">
      <c r="A6976">
        <f>IF(P6976=P6975,0,P6976)</f>
        <v/>
      </c>
      <c r="B6976" s="41">
        <f>IF($M6976&gt;300,"",IF(OR(INDEX(Bemenet!$E$2:$E$301,$M6976)="",INDEX(Bemenet!$F$2:$F$301,$M6976)=""),"",MAX(INDEX(Bemenet!$E$2:$E$301,$M6976),INDEX(Szabalyok!$A:$A,$N6976))))</f>
        <v/>
      </c>
      <c r="C6976" s="41">
        <f>IF($B6976="","",MIN(INDEX(Bemenet!$F$2:$F$301,$M6976),INDEX(Szabalyok!$B:$B,$N6976)))</f>
        <v/>
      </c>
      <c r="D6976" s="5">
        <f>IF(AND($B6976&lt;&gt;"",$C6976&lt;&gt;"",$B6976&lt;=$C6976),INDEX(Bemenet!$G$2:$G$301,$M6976),"")</f>
        <v/>
      </c>
      <c r="E6976" s="6">
        <f>IF(AND($B6976&lt;&gt;"",$C6976&lt;&gt;"",$B6976&lt;=$C6976),INDEX(Bemenet!$D$2:$D$301,$M6976),"")</f>
        <v/>
      </c>
      <c r="F6976" s="5">
        <f>IF(AND($B6976&lt;&gt;"",$C6976&lt;&gt;"",$B6976&lt;=$C6976),$C6976-$B6976+1,"")</f>
        <v/>
      </c>
      <c r="G6976" s="5">
        <f>IF($F6976="","",$F6976*$D6976)</f>
        <v/>
      </c>
      <c r="H6976" s="42">
        <f>IF($G6976="","",$O6976)</f>
        <v/>
      </c>
      <c r="I6976" s="5">
        <f>IF($G6976="","",$G6976*IF($H6976="",$O6976,$H6976)/100)</f>
        <v/>
      </c>
      <c r="J6976" s="5">
        <f>IF(OR($L6976="",NOT(COUNTIFS($L$2:$L6976,$L6976)=1)),"",SUMIFS($G:$G,$L:$L,$L6976))</f>
        <v/>
      </c>
      <c r="K6976" s="5">
        <f>IF(OR($L6976="",NOT(COUNTIFS($L$2:$L6976,$L6976)=1)),"",SUMIFS($I:$I,$L:$L,$L6976))</f>
        <v/>
      </c>
      <c r="L6976" s="6">
        <f>IF($B6976="","",YEAR($B6976))</f>
        <v/>
      </c>
      <c r="M6976" s="6">
        <f>INT((ROW()-2)/39)+1</f>
        <v/>
      </c>
      <c r="N6976" s="6">
        <f>MOD(ROW()-2,39)+2</f>
        <v/>
      </c>
      <c r="O6976" s="42">
        <f>IF(AND($B6976&lt;&gt;"",$C6976&lt;&gt;"",$B6976&lt;=$C6976),INDEX(Szabalyok!$C:$C,$N6976),"")</f>
        <v/>
      </c>
      <c r="P6976">
        <f>IF(D6976="",P6975,P6975+1)</f>
        <v/>
      </c>
    </row>
    <row r="6977">
      <c r="A6977">
        <f>IF(P6977=P6976,0,P6977)</f>
        <v/>
      </c>
      <c r="B6977" s="41">
        <f>IF($M6977&gt;300,"",IF(OR(INDEX(Bemenet!$E$2:$E$301,$M6977)="",INDEX(Bemenet!$F$2:$F$301,$M6977)=""),"",MAX(INDEX(Bemenet!$E$2:$E$301,$M6977),INDEX(Szabalyok!$A:$A,$N6977))))</f>
        <v/>
      </c>
      <c r="C6977" s="41">
        <f>IF($B6977="","",MIN(INDEX(Bemenet!$F$2:$F$301,$M6977),INDEX(Szabalyok!$B:$B,$N6977)))</f>
        <v/>
      </c>
      <c r="D6977" s="5">
        <f>IF(AND($B6977&lt;&gt;"",$C6977&lt;&gt;"",$B6977&lt;=$C6977),INDEX(Bemenet!$G$2:$G$301,$M6977),"")</f>
        <v/>
      </c>
      <c r="E6977" s="6">
        <f>IF(AND($B6977&lt;&gt;"",$C6977&lt;&gt;"",$B6977&lt;=$C6977),INDEX(Bemenet!$D$2:$D$301,$M6977),"")</f>
        <v/>
      </c>
      <c r="F6977" s="5">
        <f>IF(AND($B6977&lt;&gt;"",$C6977&lt;&gt;"",$B6977&lt;=$C6977),$C6977-$B6977+1,"")</f>
        <v/>
      </c>
      <c r="G6977" s="5">
        <f>IF($F6977="","",$F6977*$D6977)</f>
        <v/>
      </c>
      <c r="H6977" s="42">
        <f>IF($G6977="","",$O6977)</f>
        <v/>
      </c>
      <c r="I6977" s="5">
        <f>IF($G6977="","",$G6977*IF($H6977="",$O6977,$H6977)/100)</f>
        <v/>
      </c>
      <c r="J6977" s="5">
        <f>IF(OR($L6977="",NOT(COUNTIFS($L$2:$L6977,$L6977)=1)),"",SUMIFS($G:$G,$L:$L,$L6977))</f>
        <v/>
      </c>
      <c r="K6977" s="5">
        <f>IF(OR($L6977="",NOT(COUNTIFS($L$2:$L6977,$L6977)=1)),"",SUMIFS($I:$I,$L:$L,$L6977))</f>
        <v/>
      </c>
      <c r="L6977" s="6">
        <f>IF($B6977="","",YEAR($B6977))</f>
        <v/>
      </c>
      <c r="M6977" s="6">
        <f>INT((ROW()-2)/39)+1</f>
        <v/>
      </c>
      <c r="N6977" s="6">
        <f>MOD(ROW()-2,39)+2</f>
        <v/>
      </c>
      <c r="O6977" s="42">
        <f>IF(AND($B6977&lt;&gt;"",$C6977&lt;&gt;"",$B6977&lt;=$C6977),INDEX(Szabalyok!$C:$C,$N6977),"")</f>
        <v/>
      </c>
      <c r="P6977">
        <f>IF(D6977="",P6976,P6976+1)</f>
        <v/>
      </c>
    </row>
    <row r="6978">
      <c r="A6978">
        <f>IF(P6978=P6977,0,P6978)</f>
        <v/>
      </c>
      <c r="B6978" s="41">
        <f>IF($M6978&gt;300,"",IF(OR(INDEX(Bemenet!$E$2:$E$301,$M6978)="",INDEX(Bemenet!$F$2:$F$301,$M6978)=""),"",MAX(INDEX(Bemenet!$E$2:$E$301,$M6978),INDEX(Szabalyok!$A:$A,$N6978))))</f>
        <v/>
      </c>
      <c r="C6978" s="41">
        <f>IF($B6978="","",MIN(INDEX(Bemenet!$F$2:$F$301,$M6978),INDEX(Szabalyok!$B:$B,$N6978)))</f>
        <v/>
      </c>
      <c r="D6978" s="5">
        <f>IF(AND($B6978&lt;&gt;"",$C6978&lt;&gt;"",$B6978&lt;=$C6978),INDEX(Bemenet!$G$2:$G$301,$M6978),"")</f>
        <v/>
      </c>
      <c r="E6978" s="6">
        <f>IF(AND($B6978&lt;&gt;"",$C6978&lt;&gt;"",$B6978&lt;=$C6978),INDEX(Bemenet!$D$2:$D$301,$M6978),"")</f>
        <v/>
      </c>
      <c r="F6978" s="5">
        <f>IF(AND($B6978&lt;&gt;"",$C6978&lt;&gt;"",$B6978&lt;=$C6978),$C6978-$B6978+1,"")</f>
        <v/>
      </c>
      <c r="G6978" s="5">
        <f>IF($F6978="","",$F6978*$D6978)</f>
        <v/>
      </c>
      <c r="H6978" s="42">
        <f>IF($G6978="","",$O6978)</f>
        <v/>
      </c>
      <c r="I6978" s="5">
        <f>IF($G6978="","",$G6978*IF($H6978="",$O6978,$H6978)/100)</f>
        <v/>
      </c>
      <c r="J6978" s="5">
        <f>IF(OR($L6978="",NOT(COUNTIFS($L$2:$L6978,$L6978)=1)),"",SUMIFS($G:$G,$L:$L,$L6978))</f>
        <v/>
      </c>
      <c r="K6978" s="5">
        <f>IF(OR($L6978="",NOT(COUNTIFS($L$2:$L6978,$L6978)=1)),"",SUMIFS($I:$I,$L:$L,$L6978))</f>
        <v/>
      </c>
      <c r="L6978" s="6">
        <f>IF($B6978="","",YEAR($B6978))</f>
        <v/>
      </c>
      <c r="M6978" s="6">
        <f>INT((ROW()-2)/39)+1</f>
        <v/>
      </c>
      <c r="N6978" s="6">
        <f>MOD(ROW()-2,39)+2</f>
        <v/>
      </c>
      <c r="O6978" s="42">
        <f>IF(AND($B6978&lt;&gt;"",$C6978&lt;&gt;"",$B6978&lt;=$C6978),INDEX(Szabalyok!$C:$C,$N6978),"")</f>
        <v/>
      </c>
      <c r="P6978">
        <f>IF(D6978="",P6977,P6977+1)</f>
        <v/>
      </c>
    </row>
    <row r="6979">
      <c r="A6979">
        <f>IF(P6979=P6978,0,P6979)</f>
        <v/>
      </c>
      <c r="B6979" s="41">
        <f>IF($M6979&gt;300,"",IF(OR(INDEX(Bemenet!$E$2:$E$301,$M6979)="",INDEX(Bemenet!$F$2:$F$301,$M6979)=""),"",MAX(INDEX(Bemenet!$E$2:$E$301,$M6979),INDEX(Szabalyok!$A:$A,$N6979))))</f>
        <v/>
      </c>
      <c r="C6979" s="41">
        <f>IF($B6979="","",MIN(INDEX(Bemenet!$F$2:$F$301,$M6979),INDEX(Szabalyok!$B:$B,$N6979)))</f>
        <v/>
      </c>
      <c r="D6979" s="5">
        <f>IF(AND($B6979&lt;&gt;"",$C6979&lt;&gt;"",$B6979&lt;=$C6979),INDEX(Bemenet!$G$2:$G$301,$M6979),"")</f>
        <v/>
      </c>
      <c r="E6979" s="6">
        <f>IF(AND($B6979&lt;&gt;"",$C6979&lt;&gt;"",$B6979&lt;=$C6979),INDEX(Bemenet!$D$2:$D$301,$M6979),"")</f>
        <v/>
      </c>
      <c r="F6979" s="5">
        <f>IF(AND($B6979&lt;&gt;"",$C6979&lt;&gt;"",$B6979&lt;=$C6979),$C6979-$B6979+1,"")</f>
        <v/>
      </c>
      <c r="G6979" s="5">
        <f>IF($F6979="","",$F6979*$D6979)</f>
        <v/>
      </c>
      <c r="H6979" s="42">
        <f>IF($G6979="","",$O6979)</f>
        <v/>
      </c>
      <c r="I6979" s="5">
        <f>IF($G6979="","",$G6979*IF($H6979="",$O6979,$H6979)/100)</f>
        <v/>
      </c>
      <c r="J6979" s="5">
        <f>IF(OR($L6979="",NOT(COUNTIFS($L$2:$L6979,$L6979)=1)),"",SUMIFS($G:$G,$L:$L,$L6979))</f>
        <v/>
      </c>
      <c r="K6979" s="5">
        <f>IF(OR($L6979="",NOT(COUNTIFS($L$2:$L6979,$L6979)=1)),"",SUMIFS($I:$I,$L:$L,$L6979))</f>
        <v/>
      </c>
      <c r="L6979" s="6">
        <f>IF($B6979="","",YEAR($B6979))</f>
        <v/>
      </c>
      <c r="M6979" s="6">
        <f>INT((ROW()-2)/39)+1</f>
        <v/>
      </c>
      <c r="N6979" s="6">
        <f>MOD(ROW()-2,39)+2</f>
        <v/>
      </c>
      <c r="O6979" s="42">
        <f>IF(AND($B6979&lt;&gt;"",$C6979&lt;&gt;"",$B6979&lt;=$C6979),INDEX(Szabalyok!$C:$C,$N6979),"")</f>
        <v/>
      </c>
      <c r="P6979">
        <f>IF(D6979="",P6978,P6978+1)</f>
        <v/>
      </c>
    </row>
    <row r="6980">
      <c r="A6980">
        <f>IF(P6980=P6979,0,P6980)</f>
        <v/>
      </c>
      <c r="B6980" s="41">
        <f>IF($M6980&gt;300,"",IF(OR(INDEX(Bemenet!$E$2:$E$301,$M6980)="",INDEX(Bemenet!$F$2:$F$301,$M6980)=""),"",MAX(INDEX(Bemenet!$E$2:$E$301,$M6980),INDEX(Szabalyok!$A:$A,$N6980))))</f>
        <v/>
      </c>
      <c r="C6980" s="41">
        <f>IF($B6980="","",MIN(INDEX(Bemenet!$F$2:$F$301,$M6980),INDEX(Szabalyok!$B:$B,$N6980)))</f>
        <v/>
      </c>
      <c r="D6980" s="5">
        <f>IF(AND($B6980&lt;&gt;"",$C6980&lt;&gt;"",$B6980&lt;=$C6980),INDEX(Bemenet!$G$2:$G$301,$M6980),"")</f>
        <v/>
      </c>
      <c r="E6980" s="6">
        <f>IF(AND($B6980&lt;&gt;"",$C6980&lt;&gt;"",$B6980&lt;=$C6980),INDEX(Bemenet!$D$2:$D$301,$M6980),"")</f>
        <v/>
      </c>
      <c r="F6980" s="5">
        <f>IF(AND($B6980&lt;&gt;"",$C6980&lt;&gt;"",$B6980&lt;=$C6980),$C6980-$B6980+1,"")</f>
        <v/>
      </c>
      <c r="G6980" s="5">
        <f>IF($F6980="","",$F6980*$D6980)</f>
        <v/>
      </c>
      <c r="H6980" s="42">
        <f>IF($G6980="","",$O6980)</f>
        <v/>
      </c>
      <c r="I6980" s="5">
        <f>IF($G6980="","",$G6980*IF($H6980="",$O6980,$H6980)/100)</f>
        <v/>
      </c>
      <c r="J6980" s="5">
        <f>IF(OR($L6980="",NOT(COUNTIFS($L$2:$L6980,$L6980)=1)),"",SUMIFS($G:$G,$L:$L,$L6980))</f>
        <v/>
      </c>
      <c r="K6980" s="5">
        <f>IF(OR($L6980="",NOT(COUNTIFS($L$2:$L6980,$L6980)=1)),"",SUMIFS($I:$I,$L:$L,$L6980))</f>
        <v/>
      </c>
      <c r="L6980" s="6">
        <f>IF($B6980="","",YEAR($B6980))</f>
        <v/>
      </c>
      <c r="M6980" s="6">
        <f>INT((ROW()-2)/39)+1</f>
        <v/>
      </c>
      <c r="N6980" s="6">
        <f>MOD(ROW()-2,39)+2</f>
        <v/>
      </c>
      <c r="O6980" s="42">
        <f>IF(AND($B6980&lt;&gt;"",$C6980&lt;&gt;"",$B6980&lt;=$C6980),INDEX(Szabalyok!$C:$C,$N6980),"")</f>
        <v/>
      </c>
      <c r="P6980">
        <f>IF(D6980="",P6979,P6979+1)</f>
        <v/>
      </c>
    </row>
    <row r="6981">
      <c r="A6981">
        <f>IF(P6981=P6980,0,P6981)</f>
        <v/>
      </c>
      <c r="B6981" s="41">
        <f>IF($M6981&gt;300,"",IF(OR(INDEX(Bemenet!$E$2:$E$301,$M6981)="",INDEX(Bemenet!$F$2:$F$301,$M6981)=""),"",MAX(INDEX(Bemenet!$E$2:$E$301,$M6981),INDEX(Szabalyok!$A:$A,$N6981))))</f>
        <v/>
      </c>
      <c r="C6981" s="41">
        <f>IF($B6981="","",MIN(INDEX(Bemenet!$F$2:$F$301,$M6981),INDEX(Szabalyok!$B:$B,$N6981)))</f>
        <v/>
      </c>
      <c r="D6981" s="5">
        <f>IF(AND($B6981&lt;&gt;"",$C6981&lt;&gt;"",$B6981&lt;=$C6981),INDEX(Bemenet!$G$2:$G$301,$M6981),"")</f>
        <v/>
      </c>
      <c r="E6981" s="6">
        <f>IF(AND($B6981&lt;&gt;"",$C6981&lt;&gt;"",$B6981&lt;=$C6981),INDEX(Bemenet!$D$2:$D$301,$M6981),"")</f>
        <v/>
      </c>
      <c r="F6981" s="5">
        <f>IF(AND($B6981&lt;&gt;"",$C6981&lt;&gt;"",$B6981&lt;=$C6981),$C6981-$B6981+1,"")</f>
        <v/>
      </c>
      <c r="G6981" s="5">
        <f>IF($F6981="","",$F6981*$D6981)</f>
        <v/>
      </c>
      <c r="H6981" s="42">
        <f>IF($G6981="","",$O6981)</f>
        <v/>
      </c>
      <c r="I6981" s="5">
        <f>IF($G6981="","",$G6981*IF($H6981="",$O6981,$H6981)/100)</f>
        <v/>
      </c>
      <c r="J6981" s="5">
        <f>IF(OR($L6981="",NOT(COUNTIFS($L$2:$L6981,$L6981)=1)),"",SUMIFS($G:$G,$L:$L,$L6981))</f>
        <v/>
      </c>
      <c r="K6981" s="5">
        <f>IF(OR($L6981="",NOT(COUNTIFS($L$2:$L6981,$L6981)=1)),"",SUMIFS($I:$I,$L:$L,$L6981))</f>
        <v/>
      </c>
      <c r="L6981" s="6">
        <f>IF($B6981="","",YEAR($B6981))</f>
        <v/>
      </c>
      <c r="M6981" s="6">
        <f>INT((ROW()-2)/39)+1</f>
        <v/>
      </c>
      <c r="N6981" s="6">
        <f>MOD(ROW()-2,39)+2</f>
        <v/>
      </c>
      <c r="O6981" s="42">
        <f>IF(AND($B6981&lt;&gt;"",$C6981&lt;&gt;"",$B6981&lt;=$C6981),INDEX(Szabalyok!$C:$C,$N6981),"")</f>
        <v/>
      </c>
      <c r="P6981">
        <f>IF(D6981="",P6980,P6980+1)</f>
        <v/>
      </c>
    </row>
    <row r="6982">
      <c r="A6982">
        <f>IF(P6982=P6981,0,P6982)</f>
        <v/>
      </c>
      <c r="B6982" s="41">
        <f>IF($M6982&gt;300,"",IF(OR(INDEX(Bemenet!$E$2:$E$301,$M6982)="",INDEX(Bemenet!$F$2:$F$301,$M6982)=""),"",MAX(INDEX(Bemenet!$E$2:$E$301,$M6982),INDEX(Szabalyok!$A:$A,$N6982))))</f>
        <v/>
      </c>
      <c r="C6982" s="41">
        <f>IF($B6982="","",MIN(INDEX(Bemenet!$F$2:$F$301,$M6982),INDEX(Szabalyok!$B:$B,$N6982)))</f>
        <v/>
      </c>
      <c r="D6982" s="5">
        <f>IF(AND($B6982&lt;&gt;"",$C6982&lt;&gt;"",$B6982&lt;=$C6982),INDEX(Bemenet!$G$2:$G$301,$M6982),"")</f>
        <v/>
      </c>
      <c r="E6982" s="6">
        <f>IF(AND($B6982&lt;&gt;"",$C6982&lt;&gt;"",$B6982&lt;=$C6982),INDEX(Bemenet!$D$2:$D$301,$M6982),"")</f>
        <v/>
      </c>
      <c r="F6982" s="5">
        <f>IF(AND($B6982&lt;&gt;"",$C6982&lt;&gt;"",$B6982&lt;=$C6982),$C6982-$B6982+1,"")</f>
        <v/>
      </c>
      <c r="G6982" s="5">
        <f>IF($F6982="","",$F6982*$D6982)</f>
        <v/>
      </c>
      <c r="H6982" s="42">
        <f>IF($G6982="","",$O6982)</f>
        <v/>
      </c>
      <c r="I6982" s="5">
        <f>IF($G6982="","",$G6982*IF($H6982="",$O6982,$H6982)/100)</f>
        <v/>
      </c>
      <c r="J6982" s="5">
        <f>IF(OR($L6982="",NOT(COUNTIFS($L$2:$L6982,$L6982)=1)),"",SUMIFS($G:$G,$L:$L,$L6982))</f>
        <v/>
      </c>
      <c r="K6982" s="5">
        <f>IF(OR($L6982="",NOT(COUNTIFS($L$2:$L6982,$L6982)=1)),"",SUMIFS($I:$I,$L:$L,$L6982))</f>
        <v/>
      </c>
      <c r="L6982" s="6">
        <f>IF($B6982="","",YEAR($B6982))</f>
        <v/>
      </c>
      <c r="M6982" s="6">
        <f>INT((ROW()-2)/39)+1</f>
        <v/>
      </c>
      <c r="N6982" s="6">
        <f>MOD(ROW()-2,39)+2</f>
        <v/>
      </c>
      <c r="O6982" s="42">
        <f>IF(AND($B6982&lt;&gt;"",$C6982&lt;&gt;"",$B6982&lt;=$C6982),INDEX(Szabalyok!$C:$C,$N6982),"")</f>
        <v/>
      </c>
      <c r="P6982">
        <f>IF(D6982="",P6981,P6981+1)</f>
        <v/>
      </c>
    </row>
    <row r="6983">
      <c r="A6983">
        <f>IF(P6983=P6982,0,P6983)</f>
        <v/>
      </c>
      <c r="B6983" s="41">
        <f>IF($M6983&gt;300,"",IF(OR(INDEX(Bemenet!$E$2:$E$301,$M6983)="",INDEX(Bemenet!$F$2:$F$301,$M6983)=""),"",MAX(INDEX(Bemenet!$E$2:$E$301,$M6983),INDEX(Szabalyok!$A:$A,$N6983))))</f>
        <v/>
      </c>
      <c r="C6983" s="41">
        <f>IF($B6983="","",MIN(INDEX(Bemenet!$F$2:$F$301,$M6983),INDEX(Szabalyok!$B:$B,$N6983)))</f>
        <v/>
      </c>
      <c r="D6983" s="5">
        <f>IF(AND($B6983&lt;&gt;"",$C6983&lt;&gt;"",$B6983&lt;=$C6983),INDEX(Bemenet!$G$2:$G$301,$M6983),"")</f>
        <v/>
      </c>
      <c r="E6983" s="6">
        <f>IF(AND($B6983&lt;&gt;"",$C6983&lt;&gt;"",$B6983&lt;=$C6983),INDEX(Bemenet!$D$2:$D$301,$M6983),"")</f>
        <v/>
      </c>
      <c r="F6983" s="5">
        <f>IF(AND($B6983&lt;&gt;"",$C6983&lt;&gt;"",$B6983&lt;=$C6983),$C6983-$B6983+1,"")</f>
        <v/>
      </c>
      <c r="G6983" s="5">
        <f>IF($F6983="","",$F6983*$D6983)</f>
        <v/>
      </c>
      <c r="H6983" s="42">
        <f>IF($G6983="","",$O6983)</f>
        <v/>
      </c>
      <c r="I6983" s="5">
        <f>IF($G6983="","",$G6983*IF($H6983="",$O6983,$H6983)/100)</f>
        <v/>
      </c>
      <c r="J6983" s="5">
        <f>IF(OR($L6983="",NOT(COUNTIFS($L$2:$L6983,$L6983)=1)),"",SUMIFS($G:$G,$L:$L,$L6983))</f>
        <v/>
      </c>
      <c r="K6983" s="5">
        <f>IF(OR($L6983="",NOT(COUNTIFS($L$2:$L6983,$L6983)=1)),"",SUMIFS($I:$I,$L:$L,$L6983))</f>
        <v/>
      </c>
      <c r="L6983" s="6">
        <f>IF($B6983="","",YEAR($B6983))</f>
        <v/>
      </c>
      <c r="M6983" s="6">
        <f>INT((ROW()-2)/39)+1</f>
        <v/>
      </c>
      <c r="N6983" s="6">
        <f>MOD(ROW()-2,39)+2</f>
        <v/>
      </c>
      <c r="O6983" s="42">
        <f>IF(AND($B6983&lt;&gt;"",$C6983&lt;&gt;"",$B6983&lt;=$C6983),INDEX(Szabalyok!$C:$C,$N6983),"")</f>
        <v/>
      </c>
      <c r="P6983">
        <f>IF(D6983="",P6982,P6982+1)</f>
        <v/>
      </c>
    </row>
    <row r="6984">
      <c r="A6984">
        <f>IF(P6984=P6983,0,P6984)</f>
        <v/>
      </c>
      <c r="B6984" s="41">
        <f>IF($M6984&gt;300,"",IF(OR(INDEX(Bemenet!$E$2:$E$301,$M6984)="",INDEX(Bemenet!$F$2:$F$301,$M6984)=""),"",MAX(INDEX(Bemenet!$E$2:$E$301,$M6984),INDEX(Szabalyok!$A:$A,$N6984))))</f>
        <v/>
      </c>
      <c r="C6984" s="41">
        <f>IF($B6984="","",MIN(INDEX(Bemenet!$F$2:$F$301,$M6984),INDEX(Szabalyok!$B:$B,$N6984)))</f>
        <v/>
      </c>
      <c r="D6984" s="5">
        <f>IF(AND($B6984&lt;&gt;"",$C6984&lt;&gt;"",$B6984&lt;=$C6984),INDEX(Bemenet!$G$2:$G$301,$M6984),"")</f>
        <v/>
      </c>
      <c r="E6984" s="6">
        <f>IF(AND($B6984&lt;&gt;"",$C6984&lt;&gt;"",$B6984&lt;=$C6984),INDEX(Bemenet!$D$2:$D$301,$M6984),"")</f>
        <v/>
      </c>
      <c r="F6984" s="5">
        <f>IF(AND($B6984&lt;&gt;"",$C6984&lt;&gt;"",$B6984&lt;=$C6984),$C6984-$B6984+1,"")</f>
        <v/>
      </c>
      <c r="G6984" s="5">
        <f>IF($F6984="","",$F6984*$D6984)</f>
        <v/>
      </c>
      <c r="H6984" s="42">
        <f>IF($G6984="","",$O6984)</f>
        <v/>
      </c>
      <c r="I6984" s="5">
        <f>IF($G6984="","",$G6984*IF($H6984="",$O6984,$H6984)/100)</f>
        <v/>
      </c>
      <c r="J6984" s="5">
        <f>IF(OR($L6984="",NOT(COUNTIFS($L$2:$L6984,$L6984)=1)),"",SUMIFS($G:$G,$L:$L,$L6984))</f>
        <v/>
      </c>
      <c r="K6984" s="5">
        <f>IF(OR($L6984="",NOT(COUNTIFS($L$2:$L6984,$L6984)=1)),"",SUMIFS($I:$I,$L:$L,$L6984))</f>
        <v/>
      </c>
      <c r="L6984" s="6">
        <f>IF($B6984="","",YEAR($B6984))</f>
        <v/>
      </c>
      <c r="M6984" s="6">
        <f>INT((ROW()-2)/39)+1</f>
        <v/>
      </c>
      <c r="N6984" s="6">
        <f>MOD(ROW()-2,39)+2</f>
        <v/>
      </c>
      <c r="O6984" s="42">
        <f>IF(AND($B6984&lt;&gt;"",$C6984&lt;&gt;"",$B6984&lt;=$C6984),INDEX(Szabalyok!$C:$C,$N6984),"")</f>
        <v/>
      </c>
      <c r="P6984">
        <f>IF(D6984="",P6983,P6983+1)</f>
        <v/>
      </c>
    </row>
    <row r="6985">
      <c r="A6985">
        <f>IF(P6985=P6984,0,P6985)</f>
        <v/>
      </c>
      <c r="B6985" s="41">
        <f>IF($M6985&gt;300,"",IF(OR(INDEX(Bemenet!$E$2:$E$301,$M6985)="",INDEX(Bemenet!$F$2:$F$301,$M6985)=""),"",MAX(INDEX(Bemenet!$E$2:$E$301,$M6985),INDEX(Szabalyok!$A:$A,$N6985))))</f>
        <v/>
      </c>
      <c r="C6985" s="41">
        <f>IF($B6985="","",MIN(INDEX(Bemenet!$F$2:$F$301,$M6985),INDEX(Szabalyok!$B:$B,$N6985)))</f>
        <v/>
      </c>
      <c r="D6985" s="5">
        <f>IF(AND($B6985&lt;&gt;"",$C6985&lt;&gt;"",$B6985&lt;=$C6985),INDEX(Bemenet!$G$2:$G$301,$M6985),"")</f>
        <v/>
      </c>
      <c r="E6985" s="6">
        <f>IF(AND($B6985&lt;&gt;"",$C6985&lt;&gt;"",$B6985&lt;=$C6985),INDEX(Bemenet!$D$2:$D$301,$M6985),"")</f>
        <v/>
      </c>
      <c r="F6985" s="5">
        <f>IF(AND($B6985&lt;&gt;"",$C6985&lt;&gt;"",$B6985&lt;=$C6985),$C6985-$B6985+1,"")</f>
        <v/>
      </c>
      <c r="G6985" s="5">
        <f>IF($F6985="","",$F6985*$D6985)</f>
        <v/>
      </c>
      <c r="H6985" s="42">
        <f>IF($G6985="","",$O6985)</f>
        <v/>
      </c>
      <c r="I6985" s="5">
        <f>IF($G6985="","",$G6985*IF($H6985="",$O6985,$H6985)/100)</f>
        <v/>
      </c>
      <c r="J6985" s="5">
        <f>IF(OR($L6985="",NOT(COUNTIFS($L$2:$L6985,$L6985)=1)),"",SUMIFS($G:$G,$L:$L,$L6985))</f>
        <v/>
      </c>
      <c r="K6985" s="5">
        <f>IF(OR($L6985="",NOT(COUNTIFS($L$2:$L6985,$L6985)=1)),"",SUMIFS($I:$I,$L:$L,$L6985))</f>
        <v/>
      </c>
      <c r="L6985" s="6">
        <f>IF($B6985="","",YEAR($B6985))</f>
        <v/>
      </c>
      <c r="M6985" s="6">
        <f>INT((ROW()-2)/39)+1</f>
        <v/>
      </c>
      <c r="N6985" s="6">
        <f>MOD(ROW()-2,39)+2</f>
        <v/>
      </c>
      <c r="O6985" s="42">
        <f>IF(AND($B6985&lt;&gt;"",$C6985&lt;&gt;"",$B6985&lt;=$C6985),INDEX(Szabalyok!$C:$C,$N6985),"")</f>
        <v/>
      </c>
      <c r="P6985">
        <f>IF(D6985="",P6984,P6984+1)</f>
        <v/>
      </c>
    </row>
    <row r="6986">
      <c r="A6986">
        <f>IF(P6986=P6985,0,P6986)</f>
        <v/>
      </c>
      <c r="B6986" s="41">
        <f>IF($M6986&gt;300,"",IF(OR(INDEX(Bemenet!$E$2:$E$301,$M6986)="",INDEX(Bemenet!$F$2:$F$301,$M6986)=""),"",MAX(INDEX(Bemenet!$E$2:$E$301,$M6986),INDEX(Szabalyok!$A:$A,$N6986))))</f>
        <v/>
      </c>
      <c r="C6986" s="41">
        <f>IF($B6986="","",MIN(INDEX(Bemenet!$F$2:$F$301,$M6986),INDEX(Szabalyok!$B:$B,$N6986)))</f>
        <v/>
      </c>
      <c r="D6986" s="5">
        <f>IF(AND($B6986&lt;&gt;"",$C6986&lt;&gt;"",$B6986&lt;=$C6986),INDEX(Bemenet!$G$2:$G$301,$M6986),"")</f>
        <v/>
      </c>
      <c r="E6986" s="6">
        <f>IF(AND($B6986&lt;&gt;"",$C6986&lt;&gt;"",$B6986&lt;=$C6986),INDEX(Bemenet!$D$2:$D$301,$M6986),"")</f>
        <v/>
      </c>
      <c r="F6986" s="5">
        <f>IF(AND($B6986&lt;&gt;"",$C6986&lt;&gt;"",$B6986&lt;=$C6986),$C6986-$B6986+1,"")</f>
        <v/>
      </c>
      <c r="G6986" s="5">
        <f>IF($F6986="","",$F6986*$D6986)</f>
        <v/>
      </c>
      <c r="H6986" s="42">
        <f>IF($G6986="","",$O6986)</f>
        <v/>
      </c>
      <c r="I6986" s="5">
        <f>IF($G6986="","",$G6986*IF($H6986="",$O6986,$H6986)/100)</f>
        <v/>
      </c>
      <c r="J6986" s="5">
        <f>IF(OR($L6986="",NOT(COUNTIFS($L$2:$L6986,$L6986)=1)),"",SUMIFS($G:$G,$L:$L,$L6986))</f>
        <v/>
      </c>
      <c r="K6986" s="5">
        <f>IF(OR($L6986="",NOT(COUNTIFS($L$2:$L6986,$L6986)=1)),"",SUMIFS($I:$I,$L:$L,$L6986))</f>
        <v/>
      </c>
      <c r="L6986" s="6">
        <f>IF($B6986="","",YEAR($B6986))</f>
        <v/>
      </c>
      <c r="M6986" s="6">
        <f>INT((ROW()-2)/39)+1</f>
        <v/>
      </c>
      <c r="N6986" s="6">
        <f>MOD(ROW()-2,39)+2</f>
        <v/>
      </c>
      <c r="O6986" s="42">
        <f>IF(AND($B6986&lt;&gt;"",$C6986&lt;&gt;"",$B6986&lt;=$C6986),INDEX(Szabalyok!$C:$C,$N6986),"")</f>
        <v/>
      </c>
      <c r="P6986">
        <f>IF(D6986="",P6985,P6985+1)</f>
        <v/>
      </c>
    </row>
    <row r="6987">
      <c r="A6987">
        <f>IF(P6987=P6986,0,P6987)</f>
        <v/>
      </c>
      <c r="B6987" s="41">
        <f>IF($M6987&gt;300,"",IF(OR(INDEX(Bemenet!$E$2:$E$301,$M6987)="",INDEX(Bemenet!$F$2:$F$301,$M6987)=""),"",MAX(INDEX(Bemenet!$E$2:$E$301,$M6987),INDEX(Szabalyok!$A:$A,$N6987))))</f>
        <v/>
      </c>
      <c r="C6987" s="41">
        <f>IF($B6987="","",MIN(INDEX(Bemenet!$F$2:$F$301,$M6987),INDEX(Szabalyok!$B:$B,$N6987)))</f>
        <v/>
      </c>
      <c r="D6987" s="5">
        <f>IF(AND($B6987&lt;&gt;"",$C6987&lt;&gt;"",$B6987&lt;=$C6987),INDEX(Bemenet!$G$2:$G$301,$M6987),"")</f>
        <v/>
      </c>
      <c r="E6987" s="6">
        <f>IF(AND($B6987&lt;&gt;"",$C6987&lt;&gt;"",$B6987&lt;=$C6987),INDEX(Bemenet!$D$2:$D$301,$M6987),"")</f>
        <v/>
      </c>
      <c r="F6987" s="5">
        <f>IF(AND($B6987&lt;&gt;"",$C6987&lt;&gt;"",$B6987&lt;=$C6987),$C6987-$B6987+1,"")</f>
        <v/>
      </c>
      <c r="G6987" s="5">
        <f>IF($F6987="","",$F6987*$D6987)</f>
        <v/>
      </c>
      <c r="H6987" s="42">
        <f>IF($G6987="","",$O6987)</f>
        <v/>
      </c>
      <c r="I6987" s="5">
        <f>IF($G6987="","",$G6987*IF($H6987="",$O6987,$H6987)/100)</f>
        <v/>
      </c>
      <c r="J6987" s="5">
        <f>IF(OR($L6987="",NOT(COUNTIFS($L$2:$L6987,$L6987)=1)),"",SUMIFS($G:$G,$L:$L,$L6987))</f>
        <v/>
      </c>
      <c r="K6987" s="5">
        <f>IF(OR($L6987="",NOT(COUNTIFS($L$2:$L6987,$L6987)=1)),"",SUMIFS($I:$I,$L:$L,$L6987))</f>
        <v/>
      </c>
      <c r="L6987" s="6">
        <f>IF($B6987="","",YEAR($B6987))</f>
        <v/>
      </c>
      <c r="M6987" s="6">
        <f>INT((ROW()-2)/39)+1</f>
        <v/>
      </c>
      <c r="N6987" s="6">
        <f>MOD(ROW()-2,39)+2</f>
        <v/>
      </c>
      <c r="O6987" s="42">
        <f>IF(AND($B6987&lt;&gt;"",$C6987&lt;&gt;"",$B6987&lt;=$C6987),INDEX(Szabalyok!$C:$C,$N6987),"")</f>
        <v/>
      </c>
      <c r="P6987">
        <f>IF(D6987="",P6986,P6986+1)</f>
        <v/>
      </c>
    </row>
    <row r="6988">
      <c r="A6988">
        <f>IF(P6988=P6987,0,P6988)</f>
        <v/>
      </c>
      <c r="B6988" s="41">
        <f>IF($M6988&gt;300,"",IF(OR(INDEX(Bemenet!$E$2:$E$301,$M6988)="",INDEX(Bemenet!$F$2:$F$301,$M6988)=""),"",MAX(INDEX(Bemenet!$E$2:$E$301,$M6988),INDEX(Szabalyok!$A:$A,$N6988))))</f>
        <v/>
      </c>
      <c r="C6988" s="41">
        <f>IF($B6988="","",MIN(INDEX(Bemenet!$F$2:$F$301,$M6988),INDEX(Szabalyok!$B:$B,$N6988)))</f>
        <v/>
      </c>
      <c r="D6988" s="5">
        <f>IF(AND($B6988&lt;&gt;"",$C6988&lt;&gt;"",$B6988&lt;=$C6988),INDEX(Bemenet!$G$2:$G$301,$M6988),"")</f>
        <v/>
      </c>
      <c r="E6988" s="6">
        <f>IF(AND($B6988&lt;&gt;"",$C6988&lt;&gt;"",$B6988&lt;=$C6988),INDEX(Bemenet!$D$2:$D$301,$M6988),"")</f>
        <v/>
      </c>
      <c r="F6988" s="5">
        <f>IF(AND($B6988&lt;&gt;"",$C6988&lt;&gt;"",$B6988&lt;=$C6988),$C6988-$B6988+1,"")</f>
        <v/>
      </c>
      <c r="G6988" s="5">
        <f>IF($F6988="","",$F6988*$D6988)</f>
        <v/>
      </c>
      <c r="H6988" s="42">
        <f>IF($G6988="","",$O6988)</f>
        <v/>
      </c>
      <c r="I6988" s="5">
        <f>IF($G6988="","",$G6988*IF($H6988="",$O6988,$H6988)/100)</f>
        <v/>
      </c>
      <c r="J6988" s="5">
        <f>IF(OR($L6988="",NOT(COUNTIFS($L$2:$L6988,$L6988)=1)),"",SUMIFS($G:$G,$L:$L,$L6988))</f>
        <v/>
      </c>
      <c r="K6988" s="5">
        <f>IF(OR($L6988="",NOT(COUNTIFS($L$2:$L6988,$L6988)=1)),"",SUMIFS($I:$I,$L:$L,$L6988))</f>
        <v/>
      </c>
      <c r="L6988" s="6">
        <f>IF($B6988="","",YEAR($B6988))</f>
        <v/>
      </c>
      <c r="M6988" s="6">
        <f>INT((ROW()-2)/39)+1</f>
        <v/>
      </c>
      <c r="N6988" s="6">
        <f>MOD(ROW()-2,39)+2</f>
        <v/>
      </c>
      <c r="O6988" s="42">
        <f>IF(AND($B6988&lt;&gt;"",$C6988&lt;&gt;"",$B6988&lt;=$C6988),INDEX(Szabalyok!$C:$C,$N6988),"")</f>
        <v/>
      </c>
      <c r="P6988">
        <f>IF(D6988="",P6987,P6987+1)</f>
        <v/>
      </c>
    </row>
    <row r="6989">
      <c r="A6989">
        <f>IF(P6989=P6988,0,P6989)</f>
        <v/>
      </c>
      <c r="B6989" s="41">
        <f>IF($M6989&gt;300,"",IF(OR(INDEX(Bemenet!$E$2:$E$301,$M6989)="",INDEX(Bemenet!$F$2:$F$301,$M6989)=""),"",MAX(INDEX(Bemenet!$E$2:$E$301,$M6989),INDEX(Szabalyok!$A:$A,$N6989))))</f>
        <v/>
      </c>
      <c r="C6989" s="41">
        <f>IF($B6989="","",MIN(INDEX(Bemenet!$F$2:$F$301,$M6989),INDEX(Szabalyok!$B:$B,$N6989)))</f>
        <v/>
      </c>
      <c r="D6989" s="5">
        <f>IF(AND($B6989&lt;&gt;"",$C6989&lt;&gt;"",$B6989&lt;=$C6989),INDEX(Bemenet!$G$2:$G$301,$M6989),"")</f>
        <v/>
      </c>
      <c r="E6989" s="6">
        <f>IF(AND($B6989&lt;&gt;"",$C6989&lt;&gt;"",$B6989&lt;=$C6989),INDEX(Bemenet!$D$2:$D$301,$M6989),"")</f>
        <v/>
      </c>
      <c r="F6989" s="5">
        <f>IF(AND($B6989&lt;&gt;"",$C6989&lt;&gt;"",$B6989&lt;=$C6989),$C6989-$B6989+1,"")</f>
        <v/>
      </c>
      <c r="G6989" s="5">
        <f>IF($F6989="","",$F6989*$D6989)</f>
        <v/>
      </c>
      <c r="H6989" s="42">
        <f>IF($G6989="","",$O6989)</f>
        <v/>
      </c>
      <c r="I6989" s="5">
        <f>IF($G6989="","",$G6989*IF($H6989="",$O6989,$H6989)/100)</f>
        <v/>
      </c>
      <c r="J6989" s="5">
        <f>IF(OR($L6989="",NOT(COUNTIFS($L$2:$L6989,$L6989)=1)),"",SUMIFS($G:$G,$L:$L,$L6989))</f>
        <v/>
      </c>
      <c r="K6989" s="5">
        <f>IF(OR($L6989="",NOT(COUNTIFS($L$2:$L6989,$L6989)=1)),"",SUMIFS($I:$I,$L:$L,$L6989))</f>
        <v/>
      </c>
      <c r="L6989" s="6">
        <f>IF($B6989="","",YEAR($B6989))</f>
        <v/>
      </c>
      <c r="M6989" s="6">
        <f>INT((ROW()-2)/39)+1</f>
        <v/>
      </c>
      <c r="N6989" s="6">
        <f>MOD(ROW()-2,39)+2</f>
        <v/>
      </c>
      <c r="O6989" s="42">
        <f>IF(AND($B6989&lt;&gt;"",$C6989&lt;&gt;"",$B6989&lt;=$C6989),INDEX(Szabalyok!$C:$C,$N6989),"")</f>
        <v/>
      </c>
      <c r="P6989">
        <f>IF(D6989="",P6988,P6988+1)</f>
        <v/>
      </c>
    </row>
    <row r="6990">
      <c r="A6990">
        <f>IF(P6990=P6989,0,P6990)</f>
        <v/>
      </c>
      <c r="B6990" s="41">
        <f>IF($M6990&gt;300,"",IF(OR(INDEX(Bemenet!$E$2:$E$301,$M6990)="",INDEX(Bemenet!$F$2:$F$301,$M6990)=""),"",MAX(INDEX(Bemenet!$E$2:$E$301,$M6990),INDEX(Szabalyok!$A:$A,$N6990))))</f>
        <v/>
      </c>
      <c r="C6990" s="41">
        <f>IF($B6990="","",MIN(INDEX(Bemenet!$F$2:$F$301,$M6990),INDEX(Szabalyok!$B:$B,$N6990)))</f>
        <v/>
      </c>
      <c r="D6990" s="5">
        <f>IF(AND($B6990&lt;&gt;"",$C6990&lt;&gt;"",$B6990&lt;=$C6990),INDEX(Bemenet!$G$2:$G$301,$M6990),"")</f>
        <v/>
      </c>
      <c r="E6990" s="6">
        <f>IF(AND($B6990&lt;&gt;"",$C6990&lt;&gt;"",$B6990&lt;=$C6990),INDEX(Bemenet!$D$2:$D$301,$M6990),"")</f>
        <v/>
      </c>
      <c r="F6990" s="5">
        <f>IF(AND($B6990&lt;&gt;"",$C6990&lt;&gt;"",$B6990&lt;=$C6990),$C6990-$B6990+1,"")</f>
        <v/>
      </c>
      <c r="G6990" s="5">
        <f>IF($F6990="","",$F6990*$D6990)</f>
        <v/>
      </c>
      <c r="H6990" s="42">
        <f>IF($G6990="","",$O6990)</f>
        <v/>
      </c>
      <c r="I6990" s="5">
        <f>IF($G6990="","",$G6990*IF($H6990="",$O6990,$H6990)/100)</f>
        <v/>
      </c>
      <c r="J6990" s="5">
        <f>IF(OR($L6990="",NOT(COUNTIFS($L$2:$L6990,$L6990)=1)),"",SUMIFS($G:$G,$L:$L,$L6990))</f>
        <v/>
      </c>
      <c r="K6990" s="5">
        <f>IF(OR($L6990="",NOT(COUNTIFS($L$2:$L6990,$L6990)=1)),"",SUMIFS($I:$I,$L:$L,$L6990))</f>
        <v/>
      </c>
      <c r="L6990" s="6">
        <f>IF($B6990="","",YEAR($B6990))</f>
        <v/>
      </c>
      <c r="M6990" s="6">
        <f>INT((ROW()-2)/39)+1</f>
        <v/>
      </c>
      <c r="N6990" s="6">
        <f>MOD(ROW()-2,39)+2</f>
        <v/>
      </c>
      <c r="O6990" s="42">
        <f>IF(AND($B6990&lt;&gt;"",$C6990&lt;&gt;"",$B6990&lt;=$C6990),INDEX(Szabalyok!$C:$C,$N6990),"")</f>
        <v/>
      </c>
      <c r="P6990">
        <f>IF(D6990="",P6989,P6989+1)</f>
        <v/>
      </c>
    </row>
    <row r="6991">
      <c r="A6991">
        <f>IF(P6991=P6990,0,P6991)</f>
        <v/>
      </c>
      <c r="B6991" s="41">
        <f>IF($M6991&gt;300,"",IF(OR(INDEX(Bemenet!$E$2:$E$301,$M6991)="",INDEX(Bemenet!$F$2:$F$301,$M6991)=""),"",MAX(INDEX(Bemenet!$E$2:$E$301,$M6991),INDEX(Szabalyok!$A:$A,$N6991))))</f>
        <v/>
      </c>
      <c r="C6991" s="41">
        <f>IF($B6991="","",MIN(INDEX(Bemenet!$F$2:$F$301,$M6991),INDEX(Szabalyok!$B:$B,$N6991)))</f>
        <v/>
      </c>
      <c r="D6991" s="5">
        <f>IF(AND($B6991&lt;&gt;"",$C6991&lt;&gt;"",$B6991&lt;=$C6991),INDEX(Bemenet!$G$2:$G$301,$M6991),"")</f>
        <v/>
      </c>
      <c r="E6991" s="6">
        <f>IF(AND($B6991&lt;&gt;"",$C6991&lt;&gt;"",$B6991&lt;=$C6991),INDEX(Bemenet!$D$2:$D$301,$M6991),"")</f>
        <v/>
      </c>
      <c r="F6991" s="5">
        <f>IF(AND($B6991&lt;&gt;"",$C6991&lt;&gt;"",$B6991&lt;=$C6991),$C6991-$B6991+1,"")</f>
        <v/>
      </c>
      <c r="G6991" s="5">
        <f>IF($F6991="","",$F6991*$D6991)</f>
        <v/>
      </c>
      <c r="H6991" s="42">
        <f>IF($G6991="","",$O6991)</f>
        <v/>
      </c>
      <c r="I6991" s="5">
        <f>IF($G6991="","",$G6991*IF($H6991="",$O6991,$H6991)/100)</f>
        <v/>
      </c>
      <c r="J6991" s="5">
        <f>IF(OR($L6991="",NOT(COUNTIFS($L$2:$L6991,$L6991)=1)),"",SUMIFS($G:$G,$L:$L,$L6991))</f>
        <v/>
      </c>
      <c r="K6991" s="5">
        <f>IF(OR($L6991="",NOT(COUNTIFS($L$2:$L6991,$L6991)=1)),"",SUMIFS($I:$I,$L:$L,$L6991))</f>
        <v/>
      </c>
      <c r="L6991" s="6">
        <f>IF($B6991="","",YEAR($B6991))</f>
        <v/>
      </c>
      <c r="M6991" s="6">
        <f>INT((ROW()-2)/39)+1</f>
        <v/>
      </c>
      <c r="N6991" s="6">
        <f>MOD(ROW()-2,39)+2</f>
        <v/>
      </c>
      <c r="O6991" s="42">
        <f>IF(AND($B6991&lt;&gt;"",$C6991&lt;&gt;"",$B6991&lt;=$C6991),INDEX(Szabalyok!$C:$C,$N6991),"")</f>
        <v/>
      </c>
      <c r="P6991">
        <f>IF(D6991="",P6990,P6990+1)</f>
        <v/>
      </c>
    </row>
    <row r="6992">
      <c r="A6992">
        <f>IF(P6992=P6991,0,P6992)</f>
        <v/>
      </c>
      <c r="B6992" s="41">
        <f>IF($M6992&gt;300,"",IF(OR(INDEX(Bemenet!$E$2:$E$301,$M6992)="",INDEX(Bemenet!$F$2:$F$301,$M6992)=""),"",MAX(INDEX(Bemenet!$E$2:$E$301,$M6992),INDEX(Szabalyok!$A:$A,$N6992))))</f>
        <v/>
      </c>
      <c r="C6992" s="41">
        <f>IF($B6992="","",MIN(INDEX(Bemenet!$F$2:$F$301,$M6992),INDEX(Szabalyok!$B:$B,$N6992)))</f>
        <v/>
      </c>
      <c r="D6992" s="5">
        <f>IF(AND($B6992&lt;&gt;"",$C6992&lt;&gt;"",$B6992&lt;=$C6992),INDEX(Bemenet!$G$2:$G$301,$M6992),"")</f>
        <v/>
      </c>
      <c r="E6992" s="6">
        <f>IF(AND($B6992&lt;&gt;"",$C6992&lt;&gt;"",$B6992&lt;=$C6992),INDEX(Bemenet!$D$2:$D$301,$M6992),"")</f>
        <v/>
      </c>
      <c r="F6992" s="5">
        <f>IF(AND($B6992&lt;&gt;"",$C6992&lt;&gt;"",$B6992&lt;=$C6992),$C6992-$B6992+1,"")</f>
        <v/>
      </c>
      <c r="G6992" s="5">
        <f>IF($F6992="","",$F6992*$D6992)</f>
        <v/>
      </c>
      <c r="H6992" s="42">
        <f>IF($G6992="","",$O6992)</f>
        <v/>
      </c>
      <c r="I6992" s="5">
        <f>IF($G6992="","",$G6992*IF($H6992="",$O6992,$H6992)/100)</f>
        <v/>
      </c>
      <c r="J6992" s="5">
        <f>IF(OR($L6992="",NOT(COUNTIFS($L$2:$L6992,$L6992)=1)),"",SUMIFS($G:$G,$L:$L,$L6992))</f>
        <v/>
      </c>
      <c r="K6992" s="5">
        <f>IF(OR($L6992="",NOT(COUNTIFS($L$2:$L6992,$L6992)=1)),"",SUMIFS($I:$I,$L:$L,$L6992))</f>
        <v/>
      </c>
      <c r="L6992" s="6">
        <f>IF($B6992="","",YEAR($B6992))</f>
        <v/>
      </c>
      <c r="M6992" s="6">
        <f>INT((ROW()-2)/39)+1</f>
        <v/>
      </c>
      <c r="N6992" s="6">
        <f>MOD(ROW()-2,39)+2</f>
        <v/>
      </c>
      <c r="O6992" s="42">
        <f>IF(AND($B6992&lt;&gt;"",$C6992&lt;&gt;"",$B6992&lt;=$C6992),INDEX(Szabalyok!$C:$C,$N6992),"")</f>
        <v/>
      </c>
      <c r="P6992">
        <f>IF(D6992="",P6991,P6991+1)</f>
        <v/>
      </c>
    </row>
    <row r="6993">
      <c r="A6993">
        <f>IF(P6993=P6992,0,P6993)</f>
        <v/>
      </c>
      <c r="B6993" s="41">
        <f>IF($M6993&gt;300,"",IF(OR(INDEX(Bemenet!$E$2:$E$301,$M6993)="",INDEX(Bemenet!$F$2:$F$301,$M6993)=""),"",MAX(INDEX(Bemenet!$E$2:$E$301,$M6993),INDEX(Szabalyok!$A:$A,$N6993))))</f>
        <v/>
      </c>
      <c r="C6993" s="41">
        <f>IF($B6993="","",MIN(INDEX(Bemenet!$F$2:$F$301,$M6993),INDEX(Szabalyok!$B:$B,$N6993)))</f>
        <v/>
      </c>
      <c r="D6993" s="5">
        <f>IF(AND($B6993&lt;&gt;"",$C6993&lt;&gt;"",$B6993&lt;=$C6993),INDEX(Bemenet!$G$2:$G$301,$M6993),"")</f>
        <v/>
      </c>
      <c r="E6993" s="6">
        <f>IF(AND($B6993&lt;&gt;"",$C6993&lt;&gt;"",$B6993&lt;=$C6993),INDEX(Bemenet!$D$2:$D$301,$M6993),"")</f>
        <v/>
      </c>
      <c r="F6993" s="5">
        <f>IF(AND($B6993&lt;&gt;"",$C6993&lt;&gt;"",$B6993&lt;=$C6993),$C6993-$B6993+1,"")</f>
        <v/>
      </c>
      <c r="G6993" s="5">
        <f>IF($F6993="","",$F6993*$D6993)</f>
        <v/>
      </c>
      <c r="H6993" s="42">
        <f>IF($G6993="","",$O6993)</f>
        <v/>
      </c>
      <c r="I6993" s="5">
        <f>IF($G6993="","",$G6993*IF($H6993="",$O6993,$H6993)/100)</f>
        <v/>
      </c>
      <c r="J6993" s="5">
        <f>IF(OR($L6993="",NOT(COUNTIFS($L$2:$L6993,$L6993)=1)),"",SUMIFS($G:$G,$L:$L,$L6993))</f>
        <v/>
      </c>
      <c r="K6993" s="5">
        <f>IF(OR($L6993="",NOT(COUNTIFS($L$2:$L6993,$L6993)=1)),"",SUMIFS($I:$I,$L:$L,$L6993))</f>
        <v/>
      </c>
      <c r="L6993" s="6">
        <f>IF($B6993="","",YEAR($B6993))</f>
        <v/>
      </c>
      <c r="M6993" s="6">
        <f>INT((ROW()-2)/39)+1</f>
        <v/>
      </c>
      <c r="N6993" s="6">
        <f>MOD(ROW()-2,39)+2</f>
        <v/>
      </c>
      <c r="O6993" s="42">
        <f>IF(AND($B6993&lt;&gt;"",$C6993&lt;&gt;"",$B6993&lt;=$C6993),INDEX(Szabalyok!$C:$C,$N6993),"")</f>
        <v/>
      </c>
      <c r="P6993">
        <f>IF(D6993="",P6992,P6992+1)</f>
        <v/>
      </c>
    </row>
    <row r="6994">
      <c r="A6994">
        <f>IF(P6994=P6993,0,P6994)</f>
        <v/>
      </c>
      <c r="B6994" s="41">
        <f>IF($M6994&gt;300,"",IF(OR(INDEX(Bemenet!$E$2:$E$301,$M6994)="",INDEX(Bemenet!$F$2:$F$301,$M6994)=""),"",MAX(INDEX(Bemenet!$E$2:$E$301,$M6994),INDEX(Szabalyok!$A:$A,$N6994))))</f>
        <v/>
      </c>
      <c r="C6994" s="41">
        <f>IF($B6994="","",MIN(INDEX(Bemenet!$F$2:$F$301,$M6994),INDEX(Szabalyok!$B:$B,$N6994)))</f>
        <v/>
      </c>
      <c r="D6994" s="5">
        <f>IF(AND($B6994&lt;&gt;"",$C6994&lt;&gt;"",$B6994&lt;=$C6994),INDEX(Bemenet!$G$2:$G$301,$M6994),"")</f>
        <v/>
      </c>
      <c r="E6994" s="6">
        <f>IF(AND($B6994&lt;&gt;"",$C6994&lt;&gt;"",$B6994&lt;=$C6994),INDEX(Bemenet!$D$2:$D$301,$M6994),"")</f>
        <v/>
      </c>
      <c r="F6994" s="5">
        <f>IF(AND($B6994&lt;&gt;"",$C6994&lt;&gt;"",$B6994&lt;=$C6994),$C6994-$B6994+1,"")</f>
        <v/>
      </c>
      <c r="G6994" s="5">
        <f>IF($F6994="","",$F6994*$D6994)</f>
        <v/>
      </c>
      <c r="H6994" s="42">
        <f>IF($G6994="","",$O6994)</f>
        <v/>
      </c>
      <c r="I6994" s="5">
        <f>IF($G6994="","",$G6994*IF($H6994="",$O6994,$H6994)/100)</f>
        <v/>
      </c>
      <c r="J6994" s="5">
        <f>IF(OR($L6994="",NOT(COUNTIFS($L$2:$L6994,$L6994)=1)),"",SUMIFS($G:$G,$L:$L,$L6994))</f>
        <v/>
      </c>
      <c r="K6994" s="5">
        <f>IF(OR($L6994="",NOT(COUNTIFS($L$2:$L6994,$L6994)=1)),"",SUMIFS($I:$I,$L:$L,$L6994))</f>
        <v/>
      </c>
      <c r="L6994" s="6">
        <f>IF($B6994="","",YEAR($B6994))</f>
        <v/>
      </c>
      <c r="M6994" s="6">
        <f>INT((ROW()-2)/39)+1</f>
        <v/>
      </c>
      <c r="N6994" s="6">
        <f>MOD(ROW()-2,39)+2</f>
        <v/>
      </c>
      <c r="O6994" s="42">
        <f>IF(AND($B6994&lt;&gt;"",$C6994&lt;&gt;"",$B6994&lt;=$C6994),INDEX(Szabalyok!$C:$C,$N6994),"")</f>
        <v/>
      </c>
      <c r="P6994">
        <f>IF(D6994="",P6993,P6993+1)</f>
        <v/>
      </c>
    </row>
    <row r="6995">
      <c r="A6995">
        <f>IF(P6995=P6994,0,P6995)</f>
        <v/>
      </c>
      <c r="B6995" s="41">
        <f>IF($M6995&gt;300,"",IF(OR(INDEX(Bemenet!$E$2:$E$301,$M6995)="",INDEX(Bemenet!$F$2:$F$301,$M6995)=""),"",MAX(INDEX(Bemenet!$E$2:$E$301,$M6995),INDEX(Szabalyok!$A:$A,$N6995))))</f>
        <v/>
      </c>
      <c r="C6995" s="41">
        <f>IF($B6995="","",MIN(INDEX(Bemenet!$F$2:$F$301,$M6995),INDEX(Szabalyok!$B:$B,$N6995)))</f>
        <v/>
      </c>
      <c r="D6995" s="5">
        <f>IF(AND($B6995&lt;&gt;"",$C6995&lt;&gt;"",$B6995&lt;=$C6995),INDEX(Bemenet!$G$2:$G$301,$M6995),"")</f>
        <v/>
      </c>
      <c r="E6995" s="6">
        <f>IF(AND($B6995&lt;&gt;"",$C6995&lt;&gt;"",$B6995&lt;=$C6995),INDEX(Bemenet!$D$2:$D$301,$M6995),"")</f>
        <v/>
      </c>
      <c r="F6995" s="5">
        <f>IF(AND($B6995&lt;&gt;"",$C6995&lt;&gt;"",$B6995&lt;=$C6995),$C6995-$B6995+1,"")</f>
        <v/>
      </c>
      <c r="G6995" s="5">
        <f>IF($F6995="","",$F6995*$D6995)</f>
        <v/>
      </c>
      <c r="H6995" s="42">
        <f>IF($G6995="","",$O6995)</f>
        <v/>
      </c>
      <c r="I6995" s="5">
        <f>IF($G6995="","",$G6995*IF($H6995="",$O6995,$H6995)/100)</f>
        <v/>
      </c>
      <c r="J6995" s="5">
        <f>IF(OR($L6995="",NOT(COUNTIFS($L$2:$L6995,$L6995)=1)),"",SUMIFS($G:$G,$L:$L,$L6995))</f>
        <v/>
      </c>
      <c r="K6995" s="5">
        <f>IF(OR($L6995="",NOT(COUNTIFS($L$2:$L6995,$L6995)=1)),"",SUMIFS($I:$I,$L:$L,$L6995))</f>
        <v/>
      </c>
      <c r="L6995" s="6">
        <f>IF($B6995="","",YEAR($B6995))</f>
        <v/>
      </c>
      <c r="M6995" s="6">
        <f>INT((ROW()-2)/39)+1</f>
        <v/>
      </c>
      <c r="N6995" s="6">
        <f>MOD(ROW()-2,39)+2</f>
        <v/>
      </c>
      <c r="O6995" s="42">
        <f>IF(AND($B6995&lt;&gt;"",$C6995&lt;&gt;"",$B6995&lt;=$C6995),INDEX(Szabalyok!$C:$C,$N6995),"")</f>
        <v/>
      </c>
      <c r="P6995">
        <f>IF(D6995="",P6994,P6994+1)</f>
        <v/>
      </c>
    </row>
    <row r="6996">
      <c r="A6996">
        <f>IF(P6996=P6995,0,P6996)</f>
        <v/>
      </c>
      <c r="B6996" s="41">
        <f>IF($M6996&gt;300,"",IF(OR(INDEX(Bemenet!$E$2:$E$301,$M6996)="",INDEX(Bemenet!$F$2:$F$301,$M6996)=""),"",MAX(INDEX(Bemenet!$E$2:$E$301,$M6996),INDEX(Szabalyok!$A:$A,$N6996))))</f>
        <v/>
      </c>
      <c r="C6996" s="41">
        <f>IF($B6996="","",MIN(INDEX(Bemenet!$F$2:$F$301,$M6996),INDEX(Szabalyok!$B:$B,$N6996)))</f>
        <v/>
      </c>
      <c r="D6996" s="5">
        <f>IF(AND($B6996&lt;&gt;"",$C6996&lt;&gt;"",$B6996&lt;=$C6996),INDEX(Bemenet!$G$2:$G$301,$M6996),"")</f>
        <v/>
      </c>
      <c r="E6996" s="6">
        <f>IF(AND($B6996&lt;&gt;"",$C6996&lt;&gt;"",$B6996&lt;=$C6996),INDEX(Bemenet!$D$2:$D$301,$M6996),"")</f>
        <v/>
      </c>
      <c r="F6996" s="5">
        <f>IF(AND($B6996&lt;&gt;"",$C6996&lt;&gt;"",$B6996&lt;=$C6996),$C6996-$B6996+1,"")</f>
        <v/>
      </c>
      <c r="G6996" s="5">
        <f>IF($F6996="","",$F6996*$D6996)</f>
        <v/>
      </c>
      <c r="H6996" s="42">
        <f>IF($G6996="","",$O6996)</f>
        <v/>
      </c>
      <c r="I6996" s="5">
        <f>IF($G6996="","",$G6996*IF($H6996="",$O6996,$H6996)/100)</f>
        <v/>
      </c>
      <c r="J6996" s="5">
        <f>IF(OR($L6996="",NOT(COUNTIFS($L$2:$L6996,$L6996)=1)),"",SUMIFS($G:$G,$L:$L,$L6996))</f>
        <v/>
      </c>
      <c r="K6996" s="5">
        <f>IF(OR($L6996="",NOT(COUNTIFS($L$2:$L6996,$L6996)=1)),"",SUMIFS($I:$I,$L:$L,$L6996))</f>
        <v/>
      </c>
      <c r="L6996" s="6">
        <f>IF($B6996="","",YEAR($B6996))</f>
        <v/>
      </c>
      <c r="M6996" s="6">
        <f>INT((ROW()-2)/39)+1</f>
        <v/>
      </c>
      <c r="N6996" s="6">
        <f>MOD(ROW()-2,39)+2</f>
        <v/>
      </c>
      <c r="O6996" s="42">
        <f>IF(AND($B6996&lt;&gt;"",$C6996&lt;&gt;"",$B6996&lt;=$C6996),INDEX(Szabalyok!$C:$C,$N6996),"")</f>
        <v/>
      </c>
      <c r="P6996">
        <f>IF(D6996="",P6995,P6995+1)</f>
        <v/>
      </c>
    </row>
    <row r="6997">
      <c r="A6997">
        <f>IF(P6997=P6996,0,P6997)</f>
        <v/>
      </c>
      <c r="B6997" s="41">
        <f>IF($M6997&gt;300,"",IF(OR(INDEX(Bemenet!$E$2:$E$301,$M6997)="",INDEX(Bemenet!$F$2:$F$301,$M6997)=""),"",MAX(INDEX(Bemenet!$E$2:$E$301,$M6997),INDEX(Szabalyok!$A:$A,$N6997))))</f>
        <v/>
      </c>
      <c r="C6997" s="41">
        <f>IF($B6997="","",MIN(INDEX(Bemenet!$F$2:$F$301,$M6997),INDEX(Szabalyok!$B:$B,$N6997)))</f>
        <v/>
      </c>
      <c r="D6997" s="5">
        <f>IF(AND($B6997&lt;&gt;"",$C6997&lt;&gt;"",$B6997&lt;=$C6997),INDEX(Bemenet!$G$2:$G$301,$M6997),"")</f>
        <v/>
      </c>
      <c r="E6997" s="6">
        <f>IF(AND($B6997&lt;&gt;"",$C6997&lt;&gt;"",$B6997&lt;=$C6997),INDEX(Bemenet!$D$2:$D$301,$M6997),"")</f>
        <v/>
      </c>
      <c r="F6997" s="5">
        <f>IF(AND($B6997&lt;&gt;"",$C6997&lt;&gt;"",$B6997&lt;=$C6997),$C6997-$B6997+1,"")</f>
        <v/>
      </c>
      <c r="G6997" s="5">
        <f>IF($F6997="","",$F6997*$D6997)</f>
        <v/>
      </c>
      <c r="H6997" s="42">
        <f>IF($G6997="","",$O6997)</f>
        <v/>
      </c>
      <c r="I6997" s="5">
        <f>IF($G6997="","",$G6997*IF($H6997="",$O6997,$H6997)/100)</f>
        <v/>
      </c>
      <c r="J6997" s="5">
        <f>IF(OR($L6997="",NOT(COUNTIFS($L$2:$L6997,$L6997)=1)),"",SUMIFS($G:$G,$L:$L,$L6997))</f>
        <v/>
      </c>
      <c r="K6997" s="5">
        <f>IF(OR($L6997="",NOT(COUNTIFS($L$2:$L6997,$L6997)=1)),"",SUMIFS($I:$I,$L:$L,$L6997))</f>
        <v/>
      </c>
      <c r="L6997" s="6">
        <f>IF($B6997="","",YEAR($B6997))</f>
        <v/>
      </c>
      <c r="M6997" s="6">
        <f>INT((ROW()-2)/39)+1</f>
        <v/>
      </c>
      <c r="N6997" s="6">
        <f>MOD(ROW()-2,39)+2</f>
        <v/>
      </c>
      <c r="O6997" s="42">
        <f>IF(AND($B6997&lt;&gt;"",$C6997&lt;&gt;"",$B6997&lt;=$C6997),INDEX(Szabalyok!$C:$C,$N6997),"")</f>
        <v/>
      </c>
      <c r="P6997">
        <f>IF(D6997="",P6996,P6996+1)</f>
        <v/>
      </c>
    </row>
    <row r="6998">
      <c r="A6998">
        <f>IF(P6998=P6997,0,P6998)</f>
        <v/>
      </c>
      <c r="B6998" s="41">
        <f>IF($M6998&gt;300,"",IF(OR(INDEX(Bemenet!$E$2:$E$301,$M6998)="",INDEX(Bemenet!$F$2:$F$301,$M6998)=""),"",MAX(INDEX(Bemenet!$E$2:$E$301,$M6998),INDEX(Szabalyok!$A:$A,$N6998))))</f>
        <v/>
      </c>
      <c r="C6998" s="41">
        <f>IF($B6998="","",MIN(INDEX(Bemenet!$F$2:$F$301,$M6998),INDEX(Szabalyok!$B:$B,$N6998)))</f>
        <v/>
      </c>
      <c r="D6998" s="5">
        <f>IF(AND($B6998&lt;&gt;"",$C6998&lt;&gt;"",$B6998&lt;=$C6998),INDEX(Bemenet!$G$2:$G$301,$M6998),"")</f>
        <v/>
      </c>
      <c r="E6998" s="6">
        <f>IF(AND($B6998&lt;&gt;"",$C6998&lt;&gt;"",$B6998&lt;=$C6998),INDEX(Bemenet!$D$2:$D$301,$M6998),"")</f>
        <v/>
      </c>
      <c r="F6998" s="5">
        <f>IF(AND($B6998&lt;&gt;"",$C6998&lt;&gt;"",$B6998&lt;=$C6998),$C6998-$B6998+1,"")</f>
        <v/>
      </c>
      <c r="G6998" s="5">
        <f>IF($F6998="","",$F6998*$D6998)</f>
        <v/>
      </c>
      <c r="H6998" s="42">
        <f>IF($G6998="","",$O6998)</f>
        <v/>
      </c>
      <c r="I6998" s="5">
        <f>IF($G6998="","",$G6998*IF($H6998="",$O6998,$H6998)/100)</f>
        <v/>
      </c>
      <c r="J6998" s="5">
        <f>IF(OR($L6998="",NOT(COUNTIFS($L$2:$L6998,$L6998)=1)),"",SUMIFS($G:$G,$L:$L,$L6998))</f>
        <v/>
      </c>
      <c r="K6998" s="5">
        <f>IF(OR($L6998="",NOT(COUNTIFS($L$2:$L6998,$L6998)=1)),"",SUMIFS($I:$I,$L:$L,$L6998))</f>
        <v/>
      </c>
      <c r="L6998" s="6">
        <f>IF($B6998="","",YEAR($B6998))</f>
        <v/>
      </c>
      <c r="M6998" s="6">
        <f>INT((ROW()-2)/39)+1</f>
        <v/>
      </c>
      <c r="N6998" s="6">
        <f>MOD(ROW()-2,39)+2</f>
        <v/>
      </c>
      <c r="O6998" s="42">
        <f>IF(AND($B6998&lt;&gt;"",$C6998&lt;&gt;"",$B6998&lt;=$C6998),INDEX(Szabalyok!$C:$C,$N6998),"")</f>
        <v/>
      </c>
      <c r="P6998">
        <f>IF(D6998="",P6997,P6997+1)</f>
        <v/>
      </c>
    </row>
    <row r="6999">
      <c r="A6999">
        <f>IF(P6999=P6998,0,P6999)</f>
        <v/>
      </c>
      <c r="B6999" s="41">
        <f>IF($M6999&gt;300,"",IF(OR(INDEX(Bemenet!$E$2:$E$301,$M6999)="",INDEX(Bemenet!$F$2:$F$301,$M6999)=""),"",MAX(INDEX(Bemenet!$E$2:$E$301,$M6999),INDEX(Szabalyok!$A:$A,$N6999))))</f>
        <v/>
      </c>
      <c r="C6999" s="41">
        <f>IF($B6999="","",MIN(INDEX(Bemenet!$F$2:$F$301,$M6999),INDEX(Szabalyok!$B:$B,$N6999)))</f>
        <v/>
      </c>
      <c r="D6999" s="5">
        <f>IF(AND($B6999&lt;&gt;"",$C6999&lt;&gt;"",$B6999&lt;=$C6999),INDEX(Bemenet!$G$2:$G$301,$M6999),"")</f>
        <v/>
      </c>
      <c r="E6999" s="6">
        <f>IF(AND($B6999&lt;&gt;"",$C6999&lt;&gt;"",$B6999&lt;=$C6999),INDEX(Bemenet!$D$2:$D$301,$M6999),"")</f>
        <v/>
      </c>
      <c r="F6999" s="5">
        <f>IF(AND($B6999&lt;&gt;"",$C6999&lt;&gt;"",$B6999&lt;=$C6999),$C6999-$B6999+1,"")</f>
        <v/>
      </c>
      <c r="G6999" s="5">
        <f>IF($F6999="","",$F6999*$D6999)</f>
        <v/>
      </c>
      <c r="H6999" s="42">
        <f>IF($G6999="","",$O6999)</f>
        <v/>
      </c>
      <c r="I6999" s="5">
        <f>IF($G6999="","",$G6999*IF($H6999="",$O6999,$H6999)/100)</f>
        <v/>
      </c>
      <c r="J6999" s="5">
        <f>IF(OR($L6999="",NOT(COUNTIFS($L$2:$L6999,$L6999)=1)),"",SUMIFS($G:$G,$L:$L,$L6999))</f>
        <v/>
      </c>
      <c r="K6999" s="5">
        <f>IF(OR($L6999="",NOT(COUNTIFS($L$2:$L6999,$L6999)=1)),"",SUMIFS($I:$I,$L:$L,$L6999))</f>
        <v/>
      </c>
      <c r="L6999" s="6">
        <f>IF($B6999="","",YEAR($B6999))</f>
        <v/>
      </c>
      <c r="M6999" s="6">
        <f>INT((ROW()-2)/39)+1</f>
        <v/>
      </c>
      <c r="N6999" s="6">
        <f>MOD(ROW()-2,39)+2</f>
        <v/>
      </c>
      <c r="O6999" s="42">
        <f>IF(AND($B6999&lt;&gt;"",$C6999&lt;&gt;"",$B6999&lt;=$C6999),INDEX(Szabalyok!$C:$C,$N6999),"")</f>
        <v/>
      </c>
      <c r="P6999">
        <f>IF(D6999="",P6998,P6998+1)</f>
        <v/>
      </c>
    </row>
    <row r="7000">
      <c r="A7000">
        <f>IF(P7000=P6999,0,P7000)</f>
        <v/>
      </c>
      <c r="B7000" s="41">
        <f>IF($M7000&gt;300,"",IF(OR(INDEX(Bemenet!$E$2:$E$301,$M7000)="",INDEX(Bemenet!$F$2:$F$301,$M7000)=""),"",MAX(INDEX(Bemenet!$E$2:$E$301,$M7000),INDEX(Szabalyok!$A:$A,$N7000))))</f>
        <v/>
      </c>
      <c r="C7000" s="41">
        <f>IF($B7000="","",MIN(INDEX(Bemenet!$F$2:$F$301,$M7000),INDEX(Szabalyok!$B:$B,$N7000)))</f>
        <v/>
      </c>
      <c r="D7000" s="5">
        <f>IF(AND($B7000&lt;&gt;"",$C7000&lt;&gt;"",$B7000&lt;=$C7000),INDEX(Bemenet!$G$2:$G$301,$M7000),"")</f>
        <v/>
      </c>
      <c r="E7000" s="6">
        <f>IF(AND($B7000&lt;&gt;"",$C7000&lt;&gt;"",$B7000&lt;=$C7000),INDEX(Bemenet!$D$2:$D$301,$M7000),"")</f>
        <v/>
      </c>
      <c r="F7000" s="5">
        <f>IF(AND($B7000&lt;&gt;"",$C7000&lt;&gt;"",$B7000&lt;=$C7000),$C7000-$B7000+1,"")</f>
        <v/>
      </c>
      <c r="G7000" s="5">
        <f>IF($F7000="","",$F7000*$D7000)</f>
        <v/>
      </c>
      <c r="H7000" s="42">
        <f>IF($G7000="","",$O7000)</f>
        <v/>
      </c>
      <c r="I7000" s="5">
        <f>IF($G7000="","",$G7000*IF($H7000="",$O7000,$H7000)/100)</f>
        <v/>
      </c>
      <c r="J7000" s="5">
        <f>IF(OR($L7000="",NOT(COUNTIFS($L$2:$L7000,$L7000)=1)),"",SUMIFS($G:$G,$L:$L,$L7000))</f>
        <v/>
      </c>
      <c r="K7000" s="5">
        <f>IF(OR($L7000="",NOT(COUNTIFS($L$2:$L7000,$L7000)=1)),"",SUMIFS($I:$I,$L:$L,$L7000))</f>
        <v/>
      </c>
      <c r="L7000" s="6">
        <f>IF($B7000="","",YEAR($B7000))</f>
        <v/>
      </c>
      <c r="M7000" s="6">
        <f>INT((ROW()-2)/39)+1</f>
        <v/>
      </c>
      <c r="N7000" s="6">
        <f>MOD(ROW()-2,39)+2</f>
        <v/>
      </c>
      <c r="O7000" s="42">
        <f>IF(AND($B7000&lt;&gt;"",$C7000&lt;&gt;"",$B7000&lt;=$C7000),INDEX(Szabalyok!$C:$C,$N7000),"")</f>
        <v/>
      </c>
      <c r="P7000">
        <f>IF(D7000="",P6999,P6999+1)</f>
        <v/>
      </c>
    </row>
    <row r="7001">
      <c r="A7001">
        <f>IF(P7001=P7000,0,P7001)</f>
        <v/>
      </c>
      <c r="B7001" s="41">
        <f>IF($M7001&gt;300,"",IF(OR(INDEX(Bemenet!$E$2:$E$301,$M7001)="",INDEX(Bemenet!$F$2:$F$301,$M7001)=""),"",MAX(INDEX(Bemenet!$E$2:$E$301,$M7001),INDEX(Szabalyok!$A:$A,$N7001))))</f>
        <v/>
      </c>
      <c r="C7001" s="41">
        <f>IF($B7001="","",MIN(INDEX(Bemenet!$F$2:$F$301,$M7001),INDEX(Szabalyok!$B:$B,$N7001)))</f>
        <v/>
      </c>
      <c r="D7001" s="5">
        <f>IF(AND($B7001&lt;&gt;"",$C7001&lt;&gt;"",$B7001&lt;=$C7001),INDEX(Bemenet!$G$2:$G$301,$M7001),"")</f>
        <v/>
      </c>
      <c r="E7001" s="6">
        <f>IF(AND($B7001&lt;&gt;"",$C7001&lt;&gt;"",$B7001&lt;=$C7001),INDEX(Bemenet!$D$2:$D$301,$M7001),"")</f>
        <v/>
      </c>
      <c r="F7001" s="5">
        <f>IF(AND($B7001&lt;&gt;"",$C7001&lt;&gt;"",$B7001&lt;=$C7001),$C7001-$B7001+1,"")</f>
        <v/>
      </c>
      <c r="G7001" s="5">
        <f>IF($F7001="","",$F7001*$D7001)</f>
        <v/>
      </c>
      <c r="H7001" s="42">
        <f>IF($G7001="","",$O7001)</f>
        <v/>
      </c>
      <c r="I7001" s="5">
        <f>IF($G7001="","",$G7001*IF($H7001="",$O7001,$H7001)/100)</f>
        <v/>
      </c>
      <c r="J7001" s="5">
        <f>IF(OR($L7001="",NOT(COUNTIFS($L$2:$L7001,$L7001)=1)),"",SUMIFS($G:$G,$L:$L,$L7001))</f>
        <v/>
      </c>
      <c r="K7001" s="5">
        <f>IF(OR($L7001="",NOT(COUNTIFS($L$2:$L7001,$L7001)=1)),"",SUMIFS($I:$I,$L:$L,$L7001))</f>
        <v/>
      </c>
      <c r="L7001" s="6">
        <f>IF($B7001="","",YEAR($B7001))</f>
        <v/>
      </c>
      <c r="M7001" s="6">
        <f>INT((ROW()-2)/39)+1</f>
        <v/>
      </c>
      <c r="N7001" s="6">
        <f>MOD(ROW()-2,39)+2</f>
        <v/>
      </c>
      <c r="O7001" s="42">
        <f>IF(AND($B7001&lt;&gt;"",$C7001&lt;&gt;"",$B7001&lt;=$C7001),INDEX(Szabalyok!$C:$C,$N7001),"")</f>
        <v/>
      </c>
      <c r="P7001">
        <f>IF(D7001="",P7000,P7000+1)</f>
        <v/>
      </c>
    </row>
    <row r="7002">
      <c r="A7002">
        <f>IF(P7002=P7001,0,P7002)</f>
        <v/>
      </c>
      <c r="B7002" s="41">
        <f>IF($M7002&gt;300,"",IF(OR(INDEX(Bemenet!$E$2:$E$301,$M7002)="",INDEX(Bemenet!$F$2:$F$301,$M7002)=""),"",MAX(INDEX(Bemenet!$E$2:$E$301,$M7002),INDEX(Szabalyok!$A:$A,$N7002))))</f>
        <v/>
      </c>
      <c r="C7002" s="41">
        <f>IF($B7002="","",MIN(INDEX(Bemenet!$F$2:$F$301,$M7002),INDEX(Szabalyok!$B:$B,$N7002)))</f>
        <v/>
      </c>
      <c r="D7002" s="5">
        <f>IF(AND($B7002&lt;&gt;"",$C7002&lt;&gt;"",$B7002&lt;=$C7002),INDEX(Bemenet!$G$2:$G$301,$M7002),"")</f>
        <v/>
      </c>
      <c r="E7002" s="6">
        <f>IF(AND($B7002&lt;&gt;"",$C7002&lt;&gt;"",$B7002&lt;=$C7002),INDEX(Bemenet!$D$2:$D$301,$M7002),"")</f>
        <v/>
      </c>
      <c r="F7002" s="5">
        <f>IF(AND($B7002&lt;&gt;"",$C7002&lt;&gt;"",$B7002&lt;=$C7002),$C7002-$B7002+1,"")</f>
        <v/>
      </c>
      <c r="G7002" s="5">
        <f>IF($F7002="","",$F7002*$D7002)</f>
        <v/>
      </c>
      <c r="H7002" s="42">
        <f>IF($G7002="","",$O7002)</f>
        <v/>
      </c>
      <c r="I7002" s="5">
        <f>IF($G7002="","",$G7002*IF($H7002="",$O7002,$H7002)/100)</f>
        <v/>
      </c>
      <c r="J7002" s="5">
        <f>IF(OR($L7002="",NOT(COUNTIFS($L$2:$L7002,$L7002)=1)),"",SUMIFS($G:$G,$L:$L,$L7002))</f>
        <v/>
      </c>
      <c r="K7002" s="5">
        <f>IF(OR($L7002="",NOT(COUNTIFS($L$2:$L7002,$L7002)=1)),"",SUMIFS($I:$I,$L:$L,$L7002))</f>
        <v/>
      </c>
      <c r="L7002" s="6">
        <f>IF($B7002="","",YEAR($B7002))</f>
        <v/>
      </c>
      <c r="M7002" s="6">
        <f>INT((ROW()-2)/39)+1</f>
        <v/>
      </c>
      <c r="N7002" s="6">
        <f>MOD(ROW()-2,39)+2</f>
        <v/>
      </c>
      <c r="O7002" s="42">
        <f>IF(AND($B7002&lt;&gt;"",$C7002&lt;&gt;"",$B7002&lt;=$C7002),INDEX(Szabalyok!$C:$C,$N7002),"")</f>
        <v/>
      </c>
      <c r="P7002">
        <f>IF(D7002="",P7001,P7001+1)</f>
        <v/>
      </c>
    </row>
    <row r="7003">
      <c r="A7003">
        <f>IF(P7003=P7002,0,P7003)</f>
        <v/>
      </c>
      <c r="B7003" s="41">
        <f>IF($M7003&gt;300,"",IF(OR(INDEX(Bemenet!$E$2:$E$301,$M7003)="",INDEX(Bemenet!$F$2:$F$301,$M7003)=""),"",MAX(INDEX(Bemenet!$E$2:$E$301,$M7003),INDEX(Szabalyok!$A:$A,$N7003))))</f>
        <v/>
      </c>
      <c r="C7003" s="41">
        <f>IF($B7003="","",MIN(INDEX(Bemenet!$F$2:$F$301,$M7003),INDEX(Szabalyok!$B:$B,$N7003)))</f>
        <v/>
      </c>
      <c r="D7003" s="5">
        <f>IF(AND($B7003&lt;&gt;"",$C7003&lt;&gt;"",$B7003&lt;=$C7003),INDEX(Bemenet!$G$2:$G$301,$M7003),"")</f>
        <v/>
      </c>
      <c r="E7003" s="6">
        <f>IF(AND($B7003&lt;&gt;"",$C7003&lt;&gt;"",$B7003&lt;=$C7003),INDEX(Bemenet!$D$2:$D$301,$M7003),"")</f>
        <v/>
      </c>
      <c r="F7003" s="5">
        <f>IF(AND($B7003&lt;&gt;"",$C7003&lt;&gt;"",$B7003&lt;=$C7003),$C7003-$B7003+1,"")</f>
        <v/>
      </c>
      <c r="G7003" s="5">
        <f>IF($F7003="","",$F7003*$D7003)</f>
        <v/>
      </c>
      <c r="H7003" s="42">
        <f>IF($G7003="","",$O7003)</f>
        <v/>
      </c>
      <c r="I7003" s="5">
        <f>IF($G7003="","",$G7003*IF($H7003="",$O7003,$H7003)/100)</f>
        <v/>
      </c>
      <c r="J7003" s="5">
        <f>IF(OR($L7003="",NOT(COUNTIFS($L$2:$L7003,$L7003)=1)),"",SUMIFS($G:$G,$L:$L,$L7003))</f>
        <v/>
      </c>
      <c r="K7003" s="5">
        <f>IF(OR($L7003="",NOT(COUNTIFS($L$2:$L7003,$L7003)=1)),"",SUMIFS($I:$I,$L:$L,$L7003))</f>
        <v/>
      </c>
      <c r="L7003" s="6">
        <f>IF($B7003="","",YEAR($B7003))</f>
        <v/>
      </c>
      <c r="M7003" s="6">
        <f>INT((ROW()-2)/39)+1</f>
        <v/>
      </c>
      <c r="N7003" s="6">
        <f>MOD(ROW()-2,39)+2</f>
        <v/>
      </c>
      <c r="O7003" s="42">
        <f>IF(AND($B7003&lt;&gt;"",$C7003&lt;&gt;"",$B7003&lt;=$C7003),INDEX(Szabalyok!$C:$C,$N7003),"")</f>
        <v/>
      </c>
      <c r="P7003">
        <f>IF(D7003="",P7002,P7002+1)</f>
        <v/>
      </c>
    </row>
    <row r="7004">
      <c r="A7004">
        <f>IF(P7004=P7003,0,P7004)</f>
        <v/>
      </c>
      <c r="B7004" s="41">
        <f>IF($M7004&gt;300,"",IF(OR(INDEX(Bemenet!$E$2:$E$301,$M7004)="",INDEX(Bemenet!$F$2:$F$301,$M7004)=""),"",MAX(INDEX(Bemenet!$E$2:$E$301,$M7004),INDEX(Szabalyok!$A:$A,$N7004))))</f>
        <v/>
      </c>
      <c r="C7004" s="41">
        <f>IF($B7004="","",MIN(INDEX(Bemenet!$F$2:$F$301,$M7004),INDEX(Szabalyok!$B:$B,$N7004)))</f>
        <v/>
      </c>
      <c r="D7004" s="5">
        <f>IF(AND($B7004&lt;&gt;"",$C7004&lt;&gt;"",$B7004&lt;=$C7004),INDEX(Bemenet!$G$2:$G$301,$M7004),"")</f>
        <v/>
      </c>
      <c r="E7004" s="6">
        <f>IF(AND($B7004&lt;&gt;"",$C7004&lt;&gt;"",$B7004&lt;=$C7004),INDEX(Bemenet!$D$2:$D$301,$M7004),"")</f>
        <v/>
      </c>
      <c r="F7004" s="5">
        <f>IF(AND($B7004&lt;&gt;"",$C7004&lt;&gt;"",$B7004&lt;=$C7004),$C7004-$B7004+1,"")</f>
        <v/>
      </c>
      <c r="G7004" s="5">
        <f>IF($F7004="","",$F7004*$D7004)</f>
        <v/>
      </c>
      <c r="H7004" s="42">
        <f>IF($G7004="","",$O7004)</f>
        <v/>
      </c>
      <c r="I7004" s="5">
        <f>IF($G7004="","",$G7004*IF($H7004="",$O7004,$H7004)/100)</f>
        <v/>
      </c>
      <c r="J7004" s="5">
        <f>IF(OR($L7004="",NOT(COUNTIFS($L$2:$L7004,$L7004)=1)),"",SUMIFS($G:$G,$L:$L,$L7004))</f>
        <v/>
      </c>
      <c r="K7004" s="5">
        <f>IF(OR($L7004="",NOT(COUNTIFS($L$2:$L7004,$L7004)=1)),"",SUMIFS($I:$I,$L:$L,$L7004))</f>
        <v/>
      </c>
      <c r="L7004" s="6">
        <f>IF($B7004="","",YEAR($B7004))</f>
        <v/>
      </c>
      <c r="M7004" s="6">
        <f>INT((ROW()-2)/39)+1</f>
        <v/>
      </c>
      <c r="N7004" s="6">
        <f>MOD(ROW()-2,39)+2</f>
        <v/>
      </c>
      <c r="O7004" s="42">
        <f>IF(AND($B7004&lt;&gt;"",$C7004&lt;&gt;"",$B7004&lt;=$C7004),INDEX(Szabalyok!$C:$C,$N7004),"")</f>
        <v/>
      </c>
      <c r="P7004">
        <f>IF(D7004="",P7003,P7003+1)</f>
        <v/>
      </c>
    </row>
    <row r="7005">
      <c r="A7005">
        <f>IF(P7005=P7004,0,P7005)</f>
        <v/>
      </c>
      <c r="B7005" s="41">
        <f>IF($M7005&gt;300,"",IF(OR(INDEX(Bemenet!$E$2:$E$301,$M7005)="",INDEX(Bemenet!$F$2:$F$301,$M7005)=""),"",MAX(INDEX(Bemenet!$E$2:$E$301,$M7005),INDEX(Szabalyok!$A:$A,$N7005))))</f>
        <v/>
      </c>
      <c r="C7005" s="41">
        <f>IF($B7005="","",MIN(INDEX(Bemenet!$F$2:$F$301,$M7005),INDEX(Szabalyok!$B:$B,$N7005)))</f>
        <v/>
      </c>
      <c r="D7005" s="5">
        <f>IF(AND($B7005&lt;&gt;"",$C7005&lt;&gt;"",$B7005&lt;=$C7005),INDEX(Bemenet!$G$2:$G$301,$M7005),"")</f>
        <v/>
      </c>
      <c r="E7005" s="6">
        <f>IF(AND($B7005&lt;&gt;"",$C7005&lt;&gt;"",$B7005&lt;=$C7005),INDEX(Bemenet!$D$2:$D$301,$M7005),"")</f>
        <v/>
      </c>
      <c r="F7005" s="5">
        <f>IF(AND($B7005&lt;&gt;"",$C7005&lt;&gt;"",$B7005&lt;=$C7005),$C7005-$B7005+1,"")</f>
        <v/>
      </c>
      <c r="G7005" s="5">
        <f>IF($F7005="","",$F7005*$D7005)</f>
        <v/>
      </c>
      <c r="H7005" s="42">
        <f>IF($G7005="","",$O7005)</f>
        <v/>
      </c>
      <c r="I7005" s="5">
        <f>IF($G7005="","",$G7005*IF($H7005="",$O7005,$H7005)/100)</f>
        <v/>
      </c>
      <c r="J7005" s="5">
        <f>IF(OR($L7005="",NOT(COUNTIFS($L$2:$L7005,$L7005)=1)),"",SUMIFS($G:$G,$L:$L,$L7005))</f>
        <v/>
      </c>
      <c r="K7005" s="5">
        <f>IF(OR($L7005="",NOT(COUNTIFS($L$2:$L7005,$L7005)=1)),"",SUMIFS($I:$I,$L:$L,$L7005))</f>
        <v/>
      </c>
      <c r="L7005" s="6">
        <f>IF($B7005="","",YEAR($B7005))</f>
        <v/>
      </c>
      <c r="M7005" s="6">
        <f>INT((ROW()-2)/39)+1</f>
        <v/>
      </c>
      <c r="N7005" s="6">
        <f>MOD(ROW()-2,39)+2</f>
        <v/>
      </c>
      <c r="O7005" s="42">
        <f>IF(AND($B7005&lt;&gt;"",$C7005&lt;&gt;"",$B7005&lt;=$C7005),INDEX(Szabalyok!$C:$C,$N7005),"")</f>
        <v/>
      </c>
      <c r="P7005">
        <f>IF(D7005="",P7004,P7004+1)</f>
        <v/>
      </c>
    </row>
    <row r="7006">
      <c r="A7006">
        <f>IF(P7006=P7005,0,P7006)</f>
        <v/>
      </c>
      <c r="B7006" s="41">
        <f>IF($M7006&gt;300,"",IF(OR(INDEX(Bemenet!$E$2:$E$301,$M7006)="",INDEX(Bemenet!$F$2:$F$301,$M7006)=""),"",MAX(INDEX(Bemenet!$E$2:$E$301,$M7006),INDEX(Szabalyok!$A:$A,$N7006))))</f>
        <v/>
      </c>
      <c r="C7006" s="41">
        <f>IF($B7006="","",MIN(INDEX(Bemenet!$F$2:$F$301,$M7006),INDEX(Szabalyok!$B:$B,$N7006)))</f>
        <v/>
      </c>
      <c r="D7006" s="5">
        <f>IF(AND($B7006&lt;&gt;"",$C7006&lt;&gt;"",$B7006&lt;=$C7006),INDEX(Bemenet!$G$2:$G$301,$M7006),"")</f>
        <v/>
      </c>
      <c r="E7006" s="6">
        <f>IF(AND($B7006&lt;&gt;"",$C7006&lt;&gt;"",$B7006&lt;=$C7006),INDEX(Bemenet!$D$2:$D$301,$M7006),"")</f>
        <v/>
      </c>
      <c r="F7006" s="5">
        <f>IF(AND($B7006&lt;&gt;"",$C7006&lt;&gt;"",$B7006&lt;=$C7006),$C7006-$B7006+1,"")</f>
        <v/>
      </c>
      <c r="G7006" s="5">
        <f>IF($F7006="","",$F7006*$D7006)</f>
        <v/>
      </c>
      <c r="H7006" s="42">
        <f>IF($G7006="","",$O7006)</f>
        <v/>
      </c>
      <c r="I7006" s="5">
        <f>IF($G7006="","",$G7006*IF($H7006="",$O7006,$H7006)/100)</f>
        <v/>
      </c>
      <c r="J7006" s="5">
        <f>IF(OR($L7006="",NOT(COUNTIFS($L$2:$L7006,$L7006)=1)),"",SUMIFS($G:$G,$L:$L,$L7006))</f>
        <v/>
      </c>
      <c r="K7006" s="5">
        <f>IF(OR($L7006="",NOT(COUNTIFS($L$2:$L7006,$L7006)=1)),"",SUMIFS($I:$I,$L:$L,$L7006))</f>
        <v/>
      </c>
      <c r="L7006" s="6">
        <f>IF($B7006="","",YEAR($B7006))</f>
        <v/>
      </c>
      <c r="M7006" s="6">
        <f>INT((ROW()-2)/39)+1</f>
        <v/>
      </c>
      <c r="N7006" s="6">
        <f>MOD(ROW()-2,39)+2</f>
        <v/>
      </c>
      <c r="O7006" s="42">
        <f>IF(AND($B7006&lt;&gt;"",$C7006&lt;&gt;"",$B7006&lt;=$C7006),INDEX(Szabalyok!$C:$C,$N7006),"")</f>
        <v/>
      </c>
      <c r="P7006">
        <f>IF(D7006="",P7005,P7005+1)</f>
        <v/>
      </c>
    </row>
    <row r="7007">
      <c r="A7007">
        <f>IF(P7007=P7006,0,P7007)</f>
        <v/>
      </c>
      <c r="B7007" s="41">
        <f>IF($M7007&gt;300,"",IF(OR(INDEX(Bemenet!$E$2:$E$301,$M7007)="",INDEX(Bemenet!$F$2:$F$301,$M7007)=""),"",MAX(INDEX(Bemenet!$E$2:$E$301,$M7007),INDEX(Szabalyok!$A:$A,$N7007))))</f>
        <v/>
      </c>
      <c r="C7007" s="41">
        <f>IF($B7007="","",MIN(INDEX(Bemenet!$F$2:$F$301,$M7007),INDEX(Szabalyok!$B:$B,$N7007)))</f>
        <v/>
      </c>
      <c r="D7007" s="5">
        <f>IF(AND($B7007&lt;&gt;"",$C7007&lt;&gt;"",$B7007&lt;=$C7007),INDEX(Bemenet!$G$2:$G$301,$M7007),"")</f>
        <v/>
      </c>
      <c r="E7007" s="6">
        <f>IF(AND($B7007&lt;&gt;"",$C7007&lt;&gt;"",$B7007&lt;=$C7007),INDEX(Bemenet!$D$2:$D$301,$M7007),"")</f>
        <v/>
      </c>
      <c r="F7007" s="5">
        <f>IF(AND($B7007&lt;&gt;"",$C7007&lt;&gt;"",$B7007&lt;=$C7007),$C7007-$B7007+1,"")</f>
        <v/>
      </c>
      <c r="G7007" s="5">
        <f>IF($F7007="","",$F7007*$D7007)</f>
        <v/>
      </c>
      <c r="H7007" s="42">
        <f>IF($G7007="","",$O7007)</f>
        <v/>
      </c>
      <c r="I7007" s="5">
        <f>IF($G7007="","",$G7007*IF($H7007="",$O7007,$H7007)/100)</f>
        <v/>
      </c>
      <c r="J7007" s="5">
        <f>IF(OR($L7007="",NOT(COUNTIFS($L$2:$L7007,$L7007)=1)),"",SUMIFS($G:$G,$L:$L,$L7007))</f>
        <v/>
      </c>
      <c r="K7007" s="5">
        <f>IF(OR($L7007="",NOT(COUNTIFS($L$2:$L7007,$L7007)=1)),"",SUMIFS($I:$I,$L:$L,$L7007))</f>
        <v/>
      </c>
      <c r="L7007" s="6">
        <f>IF($B7007="","",YEAR($B7007))</f>
        <v/>
      </c>
      <c r="M7007" s="6">
        <f>INT((ROW()-2)/39)+1</f>
        <v/>
      </c>
      <c r="N7007" s="6">
        <f>MOD(ROW()-2,39)+2</f>
        <v/>
      </c>
      <c r="O7007" s="42">
        <f>IF(AND($B7007&lt;&gt;"",$C7007&lt;&gt;"",$B7007&lt;=$C7007),INDEX(Szabalyok!$C:$C,$N7007),"")</f>
        <v/>
      </c>
      <c r="P7007">
        <f>IF(D7007="",P7006,P7006+1)</f>
        <v/>
      </c>
    </row>
    <row r="7008">
      <c r="A7008">
        <f>IF(P7008=P7007,0,P7008)</f>
        <v/>
      </c>
      <c r="B7008" s="41">
        <f>IF($M7008&gt;300,"",IF(OR(INDEX(Bemenet!$E$2:$E$301,$M7008)="",INDEX(Bemenet!$F$2:$F$301,$M7008)=""),"",MAX(INDEX(Bemenet!$E$2:$E$301,$M7008),INDEX(Szabalyok!$A:$A,$N7008))))</f>
        <v/>
      </c>
      <c r="C7008" s="41">
        <f>IF($B7008="","",MIN(INDEX(Bemenet!$F$2:$F$301,$M7008),INDEX(Szabalyok!$B:$B,$N7008)))</f>
        <v/>
      </c>
      <c r="D7008" s="5">
        <f>IF(AND($B7008&lt;&gt;"",$C7008&lt;&gt;"",$B7008&lt;=$C7008),INDEX(Bemenet!$G$2:$G$301,$M7008),"")</f>
        <v/>
      </c>
      <c r="E7008" s="6">
        <f>IF(AND($B7008&lt;&gt;"",$C7008&lt;&gt;"",$B7008&lt;=$C7008),INDEX(Bemenet!$D$2:$D$301,$M7008),"")</f>
        <v/>
      </c>
      <c r="F7008" s="5">
        <f>IF(AND($B7008&lt;&gt;"",$C7008&lt;&gt;"",$B7008&lt;=$C7008),$C7008-$B7008+1,"")</f>
        <v/>
      </c>
      <c r="G7008" s="5">
        <f>IF($F7008="","",$F7008*$D7008)</f>
        <v/>
      </c>
      <c r="H7008" s="42">
        <f>IF($G7008="","",$O7008)</f>
        <v/>
      </c>
      <c r="I7008" s="5">
        <f>IF($G7008="","",$G7008*IF($H7008="",$O7008,$H7008)/100)</f>
        <v/>
      </c>
      <c r="J7008" s="5">
        <f>IF(OR($L7008="",NOT(COUNTIFS($L$2:$L7008,$L7008)=1)),"",SUMIFS($G:$G,$L:$L,$L7008))</f>
        <v/>
      </c>
      <c r="K7008" s="5">
        <f>IF(OR($L7008="",NOT(COUNTIFS($L$2:$L7008,$L7008)=1)),"",SUMIFS($I:$I,$L:$L,$L7008))</f>
        <v/>
      </c>
      <c r="L7008" s="6">
        <f>IF($B7008="","",YEAR($B7008))</f>
        <v/>
      </c>
      <c r="M7008" s="6">
        <f>INT((ROW()-2)/39)+1</f>
        <v/>
      </c>
      <c r="N7008" s="6">
        <f>MOD(ROW()-2,39)+2</f>
        <v/>
      </c>
      <c r="O7008" s="42">
        <f>IF(AND($B7008&lt;&gt;"",$C7008&lt;&gt;"",$B7008&lt;=$C7008),INDEX(Szabalyok!$C:$C,$N7008),"")</f>
        <v/>
      </c>
      <c r="P7008">
        <f>IF(D7008="",P7007,P7007+1)</f>
        <v/>
      </c>
    </row>
    <row r="7009">
      <c r="A7009">
        <f>IF(P7009=P7008,0,P7009)</f>
        <v/>
      </c>
      <c r="B7009" s="41">
        <f>IF($M7009&gt;300,"",IF(OR(INDEX(Bemenet!$E$2:$E$301,$M7009)="",INDEX(Bemenet!$F$2:$F$301,$M7009)=""),"",MAX(INDEX(Bemenet!$E$2:$E$301,$M7009),INDEX(Szabalyok!$A:$A,$N7009))))</f>
        <v/>
      </c>
      <c r="C7009" s="41">
        <f>IF($B7009="","",MIN(INDEX(Bemenet!$F$2:$F$301,$M7009),INDEX(Szabalyok!$B:$B,$N7009)))</f>
        <v/>
      </c>
      <c r="D7009" s="5">
        <f>IF(AND($B7009&lt;&gt;"",$C7009&lt;&gt;"",$B7009&lt;=$C7009),INDEX(Bemenet!$G$2:$G$301,$M7009),"")</f>
        <v/>
      </c>
      <c r="E7009" s="6">
        <f>IF(AND($B7009&lt;&gt;"",$C7009&lt;&gt;"",$B7009&lt;=$C7009),INDEX(Bemenet!$D$2:$D$301,$M7009),"")</f>
        <v/>
      </c>
      <c r="F7009" s="5">
        <f>IF(AND($B7009&lt;&gt;"",$C7009&lt;&gt;"",$B7009&lt;=$C7009),$C7009-$B7009+1,"")</f>
        <v/>
      </c>
      <c r="G7009" s="5">
        <f>IF($F7009="","",$F7009*$D7009)</f>
        <v/>
      </c>
      <c r="H7009" s="42">
        <f>IF($G7009="","",$O7009)</f>
        <v/>
      </c>
      <c r="I7009" s="5">
        <f>IF($G7009="","",$G7009*IF($H7009="",$O7009,$H7009)/100)</f>
        <v/>
      </c>
      <c r="J7009" s="5">
        <f>IF(OR($L7009="",NOT(COUNTIFS($L$2:$L7009,$L7009)=1)),"",SUMIFS($G:$G,$L:$L,$L7009))</f>
        <v/>
      </c>
      <c r="K7009" s="5">
        <f>IF(OR($L7009="",NOT(COUNTIFS($L$2:$L7009,$L7009)=1)),"",SUMIFS($I:$I,$L:$L,$L7009))</f>
        <v/>
      </c>
      <c r="L7009" s="6">
        <f>IF($B7009="","",YEAR($B7009))</f>
        <v/>
      </c>
      <c r="M7009" s="6">
        <f>INT((ROW()-2)/39)+1</f>
        <v/>
      </c>
      <c r="N7009" s="6">
        <f>MOD(ROW()-2,39)+2</f>
        <v/>
      </c>
      <c r="O7009" s="42">
        <f>IF(AND($B7009&lt;&gt;"",$C7009&lt;&gt;"",$B7009&lt;=$C7009),INDEX(Szabalyok!$C:$C,$N7009),"")</f>
        <v/>
      </c>
      <c r="P7009">
        <f>IF(D7009="",P7008,P7008+1)</f>
        <v/>
      </c>
    </row>
    <row r="7010">
      <c r="A7010">
        <f>IF(P7010=P7009,0,P7010)</f>
        <v/>
      </c>
      <c r="B7010" s="41">
        <f>IF($M7010&gt;300,"",IF(OR(INDEX(Bemenet!$E$2:$E$301,$M7010)="",INDEX(Bemenet!$F$2:$F$301,$M7010)=""),"",MAX(INDEX(Bemenet!$E$2:$E$301,$M7010),INDEX(Szabalyok!$A:$A,$N7010))))</f>
        <v/>
      </c>
      <c r="C7010" s="41">
        <f>IF($B7010="","",MIN(INDEX(Bemenet!$F$2:$F$301,$M7010),INDEX(Szabalyok!$B:$B,$N7010)))</f>
        <v/>
      </c>
      <c r="D7010" s="5">
        <f>IF(AND($B7010&lt;&gt;"",$C7010&lt;&gt;"",$B7010&lt;=$C7010),INDEX(Bemenet!$G$2:$G$301,$M7010),"")</f>
        <v/>
      </c>
      <c r="E7010" s="6">
        <f>IF(AND($B7010&lt;&gt;"",$C7010&lt;&gt;"",$B7010&lt;=$C7010),INDEX(Bemenet!$D$2:$D$301,$M7010),"")</f>
        <v/>
      </c>
      <c r="F7010" s="5">
        <f>IF(AND($B7010&lt;&gt;"",$C7010&lt;&gt;"",$B7010&lt;=$C7010),$C7010-$B7010+1,"")</f>
        <v/>
      </c>
      <c r="G7010" s="5">
        <f>IF($F7010="","",$F7010*$D7010)</f>
        <v/>
      </c>
      <c r="H7010" s="42">
        <f>IF($G7010="","",$O7010)</f>
        <v/>
      </c>
      <c r="I7010" s="5">
        <f>IF($G7010="","",$G7010*IF($H7010="",$O7010,$H7010)/100)</f>
        <v/>
      </c>
      <c r="J7010" s="5">
        <f>IF(OR($L7010="",NOT(COUNTIFS($L$2:$L7010,$L7010)=1)),"",SUMIFS($G:$G,$L:$L,$L7010))</f>
        <v/>
      </c>
      <c r="K7010" s="5">
        <f>IF(OR($L7010="",NOT(COUNTIFS($L$2:$L7010,$L7010)=1)),"",SUMIFS($I:$I,$L:$L,$L7010))</f>
        <v/>
      </c>
      <c r="L7010" s="6">
        <f>IF($B7010="","",YEAR($B7010))</f>
        <v/>
      </c>
      <c r="M7010" s="6">
        <f>INT((ROW()-2)/39)+1</f>
        <v/>
      </c>
      <c r="N7010" s="6">
        <f>MOD(ROW()-2,39)+2</f>
        <v/>
      </c>
      <c r="O7010" s="42">
        <f>IF(AND($B7010&lt;&gt;"",$C7010&lt;&gt;"",$B7010&lt;=$C7010),INDEX(Szabalyok!$C:$C,$N7010),"")</f>
        <v/>
      </c>
      <c r="P7010">
        <f>IF(D7010="",P7009,P7009+1)</f>
        <v/>
      </c>
    </row>
    <row r="7011">
      <c r="A7011">
        <f>IF(P7011=P7010,0,P7011)</f>
        <v/>
      </c>
      <c r="B7011" s="41">
        <f>IF($M7011&gt;300,"",IF(OR(INDEX(Bemenet!$E$2:$E$301,$M7011)="",INDEX(Bemenet!$F$2:$F$301,$M7011)=""),"",MAX(INDEX(Bemenet!$E$2:$E$301,$M7011),INDEX(Szabalyok!$A:$A,$N7011))))</f>
        <v/>
      </c>
      <c r="C7011" s="41">
        <f>IF($B7011="","",MIN(INDEX(Bemenet!$F$2:$F$301,$M7011),INDEX(Szabalyok!$B:$B,$N7011)))</f>
        <v/>
      </c>
      <c r="D7011" s="5">
        <f>IF(AND($B7011&lt;&gt;"",$C7011&lt;&gt;"",$B7011&lt;=$C7011),INDEX(Bemenet!$G$2:$G$301,$M7011),"")</f>
        <v/>
      </c>
      <c r="E7011" s="6">
        <f>IF(AND($B7011&lt;&gt;"",$C7011&lt;&gt;"",$B7011&lt;=$C7011),INDEX(Bemenet!$D$2:$D$301,$M7011),"")</f>
        <v/>
      </c>
      <c r="F7011" s="5">
        <f>IF(AND($B7011&lt;&gt;"",$C7011&lt;&gt;"",$B7011&lt;=$C7011),$C7011-$B7011+1,"")</f>
        <v/>
      </c>
      <c r="G7011" s="5">
        <f>IF($F7011="","",$F7011*$D7011)</f>
        <v/>
      </c>
      <c r="H7011" s="42">
        <f>IF($G7011="","",$O7011)</f>
        <v/>
      </c>
      <c r="I7011" s="5">
        <f>IF($G7011="","",$G7011*IF($H7011="",$O7011,$H7011)/100)</f>
        <v/>
      </c>
      <c r="J7011" s="5">
        <f>IF(OR($L7011="",NOT(COUNTIFS($L$2:$L7011,$L7011)=1)),"",SUMIFS($G:$G,$L:$L,$L7011))</f>
        <v/>
      </c>
      <c r="K7011" s="5">
        <f>IF(OR($L7011="",NOT(COUNTIFS($L$2:$L7011,$L7011)=1)),"",SUMIFS($I:$I,$L:$L,$L7011))</f>
        <v/>
      </c>
      <c r="L7011" s="6">
        <f>IF($B7011="","",YEAR($B7011))</f>
        <v/>
      </c>
      <c r="M7011" s="6">
        <f>INT((ROW()-2)/39)+1</f>
        <v/>
      </c>
      <c r="N7011" s="6">
        <f>MOD(ROW()-2,39)+2</f>
        <v/>
      </c>
      <c r="O7011" s="42">
        <f>IF(AND($B7011&lt;&gt;"",$C7011&lt;&gt;"",$B7011&lt;=$C7011),INDEX(Szabalyok!$C:$C,$N7011),"")</f>
        <v/>
      </c>
      <c r="P7011">
        <f>IF(D7011="",P7010,P7010+1)</f>
        <v/>
      </c>
    </row>
    <row r="7012">
      <c r="A7012">
        <f>IF(P7012=P7011,0,P7012)</f>
        <v/>
      </c>
      <c r="B7012" s="41">
        <f>IF($M7012&gt;300,"",IF(OR(INDEX(Bemenet!$E$2:$E$301,$M7012)="",INDEX(Bemenet!$F$2:$F$301,$M7012)=""),"",MAX(INDEX(Bemenet!$E$2:$E$301,$M7012),INDEX(Szabalyok!$A:$A,$N7012))))</f>
        <v/>
      </c>
      <c r="C7012" s="41">
        <f>IF($B7012="","",MIN(INDEX(Bemenet!$F$2:$F$301,$M7012),INDEX(Szabalyok!$B:$B,$N7012)))</f>
        <v/>
      </c>
      <c r="D7012" s="5">
        <f>IF(AND($B7012&lt;&gt;"",$C7012&lt;&gt;"",$B7012&lt;=$C7012),INDEX(Bemenet!$G$2:$G$301,$M7012),"")</f>
        <v/>
      </c>
      <c r="E7012" s="6">
        <f>IF(AND($B7012&lt;&gt;"",$C7012&lt;&gt;"",$B7012&lt;=$C7012),INDEX(Bemenet!$D$2:$D$301,$M7012),"")</f>
        <v/>
      </c>
      <c r="F7012" s="5">
        <f>IF(AND($B7012&lt;&gt;"",$C7012&lt;&gt;"",$B7012&lt;=$C7012),$C7012-$B7012+1,"")</f>
        <v/>
      </c>
      <c r="G7012" s="5">
        <f>IF($F7012="","",$F7012*$D7012)</f>
        <v/>
      </c>
      <c r="H7012" s="42">
        <f>IF($G7012="","",$O7012)</f>
        <v/>
      </c>
      <c r="I7012" s="5">
        <f>IF($G7012="","",$G7012*IF($H7012="",$O7012,$H7012)/100)</f>
        <v/>
      </c>
      <c r="J7012" s="5">
        <f>IF(OR($L7012="",NOT(COUNTIFS($L$2:$L7012,$L7012)=1)),"",SUMIFS($G:$G,$L:$L,$L7012))</f>
        <v/>
      </c>
      <c r="K7012" s="5">
        <f>IF(OR($L7012="",NOT(COUNTIFS($L$2:$L7012,$L7012)=1)),"",SUMIFS($I:$I,$L:$L,$L7012))</f>
        <v/>
      </c>
      <c r="L7012" s="6">
        <f>IF($B7012="","",YEAR($B7012))</f>
        <v/>
      </c>
      <c r="M7012" s="6">
        <f>INT((ROW()-2)/39)+1</f>
        <v/>
      </c>
      <c r="N7012" s="6">
        <f>MOD(ROW()-2,39)+2</f>
        <v/>
      </c>
      <c r="O7012" s="42">
        <f>IF(AND($B7012&lt;&gt;"",$C7012&lt;&gt;"",$B7012&lt;=$C7012),INDEX(Szabalyok!$C:$C,$N7012),"")</f>
        <v/>
      </c>
      <c r="P7012">
        <f>IF(D7012="",P7011,P7011+1)</f>
        <v/>
      </c>
    </row>
    <row r="7013">
      <c r="A7013">
        <f>IF(P7013=P7012,0,P7013)</f>
        <v/>
      </c>
      <c r="B7013" s="41">
        <f>IF($M7013&gt;300,"",IF(OR(INDEX(Bemenet!$E$2:$E$301,$M7013)="",INDEX(Bemenet!$F$2:$F$301,$M7013)=""),"",MAX(INDEX(Bemenet!$E$2:$E$301,$M7013),INDEX(Szabalyok!$A:$A,$N7013))))</f>
        <v/>
      </c>
      <c r="C7013" s="41">
        <f>IF($B7013="","",MIN(INDEX(Bemenet!$F$2:$F$301,$M7013),INDEX(Szabalyok!$B:$B,$N7013)))</f>
        <v/>
      </c>
      <c r="D7013" s="5">
        <f>IF(AND($B7013&lt;&gt;"",$C7013&lt;&gt;"",$B7013&lt;=$C7013),INDEX(Bemenet!$G$2:$G$301,$M7013),"")</f>
        <v/>
      </c>
      <c r="E7013" s="6">
        <f>IF(AND($B7013&lt;&gt;"",$C7013&lt;&gt;"",$B7013&lt;=$C7013),INDEX(Bemenet!$D$2:$D$301,$M7013),"")</f>
        <v/>
      </c>
      <c r="F7013" s="5">
        <f>IF(AND($B7013&lt;&gt;"",$C7013&lt;&gt;"",$B7013&lt;=$C7013),$C7013-$B7013+1,"")</f>
        <v/>
      </c>
      <c r="G7013" s="5">
        <f>IF($F7013="","",$F7013*$D7013)</f>
        <v/>
      </c>
      <c r="H7013" s="42">
        <f>IF($G7013="","",$O7013)</f>
        <v/>
      </c>
      <c r="I7013" s="5">
        <f>IF($G7013="","",$G7013*IF($H7013="",$O7013,$H7013)/100)</f>
        <v/>
      </c>
      <c r="J7013" s="5">
        <f>IF(OR($L7013="",NOT(COUNTIFS($L$2:$L7013,$L7013)=1)),"",SUMIFS($G:$G,$L:$L,$L7013))</f>
        <v/>
      </c>
      <c r="K7013" s="5">
        <f>IF(OR($L7013="",NOT(COUNTIFS($L$2:$L7013,$L7013)=1)),"",SUMIFS($I:$I,$L:$L,$L7013))</f>
        <v/>
      </c>
      <c r="L7013" s="6">
        <f>IF($B7013="","",YEAR($B7013))</f>
        <v/>
      </c>
      <c r="M7013" s="6">
        <f>INT((ROW()-2)/39)+1</f>
        <v/>
      </c>
      <c r="N7013" s="6">
        <f>MOD(ROW()-2,39)+2</f>
        <v/>
      </c>
      <c r="O7013" s="42">
        <f>IF(AND($B7013&lt;&gt;"",$C7013&lt;&gt;"",$B7013&lt;=$C7013),INDEX(Szabalyok!$C:$C,$N7013),"")</f>
        <v/>
      </c>
      <c r="P7013">
        <f>IF(D7013="",P7012,P7012+1)</f>
        <v/>
      </c>
    </row>
    <row r="7014">
      <c r="A7014">
        <f>IF(P7014=P7013,0,P7014)</f>
        <v/>
      </c>
      <c r="B7014" s="41">
        <f>IF($M7014&gt;300,"",IF(OR(INDEX(Bemenet!$E$2:$E$301,$M7014)="",INDEX(Bemenet!$F$2:$F$301,$M7014)=""),"",MAX(INDEX(Bemenet!$E$2:$E$301,$M7014),INDEX(Szabalyok!$A:$A,$N7014))))</f>
        <v/>
      </c>
      <c r="C7014" s="41">
        <f>IF($B7014="","",MIN(INDEX(Bemenet!$F$2:$F$301,$M7014),INDEX(Szabalyok!$B:$B,$N7014)))</f>
        <v/>
      </c>
      <c r="D7014" s="5">
        <f>IF(AND($B7014&lt;&gt;"",$C7014&lt;&gt;"",$B7014&lt;=$C7014),INDEX(Bemenet!$G$2:$G$301,$M7014),"")</f>
        <v/>
      </c>
      <c r="E7014" s="6">
        <f>IF(AND($B7014&lt;&gt;"",$C7014&lt;&gt;"",$B7014&lt;=$C7014),INDEX(Bemenet!$D$2:$D$301,$M7014),"")</f>
        <v/>
      </c>
      <c r="F7014" s="5">
        <f>IF(AND($B7014&lt;&gt;"",$C7014&lt;&gt;"",$B7014&lt;=$C7014),$C7014-$B7014+1,"")</f>
        <v/>
      </c>
      <c r="G7014" s="5">
        <f>IF($F7014="","",$F7014*$D7014)</f>
        <v/>
      </c>
      <c r="H7014" s="42">
        <f>IF($G7014="","",$O7014)</f>
        <v/>
      </c>
      <c r="I7014" s="5">
        <f>IF($G7014="","",$G7014*IF($H7014="",$O7014,$H7014)/100)</f>
        <v/>
      </c>
      <c r="J7014" s="5">
        <f>IF(OR($L7014="",NOT(COUNTIFS($L$2:$L7014,$L7014)=1)),"",SUMIFS($G:$G,$L:$L,$L7014))</f>
        <v/>
      </c>
      <c r="K7014" s="5">
        <f>IF(OR($L7014="",NOT(COUNTIFS($L$2:$L7014,$L7014)=1)),"",SUMIFS($I:$I,$L:$L,$L7014))</f>
        <v/>
      </c>
      <c r="L7014" s="6">
        <f>IF($B7014="","",YEAR($B7014))</f>
        <v/>
      </c>
      <c r="M7014" s="6">
        <f>INT((ROW()-2)/39)+1</f>
        <v/>
      </c>
      <c r="N7014" s="6">
        <f>MOD(ROW()-2,39)+2</f>
        <v/>
      </c>
      <c r="O7014" s="42">
        <f>IF(AND($B7014&lt;&gt;"",$C7014&lt;&gt;"",$B7014&lt;=$C7014),INDEX(Szabalyok!$C:$C,$N7014),"")</f>
        <v/>
      </c>
      <c r="P7014">
        <f>IF(D7014="",P7013,P7013+1)</f>
        <v/>
      </c>
    </row>
    <row r="7015">
      <c r="A7015">
        <f>IF(P7015=P7014,0,P7015)</f>
        <v/>
      </c>
      <c r="B7015" s="41">
        <f>IF($M7015&gt;300,"",IF(OR(INDEX(Bemenet!$E$2:$E$301,$M7015)="",INDEX(Bemenet!$F$2:$F$301,$M7015)=""),"",MAX(INDEX(Bemenet!$E$2:$E$301,$M7015),INDEX(Szabalyok!$A:$A,$N7015))))</f>
        <v/>
      </c>
      <c r="C7015" s="41">
        <f>IF($B7015="","",MIN(INDEX(Bemenet!$F$2:$F$301,$M7015),INDEX(Szabalyok!$B:$B,$N7015)))</f>
        <v/>
      </c>
      <c r="D7015" s="5">
        <f>IF(AND($B7015&lt;&gt;"",$C7015&lt;&gt;"",$B7015&lt;=$C7015),INDEX(Bemenet!$G$2:$G$301,$M7015),"")</f>
        <v/>
      </c>
      <c r="E7015" s="6">
        <f>IF(AND($B7015&lt;&gt;"",$C7015&lt;&gt;"",$B7015&lt;=$C7015),INDEX(Bemenet!$D$2:$D$301,$M7015),"")</f>
        <v/>
      </c>
      <c r="F7015" s="5">
        <f>IF(AND($B7015&lt;&gt;"",$C7015&lt;&gt;"",$B7015&lt;=$C7015),$C7015-$B7015+1,"")</f>
        <v/>
      </c>
      <c r="G7015" s="5">
        <f>IF($F7015="","",$F7015*$D7015)</f>
        <v/>
      </c>
      <c r="H7015" s="42">
        <f>IF($G7015="","",$O7015)</f>
        <v/>
      </c>
      <c r="I7015" s="5">
        <f>IF($G7015="","",$G7015*IF($H7015="",$O7015,$H7015)/100)</f>
        <v/>
      </c>
      <c r="J7015" s="5">
        <f>IF(OR($L7015="",NOT(COUNTIFS($L$2:$L7015,$L7015)=1)),"",SUMIFS($G:$G,$L:$L,$L7015))</f>
        <v/>
      </c>
      <c r="K7015" s="5">
        <f>IF(OR($L7015="",NOT(COUNTIFS($L$2:$L7015,$L7015)=1)),"",SUMIFS($I:$I,$L:$L,$L7015))</f>
        <v/>
      </c>
      <c r="L7015" s="6">
        <f>IF($B7015="","",YEAR($B7015))</f>
        <v/>
      </c>
      <c r="M7015" s="6">
        <f>INT((ROW()-2)/39)+1</f>
        <v/>
      </c>
      <c r="N7015" s="6">
        <f>MOD(ROW()-2,39)+2</f>
        <v/>
      </c>
      <c r="O7015" s="42">
        <f>IF(AND($B7015&lt;&gt;"",$C7015&lt;&gt;"",$B7015&lt;=$C7015),INDEX(Szabalyok!$C:$C,$N7015),"")</f>
        <v/>
      </c>
      <c r="P7015">
        <f>IF(D7015="",P7014,P7014+1)</f>
        <v/>
      </c>
    </row>
    <row r="7016">
      <c r="A7016">
        <f>IF(P7016=P7015,0,P7016)</f>
        <v/>
      </c>
      <c r="B7016" s="41">
        <f>IF($M7016&gt;300,"",IF(OR(INDEX(Bemenet!$E$2:$E$301,$M7016)="",INDEX(Bemenet!$F$2:$F$301,$M7016)=""),"",MAX(INDEX(Bemenet!$E$2:$E$301,$M7016),INDEX(Szabalyok!$A:$A,$N7016))))</f>
        <v/>
      </c>
      <c r="C7016" s="41">
        <f>IF($B7016="","",MIN(INDEX(Bemenet!$F$2:$F$301,$M7016),INDEX(Szabalyok!$B:$B,$N7016)))</f>
        <v/>
      </c>
      <c r="D7016" s="5">
        <f>IF(AND($B7016&lt;&gt;"",$C7016&lt;&gt;"",$B7016&lt;=$C7016),INDEX(Bemenet!$G$2:$G$301,$M7016),"")</f>
        <v/>
      </c>
      <c r="E7016" s="6">
        <f>IF(AND($B7016&lt;&gt;"",$C7016&lt;&gt;"",$B7016&lt;=$C7016),INDEX(Bemenet!$D$2:$D$301,$M7016),"")</f>
        <v/>
      </c>
      <c r="F7016" s="5">
        <f>IF(AND($B7016&lt;&gt;"",$C7016&lt;&gt;"",$B7016&lt;=$C7016),$C7016-$B7016+1,"")</f>
        <v/>
      </c>
      <c r="G7016" s="5">
        <f>IF($F7016="","",$F7016*$D7016)</f>
        <v/>
      </c>
      <c r="H7016" s="42">
        <f>IF($G7016="","",$O7016)</f>
        <v/>
      </c>
      <c r="I7016" s="5">
        <f>IF($G7016="","",$G7016*IF($H7016="",$O7016,$H7016)/100)</f>
        <v/>
      </c>
      <c r="J7016" s="5">
        <f>IF(OR($L7016="",NOT(COUNTIFS($L$2:$L7016,$L7016)=1)),"",SUMIFS($G:$G,$L:$L,$L7016))</f>
        <v/>
      </c>
      <c r="K7016" s="5">
        <f>IF(OR($L7016="",NOT(COUNTIFS($L$2:$L7016,$L7016)=1)),"",SUMIFS($I:$I,$L:$L,$L7016))</f>
        <v/>
      </c>
      <c r="L7016" s="6">
        <f>IF($B7016="","",YEAR($B7016))</f>
        <v/>
      </c>
      <c r="M7016" s="6">
        <f>INT((ROW()-2)/39)+1</f>
        <v/>
      </c>
      <c r="N7016" s="6">
        <f>MOD(ROW()-2,39)+2</f>
        <v/>
      </c>
      <c r="O7016" s="42">
        <f>IF(AND($B7016&lt;&gt;"",$C7016&lt;&gt;"",$B7016&lt;=$C7016),INDEX(Szabalyok!$C:$C,$N7016),"")</f>
        <v/>
      </c>
      <c r="P7016">
        <f>IF(D7016="",P7015,P7015+1)</f>
        <v/>
      </c>
    </row>
    <row r="7017">
      <c r="A7017">
        <f>IF(P7017=P7016,0,P7017)</f>
        <v/>
      </c>
      <c r="B7017" s="41">
        <f>IF($M7017&gt;300,"",IF(OR(INDEX(Bemenet!$E$2:$E$301,$M7017)="",INDEX(Bemenet!$F$2:$F$301,$M7017)=""),"",MAX(INDEX(Bemenet!$E$2:$E$301,$M7017),INDEX(Szabalyok!$A:$A,$N7017))))</f>
        <v/>
      </c>
      <c r="C7017" s="41">
        <f>IF($B7017="","",MIN(INDEX(Bemenet!$F$2:$F$301,$M7017),INDEX(Szabalyok!$B:$B,$N7017)))</f>
        <v/>
      </c>
      <c r="D7017" s="5">
        <f>IF(AND($B7017&lt;&gt;"",$C7017&lt;&gt;"",$B7017&lt;=$C7017),INDEX(Bemenet!$G$2:$G$301,$M7017),"")</f>
        <v/>
      </c>
      <c r="E7017" s="6">
        <f>IF(AND($B7017&lt;&gt;"",$C7017&lt;&gt;"",$B7017&lt;=$C7017),INDEX(Bemenet!$D$2:$D$301,$M7017),"")</f>
        <v/>
      </c>
      <c r="F7017" s="5">
        <f>IF(AND($B7017&lt;&gt;"",$C7017&lt;&gt;"",$B7017&lt;=$C7017),$C7017-$B7017+1,"")</f>
        <v/>
      </c>
      <c r="G7017" s="5">
        <f>IF($F7017="","",$F7017*$D7017)</f>
        <v/>
      </c>
      <c r="H7017" s="42">
        <f>IF($G7017="","",$O7017)</f>
        <v/>
      </c>
      <c r="I7017" s="5">
        <f>IF($G7017="","",$G7017*IF($H7017="",$O7017,$H7017)/100)</f>
        <v/>
      </c>
      <c r="J7017" s="5">
        <f>IF(OR($L7017="",NOT(COUNTIFS($L$2:$L7017,$L7017)=1)),"",SUMIFS($G:$G,$L:$L,$L7017))</f>
        <v/>
      </c>
      <c r="K7017" s="5">
        <f>IF(OR($L7017="",NOT(COUNTIFS($L$2:$L7017,$L7017)=1)),"",SUMIFS($I:$I,$L:$L,$L7017))</f>
        <v/>
      </c>
      <c r="L7017" s="6">
        <f>IF($B7017="","",YEAR($B7017))</f>
        <v/>
      </c>
      <c r="M7017" s="6">
        <f>INT((ROW()-2)/39)+1</f>
        <v/>
      </c>
      <c r="N7017" s="6">
        <f>MOD(ROW()-2,39)+2</f>
        <v/>
      </c>
      <c r="O7017" s="42">
        <f>IF(AND($B7017&lt;&gt;"",$C7017&lt;&gt;"",$B7017&lt;=$C7017),INDEX(Szabalyok!$C:$C,$N7017),"")</f>
        <v/>
      </c>
      <c r="P7017">
        <f>IF(D7017="",P7016,P7016+1)</f>
        <v/>
      </c>
    </row>
    <row r="7018">
      <c r="A7018">
        <f>IF(P7018=P7017,0,P7018)</f>
        <v/>
      </c>
      <c r="B7018" s="41">
        <f>IF($M7018&gt;300,"",IF(OR(INDEX(Bemenet!$E$2:$E$301,$M7018)="",INDEX(Bemenet!$F$2:$F$301,$M7018)=""),"",MAX(INDEX(Bemenet!$E$2:$E$301,$M7018),INDEX(Szabalyok!$A:$A,$N7018))))</f>
        <v/>
      </c>
      <c r="C7018" s="41">
        <f>IF($B7018="","",MIN(INDEX(Bemenet!$F$2:$F$301,$M7018),INDEX(Szabalyok!$B:$B,$N7018)))</f>
        <v/>
      </c>
      <c r="D7018" s="5">
        <f>IF(AND($B7018&lt;&gt;"",$C7018&lt;&gt;"",$B7018&lt;=$C7018),INDEX(Bemenet!$G$2:$G$301,$M7018),"")</f>
        <v/>
      </c>
      <c r="E7018" s="6">
        <f>IF(AND($B7018&lt;&gt;"",$C7018&lt;&gt;"",$B7018&lt;=$C7018),INDEX(Bemenet!$D$2:$D$301,$M7018),"")</f>
        <v/>
      </c>
      <c r="F7018" s="5">
        <f>IF(AND($B7018&lt;&gt;"",$C7018&lt;&gt;"",$B7018&lt;=$C7018),$C7018-$B7018+1,"")</f>
        <v/>
      </c>
      <c r="G7018" s="5">
        <f>IF($F7018="","",$F7018*$D7018)</f>
        <v/>
      </c>
      <c r="H7018" s="42">
        <f>IF($G7018="","",$O7018)</f>
        <v/>
      </c>
      <c r="I7018" s="5">
        <f>IF($G7018="","",$G7018*IF($H7018="",$O7018,$H7018)/100)</f>
        <v/>
      </c>
      <c r="J7018" s="5">
        <f>IF(OR($L7018="",NOT(COUNTIFS($L$2:$L7018,$L7018)=1)),"",SUMIFS($G:$G,$L:$L,$L7018))</f>
        <v/>
      </c>
      <c r="K7018" s="5">
        <f>IF(OR($L7018="",NOT(COUNTIFS($L$2:$L7018,$L7018)=1)),"",SUMIFS($I:$I,$L:$L,$L7018))</f>
        <v/>
      </c>
      <c r="L7018" s="6">
        <f>IF($B7018="","",YEAR($B7018))</f>
        <v/>
      </c>
      <c r="M7018" s="6">
        <f>INT((ROW()-2)/39)+1</f>
        <v/>
      </c>
      <c r="N7018" s="6">
        <f>MOD(ROW()-2,39)+2</f>
        <v/>
      </c>
      <c r="O7018" s="42">
        <f>IF(AND($B7018&lt;&gt;"",$C7018&lt;&gt;"",$B7018&lt;=$C7018),INDEX(Szabalyok!$C:$C,$N7018),"")</f>
        <v/>
      </c>
      <c r="P7018">
        <f>IF(D7018="",P7017,P7017+1)</f>
        <v/>
      </c>
    </row>
    <row r="7019">
      <c r="A7019">
        <f>IF(P7019=P7018,0,P7019)</f>
        <v/>
      </c>
      <c r="B7019" s="41">
        <f>IF($M7019&gt;300,"",IF(OR(INDEX(Bemenet!$E$2:$E$301,$M7019)="",INDEX(Bemenet!$F$2:$F$301,$M7019)=""),"",MAX(INDEX(Bemenet!$E$2:$E$301,$M7019),INDEX(Szabalyok!$A:$A,$N7019))))</f>
        <v/>
      </c>
      <c r="C7019" s="41">
        <f>IF($B7019="","",MIN(INDEX(Bemenet!$F$2:$F$301,$M7019),INDEX(Szabalyok!$B:$B,$N7019)))</f>
        <v/>
      </c>
      <c r="D7019" s="5">
        <f>IF(AND($B7019&lt;&gt;"",$C7019&lt;&gt;"",$B7019&lt;=$C7019),INDEX(Bemenet!$G$2:$G$301,$M7019),"")</f>
        <v/>
      </c>
      <c r="E7019" s="6">
        <f>IF(AND($B7019&lt;&gt;"",$C7019&lt;&gt;"",$B7019&lt;=$C7019),INDEX(Bemenet!$D$2:$D$301,$M7019),"")</f>
        <v/>
      </c>
      <c r="F7019" s="5">
        <f>IF(AND($B7019&lt;&gt;"",$C7019&lt;&gt;"",$B7019&lt;=$C7019),$C7019-$B7019+1,"")</f>
        <v/>
      </c>
      <c r="G7019" s="5">
        <f>IF($F7019="","",$F7019*$D7019)</f>
        <v/>
      </c>
      <c r="H7019" s="42">
        <f>IF($G7019="","",$O7019)</f>
        <v/>
      </c>
      <c r="I7019" s="5">
        <f>IF($G7019="","",$G7019*IF($H7019="",$O7019,$H7019)/100)</f>
        <v/>
      </c>
      <c r="J7019" s="5">
        <f>IF(OR($L7019="",NOT(COUNTIFS($L$2:$L7019,$L7019)=1)),"",SUMIFS($G:$G,$L:$L,$L7019))</f>
        <v/>
      </c>
      <c r="K7019" s="5">
        <f>IF(OR($L7019="",NOT(COUNTIFS($L$2:$L7019,$L7019)=1)),"",SUMIFS($I:$I,$L:$L,$L7019))</f>
        <v/>
      </c>
      <c r="L7019" s="6">
        <f>IF($B7019="","",YEAR($B7019))</f>
        <v/>
      </c>
      <c r="M7019" s="6">
        <f>INT((ROW()-2)/39)+1</f>
        <v/>
      </c>
      <c r="N7019" s="6">
        <f>MOD(ROW()-2,39)+2</f>
        <v/>
      </c>
      <c r="O7019" s="42">
        <f>IF(AND($B7019&lt;&gt;"",$C7019&lt;&gt;"",$B7019&lt;=$C7019),INDEX(Szabalyok!$C:$C,$N7019),"")</f>
        <v/>
      </c>
      <c r="P7019">
        <f>IF(D7019="",P7018,P7018+1)</f>
        <v/>
      </c>
    </row>
    <row r="7020">
      <c r="A7020">
        <f>IF(P7020=P7019,0,P7020)</f>
        <v/>
      </c>
      <c r="B7020" s="41">
        <f>IF($M7020&gt;300,"",IF(OR(INDEX(Bemenet!$E$2:$E$301,$M7020)="",INDEX(Bemenet!$F$2:$F$301,$M7020)=""),"",MAX(INDEX(Bemenet!$E$2:$E$301,$M7020),INDEX(Szabalyok!$A:$A,$N7020))))</f>
        <v/>
      </c>
      <c r="C7020" s="41">
        <f>IF($B7020="","",MIN(INDEX(Bemenet!$F$2:$F$301,$M7020),INDEX(Szabalyok!$B:$B,$N7020)))</f>
        <v/>
      </c>
      <c r="D7020" s="5">
        <f>IF(AND($B7020&lt;&gt;"",$C7020&lt;&gt;"",$B7020&lt;=$C7020),INDEX(Bemenet!$G$2:$G$301,$M7020),"")</f>
        <v/>
      </c>
      <c r="E7020" s="6">
        <f>IF(AND($B7020&lt;&gt;"",$C7020&lt;&gt;"",$B7020&lt;=$C7020),INDEX(Bemenet!$D$2:$D$301,$M7020),"")</f>
        <v/>
      </c>
      <c r="F7020" s="5">
        <f>IF(AND($B7020&lt;&gt;"",$C7020&lt;&gt;"",$B7020&lt;=$C7020),$C7020-$B7020+1,"")</f>
        <v/>
      </c>
      <c r="G7020" s="5">
        <f>IF($F7020="","",$F7020*$D7020)</f>
        <v/>
      </c>
      <c r="H7020" s="42">
        <f>IF($G7020="","",$O7020)</f>
        <v/>
      </c>
      <c r="I7020" s="5">
        <f>IF($G7020="","",$G7020*IF($H7020="",$O7020,$H7020)/100)</f>
        <v/>
      </c>
      <c r="J7020" s="5">
        <f>IF(OR($L7020="",NOT(COUNTIFS($L$2:$L7020,$L7020)=1)),"",SUMIFS($G:$G,$L:$L,$L7020))</f>
        <v/>
      </c>
      <c r="K7020" s="5">
        <f>IF(OR($L7020="",NOT(COUNTIFS($L$2:$L7020,$L7020)=1)),"",SUMIFS($I:$I,$L:$L,$L7020))</f>
        <v/>
      </c>
      <c r="L7020" s="6">
        <f>IF($B7020="","",YEAR($B7020))</f>
        <v/>
      </c>
      <c r="M7020" s="6">
        <f>INT((ROW()-2)/39)+1</f>
        <v/>
      </c>
      <c r="N7020" s="6">
        <f>MOD(ROW()-2,39)+2</f>
        <v/>
      </c>
      <c r="O7020" s="42">
        <f>IF(AND($B7020&lt;&gt;"",$C7020&lt;&gt;"",$B7020&lt;=$C7020),INDEX(Szabalyok!$C:$C,$N7020),"")</f>
        <v/>
      </c>
      <c r="P7020">
        <f>IF(D7020="",P7019,P7019+1)</f>
        <v/>
      </c>
    </row>
    <row r="7021">
      <c r="A7021">
        <f>IF(P7021=P7020,0,P7021)</f>
        <v/>
      </c>
      <c r="B7021" s="41">
        <f>IF($M7021&gt;300,"",IF(OR(INDEX(Bemenet!$E$2:$E$301,$M7021)="",INDEX(Bemenet!$F$2:$F$301,$M7021)=""),"",MAX(INDEX(Bemenet!$E$2:$E$301,$M7021),INDEX(Szabalyok!$A:$A,$N7021))))</f>
        <v/>
      </c>
      <c r="C7021" s="41">
        <f>IF($B7021="","",MIN(INDEX(Bemenet!$F$2:$F$301,$M7021),INDEX(Szabalyok!$B:$B,$N7021)))</f>
        <v/>
      </c>
      <c r="D7021" s="5">
        <f>IF(AND($B7021&lt;&gt;"",$C7021&lt;&gt;"",$B7021&lt;=$C7021),INDEX(Bemenet!$G$2:$G$301,$M7021),"")</f>
        <v/>
      </c>
      <c r="E7021" s="6">
        <f>IF(AND($B7021&lt;&gt;"",$C7021&lt;&gt;"",$B7021&lt;=$C7021),INDEX(Bemenet!$D$2:$D$301,$M7021),"")</f>
        <v/>
      </c>
      <c r="F7021" s="5">
        <f>IF(AND($B7021&lt;&gt;"",$C7021&lt;&gt;"",$B7021&lt;=$C7021),$C7021-$B7021+1,"")</f>
        <v/>
      </c>
      <c r="G7021" s="5">
        <f>IF($F7021="","",$F7021*$D7021)</f>
        <v/>
      </c>
      <c r="H7021" s="42">
        <f>IF($G7021="","",$O7021)</f>
        <v/>
      </c>
      <c r="I7021" s="5">
        <f>IF($G7021="","",$G7021*IF($H7021="",$O7021,$H7021)/100)</f>
        <v/>
      </c>
      <c r="J7021" s="5">
        <f>IF(OR($L7021="",NOT(COUNTIFS($L$2:$L7021,$L7021)=1)),"",SUMIFS($G:$G,$L:$L,$L7021))</f>
        <v/>
      </c>
      <c r="K7021" s="5">
        <f>IF(OR($L7021="",NOT(COUNTIFS($L$2:$L7021,$L7021)=1)),"",SUMIFS($I:$I,$L:$L,$L7021))</f>
        <v/>
      </c>
      <c r="L7021" s="6">
        <f>IF($B7021="","",YEAR($B7021))</f>
        <v/>
      </c>
      <c r="M7021" s="6">
        <f>INT((ROW()-2)/39)+1</f>
        <v/>
      </c>
      <c r="N7021" s="6">
        <f>MOD(ROW()-2,39)+2</f>
        <v/>
      </c>
      <c r="O7021" s="42">
        <f>IF(AND($B7021&lt;&gt;"",$C7021&lt;&gt;"",$B7021&lt;=$C7021),INDEX(Szabalyok!$C:$C,$N7021),"")</f>
        <v/>
      </c>
      <c r="P7021">
        <f>IF(D7021="",P7020,P7020+1)</f>
        <v/>
      </c>
    </row>
    <row r="7022">
      <c r="A7022">
        <f>IF(P7022=P7021,0,P7022)</f>
        <v/>
      </c>
      <c r="B7022" s="41">
        <f>IF($M7022&gt;300,"",IF(OR(INDEX(Bemenet!$E$2:$E$301,$M7022)="",INDEX(Bemenet!$F$2:$F$301,$M7022)=""),"",MAX(INDEX(Bemenet!$E$2:$E$301,$M7022),INDEX(Szabalyok!$A:$A,$N7022))))</f>
        <v/>
      </c>
      <c r="C7022" s="41">
        <f>IF($B7022="","",MIN(INDEX(Bemenet!$F$2:$F$301,$M7022),INDEX(Szabalyok!$B:$B,$N7022)))</f>
        <v/>
      </c>
      <c r="D7022" s="5">
        <f>IF(AND($B7022&lt;&gt;"",$C7022&lt;&gt;"",$B7022&lt;=$C7022),INDEX(Bemenet!$G$2:$G$301,$M7022),"")</f>
        <v/>
      </c>
      <c r="E7022" s="6">
        <f>IF(AND($B7022&lt;&gt;"",$C7022&lt;&gt;"",$B7022&lt;=$C7022),INDEX(Bemenet!$D$2:$D$301,$M7022),"")</f>
        <v/>
      </c>
      <c r="F7022" s="5">
        <f>IF(AND($B7022&lt;&gt;"",$C7022&lt;&gt;"",$B7022&lt;=$C7022),$C7022-$B7022+1,"")</f>
        <v/>
      </c>
      <c r="G7022" s="5">
        <f>IF($F7022="","",$F7022*$D7022)</f>
        <v/>
      </c>
      <c r="H7022" s="42">
        <f>IF($G7022="","",$O7022)</f>
        <v/>
      </c>
      <c r="I7022" s="5">
        <f>IF($G7022="","",$G7022*IF($H7022="",$O7022,$H7022)/100)</f>
        <v/>
      </c>
      <c r="J7022" s="5">
        <f>IF(OR($L7022="",NOT(COUNTIFS($L$2:$L7022,$L7022)=1)),"",SUMIFS($G:$G,$L:$L,$L7022))</f>
        <v/>
      </c>
      <c r="K7022" s="5">
        <f>IF(OR($L7022="",NOT(COUNTIFS($L$2:$L7022,$L7022)=1)),"",SUMIFS($I:$I,$L:$L,$L7022))</f>
        <v/>
      </c>
      <c r="L7022" s="6">
        <f>IF($B7022="","",YEAR($B7022))</f>
        <v/>
      </c>
      <c r="M7022" s="6">
        <f>INT((ROW()-2)/39)+1</f>
        <v/>
      </c>
      <c r="N7022" s="6">
        <f>MOD(ROW()-2,39)+2</f>
        <v/>
      </c>
      <c r="O7022" s="42">
        <f>IF(AND($B7022&lt;&gt;"",$C7022&lt;&gt;"",$B7022&lt;=$C7022),INDEX(Szabalyok!$C:$C,$N7022),"")</f>
        <v/>
      </c>
      <c r="P7022">
        <f>IF(D7022="",P7021,P7021+1)</f>
        <v/>
      </c>
    </row>
    <row r="7023">
      <c r="A7023">
        <f>IF(P7023=P7022,0,P7023)</f>
        <v/>
      </c>
      <c r="B7023" s="41">
        <f>IF($M7023&gt;300,"",IF(OR(INDEX(Bemenet!$E$2:$E$301,$M7023)="",INDEX(Bemenet!$F$2:$F$301,$M7023)=""),"",MAX(INDEX(Bemenet!$E$2:$E$301,$M7023),INDEX(Szabalyok!$A:$A,$N7023))))</f>
        <v/>
      </c>
      <c r="C7023" s="41">
        <f>IF($B7023="","",MIN(INDEX(Bemenet!$F$2:$F$301,$M7023),INDEX(Szabalyok!$B:$B,$N7023)))</f>
        <v/>
      </c>
      <c r="D7023" s="5">
        <f>IF(AND($B7023&lt;&gt;"",$C7023&lt;&gt;"",$B7023&lt;=$C7023),INDEX(Bemenet!$G$2:$G$301,$M7023),"")</f>
        <v/>
      </c>
      <c r="E7023" s="6">
        <f>IF(AND($B7023&lt;&gt;"",$C7023&lt;&gt;"",$B7023&lt;=$C7023),INDEX(Bemenet!$D$2:$D$301,$M7023),"")</f>
        <v/>
      </c>
      <c r="F7023" s="5">
        <f>IF(AND($B7023&lt;&gt;"",$C7023&lt;&gt;"",$B7023&lt;=$C7023),$C7023-$B7023+1,"")</f>
        <v/>
      </c>
      <c r="G7023" s="5">
        <f>IF($F7023="","",$F7023*$D7023)</f>
        <v/>
      </c>
      <c r="H7023" s="42">
        <f>IF($G7023="","",$O7023)</f>
        <v/>
      </c>
      <c r="I7023" s="5">
        <f>IF($G7023="","",$G7023*IF($H7023="",$O7023,$H7023)/100)</f>
        <v/>
      </c>
      <c r="J7023" s="5">
        <f>IF(OR($L7023="",NOT(COUNTIFS($L$2:$L7023,$L7023)=1)),"",SUMIFS($G:$G,$L:$L,$L7023))</f>
        <v/>
      </c>
      <c r="K7023" s="5">
        <f>IF(OR($L7023="",NOT(COUNTIFS($L$2:$L7023,$L7023)=1)),"",SUMIFS($I:$I,$L:$L,$L7023))</f>
        <v/>
      </c>
      <c r="L7023" s="6">
        <f>IF($B7023="","",YEAR($B7023))</f>
        <v/>
      </c>
      <c r="M7023" s="6">
        <f>INT((ROW()-2)/39)+1</f>
        <v/>
      </c>
      <c r="N7023" s="6">
        <f>MOD(ROW()-2,39)+2</f>
        <v/>
      </c>
      <c r="O7023" s="42">
        <f>IF(AND($B7023&lt;&gt;"",$C7023&lt;&gt;"",$B7023&lt;=$C7023),INDEX(Szabalyok!$C:$C,$N7023),"")</f>
        <v/>
      </c>
      <c r="P7023">
        <f>IF(D7023="",P7022,P7022+1)</f>
        <v/>
      </c>
    </row>
    <row r="7024">
      <c r="A7024">
        <f>IF(P7024=P7023,0,P7024)</f>
        <v/>
      </c>
      <c r="B7024" s="41">
        <f>IF($M7024&gt;300,"",IF(OR(INDEX(Bemenet!$E$2:$E$301,$M7024)="",INDEX(Bemenet!$F$2:$F$301,$M7024)=""),"",MAX(INDEX(Bemenet!$E$2:$E$301,$M7024),INDEX(Szabalyok!$A:$A,$N7024))))</f>
        <v/>
      </c>
      <c r="C7024" s="41">
        <f>IF($B7024="","",MIN(INDEX(Bemenet!$F$2:$F$301,$M7024),INDEX(Szabalyok!$B:$B,$N7024)))</f>
        <v/>
      </c>
      <c r="D7024" s="5">
        <f>IF(AND($B7024&lt;&gt;"",$C7024&lt;&gt;"",$B7024&lt;=$C7024),INDEX(Bemenet!$G$2:$G$301,$M7024),"")</f>
        <v/>
      </c>
      <c r="E7024" s="6">
        <f>IF(AND($B7024&lt;&gt;"",$C7024&lt;&gt;"",$B7024&lt;=$C7024),INDEX(Bemenet!$D$2:$D$301,$M7024),"")</f>
        <v/>
      </c>
      <c r="F7024" s="5">
        <f>IF(AND($B7024&lt;&gt;"",$C7024&lt;&gt;"",$B7024&lt;=$C7024),$C7024-$B7024+1,"")</f>
        <v/>
      </c>
      <c r="G7024" s="5">
        <f>IF($F7024="","",$F7024*$D7024)</f>
        <v/>
      </c>
      <c r="H7024" s="42">
        <f>IF($G7024="","",$O7024)</f>
        <v/>
      </c>
      <c r="I7024" s="5">
        <f>IF($G7024="","",$G7024*IF($H7024="",$O7024,$H7024)/100)</f>
        <v/>
      </c>
      <c r="J7024" s="5">
        <f>IF(OR($L7024="",NOT(COUNTIFS($L$2:$L7024,$L7024)=1)),"",SUMIFS($G:$G,$L:$L,$L7024))</f>
        <v/>
      </c>
      <c r="K7024" s="5">
        <f>IF(OR($L7024="",NOT(COUNTIFS($L$2:$L7024,$L7024)=1)),"",SUMIFS($I:$I,$L:$L,$L7024))</f>
        <v/>
      </c>
      <c r="L7024" s="6">
        <f>IF($B7024="","",YEAR($B7024))</f>
        <v/>
      </c>
      <c r="M7024" s="6">
        <f>INT((ROW()-2)/39)+1</f>
        <v/>
      </c>
      <c r="N7024" s="6">
        <f>MOD(ROW()-2,39)+2</f>
        <v/>
      </c>
      <c r="O7024" s="42">
        <f>IF(AND($B7024&lt;&gt;"",$C7024&lt;&gt;"",$B7024&lt;=$C7024),INDEX(Szabalyok!$C:$C,$N7024),"")</f>
        <v/>
      </c>
      <c r="P7024">
        <f>IF(D7024="",P7023,P7023+1)</f>
        <v/>
      </c>
    </row>
    <row r="7025">
      <c r="A7025">
        <f>IF(P7025=P7024,0,P7025)</f>
        <v/>
      </c>
      <c r="B7025" s="41">
        <f>IF($M7025&gt;300,"",IF(OR(INDEX(Bemenet!$E$2:$E$301,$M7025)="",INDEX(Bemenet!$F$2:$F$301,$M7025)=""),"",MAX(INDEX(Bemenet!$E$2:$E$301,$M7025),INDEX(Szabalyok!$A:$A,$N7025))))</f>
        <v/>
      </c>
      <c r="C7025" s="41">
        <f>IF($B7025="","",MIN(INDEX(Bemenet!$F$2:$F$301,$M7025),INDEX(Szabalyok!$B:$B,$N7025)))</f>
        <v/>
      </c>
      <c r="D7025" s="5">
        <f>IF(AND($B7025&lt;&gt;"",$C7025&lt;&gt;"",$B7025&lt;=$C7025),INDEX(Bemenet!$G$2:$G$301,$M7025),"")</f>
        <v/>
      </c>
      <c r="E7025" s="6">
        <f>IF(AND($B7025&lt;&gt;"",$C7025&lt;&gt;"",$B7025&lt;=$C7025),INDEX(Bemenet!$D$2:$D$301,$M7025),"")</f>
        <v/>
      </c>
      <c r="F7025" s="5">
        <f>IF(AND($B7025&lt;&gt;"",$C7025&lt;&gt;"",$B7025&lt;=$C7025),$C7025-$B7025+1,"")</f>
        <v/>
      </c>
      <c r="G7025" s="5">
        <f>IF($F7025="","",$F7025*$D7025)</f>
        <v/>
      </c>
      <c r="H7025" s="42">
        <f>IF($G7025="","",$O7025)</f>
        <v/>
      </c>
      <c r="I7025" s="5">
        <f>IF($G7025="","",$G7025*IF($H7025="",$O7025,$H7025)/100)</f>
        <v/>
      </c>
      <c r="J7025" s="5">
        <f>IF(OR($L7025="",NOT(COUNTIFS($L$2:$L7025,$L7025)=1)),"",SUMIFS($G:$G,$L:$L,$L7025))</f>
        <v/>
      </c>
      <c r="K7025" s="5">
        <f>IF(OR($L7025="",NOT(COUNTIFS($L$2:$L7025,$L7025)=1)),"",SUMIFS($I:$I,$L:$L,$L7025))</f>
        <v/>
      </c>
      <c r="L7025" s="6">
        <f>IF($B7025="","",YEAR($B7025))</f>
        <v/>
      </c>
      <c r="M7025" s="6">
        <f>INT((ROW()-2)/39)+1</f>
        <v/>
      </c>
      <c r="N7025" s="6">
        <f>MOD(ROW()-2,39)+2</f>
        <v/>
      </c>
      <c r="O7025" s="42">
        <f>IF(AND($B7025&lt;&gt;"",$C7025&lt;&gt;"",$B7025&lt;=$C7025),INDEX(Szabalyok!$C:$C,$N7025),"")</f>
        <v/>
      </c>
      <c r="P7025">
        <f>IF(D7025="",P7024,P7024+1)</f>
        <v/>
      </c>
    </row>
    <row r="7026">
      <c r="A7026">
        <f>IF(P7026=P7025,0,P7026)</f>
        <v/>
      </c>
      <c r="B7026" s="41">
        <f>IF($M7026&gt;300,"",IF(OR(INDEX(Bemenet!$E$2:$E$301,$M7026)="",INDEX(Bemenet!$F$2:$F$301,$M7026)=""),"",MAX(INDEX(Bemenet!$E$2:$E$301,$M7026),INDEX(Szabalyok!$A:$A,$N7026))))</f>
        <v/>
      </c>
      <c r="C7026" s="41">
        <f>IF($B7026="","",MIN(INDEX(Bemenet!$F$2:$F$301,$M7026),INDEX(Szabalyok!$B:$B,$N7026)))</f>
        <v/>
      </c>
      <c r="D7026" s="5">
        <f>IF(AND($B7026&lt;&gt;"",$C7026&lt;&gt;"",$B7026&lt;=$C7026),INDEX(Bemenet!$G$2:$G$301,$M7026),"")</f>
        <v/>
      </c>
      <c r="E7026" s="6">
        <f>IF(AND($B7026&lt;&gt;"",$C7026&lt;&gt;"",$B7026&lt;=$C7026),INDEX(Bemenet!$D$2:$D$301,$M7026),"")</f>
        <v/>
      </c>
      <c r="F7026" s="5">
        <f>IF(AND($B7026&lt;&gt;"",$C7026&lt;&gt;"",$B7026&lt;=$C7026),$C7026-$B7026+1,"")</f>
        <v/>
      </c>
      <c r="G7026" s="5">
        <f>IF($F7026="","",$F7026*$D7026)</f>
        <v/>
      </c>
      <c r="H7026" s="42">
        <f>IF($G7026="","",$O7026)</f>
        <v/>
      </c>
      <c r="I7026" s="5">
        <f>IF($G7026="","",$G7026*IF($H7026="",$O7026,$H7026)/100)</f>
        <v/>
      </c>
      <c r="J7026" s="5">
        <f>IF(OR($L7026="",NOT(COUNTIFS($L$2:$L7026,$L7026)=1)),"",SUMIFS($G:$G,$L:$L,$L7026))</f>
        <v/>
      </c>
      <c r="K7026" s="5">
        <f>IF(OR($L7026="",NOT(COUNTIFS($L$2:$L7026,$L7026)=1)),"",SUMIFS($I:$I,$L:$L,$L7026))</f>
        <v/>
      </c>
      <c r="L7026" s="6">
        <f>IF($B7026="","",YEAR($B7026))</f>
        <v/>
      </c>
      <c r="M7026" s="6">
        <f>INT((ROW()-2)/39)+1</f>
        <v/>
      </c>
      <c r="N7026" s="6">
        <f>MOD(ROW()-2,39)+2</f>
        <v/>
      </c>
      <c r="O7026" s="42">
        <f>IF(AND($B7026&lt;&gt;"",$C7026&lt;&gt;"",$B7026&lt;=$C7026),INDEX(Szabalyok!$C:$C,$N7026),"")</f>
        <v/>
      </c>
      <c r="P7026">
        <f>IF(D7026="",P7025,P7025+1)</f>
        <v/>
      </c>
    </row>
    <row r="7027">
      <c r="A7027">
        <f>IF(P7027=P7026,0,P7027)</f>
        <v/>
      </c>
      <c r="B7027" s="41">
        <f>IF($M7027&gt;300,"",IF(OR(INDEX(Bemenet!$E$2:$E$301,$M7027)="",INDEX(Bemenet!$F$2:$F$301,$M7027)=""),"",MAX(INDEX(Bemenet!$E$2:$E$301,$M7027),INDEX(Szabalyok!$A:$A,$N7027))))</f>
        <v/>
      </c>
      <c r="C7027" s="41">
        <f>IF($B7027="","",MIN(INDEX(Bemenet!$F$2:$F$301,$M7027),INDEX(Szabalyok!$B:$B,$N7027)))</f>
        <v/>
      </c>
      <c r="D7027" s="5">
        <f>IF(AND($B7027&lt;&gt;"",$C7027&lt;&gt;"",$B7027&lt;=$C7027),INDEX(Bemenet!$G$2:$G$301,$M7027),"")</f>
        <v/>
      </c>
      <c r="E7027" s="6">
        <f>IF(AND($B7027&lt;&gt;"",$C7027&lt;&gt;"",$B7027&lt;=$C7027),INDEX(Bemenet!$D$2:$D$301,$M7027),"")</f>
        <v/>
      </c>
      <c r="F7027" s="5">
        <f>IF(AND($B7027&lt;&gt;"",$C7027&lt;&gt;"",$B7027&lt;=$C7027),$C7027-$B7027+1,"")</f>
        <v/>
      </c>
      <c r="G7027" s="5">
        <f>IF($F7027="","",$F7027*$D7027)</f>
        <v/>
      </c>
      <c r="H7027" s="42">
        <f>IF($G7027="","",$O7027)</f>
        <v/>
      </c>
      <c r="I7027" s="5">
        <f>IF($G7027="","",$G7027*IF($H7027="",$O7027,$H7027)/100)</f>
        <v/>
      </c>
      <c r="J7027" s="5">
        <f>IF(OR($L7027="",NOT(COUNTIFS($L$2:$L7027,$L7027)=1)),"",SUMIFS($G:$G,$L:$L,$L7027))</f>
        <v/>
      </c>
      <c r="K7027" s="5">
        <f>IF(OR($L7027="",NOT(COUNTIFS($L$2:$L7027,$L7027)=1)),"",SUMIFS($I:$I,$L:$L,$L7027))</f>
        <v/>
      </c>
      <c r="L7027" s="6">
        <f>IF($B7027="","",YEAR($B7027))</f>
        <v/>
      </c>
      <c r="M7027" s="6">
        <f>INT((ROW()-2)/39)+1</f>
        <v/>
      </c>
      <c r="N7027" s="6">
        <f>MOD(ROW()-2,39)+2</f>
        <v/>
      </c>
      <c r="O7027" s="42">
        <f>IF(AND($B7027&lt;&gt;"",$C7027&lt;&gt;"",$B7027&lt;=$C7027),INDEX(Szabalyok!$C:$C,$N7027),"")</f>
        <v/>
      </c>
      <c r="P7027">
        <f>IF(D7027="",P7026,P7026+1)</f>
        <v/>
      </c>
    </row>
    <row r="7028">
      <c r="A7028">
        <f>IF(P7028=P7027,0,P7028)</f>
        <v/>
      </c>
      <c r="B7028" s="41">
        <f>IF($M7028&gt;300,"",IF(OR(INDEX(Bemenet!$E$2:$E$301,$M7028)="",INDEX(Bemenet!$F$2:$F$301,$M7028)=""),"",MAX(INDEX(Bemenet!$E$2:$E$301,$M7028),INDEX(Szabalyok!$A:$A,$N7028))))</f>
        <v/>
      </c>
      <c r="C7028" s="41">
        <f>IF($B7028="","",MIN(INDEX(Bemenet!$F$2:$F$301,$M7028),INDEX(Szabalyok!$B:$B,$N7028)))</f>
        <v/>
      </c>
      <c r="D7028" s="5">
        <f>IF(AND($B7028&lt;&gt;"",$C7028&lt;&gt;"",$B7028&lt;=$C7028),INDEX(Bemenet!$G$2:$G$301,$M7028),"")</f>
        <v/>
      </c>
      <c r="E7028" s="6">
        <f>IF(AND($B7028&lt;&gt;"",$C7028&lt;&gt;"",$B7028&lt;=$C7028),INDEX(Bemenet!$D$2:$D$301,$M7028),"")</f>
        <v/>
      </c>
      <c r="F7028" s="5">
        <f>IF(AND($B7028&lt;&gt;"",$C7028&lt;&gt;"",$B7028&lt;=$C7028),$C7028-$B7028+1,"")</f>
        <v/>
      </c>
      <c r="G7028" s="5">
        <f>IF($F7028="","",$F7028*$D7028)</f>
        <v/>
      </c>
      <c r="H7028" s="42">
        <f>IF($G7028="","",$O7028)</f>
        <v/>
      </c>
      <c r="I7028" s="5">
        <f>IF($G7028="","",$G7028*IF($H7028="",$O7028,$H7028)/100)</f>
        <v/>
      </c>
      <c r="J7028" s="5">
        <f>IF(OR($L7028="",NOT(COUNTIFS($L$2:$L7028,$L7028)=1)),"",SUMIFS($G:$G,$L:$L,$L7028))</f>
        <v/>
      </c>
      <c r="K7028" s="5">
        <f>IF(OR($L7028="",NOT(COUNTIFS($L$2:$L7028,$L7028)=1)),"",SUMIFS($I:$I,$L:$L,$L7028))</f>
        <v/>
      </c>
      <c r="L7028" s="6">
        <f>IF($B7028="","",YEAR($B7028))</f>
        <v/>
      </c>
      <c r="M7028" s="6">
        <f>INT((ROW()-2)/39)+1</f>
        <v/>
      </c>
      <c r="N7028" s="6">
        <f>MOD(ROW()-2,39)+2</f>
        <v/>
      </c>
      <c r="O7028" s="42">
        <f>IF(AND($B7028&lt;&gt;"",$C7028&lt;&gt;"",$B7028&lt;=$C7028),INDEX(Szabalyok!$C:$C,$N7028),"")</f>
        <v/>
      </c>
      <c r="P7028">
        <f>IF(D7028="",P7027,P7027+1)</f>
        <v/>
      </c>
    </row>
    <row r="7029">
      <c r="A7029">
        <f>IF(P7029=P7028,0,P7029)</f>
        <v/>
      </c>
      <c r="B7029" s="41">
        <f>IF($M7029&gt;300,"",IF(OR(INDEX(Bemenet!$E$2:$E$301,$M7029)="",INDEX(Bemenet!$F$2:$F$301,$M7029)=""),"",MAX(INDEX(Bemenet!$E$2:$E$301,$M7029),INDEX(Szabalyok!$A:$A,$N7029))))</f>
        <v/>
      </c>
      <c r="C7029" s="41">
        <f>IF($B7029="","",MIN(INDEX(Bemenet!$F$2:$F$301,$M7029),INDEX(Szabalyok!$B:$B,$N7029)))</f>
        <v/>
      </c>
      <c r="D7029" s="5">
        <f>IF(AND($B7029&lt;&gt;"",$C7029&lt;&gt;"",$B7029&lt;=$C7029),INDEX(Bemenet!$G$2:$G$301,$M7029),"")</f>
        <v/>
      </c>
      <c r="E7029" s="6">
        <f>IF(AND($B7029&lt;&gt;"",$C7029&lt;&gt;"",$B7029&lt;=$C7029),INDEX(Bemenet!$D$2:$D$301,$M7029),"")</f>
        <v/>
      </c>
      <c r="F7029" s="5">
        <f>IF(AND($B7029&lt;&gt;"",$C7029&lt;&gt;"",$B7029&lt;=$C7029),$C7029-$B7029+1,"")</f>
        <v/>
      </c>
      <c r="G7029" s="5">
        <f>IF($F7029="","",$F7029*$D7029)</f>
        <v/>
      </c>
      <c r="H7029" s="42">
        <f>IF($G7029="","",$O7029)</f>
        <v/>
      </c>
      <c r="I7029" s="5">
        <f>IF($G7029="","",$G7029*IF($H7029="",$O7029,$H7029)/100)</f>
        <v/>
      </c>
      <c r="J7029" s="5">
        <f>IF(OR($L7029="",NOT(COUNTIFS($L$2:$L7029,$L7029)=1)),"",SUMIFS($G:$G,$L:$L,$L7029))</f>
        <v/>
      </c>
      <c r="K7029" s="5">
        <f>IF(OR($L7029="",NOT(COUNTIFS($L$2:$L7029,$L7029)=1)),"",SUMIFS($I:$I,$L:$L,$L7029))</f>
        <v/>
      </c>
      <c r="L7029" s="6">
        <f>IF($B7029="","",YEAR($B7029))</f>
        <v/>
      </c>
      <c r="M7029" s="6">
        <f>INT((ROW()-2)/39)+1</f>
        <v/>
      </c>
      <c r="N7029" s="6">
        <f>MOD(ROW()-2,39)+2</f>
        <v/>
      </c>
      <c r="O7029" s="42">
        <f>IF(AND($B7029&lt;&gt;"",$C7029&lt;&gt;"",$B7029&lt;=$C7029),INDEX(Szabalyok!$C:$C,$N7029),"")</f>
        <v/>
      </c>
      <c r="P7029">
        <f>IF(D7029="",P7028,P7028+1)</f>
        <v/>
      </c>
    </row>
    <row r="7030">
      <c r="A7030">
        <f>IF(P7030=P7029,0,P7030)</f>
        <v/>
      </c>
      <c r="B7030" s="41">
        <f>IF($M7030&gt;300,"",IF(OR(INDEX(Bemenet!$E$2:$E$301,$M7030)="",INDEX(Bemenet!$F$2:$F$301,$M7030)=""),"",MAX(INDEX(Bemenet!$E$2:$E$301,$M7030),INDEX(Szabalyok!$A:$A,$N7030))))</f>
        <v/>
      </c>
      <c r="C7030" s="41">
        <f>IF($B7030="","",MIN(INDEX(Bemenet!$F$2:$F$301,$M7030),INDEX(Szabalyok!$B:$B,$N7030)))</f>
        <v/>
      </c>
      <c r="D7030" s="5">
        <f>IF(AND($B7030&lt;&gt;"",$C7030&lt;&gt;"",$B7030&lt;=$C7030),INDEX(Bemenet!$G$2:$G$301,$M7030),"")</f>
        <v/>
      </c>
      <c r="E7030" s="6">
        <f>IF(AND($B7030&lt;&gt;"",$C7030&lt;&gt;"",$B7030&lt;=$C7030),INDEX(Bemenet!$D$2:$D$301,$M7030),"")</f>
        <v/>
      </c>
      <c r="F7030" s="5">
        <f>IF(AND($B7030&lt;&gt;"",$C7030&lt;&gt;"",$B7030&lt;=$C7030),$C7030-$B7030+1,"")</f>
        <v/>
      </c>
      <c r="G7030" s="5">
        <f>IF($F7030="","",$F7030*$D7030)</f>
        <v/>
      </c>
      <c r="H7030" s="42">
        <f>IF($G7030="","",$O7030)</f>
        <v/>
      </c>
      <c r="I7030" s="5">
        <f>IF($G7030="","",$G7030*IF($H7030="",$O7030,$H7030)/100)</f>
        <v/>
      </c>
      <c r="J7030" s="5">
        <f>IF(OR($L7030="",NOT(COUNTIFS($L$2:$L7030,$L7030)=1)),"",SUMIFS($G:$G,$L:$L,$L7030))</f>
        <v/>
      </c>
      <c r="K7030" s="5">
        <f>IF(OR($L7030="",NOT(COUNTIFS($L$2:$L7030,$L7030)=1)),"",SUMIFS($I:$I,$L:$L,$L7030))</f>
        <v/>
      </c>
      <c r="L7030" s="6">
        <f>IF($B7030="","",YEAR($B7030))</f>
        <v/>
      </c>
      <c r="M7030" s="6">
        <f>INT((ROW()-2)/39)+1</f>
        <v/>
      </c>
      <c r="N7030" s="6">
        <f>MOD(ROW()-2,39)+2</f>
        <v/>
      </c>
      <c r="O7030" s="42">
        <f>IF(AND($B7030&lt;&gt;"",$C7030&lt;&gt;"",$B7030&lt;=$C7030),INDEX(Szabalyok!$C:$C,$N7030),"")</f>
        <v/>
      </c>
      <c r="P7030">
        <f>IF(D7030="",P7029,P7029+1)</f>
        <v/>
      </c>
    </row>
    <row r="7031">
      <c r="A7031">
        <f>IF(P7031=P7030,0,P7031)</f>
        <v/>
      </c>
      <c r="B7031" s="41">
        <f>IF($M7031&gt;300,"",IF(OR(INDEX(Bemenet!$E$2:$E$301,$M7031)="",INDEX(Bemenet!$F$2:$F$301,$M7031)=""),"",MAX(INDEX(Bemenet!$E$2:$E$301,$M7031),INDEX(Szabalyok!$A:$A,$N7031))))</f>
        <v/>
      </c>
      <c r="C7031" s="41">
        <f>IF($B7031="","",MIN(INDEX(Bemenet!$F$2:$F$301,$M7031),INDEX(Szabalyok!$B:$B,$N7031)))</f>
        <v/>
      </c>
      <c r="D7031" s="5">
        <f>IF(AND($B7031&lt;&gt;"",$C7031&lt;&gt;"",$B7031&lt;=$C7031),INDEX(Bemenet!$G$2:$G$301,$M7031),"")</f>
        <v/>
      </c>
      <c r="E7031" s="6">
        <f>IF(AND($B7031&lt;&gt;"",$C7031&lt;&gt;"",$B7031&lt;=$C7031),INDEX(Bemenet!$D$2:$D$301,$M7031),"")</f>
        <v/>
      </c>
      <c r="F7031" s="5">
        <f>IF(AND($B7031&lt;&gt;"",$C7031&lt;&gt;"",$B7031&lt;=$C7031),$C7031-$B7031+1,"")</f>
        <v/>
      </c>
      <c r="G7031" s="5">
        <f>IF($F7031="","",$F7031*$D7031)</f>
        <v/>
      </c>
      <c r="H7031" s="42">
        <f>IF($G7031="","",$O7031)</f>
        <v/>
      </c>
      <c r="I7031" s="5">
        <f>IF($G7031="","",$G7031*IF($H7031="",$O7031,$H7031)/100)</f>
        <v/>
      </c>
      <c r="J7031" s="5">
        <f>IF(OR($L7031="",NOT(COUNTIFS($L$2:$L7031,$L7031)=1)),"",SUMIFS($G:$G,$L:$L,$L7031))</f>
        <v/>
      </c>
      <c r="K7031" s="5">
        <f>IF(OR($L7031="",NOT(COUNTIFS($L$2:$L7031,$L7031)=1)),"",SUMIFS($I:$I,$L:$L,$L7031))</f>
        <v/>
      </c>
      <c r="L7031" s="6">
        <f>IF($B7031="","",YEAR($B7031))</f>
        <v/>
      </c>
      <c r="M7031" s="6">
        <f>INT((ROW()-2)/39)+1</f>
        <v/>
      </c>
      <c r="N7031" s="6">
        <f>MOD(ROW()-2,39)+2</f>
        <v/>
      </c>
      <c r="O7031" s="42">
        <f>IF(AND($B7031&lt;&gt;"",$C7031&lt;&gt;"",$B7031&lt;=$C7031),INDEX(Szabalyok!$C:$C,$N7031),"")</f>
        <v/>
      </c>
      <c r="P7031">
        <f>IF(D7031="",P7030,P7030+1)</f>
        <v/>
      </c>
    </row>
    <row r="7032">
      <c r="A7032">
        <f>IF(P7032=P7031,0,P7032)</f>
        <v/>
      </c>
      <c r="B7032" s="41">
        <f>IF($M7032&gt;300,"",IF(OR(INDEX(Bemenet!$E$2:$E$301,$M7032)="",INDEX(Bemenet!$F$2:$F$301,$M7032)=""),"",MAX(INDEX(Bemenet!$E$2:$E$301,$M7032),INDEX(Szabalyok!$A:$A,$N7032))))</f>
        <v/>
      </c>
      <c r="C7032" s="41">
        <f>IF($B7032="","",MIN(INDEX(Bemenet!$F$2:$F$301,$M7032),INDEX(Szabalyok!$B:$B,$N7032)))</f>
        <v/>
      </c>
      <c r="D7032" s="5">
        <f>IF(AND($B7032&lt;&gt;"",$C7032&lt;&gt;"",$B7032&lt;=$C7032),INDEX(Bemenet!$G$2:$G$301,$M7032),"")</f>
        <v/>
      </c>
      <c r="E7032" s="6">
        <f>IF(AND($B7032&lt;&gt;"",$C7032&lt;&gt;"",$B7032&lt;=$C7032),INDEX(Bemenet!$D$2:$D$301,$M7032),"")</f>
        <v/>
      </c>
      <c r="F7032" s="5">
        <f>IF(AND($B7032&lt;&gt;"",$C7032&lt;&gt;"",$B7032&lt;=$C7032),$C7032-$B7032+1,"")</f>
        <v/>
      </c>
      <c r="G7032" s="5">
        <f>IF($F7032="","",$F7032*$D7032)</f>
        <v/>
      </c>
      <c r="H7032" s="42">
        <f>IF($G7032="","",$O7032)</f>
        <v/>
      </c>
      <c r="I7032" s="5">
        <f>IF($G7032="","",$G7032*IF($H7032="",$O7032,$H7032)/100)</f>
        <v/>
      </c>
      <c r="J7032" s="5">
        <f>IF(OR($L7032="",NOT(COUNTIFS($L$2:$L7032,$L7032)=1)),"",SUMIFS($G:$G,$L:$L,$L7032))</f>
        <v/>
      </c>
      <c r="K7032" s="5">
        <f>IF(OR($L7032="",NOT(COUNTIFS($L$2:$L7032,$L7032)=1)),"",SUMIFS($I:$I,$L:$L,$L7032))</f>
        <v/>
      </c>
      <c r="L7032" s="6">
        <f>IF($B7032="","",YEAR($B7032))</f>
        <v/>
      </c>
      <c r="M7032" s="6">
        <f>INT((ROW()-2)/39)+1</f>
        <v/>
      </c>
      <c r="N7032" s="6">
        <f>MOD(ROW()-2,39)+2</f>
        <v/>
      </c>
      <c r="O7032" s="42">
        <f>IF(AND($B7032&lt;&gt;"",$C7032&lt;&gt;"",$B7032&lt;=$C7032),INDEX(Szabalyok!$C:$C,$N7032),"")</f>
        <v/>
      </c>
      <c r="P7032">
        <f>IF(D7032="",P7031,P7031+1)</f>
        <v/>
      </c>
    </row>
    <row r="7033">
      <c r="A7033">
        <f>IF(P7033=P7032,0,P7033)</f>
        <v/>
      </c>
      <c r="B7033" s="41">
        <f>IF($M7033&gt;300,"",IF(OR(INDEX(Bemenet!$E$2:$E$301,$M7033)="",INDEX(Bemenet!$F$2:$F$301,$M7033)=""),"",MAX(INDEX(Bemenet!$E$2:$E$301,$M7033),INDEX(Szabalyok!$A:$A,$N7033))))</f>
        <v/>
      </c>
      <c r="C7033" s="41">
        <f>IF($B7033="","",MIN(INDEX(Bemenet!$F$2:$F$301,$M7033),INDEX(Szabalyok!$B:$B,$N7033)))</f>
        <v/>
      </c>
      <c r="D7033" s="5">
        <f>IF(AND($B7033&lt;&gt;"",$C7033&lt;&gt;"",$B7033&lt;=$C7033),INDEX(Bemenet!$G$2:$G$301,$M7033),"")</f>
        <v/>
      </c>
      <c r="E7033" s="6">
        <f>IF(AND($B7033&lt;&gt;"",$C7033&lt;&gt;"",$B7033&lt;=$C7033),INDEX(Bemenet!$D$2:$D$301,$M7033),"")</f>
        <v/>
      </c>
      <c r="F7033" s="5">
        <f>IF(AND($B7033&lt;&gt;"",$C7033&lt;&gt;"",$B7033&lt;=$C7033),$C7033-$B7033+1,"")</f>
        <v/>
      </c>
      <c r="G7033" s="5">
        <f>IF($F7033="","",$F7033*$D7033)</f>
        <v/>
      </c>
      <c r="H7033" s="42">
        <f>IF($G7033="","",$O7033)</f>
        <v/>
      </c>
      <c r="I7033" s="5">
        <f>IF($G7033="","",$G7033*IF($H7033="",$O7033,$H7033)/100)</f>
        <v/>
      </c>
      <c r="J7033" s="5">
        <f>IF(OR($L7033="",NOT(COUNTIFS($L$2:$L7033,$L7033)=1)),"",SUMIFS($G:$G,$L:$L,$L7033))</f>
        <v/>
      </c>
      <c r="K7033" s="5">
        <f>IF(OR($L7033="",NOT(COUNTIFS($L$2:$L7033,$L7033)=1)),"",SUMIFS($I:$I,$L:$L,$L7033))</f>
        <v/>
      </c>
      <c r="L7033" s="6">
        <f>IF($B7033="","",YEAR($B7033))</f>
        <v/>
      </c>
      <c r="M7033" s="6">
        <f>INT((ROW()-2)/39)+1</f>
        <v/>
      </c>
      <c r="N7033" s="6">
        <f>MOD(ROW()-2,39)+2</f>
        <v/>
      </c>
      <c r="O7033" s="42">
        <f>IF(AND($B7033&lt;&gt;"",$C7033&lt;&gt;"",$B7033&lt;=$C7033),INDEX(Szabalyok!$C:$C,$N7033),"")</f>
        <v/>
      </c>
      <c r="P7033">
        <f>IF(D7033="",P7032,P7032+1)</f>
        <v/>
      </c>
    </row>
    <row r="7034">
      <c r="A7034">
        <f>IF(P7034=P7033,0,P7034)</f>
        <v/>
      </c>
      <c r="B7034" s="41">
        <f>IF($M7034&gt;300,"",IF(OR(INDEX(Bemenet!$E$2:$E$301,$M7034)="",INDEX(Bemenet!$F$2:$F$301,$M7034)=""),"",MAX(INDEX(Bemenet!$E$2:$E$301,$M7034),INDEX(Szabalyok!$A:$A,$N7034))))</f>
        <v/>
      </c>
      <c r="C7034" s="41">
        <f>IF($B7034="","",MIN(INDEX(Bemenet!$F$2:$F$301,$M7034),INDEX(Szabalyok!$B:$B,$N7034)))</f>
        <v/>
      </c>
      <c r="D7034" s="5">
        <f>IF(AND($B7034&lt;&gt;"",$C7034&lt;&gt;"",$B7034&lt;=$C7034),INDEX(Bemenet!$G$2:$G$301,$M7034),"")</f>
        <v/>
      </c>
      <c r="E7034" s="6">
        <f>IF(AND($B7034&lt;&gt;"",$C7034&lt;&gt;"",$B7034&lt;=$C7034),INDEX(Bemenet!$D$2:$D$301,$M7034),"")</f>
        <v/>
      </c>
      <c r="F7034" s="5">
        <f>IF(AND($B7034&lt;&gt;"",$C7034&lt;&gt;"",$B7034&lt;=$C7034),$C7034-$B7034+1,"")</f>
        <v/>
      </c>
      <c r="G7034" s="5">
        <f>IF($F7034="","",$F7034*$D7034)</f>
        <v/>
      </c>
      <c r="H7034" s="42">
        <f>IF($G7034="","",$O7034)</f>
        <v/>
      </c>
      <c r="I7034" s="5">
        <f>IF($G7034="","",$G7034*IF($H7034="",$O7034,$H7034)/100)</f>
        <v/>
      </c>
      <c r="J7034" s="5">
        <f>IF(OR($L7034="",NOT(COUNTIFS($L$2:$L7034,$L7034)=1)),"",SUMIFS($G:$G,$L:$L,$L7034))</f>
        <v/>
      </c>
      <c r="K7034" s="5">
        <f>IF(OR($L7034="",NOT(COUNTIFS($L$2:$L7034,$L7034)=1)),"",SUMIFS($I:$I,$L:$L,$L7034))</f>
        <v/>
      </c>
      <c r="L7034" s="6">
        <f>IF($B7034="","",YEAR($B7034))</f>
        <v/>
      </c>
      <c r="M7034" s="6">
        <f>INT((ROW()-2)/39)+1</f>
        <v/>
      </c>
      <c r="N7034" s="6">
        <f>MOD(ROW()-2,39)+2</f>
        <v/>
      </c>
      <c r="O7034" s="42">
        <f>IF(AND($B7034&lt;&gt;"",$C7034&lt;&gt;"",$B7034&lt;=$C7034),INDEX(Szabalyok!$C:$C,$N7034),"")</f>
        <v/>
      </c>
      <c r="P7034">
        <f>IF(D7034="",P7033,P7033+1)</f>
        <v/>
      </c>
    </row>
    <row r="7035">
      <c r="A7035">
        <f>IF(P7035=P7034,0,P7035)</f>
        <v/>
      </c>
      <c r="B7035" s="41">
        <f>IF($M7035&gt;300,"",IF(OR(INDEX(Bemenet!$E$2:$E$301,$M7035)="",INDEX(Bemenet!$F$2:$F$301,$M7035)=""),"",MAX(INDEX(Bemenet!$E$2:$E$301,$M7035),INDEX(Szabalyok!$A:$A,$N7035))))</f>
        <v/>
      </c>
      <c r="C7035" s="41">
        <f>IF($B7035="","",MIN(INDEX(Bemenet!$F$2:$F$301,$M7035),INDEX(Szabalyok!$B:$B,$N7035)))</f>
        <v/>
      </c>
      <c r="D7035" s="5">
        <f>IF(AND($B7035&lt;&gt;"",$C7035&lt;&gt;"",$B7035&lt;=$C7035),INDEX(Bemenet!$G$2:$G$301,$M7035),"")</f>
        <v/>
      </c>
      <c r="E7035" s="6">
        <f>IF(AND($B7035&lt;&gt;"",$C7035&lt;&gt;"",$B7035&lt;=$C7035),INDEX(Bemenet!$D$2:$D$301,$M7035),"")</f>
        <v/>
      </c>
      <c r="F7035" s="5">
        <f>IF(AND($B7035&lt;&gt;"",$C7035&lt;&gt;"",$B7035&lt;=$C7035),$C7035-$B7035+1,"")</f>
        <v/>
      </c>
      <c r="G7035" s="5">
        <f>IF($F7035="","",$F7035*$D7035)</f>
        <v/>
      </c>
      <c r="H7035" s="42">
        <f>IF($G7035="","",$O7035)</f>
        <v/>
      </c>
      <c r="I7035" s="5">
        <f>IF($G7035="","",$G7035*IF($H7035="",$O7035,$H7035)/100)</f>
        <v/>
      </c>
      <c r="J7035" s="5">
        <f>IF(OR($L7035="",NOT(COUNTIFS($L$2:$L7035,$L7035)=1)),"",SUMIFS($G:$G,$L:$L,$L7035))</f>
        <v/>
      </c>
      <c r="K7035" s="5">
        <f>IF(OR($L7035="",NOT(COUNTIFS($L$2:$L7035,$L7035)=1)),"",SUMIFS($I:$I,$L:$L,$L7035))</f>
        <v/>
      </c>
      <c r="L7035" s="6">
        <f>IF($B7035="","",YEAR($B7035))</f>
        <v/>
      </c>
      <c r="M7035" s="6">
        <f>INT((ROW()-2)/39)+1</f>
        <v/>
      </c>
      <c r="N7035" s="6">
        <f>MOD(ROW()-2,39)+2</f>
        <v/>
      </c>
      <c r="O7035" s="42">
        <f>IF(AND($B7035&lt;&gt;"",$C7035&lt;&gt;"",$B7035&lt;=$C7035),INDEX(Szabalyok!$C:$C,$N7035),"")</f>
        <v/>
      </c>
      <c r="P7035">
        <f>IF(D7035="",P7034,P7034+1)</f>
        <v/>
      </c>
    </row>
    <row r="7036">
      <c r="A7036">
        <f>IF(P7036=P7035,0,P7036)</f>
        <v/>
      </c>
      <c r="B7036" s="41">
        <f>IF($M7036&gt;300,"",IF(OR(INDEX(Bemenet!$E$2:$E$301,$M7036)="",INDEX(Bemenet!$F$2:$F$301,$M7036)=""),"",MAX(INDEX(Bemenet!$E$2:$E$301,$M7036),INDEX(Szabalyok!$A:$A,$N7036))))</f>
        <v/>
      </c>
      <c r="C7036" s="41">
        <f>IF($B7036="","",MIN(INDEX(Bemenet!$F$2:$F$301,$M7036),INDEX(Szabalyok!$B:$B,$N7036)))</f>
        <v/>
      </c>
      <c r="D7036" s="5">
        <f>IF(AND($B7036&lt;&gt;"",$C7036&lt;&gt;"",$B7036&lt;=$C7036),INDEX(Bemenet!$G$2:$G$301,$M7036),"")</f>
        <v/>
      </c>
      <c r="E7036" s="6">
        <f>IF(AND($B7036&lt;&gt;"",$C7036&lt;&gt;"",$B7036&lt;=$C7036),INDEX(Bemenet!$D$2:$D$301,$M7036),"")</f>
        <v/>
      </c>
      <c r="F7036" s="5">
        <f>IF(AND($B7036&lt;&gt;"",$C7036&lt;&gt;"",$B7036&lt;=$C7036),$C7036-$B7036+1,"")</f>
        <v/>
      </c>
      <c r="G7036" s="5">
        <f>IF($F7036="","",$F7036*$D7036)</f>
        <v/>
      </c>
      <c r="H7036" s="42">
        <f>IF($G7036="","",$O7036)</f>
        <v/>
      </c>
      <c r="I7036" s="5">
        <f>IF($G7036="","",$G7036*IF($H7036="",$O7036,$H7036)/100)</f>
        <v/>
      </c>
      <c r="J7036" s="5">
        <f>IF(OR($L7036="",NOT(COUNTIFS($L$2:$L7036,$L7036)=1)),"",SUMIFS($G:$G,$L:$L,$L7036))</f>
        <v/>
      </c>
      <c r="K7036" s="5">
        <f>IF(OR($L7036="",NOT(COUNTIFS($L$2:$L7036,$L7036)=1)),"",SUMIFS($I:$I,$L:$L,$L7036))</f>
        <v/>
      </c>
      <c r="L7036" s="6">
        <f>IF($B7036="","",YEAR($B7036))</f>
        <v/>
      </c>
      <c r="M7036" s="6">
        <f>INT((ROW()-2)/39)+1</f>
        <v/>
      </c>
      <c r="N7036" s="6">
        <f>MOD(ROW()-2,39)+2</f>
        <v/>
      </c>
      <c r="O7036" s="42">
        <f>IF(AND($B7036&lt;&gt;"",$C7036&lt;&gt;"",$B7036&lt;=$C7036),INDEX(Szabalyok!$C:$C,$N7036),"")</f>
        <v/>
      </c>
      <c r="P7036">
        <f>IF(D7036="",P7035,P7035+1)</f>
        <v/>
      </c>
    </row>
    <row r="7037">
      <c r="A7037">
        <f>IF(P7037=P7036,0,P7037)</f>
        <v/>
      </c>
      <c r="B7037" s="41">
        <f>IF($M7037&gt;300,"",IF(OR(INDEX(Bemenet!$E$2:$E$301,$M7037)="",INDEX(Bemenet!$F$2:$F$301,$M7037)=""),"",MAX(INDEX(Bemenet!$E$2:$E$301,$M7037),INDEX(Szabalyok!$A:$A,$N7037))))</f>
        <v/>
      </c>
      <c r="C7037" s="41">
        <f>IF($B7037="","",MIN(INDEX(Bemenet!$F$2:$F$301,$M7037),INDEX(Szabalyok!$B:$B,$N7037)))</f>
        <v/>
      </c>
      <c r="D7037" s="5">
        <f>IF(AND($B7037&lt;&gt;"",$C7037&lt;&gt;"",$B7037&lt;=$C7037),INDEX(Bemenet!$G$2:$G$301,$M7037),"")</f>
        <v/>
      </c>
      <c r="E7037" s="6">
        <f>IF(AND($B7037&lt;&gt;"",$C7037&lt;&gt;"",$B7037&lt;=$C7037),INDEX(Bemenet!$D$2:$D$301,$M7037),"")</f>
        <v/>
      </c>
      <c r="F7037" s="5">
        <f>IF(AND($B7037&lt;&gt;"",$C7037&lt;&gt;"",$B7037&lt;=$C7037),$C7037-$B7037+1,"")</f>
        <v/>
      </c>
      <c r="G7037" s="5">
        <f>IF($F7037="","",$F7037*$D7037)</f>
        <v/>
      </c>
      <c r="H7037" s="42">
        <f>IF($G7037="","",$O7037)</f>
        <v/>
      </c>
      <c r="I7037" s="5">
        <f>IF($G7037="","",$G7037*IF($H7037="",$O7037,$H7037)/100)</f>
        <v/>
      </c>
      <c r="J7037" s="5">
        <f>IF(OR($L7037="",NOT(COUNTIFS($L$2:$L7037,$L7037)=1)),"",SUMIFS($G:$G,$L:$L,$L7037))</f>
        <v/>
      </c>
      <c r="K7037" s="5">
        <f>IF(OR($L7037="",NOT(COUNTIFS($L$2:$L7037,$L7037)=1)),"",SUMIFS($I:$I,$L:$L,$L7037))</f>
        <v/>
      </c>
      <c r="L7037" s="6">
        <f>IF($B7037="","",YEAR($B7037))</f>
        <v/>
      </c>
      <c r="M7037" s="6">
        <f>INT((ROW()-2)/39)+1</f>
        <v/>
      </c>
      <c r="N7037" s="6">
        <f>MOD(ROW()-2,39)+2</f>
        <v/>
      </c>
      <c r="O7037" s="42">
        <f>IF(AND($B7037&lt;&gt;"",$C7037&lt;&gt;"",$B7037&lt;=$C7037),INDEX(Szabalyok!$C:$C,$N7037),"")</f>
        <v/>
      </c>
      <c r="P7037">
        <f>IF(D7037="",P7036,P7036+1)</f>
        <v/>
      </c>
    </row>
    <row r="7038">
      <c r="A7038">
        <f>IF(P7038=P7037,0,P7038)</f>
        <v/>
      </c>
      <c r="B7038" s="41">
        <f>IF($M7038&gt;300,"",IF(OR(INDEX(Bemenet!$E$2:$E$301,$M7038)="",INDEX(Bemenet!$F$2:$F$301,$M7038)=""),"",MAX(INDEX(Bemenet!$E$2:$E$301,$M7038),INDEX(Szabalyok!$A:$A,$N7038))))</f>
        <v/>
      </c>
      <c r="C7038" s="41">
        <f>IF($B7038="","",MIN(INDEX(Bemenet!$F$2:$F$301,$M7038),INDEX(Szabalyok!$B:$B,$N7038)))</f>
        <v/>
      </c>
      <c r="D7038" s="5">
        <f>IF(AND($B7038&lt;&gt;"",$C7038&lt;&gt;"",$B7038&lt;=$C7038),INDEX(Bemenet!$G$2:$G$301,$M7038),"")</f>
        <v/>
      </c>
      <c r="E7038" s="6">
        <f>IF(AND($B7038&lt;&gt;"",$C7038&lt;&gt;"",$B7038&lt;=$C7038),INDEX(Bemenet!$D$2:$D$301,$M7038),"")</f>
        <v/>
      </c>
      <c r="F7038" s="5">
        <f>IF(AND($B7038&lt;&gt;"",$C7038&lt;&gt;"",$B7038&lt;=$C7038),$C7038-$B7038+1,"")</f>
        <v/>
      </c>
      <c r="G7038" s="5">
        <f>IF($F7038="","",$F7038*$D7038)</f>
        <v/>
      </c>
      <c r="H7038" s="42">
        <f>IF($G7038="","",$O7038)</f>
        <v/>
      </c>
      <c r="I7038" s="5">
        <f>IF($G7038="","",$G7038*IF($H7038="",$O7038,$H7038)/100)</f>
        <v/>
      </c>
      <c r="J7038" s="5">
        <f>IF(OR($L7038="",NOT(COUNTIFS($L$2:$L7038,$L7038)=1)),"",SUMIFS($G:$G,$L:$L,$L7038))</f>
        <v/>
      </c>
      <c r="K7038" s="5">
        <f>IF(OR($L7038="",NOT(COUNTIFS($L$2:$L7038,$L7038)=1)),"",SUMIFS($I:$I,$L:$L,$L7038))</f>
        <v/>
      </c>
      <c r="L7038" s="6">
        <f>IF($B7038="","",YEAR($B7038))</f>
        <v/>
      </c>
      <c r="M7038" s="6">
        <f>INT((ROW()-2)/39)+1</f>
        <v/>
      </c>
      <c r="N7038" s="6">
        <f>MOD(ROW()-2,39)+2</f>
        <v/>
      </c>
      <c r="O7038" s="42">
        <f>IF(AND($B7038&lt;&gt;"",$C7038&lt;&gt;"",$B7038&lt;=$C7038),INDEX(Szabalyok!$C:$C,$N7038),"")</f>
        <v/>
      </c>
      <c r="P7038">
        <f>IF(D7038="",P7037,P7037+1)</f>
        <v/>
      </c>
    </row>
    <row r="7039">
      <c r="A7039">
        <f>IF(P7039=P7038,0,P7039)</f>
        <v/>
      </c>
      <c r="B7039" s="41">
        <f>IF($M7039&gt;300,"",IF(OR(INDEX(Bemenet!$E$2:$E$301,$M7039)="",INDEX(Bemenet!$F$2:$F$301,$M7039)=""),"",MAX(INDEX(Bemenet!$E$2:$E$301,$M7039),INDEX(Szabalyok!$A:$A,$N7039))))</f>
        <v/>
      </c>
      <c r="C7039" s="41">
        <f>IF($B7039="","",MIN(INDEX(Bemenet!$F$2:$F$301,$M7039),INDEX(Szabalyok!$B:$B,$N7039)))</f>
        <v/>
      </c>
      <c r="D7039" s="5">
        <f>IF(AND($B7039&lt;&gt;"",$C7039&lt;&gt;"",$B7039&lt;=$C7039),INDEX(Bemenet!$G$2:$G$301,$M7039),"")</f>
        <v/>
      </c>
      <c r="E7039" s="6">
        <f>IF(AND($B7039&lt;&gt;"",$C7039&lt;&gt;"",$B7039&lt;=$C7039),INDEX(Bemenet!$D$2:$D$301,$M7039),"")</f>
        <v/>
      </c>
      <c r="F7039" s="5">
        <f>IF(AND($B7039&lt;&gt;"",$C7039&lt;&gt;"",$B7039&lt;=$C7039),$C7039-$B7039+1,"")</f>
        <v/>
      </c>
      <c r="G7039" s="5">
        <f>IF($F7039="","",$F7039*$D7039)</f>
        <v/>
      </c>
      <c r="H7039" s="42">
        <f>IF($G7039="","",$O7039)</f>
        <v/>
      </c>
      <c r="I7039" s="5">
        <f>IF($G7039="","",$G7039*IF($H7039="",$O7039,$H7039)/100)</f>
        <v/>
      </c>
      <c r="J7039" s="5">
        <f>IF(OR($L7039="",NOT(COUNTIFS($L$2:$L7039,$L7039)=1)),"",SUMIFS($G:$G,$L:$L,$L7039))</f>
        <v/>
      </c>
      <c r="K7039" s="5">
        <f>IF(OR($L7039="",NOT(COUNTIFS($L$2:$L7039,$L7039)=1)),"",SUMIFS($I:$I,$L:$L,$L7039))</f>
        <v/>
      </c>
      <c r="L7039" s="6">
        <f>IF($B7039="","",YEAR($B7039))</f>
        <v/>
      </c>
      <c r="M7039" s="6">
        <f>INT((ROW()-2)/39)+1</f>
        <v/>
      </c>
      <c r="N7039" s="6">
        <f>MOD(ROW()-2,39)+2</f>
        <v/>
      </c>
      <c r="O7039" s="42">
        <f>IF(AND($B7039&lt;&gt;"",$C7039&lt;&gt;"",$B7039&lt;=$C7039),INDEX(Szabalyok!$C:$C,$N7039),"")</f>
        <v/>
      </c>
      <c r="P7039">
        <f>IF(D7039="",P7038,P7038+1)</f>
        <v/>
      </c>
    </row>
    <row r="7040">
      <c r="A7040">
        <f>IF(P7040=P7039,0,P7040)</f>
        <v/>
      </c>
      <c r="B7040" s="41">
        <f>IF($M7040&gt;300,"",IF(OR(INDEX(Bemenet!$E$2:$E$301,$M7040)="",INDEX(Bemenet!$F$2:$F$301,$M7040)=""),"",MAX(INDEX(Bemenet!$E$2:$E$301,$M7040),INDEX(Szabalyok!$A:$A,$N7040))))</f>
        <v/>
      </c>
      <c r="C7040" s="41">
        <f>IF($B7040="","",MIN(INDEX(Bemenet!$F$2:$F$301,$M7040),INDEX(Szabalyok!$B:$B,$N7040)))</f>
        <v/>
      </c>
      <c r="D7040" s="5">
        <f>IF(AND($B7040&lt;&gt;"",$C7040&lt;&gt;"",$B7040&lt;=$C7040),INDEX(Bemenet!$G$2:$G$301,$M7040),"")</f>
        <v/>
      </c>
      <c r="E7040" s="6">
        <f>IF(AND($B7040&lt;&gt;"",$C7040&lt;&gt;"",$B7040&lt;=$C7040),INDEX(Bemenet!$D$2:$D$301,$M7040),"")</f>
        <v/>
      </c>
      <c r="F7040" s="5">
        <f>IF(AND($B7040&lt;&gt;"",$C7040&lt;&gt;"",$B7040&lt;=$C7040),$C7040-$B7040+1,"")</f>
        <v/>
      </c>
      <c r="G7040" s="5">
        <f>IF($F7040="","",$F7040*$D7040)</f>
        <v/>
      </c>
      <c r="H7040" s="42">
        <f>IF($G7040="","",$O7040)</f>
        <v/>
      </c>
      <c r="I7040" s="5">
        <f>IF($G7040="","",$G7040*IF($H7040="",$O7040,$H7040)/100)</f>
        <v/>
      </c>
      <c r="J7040" s="5">
        <f>IF(OR($L7040="",NOT(COUNTIFS($L$2:$L7040,$L7040)=1)),"",SUMIFS($G:$G,$L:$L,$L7040))</f>
        <v/>
      </c>
      <c r="K7040" s="5">
        <f>IF(OR($L7040="",NOT(COUNTIFS($L$2:$L7040,$L7040)=1)),"",SUMIFS($I:$I,$L:$L,$L7040))</f>
        <v/>
      </c>
      <c r="L7040" s="6">
        <f>IF($B7040="","",YEAR($B7040))</f>
        <v/>
      </c>
      <c r="M7040" s="6">
        <f>INT((ROW()-2)/39)+1</f>
        <v/>
      </c>
      <c r="N7040" s="6">
        <f>MOD(ROW()-2,39)+2</f>
        <v/>
      </c>
      <c r="O7040" s="42">
        <f>IF(AND($B7040&lt;&gt;"",$C7040&lt;&gt;"",$B7040&lt;=$C7040),INDEX(Szabalyok!$C:$C,$N7040),"")</f>
        <v/>
      </c>
      <c r="P7040">
        <f>IF(D7040="",P7039,P7039+1)</f>
        <v/>
      </c>
    </row>
    <row r="7041">
      <c r="A7041">
        <f>IF(P7041=P7040,0,P7041)</f>
        <v/>
      </c>
      <c r="B7041" s="41">
        <f>IF($M7041&gt;300,"",IF(OR(INDEX(Bemenet!$E$2:$E$301,$M7041)="",INDEX(Bemenet!$F$2:$F$301,$M7041)=""),"",MAX(INDEX(Bemenet!$E$2:$E$301,$M7041),INDEX(Szabalyok!$A:$A,$N7041))))</f>
        <v/>
      </c>
      <c r="C7041" s="41">
        <f>IF($B7041="","",MIN(INDEX(Bemenet!$F$2:$F$301,$M7041),INDEX(Szabalyok!$B:$B,$N7041)))</f>
        <v/>
      </c>
      <c r="D7041" s="5">
        <f>IF(AND($B7041&lt;&gt;"",$C7041&lt;&gt;"",$B7041&lt;=$C7041),INDEX(Bemenet!$G$2:$G$301,$M7041),"")</f>
        <v/>
      </c>
      <c r="E7041" s="6">
        <f>IF(AND($B7041&lt;&gt;"",$C7041&lt;&gt;"",$B7041&lt;=$C7041),INDEX(Bemenet!$D$2:$D$301,$M7041),"")</f>
        <v/>
      </c>
      <c r="F7041" s="5">
        <f>IF(AND($B7041&lt;&gt;"",$C7041&lt;&gt;"",$B7041&lt;=$C7041),$C7041-$B7041+1,"")</f>
        <v/>
      </c>
      <c r="G7041" s="5">
        <f>IF($F7041="","",$F7041*$D7041)</f>
        <v/>
      </c>
      <c r="H7041" s="42">
        <f>IF($G7041="","",$O7041)</f>
        <v/>
      </c>
      <c r="I7041" s="5">
        <f>IF($G7041="","",$G7041*IF($H7041="",$O7041,$H7041)/100)</f>
        <v/>
      </c>
      <c r="J7041" s="5">
        <f>IF(OR($L7041="",NOT(COUNTIFS($L$2:$L7041,$L7041)=1)),"",SUMIFS($G:$G,$L:$L,$L7041))</f>
        <v/>
      </c>
      <c r="K7041" s="5">
        <f>IF(OR($L7041="",NOT(COUNTIFS($L$2:$L7041,$L7041)=1)),"",SUMIFS($I:$I,$L:$L,$L7041))</f>
        <v/>
      </c>
      <c r="L7041" s="6">
        <f>IF($B7041="","",YEAR($B7041))</f>
        <v/>
      </c>
      <c r="M7041" s="6">
        <f>INT((ROW()-2)/39)+1</f>
        <v/>
      </c>
      <c r="N7041" s="6">
        <f>MOD(ROW()-2,39)+2</f>
        <v/>
      </c>
      <c r="O7041" s="42">
        <f>IF(AND($B7041&lt;&gt;"",$C7041&lt;&gt;"",$B7041&lt;=$C7041),INDEX(Szabalyok!$C:$C,$N7041),"")</f>
        <v/>
      </c>
      <c r="P7041">
        <f>IF(D7041="",P7040,P7040+1)</f>
        <v/>
      </c>
    </row>
    <row r="7042">
      <c r="A7042">
        <f>IF(P7042=P7041,0,P7042)</f>
        <v/>
      </c>
      <c r="B7042" s="41">
        <f>IF($M7042&gt;300,"",IF(OR(INDEX(Bemenet!$E$2:$E$301,$M7042)="",INDEX(Bemenet!$F$2:$F$301,$M7042)=""),"",MAX(INDEX(Bemenet!$E$2:$E$301,$M7042),INDEX(Szabalyok!$A:$A,$N7042))))</f>
        <v/>
      </c>
      <c r="C7042" s="41">
        <f>IF($B7042="","",MIN(INDEX(Bemenet!$F$2:$F$301,$M7042),INDEX(Szabalyok!$B:$B,$N7042)))</f>
        <v/>
      </c>
      <c r="D7042" s="5">
        <f>IF(AND($B7042&lt;&gt;"",$C7042&lt;&gt;"",$B7042&lt;=$C7042),INDEX(Bemenet!$G$2:$G$301,$M7042),"")</f>
        <v/>
      </c>
      <c r="E7042" s="6">
        <f>IF(AND($B7042&lt;&gt;"",$C7042&lt;&gt;"",$B7042&lt;=$C7042),INDEX(Bemenet!$D$2:$D$301,$M7042),"")</f>
        <v/>
      </c>
      <c r="F7042" s="5">
        <f>IF(AND($B7042&lt;&gt;"",$C7042&lt;&gt;"",$B7042&lt;=$C7042),$C7042-$B7042+1,"")</f>
        <v/>
      </c>
      <c r="G7042" s="5">
        <f>IF($F7042="","",$F7042*$D7042)</f>
        <v/>
      </c>
      <c r="H7042" s="42">
        <f>IF($G7042="","",$O7042)</f>
        <v/>
      </c>
      <c r="I7042" s="5">
        <f>IF($G7042="","",$G7042*IF($H7042="",$O7042,$H7042)/100)</f>
        <v/>
      </c>
      <c r="J7042" s="5">
        <f>IF(OR($L7042="",NOT(COUNTIFS($L$2:$L7042,$L7042)=1)),"",SUMIFS($G:$G,$L:$L,$L7042))</f>
        <v/>
      </c>
      <c r="K7042" s="5">
        <f>IF(OR($L7042="",NOT(COUNTIFS($L$2:$L7042,$L7042)=1)),"",SUMIFS($I:$I,$L:$L,$L7042))</f>
        <v/>
      </c>
      <c r="L7042" s="6">
        <f>IF($B7042="","",YEAR($B7042))</f>
        <v/>
      </c>
      <c r="M7042" s="6">
        <f>INT((ROW()-2)/39)+1</f>
        <v/>
      </c>
      <c r="N7042" s="6">
        <f>MOD(ROW()-2,39)+2</f>
        <v/>
      </c>
      <c r="O7042" s="42">
        <f>IF(AND($B7042&lt;&gt;"",$C7042&lt;&gt;"",$B7042&lt;=$C7042),INDEX(Szabalyok!$C:$C,$N7042),"")</f>
        <v/>
      </c>
      <c r="P7042">
        <f>IF(D7042="",P7041,P7041+1)</f>
        <v/>
      </c>
    </row>
    <row r="7043">
      <c r="A7043">
        <f>IF(P7043=P7042,0,P7043)</f>
        <v/>
      </c>
      <c r="B7043" s="41">
        <f>IF($M7043&gt;300,"",IF(OR(INDEX(Bemenet!$E$2:$E$301,$M7043)="",INDEX(Bemenet!$F$2:$F$301,$M7043)=""),"",MAX(INDEX(Bemenet!$E$2:$E$301,$M7043),INDEX(Szabalyok!$A:$A,$N7043))))</f>
        <v/>
      </c>
      <c r="C7043" s="41">
        <f>IF($B7043="","",MIN(INDEX(Bemenet!$F$2:$F$301,$M7043),INDEX(Szabalyok!$B:$B,$N7043)))</f>
        <v/>
      </c>
      <c r="D7043" s="5">
        <f>IF(AND($B7043&lt;&gt;"",$C7043&lt;&gt;"",$B7043&lt;=$C7043),INDEX(Bemenet!$G$2:$G$301,$M7043),"")</f>
        <v/>
      </c>
      <c r="E7043" s="6">
        <f>IF(AND($B7043&lt;&gt;"",$C7043&lt;&gt;"",$B7043&lt;=$C7043),INDEX(Bemenet!$D$2:$D$301,$M7043),"")</f>
        <v/>
      </c>
      <c r="F7043" s="5">
        <f>IF(AND($B7043&lt;&gt;"",$C7043&lt;&gt;"",$B7043&lt;=$C7043),$C7043-$B7043+1,"")</f>
        <v/>
      </c>
      <c r="G7043" s="5">
        <f>IF($F7043="","",$F7043*$D7043)</f>
        <v/>
      </c>
      <c r="H7043" s="42">
        <f>IF($G7043="","",$O7043)</f>
        <v/>
      </c>
      <c r="I7043" s="5">
        <f>IF($G7043="","",$G7043*IF($H7043="",$O7043,$H7043)/100)</f>
        <v/>
      </c>
      <c r="J7043" s="5">
        <f>IF(OR($L7043="",NOT(COUNTIFS($L$2:$L7043,$L7043)=1)),"",SUMIFS($G:$G,$L:$L,$L7043))</f>
        <v/>
      </c>
      <c r="K7043" s="5">
        <f>IF(OR($L7043="",NOT(COUNTIFS($L$2:$L7043,$L7043)=1)),"",SUMIFS($I:$I,$L:$L,$L7043))</f>
        <v/>
      </c>
      <c r="L7043" s="6">
        <f>IF($B7043="","",YEAR($B7043))</f>
        <v/>
      </c>
      <c r="M7043" s="6">
        <f>INT((ROW()-2)/39)+1</f>
        <v/>
      </c>
      <c r="N7043" s="6">
        <f>MOD(ROW()-2,39)+2</f>
        <v/>
      </c>
      <c r="O7043" s="42">
        <f>IF(AND($B7043&lt;&gt;"",$C7043&lt;&gt;"",$B7043&lt;=$C7043),INDEX(Szabalyok!$C:$C,$N7043),"")</f>
        <v/>
      </c>
      <c r="P7043">
        <f>IF(D7043="",P7042,P7042+1)</f>
        <v/>
      </c>
    </row>
    <row r="7044">
      <c r="A7044">
        <f>IF(P7044=P7043,0,P7044)</f>
        <v/>
      </c>
      <c r="B7044" s="41">
        <f>IF($M7044&gt;300,"",IF(OR(INDEX(Bemenet!$E$2:$E$301,$M7044)="",INDEX(Bemenet!$F$2:$F$301,$M7044)=""),"",MAX(INDEX(Bemenet!$E$2:$E$301,$M7044),INDEX(Szabalyok!$A:$A,$N7044))))</f>
        <v/>
      </c>
      <c r="C7044" s="41">
        <f>IF($B7044="","",MIN(INDEX(Bemenet!$F$2:$F$301,$M7044),INDEX(Szabalyok!$B:$B,$N7044)))</f>
        <v/>
      </c>
      <c r="D7044" s="5">
        <f>IF(AND($B7044&lt;&gt;"",$C7044&lt;&gt;"",$B7044&lt;=$C7044),INDEX(Bemenet!$G$2:$G$301,$M7044),"")</f>
        <v/>
      </c>
      <c r="E7044" s="6">
        <f>IF(AND($B7044&lt;&gt;"",$C7044&lt;&gt;"",$B7044&lt;=$C7044),INDEX(Bemenet!$D$2:$D$301,$M7044),"")</f>
        <v/>
      </c>
      <c r="F7044" s="5">
        <f>IF(AND($B7044&lt;&gt;"",$C7044&lt;&gt;"",$B7044&lt;=$C7044),$C7044-$B7044+1,"")</f>
        <v/>
      </c>
      <c r="G7044" s="5">
        <f>IF($F7044="","",$F7044*$D7044)</f>
        <v/>
      </c>
      <c r="H7044" s="42">
        <f>IF($G7044="","",$O7044)</f>
        <v/>
      </c>
      <c r="I7044" s="5">
        <f>IF($G7044="","",$G7044*IF($H7044="",$O7044,$H7044)/100)</f>
        <v/>
      </c>
      <c r="J7044" s="5">
        <f>IF(OR($L7044="",NOT(COUNTIFS($L$2:$L7044,$L7044)=1)),"",SUMIFS($G:$G,$L:$L,$L7044))</f>
        <v/>
      </c>
      <c r="K7044" s="5">
        <f>IF(OR($L7044="",NOT(COUNTIFS($L$2:$L7044,$L7044)=1)),"",SUMIFS($I:$I,$L:$L,$L7044))</f>
        <v/>
      </c>
      <c r="L7044" s="6">
        <f>IF($B7044="","",YEAR($B7044))</f>
        <v/>
      </c>
      <c r="M7044" s="6">
        <f>INT((ROW()-2)/39)+1</f>
        <v/>
      </c>
      <c r="N7044" s="6">
        <f>MOD(ROW()-2,39)+2</f>
        <v/>
      </c>
      <c r="O7044" s="42">
        <f>IF(AND($B7044&lt;&gt;"",$C7044&lt;&gt;"",$B7044&lt;=$C7044),INDEX(Szabalyok!$C:$C,$N7044),"")</f>
        <v/>
      </c>
      <c r="P7044">
        <f>IF(D7044="",P7043,P7043+1)</f>
        <v/>
      </c>
    </row>
    <row r="7045">
      <c r="A7045">
        <f>IF(P7045=P7044,0,P7045)</f>
        <v/>
      </c>
      <c r="B7045" s="41">
        <f>IF($M7045&gt;300,"",IF(OR(INDEX(Bemenet!$E$2:$E$301,$M7045)="",INDEX(Bemenet!$F$2:$F$301,$M7045)=""),"",MAX(INDEX(Bemenet!$E$2:$E$301,$M7045),INDEX(Szabalyok!$A:$A,$N7045))))</f>
        <v/>
      </c>
      <c r="C7045" s="41">
        <f>IF($B7045="","",MIN(INDEX(Bemenet!$F$2:$F$301,$M7045),INDEX(Szabalyok!$B:$B,$N7045)))</f>
        <v/>
      </c>
      <c r="D7045" s="5">
        <f>IF(AND($B7045&lt;&gt;"",$C7045&lt;&gt;"",$B7045&lt;=$C7045),INDEX(Bemenet!$G$2:$G$301,$M7045),"")</f>
        <v/>
      </c>
      <c r="E7045" s="6">
        <f>IF(AND($B7045&lt;&gt;"",$C7045&lt;&gt;"",$B7045&lt;=$C7045),INDEX(Bemenet!$D$2:$D$301,$M7045),"")</f>
        <v/>
      </c>
      <c r="F7045" s="5">
        <f>IF(AND($B7045&lt;&gt;"",$C7045&lt;&gt;"",$B7045&lt;=$C7045),$C7045-$B7045+1,"")</f>
        <v/>
      </c>
      <c r="G7045" s="5">
        <f>IF($F7045="","",$F7045*$D7045)</f>
        <v/>
      </c>
      <c r="H7045" s="42">
        <f>IF($G7045="","",$O7045)</f>
        <v/>
      </c>
      <c r="I7045" s="5">
        <f>IF($G7045="","",$G7045*IF($H7045="",$O7045,$H7045)/100)</f>
        <v/>
      </c>
      <c r="J7045" s="5">
        <f>IF(OR($L7045="",NOT(COUNTIFS($L$2:$L7045,$L7045)=1)),"",SUMIFS($G:$G,$L:$L,$L7045))</f>
        <v/>
      </c>
      <c r="K7045" s="5">
        <f>IF(OR($L7045="",NOT(COUNTIFS($L$2:$L7045,$L7045)=1)),"",SUMIFS($I:$I,$L:$L,$L7045))</f>
        <v/>
      </c>
      <c r="L7045" s="6">
        <f>IF($B7045="","",YEAR($B7045))</f>
        <v/>
      </c>
      <c r="M7045" s="6">
        <f>INT((ROW()-2)/39)+1</f>
        <v/>
      </c>
      <c r="N7045" s="6">
        <f>MOD(ROW()-2,39)+2</f>
        <v/>
      </c>
      <c r="O7045" s="42">
        <f>IF(AND($B7045&lt;&gt;"",$C7045&lt;&gt;"",$B7045&lt;=$C7045),INDEX(Szabalyok!$C:$C,$N7045),"")</f>
        <v/>
      </c>
      <c r="P7045">
        <f>IF(D7045="",P7044,P7044+1)</f>
        <v/>
      </c>
    </row>
    <row r="7046">
      <c r="A7046">
        <f>IF(P7046=P7045,0,P7046)</f>
        <v/>
      </c>
      <c r="B7046" s="41">
        <f>IF($M7046&gt;300,"",IF(OR(INDEX(Bemenet!$E$2:$E$301,$M7046)="",INDEX(Bemenet!$F$2:$F$301,$M7046)=""),"",MAX(INDEX(Bemenet!$E$2:$E$301,$M7046),INDEX(Szabalyok!$A:$A,$N7046))))</f>
        <v/>
      </c>
      <c r="C7046" s="41">
        <f>IF($B7046="","",MIN(INDEX(Bemenet!$F$2:$F$301,$M7046),INDEX(Szabalyok!$B:$B,$N7046)))</f>
        <v/>
      </c>
      <c r="D7046" s="5">
        <f>IF(AND($B7046&lt;&gt;"",$C7046&lt;&gt;"",$B7046&lt;=$C7046),INDEX(Bemenet!$G$2:$G$301,$M7046),"")</f>
        <v/>
      </c>
      <c r="E7046" s="6">
        <f>IF(AND($B7046&lt;&gt;"",$C7046&lt;&gt;"",$B7046&lt;=$C7046),INDEX(Bemenet!$D$2:$D$301,$M7046),"")</f>
        <v/>
      </c>
      <c r="F7046" s="5">
        <f>IF(AND($B7046&lt;&gt;"",$C7046&lt;&gt;"",$B7046&lt;=$C7046),$C7046-$B7046+1,"")</f>
        <v/>
      </c>
      <c r="G7046" s="5">
        <f>IF($F7046="","",$F7046*$D7046)</f>
        <v/>
      </c>
      <c r="H7046" s="42">
        <f>IF($G7046="","",$O7046)</f>
        <v/>
      </c>
      <c r="I7046" s="5">
        <f>IF($G7046="","",$G7046*IF($H7046="",$O7046,$H7046)/100)</f>
        <v/>
      </c>
      <c r="J7046" s="5">
        <f>IF(OR($L7046="",NOT(COUNTIFS($L$2:$L7046,$L7046)=1)),"",SUMIFS($G:$G,$L:$L,$L7046))</f>
        <v/>
      </c>
      <c r="K7046" s="5">
        <f>IF(OR($L7046="",NOT(COUNTIFS($L$2:$L7046,$L7046)=1)),"",SUMIFS($I:$I,$L:$L,$L7046))</f>
        <v/>
      </c>
      <c r="L7046" s="6">
        <f>IF($B7046="","",YEAR($B7046))</f>
        <v/>
      </c>
      <c r="M7046" s="6">
        <f>INT((ROW()-2)/39)+1</f>
        <v/>
      </c>
      <c r="N7046" s="6">
        <f>MOD(ROW()-2,39)+2</f>
        <v/>
      </c>
      <c r="O7046" s="42">
        <f>IF(AND($B7046&lt;&gt;"",$C7046&lt;&gt;"",$B7046&lt;=$C7046),INDEX(Szabalyok!$C:$C,$N7046),"")</f>
        <v/>
      </c>
      <c r="P7046">
        <f>IF(D7046="",P7045,P7045+1)</f>
        <v/>
      </c>
    </row>
    <row r="7047">
      <c r="A7047">
        <f>IF(P7047=P7046,0,P7047)</f>
        <v/>
      </c>
      <c r="B7047" s="41">
        <f>IF($M7047&gt;300,"",IF(OR(INDEX(Bemenet!$E$2:$E$301,$M7047)="",INDEX(Bemenet!$F$2:$F$301,$M7047)=""),"",MAX(INDEX(Bemenet!$E$2:$E$301,$M7047),INDEX(Szabalyok!$A:$A,$N7047))))</f>
        <v/>
      </c>
      <c r="C7047" s="41">
        <f>IF($B7047="","",MIN(INDEX(Bemenet!$F$2:$F$301,$M7047),INDEX(Szabalyok!$B:$B,$N7047)))</f>
        <v/>
      </c>
      <c r="D7047" s="5">
        <f>IF(AND($B7047&lt;&gt;"",$C7047&lt;&gt;"",$B7047&lt;=$C7047),INDEX(Bemenet!$G$2:$G$301,$M7047),"")</f>
        <v/>
      </c>
      <c r="E7047" s="6">
        <f>IF(AND($B7047&lt;&gt;"",$C7047&lt;&gt;"",$B7047&lt;=$C7047),INDEX(Bemenet!$D$2:$D$301,$M7047),"")</f>
        <v/>
      </c>
      <c r="F7047" s="5">
        <f>IF(AND($B7047&lt;&gt;"",$C7047&lt;&gt;"",$B7047&lt;=$C7047),$C7047-$B7047+1,"")</f>
        <v/>
      </c>
      <c r="G7047" s="5">
        <f>IF($F7047="","",$F7047*$D7047)</f>
        <v/>
      </c>
      <c r="H7047" s="42">
        <f>IF($G7047="","",$O7047)</f>
        <v/>
      </c>
      <c r="I7047" s="5">
        <f>IF($G7047="","",$G7047*IF($H7047="",$O7047,$H7047)/100)</f>
        <v/>
      </c>
      <c r="J7047" s="5">
        <f>IF(OR($L7047="",NOT(COUNTIFS($L$2:$L7047,$L7047)=1)),"",SUMIFS($G:$G,$L:$L,$L7047))</f>
        <v/>
      </c>
      <c r="K7047" s="5">
        <f>IF(OR($L7047="",NOT(COUNTIFS($L$2:$L7047,$L7047)=1)),"",SUMIFS($I:$I,$L:$L,$L7047))</f>
        <v/>
      </c>
      <c r="L7047" s="6">
        <f>IF($B7047="","",YEAR($B7047))</f>
        <v/>
      </c>
      <c r="M7047" s="6">
        <f>INT((ROW()-2)/39)+1</f>
        <v/>
      </c>
      <c r="N7047" s="6">
        <f>MOD(ROW()-2,39)+2</f>
        <v/>
      </c>
      <c r="O7047" s="42">
        <f>IF(AND($B7047&lt;&gt;"",$C7047&lt;&gt;"",$B7047&lt;=$C7047),INDEX(Szabalyok!$C:$C,$N7047),"")</f>
        <v/>
      </c>
      <c r="P7047">
        <f>IF(D7047="",P7046,P7046+1)</f>
        <v/>
      </c>
    </row>
    <row r="7048">
      <c r="A7048">
        <f>IF(P7048=P7047,0,P7048)</f>
        <v/>
      </c>
      <c r="B7048" s="41">
        <f>IF($M7048&gt;300,"",IF(OR(INDEX(Bemenet!$E$2:$E$301,$M7048)="",INDEX(Bemenet!$F$2:$F$301,$M7048)=""),"",MAX(INDEX(Bemenet!$E$2:$E$301,$M7048),INDEX(Szabalyok!$A:$A,$N7048))))</f>
        <v/>
      </c>
      <c r="C7048" s="41">
        <f>IF($B7048="","",MIN(INDEX(Bemenet!$F$2:$F$301,$M7048),INDEX(Szabalyok!$B:$B,$N7048)))</f>
        <v/>
      </c>
      <c r="D7048" s="5">
        <f>IF(AND($B7048&lt;&gt;"",$C7048&lt;&gt;"",$B7048&lt;=$C7048),INDEX(Bemenet!$G$2:$G$301,$M7048),"")</f>
        <v/>
      </c>
      <c r="E7048" s="6">
        <f>IF(AND($B7048&lt;&gt;"",$C7048&lt;&gt;"",$B7048&lt;=$C7048),INDEX(Bemenet!$D$2:$D$301,$M7048),"")</f>
        <v/>
      </c>
      <c r="F7048" s="5">
        <f>IF(AND($B7048&lt;&gt;"",$C7048&lt;&gt;"",$B7048&lt;=$C7048),$C7048-$B7048+1,"")</f>
        <v/>
      </c>
      <c r="G7048" s="5">
        <f>IF($F7048="","",$F7048*$D7048)</f>
        <v/>
      </c>
      <c r="H7048" s="42">
        <f>IF($G7048="","",$O7048)</f>
        <v/>
      </c>
      <c r="I7048" s="5">
        <f>IF($G7048="","",$G7048*IF($H7048="",$O7048,$H7048)/100)</f>
        <v/>
      </c>
      <c r="J7048" s="5">
        <f>IF(OR($L7048="",NOT(COUNTIFS($L$2:$L7048,$L7048)=1)),"",SUMIFS($G:$G,$L:$L,$L7048))</f>
        <v/>
      </c>
      <c r="K7048" s="5">
        <f>IF(OR($L7048="",NOT(COUNTIFS($L$2:$L7048,$L7048)=1)),"",SUMIFS($I:$I,$L:$L,$L7048))</f>
        <v/>
      </c>
      <c r="L7048" s="6">
        <f>IF($B7048="","",YEAR($B7048))</f>
        <v/>
      </c>
      <c r="M7048" s="6">
        <f>INT((ROW()-2)/39)+1</f>
        <v/>
      </c>
      <c r="N7048" s="6">
        <f>MOD(ROW()-2,39)+2</f>
        <v/>
      </c>
      <c r="O7048" s="42">
        <f>IF(AND($B7048&lt;&gt;"",$C7048&lt;&gt;"",$B7048&lt;=$C7048),INDEX(Szabalyok!$C:$C,$N7048),"")</f>
        <v/>
      </c>
      <c r="P7048">
        <f>IF(D7048="",P7047,P7047+1)</f>
        <v/>
      </c>
    </row>
    <row r="7049">
      <c r="A7049">
        <f>IF(P7049=P7048,0,P7049)</f>
        <v/>
      </c>
      <c r="B7049" s="41">
        <f>IF($M7049&gt;300,"",IF(OR(INDEX(Bemenet!$E$2:$E$301,$M7049)="",INDEX(Bemenet!$F$2:$F$301,$M7049)=""),"",MAX(INDEX(Bemenet!$E$2:$E$301,$M7049),INDEX(Szabalyok!$A:$A,$N7049))))</f>
        <v/>
      </c>
      <c r="C7049" s="41">
        <f>IF($B7049="","",MIN(INDEX(Bemenet!$F$2:$F$301,$M7049),INDEX(Szabalyok!$B:$B,$N7049)))</f>
        <v/>
      </c>
      <c r="D7049" s="5">
        <f>IF(AND($B7049&lt;&gt;"",$C7049&lt;&gt;"",$B7049&lt;=$C7049),INDEX(Bemenet!$G$2:$G$301,$M7049),"")</f>
        <v/>
      </c>
      <c r="E7049" s="6">
        <f>IF(AND($B7049&lt;&gt;"",$C7049&lt;&gt;"",$B7049&lt;=$C7049),INDEX(Bemenet!$D$2:$D$301,$M7049),"")</f>
        <v/>
      </c>
      <c r="F7049" s="5">
        <f>IF(AND($B7049&lt;&gt;"",$C7049&lt;&gt;"",$B7049&lt;=$C7049),$C7049-$B7049+1,"")</f>
        <v/>
      </c>
      <c r="G7049" s="5">
        <f>IF($F7049="","",$F7049*$D7049)</f>
        <v/>
      </c>
      <c r="H7049" s="42">
        <f>IF($G7049="","",$O7049)</f>
        <v/>
      </c>
      <c r="I7049" s="5">
        <f>IF($G7049="","",$G7049*IF($H7049="",$O7049,$H7049)/100)</f>
        <v/>
      </c>
      <c r="J7049" s="5">
        <f>IF(OR($L7049="",NOT(COUNTIFS($L$2:$L7049,$L7049)=1)),"",SUMIFS($G:$G,$L:$L,$L7049))</f>
        <v/>
      </c>
      <c r="K7049" s="5">
        <f>IF(OR($L7049="",NOT(COUNTIFS($L$2:$L7049,$L7049)=1)),"",SUMIFS($I:$I,$L:$L,$L7049))</f>
        <v/>
      </c>
      <c r="L7049" s="6">
        <f>IF($B7049="","",YEAR($B7049))</f>
        <v/>
      </c>
      <c r="M7049" s="6">
        <f>INT((ROW()-2)/39)+1</f>
        <v/>
      </c>
      <c r="N7049" s="6">
        <f>MOD(ROW()-2,39)+2</f>
        <v/>
      </c>
      <c r="O7049" s="42">
        <f>IF(AND($B7049&lt;&gt;"",$C7049&lt;&gt;"",$B7049&lt;=$C7049),INDEX(Szabalyok!$C:$C,$N7049),"")</f>
        <v/>
      </c>
      <c r="P7049">
        <f>IF(D7049="",P7048,P7048+1)</f>
        <v/>
      </c>
    </row>
    <row r="7050">
      <c r="A7050">
        <f>IF(P7050=P7049,0,P7050)</f>
        <v/>
      </c>
      <c r="B7050" s="41">
        <f>IF($M7050&gt;300,"",IF(OR(INDEX(Bemenet!$E$2:$E$301,$M7050)="",INDEX(Bemenet!$F$2:$F$301,$M7050)=""),"",MAX(INDEX(Bemenet!$E$2:$E$301,$M7050),INDEX(Szabalyok!$A:$A,$N7050))))</f>
        <v/>
      </c>
      <c r="C7050" s="41">
        <f>IF($B7050="","",MIN(INDEX(Bemenet!$F$2:$F$301,$M7050),INDEX(Szabalyok!$B:$B,$N7050)))</f>
        <v/>
      </c>
      <c r="D7050" s="5">
        <f>IF(AND($B7050&lt;&gt;"",$C7050&lt;&gt;"",$B7050&lt;=$C7050),INDEX(Bemenet!$G$2:$G$301,$M7050),"")</f>
        <v/>
      </c>
      <c r="E7050" s="6">
        <f>IF(AND($B7050&lt;&gt;"",$C7050&lt;&gt;"",$B7050&lt;=$C7050),INDEX(Bemenet!$D$2:$D$301,$M7050),"")</f>
        <v/>
      </c>
      <c r="F7050" s="5">
        <f>IF(AND($B7050&lt;&gt;"",$C7050&lt;&gt;"",$B7050&lt;=$C7050),$C7050-$B7050+1,"")</f>
        <v/>
      </c>
      <c r="G7050" s="5">
        <f>IF($F7050="","",$F7050*$D7050)</f>
        <v/>
      </c>
      <c r="H7050" s="42">
        <f>IF($G7050="","",$O7050)</f>
        <v/>
      </c>
      <c r="I7050" s="5">
        <f>IF($G7050="","",$G7050*IF($H7050="",$O7050,$H7050)/100)</f>
        <v/>
      </c>
      <c r="J7050" s="5">
        <f>IF(OR($L7050="",NOT(COUNTIFS($L$2:$L7050,$L7050)=1)),"",SUMIFS($G:$G,$L:$L,$L7050))</f>
        <v/>
      </c>
      <c r="K7050" s="5">
        <f>IF(OR($L7050="",NOT(COUNTIFS($L$2:$L7050,$L7050)=1)),"",SUMIFS($I:$I,$L:$L,$L7050))</f>
        <v/>
      </c>
      <c r="L7050" s="6">
        <f>IF($B7050="","",YEAR($B7050))</f>
        <v/>
      </c>
      <c r="M7050" s="6">
        <f>INT((ROW()-2)/39)+1</f>
        <v/>
      </c>
      <c r="N7050" s="6">
        <f>MOD(ROW()-2,39)+2</f>
        <v/>
      </c>
      <c r="O7050" s="42">
        <f>IF(AND($B7050&lt;&gt;"",$C7050&lt;&gt;"",$B7050&lt;=$C7050),INDEX(Szabalyok!$C:$C,$N7050),"")</f>
        <v/>
      </c>
      <c r="P7050">
        <f>IF(D7050="",P7049,P7049+1)</f>
        <v/>
      </c>
    </row>
    <row r="7051">
      <c r="A7051">
        <f>IF(P7051=P7050,0,P7051)</f>
        <v/>
      </c>
      <c r="B7051" s="41">
        <f>IF($M7051&gt;300,"",IF(OR(INDEX(Bemenet!$E$2:$E$301,$M7051)="",INDEX(Bemenet!$F$2:$F$301,$M7051)=""),"",MAX(INDEX(Bemenet!$E$2:$E$301,$M7051),INDEX(Szabalyok!$A:$A,$N7051))))</f>
        <v/>
      </c>
      <c r="C7051" s="41">
        <f>IF($B7051="","",MIN(INDEX(Bemenet!$F$2:$F$301,$M7051),INDEX(Szabalyok!$B:$B,$N7051)))</f>
        <v/>
      </c>
      <c r="D7051" s="5">
        <f>IF(AND($B7051&lt;&gt;"",$C7051&lt;&gt;"",$B7051&lt;=$C7051),INDEX(Bemenet!$G$2:$G$301,$M7051),"")</f>
        <v/>
      </c>
      <c r="E7051" s="6">
        <f>IF(AND($B7051&lt;&gt;"",$C7051&lt;&gt;"",$B7051&lt;=$C7051),INDEX(Bemenet!$D$2:$D$301,$M7051),"")</f>
        <v/>
      </c>
      <c r="F7051" s="5">
        <f>IF(AND($B7051&lt;&gt;"",$C7051&lt;&gt;"",$B7051&lt;=$C7051),$C7051-$B7051+1,"")</f>
        <v/>
      </c>
      <c r="G7051" s="5">
        <f>IF($F7051="","",$F7051*$D7051)</f>
        <v/>
      </c>
      <c r="H7051" s="42">
        <f>IF($G7051="","",$O7051)</f>
        <v/>
      </c>
      <c r="I7051" s="5">
        <f>IF($G7051="","",$G7051*IF($H7051="",$O7051,$H7051)/100)</f>
        <v/>
      </c>
      <c r="J7051" s="5">
        <f>IF(OR($L7051="",NOT(COUNTIFS($L$2:$L7051,$L7051)=1)),"",SUMIFS($G:$G,$L:$L,$L7051))</f>
        <v/>
      </c>
      <c r="K7051" s="5">
        <f>IF(OR($L7051="",NOT(COUNTIFS($L$2:$L7051,$L7051)=1)),"",SUMIFS($I:$I,$L:$L,$L7051))</f>
        <v/>
      </c>
      <c r="L7051" s="6">
        <f>IF($B7051="","",YEAR($B7051))</f>
        <v/>
      </c>
      <c r="M7051" s="6">
        <f>INT((ROW()-2)/39)+1</f>
        <v/>
      </c>
      <c r="N7051" s="6">
        <f>MOD(ROW()-2,39)+2</f>
        <v/>
      </c>
      <c r="O7051" s="42">
        <f>IF(AND($B7051&lt;&gt;"",$C7051&lt;&gt;"",$B7051&lt;=$C7051),INDEX(Szabalyok!$C:$C,$N7051),"")</f>
        <v/>
      </c>
      <c r="P7051">
        <f>IF(D7051="",P7050,P7050+1)</f>
        <v/>
      </c>
    </row>
    <row r="7052">
      <c r="A7052">
        <f>IF(P7052=P7051,0,P7052)</f>
        <v/>
      </c>
      <c r="B7052" s="41">
        <f>IF($M7052&gt;300,"",IF(OR(INDEX(Bemenet!$E$2:$E$301,$M7052)="",INDEX(Bemenet!$F$2:$F$301,$M7052)=""),"",MAX(INDEX(Bemenet!$E$2:$E$301,$M7052),INDEX(Szabalyok!$A:$A,$N7052))))</f>
        <v/>
      </c>
      <c r="C7052" s="41">
        <f>IF($B7052="","",MIN(INDEX(Bemenet!$F$2:$F$301,$M7052),INDEX(Szabalyok!$B:$B,$N7052)))</f>
        <v/>
      </c>
      <c r="D7052" s="5">
        <f>IF(AND($B7052&lt;&gt;"",$C7052&lt;&gt;"",$B7052&lt;=$C7052),INDEX(Bemenet!$G$2:$G$301,$M7052),"")</f>
        <v/>
      </c>
      <c r="E7052" s="6">
        <f>IF(AND($B7052&lt;&gt;"",$C7052&lt;&gt;"",$B7052&lt;=$C7052),INDEX(Bemenet!$D$2:$D$301,$M7052),"")</f>
        <v/>
      </c>
      <c r="F7052" s="5">
        <f>IF(AND($B7052&lt;&gt;"",$C7052&lt;&gt;"",$B7052&lt;=$C7052),$C7052-$B7052+1,"")</f>
        <v/>
      </c>
      <c r="G7052" s="5">
        <f>IF($F7052="","",$F7052*$D7052)</f>
        <v/>
      </c>
      <c r="H7052" s="42">
        <f>IF($G7052="","",$O7052)</f>
        <v/>
      </c>
      <c r="I7052" s="5">
        <f>IF($G7052="","",$G7052*IF($H7052="",$O7052,$H7052)/100)</f>
        <v/>
      </c>
      <c r="J7052" s="5">
        <f>IF(OR($L7052="",NOT(COUNTIFS($L$2:$L7052,$L7052)=1)),"",SUMIFS($G:$G,$L:$L,$L7052))</f>
        <v/>
      </c>
      <c r="K7052" s="5">
        <f>IF(OR($L7052="",NOT(COUNTIFS($L$2:$L7052,$L7052)=1)),"",SUMIFS($I:$I,$L:$L,$L7052))</f>
        <v/>
      </c>
      <c r="L7052" s="6">
        <f>IF($B7052="","",YEAR($B7052))</f>
        <v/>
      </c>
      <c r="M7052" s="6">
        <f>INT((ROW()-2)/39)+1</f>
        <v/>
      </c>
      <c r="N7052" s="6">
        <f>MOD(ROW()-2,39)+2</f>
        <v/>
      </c>
      <c r="O7052" s="42">
        <f>IF(AND($B7052&lt;&gt;"",$C7052&lt;&gt;"",$B7052&lt;=$C7052),INDEX(Szabalyok!$C:$C,$N7052),"")</f>
        <v/>
      </c>
      <c r="P7052">
        <f>IF(D7052="",P7051,P7051+1)</f>
        <v/>
      </c>
    </row>
    <row r="7053">
      <c r="A7053">
        <f>IF(P7053=P7052,0,P7053)</f>
        <v/>
      </c>
      <c r="B7053" s="41">
        <f>IF($M7053&gt;300,"",IF(OR(INDEX(Bemenet!$E$2:$E$301,$M7053)="",INDEX(Bemenet!$F$2:$F$301,$M7053)=""),"",MAX(INDEX(Bemenet!$E$2:$E$301,$M7053),INDEX(Szabalyok!$A:$A,$N7053))))</f>
        <v/>
      </c>
      <c r="C7053" s="41">
        <f>IF($B7053="","",MIN(INDEX(Bemenet!$F$2:$F$301,$M7053),INDEX(Szabalyok!$B:$B,$N7053)))</f>
        <v/>
      </c>
      <c r="D7053" s="5">
        <f>IF(AND($B7053&lt;&gt;"",$C7053&lt;&gt;"",$B7053&lt;=$C7053),INDEX(Bemenet!$G$2:$G$301,$M7053),"")</f>
        <v/>
      </c>
      <c r="E7053" s="6">
        <f>IF(AND($B7053&lt;&gt;"",$C7053&lt;&gt;"",$B7053&lt;=$C7053),INDEX(Bemenet!$D$2:$D$301,$M7053),"")</f>
        <v/>
      </c>
      <c r="F7053" s="5">
        <f>IF(AND($B7053&lt;&gt;"",$C7053&lt;&gt;"",$B7053&lt;=$C7053),$C7053-$B7053+1,"")</f>
        <v/>
      </c>
      <c r="G7053" s="5">
        <f>IF($F7053="","",$F7053*$D7053)</f>
        <v/>
      </c>
      <c r="H7053" s="42">
        <f>IF($G7053="","",$O7053)</f>
        <v/>
      </c>
      <c r="I7053" s="5">
        <f>IF($G7053="","",$G7053*IF($H7053="",$O7053,$H7053)/100)</f>
        <v/>
      </c>
      <c r="J7053" s="5">
        <f>IF(OR($L7053="",NOT(COUNTIFS($L$2:$L7053,$L7053)=1)),"",SUMIFS($G:$G,$L:$L,$L7053))</f>
        <v/>
      </c>
      <c r="K7053" s="5">
        <f>IF(OR($L7053="",NOT(COUNTIFS($L$2:$L7053,$L7053)=1)),"",SUMIFS($I:$I,$L:$L,$L7053))</f>
        <v/>
      </c>
      <c r="L7053" s="6">
        <f>IF($B7053="","",YEAR($B7053))</f>
        <v/>
      </c>
      <c r="M7053" s="6">
        <f>INT((ROW()-2)/39)+1</f>
        <v/>
      </c>
      <c r="N7053" s="6">
        <f>MOD(ROW()-2,39)+2</f>
        <v/>
      </c>
      <c r="O7053" s="42">
        <f>IF(AND($B7053&lt;&gt;"",$C7053&lt;&gt;"",$B7053&lt;=$C7053),INDEX(Szabalyok!$C:$C,$N7053),"")</f>
        <v/>
      </c>
      <c r="P7053">
        <f>IF(D7053="",P7052,P7052+1)</f>
        <v/>
      </c>
    </row>
    <row r="7054">
      <c r="A7054">
        <f>IF(P7054=P7053,0,P7054)</f>
        <v/>
      </c>
      <c r="B7054" s="41">
        <f>IF($M7054&gt;300,"",IF(OR(INDEX(Bemenet!$E$2:$E$301,$M7054)="",INDEX(Bemenet!$F$2:$F$301,$M7054)=""),"",MAX(INDEX(Bemenet!$E$2:$E$301,$M7054),INDEX(Szabalyok!$A:$A,$N7054))))</f>
        <v/>
      </c>
      <c r="C7054" s="41">
        <f>IF($B7054="","",MIN(INDEX(Bemenet!$F$2:$F$301,$M7054),INDEX(Szabalyok!$B:$B,$N7054)))</f>
        <v/>
      </c>
      <c r="D7054" s="5">
        <f>IF(AND($B7054&lt;&gt;"",$C7054&lt;&gt;"",$B7054&lt;=$C7054),INDEX(Bemenet!$G$2:$G$301,$M7054),"")</f>
        <v/>
      </c>
      <c r="E7054" s="6">
        <f>IF(AND($B7054&lt;&gt;"",$C7054&lt;&gt;"",$B7054&lt;=$C7054),INDEX(Bemenet!$D$2:$D$301,$M7054),"")</f>
        <v/>
      </c>
      <c r="F7054" s="5">
        <f>IF(AND($B7054&lt;&gt;"",$C7054&lt;&gt;"",$B7054&lt;=$C7054),$C7054-$B7054+1,"")</f>
        <v/>
      </c>
      <c r="G7054" s="5">
        <f>IF($F7054="","",$F7054*$D7054)</f>
        <v/>
      </c>
      <c r="H7054" s="42">
        <f>IF($G7054="","",$O7054)</f>
        <v/>
      </c>
      <c r="I7054" s="5">
        <f>IF($G7054="","",$G7054*IF($H7054="",$O7054,$H7054)/100)</f>
        <v/>
      </c>
      <c r="J7054" s="5">
        <f>IF(OR($L7054="",NOT(COUNTIFS($L$2:$L7054,$L7054)=1)),"",SUMIFS($G:$G,$L:$L,$L7054))</f>
        <v/>
      </c>
      <c r="K7054" s="5">
        <f>IF(OR($L7054="",NOT(COUNTIFS($L$2:$L7054,$L7054)=1)),"",SUMIFS($I:$I,$L:$L,$L7054))</f>
        <v/>
      </c>
      <c r="L7054" s="6">
        <f>IF($B7054="","",YEAR($B7054))</f>
        <v/>
      </c>
      <c r="M7054" s="6">
        <f>INT((ROW()-2)/39)+1</f>
        <v/>
      </c>
      <c r="N7054" s="6">
        <f>MOD(ROW()-2,39)+2</f>
        <v/>
      </c>
      <c r="O7054" s="42">
        <f>IF(AND($B7054&lt;&gt;"",$C7054&lt;&gt;"",$B7054&lt;=$C7054),INDEX(Szabalyok!$C:$C,$N7054),"")</f>
        <v/>
      </c>
      <c r="P7054">
        <f>IF(D7054="",P7053,P7053+1)</f>
        <v/>
      </c>
    </row>
    <row r="7055">
      <c r="A7055">
        <f>IF(P7055=P7054,0,P7055)</f>
        <v/>
      </c>
      <c r="B7055" s="41">
        <f>IF($M7055&gt;300,"",IF(OR(INDEX(Bemenet!$E$2:$E$301,$M7055)="",INDEX(Bemenet!$F$2:$F$301,$M7055)=""),"",MAX(INDEX(Bemenet!$E$2:$E$301,$M7055),INDEX(Szabalyok!$A:$A,$N7055))))</f>
        <v/>
      </c>
      <c r="C7055" s="41">
        <f>IF($B7055="","",MIN(INDEX(Bemenet!$F$2:$F$301,$M7055),INDEX(Szabalyok!$B:$B,$N7055)))</f>
        <v/>
      </c>
      <c r="D7055" s="5">
        <f>IF(AND($B7055&lt;&gt;"",$C7055&lt;&gt;"",$B7055&lt;=$C7055),INDEX(Bemenet!$G$2:$G$301,$M7055),"")</f>
        <v/>
      </c>
      <c r="E7055" s="6">
        <f>IF(AND($B7055&lt;&gt;"",$C7055&lt;&gt;"",$B7055&lt;=$C7055),INDEX(Bemenet!$D$2:$D$301,$M7055),"")</f>
        <v/>
      </c>
      <c r="F7055" s="5">
        <f>IF(AND($B7055&lt;&gt;"",$C7055&lt;&gt;"",$B7055&lt;=$C7055),$C7055-$B7055+1,"")</f>
        <v/>
      </c>
      <c r="G7055" s="5">
        <f>IF($F7055="","",$F7055*$D7055)</f>
        <v/>
      </c>
      <c r="H7055" s="42">
        <f>IF($G7055="","",$O7055)</f>
        <v/>
      </c>
      <c r="I7055" s="5">
        <f>IF($G7055="","",$G7055*IF($H7055="",$O7055,$H7055)/100)</f>
        <v/>
      </c>
      <c r="J7055" s="5">
        <f>IF(OR($L7055="",NOT(COUNTIFS($L$2:$L7055,$L7055)=1)),"",SUMIFS($G:$G,$L:$L,$L7055))</f>
        <v/>
      </c>
      <c r="K7055" s="5">
        <f>IF(OR($L7055="",NOT(COUNTIFS($L$2:$L7055,$L7055)=1)),"",SUMIFS($I:$I,$L:$L,$L7055))</f>
        <v/>
      </c>
      <c r="L7055" s="6">
        <f>IF($B7055="","",YEAR($B7055))</f>
        <v/>
      </c>
      <c r="M7055" s="6">
        <f>INT((ROW()-2)/39)+1</f>
        <v/>
      </c>
      <c r="N7055" s="6">
        <f>MOD(ROW()-2,39)+2</f>
        <v/>
      </c>
      <c r="O7055" s="42">
        <f>IF(AND($B7055&lt;&gt;"",$C7055&lt;&gt;"",$B7055&lt;=$C7055),INDEX(Szabalyok!$C:$C,$N7055),"")</f>
        <v/>
      </c>
      <c r="P7055">
        <f>IF(D7055="",P7054,P7054+1)</f>
        <v/>
      </c>
    </row>
    <row r="7056">
      <c r="A7056">
        <f>IF(P7056=P7055,0,P7056)</f>
        <v/>
      </c>
      <c r="B7056" s="41">
        <f>IF($M7056&gt;300,"",IF(OR(INDEX(Bemenet!$E$2:$E$301,$M7056)="",INDEX(Bemenet!$F$2:$F$301,$M7056)=""),"",MAX(INDEX(Bemenet!$E$2:$E$301,$M7056),INDEX(Szabalyok!$A:$A,$N7056))))</f>
        <v/>
      </c>
      <c r="C7056" s="41">
        <f>IF($B7056="","",MIN(INDEX(Bemenet!$F$2:$F$301,$M7056),INDEX(Szabalyok!$B:$B,$N7056)))</f>
        <v/>
      </c>
      <c r="D7056" s="5">
        <f>IF(AND($B7056&lt;&gt;"",$C7056&lt;&gt;"",$B7056&lt;=$C7056),INDEX(Bemenet!$G$2:$G$301,$M7056),"")</f>
        <v/>
      </c>
      <c r="E7056" s="6">
        <f>IF(AND($B7056&lt;&gt;"",$C7056&lt;&gt;"",$B7056&lt;=$C7056),INDEX(Bemenet!$D$2:$D$301,$M7056),"")</f>
        <v/>
      </c>
      <c r="F7056" s="5">
        <f>IF(AND($B7056&lt;&gt;"",$C7056&lt;&gt;"",$B7056&lt;=$C7056),$C7056-$B7056+1,"")</f>
        <v/>
      </c>
      <c r="G7056" s="5">
        <f>IF($F7056="","",$F7056*$D7056)</f>
        <v/>
      </c>
      <c r="H7056" s="42">
        <f>IF($G7056="","",$O7056)</f>
        <v/>
      </c>
      <c r="I7056" s="5">
        <f>IF($G7056="","",$G7056*IF($H7056="",$O7056,$H7056)/100)</f>
        <v/>
      </c>
      <c r="J7056" s="5">
        <f>IF(OR($L7056="",NOT(COUNTIFS($L$2:$L7056,$L7056)=1)),"",SUMIFS($G:$G,$L:$L,$L7056))</f>
        <v/>
      </c>
      <c r="K7056" s="5">
        <f>IF(OR($L7056="",NOT(COUNTIFS($L$2:$L7056,$L7056)=1)),"",SUMIFS($I:$I,$L:$L,$L7056))</f>
        <v/>
      </c>
      <c r="L7056" s="6">
        <f>IF($B7056="","",YEAR($B7056))</f>
        <v/>
      </c>
      <c r="M7056" s="6">
        <f>INT((ROW()-2)/39)+1</f>
        <v/>
      </c>
      <c r="N7056" s="6">
        <f>MOD(ROW()-2,39)+2</f>
        <v/>
      </c>
      <c r="O7056" s="42">
        <f>IF(AND($B7056&lt;&gt;"",$C7056&lt;&gt;"",$B7056&lt;=$C7056),INDEX(Szabalyok!$C:$C,$N7056),"")</f>
        <v/>
      </c>
      <c r="P7056">
        <f>IF(D7056="",P7055,P7055+1)</f>
        <v/>
      </c>
    </row>
    <row r="7057">
      <c r="A7057">
        <f>IF(P7057=P7056,0,P7057)</f>
        <v/>
      </c>
      <c r="B7057" s="41">
        <f>IF($M7057&gt;300,"",IF(OR(INDEX(Bemenet!$E$2:$E$301,$M7057)="",INDEX(Bemenet!$F$2:$F$301,$M7057)=""),"",MAX(INDEX(Bemenet!$E$2:$E$301,$M7057),INDEX(Szabalyok!$A:$A,$N7057))))</f>
        <v/>
      </c>
      <c r="C7057" s="41">
        <f>IF($B7057="","",MIN(INDEX(Bemenet!$F$2:$F$301,$M7057),INDEX(Szabalyok!$B:$B,$N7057)))</f>
        <v/>
      </c>
      <c r="D7057" s="5">
        <f>IF(AND($B7057&lt;&gt;"",$C7057&lt;&gt;"",$B7057&lt;=$C7057),INDEX(Bemenet!$G$2:$G$301,$M7057),"")</f>
        <v/>
      </c>
      <c r="E7057" s="6">
        <f>IF(AND($B7057&lt;&gt;"",$C7057&lt;&gt;"",$B7057&lt;=$C7057),INDEX(Bemenet!$D$2:$D$301,$M7057),"")</f>
        <v/>
      </c>
      <c r="F7057" s="5">
        <f>IF(AND($B7057&lt;&gt;"",$C7057&lt;&gt;"",$B7057&lt;=$C7057),$C7057-$B7057+1,"")</f>
        <v/>
      </c>
      <c r="G7057" s="5">
        <f>IF($F7057="","",$F7057*$D7057)</f>
        <v/>
      </c>
      <c r="H7057" s="42">
        <f>IF($G7057="","",$O7057)</f>
        <v/>
      </c>
      <c r="I7057" s="5">
        <f>IF($G7057="","",$G7057*IF($H7057="",$O7057,$H7057)/100)</f>
        <v/>
      </c>
      <c r="J7057" s="5">
        <f>IF(OR($L7057="",NOT(COUNTIFS($L$2:$L7057,$L7057)=1)),"",SUMIFS($G:$G,$L:$L,$L7057))</f>
        <v/>
      </c>
      <c r="K7057" s="5">
        <f>IF(OR($L7057="",NOT(COUNTIFS($L$2:$L7057,$L7057)=1)),"",SUMIFS($I:$I,$L:$L,$L7057))</f>
        <v/>
      </c>
      <c r="L7057" s="6">
        <f>IF($B7057="","",YEAR($B7057))</f>
        <v/>
      </c>
      <c r="M7057" s="6">
        <f>INT((ROW()-2)/39)+1</f>
        <v/>
      </c>
      <c r="N7057" s="6">
        <f>MOD(ROW()-2,39)+2</f>
        <v/>
      </c>
      <c r="O7057" s="42">
        <f>IF(AND($B7057&lt;&gt;"",$C7057&lt;&gt;"",$B7057&lt;=$C7057),INDEX(Szabalyok!$C:$C,$N7057),"")</f>
        <v/>
      </c>
      <c r="P7057">
        <f>IF(D7057="",P7056,P7056+1)</f>
        <v/>
      </c>
    </row>
    <row r="7058">
      <c r="A7058">
        <f>IF(P7058=P7057,0,P7058)</f>
        <v/>
      </c>
      <c r="B7058" s="41">
        <f>IF($M7058&gt;300,"",IF(OR(INDEX(Bemenet!$E$2:$E$301,$M7058)="",INDEX(Bemenet!$F$2:$F$301,$M7058)=""),"",MAX(INDEX(Bemenet!$E$2:$E$301,$M7058),INDEX(Szabalyok!$A:$A,$N7058))))</f>
        <v/>
      </c>
      <c r="C7058" s="41">
        <f>IF($B7058="","",MIN(INDEX(Bemenet!$F$2:$F$301,$M7058),INDEX(Szabalyok!$B:$B,$N7058)))</f>
        <v/>
      </c>
      <c r="D7058" s="5">
        <f>IF(AND($B7058&lt;&gt;"",$C7058&lt;&gt;"",$B7058&lt;=$C7058),INDEX(Bemenet!$G$2:$G$301,$M7058),"")</f>
        <v/>
      </c>
      <c r="E7058" s="6">
        <f>IF(AND($B7058&lt;&gt;"",$C7058&lt;&gt;"",$B7058&lt;=$C7058),INDEX(Bemenet!$D$2:$D$301,$M7058),"")</f>
        <v/>
      </c>
      <c r="F7058" s="5">
        <f>IF(AND($B7058&lt;&gt;"",$C7058&lt;&gt;"",$B7058&lt;=$C7058),$C7058-$B7058+1,"")</f>
        <v/>
      </c>
      <c r="G7058" s="5">
        <f>IF($F7058="","",$F7058*$D7058)</f>
        <v/>
      </c>
      <c r="H7058" s="42">
        <f>IF($G7058="","",$O7058)</f>
        <v/>
      </c>
      <c r="I7058" s="5">
        <f>IF($G7058="","",$G7058*IF($H7058="",$O7058,$H7058)/100)</f>
        <v/>
      </c>
      <c r="J7058" s="5">
        <f>IF(OR($L7058="",NOT(COUNTIFS($L$2:$L7058,$L7058)=1)),"",SUMIFS($G:$G,$L:$L,$L7058))</f>
        <v/>
      </c>
      <c r="K7058" s="5">
        <f>IF(OR($L7058="",NOT(COUNTIFS($L$2:$L7058,$L7058)=1)),"",SUMIFS($I:$I,$L:$L,$L7058))</f>
        <v/>
      </c>
      <c r="L7058" s="6">
        <f>IF($B7058="","",YEAR($B7058))</f>
        <v/>
      </c>
      <c r="M7058" s="6">
        <f>INT((ROW()-2)/39)+1</f>
        <v/>
      </c>
      <c r="N7058" s="6">
        <f>MOD(ROW()-2,39)+2</f>
        <v/>
      </c>
      <c r="O7058" s="42">
        <f>IF(AND($B7058&lt;&gt;"",$C7058&lt;&gt;"",$B7058&lt;=$C7058),INDEX(Szabalyok!$C:$C,$N7058),"")</f>
        <v/>
      </c>
      <c r="P7058">
        <f>IF(D7058="",P7057,P7057+1)</f>
        <v/>
      </c>
    </row>
    <row r="7059">
      <c r="A7059">
        <f>IF(P7059=P7058,0,P7059)</f>
        <v/>
      </c>
      <c r="B7059" s="41">
        <f>IF($M7059&gt;300,"",IF(OR(INDEX(Bemenet!$E$2:$E$301,$M7059)="",INDEX(Bemenet!$F$2:$F$301,$M7059)=""),"",MAX(INDEX(Bemenet!$E$2:$E$301,$M7059),INDEX(Szabalyok!$A:$A,$N7059))))</f>
        <v/>
      </c>
      <c r="C7059" s="41">
        <f>IF($B7059="","",MIN(INDEX(Bemenet!$F$2:$F$301,$M7059),INDEX(Szabalyok!$B:$B,$N7059)))</f>
        <v/>
      </c>
      <c r="D7059" s="5">
        <f>IF(AND($B7059&lt;&gt;"",$C7059&lt;&gt;"",$B7059&lt;=$C7059),INDEX(Bemenet!$G$2:$G$301,$M7059),"")</f>
        <v/>
      </c>
      <c r="E7059" s="6">
        <f>IF(AND($B7059&lt;&gt;"",$C7059&lt;&gt;"",$B7059&lt;=$C7059),INDEX(Bemenet!$D$2:$D$301,$M7059),"")</f>
        <v/>
      </c>
      <c r="F7059" s="5">
        <f>IF(AND($B7059&lt;&gt;"",$C7059&lt;&gt;"",$B7059&lt;=$C7059),$C7059-$B7059+1,"")</f>
        <v/>
      </c>
      <c r="G7059" s="5">
        <f>IF($F7059="","",$F7059*$D7059)</f>
        <v/>
      </c>
      <c r="H7059" s="42">
        <f>IF($G7059="","",$O7059)</f>
        <v/>
      </c>
      <c r="I7059" s="5">
        <f>IF($G7059="","",$G7059*IF($H7059="",$O7059,$H7059)/100)</f>
        <v/>
      </c>
      <c r="J7059" s="5">
        <f>IF(OR($L7059="",NOT(COUNTIFS($L$2:$L7059,$L7059)=1)),"",SUMIFS($G:$G,$L:$L,$L7059))</f>
        <v/>
      </c>
      <c r="K7059" s="5">
        <f>IF(OR($L7059="",NOT(COUNTIFS($L$2:$L7059,$L7059)=1)),"",SUMIFS($I:$I,$L:$L,$L7059))</f>
        <v/>
      </c>
      <c r="L7059" s="6">
        <f>IF($B7059="","",YEAR($B7059))</f>
        <v/>
      </c>
      <c r="M7059" s="6">
        <f>INT((ROW()-2)/39)+1</f>
        <v/>
      </c>
      <c r="N7059" s="6">
        <f>MOD(ROW()-2,39)+2</f>
        <v/>
      </c>
      <c r="O7059" s="42">
        <f>IF(AND($B7059&lt;&gt;"",$C7059&lt;&gt;"",$B7059&lt;=$C7059),INDEX(Szabalyok!$C:$C,$N7059),"")</f>
        <v/>
      </c>
      <c r="P7059">
        <f>IF(D7059="",P7058,P7058+1)</f>
        <v/>
      </c>
    </row>
    <row r="7060">
      <c r="A7060">
        <f>IF(P7060=P7059,0,P7060)</f>
        <v/>
      </c>
      <c r="B7060" s="41">
        <f>IF($M7060&gt;300,"",IF(OR(INDEX(Bemenet!$E$2:$E$301,$M7060)="",INDEX(Bemenet!$F$2:$F$301,$M7060)=""),"",MAX(INDEX(Bemenet!$E$2:$E$301,$M7060),INDEX(Szabalyok!$A:$A,$N7060))))</f>
        <v/>
      </c>
      <c r="C7060" s="41">
        <f>IF($B7060="","",MIN(INDEX(Bemenet!$F$2:$F$301,$M7060),INDEX(Szabalyok!$B:$B,$N7060)))</f>
        <v/>
      </c>
      <c r="D7060" s="5">
        <f>IF(AND($B7060&lt;&gt;"",$C7060&lt;&gt;"",$B7060&lt;=$C7060),INDEX(Bemenet!$G$2:$G$301,$M7060),"")</f>
        <v/>
      </c>
      <c r="E7060" s="6">
        <f>IF(AND($B7060&lt;&gt;"",$C7060&lt;&gt;"",$B7060&lt;=$C7060),INDEX(Bemenet!$D$2:$D$301,$M7060),"")</f>
        <v/>
      </c>
      <c r="F7060" s="5">
        <f>IF(AND($B7060&lt;&gt;"",$C7060&lt;&gt;"",$B7060&lt;=$C7060),$C7060-$B7060+1,"")</f>
        <v/>
      </c>
      <c r="G7060" s="5">
        <f>IF($F7060="","",$F7060*$D7060)</f>
        <v/>
      </c>
      <c r="H7060" s="42">
        <f>IF($G7060="","",$O7060)</f>
        <v/>
      </c>
      <c r="I7060" s="5">
        <f>IF($G7060="","",$G7060*IF($H7060="",$O7060,$H7060)/100)</f>
        <v/>
      </c>
      <c r="J7060" s="5">
        <f>IF(OR($L7060="",NOT(COUNTIFS($L$2:$L7060,$L7060)=1)),"",SUMIFS($G:$G,$L:$L,$L7060))</f>
        <v/>
      </c>
      <c r="K7060" s="5">
        <f>IF(OR($L7060="",NOT(COUNTIFS($L$2:$L7060,$L7060)=1)),"",SUMIFS($I:$I,$L:$L,$L7060))</f>
        <v/>
      </c>
      <c r="L7060" s="6">
        <f>IF($B7060="","",YEAR($B7060))</f>
        <v/>
      </c>
      <c r="M7060" s="6">
        <f>INT((ROW()-2)/39)+1</f>
        <v/>
      </c>
      <c r="N7060" s="6">
        <f>MOD(ROW()-2,39)+2</f>
        <v/>
      </c>
      <c r="O7060" s="42">
        <f>IF(AND($B7060&lt;&gt;"",$C7060&lt;&gt;"",$B7060&lt;=$C7060),INDEX(Szabalyok!$C:$C,$N7060),"")</f>
        <v/>
      </c>
      <c r="P7060">
        <f>IF(D7060="",P7059,P7059+1)</f>
        <v/>
      </c>
    </row>
    <row r="7061">
      <c r="A7061">
        <f>IF(P7061=P7060,0,P7061)</f>
        <v/>
      </c>
      <c r="B7061" s="41">
        <f>IF($M7061&gt;300,"",IF(OR(INDEX(Bemenet!$E$2:$E$301,$M7061)="",INDEX(Bemenet!$F$2:$F$301,$M7061)=""),"",MAX(INDEX(Bemenet!$E$2:$E$301,$M7061),INDEX(Szabalyok!$A:$A,$N7061))))</f>
        <v/>
      </c>
      <c r="C7061" s="41">
        <f>IF($B7061="","",MIN(INDEX(Bemenet!$F$2:$F$301,$M7061),INDEX(Szabalyok!$B:$B,$N7061)))</f>
        <v/>
      </c>
      <c r="D7061" s="5">
        <f>IF(AND($B7061&lt;&gt;"",$C7061&lt;&gt;"",$B7061&lt;=$C7061),INDEX(Bemenet!$G$2:$G$301,$M7061),"")</f>
        <v/>
      </c>
      <c r="E7061" s="6">
        <f>IF(AND($B7061&lt;&gt;"",$C7061&lt;&gt;"",$B7061&lt;=$C7061),INDEX(Bemenet!$D$2:$D$301,$M7061),"")</f>
        <v/>
      </c>
      <c r="F7061" s="5">
        <f>IF(AND($B7061&lt;&gt;"",$C7061&lt;&gt;"",$B7061&lt;=$C7061),$C7061-$B7061+1,"")</f>
        <v/>
      </c>
      <c r="G7061" s="5">
        <f>IF($F7061="","",$F7061*$D7061)</f>
        <v/>
      </c>
      <c r="H7061" s="42">
        <f>IF($G7061="","",$O7061)</f>
        <v/>
      </c>
      <c r="I7061" s="5">
        <f>IF($G7061="","",$G7061*IF($H7061="",$O7061,$H7061)/100)</f>
        <v/>
      </c>
      <c r="J7061" s="5">
        <f>IF(OR($L7061="",NOT(COUNTIFS($L$2:$L7061,$L7061)=1)),"",SUMIFS($G:$G,$L:$L,$L7061))</f>
        <v/>
      </c>
      <c r="K7061" s="5">
        <f>IF(OR($L7061="",NOT(COUNTIFS($L$2:$L7061,$L7061)=1)),"",SUMIFS($I:$I,$L:$L,$L7061))</f>
        <v/>
      </c>
      <c r="L7061" s="6">
        <f>IF($B7061="","",YEAR($B7061))</f>
        <v/>
      </c>
      <c r="M7061" s="6">
        <f>INT((ROW()-2)/39)+1</f>
        <v/>
      </c>
      <c r="N7061" s="6">
        <f>MOD(ROW()-2,39)+2</f>
        <v/>
      </c>
      <c r="O7061" s="42">
        <f>IF(AND($B7061&lt;&gt;"",$C7061&lt;&gt;"",$B7061&lt;=$C7061),INDEX(Szabalyok!$C:$C,$N7061),"")</f>
        <v/>
      </c>
      <c r="P7061">
        <f>IF(D7061="",P7060,P7060+1)</f>
        <v/>
      </c>
    </row>
    <row r="7062">
      <c r="A7062">
        <f>IF(P7062=P7061,0,P7062)</f>
        <v/>
      </c>
      <c r="B7062" s="41">
        <f>IF($M7062&gt;300,"",IF(OR(INDEX(Bemenet!$E$2:$E$301,$M7062)="",INDEX(Bemenet!$F$2:$F$301,$M7062)=""),"",MAX(INDEX(Bemenet!$E$2:$E$301,$M7062),INDEX(Szabalyok!$A:$A,$N7062))))</f>
        <v/>
      </c>
      <c r="C7062" s="41">
        <f>IF($B7062="","",MIN(INDEX(Bemenet!$F$2:$F$301,$M7062),INDEX(Szabalyok!$B:$B,$N7062)))</f>
        <v/>
      </c>
      <c r="D7062" s="5">
        <f>IF(AND($B7062&lt;&gt;"",$C7062&lt;&gt;"",$B7062&lt;=$C7062),INDEX(Bemenet!$G$2:$G$301,$M7062),"")</f>
        <v/>
      </c>
      <c r="E7062" s="6">
        <f>IF(AND($B7062&lt;&gt;"",$C7062&lt;&gt;"",$B7062&lt;=$C7062),INDEX(Bemenet!$D$2:$D$301,$M7062),"")</f>
        <v/>
      </c>
      <c r="F7062" s="5">
        <f>IF(AND($B7062&lt;&gt;"",$C7062&lt;&gt;"",$B7062&lt;=$C7062),$C7062-$B7062+1,"")</f>
        <v/>
      </c>
      <c r="G7062" s="5">
        <f>IF($F7062="","",$F7062*$D7062)</f>
        <v/>
      </c>
      <c r="H7062" s="42">
        <f>IF($G7062="","",$O7062)</f>
        <v/>
      </c>
      <c r="I7062" s="5">
        <f>IF($G7062="","",$G7062*IF($H7062="",$O7062,$H7062)/100)</f>
        <v/>
      </c>
      <c r="J7062" s="5">
        <f>IF(OR($L7062="",NOT(COUNTIFS($L$2:$L7062,$L7062)=1)),"",SUMIFS($G:$G,$L:$L,$L7062))</f>
        <v/>
      </c>
      <c r="K7062" s="5">
        <f>IF(OR($L7062="",NOT(COUNTIFS($L$2:$L7062,$L7062)=1)),"",SUMIFS($I:$I,$L:$L,$L7062))</f>
        <v/>
      </c>
      <c r="L7062" s="6">
        <f>IF($B7062="","",YEAR($B7062))</f>
        <v/>
      </c>
      <c r="M7062" s="6">
        <f>INT((ROW()-2)/39)+1</f>
        <v/>
      </c>
      <c r="N7062" s="6">
        <f>MOD(ROW()-2,39)+2</f>
        <v/>
      </c>
      <c r="O7062" s="42">
        <f>IF(AND($B7062&lt;&gt;"",$C7062&lt;&gt;"",$B7062&lt;=$C7062),INDEX(Szabalyok!$C:$C,$N7062),"")</f>
        <v/>
      </c>
      <c r="P7062">
        <f>IF(D7062="",P7061,P7061+1)</f>
        <v/>
      </c>
    </row>
    <row r="7063">
      <c r="A7063">
        <f>IF(P7063=P7062,0,P7063)</f>
        <v/>
      </c>
      <c r="B7063" s="41">
        <f>IF($M7063&gt;300,"",IF(OR(INDEX(Bemenet!$E$2:$E$301,$M7063)="",INDEX(Bemenet!$F$2:$F$301,$M7063)=""),"",MAX(INDEX(Bemenet!$E$2:$E$301,$M7063),INDEX(Szabalyok!$A:$A,$N7063))))</f>
        <v/>
      </c>
      <c r="C7063" s="41">
        <f>IF($B7063="","",MIN(INDEX(Bemenet!$F$2:$F$301,$M7063),INDEX(Szabalyok!$B:$B,$N7063)))</f>
        <v/>
      </c>
      <c r="D7063" s="5">
        <f>IF(AND($B7063&lt;&gt;"",$C7063&lt;&gt;"",$B7063&lt;=$C7063),INDEX(Bemenet!$G$2:$G$301,$M7063),"")</f>
        <v/>
      </c>
      <c r="E7063" s="6">
        <f>IF(AND($B7063&lt;&gt;"",$C7063&lt;&gt;"",$B7063&lt;=$C7063),INDEX(Bemenet!$D$2:$D$301,$M7063),"")</f>
        <v/>
      </c>
      <c r="F7063" s="5">
        <f>IF(AND($B7063&lt;&gt;"",$C7063&lt;&gt;"",$B7063&lt;=$C7063),$C7063-$B7063+1,"")</f>
        <v/>
      </c>
      <c r="G7063" s="5">
        <f>IF($F7063="","",$F7063*$D7063)</f>
        <v/>
      </c>
      <c r="H7063" s="42">
        <f>IF($G7063="","",$O7063)</f>
        <v/>
      </c>
      <c r="I7063" s="5">
        <f>IF($G7063="","",$G7063*IF($H7063="",$O7063,$H7063)/100)</f>
        <v/>
      </c>
      <c r="J7063" s="5">
        <f>IF(OR($L7063="",NOT(COUNTIFS($L$2:$L7063,$L7063)=1)),"",SUMIFS($G:$G,$L:$L,$L7063))</f>
        <v/>
      </c>
      <c r="K7063" s="5">
        <f>IF(OR($L7063="",NOT(COUNTIFS($L$2:$L7063,$L7063)=1)),"",SUMIFS($I:$I,$L:$L,$L7063))</f>
        <v/>
      </c>
      <c r="L7063" s="6">
        <f>IF($B7063="","",YEAR($B7063))</f>
        <v/>
      </c>
      <c r="M7063" s="6">
        <f>INT((ROW()-2)/39)+1</f>
        <v/>
      </c>
      <c r="N7063" s="6">
        <f>MOD(ROW()-2,39)+2</f>
        <v/>
      </c>
      <c r="O7063" s="42">
        <f>IF(AND($B7063&lt;&gt;"",$C7063&lt;&gt;"",$B7063&lt;=$C7063),INDEX(Szabalyok!$C:$C,$N7063),"")</f>
        <v/>
      </c>
      <c r="P7063">
        <f>IF(D7063="",P7062,P7062+1)</f>
        <v/>
      </c>
    </row>
    <row r="7064">
      <c r="A7064">
        <f>IF(P7064=P7063,0,P7064)</f>
        <v/>
      </c>
      <c r="B7064" s="41">
        <f>IF($M7064&gt;300,"",IF(OR(INDEX(Bemenet!$E$2:$E$301,$M7064)="",INDEX(Bemenet!$F$2:$F$301,$M7064)=""),"",MAX(INDEX(Bemenet!$E$2:$E$301,$M7064),INDEX(Szabalyok!$A:$A,$N7064))))</f>
        <v/>
      </c>
      <c r="C7064" s="41">
        <f>IF($B7064="","",MIN(INDEX(Bemenet!$F$2:$F$301,$M7064),INDEX(Szabalyok!$B:$B,$N7064)))</f>
        <v/>
      </c>
      <c r="D7064" s="5">
        <f>IF(AND($B7064&lt;&gt;"",$C7064&lt;&gt;"",$B7064&lt;=$C7064),INDEX(Bemenet!$G$2:$G$301,$M7064),"")</f>
        <v/>
      </c>
      <c r="E7064" s="6">
        <f>IF(AND($B7064&lt;&gt;"",$C7064&lt;&gt;"",$B7064&lt;=$C7064),INDEX(Bemenet!$D$2:$D$301,$M7064),"")</f>
        <v/>
      </c>
      <c r="F7064" s="5">
        <f>IF(AND($B7064&lt;&gt;"",$C7064&lt;&gt;"",$B7064&lt;=$C7064),$C7064-$B7064+1,"")</f>
        <v/>
      </c>
      <c r="G7064" s="5">
        <f>IF($F7064="","",$F7064*$D7064)</f>
        <v/>
      </c>
      <c r="H7064" s="42">
        <f>IF($G7064="","",$O7064)</f>
        <v/>
      </c>
      <c r="I7064" s="5">
        <f>IF($G7064="","",$G7064*IF($H7064="",$O7064,$H7064)/100)</f>
        <v/>
      </c>
      <c r="J7064" s="5">
        <f>IF(OR($L7064="",NOT(COUNTIFS($L$2:$L7064,$L7064)=1)),"",SUMIFS($G:$G,$L:$L,$L7064))</f>
        <v/>
      </c>
      <c r="K7064" s="5">
        <f>IF(OR($L7064="",NOT(COUNTIFS($L$2:$L7064,$L7064)=1)),"",SUMIFS($I:$I,$L:$L,$L7064))</f>
        <v/>
      </c>
      <c r="L7064" s="6">
        <f>IF($B7064="","",YEAR($B7064))</f>
        <v/>
      </c>
      <c r="M7064" s="6">
        <f>INT((ROW()-2)/39)+1</f>
        <v/>
      </c>
      <c r="N7064" s="6">
        <f>MOD(ROW()-2,39)+2</f>
        <v/>
      </c>
      <c r="O7064" s="42">
        <f>IF(AND($B7064&lt;&gt;"",$C7064&lt;&gt;"",$B7064&lt;=$C7064),INDEX(Szabalyok!$C:$C,$N7064),"")</f>
        <v/>
      </c>
      <c r="P7064">
        <f>IF(D7064="",P7063,P7063+1)</f>
        <v/>
      </c>
    </row>
    <row r="7065">
      <c r="A7065">
        <f>IF(P7065=P7064,0,P7065)</f>
        <v/>
      </c>
      <c r="B7065" s="41">
        <f>IF($M7065&gt;300,"",IF(OR(INDEX(Bemenet!$E$2:$E$301,$M7065)="",INDEX(Bemenet!$F$2:$F$301,$M7065)=""),"",MAX(INDEX(Bemenet!$E$2:$E$301,$M7065),INDEX(Szabalyok!$A:$A,$N7065))))</f>
        <v/>
      </c>
      <c r="C7065" s="41">
        <f>IF($B7065="","",MIN(INDEX(Bemenet!$F$2:$F$301,$M7065),INDEX(Szabalyok!$B:$B,$N7065)))</f>
        <v/>
      </c>
      <c r="D7065" s="5">
        <f>IF(AND($B7065&lt;&gt;"",$C7065&lt;&gt;"",$B7065&lt;=$C7065),INDEX(Bemenet!$G$2:$G$301,$M7065),"")</f>
        <v/>
      </c>
      <c r="E7065" s="6">
        <f>IF(AND($B7065&lt;&gt;"",$C7065&lt;&gt;"",$B7065&lt;=$C7065),INDEX(Bemenet!$D$2:$D$301,$M7065),"")</f>
        <v/>
      </c>
      <c r="F7065" s="5">
        <f>IF(AND($B7065&lt;&gt;"",$C7065&lt;&gt;"",$B7065&lt;=$C7065),$C7065-$B7065+1,"")</f>
        <v/>
      </c>
      <c r="G7065" s="5">
        <f>IF($F7065="","",$F7065*$D7065)</f>
        <v/>
      </c>
      <c r="H7065" s="42">
        <f>IF($G7065="","",$O7065)</f>
        <v/>
      </c>
      <c r="I7065" s="5">
        <f>IF($G7065="","",$G7065*IF($H7065="",$O7065,$H7065)/100)</f>
        <v/>
      </c>
      <c r="J7065" s="5">
        <f>IF(OR($L7065="",NOT(COUNTIFS($L$2:$L7065,$L7065)=1)),"",SUMIFS($G:$G,$L:$L,$L7065))</f>
        <v/>
      </c>
      <c r="K7065" s="5">
        <f>IF(OR($L7065="",NOT(COUNTIFS($L$2:$L7065,$L7065)=1)),"",SUMIFS($I:$I,$L:$L,$L7065))</f>
        <v/>
      </c>
      <c r="L7065" s="6">
        <f>IF($B7065="","",YEAR($B7065))</f>
        <v/>
      </c>
      <c r="M7065" s="6">
        <f>INT((ROW()-2)/39)+1</f>
        <v/>
      </c>
      <c r="N7065" s="6">
        <f>MOD(ROW()-2,39)+2</f>
        <v/>
      </c>
      <c r="O7065" s="42">
        <f>IF(AND($B7065&lt;&gt;"",$C7065&lt;&gt;"",$B7065&lt;=$C7065),INDEX(Szabalyok!$C:$C,$N7065),"")</f>
        <v/>
      </c>
      <c r="P7065">
        <f>IF(D7065="",P7064,P7064+1)</f>
        <v/>
      </c>
    </row>
    <row r="7066">
      <c r="A7066">
        <f>IF(P7066=P7065,0,P7066)</f>
        <v/>
      </c>
      <c r="B7066" s="41">
        <f>IF($M7066&gt;300,"",IF(OR(INDEX(Bemenet!$E$2:$E$301,$M7066)="",INDEX(Bemenet!$F$2:$F$301,$M7066)=""),"",MAX(INDEX(Bemenet!$E$2:$E$301,$M7066),INDEX(Szabalyok!$A:$A,$N7066))))</f>
        <v/>
      </c>
      <c r="C7066" s="41">
        <f>IF($B7066="","",MIN(INDEX(Bemenet!$F$2:$F$301,$M7066),INDEX(Szabalyok!$B:$B,$N7066)))</f>
        <v/>
      </c>
      <c r="D7066" s="5">
        <f>IF(AND($B7066&lt;&gt;"",$C7066&lt;&gt;"",$B7066&lt;=$C7066),INDEX(Bemenet!$G$2:$G$301,$M7066),"")</f>
        <v/>
      </c>
      <c r="E7066" s="6">
        <f>IF(AND($B7066&lt;&gt;"",$C7066&lt;&gt;"",$B7066&lt;=$C7066),INDEX(Bemenet!$D$2:$D$301,$M7066),"")</f>
        <v/>
      </c>
      <c r="F7066" s="5">
        <f>IF(AND($B7066&lt;&gt;"",$C7066&lt;&gt;"",$B7066&lt;=$C7066),$C7066-$B7066+1,"")</f>
        <v/>
      </c>
      <c r="G7066" s="5">
        <f>IF($F7066="","",$F7066*$D7066)</f>
        <v/>
      </c>
      <c r="H7066" s="42">
        <f>IF($G7066="","",$O7066)</f>
        <v/>
      </c>
      <c r="I7066" s="5">
        <f>IF($G7066="","",$G7066*IF($H7066="",$O7066,$H7066)/100)</f>
        <v/>
      </c>
      <c r="J7066" s="5">
        <f>IF(OR($L7066="",NOT(COUNTIFS($L$2:$L7066,$L7066)=1)),"",SUMIFS($G:$G,$L:$L,$L7066))</f>
        <v/>
      </c>
      <c r="K7066" s="5">
        <f>IF(OR($L7066="",NOT(COUNTIFS($L$2:$L7066,$L7066)=1)),"",SUMIFS($I:$I,$L:$L,$L7066))</f>
        <v/>
      </c>
      <c r="L7066" s="6">
        <f>IF($B7066="","",YEAR($B7066))</f>
        <v/>
      </c>
      <c r="M7066" s="6">
        <f>INT((ROW()-2)/39)+1</f>
        <v/>
      </c>
      <c r="N7066" s="6">
        <f>MOD(ROW()-2,39)+2</f>
        <v/>
      </c>
      <c r="O7066" s="42">
        <f>IF(AND($B7066&lt;&gt;"",$C7066&lt;&gt;"",$B7066&lt;=$C7066),INDEX(Szabalyok!$C:$C,$N7066),"")</f>
        <v/>
      </c>
      <c r="P7066">
        <f>IF(D7066="",P7065,P7065+1)</f>
        <v/>
      </c>
    </row>
    <row r="7067">
      <c r="A7067">
        <f>IF(P7067=P7066,0,P7067)</f>
        <v/>
      </c>
      <c r="B7067" s="41">
        <f>IF($M7067&gt;300,"",IF(OR(INDEX(Bemenet!$E$2:$E$301,$M7067)="",INDEX(Bemenet!$F$2:$F$301,$M7067)=""),"",MAX(INDEX(Bemenet!$E$2:$E$301,$M7067),INDEX(Szabalyok!$A:$A,$N7067))))</f>
        <v/>
      </c>
      <c r="C7067" s="41">
        <f>IF($B7067="","",MIN(INDEX(Bemenet!$F$2:$F$301,$M7067),INDEX(Szabalyok!$B:$B,$N7067)))</f>
        <v/>
      </c>
      <c r="D7067" s="5">
        <f>IF(AND($B7067&lt;&gt;"",$C7067&lt;&gt;"",$B7067&lt;=$C7067),INDEX(Bemenet!$G$2:$G$301,$M7067),"")</f>
        <v/>
      </c>
      <c r="E7067" s="6">
        <f>IF(AND($B7067&lt;&gt;"",$C7067&lt;&gt;"",$B7067&lt;=$C7067),INDEX(Bemenet!$D$2:$D$301,$M7067),"")</f>
        <v/>
      </c>
      <c r="F7067" s="5">
        <f>IF(AND($B7067&lt;&gt;"",$C7067&lt;&gt;"",$B7067&lt;=$C7067),$C7067-$B7067+1,"")</f>
        <v/>
      </c>
      <c r="G7067" s="5">
        <f>IF($F7067="","",$F7067*$D7067)</f>
        <v/>
      </c>
      <c r="H7067" s="42">
        <f>IF($G7067="","",$O7067)</f>
        <v/>
      </c>
      <c r="I7067" s="5">
        <f>IF($G7067="","",$G7067*IF($H7067="",$O7067,$H7067)/100)</f>
        <v/>
      </c>
      <c r="J7067" s="5">
        <f>IF(OR($L7067="",NOT(COUNTIFS($L$2:$L7067,$L7067)=1)),"",SUMIFS($G:$G,$L:$L,$L7067))</f>
        <v/>
      </c>
      <c r="K7067" s="5">
        <f>IF(OR($L7067="",NOT(COUNTIFS($L$2:$L7067,$L7067)=1)),"",SUMIFS($I:$I,$L:$L,$L7067))</f>
        <v/>
      </c>
      <c r="L7067" s="6">
        <f>IF($B7067="","",YEAR($B7067))</f>
        <v/>
      </c>
      <c r="M7067" s="6">
        <f>INT((ROW()-2)/39)+1</f>
        <v/>
      </c>
      <c r="N7067" s="6">
        <f>MOD(ROW()-2,39)+2</f>
        <v/>
      </c>
      <c r="O7067" s="42">
        <f>IF(AND($B7067&lt;&gt;"",$C7067&lt;&gt;"",$B7067&lt;=$C7067),INDEX(Szabalyok!$C:$C,$N7067),"")</f>
        <v/>
      </c>
      <c r="P7067">
        <f>IF(D7067="",P7066,P7066+1)</f>
        <v/>
      </c>
    </row>
    <row r="7068">
      <c r="A7068">
        <f>IF(P7068=P7067,0,P7068)</f>
        <v/>
      </c>
      <c r="B7068" s="41">
        <f>IF($M7068&gt;300,"",IF(OR(INDEX(Bemenet!$E$2:$E$301,$M7068)="",INDEX(Bemenet!$F$2:$F$301,$M7068)=""),"",MAX(INDEX(Bemenet!$E$2:$E$301,$M7068),INDEX(Szabalyok!$A:$A,$N7068))))</f>
        <v/>
      </c>
      <c r="C7068" s="41">
        <f>IF($B7068="","",MIN(INDEX(Bemenet!$F$2:$F$301,$M7068),INDEX(Szabalyok!$B:$B,$N7068)))</f>
        <v/>
      </c>
      <c r="D7068" s="5">
        <f>IF(AND($B7068&lt;&gt;"",$C7068&lt;&gt;"",$B7068&lt;=$C7068),INDEX(Bemenet!$G$2:$G$301,$M7068),"")</f>
        <v/>
      </c>
      <c r="E7068" s="6">
        <f>IF(AND($B7068&lt;&gt;"",$C7068&lt;&gt;"",$B7068&lt;=$C7068),INDEX(Bemenet!$D$2:$D$301,$M7068),"")</f>
        <v/>
      </c>
      <c r="F7068" s="5">
        <f>IF(AND($B7068&lt;&gt;"",$C7068&lt;&gt;"",$B7068&lt;=$C7068),$C7068-$B7068+1,"")</f>
        <v/>
      </c>
      <c r="G7068" s="5">
        <f>IF($F7068="","",$F7068*$D7068)</f>
        <v/>
      </c>
      <c r="H7068" s="42">
        <f>IF($G7068="","",$O7068)</f>
        <v/>
      </c>
      <c r="I7068" s="5">
        <f>IF($G7068="","",$G7068*IF($H7068="",$O7068,$H7068)/100)</f>
        <v/>
      </c>
      <c r="J7068" s="5">
        <f>IF(OR($L7068="",NOT(COUNTIFS($L$2:$L7068,$L7068)=1)),"",SUMIFS($G:$G,$L:$L,$L7068))</f>
        <v/>
      </c>
      <c r="K7068" s="5">
        <f>IF(OR($L7068="",NOT(COUNTIFS($L$2:$L7068,$L7068)=1)),"",SUMIFS($I:$I,$L:$L,$L7068))</f>
        <v/>
      </c>
      <c r="L7068" s="6">
        <f>IF($B7068="","",YEAR($B7068))</f>
        <v/>
      </c>
      <c r="M7068" s="6">
        <f>INT((ROW()-2)/39)+1</f>
        <v/>
      </c>
      <c r="N7068" s="6">
        <f>MOD(ROW()-2,39)+2</f>
        <v/>
      </c>
      <c r="O7068" s="42">
        <f>IF(AND($B7068&lt;&gt;"",$C7068&lt;&gt;"",$B7068&lt;=$C7068),INDEX(Szabalyok!$C:$C,$N7068),"")</f>
        <v/>
      </c>
      <c r="P7068">
        <f>IF(D7068="",P7067,P7067+1)</f>
        <v/>
      </c>
    </row>
    <row r="7069">
      <c r="A7069">
        <f>IF(P7069=P7068,0,P7069)</f>
        <v/>
      </c>
      <c r="B7069" s="41">
        <f>IF($M7069&gt;300,"",IF(OR(INDEX(Bemenet!$E$2:$E$301,$M7069)="",INDEX(Bemenet!$F$2:$F$301,$M7069)=""),"",MAX(INDEX(Bemenet!$E$2:$E$301,$M7069),INDEX(Szabalyok!$A:$A,$N7069))))</f>
        <v/>
      </c>
      <c r="C7069" s="41">
        <f>IF($B7069="","",MIN(INDEX(Bemenet!$F$2:$F$301,$M7069),INDEX(Szabalyok!$B:$B,$N7069)))</f>
        <v/>
      </c>
      <c r="D7069" s="5">
        <f>IF(AND($B7069&lt;&gt;"",$C7069&lt;&gt;"",$B7069&lt;=$C7069),INDEX(Bemenet!$G$2:$G$301,$M7069),"")</f>
        <v/>
      </c>
      <c r="E7069" s="6">
        <f>IF(AND($B7069&lt;&gt;"",$C7069&lt;&gt;"",$B7069&lt;=$C7069),INDEX(Bemenet!$D$2:$D$301,$M7069),"")</f>
        <v/>
      </c>
      <c r="F7069" s="5">
        <f>IF(AND($B7069&lt;&gt;"",$C7069&lt;&gt;"",$B7069&lt;=$C7069),$C7069-$B7069+1,"")</f>
        <v/>
      </c>
      <c r="G7069" s="5">
        <f>IF($F7069="","",$F7069*$D7069)</f>
        <v/>
      </c>
      <c r="H7069" s="42">
        <f>IF($G7069="","",$O7069)</f>
        <v/>
      </c>
      <c r="I7069" s="5">
        <f>IF($G7069="","",$G7069*IF($H7069="",$O7069,$H7069)/100)</f>
        <v/>
      </c>
      <c r="J7069" s="5">
        <f>IF(OR($L7069="",NOT(COUNTIFS($L$2:$L7069,$L7069)=1)),"",SUMIFS($G:$G,$L:$L,$L7069))</f>
        <v/>
      </c>
      <c r="K7069" s="5">
        <f>IF(OR($L7069="",NOT(COUNTIFS($L$2:$L7069,$L7069)=1)),"",SUMIFS($I:$I,$L:$L,$L7069))</f>
        <v/>
      </c>
      <c r="L7069" s="6">
        <f>IF($B7069="","",YEAR($B7069))</f>
        <v/>
      </c>
      <c r="M7069" s="6">
        <f>INT((ROW()-2)/39)+1</f>
        <v/>
      </c>
      <c r="N7069" s="6">
        <f>MOD(ROW()-2,39)+2</f>
        <v/>
      </c>
      <c r="O7069" s="42">
        <f>IF(AND($B7069&lt;&gt;"",$C7069&lt;&gt;"",$B7069&lt;=$C7069),INDEX(Szabalyok!$C:$C,$N7069),"")</f>
        <v/>
      </c>
      <c r="P7069">
        <f>IF(D7069="",P7068,P7068+1)</f>
        <v/>
      </c>
    </row>
    <row r="7070">
      <c r="A7070">
        <f>IF(P7070=P7069,0,P7070)</f>
        <v/>
      </c>
      <c r="B7070" s="41">
        <f>IF($M7070&gt;300,"",IF(OR(INDEX(Bemenet!$E$2:$E$301,$M7070)="",INDEX(Bemenet!$F$2:$F$301,$M7070)=""),"",MAX(INDEX(Bemenet!$E$2:$E$301,$M7070),INDEX(Szabalyok!$A:$A,$N7070))))</f>
        <v/>
      </c>
      <c r="C7070" s="41">
        <f>IF($B7070="","",MIN(INDEX(Bemenet!$F$2:$F$301,$M7070),INDEX(Szabalyok!$B:$B,$N7070)))</f>
        <v/>
      </c>
      <c r="D7070" s="5">
        <f>IF(AND($B7070&lt;&gt;"",$C7070&lt;&gt;"",$B7070&lt;=$C7070),INDEX(Bemenet!$G$2:$G$301,$M7070),"")</f>
        <v/>
      </c>
      <c r="E7070" s="6">
        <f>IF(AND($B7070&lt;&gt;"",$C7070&lt;&gt;"",$B7070&lt;=$C7070),INDEX(Bemenet!$D$2:$D$301,$M7070),"")</f>
        <v/>
      </c>
      <c r="F7070" s="5">
        <f>IF(AND($B7070&lt;&gt;"",$C7070&lt;&gt;"",$B7070&lt;=$C7070),$C7070-$B7070+1,"")</f>
        <v/>
      </c>
      <c r="G7070" s="5">
        <f>IF($F7070="","",$F7070*$D7070)</f>
        <v/>
      </c>
      <c r="H7070" s="42">
        <f>IF($G7070="","",$O7070)</f>
        <v/>
      </c>
      <c r="I7070" s="5">
        <f>IF($G7070="","",$G7070*IF($H7070="",$O7070,$H7070)/100)</f>
        <v/>
      </c>
      <c r="J7070" s="5">
        <f>IF(OR($L7070="",NOT(COUNTIFS($L$2:$L7070,$L7070)=1)),"",SUMIFS($G:$G,$L:$L,$L7070))</f>
        <v/>
      </c>
      <c r="K7070" s="5">
        <f>IF(OR($L7070="",NOT(COUNTIFS($L$2:$L7070,$L7070)=1)),"",SUMIFS($I:$I,$L:$L,$L7070))</f>
        <v/>
      </c>
      <c r="L7070" s="6">
        <f>IF($B7070="","",YEAR($B7070))</f>
        <v/>
      </c>
      <c r="M7070" s="6">
        <f>INT((ROW()-2)/39)+1</f>
        <v/>
      </c>
      <c r="N7070" s="6">
        <f>MOD(ROW()-2,39)+2</f>
        <v/>
      </c>
      <c r="O7070" s="42">
        <f>IF(AND($B7070&lt;&gt;"",$C7070&lt;&gt;"",$B7070&lt;=$C7070),INDEX(Szabalyok!$C:$C,$N7070),"")</f>
        <v/>
      </c>
      <c r="P7070">
        <f>IF(D7070="",P7069,P7069+1)</f>
        <v/>
      </c>
    </row>
    <row r="7071">
      <c r="A7071">
        <f>IF(P7071=P7070,0,P7071)</f>
        <v/>
      </c>
      <c r="B7071" s="41">
        <f>IF($M7071&gt;300,"",IF(OR(INDEX(Bemenet!$E$2:$E$301,$M7071)="",INDEX(Bemenet!$F$2:$F$301,$M7071)=""),"",MAX(INDEX(Bemenet!$E$2:$E$301,$M7071),INDEX(Szabalyok!$A:$A,$N7071))))</f>
        <v/>
      </c>
      <c r="C7071" s="41">
        <f>IF($B7071="","",MIN(INDEX(Bemenet!$F$2:$F$301,$M7071),INDEX(Szabalyok!$B:$B,$N7071)))</f>
        <v/>
      </c>
      <c r="D7071" s="5">
        <f>IF(AND($B7071&lt;&gt;"",$C7071&lt;&gt;"",$B7071&lt;=$C7071),INDEX(Bemenet!$G$2:$G$301,$M7071),"")</f>
        <v/>
      </c>
      <c r="E7071" s="6">
        <f>IF(AND($B7071&lt;&gt;"",$C7071&lt;&gt;"",$B7071&lt;=$C7071),INDEX(Bemenet!$D$2:$D$301,$M7071),"")</f>
        <v/>
      </c>
      <c r="F7071" s="5">
        <f>IF(AND($B7071&lt;&gt;"",$C7071&lt;&gt;"",$B7071&lt;=$C7071),$C7071-$B7071+1,"")</f>
        <v/>
      </c>
      <c r="G7071" s="5">
        <f>IF($F7071="","",$F7071*$D7071)</f>
        <v/>
      </c>
      <c r="H7071" s="42">
        <f>IF($G7071="","",$O7071)</f>
        <v/>
      </c>
      <c r="I7071" s="5">
        <f>IF($G7071="","",$G7071*IF($H7071="",$O7071,$H7071)/100)</f>
        <v/>
      </c>
      <c r="J7071" s="5">
        <f>IF(OR($L7071="",NOT(COUNTIFS($L$2:$L7071,$L7071)=1)),"",SUMIFS($G:$G,$L:$L,$L7071))</f>
        <v/>
      </c>
      <c r="K7071" s="5">
        <f>IF(OR($L7071="",NOT(COUNTIFS($L$2:$L7071,$L7071)=1)),"",SUMIFS($I:$I,$L:$L,$L7071))</f>
        <v/>
      </c>
      <c r="L7071" s="6">
        <f>IF($B7071="","",YEAR($B7071))</f>
        <v/>
      </c>
      <c r="M7071" s="6">
        <f>INT((ROW()-2)/39)+1</f>
        <v/>
      </c>
      <c r="N7071" s="6">
        <f>MOD(ROW()-2,39)+2</f>
        <v/>
      </c>
      <c r="O7071" s="42">
        <f>IF(AND($B7071&lt;&gt;"",$C7071&lt;&gt;"",$B7071&lt;=$C7071),INDEX(Szabalyok!$C:$C,$N7071),"")</f>
        <v/>
      </c>
      <c r="P7071">
        <f>IF(D7071="",P7070,P7070+1)</f>
        <v/>
      </c>
    </row>
    <row r="7072">
      <c r="A7072">
        <f>IF(P7072=P7071,0,P7072)</f>
        <v/>
      </c>
      <c r="B7072" s="41">
        <f>IF($M7072&gt;300,"",IF(OR(INDEX(Bemenet!$E$2:$E$301,$M7072)="",INDEX(Bemenet!$F$2:$F$301,$M7072)=""),"",MAX(INDEX(Bemenet!$E$2:$E$301,$M7072),INDEX(Szabalyok!$A:$A,$N7072))))</f>
        <v/>
      </c>
      <c r="C7072" s="41">
        <f>IF($B7072="","",MIN(INDEX(Bemenet!$F$2:$F$301,$M7072),INDEX(Szabalyok!$B:$B,$N7072)))</f>
        <v/>
      </c>
      <c r="D7072" s="5">
        <f>IF(AND($B7072&lt;&gt;"",$C7072&lt;&gt;"",$B7072&lt;=$C7072),INDEX(Bemenet!$G$2:$G$301,$M7072),"")</f>
        <v/>
      </c>
      <c r="E7072" s="6">
        <f>IF(AND($B7072&lt;&gt;"",$C7072&lt;&gt;"",$B7072&lt;=$C7072),INDEX(Bemenet!$D$2:$D$301,$M7072),"")</f>
        <v/>
      </c>
      <c r="F7072" s="5">
        <f>IF(AND($B7072&lt;&gt;"",$C7072&lt;&gt;"",$B7072&lt;=$C7072),$C7072-$B7072+1,"")</f>
        <v/>
      </c>
      <c r="G7072" s="5">
        <f>IF($F7072="","",$F7072*$D7072)</f>
        <v/>
      </c>
      <c r="H7072" s="42">
        <f>IF($G7072="","",$O7072)</f>
        <v/>
      </c>
      <c r="I7072" s="5">
        <f>IF($G7072="","",$G7072*IF($H7072="",$O7072,$H7072)/100)</f>
        <v/>
      </c>
      <c r="J7072" s="5">
        <f>IF(OR($L7072="",NOT(COUNTIFS($L$2:$L7072,$L7072)=1)),"",SUMIFS($G:$G,$L:$L,$L7072))</f>
        <v/>
      </c>
      <c r="K7072" s="5">
        <f>IF(OR($L7072="",NOT(COUNTIFS($L$2:$L7072,$L7072)=1)),"",SUMIFS($I:$I,$L:$L,$L7072))</f>
        <v/>
      </c>
      <c r="L7072" s="6">
        <f>IF($B7072="","",YEAR($B7072))</f>
        <v/>
      </c>
      <c r="M7072" s="6">
        <f>INT((ROW()-2)/39)+1</f>
        <v/>
      </c>
      <c r="N7072" s="6">
        <f>MOD(ROW()-2,39)+2</f>
        <v/>
      </c>
      <c r="O7072" s="42">
        <f>IF(AND($B7072&lt;&gt;"",$C7072&lt;&gt;"",$B7072&lt;=$C7072),INDEX(Szabalyok!$C:$C,$N7072),"")</f>
        <v/>
      </c>
      <c r="P7072">
        <f>IF(D7072="",P7071,P7071+1)</f>
        <v/>
      </c>
    </row>
    <row r="7073">
      <c r="A7073">
        <f>IF(P7073=P7072,0,P7073)</f>
        <v/>
      </c>
      <c r="B7073" s="41">
        <f>IF($M7073&gt;300,"",IF(OR(INDEX(Bemenet!$E$2:$E$301,$M7073)="",INDEX(Bemenet!$F$2:$F$301,$M7073)=""),"",MAX(INDEX(Bemenet!$E$2:$E$301,$M7073),INDEX(Szabalyok!$A:$A,$N7073))))</f>
        <v/>
      </c>
      <c r="C7073" s="41">
        <f>IF($B7073="","",MIN(INDEX(Bemenet!$F$2:$F$301,$M7073),INDEX(Szabalyok!$B:$B,$N7073)))</f>
        <v/>
      </c>
      <c r="D7073" s="5">
        <f>IF(AND($B7073&lt;&gt;"",$C7073&lt;&gt;"",$B7073&lt;=$C7073),INDEX(Bemenet!$G$2:$G$301,$M7073),"")</f>
        <v/>
      </c>
      <c r="E7073" s="6">
        <f>IF(AND($B7073&lt;&gt;"",$C7073&lt;&gt;"",$B7073&lt;=$C7073),INDEX(Bemenet!$D$2:$D$301,$M7073),"")</f>
        <v/>
      </c>
      <c r="F7073" s="5">
        <f>IF(AND($B7073&lt;&gt;"",$C7073&lt;&gt;"",$B7073&lt;=$C7073),$C7073-$B7073+1,"")</f>
        <v/>
      </c>
      <c r="G7073" s="5">
        <f>IF($F7073="","",$F7073*$D7073)</f>
        <v/>
      </c>
      <c r="H7073" s="42">
        <f>IF($G7073="","",$O7073)</f>
        <v/>
      </c>
      <c r="I7073" s="5">
        <f>IF($G7073="","",$G7073*IF($H7073="",$O7073,$H7073)/100)</f>
        <v/>
      </c>
      <c r="J7073" s="5">
        <f>IF(OR($L7073="",NOT(COUNTIFS($L$2:$L7073,$L7073)=1)),"",SUMIFS($G:$G,$L:$L,$L7073))</f>
        <v/>
      </c>
      <c r="K7073" s="5">
        <f>IF(OR($L7073="",NOT(COUNTIFS($L$2:$L7073,$L7073)=1)),"",SUMIFS($I:$I,$L:$L,$L7073))</f>
        <v/>
      </c>
      <c r="L7073" s="6">
        <f>IF($B7073="","",YEAR($B7073))</f>
        <v/>
      </c>
      <c r="M7073" s="6">
        <f>INT((ROW()-2)/39)+1</f>
        <v/>
      </c>
      <c r="N7073" s="6">
        <f>MOD(ROW()-2,39)+2</f>
        <v/>
      </c>
      <c r="O7073" s="42">
        <f>IF(AND($B7073&lt;&gt;"",$C7073&lt;&gt;"",$B7073&lt;=$C7073),INDEX(Szabalyok!$C:$C,$N7073),"")</f>
        <v/>
      </c>
      <c r="P7073">
        <f>IF(D7073="",P7072,P7072+1)</f>
        <v/>
      </c>
    </row>
    <row r="7074">
      <c r="A7074">
        <f>IF(P7074=P7073,0,P7074)</f>
        <v/>
      </c>
      <c r="B7074" s="41">
        <f>IF($M7074&gt;300,"",IF(OR(INDEX(Bemenet!$E$2:$E$301,$M7074)="",INDEX(Bemenet!$F$2:$F$301,$M7074)=""),"",MAX(INDEX(Bemenet!$E$2:$E$301,$M7074),INDEX(Szabalyok!$A:$A,$N7074))))</f>
        <v/>
      </c>
      <c r="C7074" s="41">
        <f>IF($B7074="","",MIN(INDEX(Bemenet!$F$2:$F$301,$M7074),INDEX(Szabalyok!$B:$B,$N7074)))</f>
        <v/>
      </c>
      <c r="D7074" s="5">
        <f>IF(AND($B7074&lt;&gt;"",$C7074&lt;&gt;"",$B7074&lt;=$C7074),INDEX(Bemenet!$G$2:$G$301,$M7074),"")</f>
        <v/>
      </c>
      <c r="E7074" s="6">
        <f>IF(AND($B7074&lt;&gt;"",$C7074&lt;&gt;"",$B7074&lt;=$C7074),INDEX(Bemenet!$D$2:$D$301,$M7074),"")</f>
        <v/>
      </c>
      <c r="F7074" s="5">
        <f>IF(AND($B7074&lt;&gt;"",$C7074&lt;&gt;"",$B7074&lt;=$C7074),$C7074-$B7074+1,"")</f>
        <v/>
      </c>
      <c r="G7074" s="5">
        <f>IF($F7074="","",$F7074*$D7074)</f>
        <v/>
      </c>
      <c r="H7074" s="42">
        <f>IF($G7074="","",$O7074)</f>
        <v/>
      </c>
      <c r="I7074" s="5">
        <f>IF($G7074="","",$G7074*IF($H7074="",$O7074,$H7074)/100)</f>
        <v/>
      </c>
      <c r="J7074" s="5">
        <f>IF(OR($L7074="",NOT(COUNTIFS($L$2:$L7074,$L7074)=1)),"",SUMIFS($G:$G,$L:$L,$L7074))</f>
        <v/>
      </c>
      <c r="K7074" s="5">
        <f>IF(OR($L7074="",NOT(COUNTIFS($L$2:$L7074,$L7074)=1)),"",SUMIFS($I:$I,$L:$L,$L7074))</f>
        <v/>
      </c>
      <c r="L7074" s="6">
        <f>IF($B7074="","",YEAR($B7074))</f>
        <v/>
      </c>
      <c r="M7074" s="6">
        <f>INT((ROW()-2)/39)+1</f>
        <v/>
      </c>
      <c r="N7074" s="6">
        <f>MOD(ROW()-2,39)+2</f>
        <v/>
      </c>
      <c r="O7074" s="42">
        <f>IF(AND($B7074&lt;&gt;"",$C7074&lt;&gt;"",$B7074&lt;=$C7074),INDEX(Szabalyok!$C:$C,$N7074),"")</f>
        <v/>
      </c>
      <c r="P7074">
        <f>IF(D7074="",P7073,P7073+1)</f>
        <v/>
      </c>
    </row>
    <row r="7075">
      <c r="A7075">
        <f>IF(P7075=P7074,0,P7075)</f>
        <v/>
      </c>
      <c r="B7075" s="41">
        <f>IF($M7075&gt;300,"",IF(OR(INDEX(Bemenet!$E$2:$E$301,$M7075)="",INDEX(Bemenet!$F$2:$F$301,$M7075)=""),"",MAX(INDEX(Bemenet!$E$2:$E$301,$M7075),INDEX(Szabalyok!$A:$A,$N7075))))</f>
        <v/>
      </c>
      <c r="C7075" s="41">
        <f>IF($B7075="","",MIN(INDEX(Bemenet!$F$2:$F$301,$M7075),INDEX(Szabalyok!$B:$B,$N7075)))</f>
        <v/>
      </c>
      <c r="D7075" s="5">
        <f>IF(AND($B7075&lt;&gt;"",$C7075&lt;&gt;"",$B7075&lt;=$C7075),INDEX(Bemenet!$G$2:$G$301,$M7075),"")</f>
        <v/>
      </c>
      <c r="E7075" s="6">
        <f>IF(AND($B7075&lt;&gt;"",$C7075&lt;&gt;"",$B7075&lt;=$C7075),INDEX(Bemenet!$D$2:$D$301,$M7075),"")</f>
        <v/>
      </c>
      <c r="F7075" s="5">
        <f>IF(AND($B7075&lt;&gt;"",$C7075&lt;&gt;"",$B7075&lt;=$C7075),$C7075-$B7075+1,"")</f>
        <v/>
      </c>
      <c r="G7075" s="5">
        <f>IF($F7075="","",$F7075*$D7075)</f>
        <v/>
      </c>
      <c r="H7075" s="42">
        <f>IF($G7075="","",$O7075)</f>
        <v/>
      </c>
      <c r="I7075" s="5">
        <f>IF($G7075="","",$G7075*IF($H7075="",$O7075,$H7075)/100)</f>
        <v/>
      </c>
      <c r="J7075" s="5">
        <f>IF(OR($L7075="",NOT(COUNTIFS($L$2:$L7075,$L7075)=1)),"",SUMIFS($G:$G,$L:$L,$L7075))</f>
        <v/>
      </c>
      <c r="K7075" s="5">
        <f>IF(OR($L7075="",NOT(COUNTIFS($L$2:$L7075,$L7075)=1)),"",SUMIFS($I:$I,$L:$L,$L7075))</f>
        <v/>
      </c>
      <c r="L7075" s="6">
        <f>IF($B7075="","",YEAR($B7075))</f>
        <v/>
      </c>
      <c r="M7075" s="6">
        <f>INT((ROW()-2)/39)+1</f>
        <v/>
      </c>
      <c r="N7075" s="6">
        <f>MOD(ROW()-2,39)+2</f>
        <v/>
      </c>
      <c r="O7075" s="42">
        <f>IF(AND($B7075&lt;&gt;"",$C7075&lt;&gt;"",$B7075&lt;=$C7075),INDEX(Szabalyok!$C:$C,$N7075),"")</f>
        <v/>
      </c>
      <c r="P7075">
        <f>IF(D7075="",P7074,P7074+1)</f>
        <v/>
      </c>
    </row>
    <row r="7076">
      <c r="A7076">
        <f>IF(P7076=P7075,0,P7076)</f>
        <v/>
      </c>
      <c r="B7076" s="41">
        <f>IF($M7076&gt;300,"",IF(OR(INDEX(Bemenet!$E$2:$E$301,$M7076)="",INDEX(Bemenet!$F$2:$F$301,$M7076)=""),"",MAX(INDEX(Bemenet!$E$2:$E$301,$M7076),INDEX(Szabalyok!$A:$A,$N7076))))</f>
        <v/>
      </c>
      <c r="C7076" s="41">
        <f>IF($B7076="","",MIN(INDEX(Bemenet!$F$2:$F$301,$M7076),INDEX(Szabalyok!$B:$B,$N7076)))</f>
        <v/>
      </c>
      <c r="D7076" s="5">
        <f>IF(AND($B7076&lt;&gt;"",$C7076&lt;&gt;"",$B7076&lt;=$C7076),INDEX(Bemenet!$G$2:$G$301,$M7076),"")</f>
        <v/>
      </c>
      <c r="E7076" s="6">
        <f>IF(AND($B7076&lt;&gt;"",$C7076&lt;&gt;"",$B7076&lt;=$C7076),INDEX(Bemenet!$D$2:$D$301,$M7076),"")</f>
        <v/>
      </c>
      <c r="F7076" s="5">
        <f>IF(AND($B7076&lt;&gt;"",$C7076&lt;&gt;"",$B7076&lt;=$C7076),$C7076-$B7076+1,"")</f>
        <v/>
      </c>
      <c r="G7076" s="5">
        <f>IF($F7076="","",$F7076*$D7076)</f>
        <v/>
      </c>
      <c r="H7076" s="42">
        <f>IF($G7076="","",$O7076)</f>
        <v/>
      </c>
      <c r="I7076" s="5">
        <f>IF($G7076="","",$G7076*IF($H7076="",$O7076,$H7076)/100)</f>
        <v/>
      </c>
      <c r="J7076" s="5">
        <f>IF(OR($L7076="",NOT(COUNTIFS($L$2:$L7076,$L7076)=1)),"",SUMIFS($G:$G,$L:$L,$L7076))</f>
        <v/>
      </c>
      <c r="K7076" s="5">
        <f>IF(OR($L7076="",NOT(COUNTIFS($L$2:$L7076,$L7076)=1)),"",SUMIFS($I:$I,$L:$L,$L7076))</f>
        <v/>
      </c>
      <c r="L7076" s="6">
        <f>IF($B7076="","",YEAR($B7076))</f>
        <v/>
      </c>
      <c r="M7076" s="6">
        <f>INT((ROW()-2)/39)+1</f>
        <v/>
      </c>
      <c r="N7076" s="6">
        <f>MOD(ROW()-2,39)+2</f>
        <v/>
      </c>
      <c r="O7076" s="42">
        <f>IF(AND($B7076&lt;&gt;"",$C7076&lt;&gt;"",$B7076&lt;=$C7076),INDEX(Szabalyok!$C:$C,$N7076),"")</f>
        <v/>
      </c>
      <c r="P7076">
        <f>IF(D7076="",P7075,P7075+1)</f>
        <v/>
      </c>
    </row>
    <row r="7077">
      <c r="A7077">
        <f>IF(P7077=P7076,0,P7077)</f>
        <v/>
      </c>
      <c r="B7077" s="41">
        <f>IF($M7077&gt;300,"",IF(OR(INDEX(Bemenet!$E$2:$E$301,$M7077)="",INDEX(Bemenet!$F$2:$F$301,$M7077)=""),"",MAX(INDEX(Bemenet!$E$2:$E$301,$M7077),INDEX(Szabalyok!$A:$A,$N7077))))</f>
        <v/>
      </c>
      <c r="C7077" s="41">
        <f>IF($B7077="","",MIN(INDEX(Bemenet!$F$2:$F$301,$M7077),INDEX(Szabalyok!$B:$B,$N7077)))</f>
        <v/>
      </c>
      <c r="D7077" s="5">
        <f>IF(AND($B7077&lt;&gt;"",$C7077&lt;&gt;"",$B7077&lt;=$C7077),INDEX(Bemenet!$G$2:$G$301,$M7077),"")</f>
        <v/>
      </c>
      <c r="E7077" s="6">
        <f>IF(AND($B7077&lt;&gt;"",$C7077&lt;&gt;"",$B7077&lt;=$C7077),INDEX(Bemenet!$D$2:$D$301,$M7077),"")</f>
        <v/>
      </c>
      <c r="F7077" s="5">
        <f>IF(AND($B7077&lt;&gt;"",$C7077&lt;&gt;"",$B7077&lt;=$C7077),$C7077-$B7077+1,"")</f>
        <v/>
      </c>
      <c r="G7077" s="5">
        <f>IF($F7077="","",$F7077*$D7077)</f>
        <v/>
      </c>
      <c r="H7077" s="42">
        <f>IF($G7077="","",$O7077)</f>
        <v/>
      </c>
      <c r="I7077" s="5">
        <f>IF($G7077="","",$G7077*IF($H7077="",$O7077,$H7077)/100)</f>
        <v/>
      </c>
      <c r="J7077" s="5">
        <f>IF(OR($L7077="",NOT(COUNTIFS($L$2:$L7077,$L7077)=1)),"",SUMIFS($G:$G,$L:$L,$L7077))</f>
        <v/>
      </c>
      <c r="K7077" s="5">
        <f>IF(OR($L7077="",NOT(COUNTIFS($L$2:$L7077,$L7077)=1)),"",SUMIFS($I:$I,$L:$L,$L7077))</f>
        <v/>
      </c>
      <c r="L7077" s="6">
        <f>IF($B7077="","",YEAR($B7077))</f>
        <v/>
      </c>
      <c r="M7077" s="6">
        <f>INT((ROW()-2)/39)+1</f>
        <v/>
      </c>
      <c r="N7077" s="6">
        <f>MOD(ROW()-2,39)+2</f>
        <v/>
      </c>
      <c r="O7077" s="42">
        <f>IF(AND($B7077&lt;&gt;"",$C7077&lt;&gt;"",$B7077&lt;=$C7077),INDEX(Szabalyok!$C:$C,$N7077),"")</f>
        <v/>
      </c>
      <c r="P7077">
        <f>IF(D7077="",P7076,P7076+1)</f>
        <v/>
      </c>
    </row>
    <row r="7078">
      <c r="A7078">
        <f>IF(P7078=P7077,0,P7078)</f>
        <v/>
      </c>
      <c r="B7078" s="41">
        <f>IF($M7078&gt;300,"",IF(OR(INDEX(Bemenet!$E$2:$E$301,$M7078)="",INDEX(Bemenet!$F$2:$F$301,$M7078)=""),"",MAX(INDEX(Bemenet!$E$2:$E$301,$M7078),INDEX(Szabalyok!$A:$A,$N7078))))</f>
        <v/>
      </c>
      <c r="C7078" s="41">
        <f>IF($B7078="","",MIN(INDEX(Bemenet!$F$2:$F$301,$M7078),INDEX(Szabalyok!$B:$B,$N7078)))</f>
        <v/>
      </c>
      <c r="D7078" s="5">
        <f>IF(AND($B7078&lt;&gt;"",$C7078&lt;&gt;"",$B7078&lt;=$C7078),INDEX(Bemenet!$G$2:$G$301,$M7078),"")</f>
        <v/>
      </c>
      <c r="E7078" s="6">
        <f>IF(AND($B7078&lt;&gt;"",$C7078&lt;&gt;"",$B7078&lt;=$C7078),INDEX(Bemenet!$D$2:$D$301,$M7078),"")</f>
        <v/>
      </c>
      <c r="F7078" s="5">
        <f>IF(AND($B7078&lt;&gt;"",$C7078&lt;&gt;"",$B7078&lt;=$C7078),$C7078-$B7078+1,"")</f>
        <v/>
      </c>
      <c r="G7078" s="5">
        <f>IF($F7078="","",$F7078*$D7078)</f>
        <v/>
      </c>
      <c r="H7078" s="42">
        <f>IF($G7078="","",$O7078)</f>
        <v/>
      </c>
      <c r="I7078" s="5">
        <f>IF($G7078="","",$G7078*IF($H7078="",$O7078,$H7078)/100)</f>
        <v/>
      </c>
      <c r="J7078" s="5">
        <f>IF(OR($L7078="",NOT(COUNTIFS($L$2:$L7078,$L7078)=1)),"",SUMIFS($G:$G,$L:$L,$L7078))</f>
        <v/>
      </c>
      <c r="K7078" s="5">
        <f>IF(OR($L7078="",NOT(COUNTIFS($L$2:$L7078,$L7078)=1)),"",SUMIFS($I:$I,$L:$L,$L7078))</f>
        <v/>
      </c>
      <c r="L7078" s="6">
        <f>IF($B7078="","",YEAR($B7078))</f>
        <v/>
      </c>
      <c r="M7078" s="6">
        <f>INT((ROW()-2)/39)+1</f>
        <v/>
      </c>
      <c r="N7078" s="6">
        <f>MOD(ROW()-2,39)+2</f>
        <v/>
      </c>
      <c r="O7078" s="42">
        <f>IF(AND($B7078&lt;&gt;"",$C7078&lt;&gt;"",$B7078&lt;=$C7078),INDEX(Szabalyok!$C:$C,$N7078),"")</f>
        <v/>
      </c>
      <c r="P7078">
        <f>IF(D7078="",P7077,P7077+1)</f>
        <v/>
      </c>
    </row>
    <row r="7079">
      <c r="A7079">
        <f>IF(P7079=P7078,0,P7079)</f>
        <v/>
      </c>
      <c r="B7079" s="41">
        <f>IF($M7079&gt;300,"",IF(OR(INDEX(Bemenet!$E$2:$E$301,$M7079)="",INDEX(Bemenet!$F$2:$F$301,$M7079)=""),"",MAX(INDEX(Bemenet!$E$2:$E$301,$M7079),INDEX(Szabalyok!$A:$A,$N7079))))</f>
        <v/>
      </c>
      <c r="C7079" s="41">
        <f>IF($B7079="","",MIN(INDEX(Bemenet!$F$2:$F$301,$M7079),INDEX(Szabalyok!$B:$B,$N7079)))</f>
        <v/>
      </c>
      <c r="D7079" s="5">
        <f>IF(AND($B7079&lt;&gt;"",$C7079&lt;&gt;"",$B7079&lt;=$C7079),INDEX(Bemenet!$G$2:$G$301,$M7079),"")</f>
        <v/>
      </c>
      <c r="E7079" s="6">
        <f>IF(AND($B7079&lt;&gt;"",$C7079&lt;&gt;"",$B7079&lt;=$C7079),INDEX(Bemenet!$D$2:$D$301,$M7079),"")</f>
        <v/>
      </c>
      <c r="F7079" s="5">
        <f>IF(AND($B7079&lt;&gt;"",$C7079&lt;&gt;"",$B7079&lt;=$C7079),$C7079-$B7079+1,"")</f>
        <v/>
      </c>
      <c r="G7079" s="5">
        <f>IF($F7079="","",$F7079*$D7079)</f>
        <v/>
      </c>
      <c r="H7079" s="42">
        <f>IF($G7079="","",$O7079)</f>
        <v/>
      </c>
      <c r="I7079" s="5">
        <f>IF($G7079="","",$G7079*IF($H7079="",$O7079,$H7079)/100)</f>
        <v/>
      </c>
      <c r="J7079" s="5">
        <f>IF(OR($L7079="",NOT(COUNTIFS($L$2:$L7079,$L7079)=1)),"",SUMIFS($G:$G,$L:$L,$L7079))</f>
        <v/>
      </c>
      <c r="K7079" s="5">
        <f>IF(OR($L7079="",NOT(COUNTIFS($L$2:$L7079,$L7079)=1)),"",SUMIFS($I:$I,$L:$L,$L7079))</f>
        <v/>
      </c>
      <c r="L7079" s="6">
        <f>IF($B7079="","",YEAR($B7079))</f>
        <v/>
      </c>
      <c r="M7079" s="6">
        <f>INT((ROW()-2)/39)+1</f>
        <v/>
      </c>
      <c r="N7079" s="6">
        <f>MOD(ROW()-2,39)+2</f>
        <v/>
      </c>
      <c r="O7079" s="42">
        <f>IF(AND($B7079&lt;&gt;"",$C7079&lt;&gt;"",$B7079&lt;=$C7079),INDEX(Szabalyok!$C:$C,$N7079),"")</f>
        <v/>
      </c>
      <c r="P7079">
        <f>IF(D7079="",P7078,P7078+1)</f>
        <v/>
      </c>
    </row>
    <row r="7080">
      <c r="A7080">
        <f>IF(P7080=P7079,0,P7080)</f>
        <v/>
      </c>
      <c r="B7080" s="41">
        <f>IF($M7080&gt;300,"",IF(OR(INDEX(Bemenet!$E$2:$E$301,$M7080)="",INDEX(Bemenet!$F$2:$F$301,$M7080)=""),"",MAX(INDEX(Bemenet!$E$2:$E$301,$M7080),INDEX(Szabalyok!$A:$A,$N7080))))</f>
        <v/>
      </c>
      <c r="C7080" s="41">
        <f>IF($B7080="","",MIN(INDEX(Bemenet!$F$2:$F$301,$M7080),INDEX(Szabalyok!$B:$B,$N7080)))</f>
        <v/>
      </c>
      <c r="D7080" s="5">
        <f>IF(AND($B7080&lt;&gt;"",$C7080&lt;&gt;"",$B7080&lt;=$C7080),INDEX(Bemenet!$G$2:$G$301,$M7080),"")</f>
        <v/>
      </c>
      <c r="E7080" s="6">
        <f>IF(AND($B7080&lt;&gt;"",$C7080&lt;&gt;"",$B7080&lt;=$C7080),INDEX(Bemenet!$D$2:$D$301,$M7080),"")</f>
        <v/>
      </c>
      <c r="F7080" s="5">
        <f>IF(AND($B7080&lt;&gt;"",$C7080&lt;&gt;"",$B7080&lt;=$C7080),$C7080-$B7080+1,"")</f>
        <v/>
      </c>
      <c r="G7080" s="5">
        <f>IF($F7080="","",$F7080*$D7080)</f>
        <v/>
      </c>
      <c r="H7080" s="42">
        <f>IF($G7080="","",$O7080)</f>
        <v/>
      </c>
      <c r="I7080" s="5">
        <f>IF($G7080="","",$G7080*IF($H7080="",$O7080,$H7080)/100)</f>
        <v/>
      </c>
      <c r="J7080" s="5">
        <f>IF(OR($L7080="",NOT(COUNTIFS($L$2:$L7080,$L7080)=1)),"",SUMIFS($G:$G,$L:$L,$L7080))</f>
        <v/>
      </c>
      <c r="K7080" s="5">
        <f>IF(OR($L7080="",NOT(COUNTIFS($L$2:$L7080,$L7080)=1)),"",SUMIFS($I:$I,$L:$L,$L7080))</f>
        <v/>
      </c>
      <c r="L7080" s="6">
        <f>IF($B7080="","",YEAR($B7080))</f>
        <v/>
      </c>
      <c r="M7080" s="6">
        <f>INT((ROW()-2)/39)+1</f>
        <v/>
      </c>
      <c r="N7080" s="6">
        <f>MOD(ROW()-2,39)+2</f>
        <v/>
      </c>
      <c r="O7080" s="42">
        <f>IF(AND($B7080&lt;&gt;"",$C7080&lt;&gt;"",$B7080&lt;=$C7080),INDEX(Szabalyok!$C:$C,$N7080),"")</f>
        <v/>
      </c>
      <c r="P7080">
        <f>IF(D7080="",P7079,P7079+1)</f>
        <v/>
      </c>
    </row>
    <row r="7081">
      <c r="A7081">
        <f>IF(P7081=P7080,0,P7081)</f>
        <v/>
      </c>
      <c r="B7081" s="41">
        <f>IF($M7081&gt;300,"",IF(OR(INDEX(Bemenet!$E$2:$E$301,$M7081)="",INDEX(Bemenet!$F$2:$F$301,$M7081)=""),"",MAX(INDEX(Bemenet!$E$2:$E$301,$M7081),INDEX(Szabalyok!$A:$A,$N7081))))</f>
        <v/>
      </c>
      <c r="C7081" s="41">
        <f>IF($B7081="","",MIN(INDEX(Bemenet!$F$2:$F$301,$M7081),INDEX(Szabalyok!$B:$B,$N7081)))</f>
        <v/>
      </c>
      <c r="D7081" s="5">
        <f>IF(AND($B7081&lt;&gt;"",$C7081&lt;&gt;"",$B7081&lt;=$C7081),INDEX(Bemenet!$G$2:$G$301,$M7081),"")</f>
        <v/>
      </c>
      <c r="E7081" s="6">
        <f>IF(AND($B7081&lt;&gt;"",$C7081&lt;&gt;"",$B7081&lt;=$C7081),INDEX(Bemenet!$D$2:$D$301,$M7081),"")</f>
        <v/>
      </c>
      <c r="F7081" s="5">
        <f>IF(AND($B7081&lt;&gt;"",$C7081&lt;&gt;"",$B7081&lt;=$C7081),$C7081-$B7081+1,"")</f>
        <v/>
      </c>
      <c r="G7081" s="5">
        <f>IF($F7081="","",$F7081*$D7081)</f>
        <v/>
      </c>
      <c r="H7081" s="42">
        <f>IF($G7081="","",$O7081)</f>
        <v/>
      </c>
      <c r="I7081" s="5">
        <f>IF($G7081="","",$G7081*IF($H7081="",$O7081,$H7081)/100)</f>
        <v/>
      </c>
      <c r="J7081" s="5">
        <f>IF(OR($L7081="",NOT(COUNTIFS($L$2:$L7081,$L7081)=1)),"",SUMIFS($G:$G,$L:$L,$L7081))</f>
        <v/>
      </c>
      <c r="K7081" s="5">
        <f>IF(OR($L7081="",NOT(COUNTIFS($L$2:$L7081,$L7081)=1)),"",SUMIFS($I:$I,$L:$L,$L7081))</f>
        <v/>
      </c>
      <c r="L7081" s="6">
        <f>IF($B7081="","",YEAR($B7081))</f>
        <v/>
      </c>
      <c r="M7081" s="6">
        <f>INT((ROW()-2)/39)+1</f>
        <v/>
      </c>
      <c r="N7081" s="6">
        <f>MOD(ROW()-2,39)+2</f>
        <v/>
      </c>
      <c r="O7081" s="42">
        <f>IF(AND($B7081&lt;&gt;"",$C7081&lt;&gt;"",$B7081&lt;=$C7081),INDEX(Szabalyok!$C:$C,$N7081),"")</f>
        <v/>
      </c>
      <c r="P7081">
        <f>IF(D7081="",P7080,P7080+1)</f>
        <v/>
      </c>
    </row>
    <row r="7082">
      <c r="A7082">
        <f>IF(P7082=P7081,0,P7082)</f>
        <v/>
      </c>
      <c r="B7082" s="41">
        <f>IF($M7082&gt;300,"",IF(OR(INDEX(Bemenet!$E$2:$E$301,$M7082)="",INDEX(Bemenet!$F$2:$F$301,$M7082)=""),"",MAX(INDEX(Bemenet!$E$2:$E$301,$M7082),INDEX(Szabalyok!$A:$A,$N7082))))</f>
        <v/>
      </c>
      <c r="C7082" s="41">
        <f>IF($B7082="","",MIN(INDEX(Bemenet!$F$2:$F$301,$M7082),INDEX(Szabalyok!$B:$B,$N7082)))</f>
        <v/>
      </c>
      <c r="D7082" s="5">
        <f>IF(AND($B7082&lt;&gt;"",$C7082&lt;&gt;"",$B7082&lt;=$C7082),INDEX(Bemenet!$G$2:$G$301,$M7082),"")</f>
        <v/>
      </c>
      <c r="E7082" s="6">
        <f>IF(AND($B7082&lt;&gt;"",$C7082&lt;&gt;"",$B7082&lt;=$C7082),INDEX(Bemenet!$D$2:$D$301,$M7082),"")</f>
        <v/>
      </c>
      <c r="F7082" s="5">
        <f>IF(AND($B7082&lt;&gt;"",$C7082&lt;&gt;"",$B7082&lt;=$C7082),$C7082-$B7082+1,"")</f>
        <v/>
      </c>
      <c r="G7082" s="5">
        <f>IF($F7082="","",$F7082*$D7082)</f>
        <v/>
      </c>
      <c r="H7082" s="42">
        <f>IF($G7082="","",$O7082)</f>
        <v/>
      </c>
      <c r="I7082" s="5">
        <f>IF($G7082="","",$G7082*IF($H7082="",$O7082,$H7082)/100)</f>
        <v/>
      </c>
      <c r="J7082" s="5">
        <f>IF(OR($L7082="",NOT(COUNTIFS($L$2:$L7082,$L7082)=1)),"",SUMIFS($G:$G,$L:$L,$L7082))</f>
        <v/>
      </c>
      <c r="K7082" s="5">
        <f>IF(OR($L7082="",NOT(COUNTIFS($L$2:$L7082,$L7082)=1)),"",SUMIFS($I:$I,$L:$L,$L7082))</f>
        <v/>
      </c>
      <c r="L7082" s="6">
        <f>IF($B7082="","",YEAR($B7082))</f>
        <v/>
      </c>
      <c r="M7082" s="6">
        <f>INT((ROW()-2)/39)+1</f>
        <v/>
      </c>
      <c r="N7082" s="6">
        <f>MOD(ROW()-2,39)+2</f>
        <v/>
      </c>
      <c r="O7082" s="42">
        <f>IF(AND($B7082&lt;&gt;"",$C7082&lt;&gt;"",$B7082&lt;=$C7082),INDEX(Szabalyok!$C:$C,$N7082),"")</f>
        <v/>
      </c>
      <c r="P7082">
        <f>IF(D7082="",P7081,P7081+1)</f>
        <v/>
      </c>
    </row>
    <row r="7083">
      <c r="A7083">
        <f>IF(P7083=P7082,0,P7083)</f>
        <v/>
      </c>
      <c r="B7083" s="41">
        <f>IF($M7083&gt;300,"",IF(OR(INDEX(Bemenet!$E$2:$E$301,$M7083)="",INDEX(Bemenet!$F$2:$F$301,$M7083)=""),"",MAX(INDEX(Bemenet!$E$2:$E$301,$M7083),INDEX(Szabalyok!$A:$A,$N7083))))</f>
        <v/>
      </c>
      <c r="C7083" s="41">
        <f>IF($B7083="","",MIN(INDEX(Bemenet!$F$2:$F$301,$M7083),INDEX(Szabalyok!$B:$B,$N7083)))</f>
        <v/>
      </c>
      <c r="D7083" s="5">
        <f>IF(AND($B7083&lt;&gt;"",$C7083&lt;&gt;"",$B7083&lt;=$C7083),INDEX(Bemenet!$G$2:$G$301,$M7083),"")</f>
        <v/>
      </c>
      <c r="E7083" s="6">
        <f>IF(AND($B7083&lt;&gt;"",$C7083&lt;&gt;"",$B7083&lt;=$C7083),INDEX(Bemenet!$D$2:$D$301,$M7083),"")</f>
        <v/>
      </c>
      <c r="F7083" s="5">
        <f>IF(AND($B7083&lt;&gt;"",$C7083&lt;&gt;"",$B7083&lt;=$C7083),$C7083-$B7083+1,"")</f>
        <v/>
      </c>
      <c r="G7083" s="5">
        <f>IF($F7083="","",$F7083*$D7083)</f>
        <v/>
      </c>
      <c r="H7083" s="42">
        <f>IF($G7083="","",$O7083)</f>
        <v/>
      </c>
      <c r="I7083" s="5">
        <f>IF($G7083="","",$G7083*IF($H7083="",$O7083,$H7083)/100)</f>
        <v/>
      </c>
      <c r="J7083" s="5">
        <f>IF(OR($L7083="",NOT(COUNTIFS($L$2:$L7083,$L7083)=1)),"",SUMIFS($G:$G,$L:$L,$L7083))</f>
        <v/>
      </c>
      <c r="K7083" s="5">
        <f>IF(OR($L7083="",NOT(COUNTIFS($L$2:$L7083,$L7083)=1)),"",SUMIFS($I:$I,$L:$L,$L7083))</f>
        <v/>
      </c>
      <c r="L7083" s="6">
        <f>IF($B7083="","",YEAR($B7083))</f>
        <v/>
      </c>
      <c r="M7083" s="6">
        <f>INT((ROW()-2)/39)+1</f>
        <v/>
      </c>
      <c r="N7083" s="6">
        <f>MOD(ROW()-2,39)+2</f>
        <v/>
      </c>
      <c r="O7083" s="42">
        <f>IF(AND($B7083&lt;&gt;"",$C7083&lt;&gt;"",$B7083&lt;=$C7083),INDEX(Szabalyok!$C:$C,$N7083),"")</f>
        <v/>
      </c>
      <c r="P7083">
        <f>IF(D7083="",P7082,P7082+1)</f>
        <v/>
      </c>
    </row>
    <row r="7084">
      <c r="A7084">
        <f>IF(P7084=P7083,0,P7084)</f>
        <v/>
      </c>
      <c r="B7084" s="41">
        <f>IF($M7084&gt;300,"",IF(OR(INDEX(Bemenet!$E$2:$E$301,$M7084)="",INDEX(Bemenet!$F$2:$F$301,$M7084)=""),"",MAX(INDEX(Bemenet!$E$2:$E$301,$M7084),INDEX(Szabalyok!$A:$A,$N7084))))</f>
        <v/>
      </c>
      <c r="C7084" s="41">
        <f>IF($B7084="","",MIN(INDEX(Bemenet!$F$2:$F$301,$M7084),INDEX(Szabalyok!$B:$B,$N7084)))</f>
        <v/>
      </c>
      <c r="D7084" s="5">
        <f>IF(AND($B7084&lt;&gt;"",$C7084&lt;&gt;"",$B7084&lt;=$C7084),INDEX(Bemenet!$G$2:$G$301,$M7084),"")</f>
        <v/>
      </c>
      <c r="E7084" s="6">
        <f>IF(AND($B7084&lt;&gt;"",$C7084&lt;&gt;"",$B7084&lt;=$C7084),INDEX(Bemenet!$D$2:$D$301,$M7084),"")</f>
        <v/>
      </c>
      <c r="F7084" s="5">
        <f>IF(AND($B7084&lt;&gt;"",$C7084&lt;&gt;"",$B7084&lt;=$C7084),$C7084-$B7084+1,"")</f>
        <v/>
      </c>
      <c r="G7084" s="5">
        <f>IF($F7084="","",$F7084*$D7084)</f>
        <v/>
      </c>
      <c r="H7084" s="42">
        <f>IF($G7084="","",$O7084)</f>
        <v/>
      </c>
      <c r="I7084" s="5">
        <f>IF($G7084="","",$G7084*IF($H7084="",$O7084,$H7084)/100)</f>
        <v/>
      </c>
      <c r="J7084" s="5">
        <f>IF(OR($L7084="",NOT(COUNTIFS($L$2:$L7084,$L7084)=1)),"",SUMIFS($G:$G,$L:$L,$L7084))</f>
        <v/>
      </c>
      <c r="K7084" s="5">
        <f>IF(OR($L7084="",NOT(COUNTIFS($L$2:$L7084,$L7084)=1)),"",SUMIFS($I:$I,$L:$L,$L7084))</f>
        <v/>
      </c>
      <c r="L7084" s="6">
        <f>IF($B7084="","",YEAR($B7084))</f>
        <v/>
      </c>
      <c r="M7084" s="6">
        <f>INT((ROW()-2)/39)+1</f>
        <v/>
      </c>
      <c r="N7084" s="6">
        <f>MOD(ROW()-2,39)+2</f>
        <v/>
      </c>
      <c r="O7084" s="42">
        <f>IF(AND($B7084&lt;&gt;"",$C7084&lt;&gt;"",$B7084&lt;=$C7084),INDEX(Szabalyok!$C:$C,$N7084),"")</f>
        <v/>
      </c>
      <c r="P7084">
        <f>IF(D7084="",P7083,P7083+1)</f>
        <v/>
      </c>
    </row>
    <row r="7085">
      <c r="A7085">
        <f>IF(P7085=P7084,0,P7085)</f>
        <v/>
      </c>
      <c r="B7085" s="41">
        <f>IF($M7085&gt;300,"",IF(OR(INDEX(Bemenet!$E$2:$E$301,$M7085)="",INDEX(Bemenet!$F$2:$F$301,$M7085)=""),"",MAX(INDEX(Bemenet!$E$2:$E$301,$M7085),INDEX(Szabalyok!$A:$A,$N7085))))</f>
        <v/>
      </c>
      <c r="C7085" s="41">
        <f>IF($B7085="","",MIN(INDEX(Bemenet!$F$2:$F$301,$M7085),INDEX(Szabalyok!$B:$B,$N7085)))</f>
        <v/>
      </c>
      <c r="D7085" s="5">
        <f>IF(AND($B7085&lt;&gt;"",$C7085&lt;&gt;"",$B7085&lt;=$C7085),INDEX(Bemenet!$G$2:$G$301,$M7085),"")</f>
        <v/>
      </c>
      <c r="E7085" s="6">
        <f>IF(AND($B7085&lt;&gt;"",$C7085&lt;&gt;"",$B7085&lt;=$C7085),INDEX(Bemenet!$D$2:$D$301,$M7085),"")</f>
        <v/>
      </c>
      <c r="F7085" s="5">
        <f>IF(AND($B7085&lt;&gt;"",$C7085&lt;&gt;"",$B7085&lt;=$C7085),$C7085-$B7085+1,"")</f>
        <v/>
      </c>
      <c r="G7085" s="5">
        <f>IF($F7085="","",$F7085*$D7085)</f>
        <v/>
      </c>
      <c r="H7085" s="42">
        <f>IF($G7085="","",$O7085)</f>
        <v/>
      </c>
      <c r="I7085" s="5">
        <f>IF($G7085="","",$G7085*IF($H7085="",$O7085,$H7085)/100)</f>
        <v/>
      </c>
      <c r="J7085" s="5">
        <f>IF(OR($L7085="",NOT(COUNTIFS($L$2:$L7085,$L7085)=1)),"",SUMIFS($G:$G,$L:$L,$L7085))</f>
        <v/>
      </c>
      <c r="K7085" s="5">
        <f>IF(OR($L7085="",NOT(COUNTIFS($L$2:$L7085,$L7085)=1)),"",SUMIFS($I:$I,$L:$L,$L7085))</f>
        <v/>
      </c>
      <c r="L7085" s="6">
        <f>IF($B7085="","",YEAR($B7085))</f>
        <v/>
      </c>
      <c r="M7085" s="6">
        <f>INT((ROW()-2)/39)+1</f>
        <v/>
      </c>
      <c r="N7085" s="6">
        <f>MOD(ROW()-2,39)+2</f>
        <v/>
      </c>
      <c r="O7085" s="42">
        <f>IF(AND($B7085&lt;&gt;"",$C7085&lt;&gt;"",$B7085&lt;=$C7085),INDEX(Szabalyok!$C:$C,$N7085),"")</f>
        <v/>
      </c>
      <c r="P7085">
        <f>IF(D7085="",P7084,P7084+1)</f>
        <v/>
      </c>
    </row>
    <row r="7086">
      <c r="A7086">
        <f>IF(P7086=P7085,0,P7086)</f>
        <v/>
      </c>
      <c r="B7086" s="41">
        <f>IF($M7086&gt;300,"",IF(OR(INDEX(Bemenet!$E$2:$E$301,$M7086)="",INDEX(Bemenet!$F$2:$F$301,$M7086)=""),"",MAX(INDEX(Bemenet!$E$2:$E$301,$M7086),INDEX(Szabalyok!$A:$A,$N7086))))</f>
        <v/>
      </c>
      <c r="C7086" s="41">
        <f>IF($B7086="","",MIN(INDEX(Bemenet!$F$2:$F$301,$M7086),INDEX(Szabalyok!$B:$B,$N7086)))</f>
        <v/>
      </c>
      <c r="D7086" s="5">
        <f>IF(AND($B7086&lt;&gt;"",$C7086&lt;&gt;"",$B7086&lt;=$C7086),INDEX(Bemenet!$G$2:$G$301,$M7086),"")</f>
        <v/>
      </c>
      <c r="E7086" s="6">
        <f>IF(AND($B7086&lt;&gt;"",$C7086&lt;&gt;"",$B7086&lt;=$C7086),INDEX(Bemenet!$D$2:$D$301,$M7086),"")</f>
        <v/>
      </c>
      <c r="F7086" s="5">
        <f>IF(AND($B7086&lt;&gt;"",$C7086&lt;&gt;"",$B7086&lt;=$C7086),$C7086-$B7086+1,"")</f>
        <v/>
      </c>
      <c r="G7086" s="5">
        <f>IF($F7086="","",$F7086*$D7086)</f>
        <v/>
      </c>
      <c r="H7086" s="42">
        <f>IF($G7086="","",$O7086)</f>
        <v/>
      </c>
      <c r="I7086" s="5">
        <f>IF($G7086="","",$G7086*IF($H7086="",$O7086,$H7086)/100)</f>
        <v/>
      </c>
      <c r="J7086" s="5">
        <f>IF(OR($L7086="",NOT(COUNTIFS($L$2:$L7086,$L7086)=1)),"",SUMIFS($G:$G,$L:$L,$L7086))</f>
        <v/>
      </c>
      <c r="K7086" s="5">
        <f>IF(OR($L7086="",NOT(COUNTIFS($L$2:$L7086,$L7086)=1)),"",SUMIFS($I:$I,$L:$L,$L7086))</f>
        <v/>
      </c>
      <c r="L7086" s="6">
        <f>IF($B7086="","",YEAR($B7086))</f>
        <v/>
      </c>
      <c r="M7086" s="6">
        <f>INT((ROW()-2)/39)+1</f>
        <v/>
      </c>
      <c r="N7086" s="6">
        <f>MOD(ROW()-2,39)+2</f>
        <v/>
      </c>
      <c r="O7086" s="42">
        <f>IF(AND($B7086&lt;&gt;"",$C7086&lt;&gt;"",$B7086&lt;=$C7086),INDEX(Szabalyok!$C:$C,$N7086),"")</f>
        <v/>
      </c>
      <c r="P7086">
        <f>IF(D7086="",P7085,P7085+1)</f>
        <v/>
      </c>
    </row>
    <row r="7087">
      <c r="A7087">
        <f>IF(P7087=P7086,0,P7087)</f>
        <v/>
      </c>
      <c r="B7087" s="41">
        <f>IF($M7087&gt;300,"",IF(OR(INDEX(Bemenet!$E$2:$E$301,$M7087)="",INDEX(Bemenet!$F$2:$F$301,$M7087)=""),"",MAX(INDEX(Bemenet!$E$2:$E$301,$M7087),INDEX(Szabalyok!$A:$A,$N7087))))</f>
        <v/>
      </c>
      <c r="C7087" s="41">
        <f>IF($B7087="","",MIN(INDEX(Bemenet!$F$2:$F$301,$M7087),INDEX(Szabalyok!$B:$B,$N7087)))</f>
        <v/>
      </c>
      <c r="D7087" s="5">
        <f>IF(AND($B7087&lt;&gt;"",$C7087&lt;&gt;"",$B7087&lt;=$C7087),INDEX(Bemenet!$G$2:$G$301,$M7087),"")</f>
        <v/>
      </c>
      <c r="E7087" s="6">
        <f>IF(AND($B7087&lt;&gt;"",$C7087&lt;&gt;"",$B7087&lt;=$C7087),INDEX(Bemenet!$D$2:$D$301,$M7087),"")</f>
        <v/>
      </c>
      <c r="F7087" s="5">
        <f>IF(AND($B7087&lt;&gt;"",$C7087&lt;&gt;"",$B7087&lt;=$C7087),$C7087-$B7087+1,"")</f>
        <v/>
      </c>
      <c r="G7087" s="5">
        <f>IF($F7087="","",$F7087*$D7087)</f>
        <v/>
      </c>
      <c r="H7087" s="42">
        <f>IF($G7087="","",$O7087)</f>
        <v/>
      </c>
      <c r="I7087" s="5">
        <f>IF($G7087="","",$G7087*IF($H7087="",$O7087,$H7087)/100)</f>
        <v/>
      </c>
      <c r="J7087" s="5">
        <f>IF(OR($L7087="",NOT(COUNTIFS($L$2:$L7087,$L7087)=1)),"",SUMIFS($G:$G,$L:$L,$L7087))</f>
        <v/>
      </c>
      <c r="K7087" s="5">
        <f>IF(OR($L7087="",NOT(COUNTIFS($L$2:$L7087,$L7087)=1)),"",SUMIFS($I:$I,$L:$L,$L7087))</f>
        <v/>
      </c>
      <c r="L7087" s="6">
        <f>IF($B7087="","",YEAR($B7087))</f>
        <v/>
      </c>
      <c r="M7087" s="6">
        <f>INT((ROW()-2)/39)+1</f>
        <v/>
      </c>
      <c r="N7087" s="6">
        <f>MOD(ROW()-2,39)+2</f>
        <v/>
      </c>
      <c r="O7087" s="42">
        <f>IF(AND($B7087&lt;&gt;"",$C7087&lt;&gt;"",$B7087&lt;=$C7087),INDEX(Szabalyok!$C:$C,$N7087),"")</f>
        <v/>
      </c>
      <c r="P7087">
        <f>IF(D7087="",P7086,P7086+1)</f>
        <v/>
      </c>
    </row>
    <row r="7088">
      <c r="A7088">
        <f>IF(P7088=P7087,0,P7088)</f>
        <v/>
      </c>
      <c r="B7088" s="41">
        <f>IF($M7088&gt;300,"",IF(OR(INDEX(Bemenet!$E$2:$E$301,$M7088)="",INDEX(Bemenet!$F$2:$F$301,$M7088)=""),"",MAX(INDEX(Bemenet!$E$2:$E$301,$M7088),INDEX(Szabalyok!$A:$A,$N7088))))</f>
        <v/>
      </c>
      <c r="C7088" s="41">
        <f>IF($B7088="","",MIN(INDEX(Bemenet!$F$2:$F$301,$M7088),INDEX(Szabalyok!$B:$B,$N7088)))</f>
        <v/>
      </c>
      <c r="D7088" s="5">
        <f>IF(AND($B7088&lt;&gt;"",$C7088&lt;&gt;"",$B7088&lt;=$C7088),INDEX(Bemenet!$G$2:$G$301,$M7088),"")</f>
        <v/>
      </c>
      <c r="E7088" s="6">
        <f>IF(AND($B7088&lt;&gt;"",$C7088&lt;&gt;"",$B7088&lt;=$C7088),INDEX(Bemenet!$D$2:$D$301,$M7088),"")</f>
        <v/>
      </c>
      <c r="F7088" s="5">
        <f>IF(AND($B7088&lt;&gt;"",$C7088&lt;&gt;"",$B7088&lt;=$C7088),$C7088-$B7088+1,"")</f>
        <v/>
      </c>
      <c r="G7088" s="5">
        <f>IF($F7088="","",$F7088*$D7088)</f>
        <v/>
      </c>
      <c r="H7088" s="42">
        <f>IF($G7088="","",$O7088)</f>
        <v/>
      </c>
      <c r="I7088" s="5">
        <f>IF($G7088="","",$G7088*IF($H7088="",$O7088,$H7088)/100)</f>
        <v/>
      </c>
      <c r="J7088" s="5">
        <f>IF(OR($L7088="",NOT(COUNTIFS($L$2:$L7088,$L7088)=1)),"",SUMIFS($G:$G,$L:$L,$L7088))</f>
        <v/>
      </c>
      <c r="K7088" s="5">
        <f>IF(OR($L7088="",NOT(COUNTIFS($L$2:$L7088,$L7088)=1)),"",SUMIFS($I:$I,$L:$L,$L7088))</f>
        <v/>
      </c>
      <c r="L7088" s="6">
        <f>IF($B7088="","",YEAR($B7088))</f>
        <v/>
      </c>
      <c r="M7088" s="6">
        <f>INT((ROW()-2)/39)+1</f>
        <v/>
      </c>
      <c r="N7088" s="6">
        <f>MOD(ROW()-2,39)+2</f>
        <v/>
      </c>
      <c r="O7088" s="42">
        <f>IF(AND($B7088&lt;&gt;"",$C7088&lt;&gt;"",$B7088&lt;=$C7088),INDEX(Szabalyok!$C:$C,$N7088),"")</f>
        <v/>
      </c>
      <c r="P7088">
        <f>IF(D7088="",P7087,P7087+1)</f>
        <v/>
      </c>
    </row>
    <row r="7089">
      <c r="A7089">
        <f>IF(P7089=P7088,0,P7089)</f>
        <v/>
      </c>
      <c r="B7089" s="41">
        <f>IF($M7089&gt;300,"",IF(OR(INDEX(Bemenet!$E$2:$E$301,$M7089)="",INDEX(Bemenet!$F$2:$F$301,$M7089)=""),"",MAX(INDEX(Bemenet!$E$2:$E$301,$M7089),INDEX(Szabalyok!$A:$A,$N7089))))</f>
        <v/>
      </c>
      <c r="C7089" s="41">
        <f>IF($B7089="","",MIN(INDEX(Bemenet!$F$2:$F$301,$M7089),INDEX(Szabalyok!$B:$B,$N7089)))</f>
        <v/>
      </c>
      <c r="D7089" s="5">
        <f>IF(AND($B7089&lt;&gt;"",$C7089&lt;&gt;"",$B7089&lt;=$C7089),INDEX(Bemenet!$G$2:$G$301,$M7089),"")</f>
        <v/>
      </c>
      <c r="E7089" s="6">
        <f>IF(AND($B7089&lt;&gt;"",$C7089&lt;&gt;"",$B7089&lt;=$C7089),INDEX(Bemenet!$D$2:$D$301,$M7089),"")</f>
        <v/>
      </c>
      <c r="F7089" s="5">
        <f>IF(AND($B7089&lt;&gt;"",$C7089&lt;&gt;"",$B7089&lt;=$C7089),$C7089-$B7089+1,"")</f>
        <v/>
      </c>
      <c r="G7089" s="5">
        <f>IF($F7089="","",$F7089*$D7089)</f>
        <v/>
      </c>
      <c r="H7089" s="42">
        <f>IF($G7089="","",$O7089)</f>
        <v/>
      </c>
      <c r="I7089" s="5">
        <f>IF($G7089="","",$G7089*IF($H7089="",$O7089,$H7089)/100)</f>
        <v/>
      </c>
      <c r="J7089" s="5">
        <f>IF(OR($L7089="",NOT(COUNTIFS($L$2:$L7089,$L7089)=1)),"",SUMIFS($G:$G,$L:$L,$L7089))</f>
        <v/>
      </c>
      <c r="K7089" s="5">
        <f>IF(OR($L7089="",NOT(COUNTIFS($L$2:$L7089,$L7089)=1)),"",SUMIFS($I:$I,$L:$L,$L7089))</f>
        <v/>
      </c>
      <c r="L7089" s="6">
        <f>IF($B7089="","",YEAR($B7089))</f>
        <v/>
      </c>
      <c r="M7089" s="6">
        <f>INT((ROW()-2)/39)+1</f>
        <v/>
      </c>
      <c r="N7089" s="6">
        <f>MOD(ROW()-2,39)+2</f>
        <v/>
      </c>
      <c r="O7089" s="42">
        <f>IF(AND($B7089&lt;&gt;"",$C7089&lt;&gt;"",$B7089&lt;=$C7089),INDEX(Szabalyok!$C:$C,$N7089),"")</f>
        <v/>
      </c>
      <c r="P7089">
        <f>IF(D7089="",P7088,P7088+1)</f>
        <v/>
      </c>
    </row>
    <row r="7090">
      <c r="A7090">
        <f>IF(P7090=P7089,0,P7090)</f>
        <v/>
      </c>
      <c r="B7090" s="41">
        <f>IF($M7090&gt;300,"",IF(OR(INDEX(Bemenet!$E$2:$E$301,$M7090)="",INDEX(Bemenet!$F$2:$F$301,$M7090)=""),"",MAX(INDEX(Bemenet!$E$2:$E$301,$M7090),INDEX(Szabalyok!$A:$A,$N7090))))</f>
        <v/>
      </c>
      <c r="C7090" s="41">
        <f>IF($B7090="","",MIN(INDEX(Bemenet!$F$2:$F$301,$M7090),INDEX(Szabalyok!$B:$B,$N7090)))</f>
        <v/>
      </c>
      <c r="D7090" s="5">
        <f>IF(AND($B7090&lt;&gt;"",$C7090&lt;&gt;"",$B7090&lt;=$C7090),INDEX(Bemenet!$G$2:$G$301,$M7090),"")</f>
        <v/>
      </c>
      <c r="E7090" s="6">
        <f>IF(AND($B7090&lt;&gt;"",$C7090&lt;&gt;"",$B7090&lt;=$C7090),INDEX(Bemenet!$D$2:$D$301,$M7090),"")</f>
        <v/>
      </c>
      <c r="F7090" s="5">
        <f>IF(AND($B7090&lt;&gt;"",$C7090&lt;&gt;"",$B7090&lt;=$C7090),$C7090-$B7090+1,"")</f>
        <v/>
      </c>
      <c r="G7090" s="5">
        <f>IF($F7090="","",$F7090*$D7090)</f>
        <v/>
      </c>
      <c r="H7090" s="42">
        <f>IF($G7090="","",$O7090)</f>
        <v/>
      </c>
      <c r="I7090" s="5">
        <f>IF($G7090="","",$G7090*IF($H7090="",$O7090,$H7090)/100)</f>
        <v/>
      </c>
      <c r="J7090" s="5">
        <f>IF(OR($L7090="",NOT(COUNTIFS($L$2:$L7090,$L7090)=1)),"",SUMIFS($G:$G,$L:$L,$L7090))</f>
        <v/>
      </c>
      <c r="K7090" s="5">
        <f>IF(OR($L7090="",NOT(COUNTIFS($L$2:$L7090,$L7090)=1)),"",SUMIFS($I:$I,$L:$L,$L7090))</f>
        <v/>
      </c>
      <c r="L7090" s="6">
        <f>IF($B7090="","",YEAR($B7090))</f>
        <v/>
      </c>
      <c r="M7090" s="6">
        <f>INT((ROW()-2)/39)+1</f>
        <v/>
      </c>
      <c r="N7090" s="6">
        <f>MOD(ROW()-2,39)+2</f>
        <v/>
      </c>
      <c r="O7090" s="42">
        <f>IF(AND($B7090&lt;&gt;"",$C7090&lt;&gt;"",$B7090&lt;=$C7090),INDEX(Szabalyok!$C:$C,$N7090),"")</f>
        <v/>
      </c>
      <c r="P7090">
        <f>IF(D7090="",P7089,P7089+1)</f>
        <v/>
      </c>
    </row>
    <row r="7091">
      <c r="A7091">
        <f>IF(P7091=P7090,0,P7091)</f>
        <v/>
      </c>
      <c r="B7091" s="41">
        <f>IF($M7091&gt;300,"",IF(OR(INDEX(Bemenet!$E$2:$E$301,$M7091)="",INDEX(Bemenet!$F$2:$F$301,$M7091)=""),"",MAX(INDEX(Bemenet!$E$2:$E$301,$M7091),INDEX(Szabalyok!$A:$A,$N7091))))</f>
        <v/>
      </c>
      <c r="C7091" s="41">
        <f>IF($B7091="","",MIN(INDEX(Bemenet!$F$2:$F$301,$M7091),INDEX(Szabalyok!$B:$B,$N7091)))</f>
        <v/>
      </c>
      <c r="D7091" s="5">
        <f>IF(AND($B7091&lt;&gt;"",$C7091&lt;&gt;"",$B7091&lt;=$C7091),INDEX(Bemenet!$G$2:$G$301,$M7091),"")</f>
        <v/>
      </c>
      <c r="E7091" s="6">
        <f>IF(AND($B7091&lt;&gt;"",$C7091&lt;&gt;"",$B7091&lt;=$C7091),INDEX(Bemenet!$D$2:$D$301,$M7091),"")</f>
        <v/>
      </c>
      <c r="F7091" s="5">
        <f>IF(AND($B7091&lt;&gt;"",$C7091&lt;&gt;"",$B7091&lt;=$C7091),$C7091-$B7091+1,"")</f>
        <v/>
      </c>
      <c r="G7091" s="5">
        <f>IF($F7091="","",$F7091*$D7091)</f>
        <v/>
      </c>
      <c r="H7091" s="42">
        <f>IF($G7091="","",$O7091)</f>
        <v/>
      </c>
      <c r="I7091" s="5">
        <f>IF($G7091="","",$G7091*IF($H7091="",$O7091,$H7091)/100)</f>
        <v/>
      </c>
      <c r="J7091" s="5">
        <f>IF(OR($L7091="",NOT(COUNTIFS($L$2:$L7091,$L7091)=1)),"",SUMIFS($G:$G,$L:$L,$L7091))</f>
        <v/>
      </c>
      <c r="K7091" s="5">
        <f>IF(OR($L7091="",NOT(COUNTIFS($L$2:$L7091,$L7091)=1)),"",SUMIFS($I:$I,$L:$L,$L7091))</f>
        <v/>
      </c>
      <c r="L7091" s="6">
        <f>IF($B7091="","",YEAR($B7091))</f>
        <v/>
      </c>
      <c r="M7091" s="6">
        <f>INT((ROW()-2)/39)+1</f>
        <v/>
      </c>
      <c r="N7091" s="6">
        <f>MOD(ROW()-2,39)+2</f>
        <v/>
      </c>
      <c r="O7091" s="42">
        <f>IF(AND($B7091&lt;&gt;"",$C7091&lt;&gt;"",$B7091&lt;=$C7091),INDEX(Szabalyok!$C:$C,$N7091),"")</f>
        <v/>
      </c>
      <c r="P7091">
        <f>IF(D7091="",P7090,P7090+1)</f>
        <v/>
      </c>
    </row>
    <row r="7092">
      <c r="A7092">
        <f>IF(P7092=P7091,0,P7092)</f>
        <v/>
      </c>
      <c r="B7092" s="41">
        <f>IF($M7092&gt;300,"",IF(OR(INDEX(Bemenet!$E$2:$E$301,$M7092)="",INDEX(Bemenet!$F$2:$F$301,$M7092)=""),"",MAX(INDEX(Bemenet!$E$2:$E$301,$M7092),INDEX(Szabalyok!$A:$A,$N7092))))</f>
        <v/>
      </c>
      <c r="C7092" s="41">
        <f>IF($B7092="","",MIN(INDEX(Bemenet!$F$2:$F$301,$M7092),INDEX(Szabalyok!$B:$B,$N7092)))</f>
        <v/>
      </c>
      <c r="D7092" s="5">
        <f>IF(AND($B7092&lt;&gt;"",$C7092&lt;&gt;"",$B7092&lt;=$C7092),INDEX(Bemenet!$G$2:$G$301,$M7092),"")</f>
        <v/>
      </c>
      <c r="E7092" s="6">
        <f>IF(AND($B7092&lt;&gt;"",$C7092&lt;&gt;"",$B7092&lt;=$C7092),INDEX(Bemenet!$D$2:$D$301,$M7092),"")</f>
        <v/>
      </c>
      <c r="F7092" s="5">
        <f>IF(AND($B7092&lt;&gt;"",$C7092&lt;&gt;"",$B7092&lt;=$C7092),$C7092-$B7092+1,"")</f>
        <v/>
      </c>
      <c r="G7092" s="5">
        <f>IF($F7092="","",$F7092*$D7092)</f>
        <v/>
      </c>
      <c r="H7092" s="42">
        <f>IF($G7092="","",$O7092)</f>
        <v/>
      </c>
      <c r="I7092" s="5">
        <f>IF($G7092="","",$G7092*IF($H7092="",$O7092,$H7092)/100)</f>
        <v/>
      </c>
      <c r="J7092" s="5">
        <f>IF(OR($L7092="",NOT(COUNTIFS($L$2:$L7092,$L7092)=1)),"",SUMIFS($G:$G,$L:$L,$L7092))</f>
        <v/>
      </c>
      <c r="K7092" s="5">
        <f>IF(OR($L7092="",NOT(COUNTIFS($L$2:$L7092,$L7092)=1)),"",SUMIFS($I:$I,$L:$L,$L7092))</f>
        <v/>
      </c>
      <c r="L7092" s="6">
        <f>IF($B7092="","",YEAR($B7092))</f>
        <v/>
      </c>
      <c r="M7092" s="6">
        <f>INT((ROW()-2)/39)+1</f>
        <v/>
      </c>
      <c r="N7092" s="6">
        <f>MOD(ROW()-2,39)+2</f>
        <v/>
      </c>
      <c r="O7092" s="42">
        <f>IF(AND($B7092&lt;&gt;"",$C7092&lt;&gt;"",$B7092&lt;=$C7092),INDEX(Szabalyok!$C:$C,$N7092),"")</f>
        <v/>
      </c>
      <c r="P7092">
        <f>IF(D7092="",P7091,P7091+1)</f>
        <v/>
      </c>
    </row>
    <row r="7093">
      <c r="A7093">
        <f>IF(P7093=P7092,0,P7093)</f>
        <v/>
      </c>
      <c r="B7093" s="41">
        <f>IF($M7093&gt;300,"",IF(OR(INDEX(Bemenet!$E$2:$E$301,$M7093)="",INDEX(Bemenet!$F$2:$F$301,$M7093)=""),"",MAX(INDEX(Bemenet!$E$2:$E$301,$M7093),INDEX(Szabalyok!$A:$A,$N7093))))</f>
        <v/>
      </c>
      <c r="C7093" s="41">
        <f>IF($B7093="","",MIN(INDEX(Bemenet!$F$2:$F$301,$M7093),INDEX(Szabalyok!$B:$B,$N7093)))</f>
        <v/>
      </c>
      <c r="D7093" s="5">
        <f>IF(AND($B7093&lt;&gt;"",$C7093&lt;&gt;"",$B7093&lt;=$C7093),INDEX(Bemenet!$G$2:$G$301,$M7093),"")</f>
        <v/>
      </c>
      <c r="E7093" s="6">
        <f>IF(AND($B7093&lt;&gt;"",$C7093&lt;&gt;"",$B7093&lt;=$C7093),INDEX(Bemenet!$D$2:$D$301,$M7093),"")</f>
        <v/>
      </c>
      <c r="F7093" s="5">
        <f>IF(AND($B7093&lt;&gt;"",$C7093&lt;&gt;"",$B7093&lt;=$C7093),$C7093-$B7093+1,"")</f>
        <v/>
      </c>
      <c r="G7093" s="5">
        <f>IF($F7093="","",$F7093*$D7093)</f>
        <v/>
      </c>
      <c r="H7093" s="42">
        <f>IF($G7093="","",$O7093)</f>
        <v/>
      </c>
      <c r="I7093" s="5">
        <f>IF($G7093="","",$G7093*IF($H7093="",$O7093,$H7093)/100)</f>
        <v/>
      </c>
      <c r="J7093" s="5">
        <f>IF(OR($L7093="",NOT(COUNTIFS($L$2:$L7093,$L7093)=1)),"",SUMIFS($G:$G,$L:$L,$L7093))</f>
        <v/>
      </c>
      <c r="K7093" s="5">
        <f>IF(OR($L7093="",NOT(COUNTIFS($L$2:$L7093,$L7093)=1)),"",SUMIFS($I:$I,$L:$L,$L7093))</f>
        <v/>
      </c>
      <c r="L7093" s="6">
        <f>IF($B7093="","",YEAR($B7093))</f>
        <v/>
      </c>
      <c r="M7093" s="6">
        <f>INT((ROW()-2)/39)+1</f>
        <v/>
      </c>
      <c r="N7093" s="6">
        <f>MOD(ROW()-2,39)+2</f>
        <v/>
      </c>
      <c r="O7093" s="42">
        <f>IF(AND($B7093&lt;&gt;"",$C7093&lt;&gt;"",$B7093&lt;=$C7093),INDEX(Szabalyok!$C:$C,$N7093),"")</f>
        <v/>
      </c>
      <c r="P7093">
        <f>IF(D7093="",P7092,P7092+1)</f>
        <v/>
      </c>
    </row>
    <row r="7094">
      <c r="A7094">
        <f>IF(P7094=P7093,0,P7094)</f>
        <v/>
      </c>
      <c r="B7094" s="41">
        <f>IF($M7094&gt;300,"",IF(OR(INDEX(Bemenet!$E$2:$E$301,$M7094)="",INDEX(Bemenet!$F$2:$F$301,$M7094)=""),"",MAX(INDEX(Bemenet!$E$2:$E$301,$M7094),INDEX(Szabalyok!$A:$A,$N7094))))</f>
        <v/>
      </c>
      <c r="C7094" s="41">
        <f>IF($B7094="","",MIN(INDEX(Bemenet!$F$2:$F$301,$M7094),INDEX(Szabalyok!$B:$B,$N7094)))</f>
        <v/>
      </c>
      <c r="D7094" s="5">
        <f>IF(AND($B7094&lt;&gt;"",$C7094&lt;&gt;"",$B7094&lt;=$C7094),INDEX(Bemenet!$G$2:$G$301,$M7094),"")</f>
        <v/>
      </c>
      <c r="E7094" s="6">
        <f>IF(AND($B7094&lt;&gt;"",$C7094&lt;&gt;"",$B7094&lt;=$C7094),INDEX(Bemenet!$D$2:$D$301,$M7094),"")</f>
        <v/>
      </c>
      <c r="F7094" s="5">
        <f>IF(AND($B7094&lt;&gt;"",$C7094&lt;&gt;"",$B7094&lt;=$C7094),$C7094-$B7094+1,"")</f>
        <v/>
      </c>
      <c r="G7094" s="5">
        <f>IF($F7094="","",$F7094*$D7094)</f>
        <v/>
      </c>
      <c r="H7094" s="42">
        <f>IF($G7094="","",$O7094)</f>
        <v/>
      </c>
      <c r="I7094" s="5">
        <f>IF($G7094="","",$G7094*IF($H7094="",$O7094,$H7094)/100)</f>
        <v/>
      </c>
      <c r="J7094" s="5">
        <f>IF(OR($L7094="",NOT(COUNTIFS($L$2:$L7094,$L7094)=1)),"",SUMIFS($G:$G,$L:$L,$L7094))</f>
        <v/>
      </c>
      <c r="K7094" s="5">
        <f>IF(OR($L7094="",NOT(COUNTIFS($L$2:$L7094,$L7094)=1)),"",SUMIFS($I:$I,$L:$L,$L7094))</f>
        <v/>
      </c>
      <c r="L7094" s="6">
        <f>IF($B7094="","",YEAR($B7094))</f>
        <v/>
      </c>
      <c r="M7094" s="6">
        <f>INT((ROW()-2)/39)+1</f>
        <v/>
      </c>
      <c r="N7094" s="6">
        <f>MOD(ROW()-2,39)+2</f>
        <v/>
      </c>
      <c r="O7094" s="42">
        <f>IF(AND($B7094&lt;&gt;"",$C7094&lt;&gt;"",$B7094&lt;=$C7094),INDEX(Szabalyok!$C:$C,$N7094),"")</f>
        <v/>
      </c>
      <c r="P7094">
        <f>IF(D7094="",P7093,P7093+1)</f>
        <v/>
      </c>
    </row>
    <row r="7095">
      <c r="A7095">
        <f>IF(P7095=P7094,0,P7095)</f>
        <v/>
      </c>
      <c r="B7095" s="41">
        <f>IF($M7095&gt;300,"",IF(OR(INDEX(Bemenet!$E$2:$E$301,$M7095)="",INDEX(Bemenet!$F$2:$F$301,$M7095)=""),"",MAX(INDEX(Bemenet!$E$2:$E$301,$M7095),INDEX(Szabalyok!$A:$A,$N7095))))</f>
        <v/>
      </c>
      <c r="C7095" s="41">
        <f>IF($B7095="","",MIN(INDEX(Bemenet!$F$2:$F$301,$M7095),INDEX(Szabalyok!$B:$B,$N7095)))</f>
        <v/>
      </c>
      <c r="D7095" s="5">
        <f>IF(AND($B7095&lt;&gt;"",$C7095&lt;&gt;"",$B7095&lt;=$C7095),INDEX(Bemenet!$G$2:$G$301,$M7095),"")</f>
        <v/>
      </c>
      <c r="E7095" s="6">
        <f>IF(AND($B7095&lt;&gt;"",$C7095&lt;&gt;"",$B7095&lt;=$C7095),INDEX(Bemenet!$D$2:$D$301,$M7095),"")</f>
        <v/>
      </c>
      <c r="F7095" s="5">
        <f>IF(AND($B7095&lt;&gt;"",$C7095&lt;&gt;"",$B7095&lt;=$C7095),$C7095-$B7095+1,"")</f>
        <v/>
      </c>
      <c r="G7095" s="5">
        <f>IF($F7095="","",$F7095*$D7095)</f>
        <v/>
      </c>
      <c r="H7095" s="42">
        <f>IF($G7095="","",$O7095)</f>
        <v/>
      </c>
      <c r="I7095" s="5">
        <f>IF($G7095="","",$G7095*IF($H7095="",$O7095,$H7095)/100)</f>
        <v/>
      </c>
      <c r="J7095" s="5">
        <f>IF(OR($L7095="",NOT(COUNTIFS($L$2:$L7095,$L7095)=1)),"",SUMIFS($G:$G,$L:$L,$L7095))</f>
        <v/>
      </c>
      <c r="K7095" s="5">
        <f>IF(OR($L7095="",NOT(COUNTIFS($L$2:$L7095,$L7095)=1)),"",SUMIFS($I:$I,$L:$L,$L7095))</f>
        <v/>
      </c>
      <c r="L7095" s="6">
        <f>IF($B7095="","",YEAR($B7095))</f>
        <v/>
      </c>
      <c r="M7095" s="6">
        <f>INT((ROW()-2)/39)+1</f>
        <v/>
      </c>
      <c r="N7095" s="6">
        <f>MOD(ROW()-2,39)+2</f>
        <v/>
      </c>
      <c r="O7095" s="42">
        <f>IF(AND($B7095&lt;&gt;"",$C7095&lt;&gt;"",$B7095&lt;=$C7095),INDEX(Szabalyok!$C:$C,$N7095),"")</f>
        <v/>
      </c>
      <c r="P7095">
        <f>IF(D7095="",P7094,P7094+1)</f>
        <v/>
      </c>
    </row>
    <row r="7096">
      <c r="A7096">
        <f>IF(P7096=P7095,0,P7096)</f>
        <v/>
      </c>
      <c r="B7096" s="41">
        <f>IF($M7096&gt;300,"",IF(OR(INDEX(Bemenet!$E$2:$E$301,$M7096)="",INDEX(Bemenet!$F$2:$F$301,$M7096)=""),"",MAX(INDEX(Bemenet!$E$2:$E$301,$M7096),INDEX(Szabalyok!$A:$A,$N7096))))</f>
        <v/>
      </c>
      <c r="C7096" s="41">
        <f>IF($B7096="","",MIN(INDEX(Bemenet!$F$2:$F$301,$M7096),INDEX(Szabalyok!$B:$B,$N7096)))</f>
        <v/>
      </c>
      <c r="D7096" s="5">
        <f>IF(AND($B7096&lt;&gt;"",$C7096&lt;&gt;"",$B7096&lt;=$C7096),INDEX(Bemenet!$G$2:$G$301,$M7096),"")</f>
        <v/>
      </c>
      <c r="E7096" s="6">
        <f>IF(AND($B7096&lt;&gt;"",$C7096&lt;&gt;"",$B7096&lt;=$C7096),INDEX(Bemenet!$D$2:$D$301,$M7096),"")</f>
        <v/>
      </c>
      <c r="F7096" s="5">
        <f>IF(AND($B7096&lt;&gt;"",$C7096&lt;&gt;"",$B7096&lt;=$C7096),$C7096-$B7096+1,"")</f>
        <v/>
      </c>
      <c r="G7096" s="5">
        <f>IF($F7096="","",$F7096*$D7096)</f>
        <v/>
      </c>
      <c r="H7096" s="42">
        <f>IF($G7096="","",$O7096)</f>
        <v/>
      </c>
      <c r="I7096" s="5">
        <f>IF($G7096="","",$G7096*IF($H7096="",$O7096,$H7096)/100)</f>
        <v/>
      </c>
      <c r="J7096" s="5">
        <f>IF(OR($L7096="",NOT(COUNTIFS($L$2:$L7096,$L7096)=1)),"",SUMIFS($G:$G,$L:$L,$L7096))</f>
        <v/>
      </c>
      <c r="K7096" s="5">
        <f>IF(OR($L7096="",NOT(COUNTIFS($L$2:$L7096,$L7096)=1)),"",SUMIFS($I:$I,$L:$L,$L7096))</f>
        <v/>
      </c>
      <c r="L7096" s="6">
        <f>IF($B7096="","",YEAR($B7096))</f>
        <v/>
      </c>
      <c r="M7096" s="6">
        <f>INT((ROW()-2)/39)+1</f>
        <v/>
      </c>
      <c r="N7096" s="6">
        <f>MOD(ROW()-2,39)+2</f>
        <v/>
      </c>
      <c r="O7096" s="42">
        <f>IF(AND($B7096&lt;&gt;"",$C7096&lt;&gt;"",$B7096&lt;=$C7096),INDEX(Szabalyok!$C:$C,$N7096),"")</f>
        <v/>
      </c>
      <c r="P7096">
        <f>IF(D7096="",P7095,P7095+1)</f>
        <v/>
      </c>
    </row>
    <row r="7097">
      <c r="A7097">
        <f>IF(P7097=P7096,0,P7097)</f>
        <v/>
      </c>
      <c r="B7097" s="41">
        <f>IF($M7097&gt;300,"",IF(OR(INDEX(Bemenet!$E$2:$E$301,$M7097)="",INDEX(Bemenet!$F$2:$F$301,$M7097)=""),"",MAX(INDEX(Bemenet!$E$2:$E$301,$M7097),INDEX(Szabalyok!$A:$A,$N7097))))</f>
        <v/>
      </c>
      <c r="C7097" s="41">
        <f>IF($B7097="","",MIN(INDEX(Bemenet!$F$2:$F$301,$M7097),INDEX(Szabalyok!$B:$B,$N7097)))</f>
        <v/>
      </c>
      <c r="D7097" s="5">
        <f>IF(AND($B7097&lt;&gt;"",$C7097&lt;&gt;"",$B7097&lt;=$C7097),INDEX(Bemenet!$G$2:$G$301,$M7097),"")</f>
        <v/>
      </c>
      <c r="E7097" s="6">
        <f>IF(AND($B7097&lt;&gt;"",$C7097&lt;&gt;"",$B7097&lt;=$C7097),INDEX(Bemenet!$D$2:$D$301,$M7097),"")</f>
        <v/>
      </c>
      <c r="F7097" s="5">
        <f>IF(AND($B7097&lt;&gt;"",$C7097&lt;&gt;"",$B7097&lt;=$C7097),$C7097-$B7097+1,"")</f>
        <v/>
      </c>
      <c r="G7097" s="5">
        <f>IF($F7097="","",$F7097*$D7097)</f>
        <v/>
      </c>
      <c r="H7097" s="42">
        <f>IF($G7097="","",$O7097)</f>
        <v/>
      </c>
      <c r="I7097" s="5">
        <f>IF($G7097="","",$G7097*IF($H7097="",$O7097,$H7097)/100)</f>
        <v/>
      </c>
      <c r="J7097" s="5">
        <f>IF(OR($L7097="",NOT(COUNTIFS($L$2:$L7097,$L7097)=1)),"",SUMIFS($G:$G,$L:$L,$L7097))</f>
        <v/>
      </c>
      <c r="K7097" s="5">
        <f>IF(OR($L7097="",NOT(COUNTIFS($L$2:$L7097,$L7097)=1)),"",SUMIFS($I:$I,$L:$L,$L7097))</f>
        <v/>
      </c>
      <c r="L7097" s="6">
        <f>IF($B7097="","",YEAR($B7097))</f>
        <v/>
      </c>
      <c r="M7097" s="6">
        <f>INT((ROW()-2)/39)+1</f>
        <v/>
      </c>
      <c r="N7097" s="6">
        <f>MOD(ROW()-2,39)+2</f>
        <v/>
      </c>
      <c r="O7097" s="42">
        <f>IF(AND($B7097&lt;&gt;"",$C7097&lt;&gt;"",$B7097&lt;=$C7097),INDEX(Szabalyok!$C:$C,$N7097),"")</f>
        <v/>
      </c>
      <c r="P7097">
        <f>IF(D7097="",P7096,P7096+1)</f>
        <v/>
      </c>
    </row>
    <row r="7098">
      <c r="A7098">
        <f>IF(P7098=P7097,0,P7098)</f>
        <v/>
      </c>
      <c r="B7098" s="41">
        <f>IF($M7098&gt;300,"",IF(OR(INDEX(Bemenet!$E$2:$E$301,$M7098)="",INDEX(Bemenet!$F$2:$F$301,$M7098)=""),"",MAX(INDEX(Bemenet!$E$2:$E$301,$M7098),INDEX(Szabalyok!$A:$A,$N7098))))</f>
        <v/>
      </c>
      <c r="C7098" s="41">
        <f>IF($B7098="","",MIN(INDEX(Bemenet!$F$2:$F$301,$M7098),INDEX(Szabalyok!$B:$B,$N7098)))</f>
        <v/>
      </c>
      <c r="D7098" s="5">
        <f>IF(AND($B7098&lt;&gt;"",$C7098&lt;&gt;"",$B7098&lt;=$C7098),INDEX(Bemenet!$G$2:$G$301,$M7098),"")</f>
        <v/>
      </c>
      <c r="E7098" s="6">
        <f>IF(AND($B7098&lt;&gt;"",$C7098&lt;&gt;"",$B7098&lt;=$C7098),INDEX(Bemenet!$D$2:$D$301,$M7098),"")</f>
        <v/>
      </c>
      <c r="F7098" s="5">
        <f>IF(AND($B7098&lt;&gt;"",$C7098&lt;&gt;"",$B7098&lt;=$C7098),$C7098-$B7098+1,"")</f>
        <v/>
      </c>
      <c r="G7098" s="5">
        <f>IF($F7098="","",$F7098*$D7098)</f>
        <v/>
      </c>
      <c r="H7098" s="42">
        <f>IF($G7098="","",$O7098)</f>
        <v/>
      </c>
      <c r="I7098" s="5">
        <f>IF($G7098="","",$G7098*IF($H7098="",$O7098,$H7098)/100)</f>
        <v/>
      </c>
      <c r="J7098" s="5">
        <f>IF(OR($L7098="",NOT(COUNTIFS($L$2:$L7098,$L7098)=1)),"",SUMIFS($G:$G,$L:$L,$L7098))</f>
        <v/>
      </c>
      <c r="K7098" s="5">
        <f>IF(OR($L7098="",NOT(COUNTIFS($L$2:$L7098,$L7098)=1)),"",SUMIFS($I:$I,$L:$L,$L7098))</f>
        <v/>
      </c>
      <c r="L7098" s="6">
        <f>IF($B7098="","",YEAR($B7098))</f>
        <v/>
      </c>
      <c r="M7098" s="6">
        <f>INT((ROW()-2)/39)+1</f>
        <v/>
      </c>
      <c r="N7098" s="6">
        <f>MOD(ROW()-2,39)+2</f>
        <v/>
      </c>
      <c r="O7098" s="42">
        <f>IF(AND($B7098&lt;&gt;"",$C7098&lt;&gt;"",$B7098&lt;=$C7098),INDEX(Szabalyok!$C:$C,$N7098),"")</f>
        <v/>
      </c>
      <c r="P7098">
        <f>IF(D7098="",P7097,P7097+1)</f>
        <v/>
      </c>
    </row>
    <row r="7099">
      <c r="A7099">
        <f>IF(P7099=P7098,0,P7099)</f>
        <v/>
      </c>
      <c r="B7099" s="41">
        <f>IF($M7099&gt;300,"",IF(OR(INDEX(Bemenet!$E$2:$E$301,$M7099)="",INDEX(Bemenet!$F$2:$F$301,$M7099)=""),"",MAX(INDEX(Bemenet!$E$2:$E$301,$M7099),INDEX(Szabalyok!$A:$A,$N7099))))</f>
        <v/>
      </c>
      <c r="C7099" s="41">
        <f>IF($B7099="","",MIN(INDEX(Bemenet!$F$2:$F$301,$M7099),INDEX(Szabalyok!$B:$B,$N7099)))</f>
        <v/>
      </c>
      <c r="D7099" s="5">
        <f>IF(AND($B7099&lt;&gt;"",$C7099&lt;&gt;"",$B7099&lt;=$C7099),INDEX(Bemenet!$G$2:$G$301,$M7099),"")</f>
        <v/>
      </c>
      <c r="E7099" s="6">
        <f>IF(AND($B7099&lt;&gt;"",$C7099&lt;&gt;"",$B7099&lt;=$C7099),INDEX(Bemenet!$D$2:$D$301,$M7099),"")</f>
        <v/>
      </c>
      <c r="F7099" s="5">
        <f>IF(AND($B7099&lt;&gt;"",$C7099&lt;&gt;"",$B7099&lt;=$C7099),$C7099-$B7099+1,"")</f>
        <v/>
      </c>
      <c r="G7099" s="5">
        <f>IF($F7099="","",$F7099*$D7099)</f>
        <v/>
      </c>
      <c r="H7099" s="42">
        <f>IF($G7099="","",$O7099)</f>
        <v/>
      </c>
      <c r="I7099" s="5">
        <f>IF($G7099="","",$G7099*IF($H7099="",$O7099,$H7099)/100)</f>
        <v/>
      </c>
      <c r="J7099" s="5">
        <f>IF(OR($L7099="",NOT(COUNTIFS($L$2:$L7099,$L7099)=1)),"",SUMIFS($G:$G,$L:$L,$L7099))</f>
        <v/>
      </c>
      <c r="K7099" s="5">
        <f>IF(OR($L7099="",NOT(COUNTIFS($L$2:$L7099,$L7099)=1)),"",SUMIFS($I:$I,$L:$L,$L7099))</f>
        <v/>
      </c>
      <c r="L7099" s="6">
        <f>IF($B7099="","",YEAR($B7099))</f>
        <v/>
      </c>
      <c r="M7099" s="6">
        <f>INT((ROW()-2)/39)+1</f>
        <v/>
      </c>
      <c r="N7099" s="6">
        <f>MOD(ROW()-2,39)+2</f>
        <v/>
      </c>
      <c r="O7099" s="42">
        <f>IF(AND($B7099&lt;&gt;"",$C7099&lt;&gt;"",$B7099&lt;=$C7099),INDEX(Szabalyok!$C:$C,$N7099),"")</f>
        <v/>
      </c>
      <c r="P7099">
        <f>IF(D7099="",P7098,P7098+1)</f>
        <v/>
      </c>
    </row>
    <row r="7100">
      <c r="A7100">
        <f>IF(P7100=P7099,0,P7100)</f>
        <v/>
      </c>
      <c r="B7100" s="41">
        <f>IF($M7100&gt;300,"",IF(OR(INDEX(Bemenet!$E$2:$E$301,$M7100)="",INDEX(Bemenet!$F$2:$F$301,$M7100)=""),"",MAX(INDEX(Bemenet!$E$2:$E$301,$M7100),INDEX(Szabalyok!$A:$A,$N7100))))</f>
        <v/>
      </c>
      <c r="C7100" s="41">
        <f>IF($B7100="","",MIN(INDEX(Bemenet!$F$2:$F$301,$M7100),INDEX(Szabalyok!$B:$B,$N7100)))</f>
        <v/>
      </c>
      <c r="D7100" s="5">
        <f>IF(AND($B7100&lt;&gt;"",$C7100&lt;&gt;"",$B7100&lt;=$C7100),INDEX(Bemenet!$G$2:$G$301,$M7100),"")</f>
        <v/>
      </c>
      <c r="E7100" s="6">
        <f>IF(AND($B7100&lt;&gt;"",$C7100&lt;&gt;"",$B7100&lt;=$C7100),INDEX(Bemenet!$D$2:$D$301,$M7100),"")</f>
        <v/>
      </c>
      <c r="F7100" s="5">
        <f>IF(AND($B7100&lt;&gt;"",$C7100&lt;&gt;"",$B7100&lt;=$C7100),$C7100-$B7100+1,"")</f>
        <v/>
      </c>
      <c r="G7100" s="5">
        <f>IF($F7100="","",$F7100*$D7100)</f>
        <v/>
      </c>
      <c r="H7100" s="42">
        <f>IF($G7100="","",$O7100)</f>
        <v/>
      </c>
      <c r="I7100" s="5">
        <f>IF($G7100="","",$G7100*IF($H7100="",$O7100,$H7100)/100)</f>
        <v/>
      </c>
      <c r="J7100" s="5">
        <f>IF(OR($L7100="",NOT(COUNTIFS($L$2:$L7100,$L7100)=1)),"",SUMIFS($G:$G,$L:$L,$L7100))</f>
        <v/>
      </c>
      <c r="K7100" s="5">
        <f>IF(OR($L7100="",NOT(COUNTIFS($L$2:$L7100,$L7100)=1)),"",SUMIFS($I:$I,$L:$L,$L7100))</f>
        <v/>
      </c>
      <c r="L7100" s="6">
        <f>IF($B7100="","",YEAR($B7100))</f>
        <v/>
      </c>
      <c r="M7100" s="6">
        <f>INT((ROW()-2)/39)+1</f>
        <v/>
      </c>
      <c r="N7100" s="6">
        <f>MOD(ROW()-2,39)+2</f>
        <v/>
      </c>
      <c r="O7100" s="42">
        <f>IF(AND($B7100&lt;&gt;"",$C7100&lt;&gt;"",$B7100&lt;=$C7100),INDEX(Szabalyok!$C:$C,$N7100),"")</f>
        <v/>
      </c>
      <c r="P7100">
        <f>IF(D7100="",P7099,P7099+1)</f>
        <v/>
      </c>
    </row>
    <row r="7101">
      <c r="A7101">
        <f>IF(P7101=P7100,0,P7101)</f>
        <v/>
      </c>
      <c r="B7101" s="41">
        <f>IF($M7101&gt;300,"",IF(OR(INDEX(Bemenet!$E$2:$E$301,$M7101)="",INDEX(Bemenet!$F$2:$F$301,$M7101)=""),"",MAX(INDEX(Bemenet!$E$2:$E$301,$M7101),INDEX(Szabalyok!$A:$A,$N7101))))</f>
        <v/>
      </c>
      <c r="C7101" s="41">
        <f>IF($B7101="","",MIN(INDEX(Bemenet!$F$2:$F$301,$M7101),INDEX(Szabalyok!$B:$B,$N7101)))</f>
        <v/>
      </c>
      <c r="D7101" s="5">
        <f>IF(AND($B7101&lt;&gt;"",$C7101&lt;&gt;"",$B7101&lt;=$C7101),INDEX(Bemenet!$G$2:$G$301,$M7101),"")</f>
        <v/>
      </c>
      <c r="E7101" s="6">
        <f>IF(AND($B7101&lt;&gt;"",$C7101&lt;&gt;"",$B7101&lt;=$C7101),INDEX(Bemenet!$D$2:$D$301,$M7101),"")</f>
        <v/>
      </c>
      <c r="F7101" s="5">
        <f>IF(AND($B7101&lt;&gt;"",$C7101&lt;&gt;"",$B7101&lt;=$C7101),$C7101-$B7101+1,"")</f>
        <v/>
      </c>
      <c r="G7101" s="5">
        <f>IF($F7101="","",$F7101*$D7101)</f>
        <v/>
      </c>
      <c r="H7101" s="42">
        <f>IF($G7101="","",$O7101)</f>
        <v/>
      </c>
      <c r="I7101" s="5">
        <f>IF($G7101="","",$G7101*IF($H7101="",$O7101,$H7101)/100)</f>
        <v/>
      </c>
      <c r="J7101" s="5">
        <f>IF(OR($L7101="",NOT(COUNTIFS($L$2:$L7101,$L7101)=1)),"",SUMIFS($G:$G,$L:$L,$L7101))</f>
        <v/>
      </c>
      <c r="K7101" s="5">
        <f>IF(OR($L7101="",NOT(COUNTIFS($L$2:$L7101,$L7101)=1)),"",SUMIFS($I:$I,$L:$L,$L7101))</f>
        <v/>
      </c>
      <c r="L7101" s="6">
        <f>IF($B7101="","",YEAR($B7101))</f>
        <v/>
      </c>
      <c r="M7101" s="6">
        <f>INT((ROW()-2)/39)+1</f>
        <v/>
      </c>
      <c r="N7101" s="6">
        <f>MOD(ROW()-2,39)+2</f>
        <v/>
      </c>
      <c r="O7101" s="42">
        <f>IF(AND($B7101&lt;&gt;"",$C7101&lt;&gt;"",$B7101&lt;=$C7101),INDEX(Szabalyok!$C:$C,$N7101),"")</f>
        <v/>
      </c>
      <c r="P7101">
        <f>IF(D7101="",P7100,P7100+1)</f>
        <v/>
      </c>
    </row>
    <row r="7102">
      <c r="A7102">
        <f>IF(P7102=P7101,0,P7102)</f>
        <v/>
      </c>
      <c r="B7102" s="41">
        <f>IF($M7102&gt;300,"",IF(OR(INDEX(Bemenet!$E$2:$E$301,$M7102)="",INDEX(Bemenet!$F$2:$F$301,$M7102)=""),"",MAX(INDEX(Bemenet!$E$2:$E$301,$M7102),INDEX(Szabalyok!$A:$A,$N7102))))</f>
        <v/>
      </c>
      <c r="C7102" s="41">
        <f>IF($B7102="","",MIN(INDEX(Bemenet!$F$2:$F$301,$M7102),INDEX(Szabalyok!$B:$B,$N7102)))</f>
        <v/>
      </c>
      <c r="D7102" s="5">
        <f>IF(AND($B7102&lt;&gt;"",$C7102&lt;&gt;"",$B7102&lt;=$C7102),INDEX(Bemenet!$G$2:$G$301,$M7102),"")</f>
        <v/>
      </c>
      <c r="E7102" s="6">
        <f>IF(AND($B7102&lt;&gt;"",$C7102&lt;&gt;"",$B7102&lt;=$C7102),INDEX(Bemenet!$D$2:$D$301,$M7102),"")</f>
        <v/>
      </c>
      <c r="F7102" s="5">
        <f>IF(AND($B7102&lt;&gt;"",$C7102&lt;&gt;"",$B7102&lt;=$C7102),$C7102-$B7102+1,"")</f>
        <v/>
      </c>
      <c r="G7102" s="5">
        <f>IF($F7102="","",$F7102*$D7102)</f>
        <v/>
      </c>
      <c r="H7102" s="42">
        <f>IF($G7102="","",$O7102)</f>
        <v/>
      </c>
      <c r="I7102" s="5">
        <f>IF($G7102="","",$G7102*IF($H7102="",$O7102,$H7102)/100)</f>
        <v/>
      </c>
      <c r="J7102" s="5">
        <f>IF(OR($L7102="",NOT(COUNTIFS($L$2:$L7102,$L7102)=1)),"",SUMIFS($G:$G,$L:$L,$L7102))</f>
        <v/>
      </c>
      <c r="K7102" s="5">
        <f>IF(OR($L7102="",NOT(COUNTIFS($L$2:$L7102,$L7102)=1)),"",SUMIFS($I:$I,$L:$L,$L7102))</f>
        <v/>
      </c>
      <c r="L7102" s="6">
        <f>IF($B7102="","",YEAR($B7102))</f>
        <v/>
      </c>
      <c r="M7102" s="6">
        <f>INT((ROW()-2)/39)+1</f>
        <v/>
      </c>
      <c r="N7102" s="6">
        <f>MOD(ROW()-2,39)+2</f>
        <v/>
      </c>
      <c r="O7102" s="42">
        <f>IF(AND($B7102&lt;&gt;"",$C7102&lt;&gt;"",$B7102&lt;=$C7102),INDEX(Szabalyok!$C:$C,$N7102),"")</f>
        <v/>
      </c>
      <c r="P7102">
        <f>IF(D7102="",P7101,P7101+1)</f>
        <v/>
      </c>
    </row>
    <row r="7103">
      <c r="A7103">
        <f>IF(P7103=P7102,0,P7103)</f>
        <v/>
      </c>
      <c r="B7103" s="41">
        <f>IF($M7103&gt;300,"",IF(OR(INDEX(Bemenet!$E$2:$E$301,$M7103)="",INDEX(Bemenet!$F$2:$F$301,$M7103)=""),"",MAX(INDEX(Bemenet!$E$2:$E$301,$M7103),INDEX(Szabalyok!$A:$A,$N7103))))</f>
        <v/>
      </c>
      <c r="C7103" s="41">
        <f>IF($B7103="","",MIN(INDEX(Bemenet!$F$2:$F$301,$M7103),INDEX(Szabalyok!$B:$B,$N7103)))</f>
        <v/>
      </c>
      <c r="D7103" s="5">
        <f>IF(AND($B7103&lt;&gt;"",$C7103&lt;&gt;"",$B7103&lt;=$C7103),INDEX(Bemenet!$G$2:$G$301,$M7103),"")</f>
        <v/>
      </c>
      <c r="E7103" s="6">
        <f>IF(AND($B7103&lt;&gt;"",$C7103&lt;&gt;"",$B7103&lt;=$C7103),INDEX(Bemenet!$D$2:$D$301,$M7103),"")</f>
        <v/>
      </c>
      <c r="F7103" s="5">
        <f>IF(AND($B7103&lt;&gt;"",$C7103&lt;&gt;"",$B7103&lt;=$C7103),$C7103-$B7103+1,"")</f>
        <v/>
      </c>
      <c r="G7103" s="5">
        <f>IF($F7103="","",$F7103*$D7103)</f>
        <v/>
      </c>
      <c r="H7103" s="42">
        <f>IF($G7103="","",$O7103)</f>
        <v/>
      </c>
      <c r="I7103" s="5">
        <f>IF($G7103="","",$G7103*IF($H7103="",$O7103,$H7103)/100)</f>
        <v/>
      </c>
      <c r="J7103" s="5">
        <f>IF(OR($L7103="",NOT(COUNTIFS($L$2:$L7103,$L7103)=1)),"",SUMIFS($G:$G,$L:$L,$L7103))</f>
        <v/>
      </c>
      <c r="K7103" s="5">
        <f>IF(OR($L7103="",NOT(COUNTIFS($L$2:$L7103,$L7103)=1)),"",SUMIFS($I:$I,$L:$L,$L7103))</f>
        <v/>
      </c>
      <c r="L7103" s="6">
        <f>IF($B7103="","",YEAR($B7103))</f>
        <v/>
      </c>
      <c r="M7103" s="6">
        <f>INT((ROW()-2)/39)+1</f>
        <v/>
      </c>
      <c r="N7103" s="6">
        <f>MOD(ROW()-2,39)+2</f>
        <v/>
      </c>
      <c r="O7103" s="42">
        <f>IF(AND($B7103&lt;&gt;"",$C7103&lt;&gt;"",$B7103&lt;=$C7103),INDEX(Szabalyok!$C:$C,$N7103),"")</f>
        <v/>
      </c>
      <c r="P7103">
        <f>IF(D7103="",P7102,P7102+1)</f>
        <v/>
      </c>
    </row>
    <row r="7104">
      <c r="A7104">
        <f>IF(P7104=P7103,0,P7104)</f>
        <v/>
      </c>
      <c r="B7104" s="41">
        <f>IF($M7104&gt;300,"",IF(OR(INDEX(Bemenet!$E$2:$E$301,$M7104)="",INDEX(Bemenet!$F$2:$F$301,$M7104)=""),"",MAX(INDEX(Bemenet!$E$2:$E$301,$M7104),INDEX(Szabalyok!$A:$A,$N7104))))</f>
        <v/>
      </c>
      <c r="C7104" s="41">
        <f>IF($B7104="","",MIN(INDEX(Bemenet!$F$2:$F$301,$M7104),INDEX(Szabalyok!$B:$B,$N7104)))</f>
        <v/>
      </c>
      <c r="D7104" s="5">
        <f>IF(AND($B7104&lt;&gt;"",$C7104&lt;&gt;"",$B7104&lt;=$C7104),INDEX(Bemenet!$G$2:$G$301,$M7104),"")</f>
        <v/>
      </c>
      <c r="E7104" s="6">
        <f>IF(AND($B7104&lt;&gt;"",$C7104&lt;&gt;"",$B7104&lt;=$C7104),INDEX(Bemenet!$D$2:$D$301,$M7104),"")</f>
        <v/>
      </c>
      <c r="F7104" s="5">
        <f>IF(AND($B7104&lt;&gt;"",$C7104&lt;&gt;"",$B7104&lt;=$C7104),$C7104-$B7104+1,"")</f>
        <v/>
      </c>
      <c r="G7104" s="5">
        <f>IF($F7104="","",$F7104*$D7104)</f>
        <v/>
      </c>
      <c r="H7104" s="42">
        <f>IF($G7104="","",$O7104)</f>
        <v/>
      </c>
      <c r="I7104" s="5">
        <f>IF($G7104="","",$G7104*IF($H7104="",$O7104,$H7104)/100)</f>
        <v/>
      </c>
      <c r="J7104" s="5">
        <f>IF(OR($L7104="",NOT(COUNTIFS($L$2:$L7104,$L7104)=1)),"",SUMIFS($G:$G,$L:$L,$L7104))</f>
        <v/>
      </c>
      <c r="K7104" s="5">
        <f>IF(OR($L7104="",NOT(COUNTIFS($L$2:$L7104,$L7104)=1)),"",SUMIFS($I:$I,$L:$L,$L7104))</f>
        <v/>
      </c>
      <c r="L7104" s="6">
        <f>IF($B7104="","",YEAR($B7104))</f>
        <v/>
      </c>
      <c r="M7104" s="6">
        <f>INT((ROW()-2)/39)+1</f>
        <v/>
      </c>
      <c r="N7104" s="6">
        <f>MOD(ROW()-2,39)+2</f>
        <v/>
      </c>
      <c r="O7104" s="42">
        <f>IF(AND($B7104&lt;&gt;"",$C7104&lt;&gt;"",$B7104&lt;=$C7104),INDEX(Szabalyok!$C:$C,$N7104),"")</f>
        <v/>
      </c>
      <c r="P7104">
        <f>IF(D7104="",P7103,P7103+1)</f>
        <v/>
      </c>
    </row>
    <row r="7105">
      <c r="A7105">
        <f>IF(P7105=P7104,0,P7105)</f>
        <v/>
      </c>
      <c r="B7105" s="41">
        <f>IF($M7105&gt;300,"",IF(OR(INDEX(Bemenet!$E$2:$E$301,$M7105)="",INDEX(Bemenet!$F$2:$F$301,$M7105)=""),"",MAX(INDEX(Bemenet!$E$2:$E$301,$M7105),INDEX(Szabalyok!$A:$A,$N7105))))</f>
        <v/>
      </c>
      <c r="C7105" s="41">
        <f>IF($B7105="","",MIN(INDEX(Bemenet!$F$2:$F$301,$M7105),INDEX(Szabalyok!$B:$B,$N7105)))</f>
        <v/>
      </c>
      <c r="D7105" s="5">
        <f>IF(AND($B7105&lt;&gt;"",$C7105&lt;&gt;"",$B7105&lt;=$C7105),INDEX(Bemenet!$G$2:$G$301,$M7105),"")</f>
        <v/>
      </c>
      <c r="E7105" s="6">
        <f>IF(AND($B7105&lt;&gt;"",$C7105&lt;&gt;"",$B7105&lt;=$C7105),INDEX(Bemenet!$D$2:$D$301,$M7105),"")</f>
        <v/>
      </c>
      <c r="F7105" s="5">
        <f>IF(AND($B7105&lt;&gt;"",$C7105&lt;&gt;"",$B7105&lt;=$C7105),$C7105-$B7105+1,"")</f>
        <v/>
      </c>
      <c r="G7105" s="5">
        <f>IF($F7105="","",$F7105*$D7105)</f>
        <v/>
      </c>
      <c r="H7105" s="42">
        <f>IF($G7105="","",$O7105)</f>
        <v/>
      </c>
      <c r="I7105" s="5">
        <f>IF($G7105="","",$G7105*IF($H7105="",$O7105,$H7105)/100)</f>
        <v/>
      </c>
      <c r="J7105" s="5">
        <f>IF(OR($L7105="",NOT(COUNTIFS($L$2:$L7105,$L7105)=1)),"",SUMIFS($G:$G,$L:$L,$L7105))</f>
        <v/>
      </c>
      <c r="K7105" s="5">
        <f>IF(OR($L7105="",NOT(COUNTIFS($L$2:$L7105,$L7105)=1)),"",SUMIFS($I:$I,$L:$L,$L7105))</f>
        <v/>
      </c>
      <c r="L7105" s="6">
        <f>IF($B7105="","",YEAR($B7105))</f>
        <v/>
      </c>
      <c r="M7105" s="6">
        <f>INT((ROW()-2)/39)+1</f>
        <v/>
      </c>
      <c r="N7105" s="6">
        <f>MOD(ROW()-2,39)+2</f>
        <v/>
      </c>
      <c r="O7105" s="42">
        <f>IF(AND($B7105&lt;&gt;"",$C7105&lt;&gt;"",$B7105&lt;=$C7105),INDEX(Szabalyok!$C:$C,$N7105),"")</f>
        <v/>
      </c>
      <c r="P7105">
        <f>IF(D7105="",P7104,P7104+1)</f>
        <v/>
      </c>
    </row>
    <row r="7106">
      <c r="A7106">
        <f>IF(P7106=P7105,0,P7106)</f>
        <v/>
      </c>
      <c r="B7106" s="41">
        <f>IF($M7106&gt;300,"",IF(OR(INDEX(Bemenet!$E$2:$E$301,$M7106)="",INDEX(Bemenet!$F$2:$F$301,$M7106)=""),"",MAX(INDEX(Bemenet!$E$2:$E$301,$M7106),INDEX(Szabalyok!$A:$A,$N7106))))</f>
        <v/>
      </c>
      <c r="C7106" s="41">
        <f>IF($B7106="","",MIN(INDEX(Bemenet!$F$2:$F$301,$M7106),INDEX(Szabalyok!$B:$B,$N7106)))</f>
        <v/>
      </c>
      <c r="D7106" s="5">
        <f>IF(AND($B7106&lt;&gt;"",$C7106&lt;&gt;"",$B7106&lt;=$C7106),INDEX(Bemenet!$G$2:$G$301,$M7106),"")</f>
        <v/>
      </c>
      <c r="E7106" s="6">
        <f>IF(AND($B7106&lt;&gt;"",$C7106&lt;&gt;"",$B7106&lt;=$C7106),INDEX(Bemenet!$D$2:$D$301,$M7106),"")</f>
        <v/>
      </c>
      <c r="F7106" s="5">
        <f>IF(AND($B7106&lt;&gt;"",$C7106&lt;&gt;"",$B7106&lt;=$C7106),$C7106-$B7106+1,"")</f>
        <v/>
      </c>
      <c r="G7106" s="5">
        <f>IF($F7106="","",$F7106*$D7106)</f>
        <v/>
      </c>
      <c r="H7106" s="42">
        <f>IF($G7106="","",$O7106)</f>
        <v/>
      </c>
      <c r="I7106" s="5">
        <f>IF($G7106="","",$G7106*IF($H7106="",$O7106,$H7106)/100)</f>
        <v/>
      </c>
      <c r="J7106" s="5">
        <f>IF(OR($L7106="",NOT(COUNTIFS($L$2:$L7106,$L7106)=1)),"",SUMIFS($G:$G,$L:$L,$L7106))</f>
        <v/>
      </c>
      <c r="K7106" s="5">
        <f>IF(OR($L7106="",NOT(COUNTIFS($L$2:$L7106,$L7106)=1)),"",SUMIFS($I:$I,$L:$L,$L7106))</f>
        <v/>
      </c>
      <c r="L7106" s="6">
        <f>IF($B7106="","",YEAR($B7106))</f>
        <v/>
      </c>
      <c r="M7106" s="6">
        <f>INT((ROW()-2)/39)+1</f>
        <v/>
      </c>
      <c r="N7106" s="6">
        <f>MOD(ROW()-2,39)+2</f>
        <v/>
      </c>
      <c r="O7106" s="42">
        <f>IF(AND($B7106&lt;&gt;"",$C7106&lt;&gt;"",$B7106&lt;=$C7106),INDEX(Szabalyok!$C:$C,$N7106),"")</f>
        <v/>
      </c>
      <c r="P7106">
        <f>IF(D7106="",P7105,P7105+1)</f>
        <v/>
      </c>
    </row>
    <row r="7107">
      <c r="A7107">
        <f>IF(P7107=P7106,0,P7107)</f>
        <v/>
      </c>
      <c r="B7107" s="41">
        <f>IF($M7107&gt;300,"",IF(OR(INDEX(Bemenet!$E$2:$E$301,$M7107)="",INDEX(Bemenet!$F$2:$F$301,$M7107)=""),"",MAX(INDEX(Bemenet!$E$2:$E$301,$M7107),INDEX(Szabalyok!$A:$A,$N7107))))</f>
        <v/>
      </c>
      <c r="C7107" s="41">
        <f>IF($B7107="","",MIN(INDEX(Bemenet!$F$2:$F$301,$M7107),INDEX(Szabalyok!$B:$B,$N7107)))</f>
        <v/>
      </c>
      <c r="D7107" s="5">
        <f>IF(AND($B7107&lt;&gt;"",$C7107&lt;&gt;"",$B7107&lt;=$C7107),INDEX(Bemenet!$G$2:$G$301,$M7107),"")</f>
        <v/>
      </c>
      <c r="E7107" s="6">
        <f>IF(AND($B7107&lt;&gt;"",$C7107&lt;&gt;"",$B7107&lt;=$C7107),INDEX(Bemenet!$D$2:$D$301,$M7107),"")</f>
        <v/>
      </c>
      <c r="F7107" s="5">
        <f>IF(AND($B7107&lt;&gt;"",$C7107&lt;&gt;"",$B7107&lt;=$C7107),$C7107-$B7107+1,"")</f>
        <v/>
      </c>
      <c r="G7107" s="5">
        <f>IF($F7107="","",$F7107*$D7107)</f>
        <v/>
      </c>
      <c r="H7107" s="42">
        <f>IF($G7107="","",$O7107)</f>
        <v/>
      </c>
      <c r="I7107" s="5">
        <f>IF($G7107="","",$G7107*IF($H7107="",$O7107,$H7107)/100)</f>
        <v/>
      </c>
      <c r="J7107" s="5">
        <f>IF(OR($L7107="",NOT(COUNTIFS($L$2:$L7107,$L7107)=1)),"",SUMIFS($G:$G,$L:$L,$L7107))</f>
        <v/>
      </c>
      <c r="K7107" s="5">
        <f>IF(OR($L7107="",NOT(COUNTIFS($L$2:$L7107,$L7107)=1)),"",SUMIFS($I:$I,$L:$L,$L7107))</f>
        <v/>
      </c>
      <c r="L7107" s="6">
        <f>IF($B7107="","",YEAR($B7107))</f>
        <v/>
      </c>
      <c r="M7107" s="6">
        <f>INT((ROW()-2)/39)+1</f>
        <v/>
      </c>
      <c r="N7107" s="6">
        <f>MOD(ROW()-2,39)+2</f>
        <v/>
      </c>
      <c r="O7107" s="42">
        <f>IF(AND($B7107&lt;&gt;"",$C7107&lt;&gt;"",$B7107&lt;=$C7107),INDEX(Szabalyok!$C:$C,$N7107),"")</f>
        <v/>
      </c>
      <c r="P7107">
        <f>IF(D7107="",P7106,P7106+1)</f>
        <v/>
      </c>
    </row>
    <row r="7108">
      <c r="A7108">
        <f>IF(P7108=P7107,0,P7108)</f>
        <v/>
      </c>
      <c r="B7108" s="41">
        <f>IF($M7108&gt;300,"",IF(OR(INDEX(Bemenet!$E$2:$E$301,$M7108)="",INDEX(Bemenet!$F$2:$F$301,$M7108)=""),"",MAX(INDEX(Bemenet!$E$2:$E$301,$M7108),INDEX(Szabalyok!$A:$A,$N7108))))</f>
        <v/>
      </c>
      <c r="C7108" s="41">
        <f>IF($B7108="","",MIN(INDEX(Bemenet!$F$2:$F$301,$M7108),INDEX(Szabalyok!$B:$B,$N7108)))</f>
        <v/>
      </c>
      <c r="D7108" s="5">
        <f>IF(AND($B7108&lt;&gt;"",$C7108&lt;&gt;"",$B7108&lt;=$C7108),INDEX(Bemenet!$G$2:$G$301,$M7108),"")</f>
        <v/>
      </c>
      <c r="E7108" s="6">
        <f>IF(AND($B7108&lt;&gt;"",$C7108&lt;&gt;"",$B7108&lt;=$C7108),INDEX(Bemenet!$D$2:$D$301,$M7108),"")</f>
        <v/>
      </c>
      <c r="F7108" s="5">
        <f>IF(AND($B7108&lt;&gt;"",$C7108&lt;&gt;"",$B7108&lt;=$C7108),$C7108-$B7108+1,"")</f>
        <v/>
      </c>
      <c r="G7108" s="5">
        <f>IF($F7108="","",$F7108*$D7108)</f>
        <v/>
      </c>
      <c r="H7108" s="42">
        <f>IF($G7108="","",$O7108)</f>
        <v/>
      </c>
      <c r="I7108" s="5">
        <f>IF($G7108="","",$G7108*IF($H7108="",$O7108,$H7108)/100)</f>
        <v/>
      </c>
      <c r="J7108" s="5">
        <f>IF(OR($L7108="",NOT(COUNTIFS($L$2:$L7108,$L7108)=1)),"",SUMIFS($G:$G,$L:$L,$L7108))</f>
        <v/>
      </c>
      <c r="K7108" s="5">
        <f>IF(OR($L7108="",NOT(COUNTIFS($L$2:$L7108,$L7108)=1)),"",SUMIFS($I:$I,$L:$L,$L7108))</f>
        <v/>
      </c>
      <c r="L7108" s="6">
        <f>IF($B7108="","",YEAR($B7108))</f>
        <v/>
      </c>
      <c r="M7108" s="6">
        <f>INT((ROW()-2)/39)+1</f>
        <v/>
      </c>
      <c r="N7108" s="6">
        <f>MOD(ROW()-2,39)+2</f>
        <v/>
      </c>
      <c r="O7108" s="42">
        <f>IF(AND($B7108&lt;&gt;"",$C7108&lt;&gt;"",$B7108&lt;=$C7108),INDEX(Szabalyok!$C:$C,$N7108),"")</f>
        <v/>
      </c>
      <c r="P7108">
        <f>IF(D7108="",P7107,P7107+1)</f>
        <v/>
      </c>
    </row>
    <row r="7109">
      <c r="A7109">
        <f>IF(P7109=P7108,0,P7109)</f>
        <v/>
      </c>
      <c r="B7109" s="41">
        <f>IF($M7109&gt;300,"",IF(OR(INDEX(Bemenet!$E$2:$E$301,$M7109)="",INDEX(Bemenet!$F$2:$F$301,$M7109)=""),"",MAX(INDEX(Bemenet!$E$2:$E$301,$M7109),INDEX(Szabalyok!$A:$A,$N7109))))</f>
        <v/>
      </c>
      <c r="C7109" s="41">
        <f>IF($B7109="","",MIN(INDEX(Bemenet!$F$2:$F$301,$M7109),INDEX(Szabalyok!$B:$B,$N7109)))</f>
        <v/>
      </c>
      <c r="D7109" s="5">
        <f>IF(AND($B7109&lt;&gt;"",$C7109&lt;&gt;"",$B7109&lt;=$C7109),INDEX(Bemenet!$G$2:$G$301,$M7109),"")</f>
        <v/>
      </c>
      <c r="E7109" s="6">
        <f>IF(AND($B7109&lt;&gt;"",$C7109&lt;&gt;"",$B7109&lt;=$C7109),INDEX(Bemenet!$D$2:$D$301,$M7109),"")</f>
        <v/>
      </c>
      <c r="F7109" s="5">
        <f>IF(AND($B7109&lt;&gt;"",$C7109&lt;&gt;"",$B7109&lt;=$C7109),$C7109-$B7109+1,"")</f>
        <v/>
      </c>
      <c r="G7109" s="5">
        <f>IF($F7109="","",$F7109*$D7109)</f>
        <v/>
      </c>
      <c r="H7109" s="42">
        <f>IF($G7109="","",$O7109)</f>
        <v/>
      </c>
      <c r="I7109" s="5">
        <f>IF($G7109="","",$G7109*IF($H7109="",$O7109,$H7109)/100)</f>
        <v/>
      </c>
      <c r="J7109" s="5">
        <f>IF(OR($L7109="",NOT(COUNTIFS($L$2:$L7109,$L7109)=1)),"",SUMIFS($G:$G,$L:$L,$L7109))</f>
        <v/>
      </c>
      <c r="K7109" s="5">
        <f>IF(OR($L7109="",NOT(COUNTIFS($L$2:$L7109,$L7109)=1)),"",SUMIFS($I:$I,$L:$L,$L7109))</f>
        <v/>
      </c>
      <c r="L7109" s="6">
        <f>IF($B7109="","",YEAR($B7109))</f>
        <v/>
      </c>
      <c r="M7109" s="6">
        <f>INT((ROW()-2)/39)+1</f>
        <v/>
      </c>
      <c r="N7109" s="6">
        <f>MOD(ROW()-2,39)+2</f>
        <v/>
      </c>
      <c r="O7109" s="42">
        <f>IF(AND($B7109&lt;&gt;"",$C7109&lt;&gt;"",$B7109&lt;=$C7109),INDEX(Szabalyok!$C:$C,$N7109),"")</f>
        <v/>
      </c>
      <c r="P7109">
        <f>IF(D7109="",P7108,P7108+1)</f>
        <v/>
      </c>
    </row>
    <row r="7110">
      <c r="A7110">
        <f>IF(P7110=P7109,0,P7110)</f>
        <v/>
      </c>
      <c r="B7110" s="41">
        <f>IF($M7110&gt;300,"",IF(OR(INDEX(Bemenet!$E$2:$E$301,$M7110)="",INDEX(Bemenet!$F$2:$F$301,$M7110)=""),"",MAX(INDEX(Bemenet!$E$2:$E$301,$M7110),INDEX(Szabalyok!$A:$A,$N7110))))</f>
        <v/>
      </c>
      <c r="C7110" s="41">
        <f>IF($B7110="","",MIN(INDEX(Bemenet!$F$2:$F$301,$M7110),INDEX(Szabalyok!$B:$B,$N7110)))</f>
        <v/>
      </c>
      <c r="D7110" s="5">
        <f>IF(AND($B7110&lt;&gt;"",$C7110&lt;&gt;"",$B7110&lt;=$C7110),INDEX(Bemenet!$G$2:$G$301,$M7110),"")</f>
        <v/>
      </c>
      <c r="E7110" s="6">
        <f>IF(AND($B7110&lt;&gt;"",$C7110&lt;&gt;"",$B7110&lt;=$C7110),INDEX(Bemenet!$D$2:$D$301,$M7110),"")</f>
        <v/>
      </c>
      <c r="F7110" s="5">
        <f>IF(AND($B7110&lt;&gt;"",$C7110&lt;&gt;"",$B7110&lt;=$C7110),$C7110-$B7110+1,"")</f>
        <v/>
      </c>
      <c r="G7110" s="5">
        <f>IF($F7110="","",$F7110*$D7110)</f>
        <v/>
      </c>
      <c r="H7110" s="42">
        <f>IF($G7110="","",$O7110)</f>
        <v/>
      </c>
      <c r="I7110" s="5">
        <f>IF($G7110="","",$G7110*IF($H7110="",$O7110,$H7110)/100)</f>
        <v/>
      </c>
      <c r="J7110" s="5">
        <f>IF(OR($L7110="",NOT(COUNTIFS($L$2:$L7110,$L7110)=1)),"",SUMIFS($G:$G,$L:$L,$L7110))</f>
        <v/>
      </c>
      <c r="K7110" s="5">
        <f>IF(OR($L7110="",NOT(COUNTIFS($L$2:$L7110,$L7110)=1)),"",SUMIFS($I:$I,$L:$L,$L7110))</f>
        <v/>
      </c>
      <c r="L7110" s="6">
        <f>IF($B7110="","",YEAR($B7110))</f>
        <v/>
      </c>
      <c r="M7110" s="6">
        <f>INT((ROW()-2)/39)+1</f>
        <v/>
      </c>
      <c r="N7110" s="6">
        <f>MOD(ROW()-2,39)+2</f>
        <v/>
      </c>
      <c r="O7110" s="42">
        <f>IF(AND($B7110&lt;&gt;"",$C7110&lt;&gt;"",$B7110&lt;=$C7110),INDEX(Szabalyok!$C:$C,$N7110),"")</f>
        <v/>
      </c>
      <c r="P7110">
        <f>IF(D7110="",P7109,P7109+1)</f>
        <v/>
      </c>
    </row>
    <row r="7111">
      <c r="A7111">
        <f>IF(P7111=P7110,0,P7111)</f>
        <v/>
      </c>
      <c r="B7111" s="41">
        <f>IF($M7111&gt;300,"",IF(OR(INDEX(Bemenet!$E$2:$E$301,$M7111)="",INDEX(Bemenet!$F$2:$F$301,$M7111)=""),"",MAX(INDEX(Bemenet!$E$2:$E$301,$M7111),INDEX(Szabalyok!$A:$A,$N7111))))</f>
        <v/>
      </c>
      <c r="C7111" s="41">
        <f>IF($B7111="","",MIN(INDEX(Bemenet!$F$2:$F$301,$M7111),INDEX(Szabalyok!$B:$B,$N7111)))</f>
        <v/>
      </c>
      <c r="D7111" s="5">
        <f>IF(AND($B7111&lt;&gt;"",$C7111&lt;&gt;"",$B7111&lt;=$C7111),INDEX(Bemenet!$G$2:$G$301,$M7111),"")</f>
        <v/>
      </c>
      <c r="E7111" s="6">
        <f>IF(AND($B7111&lt;&gt;"",$C7111&lt;&gt;"",$B7111&lt;=$C7111),INDEX(Bemenet!$D$2:$D$301,$M7111),"")</f>
        <v/>
      </c>
      <c r="F7111" s="5">
        <f>IF(AND($B7111&lt;&gt;"",$C7111&lt;&gt;"",$B7111&lt;=$C7111),$C7111-$B7111+1,"")</f>
        <v/>
      </c>
      <c r="G7111" s="5">
        <f>IF($F7111="","",$F7111*$D7111)</f>
        <v/>
      </c>
      <c r="H7111" s="42">
        <f>IF($G7111="","",$O7111)</f>
        <v/>
      </c>
      <c r="I7111" s="5">
        <f>IF($G7111="","",$G7111*IF($H7111="",$O7111,$H7111)/100)</f>
        <v/>
      </c>
      <c r="J7111" s="5">
        <f>IF(OR($L7111="",NOT(COUNTIFS($L$2:$L7111,$L7111)=1)),"",SUMIFS($G:$G,$L:$L,$L7111))</f>
        <v/>
      </c>
      <c r="K7111" s="5">
        <f>IF(OR($L7111="",NOT(COUNTIFS($L$2:$L7111,$L7111)=1)),"",SUMIFS($I:$I,$L:$L,$L7111))</f>
        <v/>
      </c>
      <c r="L7111" s="6">
        <f>IF($B7111="","",YEAR($B7111))</f>
        <v/>
      </c>
      <c r="M7111" s="6">
        <f>INT((ROW()-2)/39)+1</f>
        <v/>
      </c>
      <c r="N7111" s="6">
        <f>MOD(ROW()-2,39)+2</f>
        <v/>
      </c>
      <c r="O7111" s="42">
        <f>IF(AND($B7111&lt;&gt;"",$C7111&lt;&gt;"",$B7111&lt;=$C7111),INDEX(Szabalyok!$C:$C,$N7111),"")</f>
        <v/>
      </c>
      <c r="P7111">
        <f>IF(D7111="",P7110,P7110+1)</f>
        <v/>
      </c>
    </row>
    <row r="7112">
      <c r="A7112">
        <f>IF(P7112=P7111,0,P7112)</f>
        <v/>
      </c>
      <c r="B7112" s="41">
        <f>IF($M7112&gt;300,"",IF(OR(INDEX(Bemenet!$E$2:$E$301,$M7112)="",INDEX(Bemenet!$F$2:$F$301,$M7112)=""),"",MAX(INDEX(Bemenet!$E$2:$E$301,$M7112),INDEX(Szabalyok!$A:$A,$N7112))))</f>
        <v/>
      </c>
      <c r="C7112" s="41">
        <f>IF($B7112="","",MIN(INDEX(Bemenet!$F$2:$F$301,$M7112),INDEX(Szabalyok!$B:$B,$N7112)))</f>
        <v/>
      </c>
      <c r="D7112" s="5">
        <f>IF(AND($B7112&lt;&gt;"",$C7112&lt;&gt;"",$B7112&lt;=$C7112),INDEX(Bemenet!$G$2:$G$301,$M7112),"")</f>
        <v/>
      </c>
      <c r="E7112" s="6">
        <f>IF(AND($B7112&lt;&gt;"",$C7112&lt;&gt;"",$B7112&lt;=$C7112),INDEX(Bemenet!$D$2:$D$301,$M7112),"")</f>
        <v/>
      </c>
      <c r="F7112" s="5">
        <f>IF(AND($B7112&lt;&gt;"",$C7112&lt;&gt;"",$B7112&lt;=$C7112),$C7112-$B7112+1,"")</f>
        <v/>
      </c>
      <c r="G7112" s="5">
        <f>IF($F7112="","",$F7112*$D7112)</f>
        <v/>
      </c>
      <c r="H7112" s="42">
        <f>IF($G7112="","",$O7112)</f>
        <v/>
      </c>
      <c r="I7112" s="5">
        <f>IF($G7112="","",$G7112*IF($H7112="",$O7112,$H7112)/100)</f>
        <v/>
      </c>
      <c r="J7112" s="5">
        <f>IF(OR($L7112="",NOT(COUNTIFS($L$2:$L7112,$L7112)=1)),"",SUMIFS($G:$G,$L:$L,$L7112))</f>
        <v/>
      </c>
      <c r="K7112" s="5">
        <f>IF(OR($L7112="",NOT(COUNTIFS($L$2:$L7112,$L7112)=1)),"",SUMIFS($I:$I,$L:$L,$L7112))</f>
        <v/>
      </c>
      <c r="L7112" s="6">
        <f>IF($B7112="","",YEAR($B7112))</f>
        <v/>
      </c>
      <c r="M7112" s="6">
        <f>INT((ROW()-2)/39)+1</f>
        <v/>
      </c>
      <c r="N7112" s="6">
        <f>MOD(ROW()-2,39)+2</f>
        <v/>
      </c>
      <c r="O7112" s="42">
        <f>IF(AND($B7112&lt;&gt;"",$C7112&lt;&gt;"",$B7112&lt;=$C7112),INDEX(Szabalyok!$C:$C,$N7112),"")</f>
        <v/>
      </c>
      <c r="P7112">
        <f>IF(D7112="",P7111,P7111+1)</f>
        <v/>
      </c>
    </row>
    <row r="7113">
      <c r="A7113">
        <f>IF(P7113=P7112,0,P7113)</f>
        <v/>
      </c>
      <c r="B7113" s="41">
        <f>IF($M7113&gt;300,"",IF(OR(INDEX(Bemenet!$E$2:$E$301,$M7113)="",INDEX(Bemenet!$F$2:$F$301,$M7113)=""),"",MAX(INDEX(Bemenet!$E$2:$E$301,$M7113),INDEX(Szabalyok!$A:$A,$N7113))))</f>
        <v/>
      </c>
      <c r="C7113" s="41">
        <f>IF($B7113="","",MIN(INDEX(Bemenet!$F$2:$F$301,$M7113),INDEX(Szabalyok!$B:$B,$N7113)))</f>
        <v/>
      </c>
      <c r="D7113" s="5">
        <f>IF(AND($B7113&lt;&gt;"",$C7113&lt;&gt;"",$B7113&lt;=$C7113),INDEX(Bemenet!$G$2:$G$301,$M7113),"")</f>
        <v/>
      </c>
      <c r="E7113" s="6">
        <f>IF(AND($B7113&lt;&gt;"",$C7113&lt;&gt;"",$B7113&lt;=$C7113),INDEX(Bemenet!$D$2:$D$301,$M7113),"")</f>
        <v/>
      </c>
      <c r="F7113" s="5">
        <f>IF(AND($B7113&lt;&gt;"",$C7113&lt;&gt;"",$B7113&lt;=$C7113),$C7113-$B7113+1,"")</f>
        <v/>
      </c>
      <c r="G7113" s="5">
        <f>IF($F7113="","",$F7113*$D7113)</f>
        <v/>
      </c>
      <c r="H7113" s="42">
        <f>IF($G7113="","",$O7113)</f>
        <v/>
      </c>
      <c r="I7113" s="5">
        <f>IF($G7113="","",$G7113*IF($H7113="",$O7113,$H7113)/100)</f>
        <v/>
      </c>
      <c r="J7113" s="5">
        <f>IF(OR($L7113="",NOT(COUNTIFS($L$2:$L7113,$L7113)=1)),"",SUMIFS($G:$G,$L:$L,$L7113))</f>
        <v/>
      </c>
      <c r="K7113" s="5">
        <f>IF(OR($L7113="",NOT(COUNTIFS($L$2:$L7113,$L7113)=1)),"",SUMIFS($I:$I,$L:$L,$L7113))</f>
        <v/>
      </c>
      <c r="L7113" s="6">
        <f>IF($B7113="","",YEAR($B7113))</f>
        <v/>
      </c>
      <c r="M7113" s="6">
        <f>INT((ROW()-2)/39)+1</f>
        <v/>
      </c>
      <c r="N7113" s="6">
        <f>MOD(ROW()-2,39)+2</f>
        <v/>
      </c>
      <c r="O7113" s="42">
        <f>IF(AND($B7113&lt;&gt;"",$C7113&lt;&gt;"",$B7113&lt;=$C7113),INDEX(Szabalyok!$C:$C,$N7113),"")</f>
        <v/>
      </c>
      <c r="P7113">
        <f>IF(D7113="",P7112,P7112+1)</f>
        <v/>
      </c>
    </row>
    <row r="7114">
      <c r="A7114">
        <f>IF(P7114=P7113,0,P7114)</f>
        <v/>
      </c>
      <c r="B7114" s="41">
        <f>IF($M7114&gt;300,"",IF(OR(INDEX(Bemenet!$E$2:$E$301,$M7114)="",INDEX(Bemenet!$F$2:$F$301,$M7114)=""),"",MAX(INDEX(Bemenet!$E$2:$E$301,$M7114),INDEX(Szabalyok!$A:$A,$N7114))))</f>
        <v/>
      </c>
      <c r="C7114" s="41">
        <f>IF($B7114="","",MIN(INDEX(Bemenet!$F$2:$F$301,$M7114),INDEX(Szabalyok!$B:$B,$N7114)))</f>
        <v/>
      </c>
      <c r="D7114" s="5">
        <f>IF(AND($B7114&lt;&gt;"",$C7114&lt;&gt;"",$B7114&lt;=$C7114),INDEX(Bemenet!$G$2:$G$301,$M7114),"")</f>
        <v/>
      </c>
      <c r="E7114" s="6">
        <f>IF(AND($B7114&lt;&gt;"",$C7114&lt;&gt;"",$B7114&lt;=$C7114),INDEX(Bemenet!$D$2:$D$301,$M7114),"")</f>
        <v/>
      </c>
      <c r="F7114" s="5">
        <f>IF(AND($B7114&lt;&gt;"",$C7114&lt;&gt;"",$B7114&lt;=$C7114),$C7114-$B7114+1,"")</f>
        <v/>
      </c>
      <c r="G7114" s="5">
        <f>IF($F7114="","",$F7114*$D7114)</f>
        <v/>
      </c>
      <c r="H7114" s="42">
        <f>IF($G7114="","",$O7114)</f>
        <v/>
      </c>
      <c r="I7114" s="5">
        <f>IF($G7114="","",$G7114*IF($H7114="",$O7114,$H7114)/100)</f>
        <v/>
      </c>
      <c r="J7114" s="5">
        <f>IF(OR($L7114="",NOT(COUNTIFS($L$2:$L7114,$L7114)=1)),"",SUMIFS($G:$G,$L:$L,$L7114))</f>
        <v/>
      </c>
      <c r="K7114" s="5">
        <f>IF(OR($L7114="",NOT(COUNTIFS($L$2:$L7114,$L7114)=1)),"",SUMIFS($I:$I,$L:$L,$L7114))</f>
        <v/>
      </c>
      <c r="L7114" s="6">
        <f>IF($B7114="","",YEAR($B7114))</f>
        <v/>
      </c>
      <c r="M7114" s="6">
        <f>INT((ROW()-2)/39)+1</f>
        <v/>
      </c>
      <c r="N7114" s="6">
        <f>MOD(ROW()-2,39)+2</f>
        <v/>
      </c>
      <c r="O7114" s="42">
        <f>IF(AND($B7114&lt;&gt;"",$C7114&lt;&gt;"",$B7114&lt;=$C7114),INDEX(Szabalyok!$C:$C,$N7114),"")</f>
        <v/>
      </c>
      <c r="P7114">
        <f>IF(D7114="",P7113,P7113+1)</f>
        <v/>
      </c>
    </row>
    <row r="7115">
      <c r="A7115">
        <f>IF(P7115=P7114,0,P7115)</f>
        <v/>
      </c>
      <c r="B7115" s="41">
        <f>IF($M7115&gt;300,"",IF(OR(INDEX(Bemenet!$E$2:$E$301,$M7115)="",INDEX(Bemenet!$F$2:$F$301,$M7115)=""),"",MAX(INDEX(Bemenet!$E$2:$E$301,$M7115),INDEX(Szabalyok!$A:$A,$N7115))))</f>
        <v/>
      </c>
      <c r="C7115" s="41">
        <f>IF($B7115="","",MIN(INDEX(Bemenet!$F$2:$F$301,$M7115),INDEX(Szabalyok!$B:$B,$N7115)))</f>
        <v/>
      </c>
      <c r="D7115" s="5">
        <f>IF(AND($B7115&lt;&gt;"",$C7115&lt;&gt;"",$B7115&lt;=$C7115),INDEX(Bemenet!$G$2:$G$301,$M7115),"")</f>
        <v/>
      </c>
      <c r="E7115" s="6">
        <f>IF(AND($B7115&lt;&gt;"",$C7115&lt;&gt;"",$B7115&lt;=$C7115),INDEX(Bemenet!$D$2:$D$301,$M7115),"")</f>
        <v/>
      </c>
      <c r="F7115" s="5">
        <f>IF(AND($B7115&lt;&gt;"",$C7115&lt;&gt;"",$B7115&lt;=$C7115),$C7115-$B7115+1,"")</f>
        <v/>
      </c>
      <c r="G7115" s="5">
        <f>IF($F7115="","",$F7115*$D7115)</f>
        <v/>
      </c>
      <c r="H7115" s="42">
        <f>IF($G7115="","",$O7115)</f>
        <v/>
      </c>
      <c r="I7115" s="5">
        <f>IF($G7115="","",$G7115*IF($H7115="",$O7115,$H7115)/100)</f>
        <v/>
      </c>
      <c r="J7115" s="5">
        <f>IF(OR($L7115="",NOT(COUNTIFS($L$2:$L7115,$L7115)=1)),"",SUMIFS($G:$G,$L:$L,$L7115))</f>
        <v/>
      </c>
      <c r="K7115" s="5">
        <f>IF(OR($L7115="",NOT(COUNTIFS($L$2:$L7115,$L7115)=1)),"",SUMIFS($I:$I,$L:$L,$L7115))</f>
        <v/>
      </c>
      <c r="L7115" s="6">
        <f>IF($B7115="","",YEAR($B7115))</f>
        <v/>
      </c>
      <c r="M7115" s="6">
        <f>INT((ROW()-2)/39)+1</f>
        <v/>
      </c>
      <c r="N7115" s="6">
        <f>MOD(ROW()-2,39)+2</f>
        <v/>
      </c>
      <c r="O7115" s="42">
        <f>IF(AND($B7115&lt;&gt;"",$C7115&lt;&gt;"",$B7115&lt;=$C7115),INDEX(Szabalyok!$C:$C,$N7115),"")</f>
        <v/>
      </c>
      <c r="P7115">
        <f>IF(D7115="",P7114,P7114+1)</f>
        <v/>
      </c>
    </row>
    <row r="7116">
      <c r="A7116">
        <f>IF(P7116=P7115,0,P7116)</f>
        <v/>
      </c>
      <c r="B7116" s="41">
        <f>IF($M7116&gt;300,"",IF(OR(INDEX(Bemenet!$E$2:$E$301,$M7116)="",INDEX(Bemenet!$F$2:$F$301,$M7116)=""),"",MAX(INDEX(Bemenet!$E$2:$E$301,$M7116),INDEX(Szabalyok!$A:$A,$N7116))))</f>
        <v/>
      </c>
      <c r="C7116" s="41">
        <f>IF($B7116="","",MIN(INDEX(Bemenet!$F$2:$F$301,$M7116),INDEX(Szabalyok!$B:$B,$N7116)))</f>
        <v/>
      </c>
      <c r="D7116" s="5">
        <f>IF(AND($B7116&lt;&gt;"",$C7116&lt;&gt;"",$B7116&lt;=$C7116),INDEX(Bemenet!$G$2:$G$301,$M7116),"")</f>
        <v/>
      </c>
      <c r="E7116" s="6">
        <f>IF(AND($B7116&lt;&gt;"",$C7116&lt;&gt;"",$B7116&lt;=$C7116),INDEX(Bemenet!$D$2:$D$301,$M7116),"")</f>
        <v/>
      </c>
      <c r="F7116" s="5">
        <f>IF(AND($B7116&lt;&gt;"",$C7116&lt;&gt;"",$B7116&lt;=$C7116),$C7116-$B7116+1,"")</f>
        <v/>
      </c>
      <c r="G7116" s="5">
        <f>IF($F7116="","",$F7116*$D7116)</f>
        <v/>
      </c>
      <c r="H7116" s="42">
        <f>IF($G7116="","",$O7116)</f>
        <v/>
      </c>
      <c r="I7116" s="5">
        <f>IF($G7116="","",$G7116*IF($H7116="",$O7116,$H7116)/100)</f>
        <v/>
      </c>
      <c r="J7116" s="5">
        <f>IF(OR($L7116="",NOT(COUNTIFS($L$2:$L7116,$L7116)=1)),"",SUMIFS($G:$G,$L:$L,$L7116))</f>
        <v/>
      </c>
      <c r="K7116" s="5">
        <f>IF(OR($L7116="",NOT(COUNTIFS($L$2:$L7116,$L7116)=1)),"",SUMIFS($I:$I,$L:$L,$L7116))</f>
        <v/>
      </c>
      <c r="L7116" s="6">
        <f>IF($B7116="","",YEAR($B7116))</f>
        <v/>
      </c>
      <c r="M7116" s="6">
        <f>INT((ROW()-2)/39)+1</f>
        <v/>
      </c>
      <c r="N7116" s="6">
        <f>MOD(ROW()-2,39)+2</f>
        <v/>
      </c>
      <c r="O7116" s="42">
        <f>IF(AND($B7116&lt;&gt;"",$C7116&lt;&gt;"",$B7116&lt;=$C7116),INDEX(Szabalyok!$C:$C,$N7116),"")</f>
        <v/>
      </c>
      <c r="P7116">
        <f>IF(D7116="",P7115,P7115+1)</f>
        <v/>
      </c>
    </row>
    <row r="7117">
      <c r="A7117">
        <f>IF(P7117=P7116,0,P7117)</f>
        <v/>
      </c>
      <c r="B7117" s="41">
        <f>IF($M7117&gt;300,"",IF(OR(INDEX(Bemenet!$E$2:$E$301,$M7117)="",INDEX(Bemenet!$F$2:$F$301,$M7117)=""),"",MAX(INDEX(Bemenet!$E$2:$E$301,$M7117),INDEX(Szabalyok!$A:$A,$N7117))))</f>
        <v/>
      </c>
      <c r="C7117" s="41">
        <f>IF($B7117="","",MIN(INDEX(Bemenet!$F$2:$F$301,$M7117),INDEX(Szabalyok!$B:$B,$N7117)))</f>
        <v/>
      </c>
      <c r="D7117" s="5">
        <f>IF(AND($B7117&lt;&gt;"",$C7117&lt;&gt;"",$B7117&lt;=$C7117),INDEX(Bemenet!$G$2:$G$301,$M7117),"")</f>
        <v/>
      </c>
      <c r="E7117" s="6">
        <f>IF(AND($B7117&lt;&gt;"",$C7117&lt;&gt;"",$B7117&lt;=$C7117),INDEX(Bemenet!$D$2:$D$301,$M7117),"")</f>
        <v/>
      </c>
      <c r="F7117" s="5">
        <f>IF(AND($B7117&lt;&gt;"",$C7117&lt;&gt;"",$B7117&lt;=$C7117),$C7117-$B7117+1,"")</f>
        <v/>
      </c>
      <c r="G7117" s="5">
        <f>IF($F7117="","",$F7117*$D7117)</f>
        <v/>
      </c>
      <c r="H7117" s="42">
        <f>IF($G7117="","",$O7117)</f>
        <v/>
      </c>
      <c r="I7117" s="5">
        <f>IF($G7117="","",$G7117*IF($H7117="",$O7117,$H7117)/100)</f>
        <v/>
      </c>
      <c r="J7117" s="5">
        <f>IF(OR($L7117="",NOT(COUNTIFS($L$2:$L7117,$L7117)=1)),"",SUMIFS($G:$G,$L:$L,$L7117))</f>
        <v/>
      </c>
      <c r="K7117" s="5">
        <f>IF(OR($L7117="",NOT(COUNTIFS($L$2:$L7117,$L7117)=1)),"",SUMIFS($I:$I,$L:$L,$L7117))</f>
        <v/>
      </c>
      <c r="L7117" s="6">
        <f>IF($B7117="","",YEAR($B7117))</f>
        <v/>
      </c>
      <c r="M7117" s="6">
        <f>INT((ROW()-2)/39)+1</f>
        <v/>
      </c>
      <c r="N7117" s="6">
        <f>MOD(ROW()-2,39)+2</f>
        <v/>
      </c>
      <c r="O7117" s="42">
        <f>IF(AND($B7117&lt;&gt;"",$C7117&lt;&gt;"",$B7117&lt;=$C7117),INDEX(Szabalyok!$C:$C,$N7117),"")</f>
        <v/>
      </c>
      <c r="P7117">
        <f>IF(D7117="",P7116,P7116+1)</f>
        <v/>
      </c>
    </row>
    <row r="7118">
      <c r="A7118">
        <f>IF(P7118=P7117,0,P7118)</f>
        <v/>
      </c>
      <c r="B7118" s="41">
        <f>IF($M7118&gt;300,"",IF(OR(INDEX(Bemenet!$E$2:$E$301,$M7118)="",INDEX(Bemenet!$F$2:$F$301,$M7118)=""),"",MAX(INDEX(Bemenet!$E$2:$E$301,$M7118),INDEX(Szabalyok!$A:$A,$N7118))))</f>
        <v/>
      </c>
      <c r="C7118" s="41">
        <f>IF($B7118="","",MIN(INDEX(Bemenet!$F$2:$F$301,$M7118),INDEX(Szabalyok!$B:$B,$N7118)))</f>
        <v/>
      </c>
      <c r="D7118" s="5">
        <f>IF(AND($B7118&lt;&gt;"",$C7118&lt;&gt;"",$B7118&lt;=$C7118),INDEX(Bemenet!$G$2:$G$301,$M7118),"")</f>
        <v/>
      </c>
      <c r="E7118" s="6">
        <f>IF(AND($B7118&lt;&gt;"",$C7118&lt;&gt;"",$B7118&lt;=$C7118),INDEX(Bemenet!$D$2:$D$301,$M7118),"")</f>
        <v/>
      </c>
      <c r="F7118" s="5">
        <f>IF(AND($B7118&lt;&gt;"",$C7118&lt;&gt;"",$B7118&lt;=$C7118),$C7118-$B7118+1,"")</f>
        <v/>
      </c>
      <c r="G7118" s="5">
        <f>IF($F7118="","",$F7118*$D7118)</f>
        <v/>
      </c>
      <c r="H7118" s="42">
        <f>IF($G7118="","",$O7118)</f>
        <v/>
      </c>
      <c r="I7118" s="5">
        <f>IF($G7118="","",$G7118*IF($H7118="",$O7118,$H7118)/100)</f>
        <v/>
      </c>
      <c r="J7118" s="5">
        <f>IF(OR($L7118="",NOT(COUNTIFS($L$2:$L7118,$L7118)=1)),"",SUMIFS($G:$G,$L:$L,$L7118))</f>
        <v/>
      </c>
      <c r="K7118" s="5">
        <f>IF(OR($L7118="",NOT(COUNTIFS($L$2:$L7118,$L7118)=1)),"",SUMIFS($I:$I,$L:$L,$L7118))</f>
        <v/>
      </c>
      <c r="L7118" s="6">
        <f>IF($B7118="","",YEAR($B7118))</f>
        <v/>
      </c>
      <c r="M7118" s="6">
        <f>INT((ROW()-2)/39)+1</f>
        <v/>
      </c>
      <c r="N7118" s="6">
        <f>MOD(ROW()-2,39)+2</f>
        <v/>
      </c>
      <c r="O7118" s="42">
        <f>IF(AND($B7118&lt;&gt;"",$C7118&lt;&gt;"",$B7118&lt;=$C7118),INDEX(Szabalyok!$C:$C,$N7118),"")</f>
        <v/>
      </c>
      <c r="P7118">
        <f>IF(D7118="",P7117,P7117+1)</f>
        <v/>
      </c>
    </row>
    <row r="7119">
      <c r="A7119">
        <f>IF(P7119=P7118,0,P7119)</f>
        <v/>
      </c>
      <c r="B7119" s="41">
        <f>IF($M7119&gt;300,"",IF(OR(INDEX(Bemenet!$E$2:$E$301,$M7119)="",INDEX(Bemenet!$F$2:$F$301,$M7119)=""),"",MAX(INDEX(Bemenet!$E$2:$E$301,$M7119),INDEX(Szabalyok!$A:$A,$N7119))))</f>
        <v/>
      </c>
      <c r="C7119" s="41">
        <f>IF($B7119="","",MIN(INDEX(Bemenet!$F$2:$F$301,$M7119),INDEX(Szabalyok!$B:$B,$N7119)))</f>
        <v/>
      </c>
      <c r="D7119" s="5">
        <f>IF(AND($B7119&lt;&gt;"",$C7119&lt;&gt;"",$B7119&lt;=$C7119),INDEX(Bemenet!$G$2:$G$301,$M7119),"")</f>
        <v/>
      </c>
      <c r="E7119" s="6">
        <f>IF(AND($B7119&lt;&gt;"",$C7119&lt;&gt;"",$B7119&lt;=$C7119),INDEX(Bemenet!$D$2:$D$301,$M7119),"")</f>
        <v/>
      </c>
      <c r="F7119" s="5">
        <f>IF(AND($B7119&lt;&gt;"",$C7119&lt;&gt;"",$B7119&lt;=$C7119),$C7119-$B7119+1,"")</f>
        <v/>
      </c>
      <c r="G7119" s="5">
        <f>IF($F7119="","",$F7119*$D7119)</f>
        <v/>
      </c>
      <c r="H7119" s="42">
        <f>IF($G7119="","",$O7119)</f>
        <v/>
      </c>
      <c r="I7119" s="5">
        <f>IF($G7119="","",$G7119*IF($H7119="",$O7119,$H7119)/100)</f>
        <v/>
      </c>
      <c r="J7119" s="5">
        <f>IF(OR($L7119="",NOT(COUNTIFS($L$2:$L7119,$L7119)=1)),"",SUMIFS($G:$G,$L:$L,$L7119))</f>
        <v/>
      </c>
      <c r="K7119" s="5">
        <f>IF(OR($L7119="",NOT(COUNTIFS($L$2:$L7119,$L7119)=1)),"",SUMIFS($I:$I,$L:$L,$L7119))</f>
        <v/>
      </c>
      <c r="L7119" s="6">
        <f>IF($B7119="","",YEAR($B7119))</f>
        <v/>
      </c>
      <c r="M7119" s="6">
        <f>INT((ROW()-2)/39)+1</f>
        <v/>
      </c>
      <c r="N7119" s="6">
        <f>MOD(ROW()-2,39)+2</f>
        <v/>
      </c>
      <c r="O7119" s="42">
        <f>IF(AND($B7119&lt;&gt;"",$C7119&lt;&gt;"",$B7119&lt;=$C7119),INDEX(Szabalyok!$C:$C,$N7119),"")</f>
        <v/>
      </c>
      <c r="P7119">
        <f>IF(D7119="",P7118,P7118+1)</f>
        <v/>
      </c>
    </row>
    <row r="7120">
      <c r="A7120">
        <f>IF(P7120=P7119,0,P7120)</f>
        <v/>
      </c>
      <c r="B7120" s="41">
        <f>IF($M7120&gt;300,"",IF(OR(INDEX(Bemenet!$E$2:$E$301,$M7120)="",INDEX(Bemenet!$F$2:$F$301,$M7120)=""),"",MAX(INDEX(Bemenet!$E$2:$E$301,$M7120),INDEX(Szabalyok!$A:$A,$N7120))))</f>
        <v/>
      </c>
      <c r="C7120" s="41">
        <f>IF($B7120="","",MIN(INDEX(Bemenet!$F$2:$F$301,$M7120),INDEX(Szabalyok!$B:$B,$N7120)))</f>
        <v/>
      </c>
      <c r="D7120" s="5">
        <f>IF(AND($B7120&lt;&gt;"",$C7120&lt;&gt;"",$B7120&lt;=$C7120),INDEX(Bemenet!$G$2:$G$301,$M7120),"")</f>
        <v/>
      </c>
      <c r="E7120" s="6">
        <f>IF(AND($B7120&lt;&gt;"",$C7120&lt;&gt;"",$B7120&lt;=$C7120),INDEX(Bemenet!$D$2:$D$301,$M7120),"")</f>
        <v/>
      </c>
      <c r="F7120" s="5">
        <f>IF(AND($B7120&lt;&gt;"",$C7120&lt;&gt;"",$B7120&lt;=$C7120),$C7120-$B7120+1,"")</f>
        <v/>
      </c>
      <c r="G7120" s="5">
        <f>IF($F7120="","",$F7120*$D7120)</f>
        <v/>
      </c>
      <c r="H7120" s="42">
        <f>IF($G7120="","",$O7120)</f>
        <v/>
      </c>
      <c r="I7120" s="5">
        <f>IF($G7120="","",$G7120*IF($H7120="",$O7120,$H7120)/100)</f>
        <v/>
      </c>
      <c r="J7120" s="5">
        <f>IF(OR($L7120="",NOT(COUNTIFS($L$2:$L7120,$L7120)=1)),"",SUMIFS($G:$G,$L:$L,$L7120))</f>
        <v/>
      </c>
      <c r="K7120" s="5">
        <f>IF(OR($L7120="",NOT(COUNTIFS($L$2:$L7120,$L7120)=1)),"",SUMIFS($I:$I,$L:$L,$L7120))</f>
        <v/>
      </c>
      <c r="L7120" s="6">
        <f>IF($B7120="","",YEAR($B7120))</f>
        <v/>
      </c>
      <c r="M7120" s="6">
        <f>INT((ROW()-2)/39)+1</f>
        <v/>
      </c>
      <c r="N7120" s="6">
        <f>MOD(ROW()-2,39)+2</f>
        <v/>
      </c>
      <c r="O7120" s="42">
        <f>IF(AND($B7120&lt;&gt;"",$C7120&lt;&gt;"",$B7120&lt;=$C7120),INDEX(Szabalyok!$C:$C,$N7120),"")</f>
        <v/>
      </c>
      <c r="P7120">
        <f>IF(D7120="",P7119,P7119+1)</f>
        <v/>
      </c>
    </row>
    <row r="7121">
      <c r="A7121">
        <f>IF(P7121=P7120,0,P7121)</f>
        <v/>
      </c>
      <c r="B7121" s="41">
        <f>IF($M7121&gt;300,"",IF(OR(INDEX(Bemenet!$E$2:$E$301,$M7121)="",INDEX(Bemenet!$F$2:$F$301,$M7121)=""),"",MAX(INDEX(Bemenet!$E$2:$E$301,$M7121),INDEX(Szabalyok!$A:$A,$N7121))))</f>
        <v/>
      </c>
      <c r="C7121" s="41">
        <f>IF($B7121="","",MIN(INDEX(Bemenet!$F$2:$F$301,$M7121),INDEX(Szabalyok!$B:$B,$N7121)))</f>
        <v/>
      </c>
      <c r="D7121" s="5">
        <f>IF(AND($B7121&lt;&gt;"",$C7121&lt;&gt;"",$B7121&lt;=$C7121),INDEX(Bemenet!$G$2:$G$301,$M7121),"")</f>
        <v/>
      </c>
      <c r="E7121" s="6">
        <f>IF(AND($B7121&lt;&gt;"",$C7121&lt;&gt;"",$B7121&lt;=$C7121),INDEX(Bemenet!$D$2:$D$301,$M7121),"")</f>
        <v/>
      </c>
      <c r="F7121" s="5">
        <f>IF(AND($B7121&lt;&gt;"",$C7121&lt;&gt;"",$B7121&lt;=$C7121),$C7121-$B7121+1,"")</f>
        <v/>
      </c>
      <c r="G7121" s="5">
        <f>IF($F7121="","",$F7121*$D7121)</f>
        <v/>
      </c>
      <c r="H7121" s="42">
        <f>IF($G7121="","",$O7121)</f>
        <v/>
      </c>
      <c r="I7121" s="5">
        <f>IF($G7121="","",$G7121*IF($H7121="",$O7121,$H7121)/100)</f>
        <v/>
      </c>
      <c r="J7121" s="5">
        <f>IF(OR($L7121="",NOT(COUNTIFS($L$2:$L7121,$L7121)=1)),"",SUMIFS($G:$G,$L:$L,$L7121))</f>
        <v/>
      </c>
      <c r="K7121" s="5">
        <f>IF(OR($L7121="",NOT(COUNTIFS($L$2:$L7121,$L7121)=1)),"",SUMIFS($I:$I,$L:$L,$L7121))</f>
        <v/>
      </c>
      <c r="L7121" s="6">
        <f>IF($B7121="","",YEAR($B7121))</f>
        <v/>
      </c>
      <c r="M7121" s="6">
        <f>INT((ROW()-2)/39)+1</f>
        <v/>
      </c>
      <c r="N7121" s="6">
        <f>MOD(ROW()-2,39)+2</f>
        <v/>
      </c>
      <c r="O7121" s="42">
        <f>IF(AND($B7121&lt;&gt;"",$C7121&lt;&gt;"",$B7121&lt;=$C7121),INDEX(Szabalyok!$C:$C,$N7121),"")</f>
        <v/>
      </c>
      <c r="P7121">
        <f>IF(D7121="",P7120,P7120+1)</f>
        <v/>
      </c>
    </row>
    <row r="7122">
      <c r="A7122">
        <f>IF(P7122=P7121,0,P7122)</f>
        <v/>
      </c>
      <c r="B7122" s="41">
        <f>IF($M7122&gt;300,"",IF(OR(INDEX(Bemenet!$E$2:$E$301,$M7122)="",INDEX(Bemenet!$F$2:$F$301,$M7122)=""),"",MAX(INDEX(Bemenet!$E$2:$E$301,$M7122),INDEX(Szabalyok!$A:$A,$N7122))))</f>
        <v/>
      </c>
      <c r="C7122" s="41">
        <f>IF($B7122="","",MIN(INDEX(Bemenet!$F$2:$F$301,$M7122),INDEX(Szabalyok!$B:$B,$N7122)))</f>
        <v/>
      </c>
      <c r="D7122" s="5">
        <f>IF(AND($B7122&lt;&gt;"",$C7122&lt;&gt;"",$B7122&lt;=$C7122),INDEX(Bemenet!$G$2:$G$301,$M7122),"")</f>
        <v/>
      </c>
      <c r="E7122" s="6">
        <f>IF(AND($B7122&lt;&gt;"",$C7122&lt;&gt;"",$B7122&lt;=$C7122),INDEX(Bemenet!$D$2:$D$301,$M7122),"")</f>
        <v/>
      </c>
      <c r="F7122" s="5">
        <f>IF(AND($B7122&lt;&gt;"",$C7122&lt;&gt;"",$B7122&lt;=$C7122),$C7122-$B7122+1,"")</f>
        <v/>
      </c>
      <c r="G7122" s="5">
        <f>IF($F7122="","",$F7122*$D7122)</f>
        <v/>
      </c>
      <c r="H7122" s="42">
        <f>IF($G7122="","",$O7122)</f>
        <v/>
      </c>
      <c r="I7122" s="5">
        <f>IF($G7122="","",$G7122*IF($H7122="",$O7122,$H7122)/100)</f>
        <v/>
      </c>
      <c r="J7122" s="5">
        <f>IF(OR($L7122="",NOT(COUNTIFS($L$2:$L7122,$L7122)=1)),"",SUMIFS($G:$G,$L:$L,$L7122))</f>
        <v/>
      </c>
      <c r="K7122" s="5">
        <f>IF(OR($L7122="",NOT(COUNTIFS($L$2:$L7122,$L7122)=1)),"",SUMIFS($I:$I,$L:$L,$L7122))</f>
        <v/>
      </c>
      <c r="L7122" s="6">
        <f>IF($B7122="","",YEAR($B7122))</f>
        <v/>
      </c>
      <c r="M7122" s="6">
        <f>INT((ROW()-2)/39)+1</f>
        <v/>
      </c>
      <c r="N7122" s="6">
        <f>MOD(ROW()-2,39)+2</f>
        <v/>
      </c>
      <c r="O7122" s="42">
        <f>IF(AND($B7122&lt;&gt;"",$C7122&lt;&gt;"",$B7122&lt;=$C7122),INDEX(Szabalyok!$C:$C,$N7122),"")</f>
        <v/>
      </c>
      <c r="P7122">
        <f>IF(D7122="",P7121,P7121+1)</f>
        <v/>
      </c>
    </row>
    <row r="7123">
      <c r="A7123">
        <f>IF(P7123=P7122,0,P7123)</f>
        <v/>
      </c>
      <c r="B7123" s="41">
        <f>IF($M7123&gt;300,"",IF(OR(INDEX(Bemenet!$E$2:$E$301,$M7123)="",INDEX(Bemenet!$F$2:$F$301,$M7123)=""),"",MAX(INDEX(Bemenet!$E$2:$E$301,$M7123),INDEX(Szabalyok!$A:$A,$N7123))))</f>
        <v/>
      </c>
      <c r="C7123" s="41">
        <f>IF($B7123="","",MIN(INDEX(Bemenet!$F$2:$F$301,$M7123),INDEX(Szabalyok!$B:$B,$N7123)))</f>
        <v/>
      </c>
      <c r="D7123" s="5">
        <f>IF(AND($B7123&lt;&gt;"",$C7123&lt;&gt;"",$B7123&lt;=$C7123),INDEX(Bemenet!$G$2:$G$301,$M7123),"")</f>
        <v/>
      </c>
      <c r="E7123" s="6">
        <f>IF(AND($B7123&lt;&gt;"",$C7123&lt;&gt;"",$B7123&lt;=$C7123),INDEX(Bemenet!$D$2:$D$301,$M7123),"")</f>
        <v/>
      </c>
      <c r="F7123" s="5">
        <f>IF(AND($B7123&lt;&gt;"",$C7123&lt;&gt;"",$B7123&lt;=$C7123),$C7123-$B7123+1,"")</f>
        <v/>
      </c>
      <c r="G7123" s="5">
        <f>IF($F7123="","",$F7123*$D7123)</f>
        <v/>
      </c>
      <c r="H7123" s="42">
        <f>IF($G7123="","",$O7123)</f>
        <v/>
      </c>
      <c r="I7123" s="5">
        <f>IF($G7123="","",$G7123*IF($H7123="",$O7123,$H7123)/100)</f>
        <v/>
      </c>
      <c r="J7123" s="5">
        <f>IF(OR($L7123="",NOT(COUNTIFS($L$2:$L7123,$L7123)=1)),"",SUMIFS($G:$G,$L:$L,$L7123))</f>
        <v/>
      </c>
      <c r="K7123" s="5">
        <f>IF(OR($L7123="",NOT(COUNTIFS($L$2:$L7123,$L7123)=1)),"",SUMIFS($I:$I,$L:$L,$L7123))</f>
        <v/>
      </c>
      <c r="L7123" s="6">
        <f>IF($B7123="","",YEAR($B7123))</f>
        <v/>
      </c>
      <c r="M7123" s="6">
        <f>INT((ROW()-2)/39)+1</f>
        <v/>
      </c>
      <c r="N7123" s="6">
        <f>MOD(ROW()-2,39)+2</f>
        <v/>
      </c>
      <c r="O7123" s="42">
        <f>IF(AND($B7123&lt;&gt;"",$C7123&lt;&gt;"",$B7123&lt;=$C7123),INDEX(Szabalyok!$C:$C,$N7123),"")</f>
        <v/>
      </c>
      <c r="P7123">
        <f>IF(D7123="",P7122,P7122+1)</f>
        <v/>
      </c>
    </row>
    <row r="7124">
      <c r="A7124">
        <f>IF(P7124=P7123,0,P7124)</f>
        <v/>
      </c>
      <c r="B7124" s="41">
        <f>IF($M7124&gt;300,"",IF(OR(INDEX(Bemenet!$E$2:$E$301,$M7124)="",INDEX(Bemenet!$F$2:$F$301,$M7124)=""),"",MAX(INDEX(Bemenet!$E$2:$E$301,$M7124),INDEX(Szabalyok!$A:$A,$N7124))))</f>
        <v/>
      </c>
      <c r="C7124" s="41">
        <f>IF($B7124="","",MIN(INDEX(Bemenet!$F$2:$F$301,$M7124),INDEX(Szabalyok!$B:$B,$N7124)))</f>
        <v/>
      </c>
      <c r="D7124" s="5">
        <f>IF(AND($B7124&lt;&gt;"",$C7124&lt;&gt;"",$B7124&lt;=$C7124),INDEX(Bemenet!$G$2:$G$301,$M7124),"")</f>
        <v/>
      </c>
      <c r="E7124" s="6">
        <f>IF(AND($B7124&lt;&gt;"",$C7124&lt;&gt;"",$B7124&lt;=$C7124),INDEX(Bemenet!$D$2:$D$301,$M7124),"")</f>
        <v/>
      </c>
      <c r="F7124" s="5">
        <f>IF(AND($B7124&lt;&gt;"",$C7124&lt;&gt;"",$B7124&lt;=$C7124),$C7124-$B7124+1,"")</f>
        <v/>
      </c>
      <c r="G7124" s="5">
        <f>IF($F7124="","",$F7124*$D7124)</f>
        <v/>
      </c>
      <c r="H7124" s="42">
        <f>IF($G7124="","",$O7124)</f>
        <v/>
      </c>
      <c r="I7124" s="5">
        <f>IF($G7124="","",$G7124*IF($H7124="",$O7124,$H7124)/100)</f>
        <v/>
      </c>
      <c r="J7124" s="5">
        <f>IF(OR($L7124="",NOT(COUNTIFS($L$2:$L7124,$L7124)=1)),"",SUMIFS($G:$G,$L:$L,$L7124))</f>
        <v/>
      </c>
      <c r="K7124" s="5">
        <f>IF(OR($L7124="",NOT(COUNTIFS($L$2:$L7124,$L7124)=1)),"",SUMIFS($I:$I,$L:$L,$L7124))</f>
        <v/>
      </c>
      <c r="L7124" s="6">
        <f>IF($B7124="","",YEAR($B7124))</f>
        <v/>
      </c>
      <c r="M7124" s="6">
        <f>INT((ROW()-2)/39)+1</f>
        <v/>
      </c>
      <c r="N7124" s="6">
        <f>MOD(ROW()-2,39)+2</f>
        <v/>
      </c>
      <c r="O7124" s="42">
        <f>IF(AND($B7124&lt;&gt;"",$C7124&lt;&gt;"",$B7124&lt;=$C7124),INDEX(Szabalyok!$C:$C,$N7124),"")</f>
        <v/>
      </c>
      <c r="P7124">
        <f>IF(D7124="",P7123,P7123+1)</f>
        <v/>
      </c>
    </row>
    <row r="7125">
      <c r="A7125">
        <f>IF(P7125=P7124,0,P7125)</f>
        <v/>
      </c>
      <c r="B7125" s="41">
        <f>IF($M7125&gt;300,"",IF(OR(INDEX(Bemenet!$E$2:$E$301,$M7125)="",INDEX(Bemenet!$F$2:$F$301,$M7125)=""),"",MAX(INDEX(Bemenet!$E$2:$E$301,$M7125),INDEX(Szabalyok!$A:$A,$N7125))))</f>
        <v/>
      </c>
      <c r="C7125" s="41">
        <f>IF($B7125="","",MIN(INDEX(Bemenet!$F$2:$F$301,$M7125),INDEX(Szabalyok!$B:$B,$N7125)))</f>
        <v/>
      </c>
      <c r="D7125" s="5">
        <f>IF(AND($B7125&lt;&gt;"",$C7125&lt;&gt;"",$B7125&lt;=$C7125),INDEX(Bemenet!$G$2:$G$301,$M7125),"")</f>
        <v/>
      </c>
      <c r="E7125" s="6">
        <f>IF(AND($B7125&lt;&gt;"",$C7125&lt;&gt;"",$B7125&lt;=$C7125),INDEX(Bemenet!$D$2:$D$301,$M7125),"")</f>
        <v/>
      </c>
      <c r="F7125" s="5">
        <f>IF(AND($B7125&lt;&gt;"",$C7125&lt;&gt;"",$B7125&lt;=$C7125),$C7125-$B7125+1,"")</f>
        <v/>
      </c>
      <c r="G7125" s="5">
        <f>IF($F7125="","",$F7125*$D7125)</f>
        <v/>
      </c>
      <c r="H7125" s="42">
        <f>IF($G7125="","",$O7125)</f>
        <v/>
      </c>
      <c r="I7125" s="5">
        <f>IF($G7125="","",$G7125*IF($H7125="",$O7125,$H7125)/100)</f>
        <v/>
      </c>
      <c r="J7125" s="5">
        <f>IF(OR($L7125="",NOT(COUNTIFS($L$2:$L7125,$L7125)=1)),"",SUMIFS($G:$G,$L:$L,$L7125))</f>
        <v/>
      </c>
      <c r="K7125" s="5">
        <f>IF(OR($L7125="",NOT(COUNTIFS($L$2:$L7125,$L7125)=1)),"",SUMIFS($I:$I,$L:$L,$L7125))</f>
        <v/>
      </c>
      <c r="L7125" s="6">
        <f>IF($B7125="","",YEAR($B7125))</f>
        <v/>
      </c>
      <c r="M7125" s="6">
        <f>INT((ROW()-2)/39)+1</f>
        <v/>
      </c>
      <c r="N7125" s="6">
        <f>MOD(ROW()-2,39)+2</f>
        <v/>
      </c>
      <c r="O7125" s="42">
        <f>IF(AND($B7125&lt;&gt;"",$C7125&lt;&gt;"",$B7125&lt;=$C7125),INDEX(Szabalyok!$C:$C,$N7125),"")</f>
        <v/>
      </c>
      <c r="P7125">
        <f>IF(D7125="",P7124,P7124+1)</f>
        <v/>
      </c>
    </row>
    <row r="7126">
      <c r="A7126">
        <f>IF(P7126=P7125,0,P7126)</f>
        <v/>
      </c>
      <c r="B7126" s="41">
        <f>IF($M7126&gt;300,"",IF(OR(INDEX(Bemenet!$E$2:$E$301,$M7126)="",INDEX(Bemenet!$F$2:$F$301,$M7126)=""),"",MAX(INDEX(Bemenet!$E$2:$E$301,$M7126),INDEX(Szabalyok!$A:$A,$N7126))))</f>
        <v/>
      </c>
      <c r="C7126" s="41">
        <f>IF($B7126="","",MIN(INDEX(Bemenet!$F$2:$F$301,$M7126),INDEX(Szabalyok!$B:$B,$N7126)))</f>
        <v/>
      </c>
      <c r="D7126" s="5">
        <f>IF(AND($B7126&lt;&gt;"",$C7126&lt;&gt;"",$B7126&lt;=$C7126),INDEX(Bemenet!$G$2:$G$301,$M7126),"")</f>
        <v/>
      </c>
      <c r="E7126" s="6">
        <f>IF(AND($B7126&lt;&gt;"",$C7126&lt;&gt;"",$B7126&lt;=$C7126),INDEX(Bemenet!$D$2:$D$301,$M7126),"")</f>
        <v/>
      </c>
      <c r="F7126" s="5">
        <f>IF(AND($B7126&lt;&gt;"",$C7126&lt;&gt;"",$B7126&lt;=$C7126),$C7126-$B7126+1,"")</f>
        <v/>
      </c>
      <c r="G7126" s="5">
        <f>IF($F7126="","",$F7126*$D7126)</f>
        <v/>
      </c>
      <c r="H7126" s="42">
        <f>IF($G7126="","",$O7126)</f>
        <v/>
      </c>
      <c r="I7126" s="5">
        <f>IF($G7126="","",$G7126*IF($H7126="",$O7126,$H7126)/100)</f>
        <v/>
      </c>
      <c r="J7126" s="5">
        <f>IF(OR($L7126="",NOT(COUNTIFS($L$2:$L7126,$L7126)=1)),"",SUMIFS($G:$G,$L:$L,$L7126))</f>
        <v/>
      </c>
      <c r="K7126" s="5">
        <f>IF(OR($L7126="",NOT(COUNTIFS($L$2:$L7126,$L7126)=1)),"",SUMIFS($I:$I,$L:$L,$L7126))</f>
        <v/>
      </c>
      <c r="L7126" s="6">
        <f>IF($B7126="","",YEAR($B7126))</f>
        <v/>
      </c>
      <c r="M7126" s="6">
        <f>INT((ROW()-2)/39)+1</f>
        <v/>
      </c>
      <c r="N7126" s="6">
        <f>MOD(ROW()-2,39)+2</f>
        <v/>
      </c>
      <c r="O7126" s="42">
        <f>IF(AND($B7126&lt;&gt;"",$C7126&lt;&gt;"",$B7126&lt;=$C7126),INDEX(Szabalyok!$C:$C,$N7126),"")</f>
        <v/>
      </c>
      <c r="P7126">
        <f>IF(D7126="",P7125,P7125+1)</f>
        <v/>
      </c>
    </row>
    <row r="7127">
      <c r="A7127">
        <f>IF(P7127=P7126,0,P7127)</f>
        <v/>
      </c>
      <c r="B7127" s="41">
        <f>IF($M7127&gt;300,"",IF(OR(INDEX(Bemenet!$E$2:$E$301,$M7127)="",INDEX(Bemenet!$F$2:$F$301,$M7127)=""),"",MAX(INDEX(Bemenet!$E$2:$E$301,$M7127),INDEX(Szabalyok!$A:$A,$N7127))))</f>
        <v/>
      </c>
      <c r="C7127" s="41">
        <f>IF($B7127="","",MIN(INDEX(Bemenet!$F$2:$F$301,$M7127),INDEX(Szabalyok!$B:$B,$N7127)))</f>
        <v/>
      </c>
      <c r="D7127" s="5">
        <f>IF(AND($B7127&lt;&gt;"",$C7127&lt;&gt;"",$B7127&lt;=$C7127),INDEX(Bemenet!$G$2:$G$301,$M7127),"")</f>
        <v/>
      </c>
      <c r="E7127" s="6">
        <f>IF(AND($B7127&lt;&gt;"",$C7127&lt;&gt;"",$B7127&lt;=$C7127),INDEX(Bemenet!$D$2:$D$301,$M7127),"")</f>
        <v/>
      </c>
      <c r="F7127" s="5">
        <f>IF(AND($B7127&lt;&gt;"",$C7127&lt;&gt;"",$B7127&lt;=$C7127),$C7127-$B7127+1,"")</f>
        <v/>
      </c>
      <c r="G7127" s="5">
        <f>IF($F7127="","",$F7127*$D7127)</f>
        <v/>
      </c>
      <c r="H7127" s="42">
        <f>IF($G7127="","",$O7127)</f>
        <v/>
      </c>
      <c r="I7127" s="5">
        <f>IF($G7127="","",$G7127*IF($H7127="",$O7127,$H7127)/100)</f>
        <v/>
      </c>
      <c r="J7127" s="5">
        <f>IF(OR($L7127="",NOT(COUNTIFS($L$2:$L7127,$L7127)=1)),"",SUMIFS($G:$G,$L:$L,$L7127))</f>
        <v/>
      </c>
      <c r="K7127" s="5">
        <f>IF(OR($L7127="",NOT(COUNTIFS($L$2:$L7127,$L7127)=1)),"",SUMIFS($I:$I,$L:$L,$L7127))</f>
        <v/>
      </c>
      <c r="L7127" s="6">
        <f>IF($B7127="","",YEAR($B7127))</f>
        <v/>
      </c>
      <c r="M7127" s="6">
        <f>INT((ROW()-2)/39)+1</f>
        <v/>
      </c>
      <c r="N7127" s="6">
        <f>MOD(ROW()-2,39)+2</f>
        <v/>
      </c>
      <c r="O7127" s="42">
        <f>IF(AND($B7127&lt;&gt;"",$C7127&lt;&gt;"",$B7127&lt;=$C7127),INDEX(Szabalyok!$C:$C,$N7127),"")</f>
        <v/>
      </c>
      <c r="P7127">
        <f>IF(D7127="",P7126,P7126+1)</f>
        <v/>
      </c>
    </row>
    <row r="7128">
      <c r="A7128">
        <f>IF(P7128=P7127,0,P7128)</f>
        <v/>
      </c>
      <c r="B7128" s="41">
        <f>IF($M7128&gt;300,"",IF(OR(INDEX(Bemenet!$E$2:$E$301,$M7128)="",INDEX(Bemenet!$F$2:$F$301,$M7128)=""),"",MAX(INDEX(Bemenet!$E$2:$E$301,$M7128),INDEX(Szabalyok!$A:$A,$N7128))))</f>
        <v/>
      </c>
      <c r="C7128" s="41">
        <f>IF($B7128="","",MIN(INDEX(Bemenet!$F$2:$F$301,$M7128),INDEX(Szabalyok!$B:$B,$N7128)))</f>
        <v/>
      </c>
      <c r="D7128" s="5">
        <f>IF(AND($B7128&lt;&gt;"",$C7128&lt;&gt;"",$B7128&lt;=$C7128),INDEX(Bemenet!$G$2:$G$301,$M7128),"")</f>
        <v/>
      </c>
      <c r="E7128" s="6">
        <f>IF(AND($B7128&lt;&gt;"",$C7128&lt;&gt;"",$B7128&lt;=$C7128),INDEX(Bemenet!$D$2:$D$301,$M7128),"")</f>
        <v/>
      </c>
      <c r="F7128" s="5">
        <f>IF(AND($B7128&lt;&gt;"",$C7128&lt;&gt;"",$B7128&lt;=$C7128),$C7128-$B7128+1,"")</f>
        <v/>
      </c>
      <c r="G7128" s="5">
        <f>IF($F7128="","",$F7128*$D7128)</f>
        <v/>
      </c>
      <c r="H7128" s="42">
        <f>IF($G7128="","",$O7128)</f>
        <v/>
      </c>
      <c r="I7128" s="5">
        <f>IF($G7128="","",$G7128*IF($H7128="",$O7128,$H7128)/100)</f>
        <v/>
      </c>
      <c r="J7128" s="5">
        <f>IF(OR($L7128="",NOT(COUNTIFS($L$2:$L7128,$L7128)=1)),"",SUMIFS($G:$G,$L:$L,$L7128))</f>
        <v/>
      </c>
      <c r="K7128" s="5">
        <f>IF(OR($L7128="",NOT(COUNTIFS($L$2:$L7128,$L7128)=1)),"",SUMIFS($I:$I,$L:$L,$L7128))</f>
        <v/>
      </c>
      <c r="L7128" s="6">
        <f>IF($B7128="","",YEAR($B7128))</f>
        <v/>
      </c>
      <c r="M7128" s="6">
        <f>INT((ROW()-2)/39)+1</f>
        <v/>
      </c>
      <c r="N7128" s="6">
        <f>MOD(ROW()-2,39)+2</f>
        <v/>
      </c>
      <c r="O7128" s="42">
        <f>IF(AND($B7128&lt;&gt;"",$C7128&lt;&gt;"",$B7128&lt;=$C7128),INDEX(Szabalyok!$C:$C,$N7128),"")</f>
        <v/>
      </c>
      <c r="P7128">
        <f>IF(D7128="",P7127,P7127+1)</f>
        <v/>
      </c>
    </row>
    <row r="7129">
      <c r="A7129">
        <f>IF(P7129=P7128,0,P7129)</f>
        <v/>
      </c>
      <c r="B7129" s="41">
        <f>IF($M7129&gt;300,"",IF(OR(INDEX(Bemenet!$E$2:$E$301,$M7129)="",INDEX(Bemenet!$F$2:$F$301,$M7129)=""),"",MAX(INDEX(Bemenet!$E$2:$E$301,$M7129),INDEX(Szabalyok!$A:$A,$N7129))))</f>
        <v/>
      </c>
      <c r="C7129" s="41">
        <f>IF($B7129="","",MIN(INDEX(Bemenet!$F$2:$F$301,$M7129),INDEX(Szabalyok!$B:$B,$N7129)))</f>
        <v/>
      </c>
      <c r="D7129" s="5">
        <f>IF(AND($B7129&lt;&gt;"",$C7129&lt;&gt;"",$B7129&lt;=$C7129),INDEX(Bemenet!$G$2:$G$301,$M7129),"")</f>
        <v/>
      </c>
      <c r="E7129" s="6">
        <f>IF(AND($B7129&lt;&gt;"",$C7129&lt;&gt;"",$B7129&lt;=$C7129),INDEX(Bemenet!$D$2:$D$301,$M7129),"")</f>
        <v/>
      </c>
      <c r="F7129" s="5">
        <f>IF(AND($B7129&lt;&gt;"",$C7129&lt;&gt;"",$B7129&lt;=$C7129),$C7129-$B7129+1,"")</f>
        <v/>
      </c>
      <c r="G7129" s="5">
        <f>IF($F7129="","",$F7129*$D7129)</f>
        <v/>
      </c>
      <c r="H7129" s="42">
        <f>IF($G7129="","",$O7129)</f>
        <v/>
      </c>
      <c r="I7129" s="5">
        <f>IF($G7129="","",$G7129*IF($H7129="",$O7129,$H7129)/100)</f>
        <v/>
      </c>
      <c r="J7129" s="5">
        <f>IF(OR($L7129="",NOT(COUNTIFS($L$2:$L7129,$L7129)=1)),"",SUMIFS($G:$G,$L:$L,$L7129))</f>
        <v/>
      </c>
      <c r="K7129" s="5">
        <f>IF(OR($L7129="",NOT(COUNTIFS($L$2:$L7129,$L7129)=1)),"",SUMIFS($I:$I,$L:$L,$L7129))</f>
        <v/>
      </c>
      <c r="L7129" s="6">
        <f>IF($B7129="","",YEAR($B7129))</f>
        <v/>
      </c>
      <c r="M7129" s="6">
        <f>INT((ROW()-2)/39)+1</f>
        <v/>
      </c>
      <c r="N7129" s="6">
        <f>MOD(ROW()-2,39)+2</f>
        <v/>
      </c>
      <c r="O7129" s="42">
        <f>IF(AND($B7129&lt;&gt;"",$C7129&lt;&gt;"",$B7129&lt;=$C7129),INDEX(Szabalyok!$C:$C,$N7129),"")</f>
        <v/>
      </c>
      <c r="P7129">
        <f>IF(D7129="",P7128,P7128+1)</f>
        <v/>
      </c>
    </row>
    <row r="7130">
      <c r="A7130">
        <f>IF(P7130=P7129,0,P7130)</f>
        <v/>
      </c>
      <c r="B7130" s="41">
        <f>IF($M7130&gt;300,"",IF(OR(INDEX(Bemenet!$E$2:$E$301,$M7130)="",INDEX(Bemenet!$F$2:$F$301,$M7130)=""),"",MAX(INDEX(Bemenet!$E$2:$E$301,$M7130),INDEX(Szabalyok!$A:$A,$N7130))))</f>
        <v/>
      </c>
      <c r="C7130" s="41">
        <f>IF($B7130="","",MIN(INDEX(Bemenet!$F$2:$F$301,$M7130),INDEX(Szabalyok!$B:$B,$N7130)))</f>
        <v/>
      </c>
      <c r="D7130" s="5">
        <f>IF(AND($B7130&lt;&gt;"",$C7130&lt;&gt;"",$B7130&lt;=$C7130),INDEX(Bemenet!$G$2:$G$301,$M7130),"")</f>
        <v/>
      </c>
      <c r="E7130" s="6">
        <f>IF(AND($B7130&lt;&gt;"",$C7130&lt;&gt;"",$B7130&lt;=$C7130),INDEX(Bemenet!$D$2:$D$301,$M7130),"")</f>
        <v/>
      </c>
      <c r="F7130" s="5">
        <f>IF(AND($B7130&lt;&gt;"",$C7130&lt;&gt;"",$B7130&lt;=$C7130),$C7130-$B7130+1,"")</f>
        <v/>
      </c>
      <c r="G7130" s="5">
        <f>IF($F7130="","",$F7130*$D7130)</f>
        <v/>
      </c>
      <c r="H7130" s="42">
        <f>IF($G7130="","",$O7130)</f>
        <v/>
      </c>
      <c r="I7130" s="5">
        <f>IF($G7130="","",$G7130*IF($H7130="",$O7130,$H7130)/100)</f>
        <v/>
      </c>
      <c r="J7130" s="5">
        <f>IF(OR($L7130="",NOT(COUNTIFS($L$2:$L7130,$L7130)=1)),"",SUMIFS($G:$G,$L:$L,$L7130))</f>
        <v/>
      </c>
      <c r="K7130" s="5">
        <f>IF(OR($L7130="",NOT(COUNTIFS($L$2:$L7130,$L7130)=1)),"",SUMIFS($I:$I,$L:$L,$L7130))</f>
        <v/>
      </c>
      <c r="L7130" s="6">
        <f>IF($B7130="","",YEAR($B7130))</f>
        <v/>
      </c>
      <c r="M7130" s="6">
        <f>INT((ROW()-2)/39)+1</f>
        <v/>
      </c>
      <c r="N7130" s="6">
        <f>MOD(ROW()-2,39)+2</f>
        <v/>
      </c>
      <c r="O7130" s="42">
        <f>IF(AND($B7130&lt;&gt;"",$C7130&lt;&gt;"",$B7130&lt;=$C7130),INDEX(Szabalyok!$C:$C,$N7130),"")</f>
        <v/>
      </c>
      <c r="P7130">
        <f>IF(D7130="",P7129,P7129+1)</f>
        <v/>
      </c>
    </row>
    <row r="7131">
      <c r="A7131">
        <f>IF(P7131=P7130,0,P7131)</f>
        <v/>
      </c>
      <c r="B7131" s="41">
        <f>IF($M7131&gt;300,"",IF(OR(INDEX(Bemenet!$E$2:$E$301,$M7131)="",INDEX(Bemenet!$F$2:$F$301,$M7131)=""),"",MAX(INDEX(Bemenet!$E$2:$E$301,$M7131),INDEX(Szabalyok!$A:$A,$N7131))))</f>
        <v/>
      </c>
      <c r="C7131" s="41">
        <f>IF($B7131="","",MIN(INDEX(Bemenet!$F$2:$F$301,$M7131),INDEX(Szabalyok!$B:$B,$N7131)))</f>
        <v/>
      </c>
      <c r="D7131" s="5">
        <f>IF(AND($B7131&lt;&gt;"",$C7131&lt;&gt;"",$B7131&lt;=$C7131),INDEX(Bemenet!$G$2:$G$301,$M7131),"")</f>
        <v/>
      </c>
      <c r="E7131" s="6">
        <f>IF(AND($B7131&lt;&gt;"",$C7131&lt;&gt;"",$B7131&lt;=$C7131),INDEX(Bemenet!$D$2:$D$301,$M7131),"")</f>
        <v/>
      </c>
      <c r="F7131" s="5">
        <f>IF(AND($B7131&lt;&gt;"",$C7131&lt;&gt;"",$B7131&lt;=$C7131),$C7131-$B7131+1,"")</f>
        <v/>
      </c>
      <c r="G7131" s="5">
        <f>IF($F7131="","",$F7131*$D7131)</f>
        <v/>
      </c>
      <c r="H7131" s="42">
        <f>IF($G7131="","",$O7131)</f>
        <v/>
      </c>
      <c r="I7131" s="5">
        <f>IF($G7131="","",$G7131*IF($H7131="",$O7131,$H7131)/100)</f>
        <v/>
      </c>
      <c r="J7131" s="5">
        <f>IF(OR($L7131="",NOT(COUNTIFS($L$2:$L7131,$L7131)=1)),"",SUMIFS($G:$G,$L:$L,$L7131))</f>
        <v/>
      </c>
      <c r="K7131" s="5">
        <f>IF(OR($L7131="",NOT(COUNTIFS($L$2:$L7131,$L7131)=1)),"",SUMIFS($I:$I,$L:$L,$L7131))</f>
        <v/>
      </c>
      <c r="L7131" s="6">
        <f>IF($B7131="","",YEAR($B7131))</f>
        <v/>
      </c>
      <c r="M7131" s="6">
        <f>INT((ROW()-2)/39)+1</f>
        <v/>
      </c>
      <c r="N7131" s="6">
        <f>MOD(ROW()-2,39)+2</f>
        <v/>
      </c>
      <c r="O7131" s="42">
        <f>IF(AND($B7131&lt;&gt;"",$C7131&lt;&gt;"",$B7131&lt;=$C7131),INDEX(Szabalyok!$C:$C,$N7131),"")</f>
        <v/>
      </c>
      <c r="P7131">
        <f>IF(D7131="",P7130,P7130+1)</f>
        <v/>
      </c>
    </row>
    <row r="7132">
      <c r="A7132">
        <f>IF(P7132=P7131,0,P7132)</f>
        <v/>
      </c>
      <c r="B7132" s="41">
        <f>IF($M7132&gt;300,"",IF(OR(INDEX(Bemenet!$E$2:$E$301,$M7132)="",INDEX(Bemenet!$F$2:$F$301,$M7132)=""),"",MAX(INDEX(Bemenet!$E$2:$E$301,$M7132),INDEX(Szabalyok!$A:$A,$N7132))))</f>
        <v/>
      </c>
      <c r="C7132" s="41">
        <f>IF($B7132="","",MIN(INDEX(Bemenet!$F$2:$F$301,$M7132),INDEX(Szabalyok!$B:$B,$N7132)))</f>
        <v/>
      </c>
      <c r="D7132" s="5">
        <f>IF(AND($B7132&lt;&gt;"",$C7132&lt;&gt;"",$B7132&lt;=$C7132),INDEX(Bemenet!$G$2:$G$301,$M7132),"")</f>
        <v/>
      </c>
      <c r="E7132" s="6">
        <f>IF(AND($B7132&lt;&gt;"",$C7132&lt;&gt;"",$B7132&lt;=$C7132),INDEX(Bemenet!$D$2:$D$301,$M7132),"")</f>
        <v/>
      </c>
      <c r="F7132" s="5">
        <f>IF(AND($B7132&lt;&gt;"",$C7132&lt;&gt;"",$B7132&lt;=$C7132),$C7132-$B7132+1,"")</f>
        <v/>
      </c>
      <c r="G7132" s="5">
        <f>IF($F7132="","",$F7132*$D7132)</f>
        <v/>
      </c>
      <c r="H7132" s="42">
        <f>IF($G7132="","",$O7132)</f>
        <v/>
      </c>
      <c r="I7132" s="5">
        <f>IF($G7132="","",$G7132*IF($H7132="",$O7132,$H7132)/100)</f>
        <v/>
      </c>
      <c r="J7132" s="5">
        <f>IF(OR($L7132="",NOT(COUNTIFS($L$2:$L7132,$L7132)=1)),"",SUMIFS($G:$G,$L:$L,$L7132))</f>
        <v/>
      </c>
      <c r="K7132" s="5">
        <f>IF(OR($L7132="",NOT(COUNTIFS($L$2:$L7132,$L7132)=1)),"",SUMIFS($I:$I,$L:$L,$L7132))</f>
        <v/>
      </c>
      <c r="L7132" s="6">
        <f>IF($B7132="","",YEAR($B7132))</f>
        <v/>
      </c>
      <c r="M7132" s="6">
        <f>INT((ROW()-2)/39)+1</f>
        <v/>
      </c>
      <c r="N7132" s="6">
        <f>MOD(ROW()-2,39)+2</f>
        <v/>
      </c>
      <c r="O7132" s="42">
        <f>IF(AND($B7132&lt;&gt;"",$C7132&lt;&gt;"",$B7132&lt;=$C7132),INDEX(Szabalyok!$C:$C,$N7132),"")</f>
        <v/>
      </c>
      <c r="P7132">
        <f>IF(D7132="",P7131,P7131+1)</f>
        <v/>
      </c>
    </row>
    <row r="7133">
      <c r="A7133">
        <f>IF(P7133=P7132,0,P7133)</f>
        <v/>
      </c>
      <c r="B7133" s="41">
        <f>IF($M7133&gt;300,"",IF(OR(INDEX(Bemenet!$E$2:$E$301,$M7133)="",INDEX(Bemenet!$F$2:$F$301,$M7133)=""),"",MAX(INDEX(Bemenet!$E$2:$E$301,$M7133),INDEX(Szabalyok!$A:$A,$N7133))))</f>
        <v/>
      </c>
      <c r="C7133" s="41">
        <f>IF($B7133="","",MIN(INDEX(Bemenet!$F$2:$F$301,$M7133),INDEX(Szabalyok!$B:$B,$N7133)))</f>
        <v/>
      </c>
      <c r="D7133" s="5">
        <f>IF(AND($B7133&lt;&gt;"",$C7133&lt;&gt;"",$B7133&lt;=$C7133),INDEX(Bemenet!$G$2:$G$301,$M7133),"")</f>
        <v/>
      </c>
      <c r="E7133" s="6">
        <f>IF(AND($B7133&lt;&gt;"",$C7133&lt;&gt;"",$B7133&lt;=$C7133),INDEX(Bemenet!$D$2:$D$301,$M7133),"")</f>
        <v/>
      </c>
      <c r="F7133" s="5">
        <f>IF(AND($B7133&lt;&gt;"",$C7133&lt;&gt;"",$B7133&lt;=$C7133),$C7133-$B7133+1,"")</f>
        <v/>
      </c>
      <c r="G7133" s="5">
        <f>IF($F7133="","",$F7133*$D7133)</f>
        <v/>
      </c>
      <c r="H7133" s="42">
        <f>IF($G7133="","",$O7133)</f>
        <v/>
      </c>
      <c r="I7133" s="5">
        <f>IF($G7133="","",$G7133*IF($H7133="",$O7133,$H7133)/100)</f>
        <v/>
      </c>
      <c r="J7133" s="5">
        <f>IF(OR($L7133="",NOT(COUNTIFS($L$2:$L7133,$L7133)=1)),"",SUMIFS($G:$G,$L:$L,$L7133))</f>
        <v/>
      </c>
      <c r="K7133" s="5">
        <f>IF(OR($L7133="",NOT(COUNTIFS($L$2:$L7133,$L7133)=1)),"",SUMIFS($I:$I,$L:$L,$L7133))</f>
        <v/>
      </c>
      <c r="L7133" s="6">
        <f>IF($B7133="","",YEAR($B7133))</f>
        <v/>
      </c>
      <c r="M7133" s="6">
        <f>INT((ROW()-2)/39)+1</f>
        <v/>
      </c>
      <c r="N7133" s="6">
        <f>MOD(ROW()-2,39)+2</f>
        <v/>
      </c>
      <c r="O7133" s="42">
        <f>IF(AND($B7133&lt;&gt;"",$C7133&lt;&gt;"",$B7133&lt;=$C7133),INDEX(Szabalyok!$C:$C,$N7133),"")</f>
        <v/>
      </c>
      <c r="P7133">
        <f>IF(D7133="",P7132,P7132+1)</f>
        <v/>
      </c>
    </row>
    <row r="7134">
      <c r="A7134">
        <f>IF(P7134=P7133,0,P7134)</f>
        <v/>
      </c>
      <c r="B7134" s="41">
        <f>IF($M7134&gt;300,"",IF(OR(INDEX(Bemenet!$E$2:$E$301,$M7134)="",INDEX(Bemenet!$F$2:$F$301,$M7134)=""),"",MAX(INDEX(Bemenet!$E$2:$E$301,$M7134),INDEX(Szabalyok!$A:$A,$N7134))))</f>
        <v/>
      </c>
      <c r="C7134" s="41">
        <f>IF($B7134="","",MIN(INDEX(Bemenet!$F$2:$F$301,$M7134),INDEX(Szabalyok!$B:$B,$N7134)))</f>
        <v/>
      </c>
      <c r="D7134" s="5">
        <f>IF(AND($B7134&lt;&gt;"",$C7134&lt;&gt;"",$B7134&lt;=$C7134),INDEX(Bemenet!$G$2:$G$301,$M7134),"")</f>
        <v/>
      </c>
      <c r="E7134" s="6">
        <f>IF(AND($B7134&lt;&gt;"",$C7134&lt;&gt;"",$B7134&lt;=$C7134),INDEX(Bemenet!$D$2:$D$301,$M7134),"")</f>
        <v/>
      </c>
      <c r="F7134" s="5">
        <f>IF(AND($B7134&lt;&gt;"",$C7134&lt;&gt;"",$B7134&lt;=$C7134),$C7134-$B7134+1,"")</f>
        <v/>
      </c>
      <c r="G7134" s="5">
        <f>IF($F7134="","",$F7134*$D7134)</f>
        <v/>
      </c>
      <c r="H7134" s="42">
        <f>IF($G7134="","",$O7134)</f>
        <v/>
      </c>
      <c r="I7134" s="5">
        <f>IF($G7134="","",$G7134*IF($H7134="",$O7134,$H7134)/100)</f>
        <v/>
      </c>
      <c r="J7134" s="5">
        <f>IF(OR($L7134="",NOT(COUNTIFS($L$2:$L7134,$L7134)=1)),"",SUMIFS($G:$G,$L:$L,$L7134))</f>
        <v/>
      </c>
      <c r="K7134" s="5">
        <f>IF(OR($L7134="",NOT(COUNTIFS($L$2:$L7134,$L7134)=1)),"",SUMIFS($I:$I,$L:$L,$L7134))</f>
        <v/>
      </c>
      <c r="L7134" s="6">
        <f>IF($B7134="","",YEAR($B7134))</f>
        <v/>
      </c>
      <c r="M7134" s="6">
        <f>INT((ROW()-2)/39)+1</f>
        <v/>
      </c>
      <c r="N7134" s="6">
        <f>MOD(ROW()-2,39)+2</f>
        <v/>
      </c>
      <c r="O7134" s="42">
        <f>IF(AND($B7134&lt;&gt;"",$C7134&lt;&gt;"",$B7134&lt;=$C7134),INDEX(Szabalyok!$C:$C,$N7134),"")</f>
        <v/>
      </c>
      <c r="P7134">
        <f>IF(D7134="",P7133,P7133+1)</f>
        <v/>
      </c>
    </row>
    <row r="7135">
      <c r="A7135">
        <f>IF(P7135=P7134,0,P7135)</f>
        <v/>
      </c>
      <c r="B7135" s="41">
        <f>IF($M7135&gt;300,"",IF(OR(INDEX(Bemenet!$E$2:$E$301,$M7135)="",INDEX(Bemenet!$F$2:$F$301,$M7135)=""),"",MAX(INDEX(Bemenet!$E$2:$E$301,$M7135),INDEX(Szabalyok!$A:$A,$N7135))))</f>
        <v/>
      </c>
      <c r="C7135" s="41">
        <f>IF($B7135="","",MIN(INDEX(Bemenet!$F$2:$F$301,$M7135),INDEX(Szabalyok!$B:$B,$N7135)))</f>
        <v/>
      </c>
      <c r="D7135" s="5">
        <f>IF(AND($B7135&lt;&gt;"",$C7135&lt;&gt;"",$B7135&lt;=$C7135),INDEX(Bemenet!$G$2:$G$301,$M7135),"")</f>
        <v/>
      </c>
      <c r="E7135" s="6">
        <f>IF(AND($B7135&lt;&gt;"",$C7135&lt;&gt;"",$B7135&lt;=$C7135),INDEX(Bemenet!$D$2:$D$301,$M7135),"")</f>
        <v/>
      </c>
      <c r="F7135" s="5">
        <f>IF(AND($B7135&lt;&gt;"",$C7135&lt;&gt;"",$B7135&lt;=$C7135),$C7135-$B7135+1,"")</f>
        <v/>
      </c>
      <c r="G7135" s="5">
        <f>IF($F7135="","",$F7135*$D7135)</f>
        <v/>
      </c>
      <c r="H7135" s="42">
        <f>IF($G7135="","",$O7135)</f>
        <v/>
      </c>
      <c r="I7135" s="5">
        <f>IF($G7135="","",$G7135*IF($H7135="",$O7135,$H7135)/100)</f>
        <v/>
      </c>
      <c r="J7135" s="5">
        <f>IF(OR($L7135="",NOT(COUNTIFS($L$2:$L7135,$L7135)=1)),"",SUMIFS($G:$G,$L:$L,$L7135))</f>
        <v/>
      </c>
      <c r="K7135" s="5">
        <f>IF(OR($L7135="",NOT(COUNTIFS($L$2:$L7135,$L7135)=1)),"",SUMIFS($I:$I,$L:$L,$L7135))</f>
        <v/>
      </c>
      <c r="L7135" s="6">
        <f>IF($B7135="","",YEAR($B7135))</f>
        <v/>
      </c>
      <c r="M7135" s="6">
        <f>INT((ROW()-2)/39)+1</f>
        <v/>
      </c>
      <c r="N7135" s="6">
        <f>MOD(ROW()-2,39)+2</f>
        <v/>
      </c>
      <c r="O7135" s="42">
        <f>IF(AND($B7135&lt;&gt;"",$C7135&lt;&gt;"",$B7135&lt;=$C7135),INDEX(Szabalyok!$C:$C,$N7135),"")</f>
        <v/>
      </c>
      <c r="P7135">
        <f>IF(D7135="",P7134,P7134+1)</f>
        <v/>
      </c>
    </row>
    <row r="7136">
      <c r="A7136">
        <f>IF(P7136=P7135,0,P7136)</f>
        <v/>
      </c>
      <c r="B7136" s="41">
        <f>IF($M7136&gt;300,"",IF(OR(INDEX(Bemenet!$E$2:$E$301,$M7136)="",INDEX(Bemenet!$F$2:$F$301,$M7136)=""),"",MAX(INDEX(Bemenet!$E$2:$E$301,$M7136),INDEX(Szabalyok!$A:$A,$N7136))))</f>
        <v/>
      </c>
      <c r="C7136" s="41">
        <f>IF($B7136="","",MIN(INDEX(Bemenet!$F$2:$F$301,$M7136),INDEX(Szabalyok!$B:$B,$N7136)))</f>
        <v/>
      </c>
      <c r="D7136" s="5">
        <f>IF(AND($B7136&lt;&gt;"",$C7136&lt;&gt;"",$B7136&lt;=$C7136),INDEX(Bemenet!$G$2:$G$301,$M7136),"")</f>
        <v/>
      </c>
      <c r="E7136" s="6">
        <f>IF(AND($B7136&lt;&gt;"",$C7136&lt;&gt;"",$B7136&lt;=$C7136),INDEX(Bemenet!$D$2:$D$301,$M7136),"")</f>
        <v/>
      </c>
      <c r="F7136" s="5">
        <f>IF(AND($B7136&lt;&gt;"",$C7136&lt;&gt;"",$B7136&lt;=$C7136),$C7136-$B7136+1,"")</f>
        <v/>
      </c>
      <c r="G7136" s="5">
        <f>IF($F7136="","",$F7136*$D7136)</f>
        <v/>
      </c>
      <c r="H7136" s="42">
        <f>IF($G7136="","",$O7136)</f>
        <v/>
      </c>
      <c r="I7136" s="5">
        <f>IF($G7136="","",$G7136*IF($H7136="",$O7136,$H7136)/100)</f>
        <v/>
      </c>
      <c r="J7136" s="5">
        <f>IF(OR($L7136="",NOT(COUNTIFS($L$2:$L7136,$L7136)=1)),"",SUMIFS($G:$G,$L:$L,$L7136))</f>
        <v/>
      </c>
      <c r="K7136" s="5">
        <f>IF(OR($L7136="",NOT(COUNTIFS($L$2:$L7136,$L7136)=1)),"",SUMIFS($I:$I,$L:$L,$L7136))</f>
        <v/>
      </c>
      <c r="L7136" s="6">
        <f>IF($B7136="","",YEAR($B7136))</f>
        <v/>
      </c>
      <c r="M7136" s="6">
        <f>INT((ROW()-2)/39)+1</f>
        <v/>
      </c>
      <c r="N7136" s="6">
        <f>MOD(ROW()-2,39)+2</f>
        <v/>
      </c>
      <c r="O7136" s="42">
        <f>IF(AND($B7136&lt;&gt;"",$C7136&lt;&gt;"",$B7136&lt;=$C7136),INDEX(Szabalyok!$C:$C,$N7136),"")</f>
        <v/>
      </c>
      <c r="P7136">
        <f>IF(D7136="",P7135,P7135+1)</f>
        <v/>
      </c>
    </row>
    <row r="7137">
      <c r="A7137">
        <f>IF(P7137=P7136,0,P7137)</f>
        <v/>
      </c>
      <c r="B7137" s="41">
        <f>IF($M7137&gt;300,"",IF(OR(INDEX(Bemenet!$E$2:$E$301,$M7137)="",INDEX(Bemenet!$F$2:$F$301,$M7137)=""),"",MAX(INDEX(Bemenet!$E$2:$E$301,$M7137),INDEX(Szabalyok!$A:$A,$N7137))))</f>
        <v/>
      </c>
      <c r="C7137" s="41">
        <f>IF($B7137="","",MIN(INDEX(Bemenet!$F$2:$F$301,$M7137),INDEX(Szabalyok!$B:$B,$N7137)))</f>
        <v/>
      </c>
      <c r="D7137" s="5">
        <f>IF(AND($B7137&lt;&gt;"",$C7137&lt;&gt;"",$B7137&lt;=$C7137),INDEX(Bemenet!$G$2:$G$301,$M7137),"")</f>
        <v/>
      </c>
      <c r="E7137" s="6">
        <f>IF(AND($B7137&lt;&gt;"",$C7137&lt;&gt;"",$B7137&lt;=$C7137),INDEX(Bemenet!$D$2:$D$301,$M7137),"")</f>
        <v/>
      </c>
      <c r="F7137" s="5">
        <f>IF(AND($B7137&lt;&gt;"",$C7137&lt;&gt;"",$B7137&lt;=$C7137),$C7137-$B7137+1,"")</f>
        <v/>
      </c>
      <c r="G7137" s="5">
        <f>IF($F7137="","",$F7137*$D7137)</f>
        <v/>
      </c>
      <c r="H7137" s="42">
        <f>IF($G7137="","",$O7137)</f>
        <v/>
      </c>
      <c r="I7137" s="5">
        <f>IF($G7137="","",$G7137*IF($H7137="",$O7137,$H7137)/100)</f>
        <v/>
      </c>
      <c r="J7137" s="5">
        <f>IF(OR($L7137="",NOT(COUNTIFS($L$2:$L7137,$L7137)=1)),"",SUMIFS($G:$G,$L:$L,$L7137))</f>
        <v/>
      </c>
      <c r="K7137" s="5">
        <f>IF(OR($L7137="",NOT(COUNTIFS($L$2:$L7137,$L7137)=1)),"",SUMIFS($I:$I,$L:$L,$L7137))</f>
        <v/>
      </c>
      <c r="L7137" s="6">
        <f>IF($B7137="","",YEAR($B7137))</f>
        <v/>
      </c>
      <c r="M7137" s="6">
        <f>INT((ROW()-2)/39)+1</f>
        <v/>
      </c>
      <c r="N7137" s="6">
        <f>MOD(ROW()-2,39)+2</f>
        <v/>
      </c>
      <c r="O7137" s="42">
        <f>IF(AND($B7137&lt;&gt;"",$C7137&lt;&gt;"",$B7137&lt;=$C7137),INDEX(Szabalyok!$C:$C,$N7137),"")</f>
        <v/>
      </c>
      <c r="P7137">
        <f>IF(D7137="",P7136,P7136+1)</f>
        <v/>
      </c>
    </row>
    <row r="7138">
      <c r="A7138">
        <f>IF(P7138=P7137,0,P7138)</f>
        <v/>
      </c>
      <c r="B7138" s="41">
        <f>IF($M7138&gt;300,"",IF(OR(INDEX(Bemenet!$E$2:$E$301,$M7138)="",INDEX(Bemenet!$F$2:$F$301,$M7138)=""),"",MAX(INDEX(Bemenet!$E$2:$E$301,$M7138),INDEX(Szabalyok!$A:$A,$N7138))))</f>
        <v/>
      </c>
      <c r="C7138" s="41">
        <f>IF($B7138="","",MIN(INDEX(Bemenet!$F$2:$F$301,$M7138),INDEX(Szabalyok!$B:$B,$N7138)))</f>
        <v/>
      </c>
      <c r="D7138" s="5">
        <f>IF(AND($B7138&lt;&gt;"",$C7138&lt;&gt;"",$B7138&lt;=$C7138),INDEX(Bemenet!$G$2:$G$301,$M7138),"")</f>
        <v/>
      </c>
      <c r="E7138" s="6">
        <f>IF(AND($B7138&lt;&gt;"",$C7138&lt;&gt;"",$B7138&lt;=$C7138),INDEX(Bemenet!$D$2:$D$301,$M7138),"")</f>
        <v/>
      </c>
      <c r="F7138" s="5">
        <f>IF(AND($B7138&lt;&gt;"",$C7138&lt;&gt;"",$B7138&lt;=$C7138),$C7138-$B7138+1,"")</f>
        <v/>
      </c>
      <c r="G7138" s="5">
        <f>IF($F7138="","",$F7138*$D7138)</f>
        <v/>
      </c>
      <c r="H7138" s="42">
        <f>IF($G7138="","",$O7138)</f>
        <v/>
      </c>
      <c r="I7138" s="5">
        <f>IF($G7138="","",$G7138*IF($H7138="",$O7138,$H7138)/100)</f>
        <v/>
      </c>
      <c r="J7138" s="5">
        <f>IF(OR($L7138="",NOT(COUNTIFS($L$2:$L7138,$L7138)=1)),"",SUMIFS($G:$G,$L:$L,$L7138))</f>
        <v/>
      </c>
      <c r="K7138" s="5">
        <f>IF(OR($L7138="",NOT(COUNTIFS($L$2:$L7138,$L7138)=1)),"",SUMIFS($I:$I,$L:$L,$L7138))</f>
        <v/>
      </c>
      <c r="L7138" s="6">
        <f>IF($B7138="","",YEAR($B7138))</f>
        <v/>
      </c>
      <c r="M7138" s="6">
        <f>INT((ROW()-2)/39)+1</f>
        <v/>
      </c>
      <c r="N7138" s="6">
        <f>MOD(ROW()-2,39)+2</f>
        <v/>
      </c>
      <c r="O7138" s="42">
        <f>IF(AND($B7138&lt;&gt;"",$C7138&lt;&gt;"",$B7138&lt;=$C7138),INDEX(Szabalyok!$C:$C,$N7138),"")</f>
        <v/>
      </c>
      <c r="P7138">
        <f>IF(D7138="",P7137,P7137+1)</f>
        <v/>
      </c>
    </row>
    <row r="7139">
      <c r="A7139">
        <f>IF(P7139=P7138,0,P7139)</f>
        <v/>
      </c>
      <c r="B7139" s="41">
        <f>IF($M7139&gt;300,"",IF(OR(INDEX(Bemenet!$E$2:$E$301,$M7139)="",INDEX(Bemenet!$F$2:$F$301,$M7139)=""),"",MAX(INDEX(Bemenet!$E$2:$E$301,$M7139),INDEX(Szabalyok!$A:$A,$N7139))))</f>
        <v/>
      </c>
      <c r="C7139" s="41">
        <f>IF($B7139="","",MIN(INDEX(Bemenet!$F$2:$F$301,$M7139),INDEX(Szabalyok!$B:$B,$N7139)))</f>
        <v/>
      </c>
      <c r="D7139" s="5">
        <f>IF(AND($B7139&lt;&gt;"",$C7139&lt;&gt;"",$B7139&lt;=$C7139),INDEX(Bemenet!$G$2:$G$301,$M7139),"")</f>
        <v/>
      </c>
      <c r="E7139" s="6">
        <f>IF(AND($B7139&lt;&gt;"",$C7139&lt;&gt;"",$B7139&lt;=$C7139),INDEX(Bemenet!$D$2:$D$301,$M7139),"")</f>
        <v/>
      </c>
      <c r="F7139" s="5">
        <f>IF(AND($B7139&lt;&gt;"",$C7139&lt;&gt;"",$B7139&lt;=$C7139),$C7139-$B7139+1,"")</f>
        <v/>
      </c>
      <c r="G7139" s="5">
        <f>IF($F7139="","",$F7139*$D7139)</f>
        <v/>
      </c>
      <c r="H7139" s="42">
        <f>IF($G7139="","",$O7139)</f>
        <v/>
      </c>
      <c r="I7139" s="5">
        <f>IF($G7139="","",$G7139*IF($H7139="",$O7139,$H7139)/100)</f>
        <v/>
      </c>
      <c r="J7139" s="5">
        <f>IF(OR($L7139="",NOT(COUNTIFS($L$2:$L7139,$L7139)=1)),"",SUMIFS($G:$G,$L:$L,$L7139))</f>
        <v/>
      </c>
      <c r="K7139" s="5">
        <f>IF(OR($L7139="",NOT(COUNTIFS($L$2:$L7139,$L7139)=1)),"",SUMIFS($I:$I,$L:$L,$L7139))</f>
        <v/>
      </c>
      <c r="L7139" s="6">
        <f>IF($B7139="","",YEAR($B7139))</f>
        <v/>
      </c>
      <c r="M7139" s="6">
        <f>INT((ROW()-2)/39)+1</f>
        <v/>
      </c>
      <c r="N7139" s="6">
        <f>MOD(ROW()-2,39)+2</f>
        <v/>
      </c>
      <c r="O7139" s="42">
        <f>IF(AND($B7139&lt;&gt;"",$C7139&lt;&gt;"",$B7139&lt;=$C7139),INDEX(Szabalyok!$C:$C,$N7139),"")</f>
        <v/>
      </c>
      <c r="P7139">
        <f>IF(D7139="",P7138,P7138+1)</f>
        <v/>
      </c>
    </row>
    <row r="7140">
      <c r="A7140">
        <f>IF(P7140=P7139,0,P7140)</f>
        <v/>
      </c>
      <c r="B7140" s="41">
        <f>IF($M7140&gt;300,"",IF(OR(INDEX(Bemenet!$E$2:$E$301,$M7140)="",INDEX(Bemenet!$F$2:$F$301,$M7140)=""),"",MAX(INDEX(Bemenet!$E$2:$E$301,$M7140),INDEX(Szabalyok!$A:$A,$N7140))))</f>
        <v/>
      </c>
      <c r="C7140" s="41">
        <f>IF($B7140="","",MIN(INDEX(Bemenet!$F$2:$F$301,$M7140),INDEX(Szabalyok!$B:$B,$N7140)))</f>
        <v/>
      </c>
      <c r="D7140" s="5">
        <f>IF(AND($B7140&lt;&gt;"",$C7140&lt;&gt;"",$B7140&lt;=$C7140),INDEX(Bemenet!$G$2:$G$301,$M7140),"")</f>
        <v/>
      </c>
      <c r="E7140" s="6">
        <f>IF(AND($B7140&lt;&gt;"",$C7140&lt;&gt;"",$B7140&lt;=$C7140),INDEX(Bemenet!$D$2:$D$301,$M7140),"")</f>
        <v/>
      </c>
      <c r="F7140" s="5">
        <f>IF(AND($B7140&lt;&gt;"",$C7140&lt;&gt;"",$B7140&lt;=$C7140),$C7140-$B7140+1,"")</f>
        <v/>
      </c>
      <c r="G7140" s="5">
        <f>IF($F7140="","",$F7140*$D7140)</f>
        <v/>
      </c>
      <c r="H7140" s="42">
        <f>IF($G7140="","",$O7140)</f>
        <v/>
      </c>
      <c r="I7140" s="5">
        <f>IF($G7140="","",$G7140*IF($H7140="",$O7140,$H7140)/100)</f>
        <v/>
      </c>
      <c r="J7140" s="5">
        <f>IF(OR($L7140="",NOT(COUNTIFS($L$2:$L7140,$L7140)=1)),"",SUMIFS($G:$G,$L:$L,$L7140))</f>
        <v/>
      </c>
      <c r="K7140" s="5">
        <f>IF(OR($L7140="",NOT(COUNTIFS($L$2:$L7140,$L7140)=1)),"",SUMIFS($I:$I,$L:$L,$L7140))</f>
        <v/>
      </c>
      <c r="L7140" s="6">
        <f>IF($B7140="","",YEAR($B7140))</f>
        <v/>
      </c>
      <c r="M7140" s="6">
        <f>INT((ROW()-2)/39)+1</f>
        <v/>
      </c>
      <c r="N7140" s="6">
        <f>MOD(ROW()-2,39)+2</f>
        <v/>
      </c>
      <c r="O7140" s="42">
        <f>IF(AND($B7140&lt;&gt;"",$C7140&lt;&gt;"",$B7140&lt;=$C7140),INDEX(Szabalyok!$C:$C,$N7140),"")</f>
        <v/>
      </c>
      <c r="P7140">
        <f>IF(D7140="",P7139,P7139+1)</f>
        <v/>
      </c>
    </row>
    <row r="7141">
      <c r="A7141">
        <f>IF(P7141=P7140,0,P7141)</f>
        <v/>
      </c>
      <c r="B7141" s="41">
        <f>IF($M7141&gt;300,"",IF(OR(INDEX(Bemenet!$E$2:$E$301,$M7141)="",INDEX(Bemenet!$F$2:$F$301,$M7141)=""),"",MAX(INDEX(Bemenet!$E$2:$E$301,$M7141),INDEX(Szabalyok!$A:$A,$N7141))))</f>
        <v/>
      </c>
      <c r="C7141" s="41">
        <f>IF($B7141="","",MIN(INDEX(Bemenet!$F$2:$F$301,$M7141),INDEX(Szabalyok!$B:$B,$N7141)))</f>
        <v/>
      </c>
      <c r="D7141" s="5">
        <f>IF(AND($B7141&lt;&gt;"",$C7141&lt;&gt;"",$B7141&lt;=$C7141),INDEX(Bemenet!$G$2:$G$301,$M7141),"")</f>
        <v/>
      </c>
      <c r="E7141" s="6">
        <f>IF(AND($B7141&lt;&gt;"",$C7141&lt;&gt;"",$B7141&lt;=$C7141),INDEX(Bemenet!$D$2:$D$301,$M7141),"")</f>
        <v/>
      </c>
      <c r="F7141" s="5">
        <f>IF(AND($B7141&lt;&gt;"",$C7141&lt;&gt;"",$B7141&lt;=$C7141),$C7141-$B7141+1,"")</f>
        <v/>
      </c>
      <c r="G7141" s="5">
        <f>IF($F7141="","",$F7141*$D7141)</f>
        <v/>
      </c>
      <c r="H7141" s="42">
        <f>IF($G7141="","",$O7141)</f>
        <v/>
      </c>
      <c r="I7141" s="5">
        <f>IF($G7141="","",$G7141*IF($H7141="",$O7141,$H7141)/100)</f>
        <v/>
      </c>
      <c r="J7141" s="5">
        <f>IF(OR($L7141="",NOT(COUNTIFS($L$2:$L7141,$L7141)=1)),"",SUMIFS($G:$G,$L:$L,$L7141))</f>
        <v/>
      </c>
      <c r="K7141" s="5">
        <f>IF(OR($L7141="",NOT(COUNTIFS($L$2:$L7141,$L7141)=1)),"",SUMIFS($I:$I,$L:$L,$L7141))</f>
        <v/>
      </c>
      <c r="L7141" s="6">
        <f>IF($B7141="","",YEAR($B7141))</f>
        <v/>
      </c>
      <c r="M7141" s="6">
        <f>INT((ROW()-2)/39)+1</f>
        <v/>
      </c>
      <c r="N7141" s="6">
        <f>MOD(ROW()-2,39)+2</f>
        <v/>
      </c>
      <c r="O7141" s="42">
        <f>IF(AND($B7141&lt;&gt;"",$C7141&lt;&gt;"",$B7141&lt;=$C7141),INDEX(Szabalyok!$C:$C,$N7141),"")</f>
        <v/>
      </c>
      <c r="P7141">
        <f>IF(D7141="",P7140,P7140+1)</f>
        <v/>
      </c>
    </row>
    <row r="7142">
      <c r="A7142">
        <f>IF(P7142=P7141,0,P7142)</f>
        <v/>
      </c>
      <c r="B7142" s="41">
        <f>IF($M7142&gt;300,"",IF(OR(INDEX(Bemenet!$E$2:$E$301,$M7142)="",INDEX(Bemenet!$F$2:$F$301,$M7142)=""),"",MAX(INDEX(Bemenet!$E$2:$E$301,$M7142),INDEX(Szabalyok!$A:$A,$N7142))))</f>
        <v/>
      </c>
      <c r="C7142" s="41">
        <f>IF($B7142="","",MIN(INDEX(Bemenet!$F$2:$F$301,$M7142),INDEX(Szabalyok!$B:$B,$N7142)))</f>
        <v/>
      </c>
      <c r="D7142" s="5">
        <f>IF(AND($B7142&lt;&gt;"",$C7142&lt;&gt;"",$B7142&lt;=$C7142),INDEX(Bemenet!$G$2:$G$301,$M7142),"")</f>
        <v/>
      </c>
      <c r="E7142" s="6">
        <f>IF(AND($B7142&lt;&gt;"",$C7142&lt;&gt;"",$B7142&lt;=$C7142),INDEX(Bemenet!$D$2:$D$301,$M7142),"")</f>
        <v/>
      </c>
      <c r="F7142" s="5">
        <f>IF(AND($B7142&lt;&gt;"",$C7142&lt;&gt;"",$B7142&lt;=$C7142),$C7142-$B7142+1,"")</f>
        <v/>
      </c>
      <c r="G7142" s="5">
        <f>IF($F7142="","",$F7142*$D7142)</f>
        <v/>
      </c>
      <c r="H7142" s="42">
        <f>IF($G7142="","",$O7142)</f>
        <v/>
      </c>
      <c r="I7142" s="5">
        <f>IF($G7142="","",$G7142*IF($H7142="",$O7142,$H7142)/100)</f>
        <v/>
      </c>
      <c r="J7142" s="5">
        <f>IF(OR($L7142="",NOT(COUNTIFS($L$2:$L7142,$L7142)=1)),"",SUMIFS($G:$G,$L:$L,$L7142))</f>
        <v/>
      </c>
      <c r="K7142" s="5">
        <f>IF(OR($L7142="",NOT(COUNTIFS($L$2:$L7142,$L7142)=1)),"",SUMIFS($I:$I,$L:$L,$L7142))</f>
        <v/>
      </c>
      <c r="L7142" s="6">
        <f>IF($B7142="","",YEAR($B7142))</f>
        <v/>
      </c>
      <c r="M7142" s="6">
        <f>INT((ROW()-2)/39)+1</f>
        <v/>
      </c>
      <c r="N7142" s="6">
        <f>MOD(ROW()-2,39)+2</f>
        <v/>
      </c>
      <c r="O7142" s="42">
        <f>IF(AND($B7142&lt;&gt;"",$C7142&lt;&gt;"",$B7142&lt;=$C7142),INDEX(Szabalyok!$C:$C,$N7142),"")</f>
        <v/>
      </c>
      <c r="P7142">
        <f>IF(D7142="",P7141,P7141+1)</f>
        <v/>
      </c>
    </row>
    <row r="7143">
      <c r="A7143">
        <f>IF(P7143=P7142,0,P7143)</f>
        <v/>
      </c>
      <c r="B7143" s="41">
        <f>IF($M7143&gt;300,"",IF(OR(INDEX(Bemenet!$E$2:$E$301,$M7143)="",INDEX(Bemenet!$F$2:$F$301,$M7143)=""),"",MAX(INDEX(Bemenet!$E$2:$E$301,$M7143),INDEX(Szabalyok!$A:$A,$N7143))))</f>
        <v/>
      </c>
      <c r="C7143" s="41">
        <f>IF($B7143="","",MIN(INDEX(Bemenet!$F$2:$F$301,$M7143),INDEX(Szabalyok!$B:$B,$N7143)))</f>
        <v/>
      </c>
      <c r="D7143" s="5">
        <f>IF(AND($B7143&lt;&gt;"",$C7143&lt;&gt;"",$B7143&lt;=$C7143),INDEX(Bemenet!$G$2:$G$301,$M7143),"")</f>
        <v/>
      </c>
      <c r="E7143" s="6">
        <f>IF(AND($B7143&lt;&gt;"",$C7143&lt;&gt;"",$B7143&lt;=$C7143),INDEX(Bemenet!$D$2:$D$301,$M7143),"")</f>
        <v/>
      </c>
      <c r="F7143" s="5">
        <f>IF(AND($B7143&lt;&gt;"",$C7143&lt;&gt;"",$B7143&lt;=$C7143),$C7143-$B7143+1,"")</f>
        <v/>
      </c>
      <c r="G7143" s="5">
        <f>IF($F7143="","",$F7143*$D7143)</f>
        <v/>
      </c>
      <c r="H7143" s="42">
        <f>IF($G7143="","",$O7143)</f>
        <v/>
      </c>
      <c r="I7143" s="5">
        <f>IF($G7143="","",$G7143*IF($H7143="",$O7143,$H7143)/100)</f>
        <v/>
      </c>
      <c r="J7143" s="5">
        <f>IF(OR($L7143="",NOT(COUNTIFS($L$2:$L7143,$L7143)=1)),"",SUMIFS($G:$G,$L:$L,$L7143))</f>
        <v/>
      </c>
      <c r="K7143" s="5">
        <f>IF(OR($L7143="",NOT(COUNTIFS($L$2:$L7143,$L7143)=1)),"",SUMIFS($I:$I,$L:$L,$L7143))</f>
        <v/>
      </c>
      <c r="L7143" s="6">
        <f>IF($B7143="","",YEAR($B7143))</f>
        <v/>
      </c>
      <c r="M7143" s="6">
        <f>INT((ROW()-2)/39)+1</f>
        <v/>
      </c>
      <c r="N7143" s="6">
        <f>MOD(ROW()-2,39)+2</f>
        <v/>
      </c>
      <c r="O7143" s="42">
        <f>IF(AND($B7143&lt;&gt;"",$C7143&lt;&gt;"",$B7143&lt;=$C7143),INDEX(Szabalyok!$C:$C,$N7143),"")</f>
        <v/>
      </c>
      <c r="P7143">
        <f>IF(D7143="",P7142,P7142+1)</f>
        <v/>
      </c>
    </row>
    <row r="7144">
      <c r="A7144">
        <f>IF(P7144=P7143,0,P7144)</f>
        <v/>
      </c>
      <c r="B7144" s="41">
        <f>IF($M7144&gt;300,"",IF(OR(INDEX(Bemenet!$E$2:$E$301,$M7144)="",INDEX(Bemenet!$F$2:$F$301,$M7144)=""),"",MAX(INDEX(Bemenet!$E$2:$E$301,$M7144),INDEX(Szabalyok!$A:$A,$N7144))))</f>
        <v/>
      </c>
      <c r="C7144" s="41">
        <f>IF($B7144="","",MIN(INDEX(Bemenet!$F$2:$F$301,$M7144),INDEX(Szabalyok!$B:$B,$N7144)))</f>
        <v/>
      </c>
      <c r="D7144" s="5">
        <f>IF(AND($B7144&lt;&gt;"",$C7144&lt;&gt;"",$B7144&lt;=$C7144),INDEX(Bemenet!$G$2:$G$301,$M7144),"")</f>
        <v/>
      </c>
      <c r="E7144" s="6">
        <f>IF(AND($B7144&lt;&gt;"",$C7144&lt;&gt;"",$B7144&lt;=$C7144),INDEX(Bemenet!$D$2:$D$301,$M7144),"")</f>
        <v/>
      </c>
      <c r="F7144" s="5">
        <f>IF(AND($B7144&lt;&gt;"",$C7144&lt;&gt;"",$B7144&lt;=$C7144),$C7144-$B7144+1,"")</f>
        <v/>
      </c>
      <c r="G7144" s="5">
        <f>IF($F7144="","",$F7144*$D7144)</f>
        <v/>
      </c>
      <c r="H7144" s="42">
        <f>IF($G7144="","",$O7144)</f>
        <v/>
      </c>
      <c r="I7144" s="5">
        <f>IF($G7144="","",$G7144*IF($H7144="",$O7144,$H7144)/100)</f>
        <v/>
      </c>
      <c r="J7144" s="5">
        <f>IF(OR($L7144="",NOT(COUNTIFS($L$2:$L7144,$L7144)=1)),"",SUMIFS($G:$G,$L:$L,$L7144))</f>
        <v/>
      </c>
      <c r="K7144" s="5">
        <f>IF(OR($L7144="",NOT(COUNTIFS($L$2:$L7144,$L7144)=1)),"",SUMIFS($I:$I,$L:$L,$L7144))</f>
        <v/>
      </c>
      <c r="L7144" s="6">
        <f>IF($B7144="","",YEAR($B7144))</f>
        <v/>
      </c>
      <c r="M7144" s="6">
        <f>INT((ROW()-2)/39)+1</f>
        <v/>
      </c>
      <c r="N7144" s="6">
        <f>MOD(ROW()-2,39)+2</f>
        <v/>
      </c>
      <c r="O7144" s="42">
        <f>IF(AND($B7144&lt;&gt;"",$C7144&lt;&gt;"",$B7144&lt;=$C7144),INDEX(Szabalyok!$C:$C,$N7144),"")</f>
        <v/>
      </c>
      <c r="P7144">
        <f>IF(D7144="",P7143,P7143+1)</f>
        <v/>
      </c>
    </row>
    <row r="7145">
      <c r="A7145">
        <f>IF(P7145=P7144,0,P7145)</f>
        <v/>
      </c>
      <c r="B7145" s="41">
        <f>IF($M7145&gt;300,"",IF(OR(INDEX(Bemenet!$E$2:$E$301,$M7145)="",INDEX(Bemenet!$F$2:$F$301,$M7145)=""),"",MAX(INDEX(Bemenet!$E$2:$E$301,$M7145),INDEX(Szabalyok!$A:$A,$N7145))))</f>
        <v/>
      </c>
      <c r="C7145" s="41">
        <f>IF($B7145="","",MIN(INDEX(Bemenet!$F$2:$F$301,$M7145),INDEX(Szabalyok!$B:$B,$N7145)))</f>
        <v/>
      </c>
      <c r="D7145" s="5">
        <f>IF(AND($B7145&lt;&gt;"",$C7145&lt;&gt;"",$B7145&lt;=$C7145),INDEX(Bemenet!$G$2:$G$301,$M7145),"")</f>
        <v/>
      </c>
      <c r="E7145" s="6">
        <f>IF(AND($B7145&lt;&gt;"",$C7145&lt;&gt;"",$B7145&lt;=$C7145),INDEX(Bemenet!$D$2:$D$301,$M7145),"")</f>
        <v/>
      </c>
      <c r="F7145" s="5">
        <f>IF(AND($B7145&lt;&gt;"",$C7145&lt;&gt;"",$B7145&lt;=$C7145),$C7145-$B7145+1,"")</f>
        <v/>
      </c>
      <c r="G7145" s="5">
        <f>IF($F7145="","",$F7145*$D7145)</f>
        <v/>
      </c>
      <c r="H7145" s="42">
        <f>IF($G7145="","",$O7145)</f>
        <v/>
      </c>
      <c r="I7145" s="5">
        <f>IF($G7145="","",$G7145*IF($H7145="",$O7145,$H7145)/100)</f>
        <v/>
      </c>
      <c r="J7145" s="5">
        <f>IF(OR($L7145="",NOT(COUNTIFS($L$2:$L7145,$L7145)=1)),"",SUMIFS($G:$G,$L:$L,$L7145))</f>
        <v/>
      </c>
      <c r="K7145" s="5">
        <f>IF(OR($L7145="",NOT(COUNTIFS($L$2:$L7145,$L7145)=1)),"",SUMIFS($I:$I,$L:$L,$L7145))</f>
        <v/>
      </c>
      <c r="L7145" s="6">
        <f>IF($B7145="","",YEAR($B7145))</f>
        <v/>
      </c>
      <c r="M7145" s="6">
        <f>INT((ROW()-2)/39)+1</f>
        <v/>
      </c>
      <c r="N7145" s="6">
        <f>MOD(ROW()-2,39)+2</f>
        <v/>
      </c>
      <c r="O7145" s="42">
        <f>IF(AND($B7145&lt;&gt;"",$C7145&lt;&gt;"",$B7145&lt;=$C7145),INDEX(Szabalyok!$C:$C,$N7145),"")</f>
        <v/>
      </c>
      <c r="P7145">
        <f>IF(D7145="",P7144,P7144+1)</f>
        <v/>
      </c>
    </row>
    <row r="7146">
      <c r="A7146">
        <f>IF(P7146=P7145,0,P7146)</f>
        <v/>
      </c>
      <c r="B7146" s="41">
        <f>IF($M7146&gt;300,"",IF(OR(INDEX(Bemenet!$E$2:$E$301,$M7146)="",INDEX(Bemenet!$F$2:$F$301,$M7146)=""),"",MAX(INDEX(Bemenet!$E$2:$E$301,$M7146),INDEX(Szabalyok!$A:$A,$N7146))))</f>
        <v/>
      </c>
      <c r="C7146" s="41">
        <f>IF($B7146="","",MIN(INDEX(Bemenet!$F$2:$F$301,$M7146),INDEX(Szabalyok!$B:$B,$N7146)))</f>
        <v/>
      </c>
      <c r="D7146" s="5">
        <f>IF(AND($B7146&lt;&gt;"",$C7146&lt;&gt;"",$B7146&lt;=$C7146),INDEX(Bemenet!$G$2:$G$301,$M7146),"")</f>
        <v/>
      </c>
      <c r="E7146" s="6">
        <f>IF(AND($B7146&lt;&gt;"",$C7146&lt;&gt;"",$B7146&lt;=$C7146),INDEX(Bemenet!$D$2:$D$301,$M7146),"")</f>
        <v/>
      </c>
      <c r="F7146" s="5">
        <f>IF(AND($B7146&lt;&gt;"",$C7146&lt;&gt;"",$B7146&lt;=$C7146),$C7146-$B7146+1,"")</f>
        <v/>
      </c>
      <c r="G7146" s="5">
        <f>IF($F7146="","",$F7146*$D7146)</f>
        <v/>
      </c>
      <c r="H7146" s="42">
        <f>IF($G7146="","",$O7146)</f>
        <v/>
      </c>
      <c r="I7146" s="5">
        <f>IF($G7146="","",$G7146*IF($H7146="",$O7146,$H7146)/100)</f>
        <v/>
      </c>
      <c r="J7146" s="5">
        <f>IF(OR($L7146="",NOT(COUNTIFS($L$2:$L7146,$L7146)=1)),"",SUMIFS($G:$G,$L:$L,$L7146))</f>
        <v/>
      </c>
      <c r="K7146" s="5">
        <f>IF(OR($L7146="",NOT(COUNTIFS($L$2:$L7146,$L7146)=1)),"",SUMIFS($I:$I,$L:$L,$L7146))</f>
        <v/>
      </c>
      <c r="L7146" s="6">
        <f>IF($B7146="","",YEAR($B7146))</f>
        <v/>
      </c>
      <c r="M7146" s="6">
        <f>INT((ROW()-2)/39)+1</f>
        <v/>
      </c>
      <c r="N7146" s="6">
        <f>MOD(ROW()-2,39)+2</f>
        <v/>
      </c>
      <c r="O7146" s="42">
        <f>IF(AND($B7146&lt;&gt;"",$C7146&lt;&gt;"",$B7146&lt;=$C7146),INDEX(Szabalyok!$C:$C,$N7146),"")</f>
        <v/>
      </c>
      <c r="P7146">
        <f>IF(D7146="",P7145,P7145+1)</f>
        <v/>
      </c>
    </row>
    <row r="7147">
      <c r="A7147">
        <f>IF(P7147=P7146,0,P7147)</f>
        <v/>
      </c>
      <c r="B7147" s="41">
        <f>IF($M7147&gt;300,"",IF(OR(INDEX(Bemenet!$E$2:$E$301,$M7147)="",INDEX(Bemenet!$F$2:$F$301,$M7147)=""),"",MAX(INDEX(Bemenet!$E$2:$E$301,$M7147),INDEX(Szabalyok!$A:$A,$N7147))))</f>
        <v/>
      </c>
      <c r="C7147" s="41">
        <f>IF($B7147="","",MIN(INDEX(Bemenet!$F$2:$F$301,$M7147),INDEX(Szabalyok!$B:$B,$N7147)))</f>
        <v/>
      </c>
      <c r="D7147" s="5">
        <f>IF(AND($B7147&lt;&gt;"",$C7147&lt;&gt;"",$B7147&lt;=$C7147),INDEX(Bemenet!$G$2:$G$301,$M7147),"")</f>
        <v/>
      </c>
      <c r="E7147" s="6">
        <f>IF(AND($B7147&lt;&gt;"",$C7147&lt;&gt;"",$B7147&lt;=$C7147),INDEX(Bemenet!$D$2:$D$301,$M7147),"")</f>
        <v/>
      </c>
      <c r="F7147" s="5">
        <f>IF(AND($B7147&lt;&gt;"",$C7147&lt;&gt;"",$B7147&lt;=$C7147),$C7147-$B7147+1,"")</f>
        <v/>
      </c>
      <c r="G7147" s="5">
        <f>IF($F7147="","",$F7147*$D7147)</f>
        <v/>
      </c>
      <c r="H7147" s="42">
        <f>IF($G7147="","",$O7147)</f>
        <v/>
      </c>
      <c r="I7147" s="5">
        <f>IF($G7147="","",$G7147*IF($H7147="",$O7147,$H7147)/100)</f>
        <v/>
      </c>
      <c r="J7147" s="5">
        <f>IF(OR($L7147="",NOT(COUNTIFS($L$2:$L7147,$L7147)=1)),"",SUMIFS($G:$G,$L:$L,$L7147))</f>
        <v/>
      </c>
      <c r="K7147" s="5">
        <f>IF(OR($L7147="",NOT(COUNTIFS($L$2:$L7147,$L7147)=1)),"",SUMIFS($I:$I,$L:$L,$L7147))</f>
        <v/>
      </c>
      <c r="L7147" s="6">
        <f>IF($B7147="","",YEAR($B7147))</f>
        <v/>
      </c>
      <c r="M7147" s="6">
        <f>INT((ROW()-2)/39)+1</f>
        <v/>
      </c>
      <c r="N7147" s="6">
        <f>MOD(ROW()-2,39)+2</f>
        <v/>
      </c>
      <c r="O7147" s="42">
        <f>IF(AND($B7147&lt;&gt;"",$C7147&lt;&gt;"",$B7147&lt;=$C7147),INDEX(Szabalyok!$C:$C,$N7147),"")</f>
        <v/>
      </c>
      <c r="P7147">
        <f>IF(D7147="",P7146,P7146+1)</f>
        <v/>
      </c>
    </row>
    <row r="7148">
      <c r="A7148">
        <f>IF(P7148=P7147,0,P7148)</f>
        <v/>
      </c>
      <c r="B7148" s="41">
        <f>IF($M7148&gt;300,"",IF(OR(INDEX(Bemenet!$E$2:$E$301,$M7148)="",INDEX(Bemenet!$F$2:$F$301,$M7148)=""),"",MAX(INDEX(Bemenet!$E$2:$E$301,$M7148),INDEX(Szabalyok!$A:$A,$N7148))))</f>
        <v/>
      </c>
      <c r="C7148" s="41">
        <f>IF($B7148="","",MIN(INDEX(Bemenet!$F$2:$F$301,$M7148),INDEX(Szabalyok!$B:$B,$N7148)))</f>
        <v/>
      </c>
      <c r="D7148" s="5">
        <f>IF(AND($B7148&lt;&gt;"",$C7148&lt;&gt;"",$B7148&lt;=$C7148),INDEX(Bemenet!$G$2:$G$301,$M7148),"")</f>
        <v/>
      </c>
      <c r="E7148" s="6">
        <f>IF(AND($B7148&lt;&gt;"",$C7148&lt;&gt;"",$B7148&lt;=$C7148),INDEX(Bemenet!$D$2:$D$301,$M7148),"")</f>
        <v/>
      </c>
      <c r="F7148" s="5">
        <f>IF(AND($B7148&lt;&gt;"",$C7148&lt;&gt;"",$B7148&lt;=$C7148),$C7148-$B7148+1,"")</f>
        <v/>
      </c>
      <c r="G7148" s="5">
        <f>IF($F7148="","",$F7148*$D7148)</f>
        <v/>
      </c>
      <c r="H7148" s="42">
        <f>IF($G7148="","",$O7148)</f>
        <v/>
      </c>
      <c r="I7148" s="5">
        <f>IF($G7148="","",$G7148*IF($H7148="",$O7148,$H7148)/100)</f>
        <v/>
      </c>
      <c r="J7148" s="5">
        <f>IF(OR($L7148="",NOT(COUNTIFS($L$2:$L7148,$L7148)=1)),"",SUMIFS($G:$G,$L:$L,$L7148))</f>
        <v/>
      </c>
      <c r="K7148" s="5">
        <f>IF(OR($L7148="",NOT(COUNTIFS($L$2:$L7148,$L7148)=1)),"",SUMIFS($I:$I,$L:$L,$L7148))</f>
        <v/>
      </c>
      <c r="L7148" s="6">
        <f>IF($B7148="","",YEAR($B7148))</f>
        <v/>
      </c>
      <c r="M7148" s="6">
        <f>INT((ROW()-2)/39)+1</f>
        <v/>
      </c>
      <c r="N7148" s="6">
        <f>MOD(ROW()-2,39)+2</f>
        <v/>
      </c>
      <c r="O7148" s="42">
        <f>IF(AND($B7148&lt;&gt;"",$C7148&lt;&gt;"",$B7148&lt;=$C7148),INDEX(Szabalyok!$C:$C,$N7148),"")</f>
        <v/>
      </c>
      <c r="P7148">
        <f>IF(D7148="",P7147,P7147+1)</f>
        <v/>
      </c>
    </row>
    <row r="7149">
      <c r="A7149">
        <f>IF(P7149=P7148,0,P7149)</f>
        <v/>
      </c>
      <c r="B7149" s="41">
        <f>IF($M7149&gt;300,"",IF(OR(INDEX(Bemenet!$E$2:$E$301,$M7149)="",INDEX(Bemenet!$F$2:$F$301,$M7149)=""),"",MAX(INDEX(Bemenet!$E$2:$E$301,$M7149),INDEX(Szabalyok!$A:$A,$N7149))))</f>
        <v/>
      </c>
      <c r="C7149" s="41">
        <f>IF($B7149="","",MIN(INDEX(Bemenet!$F$2:$F$301,$M7149),INDEX(Szabalyok!$B:$B,$N7149)))</f>
        <v/>
      </c>
      <c r="D7149" s="5">
        <f>IF(AND($B7149&lt;&gt;"",$C7149&lt;&gt;"",$B7149&lt;=$C7149),INDEX(Bemenet!$G$2:$G$301,$M7149),"")</f>
        <v/>
      </c>
      <c r="E7149" s="6">
        <f>IF(AND($B7149&lt;&gt;"",$C7149&lt;&gt;"",$B7149&lt;=$C7149),INDEX(Bemenet!$D$2:$D$301,$M7149),"")</f>
        <v/>
      </c>
      <c r="F7149" s="5">
        <f>IF(AND($B7149&lt;&gt;"",$C7149&lt;&gt;"",$B7149&lt;=$C7149),$C7149-$B7149+1,"")</f>
        <v/>
      </c>
      <c r="G7149" s="5">
        <f>IF($F7149="","",$F7149*$D7149)</f>
        <v/>
      </c>
      <c r="H7149" s="42">
        <f>IF($G7149="","",$O7149)</f>
        <v/>
      </c>
      <c r="I7149" s="5">
        <f>IF($G7149="","",$G7149*IF($H7149="",$O7149,$H7149)/100)</f>
        <v/>
      </c>
      <c r="J7149" s="5">
        <f>IF(OR($L7149="",NOT(COUNTIFS($L$2:$L7149,$L7149)=1)),"",SUMIFS($G:$G,$L:$L,$L7149))</f>
        <v/>
      </c>
      <c r="K7149" s="5">
        <f>IF(OR($L7149="",NOT(COUNTIFS($L$2:$L7149,$L7149)=1)),"",SUMIFS($I:$I,$L:$L,$L7149))</f>
        <v/>
      </c>
      <c r="L7149" s="6">
        <f>IF($B7149="","",YEAR($B7149))</f>
        <v/>
      </c>
      <c r="M7149" s="6">
        <f>INT((ROW()-2)/39)+1</f>
        <v/>
      </c>
      <c r="N7149" s="6">
        <f>MOD(ROW()-2,39)+2</f>
        <v/>
      </c>
      <c r="O7149" s="42">
        <f>IF(AND($B7149&lt;&gt;"",$C7149&lt;&gt;"",$B7149&lt;=$C7149),INDEX(Szabalyok!$C:$C,$N7149),"")</f>
        <v/>
      </c>
      <c r="P7149">
        <f>IF(D7149="",P7148,P7148+1)</f>
        <v/>
      </c>
    </row>
    <row r="7150">
      <c r="A7150">
        <f>IF(P7150=P7149,0,P7150)</f>
        <v/>
      </c>
      <c r="B7150" s="41">
        <f>IF($M7150&gt;300,"",IF(OR(INDEX(Bemenet!$E$2:$E$301,$M7150)="",INDEX(Bemenet!$F$2:$F$301,$M7150)=""),"",MAX(INDEX(Bemenet!$E$2:$E$301,$M7150),INDEX(Szabalyok!$A:$A,$N7150))))</f>
        <v/>
      </c>
      <c r="C7150" s="41">
        <f>IF($B7150="","",MIN(INDEX(Bemenet!$F$2:$F$301,$M7150),INDEX(Szabalyok!$B:$B,$N7150)))</f>
        <v/>
      </c>
      <c r="D7150" s="5">
        <f>IF(AND($B7150&lt;&gt;"",$C7150&lt;&gt;"",$B7150&lt;=$C7150),INDEX(Bemenet!$G$2:$G$301,$M7150),"")</f>
        <v/>
      </c>
      <c r="E7150" s="6">
        <f>IF(AND($B7150&lt;&gt;"",$C7150&lt;&gt;"",$B7150&lt;=$C7150),INDEX(Bemenet!$D$2:$D$301,$M7150),"")</f>
        <v/>
      </c>
      <c r="F7150" s="5">
        <f>IF(AND($B7150&lt;&gt;"",$C7150&lt;&gt;"",$B7150&lt;=$C7150),$C7150-$B7150+1,"")</f>
        <v/>
      </c>
      <c r="G7150" s="5">
        <f>IF($F7150="","",$F7150*$D7150)</f>
        <v/>
      </c>
      <c r="H7150" s="42">
        <f>IF($G7150="","",$O7150)</f>
        <v/>
      </c>
      <c r="I7150" s="5">
        <f>IF($G7150="","",$G7150*IF($H7150="",$O7150,$H7150)/100)</f>
        <v/>
      </c>
      <c r="J7150" s="5">
        <f>IF(OR($L7150="",NOT(COUNTIFS($L$2:$L7150,$L7150)=1)),"",SUMIFS($G:$G,$L:$L,$L7150))</f>
        <v/>
      </c>
      <c r="K7150" s="5">
        <f>IF(OR($L7150="",NOT(COUNTIFS($L$2:$L7150,$L7150)=1)),"",SUMIFS($I:$I,$L:$L,$L7150))</f>
        <v/>
      </c>
      <c r="L7150" s="6">
        <f>IF($B7150="","",YEAR($B7150))</f>
        <v/>
      </c>
      <c r="M7150" s="6">
        <f>INT((ROW()-2)/39)+1</f>
        <v/>
      </c>
      <c r="N7150" s="6">
        <f>MOD(ROW()-2,39)+2</f>
        <v/>
      </c>
      <c r="O7150" s="42">
        <f>IF(AND($B7150&lt;&gt;"",$C7150&lt;&gt;"",$B7150&lt;=$C7150),INDEX(Szabalyok!$C:$C,$N7150),"")</f>
        <v/>
      </c>
      <c r="P7150">
        <f>IF(D7150="",P7149,P7149+1)</f>
        <v/>
      </c>
    </row>
    <row r="7151">
      <c r="A7151">
        <f>IF(P7151=P7150,0,P7151)</f>
        <v/>
      </c>
      <c r="B7151" s="41">
        <f>IF($M7151&gt;300,"",IF(OR(INDEX(Bemenet!$E$2:$E$301,$M7151)="",INDEX(Bemenet!$F$2:$F$301,$M7151)=""),"",MAX(INDEX(Bemenet!$E$2:$E$301,$M7151),INDEX(Szabalyok!$A:$A,$N7151))))</f>
        <v/>
      </c>
      <c r="C7151" s="41">
        <f>IF($B7151="","",MIN(INDEX(Bemenet!$F$2:$F$301,$M7151),INDEX(Szabalyok!$B:$B,$N7151)))</f>
        <v/>
      </c>
      <c r="D7151" s="5">
        <f>IF(AND($B7151&lt;&gt;"",$C7151&lt;&gt;"",$B7151&lt;=$C7151),INDEX(Bemenet!$G$2:$G$301,$M7151),"")</f>
        <v/>
      </c>
      <c r="E7151" s="6">
        <f>IF(AND($B7151&lt;&gt;"",$C7151&lt;&gt;"",$B7151&lt;=$C7151),INDEX(Bemenet!$D$2:$D$301,$M7151),"")</f>
        <v/>
      </c>
      <c r="F7151" s="5">
        <f>IF(AND($B7151&lt;&gt;"",$C7151&lt;&gt;"",$B7151&lt;=$C7151),$C7151-$B7151+1,"")</f>
        <v/>
      </c>
      <c r="G7151" s="5">
        <f>IF($F7151="","",$F7151*$D7151)</f>
        <v/>
      </c>
      <c r="H7151" s="42">
        <f>IF($G7151="","",$O7151)</f>
        <v/>
      </c>
      <c r="I7151" s="5">
        <f>IF($G7151="","",$G7151*IF($H7151="",$O7151,$H7151)/100)</f>
        <v/>
      </c>
      <c r="J7151" s="5">
        <f>IF(OR($L7151="",NOT(COUNTIFS($L$2:$L7151,$L7151)=1)),"",SUMIFS($G:$G,$L:$L,$L7151))</f>
        <v/>
      </c>
      <c r="K7151" s="5">
        <f>IF(OR($L7151="",NOT(COUNTIFS($L$2:$L7151,$L7151)=1)),"",SUMIFS($I:$I,$L:$L,$L7151))</f>
        <v/>
      </c>
      <c r="L7151" s="6">
        <f>IF($B7151="","",YEAR($B7151))</f>
        <v/>
      </c>
      <c r="M7151" s="6">
        <f>INT((ROW()-2)/39)+1</f>
        <v/>
      </c>
      <c r="N7151" s="6">
        <f>MOD(ROW()-2,39)+2</f>
        <v/>
      </c>
      <c r="O7151" s="42">
        <f>IF(AND($B7151&lt;&gt;"",$C7151&lt;&gt;"",$B7151&lt;=$C7151),INDEX(Szabalyok!$C:$C,$N7151),"")</f>
        <v/>
      </c>
      <c r="P7151">
        <f>IF(D7151="",P7150,P7150+1)</f>
        <v/>
      </c>
    </row>
    <row r="7152">
      <c r="A7152">
        <f>IF(P7152=P7151,0,P7152)</f>
        <v/>
      </c>
      <c r="B7152" s="41">
        <f>IF($M7152&gt;300,"",IF(OR(INDEX(Bemenet!$E$2:$E$301,$M7152)="",INDEX(Bemenet!$F$2:$F$301,$M7152)=""),"",MAX(INDEX(Bemenet!$E$2:$E$301,$M7152),INDEX(Szabalyok!$A:$A,$N7152))))</f>
        <v/>
      </c>
      <c r="C7152" s="41">
        <f>IF($B7152="","",MIN(INDEX(Bemenet!$F$2:$F$301,$M7152),INDEX(Szabalyok!$B:$B,$N7152)))</f>
        <v/>
      </c>
      <c r="D7152" s="5">
        <f>IF(AND($B7152&lt;&gt;"",$C7152&lt;&gt;"",$B7152&lt;=$C7152),INDEX(Bemenet!$G$2:$G$301,$M7152),"")</f>
        <v/>
      </c>
      <c r="E7152" s="6">
        <f>IF(AND($B7152&lt;&gt;"",$C7152&lt;&gt;"",$B7152&lt;=$C7152),INDEX(Bemenet!$D$2:$D$301,$M7152),"")</f>
        <v/>
      </c>
      <c r="F7152" s="5">
        <f>IF(AND($B7152&lt;&gt;"",$C7152&lt;&gt;"",$B7152&lt;=$C7152),$C7152-$B7152+1,"")</f>
        <v/>
      </c>
      <c r="G7152" s="5">
        <f>IF($F7152="","",$F7152*$D7152)</f>
        <v/>
      </c>
      <c r="H7152" s="42">
        <f>IF($G7152="","",$O7152)</f>
        <v/>
      </c>
      <c r="I7152" s="5">
        <f>IF($G7152="","",$G7152*IF($H7152="",$O7152,$H7152)/100)</f>
        <v/>
      </c>
      <c r="J7152" s="5">
        <f>IF(OR($L7152="",NOT(COUNTIFS($L$2:$L7152,$L7152)=1)),"",SUMIFS($G:$G,$L:$L,$L7152))</f>
        <v/>
      </c>
      <c r="K7152" s="5">
        <f>IF(OR($L7152="",NOT(COUNTIFS($L$2:$L7152,$L7152)=1)),"",SUMIFS($I:$I,$L:$L,$L7152))</f>
        <v/>
      </c>
      <c r="L7152" s="6">
        <f>IF($B7152="","",YEAR($B7152))</f>
        <v/>
      </c>
      <c r="M7152" s="6">
        <f>INT((ROW()-2)/39)+1</f>
        <v/>
      </c>
      <c r="N7152" s="6">
        <f>MOD(ROW()-2,39)+2</f>
        <v/>
      </c>
      <c r="O7152" s="42">
        <f>IF(AND($B7152&lt;&gt;"",$C7152&lt;&gt;"",$B7152&lt;=$C7152),INDEX(Szabalyok!$C:$C,$N7152),"")</f>
        <v/>
      </c>
      <c r="P7152">
        <f>IF(D7152="",P7151,P7151+1)</f>
        <v/>
      </c>
    </row>
    <row r="7153">
      <c r="A7153">
        <f>IF(P7153=P7152,0,P7153)</f>
        <v/>
      </c>
      <c r="B7153" s="41">
        <f>IF($M7153&gt;300,"",IF(OR(INDEX(Bemenet!$E$2:$E$301,$M7153)="",INDEX(Bemenet!$F$2:$F$301,$M7153)=""),"",MAX(INDEX(Bemenet!$E$2:$E$301,$M7153),INDEX(Szabalyok!$A:$A,$N7153))))</f>
        <v/>
      </c>
      <c r="C7153" s="41">
        <f>IF($B7153="","",MIN(INDEX(Bemenet!$F$2:$F$301,$M7153),INDEX(Szabalyok!$B:$B,$N7153)))</f>
        <v/>
      </c>
      <c r="D7153" s="5">
        <f>IF(AND($B7153&lt;&gt;"",$C7153&lt;&gt;"",$B7153&lt;=$C7153),INDEX(Bemenet!$G$2:$G$301,$M7153),"")</f>
        <v/>
      </c>
      <c r="E7153" s="6">
        <f>IF(AND($B7153&lt;&gt;"",$C7153&lt;&gt;"",$B7153&lt;=$C7153),INDEX(Bemenet!$D$2:$D$301,$M7153),"")</f>
        <v/>
      </c>
      <c r="F7153" s="5">
        <f>IF(AND($B7153&lt;&gt;"",$C7153&lt;&gt;"",$B7153&lt;=$C7153),$C7153-$B7153+1,"")</f>
        <v/>
      </c>
      <c r="G7153" s="5">
        <f>IF($F7153="","",$F7153*$D7153)</f>
        <v/>
      </c>
      <c r="H7153" s="42">
        <f>IF($G7153="","",$O7153)</f>
        <v/>
      </c>
      <c r="I7153" s="5">
        <f>IF($G7153="","",$G7153*IF($H7153="",$O7153,$H7153)/100)</f>
        <v/>
      </c>
      <c r="J7153" s="5">
        <f>IF(OR($L7153="",NOT(COUNTIFS($L$2:$L7153,$L7153)=1)),"",SUMIFS($G:$G,$L:$L,$L7153))</f>
        <v/>
      </c>
      <c r="K7153" s="5">
        <f>IF(OR($L7153="",NOT(COUNTIFS($L$2:$L7153,$L7153)=1)),"",SUMIFS($I:$I,$L:$L,$L7153))</f>
        <v/>
      </c>
      <c r="L7153" s="6">
        <f>IF($B7153="","",YEAR($B7153))</f>
        <v/>
      </c>
      <c r="M7153" s="6">
        <f>INT((ROW()-2)/39)+1</f>
        <v/>
      </c>
      <c r="N7153" s="6">
        <f>MOD(ROW()-2,39)+2</f>
        <v/>
      </c>
      <c r="O7153" s="42">
        <f>IF(AND($B7153&lt;&gt;"",$C7153&lt;&gt;"",$B7153&lt;=$C7153),INDEX(Szabalyok!$C:$C,$N7153),"")</f>
        <v/>
      </c>
      <c r="P7153">
        <f>IF(D7153="",P7152,P7152+1)</f>
        <v/>
      </c>
    </row>
    <row r="7154">
      <c r="A7154">
        <f>IF(P7154=P7153,0,P7154)</f>
        <v/>
      </c>
      <c r="B7154" s="41">
        <f>IF($M7154&gt;300,"",IF(OR(INDEX(Bemenet!$E$2:$E$301,$M7154)="",INDEX(Bemenet!$F$2:$F$301,$M7154)=""),"",MAX(INDEX(Bemenet!$E$2:$E$301,$M7154),INDEX(Szabalyok!$A:$A,$N7154))))</f>
        <v/>
      </c>
      <c r="C7154" s="41">
        <f>IF($B7154="","",MIN(INDEX(Bemenet!$F$2:$F$301,$M7154),INDEX(Szabalyok!$B:$B,$N7154)))</f>
        <v/>
      </c>
      <c r="D7154" s="5">
        <f>IF(AND($B7154&lt;&gt;"",$C7154&lt;&gt;"",$B7154&lt;=$C7154),INDEX(Bemenet!$G$2:$G$301,$M7154),"")</f>
        <v/>
      </c>
      <c r="E7154" s="6">
        <f>IF(AND($B7154&lt;&gt;"",$C7154&lt;&gt;"",$B7154&lt;=$C7154),INDEX(Bemenet!$D$2:$D$301,$M7154),"")</f>
        <v/>
      </c>
      <c r="F7154" s="5">
        <f>IF(AND($B7154&lt;&gt;"",$C7154&lt;&gt;"",$B7154&lt;=$C7154),$C7154-$B7154+1,"")</f>
        <v/>
      </c>
      <c r="G7154" s="5">
        <f>IF($F7154="","",$F7154*$D7154)</f>
        <v/>
      </c>
      <c r="H7154" s="42">
        <f>IF($G7154="","",$O7154)</f>
        <v/>
      </c>
      <c r="I7154" s="5">
        <f>IF($G7154="","",$G7154*IF($H7154="",$O7154,$H7154)/100)</f>
        <v/>
      </c>
      <c r="J7154" s="5">
        <f>IF(OR($L7154="",NOT(COUNTIFS($L$2:$L7154,$L7154)=1)),"",SUMIFS($G:$G,$L:$L,$L7154))</f>
        <v/>
      </c>
      <c r="K7154" s="5">
        <f>IF(OR($L7154="",NOT(COUNTIFS($L$2:$L7154,$L7154)=1)),"",SUMIFS($I:$I,$L:$L,$L7154))</f>
        <v/>
      </c>
      <c r="L7154" s="6">
        <f>IF($B7154="","",YEAR($B7154))</f>
        <v/>
      </c>
      <c r="M7154" s="6">
        <f>INT((ROW()-2)/39)+1</f>
        <v/>
      </c>
      <c r="N7154" s="6">
        <f>MOD(ROW()-2,39)+2</f>
        <v/>
      </c>
      <c r="O7154" s="42">
        <f>IF(AND($B7154&lt;&gt;"",$C7154&lt;&gt;"",$B7154&lt;=$C7154),INDEX(Szabalyok!$C:$C,$N7154),"")</f>
        <v/>
      </c>
      <c r="P7154">
        <f>IF(D7154="",P7153,P7153+1)</f>
        <v/>
      </c>
    </row>
    <row r="7155">
      <c r="A7155">
        <f>IF(P7155=P7154,0,P7155)</f>
        <v/>
      </c>
      <c r="B7155" s="41">
        <f>IF($M7155&gt;300,"",IF(OR(INDEX(Bemenet!$E$2:$E$301,$M7155)="",INDEX(Bemenet!$F$2:$F$301,$M7155)=""),"",MAX(INDEX(Bemenet!$E$2:$E$301,$M7155),INDEX(Szabalyok!$A:$A,$N7155))))</f>
        <v/>
      </c>
      <c r="C7155" s="41">
        <f>IF($B7155="","",MIN(INDEX(Bemenet!$F$2:$F$301,$M7155),INDEX(Szabalyok!$B:$B,$N7155)))</f>
        <v/>
      </c>
      <c r="D7155" s="5">
        <f>IF(AND($B7155&lt;&gt;"",$C7155&lt;&gt;"",$B7155&lt;=$C7155),INDEX(Bemenet!$G$2:$G$301,$M7155),"")</f>
        <v/>
      </c>
      <c r="E7155" s="6">
        <f>IF(AND($B7155&lt;&gt;"",$C7155&lt;&gt;"",$B7155&lt;=$C7155),INDEX(Bemenet!$D$2:$D$301,$M7155),"")</f>
        <v/>
      </c>
      <c r="F7155" s="5">
        <f>IF(AND($B7155&lt;&gt;"",$C7155&lt;&gt;"",$B7155&lt;=$C7155),$C7155-$B7155+1,"")</f>
        <v/>
      </c>
      <c r="G7155" s="5">
        <f>IF($F7155="","",$F7155*$D7155)</f>
        <v/>
      </c>
      <c r="H7155" s="42">
        <f>IF($G7155="","",$O7155)</f>
        <v/>
      </c>
      <c r="I7155" s="5">
        <f>IF($G7155="","",$G7155*IF($H7155="",$O7155,$H7155)/100)</f>
        <v/>
      </c>
      <c r="J7155" s="5">
        <f>IF(OR($L7155="",NOT(COUNTIFS($L$2:$L7155,$L7155)=1)),"",SUMIFS($G:$G,$L:$L,$L7155))</f>
        <v/>
      </c>
      <c r="K7155" s="5">
        <f>IF(OR($L7155="",NOT(COUNTIFS($L$2:$L7155,$L7155)=1)),"",SUMIFS($I:$I,$L:$L,$L7155))</f>
        <v/>
      </c>
      <c r="L7155" s="6">
        <f>IF($B7155="","",YEAR($B7155))</f>
        <v/>
      </c>
      <c r="M7155" s="6">
        <f>INT((ROW()-2)/39)+1</f>
        <v/>
      </c>
      <c r="N7155" s="6">
        <f>MOD(ROW()-2,39)+2</f>
        <v/>
      </c>
      <c r="O7155" s="42">
        <f>IF(AND($B7155&lt;&gt;"",$C7155&lt;&gt;"",$B7155&lt;=$C7155),INDEX(Szabalyok!$C:$C,$N7155),"")</f>
        <v/>
      </c>
      <c r="P7155">
        <f>IF(D7155="",P7154,P7154+1)</f>
        <v/>
      </c>
    </row>
    <row r="7156">
      <c r="A7156">
        <f>IF(P7156=P7155,0,P7156)</f>
        <v/>
      </c>
      <c r="B7156" s="41">
        <f>IF($M7156&gt;300,"",IF(OR(INDEX(Bemenet!$E$2:$E$301,$M7156)="",INDEX(Bemenet!$F$2:$F$301,$M7156)=""),"",MAX(INDEX(Bemenet!$E$2:$E$301,$M7156),INDEX(Szabalyok!$A:$A,$N7156))))</f>
        <v/>
      </c>
      <c r="C7156" s="41">
        <f>IF($B7156="","",MIN(INDEX(Bemenet!$F$2:$F$301,$M7156),INDEX(Szabalyok!$B:$B,$N7156)))</f>
        <v/>
      </c>
      <c r="D7156" s="5">
        <f>IF(AND($B7156&lt;&gt;"",$C7156&lt;&gt;"",$B7156&lt;=$C7156),INDEX(Bemenet!$G$2:$G$301,$M7156),"")</f>
        <v/>
      </c>
      <c r="E7156" s="6">
        <f>IF(AND($B7156&lt;&gt;"",$C7156&lt;&gt;"",$B7156&lt;=$C7156),INDEX(Bemenet!$D$2:$D$301,$M7156),"")</f>
        <v/>
      </c>
      <c r="F7156" s="5">
        <f>IF(AND($B7156&lt;&gt;"",$C7156&lt;&gt;"",$B7156&lt;=$C7156),$C7156-$B7156+1,"")</f>
        <v/>
      </c>
      <c r="G7156" s="5">
        <f>IF($F7156="","",$F7156*$D7156)</f>
        <v/>
      </c>
      <c r="H7156" s="42">
        <f>IF($G7156="","",$O7156)</f>
        <v/>
      </c>
      <c r="I7156" s="5">
        <f>IF($G7156="","",$G7156*IF($H7156="",$O7156,$H7156)/100)</f>
        <v/>
      </c>
      <c r="J7156" s="5">
        <f>IF(OR($L7156="",NOT(COUNTIFS($L$2:$L7156,$L7156)=1)),"",SUMIFS($G:$G,$L:$L,$L7156))</f>
        <v/>
      </c>
      <c r="K7156" s="5">
        <f>IF(OR($L7156="",NOT(COUNTIFS($L$2:$L7156,$L7156)=1)),"",SUMIFS($I:$I,$L:$L,$L7156))</f>
        <v/>
      </c>
      <c r="L7156" s="6">
        <f>IF($B7156="","",YEAR($B7156))</f>
        <v/>
      </c>
      <c r="M7156" s="6">
        <f>INT((ROW()-2)/39)+1</f>
        <v/>
      </c>
      <c r="N7156" s="6">
        <f>MOD(ROW()-2,39)+2</f>
        <v/>
      </c>
      <c r="O7156" s="42">
        <f>IF(AND($B7156&lt;&gt;"",$C7156&lt;&gt;"",$B7156&lt;=$C7156),INDEX(Szabalyok!$C:$C,$N7156),"")</f>
        <v/>
      </c>
      <c r="P7156">
        <f>IF(D7156="",P7155,P7155+1)</f>
        <v/>
      </c>
    </row>
    <row r="7157">
      <c r="A7157">
        <f>IF(P7157=P7156,0,P7157)</f>
        <v/>
      </c>
      <c r="B7157" s="41">
        <f>IF($M7157&gt;300,"",IF(OR(INDEX(Bemenet!$E$2:$E$301,$M7157)="",INDEX(Bemenet!$F$2:$F$301,$M7157)=""),"",MAX(INDEX(Bemenet!$E$2:$E$301,$M7157),INDEX(Szabalyok!$A:$A,$N7157))))</f>
        <v/>
      </c>
      <c r="C7157" s="41">
        <f>IF($B7157="","",MIN(INDEX(Bemenet!$F$2:$F$301,$M7157),INDEX(Szabalyok!$B:$B,$N7157)))</f>
        <v/>
      </c>
      <c r="D7157" s="5">
        <f>IF(AND($B7157&lt;&gt;"",$C7157&lt;&gt;"",$B7157&lt;=$C7157),INDEX(Bemenet!$G$2:$G$301,$M7157),"")</f>
        <v/>
      </c>
      <c r="E7157" s="6">
        <f>IF(AND($B7157&lt;&gt;"",$C7157&lt;&gt;"",$B7157&lt;=$C7157),INDEX(Bemenet!$D$2:$D$301,$M7157),"")</f>
        <v/>
      </c>
      <c r="F7157" s="5">
        <f>IF(AND($B7157&lt;&gt;"",$C7157&lt;&gt;"",$B7157&lt;=$C7157),$C7157-$B7157+1,"")</f>
        <v/>
      </c>
      <c r="G7157" s="5">
        <f>IF($F7157="","",$F7157*$D7157)</f>
        <v/>
      </c>
      <c r="H7157" s="42">
        <f>IF($G7157="","",$O7157)</f>
        <v/>
      </c>
      <c r="I7157" s="5">
        <f>IF($G7157="","",$G7157*IF($H7157="",$O7157,$H7157)/100)</f>
        <v/>
      </c>
      <c r="J7157" s="5">
        <f>IF(OR($L7157="",NOT(COUNTIFS($L$2:$L7157,$L7157)=1)),"",SUMIFS($G:$G,$L:$L,$L7157))</f>
        <v/>
      </c>
      <c r="K7157" s="5">
        <f>IF(OR($L7157="",NOT(COUNTIFS($L$2:$L7157,$L7157)=1)),"",SUMIFS($I:$I,$L:$L,$L7157))</f>
        <v/>
      </c>
      <c r="L7157" s="6">
        <f>IF($B7157="","",YEAR($B7157))</f>
        <v/>
      </c>
      <c r="M7157" s="6">
        <f>INT((ROW()-2)/39)+1</f>
        <v/>
      </c>
      <c r="N7157" s="6">
        <f>MOD(ROW()-2,39)+2</f>
        <v/>
      </c>
      <c r="O7157" s="42">
        <f>IF(AND($B7157&lt;&gt;"",$C7157&lt;&gt;"",$B7157&lt;=$C7157),INDEX(Szabalyok!$C:$C,$N7157),"")</f>
        <v/>
      </c>
      <c r="P7157">
        <f>IF(D7157="",P7156,P7156+1)</f>
        <v/>
      </c>
    </row>
    <row r="7158">
      <c r="A7158">
        <f>IF(P7158=P7157,0,P7158)</f>
        <v/>
      </c>
      <c r="B7158" s="41">
        <f>IF($M7158&gt;300,"",IF(OR(INDEX(Bemenet!$E$2:$E$301,$M7158)="",INDEX(Bemenet!$F$2:$F$301,$M7158)=""),"",MAX(INDEX(Bemenet!$E$2:$E$301,$M7158),INDEX(Szabalyok!$A:$A,$N7158))))</f>
        <v/>
      </c>
      <c r="C7158" s="41">
        <f>IF($B7158="","",MIN(INDEX(Bemenet!$F$2:$F$301,$M7158),INDEX(Szabalyok!$B:$B,$N7158)))</f>
        <v/>
      </c>
      <c r="D7158" s="5">
        <f>IF(AND($B7158&lt;&gt;"",$C7158&lt;&gt;"",$B7158&lt;=$C7158),INDEX(Bemenet!$G$2:$G$301,$M7158),"")</f>
        <v/>
      </c>
      <c r="E7158" s="6">
        <f>IF(AND($B7158&lt;&gt;"",$C7158&lt;&gt;"",$B7158&lt;=$C7158),INDEX(Bemenet!$D$2:$D$301,$M7158),"")</f>
        <v/>
      </c>
      <c r="F7158" s="5">
        <f>IF(AND($B7158&lt;&gt;"",$C7158&lt;&gt;"",$B7158&lt;=$C7158),$C7158-$B7158+1,"")</f>
        <v/>
      </c>
      <c r="G7158" s="5">
        <f>IF($F7158="","",$F7158*$D7158)</f>
        <v/>
      </c>
      <c r="H7158" s="42">
        <f>IF($G7158="","",$O7158)</f>
        <v/>
      </c>
      <c r="I7158" s="5">
        <f>IF($G7158="","",$G7158*IF($H7158="",$O7158,$H7158)/100)</f>
        <v/>
      </c>
      <c r="J7158" s="5">
        <f>IF(OR($L7158="",NOT(COUNTIFS($L$2:$L7158,$L7158)=1)),"",SUMIFS($G:$G,$L:$L,$L7158))</f>
        <v/>
      </c>
      <c r="K7158" s="5">
        <f>IF(OR($L7158="",NOT(COUNTIFS($L$2:$L7158,$L7158)=1)),"",SUMIFS($I:$I,$L:$L,$L7158))</f>
        <v/>
      </c>
      <c r="L7158" s="6">
        <f>IF($B7158="","",YEAR($B7158))</f>
        <v/>
      </c>
      <c r="M7158" s="6">
        <f>INT((ROW()-2)/39)+1</f>
        <v/>
      </c>
      <c r="N7158" s="6">
        <f>MOD(ROW()-2,39)+2</f>
        <v/>
      </c>
      <c r="O7158" s="42">
        <f>IF(AND($B7158&lt;&gt;"",$C7158&lt;&gt;"",$B7158&lt;=$C7158),INDEX(Szabalyok!$C:$C,$N7158),"")</f>
        <v/>
      </c>
      <c r="P7158">
        <f>IF(D7158="",P7157,P7157+1)</f>
        <v/>
      </c>
    </row>
    <row r="7159">
      <c r="A7159">
        <f>IF(P7159=P7158,0,P7159)</f>
        <v/>
      </c>
      <c r="B7159" s="41">
        <f>IF($M7159&gt;300,"",IF(OR(INDEX(Bemenet!$E$2:$E$301,$M7159)="",INDEX(Bemenet!$F$2:$F$301,$M7159)=""),"",MAX(INDEX(Bemenet!$E$2:$E$301,$M7159),INDEX(Szabalyok!$A:$A,$N7159))))</f>
        <v/>
      </c>
      <c r="C7159" s="41">
        <f>IF($B7159="","",MIN(INDEX(Bemenet!$F$2:$F$301,$M7159),INDEX(Szabalyok!$B:$B,$N7159)))</f>
        <v/>
      </c>
      <c r="D7159" s="5">
        <f>IF(AND($B7159&lt;&gt;"",$C7159&lt;&gt;"",$B7159&lt;=$C7159),INDEX(Bemenet!$G$2:$G$301,$M7159),"")</f>
        <v/>
      </c>
      <c r="E7159" s="6">
        <f>IF(AND($B7159&lt;&gt;"",$C7159&lt;&gt;"",$B7159&lt;=$C7159),INDEX(Bemenet!$D$2:$D$301,$M7159),"")</f>
        <v/>
      </c>
      <c r="F7159" s="5">
        <f>IF(AND($B7159&lt;&gt;"",$C7159&lt;&gt;"",$B7159&lt;=$C7159),$C7159-$B7159+1,"")</f>
        <v/>
      </c>
      <c r="G7159" s="5">
        <f>IF($F7159="","",$F7159*$D7159)</f>
        <v/>
      </c>
      <c r="H7159" s="42">
        <f>IF($G7159="","",$O7159)</f>
        <v/>
      </c>
      <c r="I7159" s="5">
        <f>IF($G7159="","",$G7159*IF($H7159="",$O7159,$H7159)/100)</f>
        <v/>
      </c>
      <c r="J7159" s="5">
        <f>IF(OR($L7159="",NOT(COUNTIFS($L$2:$L7159,$L7159)=1)),"",SUMIFS($G:$G,$L:$L,$L7159))</f>
        <v/>
      </c>
      <c r="K7159" s="5">
        <f>IF(OR($L7159="",NOT(COUNTIFS($L$2:$L7159,$L7159)=1)),"",SUMIFS($I:$I,$L:$L,$L7159))</f>
        <v/>
      </c>
      <c r="L7159" s="6">
        <f>IF($B7159="","",YEAR($B7159))</f>
        <v/>
      </c>
      <c r="M7159" s="6">
        <f>INT((ROW()-2)/39)+1</f>
        <v/>
      </c>
      <c r="N7159" s="6">
        <f>MOD(ROW()-2,39)+2</f>
        <v/>
      </c>
      <c r="O7159" s="42">
        <f>IF(AND($B7159&lt;&gt;"",$C7159&lt;&gt;"",$B7159&lt;=$C7159),INDEX(Szabalyok!$C:$C,$N7159),"")</f>
        <v/>
      </c>
      <c r="P7159">
        <f>IF(D7159="",P7158,P7158+1)</f>
        <v/>
      </c>
    </row>
    <row r="7160">
      <c r="A7160">
        <f>IF(P7160=P7159,0,P7160)</f>
        <v/>
      </c>
      <c r="B7160" s="41">
        <f>IF($M7160&gt;300,"",IF(OR(INDEX(Bemenet!$E$2:$E$301,$M7160)="",INDEX(Bemenet!$F$2:$F$301,$M7160)=""),"",MAX(INDEX(Bemenet!$E$2:$E$301,$M7160),INDEX(Szabalyok!$A:$A,$N7160))))</f>
        <v/>
      </c>
      <c r="C7160" s="41">
        <f>IF($B7160="","",MIN(INDEX(Bemenet!$F$2:$F$301,$M7160),INDEX(Szabalyok!$B:$B,$N7160)))</f>
        <v/>
      </c>
      <c r="D7160" s="5">
        <f>IF(AND($B7160&lt;&gt;"",$C7160&lt;&gt;"",$B7160&lt;=$C7160),INDEX(Bemenet!$G$2:$G$301,$M7160),"")</f>
        <v/>
      </c>
      <c r="E7160" s="6">
        <f>IF(AND($B7160&lt;&gt;"",$C7160&lt;&gt;"",$B7160&lt;=$C7160),INDEX(Bemenet!$D$2:$D$301,$M7160),"")</f>
        <v/>
      </c>
      <c r="F7160" s="5">
        <f>IF(AND($B7160&lt;&gt;"",$C7160&lt;&gt;"",$B7160&lt;=$C7160),$C7160-$B7160+1,"")</f>
        <v/>
      </c>
      <c r="G7160" s="5">
        <f>IF($F7160="","",$F7160*$D7160)</f>
        <v/>
      </c>
      <c r="H7160" s="42">
        <f>IF($G7160="","",$O7160)</f>
        <v/>
      </c>
      <c r="I7160" s="5">
        <f>IF($G7160="","",$G7160*IF($H7160="",$O7160,$H7160)/100)</f>
        <v/>
      </c>
      <c r="J7160" s="5">
        <f>IF(OR($L7160="",NOT(COUNTIFS($L$2:$L7160,$L7160)=1)),"",SUMIFS($G:$G,$L:$L,$L7160))</f>
        <v/>
      </c>
      <c r="K7160" s="5">
        <f>IF(OR($L7160="",NOT(COUNTIFS($L$2:$L7160,$L7160)=1)),"",SUMIFS($I:$I,$L:$L,$L7160))</f>
        <v/>
      </c>
      <c r="L7160" s="6">
        <f>IF($B7160="","",YEAR($B7160))</f>
        <v/>
      </c>
      <c r="M7160" s="6">
        <f>INT((ROW()-2)/39)+1</f>
        <v/>
      </c>
      <c r="N7160" s="6">
        <f>MOD(ROW()-2,39)+2</f>
        <v/>
      </c>
      <c r="O7160" s="42">
        <f>IF(AND($B7160&lt;&gt;"",$C7160&lt;&gt;"",$B7160&lt;=$C7160),INDEX(Szabalyok!$C:$C,$N7160),"")</f>
        <v/>
      </c>
      <c r="P7160">
        <f>IF(D7160="",P7159,P7159+1)</f>
        <v/>
      </c>
    </row>
    <row r="7161">
      <c r="A7161">
        <f>IF(P7161=P7160,0,P7161)</f>
        <v/>
      </c>
      <c r="B7161" s="41">
        <f>IF($M7161&gt;300,"",IF(OR(INDEX(Bemenet!$E$2:$E$301,$M7161)="",INDEX(Bemenet!$F$2:$F$301,$M7161)=""),"",MAX(INDEX(Bemenet!$E$2:$E$301,$M7161),INDEX(Szabalyok!$A:$A,$N7161))))</f>
        <v/>
      </c>
      <c r="C7161" s="41">
        <f>IF($B7161="","",MIN(INDEX(Bemenet!$F$2:$F$301,$M7161),INDEX(Szabalyok!$B:$B,$N7161)))</f>
        <v/>
      </c>
      <c r="D7161" s="5">
        <f>IF(AND($B7161&lt;&gt;"",$C7161&lt;&gt;"",$B7161&lt;=$C7161),INDEX(Bemenet!$G$2:$G$301,$M7161),"")</f>
        <v/>
      </c>
      <c r="E7161" s="6">
        <f>IF(AND($B7161&lt;&gt;"",$C7161&lt;&gt;"",$B7161&lt;=$C7161),INDEX(Bemenet!$D$2:$D$301,$M7161),"")</f>
        <v/>
      </c>
      <c r="F7161" s="5">
        <f>IF(AND($B7161&lt;&gt;"",$C7161&lt;&gt;"",$B7161&lt;=$C7161),$C7161-$B7161+1,"")</f>
        <v/>
      </c>
      <c r="G7161" s="5">
        <f>IF($F7161="","",$F7161*$D7161)</f>
        <v/>
      </c>
      <c r="H7161" s="42">
        <f>IF($G7161="","",$O7161)</f>
        <v/>
      </c>
      <c r="I7161" s="5">
        <f>IF($G7161="","",$G7161*IF($H7161="",$O7161,$H7161)/100)</f>
        <v/>
      </c>
      <c r="J7161" s="5">
        <f>IF(OR($L7161="",NOT(COUNTIFS($L$2:$L7161,$L7161)=1)),"",SUMIFS($G:$G,$L:$L,$L7161))</f>
        <v/>
      </c>
      <c r="K7161" s="5">
        <f>IF(OR($L7161="",NOT(COUNTIFS($L$2:$L7161,$L7161)=1)),"",SUMIFS($I:$I,$L:$L,$L7161))</f>
        <v/>
      </c>
      <c r="L7161" s="6">
        <f>IF($B7161="","",YEAR($B7161))</f>
        <v/>
      </c>
      <c r="M7161" s="6">
        <f>INT((ROW()-2)/39)+1</f>
        <v/>
      </c>
      <c r="N7161" s="6">
        <f>MOD(ROW()-2,39)+2</f>
        <v/>
      </c>
      <c r="O7161" s="42">
        <f>IF(AND($B7161&lt;&gt;"",$C7161&lt;&gt;"",$B7161&lt;=$C7161),INDEX(Szabalyok!$C:$C,$N7161),"")</f>
        <v/>
      </c>
      <c r="P7161">
        <f>IF(D7161="",P7160,P7160+1)</f>
        <v/>
      </c>
    </row>
    <row r="7162">
      <c r="A7162">
        <f>IF(P7162=P7161,0,P7162)</f>
        <v/>
      </c>
      <c r="B7162" s="41">
        <f>IF($M7162&gt;300,"",IF(OR(INDEX(Bemenet!$E$2:$E$301,$M7162)="",INDEX(Bemenet!$F$2:$F$301,$M7162)=""),"",MAX(INDEX(Bemenet!$E$2:$E$301,$M7162),INDEX(Szabalyok!$A:$A,$N7162))))</f>
        <v/>
      </c>
      <c r="C7162" s="41">
        <f>IF($B7162="","",MIN(INDEX(Bemenet!$F$2:$F$301,$M7162),INDEX(Szabalyok!$B:$B,$N7162)))</f>
        <v/>
      </c>
      <c r="D7162" s="5">
        <f>IF(AND($B7162&lt;&gt;"",$C7162&lt;&gt;"",$B7162&lt;=$C7162),INDEX(Bemenet!$G$2:$G$301,$M7162),"")</f>
        <v/>
      </c>
      <c r="E7162" s="6">
        <f>IF(AND($B7162&lt;&gt;"",$C7162&lt;&gt;"",$B7162&lt;=$C7162),INDEX(Bemenet!$D$2:$D$301,$M7162),"")</f>
        <v/>
      </c>
      <c r="F7162" s="5">
        <f>IF(AND($B7162&lt;&gt;"",$C7162&lt;&gt;"",$B7162&lt;=$C7162),$C7162-$B7162+1,"")</f>
        <v/>
      </c>
      <c r="G7162" s="5">
        <f>IF($F7162="","",$F7162*$D7162)</f>
        <v/>
      </c>
      <c r="H7162" s="42">
        <f>IF($G7162="","",$O7162)</f>
        <v/>
      </c>
      <c r="I7162" s="5">
        <f>IF($G7162="","",$G7162*IF($H7162="",$O7162,$H7162)/100)</f>
        <v/>
      </c>
      <c r="J7162" s="5">
        <f>IF(OR($L7162="",NOT(COUNTIFS($L$2:$L7162,$L7162)=1)),"",SUMIFS($G:$G,$L:$L,$L7162))</f>
        <v/>
      </c>
      <c r="K7162" s="5">
        <f>IF(OR($L7162="",NOT(COUNTIFS($L$2:$L7162,$L7162)=1)),"",SUMIFS($I:$I,$L:$L,$L7162))</f>
        <v/>
      </c>
      <c r="L7162" s="6">
        <f>IF($B7162="","",YEAR($B7162))</f>
        <v/>
      </c>
      <c r="M7162" s="6">
        <f>INT((ROW()-2)/39)+1</f>
        <v/>
      </c>
      <c r="N7162" s="6">
        <f>MOD(ROW()-2,39)+2</f>
        <v/>
      </c>
      <c r="O7162" s="42">
        <f>IF(AND($B7162&lt;&gt;"",$C7162&lt;&gt;"",$B7162&lt;=$C7162),INDEX(Szabalyok!$C:$C,$N7162),"")</f>
        <v/>
      </c>
      <c r="P7162">
        <f>IF(D7162="",P7161,P7161+1)</f>
        <v/>
      </c>
    </row>
    <row r="7163">
      <c r="A7163">
        <f>IF(P7163=P7162,0,P7163)</f>
        <v/>
      </c>
      <c r="B7163" s="41">
        <f>IF($M7163&gt;300,"",IF(OR(INDEX(Bemenet!$E$2:$E$301,$M7163)="",INDEX(Bemenet!$F$2:$F$301,$M7163)=""),"",MAX(INDEX(Bemenet!$E$2:$E$301,$M7163),INDEX(Szabalyok!$A:$A,$N7163))))</f>
        <v/>
      </c>
      <c r="C7163" s="41">
        <f>IF($B7163="","",MIN(INDEX(Bemenet!$F$2:$F$301,$M7163),INDEX(Szabalyok!$B:$B,$N7163)))</f>
        <v/>
      </c>
      <c r="D7163" s="5">
        <f>IF(AND($B7163&lt;&gt;"",$C7163&lt;&gt;"",$B7163&lt;=$C7163),INDEX(Bemenet!$G$2:$G$301,$M7163),"")</f>
        <v/>
      </c>
      <c r="E7163" s="6">
        <f>IF(AND($B7163&lt;&gt;"",$C7163&lt;&gt;"",$B7163&lt;=$C7163),INDEX(Bemenet!$D$2:$D$301,$M7163),"")</f>
        <v/>
      </c>
      <c r="F7163" s="5">
        <f>IF(AND($B7163&lt;&gt;"",$C7163&lt;&gt;"",$B7163&lt;=$C7163),$C7163-$B7163+1,"")</f>
        <v/>
      </c>
      <c r="G7163" s="5">
        <f>IF($F7163="","",$F7163*$D7163)</f>
        <v/>
      </c>
      <c r="H7163" s="42">
        <f>IF($G7163="","",$O7163)</f>
        <v/>
      </c>
      <c r="I7163" s="5">
        <f>IF($G7163="","",$G7163*IF($H7163="",$O7163,$H7163)/100)</f>
        <v/>
      </c>
      <c r="J7163" s="5">
        <f>IF(OR($L7163="",NOT(COUNTIFS($L$2:$L7163,$L7163)=1)),"",SUMIFS($G:$G,$L:$L,$L7163))</f>
        <v/>
      </c>
      <c r="K7163" s="5">
        <f>IF(OR($L7163="",NOT(COUNTIFS($L$2:$L7163,$L7163)=1)),"",SUMIFS($I:$I,$L:$L,$L7163))</f>
        <v/>
      </c>
      <c r="L7163" s="6">
        <f>IF($B7163="","",YEAR($B7163))</f>
        <v/>
      </c>
      <c r="M7163" s="6">
        <f>INT((ROW()-2)/39)+1</f>
        <v/>
      </c>
      <c r="N7163" s="6">
        <f>MOD(ROW()-2,39)+2</f>
        <v/>
      </c>
      <c r="O7163" s="42">
        <f>IF(AND($B7163&lt;&gt;"",$C7163&lt;&gt;"",$B7163&lt;=$C7163),INDEX(Szabalyok!$C:$C,$N7163),"")</f>
        <v/>
      </c>
      <c r="P7163">
        <f>IF(D7163="",P7162,P7162+1)</f>
        <v/>
      </c>
    </row>
    <row r="7164">
      <c r="A7164">
        <f>IF(P7164=P7163,0,P7164)</f>
        <v/>
      </c>
      <c r="B7164" s="41">
        <f>IF($M7164&gt;300,"",IF(OR(INDEX(Bemenet!$E$2:$E$301,$M7164)="",INDEX(Bemenet!$F$2:$F$301,$M7164)=""),"",MAX(INDEX(Bemenet!$E$2:$E$301,$M7164),INDEX(Szabalyok!$A:$A,$N7164))))</f>
        <v/>
      </c>
      <c r="C7164" s="41">
        <f>IF($B7164="","",MIN(INDEX(Bemenet!$F$2:$F$301,$M7164),INDEX(Szabalyok!$B:$B,$N7164)))</f>
        <v/>
      </c>
      <c r="D7164" s="5">
        <f>IF(AND($B7164&lt;&gt;"",$C7164&lt;&gt;"",$B7164&lt;=$C7164),INDEX(Bemenet!$G$2:$G$301,$M7164),"")</f>
        <v/>
      </c>
      <c r="E7164" s="6">
        <f>IF(AND($B7164&lt;&gt;"",$C7164&lt;&gt;"",$B7164&lt;=$C7164),INDEX(Bemenet!$D$2:$D$301,$M7164),"")</f>
        <v/>
      </c>
      <c r="F7164" s="5">
        <f>IF(AND($B7164&lt;&gt;"",$C7164&lt;&gt;"",$B7164&lt;=$C7164),$C7164-$B7164+1,"")</f>
        <v/>
      </c>
      <c r="G7164" s="5">
        <f>IF($F7164="","",$F7164*$D7164)</f>
        <v/>
      </c>
      <c r="H7164" s="42">
        <f>IF($G7164="","",$O7164)</f>
        <v/>
      </c>
      <c r="I7164" s="5">
        <f>IF($G7164="","",$G7164*IF($H7164="",$O7164,$H7164)/100)</f>
        <v/>
      </c>
      <c r="J7164" s="5">
        <f>IF(OR($L7164="",NOT(COUNTIFS($L$2:$L7164,$L7164)=1)),"",SUMIFS($G:$G,$L:$L,$L7164))</f>
        <v/>
      </c>
      <c r="K7164" s="5">
        <f>IF(OR($L7164="",NOT(COUNTIFS($L$2:$L7164,$L7164)=1)),"",SUMIFS($I:$I,$L:$L,$L7164))</f>
        <v/>
      </c>
      <c r="L7164" s="6">
        <f>IF($B7164="","",YEAR($B7164))</f>
        <v/>
      </c>
      <c r="M7164" s="6">
        <f>INT((ROW()-2)/39)+1</f>
        <v/>
      </c>
      <c r="N7164" s="6">
        <f>MOD(ROW()-2,39)+2</f>
        <v/>
      </c>
      <c r="O7164" s="42">
        <f>IF(AND($B7164&lt;&gt;"",$C7164&lt;&gt;"",$B7164&lt;=$C7164),INDEX(Szabalyok!$C:$C,$N7164),"")</f>
        <v/>
      </c>
      <c r="P7164">
        <f>IF(D7164="",P7163,P7163+1)</f>
        <v/>
      </c>
    </row>
    <row r="7165">
      <c r="A7165">
        <f>IF(P7165=P7164,0,P7165)</f>
        <v/>
      </c>
      <c r="B7165" s="41">
        <f>IF($M7165&gt;300,"",IF(OR(INDEX(Bemenet!$E$2:$E$301,$M7165)="",INDEX(Bemenet!$F$2:$F$301,$M7165)=""),"",MAX(INDEX(Bemenet!$E$2:$E$301,$M7165),INDEX(Szabalyok!$A:$A,$N7165))))</f>
        <v/>
      </c>
      <c r="C7165" s="41">
        <f>IF($B7165="","",MIN(INDEX(Bemenet!$F$2:$F$301,$M7165),INDEX(Szabalyok!$B:$B,$N7165)))</f>
        <v/>
      </c>
      <c r="D7165" s="5">
        <f>IF(AND($B7165&lt;&gt;"",$C7165&lt;&gt;"",$B7165&lt;=$C7165),INDEX(Bemenet!$G$2:$G$301,$M7165),"")</f>
        <v/>
      </c>
      <c r="E7165" s="6">
        <f>IF(AND($B7165&lt;&gt;"",$C7165&lt;&gt;"",$B7165&lt;=$C7165),INDEX(Bemenet!$D$2:$D$301,$M7165),"")</f>
        <v/>
      </c>
      <c r="F7165" s="5">
        <f>IF(AND($B7165&lt;&gt;"",$C7165&lt;&gt;"",$B7165&lt;=$C7165),$C7165-$B7165+1,"")</f>
        <v/>
      </c>
      <c r="G7165" s="5">
        <f>IF($F7165="","",$F7165*$D7165)</f>
        <v/>
      </c>
      <c r="H7165" s="42">
        <f>IF($G7165="","",$O7165)</f>
        <v/>
      </c>
      <c r="I7165" s="5">
        <f>IF($G7165="","",$G7165*IF($H7165="",$O7165,$H7165)/100)</f>
        <v/>
      </c>
      <c r="J7165" s="5">
        <f>IF(OR($L7165="",NOT(COUNTIFS($L$2:$L7165,$L7165)=1)),"",SUMIFS($G:$G,$L:$L,$L7165))</f>
        <v/>
      </c>
      <c r="K7165" s="5">
        <f>IF(OR($L7165="",NOT(COUNTIFS($L$2:$L7165,$L7165)=1)),"",SUMIFS($I:$I,$L:$L,$L7165))</f>
        <v/>
      </c>
      <c r="L7165" s="6">
        <f>IF($B7165="","",YEAR($B7165))</f>
        <v/>
      </c>
      <c r="M7165" s="6">
        <f>INT((ROW()-2)/39)+1</f>
        <v/>
      </c>
      <c r="N7165" s="6">
        <f>MOD(ROW()-2,39)+2</f>
        <v/>
      </c>
      <c r="O7165" s="42">
        <f>IF(AND($B7165&lt;&gt;"",$C7165&lt;&gt;"",$B7165&lt;=$C7165),INDEX(Szabalyok!$C:$C,$N7165),"")</f>
        <v/>
      </c>
      <c r="P7165">
        <f>IF(D7165="",P7164,P7164+1)</f>
        <v/>
      </c>
    </row>
    <row r="7166">
      <c r="A7166">
        <f>IF(P7166=P7165,0,P7166)</f>
        <v/>
      </c>
      <c r="B7166" s="41">
        <f>IF($M7166&gt;300,"",IF(OR(INDEX(Bemenet!$E$2:$E$301,$M7166)="",INDEX(Bemenet!$F$2:$F$301,$M7166)=""),"",MAX(INDEX(Bemenet!$E$2:$E$301,$M7166),INDEX(Szabalyok!$A:$A,$N7166))))</f>
        <v/>
      </c>
      <c r="C7166" s="41">
        <f>IF($B7166="","",MIN(INDEX(Bemenet!$F$2:$F$301,$M7166),INDEX(Szabalyok!$B:$B,$N7166)))</f>
        <v/>
      </c>
      <c r="D7166" s="5">
        <f>IF(AND($B7166&lt;&gt;"",$C7166&lt;&gt;"",$B7166&lt;=$C7166),INDEX(Bemenet!$G$2:$G$301,$M7166),"")</f>
        <v/>
      </c>
      <c r="E7166" s="6">
        <f>IF(AND($B7166&lt;&gt;"",$C7166&lt;&gt;"",$B7166&lt;=$C7166),INDEX(Bemenet!$D$2:$D$301,$M7166),"")</f>
        <v/>
      </c>
      <c r="F7166" s="5">
        <f>IF(AND($B7166&lt;&gt;"",$C7166&lt;&gt;"",$B7166&lt;=$C7166),$C7166-$B7166+1,"")</f>
        <v/>
      </c>
      <c r="G7166" s="5">
        <f>IF($F7166="","",$F7166*$D7166)</f>
        <v/>
      </c>
      <c r="H7166" s="42">
        <f>IF($G7166="","",$O7166)</f>
        <v/>
      </c>
      <c r="I7166" s="5">
        <f>IF($G7166="","",$G7166*IF($H7166="",$O7166,$H7166)/100)</f>
        <v/>
      </c>
      <c r="J7166" s="5">
        <f>IF(OR($L7166="",NOT(COUNTIFS($L$2:$L7166,$L7166)=1)),"",SUMIFS($G:$G,$L:$L,$L7166))</f>
        <v/>
      </c>
      <c r="K7166" s="5">
        <f>IF(OR($L7166="",NOT(COUNTIFS($L$2:$L7166,$L7166)=1)),"",SUMIFS($I:$I,$L:$L,$L7166))</f>
        <v/>
      </c>
      <c r="L7166" s="6">
        <f>IF($B7166="","",YEAR($B7166))</f>
        <v/>
      </c>
      <c r="M7166" s="6">
        <f>INT((ROW()-2)/39)+1</f>
        <v/>
      </c>
      <c r="N7166" s="6">
        <f>MOD(ROW()-2,39)+2</f>
        <v/>
      </c>
      <c r="O7166" s="42">
        <f>IF(AND($B7166&lt;&gt;"",$C7166&lt;&gt;"",$B7166&lt;=$C7166),INDEX(Szabalyok!$C:$C,$N7166),"")</f>
        <v/>
      </c>
      <c r="P7166">
        <f>IF(D7166="",P7165,P7165+1)</f>
        <v/>
      </c>
    </row>
    <row r="7167">
      <c r="A7167">
        <f>IF(P7167=P7166,0,P7167)</f>
        <v/>
      </c>
      <c r="B7167" s="41">
        <f>IF($M7167&gt;300,"",IF(OR(INDEX(Bemenet!$E$2:$E$301,$M7167)="",INDEX(Bemenet!$F$2:$F$301,$M7167)=""),"",MAX(INDEX(Bemenet!$E$2:$E$301,$M7167),INDEX(Szabalyok!$A:$A,$N7167))))</f>
        <v/>
      </c>
      <c r="C7167" s="41">
        <f>IF($B7167="","",MIN(INDEX(Bemenet!$F$2:$F$301,$M7167),INDEX(Szabalyok!$B:$B,$N7167)))</f>
        <v/>
      </c>
      <c r="D7167" s="5">
        <f>IF(AND($B7167&lt;&gt;"",$C7167&lt;&gt;"",$B7167&lt;=$C7167),INDEX(Bemenet!$G$2:$G$301,$M7167),"")</f>
        <v/>
      </c>
      <c r="E7167" s="6">
        <f>IF(AND($B7167&lt;&gt;"",$C7167&lt;&gt;"",$B7167&lt;=$C7167),INDEX(Bemenet!$D$2:$D$301,$M7167),"")</f>
        <v/>
      </c>
      <c r="F7167" s="5">
        <f>IF(AND($B7167&lt;&gt;"",$C7167&lt;&gt;"",$B7167&lt;=$C7167),$C7167-$B7167+1,"")</f>
        <v/>
      </c>
      <c r="G7167" s="5">
        <f>IF($F7167="","",$F7167*$D7167)</f>
        <v/>
      </c>
      <c r="H7167" s="42">
        <f>IF($G7167="","",$O7167)</f>
        <v/>
      </c>
      <c r="I7167" s="5">
        <f>IF($G7167="","",$G7167*IF($H7167="",$O7167,$H7167)/100)</f>
        <v/>
      </c>
      <c r="J7167" s="5">
        <f>IF(OR($L7167="",NOT(COUNTIFS($L$2:$L7167,$L7167)=1)),"",SUMIFS($G:$G,$L:$L,$L7167))</f>
        <v/>
      </c>
      <c r="K7167" s="5">
        <f>IF(OR($L7167="",NOT(COUNTIFS($L$2:$L7167,$L7167)=1)),"",SUMIFS($I:$I,$L:$L,$L7167))</f>
        <v/>
      </c>
      <c r="L7167" s="6">
        <f>IF($B7167="","",YEAR($B7167))</f>
        <v/>
      </c>
      <c r="M7167" s="6">
        <f>INT((ROW()-2)/39)+1</f>
        <v/>
      </c>
      <c r="N7167" s="6">
        <f>MOD(ROW()-2,39)+2</f>
        <v/>
      </c>
      <c r="O7167" s="42">
        <f>IF(AND($B7167&lt;&gt;"",$C7167&lt;&gt;"",$B7167&lt;=$C7167),INDEX(Szabalyok!$C:$C,$N7167),"")</f>
        <v/>
      </c>
      <c r="P7167">
        <f>IF(D7167="",P7166,P7166+1)</f>
        <v/>
      </c>
    </row>
    <row r="7168">
      <c r="A7168">
        <f>IF(P7168=P7167,0,P7168)</f>
        <v/>
      </c>
      <c r="B7168" s="41">
        <f>IF($M7168&gt;300,"",IF(OR(INDEX(Bemenet!$E$2:$E$301,$M7168)="",INDEX(Bemenet!$F$2:$F$301,$M7168)=""),"",MAX(INDEX(Bemenet!$E$2:$E$301,$M7168),INDEX(Szabalyok!$A:$A,$N7168))))</f>
        <v/>
      </c>
      <c r="C7168" s="41">
        <f>IF($B7168="","",MIN(INDEX(Bemenet!$F$2:$F$301,$M7168),INDEX(Szabalyok!$B:$B,$N7168)))</f>
        <v/>
      </c>
      <c r="D7168" s="5">
        <f>IF(AND($B7168&lt;&gt;"",$C7168&lt;&gt;"",$B7168&lt;=$C7168),INDEX(Bemenet!$G$2:$G$301,$M7168),"")</f>
        <v/>
      </c>
      <c r="E7168" s="6">
        <f>IF(AND($B7168&lt;&gt;"",$C7168&lt;&gt;"",$B7168&lt;=$C7168),INDEX(Bemenet!$D$2:$D$301,$M7168),"")</f>
        <v/>
      </c>
      <c r="F7168" s="5">
        <f>IF(AND($B7168&lt;&gt;"",$C7168&lt;&gt;"",$B7168&lt;=$C7168),$C7168-$B7168+1,"")</f>
        <v/>
      </c>
      <c r="G7168" s="5">
        <f>IF($F7168="","",$F7168*$D7168)</f>
        <v/>
      </c>
      <c r="H7168" s="42">
        <f>IF($G7168="","",$O7168)</f>
        <v/>
      </c>
      <c r="I7168" s="5">
        <f>IF($G7168="","",$G7168*IF($H7168="",$O7168,$H7168)/100)</f>
        <v/>
      </c>
      <c r="J7168" s="5">
        <f>IF(OR($L7168="",NOT(COUNTIFS($L$2:$L7168,$L7168)=1)),"",SUMIFS($G:$G,$L:$L,$L7168))</f>
        <v/>
      </c>
      <c r="K7168" s="5">
        <f>IF(OR($L7168="",NOT(COUNTIFS($L$2:$L7168,$L7168)=1)),"",SUMIFS($I:$I,$L:$L,$L7168))</f>
        <v/>
      </c>
      <c r="L7168" s="6">
        <f>IF($B7168="","",YEAR($B7168))</f>
        <v/>
      </c>
      <c r="M7168" s="6">
        <f>INT((ROW()-2)/39)+1</f>
        <v/>
      </c>
      <c r="N7168" s="6">
        <f>MOD(ROW()-2,39)+2</f>
        <v/>
      </c>
      <c r="O7168" s="42">
        <f>IF(AND($B7168&lt;&gt;"",$C7168&lt;&gt;"",$B7168&lt;=$C7168),INDEX(Szabalyok!$C:$C,$N7168),"")</f>
        <v/>
      </c>
      <c r="P7168">
        <f>IF(D7168="",P7167,P7167+1)</f>
        <v/>
      </c>
    </row>
    <row r="7169">
      <c r="A7169">
        <f>IF(P7169=P7168,0,P7169)</f>
        <v/>
      </c>
      <c r="B7169" s="41">
        <f>IF($M7169&gt;300,"",IF(OR(INDEX(Bemenet!$E$2:$E$301,$M7169)="",INDEX(Bemenet!$F$2:$F$301,$M7169)=""),"",MAX(INDEX(Bemenet!$E$2:$E$301,$M7169),INDEX(Szabalyok!$A:$A,$N7169))))</f>
        <v/>
      </c>
      <c r="C7169" s="41">
        <f>IF($B7169="","",MIN(INDEX(Bemenet!$F$2:$F$301,$M7169),INDEX(Szabalyok!$B:$B,$N7169)))</f>
        <v/>
      </c>
      <c r="D7169" s="5">
        <f>IF(AND($B7169&lt;&gt;"",$C7169&lt;&gt;"",$B7169&lt;=$C7169),INDEX(Bemenet!$G$2:$G$301,$M7169),"")</f>
        <v/>
      </c>
      <c r="E7169" s="6">
        <f>IF(AND($B7169&lt;&gt;"",$C7169&lt;&gt;"",$B7169&lt;=$C7169),INDEX(Bemenet!$D$2:$D$301,$M7169),"")</f>
        <v/>
      </c>
      <c r="F7169" s="5">
        <f>IF(AND($B7169&lt;&gt;"",$C7169&lt;&gt;"",$B7169&lt;=$C7169),$C7169-$B7169+1,"")</f>
        <v/>
      </c>
      <c r="G7169" s="5">
        <f>IF($F7169="","",$F7169*$D7169)</f>
        <v/>
      </c>
      <c r="H7169" s="42">
        <f>IF($G7169="","",$O7169)</f>
        <v/>
      </c>
      <c r="I7169" s="5">
        <f>IF($G7169="","",$G7169*IF($H7169="",$O7169,$H7169)/100)</f>
        <v/>
      </c>
      <c r="J7169" s="5">
        <f>IF(OR($L7169="",NOT(COUNTIFS($L$2:$L7169,$L7169)=1)),"",SUMIFS($G:$G,$L:$L,$L7169))</f>
        <v/>
      </c>
      <c r="K7169" s="5">
        <f>IF(OR($L7169="",NOT(COUNTIFS($L$2:$L7169,$L7169)=1)),"",SUMIFS($I:$I,$L:$L,$L7169))</f>
        <v/>
      </c>
      <c r="L7169" s="6">
        <f>IF($B7169="","",YEAR($B7169))</f>
        <v/>
      </c>
      <c r="M7169" s="6">
        <f>INT((ROW()-2)/39)+1</f>
        <v/>
      </c>
      <c r="N7169" s="6">
        <f>MOD(ROW()-2,39)+2</f>
        <v/>
      </c>
      <c r="O7169" s="42">
        <f>IF(AND($B7169&lt;&gt;"",$C7169&lt;&gt;"",$B7169&lt;=$C7169),INDEX(Szabalyok!$C:$C,$N7169),"")</f>
        <v/>
      </c>
      <c r="P7169">
        <f>IF(D7169="",P7168,P7168+1)</f>
        <v/>
      </c>
    </row>
    <row r="7170">
      <c r="A7170">
        <f>IF(P7170=P7169,0,P7170)</f>
        <v/>
      </c>
      <c r="B7170" s="41">
        <f>IF($M7170&gt;300,"",IF(OR(INDEX(Bemenet!$E$2:$E$301,$M7170)="",INDEX(Bemenet!$F$2:$F$301,$M7170)=""),"",MAX(INDEX(Bemenet!$E$2:$E$301,$M7170),INDEX(Szabalyok!$A:$A,$N7170))))</f>
        <v/>
      </c>
      <c r="C7170" s="41">
        <f>IF($B7170="","",MIN(INDEX(Bemenet!$F$2:$F$301,$M7170),INDEX(Szabalyok!$B:$B,$N7170)))</f>
        <v/>
      </c>
      <c r="D7170" s="5">
        <f>IF(AND($B7170&lt;&gt;"",$C7170&lt;&gt;"",$B7170&lt;=$C7170),INDEX(Bemenet!$G$2:$G$301,$M7170),"")</f>
        <v/>
      </c>
      <c r="E7170" s="6">
        <f>IF(AND($B7170&lt;&gt;"",$C7170&lt;&gt;"",$B7170&lt;=$C7170),INDEX(Bemenet!$D$2:$D$301,$M7170),"")</f>
        <v/>
      </c>
      <c r="F7170" s="5">
        <f>IF(AND($B7170&lt;&gt;"",$C7170&lt;&gt;"",$B7170&lt;=$C7170),$C7170-$B7170+1,"")</f>
        <v/>
      </c>
      <c r="G7170" s="5">
        <f>IF($F7170="","",$F7170*$D7170)</f>
        <v/>
      </c>
      <c r="H7170" s="42">
        <f>IF($G7170="","",$O7170)</f>
        <v/>
      </c>
      <c r="I7170" s="5">
        <f>IF($G7170="","",$G7170*IF($H7170="",$O7170,$H7170)/100)</f>
        <v/>
      </c>
      <c r="J7170" s="5">
        <f>IF(OR($L7170="",NOT(COUNTIFS($L$2:$L7170,$L7170)=1)),"",SUMIFS($G:$G,$L:$L,$L7170))</f>
        <v/>
      </c>
      <c r="K7170" s="5">
        <f>IF(OR($L7170="",NOT(COUNTIFS($L$2:$L7170,$L7170)=1)),"",SUMIFS($I:$I,$L:$L,$L7170))</f>
        <v/>
      </c>
      <c r="L7170" s="6">
        <f>IF($B7170="","",YEAR($B7170))</f>
        <v/>
      </c>
      <c r="M7170" s="6">
        <f>INT((ROW()-2)/39)+1</f>
        <v/>
      </c>
      <c r="N7170" s="6">
        <f>MOD(ROW()-2,39)+2</f>
        <v/>
      </c>
      <c r="O7170" s="42">
        <f>IF(AND($B7170&lt;&gt;"",$C7170&lt;&gt;"",$B7170&lt;=$C7170),INDEX(Szabalyok!$C:$C,$N7170),"")</f>
        <v/>
      </c>
      <c r="P7170">
        <f>IF(D7170="",P7169,P7169+1)</f>
        <v/>
      </c>
    </row>
    <row r="7171">
      <c r="A7171">
        <f>IF(P7171=P7170,0,P7171)</f>
        <v/>
      </c>
      <c r="B7171" s="41">
        <f>IF($M7171&gt;300,"",IF(OR(INDEX(Bemenet!$E$2:$E$301,$M7171)="",INDEX(Bemenet!$F$2:$F$301,$M7171)=""),"",MAX(INDEX(Bemenet!$E$2:$E$301,$M7171),INDEX(Szabalyok!$A:$A,$N7171))))</f>
        <v/>
      </c>
      <c r="C7171" s="41">
        <f>IF($B7171="","",MIN(INDEX(Bemenet!$F$2:$F$301,$M7171),INDEX(Szabalyok!$B:$B,$N7171)))</f>
        <v/>
      </c>
      <c r="D7171" s="5">
        <f>IF(AND($B7171&lt;&gt;"",$C7171&lt;&gt;"",$B7171&lt;=$C7171),INDEX(Bemenet!$G$2:$G$301,$M7171),"")</f>
        <v/>
      </c>
      <c r="E7171" s="6">
        <f>IF(AND($B7171&lt;&gt;"",$C7171&lt;&gt;"",$B7171&lt;=$C7171),INDEX(Bemenet!$D$2:$D$301,$M7171),"")</f>
        <v/>
      </c>
      <c r="F7171" s="5">
        <f>IF(AND($B7171&lt;&gt;"",$C7171&lt;&gt;"",$B7171&lt;=$C7171),$C7171-$B7171+1,"")</f>
        <v/>
      </c>
      <c r="G7171" s="5">
        <f>IF($F7171="","",$F7171*$D7171)</f>
        <v/>
      </c>
      <c r="H7171" s="42">
        <f>IF($G7171="","",$O7171)</f>
        <v/>
      </c>
      <c r="I7171" s="5">
        <f>IF($G7171="","",$G7171*IF($H7171="",$O7171,$H7171)/100)</f>
        <v/>
      </c>
      <c r="J7171" s="5">
        <f>IF(OR($L7171="",NOT(COUNTIFS($L$2:$L7171,$L7171)=1)),"",SUMIFS($G:$G,$L:$L,$L7171))</f>
        <v/>
      </c>
      <c r="K7171" s="5">
        <f>IF(OR($L7171="",NOT(COUNTIFS($L$2:$L7171,$L7171)=1)),"",SUMIFS($I:$I,$L:$L,$L7171))</f>
        <v/>
      </c>
      <c r="L7171" s="6">
        <f>IF($B7171="","",YEAR($B7171))</f>
        <v/>
      </c>
      <c r="M7171" s="6">
        <f>INT((ROW()-2)/39)+1</f>
        <v/>
      </c>
      <c r="N7171" s="6">
        <f>MOD(ROW()-2,39)+2</f>
        <v/>
      </c>
      <c r="O7171" s="42">
        <f>IF(AND($B7171&lt;&gt;"",$C7171&lt;&gt;"",$B7171&lt;=$C7171),INDEX(Szabalyok!$C:$C,$N7171),"")</f>
        <v/>
      </c>
      <c r="P7171">
        <f>IF(D7171="",P7170,P7170+1)</f>
        <v/>
      </c>
    </row>
    <row r="7172">
      <c r="A7172">
        <f>IF(P7172=P7171,0,P7172)</f>
        <v/>
      </c>
      <c r="B7172" s="41">
        <f>IF($M7172&gt;300,"",IF(OR(INDEX(Bemenet!$E$2:$E$301,$M7172)="",INDEX(Bemenet!$F$2:$F$301,$M7172)=""),"",MAX(INDEX(Bemenet!$E$2:$E$301,$M7172),INDEX(Szabalyok!$A:$A,$N7172))))</f>
        <v/>
      </c>
      <c r="C7172" s="41">
        <f>IF($B7172="","",MIN(INDEX(Bemenet!$F$2:$F$301,$M7172),INDEX(Szabalyok!$B:$B,$N7172)))</f>
        <v/>
      </c>
      <c r="D7172" s="5">
        <f>IF(AND($B7172&lt;&gt;"",$C7172&lt;&gt;"",$B7172&lt;=$C7172),INDEX(Bemenet!$G$2:$G$301,$M7172),"")</f>
        <v/>
      </c>
      <c r="E7172" s="6">
        <f>IF(AND($B7172&lt;&gt;"",$C7172&lt;&gt;"",$B7172&lt;=$C7172),INDEX(Bemenet!$D$2:$D$301,$M7172),"")</f>
        <v/>
      </c>
      <c r="F7172" s="5">
        <f>IF(AND($B7172&lt;&gt;"",$C7172&lt;&gt;"",$B7172&lt;=$C7172),$C7172-$B7172+1,"")</f>
        <v/>
      </c>
      <c r="G7172" s="5">
        <f>IF($F7172="","",$F7172*$D7172)</f>
        <v/>
      </c>
      <c r="H7172" s="42">
        <f>IF($G7172="","",$O7172)</f>
        <v/>
      </c>
      <c r="I7172" s="5">
        <f>IF($G7172="","",$G7172*IF($H7172="",$O7172,$H7172)/100)</f>
        <v/>
      </c>
      <c r="J7172" s="5">
        <f>IF(OR($L7172="",NOT(COUNTIFS($L$2:$L7172,$L7172)=1)),"",SUMIFS($G:$G,$L:$L,$L7172))</f>
        <v/>
      </c>
      <c r="K7172" s="5">
        <f>IF(OR($L7172="",NOT(COUNTIFS($L$2:$L7172,$L7172)=1)),"",SUMIFS($I:$I,$L:$L,$L7172))</f>
        <v/>
      </c>
      <c r="L7172" s="6">
        <f>IF($B7172="","",YEAR($B7172))</f>
        <v/>
      </c>
      <c r="M7172" s="6">
        <f>INT((ROW()-2)/39)+1</f>
        <v/>
      </c>
      <c r="N7172" s="6">
        <f>MOD(ROW()-2,39)+2</f>
        <v/>
      </c>
      <c r="O7172" s="42">
        <f>IF(AND($B7172&lt;&gt;"",$C7172&lt;&gt;"",$B7172&lt;=$C7172),INDEX(Szabalyok!$C:$C,$N7172),"")</f>
        <v/>
      </c>
      <c r="P7172">
        <f>IF(D7172="",P7171,P7171+1)</f>
        <v/>
      </c>
    </row>
    <row r="7173">
      <c r="A7173">
        <f>IF(P7173=P7172,0,P7173)</f>
        <v/>
      </c>
      <c r="B7173" s="41">
        <f>IF($M7173&gt;300,"",IF(OR(INDEX(Bemenet!$E$2:$E$301,$M7173)="",INDEX(Bemenet!$F$2:$F$301,$M7173)=""),"",MAX(INDEX(Bemenet!$E$2:$E$301,$M7173),INDEX(Szabalyok!$A:$A,$N7173))))</f>
        <v/>
      </c>
      <c r="C7173" s="41">
        <f>IF($B7173="","",MIN(INDEX(Bemenet!$F$2:$F$301,$M7173),INDEX(Szabalyok!$B:$B,$N7173)))</f>
        <v/>
      </c>
      <c r="D7173" s="5">
        <f>IF(AND($B7173&lt;&gt;"",$C7173&lt;&gt;"",$B7173&lt;=$C7173),INDEX(Bemenet!$G$2:$G$301,$M7173),"")</f>
        <v/>
      </c>
      <c r="E7173" s="6">
        <f>IF(AND($B7173&lt;&gt;"",$C7173&lt;&gt;"",$B7173&lt;=$C7173),INDEX(Bemenet!$D$2:$D$301,$M7173),"")</f>
        <v/>
      </c>
      <c r="F7173" s="5">
        <f>IF(AND($B7173&lt;&gt;"",$C7173&lt;&gt;"",$B7173&lt;=$C7173),$C7173-$B7173+1,"")</f>
        <v/>
      </c>
      <c r="G7173" s="5">
        <f>IF($F7173="","",$F7173*$D7173)</f>
        <v/>
      </c>
      <c r="H7173" s="42">
        <f>IF($G7173="","",$O7173)</f>
        <v/>
      </c>
      <c r="I7173" s="5">
        <f>IF($G7173="","",$G7173*IF($H7173="",$O7173,$H7173)/100)</f>
        <v/>
      </c>
      <c r="J7173" s="5">
        <f>IF(OR($L7173="",NOT(COUNTIFS($L$2:$L7173,$L7173)=1)),"",SUMIFS($G:$G,$L:$L,$L7173))</f>
        <v/>
      </c>
      <c r="K7173" s="5">
        <f>IF(OR($L7173="",NOT(COUNTIFS($L$2:$L7173,$L7173)=1)),"",SUMIFS($I:$I,$L:$L,$L7173))</f>
        <v/>
      </c>
      <c r="L7173" s="6">
        <f>IF($B7173="","",YEAR($B7173))</f>
        <v/>
      </c>
      <c r="M7173" s="6">
        <f>INT((ROW()-2)/39)+1</f>
        <v/>
      </c>
      <c r="N7173" s="6">
        <f>MOD(ROW()-2,39)+2</f>
        <v/>
      </c>
      <c r="O7173" s="42">
        <f>IF(AND($B7173&lt;&gt;"",$C7173&lt;&gt;"",$B7173&lt;=$C7173),INDEX(Szabalyok!$C:$C,$N7173),"")</f>
        <v/>
      </c>
      <c r="P7173">
        <f>IF(D7173="",P7172,P7172+1)</f>
        <v/>
      </c>
    </row>
    <row r="7174">
      <c r="A7174">
        <f>IF(P7174=P7173,0,P7174)</f>
        <v/>
      </c>
      <c r="B7174" s="41">
        <f>IF($M7174&gt;300,"",IF(OR(INDEX(Bemenet!$E$2:$E$301,$M7174)="",INDEX(Bemenet!$F$2:$F$301,$M7174)=""),"",MAX(INDEX(Bemenet!$E$2:$E$301,$M7174),INDEX(Szabalyok!$A:$A,$N7174))))</f>
        <v/>
      </c>
      <c r="C7174" s="41">
        <f>IF($B7174="","",MIN(INDEX(Bemenet!$F$2:$F$301,$M7174),INDEX(Szabalyok!$B:$B,$N7174)))</f>
        <v/>
      </c>
      <c r="D7174" s="5">
        <f>IF(AND($B7174&lt;&gt;"",$C7174&lt;&gt;"",$B7174&lt;=$C7174),INDEX(Bemenet!$G$2:$G$301,$M7174),"")</f>
        <v/>
      </c>
      <c r="E7174" s="6">
        <f>IF(AND($B7174&lt;&gt;"",$C7174&lt;&gt;"",$B7174&lt;=$C7174),INDEX(Bemenet!$D$2:$D$301,$M7174),"")</f>
        <v/>
      </c>
      <c r="F7174" s="5">
        <f>IF(AND($B7174&lt;&gt;"",$C7174&lt;&gt;"",$B7174&lt;=$C7174),$C7174-$B7174+1,"")</f>
        <v/>
      </c>
      <c r="G7174" s="5">
        <f>IF($F7174="","",$F7174*$D7174)</f>
        <v/>
      </c>
      <c r="H7174" s="42">
        <f>IF($G7174="","",$O7174)</f>
        <v/>
      </c>
      <c r="I7174" s="5">
        <f>IF($G7174="","",$G7174*IF($H7174="",$O7174,$H7174)/100)</f>
        <v/>
      </c>
      <c r="J7174" s="5">
        <f>IF(OR($L7174="",NOT(COUNTIFS($L$2:$L7174,$L7174)=1)),"",SUMIFS($G:$G,$L:$L,$L7174))</f>
        <v/>
      </c>
      <c r="K7174" s="5">
        <f>IF(OR($L7174="",NOT(COUNTIFS($L$2:$L7174,$L7174)=1)),"",SUMIFS($I:$I,$L:$L,$L7174))</f>
        <v/>
      </c>
      <c r="L7174" s="6">
        <f>IF($B7174="","",YEAR($B7174))</f>
        <v/>
      </c>
      <c r="M7174" s="6">
        <f>INT((ROW()-2)/39)+1</f>
        <v/>
      </c>
      <c r="N7174" s="6">
        <f>MOD(ROW()-2,39)+2</f>
        <v/>
      </c>
      <c r="O7174" s="42">
        <f>IF(AND($B7174&lt;&gt;"",$C7174&lt;&gt;"",$B7174&lt;=$C7174),INDEX(Szabalyok!$C:$C,$N7174),"")</f>
        <v/>
      </c>
      <c r="P7174">
        <f>IF(D7174="",P7173,P7173+1)</f>
        <v/>
      </c>
    </row>
    <row r="7175">
      <c r="A7175">
        <f>IF(P7175=P7174,0,P7175)</f>
        <v/>
      </c>
      <c r="B7175" s="41">
        <f>IF($M7175&gt;300,"",IF(OR(INDEX(Bemenet!$E$2:$E$301,$M7175)="",INDEX(Bemenet!$F$2:$F$301,$M7175)=""),"",MAX(INDEX(Bemenet!$E$2:$E$301,$M7175),INDEX(Szabalyok!$A:$A,$N7175))))</f>
        <v/>
      </c>
      <c r="C7175" s="41">
        <f>IF($B7175="","",MIN(INDEX(Bemenet!$F$2:$F$301,$M7175),INDEX(Szabalyok!$B:$B,$N7175)))</f>
        <v/>
      </c>
      <c r="D7175" s="5">
        <f>IF(AND($B7175&lt;&gt;"",$C7175&lt;&gt;"",$B7175&lt;=$C7175),INDEX(Bemenet!$G$2:$G$301,$M7175),"")</f>
        <v/>
      </c>
      <c r="E7175" s="6">
        <f>IF(AND($B7175&lt;&gt;"",$C7175&lt;&gt;"",$B7175&lt;=$C7175),INDEX(Bemenet!$D$2:$D$301,$M7175),"")</f>
        <v/>
      </c>
      <c r="F7175" s="5">
        <f>IF(AND($B7175&lt;&gt;"",$C7175&lt;&gt;"",$B7175&lt;=$C7175),$C7175-$B7175+1,"")</f>
        <v/>
      </c>
      <c r="G7175" s="5">
        <f>IF($F7175="","",$F7175*$D7175)</f>
        <v/>
      </c>
      <c r="H7175" s="42">
        <f>IF($G7175="","",$O7175)</f>
        <v/>
      </c>
      <c r="I7175" s="5">
        <f>IF($G7175="","",$G7175*IF($H7175="",$O7175,$H7175)/100)</f>
        <v/>
      </c>
      <c r="J7175" s="5">
        <f>IF(OR($L7175="",NOT(COUNTIFS($L$2:$L7175,$L7175)=1)),"",SUMIFS($G:$G,$L:$L,$L7175))</f>
        <v/>
      </c>
      <c r="K7175" s="5">
        <f>IF(OR($L7175="",NOT(COUNTIFS($L$2:$L7175,$L7175)=1)),"",SUMIFS($I:$I,$L:$L,$L7175))</f>
        <v/>
      </c>
      <c r="L7175" s="6">
        <f>IF($B7175="","",YEAR($B7175))</f>
        <v/>
      </c>
      <c r="M7175" s="6">
        <f>INT((ROW()-2)/39)+1</f>
        <v/>
      </c>
      <c r="N7175" s="6">
        <f>MOD(ROW()-2,39)+2</f>
        <v/>
      </c>
      <c r="O7175" s="42">
        <f>IF(AND($B7175&lt;&gt;"",$C7175&lt;&gt;"",$B7175&lt;=$C7175),INDEX(Szabalyok!$C:$C,$N7175),"")</f>
        <v/>
      </c>
      <c r="P7175">
        <f>IF(D7175="",P7174,P7174+1)</f>
        <v/>
      </c>
    </row>
    <row r="7176">
      <c r="A7176">
        <f>IF(P7176=P7175,0,P7176)</f>
        <v/>
      </c>
      <c r="B7176" s="41">
        <f>IF($M7176&gt;300,"",IF(OR(INDEX(Bemenet!$E$2:$E$301,$M7176)="",INDEX(Bemenet!$F$2:$F$301,$M7176)=""),"",MAX(INDEX(Bemenet!$E$2:$E$301,$M7176),INDEX(Szabalyok!$A:$A,$N7176))))</f>
        <v/>
      </c>
      <c r="C7176" s="41">
        <f>IF($B7176="","",MIN(INDEX(Bemenet!$F$2:$F$301,$M7176),INDEX(Szabalyok!$B:$B,$N7176)))</f>
        <v/>
      </c>
      <c r="D7176" s="5">
        <f>IF(AND($B7176&lt;&gt;"",$C7176&lt;&gt;"",$B7176&lt;=$C7176),INDEX(Bemenet!$G$2:$G$301,$M7176),"")</f>
        <v/>
      </c>
      <c r="E7176" s="6">
        <f>IF(AND($B7176&lt;&gt;"",$C7176&lt;&gt;"",$B7176&lt;=$C7176),INDEX(Bemenet!$D$2:$D$301,$M7176),"")</f>
        <v/>
      </c>
      <c r="F7176" s="5">
        <f>IF(AND($B7176&lt;&gt;"",$C7176&lt;&gt;"",$B7176&lt;=$C7176),$C7176-$B7176+1,"")</f>
        <v/>
      </c>
      <c r="G7176" s="5">
        <f>IF($F7176="","",$F7176*$D7176)</f>
        <v/>
      </c>
      <c r="H7176" s="42">
        <f>IF($G7176="","",$O7176)</f>
        <v/>
      </c>
      <c r="I7176" s="5">
        <f>IF($G7176="","",$G7176*IF($H7176="",$O7176,$H7176)/100)</f>
        <v/>
      </c>
      <c r="J7176" s="5">
        <f>IF(OR($L7176="",NOT(COUNTIFS($L$2:$L7176,$L7176)=1)),"",SUMIFS($G:$G,$L:$L,$L7176))</f>
        <v/>
      </c>
      <c r="K7176" s="5">
        <f>IF(OR($L7176="",NOT(COUNTIFS($L$2:$L7176,$L7176)=1)),"",SUMIFS($I:$I,$L:$L,$L7176))</f>
        <v/>
      </c>
      <c r="L7176" s="6">
        <f>IF($B7176="","",YEAR($B7176))</f>
        <v/>
      </c>
      <c r="M7176" s="6">
        <f>INT((ROW()-2)/39)+1</f>
        <v/>
      </c>
      <c r="N7176" s="6">
        <f>MOD(ROW()-2,39)+2</f>
        <v/>
      </c>
      <c r="O7176" s="42">
        <f>IF(AND($B7176&lt;&gt;"",$C7176&lt;&gt;"",$B7176&lt;=$C7176),INDEX(Szabalyok!$C:$C,$N7176),"")</f>
        <v/>
      </c>
      <c r="P7176">
        <f>IF(D7176="",P7175,P7175+1)</f>
        <v/>
      </c>
    </row>
    <row r="7177">
      <c r="A7177">
        <f>IF(P7177=P7176,0,P7177)</f>
        <v/>
      </c>
      <c r="B7177" s="41">
        <f>IF($M7177&gt;300,"",IF(OR(INDEX(Bemenet!$E$2:$E$301,$M7177)="",INDEX(Bemenet!$F$2:$F$301,$M7177)=""),"",MAX(INDEX(Bemenet!$E$2:$E$301,$M7177),INDEX(Szabalyok!$A:$A,$N7177))))</f>
        <v/>
      </c>
      <c r="C7177" s="41">
        <f>IF($B7177="","",MIN(INDEX(Bemenet!$F$2:$F$301,$M7177),INDEX(Szabalyok!$B:$B,$N7177)))</f>
        <v/>
      </c>
      <c r="D7177" s="5">
        <f>IF(AND($B7177&lt;&gt;"",$C7177&lt;&gt;"",$B7177&lt;=$C7177),INDEX(Bemenet!$G$2:$G$301,$M7177),"")</f>
        <v/>
      </c>
      <c r="E7177" s="6">
        <f>IF(AND($B7177&lt;&gt;"",$C7177&lt;&gt;"",$B7177&lt;=$C7177),INDEX(Bemenet!$D$2:$D$301,$M7177),"")</f>
        <v/>
      </c>
      <c r="F7177" s="5">
        <f>IF(AND($B7177&lt;&gt;"",$C7177&lt;&gt;"",$B7177&lt;=$C7177),$C7177-$B7177+1,"")</f>
        <v/>
      </c>
      <c r="G7177" s="5">
        <f>IF($F7177="","",$F7177*$D7177)</f>
        <v/>
      </c>
      <c r="H7177" s="42">
        <f>IF($G7177="","",$O7177)</f>
        <v/>
      </c>
      <c r="I7177" s="5">
        <f>IF($G7177="","",$G7177*IF($H7177="",$O7177,$H7177)/100)</f>
        <v/>
      </c>
      <c r="J7177" s="5">
        <f>IF(OR($L7177="",NOT(COUNTIFS($L$2:$L7177,$L7177)=1)),"",SUMIFS($G:$G,$L:$L,$L7177))</f>
        <v/>
      </c>
      <c r="K7177" s="5">
        <f>IF(OR($L7177="",NOT(COUNTIFS($L$2:$L7177,$L7177)=1)),"",SUMIFS($I:$I,$L:$L,$L7177))</f>
        <v/>
      </c>
      <c r="L7177" s="6">
        <f>IF($B7177="","",YEAR($B7177))</f>
        <v/>
      </c>
      <c r="M7177" s="6">
        <f>INT((ROW()-2)/39)+1</f>
        <v/>
      </c>
      <c r="N7177" s="6">
        <f>MOD(ROW()-2,39)+2</f>
        <v/>
      </c>
      <c r="O7177" s="42">
        <f>IF(AND($B7177&lt;&gt;"",$C7177&lt;&gt;"",$B7177&lt;=$C7177),INDEX(Szabalyok!$C:$C,$N7177),"")</f>
        <v/>
      </c>
      <c r="P7177">
        <f>IF(D7177="",P7176,P7176+1)</f>
        <v/>
      </c>
    </row>
    <row r="7178">
      <c r="A7178">
        <f>IF(P7178=P7177,0,P7178)</f>
        <v/>
      </c>
      <c r="B7178" s="41">
        <f>IF($M7178&gt;300,"",IF(OR(INDEX(Bemenet!$E$2:$E$301,$M7178)="",INDEX(Bemenet!$F$2:$F$301,$M7178)=""),"",MAX(INDEX(Bemenet!$E$2:$E$301,$M7178),INDEX(Szabalyok!$A:$A,$N7178))))</f>
        <v/>
      </c>
      <c r="C7178" s="41">
        <f>IF($B7178="","",MIN(INDEX(Bemenet!$F$2:$F$301,$M7178),INDEX(Szabalyok!$B:$B,$N7178)))</f>
        <v/>
      </c>
      <c r="D7178" s="5">
        <f>IF(AND($B7178&lt;&gt;"",$C7178&lt;&gt;"",$B7178&lt;=$C7178),INDEX(Bemenet!$G$2:$G$301,$M7178),"")</f>
        <v/>
      </c>
      <c r="E7178" s="6">
        <f>IF(AND($B7178&lt;&gt;"",$C7178&lt;&gt;"",$B7178&lt;=$C7178),INDEX(Bemenet!$D$2:$D$301,$M7178),"")</f>
        <v/>
      </c>
      <c r="F7178" s="5">
        <f>IF(AND($B7178&lt;&gt;"",$C7178&lt;&gt;"",$B7178&lt;=$C7178),$C7178-$B7178+1,"")</f>
        <v/>
      </c>
      <c r="G7178" s="5">
        <f>IF($F7178="","",$F7178*$D7178)</f>
        <v/>
      </c>
      <c r="H7178" s="42">
        <f>IF($G7178="","",$O7178)</f>
        <v/>
      </c>
      <c r="I7178" s="5">
        <f>IF($G7178="","",$G7178*IF($H7178="",$O7178,$H7178)/100)</f>
        <v/>
      </c>
      <c r="J7178" s="5">
        <f>IF(OR($L7178="",NOT(COUNTIFS($L$2:$L7178,$L7178)=1)),"",SUMIFS($G:$G,$L:$L,$L7178))</f>
        <v/>
      </c>
      <c r="K7178" s="5">
        <f>IF(OR($L7178="",NOT(COUNTIFS($L$2:$L7178,$L7178)=1)),"",SUMIFS($I:$I,$L:$L,$L7178))</f>
        <v/>
      </c>
      <c r="L7178" s="6">
        <f>IF($B7178="","",YEAR($B7178))</f>
        <v/>
      </c>
      <c r="M7178" s="6">
        <f>INT((ROW()-2)/39)+1</f>
        <v/>
      </c>
      <c r="N7178" s="6">
        <f>MOD(ROW()-2,39)+2</f>
        <v/>
      </c>
      <c r="O7178" s="42">
        <f>IF(AND($B7178&lt;&gt;"",$C7178&lt;&gt;"",$B7178&lt;=$C7178),INDEX(Szabalyok!$C:$C,$N7178),"")</f>
        <v/>
      </c>
      <c r="P7178">
        <f>IF(D7178="",P7177,P7177+1)</f>
        <v/>
      </c>
    </row>
    <row r="7179">
      <c r="A7179">
        <f>IF(P7179=P7178,0,P7179)</f>
        <v/>
      </c>
      <c r="B7179" s="41">
        <f>IF($M7179&gt;300,"",IF(OR(INDEX(Bemenet!$E$2:$E$301,$M7179)="",INDEX(Bemenet!$F$2:$F$301,$M7179)=""),"",MAX(INDEX(Bemenet!$E$2:$E$301,$M7179),INDEX(Szabalyok!$A:$A,$N7179))))</f>
        <v/>
      </c>
      <c r="C7179" s="41">
        <f>IF($B7179="","",MIN(INDEX(Bemenet!$F$2:$F$301,$M7179),INDEX(Szabalyok!$B:$B,$N7179)))</f>
        <v/>
      </c>
      <c r="D7179" s="5">
        <f>IF(AND($B7179&lt;&gt;"",$C7179&lt;&gt;"",$B7179&lt;=$C7179),INDEX(Bemenet!$G$2:$G$301,$M7179),"")</f>
        <v/>
      </c>
      <c r="E7179" s="6">
        <f>IF(AND($B7179&lt;&gt;"",$C7179&lt;&gt;"",$B7179&lt;=$C7179),INDEX(Bemenet!$D$2:$D$301,$M7179),"")</f>
        <v/>
      </c>
      <c r="F7179" s="5">
        <f>IF(AND($B7179&lt;&gt;"",$C7179&lt;&gt;"",$B7179&lt;=$C7179),$C7179-$B7179+1,"")</f>
        <v/>
      </c>
      <c r="G7179" s="5">
        <f>IF($F7179="","",$F7179*$D7179)</f>
        <v/>
      </c>
      <c r="H7179" s="42">
        <f>IF($G7179="","",$O7179)</f>
        <v/>
      </c>
      <c r="I7179" s="5">
        <f>IF($G7179="","",$G7179*IF($H7179="",$O7179,$H7179)/100)</f>
        <v/>
      </c>
      <c r="J7179" s="5">
        <f>IF(OR($L7179="",NOT(COUNTIFS($L$2:$L7179,$L7179)=1)),"",SUMIFS($G:$G,$L:$L,$L7179))</f>
        <v/>
      </c>
      <c r="K7179" s="5">
        <f>IF(OR($L7179="",NOT(COUNTIFS($L$2:$L7179,$L7179)=1)),"",SUMIFS($I:$I,$L:$L,$L7179))</f>
        <v/>
      </c>
      <c r="L7179" s="6">
        <f>IF($B7179="","",YEAR($B7179))</f>
        <v/>
      </c>
      <c r="M7179" s="6">
        <f>INT((ROW()-2)/39)+1</f>
        <v/>
      </c>
      <c r="N7179" s="6">
        <f>MOD(ROW()-2,39)+2</f>
        <v/>
      </c>
      <c r="O7179" s="42">
        <f>IF(AND($B7179&lt;&gt;"",$C7179&lt;&gt;"",$B7179&lt;=$C7179),INDEX(Szabalyok!$C:$C,$N7179),"")</f>
        <v/>
      </c>
      <c r="P7179">
        <f>IF(D7179="",P7178,P7178+1)</f>
        <v/>
      </c>
    </row>
    <row r="7180">
      <c r="A7180">
        <f>IF(P7180=P7179,0,P7180)</f>
        <v/>
      </c>
      <c r="B7180" s="41">
        <f>IF($M7180&gt;300,"",IF(OR(INDEX(Bemenet!$E$2:$E$301,$M7180)="",INDEX(Bemenet!$F$2:$F$301,$M7180)=""),"",MAX(INDEX(Bemenet!$E$2:$E$301,$M7180),INDEX(Szabalyok!$A:$A,$N7180))))</f>
        <v/>
      </c>
      <c r="C7180" s="41">
        <f>IF($B7180="","",MIN(INDEX(Bemenet!$F$2:$F$301,$M7180),INDEX(Szabalyok!$B:$B,$N7180)))</f>
        <v/>
      </c>
      <c r="D7180" s="5">
        <f>IF(AND($B7180&lt;&gt;"",$C7180&lt;&gt;"",$B7180&lt;=$C7180),INDEX(Bemenet!$G$2:$G$301,$M7180),"")</f>
        <v/>
      </c>
      <c r="E7180" s="6">
        <f>IF(AND($B7180&lt;&gt;"",$C7180&lt;&gt;"",$B7180&lt;=$C7180),INDEX(Bemenet!$D$2:$D$301,$M7180),"")</f>
        <v/>
      </c>
      <c r="F7180" s="5">
        <f>IF(AND($B7180&lt;&gt;"",$C7180&lt;&gt;"",$B7180&lt;=$C7180),$C7180-$B7180+1,"")</f>
        <v/>
      </c>
      <c r="G7180" s="5">
        <f>IF($F7180="","",$F7180*$D7180)</f>
        <v/>
      </c>
      <c r="H7180" s="42">
        <f>IF($G7180="","",$O7180)</f>
        <v/>
      </c>
      <c r="I7180" s="5">
        <f>IF($G7180="","",$G7180*IF($H7180="",$O7180,$H7180)/100)</f>
        <v/>
      </c>
      <c r="J7180" s="5">
        <f>IF(OR($L7180="",NOT(COUNTIFS($L$2:$L7180,$L7180)=1)),"",SUMIFS($G:$G,$L:$L,$L7180))</f>
        <v/>
      </c>
      <c r="K7180" s="5">
        <f>IF(OR($L7180="",NOT(COUNTIFS($L$2:$L7180,$L7180)=1)),"",SUMIFS($I:$I,$L:$L,$L7180))</f>
        <v/>
      </c>
      <c r="L7180" s="6">
        <f>IF($B7180="","",YEAR($B7180))</f>
        <v/>
      </c>
      <c r="M7180" s="6">
        <f>INT((ROW()-2)/39)+1</f>
        <v/>
      </c>
      <c r="N7180" s="6">
        <f>MOD(ROW()-2,39)+2</f>
        <v/>
      </c>
      <c r="O7180" s="42">
        <f>IF(AND($B7180&lt;&gt;"",$C7180&lt;&gt;"",$B7180&lt;=$C7180),INDEX(Szabalyok!$C:$C,$N7180),"")</f>
        <v/>
      </c>
      <c r="P7180">
        <f>IF(D7180="",P7179,P7179+1)</f>
        <v/>
      </c>
    </row>
    <row r="7181">
      <c r="A7181">
        <f>IF(P7181=P7180,0,P7181)</f>
        <v/>
      </c>
      <c r="B7181" s="41">
        <f>IF($M7181&gt;300,"",IF(OR(INDEX(Bemenet!$E$2:$E$301,$M7181)="",INDEX(Bemenet!$F$2:$F$301,$M7181)=""),"",MAX(INDEX(Bemenet!$E$2:$E$301,$M7181),INDEX(Szabalyok!$A:$A,$N7181))))</f>
        <v/>
      </c>
      <c r="C7181" s="41">
        <f>IF($B7181="","",MIN(INDEX(Bemenet!$F$2:$F$301,$M7181),INDEX(Szabalyok!$B:$B,$N7181)))</f>
        <v/>
      </c>
      <c r="D7181" s="5">
        <f>IF(AND($B7181&lt;&gt;"",$C7181&lt;&gt;"",$B7181&lt;=$C7181),INDEX(Bemenet!$G$2:$G$301,$M7181),"")</f>
        <v/>
      </c>
      <c r="E7181" s="6">
        <f>IF(AND($B7181&lt;&gt;"",$C7181&lt;&gt;"",$B7181&lt;=$C7181),INDEX(Bemenet!$D$2:$D$301,$M7181),"")</f>
        <v/>
      </c>
      <c r="F7181" s="5">
        <f>IF(AND($B7181&lt;&gt;"",$C7181&lt;&gt;"",$B7181&lt;=$C7181),$C7181-$B7181+1,"")</f>
        <v/>
      </c>
      <c r="G7181" s="5">
        <f>IF($F7181="","",$F7181*$D7181)</f>
        <v/>
      </c>
      <c r="H7181" s="42">
        <f>IF($G7181="","",$O7181)</f>
        <v/>
      </c>
      <c r="I7181" s="5">
        <f>IF($G7181="","",$G7181*IF($H7181="",$O7181,$H7181)/100)</f>
        <v/>
      </c>
      <c r="J7181" s="5">
        <f>IF(OR($L7181="",NOT(COUNTIFS($L$2:$L7181,$L7181)=1)),"",SUMIFS($G:$G,$L:$L,$L7181))</f>
        <v/>
      </c>
      <c r="K7181" s="5">
        <f>IF(OR($L7181="",NOT(COUNTIFS($L$2:$L7181,$L7181)=1)),"",SUMIFS($I:$I,$L:$L,$L7181))</f>
        <v/>
      </c>
      <c r="L7181" s="6">
        <f>IF($B7181="","",YEAR($B7181))</f>
        <v/>
      </c>
      <c r="M7181" s="6">
        <f>INT((ROW()-2)/39)+1</f>
        <v/>
      </c>
      <c r="N7181" s="6">
        <f>MOD(ROW()-2,39)+2</f>
        <v/>
      </c>
      <c r="O7181" s="42">
        <f>IF(AND($B7181&lt;&gt;"",$C7181&lt;&gt;"",$B7181&lt;=$C7181),INDEX(Szabalyok!$C:$C,$N7181),"")</f>
        <v/>
      </c>
      <c r="P7181">
        <f>IF(D7181="",P7180,P7180+1)</f>
        <v/>
      </c>
    </row>
    <row r="7182">
      <c r="A7182">
        <f>IF(P7182=P7181,0,P7182)</f>
        <v/>
      </c>
      <c r="B7182" s="41">
        <f>IF($M7182&gt;300,"",IF(OR(INDEX(Bemenet!$E$2:$E$301,$M7182)="",INDEX(Bemenet!$F$2:$F$301,$M7182)=""),"",MAX(INDEX(Bemenet!$E$2:$E$301,$M7182),INDEX(Szabalyok!$A:$A,$N7182))))</f>
        <v/>
      </c>
      <c r="C7182" s="41">
        <f>IF($B7182="","",MIN(INDEX(Bemenet!$F$2:$F$301,$M7182),INDEX(Szabalyok!$B:$B,$N7182)))</f>
        <v/>
      </c>
      <c r="D7182" s="5">
        <f>IF(AND($B7182&lt;&gt;"",$C7182&lt;&gt;"",$B7182&lt;=$C7182),INDEX(Bemenet!$G$2:$G$301,$M7182),"")</f>
        <v/>
      </c>
      <c r="E7182" s="6">
        <f>IF(AND($B7182&lt;&gt;"",$C7182&lt;&gt;"",$B7182&lt;=$C7182),INDEX(Bemenet!$D$2:$D$301,$M7182),"")</f>
        <v/>
      </c>
      <c r="F7182" s="5">
        <f>IF(AND($B7182&lt;&gt;"",$C7182&lt;&gt;"",$B7182&lt;=$C7182),$C7182-$B7182+1,"")</f>
        <v/>
      </c>
      <c r="G7182" s="5">
        <f>IF($F7182="","",$F7182*$D7182)</f>
        <v/>
      </c>
      <c r="H7182" s="42">
        <f>IF($G7182="","",$O7182)</f>
        <v/>
      </c>
      <c r="I7182" s="5">
        <f>IF($G7182="","",$G7182*IF($H7182="",$O7182,$H7182)/100)</f>
        <v/>
      </c>
      <c r="J7182" s="5">
        <f>IF(OR($L7182="",NOT(COUNTIFS($L$2:$L7182,$L7182)=1)),"",SUMIFS($G:$G,$L:$L,$L7182))</f>
        <v/>
      </c>
      <c r="K7182" s="5">
        <f>IF(OR($L7182="",NOT(COUNTIFS($L$2:$L7182,$L7182)=1)),"",SUMIFS($I:$I,$L:$L,$L7182))</f>
        <v/>
      </c>
      <c r="L7182" s="6">
        <f>IF($B7182="","",YEAR($B7182))</f>
        <v/>
      </c>
      <c r="M7182" s="6">
        <f>INT((ROW()-2)/39)+1</f>
        <v/>
      </c>
      <c r="N7182" s="6">
        <f>MOD(ROW()-2,39)+2</f>
        <v/>
      </c>
      <c r="O7182" s="42">
        <f>IF(AND($B7182&lt;&gt;"",$C7182&lt;&gt;"",$B7182&lt;=$C7182),INDEX(Szabalyok!$C:$C,$N7182),"")</f>
        <v/>
      </c>
      <c r="P7182">
        <f>IF(D7182="",P7181,P7181+1)</f>
        <v/>
      </c>
    </row>
    <row r="7183">
      <c r="A7183">
        <f>IF(P7183=P7182,0,P7183)</f>
        <v/>
      </c>
      <c r="B7183" s="41">
        <f>IF($M7183&gt;300,"",IF(OR(INDEX(Bemenet!$E$2:$E$301,$M7183)="",INDEX(Bemenet!$F$2:$F$301,$M7183)=""),"",MAX(INDEX(Bemenet!$E$2:$E$301,$M7183),INDEX(Szabalyok!$A:$A,$N7183))))</f>
        <v/>
      </c>
      <c r="C7183" s="41">
        <f>IF($B7183="","",MIN(INDEX(Bemenet!$F$2:$F$301,$M7183),INDEX(Szabalyok!$B:$B,$N7183)))</f>
        <v/>
      </c>
      <c r="D7183" s="5">
        <f>IF(AND($B7183&lt;&gt;"",$C7183&lt;&gt;"",$B7183&lt;=$C7183),INDEX(Bemenet!$G$2:$G$301,$M7183),"")</f>
        <v/>
      </c>
      <c r="E7183" s="6">
        <f>IF(AND($B7183&lt;&gt;"",$C7183&lt;&gt;"",$B7183&lt;=$C7183),INDEX(Bemenet!$D$2:$D$301,$M7183),"")</f>
        <v/>
      </c>
      <c r="F7183" s="5">
        <f>IF(AND($B7183&lt;&gt;"",$C7183&lt;&gt;"",$B7183&lt;=$C7183),$C7183-$B7183+1,"")</f>
        <v/>
      </c>
      <c r="G7183" s="5">
        <f>IF($F7183="","",$F7183*$D7183)</f>
        <v/>
      </c>
      <c r="H7183" s="42">
        <f>IF($G7183="","",$O7183)</f>
        <v/>
      </c>
      <c r="I7183" s="5">
        <f>IF($G7183="","",$G7183*IF($H7183="",$O7183,$H7183)/100)</f>
        <v/>
      </c>
      <c r="J7183" s="5">
        <f>IF(OR($L7183="",NOT(COUNTIFS($L$2:$L7183,$L7183)=1)),"",SUMIFS($G:$G,$L:$L,$L7183))</f>
        <v/>
      </c>
      <c r="K7183" s="5">
        <f>IF(OR($L7183="",NOT(COUNTIFS($L$2:$L7183,$L7183)=1)),"",SUMIFS($I:$I,$L:$L,$L7183))</f>
        <v/>
      </c>
      <c r="L7183" s="6">
        <f>IF($B7183="","",YEAR($B7183))</f>
        <v/>
      </c>
      <c r="M7183" s="6">
        <f>INT((ROW()-2)/39)+1</f>
        <v/>
      </c>
      <c r="N7183" s="6">
        <f>MOD(ROW()-2,39)+2</f>
        <v/>
      </c>
      <c r="O7183" s="42">
        <f>IF(AND($B7183&lt;&gt;"",$C7183&lt;&gt;"",$B7183&lt;=$C7183),INDEX(Szabalyok!$C:$C,$N7183),"")</f>
        <v/>
      </c>
      <c r="P7183">
        <f>IF(D7183="",P7182,P7182+1)</f>
        <v/>
      </c>
    </row>
    <row r="7184">
      <c r="A7184">
        <f>IF(P7184=P7183,0,P7184)</f>
        <v/>
      </c>
      <c r="B7184" s="41">
        <f>IF($M7184&gt;300,"",IF(OR(INDEX(Bemenet!$E$2:$E$301,$M7184)="",INDEX(Bemenet!$F$2:$F$301,$M7184)=""),"",MAX(INDEX(Bemenet!$E$2:$E$301,$M7184),INDEX(Szabalyok!$A:$A,$N7184))))</f>
        <v/>
      </c>
      <c r="C7184" s="41">
        <f>IF($B7184="","",MIN(INDEX(Bemenet!$F$2:$F$301,$M7184),INDEX(Szabalyok!$B:$B,$N7184)))</f>
        <v/>
      </c>
      <c r="D7184" s="5">
        <f>IF(AND($B7184&lt;&gt;"",$C7184&lt;&gt;"",$B7184&lt;=$C7184),INDEX(Bemenet!$G$2:$G$301,$M7184),"")</f>
        <v/>
      </c>
      <c r="E7184" s="6">
        <f>IF(AND($B7184&lt;&gt;"",$C7184&lt;&gt;"",$B7184&lt;=$C7184),INDEX(Bemenet!$D$2:$D$301,$M7184),"")</f>
        <v/>
      </c>
      <c r="F7184" s="5">
        <f>IF(AND($B7184&lt;&gt;"",$C7184&lt;&gt;"",$B7184&lt;=$C7184),$C7184-$B7184+1,"")</f>
        <v/>
      </c>
      <c r="G7184" s="5">
        <f>IF($F7184="","",$F7184*$D7184)</f>
        <v/>
      </c>
      <c r="H7184" s="42">
        <f>IF($G7184="","",$O7184)</f>
        <v/>
      </c>
      <c r="I7184" s="5">
        <f>IF($G7184="","",$G7184*IF($H7184="",$O7184,$H7184)/100)</f>
        <v/>
      </c>
      <c r="J7184" s="5">
        <f>IF(OR($L7184="",NOT(COUNTIFS($L$2:$L7184,$L7184)=1)),"",SUMIFS($G:$G,$L:$L,$L7184))</f>
        <v/>
      </c>
      <c r="K7184" s="5">
        <f>IF(OR($L7184="",NOT(COUNTIFS($L$2:$L7184,$L7184)=1)),"",SUMIFS($I:$I,$L:$L,$L7184))</f>
        <v/>
      </c>
      <c r="L7184" s="6">
        <f>IF($B7184="","",YEAR($B7184))</f>
        <v/>
      </c>
      <c r="M7184" s="6">
        <f>INT((ROW()-2)/39)+1</f>
        <v/>
      </c>
      <c r="N7184" s="6">
        <f>MOD(ROW()-2,39)+2</f>
        <v/>
      </c>
      <c r="O7184" s="42">
        <f>IF(AND($B7184&lt;&gt;"",$C7184&lt;&gt;"",$B7184&lt;=$C7184),INDEX(Szabalyok!$C:$C,$N7184),"")</f>
        <v/>
      </c>
      <c r="P7184">
        <f>IF(D7184="",P7183,P7183+1)</f>
        <v/>
      </c>
    </row>
    <row r="7185">
      <c r="A7185">
        <f>IF(P7185=P7184,0,P7185)</f>
        <v/>
      </c>
      <c r="B7185" s="41">
        <f>IF($M7185&gt;300,"",IF(OR(INDEX(Bemenet!$E$2:$E$301,$M7185)="",INDEX(Bemenet!$F$2:$F$301,$M7185)=""),"",MAX(INDEX(Bemenet!$E$2:$E$301,$M7185),INDEX(Szabalyok!$A:$A,$N7185))))</f>
        <v/>
      </c>
      <c r="C7185" s="41">
        <f>IF($B7185="","",MIN(INDEX(Bemenet!$F$2:$F$301,$M7185),INDEX(Szabalyok!$B:$B,$N7185)))</f>
        <v/>
      </c>
      <c r="D7185" s="5">
        <f>IF(AND($B7185&lt;&gt;"",$C7185&lt;&gt;"",$B7185&lt;=$C7185),INDEX(Bemenet!$G$2:$G$301,$M7185),"")</f>
        <v/>
      </c>
      <c r="E7185" s="6">
        <f>IF(AND($B7185&lt;&gt;"",$C7185&lt;&gt;"",$B7185&lt;=$C7185),INDEX(Bemenet!$D$2:$D$301,$M7185),"")</f>
        <v/>
      </c>
      <c r="F7185" s="5">
        <f>IF(AND($B7185&lt;&gt;"",$C7185&lt;&gt;"",$B7185&lt;=$C7185),$C7185-$B7185+1,"")</f>
        <v/>
      </c>
      <c r="G7185" s="5">
        <f>IF($F7185="","",$F7185*$D7185)</f>
        <v/>
      </c>
      <c r="H7185" s="42">
        <f>IF($G7185="","",$O7185)</f>
        <v/>
      </c>
      <c r="I7185" s="5">
        <f>IF($G7185="","",$G7185*IF($H7185="",$O7185,$H7185)/100)</f>
        <v/>
      </c>
      <c r="J7185" s="5">
        <f>IF(OR($L7185="",NOT(COUNTIFS($L$2:$L7185,$L7185)=1)),"",SUMIFS($G:$G,$L:$L,$L7185))</f>
        <v/>
      </c>
      <c r="K7185" s="5">
        <f>IF(OR($L7185="",NOT(COUNTIFS($L$2:$L7185,$L7185)=1)),"",SUMIFS($I:$I,$L:$L,$L7185))</f>
        <v/>
      </c>
      <c r="L7185" s="6">
        <f>IF($B7185="","",YEAR($B7185))</f>
        <v/>
      </c>
      <c r="M7185" s="6">
        <f>INT((ROW()-2)/39)+1</f>
        <v/>
      </c>
      <c r="N7185" s="6">
        <f>MOD(ROW()-2,39)+2</f>
        <v/>
      </c>
      <c r="O7185" s="42">
        <f>IF(AND($B7185&lt;&gt;"",$C7185&lt;&gt;"",$B7185&lt;=$C7185),INDEX(Szabalyok!$C:$C,$N7185),"")</f>
        <v/>
      </c>
      <c r="P7185">
        <f>IF(D7185="",P7184,P7184+1)</f>
        <v/>
      </c>
    </row>
    <row r="7186">
      <c r="A7186">
        <f>IF(P7186=P7185,0,P7186)</f>
        <v/>
      </c>
      <c r="B7186" s="41">
        <f>IF($M7186&gt;300,"",IF(OR(INDEX(Bemenet!$E$2:$E$301,$M7186)="",INDEX(Bemenet!$F$2:$F$301,$M7186)=""),"",MAX(INDEX(Bemenet!$E$2:$E$301,$M7186),INDEX(Szabalyok!$A:$A,$N7186))))</f>
        <v/>
      </c>
      <c r="C7186" s="41">
        <f>IF($B7186="","",MIN(INDEX(Bemenet!$F$2:$F$301,$M7186),INDEX(Szabalyok!$B:$B,$N7186)))</f>
        <v/>
      </c>
      <c r="D7186" s="5">
        <f>IF(AND($B7186&lt;&gt;"",$C7186&lt;&gt;"",$B7186&lt;=$C7186),INDEX(Bemenet!$G$2:$G$301,$M7186),"")</f>
        <v/>
      </c>
      <c r="E7186" s="6">
        <f>IF(AND($B7186&lt;&gt;"",$C7186&lt;&gt;"",$B7186&lt;=$C7186),INDEX(Bemenet!$D$2:$D$301,$M7186),"")</f>
        <v/>
      </c>
      <c r="F7186" s="5">
        <f>IF(AND($B7186&lt;&gt;"",$C7186&lt;&gt;"",$B7186&lt;=$C7186),$C7186-$B7186+1,"")</f>
        <v/>
      </c>
      <c r="G7186" s="5">
        <f>IF($F7186="","",$F7186*$D7186)</f>
        <v/>
      </c>
      <c r="H7186" s="42">
        <f>IF($G7186="","",$O7186)</f>
        <v/>
      </c>
      <c r="I7186" s="5">
        <f>IF($G7186="","",$G7186*IF($H7186="",$O7186,$H7186)/100)</f>
        <v/>
      </c>
      <c r="J7186" s="5">
        <f>IF(OR($L7186="",NOT(COUNTIFS($L$2:$L7186,$L7186)=1)),"",SUMIFS($G:$G,$L:$L,$L7186))</f>
        <v/>
      </c>
      <c r="K7186" s="5">
        <f>IF(OR($L7186="",NOT(COUNTIFS($L$2:$L7186,$L7186)=1)),"",SUMIFS($I:$I,$L:$L,$L7186))</f>
        <v/>
      </c>
      <c r="L7186" s="6">
        <f>IF($B7186="","",YEAR($B7186))</f>
        <v/>
      </c>
      <c r="M7186" s="6">
        <f>INT((ROW()-2)/39)+1</f>
        <v/>
      </c>
      <c r="N7186" s="6">
        <f>MOD(ROW()-2,39)+2</f>
        <v/>
      </c>
      <c r="O7186" s="42">
        <f>IF(AND($B7186&lt;&gt;"",$C7186&lt;&gt;"",$B7186&lt;=$C7186),INDEX(Szabalyok!$C:$C,$N7186),"")</f>
        <v/>
      </c>
      <c r="P7186">
        <f>IF(D7186="",P7185,P7185+1)</f>
        <v/>
      </c>
    </row>
    <row r="7187">
      <c r="A7187">
        <f>IF(P7187=P7186,0,P7187)</f>
        <v/>
      </c>
      <c r="B7187" s="41">
        <f>IF($M7187&gt;300,"",IF(OR(INDEX(Bemenet!$E$2:$E$301,$M7187)="",INDEX(Bemenet!$F$2:$F$301,$M7187)=""),"",MAX(INDEX(Bemenet!$E$2:$E$301,$M7187),INDEX(Szabalyok!$A:$A,$N7187))))</f>
        <v/>
      </c>
      <c r="C7187" s="41">
        <f>IF($B7187="","",MIN(INDEX(Bemenet!$F$2:$F$301,$M7187),INDEX(Szabalyok!$B:$B,$N7187)))</f>
        <v/>
      </c>
      <c r="D7187" s="5">
        <f>IF(AND($B7187&lt;&gt;"",$C7187&lt;&gt;"",$B7187&lt;=$C7187),INDEX(Bemenet!$G$2:$G$301,$M7187),"")</f>
        <v/>
      </c>
      <c r="E7187" s="6">
        <f>IF(AND($B7187&lt;&gt;"",$C7187&lt;&gt;"",$B7187&lt;=$C7187),INDEX(Bemenet!$D$2:$D$301,$M7187),"")</f>
        <v/>
      </c>
      <c r="F7187" s="5">
        <f>IF(AND($B7187&lt;&gt;"",$C7187&lt;&gt;"",$B7187&lt;=$C7187),$C7187-$B7187+1,"")</f>
        <v/>
      </c>
      <c r="G7187" s="5">
        <f>IF($F7187="","",$F7187*$D7187)</f>
        <v/>
      </c>
      <c r="H7187" s="42">
        <f>IF($G7187="","",$O7187)</f>
        <v/>
      </c>
      <c r="I7187" s="5">
        <f>IF($G7187="","",$G7187*IF($H7187="",$O7187,$H7187)/100)</f>
        <v/>
      </c>
      <c r="J7187" s="5">
        <f>IF(OR($L7187="",NOT(COUNTIFS($L$2:$L7187,$L7187)=1)),"",SUMIFS($G:$G,$L:$L,$L7187))</f>
        <v/>
      </c>
      <c r="K7187" s="5">
        <f>IF(OR($L7187="",NOT(COUNTIFS($L$2:$L7187,$L7187)=1)),"",SUMIFS($I:$I,$L:$L,$L7187))</f>
        <v/>
      </c>
      <c r="L7187" s="6">
        <f>IF($B7187="","",YEAR($B7187))</f>
        <v/>
      </c>
      <c r="M7187" s="6">
        <f>INT((ROW()-2)/39)+1</f>
        <v/>
      </c>
      <c r="N7187" s="6">
        <f>MOD(ROW()-2,39)+2</f>
        <v/>
      </c>
      <c r="O7187" s="42">
        <f>IF(AND($B7187&lt;&gt;"",$C7187&lt;&gt;"",$B7187&lt;=$C7187),INDEX(Szabalyok!$C:$C,$N7187),"")</f>
        <v/>
      </c>
      <c r="P7187">
        <f>IF(D7187="",P7186,P7186+1)</f>
        <v/>
      </c>
    </row>
    <row r="7188">
      <c r="A7188">
        <f>IF(P7188=P7187,0,P7188)</f>
        <v/>
      </c>
      <c r="B7188" s="41">
        <f>IF($M7188&gt;300,"",IF(OR(INDEX(Bemenet!$E$2:$E$301,$M7188)="",INDEX(Bemenet!$F$2:$F$301,$M7188)=""),"",MAX(INDEX(Bemenet!$E$2:$E$301,$M7188),INDEX(Szabalyok!$A:$A,$N7188))))</f>
        <v/>
      </c>
      <c r="C7188" s="41">
        <f>IF($B7188="","",MIN(INDEX(Bemenet!$F$2:$F$301,$M7188),INDEX(Szabalyok!$B:$B,$N7188)))</f>
        <v/>
      </c>
      <c r="D7188" s="5">
        <f>IF(AND($B7188&lt;&gt;"",$C7188&lt;&gt;"",$B7188&lt;=$C7188),INDEX(Bemenet!$G$2:$G$301,$M7188),"")</f>
        <v/>
      </c>
      <c r="E7188" s="6">
        <f>IF(AND($B7188&lt;&gt;"",$C7188&lt;&gt;"",$B7188&lt;=$C7188),INDEX(Bemenet!$D$2:$D$301,$M7188),"")</f>
        <v/>
      </c>
      <c r="F7188" s="5">
        <f>IF(AND($B7188&lt;&gt;"",$C7188&lt;&gt;"",$B7188&lt;=$C7188),$C7188-$B7188+1,"")</f>
        <v/>
      </c>
      <c r="G7188" s="5">
        <f>IF($F7188="","",$F7188*$D7188)</f>
        <v/>
      </c>
      <c r="H7188" s="42">
        <f>IF($G7188="","",$O7188)</f>
        <v/>
      </c>
      <c r="I7188" s="5">
        <f>IF($G7188="","",$G7188*IF($H7188="",$O7188,$H7188)/100)</f>
        <v/>
      </c>
      <c r="J7188" s="5">
        <f>IF(OR($L7188="",NOT(COUNTIFS($L$2:$L7188,$L7188)=1)),"",SUMIFS($G:$G,$L:$L,$L7188))</f>
        <v/>
      </c>
      <c r="K7188" s="5">
        <f>IF(OR($L7188="",NOT(COUNTIFS($L$2:$L7188,$L7188)=1)),"",SUMIFS($I:$I,$L:$L,$L7188))</f>
        <v/>
      </c>
      <c r="L7188" s="6">
        <f>IF($B7188="","",YEAR($B7188))</f>
        <v/>
      </c>
      <c r="M7188" s="6">
        <f>INT((ROW()-2)/39)+1</f>
        <v/>
      </c>
      <c r="N7188" s="6">
        <f>MOD(ROW()-2,39)+2</f>
        <v/>
      </c>
      <c r="O7188" s="42">
        <f>IF(AND($B7188&lt;&gt;"",$C7188&lt;&gt;"",$B7188&lt;=$C7188),INDEX(Szabalyok!$C:$C,$N7188),"")</f>
        <v/>
      </c>
      <c r="P7188">
        <f>IF(D7188="",P7187,P7187+1)</f>
        <v/>
      </c>
    </row>
    <row r="7189">
      <c r="A7189">
        <f>IF(P7189=P7188,0,P7189)</f>
        <v/>
      </c>
      <c r="B7189" s="41">
        <f>IF($M7189&gt;300,"",IF(OR(INDEX(Bemenet!$E$2:$E$301,$M7189)="",INDEX(Bemenet!$F$2:$F$301,$M7189)=""),"",MAX(INDEX(Bemenet!$E$2:$E$301,$M7189),INDEX(Szabalyok!$A:$A,$N7189))))</f>
        <v/>
      </c>
      <c r="C7189" s="41">
        <f>IF($B7189="","",MIN(INDEX(Bemenet!$F$2:$F$301,$M7189),INDEX(Szabalyok!$B:$B,$N7189)))</f>
        <v/>
      </c>
      <c r="D7189" s="5">
        <f>IF(AND($B7189&lt;&gt;"",$C7189&lt;&gt;"",$B7189&lt;=$C7189),INDEX(Bemenet!$G$2:$G$301,$M7189),"")</f>
        <v/>
      </c>
      <c r="E7189" s="6">
        <f>IF(AND($B7189&lt;&gt;"",$C7189&lt;&gt;"",$B7189&lt;=$C7189),INDEX(Bemenet!$D$2:$D$301,$M7189),"")</f>
        <v/>
      </c>
      <c r="F7189" s="5">
        <f>IF(AND($B7189&lt;&gt;"",$C7189&lt;&gt;"",$B7189&lt;=$C7189),$C7189-$B7189+1,"")</f>
        <v/>
      </c>
      <c r="G7189" s="5">
        <f>IF($F7189="","",$F7189*$D7189)</f>
        <v/>
      </c>
      <c r="H7189" s="42">
        <f>IF($G7189="","",$O7189)</f>
        <v/>
      </c>
      <c r="I7189" s="5">
        <f>IF($G7189="","",$G7189*IF($H7189="",$O7189,$H7189)/100)</f>
        <v/>
      </c>
      <c r="J7189" s="5">
        <f>IF(OR($L7189="",NOT(COUNTIFS($L$2:$L7189,$L7189)=1)),"",SUMIFS($G:$G,$L:$L,$L7189))</f>
        <v/>
      </c>
      <c r="K7189" s="5">
        <f>IF(OR($L7189="",NOT(COUNTIFS($L$2:$L7189,$L7189)=1)),"",SUMIFS($I:$I,$L:$L,$L7189))</f>
        <v/>
      </c>
      <c r="L7189" s="6">
        <f>IF($B7189="","",YEAR($B7189))</f>
        <v/>
      </c>
      <c r="M7189" s="6">
        <f>INT((ROW()-2)/39)+1</f>
        <v/>
      </c>
      <c r="N7189" s="6">
        <f>MOD(ROW()-2,39)+2</f>
        <v/>
      </c>
      <c r="O7189" s="42">
        <f>IF(AND($B7189&lt;&gt;"",$C7189&lt;&gt;"",$B7189&lt;=$C7189),INDEX(Szabalyok!$C:$C,$N7189),"")</f>
        <v/>
      </c>
      <c r="P7189">
        <f>IF(D7189="",P7188,P7188+1)</f>
        <v/>
      </c>
    </row>
    <row r="7190">
      <c r="A7190">
        <f>IF(P7190=P7189,0,P7190)</f>
        <v/>
      </c>
      <c r="B7190" s="41">
        <f>IF($M7190&gt;300,"",IF(OR(INDEX(Bemenet!$E$2:$E$301,$M7190)="",INDEX(Bemenet!$F$2:$F$301,$M7190)=""),"",MAX(INDEX(Bemenet!$E$2:$E$301,$M7190),INDEX(Szabalyok!$A:$A,$N7190))))</f>
        <v/>
      </c>
      <c r="C7190" s="41">
        <f>IF($B7190="","",MIN(INDEX(Bemenet!$F$2:$F$301,$M7190),INDEX(Szabalyok!$B:$B,$N7190)))</f>
        <v/>
      </c>
      <c r="D7190" s="5">
        <f>IF(AND($B7190&lt;&gt;"",$C7190&lt;&gt;"",$B7190&lt;=$C7190),INDEX(Bemenet!$G$2:$G$301,$M7190),"")</f>
        <v/>
      </c>
      <c r="E7190" s="6">
        <f>IF(AND($B7190&lt;&gt;"",$C7190&lt;&gt;"",$B7190&lt;=$C7190),INDEX(Bemenet!$D$2:$D$301,$M7190),"")</f>
        <v/>
      </c>
      <c r="F7190" s="5">
        <f>IF(AND($B7190&lt;&gt;"",$C7190&lt;&gt;"",$B7190&lt;=$C7190),$C7190-$B7190+1,"")</f>
        <v/>
      </c>
      <c r="G7190" s="5">
        <f>IF($F7190="","",$F7190*$D7190)</f>
        <v/>
      </c>
      <c r="H7190" s="42">
        <f>IF($G7190="","",$O7190)</f>
        <v/>
      </c>
      <c r="I7190" s="5">
        <f>IF($G7190="","",$G7190*IF($H7190="",$O7190,$H7190)/100)</f>
        <v/>
      </c>
      <c r="J7190" s="5">
        <f>IF(OR($L7190="",NOT(COUNTIFS($L$2:$L7190,$L7190)=1)),"",SUMIFS($G:$G,$L:$L,$L7190))</f>
        <v/>
      </c>
      <c r="K7190" s="5">
        <f>IF(OR($L7190="",NOT(COUNTIFS($L$2:$L7190,$L7190)=1)),"",SUMIFS($I:$I,$L:$L,$L7190))</f>
        <v/>
      </c>
      <c r="L7190" s="6">
        <f>IF($B7190="","",YEAR($B7190))</f>
        <v/>
      </c>
      <c r="M7190" s="6">
        <f>INT((ROW()-2)/39)+1</f>
        <v/>
      </c>
      <c r="N7190" s="6">
        <f>MOD(ROW()-2,39)+2</f>
        <v/>
      </c>
      <c r="O7190" s="42">
        <f>IF(AND($B7190&lt;&gt;"",$C7190&lt;&gt;"",$B7190&lt;=$C7190),INDEX(Szabalyok!$C:$C,$N7190),"")</f>
        <v/>
      </c>
      <c r="P7190">
        <f>IF(D7190="",P7189,P7189+1)</f>
        <v/>
      </c>
    </row>
    <row r="7191">
      <c r="A7191">
        <f>IF(P7191=P7190,0,P7191)</f>
        <v/>
      </c>
      <c r="B7191" s="41">
        <f>IF($M7191&gt;300,"",IF(OR(INDEX(Bemenet!$E$2:$E$301,$M7191)="",INDEX(Bemenet!$F$2:$F$301,$M7191)=""),"",MAX(INDEX(Bemenet!$E$2:$E$301,$M7191),INDEX(Szabalyok!$A:$A,$N7191))))</f>
        <v/>
      </c>
      <c r="C7191" s="41">
        <f>IF($B7191="","",MIN(INDEX(Bemenet!$F$2:$F$301,$M7191),INDEX(Szabalyok!$B:$B,$N7191)))</f>
        <v/>
      </c>
      <c r="D7191" s="5">
        <f>IF(AND($B7191&lt;&gt;"",$C7191&lt;&gt;"",$B7191&lt;=$C7191),INDEX(Bemenet!$G$2:$G$301,$M7191),"")</f>
        <v/>
      </c>
      <c r="E7191" s="6">
        <f>IF(AND($B7191&lt;&gt;"",$C7191&lt;&gt;"",$B7191&lt;=$C7191),INDEX(Bemenet!$D$2:$D$301,$M7191),"")</f>
        <v/>
      </c>
      <c r="F7191" s="5">
        <f>IF(AND($B7191&lt;&gt;"",$C7191&lt;&gt;"",$B7191&lt;=$C7191),$C7191-$B7191+1,"")</f>
        <v/>
      </c>
      <c r="G7191" s="5">
        <f>IF($F7191="","",$F7191*$D7191)</f>
        <v/>
      </c>
      <c r="H7191" s="42">
        <f>IF($G7191="","",$O7191)</f>
        <v/>
      </c>
      <c r="I7191" s="5">
        <f>IF($G7191="","",$G7191*IF($H7191="",$O7191,$H7191)/100)</f>
        <v/>
      </c>
      <c r="J7191" s="5">
        <f>IF(OR($L7191="",NOT(COUNTIFS($L$2:$L7191,$L7191)=1)),"",SUMIFS($G:$G,$L:$L,$L7191))</f>
        <v/>
      </c>
      <c r="K7191" s="5">
        <f>IF(OR($L7191="",NOT(COUNTIFS($L$2:$L7191,$L7191)=1)),"",SUMIFS($I:$I,$L:$L,$L7191))</f>
        <v/>
      </c>
      <c r="L7191" s="6">
        <f>IF($B7191="","",YEAR($B7191))</f>
        <v/>
      </c>
      <c r="M7191" s="6">
        <f>INT((ROW()-2)/39)+1</f>
        <v/>
      </c>
      <c r="N7191" s="6">
        <f>MOD(ROW()-2,39)+2</f>
        <v/>
      </c>
      <c r="O7191" s="42">
        <f>IF(AND($B7191&lt;&gt;"",$C7191&lt;&gt;"",$B7191&lt;=$C7191),INDEX(Szabalyok!$C:$C,$N7191),"")</f>
        <v/>
      </c>
      <c r="P7191">
        <f>IF(D7191="",P7190,P7190+1)</f>
        <v/>
      </c>
    </row>
    <row r="7192">
      <c r="A7192">
        <f>IF(P7192=P7191,0,P7192)</f>
        <v/>
      </c>
      <c r="B7192" s="41">
        <f>IF($M7192&gt;300,"",IF(OR(INDEX(Bemenet!$E$2:$E$301,$M7192)="",INDEX(Bemenet!$F$2:$F$301,$M7192)=""),"",MAX(INDEX(Bemenet!$E$2:$E$301,$M7192),INDEX(Szabalyok!$A:$A,$N7192))))</f>
        <v/>
      </c>
      <c r="C7192" s="41">
        <f>IF($B7192="","",MIN(INDEX(Bemenet!$F$2:$F$301,$M7192),INDEX(Szabalyok!$B:$B,$N7192)))</f>
        <v/>
      </c>
      <c r="D7192" s="5">
        <f>IF(AND($B7192&lt;&gt;"",$C7192&lt;&gt;"",$B7192&lt;=$C7192),INDEX(Bemenet!$G$2:$G$301,$M7192),"")</f>
        <v/>
      </c>
      <c r="E7192" s="6">
        <f>IF(AND($B7192&lt;&gt;"",$C7192&lt;&gt;"",$B7192&lt;=$C7192),INDEX(Bemenet!$D$2:$D$301,$M7192),"")</f>
        <v/>
      </c>
      <c r="F7192" s="5">
        <f>IF(AND($B7192&lt;&gt;"",$C7192&lt;&gt;"",$B7192&lt;=$C7192),$C7192-$B7192+1,"")</f>
        <v/>
      </c>
      <c r="G7192" s="5">
        <f>IF($F7192="","",$F7192*$D7192)</f>
        <v/>
      </c>
      <c r="H7192" s="42">
        <f>IF($G7192="","",$O7192)</f>
        <v/>
      </c>
      <c r="I7192" s="5">
        <f>IF($G7192="","",$G7192*IF($H7192="",$O7192,$H7192)/100)</f>
        <v/>
      </c>
      <c r="J7192" s="5">
        <f>IF(OR($L7192="",NOT(COUNTIFS($L$2:$L7192,$L7192)=1)),"",SUMIFS($G:$G,$L:$L,$L7192))</f>
        <v/>
      </c>
      <c r="K7192" s="5">
        <f>IF(OR($L7192="",NOT(COUNTIFS($L$2:$L7192,$L7192)=1)),"",SUMIFS($I:$I,$L:$L,$L7192))</f>
        <v/>
      </c>
      <c r="L7192" s="6">
        <f>IF($B7192="","",YEAR($B7192))</f>
        <v/>
      </c>
      <c r="M7192" s="6">
        <f>INT((ROW()-2)/39)+1</f>
        <v/>
      </c>
      <c r="N7192" s="6">
        <f>MOD(ROW()-2,39)+2</f>
        <v/>
      </c>
      <c r="O7192" s="42">
        <f>IF(AND($B7192&lt;&gt;"",$C7192&lt;&gt;"",$B7192&lt;=$C7192),INDEX(Szabalyok!$C:$C,$N7192),"")</f>
        <v/>
      </c>
      <c r="P7192">
        <f>IF(D7192="",P7191,P7191+1)</f>
        <v/>
      </c>
    </row>
    <row r="7193">
      <c r="A7193">
        <f>IF(P7193=P7192,0,P7193)</f>
        <v/>
      </c>
      <c r="B7193" s="41">
        <f>IF($M7193&gt;300,"",IF(OR(INDEX(Bemenet!$E$2:$E$301,$M7193)="",INDEX(Bemenet!$F$2:$F$301,$M7193)=""),"",MAX(INDEX(Bemenet!$E$2:$E$301,$M7193),INDEX(Szabalyok!$A:$A,$N7193))))</f>
        <v/>
      </c>
      <c r="C7193" s="41">
        <f>IF($B7193="","",MIN(INDEX(Bemenet!$F$2:$F$301,$M7193),INDEX(Szabalyok!$B:$B,$N7193)))</f>
        <v/>
      </c>
      <c r="D7193" s="5">
        <f>IF(AND($B7193&lt;&gt;"",$C7193&lt;&gt;"",$B7193&lt;=$C7193),INDEX(Bemenet!$G$2:$G$301,$M7193),"")</f>
        <v/>
      </c>
      <c r="E7193" s="6">
        <f>IF(AND($B7193&lt;&gt;"",$C7193&lt;&gt;"",$B7193&lt;=$C7193),INDEX(Bemenet!$D$2:$D$301,$M7193),"")</f>
        <v/>
      </c>
      <c r="F7193" s="5">
        <f>IF(AND($B7193&lt;&gt;"",$C7193&lt;&gt;"",$B7193&lt;=$C7193),$C7193-$B7193+1,"")</f>
        <v/>
      </c>
      <c r="G7193" s="5">
        <f>IF($F7193="","",$F7193*$D7193)</f>
        <v/>
      </c>
      <c r="H7193" s="42">
        <f>IF($G7193="","",$O7193)</f>
        <v/>
      </c>
      <c r="I7193" s="5">
        <f>IF($G7193="","",$G7193*IF($H7193="",$O7193,$H7193)/100)</f>
        <v/>
      </c>
      <c r="J7193" s="5">
        <f>IF(OR($L7193="",NOT(COUNTIFS($L$2:$L7193,$L7193)=1)),"",SUMIFS($G:$G,$L:$L,$L7193))</f>
        <v/>
      </c>
      <c r="K7193" s="5">
        <f>IF(OR($L7193="",NOT(COUNTIFS($L$2:$L7193,$L7193)=1)),"",SUMIFS($I:$I,$L:$L,$L7193))</f>
        <v/>
      </c>
      <c r="L7193" s="6">
        <f>IF($B7193="","",YEAR($B7193))</f>
        <v/>
      </c>
      <c r="M7193" s="6">
        <f>INT((ROW()-2)/39)+1</f>
        <v/>
      </c>
      <c r="N7193" s="6">
        <f>MOD(ROW()-2,39)+2</f>
        <v/>
      </c>
      <c r="O7193" s="42">
        <f>IF(AND($B7193&lt;&gt;"",$C7193&lt;&gt;"",$B7193&lt;=$C7193),INDEX(Szabalyok!$C:$C,$N7193),"")</f>
        <v/>
      </c>
      <c r="P7193">
        <f>IF(D7193="",P7192,P7192+1)</f>
        <v/>
      </c>
    </row>
    <row r="7194">
      <c r="A7194">
        <f>IF(P7194=P7193,0,P7194)</f>
        <v/>
      </c>
      <c r="B7194" s="41">
        <f>IF($M7194&gt;300,"",IF(OR(INDEX(Bemenet!$E$2:$E$301,$M7194)="",INDEX(Bemenet!$F$2:$F$301,$M7194)=""),"",MAX(INDEX(Bemenet!$E$2:$E$301,$M7194),INDEX(Szabalyok!$A:$A,$N7194))))</f>
        <v/>
      </c>
      <c r="C7194" s="41">
        <f>IF($B7194="","",MIN(INDEX(Bemenet!$F$2:$F$301,$M7194),INDEX(Szabalyok!$B:$B,$N7194)))</f>
        <v/>
      </c>
      <c r="D7194" s="5">
        <f>IF(AND($B7194&lt;&gt;"",$C7194&lt;&gt;"",$B7194&lt;=$C7194),INDEX(Bemenet!$G$2:$G$301,$M7194),"")</f>
        <v/>
      </c>
      <c r="E7194" s="6">
        <f>IF(AND($B7194&lt;&gt;"",$C7194&lt;&gt;"",$B7194&lt;=$C7194),INDEX(Bemenet!$D$2:$D$301,$M7194),"")</f>
        <v/>
      </c>
      <c r="F7194" s="5">
        <f>IF(AND($B7194&lt;&gt;"",$C7194&lt;&gt;"",$B7194&lt;=$C7194),$C7194-$B7194+1,"")</f>
        <v/>
      </c>
      <c r="G7194" s="5">
        <f>IF($F7194="","",$F7194*$D7194)</f>
        <v/>
      </c>
      <c r="H7194" s="42">
        <f>IF($G7194="","",$O7194)</f>
        <v/>
      </c>
      <c r="I7194" s="5">
        <f>IF($G7194="","",$G7194*IF($H7194="",$O7194,$H7194)/100)</f>
        <v/>
      </c>
      <c r="J7194" s="5">
        <f>IF(OR($L7194="",NOT(COUNTIFS($L$2:$L7194,$L7194)=1)),"",SUMIFS($G:$G,$L:$L,$L7194))</f>
        <v/>
      </c>
      <c r="K7194" s="5">
        <f>IF(OR($L7194="",NOT(COUNTIFS($L$2:$L7194,$L7194)=1)),"",SUMIFS($I:$I,$L:$L,$L7194))</f>
        <v/>
      </c>
      <c r="L7194" s="6">
        <f>IF($B7194="","",YEAR($B7194))</f>
        <v/>
      </c>
      <c r="M7194" s="6">
        <f>INT((ROW()-2)/39)+1</f>
        <v/>
      </c>
      <c r="N7194" s="6">
        <f>MOD(ROW()-2,39)+2</f>
        <v/>
      </c>
      <c r="O7194" s="42">
        <f>IF(AND($B7194&lt;&gt;"",$C7194&lt;&gt;"",$B7194&lt;=$C7194),INDEX(Szabalyok!$C:$C,$N7194),"")</f>
        <v/>
      </c>
      <c r="P7194">
        <f>IF(D7194="",P7193,P7193+1)</f>
        <v/>
      </c>
    </row>
    <row r="7195">
      <c r="A7195">
        <f>IF(P7195=P7194,0,P7195)</f>
        <v/>
      </c>
      <c r="B7195" s="41">
        <f>IF($M7195&gt;300,"",IF(OR(INDEX(Bemenet!$E$2:$E$301,$M7195)="",INDEX(Bemenet!$F$2:$F$301,$M7195)=""),"",MAX(INDEX(Bemenet!$E$2:$E$301,$M7195),INDEX(Szabalyok!$A:$A,$N7195))))</f>
        <v/>
      </c>
      <c r="C7195" s="41">
        <f>IF($B7195="","",MIN(INDEX(Bemenet!$F$2:$F$301,$M7195),INDEX(Szabalyok!$B:$B,$N7195)))</f>
        <v/>
      </c>
      <c r="D7195" s="5">
        <f>IF(AND($B7195&lt;&gt;"",$C7195&lt;&gt;"",$B7195&lt;=$C7195),INDEX(Bemenet!$G$2:$G$301,$M7195),"")</f>
        <v/>
      </c>
      <c r="E7195" s="6">
        <f>IF(AND($B7195&lt;&gt;"",$C7195&lt;&gt;"",$B7195&lt;=$C7195),INDEX(Bemenet!$D$2:$D$301,$M7195),"")</f>
        <v/>
      </c>
      <c r="F7195" s="5">
        <f>IF(AND($B7195&lt;&gt;"",$C7195&lt;&gt;"",$B7195&lt;=$C7195),$C7195-$B7195+1,"")</f>
        <v/>
      </c>
      <c r="G7195" s="5">
        <f>IF($F7195="","",$F7195*$D7195)</f>
        <v/>
      </c>
      <c r="H7195" s="42">
        <f>IF($G7195="","",$O7195)</f>
        <v/>
      </c>
      <c r="I7195" s="5">
        <f>IF($G7195="","",$G7195*IF($H7195="",$O7195,$H7195)/100)</f>
        <v/>
      </c>
      <c r="J7195" s="5">
        <f>IF(OR($L7195="",NOT(COUNTIFS($L$2:$L7195,$L7195)=1)),"",SUMIFS($G:$G,$L:$L,$L7195))</f>
        <v/>
      </c>
      <c r="K7195" s="5">
        <f>IF(OR($L7195="",NOT(COUNTIFS($L$2:$L7195,$L7195)=1)),"",SUMIFS($I:$I,$L:$L,$L7195))</f>
        <v/>
      </c>
      <c r="L7195" s="6">
        <f>IF($B7195="","",YEAR($B7195))</f>
        <v/>
      </c>
      <c r="M7195" s="6">
        <f>INT((ROW()-2)/39)+1</f>
        <v/>
      </c>
      <c r="N7195" s="6">
        <f>MOD(ROW()-2,39)+2</f>
        <v/>
      </c>
      <c r="O7195" s="42">
        <f>IF(AND($B7195&lt;&gt;"",$C7195&lt;&gt;"",$B7195&lt;=$C7195),INDEX(Szabalyok!$C:$C,$N7195),"")</f>
        <v/>
      </c>
      <c r="P7195">
        <f>IF(D7195="",P7194,P7194+1)</f>
        <v/>
      </c>
    </row>
    <row r="7196">
      <c r="A7196">
        <f>IF(P7196=P7195,0,P7196)</f>
        <v/>
      </c>
      <c r="B7196" s="41">
        <f>IF($M7196&gt;300,"",IF(OR(INDEX(Bemenet!$E$2:$E$301,$M7196)="",INDEX(Bemenet!$F$2:$F$301,$M7196)=""),"",MAX(INDEX(Bemenet!$E$2:$E$301,$M7196),INDEX(Szabalyok!$A:$A,$N7196))))</f>
        <v/>
      </c>
      <c r="C7196" s="41">
        <f>IF($B7196="","",MIN(INDEX(Bemenet!$F$2:$F$301,$M7196),INDEX(Szabalyok!$B:$B,$N7196)))</f>
        <v/>
      </c>
      <c r="D7196" s="5">
        <f>IF(AND($B7196&lt;&gt;"",$C7196&lt;&gt;"",$B7196&lt;=$C7196),INDEX(Bemenet!$G$2:$G$301,$M7196),"")</f>
        <v/>
      </c>
      <c r="E7196" s="6">
        <f>IF(AND($B7196&lt;&gt;"",$C7196&lt;&gt;"",$B7196&lt;=$C7196),INDEX(Bemenet!$D$2:$D$301,$M7196),"")</f>
        <v/>
      </c>
      <c r="F7196" s="5">
        <f>IF(AND($B7196&lt;&gt;"",$C7196&lt;&gt;"",$B7196&lt;=$C7196),$C7196-$B7196+1,"")</f>
        <v/>
      </c>
      <c r="G7196" s="5">
        <f>IF($F7196="","",$F7196*$D7196)</f>
        <v/>
      </c>
      <c r="H7196" s="42">
        <f>IF($G7196="","",$O7196)</f>
        <v/>
      </c>
      <c r="I7196" s="5">
        <f>IF($G7196="","",$G7196*IF($H7196="",$O7196,$H7196)/100)</f>
        <v/>
      </c>
      <c r="J7196" s="5">
        <f>IF(OR($L7196="",NOT(COUNTIFS($L$2:$L7196,$L7196)=1)),"",SUMIFS($G:$G,$L:$L,$L7196))</f>
        <v/>
      </c>
      <c r="K7196" s="5">
        <f>IF(OR($L7196="",NOT(COUNTIFS($L$2:$L7196,$L7196)=1)),"",SUMIFS($I:$I,$L:$L,$L7196))</f>
        <v/>
      </c>
      <c r="L7196" s="6">
        <f>IF($B7196="","",YEAR($B7196))</f>
        <v/>
      </c>
      <c r="M7196" s="6">
        <f>INT((ROW()-2)/39)+1</f>
        <v/>
      </c>
      <c r="N7196" s="6">
        <f>MOD(ROW()-2,39)+2</f>
        <v/>
      </c>
      <c r="O7196" s="42">
        <f>IF(AND($B7196&lt;&gt;"",$C7196&lt;&gt;"",$B7196&lt;=$C7196),INDEX(Szabalyok!$C:$C,$N7196),"")</f>
        <v/>
      </c>
      <c r="P7196">
        <f>IF(D7196="",P7195,P7195+1)</f>
        <v/>
      </c>
    </row>
    <row r="7197">
      <c r="A7197">
        <f>IF(P7197=P7196,0,P7197)</f>
        <v/>
      </c>
      <c r="B7197" s="41">
        <f>IF($M7197&gt;300,"",IF(OR(INDEX(Bemenet!$E$2:$E$301,$M7197)="",INDEX(Bemenet!$F$2:$F$301,$M7197)=""),"",MAX(INDEX(Bemenet!$E$2:$E$301,$M7197),INDEX(Szabalyok!$A:$A,$N7197))))</f>
        <v/>
      </c>
      <c r="C7197" s="41">
        <f>IF($B7197="","",MIN(INDEX(Bemenet!$F$2:$F$301,$M7197),INDEX(Szabalyok!$B:$B,$N7197)))</f>
        <v/>
      </c>
      <c r="D7197" s="5">
        <f>IF(AND($B7197&lt;&gt;"",$C7197&lt;&gt;"",$B7197&lt;=$C7197),INDEX(Bemenet!$G$2:$G$301,$M7197),"")</f>
        <v/>
      </c>
      <c r="E7197" s="6">
        <f>IF(AND($B7197&lt;&gt;"",$C7197&lt;&gt;"",$B7197&lt;=$C7197),INDEX(Bemenet!$D$2:$D$301,$M7197),"")</f>
        <v/>
      </c>
      <c r="F7197" s="5">
        <f>IF(AND($B7197&lt;&gt;"",$C7197&lt;&gt;"",$B7197&lt;=$C7197),$C7197-$B7197+1,"")</f>
        <v/>
      </c>
      <c r="G7197" s="5">
        <f>IF($F7197="","",$F7197*$D7197)</f>
        <v/>
      </c>
      <c r="H7197" s="42">
        <f>IF($G7197="","",$O7197)</f>
        <v/>
      </c>
      <c r="I7197" s="5">
        <f>IF($G7197="","",$G7197*IF($H7197="",$O7197,$H7197)/100)</f>
        <v/>
      </c>
      <c r="J7197" s="5">
        <f>IF(OR($L7197="",NOT(COUNTIFS($L$2:$L7197,$L7197)=1)),"",SUMIFS($G:$G,$L:$L,$L7197))</f>
        <v/>
      </c>
      <c r="K7197" s="5">
        <f>IF(OR($L7197="",NOT(COUNTIFS($L$2:$L7197,$L7197)=1)),"",SUMIFS($I:$I,$L:$L,$L7197))</f>
        <v/>
      </c>
      <c r="L7197" s="6">
        <f>IF($B7197="","",YEAR($B7197))</f>
        <v/>
      </c>
      <c r="M7197" s="6">
        <f>INT((ROW()-2)/39)+1</f>
        <v/>
      </c>
      <c r="N7197" s="6">
        <f>MOD(ROW()-2,39)+2</f>
        <v/>
      </c>
      <c r="O7197" s="42">
        <f>IF(AND($B7197&lt;&gt;"",$C7197&lt;&gt;"",$B7197&lt;=$C7197),INDEX(Szabalyok!$C:$C,$N7197),"")</f>
        <v/>
      </c>
      <c r="P7197">
        <f>IF(D7197="",P7196,P7196+1)</f>
        <v/>
      </c>
    </row>
    <row r="7198">
      <c r="A7198">
        <f>IF(P7198=P7197,0,P7198)</f>
        <v/>
      </c>
      <c r="B7198" s="41">
        <f>IF($M7198&gt;300,"",IF(OR(INDEX(Bemenet!$E$2:$E$301,$M7198)="",INDEX(Bemenet!$F$2:$F$301,$M7198)=""),"",MAX(INDEX(Bemenet!$E$2:$E$301,$M7198),INDEX(Szabalyok!$A:$A,$N7198))))</f>
        <v/>
      </c>
      <c r="C7198" s="41">
        <f>IF($B7198="","",MIN(INDEX(Bemenet!$F$2:$F$301,$M7198),INDEX(Szabalyok!$B:$B,$N7198)))</f>
        <v/>
      </c>
      <c r="D7198" s="5">
        <f>IF(AND($B7198&lt;&gt;"",$C7198&lt;&gt;"",$B7198&lt;=$C7198),INDEX(Bemenet!$G$2:$G$301,$M7198),"")</f>
        <v/>
      </c>
      <c r="E7198" s="6">
        <f>IF(AND($B7198&lt;&gt;"",$C7198&lt;&gt;"",$B7198&lt;=$C7198),INDEX(Bemenet!$D$2:$D$301,$M7198),"")</f>
        <v/>
      </c>
      <c r="F7198" s="5">
        <f>IF(AND($B7198&lt;&gt;"",$C7198&lt;&gt;"",$B7198&lt;=$C7198),$C7198-$B7198+1,"")</f>
        <v/>
      </c>
      <c r="G7198" s="5">
        <f>IF($F7198="","",$F7198*$D7198)</f>
        <v/>
      </c>
      <c r="H7198" s="42">
        <f>IF($G7198="","",$O7198)</f>
        <v/>
      </c>
      <c r="I7198" s="5">
        <f>IF($G7198="","",$G7198*IF($H7198="",$O7198,$H7198)/100)</f>
        <v/>
      </c>
      <c r="J7198" s="5">
        <f>IF(OR($L7198="",NOT(COUNTIFS($L$2:$L7198,$L7198)=1)),"",SUMIFS($G:$G,$L:$L,$L7198))</f>
        <v/>
      </c>
      <c r="K7198" s="5">
        <f>IF(OR($L7198="",NOT(COUNTIFS($L$2:$L7198,$L7198)=1)),"",SUMIFS($I:$I,$L:$L,$L7198))</f>
        <v/>
      </c>
      <c r="L7198" s="6">
        <f>IF($B7198="","",YEAR($B7198))</f>
        <v/>
      </c>
      <c r="M7198" s="6">
        <f>INT((ROW()-2)/39)+1</f>
        <v/>
      </c>
      <c r="N7198" s="6">
        <f>MOD(ROW()-2,39)+2</f>
        <v/>
      </c>
      <c r="O7198" s="42">
        <f>IF(AND($B7198&lt;&gt;"",$C7198&lt;&gt;"",$B7198&lt;=$C7198),INDEX(Szabalyok!$C:$C,$N7198),"")</f>
        <v/>
      </c>
      <c r="P7198">
        <f>IF(D7198="",P7197,P7197+1)</f>
        <v/>
      </c>
    </row>
    <row r="7199">
      <c r="A7199">
        <f>IF(P7199=P7198,0,P7199)</f>
        <v/>
      </c>
      <c r="B7199" s="41">
        <f>IF($M7199&gt;300,"",IF(OR(INDEX(Bemenet!$E$2:$E$301,$M7199)="",INDEX(Bemenet!$F$2:$F$301,$M7199)=""),"",MAX(INDEX(Bemenet!$E$2:$E$301,$M7199),INDEX(Szabalyok!$A:$A,$N7199))))</f>
        <v/>
      </c>
      <c r="C7199" s="41">
        <f>IF($B7199="","",MIN(INDEX(Bemenet!$F$2:$F$301,$M7199),INDEX(Szabalyok!$B:$B,$N7199)))</f>
        <v/>
      </c>
      <c r="D7199" s="5">
        <f>IF(AND($B7199&lt;&gt;"",$C7199&lt;&gt;"",$B7199&lt;=$C7199),INDEX(Bemenet!$G$2:$G$301,$M7199),"")</f>
        <v/>
      </c>
      <c r="E7199" s="6">
        <f>IF(AND($B7199&lt;&gt;"",$C7199&lt;&gt;"",$B7199&lt;=$C7199),INDEX(Bemenet!$D$2:$D$301,$M7199),"")</f>
        <v/>
      </c>
      <c r="F7199" s="5">
        <f>IF(AND($B7199&lt;&gt;"",$C7199&lt;&gt;"",$B7199&lt;=$C7199),$C7199-$B7199+1,"")</f>
        <v/>
      </c>
      <c r="G7199" s="5">
        <f>IF($F7199="","",$F7199*$D7199)</f>
        <v/>
      </c>
      <c r="H7199" s="42">
        <f>IF($G7199="","",$O7199)</f>
        <v/>
      </c>
      <c r="I7199" s="5">
        <f>IF($G7199="","",$G7199*IF($H7199="",$O7199,$H7199)/100)</f>
        <v/>
      </c>
      <c r="J7199" s="5">
        <f>IF(OR($L7199="",NOT(COUNTIFS($L$2:$L7199,$L7199)=1)),"",SUMIFS($G:$G,$L:$L,$L7199))</f>
        <v/>
      </c>
      <c r="K7199" s="5">
        <f>IF(OR($L7199="",NOT(COUNTIFS($L$2:$L7199,$L7199)=1)),"",SUMIFS($I:$I,$L:$L,$L7199))</f>
        <v/>
      </c>
      <c r="L7199" s="6">
        <f>IF($B7199="","",YEAR($B7199))</f>
        <v/>
      </c>
      <c r="M7199" s="6">
        <f>INT((ROW()-2)/39)+1</f>
        <v/>
      </c>
      <c r="N7199" s="6">
        <f>MOD(ROW()-2,39)+2</f>
        <v/>
      </c>
      <c r="O7199" s="42">
        <f>IF(AND($B7199&lt;&gt;"",$C7199&lt;&gt;"",$B7199&lt;=$C7199),INDEX(Szabalyok!$C:$C,$N7199),"")</f>
        <v/>
      </c>
      <c r="P7199">
        <f>IF(D7199="",P7198,P7198+1)</f>
        <v/>
      </c>
    </row>
    <row r="7200">
      <c r="A7200">
        <f>IF(P7200=P7199,0,P7200)</f>
        <v/>
      </c>
      <c r="B7200" s="41">
        <f>IF($M7200&gt;300,"",IF(OR(INDEX(Bemenet!$E$2:$E$301,$M7200)="",INDEX(Bemenet!$F$2:$F$301,$M7200)=""),"",MAX(INDEX(Bemenet!$E$2:$E$301,$M7200),INDEX(Szabalyok!$A:$A,$N7200))))</f>
        <v/>
      </c>
      <c r="C7200" s="41">
        <f>IF($B7200="","",MIN(INDEX(Bemenet!$F$2:$F$301,$M7200),INDEX(Szabalyok!$B:$B,$N7200)))</f>
        <v/>
      </c>
      <c r="D7200" s="5">
        <f>IF(AND($B7200&lt;&gt;"",$C7200&lt;&gt;"",$B7200&lt;=$C7200),INDEX(Bemenet!$G$2:$G$301,$M7200),"")</f>
        <v/>
      </c>
      <c r="E7200" s="6">
        <f>IF(AND($B7200&lt;&gt;"",$C7200&lt;&gt;"",$B7200&lt;=$C7200),INDEX(Bemenet!$D$2:$D$301,$M7200),"")</f>
        <v/>
      </c>
      <c r="F7200" s="5">
        <f>IF(AND($B7200&lt;&gt;"",$C7200&lt;&gt;"",$B7200&lt;=$C7200),$C7200-$B7200+1,"")</f>
        <v/>
      </c>
      <c r="G7200" s="5">
        <f>IF($F7200="","",$F7200*$D7200)</f>
        <v/>
      </c>
      <c r="H7200" s="42">
        <f>IF($G7200="","",$O7200)</f>
        <v/>
      </c>
      <c r="I7200" s="5">
        <f>IF($G7200="","",$G7200*IF($H7200="",$O7200,$H7200)/100)</f>
        <v/>
      </c>
      <c r="J7200" s="5">
        <f>IF(OR($L7200="",NOT(COUNTIFS($L$2:$L7200,$L7200)=1)),"",SUMIFS($G:$G,$L:$L,$L7200))</f>
        <v/>
      </c>
      <c r="K7200" s="5">
        <f>IF(OR($L7200="",NOT(COUNTIFS($L$2:$L7200,$L7200)=1)),"",SUMIFS($I:$I,$L:$L,$L7200))</f>
        <v/>
      </c>
      <c r="L7200" s="6">
        <f>IF($B7200="","",YEAR($B7200))</f>
        <v/>
      </c>
      <c r="M7200" s="6">
        <f>INT((ROW()-2)/39)+1</f>
        <v/>
      </c>
      <c r="N7200" s="6">
        <f>MOD(ROW()-2,39)+2</f>
        <v/>
      </c>
      <c r="O7200" s="42">
        <f>IF(AND($B7200&lt;&gt;"",$C7200&lt;&gt;"",$B7200&lt;=$C7200),INDEX(Szabalyok!$C:$C,$N7200),"")</f>
        <v/>
      </c>
      <c r="P7200">
        <f>IF(D7200="",P7199,P7199+1)</f>
        <v/>
      </c>
    </row>
    <row r="7201">
      <c r="A7201">
        <f>IF(P7201=P7200,0,P7201)</f>
        <v/>
      </c>
      <c r="B7201" s="41">
        <f>IF($M7201&gt;300,"",IF(OR(INDEX(Bemenet!$E$2:$E$301,$M7201)="",INDEX(Bemenet!$F$2:$F$301,$M7201)=""),"",MAX(INDEX(Bemenet!$E$2:$E$301,$M7201),INDEX(Szabalyok!$A:$A,$N7201))))</f>
        <v/>
      </c>
      <c r="C7201" s="41">
        <f>IF($B7201="","",MIN(INDEX(Bemenet!$F$2:$F$301,$M7201),INDEX(Szabalyok!$B:$B,$N7201)))</f>
        <v/>
      </c>
      <c r="D7201" s="5">
        <f>IF(AND($B7201&lt;&gt;"",$C7201&lt;&gt;"",$B7201&lt;=$C7201),INDEX(Bemenet!$G$2:$G$301,$M7201),"")</f>
        <v/>
      </c>
      <c r="E7201" s="6">
        <f>IF(AND($B7201&lt;&gt;"",$C7201&lt;&gt;"",$B7201&lt;=$C7201),INDEX(Bemenet!$D$2:$D$301,$M7201),"")</f>
        <v/>
      </c>
      <c r="F7201" s="5">
        <f>IF(AND($B7201&lt;&gt;"",$C7201&lt;&gt;"",$B7201&lt;=$C7201),$C7201-$B7201+1,"")</f>
        <v/>
      </c>
      <c r="G7201" s="5">
        <f>IF($F7201="","",$F7201*$D7201)</f>
        <v/>
      </c>
      <c r="H7201" s="42">
        <f>IF($G7201="","",$O7201)</f>
        <v/>
      </c>
      <c r="I7201" s="5">
        <f>IF($G7201="","",$G7201*IF($H7201="",$O7201,$H7201)/100)</f>
        <v/>
      </c>
      <c r="J7201" s="5">
        <f>IF(OR($L7201="",NOT(COUNTIFS($L$2:$L7201,$L7201)=1)),"",SUMIFS($G:$G,$L:$L,$L7201))</f>
        <v/>
      </c>
      <c r="K7201" s="5">
        <f>IF(OR($L7201="",NOT(COUNTIFS($L$2:$L7201,$L7201)=1)),"",SUMIFS($I:$I,$L:$L,$L7201))</f>
        <v/>
      </c>
      <c r="L7201" s="6">
        <f>IF($B7201="","",YEAR($B7201))</f>
        <v/>
      </c>
      <c r="M7201" s="6">
        <f>INT((ROW()-2)/39)+1</f>
        <v/>
      </c>
      <c r="N7201" s="6">
        <f>MOD(ROW()-2,39)+2</f>
        <v/>
      </c>
      <c r="O7201" s="42">
        <f>IF(AND($B7201&lt;&gt;"",$C7201&lt;&gt;"",$B7201&lt;=$C7201),INDEX(Szabalyok!$C:$C,$N7201),"")</f>
        <v/>
      </c>
      <c r="P7201">
        <f>IF(D7201="",P7200,P7200+1)</f>
        <v/>
      </c>
    </row>
    <row r="7202">
      <c r="A7202">
        <f>IF(P7202=P7201,0,P7202)</f>
        <v/>
      </c>
      <c r="B7202" s="41">
        <f>IF($M7202&gt;300,"",IF(OR(INDEX(Bemenet!$E$2:$E$301,$M7202)="",INDEX(Bemenet!$F$2:$F$301,$M7202)=""),"",MAX(INDEX(Bemenet!$E$2:$E$301,$M7202),INDEX(Szabalyok!$A:$A,$N7202))))</f>
        <v/>
      </c>
      <c r="C7202" s="41">
        <f>IF($B7202="","",MIN(INDEX(Bemenet!$F$2:$F$301,$M7202),INDEX(Szabalyok!$B:$B,$N7202)))</f>
        <v/>
      </c>
      <c r="D7202" s="5">
        <f>IF(AND($B7202&lt;&gt;"",$C7202&lt;&gt;"",$B7202&lt;=$C7202),INDEX(Bemenet!$G$2:$G$301,$M7202),"")</f>
        <v/>
      </c>
      <c r="E7202" s="6">
        <f>IF(AND($B7202&lt;&gt;"",$C7202&lt;&gt;"",$B7202&lt;=$C7202),INDEX(Bemenet!$D$2:$D$301,$M7202),"")</f>
        <v/>
      </c>
      <c r="F7202" s="5">
        <f>IF(AND($B7202&lt;&gt;"",$C7202&lt;&gt;"",$B7202&lt;=$C7202),$C7202-$B7202+1,"")</f>
        <v/>
      </c>
      <c r="G7202" s="5">
        <f>IF($F7202="","",$F7202*$D7202)</f>
        <v/>
      </c>
      <c r="H7202" s="42">
        <f>IF($G7202="","",$O7202)</f>
        <v/>
      </c>
      <c r="I7202" s="5">
        <f>IF($G7202="","",$G7202*IF($H7202="",$O7202,$H7202)/100)</f>
        <v/>
      </c>
      <c r="J7202" s="5">
        <f>IF(OR($L7202="",NOT(COUNTIFS($L$2:$L7202,$L7202)=1)),"",SUMIFS($G:$G,$L:$L,$L7202))</f>
        <v/>
      </c>
      <c r="K7202" s="5">
        <f>IF(OR($L7202="",NOT(COUNTIFS($L$2:$L7202,$L7202)=1)),"",SUMIFS($I:$I,$L:$L,$L7202))</f>
        <v/>
      </c>
      <c r="L7202" s="6">
        <f>IF($B7202="","",YEAR($B7202))</f>
        <v/>
      </c>
      <c r="M7202" s="6">
        <f>INT((ROW()-2)/39)+1</f>
        <v/>
      </c>
      <c r="N7202" s="6">
        <f>MOD(ROW()-2,39)+2</f>
        <v/>
      </c>
      <c r="O7202" s="42">
        <f>IF(AND($B7202&lt;&gt;"",$C7202&lt;&gt;"",$B7202&lt;=$C7202),INDEX(Szabalyok!$C:$C,$N7202),"")</f>
        <v/>
      </c>
      <c r="P7202">
        <f>IF(D7202="",P7201,P7201+1)</f>
        <v/>
      </c>
    </row>
    <row r="7203">
      <c r="A7203">
        <f>IF(P7203=P7202,0,P7203)</f>
        <v/>
      </c>
      <c r="B7203" s="41">
        <f>IF($M7203&gt;300,"",IF(OR(INDEX(Bemenet!$E$2:$E$301,$M7203)="",INDEX(Bemenet!$F$2:$F$301,$M7203)=""),"",MAX(INDEX(Bemenet!$E$2:$E$301,$M7203),INDEX(Szabalyok!$A:$A,$N7203))))</f>
        <v/>
      </c>
      <c r="C7203" s="41">
        <f>IF($B7203="","",MIN(INDEX(Bemenet!$F$2:$F$301,$M7203),INDEX(Szabalyok!$B:$B,$N7203)))</f>
        <v/>
      </c>
      <c r="D7203" s="5">
        <f>IF(AND($B7203&lt;&gt;"",$C7203&lt;&gt;"",$B7203&lt;=$C7203),INDEX(Bemenet!$G$2:$G$301,$M7203),"")</f>
        <v/>
      </c>
      <c r="E7203" s="6">
        <f>IF(AND($B7203&lt;&gt;"",$C7203&lt;&gt;"",$B7203&lt;=$C7203),INDEX(Bemenet!$D$2:$D$301,$M7203),"")</f>
        <v/>
      </c>
      <c r="F7203" s="5">
        <f>IF(AND($B7203&lt;&gt;"",$C7203&lt;&gt;"",$B7203&lt;=$C7203),$C7203-$B7203+1,"")</f>
        <v/>
      </c>
      <c r="G7203" s="5">
        <f>IF($F7203="","",$F7203*$D7203)</f>
        <v/>
      </c>
      <c r="H7203" s="42">
        <f>IF($G7203="","",$O7203)</f>
        <v/>
      </c>
      <c r="I7203" s="5">
        <f>IF($G7203="","",$G7203*IF($H7203="",$O7203,$H7203)/100)</f>
        <v/>
      </c>
      <c r="J7203" s="5">
        <f>IF(OR($L7203="",NOT(COUNTIFS($L$2:$L7203,$L7203)=1)),"",SUMIFS($G:$G,$L:$L,$L7203))</f>
        <v/>
      </c>
      <c r="K7203" s="5">
        <f>IF(OR($L7203="",NOT(COUNTIFS($L$2:$L7203,$L7203)=1)),"",SUMIFS($I:$I,$L:$L,$L7203))</f>
        <v/>
      </c>
      <c r="L7203" s="6">
        <f>IF($B7203="","",YEAR($B7203))</f>
        <v/>
      </c>
      <c r="M7203" s="6">
        <f>INT((ROW()-2)/39)+1</f>
        <v/>
      </c>
      <c r="N7203" s="6">
        <f>MOD(ROW()-2,39)+2</f>
        <v/>
      </c>
      <c r="O7203" s="42">
        <f>IF(AND($B7203&lt;&gt;"",$C7203&lt;&gt;"",$B7203&lt;=$C7203),INDEX(Szabalyok!$C:$C,$N7203),"")</f>
        <v/>
      </c>
      <c r="P7203">
        <f>IF(D7203="",P7202,P7202+1)</f>
        <v/>
      </c>
    </row>
    <row r="7204">
      <c r="A7204">
        <f>IF(P7204=P7203,0,P7204)</f>
        <v/>
      </c>
      <c r="B7204" s="41">
        <f>IF($M7204&gt;300,"",IF(OR(INDEX(Bemenet!$E$2:$E$301,$M7204)="",INDEX(Bemenet!$F$2:$F$301,$M7204)=""),"",MAX(INDEX(Bemenet!$E$2:$E$301,$M7204),INDEX(Szabalyok!$A:$A,$N7204))))</f>
        <v/>
      </c>
      <c r="C7204" s="41">
        <f>IF($B7204="","",MIN(INDEX(Bemenet!$F$2:$F$301,$M7204),INDEX(Szabalyok!$B:$B,$N7204)))</f>
        <v/>
      </c>
      <c r="D7204" s="5">
        <f>IF(AND($B7204&lt;&gt;"",$C7204&lt;&gt;"",$B7204&lt;=$C7204),INDEX(Bemenet!$G$2:$G$301,$M7204),"")</f>
        <v/>
      </c>
      <c r="E7204" s="6">
        <f>IF(AND($B7204&lt;&gt;"",$C7204&lt;&gt;"",$B7204&lt;=$C7204),INDEX(Bemenet!$D$2:$D$301,$M7204),"")</f>
        <v/>
      </c>
      <c r="F7204" s="5">
        <f>IF(AND($B7204&lt;&gt;"",$C7204&lt;&gt;"",$B7204&lt;=$C7204),$C7204-$B7204+1,"")</f>
        <v/>
      </c>
      <c r="G7204" s="5">
        <f>IF($F7204="","",$F7204*$D7204)</f>
        <v/>
      </c>
      <c r="H7204" s="42">
        <f>IF($G7204="","",$O7204)</f>
        <v/>
      </c>
      <c r="I7204" s="5">
        <f>IF($G7204="","",$G7204*IF($H7204="",$O7204,$H7204)/100)</f>
        <v/>
      </c>
      <c r="J7204" s="5">
        <f>IF(OR($L7204="",NOT(COUNTIFS($L$2:$L7204,$L7204)=1)),"",SUMIFS($G:$G,$L:$L,$L7204))</f>
        <v/>
      </c>
      <c r="K7204" s="5">
        <f>IF(OR($L7204="",NOT(COUNTIFS($L$2:$L7204,$L7204)=1)),"",SUMIFS($I:$I,$L:$L,$L7204))</f>
        <v/>
      </c>
      <c r="L7204" s="6">
        <f>IF($B7204="","",YEAR($B7204))</f>
        <v/>
      </c>
      <c r="M7204" s="6">
        <f>INT((ROW()-2)/39)+1</f>
        <v/>
      </c>
      <c r="N7204" s="6">
        <f>MOD(ROW()-2,39)+2</f>
        <v/>
      </c>
      <c r="O7204" s="42">
        <f>IF(AND($B7204&lt;&gt;"",$C7204&lt;&gt;"",$B7204&lt;=$C7204),INDEX(Szabalyok!$C:$C,$N7204),"")</f>
        <v/>
      </c>
      <c r="P7204">
        <f>IF(D7204="",P7203,P7203+1)</f>
        <v/>
      </c>
    </row>
    <row r="7205">
      <c r="A7205">
        <f>IF(P7205=P7204,0,P7205)</f>
        <v/>
      </c>
      <c r="B7205" s="41">
        <f>IF($M7205&gt;300,"",IF(OR(INDEX(Bemenet!$E$2:$E$301,$M7205)="",INDEX(Bemenet!$F$2:$F$301,$M7205)=""),"",MAX(INDEX(Bemenet!$E$2:$E$301,$M7205),INDEX(Szabalyok!$A:$A,$N7205))))</f>
        <v/>
      </c>
      <c r="C7205" s="41">
        <f>IF($B7205="","",MIN(INDEX(Bemenet!$F$2:$F$301,$M7205),INDEX(Szabalyok!$B:$B,$N7205)))</f>
        <v/>
      </c>
      <c r="D7205" s="5">
        <f>IF(AND($B7205&lt;&gt;"",$C7205&lt;&gt;"",$B7205&lt;=$C7205),INDEX(Bemenet!$G$2:$G$301,$M7205),"")</f>
        <v/>
      </c>
      <c r="E7205" s="6">
        <f>IF(AND($B7205&lt;&gt;"",$C7205&lt;&gt;"",$B7205&lt;=$C7205),INDEX(Bemenet!$D$2:$D$301,$M7205),"")</f>
        <v/>
      </c>
      <c r="F7205" s="5">
        <f>IF(AND($B7205&lt;&gt;"",$C7205&lt;&gt;"",$B7205&lt;=$C7205),$C7205-$B7205+1,"")</f>
        <v/>
      </c>
      <c r="G7205" s="5">
        <f>IF($F7205="","",$F7205*$D7205)</f>
        <v/>
      </c>
      <c r="H7205" s="42">
        <f>IF($G7205="","",$O7205)</f>
        <v/>
      </c>
      <c r="I7205" s="5">
        <f>IF($G7205="","",$G7205*IF($H7205="",$O7205,$H7205)/100)</f>
        <v/>
      </c>
      <c r="J7205" s="5">
        <f>IF(OR($L7205="",NOT(COUNTIFS($L$2:$L7205,$L7205)=1)),"",SUMIFS($G:$G,$L:$L,$L7205))</f>
        <v/>
      </c>
      <c r="K7205" s="5">
        <f>IF(OR($L7205="",NOT(COUNTIFS($L$2:$L7205,$L7205)=1)),"",SUMIFS($I:$I,$L:$L,$L7205))</f>
        <v/>
      </c>
      <c r="L7205" s="6">
        <f>IF($B7205="","",YEAR($B7205))</f>
        <v/>
      </c>
      <c r="M7205" s="6">
        <f>INT((ROW()-2)/39)+1</f>
        <v/>
      </c>
      <c r="N7205" s="6">
        <f>MOD(ROW()-2,39)+2</f>
        <v/>
      </c>
      <c r="O7205" s="42">
        <f>IF(AND($B7205&lt;&gt;"",$C7205&lt;&gt;"",$B7205&lt;=$C7205),INDEX(Szabalyok!$C:$C,$N7205),"")</f>
        <v/>
      </c>
      <c r="P7205">
        <f>IF(D7205="",P7204,P7204+1)</f>
        <v/>
      </c>
    </row>
    <row r="7206">
      <c r="A7206">
        <f>IF(P7206=P7205,0,P7206)</f>
        <v/>
      </c>
      <c r="B7206" s="41">
        <f>IF($M7206&gt;300,"",IF(OR(INDEX(Bemenet!$E$2:$E$301,$M7206)="",INDEX(Bemenet!$F$2:$F$301,$M7206)=""),"",MAX(INDEX(Bemenet!$E$2:$E$301,$M7206),INDEX(Szabalyok!$A:$A,$N7206))))</f>
        <v/>
      </c>
      <c r="C7206" s="41">
        <f>IF($B7206="","",MIN(INDEX(Bemenet!$F$2:$F$301,$M7206),INDEX(Szabalyok!$B:$B,$N7206)))</f>
        <v/>
      </c>
      <c r="D7206" s="5">
        <f>IF(AND($B7206&lt;&gt;"",$C7206&lt;&gt;"",$B7206&lt;=$C7206),INDEX(Bemenet!$G$2:$G$301,$M7206),"")</f>
        <v/>
      </c>
      <c r="E7206" s="6">
        <f>IF(AND($B7206&lt;&gt;"",$C7206&lt;&gt;"",$B7206&lt;=$C7206),INDEX(Bemenet!$D$2:$D$301,$M7206),"")</f>
        <v/>
      </c>
      <c r="F7206" s="5">
        <f>IF(AND($B7206&lt;&gt;"",$C7206&lt;&gt;"",$B7206&lt;=$C7206),$C7206-$B7206+1,"")</f>
        <v/>
      </c>
      <c r="G7206" s="5">
        <f>IF($F7206="","",$F7206*$D7206)</f>
        <v/>
      </c>
      <c r="H7206" s="42">
        <f>IF($G7206="","",$O7206)</f>
        <v/>
      </c>
      <c r="I7206" s="5">
        <f>IF($G7206="","",$G7206*IF($H7206="",$O7206,$H7206)/100)</f>
        <v/>
      </c>
      <c r="J7206" s="5">
        <f>IF(OR($L7206="",NOT(COUNTIFS($L$2:$L7206,$L7206)=1)),"",SUMIFS($G:$G,$L:$L,$L7206))</f>
        <v/>
      </c>
      <c r="K7206" s="5">
        <f>IF(OR($L7206="",NOT(COUNTIFS($L$2:$L7206,$L7206)=1)),"",SUMIFS($I:$I,$L:$L,$L7206))</f>
        <v/>
      </c>
      <c r="L7206" s="6">
        <f>IF($B7206="","",YEAR($B7206))</f>
        <v/>
      </c>
      <c r="M7206" s="6">
        <f>INT((ROW()-2)/39)+1</f>
        <v/>
      </c>
      <c r="N7206" s="6">
        <f>MOD(ROW()-2,39)+2</f>
        <v/>
      </c>
      <c r="O7206" s="42">
        <f>IF(AND($B7206&lt;&gt;"",$C7206&lt;&gt;"",$B7206&lt;=$C7206),INDEX(Szabalyok!$C:$C,$N7206),"")</f>
        <v/>
      </c>
      <c r="P7206">
        <f>IF(D7206="",P7205,P7205+1)</f>
        <v/>
      </c>
    </row>
    <row r="7207">
      <c r="A7207">
        <f>IF(P7207=P7206,0,P7207)</f>
        <v/>
      </c>
      <c r="B7207" s="41">
        <f>IF($M7207&gt;300,"",IF(OR(INDEX(Bemenet!$E$2:$E$301,$M7207)="",INDEX(Bemenet!$F$2:$F$301,$M7207)=""),"",MAX(INDEX(Bemenet!$E$2:$E$301,$M7207),INDEX(Szabalyok!$A:$A,$N7207))))</f>
        <v/>
      </c>
      <c r="C7207" s="41">
        <f>IF($B7207="","",MIN(INDEX(Bemenet!$F$2:$F$301,$M7207),INDEX(Szabalyok!$B:$B,$N7207)))</f>
        <v/>
      </c>
      <c r="D7207" s="5">
        <f>IF(AND($B7207&lt;&gt;"",$C7207&lt;&gt;"",$B7207&lt;=$C7207),INDEX(Bemenet!$G$2:$G$301,$M7207),"")</f>
        <v/>
      </c>
      <c r="E7207" s="6">
        <f>IF(AND($B7207&lt;&gt;"",$C7207&lt;&gt;"",$B7207&lt;=$C7207),INDEX(Bemenet!$D$2:$D$301,$M7207),"")</f>
        <v/>
      </c>
      <c r="F7207" s="5">
        <f>IF(AND($B7207&lt;&gt;"",$C7207&lt;&gt;"",$B7207&lt;=$C7207),$C7207-$B7207+1,"")</f>
        <v/>
      </c>
      <c r="G7207" s="5">
        <f>IF($F7207="","",$F7207*$D7207)</f>
        <v/>
      </c>
      <c r="H7207" s="42">
        <f>IF($G7207="","",$O7207)</f>
        <v/>
      </c>
      <c r="I7207" s="5">
        <f>IF($G7207="","",$G7207*IF($H7207="",$O7207,$H7207)/100)</f>
        <v/>
      </c>
      <c r="J7207" s="5">
        <f>IF(OR($L7207="",NOT(COUNTIFS($L$2:$L7207,$L7207)=1)),"",SUMIFS($G:$G,$L:$L,$L7207))</f>
        <v/>
      </c>
      <c r="K7207" s="5">
        <f>IF(OR($L7207="",NOT(COUNTIFS($L$2:$L7207,$L7207)=1)),"",SUMIFS($I:$I,$L:$L,$L7207))</f>
        <v/>
      </c>
      <c r="L7207" s="6">
        <f>IF($B7207="","",YEAR($B7207))</f>
        <v/>
      </c>
      <c r="M7207" s="6">
        <f>INT((ROW()-2)/39)+1</f>
        <v/>
      </c>
      <c r="N7207" s="6">
        <f>MOD(ROW()-2,39)+2</f>
        <v/>
      </c>
      <c r="O7207" s="42">
        <f>IF(AND($B7207&lt;&gt;"",$C7207&lt;&gt;"",$B7207&lt;=$C7207),INDEX(Szabalyok!$C:$C,$N7207),"")</f>
        <v/>
      </c>
      <c r="P7207">
        <f>IF(D7207="",P7206,P7206+1)</f>
        <v/>
      </c>
    </row>
    <row r="7208">
      <c r="A7208">
        <f>IF(P7208=P7207,0,P7208)</f>
        <v/>
      </c>
      <c r="B7208" s="41">
        <f>IF($M7208&gt;300,"",IF(OR(INDEX(Bemenet!$E$2:$E$301,$M7208)="",INDEX(Bemenet!$F$2:$F$301,$M7208)=""),"",MAX(INDEX(Bemenet!$E$2:$E$301,$M7208),INDEX(Szabalyok!$A:$A,$N7208))))</f>
        <v/>
      </c>
      <c r="C7208" s="41">
        <f>IF($B7208="","",MIN(INDEX(Bemenet!$F$2:$F$301,$M7208),INDEX(Szabalyok!$B:$B,$N7208)))</f>
        <v/>
      </c>
      <c r="D7208" s="5">
        <f>IF(AND($B7208&lt;&gt;"",$C7208&lt;&gt;"",$B7208&lt;=$C7208),INDEX(Bemenet!$G$2:$G$301,$M7208),"")</f>
        <v/>
      </c>
      <c r="E7208" s="6">
        <f>IF(AND($B7208&lt;&gt;"",$C7208&lt;&gt;"",$B7208&lt;=$C7208),INDEX(Bemenet!$D$2:$D$301,$M7208),"")</f>
        <v/>
      </c>
      <c r="F7208" s="5">
        <f>IF(AND($B7208&lt;&gt;"",$C7208&lt;&gt;"",$B7208&lt;=$C7208),$C7208-$B7208+1,"")</f>
        <v/>
      </c>
      <c r="G7208" s="5">
        <f>IF($F7208="","",$F7208*$D7208)</f>
        <v/>
      </c>
      <c r="H7208" s="42">
        <f>IF($G7208="","",$O7208)</f>
        <v/>
      </c>
      <c r="I7208" s="5">
        <f>IF($G7208="","",$G7208*IF($H7208="",$O7208,$H7208)/100)</f>
        <v/>
      </c>
      <c r="J7208" s="5">
        <f>IF(OR($L7208="",NOT(COUNTIFS($L$2:$L7208,$L7208)=1)),"",SUMIFS($G:$G,$L:$L,$L7208))</f>
        <v/>
      </c>
      <c r="K7208" s="5">
        <f>IF(OR($L7208="",NOT(COUNTIFS($L$2:$L7208,$L7208)=1)),"",SUMIFS($I:$I,$L:$L,$L7208))</f>
        <v/>
      </c>
      <c r="L7208" s="6">
        <f>IF($B7208="","",YEAR($B7208))</f>
        <v/>
      </c>
      <c r="M7208" s="6">
        <f>INT((ROW()-2)/39)+1</f>
        <v/>
      </c>
      <c r="N7208" s="6">
        <f>MOD(ROW()-2,39)+2</f>
        <v/>
      </c>
      <c r="O7208" s="42">
        <f>IF(AND($B7208&lt;&gt;"",$C7208&lt;&gt;"",$B7208&lt;=$C7208),INDEX(Szabalyok!$C:$C,$N7208),"")</f>
        <v/>
      </c>
      <c r="P7208">
        <f>IF(D7208="",P7207,P7207+1)</f>
        <v/>
      </c>
    </row>
    <row r="7209">
      <c r="A7209">
        <f>IF(P7209=P7208,0,P7209)</f>
        <v/>
      </c>
      <c r="B7209" s="41">
        <f>IF($M7209&gt;300,"",IF(OR(INDEX(Bemenet!$E$2:$E$301,$M7209)="",INDEX(Bemenet!$F$2:$F$301,$M7209)=""),"",MAX(INDEX(Bemenet!$E$2:$E$301,$M7209),INDEX(Szabalyok!$A:$A,$N7209))))</f>
        <v/>
      </c>
      <c r="C7209" s="41">
        <f>IF($B7209="","",MIN(INDEX(Bemenet!$F$2:$F$301,$M7209),INDEX(Szabalyok!$B:$B,$N7209)))</f>
        <v/>
      </c>
      <c r="D7209" s="5">
        <f>IF(AND($B7209&lt;&gt;"",$C7209&lt;&gt;"",$B7209&lt;=$C7209),INDEX(Bemenet!$G$2:$G$301,$M7209),"")</f>
        <v/>
      </c>
      <c r="E7209" s="6">
        <f>IF(AND($B7209&lt;&gt;"",$C7209&lt;&gt;"",$B7209&lt;=$C7209),INDEX(Bemenet!$D$2:$D$301,$M7209),"")</f>
        <v/>
      </c>
      <c r="F7209" s="5">
        <f>IF(AND($B7209&lt;&gt;"",$C7209&lt;&gt;"",$B7209&lt;=$C7209),$C7209-$B7209+1,"")</f>
        <v/>
      </c>
      <c r="G7209" s="5">
        <f>IF($F7209="","",$F7209*$D7209)</f>
        <v/>
      </c>
      <c r="H7209" s="42">
        <f>IF($G7209="","",$O7209)</f>
        <v/>
      </c>
      <c r="I7209" s="5">
        <f>IF($G7209="","",$G7209*IF($H7209="",$O7209,$H7209)/100)</f>
        <v/>
      </c>
      <c r="J7209" s="5">
        <f>IF(OR($L7209="",NOT(COUNTIFS($L$2:$L7209,$L7209)=1)),"",SUMIFS($G:$G,$L:$L,$L7209))</f>
        <v/>
      </c>
      <c r="K7209" s="5">
        <f>IF(OR($L7209="",NOT(COUNTIFS($L$2:$L7209,$L7209)=1)),"",SUMIFS($I:$I,$L:$L,$L7209))</f>
        <v/>
      </c>
      <c r="L7209" s="6">
        <f>IF($B7209="","",YEAR($B7209))</f>
        <v/>
      </c>
      <c r="M7209" s="6">
        <f>INT((ROW()-2)/39)+1</f>
        <v/>
      </c>
      <c r="N7209" s="6">
        <f>MOD(ROW()-2,39)+2</f>
        <v/>
      </c>
      <c r="O7209" s="42">
        <f>IF(AND($B7209&lt;&gt;"",$C7209&lt;&gt;"",$B7209&lt;=$C7209),INDEX(Szabalyok!$C:$C,$N7209),"")</f>
        <v/>
      </c>
      <c r="P7209">
        <f>IF(D7209="",P7208,P7208+1)</f>
        <v/>
      </c>
    </row>
    <row r="7210">
      <c r="A7210">
        <f>IF(P7210=P7209,0,P7210)</f>
        <v/>
      </c>
      <c r="B7210" s="41">
        <f>IF($M7210&gt;300,"",IF(OR(INDEX(Bemenet!$E$2:$E$301,$M7210)="",INDEX(Bemenet!$F$2:$F$301,$M7210)=""),"",MAX(INDEX(Bemenet!$E$2:$E$301,$M7210),INDEX(Szabalyok!$A:$A,$N7210))))</f>
        <v/>
      </c>
      <c r="C7210" s="41">
        <f>IF($B7210="","",MIN(INDEX(Bemenet!$F$2:$F$301,$M7210),INDEX(Szabalyok!$B:$B,$N7210)))</f>
        <v/>
      </c>
      <c r="D7210" s="5">
        <f>IF(AND($B7210&lt;&gt;"",$C7210&lt;&gt;"",$B7210&lt;=$C7210),INDEX(Bemenet!$G$2:$G$301,$M7210),"")</f>
        <v/>
      </c>
      <c r="E7210" s="6">
        <f>IF(AND($B7210&lt;&gt;"",$C7210&lt;&gt;"",$B7210&lt;=$C7210),INDEX(Bemenet!$D$2:$D$301,$M7210),"")</f>
        <v/>
      </c>
      <c r="F7210" s="5">
        <f>IF(AND($B7210&lt;&gt;"",$C7210&lt;&gt;"",$B7210&lt;=$C7210),$C7210-$B7210+1,"")</f>
        <v/>
      </c>
      <c r="G7210" s="5">
        <f>IF($F7210="","",$F7210*$D7210)</f>
        <v/>
      </c>
      <c r="H7210" s="42">
        <f>IF($G7210="","",$O7210)</f>
        <v/>
      </c>
      <c r="I7210" s="5">
        <f>IF($G7210="","",$G7210*IF($H7210="",$O7210,$H7210)/100)</f>
        <v/>
      </c>
      <c r="J7210" s="5">
        <f>IF(OR($L7210="",NOT(COUNTIFS($L$2:$L7210,$L7210)=1)),"",SUMIFS($G:$G,$L:$L,$L7210))</f>
        <v/>
      </c>
      <c r="K7210" s="5">
        <f>IF(OR($L7210="",NOT(COUNTIFS($L$2:$L7210,$L7210)=1)),"",SUMIFS($I:$I,$L:$L,$L7210))</f>
        <v/>
      </c>
      <c r="L7210" s="6">
        <f>IF($B7210="","",YEAR($B7210))</f>
        <v/>
      </c>
      <c r="M7210" s="6">
        <f>INT((ROW()-2)/39)+1</f>
        <v/>
      </c>
      <c r="N7210" s="6">
        <f>MOD(ROW()-2,39)+2</f>
        <v/>
      </c>
      <c r="O7210" s="42">
        <f>IF(AND($B7210&lt;&gt;"",$C7210&lt;&gt;"",$B7210&lt;=$C7210),INDEX(Szabalyok!$C:$C,$N7210),"")</f>
        <v/>
      </c>
      <c r="P7210">
        <f>IF(D7210="",P7209,P7209+1)</f>
        <v/>
      </c>
    </row>
    <row r="7211">
      <c r="A7211">
        <f>IF(P7211=P7210,0,P7211)</f>
        <v/>
      </c>
      <c r="B7211" s="41">
        <f>IF($M7211&gt;300,"",IF(OR(INDEX(Bemenet!$E$2:$E$301,$M7211)="",INDEX(Bemenet!$F$2:$F$301,$M7211)=""),"",MAX(INDEX(Bemenet!$E$2:$E$301,$M7211),INDEX(Szabalyok!$A:$A,$N7211))))</f>
        <v/>
      </c>
      <c r="C7211" s="41">
        <f>IF($B7211="","",MIN(INDEX(Bemenet!$F$2:$F$301,$M7211),INDEX(Szabalyok!$B:$B,$N7211)))</f>
        <v/>
      </c>
      <c r="D7211" s="5">
        <f>IF(AND($B7211&lt;&gt;"",$C7211&lt;&gt;"",$B7211&lt;=$C7211),INDEX(Bemenet!$G$2:$G$301,$M7211),"")</f>
        <v/>
      </c>
      <c r="E7211" s="6">
        <f>IF(AND($B7211&lt;&gt;"",$C7211&lt;&gt;"",$B7211&lt;=$C7211),INDEX(Bemenet!$D$2:$D$301,$M7211),"")</f>
        <v/>
      </c>
      <c r="F7211" s="5">
        <f>IF(AND($B7211&lt;&gt;"",$C7211&lt;&gt;"",$B7211&lt;=$C7211),$C7211-$B7211+1,"")</f>
        <v/>
      </c>
      <c r="G7211" s="5">
        <f>IF($F7211="","",$F7211*$D7211)</f>
        <v/>
      </c>
      <c r="H7211" s="42">
        <f>IF($G7211="","",$O7211)</f>
        <v/>
      </c>
      <c r="I7211" s="5">
        <f>IF($G7211="","",$G7211*IF($H7211="",$O7211,$H7211)/100)</f>
        <v/>
      </c>
      <c r="J7211" s="5">
        <f>IF(OR($L7211="",NOT(COUNTIFS($L$2:$L7211,$L7211)=1)),"",SUMIFS($G:$G,$L:$L,$L7211))</f>
        <v/>
      </c>
      <c r="K7211" s="5">
        <f>IF(OR($L7211="",NOT(COUNTIFS($L$2:$L7211,$L7211)=1)),"",SUMIFS($I:$I,$L:$L,$L7211))</f>
        <v/>
      </c>
      <c r="L7211" s="6">
        <f>IF($B7211="","",YEAR($B7211))</f>
        <v/>
      </c>
      <c r="M7211" s="6">
        <f>INT((ROW()-2)/39)+1</f>
        <v/>
      </c>
      <c r="N7211" s="6">
        <f>MOD(ROW()-2,39)+2</f>
        <v/>
      </c>
      <c r="O7211" s="42">
        <f>IF(AND($B7211&lt;&gt;"",$C7211&lt;&gt;"",$B7211&lt;=$C7211),INDEX(Szabalyok!$C:$C,$N7211),"")</f>
        <v/>
      </c>
      <c r="P7211">
        <f>IF(D7211="",P7210,P7210+1)</f>
        <v/>
      </c>
    </row>
    <row r="7212">
      <c r="A7212">
        <f>IF(P7212=P7211,0,P7212)</f>
        <v/>
      </c>
      <c r="B7212" s="41">
        <f>IF($M7212&gt;300,"",IF(OR(INDEX(Bemenet!$E$2:$E$301,$M7212)="",INDEX(Bemenet!$F$2:$F$301,$M7212)=""),"",MAX(INDEX(Bemenet!$E$2:$E$301,$M7212),INDEX(Szabalyok!$A:$A,$N7212))))</f>
        <v/>
      </c>
      <c r="C7212" s="41">
        <f>IF($B7212="","",MIN(INDEX(Bemenet!$F$2:$F$301,$M7212),INDEX(Szabalyok!$B:$B,$N7212)))</f>
        <v/>
      </c>
      <c r="D7212" s="5">
        <f>IF(AND($B7212&lt;&gt;"",$C7212&lt;&gt;"",$B7212&lt;=$C7212),INDEX(Bemenet!$G$2:$G$301,$M7212),"")</f>
        <v/>
      </c>
      <c r="E7212" s="6">
        <f>IF(AND($B7212&lt;&gt;"",$C7212&lt;&gt;"",$B7212&lt;=$C7212),INDEX(Bemenet!$D$2:$D$301,$M7212),"")</f>
        <v/>
      </c>
      <c r="F7212" s="5">
        <f>IF(AND($B7212&lt;&gt;"",$C7212&lt;&gt;"",$B7212&lt;=$C7212),$C7212-$B7212+1,"")</f>
        <v/>
      </c>
      <c r="G7212" s="5">
        <f>IF($F7212="","",$F7212*$D7212)</f>
        <v/>
      </c>
      <c r="H7212" s="42">
        <f>IF($G7212="","",$O7212)</f>
        <v/>
      </c>
      <c r="I7212" s="5">
        <f>IF($G7212="","",$G7212*IF($H7212="",$O7212,$H7212)/100)</f>
        <v/>
      </c>
      <c r="J7212" s="5">
        <f>IF(OR($L7212="",NOT(COUNTIFS($L$2:$L7212,$L7212)=1)),"",SUMIFS($G:$G,$L:$L,$L7212))</f>
        <v/>
      </c>
      <c r="K7212" s="5">
        <f>IF(OR($L7212="",NOT(COUNTIFS($L$2:$L7212,$L7212)=1)),"",SUMIFS($I:$I,$L:$L,$L7212))</f>
        <v/>
      </c>
      <c r="L7212" s="6">
        <f>IF($B7212="","",YEAR($B7212))</f>
        <v/>
      </c>
      <c r="M7212" s="6">
        <f>INT((ROW()-2)/39)+1</f>
        <v/>
      </c>
      <c r="N7212" s="6">
        <f>MOD(ROW()-2,39)+2</f>
        <v/>
      </c>
      <c r="O7212" s="42">
        <f>IF(AND($B7212&lt;&gt;"",$C7212&lt;&gt;"",$B7212&lt;=$C7212),INDEX(Szabalyok!$C:$C,$N7212),"")</f>
        <v/>
      </c>
      <c r="P7212">
        <f>IF(D7212="",P7211,P7211+1)</f>
        <v/>
      </c>
    </row>
    <row r="7213">
      <c r="A7213">
        <f>IF(P7213=P7212,0,P7213)</f>
        <v/>
      </c>
      <c r="B7213" s="41">
        <f>IF($M7213&gt;300,"",IF(OR(INDEX(Bemenet!$E$2:$E$301,$M7213)="",INDEX(Bemenet!$F$2:$F$301,$M7213)=""),"",MAX(INDEX(Bemenet!$E$2:$E$301,$M7213),INDEX(Szabalyok!$A:$A,$N7213))))</f>
        <v/>
      </c>
      <c r="C7213" s="41">
        <f>IF($B7213="","",MIN(INDEX(Bemenet!$F$2:$F$301,$M7213),INDEX(Szabalyok!$B:$B,$N7213)))</f>
        <v/>
      </c>
      <c r="D7213" s="5">
        <f>IF(AND($B7213&lt;&gt;"",$C7213&lt;&gt;"",$B7213&lt;=$C7213),INDEX(Bemenet!$G$2:$G$301,$M7213),"")</f>
        <v/>
      </c>
      <c r="E7213" s="6">
        <f>IF(AND($B7213&lt;&gt;"",$C7213&lt;&gt;"",$B7213&lt;=$C7213),INDEX(Bemenet!$D$2:$D$301,$M7213),"")</f>
        <v/>
      </c>
      <c r="F7213" s="5">
        <f>IF(AND($B7213&lt;&gt;"",$C7213&lt;&gt;"",$B7213&lt;=$C7213),$C7213-$B7213+1,"")</f>
        <v/>
      </c>
      <c r="G7213" s="5">
        <f>IF($F7213="","",$F7213*$D7213)</f>
        <v/>
      </c>
      <c r="H7213" s="42">
        <f>IF($G7213="","",$O7213)</f>
        <v/>
      </c>
      <c r="I7213" s="5">
        <f>IF($G7213="","",$G7213*IF($H7213="",$O7213,$H7213)/100)</f>
        <v/>
      </c>
      <c r="J7213" s="5">
        <f>IF(OR($L7213="",NOT(COUNTIFS($L$2:$L7213,$L7213)=1)),"",SUMIFS($G:$G,$L:$L,$L7213))</f>
        <v/>
      </c>
      <c r="K7213" s="5">
        <f>IF(OR($L7213="",NOT(COUNTIFS($L$2:$L7213,$L7213)=1)),"",SUMIFS($I:$I,$L:$L,$L7213))</f>
        <v/>
      </c>
      <c r="L7213" s="6">
        <f>IF($B7213="","",YEAR($B7213))</f>
        <v/>
      </c>
      <c r="M7213" s="6">
        <f>INT((ROW()-2)/39)+1</f>
        <v/>
      </c>
      <c r="N7213" s="6">
        <f>MOD(ROW()-2,39)+2</f>
        <v/>
      </c>
      <c r="O7213" s="42">
        <f>IF(AND($B7213&lt;&gt;"",$C7213&lt;&gt;"",$B7213&lt;=$C7213),INDEX(Szabalyok!$C:$C,$N7213),"")</f>
        <v/>
      </c>
      <c r="P7213">
        <f>IF(D7213="",P7212,P7212+1)</f>
        <v/>
      </c>
    </row>
    <row r="7214">
      <c r="A7214">
        <f>IF(P7214=P7213,0,P7214)</f>
        <v/>
      </c>
      <c r="B7214" s="41">
        <f>IF($M7214&gt;300,"",IF(OR(INDEX(Bemenet!$E$2:$E$301,$M7214)="",INDEX(Bemenet!$F$2:$F$301,$M7214)=""),"",MAX(INDEX(Bemenet!$E$2:$E$301,$M7214),INDEX(Szabalyok!$A:$A,$N7214))))</f>
        <v/>
      </c>
      <c r="C7214" s="41">
        <f>IF($B7214="","",MIN(INDEX(Bemenet!$F$2:$F$301,$M7214),INDEX(Szabalyok!$B:$B,$N7214)))</f>
        <v/>
      </c>
      <c r="D7214" s="5">
        <f>IF(AND($B7214&lt;&gt;"",$C7214&lt;&gt;"",$B7214&lt;=$C7214),INDEX(Bemenet!$G$2:$G$301,$M7214),"")</f>
        <v/>
      </c>
      <c r="E7214" s="6">
        <f>IF(AND($B7214&lt;&gt;"",$C7214&lt;&gt;"",$B7214&lt;=$C7214),INDEX(Bemenet!$D$2:$D$301,$M7214),"")</f>
        <v/>
      </c>
      <c r="F7214" s="5">
        <f>IF(AND($B7214&lt;&gt;"",$C7214&lt;&gt;"",$B7214&lt;=$C7214),$C7214-$B7214+1,"")</f>
        <v/>
      </c>
      <c r="G7214" s="5">
        <f>IF($F7214="","",$F7214*$D7214)</f>
        <v/>
      </c>
      <c r="H7214" s="42">
        <f>IF($G7214="","",$O7214)</f>
        <v/>
      </c>
      <c r="I7214" s="5">
        <f>IF($G7214="","",$G7214*IF($H7214="",$O7214,$H7214)/100)</f>
        <v/>
      </c>
      <c r="J7214" s="5">
        <f>IF(OR($L7214="",NOT(COUNTIFS($L$2:$L7214,$L7214)=1)),"",SUMIFS($G:$G,$L:$L,$L7214))</f>
        <v/>
      </c>
      <c r="K7214" s="5">
        <f>IF(OR($L7214="",NOT(COUNTIFS($L$2:$L7214,$L7214)=1)),"",SUMIFS($I:$I,$L:$L,$L7214))</f>
        <v/>
      </c>
      <c r="L7214" s="6">
        <f>IF($B7214="","",YEAR($B7214))</f>
        <v/>
      </c>
      <c r="M7214" s="6">
        <f>INT((ROW()-2)/39)+1</f>
        <v/>
      </c>
      <c r="N7214" s="6">
        <f>MOD(ROW()-2,39)+2</f>
        <v/>
      </c>
      <c r="O7214" s="42">
        <f>IF(AND($B7214&lt;&gt;"",$C7214&lt;&gt;"",$B7214&lt;=$C7214),INDEX(Szabalyok!$C:$C,$N7214),"")</f>
        <v/>
      </c>
      <c r="P7214">
        <f>IF(D7214="",P7213,P7213+1)</f>
        <v/>
      </c>
    </row>
    <row r="7215">
      <c r="A7215">
        <f>IF(P7215=P7214,0,P7215)</f>
        <v/>
      </c>
      <c r="B7215" s="41">
        <f>IF($M7215&gt;300,"",IF(OR(INDEX(Bemenet!$E$2:$E$301,$M7215)="",INDEX(Bemenet!$F$2:$F$301,$M7215)=""),"",MAX(INDEX(Bemenet!$E$2:$E$301,$M7215),INDEX(Szabalyok!$A:$A,$N7215))))</f>
        <v/>
      </c>
      <c r="C7215" s="41">
        <f>IF($B7215="","",MIN(INDEX(Bemenet!$F$2:$F$301,$M7215),INDEX(Szabalyok!$B:$B,$N7215)))</f>
        <v/>
      </c>
      <c r="D7215" s="5">
        <f>IF(AND($B7215&lt;&gt;"",$C7215&lt;&gt;"",$B7215&lt;=$C7215),INDEX(Bemenet!$G$2:$G$301,$M7215),"")</f>
        <v/>
      </c>
      <c r="E7215" s="6">
        <f>IF(AND($B7215&lt;&gt;"",$C7215&lt;&gt;"",$B7215&lt;=$C7215),INDEX(Bemenet!$D$2:$D$301,$M7215),"")</f>
        <v/>
      </c>
      <c r="F7215" s="5">
        <f>IF(AND($B7215&lt;&gt;"",$C7215&lt;&gt;"",$B7215&lt;=$C7215),$C7215-$B7215+1,"")</f>
        <v/>
      </c>
      <c r="G7215" s="5">
        <f>IF($F7215="","",$F7215*$D7215)</f>
        <v/>
      </c>
      <c r="H7215" s="42">
        <f>IF($G7215="","",$O7215)</f>
        <v/>
      </c>
      <c r="I7215" s="5">
        <f>IF($G7215="","",$G7215*IF($H7215="",$O7215,$H7215)/100)</f>
        <v/>
      </c>
      <c r="J7215" s="5">
        <f>IF(OR($L7215="",NOT(COUNTIFS($L$2:$L7215,$L7215)=1)),"",SUMIFS($G:$G,$L:$L,$L7215))</f>
        <v/>
      </c>
      <c r="K7215" s="5">
        <f>IF(OR($L7215="",NOT(COUNTIFS($L$2:$L7215,$L7215)=1)),"",SUMIFS($I:$I,$L:$L,$L7215))</f>
        <v/>
      </c>
      <c r="L7215" s="6">
        <f>IF($B7215="","",YEAR($B7215))</f>
        <v/>
      </c>
      <c r="M7215" s="6">
        <f>INT((ROW()-2)/39)+1</f>
        <v/>
      </c>
      <c r="N7215" s="6">
        <f>MOD(ROW()-2,39)+2</f>
        <v/>
      </c>
      <c r="O7215" s="42">
        <f>IF(AND($B7215&lt;&gt;"",$C7215&lt;&gt;"",$B7215&lt;=$C7215),INDEX(Szabalyok!$C:$C,$N7215),"")</f>
        <v/>
      </c>
      <c r="P7215">
        <f>IF(D7215="",P7214,P7214+1)</f>
        <v/>
      </c>
    </row>
    <row r="7216">
      <c r="A7216">
        <f>IF(P7216=P7215,0,P7216)</f>
        <v/>
      </c>
      <c r="B7216" s="41">
        <f>IF($M7216&gt;300,"",IF(OR(INDEX(Bemenet!$E$2:$E$301,$M7216)="",INDEX(Bemenet!$F$2:$F$301,$M7216)=""),"",MAX(INDEX(Bemenet!$E$2:$E$301,$M7216),INDEX(Szabalyok!$A:$A,$N7216))))</f>
        <v/>
      </c>
      <c r="C7216" s="41">
        <f>IF($B7216="","",MIN(INDEX(Bemenet!$F$2:$F$301,$M7216),INDEX(Szabalyok!$B:$B,$N7216)))</f>
        <v/>
      </c>
      <c r="D7216" s="5">
        <f>IF(AND($B7216&lt;&gt;"",$C7216&lt;&gt;"",$B7216&lt;=$C7216),INDEX(Bemenet!$G$2:$G$301,$M7216),"")</f>
        <v/>
      </c>
      <c r="E7216" s="6">
        <f>IF(AND($B7216&lt;&gt;"",$C7216&lt;&gt;"",$B7216&lt;=$C7216),INDEX(Bemenet!$D$2:$D$301,$M7216),"")</f>
        <v/>
      </c>
      <c r="F7216" s="5">
        <f>IF(AND($B7216&lt;&gt;"",$C7216&lt;&gt;"",$B7216&lt;=$C7216),$C7216-$B7216+1,"")</f>
        <v/>
      </c>
      <c r="G7216" s="5">
        <f>IF($F7216="","",$F7216*$D7216)</f>
        <v/>
      </c>
      <c r="H7216" s="42">
        <f>IF($G7216="","",$O7216)</f>
        <v/>
      </c>
      <c r="I7216" s="5">
        <f>IF($G7216="","",$G7216*IF($H7216="",$O7216,$H7216)/100)</f>
        <v/>
      </c>
      <c r="J7216" s="5">
        <f>IF(OR($L7216="",NOT(COUNTIFS($L$2:$L7216,$L7216)=1)),"",SUMIFS($G:$G,$L:$L,$L7216))</f>
        <v/>
      </c>
      <c r="K7216" s="5">
        <f>IF(OR($L7216="",NOT(COUNTIFS($L$2:$L7216,$L7216)=1)),"",SUMIFS($I:$I,$L:$L,$L7216))</f>
        <v/>
      </c>
      <c r="L7216" s="6">
        <f>IF($B7216="","",YEAR($B7216))</f>
        <v/>
      </c>
      <c r="M7216" s="6">
        <f>INT((ROW()-2)/39)+1</f>
        <v/>
      </c>
      <c r="N7216" s="6">
        <f>MOD(ROW()-2,39)+2</f>
        <v/>
      </c>
      <c r="O7216" s="42">
        <f>IF(AND($B7216&lt;&gt;"",$C7216&lt;&gt;"",$B7216&lt;=$C7216),INDEX(Szabalyok!$C:$C,$N7216),"")</f>
        <v/>
      </c>
      <c r="P7216">
        <f>IF(D7216="",P7215,P7215+1)</f>
        <v/>
      </c>
    </row>
    <row r="7217">
      <c r="A7217">
        <f>IF(P7217=P7216,0,P7217)</f>
        <v/>
      </c>
      <c r="B7217" s="41">
        <f>IF($M7217&gt;300,"",IF(OR(INDEX(Bemenet!$E$2:$E$301,$M7217)="",INDEX(Bemenet!$F$2:$F$301,$M7217)=""),"",MAX(INDEX(Bemenet!$E$2:$E$301,$M7217),INDEX(Szabalyok!$A:$A,$N7217))))</f>
        <v/>
      </c>
      <c r="C7217" s="41">
        <f>IF($B7217="","",MIN(INDEX(Bemenet!$F$2:$F$301,$M7217),INDEX(Szabalyok!$B:$B,$N7217)))</f>
        <v/>
      </c>
      <c r="D7217" s="5">
        <f>IF(AND($B7217&lt;&gt;"",$C7217&lt;&gt;"",$B7217&lt;=$C7217),INDEX(Bemenet!$G$2:$G$301,$M7217),"")</f>
        <v/>
      </c>
      <c r="E7217" s="6">
        <f>IF(AND($B7217&lt;&gt;"",$C7217&lt;&gt;"",$B7217&lt;=$C7217),INDEX(Bemenet!$D$2:$D$301,$M7217),"")</f>
        <v/>
      </c>
      <c r="F7217" s="5">
        <f>IF(AND($B7217&lt;&gt;"",$C7217&lt;&gt;"",$B7217&lt;=$C7217),$C7217-$B7217+1,"")</f>
        <v/>
      </c>
      <c r="G7217" s="5">
        <f>IF($F7217="","",$F7217*$D7217)</f>
        <v/>
      </c>
      <c r="H7217" s="42">
        <f>IF($G7217="","",$O7217)</f>
        <v/>
      </c>
      <c r="I7217" s="5">
        <f>IF($G7217="","",$G7217*IF($H7217="",$O7217,$H7217)/100)</f>
        <v/>
      </c>
      <c r="J7217" s="5">
        <f>IF(OR($L7217="",NOT(COUNTIFS($L$2:$L7217,$L7217)=1)),"",SUMIFS($G:$G,$L:$L,$L7217))</f>
        <v/>
      </c>
      <c r="K7217" s="5">
        <f>IF(OR($L7217="",NOT(COUNTIFS($L$2:$L7217,$L7217)=1)),"",SUMIFS($I:$I,$L:$L,$L7217))</f>
        <v/>
      </c>
      <c r="L7217" s="6">
        <f>IF($B7217="","",YEAR($B7217))</f>
        <v/>
      </c>
      <c r="M7217" s="6">
        <f>INT((ROW()-2)/39)+1</f>
        <v/>
      </c>
      <c r="N7217" s="6">
        <f>MOD(ROW()-2,39)+2</f>
        <v/>
      </c>
      <c r="O7217" s="42">
        <f>IF(AND($B7217&lt;&gt;"",$C7217&lt;&gt;"",$B7217&lt;=$C7217),INDEX(Szabalyok!$C:$C,$N7217),"")</f>
        <v/>
      </c>
      <c r="P7217">
        <f>IF(D7217="",P7216,P7216+1)</f>
        <v/>
      </c>
    </row>
    <row r="7218">
      <c r="A7218">
        <f>IF(P7218=P7217,0,P7218)</f>
        <v/>
      </c>
      <c r="B7218" s="41">
        <f>IF($M7218&gt;300,"",IF(OR(INDEX(Bemenet!$E$2:$E$301,$M7218)="",INDEX(Bemenet!$F$2:$F$301,$M7218)=""),"",MAX(INDEX(Bemenet!$E$2:$E$301,$M7218),INDEX(Szabalyok!$A:$A,$N7218))))</f>
        <v/>
      </c>
      <c r="C7218" s="41">
        <f>IF($B7218="","",MIN(INDEX(Bemenet!$F$2:$F$301,$M7218),INDEX(Szabalyok!$B:$B,$N7218)))</f>
        <v/>
      </c>
      <c r="D7218" s="5">
        <f>IF(AND($B7218&lt;&gt;"",$C7218&lt;&gt;"",$B7218&lt;=$C7218),INDEX(Bemenet!$G$2:$G$301,$M7218),"")</f>
        <v/>
      </c>
      <c r="E7218" s="6">
        <f>IF(AND($B7218&lt;&gt;"",$C7218&lt;&gt;"",$B7218&lt;=$C7218),INDEX(Bemenet!$D$2:$D$301,$M7218),"")</f>
        <v/>
      </c>
      <c r="F7218" s="5">
        <f>IF(AND($B7218&lt;&gt;"",$C7218&lt;&gt;"",$B7218&lt;=$C7218),$C7218-$B7218+1,"")</f>
        <v/>
      </c>
      <c r="G7218" s="5">
        <f>IF($F7218="","",$F7218*$D7218)</f>
        <v/>
      </c>
      <c r="H7218" s="42">
        <f>IF($G7218="","",$O7218)</f>
        <v/>
      </c>
      <c r="I7218" s="5">
        <f>IF($G7218="","",$G7218*IF($H7218="",$O7218,$H7218)/100)</f>
        <v/>
      </c>
      <c r="J7218" s="5">
        <f>IF(OR($L7218="",NOT(COUNTIFS($L$2:$L7218,$L7218)=1)),"",SUMIFS($G:$G,$L:$L,$L7218))</f>
        <v/>
      </c>
      <c r="K7218" s="5">
        <f>IF(OR($L7218="",NOT(COUNTIFS($L$2:$L7218,$L7218)=1)),"",SUMIFS($I:$I,$L:$L,$L7218))</f>
        <v/>
      </c>
      <c r="L7218" s="6">
        <f>IF($B7218="","",YEAR($B7218))</f>
        <v/>
      </c>
      <c r="M7218" s="6">
        <f>INT((ROW()-2)/39)+1</f>
        <v/>
      </c>
      <c r="N7218" s="6">
        <f>MOD(ROW()-2,39)+2</f>
        <v/>
      </c>
      <c r="O7218" s="42">
        <f>IF(AND($B7218&lt;&gt;"",$C7218&lt;&gt;"",$B7218&lt;=$C7218),INDEX(Szabalyok!$C:$C,$N7218),"")</f>
        <v/>
      </c>
      <c r="P7218">
        <f>IF(D7218="",P7217,P7217+1)</f>
        <v/>
      </c>
    </row>
    <row r="7219">
      <c r="A7219">
        <f>IF(P7219=P7218,0,P7219)</f>
        <v/>
      </c>
      <c r="B7219" s="41">
        <f>IF($M7219&gt;300,"",IF(OR(INDEX(Bemenet!$E$2:$E$301,$M7219)="",INDEX(Bemenet!$F$2:$F$301,$M7219)=""),"",MAX(INDEX(Bemenet!$E$2:$E$301,$M7219),INDEX(Szabalyok!$A:$A,$N7219))))</f>
        <v/>
      </c>
      <c r="C7219" s="41">
        <f>IF($B7219="","",MIN(INDEX(Bemenet!$F$2:$F$301,$M7219),INDEX(Szabalyok!$B:$B,$N7219)))</f>
        <v/>
      </c>
      <c r="D7219" s="5">
        <f>IF(AND($B7219&lt;&gt;"",$C7219&lt;&gt;"",$B7219&lt;=$C7219),INDEX(Bemenet!$G$2:$G$301,$M7219),"")</f>
        <v/>
      </c>
      <c r="E7219" s="6">
        <f>IF(AND($B7219&lt;&gt;"",$C7219&lt;&gt;"",$B7219&lt;=$C7219),INDEX(Bemenet!$D$2:$D$301,$M7219),"")</f>
        <v/>
      </c>
      <c r="F7219" s="5">
        <f>IF(AND($B7219&lt;&gt;"",$C7219&lt;&gt;"",$B7219&lt;=$C7219),$C7219-$B7219+1,"")</f>
        <v/>
      </c>
      <c r="G7219" s="5">
        <f>IF($F7219="","",$F7219*$D7219)</f>
        <v/>
      </c>
      <c r="H7219" s="42">
        <f>IF($G7219="","",$O7219)</f>
        <v/>
      </c>
      <c r="I7219" s="5">
        <f>IF($G7219="","",$G7219*IF($H7219="",$O7219,$H7219)/100)</f>
        <v/>
      </c>
      <c r="J7219" s="5">
        <f>IF(OR($L7219="",NOT(COUNTIFS($L$2:$L7219,$L7219)=1)),"",SUMIFS($G:$G,$L:$L,$L7219))</f>
        <v/>
      </c>
      <c r="K7219" s="5">
        <f>IF(OR($L7219="",NOT(COUNTIFS($L$2:$L7219,$L7219)=1)),"",SUMIFS($I:$I,$L:$L,$L7219))</f>
        <v/>
      </c>
      <c r="L7219" s="6">
        <f>IF($B7219="","",YEAR($B7219))</f>
        <v/>
      </c>
      <c r="M7219" s="6">
        <f>INT((ROW()-2)/39)+1</f>
        <v/>
      </c>
      <c r="N7219" s="6">
        <f>MOD(ROW()-2,39)+2</f>
        <v/>
      </c>
      <c r="O7219" s="42">
        <f>IF(AND($B7219&lt;&gt;"",$C7219&lt;&gt;"",$B7219&lt;=$C7219),INDEX(Szabalyok!$C:$C,$N7219),"")</f>
        <v/>
      </c>
      <c r="P7219">
        <f>IF(D7219="",P7218,P7218+1)</f>
        <v/>
      </c>
    </row>
    <row r="7220">
      <c r="A7220">
        <f>IF(P7220=P7219,0,P7220)</f>
        <v/>
      </c>
      <c r="B7220" s="41">
        <f>IF($M7220&gt;300,"",IF(OR(INDEX(Bemenet!$E$2:$E$301,$M7220)="",INDEX(Bemenet!$F$2:$F$301,$M7220)=""),"",MAX(INDEX(Bemenet!$E$2:$E$301,$M7220),INDEX(Szabalyok!$A:$A,$N7220))))</f>
        <v/>
      </c>
      <c r="C7220" s="41">
        <f>IF($B7220="","",MIN(INDEX(Bemenet!$F$2:$F$301,$M7220),INDEX(Szabalyok!$B:$B,$N7220)))</f>
        <v/>
      </c>
      <c r="D7220" s="5">
        <f>IF(AND($B7220&lt;&gt;"",$C7220&lt;&gt;"",$B7220&lt;=$C7220),INDEX(Bemenet!$G$2:$G$301,$M7220),"")</f>
        <v/>
      </c>
      <c r="E7220" s="6">
        <f>IF(AND($B7220&lt;&gt;"",$C7220&lt;&gt;"",$B7220&lt;=$C7220),INDEX(Bemenet!$D$2:$D$301,$M7220),"")</f>
        <v/>
      </c>
      <c r="F7220" s="5">
        <f>IF(AND($B7220&lt;&gt;"",$C7220&lt;&gt;"",$B7220&lt;=$C7220),$C7220-$B7220+1,"")</f>
        <v/>
      </c>
      <c r="G7220" s="5">
        <f>IF($F7220="","",$F7220*$D7220)</f>
        <v/>
      </c>
      <c r="H7220" s="42">
        <f>IF($G7220="","",$O7220)</f>
        <v/>
      </c>
      <c r="I7220" s="5">
        <f>IF($G7220="","",$G7220*IF($H7220="",$O7220,$H7220)/100)</f>
        <v/>
      </c>
      <c r="J7220" s="5">
        <f>IF(OR($L7220="",NOT(COUNTIFS($L$2:$L7220,$L7220)=1)),"",SUMIFS($G:$G,$L:$L,$L7220))</f>
        <v/>
      </c>
      <c r="K7220" s="5">
        <f>IF(OR($L7220="",NOT(COUNTIFS($L$2:$L7220,$L7220)=1)),"",SUMIFS($I:$I,$L:$L,$L7220))</f>
        <v/>
      </c>
      <c r="L7220" s="6">
        <f>IF($B7220="","",YEAR($B7220))</f>
        <v/>
      </c>
      <c r="M7220" s="6">
        <f>INT((ROW()-2)/39)+1</f>
        <v/>
      </c>
      <c r="N7220" s="6">
        <f>MOD(ROW()-2,39)+2</f>
        <v/>
      </c>
      <c r="O7220" s="42">
        <f>IF(AND($B7220&lt;&gt;"",$C7220&lt;&gt;"",$B7220&lt;=$C7220),INDEX(Szabalyok!$C:$C,$N7220),"")</f>
        <v/>
      </c>
      <c r="P7220">
        <f>IF(D7220="",P7219,P7219+1)</f>
        <v/>
      </c>
    </row>
    <row r="7221">
      <c r="A7221">
        <f>IF(P7221=P7220,0,P7221)</f>
        <v/>
      </c>
      <c r="B7221" s="41">
        <f>IF($M7221&gt;300,"",IF(OR(INDEX(Bemenet!$E$2:$E$301,$M7221)="",INDEX(Bemenet!$F$2:$F$301,$M7221)=""),"",MAX(INDEX(Bemenet!$E$2:$E$301,$M7221),INDEX(Szabalyok!$A:$A,$N7221))))</f>
        <v/>
      </c>
      <c r="C7221" s="41">
        <f>IF($B7221="","",MIN(INDEX(Bemenet!$F$2:$F$301,$M7221),INDEX(Szabalyok!$B:$B,$N7221)))</f>
        <v/>
      </c>
      <c r="D7221" s="5">
        <f>IF(AND($B7221&lt;&gt;"",$C7221&lt;&gt;"",$B7221&lt;=$C7221),INDEX(Bemenet!$G$2:$G$301,$M7221),"")</f>
        <v/>
      </c>
      <c r="E7221" s="6">
        <f>IF(AND($B7221&lt;&gt;"",$C7221&lt;&gt;"",$B7221&lt;=$C7221),INDEX(Bemenet!$D$2:$D$301,$M7221),"")</f>
        <v/>
      </c>
      <c r="F7221" s="5">
        <f>IF(AND($B7221&lt;&gt;"",$C7221&lt;&gt;"",$B7221&lt;=$C7221),$C7221-$B7221+1,"")</f>
        <v/>
      </c>
      <c r="G7221" s="5">
        <f>IF($F7221="","",$F7221*$D7221)</f>
        <v/>
      </c>
      <c r="H7221" s="42">
        <f>IF($G7221="","",$O7221)</f>
        <v/>
      </c>
      <c r="I7221" s="5">
        <f>IF($G7221="","",$G7221*IF($H7221="",$O7221,$H7221)/100)</f>
        <v/>
      </c>
      <c r="J7221" s="5">
        <f>IF(OR($L7221="",NOT(COUNTIFS($L$2:$L7221,$L7221)=1)),"",SUMIFS($G:$G,$L:$L,$L7221))</f>
        <v/>
      </c>
      <c r="K7221" s="5">
        <f>IF(OR($L7221="",NOT(COUNTIFS($L$2:$L7221,$L7221)=1)),"",SUMIFS($I:$I,$L:$L,$L7221))</f>
        <v/>
      </c>
      <c r="L7221" s="6">
        <f>IF($B7221="","",YEAR($B7221))</f>
        <v/>
      </c>
      <c r="M7221" s="6">
        <f>INT((ROW()-2)/39)+1</f>
        <v/>
      </c>
      <c r="N7221" s="6">
        <f>MOD(ROW()-2,39)+2</f>
        <v/>
      </c>
      <c r="O7221" s="42">
        <f>IF(AND($B7221&lt;&gt;"",$C7221&lt;&gt;"",$B7221&lt;=$C7221),INDEX(Szabalyok!$C:$C,$N7221),"")</f>
        <v/>
      </c>
      <c r="P7221">
        <f>IF(D7221="",P7220,P7220+1)</f>
        <v/>
      </c>
    </row>
    <row r="7222">
      <c r="A7222">
        <f>IF(P7222=P7221,0,P7222)</f>
        <v/>
      </c>
      <c r="B7222" s="41">
        <f>IF($M7222&gt;300,"",IF(OR(INDEX(Bemenet!$E$2:$E$301,$M7222)="",INDEX(Bemenet!$F$2:$F$301,$M7222)=""),"",MAX(INDEX(Bemenet!$E$2:$E$301,$M7222),INDEX(Szabalyok!$A:$A,$N7222))))</f>
        <v/>
      </c>
      <c r="C7222" s="41">
        <f>IF($B7222="","",MIN(INDEX(Bemenet!$F$2:$F$301,$M7222),INDEX(Szabalyok!$B:$B,$N7222)))</f>
        <v/>
      </c>
      <c r="D7222" s="5">
        <f>IF(AND($B7222&lt;&gt;"",$C7222&lt;&gt;"",$B7222&lt;=$C7222),INDEX(Bemenet!$G$2:$G$301,$M7222),"")</f>
        <v/>
      </c>
      <c r="E7222" s="6">
        <f>IF(AND($B7222&lt;&gt;"",$C7222&lt;&gt;"",$B7222&lt;=$C7222),INDEX(Bemenet!$D$2:$D$301,$M7222),"")</f>
        <v/>
      </c>
      <c r="F7222" s="5">
        <f>IF(AND($B7222&lt;&gt;"",$C7222&lt;&gt;"",$B7222&lt;=$C7222),$C7222-$B7222+1,"")</f>
        <v/>
      </c>
      <c r="G7222" s="5">
        <f>IF($F7222="","",$F7222*$D7222)</f>
        <v/>
      </c>
      <c r="H7222" s="42">
        <f>IF($G7222="","",$O7222)</f>
        <v/>
      </c>
      <c r="I7222" s="5">
        <f>IF($G7222="","",$G7222*IF($H7222="",$O7222,$H7222)/100)</f>
        <v/>
      </c>
      <c r="J7222" s="5">
        <f>IF(OR($L7222="",NOT(COUNTIFS($L$2:$L7222,$L7222)=1)),"",SUMIFS($G:$G,$L:$L,$L7222))</f>
        <v/>
      </c>
      <c r="K7222" s="5">
        <f>IF(OR($L7222="",NOT(COUNTIFS($L$2:$L7222,$L7222)=1)),"",SUMIFS($I:$I,$L:$L,$L7222))</f>
        <v/>
      </c>
      <c r="L7222" s="6">
        <f>IF($B7222="","",YEAR($B7222))</f>
        <v/>
      </c>
      <c r="M7222" s="6">
        <f>INT((ROW()-2)/39)+1</f>
        <v/>
      </c>
      <c r="N7222" s="6">
        <f>MOD(ROW()-2,39)+2</f>
        <v/>
      </c>
      <c r="O7222" s="42">
        <f>IF(AND($B7222&lt;&gt;"",$C7222&lt;&gt;"",$B7222&lt;=$C7222),INDEX(Szabalyok!$C:$C,$N7222),"")</f>
        <v/>
      </c>
      <c r="P7222">
        <f>IF(D7222="",P7221,P7221+1)</f>
        <v/>
      </c>
    </row>
    <row r="7223">
      <c r="A7223">
        <f>IF(P7223=P7222,0,P7223)</f>
        <v/>
      </c>
      <c r="B7223" s="41">
        <f>IF($M7223&gt;300,"",IF(OR(INDEX(Bemenet!$E$2:$E$301,$M7223)="",INDEX(Bemenet!$F$2:$F$301,$M7223)=""),"",MAX(INDEX(Bemenet!$E$2:$E$301,$M7223),INDEX(Szabalyok!$A:$A,$N7223))))</f>
        <v/>
      </c>
      <c r="C7223" s="41">
        <f>IF($B7223="","",MIN(INDEX(Bemenet!$F$2:$F$301,$M7223),INDEX(Szabalyok!$B:$B,$N7223)))</f>
        <v/>
      </c>
      <c r="D7223" s="5">
        <f>IF(AND($B7223&lt;&gt;"",$C7223&lt;&gt;"",$B7223&lt;=$C7223),INDEX(Bemenet!$G$2:$G$301,$M7223),"")</f>
        <v/>
      </c>
      <c r="E7223" s="6">
        <f>IF(AND($B7223&lt;&gt;"",$C7223&lt;&gt;"",$B7223&lt;=$C7223),INDEX(Bemenet!$D$2:$D$301,$M7223),"")</f>
        <v/>
      </c>
      <c r="F7223" s="5">
        <f>IF(AND($B7223&lt;&gt;"",$C7223&lt;&gt;"",$B7223&lt;=$C7223),$C7223-$B7223+1,"")</f>
        <v/>
      </c>
      <c r="G7223" s="5">
        <f>IF($F7223="","",$F7223*$D7223)</f>
        <v/>
      </c>
      <c r="H7223" s="42">
        <f>IF($G7223="","",$O7223)</f>
        <v/>
      </c>
      <c r="I7223" s="5">
        <f>IF($G7223="","",$G7223*IF($H7223="",$O7223,$H7223)/100)</f>
        <v/>
      </c>
      <c r="J7223" s="5">
        <f>IF(OR($L7223="",NOT(COUNTIFS($L$2:$L7223,$L7223)=1)),"",SUMIFS($G:$G,$L:$L,$L7223))</f>
        <v/>
      </c>
      <c r="K7223" s="5">
        <f>IF(OR($L7223="",NOT(COUNTIFS($L$2:$L7223,$L7223)=1)),"",SUMIFS($I:$I,$L:$L,$L7223))</f>
        <v/>
      </c>
      <c r="L7223" s="6">
        <f>IF($B7223="","",YEAR($B7223))</f>
        <v/>
      </c>
      <c r="M7223" s="6">
        <f>INT((ROW()-2)/39)+1</f>
        <v/>
      </c>
      <c r="N7223" s="6">
        <f>MOD(ROW()-2,39)+2</f>
        <v/>
      </c>
      <c r="O7223" s="42">
        <f>IF(AND($B7223&lt;&gt;"",$C7223&lt;&gt;"",$B7223&lt;=$C7223),INDEX(Szabalyok!$C:$C,$N7223),"")</f>
        <v/>
      </c>
      <c r="P7223">
        <f>IF(D7223="",P7222,P7222+1)</f>
        <v/>
      </c>
    </row>
    <row r="7224">
      <c r="A7224">
        <f>IF(P7224=P7223,0,P7224)</f>
        <v/>
      </c>
      <c r="B7224" s="41">
        <f>IF($M7224&gt;300,"",IF(OR(INDEX(Bemenet!$E$2:$E$301,$M7224)="",INDEX(Bemenet!$F$2:$F$301,$M7224)=""),"",MAX(INDEX(Bemenet!$E$2:$E$301,$M7224),INDEX(Szabalyok!$A:$A,$N7224))))</f>
        <v/>
      </c>
      <c r="C7224" s="41">
        <f>IF($B7224="","",MIN(INDEX(Bemenet!$F$2:$F$301,$M7224),INDEX(Szabalyok!$B:$B,$N7224)))</f>
        <v/>
      </c>
      <c r="D7224" s="5">
        <f>IF(AND($B7224&lt;&gt;"",$C7224&lt;&gt;"",$B7224&lt;=$C7224),INDEX(Bemenet!$G$2:$G$301,$M7224),"")</f>
        <v/>
      </c>
      <c r="E7224" s="6">
        <f>IF(AND($B7224&lt;&gt;"",$C7224&lt;&gt;"",$B7224&lt;=$C7224),INDEX(Bemenet!$D$2:$D$301,$M7224),"")</f>
        <v/>
      </c>
      <c r="F7224" s="5">
        <f>IF(AND($B7224&lt;&gt;"",$C7224&lt;&gt;"",$B7224&lt;=$C7224),$C7224-$B7224+1,"")</f>
        <v/>
      </c>
      <c r="G7224" s="5">
        <f>IF($F7224="","",$F7224*$D7224)</f>
        <v/>
      </c>
      <c r="H7224" s="42">
        <f>IF($G7224="","",$O7224)</f>
        <v/>
      </c>
      <c r="I7224" s="5">
        <f>IF($G7224="","",$G7224*IF($H7224="",$O7224,$H7224)/100)</f>
        <v/>
      </c>
      <c r="J7224" s="5">
        <f>IF(OR($L7224="",NOT(COUNTIFS($L$2:$L7224,$L7224)=1)),"",SUMIFS($G:$G,$L:$L,$L7224))</f>
        <v/>
      </c>
      <c r="K7224" s="5">
        <f>IF(OR($L7224="",NOT(COUNTIFS($L$2:$L7224,$L7224)=1)),"",SUMIFS($I:$I,$L:$L,$L7224))</f>
        <v/>
      </c>
      <c r="L7224" s="6">
        <f>IF($B7224="","",YEAR($B7224))</f>
        <v/>
      </c>
      <c r="M7224" s="6">
        <f>INT((ROW()-2)/39)+1</f>
        <v/>
      </c>
      <c r="N7224" s="6">
        <f>MOD(ROW()-2,39)+2</f>
        <v/>
      </c>
      <c r="O7224" s="42">
        <f>IF(AND($B7224&lt;&gt;"",$C7224&lt;&gt;"",$B7224&lt;=$C7224),INDEX(Szabalyok!$C:$C,$N7224),"")</f>
        <v/>
      </c>
      <c r="P7224">
        <f>IF(D7224="",P7223,P7223+1)</f>
        <v/>
      </c>
    </row>
    <row r="7225">
      <c r="A7225">
        <f>IF(P7225=P7224,0,P7225)</f>
        <v/>
      </c>
      <c r="B7225" s="41">
        <f>IF($M7225&gt;300,"",IF(OR(INDEX(Bemenet!$E$2:$E$301,$M7225)="",INDEX(Bemenet!$F$2:$F$301,$M7225)=""),"",MAX(INDEX(Bemenet!$E$2:$E$301,$M7225),INDEX(Szabalyok!$A:$A,$N7225))))</f>
        <v/>
      </c>
      <c r="C7225" s="41">
        <f>IF($B7225="","",MIN(INDEX(Bemenet!$F$2:$F$301,$M7225),INDEX(Szabalyok!$B:$B,$N7225)))</f>
        <v/>
      </c>
      <c r="D7225" s="5">
        <f>IF(AND($B7225&lt;&gt;"",$C7225&lt;&gt;"",$B7225&lt;=$C7225),INDEX(Bemenet!$G$2:$G$301,$M7225),"")</f>
        <v/>
      </c>
      <c r="E7225" s="6">
        <f>IF(AND($B7225&lt;&gt;"",$C7225&lt;&gt;"",$B7225&lt;=$C7225),INDEX(Bemenet!$D$2:$D$301,$M7225),"")</f>
        <v/>
      </c>
      <c r="F7225" s="5">
        <f>IF(AND($B7225&lt;&gt;"",$C7225&lt;&gt;"",$B7225&lt;=$C7225),$C7225-$B7225+1,"")</f>
        <v/>
      </c>
      <c r="G7225" s="5">
        <f>IF($F7225="","",$F7225*$D7225)</f>
        <v/>
      </c>
      <c r="H7225" s="42">
        <f>IF($G7225="","",$O7225)</f>
        <v/>
      </c>
      <c r="I7225" s="5">
        <f>IF($G7225="","",$G7225*IF($H7225="",$O7225,$H7225)/100)</f>
        <v/>
      </c>
      <c r="J7225" s="5">
        <f>IF(OR($L7225="",NOT(COUNTIFS($L$2:$L7225,$L7225)=1)),"",SUMIFS($G:$G,$L:$L,$L7225))</f>
        <v/>
      </c>
      <c r="K7225" s="5">
        <f>IF(OR($L7225="",NOT(COUNTIFS($L$2:$L7225,$L7225)=1)),"",SUMIFS($I:$I,$L:$L,$L7225))</f>
        <v/>
      </c>
      <c r="L7225" s="6">
        <f>IF($B7225="","",YEAR($B7225))</f>
        <v/>
      </c>
      <c r="M7225" s="6">
        <f>INT((ROW()-2)/39)+1</f>
        <v/>
      </c>
      <c r="N7225" s="6">
        <f>MOD(ROW()-2,39)+2</f>
        <v/>
      </c>
      <c r="O7225" s="42">
        <f>IF(AND($B7225&lt;&gt;"",$C7225&lt;&gt;"",$B7225&lt;=$C7225),INDEX(Szabalyok!$C:$C,$N7225),"")</f>
        <v/>
      </c>
      <c r="P7225">
        <f>IF(D7225="",P7224,P7224+1)</f>
        <v/>
      </c>
    </row>
    <row r="7226">
      <c r="A7226">
        <f>IF(P7226=P7225,0,P7226)</f>
        <v/>
      </c>
      <c r="B7226" s="41">
        <f>IF($M7226&gt;300,"",IF(OR(INDEX(Bemenet!$E$2:$E$301,$M7226)="",INDEX(Bemenet!$F$2:$F$301,$M7226)=""),"",MAX(INDEX(Bemenet!$E$2:$E$301,$M7226),INDEX(Szabalyok!$A:$A,$N7226))))</f>
        <v/>
      </c>
      <c r="C7226" s="41">
        <f>IF($B7226="","",MIN(INDEX(Bemenet!$F$2:$F$301,$M7226),INDEX(Szabalyok!$B:$B,$N7226)))</f>
        <v/>
      </c>
      <c r="D7226" s="5">
        <f>IF(AND($B7226&lt;&gt;"",$C7226&lt;&gt;"",$B7226&lt;=$C7226),INDEX(Bemenet!$G$2:$G$301,$M7226),"")</f>
        <v/>
      </c>
      <c r="E7226" s="6">
        <f>IF(AND($B7226&lt;&gt;"",$C7226&lt;&gt;"",$B7226&lt;=$C7226),INDEX(Bemenet!$D$2:$D$301,$M7226),"")</f>
        <v/>
      </c>
      <c r="F7226" s="5">
        <f>IF(AND($B7226&lt;&gt;"",$C7226&lt;&gt;"",$B7226&lt;=$C7226),$C7226-$B7226+1,"")</f>
        <v/>
      </c>
      <c r="G7226" s="5">
        <f>IF($F7226="","",$F7226*$D7226)</f>
        <v/>
      </c>
      <c r="H7226" s="42">
        <f>IF($G7226="","",$O7226)</f>
        <v/>
      </c>
      <c r="I7226" s="5">
        <f>IF($G7226="","",$G7226*IF($H7226="",$O7226,$H7226)/100)</f>
        <v/>
      </c>
      <c r="J7226" s="5">
        <f>IF(OR($L7226="",NOT(COUNTIFS($L$2:$L7226,$L7226)=1)),"",SUMIFS($G:$G,$L:$L,$L7226))</f>
        <v/>
      </c>
      <c r="K7226" s="5">
        <f>IF(OR($L7226="",NOT(COUNTIFS($L$2:$L7226,$L7226)=1)),"",SUMIFS($I:$I,$L:$L,$L7226))</f>
        <v/>
      </c>
      <c r="L7226" s="6">
        <f>IF($B7226="","",YEAR($B7226))</f>
        <v/>
      </c>
      <c r="M7226" s="6">
        <f>INT((ROW()-2)/39)+1</f>
        <v/>
      </c>
      <c r="N7226" s="6">
        <f>MOD(ROW()-2,39)+2</f>
        <v/>
      </c>
      <c r="O7226" s="42">
        <f>IF(AND($B7226&lt;&gt;"",$C7226&lt;&gt;"",$B7226&lt;=$C7226),INDEX(Szabalyok!$C:$C,$N7226),"")</f>
        <v/>
      </c>
      <c r="P7226">
        <f>IF(D7226="",P7225,P7225+1)</f>
        <v/>
      </c>
    </row>
    <row r="7227">
      <c r="A7227">
        <f>IF(P7227=P7226,0,P7227)</f>
        <v/>
      </c>
      <c r="B7227" s="41">
        <f>IF($M7227&gt;300,"",IF(OR(INDEX(Bemenet!$E$2:$E$301,$M7227)="",INDEX(Bemenet!$F$2:$F$301,$M7227)=""),"",MAX(INDEX(Bemenet!$E$2:$E$301,$M7227),INDEX(Szabalyok!$A:$A,$N7227))))</f>
        <v/>
      </c>
      <c r="C7227" s="41">
        <f>IF($B7227="","",MIN(INDEX(Bemenet!$F$2:$F$301,$M7227),INDEX(Szabalyok!$B:$B,$N7227)))</f>
        <v/>
      </c>
      <c r="D7227" s="5">
        <f>IF(AND($B7227&lt;&gt;"",$C7227&lt;&gt;"",$B7227&lt;=$C7227),INDEX(Bemenet!$G$2:$G$301,$M7227),"")</f>
        <v/>
      </c>
      <c r="E7227" s="6">
        <f>IF(AND($B7227&lt;&gt;"",$C7227&lt;&gt;"",$B7227&lt;=$C7227),INDEX(Bemenet!$D$2:$D$301,$M7227),"")</f>
        <v/>
      </c>
      <c r="F7227" s="5">
        <f>IF(AND($B7227&lt;&gt;"",$C7227&lt;&gt;"",$B7227&lt;=$C7227),$C7227-$B7227+1,"")</f>
        <v/>
      </c>
      <c r="G7227" s="5">
        <f>IF($F7227="","",$F7227*$D7227)</f>
        <v/>
      </c>
      <c r="H7227" s="42">
        <f>IF($G7227="","",$O7227)</f>
        <v/>
      </c>
      <c r="I7227" s="5">
        <f>IF($G7227="","",$G7227*IF($H7227="",$O7227,$H7227)/100)</f>
        <v/>
      </c>
      <c r="J7227" s="5">
        <f>IF(OR($L7227="",NOT(COUNTIFS($L$2:$L7227,$L7227)=1)),"",SUMIFS($G:$G,$L:$L,$L7227))</f>
        <v/>
      </c>
      <c r="K7227" s="5">
        <f>IF(OR($L7227="",NOT(COUNTIFS($L$2:$L7227,$L7227)=1)),"",SUMIFS($I:$I,$L:$L,$L7227))</f>
        <v/>
      </c>
      <c r="L7227" s="6">
        <f>IF($B7227="","",YEAR($B7227))</f>
        <v/>
      </c>
      <c r="M7227" s="6">
        <f>INT((ROW()-2)/39)+1</f>
        <v/>
      </c>
      <c r="N7227" s="6">
        <f>MOD(ROW()-2,39)+2</f>
        <v/>
      </c>
      <c r="O7227" s="42">
        <f>IF(AND($B7227&lt;&gt;"",$C7227&lt;&gt;"",$B7227&lt;=$C7227),INDEX(Szabalyok!$C:$C,$N7227),"")</f>
        <v/>
      </c>
      <c r="P7227">
        <f>IF(D7227="",P7226,P7226+1)</f>
        <v/>
      </c>
    </row>
    <row r="7228">
      <c r="A7228">
        <f>IF(P7228=P7227,0,P7228)</f>
        <v/>
      </c>
      <c r="B7228" s="41">
        <f>IF($M7228&gt;300,"",IF(OR(INDEX(Bemenet!$E$2:$E$301,$M7228)="",INDEX(Bemenet!$F$2:$F$301,$M7228)=""),"",MAX(INDEX(Bemenet!$E$2:$E$301,$M7228),INDEX(Szabalyok!$A:$A,$N7228))))</f>
        <v/>
      </c>
      <c r="C7228" s="41">
        <f>IF($B7228="","",MIN(INDEX(Bemenet!$F$2:$F$301,$M7228),INDEX(Szabalyok!$B:$B,$N7228)))</f>
        <v/>
      </c>
      <c r="D7228" s="5">
        <f>IF(AND($B7228&lt;&gt;"",$C7228&lt;&gt;"",$B7228&lt;=$C7228),INDEX(Bemenet!$G$2:$G$301,$M7228),"")</f>
        <v/>
      </c>
      <c r="E7228" s="6">
        <f>IF(AND($B7228&lt;&gt;"",$C7228&lt;&gt;"",$B7228&lt;=$C7228),INDEX(Bemenet!$D$2:$D$301,$M7228),"")</f>
        <v/>
      </c>
      <c r="F7228" s="5">
        <f>IF(AND($B7228&lt;&gt;"",$C7228&lt;&gt;"",$B7228&lt;=$C7228),$C7228-$B7228+1,"")</f>
        <v/>
      </c>
      <c r="G7228" s="5">
        <f>IF($F7228="","",$F7228*$D7228)</f>
        <v/>
      </c>
      <c r="H7228" s="42">
        <f>IF($G7228="","",$O7228)</f>
        <v/>
      </c>
      <c r="I7228" s="5">
        <f>IF($G7228="","",$G7228*IF($H7228="",$O7228,$H7228)/100)</f>
        <v/>
      </c>
      <c r="J7228" s="5">
        <f>IF(OR($L7228="",NOT(COUNTIFS($L$2:$L7228,$L7228)=1)),"",SUMIFS($G:$G,$L:$L,$L7228))</f>
        <v/>
      </c>
      <c r="K7228" s="5">
        <f>IF(OR($L7228="",NOT(COUNTIFS($L$2:$L7228,$L7228)=1)),"",SUMIFS($I:$I,$L:$L,$L7228))</f>
        <v/>
      </c>
      <c r="L7228" s="6">
        <f>IF($B7228="","",YEAR($B7228))</f>
        <v/>
      </c>
      <c r="M7228" s="6">
        <f>INT((ROW()-2)/39)+1</f>
        <v/>
      </c>
      <c r="N7228" s="6">
        <f>MOD(ROW()-2,39)+2</f>
        <v/>
      </c>
      <c r="O7228" s="42">
        <f>IF(AND($B7228&lt;&gt;"",$C7228&lt;&gt;"",$B7228&lt;=$C7228),INDEX(Szabalyok!$C:$C,$N7228),"")</f>
        <v/>
      </c>
      <c r="P7228">
        <f>IF(D7228="",P7227,P7227+1)</f>
        <v/>
      </c>
    </row>
    <row r="7229">
      <c r="A7229">
        <f>IF(P7229=P7228,0,P7229)</f>
        <v/>
      </c>
      <c r="B7229" s="41">
        <f>IF($M7229&gt;300,"",IF(OR(INDEX(Bemenet!$E$2:$E$301,$M7229)="",INDEX(Bemenet!$F$2:$F$301,$M7229)=""),"",MAX(INDEX(Bemenet!$E$2:$E$301,$M7229),INDEX(Szabalyok!$A:$A,$N7229))))</f>
        <v/>
      </c>
      <c r="C7229" s="41">
        <f>IF($B7229="","",MIN(INDEX(Bemenet!$F$2:$F$301,$M7229),INDEX(Szabalyok!$B:$B,$N7229)))</f>
        <v/>
      </c>
      <c r="D7229" s="5">
        <f>IF(AND($B7229&lt;&gt;"",$C7229&lt;&gt;"",$B7229&lt;=$C7229),INDEX(Bemenet!$G$2:$G$301,$M7229),"")</f>
        <v/>
      </c>
      <c r="E7229" s="6">
        <f>IF(AND($B7229&lt;&gt;"",$C7229&lt;&gt;"",$B7229&lt;=$C7229),INDEX(Bemenet!$D$2:$D$301,$M7229),"")</f>
        <v/>
      </c>
      <c r="F7229" s="5">
        <f>IF(AND($B7229&lt;&gt;"",$C7229&lt;&gt;"",$B7229&lt;=$C7229),$C7229-$B7229+1,"")</f>
        <v/>
      </c>
      <c r="G7229" s="5">
        <f>IF($F7229="","",$F7229*$D7229)</f>
        <v/>
      </c>
      <c r="H7229" s="42">
        <f>IF($G7229="","",$O7229)</f>
        <v/>
      </c>
      <c r="I7229" s="5">
        <f>IF($G7229="","",$G7229*IF($H7229="",$O7229,$H7229)/100)</f>
        <v/>
      </c>
      <c r="J7229" s="5">
        <f>IF(OR($L7229="",NOT(COUNTIFS($L$2:$L7229,$L7229)=1)),"",SUMIFS($G:$G,$L:$L,$L7229))</f>
        <v/>
      </c>
      <c r="K7229" s="5">
        <f>IF(OR($L7229="",NOT(COUNTIFS($L$2:$L7229,$L7229)=1)),"",SUMIFS($I:$I,$L:$L,$L7229))</f>
        <v/>
      </c>
      <c r="L7229" s="6">
        <f>IF($B7229="","",YEAR($B7229))</f>
        <v/>
      </c>
      <c r="M7229" s="6">
        <f>INT((ROW()-2)/39)+1</f>
        <v/>
      </c>
      <c r="N7229" s="6">
        <f>MOD(ROW()-2,39)+2</f>
        <v/>
      </c>
      <c r="O7229" s="42">
        <f>IF(AND($B7229&lt;&gt;"",$C7229&lt;&gt;"",$B7229&lt;=$C7229),INDEX(Szabalyok!$C:$C,$N7229),"")</f>
        <v/>
      </c>
      <c r="P7229">
        <f>IF(D7229="",P7228,P7228+1)</f>
        <v/>
      </c>
    </row>
    <row r="7230">
      <c r="A7230">
        <f>IF(P7230=P7229,0,P7230)</f>
        <v/>
      </c>
      <c r="B7230" s="41">
        <f>IF($M7230&gt;300,"",IF(OR(INDEX(Bemenet!$E$2:$E$301,$M7230)="",INDEX(Bemenet!$F$2:$F$301,$M7230)=""),"",MAX(INDEX(Bemenet!$E$2:$E$301,$M7230),INDEX(Szabalyok!$A:$A,$N7230))))</f>
        <v/>
      </c>
      <c r="C7230" s="41">
        <f>IF($B7230="","",MIN(INDEX(Bemenet!$F$2:$F$301,$M7230),INDEX(Szabalyok!$B:$B,$N7230)))</f>
        <v/>
      </c>
      <c r="D7230" s="5">
        <f>IF(AND($B7230&lt;&gt;"",$C7230&lt;&gt;"",$B7230&lt;=$C7230),INDEX(Bemenet!$G$2:$G$301,$M7230),"")</f>
        <v/>
      </c>
      <c r="E7230" s="6">
        <f>IF(AND($B7230&lt;&gt;"",$C7230&lt;&gt;"",$B7230&lt;=$C7230),INDEX(Bemenet!$D$2:$D$301,$M7230),"")</f>
        <v/>
      </c>
      <c r="F7230" s="5">
        <f>IF(AND($B7230&lt;&gt;"",$C7230&lt;&gt;"",$B7230&lt;=$C7230),$C7230-$B7230+1,"")</f>
        <v/>
      </c>
      <c r="G7230" s="5">
        <f>IF($F7230="","",$F7230*$D7230)</f>
        <v/>
      </c>
      <c r="H7230" s="42">
        <f>IF($G7230="","",$O7230)</f>
        <v/>
      </c>
      <c r="I7230" s="5">
        <f>IF($G7230="","",$G7230*IF($H7230="",$O7230,$H7230)/100)</f>
        <v/>
      </c>
      <c r="J7230" s="5">
        <f>IF(OR($L7230="",NOT(COUNTIFS($L$2:$L7230,$L7230)=1)),"",SUMIFS($G:$G,$L:$L,$L7230))</f>
        <v/>
      </c>
      <c r="K7230" s="5">
        <f>IF(OR($L7230="",NOT(COUNTIFS($L$2:$L7230,$L7230)=1)),"",SUMIFS($I:$I,$L:$L,$L7230))</f>
        <v/>
      </c>
      <c r="L7230" s="6">
        <f>IF($B7230="","",YEAR($B7230))</f>
        <v/>
      </c>
      <c r="M7230" s="6">
        <f>INT((ROW()-2)/39)+1</f>
        <v/>
      </c>
      <c r="N7230" s="6">
        <f>MOD(ROW()-2,39)+2</f>
        <v/>
      </c>
      <c r="O7230" s="42">
        <f>IF(AND($B7230&lt;&gt;"",$C7230&lt;&gt;"",$B7230&lt;=$C7230),INDEX(Szabalyok!$C:$C,$N7230),"")</f>
        <v/>
      </c>
      <c r="P7230">
        <f>IF(D7230="",P7229,P7229+1)</f>
        <v/>
      </c>
    </row>
    <row r="7231">
      <c r="A7231">
        <f>IF(P7231=P7230,0,P7231)</f>
        <v/>
      </c>
      <c r="B7231" s="41">
        <f>IF($M7231&gt;300,"",IF(OR(INDEX(Bemenet!$E$2:$E$301,$M7231)="",INDEX(Bemenet!$F$2:$F$301,$M7231)=""),"",MAX(INDEX(Bemenet!$E$2:$E$301,$M7231),INDEX(Szabalyok!$A:$A,$N7231))))</f>
        <v/>
      </c>
      <c r="C7231" s="41">
        <f>IF($B7231="","",MIN(INDEX(Bemenet!$F$2:$F$301,$M7231),INDEX(Szabalyok!$B:$B,$N7231)))</f>
        <v/>
      </c>
      <c r="D7231" s="5">
        <f>IF(AND($B7231&lt;&gt;"",$C7231&lt;&gt;"",$B7231&lt;=$C7231),INDEX(Bemenet!$G$2:$G$301,$M7231),"")</f>
        <v/>
      </c>
      <c r="E7231" s="6">
        <f>IF(AND($B7231&lt;&gt;"",$C7231&lt;&gt;"",$B7231&lt;=$C7231),INDEX(Bemenet!$D$2:$D$301,$M7231),"")</f>
        <v/>
      </c>
      <c r="F7231" s="5">
        <f>IF(AND($B7231&lt;&gt;"",$C7231&lt;&gt;"",$B7231&lt;=$C7231),$C7231-$B7231+1,"")</f>
        <v/>
      </c>
      <c r="G7231" s="5">
        <f>IF($F7231="","",$F7231*$D7231)</f>
        <v/>
      </c>
      <c r="H7231" s="42">
        <f>IF($G7231="","",$O7231)</f>
        <v/>
      </c>
      <c r="I7231" s="5">
        <f>IF($G7231="","",$G7231*IF($H7231="",$O7231,$H7231)/100)</f>
        <v/>
      </c>
      <c r="J7231" s="5">
        <f>IF(OR($L7231="",NOT(COUNTIFS($L$2:$L7231,$L7231)=1)),"",SUMIFS($G:$G,$L:$L,$L7231))</f>
        <v/>
      </c>
      <c r="K7231" s="5">
        <f>IF(OR($L7231="",NOT(COUNTIFS($L$2:$L7231,$L7231)=1)),"",SUMIFS($I:$I,$L:$L,$L7231))</f>
        <v/>
      </c>
      <c r="L7231" s="6">
        <f>IF($B7231="","",YEAR($B7231))</f>
        <v/>
      </c>
      <c r="M7231" s="6">
        <f>INT((ROW()-2)/39)+1</f>
        <v/>
      </c>
      <c r="N7231" s="6">
        <f>MOD(ROW()-2,39)+2</f>
        <v/>
      </c>
      <c r="O7231" s="42">
        <f>IF(AND($B7231&lt;&gt;"",$C7231&lt;&gt;"",$B7231&lt;=$C7231),INDEX(Szabalyok!$C:$C,$N7231),"")</f>
        <v/>
      </c>
      <c r="P7231">
        <f>IF(D7231="",P7230,P7230+1)</f>
        <v/>
      </c>
    </row>
    <row r="7232">
      <c r="A7232">
        <f>IF(P7232=P7231,0,P7232)</f>
        <v/>
      </c>
      <c r="B7232" s="41">
        <f>IF($M7232&gt;300,"",IF(OR(INDEX(Bemenet!$E$2:$E$301,$M7232)="",INDEX(Bemenet!$F$2:$F$301,$M7232)=""),"",MAX(INDEX(Bemenet!$E$2:$E$301,$M7232),INDEX(Szabalyok!$A:$A,$N7232))))</f>
        <v/>
      </c>
      <c r="C7232" s="41">
        <f>IF($B7232="","",MIN(INDEX(Bemenet!$F$2:$F$301,$M7232),INDEX(Szabalyok!$B:$B,$N7232)))</f>
        <v/>
      </c>
      <c r="D7232" s="5">
        <f>IF(AND($B7232&lt;&gt;"",$C7232&lt;&gt;"",$B7232&lt;=$C7232),INDEX(Bemenet!$G$2:$G$301,$M7232),"")</f>
        <v/>
      </c>
      <c r="E7232" s="6">
        <f>IF(AND($B7232&lt;&gt;"",$C7232&lt;&gt;"",$B7232&lt;=$C7232),INDEX(Bemenet!$D$2:$D$301,$M7232),"")</f>
        <v/>
      </c>
      <c r="F7232" s="5">
        <f>IF(AND($B7232&lt;&gt;"",$C7232&lt;&gt;"",$B7232&lt;=$C7232),$C7232-$B7232+1,"")</f>
        <v/>
      </c>
      <c r="G7232" s="5">
        <f>IF($F7232="","",$F7232*$D7232)</f>
        <v/>
      </c>
      <c r="H7232" s="42">
        <f>IF($G7232="","",$O7232)</f>
        <v/>
      </c>
      <c r="I7232" s="5">
        <f>IF($G7232="","",$G7232*IF($H7232="",$O7232,$H7232)/100)</f>
        <v/>
      </c>
      <c r="J7232" s="5">
        <f>IF(OR($L7232="",NOT(COUNTIFS($L$2:$L7232,$L7232)=1)),"",SUMIFS($G:$G,$L:$L,$L7232))</f>
        <v/>
      </c>
      <c r="K7232" s="5">
        <f>IF(OR($L7232="",NOT(COUNTIFS($L$2:$L7232,$L7232)=1)),"",SUMIFS($I:$I,$L:$L,$L7232))</f>
        <v/>
      </c>
      <c r="L7232" s="6">
        <f>IF($B7232="","",YEAR($B7232))</f>
        <v/>
      </c>
      <c r="M7232" s="6">
        <f>INT((ROW()-2)/39)+1</f>
        <v/>
      </c>
      <c r="N7232" s="6">
        <f>MOD(ROW()-2,39)+2</f>
        <v/>
      </c>
      <c r="O7232" s="42">
        <f>IF(AND($B7232&lt;&gt;"",$C7232&lt;&gt;"",$B7232&lt;=$C7232),INDEX(Szabalyok!$C:$C,$N7232),"")</f>
        <v/>
      </c>
      <c r="P7232">
        <f>IF(D7232="",P7231,P7231+1)</f>
        <v/>
      </c>
    </row>
    <row r="7233">
      <c r="A7233">
        <f>IF(P7233=P7232,0,P7233)</f>
        <v/>
      </c>
      <c r="B7233" s="41">
        <f>IF($M7233&gt;300,"",IF(OR(INDEX(Bemenet!$E$2:$E$301,$M7233)="",INDEX(Bemenet!$F$2:$F$301,$M7233)=""),"",MAX(INDEX(Bemenet!$E$2:$E$301,$M7233),INDEX(Szabalyok!$A:$A,$N7233))))</f>
        <v/>
      </c>
      <c r="C7233" s="41">
        <f>IF($B7233="","",MIN(INDEX(Bemenet!$F$2:$F$301,$M7233),INDEX(Szabalyok!$B:$B,$N7233)))</f>
        <v/>
      </c>
      <c r="D7233" s="5">
        <f>IF(AND($B7233&lt;&gt;"",$C7233&lt;&gt;"",$B7233&lt;=$C7233),INDEX(Bemenet!$G$2:$G$301,$M7233),"")</f>
        <v/>
      </c>
      <c r="E7233" s="6">
        <f>IF(AND($B7233&lt;&gt;"",$C7233&lt;&gt;"",$B7233&lt;=$C7233),INDEX(Bemenet!$D$2:$D$301,$M7233),"")</f>
        <v/>
      </c>
      <c r="F7233" s="5">
        <f>IF(AND($B7233&lt;&gt;"",$C7233&lt;&gt;"",$B7233&lt;=$C7233),$C7233-$B7233+1,"")</f>
        <v/>
      </c>
      <c r="G7233" s="5">
        <f>IF($F7233="","",$F7233*$D7233)</f>
        <v/>
      </c>
      <c r="H7233" s="42">
        <f>IF($G7233="","",$O7233)</f>
        <v/>
      </c>
      <c r="I7233" s="5">
        <f>IF($G7233="","",$G7233*IF($H7233="",$O7233,$H7233)/100)</f>
        <v/>
      </c>
      <c r="J7233" s="5">
        <f>IF(OR($L7233="",NOT(COUNTIFS($L$2:$L7233,$L7233)=1)),"",SUMIFS($G:$G,$L:$L,$L7233))</f>
        <v/>
      </c>
      <c r="K7233" s="5">
        <f>IF(OR($L7233="",NOT(COUNTIFS($L$2:$L7233,$L7233)=1)),"",SUMIFS($I:$I,$L:$L,$L7233))</f>
        <v/>
      </c>
      <c r="L7233" s="6">
        <f>IF($B7233="","",YEAR($B7233))</f>
        <v/>
      </c>
      <c r="M7233" s="6">
        <f>INT((ROW()-2)/39)+1</f>
        <v/>
      </c>
      <c r="N7233" s="6">
        <f>MOD(ROW()-2,39)+2</f>
        <v/>
      </c>
      <c r="O7233" s="42">
        <f>IF(AND($B7233&lt;&gt;"",$C7233&lt;&gt;"",$B7233&lt;=$C7233),INDEX(Szabalyok!$C:$C,$N7233),"")</f>
        <v/>
      </c>
      <c r="P7233">
        <f>IF(D7233="",P7232,P7232+1)</f>
        <v/>
      </c>
    </row>
    <row r="7234">
      <c r="A7234">
        <f>IF(P7234=P7233,0,P7234)</f>
        <v/>
      </c>
      <c r="B7234" s="41">
        <f>IF($M7234&gt;300,"",IF(OR(INDEX(Bemenet!$E$2:$E$301,$M7234)="",INDEX(Bemenet!$F$2:$F$301,$M7234)=""),"",MAX(INDEX(Bemenet!$E$2:$E$301,$M7234),INDEX(Szabalyok!$A:$A,$N7234))))</f>
        <v/>
      </c>
      <c r="C7234" s="41">
        <f>IF($B7234="","",MIN(INDEX(Bemenet!$F$2:$F$301,$M7234),INDEX(Szabalyok!$B:$B,$N7234)))</f>
        <v/>
      </c>
      <c r="D7234" s="5">
        <f>IF(AND($B7234&lt;&gt;"",$C7234&lt;&gt;"",$B7234&lt;=$C7234),INDEX(Bemenet!$G$2:$G$301,$M7234),"")</f>
        <v/>
      </c>
      <c r="E7234" s="6">
        <f>IF(AND($B7234&lt;&gt;"",$C7234&lt;&gt;"",$B7234&lt;=$C7234),INDEX(Bemenet!$D$2:$D$301,$M7234),"")</f>
        <v/>
      </c>
      <c r="F7234" s="5">
        <f>IF(AND($B7234&lt;&gt;"",$C7234&lt;&gt;"",$B7234&lt;=$C7234),$C7234-$B7234+1,"")</f>
        <v/>
      </c>
      <c r="G7234" s="5">
        <f>IF($F7234="","",$F7234*$D7234)</f>
        <v/>
      </c>
      <c r="H7234" s="42">
        <f>IF($G7234="","",$O7234)</f>
        <v/>
      </c>
      <c r="I7234" s="5">
        <f>IF($G7234="","",$G7234*IF($H7234="",$O7234,$H7234)/100)</f>
        <v/>
      </c>
      <c r="J7234" s="5">
        <f>IF(OR($L7234="",NOT(COUNTIFS($L$2:$L7234,$L7234)=1)),"",SUMIFS($G:$G,$L:$L,$L7234))</f>
        <v/>
      </c>
      <c r="K7234" s="5">
        <f>IF(OR($L7234="",NOT(COUNTIFS($L$2:$L7234,$L7234)=1)),"",SUMIFS($I:$I,$L:$L,$L7234))</f>
        <v/>
      </c>
      <c r="L7234" s="6">
        <f>IF($B7234="","",YEAR($B7234))</f>
        <v/>
      </c>
      <c r="M7234" s="6">
        <f>INT((ROW()-2)/39)+1</f>
        <v/>
      </c>
      <c r="N7234" s="6">
        <f>MOD(ROW()-2,39)+2</f>
        <v/>
      </c>
      <c r="O7234" s="42">
        <f>IF(AND($B7234&lt;&gt;"",$C7234&lt;&gt;"",$B7234&lt;=$C7234),INDEX(Szabalyok!$C:$C,$N7234),"")</f>
        <v/>
      </c>
      <c r="P7234">
        <f>IF(D7234="",P7233,P7233+1)</f>
        <v/>
      </c>
    </row>
    <row r="7235">
      <c r="A7235">
        <f>IF(P7235=P7234,0,P7235)</f>
        <v/>
      </c>
      <c r="B7235" s="41">
        <f>IF($M7235&gt;300,"",IF(OR(INDEX(Bemenet!$E$2:$E$301,$M7235)="",INDEX(Bemenet!$F$2:$F$301,$M7235)=""),"",MAX(INDEX(Bemenet!$E$2:$E$301,$M7235),INDEX(Szabalyok!$A:$A,$N7235))))</f>
        <v/>
      </c>
      <c r="C7235" s="41">
        <f>IF($B7235="","",MIN(INDEX(Bemenet!$F$2:$F$301,$M7235),INDEX(Szabalyok!$B:$B,$N7235)))</f>
        <v/>
      </c>
      <c r="D7235" s="5">
        <f>IF(AND($B7235&lt;&gt;"",$C7235&lt;&gt;"",$B7235&lt;=$C7235),INDEX(Bemenet!$G$2:$G$301,$M7235),"")</f>
        <v/>
      </c>
      <c r="E7235" s="6">
        <f>IF(AND($B7235&lt;&gt;"",$C7235&lt;&gt;"",$B7235&lt;=$C7235),INDEX(Bemenet!$D$2:$D$301,$M7235),"")</f>
        <v/>
      </c>
      <c r="F7235" s="5">
        <f>IF(AND($B7235&lt;&gt;"",$C7235&lt;&gt;"",$B7235&lt;=$C7235),$C7235-$B7235+1,"")</f>
        <v/>
      </c>
      <c r="G7235" s="5">
        <f>IF($F7235="","",$F7235*$D7235)</f>
        <v/>
      </c>
      <c r="H7235" s="42">
        <f>IF($G7235="","",$O7235)</f>
        <v/>
      </c>
      <c r="I7235" s="5">
        <f>IF($G7235="","",$G7235*IF($H7235="",$O7235,$H7235)/100)</f>
        <v/>
      </c>
      <c r="J7235" s="5">
        <f>IF(OR($L7235="",NOT(COUNTIFS($L$2:$L7235,$L7235)=1)),"",SUMIFS($G:$G,$L:$L,$L7235))</f>
        <v/>
      </c>
      <c r="K7235" s="5">
        <f>IF(OR($L7235="",NOT(COUNTIFS($L$2:$L7235,$L7235)=1)),"",SUMIFS($I:$I,$L:$L,$L7235))</f>
        <v/>
      </c>
      <c r="L7235" s="6">
        <f>IF($B7235="","",YEAR($B7235))</f>
        <v/>
      </c>
      <c r="M7235" s="6">
        <f>INT((ROW()-2)/39)+1</f>
        <v/>
      </c>
      <c r="N7235" s="6">
        <f>MOD(ROW()-2,39)+2</f>
        <v/>
      </c>
      <c r="O7235" s="42">
        <f>IF(AND($B7235&lt;&gt;"",$C7235&lt;&gt;"",$B7235&lt;=$C7235),INDEX(Szabalyok!$C:$C,$N7235),"")</f>
        <v/>
      </c>
      <c r="P7235">
        <f>IF(D7235="",P7234,P7234+1)</f>
        <v/>
      </c>
    </row>
    <row r="7236">
      <c r="A7236">
        <f>IF(P7236=P7235,0,P7236)</f>
        <v/>
      </c>
      <c r="B7236" s="41">
        <f>IF($M7236&gt;300,"",IF(OR(INDEX(Bemenet!$E$2:$E$301,$M7236)="",INDEX(Bemenet!$F$2:$F$301,$M7236)=""),"",MAX(INDEX(Bemenet!$E$2:$E$301,$M7236),INDEX(Szabalyok!$A:$A,$N7236))))</f>
        <v/>
      </c>
      <c r="C7236" s="41">
        <f>IF($B7236="","",MIN(INDEX(Bemenet!$F$2:$F$301,$M7236),INDEX(Szabalyok!$B:$B,$N7236)))</f>
        <v/>
      </c>
      <c r="D7236" s="5">
        <f>IF(AND($B7236&lt;&gt;"",$C7236&lt;&gt;"",$B7236&lt;=$C7236),INDEX(Bemenet!$G$2:$G$301,$M7236),"")</f>
        <v/>
      </c>
      <c r="E7236" s="6">
        <f>IF(AND($B7236&lt;&gt;"",$C7236&lt;&gt;"",$B7236&lt;=$C7236),INDEX(Bemenet!$D$2:$D$301,$M7236),"")</f>
        <v/>
      </c>
      <c r="F7236" s="5">
        <f>IF(AND($B7236&lt;&gt;"",$C7236&lt;&gt;"",$B7236&lt;=$C7236),$C7236-$B7236+1,"")</f>
        <v/>
      </c>
      <c r="G7236" s="5">
        <f>IF($F7236="","",$F7236*$D7236)</f>
        <v/>
      </c>
      <c r="H7236" s="42">
        <f>IF($G7236="","",$O7236)</f>
        <v/>
      </c>
      <c r="I7236" s="5">
        <f>IF($G7236="","",$G7236*IF($H7236="",$O7236,$H7236)/100)</f>
        <v/>
      </c>
      <c r="J7236" s="5">
        <f>IF(OR($L7236="",NOT(COUNTIFS($L$2:$L7236,$L7236)=1)),"",SUMIFS($G:$G,$L:$L,$L7236))</f>
        <v/>
      </c>
      <c r="K7236" s="5">
        <f>IF(OR($L7236="",NOT(COUNTIFS($L$2:$L7236,$L7236)=1)),"",SUMIFS($I:$I,$L:$L,$L7236))</f>
        <v/>
      </c>
      <c r="L7236" s="6">
        <f>IF($B7236="","",YEAR($B7236))</f>
        <v/>
      </c>
      <c r="M7236" s="6">
        <f>INT((ROW()-2)/39)+1</f>
        <v/>
      </c>
      <c r="N7236" s="6">
        <f>MOD(ROW()-2,39)+2</f>
        <v/>
      </c>
      <c r="O7236" s="42">
        <f>IF(AND($B7236&lt;&gt;"",$C7236&lt;&gt;"",$B7236&lt;=$C7236),INDEX(Szabalyok!$C:$C,$N7236),"")</f>
        <v/>
      </c>
      <c r="P7236">
        <f>IF(D7236="",P7235,P7235+1)</f>
        <v/>
      </c>
    </row>
    <row r="7237">
      <c r="A7237">
        <f>IF(P7237=P7236,0,P7237)</f>
        <v/>
      </c>
      <c r="B7237" s="41">
        <f>IF($M7237&gt;300,"",IF(OR(INDEX(Bemenet!$E$2:$E$301,$M7237)="",INDEX(Bemenet!$F$2:$F$301,$M7237)=""),"",MAX(INDEX(Bemenet!$E$2:$E$301,$M7237),INDEX(Szabalyok!$A:$A,$N7237))))</f>
        <v/>
      </c>
      <c r="C7237" s="41">
        <f>IF($B7237="","",MIN(INDEX(Bemenet!$F$2:$F$301,$M7237),INDEX(Szabalyok!$B:$B,$N7237)))</f>
        <v/>
      </c>
      <c r="D7237" s="5">
        <f>IF(AND($B7237&lt;&gt;"",$C7237&lt;&gt;"",$B7237&lt;=$C7237),INDEX(Bemenet!$G$2:$G$301,$M7237),"")</f>
        <v/>
      </c>
      <c r="E7237" s="6">
        <f>IF(AND($B7237&lt;&gt;"",$C7237&lt;&gt;"",$B7237&lt;=$C7237),INDEX(Bemenet!$D$2:$D$301,$M7237),"")</f>
        <v/>
      </c>
      <c r="F7237" s="5">
        <f>IF(AND($B7237&lt;&gt;"",$C7237&lt;&gt;"",$B7237&lt;=$C7237),$C7237-$B7237+1,"")</f>
        <v/>
      </c>
      <c r="G7237" s="5">
        <f>IF($F7237="","",$F7237*$D7237)</f>
        <v/>
      </c>
      <c r="H7237" s="42">
        <f>IF($G7237="","",$O7237)</f>
        <v/>
      </c>
      <c r="I7237" s="5">
        <f>IF($G7237="","",$G7237*IF($H7237="",$O7237,$H7237)/100)</f>
        <v/>
      </c>
      <c r="J7237" s="5">
        <f>IF(OR($L7237="",NOT(COUNTIFS($L$2:$L7237,$L7237)=1)),"",SUMIFS($G:$G,$L:$L,$L7237))</f>
        <v/>
      </c>
      <c r="K7237" s="5">
        <f>IF(OR($L7237="",NOT(COUNTIFS($L$2:$L7237,$L7237)=1)),"",SUMIFS($I:$I,$L:$L,$L7237))</f>
        <v/>
      </c>
      <c r="L7237" s="6">
        <f>IF($B7237="","",YEAR($B7237))</f>
        <v/>
      </c>
      <c r="M7237" s="6">
        <f>INT((ROW()-2)/39)+1</f>
        <v/>
      </c>
      <c r="N7237" s="6">
        <f>MOD(ROW()-2,39)+2</f>
        <v/>
      </c>
      <c r="O7237" s="42">
        <f>IF(AND($B7237&lt;&gt;"",$C7237&lt;&gt;"",$B7237&lt;=$C7237),INDEX(Szabalyok!$C:$C,$N7237),"")</f>
        <v/>
      </c>
      <c r="P7237">
        <f>IF(D7237="",P7236,P7236+1)</f>
        <v/>
      </c>
    </row>
    <row r="7238">
      <c r="A7238">
        <f>IF(P7238=P7237,0,P7238)</f>
        <v/>
      </c>
      <c r="B7238" s="41">
        <f>IF($M7238&gt;300,"",IF(OR(INDEX(Bemenet!$E$2:$E$301,$M7238)="",INDEX(Bemenet!$F$2:$F$301,$M7238)=""),"",MAX(INDEX(Bemenet!$E$2:$E$301,$M7238),INDEX(Szabalyok!$A:$A,$N7238))))</f>
        <v/>
      </c>
      <c r="C7238" s="41">
        <f>IF($B7238="","",MIN(INDEX(Bemenet!$F$2:$F$301,$M7238),INDEX(Szabalyok!$B:$B,$N7238)))</f>
        <v/>
      </c>
      <c r="D7238" s="5">
        <f>IF(AND($B7238&lt;&gt;"",$C7238&lt;&gt;"",$B7238&lt;=$C7238),INDEX(Bemenet!$G$2:$G$301,$M7238),"")</f>
        <v/>
      </c>
      <c r="E7238" s="6">
        <f>IF(AND($B7238&lt;&gt;"",$C7238&lt;&gt;"",$B7238&lt;=$C7238),INDEX(Bemenet!$D$2:$D$301,$M7238),"")</f>
        <v/>
      </c>
      <c r="F7238" s="5">
        <f>IF(AND($B7238&lt;&gt;"",$C7238&lt;&gt;"",$B7238&lt;=$C7238),$C7238-$B7238+1,"")</f>
        <v/>
      </c>
      <c r="G7238" s="5">
        <f>IF($F7238="","",$F7238*$D7238)</f>
        <v/>
      </c>
      <c r="H7238" s="42">
        <f>IF($G7238="","",$O7238)</f>
        <v/>
      </c>
      <c r="I7238" s="5">
        <f>IF($G7238="","",$G7238*IF($H7238="",$O7238,$H7238)/100)</f>
        <v/>
      </c>
      <c r="J7238" s="5">
        <f>IF(OR($L7238="",NOT(COUNTIFS($L$2:$L7238,$L7238)=1)),"",SUMIFS($G:$G,$L:$L,$L7238))</f>
        <v/>
      </c>
      <c r="K7238" s="5">
        <f>IF(OR($L7238="",NOT(COUNTIFS($L$2:$L7238,$L7238)=1)),"",SUMIFS($I:$I,$L:$L,$L7238))</f>
        <v/>
      </c>
      <c r="L7238" s="6">
        <f>IF($B7238="","",YEAR($B7238))</f>
        <v/>
      </c>
      <c r="M7238" s="6">
        <f>INT((ROW()-2)/39)+1</f>
        <v/>
      </c>
      <c r="N7238" s="6">
        <f>MOD(ROW()-2,39)+2</f>
        <v/>
      </c>
      <c r="O7238" s="42">
        <f>IF(AND($B7238&lt;&gt;"",$C7238&lt;&gt;"",$B7238&lt;=$C7238),INDEX(Szabalyok!$C:$C,$N7238),"")</f>
        <v/>
      </c>
      <c r="P7238">
        <f>IF(D7238="",P7237,P7237+1)</f>
        <v/>
      </c>
    </row>
    <row r="7239">
      <c r="A7239">
        <f>IF(P7239=P7238,0,P7239)</f>
        <v/>
      </c>
      <c r="B7239" s="41">
        <f>IF($M7239&gt;300,"",IF(OR(INDEX(Bemenet!$E$2:$E$301,$M7239)="",INDEX(Bemenet!$F$2:$F$301,$M7239)=""),"",MAX(INDEX(Bemenet!$E$2:$E$301,$M7239),INDEX(Szabalyok!$A:$A,$N7239))))</f>
        <v/>
      </c>
      <c r="C7239" s="41">
        <f>IF($B7239="","",MIN(INDEX(Bemenet!$F$2:$F$301,$M7239),INDEX(Szabalyok!$B:$B,$N7239)))</f>
        <v/>
      </c>
      <c r="D7239" s="5">
        <f>IF(AND($B7239&lt;&gt;"",$C7239&lt;&gt;"",$B7239&lt;=$C7239),INDEX(Bemenet!$G$2:$G$301,$M7239),"")</f>
        <v/>
      </c>
      <c r="E7239" s="6">
        <f>IF(AND($B7239&lt;&gt;"",$C7239&lt;&gt;"",$B7239&lt;=$C7239),INDEX(Bemenet!$D$2:$D$301,$M7239),"")</f>
        <v/>
      </c>
      <c r="F7239" s="5">
        <f>IF(AND($B7239&lt;&gt;"",$C7239&lt;&gt;"",$B7239&lt;=$C7239),$C7239-$B7239+1,"")</f>
        <v/>
      </c>
      <c r="G7239" s="5">
        <f>IF($F7239="","",$F7239*$D7239)</f>
        <v/>
      </c>
      <c r="H7239" s="42">
        <f>IF($G7239="","",$O7239)</f>
        <v/>
      </c>
      <c r="I7239" s="5">
        <f>IF($G7239="","",$G7239*IF($H7239="",$O7239,$H7239)/100)</f>
        <v/>
      </c>
      <c r="J7239" s="5">
        <f>IF(OR($L7239="",NOT(COUNTIFS($L$2:$L7239,$L7239)=1)),"",SUMIFS($G:$G,$L:$L,$L7239))</f>
        <v/>
      </c>
      <c r="K7239" s="5">
        <f>IF(OR($L7239="",NOT(COUNTIFS($L$2:$L7239,$L7239)=1)),"",SUMIFS($I:$I,$L:$L,$L7239))</f>
        <v/>
      </c>
      <c r="L7239" s="6">
        <f>IF($B7239="","",YEAR($B7239))</f>
        <v/>
      </c>
      <c r="M7239" s="6">
        <f>INT((ROW()-2)/39)+1</f>
        <v/>
      </c>
      <c r="N7239" s="6">
        <f>MOD(ROW()-2,39)+2</f>
        <v/>
      </c>
      <c r="O7239" s="42">
        <f>IF(AND($B7239&lt;&gt;"",$C7239&lt;&gt;"",$B7239&lt;=$C7239),INDEX(Szabalyok!$C:$C,$N7239),"")</f>
        <v/>
      </c>
      <c r="P7239">
        <f>IF(D7239="",P7238,P7238+1)</f>
        <v/>
      </c>
    </row>
    <row r="7240">
      <c r="A7240">
        <f>IF(P7240=P7239,0,P7240)</f>
        <v/>
      </c>
      <c r="B7240" s="41">
        <f>IF($M7240&gt;300,"",IF(OR(INDEX(Bemenet!$E$2:$E$301,$M7240)="",INDEX(Bemenet!$F$2:$F$301,$M7240)=""),"",MAX(INDEX(Bemenet!$E$2:$E$301,$M7240),INDEX(Szabalyok!$A:$A,$N7240))))</f>
        <v/>
      </c>
      <c r="C7240" s="41">
        <f>IF($B7240="","",MIN(INDEX(Bemenet!$F$2:$F$301,$M7240),INDEX(Szabalyok!$B:$B,$N7240)))</f>
        <v/>
      </c>
      <c r="D7240" s="5">
        <f>IF(AND($B7240&lt;&gt;"",$C7240&lt;&gt;"",$B7240&lt;=$C7240),INDEX(Bemenet!$G$2:$G$301,$M7240),"")</f>
        <v/>
      </c>
      <c r="E7240" s="6">
        <f>IF(AND($B7240&lt;&gt;"",$C7240&lt;&gt;"",$B7240&lt;=$C7240),INDEX(Bemenet!$D$2:$D$301,$M7240),"")</f>
        <v/>
      </c>
      <c r="F7240" s="5">
        <f>IF(AND($B7240&lt;&gt;"",$C7240&lt;&gt;"",$B7240&lt;=$C7240),$C7240-$B7240+1,"")</f>
        <v/>
      </c>
      <c r="G7240" s="5">
        <f>IF($F7240="","",$F7240*$D7240)</f>
        <v/>
      </c>
      <c r="H7240" s="42">
        <f>IF($G7240="","",$O7240)</f>
        <v/>
      </c>
      <c r="I7240" s="5">
        <f>IF($G7240="","",$G7240*IF($H7240="",$O7240,$H7240)/100)</f>
        <v/>
      </c>
      <c r="J7240" s="5">
        <f>IF(OR($L7240="",NOT(COUNTIFS($L$2:$L7240,$L7240)=1)),"",SUMIFS($G:$G,$L:$L,$L7240))</f>
        <v/>
      </c>
      <c r="K7240" s="5">
        <f>IF(OR($L7240="",NOT(COUNTIFS($L$2:$L7240,$L7240)=1)),"",SUMIFS($I:$I,$L:$L,$L7240))</f>
        <v/>
      </c>
      <c r="L7240" s="6">
        <f>IF($B7240="","",YEAR($B7240))</f>
        <v/>
      </c>
      <c r="M7240" s="6">
        <f>INT((ROW()-2)/39)+1</f>
        <v/>
      </c>
      <c r="N7240" s="6">
        <f>MOD(ROW()-2,39)+2</f>
        <v/>
      </c>
      <c r="O7240" s="42">
        <f>IF(AND($B7240&lt;&gt;"",$C7240&lt;&gt;"",$B7240&lt;=$C7240),INDEX(Szabalyok!$C:$C,$N7240),"")</f>
        <v/>
      </c>
      <c r="P7240">
        <f>IF(D7240="",P7239,P7239+1)</f>
        <v/>
      </c>
    </row>
    <row r="7241">
      <c r="A7241">
        <f>IF(P7241=P7240,0,P7241)</f>
        <v/>
      </c>
      <c r="B7241" s="41">
        <f>IF($M7241&gt;300,"",IF(OR(INDEX(Bemenet!$E$2:$E$301,$M7241)="",INDEX(Bemenet!$F$2:$F$301,$M7241)=""),"",MAX(INDEX(Bemenet!$E$2:$E$301,$M7241),INDEX(Szabalyok!$A:$A,$N7241))))</f>
        <v/>
      </c>
      <c r="C7241" s="41">
        <f>IF($B7241="","",MIN(INDEX(Bemenet!$F$2:$F$301,$M7241),INDEX(Szabalyok!$B:$B,$N7241)))</f>
        <v/>
      </c>
      <c r="D7241" s="5">
        <f>IF(AND($B7241&lt;&gt;"",$C7241&lt;&gt;"",$B7241&lt;=$C7241),INDEX(Bemenet!$G$2:$G$301,$M7241),"")</f>
        <v/>
      </c>
      <c r="E7241" s="6">
        <f>IF(AND($B7241&lt;&gt;"",$C7241&lt;&gt;"",$B7241&lt;=$C7241),INDEX(Bemenet!$D$2:$D$301,$M7241),"")</f>
        <v/>
      </c>
      <c r="F7241" s="5">
        <f>IF(AND($B7241&lt;&gt;"",$C7241&lt;&gt;"",$B7241&lt;=$C7241),$C7241-$B7241+1,"")</f>
        <v/>
      </c>
      <c r="G7241" s="5">
        <f>IF($F7241="","",$F7241*$D7241)</f>
        <v/>
      </c>
      <c r="H7241" s="42">
        <f>IF($G7241="","",$O7241)</f>
        <v/>
      </c>
      <c r="I7241" s="5">
        <f>IF($G7241="","",$G7241*IF($H7241="",$O7241,$H7241)/100)</f>
        <v/>
      </c>
      <c r="J7241" s="5">
        <f>IF(OR($L7241="",NOT(COUNTIFS($L$2:$L7241,$L7241)=1)),"",SUMIFS($G:$G,$L:$L,$L7241))</f>
        <v/>
      </c>
      <c r="K7241" s="5">
        <f>IF(OR($L7241="",NOT(COUNTIFS($L$2:$L7241,$L7241)=1)),"",SUMIFS($I:$I,$L:$L,$L7241))</f>
        <v/>
      </c>
      <c r="L7241" s="6">
        <f>IF($B7241="","",YEAR($B7241))</f>
        <v/>
      </c>
      <c r="M7241" s="6">
        <f>INT((ROW()-2)/39)+1</f>
        <v/>
      </c>
      <c r="N7241" s="6">
        <f>MOD(ROW()-2,39)+2</f>
        <v/>
      </c>
      <c r="O7241" s="42">
        <f>IF(AND($B7241&lt;&gt;"",$C7241&lt;&gt;"",$B7241&lt;=$C7241),INDEX(Szabalyok!$C:$C,$N7241),"")</f>
        <v/>
      </c>
      <c r="P7241">
        <f>IF(D7241="",P7240,P7240+1)</f>
        <v/>
      </c>
    </row>
    <row r="7242">
      <c r="A7242">
        <f>IF(P7242=P7241,0,P7242)</f>
        <v/>
      </c>
      <c r="B7242" s="41">
        <f>IF($M7242&gt;300,"",IF(OR(INDEX(Bemenet!$E$2:$E$301,$M7242)="",INDEX(Bemenet!$F$2:$F$301,$M7242)=""),"",MAX(INDEX(Bemenet!$E$2:$E$301,$M7242),INDEX(Szabalyok!$A:$A,$N7242))))</f>
        <v/>
      </c>
      <c r="C7242" s="41">
        <f>IF($B7242="","",MIN(INDEX(Bemenet!$F$2:$F$301,$M7242),INDEX(Szabalyok!$B:$B,$N7242)))</f>
        <v/>
      </c>
      <c r="D7242" s="5">
        <f>IF(AND($B7242&lt;&gt;"",$C7242&lt;&gt;"",$B7242&lt;=$C7242),INDEX(Bemenet!$G$2:$G$301,$M7242),"")</f>
        <v/>
      </c>
      <c r="E7242" s="6">
        <f>IF(AND($B7242&lt;&gt;"",$C7242&lt;&gt;"",$B7242&lt;=$C7242),INDEX(Bemenet!$D$2:$D$301,$M7242),"")</f>
        <v/>
      </c>
      <c r="F7242" s="5">
        <f>IF(AND($B7242&lt;&gt;"",$C7242&lt;&gt;"",$B7242&lt;=$C7242),$C7242-$B7242+1,"")</f>
        <v/>
      </c>
      <c r="G7242" s="5">
        <f>IF($F7242="","",$F7242*$D7242)</f>
        <v/>
      </c>
      <c r="H7242" s="42">
        <f>IF($G7242="","",$O7242)</f>
        <v/>
      </c>
      <c r="I7242" s="5">
        <f>IF($G7242="","",$G7242*IF($H7242="",$O7242,$H7242)/100)</f>
        <v/>
      </c>
      <c r="J7242" s="5">
        <f>IF(OR($L7242="",NOT(COUNTIFS($L$2:$L7242,$L7242)=1)),"",SUMIFS($G:$G,$L:$L,$L7242))</f>
        <v/>
      </c>
      <c r="K7242" s="5">
        <f>IF(OR($L7242="",NOT(COUNTIFS($L$2:$L7242,$L7242)=1)),"",SUMIFS($I:$I,$L:$L,$L7242))</f>
        <v/>
      </c>
      <c r="L7242" s="6">
        <f>IF($B7242="","",YEAR($B7242))</f>
        <v/>
      </c>
      <c r="M7242" s="6">
        <f>INT((ROW()-2)/39)+1</f>
        <v/>
      </c>
      <c r="N7242" s="6">
        <f>MOD(ROW()-2,39)+2</f>
        <v/>
      </c>
      <c r="O7242" s="42">
        <f>IF(AND($B7242&lt;&gt;"",$C7242&lt;&gt;"",$B7242&lt;=$C7242),INDEX(Szabalyok!$C:$C,$N7242),"")</f>
        <v/>
      </c>
      <c r="P7242">
        <f>IF(D7242="",P7241,P7241+1)</f>
        <v/>
      </c>
    </row>
    <row r="7243">
      <c r="A7243">
        <f>IF(P7243=P7242,0,P7243)</f>
        <v/>
      </c>
      <c r="B7243" s="41">
        <f>IF($M7243&gt;300,"",IF(OR(INDEX(Bemenet!$E$2:$E$301,$M7243)="",INDEX(Bemenet!$F$2:$F$301,$M7243)=""),"",MAX(INDEX(Bemenet!$E$2:$E$301,$M7243),INDEX(Szabalyok!$A:$A,$N7243))))</f>
        <v/>
      </c>
      <c r="C7243" s="41">
        <f>IF($B7243="","",MIN(INDEX(Bemenet!$F$2:$F$301,$M7243),INDEX(Szabalyok!$B:$B,$N7243)))</f>
        <v/>
      </c>
      <c r="D7243" s="5">
        <f>IF(AND($B7243&lt;&gt;"",$C7243&lt;&gt;"",$B7243&lt;=$C7243),INDEX(Bemenet!$G$2:$G$301,$M7243),"")</f>
        <v/>
      </c>
      <c r="E7243" s="6">
        <f>IF(AND($B7243&lt;&gt;"",$C7243&lt;&gt;"",$B7243&lt;=$C7243),INDEX(Bemenet!$D$2:$D$301,$M7243),"")</f>
        <v/>
      </c>
      <c r="F7243" s="5">
        <f>IF(AND($B7243&lt;&gt;"",$C7243&lt;&gt;"",$B7243&lt;=$C7243),$C7243-$B7243+1,"")</f>
        <v/>
      </c>
      <c r="G7243" s="5">
        <f>IF($F7243="","",$F7243*$D7243)</f>
        <v/>
      </c>
      <c r="H7243" s="42">
        <f>IF($G7243="","",$O7243)</f>
        <v/>
      </c>
      <c r="I7243" s="5">
        <f>IF($G7243="","",$G7243*IF($H7243="",$O7243,$H7243)/100)</f>
        <v/>
      </c>
      <c r="J7243" s="5">
        <f>IF(OR($L7243="",NOT(COUNTIFS($L$2:$L7243,$L7243)=1)),"",SUMIFS($G:$G,$L:$L,$L7243))</f>
        <v/>
      </c>
      <c r="K7243" s="5">
        <f>IF(OR($L7243="",NOT(COUNTIFS($L$2:$L7243,$L7243)=1)),"",SUMIFS($I:$I,$L:$L,$L7243))</f>
        <v/>
      </c>
      <c r="L7243" s="6">
        <f>IF($B7243="","",YEAR($B7243))</f>
        <v/>
      </c>
      <c r="M7243" s="6">
        <f>INT((ROW()-2)/39)+1</f>
        <v/>
      </c>
      <c r="N7243" s="6">
        <f>MOD(ROW()-2,39)+2</f>
        <v/>
      </c>
      <c r="O7243" s="42">
        <f>IF(AND($B7243&lt;&gt;"",$C7243&lt;&gt;"",$B7243&lt;=$C7243),INDEX(Szabalyok!$C:$C,$N7243),"")</f>
        <v/>
      </c>
      <c r="P7243">
        <f>IF(D7243="",P7242,P7242+1)</f>
        <v/>
      </c>
    </row>
    <row r="7244">
      <c r="A7244">
        <f>IF(P7244=P7243,0,P7244)</f>
        <v/>
      </c>
      <c r="B7244" s="41">
        <f>IF($M7244&gt;300,"",IF(OR(INDEX(Bemenet!$E$2:$E$301,$M7244)="",INDEX(Bemenet!$F$2:$F$301,$M7244)=""),"",MAX(INDEX(Bemenet!$E$2:$E$301,$M7244),INDEX(Szabalyok!$A:$A,$N7244))))</f>
        <v/>
      </c>
      <c r="C7244" s="41">
        <f>IF($B7244="","",MIN(INDEX(Bemenet!$F$2:$F$301,$M7244),INDEX(Szabalyok!$B:$B,$N7244)))</f>
        <v/>
      </c>
      <c r="D7244" s="5">
        <f>IF(AND($B7244&lt;&gt;"",$C7244&lt;&gt;"",$B7244&lt;=$C7244),INDEX(Bemenet!$G$2:$G$301,$M7244),"")</f>
        <v/>
      </c>
      <c r="E7244" s="6">
        <f>IF(AND($B7244&lt;&gt;"",$C7244&lt;&gt;"",$B7244&lt;=$C7244),INDEX(Bemenet!$D$2:$D$301,$M7244),"")</f>
        <v/>
      </c>
      <c r="F7244" s="5">
        <f>IF(AND($B7244&lt;&gt;"",$C7244&lt;&gt;"",$B7244&lt;=$C7244),$C7244-$B7244+1,"")</f>
        <v/>
      </c>
      <c r="G7244" s="5">
        <f>IF($F7244="","",$F7244*$D7244)</f>
        <v/>
      </c>
      <c r="H7244" s="42">
        <f>IF($G7244="","",$O7244)</f>
        <v/>
      </c>
      <c r="I7244" s="5">
        <f>IF($G7244="","",$G7244*IF($H7244="",$O7244,$H7244)/100)</f>
        <v/>
      </c>
      <c r="J7244" s="5">
        <f>IF(OR($L7244="",NOT(COUNTIFS($L$2:$L7244,$L7244)=1)),"",SUMIFS($G:$G,$L:$L,$L7244))</f>
        <v/>
      </c>
      <c r="K7244" s="5">
        <f>IF(OR($L7244="",NOT(COUNTIFS($L$2:$L7244,$L7244)=1)),"",SUMIFS($I:$I,$L:$L,$L7244))</f>
        <v/>
      </c>
      <c r="L7244" s="6">
        <f>IF($B7244="","",YEAR($B7244))</f>
        <v/>
      </c>
      <c r="M7244" s="6">
        <f>INT((ROW()-2)/39)+1</f>
        <v/>
      </c>
      <c r="N7244" s="6">
        <f>MOD(ROW()-2,39)+2</f>
        <v/>
      </c>
      <c r="O7244" s="42">
        <f>IF(AND($B7244&lt;&gt;"",$C7244&lt;&gt;"",$B7244&lt;=$C7244),INDEX(Szabalyok!$C:$C,$N7244),"")</f>
        <v/>
      </c>
      <c r="P7244">
        <f>IF(D7244="",P7243,P7243+1)</f>
        <v/>
      </c>
    </row>
    <row r="7245">
      <c r="A7245">
        <f>IF(P7245=P7244,0,P7245)</f>
        <v/>
      </c>
      <c r="B7245" s="41">
        <f>IF($M7245&gt;300,"",IF(OR(INDEX(Bemenet!$E$2:$E$301,$M7245)="",INDEX(Bemenet!$F$2:$F$301,$M7245)=""),"",MAX(INDEX(Bemenet!$E$2:$E$301,$M7245),INDEX(Szabalyok!$A:$A,$N7245))))</f>
        <v/>
      </c>
      <c r="C7245" s="41">
        <f>IF($B7245="","",MIN(INDEX(Bemenet!$F$2:$F$301,$M7245),INDEX(Szabalyok!$B:$B,$N7245)))</f>
        <v/>
      </c>
      <c r="D7245" s="5">
        <f>IF(AND($B7245&lt;&gt;"",$C7245&lt;&gt;"",$B7245&lt;=$C7245),INDEX(Bemenet!$G$2:$G$301,$M7245),"")</f>
        <v/>
      </c>
      <c r="E7245" s="6">
        <f>IF(AND($B7245&lt;&gt;"",$C7245&lt;&gt;"",$B7245&lt;=$C7245),INDEX(Bemenet!$D$2:$D$301,$M7245),"")</f>
        <v/>
      </c>
      <c r="F7245" s="5">
        <f>IF(AND($B7245&lt;&gt;"",$C7245&lt;&gt;"",$B7245&lt;=$C7245),$C7245-$B7245+1,"")</f>
        <v/>
      </c>
      <c r="G7245" s="5">
        <f>IF($F7245="","",$F7245*$D7245)</f>
        <v/>
      </c>
      <c r="H7245" s="42">
        <f>IF($G7245="","",$O7245)</f>
        <v/>
      </c>
      <c r="I7245" s="5">
        <f>IF($G7245="","",$G7245*IF($H7245="",$O7245,$H7245)/100)</f>
        <v/>
      </c>
      <c r="J7245" s="5">
        <f>IF(OR($L7245="",NOT(COUNTIFS($L$2:$L7245,$L7245)=1)),"",SUMIFS($G:$G,$L:$L,$L7245))</f>
        <v/>
      </c>
      <c r="K7245" s="5">
        <f>IF(OR($L7245="",NOT(COUNTIFS($L$2:$L7245,$L7245)=1)),"",SUMIFS($I:$I,$L:$L,$L7245))</f>
        <v/>
      </c>
      <c r="L7245" s="6">
        <f>IF($B7245="","",YEAR($B7245))</f>
        <v/>
      </c>
      <c r="M7245" s="6">
        <f>INT((ROW()-2)/39)+1</f>
        <v/>
      </c>
      <c r="N7245" s="6">
        <f>MOD(ROW()-2,39)+2</f>
        <v/>
      </c>
      <c r="O7245" s="42">
        <f>IF(AND($B7245&lt;&gt;"",$C7245&lt;&gt;"",$B7245&lt;=$C7245),INDEX(Szabalyok!$C:$C,$N7245),"")</f>
        <v/>
      </c>
      <c r="P7245">
        <f>IF(D7245="",P7244,P7244+1)</f>
        <v/>
      </c>
    </row>
    <row r="7246">
      <c r="A7246">
        <f>IF(P7246=P7245,0,P7246)</f>
        <v/>
      </c>
      <c r="B7246" s="41">
        <f>IF($M7246&gt;300,"",IF(OR(INDEX(Bemenet!$E$2:$E$301,$M7246)="",INDEX(Bemenet!$F$2:$F$301,$M7246)=""),"",MAX(INDEX(Bemenet!$E$2:$E$301,$M7246),INDEX(Szabalyok!$A:$A,$N7246))))</f>
        <v/>
      </c>
      <c r="C7246" s="41">
        <f>IF($B7246="","",MIN(INDEX(Bemenet!$F$2:$F$301,$M7246),INDEX(Szabalyok!$B:$B,$N7246)))</f>
        <v/>
      </c>
      <c r="D7246" s="5">
        <f>IF(AND($B7246&lt;&gt;"",$C7246&lt;&gt;"",$B7246&lt;=$C7246),INDEX(Bemenet!$G$2:$G$301,$M7246),"")</f>
        <v/>
      </c>
      <c r="E7246" s="6">
        <f>IF(AND($B7246&lt;&gt;"",$C7246&lt;&gt;"",$B7246&lt;=$C7246),INDEX(Bemenet!$D$2:$D$301,$M7246),"")</f>
        <v/>
      </c>
      <c r="F7246" s="5">
        <f>IF(AND($B7246&lt;&gt;"",$C7246&lt;&gt;"",$B7246&lt;=$C7246),$C7246-$B7246+1,"")</f>
        <v/>
      </c>
      <c r="G7246" s="5">
        <f>IF($F7246="","",$F7246*$D7246)</f>
        <v/>
      </c>
      <c r="H7246" s="42">
        <f>IF($G7246="","",$O7246)</f>
        <v/>
      </c>
      <c r="I7246" s="5">
        <f>IF($G7246="","",$G7246*IF($H7246="",$O7246,$H7246)/100)</f>
        <v/>
      </c>
      <c r="J7246" s="5">
        <f>IF(OR($L7246="",NOT(COUNTIFS($L$2:$L7246,$L7246)=1)),"",SUMIFS($G:$G,$L:$L,$L7246))</f>
        <v/>
      </c>
      <c r="K7246" s="5">
        <f>IF(OR($L7246="",NOT(COUNTIFS($L$2:$L7246,$L7246)=1)),"",SUMIFS($I:$I,$L:$L,$L7246))</f>
        <v/>
      </c>
      <c r="L7246" s="6">
        <f>IF($B7246="","",YEAR($B7246))</f>
        <v/>
      </c>
      <c r="M7246" s="6">
        <f>INT((ROW()-2)/39)+1</f>
        <v/>
      </c>
      <c r="N7246" s="6">
        <f>MOD(ROW()-2,39)+2</f>
        <v/>
      </c>
      <c r="O7246" s="42">
        <f>IF(AND($B7246&lt;&gt;"",$C7246&lt;&gt;"",$B7246&lt;=$C7246),INDEX(Szabalyok!$C:$C,$N7246),"")</f>
        <v/>
      </c>
      <c r="P7246">
        <f>IF(D7246="",P7245,P7245+1)</f>
        <v/>
      </c>
    </row>
    <row r="7247">
      <c r="A7247">
        <f>IF(P7247=P7246,0,P7247)</f>
        <v/>
      </c>
      <c r="B7247" s="41">
        <f>IF($M7247&gt;300,"",IF(OR(INDEX(Bemenet!$E$2:$E$301,$M7247)="",INDEX(Bemenet!$F$2:$F$301,$M7247)=""),"",MAX(INDEX(Bemenet!$E$2:$E$301,$M7247),INDEX(Szabalyok!$A:$A,$N7247))))</f>
        <v/>
      </c>
      <c r="C7247" s="41">
        <f>IF($B7247="","",MIN(INDEX(Bemenet!$F$2:$F$301,$M7247),INDEX(Szabalyok!$B:$B,$N7247)))</f>
        <v/>
      </c>
      <c r="D7247" s="5">
        <f>IF(AND($B7247&lt;&gt;"",$C7247&lt;&gt;"",$B7247&lt;=$C7247),INDEX(Bemenet!$G$2:$G$301,$M7247),"")</f>
        <v/>
      </c>
      <c r="E7247" s="6">
        <f>IF(AND($B7247&lt;&gt;"",$C7247&lt;&gt;"",$B7247&lt;=$C7247),INDEX(Bemenet!$D$2:$D$301,$M7247),"")</f>
        <v/>
      </c>
      <c r="F7247" s="5">
        <f>IF(AND($B7247&lt;&gt;"",$C7247&lt;&gt;"",$B7247&lt;=$C7247),$C7247-$B7247+1,"")</f>
        <v/>
      </c>
      <c r="G7247" s="5">
        <f>IF($F7247="","",$F7247*$D7247)</f>
        <v/>
      </c>
      <c r="H7247" s="42">
        <f>IF($G7247="","",$O7247)</f>
        <v/>
      </c>
      <c r="I7247" s="5">
        <f>IF($G7247="","",$G7247*IF($H7247="",$O7247,$H7247)/100)</f>
        <v/>
      </c>
      <c r="J7247" s="5">
        <f>IF(OR($L7247="",NOT(COUNTIFS($L$2:$L7247,$L7247)=1)),"",SUMIFS($G:$G,$L:$L,$L7247))</f>
        <v/>
      </c>
      <c r="K7247" s="5">
        <f>IF(OR($L7247="",NOT(COUNTIFS($L$2:$L7247,$L7247)=1)),"",SUMIFS($I:$I,$L:$L,$L7247))</f>
        <v/>
      </c>
      <c r="L7247" s="6">
        <f>IF($B7247="","",YEAR($B7247))</f>
        <v/>
      </c>
      <c r="M7247" s="6">
        <f>INT((ROW()-2)/39)+1</f>
        <v/>
      </c>
      <c r="N7247" s="6">
        <f>MOD(ROW()-2,39)+2</f>
        <v/>
      </c>
      <c r="O7247" s="42">
        <f>IF(AND($B7247&lt;&gt;"",$C7247&lt;&gt;"",$B7247&lt;=$C7247),INDEX(Szabalyok!$C:$C,$N7247),"")</f>
        <v/>
      </c>
      <c r="P7247">
        <f>IF(D7247="",P7246,P7246+1)</f>
        <v/>
      </c>
    </row>
    <row r="7248">
      <c r="A7248">
        <f>IF(P7248=P7247,0,P7248)</f>
        <v/>
      </c>
      <c r="B7248" s="41">
        <f>IF($M7248&gt;300,"",IF(OR(INDEX(Bemenet!$E$2:$E$301,$M7248)="",INDEX(Bemenet!$F$2:$F$301,$M7248)=""),"",MAX(INDEX(Bemenet!$E$2:$E$301,$M7248),INDEX(Szabalyok!$A:$A,$N7248))))</f>
        <v/>
      </c>
      <c r="C7248" s="41">
        <f>IF($B7248="","",MIN(INDEX(Bemenet!$F$2:$F$301,$M7248),INDEX(Szabalyok!$B:$B,$N7248)))</f>
        <v/>
      </c>
      <c r="D7248" s="5">
        <f>IF(AND($B7248&lt;&gt;"",$C7248&lt;&gt;"",$B7248&lt;=$C7248),INDEX(Bemenet!$G$2:$G$301,$M7248),"")</f>
        <v/>
      </c>
      <c r="E7248" s="6">
        <f>IF(AND($B7248&lt;&gt;"",$C7248&lt;&gt;"",$B7248&lt;=$C7248),INDEX(Bemenet!$D$2:$D$301,$M7248),"")</f>
        <v/>
      </c>
      <c r="F7248" s="5">
        <f>IF(AND($B7248&lt;&gt;"",$C7248&lt;&gt;"",$B7248&lt;=$C7248),$C7248-$B7248+1,"")</f>
        <v/>
      </c>
      <c r="G7248" s="5">
        <f>IF($F7248="","",$F7248*$D7248)</f>
        <v/>
      </c>
      <c r="H7248" s="42">
        <f>IF($G7248="","",$O7248)</f>
        <v/>
      </c>
      <c r="I7248" s="5">
        <f>IF($G7248="","",$G7248*IF($H7248="",$O7248,$H7248)/100)</f>
        <v/>
      </c>
      <c r="J7248" s="5">
        <f>IF(OR($L7248="",NOT(COUNTIFS($L$2:$L7248,$L7248)=1)),"",SUMIFS($G:$G,$L:$L,$L7248))</f>
        <v/>
      </c>
      <c r="K7248" s="5">
        <f>IF(OR($L7248="",NOT(COUNTIFS($L$2:$L7248,$L7248)=1)),"",SUMIFS($I:$I,$L:$L,$L7248))</f>
        <v/>
      </c>
      <c r="L7248" s="6">
        <f>IF($B7248="","",YEAR($B7248))</f>
        <v/>
      </c>
      <c r="M7248" s="6">
        <f>INT((ROW()-2)/39)+1</f>
        <v/>
      </c>
      <c r="N7248" s="6">
        <f>MOD(ROW()-2,39)+2</f>
        <v/>
      </c>
      <c r="O7248" s="42">
        <f>IF(AND($B7248&lt;&gt;"",$C7248&lt;&gt;"",$B7248&lt;=$C7248),INDEX(Szabalyok!$C:$C,$N7248),"")</f>
        <v/>
      </c>
      <c r="P7248">
        <f>IF(D7248="",P7247,P7247+1)</f>
        <v/>
      </c>
    </row>
    <row r="7249">
      <c r="A7249">
        <f>IF(P7249=P7248,0,P7249)</f>
        <v/>
      </c>
      <c r="B7249" s="41">
        <f>IF($M7249&gt;300,"",IF(OR(INDEX(Bemenet!$E$2:$E$301,$M7249)="",INDEX(Bemenet!$F$2:$F$301,$M7249)=""),"",MAX(INDEX(Bemenet!$E$2:$E$301,$M7249),INDEX(Szabalyok!$A:$A,$N7249))))</f>
        <v/>
      </c>
      <c r="C7249" s="41">
        <f>IF($B7249="","",MIN(INDEX(Bemenet!$F$2:$F$301,$M7249),INDEX(Szabalyok!$B:$B,$N7249)))</f>
        <v/>
      </c>
      <c r="D7249" s="5">
        <f>IF(AND($B7249&lt;&gt;"",$C7249&lt;&gt;"",$B7249&lt;=$C7249),INDEX(Bemenet!$G$2:$G$301,$M7249),"")</f>
        <v/>
      </c>
      <c r="E7249" s="6">
        <f>IF(AND($B7249&lt;&gt;"",$C7249&lt;&gt;"",$B7249&lt;=$C7249),INDEX(Bemenet!$D$2:$D$301,$M7249),"")</f>
        <v/>
      </c>
      <c r="F7249" s="5">
        <f>IF(AND($B7249&lt;&gt;"",$C7249&lt;&gt;"",$B7249&lt;=$C7249),$C7249-$B7249+1,"")</f>
        <v/>
      </c>
      <c r="G7249" s="5">
        <f>IF($F7249="","",$F7249*$D7249)</f>
        <v/>
      </c>
      <c r="H7249" s="42">
        <f>IF($G7249="","",$O7249)</f>
        <v/>
      </c>
      <c r="I7249" s="5">
        <f>IF($G7249="","",$G7249*IF($H7249="",$O7249,$H7249)/100)</f>
        <v/>
      </c>
      <c r="J7249" s="5">
        <f>IF(OR($L7249="",NOT(COUNTIFS($L$2:$L7249,$L7249)=1)),"",SUMIFS($G:$G,$L:$L,$L7249))</f>
        <v/>
      </c>
      <c r="K7249" s="5">
        <f>IF(OR($L7249="",NOT(COUNTIFS($L$2:$L7249,$L7249)=1)),"",SUMIFS($I:$I,$L:$L,$L7249))</f>
        <v/>
      </c>
      <c r="L7249" s="6">
        <f>IF($B7249="","",YEAR($B7249))</f>
        <v/>
      </c>
      <c r="M7249" s="6">
        <f>INT((ROW()-2)/39)+1</f>
        <v/>
      </c>
      <c r="N7249" s="6">
        <f>MOD(ROW()-2,39)+2</f>
        <v/>
      </c>
      <c r="O7249" s="42">
        <f>IF(AND($B7249&lt;&gt;"",$C7249&lt;&gt;"",$B7249&lt;=$C7249),INDEX(Szabalyok!$C:$C,$N7249),"")</f>
        <v/>
      </c>
      <c r="P7249">
        <f>IF(D7249="",P7248,P7248+1)</f>
        <v/>
      </c>
    </row>
    <row r="7250">
      <c r="A7250">
        <f>IF(P7250=P7249,0,P7250)</f>
        <v/>
      </c>
      <c r="B7250" s="41">
        <f>IF($M7250&gt;300,"",IF(OR(INDEX(Bemenet!$E$2:$E$301,$M7250)="",INDEX(Bemenet!$F$2:$F$301,$M7250)=""),"",MAX(INDEX(Bemenet!$E$2:$E$301,$M7250),INDEX(Szabalyok!$A:$A,$N7250))))</f>
        <v/>
      </c>
      <c r="C7250" s="41">
        <f>IF($B7250="","",MIN(INDEX(Bemenet!$F$2:$F$301,$M7250),INDEX(Szabalyok!$B:$B,$N7250)))</f>
        <v/>
      </c>
      <c r="D7250" s="5">
        <f>IF(AND($B7250&lt;&gt;"",$C7250&lt;&gt;"",$B7250&lt;=$C7250),INDEX(Bemenet!$G$2:$G$301,$M7250),"")</f>
        <v/>
      </c>
      <c r="E7250" s="6">
        <f>IF(AND($B7250&lt;&gt;"",$C7250&lt;&gt;"",$B7250&lt;=$C7250),INDEX(Bemenet!$D$2:$D$301,$M7250),"")</f>
        <v/>
      </c>
      <c r="F7250" s="5">
        <f>IF(AND($B7250&lt;&gt;"",$C7250&lt;&gt;"",$B7250&lt;=$C7250),$C7250-$B7250+1,"")</f>
        <v/>
      </c>
      <c r="G7250" s="5">
        <f>IF($F7250="","",$F7250*$D7250)</f>
        <v/>
      </c>
      <c r="H7250" s="42">
        <f>IF($G7250="","",$O7250)</f>
        <v/>
      </c>
      <c r="I7250" s="5">
        <f>IF($G7250="","",$G7250*IF($H7250="",$O7250,$H7250)/100)</f>
        <v/>
      </c>
      <c r="J7250" s="5">
        <f>IF(OR($L7250="",NOT(COUNTIFS($L$2:$L7250,$L7250)=1)),"",SUMIFS($G:$G,$L:$L,$L7250))</f>
        <v/>
      </c>
      <c r="K7250" s="5">
        <f>IF(OR($L7250="",NOT(COUNTIFS($L$2:$L7250,$L7250)=1)),"",SUMIFS($I:$I,$L:$L,$L7250))</f>
        <v/>
      </c>
      <c r="L7250" s="6">
        <f>IF($B7250="","",YEAR($B7250))</f>
        <v/>
      </c>
      <c r="M7250" s="6">
        <f>INT((ROW()-2)/39)+1</f>
        <v/>
      </c>
      <c r="N7250" s="6">
        <f>MOD(ROW()-2,39)+2</f>
        <v/>
      </c>
      <c r="O7250" s="42">
        <f>IF(AND($B7250&lt;&gt;"",$C7250&lt;&gt;"",$B7250&lt;=$C7250),INDEX(Szabalyok!$C:$C,$N7250),"")</f>
        <v/>
      </c>
      <c r="P7250">
        <f>IF(D7250="",P7249,P7249+1)</f>
        <v/>
      </c>
    </row>
    <row r="7251">
      <c r="A7251">
        <f>IF(P7251=P7250,0,P7251)</f>
        <v/>
      </c>
      <c r="B7251" s="41">
        <f>IF($M7251&gt;300,"",IF(OR(INDEX(Bemenet!$E$2:$E$301,$M7251)="",INDEX(Bemenet!$F$2:$F$301,$M7251)=""),"",MAX(INDEX(Bemenet!$E$2:$E$301,$M7251),INDEX(Szabalyok!$A:$A,$N7251))))</f>
        <v/>
      </c>
      <c r="C7251" s="41">
        <f>IF($B7251="","",MIN(INDEX(Bemenet!$F$2:$F$301,$M7251),INDEX(Szabalyok!$B:$B,$N7251)))</f>
        <v/>
      </c>
      <c r="D7251" s="5">
        <f>IF(AND($B7251&lt;&gt;"",$C7251&lt;&gt;"",$B7251&lt;=$C7251),INDEX(Bemenet!$G$2:$G$301,$M7251),"")</f>
        <v/>
      </c>
      <c r="E7251" s="6">
        <f>IF(AND($B7251&lt;&gt;"",$C7251&lt;&gt;"",$B7251&lt;=$C7251),INDEX(Bemenet!$D$2:$D$301,$M7251),"")</f>
        <v/>
      </c>
      <c r="F7251" s="5">
        <f>IF(AND($B7251&lt;&gt;"",$C7251&lt;&gt;"",$B7251&lt;=$C7251),$C7251-$B7251+1,"")</f>
        <v/>
      </c>
      <c r="G7251" s="5">
        <f>IF($F7251="","",$F7251*$D7251)</f>
        <v/>
      </c>
      <c r="H7251" s="42">
        <f>IF($G7251="","",$O7251)</f>
        <v/>
      </c>
      <c r="I7251" s="5">
        <f>IF($G7251="","",$G7251*IF($H7251="",$O7251,$H7251)/100)</f>
        <v/>
      </c>
      <c r="J7251" s="5">
        <f>IF(OR($L7251="",NOT(COUNTIFS($L$2:$L7251,$L7251)=1)),"",SUMIFS($G:$G,$L:$L,$L7251))</f>
        <v/>
      </c>
      <c r="K7251" s="5">
        <f>IF(OR($L7251="",NOT(COUNTIFS($L$2:$L7251,$L7251)=1)),"",SUMIFS($I:$I,$L:$L,$L7251))</f>
        <v/>
      </c>
      <c r="L7251" s="6">
        <f>IF($B7251="","",YEAR($B7251))</f>
        <v/>
      </c>
      <c r="M7251" s="6">
        <f>INT((ROW()-2)/39)+1</f>
        <v/>
      </c>
      <c r="N7251" s="6">
        <f>MOD(ROW()-2,39)+2</f>
        <v/>
      </c>
      <c r="O7251" s="42">
        <f>IF(AND($B7251&lt;&gt;"",$C7251&lt;&gt;"",$B7251&lt;=$C7251),INDEX(Szabalyok!$C:$C,$N7251),"")</f>
        <v/>
      </c>
      <c r="P7251">
        <f>IF(D7251="",P7250,P7250+1)</f>
        <v/>
      </c>
    </row>
    <row r="7252">
      <c r="A7252">
        <f>IF(P7252=P7251,0,P7252)</f>
        <v/>
      </c>
      <c r="B7252" s="41">
        <f>IF($M7252&gt;300,"",IF(OR(INDEX(Bemenet!$E$2:$E$301,$M7252)="",INDEX(Bemenet!$F$2:$F$301,$M7252)=""),"",MAX(INDEX(Bemenet!$E$2:$E$301,$M7252),INDEX(Szabalyok!$A:$A,$N7252))))</f>
        <v/>
      </c>
      <c r="C7252" s="41">
        <f>IF($B7252="","",MIN(INDEX(Bemenet!$F$2:$F$301,$M7252),INDEX(Szabalyok!$B:$B,$N7252)))</f>
        <v/>
      </c>
      <c r="D7252" s="5">
        <f>IF(AND($B7252&lt;&gt;"",$C7252&lt;&gt;"",$B7252&lt;=$C7252),INDEX(Bemenet!$G$2:$G$301,$M7252),"")</f>
        <v/>
      </c>
      <c r="E7252" s="6">
        <f>IF(AND($B7252&lt;&gt;"",$C7252&lt;&gt;"",$B7252&lt;=$C7252),INDEX(Bemenet!$D$2:$D$301,$M7252),"")</f>
        <v/>
      </c>
      <c r="F7252" s="5">
        <f>IF(AND($B7252&lt;&gt;"",$C7252&lt;&gt;"",$B7252&lt;=$C7252),$C7252-$B7252+1,"")</f>
        <v/>
      </c>
      <c r="G7252" s="5">
        <f>IF($F7252="","",$F7252*$D7252)</f>
        <v/>
      </c>
      <c r="H7252" s="42">
        <f>IF($G7252="","",$O7252)</f>
        <v/>
      </c>
      <c r="I7252" s="5">
        <f>IF($G7252="","",$G7252*IF($H7252="",$O7252,$H7252)/100)</f>
        <v/>
      </c>
      <c r="J7252" s="5">
        <f>IF(OR($L7252="",NOT(COUNTIFS($L$2:$L7252,$L7252)=1)),"",SUMIFS($G:$G,$L:$L,$L7252))</f>
        <v/>
      </c>
      <c r="K7252" s="5">
        <f>IF(OR($L7252="",NOT(COUNTIFS($L$2:$L7252,$L7252)=1)),"",SUMIFS($I:$I,$L:$L,$L7252))</f>
        <v/>
      </c>
      <c r="L7252" s="6">
        <f>IF($B7252="","",YEAR($B7252))</f>
        <v/>
      </c>
      <c r="M7252" s="6">
        <f>INT((ROW()-2)/39)+1</f>
        <v/>
      </c>
      <c r="N7252" s="6">
        <f>MOD(ROW()-2,39)+2</f>
        <v/>
      </c>
      <c r="O7252" s="42">
        <f>IF(AND($B7252&lt;&gt;"",$C7252&lt;&gt;"",$B7252&lt;=$C7252),INDEX(Szabalyok!$C:$C,$N7252),"")</f>
        <v/>
      </c>
      <c r="P7252">
        <f>IF(D7252="",P7251,P7251+1)</f>
        <v/>
      </c>
    </row>
    <row r="7253">
      <c r="A7253">
        <f>IF(P7253=P7252,0,P7253)</f>
        <v/>
      </c>
      <c r="B7253" s="41">
        <f>IF($M7253&gt;300,"",IF(OR(INDEX(Bemenet!$E$2:$E$301,$M7253)="",INDEX(Bemenet!$F$2:$F$301,$M7253)=""),"",MAX(INDEX(Bemenet!$E$2:$E$301,$M7253),INDEX(Szabalyok!$A:$A,$N7253))))</f>
        <v/>
      </c>
      <c r="C7253" s="41">
        <f>IF($B7253="","",MIN(INDEX(Bemenet!$F$2:$F$301,$M7253),INDEX(Szabalyok!$B:$B,$N7253)))</f>
        <v/>
      </c>
      <c r="D7253" s="5">
        <f>IF(AND($B7253&lt;&gt;"",$C7253&lt;&gt;"",$B7253&lt;=$C7253),INDEX(Bemenet!$G$2:$G$301,$M7253),"")</f>
        <v/>
      </c>
      <c r="E7253" s="6">
        <f>IF(AND($B7253&lt;&gt;"",$C7253&lt;&gt;"",$B7253&lt;=$C7253),INDEX(Bemenet!$D$2:$D$301,$M7253),"")</f>
        <v/>
      </c>
      <c r="F7253" s="5">
        <f>IF(AND($B7253&lt;&gt;"",$C7253&lt;&gt;"",$B7253&lt;=$C7253),$C7253-$B7253+1,"")</f>
        <v/>
      </c>
      <c r="G7253" s="5">
        <f>IF($F7253="","",$F7253*$D7253)</f>
        <v/>
      </c>
      <c r="H7253" s="42">
        <f>IF($G7253="","",$O7253)</f>
        <v/>
      </c>
      <c r="I7253" s="5">
        <f>IF($G7253="","",$G7253*IF($H7253="",$O7253,$H7253)/100)</f>
        <v/>
      </c>
      <c r="J7253" s="5">
        <f>IF(OR($L7253="",NOT(COUNTIFS($L$2:$L7253,$L7253)=1)),"",SUMIFS($G:$G,$L:$L,$L7253))</f>
        <v/>
      </c>
      <c r="K7253" s="5">
        <f>IF(OR($L7253="",NOT(COUNTIFS($L$2:$L7253,$L7253)=1)),"",SUMIFS($I:$I,$L:$L,$L7253))</f>
        <v/>
      </c>
      <c r="L7253" s="6">
        <f>IF($B7253="","",YEAR($B7253))</f>
        <v/>
      </c>
      <c r="M7253" s="6">
        <f>INT((ROW()-2)/39)+1</f>
        <v/>
      </c>
      <c r="N7253" s="6">
        <f>MOD(ROW()-2,39)+2</f>
        <v/>
      </c>
      <c r="O7253" s="42">
        <f>IF(AND($B7253&lt;&gt;"",$C7253&lt;&gt;"",$B7253&lt;=$C7253),INDEX(Szabalyok!$C:$C,$N7253),"")</f>
        <v/>
      </c>
      <c r="P7253">
        <f>IF(D7253="",P7252,P7252+1)</f>
        <v/>
      </c>
    </row>
    <row r="7254">
      <c r="A7254">
        <f>IF(P7254=P7253,0,P7254)</f>
        <v/>
      </c>
      <c r="B7254" s="41">
        <f>IF($M7254&gt;300,"",IF(OR(INDEX(Bemenet!$E$2:$E$301,$M7254)="",INDEX(Bemenet!$F$2:$F$301,$M7254)=""),"",MAX(INDEX(Bemenet!$E$2:$E$301,$M7254),INDEX(Szabalyok!$A:$A,$N7254))))</f>
        <v/>
      </c>
      <c r="C7254" s="41">
        <f>IF($B7254="","",MIN(INDEX(Bemenet!$F$2:$F$301,$M7254),INDEX(Szabalyok!$B:$B,$N7254)))</f>
        <v/>
      </c>
      <c r="D7254" s="5">
        <f>IF(AND($B7254&lt;&gt;"",$C7254&lt;&gt;"",$B7254&lt;=$C7254),INDEX(Bemenet!$G$2:$G$301,$M7254),"")</f>
        <v/>
      </c>
      <c r="E7254" s="6">
        <f>IF(AND($B7254&lt;&gt;"",$C7254&lt;&gt;"",$B7254&lt;=$C7254),INDEX(Bemenet!$D$2:$D$301,$M7254),"")</f>
        <v/>
      </c>
      <c r="F7254" s="5">
        <f>IF(AND($B7254&lt;&gt;"",$C7254&lt;&gt;"",$B7254&lt;=$C7254),$C7254-$B7254+1,"")</f>
        <v/>
      </c>
      <c r="G7254" s="5">
        <f>IF($F7254="","",$F7254*$D7254)</f>
        <v/>
      </c>
      <c r="H7254" s="42">
        <f>IF($G7254="","",$O7254)</f>
        <v/>
      </c>
      <c r="I7254" s="5">
        <f>IF($G7254="","",$G7254*IF($H7254="",$O7254,$H7254)/100)</f>
        <v/>
      </c>
      <c r="J7254" s="5">
        <f>IF(OR($L7254="",NOT(COUNTIFS($L$2:$L7254,$L7254)=1)),"",SUMIFS($G:$G,$L:$L,$L7254))</f>
        <v/>
      </c>
      <c r="K7254" s="5">
        <f>IF(OR($L7254="",NOT(COUNTIFS($L$2:$L7254,$L7254)=1)),"",SUMIFS($I:$I,$L:$L,$L7254))</f>
        <v/>
      </c>
      <c r="L7254" s="6">
        <f>IF($B7254="","",YEAR($B7254))</f>
        <v/>
      </c>
      <c r="M7254" s="6">
        <f>INT((ROW()-2)/39)+1</f>
        <v/>
      </c>
      <c r="N7254" s="6">
        <f>MOD(ROW()-2,39)+2</f>
        <v/>
      </c>
      <c r="O7254" s="42">
        <f>IF(AND($B7254&lt;&gt;"",$C7254&lt;&gt;"",$B7254&lt;=$C7254),INDEX(Szabalyok!$C:$C,$N7254),"")</f>
        <v/>
      </c>
      <c r="P7254">
        <f>IF(D7254="",P7253,P7253+1)</f>
        <v/>
      </c>
    </row>
    <row r="7255">
      <c r="A7255">
        <f>IF(P7255=P7254,0,P7255)</f>
        <v/>
      </c>
      <c r="B7255" s="41">
        <f>IF($M7255&gt;300,"",IF(OR(INDEX(Bemenet!$E$2:$E$301,$M7255)="",INDEX(Bemenet!$F$2:$F$301,$M7255)=""),"",MAX(INDEX(Bemenet!$E$2:$E$301,$M7255),INDEX(Szabalyok!$A:$A,$N7255))))</f>
        <v/>
      </c>
      <c r="C7255" s="41">
        <f>IF($B7255="","",MIN(INDEX(Bemenet!$F$2:$F$301,$M7255),INDEX(Szabalyok!$B:$B,$N7255)))</f>
        <v/>
      </c>
      <c r="D7255" s="5">
        <f>IF(AND($B7255&lt;&gt;"",$C7255&lt;&gt;"",$B7255&lt;=$C7255),INDEX(Bemenet!$G$2:$G$301,$M7255),"")</f>
        <v/>
      </c>
      <c r="E7255" s="6">
        <f>IF(AND($B7255&lt;&gt;"",$C7255&lt;&gt;"",$B7255&lt;=$C7255),INDEX(Bemenet!$D$2:$D$301,$M7255),"")</f>
        <v/>
      </c>
      <c r="F7255" s="5">
        <f>IF(AND($B7255&lt;&gt;"",$C7255&lt;&gt;"",$B7255&lt;=$C7255),$C7255-$B7255+1,"")</f>
        <v/>
      </c>
      <c r="G7255" s="5">
        <f>IF($F7255="","",$F7255*$D7255)</f>
        <v/>
      </c>
      <c r="H7255" s="42">
        <f>IF($G7255="","",$O7255)</f>
        <v/>
      </c>
      <c r="I7255" s="5">
        <f>IF($G7255="","",$G7255*IF($H7255="",$O7255,$H7255)/100)</f>
        <v/>
      </c>
      <c r="J7255" s="5">
        <f>IF(OR($L7255="",NOT(COUNTIFS($L$2:$L7255,$L7255)=1)),"",SUMIFS($G:$G,$L:$L,$L7255))</f>
        <v/>
      </c>
      <c r="K7255" s="5">
        <f>IF(OR($L7255="",NOT(COUNTIFS($L$2:$L7255,$L7255)=1)),"",SUMIFS($I:$I,$L:$L,$L7255))</f>
        <v/>
      </c>
      <c r="L7255" s="6">
        <f>IF($B7255="","",YEAR($B7255))</f>
        <v/>
      </c>
      <c r="M7255" s="6">
        <f>INT((ROW()-2)/39)+1</f>
        <v/>
      </c>
      <c r="N7255" s="6">
        <f>MOD(ROW()-2,39)+2</f>
        <v/>
      </c>
      <c r="O7255" s="42">
        <f>IF(AND($B7255&lt;&gt;"",$C7255&lt;&gt;"",$B7255&lt;=$C7255),INDEX(Szabalyok!$C:$C,$N7255),"")</f>
        <v/>
      </c>
      <c r="P7255">
        <f>IF(D7255="",P7254,P7254+1)</f>
        <v/>
      </c>
    </row>
    <row r="7256">
      <c r="A7256">
        <f>IF(P7256=P7255,0,P7256)</f>
        <v/>
      </c>
      <c r="B7256" s="41">
        <f>IF($M7256&gt;300,"",IF(OR(INDEX(Bemenet!$E$2:$E$301,$M7256)="",INDEX(Bemenet!$F$2:$F$301,$M7256)=""),"",MAX(INDEX(Bemenet!$E$2:$E$301,$M7256),INDEX(Szabalyok!$A:$A,$N7256))))</f>
        <v/>
      </c>
      <c r="C7256" s="41">
        <f>IF($B7256="","",MIN(INDEX(Bemenet!$F$2:$F$301,$M7256),INDEX(Szabalyok!$B:$B,$N7256)))</f>
        <v/>
      </c>
      <c r="D7256" s="5">
        <f>IF(AND($B7256&lt;&gt;"",$C7256&lt;&gt;"",$B7256&lt;=$C7256),INDEX(Bemenet!$G$2:$G$301,$M7256),"")</f>
        <v/>
      </c>
      <c r="E7256" s="6">
        <f>IF(AND($B7256&lt;&gt;"",$C7256&lt;&gt;"",$B7256&lt;=$C7256),INDEX(Bemenet!$D$2:$D$301,$M7256),"")</f>
        <v/>
      </c>
      <c r="F7256" s="5">
        <f>IF(AND($B7256&lt;&gt;"",$C7256&lt;&gt;"",$B7256&lt;=$C7256),$C7256-$B7256+1,"")</f>
        <v/>
      </c>
      <c r="G7256" s="5">
        <f>IF($F7256="","",$F7256*$D7256)</f>
        <v/>
      </c>
      <c r="H7256" s="42">
        <f>IF($G7256="","",$O7256)</f>
        <v/>
      </c>
      <c r="I7256" s="5">
        <f>IF($G7256="","",$G7256*IF($H7256="",$O7256,$H7256)/100)</f>
        <v/>
      </c>
      <c r="J7256" s="5">
        <f>IF(OR($L7256="",NOT(COUNTIFS($L$2:$L7256,$L7256)=1)),"",SUMIFS($G:$G,$L:$L,$L7256))</f>
        <v/>
      </c>
      <c r="K7256" s="5">
        <f>IF(OR($L7256="",NOT(COUNTIFS($L$2:$L7256,$L7256)=1)),"",SUMIFS($I:$I,$L:$L,$L7256))</f>
        <v/>
      </c>
      <c r="L7256" s="6">
        <f>IF($B7256="","",YEAR($B7256))</f>
        <v/>
      </c>
      <c r="M7256" s="6">
        <f>INT((ROW()-2)/39)+1</f>
        <v/>
      </c>
      <c r="N7256" s="6">
        <f>MOD(ROW()-2,39)+2</f>
        <v/>
      </c>
      <c r="O7256" s="42">
        <f>IF(AND($B7256&lt;&gt;"",$C7256&lt;&gt;"",$B7256&lt;=$C7256),INDEX(Szabalyok!$C:$C,$N7256),"")</f>
        <v/>
      </c>
      <c r="P7256">
        <f>IF(D7256="",P7255,P7255+1)</f>
        <v/>
      </c>
    </row>
    <row r="7257">
      <c r="A7257">
        <f>IF(P7257=P7256,0,P7257)</f>
        <v/>
      </c>
      <c r="B7257" s="41">
        <f>IF($M7257&gt;300,"",IF(OR(INDEX(Bemenet!$E$2:$E$301,$M7257)="",INDEX(Bemenet!$F$2:$F$301,$M7257)=""),"",MAX(INDEX(Bemenet!$E$2:$E$301,$M7257),INDEX(Szabalyok!$A:$A,$N7257))))</f>
        <v/>
      </c>
      <c r="C7257" s="41">
        <f>IF($B7257="","",MIN(INDEX(Bemenet!$F$2:$F$301,$M7257),INDEX(Szabalyok!$B:$B,$N7257)))</f>
        <v/>
      </c>
      <c r="D7257" s="5">
        <f>IF(AND($B7257&lt;&gt;"",$C7257&lt;&gt;"",$B7257&lt;=$C7257),INDEX(Bemenet!$G$2:$G$301,$M7257),"")</f>
        <v/>
      </c>
      <c r="E7257" s="6">
        <f>IF(AND($B7257&lt;&gt;"",$C7257&lt;&gt;"",$B7257&lt;=$C7257),INDEX(Bemenet!$D$2:$D$301,$M7257),"")</f>
        <v/>
      </c>
      <c r="F7257" s="5">
        <f>IF(AND($B7257&lt;&gt;"",$C7257&lt;&gt;"",$B7257&lt;=$C7257),$C7257-$B7257+1,"")</f>
        <v/>
      </c>
      <c r="G7257" s="5">
        <f>IF($F7257="","",$F7257*$D7257)</f>
        <v/>
      </c>
      <c r="H7257" s="42">
        <f>IF($G7257="","",$O7257)</f>
        <v/>
      </c>
      <c r="I7257" s="5">
        <f>IF($G7257="","",$G7257*IF($H7257="",$O7257,$H7257)/100)</f>
        <v/>
      </c>
      <c r="J7257" s="5">
        <f>IF(OR($L7257="",NOT(COUNTIFS($L$2:$L7257,$L7257)=1)),"",SUMIFS($G:$G,$L:$L,$L7257))</f>
        <v/>
      </c>
      <c r="K7257" s="5">
        <f>IF(OR($L7257="",NOT(COUNTIFS($L$2:$L7257,$L7257)=1)),"",SUMIFS($I:$I,$L:$L,$L7257))</f>
        <v/>
      </c>
      <c r="L7257" s="6">
        <f>IF($B7257="","",YEAR($B7257))</f>
        <v/>
      </c>
      <c r="M7257" s="6">
        <f>INT((ROW()-2)/39)+1</f>
        <v/>
      </c>
      <c r="N7257" s="6">
        <f>MOD(ROW()-2,39)+2</f>
        <v/>
      </c>
      <c r="O7257" s="42">
        <f>IF(AND($B7257&lt;&gt;"",$C7257&lt;&gt;"",$B7257&lt;=$C7257),INDEX(Szabalyok!$C:$C,$N7257),"")</f>
        <v/>
      </c>
      <c r="P7257">
        <f>IF(D7257="",P7256,P7256+1)</f>
        <v/>
      </c>
    </row>
    <row r="7258">
      <c r="A7258">
        <f>IF(P7258=P7257,0,P7258)</f>
        <v/>
      </c>
      <c r="B7258" s="41">
        <f>IF($M7258&gt;300,"",IF(OR(INDEX(Bemenet!$E$2:$E$301,$M7258)="",INDEX(Bemenet!$F$2:$F$301,$M7258)=""),"",MAX(INDEX(Bemenet!$E$2:$E$301,$M7258),INDEX(Szabalyok!$A:$A,$N7258))))</f>
        <v/>
      </c>
      <c r="C7258" s="41">
        <f>IF($B7258="","",MIN(INDEX(Bemenet!$F$2:$F$301,$M7258),INDEX(Szabalyok!$B:$B,$N7258)))</f>
        <v/>
      </c>
      <c r="D7258" s="5">
        <f>IF(AND($B7258&lt;&gt;"",$C7258&lt;&gt;"",$B7258&lt;=$C7258),INDEX(Bemenet!$G$2:$G$301,$M7258),"")</f>
        <v/>
      </c>
      <c r="E7258" s="6">
        <f>IF(AND($B7258&lt;&gt;"",$C7258&lt;&gt;"",$B7258&lt;=$C7258),INDEX(Bemenet!$D$2:$D$301,$M7258),"")</f>
        <v/>
      </c>
      <c r="F7258" s="5">
        <f>IF(AND($B7258&lt;&gt;"",$C7258&lt;&gt;"",$B7258&lt;=$C7258),$C7258-$B7258+1,"")</f>
        <v/>
      </c>
      <c r="G7258" s="5">
        <f>IF($F7258="","",$F7258*$D7258)</f>
        <v/>
      </c>
      <c r="H7258" s="42">
        <f>IF($G7258="","",$O7258)</f>
        <v/>
      </c>
      <c r="I7258" s="5">
        <f>IF($G7258="","",$G7258*IF($H7258="",$O7258,$H7258)/100)</f>
        <v/>
      </c>
      <c r="J7258" s="5">
        <f>IF(OR($L7258="",NOT(COUNTIFS($L$2:$L7258,$L7258)=1)),"",SUMIFS($G:$G,$L:$L,$L7258))</f>
        <v/>
      </c>
      <c r="K7258" s="5">
        <f>IF(OR($L7258="",NOT(COUNTIFS($L$2:$L7258,$L7258)=1)),"",SUMIFS($I:$I,$L:$L,$L7258))</f>
        <v/>
      </c>
      <c r="L7258" s="6">
        <f>IF($B7258="","",YEAR($B7258))</f>
        <v/>
      </c>
      <c r="M7258" s="6">
        <f>INT((ROW()-2)/39)+1</f>
        <v/>
      </c>
      <c r="N7258" s="6">
        <f>MOD(ROW()-2,39)+2</f>
        <v/>
      </c>
      <c r="O7258" s="42">
        <f>IF(AND($B7258&lt;&gt;"",$C7258&lt;&gt;"",$B7258&lt;=$C7258),INDEX(Szabalyok!$C:$C,$N7258),"")</f>
        <v/>
      </c>
      <c r="P7258">
        <f>IF(D7258="",P7257,P7257+1)</f>
        <v/>
      </c>
    </row>
    <row r="7259">
      <c r="A7259">
        <f>IF(P7259=P7258,0,P7259)</f>
        <v/>
      </c>
      <c r="B7259" s="41">
        <f>IF($M7259&gt;300,"",IF(OR(INDEX(Bemenet!$E$2:$E$301,$M7259)="",INDEX(Bemenet!$F$2:$F$301,$M7259)=""),"",MAX(INDEX(Bemenet!$E$2:$E$301,$M7259),INDEX(Szabalyok!$A:$A,$N7259))))</f>
        <v/>
      </c>
      <c r="C7259" s="41">
        <f>IF($B7259="","",MIN(INDEX(Bemenet!$F$2:$F$301,$M7259),INDEX(Szabalyok!$B:$B,$N7259)))</f>
        <v/>
      </c>
      <c r="D7259" s="5">
        <f>IF(AND($B7259&lt;&gt;"",$C7259&lt;&gt;"",$B7259&lt;=$C7259),INDEX(Bemenet!$G$2:$G$301,$M7259),"")</f>
        <v/>
      </c>
      <c r="E7259" s="6">
        <f>IF(AND($B7259&lt;&gt;"",$C7259&lt;&gt;"",$B7259&lt;=$C7259),INDEX(Bemenet!$D$2:$D$301,$M7259),"")</f>
        <v/>
      </c>
      <c r="F7259" s="5">
        <f>IF(AND($B7259&lt;&gt;"",$C7259&lt;&gt;"",$B7259&lt;=$C7259),$C7259-$B7259+1,"")</f>
        <v/>
      </c>
      <c r="G7259" s="5">
        <f>IF($F7259="","",$F7259*$D7259)</f>
        <v/>
      </c>
      <c r="H7259" s="42">
        <f>IF($G7259="","",$O7259)</f>
        <v/>
      </c>
      <c r="I7259" s="5">
        <f>IF($G7259="","",$G7259*IF($H7259="",$O7259,$H7259)/100)</f>
        <v/>
      </c>
      <c r="J7259" s="5">
        <f>IF(OR($L7259="",NOT(COUNTIFS($L$2:$L7259,$L7259)=1)),"",SUMIFS($G:$G,$L:$L,$L7259))</f>
        <v/>
      </c>
      <c r="K7259" s="5">
        <f>IF(OR($L7259="",NOT(COUNTIFS($L$2:$L7259,$L7259)=1)),"",SUMIFS($I:$I,$L:$L,$L7259))</f>
        <v/>
      </c>
      <c r="L7259" s="6">
        <f>IF($B7259="","",YEAR($B7259))</f>
        <v/>
      </c>
      <c r="M7259" s="6">
        <f>INT((ROW()-2)/39)+1</f>
        <v/>
      </c>
      <c r="N7259" s="6">
        <f>MOD(ROW()-2,39)+2</f>
        <v/>
      </c>
      <c r="O7259" s="42">
        <f>IF(AND($B7259&lt;&gt;"",$C7259&lt;&gt;"",$B7259&lt;=$C7259),INDEX(Szabalyok!$C:$C,$N7259),"")</f>
        <v/>
      </c>
      <c r="P7259">
        <f>IF(D7259="",P7258,P7258+1)</f>
        <v/>
      </c>
    </row>
    <row r="7260">
      <c r="A7260">
        <f>IF(P7260=P7259,0,P7260)</f>
        <v/>
      </c>
      <c r="B7260" s="41">
        <f>IF($M7260&gt;300,"",IF(OR(INDEX(Bemenet!$E$2:$E$301,$M7260)="",INDEX(Bemenet!$F$2:$F$301,$M7260)=""),"",MAX(INDEX(Bemenet!$E$2:$E$301,$M7260),INDEX(Szabalyok!$A:$A,$N7260))))</f>
        <v/>
      </c>
      <c r="C7260" s="41">
        <f>IF($B7260="","",MIN(INDEX(Bemenet!$F$2:$F$301,$M7260),INDEX(Szabalyok!$B:$B,$N7260)))</f>
        <v/>
      </c>
      <c r="D7260" s="5">
        <f>IF(AND($B7260&lt;&gt;"",$C7260&lt;&gt;"",$B7260&lt;=$C7260),INDEX(Bemenet!$G$2:$G$301,$M7260),"")</f>
        <v/>
      </c>
      <c r="E7260" s="6">
        <f>IF(AND($B7260&lt;&gt;"",$C7260&lt;&gt;"",$B7260&lt;=$C7260),INDEX(Bemenet!$D$2:$D$301,$M7260),"")</f>
        <v/>
      </c>
      <c r="F7260" s="5">
        <f>IF(AND($B7260&lt;&gt;"",$C7260&lt;&gt;"",$B7260&lt;=$C7260),$C7260-$B7260+1,"")</f>
        <v/>
      </c>
      <c r="G7260" s="5">
        <f>IF($F7260="","",$F7260*$D7260)</f>
        <v/>
      </c>
      <c r="H7260" s="42">
        <f>IF($G7260="","",$O7260)</f>
        <v/>
      </c>
      <c r="I7260" s="5">
        <f>IF($G7260="","",$G7260*IF($H7260="",$O7260,$H7260)/100)</f>
        <v/>
      </c>
      <c r="J7260" s="5">
        <f>IF(OR($L7260="",NOT(COUNTIFS($L$2:$L7260,$L7260)=1)),"",SUMIFS($G:$G,$L:$L,$L7260))</f>
        <v/>
      </c>
      <c r="K7260" s="5">
        <f>IF(OR($L7260="",NOT(COUNTIFS($L$2:$L7260,$L7260)=1)),"",SUMIFS($I:$I,$L:$L,$L7260))</f>
        <v/>
      </c>
      <c r="L7260" s="6">
        <f>IF($B7260="","",YEAR($B7260))</f>
        <v/>
      </c>
      <c r="M7260" s="6">
        <f>INT((ROW()-2)/39)+1</f>
        <v/>
      </c>
      <c r="N7260" s="6">
        <f>MOD(ROW()-2,39)+2</f>
        <v/>
      </c>
      <c r="O7260" s="42">
        <f>IF(AND($B7260&lt;&gt;"",$C7260&lt;&gt;"",$B7260&lt;=$C7260),INDEX(Szabalyok!$C:$C,$N7260),"")</f>
        <v/>
      </c>
      <c r="P7260">
        <f>IF(D7260="",P7259,P7259+1)</f>
        <v/>
      </c>
    </row>
    <row r="7261">
      <c r="A7261">
        <f>IF(P7261=P7260,0,P7261)</f>
        <v/>
      </c>
      <c r="B7261" s="41">
        <f>IF($M7261&gt;300,"",IF(OR(INDEX(Bemenet!$E$2:$E$301,$M7261)="",INDEX(Bemenet!$F$2:$F$301,$M7261)=""),"",MAX(INDEX(Bemenet!$E$2:$E$301,$M7261),INDEX(Szabalyok!$A:$A,$N7261))))</f>
        <v/>
      </c>
      <c r="C7261" s="41">
        <f>IF($B7261="","",MIN(INDEX(Bemenet!$F$2:$F$301,$M7261),INDEX(Szabalyok!$B:$B,$N7261)))</f>
        <v/>
      </c>
      <c r="D7261" s="5">
        <f>IF(AND($B7261&lt;&gt;"",$C7261&lt;&gt;"",$B7261&lt;=$C7261),INDEX(Bemenet!$G$2:$G$301,$M7261),"")</f>
        <v/>
      </c>
      <c r="E7261" s="6">
        <f>IF(AND($B7261&lt;&gt;"",$C7261&lt;&gt;"",$B7261&lt;=$C7261),INDEX(Bemenet!$D$2:$D$301,$M7261),"")</f>
        <v/>
      </c>
      <c r="F7261" s="5">
        <f>IF(AND($B7261&lt;&gt;"",$C7261&lt;&gt;"",$B7261&lt;=$C7261),$C7261-$B7261+1,"")</f>
        <v/>
      </c>
      <c r="G7261" s="5">
        <f>IF($F7261="","",$F7261*$D7261)</f>
        <v/>
      </c>
      <c r="H7261" s="42">
        <f>IF($G7261="","",$O7261)</f>
        <v/>
      </c>
      <c r="I7261" s="5">
        <f>IF($G7261="","",$G7261*IF($H7261="",$O7261,$H7261)/100)</f>
        <v/>
      </c>
      <c r="J7261" s="5">
        <f>IF(OR($L7261="",NOT(COUNTIFS($L$2:$L7261,$L7261)=1)),"",SUMIFS($G:$G,$L:$L,$L7261))</f>
        <v/>
      </c>
      <c r="K7261" s="5">
        <f>IF(OR($L7261="",NOT(COUNTIFS($L$2:$L7261,$L7261)=1)),"",SUMIFS($I:$I,$L:$L,$L7261))</f>
        <v/>
      </c>
      <c r="L7261" s="6">
        <f>IF($B7261="","",YEAR($B7261))</f>
        <v/>
      </c>
      <c r="M7261" s="6">
        <f>INT((ROW()-2)/39)+1</f>
        <v/>
      </c>
      <c r="N7261" s="6">
        <f>MOD(ROW()-2,39)+2</f>
        <v/>
      </c>
      <c r="O7261" s="42">
        <f>IF(AND($B7261&lt;&gt;"",$C7261&lt;&gt;"",$B7261&lt;=$C7261),INDEX(Szabalyok!$C:$C,$N7261),"")</f>
        <v/>
      </c>
      <c r="P7261">
        <f>IF(D7261="",P7260,P7260+1)</f>
        <v/>
      </c>
    </row>
    <row r="7262">
      <c r="A7262">
        <f>IF(P7262=P7261,0,P7262)</f>
        <v/>
      </c>
      <c r="B7262" s="41">
        <f>IF($M7262&gt;300,"",IF(OR(INDEX(Bemenet!$E$2:$E$301,$M7262)="",INDEX(Bemenet!$F$2:$F$301,$M7262)=""),"",MAX(INDEX(Bemenet!$E$2:$E$301,$M7262),INDEX(Szabalyok!$A:$A,$N7262))))</f>
        <v/>
      </c>
      <c r="C7262" s="41">
        <f>IF($B7262="","",MIN(INDEX(Bemenet!$F$2:$F$301,$M7262),INDEX(Szabalyok!$B:$B,$N7262)))</f>
        <v/>
      </c>
      <c r="D7262" s="5">
        <f>IF(AND($B7262&lt;&gt;"",$C7262&lt;&gt;"",$B7262&lt;=$C7262),INDEX(Bemenet!$G$2:$G$301,$M7262),"")</f>
        <v/>
      </c>
      <c r="E7262" s="6">
        <f>IF(AND($B7262&lt;&gt;"",$C7262&lt;&gt;"",$B7262&lt;=$C7262),INDEX(Bemenet!$D$2:$D$301,$M7262),"")</f>
        <v/>
      </c>
      <c r="F7262" s="5">
        <f>IF(AND($B7262&lt;&gt;"",$C7262&lt;&gt;"",$B7262&lt;=$C7262),$C7262-$B7262+1,"")</f>
        <v/>
      </c>
      <c r="G7262" s="5">
        <f>IF($F7262="","",$F7262*$D7262)</f>
        <v/>
      </c>
      <c r="H7262" s="42">
        <f>IF($G7262="","",$O7262)</f>
        <v/>
      </c>
      <c r="I7262" s="5">
        <f>IF($G7262="","",$G7262*IF($H7262="",$O7262,$H7262)/100)</f>
        <v/>
      </c>
      <c r="J7262" s="5">
        <f>IF(OR($L7262="",NOT(COUNTIFS($L$2:$L7262,$L7262)=1)),"",SUMIFS($G:$G,$L:$L,$L7262))</f>
        <v/>
      </c>
      <c r="K7262" s="5">
        <f>IF(OR($L7262="",NOT(COUNTIFS($L$2:$L7262,$L7262)=1)),"",SUMIFS($I:$I,$L:$L,$L7262))</f>
        <v/>
      </c>
      <c r="L7262" s="6">
        <f>IF($B7262="","",YEAR($B7262))</f>
        <v/>
      </c>
      <c r="M7262" s="6">
        <f>INT((ROW()-2)/39)+1</f>
        <v/>
      </c>
      <c r="N7262" s="6">
        <f>MOD(ROW()-2,39)+2</f>
        <v/>
      </c>
      <c r="O7262" s="42">
        <f>IF(AND($B7262&lt;&gt;"",$C7262&lt;&gt;"",$B7262&lt;=$C7262),INDEX(Szabalyok!$C:$C,$N7262),"")</f>
        <v/>
      </c>
      <c r="P7262">
        <f>IF(D7262="",P7261,P7261+1)</f>
        <v/>
      </c>
    </row>
    <row r="7263">
      <c r="A7263">
        <f>IF(P7263=P7262,0,P7263)</f>
        <v/>
      </c>
      <c r="B7263" s="41">
        <f>IF($M7263&gt;300,"",IF(OR(INDEX(Bemenet!$E$2:$E$301,$M7263)="",INDEX(Bemenet!$F$2:$F$301,$M7263)=""),"",MAX(INDEX(Bemenet!$E$2:$E$301,$M7263),INDEX(Szabalyok!$A:$A,$N7263))))</f>
        <v/>
      </c>
      <c r="C7263" s="41">
        <f>IF($B7263="","",MIN(INDEX(Bemenet!$F$2:$F$301,$M7263),INDEX(Szabalyok!$B:$B,$N7263)))</f>
        <v/>
      </c>
      <c r="D7263" s="5">
        <f>IF(AND($B7263&lt;&gt;"",$C7263&lt;&gt;"",$B7263&lt;=$C7263),INDEX(Bemenet!$G$2:$G$301,$M7263),"")</f>
        <v/>
      </c>
      <c r="E7263" s="6">
        <f>IF(AND($B7263&lt;&gt;"",$C7263&lt;&gt;"",$B7263&lt;=$C7263),INDEX(Bemenet!$D$2:$D$301,$M7263),"")</f>
        <v/>
      </c>
      <c r="F7263" s="5">
        <f>IF(AND($B7263&lt;&gt;"",$C7263&lt;&gt;"",$B7263&lt;=$C7263),$C7263-$B7263+1,"")</f>
        <v/>
      </c>
      <c r="G7263" s="5">
        <f>IF($F7263="","",$F7263*$D7263)</f>
        <v/>
      </c>
      <c r="H7263" s="42">
        <f>IF($G7263="","",$O7263)</f>
        <v/>
      </c>
      <c r="I7263" s="5">
        <f>IF($G7263="","",$G7263*IF($H7263="",$O7263,$H7263)/100)</f>
        <v/>
      </c>
      <c r="J7263" s="5">
        <f>IF(OR($L7263="",NOT(COUNTIFS($L$2:$L7263,$L7263)=1)),"",SUMIFS($G:$G,$L:$L,$L7263))</f>
        <v/>
      </c>
      <c r="K7263" s="5">
        <f>IF(OR($L7263="",NOT(COUNTIFS($L$2:$L7263,$L7263)=1)),"",SUMIFS($I:$I,$L:$L,$L7263))</f>
        <v/>
      </c>
      <c r="L7263" s="6">
        <f>IF($B7263="","",YEAR($B7263))</f>
        <v/>
      </c>
      <c r="M7263" s="6">
        <f>INT((ROW()-2)/39)+1</f>
        <v/>
      </c>
      <c r="N7263" s="6">
        <f>MOD(ROW()-2,39)+2</f>
        <v/>
      </c>
      <c r="O7263" s="42">
        <f>IF(AND($B7263&lt;&gt;"",$C7263&lt;&gt;"",$B7263&lt;=$C7263),INDEX(Szabalyok!$C:$C,$N7263),"")</f>
        <v/>
      </c>
      <c r="P7263">
        <f>IF(D7263="",P7262,P7262+1)</f>
        <v/>
      </c>
    </row>
    <row r="7264">
      <c r="A7264">
        <f>IF(P7264=P7263,0,P7264)</f>
        <v/>
      </c>
      <c r="B7264" s="41">
        <f>IF($M7264&gt;300,"",IF(OR(INDEX(Bemenet!$E$2:$E$301,$M7264)="",INDEX(Bemenet!$F$2:$F$301,$M7264)=""),"",MAX(INDEX(Bemenet!$E$2:$E$301,$M7264),INDEX(Szabalyok!$A:$A,$N7264))))</f>
        <v/>
      </c>
      <c r="C7264" s="41">
        <f>IF($B7264="","",MIN(INDEX(Bemenet!$F$2:$F$301,$M7264),INDEX(Szabalyok!$B:$B,$N7264)))</f>
        <v/>
      </c>
      <c r="D7264" s="5">
        <f>IF(AND($B7264&lt;&gt;"",$C7264&lt;&gt;"",$B7264&lt;=$C7264),INDEX(Bemenet!$G$2:$G$301,$M7264),"")</f>
        <v/>
      </c>
      <c r="E7264" s="6">
        <f>IF(AND($B7264&lt;&gt;"",$C7264&lt;&gt;"",$B7264&lt;=$C7264),INDEX(Bemenet!$D$2:$D$301,$M7264),"")</f>
        <v/>
      </c>
      <c r="F7264" s="5">
        <f>IF(AND($B7264&lt;&gt;"",$C7264&lt;&gt;"",$B7264&lt;=$C7264),$C7264-$B7264+1,"")</f>
        <v/>
      </c>
      <c r="G7264" s="5">
        <f>IF($F7264="","",$F7264*$D7264)</f>
        <v/>
      </c>
      <c r="H7264" s="42">
        <f>IF($G7264="","",$O7264)</f>
        <v/>
      </c>
      <c r="I7264" s="5">
        <f>IF($G7264="","",$G7264*IF($H7264="",$O7264,$H7264)/100)</f>
        <v/>
      </c>
      <c r="J7264" s="5">
        <f>IF(OR($L7264="",NOT(COUNTIFS($L$2:$L7264,$L7264)=1)),"",SUMIFS($G:$G,$L:$L,$L7264))</f>
        <v/>
      </c>
      <c r="K7264" s="5">
        <f>IF(OR($L7264="",NOT(COUNTIFS($L$2:$L7264,$L7264)=1)),"",SUMIFS($I:$I,$L:$L,$L7264))</f>
        <v/>
      </c>
      <c r="L7264" s="6">
        <f>IF($B7264="","",YEAR($B7264))</f>
        <v/>
      </c>
      <c r="M7264" s="6">
        <f>INT((ROW()-2)/39)+1</f>
        <v/>
      </c>
      <c r="N7264" s="6">
        <f>MOD(ROW()-2,39)+2</f>
        <v/>
      </c>
      <c r="O7264" s="42">
        <f>IF(AND($B7264&lt;&gt;"",$C7264&lt;&gt;"",$B7264&lt;=$C7264),INDEX(Szabalyok!$C:$C,$N7264),"")</f>
        <v/>
      </c>
      <c r="P7264">
        <f>IF(D7264="",P7263,P7263+1)</f>
        <v/>
      </c>
    </row>
    <row r="7265">
      <c r="A7265">
        <f>IF(P7265=P7264,0,P7265)</f>
        <v/>
      </c>
      <c r="B7265" s="41">
        <f>IF($M7265&gt;300,"",IF(OR(INDEX(Bemenet!$E$2:$E$301,$M7265)="",INDEX(Bemenet!$F$2:$F$301,$M7265)=""),"",MAX(INDEX(Bemenet!$E$2:$E$301,$M7265),INDEX(Szabalyok!$A:$A,$N7265))))</f>
        <v/>
      </c>
      <c r="C7265" s="41">
        <f>IF($B7265="","",MIN(INDEX(Bemenet!$F$2:$F$301,$M7265),INDEX(Szabalyok!$B:$B,$N7265)))</f>
        <v/>
      </c>
      <c r="D7265" s="5">
        <f>IF(AND($B7265&lt;&gt;"",$C7265&lt;&gt;"",$B7265&lt;=$C7265),INDEX(Bemenet!$G$2:$G$301,$M7265),"")</f>
        <v/>
      </c>
      <c r="E7265" s="6">
        <f>IF(AND($B7265&lt;&gt;"",$C7265&lt;&gt;"",$B7265&lt;=$C7265),INDEX(Bemenet!$D$2:$D$301,$M7265),"")</f>
        <v/>
      </c>
      <c r="F7265" s="5">
        <f>IF(AND($B7265&lt;&gt;"",$C7265&lt;&gt;"",$B7265&lt;=$C7265),$C7265-$B7265+1,"")</f>
        <v/>
      </c>
      <c r="G7265" s="5">
        <f>IF($F7265="","",$F7265*$D7265)</f>
        <v/>
      </c>
      <c r="H7265" s="42">
        <f>IF($G7265="","",$O7265)</f>
        <v/>
      </c>
      <c r="I7265" s="5">
        <f>IF($G7265="","",$G7265*IF($H7265="",$O7265,$H7265)/100)</f>
        <v/>
      </c>
      <c r="J7265" s="5">
        <f>IF(OR($L7265="",NOT(COUNTIFS($L$2:$L7265,$L7265)=1)),"",SUMIFS($G:$G,$L:$L,$L7265))</f>
        <v/>
      </c>
      <c r="K7265" s="5">
        <f>IF(OR($L7265="",NOT(COUNTIFS($L$2:$L7265,$L7265)=1)),"",SUMIFS($I:$I,$L:$L,$L7265))</f>
        <v/>
      </c>
      <c r="L7265" s="6">
        <f>IF($B7265="","",YEAR($B7265))</f>
        <v/>
      </c>
      <c r="M7265" s="6">
        <f>INT((ROW()-2)/39)+1</f>
        <v/>
      </c>
      <c r="N7265" s="6">
        <f>MOD(ROW()-2,39)+2</f>
        <v/>
      </c>
      <c r="O7265" s="42">
        <f>IF(AND($B7265&lt;&gt;"",$C7265&lt;&gt;"",$B7265&lt;=$C7265),INDEX(Szabalyok!$C:$C,$N7265),"")</f>
        <v/>
      </c>
      <c r="P7265">
        <f>IF(D7265="",P7264,P7264+1)</f>
        <v/>
      </c>
    </row>
    <row r="7266">
      <c r="A7266">
        <f>IF(P7266=P7265,0,P7266)</f>
        <v/>
      </c>
      <c r="B7266" s="41">
        <f>IF($M7266&gt;300,"",IF(OR(INDEX(Bemenet!$E$2:$E$301,$M7266)="",INDEX(Bemenet!$F$2:$F$301,$M7266)=""),"",MAX(INDEX(Bemenet!$E$2:$E$301,$M7266),INDEX(Szabalyok!$A:$A,$N7266))))</f>
        <v/>
      </c>
      <c r="C7266" s="41">
        <f>IF($B7266="","",MIN(INDEX(Bemenet!$F$2:$F$301,$M7266),INDEX(Szabalyok!$B:$B,$N7266)))</f>
        <v/>
      </c>
      <c r="D7266" s="5">
        <f>IF(AND($B7266&lt;&gt;"",$C7266&lt;&gt;"",$B7266&lt;=$C7266),INDEX(Bemenet!$G$2:$G$301,$M7266),"")</f>
        <v/>
      </c>
      <c r="E7266" s="6">
        <f>IF(AND($B7266&lt;&gt;"",$C7266&lt;&gt;"",$B7266&lt;=$C7266),INDEX(Bemenet!$D$2:$D$301,$M7266),"")</f>
        <v/>
      </c>
      <c r="F7266" s="5">
        <f>IF(AND($B7266&lt;&gt;"",$C7266&lt;&gt;"",$B7266&lt;=$C7266),$C7266-$B7266+1,"")</f>
        <v/>
      </c>
      <c r="G7266" s="5">
        <f>IF($F7266="","",$F7266*$D7266)</f>
        <v/>
      </c>
      <c r="H7266" s="42">
        <f>IF($G7266="","",$O7266)</f>
        <v/>
      </c>
      <c r="I7266" s="5">
        <f>IF($G7266="","",$G7266*IF($H7266="",$O7266,$H7266)/100)</f>
        <v/>
      </c>
      <c r="J7266" s="5">
        <f>IF(OR($L7266="",NOT(COUNTIFS($L$2:$L7266,$L7266)=1)),"",SUMIFS($G:$G,$L:$L,$L7266))</f>
        <v/>
      </c>
      <c r="K7266" s="5">
        <f>IF(OR($L7266="",NOT(COUNTIFS($L$2:$L7266,$L7266)=1)),"",SUMIFS($I:$I,$L:$L,$L7266))</f>
        <v/>
      </c>
      <c r="L7266" s="6">
        <f>IF($B7266="","",YEAR($B7266))</f>
        <v/>
      </c>
      <c r="M7266" s="6">
        <f>INT((ROW()-2)/39)+1</f>
        <v/>
      </c>
      <c r="N7266" s="6">
        <f>MOD(ROW()-2,39)+2</f>
        <v/>
      </c>
      <c r="O7266" s="42">
        <f>IF(AND($B7266&lt;&gt;"",$C7266&lt;&gt;"",$B7266&lt;=$C7266),INDEX(Szabalyok!$C:$C,$N7266),"")</f>
        <v/>
      </c>
      <c r="P7266">
        <f>IF(D7266="",P7265,P7265+1)</f>
        <v/>
      </c>
    </row>
    <row r="7267">
      <c r="A7267">
        <f>IF(P7267=P7266,0,P7267)</f>
        <v/>
      </c>
      <c r="B7267" s="41">
        <f>IF($M7267&gt;300,"",IF(OR(INDEX(Bemenet!$E$2:$E$301,$M7267)="",INDEX(Bemenet!$F$2:$F$301,$M7267)=""),"",MAX(INDEX(Bemenet!$E$2:$E$301,$M7267),INDEX(Szabalyok!$A:$A,$N7267))))</f>
        <v/>
      </c>
      <c r="C7267" s="41">
        <f>IF($B7267="","",MIN(INDEX(Bemenet!$F$2:$F$301,$M7267),INDEX(Szabalyok!$B:$B,$N7267)))</f>
        <v/>
      </c>
      <c r="D7267" s="5">
        <f>IF(AND($B7267&lt;&gt;"",$C7267&lt;&gt;"",$B7267&lt;=$C7267),INDEX(Bemenet!$G$2:$G$301,$M7267),"")</f>
        <v/>
      </c>
      <c r="E7267" s="6">
        <f>IF(AND($B7267&lt;&gt;"",$C7267&lt;&gt;"",$B7267&lt;=$C7267),INDEX(Bemenet!$D$2:$D$301,$M7267),"")</f>
        <v/>
      </c>
      <c r="F7267" s="5">
        <f>IF(AND($B7267&lt;&gt;"",$C7267&lt;&gt;"",$B7267&lt;=$C7267),$C7267-$B7267+1,"")</f>
        <v/>
      </c>
      <c r="G7267" s="5">
        <f>IF($F7267="","",$F7267*$D7267)</f>
        <v/>
      </c>
      <c r="H7267" s="42">
        <f>IF($G7267="","",$O7267)</f>
        <v/>
      </c>
      <c r="I7267" s="5">
        <f>IF($G7267="","",$G7267*IF($H7267="",$O7267,$H7267)/100)</f>
        <v/>
      </c>
      <c r="J7267" s="5">
        <f>IF(OR($L7267="",NOT(COUNTIFS($L$2:$L7267,$L7267)=1)),"",SUMIFS($G:$G,$L:$L,$L7267))</f>
        <v/>
      </c>
      <c r="K7267" s="5">
        <f>IF(OR($L7267="",NOT(COUNTIFS($L$2:$L7267,$L7267)=1)),"",SUMIFS($I:$I,$L:$L,$L7267))</f>
        <v/>
      </c>
      <c r="L7267" s="6">
        <f>IF($B7267="","",YEAR($B7267))</f>
        <v/>
      </c>
      <c r="M7267" s="6">
        <f>INT((ROW()-2)/39)+1</f>
        <v/>
      </c>
      <c r="N7267" s="6">
        <f>MOD(ROW()-2,39)+2</f>
        <v/>
      </c>
      <c r="O7267" s="42">
        <f>IF(AND($B7267&lt;&gt;"",$C7267&lt;&gt;"",$B7267&lt;=$C7267),INDEX(Szabalyok!$C:$C,$N7267),"")</f>
        <v/>
      </c>
      <c r="P7267">
        <f>IF(D7267="",P7266,P7266+1)</f>
        <v/>
      </c>
    </row>
    <row r="7268">
      <c r="A7268">
        <f>IF(P7268=P7267,0,P7268)</f>
        <v/>
      </c>
      <c r="B7268" s="41">
        <f>IF($M7268&gt;300,"",IF(OR(INDEX(Bemenet!$E$2:$E$301,$M7268)="",INDEX(Bemenet!$F$2:$F$301,$M7268)=""),"",MAX(INDEX(Bemenet!$E$2:$E$301,$M7268),INDEX(Szabalyok!$A:$A,$N7268))))</f>
        <v/>
      </c>
      <c r="C7268" s="41">
        <f>IF($B7268="","",MIN(INDEX(Bemenet!$F$2:$F$301,$M7268),INDEX(Szabalyok!$B:$B,$N7268)))</f>
        <v/>
      </c>
      <c r="D7268" s="5">
        <f>IF(AND($B7268&lt;&gt;"",$C7268&lt;&gt;"",$B7268&lt;=$C7268),INDEX(Bemenet!$G$2:$G$301,$M7268),"")</f>
        <v/>
      </c>
      <c r="E7268" s="6">
        <f>IF(AND($B7268&lt;&gt;"",$C7268&lt;&gt;"",$B7268&lt;=$C7268),INDEX(Bemenet!$D$2:$D$301,$M7268),"")</f>
        <v/>
      </c>
      <c r="F7268" s="5">
        <f>IF(AND($B7268&lt;&gt;"",$C7268&lt;&gt;"",$B7268&lt;=$C7268),$C7268-$B7268+1,"")</f>
        <v/>
      </c>
      <c r="G7268" s="5">
        <f>IF($F7268="","",$F7268*$D7268)</f>
        <v/>
      </c>
      <c r="H7268" s="42">
        <f>IF($G7268="","",$O7268)</f>
        <v/>
      </c>
      <c r="I7268" s="5">
        <f>IF($G7268="","",$G7268*IF($H7268="",$O7268,$H7268)/100)</f>
        <v/>
      </c>
      <c r="J7268" s="5">
        <f>IF(OR($L7268="",NOT(COUNTIFS($L$2:$L7268,$L7268)=1)),"",SUMIFS($G:$G,$L:$L,$L7268))</f>
        <v/>
      </c>
      <c r="K7268" s="5">
        <f>IF(OR($L7268="",NOT(COUNTIFS($L$2:$L7268,$L7268)=1)),"",SUMIFS($I:$I,$L:$L,$L7268))</f>
        <v/>
      </c>
      <c r="L7268" s="6">
        <f>IF($B7268="","",YEAR($B7268))</f>
        <v/>
      </c>
      <c r="M7268" s="6">
        <f>INT((ROW()-2)/39)+1</f>
        <v/>
      </c>
      <c r="N7268" s="6">
        <f>MOD(ROW()-2,39)+2</f>
        <v/>
      </c>
      <c r="O7268" s="42">
        <f>IF(AND($B7268&lt;&gt;"",$C7268&lt;&gt;"",$B7268&lt;=$C7268),INDEX(Szabalyok!$C:$C,$N7268),"")</f>
        <v/>
      </c>
      <c r="P7268">
        <f>IF(D7268="",P7267,P7267+1)</f>
        <v/>
      </c>
    </row>
    <row r="7269">
      <c r="A7269">
        <f>IF(P7269=P7268,0,P7269)</f>
        <v/>
      </c>
      <c r="B7269" s="41">
        <f>IF($M7269&gt;300,"",IF(OR(INDEX(Bemenet!$E$2:$E$301,$M7269)="",INDEX(Bemenet!$F$2:$F$301,$M7269)=""),"",MAX(INDEX(Bemenet!$E$2:$E$301,$M7269),INDEX(Szabalyok!$A:$A,$N7269))))</f>
        <v/>
      </c>
      <c r="C7269" s="41">
        <f>IF($B7269="","",MIN(INDEX(Bemenet!$F$2:$F$301,$M7269),INDEX(Szabalyok!$B:$B,$N7269)))</f>
        <v/>
      </c>
      <c r="D7269" s="5">
        <f>IF(AND($B7269&lt;&gt;"",$C7269&lt;&gt;"",$B7269&lt;=$C7269),INDEX(Bemenet!$G$2:$G$301,$M7269),"")</f>
        <v/>
      </c>
      <c r="E7269" s="6">
        <f>IF(AND($B7269&lt;&gt;"",$C7269&lt;&gt;"",$B7269&lt;=$C7269),INDEX(Bemenet!$D$2:$D$301,$M7269),"")</f>
        <v/>
      </c>
      <c r="F7269" s="5">
        <f>IF(AND($B7269&lt;&gt;"",$C7269&lt;&gt;"",$B7269&lt;=$C7269),$C7269-$B7269+1,"")</f>
        <v/>
      </c>
      <c r="G7269" s="5">
        <f>IF($F7269="","",$F7269*$D7269)</f>
        <v/>
      </c>
      <c r="H7269" s="42">
        <f>IF($G7269="","",$O7269)</f>
        <v/>
      </c>
      <c r="I7269" s="5">
        <f>IF($G7269="","",$G7269*IF($H7269="",$O7269,$H7269)/100)</f>
        <v/>
      </c>
      <c r="J7269" s="5">
        <f>IF(OR($L7269="",NOT(COUNTIFS($L$2:$L7269,$L7269)=1)),"",SUMIFS($G:$G,$L:$L,$L7269))</f>
        <v/>
      </c>
      <c r="K7269" s="5">
        <f>IF(OR($L7269="",NOT(COUNTIFS($L$2:$L7269,$L7269)=1)),"",SUMIFS($I:$I,$L:$L,$L7269))</f>
        <v/>
      </c>
      <c r="L7269" s="6">
        <f>IF($B7269="","",YEAR($B7269))</f>
        <v/>
      </c>
      <c r="M7269" s="6">
        <f>INT((ROW()-2)/39)+1</f>
        <v/>
      </c>
      <c r="N7269" s="6">
        <f>MOD(ROW()-2,39)+2</f>
        <v/>
      </c>
      <c r="O7269" s="42">
        <f>IF(AND($B7269&lt;&gt;"",$C7269&lt;&gt;"",$B7269&lt;=$C7269),INDEX(Szabalyok!$C:$C,$N7269),"")</f>
        <v/>
      </c>
      <c r="P7269">
        <f>IF(D7269="",P7268,P7268+1)</f>
        <v/>
      </c>
    </row>
    <row r="7270">
      <c r="A7270">
        <f>IF(P7270=P7269,0,P7270)</f>
        <v/>
      </c>
      <c r="B7270" s="41">
        <f>IF($M7270&gt;300,"",IF(OR(INDEX(Bemenet!$E$2:$E$301,$M7270)="",INDEX(Bemenet!$F$2:$F$301,$M7270)=""),"",MAX(INDEX(Bemenet!$E$2:$E$301,$M7270),INDEX(Szabalyok!$A:$A,$N7270))))</f>
        <v/>
      </c>
      <c r="C7270" s="41">
        <f>IF($B7270="","",MIN(INDEX(Bemenet!$F$2:$F$301,$M7270),INDEX(Szabalyok!$B:$B,$N7270)))</f>
        <v/>
      </c>
      <c r="D7270" s="5">
        <f>IF(AND($B7270&lt;&gt;"",$C7270&lt;&gt;"",$B7270&lt;=$C7270),INDEX(Bemenet!$G$2:$G$301,$M7270),"")</f>
        <v/>
      </c>
      <c r="E7270" s="6">
        <f>IF(AND($B7270&lt;&gt;"",$C7270&lt;&gt;"",$B7270&lt;=$C7270),INDEX(Bemenet!$D$2:$D$301,$M7270),"")</f>
        <v/>
      </c>
      <c r="F7270" s="5">
        <f>IF(AND($B7270&lt;&gt;"",$C7270&lt;&gt;"",$B7270&lt;=$C7270),$C7270-$B7270+1,"")</f>
        <v/>
      </c>
      <c r="G7270" s="5">
        <f>IF($F7270="","",$F7270*$D7270)</f>
        <v/>
      </c>
      <c r="H7270" s="42">
        <f>IF($G7270="","",$O7270)</f>
        <v/>
      </c>
      <c r="I7270" s="5">
        <f>IF($G7270="","",$G7270*IF($H7270="",$O7270,$H7270)/100)</f>
        <v/>
      </c>
      <c r="J7270" s="5">
        <f>IF(OR($L7270="",NOT(COUNTIFS($L$2:$L7270,$L7270)=1)),"",SUMIFS($G:$G,$L:$L,$L7270))</f>
        <v/>
      </c>
      <c r="K7270" s="5">
        <f>IF(OR($L7270="",NOT(COUNTIFS($L$2:$L7270,$L7270)=1)),"",SUMIFS($I:$I,$L:$L,$L7270))</f>
        <v/>
      </c>
      <c r="L7270" s="6">
        <f>IF($B7270="","",YEAR($B7270))</f>
        <v/>
      </c>
      <c r="M7270" s="6">
        <f>INT((ROW()-2)/39)+1</f>
        <v/>
      </c>
      <c r="N7270" s="6">
        <f>MOD(ROW()-2,39)+2</f>
        <v/>
      </c>
      <c r="O7270" s="42">
        <f>IF(AND($B7270&lt;&gt;"",$C7270&lt;&gt;"",$B7270&lt;=$C7270),INDEX(Szabalyok!$C:$C,$N7270),"")</f>
        <v/>
      </c>
      <c r="P7270">
        <f>IF(D7270="",P7269,P7269+1)</f>
        <v/>
      </c>
    </row>
    <row r="7271">
      <c r="A7271">
        <f>IF(P7271=P7270,0,P7271)</f>
        <v/>
      </c>
      <c r="B7271" s="41">
        <f>IF($M7271&gt;300,"",IF(OR(INDEX(Bemenet!$E$2:$E$301,$M7271)="",INDEX(Bemenet!$F$2:$F$301,$M7271)=""),"",MAX(INDEX(Bemenet!$E$2:$E$301,$M7271),INDEX(Szabalyok!$A:$A,$N7271))))</f>
        <v/>
      </c>
      <c r="C7271" s="41">
        <f>IF($B7271="","",MIN(INDEX(Bemenet!$F$2:$F$301,$M7271),INDEX(Szabalyok!$B:$B,$N7271)))</f>
        <v/>
      </c>
      <c r="D7271" s="5">
        <f>IF(AND($B7271&lt;&gt;"",$C7271&lt;&gt;"",$B7271&lt;=$C7271),INDEX(Bemenet!$G$2:$G$301,$M7271),"")</f>
        <v/>
      </c>
      <c r="E7271" s="6">
        <f>IF(AND($B7271&lt;&gt;"",$C7271&lt;&gt;"",$B7271&lt;=$C7271),INDEX(Bemenet!$D$2:$D$301,$M7271),"")</f>
        <v/>
      </c>
      <c r="F7271" s="5">
        <f>IF(AND($B7271&lt;&gt;"",$C7271&lt;&gt;"",$B7271&lt;=$C7271),$C7271-$B7271+1,"")</f>
        <v/>
      </c>
      <c r="G7271" s="5">
        <f>IF($F7271="","",$F7271*$D7271)</f>
        <v/>
      </c>
      <c r="H7271" s="42">
        <f>IF($G7271="","",$O7271)</f>
        <v/>
      </c>
      <c r="I7271" s="5">
        <f>IF($G7271="","",$G7271*IF($H7271="",$O7271,$H7271)/100)</f>
        <v/>
      </c>
      <c r="J7271" s="5">
        <f>IF(OR($L7271="",NOT(COUNTIFS($L$2:$L7271,$L7271)=1)),"",SUMIFS($G:$G,$L:$L,$L7271))</f>
        <v/>
      </c>
      <c r="K7271" s="5">
        <f>IF(OR($L7271="",NOT(COUNTIFS($L$2:$L7271,$L7271)=1)),"",SUMIFS($I:$I,$L:$L,$L7271))</f>
        <v/>
      </c>
      <c r="L7271" s="6">
        <f>IF($B7271="","",YEAR($B7271))</f>
        <v/>
      </c>
      <c r="M7271" s="6">
        <f>INT((ROW()-2)/39)+1</f>
        <v/>
      </c>
      <c r="N7271" s="6">
        <f>MOD(ROW()-2,39)+2</f>
        <v/>
      </c>
      <c r="O7271" s="42">
        <f>IF(AND($B7271&lt;&gt;"",$C7271&lt;&gt;"",$B7271&lt;=$C7271),INDEX(Szabalyok!$C:$C,$N7271),"")</f>
        <v/>
      </c>
      <c r="P7271">
        <f>IF(D7271="",P7270,P7270+1)</f>
        <v/>
      </c>
    </row>
    <row r="7272">
      <c r="A7272">
        <f>IF(P7272=P7271,0,P7272)</f>
        <v/>
      </c>
      <c r="B7272" s="41">
        <f>IF($M7272&gt;300,"",IF(OR(INDEX(Bemenet!$E$2:$E$301,$M7272)="",INDEX(Bemenet!$F$2:$F$301,$M7272)=""),"",MAX(INDEX(Bemenet!$E$2:$E$301,$M7272),INDEX(Szabalyok!$A:$A,$N7272))))</f>
        <v/>
      </c>
      <c r="C7272" s="41">
        <f>IF($B7272="","",MIN(INDEX(Bemenet!$F$2:$F$301,$M7272),INDEX(Szabalyok!$B:$B,$N7272)))</f>
        <v/>
      </c>
      <c r="D7272" s="5">
        <f>IF(AND($B7272&lt;&gt;"",$C7272&lt;&gt;"",$B7272&lt;=$C7272),INDEX(Bemenet!$G$2:$G$301,$M7272),"")</f>
        <v/>
      </c>
      <c r="E7272" s="6">
        <f>IF(AND($B7272&lt;&gt;"",$C7272&lt;&gt;"",$B7272&lt;=$C7272),INDEX(Bemenet!$D$2:$D$301,$M7272),"")</f>
        <v/>
      </c>
      <c r="F7272" s="5">
        <f>IF(AND($B7272&lt;&gt;"",$C7272&lt;&gt;"",$B7272&lt;=$C7272),$C7272-$B7272+1,"")</f>
        <v/>
      </c>
      <c r="G7272" s="5">
        <f>IF($F7272="","",$F7272*$D7272)</f>
        <v/>
      </c>
      <c r="H7272" s="42">
        <f>IF($G7272="","",$O7272)</f>
        <v/>
      </c>
      <c r="I7272" s="5">
        <f>IF($G7272="","",$G7272*IF($H7272="",$O7272,$H7272)/100)</f>
        <v/>
      </c>
      <c r="J7272" s="5">
        <f>IF(OR($L7272="",NOT(COUNTIFS($L$2:$L7272,$L7272)=1)),"",SUMIFS($G:$G,$L:$L,$L7272))</f>
        <v/>
      </c>
      <c r="K7272" s="5">
        <f>IF(OR($L7272="",NOT(COUNTIFS($L$2:$L7272,$L7272)=1)),"",SUMIFS($I:$I,$L:$L,$L7272))</f>
        <v/>
      </c>
      <c r="L7272" s="6">
        <f>IF($B7272="","",YEAR($B7272))</f>
        <v/>
      </c>
      <c r="M7272" s="6">
        <f>INT((ROW()-2)/39)+1</f>
        <v/>
      </c>
      <c r="N7272" s="6">
        <f>MOD(ROW()-2,39)+2</f>
        <v/>
      </c>
      <c r="O7272" s="42">
        <f>IF(AND($B7272&lt;&gt;"",$C7272&lt;&gt;"",$B7272&lt;=$C7272),INDEX(Szabalyok!$C:$C,$N7272),"")</f>
        <v/>
      </c>
      <c r="P7272">
        <f>IF(D7272="",P7271,P7271+1)</f>
        <v/>
      </c>
    </row>
    <row r="7273">
      <c r="A7273">
        <f>IF(P7273=P7272,0,P7273)</f>
        <v/>
      </c>
      <c r="B7273" s="41">
        <f>IF($M7273&gt;300,"",IF(OR(INDEX(Bemenet!$E$2:$E$301,$M7273)="",INDEX(Bemenet!$F$2:$F$301,$M7273)=""),"",MAX(INDEX(Bemenet!$E$2:$E$301,$M7273),INDEX(Szabalyok!$A:$A,$N7273))))</f>
        <v/>
      </c>
      <c r="C7273" s="41">
        <f>IF($B7273="","",MIN(INDEX(Bemenet!$F$2:$F$301,$M7273),INDEX(Szabalyok!$B:$B,$N7273)))</f>
        <v/>
      </c>
      <c r="D7273" s="5">
        <f>IF(AND($B7273&lt;&gt;"",$C7273&lt;&gt;"",$B7273&lt;=$C7273),INDEX(Bemenet!$G$2:$G$301,$M7273),"")</f>
        <v/>
      </c>
      <c r="E7273" s="6">
        <f>IF(AND($B7273&lt;&gt;"",$C7273&lt;&gt;"",$B7273&lt;=$C7273),INDEX(Bemenet!$D$2:$D$301,$M7273),"")</f>
        <v/>
      </c>
      <c r="F7273" s="5">
        <f>IF(AND($B7273&lt;&gt;"",$C7273&lt;&gt;"",$B7273&lt;=$C7273),$C7273-$B7273+1,"")</f>
        <v/>
      </c>
      <c r="G7273" s="5">
        <f>IF($F7273="","",$F7273*$D7273)</f>
        <v/>
      </c>
      <c r="H7273" s="42">
        <f>IF($G7273="","",$O7273)</f>
        <v/>
      </c>
      <c r="I7273" s="5">
        <f>IF($G7273="","",$G7273*IF($H7273="",$O7273,$H7273)/100)</f>
        <v/>
      </c>
      <c r="J7273" s="5">
        <f>IF(OR($L7273="",NOT(COUNTIFS($L$2:$L7273,$L7273)=1)),"",SUMIFS($G:$G,$L:$L,$L7273))</f>
        <v/>
      </c>
      <c r="K7273" s="5">
        <f>IF(OR($L7273="",NOT(COUNTIFS($L$2:$L7273,$L7273)=1)),"",SUMIFS($I:$I,$L:$L,$L7273))</f>
        <v/>
      </c>
      <c r="L7273" s="6">
        <f>IF($B7273="","",YEAR($B7273))</f>
        <v/>
      </c>
      <c r="M7273" s="6">
        <f>INT((ROW()-2)/39)+1</f>
        <v/>
      </c>
      <c r="N7273" s="6">
        <f>MOD(ROW()-2,39)+2</f>
        <v/>
      </c>
      <c r="O7273" s="42">
        <f>IF(AND($B7273&lt;&gt;"",$C7273&lt;&gt;"",$B7273&lt;=$C7273),INDEX(Szabalyok!$C:$C,$N7273),"")</f>
        <v/>
      </c>
      <c r="P7273">
        <f>IF(D7273="",P7272,P7272+1)</f>
        <v/>
      </c>
    </row>
    <row r="7274">
      <c r="A7274">
        <f>IF(P7274=P7273,0,P7274)</f>
        <v/>
      </c>
      <c r="B7274" s="41">
        <f>IF($M7274&gt;300,"",IF(OR(INDEX(Bemenet!$E$2:$E$301,$M7274)="",INDEX(Bemenet!$F$2:$F$301,$M7274)=""),"",MAX(INDEX(Bemenet!$E$2:$E$301,$M7274),INDEX(Szabalyok!$A:$A,$N7274))))</f>
        <v/>
      </c>
      <c r="C7274" s="41">
        <f>IF($B7274="","",MIN(INDEX(Bemenet!$F$2:$F$301,$M7274),INDEX(Szabalyok!$B:$B,$N7274)))</f>
        <v/>
      </c>
      <c r="D7274" s="5">
        <f>IF(AND($B7274&lt;&gt;"",$C7274&lt;&gt;"",$B7274&lt;=$C7274),INDEX(Bemenet!$G$2:$G$301,$M7274),"")</f>
        <v/>
      </c>
      <c r="E7274" s="6">
        <f>IF(AND($B7274&lt;&gt;"",$C7274&lt;&gt;"",$B7274&lt;=$C7274),INDEX(Bemenet!$D$2:$D$301,$M7274),"")</f>
        <v/>
      </c>
      <c r="F7274" s="5">
        <f>IF(AND($B7274&lt;&gt;"",$C7274&lt;&gt;"",$B7274&lt;=$C7274),$C7274-$B7274+1,"")</f>
        <v/>
      </c>
      <c r="G7274" s="5">
        <f>IF($F7274="","",$F7274*$D7274)</f>
        <v/>
      </c>
      <c r="H7274" s="42">
        <f>IF($G7274="","",$O7274)</f>
        <v/>
      </c>
      <c r="I7274" s="5">
        <f>IF($G7274="","",$G7274*IF($H7274="",$O7274,$H7274)/100)</f>
        <v/>
      </c>
      <c r="J7274" s="5">
        <f>IF(OR($L7274="",NOT(COUNTIFS($L$2:$L7274,$L7274)=1)),"",SUMIFS($G:$G,$L:$L,$L7274))</f>
        <v/>
      </c>
      <c r="K7274" s="5">
        <f>IF(OR($L7274="",NOT(COUNTIFS($L$2:$L7274,$L7274)=1)),"",SUMIFS($I:$I,$L:$L,$L7274))</f>
        <v/>
      </c>
      <c r="L7274" s="6">
        <f>IF($B7274="","",YEAR($B7274))</f>
        <v/>
      </c>
      <c r="M7274" s="6">
        <f>INT((ROW()-2)/39)+1</f>
        <v/>
      </c>
      <c r="N7274" s="6">
        <f>MOD(ROW()-2,39)+2</f>
        <v/>
      </c>
      <c r="O7274" s="42">
        <f>IF(AND($B7274&lt;&gt;"",$C7274&lt;&gt;"",$B7274&lt;=$C7274),INDEX(Szabalyok!$C:$C,$N7274),"")</f>
        <v/>
      </c>
      <c r="P7274">
        <f>IF(D7274="",P7273,P7273+1)</f>
        <v/>
      </c>
    </row>
    <row r="7275">
      <c r="A7275">
        <f>IF(P7275=P7274,0,P7275)</f>
        <v/>
      </c>
      <c r="B7275" s="41">
        <f>IF($M7275&gt;300,"",IF(OR(INDEX(Bemenet!$E$2:$E$301,$M7275)="",INDEX(Bemenet!$F$2:$F$301,$M7275)=""),"",MAX(INDEX(Bemenet!$E$2:$E$301,$M7275),INDEX(Szabalyok!$A:$A,$N7275))))</f>
        <v/>
      </c>
      <c r="C7275" s="41">
        <f>IF($B7275="","",MIN(INDEX(Bemenet!$F$2:$F$301,$M7275),INDEX(Szabalyok!$B:$B,$N7275)))</f>
        <v/>
      </c>
      <c r="D7275" s="5">
        <f>IF(AND($B7275&lt;&gt;"",$C7275&lt;&gt;"",$B7275&lt;=$C7275),INDEX(Bemenet!$G$2:$G$301,$M7275),"")</f>
        <v/>
      </c>
      <c r="E7275" s="6">
        <f>IF(AND($B7275&lt;&gt;"",$C7275&lt;&gt;"",$B7275&lt;=$C7275),INDEX(Bemenet!$D$2:$D$301,$M7275),"")</f>
        <v/>
      </c>
      <c r="F7275" s="5">
        <f>IF(AND($B7275&lt;&gt;"",$C7275&lt;&gt;"",$B7275&lt;=$C7275),$C7275-$B7275+1,"")</f>
        <v/>
      </c>
      <c r="G7275" s="5">
        <f>IF($F7275="","",$F7275*$D7275)</f>
        <v/>
      </c>
      <c r="H7275" s="42">
        <f>IF($G7275="","",$O7275)</f>
        <v/>
      </c>
      <c r="I7275" s="5">
        <f>IF($G7275="","",$G7275*IF($H7275="",$O7275,$H7275)/100)</f>
        <v/>
      </c>
      <c r="J7275" s="5">
        <f>IF(OR($L7275="",NOT(COUNTIFS($L$2:$L7275,$L7275)=1)),"",SUMIFS($G:$G,$L:$L,$L7275))</f>
        <v/>
      </c>
      <c r="K7275" s="5">
        <f>IF(OR($L7275="",NOT(COUNTIFS($L$2:$L7275,$L7275)=1)),"",SUMIFS($I:$I,$L:$L,$L7275))</f>
        <v/>
      </c>
      <c r="L7275" s="6">
        <f>IF($B7275="","",YEAR($B7275))</f>
        <v/>
      </c>
      <c r="M7275" s="6">
        <f>INT((ROW()-2)/39)+1</f>
        <v/>
      </c>
      <c r="N7275" s="6">
        <f>MOD(ROW()-2,39)+2</f>
        <v/>
      </c>
      <c r="O7275" s="42">
        <f>IF(AND($B7275&lt;&gt;"",$C7275&lt;&gt;"",$B7275&lt;=$C7275),INDEX(Szabalyok!$C:$C,$N7275),"")</f>
        <v/>
      </c>
      <c r="P7275">
        <f>IF(D7275="",P7274,P7274+1)</f>
        <v/>
      </c>
    </row>
    <row r="7276">
      <c r="A7276">
        <f>IF(P7276=P7275,0,P7276)</f>
        <v/>
      </c>
      <c r="B7276" s="41">
        <f>IF($M7276&gt;300,"",IF(OR(INDEX(Bemenet!$E$2:$E$301,$M7276)="",INDEX(Bemenet!$F$2:$F$301,$M7276)=""),"",MAX(INDEX(Bemenet!$E$2:$E$301,$M7276),INDEX(Szabalyok!$A:$A,$N7276))))</f>
        <v/>
      </c>
      <c r="C7276" s="41">
        <f>IF($B7276="","",MIN(INDEX(Bemenet!$F$2:$F$301,$M7276),INDEX(Szabalyok!$B:$B,$N7276)))</f>
        <v/>
      </c>
      <c r="D7276" s="5">
        <f>IF(AND($B7276&lt;&gt;"",$C7276&lt;&gt;"",$B7276&lt;=$C7276),INDEX(Bemenet!$G$2:$G$301,$M7276),"")</f>
        <v/>
      </c>
      <c r="E7276" s="6">
        <f>IF(AND($B7276&lt;&gt;"",$C7276&lt;&gt;"",$B7276&lt;=$C7276),INDEX(Bemenet!$D$2:$D$301,$M7276),"")</f>
        <v/>
      </c>
      <c r="F7276" s="5">
        <f>IF(AND($B7276&lt;&gt;"",$C7276&lt;&gt;"",$B7276&lt;=$C7276),$C7276-$B7276+1,"")</f>
        <v/>
      </c>
      <c r="G7276" s="5">
        <f>IF($F7276="","",$F7276*$D7276)</f>
        <v/>
      </c>
      <c r="H7276" s="42">
        <f>IF($G7276="","",$O7276)</f>
        <v/>
      </c>
      <c r="I7276" s="5">
        <f>IF($G7276="","",$G7276*IF($H7276="",$O7276,$H7276)/100)</f>
        <v/>
      </c>
      <c r="J7276" s="5">
        <f>IF(OR($L7276="",NOT(COUNTIFS($L$2:$L7276,$L7276)=1)),"",SUMIFS($G:$G,$L:$L,$L7276))</f>
        <v/>
      </c>
      <c r="K7276" s="5">
        <f>IF(OR($L7276="",NOT(COUNTIFS($L$2:$L7276,$L7276)=1)),"",SUMIFS($I:$I,$L:$L,$L7276))</f>
        <v/>
      </c>
      <c r="L7276" s="6">
        <f>IF($B7276="","",YEAR($B7276))</f>
        <v/>
      </c>
      <c r="M7276" s="6">
        <f>INT((ROW()-2)/39)+1</f>
        <v/>
      </c>
      <c r="N7276" s="6">
        <f>MOD(ROW()-2,39)+2</f>
        <v/>
      </c>
      <c r="O7276" s="42">
        <f>IF(AND($B7276&lt;&gt;"",$C7276&lt;&gt;"",$B7276&lt;=$C7276),INDEX(Szabalyok!$C:$C,$N7276),"")</f>
        <v/>
      </c>
      <c r="P7276">
        <f>IF(D7276="",P7275,P7275+1)</f>
        <v/>
      </c>
    </row>
    <row r="7277">
      <c r="A7277">
        <f>IF(P7277=P7276,0,P7277)</f>
        <v/>
      </c>
      <c r="B7277" s="41">
        <f>IF($M7277&gt;300,"",IF(OR(INDEX(Bemenet!$E$2:$E$301,$M7277)="",INDEX(Bemenet!$F$2:$F$301,$M7277)=""),"",MAX(INDEX(Bemenet!$E$2:$E$301,$M7277),INDEX(Szabalyok!$A:$A,$N7277))))</f>
        <v/>
      </c>
      <c r="C7277" s="41">
        <f>IF($B7277="","",MIN(INDEX(Bemenet!$F$2:$F$301,$M7277),INDEX(Szabalyok!$B:$B,$N7277)))</f>
        <v/>
      </c>
      <c r="D7277" s="5">
        <f>IF(AND($B7277&lt;&gt;"",$C7277&lt;&gt;"",$B7277&lt;=$C7277),INDEX(Bemenet!$G$2:$G$301,$M7277),"")</f>
        <v/>
      </c>
      <c r="E7277" s="6">
        <f>IF(AND($B7277&lt;&gt;"",$C7277&lt;&gt;"",$B7277&lt;=$C7277),INDEX(Bemenet!$D$2:$D$301,$M7277),"")</f>
        <v/>
      </c>
      <c r="F7277" s="5">
        <f>IF(AND($B7277&lt;&gt;"",$C7277&lt;&gt;"",$B7277&lt;=$C7277),$C7277-$B7277+1,"")</f>
        <v/>
      </c>
      <c r="G7277" s="5">
        <f>IF($F7277="","",$F7277*$D7277)</f>
        <v/>
      </c>
      <c r="H7277" s="42">
        <f>IF($G7277="","",$O7277)</f>
        <v/>
      </c>
      <c r="I7277" s="5">
        <f>IF($G7277="","",$G7277*IF($H7277="",$O7277,$H7277)/100)</f>
        <v/>
      </c>
      <c r="J7277" s="5">
        <f>IF(OR($L7277="",NOT(COUNTIFS($L$2:$L7277,$L7277)=1)),"",SUMIFS($G:$G,$L:$L,$L7277))</f>
        <v/>
      </c>
      <c r="K7277" s="5">
        <f>IF(OR($L7277="",NOT(COUNTIFS($L$2:$L7277,$L7277)=1)),"",SUMIFS($I:$I,$L:$L,$L7277))</f>
        <v/>
      </c>
      <c r="L7277" s="6">
        <f>IF($B7277="","",YEAR($B7277))</f>
        <v/>
      </c>
      <c r="M7277" s="6">
        <f>INT((ROW()-2)/39)+1</f>
        <v/>
      </c>
      <c r="N7277" s="6">
        <f>MOD(ROW()-2,39)+2</f>
        <v/>
      </c>
      <c r="O7277" s="42">
        <f>IF(AND($B7277&lt;&gt;"",$C7277&lt;&gt;"",$B7277&lt;=$C7277),INDEX(Szabalyok!$C:$C,$N7277),"")</f>
        <v/>
      </c>
      <c r="P7277">
        <f>IF(D7277="",P7276,P7276+1)</f>
        <v/>
      </c>
    </row>
    <row r="7278">
      <c r="A7278">
        <f>IF(P7278=P7277,0,P7278)</f>
        <v/>
      </c>
      <c r="B7278" s="41">
        <f>IF($M7278&gt;300,"",IF(OR(INDEX(Bemenet!$E$2:$E$301,$M7278)="",INDEX(Bemenet!$F$2:$F$301,$M7278)=""),"",MAX(INDEX(Bemenet!$E$2:$E$301,$M7278),INDEX(Szabalyok!$A:$A,$N7278))))</f>
        <v/>
      </c>
      <c r="C7278" s="41">
        <f>IF($B7278="","",MIN(INDEX(Bemenet!$F$2:$F$301,$M7278),INDEX(Szabalyok!$B:$B,$N7278)))</f>
        <v/>
      </c>
      <c r="D7278" s="5">
        <f>IF(AND($B7278&lt;&gt;"",$C7278&lt;&gt;"",$B7278&lt;=$C7278),INDEX(Bemenet!$G$2:$G$301,$M7278),"")</f>
        <v/>
      </c>
      <c r="E7278" s="6">
        <f>IF(AND($B7278&lt;&gt;"",$C7278&lt;&gt;"",$B7278&lt;=$C7278),INDEX(Bemenet!$D$2:$D$301,$M7278),"")</f>
        <v/>
      </c>
      <c r="F7278" s="5">
        <f>IF(AND($B7278&lt;&gt;"",$C7278&lt;&gt;"",$B7278&lt;=$C7278),$C7278-$B7278+1,"")</f>
        <v/>
      </c>
      <c r="G7278" s="5">
        <f>IF($F7278="","",$F7278*$D7278)</f>
        <v/>
      </c>
      <c r="H7278" s="42">
        <f>IF($G7278="","",$O7278)</f>
        <v/>
      </c>
      <c r="I7278" s="5">
        <f>IF($G7278="","",$G7278*IF($H7278="",$O7278,$H7278)/100)</f>
        <v/>
      </c>
      <c r="J7278" s="5">
        <f>IF(OR($L7278="",NOT(COUNTIFS($L$2:$L7278,$L7278)=1)),"",SUMIFS($G:$G,$L:$L,$L7278))</f>
        <v/>
      </c>
      <c r="K7278" s="5">
        <f>IF(OR($L7278="",NOT(COUNTIFS($L$2:$L7278,$L7278)=1)),"",SUMIFS($I:$I,$L:$L,$L7278))</f>
        <v/>
      </c>
      <c r="L7278" s="6">
        <f>IF($B7278="","",YEAR($B7278))</f>
        <v/>
      </c>
      <c r="M7278" s="6">
        <f>INT((ROW()-2)/39)+1</f>
        <v/>
      </c>
      <c r="N7278" s="6">
        <f>MOD(ROW()-2,39)+2</f>
        <v/>
      </c>
      <c r="O7278" s="42">
        <f>IF(AND($B7278&lt;&gt;"",$C7278&lt;&gt;"",$B7278&lt;=$C7278),INDEX(Szabalyok!$C:$C,$N7278),"")</f>
        <v/>
      </c>
      <c r="P7278">
        <f>IF(D7278="",P7277,P7277+1)</f>
        <v/>
      </c>
    </row>
    <row r="7279">
      <c r="A7279">
        <f>IF(P7279=P7278,0,P7279)</f>
        <v/>
      </c>
      <c r="B7279" s="41">
        <f>IF($M7279&gt;300,"",IF(OR(INDEX(Bemenet!$E$2:$E$301,$M7279)="",INDEX(Bemenet!$F$2:$F$301,$M7279)=""),"",MAX(INDEX(Bemenet!$E$2:$E$301,$M7279),INDEX(Szabalyok!$A:$A,$N7279))))</f>
        <v/>
      </c>
      <c r="C7279" s="41">
        <f>IF($B7279="","",MIN(INDEX(Bemenet!$F$2:$F$301,$M7279),INDEX(Szabalyok!$B:$B,$N7279)))</f>
        <v/>
      </c>
      <c r="D7279" s="5">
        <f>IF(AND($B7279&lt;&gt;"",$C7279&lt;&gt;"",$B7279&lt;=$C7279),INDEX(Bemenet!$G$2:$G$301,$M7279),"")</f>
        <v/>
      </c>
      <c r="E7279" s="6">
        <f>IF(AND($B7279&lt;&gt;"",$C7279&lt;&gt;"",$B7279&lt;=$C7279),INDEX(Bemenet!$D$2:$D$301,$M7279),"")</f>
        <v/>
      </c>
      <c r="F7279" s="5">
        <f>IF(AND($B7279&lt;&gt;"",$C7279&lt;&gt;"",$B7279&lt;=$C7279),$C7279-$B7279+1,"")</f>
        <v/>
      </c>
      <c r="G7279" s="5">
        <f>IF($F7279="","",$F7279*$D7279)</f>
        <v/>
      </c>
      <c r="H7279" s="42">
        <f>IF($G7279="","",$O7279)</f>
        <v/>
      </c>
      <c r="I7279" s="5">
        <f>IF($G7279="","",$G7279*IF($H7279="",$O7279,$H7279)/100)</f>
        <v/>
      </c>
      <c r="J7279" s="5">
        <f>IF(OR($L7279="",NOT(COUNTIFS($L$2:$L7279,$L7279)=1)),"",SUMIFS($G:$G,$L:$L,$L7279))</f>
        <v/>
      </c>
      <c r="K7279" s="5">
        <f>IF(OR($L7279="",NOT(COUNTIFS($L$2:$L7279,$L7279)=1)),"",SUMIFS($I:$I,$L:$L,$L7279))</f>
        <v/>
      </c>
      <c r="L7279" s="6">
        <f>IF($B7279="","",YEAR($B7279))</f>
        <v/>
      </c>
      <c r="M7279" s="6">
        <f>INT((ROW()-2)/39)+1</f>
        <v/>
      </c>
      <c r="N7279" s="6">
        <f>MOD(ROW()-2,39)+2</f>
        <v/>
      </c>
      <c r="O7279" s="42">
        <f>IF(AND($B7279&lt;&gt;"",$C7279&lt;&gt;"",$B7279&lt;=$C7279),INDEX(Szabalyok!$C:$C,$N7279),"")</f>
        <v/>
      </c>
      <c r="P7279">
        <f>IF(D7279="",P7278,P7278+1)</f>
        <v/>
      </c>
    </row>
    <row r="7280">
      <c r="A7280">
        <f>IF(P7280=P7279,0,P7280)</f>
        <v/>
      </c>
      <c r="B7280" s="41">
        <f>IF($M7280&gt;300,"",IF(OR(INDEX(Bemenet!$E$2:$E$301,$M7280)="",INDEX(Bemenet!$F$2:$F$301,$M7280)=""),"",MAX(INDEX(Bemenet!$E$2:$E$301,$M7280),INDEX(Szabalyok!$A:$A,$N7280))))</f>
        <v/>
      </c>
      <c r="C7280" s="41">
        <f>IF($B7280="","",MIN(INDEX(Bemenet!$F$2:$F$301,$M7280),INDEX(Szabalyok!$B:$B,$N7280)))</f>
        <v/>
      </c>
      <c r="D7280" s="5">
        <f>IF(AND($B7280&lt;&gt;"",$C7280&lt;&gt;"",$B7280&lt;=$C7280),INDEX(Bemenet!$G$2:$G$301,$M7280),"")</f>
        <v/>
      </c>
      <c r="E7280" s="6">
        <f>IF(AND($B7280&lt;&gt;"",$C7280&lt;&gt;"",$B7280&lt;=$C7280),INDEX(Bemenet!$D$2:$D$301,$M7280),"")</f>
        <v/>
      </c>
      <c r="F7280" s="5">
        <f>IF(AND($B7280&lt;&gt;"",$C7280&lt;&gt;"",$B7280&lt;=$C7280),$C7280-$B7280+1,"")</f>
        <v/>
      </c>
      <c r="G7280" s="5">
        <f>IF($F7280="","",$F7280*$D7280)</f>
        <v/>
      </c>
      <c r="H7280" s="42">
        <f>IF($G7280="","",$O7280)</f>
        <v/>
      </c>
      <c r="I7280" s="5">
        <f>IF($G7280="","",$G7280*IF($H7280="",$O7280,$H7280)/100)</f>
        <v/>
      </c>
      <c r="J7280" s="5">
        <f>IF(OR($L7280="",NOT(COUNTIFS($L$2:$L7280,$L7280)=1)),"",SUMIFS($G:$G,$L:$L,$L7280))</f>
        <v/>
      </c>
      <c r="K7280" s="5">
        <f>IF(OR($L7280="",NOT(COUNTIFS($L$2:$L7280,$L7280)=1)),"",SUMIFS($I:$I,$L:$L,$L7280))</f>
        <v/>
      </c>
      <c r="L7280" s="6">
        <f>IF($B7280="","",YEAR($B7280))</f>
        <v/>
      </c>
      <c r="M7280" s="6">
        <f>INT((ROW()-2)/39)+1</f>
        <v/>
      </c>
      <c r="N7280" s="6">
        <f>MOD(ROW()-2,39)+2</f>
        <v/>
      </c>
      <c r="O7280" s="42">
        <f>IF(AND($B7280&lt;&gt;"",$C7280&lt;&gt;"",$B7280&lt;=$C7280),INDEX(Szabalyok!$C:$C,$N7280),"")</f>
        <v/>
      </c>
      <c r="P7280">
        <f>IF(D7280="",P7279,P7279+1)</f>
        <v/>
      </c>
    </row>
    <row r="7281">
      <c r="A7281">
        <f>IF(P7281=P7280,0,P7281)</f>
        <v/>
      </c>
      <c r="B7281" s="41">
        <f>IF($M7281&gt;300,"",IF(OR(INDEX(Bemenet!$E$2:$E$301,$M7281)="",INDEX(Bemenet!$F$2:$F$301,$M7281)=""),"",MAX(INDEX(Bemenet!$E$2:$E$301,$M7281),INDEX(Szabalyok!$A:$A,$N7281))))</f>
        <v/>
      </c>
      <c r="C7281" s="41">
        <f>IF($B7281="","",MIN(INDEX(Bemenet!$F$2:$F$301,$M7281),INDEX(Szabalyok!$B:$B,$N7281)))</f>
        <v/>
      </c>
      <c r="D7281" s="5">
        <f>IF(AND($B7281&lt;&gt;"",$C7281&lt;&gt;"",$B7281&lt;=$C7281),INDEX(Bemenet!$G$2:$G$301,$M7281),"")</f>
        <v/>
      </c>
      <c r="E7281" s="6">
        <f>IF(AND($B7281&lt;&gt;"",$C7281&lt;&gt;"",$B7281&lt;=$C7281),INDEX(Bemenet!$D$2:$D$301,$M7281),"")</f>
        <v/>
      </c>
      <c r="F7281" s="5">
        <f>IF(AND($B7281&lt;&gt;"",$C7281&lt;&gt;"",$B7281&lt;=$C7281),$C7281-$B7281+1,"")</f>
        <v/>
      </c>
      <c r="G7281" s="5">
        <f>IF($F7281="","",$F7281*$D7281)</f>
        <v/>
      </c>
      <c r="H7281" s="42">
        <f>IF($G7281="","",$O7281)</f>
        <v/>
      </c>
      <c r="I7281" s="5">
        <f>IF($G7281="","",$G7281*IF($H7281="",$O7281,$H7281)/100)</f>
        <v/>
      </c>
      <c r="J7281" s="5">
        <f>IF(OR($L7281="",NOT(COUNTIFS($L$2:$L7281,$L7281)=1)),"",SUMIFS($G:$G,$L:$L,$L7281))</f>
        <v/>
      </c>
      <c r="K7281" s="5">
        <f>IF(OR($L7281="",NOT(COUNTIFS($L$2:$L7281,$L7281)=1)),"",SUMIFS($I:$I,$L:$L,$L7281))</f>
        <v/>
      </c>
      <c r="L7281" s="6">
        <f>IF($B7281="","",YEAR($B7281))</f>
        <v/>
      </c>
      <c r="M7281" s="6">
        <f>INT((ROW()-2)/39)+1</f>
        <v/>
      </c>
      <c r="N7281" s="6">
        <f>MOD(ROW()-2,39)+2</f>
        <v/>
      </c>
      <c r="O7281" s="42">
        <f>IF(AND($B7281&lt;&gt;"",$C7281&lt;&gt;"",$B7281&lt;=$C7281),INDEX(Szabalyok!$C:$C,$N7281),"")</f>
        <v/>
      </c>
      <c r="P7281">
        <f>IF(D7281="",P7280,P7280+1)</f>
        <v/>
      </c>
    </row>
    <row r="7282">
      <c r="A7282">
        <f>IF(P7282=P7281,0,P7282)</f>
        <v/>
      </c>
      <c r="B7282" s="41">
        <f>IF($M7282&gt;300,"",IF(OR(INDEX(Bemenet!$E$2:$E$301,$M7282)="",INDEX(Bemenet!$F$2:$F$301,$M7282)=""),"",MAX(INDEX(Bemenet!$E$2:$E$301,$M7282),INDEX(Szabalyok!$A:$A,$N7282))))</f>
        <v/>
      </c>
      <c r="C7282" s="41">
        <f>IF($B7282="","",MIN(INDEX(Bemenet!$F$2:$F$301,$M7282),INDEX(Szabalyok!$B:$B,$N7282)))</f>
        <v/>
      </c>
      <c r="D7282" s="5">
        <f>IF(AND($B7282&lt;&gt;"",$C7282&lt;&gt;"",$B7282&lt;=$C7282),INDEX(Bemenet!$G$2:$G$301,$M7282),"")</f>
        <v/>
      </c>
      <c r="E7282" s="6">
        <f>IF(AND($B7282&lt;&gt;"",$C7282&lt;&gt;"",$B7282&lt;=$C7282),INDEX(Bemenet!$D$2:$D$301,$M7282),"")</f>
        <v/>
      </c>
      <c r="F7282" s="5">
        <f>IF(AND($B7282&lt;&gt;"",$C7282&lt;&gt;"",$B7282&lt;=$C7282),$C7282-$B7282+1,"")</f>
        <v/>
      </c>
      <c r="G7282" s="5">
        <f>IF($F7282="","",$F7282*$D7282)</f>
        <v/>
      </c>
      <c r="H7282" s="42">
        <f>IF($G7282="","",$O7282)</f>
        <v/>
      </c>
      <c r="I7282" s="5">
        <f>IF($G7282="","",$G7282*IF($H7282="",$O7282,$H7282)/100)</f>
        <v/>
      </c>
      <c r="J7282" s="5">
        <f>IF(OR($L7282="",NOT(COUNTIFS($L$2:$L7282,$L7282)=1)),"",SUMIFS($G:$G,$L:$L,$L7282))</f>
        <v/>
      </c>
      <c r="K7282" s="5">
        <f>IF(OR($L7282="",NOT(COUNTIFS($L$2:$L7282,$L7282)=1)),"",SUMIFS($I:$I,$L:$L,$L7282))</f>
        <v/>
      </c>
      <c r="L7282" s="6">
        <f>IF($B7282="","",YEAR($B7282))</f>
        <v/>
      </c>
      <c r="M7282" s="6">
        <f>INT((ROW()-2)/39)+1</f>
        <v/>
      </c>
      <c r="N7282" s="6">
        <f>MOD(ROW()-2,39)+2</f>
        <v/>
      </c>
      <c r="O7282" s="42">
        <f>IF(AND($B7282&lt;&gt;"",$C7282&lt;&gt;"",$B7282&lt;=$C7282),INDEX(Szabalyok!$C:$C,$N7282),"")</f>
        <v/>
      </c>
      <c r="P7282">
        <f>IF(D7282="",P7281,P7281+1)</f>
        <v/>
      </c>
    </row>
    <row r="7283">
      <c r="A7283">
        <f>IF(P7283=P7282,0,P7283)</f>
        <v/>
      </c>
      <c r="B7283" s="41">
        <f>IF($M7283&gt;300,"",IF(OR(INDEX(Bemenet!$E$2:$E$301,$M7283)="",INDEX(Bemenet!$F$2:$F$301,$M7283)=""),"",MAX(INDEX(Bemenet!$E$2:$E$301,$M7283),INDEX(Szabalyok!$A:$A,$N7283))))</f>
        <v/>
      </c>
      <c r="C7283" s="41">
        <f>IF($B7283="","",MIN(INDEX(Bemenet!$F$2:$F$301,$M7283),INDEX(Szabalyok!$B:$B,$N7283)))</f>
        <v/>
      </c>
      <c r="D7283" s="5">
        <f>IF(AND($B7283&lt;&gt;"",$C7283&lt;&gt;"",$B7283&lt;=$C7283),INDEX(Bemenet!$G$2:$G$301,$M7283),"")</f>
        <v/>
      </c>
      <c r="E7283" s="6">
        <f>IF(AND($B7283&lt;&gt;"",$C7283&lt;&gt;"",$B7283&lt;=$C7283),INDEX(Bemenet!$D$2:$D$301,$M7283),"")</f>
        <v/>
      </c>
      <c r="F7283" s="5">
        <f>IF(AND($B7283&lt;&gt;"",$C7283&lt;&gt;"",$B7283&lt;=$C7283),$C7283-$B7283+1,"")</f>
        <v/>
      </c>
      <c r="G7283" s="5">
        <f>IF($F7283="","",$F7283*$D7283)</f>
        <v/>
      </c>
      <c r="H7283" s="42">
        <f>IF($G7283="","",$O7283)</f>
        <v/>
      </c>
      <c r="I7283" s="5">
        <f>IF($G7283="","",$G7283*IF($H7283="",$O7283,$H7283)/100)</f>
        <v/>
      </c>
      <c r="J7283" s="5">
        <f>IF(OR($L7283="",NOT(COUNTIFS($L$2:$L7283,$L7283)=1)),"",SUMIFS($G:$G,$L:$L,$L7283))</f>
        <v/>
      </c>
      <c r="K7283" s="5">
        <f>IF(OR($L7283="",NOT(COUNTIFS($L$2:$L7283,$L7283)=1)),"",SUMIFS($I:$I,$L:$L,$L7283))</f>
        <v/>
      </c>
      <c r="L7283" s="6">
        <f>IF($B7283="","",YEAR($B7283))</f>
        <v/>
      </c>
      <c r="M7283" s="6">
        <f>INT((ROW()-2)/39)+1</f>
        <v/>
      </c>
      <c r="N7283" s="6">
        <f>MOD(ROW()-2,39)+2</f>
        <v/>
      </c>
      <c r="O7283" s="42">
        <f>IF(AND($B7283&lt;&gt;"",$C7283&lt;&gt;"",$B7283&lt;=$C7283),INDEX(Szabalyok!$C:$C,$N7283),"")</f>
        <v/>
      </c>
      <c r="P7283">
        <f>IF(D7283="",P7282,P7282+1)</f>
        <v/>
      </c>
    </row>
    <row r="7284">
      <c r="A7284">
        <f>IF(P7284=P7283,0,P7284)</f>
        <v/>
      </c>
      <c r="B7284" s="41">
        <f>IF($M7284&gt;300,"",IF(OR(INDEX(Bemenet!$E$2:$E$301,$M7284)="",INDEX(Bemenet!$F$2:$F$301,$M7284)=""),"",MAX(INDEX(Bemenet!$E$2:$E$301,$M7284),INDEX(Szabalyok!$A:$A,$N7284))))</f>
        <v/>
      </c>
      <c r="C7284" s="41">
        <f>IF($B7284="","",MIN(INDEX(Bemenet!$F$2:$F$301,$M7284),INDEX(Szabalyok!$B:$B,$N7284)))</f>
        <v/>
      </c>
      <c r="D7284" s="5">
        <f>IF(AND($B7284&lt;&gt;"",$C7284&lt;&gt;"",$B7284&lt;=$C7284),INDEX(Bemenet!$G$2:$G$301,$M7284),"")</f>
        <v/>
      </c>
      <c r="E7284" s="6">
        <f>IF(AND($B7284&lt;&gt;"",$C7284&lt;&gt;"",$B7284&lt;=$C7284),INDEX(Bemenet!$D$2:$D$301,$M7284),"")</f>
        <v/>
      </c>
      <c r="F7284" s="5">
        <f>IF(AND($B7284&lt;&gt;"",$C7284&lt;&gt;"",$B7284&lt;=$C7284),$C7284-$B7284+1,"")</f>
        <v/>
      </c>
      <c r="G7284" s="5">
        <f>IF($F7284="","",$F7284*$D7284)</f>
        <v/>
      </c>
      <c r="H7284" s="42">
        <f>IF($G7284="","",$O7284)</f>
        <v/>
      </c>
      <c r="I7284" s="5">
        <f>IF($G7284="","",$G7284*IF($H7284="",$O7284,$H7284)/100)</f>
        <v/>
      </c>
      <c r="J7284" s="5">
        <f>IF(OR($L7284="",NOT(COUNTIFS($L$2:$L7284,$L7284)=1)),"",SUMIFS($G:$G,$L:$L,$L7284))</f>
        <v/>
      </c>
      <c r="K7284" s="5">
        <f>IF(OR($L7284="",NOT(COUNTIFS($L$2:$L7284,$L7284)=1)),"",SUMIFS($I:$I,$L:$L,$L7284))</f>
        <v/>
      </c>
      <c r="L7284" s="6">
        <f>IF($B7284="","",YEAR($B7284))</f>
        <v/>
      </c>
      <c r="M7284" s="6">
        <f>INT((ROW()-2)/39)+1</f>
        <v/>
      </c>
      <c r="N7284" s="6">
        <f>MOD(ROW()-2,39)+2</f>
        <v/>
      </c>
      <c r="O7284" s="42">
        <f>IF(AND($B7284&lt;&gt;"",$C7284&lt;&gt;"",$B7284&lt;=$C7284),INDEX(Szabalyok!$C:$C,$N7284),"")</f>
        <v/>
      </c>
      <c r="P7284">
        <f>IF(D7284="",P7283,P7283+1)</f>
        <v/>
      </c>
    </row>
    <row r="7285">
      <c r="A7285">
        <f>IF(P7285=P7284,0,P7285)</f>
        <v/>
      </c>
      <c r="B7285" s="41">
        <f>IF($M7285&gt;300,"",IF(OR(INDEX(Bemenet!$E$2:$E$301,$M7285)="",INDEX(Bemenet!$F$2:$F$301,$M7285)=""),"",MAX(INDEX(Bemenet!$E$2:$E$301,$M7285),INDEX(Szabalyok!$A:$A,$N7285))))</f>
        <v/>
      </c>
      <c r="C7285" s="41">
        <f>IF($B7285="","",MIN(INDEX(Bemenet!$F$2:$F$301,$M7285),INDEX(Szabalyok!$B:$B,$N7285)))</f>
        <v/>
      </c>
      <c r="D7285" s="5">
        <f>IF(AND($B7285&lt;&gt;"",$C7285&lt;&gt;"",$B7285&lt;=$C7285),INDEX(Bemenet!$G$2:$G$301,$M7285),"")</f>
        <v/>
      </c>
      <c r="E7285" s="6">
        <f>IF(AND($B7285&lt;&gt;"",$C7285&lt;&gt;"",$B7285&lt;=$C7285),INDEX(Bemenet!$D$2:$D$301,$M7285),"")</f>
        <v/>
      </c>
      <c r="F7285" s="5">
        <f>IF(AND($B7285&lt;&gt;"",$C7285&lt;&gt;"",$B7285&lt;=$C7285),$C7285-$B7285+1,"")</f>
        <v/>
      </c>
      <c r="G7285" s="5">
        <f>IF($F7285="","",$F7285*$D7285)</f>
        <v/>
      </c>
      <c r="H7285" s="42">
        <f>IF($G7285="","",$O7285)</f>
        <v/>
      </c>
      <c r="I7285" s="5">
        <f>IF($G7285="","",$G7285*IF($H7285="",$O7285,$H7285)/100)</f>
        <v/>
      </c>
      <c r="J7285" s="5">
        <f>IF(OR($L7285="",NOT(COUNTIFS($L$2:$L7285,$L7285)=1)),"",SUMIFS($G:$G,$L:$L,$L7285))</f>
        <v/>
      </c>
      <c r="K7285" s="5">
        <f>IF(OR($L7285="",NOT(COUNTIFS($L$2:$L7285,$L7285)=1)),"",SUMIFS($I:$I,$L:$L,$L7285))</f>
        <v/>
      </c>
      <c r="L7285" s="6">
        <f>IF($B7285="","",YEAR($B7285))</f>
        <v/>
      </c>
      <c r="M7285" s="6">
        <f>INT((ROW()-2)/39)+1</f>
        <v/>
      </c>
      <c r="N7285" s="6">
        <f>MOD(ROW()-2,39)+2</f>
        <v/>
      </c>
      <c r="O7285" s="42">
        <f>IF(AND($B7285&lt;&gt;"",$C7285&lt;&gt;"",$B7285&lt;=$C7285),INDEX(Szabalyok!$C:$C,$N7285),"")</f>
        <v/>
      </c>
      <c r="P7285">
        <f>IF(D7285="",P7284,P7284+1)</f>
        <v/>
      </c>
    </row>
    <row r="7286">
      <c r="A7286">
        <f>IF(P7286=P7285,0,P7286)</f>
        <v/>
      </c>
      <c r="B7286" s="41">
        <f>IF($M7286&gt;300,"",IF(OR(INDEX(Bemenet!$E$2:$E$301,$M7286)="",INDEX(Bemenet!$F$2:$F$301,$M7286)=""),"",MAX(INDEX(Bemenet!$E$2:$E$301,$M7286),INDEX(Szabalyok!$A:$A,$N7286))))</f>
        <v/>
      </c>
      <c r="C7286" s="41">
        <f>IF($B7286="","",MIN(INDEX(Bemenet!$F$2:$F$301,$M7286),INDEX(Szabalyok!$B:$B,$N7286)))</f>
        <v/>
      </c>
      <c r="D7286" s="5">
        <f>IF(AND($B7286&lt;&gt;"",$C7286&lt;&gt;"",$B7286&lt;=$C7286),INDEX(Bemenet!$G$2:$G$301,$M7286),"")</f>
        <v/>
      </c>
      <c r="E7286" s="6">
        <f>IF(AND($B7286&lt;&gt;"",$C7286&lt;&gt;"",$B7286&lt;=$C7286),INDEX(Bemenet!$D$2:$D$301,$M7286),"")</f>
        <v/>
      </c>
      <c r="F7286" s="5">
        <f>IF(AND($B7286&lt;&gt;"",$C7286&lt;&gt;"",$B7286&lt;=$C7286),$C7286-$B7286+1,"")</f>
        <v/>
      </c>
      <c r="G7286" s="5">
        <f>IF($F7286="","",$F7286*$D7286)</f>
        <v/>
      </c>
      <c r="H7286" s="42">
        <f>IF($G7286="","",$O7286)</f>
        <v/>
      </c>
      <c r="I7286" s="5">
        <f>IF($G7286="","",$G7286*IF($H7286="",$O7286,$H7286)/100)</f>
        <v/>
      </c>
      <c r="J7286" s="5">
        <f>IF(OR($L7286="",NOT(COUNTIFS($L$2:$L7286,$L7286)=1)),"",SUMIFS($G:$G,$L:$L,$L7286))</f>
        <v/>
      </c>
      <c r="K7286" s="5">
        <f>IF(OR($L7286="",NOT(COUNTIFS($L$2:$L7286,$L7286)=1)),"",SUMIFS($I:$I,$L:$L,$L7286))</f>
        <v/>
      </c>
      <c r="L7286" s="6">
        <f>IF($B7286="","",YEAR($B7286))</f>
        <v/>
      </c>
      <c r="M7286" s="6">
        <f>INT((ROW()-2)/39)+1</f>
        <v/>
      </c>
      <c r="N7286" s="6">
        <f>MOD(ROW()-2,39)+2</f>
        <v/>
      </c>
      <c r="O7286" s="42">
        <f>IF(AND($B7286&lt;&gt;"",$C7286&lt;&gt;"",$B7286&lt;=$C7286),INDEX(Szabalyok!$C:$C,$N7286),"")</f>
        <v/>
      </c>
      <c r="P7286">
        <f>IF(D7286="",P7285,P7285+1)</f>
        <v/>
      </c>
    </row>
    <row r="7287">
      <c r="A7287">
        <f>IF(P7287=P7286,0,P7287)</f>
        <v/>
      </c>
      <c r="B7287" s="41">
        <f>IF($M7287&gt;300,"",IF(OR(INDEX(Bemenet!$E$2:$E$301,$M7287)="",INDEX(Bemenet!$F$2:$F$301,$M7287)=""),"",MAX(INDEX(Bemenet!$E$2:$E$301,$M7287),INDEX(Szabalyok!$A:$A,$N7287))))</f>
        <v/>
      </c>
      <c r="C7287" s="41">
        <f>IF($B7287="","",MIN(INDEX(Bemenet!$F$2:$F$301,$M7287),INDEX(Szabalyok!$B:$B,$N7287)))</f>
        <v/>
      </c>
      <c r="D7287" s="5">
        <f>IF(AND($B7287&lt;&gt;"",$C7287&lt;&gt;"",$B7287&lt;=$C7287),INDEX(Bemenet!$G$2:$G$301,$M7287),"")</f>
        <v/>
      </c>
      <c r="E7287" s="6">
        <f>IF(AND($B7287&lt;&gt;"",$C7287&lt;&gt;"",$B7287&lt;=$C7287),INDEX(Bemenet!$D$2:$D$301,$M7287),"")</f>
        <v/>
      </c>
      <c r="F7287" s="5">
        <f>IF(AND($B7287&lt;&gt;"",$C7287&lt;&gt;"",$B7287&lt;=$C7287),$C7287-$B7287+1,"")</f>
        <v/>
      </c>
      <c r="G7287" s="5">
        <f>IF($F7287="","",$F7287*$D7287)</f>
        <v/>
      </c>
      <c r="H7287" s="42">
        <f>IF($G7287="","",$O7287)</f>
        <v/>
      </c>
      <c r="I7287" s="5">
        <f>IF($G7287="","",$G7287*IF($H7287="",$O7287,$H7287)/100)</f>
        <v/>
      </c>
      <c r="J7287" s="5">
        <f>IF(OR($L7287="",NOT(COUNTIFS($L$2:$L7287,$L7287)=1)),"",SUMIFS($G:$G,$L:$L,$L7287))</f>
        <v/>
      </c>
      <c r="K7287" s="5">
        <f>IF(OR($L7287="",NOT(COUNTIFS($L$2:$L7287,$L7287)=1)),"",SUMIFS($I:$I,$L:$L,$L7287))</f>
        <v/>
      </c>
      <c r="L7287" s="6">
        <f>IF($B7287="","",YEAR($B7287))</f>
        <v/>
      </c>
      <c r="M7287" s="6">
        <f>INT((ROW()-2)/39)+1</f>
        <v/>
      </c>
      <c r="N7287" s="6">
        <f>MOD(ROW()-2,39)+2</f>
        <v/>
      </c>
      <c r="O7287" s="42">
        <f>IF(AND($B7287&lt;&gt;"",$C7287&lt;&gt;"",$B7287&lt;=$C7287),INDEX(Szabalyok!$C:$C,$N7287),"")</f>
        <v/>
      </c>
      <c r="P7287">
        <f>IF(D7287="",P7286,P7286+1)</f>
        <v/>
      </c>
    </row>
    <row r="7288">
      <c r="A7288">
        <f>IF(P7288=P7287,0,P7288)</f>
        <v/>
      </c>
      <c r="B7288" s="41">
        <f>IF($M7288&gt;300,"",IF(OR(INDEX(Bemenet!$E$2:$E$301,$M7288)="",INDEX(Bemenet!$F$2:$F$301,$M7288)=""),"",MAX(INDEX(Bemenet!$E$2:$E$301,$M7288),INDEX(Szabalyok!$A:$A,$N7288))))</f>
        <v/>
      </c>
      <c r="C7288" s="41">
        <f>IF($B7288="","",MIN(INDEX(Bemenet!$F$2:$F$301,$M7288),INDEX(Szabalyok!$B:$B,$N7288)))</f>
        <v/>
      </c>
      <c r="D7288" s="5">
        <f>IF(AND($B7288&lt;&gt;"",$C7288&lt;&gt;"",$B7288&lt;=$C7288),INDEX(Bemenet!$G$2:$G$301,$M7288),"")</f>
        <v/>
      </c>
      <c r="E7288" s="6">
        <f>IF(AND($B7288&lt;&gt;"",$C7288&lt;&gt;"",$B7288&lt;=$C7288),INDEX(Bemenet!$D$2:$D$301,$M7288),"")</f>
        <v/>
      </c>
      <c r="F7288" s="5">
        <f>IF(AND($B7288&lt;&gt;"",$C7288&lt;&gt;"",$B7288&lt;=$C7288),$C7288-$B7288+1,"")</f>
        <v/>
      </c>
      <c r="G7288" s="5">
        <f>IF($F7288="","",$F7288*$D7288)</f>
        <v/>
      </c>
      <c r="H7288" s="42">
        <f>IF($G7288="","",$O7288)</f>
        <v/>
      </c>
      <c r="I7288" s="5">
        <f>IF($G7288="","",$G7288*IF($H7288="",$O7288,$H7288)/100)</f>
        <v/>
      </c>
      <c r="J7288" s="5">
        <f>IF(OR($L7288="",NOT(COUNTIFS($L$2:$L7288,$L7288)=1)),"",SUMIFS($G:$G,$L:$L,$L7288))</f>
        <v/>
      </c>
      <c r="K7288" s="5">
        <f>IF(OR($L7288="",NOT(COUNTIFS($L$2:$L7288,$L7288)=1)),"",SUMIFS($I:$I,$L:$L,$L7288))</f>
        <v/>
      </c>
      <c r="L7288" s="6">
        <f>IF($B7288="","",YEAR($B7288))</f>
        <v/>
      </c>
      <c r="M7288" s="6">
        <f>INT((ROW()-2)/39)+1</f>
        <v/>
      </c>
      <c r="N7288" s="6">
        <f>MOD(ROW()-2,39)+2</f>
        <v/>
      </c>
      <c r="O7288" s="42">
        <f>IF(AND($B7288&lt;&gt;"",$C7288&lt;&gt;"",$B7288&lt;=$C7288),INDEX(Szabalyok!$C:$C,$N7288),"")</f>
        <v/>
      </c>
      <c r="P7288">
        <f>IF(D7288="",P7287,P7287+1)</f>
        <v/>
      </c>
    </row>
    <row r="7289">
      <c r="A7289">
        <f>IF(P7289=P7288,0,P7289)</f>
        <v/>
      </c>
      <c r="B7289" s="41">
        <f>IF($M7289&gt;300,"",IF(OR(INDEX(Bemenet!$E$2:$E$301,$M7289)="",INDEX(Bemenet!$F$2:$F$301,$M7289)=""),"",MAX(INDEX(Bemenet!$E$2:$E$301,$M7289),INDEX(Szabalyok!$A:$A,$N7289))))</f>
        <v/>
      </c>
      <c r="C7289" s="41">
        <f>IF($B7289="","",MIN(INDEX(Bemenet!$F$2:$F$301,$M7289),INDEX(Szabalyok!$B:$B,$N7289)))</f>
        <v/>
      </c>
      <c r="D7289" s="5">
        <f>IF(AND($B7289&lt;&gt;"",$C7289&lt;&gt;"",$B7289&lt;=$C7289),INDEX(Bemenet!$G$2:$G$301,$M7289),"")</f>
        <v/>
      </c>
      <c r="E7289" s="6">
        <f>IF(AND($B7289&lt;&gt;"",$C7289&lt;&gt;"",$B7289&lt;=$C7289),INDEX(Bemenet!$D$2:$D$301,$M7289),"")</f>
        <v/>
      </c>
      <c r="F7289" s="5">
        <f>IF(AND($B7289&lt;&gt;"",$C7289&lt;&gt;"",$B7289&lt;=$C7289),$C7289-$B7289+1,"")</f>
        <v/>
      </c>
      <c r="G7289" s="5">
        <f>IF($F7289="","",$F7289*$D7289)</f>
        <v/>
      </c>
      <c r="H7289" s="42">
        <f>IF($G7289="","",$O7289)</f>
        <v/>
      </c>
      <c r="I7289" s="5">
        <f>IF($G7289="","",$G7289*IF($H7289="",$O7289,$H7289)/100)</f>
        <v/>
      </c>
      <c r="J7289" s="5">
        <f>IF(OR($L7289="",NOT(COUNTIFS($L$2:$L7289,$L7289)=1)),"",SUMIFS($G:$G,$L:$L,$L7289))</f>
        <v/>
      </c>
      <c r="K7289" s="5">
        <f>IF(OR($L7289="",NOT(COUNTIFS($L$2:$L7289,$L7289)=1)),"",SUMIFS($I:$I,$L:$L,$L7289))</f>
        <v/>
      </c>
      <c r="L7289" s="6">
        <f>IF($B7289="","",YEAR($B7289))</f>
        <v/>
      </c>
      <c r="M7289" s="6">
        <f>INT((ROW()-2)/39)+1</f>
        <v/>
      </c>
      <c r="N7289" s="6">
        <f>MOD(ROW()-2,39)+2</f>
        <v/>
      </c>
      <c r="O7289" s="42">
        <f>IF(AND($B7289&lt;&gt;"",$C7289&lt;&gt;"",$B7289&lt;=$C7289),INDEX(Szabalyok!$C:$C,$N7289),"")</f>
        <v/>
      </c>
      <c r="P7289">
        <f>IF(D7289="",P7288,P7288+1)</f>
        <v/>
      </c>
    </row>
    <row r="7290">
      <c r="A7290">
        <f>IF(P7290=P7289,0,P7290)</f>
        <v/>
      </c>
      <c r="B7290" s="41">
        <f>IF($M7290&gt;300,"",IF(OR(INDEX(Bemenet!$E$2:$E$301,$M7290)="",INDEX(Bemenet!$F$2:$F$301,$M7290)=""),"",MAX(INDEX(Bemenet!$E$2:$E$301,$M7290),INDEX(Szabalyok!$A:$A,$N7290))))</f>
        <v/>
      </c>
      <c r="C7290" s="41">
        <f>IF($B7290="","",MIN(INDEX(Bemenet!$F$2:$F$301,$M7290),INDEX(Szabalyok!$B:$B,$N7290)))</f>
        <v/>
      </c>
      <c r="D7290" s="5">
        <f>IF(AND($B7290&lt;&gt;"",$C7290&lt;&gt;"",$B7290&lt;=$C7290),INDEX(Bemenet!$G$2:$G$301,$M7290),"")</f>
        <v/>
      </c>
      <c r="E7290" s="6">
        <f>IF(AND($B7290&lt;&gt;"",$C7290&lt;&gt;"",$B7290&lt;=$C7290),INDEX(Bemenet!$D$2:$D$301,$M7290),"")</f>
        <v/>
      </c>
      <c r="F7290" s="5">
        <f>IF(AND($B7290&lt;&gt;"",$C7290&lt;&gt;"",$B7290&lt;=$C7290),$C7290-$B7290+1,"")</f>
        <v/>
      </c>
      <c r="G7290" s="5">
        <f>IF($F7290="","",$F7290*$D7290)</f>
        <v/>
      </c>
      <c r="H7290" s="42">
        <f>IF($G7290="","",$O7290)</f>
        <v/>
      </c>
      <c r="I7290" s="5">
        <f>IF($G7290="","",$G7290*IF($H7290="",$O7290,$H7290)/100)</f>
        <v/>
      </c>
      <c r="J7290" s="5">
        <f>IF(OR($L7290="",NOT(COUNTIFS($L$2:$L7290,$L7290)=1)),"",SUMIFS($G:$G,$L:$L,$L7290))</f>
        <v/>
      </c>
      <c r="K7290" s="5">
        <f>IF(OR($L7290="",NOT(COUNTIFS($L$2:$L7290,$L7290)=1)),"",SUMIFS($I:$I,$L:$L,$L7290))</f>
        <v/>
      </c>
      <c r="L7290" s="6">
        <f>IF($B7290="","",YEAR($B7290))</f>
        <v/>
      </c>
      <c r="M7290" s="6">
        <f>INT((ROW()-2)/39)+1</f>
        <v/>
      </c>
      <c r="N7290" s="6">
        <f>MOD(ROW()-2,39)+2</f>
        <v/>
      </c>
      <c r="O7290" s="42">
        <f>IF(AND($B7290&lt;&gt;"",$C7290&lt;&gt;"",$B7290&lt;=$C7290),INDEX(Szabalyok!$C:$C,$N7290),"")</f>
        <v/>
      </c>
      <c r="P7290">
        <f>IF(D7290="",P7289,P7289+1)</f>
        <v/>
      </c>
    </row>
    <row r="7291">
      <c r="A7291">
        <f>IF(P7291=P7290,0,P7291)</f>
        <v/>
      </c>
      <c r="B7291" s="41">
        <f>IF($M7291&gt;300,"",IF(OR(INDEX(Bemenet!$E$2:$E$301,$M7291)="",INDEX(Bemenet!$F$2:$F$301,$M7291)=""),"",MAX(INDEX(Bemenet!$E$2:$E$301,$M7291),INDEX(Szabalyok!$A:$A,$N7291))))</f>
        <v/>
      </c>
      <c r="C7291" s="41">
        <f>IF($B7291="","",MIN(INDEX(Bemenet!$F$2:$F$301,$M7291),INDEX(Szabalyok!$B:$B,$N7291)))</f>
        <v/>
      </c>
      <c r="D7291" s="5">
        <f>IF(AND($B7291&lt;&gt;"",$C7291&lt;&gt;"",$B7291&lt;=$C7291),INDEX(Bemenet!$G$2:$G$301,$M7291),"")</f>
        <v/>
      </c>
      <c r="E7291" s="6">
        <f>IF(AND($B7291&lt;&gt;"",$C7291&lt;&gt;"",$B7291&lt;=$C7291),INDEX(Bemenet!$D$2:$D$301,$M7291),"")</f>
        <v/>
      </c>
      <c r="F7291" s="5">
        <f>IF(AND($B7291&lt;&gt;"",$C7291&lt;&gt;"",$B7291&lt;=$C7291),$C7291-$B7291+1,"")</f>
        <v/>
      </c>
      <c r="G7291" s="5">
        <f>IF($F7291="","",$F7291*$D7291)</f>
        <v/>
      </c>
      <c r="H7291" s="42">
        <f>IF($G7291="","",$O7291)</f>
        <v/>
      </c>
      <c r="I7291" s="5">
        <f>IF($G7291="","",$G7291*IF($H7291="",$O7291,$H7291)/100)</f>
        <v/>
      </c>
      <c r="J7291" s="5">
        <f>IF(OR($L7291="",NOT(COUNTIFS($L$2:$L7291,$L7291)=1)),"",SUMIFS($G:$G,$L:$L,$L7291))</f>
        <v/>
      </c>
      <c r="K7291" s="5">
        <f>IF(OR($L7291="",NOT(COUNTIFS($L$2:$L7291,$L7291)=1)),"",SUMIFS($I:$I,$L:$L,$L7291))</f>
        <v/>
      </c>
      <c r="L7291" s="6">
        <f>IF($B7291="","",YEAR($B7291))</f>
        <v/>
      </c>
      <c r="M7291" s="6">
        <f>INT((ROW()-2)/39)+1</f>
        <v/>
      </c>
      <c r="N7291" s="6">
        <f>MOD(ROW()-2,39)+2</f>
        <v/>
      </c>
      <c r="O7291" s="42">
        <f>IF(AND($B7291&lt;&gt;"",$C7291&lt;&gt;"",$B7291&lt;=$C7291),INDEX(Szabalyok!$C:$C,$N7291),"")</f>
        <v/>
      </c>
      <c r="P7291">
        <f>IF(D7291="",P7290,P7290+1)</f>
        <v/>
      </c>
    </row>
    <row r="7292">
      <c r="A7292">
        <f>IF(P7292=P7291,0,P7292)</f>
        <v/>
      </c>
      <c r="B7292" s="41">
        <f>IF($M7292&gt;300,"",IF(OR(INDEX(Bemenet!$E$2:$E$301,$M7292)="",INDEX(Bemenet!$F$2:$F$301,$M7292)=""),"",MAX(INDEX(Bemenet!$E$2:$E$301,$M7292),INDEX(Szabalyok!$A:$A,$N7292))))</f>
        <v/>
      </c>
      <c r="C7292" s="41">
        <f>IF($B7292="","",MIN(INDEX(Bemenet!$F$2:$F$301,$M7292),INDEX(Szabalyok!$B:$B,$N7292)))</f>
        <v/>
      </c>
      <c r="D7292" s="5">
        <f>IF(AND($B7292&lt;&gt;"",$C7292&lt;&gt;"",$B7292&lt;=$C7292),INDEX(Bemenet!$G$2:$G$301,$M7292),"")</f>
        <v/>
      </c>
      <c r="E7292" s="6">
        <f>IF(AND($B7292&lt;&gt;"",$C7292&lt;&gt;"",$B7292&lt;=$C7292),INDEX(Bemenet!$D$2:$D$301,$M7292),"")</f>
        <v/>
      </c>
      <c r="F7292" s="5">
        <f>IF(AND($B7292&lt;&gt;"",$C7292&lt;&gt;"",$B7292&lt;=$C7292),$C7292-$B7292+1,"")</f>
        <v/>
      </c>
      <c r="G7292" s="5">
        <f>IF($F7292="","",$F7292*$D7292)</f>
        <v/>
      </c>
      <c r="H7292" s="42">
        <f>IF($G7292="","",$O7292)</f>
        <v/>
      </c>
      <c r="I7292" s="5">
        <f>IF($G7292="","",$G7292*IF($H7292="",$O7292,$H7292)/100)</f>
        <v/>
      </c>
      <c r="J7292" s="5">
        <f>IF(OR($L7292="",NOT(COUNTIFS($L$2:$L7292,$L7292)=1)),"",SUMIFS($G:$G,$L:$L,$L7292))</f>
        <v/>
      </c>
      <c r="K7292" s="5">
        <f>IF(OR($L7292="",NOT(COUNTIFS($L$2:$L7292,$L7292)=1)),"",SUMIFS($I:$I,$L:$L,$L7292))</f>
        <v/>
      </c>
      <c r="L7292" s="6">
        <f>IF($B7292="","",YEAR($B7292))</f>
        <v/>
      </c>
      <c r="M7292" s="6">
        <f>INT((ROW()-2)/39)+1</f>
        <v/>
      </c>
      <c r="N7292" s="6">
        <f>MOD(ROW()-2,39)+2</f>
        <v/>
      </c>
      <c r="O7292" s="42">
        <f>IF(AND($B7292&lt;&gt;"",$C7292&lt;&gt;"",$B7292&lt;=$C7292),INDEX(Szabalyok!$C:$C,$N7292),"")</f>
        <v/>
      </c>
      <c r="P7292">
        <f>IF(D7292="",P7291,P7291+1)</f>
        <v/>
      </c>
    </row>
    <row r="7293">
      <c r="A7293">
        <f>IF(P7293=P7292,0,P7293)</f>
        <v/>
      </c>
      <c r="B7293" s="41">
        <f>IF($M7293&gt;300,"",IF(OR(INDEX(Bemenet!$E$2:$E$301,$M7293)="",INDEX(Bemenet!$F$2:$F$301,$M7293)=""),"",MAX(INDEX(Bemenet!$E$2:$E$301,$M7293),INDEX(Szabalyok!$A:$A,$N7293))))</f>
        <v/>
      </c>
      <c r="C7293" s="41">
        <f>IF($B7293="","",MIN(INDEX(Bemenet!$F$2:$F$301,$M7293),INDEX(Szabalyok!$B:$B,$N7293)))</f>
        <v/>
      </c>
      <c r="D7293" s="5">
        <f>IF(AND($B7293&lt;&gt;"",$C7293&lt;&gt;"",$B7293&lt;=$C7293),INDEX(Bemenet!$G$2:$G$301,$M7293),"")</f>
        <v/>
      </c>
      <c r="E7293" s="6">
        <f>IF(AND($B7293&lt;&gt;"",$C7293&lt;&gt;"",$B7293&lt;=$C7293),INDEX(Bemenet!$D$2:$D$301,$M7293),"")</f>
        <v/>
      </c>
      <c r="F7293" s="5">
        <f>IF(AND($B7293&lt;&gt;"",$C7293&lt;&gt;"",$B7293&lt;=$C7293),$C7293-$B7293+1,"")</f>
        <v/>
      </c>
      <c r="G7293" s="5">
        <f>IF($F7293="","",$F7293*$D7293)</f>
        <v/>
      </c>
      <c r="H7293" s="42">
        <f>IF($G7293="","",$O7293)</f>
        <v/>
      </c>
      <c r="I7293" s="5">
        <f>IF($G7293="","",$G7293*IF($H7293="",$O7293,$H7293)/100)</f>
        <v/>
      </c>
      <c r="J7293" s="5">
        <f>IF(OR($L7293="",NOT(COUNTIFS($L$2:$L7293,$L7293)=1)),"",SUMIFS($G:$G,$L:$L,$L7293))</f>
        <v/>
      </c>
      <c r="K7293" s="5">
        <f>IF(OR($L7293="",NOT(COUNTIFS($L$2:$L7293,$L7293)=1)),"",SUMIFS($I:$I,$L:$L,$L7293))</f>
        <v/>
      </c>
      <c r="L7293" s="6">
        <f>IF($B7293="","",YEAR($B7293))</f>
        <v/>
      </c>
      <c r="M7293" s="6">
        <f>INT((ROW()-2)/39)+1</f>
        <v/>
      </c>
      <c r="N7293" s="6">
        <f>MOD(ROW()-2,39)+2</f>
        <v/>
      </c>
      <c r="O7293" s="42">
        <f>IF(AND($B7293&lt;&gt;"",$C7293&lt;&gt;"",$B7293&lt;=$C7293),INDEX(Szabalyok!$C:$C,$N7293),"")</f>
        <v/>
      </c>
      <c r="P7293">
        <f>IF(D7293="",P7292,P7292+1)</f>
        <v/>
      </c>
    </row>
    <row r="7294">
      <c r="A7294">
        <f>IF(P7294=P7293,0,P7294)</f>
        <v/>
      </c>
      <c r="B7294" s="41">
        <f>IF($M7294&gt;300,"",IF(OR(INDEX(Bemenet!$E$2:$E$301,$M7294)="",INDEX(Bemenet!$F$2:$F$301,$M7294)=""),"",MAX(INDEX(Bemenet!$E$2:$E$301,$M7294),INDEX(Szabalyok!$A:$A,$N7294))))</f>
        <v/>
      </c>
      <c r="C7294" s="41">
        <f>IF($B7294="","",MIN(INDEX(Bemenet!$F$2:$F$301,$M7294),INDEX(Szabalyok!$B:$B,$N7294)))</f>
        <v/>
      </c>
      <c r="D7294" s="5">
        <f>IF(AND($B7294&lt;&gt;"",$C7294&lt;&gt;"",$B7294&lt;=$C7294),INDEX(Bemenet!$G$2:$G$301,$M7294),"")</f>
        <v/>
      </c>
      <c r="E7294" s="6">
        <f>IF(AND($B7294&lt;&gt;"",$C7294&lt;&gt;"",$B7294&lt;=$C7294),INDEX(Bemenet!$D$2:$D$301,$M7294),"")</f>
        <v/>
      </c>
      <c r="F7294" s="5">
        <f>IF(AND($B7294&lt;&gt;"",$C7294&lt;&gt;"",$B7294&lt;=$C7294),$C7294-$B7294+1,"")</f>
        <v/>
      </c>
      <c r="G7294" s="5">
        <f>IF($F7294="","",$F7294*$D7294)</f>
        <v/>
      </c>
      <c r="H7294" s="42">
        <f>IF($G7294="","",$O7294)</f>
        <v/>
      </c>
      <c r="I7294" s="5">
        <f>IF($G7294="","",$G7294*IF($H7294="",$O7294,$H7294)/100)</f>
        <v/>
      </c>
      <c r="J7294" s="5">
        <f>IF(OR($L7294="",NOT(COUNTIFS($L$2:$L7294,$L7294)=1)),"",SUMIFS($G:$G,$L:$L,$L7294))</f>
        <v/>
      </c>
      <c r="K7294" s="5">
        <f>IF(OR($L7294="",NOT(COUNTIFS($L$2:$L7294,$L7294)=1)),"",SUMIFS($I:$I,$L:$L,$L7294))</f>
        <v/>
      </c>
      <c r="L7294" s="6">
        <f>IF($B7294="","",YEAR($B7294))</f>
        <v/>
      </c>
      <c r="M7294" s="6">
        <f>INT((ROW()-2)/39)+1</f>
        <v/>
      </c>
      <c r="N7294" s="6">
        <f>MOD(ROW()-2,39)+2</f>
        <v/>
      </c>
      <c r="O7294" s="42">
        <f>IF(AND($B7294&lt;&gt;"",$C7294&lt;&gt;"",$B7294&lt;=$C7294),INDEX(Szabalyok!$C:$C,$N7294),"")</f>
        <v/>
      </c>
      <c r="P7294">
        <f>IF(D7294="",P7293,P7293+1)</f>
        <v/>
      </c>
    </row>
    <row r="7295">
      <c r="A7295">
        <f>IF(P7295=P7294,0,P7295)</f>
        <v/>
      </c>
      <c r="B7295" s="41">
        <f>IF($M7295&gt;300,"",IF(OR(INDEX(Bemenet!$E$2:$E$301,$M7295)="",INDEX(Bemenet!$F$2:$F$301,$M7295)=""),"",MAX(INDEX(Bemenet!$E$2:$E$301,$M7295),INDEX(Szabalyok!$A:$A,$N7295))))</f>
        <v/>
      </c>
      <c r="C7295" s="41">
        <f>IF($B7295="","",MIN(INDEX(Bemenet!$F$2:$F$301,$M7295),INDEX(Szabalyok!$B:$B,$N7295)))</f>
        <v/>
      </c>
      <c r="D7295" s="5">
        <f>IF(AND($B7295&lt;&gt;"",$C7295&lt;&gt;"",$B7295&lt;=$C7295),INDEX(Bemenet!$G$2:$G$301,$M7295),"")</f>
        <v/>
      </c>
      <c r="E7295" s="6">
        <f>IF(AND($B7295&lt;&gt;"",$C7295&lt;&gt;"",$B7295&lt;=$C7295),INDEX(Bemenet!$D$2:$D$301,$M7295),"")</f>
        <v/>
      </c>
      <c r="F7295" s="5">
        <f>IF(AND($B7295&lt;&gt;"",$C7295&lt;&gt;"",$B7295&lt;=$C7295),$C7295-$B7295+1,"")</f>
        <v/>
      </c>
      <c r="G7295" s="5">
        <f>IF($F7295="","",$F7295*$D7295)</f>
        <v/>
      </c>
      <c r="H7295" s="42">
        <f>IF($G7295="","",$O7295)</f>
        <v/>
      </c>
      <c r="I7295" s="5">
        <f>IF($G7295="","",$G7295*IF($H7295="",$O7295,$H7295)/100)</f>
        <v/>
      </c>
      <c r="J7295" s="5">
        <f>IF(OR($L7295="",NOT(COUNTIFS($L$2:$L7295,$L7295)=1)),"",SUMIFS($G:$G,$L:$L,$L7295))</f>
        <v/>
      </c>
      <c r="K7295" s="5">
        <f>IF(OR($L7295="",NOT(COUNTIFS($L$2:$L7295,$L7295)=1)),"",SUMIFS($I:$I,$L:$L,$L7295))</f>
        <v/>
      </c>
      <c r="L7295" s="6">
        <f>IF($B7295="","",YEAR($B7295))</f>
        <v/>
      </c>
      <c r="M7295" s="6">
        <f>INT((ROW()-2)/39)+1</f>
        <v/>
      </c>
      <c r="N7295" s="6">
        <f>MOD(ROW()-2,39)+2</f>
        <v/>
      </c>
      <c r="O7295" s="42">
        <f>IF(AND($B7295&lt;&gt;"",$C7295&lt;&gt;"",$B7295&lt;=$C7295),INDEX(Szabalyok!$C:$C,$N7295),"")</f>
        <v/>
      </c>
      <c r="P7295">
        <f>IF(D7295="",P7294,P7294+1)</f>
        <v/>
      </c>
    </row>
    <row r="7296">
      <c r="A7296">
        <f>IF(P7296=P7295,0,P7296)</f>
        <v/>
      </c>
      <c r="B7296" s="41">
        <f>IF($M7296&gt;300,"",IF(OR(INDEX(Bemenet!$E$2:$E$301,$M7296)="",INDEX(Bemenet!$F$2:$F$301,$M7296)=""),"",MAX(INDEX(Bemenet!$E$2:$E$301,$M7296),INDEX(Szabalyok!$A:$A,$N7296))))</f>
        <v/>
      </c>
      <c r="C7296" s="41">
        <f>IF($B7296="","",MIN(INDEX(Bemenet!$F$2:$F$301,$M7296),INDEX(Szabalyok!$B:$B,$N7296)))</f>
        <v/>
      </c>
      <c r="D7296" s="5">
        <f>IF(AND($B7296&lt;&gt;"",$C7296&lt;&gt;"",$B7296&lt;=$C7296),INDEX(Bemenet!$G$2:$G$301,$M7296),"")</f>
        <v/>
      </c>
      <c r="E7296" s="6">
        <f>IF(AND($B7296&lt;&gt;"",$C7296&lt;&gt;"",$B7296&lt;=$C7296),INDEX(Bemenet!$D$2:$D$301,$M7296),"")</f>
        <v/>
      </c>
      <c r="F7296" s="5">
        <f>IF(AND($B7296&lt;&gt;"",$C7296&lt;&gt;"",$B7296&lt;=$C7296),$C7296-$B7296+1,"")</f>
        <v/>
      </c>
      <c r="G7296" s="5">
        <f>IF($F7296="","",$F7296*$D7296)</f>
        <v/>
      </c>
      <c r="H7296" s="42">
        <f>IF($G7296="","",$O7296)</f>
        <v/>
      </c>
      <c r="I7296" s="5">
        <f>IF($G7296="","",$G7296*IF($H7296="",$O7296,$H7296)/100)</f>
        <v/>
      </c>
      <c r="J7296" s="5">
        <f>IF(OR($L7296="",NOT(COUNTIFS($L$2:$L7296,$L7296)=1)),"",SUMIFS($G:$G,$L:$L,$L7296))</f>
        <v/>
      </c>
      <c r="K7296" s="5">
        <f>IF(OR($L7296="",NOT(COUNTIFS($L$2:$L7296,$L7296)=1)),"",SUMIFS($I:$I,$L:$L,$L7296))</f>
        <v/>
      </c>
      <c r="L7296" s="6">
        <f>IF($B7296="","",YEAR($B7296))</f>
        <v/>
      </c>
      <c r="M7296" s="6">
        <f>INT((ROW()-2)/39)+1</f>
        <v/>
      </c>
      <c r="N7296" s="6">
        <f>MOD(ROW()-2,39)+2</f>
        <v/>
      </c>
      <c r="O7296" s="42">
        <f>IF(AND($B7296&lt;&gt;"",$C7296&lt;&gt;"",$B7296&lt;=$C7296),INDEX(Szabalyok!$C:$C,$N7296),"")</f>
        <v/>
      </c>
      <c r="P7296">
        <f>IF(D7296="",P7295,P7295+1)</f>
        <v/>
      </c>
    </row>
    <row r="7297">
      <c r="A7297">
        <f>IF(P7297=P7296,0,P7297)</f>
        <v/>
      </c>
      <c r="B7297" s="41">
        <f>IF($M7297&gt;300,"",IF(OR(INDEX(Bemenet!$E$2:$E$301,$M7297)="",INDEX(Bemenet!$F$2:$F$301,$M7297)=""),"",MAX(INDEX(Bemenet!$E$2:$E$301,$M7297),INDEX(Szabalyok!$A:$A,$N7297))))</f>
        <v/>
      </c>
      <c r="C7297" s="41">
        <f>IF($B7297="","",MIN(INDEX(Bemenet!$F$2:$F$301,$M7297),INDEX(Szabalyok!$B:$B,$N7297)))</f>
        <v/>
      </c>
      <c r="D7297" s="5">
        <f>IF(AND($B7297&lt;&gt;"",$C7297&lt;&gt;"",$B7297&lt;=$C7297),INDEX(Bemenet!$G$2:$G$301,$M7297),"")</f>
        <v/>
      </c>
      <c r="E7297" s="6">
        <f>IF(AND($B7297&lt;&gt;"",$C7297&lt;&gt;"",$B7297&lt;=$C7297),INDEX(Bemenet!$D$2:$D$301,$M7297),"")</f>
        <v/>
      </c>
      <c r="F7297" s="5">
        <f>IF(AND($B7297&lt;&gt;"",$C7297&lt;&gt;"",$B7297&lt;=$C7297),$C7297-$B7297+1,"")</f>
        <v/>
      </c>
      <c r="G7297" s="5">
        <f>IF($F7297="","",$F7297*$D7297)</f>
        <v/>
      </c>
      <c r="H7297" s="42">
        <f>IF($G7297="","",$O7297)</f>
        <v/>
      </c>
      <c r="I7297" s="5">
        <f>IF($G7297="","",$G7297*IF($H7297="",$O7297,$H7297)/100)</f>
        <v/>
      </c>
      <c r="J7297" s="5">
        <f>IF(OR($L7297="",NOT(COUNTIFS($L$2:$L7297,$L7297)=1)),"",SUMIFS($G:$G,$L:$L,$L7297))</f>
        <v/>
      </c>
      <c r="K7297" s="5">
        <f>IF(OR($L7297="",NOT(COUNTIFS($L$2:$L7297,$L7297)=1)),"",SUMIFS($I:$I,$L:$L,$L7297))</f>
        <v/>
      </c>
      <c r="L7297" s="6">
        <f>IF($B7297="","",YEAR($B7297))</f>
        <v/>
      </c>
      <c r="M7297" s="6">
        <f>INT((ROW()-2)/39)+1</f>
        <v/>
      </c>
      <c r="N7297" s="6">
        <f>MOD(ROW()-2,39)+2</f>
        <v/>
      </c>
      <c r="O7297" s="42">
        <f>IF(AND($B7297&lt;&gt;"",$C7297&lt;&gt;"",$B7297&lt;=$C7297),INDEX(Szabalyok!$C:$C,$N7297),"")</f>
        <v/>
      </c>
      <c r="P7297">
        <f>IF(D7297="",P7296,P7296+1)</f>
        <v/>
      </c>
    </row>
    <row r="7298">
      <c r="A7298">
        <f>IF(P7298=P7297,0,P7298)</f>
        <v/>
      </c>
      <c r="B7298" s="41">
        <f>IF($M7298&gt;300,"",IF(OR(INDEX(Bemenet!$E$2:$E$301,$M7298)="",INDEX(Bemenet!$F$2:$F$301,$M7298)=""),"",MAX(INDEX(Bemenet!$E$2:$E$301,$M7298),INDEX(Szabalyok!$A:$A,$N7298))))</f>
        <v/>
      </c>
      <c r="C7298" s="41">
        <f>IF($B7298="","",MIN(INDEX(Bemenet!$F$2:$F$301,$M7298),INDEX(Szabalyok!$B:$B,$N7298)))</f>
        <v/>
      </c>
      <c r="D7298" s="5">
        <f>IF(AND($B7298&lt;&gt;"",$C7298&lt;&gt;"",$B7298&lt;=$C7298),INDEX(Bemenet!$G$2:$G$301,$M7298),"")</f>
        <v/>
      </c>
      <c r="E7298" s="6">
        <f>IF(AND($B7298&lt;&gt;"",$C7298&lt;&gt;"",$B7298&lt;=$C7298),INDEX(Bemenet!$D$2:$D$301,$M7298),"")</f>
        <v/>
      </c>
      <c r="F7298" s="5">
        <f>IF(AND($B7298&lt;&gt;"",$C7298&lt;&gt;"",$B7298&lt;=$C7298),$C7298-$B7298+1,"")</f>
        <v/>
      </c>
      <c r="G7298" s="5">
        <f>IF($F7298="","",$F7298*$D7298)</f>
        <v/>
      </c>
      <c r="H7298" s="42">
        <f>IF($G7298="","",$O7298)</f>
        <v/>
      </c>
      <c r="I7298" s="5">
        <f>IF($G7298="","",$G7298*IF($H7298="",$O7298,$H7298)/100)</f>
        <v/>
      </c>
      <c r="J7298" s="5">
        <f>IF(OR($L7298="",NOT(COUNTIFS($L$2:$L7298,$L7298)=1)),"",SUMIFS($G:$G,$L:$L,$L7298))</f>
        <v/>
      </c>
      <c r="K7298" s="5">
        <f>IF(OR($L7298="",NOT(COUNTIFS($L$2:$L7298,$L7298)=1)),"",SUMIFS($I:$I,$L:$L,$L7298))</f>
        <v/>
      </c>
      <c r="L7298" s="6">
        <f>IF($B7298="","",YEAR($B7298))</f>
        <v/>
      </c>
      <c r="M7298" s="6">
        <f>INT((ROW()-2)/39)+1</f>
        <v/>
      </c>
      <c r="N7298" s="6">
        <f>MOD(ROW()-2,39)+2</f>
        <v/>
      </c>
      <c r="O7298" s="42">
        <f>IF(AND($B7298&lt;&gt;"",$C7298&lt;&gt;"",$B7298&lt;=$C7298),INDEX(Szabalyok!$C:$C,$N7298),"")</f>
        <v/>
      </c>
      <c r="P7298">
        <f>IF(D7298="",P7297,P7297+1)</f>
        <v/>
      </c>
    </row>
    <row r="7299">
      <c r="A7299">
        <f>IF(P7299=P7298,0,P7299)</f>
        <v/>
      </c>
      <c r="B7299" s="41">
        <f>IF($M7299&gt;300,"",IF(OR(INDEX(Bemenet!$E$2:$E$301,$M7299)="",INDEX(Bemenet!$F$2:$F$301,$M7299)=""),"",MAX(INDEX(Bemenet!$E$2:$E$301,$M7299),INDEX(Szabalyok!$A:$A,$N7299))))</f>
        <v/>
      </c>
      <c r="C7299" s="41">
        <f>IF($B7299="","",MIN(INDEX(Bemenet!$F$2:$F$301,$M7299),INDEX(Szabalyok!$B:$B,$N7299)))</f>
        <v/>
      </c>
      <c r="D7299" s="5">
        <f>IF(AND($B7299&lt;&gt;"",$C7299&lt;&gt;"",$B7299&lt;=$C7299),INDEX(Bemenet!$G$2:$G$301,$M7299),"")</f>
        <v/>
      </c>
      <c r="E7299" s="6">
        <f>IF(AND($B7299&lt;&gt;"",$C7299&lt;&gt;"",$B7299&lt;=$C7299),INDEX(Bemenet!$D$2:$D$301,$M7299),"")</f>
        <v/>
      </c>
      <c r="F7299" s="5">
        <f>IF(AND($B7299&lt;&gt;"",$C7299&lt;&gt;"",$B7299&lt;=$C7299),$C7299-$B7299+1,"")</f>
        <v/>
      </c>
      <c r="G7299" s="5">
        <f>IF($F7299="","",$F7299*$D7299)</f>
        <v/>
      </c>
      <c r="H7299" s="42">
        <f>IF($G7299="","",$O7299)</f>
        <v/>
      </c>
      <c r="I7299" s="5">
        <f>IF($G7299="","",$G7299*IF($H7299="",$O7299,$H7299)/100)</f>
        <v/>
      </c>
      <c r="J7299" s="5">
        <f>IF(OR($L7299="",NOT(COUNTIFS($L$2:$L7299,$L7299)=1)),"",SUMIFS($G:$G,$L:$L,$L7299))</f>
        <v/>
      </c>
      <c r="K7299" s="5">
        <f>IF(OR($L7299="",NOT(COUNTIFS($L$2:$L7299,$L7299)=1)),"",SUMIFS($I:$I,$L:$L,$L7299))</f>
        <v/>
      </c>
      <c r="L7299" s="6">
        <f>IF($B7299="","",YEAR($B7299))</f>
        <v/>
      </c>
      <c r="M7299" s="6">
        <f>INT((ROW()-2)/39)+1</f>
        <v/>
      </c>
      <c r="N7299" s="6">
        <f>MOD(ROW()-2,39)+2</f>
        <v/>
      </c>
      <c r="O7299" s="42">
        <f>IF(AND($B7299&lt;&gt;"",$C7299&lt;&gt;"",$B7299&lt;=$C7299),INDEX(Szabalyok!$C:$C,$N7299),"")</f>
        <v/>
      </c>
      <c r="P7299">
        <f>IF(D7299="",P7298,P7298+1)</f>
        <v/>
      </c>
    </row>
    <row r="7300">
      <c r="A7300">
        <f>IF(P7300=P7299,0,P7300)</f>
        <v/>
      </c>
      <c r="B7300" s="41">
        <f>IF($M7300&gt;300,"",IF(OR(INDEX(Bemenet!$E$2:$E$301,$M7300)="",INDEX(Bemenet!$F$2:$F$301,$M7300)=""),"",MAX(INDEX(Bemenet!$E$2:$E$301,$M7300),INDEX(Szabalyok!$A:$A,$N7300))))</f>
        <v/>
      </c>
      <c r="C7300" s="41">
        <f>IF($B7300="","",MIN(INDEX(Bemenet!$F$2:$F$301,$M7300),INDEX(Szabalyok!$B:$B,$N7300)))</f>
        <v/>
      </c>
      <c r="D7300" s="5">
        <f>IF(AND($B7300&lt;&gt;"",$C7300&lt;&gt;"",$B7300&lt;=$C7300),INDEX(Bemenet!$G$2:$G$301,$M7300),"")</f>
        <v/>
      </c>
      <c r="E7300" s="6">
        <f>IF(AND($B7300&lt;&gt;"",$C7300&lt;&gt;"",$B7300&lt;=$C7300),INDEX(Bemenet!$D$2:$D$301,$M7300),"")</f>
        <v/>
      </c>
      <c r="F7300" s="5">
        <f>IF(AND($B7300&lt;&gt;"",$C7300&lt;&gt;"",$B7300&lt;=$C7300),$C7300-$B7300+1,"")</f>
        <v/>
      </c>
      <c r="G7300" s="5">
        <f>IF($F7300="","",$F7300*$D7300)</f>
        <v/>
      </c>
      <c r="H7300" s="42">
        <f>IF($G7300="","",$O7300)</f>
        <v/>
      </c>
      <c r="I7300" s="5">
        <f>IF($G7300="","",$G7300*IF($H7300="",$O7300,$H7300)/100)</f>
        <v/>
      </c>
      <c r="J7300" s="5">
        <f>IF(OR($L7300="",NOT(COUNTIFS($L$2:$L7300,$L7300)=1)),"",SUMIFS($G:$G,$L:$L,$L7300))</f>
        <v/>
      </c>
      <c r="K7300" s="5">
        <f>IF(OR($L7300="",NOT(COUNTIFS($L$2:$L7300,$L7300)=1)),"",SUMIFS($I:$I,$L:$L,$L7300))</f>
        <v/>
      </c>
      <c r="L7300" s="6">
        <f>IF($B7300="","",YEAR($B7300))</f>
        <v/>
      </c>
      <c r="M7300" s="6">
        <f>INT((ROW()-2)/39)+1</f>
        <v/>
      </c>
      <c r="N7300" s="6">
        <f>MOD(ROW()-2,39)+2</f>
        <v/>
      </c>
      <c r="O7300" s="42">
        <f>IF(AND($B7300&lt;&gt;"",$C7300&lt;&gt;"",$B7300&lt;=$C7300),INDEX(Szabalyok!$C:$C,$N7300),"")</f>
        <v/>
      </c>
      <c r="P7300">
        <f>IF(D7300="",P7299,P7299+1)</f>
        <v/>
      </c>
    </row>
    <row r="7301">
      <c r="A7301">
        <f>IF(P7301=P7300,0,P7301)</f>
        <v/>
      </c>
      <c r="B7301" s="41">
        <f>IF($M7301&gt;300,"",IF(OR(INDEX(Bemenet!$E$2:$E$301,$M7301)="",INDEX(Bemenet!$F$2:$F$301,$M7301)=""),"",MAX(INDEX(Bemenet!$E$2:$E$301,$M7301),INDEX(Szabalyok!$A:$A,$N7301))))</f>
        <v/>
      </c>
      <c r="C7301" s="41">
        <f>IF($B7301="","",MIN(INDEX(Bemenet!$F$2:$F$301,$M7301),INDEX(Szabalyok!$B:$B,$N7301)))</f>
        <v/>
      </c>
      <c r="D7301" s="5">
        <f>IF(AND($B7301&lt;&gt;"",$C7301&lt;&gt;"",$B7301&lt;=$C7301),INDEX(Bemenet!$G$2:$G$301,$M7301),"")</f>
        <v/>
      </c>
      <c r="E7301" s="6">
        <f>IF(AND($B7301&lt;&gt;"",$C7301&lt;&gt;"",$B7301&lt;=$C7301),INDEX(Bemenet!$D$2:$D$301,$M7301),"")</f>
        <v/>
      </c>
      <c r="F7301" s="5">
        <f>IF(AND($B7301&lt;&gt;"",$C7301&lt;&gt;"",$B7301&lt;=$C7301),$C7301-$B7301+1,"")</f>
        <v/>
      </c>
      <c r="G7301" s="5">
        <f>IF($F7301="","",$F7301*$D7301)</f>
        <v/>
      </c>
      <c r="H7301" s="42">
        <f>IF($G7301="","",$O7301)</f>
        <v/>
      </c>
      <c r="I7301" s="5">
        <f>IF($G7301="","",$G7301*IF($H7301="",$O7301,$H7301)/100)</f>
        <v/>
      </c>
      <c r="J7301" s="5">
        <f>IF(OR($L7301="",NOT(COUNTIFS($L$2:$L7301,$L7301)=1)),"",SUMIFS($G:$G,$L:$L,$L7301))</f>
        <v/>
      </c>
      <c r="K7301" s="5">
        <f>IF(OR($L7301="",NOT(COUNTIFS($L$2:$L7301,$L7301)=1)),"",SUMIFS($I:$I,$L:$L,$L7301))</f>
        <v/>
      </c>
      <c r="L7301" s="6">
        <f>IF($B7301="","",YEAR($B7301))</f>
        <v/>
      </c>
      <c r="M7301" s="6">
        <f>INT((ROW()-2)/39)+1</f>
        <v/>
      </c>
      <c r="N7301" s="6">
        <f>MOD(ROW()-2,39)+2</f>
        <v/>
      </c>
      <c r="O7301" s="42">
        <f>IF(AND($B7301&lt;&gt;"",$C7301&lt;&gt;"",$B7301&lt;=$C7301),INDEX(Szabalyok!$C:$C,$N7301),"")</f>
        <v/>
      </c>
      <c r="P7301">
        <f>IF(D7301="",P7300,P7300+1)</f>
        <v/>
      </c>
    </row>
    <row r="7302">
      <c r="A7302">
        <f>IF(P7302=P7301,0,P7302)</f>
        <v/>
      </c>
      <c r="B7302" s="41">
        <f>IF($M7302&gt;300,"",IF(OR(INDEX(Bemenet!$E$2:$E$301,$M7302)="",INDEX(Bemenet!$F$2:$F$301,$M7302)=""),"",MAX(INDEX(Bemenet!$E$2:$E$301,$M7302),INDEX(Szabalyok!$A:$A,$N7302))))</f>
        <v/>
      </c>
      <c r="C7302" s="41">
        <f>IF($B7302="","",MIN(INDEX(Bemenet!$F$2:$F$301,$M7302),INDEX(Szabalyok!$B:$B,$N7302)))</f>
        <v/>
      </c>
      <c r="D7302" s="5">
        <f>IF(AND($B7302&lt;&gt;"",$C7302&lt;&gt;"",$B7302&lt;=$C7302),INDEX(Bemenet!$G$2:$G$301,$M7302),"")</f>
        <v/>
      </c>
      <c r="E7302" s="6">
        <f>IF(AND($B7302&lt;&gt;"",$C7302&lt;&gt;"",$B7302&lt;=$C7302),INDEX(Bemenet!$D$2:$D$301,$M7302),"")</f>
        <v/>
      </c>
      <c r="F7302" s="5">
        <f>IF(AND($B7302&lt;&gt;"",$C7302&lt;&gt;"",$B7302&lt;=$C7302),$C7302-$B7302+1,"")</f>
        <v/>
      </c>
      <c r="G7302" s="5">
        <f>IF($F7302="","",$F7302*$D7302)</f>
        <v/>
      </c>
      <c r="H7302" s="42">
        <f>IF($G7302="","",$O7302)</f>
        <v/>
      </c>
      <c r="I7302" s="5">
        <f>IF($G7302="","",$G7302*IF($H7302="",$O7302,$H7302)/100)</f>
        <v/>
      </c>
      <c r="J7302" s="5">
        <f>IF(OR($L7302="",NOT(COUNTIFS($L$2:$L7302,$L7302)=1)),"",SUMIFS($G:$G,$L:$L,$L7302))</f>
        <v/>
      </c>
      <c r="K7302" s="5">
        <f>IF(OR($L7302="",NOT(COUNTIFS($L$2:$L7302,$L7302)=1)),"",SUMIFS($I:$I,$L:$L,$L7302))</f>
        <v/>
      </c>
      <c r="L7302" s="6">
        <f>IF($B7302="","",YEAR($B7302))</f>
        <v/>
      </c>
      <c r="M7302" s="6">
        <f>INT((ROW()-2)/39)+1</f>
        <v/>
      </c>
      <c r="N7302" s="6">
        <f>MOD(ROW()-2,39)+2</f>
        <v/>
      </c>
      <c r="O7302" s="42">
        <f>IF(AND($B7302&lt;&gt;"",$C7302&lt;&gt;"",$B7302&lt;=$C7302),INDEX(Szabalyok!$C:$C,$N7302),"")</f>
        <v/>
      </c>
      <c r="P7302">
        <f>IF(D7302="",P7301,P7301+1)</f>
        <v/>
      </c>
    </row>
    <row r="7303">
      <c r="A7303">
        <f>IF(P7303=P7302,0,P7303)</f>
        <v/>
      </c>
      <c r="B7303" s="41">
        <f>IF($M7303&gt;300,"",IF(OR(INDEX(Bemenet!$E$2:$E$301,$M7303)="",INDEX(Bemenet!$F$2:$F$301,$M7303)=""),"",MAX(INDEX(Bemenet!$E$2:$E$301,$M7303),INDEX(Szabalyok!$A:$A,$N7303))))</f>
        <v/>
      </c>
      <c r="C7303" s="41">
        <f>IF($B7303="","",MIN(INDEX(Bemenet!$F$2:$F$301,$M7303),INDEX(Szabalyok!$B:$B,$N7303)))</f>
        <v/>
      </c>
      <c r="D7303" s="5">
        <f>IF(AND($B7303&lt;&gt;"",$C7303&lt;&gt;"",$B7303&lt;=$C7303),INDEX(Bemenet!$G$2:$G$301,$M7303),"")</f>
        <v/>
      </c>
      <c r="E7303" s="6">
        <f>IF(AND($B7303&lt;&gt;"",$C7303&lt;&gt;"",$B7303&lt;=$C7303),INDEX(Bemenet!$D$2:$D$301,$M7303),"")</f>
        <v/>
      </c>
      <c r="F7303" s="5">
        <f>IF(AND($B7303&lt;&gt;"",$C7303&lt;&gt;"",$B7303&lt;=$C7303),$C7303-$B7303+1,"")</f>
        <v/>
      </c>
      <c r="G7303" s="5">
        <f>IF($F7303="","",$F7303*$D7303)</f>
        <v/>
      </c>
      <c r="H7303" s="42">
        <f>IF($G7303="","",$O7303)</f>
        <v/>
      </c>
      <c r="I7303" s="5">
        <f>IF($G7303="","",$G7303*IF($H7303="",$O7303,$H7303)/100)</f>
        <v/>
      </c>
      <c r="J7303" s="5">
        <f>IF(OR($L7303="",NOT(COUNTIFS($L$2:$L7303,$L7303)=1)),"",SUMIFS($G:$G,$L:$L,$L7303))</f>
        <v/>
      </c>
      <c r="K7303" s="5">
        <f>IF(OR($L7303="",NOT(COUNTIFS($L$2:$L7303,$L7303)=1)),"",SUMIFS($I:$I,$L:$L,$L7303))</f>
        <v/>
      </c>
      <c r="L7303" s="6">
        <f>IF($B7303="","",YEAR($B7303))</f>
        <v/>
      </c>
      <c r="M7303" s="6">
        <f>INT((ROW()-2)/39)+1</f>
        <v/>
      </c>
      <c r="N7303" s="6">
        <f>MOD(ROW()-2,39)+2</f>
        <v/>
      </c>
      <c r="O7303" s="42">
        <f>IF(AND($B7303&lt;&gt;"",$C7303&lt;&gt;"",$B7303&lt;=$C7303),INDEX(Szabalyok!$C:$C,$N7303),"")</f>
        <v/>
      </c>
      <c r="P7303">
        <f>IF(D7303="",P7302,P7302+1)</f>
        <v/>
      </c>
    </row>
    <row r="7304">
      <c r="A7304">
        <f>IF(P7304=P7303,0,P7304)</f>
        <v/>
      </c>
      <c r="B7304" s="41">
        <f>IF($M7304&gt;300,"",IF(OR(INDEX(Bemenet!$E$2:$E$301,$M7304)="",INDEX(Bemenet!$F$2:$F$301,$M7304)=""),"",MAX(INDEX(Bemenet!$E$2:$E$301,$M7304),INDEX(Szabalyok!$A:$A,$N7304))))</f>
        <v/>
      </c>
      <c r="C7304" s="41">
        <f>IF($B7304="","",MIN(INDEX(Bemenet!$F$2:$F$301,$M7304),INDEX(Szabalyok!$B:$B,$N7304)))</f>
        <v/>
      </c>
      <c r="D7304" s="5">
        <f>IF(AND($B7304&lt;&gt;"",$C7304&lt;&gt;"",$B7304&lt;=$C7304),INDEX(Bemenet!$G$2:$G$301,$M7304),"")</f>
        <v/>
      </c>
      <c r="E7304" s="6">
        <f>IF(AND($B7304&lt;&gt;"",$C7304&lt;&gt;"",$B7304&lt;=$C7304),INDEX(Bemenet!$D$2:$D$301,$M7304),"")</f>
        <v/>
      </c>
      <c r="F7304" s="5">
        <f>IF(AND($B7304&lt;&gt;"",$C7304&lt;&gt;"",$B7304&lt;=$C7304),$C7304-$B7304+1,"")</f>
        <v/>
      </c>
      <c r="G7304" s="5">
        <f>IF($F7304="","",$F7304*$D7304)</f>
        <v/>
      </c>
      <c r="H7304" s="42">
        <f>IF($G7304="","",$O7304)</f>
        <v/>
      </c>
      <c r="I7304" s="5">
        <f>IF($G7304="","",$G7304*IF($H7304="",$O7304,$H7304)/100)</f>
        <v/>
      </c>
      <c r="J7304" s="5">
        <f>IF(OR($L7304="",NOT(COUNTIFS($L$2:$L7304,$L7304)=1)),"",SUMIFS($G:$G,$L:$L,$L7304))</f>
        <v/>
      </c>
      <c r="K7304" s="5">
        <f>IF(OR($L7304="",NOT(COUNTIFS($L$2:$L7304,$L7304)=1)),"",SUMIFS($I:$I,$L:$L,$L7304))</f>
        <v/>
      </c>
      <c r="L7304" s="6">
        <f>IF($B7304="","",YEAR($B7304))</f>
        <v/>
      </c>
      <c r="M7304" s="6">
        <f>INT((ROW()-2)/39)+1</f>
        <v/>
      </c>
      <c r="N7304" s="6">
        <f>MOD(ROW()-2,39)+2</f>
        <v/>
      </c>
      <c r="O7304" s="42">
        <f>IF(AND($B7304&lt;&gt;"",$C7304&lt;&gt;"",$B7304&lt;=$C7304),INDEX(Szabalyok!$C:$C,$N7304),"")</f>
        <v/>
      </c>
      <c r="P7304">
        <f>IF(D7304="",P7303,P7303+1)</f>
        <v/>
      </c>
    </row>
    <row r="7305">
      <c r="A7305">
        <f>IF(P7305=P7304,0,P7305)</f>
        <v/>
      </c>
      <c r="B7305" s="41">
        <f>IF($M7305&gt;300,"",IF(OR(INDEX(Bemenet!$E$2:$E$301,$M7305)="",INDEX(Bemenet!$F$2:$F$301,$M7305)=""),"",MAX(INDEX(Bemenet!$E$2:$E$301,$M7305),INDEX(Szabalyok!$A:$A,$N7305))))</f>
        <v/>
      </c>
      <c r="C7305" s="41">
        <f>IF($B7305="","",MIN(INDEX(Bemenet!$F$2:$F$301,$M7305),INDEX(Szabalyok!$B:$B,$N7305)))</f>
        <v/>
      </c>
      <c r="D7305" s="5">
        <f>IF(AND($B7305&lt;&gt;"",$C7305&lt;&gt;"",$B7305&lt;=$C7305),INDEX(Bemenet!$G$2:$G$301,$M7305),"")</f>
        <v/>
      </c>
      <c r="E7305" s="6">
        <f>IF(AND($B7305&lt;&gt;"",$C7305&lt;&gt;"",$B7305&lt;=$C7305),INDEX(Bemenet!$D$2:$D$301,$M7305),"")</f>
        <v/>
      </c>
      <c r="F7305" s="5">
        <f>IF(AND($B7305&lt;&gt;"",$C7305&lt;&gt;"",$B7305&lt;=$C7305),$C7305-$B7305+1,"")</f>
        <v/>
      </c>
      <c r="G7305" s="5">
        <f>IF($F7305="","",$F7305*$D7305)</f>
        <v/>
      </c>
      <c r="H7305" s="42">
        <f>IF($G7305="","",$O7305)</f>
        <v/>
      </c>
      <c r="I7305" s="5">
        <f>IF($G7305="","",$G7305*IF($H7305="",$O7305,$H7305)/100)</f>
        <v/>
      </c>
      <c r="J7305" s="5">
        <f>IF(OR($L7305="",NOT(COUNTIFS($L$2:$L7305,$L7305)=1)),"",SUMIFS($G:$G,$L:$L,$L7305))</f>
        <v/>
      </c>
      <c r="K7305" s="5">
        <f>IF(OR($L7305="",NOT(COUNTIFS($L$2:$L7305,$L7305)=1)),"",SUMIFS($I:$I,$L:$L,$L7305))</f>
        <v/>
      </c>
      <c r="L7305" s="6">
        <f>IF($B7305="","",YEAR($B7305))</f>
        <v/>
      </c>
      <c r="M7305" s="6">
        <f>INT((ROW()-2)/39)+1</f>
        <v/>
      </c>
      <c r="N7305" s="6">
        <f>MOD(ROW()-2,39)+2</f>
        <v/>
      </c>
      <c r="O7305" s="42">
        <f>IF(AND($B7305&lt;&gt;"",$C7305&lt;&gt;"",$B7305&lt;=$C7305),INDEX(Szabalyok!$C:$C,$N7305),"")</f>
        <v/>
      </c>
      <c r="P7305">
        <f>IF(D7305="",P7304,P7304+1)</f>
        <v/>
      </c>
    </row>
    <row r="7306">
      <c r="A7306">
        <f>IF(P7306=P7305,0,P7306)</f>
        <v/>
      </c>
      <c r="B7306" s="41">
        <f>IF($M7306&gt;300,"",IF(OR(INDEX(Bemenet!$E$2:$E$301,$M7306)="",INDEX(Bemenet!$F$2:$F$301,$M7306)=""),"",MAX(INDEX(Bemenet!$E$2:$E$301,$M7306),INDEX(Szabalyok!$A:$A,$N7306))))</f>
        <v/>
      </c>
      <c r="C7306" s="41">
        <f>IF($B7306="","",MIN(INDEX(Bemenet!$F$2:$F$301,$M7306),INDEX(Szabalyok!$B:$B,$N7306)))</f>
        <v/>
      </c>
      <c r="D7306" s="5">
        <f>IF(AND($B7306&lt;&gt;"",$C7306&lt;&gt;"",$B7306&lt;=$C7306),INDEX(Bemenet!$G$2:$G$301,$M7306),"")</f>
        <v/>
      </c>
      <c r="E7306" s="6">
        <f>IF(AND($B7306&lt;&gt;"",$C7306&lt;&gt;"",$B7306&lt;=$C7306),INDEX(Bemenet!$D$2:$D$301,$M7306),"")</f>
        <v/>
      </c>
      <c r="F7306" s="5">
        <f>IF(AND($B7306&lt;&gt;"",$C7306&lt;&gt;"",$B7306&lt;=$C7306),$C7306-$B7306+1,"")</f>
        <v/>
      </c>
      <c r="G7306" s="5">
        <f>IF($F7306="","",$F7306*$D7306)</f>
        <v/>
      </c>
      <c r="H7306" s="42">
        <f>IF($G7306="","",$O7306)</f>
        <v/>
      </c>
      <c r="I7306" s="5">
        <f>IF($G7306="","",$G7306*IF($H7306="",$O7306,$H7306)/100)</f>
        <v/>
      </c>
      <c r="J7306" s="5">
        <f>IF(OR($L7306="",NOT(COUNTIFS($L$2:$L7306,$L7306)=1)),"",SUMIFS($G:$G,$L:$L,$L7306))</f>
        <v/>
      </c>
      <c r="K7306" s="5">
        <f>IF(OR($L7306="",NOT(COUNTIFS($L$2:$L7306,$L7306)=1)),"",SUMIFS($I:$I,$L:$L,$L7306))</f>
        <v/>
      </c>
      <c r="L7306" s="6">
        <f>IF($B7306="","",YEAR($B7306))</f>
        <v/>
      </c>
      <c r="M7306" s="6">
        <f>INT((ROW()-2)/39)+1</f>
        <v/>
      </c>
      <c r="N7306" s="6">
        <f>MOD(ROW()-2,39)+2</f>
        <v/>
      </c>
      <c r="O7306" s="42">
        <f>IF(AND($B7306&lt;&gt;"",$C7306&lt;&gt;"",$B7306&lt;=$C7306),INDEX(Szabalyok!$C:$C,$N7306),"")</f>
        <v/>
      </c>
      <c r="P7306">
        <f>IF(D7306="",P7305,P7305+1)</f>
        <v/>
      </c>
    </row>
    <row r="7307">
      <c r="A7307">
        <f>IF(P7307=P7306,0,P7307)</f>
        <v/>
      </c>
      <c r="B7307" s="41">
        <f>IF($M7307&gt;300,"",IF(OR(INDEX(Bemenet!$E$2:$E$301,$M7307)="",INDEX(Bemenet!$F$2:$F$301,$M7307)=""),"",MAX(INDEX(Bemenet!$E$2:$E$301,$M7307),INDEX(Szabalyok!$A:$A,$N7307))))</f>
        <v/>
      </c>
      <c r="C7307" s="41">
        <f>IF($B7307="","",MIN(INDEX(Bemenet!$F$2:$F$301,$M7307),INDEX(Szabalyok!$B:$B,$N7307)))</f>
        <v/>
      </c>
      <c r="D7307" s="5">
        <f>IF(AND($B7307&lt;&gt;"",$C7307&lt;&gt;"",$B7307&lt;=$C7307),INDEX(Bemenet!$G$2:$G$301,$M7307),"")</f>
        <v/>
      </c>
      <c r="E7307" s="6">
        <f>IF(AND($B7307&lt;&gt;"",$C7307&lt;&gt;"",$B7307&lt;=$C7307),INDEX(Bemenet!$D$2:$D$301,$M7307),"")</f>
        <v/>
      </c>
      <c r="F7307" s="5">
        <f>IF(AND($B7307&lt;&gt;"",$C7307&lt;&gt;"",$B7307&lt;=$C7307),$C7307-$B7307+1,"")</f>
        <v/>
      </c>
      <c r="G7307" s="5">
        <f>IF($F7307="","",$F7307*$D7307)</f>
        <v/>
      </c>
      <c r="H7307" s="42">
        <f>IF($G7307="","",$O7307)</f>
        <v/>
      </c>
      <c r="I7307" s="5">
        <f>IF($G7307="","",$G7307*IF($H7307="",$O7307,$H7307)/100)</f>
        <v/>
      </c>
      <c r="J7307" s="5">
        <f>IF(OR($L7307="",NOT(COUNTIFS($L$2:$L7307,$L7307)=1)),"",SUMIFS($G:$G,$L:$L,$L7307))</f>
        <v/>
      </c>
      <c r="K7307" s="5">
        <f>IF(OR($L7307="",NOT(COUNTIFS($L$2:$L7307,$L7307)=1)),"",SUMIFS($I:$I,$L:$L,$L7307))</f>
        <v/>
      </c>
      <c r="L7307" s="6">
        <f>IF($B7307="","",YEAR($B7307))</f>
        <v/>
      </c>
      <c r="M7307" s="6">
        <f>INT((ROW()-2)/39)+1</f>
        <v/>
      </c>
      <c r="N7307" s="6">
        <f>MOD(ROW()-2,39)+2</f>
        <v/>
      </c>
      <c r="O7307" s="42">
        <f>IF(AND($B7307&lt;&gt;"",$C7307&lt;&gt;"",$B7307&lt;=$C7307),INDEX(Szabalyok!$C:$C,$N7307),"")</f>
        <v/>
      </c>
      <c r="P7307">
        <f>IF(D7307="",P7306,P7306+1)</f>
        <v/>
      </c>
    </row>
    <row r="7308">
      <c r="A7308">
        <f>IF(P7308=P7307,0,P7308)</f>
        <v/>
      </c>
      <c r="B7308" s="41">
        <f>IF($M7308&gt;300,"",IF(OR(INDEX(Bemenet!$E$2:$E$301,$M7308)="",INDEX(Bemenet!$F$2:$F$301,$M7308)=""),"",MAX(INDEX(Bemenet!$E$2:$E$301,$M7308),INDEX(Szabalyok!$A:$A,$N7308))))</f>
        <v/>
      </c>
      <c r="C7308" s="41">
        <f>IF($B7308="","",MIN(INDEX(Bemenet!$F$2:$F$301,$M7308),INDEX(Szabalyok!$B:$B,$N7308)))</f>
        <v/>
      </c>
      <c r="D7308" s="5">
        <f>IF(AND($B7308&lt;&gt;"",$C7308&lt;&gt;"",$B7308&lt;=$C7308),INDEX(Bemenet!$G$2:$G$301,$M7308),"")</f>
        <v/>
      </c>
      <c r="E7308" s="6">
        <f>IF(AND($B7308&lt;&gt;"",$C7308&lt;&gt;"",$B7308&lt;=$C7308),INDEX(Bemenet!$D$2:$D$301,$M7308),"")</f>
        <v/>
      </c>
      <c r="F7308" s="5">
        <f>IF(AND($B7308&lt;&gt;"",$C7308&lt;&gt;"",$B7308&lt;=$C7308),$C7308-$B7308+1,"")</f>
        <v/>
      </c>
      <c r="G7308" s="5">
        <f>IF($F7308="","",$F7308*$D7308)</f>
        <v/>
      </c>
      <c r="H7308" s="42">
        <f>IF($G7308="","",$O7308)</f>
        <v/>
      </c>
      <c r="I7308" s="5">
        <f>IF($G7308="","",$G7308*IF($H7308="",$O7308,$H7308)/100)</f>
        <v/>
      </c>
      <c r="J7308" s="5">
        <f>IF(OR($L7308="",NOT(COUNTIFS($L$2:$L7308,$L7308)=1)),"",SUMIFS($G:$G,$L:$L,$L7308))</f>
        <v/>
      </c>
      <c r="K7308" s="5">
        <f>IF(OR($L7308="",NOT(COUNTIFS($L$2:$L7308,$L7308)=1)),"",SUMIFS($I:$I,$L:$L,$L7308))</f>
        <v/>
      </c>
      <c r="L7308" s="6">
        <f>IF($B7308="","",YEAR($B7308))</f>
        <v/>
      </c>
      <c r="M7308" s="6">
        <f>INT((ROW()-2)/39)+1</f>
        <v/>
      </c>
      <c r="N7308" s="6">
        <f>MOD(ROW()-2,39)+2</f>
        <v/>
      </c>
      <c r="O7308" s="42">
        <f>IF(AND($B7308&lt;&gt;"",$C7308&lt;&gt;"",$B7308&lt;=$C7308),INDEX(Szabalyok!$C:$C,$N7308),"")</f>
        <v/>
      </c>
      <c r="P7308">
        <f>IF(D7308="",P7307,P7307+1)</f>
        <v/>
      </c>
    </row>
    <row r="7309">
      <c r="A7309">
        <f>IF(P7309=P7308,0,P7309)</f>
        <v/>
      </c>
      <c r="B7309" s="41">
        <f>IF($M7309&gt;300,"",IF(OR(INDEX(Bemenet!$E$2:$E$301,$M7309)="",INDEX(Bemenet!$F$2:$F$301,$M7309)=""),"",MAX(INDEX(Bemenet!$E$2:$E$301,$M7309),INDEX(Szabalyok!$A:$A,$N7309))))</f>
        <v/>
      </c>
      <c r="C7309" s="41">
        <f>IF($B7309="","",MIN(INDEX(Bemenet!$F$2:$F$301,$M7309),INDEX(Szabalyok!$B:$B,$N7309)))</f>
        <v/>
      </c>
      <c r="D7309" s="5">
        <f>IF(AND($B7309&lt;&gt;"",$C7309&lt;&gt;"",$B7309&lt;=$C7309),INDEX(Bemenet!$G$2:$G$301,$M7309),"")</f>
        <v/>
      </c>
      <c r="E7309" s="6">
        <f>IF(AND($B7309&lt;&gt;"",$C7309&lt;&gt;"",$B7309&lt;=$C7309),INDEX(Bemenet!$D$2:$D$301,$M7309),"")</f>
        <v/>
      </c>
      <c r="F7309" s="5">
        <f>IF(AND($B7309&lt;&gt;"",$C7309&lt;&gt;"",$B7309&lt;=$C7309),$C7309-$B7309+1,"")</f>
        <v/>
      </c>
      <c r="G7309" s="5">
        <f>IF($F7309="","",$F7309*$D7309)</f>
        <v/>
      </c>
      <c r="H7309" s="42">
        <f>IF($G7309="","",$O7309)</f>
        <v/>
      </c>
      <c r="I7309" s="5">
        <f>IF($G7309="","",$G7309*IF($H7309="",$O7309,$H7309)/100)</f>
        <v/>
      </c>
      <c r="J7309" s="5">
        <f>IF(OR($L7309="",NOT(COUNTIFS($L$2:$L7309,$L7309)=1)),"",SUMIFS($G:$G,$L:$L,$L7309))</f>
        <v/>
      </c>
      <c r="K7309" s="5">
        <f>IF(OR($L7309="",NOT(COUNTIFS($L$2:$L7309,$L7309)=1)),"",SUMIFS($I:$I,$L:$L,$L7309))</f>
        <v/>
      </c>
      <c r="L7309" s="6">
        <f>IF($B7309="","",YEAR($B7309))</f>
        <v/>
      </c>
      <c r="M7309" s="6">
        <f>INT((ROW()-2)/39)+1</f>
        <v/>
      </c>
      <c r="N7309" s="6">
        <f>MOD(ROW()-2,39)+2</f>
        <v/>
      </c>
      <c r="O7309" s="42">
        <f>IF(AND($B7309&lt;&gt;"",$C7309&lt;&gt;"",$B7309&lt;=$C7309),INDEX(Szabalyok!$C:$C,$N7309),"")</f>
        <v/>
      </c>
      <c r="P7309">
        <f>IF(D7309="",P7308,P7308+1)</f>
        <v/>
      </c>
    </row>
    <row r="7310">
      <c r="A7310">
        <f>IF(P7310=P7309,0,P7310)</f>
        <v/>
      </c>
      <c r="B7310" s="41">
        <f>IF($M7310&gt;300,"",IF(OR(INDEX(Bemenet!$E$2:$E$301,$M7310)="",INDEX(Bemenet!$F$2:$F$301,$M7310)=""),"",MAX(INDEX(Bemenet!$E$2:$E$301,$M7310),INDEX(Szabalyok!$A:$A,$N7310))))</f>
        <v/>
      </c>
      <c r="C7310" s="41">
        <f>IF($B7310="","",MIN(INDEX(Bemenet!$F$2:$F$301,$M7310),INDEX(Szabalyok!$B:$B,$N7310)))</f>
        <v/>
      </c>
      <c r="D7310" s="5">
        <f>IF(AND($B7310&lt;&gt;"",$C7310&lt;&gt;"",$B7310&lt;=$C7310),INDEX(Bemenet!$G$2:$G$301,$M7310),"")</f>
        <v/>
      </c>
      <c r="E7310" s="6">
        <f>IF(AND($B7310&lt;&gt;"",$C7310&lt;&gt;"",$B7310&lt;=$C7310),INDEX(Bemenet!$D$2:$D$301,$M7310),"")</f>
        <v/>
      </c>
      <c r="F7310" s="5">
        <f>IF(AND($B7310&lt;&gt;"",$C7310&lt;&gt;"",$B7310&lt;=$C7310),$C7310-$B7310+1,"")</f>
        <v/>
      </c>
      <c r="G7310" s="5">
        <f>IF($F7310="","",$F7310*$D7310)</f>
        <v/>
      </c>
      <c r="H7310" s="42">
        <f>IF($G7310="","",$O7310)</f>
        <v/>
      </c>
      <c r="I7310" s="5">
        <f>IF($G7310="","",$G7310*IF($H7310="",$O7310,$H7310)/100)</f>
        <v/>
      </c>
      <c r="J7310" s="5">
        <f>IF(OR($L7310="",NOT(COUNTIFS($L$2:$L7310,$L7310)=1)),"",SUMIFS($G:$G,$L:$L,$L7310))</f>
        <v/>
      </c>
      <c r="K7310" s="5">
        <f>IF(OR($L7310="",NOT(COUNTIFS($L$2:$L7310,$L7310)=1)),"",SUMIFS($I:$I,$L:$L,$L7310))</f>
        <v/>
      </c>
      <c r="L7310" s="6">
        <f>IF($B7310="","",YEAR($B7310))</f>
        <v/>
      </c>
      <c r="M7310" s="6">
        <f>INT((ROW()-2)/39)+1</f>
        <v/>
      </c>
      <c r="N7310" s="6">
        <f>MOD(ROW()-2,39)+2</f>
        <v/>
      </c>
      <c r="O7310" s="42">
        <f>IF(AND($B7310&lt;&gt;"",$C7310&lt;&gt;"",$B7310&lt;=$C7310),INDEX(Szabalyok!$C:$C,$N7310),"")</f>
        <v/>
      </c>
      <c r="P7310">
        <f>IF(D7310="",P7309,P7309+1)</f>
        <v/>
      </c>
    </row>
    <row r="7311">
      <c r="A7311">
        <f>IF(P7311=P7310,0,P7311)</f>
        <v/>
      </c>
      <c r="B7311" s="41">
        <f>IF($M7311&gt;300,"",IF(OR(INDEX(Bemenet!$E$2:$E$301,$M7311)="",INDEX(Bemenet!$F$2:$F$301,$M7311)=""),"",MAX(INDEX(Bemenet!$E$2:$E$301,$M7311),INDEX(Szabalyok!$A:$A,$N7311))))</f>
        <v/>
      </c>
      <c r="C7311" s="41">
        <f>IF($B7311="","",MIN(INDEX(Bemenet!$F$2:$F$301,$M7311),INDEX(Szabalyok!$B:$B,$N7311)))</f>
        <v/>
      </c>
      <c r="D7311" s="5">
        <f>IF(AND($B7311&lt;&gt;"",$C7311&lt;&gt;"",$B7311&lt;=$C7311),INDEX(Bemenet!$G$2:$G$301,$M7311),"")</f>
        <v/>
      </c>
      <c r="E7311" s="6">
        <f>IF(AND($B7311&lt;&gt;"",$C7311&lt;&gt;"",$B7311&lt;=$C7311),INDEX(Bemenet!$D$2:$D$301,$M7311),"")</f>
        <v/>
      </c>
      <c r="F7311" s="5">
        <f>IF(AND($B7311&lt;&gt;"",$C7311&lt;&gt;"",$B7311&lt;=$C7311),$C7311-$B7311+1,"")</f>
        <v/>
      </c>
      <c r="G7311" s="5">
        <f>IF($F7311="","",$F7311*$D7311)</f>
        <v/>
      </c>
      <c r="H7311" s="42">
        <f>IF($G7311="","",$O7311)</f>
        <v/>
      </c>
      <c r="I7311" s="5">
        <f>IF($G7311="","",$G7311*IF($H7311="",$O7311,$H7311)/100)</f>
        <v/>
      </c>
      <c r="J7311" s="5">
        <f>IF(OR($L7311="",NOT(COUNTIFS($L$2:$L7311,$L7311)=1)),"",SUMIFS($G:$G,$L:$L,$L7311))</f>
        <v/>
      </c>
      <c r="K7311" s="5">
        <f>IF(OR($L7311="",NOT(COUNTIFS($L$2:$L7311,$L7311)=1)),"",SUMIFS($I:$I,$L:$L,$L7311))</f>
        <v/>
      </c>
      <c r="L7311" s="6">
        <f>IF($B7311="","",YEAR($B7311))</f>
        <v/>
      </c>
      <c r="M7311" s="6">
        <f>INT((ROW()-2)/39)+1</f>
        <v/>
      </c>
      <c r="N7311" s="6">
        <f>MOD(ROW()-2,39)+2</f>
        <v/>
      </c>
      <c r="O7311" s="42">
        <f>IF(AND($B7311&lt;&gt;"",$C7311&lt;&gt;"",$B7311&lt;=$C7311),INDEX(Szabalyok!$C:$C,$N7311),"")</f>
        <v/>
      </c>
      <c r="P7311">
        <f>IF(D7311="",P7310,P7310+1)</f>
        <v/>
      </c>
    </row>
    <row r="7312">
      <c r="A7312">
        <f>IF(P7312=P7311,0,P7312)</f>
        <v/>
      </c>
      <c r="B7312" s="41">
        <f>IF($M7312&gt;300,"",IF(OR(INDEX(Bemenet!$E$2:$E$301,$M7312)="",INDEX(Bemenet!$F$2:$F$301,$M7312)=""),"",MAX(INDEX(Bemenet!$E$2:$E$301,$M7312),INDEX(Szabalyok!$A:$A,$N7312))))</f>
        <v/>
      </c>
      <c r="C7312" s="41">
        <f>IF($B7312="","",MIN(INDEX(Bemenet!$F$2:$F$301,$M7312),INDEX(Szabalyok!$B:$B,$N7312)))</f>
        <v/>
      </c>
      <c r="D7312" s="5">
        <f>IF(AND($B7312&lt;&gt;"",$C7312&lt;&gt;"",$B7312&lt;=$C7312),INDEX(Bemenet!$G$2:$G$301,$M7312),"")</f>
        <v/>
      </c>
      <c r="E7312" s="6">
        <f>IF(AND($B7312&lt;&gt;"",$C7312&lt;&gt;"",$B7312&lt;=$C7312),INDEX(Bemenet!$D$2:$D$301,$M7312),"")</f>
        <v/>
      </c>
      <c r="F7312" s="5">
        <f>IF(AND($B7312&lt;&gt;"",$C7312&lt;&gt;"",$B7312&lt;=$C7312),$C7312-$B7312+1,"")</f>
        <v/>
      </c>
      <c r="G7312" s="5">
        <f>IF($F7312="","",$F7312*$D7312)</f>
        <v/>
      </c>
      <c r="H7312" s="42">
        <f>IF($G7312="","",$O7312)</f>
        <v/>
      </c>
      <c r="I7312" s="5">
        <f>IF($G7312="","",$G7312*IF($H7312="",$O7312,$H7312)/100)</f>
        <v/>
      </c>
      <c r="J7312" s="5">
        <f>IF(OR($L7312="",NOT(COUNTIFS($L$2:$L7312,$L7312)=1)),"",SUMIFS($G:$G,$L:$L,$L7312))</f>
        <v/>
      </c>
      <c r="K7312" s="5">
        <f>IF(OR($L7312="",NOT(COUNTIFS($L$2:$L7312,$L7312)=1)),"",SUMIFS($I:$I,$L:$L,$L7312))</f>
        <v/>
      </c>
      <c r="L7312" s="6">
        <f>IF($B7312="","",YEAR($B7312))</f>
        <v/>
      </c>
      <c r="M7312" s="6">
        <f>INT((ROW()-2)/39)+1</f>
        <v/>
      </c>
      <c r="N7312" s="6">
        <f>MOD(ROW()-2,39)+2</f>
        <v/>
      </c>
      <c r="O7312" s="42">
        <f>IF(AND($B7312&lt;&gt;"",$C7312&lt;&gt;"",$B7312&lt;=$C7312),INDEX(Szabalyok!$C:$C,$N7312),"")</f>
        <v/>
      </c>
      <c r="P7312">
        <f>IF(D7312="",P7311,P7311+1)</f>
        <v/>
      </c>
    </row>
    <row r="7313">
      <c r="A7313">
        <f>IF(P7313=P7312,0,P7313)</f>
        <v/>
      </c>
      <c r="B7313" s="41">
        <f>IF($M7313&gt;300,"",IF(OR(INDEX(Bemenet!$E$2:$E$301,$M7313)="",INDEX(Bemenet!$F$2:$F$301,$M7313)=""),"",MAX(INDEX(Bemenet!$E$2:$E$301,$M7313),INDEX(Szabalyok!$A:$A,$N7313))))</f>
        <v/>
      </c>
      <c r="C7313" s="41">
        <f>IF($B7313="","",MIN(INDEX(Bemenet!$F$2:$F$301,$M7313),INDEX(Szabalyok!$B:$B,$N7313)))</f>
        <v/>
      </c>
      <c r="D7313" s="5">
        <f>IF(AND($B7313&lt;&gt;"",$C7313&lt;&gt;"",$B7313&lt;=$C7313),INDEX(Bemenet!$G$2:$G$301,$M7313),"")</f>
        <v/>
      </c>
      <c r="E7313" s="6">
        <f>IF(AND($B7313&lt;&gt;"",$C7313&lt;&gt;"",$B7313&lt;=$C7313),INDEX(Bemenet!$D$2:$D$301,$M7313),"")</f>
        <v/>
      </c>
      <c r="F7313" s="5">
        <f>IF(AND($B7313&lt;&gt;"",$C7313&lt;&gt;"",$B7313&lt;=$C7313),$C7313-$B7313+1,"")</f>
        <v/>
      </c>
      <c r="G7313" s="5">
        <f>IF($F7313="","",$F7313*$D7313)</f>
        <v/>
      </c>
      <c r="H7313" s="42">
        <f>IF($G7313="","",$O7313)</f>
        <v/>
      </c>
      <c r="I7313" s="5">
        <f>IF($G7313="","",$G7313*IF($H7313="",$O7313,$H7313)/100)</f>
        <v/>
      </c>
      <c r="J7313" s="5">
        <f>IF(OR($L7313="",NOT(COUNTIFS($L$2:$L7313,$L7313)=1)),"",SUMIFS($G:$G,$L:$L,$L7313))</f>
        <v/>
      </c>
      <c r="K7313" s="5">
        <f>IF(OR($L7313="",NOT(COUNTIFS($L$2:$L7313,$L7313)=1)),"",SUMIFS($I:$I,$L:$L,$L7313))</f>
        <v/>
      </c>
      <c r="L7313" s="6">
        <f>IF($B7313="","",YEAR($B7313))</f>
        <v/>
      </c>
      <c r="M7313" s="6">
        <f>INT((ROW()-2)/39)+1</f>
        <v/>
      </c>
      <c r="N7313" s="6">
        <f>MOD(ROW()-2,39)+2</f>
        <v/>
      </c>
      <c r="O7313" s="42">
        <f>IF(AND($B7313&lt;&gt;"",$C7313&lt;&gt;"",$B7313&lt;=$C7313),INDEX(Szabalyok!$C:$C,$N7313),"")</f>
        <v/>
      </c>
      <c r="P7313">
        <f>IF(D7313="",P7312,P7312+1)</f>
        <v/>
      </c>
    </row>
    <row r="7314">
      <c r="A7314">
        <f>IF(P7314=P7313,0,P7314)</f>
        <v/>
      </c>
      <c r="B7314" s="41">
        <f>IF($M7314&gt;300,"",IF(OR(INDEX(Bemenet!$E$2:$E$301,$M7314)="",INDEX(Bemenet!$F$2:$F$301,$M7314)=""),"",MAX(INDEX(Bemenet!$E$2:$E$301,$M7314),INDEX(Szabalyok!$A:$A,$N7314))))</f>
        <v/>
      </c>
      <c r="C7314" s="41">
        <f>IF($B7314="","",MIN(INDEX(Bemenet!$F$2:$F$301,$M7314),INDEX(Szabalyok!$B:$B,$N7314)))</f>
        <v/>
      </c>
      <c r="D7314" s="5">
        <f>IF(AND($B7314&lt;&gt;"",$C7314&lt;&gt;"",$B7314&lt;=$C7314),INDEX(Bemenet!$G$2:$G$301,$M7314),"")</f>
        <v/>
      </c>
      <c r="E7314" s="6">
        <f>IF(AND($B7314&lt;&gt;"",$C7314&lt;&gt;"",$B7314&lt;=$C7314),INDEX(Bemenet!$D$2:$D$301,$M7314),"")</f>
        <v/>
      </c>
      <c r="F7314" s="5">
        <f>IF(AND($B7314&lt;&gt;"",$C7314&lt;&gt;"",$B7314&lt;=$C7314),$C7314-$B7314+1,"")</f>
        <v/>
      </c>
      <c r="G7314" s="5">
        <f>IF($F7314="","",$F7314*$D7314)</f>
        <v/>
      </c>
      <c r="H7314" s="42">
        <f>IF($G7314="","",$O7314)</f>
        <v/>
      </c>
      <c r="I7314" s="5">
        <f>IF($G7314="","",$G7314*IF($H7314="",$O7314,$H7314)/100)</f>
        <v/>
      </c>
      <c r="J7314" s="5">
        <f>IF(OR($L7314="",NOT(COUNTIFS($L$2:$L7314,$L7314)=1)),"",SUMIFS($G:$G,$L:$L,$L7314))</f>
        <v/>
      </c>
      <c r="K7314" s="5">
        <f>IF(OR($L7314="",NOT(COUNTIFS($L$2:$L7314,$L7314)=1)),"",SUMIFS($I:$I,$L:$L,$L7314))</f>
        <v/>
      </c>
      <c r="L7314" s="6">
        <f>IF($B7314="","",YEAR($B7314))</f>
        <v/>
      </c>
      <c r="M7314" s="6">
        <f>INT((ROW()-2)/39)+1</f>
        <v/>
      </c>
      <c r="N7314" s="6">
        <f>MOD(ROW()-2,39)+2</f>
        <v/>
      </c>
      <c r="O7314" s="42">
        <f>IF(AND($B7314&lt;&gt;"",$C7314&lt;&gt;"",$B7314&lt;=$C7314),INDEX(Szabalyok!$C:$C,$N7314),"")</f>
        <v/>
      </c>
      <c r="P7314">
        <f>IF(D7314="",P7313,P7313+1)</f>
        <v/>
      </c>
    </row>
    <row r="7315">
      <c r="A7315">
        <f>IF(P7315=P7314,0,P7315)</f>
        <v/>
      </c>
      <c r="B7315" s="41">
        <f>IF($M7315&gt;300,"",IF(OR(INDEX(Bemenet!$E$2:$E$301,$M7315)="",INDEX(Bemenet!$F$2:$F$301,$M7315)=""),"",MAX(INDEX(Bemenet!$E$2:$E$301,$M7315),INDEX(Szabalyok!$A:$A,$N7315))))</f>
        <v/>
      </c>
      <c r="C7315" s="41">
        <f>IF($B7315="","",MIN(INDEX(Bemenet!$F$2:$F$301,$M7315),INDEX(Szabalyok!$B:$B,$N7315)))</f>
        <v/>
      </c>
      <c r="D7315" s="5">
        <f>IF(AND($B7315&lt;&gt;"",$C7315&lt;&gt;"",$B7315&lt;=$C7315),INDEX(Bemenet!$G$2:$G$301,$M7315),"")</f>
        <v/>
      </c>
      <c r="E7315" s="6">
        <f>IF(AND($B7315&lt;&gt;"",$C7315&lt;&gt;"",$B7315&lt;=$C7315),INDEX(Bemenet!$D$2:$D$301,$M7315),"")</f>
        <v/>
      </c>
      <c r="F7315" s="5">
        <f>IF(AND($B7315&lt;&gt;"",$C7315&lt;&gt;"",$B7315&lt;=$C7315),$C7315-$B7315+1,"")</f>
        <v/>
      </c>
      <c r="G7315" s="5">
        <f>IF($F7315="","",$F7315*$D7315)</f>
        <v/>
      </c>
      <c r="H7315" s="42">
        <f>IF($G7315="","",$O7315)</f>
        <v/>
      </c>
      <c r="I7315" s="5">
        <f>IF($G7315="","",$G7315*IF($H7315="",$O7315,$H7315)/100)</f>
        <v/>
      </c>
      <c r="J7315" s="5">
        <f>IF(OR($L7315="",NOT(COUNTIFS($L$2:$L7315,$L7315)=1)),"",SUMIFS($G:$G,$L:$L,$L7315))</f>
        <v/>
      </c>
      <c r="K7315" s="5">
        <f>IF(OR($L7315="",NOT(COUNTIFS($L$2:$L7315,$L7315)=1)),"",SUMIFS($I:$I,$L:$L,$L7315))</f>
        <v/>
      </c>
      <c r="L7315" s="6">
        <f>IF($B7315="","",YEAR($B7315))</f>
        <v/>
      </c>
      <c r="M7315" s="6">
        <f>INT((ROW()-2)/39)+1</f>
        <v/>
      </c>
      <c r="N7315" s="6">
        <f>MOD(ROW()-2,39)+2</f>
        <v/>
      </c>
      <c r="O7315" s="42">
        <f>IF(AND($B7315&lt;&gt;"",$C7315&lt;&gt;"",$B7315&lt;=$C7315),INDEX(Szabalyok!$C:$C,$N7315),"")</f>
        <v/>
      </c>
      <c r="P7315">
        <f>IF(D7315="",P7314,P7314+1)</f>
        <v/>
      </c>
    </row>
    <row r="7316">
      <c r="A7316">
        <f>IF(P7316=P7315,0,P7316)</f>
        <v/>
      </c>
      <c r="B7316" s="41">
        <f>IF($M7316&gt;300,"",IF(OR(INDEX(Bemenet!$E$2:$E$301,$M7316)="",INDEX(Bemenet!$F$2:$F$301,$M7316)=""),"",MAX(INDEX(Bemenet!$E$2:$E$301,$M7316),INDEX(Szabalyok!$A:$A,$N7316))))</f>
        <v/>
      </c>
      <c r="C7316" s="41">
        <f>IF($B7316="","",MIN(INDEX(Bemenet!$F$2:$F$301,$M7316),INDEX(Szabalyok!$B:$B,$N7316)))</f>
        <v/>
      </c>
      <c r="D7316" s="5">
        <f>IF(AND($B7316&lt;&gt;"",$C7316&lt;&gt;"",$B7316&lt;=$C7316),INDEX(Bemenet!$G$2:$G$301,$M7316),"")</f>
        <v/>
      </c>
      <c r="E7316" s="6">
        <f>IF(AND($B7316&lt;&gt;"",$C7316&lt;&gt;"",$B7316&lt;=$C7316),INDEX(Bemenet!$D$2:$D$301,$M7316),"")</f>
        <v/>
      </c>
      <c r="F7316" s="5">
        <f>IF(AND($B7316&lt;&gt;"",$C7316&lt;&gt;"",$B7316&lt;=$C7316),$C7316-$B7316+1,"")</f>
        <v/>
      </c>
      <c r="G7316" s="5">
        <f>IF($F7316="","",$F7316*$D7316)</f>
        <v/>
      </c>
      <c r="H7316" s="42">
        <f>IF($G7316="","",$O7316)</f>
        <v/>
      </c>
      <c r="I7316" s="5">
        <f>IF($G7316="","",$G7316*IF($H7316="",$O7316,$H7316)/100)</f>
        <v/>
      </c>
      <c r="J7316" s="5">
        <f>IF(OR($L7316="",NOT(COUNTIFS($L$2:$L7316,$L7316)=1)),"",SUMIFS($G:$G,$L:$L,$L7316))</f>
        <v/>
      </c>
      <c r="K7316" s="5">
        <f>IF(OR($L7316="",NOT(COUNTIFS($L$2:$L7316,$L7316)=1)),"",SUMIFS($I:$I,$L:$L,$L7316))</f>
        <v/>
      </c>
      <c r="L7316" s="6">
        <f>IF($B7316="","",YEAR($B7316))</f>
        <v/>
      </c>
      <c r="M7316" s="6">
        <f>INT((ROW()-2)/39)+1</f>
        <v/>
      </c>
      <c r="N7316" s="6">
        <f>MOD(ROW()-2,39)+2</f>
        <v/>
      </c>
      <c r="O7316" s="42">
        <f>IF(AND($B7316&lt;&gt;"",$C7316&lt;&gt;"",$B7316&lt;=$C7316),INDEX(Szabalyok!$C:$C,$N7316),"")</f>
        <v/>
      </c>
      <c r="P7316">
        <f>IF(D7316="",P7315,P7315+1)</f>
        <v/>
      </c>
    </row>
    <row r="7317">
      <c r="A7317">
        <f>IF(P7317=P7316,0,P7317)</f>
        <v/>
      </c>
      <c r="B7317" s="41">
        <f>IF($M7317&gt;300,"",IF(OR(INDEX(Bemenet!$E$2:$E$301,$M7317)="",INDEX(Bemenet!$F$2:$F$301,$M7317)=""),"",MAX(INDEX(Bemenet!$E$2:$E$301,$M7317),INDEX(Szabalyok!$A:$A,$N7317))))</f>
        <v/>
      </c>
      <c r="C7317" s="41">
        <f>IF($B7317="","",MIN(INDEX(Bemenet!$F$2:$F$301,$M7317),INDEX(Szabalyok!$B:$B,$N7317)))</f>
        <v/>
      </c>
      <c r="D7317" s="5">
        <f>IF(AND($B7317&lt;&gt;"",$C7317&lt;&gt;"",$B7317&lt;=$C7317),INDEX(Bemenet!$G$2:$G$301,$M7317),"")</f>
        <v/>
      </c>
      <c r="E7317" s="6">
        <f>IF(AND($B7317&lt;&gt;"",$C7317&lt;&gt;"",$B7317&lt;=$C7317),INDEX(Bemenet!$D$2:$D$301,$M7317),"")</f>
        <v/>
      </c>
      <c r="F7317" s="5">
        <f>IF(AND($B7317&lt;&gt;"",$C7317&lt;&gt;"",$B7317&lt;=$C7317),$C7317-$B7317+1,"")</f>
        <v/>
      </c>
      <c r="G7317" s="5">
        <f>IF($F7317="","",$F7317*$D7317)</f>
        <v/>
      </c>
      <c r="H7317" s="42">
        <f>IF($G7317="","",$O7317)</f>
        <v/>
      </c>
      <c r="I7317" s="5">
        <f>IF($G7317="","",$G7317*IF($H7317="",$O7317,$H7317)/100)</f>
        <v/>
      </c>
      <c r="J7317" s="5">
        <f>IF(OR($L7317="",NOT(COUNTIFS($L$2:$L7317,$L7317)=1)),"",SUMIFS($G:$G,$L:$L,$L7317))</f>
        <v/>
      </c>
      <c r="K7317" s="5">
        <f>IF(OR($L7317="",NOT(COUNTIFS($L$2:$L7317,$L7317)=1)),"",SUMIFS($I:$I,$L:$L,$L7317))</f>
        <v/>
      </c>
      <c r="L7317" s="6">
        <f>IF($B7317="","",YEAR($B7317))</f>
        <v/>
      </c>
      <c r="M7317" s="6">
        <f>INT((ROW()-2)/39)+1</f>
        <v/>
      </c>
      <c r="N7317" s="6">
        <f>MOD(ROW()-2,39)+2</f>
        <v/>
      </c>
      <c r="O7317" s="42">
        <f>IF(AND($B7317&lt;&gt;"",$C7317&lt;&gt;"",$B7317&lt;=$C7317),INDEX(Szabalyok!$C:$C,$N7317),"")</f>
        <v/>
      </c>
      <c r="P7317">
        <f>IF(D7317="",P7316,P7316+1)</f>
        <v/>
      </c>
    </row>
    <row r="7318">
      <c r="A7318">
        <f>IF(P7318=P7317,0,P7318)</f>
        <v/>
      </c>
      <c r="B7318" s="41">
        <f>IF($M7318&gt;300,"",IF(OR(INDEX(Bemenet!$E$2:$E$301,$M7318)="",INDEX(Bemenet!$F$2:$F$301,$M7318)=""),"",MAX(INDEX(Bemenet!$E$2:$E$301,$M7318),INDEX(Szabalyok!$A:$A,$N7318))))</f>
        <v/>
      </c>
      <c r="C7318" s="41">
        <f>IF($B7318="","",MIN(INDEX(Bemenet!$F$2:$F$301,$M7318),INDEX(Szabalyok!$B:$B,$N7318)))</f>
        <v/>
      </c>
      <c r="D7318" s="5">
        <f>IF(AND($B7318&lt;&gt;"",$C7318&lt;&gt;"",$B7318&lt;=$C7318),INDEX(Bemenet!$G$2:$G$301,$M7318),"")</f>
        <v/>
      </c>
      <c r="E7318" s="6">
        <f>IF(AND($B7318&lt;&gt;"",$C7318&lt;&gt;"",$B7318&lt;=$C7318),INDEX(Bemenet!$D$2:$D$301,$M7318),"")</f>
        <v/>
      </c>
      <c r="F7318" s="5">
        <f>IF(AND($B7318&lt;&gt;"",$C7318&lt;&gt;"",$B7318&lt;=$C7318),$C7318-$B7318+1,"")</f>
        <v/>
      </c>
      <c r="G7318" s="5">
        <f>IF($F7318="","",$F7318*$D7318)</f>
        <v/>
      </c>
      <c r="H7318" s="42">
        <f>IF($G7318="","",$O7318)</f>
        <v/>
      </c>
      <c r="I7318" s="5">
        <f>IF($G7318="","",$G7318*IF($H7318="",$O7318,$H7318)/100)</f>
        <v/>
      </c>
      <c r="J7318" s="5">
        <f>IF(OR($L7318="",NOT(COUNTIFS($L$2:$L7318,$L7318)=1)),"",SUMIFS($G:$G,$L:$L,$L7318))</f>
        <v/>
      </c>
      <c r="K7318" s="5">
        <f>IF(OR($L7318="",NOT(COUNTIFS($L$2:$L7318,$L7318)=1)),"",SUMIFS($I:$I,$L:$L,$L7318))</f>
        <v/>
      </c>
      <c r="L7318" s="6">
        <f>IF($B7318="","",YEAR($B7318))</f>
        <v/>
      </c>
      <c r="M7318" s="6">
        <f>INT((ROW()-2)/39)+1</f>
        <v/>
      </c>
      <c r="N7318" s="6">
        <f>MOD(ROW()-2,39)+2</f>
        <v/>
      </c>
      <c r="O7318" s="42">
        <f>IF(AND($B7318&lt;&gt;"",$C7318&lt;&gt;"",$B7318&lt;=$C7318),INDEX(Szabalyok!$C:$C,$N7318),"")</f>
        <v/>
      </c>
      <c r="P7318">
        <f>IF(D7318="",P7317,P7317+1)</f>
        <v/>
      </c>
    </row>
    <row r="7319">
      <c r="A7319">
        <f>IF(P7319=P7318,0,P7319)</f>
        <v/>
      </c>
      <c r="B7319" s="41">
        <f>IF($M7319&gt;300,"",IF(OR(INDEX(Bemenet!$E$2:$E$301,$M7319)="",INDEX(Bemenet!$F$2:$F$301,$M7319)=""),"",MAX(INDEX(Bemenet!$E$2:$E$301,$M7319),INDEX(Szabalyok!$A:$A,$N7319))))</f>
        <v/>
      </c>
      <c r="C7319" s="41">
        <f>IF($B7319="","",MIN(INDEX(Bemenet!$F$2:$F$301,$M7319),INDEX(Szabalyok!$B:$B,$N7319)))</f>
        <v/>
      </c>
      <c r="D7319" s="5">
        <f>IF(AND($B7319&lt;&gt;"",$C7319&lt;&gt;"",$B7319&lt;=$C7319),INDEX(Bemenet!$G$2:$G$301,$M7319),"")</f>
        <v/>
      </c>
      <c r="E7319" s="6">
        <f>IF(AND($B7319&lt;&gt;"",$C7319&lt;&gt;"",$B7319&lt;=$C7319),INDEX(Bemenet!$D$2:$D$301,$M7319),"")</f>
        <v/>
      </c>
      <c r="F7319" s="5">
        <f>IF(AND($B7319&lt;&gt;"",$C7319&lt;&gt;"",$B7319&lt;=$C7319),$C7319-$B7319+1,"")</f>
        <v/>
      </c>
      <c r="G7319" s="5">
        <f>IF($F7319="","",$F7319*$D7319)</f>
        <v/>
      </c>
      <c r="H7319" s="42">
        <f>IF($G7319="","",$O7319)</f>
        <v/>
      </c>
      <c r="I7319" s="5">
        <f>IF($G7319="","",$G7319*IF($H7319="",$O7319,$H7319)/100)</f>
        <v/>
      </c>
      <c r="J7319" s="5">
        <f>IF(OR($L7319="",NOT(COUNTIFS($L$2:$L7319,$L7319)=1)),"",SUMIFS($G:$G,$L:$L,$L7319))</f>
        <v/>
      </c>
      <c r="K7319" s="5">
        <f>IF(OR($L7319="",NOT(COUNTIFS($L$2:$L7319,$L7319)=1)),"",SUMIFS($I:$I,$L:$L,$L7319))</f>
        <v/>
      </c>
      <c r="L7319" s="6">
        <f>IF($B7319="","",YEAR($B7319))</f>
        <v/>
      </c>
      <c r="M7319" s="6">
        <f>INT((ROW()-2)/39)+1</f>
        <v/>
      </c>
      <c r="N7319" s="6">
        <f>MOD(ROW()-2,39)+2</f>
        <v/>
      </c>
      <c r="O7319" s="42">
        <f>IF(AND($B7319&lt;&gt;"",$C7319&lt;&gt;"",$B7319&lt;=$C7319),INDEX(Szabalyok!$C:$C,$N7319),"")</f>
        <v/>
      </c>
      <c r="P7319">
        <f>IF(D7319="",P7318,P7318+1)</f>
        <v/>
      </c>
    </row>
    <row r="7320">
      <c r="A7320">
        <f>IF(P7320=P7319,0,P7320)</f>
        <v/>
      </c>
      <c r="B7320" s="41">
        <f>IF($M7320&gt;300,"",IF(OR(INDEX(Bemenet!$E$2:$E$301,$M7320)="",INDEX(Bemenet!$F$2:$F$301,$M7320)=""),"",MAX(INDEX(Bemenet!$E$2:$E$301,$M7320),INDEX(Szabalyok!$A:$A,$N7320))))</f>
        <v/>
      </c>
      <c r="C7320" s="41">
        <f>IF($B7320="","",MIN(INDEX(Bemenet!$F$2:$F$301,$M7320),INDEX(Szabalyok!$B:$B,$N7320)))</f>
        <v/>
      </c>
      <c r="D7320" s="5">
        <f>IF(AND($B7320&lt;&gt;"",$C7320&lt;&gt;"",$B7320&lt;=$C7320),INDEX(Bemenet!$G$2:$G$301,$M7320),"")</f>
        <v/>
      </c>
      <c r="E7320" s="6">
        <f>IF(AND($B7320&lt;&gt;"",$C7320&lt;&gt;"",$B7320&lt;=$C7320),INDEX(Bemenet!$D$2:$D$301,$M7320),"")</f>
        <v/>
      </c>
      <c r="F7320" s="5">
        <f>IF(AND($B7320&lt;&gt;"",$C7320&lt;&gt;"",$B7320&lt;=$C7320),$C7320-$B7320+1,"")</f>
        <v/>
      </c>
      <c r="G7320" s="5">
        <f>IF($F7320="","",$F7320*$D7320)</f>
        <v/>
      </c>
      <c r="H7320" s="42">
        <f>IF($G7320="","",$O7320)</f>
        <v/>
      </c>
      <c r="I7320" s="5">
        <f>IF($G7320="","",$G7320*IF($H7320="",$O7320,$H7320)/100)</f>
        <v/>
      </c>
      <c r="J7320" s="5">
        <f>IF(OR($L7320="",NOT(COUNTIFS($L$2:$L7320,$L7320)=1)),"",SUMIFS($G:$G,$L:$L,$L7320))</f>
        <v/>
      </c>
      <c r="K7320" s="5">
        <f>IF(OR($L7320="",NOT(COUNTIFS($L$2:$L7320,$L7320)=1)),"",SUMIFS($I:$I,$L:$L,$L7320))</f>
        <v/>
      </c>
      <c r="L7320" s="6">
        <f>IF($B7320="","",YEAR($B7320))</f>
        <v/>
      </c>
      <c r="M7320" s="6">
        <f>INT((ROW()-2)/39)+1</f>
        <v/>
      </c>
      <c r="N7320" s="6">
        <f>MOD(ROW()-2,39)+2</f>
        <v/>
      </c>
      <c r="O7320" s="42">
        <f>IF(AND($B7320&lt;&gt;"",$C7320&lt;&gt;"",$B7320&lt;=$C7320),INDEX(Szabalyok!$C:$C,$N7320),"")</f>
        <v/>
      </c>
      <c r="P7320">
        <f>IF(D7320="",P7319,P7319+1)</f>
        <v/>
      </c>
    </row>
    <row r="7321">
      <c r="A7321">
        <f>IF(P7321=P7320,0,P7321)</f>
        <v/>
      </c>
      <c r="B7321" s="41">
        <f>IF($M7321&gt;300,"",IF(OR(INDEX(Bemenet!$E$2:$E$301,$M7321)="",INDEX(Bemenet!$F$2:$F$301,$M7321)=""),"",MAX(INDEX(Bemenet!$E$2:$E$301,$M7321),INDEX(Szabalyok!$A:$A,$N7321))))</f>
        <v/>
      </c>
      <c r="C7321" s="41">
        <f>IF($B7321="","",MIN(INDEX(Bemenet!$F$2:$F$301,$M7321),INDEX(Szabalyok!$B:$B,$N7321)))</f>
        <v/>
      </c>
      <c r="D7321" s="5">
        <f>IF(AND($B7321&lt;&gt;"",$C7321&lt;&gt;"",$B7321&lt;=$C7321),INDEX(Bemenet!$G$2:$G$301,$M7321),"")</f>
        <v/>
      </c>
      <c r="E7321" s="6">
        <f>IF(AND($B7321&lt;&gt;"",$C7321&lt;&gt;"",$B7321&lt;=$C7321),INDEX(Bemenet!$D$2:$D$301,$M7321),"")</f>
        <v/>
      </c>
      <c r="F7321" s="5">
        <f>IF(AND($B7321&lt;&gt;"",$C7321&lt;&gt;"",$B7321&lt;=$C7321),$C7321-$B7321+1,"")</f>
        <v/>
      </c>
      <c r="G7321" s="5">
        <f>IF($F7321="","",$F7321*$D7321)</f>
        <v/>
      </c>
      <c r="H7321" s="42">
        <f>IF($G7321="","",$O7321)</f>
        <v/>
      </c>
      <c r="I7321" s="5">
        <f>IF($G7321="","",$G7321*IF($H7321="",$O7321,$H7321)/100)</f>
        <v/>
      </c>
      <c r="J7321" s="5">
        <f>IF(OR($L7321="",NOT(COUNTIFS($L$2:$L7321,$L7321)=1)),"",SUMIFS($G:$G,$L:$L,$L7321))</f>
        <v/>
      </c>
      <c r="K7321" s="5">
        <f>IF(OR($L7321="",NOT(COUNTIFS($L$2:$L7321,$L7321)=1)),"",SUMIFS($I:$I,$L:$L,$L7321))</f>
        <v/>
      </c>
      <c r="L7321" s="6">
        <f>IF($B7321="","",YEAR($B7321))</f>
        <v/>
      </c>
      <c r="M7321" s="6">
        <f>INT((ROW()-2)/39)+1</f>
        <v/>
      </c>
      <c r="N7321" s="6">
        <f>MOD(ROW()-2,39)+2</f>
        <v/>
      </c>
      <c r="O7321" s="42">
        <f>IF(AND($B7321&lt;&gt;"",$C7321&lt;&gt;"",$B7321&lt;=$C7321),INDEX(Szabalyok!$C:$C,$N7321),"")</f>
        <v/>
      </c>
      <c r="P7321">
        <f>IF(D7321="",P7320,P7320+1)</f>
        <v/>
      </c>
    </row>
    <row r="7322">
      <c r="A7322">
        <f>IF(P7322=P7321,0,P7322)</f>
        <v/>
      </c>
      <c r="B7322" s="41">
        <f>IF($M7322&gt;300,"",IF(OR(INDEX(Bemenet!$E$2:$E$301,$M7322)="",INDEX(Bemenet!$F$2:$F$301,$M7322)=""),"",MAX(INDEX(Bemenet!$E$2:$E$301,$M7322),INDEX(Szabalyok!$A:$A,$N7322))))</f>
        <v/>
      </c>
      <c r="C7322" s="41">
        <f>IF($B7322="","",MIN(INDEX(Bemenet!$F$2:$F$301,$M7322),INDEX(Szabalyok!$B:$B,$N7322)))</f>
        <v/>
      </c>
      <c r="D7322" s="5">
        <f>IF(AND($B7322&lt;&gt;"",$C7322&lt;&gt;"",$B7322&lt;=$C7322),INDEX(Bemenet!$G$2:$G$301,$M7322),"")</f>
        <v/>
      </c>
      <c r="E7322" s="6">
        <f>IF(AND($B7322&lt;&gt;"",$C7322&lt;&gt;"",$B7322&lt;=$C7322),INDEX(Bemenet!$D$2:$D$301,$M7322),"")</f>
        <v/>
      </c>
      <c r="F7322" s="5">
        <f>IF(AND($B7322&lt;&gt;"",$C7322&lt;&gt;"",$B7322&lt;=$C7322),$C7322-$B7322+1,"")</f>
        <v/>
      </c>
      <c r="G7322" s="5">
        <f>IF($F7322="","",$F7322*$D7322)</f>
        <v/>
      </c>
      <c r="H7322" s="42">
        <f>IF($G7322="","",$O7322)</f>
        <v/>
      </c>
      <c r="I7322" s="5">
        <f>IF($G7322="","",$G7322*IF($H7322="",$O7322,$H7322)/100)</f>
        <v/>
      </c>
      <c r="J7322" s="5">
        <f>IF(OR($L7322="",NOT(COUNTIFS($L$2:$L7322,$L7322)=1)),"",SUMIFS($G:$G,$L:$L,$L7322))</f>
        <v/>
      </c>
      <c r="K7322" s="5">
        <f>IF(OR($L7322="",NOT(COUNTIFS($L$2:$L7322,$L7322)=1)),"",SUMIFS($I:$I,$L:$L,$L7322))</f>
        <v/>
      </c>
      <c r="L7322" s="6">
        <f>IF($B7322="","",YEAR($B7322))</f>
        <v/>
      </c>
      <c r="M7322" s="6">
        <f>INT((ROW()-2)/39)+1</f>
        <v/>
      </c>
      <c r="N7322" s="6">
        <f>MOD(ROW()-2,39)+2</f>
        <v/>
      </c>
      <c r="O7322" s="42">
        <f>IF(AND($B7322&lt;&gt;"",$C7322&lt;&gt;"",$B7322&lt;=$C7322),INDEX(Szabalyok!$C:$C,$N7322),"")</f>
        <v/>
      </c>
      <c r="P7322">
        <f>IF(D7322="",P7321,P7321+1)</f>
        <v/>
      </c>
    </row>
    <row r="7323">
      <c r="A7323">
        <f>IF(P7323=P7322,0,P7323)</f>
        <v/>
      </c>
      <c r="B7323" s="41">
        <f>IF($M7323&gt;300,"",IF(OR(INDEX(Bemenet!$E$2:$E$301,$M7323)="",INDEX(Bemenet!$F$2:$F$301,$M7323)=""),"",MAX(INDEX(Bemenet!$E$2:$E$301,$M7323),INDEX(Szabalyok!$A:$A,$N7323))))</f>
        <v/>
      </c>
      <c r="C7323" s="41">
        <f>IF($B7323="","",MIN(INDEX(Bemenet!$F$2:$F$301,$M7323),INDEX(Szabalyok!$B:$B,$N7323)))</f>
        <v/>
      </c>
      <c r="D7323" s="5">
        <f>IF(AND($B7323&lt;&gt;"",$C7323&lt;&gt;"",$B7323&lt;=$C7323),INDEX(Bemenet!$G$2:$G$301,$M7323),"")</f>
        <v/>
      </c>
      <c r="E7323" s="6">
        <f>IF(AND($B7323&lt;&gt;"",$C7323&lt;&gt;"",$B7323&lt;=$C7323),INDEX(Bemenet!$D$2:$D$301,$M7323),"")</f>
        <v/>
      </c>
      <c r="F7323" s="5">
        <f>IF(AND($B7323&lt;&gt;"",$C7323&lt;&gt;"",$B7323&lt;=$C7323),$C7323-$B7323+1,"")</f>
        <v/>
      </c>
      <c r="G7323" s="5">
        <f>IF($F7323="","",$F7323*$D7323)</f>
        <v/>
      </c>
      <c r="H7323" s="42">
        <f>IF($G7323="","",$O7323)</f>
        <v/>
      </c>
      <c r="I7323" s="5">
        <f>IF($G7323="","",$G7323*IF($H7323="",$O7323,$H7323)/100)</f>
        <v/>
      </c>
      <c r="J7323" s="5">
        <f>IF(OR($L7323="",NOT(COUNTIFS($L$2:$L7323,$L7323)=1)),"",SUMIFS($G:$G,$L:$L,$L7323))</f>
        <v/>
      </c>
      <c r="K7323" s="5">
        <f>IF(OR($L7323="",NOT(COUNTIFS($L$2:$L7323,$L7323)=1)),"",SUMIFS($I:$I,$L:$L,$L7323))</f>
        <v/>
      </c>
      <c r="L7323" s="6">
        <f>IF($B7323="","",YEAR($B7323))</f>
        <v/>
      </c>
      <c r="M7323" s="6">
        <f>INT((ROW()-2)/39)+1</f>
        <v/>
      </c>
      <c r="N7323" s="6">
        <f>MOD(ROW()-2,39)+2</f>
        <v/>
      </c>
      <c r="O7323" s="42">
        <f>IF(AND($B7323&lt;&gt;"",$C7323&lt;&gt;"",$B7323&lt;=$C7323),INDEX(Szabalyok!$C:$C,$N7323),"")</f>
        <v/>
      </c>
      <c r="P7323">
        <f>IF(D7323="",P7322,P7322+1)</f>
        <v/>
      </c>
    </row>
    <row r="7324">
      <c r="A7324">
        <f>IF(P7324=P7323,0,P7324)</f>
        <v/>
      </c>
      <c r="B7324" s="41">
        <f>IF($M7324&gt;300,"",IF(OR(INDEX(Bemenet!$E$2:$E$301,$M7324)="",INDEX(Bemenet!$F$2:$F$301,$M7324)=""),"",MAX(INDEX(Bemenet!$E$2:$E$301,$M7324),INDEX(Szabalyok!$A:$A,$N7324))))</f>
        <v/>
      </c>
      <c r="C7324" s="41">
        <f>IF($B7324="","",MIN(INDEX(Bemenet!$F$2:$F$301,$M7324),INDEX(Szabalyok!$B:$B,$N7324)))</f>
        <v/>
      </c>
      <c r="D7324" s="5">
        <f>IF(AND($B7324&lt;&gt;"",$C7324&lt;&gt;"",$B7324&lt;=$C7324),INDEX(Bemenet!$G$2:$G$301,$M7324),"")</f>
        <v/>
      </c>
      <c r="E7324" s="6">
        <f>IF(AND($B7324&lt;&gt;"",$C7324&lt;&gt;"",$B7324&lt;=$C7324),INDEX(Bemenet!$D$2:$D$301,$M7324),"")</f>
        <v/>
      </c>
      <c r="F7324" s="5">
        <f>IF(AND($B7324&lt;&gt;"",$C7324&lt;&gt;"",$B7324&lt;=$C7324),$C7324-$B7324+1,"")</f>
        <v/>
      </c>
      <c r="G7324" s="5">
        <f>IF($F7324="","",$F7324*$D7324)</f>
        <v/>
      </c>
      <c r="H7324" s="42">
        <f>IF($G7324="","",$O7324)</f>
        <v/>
      </c>
      <c r="I7324" s="5">
        <f>IF($G7324="","",$G7324*IF($H7324="",$O7324,$H7324)/100)</f>
        <v/>
      </c>
      <c r="J7324" s="5">
        <f>IF(OR($L7324="",NOT(COUNTIFS($L$2:$L7324,$L7324)=1)),"",SUMIFS($G:$G,$L:$L,$L7324))</f>
        <v/>
      </c>
      <c r="K7324" s="5">
        <f>IF(OR($L7324="",NOT(COUNTIFS($L$2:$L7324,$L7324)=1)),"",SUMIFS($I:$I,$L:$L,$L7324))</f>
        <v/>
      </c>
      <c r="L7324" s="6">
        <f>IF($B7324="","",YEAR($B7324))</f>
        <v/>
      </c>
      <c r="M7324" s="6">
        <f>INT((ROW()-2)/39)+1</f>
        <v/>
      </c>
      <c r="N7324" s="6">
        <f>MOD(ROW()-2,39)+2</f>
        <v/>
      </c>
      <c r="O7324" s="42">
        <f>IF(AND($B7324&lt;&gt;"",$C7324&lt;&gt;"",$B7324&lt;=$C7324),INDEX(Szabalyok!$C:$C,$N7324),"")</f>
        <v/>
      </c>
      <c r="P7324">
        <f>IF(D7324="",P7323,P7323+1)</f>
        <v/>
      </c>
    </row>
    <row r="7325">
      <c r="A7325">
        <f>IF(P7325=P7324,0,P7325)</f>
        <v/>
      </c>
      <c r="B7325" s="41">
        <f>IF($M7325&gt;300,"",IF(OR(INDEX(Bemenet!$E$2:$E$301,$M7325)="",INDEX(Bemenet!$F$2:$F$301,$M7325)=""),"",MAX(INDEX(Bemenet!$E$2:$E$301,$M7325),INDEX(Szabalyok!$A:$A,$N7325))))</f>
        <v/>
      </c>
      <c r="C7325" s="41">
        <f>IF($B7325="","",MIN(INDEX(Bemenet!$F$2:$F$301,$M7325),INDEX(Szabalyok!$B:$B,$N7325)))</f>
        <v/>
      </c>
      <c r="D7325" s="5">
        <f>IF(AND($B7325&lt;&gt;"",$C7325&lt;&gt;"",$B7325&lt;=$C7325),INDEX(Bemenet!$G$2:$G$301,$M7325),"")</f>
        <v/>
      </c>
      <c r="E7325" s="6">
        <f>IF(AND($B7325&lt;&gt;"",$C7325&lt;&gt;"",$B7325&lt;=$C7325),INDEX(Bemenet!$D$2:$D$301,$M7325),"")</f>
        <v/>
      </c>
      <c r="F7325" s="5">
        <f>IF(AND($B7325&lt;&gt;"",$C7325&lt;&gt;"",$B7325&lt;=$C7325),$C7325-$B7325+1,"")</f>
        <v/>
      </c>
      <c r="G7325" s="5">
        <f>IF($F7325="","",$F7325*$D7325)</f>
        <v/>
      </c>
      <c r="H7325" s="42">
        <f>IF($G7325="","",$O7325)</f>
        <v/>
      </c>
      <c r="I7325" s="5">
        <f>IF($G7325="","",$G7325*IF($H7325="",$O7325,$H7325)/100)</f>
        <v/>
      </c>
      <c r="J7325" s="5">
        <f>IF(OR($L7325="",NOT(COUNTIFS($L$2:$L7325,$L7325)=1)),"",SUMIFS($G:$G,$L:$L,$L7325))</f>
        <v/>
      </c>
      <c r="K7325" s="5">
        <f>IF(OR($L7325="",NOT(COUNTIFS($L$2:$L7325,$L7325)=1)),"",SUMIFS($I:$I,$L:$L,$L7325))</f>
        <v/>
      </c>
      <c r="L7325" s="6">
        <f>IF($B7325="","",YEAR($B7325))</f>
        <v/>
      </c>
      <c r="M7325" s="6">
        <f>INT((ROW()-2)/39)+1</f>
        <v/>
      </c>
      <c r="N7325" s="6">
        <f>MOD(ROW()-2,39)+2</f>
        <v/>
      </c>
      <c r="O7325" s="42">
        <f>IF(AND($B7325&lt;&gt;"",$C7325&lt;&gt;"",$B7325&lt;=$C7325),INDEX(Szabalyok!$C:$C,$N7325),"")</f>
        <v/>
      </c>
      <c r="P7325">
        <f>IF(D7325="",P7324,P7324+1)</f>
        <v/>
      </c>
    </row>
    <row r="7326">
      <c r="A7326">
        <f>IF(P7326=P7325,0,P7326)</f>
        <v/>
      </c>
      <c r="B7326" s="41">
        <f>IF($M7326&gt;300,"",IF(OR(INDEX(Bemenet!$E$2:$E$301,$M7326)="",INDEX(Bemenet!$F$2:$F$301,$M7326)=""),"",MAX(INDEX(Bemenet!$E$2:$E$301,$M7326),INDEX(Szabalyok!$A:$A,$N7326))))</f>
        <v/>
      </c>
      <c r="C7326" s="41">
        <f>IF($B7326="","",MIN(INDEX(Bemenet!$F$2:$F$301,$M7326),INDEX(Szabalyok!$B:$B,$N7326)))</f>
        <v/>
      </c>
      <c r="D7326" s="5">
        <f>IF(AND($B7326&lt;&gt;"",$C7326&lt;&gt;"",$B7326&lt;=$C7326),INDEX(Bemenet!$G$2:$G$301,$M7326),"")</f>
        <v/>
      </c>
      <c r="E7326" s="6">
        <f>IF(AND($B7326&lt;&gt;"",$C7326&lt;&gt;"",$B7326&lt;=$C7326),INDEX(Bemenet!$D$2:$D$301,$M7326),"")</f>
        <v/>
      </c>
      <c r="F7326" s="5">
        <f>IF(AND($B7326&lt;&gt;"",$C7326&lt;&gt;"",$B7326&lt;=$C7326),$C7326-$B7326+1,"")</f>
        <v/>
      </c>
      <c r="G7326" s="5">
        <f>IF($F7326="","",$F7326*$D7326)</f>
        <v/>
      </c>
      <c r="H7326" s="42">
        <f>IF($G7326="","",$O7326)</f>
        <v/>
      </c>
      <c r="I7326" s="5">
        <f>IF($G7326="","",$G7326*IF($H7326="",$O7326,$H7326)/100)</f>
        <v/>
      </c>
      <c r="J7326" s="5">
        <f>IF(OR($L7326="",NOT(COUNTIFS($L$2:$L7326,$L7326)=1)),"",SUMIFS($G:$G,$L:$L,$L7326))</f>
        <v/>
      </c>
      <c r="K7326" s="5">
        <f>IF(OR($L7326="",NOT(COUNTIFS($L$2:$L7326,$L7326)=1)),"",SUMIFS($I:$I,$L:$L,$L7326))</f>
        <v/>
      </c>
      <c r="L7326" s="6">
        <f>IF($B7326="","",YEAR($B7326))</f>
        <v/>
      </c>
      <c r="M7326" s="6">
        <f>INT((ROW()-2)/39)+1</f>
        <v/>
      </c>
      <c r="N7326" s="6">
        <f>MOD(ROW()-2,39)+2</f>
        <v/>
      </c>
      <c r="O7326" s="42">
        <f>IF(AND($B7326&lt;&gt;"",$C7326&lt;&gt;"",$B7326&lt;=$C7326),INDEX(Szabalyok!$C:$C,$N7326),"")</f>
        <v/>
      </c>
      <c r="P7326">
        <f>IF(D7326="",P7325,P7325+1)</f>
        <v/>
      </c>
    </row>
    <row r="7327">
      <c r="A7327">
        <f>IF(P7327=P7326,0,P7327)</f>
        <v/>
      </c>
      <c r="B7327" s="41">
        <f>IF($M7327&gt;300,"",IF(OR(INDEX(Bemenet!$E$2:$E$301,$M7327)="",INDEX(Bemenet!$F$2:$F$301,$M7327)=""),"",MAX(INDEX(Bemenet!$E$2:$E$301,$M7327),INDEX(Szabalyok!$A:$A,$N7327))))</f>
        <v/>
      </c>
      <c r="C7327" s="41">
        <f>IF($B7327="","",MIN(INDEX(Bemenet!$F$2:$F$301,$M7327),INDEX(Szabalyok!$B:$B,$N7327)))</f>
        <v/>
      </c>
      <c r="D7327" s="5">
        <f>IF(AND($B7327&lt;&gt;"",$C7327&lt;&gt;"",$B7327&lt;=$C7327),INDEX(Bemenet!$G$2:$G$301,$M7327),"")</f>
        <v/>
      </c>
      <c r="E7327" s="6">
        <f>IF(AND($B7327&lt;&gt;"",$C7327&lt;&gt;"",$B7327&lt;=$C7327),INDEX(Bemenet!$D$2:$D$301,$M7327),"")</f>
        <v/>
      </c>
      <c r="F7327" s="5">
        <f>IF(AND($B7327&lt;&gt;"",$C7327&lt;&gt;"",$B7327&lt;=$C7327),$C7327-$B7327+1,"")</f>
        <v/>
      </c>
      <c r="G7327" s="5">
        <f>IF($F7327="","",$F7327*$D7327)</f>
        <v/>
      </c>
      <c r="H7327" s="42">
        <f>IF($G7327="","",$O7327)</f>
        <v/>
      </c>
      <c r="I7327" s="5">
        <f>IF($G7327="","",$G7327*IF($H7327="",$O7327,$H7327)/100)</f>
        <v/>
      </c>
      <c r="J7327" s="5">
        <f>IF(OR($L7327="",NOT(COUNTIFS($L$2:$L7327,$L7327)=1)),"",SUMIFS($G:$G,$L:$L,$L7327))</f>
        <v/>
      </c>
      <c r="K7327" s="5">
        <f>IF(OR($L7327="",NOT(COUNTIFS($L$2:$L7327,$L7327)=1)),"",SUMIFS($I:$I,$L:$L,$L7327))</f>
        <v/>
      </c>
      <c r="L7327" s="6">
        <f>IF($B7327="","",YEAR($B7327))</f>
        <v/>
      </c>
      <c r="M7327" s="6">
        <f>INT((ROW()-2)/39)+1</f>
        <v/>
      </c>
      <c r="N7327" s="6">
        <f>MOD(ROW()-2,39)+2</f>
        <v/>
      </c>
      <c r="O7327" s="42">
        <f>IF(AND($B7327&lt;&gt;"",$C7327&lt;&gt;"",$B7327&lt;=$C7327),INDEX(Szabalyok!$C:$C,$N7327),"")</f>
        <v/>
      </c>
      <c r="P7327">
        <f>IF(D7327="",P7326,P7326+1)</f>
        <v/>
      </c>
    </row>
    <row r="7328">
      <c r="A7328">
        <f>IF(P7328=P7327,0,P7328)</f>
        <v/>
      </c>
      <c r="B7328" s="41">
        <f>IF($M7328&gt;300,"",IF(OR(INDEX(Bemenet!$E$2:$E$301,$M7328)="",INDEX(Bemenet!$F$2:$F$301,$M7328)=""),"",MAX(INDEX(Bemenet!$E$2:$E$301,$M7328),INDEX(Szabalyok!$A:$A,$N7328))))</f>
        <v/>
      </c>
      <c r="C7328" s="41">
        <f>IF($B7328="","",MIN(INDEX(Bemenet!$F$2:$F$301,$M7328),INDEX(Szabalyok!$B:$B,$N7328)))</f>
        <v/>
      </c>
      <c r="D7328" s="5">
        <f>IF(AND($B7328&lt;&gt;"",$C7328&lt;&gt;"",$B7328&lt;=$C7328),INDEX(Bemenet!$G$2:$G$301,$M7328),"")</f>
        <v/>
      </c>
      <c r="E7328" s="6">
        <f>IF(AND($B7328&lt;&gt;"",$C7328&lt;&gt;"",$B7328&lt;=$C7328),INDEX(Bemenet!$D$2:$D$301,$M7328),"")</f>
        <v/>
      </c>
      <c r="F7328" s="5">
        <f>IF(AND($B7328&lt;&gt;"",$C7328&lt;&gt;"",$B7328&lt;=$C7328),$C7328-$B7328+1,"")</f>
        <v/>
      </c>
      <c r="G7328" s="5">
        <f>IF($F7328="","",$F7328*$D7328)</f>
        <v/>
      </c>
      <c r="H7328" s="42">
        <f>IF($G7328="","",$O7328)</f>
        <v/>
      </c>
      <c r="I7328" s="5">
        <f>IF($G7328="","",$G7328*IF($H7328="",$O7328,$H7328)/100)</f>
        <v/>
      </c>
      <c r="J7328" s="5">
        <f>IF(OR($L7328="",NOT(COUNTIFS($L$2:$L7328,$L7328)=1)),"",SUMIFS($G:$G,$L:$L,$L7328))</f>
        <v/>
      </c>
      <c r="K7328" s="5">
        <f>IF(OR($L7328="",NOT(COUNTIFS($L$2:$L7328,$L7328)=1)),"",SUMIFS($I:$I,$L:$L,$L7328))</f>
        <v/>
      </c>
      <c r="L7328" s="6">
        <f>IF($B7328="","",YEAR($B7328))</f>
        <v/>
      </c>
      <c r="M7328" s="6">
        <f>INT((ROW()-2)/39)+1</f>
        <v/>
      </c>
      <c r="N7328" s="6">
        <f>MOD(ROW()-2,39)+2</f>
        <v/>
      </c>
      <c r="O7328" s="42">
        <f>IF(AND($B7328&lt;&gt;"",$C7328&lt;&gt;"",$B7328&lt;=$C7328),INDEX(Szabalyok!$C:$C,$N7328),"")</f>
        <v/>
      </c>
      <c r="P7328">
        <f>IF(D7328="",P7327,P7327+1)</f>
        <v/>
      </c>
    </row>
    <row r="7329">
      <c r="A7329">
        <f>IF(P7329=P7328,0,P7329)</f>
        <v/>
      </c>
      <c r="B7329" s="41">
        <f>IF($M7329&gt;300,"",IF(OR(INDEX(Bemenet!$E$2:$E$301,$M7329)="",INDEX(Bemenet!$F$2:$F$301,$M7329)=""),"",MAX(INDEX(Bemenet!$E$2:$E$301,$M7329),INDEX(Szabalyok!$A:$A,$N7329))))</f>
        <v/>
      </c>
      <c r="C7329" s="41">
        <f>IF($B7329="","",MIN(INDEX(Bemenet!$F$2:$F$301,$M7329),INDEX(Szabalyok!$B:$B,$N7329)))</f>
        <v/>
      </c>
      <c r="D7329" s="5">
        <f>IF(AND($B7329&lt;&gt;"",$C7329&lt;&gt;"",$B7329&lt;=$C7329),INDEX(Bemenet!$G$2:$G$301,$M7329),"")</f>
        <v/>
      </c>
      <c r="E7329" s="6">
        <f>IF(AND($B7329&lt;&gt;"",$C7329&lt;&gt;"",$B7329&lt;=$C7329),INDEX(Bemenet!$D$2:$D$301,$M7329),"")</f>
        <v/>
      </c>
      <c r="F7329" s="5">
        <f>IF(AND($B7329&lt;&gt;"",$C7329&lt;&gt;"",$B7329&lt;=$C7329),$C7329-$B7329+1,"")</f>
        <v/>
      </c>
      <c r="G7329" s="5">
        <f>IF($F7329="","",$F7329*$D7329)</f>
        <v/>
      </c>
      <c r="H7329" s="42">
        <f>IF($G7329="","",$O7329)</f>
        <v/>
      </c>
      <c r="I7329" s="5">
        <f>IF($G7329="","",$G7329*IF($H7329="",$O7329,$H7329)/100)</f>
        <v/>
      </c>
      <c r="J7329" s="5">
        <f>IF(OR($L7329="",NOT(COUNTIFS($L$2:$L7329,$L7329)=1)),"",SUMIFS($G:$G,$L:$L,$L7329))</f>
        <v/>
      </c>
      <c r="K7329" s="5">
        <f>IF(OR($L7329="",NOT(COUNTIFS($L$2:$L7329,$L7329)=1)),"",SUMIFS($I:$I,$L:$L,$L7329))</f>
        <v/>
      </c>
      <c r="L7329" s="6">
        <f>IF($B7329="","",YEAR($B7329))</f>
        <v/>
      </c>
      <c r="M7329" s="6">
        <f>INT((ROW()-2)/39)+1</f>
        <v/>
      </c>
      <c r="N7329" s="6">
        <f>MOD(ROW()-2,39)+2</f>
        <v/>
      </c>
      <c r="O7329" s="42">
        <f>IF(AND($B7329&lt;&gt;"",$C7329&lt;&gt;"",$B7329&lt;=$C7329),INDEX(Szabalyok!$C:$C,$N7329),"")</f>
        <v/>
      </c>
      <c r="P7329">
        <f>IF(D7329="",P7328,P7328+1)</f>
        <v/>
      </c>
    </row>
    <row r="7330">
      <c r="A7330">
        <f>IF(P7330=P7329,0,P7330)</f>
        <v/>
      </c>
      <c r="B7330" s="41">
        <f>IF($M7330&gt;300,"",IF(OR(INDEX(Bemenet!$E$2:$E$301,$M7330)="",INDEX(Bemenet!$F$2:$F$301,$M7330)=""),"",MAX(INDEX(Bemenet!$E$2:$E$301,$M7330),INDEX(Szabalyok!$A:$A,$N7330))))</f>
        <v/>
      </c>
      <c r="C7330" s="41">
        <f>IF($B7330="","",MIN(INDEX(Bemenet!$F$2:$F$301,$M7330),INDEX(Szabalyok!$B:$B,$N7330)))</f>
        <v/>
      </c>
      <c r="D7330" s="5">
        <f>IF(AND($B7330&lt;&gt;"",$C7330&lt;&gt;"",$B7330&lt;=$C7330),INDEX(Bemenet!$G$2:$G$301,$M7330),"")</f>
        <v/>
      </c>
      <c r="E7330" s="6">
        <f>IF(AND($B7330&lt;&gt;"",$C7330&lt;&gt;"",$B7330&lt;=$C7330),INDEX(Bemenet!$D$2:$D$301,$M7330),"")</f>
        <v/>
      </c>
      <c r="F7330" s="5">
        <f>IF(AND($B7330&lt;&gt;"",$C7330&lt;&gt;"",$B7330&lt;=$C7330),$C7330-$B7330+1,"")</f>
        <v/>
      </c>
      <c r="G7330" s="5">
        <f>IF($F7330="","",$F7330*$D7330)</f>
        <v/>
      </c>
      <c r="H7330" s="42">
        <f>IF($G7330="","",$O7330)</f>
        <v/>
      </c>
      <c r="I7330" s="5">
        <f>IF($G7330="","",$G7330*IF($H7330="",$O7330,$H7330)/100)</f>
        <v/>
      </c>
      <c r="J7330" s="5">
        <f>IF(OR($L7330="",NOT(COUNTIFS($L$2:$L7330,$L7330)=1)),"",SUMIFS($G:$G,$L:$L,$L7330))</f>
        <v/>
      </c>
      <c r="K7330" s="5">
        <f>IF(OR($L7330="",NOT(COUNTIFS($L$2:$L7330,$L7330)=1)),"",SUMIFS($I:$I,$L:$L,$L7330))</f>
        <v/>
      </c>
      <c r="L7330" s="6">
        <f>IF($B7330="","",YEAR($B7330))</f>
        <v/>
      </c>
      <c r="M7330" s="6">
        <f>INT((ROW()-2)/39)+1</f>
        <v/>
      </c>
      <c r="N7330" s="6">
        <f>MOD(ROW()-2,39)+2</f>
        <v/>
      </c>
      <c r="O7330" s="42">
        <f>IF(AND($B7330&lt;&gt;"",$C7330&lt;&gt;"",$B7330&lt;=$C7330),INDEX(Szabalyok!$C:$C,$N7330),"")</f>
        <v/>
      </c>
      <c r="P7330">
        <f>IF(D7330="",P7329,P7329+1)</f>
        <v/>
      </c>
    </row>
    <row r="7331">
      <c r="A7331">
        <f>IF(P7331=P7330,0,P7331)</f>
        <v/>
      </c>
      <c r="B7331" s="41">
        <f>IF($M7331&gt;300,"",IF(OR(INDEX(Bemenet!$E$2:$E$301,$M7331)="",INDEX(Bemenet!$F$2:$F$301,$M7331)=""),"",MAX(INDEX(Bemenet!$E$2:$E$301,$M7331),INDEX(Szabalyok!$A:$A,$N7331))))</f>
        <v/>
      </c>
      <c r="C7331" s="41">
        <f>IF($B7331="","",MIN(INDEX(Bemenet!$F$2:$F$301,$M7331),INDEX(Szabalyok!$B:$B,$N7331)))</f>
        <v/>
      </c>
      <c r="D7331" s="5">
        <f>IF(AND($B7331&lt;&gt;"",$C7331&lt;&gt;"",$B7331&lt;=$C7331),INDEX(Bemenet!$G$2:$G$301,$M7331),"")</f>
        <v/>
      </c>
      <c r="E7331" s="6">
        <f>IF(AND($B7331&lt;&gt;"",$C7331&lt;&gt;"",$B7331&lt;=$C7331),INDEX(Bemenet!$D$2:$D$301,$M7331),"")</f>
        <v/>
      </c>
      <c r="F7331" s="5">
        <f>IF(AND($B7331&lt;&gt;"",$C7331&lt;&gt;"",$B7331&lt;=$C7331),$C7331-$B7331+1,"")</f>
        <v/>
      </c>
      <c r="G7331" s="5">
        <f>IF($F7331="","",$F7331*$D7331)</f>
        <v/>
      </c>
      <c r="H7331" s="42">
        <f>IF($G7331="","",$O7331)</f>
        <v/>
      </c>
      <c r="I7331" s="5">
        <f>IF($G7331="","",$G7331*IF($H7331="",$O7331,$H7331)/100)</f>
        <v/>
      </c>
      <c r="J7331" s="5">
        <f>IF(OR($L7331="",NOT(COUNTIFS($L$2:$L7331,$L7331)=1)),"",SUMIFS($G:$G,$L:$L,$L7331))</f>
        <v/>
      </c>
      <c r="K7331" s="5">
        <f>IF(OR($L7331="",NOT(COUNTIFS($L$2:$L7331,$L7331)=1)),"",SUMIFS($I:$I,$L:$L,$L7331))</f>
        <v/>
      </c>
      <c r="L7331" s="6">
        <f>IF($B7331="","",YEAR($B7331))</f>
        <v/>
      </c>
      <c r="M7331" s="6">
        <f>INT((ROW()-2)/39)+1</f>
        <v/>
      </c>
      <c r="N7331" s="6">
        <f>MOD(ROW()-2,39)+2</f>
        <v/>
      </c>
      <c r="O7331" s="42">
        <f>IF(AND($B7331&lt;&gt;"",$C7331&lt;&gt;"",$B7331&lt;=$C7331),INDEX(Szabalyok!$C:$C,$N7331),"")</f>
        <v/>
      </c>
      <c r="P7331">
        <f>IF(D7331="",P7330,P7330+1)</f>
        <v/>
      </c>
    </row>
    <row r="7332">
      <c r="A7332">
        <f>IF(P7332=P7331,0,P7332)</f>
        <v/>
      </c>
      <c r="B7332" s="41">
        <f>IF($M7332&gt;300,"",IF(OR(INDEX(Bemenet!$E$2:$E$301,$M7332)="",INDEX(Bemenet!$F$2:$F$301,$M7332)=""),"",MAX(INDEX(Bemenet!$E$2:$E$301,$M7332),INDEX(Szabalyok!$A:$A,$N7332))))</f>
        <v/>
      </c>
      <c r="C7332" s="41">
        <f>IF($B7332="","",MIN(INDEX(Bemenet!$F$2:$F$301,$M7332),INDEX(Szabalyok!$B:$B,$N7332)))</f>
        <v/>
      </c>
      <c r="D7332" s="5">
        <f>IF(AND($B7332&lt;&gt;"",$C7332&lt;&gt;"",$B7332&lt;=$C7332),INDEX(Bemenet!$G$2:$G$301,$M7332),"")</f>
        <v/>
      </c>
      <c r="E7332" s="6">
        <f>IF(AND($B7332&lt;&gt;"",$C7332&lt;&gt;"",$B7332&lt;=$C7332),INDEX(Bemenet!$D$2:$D$301,$M7332),"")</f>
        <v/>
      </c>
      <c r="F7332" s="5">
        <f>IF(AND($B7332&lt;&gt;"",$C7332&lt;&gt;"",$B7332&lt;=$C7332),$C7332-$B7332+1,"")</f>
        <v/>
      </c>
      <c r="G7332" s="5">
        <f>IF($F7332="","",$F7332*$D7332)</f>
        <v/>
      </c>
      <c r="H7332" s="42">
        <f>IF($G7332="","",$O7332)</f>
        <v/>
      </c>
      <c r="I7332" s="5">
        <f>IF($G7332="","",$G7332*IF($H7332="",$O7332,$H7332)/100)</f>
        <v/>
      </c>
      <c r="J7332" s="5">
        <f>IF(OR($L7332="",NOT(COUNTIFS($L$2:$L7332,$L7332)=1)),"",SUMIFS($G:$G,$L:$L,$L7332))</f>
        <v/>
      </c>
      <c r="K7332" s="5">
        <f>IF(OR($L7332="",NOT(COUNTIFS($L$2:$L7332,$L7332)=1)),"",SUMIFS($I:$I,$L:$L,$L7332))</f>
        <v/>
      </c>
      <c r="L7332" s="6">
        <f>IF($B7332="","",YEAR($B7332))</f>
        <v/>
      </c>
      <c r="M7332" s="6">
        <f>INT((ROW()-2)/39)+1</f>
        <v/>
      </c>
      <c r="N7332" s="6">
        <f>MOD(ROW()-2,39)+2</f>
        <v/>
      </c>
      <c r="O7332" s="42">
        <f>IF(AND($B7332&lt;&gt;"",$C7332&lt;&gt;"",$B7332&lt;=$C7332),INDEX(Szabalyok!$C:$C,$N7332),"")</f>
        <v/>
      </c>
      <c r="P7332">
        <f>IF(D7332="",P7331,P7331+1)</f>
        <v/>
      </c>
    </row>
    <row r="7333">
      <c r="A7333">
        <f>IF(P7333=P7332,0,P7333)</f>
        <v/>
      </c>
      <c r="B7333" s="41">
        <f>IF($M7333&gt;300,"",IF(OR(INDEX(Bemenet!$E$2:$E$301,$M7333)="",INDEX(Bemenet!$F$2:$F$301,$M7333)=""),"",MAX(INDEX(Bemenet!$E$2:$E$301,$M7333),INDEX(Szabalyok!$A:$A,$N7333))))</f>
        <v/>
      </c>
      <c r="C7333" s="41">
        <f>IF($B7333="","",MIN(INDEX(Bemenet!$F$2:$F$301,$M7333),INDEX(Szabalyok!$B:$B,$N7333)))</f>
        <v/>
      </c>
      <c r="D7333" s="5">
        <f>IF(AND($B7333&lt;&gt;"",$C7333&lt;&gt;"",$B7333&lt;=$C7333),INDEX(Bemenet!$G$2:$G$301,$M7333),"")</f>
        <v/>
      </c>
      <c r="E7333" s="6">
        <f>IF(AND($B7333&lt;&gt;"",$C7333&lt;&gt;"",$B7333&lt;=$C7333),INDEX(Bemenet!$D$2:$D$301,$M7333),"")</f>
        <v/>
      </c>
      <c r="F7333" s="5">
        <f>IF(AND($B7333&lt;&gt;"",$C7333&lt;&gt;"",$B7333&lt;=$C7333),$C7333-$B7333+1,"")</f>
        <v/>
      </c>
      <c r="G7333" s="5">
        <f>IF($F7333="","",$F7333*$D7333)</f>
        <v/>
      </c>
      <c r="H7333" s="42">
        <f>IF($G7333="","",$O7333)</f>
        <v/>
      </c>
      <c r="I7333" s="5">
        <f>IF($G7333="","",$G7333*IF($H7333="",$O7333,$H7333)/100)</f>
        <v/>
      </c>
      <c r="J7333" s="5">
        <f>IF(OR($L7333="",NOT(COUNTIFS($L$2:$L7333,$L7333)=1)),"",SUMIFS($G:$G,$L:$L,$L7333))</f>
        <v/>
      </c>
      <c r="K7333" s="5">
        <f>IF(OR($L7333="",NOT(COUNTIFS($L$2:$L7333,$L7333)=1)),"",SUMIFS($I:$I,$L:$L,$L7333))</f>
        <v/>
      </c>
      <c r="L7333" s="6">
        <f>IF($B7333="","",YEAR($B7333))</f>
        <v/>
      </c>
      <c r="M7333" s="6">
        <f>INT((ROW()-2)/39)+1</f>
        <v/>
      </c>
      <c r="N7333" s="6">
        <f>MOD(ROW()-2,39)+2</f>
        <v/>
      </c>
      <c r="O7333" s="42">
        <f>IF(AND($B7333&lt;&gt;"",$C7333&lt;&gt;"",$B7333&lt;=$C7333),INDEX(Szabalyok!$C:$C,$N7333),"")</f>
        <v/>
      </c>
      <c r="P7333">
        <f>IF(D7333="",P7332,P7332+1)</f>
        <v/>
      </c>
    </row>
    <row r="7334">
      <c r="A7334">
        <f>IF(P7334=P7333,0,P7334)</f>
        <v/>
      </c>
      <c r="B7334" s="41">
        <f>IF($M7334&gt;300,"",IF(OR(INDEX(Bemenet!$E$2:$E$301,$M7334)="",INDEX(Bemenet!$F$2:$F$301,$M7334)=""),"",MAX(INDEX(Bemenet!$E$2:$E$301,$M7334),INDEX(Szabalyok!$A:$A,$N7334))))</f>
        <v/>
      </c>
      <c r="C7334" s="41">
        <f>IF($B7334="","",MIN(INDEX(Bemenet!$F$2:$F$301,$M7334),INDEX(Szabalyok!$B:$B,$N7334)))</f>
        <v/>
      </c>
      <c r="D7334" s="5">
        <f>IF(AND($B7334&lt;&gt;"",$C7334&lt;&gt;"",$B7334&lt;=$C7334),INDEX(Bemenet!$G$2:$G$301,$M7334),"")</f>
        <v/>
      </c>
      <c r="E7334" s="6">
        <f>IF(AND($B7334&lt;&gt;"",$C7334&lt;&gt;"",$B7334&lt;=$C7334),INDEX(Bemenet!$D$2:$D$301,$M7334),"")</f>
        <v/>
      </c>
      <c r="F7334" s="5">
        <f>IF(AND($B7334&lt;&gt;"",$C7334&lt;&gt;"",$B7334&lt;=$C7334),$C7334-$B7334+1,"")</f>
        <v/>
      </c>
      <c r="G7334" s="5">
        <f>IF($F7334="","",$F7334*$D7334)</f>
        <v/>
      </c>
      <c r="H7334" s="42">
        <f>IF($G7334="","",$O7334)</f>
        <v/>
      </c>
      <c r="I7334" s="5">
        <f>IF($G7334="","",$G7334*IF($H7334="",$O7334,$H7334)/100)</f>
        <v/>
      </c>
      <c r="J7334" s="5">
        <f>IF(OR($L7334="",NOT(COUNTIFS($L$2:$L7334,$L7334)=1)),"",SUMIFS($G:$G,$L:$L,$L7334))</f>
        <v/>
      </c>
      <c r="K7334" s="5">
        <f>IF(OR($L7334="",NOT(COUNTIFS($L$2:$L7334,$L7334)=1)),"",SUMIFS($I:$I,$L:$L,$L7334))</f>
        <v/>
      </c>
      <c r="L7334" s="6">
        <f>IF($B7334="","",YEAR($B7334))</f>
        <v/>
      </c>
      <c r="M7334" s="6">
        <f>INT((ROW()-2)/39)+1</f>
        <v/>
      </c>
      <c r="N7334" s="6">
        <f>MOD(ROW()-2,39)+2</f>
        <v/>
      </c>
      <c r="O7334" s="42">
        <f>IF(AND($B7334&lt;&gt;"",$C7334&lt;&gt;"",$B7334&lt;=$C7334),INDEX(Szabalyok!$C:$C,$N7334),"")</f>
        <v/>
      </c>
      <c r="P7334">
        <f>IF(D7334="",P7333,P7333+1)</f>
        <v/>
      </c>
    </row>
    <row r="7335">
      <c r="A7335">
        <f>IF(P7335=P7334,0,P7335)</f>
        <v/>
      </c>
      <c r="B7335" s="41">
        <f>IF($M7335&gt;300,"",IF(OR(INDEX(Bemenet!$E$2:$E$301,$M7335)="",INDEX(Bemenet!$F$2:$F$301,$M7335)=""),"",MAX(INDEX(Bemenet!$E$2:$E$301,$M7335),INDEX(Szabalyok!$A:$A,$N7335))))</f>
        <v/>
      </c>
      <c r="C7335" s="41">
        <f>IF($B7335="","",MIN(INDEX(Bemenet!$F$2:$F$301,$M7335),INDEX(Szabalyok!$B:$B,$N7335)))</f>
        <v/>
      </c>
      <c r="D7335" s="5">
        <f>IF(AND($B7335&lt;&gt;"",$C7335&lt;&gt;"",$B7335&lt;=$C7335),INDEX(Bemenet!$G$2:$G$301,$M7335),"")</f>
        <v/>
      </c>
      <c r="E7335" s="6">
        <f>IF(AND($B7335&lt;&gt;"",$C7335&lt;&gt;"",$B7335&lt;=$C7335),INDEX(Bemenet!$D$2:$D$301,$M7335),"")</f>
        <v/>
      </c>
      <c r="F7335" s="5">
        <f>IF(AND($B7335&lt;&gt;"",$C7335&lt;&gt;"",$B7335&lt;=$C7335),$C7335-$B7335+1,"")</f>
        <v/>
      </c>
      <c r="G7335" s="5">
        <f>IF($F7335="","",$F7335*$D7335)</f>
        <v/>
      </c>
      <c r="H7335" s="42">
        <f>IF($G7335="","",$O7335)</f>
        <v/>
      </c>
      <c r="I7335" s="5">
        <f>IF($G7335="","",$G7335*IF($H7335="",$O7335,$H7335)/100)</f>
        <v/>
      </c>
      <c r="J7335" s="5">
        <f>IF(OR($L7335="",NOT(COUNTIFS($L$2:$L7335,$L7335)=1)),"",SUMIFS($G:$G,$L:$L,$L7335))</f>
        <v/>
      </c>
      <c r="K7335" s="5">
        <f>IF(OR($L7335="",NOT(COUNTIFS($L$2:$L7335,$L7335)=1)),"",SUMIFS($I:$I,$L:$L,$L7335))</f>
        <v/>
      </c>
      <c r="L7335" s="6">
        <f>IF($B7335="","",YEAR($B7335))</f>
        <v/>
      </c>
      <c r="M7335" s="6">
        <f>INT((ROW()-2)/39)+1</f>
        <v/>
      </c>
      <c r="N7335" s="6">
        <f>MOD(ROW()-2,39)+2</f>
        <v/>
      </c>
      <c r="O7335" s="42">
        <f>IF(AND($B7335&lt;&gt;"",$C7335&lt;&gt;"",$B7335&lt;=$C7335),INDEX(Szabalyok!$C:$C,$N7335),"")</f>
        <v/>
      </c>
      <c r="P7335">
        <f>IF(D7335="",P7334,P7334+1)</f>
        <v/>
      </c>
    </row>
    <row r="7336">
      <c r="A7336">
        <f>IF(P7336=P7335,0,P7336)</f>
        <v/>
      </c>
      <c r="B7336" s="41">
        <f>IF($M7336&gt;300,"",IF(OR(INDEX(Bemenet!$E$2:$E$301,$M7336)="",INDEX(Bemenet!$F$2:$F$301,$M7336)=""),"",MAX(INDEX(Bemenet!$E$2:$E$301,$M7336),INDEX(Szabalyok!$A:$A,$N7336))))</f>
        <v/>
      </c>
      <c r="C7336" s="41">
        <f>IF($B7336="","",MIN(INDEX(Bemenet!$F$2:$F$301,$M7336),INDEX(Szabalyok!$B:$B,$N7336)))</f>
        <v/>
      </c>
      <c r="D7336" s="5">
        <f>IF(AND($B7336&lt;&gt;"",$C7336&lt;&gt;"",$B7336&lt;=$C7336),INDEX(Bemenet!$G$2:$G$301,$M7336),"")</f>
        <v/>
      </c>
      <c r="E7336" s="6">
        <f>IF(AND($B7336&lt;&gt;"",$C7336&lt;&gt;"",$B7336&lt;=$C7336),INDEX(Bemenet!$D$2:$D$301,$M7336),"")</f>
        <v/>
      </c>
      <c r="F7336" s="5">
        <f>IF(AND($B7336&lt;&gt;"",$C7336&lt;&gt;"",$B7336&lt;=$C7336),$C7336-$B7336+1,"")</f>
        <v/>
      </c>
      <c r="G7336" s="5">
        <f>IF($F7336="","",$F7336*$D7336)</f>
        <v/>
      </c>
      <c r="H7336" s="42">
        <f>IF($G7336="","",$O7336)</f>
        <v/>
      </c>
      <c r="I7336" s="5">
        <f>IF($G7336="","",$G7336*IF($H7336="",$O7336,$H7336)/100)</f>
        <v/>
      </c>
      <c r="J7336" s="5">
        <f>IF(OR($L7336="",NOT(COUNTIFS($L$2:$L7336,$L7336)=1)),"",SUMIFS($G:$G,$L:$L,$L7336))</f>
        <v/>
      </c>
      <c r="K7336" s="5">
        <f>IF(OR($L7336="",NOT(COUNTIFS($L$2:$L7336,$L7336)=1)),"",SUMIFS($I:$I,$L:$L,$L7336))</f>
        <v/>
      </c>
      <c r="L7336" s="6">
        <f>IF($B7336="","",YEAR($B7336))</f>
        <v/>
      </c>
      <c r="M7336" s="6">
        <f>INT((ROW()-2)/39)+1</f>
        <v/>
      </c>
      <c r="N7336" s="6">
        <f>MOD(ROW()-2,39)+2</f>
        <v/>
      </c>
      <c r="O7336" s="42">
        <f>IF(AND($B7336&lt;&gt;"",$C7336&lt;&gt;"",$B7336&lt;=$C7336),INDEX(Szabalyok!$C:$C,$N7336),"")</f>
        <v/>
      </c>
      <c r="P7336">
        <f>IF(D7336="",P7335,P7335+1)</f>
        <v/>
      </c>
    </row>
    <row r="7337">
      <c r="A7337">
        <f>IF(P7337=P7336,0,P7337)</f>
        <v/>
      </c>
      <c r="B7337" s="41">
        <f>IF($M7337&gt;300,"",IF(OR(INDEX(Bemenet!$E$2:$E$301,$M7337)="",INDEX(Bemenet!$F$2:$F$301,$M7337)=""),"",MAX(INDEX(Bemenet!$E$2:$E$301,$M7337),INDEX(Szabalyok!$A:$A,$N7337))))</f>
        <v/>
      </c>
      <c r="C7337" s="41">
        <f>IF($B7337="","",MIN(INDEX(Bemenet!$F$2:$F$301,$M7337),INDEX(Szabalyok!$B:$B,$N7337)))</f>
        <v/>
      </c>
      <c r="D7337" s="5">
        <f>IF(AND($B7337&lt;&gt;"",$C7337&lt;&gt;"",$B7337&lt;=$C7337),INDEX(Bemenet!$G$2:$G$301,$M7337),"")</f>
        <v/>
      </c>
      <c r="E7337" s="6">
        <f>IF(AND($B7337&lt;&gt;"",$C7337&lt;&gt;"",$B7337&lt;=$C7337),INDEX(Bemenet!$D$2:$D$301,$M7337),"")</f>
        <v/>
      </c>
      <c r="F7337" s="5">
        <f>IF(AND($B7337&lt;&gt;"",$C7337&lt;&gt;"",$B7337&lt;=$C7337),$C7337-$B7337+1,"")</f>
        <v/>
      </c>
      <c r="G7337" s="5">
        <f>IF($F7337="","",$F7337*$D7337)</f>
        <v/>
      </c>
      <c r="H7337" s="42">
        <f>IF($G7337="","",$O7337)</f>
        <v/>
      </c>
      <c r="I7337" s="5">
        <f>IF($G7337="","",$G7337*IF($H7337="",$O7337,$H7337)/100)</f>
        <v/>
      </c>
      <c r="J7337" s="5">
        <f>IF(OR($L7337="",NOT(COUNTIFS($L$2:$L7337,$L7337)=1)),"",SUMIFS($G:$G,$L:$L,$L7337))</f>
        <v/>
      </c>
      <c r="K7337" s="5">
        <f>IF(OR($L7337="",NOT(COUNTIFS($L$2:$L7337,$L7337)=1)),"",SUMIFS($I:$I,$L:$L,$L7337))</f>
        <v/>
      </c>
      <c r="L7337" s="6">
        <f>IF($B7337="","",YEAR($B7337))</f>
        <v/>
      </c>
      <c r="M7337" s="6">
        <f>INT((ROW()-2)/39)+1</f>
        <v/>
      </c>
      <c r="N7337" s="6">
        <f>MOD(ROW()-2,39)+2</f>
        <v/>
      </c>
      <c r="O7337" s="42">
        <f>IF(AND($B7337&lt;&gt;"",$C7337&lt;&gt;"",$B7337&lt;=$C7337),INDEX(Szabalyok!$C:$C,$N7337),"")</f>
        <v/>
      </c>
      <c r="P7337">
        <f>IF(D7337="",P7336,P7336+1)</f>
        <v/>
      </c>
    </row>
    <row r="7338">
      <c r="A7338">
        <f>IF(P7338=P7337,0,P7338)</f>
        <v/>
      </c>
      <c r="B7338" s="41">
        <f>IF($M7338&gt;300,"",IF(OR(INDEX(Bemenet!$E$2:$E$301,$M7338)="",INDEX(Bemenet!$F$2:$F$301,$M7338)=""),"",MAX(INDEX(Bemenet!$E$2:$E$301,$M7338),INDEX(Szabalyok!$A:$A,$N7338))))</f>
        <v/>
      </c>
      <c r="C7338" s="41">
        <f>IF($B7338="","",MIN(INDEX(Bemenet!$F$2:$F$301,$M7338),INDEX(Szabalyok!$B:$B,$N7338)))</f>
        <v/>
      </c>
      <c r="D7338" s="5">
        <f>IF(AND($B7338&lt;&gt;"",$C7338&lt;&gt;"",$B7338&lt;=$C7338),INDEX(Bemenet!$G$2:$G$301,$M7338),"")</f>
        <v/>
      </c>
      <c r="E7338" s="6">
        <f>IF(AND($B7338&lt;&gt;"",$C7338&lt;&gt;"",$B7338&lt;=$C7338),INDEX(Bemenet!$D$2:$D$301,$M7338),"")</f>
        <v/>
      </c>
      <c r="F7338" s="5">
        <f>IF(AND($B7338&lt;&gt;"",$C7338&lt;&gt;"",$B7338&lt;=$C7338),$C7338-$B7338+1,"")</f>
        <v/>
      </c>
      <c r="G7338" s="5">
        <f>IF($F7338="","",$F7338*$D7338)</f>
        <v/>
      </c>
      <c r="H7338" s="42">
        <f>IF($G7338="","",$O7338)</f>
        <v/>
      </c>
      <c r="I7338" s="5">
        <f>IF($G7338="","",$G7338*IF($H7338="",$O7338,$H7338)/100)</f>
        <v/>
      </c>
      <c r="J7338" s="5">
        <f>IF(OR($L7338="",NOT(COUNTIFS($L$2:$L7338,$L7338)=1)),"",SUMIFS($G:$G,$L:$L,$L7338))</f>
        <v/>
      </c>
      <c r="K7338" s="5">
        <f>IF(OR($L7338="",NOT(COUNTIFS($L$2:$L7338,$L7338)=1)),"",SUMIFS($I:$I,$L:$L,$L7338))</f>
        <v/>
      </c>
      <c r="L7338" s="6">
        <f>IF($B7338="","",YEAR($B7338))</f>
        <v/>
      </c>
      <c r="M7338" s="6">
        <f>INT((ROW()-2)/39)+1</f>
        <v/>
      </c>
      <c r="N7338" s="6">
        <f>MOD(ROW()-2,39)+2</f>
        <v/>
      </c>
      <c r="O7338" s="42">
        <f>IF(AND($B7338&lt;&gt;"",$C7338&lt;&gt;"",$B7338&lt;=$C7338),INDEX(Szabalyok!$C:$C,$N7338),"")</f>
        <v/>
      </c>
      <c r="P7338">
        <f>IF(D7338="",P7337,P7337+1)</f>
        <v/>
      </c>
    </row>
    <row r="7339">
      <c r="A7339">
        <f>IF(P7339=P7338,0,P7339)</f>
        <v/>
      </c>
      <c r="B7339" s="41">
        <f>IF($M7339&gt;300,"",IF(OR(INDEX(Bemenet!$E$2:$E$301,$M7339)="",INDEX(Bemenet!$F$2:$F$301,$M7339)=""),"",MAX(INDEX(Bemenet!$E$2:$E$301,$M7339),INDEX(Szabalyok!$A:$A,$N7339))))</f>
        <v/>
      </c>
      <c r="C7339" s="41">
        <f>IF($B7339="","",MIN(INDEX(Bemenet!$F$2:$F$301,$M7339),INDEX(Szabalyok!$B:$B,$N7339)))</f>
        <v/>
      </c>
      <c r="D7339" s="5">
        <f>IF(AND($B7339&lt;&gt;"",$C7339&lt;&gt;"",$B7339&lt;=$C7339),INDEX(Bemenet!$G$2:$G$301,$M7339),"")</f>
        <v/>
      </c>
      <c r="E7339" s="6">
        <f>IF(AND($B7339&lt;&gt;"",$C7339&lt;&gt;"",$B7339&lt;=$C7339),INDEX(Bemenet!$D$2:$D$301,$M7339),"")</f>
        <v/>
      </c>
      <c r="F7339" s="5">
        <f>IF(AND($B7339&lt;&gt;"",$C7339&lt;&gt;"",$B7339&lt;=$C7339),$C7339-$B7339+1,"")</f>
        <v/>
      </c>
      <c r="G7339" s="5">
        <f>IF($F7339="","",$F7339*$D7339)</f>
        <v/>
      </c>
      <c r="H7339" s="42">
        <f>IF($G7339="","",$O7339)</f>
        <v/>
      </c>
      <c r="I7339" s="5">
        <f>IF($G7339="","",$G7339*IF($H7339="",$O7339,$H7339)/100)</f>
        <v/>
      </c>
      <c r="J7339" s="5">
        <f>IF(OR($L7339="",NOT(COUNTIFS($L$2:$L7339,$L7339)=1)),"",SUMIFS($G:$G,$L:$L,$L7339))</f>
        <v/>
      </c>
      <c r="K7339" s="5">
        <f>IF(OR($L7339="",NOT(COUNTIFS($L$2:$L7339,$L7339)=1)),"",SUMIFS($I:$I,$L:$L,$L7339))</f>
        <v/>
      </c>
      <c r="L7339" s="6">
        <f>IF($B7339="","",YEAR($B7339))</f>
        <v/>
      </c>
      <c r="M7339" s="6">
        <f>INT((ROW()-2)/39)+1</f>
        <v/>
      </c>
      <c r="N7339" s="6">
        <f>MOD(ROW()-2,39)+2</f>
        <v/>
      </c>
      <c r="O7339" s="42">
        <f>IF(AND($B7339&lt;&gt;"",$C7339&lt;&gt;"",$B7339&lt;=$C7339),INDEX(Szabalyok!$C:$C,$N7339),"")</f>
        <v/>
      </c>
      <c r="P7339">
        <f>IF(D7339="",P7338,P7338+1)</f>
        <v/>
      </c>
    </row>
    <row r="7340">
      <c r="A7340">
        <f>IF(P7340=P7339,0,P7340)</f>
        <v/>
      </c>
      <c r="B7340" s="41">
        <f>IF($M7340&gt;300,"",IF(OR(INDEX(Bemenet!$E$2:$E$301,$M7340)="",INDEX(Bemenet!$F$2:$F$301,$M7340)=""),"",MAX(INDEX(Bemenet!$E$2:$E$301,$M7340),INDEX(Szabalyok!$A:$A,$N7340))))</f>
        <v/>
      </c>
      <c r="C7340" s="41">
        <f>IF($B7340="","",MIN(INDEX(Bemenet!$F$2:$F$301,$M7340),INDEX(Szabalyok!$B:$B,$N7340)))</f>
        <v/>
      </c>
      <c r="D7340" s="5">
        <f>IF(AND($B7340&lt;&gt;"",$C7340&lt;&gt;"",$B7340&lt;=$C7340),INDEX(Bemenet!$G$2:$G$301,$M7340),"")</f>
        <v/>
      </c>
      <c r="E7340" s="6">
        <f>IF(AND($B7340&lt;&gt;"",$C7340&lt;&gt;"",$B7340&lt;=$C7340),INDEX(Bemenet!$D$2:$D$301,$M7340),"")</f>
        <v/>
      </c>
      <c r="F7340" s="5">
        <f>IF(AND($B7340&lt;&gt;"",$C7340&lt;&gt;"",$B7340&lt;=$C7340),$C7340-$B7340+1,"")</f>
        <v/>
      </c>
      <c r="G7340" s="5">
        <f>IF($F7340="","",$F7340*$D7340)</f>
        <v/>
      </c>
      <c r="H7340" s="42">
        <f>IF($G7340="","",$O7340)</f>
        <v/>
      </c>
      <c r="I7340" s="5">
        <f>IF($G7340="","",$G7340*IF($H7340="",$O7340,$H7340)/100)</f>
        <v/>
      </c>
      <c r="J7340" s="5">
        <f>IF(OR($L7340="",NOT(COUNTIFS($L$2:$L7340,$L7340)=1)),"",SUMIFS($G:$G,$L:$L,$L7340))</f>
        <v/>
      </c>
      <c r="K7340" s="5">
        <f>IF(OR($L7340="",NOT(COUNTIFS($L$2:$L7340,$L7340)=1)),"",SUMIFS($I:$I,$L:$L,$L7340))</f>
        <v/>
      </c>
      <c r="L7340" s="6">
        <f>IF($B7340="","",YEAR($B7340))</f>
        <v/>
      </c>
      <c r="M7340" s="6">
        <f>INT((ROW()-2)/39)+1</f>
        <v/>
      </c>
      <c r="N7340" s="6">
        <f>MOD(ROW()-2,39)+2</f>
        <v/>
      </c>
      <c r="O7340" s="42">
        <f>IF(AND($B7340&lt;&gt;"",$C7340&lt;&gt;"",$B7340&lt;=$C7340),INDEX(Szabalyok!$C:$C,$N7340),"")</f>
        <v/>
      </c>
      <c r="P7340">
        <f>IF(D7340="",P7339,P7339+1)</f>
        <v/>
      </c>
    </row>
    <row r="7341">
      <c r="A7341">
        <f>IF(P7341=P7340,0,P7341)</f>
        <v/>
      </c>
      <c r="B7341" s="41">
        <f>IF($M7341&gt;300,"",IF(OR(INDEX(Bemenet!$E$2:$E$301,$M7341)="",INDEX(Bemenet!$F$2:$F$301,$M7341)=""),"",MAX(INDEX(Bemenet!$E$2:$E$301,$M7341),INDEX(Szabalyok!$A:$A,$N7341))))</f>
        <v/>
      </c>
      <c r="C7341" s="41">
        <f>IF($B7341="","",MIN(INDEX(Bemenet!$F$2:$F$301,$M7341),INDEX(Szabalyok!$B:$B,$N7341)))</f>
        <v/>
      </c>
      <c r="D7341" s="5">
        <f>IF(AND($B7341&lt;&gt;"",$C7341&lt;&gt;"",$B7341&lt;=$C7341),INDEX(Bemenet!$G$2:$G$301,$M7341),"")</f>
        <v/>
      </c>
      <c r="E7341" s="6">
        <f>IF(AND($B7341&lt;&gt;"",$C7341&lt;&gt;"",$B7341&lt;=$C7341),INDEX(Bemenet!$D$2:$D$301,$M7341),"")</f>
        <v/>
      </c>
      <c r="F7341" s="5">
        <f>IF(AND($B7341&lt;&gt;"",$C7341&lt;&gt;"",$B7341&lt;=$C7341),$C7341-$B7341+1,"")</f>
        <v/>
      </c>
      <c r="G7341" s="5">
        <f>IF($F7341="","",$F7341*$D7341)</f>
        <v/>
      </c>
      <c r="H7341" s="42">
        <f>IF($G7341="","",$O7341)</f>
        <v/>
      </c>
      <c r="I7341" s="5">
        <f>IF($G7341="","",$G7341*IF($H7341="",$O7341,$H7341)/100)</f>
        <v/>
      </c>
      <c r="J7341" s="5">
        <f>IF(OR($L7341="",NOT(COUNTIFS($L$2:$L7341,$L7341)=1)),"",SUMIFS($G:$G,$L:$L,$L7341))</f>
        <v/>
      </c>
      <c r="K7341" s="5">
        <f>IF(OR($L7341="",NOT(COUNTIFS($L$2:$L7341,$L7341)=1)),"",SUMIFS($I:$I,$L:$L,$L7341))</f>
        <v/>
      </c>
      <c r="L7341" s="6">
        <f>IF($B7341="","",YEAR($B7341))</f>
        <v/>
      </c>
      <c r="M7341" s="6">
        <f>INT((ROW()-2)/39)+1</f>
        <v/>
      </c>
      <c r="N7341" s="6">
        <f>MOD(ROW()-2,39)+2</f>
        <v/>
      </c>
      <c r="O7341" s="42">
        <f>IF(AND($B7341&lt;&gt;"",$C7341&lt;&gt;"",$B7341&lt;=$C7341),INDEX(Szabalyok!$C:$C,$N7341),"")</f>
        <v/>
      </c>
      <c r="P7341">
        <f>IF(D7341="",P7340,P7340+1)</f>
        <v/>
      </c>
    </row>
    <row r="7342">
      <c r="A7342">
        <f>IF(P7342=P7341,0,P7342)</f>
        <v/>
      </c>
      <c r="B7342" s="41">
        <f>IF($M7342&gt;300,"",IF(OR(INDEX(Bemenet!$E$2:$E$301,$M7342)="",INDEX(Bemenet!$F$2:$F$301,$M7342)=""),"",MAX(INDEX(Bemenet!$E$2:$E$301,$M7342),INDEX(Szabalyok!$A:$A,$N7342))))</f>
        <v/>
      </c>
      <c r="C7342" s="41">
        <f>IF($B7342="","",MIN(INDEX(Bemenet!$F$2:$F$301,$M7342),INDEX(Szabalyok!$B:$B,$N7342)))</f>
        <v/>
      </c>
      <c r="D7342" s="5">
        <f>IF(AND($B7342&lt;&gt;"",$C7342&lt;&gt;"",$B7342&lt;=$C7342),INDEX(Bemenet!$G$2:$G$301,$M7342),"")</f>
        <v/>
      </c>
      <c r="E7342" s="6">
        <f>IF(AND($B7342&lt;&gt;"",$C7342&lt;&gt;"",$B7342&lt;=$C7342),INDEX(Bemenet!$D$2:$D$301,$M7342),"")</f>
        <v/>
      </c>
      <c r="F7342" s="5">
        <f>IF(AND($B7342&lt;&gt;"",$C7342&lt;&gt;"",$B7342&lt;=$C7342),$C7342-$B7342+1,"")</f>
        <v/>
      </c>
      <c r="G7342" s="5">
        <f>IF($F7342="","",$F7342*$D7342)</f>
        <v/>
      </c>
      <c r="H7342" s="42">
        <f>IF($G7342="","",$O7342)</f>
        <v/>
      </c>
      <c r="I7342" s="5">
        <f>IF($G7342="","",$G7342*IF($H7342="",$O7342,$H7342)/100)</f>
        <v/>
      </c>
      <c r="J7342" s="5">
        <f>IF(OR($L7342="",NOT(COUNTIFS($L$2:$L7342,$L7342)=1)),"",SUMIFS($G:$G,$L:$L,$L7342))</f>
        <v/>
      </c>
      <c r="K7342" s="5">
        <f>IF(OR($L7342="",NOT(COUNTIFS($L$2:$L7342,$L7342)=1)),"",SUMIFS($I:$I,$L:$L,$L7342))</f>
        <v/>
      </c>
      <c r="L7342" s="6">
        <f>IF($B7342="","",YEAR($B7342))</f>
        <v/>
      </c>
      <c r="M7342" s="6">
        <f>INT((ROW()-2)/39)+1</f>
        <v/>
      </c>
      <c r="N7342" s="6">
        <f>MOD(ROW()-2,39)+2</f>
        <v/>
      </c>
      <c r="O7342" s="42">
        <f>IF(AND($B7342&lt;&gt;"",$C7342&lt;&gt;"",$B7342&lt;=$C7342),INDEX(Szabalyok!$C:$C,$N7342),"")</f>
        <v/>
      </c>
      <c r="P7342">
        <f>IF(D7342="",P7341,P7341+1)</f>
        <v/>
      </c>
    </row>
    <row r="7343">
      <c r="A7343">
        <f>IF(P7343=P7342,0,P7343)</f>
        <v/>
      </c>
      <c r="B7343" s="41">
        <f>IF($M7343&gt;300,"",IF(OR(INDEX(Bemenet!$E$2:$E$301,$M7343)="",INDEX(Bemenet!$F$2:$F$301,$M7343)=""),"",MAX(INDEX(Bemenet!$E$2:$E$301,$M7343),INDEX(Szabalyok!$A:$A,$N7343))))</f>
        <v/>
      </c>
      <c r="C7343" s="41">
        <f>IF($B7343="","",MIN(INDEX(Bemenet!$F$2:$F$301,$M7343),INDEX(Szabalyok!$B:$B,$N7343)))</f>
        <v/>
      </c>
      <c r="D7343" s="5">
        <f>IF(AND($B7343&lt;&gt;"",$C7343&lt;&gt;"",$B7343&lt;=$C7343),INDEX(Bemenet!$G$2:$G$301,$M7343),"")</f>
        <v/>
      </c>
      <c r="E7343" s="6">
        <f>IF(AND($B7343&lt;&gt;"",$C7343&lt;&gt;"",$B7343&lt;=$C7343),INDEX(Bemenet!$D$2:$D$301,$M7343),"")</f>
        <v/>
      </c>
      <c r="F7343" s="5">
        <f>IF(AND($B7343&lt;&gt;"",$C7343&lt;&gt;"",$B7343&lt;=$C7343),$C7343-$B7343+1,"")</f>
        <v/>
      </c>
      <c r="G7343" s="5">
        <f>IF($F7343="","",$F7343*$D7343)</f>
        <v/>
      </c>
      <c r="H7343" s="42">
        <f>IF($G7343="","",$O7343)</f>
        <v/>
      </c>
      <c r="I7343" s="5">
        <f>IF($G7343="","",$G7343*IF($H7343="",$O7343,$H7343)/100)</f>
        <v/>
      </c>
      <c r="J7343" s="5">
        <f>IF(OR($L7343="",NOT(COUNTIFS($L$2:$L7343,$L7343)=1)),"",SUMIFS($G:$G,$L:$L,$L7343))</f>
        <v/>
      </c>
      <c r="K7343" s="5">
        <f>IF(OR($L7343="",NOT(COUNTIFS($L$2:$L7343,$L7343)=1)),"",SUMIFS($I:$I,$L:$L,$L7343))</f>
        <v/>
      </c>
      <c r="L7343" s="6">
        <f>IF($B7343="","",YEAR($B7343))</f>
        <v/>
      </c>
      <c r="M7343" s="6">
        <f>INT((ROW()-2)/39)+1</f>
        <v/>
      </c>
      <c r="N7343" s="6">
        <f>MOD(ROW()-2,39)+2</f>
        <v/>
      </c>
      <c r="O7343" s="42">
        <f>IF(AND($B7343&lt;&gt;"",$C7343&lt;&gt;"",$B7343&lt;=$C7343),INDEX(Szabalyok!$C:$C,$N7343),"")</f>
        <v/>
      </c>
      <c r="P7343">
        <f>IF(D7343="",P7342,P7342+1)</f>
        <v/>
      </c>
    </row>
    <row r="7344">
      <c r="A7344">
        <f>IF(P7344=P7343,0,P7344)</f>
        <v/>
      </c>
      <c r="B7344" s="41">
        <f>IF($M7344&gt;300,"",IF(OR(INDEX(Bemenet!$E$2:$E$301,$M7344)="",INDEX(Bemenet!$F$2:$F$301,$M7344)=""),"",MAX(INDEX(Bemenet!$E$2:$E$301,$M7344),INDEX(Szabalyok!$A:$A,$N7344))))</f>
        <v/>
      </c>
      <c r="C7344" s="41">
        <f>IF($B7344="","",MIN(INDEX(Bemenet!$F$2:$F$301,$M7344),INDEX(Szabalyok!$B:$B,$N7344)))</f>
        <v/>
      </c>
      <c r="D7344" s="5">
        <f>IF(AND($B7344&lt;&gt;"",$C7344&lt;&gt;"",$B7344&lt;=$C7344),INDEX(Bemenet!$G$2:$G$301,$M7344),"")</f>
        <v/>
      </c>
      <c r="E7344" s="6">
        <f>IF(AND($B7344&lt;&gt;"",$C7344&lt;&gt;"",$B7344&lt;=$C7344),INDEX(Bemenet!$D$2:$D$301,$M7344),"")</f>
        <v/>
      </c>
      <c r="F7344" s="5">
        <f>IF(AND($B7344&lt;&gt;"",$C7344&lt;&gt;"",$B7344&lt;=$C7344),$C7344-$B7344+1,"")</f>
        <v/>
      </c>
      <c r="G7344" s="5">
        <f>IF($F7344="","",$F7344*$D7344)</f>
        <v/>
      </c>
      <c r="H7344" s="42">
        <f>IF($G7344="","",$O7344)</f>
        <v/>
      </c>
      <c r="I7344" s="5">
        <f>IF($G7344="","",$G7344*IF($H7344="",$O7344,$H7344)/100)</f>
        <v/>
      </c>
      <c r="J7344" s="5">
        <f>IF(OR($L7344="",NOT(COUNTIFS($L$2:$L7344,$L7344)=1)),"",SUMIFS($G:$G,$L:$L,$L7344))</f>
        <v/>
      </c>
      <c r="K7344" s="5">
        <f>IF(OR($L7344="",NOT(COUNTIFS($L$2:$L7344,$L7344)=1)),"",SUMIFS($I:$I,$L:$L,$L7344))</f>
        <v/>
      </c>
      <c r="L7344" s="6">
        <f>IF($B7344="","",YEAR($B7344))</f>
        <v/>
      </c>
      <c r="M7344" s="6">
        <f>INT((ROW()-2)/39)+1</f>
        <v/>
      </c>
      <c r="N7344" s="6">
        <f>MOD(ROW()-2,39)+2</f>
        <v/>
      </c>
      <c r="O7344" s="42">
        <f>IF(AND($B7344&lt;&gt;"",$C7344&lt;&gt;"",$B7344&lt;=$C7344),INDEX(Szabalyok!$C:$C,$N7344),"")</f>
        <v/>
      </c>
      <c r="P7344">
        <f>IF(D7344="",P7343,P7343+1)</f>
        <v/>
      </c>
    </row>
    <row r="7345">
      <c r="A7345">
        <f>IF(P7345=P7344,0,P7345)</f>
        <v/>
      </c>
      <c r="B7345" s="41">
        <f>IF($M7345&gt;300,"",IF(OR(INDEX(Bemenet!$E$2:$E$301,$M7345)="",INDEX(Bemenet!$F$2:$F$301,$M7345)=""),"",MAX(INDEX(Bemenet!$E$2:$E$301,$M7345),INDEX(Szabalyok!$A:$A,$N7345))))</f>
        <v/>
      </c>
      <c r="C7345" s="41">
        <f>IF($B7345="","",MIN(INDEX(Bemenet!$F$2:$F$301,$M7345),INDEX(Szabalyok!$B:$B,$N7345)))</f>
        <v/>
      </c>
      <c r="D7345" s="5">
        <f>IF(AND($B7345&lt;&gt;"",$C7345&lt;&gt;"",$B7345&lt;=$C7345),INDEX(Bemenet!$G$2:$G$301,$M7345),"")</f>
        <v/>
      </c>
      <c r="E7345" s="6">
        <f>IF(AND($B7345&lt;&gt;"",$C7345&lt;&gt;"",$B7345&lt;=$C7345),INDEX(Bemenet!$D$2:$D$301,$M7345),"")</f>
        <v/>
      </c>
      <c r="F7345" s="5">
        <f>IF(AND($B7345&lt;&gt;"",$C7345&lt;&gt;"",$B7345&lt;=$C7345),$C7345-$B7345+1,"")</f>
        <v/>
      </c>
      <c r="G7345" s="5">
        <f>IF($F7345="","",$F7345*$D7345)</f>
        <v/>
      </c>
      <c r="H7345" s="42">
        <f>IF($G7345="","",$O7345)</f>
        <v/>
      </c>
      <c r="I7345" s="5">
        <f>IF($G7345="","",$G7345*IF($H7345="",$O7345,$H7345)/100)</f>
        <v/>
      </c>
      <c r="J7345" s="5">
        <f>IF(OR($L7345="",NOT(COUNTIFS($L$2:$L7345,$L7345)=1)),"",SUMIFS($G:$G,$L:$L,$L7345))</f>
        <v/>
      </c>
      <c r="K7345" s="5">
        <f>IF(OR($L7345="",NOT(COUNTIFS($L$2:$L7345,$L7345)=1)),"",SUMIFS($I:$I,$L:$L,$L7345))</f>
        <v/>
      </c>
      <c r="L7345" s="6">
        <f>IF($B7345="","",YEAR($B7345))</f>
        <v/>
      </c>
      <c r="M7345" s="6">
        <f>INT((ROW()-2)/39)+1</f>
        <v/>
      </c>
      <c r="N7345" s="6">
        <f>MOD(ROW()-2,39)+2</f>
        <v/>
      </c>
      <c r="O7345" s="42">
        <f>IF(AND($B7345&lt;&gt;"",$C7345&lt;&gt;"",$B7345&lt;=$C7345),INDEX(Szabalyok!$C:$C,$N7345),"")</f>
        <v/>
      </c>
      <c r="P7345">
        <f>IF(D7345="",P7344,P7344+1)</f>
        <v/>
      </c>
    </row>
    <row r="7346">
      <c r="A7346">
        <f>IF(P7346=P7345,0,P7346)</f>
        <v/>
      </c>
      <c r="B7346" s="41">
        <f>IF($M7346&gt;300,"",IF(OR(INDEX(Bemenet!$E$2:$E$301,$M7346)="",INDEX(Bemenet!$F$2:$F$301,$M7346)=""),"",MAX(INDEX(Bemenet!$E$2:$E$301,$M7346),INDEX(Szabalyok!$A:$A,$N7346))))</f>
        <v/>
      </c>
      <c r="C7346" s="41">
        <f>IF($B7346="","",MIN(INDEX(Bemenet!$F$2:$F$301,$M7346),INDEX(Szabalyok!$B:$B,$N7346)))</f>
        <v/>
      </c>
      <c r="D7346" s="5">
        <f>IF(AND($B7346&lt;&gt;"",$C7346&lt;&gt;"",$B7346&lt;=$C7346),INDEX(Bemenet!$G$2:$G$301,$M7346),"")</f>
        <v/>
      </c>
      <c r="E7346" s="6">
        <f>IF(AND($B7346&lt;&gt;"",$C7346&lt;&gt;"",$B7346&lt;=$C7346),INDEX(Bemenet!$D$2:$D$301,$M7346),"")</f>
        <v/>
      </c>
      <c r="F7346" s="5">
        <f>IF(AND($B7346&lt;&gt;"",$C7346&lt;&gt;"",$B7346&lt;=$C7346),$C7346-$B7346+1,"")</f>
        <v/>
      </c>
      <c r="G7346" s="5">
        <f>IF($F7346="","",$F7346*$D7346)</f>
        <v/>
      </c>
      <c r="H7346" s="42">
        <f>IF($G7346="","",$O7346)</f>
        <v/>
      </c>
      <c r="I7346" s="5">
        <f>IF($G7346="","",$G7346*IF($H7346="",$O7346,$H7346)/100)</f>
        <v/>
      </c>
      <c r="J7346" s="5">
        <f>IF(OR($L7346="",NOT(COUNTIFS($L$2:$L7346,$L7346)=1)),"",SUMIFS($G:$G,$L:$L,$L7346))</f>
        <v/>
      </c>
      <c r="K7346" s="5">
        <f>IF(OR($L7346="",NOT(COUNTIFS($L$2:$L7346,$L7346)=1)),"",SUMIFS($I:$I,$L:$L,$L7346))</f>
        <v/>
      </c>
      <c r="L7346" s="6">
        <f>IF($B7346="","",YEAR($B7346))</f>
        <v/>
      </c>
      <c r="M7346" s="6">
        <f>INT((ROW()-2)/39)+1</f>
        <v/>
      </c>
      <c r="N7346" s="6">
        <f>MOD(ROW()-2,39)+2</f>
        <v/>
      </c>
      <c r="O7346" s="42">
        <f>IF(AND($B7346&lt;&gt;"",$C7346&lt;&gt;"",$B7346&lt;=$C7346),INDEX(Szabalyok!$C:$C,$N7346),"")</f>
        <v/>
      </c>
      <c r="P7346">
        <f>IF(D7346="",P7345,P7345+1)</f>
        <v/>
      </c>
    </row>
    <row r="7347">
      <c r="A7347">
        <f>IF(P7347=P7346,0,P7347)</f>
        <v/>
      </c>
      <c r="B7347" s="41">
        <f>IF($M7347&gt;300,"",IF(OR(INDEX(Bemenet!$E$2:$E$301,$M7347)="",INDEX(Bemenet!$F$2:$F$301,$M7347)=""),"",MAX(INDEX(Bemenet!$E$2:$E$301,$M7347),INDEX(Szabalyok!$A:$A,$N7347))))</f>
        <v/>
      </c>
      <c r="C7347" s="41">
        <f>IF($B7347="","",MIN(INDEX(Bemenet!$F$2:$F$301,$M7347),INDEX(Szabalyok!$B:$B,$N7347)))</f>
        <v/>
      </c>
      <c r="D7347" s="5">
        <f>IF(AND($B7347&lt;&gt;"",$C7347&lt;&gt;"",$B7347&lt;=$C7347),INDEX(Bemenet!$G$2:$G$301,$M7347),"")</f>
        <v/>
      </c>
      <c r="E7347" s="6">
        <f>IF(AND($B7347&lt;&gt;"",$C7347&lt;&gt;"",$B7347&lt;=$C7347),INDEX(Bemenet!$D$2:$D$301,$M7347),"")</f>
        <v/>
      </c>
      <c r="F7347" s="5">
        <f>IF(AND($B7347&lt;&gt;"",$C7347&lt;&gt;"",$B7347&lt;=$C7347),$C7347-$B7347+1,"")</f>
        <v/>
      </c>
      <c r="G7347" s="5">
        <f>IF($F7347="","",$F7347*$D7347)</f>
        <v/>
      </c>
      <c r="H7347" s="42">
        <f>IF($G7347="","",$O7347)</f>
        <v/>
      </c>
      <c r="I7347" s="5">
        <f>IF($G7347="","",$G7347*IF($H7347="",$O7347,$H7347)/100)</f>
        <v/>
      </c>
      <c r="J7347" s="5">
        <f>IF(OR($L7347="",NOT(COUNTIFS($L$2:$L7347,$L7347)=1)),"",SUMIFS($G:$G,$L:$L,$L7347))</f>
        <v/>
      </c>
      <c r="K7347" s="5">
        <f>IF(OR($L7347="",NOT(COUNTIFS($L$2:$L7347,$L7347)=1)),"",SUMIFS($I:$I,$L:$L,$L7347))</f>
        <v/>
      </c>
      <c r="L7347" s="6">
        <f>IF($B7347="","",YEAR($B7347))</f>
        <v/>
      </c>
      <c r="M7347" s="6">
        <f>INT((ROW()-2)/39)+1</f>
        <v/>
      </c>
      <c r="N7347" s="6">
        <f>MOD(ROW()-2,39)+2</f>
        <v/>
      </c>
      <c r="O7347" s="42">
        <f>IF(AND($B7347&lt;&gt;"",$C7347&lt;&gt;"",$B7347&lt;=$C7347),INDEX(Szabalyok!$C:$C,$N7347),"")</f>
        <v/>
      </c>
      <c r="P7347">
        <f>IF(D7347="",P7346,P7346+1)</f>
        <v/>
      </c>
    </row>
    <row r="7348">
      <c r="A7348">
        <f>IF(P7348=P7347,0,P7348)</f>
        <v/>
      </c>
      <c r="B7348" s="41">
        <f>IF($M7348&gt;300,"",IF(OR(INDEX(Bemenet!$E$2:$E$301,$M7348)="",INDEX(Bemenet!$F$2:$F$301,$M7348)=""),"",MAX(INDEX(Bemenet!$E$2:$E$301,$M7348),INDEX(Szabalyok!$A:$A,$N7348))))</f>
        <v/>
      </c>
      <c r="C7348" s="41">
        <f>IF($B7348="","",MIN(INDEX(Bemenet!$F$2:$F$301,$M7348),INDEX(Szabalyok!$B:$B,$N7348)))</f>
        <v/>
      </c>
      <c r="D7348" s="5">
        <f>IF(AND($B7348&lt;&gt;"",$C7348&lt;&gt;"",$B7348&lt;=$C7348),INDEX(Bemenet!$G$2:$G$301,$M7348),"")</f>
        <v/>
      </c>
      <c r="E7348" s="6">
        <f>IF(AND($B7348&lt;&gt;"",$C7348&lt;&gt;"",$B7348&lt;=$C7348),INDEX(Bemenet!$D$2:$D$301,$M7348),"")</f>
        <v/>
      </c>
      <c r="F7348" s="5">
        <f>IF(AND($B7348&lt;&gt;"",$C7348&lt;&gt;"",$B7348&lt;=$C7348),$C7348-$B7348+1,"")</f>
        <v/>
      </c>
      <c r="G7348" s="5">
        <f>IF($F7348="","",$F7348*$D7348)</f>
        <v/>
      </c>
      <c r="H7348" s="42">
        <f>IF($G7348="","",$O7348)</f>
        <v/>
      </c>
      <c r="I7348" s="5">
        <f>IF($G7348="","",$G7348*IF($H7348="",$O7348,$H7348)/100)</f>
        <v/>
      </c>
      <c r="J7348" s="5">
        <f>IF(OR($L7348="",NOT(COUNTIFS($L$2:$L7348,$L7348)=1)),"",SUMIFS($G:$G,$L:$L,$L7348))</f>
        <v/>
      </c>
      <c r="K7348" s="5">
        <f>IF(OR($L7348="",NOT(COUNTIFS($L$2:$L7348,$L7348)=1)),"",SUMIFS($I:$I,$L:$L,$L7348))</f>
        <v/>
      </c>
      <c r="L7348" s="6">
        <f>IF($B7348="","",YEAR($B7348))</f>
        <v/>
      </c>
      <c r="M7348" s="6">
        <f>INT((ROW()-2)/39)+1</f>
        <v/>
      </c>
      <c r="N7348" s="6">
        <f>MOD(ROW()-2,39)+2</f>
        <v/>
      </c>
      <c r="O7348" s="42">
        <f>IF(AND($B7348&lt;&gt;"",$C7348&lt;&gt;"",$B7348&lt;=$C7348),INDEX(Szabalyok!$C:$C,$N7348),"")</f>
        <v/>
      </c>
      <c r="P7348">
        <f>IF(D7348="",P7347,P7347+1)</f>
        <v/>
      </c>
    </row>
    <row r="7349">
      <c r="A7349">
        <f>IF(P7349=P7348,0,P7349)</f>
        <v/>
      </c>
      <c r="B7349" s="41">
        <f>IF($M7349&gt;300,"",IF(OR(INDEX(Bemenet!$E$2:$E$301,$M7349)="",INDEX(Bemenet!$F$2:$F$301,$M7349)=""),"",MAX(INDEX(Bemenet!$E$2:$E$301,$M7349),INDEX(Szabalyok!$A:$A,$N7349))))</f>
        <v/>
      </c>
      <c r="C7349" s="41">
        <f>IF($B7349="","",MIN(INDEX(Bemenet!$F$2:$F$301,$M7349),INDEX(Szabalyok!$B:$B,$N7349)))</f>
        <v/>
      </c>
      <c r="D7349" s="5">
        <f>IF(AND($B7349&lt;&gt;"",$C7349&lt;&gt;"",$B7349&lt;=$C7349),INDEX(Bemenet!$G$2:$G$301,$M7349),"")</f>
        <v/>
      </c>
      <c r="E7349" s="6">
        <f>IF(AND($B7349&lt;&gt;"",$C7349&lt;&gt;"",$B7349&lt;=$C7349),INDEX(Bemenet!$D$2:$D$301,$M7349),"")</f>
        <v/>
      </c>
      <c r="F7349" s="5">
        <f>IF(AND($B7349&lt;&gt;"",$C7349&lt;&gt;"",$B7349&lt;=$C7349),$C7349-$B7349+1,"")</f>
        <v/>
      </c>
      <c r="G7349" s="5">
        <f>IF($F7349="","",$F7349*$D7349)</f>
        <v/>
      </c>
      <c r="H7349" s="42">
        <f>IF($G7349="","",$O7349)</f>
        <v/>
      </c>
      <c r="I7349" s="5">
        <f>IF($G7349="","",$G7349*IF($H7349="",$O7349,$H7349)/100)</f>
        <v/>
      </c>
      <c r="J7349" s="5">
        <f>IF(OR($L7349="",NOT(COUNTIFS($L$2:$L7349,$L7349)=1)),"",SUMIFS($G:$G,$L:$L,$L7349))</f>
        <v/>
      </c>
      <c r="K7349" s="5">
        <f>IF(OR($L7349="",NOT(COUNTIFS($L$2:$L7349,$L7349)=1)),"",SUMIFS($I:$I,$L:$L,$L7349))</f>
        <v/>
      </c>
      <c r="L7349" s="6">
        <f>IF($B7349="","",YEAR($B7349))</f>
        <v/>
      </c>
      <c r="M7349" s="6">
        <f>INT((ROW()-2)/39)+1</f>
        <v/>
      </c>
      <c r="N7349" s="6">
        <f>MOD(ROW()-2,39)+2</f>
        <v/>
      </c>
      <c r="O7349" s="42">
        <f>IF(AND($B7349&lt;&gt;"",$C7349&lt;&gt;"",$B7349&lt;=$C7349),INDEX(Szabalyok!$C:$C,$N7349),"")</f>
        <v/>
      </c>
      <c r="P7349">
        <f>IF(D7349="",P7348,P7348+1)</f>
        <v/>
      </c>
    </row>
    <row r="7350">
      <c r="A7350">
        <f>IF(P7350=P7349,0,P7350)</f>
        <v/>
      </c>
      <c r="B7350" s="41">
        <f>IF($M7350&gt;300,"",IF(OR(INDEX(Bemenet!$E$2:$E$301,$M7350)="",INDEX(Bemenet!$F$2:$F$301,$M7350)=""),"",MAX(INDEX(Bemenet!$E$2:$E$301,$M7350),INDEX(Szabalyok!$A:$A,$N7350))))</f>
        <v/>
      </c>
      <c r="C7350" s="41">
        <f>IF($B7350="","",MIN(INDEX(Bemenet!$F$2:$F$301,$M7350),INDEX(Szabalyok!$B:$B,$N7350)))</f>
        <v/>
      </c>
      <c r="D7350" s="5">
        <f>IF(AND($B7350&lt;&gt;"",$C7350&lt;&gt;"",$B7350&lt;=$C7350),INDEX(Bemenet!$G$2:$G$301,$M7350),"")</f>
        <v/>
      </c>
      <c r="E7350" s="6">
        <f>IF(AND($B7350&lt;&gt;"",$C7350&lt;&gt;"",$B7350&lt;=$C7350),INDEX(Bemenet!$D$2:$D$301,$M7350),"")</f>
        <v/>
      </c>
      <c r="F7350" s="5">
        <f>IF(AND($B7350&lt;&gt;"",$C7350&lt;&gt;"",$B7350&lt;=$C7350),$C7350-$B7350+1,"")</f>
        <v/>
      </c>
      <c r="G7350" s="5">
        <f>IF($F7350="","",$F7350*$D7350)</f>
        <v/>
      </c>
      <c r="H7350" s="42">
        <f>IF($G7350="","",$O7350)</f>
        <v/>
      </c>
      <c r="I7350" s="5">
        <f>IF($G7350="","",$G7350*IF($H7350="",$O7350,$H7350)/100)</f>
        <v/>
      </c>
      <c r="J7350" s="5">
        <f>IF(OR($L7350="",NOT(COUNTIFS($L$2:$L7350,$L7350)=1)),"",SUMIFS($G:$G,$L:$L,$L7350))</f>
        <v/>
      </c>
      <c r="K7350" s="5">
        <f>IF(OR($L7350="",NOT(COUNTIFS($L$2:$L7350,$L7350)=1)),"",SUMIFS($I:$I,$L:$L,$L7350))</f>
        <v/>
      </c>
      <c r="L7350" s="6">
        <f>IF($B7350="","",YEAR($B7350))</f>
        <v/>
      </c>
      <c r="M7350" s="6">
        <f>INT((ROW()-2)/39)+1</f>
        <v/>
      </c>
      <c r="N7350" s="6">
        <f>MOD(ROW()-2,39)+2</f>
        <v/>
      </c>
      <c r="O7350" s="42">
        <f>IF(AND($B7350&lt;&gt;"",$C7350&lt;&gt;"",$B7350&lt;=$C7350),INDEX(Szabalyok!$C:$C,$N7350),"")</f>
        <v/>
      </c>
      <c r="P7350">
        <f>IF(D7350="",P7349,P7349+1)</f>
        <v/>
      </c>
    </row>
    <row r="7351">
      <c r="A7351">
        <f>IF(P7351=P7350,0,P7351)</f>
        <v/>
      </c>
      <c r="B7351" s="41">
        <f>IF($M7351&gt;300,"",IF(OR(INDEX(Bemenet!$E$2:$E$301,$M7351)="",INDEX(Bemenet!$F$2:$F$301,$M7351)=""),"",MAX(INDEX(Bemenet!$E$2:$E$301,$M7351),INDEX(Szabalyok!$A:$A,$N7351))))</f>
        <v/>
      </c>
      <c r="C7351" s="41">
        <f>IF($B7351="","",MIN(INDEX(Bemenet!$F$2:$F$301,$M7351),INDEX(Szabalyok!$B:$B,$N7351)))</f>
        <v/>
      </c>
      <c r="D7351" s="5">
        <f>IF(AND($B7351&lt;&gt;"",$C7351&lt;&gt;"",$B7351&lt;=$C7351),INDEX(Bemenet!$G$2:$G$301,$M7351),"")</f>
        <v/>
      </c>
      <c r="E7351" s="6">
        <f>IF(AND($B7351&lt;&gt;"",$C7351&lt;&gt;"",$B7351&lt;=$C7351),INDEX(Bemenet!$D$2:$D$301,$M7351),"")</f>
        <v/>
      </c>
      <c r="F7351" s="5">
        <f>IF(AND($B7351&lt;&gt;"",$C7351&lt;&gt;"",$B7351&lt;=$C7351),$C7351-$B7351+1,"")</f>
        <v/>
      </c>
      <c r="G7351" s="5">
        <f>IF($F7351="","",$F7351*$D7351)</f>
        <v/>
      </c>
      <c r="H7351" s="42">
        <f>IF($G7351="","",$O7351)</f>
        <v/>
      </c>
      <c r="I7351" s="5">
        <f>IF($G7351="","",$G7351*IF($H7351="",$O7351,$H7351)/100)</f>
        <v/>
      </c>
      <c r="J7351" s="5">
        <f>IF(OR($L7351="",NOT(COUNTIFS($L$2:$L7351,$L7351)=1)),"",SUMIFS($G:$G,$L:$L,$L7351))</f>
        <v/>
      </c>
      <c r="K7351" s="5">
        <f>IF(OR($L7351="",NOT(COUNTIFS($L$2:$L7351,$L7351)=1)),"",SUMIFS($I:$I,$L:$L,$L7351))</f>
        <v/>
      </c>
      <c r="L7351" s="6">
        <f>IF($B7351="","",YEAR($B7351))</f>
        <v/>
      </c>
      <c r="M7351" s="6">
        <f>INT((ROW()-2)/39)+1</f>
        <v/>
      </c>
      <c r="N7351" s="6">
        <f>MOD(ROW()-2,39)+2</f>
        <v/>
      </c>
      <c r="O7351" s="42">
        <f>IF(AND($B7351&lt;&gt;"",$C7351&lt;&gt;"",$B7351&lt;=$C7351),INDEX(Szabalyok!$C:$C,$N7351),"")</f>
        <v/>
      </c>
      <c r="P7351">
        <f>IF(D7351="",P7350,P7350+1)</f>
        <v/>
      </c>
    </row>
    <row r="7352">
      <c r="A7352">
        <f>IF(P7352=P7351,0,P7352)</f>
        <v/>
      </c>
      <c r="B7352" s="41">
        <f>IF($M7352&gt;300,"",IF(OR(INDEX(Bemenet!$E$2:$E$301,$M7352)="",INDEX(Bemenet!$F$2:$F$301,$M7352)=""),"",MAX(INDEX(Bemenet!$E$2:$E$301,$M7352),INDEX(Szabalyok!$A:$A,$N7352))))</f>
        <v/>
      </c>
      <c r="C7352" s="41">
        <f>IF($B7352="","",MIN(INDEX(Bemenet!$F$2:$F$301,$M7352),INDEX(Szabalyok!$B:$B,$N7352)))</f>
        <v/>
      </c>
      <c r="D7352" s="5">
        <f>IF(AND($B7352&lt;&gt;"",$C7352&lt;&gt;"",$B7352&lt;=$C7352),INDEX(Bemenet!$G$2:$G$301,$M7352),"")</f>
        <v/>
      </c>
      <c r="E7352" s="6">
        <f>IF(AND($B7352&lt;&gt;"",$C7352&lt;&gt;"",$B7352&lt;=$C7352),INDEX(Bemenet!$D$2:$D$301,$M7352),"")</f>
        <v/>
      </c>
      <c r="F7352" s="5">
        <f>IF(AND($B7352&lt;&gt;"",$C7352&lt;&gt;"",$B7352&lt;=$C7352),$C7352-$B7352+1,"")</f>
        <v/>
      </c>
      <c r="G7352" s="5">
        <f>IF($F7352="","",$F7352*$D7352)</f>
        <v/>
      </c>
      <c r="H7352" s="42">
        <f>IF($G7352="","",$O7352)</f>
        <v/>
      </c>
      <c r="I7352" s="5">
        <f>IF($G7352="","",$G7352*IF($H7352="",$O7352,$H7352)/100)</f>
        <v/>
      </c>
      <c r="J7352" s="5">
        <f>IF(OR($L7352="",NOT(COUNTIFS($L$2:$L7352,$L7352)=1)),"",SUMIFS($G:$G,$L:$L,$L7352))</f>
        <v/>
      </c>
      <c r="K7352" s="5">
        <f>IF(OR($L7352="",NOT(COUNTIFS($L$2:$L7352,$L7352)=1)),"",SUMIFS($I:$I,$L:$L,$L7352))</f>
        <v/>
      </c>
      <c r="L7352" s="6">
        <f>IF($B7352="","",YEAR($B7352))</f>
        <v/>
      </c>
      <c r="M7352" s="6">
        <f>INT((ROW()-2)/39)+1</f>
        <v/>
      </c>
      <c r="N7352" s="6">
        <f>MOD(ROW()-2,39)+2</f>
        <v/>
      </c>
      <c r="O7352" s="42">
        <f>IF(AND($B7352&lt;&gt;"",$C7352&lt;&gt;"",$B7352&lt;=$C7352),INDEX(Szabalyok!$C:$C,$N7352),"")</f>
        <v/>
      </c>
      <c r="P7352">
        <f>IF(D7352="",P7351,P7351+1)</f>
        <v/>
      </c>
    </row>
    <row r="7353">
      <c r="A7353">
        <f>IF(P7353=P7352,0,P7353)</f>
        <v/>
      </c>
      <c r="B7353" s="41">
        <f>IF($M7353&gt;300,"",IF(OR(INDEX(Bemenet!$E$2:$E$301,$M7353)="",INDEX(Bemenet!$F$2:$F$301,$M7353)=""),"",MAX(INDEX(Bemenet!$E$2:$E$301,$M7353),INDEX(Szabalyok!$A:$A,$N7353))))</f>
        <v/>
      </c>
      <c r="C7353" s="41">
        <f>IF($B7353="","",MIN(INDEX(Bemenet!$F$2:$F$301,$M7353),INDEX(Szabalyok!$B:$B,$N7353)))</f>
        <v/>
      </c>
      <c r="D7353" s="5">
        <f>IF(AND($B7353&lt;&gt;"",$C7353&lt;&gt;"",$B7353&lt;=$C7353),INDEX(Bemenet!$G$2:$G$301,$M7353),"")</f>
        <v/>
      </c>
      <c r="E7353" s="6">
        <f>IF(AND($B7353&lt;&gt;"",$C7353&lt;&gt;"",$B7353&lt;=$C7353),INDEX(Bemenet!$D$2:$D$301,$M7353),"")</f>
        <v/>
      </c>
      <c r="F7353" s="5">
        <f>IF(AND($B7353&lt;&gt;"",$C7353&lt;&gt;"",$B7353&lt;=$C7353),$C7353-$B7353+1,"")</f>
        <v/>
      </c>
      <c r="G7353" s="5">
        <f>IF($F7353="","",$F7353*$D7353)</f>
        <v/>
      </c>
      <c r="H7353" s="42">
        <f>IF($G7353="","",$O7353)</f>
        <v/>
      </c>
      <c r="I7353" s="5">
        <f>IF($G7353="","",$G7353*IF($H7353="",$O7353,$H7353)/100)</f>
        <v/>
      </c>
      <c r="J7353" s="5">
        <f>IF(OR($L7353="",NOT(COUNTIFS($L$2:$L7353,$L7353)=1)),"",SUMIFS($G:$G,$L:$L,$L7353))</f>
        <v/>
      </c>
      <c r="K7353" s="5">
        <f>IF(OR($L7353="",NOT(COUNTIFS($L$2:$L7353,$L7353)=1)),"",SUMIFS($I:$I,$L:$L,$L7353))</f>
        <v/>
      </c>
      <c r="L7353" s="6">
        <f>IF($B7353="","",YEAR($B7353))</f>
        <v/>
      </c>
      <c r="M7353" s="6">
        <f>INT((ROW()-2)/39)+1</f>
        <v/>
      </c>
      <c r="N7353" s="6">
        <f>MOD(ROW()-2,39)+2</f>
        <v/>
      </c>
      <c r="O7353" s="42">
        <f>IF(AND($B7353&lt;&gt;"",$C7353&lt;&gt;"",$B7353&lt;=$C7353),INDEX(Szabalyok!$C:$C,$N7353),"")</f>
        <v/>
      </c>
      <c r="P7353">
        <f>IF(D7353="",P7352,P7352+1)</f>
        <v/>
      </c>
    </row>
    <row r="7354">
      <c r="A7354">
        <f>IF(P7354=P7353,0,P7354)</f>
        <v/>
      </c>
      <c r="B7354" s="41">
        <f>IF($M7354&gt;300,"",IF(OR(INDEX(Bemenet!$E$2:$E$301,$M7354)="",INDEX(Bemenet!$F$2:$F$301,$M7354)=""),"",MAX(INDEX(Bemenet!$E$2:$E$301,$M7354),INDEX(Szabalyok!$A:$A,$N7354))))</f>
        <v/>
      </c>
      <c r="C7354" s="41">
        <f>IF($B7354="","",MIN(INDEX(Bemenet!$F$2:$F$301,$M7354),INDEX(Szabalyok!$B:$B,$N7354)))</f>
        <v/>
      </c>
      <c r="D7354" s="5">
        <f>IF(AND($B7354&lt;&gt;"",$C7354&lt;&gt;"",$B7354&lt;=$C7354),INDEX(Bemenet!$G$2:$G$301,$M7354),"")</f>
        <v/>
      </c>
      <c r="E7354" s="6">
        <f>IF(AND($B7354&lt;&gt;"",$C7354&lt;&gt;"",$B7354&lt;=$C7354),INDEX(Bemenet!$D$2:$D$301,$M7354),"")</f>
        <v/>
      </c>
      <c r="F7354" s="5">
        <f>IF(AND($B7354&lt;&gt;"",$C7354&lt;&gt;"",$B7354&lt;=$C7354),$C7354-$B7354+1,"")</f>
        <v/>
      </c>
      <c r="G7354" s="5">
        <f>IF($F7354="","",$F7354*$D7354)</f>
        <v/>
      </c>
      <c r="H7354" s="42">
        <f>IF($G7354="","",$O7354)</f>
        <v/>
      </c>
      <c r="I7354" s="5">
        <f>IF($G7354="","",$G7354*IF($H7354="",$O7354,$H7354)/100)</f>
        <v/>
      </c>
      <c r="J7354" s="5">
        <f>IF(OR($L7354="",NOT(COUNTIFS($L$2:$L7354,$L7354)=1)),"",SUMIFS($G:$G,$L:$L,$L7354))</f>
        <v/>
      </c>
      <c r="K7354" s="5">
        <f>IF(OR($L7354="",NOT(COUNTIFS($L$2:$L7354,$L7354)=1)),"",SUMIFS($I:$I,$L:$L,$L7354))</f>
        <v/>
      </c>
      <c r="L7354" s="6">
        <f>IF($B7354="","",YEAR($B7354))</f>
        <v/>
      </c>
      <c r="M7354" s="6">
        <f>INT((ROW()-2)/39)+1</f>
        <v/>
      </c>
      <c r="N7354" s="6">
        <f>MOD(ROW()-2,39)+2</f>
        <v/>
      </c>
      <c r="O7354" s="42">
        <f>IF(AND($B7354&lt;&gt;"",$C7354&lt;&gt;"",$B7354&lt;=$C7354),INDEX(Szabalyok!$C:$C,$N7354),"")</f>
        <v/>
      </c>
      <c r="P7354">
        <f>IF(D7354="",P7353,P7353+1)</f>
        <v/>
      </c>
    </row>
    <row r="7355">
      <c r="A7355">
        <f>IF(P7355=P7354,0,P7355)</f>
        <v/>
      </c>
      <c r="B7355" s="41">
        <f>IF($M7355&gt;300,"",IF(OR(INDEX(Bemenet!$E$2:$E$301,$M7355)="",INDEX(Bemenet!$F$2:$F$301,$M7355)=""),"",MAX(INDEX(Bemenet!$E$2:$E$301,$M7355),INDEX(Szabalyok!$A:$A,$N7355))))</f>
        <v/>
      </c>
      <c r="C7355" s="41">
        <f>IF($B7355="","",MIN(INDEX(Bemenet!$F$2:$F$301,$M7355),INDEX(Szabalyok!$B:$B,$N7355)))</f>
        <v/>
      </c>
      <c r="D7355" s="5">
        <f>IF(AND($B7355&lt;&gt;"",$C7355&lt;&gt;"",$B7355&lt;=$C7355),INDEX(Bemenet!$G$2:$G$301,$M7355),"")</f>
        <v/>
      </c>
      <c r="E7355" s="6">
        <f>IF(AND($B7355&lt;&gt;"",$C7355&lt;&gt;"",$B7355&lt;=$C7355),INDEX(Bemenet!$D$2:$D$301,$M7355),"")</f>
        <v/>
      </c>
      <c r="F7355" s="5">
        <f>IF(AND($B7355&lt;&gt;"",$C7355&lt;&gt;"",$B7355&lt;=$C7355),$C7355-$B7355+1,"")</f>
        <v/>
      </c>
      <c r="G7355" s="5">
        <f>IF($F7355="","",$F7355*$D7355)</f>
        <v/>
      </c>
      <c r="H7355" s="42">
        <f>IF($G7355="","",$O7355)</f>
        <v/>
      </c>
      <c r="I7355" s="5">
        <f>IF($G7355="","",$G7355*IF($H7355="",$O7355,$H7355)/100)</f>
        <v/>
      </c>
      <c r="J7355" s="5">
        <f>IF(OR($L7355="",NOT(COUNTIFS($L$2:$L7355,$L7355)=1)),"",SUMIFS($G:$G,$L:$L,$L7355))</f>
        <v/>
      </c>
      <c r="K7355" s="5">
        <f>IF(OR($L7355="",NOT(COUNTIFS($L$2:$L7355,$L7355)=1)),"",SUMIFS($I:$I,$L:$L,$L7355))</f>
        <v/>
      </c>
      <c r="L7355" s="6">
        <f>IF($B7355="","",YEAR($B7355))</f>
        <v/>
      </c>
      <c r="M7355" s="6">
        <f>INT((ROW()-2)/39)+1</f>
        <v/>
      </c>
      <c r="N7355" s="6">
        <f>MOD(ROW()-2,39)+2</f>
        <v/>
      </c>
      <c r="O7355" s="42">
        <f>IF(AND($B7355&lt;&gt;"",$C7355&lt;&gt;"",$B7355&lt;=$C7355),INDEX(Szabalyok!$C:$C,$N7355),"")</f>
        <v/>
      </c>
      <c r="P7355">
        <f>IF(D7355="",P7354,P7354+1)</f>
        <v/>
      </c>
    </row>
    <row r="7356">
      <c r="A7356">
        <f>IF(P7356=P7355,0,P7356)</f>
        <v/>
      </c>
      <c r="B7356" s="41">
        <f>IF($M7356&gt;300,"",IF(OR(INDEX(Bemenet!$E$2:$E$301,$M7356)="",INDEX(Bemenet!$F$2:$F$301,$M7356)=""),"",MAX(INDEX(Bemenet!$E$2:$E$301,$M7356),INDEX(Szabalyok!$A:$A,$N7356))))</f>
        <v/>
      </c>
      <c r="C7356" s="41">
        <f>IF($B7356="","",MIN(INDEX(Bemenet!$F$2:$F$301,$M7356),INDEX(Szabalyok!$B:$B,$N7356)))</f>
        <v/>
      </c>
      <c r="D7356" s="5">
        <f>IF(AND($B7356&lt;&gt;"",$C7356&lt;&gt;"",$B7356&lt;=$C7356),INDEX(Bemenet!$G$2:$G$301,$M7356),"")</f>
        <v/>
      </c>
      <c r="E7356" s="6">
        <f>IF(AND($B7356&lt;&gt;"",$C7356&lt;&gt;"",$B7356&lt;=$C7356),INDEX(Bemenet!$D$2:$D$301,$M7356),"")</f>
        <v/>
      </c>
      <c r="F7356" s="5">
        <f>IF(AND($B7356&lt;&gt;"",$C7356&lt;&gt;"",$B7356&lt;=$C7356),$C7356-$B7356+1,"")</f>
        <v/>
      </c>
      <c r="G7356" s="5">
        <f>IF($F7356="","",$F7356*$D7356)</f>
        <v/>
      </c>
      <c r="H7356" s="42">
        <f>IF($G7356="","",$O7356)</f>
        <v/>
      </c>
      <c r="I7356" s="5">
        <f>IF($G7356="","",$G7356*IF($H7356="",$O7356,$H7356)/100)</f>
        <v/>
      </c>
      <c r="J7356" s="5">
        <f>IF(OR($L7356="",NOT(COUNTIFS($L$2:$L7356,$L7356)=1)),"",SUMIFS($G:$G,$L:$L,$L7356))</f>
        <v/>
      </c>
      <c r="K7356" s="5">
        <f>IF(OR($L7356="",NOT(COUNTIFS($L$2:$L7356,$L7356)=1)),"",SUMIFS($I:$I,$L:$L,$L7356))</f>
        <v/>
      </c>
      <c r="L7356" s="6">
        <f>IF($B7356="","",YEAR($B7356))</f>
        <v/>
      </c>
      <c r="M7356" s="6">
        <f>INT((ROW()-2)/39)+1</f>
        <v/>
      </c>
      <c r="N7356" s="6">
        <f>MOD(ROW()-2,39)+2</f>
        <v/>
      </c>
      <c r="O7356" s="42">
        <f>IF(AND($B7356&lt;&gt;"",$C7356&lt;&gt;"",$B7356&lt;=$C7356),INDEX(Szabalyok!$C:$C,$N7356),"")</f>
        <v/>
      </c>
      <c r="P7356">
        <f>IF(D7356="",P7355,P7355+1)</f>
        <v/>
      </c>
    </row>
    <row r="7357">
      <c r="A7357">
        <f>IF(P7357=P7356,0,P7357)</f>
        <v/>
      </c>
      <c r="B7357" s="41">
        <f>IF($M7357&gt;300,"",IF(OR(INDEX(Bemenet!$E$2:$E$301,$M7357)="",INDEX(Bemenet!$F$2:$F$301,$M7357)=""),"",MAX(INDEX(Bemenet!$E$2:$E$301,$M7357),INDEX(Szabalyok!$A:$A,$N7357))))</f>
        <v/>
      </c>
      <c r="C7357" s="41">
        <f>IF($B7357="","",MIN(INDEX(Bemenet!$F$2:$F$301,$M7357),INDEX(Szabalyok!$B:$B,$N7357)))</f>
        <v/>
      </c>
      <c r="D7357" s="5">
        <f>IF(AND($B7357&lt;&gt;"",$C7357&lt;&gt;"",$B7357&lt;=$C7357),INDEX(Bemenet!$G$2:$G$301,$M7357),"")</f>
        <v/>
      </c>
      <c r="E7357" s="6">
        <f>IF(AND($B7357&lt;&gt;"",$C7357&lt;&gt;"",$B7357&lt;=$C7357),INDEX(Bemenet!$D$2:$D$301,$M7357),"")</f>
        <v/>
      </c>
      <c r="F7357" s="5">
        <f>IF(AND($B7357&lt;&gt;"",$C7357&lt;&gt;"",$B7357&lt;=$C7357),$C7357-$B7357+1,"")</f>
        <v/>
      </c>
      <c r="G7357" s="5">
        <f>IF($F7357="","",$F7357*$D7357)</f>
        <v/>
      </c>
      <c r="H7357" s="42">
        <f>IF($G7357="","",$O7357)</f>
        <v/>
      </c>
      <c r="I7357" s="5">
        <f>IF($G7357="","",$G7357*IF($H7357="",$O7357,$H7357)/100)</f>
        <v/>
      </c>
      <c r="J7357" s="5">
        <f>IF(OR($L7357="",NOT(COUNTIFS($L$2:$L7357,$L7357)=1)),"",SUMIFS($G:$G,$L:$L,$L7357))</f>
        <v/>
      </c>
      <c r="K7357" s="5">
        <f>IF(OR($L7357="",NOT(COUNTIFS($L$2:$L7357,$L7357)=1)),"",SUMIFS($I:$I,$L:$L,$L7357))</f>
        <v/>
      </c>
      <c r="L7357" s="6">
        <f>IF($B7357="","",YEAR($B7357))</f>
        <v/>
      </c>
      <c r="M7357" s="6">
        <f>INT((ROW()-2)/39)+1</f>
        <v/>
      </c>
      <c r="N7357" s="6">
        <f>MOD(ROW()-2,39)+2</f>
        <v/>
      </c>
      <c r="O7357" s="42">
        <f>IF(AND($B7357&lt;&gt;"",$C7357&lt;&gt;"",$B7357&lt;=$C7357),INDEX(Szabalyok!$C:$C,$N7357),"")</f>
        <v/>
      </c>
      <c r="P7357">
        <f>IF(D7357="",P7356,P7356+1)</f>
        <v/>
      </c>
    </row>
    <row r="7358">
      <c r="A7358">
        <f>IF(P7358=P7357,0,P7358)</f>
        <v/>
      </c>
      <c r="B7358" s="41">
        <f>IF($M7358&gt;300,"",IF(OR(INDEX(Bemenet!$E$2:$E$301,$M7358)="",INDEX(Bemenet!$F$2:$F$301,$M7358)=""),"",MAX(INDEX(Bemenet!$E$2:$E$301,$M7358),INDEX(Szabalyok!$A:$A,$N7358))))</f>
        <v/>
      </c>
      <c r="C7358" s="41">
        <f>IF($B7358="","",MIN(INDEX(Bemenet!$F$2:$F$301,$M7358),INDEX(Szabalyok!$B:$B,$N7358)))</f>
        <v/>
      </c>
      <c r="D7358" s="5">
        <f>IF(AND($B7358&lt;&gt;"",$C7358&lt;&gt;"",$B7358&lt;=$C7358),INDEX(Bemenet!$G$2:$G$301,$M7358),"")</f>
        <v/>
      </c>
      <c r="E7358" s="6">
        <f>IF(AND($B7358&lt;&gt;"",$C7358&lt;&gt;"",$B7358&lt;=$C7358),INDEX(Bemenet!$D$2:$D$301,$M7358),"")</f>
        <v/>
      </c>
      <c r="F7358" s="5">
        <f>IF(AND($B7358&lt;&gt;"",$C7358&lt;&gt;"",$B7358&lt;=$C7358),$C7358-$B7358+1,"")</f>
        <v/>
      </c>
      <c r="G7358" s="5">
        <f>IF($F7358="","",$F7358*$D7358)</f>
        <v/>
      </c>
      <c r="H7358" s="42">
        <f>IF($G7358="","",$O7358)</f>
        <v/>
      </c>
      <c r="I7358" s="5">
        <f>IF($G7358="","",$G7358*IF($H7358="",$O7358,$H7358)/100)</f>
        <v/>
      </c>
      <c r="J7358" s="5">
        <f>IF(OR($L7358="",NOT(COUNTIFS($L$2:$L7358,$L7358)=1)),"",SUMIFS($G:$G,$L:$L,$L7358))</f>
        <v/>
      </c>
      <c r="K7358" s="5">
        <f>IF(OR($L7358="",NOT(COUNTIFS($L$2:$L7358,$L7358)=1)),"",SUMIFS($I:$I,$L:$L,$L7358))</f>
        <v/>
      </c>
      <c r="L7358" s="6">
        <f>IF($B7358="","",YEAR($B7358))</f>
        <v/>
      </c>
      <c r="M7358" s="6">
        <f>INT((ROW()-2)/39)+1</f>
        <v/>
      </c>
      <c r="N7358" s="6">
        <f>MOD(ROW()-2,39)+2</f>
        <v/>
      </c>
      <c r="O7358" s="42">
        <f>IF(AND($B7358&lt;&gt;"",$C7358&lt;&gt;"",$B7358&lt;=$C7358),INDEX(Szabalyok!$C:$C,$N7358),"")</f>
        <v/>
      </c>
      <c r="P7358">
        <f>IF(D7358="",P7357,P7357+1)</f>
        <v/>
      </c>
    </row>
    <row r="7359">
      <c r="A7359">
        <f>IF(P7359=P7358,0,P7359)</f>
        <v/>
      </c>
      <c r="B7359" s="41">
        <f>IF($M7359&gt;300,"",IF(OR(INDEX(Bemenet!$E$2:$E$301,$M7359)="",INDEX(Bemenet!$F$2:$F$301,$M7359)=""),"",MAX(INDEX(Bemenet!$E$2:$E$301,$M7359),INDEX(Szabalyok!$A:$A,$N7359))))</f>
        <v/>
      </c>
      <c r="C7359" s="41">
        <f>IF($B7359="","",MIN(INDEX(Bemenet!$F$2:$F$301,$M7359),INDEX(Szabalyok!$B:$B,$N7359)))</f>
        <v/>
      </c>
      <c r="D7359" s="5">
        <f>IF(AND($B7359&lt;&gt;"",$C7359&lt;&gt;"",$B7359&lt;=$C7359),INDEX(Bemenet!$G$2:$G$301,$M7359),"")</f>
        <v/>
      </c>
      <c r="E7359" s="6">
        <f>IF(AND($B7359&lt;&gt;"",$C7359&lt;&gt;"",$B7359&lt;=$C7359),INDEX(Bemenet!$D$2:$D$301,$M7359),"")</f>
        <v/>
      </c>
      <c r="F7359" s="5">
        <f>IF(AND($B7359&lt;&gt;"",$C7359&lt;&gt;"",$B7359&lt;=$C7359),$C7359-$B7359+1,"")</f>
        <v/>
      </c>
      <c r="G7359" s="5">
        <f>IF($F7359="","",$F7359*$D7359)</f>
        <v/>
      </c>
      <c r="H7359" s="42">
        <f>IF($G7359="","",$O7359)</f>
        <v/>
      </c>
      <c r="I7359" s="5">
        <f>IF($G7359="","",$G7359*IF($H7359="",$O7359,$H7359)/100)</f>
        <v/>
      </c>
      <c r="J7359" s="5">
        <f>IF(OR($L7359="",NOT(COUNTIFS($L$2:$L7359,$L7359)=1)),"",SUMIFS($G:$G,$L:$L,$L7359))</f>
        <v/>
      </c>
      <c r="K7359" s="5">
        <f>IF(OR($L7359="",NOT(COUNTIFS($L$2:$L7359,$L7359)=1)),"",SUMIFS($I:$I,$L:$L,$L7359))</f>
        <v/>
      </c>
      <c r="L7359" s="6">
        <f>IF($B7359="","",YEAR($B7359))</f>
        <v/>
      </c>
      <c r="M7359" s="6">
        <f>INT((ROW()-2)/39)+1</f>
        <v/>
      </c>
      <c r="N7359" s="6">
        <f>MOD(ROW()-2,39)+2</f>
        <v/>
      </c>
      <c r="O7359" s="42">
        <f>IF(AND($B7359&lt;&gt;"",$C7359&lt;&gt;"",$B7359&lt;=$C7359),INDEX(Szabalyok!$C:$C,$N7359),"")</f>
        <v/>
      </c>
      <c r="P7359">
        <f>IF(D7359="",P7358,P7358+1)</f>
        <v/>
      </c>
    </row>
    <row r="7360">
      <c r="A7360">
        <f>IF(P7360=P7359,0,P7360)</f>
        <v/>
      </c>
      <c r="B7360" s="41">
        <f>IF($M7360&gt;300,"",IF(OR(INDEX(Bemenet!$E$2:$E$301,$M7360)="",INDEX(Bemenet!$F$2:$F$301,$M7360)=""),"",MAX(INDEX(Bemenet!$E$2:$E$301,$M7360),INDEX(Szabalyok!$A:$A,$N7360))))</f>
        <v/>
      </c>
      <c r="C7360" s="41">
        <f>IF($B7360="","",MIN(INDEX(Bemenet!$F$2:$F$301,$M7360),INDEX(Szabalyok!$B:$B,$N7360)))</f>
        <v/>
      </c>
      <c r="D7360" s="5">
        <f>IF(AND($B7360&lt;&gt;"",$C7360&lt;&gt;"",$B7360&lt;=$C7360),INDEX(Bemenet!$G$2:$G$301,$M7360),"")</f>
        <v/>
      </c>
      <c r="E7360" s="6">
        <f>IF(AND($B7360&lt;&gt;"",$C7360&lt;&gt;"",$B7360&lt;=$C7360),INDEX(Bemenet!$D$2:$D$301,$M7360),"")</f>
        <v/>
      </c>
      <c r="F7360" s="5">
        <f>IF(AND($B7360&lt;&gt;"",$C7360&lt;&gt;"",$B7360&lt;=$C7360),$C7360-$B7360+1,"")</f>
        <v/>
      </c>
      <c r="G7360" s="5">
        <f>IF($F7360="","",$F7360*$D7360)</f>
        <v/>
      </c>
      <c r="H7360" s="42">
        <f>IF($G7360="","",$O7360)</f>
        <v/>
      </c>
      <c r="I7360" s="5">
        <f>IF($G7360="","",$G7360*IF($H7360="",$O7360,$H7360)/100)</f>
        <v/>
      </c>
      <c r="J7360" s="5">
        <f>IF(OR($L7360="",NOT(COUNTIFS($L$2:$L7360,$L7360)=1)),"",SUMIFS($G:$G,$L:$L,$L7360))</f>
        <v/>
      </c>
      <c r="K7360" s="5">
        <f>IF(OR($L7360="",NOT(COUNTIFS($L$2:$L7360,$L7360)=1)),"",SUMIFS($I:$I,$L:$L,$L7360))</f>
        <v/>
      </c>
      <c r="L7360" s="6">
        <f>IF($B7360="","",YEAR($B7360))</f>
        <v/>
      </c>
      <c r="M7360" s="6">
        <f>INT((ROW()-2)/39)+1</f>
        <v/>
      </c>
      <c r="N7360" s="6">
        <f>MOD(ROW()-2,39)+2</f>
        <v/>
      </c>
      <c r="O7360" s="42">
        <f>IF(AND($B7360&lt;&gt;"",$C7360&lt;&gt;"",$B7360&lt;=$C7360),INDEX(Szabalyok!$C:$C,$N7360),"")</f>
        <v/>
      </c>
      <c r="P7360">
        <f>IF(D7360="",P7359,P7359+1)</f>
        <v/>
      </c>
    </row>
    <row r="7361">
      <c r="A7361">
        <f>IF(P7361=P7360,0,P7361)</f>
        <v/>
      </c>
      <c r="B7361" s="41">
        <f>IF($M7361&gt;300,"",IF(OR(INDEX(Bemenet!$E$2:$E$301,$M7361)="",INDEX(Bemenet!$F$2:$F$301,$M7361)=""),"",MAX(INDEX(Bemenet!$E$2:$E$301,$M7361),INDEX(Szabalyok!$A:$A,$N7361))))</f>
        <v/>
      </c>
      <c r="C7361" s="41">
        <f>IF($B7361="","",MIN(INDEX(Bemenet!$F$2:$F$301,$M7361),INDEX(Szabalyok!$B:$B,$N7361)))</f>
        <v/>
      </c>
      <c r="D7361" s="5">
        <f>IF(AND($B7361&lt;&gt;"",$C7361&lt;&gt;"",$B7361&lt;=$C7361),INDEX(Bemenet!$G$2:$G$301,$M7361),"")</f>
        <v/>
      </c>
      <c r="E7361" s="6">
        <f>IF(AND($B7361&lt;&gt;"",$C7361&lt;&gt;"",$B7361&lt;=$C7361),INDEX(Bemenet!$D$2:$D$301,$M7361),"")</f>
        <v/>
      </c>
      <c r="F7361" s="5">
        <f>IF(AND($B7361&lt;&gt;"",$C7361&lt;&gt;"",$B7361&lt;=$C7361),$C7361-$B7361+1,"")</f>
        <v/>
      </c>
      <c r="G7361" s="5">
        <f>IF($F7361="","",$F7361*$D7361)</f>
        <v/>
      </c>
      <c r="H7361" s="42">
        <f>IF($G7361="","",$O7361)</f>
        <v/>
      </c>
      <c r="I7361" s="5">
        <f>IF($G7361="","",$G7361*IF($H7361="",$O7361,$H7361)/100)</f>
        <v/>
      </c>
      <c r="J7361" s="5">
        <f>IF(OR($L7361="",NOT(COUNTIFS($L$2:$L7361,$L7361)=1)),"",SUMIFS($G:$G,$L:$L,$L7361))</f>
        <v/>
      </c>
      <c r="K7361" s="5">
        <f>IF(OR($L7361="",NOT(COUNTIFS($L$2:$L7361,$L7361)=1)),"",SUMIFS($I:$I,$L:$L,$L7361))</f>
        <v/>
      </c>
      <c r="L7361" s="6">
        <f>IF($B7361="","",YEAR($B7361))</f>
        <v/>
      </c>
      <c r="M7361" s="6">
        <f>INT((ROW()-2)/39)+1</f>
        <v/>
      </c>
      <c r="N7361" s="6">
        <f>MOD(ROW()-2,39)+2</f>
        <v/>
      </c>
      <c r="O7361" s="42">
        <f>IF(AND($B7361&lt;&gt;"",$C7361&lt;&gt;"",$B7361&lt;=$C7361),INDEX(Szabalyok!$C:$C,$N7361),"")</f>
        <v/>
      </c>
      <c r="P7361">
        <f>IF(D7361="",P7360,P7360+1)</f>
        <v/>
      </c>
    </row>
    <row r="7362">
      <c r="A7362">
        <f>IF(P7362=P7361,0,P7362)</f>
        <v/>
      </c>
      <c r="B7362" s="41">
        <f>IF($M7362&gt;300,"",IF(OR(INDEX(Bemenet!$E$2:$E$301,$M7362)="",INDEX(Bemenet!$F$2:$F$301,$M7362)=""),"",MAX(INDEX(Bemenet!$E$2:$E$301,$M7362),INDEX(Szabalyok!$A:$A,$N7362))))</f>
        <v/>
      </c>
      <c r="C7362" s="41">
        <f>IF($B7362="","",MIN(INDEX(Bemenet!$F$2:$F$301,$M7362),INDEX(Szabalyok!$B:$B,$N7362)))</f>
        <v/>
      </c>
      <c r="D7362" s="5">
        <f>IF(AND($B7362&lt;&gt;"",$C7362&lt;&gt;"",$B7362&lt;=$C7362),INDEX(Bemenet!$G$2:$G$301,$M7362),"")</f>
        <v/>
      </c>
      <c r="E7362" s="6">
        <f>IF(AND($B7362&lt;&gt;"",$C7362&lt;&gt;"",$B7362&lt;=$C7362),INDEX(Bemenet!$D$2:$D$301,$M7362),"")</f>
        <v/>
      </c>
      <c r="F7362" s="5">
        <f>IF(AND($B7362&lt;&gt;"",$C7362&lt;&gt;"",$B7362&lt;=$C7362),$C7362-$B7362+1,"")</f>
        <v/>
      </c>
      <c r="G7362" s="5">
        <f>IF($F7362="","",$F7362*$D7362)</f>
        <v/>
      </c>
      <c r="H7362" s="42">
        <f>IF($G7362="","",$O7362)</f>
        <v/>
      </c>
      <c r="I7362" s="5">
        <f>IF($G7362="","",$G7362*IF($H7362="",$O7362,$H7362)/100)</f>
        <v/>
      </c>
      <c r="J7362" s="5">
        <f>IF(OR($L7362="",NOT(COUNTIFS($L$2:$L7362,$L7362)=1)),"",SUMIFS($G:$G,$L:$L,$L7362))</f>
        <v/>
      </c>
      <c r="K7362" s="5">
        <f>IF(OR($L7362="",NOT(COUNTIFS($L$2:$L7362,$L7362)=1)),"",SUMIFS($I:$I,$L:$L,$L7362))</f>
        <v/>
      </c>
      <c r="L7362" s="6">
        <f>IF($B7362="","",YEAR($B7362))</f>
        <v/>
      </c>
      <c r="M7362" s="6">
        <f>INT((ROW()-2)/39)+1</f>
        <v/>
      </c>
      <c r="N7362" s="6">
        <f>MOD(ROW()-2,39)+2</f>
        <v/>
      </c>
      <c r="O7362" s="42">
        <f>IF(AND($B7362&lt;&gt;"",$C7362&lt;&gt;"",$B7362&lt;=$C7362),INDEX(Szabalyok!$C:$C,$N7362),"")</f>
        <v/>
      </c>
      <c r="P7362">
        <f>IF(D7362="",P7361,P7361+1)</f>
        <v/>
      </c>
    </row>
    <row r="7363">
      <c r="A7363">
        <f>IF(P7363=P7362,0,P7363)</f>
        <v/>
      </c>
      <c r="B7363" s="41">
        <f>IF($M7363&gt;300,"",IF(OR(INDEX(Bemenet!$E$2:$E$301,$M7363)="",INDEX(Bemenet!$F$2:$F$301,$M7363)=""),"",MAX(INDEX(Bemenet!$E$2:$E$301,$M7363),INDEX(Szabalyok!$A:$A,$N7363))))</f>
        <v/>
      </c>
      <c r="C7363" s="41">
        <f>IF($B7363="","",MIN(INDEX(Bemenet!$F$2:$F$301,$M7363),INDEX(Szabalyok!$B:$B,$N7363)))</f>
        <v/>
      </c>
      <c r="D7363" s="5">
        <f>IF(AND($B7363&lt;&gt;"",$C7363&lt;&gt;"",$B7363&lt;=$C7363),INDEX(Bemenet!$G$2:$G$301,$M7363),"")</f>
        <v/>
      </c>
      <c r="E7363" s="6">
        <f>IF(AND($B7363&lt;&gt;"",$C7363&lt;&gt;"",$B7363&lt;=$C7363),INDEX(Bemenet!$D$2:$D$301,$M7363),"")</f>
        <v/>
      </c>
      <c r="F7363" s="5">
        <f>IF(AND($B7363&lt;&gt;"",$C7363&lt;&gt;"",$B7363&lt;=$C7363),$C7363-$B7363+1,"")</f>
        <v/>
      </c>
      <c r="G7363" s="5">
        <f>IF($F7363="","",$F7363*$D7363)</f>
        <v/>
      </c>
      <c r="H7363" s="42">
        <f>IF($G7363="","",$O7363)</f>
        <v/>
      </c>
      <c r="I7363" s="5">
        <f>IF($G7363="","",$G7363*IF($H7363="",$O7363,$H7363)/100)</f>
        <v/>
      </c>
      <c r="J7363" s="5">
        <f>IF(OR($L7363="",NOT(COUNTIFS($L$2:$L7363,$L7363)=1)),"",SUMIFS($G:$G,$L:$L,$L7363))</f>
        <v/>
      </c>
      <c r="K7363" s="5">
        <f>IF(OR($L7363="",NOT(COUNTIFS($L$2:$L7363,$L7363)=1)),"",SUMIFS($I:$I,$L:$L,$L7363))</f>
        <v/>
      </c>
      <c r="L7363" s="6">
        <f>IF($B7363="","",YEAR($B7363))</f>
        <v/>
      </c>
      <c r="M7363" s="6">
        <f>INT((ROW()-2)/39)+1</f>
        <v/>
      </c>
      <c r="N7363" s="6">
        <f>MOD(ROW()-2,39)+2</f>
        <v/>
      </c>
      <c r="O7363" s="42">
        <f>IF(AND($B7363&lt;&gt;"",$C7363&lt;&gt;"",$B7363&lt;=$C7363),INDEX(Szabalyok!$C:$C,$N7363),"")</f>
        <v/>
      </c>
      <c r="P7363">
        <f>IF(D7363="",P7362,P7362+1)</f>
        <v/>
      </c>
    </row>
    <row r="7364">
      <c r="A7364">
        <f>IF(P7364=P7363,0,P7364)</f>
        <v/>
      </c>
      <c r="B7364" s="41">
        <f>IF($M7364&gt;300,"",IF(OR(INDEX(Bemenet!$E$2:$E$301,$M7364)="",INDEX(Bemenet!$F$2:$F$301,$M7364)=""),"",MAX(INDEX(Bemenet!$E$2:$E$301,$M7364),INDEX(Szabalyok!$A:$A,$N7364))))</f>
        <v/>
      </c>
      <c r="C7364" s="41">
        <f>IF($B7364="","",MIN(INDEX(Bemenet!$F$2:$F$301,$M7364),INDEX(Szabalyok!$B:$B,$N7364)))</f>
        <v/>
      </c>
      <c r="D7364" s="5">
        <f>IF(AND($B7364&lt;&gt;"",$C7364&lt;&gt;"",$B7364&lt;=$C7364),INDEX(Bemenet!$G$2:$G$301,$M7364),"")</f>
        <v/>
      </c>
      <c r="E7364" s="6">
        <f>IF(AND($B7364&lt;&gt;"",$C7364&lt;&gt;"",$B7364&lt;=$C7364),INDEX(Bemenet!$D$2:$D$301,$M7364),"")</f>
        <v/>
      </c>
      <c r="F7364" s="5">
        <f>IF(AND($B7364&lt;&gt;"",$C7364&lt;&gt;"",$B7364&lt;=$C7364),$C7364-$B7364+1,"")</f>
        <v/>
      </c>
      <c r="G7364" s="5">
        <f>IF($F7364="","",$F7364*$D7364)</f>
        <v/>
      </c>
      <c r="H7364" s="42">
        <f>IF($G7364="","",$O7364)</f>
        <v/>
      </c>
      <c r="I7364" s="5">
        <f>IF($G7364="","",$G7364*IF($H7364="",$O7364,$H7364)/100)</f>
        <v/>
      </c>
      <c r="J7364" s="5">
        <f>IF(OR($L7364="",NOT(COUNTIFS($L$2:$L7364,$L7364)=1)),"",SUMIFS($G:$G,$L:$L,$L7364))</f>
        <v/>
      </c>
      <c r="K7364" s="5">
        <f>IF(OR($L7364="",NOT(COUNTIFS($L$2:$L7364,$L7364)=1)),"",SUMIFS($I:$I,$L:$L,$L7364))</f>
        <v/>
      </c>
      <c r="L7364" s="6">
        <f>IF($B7364="","",YEAR($B7364))</f>
        <v/>
      </c>
      <c r="M7364" s="6">
        <f>INT((ROW()-2)/39)+1</f>
        <v/>
      </c>
      <c r="N7364" s="6">
        <f>MOD(ROW()-2,39)+2</f>
        <v/>
      </c>
      <c r="O7364" s="42">
        <f>IF(AND($B7364&lt;&gt;"",$C7364&lt;&gt;"",$B7364&lt;=$C7364),INDEX(Szabalyok!$C:$C,$N7364),"")</f>
        <v/>
      </c>
      <c r="P7364">
        <f>IF(D7364="",P7363,P7363+1)</f>
        <v/>
      </c>
    </row>
    <row r="7365">
      <c r="A7365">
        <f>IF(P7365=P7364,0,P7365)</f>
        <v/>
      </c>
      <c r="B7365" s="41">
        <f>IF($M7365&gt;300,"",IF(OR(INDEX(Bemenet!$E$2:$E$301,$M7365)="",INDEX(Bemenet!$F$2:$F$301,$M7365)=""),"",MAX(INDEX(Bemenet!$E$2:$E$301,$M7365),INDEX(Szabalyok!$A:$A,$N7365))))</f>
        <v/>
      </c>
      <c r="C7365" s="41">
        <f>IF($B7365="","",MIN(INDEX(Bemenet!$F$2:$F$301,$M7365),INDEX(Szabalyok!$B:$B,$N7365)))</f>
        <v/>
      </c>
      <c r="D7365" s="5">
        <f>IF(AND($B7365&lt;&gt;"",$C7365&lt;&gt;"",$B7365&lt;=$C7365),INDEX(Bemenet!$G$2:$G$301,$M7365),"")</f>
        <v/>
      </c>
      <c r="E7365" s="6">
        <f>IF(AND($B7365&lt;&gt;"",$C7365&lt;&gt;"",$B7365&lt;=$C7365),INDEX(Bemenet!$D$2:$D$301,$M7365),"")</f>
        <v/>
      </c>
      <c r="F7365" s="5">
        <f>IF(AND($B7365&lt;&gt;"",$C7365&lt;&gt;"",$B7365&lt;=$C7365),$C7365-$B7365+1,"")</f>
        <v/>
      </c>
      <c r="G7365" s="5">
        <f>IF($F7365="","",$F7365*$D7365)</f>
        <v/>
      </c>
      <c r="H7365" s="42">
        <f>IF($G7365="","",$O7365)</f>
        <v/>
      </c>
      <c r="I7365" s="5">
        <f>IF($G7365="","",$G7365*IF($H7365="",$O7365,$H7365)/100)</f>
        <v/>
      </c>
      <c r="J7365" s="5">
        <f>IF(OR($L7365="",NOT(COUNTIFS($L$2:$L7365,$L7365)=1)),"",SUMIFS($G:$G,$L:$L,$L7365))</f>
        <v/>
      </c>
      <c r="K7365" s="5">
        <f>IF(OR($L7365="",NOT(COUNTIFS($L$2:$L7365,$L7365)=1)),"",SUMIFS($I:$I,$L:$L,$L7365))</f>
        <v/>
      </c>
      <c r="L7365" s="6">
        <f>IF($B7365="","",YEAR($B7365))</f>
        <v/>
      </c>
      <c r="M7365" s="6">
        <f>INT((ROW()-2)/39)+1</f>
        <v/>
      </c>
      <c r="N7365" s="6">
        <f>MOD(ROW()-2,39)+2</f>
        <v/>
      </c>
      <c r="O7365" s="42">
        <f>IF(AND($B7365&lt;&gt;"",$C7365&lt;&gt;"",$B7365&lt;=$C7365),INDEX(Szabalyok!$C:$C,$N7365),"")</f>
        <v/>
      </c>
      <c r="P7365">
        <f>IF(D7365="",P7364,P7364+1)</f>
        <v/>
      </c>
    </row>
    <row r="7366">
      <c r="A7366">
        <f>IF(P7366=P7365,0,P7366)</f>
        <v/>
      </c>
      <c r="B7366" s="41">
        <f>IF($M7366&gt;300,"",IF(OR(INDEX(Bemenet!$E$2:$E$301,$M7366)="",INDEX(Bemenet!$F$2:$F$301,$M7366)=""),"",MAX(INDEX(Bemenet!$E$2:$E$301,$M7366),INDEX(Szabalyok!$A:$A,$N7366))))</f>
        <v/>
      </c>
      <c r="C7366" s="41">
        <f>IF($B7366="","",MIN(INDEX(Bemenet!$F$2:$F$301,$M7366),INDEX(Szabalyok!$B:$B,$N7366)))</f>
        <v/>
      </c>
      <c r="D7366" s="5">
        <f>IF(AND($B7366&lt;&gt;"",$C7366&lt;&gt;"",$B7366&lt;=$C7366),INDEX(Bemenet!$G$2:$G$301,$M7366),"")</f>
        <v/>
      </c>
      <c r="E7366" s="6">
        <f>IF(AND($B7366&lt;&gt;"",$C7366&lt;&gt;"",$B7366&lt;=$C7366),INDEX(Bemenet!$D$2:$D$301,$M7366),"")</f>
        <v/>
      </c>
      <c r="F7366" s="5">
        <f>IF(AND($B7366&lt;&gt;"",$C7366&lt;&gt;"",$B7366&lt;=$C7366),$C7366-$B7366+1,"")</f>
        <v/>
      </c>
      <c r="G7366" s="5">
        <f>IF($F7366="","",$F7366*$D7366)</f>
        <v/>
      </c>
      <c r="H7366" s="42">
        <f>IF($G7366="","",$O7366)</f>
        <v/>
      </c>
      <c r="I7366" s="5">
        <f>IF($G7366="","",$G7366*IF($H7366="",$O7366,$H7366)/100)</f>
        <v/>
      </c>
      <c r="J7366" s="5">
        <f>IF(OR($L7366="",NOT(COUNTIFS($L$2:$L7366,$L7366)=1)),"",SUMIFS($G:$G,$L:$L,$L7366))</f>
        <v/>
      </c>
      <c r="K7366" s="5">
        <f>IF(OR($L7366="",NOT(COUNTIFS($L$2:$L7366,$L7366)=1)),"",SUMIFS($I:$I,$L:$L,$L7366))</f>
        <v/>
      </c>
      <c r="L7366" s="6">
        <f>IF($B7366="","",YEAR($B7366))</f>
        <v/>
      </c>
      <c r="M7366" s="6">
        <f>INT((ROW()-2)/39)+1</f>
        <v/>
      </c>
      <c r="N7366" s="6">
        <f>MOD(ROW()-2,39)+2</f>
        <v/>
      </c>
      <c r="O7366" s="42">
        <f>IF(AND($B7366&lt;&gt;"",$C7366&lt;&gt;"",$B7366&lt;=$C7366),INDEX(Szabalyok!$C:$C,$N7366),"")</f>
        <v/>
      </c>
      <c r="P7366">
        <f>IF(D7366="",P7365,P7365+1)</f>
        <v/>
      </c>
    </row>
    <row r="7367">
      <c r="A7367">
        <f>IF(P7367=P7366,0,P7367)</f>
        <v/>
      </c>
      <c r="B7367" s="41">
        <f>IF($M7367&gt;300,"",IF(OR(INDEX(Bemenet!$E$2:$E$301,$M7367)="",INDEX(Bemenet!$F$2:$F$301,$M7367)=""),"",MAX(INDEX(Bemenet!$E$2:$E$301,$M7367),INDEX(Szabalyok!$A:$A,$N7367))))</f>
        <v/>
      </c>
      <c r="C7367" s="41">
        <f>IF($B7367="","",MIN(INDEX(Bemenet!$F$2:$F$301,$M7367),INDEX(Szabalyok!$B:$B,$N7367)))</f>
        <v/>
      </c>
      <c r="D7367" s="5">
        <f>IF(AND($B7367&lt;&gt;"",$C7367&lt;&gt;"",$B7367&lt;=$C7367),INDEX(Bemenet!$G$2:$G$301,$M7367),"")</f>
        <v/>
      </c>
      <c r="E7367" s="6">
        <f>IF(AND($B7367&lt;&gt;"",$C7367&lt;&gt;"",$B7367&lt;=$C7367),INDEX(Bemenet!$D$2:$D$301,$M7367),"")</f>
        <v/>
      </c>
      <c r="F7367" s="5">
        <f>IF(AND($B7367&lt;&gt;"",$C7367&lt;&gt;"",$B7367&lt;=$C7367),$C7367-$B7367+1,"")</f>
        <v/>
      </c>
      <c r="G7367" s="5">
        <f>IF($F7367="","",$F7367*$D7367)</f>
        <v/>
      </c>
      <c r="H7367" s="42">
        <f>IF($G7367="","",$O7367)</f>
        <v/>
      </c>
      <c r="I7367" s="5">
        <f>IF($G7367="","",$G7367*IF($H7367="",$O7367,$H7367)/100)</f>
        <v/>
      </c>
      <c r="J7367" s="5">
        <f>IF(OR($L7367="",NOT(COUNTIFS($L$2:$L7367,$L7367)=1)),"",SUMIFS($G:$G,$L:$L,$L7367))</f>
        <v/>
      </c>
      <c r="K7367" s="5">
        <f>IF(OR($L7367="",NOT(COUNTIFS($L$2:$L7367,$L7367)=1)),"",SUMIFS($I:$I,$L:$L,$L7367))</f>
        <v/>
      </c>
      <c r="L7367" s="6">
        <f>IF($B7367="","",YEAR($B7367))</f>
        <v/>
      </c>
      <c r="M7367" s="6">
        <f>INT((ROW()-2)/39)+1</f>
        <v/>
      </c>
      <c r="N7367" s="6">
        <f>MOD(ROW()-2,39)+2</f>
        <v/>
      </c>
      <c r="O7367" s="42">
        <f>IF(AND($B7367&lt;&gt;"",$C7367&lt;&gt;"",$B7367&lt;=$C7367),INDEX(Szabalyok!$C:$C,$N7367),"")</f>
        <v/>
      </c>
      <c r="P7367">
        <f>IF(D7367="",P7366,P7366+1)</f>
        <v/>
      </c>
    </row>
    <row r="7368">
      <c r="A7368">
        <f>IF(P7368=P7367,0,P7368)</f>
        <v/>
      </c>
      <c r="B7368" s="41">
        <f>IF($M7368&gt;300,"",IF(OR(INDEX(Bemenet!$E$2:$E$301,$M7368)="",INDEX(Bemenet!$F$2:$F$301,$M7368)=""),"",MAX(INDEX(Bemenet!$E$2:$E$301,$M7368),INDEX(Szabalyok!$A:$A,$N7368))))</f>
        <v/>
      </c>
      <c r="C7368" s="41">
        <f>IF($B7368="","",MIN(INDEX(Bemenet!$F$2:$F$301,$M7368),INDEX(Szabalyok!$B:$B,$N7368)))</f>
        <v/>
      </c>
      <c r="D7368" s="5">
        <f>IF(AND($B7368&lt;&gt;"",$C7368&lt;&gt;"",$B7368&lt;=$C7368),INDEX(Bemenet!$G$2:$G$301,$M7368),"")</f>
        <v/>
      </c>
      <c r="E7368" s="6">
        <f>IF(AND($B7368&lt;&gt;"",$C7368&lt;&gt;"",$B7368&lt;=$C7368),INDEX(Bemenet!$D$2:$D$301,$M7368),"")</f>
        <v/>
      </c>
      <c r="F7368" s="5">
        <f>IF(AND($B7368&lt;&gt;"",$C7368&lt;&gt;"",$B7368&lt;=$C7368),$C7368-$B7368+1,"")</f>
        <v/>
      </c>
      <c r="G7368" s="5">
        <f>IF($F7368="","",$F7368*$D7368)</f>
        <v/>
      </c>
      <c r="H7368" s="42">
        <f>IF($G7368="","",$O7368)</f>
        <v/>
      </c>
      <c r="I7368" s="5">
        <f>IF($G7368="","",$G7368*IF($H7368="",$O7368,$H7368)/100)</f>
        <v/>
      </c>
      <c r="J7368" s="5">
        <f>IF(OR($L7368="",NOT(COUNTIFS($L$2:$L7368,$L7368)=1)),"",SUMIFS($G:$G,$L:$L,$L7368))</f>
        <v/>
      </c>
      <c r="K7368" s="5">
        <f>IF(OR($L7368="",NOT(COUNTIFS($L$2:$L7368,$L7368)=1)),"",SUMIFS($I:$I,$L:$L,$L7368))</f>
        <v/>
      </c>
      <c r="L7368" s="6">
        <f>IF($B7368="","",YEAR($B7368))</f>
        <v/>
      </c>
      <c r="M7368" s="6">
        <f>INT((ROW()-2)/39)+1</f>
        <v/>
      </c>
      <c r="N7368" s="6">
        <f>MOD(ROW()-2,39)+2</f>
        <v/>
      </c>
      <c r="O7368" s="42">
        <f>IF(AND($B7368&lt;&gt;"",$C7368&lt;&gt;"",$B7368&lt;=$C7368),INDEX(Szabalyok!$C:$C,$N7368),"")</f>
        <v/>
      </c>
      <c r="P7368">
        <f>IF(D7368="",P7367,P7367+1)</f>
        <v/>
      </c>
    </row>
    <row r="7369">
      <c r="A7369">
        <f>IF(P7369=P7368,0,P7369)</f>
        <v/>
      </c>
      <c r="B7369" s="41">
        <f>IF($M7369&gt;300,"",IF(OR(INDEX(Bemenet!$E$2:$E$301,$M7369)="",INDEX(Bemenet!$F$2:$F$301,$M7369)=""),"",MAX(INDEX(Bemenet!$E$2:$E$301,$M7369),INDEX(Szabalyok!$A:$A,$N7369))))</f>
        <v/>
      </c>
      <c r="C7369" s="41">
        <f>IF($B7369="","",MIN(INDEX(Bemenet!$F$2:$F$301,$M7369),INDEX(Szabalyok!$B:$B,$N7369)))</f>
        <v/>
      </c>
      <c r="D7369" s="5">
        <f>IF(AND($B7369&lt;&gt;"",$C7369&lt;&gt;"",$B7369&lt;=$C7369),INDEX(Bemenet!$G$2:$G$301,$M7369),"")</f>
        <v/>
      </c>
      <c r="E7369" s="6">
        <f>IF(AND($B7369&lt;&gt;"",$C7369&lt;&gt;"",$B7369&lt;=$C7369),INDEX(Bemenet!$D$2:$D$301,$M7369),"")</f>
        <v/>
      </c>
      <c r="F7369" s="5">
        <f>IF(AND($B7369&lt;&gt;"",$C7369&lt;&gt;"",$B7369&lt;=$C7369),$C7369-$B7369+1,"")</f>
        <v/>
      </c>
      <c r="G7369" s="5">
        <f>IF($F7369="","",$F7369*$D7369)</f>
        <v/>
      </c>
      <c r="H7369" s="42">
        <f>IF($G7369="","",$O7369)</f>
        <v/>
      </c>
      <c r="I7369" s="5">
        <f>IF($G7369="","",$G7369*IF($H7369="",$O7369,$H7369)/100)</f>
        <v/>
      </c>
      <c r="J7369" s="5">
        <f>IF(OR($L7369="",NOT(COUNTIFS($L$2:$L7369,$L7369)=1)),"",SUMIFS($G:$G,$L:$L,$L7369))</f>
        <v/>
      </c>
      <c r="K7369" s="5">
        <f>IF(OR($L7369="",NOT(COUNTIFS($L$2:$L7369,$L7369)=1)),"",SUMIFS($I:$I,$L:$L,$L7369))</f>
        <v/>
      </c>
      <c r="L7369" s="6">
        <f>IF($B7369="","",YEAR($B7369))</f>
        <v/>
      </c>
      <c r="M7369" s="6">
        <f>INT((ROW()-2)/39)+1</f>
        <v/>
      </c>
      <c r="N7369" s="6">
        <f>MOD(ROW()-2,39)+2</f>
        <v/>
      </c>
      <c r="O7369" s="42">
        <f>IF(AND($B7369&lt;&gt;"",$C7369&lt;&gt;"",$B7369&lt;=$C7369),INDEX(Szabalyok!$C:$C,$N7369),"")</f>
        <v/>
      </c>
      <c r="P7369">
        <f>IF(D7369="",P7368,P7368+1)</f>
        <v/>
      </c>
    </row>
    <row r="7370">
      <c r="A7370">
        <f>IF(P7370=P7369,0,P7370)</f>
        <v/>
      </c>
      <c r="B7370" s="41">
        <f>IF($M7370&gt;300,"",IF(OR(INDEX(Bemenet!$E$2:$E$301,$M7370)="",INDEX(Bemenet!$F$2:$F$301,$M7370)=""),"",MAX(INDEX(Bemenet!$E$2:$E$301,$M7370),INDEX(Szabalyok!$A:$A,$N7370))))</f>
        <v/>
      </c>
      <c r="C7370" s="41">
        <f>IF($B7370="","",MIN(INDEX(Bemenet!$F$2:$F$301,$M7370),INDEX(Szabalyok!$B:$B,$N7370)))</f>
        <v/>
      </c>
      <c r="D7370" s="5">
        <f>IF(AND($B7370&lt;&gt;"",$C7370&lt;&gt;"",$B7370&lt;=$C7370),INDEX(Bemenet!$G$2:$G$301,$M7370),"")</f>
        <v/>
      </c>
      <c r="E7370" s="6">
        <f>IF(AND($B7370&lt;&gt;"",$C7370&lt;&gt;"",$B7370&lt;=$C7370),INDEX(Bemenet!$D$2:$D$301,$M7370),"")</f>
        <v/>
      </c>
      <c r="F7370" s="5">
        <f>IF(AND($B7370&lt;&gt;"",$C7370&lt;&gt;"",$B7370&lt;=$C7370),$C7370-$B7370+1,"")</f>
        <v/>
      </c>
      <c r="G7370" s="5">
        <f>IF($F7370="","",$F7370*$D7370)</f>
        <v/>
      </c>
      <c r="H7370" s="42">
        <f>IF($G7370="","",$O7370)</f>
        <v/>
      </c>
      <c r="I7370" s="5">
        <f>IF($G7370="","",$G7370*IF($H7370="",$O7370,$H7370)/100)</f>
        <v/>
      </c>
      <c r="J7370" s="5">
        <f>IF(OR($L7370="",NOT(COUNTIFS($L$2:$L7370,$L7370)=1)),"",SUMIFS($G:$G,$L:$L,$L7370))</f>
        <v/>
      </c>
      <c r="K7370" s="5">
        <f>IF(OR($L7370="",NOT(COUNTIFS($L$2:$L7370,$L7370)=1)),"",SUMIFS($I:$I,$L:$L,$L7370))</f>
        <v/>
      </c>
      <c r="L7370" s="6">
        <f>IF($B7370="","",YEAR($B7370))</f>
        <v/>
      </c>
      <c r="M7370" s="6">
        <f>INT((ROW()-2)/39)+1</f>
        <v/>
      </c>
      <c r="N7370" s="6">
        <f>MOD(ROW()-2,39)+2</f>
        <v/>
      </c>
      <c r="O7370" s="42">
        <f>IF(AND($B7370&lt;&gt;"",$C7370&lt;&gt;"",$B7370&lt;=$C7370),INDEX(Szabalyok!$C:$C,$N7370),"")</f>
        <v/>
      </c>
      <c r="P7370">
        <f>IF(D7370="",P7369,P7369+1)</f>
        <v/>
      </c>
    </row>
    <row r="7371">
      <c r="A7371">
        <f>IF(P7371=P7370,0,P7371)</f>
        <v/>
      </c>
      <c r="B7371" s="41">
        <f>IF($M7371&gt;300,"",IF(OR(INDEX(Bemenet!$E$2:$E$301,$M7371)="",INDEX(Bemenet!$F$2:$F$301,$M7371)=""),"",MAX(INDEX(Bemenet!$E$2:$E$301,$M7371),INDEX(Szabalyok!$A:$A,$N7371))))</f>
        <v/>
      </c>
      <c r="C7371" s="41">
        <f>IF($B7371="","",MIN(INDEX(Bemenet!$F$2:$F$301,$M7371),INDEX(Szabalyok!$B:$B,$N7371)))</f>
        <v/>
      </c>
      <c r="D7371" s="5">
        <f>IF(AND($B7371&lt;&gt;"",$C7371&lt;&gt;"",$B7371&lt;=$C7371),INDEX(Bemenet!$G$2:$G$301,$M7371),"")</f>
        <v/>
      </c>
      <c r="E7371" s="6">
        <f>IF(AND($B7371&lt;&gt;"",$C7371&lt;&gt;"",$B7371&lt;=$C7371),INDEX(Bemenet!$D$2:$D$301,$M7371),"")</f>
        <v/>
      </c>
      <c r="F7371" s="5">
        <f>IF(AND($B7371&lt;&gt;"",$C7371&lt;&gt;"",$B7371&lt;=$C7371),$C7371-$B7371+1,"")</f>
        <v/>
      </c>
      <c r="G7371" s="5">
        <f>IF($F7371="","",$F7371*$D7371)</f>
        <v/>
      </c>
      <c r="H7371" s="42">
        <f>IF($G7371="","",$O7371)</f>
        <v/>
      </c>
      <c r="I7371" s="5">
        <f>IF($G7371="","",$G7371*IF($H7371="",$O7371,$H7371)/100)</f>
        <v/>
      </c>
      <c r="J7371" s="5">
        <f>IF(OR($L7371="",NOT(COUNTIFS($L$2:$L7371,$L7371)=1)),"",SUMIFS($G:$G,$L:$L,$L7371))</f>
        <v/>
      </c>
      <c r="K7371" s="5">
        <f>IF(OR($L7371="",NOT(COUNTIFS($L$2:$L7371,$L7371)=1)),"",SUMIFS($I:$I,$L:$L,$L7371))</f>
        <v/>
      </c>
      <c r="L7371" s="6">
        <f>IF($B7371="","",YEAR($B7371))</f>
        <v/>
      </c>
      <c r="M7371" s="6">
        <f>INT((ROW()-2)/39)+1</f>
        <v/>
      </c>
      <c r="N7371" s="6">
        <f>MOD(ROW()-2,39)+2</f>
        <v/>
      </c>
      <c r="O7371" s="42">
        <f>IF(AND($B7371&lt;&gt;"",$C7371&lt;&gt;"",$B7371&lt;=$C7371),INDEX(Szabalyok!$C:$C,$N7371),"")</f>
        <v/>
      </c>
      <c r="P7371">
        <f>IF(D7371="",P7370,P7370+1)</f>
        <v/>
      </c>
    </row>
    <row r="7372">
      <c r="A7372">
        <f>IF(P7372=P7371,0,P7372)</f>
        <v/>
      </c>
      <c r="B7372" s="41">
        <f>IF($M7372&gt;300,"",IF(OR(INDEX(Bemenet!$E$2:$E$301,$M7372)="",INDEX(Bemenet!$F$2:$F$301,$M7372)=""),"",MAX(INDEX(Bemenet!$E$2:$E$301,$M7372),INDEX(Szabalyok!$A:$A,$N7372))))</f>
        <v/>
      </c>
      <c r="C7372" s="41">
        <f>IF($B7372="","",MIN(INDEX(Bemenet!$F$2:$F$301,$M7372),INDEX(Szabalyok!$B:$B,$N7372)))</f>
        <v/>
      </c>
      <c r="D7372" s="5">
        <f>IF(AND($B7372&lt;&gt;"",$C7372&lt;&gt;"",$B7372&lt;=$C7372),INDEX(Bemenet!$G$2:$G$301,$M7372),"")</f>
        <v/>
      </c>
      <c r="E7372" s="6">
        <f>IF(AND($B7372&lt;&gt;"",$C7372&lt;&gt;"",$B7372&lt;=$C7372),INDEX(Bemenet!$D$2:$D$301,$M7372),"")</f>
        <v/>
      </c>
      <c r="F7372" s="5">
        <f>IF(AND($B7372&lt;&gt;"",$C7372&lt;&gt;"",$B7372&lt;=$C7372),$C7372-$B7372+1,"")</f>
        <v/>
      </c>
      <c r="G7372" s="5">
        <f>IF($F7372="","",$F7372*$D7372)</f>
        <v/>
      </c>
      <c r="H7372" s="42">
        <f>IF($G7372="","",$O7372)</f>
        <v/>
      </c>
      <c r="I7372" s="5">
        <f>IF($G7372="","",$G7372*IF($H7372="",$O7372,$H7372)/100)</f>
        <v/>
      </c>
      <c r="J7372" s="5">
        <f>IF(OR($L7372="",NOT(COUNTIFS($L$2:$L7372,$L7372)=1)),"",SUMIFS($G:$G,$L:$L,$L7372))</f>
        <v/>
      </c>
      <c r="K7372" s="5">
        <f>IF(OR($L7372="",NOT(COUNTIFS($L$2:$L7372,$L7372)=1)),"",SUMIFS($I:$I,$L:$L,$L7372))</f>
        <v/>
      </c>
      <c r="L7372" s="6">
        <f>IF($B7372="","",YEAR($B7372))</f>
        <v/>
      </c>
      <c r="M7372" s="6">
        <f>INT((ROW()-2)/39)+1</f>
        <v/>
      </c>
      <c r="N7372" s="6">
        <f>MOD(ROW()-2,39)+2</f>
        <v/>
      </c>
      <c r="O7372" s="42">
        <f>IF(AND($B7372&lt;&gt;"",$C7372&lt;&gt;"",$B7372&lt;=$C7372),INDEX(Szabalyok!$C:$C,$N7372),"")</f>
        <v/>
      </c>
      <c r="P7372">
        <f>IF(D7372="",P7371,P7371+1)</f>
        <v/>
      </c>
    </row>
    <row r="7373">
      <c r="A7373">
        <f>IF(P7373=P7372,0,P7373)</f>
        <v/>
      </c>
      <c r="B7373" s="41">
        <f>IF($M7373&gt;300,"",IF(OR(INDEX(Bemenet!$E$2:$E$301,$M7373)="",INDEX(Bemenet!$F$2:$F$301,$M7373)=""),"",MAX(INDEX(Bemenet!$E$2:$E$301,$M7373),INDEX(Szabalyok!$A:$A,$N7373))))</f>
        <v/>
      </c>
      <c r="C7373" s="41">
        <f>IF($B7373="","",MIN(INDEX(Bemenet!$F$2:$F$301,$M7373),INDEX(Szabalyok!$B:$B,$N7373)))</f>
        <v/>
      </c>
      <c r="D7373" s="5">
        <f>IF(AND($B7373&lt;&gt;"",$C7373&lt;&gt;"",$B7373&lt;=$C7373),INDEX(Bemenet!$G$2:$G$301,$M7373),"")</f>
        <v/>
      </c>
      <c r="E7373" s="6">
        <f>IF(AND($B7373&lt;&gt;"",$C7373&lt;&gt;"",$B7373&lt;=$C7373),INDEX(Bemenet!$D$2:$D$301,$M7373),"")</f>
        <v/>
      </c>
      <c r="F7373" s="5">
        <f>IF(AND($B7373&lt;&gt;"",$C7373&lt;&gt;"",$B7373&lt;=$C7373),$C7373-$B7373+1,"")</f>
        <v/>
      </c>
      <c r="G7373" s="5">
        <f>IF($F7373="","",$F7373*$D7373)</f>
        <v/>
      </c>
      <c r="H7373" s="42">
        <f>IF($G7373="","",$O7373)</f>
        <v/>
      </c>
      <c r="I7373" s="5">
        <f>IF($G7373="","",$G7373*IF($H7373="",$O7373,$H7373)/100)</f>
        <v/>
      </c>
      <c r="J7373" s="5">
        <f>IF(OR($L7373="",NOT(COUNTIFS($L$2:$L7373,$L7373)=1)),"",SUMIFS($G:$G,$L:$L,$L7373))</f>
        <v/>
      </c>
      <c r="K7373" s="5">
        <f>IF(OR($L7373="",NOT(COUNTIFS($L$2:$L7373,$L7373)=1)),"",SUMIFS($I:$I,$L:$L,$L7373))</f>
        <v/>
      </c>
      <c r="L7373" s="6">
        <f>IF($B7373="","",YEAR($B7373))</f>
        <v/>
      </c>
      <c r="M7373" s="6">
        <f>INT((ROW()-2)/39)+1</f>
        <v/>
      </c>
      <c r="N7373" s="6">
        <f>MOD(ROW()-2,39)+2</f>
        <v/>
      </c>
      <c r="O7373" s="42">
        <f>IF(AND($B7373&lt;&gt;"",$C7373&lt;&gt;"",$B7373&lt;=$C7373),INDEX(Szabalyok!$C:$C,$N7373),"")</f>
        <v/>
      </c>
      <c r="P7373">
        <f>IF(D7373="",P7372,P7372+1)</f>
        <v/>
      </c>
    </row>
    <row r="7374">
      <c r="A7374">
        <f>IF(P7374=P7373,0,P7374)</f>
        <v/>
      </c>
      <c r="B7374" s="41">
        <f>IF($M7374&gt;300,"",IF(OR(INDEX(Bemenet!$E$2:$E$301,$M7374)="",INDEX(Bemenet!$F$2:$F$301,$M7374)=""),"",MAX(INDEX(Bemenet!$E$2:$E$301,$M7374),INDEX(Szabalyok!$A:$A,$N7374))))</f>
        <v/>
      </c>
      <c r="C7374" s="41">
        <f>IF($B7374="","",MIN(INDEX(Bemenet!$F$2:$F$301,$M7374),INDEX(Szabalyok!$B:$B,$N7374)))</f>
        <v/>
      </c>
      <c r="D7374" s="5">
        <f>IF(AND($B7374&lt;&gt;"",$C7374&lt;&gt;"",$B7374&lt;=$C7374),INDEX(Bemenet!$G$2:$G$301,$M7374),"")</f>
        <v/>
      </c>
      <c r="E7374" s="6">
        <f>IF(AND($B7374&lt;&gt;"",$C7374&lt;&gt;"",$B7374&lt;=$C7374),INDEX(Bemenet!$D$2:$D$301,$M7374),"")</f>
        <v/>
      </c>
      <c r="F7374" s="5">
        <f>IF(AND($B7374&lt;&gt;"",$C7374&lt;&gt;"",$B7374&lt;=$C7374),$C7374-$B7374+1,"")</f>
        <v/>
      </c>
      <c r="G7374" s="5">
        <f>IF($F7374="","",$F7374*$D7374)</f>
        <v/>
      </c>
      <c r="H7374" s="42">
        <f>IF($G7374="","",$O7374)</f>
        <v/>
      </c>
      <c r="I7374" s="5">
        <f>IF($G7374="","",$G7374*IF($H7374="",$O7374,$H7374)/100)</f>
        <v/>
      </c>
      <c r="J7374" s="5">
        <f>IF(OR($L7374="",NOT(COUNTIFS($L$2:$L7374,$L7374)=1)),"",SUMIFS($G:$G,$L:$L,$L7374))</f>
        <v/>
      </c>
      <c r="K7374" s="5">
        <f>IF(OR($L7374="",NOT(COUNTIFS($L$2:$L7374,$L7374)=1)),"",SUMIFS($I:$I,$L:$L,$L7374))</f>
        <v/>
      </c>
      <c r="L7374" s="6">
        <f>IF($B7374="","",YEAR($B7374))</f>
        <v/>
      </c>
      <c r="M7374" s="6">
        <f>INT((ROW()-2)/39)+1</f>
        <v/>
      </c>
      <c r="N7374" s="6">
        <f>MOD(ROW()-2,39)+2</f>
        <v/>
      </c>
      <c r="O7374" s="42">
        <f>IF(AND($B7374&lt;&gt;"",$C7374&lt;&gt;"",$B7374&lt;=$C7374),INDEX(Szabalyok!$C:$C,$N7374),"")</f>
        <v/>
      </c>
      <c r="P7374">
        <f>IF(D7374="",P7373,P7373+1)</f>
        <v/>
      </c>
    </row>
    <row r="7375">
      <c r="A7375">
        <f>IF(P7375=P7374,0,P7375)</f>
        <v/>
      </c>
      <c r="B7375" s="41">
        <f>IF($M7375&gt;300,"",IF(OR(INDEX(Bemenet!$E$2:$E$301,$M7375)="",INDEX(Bemenet!$F$2:$F$301,$M7375)=""),"",MAX(INDEX(Bemenet!$E$2:$E$301,$M7375),INDEX(Szabalyok!$A:$A,$N7375))))</f>
        <v/>
      </c>
      <c r="C7375" s="41">
        <f>IF($B7375="","",MIN(INDEX(Bemenet!$F$2:$F$301,$M7375),INDEX(Szabalyok!$B:$B,$N7375)))</f>
        <v/>
      </c>
      <c r="D7375" s="5">
        <f>IF(AND($B7375&lt;&gt;"",$C7375&lt;&gt;"",$B7375&lt;=$C7375),INDEX(Bemenet!$G$2:$G$301,$M7375),"")</f>
        <v/>
      </c>
      <c r="E7375" s="6">
        <f>IF(AND($B7375&lt;&gt;"",$C7375&lt;&gt;"",$B7375&lt;=$C7375),INDEX(Bemenet!$D$2:$D$301,$M7375),"")</f>
        <v/>
      </c>
      <c r="F7375" s="5">
        <f>IF(AND($B7375&lt;&gt;"",$C7375&lt;&gt;"",$B7375&lt;=$C7375),$C7375-$B7375+1,"")</f>
        <v/>
      </c>
      <c r="G7375" s="5">
        <f>IF($F7375="","",$F7375*$D7375)</f>
        <v/>
      </c>
      <c r="H7375" s="42">
        <f>IF($G7375="","",$O7375)</f>
        <v/>
      </c>
      <c r="I7375" s="5">
        <f>IF($G7375="","",$G7375*IF($H7375="",$O7375,$H7375)/100)</f>
        <v/>
      </c>
      <c r="J7375" s="5">
        <f>IF(OR($L7375="",NOT(COUNTIFS($L$2:$L7375,$L7375)=1)),"",SUMIFS($G:$G,$L:$L,$L7375))</f>
        <v/>
      </c>
      <c r="K7375" s="5">
        <f>IF(OR($L7375="",NOT(COUNTIFS($L$2:$L7375,$L7375)=1)),"",SUMIFS($I:$I,$L:$L,$L7375))</f>
        <v/>
      </c>
      <c r="L7375" s="6">
        <f>IF($B7375="","",YEAR($B7375))</f>
        <v/>
      </c>
      <c r="M7375" s="6">
        <f>INT((ROW()-2)/39)+1</f>
        <v/>
      </c>
      <c r="N7375" s="6">
        <f>MOD(ROW()-2,39)+2</f>
        <v/>
      </c>
      <c r="O7375" s="42">
        <f>IF(AND($B7375&lt;&gt;"",$C7375&lt;&gt;"",$B7375&lt;=$C7375),INDEX(Szabalyok!$C:$C,$N7375),"")</f>
        <v/>
      </c>
      <c r="P7375">
        <f>IF(D7375="",P7374,P7374+1)</f>
        <v/>
      </c>
    </row>
    <row r="7376">
      <c r="A7376">
        <f>IF(P7376=P7375,0,P7376)</f>
        <v/>
      </c>
      <c r="B7376" s="41">
        <f>IF($M7376&gt;300,"",IF(OR(INDEX(Bemenet!$E$2:$E$301,$M7376)="",INDEX(Bemenet!$F$2:$F$301,$M7376)=""),"",MAX(INDEX(Bemenet!$E$2:$E$301,$M7376),INDEX(Szabalyok!$A:$A,$N7376))))</f>
        <v/>
      </c>
      <c r="C7376" s="41">
        <f>IF($B7376="","",MIN(INDEX(Bemenet!$F$2:$F$301,$M7376),INDEX(Szabalyok!$B:$B,$N7376)))</f>
        <v/>
      </c>
      <c r="D7376" s="5">
        <f>IF(AND($B7376&lt;&gt;"",$C7376&lt;&gt;"",$B7376&lt;=$C7376),INDEX(Bemenet!$G$2:$G$301,$M7376),"")</f>
        <v/>
      </c>
      <c r="E7376" s="6">
        <f>IF(AND($B7376&lt;&gt;"",$C7376&lt;&gt;"",$B7376&lt;=$C7376),INDEX(Bemenet!$D$2:$D$301,$M7376),"")</f>
        <v/>
      </c>
      <c r="F7376" s="5">
        <f>IF(AND($B7376&lt;&gt;"",$C7376&lt;&gt;"",$B7376&lt;=$C7376),$C7376-$B7376+1,"")</f>
        <v/>
      </c>
      <c r="G7376" s="5">
        <f>IF($F7376="","",$F7376*$D7376)</f>
        <v/>
      </c>
      <c r="H7376" s="42">
        <f>IF($G7376="","",$O7376)</f>
        <v/>
      </c>
      <c r="I7376" s="5">
        <f>IF($G7376="","",$G7376*IF($H7376="",$O7376,$H7376)/100)</f>
        <v/>
      </c>
      <c r="J7376" s="5">
        <f>IF(OR($L7376="",NOT(COUNTIFS($L$2:$L7376,$L7376)=1)),"",SUMIFS($G:$G,$L:$L,$L7376))</f>
        <v/>
      </c>
      <c r="K7376" s="5">
        <f>IF(OR($L7376="",NOT(COUNTIFS($L$2:$L7376,$L7376)=1)),"",SUMIFS($I:$I,$L:$L,$L7376))</f>
        <v/>
      </c>
      <c r="L7376" s="6">
        <f>IF($B7376="","",YEAR($B7376))</f>
        <v/>
      </c>
      <c r="M7376" s="6">
        <f>INT((ROW()-2)/39)+1</f>
        <v/>
      </c>
      <c r="N7376" s="6">
        <f>MOD(ROW()-2,39)+2</f>
        <v/>
      </c>
      <c r="O7376" s="42">
        <f>IF(AND($B7376&lt;&gt;"",$C7376&lt;&gt;"",$B7376&lt;=$C7376),INDEX(Szabalyok!$C:$C,$N7376),"")</f>
        <v/>
      </c>
      <c r="P7376">
        <f>IF(D7376="",P7375,P7375+1)</f>
        <v/>
      </c>
    </row>
    <row r="7377">
      <c r="A7377">
        <f>IF(P7377=P7376,0,P7377)</f>
        <v/>
      </c>
      <c r="B7377" s="41">
        <f>IF($M7377&gt;300,"",IF(OR(INDEX(Bemenet!$E$2:$E$301,$M7377)="",INDEX(Bemenet!$F$2:$F$301,$M7377)=""),"",MAX(INDEX(Bemenet!$E$2:$E$301,$M7377),INDEX(Szabalyok!$A:$A,$N7377))))</f>
        <v/>
      </c>
      <c r="C7377" s="41">
        <f>IF($B7377="","",MIN(INDEX(Bemenet!$F$2:$F$301,$M7377),INDEX(Szabalyok!$B:$B,$N7377)))</f>
        <v/>
      </c>
      <c r="D7377" s="5">
        <f>IF(AND($B7377&lt;&gt;"",$C7377&lt;&gt;"",$B7377&lt;=$C7377),INDEX(Bemenet!$G$2:$G$301,$M7377),"")</f>
        <v/>
      </c>
      <c r="E7377" s="6">
        <f>IF(AND($B7377&lt;&gt;"",$C7377&lt;&gt;"",$B7377&lt;=$C7377),INDEX(Bemenet!$D$2:$D$301,$M7377),"")</f>
        <v/>
      </c>
      <c r="F7377" s="5">
        <f>IF(AND($B7377&lt;&gt;"",$C7377&lt;&gt;"",$B7377&lt;=$C7377),$C7377-$B7377+1,"")</f>
        <v/>
      </c>
      <c r="G7377" s="5">
        <f>IF($F7377="","",$F7377*$D7377)</f>
        <v/>
      </c>
      <c r="H7377" s="42">
        <f>IF($G7377="","",$O7377)</f>
        <v/>
      </c>
      <c r="I7377" s="5">
        <f>IF($G7377="","",$G7377*IF($H7377="",$O7377,$H7377)/100)</f>
        <v/>
      </c>
      <c r="J7377" s="5">
        <f>IF(OR($L7377="",NOT(COUNTIFS($L$2:$L7377,$L7377)=1)),"",SUMIFS($G:$G,$L:$L,$L7377))</f>
        <v/>
      </c>
      <c r="K7377" s="5">
        <f>IF(OR($L7377="",NOT(COUNTIFS($L$2:$L7377,$L7377)=1)),"",SUMIFS($I:$I,$L:$L,$L7377))</f>
        <v/>
      </c>
      <c r="L7377" s="6">
        <f>IF($B7377="","",YEAR($B7377))</f>
        <v/>
      </c>
      <c r="M7377" s="6">
        <f>INT((ROW()-2)/39)+1</f>
        <v/>
      </c>
      <c r="N7377" s="6">
        <f>MOD(ROW()-2,39)+2</f>
        <v/>
      </c>
      <c r="O7377" s="42">
        <f>IF(AND($B7377&lt;&gt;"",$C7377&lt;&gt;"",$B7377&lt;=$C7377),INDEX(Szabalyok!$C:$C,$N7377),"")</f>
        <v/>
      </c>
      <c r="P7377">
        <f>IF(D7377="",P7376,P7376+1)</f>
        <v/>
      </c>
    </row>
    <row r="7378">
      <c r="A7378">
        <f>IF(P7378=P7377,0,P7378)</f>
        <v/>
      </c>
      <c r="B7378" s="41">
        <f>IF($M7378&gt;300,"",IF(OR(INDEX(Bemenet!$E$2:$E$301,$M7378)="",INDEX(Bemenet!$F$2:$F$301,$M7378)=""),"",MAX(INDEX(Bemenet!$E$2:$E$301,$M7378),INDEX(Szabalyok!$A:$A,$N7378))))</f>
        <v/>
      </c>
      <c r="C7378" s="41">
        <f>IF($B7378="","",MIN(INDEX(Bemenet!$F$2:$F$301,$M7378),INDEX(Szabalyok!$B:$B,$N7378)))</f>
        <v/>
      </c>
      <c r="D7378" s="5">
        <f>IF(AND($B7378&lt;&gt;"",$C7378&lt;&gt;"",$B7378&lt;=$C7378),INDEX(Bemenet!$G$2:$G$301,$M7378),"")</f>
        <v/>
      </c>
      <c r="E7378" s="6">
        <f>IF(AND($B7378&lt;&gt;"",$C7378&lt;&gt;"",$B7378&lt;=$C7378),INDEX(Bemenet!$D$2:$D$301,$M7378),"")</f>
        <v/>
      </c>
      <c r="F7378" s="5">
        <f>IF(AND($B7378&lt;&gt;"",$C7378&lt;&gt;"",$B7378&lt;=$C7378),$C7378-$B7378+1,"")</f>
        <v/>
      </c>
      <c r="G7378" s="5">
        <f>IF($F7378="","",$F7378*$D7378)</f>
        <v/>
      </c>
      <c r="H7378" s="42">
        <f>IF($G7378="","",$O7378)</f>
        <v/>
      </c>
      <c r="I7378" s="5">
        <f>IF($G7378="","",$G7378*IF($H7378="",$O7378,$H7378)/100)</f>
        <v/>
      </c>
      <c r="J7378" s="5">
        <f>IF(OR($L7378="",NOT(COUNTIFS($L$2:$L7378,$L7378)=1)),"",SUMIFS($G:$G,$L:$L,$L7378))</f>
        <v/>
      </c>
      <c r="K7378" s="5">
        <f>IF(OR($L7378="",NOT(COUNTIFS($L$2:$L7378,$L7378)=1)),"",SUMIFS($I:$I,$L:$L,$L7378))</f>
        <v/>
      </c>
      <c r="L7378" s="6">
        <f>IF($B7378="","",YEAR($B7378))</f>
        <v/>
      </c>
      <c r="M7378" s="6">
        <f>INT((ROW()-2)/39)+1</f>
        <v/>
      </c>
      <c r="N7378" s="6">
        <f>MOD(ROW()-2,39)+2</f>
        <v/>
      </c>
      <c r="O7378" s="42">
        <f>IF(AND($B7378&lt;&gt;"",$C7378&lt;&gt;"",$B7378&lt;=$C7378),INDEX(Szabalyok!$C:$C,$N7378),"")</f>
        <v/>
      </c>
      <c r="P7378">
        <f>IF(D7378="",P7377,P7377+1)</f>
        <v/>
      </c>
    </row>
    <row r="7379">
      <c r="A7379">
        <f>IF(P7379=P7378,0,P7379)</f>
        <v/>
      </c>
      <c r="B7379" s="41">
        <f>IF($M7379&gt;300,"",IF(OR(INDEX(Bemenet!$E$2:$E$301,$M7379)="",INDEX(Bemenet!$F$2:$F$301,$M7379)=""),"",MAX(INDEX(Bemenet!$E$2:$E$301,$M7379),INDEX(Szabalyok!$A:$A,$N7379))))</f>
        <v/>
      </c>
      <c r="C7379" s="41">
        <f>IF($B7379="","",MIN(INDEX(Bemenet!$F$2:$F$301,$M7379),INDEX(Szabalyok!$B:$B,$N7379)))</f>
        <v/>
      </c>
      <c r="D7379" s="5">
        <f>IF(AND($B7379&lt;&gt;"",$C7379&lt;&gt;"",$B7379&lt;=$C7379),INDEX(Bemenet!$G$2:$G$301,$M7379),"")</f>
        <v/>
      </c>
      <c r="E7379" s="6">
        <f>IF(AND($B7379&lt;&gt;"",$C7379&lt;&gt;"",$B7379&lt;=$C7379),INDEX(Bemenet!$D$2:$D$301,$M7379),"")</f>
        <v/>
      </c>
      <c r="F7379" s="5">
        <f>IF(AND($B7379&lt;&gt;"",$C7379&lt;&gt;"",$B7379&lt;=$C7379),$C7379-$B7379+1,"")</f>
        <v/>
      </c>
      <c r="G7379" s="5">
        <f>IF($F7379="","",$F7379*$D7379)</f>
        <v/>
      </c>
      <c r="H7379" s="42">
        <f>IF($G7379="","",$O7379)</f>
        <v/>
      </c>
      <c r="I7379" s="5">
        <f>IF($G7379="","",$G7379*IF($H7379="",$O7379,$H7379)/100)</f>
        <v/>
      </c>
      <c r="J7379" s="5">
        <f>IF(OR($L7379="",NOT(COUNTIFS($L$2:$L7379,$L7379)=1)),"",SUMIFS($G:$G,$L:$L,$L7379))</f>
        <v/>
      </c>
      <c r="K7379" s="5">
        <f>IF(OR($L7379="",NOT(COUNTIFS($L$2:$L7379,$L7379)=1)),"",SUMIFS($I:$I,$L:$L,$L7379))</f>
        <v/>
      </c>
      <c r="L7379" s="6">
        <f>IF($B7379="","",YEAR($B7379))</f>
        <v/>
      </c>
      <c r="M7379" s="6">
        <f>INT((ROW()-2)/39)+1</f>
        <v/>
      </c>
      <c r="N7379" s="6">
        <f>MOD(ROW()-2,39)+2</f>
        <v/>
      </c>
      <c r="O7379" s="42">
        <f>IF(AND($B7379&lt;&gt;"",$C7379&lt;&gt;"",$B7379&lt;=$C7379),INDEX(Szabalyok!$C:$C,$N7379),"")</f>
        <v/>
      </c>
      <c r="P7379">
        <f>IF(D7379="",P7378,P7378+1)</f>
        <v/>
      </c>
    </row>
    <row r="7380">
      <c r="A7380">
        <f>IF(P7380=P7379,0,P7380)</f>
        <v/>
      </c>
      <c r="B7380" s="41">
        <f>IF($M7380&gt;300,"",IF(OR(INDEX(Bemenet!$E$2:$E$301,$M7380)="",INDEX(Bemenet!$F$2:$F$301,$M7380)=""),"",MAX(INDEX(Bemenet!$E$2:$E$301,$M7380),INDEX(Szabalyok!$A:$A,$N7380))))</f>
        <v/>
      </c>
      <c r="C7380" s="41">
        <f>IF($B7380="","",MIN(INDEX(Bemenet!$F$2:$F$301,$M7380),INDEX(Szabalyok!$B:$B,$N7380)))</f>
        <v/>
      </c>
      <c r="D7380" s="5">
        <f>IF(AND($B7380&lt;&gt;"",$C7380&lt;&gt;"",$B7380&lt;=$C7380),INDEX(Bemenet!$G$2:$G$301,$M7380),"")</f>
        <v/>
      </c>
      <c r="E7380" s="6">
        <f>IF(AND($B7380&lt;&gt;"",$C7380&lt;&gt;"",$B7380&lt;=$C7380),INDEX(Bemenet!$D$2:$D$301,$M7380),"")</f>
        <v/>
      </c>
      <c r="F7380" s="5">
        <f>IF(AND($B7380&lt;&gt;"",$C7380&lt;&gt;"",$B7380&lt;=$C7380),$C7380-$B7380+1,"")</f>
        <v/>
      </c>
      <c r="G7380" s="5">
        <f>IF($F7380="","",$F7380*$D7380)</f>
        <v/>
      </c>
      <c r="H7380" s="42">
        <f>IF($G7380="","",$O7380)</f>
        <v/>
      </c>
      <c r="I7380" s="5">
        <f>IF($G7380="","",$G7380*IF($H7380="",$O7380,$H7380)/100)</f>
        <v/>
      </c>
      <c r="J7380" s="5">
        <f>IF(OR($L7380="",NOT(COUNTIFS($L$2:$L7380,$L7380)=1)),"",SUMIFS($G:$G,$L:$L,$L7380))</f>
        <v/>
      </c>
      <c r="K7380" s="5">
        <f>IF(OR($L7380="",NOT(COUNTIFS($L$2:$L7380,$L7380)=1)),"",SUMIFS($I:$I,$L:$L,$L7380))</f>
        <v/>
      </c>
      <c r="L7380" s="6">
        <f>IF($B7380="","",YEAR($B7380))</f>
        <v/>
      </c>
      <c r="M7380" s="6">
        <f>INT((ROW()-2)/39)+1</f>
        <v/>
      </c>
      <c r="N7380" s="6">
        <f>MOD(ROW()-2,39)+2</f>
        <v/>
      </c>
      <c r="O7380" s="42">
        <f>IF(AND($B7380&lt;&gt;"",$C7380&lt;&gt;"",$B7380&lt;=$C7380),INDEX(Szabalyok!$C:$C,$N7380),"")</f>
        <v/>
      </c>
      <c r="P7380">
        <f>IF(D7380="",P7379,P7379+1)</f>
        <v/>
      </c>
    </row>
    <row r="7381">
      <c r="A7381">
        <f>IF(P7381=P7380,0,P7381)</f>
        <v/>
      </c>
      <c r="B7381" s="41">
        <f>IF($M7381&gt;300,"",IF(OR(INDEX(Bemenet!$E$2:$E$301,$M7381)="",INDEX(Bemenet!$F$2:$F$301,$M7381)=""),"",MAX(INDEX(Bemenet!$E$2:$E$301,$M7381),INDEX(Szabalyok!$A:$A,$N7381))))</f>
        <v/>
      </c>
      <c r="C7381" s="41">
        <f>IF($B7381="","",MIN(INDEX(Bemenet!$F$2:$F$301,$M7381),INDEX(Szabalyok!$B:$B,$N7381)))</f>
        <v/>
      </c>
      <c r="D7381" s="5">
        <f>IF(AND($B7381&lt;&gt;"",$C7381&lt;&gt;"",$B7381&lt;=$C7381),INDEX(Bemenet!$G$2:$G$301,$M7381),"")</f>
        <v/>
      </c>
      <c r="E7381" s="6">
        <f>IF(AND($B7381&lt;&gt;"",$C7381&lt;&gt;"",$B7381&lt;=$C7381),INDEX(Bemenet!$D$2:$D$301,$M7381),"")</f>
        <v/>
      </c>
      <c r="F7381" s="5">
        <f>IF(AND($B7381&lt;&gt;"",$C7381&lt;&gt;"",$B7381&lt;=$C7381),$C7381-$B7381+1,"")</f>
        <v/>
      </c>
      <c r="G7381" s="5">
        <f>IF($F7381="","",$F7381*$D7381)</f>
        <v/>
      </c>
      <c r="H7381" s="42">
        <f>IF($G7381="","",$O7381)</f>
        <v/>
      </c>
      <c r="I7381" s="5">
        <f>IF($G7381="","",$G7381*IF($H7381="",$O7381,$H7381)/100)</f>
        <v/>
      </c>
      <c r="J7381" s="5">
        <f>IF(OR($L7381="",NOT(COUNTIFS($L$2:$L7381,$L7381)=1)),"",SUMIFS($G:$G,$L:$L,$L7381))</f>
        <v/>
      </c>
      <c r="K7381" s="5">
        <f>IF(OR($L7381="",NOT(COUNTIFS($L$2:$L7381,$L7381)=1)),"",SUMIFS($I:$I,$L:$L,$L7381))</f>
        <v/>
      </c>
      <c r="L7381" s="6">
        <f>IF($B7381="","",YEAR($B7381))</f>
        <v/>
      </c>
      <c r="M7381" s="6">
        <f>INT((ROW()-2)/39)+1</f>
        <v/>
      </c>
      <c r="N7381" s="6">
        <f>MOD(ROW()-2,39)+2</f>
        <v/>
      </c>
      <c r="O7381" s="42">
        <f>IF(AND($B7381&lt;&gt;"",$C7381&lt;&gt;"",$B7381&lt;=$C7381),INDEX(Szabalyok!$C:$C,$N7381),"")</f>
        <v/>
      </c>
      <c r="P7381">
        <f>IF(D7381="",P7380,P7380+1)</f>
        <v/>
      </c>
    </row>
    <row r="7382">
      <c r="A7382">
        <f>IF(P7382=P7381,0,P7382)</f>
        <v/>
      </c>
      <c r="B7382" s="41">
        <f>IF($M7382&gt;300,"",IF(OR(INDEX(Bemenet!$E$2:$E$301,$M7382)="",INDEX(Bemenet!$F$2:$F$301,$M7382)=""),"",MAX(INDEX(Bemenet!$E$2:$E$301,$M7382),INDEX(Szabalyok!$A:$A,$N7382))))</f>
        <v/>
      </c>
      <c r="C7382" s="41">
        <f>IF($B7382="","",MIN(INDEX(Bemenet!$F$2:$F$301,$M7382),INDEX(Szabalyok!$B:$B,$N7382)))</f>
        <v/>
      </c>
      <c r="D7382" s="5">
        <f>IF(AND($B7382&lt;&gt;"",$C7382&lt;&gt;"",$B7382&lt;=$C7382),INDEX(Bemenet!$G$2:$G$301,$M7382),"")</f>
        <v/>
      </c>
      <c r="E7382" s="6">
        <f>IF(AND($B7382&lt;&gt;"",$C7382&lt;&gt;"",$B7382&lt;=$C7382),INDEX(Bemenet!$D$2:$D$301,$M7382),"")</f>
        <v/>
      </c>
      <c r="F7382" s="5">
        <f>IF(AND($B7382&lt;&gt;"",$C7382&lt;&gt;"",$B7382&lt;=$C7382),$C7382-$B7382+1,"")</f>
        <v/>
      </c>
      <c r="G7382" s="5">
        <f>IF($F7382="","",$F7382*$D7382)</f>
        <v/>
      </c>
      <c r="H7382" s="42">
        <f>IF($G7382="","",$O7382)</f>
        <v/>
      </c>
      <c r="I7382" s="5">
        <f>IF($G7382="","",$G7382*IF($H7382="",$O7382,$H7382)/100)</f>
        <v/>
      </c>
      <c r="J7382" s="5">
        <f>IF(OR($L7382="",NOT(COUNTIFS($L$2:$L7382,$L7382)=1)),"",SUMIFS($G:$G,$L:$L,$L7382))</f>
        <v/>
      </c>
      <c r="K7382" s="5">
        <f>IF(OR($L7382="",NOT(COUNTIFS($L$2:$L7382,$L7382)=1)),"",SUMIFS($I:$I,$L:$L,$L7382))</f>
        <v/>
      </c>
      <c r="L7382" s="6">
        <f>IF($B7382="","",YEAR($B7382))</f>
        <v/>
      </c>
      <c r="M7382" s="6">
        <f>INT((ROW()-2)/39)+1</f>
        <v/>
      </c>
      <c r="N7382" s="6">
        <f>MOD(ROW()-2,39)+2</f>
        <v/>
      </c>
      <c r="O7382" s="42">
        <f>IF(AND($B7382&lt;&gt;"",$C7382&lt;&gt;"",$B7382&lt;=$C7382),INDEX(Szabalyok!$C:$C,$N7382),"")</f>
        <v/>
      </c>
      <c r="P7382">
        <f>IF(D7382="",P7381,P7381+1)</f>
        <v/>
      </c>
    </row>
    <row r="7383">
      <c r="A7383">
        <f>IF(P7383=P7382,0,P7383)</f>
        <v/>
      </c>
      <c r="B7383" s="41">
        <f>IF($M7383&gt;300,"",IF(OR(INDEX(Bemenet!$E$2:$E$301,$M7383)="",INDEX(Bemenet!$F$2:$F$301,$M7383)=""),"",MAX(INDEX(Bemenet!$E$2:$E$301,$M7383),INDEX(Szabalyok!$A:$A,$N7383))))</f>
        <v/>
      </c>
      <c r="C7383" s="41">
        <f>IF($B7383="","",MIN(INDEX(Bemenet!$F$2:$F$301,$M7383),INDEX(Szabalyok!$B:$B,$N7383)))</f>
        <v/>
      </c>
      <c r="D7383" s="5">
        <f>IF(AND($B7383&lt;&gt;"",$C7383&lt;&gt;"",$B7383&lt;=$C7383),INDEX(Bemenet!$G$2:$G$301,$M7383),"")</f>
        <v/>
      </c>
      <c r="E7383" s="6">
        <f>IF(AND($B7383&lt;&gt;"",$C7383&lt;&gt;"",$B7383&lt;=$C7383),INDEX(Bemenet!$D$2:$D$301,$M7383),"")</f>
        <v/>
      </c>
      <c r="F7383" s="5">
        <f>IF(AND($B7383&lt;&gt;"",$C7383&lt;&gt;"",$B7383&lt;=$C7383),$C7383-$B7383+1,"")</f>
        <v/>
      </c>
      <c r="G7383" s="5">
        <f>IF($F7383="","",$F7383*$D7383)</f>
        <v/>
      </c>
      <c r="H7383" s="42">
        <f>IF($G7383="","",$O7383)</f>
        <v/>
      </c>
      <c r="I7383" s="5">
        <f>IF($G7383="","",$G7383*IF($H7383="",$O7383,$H7383)/100)</f>
        <v/>
      </c>
      <c r="J7383" s="5">
        <f>IF(OR($L7383="",NOT(COUNTIFS($L$2:$L7383,$L7383)=1)),"",SUMIFS($G:$G,$L:$L,$L7383))</f>
        <v/>
      </c>
      <c r="K7383" s="5">
        <f>IF(OR($L7383="",NOT(COUNTIFS($L$2:$L7383,$L7383)=1)),"",SUMIFS($I:$I,$L:$L,$L7383))</f>
        <v/>
      </c>
      <c r="L7383" s="6">
        <f>IF($B7383="","",YEAR($B7383))</f>
        <v/>
      </c>
      <c r="M7383" s="6">
        <f>INT((ROW()-2)/39)+1</f>
        <v/>
      </c>
      <c r="N7383" s="6">
        <f>MOD(ROW()-2,39)+2</f>
        <v/>
      </c>
      <c r="O7383" s="42">
        <f>IF(AND($B7383&lt;&gt;"",$C7383&lt;&gt;"",$B7383&lt;=$C7383),INDEX(Szabalyok!$C:$C,$N7383),"")</f>
        <v/>
      </c>
      <c r="P7383">
        <f>IF(D7383="",P7382,P7382+1)</f>
        <v/>
      </c>
    </row>
    <row r="7384">
      <c r="A7384">
        <f>IF(P7384=P7383,0,P7384)</f>
        <v/>
      </c>
      <c r="B7384" s="41">
        <f>IF($M7384&gt;300,"",IF(OR(INDEX(Bemenet!$E$2:$E$301,$M7384)="",INDEX(Bemenet!$F$2:$F$301,$M7384)=""),"",MAX(INDEX(Bemenet!$E$2:$E$301,$M7384),INDEX(Szabalyok!$A:$A,$N7384))))</f>
        <v/>
      </c>
      <c r="C7384" s="41">
        <f>IF($B7384="","",MIN(INDEX(Bemenet!$F$2:$F$301,$M7384),INDEX(Szabalyok!$B:$B,$N7384)))</f>
        <v/>
      </c>
      <c r="D7384" s="5">
        <f>IF(AND($B7384&lt;&gt;"",$C7384&lt;&gt;"",$B7384&lt;=$C7384),INDEX(Bemenet!$G$2:$G$301,$M7384),"")</f>
        <v/>
      </c>
      <c r="E7384" s="6">
        <f>IF(AND($B7384&lt;&gt;"",$C7384&lt;&gt;"",$B7384&lt;=$C7384),INDEX(Bemenet!$D$2:$D$301,$M7384),"")</f>
        <v/>
      </c>
      <c r="F7384" s="5">
        <f>IF(AND($B7384&lt;&gt;"",$C7384&lt;&gt;"",$B7384&lt;=$C7384),$C7384-$B7384+1,"")</f>
        <v/>
      </c>
      <c r="G7384" s="5">
        <f>IF($F7384="","",$F7384*$D7384)</f>
        <v/>
      </c>
      <c r="H7384" s="42">
        <f>IF($G7384="","",$O7384)</f>
        <v/>
      </c>
      <c r="I7384" s="5">
        <f>IF($G7384="","",$G7384*IF($H7384="",$O7384,$H7384)/100)</f>
        <v/>
      </c>
      <c r="J7384" s="5">
        <f>IF(OR($L7384="",NOT(COUNTIFS($L$2:$L7384,$L7384)=1)),"",SUMIFS($G:$G,$L:$L,$L7384))</f>
        <v/>
      </c>
      <c r="K7384" s="5">
        <f>IF(OR($L7384="",NOT(COUNTIFS($L$2:$L7384,$L7384)=1)),"",SUMIFS($I:$I,$L:$L,$L7384))</f>
        <v/>
      </c>
      <c r="L7384" s="6">
        <f>IF($B7384="","",YEAR($B7384))</f>
        <v/>
      </c>
      <c r="M7384" s="6">
        <f>INT((ROW()-2)/39)+1</f>
        <v/>
      </c>
      <c r="N7384" s="6">
        <f>MOD(ROW()-2,39)+2</f>
        <v/>
      </c>
      <c r="O7384" s="42">
        <f>IF(AND($B7384&lt;&gt;"",$C7384&lt;&gt;"",$B7384&lt;=$C7384),INDEX(Szabalyok!$C:$C,$N7384),"")</f>
        <v/>
      </c>
      <c r="P7384">
        <f>IF(D7384="",P7383,P7383+1)</f>
        <v/>
      </c>
    </row>
    <row r="7385">
      <c r="A7385">
        <f>IF(P7385=P7384,0,P7385)</f>
        <v/>
      </c>
      <c r="B7385" s="41">
        <f>IF($M7385&gt;300,"",IF(OR(INDEX(Bemenet!$E$2:$E$301,$M7385)="",INDEX(Bemenet!$F$2:$F$301,$M7385)=""),"",MAX(INDEX(Bemenet!$E$2:$E$301,$M7385),INDEX(Szabalyok!$A:$A,$N7385))))</f>
        <v/>
      </c>
      <c r="C7385" s="41">
        <f>IF($B7385="","",MIN(INDEX(Bemenet!$F$2:$F$301,$M7385),INDEX(Szabalyok!$B:$B,$N7385)))</f>
        <v/>
      </c>
      <c r="D7385" s="5">
        <f>IF(AND($B7385&lt;&gt;"",$C7385&lt;&gt;"",$B7385&lt;=$C7385),INDEX(Bemenet!$G$2:$G$301,$M7385),"")</f>
        <v/>
      </c>
      <c r="E7385" s="6">
        <f>IF(AND($B7385&lt;&gt;"",$C7385&lt;&gt;"",$B7385&lt;=$C7385),INDEX(Bemenet!$D$2:$D$301,$M7385),"")</f>
        <v/>
      </c>
      <c r="F7385" s="5">
        <f>IF(AND($B7385&lt;&gt;"",$C7385&lt;&gt;"",$B7385&lt;=$C7385),$C7385-$B7385+1,"")</f>
        <v/>
      </c>
      <c r="G7385" s="5">
        <f>IF($F7385="","",$F7385*$D7385)</f>
        <v/>
      </c>
      <c r="H7385" s="42">
        <f>IF($G7385="","",$O7385)</f>
        <v/>
      </c>
      <c r="I7385" s="5">
        <f>IF($G7385="","",$G7385*IF($H7385="",$O7385,$H7385)/100)</f>
        <v/>
      </c>
      <c r="J7385" s="5">
        <f>IF(OR($L7385="",NOT(COUNTIFS($L$2:$L7385,$L7385)=1)),"",SUMIFS($G:$G,$L:$L,$L7385))</f>
        <v/>
      </c>
      <c r="K7385" s="5">
        <f>IF(OR($L7385="",NOT(COUNTIFS($L$2:$L7385,$L7385)=1)),"",SUMIFS($I:$I,$L:$L,$L7385))</f>
        <v/>
      </c>
      <c r="L7385" s="6">
        <f>IF($B7385="","",YEAR($B7385))</f>
        <v/>
      </c>
      <c r="M7385" s="6">
        <f>INT((ROW()-2)/39)+1</f>
        <v/>
      </c>
      <c r="N7385" s="6">
        <f>MOD(ROW()-2,39)+2</f>
        <v/>
      </c>
      <c r="O7385" s="42">
        <f>IF(AND($B7385&lt;&gt;"",$C7385&lt;&gt;"",$B7385&lt;=$C7385),INDEX(Szabalyok!$C:$C,$N7385),"")</f>
        <v/>
      </c>
      <c r="P7385">
        <f>IF(D7385="",P7384,P7384+1)</f>
        <v/>
      </c>
    </row>
    <row r="7386">
      <c r="A7386">
        <f>IF(P7386=P7385,0,P7386)</f>
        <v/>
      </c>
      <c r="B7386" s="41">
        <f>IF($M7386&gt;300,"",IF(OR(INDEX(Bemenet!$E$2:$E$301,$M7386)="",INDEX(Bemenet!$F$2:$F$301,$M7386)=""),"",MAX(INDEX(Bemenet!$E$2:$E$301,$M7386),INDEX(Szabalyok!$A:$A,$N7386))))</f>
        <v/>
      </c>
      <c r="C7386" s="41">
        <f>IF($B7386="","",MIN(INDEX(Bemenet!$F$2:$F$301,$M7386),INDEX(Szabalyok!$B:$B,$N7386)))</f>
        <v/>
      </c>
      <c r="D7386" s="5">
        <f>IF(AND($B7386&lt;&gt;"",$C7386&lt;&gt;"",$B7386&lt;=$C7386),INDEX(Bemenet!$G$2:$G$301,$M7386),"")</f>
        <v/>
      </c>
      <c r="E7386" s="6">
        <f>IF(AND($B7386&lt;&gt;"",$C7386&lt;&gt;"",$B7386&lt;=$C7386),INDEX(Bemenet!$D$2:$D$301,$M7386),"")</f>
        <v/>
      </c>
      <c r="F7386" s="5">
        <f>IF(AND($B7386&lt;&gt;"",$C7386&lt;&gt;"",$B7386&lt;=$C7386),$C7386-$B7386+1,"")</f>
        <v/>
      </c>
      <c r="G7386" s="5">
        <f>IF($F7386="","",$F7386*$D7386)</f>
        <v/>
      </c>
      <c r="H7386" s="42">
        <f>IF($G7386="","",$O7386)</f>
        <v/>
      </c>
      <c r="I7386" s="5">
        <f>IF($G7386="","",$G7386*IF($H7386="",$O7386,$H7386)/100)</f>
        <v/>
      </c>
      <c r="J7386" s="5">
        <f>IF(OR($L7386="",NOT(COUNTIFS($L$2:$L7386,$L7386)=1)),"",SUMIFS($G:$G,$L:$L,$L7386))</f>
        <v/>
      </c>
      <c r="K7386" s="5">
        <f>IF(OR($L7386="",NOT(COUNTIFS($L$2:$L7386,$L7386)=1)),"",SUMIFS($I:$I,$L:$L,$L7386))</f>
        <v/>
      </c>
      <c r="L7386" s="6">
        <f>IF($B7386="","",YEAR($B7386))</f>
        <v/>
      </c>
      <c r="M7386" s="6">
        <f>INT((ROW()-2)/39)+1</f>
        <v/>
      </c>
      <c r="N7386" s="6">
        <f>MOD(ROW()-2,39)+2</f>
        <v/>
      </c>
      <c r="O7386" s="42">
        <f>IF(AND($B7386&lt;&gt;"",$C7386&lt;&gt;"",$B7386&lt;=$C7386),INDEX(Szabalyok!$C:$C,$N7386),"")</f>
        <v/>
      </c>
      <c r="P7386">
        <f>IF(D7386="",P7385,P7385+1)</f>
        <v/>
      </c>
    </row>
    <row r="7387">
      <c r="A7387">
        <f>IF(P7387=P7386,0,P7387)</f>
        <v/>
      </c>
      <c r="B7387" s="41">
        <f>IF($M7387&gt;300,"",IF(OR(INDEX(Bemenet!$E$2:$E$301,$M7387)="",INDEX(Bemenet!$F$2:$F$301,$M7387)=""),"",MAX(INDEX(Bemenet!$E$2:$E$301,$M7387),INDEX(Szabalyok!$A:$A,$N7387))))</f>
        <v/>
      </c>
      <c r="C7387" s="41">
        <f>IF($B7387="","",MIN(INDEX(Bemenet!$F$2:$F$301,$M7387),INDEX(Szabalyok!$B:$B,$N7387)))</f>
        <v/>
      </c>
      <c r="D7387" s="5">
        <f>IF(AND($B7387&lt;&gt;"",$C7387&lt;&gt;"",$B7387&lt;=$C7387),INDEX(Bemenet!$G$2:$G$301,$M7387),"")</f>
        <v/>
      </c>
      <c r="E7387" s="6">
        <f>IF(AND($B7387&lt;&gt;"",$C7387&lt;&gt;"",$B7387&lt;=$C7387),INDEX(Bemenet!$D$2:$D$301,$M7387),"")</f>
        <v/>
      </c>
      <c r="F7387" s="5">
        <f>IF(AND($B7387&lt;&gt;"",$C7387&lt;&gt;"",$B7387&lt;=$C7387),$C7387-$B7387+1,"")</f>
        <v/>
      </c>
      <c r="G7387" s="5">
        <f>IF($F7387="","",$F7387*$D7387)</f>
        <v/>
      </c>
      <c r="H7387" s="42">
        <f>IF($G7387="","",$O7387)</f>
        <v/>
      </c>
      <c r="I7387" s="5">
        <f>IF($G7387="","",$G7387*IF($H7387="",$O7387,$H7387)/100)</f>
        <v/>
      </c>
      <c r="J7387" s="5">
        <f>IF(OR($L7387="",NOT(COUNTIFS($L$2:$L7387,$L7387)=1)),"",SUMIFS($G:$G,$L:$L,$L7387))</f>
        <v/>
      </c>
      <c r="K7387" s="5">
        <f>IF(OR($L7387="",NOT(COUNTIFS($L$2:$L7387,$L7387)=1)),"",SUMIFS($I:$I,$L:$L,$L7387))</f>
        <v/>
      </c>
      <c r="L7387" s="6">
        <f>IF($B7387="","",YEAR($B7387))</f>
        <v/>
      </c>
      <c r="M7387" s="6">
        <f>INT((ROW()-2)/39)+1</f>
        <v/>
      </c>
      <c r="N7387" s="6">
        <f>MOD(ROW()-2,39)+2</f>
        <v/>
      </c>
      <c r="O7387" s="42">
        <f>IF(AND($B7387&lt;&gt;"",$C7387&lt;&gt;"",$B7387&lt;=$C7387),INDEX(Szabalyok!$C:$C,$N7387),"")</f>
        <v/>
      </c>
      <c r="P7387">
        <f>IF(D7387="",P7386,P7386+1)</f>
        <v/>
      </c>
    </row>
    <row r="7388">
      <c r="A7388">
        <f>IF(P7388=P7387,0,P7388)</f>
        <v/>
      </c>
      <c r="B7388" s="41">
        <f>IF($M7388&gt;300,"",IF(OR(INDEX(Bemenet!$E$2:$E$301,$M7388)="",INDEX(Bemenet!$F$2:$F$301,$M7388)=""),"",MAX(INDEX(Bemenet!$E$2:$E$301,$M7388),INDEX(Szabalyok!$A:$A,$N7388))))</f>
        <v/>
      </c>
      <c r="C7388" s="41">
        <f>IF($B7388="","",MIN(INDEX(Bemenet!$F$2:$F$301,$M7388),INDEX(Szabalyok!$B:$B,$N7388)))</f>
        <v/>
      </c>
      <c r="D7388" s="5">
        <f>IF(AND($B7388&lt;&gt;"",$C7388&lt;&gt;"",$B7388&lt;=$C7388),INDEX(Bemenet!$G$2:$G$301,$M7388),"")</f>
        <v/>
      </c>
      <c r="E7388" s="6">
        <f>IF(AND($B7388&lt;&gt;"",$C7388&lt;&gt;"",$B7388&lt;=$C7388),INDEX(Bemenet!$D$2:$D$301,$M7388),"")</f>
        <v/>
      </c>
      <c r="F7388" s="5">
        <f>IF(AND($B7388&lt;&gt;"",$C7388&lt;&gt;"",$B7388&lt;=$C7388),$C7388-$B7388+1,"")</f>
        <v/>
      </c>
      <c r="G7388" s="5">
        <f>IF($F7388="","",$F7388*$D7388)</f>
        <v/>
      </c>
      <c r="H7388" s="42">
        <f>IF($G7388="","",$O7388)</f>
        <v/>
      </c>
      <c r="I7388" s="5">
        <f>IF($G7388="","",$G7388*IF($H7388="",$O7388,$H7388)/100)</f>
        <v/>
      </c>
      <c r="J7388" s="5">
        <f>IF(OR($L7388="",NOT(COUNTIFS($L$2:$L7388,$L7388)=1)),"",SUMIFS($G:$G,$L:$L,$L7388))</f>
        <v/>
      </c>
      <c r="K7388" s="5">
        <f>IF(OR($L7388="",NOT(COUNTIFS($L$2:$L7388,$L7388)=1)),"",SUMIFS($I:$I,$L:$L,$L7388))</f>
        <v/>
      </c>
      <c r="L7388" s="6">
        <f>IF($B7388="","",YEAR($B7388))</f>
        <v/>
      </c>
      <c r="M7388" s="6">
        <f>INT((ROW()-2)/39)+1</f>
        <v/>
      </c>
      <c r="N7388" s="6">
        <f>MOD(ROW()-2,39)+2</f>
        <v/>
      </c>
      <c r="O7388" s="42">
        <f>IF(AND($B7388&lt;&gt;"",$C7388&lt;&gt;"",$B7388&lt;=$C7388),INDEX(Szabalyok!$C:$C,$N7388),"")</f>
        <v/>
      </c>
      <c r="P7388">
        <f>IF(D7388="",P7387,P7387+1)</f>
        <v/>
      </c>
    </row>
    <row r="7389">
      <c r="A7389">
        <f>IF(P7389=P7388,0,P7389)</f>
        <v/>
      </c>
      <c r="B7389" s="41">
        <f>IF($M7389&gt;300,"",IF(OR(INDEX(Bemenet!$E$2:$E$301,$M7389)="",INDEX(Bemenet!$F$2:$F$301,$M7389)=""),"",MAX(INDEX(Bemenet!$E$2:$E$301,$M7389),INDEX(Szabalyok!$A:$A,$N7389))))</f>
        <v/>
      </c>
      <c r="C7389" s="41">
        <f>IF($B7389="","",MIN(INDEX(Bemenet!$F$2:$F$301,$M7389),INDEX(Szabalyok!$B:$B,$N7389)))</f>
        <v/>
      </c>
      <c r="D7389" s="5">
        <f>IF(AND($B7389&lt;&gt;"",$C7389&lt;&gt;"",$B7389&lt;=$C7389),INDEX(Bemenet!$G$2:$G$301,$M7389),"")</f>
        <v/>
      </c>
      <c r="E7389" s="6">
        <f>IF(AND($B7389&lt;&gt;"",$C7389&lt;&gt;"",$B7389&lt;=$C7389),INDEX(Bemenet!$D$2:$D$301,$M7389),"")</f>
        <v/>
      </c>
      <c r="F7389" s="5">
        <f>IF(AND($B7389&lt;&gt;"",$C7389&lt;&gt;"",$B7389&lt;=$C7389),$C7389-$B7389+1,"")</f>
        <v/>
      </c>
      <c r="G7389" s="5">
        <f>IF($F7389="","",$F7389*$D7389)</f>
        <v/>
      </c>
      <c r="H7389" s="42">
        <f>IF($G7389="","",$O7389)</f>
        <v/>
      </c>
      <c r="I7389" s="5">
        <f>IF($G7389="","",$G7389*IF($H7389="",$O7389,$H7389)/100)</f>
        <v/>
      </c>
      <c r="J7389" s="5">
        <f>IF(OR($L7389="",NOT(COUNTIFS($L$2:$L7389,$L7389)=1)),"",SUMIFS($G:$G,$L:$L,$L7389))</f>
        <v/>
      </c>
      <c r="K7389" s="5">
        <f>IF(OR($L7389="",NOT(COUNTIFS($L$2:$L7389,$L7389)=1)),"",SUMIFS($I:$I,$L:$L,$L7389))</f>
        <v/>
      </c>
      <c r="L7389" s="6">
        <f>IF($B7389="","",YEAR($B7389))</f>
        <v/>
      </c>
      <c r="M7389" s="6">
        <f>INT((ROW()-2)/39)+1</f>
        <v/>
      </c>
      <c r="N7389" s="6">
        <f>MOD(ROW()-2,39)+2</f>
        <v/>
      </c>
      <c r="O7389" s="42">
        <f>IF(AND($B7389&lt;&gt;"",$C7389&lt;&gt;"",$B7389&lt;=$C7389),INDEX(Szabalyok!$C:$C,$N7389),"")</f>
        <v/>
      </c>
      <c r="P7389">
        <f>IF(D7389="",P7388,P7388+1)</f>
        <v/>
      </c>
    </row>
    <row r="7390">
      <c r="A7390">
        <f>IF(P7390=P7389,0,P7390)</f>
        <v/>
      </c>
      <c r="B7390" s="41">
        <f>IF($M7390&gt;300,"",IF(OR(INDEX(Bemenet!$E$2:$E$301,$M7390)="",INDEX(Bemenet!$F$2:$F$301,$M7390)=""),"",MAX(INDEX(Bemenet!$E$2:$E$301,$M7390),INDEX(Szabalyok!$A:$A,$N7390))))</f>
        <v/>
      </c>
      <c r="C7390" s="41">
        <f>IF($B7390="","",MIN(INDEX(Bemenet!$F$2:$F$301,$M7390),INDEX(Szabalyok!$B:$B,$N7390)))</f>
        <v/>
      </c>
      <c r="D7390" s="5">
        <f>IF(AND($B7390&lt;&gt;"",$C7390&lt;&gt;"",$B7390&lt;=$C7390),INDEX(Bemenet!$G$2:$G$301,$M7390),"")</f>
        <v/>
      </c>
      <c r="E7390" s="6">
        <f>IF(AND($B7390&lt;&gt;"",$C7390&lt;&gt;"",$B7390&lt;=$C7390),INDEX(Bemenet!$D$2:$D$301,$M7390),"")</f>
        <v/>
      </c>
      <c r="F7390" s="5">
        <f>IF(AND($B7390&lt;&gt;"",$C7390&lt;&gt;"",$B7390&lt;=$C7390),$C7390-$B7390+1,"")</f>
        <v/>
      </c>
      <c r="G7390" s="5">
        <f>IF($F7390="","",$F7390*$D7390)</f>
        <v/>
      </c>
      <c r="H7390" s="42">
        <f>IF($G7390="","",$O7390)</f>
        <v/>
      </c>
      <c r="I7390" s="5">
        <f>IF($G7390="","",$G7390*IF($H7390="",$O7390,$H7390)/100)</f>
        <v/>
      </c>
      <c r="J7390" s="5">
        <f>IF(OR($L7390="",NOT(COUNTIFS($L$2:$L7390,$L7390)=1)),"",SUMIFS($G:$G,$L:$L,$L7390))</f>
        <v/>
      </c>
      <c r="K7390" s="5">
        <f>IF(OR($L7390="",NOT(COUNTIFS($L$2:$L7390,$L7390)=1)),"",SUMIFS($I:$I,$L:$L,$L7390))</f>
        <v/>
      </c>
      <c r="L7390" s="6">
        <f>IF($B7390="","",YEAR($B7390))</f>
        <v/>
      </c>
      <c r="M7390" s="6">
        <f>INT((ROW()-2)/39)+1</f>
        <v/>
      </c>
      <c r="N7390" s="6">
        <f>MOD(ROW()-2,39)+2</f>
        <v/>
      </c>
      <c r="O7390" s="42">
        <f>IF(AND($B7390&lt;&gt;"",$C7390&lt;&gt;"",$B7390&lt;=$C7390),INDEX(Szabalyok!$C:$C,$N7390),"")</f>
        <v/>
      </c>
      <c r="P7390">
        <f>IF(D7390="",P7389,P7389+1)</f>
        <v/>
      </c>
    </row>
    <row r="7391">
      <c r="A7391">
        <f>IF(P7391=P7390,0,P7391)</f>
        <v/>
      </c>
      <c r="B7391" s="41">
        <f>IF($M7391&gt;300,"",IF(OR(INDEX(Bemenet!$E$2:$E$301,$M7391)="",INDEX(Bemenet!$F$2:$F$301,$M7391)=""),"",MAX(INDEX(Bemenet!$E$2:$E$301,$M7391),INDEX(Szabalyok!$A:$A,$N7391))))</f>
        <v/>
      </c>
      <c r="C7391" s="41">
        <f>IF($B7391="","",MIN(INDEX(Bemenet!$F$2:$F$301,$M7391),INDEX(Szabalyok!$B:$B,$N7391)))</f>
        <v/>
      </c>
      <c r="D7391" s="5">
        <f>IF(AND($B7391&lt;&gt;"",$C7391&lt;&gt;"",$B7391&lt;=$C7391),INDEX(Bemenet!$G$2:$G$301,$M7391),"")</f>
        <v/>
      </c>
      <c r="E7391" s="6">
        <f>IF(AND($B7391&lt;&gt;"",$C7391&lt;&gt;"",$B7391&lt;=$C7391),INDEX(Bemenet!$D$2:$D$301,$M7391),"")</f>
        <v/>
      </c>
      <c r="F7391" s="5">
        <f>IF(AND($B7391&lt;&gt;"",$C7391&lt;&gt;"",$B7391&lt;=$C7391),$C7391-$B7391+1,"")</f>
        <v/>
      </c>
      <c r="G7391" s="5">
        <f>IF($F7391="","",$F7391*$D7391)</f>
        <v/>
      </c>
      <c r="H7391" s="42">
        <f>IF($G7391="","",$O7391)</f>
        <v/>
      </c>
      <c r="I7391" s="5">
        <f>IF($G7391="","",$G7391*IF($H7391="",$O7391,$H7391)/100)</f>
        <v/>
      </c>
      <c r="J7391" s="5">
        <f>IF(OR($L7391="",NOT(COUNTIFS($L$2:$L7391,$L7391)=1)),"",SUMIFS($G:$G,$L:$L,$L7391))</f>
        <v/>
      </c>
      <c r="K7391" s="5">
        <f>IF(OR($L7391="",NOT(COUNTIFS($L$2:$L7391,$L7391)=1)),"",SUMIFS($I:$I,$L:$L,$L7391))</f>
        <v/>
      </c>
      <c r="L7391" s="6">
        <f>IF($B7391="","",YEAR($B7391))</f>
        <v/>
      </c>
      <c r="M7391" s="6">
        <f>INT((ROW()-2)/39)+1</f>
        <v/>
      </c>
      <c r="N7391" s="6">
        <f>MOD(ROW()-2,39)+2</f>
        <v/>
      </c>
      <c r="O7391" s="42">
        <f>IF(AND($B7391&lt;&gt;"",$C7391&lt;&gt;"",$B7391&lt;=$C7391),INDEX(Szabalyok!$C:$C,$N7391),"")</f>
        <v/>
      </c>
      <c r="P7391">
        <f>IF(D7391="",P7390,P7390+1)</f>
        <v/>
      </c>
    </row>
    <row r="7392">
      <c r="A7392">
        <f>IF(P7392=P7391,0,P7392)</f>
        <v/>
      </c>
      <c r="B7392" s="41">
        <f>IF($M7392&gt;300,"",IF(OR(INDEX(Bemenet!$E$2:$E$301,$M7392)="",INDEX(Bemenet!$F$2:$F$301,$M7392)=""),"",MAX(INDEX(Bemenet!$E$2:$E$301,$M7392),INDEX(Szabalyok!$A:$A,$N7392))))</f>
        <v/>
      </c>
      <c r="C7392" s="41">
        <f>IF($B7392="","",MIN(INDEX(Bemenet!$F$2:$F$301,$M7392),INDEX(Szabalyok!$B:$B,$N7392)))</f>
        <v/>
      </c>
      <c r="D7392" s="5">
        <f>IF(AND($B7392&lt;&gt;"",$C7392&lt;&gt;"",$B7392&lt;=$C7392),INDEX(Bemenet!$G$2:$G$301,$M7392),"")</f>
        <v/>
      </c>
      <c r="E7392" s="6">
        <f>IF(AND($B7392&lt;&gt;"",$C7392&lt;&gt;"",$B7392&lt;=$C7392),INDEX(Bemenet!$D$2:$D$301,$M7392),"")</f>
        <v/>
      </c>
      <c r="F7392" s="5">
        <f>IF(AND($B7392&lt;&gt;"",$C7392&lt;&gt;"",$B7392&lt;=$C7392),$C7392-$B7392+1,"")</f>
        <v/>
      </c>
      <c r="G7392" s="5">
        <f>IF($F7392="","",$F7392*$D7392)</f>
        <v/>
      </c>
      <c r="H7392" s="42">
        <f>IF($G7392="","",$O7392)</f>
        <v/>
      </c>
      <c r="I7392" s="5">
        <f>IF($G7392="","",$G7392*IF($H7392="",$O7392,$H7392)/100)</f>
        <v/>
      </c>
      <c r="J7392" s="5">
        <f>IF(OR($L7392="",NOT(COUNTIFS($L$2:$L7392,$L7392)=1)),"",SUMIFS($G:$G,$L:$L,$L7392))</f>
        <v/>
      </c>
      <c r="K7392" s="5">
        <f>IF(OR($L7392="",NOT(COUNTIFS($L$2:$L7392,$L7392)=1)),"",SUMIFS($I:$I,$L:$L,$L7392))</f>
        <v/>
      </c>
      <c r="L7392" s="6">
        <f>IF($B7392="","",YEAR($B7392))</f>
        <v/>
      </c>
      <c r="M7392" s="6">
        <f>INT((ROW()-2)/39)+1</f>
        <v/>
      </c>
      <c r="N7392" s="6">
        <f>MOD(ROW()-2,39)+2</f>
        <v/>
      </c>
      <c r="O7392" s="42">
        <f>IF(AND($B7392&lt;&gt;"",$C7392&lt;&gt;"",$B7392&lt;=$C7392),INDEX(Szabalyok!$C:$C,$N7392),"")</f>
        <v/>
      </c>
      <c r="P7392">
        <f>IF(D7392="",P7391,P7391+1)</f>
        <v/>
      </c>
    </row>
    <row r="7393">
      <c r="A7393">
        <f>IF(P7393=P7392,0,P7393)</f>
        <v/>
      </c>
      <c r="B7393" s="41">
        <f>IF($M7393&gt;300,"",IF(OR(INDEX(Bemenet!$E$2:$E$301,$M7393)="",INDEX(Bemenet!$F$2:$F$301,$M7393)=""),"",MAX(INDEX(Bemenet!$E$2:$E$301,$M7393),INDEX(Szabalyok!$A:$A,$N7393))))</f>
        <v/>
      </c>
      <c r="C7393" s="41">
        <f>IF($B7393="","",MIN(INDEX(Bemenet!$F$2:$F$301,$M7393),INDEX(Szabalyok!$B:$B,$N7393)))</f>
        <v/>
      </c>
      <c r="D7393" s="5">
        <f>IF(AND($B7393&lt;&gt;"",$C7393&lt;&gt;"",$B7393&lt;=$C7393),INDEX(Bemenet!$G$2:$G$301,$M7393),"")</f>
        <v/>
      </c>
      <c r="E7393" s="6">
        <f>IF(AND($B7393&lt;&gt;"",$C7393&lt;&gt;"",$B7393&lt;=$C7393),INDEX(Bemenet!$D$2:$D$301,$M7393),"")</f>
        <v/>
      </c>
      <c r="F7393" s="5">
        <f>IF(AND($B7393&lt;&gt;"",$C7393&lt;&gt;"",$B7393&lt;=$C7393),$C7393-$B7393+1,"")</f>
        <v/>
      </c>
      <c r="G7393" s="5">
        <f>IF($F7393="","",$F7393*$D7393)</f>
        <v/>
      </c>
      <c r="H7393" s="42">
        <f>IF($G7393="","",$O7393)</f>
        <v/>
      </c>
      <c r="I7393" s="5">
        <f>IF($G7393="","",$G7393*IF($H7393="",$O7393,$H7393)/100)</f>
        <v/>
      </c>
      <c r="J7393" s="5">
        <f>IF(OR($L7393="",NOT(COUNTIFS($L$2:$L7393,$L7393)=1)),"",SUMIFS($G:$G,$L:$L,$L7393))</f>
        <v/>
      </c>
      <c r="K7393" s="5">
        <f>IF(OR($L7393="",NOT(COUNTIFS($L$2:$L7393,$L7393)=1)),"",SUMIFS($I:$I,$L:$L,$L7393))</f>
        <v/>
      </c>
      <c r="L7393" s="6">
        <f>IF($B7393="","",YEAR($B7393))</f>
        <v/>
      </c>
      <c r="M7393" s="6">
        <f>INT((ROW()-2)/39)+1</f>
        <v/>
      </c>
      <c r="N7393" s="6">
        <f>MOD(ROW()-2,39)+2</f>
        <v/>
      </c>
      <c r="O7393" s="42">
        <f>IF(AND($B7393&lt;&gt;"",$C7393&lt;&gt;"",$B7393&lt;=$C7393),INDEX(Szabalyok!$C:$C,$N7393),"")</f>
        <v/>
      </c>
      <c r="P7393">
        <f>IF(D7393="",P7392,P7392+1)</f>
        <v/>
      </c>
    </row>
    <row r="7394">
      <c r="A7394">
        <f>IF(P7394=P7393,0,P7394)</f>
        <v/>
      </c>
      <c r="B7394" s="41">
        <f>IF($M7394&gt;300,"",IF(OR(INDEX(Bemenet!$E$2:$E$301,$M7394)="",INDEX(Bemenet!$F$2:$F$301,$M7394)=""),"",MAX(INDEX(Bemenet!$E$2:$E$301,$M7394),INDEX(Szabalyok!$A:$A,$N7394))))</f>
        <v/>
      </c>
      <c r="C7394" s="41">
        <f>IF($B7394="","",MIN(INDEX(Bemenet!$F$2:$F$301,$M7394),INDEX(Szabalyok!$B:$B,$N7394)))</f>
        <v/>
      </c>
      <c r="D7394" s="5">
        <f>IF(AND($B7394&lt;&gt;"",$C7394&lt;&gt;"",$B7394&lt;=$C7394),INDEX(Bemenet!$G$2:$G$301,$M7394),"")</f>
        <v/>
      </c>
      <c r="E7394" s="6">
        <f>IF(AND($B7394&lt;&gt;"",$C7394&lt;&gt;"",$B7394&lt;=$C7394),INDEX(Bemenet!$D$2:$D$301,$M7394),"")</f>
        <v/>
      </c>
      <c r="F7394" s="5">
        <f>IF(AND($B7394&lt;&gt;"",$C7394&lt;&gt;"",$B7394&lt;=$C7394),$C7394-$B7394+1,"")</f>
        <v/>
      </c>
      <c r="G7394" s="5">
        <f>IF($F7394="","",$F7394*$D7394)</f>
        <v/>
      </c>
      <c r="H7394" s="42">
        <f>IF($G7394="","",$O7394)</f>
        <v/>
      </c>
      <c r="I7394" s="5">
        <f>IF($G7394="","",$G7394*IF($H7394="",$O7394,$H7394)/100)</f>
        <v/>
      </c>
      <c r="J7394" s="5">
        <f>IF(OR($L7394="",NOT(COUNTIFS($L$2:$L7394,$L7394)=1)),"",SUMIFS($G:$G,$L:$L,$L7394))</f>
        <v/>
      </c>
      <c r="K7394" s="5">
        <f>IF(OR($L7394="",NOT(COUNTIFS($L$2:$L7394,$L7394)=1)),"",SUMIFS($I:$I,$L:$L,$L7394))</f>
        <v/>
      </c>
      <c r="L7394" s="6">
        <f>IF($B7394="","",YEAR($B7394))</f>
        <v/>
      </c>
      <c r="M7394" s="6">
        <f>INT((ROW()-2)/39)+1</f>
        <v/>
      </c>
      <c r="N7394" s="6">
        <f>MOD(ROW()-2,39)+2</f>
        <v/>
      </c>
      <c r="O7394" s="42">
        <f>IF(AND($B7394&lt;&gt;"",$C7394&lt;&gt;"",$B7394&lt;=$C7394),INDEX(Szabalyok!$C:$C,$N7394),"")</f>
        <v/>
      </c>
      <c r="P7394">
        <f>IF(D7394="",P7393,P7393+1)</f>
        <v/>
      </c>
    </row>
    <row r="7395">
      <c r="A7395">
        <f>IF(P7395=P7394,0,P7395)</f>
        <v/>
      </c>
      <c r="B7395" s="41">
        <f>IF($M7395&gt;300,"",IF(OR(INDEX(Bemenet!$E$2:$E$301,$M7395)="",INDEX(Bemenet!$F$2:$F$301,$M7395)=""),"",MAX(INDEX(Bemenet!$E$2:$E$301,$M7395),INDEX(Szabalyok!$A:$A,$N7395))))</f>
        <v/>
      </c>
      <c r="C7395" s="41">
        <f>IF($B7395="","",MIN(INDEX(Bemenet!$F$2:$F$301,$M7395),INDEX(Szabalyok!$B:$B,$N7395)))</f>
        <v/>
      </c>
      <c r="D7395" s="5">
        <f>IF(AND($B7395&lt;&gt;"",$C7395&lt;&gt;"",$B7395&lt;=$C7395),INDEX(Bemenet!$G$2:$G$301,$M7395),"")</f>
        <v/>
      </c>
      <c r="E7395" s="6">
        <f>IF(AND($B7395&lt;&gt;"",$C7395&lt;&gt;"",$B7395&lt;=$C7395),INDEX(Bemenet!$D$2:$D$301,$M7395),"")</f>
        <v/>
      </c>
      <c r="F7395" s="5">
        <f>IF(AND($B7395&lt;&gt;"",$C7395&lt;&gt;"",$B7395&lt;=$C7395),$C7395-$B7395+1,"")</f>
        <v/>
      </c>
      <c r="G7395" s="5">
        <f>IF($F7395="","",$F7395*$D7395)</f>
        <v/>
      </c>
      <c r="H7395" s="42">
        <f>IF($G7395="","",$O7395)</f>
        <v/>
      </c>
      <c r="I7395" s="5">
        <f>IF($G7395="","",$G7395*IF($H7395="",$O7395,$H7395)/100)</f>
        <v/>
      </c>
      <c r="J7395" s="5">
        <f>IF(OR($L7395="",NOT(COUNTIFS($L$2:$L7395,$L7395)=1)),"",SUMIFS($G:$G,$L:$L,$L7395))</f>
        <v/>
      </c>
      <c r="K7395" s="5">
        <f>IF(OR($L7395="",NOT(COUNTIFS($L$2:$L7395,$L7395)=1)),"",SUMIFS($I:$I,$L:$L,$L7395))</f>
        <v/>
      </c>
      <c r="L7395" s="6">
        <f>IF($B7395="","",YEAR($B7395))</f>
        <v/>
      </c>
      <c r="M7395" s="6">
        <f>INT((ROW()-2)/39)+1</f>
        <v/>
      </c>
      <c r="N7395" s="6">
        <f>MOD(ROW()-2,39)+2</f>
        <v/>
      </c>
      <c r="O7395" s="42">
        <f>IF(AND($B7395&lt;&gt;"",$C7395&lt;&gt;"",$B7395&lt;=$C7395),INDEX(Szabalyok!$C:$C,$N7395),"")</f>
        <v/>
      </c>
      <c r="P7395">
        <f>IF(D7395="",P7394,P7394+1)</f>
        <v/>
      </c>
    </row>
    <row r="7396">
      <c r="A7396">
        <f>IF(P7396=P7395,0,P7396)</f>
        <v/>
      </c>
      <c r="B7396" s="41">
        <f>IF($M7396&gt;300,"",IF(OR(INDEX(Bemenet!$E$2:$E$301,$M7396)="",INDEX(Bemenet!$F$2:$F$301,$M7396)=""),"",MAX(INDEX(Bemenet!$E$2:$E$301,$M7396),INDEX(Szabalyok!$A:$A,$N7396))))</f>
        <v/>
      </c>
      <c r="C7396" s="41">
        <f>IF($B7396="","",MIN(INDEX(Bemenet!$F$2:$F$301,$M7396),INDEX(Szabalyok!$B:$B,$N7396)))</f>
        <v/>
      </c>
      <c r="D7396" s="5">
        <f>IF(AND($B7396&lt;&gt;"",$C7396&lt;&gt;"",$B7396&lt;=$C7396),INDEX(Bemenet!$G$2:$G$301,$M7396),"")</f>
        <v/>
      </c>
      <c r="E7396" s="6">
        <f>IF(AND($B7396&lt;&gt;"",$C7396&lt;&gt;"",$B7396&lt;=$C7396),INDEX(Bemenet!$D$2:$D$301,$M7396),"")</f>
        <v/>
      </c>
      <c r="F7396" s="5">
        <f>IF(AND($B7396&lt;&gt;"",$C7396&lt;&gt;"",$B7396&lt;=$C7396),$C7396-$B7396+1,"")</f>
        <v/>
      </c>
      <c r="G7396" s="5">
        <f>IF($F7396="","",$F7396*$D7396)</f>
        <v/>
      </c>
      <c r="H7396" s="42">
        <f>IF($G7396="","",$O7396)</f>
        <v/>
      </c>
      <c r="I7396" s="5">
        <f>IF($G7396="","",$G7396*IF($H7396="",$O7396,$H7396)/100)</f>
        <v/>
      </c>
      <c r="J7396" s="5">
        <f>IF(OR($L7396="",NOT(COUNTIFS($L$2:$L7396,$L7396)=1)),"",SUMIFS($G:$G,$L:$L,$L7396))</f>
        <v/>
      </c>
      <c r="K7396" s="5">
        <f>IF(OR($L7396="",NOT(COUNTIFS($L$2:$L7396,$L7396)=1)),"",SUMIFS($I:$I,$L:$L,$L7396))</f>
        <v/>
      </c>
      <c r="L7396" s="6">
        <f>IF($B7396="","",YEAR($B7396))</f>
        <v/>
      </c>
      <c r="M7396" s="6">
        <f>INT((ROW()-2)/39)+1</f>
        <v/>
      </c>
      <c r="N7396" s="6">
        <f>MOD(ROW()-2,39)+2</f>
        <v/>
      </c>
      <c r="O7396" s="42">
        <f>IF(AND($B7396&lt;&gt;"",$C7396&lt;&gt;"",$B7396&lt;=$C7396),INDEX(Szabalyok!$C:$C,$N7396),"")</f>
        <v/>
      </c>
      <c r="P7396">
        <f>IF(D7396="",P7395,P7395+1)</f>
        <v/>
      </c>
    </row>
    <row r="7397">
      <c r="A7397">
        <f>IF(P7397=P7396,0,P7397)</f>
        <v/>
      </c>
      <c r="B7397" s="41">
        <f>IF($M7397&gt;300,"",IF(OR(INDEX(Bemenet!$E$2:$E$301,$M7397)="",INDEX(Bemenet!$F$2:$F$301,$M7397)=""),"",MAX(INDEX(Bemenet!$E$2:$E$301,$M7397),INDEX(Szabalyok!$A:$A,$N7397))))</f>
        <v/>
      </c>
      <c r="C7397" s="41">
        <f>IF($B7397="","",MIN(INDEX(Bemenet!$F$2:$F$301,$M7397),INDEX(Szabalyok!$B:$B,$N7397)))</f>
        <v/>
      </c>
      <c r="D7397" s="5">
        <f>IF(AND($B7397&lt;&gt;"",$C7397&lt;&gt;"",$B7397&lt;=$C7397),INDEX(Bemenet!$G$2:$G$301,$M7397),"")</f>
        <v/>
      </c>
      <c r="E7397" s="6">
        <f>IF(AND($B7397&lt;&gt;"",$C7397&lt;&gt;"",$B7397&lt;=$C7397),INDEX(Bemenet!$D$2:$D$301,$M7397),"")</f>
        <v/>
      </c>
      <c r="F7397" s="5">
        <f>IF(AND($B7397&lt;&gt;"",$C7397&lt;&gt;"",$B7397&lt;=$C7397),$C7397-$B7397+1,"")</f>
        <v/>
      </c>
      <c r="G7397" s="5">
        <f>IF($F7397="","",$F7397*$D7397)</f>
        <v/>
      </c>
      <c r="H7397" s="42">
        <f>IF($G7397="","",$O7397)</f>
        <v/>
      </c>
      <c r="I7397" s="5">
        <f>IF($G7397="","",$G7397*IF($H7397="",$O7397,$H7397)/100)</f>
        <v/>
      </c>
      <c r="J7397" s="5">
        <f>IF(OR($L7397="",NOT(COUNTIFS($L$2:$L7397,$L7397)=1)),"",SUMIFS($G:$G,$L:$L,$L7397))</f>
        <v/>
      </c>
      <c r="K7397" s="5">
        <f>IF(OR($L7397="",NOT(COUNTIFS($L$2:$L7397,$L7397)=1)),"",SUMIFS($I:$I,$L:$L,$L7397))</f>
        <v/>
      </c>
      <c r="L7397" s="6">
        <f>IF($B7397="","",YEAR($B7397))</f>
        <v/>
      </c>
      <c r="M7397" s="6">
        <f>INT((ROW()-2)/39)+1</f>
        <v/>
      </c>
      <c r="N7397" s="6">
        <f>MOD(ROW()-2,39)+2</f>
        <v/>
      </c>
      <c r="O7397" s="42">
        <f>IF(AND($B7397&lt;&gt;"",$C7397&lt;&gt;"",$B7397&lt;=$C7397),INDEX(Szabalyok!$C:$C,$N7397),"")</f>
        <v/>
      </c>
      <c r="P7397">
        <f>IF(D7397="",P7396,P7396+1)</f>
        <v/>
      </c>
    </row>
    <row r="7398">
      <c r="A7398">
        <f>IF(P7398=P7397,0,P7398)</f>
        <v/>
      </c>
      <c r="B7398" s="41">
        <f>IF($M7398&gt;300,"",IF(OR(INDEX(Bemenet!$E$2:$E$301,$M7398)="",INDEX(Bemenet!$F$2:$F$301,$M7398)=""),"",MAX(INDEX(Bemenet!$E$2:$E$301,$M7398),INDEX(Szabalyok!$A:$A,$N7398))))</f>
        <v/>
      </c>
      <c r="C7398" s="41">
        <f>IF($B7398="","",MIN(INDEX(Bemenet!$F$2:$F$301,$M7398),INDEX(Szabalyok!$B:$B,$N7398)))</f>
        <v/>
      </c>
      <c r="D7398" s="5">
        <f>IF(AND($B7398&lt;&gt;"",$C7398&lt;&gt;"",$B7398&lt;=$C7398),INDEX(Bemenet!$G$2:$G$301,$M7398),"")</f>
        <v/>
      </c>
      <c r="E7398" s="6">
        <f>IF(AND($B7398&lt;&gt;"",$C7398&lt;&gt;"",$B7398&lt;=$C7398),INDEX(Bemenet!$D$2:$D$301,$M7398),"")</f>
        <v/>
      </c>
      <c r="F7398" s="5">
        <f>IF(AND($B7398&lt;&gt;"",$C7398&lt;&gt;"",$B7398&lt;=$C7398),$C7398-$B7398+1,"")</f>
        <v/>
      </c>
      <c r="G7398" s="5">
        <f>IF($F7398="","",$F7398*$D7398)</f>
        <v/>
      </c>
      <c r="H7398" s="42">
        <f>IF($G7398="","",$O7398)</f>
        <v/>
      </c>
      <c r="I7398" s="5">
        <f>IF($G7398="","",$G7398*IF($H7398="",$O7398,$H7398)/100)</f>
        <v/>
      </c>
      <c r="J7398" s="5">
        <f>IF(OR($L7398="",NOT(COUNTIFS($L$2:$L7398,$L7398)=1)),"",SUMIFS($G:$G,$L:$L,$L7398))</f>
        <v/>
      </c>
      <c r="K7398" s="5">
        <f>IF(OR($L7398="",NOT(COUNTIFS($L$2:$L7398,$L7398)=1)),"",SUMIFS($I:$I,$L:$L,$L7398))</f>
        <v/>
      </c>
      <c r="L7398" s="6">
        <f>IF($B7398="","",YEAR($B7398))</f>
        <v/>
      </c>
      <c r="M7398" s="6">
        <f>INT((ROW()-2)/39)+1</f>
        <v/>
      </c>
      <c r="N7398" s="6">
        <f>MOD(ROW()-2,39)+2</f>
        <v/>
      </c>
      <c r="O7398" s="42">
        <f>IF(AND($B7398&lt;&gt;"",$C7398&lt;&gt;"",$B7398&lt;=$C7398),INDEX(Szabalyok!$C:$C,$N7398),"")</f>
        <v/>
      </c>
      <c r="P7398">
        <f>IF(D7398="",P7397,P7397+1)</f>
        <v/>
      </c>
    </row>
    <row r="7399">
      <c r="A7399">
        <f>IF(P7399=P7398,0,P7399)</f>
        <v/>
      </c>
      <c r="B7399" s="41">
        <f>IF($M7399&gt;300,"",IF(OR(INDEX(Bemenet!$E$2:$E$301,$M7399)="",INDEX(Bemenet!$F$2:$F$301,$M7399)=""),"",MAX(INDEX(Bemenet!$E$2:$E$301,$M7399),INDEX(Szabalyok!$A:$A,$N7399))))</f>
        <v/>
      </c>
      <c r="C7399" s="41">
        <f>IF($B7399="","",MIN(INDEX(Bemenet!$F$2:$F$301,$M7399),INDEX(Szabalyok!$B:$B,$N7399)))</f>
        <v/>
      </c>
      <c r="D7399" s="5">
        <f>IF(AND($B7399&lt;&gt;"",$C7399&lt;&gt;"",$B7399&lt;=$C7399),INDEX(Bemenet!$G$2:$G$301,$M7399),"")</f>
        <v/>
      </c>
      <c r="E7399" s="6">
        <f>IF(AND($B7399&lt;&gt;"",$C7399&lt;&gt;"",$B7399&lt;=$C7399),INDEX(Bemenet!$D$2:$D$301,$M7399),"")</f>
        <v/>
      </c>
      <c r="F7399" s="5">
        <f>IF(AND($B7399&lt;&gt;"",$C7399&lt;&gt;"",$B7399&lt;=$C7399),$C7399-$B7399+1,"")</f>
        <v/>
      </c>
      <c r="G7399" s="5">
        <f>IF($F7399="","",$F7399*$D7399)</f>
        <v/>
      </c>
      <c r="H7399" s="42">
        <f>IF($G7399="","",$O7399)</f>
        <v/>
      </c>
      <c r="I7399" s="5">
        <f>IF($G7399="","",$G7399*IF($H7399="",$O7399,$H7399)/100)</f>
        <v/>
      </c>
      <c r="J7399" s="5">
        <f>IF(OR($L7399="",NOT(COUNTIFS($L$2:$L7399,$L7399)=1)),"",SUMIFS($G:$G,$L:$L,$L7399))</f>
        <v/>
      </c>
      <c r="K7399" s="5">
        <f>IF(OR($L7399="",NOT(COUNTIFS($L$2:$L7399,$L7399)=1)),"",SUMIFS($I:$I,$L:$L,$L7399))</f>
        <v/>
      </c>
      <c r="L7399" s="6">
        <f>IF($B7399="","",YEAR($B7399))</f>
        <v/>
      </c>
      <c r="M7399" s="6">
        <f>INT((ROW()-2)/39)+1</f>
        <v/>
      </c>
      <c r="N7399" s="6">
        <f>MOD(ROW()-2,39)+2</f>
        <v/>
      </c>
      <c r="O7399" s="42">
        <f>IF(AND($B7399&lt;&gt;"",$C7399&lt;&gt;"",$B7399&lt;=$C7399),INDEX(Szabalyok!$C:$C,$N7399),"")</f>
        <v/>
      </c>
      <c r="P7399">
        <f>IF(D7399="",P7398,P7398+1)</f>
        <v/>
      </c>
    </row>
    <row r="7400">
      <c r="A7400">
        <f>IF(P7400=P7399,0,P7400)</f>
        <v/>
      </c>
      <c r="B7400" s="41">
        <f>IF($M7400&gt;300,"",IF(OR(INDEX(Bemenet!$E$2:$E$301,$M7400)="",INDEX(Bemenet!$F$2:$F$301,$M7400)=""),"",MAX(INDEX(Bemenet!$E$2:$E$301,$M7400),INDEX(Szabalyok!$A:$A,$N7400))))</f>
        <v/>
      </c>
      <c r="C7400" s="41">
        <f>IF($B7400="","",MIN(INDEX(Bemenet!$F$2:$F$301,$M7400),INDEX(Szabalyok!$B:$B,$N7400)))</f>
        <v/>
      </c>
      <c r="D7400" s="5">
        <f>IF(AND($B7400&lt;&gt;"",$C7400&lt;&gt;"",$B7400&lt;=$C7400),INDEX(Bemenet!$G$2:$G$301,$M7400),"")</f>
        <v/>
      </c>
      <c r="E7400" s="6">
        <f>IF(AND($B7400&lt;&gt;"",$C7400&lt;&gt;"",$B7400&lt;=$C7400),INDEX(Bemenet!$D$2:$D$301,$M7400),"")</f>
        <v/>
      </c>
      <c r="F7400" s="5">
        <f>IF(AND($B7400&lt;&gt;"",$C7400&lt;&gt;"",$B7400&lt;=$C7400),$C7400-$B7400+1,"")</f>
        <v/>
      </c>
      <c r="G7400" s="5">
        <f>IF($F7400="","",$F7400*$D7400)</f>
        <v/>
      </c>
      <c r="H7400" s="42">
        <f>IF($G7400="","",$O7400)</f>
        <v/>
      </c>
      <c r="I7400" s="5">
        <f>IF($G7400="","",$G7400*IF($H7400="",$O7400,$H7400)/100)</f>
        <v/>
      </c>
      <c r="J7400" s="5">
        <f>IF(OR($L7400="",NOT(COUNTIFS($L$2:$L7400,$L7400)=1)),"",SUMIFS($G:$G,$L:$L,$L7400))</f>
        <v/>
      </c>
      <c r="K7400" s="5">
        <f>IF(OR($L7400="",NOT(COUNTIFS($L$2:$L7400,$L7400)=1)),"",SUMIFS($I:$I,$L:$L,$L7400))</f>
        <v/>
      </c>
      <c r="L7400" s="6">
        <f>IF($B7400="","",YEAR($B7400))</f>
        <v/>
      </c>
      <c r="M7400" s="6">
        <f>INT((ROW()-2)/39)+1</f>
        <v/>
      </c>
      <c r="N7400" s="6">
        <f>MOD(ROW()-2,39)+2</f>
        <v/>
      </c>
      <c r="O7400" s="42">
        <f>IF(AND($B7400&lt;&gt;"",$C7400&lt;&gt;"",$B7400&lt;=$C7400),INDEX(Szabalyok!$C:$C,$N7400),"")</f>
        <v/>
      </c>
      <c r="P7400">
        <f>IF(D7400="",P7399,P7399+1)</f>
        <v/>
      </c>
    </row>
    <row r="7401">
      <c r="A7401">
        <f>IF(P7401=P7400,0,P7401)</f>
        <v/>
      </c>
      <c r="B7401" s="41">
        <f>IF($M7401&gt;300,"",IF(OR(INDEX(Bemenet!$E$2:$E$301,$M7401)="",INDEX(Bemenet!$F$2:$F$301,$M7401)=""),"",MAX(INDEX(Bemenet!$E$2:$E$301,$M7401),INDEX(Szabalyok!$A:$A,$N7401))))</f>
        <v/>
      </c>
      <c r="C7401" s="41">
        <f>IF($B7401="","",MIN(INDEX(Bemenet!$F$2:$F$301,$M7401),INDEX(Szabalyok!$B:$B,$N7401)))</f>
        <v/>
      </c>
      <c r="D7401" s="5">
        <f>IF(AND($B7401&lt;&gt;"",$C7401&lt;&gt;"",$B7401&lt;=$C7401),INDEX(Bemenet!$G$2:$G$301,$M7401),"")</f>
        <v/>
      </c>
      <c r="E7401" s="6">
        <f>IF(AND($B7401&lt;&gt;"",$C7401&lt;&gt;"",$B7401&lt;=$C7401),INDEX(Bemenet!$D$2:$D$301,$M7401),"")</f>
        <v/>
      </c>
      <c r="F7401" s="5">
        <f>IF(AND($B7401&lt;&gt;"",$C7401&lt;&gt;"",$B7401&lt;=$C7401),$C7401-$B7401+1,"")</f>
        <v/>
      </c>
      <c r="G7401" s="5">
        <f>IF($F7401="","",$F7401*$D7401)</f>
        <v/>
      </c>
      <c r="H7401" s="42">
        <f>IF($G7401="","",$O7401)</f>
        <v/>
      </c>
      <c r="I7401" s="5">
        <f>IF($G7401="","",$G7401*IF($H7401="",$O7401,$H7401)/100)</f>
        <v/>
      </c>
      <c r="J7401" s="5">
        <f>IF(OR($L7401="",NOT(COUNTIFS($L$2:$L7401,$L7401)=1)),"",SUMIFS($G:$G,$L:$L,$L7401))</f>
        <v/>
      </c>
      <c r="K7401" s="5">
        <f>IF(OR($L7401="",NOT(COUNTIFS($L$2:$L7401,$L7401)=1)),"",SUMIFS($I:$I,$L:$L,$L7401))</f>
        <v/>
      </c>
      <c r="L7401" s="6">
        <f>IF($B7401="","",YEAR($B7401))</f>
        <v/>
      </c>
      <c r="M7401" s="6">
        <f>INT((ROW()-2)/39)+1</f>
        <v/>
      </c>
      <c r="N7401" s="6">
        <f>MOD(ROW()-2,39)+2</f>
        <v/>
      </c>
      <c r="O7401" s="42">
        <f>IF(AND($B7401&lt;&gt;"",$C7401&lt;&gt;"",$B7401&lt;=$C7401),INDEX(Szabalyok!$C:$C,$N7401),"")</f>
        <v/>
      </c>
      <c r="P7401">
        <f>IF(D7401="",P7400,P7400+1)</f>
        <v/>
      </c>
    </row>
    <row r="7402">
      <c r="A7402">
        <f>IF(P7402=P7401,0,P7402)</f>
        <v/>
      </c>
      <c r="B7402" s="41">
        <f>IF($M7402&gt;300,"",IF(OR(INDEX(Bemenet!$E$2:$E$301,$M7402)="",INDEX(Bemenet!$F$2:$F$301,$M7402)=""),"",MAX(INDEX(Bemenet!$E$2:$E$301,$M7402),INDEX(Szabalyok!$A:$A,$N7402))))</f>
        <v/>
      </c>
      <c r="C7402" s="41">
        <f>IF($B7402="","",MIN(INDEX(Bemenet!$F$2:$F$301,$M7402),INDEX(Szabalyok!$B:$B,$N7402)))</f>
        <v/>
      </c>
      <c r="D7402" s="5">
        <f>IF(AND($B7402&lt;&gt;"",$C7402&lt;&gt;"",$B7402&lt;=$C7402),INDEX(Bemenet!$G$2:$G$301,$M7402),"")</f>
        <v/>
      </c>
      <c r="E7402" s="6">
        <f>IF(AND($B7402&lt;&gt;"",$C7402&lt;&gt;"",$B7402&lt;=$C7402),INDEX(Bemenet!$D$2:$D$301,$M7402),"")</f>
        <v/>
      </c>
      <c r="F7402" s="5">
        <f>IF(AND($B7402&lt;&gt;"",$C7402&lt;&gt;"",$B7402&lt;=$C7402),$C7402-$B7402+1,"")</f>
        <v/>
      </c>
      <c r="G7402" s="5">
        <f>IF($F7402="","",$F7402*$D7402)</f>
        <v/>
      </c>
      <c r="H7402" s="42">
        <f>IF($G7402="","",$O7402)</f>
        <v/>
      </c>
      <c r="I7402" s="5">
        <f>IF($G7402="","",$G7402*IF($H7402="",$O7402,$H7402)/100)</f>
        <v/>
      </c>
      <c r="J7402" s="5">
        <f>IF(OR($L7402="",NOT(COUNTIFS($L$2:$L7402,$L7402)=1)),"",SUMIFS($G:$G,$L:$L,$L7402))</f>
        <v/>
      </c>
      <c r="K7402" s="5">
        <f>IF(OR($L7402="",NOT(COUNTIFS($L$2:$L7402,$L7402)=1)),"",SUMIFS($I:$I,$L:$L,$L7402))</f>
        <v/>
      </c>
      <c r="L7402" s="6">
        <f>IF($B7402="","",YEAR($B7402))</f>
        <v/>
      </c>
      <c r="M7402" s="6">
        <f>INT((ROW()-2)/39)+1</f>
        <v/>
      </c>
      <c r="N7402" s="6">
        <f>MOD(ROW()-2,39)+2</f>
        <v/>
      </c>
      <c r="O7402" s="42">
        <f>IF(AND($B7402&lt;&gt;"",$C7402&lt;&gt;"",$B7402&lt;=$C7402),INDEX(Szabalyok!$C:$C,$N7402),"")</f>
        <v/>
      </c>
      <c r="P7402">
        <f>IF(D7402="",P7401,P7401+1)</f>
        <v/>
      </c>
    </row>
    <row r="7403">
      <c r="A7403">
        <f>IF(P7403=P7402,0,P7403)</f>
        <v/>
      </c>
      <c r="B7403" s="41">
        <f>IF($M7403&gt;300,"",IF(OR(INDEX(Bemenet!$E$2:$E$301,$M7403)="",INDEX(Bemenet!$F$2:$F$301,$M7403)=""),"",MAX(INDEX(Bemenet!$E$2:$E$301,$M7403),INDEX(Szabalyok!$A:$A,$N7403))))</f>
        <v/>
      </c>
      <c r="C7403" s="41">
        <f>IF($B7403="","",MIN(INDEX(Bemenet!$F$2:$F$301,$M7403),INDEX(Szabalyok!$B:$B,$N7403)))</f>
        <v/>
      </c>
      <c r="D7403" s="5">
        <f>IF(AND($B7403&lt;&gt;"",$C7403&lt;&gt;"",$B7403&lt;=$C7403),INDEX(Bemenet!$G$2:$G$301,$M7403),"")</f>
        <v/>
      </c>
      <c r="E7403" s="6">
        <f>IF(AND($B7403&lt;&gt;"",$C7403&lt;&gt;"",$B7403&lt;=$C7403),INDEX(Bemenet!$D$2:$D$301,$M7403),"")</f>
        <v/>
      </c>
      <c r="F7403" s="5">
        <f>IF(AND($B7403&lt;&gt;"",$C7403&lt;&gt;"",$B7403&lt;=$C7403),$C7403-$B7403+1,"")</f>
        <v/>
      </c>
      <c r="G7403" s="5">
        <f>IF($F7403="","",$F7403*$D7403)</f>
        <v/>
      </c>
      <c r="H7403" s="42">
        <f>IF($G7403="","",$O7403)</f>
        <v/>
      </c>
      <c r="I7403" s="5">
        <f>IF($G7403="","",$G7403*IF($H7403="",$O7403,$H7403)/100)</f>
        <v/>
      </c>
      <c r="J7403" s="5">
        <f>IF(OR($L7403="",NOT(COUNTIFS($L$2:$L7403,$L7403)=1)),"",SUMIFS($G:$G,$L:$L,$L7403))</f>
        <v/>
      </c>
      <c r="K7403" s="5">
        <f>IF(OR($L7403="",NOT(COUNTIFS($L$2:$L7403,$L7403)=1)),"",SUMIFS($I:$I,$L:$L,$L7403))</f>
        <v/>
      </c>
      <c r="L7403" s="6">
        <f>IF($B7403="","",YEAR($B7403))</f>
        <v/>
      </c>
      <c r="M7403" s="6">
        <f>INT((ROW()-2)/39)+1</f>
        <v/>
      </c>
      <c r="N7403" s="6">
        <f>MOD(ROW()-2,39)+2</f>
        <v/>
      </c>
      <c r="O7403" s="42">
        <f>IF(AND($B7403&lt;&gt;"",$C7403&lt;&gt;"",$B7403&lt;=$C7403),INDEX(Szabalyok!$C:$C,$N7403),"")</f>
        <v/>
      </c>
      <c r="P7403">
        <f>IF(D7403="",P7402,P7402+1)</f>
        <v/>
      </c>
    </row>
    <row r="7404">
      <c r="A7404">
        <f>IF(P7404=P7403,0,P7404)</f>
        <v/>
      </c>
      <c r="B7404" s="41">
        <f>IF($M7404&gt;300,"",IF(OR(INDEX(Bemenet!$E$2:$E$301,$M7404)="",INDEX(Bemenet!$F$2:$F$301,$M7404)=""),"",MAX(INDEX(Bemenet!$E$2:$E$301,$M7404),INDEX(Szabalyok!$A:$A,$N7404))))</f>
        <v/>
      </c>
      <c r="C7404" s="41">
        <f>IF($B7404="","",MIN(INDEX(Bemenet!$F$2:$F$301,$M7404),INDEX(Szabalyok!$B:$B,$N7404)))</f>
        <v/>
      </c>
      <c r="D7404" s="5">
        <f>IF(AND($B7404&lt;&gt;"",$C7404&lt;&gt;"",$B7404&lt;=$C7404),INDEX(Bemenet!$G$2:$G$301,$M7404),"")</f>
        <v/>
      </c>
      <c r="E7404" s="6">
        <f>IF(AND($B7404&lt;&gt;"",$C7404&lt;&gt;"",$B7404&lt;=$C7404),INDEX(Bemenet!$D$2:$D$301,$M7404),"")</f>
        <v/>
      </c>
      <c r="F7404" s="5">
        <f>IF(AND($B7404&lt;&gt;"",$C7404&lt;&gt;"",$B7404&lt;=$C7404),$C7404-$B7404+1,"")</f>
        <v/>
      </c>
      <c r="G7404" s="5">
        <f>IF($F7404="","",$F7404*$D7404)</f>
        <v/>
      </c>
      <c r="H7404" s="42">
        <f>IF($G7404="","",$O7404)</f>
        <v/>
      </c>
      <c r="I7404" s="5">
        <f>IF($G7404="","",$G7404*IF($H7404="",$O7404,$H7404)/100)</f>
        <v/>
      </c>
      <c r="J7404" s="5">
        <f>IF(OR($L7404="",NOT(COUNTIFS($L$2:$L7404,$L7404)=1)),"",SUMIFS($G:$G,$L:$L,$L7404))</f>
        <v/>
      </c>
      <c r="K7404" s="5">
        <f>IF(OR($L7404="",NOT(COUNTIFS($L$2:$L7404,$L7404)=1)),"",SUMIFS($I:$I,$L:$L,$L7404))</f>
        <v/>
      </c>
      <c r="L7404" s="6">
        <f>IF($B7404="","",YEAR($B7404))</f>
        <v/>
      </c>
      <c r="M7404" s="6">
        <f>INT((ROW()-2)/39)+1</f>
        <v/>
      </c>
      <c r="N7404" s="6">
        <f>MOD(ROW()-2,39)+2</f>
        <v/>
      </c>
      <c r="O7404" s="42">
        <f>IF(AND($B7404&lt;&gt;"",$C7404&lt;&gt;"",$B7404&lt;=$C7404),INDEX(Szabalyok!$C:$C,$N7404),"")</f>
        <v/>
      </c>
      <c r="P7404">
        <f>IF(D7404="",P7403,P7403+1)</f>
        <v/>
      </c>
    </row>
    <row r="7405">
      <c r="A7405">
        <f>IF(P7405=P7404,0,P7405)</f>
        <v/>
      </c>
      <c r="B7405" s="41">
        <f>IF($M7405&gt;300,"",IF(OR(INDEX(Bemenet!$E$2:$E$301,$M7405)="",INDEX(Bemenet!$F$2:$F$301,$M7405)=""),"",MAX(INDEX(Bemenet!$E$2:$E$301,$M7405),INDEX(Szabalyok!$A:$A,$N7405))))</f>
        <v/>
      </c>
      <c r="C7405" s="41">
        <f>IF($B7405="","",MIN(INDEX(Bemenet!$F$2:$F$301,$M7405),INDEX(Szabalyok!$B:$B,$N7405)))</f>
        <v/>
      </c>
      <c r="D7405" s="5">
        <f>IF(AND($B7405&lt;&gt;"",$C7405&lt;&gt;"",$B7405&lt;=$C7405),INDEX(Bemenet!$G$2:$G$301,$M7405),"")</f>
        <v/>
      </c>
      <c r="E7405" s="6">
        <f>IF(AND($B7405&lt;&gt;"",$C7405&lt;&gt;"",$B7405&lt;=$C7405),INDEX(Bemenet!$D$2:$D$301,$M7405),"")</f>
        <v/>
      </c>
      <c r="F7405" s="5">
        <f>IF(AND($B7405&lt;&gt;"",$C7405&lt;&gt;"",$B7405&lt;=$C7405),$C7405-$B7405+1,"")</f>
        <v/>
      </c>
      <c r="G7405" s="5">
        <f>IF($F7405="","",$F7405*$D7405)</f>
        <v/>
      </c>
      <c r="H7405" s="42">
        <f>IF($G7405="","",$O7405)</f>
        <v/>
      </c>
      <c r="I7405" s="5">
        <f>IF($G7405="","",$G7405*IF($H7405="",$O7405,$H7405)/100)</f>
        <v/>
      </c>
      <c r="J7405" s="5">
        <f>IF(OR($L7405="",NOT(COUNTIFS($L$2:$L7405,$L7405)=1)),"",SUMIFS($G:$G,$L:$L,$L7405))</f>
        <v/>
      </c>
      <c r="K7405" s="5">
        <f>IF(OR($L7405="",NOT(COUNTIFS($L$2:$L7405,$L7405)=1)),"",SUMIFS($I:$I,$L:$L,$L7405))</f>
        <v/>
      </c>
      <c r="L7405" s="6">
        <f>IF($B7405="","",YEAR($B7405))</f>
        <v/>
      </c>
      <c r="M7405" s="6">
        <f>INT((ROW()-2)/39)+1</f>
        <v/>
      </c>
      <c r="N7405" s="6">
        <f>MOD(ROW()-2,39)+2</f>
        <v/>
      </c>
      <c r="O7405" s="42">
        <f>IF(AND($B7405&lt;&gt;"",$C7405&lt;&gt;"",$B7405&lt;=$C7405),INDEX(Szabalyok!$C:$C,$N7405),"")</f>
        <v/>
      </c>
      <c r="P7405">
        <f>IF(D7405="",P7404,P7404+1)</f>
        <v/>
      </c>
    </row>
    <row r="7406">
      <c r="A7406">
        <f>IF(P7406=P7405,0,P7406)</f>
        <v/>
      </c>
      <c r="B7406" s="41">
        <f>IF($M7406&gt;300,"",IF(OR(INDEX(Bemenet!$E$2:$E$301,$M7406)="",INDEX(Bemenet!$F$2:$F$301,$M7406)=""),"",MAX(INDEX(Bemenet!$E$2:$E$301,$M7406),INDEX(Szabalyok!$A:$A,$N7406))))</f>
        <v/>
      </c>
      <c r="C7406" s="41">
        <f>IF($B7406="","",MIN(INDEX(Bemenet!$F$2:$F$301,$M7406),INDEX(Szabalyok!$B:$B,$N7406)))</f>
        <v/>
      </c>
      <c r="D7406" s="5">
        <f>IF(AND($B7406&lt;&gt;"",$C7406&lt;&gt;"",$B7406&lt;=$C7406),INDEX(Bemenet!$G$2:$G$301,$M7406),"")</f>
        <v/>
      </c>
      <c r="E7406" s="6">
        <f>IF(AND($B7406&lt;&gt;"",$C7406&lt;&gt;"",$B7406&lt;=$C7406),INDEX(Bemenet!$D$2:$D$301,$M7406),"")</f>
        <v/>
      </c>
      <c r="F7406" s="5">
        <f>IF(AND($B7406&lt;&gt;"",$C7406&lt;&gt;"",$B7406&lt;=$C7406),$C7406-$B7406+1,"")</f>
        <v/>
      </c>
      <c r="G7406" s="5">
        <f>IF($F7406="","",$F7406*$D7406)</f>
        <v/>
      </c>
      <c r="H7406" s="42">
        <f>IF($G7406="","",$O7406)</f>
        <v/>
      </c>
      <c r="I7406" s="5">
        <f>IF($G7406="","",$G7406*IF($H7406="",$O7406,$H7406)/100)</f>
        <v/>
      </c>
      <c r="J7406" s="5">
        <f>IF(OR($L7406="",NOT(COUNTIFS($L$2:$L7406,$L7406)=1)),"",SUMIFS($G:$G,$L:$L,$L7406))</f>
        <v/>
      </c>
      <c r="K7406" s="5">
        <f>IF(OR($L7406="",NOT(COUNTIFS($L$2:$L7406,$L7406)=1)),"",SUMIFS($I:$I,$L:$L,$L7406))</f>
        <v/>
      </c>
      <c r="L7406" s="6">
        <f>IF($B7406="","",YEAR($B7406))</f>
        <v/>
      </c>
      <c r="M7406" s="6">
        <f>INT((ROW()-2)/39)+1</f>
        <v/>
      </c>
      <c r="N7406" s="6">
        <f>MOD(ROW()-2,39)+2</f>
        <v/>
      </c>
      <c r="O7406" s="42">
        <f>IF(AND($B7406&lt;&gt;"",$C7406&lt;&gt;"",$B7406&lt;=$C7406),INDEX(Szabalyok!$C:$C,$N7406),"")</f>
        <v/>
      </c>
      <c r="P7406">
        <f>IF(D7406="",P7405,P7405+1)</f>
        <v/>
      </c>
    </row>
    <row r="7407">
      <c r="A7407">
        <f>IF(P7407=P7406,0,P7407)</f>
        <v/>
      </c>
      <c r="B7407" s="41">
        <f>IF($M7407&gt;300,"",IF(OR(INDEX(Bemenet!$E$2:$E$301,$M7407)="",INDEX(Bemenet!$F$2:$F$301,$M7407)=""),"",MAX(INDEX(Bemenet!$E$2:$E$301,$M7407),INDEX(Szabalyok!$A:$A,$N7407))))</f>
        <v/>
      </c>
      <c r="C7407" s="41">
        <f>IF($B7407="","",MIN(INDEX(Bemenet!$F$2:$F$301,$M7407),INDEX(Szabalyok!$B:$B,$N7407)))</f>
        <v/>
      </c>
      <c r="D7407" s="5">
        <f>IF(AND($B7407&lt;&gt;"",$C7407&lt;&gt;"",$B7407&lt;=$C7407),INDEX(Bemenet!$G$2:$G$301,$M7407),"")</f>
        <v/>
      </c>
      <c r="E7407" s="6">
        <f>IF(AND($B7407&lt;&gt;"",$C7407&lt;&gt;"",$B7407&lt;=$C7407),INDEX(Bemenet!$D$2:$D$301,$M7407),"")</f>
        <v/>
      </c>
      <c r="F7407" s="5">
        <f>IF(AND($B7407&lt;&gt;"",$C7407&lt;&gt;"",$B7407&lt;=$C7407),$C7407-$B7407+1,"")</f>
        <v/>
      </c>
      <c r="G7407" s="5">
        <f>IF($F7407="","",$F7407*$D7407)</f>
        <v/>
      </c>
      <c r="H7407" s="42">
        <f>IF($G7407="","",$O7407)</f>
        <v/>
      </c>
      <c r="I7407" s="5">
        <f>IF($G7407="","",$G7407*IF($H7407="",$O7407,$H7407)/100)</f>
        <v/>
      </c>
      <c r="J7407" s="5">
        <f>IF(OR($L7407="",NOT(COUNTIFS($L$2:$L7407,$L7407)=1)),"",SUMIFS($G:$G,$L:$L,$L7407))</f>
        <v/>
      </c>
      <c r="K7407" s="5">
        <f>IF(OR($L7407="",NOT(COUNTIFS($L$2:$L7407,$L7407)=1)),"",SUMIFS($I:$I,$L:$L,$L7407))</f>
        <v/>
      </c>
      <c r="L7407" s="6">
        <f>IF($B7407="","",YEAR($B7407))</f>
        <v/>
      </c>
      <c r="M7407" s="6">
        <f>INT((ROW()-2)/39)+1</f>
        <v/>
      </c>
      <c r="N7407" s="6">
        <f>MOD(ROW()-2,39)+2</f>
        <v/>
      </c>
      <c r="O7407" s="42">
        <f>IF(AND($B7407&lt;&gt;"",$C7407&lt;&gt;"",$B7407&lt;=$C7407),INDEX(Szabalyok!$C:$C,$N7407),"")</f>
        <v/>
      </c>
      <c r="P7407">
        <f>IF(D7407="",P7406,P7406+1)</f>
        <v/>
      </c>
    </row>
    <row r="7408">
      <c r="A7408">
        <f>IF(P7408=P7407,0,P7408)</f>
        <v/>
      </c>
      <c r="B7408" s="41">
        <f>IF($M7408&gt;300,"",IF(OR(INDEX(Bemenet!$E$2:$E$301,$M7408)="",INDEX(Bemenet!$F$2:$F$301,$M7408)=""),"",MAX(INDEX(Bemenet!$E$2:$E$301,$M7408),INDEX(Szabalyok!$A:$A,$N7408))))</f>
        <v/>
      </c>
      <c r="C7408" s="41">
        <f>IF($B7408="","",MIN(INDEX(Bemenet!$F$2:$F$301,$M7408),INDEX(Szabalyok!$B:$B,$N7408)))</f>
        <v/>
      </c>
      <c r="D7408" s="5">
        <f>IF(AND($B7408&lt;&gt;"",$C7408&lt;&gt;"",$B7408&lt;=$C7408),INDEX(Bemenet!$G$2:$G$301,$M7408),"")</f>
        <v/>
      </c>
      <c r="E7408" s="6">
        <f>IF(AND($B7408&lt;&gt;"",$C7408&lt;&gt;"",$B7408&lt;=$C7408),INDEX(Bemenet!$D$2:$D$301,$M7408),"")</f>
        <v/>
      </c>
      <c r="F7408" s="5">
        <f>IF(AND($B7408&lt;&gt;"",$C7408&lt;&gt;"",$B7408&lt;=$C7408),$C7408-$B7408+1,"")</f>
        <v/>
      </c>
      <c r="G7408" s="5">
        <f>IF($F7408="","",$F7408*$D7408)</f>
        <v/>
      </c>
      <c r="H7408" s="42">
        <f>IF($G7408="","",$O7408)</f>
        <v/>
      </c>
      <c r="I7408" s="5">
        <f>IF($G7408="","",$G7408*IF($H7408="",$O7408,$H7408)/100)</f>
        <v/>
      </c>
      <c r="J7408" s="5">
        <f>IF(OR($L7408="",NOT(COUNTIFS($L$2:$L7408,$L7408)=1)),"",SUMIFS($G:$G,$L:$L,$L7408))</f>
        <v/>
      </c>
      <c r="K7408" s="5">
        <f>IF(OR($L7408="",NOT(COUNTIFS($L$2:$L7408,$L7408)=1)),"",SUMIFS($I:$I,$L:$L,$L7408))</f>
        <v/>
      </c>
      <c r="L7408" s="6">
        <f>IF($B7408="","",YEAR($B7408))</f>
        <v/>
      </c>
      <c r="M7408" s="6">
        <f>INT((ROW()-2)/39)+1</f>
        <v/>
      </c>
      <c r="N7408" s="6">
        <f>MOD(ROW()-2,39)+2</f>
        <v/>
      </c>
      <c r="O7408" s="42">
        <f>IF(AND($B7408&lt;&gt;"",$C7408&lt;&gt;"",$B7408&lt;=$C7408),INDEX(Szabalyok!$C:$C,$N7408),"")</f>
        <v/>
      </c>
      <c r="P7408">
        <f>IF(D7408="",P7407,P7407+1)</f>
        <v/>
      </c>
    </row>
    <row r="7409">
      <c r="A7409">
        <f>IF(P7409=P7408,0,P7409)</f>
        <v/>
      </c>
      <c r="B7409" s="41">
        <f>IF($M7409&gt;300,"",IF(OR(INDEX(Bemenet!$E$2:$E$301,$M7409)="",INDEX(Bemenet!$F$2:$F$301,$M7409)=""),"",MAX(INDEX(Bemenet!$E$2:$E$301,$M7409),INDEX(Szabalyok!$A:$A,$N7409))))</f>
        <v/>
      </c>
      <c r="C7409" s="41">
        <f>IF($B7409="","",MIN(INDEX(Bemenet!$F$2:$F$301,$M7409),INDEX(Szabalyok!$B:$B,$N7409)))</f>
        <v/>
      </c>
      <c r="D7409" s="5">
        <f>IF(AND($B7409&lt;&gt;"",$C7409&lt;&gt;"",$B7409&lt;=$C7409),INDEX(Bemenet!$G$2:$G$301,$M7409),"")</f>
        <v/>
      </c>
      <c r="E7409" s="6">
        <f>IF(AND($B7409&lt;&gt;"",$C7409&lt;&gt;"",$B7409&lt;=$C7409),INDEX(Bemenet!$D$2:$D$301,$M7409),"")</f>
        <v/>
      </c>
      <c r="F7409" s="5">
        <f>IF(AND($B7409&lt;&gt;"",$C7409&lt;&gt;"",$B7409&lt;=$C7409),$C7409-$B7409+1,"")</f>
        <v/>
      </c>
      <c r="G7409" s="5">
        <f>IF($F7409="","",$F7409*$D7409)</f>
        <v/>
      </c>
      <c r="H7409" s="42">
        <f>IF($G7409="","",$O7409)</f>
        <v/>
      </c>
      <c r="I7409" s="5">
        <f>IF($G7409="","",$G7409*IF($H7409="",$O7409,$H7409)/100)</f>
        <v/>
      </c>
      <c r="J7409" s="5">
        <f>IF(OR($L7409="",NOT(COUNTIFS($L$2:$L7409,$L7409)=1)),"",SUMIFS($G:$G,$L:$L,$L7409))</f>
        <v/>
      </c>
      <c r="K7409" s="5">
        <f>IF(OR($L7409="",NOT(COUNTIFS($L$2:$L7409,$L7409)=1)),"",SUMIFS($I:$I,$L:$L,$L7409))</f>
        <v/>
      </c>
      <c r="L7409" s="6">
        <f>IF($B7409="","",YEAR($B7409))</f>
        <v/>
      </c>
      <c r="M7409" s="6">
        <f>INT((ROW()-2)/39)+1</f>
        <v/>
      </c>
      <c r="N7409" s="6">
        <f>MOD(ROW()-2,39)+2</f>
        <v/>
      </c>
      <c r="O7409" s="42">
        <f>IF(AND($B7409&lt;&gt;"",$C7409&lt;&gt;"",$B7409&lt;=$C7409),INDEX(Szabalyok!$C:$C,$N7409),"")</f>
        <v/>
      </c>
      <c r="P7409">
        <f>IF(D7409="",P7408,P7408+1)</f>
        <v/>
      </c>
    </row>
    <row r="7410">
      <c r="A7410">
        <f>IF(P7410=P7409,0,P7410)</f>
        <v/>
      </c>
      <c r="B7410" s="41">
        <f>IF($M7410&gt;300,"",IF(OR(INDEX(Bemenet!$E$2:$E$301,$M7410)="",INDEX(Bemenet!$F$2:$F$301,$M7410)=""),"",MAX(INDEX(Bemenet!$E$2:$E$301,$M7410),INDEX(Szabalyok!$A:$A,$N7410))))</f>
        <v/>
      </c>
      <c r="C7410" s="41">
        <f>IF($B7410="","",MIN(INDEX(Bemenet!$F$2:$F$301,$M7410),INDEX(Szabalyok!$B:$B,$N7410)))</f>
        <v/>
      </c>
      <c r="D7410" s="5">
        <f>IF(AND($B7410&lt;&gt;"",$C7410&lt;&gt;"",$B7410&lt;=$C7410),INDEX(Bemenet!$G$2:$G$301,$M7410),"")</f>
        <v/>
      </c>
      <c r="E7410" s="6">
        <f>IF(AND($B7410&lt;&gt;"",$C7410&lt;&gt;"",$B7410&lt;=$C7410),INDEX(Bemenet!$D$2:$D$301,$M7410),"")</f>
        <v/>
      </c>
      <c r="F7410" s="5">
        <f>IF(AND($B7410&lt;&gt;"",$C7410&lt;&gt;"",$B7410&lt;=$C7410),$C7410-$B7410+1,"")</f>
        <v/>
      </c>
      <c r="G7410" s="5">
        <f>IF($F7410="","",$F7410*$D7410)</f>
        <v/>
      </c>
      <c r="H7410" s="42">
        <f>IF($G7410="","",$O7410)</f>
        <v/>
      </c>
      <c r="I7410" s="5">
        <f>IF($G7410="","",$G7410*IF($H7410="",$O7410,$H7410)/100)</f>
        <v/>
      </c>
      <c r="J7410" s="5">
        <f>IF(OR($L7410="",NOT(COUNTIFS($L$2:$L7410,$L7410)=1)),"",SUMIFS($G:$G,$L:$L,$L7410))</f>
        <v/>
      </c>
      <c r="K7410" s="5">
        <f>IF(OR($L7410="",NOT(COUNTIFS($L$2:$L7410,$L7410)=1)),"",SUMIFS($I:$I,$L:$L,$L7410))</f>
        <v/>
      </c>
      <c r="L7410" s="6">
        <f>IF($B7410="","",YEAR($B7410))</f>
        <v/>
      </c>
      <c r="M7410" s="6">
        <f>INT((ROW()-2)/39)+1</f>
        <v/>
      </c>
      <c r="N7410" s="6">
        <f>MOD(ROW()-2,39)+2</f>
        <v/>
      </c>
      <c r="O7410" s="42">
        <f>IF(AND($B7410&lt;&gt;"",$C7410&lt;&gt;"",$B7410&lt;=$C7410),INDEX(Szabalyok!$C:$C,$N7410),"")</f>
        <v/>
      </c>
      <c r="P7410">
        <f>IF(D7410="",P7409,P7409+1)</f>
        <v/>
      </c>
    </row>
    <row r="7411">
      <c r="A7411">
        <f>IF(P7411=P7410,0,P7411)</f>
        <v/>
      </c>
      <c r="B7411" s="41">
        <f>IF($M7411&gt;300,"",IF(OR(INDEX(Bemenet!$E$2:$E$301,$M7411)="",INDEX(Bemenet!$F$2:$F$301,$M7411)=""),"",MAX(INDEX(Bemenet!$E$2:$E$301,$M7411),INDEX(Szabalyok!$A:$A,$N7411))))</f>
        <v/>
      </c>
      <c r="C7411" s="41">
        <f>IF($B7411="","",MIN(INDEX(Bemenet!$F$2:$F$301,$M7411),INDEX(Szabalyok!$B:$B,$N7411)))</f>
        <v/>
      </c>
      <c r="D7411" s="5">
        <f>IF(AND($B7411&lt;&gt;"",$C7411&lt;&gt;"",$B7411&lt;=$C7411),INDEX(Bemenet!$G$2:$G$301,$M7411),"")</f>
        <v/>
      </c>
      <c r="E7411" s="6">
        <f>IF(AND($B7411&lt;&gt;"",$C7411&lt;&gt;"",$B7411&lt;=$C7411),INDEX(Bemenet!$D$2:$D$301,$M7411),"")</f>
        <v/>
      </c>
      <c r="F7411" s="5">
        <f>IF(AND($B7411&lt;&gt;"",$C7411&lt;&gt;"",$B7411&lt;=$C7411),$C7411-$B7411+1,"")</f>
        <v/>
      </c>
      <c r="G7411" s="5">
        <f>IF($F7411="","",$F7411*$D7411)</f>
        <v/>
      </c>
      <c r="H7411" s="42">
        <f>IF($G7411="","",$O7411)</f>
        <v/>
      </c>
      <c r="I7411" s="5">
        <f>IF($G7411="","",$G7411*IF($H7411="",$O7411,$H7411)/100)</f>
        <v/>
      </c>
      <c r="J7411" s="5">
        <f>IF(OR($L7411="",NOT(COUNTIFS($L$2:$L7411,$L7411)=1)),"",SUMIFS($G:$G,$L:$L,$L7411))</f>
        <v/>
      </c>
      <c r="K7411" s="5">
        <f>IF(OR($L7411="",NOT(COUNTIFS($L$2:$L7411,$L7411)=1)),"",SUMIFS($I:$I,$L:$L,$L7411))</f>
        <v/>
      </c>
      <c r="L7411" s="6">
        <f>IF($B7411="","",YEAR($B7411))</f>
        <v/>
      </c>
      <c r="M7411" s="6">
        <f>INT((ROW()-2)/39)+1</f>
        <v/>
      </c>
      <c r="N7411" s="6">
        <f>MOD(ROW()-2,39)+2</f>
        <v/>
      </c>
      <c r="O7411" s="42">
        <f>IF(AND($B7411&lt;&gt;"",$C7411&lt;&gt;"",$B7411&lt;=$C7411),INDEX(Szabalyok!$C:$C,$N7411),"")</f>
        <v/>
      </c>
      <c r="P7411">
        <f>IF(D7411="",P7410,P7410+1)</f>
        <v/>
      </c>
    </row>
    <row r="7412">
      <c r="A7412">
        <f>IF(P7412=P7411,0,P7412)</f>
        <v/>
      </c>
      <c r="B7412" s="41">
        <f>IF($M7412&gt;300,"",IF(OR(INDEX(Bemenet!$E$2:$E$301,$M7412)="",INDEX(Bemenet!$F$2:$F$301,$M7412)=""),"",MAX(INDEX(Bemenet!$E$2:$E$301,$M7412),INDEX(Szabalyok!$A:$A,$N7412))))</f>
        <v/>
      </c>
      <c r="C7412" s="41">
        <f>IF($B7412="","",MIN(INDEX(Bemenet!$F$2:$F$301,$M7412),INDEX(Szabalyok!$B:$B,$N7412)))</f>
        <v/>
      </c>
      <c r="D7412" s="5">
        <f>IF(AND($B7412&lt;&gt;"",$C7412&lt;&gt;"",$B7412&lt;=$C7412),INDEX(Bemenet!$G$2:$G$301,$M7412),"")</f>
        <v/>
      </c>
      <c r="E7412" s="6">
        <f>IF(AND($B7412&lt;&gt;"",$C7412&lt;&gt;"",$B7412&lt;=$C7412),INDEX(Bemenet!$D$2:$D$301,$M7412),"")</f>
        <v/>
      </c>
      <c r="F7412" s="5">
        <f>IF(AND($B7412&lt;&gt;"",$C7412&lt;&gt;"",$B7412&lt;=$C7412),$C7412-$B7412+1,"")</f>
        <v/>
      </c>
      <c r="G7412" s="5">
        <f>IF($F7412="","",$F7412*$D7412)</f>
        <v/>
      </c>
      <c r="H7412" s="42">
        <f>IF($G7412="","",$O7412)</f>
        <v/>
      </c>
      <c r="I7412" s="5">
        <f>IF($G7412="","",$G7412*IF($H7412="",$O7412,$H7412)/100)</f>
        <v/>
      </c>
      <c r="J7412" s="5">
        <f>IF(OR($L7412="",NOT(COUNTIFS($L$2:$L7412,$L7412)=1)),"",SUMIFS($G:$G,$L:$L,$L7412))</f>
        <v/>
      </c>
      <c r="K7412" s="5">
        <f>IF(OR($L7412="",NOT(COUNTIFS($L$2:$L7412,$L7412)=1)),"",SUMIFS($I:$I,$L:$L,$L7412))</f>
        <v/>
      </c>
      <c r="L7412" s="6">
        <f>IF($B7412="","",YEAR($B7412))</f>
        <v/>
      </c>
      <c r="M7412" s="6">
        <f>INT((ROW()-2)/39)+1</f>
        <v/>
      </c>
      <c r="N7412" s="6">
        <f>MOD(ROW()-2,39)+2</f>
        <v/>
      </c>
      <c r="O7412" s="42">
        <f>IF(AND($B7412&lt;&gt;"",$C7412&lt;&gt;"",$B7412&lt;=$C7412),INDEX(Szabalyok!$C:$C,$N7412),"")</f>
        <v/>
      </c>
      <c r="P7412">
        <f>IF(D7412="",P7411,P7411+1)</f>
        <v/>
      </c>
    </row>
    <row r="7413">
      <c r="A7413">
        <f>IF(P7413=P7412,0,P7413)</f>
        <v/>
      </c>
      <c r="B7413" s="41">
        <f>IF($M7413&gt;300,"",IF(OR(INDEX(Bemenet!$E$2:$E$301,$M7413)="",INDEX(Bemenet!$F$2:$F$301,$M7413)=""),"",MAX(INDEX(Bemenet!$E$2:$E$301,$M7413),INDEX(Szabalyok!$A:$A,$N7413))))</f>
        <v/>
      </c>
      <c r="C7413" s="41">
        <f>IF($B7413="","",MIN(INDEX(Bemenet!$F$2:$F$301,$M7413),INDEX(Szabalyok!$B:$B,$N7413)))</f>
        <v/>
      </c>
      <c r="D7413" s="5">
        <f>IF(AND($B7413&lt;&gt;"",$C7413&lt;&gt;"",$B7413&lt;=$C7413),INDEX(Bemenet!$G$2:$G$301,$M7413),"")</f>
        <v/>
      </c>
      <c r="E7413" s="6">
        <f>IF(AND($B7413&lt;&gt;"",$C7413&lt;&gt;"",$B7413&lt;=$C7413),INDEX(Bemenet!$D$2:$D$301,$M7413),"")</f>
        <v/>
      </c>
      <c r="F7413" s="5">
        <f>IF(AND($B7413&lt;&gt;"",$C7413&lt;&gt;"",$B7413&lt;=$C7413),$C7413-$B7413+1,"")</f>
        <v/>
      </c>
      <c r="G7413" s="5">
        <f>IF($F7413="","",$F7413*$D7413)</f>
        <v/>
      </c>
      <c r="H7413" s="42">
        <f>IF($G7413="","",$O7413)</f>
        <v/>
      </c>
      <c r="I7413" s="5">
        <f>IF($G7413="","",$G7413*IF($H7413="",$O7413,$H7413)/100)</f>
        <v/>
      </c>
      <c r="J7413" s="5">
        <f>IF(OR($L7413="",NOT(COUNTIFS($L$2:$L7413,$L7413)=1)),"",SUMIFS($G:$G,$L:$L,$L7413))</f>
        <v/>
      </c>
      <c r="K7413" s="5">
        <f>IF(OR($L7413="",NOT(COUNTIFS($L$2:$L7413,$L7413)=1)),"",SUMIFS($I:$I,$L:$L,$L7413))</f>
        <v/>
      </c>
      <c r="L7413" s="6">
        <f>IF($B7413="","",YEAR($B7413))</f>
        <v/>
      </c>
      <c r="M7413" s="6">
        <f>INT((ROW()-2)/39)+1</f>
        <v/>
      </c>
      <c r="N7413" s="6">
        <f>MOD(ROW()-2,39)+2</f>
        <v/>
      </c>
      <c r="O7413" s="42">
        <f>IF(AND($B7413&lt;&gt;"",$C7413&lt;&gt;"",$B7413&lt;=$C7413),INDEX(Szabalyok!$C:$C,$N7413),"")</f>
        <v/>
      </c>
      <c r="P7413">
        <f>IF(D7413="",P7412,P7412+1)</f>
        <v/>
      </c>
    </row>
    <row r="7414">
      <c r="A7414">
        <f>IF(P7414=P7413,0,P7414)</f>
        <v/>
      </c>
      <c r="B7414" s="41">
        <f>IF($M7414&gt;300,"",IF(OR(INDEX(Bemenet!$E$2:$E$301,$M7414)="",INDEX(Bemenet!$F$2:$F$301,$M7414)=""),"",MAX(INDEX(Bemenet!$E$2:$E$301,$M7414),INDEX(Szabalyok!$A:$A,$N7414))))</f>
        <v/>
      </c>
      <c r="C7414" s="41">
        <f>IF($B7414="","",MIN(INDEX(Bemenet!$F$2:$F$301,$M7414),INDEX(Szabalyok!$B:$B,$N7414)))</f>
        <v/>
      </c>
      <c r="D7414" s="5">
        <f>IF(AND($B7414&lt;&gt;"",$C7414&lt;&gt;"",$B7414&lt;=$C7414),INDEX(Bemenet!$G$2:$G$301,$M7414),"")</f>
        <v/>
      </c>
      <c r="E7414" s="6">
        <f>IF(AND($B7414&lt;&gt;"",$C7414&lt;&gt;"",$B7414&lt;=$C7414),INDEX(Bemenet!$D$2:$D$301,$M7414),"")</f>
        <v/>
      </c>
      <c r="F7414" s="5">
        <f>IF(AND($B7414&lt;&gt;"",$C7414&lt;&gt;"",$B7414&lt;=$C7414),$C7414-$B7414+1,"")</f>
        <v/>
      </c>
      <c r="G7414" s="5">
        <f>IF($F7414="","",$F7414*$D7414)</f>
        <v/>
      </c>
      <c r="H7414" s="42">
        <f>IF($G7414="","",$O7414)</f>
        <v/>
      </c>
      <c r="I7414" s="5">
        <f>IF($G7414="","",$G7414*IF($H7414="",$O7414,$H7414)/100)</f>
        <v/>
      </c>
      <c r="J7414" s="5">
        <f>IF(OR($L7414="",NOT(COUNTIFS($L$2:$L7414,$L7414)=1)),"",SUMIFS($G:$G,$L:$L,$L7414))</f>
        <v/>
      </c>
      <c r="K7414" s="5">
        <f>IF(OR($L7414="",NOT(COUNTIFS($L$2:$L7414,$L7414)=1)),"",SUMIFS($I:$I,$L:$L,$L7414))</f>
        <v/>
      </c>
      <c r="L7414" s="6">
        <f>IF($B7414="","",YEAR($B7414))</f>
        <v/>
      </c>
      <c r="M7414" s="6">
        <f>INT((ROW()-2)/39)+1</f>
        <v/>
      </c>
      <c r="N7414" s="6">
        <f>MOD(ROW()-2,39)+2</f>
        <v/>
      </c>
      <c r="O7414" s="42">
        <f>IF(AND($B7414&lt;&gt;"",$C7414&lt;&gt;"",$B7414&lt;=$C7414),INDEX(Szabalyok!$C:$C,$N7414),"")</f>
        <v/>
      </c>
      <c r="P7414">
        <f>IF(D7414="",P7413,P7413+1)</f>
        <v/>
      </c>
    </row>
    <row r="7415">
      <c r="A7415">
        <f>IF(P7415=P7414,0,P7415)</f>
        <v/>
      </c>
      <c r="B7415" s="41">
        <f>IF($M7415&gt;300,"",IF(OR(INDEX(Bemenet!$E$2:$E$301,$M7415)="",INDEX(Bemenet!$F$2:$F$301,$M7415)=""),"",MAX(INDEX(Bemenet!$E$2:$E$301,$M7415),INDEX(Szabalyok!$A:$A,$N7415))))</f>
        <v/>
      </c>
      <c r="C7415" s="41">
        <f>IF($B7415="","",MIN(INDEX(Bemenet!$F$2:$F$301,$M7415),INDEX(Szabalyok!$B:$B,$N7415)))</f>
        <v/>
      </c>
      <c r="D7415" s="5">
        <f>IF(AND($B7415&lt;&gt;"",$C7415&lt;&gt;"",$B7415&lt;=$C7415),INDEX(Bemenet!$G$2:$G$301,$M7415),"")</f>
        <v/>
      </c>
      <c r="E7415" s="6">
        <f>IF(AND($B7415&lt;&gt;"",$C7415&lt;&gt;"",$B7415&lt;=$C7415),INDEX(Bemenet!$D$2:$D$301,$M7415),"")</f>
        <v/>
      </c>
      <c r="F7415" s="5">
        <f>IF(AND($B7415&lt;&gt;"",$C7415&lt;&gt;"",$B7415&lt;=$C7415),$C7415-$B7415+1,"")</f>
        <v/>
      </c>
      <c r="G7415" s="5">
        <f>IF($F7415="","",$F7415*$D7415)</f>
        <v/>
      </c>
      <c r="H7415" s="42">
        <f>IF($G7415="","",$O7415)</f>
        <v/>
      </c>
      <c r="I7415" s="5">
        <f>IF($G7415="","",$G7415*IF($H7415="",$O7415,$H7415)/100)</f>
        <v/>
      </c>
      <c r="J7415" s="5">
        <f>IF(OR($L7415="",NOT(COUNTIFS($L$2:$L7415,$L7415)=1)),"",SUMIFS($G:$G,$L:$L,$L7415))</f>
        <v/>
      </c>
      <c r="K7415" s="5">
        <f>IF(OR($L7415="",NOT(COUNTIFS($L$2:$L7415,$L7415)=1)),"",SUMIFS($I:$I,$L:$L,$L7415))</f>
        <v/>
      </c>
      <c r="L7415" s="6">
        <f>IF($B7415="","",YEAR($B7415))</f>
        <v/>
      </c>
      <c r="M7415" s="6">
        <f>INT((ROW()-2)/39)+1</f>
        <v/>
      </c>
      <c r="N7415" s="6">
        <f>MOD(ROW()-2,39)+2</f>
        <v/>
      </c>
      <c r="O7415" s="42">
        <f>IF(AND($B7415&lt;&gt;"",$C7415&lt;&gt;"",$B7415&lt;=$C7415),INDEX(Szabalyok!$C:$C,$N7415),"")</f>
        <v/>
      </c>
      <c r="P7415">
        <f>IF(D7415="",P7414,P7414+1)</f>
        <v/>
      </c>
    </row>
    <row r="7416">
      <c r="A7416">
        <f>IF(P7416=P7415,0,P7416)</f>
        <v/>
      </c>
      <c r="B7416" s="41">
        <f>IF($M7416&gt;300,"",IF(OR(INDEX(Bemenet!$E$2:$E$301,$M7416)="",INDEX(Bemenet!$F$2:$F$301,$M7416)=""),"",MAX(INDEX(Bemenet!$E$2:$E$301,$M7416),INDEX(Szabalyok!$A:$A,$N7416))))</f>
        <v/>
      </c>
      <c r="C7416" s="41">
        <f>IF($B7416="","",MIN(INDEX(Bemenet!$F$2:$F$301,$M7416),INDEX(Szabalyok!$B:$B,$N7416)))</f>
        <v/>
      </c>
      <c r="D7416" s="5">
        <f>IF(AND($B7416&lt;&gt;"",$C7416&lt;&gt;"",$B7416&lt;=$C7416),INDEX(Bemenet!$G$2:$G$301,$M7416),"")</f>
        <v/>
      </c>
      <c r="E7416" s="6">
        <f>IF(AND($B7416&lt;&gt;"",$C7416&lt;&gt;"",$B7416&lt;=$C7416),INDEX(Bemenet!$D$2:$D$301,$M7416),"")</f>
        <v/>
      </c>
      <c r="F7416" s="5">
        <f>IF(AND($B7416&lt;&gt;"",$C7416&lt;&gt;"",$B7416&lt;=$C7416),$C7416-$B7416+1,"")</f>
        <v/>
      </c>
      <c r="G7416" s="5">
        <f>IF($F7416="","",$F7416*$D7416)</f>
        <v/>
      </c>
      <c r="H7416" s="42">
        <f>IF($G7416="","",$O7416)</f>
        <v/>
      </c>
      <c r="I7416" s="5">
        <f>IF($G7416="","",$G7416*IF($H7416="",$O7416,$H7416)/100)</f>
        <v/>
      </c>
      <c r="J7416" s="5">
        <f>IF(OR($L7416="",NOT(COUNTIFS($L$2:$L7416,$L7416)=1)),"",SUMIFS($G:$G,$L:$L,$L7416))</f>
        <v/>
      </c>
      <c r="K7416" s="5">
        <f>IF(OR($L7416="",NOT(COUNTIFS($L$2:$L7416,$L7416)=1)),"",SUMIFS($I:$I,$L:$L,$L7416))</f>
        <v/>
      </c>
      <c r="L7416" s="6">
        <f>IF($B7416="","",YEAR($B7416))</f>
        <v/>
      </c>
      <c r="M7416" s="6">
        <f>INT((ROW()-2)/39)+1</f>
        <v/>
      </c>
      <c r="N7416" s="6">
        <f>MOD(ROW()-2,39)+2</f>
        <v/>
      </c>
      <c r="O7416" s="42">
        <f>IF(AND($B7416&lt;&gt;"",$C7416&lt;&gt;"",$B7416&lt;=$C7416),INDEX(Szabalyok!$C:$C,$N7416),"")</f>
        <v/>
      </c>
      <c r="P7416">
        <f>IF(D7416="",P7415,P7415+1)</f>
        <v/>
      </c>
    </row>
    <row r="7417">
      <c r="A7417">
        <f>IF(P7417=P7416,0,P7417)</f>
        <v/>
      </c>
      <c r="B7417" s="41">
        <f>IF($M7417&gt;300,"",IF(OR(INDEX(Bemenet!$E$2:$E$301,$M7417)="",INDEX(Bemenet!$F$2:$F$301,$M7417)=""),"",MAX(INDEX(Bemenet!$E$2:$E$301,$M7417),INDEX(Szabalyok!$A:$A,$N7417))))</f>
        <v/>
      </c>
      <c r="C7417" s="41">
        <f>IF($B7417="","",MIN(INDEX(Bemenet!$F$2:$F$301,$M7417),INDEX(Szabalyok!$B:$B,$N7417)))</f>
        <v/>
      </c>
      <c r="D7417" s="5">
        <f>IF(AND($B7417&lt;&gt;"",$C7417&lt;&gt;"",$B7417&lt;=$C7417),INDEX(Bemenet!$G$2:$G$301,$M7417),"")</f>
        <v/>
      </c>
      <c r="E7417" s="6">
        <f>IF(AND($B7417&lt;&gt;"",$C7417&lt;&gt;"",$B7417&lt;=$C7417),INDEX(Bemenet!$D$2:$D$301,$M7417),"")</f>
        <v/>
      </c>
      <c r="F7417" s="5">
        <f>IF(AND($B7417&lt;&gt;"",$C7417&lt;&gt;"",$B7417&lt;=$C7417),$C7417-$B7417+1,"")</f>
        <v/>
      </c>
      <c r="G7417" s="5">
        <f>IF($F7417="","",$F7417*$D7417)</f>
        <v/>
      </c>
      <c r="H7417" s="42">
        <f>IF($G7417="","",$O7417)</f>
        <v/>
      </c>
      <c r="I7417" s="5">
        <f>IF($G7417="","",$G7417*IF($H7417="",$O7417,$H7417)/100)</f>
        <v/>
      </c>
      <c r="J7417" s="5">
        <f>IF(OR($L7417="",NOT(COUNTIFS($L$2:$L7417,$L7417)=1)),"",SUMIFS($G:$G,$L:$L,$L7417))</f>
        <v/>
      </c>
      <c r="K7417" s="5">
        <f>IF(OR($L7417="",NOT(COUNTIFS($L$2:$L7417,$L7417)=1)),"",SUMIFS($I:$I,$L:$L,$L7417))</f>
        <v/>
      </c>
      <c r="L7417" s="6">
        <f>IF($B7417="","",YEAR($B7417))</f>
        <v/>
      </c>
      <c r="M7417" s="6">
        <f>INT((ROW()-2)/39)+1</f>
        <v/>
      </c>
      <c r="N7417" s="6">
        <f>MOD(ROW()-2,39)+2</f>
        <v/>
      </c>
      <c r="O7417" s="42">
        <f>IF(AND($B7417&lt;&gt;"",$C7417&lt;&gt;"",$B7417&lt;=$C7417),INDEX(Szabalyok!$C:$C,$N7417),"")</f>
        <v/>
      </c>
      <c r="P7417">
        <f>IF(D7417="",P7416,P7416+1)</f>
        <v/>
      </c>
    </row>
    <row r="7418">
      <c r="A7418">
        <f>IF(P7418=P7417,0,P7418)</f>
        <v/>
      </c>
      <c r="B7418" s="41">
        <f>IF($M7418&gt;300,"",IF(OR(INDEX(Bemenet!$E$2:$E$301,$M7418)="",INDEX(Bemenet!$F$2:$F$301,$M7418)=""),"",MAX(INDEX(Bemenet!$E$2:$E$301,$M7418),INDEX(Szabalyok!$A:$A,$N7418))))</f>
        <v/>
      </c>
      <c r="C7418" s="41">
        <f>IF($B7418="","",MIN(INDEX(Bemenet!$F$2:$F$301,$M7418),INDEX(Szabalyok!$B:$B,$N7418)))</f>
        <v/>
      </c>
      <c r="D7418" s="5">
        <f>IF(AND($B7418&lt;&gt;"",$C7418&lt;&gt;"",$B7418&lt;=$C7418),INDEX(Bemenet!$G$2:$G$301,$M7418),"")</f>
        <v/>
      </c>
      <c r="E7418" s="6">
        <f>IF(AND($B7418&lt;&gt;"",$C7418&lt;&gt;"",$B7418&lt;=$C7418),INDEX(Bemenet!$D$2:$D$301,$M7418),"")</f>
        <v/>
      </c>
      <c r="F7418" s="5">
        <f>IF(AND($B7418&lt;&gt;"",$C7418&lt;&gt;"",$B7418&lt;=$C7418),$C7418-$B7418+1,"")</f>
        <v/>
      </c>
      <c r="G7418" s="5">
        <f>IF($F7418="","",$F7418*$D7418)</f>
        <v/>
      </c>
      <c r="H7418" s="42">
        <f>IF($G7418="","",$O7418)</f>
        <v/>
      </c>
      <c r="I7418" s="5">
        <f>IF($G7418="","",$G7418*IF($H7418="",$O7418,$H7418)/100)</f>
        <v/>
      </c>
      <c r="J7418" s="5">
        <f>IF(OR($L7418="",NOT(COUNTIFS($L$2:$L7418,$L7418)=1)),"",SUMIFS($G:$G,$L:$L,$L7418))</f>
        <v/>
      </c>
      <c r="K7418" s="5">
        <f>IF(OR($L7418="",NOT(COUNTIFS($L$2:$L7418,$L7418)=1)),"",SUMIFS($I:$I,$L:$L,$L7418))</f>
        <v/>
      </c>
      <c r="L7418" s="6">
        <f>IF($B7418="","",YEAR($B7418))</f>
        <v/>
      </c>
      <c r="M7418" s="6">
        <f>INT((ROW()-2)/39)+1</f>
        <v/>
      </c>
      <c r="N7418" s="6">
        <f>MOD(ROW()-2,39)+2</f>
        <v/>
      </c>
      <c r="O7418" s="42">
        <f>IF(AND($B7418&lt;&gt;"",$C7418&lt;&gt;"",$B7418&lt;=$C7418),INDEX(Szabalyok!$C:$C,$N7418),"")</f>
        <v/>
      </c>
      <c r="P7418">
        <f>IF(D7418="",P7417,P7417+1)</f>
        <v/>
      </c>
    </row>
    <row r="7419">
      <c r="A7419">
        <f>IF(P7419=P7418,0,P7419)</f>
        <v/>
      </c>
      <c r="B7419" s="41">
        <f>IF($M7419&gt;300,"",IF(OR(INDEX(Bemenet!$E$2:$E$301,$M7419)="",INDEX(Bemenet!$F$2:$F$301,$M7419)=""),"",MAX(INDEX(Bemenet!$E$2:$E$301,$M7419),INDEX(Szabalyok!$A:$A,$N7419))))</f>
        <v/>
      </c>
      <c r="C7419" s="41">
        <f>IF($B7419="","",MIN(INDEX(Bemenet!$F$2:$F$301,$M7419),INDEX(Szabalyok!$B:$B,$N7419)))</f>
        <v/>
      </c>
      <c r="D7419" s="5">
        <f>IF(AND($B7419&lt;&gt;"",$C7419&lt;&gt;"",$B7419&lt;=$C7419),INDEX(Bemenet!$G$2:$G$301,$M7419),"")</f>
        <v/>
      </c>
      <c r="E7419" s="6">
        <f>IF(AND($B7419&lt;&gt;"",$C7419&lt;&gt;"",$B7419&lt;=$C7419),INDEX(Bemenet!$D$2:$D$301,$M7419),"")</f>
        <v/>
      </c>
      <c r="F7419" s="5">
        <f>IF(AND($B7419&lt;&gt;"",$C7419&lt;&gt;"",$B7419&lt;=$C7419),$C7419-$B7419+1,"")</f>
        <v/>
      </c>
      <c r="G7419" s="5">
        <f>IF($F7419="","",$F7419*$D7419)</f>
        <v/>
      </c>
      <c r="H7419" s="42">
        <f>IF($G7419="","",$O7419)</f>
        <v/>
      </c>
      <c r="I7419" s="5">
        <f>IF($G7419="","",$G7419*IF($H7419="",$O7419,$H7419)/100)</f>
        <v/>
      </c>
      <c r="J7419" s="5">
        <f>IF(OR($L7419="",NOT(COUNTIFS($L$2:$L7419,$L7419)=1)),"",SUMIFS($G:$G,$L:$L,$L7419))</f>
        <v/>
      </c>
      <c r="K7419" s="5">
        <f>IF(OR($L7419="",NOT(COUNTIFS($L$2:$L7419,$L7419)=1)),"",SUMIFS($I:$I,$L:$L,$L7419))</f>
        <v/>
      </c>
      <c r="L7419" s="6">
        <f>IF($B7419="","",YEAR($B7419))</f>
        <v/>
      </c>
      <c r="M7419" s="6">
        <f>INT((ROW()-2)/39)+1</f>
        <v/>
      </c>
      <c r="N7419" s="6">
        <f>MOD(ROW()-2,39)+2</f>
        <v/>
      </c>
      <c r="O7419" s="42">
        <f>IF(AND($B7419&lt;&gt;"",$C7419&lt;&gt;"",$B7419&lt;=$C7419),INDEX(Szabalyok!$C:$C,$N7419),"")</f>
        <v/>
      </c>
      <c r="P7419">
        <f>IF(D7419="",P7418,P7418+1)</f>
        <v/>
      </c>
    </row>
    <row r="7420">
      <c r="A7420">
        <f>IF(P7420=P7419,0,P7420)</f>
        <v/>
      </c>
      <c r="B7420" s="41">
        <f>IF($M7420&gt;300,"",IF(OR(INDEX(Bemenet!$E$2:$E$301,$M7420)="",INDEX(Bemenet!$F$2:$F$301,$M7420)=""),"",MAX(INDEX(Bemenet!$E$2:$E$301,$M7420),INDEX(Szabalyok!$A:$A,$N7420))))</f>
        <v/>
      </c>
      <c r="C7420" s="41">
        <f>IF($B7420="","",MIN(INDEX(Bemenet!$F$2:$F$301,$M7420),INDEX(Szabalyok!$B:$B,$N7420)))</f>
        <v/>
      </c>
      <c r="D7420" s="5">
        <f>IF(AND($B7420&lt;&gt;"",$C7420&lt;&gt;"",$B7420&lt;=$C7420),INDEX(Bemenet!$G$2:$G$301,$M7420),"")</f>
        <v/>
      </c>
      <c r="E7420" s="6">
        <f>IF(AND($B7420&lt;&gt;"",$C7420&lt;&gt;"",$B7420&lt;=$C7420),INDEX(Bemenet!$D$2:$D$301,$M7420),"")</f>
        <v/>
      </c>
      <c r="F7420" s="5">
        <f>IF(AND($B7420&lt;&gt;"",$C7420&lt;&gt;"",$B7420&lt;=$C7420),$C7420-$B7420+1,"")</f>
        <v/>
      </c>
      <c r="G7420" s="5">
        <f>IF($F7420="","",$F7420*$D7420)</f>
        <v/>
      </c>
      <c r="H7420" s="42">
        <f>IF($G7420="","",$O7420)</f>
        <v/>
      </c>
      <c r="I7420" s="5">
        <f>IF($G7420="","",$G7420*IF($H7420="",$O7420,$H7420)/100)</f>
        <v/>
      </c>
      <c r="J7420" s="5">
        <f>IF(OR($L7420="",NOT(COUNTIFS($L$2:$L7420,$L7420)=1)),"",SUMIFS($G:$G,$L:$L,$L7420))</f>
        <v/>
      </c>
      <c r="K7420" s="5">
        <f>IF(OR($L7420="",NOT(COUNTIFS($L$2:$L7420,$L7420)=1)),"",SUMIFS($I:$I,$L:$L,$L7420))</f>
        <v/>
      </c>
      <c r="L7420" s="6">
        <f>IF($B7420="","",YEAR($B7420))</f>
        <v/>
      </c>
      <c r="M7420" s="6">
        <f>INT((ROW()-2)/39)+1</f>
        <v/>
      </c>
      <c r="N7420" s="6">
        <f>MOD(ROW()-2,39)+2</f>
        <v/>
      </c>
      <c r="O7420" s="42">
        <f>IF(AND($B7420&lt;&gt;"",$C7420&lt;&gt;"",$B7420&lt;=$C7420),INDEX(Szabalyok!$C:$C,$N7420),"")</f>
        <v/>
      </c>
      <c r="P7420">
        <f>IF(D7420="",P7419,P7419+1)</f>
        <v/>
      </c>
    </row>
    <row r="7421">
      <c r="A7421">
        <f>IF(P7421=P7420,0,P7421)</f>
        <v/>
      </c>
      <c r="B7421" s="41">
        <f>IF($M7421&gt;300,"",IF(OR(INDEX(Bemenet!$E$2:$E$301,$M7421)="",INDEX(Bemenet!$F$2:$F$301,$M7421)=""),"",MAX(INDEX(Bemenet!$E$2:$E$301,$M7421),INDEX(Szabalyok!$A:$A,$N7421))))</f>
        <v/>
      </c>
      <c r="C7421" s="41">
        <f>IF($B7421="","",MIN(INDEX(Bemenet!$F$2:$F$301,$M7421),INDEX(Szabalyok!$B:$B,$N7421)))</f>
        <v/>
      </c>
      <c r="D7421" s="5">
        <f>IF(AND($B7421&lt;&gt;"",$C7421&lt;&gt;"",$B7421&lt;=$C7421),INDEX(Bemenet!$G$2:$G$301,$M7421),"")</f>
        <v/>
      </c>
      <c r="E7421" s="6">
        <f>IF(AND($B7421&lt;&gt;"",$C7421&lt;&gt;"",$B7421&lt;=$C7421),INDEX(Bemenet!$D$2:$D$301,$M7421),"")</f>
        <v/>
      </c>
      <c r="F7421" s="5">
        <f>IF(AND($B7421&lt;&gt;"",$C7421&lt;&gt;"",$B7421&lt;=$C7421),$C7421-$B7421+1,"")</f>
        <v/>
      </c>
      <c r="G7421" s="5">
        <f>IF($F7421="","",$F7421*$D7421)</f>
        <v/>
      </c>
      <c r="H7421" s="42">
        <f>IF($G7421="","",$O7421)</f>
        <v/>
      </c>
      <c r="I7421" s="5">
        <f>IF($G7421="","",$G7421*IF($H7421="",$O7421,$H7421)/100)</f>
        <v/>
      </c>
      <c r="J7421" s="5">
        <f>IF(OR($L7421="",NOT(COUNTIFS($L$2:$L7421,$L7421)=1)),"",SUMIFS($G:$G,$L:$L,$L7421))</f>
        <v/>
      </c>
      <c r="K7421" s="5">
        <f>IF(OR($L7421="",NOT(COUNTIFS($L$2:$L7421,$L7421)=1)),"",SUMIFS($I:$I,$L:$L,$L7421))</f>
        <v/>
      </c>
      <c r="L7421" s="6">
        <f>IF($B7421="","",YEAR($B7421))</f>
        <v/>
      </c>
      <c r="M7421" s="6">
        <f>INT((ROW()-2)/39)+1</f>
        <v/>
      </c>
      <c r="N7421" s="6">
        <f>MOD(ROW()-2,39)+2</f>
        <v/>
      </c>
      <c r="O7421" s="42">
        <f>IF(AND($B7421&lt;&gt;"",$C7421&lt;&gt;"",$B7421&lt;=$C7421),INDEX(Szabalyok!$C:$C,$N7421),"")</f>
        <v/>
      </c>
      <c r="P7421">
        <f>IF(D7421="",P7420,P7420+1)</f>
        <v/>
      </c>
    </row>
    <row r="7422">
      <c r="A7422">
        <f>IF(P7422=P7421,0,P7422)</f>
        <v/>
      </c>
      <c r="B7422" s="41">
        <f>IF($M7422&gt;300,"",IF(OR(INDEX(Bemenet!$E$2:$E$301,$M7422)="",INDEX(Bemenet!$F$2:$F$301,$M7422)=""),"",MAX(INDEX(Bemenet!$E$2:$E$301,$M7422),INDEX(Szabalyok!$A:$A,$N7422))))</f>
        <v/>
      </c>
      <c r="C7422" s="41">
        <f>IF($B7422="","",MIN(INDEX(Bemenet!$F$2:$F$301,$M7422),INDEX(Szabalyok!$B:$B,$N7422)))</f>
        <v/>
      </c>
      <c r="D7422" s="5">
        <f>IF(AND($B7422&lt;&gt;"",$C7422&lt;&gt;"",$B7422&lt;=$C7422),INDEX(Bemenet!$G$2:$G$301,$M7422),"")</f>
        <v/>
      </c>
      <c r="E7422" s="6">
        <f>IF(AND($B7422&lt;&gt;"",$C7422&lt;&gt;"",$B7422&lt;=$C7422),INDEX(Bemenet!$D$2:$D$301,$M7422),"")</f>
        <v/>
      </c>
      <c r="F7422" s="5">
        <f>IF(AND($B7422&lt;&gt;"",$C7422&lt;&gt;"",$B7422&lt;=$C7422),$C7422-$B7422+1,"")</f>
        <v/>
      </c>
      <c r="G7422" s="5">
        <f>IF($F7422="","",$F7422*$D7422)</f>
        <v/>
      </c>
      <c r="H7422" s="42">
        <f>IF($G7422="","",$O7422)</f>
        <v/>
      </c>
      <c r="I7422" s="5">
        <f>IF($G7422="","",$G7422*IF($H7422="",$O7422,$H7422)/100)</f>
        <v/>
      </c>
      <c r="J7422" s="5">
        <f>IF(OR($L7422="",NOT(COUNTIFS($L$2:$L7422,$L7422)=1)),"",SUMIFS($G:$G,$L:$L,$L7422))</f>
        <v/>
      </c>
      <c r="K7422" s="5">
        <f>IF(OR($L7422="",NOT(COUNTIFS($L$2:$L7422,$L7422)=1)),"",SUMIFS($I:$I,$L:$L,$L7422))</f>
        <v/>
      </c>
      <c r="L7422" s="6">
        <f>IF($B7422="","",YEAR($B7422))</f>
        <v/>
      </c>
      <c r="M7422" s="6">
        <f>INT((ROW()-2)/39)+1</f>
        <v/>
      </c>
      <c r="N7422" s="6">
        <f>MOD(ROW()-2,39)+2</f>
        <v/>
      </c>
      <c r="O7422" s="42">
        <f>IF(AND($B7422&lt;&gt;"",$C7422&lt;&gt;"",$B7422&lt;=$C7422),INDEX(Szabalyok!$C:$C,$N7422),"")</f>
        <v/>
      </c>
      <c r="P7422">
        <f>IF(D7422="",P7421,P7421+1)</f>
        <v/>
      </c>
    </row>
    <row r="7423">
      <c r="A7423">
        <f>IF(P7423=P7422,0,P7423)</f>
        <v/>
      </c>
      <c r="B7423" s="41">
        <f>IF($M7423&gt;300,"",IF(OR(INDEX(Bemenet!$E$2:$E$301,$M7423)="",INDEX(Bemenet!$F$2:$F$301,$M7423)=""),"",MAX(INDEX(Bemenet!$E$2:$E$301,$M7423),INDEX(Szabalyok!$A:$A,$N7423))))</f>
        <v/>
      </c>
      <c r="C7423" s="41">
        <f>IF($B7423="","",MIN(INDEX(Bemenet!$F$2:$F$301,$M7423),INDEX(Szabalyok!$B:$B,$N7423)))</f>
        <v/>
      </c>
      <c r="D7423" s="5">
        <f>IF(AND($B7423&lt;&gt;"",$C7423&lt;&gt;"",$B7423&lt;=$C7423),INDEX(Bemenet!$G$2:$G$301,$M7423),"")</f>
        <v/>
      </c>
      <c r="E7423" s="6">
        <f>IF(AND($B7423&lt;&gt;"",$C7423&lt;&gt;"",$B7423&lt;=$C7423),INDEX(Bemenet!$D$2:$D$301,$M7423),"")</f>
        <v/>
      </c>
      <c r="F7423" s="5">
        <f>IF(AND($B7423&lt;&gt;"",$C7423&lt;&gt;"",$B7423&lt;=$C7423),$C7423-$B7423+1,"")</f>
        <v/>
      </c>
      <c r="G7423" s="5">
        <f>IF($F7423="","",$F7423*$D7423)</f>
        <v/>
      </c>
      <c r="H7423" s="42">
        <f>IF($G7423="","",$O7423)</f>
        <v/>
      </c>
      <c r="I7423" s="5">
        <f>IF($G7423="","",$G7423*IF($H7423="",$O7423,$H7423)/100)</f>
        <v/>
      </c>
      <c r="J7423" s="5">
        <f>IF(OR($L7423="",NOT(COUNTIFS($L$2:$L7423,$L7423)=1)),"",SUMIFS($G:$G,$L:$L,$L7423))</f>
        <v/>
      </c>
      <c r="K7423" s="5">
        <f>IF(OR($L7423="",NOT(COUNTIFS($L$2:$L7423,$L7423)=1)),"",SUMIFS($I:$I,$L:$L,$L7423))</f>
        <v/>
      </c>
      <c r="L7423" s="6">
        <f>IF($B7423="","",YEAR($B7423))</f>
        <v/>
      </c>
      <c r="M7423" s="6">
        <f>INT((ROW()-2)/39)+1</f>
        <v/>
      </c>
      <c r="N7423" s="6">
        <f>MOD(ROW()-2,39)+2</f>
        <v/>
      </c>
      <c r="O7423" s="42">
        <f>IF(AND($B7423&lt;&gt;"",$C7423&lt;&gt;"",$B7423&lt;=$C7423),INDEX(Szabalyok!$C:$C,$N7423),"")</f>
        <v/>
      </c>
      <c r="P7423">
        <f>IF(D7423="",P7422,P7422+1)</f>
        <v/>
      </c>
    </row>
    <row r="7424">
      <c r="A7424">
        <f>IF(P7424=P7423,0,P7424)</f>
        <v/>
      </c>
      <c r="B7424" s="41">
        <f>IF($M7424&gt;300,"",IF(OR(INDEX(Bemenet!$E$2:$E$301,$M7424)="",INDEX(Bemenet!$F$2:$F$301,$M7424)=""),"",MAX(INDEX(Bemenet!$E$2:$E$301,$M7424),INDEX(Szabalyok!$A:$A,$N7424))))</f>
        <v/>
      </c>
      <c r="C7424" s="41">
        <f>IF($B7424="","",MIN(INDEX(Bemenet!$F$2:$F$301,$M7424),INDEX(Szabalyok!$B:$B,$N7424)))</f>
        <v/>
      </c>
      <c r="D7424" s="5">
        <f>IF(AND($B7424&lt;&gt;"",$C7424&lt;&gt;"",$B7424&lt;=$C7424),INDEX(Bemenet!$G$2:$G$301,$M7424),"")</f>
        <v/>
      </c>
      <c r="E7424" s="6">
        <f>IF(AND($B7424&lt;&gt;"",$C7424&lt;&gt;"",$B7424&lt;=$C7424),INDEX(Bemenet!$D$2:$D$301,$M7424),"")</f>
        <v/>
      </c>
      <c r="F7424" s="5">
        <f>IF(AND($B7424&lt;&gt;"",$C7424&lt;&gt;"",$B7424&lt;=$C7424),$C7424-$B7424+1,"")</f>
        <v/>
      </c>
      <c r="G7424" s="5">
        <f>IF($F7424="","",$F7424*$D7424)</f>
        <v/>
      </c>
      <c r="H7424" s="42">
        <f>IF($G7424="","",$O7424)</f>
        <v/>
      </c>
      <c r="I7424" s="5">
        <f>IF($G7424="","",$G7424*IF($H7424="",$O7424,$H7424)/100)</f>
        <v/>
      </c>
      <c r="J7424" s="5">
        <f>IF(OR($L7424="",NOT(COUNTIFS($L$2:$L7424,$L7424)=1)),"",SUMIFS($G:$G,$L:$L,$L7424))</f>
        <v/>
      </c>
      <c r="K7424" s="5">
        <f>IF(OR($L7424="",NOT(COUNTIFS($L$2:$L7424,$L7424)=1)),"",SUMIFS($I:$I,$L:$L,$L7424))</f>
        <v/>
      </c>
      <c r="L7424" s="6">
        <f>IF($B7424="","",YEAR($B7424))</f>
        <v/>
      </c>
      <c r="M7424" s="6">
        <f>INT((ROW()-2)/39)+1</f>
        <v/>
      </c>
      <c r="N7424" s="6">
        <f>MOD(ROW()-2,39)+2</f>
        <v/>
      </c>
      <c r="O7424" s="42">
        <f>IF(AND($B7424&lt;&gt;"",$C7424&lt;&gt;"",$B7424&lt;=$C7424),INDEX(Szabalyok!$C:$C,$N7424),"")</f>
        <v/>
      </c>
      <c r="P7424">
        <f>IF(D7424="",P7423,P7423+1)</f>
        <v/>
      </c>
    </row>
    <row r="7425">
      <c r="A7425">
        <f>IF(P7425=P7424,0,P7425)</f>
        <v/>
      </c>
      <c r="B7425" s="41">
        <f>IF($M7425&gt;300,"",IF(OR(INDEX(Bemenet!$E$2:$E$301,$M7425)="",INDEX(Bemenet!$F$2:$F$301,$M7425)=""),"",MAX(INDEX(Bemenet!$E$2:$E$301,$M7425),INDEX(Szabalyok!$A:$A,$N7425))))</f>
        <v/>
      </c>
      <c r="C7425" s="41">
        <f>IF($B7425="","",MIN(INDEX(Bemenet!$F$2:$F$301,$M7425),INDEX(Szabalyok!$B:$B,$N7425)))</f>
        <v/>
      </c>
      <c r="D7425" s="5">
        <f>IF(AND($B7425&lt;&gt;"",$C7425&lt;&gt;"",$B7425&lt;=$C7425),INDEX(Bemenet!$G$2:$G$301,$M7425),"")</f>
        <v/>
      </c>
      <c r="E7425" s="6">
        <f>IF(AND($B7425&lt;&gt;"",$C7425&lt;&gt;"",$B7425&lt;=$C7425),INDEX(Bemenet!$D$2:$D$301,$M7425),"")</f>
        <v/>
      </c>
      <c r="F7425" s="5">
        <f>IF(AND($B7425&lt;&gt;"",$C7425&lt;&gt;"",$B7425&lt;=$C7425),$C7425-$B7425+1,"")</f>
        <v/>
      </c>
      <c r="G7425" s="5">
        <f>IF($F7425="","",$F7425*$D7425)</f>
        <v/>
      </c>
      <c r="H7425" s="42">
        <f>IF($G7425="","",$O7425)</f>
        <v/>
      </c>
      <c r="I7425" s="5">
        <f>IF($G7425="","",$G7425*IF($H7425="",$O7425,$H7425)/100)</f>
        <v/>
      </c>
      <c r="J7425" s="5">
        <f>IF(OR($L7425="",NOT(COUNTIFS($L$2:$L7425,$L7425)=1)),"",SUMIFS($G:$G,$L:$L,$L7425))</f>
        <v/>
      </c>
      <c r="K7425" s="5">
        <f>IF(OR($L7425="",NOT(COUNTIFS($L$2:$L7425,$L7425)=1)),"",SUMIFS($I:$I,$L:$L,$L7425))</f>
        <v/>
      </c>
      <c r="L7425" s="6">
        <f>IF($B7425="","",YEAR($B7425))</f>
        <v/>
      </c>
      <c r="M7425" s="6">
        <f>INT((ROW()-2)/39)+1</f>
        <v/>
      </c>
      <c r="N7425" s="6">
        <f>MOD(ROW()-2,39)+2</f>
        <v/>
      </c>
      <c r="O7425" s="42">
        <f>IF(AND($B7425&lt;&gt;"",$C7425&lt;&gt;"",$B7425&lt;=$C7425),INDEX(Szabalyok!$C:$C,$N7425),"")</f>
        <v/>
      </c>
      <c r="P7425">
        <f>IF(D7425="",P7424,P7424+1)</f>
        <v/>
      </c>
    </row>
    <row r="7426">
      <c r="A7426">
        <f>IF(P7426=P7425,0,P7426)</f>
        <v/>
      </c>
      <c r="B7426" s="41">
        <f>IF($M7426&gt;300,"",IF(OR(INDEX(Bemenet!$E$2:$E$301,$M7426)="",INDEX(Bemenet!$F$2:$F$301,$M7426)=""),"",MAX(INDEX(Bemenet!$E$2:$E$301,$M7426),INDEX(Szabalyok!$A:$A,$N7426))))</f>
        <v/>
      </c>
      <c r="C7426" s="41">
        <f>IF($B7426="","",MIN(INDEX(Bemenet!$F$2:$F$301,$M7426),INDEX(Szabalyok!$B:$B,$N7426)))</f>
        <v/>
      </c>
      <c r="D7426" s="5">
        <f>IF(AND($B7426&lt;&gt;"",$C7426&lt;&gt;"",$B7426&lt;=$C7426),INDEX(Bemenet!$G$2:$G$301,$M7426),"")</f>
        <v/>
      </c>
      <c r="E7426" s="6">
        <f>IF(AND($B7426&lt;&gt;"",$C7426&lt;&gt;"",$B7426&lt;=$C7426),INDEX(Bemenet!$D$2:$D$301,$M7426),"")</f>
        <v/>
      </c>
      <c r="F7426" s="5">
        <f>IF(AND($B7426&lt;&gt;"",$C7426&lt;&gt;"",$B7426&lt;=$C7426),$C7426-$B7426+1,"")</f>
        <v/>
      </c>
      <c r="G7426" s="5">
        <f>IF($F7426="","",$F7426*$D7426)</f>
        <v/>
      </c>
      <c r="H7426" s="42">
        <f>IF($G7426="","",$O7426)</f>
        <v/>
      </c>
      <c r="I7426" s="5">
        <f>IF($G7426="","",$G7426*IF($H7426="",$O7426,$H7426)/100)</f>
        <v/>
      </c>
      <c r="J7426" s="5">
        <f>IF(OR($L7426="",NOT(COUNTIFS($L$2:$L7426,$L7426)=1)),"",SUMIFS($G:$G,$L:$L,$L7426))</f>
        <v/>
      </c>
      <c r="K7426" s="5">
        <f>IF(OR($L7426="",NOT(COUNTIFS($L$2:$L7426,$L7426)=1)),"",SUMIFS($I:$I,$L:$L,$L7426))</f>
        <v/>
      </c>
      <c r="L7426" s="6">
        <f>IF($B7426="","",YEAR($B7426))</f>
        <v/>
      </c>
      <c r="M7426" s="6">
        <f>INT((ROW()-2)/39)+1</f>
        <v/>
      </c>
      <c r="N7426" s="6">
        <f>MOD(ROW()-2,39)+2</f>
        <v/>
      </c>
      <c r="O7426" s="42">
        <f>IF(AND($B7426&lt;&gt;"",$C7426&lt;&gt;"",$B7426&lt;=$C7426),INDEX(Szabalyok!$C:$C,$N7426),"")</f>
        <v/>
      </c>
      <c r="P7426">
        <f>IF(D7426="",P7425,P7425+1)</f>
        <v/>
      </c>
    </row>
    <row r="7427">
      <c r="A7427">
        <f>IF(P7427=P7426,0,P7427)</f>
        <v/>
      </c>
      <c r="B7427" s="41">
        <f>IF($M7427&gt;300,"",IF(OR(INDEX(Bemenet!$E$2:$E$301,$M7427)="",INDEX(Bemenet!$F$2:$F$301,$M7427)=""),"",MAX(INDEX(Bemenet!$E$2:$E$301,$M7427),INDEX(Szabalyok!$A:$A,$N7427))))</f>
        <v/>
      </c>
      <c r="C7427" s="41">
        <f>IF($B7427="","",MIN(INDEX(Bemenet!$F$2:$F$301,$M7427),INDEX(Szabalyok!$B:$B,$N7427)))</f>
        <v/>
      </c>
      <c r="D7427" s="5">
        <f>IF(AND($B7427&lt;&gt;"",$C7427&lt;&gt;"",$B7427&lt;=$C7427),INDEX(Bemenet!$G$2:$G$301,$M7427),"")</f>
        <v/>
      </c>
      <c r="E7427" s="6">
        <f>IF(AND($B7427&lt;&gt;"",$C7427&lt;&gt;"",$B7427&lt;=$C7427),INDEX(Bemenet!$D$2:$D$301,$M7427),"")</f>
        <v/>
      </c>
      <c r="F7427" s="5">
        <f>IF(AND($B7427&lt;&gt;"",$C7427&lt;&gt;"",$B7427&lt;=$C7427),$C7427-$B7427+1,"")</f>
        <v/>
      </c>
      <c r="G7427" s="5">
        <f>IF($F7427="","",$F7427*$D7427)</f>
        <v/>
      </c>
      <c r="H7427" s="42">
        <f>IF($G7427="","",$O7427)</f>
        <v/>
      </c>
      <c r="I7427" s="5">
        <f>IF($G7427="","",$G7427*IF($H7427="",$O7427,$H7427)/100)</f>
        <v/>
      </c>
      <c r="J7427" s="5">
        <f>IF(OR($L7427="",NOT(COUNTIFS($L$2:$L7427,$L7427)=1)),"",SUMIFS($G:$G,$L:$L,$L7427))</f>
        <v/>
      </c>
      <c r="K7427" s="5">
        <f>IF(OR($L7427="",NOT(COUNTIFS($L$2:$L7427,$L7427)=1)),"",SUMIFS($I:$I,$L:$L,$L7427))</f>
        <v/>
      </c>
      <c r="L7427" s="6">
        <f>IF($B7427="","",YEAR($B7427))</f>
        <v/>
      </c>
      <c r="M7427" s="6">
        <f>INT((ROW()-2)/39)+1</f>
        <v/>
      </c>
      <c r="N7427" s="6">
        <f>MOD(ROW()-2,39)+2</f>
        <v/>
      </c>
      <c r="O7427" s="42">
        <f>IF(AND($B7427&lt;&gt;"",$C7427&lt;&gt;"",$B7427&lt;=$C7427),INDEX(Szabalyok!$C:$C,$N7427),"")</f>
        <v/>
      </c>
      <c r="P7427">
        <f>IF(D7427="",P7426,P7426+1)</f>
        <v/>
      </c>
    </row>
    <row r="7428">
      <c r="A7428">
        <f>IF(P7428=P7427,0,P7428)</f>
        <v/>
      </c>
      <c r="B7428" s="41">
        <f>IF($M7428&gt;300,"",IF(OR(INDEX(Bemenet!$E$2:$E$301,$M7428)="",INDEX(Bemenet!$F$2:$F$301,$M7428)=""),"",MAX(INDEX(Bemenet!$E$2:$E$301,$M7428),INDEX(Szabalyok!$A:$A,$N7428))))</f>
        <v/>
      </c>
      <c r="C7428" s="41">
        <f>IF($B7428="","",MIN(INDEX(Bemenet!$F$2:$F$301,$M7428),INDEX(Szabalyok!$B:$B,$N7428)))</f>
        <v/>
      </c>
      <c r="D7428" s="5">
        <f>IF(AND($B7428&lt;&gt;"",$C7428&lt;&gt;"",$B7428&lt;=$C7428),INDEX(Bemenet!$G$2:$G$301,$M7428),"")</f>
        <v/>
      </c>
      <c r="E7428" s="6">
        <f>IF(AND($B7428&lt;&gt;"",$C7428&lt;&gt;"",$B7428&lt;=$C7428),INDEX(Bemenet!$D$2:$D$301,$M7428),"")</f>
        <v/>
      </c>
      <c r="F7428" s="5">
        <f>IF(AND($B7428&lt;&gt;"",$C7428&lt;&gt;"",$B7428&lt;=$C7428),$C7428-$B7428+1,"")</f>
        <v/>
      </c>
      <c r="G7428" s="5">
        <f>IF($F7428="","",$F7428*$D7428)</f>
        <v/>
      </c>
      <c r="H7428" s="42">
        <f>IF($G7428="","",$O7428)</f>
        <v/>
      </c>
      <c r="I7428" s="5">
        <f>IF($G7428="","",$G7428*IF($H7428="",$O7428,$H7428)/100)</f>
        <v/>
      </c>
      <c r="J7428" s="5">
        <f>IF(OR($L7428="",NOT(COUNTIFS($L$2:$L7428,$L7428)=1)),"",SUMIFS($G:$G,$L:$L,$L7428))</f>
        <v/>
      </c>
      <c r="K7428" s="5">
        <f>IF(OR($L7428="",NOT(COUNTIFS($L$2:$L7428,$L7428)=1)),"",SUMIFS($I:$I,$L:$L,$L7428))</f>
        <v/>
      </c>
      <c r="L7428" s="6">
        <f>IF($B7428="","",YEAR($B7428))</f>
        <v/>
      </c>
      <c r="M7428" s="6">
        <f>INT((ROW()-2)/39)+1</f>
        <v/>
      </c>
      <c r="N7428" s="6">
        <f>MOD(ROW()-2,39)+2</f>
        <v/>
      </c>
      <c r="O7428" s="42">
        <f>IF(AND($B7428&lt;&gt;"",$C7428&lt;&gt;"",$B7428&lt;=$C7428),INDEX(Szabalyok!$C:$C,$N7428),"")</f>
        <v/>
      </c>
      <c r="P7428">
        <f>IF(D7428="",P7427,P7427+1)</f>
        <v/>
      </c>
    </row>
    <row r="7429">
      <c r="A7429">
        <f>IF(P7429=P7428,0,P7429)</f>
        <v/>
      </c>
      <c r="B7429" s="41">
        <f>IF($M7429&gt;300,"",IF(OR(INDEX(Bemenet!$E$2:$E$301,$M7429)="",INDEX(Bemenet!$F$2:$F$301,$M7429)=""),"",MAX(INDEX(Bemenet!$E$2:$E$301,$M7429),INDEX(Szabalyok!$A:$A,$N7429))))</f>
        <v/>
      </c>
      <c r="C7429" s="41">
        <f>IF($B7429="","",MIN(INDEX(Bemenet!$F$2:$F$301,$M7429),INDEX(Szabalyok!$B:$B,$N7429)))</f>
        <v/>
      </c>
      <c r="D7429" s="5">
        <f>IF(AND($B7429&lt;&gt;"",$C7429&lt;&gt;"",$B7429&lt;=$C7429),INDEX(Bemenet!$G$2:$G$301,$M7429),"")</f>
        <v/>
      </c>
      <c r="E7429" s="6">
        <f>IF(AND($B7429&lt;&gt;"",$C7429&lt;&gt;"",$B7429&lt;=$C7429),INDEX(Bemenet!$D$2:$D$301,$M7429),"")</f>
        <v/>
      </c>
      <c r="F7429" s="5">
        <f>IF(AND($B7429&lt;&gt;"",$C7429&lt;&gt;"",$B7429&lt;=$C7429),$C7429-$B7429+1,"")</f>
        <v/>
      </c>
      <c r="G7429" s="5">
        <f>IF($F7429="","",$F7429*$D7429)</f>
        <v/>
      </c>
      <c r="H7429" s="42">
        <f>IF($G7429="","",$O7429)</f>
        <v/>
      </c>
      <c r="I7429" s="5">
        <f>IF($G7429="","",$G7429*IF($H7429="",$O7429,$H7429)/100)</f>
        <v/>
      </c>
      <c r="J7429" s="5">
        <f>IF(OR($L7429="",NOT(COUNTIFS($L$2:$L7429,$L7429)=1)),"",SUMIFS($G:$G,$L:$L,$L7429))</f>
        <v/>
      </c>
      <c r="K7429" s="5">
        <f>IF(OR($L7429="",NOT(COUNTIFS($L$2:$L7429,$L7429)=1)),"",SUMIFS($I:$I,$L:$L,$L7429))</f>
        <v/>
      </c>
      <c r="L7429" s="6">
        <f>IF($B7429="","",YEAR($B7429))</f>
        <v/>
      </c>
      <c r="M7429" s="6">
        <f>INT((ROW()-2)/39)+1</f>
        <v/>
      </c>
      <c r="N7429" s="6">
        <f>MOD(ROW()-2,39)+2</f>
        <v/>
      </c>
      <c r="O7429" s="42">
        <f>IF(AND($B7429&lt;&gt;"",$C7429&lt;&gt;"",$B7429&lt;=$C7429),INDEX(Szabalyok!$C:$C,$N7429),"")</f>
        <v/>
      </c>
      <c r="P7429">
        <f>IF(D7429="",P7428,P7428+1)</f>
        <v/>
      </c>
    </row>
    <row r="7430">
      <c r="A7430">
        <f>IF(P7430=P7429,0,P7430)</f>
        <v/>
      </c>
      <c r="B7430" s="41">
        <f>IF($M7430&gt;300,"",IF(OR(INDEX(Bemenet!$E$2:$E$301,$M7430)="",INDEX(Bemenet!$F$2:$F$301,$M7430)=""),"",MAX(INDEX(Bemenet!$E$2:$E$301,$M7430),INDEX(Szabalyok!$A:$A,$N7430))))</f>
        <v/>
      </c>
      <c r="C7430" s="41">
        <f>IF($B7430="","",MIN(INDEX(Bemenet!$F$2:$F$301,$M7430),INDEX(Szabalyok!$B:$B,$N7430)))</f>
        <v/>
      </c>
      <c r="D7430" s="5">
        <f>IF(AND($B7430&lt;&gt;"",$C7430&lt;&gt;"",$B7430&lt;=$C7430),INDEX(Bemenet!$G$2:$G$301,$M7430),"")</f>
        <v/>
      </c>
      <c r="E7430" s="6">
        <f>IF(AND($B7430&lt;&gt;"",$C7430&lt;&gt;"",$B7430&lt;=$C7430),INDEX(Bemenet!$D$2:$D$301,$M7430),"")</f>
        <v/>
      </c>
      <c r="F7430" s="5">
        <f>IF(AND($B7430&lt;&gt;"",$C7430&lt;&gt;"",$B7430&lt;=$C7430),$C7430-$B7430+1,"")</f>
        <v/>
      </c>
      <c r="G7430" s="5">
        <f>IF($F7430="","",$F7430*$D7430)</f>
        <v/>
      </c>
      <c r="H7430" s="42">
        <f>IF($G7430="","",$O7430)</f>
        <v/>
      </c>
      <c r="I7430" s="5">
        <f>IF($G7430="","",$G7430*IF($H7430="",$O7430,$H7430)/100)</f>
        <v/>
      </c>
      <c r="J7430" s="5">
        <f>IF(OR($L7430="",NOT(COUNTIFS($L$2:$L7430,$L7430)=1)),"",SUMIFS($G:$G,$L:$L,$L7430))</f>
        <v/>
      </c>
      <c r="K7430" s="5">
        <f>IF(OR($L7430="",NOT(COUNTIFS($L$2:$L7430,$L7430)=1)),"",SUMIFS($I:$I,$L:$L,$L7430))</f>
        <v/>
      </c>
      <c r="L7430" s="6">
        <f>IF($B7430="","",YEAR($B7430))</f>
        <v/>
      </c>
      <c r="M7430" s="6">
        <f>INT((ROW()-2)/39)+1</f>
        <v/>
      </c>
      <c r="N7430" s="6">
        <f>MOD(ROW()-2,39)+2</f>
        <v/>
      </c>
      <c r="O7430" s="42">
        <f>IF(AND($B7430&lt;&gt;"",$C7430&lt;&gt;"",$B7430&lt;=$C7430),INDEX(Szabalyok!$C:$C,$N7430),"")</f>
        <v/>
      </c>
      <c r="P7430">
        <f>IF(D7430="",P7429,P7429+1)</f>
        <v/>
      </c>
    </row>
    <row r="7431">
      <c r="A7431">
        <f>IF(P7431=P7430,0,P7431)</f>
        <v/>
      </c>
      <c r="B7431" s="41">
        <f>IF($M7431&gt;300,"",IF(OR(INDEX(Bemenet!$E$2:$E$301,$M7431)="",INDEX(Bemenet!$F$2:$F$301,$M7431)=""),"",MAX(INDEX(Bemenet!$E$2:$E$301,$M7431),INDEX(Szabalyok!$A:$A,$N7431))))</f>
        <v/>
      </c>
      <c r="C7431" s="41">
        <f>IF($B7431="","",MIN(INDEX(Bemenet!$F$2:$F$301,$M7431),INDEX(Szabalyok!$B:$B,$N7431)))</f>
        <v/>
      </c>
      <c r="D7431" s="5">
        <f>IF(AND($B7431&lt;&gt;"",$C7431&lt;&gt;"",$B7431&lt;=$C7431),INDEX(Bemenet!$G$2:$G$301,$M7431),"")</f>
        <v/>
      </c>
      <c r="E7431" s="6">
        <f>IF(AND($B7431&lt;&gt;"",$C7431&lt;&gt;"",$B7431&lt;=$C7431),INDEX(Bemenet!$D$2:$D$301,$M7431),"")</f>
        <v/>
      </c>
      <c r="F7431" s="5">
        <f>IF(AND($B7431&lt;&gt;"",$C7431&lt;&gt;"",$B7431&lt;=$C7431),$C7431-$B7431+1,"")</f>
        <v/>
      </c>
      <c r="G7431" s="5">
        <f>IF($F7431="","",$F7431*$D7431)</f>
        <v/>
      </c>
      <c r="H7431" s="42">
        <f>IF($G7431="","",$O7431)</f>
        <v/>
      </c>
      <c r="I7431" s="5">
        <f>IF($G7431="","",$G7431*IF($H7431="",$O7431,$H7431)/100)</f>
        <v/>
      </c>
      <c r="J7431" s="5">
        <f>IF(OR($L7431="",NOT(COUNTIFS($L$2:$L7431,$L7431)=1)),"",SUMIFS($G:$G,$L:$L,$L7431))</f>
        <v/>
      </c>
      <c r="K7431" s="5">
        <f>IF(OR($L7431="",NOT(COUNTIFS($L$2:$L7431,$L7431)=1)),"",SUMIFS($I:$I,$L:$L,$L7431))</f>
        <v/>
      </c>
      <c r="L7431" s="6">
        <f>IF($B7431="","",YEAR($B7431))</f>
        <v/>
      </c>
      <c r="M7431" s="6">
        <f>INT((ROW()-2)/39)+1</f>
        <v/>
      </c>
      <c r="N7431" s="6">
        <f>MOD(ROW()-2,39)+2</f>
        <v/>
      </c>
      <c r="O7431" s="42">
        <f>IF(AND($B7431&lt;&gt;"",$C7431&lt;&gt;"",$B7431&lt;=$C7431),INDEX(Szabalyok!$C:$C,$N7431),"")</f>
        <v/>
      </c>
      <c r="P7431">
        <f>IF(D7431="",P7430,P7430+1)</f>
        <v/>
      </c>
    </row>
    <row r="7432">
      <c r="A7432">
        <f>IF(P7432=P7431,0,P7432)</f>
        <v/>
      </c>
      <c r="B7432" s="41">
        <f>IF($M7432&gt;300,"",IF(OR(INDEX(Bemenet!$E$2:$E$301,$M7432)="",INDEX(Bemenet!$F$2:$F$301,$M7432)=""),"",MAX(INDEX(Bemenet!$E$2:$E$301,$M7432),INDEX(Szabalyok!$A:$A,$N7432))))</f>
        <v/>
      </c>
      <c r="C7432" s="41">
        <f>IF($B7432="","",MIN(INDEX(Bemenet!$F$2:$F$301,$M7432),INDEX(Szabalyok!$B:$B,$N7432)))</f>
        <v/>
      </c>
      <c r="D7432" s="5">
        <f>IF(AND($B7432&lt;&gt;"",$C7432&lt;&gt;"",$B7432&lt;=$C7432),INDEX(Bemenet!$G$2:$G$301,$M7432),"")</f>
        <v/>
      </c>
      <c r="E7432" s="6">
        <f>IF(AND($B7432&lt;&gt;"",$C7432&lt;&gt;"",$B7432&lt;=$C7432),INDEX(Bemenet!$D$2:$D$301,$M7432),"")</f>
        <v/>
      </c>
      <c r="F7432" s="5">
        <f>IF(AND($B7432&lt;&gt;"",$C7432&lt;&gt;"",$B7432&lt;=$C7432),$C7432-$B7432+1,"")</f>
        <v/>
      </c>
      <c r="G7432" s="5">
        <f>IF($F7432="","",$F7432*$D7432)</f>
        <v/>
      </c>
      <c r="H7432" s="42">
        <f>IF($G7432="","",$O7432)</f>
        <v/>
      </c>
      <c r="I7432" s="5">
        <f>IF($G7432="","",$G7432*IF($H7432="",$O7432,$H7432)/100)</f>
        <v/>
      </c>
      <c r="J7432" s="5">
        <f>IF(OR($L7432="",NOT(COUNTIFS($L$2:$L7432,$L7432)=1)),"",SUMIFS($G:$G,$L:$L,$L7432))</f>
        <v/>
      </c>
      <c r="K7432" s="5">
        <f>IF(OR($L7432="",NOT(COUNTIFS($L$2:$L7432,$L7432)=1)),"",SUMIFS($I:$I,$L:$L,$L7432))</f>
        <v/>
      </c>
      <c r="L7432" s="6">
        <f>IF($B7432="","",YEAR($B7432))</f>
        <v/>
      </c>
      <c r="M7432" s="6">
        <f>INT((ROW()-2)/39)+1</f>
        <v/>
      </c>
      <c r="N7432" s="6">
        <f>MOD(ROW()-2,39)+2</f>
        <v/>
      </c>
      <c r="O7432" s="42">
        <f>IF(AND($B7432&lt;&gt;"",$C7432&lt;&gt;"",$B7432&lt;=$C7432),INDEX(Szabalyok!$C:$C,$N7432),"")</f>
        <v/>
      </c>
      <c r="P7432">
        <f>IF(D7432="",P7431,P7431+1)</f>
        <v/>
      </c>
    </row>
    <row r="7433">
      <c r="A7433">
        <f>IF(P7433=P7432,0,P7433)</f>
        <v/>
      </c>
      <c r="B7433" s="41">
        <f>IF($M7433&gt;300,"",IF(OR(INDEX(Bemenet!$E$2:$E$301,$M7433)="",INDEX(Bemenet!$F$2:$F$301,$M7433)=""),"",MAX(INDEX(Bemenet!$E$2:$E$301,$M7433),INDEX(Szabalyok!$A:$A,$N7433))))</f>
        <v/>
      </c>
      <c r="C7433" s="41">
        <f>IF($B7433="","",MIN(INDEX(Bemenet!$F$2:$F$301,$M7433),INDEX(Szabalyok!$B:$B,$N7433)))</f>
        <v/>
      </c>
      <c r="D7433" s="5">
        <f>IF(AND($B7433&lt;&gt;"",$C7433&lt;&gt;"",$B7433&lt;=$C7433),INDEX(Bemenet!$G$2:$G$301,$M7433),"")</f>
        <v/>
      </c>
      <c r="E7433" s="6">
        <f>IF(AND($B7433&lt;&gt;"",$C7433&lt;&gt;"",$B7433&lt;=$C7433),INDEX(Bemenet!$D$2:$D$301,$M7433),"")</f>
        <v/>
      </c>
      <c r="F7433" s="5">
        <f>IF(AND($B7433&lt;&gt;"",$C7433&lt;&gt;"",$B7433&lt;=$C7433),$C7433-$B7433+1,"")</f>
        <v/>
      </c>
      <c r="G7433" s="5">
        <f>IF($F7433="","",$F7433*$D7433)</f>
        <v/>
      </c>
      <c r="H7433" s="42">
        <f>IF($G7433="","",$O7433)</f>
        <v/>
      </c>
      <c r="I7433" s="5">
        <f>IF($G7433="","",$G7433*IF($H7433="",$O7433,$H7433)/100)</f>
        <v/>
      </c>
      <c r="J7433" s="5">
        <f>IF(OR($L7433="",NOT(COUNTIFS($L$2:$L7433,$L7433)=1)),"",SUMIFS($G:$G,$L:$L,$L7433))</f>
        <v/>
      </c>
      <c r="K7433" s="5">
        <f>IF(OR($L7433="",NOT(COUNTIFS($L$2:$L7433,$L7433)=1)),"",SUMIFS($I:$I,$L:$L,$L7433))</f>
        <v/>
      </c>
      <c r="L7433" s="6">
        <f>IF($B7433="","",YEAR($B7433))</f>
        <v/>
      </c>
      <c r="M7433" s="6">
        <f>INT((ROW()-2)/39)+1</f>
        <v/>
      </c>
      <c r="N7433" s="6">
        <f>MOD(ROW()-2,39)+2</f>
        <v/>
      </c>
      <c r="O7433" s="42">
        <f>IF(AND($B7433&lt;&gt;"",$C7433&lt;&gt;"",$B7433&lt;=$C7433),INDEX(Szabalyok!$C:$C,$N7433),"")</f>
        <v/>
      </c>
      <c r="P7433">
        <f>IF(D7433="",P7432,P7432+1)</f>
        <v/>
      </c>
    </row>
    <row r="7434">
      <c r="A7434">
        <f>IF(P7434=P7433,0,P7434)</f>
        <v/>
      </c>
      <c r="B7434" s="41">
        <f>IF($M7434&gt;300,"",IF(OR(INDEX(Bemenet!$E$2:$E$301,$M7434)="",INDEX(Bemenet!$F$2:$F$301,$M7434)=""),"",MAX(INDEX(Bemenet!$E$2:$E$301,$M7434),INDEX(Szabalyok!$A:$A,$N7434))))</f>
        <v/>
      </c>
      <c r="C7434" s="41">
        <f>IF($B7434="","",MIN(INDEX(Bemenet!$F$2:$F$301,$M7434),INDEX(Szabalyok!$B:$B,$N7434)))</f>
        <v/>
      </c>
      <c r="D7434" s="5">
        <f>IF(AND($B7434&lt;&gt;"",$C7434&lt;&gt;"",$B7434&lt;=$C7434),INDEX(Bemenet!$G$2:$G$301,$M7434),"")</f>
        <v/>
      </c>
      <c r="E7434" s="6">
        <f>IF(AND($B7434&lt;&gt;"",$C7434&lt;&gt;"",$B7434&lt;=$C7434),INDEX(Bemenet!$D$2:$D$301,$M7434),"")</f>
        <v/>
      </c>
      <c r="F7434" s="5">
        <f>IF(AND($B7434&lt;&gt;"",$C7434&lt;&gt;"",$B7434&lt;=$C7434),$C7434-$B7434+1,"")</f>
        <v/>
      </c>
      <c r="G7434" s="5">
        <f>IF($F7434="","",$F7434*$D7434)</f>
        <v/>
      </c>
      <c r="H7434" s="42">
        <f>IF($G7434="","",$O7434)</f>
        <v/>
      </c>
      <c r="I7434" s="5">
        <f>IF($G7434="","",$G7434*IF($H7434="",$O7434,$H7434)/100)</f>
        <v/>
      </c>
      <c r="J7434" s="5">
        <f>IF(OR($L7434="",NOT(COUNTIFS($L$2:$L7434,$L7434)=1)),"",SUMIFS($G:$G,$L:$L,$L7434))</f>
        <v/>
      </c>
      <c r="K7434" s="5">
        <f>IF(OR($L7434="",NOT(COUNTIFS($L$2:$L7434,$L7434)=1)),"",SUMIFS($I:$I,$L:$L,$L7434))</f>
        <v/>
      </c>
      <c r="L7434" s="6">
        <f>IF($B7434="","",YEAR($B7434))</f>
        <v/>
      </c>
      <c r="M7434" s="6">
        <f>INT((ROW()-2)/39)+1</f>
        <v/>
      </c>
      <c r="N7434" s="6">
        <f>MOD(ROW()-2,39)+2</f>
        <v/>
      </c>
      <c r="O7434" s="42">
        <f>IF(AND($B7434&lt;&gt;"",$C7434&lt;&gt;"",$B7434&lt;=$C7434),INDEX(Szabalyok!$C:$C,$N7434),"")</f>
        <v/>
      </c>
      <c r="P7434">
        <f>IF(D7434="",P7433,P7433+1)</f>
        <v/>
      </c>
    </row>
    <row r="7435">
      <c r="A7435">
        <f>IF(P7435=P7434,0,P7435)</f>
        <v/>
      </c>
      <c r="B7435" s="41">
        <f>IF($M7435&gt;300,"",IF(OR(INDEX(Bemenet!$E$2:$E$301,$M7435)="",INDEX(Bemenet!$F$2:$F$301,$M7435)=""),"",MAX(INDEX(Bemenet!$E$2:$E$301,$M7435),INDEX(Szabalyok!$A:$A,$N7435))))</f>
        <v/>
      </c>
      <c r="C7435" s="41">
        <f>IF($B7435="","",MIN(INDEX(Bemenet!$F$2:$F$301,$M7435),INDEX(Szabalyok!$B:$B,$N7435)))</f>
        <v/>
      </c>
      <c r="D7435" s="5">
        <f>IF(AND($B7435&lt;&gt;"",$C7435&lt;&gt;"",$B7435&lt;=$C7435),INDEX(Bemenet!$G$2:$G$301,$M7435),"")</f>
        <v/>
      </c>
      <c r="E7435" s="6">
        <f>IF(AND($B7435&lt;&gt;"",$C7435&lt;&gt;"",$B7435&lt;=$C7435),INDEX(Bemenet!$D$2:$D$301,$M7435),"")</f>
        <v/>
      </c>
      <c r="F7435" s="5">
        <f>IF(AND($B7435&lt;&gt;"",$C7435&lt;&gt;"",$B7435&lt;=$C7435),$C7435-$B7435+1,"")</f>
        <v/>
      </c>
      <c r="G7435" s="5">
        <f>IF($F7435="","",$F7435*$D7435)</f>
        <v/>
      </c>
      <c r="H7435" s="42">
        <f>IF($G7435="","",$O7435)</f>
        <v/>
      </c>
      <c r="I7435" s="5">
        <f>IF($G7435="","",$G7435*IF($H7435="",$O7435,$H7435)/100)</f>
        <v/>
      </c>
      <c r="J7435" s="5">
        <f>IF(OR($L7435="",NOT(COUNTIFS($L$2:$L7435,$L7435)=1)),"",SUMIFS($G:$G,$L:$L,$L7435))</f>
        <v/>
      </c>
      <c r="K7435" s="5">
        <f>IF(OR($L7435="",NOT(COUNTIFS($L$2:$L7435,$L7435)=1)),"",SUMIFS($I:$I,$L:$L,$L7435))</f>
        <v/>
      </c>
      <c r="L7435" s="6">
        <f>IF($B7435="","",YEAR($B7435))</f>
        <v/>
      </c>
      <c r="M7435" s="6">
        <f>INT((ROW()-2)/39)+1</f>
        <v/>
      </c>
      <c r="N7435" s="6">
        <f>MOD(ROW()-2,39)+2</f>
        <v/>
      </c>
      <c r="O7435" s="42">
        <f>IF(AND($B7435&lt;&gt;"",$C7435&lt;&gt;"",$B7435&lt;=$C7435),INDEX(Szabalyok!$C:$C,$N7435),"")</f>
        <v/>
      </c>
      <c r="P7435">
        <f>IF(D7435="",P7434,P7434+1)</f>
        <v/>
      </c>
    </row>
    <row r="7436">
      <c r="A7436">
        <f>IF(P7436=P7435,0,P7436)</f>
        <v/>
      </c>
      <c r="B7436" s="41">
        <f>IF($M7436&gt;300,"",IF(OR(INDEX(Bemenet!$E$2:$E$301,$M7436)="",INDEX(Bemenet!$F$2:$F$301,$M7436)=""),"",MAX(INDEX(Bemenet!$E$2:$E$301,$M7436),INDEX(Szabalyok!$A:$A,$N7436))))</f>
        <v/>
      </c>
      <c r="C7436" s="41">
        <f>IF($B7436="","",MIN(INDEX(Bemenet!$F$2:$F$301,$M7436),INDEX(Szabalyok!$B:$B,$N7436)))</f>
        <v/>
      </c>
      <c r="D7436" s="5">
        <f>IF(AND($B7436&lt;&gt;"",$C7436&lt;&gt;"",$B7436&lt;=$C7436),INDEX(Bemenet!$G$2:$G$301,$M7436),"")</f>
        <v/>
      </c>
      <c r="E7436" s="6">
        <f>IF(AND($B7436&lt;&gt;"",$C7436&lt;&gt;"",$B7436&lt;=$C7436),INDEX(Bemenet!$D$2:$D$301,$M7436),"")</f>
        <v/>
      </c>
      <c r="F7436" s="5">
        <f>IF(AND($B7436&lt;&gt;"",$C7436&lt;&gt;"",$B7436&lt;=$C7436),$C7436-$B7436+1,"")</f>
        <v/>
      </c>
      <c r="G7436" s="5">
        <f>IF($F7436="","",$F7436*$D7436)</f>
        <v/>
      </c>
      <c r="H7436" s="42">
        <f>IF($G7436="","",$O7436)</f>
        <v/>
      </c>
      <c r="I7436" s="5">
        <f>IF($G7436="","",$G7436*IF($H7436="",$O7436,$H7436)/100)</f>
        <v/>
      </c>
      <c r="J7436" s="5">
        <f>IF(OR($L7436="",NOT(COUNTIFS($L$2:$L7436,$L7436)=1)),"",SUMIFS($G:$G,$L:$L,$L7436))</f>
        <v/>
      </c>
      <c r="K7436" s="5">
        <f>IF(OR($L7436="",NOT(COUNTIFS($L$2:$L7436,$L7436)=1)),"",SUMIFS($I:$I,$L:$L,$L7436))</f>
        <v/>
      </c>
      <c r="L7436" s="6">
        <f>IF($B7436="","",YEAR($B7436))</f>
        <v/>
      </c>
      <c r="M7436" s="6">
        <f>INT((ROW()-2)/39)+1</f>
        <v/>
      </c>
      <c r="N7436" s="6">
        <f>MOD(ROW()-2,39)+2</f>
        <v/>
      </c>
      <c r="O7436" s="42">
        <f>IF(AND($B7436&lt;&gt;"",$C7436&lt;&gt;"",$B7436&lt;=$C7436),INDEX(Szabalyok!$C:$C,$N7436),"")</f>
        <v/>
      </c>
      <c r="P7436">
        <f>IF(D7436="",P7435,P7435+1)</f>
        <v/>
      </c>
    </row>
    <row r="7437">
      <c r="A7437">
        <f>IF(P7437=P7436,0,P7437)</f>
        <v/>
      </c>
      <c r="B7437" s="41">
        <f>IF($M7437&gt;300,"",IF(OR(INDEX(Bemenet!$E$2:$E$301,$M7437)="",INDEX(Bemenet!$F$2:$F$301,$M7437)=""),"",MAX(INDEX(Bemenet!$E$2:$E$301,$M7437),INDEX(Szabalyok!$A:$A,$N7437))))</f>
        <v/>
      </c>
      <c r="C7437" s="41">
        <f>IF($B7437="","",MIN(INDEX(Bemenet!$F$2:$F$301,$M7437),INDEX(Szabalyok!$B:$B,$N7437)))</f>
        <v/>
      </c>
      <c r="D7437" s="5">
        <f>IF(AND($B7437&lt;&gt;"",$C7437&lt;&gt;"",$B7437&lt;=$C7437),INDEX(Bemenet!$G$2:$G$301,$M7437),"")</f>
        <v/>
      </c>
      <c r="E7437" s="6">
        <f>IF(AND($B7437&lt;&gt;"",$C7437&lt;&gt;"",$B7437&lt;=$C7437),INDEX(Bemenet!$D$2:$D$301,$M7437),"")</f>
        <v/>
      </c>
      <c r="F7437" s="5">
        <f>IF(AND($B7437&lt;&gt;"",$C7437&lt;&gt;"",$B7437&lt;=$C7437),$C7437-$B7437+1,"")</f>
        <v/>
      </c>
      <c r="G7437" s="5">
        <f>IF($F7437="","",$F7437*$D7437)</f>
        <v/>
      </c>
      <c r="H7437" s="42">
        <f>IF($G7437="","",$O7437)</f>
        <v/>
      </c>
      <c r="I7437" s="5">
        <f>IF($G7437="","",$G7437*IF($H7437="",$O7437,$H7437)/100)</f>
        <v/>
      </c>
      <c r="J7437" s="5">
        <f>IF(OR($L7437="",NOT(COUNTIFS($L$2:$L7437,$L7437)=1)),"",SUMIFS($G:$G,$L:$L,$L7437))</f>
        <v/>
      </c>
      <c r="K7437" s="5">
        <f>IF(OR($L7437="",NOT(COUNTIFS($L$2:$L7437,$L7437)=1)),"",SUMIFS($I:$I,$L:$L,$L7437))</f>
        <v/>
      </c>
      <c r="L7437" s="6">
        <f>IF($B7437="","",YEAR($B7437))</f>
        <v/>
      </c>
      <c r="M7437" s="6">
        <f>INT((ROW()-2)/39)+1</f>
        <v/>
      </c>
      <c r="N7437" s="6">
        <f>MOD(ROW()-2,39)+2</f>
        <v/>
      </c>
      <c r="O7437" s="42">
        <f>IF(AND($B7437&lt;&gt;"",$C7437&lt;&gt;"",$B7437&lt;=$C7437),INDEX(Szabalyok!$C:$C,$N7437),"")</f>
        <v/>
      </c>
      <c r="P7437">
        <f>IF(D7437="",P7436,P7436+1)</f>
        <v/>
      </c>
    </row>
    <row r="7438">
      <c r="A7438">
        <f>IF(P7438=P7437,0,P7438)</f>
        <v/>
      </c>
      <c r="B7438" s="41">
        <f>IF($M7438&gt;300,"",IF(OR(INDEX(Bemenet!$E$2:$E$301,$M7438)="",INDEX(Bemenet!$F$2:$F$301,$M7438)=""),"",MAX(INDEX(Bemenet!$E$2:$E$301,$M7438),INDEX(Szabalyok!$A:$A,$N7438))))</f>
        <v/>
      </c>
      <c r="C7438" s="41">
        <f>IF($B7438="","",MIN(INDEX(Bemenet!$F$2:$F$301,$M7438),INDEX(Szabalyok!$B:$B,$N7438)))</f>
        <v/>
      </c>
      <c r="D7438" s="5">
        <f>IF(AND($B7438&lt;&gt;"",$C7438&lt;&gt;"",$B7438&lt;=$C7438),INDEX(Bemenet!$G$2:$G$301,$M7438),"")</f>
        <v/>
      </c>
      <c r="E7438" s="6">
        <f>IF(AND($B7438&lt;&gt;"",$C7438&lt;&gt;"",$B7438&lt;=$C7438),INDEX(Bemenet!$D$2:$D$301,$M7438),"")</f>
        <v/>
      </c>
      <c r="F7438" s="5">
        <f>IF(AND($B7438&lt;&gt;"",$C7438&lt;&gt;"",$B7438&lt;=$C7438),$C7438-$B7438+1,"")</f>
        <v/>
      </c>
      <c r="G7438" s="5">
        <f>IF($F7438="","",$F7438*$D7438)</f>
        <v/>
      </c>
      <c r="H7438" s="42">
        <f>IF($G7438="","",$O7438)</f>
        <v/>
      </c>
      <c r="I7438" s="5">
        <f>IF($G7438="","",$G7438*IF($H7438="",$O7438,$H7438)/100)</f>
        <v/>
      </c>
      <c r="J7438" s="5">
        <f>IF(OR($L7438="",NOT(COUNTIFS($L$2:$L7438,$L7438)=1)),"",SUMIFS($G:$G,$L:$L,$L7438))</f>
        <v/>
      </c>
      <c r="K7438" s="5">
        <f>IF(OR($L7438="",NOT(COUNTIFS($L$2:$L7438,$L7438)=1)),"",SUMIFS($I:$I,$L:$L,$L7438))</f>
        <v/>
      </c>
      <c r="L7438" s="6">
        <f>IF($B7438="","",YEAR($B7438))</f>
        <v/>
      </c>
      <c r="M7438" s="6">
        <f>INT((ROW()-2)/39)+1</f>
        <v/>
      </c>
      <c r="N7438" s="6">
        <f>MOD(ROW()-2,39)+2</f>
        <v/>
      </c>
      <c r="O7438" s="42">
        <f>IF(AND($B7438&lt;&gt;"",$C7438&lt;&gt;"",$B7438&lt;=$C7438),INDEX(Szabalyok!$C:$C,$N7438),"")</f>
        <v/>
      </c>
      <c r="P7438">
        <f>IF(D7438="",P7437,P7437+1)</f>
        <v/>
      </c>
    </row>
    <row r="7439">
      <c r="A7439">
        <f>IF(P7439=P7438,0,P7439)</f>
        <v/>
      </c>
      <c r="B7439" s="41">
        <f>IF($M7439&gt;300,"",IF(OR(INDEX(Bemenet!$E$2:$E$301,$M7439)="",INDEX(Bemenet!$F$2:$F$301,$M7439)=""),"",MAX(INDEX(Bemenet!$E$2:$E$301,$M7439),INDEX(Szabalyok!$A:$A,$N7439))))</f>
        <v/>
      </c>
      <c r="C7439" s="41">
        <f>IF($B7439="","",MIN(INDEX(Bemenet!$F$2:$F$301,$M7439),INDEX(Szabalyok!$B:$B,$N7439)))</f>
        <v/>
      </c>
      <c r="D7439" s="5">
        <f>IF(AND($B7439&lt;&gt;"",$C7439&lt;&gt;"",$B7439&lt;=$C7439),INDEX(Bemenet!$G$2:$G$301,$M7439),"")</f>
        <v/>
      </c>
      <c r="E7439" s="6">
        <f>IF(AND($B7439&lt;&gt;"",$C7439&lt;&gt;"",$B7439&lt;=$C7439),INDEX(Bemenet!$D$2:$D$301,$M7439),"")</f>
        <v/>
      </c>
      <c r="F7439" s="5">
        <f>IF(AND($B7439&lt;&gt;"",$C7439&lt;&gt;"",$B7439&lt;=$C7439),$C7439-$B7439+1,"")</f>
        <v/>
      </c>
      <c r="G7439" s="5">
        <f>IF($F7439="","",$F7439*$D7439)</f>
        <v/>
      </c>
      <c r="H7439" s="42">
        <f>IF($G7439="","",$O7439)</f>
        <v/>
      </c>
      <c r="I7439" s="5">
        <f>IF($G7439="","",$G7439*IF($H7439="",$O7439,$H7439)/100)</f>
        <v/>
      </c>
      <c r="J7439" s="5">
        <f>IF(OR($L7439="",NOT(COUNTIFS($L$2:$L7439,$L7439)=1)),"",SUMIFS($G:$G,$L:$L,$L7439))</f>
        <v/>
      </c>
      <c r="K7439" s="5">
        <f>IF(OR($L7439="",NOT(COUNTIFS($L$2:$L7439,$L7439)=1)),"",SUMIFS($I:$I,$L:$L,$L7439))</f>
        <v/>
      </c>
      <c r="L7439" s="6">
        <f>IF($B7439="","",YEAR($B7439))</f>
        <v/>
      </c>
      <c r="M7439" s="6">
        <f>INT((ROW()-2)/39)+1</f>
        <v/>
      </c>
      <c r="N7439" s="6">
        <f>MOD(ROW()-2,39)+2</f>
        <v/>
      </c>
      <c r="O7439" s="42">
        <f>IF(AND($B7439&lt;&gt;"",$C7439&lt;&gt;"",$B7439&lt;=$C7439),INDEX(Szabalyok!$C:$C,$N7439),"")</f>
        <v/>
      </c>
      <c r="P7439">
        <f>IF(D7439="",P7438,P7438+1)</f>
        <v/>
      </c>
    </row>
    <row r="7440">
      <c r="A7440">
        <f>IF(P7440=P7439,0,P7440)</f>
        <v/>
      </c>
      <c r="B7440" s="41">
        <f>IF($M7440&gt;300,"",IF(OR(INDEX(Bemenet!$E$2:$E$301,$M7440)="",INDEX(Bemenet!$F$2:$F$301,$M7440)=""),"",MAX(INDEX(Bemenet!$E$2:$E$301,$M7440),INDEX(Szabalyok!$A:$A,$N7440))))</f>
        <v/>
      </c>
      <c r="C7440" s="41">
        <f>IF($B7440="","",MIN(INDEX(Bemenet!$F$2:$F$301,$M7440),INDEX(Szabalyok!$B:$B,$N7440)))</f>
        <v/>
      </c>
      <c r="D7440" s="5">
        <f>IF(AND($B7440&lt;&gt;"",$C7440&lt;&gt;"",$B7440&lt;=$C7440),INDEX(Bemenet!$G$2:$G$301,$M7440),"")</f>
        <v/>
      </c>
      <c r="E7440" s="6">
        <f>IF(AND($B7440&lt;&gt;"",$C7440&lt;&gt;"",$B7440&lt;=$C7440),INDEX(Bemenet!$D$2:$D$301,$M7440),"")</f>
        <v/>
      </c>
      <c r="F7440" s="5">
        <f>IF(AND($B7440&lt;&gt;"",$C7440&lt;&gt;"",$B7440&lt;=$C7440),$C7440-$B7440+1,"")</f>
        <v/>
      </c>
      <c r="G7440" s="5">
        <f>IF($F7440="","",$F7440*$D7440)</f>
        <v/>
      </c>
      <c r="H7440" s="42">
        <f>IF($G7440="","",$O7440)</f>
        <v/>
      </c>
      <c r="I7440" s="5">
        <f>IF($G7440="","",$G7440*IF($H7440="",$O7440,$H7440)/100)</f>
        <v/>
      </c>
      <c r="J7440" s="5">
        <f>IF(OR($L7440="",NOT(COUNTIFS($L$2:$L7440,$L7440)=1)),"",SUMIFS($G:$G,$L:$L,$L7440))</f>
        <v/>
      </c>
      <c r="K7440" s="5">
        <f>IF(OR($L7440="",NOT(COUNTIFS($L$2:$L7440,$L7440)=1)),"",SUMIFS($I:$I,$L:$L,$L7440))</f>
        <v/>
      </c>
      <c r="L7440" s="6">
        <f>IF($B7440="","",YEAR($B7440))</f>
        <v/>
      </c>
      <c r="M7440" s="6">
        <f>INT((ROW()-2)/39)+1</f>
        <v/>
      </c>
      <c r="N7440" s="6">
        <f>MOD(ROW()-2,39)+2</f>
        <v/>
      </c>
      <c r="O7440" s="42">
        <f>IF(AND($B7440&lt;&gt;"",$C7440&lt;&gt;"",$B7440&lt;=$C7440),INDEX(Szabalyok!$C:$C,$N7440),"")</f>
        <v/>
      </c>
      <c r="P7440">
        <f>IF(D7440="",P7439,P7439+1)</f>
        <v/>
      </c>
    </row>
    <row r="7441">
      <c r="A7441">
        <f>IF(P7441=P7440,0,P7441)</f>
        <v/>
      </c>
      <c r="B7441" s="41">
        <f>IF($M7441&gt;300,"",IF(OR(INDEX(Bemenet!$E$2:$E$301,$M7441)="",INDEX(Bemenet!$F$2:$F$301,$M7441)=""),"",MAX(INDEX(Bemenet!$E$2:$E$301,$M7441),INDEX(Szabalyok!$A:$A,$N7441))))</f>
        <v/>
      </c>
      <c r="C7441" s="41">
        <f>IF($B7441="","",MIN(INDEX(Bemenet!$F$2:$F$301,$M7441),INDEX(Szabalyok!$B:$B,$N7441)))</f>
        <v/>
      </c>
      <c r="D7441" s="5">
        <f>IF(AND($B7441&lt;&gt;"",$C7441&lt;&gt;"",$B7441&lt;=$C7441),INDEX(Bemenet!$G$2:$G$301,$M7441),"")</f>
        <v/>
      </c>
      <c r="E7441" s="6">
        <f>IF(AND($B7441&lt;&gt;"",$C7441&lt;&gt;"",$B7441&lt;=$C7441),INDEX(Bemenet!$D$2:$D$301,$M7441),"")</f>
        <v/>
      </c>
      <c r="F7441" s="5">
        <f>IF(AND($B7441&lt;&gt;"",$C7441&lt;&gt;"",$B7441&lt;=$C7441),$C7441-$B7441+1,"")</f>
        <v/>
      </c>
      <c r="G7441" s="5">
        <f>IF($F7441="","",$F7441*$D7441)</f>
        <v/>
      </c>
      <c r="H7441" s="42">
        <f>IF($G7441="","",$O7441)</f>
        <v/>
      </c>
      <c r="I7441" s="5">
        <f>IF($G7441="","",$G7441*IF($H7441="",$O7441,$H7441)/100)</f>
        <v/>
      </c>
      <c r="J7441" s="5">
        <f>IF(OR($L7441="",NOT(COUNTIFS($L$2:$L7441,$L7441)=1)),"",SUMIFS($G:$G,$L:$L,$L7441))</f>
        <v/>
      </c>
      <c r="K7441" s="5">
        <f>IF(OR($L7441="",NOT(COUNTIFS($L$2:$L7441,$L7441)=1)),"",SUMIFS($I:$I,$L:$L,$L7441))</f>
        <v/>
      </c>
      <c r="L7441" s="6">
        <f>IF($B7441="","",YEAR($B7441))</f>
        <v/>
      </c>
      <c r="M7441" s="6">
        <f>INT((ROW()-2)/39)+1</f>
        <v/>
      </c>
      <c r="N7441" s="6">
        <f>MOD(ROW()-2,39)+2</f>
        <v/>
      </c>
      <c r="O7441" s="42">
        <f>IF(AND($B7441&lt;&gt;"",$C7441&lt;&gt;"",$B7441&lt;=$C7441),INDEX(Szabalyok!$C:$C,$N7441),"")</f>
        <v/>
      </c>
      <c r="P7441">
        <f>IF(D7441="",P7440,P7440+1)</f>
        <v/>
      </c>
    </row>
    <row r="7442">
      <c r="A7442">
        <f>IF(P7442=P7441,0,P7442)</f>
        <v/>
      </c>
      <c r="B7442" s="41">
        <f>IF($M7442&gt;300,"",IF(OR(INDEX(Bemenet!$E$2:$E$301,$M7442)="",INDEX(Bemenet!$F$2:$F$301,$M7442)=""),"",MAX(INDEX(Bemenet!$E$2:$E$301,$M7442),INDEX(Szabalyok!$A:$A,$N7442))))</f>
        <v/>
      </c>
      <c r="C7442" s="41">
        <f>IF($B7442="","",MIN(INDEX(Bemenet!$F$2:$F$301,$M7442),INDEX(Szabalyok!$B:$B,$N7442)))</f>
        <v/>
      </c>
      <c r="D7442" s="5">
        <f>IF(AND($B7442&lt;&gt;"",$C7442&lt;&gt;"",$B7442&lt;=$C7442),INDEX(Bemenet!$G$2:$G$301,$M7442),"")</f>
        <v/>
      </c>
      <c r="E7442" s="6">
        <f>IF(AND($B7442&lt;&gt;"",$C7442&lt;&gt;"",$B7442&lt;=$C7442),INDEX(Bemenet!$D$2:$D$301,$M7442),"")</f>
        <v/>
      </c>
      <c r="F7442" s="5">
        <f>IF(AND($B7442&lt;&gt;"",$C7442&lt;&gt;"",$B7442&lt;=$C7442),$C7442-$B7442+1,"")</f>
        <v/>
      </c>
      <c r="G7442" s="5">
        <f>IF($F7442="","",$F7442*$D7442)</f>
        <v/>
      </c>
      <c r="H7442" s="42">
        <f>IF($G7442="","",$O7442)</f>
        <v/>
      </c>
      <c r="I7442" s="5">
        <f>IF($G7442="","",$G7442*IF($H7442="",$O7442,$H7442)/100)</f>
        <v/>
      </c>
      <c r="J7442" s="5">
        <f>IF(OR($L7442="",NOT(COUNTIFS($L$2:$L7442,$L7442)=1)),"",SUMIFS($G:$G,$L:$L,$L7442))</f>
        <v/>
      </c>
      <c r="K7442" s="5">
        <f>IF(OR($L7442="",NOT(COUNTIFS($L$2:$L7442,$L7442)=1)),"",SUMIFS($I:$I,$L:$L,$L7442))</f>
        <v/>
      </c>
      <c r="L7442" s="6">
        <f>IF($B7442="","",YEAR($B7442))</f>
        <v/>
      </c>
      <c r="M7442" s="6">
        <f>INT((ROW()-2)/39)+1</f>
        <v/>
      </c>
      <c r="N7442" s="6">
        <f>MOD(ROW()-2,39)+2</f>
        <v/>
      </c>
      <c r="O7442" s="42">
        <f>IF(AND($B7442&lt;&gt;"",$C7442&lt;&gt;"",$B7442&lt;=$C7442),INDEX(Szabalyok!$C:$C,$N7442),"")</f>
        <v/>
      </c>
      <c r="P7442">
        <f>IF(D7442="",P7441,P7441+1)</f>
        <v/>
      </c>
    </row>
    <row r="7443">
      <c r="A7443">
        <f>IF(P7443=P7442,0,P7443)</f>
        <v/>
      </c>
      <c r="B7443" s="41">
        <f>IF($M7443&gt;300,"",IF(OR(INDEX(Bemenet!$E$2:$E$301,$M7443)="",INDEX(Bemenet!$F$2:$F$301,$M7443)=""),"",MAX(INDEX(Bemenet!$E$2:$E$301,$M7443),INDEX(Szabalyok!$A:$A,$N7443))))</f>
        <v/>
      </c>
      <c r="C7443" s="41">
        <f>IF($B7443="","",MIN(INDEX(Bemenet!$F$2:$F$301,$M7443),INDEX(Szabalyok!$B:$B,$N7443)))</f>
        <v/>
      </c>
      <c r="D7443" s="5">
        <f>IF(AND($B7443&lt;&gt;"",$C7443&lt;&gt;"",$B7443&lt;=$C7443),INDEX(Bemenet!$G$2:$G$301,$M7443),"")</f>
        <v/>
      </c>
      <c r="E7443" s="6">
        <f>IF(AND($B7443&lt;&gt;"",$C7443&lt;&gt;"",$B7443&lt;=$C7443),INDEX(Bemenet!$D$2:$D$301,$M7443),"")</f>
        <v/>
      </c>
      <c r="F7443" s="5">
        <f>IF(AND($B7443&lt;&gt;"",$C7443&lt;&gt;"",$B7443&lt;=$C7443),$C7443-$B7443+1,"")</f>
        <v/>
      </c>
      <c r="G7443" s="5">
        <f>IF($F7443="","",$F7443*$D7443)</f>
        <v/>
      </c>
      <c r="H7443" s="42">
        <f>IF($G7443="","",$O7443)</f>
        <v/>
      </c>
      <c r="I7443" s="5">
        <f>IF($G7443="","",$G7443*IF($H7443="",$O7443,$H7443)/100)</f>
        <v/>
      </c>
      <c r="J7443" s="5">
        <f>IF(OR($L7443="",NOT(COUNTIFS($L$2:$L7443,$L7443)=1)),"",SUMIFS($G:$G,$L:$L,$L7443))</f>
        <v/>
      </c>
      <c r="K7443" s="5">
        <f>IF(OR($L7443="",NOT(COUNTIFS($L$2:$L7443,$L7443)=1)),"",SUMIFS($I:$I,$L:$L,$L7443))</f>
        <v/>
      </c>
      <c r="L7443" s="6">
        <f>IF($B7443="","",YEAR($B7443))</f>
        <v/>
      </c>
      <c r="M7443" s="6">
        <f>INT((ROW()-2)/39)+1</f>
        <v/>
      </c>
      <c r="N7443" s="6">
        <f>MOD(ROW()-2,39)+2</f>
        <v/>
      </c>
      <c r="O7443" s="42">
        <f>IF(AND($B7443&lt;&gt;"",$C7443&lt;&gt;"",$B7443&lt;=$C7443),INDEX(Szabalyok!$C:$C,$N7443),"")</f>
        <v/>
      </c>
      <c r="P7443">
        <f>IF(D7443="",P7442,P7442+1)</f>
        <v/>
      </c>
    </row>
    <row r="7444">
      <c r="A7444">
        <f>IF(P7444=P7443,0,P7444)</f>
        <v/>
      </c>
      <c r="B7444" s="41">
        <f>IF($M7444&gt;300,"",IF(OR(INDEX(Bemenet!$E$2:$E$301,$M7444)="",INDEX(Bemenet!$F$2:$F$301,$M7444)=""),"",MAX(INDEX(Bemenet!$E$2:$E$301,$M7444),INDEX(Szabalyok!$A:$A,$N7444))))</f>
        <v/>
      </c>
      <c r="C7444" s="41">
        <f>IF($B7444="","",MIN(INDEX(Bemenet!$F$2:$F$301,$M7444),INDEX(Szabalyok!$B:$B,$N7444)))</f>
        <v/>
      </c>
      <c r="D7444" s="5">
        <f>IF(AND($B7444&lt;&gt;"",$C7444&lt;&gt;"",$B7444&lt;=$C7444),INDEX(Bemenet!$G$2:$G$301,$M7444),"")</f>
        <v/>
      </c>
      <c r="E7444" s="6">
        <f>IF(AND($B7444&lt;&gt;"",$C7444&lt;&gt;"",$B7444&lt;=$C7444),INDEX(Bemenet!$D$2:$D$301,$M7444),"")</f>
        <v/>
      </c>
      <c r="F7444" s="5">
        <f>IF(AND($B7444&lt;&gt;"",$C7444&lt;&gt;"",$B7444&lt;=$C7444),$C7444-$B7444+1,"")</f>
        <v/>
      </c>
      <c r="G7444" s="5">
        <f>IF($F7444="","",$F7444*$D7444)</f>
        <v/>
      </c>
      <c r="H7444" s="42">
        <f>IF($G7444="","",$O7444)</f>
        <v/>
      </c>
      <c r="I7444" s="5">
        <f>IF($G7444="","",$G7444*IF($H7444="",$O7444,$H7444)/100)</f>
        <v/>
      </c>
      <c r="J7444" s="5">
        <f>IF(OR($L7444="",NOT(COUNTIFS($L$2:$L7444,$L7444)=1)),"",SUMIFS($G:$G,$L:$L,$L7444))</f>
        <v/>
      </c>
      <c r="K7444" s="5">
        <f>IF(OR($L7444="",NOT(COUNTIFS($L$2:$L7444,$L7444)=1)),"",SUMIFS($I:$I,$L:$L,$L7444))</f>
        <v/>
      </c>
      <c r="L7444" s="6">
        <f>IF($B7444="","",YEAR($B7444))</f>
        <v/>
      </c>
      <c r="M7444" s="6">
        <f>INT((ROW()-2)/39)+1</f>
        <v/>
      </c>
      <c r="N7444" s="6">
        <f>MOD(ROW()-2,39)+2</f>
        <v/>
      </c>
      <c r="O7444" s="42">
        <f>IF(AND($B7444&lt;&gt;"",$C7444&lt;&gt;"",$B7444&lt;=$C7444),INDEX(Szabalyok!$C:$C,$N7444),"")</f>
        <v/>
      </c>
      <c r="P7444">
        <f>IF(D7444="",P7443,P7443+1)</f>
        <v/>
      </c>
    </row>
    <row r="7445">
      <c r="A7445">
        <f>IF(P7445=P7444,0,P7445)</f>
        <v/>
      </c>
      <c r="B7445" s="41">
        <f>IF($M7445&gt;300,"",IF(OR(INDEX(Bemenet!$E$2:$E$301,$M7445)="",INDEX(Bemenet!$F$2:$F$301,$M7445)=""),"",MAX(INDEX(Bemenet!$E$2:$E$301,$M7445),INDEX(Szabalyok!$A:$A,$N7445))))</f>
        <v/>
      </c>
      <c r="C7445" s="41">
        <f>IF($B7445="","",MIN(INDEX(Bemenet!$F$2:$F$301,$M7445),INDEX(Szabalyok!$B:$B,$N7445)))</f>
        <v/>
      </c>
      <c r="D7445" s="5">
        <f>IF(AND($B7445&lt;&gt;"",$C7445&lt;&gt;"",$B7445&lt;=$C7445),INDEX(Bemenet!$G$2:$G$301,$M7445),"")</f>
        <v/>
      </c>
      <c r="E7445" s="6">
        <f>IF(AND($B7445&lt;&gt;"",$C7445&lt;&gt;"",$B7445&lt;=$C7445),INDEX(Bemenet!$D$2:$D$301,$M7445),"")</f>
        <v/>
      </c>
      <c r="F7445" s="5">
        <f>IF(AND($B7445&lt;&gt;"",$C7445&lt;&gt;"",$B7445&lt;=$C7445),$C7445-$B7445+1,"")</f>
        <v/>
      </c>
      <c r="G7445" s="5">
        <f>IF($F7445="","",$F7445*$D7445)</f>
        <v/>
      </c>
      <c r="H7445" s="42">
        <f>IF($G7445="","",$O7445)</f>
        <v/>
      </c>
      <c r="I7445" s="5">
        <f>IF($G7445="","",$G7445*IF($H7445="",$O7445,$H7445)/100)</f>
        <v/>
      </c>
      <c r="J7445" s="5">
        <f>IF(OR($L7445="",NOT(COUNTIFS($L$2:$L7445,$L7445)=1)),"",SUMIFS($G:$G,$L:$L,$L7445))</f>
        <v/>
      </c>
      <c r="K7445" s="5">
        <f>IF(OR($L7445="",NOT(COUNTIFS($L$2:$L7445,$L7445)=1)),"",SUMIFS($I:$I,$L:$L,$L7445))</f>
        <v/>
      </c>
      <c r="L7445" s="6">
        <f>IF($B7445="","",YEAR($B7445))</f>
        <v/>
      </c>
      <c r="M7445" s="6">
        <f>INT((ROW()-2)/39)+1</f>
        <v/>
      </c>
      <c r="N7445" s="6">
        <f>MOD(ROW()-2,39)+2</f>
        <v/>
      </c>
      <c r="O7445" s="42">
        <f>IF(AND($B7445&lt;&gt;"",$C7445&lt;&gt;"",$B7445&lt;=$C7445),INDEX(Szabalyok!$C:$C,$N7445),"")</f>
        <v/>
      </c>
      <c r="P7445">
        <f>IF(D7445="",P7444,P7444+1)</f>
        <v/>
      </c>
    </row>
    <row r="7446">
      <c r="A7446">
        <f>IF(P7446=P7445,0,P7446)</f>
        <v/>
      </c>
      <c r="B7446" s="41">
        <f>IF($M7446&gt;300,"",IF(OR(INDEX(Bemenet!$E$2:$E$301,$M7446)="",INDEX(Bemenet!$F$2:$F$301,$M7446)=""),"",MAX(INDEX(Bemenet!$E$2:$E$301,$M7446),INDEX(Szabalyok!$A:$A,$N7446))))</f>
        <v/>
      </c>
      <c r="C7446" s="41">
        <f>IF($B7446="","",MIN(INDEX(Bemenet!$F$2:$F$301,$M7446),INDEX(Szabalyok!$B:$B,$N7446)))</f>
        <v/>
      </c>
      <c r="D7446" s="5">
        <f>IF(AND($B7446&lt;&gt;"",$C7446&lt;&gt;"",$B7446&lt;=$C7446),INDEX(Bemenet!$G$2:$G$301,$M7446),"")</f>
        <v/>
      </c>
      <c r="E7446" s="6">
        <f>IF(AND($B7446&lt;&gt;"",$C7446&lt;&gt;"",$B7446&lt;=$C7446),INDEX(Bemenet!$D$2:$D$301,$M7446),"")</f>
        <v/>
      </c>
      <c r="F7446" s="5">
        <f>IF(AND($B7446&lt;&gt;"",$C7446&lt;&gt;"",$B7446&lt;=$C7446),$C7446-$B7446+1,"")</f>
        <v/>
      </c>
      <c r="G7446" s="5">
        <f>IF($F7446="","",$F7446*$D7446)</f>
        <v/>
      </c>
      <c r="H7446" s="42">
        <f>IF($G7446="","",$O7446)</f>
        <v/>
      </c>
      <c r="I7446" s="5">
        <f>IF($G7446="","",$G7446*IF($H7446="",$O7446,$H7446)/100)</f>
        <v/>
      </c>
      <c r="J7446" s="5">
        <f>IF(OR($L7446="",NOT(COUNTIFS($L$2:$L7446,$L7446)=1)),"",SUMIFS($G:$G,$L:$L,$L7446))</f>
        <v/>
      </c>
      <c r="K7446" s="5">
        <f>IF(OR($L7446="",NOT(COUNTIFS($L$2:$L7446,$L7446)=1)),"",SUMIFS($I:$I,$L:$L,$L7446))</f>
        <v/>
      </c>
      <c r="L7446" s="6">
        <f>IF($B7446="","",YEAR($B7446))</f>
        <v/>
      </c>
      <c r="M7446" s="6">
        <f>INT((ROW()-2)/39)+1</f>
        <v/>
      </c>
      <c r="N7446" s="6">
        <f>MOD(ROW()-2,39)+2</f>
        <v/>
      </c>
      <c r="O7446" s="42">
        <f>IF(AND($B7446&lt;&gt;"",$C7446&lt;&gt;"",$B7446&lt;=$C7446),INDEX(Szabalyok!$C:$C,$N7446),"")</f>
        <v/>
      </c>
      <c r="P7446">
        <f>IF(D7446="",P7445,P7445+1)</f>
        <v/>
      </c>
    </row>
    <row r="7447">
      <c r="A7447">
        <f>IF(P7447=P7446,0,P7447)</f>
        <v/>
      </c>
      <c r="B7447" s="41">
        <f>IF($M7447&gt;300,"",IF(OR(INDEX(Bemenet!$E$2:$E$301,$M7447)="",INDEX(Bemenet!$F$2:$F$301,$M7447)=""),"",MAX(INDEX(Bemenet!$E$2:$E$301,$M7447),INDEX(Szabalyok!$A:$A,$N7447))))</f>
        <v/>
      </c>
      <c r="C7447" s="41">
        <f>IF($B7447="","",MIN(INDEX(Bemenet!$F$2:$F$301,$M7447),INDEX(Szabalyok!$B:$B,$N7447)))</f>
        <v/>
      </c>
      <c r="D7447" s="5">
        <f>IF(AND($B7447&lt;&gt;"",$C7447&lt;&gt;"",$B7447&lt;=$C7447),INDEX(Bemenet!$G$2:$G$301,$M7447),"")</f>
        <v/>
      </c>
      <c r="E7447" s="6">
        <f>IF(AND($B7447&lt;&gt;"",$C7447&lt;&gt;"",$B7447&lt;=$C7447),INDEX(Bemenet!$D$2:$D$301,$M7447),"")</f>
        <v/>
      </c>
      <c r="F7447" s="5">
        <f>IF(AND($B7447&lt;&gt;"",$C7447&lt;&gt;"",$B7447&lt;=$C7447),$C7447-$B7447+1,"")</f>
        <v/>
      </c>
      <c r="G7447" s="5">
        <f>IF($F7447="","",$F7447*$D7447)</f>
        <v/>
      </c>
      <c r="H7447" s="42">
        <f>IF($G7447="","",$O7447)</f>
        <v/>
      </c>
      <c r="I7447" s="5">
        <f>IF($G7447="","",$G7447*IF($H7447="",$O7447,$H7447)/100)</f>
        <v/>
      </c>
      <c r="J7447" s="5">
        <f>IF(OR($L7447="",NOT(COUNTIFS($L$2:$L7447,$L7447)=1)),"",SUMIFS($G:$G,$L:$L,$L7447))</f>
        <v/>
      </c>
      <c r="K7447" s="5">
        <f>IF(OR($L7447="",NOT(COUNTIFS($L$2:$L7447,$L7447)=1)),"",SUMIFS($I:$I,$L:$L,$L7447))</f>
        <v/>
      </c>
      <c r="L7447" s="6">
        <f>IF($B7447="","",YEAR($B7447))</f>
        <v/>
      </c>
      <c r="M7447" s="6">
        <f>INT((ROW()-2)/39)+1</f>
        <v/>
      </c>
      <c r="N7447" s="6">
        <f>MOD(ROW()-2,39)+2</f>
        <v/>
      </c>
      <c r="O7447" s="42">
        <f>IF(AND($B7447&lt;&gt;"",$C7447&lt;&gt;"",$B7447&lt;=$C7447),INDEX(Szabalyok!$C:$C,$N7447),"")</f>
        <v/>
      </c>
      <c r="P7447">
        <f>IF(D7447="",P7446,P7446+1)</f>
        <v/>
      </c>
    </row>
    <row r="7448">
      <c r="A7448">
        <f>IF(P7448=P7447,0,P7448)</f>
        <v/>
      </c>
      <c r="B7448" s="41">
        <f>IF($M7448&gt;300,"",IF(OR(INDEX(Bemenet!$E$2:$E$301,$M7448)="",INDEX(Bemenet!$F$2:$F$301,$M7448)=""),"",MAX(INDEX(Bemenet!$E$2:$E$301,$M7448),INDEX(Szabalyok!$A:$A,$N7448))))</f>
        <v/>
      </c>
      <c r="C7448" s="41">
        <f>IF($B7448="","",MIN(INDEX(Bemenet!$F$2:$F$301,$M7448),INDEX(Szabalyok!$B:$B,$N7448)))</f>
        <v/>
      </c>
      <c r="D7448" s="5">
        <f>IF(AND($B7448&lt;&gt;"",$C7448&lt;&gt;"",$B7448&lt;=$C7448),INDEX(Bemenet!$G$2:$G$301,$M7448),"")</f>
        <v/>
      </c>
      <c r="E7448" s="6">
        <f>IF(AND($B7448&lt;&gt;"",$C7448&lt;&gt;"",$B7448&lt;=$C7448),INDEX(Bemenet!$D$2:$D$301,$M7448),"")</f>
        <v/>
      </c>
      <c r="F7448" s="5">
        <f>IF(AND($B7448&lt;&gt;"",$C7448&lt;&gt;"",$B7448&lt;=$C7448),$C7448-$B7448+1,"")</f>
        <v/>
      </c>
      <c r="G7448" s="5">
        <f>IF($F7448="","",$F7448*$D7448)</f>
        <v/>
      </c>
      <c r="H7448" s="42">
        <f>IF($G7448="","",$O7448)</f>
        <v/>
      </c>
      <c r="I7448" s="5">
        <f>IF($G7448="","",$G7448*IF($H7448="",$O7448,$H7448)/100)</f>
        <v/>
      </c>
      <c r="J7448" s="5">
        <f>IF(OR($L7448="",NOT(COUNTIFS($L$2:$L7448,$L7448)=1)),"",SUMIFS($G:$G,$L:$L,$L7448))</f>
        <v/>
      </c>
      <c r="K7448" s="5">
        <f>IF(OR($L7448="",NOT(COUNTIFS($L$2:$L7448,$L7448)=1)),"",SUMIFS($I:$I,$L:$L,$L7448))</f>
        <v/>
      </c>
      <c r="L7448" s="6">
        <f>IF($B7448="","",YEAR($B7448))</f>
        <v/>
      </c>
      <c r="M7448" s="6">
        <f>INT((ROW()-2)/39)+1</f>
        <v/>
      </c>
      <c r="N7448" s="6">
        <f>MOD(ROW()-2,39)+2</f>
        <v/>
      </c>
      <c r="O7448" s="42">
        <f>IF(AND($B7448&lt;&gt;"",$C7448&lt;&gt;"",$B7448&lt;=$C7448),INDEX(Szabalyok!$C:$C,$N7448),"")</f>
        <v/>
      </c>
      <c r="P7448">
        <f>IF(D7448="",P7447,P7447+1)</f>
        <v/>
      </c>
    </row>
    <row r="7449">
      <c r="A7449">
        <f>IF(P7449=P7448,0,P7449)</f>
        <v/>
      </c>
      <c r="B7449" s="41">
        <f>IF($M7449&gt;300,"",IF(OR(INDEX(Bemenet!$E$2:$E$301,$M7449)="",INDEX(Bemenet!$F$2:$F$301,$M7449)=""),"",MAX(INDEX(Bemenet!$E$2:$E$301,$M7449),INDEX(Szabalyok!$A:$A,$N7449))))</f>
        <v/>
      </c>
      <c r="C7449" s="41">
        <f>IF($B7449="","",MIN(INDEX(Bemenet!$F$2:$F$301,$M7449),INDEX(Szabalyok!$B:$B,$N7449)))</f>
        <v/>
      </c>
      <c r="D7449" s="5">
        <f>IF(AND($B7449&lt;&gt;"",$C7449&lt;&gt;"",$B7449&lt;=$C7449),INDEX(Bemenet!$G$2:$G$301,$M7449),"")</f>
        <v/>
      </c>
      <c r="E7449" s="6">
        <f>IF(AND($B7449&lt;&gt;"",$C7449&lt;&gt;"",$B7449&lt;=$C7449),INDEX(Bemenet!$D$2:$D$301,$M7449),"")</f>
        <v/>
      </c>
      <c r="F7449" s="5">
        <f>IF(AND($B7449&lt;&gt;"",$C7449&lt;&gt;"",$B7449&lt;=$C7449),$C7449-$B7449+1,"")</f>
        <v/>
      </c>
      <c r="G7449" s="5">
        <f>IF($F7449="","",$F7449*$D7449)</f>
        <v/>
      </c>
      <c r="H7449" s="42">
        <f>IF($G7449="","",$O7449)</f>
        <v/>
      </c>
      <c r="I7449" s="5">
        <f>IF($G7449="","",$G7449*IF($H7449="",$O7449,$H7449)/100)</f>
        <v/>
      </c>
      <c r="J7449" s="5">
        <f>IF(OR($L7449="",NOT(COUNTIFS($L$2:$L7449,$L7449)=1)),"",SUMIFS($G:$G,$L:$L,$L7449))</f>
        <v/>
      </c>
      <c r="K7449" s="5">
        <f>IF(OR($L7449="",NOT(COUNTIFS($L$2:$L7449,$L7449)=1)),"",SUMIFS($I:$I,$L:$L,$L7449))</f>
        <v/>
      </c>
      <c r="L7449" s="6">
        <f>IF($B7449="","",YEAR($B7449))</f>
        <v/>
      </c>
      <c r="M7449" s="6">
        <f>INT((ROW()-2)/39)+1</f>
        <v/>
      </c>
      <c r="N7449" s="6">
        <f>MOD(ROW()-2,39)+2</f>
        <v/>
      </c>
      <c r="O7449" s="42">
        <f>IF(AND($B7449&lt;&gt;"",$C7449&lt;&gt;"",$B7449&lt;=$C7449),INDEX(Szabalyok!$C:$C,$N7449),"")</f>
        <v/>
      </c>
      <c r="P7449">
        <f>IF(D7449="",P7448,P7448+1)</f>
        <v/>
      </c>
    </row>
    <row r="7450">
      <c r="A7450">
        <f>IF(P7450=P7449,0,P7450)</f>
        <v/>
      </c>
      <c r="B7450" s="41">
        <f>IF($M7450&gt;300,"",IF(OR(INDEX(Bemenet!$E$2:$E$301,$M7450)="",INDEX(Bemenet!$F$2:$F$301,$M7450)=""),"",MAX(INDEX(Bemenet!$E$2:$E$301,$M7450),INDEX(Szabalyok!$A:$A,$N7450))))</f>
        <v/>
      </c>
      <c r="C7450" s="41">
        <f>IF($B7450="","",MIN(INDEX(Bemenet!$F$2:$F$301,$M7450),INDEX(Szabalyok!$B:$B,$N7450)))</f>
        <v/>
      </c>
      <c r="D7450" s="5">
        <f>IF(AND($B7450&lt;&gt;"",$C7450&lt;&gt;"",$B7450&lt;=$C7450),INDEX(Bemenet!$G$2:$G$301,$M7450),"")</f>
        <v/>
      </c>
      <c r="E7450" s="6">
        <f>IF(AND($B7450&lt;&gt;"",$C7450&lt;&gt;"",$B7450&lt;=$C7450),INDEX(Bemenet!$D$2:$D$301,$M7450),"")</f>
        <v/>
      </c>
      <c r="F7450" s="5">
        <f>IF(AND($B7450&lt;&gt;"",$C7450&lt;&gt;"",$B7450&lt;=$C7450),$C7450-$B7450+1,"")</f>
        <v/>
      </c>
      <c r="G7450" s="5">
        <f>IF($F7450="","",$F7450*$D7450)</f>
        <v/>
      </c>
      <c r="H7450" s="42">
        <f>IF($G7450="","",$O7450)</f>
        <v/>
      </c>
      <c r="I7450" s="5">
        <f>IF($G7450="","",$G7450*IF($H7450="",$O7450,$H7450)/100)</f>
        <v/>
      </c>
      <c r="J7450" s="5">
        <f>IF(OR($L7450="",NOT(COUNTIFS($L$2:$L7450,$L7450)=1)),"",SUMIFS($G:$G,$L:$L,$L7450))</f>
        <v/>
      </c>
      <c r="K7450" s="5">
        <f>IF(OR($L7450="",NOT(COUNTIFS($L$2:$L7450,$L7450)=1)),"",SUMIFS($I:$I,$L:$L,$L7450))</f>
        <v/>
      </c>
      <c r="L7450" s="6">
        <f>IF($B7450="","",YEAR($B7450))</f>
        <v/>
      </c>
      <c r="M7450" s="6">
        <f>INT((ROW()-2)/39)+1</f>
        <v/>
      </c>
      <c r="N7450" s="6">
        <f>MOD(ROW()-2,39)+2</f>
        <v/>
      </c>
      <c r="O7450" s="42">
        <f>IF(AND($B7450&lt;&gt;"",$C7450&lt;&gt;"",$B7450&lt;=$C7450),INDEX(Szabalyok!$C:$C,$N7450),"")</f>
        <v/>
      </c>
      <c r="P7450">
        <f>IF(D7450="",P7449,P7449+1)</f>
        <v/>
      </c>
    </row>
    <row r="7451">
      <c r="A7451">
        <f>IF(P7451=P7450,0,P7451)</f>
        <v/>
      </c>
      <c r="B7451" s="41">
        <f>IF($M7451&gt;300,"",IF(OR(INDEX(Bemenet!$E$2:$E$301,$M7451)="",INDEX(Bemenet!$F$2:$F$301,$M7451)=""),"",MAX(INDEX(Bemenet!$E$2:$E$301,$M7451),INDEX(Szabalyok!$A:$A,$N7451))))</f>
        <v/>
      </c>
      <c r="C7451" s="41">
        <f>IF($B7451="","",MIN(INDEX(Bemenet!$F$2:$F$301,$M7451),INDEX(Szabalyok!$B:$B,$N7451)))</f>
        <v/>
      </c>
      <c r="D7451" s="5">
        <f>IF(AND($B7451&lt;&gt;"",$C7451&lt;&gt;"",$B7451&lt;=$C7451),INDEX(Bemenet!$G$2:$G$301,$M7451),"")</f>
        <v/>
      </c>
      <c r="E7451" s="6">
        <f>IF(AND($B7451&lt;&gt;"",$C7451&lt;&gt;"",$B7451&lt;=$C7451),INDEX(Bemenet!$D$2:$D$301,$M7451),"")</f>
        <v/>
      </c>
      <c r="F7451" s="5">
        <f>IF(AND($B7451&lt;&gt;"",$C7451&lt;&gt;"",$B7451&lt;=$C7451),$C7451-$B7451+1,"")</f>
        <v/>
      </c>
      <c r="G7451" s="5">
        <f>IF($F7451="","",$F7451*$D7451)</f>
        <v/>
      </c>
      <c r="H7451" s="42">
        <f>IF($G7451="","",$O7451)</f>
        <v/>
      </c>
      <c r="I7451" s="5">
        <f>IF($G7451="","",$G7451*IF($H7451="",$O7451,$H7451)/100)</f>
        <v/>
      </c>
      <c r="J7451" s="5">
        <f>IF(OR($L7451="",NOT(COUNTIFS($L$2:$L7451,$L7451)=1)),"",SUMIFS($G:$G,$L:$L,$L7451))</f>
        <v/>
      </c>
      <c r="K7451" s="5">
        <f>IF(OR($L7451="",NOT(COUNTIFS($L$2:$L7451,$L7451)=1)),"",SUMIFS($I:$I,$L:$L,$L7451))</f>
        <v/>
      </c>
      <c r="L7451" s="6">
        <f>IF($B7451="","",YEAR($B7451))</f>
        <v/>
      </c>
      <c r="M7451" s="6">
        <f>INT((ROW()-2)/39)+1</f>
        <v/>
      </c>
      <c r="N7451" s="6">
        <f>MOD(ROW()-2,39)+2</f>
        <v/>
      </c>
      <c r="O7451" s="42">
        <f>IF(AND($B7451&lt;&gt;"",$C7451&lt;&gt;"",$B7451&lt;=$C7451),INDEX(Szabalyok!$C:$C,$N7451),"")</f>
        <v/>
      </c>
      <c r="P7451">
        <f>IF(D7451="",P7450,P7450+1)</f>
        <v/>
      </c>
    </row>
    <row r="7452">
      <c r="A7452">
        <f>IF(P7452=P7451,0,P7452)</f>
        <v/>
      </c>
      <c r="B7452" s="41">
        <f>IF($M7452&gt;300,"",IF(OR(INDEX(Bemenet!$E$2:$E$301,$M7452)="",INDEX(Bemenet!$F$2:$F$301,$M7452)=""),"",MAX(INDEX(Bemenet!$E$2:$E$301,$M7452),INDEX(Szabalyok!$A:$A,$N7452))))</f>
        <v/>
      </c>
      <c r="C7452" s="41">
        <f>IF($B7452="","",MIN(INDEX(Bemenet!$F$2:$F$301,$M7452),INDEX(Szabalyok!$B:$B,$N7452)))</f>
        <v/>
      </c>
      <c r="D7452" s="5">
        <f>IF(AND($B7452&lt;&gt;"",$C7452&lt;&gt;"",$B7452&lt;=$C7452),INDEX(Bemenet!$G$2:$G$301,$M7452),"")</f>
        <v/>
      </c>
      <c r="E7452" s="6">
        <f>IF(AND($B7452&lt;&gt;"",$C7452&lt;&gt;"",$B7452&lt;=$C7452),INDEX(Bemenet!$D$2:$D$301,$M7452),"")</f>
        <v/>
      </c>
      <c r="F7452" s="5">
        <f>IF(AND($B7452&lt;&gt;"",$C7452&lt;&gt;"",$B7452&lt;=$C7452),$C7452-$B7452+1,"")</f>
        <v/>
      </c>
      <c r="G7452" s="5">
        <f>IF($F7452="","",$F7452*$D7452)</f>
        <v/>
      </c>
      <c r="H7452" s="42">
        <f>IF($G7452="","",$O7452)</f>
        <v/>
      </c>
      <c r="I7452" s="5">
        <f>IF($G7452="","",$G7452*IF($H7452="",$O7452,$H7452)/100)</f>
        <v/>
      </c>
      <c r="J7452" s="5">
        <f>IF(OR($L7452="",NOT(COUNTIFS($L$2:$L7452,$L7452)=1)),"",SUMIFS($G:$G,$L:$L,$L7452))</f>
        <v/>
      </c>
      <c r="K7452" s="5">
        <f>IF(OR($L7452="",NOT(COUNTIFS($L$2:$L7452,$L7452)=1)),"",SUMIFS($I:$I,$L:$L,$L7452))</f>
        <v/>
      </c>
      <c r="L7452" s="6">
        <f>IF($B7452="","",YEAR($B7452))</f>
        <v/>
      </c>
      <c r="M7452" s="6">
        <f>INT((ROW()-2)/39)+1</f>
        <v/>
      </c>
      <c r="N7452" s="6">
        <f>MOD(ROW()-2,39)+2</f>
        <v/>
      </c>
      <c r="O7452" s="42">
        <f>IF(AND($B7452&lt;&gt;"",$C7452&lt;&gt;"",$B7452&lt;=$C7452),INDEX(Szabalyok!$C:$C,$N7452),"")</f>
        <v/>
      </c>
      <c r="P7452">
        <f>IF(D7452="",P7451,P7451+1)</f>
        <v/>
      </c>
    </row>
    <row r="7453">
      <c r="A7453">
        <f>IF(P7453=P7452,0,P7453)</f>
        <v/>
      </c>
      <c r="B7453" s="41">
        <f>IF($M7453&gt;300,"",IF(OR(INDEX(Bemenet!$E$2:$E$301,$M7453)="",INDEX(Bemenet!$F$2:$F$301,$M7453)=""),"",MAX(INDEX(Bemenet!$E$2:$E$301,$M7453),INDEX(Szabalyok!$A:$A,$N7453))))</f>
        <v/>
      </c>
      <c r="C7453" s="41">
        <f>IF($B7453="","",MIN(INDEX(Bemenet!$F$2:$F$301,$M7453),INDEX(Szabalyok!$B:$B,$N7453)))</f>
        <v/>
      </c>
      <c r="D7453" s="5">
        <f>IF(AND($B7453&lt;&gt;"",$C7453&lt;&gt;"",$B7453&lt;=$C7453),INDEX(Bemenet!$G$2:$G$301,$M7453),"")</f>
        <v/>
      </c>
      <c r="E7453" s="6">
        <f>IF(AND($B7453&lt;&gt;"",$C7453&lt;&gt;"",$B7453&lt;=$C7453),INDEX(Bemenet!$D$2:$D$301,$M7453),"")</f>
        <v/>
      </c>
      <c r="F7453" s="5">
        <f>IF(AND($B7453&lt;&gt;"",$C7453&lt;&gt;"",$B7453&lt;=$C7453),$C7453-$B7453+1,"")</f>
        <v/>
      </c>
      <c r="G7453" s="5">
        <f>IF($F7453="","",$F7453*$D7453)</f>
        <v/>
      </c>
      <c r="H7453" s="42">
        <f>IF($G7453="","",$O7453)</f>
        <v/>
      </c>
      <c r="I7453" s="5">
        <f>IF($G7453="","",$G7453*IF($H7453="",$O7453,$H7453)/100)</f>
        <v/>
      </c>
      <c r="J7453" s="5">
        <f>IF(OR($L7453="",NOT(COUNTIFS($L$2:$L7453,$L7453)=1)),"",SUMIFS($G:$G,$L:$L,$L7453))</f>
        <v/>
      </c>
      <c r="K7453" s="5">
        <f>IF(OR($L7453="",NOT(COUNTIFS($L$2:$L7453,$L7453)=1)),"",SUMIFS($I:$I,$L:$L,$L7453))</f>
        <v/>
      </c>
      <c r="L7453" s="6">
        <f>IF($B7453="","",YEAR($B7453))</f>
        <v/>
      </c>
      <c r="M7453" s="6">
        <f>INT((ROW()-2)/39)+1</f>
        <v/>
      </c>
      <c r="N7453" s="6">
        <f>MOD(ROW()-2,39)+2</f>
        <v/>
      </c>
      <c r="O7453" s="42">
        <f>IF(AND($B7453&lt;&gt;"",$C7453&lt;&gt;"",$B7453&lt;=$C7453),INDEX(Szabalyok!$C:$C,$N7453),"")</f>
        <v/>
      </c>
      <c r="P7453">
        <f>IF(D7453="",P7452,P7452+1)</f>
        <v/>
      </c>
    </row>
    <row r="7454">
      <c r="A7454">
        <f>IF(P7454=P7453,0,P7454)</f>
        <v/>
      </c>
      <c r="B7454" s="41">
        <f>IF($M7454&gt;300,"",IF(OR(INDEX(Bemenet!$E$2:$E$301,$M7454)="",INDEX(Bemenet!$F$2:$F$301,$M7454)=""),"",MAX(INDEX(Bemenet!$E$2:$E$301,$M7454),INDEX(Szabalyok!$A:$A,$N7454))))</f>
        <v/>
      </c>
      <c r="C7454" s="41">
        <f>IF($B7454="","",MIN(INDEX(Bemenet!$F$2:$F$301,$M7454),INDEX(Szabalyok!$B:$B,$N7454)))</f>
        <v/>
      </c>
      <c r="D7454" s="5">
        <f>IF(AND($B7454&lt;&gt;"",$C7454&lt;&gt;"",$B7454&lt;=$C7454),INDEX(Bemenet!$G$2:$G$301,$M7454),"")</f>
        <v/>
      </c>
      <c r="E7454" s="6">
        <f>IF(AND($B7454&lt;&gt;"",$C7454&lt;&gt;"",$B7454&lt;=$C7454),INDEX(Bemenet!$D$2:$D$301,$M7454),"")</f>
        <v/>
      </c>
      <c r="F7454" s="5">
        <f>IF(AND($B7454&lt;&gt;"",$C7454&lt;&gt;"",$B7454&lt;=$C7454),$C7454-$B7454+1,"")</f>
        <v/>
      </c>
      <c r="G7454" s="5">
        <f>IF($F7454="","",$F7454*$D7454)</f>
        <v/>
      </c>
      <c r="H7454" s="42">
        <f>IF($G7454="","",$O7454)</f>
        <v/>
      </c>
      <c r="I7454" s="5">
        <f>IF($G7454="","",$G7454*IF($H7454="",$O7454,$H7454)/100)</f>
        <v/>
      </c>
      <c r="J7454" s="5">
        <f>IF(OR($L7454="",NOT(COUNTIFS($L$2:$L7454,$L7454)=1)),"",SUMIFS($G:$G,$L:$L,$L7454))</f>
        <v/>
      </c>
      <c r="K7454" s="5">
        <f>IF(OR($L7454="",NOT(COUNTIFS($L$2:$L7454,$L7454)=1)),"",SUMIFS($I:$I,$L:$L,$L7454))</f>
        <v/>
      </c>
      <c r="L7454" s="6">
        <f>IF($B7454="","",YEAR($B7454))</f>
        <v/>
      </c>
      <c r="M7454" s="6">
        <f>INT((ROW()-2)/39)+1</f>
        <v/>
      </c>
      <c r="N7454" s="6">
        <f>MOD(ROW()-2,39)+2</f>
        <v/>
      </c>
      <c r="O7454" s="42">
        <f>IF(AND($B7454&lt;&gt;"",$C7454&lt;&gt;"",$B7454&lt;=$C7454),INDEX(Szabalyok!$C:$C,$N7454),"")</f>
        <v/>
      </c>
      <c r="P7454">
        <f>IF(D7454="",P7453,P7453+1)</f>
        <v/>
      </c>
    </row>
    <row r="7455">
      <c r="A7455">
        <f>IF(P7455=P7454,0,P7455)</f>
        <v/>
      </c>
      <c r="B7455" s="41">
        <f>IF($M7455&gt;300,"",IF(OR(INDEX(Bemenet!$E$2:$E$301,$M7455)="",INDEX(Bemenet!$F$2:$F$301,$M7455)=""),"",MAX(INDEX(Bemenet!$E$2:$E$301,$M7455),INDEX(Szabalyok!$A:$A,$N7455))))</f>
        <v/>
      </c>
      <c r="C7455" s="41">
        <f>IF($B7455="","",MIN(INDEX(Bemenet!$F$2:$F$301,$M7455),INDEX(Szabalyok!$B:$B,$N7455)))</f>
        <v/>
      </c>
      <c r="D7455" s="5">
        <f>IF(AND($B7455&lt;&gt;"",$C7455&lt;&gt;"",$B7455&lt;=$C7455),INDEX(Bemenet!$G$2:$G$301,$M7455),"")</f>
        <v/>
      </c>
      <c r="E7455" s="6">
        <f>IF(AND($B7455&lt;&gt;"",$C7455&lt;&gt;"",$B7455&lt;=$C7455),INDEX(Bemenet!$D$2:$D$301,$M7455),"")</f>
        <v/>
      </c>
      <c r="F7455" s="5">
        <f>IF(AND($B7455&lt;&gt;"",$C7455&lt;&gt;"",$B7455&lt;=$C7455),$C7455-$B7455+1,"")</f>
        <v/>
      </c>
      <c r="G7455" s="5">
        <f>IF($F7455="","",$F7455*$D7455)</f>
        <v/>
      </c>
      <c r="H7455" s="42">
        <f>IF($G7455="","",$O7455)</f>
        <v/>
      </c>
      <c r="I7455" s="5">
        <f>IF($G7455="","",$G7455*IF($H7455="",$O7455,$H7455)/100)</f>
        <v/>
      </c>
      <c r="J7455" s="5">
        <f>IF(OR($L7455="",NOT(COUNTIFS($L$2:$L7455,$L7455)=1)),"",SUMIFS($G:$G,$L:$L,$L7455))</f>
        <v/>
      </c>
      <c r="K7455" s="5">
        <f>IF(OR($L7455="",NOT(COUNTIFS($L$2:$L7455,$L7455)=1)),"",SUMIFS($I:$I,$L:$L,$L7455))</f>
        <v/>
      </c>
      <c r="L7455" s="6">
        <f>IF($B7455="","",YEAR($B7455))</f>
        <v/>
      </c>
      <c r="M7455" s="6">
        <f>INT((ROW()-2)/39)+1</f>
        <v/>
      </c>
      <c r="N7455" s="6">
        <f>MOD(ROW()-2,39)+2</f>
        <v/>
      </c>
      <c r="O7455" s="42">
        <f>IF(AND($B7455&lt;&gt;"",$C7455&lt;&gt;"",$B7455&lt;=$C7455),INDEX(Szabalyok!$C:$C,$N7455),"")</f>
        <v/>
      </c>
      <c r="P7455">
        <f>IF(D7455="",P7454,P7454+1)</f>
        <v/>
      </c>
    </row>
    <row r="7456">
      <c r="A7456">
        <f>IF(P7456=P7455,0,P7456)</f>
        <v/>
      </c>
      <c r="B7456" s="41">
        <f>IF($M7456&gt;300,"",IF(OR(INDEX(Bemenet!$E$2:$E$301,$M7456)="",INDEX(Bemenet!$F$2:$F$301,$M7456)=""),"",MAX(INDEX(Bemenet!$E$2:$E$301,$M7456),INDEX(Szabalyok!$A:$A,$N7456))))</f>
        <v/>
      </c>
      <c r="C7456" s="41">
        <f>IF($B7456="","",MIN(INDEX(Bemenet!$F$2:$F$301,$M7456),INDEX(Szabalyok!$B:$B,$N7456)))</f>
        <v/>
      </c>
      <c r="D7456" s="5">
        <f>IF(AND($B7456&lt;&gt;"",$C7456&lt;&gt;"",$B7456&lt;=$C7456),INDEX(Bemenet!$G$2:$G$301,$M7456),"")</f>
        <v/>
      </c>
      <c r="E7456" s="6">
        <f>IF(AND($B7456&lt;&gt;"",$C7456&lt;&gt;"",$B7456&lt;=$C7456),INDEX(Bemenet!$D$2:$D$301,$M7456),"")</f>
        <v/>
      </c>
      <c r="F7456" s="5">
        <f>IF(AND($B7456&lt;&gt;"",$C7456&lt;&gt;"",$B7456&lt;=$C7456),$C7456-$B7456+1,"")</f>
        <v/>
      </c>
      <c r="G7456" s="5">
        <f>IF($F7456="","",$F7456*$D7456)</f>
        <v/>
      </c>
      <c r="H7456" s="42">
        <f>IF($G7456="","",$O7456)</f>
        <v/>
      </c>
      <c r="I7456" s="5">
        <f>IF($G7456="","",$G7456*IF($H7456="",$O7456,$H7456)/100)</f>
        <v/>
      </c>
      <c r="J7456" s="5">
        <f>IF(OR($L7456="",NOT(COUNTIFS($L$2:$L7456,$L7456)=1)),"",SUMIFS($G:$G,$L:$L,$L7456))</f>
        <v/>
      </c>
      <c r="K7456" s="5">
        <f>IF(OR($L7456="",NOT(COUNTIFS($L$2:$L7456,$L7456)=1)),"",SUMIFS($I:$I,$L:$L,$L7456))</f>
        <v/>
      </c>
      <c r="L7456" s="6">
        <f>IF($B7456="","",YEAR($B7456))</f>
        <v/>
      </c>
      <c r="M7456" s="6">
        <f>INT((ROW()-2)/39)+1</f>
        <v/>
      </c>
      <c r="N7456" s="6">
        <f>MOD(ROW()-2,39)+2</f>
        <v/>
      </c>
      <c r="O7456" s="42">
        <f>IF(AND($B7456&lt;&gt;"",$C7456&lt;&gt;"",$B7456&lt;=$C7456),INDEX(Szabalyok!$C:$C,$N7456),"")</f>
        <v/>
      </c>
      <c r="P7456">
        <f>IF(D7456="",P7455,P7455+1)</f>
        <v/>
      </c>
    </row>
    <row r="7457">
      <c r="A7457">
        <f>IF(P7457=P7456,0,P7457)</f>
        <v/>
      </c>
      <c r="B7457" s="41">
        <f>IF($M7457&gt;300,"",IF(OR(INDEX(Bemenet!$E$2:$E$301,$M7457)="",INDEX(Bemenet!$F$2:$F$301,$M7457)=""),"",MAX(INDEX(Bemenet!$E$2:$E$301,$M7457),INDEX(Szabalyok!$A:$A,$N7457))))</f>
        <v/>
      </c>
      <c r="C7457" s="41">
        <f>IF($B7457="","",MIN(INDEX(Bemenet!$F$2:$F$301,$M7457),INDEX(Szabalyok!$B:$B,$N7457)))</f>
        <v/>
      </c>
      <c r="D7457" s="5">
        <f>IF(AND($B7457&lt;&gt;"",$C7457&lt;&gt;"",$B7457&lt;=$C7457),INDEX(Bemenet!$G$2:$G$301,$M7457),"")</f>
        <v/>
      </c>
      <c r="E7457" s="6">
        <f>IF(AND($B7457&lt;&gt;"",$C7457&lt;&gt;"",$B7457&lt;=$C7457),INDEX(Bemenet!$D$2:$D$301,$M7457),"")</f>
        <v/>
      </c>
      <c r="F7457" s="5">
        <f>IF(AND($B7457&lt;&gt;"",$C7457&lt;&gt;"",$B7457&lt;=$C7457),$C7457-$B7457+1,"")</f>
        <v/>
      </c>
      <c r="G7457" s="5">
        <f>IF($F7457="","",$F7457*$D7457)</f>
        <v/>
      </c>
      <c r="H7457" s="42">
        <f>IF($G7457="","",$O7457)</f>
        <v/>
      </c>
      <c r="I7457" s="5">
        <f>IF($G7457="","",$G7457*IF($H7457="",$O7457,$H7457)/100)</f>
        <v/>
      </c>
      <c r="J7457" s="5">
        <f>IF(OR($L7457="",NOT(COUNTIFS($L$2:$L7457,$L7457)=1)),"",SUMIFS($G:$G,$L:$L,$L7457))</f>
        <v/>
      </c>
      <c r="K7457" s="5">
        <f>IF(OR($L7457="",NOT(COUNTIFS($L$2:$L7457,$L7457)=1)),"",SUMIFS($I:$I,$L:$L,$L7457))</f>
        <v/>
      </c>
      <c r="L7457" s="6">
        <f>IF($B7457="","",YEAR($B7457))</f>
        <v/>
      </c>
      <c r="M7457" s="6">
        <f>INT((ROW()-2)/39)+1</f>
        <v/>
      </c>
      <c r="N7457" s="6">
        <f>MOD(ROW()-2,39)+2</f>
        <v/>
      </c>
      <c r="O7457" s="42">
        <f>IF(AND($B7457&lt;&gt;"",$C7457&lt;&gt;"",$B7457&lt;=$C7457),INDEX(Szabalyok!$C:$C,$N7457),"")</f>
        <v/>
      </c>
      <c r="P7457">
        <f>IF(D7457="",P7456,P7456+1)</f>
        <v/>
      </c>
    </row>
    <row r="7458">
      <c r="A7458">
        <f>IF(P7458=P7457,0,P7458)</f>
        <v/>
      </c>
      <c r="B7458" s="41">
        <f>IF($M7458&gt;300,"",IF(OR(INDEX(Bemenet!$E$2:$E$301,$M7458)="",INDEX(Bemenet!$F$2:$F$301,$M7458)=""),"",MAX(INDEX(Bemenet!$E$2:$E$301,$M7458),INDEX(Szabalyok!$A:$A,$N7458))))</f>
        <v/>
      </c>
      <c r="C7458" s="41">
        <f>IF($B7458="","",MIN(INDEX(Bemenet!$F$2:$F$301,$M7458),INDEX(Szabalyok!$B:$B,$N7458)))</f>
        <v/>
      </c>
      <c r="D7458" s="5">
        <f>IF(AND($B7458&lt;&gt;"",$C7458&lt;&gt;"",$B7458&lt;=$C7458),INDEX(Bemenet!$G$2:$G$301,$M7458),"")</f>
        <v/>
      </c>
      <c r="E7458" s="6">
        <f>IF(AND($B7458&lt;&gt;"",$C7458&lt;&gt;"",$B7458&lt;=$C7458),INDEX(Bemenet!$D$2:$D$301,$M7458),"")</f>
        <v/>
      </c>
      <c r="F7458" s="5">
        <f>IF(AND($B7458&lt;&gt;"",$C7458&lt;&gt;"",$B7458&lt;=$C7458),$C7458-$B7458+1,"")</f>
        <v/>
      </c>
      <c r="G7458" s="5">
        <f>IF($F7458="","",$F7458*$D7458)</f>
        <v/>
      </c>
      <c r="H7458" s="42">
        <f>IF($G7458="","",$O7458)</f>
        <v/>
      </c>
      <c r="I7458" s="5">
        <f>IF($G7458="","",$G7458*IF($H7458="",$O7458,$H7458)/100)</f>
        <v/>
      </c>
      <c r="J7458" s="5">
        <f>IF(OR($L7458="",NOT(COUNTIFS($L$2:$L7458,$L7458)=1)),"",SUMIFS($G:$G,$L:$L,$L7458))</f>
        <v/>
      </c>
      <c r="K7458" s="5">
        <f>IF(OR($L7458="",NOT(COUNTIFS($L$2:$L7458,$L7458)=1)),"",SUMIFS($I:$I,$L:$L,$L7458))</f>
        <v/>
      </c>
      <c r="L7458" s="6">
        <f>IF($B7458="","",YEAR($B7458))</f>
        <v/>
      </c>
      <c r="M7458" s="6">
        <f>INT((ROW()-2)/39)+1</f>
        <v/>
      </c>
      <c r="N7458" s="6">
        <f>MOD(ROW()-2,39)+2</f>
        <v/>
      </c>
      <c r="O7458" s="42">
        <f>IF(AND($B7458&lt;&gt;"",$C7458&lt;&gt;"",$B7458&lt;=$C7458),INDEX(Szabalyok!$C:$C,$N7458),"")</f>
        <v/>
      </c>
      <c r="P7458">
        <f>IF(D7458="",P7457,P7457+1)</f>
        <v/>
      </c>
    </row>
    <row r="7459">
      <c r="A7459">
        <f>IF(P7459=P7458,0,P7459)</f>
        <v/>
      </c>
      <c r="B7459" s="41">
        <f>IF($M7459&gt;300,"",IF(OR(INDEX(Bemenet!$E$2:$E$301,$M7459)="",INDEX(Bemenet!$F$2:$F$301,$M7459)=""),"",MAX(INDEX(Bemenet!$E$2:$E$301,$M7459),INDEX(Szabalyok!$A:$A,$N7459))))</f>
        <v/>
      </c>
      <c r="C7459" s="41">
        <f>IF($B7459="","",MIN(INDEX(Bemenet!$F$2:$F$301,$M7459),INDEX(Szabalyok!$B:$B,$N7459)))</f>
        <v/>
      </c>
      <c r="D7459" s="5">
        <f>IF(AND($B7459&lt;&gt;"",$C7459&lt;&gt;"",$B7459&lt;=$C7459),INDEX(Bemenet!$G$2:$G$301,$M7459),"")</f>
        <v/>
      </c>
      <c r="E7459" s="6">
        <f>IF(AND($B7459&lt;&gt;"",$C7459&lt;&gt;"",$B7459&lt;=$C7459),INDEX(Bemenet!$D$2:$D$301,$M7459),"")</f>
        <v/>
      </c>
      <c r="F7459" s="5">
        <f>IF(AND($B7459&lt;&gt;"",$C7459&lt;&gt;"",$B7459&lt;=$C7459),$C7459-$B7459+1,"")</f>
        <v/>
      </c>
      <c r="G7459" s="5">
        <f>IF($F7459="","",$F7459*$D7459)</f>
        <v/>
      </c>
      <c r="H7459" s="42">
        <f>IF($G7459="","",$O7459)</f>
        <v/>
      </c>
      <c r="I7459" s="5">
        <f>IF($G7459="","",$G7459*IF($H7459="",$O7459,$H7459)/100)</f>
        <v/>
      </c>
      <c r="J7459" s="5">
        <f>IF(OR($L7459="",NOT(COUNTIFS($L$2:$L7459,$L7459)=1)),"",SUMIFS($G:$G,$L:$L,$L7459))</f>
        <v/>
      </c>
      <c r="K7459" s="5">
        <f>IF(OR($L7459="",NOT(COUNTIFS($L$2:$L7459,$L7459)=1)),"",SUMIFS($I:$I,$L:$L,$L7459))</f>
        <v/>
      </c>
      <c r="L7459" s="6">
        <f>IF($B7459="","",YEAR($B7459))</f>
        <v/>
      </c>
      <c r="M7459" s="6">
        <f>INT((ROW()-2)/39)+1</f>
        <v/>
      </c>
      <c r="N7459" s="6">
        <f>MOD(ROW()-2,39)+2</f>
        <v/>
      </c>
      <c r="O7459" s="42">
        <f>IF(AND($B7459&lt;&gt;"",$C7459&lt;&gt;"",$B7459&lt;=$C7459),INDEX(Szabalyok!$C:$C,$N7459),"")</f>
        <v/>
      </c>
      <c r="P7459">
        <f>IF(D7459="",P7458,P7458+1)</f>
        <v/>
      </c>
    </row>
    <row r="7460">
      <c r="A7460">
        <f>IF(P7460=P7459,0,P7460)</f>
        <v/>
      </c>
      <c r="B7460" s="41">
        <f>IF($M7460&gt;300,"",IF(OR(INDEX(Bemenet!$E$2:$E$301,$M7460)="",INDEX(Bemenet!$F$2:$F$301,$M7460)=""),"",MAX(INDEX(Bemenet!$E$2:$E$301,$M7460),INDEX(Szabalyok!$A:$A,$N7460))))</f>
        <v/>
      </c>
      <c r="C7460" s="41">
        <f>IF($B7460="","",MIN(INDEX(Bemenet!$F$2:$F$301,$M7460),INDEX(Szabalyok!$B:$B,$N7460)))</f>
        <v/>
      </c>
      <c r="D7460" s="5">
        <f>IF(AND($B7460&lt;&gt;"",$C7460&lt;&gt;"",$B7460&lt;=$C7460),INDEX(Bemenet!$G$2:$G$301,$M7460),"")</f>
        <v/>
      </c>
      <c r="E7460" s="6">
        <f>IF(AND($B7460&lt;&gt;"",$C7460&lt;&gt;"",$B7460&lt;=$C7460),INDEX(Bemenet!$D$2:$D$301,$M7460),"")</f>
        <v/>
      </c>
      <c r="F7460" s="5">
        <f>IF(AND($B7460&lt;&gt;"",$C7460&lt;&gt;"",$B7460&lt;=$C7460),$C7460-$B7460+1,"")</f>
        <v/>
      </c>
      <c r="G7460" s="5">
        <f>IF($F7460="","",$F7460*$D7460)</f>
        <v/>
      </c>
      <c r="H7460" s="42">
        <f>IF($G7460="","",$O7460)</f>
        <v/>
      </c>
      <c r="I7460" s="5">
        <f>IF($G7460="","",$G7460*IF($H7460="",$O7460,$H7460)/100)</f>
        <v/>
      </c>
      <c r="J7460" s="5">
        <f>IF(OR($L7460="",NOT(COUNTIFS($L$2:$L7460,$L7460)=1)),"",SUMIFS($G:$G,$L:$L,$L7460))</f>
        <v/>
      </c>
      <c r="K7460" s="5">
        <f>IF(OR($L7460="",NOT(COUNTIFS($L$2:$L7460,$L7460)=1)),"",SUMIFS($I:$I,$L:$L,$L7460))</f>
        <v/>
      </c>
      <c r="L7460" s="6">
        <f>IF($B7460="","",YEAR($B7460))</f>
        <v/>
      </c>
      <c r="M7460" s="6">
        <f>INT((ROW()-2)/39)+1</f>
        <v/>
      </c>
      <c r="N7460" s="6">
        <f>MOD(ROW()-2,39)+2</f>
        <v/>
      </c>
      <c r="O7460" s="42">
        <f>IF(AND($B7460&lt;&gt;"",$C7460&lt;&gt;"",$B7460&lt;=$C7460),INDEX(Szabalyok!$C:$C,$N7460),"")</f>
        <v/>
      </c>
      <c r="P7460">
        <f>IF(D7460="",P7459,P7459+1)</f>
        <v/>
      </c>
    </row>
    <row r="7461">
      <c r="A7461">
        <f>IF(P7461=P7460,0,P7461)</f>
        <v/>
      </c>
      <c r="B7461" s="41">
        <f>IF($M7461&gt;300,"",IF(OR(INDEX(Bemenet!$E$2:$E$301,$M7461)="",INDEX(Bemenet!$F$2:$F$301,$M7461)=""),"",MAX(INDEX(Bemenet!$E$2:$E$301,$M7461),INDEX(Szabalyok!$A:$A,$N7461))))</f>
        <v/>
      </c>
      <c r="C7461" s="41">
        <f>IF($B7461="","",MIN(INDEX(Bemenet!$F$2:$F$301,$M7461),INDEX(Szabalyok!$B:$B,$N7461)))</f>
        <v/>
      </c>
      <c r="D7461" s="5">
        <f>IF(AND($B7461&lt;&gt;"",$C7461&lt;&gt;"",$B7461&lt;=$C7461),INDEX(Bemenet!$G$2:$G$301,$M7461),"")</f>
        <v/>
      </c>
      <c r="E7461" s="6">
        <f>IF(AND($B7461&lt;&gt;"",$C7461&lt;&gt;"",$B7461&lt;=$C7461),INDEX(Bemenet!$D$2:$D$301,$M7461),"")</f>
        <v/>
      </c>
      <c r="F7461" s="5">
        <f>IF(AND($B7461&lt;&gt;"",$C7461&lt;&gt;"",$B7461&lt;=$C7461),$C7461-$B7461+1,"")</f>
        <v/>
      </c>
      <c r="G7461" s="5">
        <f>IF($F7461="","",$F7461*$D7461)</f>
        <v/>
      </c>
      <c r="H7461" s="42">
        <f>IF($G7461="","",$O7461)</f>
        <v/>
      </c>
      <c r="I7461" s="5">
        <f>IF($G7461="","",$G7461*IF($H7461="",$O7461,$H7461)/100)</f>
        <v/>
      </c>
      <c r="J7461" s="5">
        <f>IF(OR($L7461="",NOT(COUNTIFS($L$2:$L7461,$L7461)=1)),"",SUMIFS($G:$G,$L:$L,$L7461))</f>
        <v/>
      </c>
      <c r="K7461" s="5">
        <f>IF(OR($L7461="",NOT(COUNTIFS($L$2:$L7461,$L7461)=1)),"",SUMIFS($I:$I,$L:$L,$L7461))</f>
        <v/>
      </c>
      <c r="L7461" s="6">
        <f>IF($B7461="","",YEAR($B7461))</f>
        <v/>
      </c>
      <c r="M7461" s="6">
        <f>INT((ROW()-2)/39)+1</f>
        <v/>
      </c>
      <c r="N7461" s="6">
        <f>MOD(ROW()-2,39)+2</f>
        <v/>
      </c>
      <c r="O7461" s="42">
        <f>IF(AND($B7461&lt;&gt;"",$C7461&lt;&gt;"",$B7461&lt;=$C7461),INDEX(Szabalyok!$C:$C,$N7461),"")</f>
        <v/>
      </c>
      <c r="P7461">
        <f>IF(D7461="",P7460,P7460+1)</f>
        <v/>
      </c>
    </row>
    <row r="7462">
      <c r="A7462">
        <f>IF(P7462=P7461,0,P7462)</f>
        <v/>
      </c>
      <c r="B7462" s="41">
        <f>IF($M7462&gt;300,"",IF(OR(INDEX(Bemenet!$E$2:$E$301,$M7462)="",INDEX(Bemenet!$F$2:$F$301,$M7462)=""),"",MAX(INDEX(Bemenet!$E$2:$E$301,$M7462),INDEX(Szabalyok!$A:$A,$N7462))))</f>
        <v/>
      </c>
      <c r="C7462" s="41">
        <f>IF($B7462="","",MIN(INDEX(Bemenet!$F$2:$F$301,$M7462),INDEX(Szabalyok!$B:$B,$N7462)))</f>
        <v/>
      </c>
      <c r="D7462" s="5">
        <f>IF(AND($B7462&lt;&gt;"",$C7462&lt;&gt;"",$B7462&lt;=$C7462),INDEX(Bemenet!$G$2:$G$301,$M7462),"")</f>
        <v/>
      </c>
      <c r="E7462" s="6">
        <f>IF(AND($B7462&lt;&gt;"",$C7462&lt;&gt;"",$B7462&lt;=$C7462),INDEX(Bemenet!$D$2:$D$301,$M7462),"")</f>
        <v/>
      </c>
      <c r="F7462" s="5">
        <f>IF(AND($B7462&lt;&gt;"",$C7462&lt;&gt;"",$B7462&lt;=$C7462),$C7462-$B7462+1,"")</f>
        <v/>
      </c>
      <c r="G7462" s="5">
        <f>IF($F7462="","",$F7462*$D7462)</f>
        <v/>
      </c>
      <c r="H7462" s="42">
        <f>IF($G7462="","",$O7462)</f>
        <v/>
      </c>
      <c r="I7462" s="5">
        <f>IF($G7462="","",$G7462*IF($H7462="",$O7462,$H7462)/100)</f>
        <v/>
      </c>
      <c r="J7462" s="5">
        <f>IF(OR($L7462="",NOT(COUNTIFS($L$2:$L7462,$L7462)=1)),"",SUMIFS($G:$G,$L:$L,$L7462))</f>
        <v/>
      </c>
      <c r="K7462" s="5">
        <f>IF(OR($L7462="",NOT(COUNTIFS($L$2:$L7462,$L7462)=1)),"",SUMIFS($I:$I,$L:$L,$L7462))</f>
        <v/>
      </c>
      <c r="L7462" s="6">
        <f>IF($B7462="","",YEAR($B7462))</f>
        <v/>
      </c>
      <c r="M7462" s="6">
        <f>INT((ROW()-2)/39)+1</f>
        <v/>
      </c>
      <c r="N7462" s="6">
        <f>MOD(ROW()-2,39)+2</f>
        <v/>
      </c>
      <c r="O7462" s="42">
        <f>IF(AND($B7462&lt;&gt;"",$C7462&lt;&gt;"",$B7462&lt;=$C7462),INDEX(Szabalyok!$C:$C,$N7462),"")</f>
        <v/>
      </c>
      <c r="P7462">
        <f>IF(D7462="",P7461,P7461+1)</f>
        <v/>
      </c>
    </row>
    <row r="7463">
      <c r="A7463">
        <f>IF(P7463=P7462,0,P7463)</f>
        <v/>
      </c>
      <c r="B7463" s="41">
        <f>IF($M7463&gt;300,"",IF(OR(INDEX(Bemenet!$E$2:$E$301,$M7463)="",INDEX(Bemenet!$F$2:$F$301,$M7463)=""),"",MAX(INDEX(Bemenet!$E$2:$E$301,$M7463),INDEX(Szabalyok!$A:$A,$N7463))))</f>
        <v/>
      </c>
      <c r="C7463" s="41">
        <f>IF($B7463="","",MIN(INDEX(Bemenet!$F$2:$F$301,$M7463),INDEX(Szabalyok!$B:$B,$N7463)))</f>
        <v/>
      </c>
      <c r="D7463" s="5">
        <f>IF(AND($B7463&lt;&gt;"",$C7463&lt;&gt;"",$B7463&lt;=$C7463),INDEX(Bemenet!$G$2:$G$301,$M7463),"")</f>
        <v/>
      </c>
      <c r="E7463" s="6">
        <f>IF(AND($B7463&lt;&gt;"",$C7463&lt;&gt;"",$B7463&lt;=$C7463),INDEX(Bemenet!$D$2:$D$301,$M7463),"")</f>
        <v/>
      </c>
      <c r="F7463" s="5">
        <f>IF(AND($B7463&lt;&gt;"",$C7463&lt;&gt;"",$B7463&lt;=$C7463),$C7463-$B7463+1,"")</f>
        <v/>
      </c>
      <c r="G7463" s="5">
        <f>IF($F7463="","",$F7463*$D7463)</f>
        <v/>
      </c>
      <c r="H7463" s="42">
        <f>IF($G7463="","",$O7463)</f>
        <v/>
      </c>
      <c r="I7463" s="5">
        <f>IF($G7463="","",$G7463*IF($H7463="",$O7463,$H7463)/100)</f>
        <v/>
      </c>
      <c r="J7463" s="5">
        <f>IF(OR($L7463="",NOT(COUNTIFS($L$2:$L7463,$L7463)=1)),"",SUMIFS($G:$G,$L:$L,$L7463))</f>
        <v/>
      </c>
      <c r="K7463" s="5">
        <f>IF(OR($L7463="",NOT(COUNTIFS($L$2:$L7463,$L7463)=1)),"",SUMIFS($I:$I,$L:$L,$L7463))</f>
        <v/>
      </c>
      <c r="L7463" s="6">
        <f>IF($B7463="","",YEAR($B7463))</f>
        <v/>
      </c>
      <c r="M7463" s="6">
        <f>INT((ROW()-2)/39)+1</f>
        <v/>
      </c>
      <c r="N7463" s="6">
        <f>MOD(ROW()-2,39)+2</f>
        <v/>
      </c>
      <c r="O7463" s="42">
        <f>IF(AND($B7463&lt;&gt;"",$C7463&lt;&gt;"",$B7463&lt;=$C7463),INDEX(Szabalyok!$C:$C,$N7463),"")</f>
        <v/>
      </c>
      <c r="P7463">
        <f>IF(D7463="",P7462,P7462+1)</f>
        <v/>
      </c>
    </row>
    <row r="7464">
      <c r="A7464">
        <f>IF(P7464=P7463,0,P7464)</f>
        <v/>
      </c>
      <c r="B7464" s="41">
        <f>IF($M7464&gt;300,"",IF(OR(INDEX(Bemenet!$E$2:$E$301,$M7464)="",INDEX(Bemenet!$F$2:$F$301,$M7464)=""),"",MAX(INDEX(Bemenet!$E$2:$E$301,$M7464),INDEX(Szabalyok!$A:$A,$N7464))))</f>
        <v/>
      </c>
      <c r="C7464" s="41">
        <f>IF($B7464="","",MIN(INDEX(Bemenet!$F$2:$F$301,$M7464),INDEX(Szabalyok!$B:$B,$N7464)))</f>
        <v/>
      </c>
      <c r="D7464" s="5">
        <f>IF(AND($B7464&lt;&gt;"",$C7464&lt;&gt;"",$B7464&lt;=$C7464),INDEX(Bemenet!$G$2:$G$301,$M7464),"")</f>
        <v/>
      </c>
      <c r="E7464" s="6">
        <f>IF(AND($B7464&lt;&gt;"",$C7464&lt;&gt;"",$B7464&lt;=$C7464),INDEX(Bemenet!$D$2:$D$301,$M7464),"")</f>
        <v/>
      </c>
      <c r="F7464" s="5">
        <f>IF(AND($B7464&lt;&gt;"",$C7464&lt;&gt;"",$B7464&lt;=$C7464),$C7464-$B7464+1,"")</f>
        <v/>
      </c>
      <c r="G7464" s="5">
        <f>IF($F7464="","",$F7464*$D7464)</f>
        <v/>
      </c>
      <c r="H7464" s="42">
        <f>IF($G7464="","",$O7464)</f>
        <v/>
      </c>
      <c r="I7464" s="5">
        <f>IF($G7464="","",$G7464*IF($H7464="",$O7464,$H7464)/100)</f>
        <v/>
      </c>
      <c r="J7464" s="5">
        <f>IF(OR($L7464="",NOT(COUNTIFS($L$2:$L7464,$L7464)=1)),"",SUMIFS($G:$G,$L:$L,$L7464))</f>
        <v/>
      </c>
      <c r="K7464" s="5">
        <f>IF(OR($L7464="",NOT(COUNTIFS($L$2:$L7464,$L7464)=1)),"",SUMIFS($I:$I,$L:$L,$L7464))</f>
        <v/>
      </c>
      <c r="L7464" s="6">
        <f>IF($B7464="","",YEAR($B7464))</f>
        <v/>
      </c>
      <c r="M7464" s="6">
        <f>INT((ROW()-2)/39)+1</f>
        <v/>
      </c>
      <c r="N7464" s="6">
        <f>MOD(ROW()-2,39)+2</f>
        <v/>
      </c>
      <c r="O7464" s="42">
        <f>IF(AND($B7464&lt;&gt;"",$C7464&lt;&gt;"",$B7464&lt;=$C7464),INDEX(Szabalyok!$C:$C,$N7464),"")</f>
        <v/>
      </c>
      <c r="P7464">
        <f>IF(D7464="",P7463,P7463+1)</f>
        <v/>
      </c>
    </row>
    <row r="7465">
      <c r="A7465">
        <f>IF(P7465=P7464,0,P7465)</f>
        <v/>
      </c>
      <c r="B7465" s="41">
        <f>IF($M7465&gt;300,"",IF(OR(INDEX(Bemenet!$E$2:$E$301,$M7465)="",INDEX(Bemenet!$F$2:$F$301,$M7465)=""),"",MAX(INDEX(Bemenet!$E$2:$E$301,$M7465),INDEX(Szabalyok!$A:$A,$N7465))))</f>
        <v/>
      </c>
      <c r="C7465" s="41">
        <f>IF($B7465="","",MIN(INDEX(Bemenet!$F$2:$F$301,$M7465),INDEX(Szabalyok!$B:$B,$N7465)))</f>
        <v/>
      </c>
      <c r="D7465" s="5">
        <f>IF(AND($B7465&lt;&gt;"",$C7465&lt;&gt;"",$B7465&lt;=$C7465),INDEX(Bemenet!$G$2:$G$301,$M7465),"")</f>
        <v/>
      </c>
      <c r="E7465" s="6">
        <f>IF(AND($B7465&lt;&gt;"",$C7465&lt;&gt;"",$B7465&lt;=$C7465),INDEX(Bemenet!$D$2:$D$301,$M7465),"")</f>
        <v/>
      </c>
      <c r="F7465" s="5">
        <f>IF(AND($B7465&lt;&gt;"",$C7465&lt;&gt;"",$B7465&lt;=$C7465),$C7465-$B7465+1,"")</f>
        <v/>
      </c>
      <c r="G7465" s="5">
        <f>IF($F7465="","",$F7465*$D7465)</f>
        <v/>
      </c>
      <c r="H7465" s="42">
        <f>IF($G7465="","",$O7465)</f>
        <v/>
      </c>
      <c r="I7465" s="5">
        <f>IF($G7465="","",$G7465*IF($H7465="",$O7465,$H7465)/100)</f>
        <v/>
      </c>
      <c r="J7465" s="5">
        <f>IF(OR($L7465="",NOT(COUNTIFS($L$2:$L7465,$L7465)=1)),"",SUMIFS($G:$G,$L:$L,$L7465))</f>
        <v/>
      </c>
      <c r="K7465" s="5">
        <f>IF(OR($L7465="",NOT(COUNTIFS($L$2:$L7465,$L7465)=1)),"",SUMIFS($I:$I,$L:$L,$L7465))</f>
        <v/>
      </c>
      <c r="L7465" s="6">
        <f>IF($B7465="","",YEAR($B7465))</f>
        <v/>
      </c>
      <c r="M7465" s="6">
        <f>INT((ROW()-2)/39)+1</f>
        <v/>
      </c>
      <c r="N7465" s="6">
        <f>MOD(ROW()-2,39)+2</f>
        <v/>
      </c>
      <c r="O7465" s="42">
        <f>IF(AND($B7465&lt;&gt;"",$C7465&lt;&gt;"",$B7465&lt;=$C7465),INDEX(Szabalyok!$C:$C,$N7465),"")</f>
        <v/>
      </c>
      <c r="P7465">
        <f>IF(D7465="",P7464,P7464+1)</f>
        <v/>
      </c>
    </row>
    <row r="7466">
      <c r="A7466">
        <f>IF(P7466=P7465,0,P7466)</f>
        <v/>
      </c>
      <c r="B7466" s="41">
        <f>IF($M7466&gt;300,"",IF(OR(INDEX(Bemenet!$E$2:$E$301,$M7466)="",INDEX(Bemenet!$F$2:$F$301,$M7466)=""),"",MAX(INDEX(Bemenet!$E$2:$E$301,$M7466),INDEX(Szabalyok!$A:$A,$N7466))))</f>
        <v/>
      </c>
      <c r="C7466" s="41">
        <f>IF($B7466="","",MIN(INDEX(Bemenet!$F$2:$F$301,$M7466),INDEX(Szabalyok!$B:$B,$N7466)))</f>
        <v/>
      </c>
      <c r="D7466" s="5">
        <f>IF(AND($B7466&lt;&gt;"",$C7466&lt;&gt;"",$B7466&lt;=$C7466),INDEX(Bemenet!$G$2:$G$301,$M7466),"")</f>
        <v/>
      </c>
      <c r="E7466" s="6">
        <f>IF(AND($B7466&lt;&gt;"",$C7466&lt;&gt;"",$B7466&lt;=$C7466),INDEX(Bemenet!$D$2:$D$301,$M7466),"")</f>
        <v/>
      </c>
      <c r="F7466" s="5">
        <f>IF(AND($B7466&lt;&gt;"",$C7466&lt;&gt;"",$B7466&lt;=$C7466),$C7466-$B7466+1,"")</f>
        <v/>
      </c>
      <c r="G7466" s="5">
        <f>IF($F7466="","",$F7466*$D7466)</f>
        <v/>
      </c>
      <c r="H7466" s="42">
        <f>IF($G7466="","",$O7466)</f>
        <v/>
      </c>
      <c r="I7466" s="5">
        <f>IF($G7466="","",$G7466*IF($H7466="",$O7466,$H7466)/100)</f>
        <v/>
      </c>
      <c r="J7466" s="5">
        <f>IF(OR($L7466="",NOT(COUNTIFS($L$2:$L7466,$L7466)=1)),"",SUMIFS($G:$G,$L:$L,$L7466))</f>
        <v/>
      </c>
      <c r="K7466" s="5">
        <f>IF(OR($L7466="",NOT(COUNTIFS($L$2:$L7466,$L7466)=1)),"",SUMIFS($I:$I,$L:$L,$L7466))</f>
        <v/>
      </c>
      <c r="L7466" s="6">
        <f>IF($B7466="","",YEAR($B7466))</f>
        <v/>
      </c>
      <c r="M7466" s="6">
        <f>INT((ROW()-2)/39)+1</f>
        <v/>
      </c>
      <c r="N7466" s="6">
        <f>MOD(ROW()-2,39)+2</f>
        <v/>
      </c>
      <c r="O7466" s="42">
        <f>IF(AND($B7466&lt;&gt;"",$C7466&lt;&gt;"",$B7466&lt;=$C7466),INDEX(Szabalyok!$C:$C,$N7466),"")</f>
        <v/>
      </c>
      <c r="P7466">
        <f>IF(D7466="",P7465,P7465+1)</f>
        <v/>
      </c>
    </row>
    <row r="7467">
      <c r="A7467">
        <f>IF(P7467=P7466,0,P7467)</f>
        <v/>
      </c>
      <c r="B7467" s="41">
        <f>IF($M7467&gt;300,"",IF(OR(INDEX(Bemenet!$E$2:$E$301,$M7467)="",INDEX(Bemenet!$F$2:$F$301,$M7467)=""),"",MAX(INDEX(Bemenet!$E$2:$E$301,$M7467),INDEX(Szabalyok!$A:$A,$N7467))))</f>
        <v/>
      </c>
      <c r="C7467" s="41">
        <f>IF($B7467="","",MIN(INDEX(Bemenet!$F$2:$F$301,$M7467),INDEX(Szabalyok!$B:$B,$N7467)))</f>
        <v/>
      </c>
      <c r="D7467" s="5">
        <f>IF(AND($B7467&lt;&gt;"",$C7467&lt;&gt;"",$B7467&lt;=$C7467),INDEX(Bemenet!$G$2:$G$301,$M7467),"")</f>
        <v/>
      </c>
      <c r="E7467" s="6">
        <f>IF(AND($B7467&lt;&gt;"",$C7467&lt;&gt;"",$B7467&lt;=$C7467),INDEX(Bemenet!$D$2:$D$301,$M7467),"")</f>
        <v/>
      </c>
      <c r="F7467" s="5">
        <f>IF(AND($B7467&lt;&gt;"",$C7467&lt;&gt;"",$B7467&lt;=$C7467),$C7467-$B7467+1,"")</f>
        <v/>
      </c>
      <c r="G7467" s="5">
        <f>IF($F7467="","",$F7467*$D7467)</f>
        <v/>
      </c>
      <c r="H7467" s="42">
        <f>IF($G7467="","",$O7467)</f>
        <v/>
      </c>
      <c r="I7467" s="5">
        <f>IF($G7467="","",$G7467*IF($H7467="",$O7467,$H7467)/100)</f>
        <v/>
      </c>
      <c r="J7467" s="5">
        <f>IF(OR($L7467="",NOT(COUNTIFS($L$2:$L7467,$L7467)=1)),"",SUMIFS($G:$G,$L:$L,$L7467))</f>
        <v/>
      </c>
      <c r="K7467" s="5">
        <f>IF(OR($L7467="",NOT(COUNTIFS($L$2:$L7467,$L7467)=1)),"",SUMIFS($I:$I,$L:$L,$L7467))</f>
        <v/>
      </c>
      <c r="L7467" s="6">
        <f>IF($B7467="","",YEAR($B7467))</f>
        <v/>
      </c>
      <c r="M7467" s="6">
        <f>INT((ROW()-2)/39)+1</f>
        <v/>
      </c>
      <c r="N7467" s="6">
        <f>MOD(ROW()-2,39)+2</f>
        <v/>
      </c>
      <c r="O7467" s="42">
        <f>IF(AND($B7467&lt;&gt;"",$C7467&lt;&gt;"",$B7467&lt;=$C7467),INDEX(Szabalyok!$C:$C,$N7467),"")</f>
        <v/>
      </c>
      <c r="P7467">
        <f>IF(D7467="",P7466,P7466+1)</f>
        <v/>
      </c>
    </row>
    <row r="7468">
      <c r="A7468">
        <f>IF(P7468=P7467,0,P7468)</f>
        <v/>
      </c>
      <c r="B7468" s="41">
        <f>IF($M7468&gt;300,"",IF(OR(INDEX(Bemenet!$E$2:$E$301,$M7468)="",INDEX(Bemenet!$F$2:$F$301,$M7468)=""),"",MAX(INDEX(Bemenet!$E$2:$E$301,$M7468),INDEX(Szabalyok!$A:$A,$N7468))))</f>
        <v/>
      </c>
      <c r="C7468" s="41">
        <f>IF($B7468="","",MIN(INDEX(Bemenet!$F$2:$F$301,$M7468),INDEX(Szabalyok!$B:$B,$N7468)))</f>
        <v/>
      </c>
      <c r="D7468" s="5">
        <f>IF(AND($B7468&lt;&gt;"",$C7468&lt;&gt;"",$B7468&lt;=$C7468),INDEX(Bemenet!$G$2:$G$301,$M7468),"")</f>
        <v/>
      </c>
      <c r="E7468" s="6">
        <f>IF(AND($B7468&lt;&gt;"",$C7468&lt;&gt;"",$B7468&lt;=$C7468),INDEX(Bemenet!$D$2:$D$301,$M7468),"")</f>
        <v/>
      </c>
      <c r="F7468" s="5">
        <f>IF(AND($B7468&lt;&gt;"",$C7468&lt;&gt;"",$B7468&lt;=$C7468),$C7468-$B7468+1,"")</f>
        <v/>
      </c>
      <c r="G7468" s="5">
        <f>IF($F7468="","",$F7468*$D7468)</f>
        <v/>
      </c>
      <c r="H7468" s="42">
        <f>IF($G7468="","",$O7468)</f>
        <v/>
      </c>
      <c r="I7468" s="5">
        <f>IF($G7468="","",$G7468*IF($H7468="",$O7468,$H7468)/100)</f>
        <v/>
      </c>
      <c r="J7468" s="5">
        <f>IF(OR($L7468="",NOT(COUNTIFS($L$2:$L7468,$L7468)=1)),"",SUMIFS($G:$G,$L:$L,$L7468))</f>
        <v/>
      </c>
      <c r="K7468" s="5">
        <f>IF(OR($L7468="",NOT(COUNTIFS($L$2:$L7468,$L7468)=1)),"",SUMIFS($I:$I,$L:$L,$L7468))</f>
        <v/>
      </c>
      <c r="L7468" s="6">
        <f>IF($B7468="","",YEAR($B7468))</f>
        <v/>
      </c>
      <c r="M7468" s="6">
        <f>INT((ROW()-2)/39)+1</f>
        <v/>
      </c>
      <c r="N7468" s="6">
        <f>MOD(ROW()-2,39)+2</f>
        <v/>
      </c>
      <c r="O7468" s="42">
        <f>IF(AND($B7468&lt;&gt;"",$C7468&lt;&gt;"",$B7468&lt;=$C7468),INDEX(Szabalyok!$C:$C,$N7468),"")</f>
        <v/>
      </c>
      <c r="P7468">
        <f>IF(D7468="",P7467,P7467+1)</f>
        <v/>
      </c>
    </row>
    <row r="7469">
      <c r="A7469">
        <f>IF(P7469=P7468,0,P7469)</f>
        <v/>
      </c>
      <c r="B7469" s="41">
        <f>IF($M7469&gt;300,"",IF(OR(INDEX(Bemenet!$E$2:$E$301,$M7469)="",INDEX(Bemenet!$F$2:$F$301,$M7469)=""),"",MAX(INDEX(Bemenet!$E$2:$E$301,$M7469),INDEX(Szabalyok!$A:$A,$N7469))))</f>
        <v/>
      </c>
      <c r="C7469" s="41">
        <f>IF($B7469="","",MIN(INDEX(Bemenet!$F$2:$F$301,$M7469),INDEX(Szabalyok!$B:$B,$N7469)))</f>
        <v/>
      </c>
      <c r="D7469" s="5">
        <f>IF(AND($B7469&lt;&gt;"",$C7469&lt;&gt;"",$B7469&lt;=$C7469),INDEX(Bemenet!$G$2:$G$301,$M7469),"")</f>
        <v/>
      </c>
      <c r="E7469" s="6">
        <f>IF(AND($B7469&lt;&gt;"",$C7469&lt;&gt;"",$B7469&lt;=$C7469),INDEX(Bemenet!$D$2:$D$301,$M7469),"")</f>
        <v/>
      </c>
      <c r="F7469" s="5">
        <f>IF(AND($B7469&lt;&gt;"",$C7469&lt;&gt;"",$B7469&lt;=$C7469),$C7469-$B7469+1,"")</f>
        <v/>
      </c>
      <c r="G7469" s="5">
        <f>IF($F7469="","",$F7469*$D7469)</f>
        <v/>
      </c>
      <c r="H7469" s="42">
        <f>IF($G7469="","",$O7469)</f>
        <v/>
      </c>
      <c r="I7469" s="5">
        <f>IF($G7469="","",$G7469*IF($H7469="",$O7469,$H7469)/100)</f>
        <v/>
      </c>
      <c r="J7469" s="5">
        <f>IF(OR($L7469="",NOT(COUNTIFS($L$2:$L7469,$L7469)=1)),"",SUMIFS($G:$G,$L:$L,$L7469))</f>
        <v/>
      </c>
      <c r="K7469" s="5">
        <f>IF(OR($L7469="",NOT(COUNTIFS($L$2:$L7469,$L7469)=1)),"",SUMIFS($I:$I,$L:$L,$L7469))</f>
        <v/>
      </c>
      <c r="L7469" s="6">
        <f>IF($B7469="","",YEAR($B7469))</f>
        <v/>
      </c>
      <c r="M7469" s="6">
        <f>INT((ROW()-2)/39)+1</f>
        <v/>
      </c>
      <c r="N7469" s="6">
        <f>MOD(ROW()-2,39)+2</f>
        <v/>
      </c>
      <c r="O7469" s="42">
        <f>IF(AND($B7469&lt;&gt;"",$C7469&lt;&gt;"",$B7469&lt;=$C7469),INDEX(Szabalyok!$C:$C,$N7469),"")</f>
        <v/>
      </c>
      <c r="P7469">
        <f>IF(D7469="",P7468,P7468+1)</f>
        <v/>
      </c>
    </row>
    <row r="7470">
      <c r="A7470">
        <f>IF(P7470=P7469,0,P7470)</f>
        <v/>
      </c>
      <c r="B7470" s="41">
        <f>IF($M7470&gt;300,"",IF(OR(INDEX(Bemenet!$E$2:$E$301,$M7470)="",INDEX(Bemenet!$F$2:$F$301,$M7470)=""),"",MAX(INDEX(Bemenet!$E$2:$E$301,$M7470),INDEX(Szabalyok!$A:$A,$N7470))))</f>
        <v/>
      </c>
      <c r="C7470" s="41">
        <f>IF($B7470="","",MIN(INDEX(Bemenet!$F$2:$F$301,$M7470),INDEX(Szabalyok!$B:$B,$N7470)))</f>
        <v/>
      </c>
      <c r="D7470" s="5">
        <f>IF(AND($B7470&lt;&gt;"",$C7470&lt;&gt;"",$B7470&lt;=$C7470),INDEX(Bemenet!$G$2:$G$301,$M7470),"")</f>
        <v/>
      </c>
      <c r="E7470" s="6">
        <f>IF(AND($B7470&lt;&gt;"",$C7470&lt;&gt;"",$B7470&lt;=$C7470),INDEX(Bemenet!$D$2:$D$301,$M7470),"")</f>
        <v/>
      </c>
      <c r="F7470" s="5">
        <f>IF(AND($B7470&lt;&gt;"",$C7470&lt;&gt;"",$B7470&lt;=$C7470),$C7470-$B7470+1,"")</f>
        <v/>
      </c>
      <c r="G7470" s="5">
        <f>IF($F7470="","",$F7470*$D7470)</f>
        <v/>
      </c>
      <c r="H7470" s="42">
        <f>IF($G7470="","",$O7470)</f>
        <v/>
      </c>
      <c r="I7470" s="5">
        <f>IF($G7470="","",$G7470*IF($H7470="",$O7470,$H7470)/100)</f>
        <v/>
      </c>
      <c r="J7470" s="5">
        <f>IF(OR($L7470="",NOT(COUNTIFS($L$2:$L7470,$L7470)=1)),"",SUMIFS($G:$G,$L:$L,$L7470))</f>
        <v/>
      </c>
      <c r="K7470" s="5">
        <f>IF(OR($L7470="",NOT(COUNTIFS($L$2:$L7470,$L7470)=1)),"",SUMIFS($I:$I,$L:$L,$L7470))</f>
        <v/>
      </c>
      <c r="L7470" s="6">
        <f>IF($B7470="","",YEAR($B7470))</f>
        <v/>
      </c>
      <c r="M7470" s="6">
        <f>INT((ROW()-2)/39)+1</f>
        <v/>
      </c>
      <c r="N7470" s="6">
        <f>MOD(ROW()-2,39)+2</f>
        <v/>
      </c>
      <c r="O7470" s="42">
        <f>IF(AND($B7470&lt;&gt;"",$C7470&lt;&gt;"",$B7470&lt;=$C7470),INDEX(Szabalyok!$C:$C,$N7470),"")</f>
        <v/>
      </c>
      <c r="P7470">
        <f>IF(D7470="",P7469,P7469+1)</f>
        <v/>
      </c>
    </row>
    <row r="7471">
      <c r="A7471">
        <f>IF(P7471=P7470,0,P7471)</f>
        <v/>
      </c>
      <c r="B7471" s="41">
        <f>IF($M7471&gt;300,"",IF(OR(INDEX(Bemenet!$E$2:$E$301,$M7471)="",INDEX(Bemenet!$F$2:$F$301,$M7471)=""),"",MAX(INDEX(Bemenet!$E$2:$E$301,$M7471),INDEX(Szabalyok!$A:$A,$N7471))))</f>
        <v/>
      </c>
      <c r="C7471" s="41">
        <f>IF($B7471="","",MIN(INDEX(Bemenet!$F$2:$F$301,$M7471),INDEX(Szabalyok!$B:$B,$N7471)))</f>
        <v/>
      </c>
      <c r="D7471" s="5">
        <f>IF(AND($B7471&lt;&gt;"",$C7471&lt;&gt;"",$B7471&lt;=$C7471),INDEX(Bemenet!$G$2:$G$301,$M7471),"")</f>
        <v/>
      </c>
      <c r="E7471" s="6">
        <f>IF(AND($B7471&lt;&gt;"",$C7471&lt;&gt;"",$B7471&lt;=$C7471),INDEX(Bemenet!$D$2:$D$301,$M7471),"")</f>
        <v/>
      </c>
      <c r="F7471" s="5">
        <f>IF(AND($B7471&lt;&gt;"",$C7471&lt;&gt;"",$B7471&lt;=$C7471),$C7471-$B7471+1,"")</f>
        <v/>
      </c>
      <c r="G7471" s="5">
        <f>IF($F7471="","",$F7471*$D7471)</f>
        <v/>
      </c>
      <c r="H7471" s="42">
        <f>IF($G7471="","",$O7471)</f>
        <v/>
      </c>
      <c r="I7471" s="5">
        <f>IF($G7471="","",$G7471*IF($H7471="",$O7471,$H7471)/100)</f>
        <v/>
      </c>
      <c r="J7471" s="5">
        <f>IF(OR($L7471="",NOT(COUNTIFS($L$2:$L7471,$L7471)=1)),"",SUMIFS($G:$G,$L:$L,$L7471))</f>
        <v/>
      </c>
      <c r="K7471" s="5">
        <f>IF(OR($L7471="",NOT(COUNTIFS($L$2:$L7471,$L7471)=1)),"",SUMIFS($I:$I,$L:$L,$L7471))</f>
        <v/>
      </c>
      <c r="L7471" s="6">
        <f>IF($B7471="","",YEAR($B7471))</f>
        <v/>
      </c>
      <c r="M7471" s="6">
        <f>INT((ROW()-2)/39)+1</f>
        <v/>
      </c>
      <c r="N7471" s="6">
        <f>MOD(ROW()-2,39)+2</f>
        <v/>
      </c>
      <c r="O7471" s="42">
        <f>IF(AND($B7471&lt;&gt;"",$C7471&lt;&gt;"",$B7471&lt;=$C7471),INDEX(Szabalyok!$C:$C,$N7471),"")</f>
        <v/>
      </c>
      <c r="P7471">
        <f>IF(D7471="",P7470,P7470+1)</f>
        <v/>
      </c>
    </row>
    <row r="7472">
      <c r="A7472">
        <f>IF(P7472=P7471,0,P7472)</f>
        <v/>
      </c>
      <c r="B7472" s="41">
        <f>IF($M7472&gt;300,"",IF(OR(INDEX(Bemenet!$E$2:$E$301,$M7472)="",INDEX(Bemenet!$F$2:$F$301,$M7472)=""),"",MAX(INDEX(Bemenet!$E$2:$E$301,$M7472),INDEX(Szabalyok!$A:$A,$N7472))))</f>
        <v/>
      </c>
      <c r="C7472" s="41">
        <f>IF($B7472="","",MIN(INDEX(Bemenet!$F$2:$F$301,$M7472),INDEX(Szabalyok!$B:$B,$N7472)))</f>
        <v/>
      </c>
      <c r="D7472" s="5">
        <f>IF(AND($B7472&lt;&gt;"",$C7472&lt;&gt;"",$B7472&lt;=$C7472),INDEX(Bemenet!$G$2:$G$301,$M7472),"")</f>
        <v/>
      </c>
      <c r="E7472" s="6">
        <f>IF(AND($B7472&lt;&gt;"",$C7472&lt;&gt;"",$B7472&lt;=$C7472),INDEX(Bemenet!$D$2:$D$301,$M7472),"")</f>
        <v/>
      </c>
      <c r="F7472" s="5">
        <f>IF(AND($B7472&lt;&gt;"",$C7472&lt;&gt;"",$B7472&lt;=$C7472),$C7472-$B7472+1,"")</f>
        <v/>
      </c>
      <c r="G7472" s="5">
        <f>IF($F7472="","",$F7472*$D7472)</f>
        <v/>
      </c>
      <c r="H7472" s="42">
        <f>IF($G7472="","",$O7472)</f>
        <v/>
      </c>
      <c r="I7472" s="5">
        <f>IF($G7472="","",$G7472*IF($H7472="",$O7472,$H7472)/100)</f>
        <v/>
      </c>
      <c r="J7472" s="5">
        <f>IF(OR($L7472="",NOT(COUNTIFS($L$2:$L7472,$L7472)=1)),"",SUMIFS($G:$G,$L:$L,$L7472))</f>
        <v/>
      </c>
      <c r="K7472" s="5">
        <f>IF(OR($L7472="",NOT(COUNTIFS($L$2:$L7472,$L7472)=1)),"",SUMIFS($I:$I,$L:$L,$L7472))</f>
        <v/>
      </c>
      <c r="L7472" s="6">
        <f>IF($B7472="","",YEAR($B7472))</f>
        <v/>
      </c>
      <c r="M7472" s="6">
        <f>INT((ROW()-2)/39)+1</f>
        <v/>
      </c>
      <c r="N7472" s="6">
        <f>MOD(ROW()-2,39)+2</f>
        <v/>
      </c>
      <c r="O7472" s="42">
        <f>IF(AND($B7472&lt;&gt;"",$C7472&lt;&gt;"",$B7472&lt;=$C7472),INDEX(Szabalyok!$C:$C,$N7472),"")</f>
        <v/>
      </c>
      <c r="P7472">
        <f>IF(D7472="",P7471,P7471+1)</f>
        <v/>
      </c>
    </row>
    <row r="7473">
      <c r="A7473">
        <f>IF(P7473=P7472,0,P7473)</f>
        <v/>
      </c>
      <c r="B7473" s="41">
        <f>IF($M7473&gt;300,"",IF(OR(INDEX(Bemenet!$E$2:$E$301,$M7473)="",INDEX(Bemenet!$F$2:$F$301,$M7473)=""),"",MAX(INDEX(Bemenet!$E$2:$E$301,$M7473),INDEX(Szabalyok!$A:$A,$N7473))))</f>
        <v/>
      </c>
      <c r="C7473" s="41">
        <f>IF($B7473="","",MIN(INDEX(Bemenet!$F$2:$F$301,$M7473),INDEX(Szabalyok!$B:$B,$N7473)))</f>
        <v/>
      </c>
      <c r="D7473" s="5">
        <f>IF(AND($B7473&lt;&gt;"",$C7473&lt;&gt;"",$B7473&lt;=$C7473),INDEX(Bemenet!$G$2:$G$301,$M7473),"")</f>
        <v/>
      </c>
      <c r="E7473" s="6">
        <f>IF(AND($B7473&lt;&gt;"",$C7473&lt;&gt;"",$B7473&lt;=$C7473),INDEX(Bemenet!$D$2:$D$301,$M7473),"")</f>
        <v/>
      </c>
      <c r="F7473" s="5">
        <f>IF(AND($B7473&lt;&gt;"",$C7473&lt;&gt;"",$B7473&lt;=$C7473),$C7473-$B7473+1,"")</f>
        <v/>
      </c>
      <c r="G7473" s="5">
        <f>IF($F7473="","",$F7473*$D7473)</f>
        <v/>
      </c>
      <c r="H7473" s="42">
        <f>IF($G7473="","",$O7473)</f>
        <v/>
      </c>
      <c r="I7473" s="5">
        <f>IF($G7473="","",$G7473*IF($H7473="",$O7473,$H7473)/100)</f>
        <v/>
      </c>
      <c r="J7473" s="5">
        <f>IF(OR($L7473="",NOT(COUNTIFS($L$2:$L7473,$L7473)=1)),"",SUMIFS($G:$G,$L:$L,$L7473))</f>
        <v/>
      </c>
      <c r="K7473" s="5">
        <f>IF(OR($L7473="",NOT(COUNTIFS($L$2:$L7473,$L7473)=1)),"",SUMIFS($I:$I,$L:$L,$L7473))</f>
        <v/>
      </c>
      <c r="L7473" s="6">
        <f>IF($B7473="","",YEAR($B7473))</f>
        <v/>
      </c>
      <c r="M7473" s="6">
        <f>INT((ROW()-2)/39)+1</f>
        <v/>
      </c>
      <c r="N7473" s="6">
        <f>MOD(ROW()-2,39)+2</f>
        <v/>
      </c>
      <c r="O7473" s="42">
        <f>IF(AND($B7473&lt;&gt;"",$C7473&lt;&gt;"",$B7473&lt;=$C7473),INDEX(Szabalyok!$C:$C,$N7473),"")</f>
        <v/>
      </c>
      <c r="P7473">
        <f>IF(D7473="",P7472,P7472+1)</f>
        <v/>
      </c>
    </row>
    <row r="7474">
      <c r="A7474">
        <f>IF(P7474=P7473,0,P7474)</f>
        <v/>
      </c>
      <c r="B7474" s="41">
        <f>IF($M7474&gt;300,"",IF(OR(INDEX(Bemenet!$E$2:$E$301,$M7474)="",INDEX(Bemenet!$F$2:$F$301,$M7474)=""),"",MAX(INDEX(Bemenet!$E$2:$E$301,$M7474),INDEX(Szabalyok!$A:$A,$N7474))))</f>
        <v/>
      </c>
      <c r="C7474" s="41">
        <f>IF($B7474="","",MIN(INDEX(Bemenet!$F$2:$F$301,$M7474),INDEX(Szabalyok!$B:$B,$N7474)))</f>
        <v/>
      </c>
      <c r="D7474" s="5">
        <f>IF(AND($B7474&lt;&gt;"",$C7474&lt;&gt;"",$B7474&lt;=$C7474),INDEX(Bemenet!$G$2:$G$301,$M7474),"")</f>
        <v/>
      </c>
      <c r="E7474" s="6">
        <f>IF(AND($B7474&lt;&gt;"",$C7474&lt;&gt;"",$B7474&lt;=$C7474),INDEX(Bemenet!$D$2:$D$301,$M7474),"")</f>
        <v/>
      </c>
      <c r="F7474" s="5">
        <f>IF(AND($B7474&lt;&gt;"",$C7474&lt;&gt;"",$B7474&lt;=$C7474),$C7474-$B7474+1,"")</f>
        <v/>
      </c>
      <c r="G7474" s="5">
        <f>IF($F7474="","",$F7474*$D7474)</f>
        <v/>
      </c>
      <c r="H7474" s="42">
        <f>IF($G7474="","",$O7474)</f>
        <v/>
      </c>
      <c r="I7474" s="5">
        <f>IF($G7474="","",$G7474*IF($H7474="",$O7474,$H7474)/100)</f>
        <v/>
      </c>
      <c r="J7474" s="5">
        <f>IF(OR($L7474="",NOT(COUNTIFS($L$2:$L7474,$L7474)=1)),"",SUMIFS($G:$G,$L:$L,$L7474))</f>
        <v/>
      </c>
      <c r="K7474" s="5">
        <f>IF(OR($L7474="",NOT(COUNTIFS($L$2:$L7474,$L7474)=1)),"",SUMIFS($I:$I,$L:$L,$L7474))</f>
        <v/>
      </c>
      <c r="L7474" s="6">
        <f>IF($B7474="","",YEAR($B7474))</f>
        <v/>
      </c>
      <c r="M7474" s="6">
        <f>INT((ROW()-2)/39)+1</f>
        <v/>
      </c>
      <c r="N7474" s="6">
        <f>MOD(ROW()-2,39)+2</f>
        <v/>
      </c>
      <c r="O7474" s="42">
        <f>IF(AND($B7474&lt;&gt;"",$C7474&lt;&gt;"",$B7474&lt;=$C7474),INDEX(Szabalyok!$C:$C,$N7474),"")</f>
        <v/>
      </c>
      <c r="P7474">
        <f>IF(D7474="",P7473,P7473+1)</f>
        <v/>
      </c>
    </row>
    <row r="7475">
      <c r="A7475">
        <f>IF(P7475=P7474,0,P7475)</f>
        <v/>
      </c>
      <c r="B7475" s="41">
        <f>IF($M7475&gt;300,"",IF(OR(INDEX(Bemenet!$E$2:$E$301,$M7475)="",INDEX(Bemenet!$F$2:$F$301,$M7475)=""),"",MAX(INDEX(Bemenet!$E$2:$E$301,$M7475),INDEX(Szabalyok!$A:$A,$N7475))))</f>
        <v/>
      </c>
      <c r="C7475" s="41">
        <f>IF($B7475="","",MIN(INDEX(Bemenet!$F$2:$F$301,$M7475),INDEX(Szabalyok!$B:$B,$N7475)))</f>
        <v/>
      </c>
      <c r="D7475" s="5">
        <f>IF(AND($B7475&lt;&gt;"",$C7475&lt;&gt;"",$B7475&lt;=$C7475),INDEX(Bemenet!$G$2:$G$301,$M7475),"")</f>
        <v/>
      </c>
      <c r="E7475" s="6">
        <f>IF(AND($B7475&lt;&gt;"",$C7475&lt;&gt;"",$B7475&lt;=$C7475),INDEX(Bemenet!$D$2:$D$301,$M7475),"")</f>
        <v/>
      </c>
      <c r="F7475" s="5">
        <f>IF(AND($B7475&lt;&gt;"",$C7475&lt;&gt;"",$B7475&lt;=$C7475),$C7475-$B7475+1,"")</f>
        <v/>
      </c>
      <c r="G7475" s="5">
        <f>IF($F7475="","",$F7475*$D7475)</f>
        <v/>
      </c>
      <c r="H7475" s="42">
        <f>IF($G7475="","",$O7475)</f>
        <v/>
      </c>
      <c r="I7475" s="5">
        <f>IF($G7475="","",$G7475*IF($H7475="",$O7475,$H7475)/100)</f>
        <v/>
      </c>
      <c r="J7475" s="5">
        <f>IF(OR($L7475="",NOT(COUNTIFS($L$2:$L7475,$L7475)=1)),"",SUMIFS($G:$G,$L:$L,$L7475))</f>
        <v/>
      </c>
      <c r="K7475" s="5">
        <f>IF(OR($L7475="",NOT(COUNTIFS($L$2:$L7475,$L7475)=1)),"",SUMIFS($I:$I,$L:$L,$L7475))</f>
        <v/>
      </c>
      <c r="L7475" s="6">
        <f>IF($B7475="","",YEAR($B7475))</f>
        <v/>
      </c>
      <c r="M7475" s="6">
        <f>INT((ROW()-2)/39)+1</f>
        <v/>
      </c>
      <c r="N7475" s="6">
        <f>MOD(ROW()-2,39)+2</f>
        <v/>
      </c>
      <c r="O7475" s="42">
        <f>IF(AND($B7475&lt;&gt;"",$C7475&lt;&gt;"",$B7475&lt;=$C7475),INDEX(Szabalyok!$C:$C,$N7475),"")</f>
        <v/>
      </c>
      <c r="P7475">
        <f>IF(D7475="",P7474,P7474+1)</f>
        <v/>
      </c>
    </row>
    <row r="7476">
      <c r="A7476">
        <f>IF(P7476=P7475,0,P7476)</f>
        <v/>
      </c>
      <c r="B7476" s="41">
        <f>IF($M7476&gt;300,"",IF(OR(INDEX(Bemenet!$E$2:$E$301,$M7476)="",INDEX(Bemenet!$F$2:$F$301,$M7476)=""),"",MAX(INDEX(Bemenet!$E$2:$E$301,$M7476),INDEX(Szabalyok!$A:$A,$N7476))))</f>
        <v/>
      </c>
      <c r="C7476" s="41">
        <f>IF($B7476="","",MIN(INDEX(Bemenet!$F$2:$F$301,$M7476),INDEX(Szabalyok!$B:$B,$N7476)))</f>
        <v/>
      </c>
      <c r="D7476" s="5">
        <f>IF(AND($B7476&lt;&gt;"",$C7476&lt;&gt;"",$B7476&lt;=$C7476),INDEX(Bemenet!$G$2:$G$301,$M7476),"")</f>
        <v/>
      </c>
      <c r="E7476" s="6">
        <f>IF(AND($B7476&lt;&gt;"",$C7476&lt;&gt;"",$B7476&lt;=$C7476),INDEX(Bemenet!$D$2:$D$301,$M7476),"")</f>
        <v/>
      </c>
      <c r="F7476" s="5">
        <f>IF(AND($B7476&lt;&gt;"",$C7476&lt;&gt;"",$B7476&lt;=$C7476),$C7476-$B7476+1,"")</f>
        <v/>
      </c>
      <c r="G7476" s="5">
        <f>IF($F7476="","",$F7476*$D7476)</f>
        <v/>
      </c>
      <c r="H7476" s="42">
        <f>IF($G7476="","",$O7476)</f>
        <v/>
      </c>
      <c r="I7476" s="5">
        <f>IF($G7476="","",$G7476*IF($H7476="",$O7476,$H7476)/100)</f>
        <v/>
      </c>
      <c r="J7476" s="5">
        <f>IF(OR($L7476="",NOT(COUNTIFS($L$2:$L7476,$L7476)=1)),"",SUMIFS($G:$G,$L:$L,$L7476))</f>
        <v/>
      </c>
      <c r="K7476" s="5">
        <f>IF(OR($L7476="",NOT(COUNTIFS($L$2:$L7476,$L7476)=1)),"",SUMIFS($I:$I,$L:$L,$L7476))</f>
        <v/>
      </c>
      <c r="L7476" s="6">
        <f>IF($B7476="","",YEAR($B7476))</f>
        <v/>
      </c>
      <c r="M7476" s="6">
        <f>INT((ROW()-2)/39)+1</f>
        <v/>
      </c>
      <c r="N7476" s="6">
        <f>MOD(ROW()-2,39)+2</f>
        <v/>
      </c>
      <c r="O7476" s="42">
        <f>IF(AND($B7476&lt;&gt;"",$C7476&lt;&gt;"",$B7476&lt;=$C7476),INDEX(Szabalyok!$C:$C,$N7476),"")</f>
        <v/>
      </c>
      <c r="P7476">
        <f>IF(D7476="",P7475,P7475+1)</f>
        <v/>
      </c>
    </row>
    <row r="7477">
      <c r="A7477">
        <f>IF(P7477=P7476,0,P7477)</f>
        <v/>
      </c>
      <c r="B7477" s="41">
        <f>IF($M7477&gt;300,"",IF(OR(INDEX(Bemenet!$E$2:$E$301,$M7477)="",INDEX(Bemenet!$F$2:$F$301,$M7477)=""),"",MAX(INDEX(Bemenet!$E$2:$E$301,$M7477),INDEX(Szabalyok!$A:$A,$N7477))))</f>
        <v/>
      </c>
      <c r="C7477" s="41">
        <f>IF($B7477="","",MIN(INDEX(Bemenet!$F$2:$F$301,$M7477),INDEX(Szabalyok!$B:$B,$N7477)))</f>
        <v/>
      </c>
      <c r="D7477" s="5">
        <f>IF(AND($B7477&lt;&gt;"",$C7477&lt;&gt;"",$B7477&lt;=$C7477),INDEX(Bemenet!$G$2:$G$301,$M7477),"")</f>
        <v/>
      </c>
      <c r="E7477" s="6">
        <f>IF(AND($B7477&lt;&gt;"",$C7477&lt;&gt;"",$B7477&lt;=$C7477),INDEX(Bemenet!$D$2:$D$301,$M7477),"")</f>
        <v/>
      </c>
      <c r="F7477" s="5">
        <f>IF(AND($B7477&lt;&gt;"",$C7477&lt;&gt;"",$B7477&lt;=$C7477),$C7477-$B7477+1,"")</f>
        <v/>
      </c>
      <c r="G7477" s="5">
        <f>IF($F7477="","",$F7477*$D7477)</f>
        <v/>
      </c>
      <c r="H7477" s="42">
        <f>IF($G7477="","",$O7477)</f>
        <v/>
      </c>
      <c r="I7477" s="5">
        <f>IF($G7477="","",$G7477*IF($H7477="",$O7477,$H7477)/100)</f>
        <v/>
      </c>
      <c r="J7477" s="5">
        <f>IF(OR($L7477="",NOT(COUNTIFS($L$2:$L7477,$L7477)=1)),"",SUMIFS($G:$G,$L:$L,$L7477))</f>
        <v/>
      </c>
      <c r="K7477" s="5">
        <f>IF(OR($L7477="",NOT(COUNTIFS($L$2:$L7477,$L7477)=1)),"",SUMIFS($I:$I,$L:$L,$L7477))</f>
        <v/>
      </c>
      <c r="L7477" s="6">
        <f>IF($B7477="","",YEAR($B7477))</f>
        <v/>
      </c>
      <c r="M7477" s="6">
        <f>INT((ROW()-2)/39)+1</f>
        <v/>
      </c>
      <c r="N7477" s="6">
        <f>MOD(ROW()-2,39)+2</f>
        <v/>
      </c>
      <c r="O7477" s="42">
        <f>IF(AND($B7477&lt;&gt;"",$C7477&lt;&gt;"",$B7477&lt;=$C7477),INDEX(Szabalyok!$C:$C,$N7477),"")</f>
        <v/>
      </c>
      <c r="P7477">
        <f>IF(D7477="",P7476,P7476+1)</f>
        <v/>
      </c>
    </row>
    <row r="7478">
      <c r="A7478">
        <f>IF(P7478=P7477,0,P7478)</f>
        <v/>
      </c>
      <c r="B7478" s="41">
        <f>IF($M7478&gt;300,"",IF(OR(INDEX(Bemenet!$E$2:$E$301,$M7478)="",INDEX(Bemenet!$F$2:$F$301,$M7478)=""),"",MAX(INDEX(Bemenet!$E$2:$E$301,$M7478),INDEX(Szabalyok!$A:$A,$N7478))))</f>
        <v/>
      </c>
      <c r="C7478" s="41">
        <f>IF($B7478="","",MIN(INDEX(Bemenet!$F$2:$F$301,$M7478),INDEX(Szabalyok!$B:$B,$N7478)))</f>
        <v/>
      </c>
      <c r="D7478" s="5">
        <f>IF(AND($B7478&lt;&gt;"",$C7478&lt;&gt;"",$B7478&lt;=$C7478),INDEX(Bemenet!$G$2:$G$301,$M7478),"")</f>
        <v/>
      </c>
      <c r="E7478" s="6">
        <f>IF(AND($B7478&lt;&gt;"",$C7478&lt;&gt;"",$B7478&lt;=$C7478),INDEX(Bemenet!$D$2:$D$301,$M7478),"")</f>
        <v/>
      </c>
      <c r="F7478" s="5">
        <f>IF(AND($B7478&lt;&gt;"",$C7478&lt;&gt;"",$B7478&lt;=$C7478),$C7478-$B7478+1,"")</f>
        <v/>
      </c>
      <c r="G7478" s="5">
        <f>IF($F7478="","",$F7478*$D7478)</f>
        <v/>
      </c>
      <c r="H7478" s="42">
        <f>IF($G7478="","",$O7478)</f>
        <v/>
      </c>
      <c r="I7478" s="5">
        <f>IF($G7478="","",$G7478*IF($H7478="",$O7478,$H7478)/100)</f>
        <v/>
      </c>
      <c r="J7478" s="5">
        <f>IF(OR($L7478="",NOT(COUNTIFS($L$2:$L7478,$L7478)=1)),"",SUMIFS($G:$G,$L:$L,$L7478))</f>
        <v/>
      </c>
      <c r="K7478" s="5">
        <f>IF(OR($L7478="",NOT(COUNTIFS($L$2:$L7478,$L7478)=1)),"",SUMIFS($I:$I,$L:$L,$L7478))</f>
        <v/>
      </c>
      <c r="L7478" s="6">
        <f>IF($B7478="","",YEAR($B7478))</f>
        <v/>
      </c>
      <c r="M7478" s="6">
        <f>INT((ROW()-2)/39)+1</f>
        <v/>
      </c>
      <c r="N7478" s="6">
        <f>MOD(ROW()-2,39)+2</f>
        <v/>
      </c>
      <c r="O7478" s="42">
        <f>IF(AND($B7478&lt;&gt;"",$C7478&lt;&gt;"",$B7478&lt;=$C7478),INDEX(Szabalyok!$C:$C,$N7478),"")</f>
        <v/>
      </c>
      <c r="P7478">
        <f>IF(D7478="",P7477,P7477+1)</f>
        <v/>
      </c>
    </row>
    <row r="7479">
      <c r="A7479">
        <f>IF(P7479=P7478,0,P7479)</f>
        <v/>
      </c>
      <c r="B7479" s="41">
        <f>IF($M7479&gt;300,"",IF(OR(INDEX(Bemenet!$E$2:$E$301,$M7479)="",INDEX(Bemenet!$F$2:$F$301,$M7479)=""),"",MAX(INDEX(Bemenet!$E$2:$E$301,$M7479),INDEX(Szabalyok!$A:$A,$N7479))))</f>
        <v/>
      </c>
      <c r="C7479" s="41">
        <f>IF($B7479="","",MIN(INDEX(Bemenet!$F$2:$F$301,$M7479),INDEX(Szabalyok!$B:$B,$N7479)))</f>
        <v/>
      </c>
      <c r="D7479" s="5">
        <f>IF(AND($B7479&lt;&gt;"",$C7479&lt;&gt;"",$B7479&lt;=$C7479),INDEX(Bemenet!$G$2:$G$301,$M7479),"")</f>
        <v/>
      </c>
      <c r="E7479" s="6">
        <f>IF(AND($B7479&lt;&gt;"",$C7479&lt;&gt;"",$B7479&lt;=$C7479),INDEX(Bemenet!$D$2:$D$301,$M7479),"")</f>
        <v/>
      </c>
      <c r="F7479" s="5">
        <f>IF(AND($B7479&lt;&gt;"",$C7479&lt;&gt;"",$B7479&lt;=$C7479),$C7479-$B7479+1,"")</f>
        <v/>
      </c>
      <c r="G7479" s="5">
        <f>IF($F7479="","",$F7479*$D7479)</f>
        <v/>
      </c>
      <c r="H7479" s="42">
        <f>IF($G7479="","",$O7479)</f>
        <v/>
      </c>
      <c r="I7479" s="5">
        <f>IF($G7479="","",$G7479*IF($H7479="",$O7479,$H7479)/100)</f>
        <v/>
      </c>
      <c r="J7479" s="5">
        <f>IF(OR($L7479="",NOT(COUNTIFS($L$2:$L7479,$L7479)=1)),"",SUMIFS($G:$G,$L:$L,$L7479))</f>
        <v/>
      </c>
      <c r="K7479" s="5">
        <f>IF(OR($L7479="",NOT(COUNTIFS($L$2:$L7479,$L7479)=1)),"",SUMIFS($I:$I,$L:$L,$L7479))</f>
        <v/>
      </c>
      <c r="L7479" s="6">
        <f>IF($B7479="","",YEAR($B7479))</f>
        <v/>
      </c>
      <c r="M7479" s="6">
        <f>INT((ROW()-2)/39)+1</f>
        <v/>
      </c>
      <c r="N7479" s="6">
        <f>MOD(ROW()-2,39)+2</f>
        <v/>
      </c>
      <c r="O7479" s="42">
        <f>IF(AND($B7479&lt;&gt;"",$C7479&lt;&gt;"",$B7479&lt;=$C7479),INDEX(Szabalyok!$C:$C,$N7479),"")</f>
        <v/>
      </c>
      <c r="P7479">
        <f>IF(D7479="",P7478,P7478+1)</f>
        <v/>
      </c>
    </row>
    <row r="7480">
      <c r="A7480">
        <f>IF(P7480=P7479,0,P7480)</f>
        <v/>
      </c>
      <c r="B7480" s="41">
        <f>IF($M7480&gt;300,"",IF(OR(INDEX(Bemenet!$E$2:$E$301,$M7480)="",INDEX(Bemenet!$F$2:$F$301,$M7480)=""),"",MAX(INDEX(Bemenet!$E$2:$E$301,$M7480),INDEX(Szabalyok!$A:$A,$N7480))))</f>
        <v/>
      </c>
      <c r="C7480" s="41">
        <f>IF($B7480="","",MIN(INDEX(Bemenet!$F$2:$F$301,$M7480),INDEX(Szabalyok!$B:$B,$N7480)))</f>
        <v/>
      </c>
      <c r="D7480" s="5">
        <f>IF(AND($B7480&lt;&gt;"",$C7480&lt;&gt;"",$B7480&lt;=$C7480),INDEX(Bemenet!$G$2:$G$301,$M7480),"")</f>
        <v/>
      </c>
      <c r="E7480" s="6">
        <f>IF(AND($B7480&lt;&gt;"",$C7480&lt;&gt;"",$B7480&lt;=$C7480),INDEX(Bemenet!$D$2:$D$301,$M7480),"")</f>
        <v/>
      </c>
      <c r="F7480" s="5">
        <f>IF(AND($B7480&lt;&gt;"",$C7480&lt;&gt;"",$B7480&lt;=$C7480),$C7480-$B7480+1,"")</f>
        <v/>
      </c>
      <c r="G7480" s="5">
        <f>IF($F7480="","",$F7480*$D7480)</f>
        <v/>
      </c>
      <c r="H7480" s="42">
        <f>IF($G7480="","",$O7480)</f>
        <v/>
      </c>
      <c r="I7480" s="5">
        <f>IF($G7480="","",$G7480*IF($H7480="",$O7480,$H7480)/100)</f>
        <v/>
      </c>
      <c r="J7480" s="5">
        <f>IF(OR($L7480="",NOT(COUNTIFS($L$2:$L7480,$L7480)=1)),"",SUMIFS($G:$G,$L:$L,$L7480))</f>
        <v/>
      </c>
      <c r="K7480" s="5">
        <f>IF(OR($L7480="",NOT(COUNTIFS($L$2:$L7480,$L7480)=1)),"",SUMIFS($I:$I,$L:$L,$L7480))</f>
        <v/>
      </c>
      <c r="L7480" s="6">
        <f>IF($B7480="","",YEAR($B7480))</f>
        <v/>
      </c>
      <c r="M7480" s="6">
        <f>INT((ROW()-2)/39)+1</f>
        <v/>
      </c>
      <c r="N7480" s="6">
        <f>MOD(ROW()-2,39)+2</f>
        <v/>
      </c>
      <c r="O7480" s="42">
        <f>IF(AND($B7480&lt;&gt;"",$C7480&lt;&gt;"",$B7480&lt;=$C7480),INDEX(Szabalyok!$C:$C,$N7480),"")</f>
        <v/>
      </c>
      <c r="P7480">
        <f>IF(D7480="",P7479,P7479+1)</f>
        <v/>
      </c>
    </row>
    <row r="7481">
      <c r="A7481">
        <f>IF(P7481=P7480,0,P7481)</f>
        <v/>
      </c>
      <c r="B7481" s="41">
        <f>IF($M7481&gt;300,"",IF(OR(INDEX(Bemenet!$E$2:$E$301,$M7481)="",INDEX(Bemenet!$F$2:$F$301,$M7481)=""),"",MAX(INDEX(Bemenet!$E$2:$E$301,$M7481),INDEX(Szabalyok!$A:$A,$N7481))))</f>
        <v/>
      </c>
      <c r="C7481" s="41">
        <f>IF($B7481="","",MIN(INDEX(Bemenet!$F$2:$F$301,$M7481),INDEX(Szabalyok!$B:$B,$N7481)))</f>
        <v/>
      </c>
      <c r="D7481" s="5">
        <f>IF(AND($B7481&lt;&gt;"",$C7481&lt;&gt;"",$B7481&lt;=$C7481),INDEX(Bemenet!$G$2:$G$301,$M7481),"")</f>
        <v/>
      </c>
      <c r="E7481" s="6">
        <f>IF(AND($B7481&lt;&gt;"",$C7481&lt;&gt;"",$B7481&lt;=$C7481),INDEX(Bemenet!$D$2:$D$301,$M7481),"")</f>
        <v/>
      </c>
      <c r="F7481" s="5">
        <f>IF(AND($B7481&lt;&gt;"",$C7481&lt;&gt;"",$B7481&lt;=$C7481),$C7481-$B7481+1,"")</f>
        <v/>
      </c>
      <c r="G7481" s="5">
        <f>IF($F7481="","",$F7481*$D7481)</f>
        <v/>
      </c>
      <c r="H7481" s="42">
        <f>IF($G7481="","",$O7481)</f>
        <v/>
      </c>
      <c r="I7481" s="5">
        <f>IF($G7481="","",$G7481*IF($H7481="",$O7481,$H7481)/100)</f>
        <v/>
      </c>
      <c r="J7481" s="5">
        <f>IF(OR($L7481="",NOT(COUNTIFS($L$2:$L7481,$L7481)=1)),"",SUMIFS($G:$G,$L:$L,$L7481))</f>
        <v/>
      </c>
      <c r="K7481" s="5">
        <f>IF(OR($L7481="",NOT(COUNTIFS($L$2:$L7481,$L7481)=1)),"",SUMIFS($I:$I,$L:$L,$L7481))</f>
        <v/>
      </c>
      <c r="L7481" s="6">
        <f>IF($B7481="","",YEAR($B7481))</f>
        <v/>
      </c>
      <c r="M7481" s="6">
        <f>INT((ROW()-2)/39)+1</f>
        <v/>
      </c>
      <c r="N7481" s="6">
        <f>MOD(ROW()-2,39)+2</f>
        <v/>
      </c>
      <c r="O7481" s="42">
        <f>IF(AND($B7481&lt;&gt;"",$C7481&lt;&gt;"",$B7481&lt;=$C7481),INDEX(Szabalyok!$C:$C,$N7481),"")</f>
        <v/>
      </c>
      <c r="P7481">
        <f>IF(D7481="",P7480,P7480+1)</f>
        <v/>
      </c>
    </row>
    <row r="7482">
      <c r="A7482">
        <f>IF(P7482=P7481,0,P7482)</f>
        <v/>
      </c>
      <c r="B7482" s="41">
        <f>IF($M7482&gt;300,"",IF(OR(INDEX(Bemenet!$E$2:$E$301,$M7482)="",INDEX(Bemenet!$F$2:$F$301,$M7482)=""),"",MAX(INDEX(Bemenet!$E$2:$E$301,$M7482),INDEX(Szabalyok!$A:$A,$N7482))))</f>
        <v/>
      </c>
      <c r="C7482" s="41">
        <f>IF($B7482="","",MIN(INDEX(Bemenet!$F$2:$F$301,$M7482),INDEX(Szabalyok!$B:$B,$N7482)))</f>
        <v/>
      </c>
      <c r="D7482" s="5">
        <f>IF(AND($B7482&lt;&gt;"",$C7482&lt;&gt;"",$B7482&lt;=$C7482),INDEX(Bemenet!$G$2:$G$301,$M7482),"")</f>
        <v/>
      </c>
      <c r="E7482" s="6">
        <f>IF(AND($B7482&lt;&gt;"",$C7482&lt;&gt;"",$B7482&lt;=$C7482),INDEX(Bemenet!$D$2:$D$301,$M7482),"")</f>
        <v/>
      </c>
      <c r="F7482" s="5">
        <f>IF(AND($B7482&lt;&gt;"",$C7482&lt;&gt;"",$B7482&lt;=$C7482),$C7482-$B7482+1,"")</f>
        <v/>
      </c>
      <c r="G7482" s="5">
        <f>IF($F7482="","",$F7482*$D7482)</f>
        <v/>
      </c>
      <c r="H7482" s="42">
        <f>IF($G7482="","",$O7482)</f>
        <v/>
      </c>
      <c r="I7482" s="5">
        <f>IF($G7482="","",$G7482*IF($H7482="",$O7482,$H7482)/100)</f>
        <v/>
      </c>
      <c r="J7482" s="5">
        <f>IF(OR($L7482="",NOT(COUNTIFS($L$2:$L7482,$L7482)=1)),"",SUMIFS($G:$G,$L:$L,$L7482))</f>
        <v/>
      </c>
      <c r="K7482" s="5">
        <f>IF(OR($L7482="",NOT(COUNTIFS($L$2:$L7482,$L7482)=1)),"",SUMIFS($I:$I,$L:$L,$L7482))</f>
        <v/>
      </c>
      <c r="L7482" s="6">
        <f>IF($B7482="","",YEAR($B7482))</f>
        <v/>
      </c>
      <c r="M7482" s="6">
        <f>INT((ROW()-2)/39)+1</f>
        <v/>
      </c>
      <c r="N7482" s="6">
        <f>MOD(ROW()-2,39)+2</f>
        <v/>
      </c>
      <c r="O7482" s="42">
        <f>IF(AND($B7482&lt;&gt;"",$C7482&lt;&gt;"",$B7482&lt;=$C7482),INDEX(Szabalyok!$C:$C,$N7482),"")</f>
        <v/>
      </c>
      <c r="P7482">
        <f>IF(D7482="",P7481,P7481+1)</f>
        <v/>
      </c>
    </row>
    <row r="7483">
      <c r="A7483">
        <f>IF(P7483=P7482,0,P7483)</f>
        <v/>
      </c>
      <c r="B7483" s="41">
        <f>IF($M7483&gt;300,"",IF(OR(INDEX(Bemenet!$E$2:$E$301,$M7483)="",INDEX(Bemenet!$F$2:$F$301,$M7483)=""),"",MAX(INDEX(Bemenet!$E$2:$E$301,$M7483),INDEX(Szabalyok!$A:$A,$N7483))))</f>
        <v/>
      </c>
      <c r="C7483" s="41">
        <f>IF($B7483="","",MIN(INDEX(Bemenet!$F$2:$F$301,$M7483),INDEX(Szabalyok!$B:$B,$N7483)))</f>
        <v/>
      </c>
      <c r="D7483" s="5">
        <f>IF(AND($B7483&lt;&gt;"",$C7483&lt;&gt;"",$B7483&lt;=$C7483),INDEX(Bemenet!$G$2:$G$301,$M7483),"")</f>
        <v/>
      </c>
      <c r="E7483" s="6">
        <f>IF(AND($B7483&lt;&gt;"",$C7483&lt;&gt;"",$B7483&lt;=$C7483),INDEX(Bemenet!$D$2:$D$301,$M7483),"")</f>
        <v/>
      </c>
      <c r="F7483" s="5">
        <f>IF(AND($B7483&lt;&gt;"",$C7483&lt;&gt;"",$B7483&lt;=$C7483),$C7483-$B7483+1,"")</f>
        <v/>
      </c>
      <c r="G7483" s="5">
        <f>IF($F7483="","",$F7483*$D7483)</f>
        <v/>
      </c>
      <c r="H7483" s="42">
        <f>IF($G7483="","",$O7483)</f>
        <v/>
      </c>
      <c r="I7483" s="5">
        <f>IF($G7483="","",$G7483*IF($H7483="",$O7483,$H7483)/100)</f>
        <v/>
      </c>
      <c r="J7483" s="5">
        <f>IF(OR($L7483="",NOT(COUNTIFS($L$2:$L7483,$L7483)=1)),"",SUMIFS($G:$G,$L:$L,$L7483))</f>
        <v/>
      </c>
      <c r="K7483" s="5">
        <f>IF(OR($L7483="",NOT(COUNTIFS($L$2:$L7483,$L7483)=1)),"",SUMIFS($I:$I,$L:$L,$L7483))</f>
        <v/>
      </c>
      <c r="L7483" s="6">
        <f>IF($B7483="","",YEAR($B7483))</f>
        <v/>
      </c>
      <c r="M7483" s="6">
        <f>INT((ROW()-2)/39)+1</f>
        <v/>
      </c>
      <c r="N7483" s="6">
        <f>MOD(ROW()-2,39)+2</f>
        <v/>
      </c>
      <c r="O7483" s="42">
        <f>IF(AND($B7483&lt;&gt;"",$C7483&lt;&gt;"",$B7483&lt;=$C7483),INDEX(Szabalyok!$C:$C,$N7483),"")</f>
        <v/>
      </c>
      <c r="P7483">
        <f>IF(D7483="",P7482,P7482+1)</f>
        <v/>
      </c>
    </row>
    <row r="7484">
      <c r="A7484">
        <f>IF(P7484=P7483,0,P7484)</f>
        <v/>
      </c>
      <c r="B7484" s="41">
        <f>IF($M7484&gt;300,"",IF(OR(INDEX(Bemenet!$E$2:$E$301,$M7484)="",INDEX(Bemenet!$F$2:$F$301,$M7484)=""),"",MAX(INDEX(Bemenet!$E$2:$E$301,$M7484),INDEX(Szabalyok!$A:$A,$N7484))))</f>
        <v/>
      </c>
      <c r="C7484" s="41">
        <f>IF($B7484="","",MIN(INDEX(Bemenet!$F$2:$F$301,$M7484),INDEX(Szabalyok!$B:$B,$N7484)))</f>
        <v/>
      </c>
      <c r="D7484" s="5">
        <f>IF(AND($B7484&lt;&gt;"",$C7484&lt;&gt;"",$B7484&lt;=$C7484),INDEX(Bemenet!$G$2:$G$301,$M7484),"")</f>
        <v/>
      </c>
      <c r="E7484" s="6">
        <f>IF(AND($B7484&lt;&gt;"",$C7484&lt;&gt;"",$B7484&lt;=$C7484),INDEX(Bemenet!$D$2:$D$301,$M7484),"")</f>
        <v/>
      </c>
      <c r="F7484" s="5">
        <f>IF(AND($B7484&lt;&gt;"",$C7484&lt;&gt;"",$B7484&lt;=$C7484),$C7484-$B7484+1,"")</f>
        <v/>
      </c>
      <c r="G7484" s="5">
        <f>IF($F7484="","",$F7484*$D7484)</f>
        <v/>
      </c>
      <c r="H7484" s="42">
        <f>IF($G7484="","",$O7484)</f>
        <v/>
      </c>
      <c r="I7484" s="5">
        <f>IF($G7484="","",$G7484*IF($H7484="",$O7484,$H7484)/100)</f>
        <v/>
      </c>
      <c r="J7484" s="5">
        <f>IF(OR($L7484="",NOT(COUNTIFS($L$2:$L7484,$L7484)=1)),"",SUMIFS($G:$G,$L:$L,$L7484))</f>
        <v/>
      </c>
      <c r="K7484" s="5">
        <f>IF(OR($L7484="",NOT(COUNTIFS($L$2:$L7484,$L7484)=1)),"",SUMIFS($I:$I,$L:$L,$L7484))</f>
        <v/>
      </c>
      <c r="L7484" s="6">
        <f>IF($B7484="","",YEAR($B7484))</f>
        <v/>
      </c>
      <c r="M7484" s="6">
        <f>INT((ROW()-2)/39)+1</f>
        <v/>
      </c>
      <c r="N7484" s="6">
        <f>MOD(ROW()-2,39)+2</f>
        <v/>
      </c>
      <c r="O7484" s="42">
        <f>IF(AND($B7484&lt;&gt;"",$C7484&lt;&gt;"",$B7484&lt;=$C7484),INDEX(Szabalyok!$C:$C,$N7484),"")</f>
        <v/>
      </c>
      <c r="P7484">
        <f>IF(D7484="",P7483,P7483+1)</f>
        <v/>
      </c>
    </row>
    <row r="7485">
      <c r="A7485">
        <f>IF(P7485=P7484,0,P7485)</f>
        <v/>
      </c>
      <c r="B7485" s="41">
        <f>IF($M7485&gt;300,"",IF(OR(INDEX(Bemenet!$E$2:$E$301,$M7485)="",INDEX(Bemenet!$F$2:$F$301,$M7485)=""),"",MAX(INDEX(Bemenet!$E$2:$E$301,$M7485),INDEX(Szabalyok!$A:$A,$N7485))))</f>
        <v/>
      </c>
      <c r="C7485" s="41">
        <f>IF($B7485="","",MIN(INDEX(Bemenet!$F$2:$F$301,$M7485),INDEX(Szabalyok!$B:$B,$N7485)))</f>
        <v/>
      </c>
      <c r="D7485" s="5">
        <f>IF(AND($B7485&lt;&gt;"",$C7485&lt;&gt;"",$B7485&lt;=$C7485),INDEX(Bemenet!$G$2:$G$301,$M7485),"")</f>
        <v/>
      </c>
      <c r="E7485" s="6">
        <f>IF(AND($B7485&lt;&gt;"",$C7485&lt;&gt;"",$B7485&lt;=$C7485),INDEX(Bemenet!$D$2:$D$301,$M7485),"")</f>
        <v/>
      </c>
      <c r="F7485" s="5">
        <f>IF(AND($B7485&lt;&gt;"",$C7485&lt;&gt;"",$B7485&lt;=$C7485),$C7485-$B7485+1,"")</f>
        <v/>
      </c>
      <c r="G7485" s="5">
        <f>IF($F7485="","",$F7485*$D7485)</f>
        <v/>
      </c>
      <c r="H7485" s="42">
        <f>IF($G7485="","",$O7485)</f>
        <v/>
      </c>
      <c r="I7485" s="5">
        <f>IF($G7485="","",$G7485*IF($H7485="",$O7485,$H7485)/100)</f>
        <v/>
      </c>
      <c r="J7485" s="5">
        <f>IF(OR($L7485="",NOT(COUNTIFS($L$2:$L7485,$L7485)=1)),"",SUMIFS($G:$G,$L:$L,$L7485))</f>
        <v/>
      </c>
      <c r="K7485" s="5">
        <f>IF(OR($L7485="",NOT(COUNTIFS($L$2:$L7485,$L7485)=1)),"",SUMIFS($I:$I,$L:$L,$L7485))</f>
        <v/>
      </c>
      <c r="L7485" s="6">
        <f>IF($B7485="","",YEAR($B7485))</f>
        <v/>
      </c>
      <c r="M7485" s="6">
        <f>INT((ROW()-2)/39)+1</f>
        <v/>
      </c>
      <c r="N7485" s="6">
        <f>MOD(ROW()-2,39)+2</f>
        <v/>
      </c>
      <c r="O7485" s="42">
        <f>IF(AND($B7485&lt;&gt;"",$C7485&lt;&gt;"",$B7485&lt;=$C7485),INDEX(Szabalyok!$C:$C,$N7485),"")</f>
        <v/>
      </c>
      <c r="P7485">
        <f>IF(D7485="",P7484,P7484+1)</f>
        <v/>
      </c>
    </row>
    <row r="7486">
      <c r="A7486">
        <f>IF(P7486=P7485,0,P7486)</f>
        <v/>
      </c>
      <c r="B7486" s="41">
        <f>IF($M7486&gt;300,"",IF(OR(INDEX(Bemenet!$E$2:$E$301,$M7486)="",INDEX(Bemenet!$F$2:$F$301,$M7486)=""),"",MAX(INDEX(Bemenet!$E$2:$E$301,$M7486),INDEX(Szabalyok!$A:$A,$N7486))))</f>
        <v/>
      </c>
      <c r="C7486" s="41">
        <f>IF($B7486="","",MIN(INDEX(Bemenet!$F$2:$F$301,$M7486),INDEX(Szabalyok!$B:$B,$N7486)))</f>
        <v/>
      </c>
      <c r="D7486" s="5">
        <f>IF(AND($B7486&lt;&gt;"",$C7486&lt;&gt;"",$B7486&lt;=$C7486),INDEX(Bemenet!$G$2:$G$301,$M7486),"")</f>
        <v/>
      </c>
      <c r="E7486" s="6">
        <f>IF(AND($B7486&lt;&gt;"",$C7486&lt;&gt;"",$B7486&lt;=$C7486),INDEX(Bemenet!$D$2:$D$301,$M7486),"")</f>
        <v/>
      </c>
      <c r="F7486" s="5">
        <f>IF(AND($B7486&lt;&gt;"",$C7486&lt;&gt;"",$B7486&lt;=$C7486),$C7486-$B7486+1,"")</f>
        <v/>
      </c>
      <c r="G7486" s="5">
        <f>IF($F7486="","",$F7486*$D7486)</f>
        <v/>
      </c>
      <c r="H7486" s="42">
        <f>IF($G7486="","",$O7486)</f>
        <v/>
      </c>
      <c r="I7486" s="5">
        <f>IF($G7486="","",$G7486*IF($H7486="",$O7486,$H7486)/100)</f>
        <v/>
      </c>
      <c r="J7486" s="5">
        <f>IF(OR($L7486="",NOT(COUNTIFS($L$2:$L7486,$L7486)=1)),"",SUMIFS($G:$G,$L:$L,$L7486))</f>
        <v/>
      </c>
      <c r="K7486" s="5">
        <f>IF(OR($L7486="",NOT(COUNTIFS($L$2:$L7486,$L7486)=1)),"",SUMIFS($I:$I,$L:$L,$L7486))</f>
        <v/>
      </c>
      <c r="L7486" s="6">
        <f>IF($B7486="","",YEAR($B7486))</f>
        <v/>
      </c>
      <c r="M7486" s="6">
        <f>INT((ROW()-2)/39)+1</f>
        <v/>
      </c>
      <c r="N7486" s="6">
        <f>MOD(ROW()-2,39)+2</f>
        <v/>
      </c>
      <c r="O7486" s="42">
        <f>IF(AND($B7486&lt;&gt;"",$C7486&lt;&gt;"",$B7486&lt;=$C7486),INDEX(Szabalyok!$C:$C,$N7486),"")</f>
        <v/>
      </c>
      <c r="P7486">
        <f>IF(D7486="",P7485,P7485+1)</f>
        <v/>
      </c>
    </row>
    <row r="7487">
      <c r="A7487">
        <f>IF(P7487=P7486,0,P7487)</f>
        <v/>
      </c>
      <c r="B7487" s="41">
        <f>IF($M7487&gt;300,"",IF(OR(INDEX(Bemenet!$E$2:$E$301,$M7487)="",INDEX(Bemenet!$F$2:$F$301,$M7487)=""),"",MAX(INDEX(Bemenet!$E$2:$E$301,$M7487),INDEX(Szabalyok!$A:$A,$N7487))))</f>
        <v/>
      </c>
      <c r="C7487" s="41">
        <f>IF($B7487="","",MIN(INDEX(Bemenet!$F$2:$F$301,$M7487),INDEX(Szabalyok!$B:$B,$N7487)))</f>
        <v/>
      </c>
      <c r="D7487" s="5">
        <f>IF(AND($B7487&lt;&gt;"",$C7487&lt;&gt;"",$B7487&lt;=$C7487),INDEX(Bemenet!$G$2:$G$301,$M7487),"")</f>
        <v/>
      </c>
      <c r="E7487" s="6">
        <f>IF(AND($B7487&lt;&gt;"",$C7487&lt;&gt;"",$B7487&lt;=$C7487),INDEX(Bemenet!$D$2:$D$301,$M7487),"")</f>
        <v/>
      </c>
      <c r="F7487" s="5">
        <f>IF(AND($B7487&lt;&gt;"",$C7487&lt;&gt;"",$B7487&lt;=$C7487),$C7487-$B7487+1,"")</f>
        <v/>
      </c>
      <c r="G7487" s="5">
        <f>IF($F7487="","",$F7487*$D7487)</f>
        <v/>
      </c>
      <c r="H7487" s="42">
        <f>IF($G7487="","",$O7487)</f>
        <v/>
      </c>
      <c r="I7487" s="5">
        <f>IF($G7487="","",$G7487*IF($H7487="",$O7487,$H7487)/100)</f>
        <v/>
      </c>
      <c r="J7487" s="5">
        <f>IF(OR($L7487="",NOT(COUNTIFS($L$2:$L7487,$L7487)=1)),"",SUMIFS($G:$G,$L:$L,$L7487))</f>
        <v/>
      </c>
      <c r="K7487" s="5">
        <f>IF(OR($L7487="",NOT(COUNTIFS($L$2:$L7487,$L7487)=1)),"",SUMIFS($I:$I,$L:$L,$L7487))</f>
        <v/>
      </c>
      <c r="L7487" s="6">
        <f>IF($B7487="","",YEAR($B7487))</f>
        <v/>
      </c>
      <c r="M7487" s="6">
        <f>INT((ROW()-2)/39)+1</f>
        <v/>
      </c>
      <c r="N7487" s="6">
        <f>MOD(ROW()-2,39)+2</f>
        <v/>
      </c>
      <c r="O7487" s="42">
        <f>IF(AND($B7487&lt;&gt;"",$C7487&lt;&gt;"",$B7487&lt;=$C7487),INDEX(Szabalyok!$C:$C,$N7487),"")</f>
        <v/>
      </c>
      <c r="P7487">
        <f>IF(D7487="",P7486,P7486+1)</f>
        <v/>
      </c>
    </row>
    <row r="7488">
      <c r="A7488">
        <f>IF(P7488=P7487,0,P7488)</f>
        <v/>
      </c>
      <c r="B7488" s="41">
        <f>IF($M7488&gt;300,"",IF(OR(INDEX(Bemenet!$E$2:$E$301,$M7488)="",INDEX(Bemenet!$F$2:$F$301,$M7488)=""),"",MAX(INDEX(Bemenet!$E$2:$E$301,$M7488),INDEX(Szabalyok!$A:$A,$N7488))))</f>
        <v/>
      </c>
      <c r="C7488" s="41">
        <f>IF($B7488="","",MIN(INDEX(Bemenet!$F$2:$F$301,$M7488),INDEX(Szabalyok!$B:$B,$N7488)))</f>
        <v/>
      </c>
      <c r="D7488" s="5">
        <f>IF(AND($B7488&lt;&gt;"",$C7488&lt;&gt;"",$B7488&lt;=$C7488),INDEX(Bemenet!$G$2:$G$301,$M7488),"")</f>
        <v/>
      </c>
      <c r="E7488" s="6">
        <f>IF(AND($B7488&lt;&gt;"",$C7488&lt;&gt;"",$B7488&lt;=$C7488),INDEX(Bemenet!$D$2:$D$301,$M7488),"")</f>
        <v/>
      </c>
      <c r="F7488" s="5">
        <f>IF(AND($B7488&lt;&gt;"",$C7488&lt;&gt;"",$B7488&lt;=$C7488),$C7488-$B7488+1,"")</f>
        <v/>
      </c>
      <c r="G7488" s="5">
        <f>IF($F7488="","",$F7488*$D7488)</f>
        <v/>
      </c>
      <c r="H7488" s="42">
        <f>IF($G7488="","",$O7488)</f>
        <v/>
      </c>
      <c r="I7488" s="5">
        <f>IF($G7488="","",$G7488*IF($H7488="",$O7488,$H7488)/100)</f>
        <v/>
      </c>
      <c r="J7488" s="5">
        <f>IF(OR($L7488="",NOT(COUNTIFS($L$2:$L7488,$L7488)=1)),"",SUMIFS($G:$G,$L:$L,$L7488))</f>
        <v/>
      </c>
      <c r="K7488" s="5">
        <f>IF(OR($L7488="",NOT(COUNTIFS($L$2:$L7488,$L7488)=1)),"",SUMIFS($I:$I,$L:$L,$L7488))</f>
        <v/>
      </c>
      <c r="L7488" s="6">
        <f>IF($B7488="","",YEAR($B7488))</f>
        <v/>
      </c>
      <c r="M7488" s="6">
        <f>INT((ROW()-2)/39)+1</f>
        <v/>
      </c>
      <c r="N7488" s="6">
        <f>MOD(ROW()-2,39)+2</f>
        <v/>
      </c>
      <c r="O7488" s="42">
        <f>IF(AND($B7488&lt;&gt;"",$C7488&lt;&gt;"",$B7488&lt;=$C7488),INDEX(Szabalyok!$C:$C,$N7488),"")</f>
        <v/>
      </c>
      <c r="P7488">
        <f>IF(D7488="",P7487,P7487+1)</f>
        <v/>
      </c>
    </row>
    <row r="7489">
      <c r="A7489">
        <f>IF(P7489=P7488,0,P7489)</f>
        <v/>
      </c>
      <c r="B7489" s="41">
        <f>IF($M7489&gt;300,"",IF(OR(INDEX(Bemenet!$E$2:$E$301,$M7489)="",INDEX(Bemenet!$F$2:$F$301,$M7489)=""),"",MAX(INDEX(Bemenet!$E$2:$E$301,$M7489),INDEX(Szabalyok!$A:$A,$N7489))))</f>
        <v/>
      </c>
      <c r="C7489" s="41">
        <f>IF($B7489="","",MIN(INDEX(Bemenet!$F$2:$F$301,$M7489),INDEX(Szabalyok!$B:$B,$N7489)))</f>
        <v/>
      </c>
      <c r="D7489" s="5">
        <f>IF(AND($B7489&lt;&gt;"",$C7489&lt;&gt;"",$B7489&lt;=$C7489),INDEX(Bemenet!$G$2:$G$301,$M7489),"")</f>
        <v/>
      </c>
      <c r="E7489" s="6">
        <f>IF(AND($B7489&lt;&gt;"",$C7489&lt;&gt;"",$B7489&lt;=$C7489),INDEX(Bemenet!$D$2:$D$301,$M7489),"")</f>
        <v/>
      </c>
      <c r="F7489" s="5">
        <f>IF(AND($B7489&lt;&gt;"",$C7489&lt;&gt;"",$B7489&lt;=$C7489),$C7489-$B7489+1,"")</f>
        <v/>
      </c>
      <c r="G7489" s="5">
        <f>IF($F7489="","",$F7489*$D7489)</f>
        <v/>
      </c>
      <c r="H7489" s="42">
        <f>IF($G7489="","",$O7489)</f>
        <v/>
      </c>
      <c r="I7489" s="5">
        <f>IF($G7489="","",$G7489*IF($H7489="",$O7489,$H7489)/100)</f>
        <v/>
      </c>
      <c r="J7489" s="5">
        <f>IF(OR($L7489="",NOT(COUNTIFS($L$2:$L7489,$L7489)=1)),"",SUMIFS($G:$G,$L:$L,$L7489))</f>
        <v/>
      </c>
      <c r="K7489" s="5">
        <f>IF(OR($L7489="",NOT(COUNTIFS($L$2:$L7489,$L7489)=1)),"",SUMIFS($I:$I,$L:$L,$L7489))</f>
        <v/>
      </c>
      <c r="L7489" s="6">
        <f>IF($B7489="","",YEAR($B7489))</f>
        <v/>
      </c>
      <c r="M7489" s="6">
        <f>INT((ROW()-2)/39)+1</f>
        <v/>
      </c>
      <c r="N7489" s="6">
        <f>MOD(ROW()-2,39)+2</f>
        <v/>
      </c>
      <c r="O7489" s="42">
        <f>IF(AND($B7489&lt;&gt;"",$C7489&lt;&gt;"",$B7489&lt;=$C7489),INDEX(Szabalyok!$C:$C,$N7489),"")</f>
        <v/>
      </c>
      <c r="P7489">
        <f>IF(D7489="",P7488,P7488+1)</f>
        <v/>
      </c>
    </row>
    <row r="7490">
      <c r="A7490">
        <f>IF(P7490=P7489,0,P7490)</f>
        <v/>
      </c>
      <c r="B7490" s="41">
        <f>IF($M7490&gt;300,"",IF(OR(INDEX(Bemenet!$E$2:$E$301,$M7490)="",INDEX(Bemenet!$F$2:$F$301,$M7490)=""),"",MAX(INDEX(Bemenet!$E$2:$E$301,$M7490),INDEX(Szabalyok!$A:$A,$N7490))))</f>
        <v/>
      </c>
      <c r="C7490" s="41">
        <f>IF($B7490="","",MIN(INDEX(Bemenet!$F$2:$F$301,$M7490),INDEX(Szabalyok!$B:$B,$N7490)))</f>
        <v/>
      </c>
      <c r="D7490" s="5">
        <f>IF(AND($B7490&lt;&gt;"",$C7490&lt;&gt;"",$B7490&lt;=$C7490),INDEX(Bemenet!$G$2:$G$301,$M7490),"")</f>
        <v/>
      </c>
      <c r="E7490" s="6">
        <f>IF(AND($B7490&lt;&gt;"",$C7490&lt;&gt;"",$B7490&lt;=$C7490),INDEX(Bemenet!$D$2:$D$301,$M7490),"")</f>
        <v/>
      </c>
      <c r="F7490" s="5">
        <f>IF(AND($B7490&lt;&gt;"",$C7490&lt;&gt;"",$B7490&lt;=$C7490),$C7490-$B7490+1,"")</f>
        <v/>
      </c>
      <c r="G7490" s="5">
        <f>IF($F7490="","",$F7490*$D7490)</f>
        <v/>
      </c>
      <c r="H7490" s="42">
        <f>IF($G7490="","",$O7490)</f>
        <v/>
      </c>
      <c r="I7490" s="5">
        <f>IF($G7490="","",$G7490*IF($H7490="",$O7490,$H7490)/100)</f>
        <v/>
      </c>
      <c r="J7490" s="5">
        <f>IF(OR($L7490="",NOT(COUNTIFS($L$2:$L7490,$L7490)=1)),"",SUMIFS($G:$G,$L:$L,$L7490))</f>
        <v/>
      </c>
      <c r="K7490" s="5">
        <f>IF(OR($L7490="",NOT(COUNTIFS($L$2:$L7490,$L7490)=1)),"",SUMIFS($I:$I,$L:$L,$L7490))</f>
        <v/>
      </c>
      <c r="L7490" s="6">
        <f>IF($B7490="","",YEAR($B7490))</f>
        <v/>
      </c>
      <c r="M7490" s="6">
        <f>INT((ROW()-2)/39)+1</f>
        <v/>
      </c>
      <c r="N7490" s="6">
        <f>MOD(ROW()-2,39)+2</f>
        <v/>
      </c>
      <c r="O7490" s="42">
        <f>IF(AND($B7490&lt;&gt;"",$C7490&lt;&gt;"",$B7490&lt;=$C7490),INDEX(Szabalyok!$C:$C,$N7490),"")</f>
        <v/>
      </c>
      <c r="P7490">
        <f>IF(D7490="",P7489,P7489+1)</f>
        <v/>
      </c>
    </row>
    <row r="7491">
      <c r="A7491">
        <f>IF(P7491=P7490,0,P7491)</f>
        <v/>
      </c>
      <c r="B7491" s="41">
        <f>IF($M7491&gt;300,"",IF(OR(INDEX(Bemenet!$E$2:$E$301,$M7491)="",INDEX(Bemenet!$F$2:$F$301,$M7491)=""),"",MAX(INDEX(Bemenet!$E$2:$E$301,$M7491),INDEX(Szabalyok!$A:$A,$N7491))))</f>
        <v/>
      </c>
      <c r="C7491" s="41">
        <f>IF($B7491="","",MIN(INDEX(Bemenet!$F$2:$F$301,$M7491),INDEX(Szabalyok!$B:$B,$N7491)))</f>
        <v/>
      </c>
      <c r="D7491" s="5">
        <f>IF(AND($B7491&lt;&gt;"",$C7491&lt;&gt;"",$B7491&lt;=$C7491),INDEX(Bemenet!$G$2:$G$301,$M7491),"")</f>
        <v/>
      </c>
      <c r="E7491" s="6">
        <f>IF(AND($B7491&lt;&gt;"",$C7491&lt;&gt;"",$B7491&lt;=$C7491),INDEX(Bemenet!$D$2:$D$301,$M7491),"")</f>
        <v/>
      </c>
      <c r="F7491" s="5">
        <f>IF(AND($B7491&lt;&gt;"",$C7491&lt;&gt;"",$B7491&lt;=$C7491),$C7491-$B7491+1,"")</f>
        <v/>
      </c>
      <c r="G7491" s="5">
        <f>IF($F7491="","",$F7491*$D7491)</f>
        <v/>
      </c>
      <c r="H7491" s="42">
        <f>IF($G7491="","",$O7491)</f>
        <v/>
      </c>
      <c r="I7491" s="5">
        <f>IF($G7491="","",$G7491*IF($H7491="",$O7491,$H7491)/100)</f>
        <v/>
      </c>
      <c r="J7491" s="5">
        <f>IF(OR($L7491="",NOT(COUNTIFS($L$2:$L7491,$L7491)=1)),"",SUMIFS($G:$G,$L:$L,$L7491))</f>
        <v/>
      </c>
      <c r="K7491" s="5">
        <f>IF(OR($L7491="",NOT(COUNTIFS($L$2:$L7491,$L7491)=1)),"",SUMIFS($I:$I,$L:$L,$L7491))</f>
        <v/>
      </c>
      <c r="L7491" s="6">
        <f>IF($B7491="","",YEAR($B7491))</f>
        <v/>
      </c>
      <c r="M7491" s="6">
        <f>INT((ROW()-2)/39)+1</f>
        <v/>
      </c>
      <c r="N7491" s="6">
        <f>MOD(ROW()-2,39)+2</f>
        <v/>
      </c>
      <c r="O7491" s="42">
        <f>IF(AND($B7491&lt;&gt;"",$C7491&lt;&gt;"",$B7491&lt;=$C7491),INDEX(Szabalyok!$C:$C,$N7491),"")</f>
        <v/>
      </c>
      <c r="P7491">
        <f>IF(D7491="",P7490,P7490+1)</f>
        <v/>
      </c>
    </row>
    <row r="7492">
      <c r="A7492">
        <f>IF(P7492=P7491,0,P7492)</f>
        <v/>
      </c>
      <c r="B7492" s="41">
        <f>IF($M7492&gt;300,"",IF(OR(INDEX(Bemenet!$E$2:$E$301,$M7492)="",INDEX(Bemenet!$F$2:$F$301,$M7492)=""),"",MAX(INDEX(Bemenet!$E$2:$E$301,$M7492),INDEX(Szabalyok!$A:$A,$N7492))))</f>
        <v/>
      </c>
      <c r="C7492" s="41">
        <f>IF($B7492="","",MIN(INDEX(Bemenet!$F$2:$F$301,$M7492),INDEX(Szabalyok!$B:$B,$N7492)))</f>
        <v/>
      </c>
      <c r="D7492" s="5">
        <f>IF(AND($B7492&lt;&gt;"",$C7492&lt;&gt;"",$B7492&lt;=$C7492),INDEX(Bemenet!$G$2:$G$301,$M7492),"")</f>
        <v/>
      </c>
      <c r="E7492" s="6">
        <f>IF(AND($B7492&lt;&gt;"",$C7492&lt;&gt;"",$B7492&lt;=$C7492),INDEX(Bemenet!$D$2:$D$301,$M7492),"")</f>
        <v/>
      </c>
      <c r="F7492" s="5">
        <f>IF(AND($B7492&lt;&gt;"",$C7492&lt;&gt;"",$B7492&lt;=$C7492),$C7492-$B7492+1,"")</f>
        <v/>
      </c>
      <c r="G7492" s="5">
        <f>IF($F7492="","",$F7492*$D7492)</f>
        <v/>
      </c>
      <c r="H7492" s="42">
        <f>IF($G7492="","",$O7492)</f>
        <v/>
      </c>
      <c r="I7492" s="5">
        <f>IF($G7492="","",$G7492*IF($H7492="",$O7492,$H7492)/100)</f>
        <v/>
      </c>
      <c r="J7492" s="5">
        <f>IF(OR($L7492="",NOT(COUNTIFS($L$2:$L7492,$L7492)=1)),"",SUMIFS($G:$G,$L:$L,$L7492))</f>
        <v/>
      </c>
      <c r="K7492" s="5">
        <f>IF(OR($L7492="",NOT(COUNTIFS($L$2:$L7492,$L7492)=1)),"",SUMIFS($I:$I,$L:$L,$L7492))</f>
        <v/>
      </c>
      <c r="L7492" s="6">
        <f>IF($B7492="","",YEAR($B7492))</f>
        <v/>
      </c>
      <c r="M7492" s="6">
        <f>INT((ROW()-2)/39)+1</f>
        <v/>
      </c>
      <c r="N7492" s="6">
        <f>MOD(ROW()-2,39)+2</f>
        <v/>
      </c>
      <c r="O7492" s="42">
        <f>IF(AND($B7492&lt;&gt;"",$C7492&lt;&gt;"",$B7492&lt;=$C7492),INDEX(Szabalyok!$C:$C,$N7492),"")</f>
        <v/>
      </c>
      <c r="P7492">
        <f>IF(D7492="",P7491,P7491+1)</f>
        <v/>
      </c>
    </row>
    <row r="7493">
      <c r="A7493">
        <f>IF(P7493=P7492,0,P7493)</f>
        <v/>
      </c>
      <c r="B7493" s="41">
        <f>IF($M7493&gt;300,"",IF(OR(INDEX(Bemenet!$E$2:$E$301,$M7493)="",INDEX(Bemenet!$F$2:$F$301,$M7493)=""),"",MAX(INDEX(Bemenet!$E$2:$E$301,$M7493),INDEX(Szabalyok!$A:$A,$N7493))))</f>
        <v/>
      </c>
      <c r="C7493" s="41">
        <f>IF($B7493="","",MIN(INDEX(Bemenet!$F$2:$F$301,$M7493),INDEX(Szabalyok!$B:$B,$N7493)))</f>
        <v/>
      </c>
      <c r="D7493" s="5">
        <f>IF(AND($B7493&lt;&gt;"",$C7493&lt;&gt;"",$B7493&lt;=$C7493),INDEX(Bemenet!$G$2:$G$301,$M7493),"")</f>
        <v/>
      </c>
      <c r="E7493" s="6">
        <f>IF(AND($B7493&lt;&gt;"",$C7493&lt;&gt;"",$B7493&lt;=$C7493),INDEX(Bemenet!$D$2:$D$301,$M7493),"")</f>
        <v/>
      </c>
      <c r="F7493" s="5">
        <f>IF(AND($B7493&lt;&gt;"",$C7493&lt;&gt;"",$B7493&lt;=$C7493),$C7493-$B7493+1,"")</f>
        <v/>
      </c>
      <c r="G7493" s="5">
        <f>IF($F7493="","",$F7493*$D7493)</f>
        <v/>
      </c>
      <c r="H7493" s="42">
        <f>IF($G7493="","",$O7493)</f>
        <v/>
      </c>
      <c r="I7493" s="5">
        <f>IF($G7493="","",$G7493*IF($H7493="",$O7493,$H7493)/100)</f>
        <v/>
      </c>
      <c r="J7493" s="5">
        <f>IF(OR($L7493="",NOT(COUNTIFS($L$2:$L7493,$L7493)=1)),"",SUMIFS($G:$G,$L:$L,$L7493))</f>
        <v/>
      </c>
      <c r="K7493" s="5">
        <f>IF(OR($L7493="",NOT(COUNTIFS($L$2:$L7493,$L7493)=1)),"",SUMIFS($I:$I,$L:$L,$L7493))</f>
        <v/>
      </c>
      <c r="L7493" s="6">
        <f>IF($B7493="","",YEAR($B7493))</f>
        <v/>
      </c>
      <c r="M7493" s="6">
        <f>INT((ROW()-2)/39)+1</f>
        <v/>
      </c>
      <c r="N7493" s="6">
        <f>MOD(ROW()-2,39)+2</f>
        <v/>
      </c>
      <c r="O7493" s="42">
        <f>IF(AND($B7493&lt;&gt;"",$C7493&lt;&gt;"",$B7493&lt;=$C7493),INDEX(Szabalyok!$C:$C,$N7493),"")</f>
        <v/>
      </c>
      <c r="P7493">
        <f>IF(D7493="",P7492,P7492+1)</f>
        <v/>
      </c>
    </row>
    <row r="7494">
      <c r="A7494">
        <f>IF(P7494=P7493,0,P7494)</f>
        <v/>
      </c>
      <c r="B7494" s="41">
        <f>IF($M7494&gt;300,"",IF(OR(INDEX(Bemenet!$E$2:$E$301,$M7494)="",INDEX(Bemenet!$F$2:$F$301,$M7494)=""),"",MAX(INDEX(Bemenet!$E$2:$E$301,$M7494),INDEX(Szabalyok!$A:$A,$N7494))))</f>
        <v/>
      </c>
      <c r="C7494" s="41">
        <f>IF($B7494="","",MIN(INDEX(Bemenet!$F$2:$F$301,$M7494),INDEX(Szabalyok!$B:$B,$N7494)))</f>
        <v/>
      </c>
      <c r="D7494" s="5">
        <f>IF(AND($B7494&lt;&gt;"",$C7494&lt;&gt;"",$B7494&lt;=$C7494),INDEX(Bemenet!$G$2:$G$301,$M7494),"")</f>
        <v/>
      </c>
      <c r="E7494" s="6">
        <f>IF(AND($B7494&lt;&gt;"",$C7494&lt;&gt;"",$B7494&lt;=$C7494),INDEX(Bemenet!$D$2:$D$301,$M7494),"")</f>
        <v/>
      </c>
      <c r="F7494" s="5">
        <f>IF(AND($B7494&lt;&gt;"",$C7494&lt;&gt;"",$B7494&lt;=$C7494),$C7494-$B7494+1,"")</f>
        <v/>
      </c>
      <c r="G7494" s="5">
        <f>IF($F7494="","",$F7494*$D7494)</f>
        <v/>
      </c>
      <c r="H7494" s="42">
        <f>IF($G7494="","",$O7494)</f>
        <v/>
      </c>
      <c r="I7494" s="5">
        <f>IF($G7494="","",$G7494*IF($H7494="",$O7494,$H7494)/100)</f>
        <v/>
      </c>
      <c r="J7494" s="5">
        <f>IF(OR($L7494="",NOT(COUNTIFS($L$2:$L7494,$L7494)=1)),"",SUMIFS($G:$G,$L:$L,$L7494))</f>
        <v/>
      </c>
      <c r="K7494" s="5">
        <f>IF(OR($L7494="",NOT(COUNTIFS($L$2:$L7494,$L7494)=1)),"",SUMIFS($I:$I,$L:$L,$L7494))</f>
        <v/>
      </c>
      <c r="L7494" s="6">
        <f>IF($B7494="","",YEAR($B7494))</f>
        <v/>
      </c>
      <c r="M7494" s="6">
        <f>INT((ROW()-2)/39)+1</f>
        <v/>
      </c>
      <c r="N7494" s="6">
        <f>MOD(ROW()-2,39)+2</f>
        <v/>
      </c>
      <c r="O7494" s="42">
        <f>IF(AND($B7494&lt;&gt;"",$C7494&lt;&gt;"",$B7494&lt;=$C7494),INDEX(Szabalyok!$C:$C,$N7494),"")</f>
        <v/>
      </c>
      <c r="P7494">
        <f>IF(D7494="",P7493,P7493+1)</f>
        <v/>
      </c>
    </row>
    <row r="7495">
      <c r="A7495">
        <f>IF(P7495=P7494,0,P7495)</f>
        <v/>
      </c>
      <c r="B7495" s="41">
        <f>IF($M7495&gt;300,"",IF(OR(INDEX(Bemenet!$E$2:$E$301,$M7495)="",INDEX(Bemenet!$F$2:$F$301,$M7495)=""),"",MAX(INDEX(Bemenet!$E$2:$E$301,$M7495),INDEX(Szabalyok!$A:$A,$N7495))))</f>
        <v/>
      </c>
      <c r="C7495" s="41">
        <f>IF($B7495="","",MIN(INDEX(Bemenet!$F$2:$F$301,$M7495),INDEX(Szabalyok!$B:$B,$N7495)))</f>
        <v/>
      </c>
      <c r="D7495" s="5">
        <f>IF(AND($B7495&lt;&gt;"",$C7495&lt;&gt;"",$B7495&lt;=$C7495),INDEX(Bemenet!$G$2:$G$301,$M7495),"")</f>
        <v/>
      </c>
      <c r="E7495" s="6">
        <f>IF(AND($B7495&lt;&gt;"",$C7495&lt;&gt;"",$B7495&lt;=$C7495),INDEX(Bemenet!$D$2:$D$301,$M7495),"")</f>
        <v/>
      </c>
      <c r="F7495" s="5">
        <f>IF(AND($B7495&lt;&gt;"",$C7495&lt;&gt;"",$B7495&lt;=$C7495),$C7495-$B7495+1,"")</f>
        <v/>
      </c>
      <c r="G7495" s="5">
        <f>IF($F7495="","",$F7495*$D7495)</f>
        <v/>
      </c>
      <c r="H7495" s="42">
        <f>IF($G7495="","",$O7495)</f>
        <v/>
      </c>
      <c r="I7495" s="5">
        <f>IF($G7495="","",$G7495*IF($H7495="",$O7495,$H7495)/100)</f>
        <v/>
      </c>
      <c r="J7495" s="5">
        <f>IF(OR($L7495="",NOT(COUNTIFS($L$2:$L7495,$L7495)=1)),"",SUMIFS($G:$G,$L:$L,$L7495))</f>
        <v/>
      </c>
      <c r="K7495" s="5">
        <f>IF(OR($L7495="",NOT(COUNTIFS($L$2:$L7495,$L7495)=1)),"",SUMIFS($I:$I,$L:$L,$L7495))</f>
        <v/>
      </c>
      <c r="L7495" s="6">
        <f>IF($B7495="","",YEAR($B7495))</f>
        <v/>
      </c>
      <c r="M7495" s="6">
        <f>INT((ROW()-2)/39)+1</f>
        <v/>
      </c>
      <c r="N7495" s="6">
        <f>MOD(ROW()-2,39)+2</f>
        <v/>
      </c>
      <c r="O7495" s="42">
        <f>IF(AND($B7495&lt;&gt;"",$C7495&lt;&gt;"",$B7495&lt;=$C7495),INDEX(Szabalyok!$C:$C,$N7495),"")</f>
        <v/>
      </c>
      <c r="P7495">
        <f>IF(D7495="",P7494,P7494+1)</f>
        <v/>
      </c>
    </row>
    <row r="7496">
      <c r="A7496">
        <f>IF(P7496=P7495,0,P7496)</f>
        <v/>
      </c>
      <c r="B7496" s="41">
        <f>IF($M7496&gt;300,"",IF(OR(INDEX(Bemenet!$E$2:$E$301,$M7496)="",INDEX(Bemenet!$F$2:$F$301,$M7496)=""),"",MAX(INDEX(Bemenet!$E$2:$E$301,$M7496),INDEX(Szabalyok!$A:$A,$N7496))))</f>
        <v/>
      </c>
      <c r="C7496" s="41">
        <f>IF($B7496="","",MIN(INDEX(Bemenet!$F$2:$F$301,$M7496),INDEX(Szabalyok!$B:$B,$N7496)))</f>
        <v/>
      </c>
      <c r="D7496" s="5">
        <f>IF(AND($B7496&lt;&gt;"",$C7496&lt;&gt;"",$B7496&lt;=$C7496),INDEX(Bemenet!$G$2:$G$301,$M7496),"")</f>
        <v/>
      </c>
      <c r="E7496" s="6">
        <f>IF(AND($B7496&lt;&gt;"",$C7496&lt;&gt;"",$B7496&lt;=$C7496),INDEX(Bemenet!$D$2:$D$301,$M7496),"")</f>
        <v/>
      </c>
      <c r="F7496" s="5">
        <f>IF(AND($B7496&lt;&gt;"",$C7496&lt;&gt;"",$B7496&lt;=$C7496),$C7496-$B7496+1,"")</f>
        <v/>
      </c>
      <c r="G7496" s="5">
        <f>IF($F7496="","",$F7496*$D7496)</f>
        <v/>
      </c>
      <c r="H7496" s="42">
        <f>IF($G7496="","",$O7496)</f>
        <v/>
      </c>
      <c r="I7496" s="5">
        <f>IF($G7496="","",$G7496*IF($H7496="",$O7496,$H7496)/100)</f>
        <v/>
      </c>
      <c r="J7496" s="5">
        <f>IF(OR($L7496="",NOT(COUNTIFS($L$2:$L7496,$L7496)=1)),"",SUMIFS($G:$G,$L:$L,$L7496))</f>
        <v/>
      </c>
      <c r="K7496" s="5">
        <f>IF(OR($L7496="",NOT(COUNTIFS($L$2:$L7496,$L7496)=1)),"",SUMIFS($I:$I,$L:$L,$L7496))</f>
        <v/>
      </c>
      <c r="L7496" s="6">
        <f>IF($B7496="","",YEAR($B7496))</f>
        <v/>
      </c>
      <c r="M7496" s="6">
        <f>INT((ROW()-2)/39)+1</f>
        <v/>
      </c>
      <c r="N7496" s="6">
        <f>MOD(ROW()-2,39)+2</f>
        <v/>
      </c>
      <c r="O7496" s="42">
        <f>IF(AND($B7496&lt;&gt;"",$C7496&lt;&gt;"",$B7496&lt;=$C7496),INDEX(Szabalyok!$C:$C,$N7496),"")</f>
        <v/>
      </c>
      <c r="P7496">
        <f>IF(D7496="",P7495,P7495+1)</f>
        <v/>
      </c>
    </row>
    <row r="7497">
      <c r="A7497">
        <f>IF(P7497=P7496,0,P7497)</f>
        <v/>
      </c>
      <c r="B7497" s="41">
        <f>IF($M7497&gt;300,"",IF(OR(INDEX(Bemenet!$E$2:$E$301,$M7497)="",INDEX(Bemenet!$F$2:$F$301,$M7497)=""),"",MAX(INDEX(Bemenet!$E$2:$E$301,$M7497),INDEX(Szabalyok!$A:$A,$N7497))))</f>
        <v/>
      </c>
      <c r="C7497" s="41">
        <f>IF($B7497="","",MIN(INDEX(Bemenet!$F$2:$F$301,$M7497),INDEX(Szabalyok!$B:$B,$N7497)))</f>
        <v/>
      </c>
      <c r="D7497" s="5">
        <f>IF(AND($B7497&lt;&gt;"",$C7497&lt;&gt;"",$B7497&lt;=$C7497),INDEX(Bemenet!$G$2:$G$301,$M7497),"")</f>
        <v/>
      </c>
      <c r="E7497" s="6">
        <f>IF(AND($B7497&lt;&gt;"",$C7497&lt;&gt;"",$B7497&lt;=$C7497),INDEX(Bemenet!$D$2:$D$301,$M7497),"")</f>
        <v/>
      </c>
      <c r="F7497" s="5">
        <f>IF(AND($B7497&lt;&gt;"",$C7497&lt;&gt;"",$B7497&lt;=$C7497),$C7497-$B7497+1,"")</f>
        <v/>
      </c>
      <c r="G7497" s="5">
        <f>IF($F7497="","",$F7497*$D7497)</f>
        <v/>
      </c>
      <c r="H7497" s="42">
        <f>IF($G7497="","",$O7497)</f>
        <v/>
      </c>
      <c r="I7497" s="5">
        <f>IF($G7497="","",$G7497*IF($H7497="",$O7497,$H7497)/100)</f>
        <v/>
      </c>
      <c r="J7497" s="5">
        <f>IF(OR($L7497="",NOT(COUNTIFS($L$2:$L7497,$L7497)=1)),"",SUMIFS($G:$G,$L:$L,$L7497))</f>
        <v/>
      </c>
      <c r="K7497" s="5">
        <f>IF(OR($L7497="",NOT(COUNTIFS($L$2:$L7497,$L7497)=1)),"",SUMIFS($I:$I,$L:$L,$L7497))</f>
        <v/>
      </c>
      <c r="L7497" s="6">
        <f>IF($B7497="","",YEAR($B7497))</f>
        <v/>
      </c>
      <c r="M7497" s="6">
        <f>INT((ROW()-2)/39)+1</f>
        <v/>
      </c>
      <c r="N7497" s="6">
        <f>MOD(ROW()-2,39)+2</f>
        <v/>
      </c>
      <c r="O7497" s="42">
        <f>IF(AND($B7497&lt;&gt;"",$C7497&lt;&gt;"",$B7497&lt;=$C7497),INDEX(Szabalyok!$C:$C,$N7497),"")</f>
        <v/>
      </c>
      <c r="P7497">
        <f>IF(D7497="",P7496,P7496+1)</f>
        <v/>
      </c>
    </row>
    <row r="7498">
      <c r="A7498">
        <f>IF(P7498=P7497,0,P7498)</f>
        <v/>
      </c>
      <c r="B7498" s="41">
        <f>IF($M7498&gt;300,"",IF(OR(INDEX(Bemenet!$E$2:$E$301,$M7498)="",INDEX(Bemenet!$F$2:$F$301,$M7498)=""),"",MAX(INDEX(Bemenet!$E$2:$E$301,$M7498),INDEX(Szabalyok!$A:$A,$N7498))))</f>
        <v/>
      </c>
      <c r="C7498" s="41">
        <f>IF($B7498="","",MIN(INDEX(Bemenet!$F$2:$F$301,$M7498),INDEX(Szabalyok!$B:$B,$N7498)))</f>
        <v/>
      </c>
      <c r="D7498" s="5">
        <f>IF(AND($B7498&lt;&gt;"",$C7498&lt;&gt;"",$B7498&lt;=$C7498),INDEX(Bemenet!$G$2:$G$301,$M7498),"")</f>
        <v/>
      </c>
      <c r="E7498" s="6">
        <f>IF(AND($B7498&lt;&gt;"",$C7498&lt;&gt;"",$B7498&lt;=$C7498),INDEX(Bemenet!$D$2:$D$301,$M7498),"")</f>
        <v/>
      </c>
      <c r="F7498" s="5">
        <f>IF(AND($B7498&lt;&gt;"",$C7498&lt;&gt;"",$B7498&lt;=$C7498),$C7498-$B7498+1,"")</f>
        <v/>
      </c>
      <c r="G7498" s="5">
        <f>IF($F7498="","",$F7498*$D7498)</f>
        <v/>
      </c>
      <c r="H7498" s="42">
        <f>IF($G7498="","",$O7498)</f>
        <v/>
      </c>
      <c r="I7498" s="5">
        <f>IF($G7498="","",$G7498*IF($H7498="",$O7498,$H7498)/100)</f>
        <v/>
      </c>
      <c r="J7498" s="5">
        <f>IF(OR($L7498="",NOT(COUNTIFS($L$2:$L7498,$L7498)=1)),"",SUMIFS($G:$G,$L:$L,$L7498))</f>
        <v/>
      </c>
      <c r="K7498" s="5">
        <f>IF(OR($L7498="",NOT(COUNTIFS($L$2:$L7498,$L7498)=1)),"",SUMIFS($I:$I,$L:$L,$L7498))</f>
        <v/>
      </c>
      <c r="L7498" s="6">
        <f>IF($B7498="","",YEAR($B7498))</f>
        <v/>
      </c>
      <c r="M7498" s="6">
        <f>INT((ROW()-2)/39)+1</f>
        <v/>
      </c>
      <c r="N7498" s="6">
        <f>MOD(ROW()-2,39)+2</f>
        <v/>
      </c>
      <c r="O7498" s="42">
        <f>IF(AND($B7498&lt;&gt;"",$C7498&lt;&gt;"",$B7498&lt;=$C7498),INDEX(Szabalyok!$C:$C,$N7498),"")</f>
        <v/>
      </c>
      <c r="P7498">
        <f>IF(D7498="",P7497,P7497+1)</f>
        <v/>
      </c>
    </row>
    <row r="7499">
      <c r="A7499">
        <f>IF(P7499=P7498,0,P7499)</f>
        <v/>
      </c>
      <c r="B7499" s="41">
        <f>IF($M7499&gt;300,"",IF(OR(INDEX(Bemenet!$E$2:$E$301,$M7499)="",INDEX(Bemenet!$F$2:$F$301,$M7499)=""),"",MAX(INDEX(Bemenet!$E$2:$E$301,$M7499),INDEX(Szabalyok!$A:$A,$N7499))))</f>
        <v/>
      </c>
      <c r="C7499" s="41">
        <f>IF($B7499="","",MIN(INDEX(Bemenet!$F$2:$F$301,$M7499),INDEX(Szabalyok!$B:$B,$N7499)))</f>
        <v/>
      </c>
      <c r="D7499" s="5">
        <f>IF(AND($B7499&lt;&gt;"",$C7499&lt;&gt;"",$B7499&lt;=$C7499),INDEX(Bemenet!$G$2:$G$301,$M7499),"")</f>
        <v/>
      </c>
      <c r="E7499" s="6">
        <f>IF(AND($B7499&lt;&gt;"",$C7499&lt;&gt;"",$B7499&lt;=$C7499),INDEX(Bemenet!$D$2:$D$301,$M7499),"")</f>
        <v/>
      </c>
      <c r="F7499" s="5">
        <f>IF(AND($B7499&lt;&gt;"",$C7499&lt;&gt;"",$B7499&lt;=$C7499),$C7499-$B7499+1,"")</f>
        <v/>
      </c>
      <c r="G7499" s="5">
        <f>IF($F7499="","",$F7499*$D7499)</f>
        <v/>
      </c>
      <c r="H7499" s="42">
        <f>IF($G7499="","",$O7499)</f>
        <v/>
      </c>
      <c r="I7499" s="5">
        <f>IF($G7499="","",$G7499*IF($H7499="",$O7499,$H7499)/100)</f>
        <v/>
      </c>
      <c r="J7499" s="5">
        <f>IF(OR($L7499="",NOT(COUNTIFS($L$2:$L7499,$L7499)=1)),"",SUMIFS($G:$G,$L:$L,$L7499))</f>
        <v/>
      </c>
      <c r="K7499" s="5">
        <f>IF(OR($L7499="",NOT(COUNTIFS($L$2:$L7499,$L7499)=1)),"",SUMIFS($I:$I,$L:$L,$L7499))</f>
        <v/>
      </c>
      <c r="L7499" s="6">
        <f>IF($B7499="","",YEAR($B7499))</f>
        <v/>
      </c>
      <c r="M7499" s="6">
        <f>INT((ROW()-2)/39)+1</f>
        <v/>
      </c>
      <c r="N7499" s="6">
        <f>MOD(ROW()-2,39)+2</f>
        <v/>
      </c>
      <c r="O7499" s="42">
        <f>IF(AND($B7499&lt;&gt;"",$C7499&lt;&gt;"",$B7499&lt;=$C7499),INDEX(Szabalyok!$C:$C,$N7499),"")</f>
        <v/>
      </c>
      <c r="P7499">
        <f>IF(D7499="",P7498,P7498+1)</f>
        <v/>
      </c>
    </row>
    <row r="7500">
      <c r="A7500">
        <f>IF(P7500=P7499,0,P7500)</f>
        <v/>
      </c>
      <c r="B7500" s="41">
        <f>IF($M7500&gt;300,"",IF(OR(INDEX(Bemenet!$E$2:$E$301,$M7500)="",INDEX(Bemenet!$F$2:$F$301,$M7500)=""),"",MAX(INDEX(Bemenet!$E$2:$E$301,$M7500),INDEX(Szabalyok!$A:$A,$N7500))))</f>
        <v/>
      </c>
      <c r="C7500" s="41">
        <f>IF($B7500="","",MIN(INDEX(Bemenet!$F$2:$F$301,$M7500),INDEX(Szabalyok!$B:$B,$N7500)))</f>
        <v/>
      </c>
      <c r="D7500" s="5">
        <f>IF(AND($B7500&lt;&gt;"",$C7500&lt;&gt;"",$B7500&lt;=$C7500),INDEX(Bemenet!$G$2:$G$301,$M7500),"")</f>
        <v/>
      </c>
      <c r="E7500" s="6">
        <f>IF(AND($B7500&lt;&gt;"",$C7500&lt;&gt;"",$B7500&lt;=$C7500),INDEX(Bemenet!$D$2:$D$301,$M7500),"")</f>
        <v/>
      </c>
      <c r="F7500" s="5">
        <f>IF(AND($B7500&lt;&gt;"",$C7500&lt;&gt;"",$B7500&lt;=$C7500),$C7500-$B7500+1,"")</f>
        <v/>
      </c>
      <c r="G7500" s="5">
        <f>IF($F7500="","",$F7500*$D7500)</f>
        <v/>
      </c>
      <c r="H7500" s="42">
        <f>IF($G7500="","",$O7500)</f>
        <v/>
      </c>
      <c r="I7500" s="5">
        <f>IF($G7500="","",$G7500*IF($H7500="",$O7500,$H7500)/100)</f>
        <v/>
      </c>
      <c r="J7500" s="5">
        <f>IF(OR($L7500="",NOT(COUNTIFS($L$2:$L7500,$L7500)=1)),"",SUMIFS($G:$G,$L:$L,$L7500))</f>
        <v/>
      </c>
      <c r="K7500" s="5">
        <f>IF(OR($L7500="",NOT(COUNTIFS($L$2:$L7500,$L7500)=1)),"",SUMIFS($I:$I,$L:$L,$L7500))</f>
        <v/>
      </c>
      <c r="L7500" s="6">
        <f>IF($B7500="","",YEAR($B7500))</f>
        <v/>
      </c>
      <c r="M7500" s="6">
        <f>INT((ROW()-2)/39)+1</f>
        <v/>
      </c>
      <c r="N7500" s="6">
        <f>MOD(ROW()-2,39)+2</f>
        <v/>
      </c>
      <c r="O7500" s="42">
        <f>IF(AND($B7500&lt;&gt;"",$C7500&lt;&gt;"",$B7500&lt;=$C7500),INDEX(Szabalyok!$C:$C,$N7500),"")</f>
        <v/>
      </c>
      <c r="P7500">
        <f>IF(D7500="",P7499,P7499+1)</f>
        <v/>
      </c>
    </row>
    <row r="7501">
      <c r="A7501">
        <f>IF(P7501=P7500,0,P7501)</f>
        <v/>
      </c>
      <c r="B7501" s="41">
        <f>IF($M7501&gt;300,"",IF(OR(INDEX(Bemenet!$E$2:$E$301,$M7501)="",INDEX(Bemenet!$F$2:$F$301,$M7501)=""),"",MAX(INDEX(Bemenet!$E$2:$E$301,$M7501),INDEX(Szabalyok!$A:$A,$N7501))))</f>
        <v/>
      </c>
      <c r="C7501" s="41">
        <f>IF($B7501="","",MIN(INDEX(Bemenet!$F$2:$F$301,$M7501),INDEX(Szabalyok!$B:$B,$N7501)))</f>
        <v/>
      </c>
      <c r="D7501" s="5">
        <f>IF(AND($B7501&lt;&gt;"",$C7501&lt;&gt;"",$B7501&lt;=$C7501),INDEX(Bemenet!$G$2:$G$301,$M7501),"")</f>
        <v/>
      </c>
      <c r="E7501" s="6">
        <f>IF(AND($B7501&lt;&gt;"",$C7501&lt;&gt;"",$B7501&lt;=$C7501),INDEX(Bemenet!$D$2:$D$301,$M7501),"")</f>
        <v/>
      </c>
      <c r="F7501" s="5">
        <f>IF(AND($B7501&lt;&gt;"",$C7501&lt;&gt;"",$B7501&lt;=$C7501),$C7501-$B7501+1,"")</f>
        <v/>
      </c>
      <c r="G7501" s="5">
        <f>IF($F7501="","",$F7501*$D7501)</f>
        <v/>
      </c>
      <c r="H7501" s="42">
        <f>IF($G7501="","",$O7501)</f>
        <v/>
      </c>
      <c r="I7501" s="5">
        <f>IF($G7501="","",$G7501*IF($H7501="",$O7501,$H7501)/100)</f>
        <v/>
      </c>
      <c r="J7501" s="5">
        <f>IF(OR($L7501="",NOT(COUNTIFS($L$2:$L7501,$L7501)=1)),"",SUMIFS($G:$G,$L:$L,$L7501))</f>
        <v/>
      </c>
      <c r="K7501" s="5">
        <f>IF(OR($L7501="",NOT(COUNTIFS($L$2:$L7501,$L7501)=1)),"",SUMIFS($I:$I,$L:$L,$L7501))</f>
        <v/>
      </c>
      <c r="L7501" s="6">
        <f>IF($B7501="","",YEAR($B7501))</f>
        <v/>
      </c>
      <c r="M7501" s="6">
        <f>INT((ROW()-2)/39)+1</f>
        <v/>
      </c>
      <c r="N7501" s="6">
        <f>MOD(ROW()-2,39)+2</f>
        <v/>
      </c>
      <c r="O7501" s="42">
        <f>IF(AND($B7501&lt;&gt;"",$C7501&lt;&gt;"",$B7501&lt;=$C7501),INDEX(Szabalyok!$C:$C,$N7501),"")</f>
        <v/>
      </c>
      <c r="P7501">
        <f>IF(D7501="",P7500,P7500+1)</f>
        <v/>
      </c>
    </row>
    <row r="7502">
      <c r="A7502">
        <f>IF(P7502=P7501,0,P7502)</f>
        <v/>
      </c>
      <c r="B7502" s="41">
        <f>IF($M7502&gt;300,"",IF(OR(INDEX(Bemenet!$E$2:$E$301,$M7502)="",INDEX(Bemenet!$F$2:$F$301,$M7502)=""),"",MAX(INDEX(Bemenet!$E$2:$E$301,$M7502),INDEX(Szabalyok!$A:$A,$N7502))))</f>
        <v/>
      </c>
      <c r="C7502" s="41">
        <f>IF($B7502="","",MIN(INDEX(Bemenet!$F$2:$F$301,$M7502),INDEX(Szabalyok!$B:$B,$N7502)))</f>
        <v/>
      </c>
      <c r="D7502" s="5">
        <f>IF(AND($B7502&lt;&gt;"",$C7502&lt;&gt;"",$B7502&lt;=$C7502),INDEX(Bemenet!$G$2:$G$301,$M7502),"")</f>
        <v/>
      </c>
      <c r="E7502" s="6">
        <f>IF(AND($B7502&lt;&gt;"",$C7502&lt;&gt;"",$B7502&lt;=$C7502),INDEX(Bemenet!$D$2:$D$301,$M7502),"")</f>
        <v/>
      </c>
      <c r="F7502" s="5">
        <f>IF(AND($B7502&lt;&gt;"",$C7502&lt;&gt;"",$B7502&lt;=$C7502),$C7502-$B7502+1,"")</f>
        <v/>
      </c>
      <c r="G7502" s="5">
        <f>IF($F7502="","",$F7502*$D7502)</f>
        <v/>
      </c>
      <c r="H7502" s="42">
        <f>IF($G7502="","",$O7502)</f>
        <v/>
      </c>
      <c r="I7502" s="5">
        <f>IF($G7502="","",$G7502*IF($H7502="",$O7502,$H7502)/100)</f>
        <v/>
      </c>
      <c r="J7502" s="5">
        <f>IF(OR($L7502="",NOT(COUNTIFS($L$2:$L7502,$L7502)=1)),"",SUMIFS($G:$G,$L:$L,$L7502))</f>
        <v/>
      </c>
      <c r="K7502" s="5">
        <f>IF(OR($L7502="",NOT(COUNTIFS($L$2:$L7502,$L7502)=1)),"",SUMIFS($I:$I,$L:$L,$L7502))</f>
        <v/>
      </c>
      <c r="L7502" s="6">
        <f>IF($B7502="","",YEAR($B7502))</f>
        <v/>
      </c>
      <c r="M7502" s="6">
        <f>INT((ROW()-2)/39)+1</f>
        <v/>
      </c>
      <c r="N7502" s="6">
        <f>MOD(ROW()-2,39)+2</f>
        <v/>
      </c>
      <c r="O7502" s="42">
        <f>IF(AND($B7502&lt;&gt;"",$C7502&lt;&gt;"",$B7502&lt;=$C7502),INDEX(Szabalyok!$C:$C,$N7502),"")</f>
        <v/>
      </c>
      <c r="P7502">
        <f>IF(D7502="",P7501,P7501+1)</f>
        <v/>
      </c>
    </row>
    <row r="7503">
      <c r="A7503">
        <f>IF(P7503=P7502,0,P7503)</f>
        <v/>
      </c>
      <c r="B7503" s="41">
        <f>IF($M7503&gt;300,"",IF(OR(INDEX(Bemenet!$E$2:$E$301,$M7503)="",INDEX(Bemenet!$F$2:$F$301,$M7503)=""),"",MAX(INDEX(Bemenet!$E$2:$E$301,$M7503),INDEX(Szabalyok!$A:$A,$N7503))))</f>
        <v/>
      </c>
      <c r="C7503" s="41">
        <f>IF($B7503="","",MIN(INDEX(Bemenet!$F$2:$F$301,$M7503),INDEX(Szabalyok!$B:$B,$N7503)))</f>
        <v/>
      </c>
      <c r="D7503" s="5">
        <f>IF(AND($B7503&lt;&gt;"",$C7503&lt;&gt;"",$B7503&lt;=$C7503),INDEX(Bemenet!$G$2:$G$301,$M7503),"")</f>
        <v/>
      </c>
      <c r="E7503" s="6">
        <f>IF(AND($B7503&lt;&gt;"",$C7503&lt;&gt;"",$B7503&lt;=$C7503),INDEX(Bemenet!$D$2:$D$301,$M7503),"")</f>
        <v/>
      </c>
      <c r="F7503" s="5">
        <f>IF(AND($B7503&lt;&gt;"",$C7503&lt;&gt;"",$B7503&lt;=$C7503),$C7503-$B7503+1,"")</f>
        <v/>
      </c>
      <c r="G7503" s="5">
        <f>IF($F7503="","",$F7503*$D7503)</f>
        <v/>
      </c>
      <c r="H7503" s="42">
        <f>IF($G7503="","",$O7503)</f>
        <v/>
      </c>
      <c r="I7503" s="5">
        <f>IF($G7503="","",$G7503*IF($H7503="",$O7503,$H7503)/100)</f>
        <v/>
      </c>
      <c r="J7503" s="5">
        <f>IF(OR($L7503="",NOT(COUNTIFS($L$2:$L7503,$L7503)=1)),"",SUMIFS($G:$G,$L:$L,$L7503))</f>
        <v/>
      </c>
      <c r="K7503" s="5">
        <f>IF(OR($L7503="",NOT(COUNTIFS($L$2:$L7503,$L7503)=1)),"",SUMIFS($I:$I,$L:$L,$L7503))</f>
        <v/>
      </c>
      <c r="L7503" s="6">
        <f>IF($B7503="","",YEAR($B7503))</f>
        <v/>
      </c>
      <c r="M7503" s="6">
        <f>INT((ROW()-2)/39)+1</f>
        <v/>
      </c>
      <c r="N7503" s="6">
        <f>MOD(ROW()-2,39)+2</f>
        <v/>
      </c>
      <c r="O7503" s="42">
        <f>IF(AND($B7503&lt;&gt;"",$C7503&lt;&gt;"",$B7503&lt;=$C7503),INDEX(Szabalyok!$C:$C,$N7503),"")</f>
        <v/>
      </c>
      <c r="P7503">
        <f>IF(D7503="",P7502,P7502+1)</f>
        <v/>
      </c>
    </row>
    <row r="7504">
      <c r="A7504">
        <f>IF(P7504=P7503,0,P7504)</f>
        <v/>
      </c>
      <c r="B7504" s="41">
        <f>IF($M7504&gt;300,"",IF(OR(INDEX(Bemenet!$E$2:$E$301,$M7504)="",INDEX(Bemenet!$F$2:$F$301,$M7504)=""),"",MAX(INDEX(Bemenet!$E$2:$E$301,$M7504),INDEX(Szabalyok!$A:$A,$N7504))))</f>
        <v/>
      </c>
      <c r="C7504" s="41">
        <f>IF($B7504="","",MIN(INDEX(Bemenet!$F$2:$F$301,$M7504),INDEX(Szabalyok!$B:$B,$N7504)))</f>
        <v/>
      </c>
      <c r="D7504" s="5">
        <f>IF(AND($B7504&lt;&gt;"",$C7504&lt;&gt;"",$B7504&lt;=$C7504),INDEX(Bemenet!$G$2:$G$301,$M7504),"")</f>
        <v/>
      </c>
      <c r="E7504" s="6">
        <f>IF(AND($B7504&lt;&gt;"",$C7504&lt;&gt;"",$B7504&lt;=$C7504),INDEX(Bemenet!$D$2:$D$301,$M7504),"")</f>
        <v/>
      </c>
      <c r="F7504" s="5">
        <f>IF(AND($B7504&lt;&gt;"",$C7504&lt;&gt;"",$B7504&lt;=$C7504),$C7504-$B7504+1,"")</f>
        <v/>
      </c>
      <c r="G7504" s="5">
        <f>IF($F7504="","",$F7504*$D7504)</f>
        <v/>
      </c>
      <c r="H7504" s="42">
        <f>IF($G7504="","",$O7504)</f>
        <v/>
      </c>
      <c r="I7504" s="5">
        <f>IF($G7504="","",$G7504*IF($H7504="",$O7504,$H7504)/100)</f>
        <v/>
      </c>
      <c r="J7504" s="5">
        <f>IF(OR($L7504="",NOT(COUNTIFS($L$2:$L7504,$L7504)=1)),"",SUMIFS($G:$G,$L:$L,$L7504))</f>
        <v/>
      </c>
      <c r="K7504" s="5">
        <f>IF(OR($L7504="",NOT(COUNTIFS($L$2:$L7504,$L7504)=1)),"",SUMIFS($I:$I,$L:$L,$L7504))</f>
        <v/>
      </c>
      <c r="L7504" s="6">
        <f>IF($B7504="","",YEAR($B7504))</f>
        <v/>
      </c>
      <c r="M7504" s="6">
        <f>INT((ROW()-2)/39)+1</f>
        <v/>
      </c>
      <c r="N7504" s="6">
        <f>MOD(ROW()-2,39)+2</f>
        <v/>
      </c>
      <c r="O7504" s="42">
        <f>IF(AND($B7504&lt;&gt;"",$C7504&lt;&gt;"",$B7504&lt;=$C7504),INDEX(Szabalyok!$C:$C,$N7504),"")</f>
        <v/>
      </c>
      <c r="P7504">
        <f>IF(D7504="",P7503,P7503+1)</f>
        <v/>
      </c>
    </row>
    <row r="7505">
      <c r="A7505">
        <f>IF(P7505=P7504,0,P7505)</f>
        <v/>
      </c>
      <c r="B7505" s="41">
        <f>IF($M7505&gt;300,"",IF(OR(INDEX(Bemenet!$E$2:$E$301,$M7505)="",INDEX(Bemenet!$F$2:$F$301,$M7505)=""),"",MAX(INDEX(Bemenet!$E$2:$E$301,$M7505),INDEX(Szabalyok!$A:$A,$N7505))))</f>
        <v/>
      </c>
      <c r="C7505" s="41">
        <f>IF($B7505="","",MIN(INDEX(Bemenet!$F$2:$F$301,$M7505),INDEX(Szabalyok!$B:$B,$N7505)))</f>
        <v/>
      </c>
      <c r="D7505" s="5">
        <f>IF(AND($B7505&lt;&gt;"",$C7505&lt;&gt;"",$B7505&lt;=$C7505),INDEX(Bemenet!$G$2:$G$301,$M7505),"")</f>
        <v/>
      </c>
      <c r="E7505" s="6">
        <f>IF(AND($B7505&lt;&gt;"",$C7505&lt;&gt;"",$B7505&lt;=$C7505),INDEX(Bemenet!$D$2:$D$301,$M7505),"")</f>
        <v/>
      </c>
      <c r="F7505" s="5">
        <f>IF(AND($B7505&lt;&gt;"",$C7505&lt;&gt;"",$B7505&lt;=$C7505),$C7505-$B7505+1,"")</f>
        <v/>
      </c>
      <c r="G7505" s="5">
        <f>IF($F7505="","",$F7505*$D7505)</f>
        <v/>
      </c>
      <c r="H7505" s="42">
        <f>IF($G7505="","",$O7505)</f>
        <v/>
      </c>
      <c r="I7505" s="5">
        <f>IF($G7505="","",$G7505*IF($H7505="",$O7505,$H7505)/100)</f>
        <v/>
      </c>
      <c r="J7505" s="5">
        <f>IF(OR($L7505="",NOT(COUNTIFS($L$2:$L7505,$L7505)=1)),"",SUMIFS($G:$G,$L:$L,$L7505))</f>
        <v/>
      </c>
      <c r="K7505" s="5">
        <f>IF(OR($L7505="",NOT(COUNTIFS($L$2:$L7505,$L7505)=1)),"",SUMIFS($I:$I,$L:$L,$L7505))</f>
        <v/>
      </c>
      <c r="L7505" s="6">
        <f>IF($B7505="","",YEAR($B7505))</f>
        <v/>
      </c>
      <c r="M7505" s="6">
        <f>INT((ROW()-2)/39)+1</f>
        <v/>
      </c>
      <c r="N7505" s="6">
        <f>MOD(ROW()-2,39)+2</f>
        <v/>
      </c>
      <c r="O7505" s="42">
        <f>IF(AND($B7505&lt;&gt;"",$C7505&lt;&gt;"",$B7505&lt;=$C7505),INDEX(Szabalyok!$C:$C,$N7505),"")</f>
        <v/>
      </c>
      <c r="P7505">
        <f>IF(D7505="",P7504,P7504+1)</f>
        <v/>
      </c>
    </row>
    <row r="7506">
      <c r="A7506">
        <f>IF(P7506=P7505,0,P7506)</f>
        <v/>
      </c>
      <c r="B7506" s="41">
        <f>IF($M7506&gt;300,"",IF(OR(INDEX(Bemenet!$E$2:$E$301,$M7506)="",INDEX(Bemenet!$F$2:$F$301,$M7506)=""),"",MAX(INDEX(Bemenet!$E$2:$E$301,$M7506),INDEX(Szabalyok!$A:$A,$N7506))))</f>
        <v/>
      </c>
      <c r="C7506" s="41">
        <f>IF($B7506="","",MIN(INDEX(Bemenet!$F$2:$F$301,$M7506),INDEX(Szabalyok!$B:$B,$N7506)))</f>
        <v/>
      </c>
      <c r="D7506" s="5">
        <f>IF(AND($B7506&lt;&gt;"",$C7506&lt;&gt;"",$B7506&lt;=$C7506),INDEX(Bemenet!$G$2:$G$301,$M7506),"")</f>
        <v/>
      </c>
      <c r="E7506" s="6">
        <f>IF(AND($B7506&lt;&gt;"",$C7506&lt;&gt;"",$B7506&lt;=$C7506),INDEX(Bemenet!$D$2:$D$301,$M7506),"")</f>
        <v/>
      </c>
      <c r="F7506" s="5">
        <f>IF(AND($B7506&lt;&gt;"",$C7506&lt;&gt;"",$B7506&lt;=$C7506),$C7506-$B7506+1,"")</f>
        <v/>
      </c>
      <c r="G7506" s="5">
        <f>IF($F7506="","",$F7506*$D7506)</f>
        <v/>
      </c>
      <c r="H7506" s="42">
        <f>IF($G7506="","",$O7506)</f>
        <v/>
      </c>
      <c r="I7506" s="5">
        <f>IF($G7506="","",$G7506*IF($H7506="",$O7506,$H7506)/100)</f>
        <v/>
      </c>
      <c r="J7506" s="5">
        <f>IF(OR($L7506="",NOT(COUNTIFS($L$2:$L7506,$L7506)=1)),"",SUMIFS($G:$G,$L:$L,$L7506))</f>
        <v/>
      </c>
      <c r="K7506" s="5">
        <f>IF(OR($L7506="",NOT(COUNTIFS($L$2:$L7506,$L7506)=1)),"",SUMIFS($I:$I,$L:$L,$L7506))</f>
        <v/>
      </c>
      <c r="L7506" s="6">
        <f>IF($B7506="","",YEAR($B7506))</f>
        <v/>
      </c>
      <c r="M7506" s="6">
        <f>INT((ROW()-2)/39)+1</f>
        <v/>
      </c>
      <c r="N7506" s="6">
        <f>MOD(ROW()-2,39)+2</f>
        <v/>
      </c>
      <c r="O7506" s="42">
        <f>IF(AND($B7506&lt;&gt;"",$C7506&lt;&gt;"",$B7506&lt;=$C7506),INDEX(Szabalyok!$C:$C,$N7506),"")</f>
        <v/>
      </c>
      <c r="P7506">
        <f>IF(D7506="",P7505,P7505+1)</f>
        <v/>
      </c>
    </row>
    <row r="7507">
      <c r="A7507">
        <f>IF(P7507=P7506,0,P7507)</f>
        <v/>
      </c>
      <c r="B7507" s="41">
        <f>IF($M7507&gt;300,"",IF(OR(INDEX(Bemenet!$E$2:$E$301,$M7507)="",INDEX(Bemenet!$F$2:$F$301,$M7507)=""),"",MAX(INDEX(Bemenet!$E$2:$E$301,$M7507),INDEX(Szabalyok!$A:$A,$N7507))))</f>
        <v/>
      </c>
      <c r="C7507" s="41">
        <f>IF($B7507="","",MIN(INDEX(Bemenet!$F$2:$F$301,$M7507),INDEX(Szabalyok!$B:$B,$N7507)))</f>
        <v/>
      </c>
      <c r="D7507" s="5">
        <f>IF(AND($B7507&lt;&gt;"",$C7507&lt;&gt;"",$B7507&lt;=$C7507),INDEX(Bemenet!$G$2:$G$301,$M7507),"")</f>
        <v/>
      </c>
      <c r="E7507" s="6">
        <f>IF(AND($B7507&lt;&gt;"",$C7507&lt;&gt;"",$B7507&lt;=$C7507),INDEX(Bemenet!$D$2:$D$301,$M7507),"")</f>
        <v/>
      </c>
      <c r="F7507" s="5">
        <f>IF(AND($B7507&lt;&gt;"",$C7507&lt;&gt;"",$B7507&lt;=$C7507),$C7507-$B7507+1,"")</f>
        <v/>
      </c>
      <c r="G7507" s="5">
        <f>IF($F7507="","",$F7507*$D7507)</f>
        <v/>
      </c>
      <c r="H7507" s="42">
        <f>IF($G7507="","",$O7507)</f>
        <v/>
      </c>
      <c r="I7507" s="5">
        <f>IF($G7507="","",$G7507*IF($H7507="",$O7507,$H7507)/100)</f>
        <v/>
      </c>
      <c r="J7507" s="5">
        <f>IF(OR($L7507="",NOT(COUNTIFS($L$2:$L7507,$L7507)=1)),"",SUMIFS($G:$G,$L:$L,$L7507))</f>
        <v/>
      </c>
      <c r="K7507" s="5">
        <f>IF(OR($L7507="",NOT(COUNTIFS($L$2:$L7507,$L7507)=1)),"",SUMIFS($I:$I,$L:$L,$L7507))</f>
        <v/>
      </c>
      <c r="L7507" s="6">
        <f>IF($B7507="","",YEAR($B7507))</f>
        <v/>
      </c>
      <c r="M7507" s="6">
        <f>INT((ROW()-2)/39)+1</f>
        <v/>
      </c>
      <c r="N7507" s="6">
        <f>MOD(ROW()-2,39)+2</f>
        <v/>
      </c>
      <c r="O7507" s="42">
        <f>IF(AND($B7507&lt;&gt;"",$C7507&lt;&gt;"",$B7507&lt;=$C7507),INDEX(Szabalyok!$C:$C,$N7507),"")</f>
        <v/>
      </c>
      <c r="P7507">
        <f>IF(D7507="",P7506,P7506+1)</f>
        <v/>
      </c>
    </row>
    <row r="7508">
      <c r="A7508">
        <f>IF(P7508=P7507,0,P7508)</f>
        <v/>
      </c>
      <c r="B7508" s="41">
        <f>IF($M7508&gt;300,"",IF(OR(INDEX(Bemenet!$E$2:$E$301,$M7508)="",INDEX(Bemenet!$F$2:$F$301,$M7508)=""),"",MAX(INDEX(Bemenet!$E$2:$E$301,$M7508),INDEX(Szabalyok!$A:$A,$N7508))))</f>
        <v/>
      </c>
      <c r="C7508" s="41">
        <f>IF($B7508="","",MIN(INDEX(Bemenet!$F$2:$F$301,$M7508),INDEX(Szabalyok!$B:$B,$N7508)))</f>
        <v/>
      </c>
      <c r="D7508" s="5">
        <f>IF(AND($B7508&lt;&gt;"",$C7508&lt;&gt;"",$B7508&lt;=$C7508),INDEX(Bemenet!$G$2:$G$301,$M7508),"")</f>
        <v/>
      </c>
      <c r="E7508" s="6">
        <f>IF(AND($B7508&lt;&gt;"",$C7508&lt;&gt;"",$B7508&lt;=$C7508),INDEX(Bemenet!$D$2:$D$301,$M7508),"")</f>
        <v/>
      </c>
      <c r="F7508" s="5">
        <f>IF(AND($B7508&lt;&gt;"",$C7508&lt;&gt;"",$B7508&lt;=$C7508),$C7508-$B7508+1,"")</f>
        <v/>
      </c>
      <c r="G7508" s="5">
        <f>IF($F7508="","",$F7508*$D7508)</f>
        <v/>
      </c>
      <c r="H7508" s="42">
        <f>IF($G7508="","",$O7508)</f>
        <v/>
      </c>
      <c r="I7508" s="5">
        <f>IF($G7508="","",$G7508*IF($H7508="",$O7508,$H7508)/100)</f>
        <v/>
      </c>
      <c r="J7508" s="5">
        <f>IF(OR($L7508="",NOT(COUNTIFS($L$2:$L7508,$L7508)=1)),"",SUMIFS($G:$G,$L:$L,$L7508))</f>
        <v/>
      </c>
      <c r="K7508" s="5">
        <f>IF(OR($L7508="",NOT(COUNTIFS($L$2:$L7508,$L7508)=1)),"",SUMIFS($I:$I,$L:$L,$L7508))</f>
        <v/>
      </c>
      <c r="L7508" s="6">
        <f>IF($B7508="","",YEAR($B7508))</f>
        <v/>
      </c>
      <c r="M7508" s="6">
        <f>INT((ROW()-2)/39)+1</f>
        <v/>
      </c>
      <c r="N7508" s="6">
        <f>MOD(ROW()-2,39)+2</f>
        <v/>
      </c>
      <c r="O7508" s="42">
        <f>IF(AND($B7508&lt;&gt;"",$C7508&lt;&gt;"",$B7508&lt;=$C7508),INDEX(Szabalyok!$C:$C,$N7508),"")</f>
        <v/>
      </c>
      <c r="P7508">
        <f>IF(D7508="",P7507,P7507+1)</f>
        <v/>
      </c>
    </row>
    <row r="7509">
      <c r="A7509">
        <f>IF(P7509=P7508,0,P7509)</f>
        <v/>
      </c>
      <c r="B7509" s="41">
        <f>IF($M7509&gt;300,"",IF(OR(INDEX(Bemenet!$E$2:$E$301,$M7509)="",INDEX(Bemenet!$F$2:$F$301,$M7509)=""),"",MAX(INDEX(Bemenet!$E$2:$E$301,$M7509),INDEX(Szabalyok!$A:$A,$N7509))))</f>
        <v/>
      </c>
      <c r="C7509" s="41">
        <f>IF($B7509="","",MIN(INDEX(Bemenet!$F$2:$F$301,$M7509),INDEX(Szabalyok!$B:$B,$N7509)))</f>
        <v/>
      </c>
      <c r="D7509" s="5">
        <f>IF(AND($B7509&lt;&gt;"",$C7509&lt;&gt;"",$B7509&lt;=$C7509),INDEX(Bemenet!$G$2:$G$301,$M7509),"")</f>
        <v/>
      </c>
      <c r="E7509" s="6">
        <f>IF(AND($B7509&lt;&gt;"",$C7509&lt;&gt;"",$B7509&lt;=$C7509),INDEX(Bemenet!$D$2:$D$301,$M7509),"")</f>
        <v/>
      </c>
      <c r="F7509" s="5">
        <f>IF(AND($B7509&lt;&gt;"",$C7509&lt;&gt;"",$B7509&lt;=$C7509),$C7509-$B7509+1,"")</f>
        <v/>
      </c>
      <c r="G7509" s="5">
        <f>IF($F7509="","",$F7509*$D7509)</f>
        <v/>
      </c>
      <c r="H7509" s="42">
        <f>IF($G7509="","",$O7509)</f>
        <v/>
      </c>
      <c r="I7509" s="5">
        <f>IF($G7509="","",$G7509*IF($H7509="",$O7509,$H7509)/100)</f>
        <v/>
      </c>
      <c r="J7509" s="5">
        <f>IF(OR($L7509="",NOT(COUNTIFS($L$2:$L7509,$L7509)=1)),"",SUMIFS($G:$G,$L:$L,$L7509))</f>
        <v/>
      </c>
      <c r="K7509" s="5">
        <f>IF(OR($L7509="",NOT(COUNTIFS($L$2:$L7509,$L7509)=1)),"",SUMIFS($I:$I,$L:$L,$L7509))</f>
        <v/>
      </c>
      <c r="L7509" s="6">
        <f>IF($B7509="","",YEAR($B7509))</f>
        <v/>
      </c>
      <c r="M7509" s="6">
        <f>INT((ROW()-2)/39)+1</f>
        <v/>
      </c>
      <c r="N7509" s="6">
        <f>MOD(ROW()-2,39)+2</f>
        <v/>
      </c>
      <c r="O7509" s="42">
        <f>IF(AND($B7509&lt;&gt;"",$C7509&lt;&gt;"",$B7509&lt;=$C7509),INDEX(Szabalyok!$C:$C,$N7509),"")</f>
        <v/>
      </c>
      <c r="P7509">
        <f>IF(D7509="",P7508,P7508+1)</f>
        <v/>
      </c>
    </row>
    <row r="7510">
      <c r="A7510">
        <f>IF(P7510=P7509,0,P7510)</f>
        <v/>
      </c>
      <c r="B7510" s="41">
        <f>IF($M7510&gt;300,"",IF(OR(INDEX(Bemenet!$E$2:$E$301,$M7510)="",INDEX(Bemenet!$F$2:$F$301,$M7510)=""),"",MAX(INDEX(Bemenet!$E$2:$E$301,$M7510),INDEX(Szabalyok!$A:$A,$N7510))))</f>
        <v/>
      </c>
      <c r="C7510" s="41">
        <f>IF($B7510="","",MIN(INDEX(Bemenet!$F$2:$F$301,$M7510),INDEX(Szabalyok!$B:$B,$N7510)))</f>
        <v/>
      </c>
      <c r="D7510" s="5">
        <f>IF(AND($B7510&lt;&gt;"",$C7510&lt;&gt;"",$B7510&lt;=$C7510),INDEX(Bemenet!$G$2:$G$301,$M7510),"")</f>
        <v/>
      </c>
      <c r="E7510" s="6">
        <f>IF(AND($B7510&lt;&gt;"",$C7510&lt;&gt;"",$B7510&lt;=$C7510),INDEX(Bemenet!$D$2:$D$301,$M7510),"")</f>
        <v/>
      </c>
      <c r="F7510" s="5">
        <f>IF(AND($B7510&lt;&gt;"",$C7510&lt;&gt;"",$B7510&lt;=$C7510),$C7510-$B7510+1,"")</f>
        <v/>
      </c>
      <c r="G7510" s="5">
        <f>IF($F7510="","",$F7510*$D7510)</f>
        <v/>
      </c>
      <c r="H7510" s="42">
        <f>IF($G7510="","",$O7510)</f>
        <v/>
      </c>
      <c r="I7510" s="5">
        <f>IF($G7510="","",$G7510*IF($H7510="",$O7510,$H7510)/100)</f>
        <v/>
      </c>
      <c r="J7510" s="5">
        <f>IF(OR($L7510="",NOT(COUNTIFS($L$2:$L7510,$L7510)=1)),"",SUMIFS($G:$G,$L:$L,$L7510))</f>
        <v/>
      </c>
      <c r="K7510" s="5">
        <f>IF(OR($L7510="",NOT(COUNTIFS($L$2:$L7510,$L7510)=1)),"",SUMIFS($I:$I,$L:$L,$L7510))</f>
        <v/>
      </c>
      <c r="L7510" s="6">
        <f>IF($B7510="","",YEAR($B7510))</f>
        <v/>
      </c>
      <c r="M7510" s="6">
        <f>INT((ROW()-2)/39)+1</f>
        <v/>
      </c>
      <c r="N7510" s="6">
        <f>MOD(ROW()-2,39)+2</f>
        <v/>
      </c>
      <c r="O7510" s="42">
        <f>IF(AND($B7510&lt;&gt;"",$C7510&lt;&gt;"",$B7510&lt;=$C7510),INDEX(Szabalyok!$C:$C,$N7510),"")</f>
        <v/>
      </c>
      <c r="P7510">
        <f>IF(D7510="",P7509,P7509+1)</f>
        <v/>
      </c>
    </row>
    <row r="7511">
      <c r="A7511">
        <f>IF(P7511=P7510,0,P7511)</f>
        <v/>
      </c>
      <c r="B7511" s="41">
        <f>IF($M7511&gt;300,"",IF(OR(INDEX(Bemenet!$E$2:$E$301,$M7511)="",INDEX(Bemenet!$F$2:$F$301,$M7511)=""),"",MAX(INDEX(Bemenet!$E$2:$E$301,$M7511),INDEX(Szabalyok!$A:$A,$N7511))))</f>
        <v/>
      </c>
      <c r="C7511" s="41">
        <f>IF($B7511="","",MIN(INDEX(Bemenet!$F$2:$F$301,$M7511),INDEX(Szabalyok!$B:$B,$N7511)))</f>
        <v/>
      </c>
      <c r="D7511" s="5">
        <f>IF(AND($B7511&lt;&gt;"",$C7511&lt;&gt;"",$B7511&lt;=$C7511),INDEX(Bemenet!$G$2:$G$301,$M7511),"")</f>
        <v/>
      </c>
      <c r="E7511" s="6">
        <f>IF(AND($B7511&lt;&gt;"",$C7511&lt;&gt;"",$B7511&lt;=$C7511),INDEX(Bemenet!$D$2:$D$301,$M7511),"")</f>
        <v/>
      </c>
      <c r="F7511" s="5">
        <f>IF(AND($B7511&lt;&gt;"",$C7511&lt;&gt;"",$B7511&lt;=$C7511),$C7511-$B7511+1,"")</f>
        <v/>
      </c>
      <c r="G7511" s="5">
        <f>IF($F7511="","",$F7511*$D7511)</f>
        <v/>
      </c>
      <c r="H7511" s="42">
        <f>IF($G7511="","",$O7511)</f>
        <v/>
      </c>
      <c r="I7511" s="5">
        <f>IF($G7511="","",$G7511*IF($H7511="",$O7511,$H7511)/100)</f>
        <v/>
      </c>
      <c r="J7511" s="5">
        <f>IF(OR($L7511="",NOT(COUNTIFS($L$2:$L7511,$L7511)=1)),"",SUMIFS($G:$G,$L:$L,$L7511))</f>
        <v/>
      </c>
      <c r="K7511" s="5">
        <f>IF(OR($L7511="",NOT(COUNTIFS($L$2:$L7511,$L7511)=1)),"",SUMIFS($I:$I,$L:$L,$L7511))</f>
        <v/>
      </c>
      <c r="L7511" s="6">
        <f>IF($B7511="","",YEAR($B7511))</f>
        <v/>
      </c>
      <c r="M7511" s="6">
        <f>INT((ROW()-2)/39)+1</f>
        <v/>
      </c>
      <c r="N7511" s="6">
        <f>MOD(ROW()-2,39)+2</f>
        <v/>
      </c>
      <c r="O7511" s="42">
        <f>IF(AND($B7511&lt;&gt;"",$C7511&lt;&gt;"",$B7511&lt;=$C7511),INDEX(Szabalyok!$C:$C,$N7511),"")</f>
        <v/>
      </c>
      <c r="P7511">
        <f>IF(D7511="",P7510,P7510+1)</f>
        <v/>
      </c>
    </row>
    <row r="7512">
      <c r="A7512">
        <f>IF(P7512=P7511,0,P7512)</f>
        <v/>
      </c>
      <c r="B7512" s="41">
        <f>IF($M7512&gt;300,"",IF(OR(INDEX(Bemenet!$E$2:$E$301,$M7512)="",INDEX(Bemenet!$F$2:$F$301,$M7512)=""),"",MAX(INDEX(Bemenet!$E$2:$E$301,$M7512),INDEX(Szabalyok!$A:$A,$N7512))))</f>
        <v/>
      </c>
      <c r="C7512" s="41">
        <f>IF($B7512="","",MIN(INDEX(Bemenet!$F$2:$F$301,$M7512),INDEX(Szabalyok!$B:$B,$N7512)))</f>
        <v/>
      </c>
      <c r="D7512" s="5">
        <f>IF(AND($B7512&lt;&gt;"",$C7512&lt;&gt;"",$B7512&lt;=$C7512),INDEX(Bemenet!$G$2:$G$301,$M7512),"")</f>
        <v/>
      </c>
      <c r="E7512" s="6">
        <f>IF(AND($B7512&lt;&gt;"",$C7512&lt;&gt;"",$B7512&lt;=$C7512),INDEX(Bemenet!$D$2:$D$301,$M7512),"")</f>
        <v/>
      </c>
      <c r="F7512" s="5">
        <f>IF(AND($B7512&lt;&gt;"",$C7512&lt;&gt;"",$B7512&lt;=$C7512),$C7512-$B7512+1,"")</f>
        <v/>
      </c>
      <c r="G7512" s="5">
        <f>IF($F7512="","",$F7512*$D7512)</f>
        <v/>
      </c>
      <c r="H7512" s="42">
        <f>IF($G7512="","",$O7512)</f>
        <v/>
      </c>
      <c r="I7512" s="5">
        <f>IF($G7512="","",$G7512*IF($H7512="",$O7512,$H7512)/100)</f>
        <v/>
      </c>
      <c r="J7512" s="5">
        <f>IF(OR($L7512="",NOT(COUNTIFS($L$2:$L7512,$L7512)=1)),"",SUMIFS($G:$G,$L:$L,$L7512))</f>
        <v/>
      </c>
      <c r="K7512" s="5">
        <f>IF(OR($L7512="",NOT(COUNTIFS($L$2:$L7512,$L7512)=1)),"",SUMIFS($I:$I,$L:$L,$L7512))</f>
        <v/>
      </c>
      <c r="L7512" s="6">
        <f>IF($B7512="","",YEAR($B7512))</f>
        <v/>
      </c>
      <c r="M7512" s="6">
        <f>INT((ROW()-2)/39)+1</f>
        <v/>
      </c>
      <c r="N7512" s="6">
        <f>MOD(ROW()-2,39)+2</f>
        <v/>
      </c>
      <c r="O7512" s="42">
        <f>IF(AND($B7512&lt;&gt;"",$C7512&lt;&gt;"",$B7512&lt;=$C7512),INDEX(Szabalyok!$C:$C,$N7512),"")</f>
        <v/>
      </c>
      <c r="P7512">
        <f>IF(D7512="",P7511,P7511+1)</f>
        <v/>
      </c>
    </row>
    <row r="7513">
      <c r="A7513">
        <f>IF(P7513=P7512,0,P7513)</f>
        <v/>
      </c>
      <c r="B7513" s="41">
        <f>IF($M7513&gt;300,"",IF(OR(INDEX(Bemenet!$E$2:$E$301,$M7513)="",INDEX(Bemenet!$F$2:$F$301,$M7513)=""),"",MAX(INDEX(Bemenet!$E$2:$E$301,$M7513),INDEX(Szabalyok!$A:$A,$N7513))))</f>
        <v/>
      </c>
      <c r="C7513" s="41">
        <f>IF($B7513="","",MIN(INDEX(Bemenet!$F$2:$F$301,$M7513),INDEX(Szabalyok!$B:$B,$N7513)))</f>
        <v/>
      </c>
      <c r="D7513" s="5">
        <f>IF(AND($B7513&lt;&gt;"",$C7513&lt;&gt;"",$B7513&lt;=$C7513),INDEX(Bemenet!$G$2:$G$301,$M7513),"")</f>
        <v/>
      </c>
      <c r="E7513" s="6">
        <f>IF(AND($B7513&lt;&gt;"",$C7513&lt;&gt;"",$B7513&lt;=$C7513),INDEX(Bemenet!$D$2:$D$301,$M7513),"")</f>
        <v/>
      </c>
      <c r="F7513" s="5">
        <f>IF(AND($B7513&lt;&gt;"",$C7513&lt;&gt;"",$B7513&lt;=$C7513),$C7513-$B7513+1,"")</f>
        <v/>
      </c>
      <c r="G7513" s="5">
        <f>IF($F7513="","",$F7513*$D7513)</f>
        <v/>
      </c>
      <c r="H7513" s="42">
        <f>IF($G7513="","",$O7513)</f>
        <v/>
      </c>
      <c r="I7513" s="5">
        <f>IF($G7513="","",$G7513*IF($H7513="",$O7513,$H7513)/100)</f>
        <v/>
      </c>
      <c r="J7513" s="5">
        <f>IF(OR($L7513="",NOT(COUNTIFS($L$2:$L7513,$L7513)=1)),"",SUMIFS($G:$G,$L:$L,$L7513))</f>
        <v/>
      </c>
      <c r="K7513" s="5">
        <f>IF(OR($L7513="",NOT(COUNTIFS($L$2:$L7513,$L7513)=1)),"",SUMIFS($I:$I,$L:$L,$L7513))</f>
        <v/>
      </c>
      <c r="L7513" s="6">
        <f>IF($B7513="","",YEAR($B7513))</f>
        <v/>
      </c>
      <c r="M7513" s="6">
        <f>INT((ROW()-2)/39)+1</f>
        <v/>
      </c>
      <c r="N7513" s="6">
        <f>MOD(ROW()-2,39)+2</f>
        <v/>
      </c>
      <c r="O7513" s="42">
        <f>IF(AND($B7513&lt;&gt;"",$C7513&lt;&gt;"",$B7513&lt;=$C7513),INDEX(Szabalyok!$C:$C,$N7513),"")</f>
        <v/>
      </c>
      <c r="P7513">
        <f>IF(D7513="",P7512,P7512+1)</f>
        <v/>
      </c>
    </row>
    <row r="7514">
      <c r="A7514">
        <f>IF(P7514=P7513,0,P7514)</f>
        <v/>
      </c>
      <c r="B7514" s="41">
        <f>IF($M7514&gt;300,"",IF(OR(INDEX(Bemenet!$E$2:$E$301,$M7514)="",INDEX(Bemenet!$F$2:$F$301,$M7514)=""),"",MAX(INDEX(Bemenet!$E$2:$E$301,$M7514),INDEX(Szabalyok!$A:$A,$N7514))))</f>
        <v/>
      </c>
      <c r="C7514" s="41">
        <f>IF($B7514="","",MIN(INDEX(Bemenet!$F$2:$F$301,$M7514),INDEX(Szabalyok!$B:$B,$N7514)))</f>
        <v/>
      </c>
      <c r="D7514" s="5">
        <f>IF(AND($B7514&lt;&gt;"",$C7514&lt;&gt;"",$B7514&lt;=$C7514),INDEX(Bemenet!$G$2:$G$301,$M7514),"")</f>
        <v/>
      </c>
      <c r="E7514" s="6">
        <f>IF(AND($B7514&lt;&gt;"",$C7514&lt;&gt;"",$B7514&lt;=$C7514),INDEX(Bemenet!$D$2:$D$301,$M7514),"")</f>
        <v/>
      </c>
      <c r="F7514" s="5">
        <f>IF(AND($B7514&lt;&gt;"",$C7514&lt;&gt;"",$B7514&lt;=$C7514),$C7514-$B7514+1,"")</f>
        <v/>
      </c>
      <c r="G7514" s="5">
        <f>IF($F7514="","",$F7514*$D7514)</f>
        <v/>
      </c>
      <c r="H7514" s="42">
        <f>IF($G7514="","",$O7514)</f>
        <v/>
      </c>
      <c r="I7514" s="5">
        <f>IF($G7514="","",$G7514*IF($H7514="",$O7514,$H7514)/100)</f>
        <v/>
      </c>
      <c r="J7514" s="5">
        <f>IF(OR($L7514="",NOT(COUNTIFS($L$2:$L7514,$L7514)=1)),"",SUMIFS($G:$G,$L:$L,$L7514))</f>
        <v/>
      </c>
      <c r="K7514" s="5">
        <f>IF(OR($L7514="",NOT(COUNTIFS($L$2:$L7514,$L7514)=1)),"",SUMIFS($I:$I,$L:$L,$L7514))</f>
        <v/>
      </c>
      <c r="L7514" s="6">
        <f>IF($B7514="","",YEAR($B7514))</f>
        <v/>
      </c>
      <c r="M7514" s="6">
        <f>INT((ROW()-2)/39)+1</f>
        <v/>
      </c>
      <c r="N7514" s="6">
        <f>MOD(ROW()-2,39)+2</f>
        <v/>
      </c>
      <c r="O7514" s="42">
        <f>IF(AND($B7514&lt;&gt;"",$C7514&lt;&gt;"",$B7514&lt;=$C7514),INDEX(Szabalyok!$C:$C,$N7514),"")</f>
        <v/>
      </c>
      <c r="P7514">
        <f>IF(D7514="",P7513,P7513+1)</f>
        <v/>
      </c>
    </row>
    <row r="7515">
      <c r="A7515">
        <f>IF(P7515=P7514,0,P7515)</f>
        <v/>
      </c>
      <c r="B7515" s="41">
        <f>IF($M7515&gt;300,"",IF(OR(INDEX(Bemenet!$E$2:$E$301,$M7515)="",INDEX(Bemenet!$F$2:$F$301,$M7515)=""),"",MAX(INDEX(Bemenet!$E$2:$E$301,$M7515),INDEX(Szabalyok!$A:$A,$N7515))))</f>
        <v/>
      </c>
      <c r="C7515" s="41">
        <f>IF($B7515="","",MIN(INDEX(Bemenet!$F$2:$F$301,$M7515),INDEX(Szabalyok!$B:$B,$N7515)))</f>
        <v/>
      </c>
      <c r="D7515" s="5">
        <f>IF(AND($B7515&lt;&gt;"",$C7515&lt;&gt;"",$B7515&lt;=$C7515),INDEX(Bemenet!$G$2:$G$301,$M7515),"")</f>
        <v/>
      </c>
      <c r="E7515" s="6">
        <f>IF(AND($B7515&lt;&gt;"",$C7515&lt;&gt;"",$B7515&lt;=$C7515),INDEX(Bemenet!$D$2:$D$301,$M7515),"")</f>
        <v/>
      </c>
      <c r="F7515" s="5">
        <f>IF(AND($B7515&lt;&gt;"",$C7515&lt;&gt;"",$B7515&lt;=$C7515),$C7515-$B7515+1,"")</f>
        <v/>
      </c>
      <c r="G7515" s="5">
        <f>IF($F7515="","",$F7515*$D7515)</f>
        <v/>
      </c>
      <c r="H7515" s="42">
        <f>IF($G7515="","",$O7515)</f>
        <v/>
      </c>
      <c r="I7515" s="5">
        <f>IF($G7515="","",$G7515*IF($H7515="",$O7515,$H7515)/100)</f>
        <v/>
      </c>
      <c r="J7515" s="5">
        <f>IF(OR($L7515="",NOT(COUNTIFS($L$2:$L7515,$L7515)=1)),"",SUMIFS($G:$G,$L:$L,$L7515))</f>
        <v/>
      </c>
      <c r="K7515" s="5">
        <f>IF(OR($L7515="",NOT(COUNTIFS($L$2:$L7515,$L7515)=1)),"",SUMIFS($I:$I,$L:$L,$L7515))</f>
        <v/>
      </c>
      <c r="L7515" s="6">
        <f>IF($B7515="","",YEAR($B7515))</f>
        <v/>
      </c>
      <c r="M7515" s="6">
        <f>INT((ROW()-2)/39)+1</f>
        <v/>
      </c>
      <c r="N7515" s="6">
        <f>MOD(ROW()-2,39)+2</f>
        <v/>
      </c>
      <c r="O7515" s="42">
        <f>IF(AND($B7515&lt;&gt;"",$C7515&lt;&gt;"",$B7515&lt;=$C7515),INDEX(Szabalyok!$C:$C,$N7515),"")</f>
        <v/>
      </c>
      <c r="P7515">
        <f>IF(D7515="",P7514,P7514+1)</f>
        <v/>
      </c>
    </row>
    <row r="7516">
      <c r="A7516">
        <f>IF(P7516=P7515,0,P7516)</f>
        <v/>
      </c>
      <c r="B7516" s="41">
        <f>IF($M7516&gt;300,"",IF(OR(INDEX(Bemenet!$E$2:$E$301,$M7516)="",INDEX(Bemenet!$F$2:$F$301,$M7516)=""),"",MAX(INDEX(Bemenet!$E$2:$E$301,$M7516),INDEX(Szabalyok!$A:$A,$N7516))))</f>
        <v/>
      </c>
      <c r="C7516" s="41">
        <f>IF($B7516="","",MIN(INDEX(Bemenet!$F$2:$F$301,$M7516),INDEX(Szabalyok!$B:$B,$N7516)))</f>
        <v/>
      </c>
      <c r="D7516" s="5">
        <f>IF(AND($B7516&lt;&gt;"",$C7516&lt;&gt;"",$B7516&lt;=$C7516),INDEX(Bemenet!$G$2:$G$301,$M7516),"")</f>
        <v/>
      </c>
      <c r="E7516" s="6">
        <f>IF(AND($B7516&lt;&gt;"",$C7516&lt;&gt;"",$B7516&lt;=$C7516),INDEX(Bemenet!$D$2:$D$301,$M7516),"")</f>
        <v/>
      </c>
      <c r="F7516" s="5">
        <f>IF(AND($B7516&lt;&gt;"",$C7516&lt;&gt;"",$B7516&lt;=$C7516),$C7516-$B7516+1,"")</f>
        <v/>
      </c>
      <c r="G7516" s="5">
        <f>IF($F7516="","",$F7516*$D7516)</f>
        <v/>
      </c>
      <c r="H7516" s="42">
        <f>IF($G7516="","",$O7516)</f>
        <v/>
      </c>
      <c r="I7516" s="5">
        <f>IF($G7516="","",$G7516*IF($H7516="",$O7516,$H7516)/100)</f>
        <v/>
      </c>
      <c r="J7516" s="5">
        <f>IF(OR($L7516="",NOT(COUNTIFS($L$2:$L7516,$L7516)=1)),"",SUMIFS($G:$G,$L:$L,$L7516))</f>
        <v/>
      </c>
      <c r="K7516" s="5">
        <f>IF(OR($L7516="",NOT(COUNTIFS($L$2:$L7516,$L7516)=1)),"",SUMIFS($I:$I,$L:$L,$L7516))</f>
        <v/>
      </c>
      <c r="L7516" s="6">
        <f>IF($B7516="","",YEAR($B7516))</f>
        <v/>
      </c>
      <c r="M7516" s="6">
        <f>INT((ROW()-2)/39)+1</f>
        <v/>
      </c>
      <c r="N7516" s="6">
        <f>MOD(ROW()-2,39)+2</f>
        <v/>
      </c>
      <c r="O7516" s="42">
        <f>IF(AND($B7516&lt;&gt;"",$C7516&lt;&gt;"",$B7516&lt;=$C7516),INDEX(Szabalyok!$C:$C,$N7516),"")</f>
        <v/>
      </c>
      <c r="P7516">
        <f>IF(D7516="",P7515,P7515+1)</f>
        <v/>
      </c>
    </row>
    <row r="7517">
      <c r="A7517">
        <f>IF(P7517=P7516,0,P7517)</f>
        <v/>
      </c>
      <c r="B7517" s="41">
        <f>IF($M7517&gt;300,"",IF(OR(INDEX(Bemenet!$E$2:$E$301,$M7517)="",INDEX(Bemenet!$F$2:$F$301,$M7517)=""),"",MAX(INDEX(Bemenet!$E$2:$E$301,$M7517),INDEX(Szabalyok!$A:$A,$N7517))))</f>
        <v/>
      </c>
      <c r="C7517" s="41">
        <f>IF($B7517="","",MIN(INDEX(Bemenet!$F$2:$F$301,$M7517),INDEX(Szabalyok!$B:$B,$N7517)))</f>
        <v/>
      </c>
      <c r="D7517" s="5">
        <f>IF(AND($B7517&lt;&gt;"",$C7517&lt;&gt;"",$B7517&lt;=$C7517),INDEX(Bemenet!$G$2:$G$301,$M7517),"")</f>
        <v/>
      </c>
      <c r="E7517" s="6">
        <f>IF(AND($B7517&lt;&gt;"",$C7517&lt;&gt;"",$B7517&lt;=$C7517),INDEX(Bemenet!$D$2:$D$301,$M7517),"")</f>
        <v/>
      </c>
      <c r="F7517" s="5">
        <f>IF(AND($B7517&lt;&gt;"",$C7517&lt;&gt;"",$B7517&lt;=$C7517),$C7517-$B7517+1,"")</f>
        <v/>
      </c>
      <c r="G7517" s="5">
        <f>IF($F7517="","",$F7517*$D7517)</f>
        <v/>
      </c>
      <c r="H7517" s="42">
        <f>IF($G7517="","",$O7517)</f>
        <v/>
      </c>
      <c r="I7517" s="5">
        <f>IF($G7517="","",$G7517*IF($H7517="",$O7517,$H7517)/100)</f>
        <v/>
      </c>
      <c r="J7517" s="5">
        <f>IF(OR($L7517="",NOT(COUNTIFS($L$2:$L7517,$L7517)=1)),"",SUMIFS($G:$G,$L:$L,$L7517))</f>
        <v/>
      </c>
      <c r="K7517" s="5">
        <f>IF(OR($L7517="",NOT(COUNTIFS($L$2:$L7517,$L7517)=1)),"",SUMIFS($I:$I,$L:$L,$L7517))</f>
        <v/>
      </c>
      <c r="L7517" s="6">
        <f>IF($B7517="","",YEAR($B7517))</f>
        <v/>
      </c>
      <c r="M7517" s="6">
        <f>INT((ROW()-2)/39)+1</f>
        <v/>
      </c>
      <c r="N7517" s="6">
        <f>MOD(ROW()-2,39)+2</f>
        <v/>
      </c>
      <c r="O7517" s="42">
        <f>IF(AND($B7517&lt;&gt;"",$C7517&lt;&gt;"",$B7517&lt;=$C7517),INDEX(Szabalyok!$C:$C,$N7517),"")</f>
        <v/>
      </c>
      <c r="P7517">
        <f>IF(D7517="",P7516,P7516+1)</f>
        <v/>
      </c>
    </row>
    <row r="7518">
      <c r="A7518">
        <f>IF(P7518=P7517,0,P7518)</f>
        <v/>
      </c>
      <c r="B7518" s="41">
        <f>IF($M7518&gt;300,"",IF(OR(INDEX(Bemenet!$E$2:$E$301,$M7518)="",INDEX(Bemenet!$F$2:$F$301,$M7518)=""),"",MAX(INDEX(Bemenet!$E$2:$E$301,$M7518),INDEX(Szabalyok!$A:$A,$N7518))))</f>
        <v/>
      </c>
      <c r="C7518" s="41">
        <f>IF($B7518="","",MIN(INDEX(Bemenet!$F$2:$F$301,$M7518),INDEX(Szabalyok!$B:$B,$N7518)))</f>
        <v/>
      </c>
      <c r="D7518" s="5">
        <f>IF(AND($B7518&lt;&gt;"",$C7518&lt;&gt;"",$B7518&lt;=$C7518),INDEX(Bemenet!$G$2:$G$301,$M7518),"")</f>
        <v/>
      </c>
      <c r="E7518" s="6">
        <f>IF(AND($B7518&lt;&gt;"",$C7518&lt;&gt;"",$B7518&lt;=$C7518),INDEX(Bemenet!$D$2:$D$301,$M7518),"")</f>
        <v/>
      </c>
      <c r="F7518" s="5">
        <f>IF(AND($B7518&lt;&gt;"",$C7518&lt;&gt;"",$B7518&lt;=$C7518),$C7518-$B7518+1,"")</f>
        <v/>
      </c>
      <c r="G7518" s="5">
        <f>IF($F7518="","",$F7518*$D7518)</f>
        <v/>
      </c>
      <c r="H7518" s="42">
        <f>IF($G7518="","",$O7518)</f>
        <v/>
      </c>
      <c r="I7518" s="5">
        <f>IF($G7518="","",$G7518*IF($H7518="",$O7518,$H7518)/100)</f>
        <v/>
      </c>
      <c r="J7518" s="5">
        <f>IF(OR($L7518="",NOT(COUNTIFS($L$2:$L7518,$L7518)=1)),"",SUMIFS($G:$G,$L:$L,$L7518))</f>
        <v/>
      </c>
      <c r="K7518" s="5">
        <f>IF(OR($L7518="",NOT(COUNTIFS($L$2:$L7518,$L7518)=1)),"",SUMIFS($I:$I,$L:$L,$L7518))</f>
        <v/>
      </c>
      <c r="L7518" s="6">
        <f>IF($B7518="","",YEAR($B7518))</f>
        <v/>
      </c>
      <c r="M7518" s="6">
        <f>INT((ROW()-2)/39)+1</f>
        <v/>
      </c>
      <c r="N7518" s="6">
        <f>MOD(ROW()-2,39)+2</f>
        <v/>
      </c>
      <c r="O7518" s="42">
        <f>IF(AND($B7518&lt;&gt;"",$C7518&lt;&gt;"",$B7518&lt;=$C7518),INDEX(Szabalyok!$C:$C,$N7518),"")</f>
        <v/>
      </c>
      <c r="P7518">
        <f>IF(D7518="",P7517,P7517+1)</f>
        <v/>
      </c>
    </row>
    <row r="7519">
      <c r="A7519">
        <f>IF(P7519=P7518,0,P7519)</f>
        <v/>
      </c>
      <c r="B7519" s="41">
        <f>IF($M7519&gt;300,"",IF(OR(INDEX(Bemenet!$E$2:$E$301,$M7519)="",INDEX(Bemenet!$F$2:$F$301,$M7519)=""),"",MAX(INDEX(Bemenet!$E$2:$E$301,$M7519),INDEX(Szabalyok!$A:$A,$N7519))))</f>
        <v/>
      </c>
      <c r="C7519" s="41">
        <f>IF($B7519="","",MIN(INDEX(Bemenet!$F$2:$F$301,$M7519),INDEX(Szabalyok!$B:$B,$N7519)))</f>
        <v/>
      </c>
      <c r="D7519" s="5">
        <f>IF(AND($B7519&lt;&gt;"",$C7519&lt;&gt;"",$B7519&lt;=$C7519),INDEX(Bemenet!$G$2:$G$301,$M7519),"")</f>
        <v/>
      </c>
      <c r="E7519" s="6">
        <f>IF(AND($B7519&lt;&gt;"",$C7519&lt;&gt;"",$B7519&lt;=$C7519),INDEX(Bemenet!$D$2:$D$301,$M7519),"")</f>
        <v/>
      </c>
      <c r="F7519" s="5">
        <f>IF(AND($B7519&lt;&gt;"",$C7519&lt;&gt;"",$B7519&lt;=$C7519),$C7519-$B7519+1,"")</f>
        <v/>
      </c>
      <c r="G7519" s="5">
        <f>IF($F7519="","",$F7519*$D7519)</f>
        <v/>
      </c>
      <c r="H7519" s="42">
        <f>IF($G7519="","",$O7519)</f>
        <v/>
      </c>
      <c r="I7519" s="5">
        <f>IF($G7519="","",$G7519*IF($H7519="",$O7519,$H7519)/100)</f>
        <v/>
      </c>
      <c r="J7519" s="5">
        <f>IF(OR($L7519="",NOT(COUNTIFS($L$2:$L7519,$L7519)=1)),"",SUMIFS($G:$G,$L:$L,$L7519))</f>
        <v/>
      </c>
      <c r="K7519" s="5">
        <f>IF(OR($L7519="",NOT(COUNTIFS($L$2:$L7519,$L7519)=1)),"",SUMIFS($I:$I,$L:$L,$L7519))</f>
        <v/>
      </c>
      <c r="L7519" s="6">
        <f>IF($B7519="","",YEAR($B7519))</f>
        <v/>
      </c>
      <c r="M7519" s="6">
        <f>INT((ROW()-2)/39)+1</f>
        <v/>
      </c>
      <c r="N7519" s="6">
        <f>MOD(ROW()-2,39)+2</f>
        <v/>
      </c>
      <c r="O7519" s="42">
        <f>IF(AND($B7519&lt;&gt;"",$C7519&lt;&gt;"",$B7519&lt;=$C7519),INDEX(Szabalyok!$C:$C,$N7519),"")</f>
        <v/>
      </c>
      <c r="P7519">
        <f>IF(D7519="",P7518,P7518+1)</f>
        <v/>
      </c>
    </row>
    <row r="7520">
      <c r="A7520">
        <f>IF(P7520=P7519,0,P7520)</f>
        <v/>
      </c>
      <c r="B7520" s="41">
        <f>IF($M7520&gt;300,"",IF(OR(INDEX(Bemenet!$E$2:$E$301,$M7520)="",INDEX(Bemenet!$F$2:$F$301,$M7520)=""),"",MAX(INDEX(Bemenet!$E$2:$E$301,$M7520),INDEX(Szabalyok!$A:$A,$N7520))))</f>
        <v/>
      </c>
      <c r="C7520" s="41">
        <f>IF($B7520="","",MIN(INDEX(Bemenet!$F$2:$F$301,$M7520),INDEX(Szabalyok!$B:$B,$N7520)))</f>
        <v/>
      </c>
      <c r="D7520" s="5">
        <f>IF(AND($B7520&lt;&gt;"",$C7520&lt;&gt;"",$B7520&lt;=$C7520),INDEX(Bemenet!$G$2:$G$301,$M7520),"")</f>
        <v/>
      </c>
      <c r="E7520" s="6">
        <f>IF(AND($B7520&lt;&gt;"",$C7520&lt;&gt;"",$B7520&lt;=$C7520),INDEX(Bemenet!$D$2:$D$301,$M7520),"")</f>
        <v/>
      </c>
      <c r="F7520" s="5">
        <f>IF(AND($B7520&lt;&gt;"",$C7520&lt;&gt;"",$B7520&lt;=$C7520),$C7520-$B7520+1,"")</f>
        <v/>
      </c>
      <c r="G7520" s="5">
        <f>IF($F7520="","",$F7520*$D7520)</f>
        <v/>
      </c>
      <c r="H7520" s="42">
        <f>IF($G7520="","",$O7520)</f>
        <v/>
      </c>
      <c r="I7520" s="5">
        <f>IF($G7520="","",$G7520*IF($H7520="",$O7520,$H7520)/100)</f>
        <v/>
      </c>
      <c r="J7520" s="5">
        <f>IF(OR($L7520="",NOT(COUNTIFS($L$2:$L7520,$L7520)=1)),"",SUMIFS($G:$G,$L:$L,$L7520))</f>
        <v/>
      </c>
      <c r="K7520" s="5">
        <f>IF(OR($L7520="",NOT(COUNTIFS($L$2:$L7520,$L7520)=1)),"",SUMIFS($I:$I,$L:$L,$L7520))</f>
        <v/>
      </c>
      <c r="L7520" s="6">
        <f>IF($B7520="","",YEAR($B7520))</f>
        <v/>
      </c>
      <c r="M7520" s="6">
        <f>INT((ROW()-2)/39)+1</f>
        <v/>
      </c>
      <c r="N7520" s="6">
        <f>MOD(ROW()-2,39)+2</f>
        <v/>
      </c>
      <c r="O7520" s="42">
        <f>IF(AND($B7520&lt;&gt;"",$C7520&lt;&gt;"",$B7520&lt;=$C7520),INDEX(Szabalyok!$C:$C,$N7520),"")</f>
        <v/>
      </c>
      <c r="P7520">
        <f>IF(D7520="",P7519,P7519+1)</f>
        <v/>
      </c>
    </row>
    <row r="7521">
      <c r="A7521">
        <f>IF(P7521=P7520,0,P7521)</f>
        <v/>
      </c>
      <c r="B7521" s="41">
        <f>IF($M7521&gt;300,"",IF(OR(INDEX(Bemenet!$E$2:$E$301,$M7521)="",INDEX(Bemenet!$F$2:$F$301,$M7521)=""),"",MAX(INDEX(Bemenet!$E$2:$E$301,$M7521),INDEX(Szabalyok!$A:$A,$N7521))))</f>
        <v/>
      </c>
      <c r="C7521" s="41">
        <f>IF($B7521="","",MIN(INDEX(Bemenet!$F$2:$F$301,$M7521),INDEX(Szabalyok!$B:$B,$N7521)))</f>
        <v/>
      </c>
      <c r="D7521" s="5">
        <f>IF(AND($B7521&lt;&gt;"",$C7521&lt;&gt;"",$B7521&lt;=$C7521),INDEX(Bemenet!$G$2:$G$301,$M7521),"")</f>
        <v/>
      </c>
      <c r="E7521" s="6">
        <f>IF(AND($B7521&lt;&gt;"",$C7521&lt;&gt;"",$B7521&lt;=$C7521),INDEX(Bemenet!$D$2:$D$301,$M7521),"")</f>
        <v/>
      </c>
      <c r="F7521" s="5">
        <f>IF(AND($B7521&lt;&gt;"",$C7521&lt;&gt;"",$B7521&lt;=$C7521),$C7521-$B7521+1,"")</f>
        <v/>
      </c>
      <c r="G7521" s="5">
        <f>IF($F7521="","",$F7521*$D7521)</f>
        <v/>
      </c>
      <c r="H7521" s="42">
        <f>IF($G7521="","",$O7521)</f>
        <v/>
      </c>
      <c r="I7521" s="5">
        <f>IF($G7521="","",$G7521*IF($H7521="",$O7521,$H7521)/100)</f>
        <v/>
      </c>
      <c r="J7521" s="5">
        <f>IF(OR($L7521="",NOT(COUNTIFS($L$2:$L7521,$L7521)=1)),"",SUMIFS($G:$G,$L:$L,$L7521))</f>
        <v/>
      </c>
      <c r="K7521" s="5">
        <f>IF(OR($L7521="",NOT(COUNTIFS($L$2:$L7521,$L7521)=1)),"",SUMIFS($I:$I,$L:$L,$L7521))</f>
        <v/>
      </c>
      <c r="L7521" s="6">
        <f>IF($B7521="","",YEAR($B7521))</f>
        <v/>
      </c>
      <c r="M7521" s="6">
        <f>INT((ROW()-2)/39)+1</f>
        <v/>
      </c>
      <c r="N7521" s="6">
        <f>MOD(ROW()-2,39)+2</f>
        <v/>
      </c>
      <c r="O7521" s="42">
        <f>IF(AND($B7521&lt;&gt;"",$C7521&lt;&gt;"",$B7521&lt;=$C7521),INDEX(Szabalyok!$C:$C,$N7521),"")</f>
        <v/>
      </c>
      <c r="P7521">
        <f>IF(D7521="",P7520,P7520+1)</f>
        <v/>
      </c>
    </row>
    <row r="7522">
      <c r="A7522">
        <f>IF(P7522=P7521,0,P7522)</f>
        <v/>
      </c>
      <c r="B7522" s="41">
        <f>IF($M7522&gt;300,"",IF(OR(INDEX(Bemenet!$E$2:$E$301,$M7522)="",INDEX(Bemenet!$F$2:$F$301,$M7522)=""),"",MAX(INDEX(Bemenet!$E$2:$E$301,$M7522),INDEX(Szabalyok!$A:$A,$N7522))))</f>
        <v/>
      </c>
      <c r="C7522" s="41">
        <f>IF($B7522="","",MIN(INDEX(Bemenet!$F$2:$F$301,$M7522),INDEX(Szabalyok!$B:$B,$N7522)))</f>
        <v/>
      </c>
      <c r="D7522" s="5">
        <f>IF(AND($B7522&lt;&gt;"",$C7522&lt;&gt;"",$B7522&lt;=$C7522),INDEX(Bemenet!$G$2:$G$301,$M7522),"")</f>
        <v/>
      </c>
      <c r="E7522" s="6">
        <f>IF(AND($B7522&lt;&gt;"",$C7522&lt;&gt;"",$B7522&lt;=$C7522),INDEX(Bemenet!$D$2:$D$301,$M7522),"")</f>
        <v/>
      </c>
      <c r="F7522" s="5">
        <f>IF(AND($B7522&lt;&gt;"",$C7522&lt;&gt;"",$B7522&lt;=$C7522),$C7522-$B7522+1,"")</f>
        <v/>
      </c>
      <c r="G7522" s="5">
        <f>IF($F7522="","",$F7522*$D7522)</f>
        <v/>
      </c>
      <c r="H7522" s="42">
        <f>IF($G7522="","",$O7522)</f>
        <v/>
      </c>
      <c r="I7522" s="5">
        <f>IF($G7522="","",$G7522*IF($H7522="",$O7522,$H7522)/100)</f>
        <v/>
      </c>
      <c r="J7522" s="5">
        <f>IF(OR($L7522="",NOT(COUNTIFS($L$2:$L7522,$L7522)=1)),"",SUMIFS($G:$G,$L:$L,$L7522))</f>
        <v/>
      </c>
      <c r="K7522" s="5">
        <f>IF(OR($L7522="",NOT(COUNTIFS($L$2:$L7522,$L7522)=1)),"",SUMIFS($I:$I,$L:$L,$L7522))</f>
        <v/>
      </c>
      <c r="L7522" s="6">
        <f>IF($B7522="","",YEAR($B7522))</f>
        <v/>
      </c>
      <c r="M7522" s="6">
        <f>INT((ROW()-2)/39)+1</f>
        <v/>
      </c>
      <c r="N7522" s="6">
        <f>MOD(ROW()-2,39)+2</f>
        <v/>
      </c>
      <c r="O7522" s="42">
        <f>IF(AND($B7522&lt;&gt;"",$C7522&lt;&gt;"",$B7522&lt;=$C7522),INDEX(Szabalyok!$C:$C,$N7522),"")</f>
        <v/>
      </c>
      <c r="P7522">
        <f>IF(D7522="",P7521,P7521+1)</f>
        <v/>
      </c>
    </row>
    <row r="7523">
      <c r="A7523">
        <f>IF(P7523=P7522,0,P7523)</f>
        <v/>
      </c>
      <c r="B7523" s="41">
        <f>IF($M7523&gt;300,"",IF(OR(INDEX(Bemenet!$E$2:$E$301,$M7523)="",INDEX(Bemenet!$F$2:$F$301,$M7523)=""),"",MAX(INDEX(Bemenet!$E$2:$E$301,$M7523),INDEX(Szabalyok!$A:$A,$N7523))))</f>
        <v/>
      </c>
      <c r="C7523" s="41">
        <f>IF($B7523="","",MIN(INDEX(Bemenet!$F$2:$F$301,$M7523),INDEX(Szabalyok!$B:$B,$N7523)))</f>
        <v/>
      </c>
      <c r="D7523" s="5">
        <f>IF(AND($B7523&lt;&gt;"",$C7523&lt;&gt;"",$B7523&lt;=$C7523),INDEX(Bemenet!$G$2:$G$301,$M7523),"")</f>
        <v/>
      </c>
      <c r="E7523" s="6">
        <f>IF(AND($B7523&lt;&gt;"",$C7523&lt;&gt;"",$B7523&lt;=$C7523),INDEX(Bemenet!$D$2:$D$301,$M7523),"")</f>
        <v/>
      </c>
      <c r="F7523" s="5">
        <f>IF(AND($B7523&lt;&gt;"",$C7523&lt;&gt;"",$B7523&lt;=$C7523),$C7523-$B7523+1,"")</f>
        <v/>
      </c>
      <c r="G7523" s="5">
        <f>IF($F7523="","",$F7523*$D7523)</f>
        <v/>
      </c>
      <c r="H7523" s="42">
        <f>IF($G7523="","",$O7523)</f>
        <v/>
      </c>
      <c r="I7523" s="5">
        <f>IF($G7523="","",$G7523*IF($H7523="",$O7523,$H7523)/100)</f>
        <v/>
      </c>
      <c r="J7523" s="5">
        <f>IF(OR($L7523="",NOT(COUNTIFS($L$2:$L7523,$L7523)=1)),"",SUMIFS($G:$G,$L:$L,$L7523))</f>
        <v/>
      </c>
      <c r="K7523" s="5">
        <f>IF(OR($L7523="",NOT(COUNTIFS($L$2:$L7523,$L7523)=1)),"",SUMIFS($I:$I,$L:$L,$L7523))</f>
        <v/>
      </c>
      <c r="L7523" s="6">
        <f>IF($B7523="","",YEAR($B7523))</f>
        <v/>
      </c>
      <c r="M7523" s="6">
        <f>INT((ROW()-2)/39)+1</f>
        <v/>
      </c>
      <c r="N7523" s="6">
        <f>MOD(ROW()-2,39)+2</f>
        <v/>
      </c>
      <c r="O7523" s="42">
        <f>IF(AND($B7523&lt;&gt;"",$C7523&lt;&gt;"",$B7523&lt;=$C7523),INDEX(Szabalyok!$C:$C,$N7523),"")</f>
        <v/>
      </c>
      <c r="P7523">
        <f>IF(D7523="",P7522,P7522+1)</f>
        <v/>
      </c>
    </row>
    <row r="7524">
      <c r="A7524">
        <f>IF(P7524=P7523,0,P7524)</f>
        <v/>
      </c>
      <c r="B7524" s="41">
        <f>IF($M7524&gt;300,"",IF(OR(INDEX(Bemenet!$E$2:$E$301,$M7524)="",INDEX(Bemenet!$F$2:$F$301,$M7524)=""),"",MAX(INDEX(Bemenet!$E$2:$E$301,$M7524),INDEX(Szabalyok!$A:$A,$N7524))))</f>
        <v/>
      </c>
      <c r="C7524" s="41">
        <f>IF($B7524="","",MIN(INDEX(Bemenet!$F$2:$F$301,$M7524),INDEX(Szabalyok!$B:$B,$N7524)))</f>
        <v/>
      </c>
      <c r="D7524" s="5">
        <f>IF(AND($B7524&lt;&gt;"",$C7524&lt;&gt;"",$B7524&lt;=$C7524),INDEX(Bemenet!$G$2:$G$301,$M7524),"")</f>
        <v/>
      </c>
      <c r="E7524" s="6">
        <f>IF(AND($B7524&lt;&gt;"",$C7524&lt;&gt;"",$B7524&lt;=$C7524),INDEX(Bemenet!$D$2:$D$301,$M7524),"")</f>
        <v/>
      </c>
      <c r="F7524" s="5">
        <f>IF(AND($B7524&lt;&gt;"",$C7524&lt;&gt;"",$B7524&lt;=$C7524),$C7524-$B7524+1,"")</f>
        <v/>
      </c>
      <c r="G7524" s="5">
        <f>IF($F7524="","",$F7524*$D7524)</f>
        <v/>
      </c>
      <c r="H7524" s="42">
        <f>IF($G7524="","",$O7524)</f>
        <v/>
      </c>
      <c r="I7524" s="5">
        <f>IF($G7524="","",$G7524*IF($H7524="",$O7524,$H7524)/100)</f>
        <v/>
      </c>
      <c r="J7524" s="5">
        <f>IF(OR($L7524="",NOT(COUNTIFS($L$2:$L7524,$L7524)=1)),"",SUMIFS($G:$G,$L:$L,$L7524))</f>
        <v/>
      </c>
      <c r="K7524" s="5">
        <f>IF(OR($L7524="",NOT(COUNTIFS($L$2:$L7524,$L7524)=1)),"",SUMIFS($I:$I,$L:$L,$L7524))</f>
        <v/>
      </c>
      <c r="L7524" s="6">
        <f>IF($B7524="","",YEAR($B7524))</f>
        <v/>
      </c>
      <c r="M7524" s="6">
        <f>INT((ROW()-2)/39)+1</f>
        <v/>
      </c>
      <c r="N7524" s="6">
        <f>MOD(ROW()-2,39)+2</f>
        <v/>
      </c>
      <c r="O7524" s="42">
        <f>IF(AND($B7524&lt;&gt;"",$C7524&lt;&gt;"",$B7524&lt;=$C7524),INDEX(Szabalyok!$C:$C,$N7524),"")</f>
        <v/>
      </c>
      <c r="P7524">
        <f>IF(D7524="",P7523,P7523+1)</f>
        <v/>
      </c>
    </row>
    <row r="7525">
      <c r="A7525">
        <f>IF(P7525=P7524,0,P7525)</f>
        <v/>
      </c>
      <c r="B7525" s="41">
        <f>IF($M7525&gt;300,"",IF(OR(INDEX(Bemenet!$E$2:$E$301,$M7525)="",INDEX(Bemenet!$F$2:$F$301,$M7525)=""),"",MAX(INDEX(Bemenet!$E$2:$E$301,$M7525),INDEX(Szabalyok!$A:$A,$N7525))))</f>
        <v/>
      </c>
      <c r="C7525" s="41">
        <f>IF($B7525="","",MIN(INDEX(Bemenet!$F$2:$F$301,$M7525),INDEX(Szabalyok!$B:$B,$N7525)))</f>
        <v/>
      </c>
      <c r="D7525" s="5">
        <f>IF(AND($B7525&lt;&gt;"",$C7525&lt;&gt;"",$B7525&lt;=$C7525),INDEX(Bemenet!$G$2:$G$301,$M7525),"")</f>
        <v/>
      </c>
      <c r="E7525" s="6">
        <f>IF(AND($B7525&lt;&gt;"",$C7525&lt;&gt;"",$B7525&lt;=$C7525),INDEX(Bemenet!$D$2:$D$301,$M7525),"")</f>
        <v/>
      </c>
      <c r="F7525" s="5">
        <f>IF(AND($B7525&lt;&gt;"",$C7525&lt;&gt;"",$B7525&lt;=$C7525),$C7525-$B7525+1,"")</f>
        <v/>
      </c>
      <c r="G7525" s="5">
        <f>IF($F7525="","",$F7525*$D7525)</f>
        <v/>
      </c>
      <c r="H7525" s="42">
        <f>IF($G7525="","",$O7525)</f>
        <v/>
      </c>
      <c r="I7525" s="5">
        <f>IF($G7525="","",$G7525*IF($H7525="",$O7525,$H7525)/100)</f>
        <v/>
      </c>
      <c r="J7525" s="5">
        <f>IF(OR($L7525="",NOT(COUNTIFS($L$2:$L7525,$L7525)=1)),"",SUMIFS($G:$G,$L:$L,$L7525))</f>
        <v/>
      </c>
      <c r="K7525" s="5">
        <f>IF(OR($L7525="",NOT(COUNTIFS($L$2:$L7525,$L7525)=1)),"",SUMIFS($I:$I,$L:$L,$L7525))</f>
        <v/>
      </c>
      <c r="L7525" s="6">
        <f>IF($B7525="","",YEAR($B7525))</f>
        <v/>
      </c>
      <c r="M7525" s="6">
        <f>INT((ROW()-2)/39)+1</f>
        <v/>
      </c>
      <c r="N7525" s="6">
        <f>MOD(ROW()-2,39)+2</f>
        <v/>
      </c>
      <c r="O7525" s="42">
        <f>IF(AND($B7525&lt;&gt;"",$C7525&lt;&gt;"",$B7525&lt;=$C7525),INDEX(Szabalyok!$C:$C,$N7525),"")</f>
        <v/>
      </c>
      <c r="P7525">
        <f>IF(D7525="",P7524,P7524+1)</f>
        <v/>
      </c>
    </row>
    <row r="7526">
      <c r="A7526">
        <f>IF(P7526=P7525,0,P7526)</f>
        <v/>
      </c>
      <c r="B7526" s="41">
        <f>IF($M7526&gt;300,"",IF(OR(INDEX(Bemenet!$E$2:$E$301,$M7526)="",INDEX(Bemenet!$F$2:$F$301,$M7526)=""),"",MAX(INDEX(Bemenet!$E$2:$E$301,$M7526),INDEX(Szabalyok!$A:$A,$N7526))))</f>
        <v/>
      </c>
      <c r="C7526" s="41">
        <f>IF($B7526="","",MIN(INDEX(Bemenet!$F$2:$F$301,$M7526),INDEX(Szabalyok!$B:$B,$N7526)))</f>
        <v/>
      </c>
      <c r="D7526" s="5">
        <f>IF(AND($B7526&lt;&gt;"",$C7526&lt;&gt;"",$B7526&lt;=$C7526),INDEX(Bemenet!$G$2:$G$301,$M7526),"")</f>
        <v/>
      </c>
      <c r="E7526" s="6">
        <f>IF(AND($B7526&lt;&gt;"",$C7526&lt;&gt;"",$B7526&lt;=$C7526),INDEX(Bemenet!$D$2:$D$301,$M7526),"")</f>
        <v/>
      </c>
      <c r="F7526" s="5">
        <f>IF(AND($B7526&lt;&gt;"",$C7526&lt;&gt;"",$B7526&lt;=$C7526),$C7526-$B7526+1,"")</f>
        <v/>
      </c>
      <c r="G7526" s="5">
        <f>IF($F7526="","",$F7526*$D7526)</f>
        <v/>
      </c>
      <c r="H7526" s="42">
        <f>IF($G7526="","",$O7526)</f>
        <v/>
      </c>
      <c r="I7526" s="5">
        <f>IF($G7526="","",$G7526*IF($H7526="",$O7526,$H7526)/100)</f>
        <v/>
      </c>
      <c r="J7526" s="5">
        <f>IF(OR($L7526="",NOT(COUNTIFS($L$2:$L7526,$L7526)=1)),"",SUMIFS($G:$G,$L:$L,$L7526))</f>
        <v/>
      </c>
      <c r="K7526" s="5">
        <f>IF(OR($L7526="",NOT(COUNTIFS($L$2:$L7526,$L7526)=1)),"",SUMIFS($I:$I,$L:$L,$L7526))</f>
        <v/>
      </c>
      <c r="L7526" s="6">
        <f>IF($B7526="","",YEAR($B7526))</f>
        <v/>
      </c>
      <c r="M7526" s="6">
        <f>INT((ROW()-2)/39)+1</f>
        <v/>
      </c>
      <c r="N7526" s="6">
        <f>MOD(ROW()-2,39)+2</f>
        <v/>
      </c>
      <c r="O7526" s="42">
        <f>IF(AND($B7526&lt;&gt;"",$C7526&lt;&gt;"",$B7526&lt;=$C7526),INDEX(Szabalyok!$C:$C,$N7526),"")</f>
        <v/>
      </c>
      <c r="P7526">
        <f>IF(D7526="",P7525,P7525+1)</f>
        <v/>
      </c>
    </row>
    <row r="7527">
      <c r="A7527">
        <f>IF(P7527=P7526,0,P7527)</f>
        <v/>
      </c>
      <c r="B7527" s="41">
        <f>IF($M7527&gt;300,"",IF(OR(INDEX(Bemenet!$E$2:$E$301,$M7527)="",INDEX(Bemenet!$F$2:$F$301,$M7527)=""),"",MAX(INDEX(Bemenet!$E$2:$E$301,$M7527),INDEX(Szabalyok!$A:$A,$N7527))))</f>
        <v/>
      </c>
      <c r="C7527" s="41">
        <f>IF($B7527="","",MIN(INDEX(Bemenet!$F$2:$F$301,$M7527),INDEX(Szabalyok!$B:$B,$N7527)))</f>
        <v/>
      </c>
      <c r="D7527" s="5">
        <f>IF(AND($B7527&lt;&gt;"",$C7527&lt;&gt;"",$B7527&lt;=$C7527),INDEX(Bemenet!$G$2:$G$301,$M7527),"")</f>
        <v/>
      </c>
      <c r="E7527" s="6">
        <f>IF(AND($B7527&lt;&gt;"",$C7527&lt;&gt;"",$B7527&lt;=$C7527),INDEX(Bemenet!$D$2:$D$301,$M7527),"")</f>
        <v/>
      </c>
      <c r="F7527" s="5">
        <f>IF(AND($B7527&lt;&gt;"",$C7527&lt;&gt;"",$B7527&lt;=$C7527),$C7527-$B7527+1,"")</f>
        <v/>
      </c>
      <c r="G7527" s="5">
        <f>IF($F7527="","",$F7527*$D7527)</f>
        <v/>
      </c>
      <c r="H7527" s="42">
        <f>IF($G7527="","",$O7527)</f>
        <v/>
      </c>
      <c r="I7527" s="5">
        <f>IF($G7527="","",$G7527*IF($H7527="",$O7527,$H7527)/100)</f>
        <v/>
      </c>
      <c r="J7527" s="5">
        <f>IF(OR($L7527="",NOT(COUNTIFS($L$2:$L7527,$L7527)=1)),"",SUMIFS($G:$G,$L:$L,$L7527))</f>
        <v/>
      </c>
      <c r="K7527" s="5">
        <f>IF(OR($L7527="",NOT(COUNTIFS($L$2:$L7527,$L7527)=1)),"",SUMIFS($I:$I,$L:$L,$L7527))</f>
        <v/>
      </c>
      <c r="L7527" s="6">
        <f>IF($B7527="","",YEAR($B7527))</f>
        <v/>
      </c>
      <c r="M7527" s="6">
        <f>INT((ROW()-2)/39)+1</f>
        <v/>
      </c>
      <c r="N7527" s="6">
        <f>MOD(ROW()-2,39)+2</f>
        <v/>
      </c>
      <c r="O7527" s="42">
        <f>IF(AND($B7527&lt;&gt;"",$C7527&lt;&gt;"",$B7527&lt;=$C7527),INDEX(Szabalyok!$C:$C,$N7527),"")</f>
        <v/>
      </c>
      <c r="P7527">
        <f>IF(D7527="",P7526,P7526+1)</f>
        <v/>
      </c>
    </row>
    <row r="7528">
      <c r="A7528">
        <f>IF(P7528=P7527,0,P7528)</f>
        <v/>
      </c>
      <c r="B7528" s="41">
        <f>IF($M7528&gt;300,"",IF(OR(INDEX(Bemenet!$E$2:$E$301,$M7528)="",INDEX(Bemenet!$F$2:$F$301,$M7528)=""),"",MAX(INDEX(Bemenet!$E$2:$E$301,$M7528),INDEX(Szabalyok!$A:$A,$N7528))))</f>
        <v/>
      </c>
      <c r="C7528" s="41">
        <f>IF($B7528="","",MIN(INDEX(Bemenet!$F$2:$F$301,$M7528),INDEX(Szabalyok!$B:$B,$N7528)))</f>
        <v/>
      </c>
      <c r="D7528" s="5">
        <f>IF(AND($B7528&lt;&gt;"",$C7528&lt;&gt;"",$B7528&lt;=$C7528),INDEX(Bemenet!$G$2:$G$301,$M7528),"")</f>
        <v/>
      </c>
      <c r="E7528" s="6">
        <f>IF(AND($B7528&lt;&gt;"",$C7528&lt;&gt;"",$B7528&lt;=$C7528),INDEX(Bemenet!$D$2:$D$301,$M7528),"")</f>
        <v/>
      </c>
      <c r="F7528" s="5">
        <f>IF(AND($B7528&lt;&gt;"",$C7528&lt;&gt;"",$B7528&lt;=$C7528),$C7528-$B7528+1,"")</f>
        <v/>
      </c>
      <c r="G7528" s="5">
        <f>IF($F7528="","",$F7528*$D7528)</f>
        <v/>
      </c>
      <c r="H7528" s="42">
        <f>IF($G7528="","",$O7528)</f>
        <v/>
      </c>
      <c r="I7528" s="5">
        <f>IF($G7528="","",$G7528*IF($H7528="",$O7528,$H7528)/100)</f>
        <v/>
      </c>
      <c r="J7528" s="5">
        <f>IF(OR($L7528="",NOT(COUNTIFS($L$2:$L7528,$L7528)=1)),"",SUMIFS($G:$G,$L:$L,$L7528))</f>
        <v/>
      </c>
      <c r="K7528" s="5">
        <f>IF(OR($L7528="",NOT(COUNTIFS($L$2:$L7528,$L7528)=1)),"",SUMIFS($I:$I,$L:$L,$L7528))</f>
        <v/>
      </c>
      <c r="L7528" s="6">
        <f>IF($B7528="","",YEAR($B7528))</f>
        <v/>
      </c>
      <c r="M7528" s="6">
        <f>INT((ROW()-2)/39)+1</f>
        <v/>
      </c>
      <c r="N7528" s="6">
        <f>MOD(ROW()-2,39)+2</f>
        <v/>
      </c>
      <c r="O7528" s="42">
        <f>IF(AND($B7528&lt;&gt;"",$C7528&lt;&gt;"",$B7528&lt;=$C7528),INDEX(Szabalyok!$C:$C,$N7528),"")</f>
        <v/>
      </c>
      <c r="P7528">
        <f>IF(D7528="",P7527,P7527+1)</f>
        <v/>
      </c>
    </row>
    <row r="7529">
      <c r="A7529">
        <f>IF(P7529=P7528,0,P7529)</f>
        <v/>
      </c>
      <c r="B7529" s="41">
        <f>IF($M7529&gt;300,"",IF(OR(INDEX(Bemenet!$E$2:$E$301,$M7529)="",INDEX(Bemenet!$F$2:$F$301,$M7529)=""),"",MAX(INDEX(Bemenet!$E$2:$E$301,$M7529),INDEX(Szabalyok!$A:$A,$N7529))))</f>
        <v/>
      </c>
      <c r="C7529" s="41">
        <f>IF($B7529="","",MIN(INDEX(Bemenet!$F$2:$F$301,$M7529),INDEX(Szabalyok!$B:$B,$N7529)))</f>
        <v/>
      </c>
      <c r="D7529" s="5">
        <f>IF(AND($B7529&lt;&gt;"",$C7529&lt;&gt;"",$B7529&lt;=$C7529),INDEX(Bemenet!$G$2:$G$301,$M7529),"")</f>
        <v/>
      </c>
      <c r="E7529" s="6">
        <f>IF(AND($B7529&lt;&gt;"",$C7529&lt;&gt;"",$B7529&lt;=$C7529),INDEX(Bemenet!$D$2:$D$301,$M7529),"")</f>
        <v/>
      </c>
      <c r="F7529" s="5">
        <f>IF(AND($B7529&lt;&gt;"",$C7529&lt;&gt;"",$B7529&lt;=$C7529),$C7529-$B7529+1,"")</f>
        <v/>
      </c>
      <c r="G7529" s="5">
        <f>IF($F7529="","",$F7529*$D7529)</f>
        <v/>
      </c>
      <c r="H7529" s="42">
        <f>IF($G7529="","",$O7529)</f>
        <v/>
      </c>
      <c r="I7529" s="5">
        <f>IF($G7529="","",$G7529*IF($H7529="",$O7529,$H7529)/100)</f>
        <v/>
      </c>
      <c r="J7529" s="5">
        <f>IF(OR($L7529="",NOT(COUNTIFS($L$2:$L7529,$L7529)=1)),"",SUMIFS($G:$G,$L:$L,$L7529))</f>
        <v/>
      </c>
      <c r="K7529" s="5">
        <f>IF(OR($L7529="",NOT(COUNTIFS($L$2:$L7529,$L7529)=1)),"",SUMIFS($I:$I,$L:$L,$L7529))</f>
        <v/>
      </c>
      <c r="L7529" s="6">
        <f>IF($B7529="","",YEAR($B7529))</f>
        <v/>
      </c>
      <c r="M7529" s="6">
        <f>INT((ROW()-2)/39)+1</f>
        <v/>
      </c>
      <c r="N7529" s="6">
        <f>MOD(ROW()-2,39)+2</f>
        <v/>
      </c>
      <c r="O7529" s="42">
        <f>IF(AND($B7529&lt;&gt;"",$C7529&lt;&gt;"",$B7529&lt;=$C7529),INDEX(Szabalyok!$C:$C,$N7529),"")</f>
        <v/>
      </c>
      <c r="P7529">
        <f>IF(D7529="",P7528,P7528+1)</f>
        <v/>
      </c>
    </row>
    <row r="7530">
      <c r="A7530">
        <f>IF(P7530=P7529,0,P7530)</f>
        <v/>
      </c>
      <c r="B7530" s="41">
        <f>IF($M7530&gt;300,"",IF(OR(INDEX(Bemenet!$E$2:$E$301,$M7530)="",INDEX(Bemenet!$F$2:$F$301,$M7530)=""),"",MAX(INDEX(Bemenet!$E$2:$E$301,$M7530),INDEX(Szabalyok!$A:$A,$N7530))))</f>
        <v/>
      </c>
      <c r="C7530" s="41">
        <f>IF($B7530="","",MIN(INDEX(Bemenet!$F$2:$F$301,$M7530),INDEX(Szabalyok!$B:$B,$N7530)))</f>
        <v/>
      </c>
      <c r="D7530" s="5">
        <f>IF(AND($B7530&lt;&gt;"",$C7530&lt;&gt;"",$B7530&lt;=$C7530),INDEX(Bemenet!$G$2:$G$301,$M7530),"")</f>
        <v/>
      </c>
      <c r="E7530" s="6">
        <f>IF(AND($B7530&lt;&gt;"",$C7530&lt;&gt;"",$B7530&lt;=$C7530),INDEX(Bemenet!$D$2:$D$301,$M7530),"")</f>
        <v/>
      </c>
      <c r="F7530" s="5">
        <f>IF(AND($B7530&lt;&gt;"",$C7530&lt;&gt;"",$B7530&lt;=$C7530),$C7530-$B7530+1,"")</f>
        <v/>
      </c>
      <c r="G7530" s="5">
        <f>IF($F7530="","",$F7530*$D7530)</f>
        <v/>
      </c>
      <c r="H7530" s="42">
        <f>IF($G7530="","",$O7530)</f>
        <v/>
      </c>
      <c r="I7530" s="5">
        <f>IF($G7530="","",$G7530*IF($H7530="",$O7530,$H7530)/100)</f>
        <v/>
      </c>
      <c r="J7530" s="5">
        <f>IF(OR($L7530="",NOT(COUNTIFS($L$2:$L7530,$L7530)=1)),"",SUMIFS($G:$G,$L:$L,$L7530))</f>
        <v/>
      </c>
      <c r="K7530" s="5">
        <f>IF(OR($L7530="",NOT(COUNTIFS($L$2:$L7530,$L7530)=1)),"",SUMIFS($I:$I,$L:$L,$L7530))</f>
        <v/>
      </c>
      <c r="L7530" s="6">
        <f>IF($B7530="","",YEAR($B7530))</f>
        <v/>
      </c>
      <c r="M7530" s="6">
        <f>INT((ROW()-2)/39)+1</f>
        <v/>
      </c>
      <c r="N7530" s="6">
        <f>MOD(ROW()-2,39)+2</f>
        <v/>
      </c>
      <c r="O7530" s="42">
        <f>IF(AND($B7530&lt;&gt;"",$C7530&lt;&gt;"",$B7530&lt;=$C7530),INDEX(Szabalyok!$C:$C,$N7530),"")</f>
        <v/>
      </c>
      <c r="P7530">
        <f>IF(D7530="",P7529,P7529+1)</f>
        <v/>
      </c>
    </row>
    <row r="7531">
      <c r="A7531">
        <f>IF(P7531=P7530,0,P7531)</f>
        <v/>
      </c>
      <c r="B7531" s="41">
        <f>IF($M7531&gt;300,"",IF(OR(INDEX(Bemenet!$E$2:$E$301,$M7531)="",INDEX(Bemenet!$F$2:$F$301,$M7531)=""),"",MAX(INDEX(Bemenet!$E$2:$E$301,$M7531),INDEX(Szabalyok!$A:$A,$N7531))))</f>
        <v/>
      </c>
      <c r="C7531" s="41">
        <f>IF($B7531="","",MIN(INDEX(Bemenet!$F$2:$F$301,$M7531),INDEX(Szabalyok!$B:$B,$N7531)))</f>
        <v/>
      </c>
      <c r="D7531" s="5">
        <f>IF(AND($B7531&lt;&gt;"",$C7531&lt;&gt;"",$B7531&lt;=$C7531),INDEX(Bemenet!$G$2:$G$301,$M7531),"")</f>
        <v/>
      </c>
      <c r="E7531" s="6">
        <f>IF(AND($B7531&lt;&gt;"",$C7531&lt;&gt;"",$B7531&lt;=$C7531),INDEX(Bemenet!$D$2:$D$301,$M7531),"")</f>
        <v/>
      </c>
      <c r="F7531" s="5">
        <f>IF(AND($B7531&lt;&gt;"",$C7531&lt;&gt;"",$B7531&lt;=$C7531),$C7531-$B7531+1,"")</f>
        <v/>
      </c>
      <c r="G7531" s="5">
        <f>IF($F7531="","",$F7531*$D7531)</f>
        <v/>
      </c>
      <c r="H7531" s="42">
        <f>IF($G7531="","",$O7531)</f>
        <v/>
      </c>
      <c r="I7531" s="5">
        <f>IF($G7531="","",$G7531*IF($H7531="",$O7531,$H7531)/100)</f>
        <v/>
      </c>
      <c r="J7531" s="5">
        <f>IF(OR($L7531="",NOT(COUNTIFS($L$2:$L7531,$L7531)=1)),"",SUMIFS($G:$G,$L:$L,$L7531))</f>
        <v/>
      </c>
      <c r="K7531" s="5">
        <f>IF(OR($L7531="",NOT(COUNTIFS($L$2:$L7531,$L7531)=1)),"",SUMIFS($I:$I,$L:$L,$L7531))</f>
        <v/>
      </c>
      <c r="L7531" s="6">
        <f>IF($B7531="","",YEAR($B7531))</f>
        <v/>
      </c>
      <c r="M7531" s="6">
        <f>INT((ROW()-2)/39)+1</f>
        <v/>
      </c>
      <c r="N7531" s="6">
        <f>MOD(ROW()-2,39)+2</f>
        <v/>
      </c>
      <c r="O7531" s="42">
        <f>IF(AND($B7531&lt;&gt;"",$C7531&lt;&gt;"",$B7531&lt;=$C7531),INDEX(Szabalyok!$C:$C,$N7531),"")</f>
        <v/>
      </c>
      <c r="P7531">
        <f>IF(D7531="",P7530,P7530+1)</f>
        <v/>
      </c>
    </row>
    <row r="7532">
      <c r="A7532">
        <f>IF(P7532=P7531,0,P7532)</f>
        <v/>
      </c>
      <c r="B7532" s="41">
        <f>IF($M7532&gt;300,"",IF(OR(INDEX(Bemenet!$E$2:$E$301,$M7532)="",INDEX(Bemenet!$F$2:$F$301,$M7532)=""),"",MAX(INDEX(Bemenet!$E$2:$E$301,$M7532),INDEX(Szabalyok!$A:$A,$N7532))))</f>
        <v/>
      </c>
      <c r="C7532" s="41">
        <f>IF($B7532="","",MIN(INDEX(Bemenet!$F$2:$F$301,$M7532),INDEX(Szabalyok!$B:$B,$N7532)))</f>
        <v/>
      </c>
      <c r="D7532" s="5">
        <f>IF(AND($B7532&lt;&gt;"",$C7532&lt;&gt;"",$B7532&lt;=$C7532),INDEX(Bemenet!$G$2:$G$301,$M7532),"")</f>
        <v/>
      </c>
      <c r="E7532" s="6">
        <f>IF(AND($B7532&lt;&gt;"",$C7532&lt;&gt;"",$B7532&lt;=$C7532),INDEX(Bemenet!$D$2:$D$301,$M7532),"")</f>
        <v/>
      </c>
      <c r="F7532" s="5">
        <f>IF(AND($B7532&lt;&gt;"",$C7532&lt;&gt;"",$B7532&lt;=$C7532),$C7532-$B7532+1,"")</f>
        <v/>
      </c>
      <c r="G7532" s="5">
        <f>IF($F7532="","",$F7532*$D7532)</f>
        <v/>
      </c>
      <c r="H7532" s="42">
        <f>IF($G7532="","",$O7532)</f>
        <v/>
      </c>
      <c r="I7532" s="5">
        <f>IF($G7532="","",$G7532*IF($H7532="",$O7532,$H7532)/100)</f>
        <v/>
      </c>
      <c r="J7532" s="5">
        <f>IF(OR($L7532="",NOT(COUNTIFS($L$2:$L7532,$L7532)=1)),"",SUMIFS($G:$G,$L:$L,$L7532))</f>
        <v/>
      </c>
      <c r="K7532" s="5">
        <f>IF(OR($L7532="",NOT(COUNTIFS($L$2:$L7532,$L7532)=1)),"",SUMIFS($I:$I,$L:$L,$L7532))</f>
        <v/>
      </c>
      <c r="L7532" s="6">
        <f>IF($B7532="","",YEAR($B7532))</f>
        <v/>
      </c>
      <c r="M7532" s="6">
        <f>INT((ROW()-2)/39)+1</f>
        <v/>
      </c>
      <c r="N7532" s="6">
        <f>MOD(ROW()-2,39)+2</f>
        <v/>
      </c>
      <c r="O7532" s="42">
        <f>IF(AND($B7532&lt;&gt;"",$C7532&lt;&gt;"",$B7532&lt;=$C7532),INDEX(Szabalyok!$C:$C,$N7532),"")</f>
        <v/>
      </c>
      <c r="P7532">
        <f>IF(D7532="",P7531,P7531+1)</f>
        <v/>
      </c>
    </row>
    <row r="7533">
      <c r="A7533">
        <f>IF(P7533=P7532,0,P7533)</f>
        <v/>
      </c>
      <c r="B7533" s="41">
        <f>IF($M7533&gt;300,"",IF(OR(INDEX(Bemenet!$E$2:$E$301,$M7533)="",INDEX(Bemenet!$F$2:$F$301,$M7533)=""),"",MAX(INDEX(Bemenet!$E$2:$E$301,$M7533),INDEX(Szabalyok!$A:$A,$N7533))))</f>
        <v/>
      </c>
      <c r="C7533" s="41">
        <f>IF($B7533="","",MIN(INDEX(Bemenet!$F$2:$F$301,$M7533),INDEX(Szabalyok!$B:$B,$N7533)))</f>
        <v/>
      </c>
      <c r="D7533" s="5">
        <f>IF(AND($B7533&lt;&gt;"",$C7533&lt;&gt;"",$B7533&lt;=$C7533),INDEX(Bemenet!$G$2:$G$301,$M7533),"")</f>
        <v/>
      </c>
      <c r="E7533" s="6">
        <f>IF(AND($B7533&lt;&gt;"",$C7533&lt;&gt;"",$B7533&lt;=$C7533),INDEX(Bemenet!$D$2:$D$301,$M7533),"")</f>
        <v/>
      </c>
      <c r="F7533" s="5">
        <f>IF(AND($B7533&lt;&gt;"",$C7533&lt;&gt;"",$B7533&lt;=$C7533),$C7533-$B7533+1,"")</f>
        <v/>
      </c>
      <c r="G7533" s="5">
        <f>IF($F7533="","",$F7533*$D7533)</f>
        <v/>
      </c>
      <c r="H7533" s="42">
        <f>IF($G7533="","",$O7533)</f>
        <v/>
      </c>
      <c r="I7533" s="5">
        <f>IF($G7533="","",$G7533*IF($H7533="",$O7533,$H7533)/100)</f>
        <v/>
      </c>
      <c r="J7533" s="5">
        <f>IF(OR($L7533="",NOT(COUNTIFS($L$2:$L7533,$L7533)=1)),"",SUMIFS($G:$G,$L:$L,$L7533))</f>
        <v/>
      </c>
      <c r="K7533" s="5">
        <f>IF(OR($L7533="",NOT(COUNTIFS($L$2:$L7533,$L7533)=1)),"",SUMIFS($I:$I,$L:$L,$L7533))</f>
        <v/>
      </c>
      <c r="L7533" s="6">
        <f>IF($B7533="","",YEAR($B7533))</f>
        <v/>
      </c>
      <c r="M7533" s="6">
        <f>INT((ROW()-2)/39)+1</f>
        <v/>
      </c>
      <c r="N7533" s="6">
        <f>MOD(ROW()-2,39)+2</f>
        <v/>
      </c>
      <c r="O7533" s="42">
        <f>IF(AND($B7533&lt;&gt;"",$C7533&lt;&gt;"",$B7533&lt;=$C7533),INDEX(Szabalyok!$C:$C,$N7533),"")</f>
        <v/>
      </c>
      <c r="P7533">
        <f>IF(D7533="",P7532,P7532+1)</f>
        <v/>
      </c>
    </row>
    <row r="7534">
      <c r="A7534">
        <f>IF(P7534=P7533,0,P7534)</f>
        <v/>
      </c>
      <c r="B7534" s="41">
        <f>IF($M7534&gt;300,"",IF(OR(INDEX(Bemenet!$E$2:$E$301,$M7534)="",INDEX(Bemenet!$F$2:$F$301,$M7534)=""),"",MAX(INDEX(Bemenet!$E$2:$E$301,$M7534),INDEX(Szabalyok!$A:$A,$N7534))))</f>
        <v/>
      </c>
      <c r="C7534" s="41">
        <f>IF($B7534="","",MIN(INDEX(Bemenet!$F$2:$F$301,$M7534),INDEX(Szabalyok!$B:$B,$N7534)))</f>
        <v/>
      </c>
      <c r="D7534" s="5">
        <f>IF(AND($B7534&lt;&gt;"",$C7534&lt;&gt;"",$B7534&lt;=$C7534),INDEX(Bemenet!$G$2:$G$301,$M7534),"")</f>
        <v/>
      </c>
      <c r="E7534" s="6">
        <f>IF(AND($B7534&lt;&gt;"",$C7534&lt;&gt;"",$B7534&lt;=$C7534),INDEX(Bemenet!$D$2:$D$301,$M7534),"")</f>
        <v/>
      </c>
      <c r="F7534" s="5">
        <f>IF(AND($B7534&lt;&gt;"",$C7534&lt;&gt;"",$B7534&lt;=$C7534),$C7534-$B7534+1,"")</f>
        <v/>
      </c>
      <c r="G7534" s="5">
        <f>IF($F7534="","",$F7534*$D7534)</f>
        <v/>
      </c>
      <c r="H7534" s="42">
        <f>IF($G7534="","",$O7534)</f>
        <v/>
      </c>
      <c r="I7534" s="5">
        <f>IF($G7534="","",$G7534*IF($H7534="",$O7534,$H7534)/100)</f>
        <v/>
      </c>
      <c r="J7534" s="5">
        <f>IF(OR($L7534="",NOT(COUNTIFS($L$2:$L7534,$L7534)=1)),"",SUMIFS($G:$G,$L:$L,$L7534))</f>
        <v/>
      </c>
      <c r="K7534" s="5">
        <f>IF(OR($L7534="",NOT(COUNTIFS($L$2:$L7534,$L7534)=1)),"",SUMIFS($I:$I,$L:$L,$L7534))</f>
        <v/>
      </c>
      <c r="L7534" s="6">
        <f>IF($B7534="","",YEAR($B7534))</f>
        <v/>
      </c>
      <c r="M7534" s="6">
        <f>INT((ROW()-2)/39)+1</f>
        <v/>
      </c>
      <c r="N7534" s="6">
        <f>MOD(ROW()-2,39)+2</f>
        <v/>
      </c>
      <c r="O7534" s="42">
        <f>IF(AND($B7534&lt;&gt;"",$C7534&lt;&gt;"",$B7534&lt;=$C7534),INDEX(Szabalyok!$C:$C,$N7534),"")</f>
        <v/>
      </c>
      <c r="P7534">
        <f>IF(D7534="",P7533,P7533+1)</f>
        <v/>
      </c>
    </row>
    <row r="7535">
      <c r="A7535">
        <f>IF(P7535=P7534,0,P7535)</f>
        <v/>
      </c>
      <c r="B7535" s="41">
        <f>IF($M7535&gt;300,"",IF(OR(INDEX(Bemenet!$E$2:$E$301,$M7535)="",INDEX(Bemenet!$F$2:$F$301,$M7535)=""),"",MAX(INDEX(Bemenet!$E$2:$E$301,$M7535),INDEX(Szabalyok!$A:$A,$N7535))))</f>
        <v/>
      </c>
      <c r="C7535" s="41">
        <f>IF($B7535="","",MIN(INDEX(Bemenet!$F$2:$F$301,$M7535),INDEX(Szabalyok!$B:$B,$N7535)))</f>
        <v/>
      </c>
      <c r="D7535" s="5">
        <f>IF(AND($B7535&lt;&gt;"",$C7535&lt;&gt;"",$B7535&lt;=$C7535),INDEX(Bemenet!$G$2:$G$301,$M7535),"")</f>
        <v/>
      </c>
      <c r="E7535" s="6">
        <f>IF(AND($B7535&lt;&gt;"",$C7535&lt;&gt;"",$B7535&lt;=$C7535),INDEX(Bemenet!$D$2:$D$301,$M7535),"")</f>
        <v/>
      </c>
      <c r="F7535" s="5">
        <f>IF(AND($B7535&lt;&gt;"",$C7535&lt;&gt;"",$B7535&lt;=$C7535),$C7535-$B7535+1,"")</f>
        <v/>
      </c>
      <c r="G7535" s="5">
        <f>IF($F7535="","",$F7535*$D7535)</f>
        <v/>
      </c>
      <c r="H7535" s="42">
        <f>IF($G7535="","",$O7535)</f>
        <v/>
      </c>
      <c r="I7535" s="5">
        <f>IF($G7535="","",$G7535*IF($H7535="",$O7535,$H7535)/100)</f>
        <v/>
      </c>
      <c r="J7535" s="5">
        <f>IF(OR($L7535="",NOT(COUNTIFS($L$2:$L7535,$L7535)=1)),"",SUMIFS($G:$G,$L:$L,$L7535))</f>
        <v/>
      </c>
      <c r="K7535" s="5">
        <f>IF(OR($L7535="",NOT(COUNTIFS($L$2:$L7535,$L7535)=1)),"",SUMIFS($I:$I,$L:$L,$L7535))</f>
        <v/>
      </c>
      <c r="L7535" s="6">
        <f>IF($B7535="","",YEAR($B7535))</f>
        <v/>
      </c>
      <c r="M7535" s="6">
        <f>INT((ROW()-2)/39)+1</f>
        <v/>
      </c>
      <c r="N7535" s="6">
        <f>MOD(ROW()-2,39)+2</f>
        <v/>
      </c>
      <c r="O7535" s="42">
        <f>IF(AND($B7535&lt;&gt;"",$C7535&lt;&gt;"",$B7535&lt;=$C7535),INDEX(Szabalyok!$C:$C,$N7535),"")</f>
        <v/>
      </c>
      <c r="P7535">
        <f>IF(D7535="",P7534,P7534+1)</f>
        <v/>
      </c>
    </row>
    <row r="7536">
      <c r="A7536">
        <f>IF(P7536=P7535,0,P7536)</f>
        <v/>
      </c>
      <c r="B7536" s="41">
        <f>IF($M7536&gt;300,"",IF(OR(INDEX(Bemenet!$E$2:$E$301,$M7536)="",INDEX(Bemenet!$F$2:$F$301,$M7536)=""),"",MAX(INDEX(Bemenet!$E$2:$E$301,$M7536),INDEX(Szabalyok!$A:$A,$N7536))))</f>
        <v/>
      </c>
      <c r="C7536" s="41">
        <f>IF($B7536="","",MIN(INDEX(Bemenet!$F$2:$F$301,$M7536),INDEX(Szabalyok!$B:$B,$N7536)))</f>
        <v/>
      </c>
      <c r="D7536" s="5">
        <f>IF(AND($B7536&lt;&gt;"",$C7536&lt;&gt;"",$B7536&lt;=$C7536),INDEX(Bemenet!$G$2:$G$301,$M7536),"")</f>
        <v/>
      </c>
      <c r="E7536" s="6">
        <f>IF(AND($B7536&lt;&gt;"",$C7536&lt;&gt;"",$B7536&lt;=$C7536),INDEX(Bemenet!$D$2:$D$301,$M7536),"")</f>
        <v/>
      </c>
      <c r="F7536" s="5">
        <f>IF(AND($B7536&lt;&gt;"",$C7536&lt;&gt;"",$B7536&lt;=$C7536),$C7536-$B7536+1,"")</f>
        <v/>
      </c>
      <c r="G7536" s="5">
        <f>IF($F7536="","",$F7536*$D7536)</f>
        <v/>
      </c>
      <c r="H7536" s="42">
        <f>IF($G7536="","",$O7536)</f>
        <v/>
      </c>
      <c r="I7536" s="5">
        <f>IF($G7536="","",$G7536*IF($H7536="",$O7536,$H7536)/100)</f>
        <v/>
      </c>
      <c r="J7536" s="5">
        <f>IF(OR($L7536="",NOT(COUNTIFS($L$2:$L7536,$L7536)=1)),"",SUMIFS($G:$G,$L:$L,$L7536))</f>
        <v/>
      </c>
      <c r="K7536" s="5">
        <f>IF(OR($L7536="",NOT(COUNTIFS($L$2:$L7536,$L7536)=1)),"",SUMIFS($I:$I,$L:$L,$L7536))</f>
        <v/>
      </c>
      <c r="L7536" s="6">
        <f>IF($B7536="","",YEAR($B7536))</f>
        <v/>
      </c>
      <c r="M7536" s="6">
        <f>INT((ROW()-2)/39)+1</f>
        <v/>
      </c>
      <c r="N7536" s="6">
        <f>MOD(ROW()-2,39)+2</f>
        <v/>
      </c>
      <c r="O7536" s="42">
        <f>IF(AND($B7536&lt;&gt;"",$C7536&lt;&gt;"",$B7536&lt;=$C7536),INDEX(Szabalyok!$C:$C,$N7536),"")</f>
        <v/>
      </c>
      <c r="P7536">
        <f>IF(D7536="",P7535,P7535+1)</f>
        <v/>
      </c>
    </row>
    <row r="7537">
      <c r="A7537">
        <f>IF(P7537=P7536,0,P7537)</f>
        <v/>
      </c>
      <c r="B7537" s="41">
        <f>IF($M7537&gt;300,"",IF(OR(INDEX(Bemenet!$E$2:$E$301,$M7537)="",INDEX(Bemenet!$F$2:$F$301,$M7537)=""),"",MAX(INDEX(Bemenet!$E$2:$E$301,$M7537),INDEX(Szabalyok!$A:$A,$N7537))))</f>
        <v/>
      </c>
      <c r="C7537" s="41">
        <f>IF($B7537="","",MIN(INDEX(Bemenet!$F$2:$F$301,$M7537),INDEX(Szabalyok!$B:$B,$N7537)))</f>
        <v/>
      </c>
      <c r="D7537" s="5">
        <f>IF(AND($B7537&lt;&gt;"",$C7537&lt;&gt;"",$B7537&lt;=$C7537),INDEX(Bemenet!$G$2:$G$301,$M7537),"")</f>
        <v/>
      </c>
      <c r="E7537" s="6">
        <f>IF(AND($B7537&lt;&gt;"",$C7537&lt;&gt;"",$B7537&lt;=$C7537),INDEX(Bemenet!$D$2:$D$301,$M7537),"")</f>
        <v/>
      </c>
      <c r="F7537" s="5">
        <f>IF(AND($B7537&lt;&gt;"",$C7537&lt;&gt;"",$B7537&lt;=$C7537),$C7537-$B7537+1,"")</f>
        <v/>
      </c>
      <c r="G7537" s="5">
        <f>IF($F7537="","",$F7537*$D7537)</f>
        <v/>
      </c>
      <c r="H7537" s="42">
        <f>IF($G7537="","",$O7537)</f>
        <v/>
      </c>
      <c r="I7537" s="5">
        <f>IF($G7537="","",$G7537*IF($H7537="",$O7537,$H7537)/100)</f>
        <v/>
      </c>
      <c r="J7537" s="5">
        <f>IF(OR($L7537="",NOT(COUNTIFS($L$2:$L7537,$L7537)=1)),"",SUMIFS($G:$G,$L:$L,$L7537))</f>
        <v/>
      </c>
      <c r="K7537" s="5">
        <f>IF(OR($L7537="",NOT(COUNTIFS($L$2:$L7537,$L7537)=1)),"",SUMIFS($I:$I,$L:$L,$L7537))</f>
        <v/>
      </c>
      <c r="L7537" s="6">
        <f>IF($B7537="","",YEAR($B7537))</f>
        <v/>
      </c>
      <c r="M7537" s="6">
        <f>INT((ROW()-2)/39)+1</f>
        <v/>
      </c>
      <c r="N7537" s="6">
        <f>MOD(ROW()-2,39)+2</f>
        <v/>
      </c>
      <c r="O7537" s="42">
        <f>IF(AND($B7537&lt;&gt;"",$C7537&lt;&gt;"",$B7537&lt;=$C7537),INDEX(Szabalyok!$C:$C,$N7537),"")</f>
        <v/>
      </c>
      <c r="P7537">
        <f>IF(D7537="",P7536,P7536+1)</f>
        <v/>
      </c>
    </row>
    <row r="7538">
      <c r="A7538">
        <f>IF(P7538=P7537,0,P7538)</f>
        <v/>
      </c>
      <c r="B7538" s="41">
        <f>IF($M7538&gt;300,"",IF(OR(INDEX(Bemenet!$E$2:$E$301,$M7538)="",INDEX(Bemenet!$F$2:$F$301,$M7538)=""),"",MAX(INDEX(Bemenet!$E$2:$E$301,$M7538),INDEX(Szabalyok!$A:$A,$N7538))))</f>
        <v/>
      </c>
      <c r="C7538" s="41">
        <f>IF($B7538="","",MIN(INDEX(Bemenet!$F$2:$F$301,$M7538),INDEX(Szabalyok!$B:$B,$N7538)))</f>
        <v/>
      </c>
      <c r="D7538" s="5">
        <f>IF(AND($B7538&lt;&gt;"",$C7538&lt;&gt;"",$B7538&lt;=$C7538),INDEX(Bemenet!$G$2:$G$301,$M7538),"")</f>
        <v/>
      </c>
      <c r="E7538" s="6">
        <f>IF(AND($B7538&lt;&gt;"",$C7538&lt;&gt;"",$B7538&lt;=$C7538),INDEX(Bemenet!$D$2:$D$301,$M7538),"")</f>
        <v/>
      </c>
      <c r="F7538" s="5">
        <f>IF(AND($B7538&lt;&gt;"",$C7538&lt;&gt;"",$B7538&lt;=$C7538),$C7538-$B7538+1,"")</f>
        <v/>
      </c>
      <c r="G7538" s="5">
        <f>IF($F7538="","",$F7538*$D7538)</f>
        <v/>
      </c>
      <c r="H7538" s="42">
        <f>IF($G7538="","",$O7538)</f>
        <v/>
      </c>
      <c r="I7538" s="5">
        <f>IF($G7538="","",$G7538*IF($H7538="",$O7538,$H7538)/100)</f>
        <v/>
      </c>
      <c r="J7538" s="5">
        <f>IF(OR($L7538="",NOT(COUNTIFS($L$2:$L7538,$L7538)=1)),"",SUMIFS($G:$G,$L:$L,$L7538))</f>
        <v/>
      </c>
      <c r="K7538" s="5">
        <f>IF(OR($L7538="",NOT(COUNTIFS($L$2:$L7538,$L7538)=1)),"",SUMIFS($I:$I,$L:$L,$L7538))</f>
        <v/>
      </c>
      <c r="L7538" s="6">
        <f>IF($B7538="","",YEAR($B7538))</f>
        <v/>
      </c>
      <c r="M7538" s="6">
        <f>INT((ROW()-2)/39)+1</f>
        <v/>
      </c>
      <c r="N7538" s="6">
        <f>MOD(ROW()-2,39)+2</f>
        <v/>
      </c>
      <c r="O7538" s="42">
        <f>IF(AND($B7538&lt;&gt;"",$C7538&lt;&gt;"",$B7538&lt;=$C7538),INDEX(Szabalyok!$C:$C,$N7538),"")</f>
        <v/>
      </c>
      <c r="P7538">
        <f>IF(D7538="",P7537,P7537+1)</f>
        <v/>
      </c>
    </row>
    <row r="7539">
      <c r="A7539">
        <f>IF(P7539=P7538,0,P7539)</f>
        <v/>
      </c>
      <c r="B7539" s="41">
        <f>IF($M7539&gt;300,"",IF(OR(INDEX(Bemenet!$E$2:$E$301,$M7539)="",INDEX(Bemenet!$F$2:$F$301,$M7539)=""),"",MAX(INDEX(Bemenet!$E$2:$E$301,$M7539),INDEX(Szabalyok!$A:$A,$N7539))))</f>
        <v/>
      </c>
      <c r="C7539" s="41">
        <f>IF($B7539="","",MIN(INDEX(Bemenet!$F$2:$F$301,$M7539),INDEX(Szabalyok!$B:$B,$N7539)))</f>
        <v/>
      </c>
      <c r="D7539" s="5">
        <f>IF(AND($B7539&lt;&gt;"",$C7539&lt;&gt;"",$B7539&lt;=$C7539),INDEX(Bemenet!$G$2:$G$301,$M7539),"")</f>
        <v/>
      </c>
      <c r="E7539" s="6">
        <f>IF(AND($B7539&lt;&gt;"",$C7539&lt;&gt;"",$B7539&lt;=$C7539),INDEX(Bemenet!$D$2:$D$301,$M7539),"")</f>
        <v/>
      </c>
      <c r="F7539" s="5">
        <f>IF(AND($B7539&lt;&gt;"",$C7539&lt;&gt;"",$B7539&lt;=$C7539),$C7539-$B7539+1,"")</f>
        <v/>
      </c>
      <c r="G7539" s="5">
        <f>IF($F7539="","",$F7539*$D7539)</f>
        <v/>
      </c>
      <c r="H7539" s="42">
        <f>IF($G7539="","",$O7539)</f>
        <v/>
      </c>
      <c r="I7539" s="5">
        <f>IF($G7539="","",$G7539*IF($H7539="",$O7539,$H7539)/100)</f>
        <v/>
      </c>
      <c r="J7539" s="5">
        <f>IF(OR($L7539="",NOT(COUNTIFS($L$2:$L7539,$L7539)=1)),"",SUMIFS($G:$G,$L:$L,$L7539))</f>
        <v/>
      </c>
      <c r="K7539" s="5">
        <f>IF(OR($L7539="",NOT(COUNTIFS($L$2:$L7539,$L7539)=1)),"",SUMIFS($I:$I,$L:$L,$L7539))</f>
        <v/>
      </c>
      <c r="L7539" s="6">
        <f>IF($B7539="","",YEAR($B7539))</f>
        <v/>
      </c>
      <c r="M7539" s="6">
        <f>INT((ROW()-2)/39)+1</f>
        <v/>
      </c>
      <c r="N7539" s="6">
        <f>MOD(ROW()-2,39)+2</f>
        <v/>
      </c>
      <c r="O7539" s="42">
        <f>IF(AND($B7539&lt;&gt;"",$C7539&lt;&gt;"",$B7539&lt;=$C7539),INDEX(Szabalyok!$C:$C,$N7539),"")</f>
        <v/>
      </c>
      <c r="P7539">
        <f>IF(D7539="",P7538,P7538+1)</f>
        <v/>
      </c>
    </row>
    <row r="7540">
      <c r="A7540">
        <f>IF(P7540=P7539,0,P7540)</f>
        <v/>
      </c>
      <c r="B7540" s="41">
        <f>IF($M7540&gt;300,"",IF(OR(INDEX(Bemenet!$E$2:$E$301,$M7540)="",INDEX(Bemenet!$F$2:$F$301,$M7540)=""),"",MAX(INDEX(Bemenet!$E$2:$E$301,$M7540),INDEX(Szabalyok!$A:$A,$N7540))))</f>
        <v/>
      </c>
      <c r="C7540" s="41">
        <f>IF($B7540="","",MIN(INDEX(Bemenet!$F$2:$F$301,$M7540),INDEX(Szabalyok!$B:$B,$N7540)))</f>
        <v/>
      </c>
      <c r="D7540" s="5">
        <f>IF(AND($B7540&lt;&gt;"",$C7540&lt;&gt;"",$B7540&lt;=$C7540),INDEX(Bemenet!$G$2:$G$301,$M7540),"")</f>
        <v/>
      </c>
      <c r="E7540" s="6">
        <f>IF(AND($B7540&lt;&gt;"",$C7540&lt;&gt;"",$B7540&lt;=$C7540),INDEX(Bemenet!$D$2:$D$301,$M7540),"")</f>
        <v/>
      </c>
      <c r="F7540" s="5">
        <f>IF(AND($B7540&lt;&gt;"",$C7540&lt;&gt;"",$B7540&lt;=$C7540),$C7540-$B7540+1,"")</f>
        <v/>
      </c>
      <c r="G7540" s="5">
        <f>IF($F7540="","",$F7540*$D7540)</f>
        <v/>
      </c>
      <c r="H7540" s="42">
        <f>IF($G7540="","",$O7540)</f>
        <v/>
      </c>
      <c r="I7540" s="5">
        <f>IF($G7540="","",$G7540*IF($H7540="",$O7540,$H7540)/100)</f>
        <v/>
      </c>
      <c r="J7540" s="5">
        <f>IF(OR($L7540="",NOT(COUNTIFS($L$2:$L7540,$L7540)=1)),"",SUMIFS($G:$G,$L:$L,$L7540))</f>
        <v/>
      </c>
      <c r="K7540" s="5">
        <f>IF(OR($L7540="",NOT(COUNTIFS($L$2:$L7540,$L7540)=1)),"",SUMIFS($I:$I,$L:$L,$L7540))</f>
        <v/>
      </c>
      <c r="L7540" s="6">
        <f>IF($B7540="","",YEAR($B7540))</f>
        <v/>
      </c>
      <c r="M7540" s="6">
        <f>INT((ROW()-2)/39)+1</f>
        <v/>
      </c>
      <c r="N7540" s="6">
        <f>MOD(ROW()-2,39)+2</f>
        <v/>
      </c>
      <c r="O7540" s="42">
        <f>IF(AND($B7540&lt;&gt;"",$C7540&lt;&gt;"",$B7540&lt;=$C7540),INDEX(Szabalyok!$C:$C,$N7540),"")</f>
        <v/>
      </c>
      <c r="P7540">
        <f>IF(D7540="",P7539,P7539+1)</f>
        <v/>
      </c>
    </row>
    <row r="7541">
      <c r="A7541">
        <f>IF(P7541=P7540,0,P7541)</f>
        <v/>
      </c>
      <c r="B7541" s="41">
        <f>IF($M7541&gt;300,"",IF(OR(INDEX(Bemenet!$E$2:$E$301,$M7541)="",INDEX(Bemenet!$F$2:$F$301,$M7541)=""),"",MAX(INDEX(Bemenet!$E$2:$E$301,$M7541),INDEX(Szabalyok!$A:$A,$N7541))))</f>
        <v/>
      </c>
      <c r="C7541" s="41">
        <f>IF($B7541="","",MIN(INDEX(Bemenet!$F$2:$F$301,$M7541),INDEX(Szabalyok!$B:$B,$N7541)))</f>
        <v/>
      </c>
      <c r="D7541" s="5">
        <f>IF(AND($B7541&lt;&gt;"",$C7541&lt;&gt;"",$B7541&lt;=$C7541),INDEX(Bemenet!$G$2:$G$301,$M7541),"")</f>
        <v/>
      </c>
      <c r="E7541" s="6">
        <f>IF(AND($B7541&lt;&gt;"",$C7541&lt;&gt;"",$B7541&lt;=$C7541),INDEX(Bemenet!$D$2:$D$301,$M7541),"")</f>
        <v/>
      </c>
      <c r="F7541" s="5">
        <f>IF(AND($B7541&lt;&gt;"",$C7541&lt;&gt;"",$B7541&lt;=$C7541),$C7541-$B7541+1,"")</f>
        <v/>
      </c>
      <c r="G7541" s="5">
        <f>IF($F7541="","",$F7541*$D7541)</f>
        <v/>
      </c>
      <c r="H7541" s="42">
        <f>IF($G7541="","",$O7541)</f>
        <v/>
      </c>
      <c r="I7541" s="5">
        <f>IF($G7541="","",$G7541*IF($H7541="",$O7541,$H7541)/100)</f>
        <v/>
      </c>
      <c r="J7541" s="5">
        <f>IF(OR($L7541="",NOT(COUNTIFS($L$2:$L7541,$L7541)=1)),"",SUMIFS($G:$G,$L:$L,$L7541))</f>
        <v/>
      </c>
      <c r="K7541" s="5">
        <f>IF(OR($L7541="",NOT(COUNTIFS($L$2:$L7541,$L7541)=1)),"",SUMIFS($I:$I,$L:$L,$L7541))</f>
        <v/>
      </c>
      <c r="L7541" s="6">
        <f>IF($B7541="","",YEAR($B7541))</f>
        <v/>
      </c>
      <c r="M7541" s="6">
        <f>INT((ROW()-2)/39)+1</f>
        <v/>
      </c>
      <c r="N7541" s="6">
        <f>MOD(ROW()-2,39)+2</f>
        <v/>
      </c>
      <c r="O7541" s="42">
        <f>IF(AND($B7541&lt;&gt;"",$C7541&lt;&gt;"",$B7541&lt;=$C7541),INDEX(Szabalyok!$C:$C,$N7541),"")</f>
        <v/>
      </c>
      <c r="P7541">
        <f>IF(D7541="",P7540,P7540+1)</f>
        <v/>
      </c>
    </row>
    <row r="7542">
      <c r="A7542">
        <f>IF(P7542=P7541,0,P7542)</f>
        <v/>
      </c>
      <c r="B7542" s="41">
        <f>IF($M7542&gt;300,"",IF(OR(INDEX(Bemenet!$E$2:$E$301,$M7542)="",INDEX(Bemenet!$F$2:$F$301,$M7542)=""),"",MAX(INDEX(Bemenet!$E$2:$E$301,$M7542),INDEX(Szabalyok!$A:$A,$N7542))))</f>
        <v/>
      </c>
      <c r="C7542" s="41">
        <f>IF($B7542="","",MIN(INDEX(Bemenet!$F$2:$F$301,$M7542),INDEX(Szabalyok!$B:$B,$N7542)))</f>
        <v/>
      </c>
      <c r="D7542" s="5">
        <f>IF(AND($B7542&lt;&gt;"",$C7542&lt;&gt;"",$B7542&lt;=$C7542),INDEX(Bemenet!$G$2:$G$301,$M7542),"")</f>
        <v/>
      </c>
      <c r="E7542" s="6">
        <f>IF(AND($B7542&lt;&gt;"",$C7542&lt;&gt;"",$B7542&lt;=$C7542),INDEX(Bemenet!$D$2:$D$301,$M7542),"")</f>
        <v/>
      </c>
      <c r="F7542" s="5">
        <f>IF(AND($B7542&lt;&gt;"",$C7542&lt;&gt;"",$B7542&lt;=$C7542),$C7542-$B7542+1,"")</f>
        <v/>
      </c>
      <c r="G7542" s="5">
        <f>IF($F7542="","",$F7542*$D7542)</f>
        <v/>
      </c>
      <c r="H7542" s="42">
        <f>IF($G7542="","",$O7542)</f>
        <v/>
      </c>
      <c r="I7542" s="5">
        <f>IF($G7542="","",$G7542*IF($H7542="",$O7542,$H7542)/100)</f>
        <v/>
      </c>
      <c r="J7542" s="5">
        <f>IF(OR($L7542="",NOT(COUNTIFS($L$2:$L7542,$L7542)=1)),"",SUMIFS($G:$G,$L:$L,$L7542))</f>
        <v/>
      </c>
      <c r="K7542" s="5">
        <f>IF(OR($L7542="",NOT(COUNTIFS($L$2:$L7542,$L7542)=1)),"",SUMIFS($I:$I,$L:$L,$L7542))</f>
        <v/>
      </c>
      <c r="L7542" s="6">
        <f>IF($B7542="","",YEAR($B7542))</f>
        <v/>
      </c>
      <c r="M7542" s="6">
        <f>INT((ROW()-2)/39)+1</f>
        <v/>
      </c>
      <c r="N7542" s="6">
        <f>MOD(ROW()-2,39)+2</f>
        <v/>
      </c>
      <c r="O7542" s="42">
        <f>IF(AND($B7542&lt;&gt;"",$C7542&lt;&gt;"",$B7542&lt;=$C7542),INDEX(Szabalyok!$C:$C,$N7542),"")</f>
        <v/>
      </c>
      <c r="P7542">
        <f>IF(D7542="",P7541,P7541+1)</f>
        <v/>
      </c>
    </row>
    <row r="7543">
      <c r="A7543">
        <f>IF(P7543=P7542,0,P7543)</f>
        <v/>
      </c>
      <c r="B7543" s="41">
        <f>IF($M7543&gt;300,"",IF(OR(INDEX(Bemenet!$E$2:$E$301,$M7543)="",INDEX(Bemenet!$F$2:$F$301,$M7543)=""),"",MAX(INDEX(Bemenet!$E$2:$E$301,$M7543),INDEX(Szabalyok!$A:$A,$N7543))))</f>
        <v/>
      </c>
      <c r="C7543" s="41">
        <f>IF($B7543="","",MIN(INDEX(Bemenet!$F$2:$F$301,$M7543),INDEX(Szabalyok!$B:$B,$N7543)))</f>
        <v/>
      </c>
      <c r="D7543" s="5">
        <f>IF(AND($B7543&lt;&gt;"",$C7543&lt;&gt;"",$B7543&lt;=$C7543),INDEX(Bemenet!$G$2:$G$301,$M7543),"")</f>
        <v/>
      </c>
      <c r="E7543" s="6">
        <f>IF(AND($B7543&lt;&gt;"",$C7543&lt;&gt;"",$B7543&lt;=$C7543),INDEX(Bemenet!$D$2:$D$301,$M7543),"")</f>
        <v/>
      </c>
      <c r="F7543" s="5">
        <f>IF(AND($B7543&lt;&gt;"",$C7543&lt;&gt;"",$B7543&lt;=$C7543),$C7543-$B7543+1,"")</f>
        <v/>
      </c>
      <c r="G7543" s="5">
        <f>IF($F7543="","",$F7543*$D7543)</f>
        <v/>
      </c>
      <c r="H7543" s="42">
        <f>IF($G7543="","",$O7543)</f>
        <v/>
      </c>
      <c r="I7543" s="5">
        <f>IF($G7543="","",$G7543*IF($H7543="",$O7543,$H7543)/100)</f>
        <v/>
      </c>
      <c r="J7543" s="5">
        <f>IF(OR($L7543="",NOT(COUNTIFS($L$2:$L7543,$L7543)=1)),"",SUMIFS($G:$G,$L:$L,$L7543))</f>
        <v/>
      </c>
      <c r="K7543" s="5">
        <f>IF(OR($L7543="",NOT(COUNTIFS($L$2:$L7543,$L7543)=1)),"",SUMIFS($I:$I,$L:$L,$L7543))</f>
        <v/>
      </c>
      <c r="L7543" s="6">
        <f>IF($B7543="","",YEAR($B7543))</f>
        <v/>
      </c>
      <c r="M7543" s="6">
        <f>INT((ROW()-2)/39)+1</f>
        <v/>
      </c>
      <c r="N7543" s="6">
        <f>MOD(ROW()-2,39)+2</f>
        <v/>
      </c>
      <c r="O7543" s="42">
        <f>IF(AND($B7543&lt;&gt;"",$C7543&lt;&gt;"",$B7543&lt;=$C7543),INDEX(Szabalyok!$C:$C,$N7543),"")</f>
        <v/>
      </c>
      <c r="P7543">
        <f>IF(D7543="",P7542,P7542+1)</f>
        <v/>
      </c>
    </row>
    <row r="7544">
      <c r="A7544">
        <f>IF(P7544=P7543,0,P7544)</f>
        <v/>
      </c>
      <c r="B7544" s="41">
        <f>IF($M7544&gt;300,"",IF(OR(INDEX(Bemenet!$E$2:$E$301,$M7544)="",INDEX(Bemenet!$F$2:$F$301,$M7544)=""),"",MAX(INDEX(Bemenet!$E$2:$E$301,$M7544),INDEX(Szabalyok!$A:$A,$N7544))))</f>
        <v/>
      </c>
      <c r="C7544" s="41">
        <f>IF($B7544="","",MIN(INDEX(Bemenet!$F$2:$F$301,$M7544),INDEX(Szabalyok!$B:$B,$N7544)))</f>
        <v/>
      </c>
      <c r="D7544" s="5">
        <f>IF(AND($B7544&lt;&gt;"",$C7544&lt;&gt;"",$B7544&lt;=$C7544),INDEX(Bemenet!$G$2:$G$301,$M7544),"")</f>
        <v/>
      </c>
      <c r="E7544" s="6">
        <f>IF(AND($B7544&lt;&gt;"",$C7544&lt;&gt;"",$B7544&lt;=$C7544),INDEX(Bemenet!$D$2:$D$301,$M7544),"")</f>
        <v/>
      </c>
      <c r="F7544" s="5">
        <f>IF(AND($B7544&lt;&gt;"",$C7544&lt;&gt;"",$B7544&lt;=$C7544),$C7544-$B7544+1,"")</f>
        <v/>
      </c>
      <c r="G7544" s="5">
        <f>IF($F7544="","",$F7544*$D7544)</f>
        <v/>
      </c>
      <c r="H7544" s="42">
        <f>IF($G7544="","",$O7544)</f>
        <v/>
      </c>
      <c r="I7544" s="5">
        <f>IF($G7544="","",$G7544*IF($H7544="",$O7544,$H7544)/100)</f>
        <v/>
      </c>
      <c r="J7544" s="5">
        <f>IF(OR($L7544="",NOT(COUNTIFS($L$2:$L7544,$L7544)=1)),"",SUMIFS($G:$G,$L:$L,$L7544))</f>
        <v/>
      </c>
      <c r="K7544" s="5">
        <f>IF(OR($L7544="",NOT(COUNTIFS($L$2:$L7544,$L7544)=1)),"",SUMIFS($I:$I,$L:$L,$L7544))</f>
        <v/>
      </c>
      <c r="L7544" s="6">
        <f>IF($B7544="","",YEAR($B7544))</f>
        <v/>
      </c>
      <c r="M7544" s="6">
        <f>INT((ROW()-2)/39)+1</f>
        <v/>
      </c>
      <c r="N7544" s="6">
        <f>MOD(ROW()-2,39)+2</f>
        <v/>
      </c>
      <c r="O7544" s="42">
        <f>IF(AND($B7544&lt;&gt;"",$C7544&lt;&gt;"",$B7544&lt;=$C7544),INDEX(Szabalyok!$C:$C,$N7544),"")</f>
        <v/>
      </c>
      <c r="P7544">
        <f>IF(D7544="",P7543,P7543+1)</f>
        <v/>
      </c>
    </row>
    <row r="7545">
      <c r="A7545">
        <f>IF(P7545=P7544,0,P7545)</f>
        <v/>
      </c>
      <c r="B7545" s="41">
        <f>IF($M7545&gt;300,"",IF(OR(INDEX(Bemenet!$E$2:$E$301,$M7545)="",INDEX(Bemenet!$F$2:$F$301,$M7545)=""),"",MAX(INDEX(Bemenet!$E$2:$E$301,$M7545),INDEX(Szabalyok!$A:$A,$N7545))))</f>
        <v/>
      </c>
      <c r="C7545" s="41">
        <f>IF($B7545="","",MIN(INDEX(Bemenet!$F$2:$F$301,$M7545),INDEX(Szabalyok!$B:$B,$N7545)))</f>
        <v/>
      </c>
      <c r="D7545" s="5">
        <f>IF(AND($B7545&lt;&gt;"",$C7545&lt;&gt;"",$B7545&lt;=$C7545),INDEX(Bemenet!$G$2:$G$301,$M7545),"")</f>
        <v/>
      </c>
      <c r="E7545" s="6">
        <f>IF(AND($B7545&lt;&gt;"",$C7545&lt;&gt;"",$B7545&lt;=$C7545),INDEX(Bemenet!$D$2:$D$301,$M7545),"")</f>
        <v/>
      </c>
      <c r="F7545" s="5">
        <f>IF(AND($B7545&lt;&gt;"",$C7545&lt;&gt;"",$B7545&lt;=$C7545),$C7545-$B7545+1,"")</f>
        <v/>
      </c>
      <c r="G7545" s="5">
        <f>IF($F7545="","",$F7545*$D7545)</f>
        <v/>
      </c>
      <c r="H7545" s="42">
        <f>IF($G7545="","",$O7545)</f>
        <v/>
      </c>
      <c r="I7545" s="5">
        <f>IF($G7545="","",$G7545*IF($H7545="",$O7545,$H7545)/100)</f>
        <v/>
      </c>
      <c r="J7545" s="5">
        <f>IF(OR($L7545="",NOT(COUNTIFS($L$2:$L7545,$L7545)=1)),"",SUMIFS($G:$G,$L:$L,$L7545))</f>
        <v/>
      </c>
      <c r="K7545" s="5">
        <f>IF(OR($L7545="",NOT(COUNTIFS($L$2:$L7545,$L7545)=1)),"",SUMIFS($I:$I,$L:$L,$L7545))</f>
        <v/>
      </c>
      <c r="L7545" s="6">
        <f>IF($B7545="","",YEAR($B7545))</f>
        <v/>
      </c>
      <c r="M7545" s="6">
        <f>INT((ROW()-2)/39)+1</f>
        <v/>
      </c>
      <c r="N7545" s="6">
        <f>MOD(ROW()-2,39)+2</f>
        <v/>
      </c>
      <c r="O7545" s="42">
        <f>IF(AND($B7545&lt;&gt;"",$C7545&lt;&gt;"",$B7545&lt;=$C7545),INDEX(Szabalyok!$C:$C,$N7545),"")</f>
        <v/>
      </c>
      <c r="P7545">
        <f>IF(D7545="",P7544,P7544+1)</f>
        <v/>
      </c>
    </row>
    <row r="7546">
      <c r="A7546">
        <f>IF(P7546=P7545,0,P7546)</f>
        <v/>
      </c>
      <c r="B7546" s="41">
        <f>IF($M7546&gt;300,"",IF(OR(INDEX(Bemenet!$E$2:$E$301,$M7546)="",INDEX(Bemenet!$F$2:$F$301,$M7546)=""),"",MAX(INDEX(Bemenet!$E$2:$E$301,$M7546),INDEX(Szabalyok!$A:$A,$N7546))))</f>
        <v/>
      </c>
      <c r="C7546" s="41">
        <f>IF($B7546="","",MIN(INDEX(Bemenet!$F$2:$F$301,$M7546),INDEX(Szabalyok!$B:$B,$N7546)))</f>
        <v/>
      </c>
      <c r="D7546" s="5">
        <f>IF(AND($B7546&lt;&gt;"",$C7546&lt;&gt;"",$B7546&lt;=$C7546),INDEX(Bemenet!$G$2:$G$301,$M7546),"")</f>
        <v/>
      </c>
      <c r="E7546" s="6">
        <f>IF(AND($B7546&lt;&gt;"",$C7546&lt;&gt;"",$B7546&lt;=$C7546),INDEX(Bemenet!$D$2:$D$301,$M7546),"")</f>
        <v/>
      </c>
      <c r="F7546" s="5">
        <f>IF(AND($B7546&lt;&gt;"",$C7546&lt;&gt;"",$B7546&lt;=$C7546),$C7546-$B7546+1,"")</f>
        <v/>
      </c>
      <c r="G7546" s="5">
        <f>IF($F7546="","",$F7546*$D7546)</f>
        <v/>
      </c>
      <c r="H7546" s="42">
        <f>IF($G7546="","",$O7546)</f>
        <v/>
      </c>
      <c r="I7546" s="5">
        <f>IF($G7546="","",$G7546*IF($H7546="",$O7546,$H7546)/100)</f>
        <v/>
      </c>
      <c r="J7546" s="5">
        <f>IF(OR($L7546="",NOT(COUNTIFS($L$2:$L7546,$L7546)=1)),"",SUMIFS($G:$G,$L:$L,$L7546))</f>
        <v/>
      </c>
      <c r="K7546" s="5">
        <f>IF(OR($L7546="",NOT(COUNTIFS($L$2:$L7546,$L7546)=1)),"",SUMIFS($I:$I,$L:$L,$L7546))</f>
        <v/>
      </c>
      <c r="L7546" s="6">
        <f>IF($B7546="","",YEAR($B7546))</f>
        <v/>
      </c>
      <c r="M7546" s="6">
        <f>INT((ROW()-2)/39)+1</f>
        <v/>
      </c>
      <c r="N7546" s="6">
        <f>MOD(ROW()-2,39)+2</f>
        <v/>
      </c>
      <c r="O7546" s="42">
        <f>IF(AND($B7546&lt;&gt;"",$C7546&lt;&gt;"",$B7546&lt;=$C7546),INDEX(Szabalyok!$C:$C,$N7546),"")</f>
        <v/>
      </c>
      <c r="P7546">
        <f>IF(D7546="",P7545,P7545+1)</f>
        <v/>
      </c>
    </row>
    <row r="7547">
      <c r="A7547">
        <f>IF(P7547=P7546,0,P7547)</f>
        <v/>
      </c>
      <c r="B7547" s="41">
        <f>IF($M7547&gt;300,"",IF(OR(INDEX(Bemenet!$E$2:$E$301,$M7547)="",INDEX(Bemenet!$F$2:$F$301,$M7547)=""),"",MAX(INDEX(Bemenet!$E$2:$E$301,$M7547),INDEX(Szabalyok!$A:$A,$N7547))))</f>
        <v/>
      </c>
      <c r="C7547" s="41">
        <f>IF($B7547="","",MIN(INDEX(Bemenet!$F$2:$F$301,$M7547),INDEX(Szabalyok!$B:$B,$N7547)))</f>
        <v/>
      </c>
      <c r="D7547" s="5">
        <f>IF(AND($B7547&lt;&gt;"",$C7547&lt;&gt;"",$B7547&lt;=$C7547),INDEX(Bemenet!$G$2:$G$301,$M7547),"")</f>
        <v/>
      </c>
      <c r="E7547" s="6">
        <f>IF(AND($B7547&lt;&gt;"",$C7547&lt;&gt;"",$B7547&lt;=$C7547),INDEX(Bemenet!$D$2:$D$301,$M7547),"")</f>
        <v/>
      </c>
      <c r="F7547" s="5">
        <f>IF(AND($B7547&lt;&gt;"",$C7547&lt;&gt;"",$B7547&lt;=$C7547),$C7547-$B7547+1,"")</f>
        <v/>
      </c>
      <c r="G7547" s="5">
        <f>IF($F7547="","",$F7547*$D7547)</f>
        <v/>
      </c>
      <c r="H7547" s="42">
        <f>IF($G7547="","",$O7547)</f>
        <v/>
      </c>
      <c r="I7547" s="5">
        <f>IF($G7547="","",$G7547*IF($H7547="",$O7547,$H7547)/100)</f>
        <v/>
      </c>
      <c r="J7547" s="5">
        <f>IF(OR($L7547="",NOT(COUNTIFS($L$2:$L7547,$L7547)=1)),"",SUMIFS($G:$G,$L:$L,$L7547))</f>
        <v/>
      </c>
      <c r="K7547" s="5">
        <f>IF(OR($L7547="",NOT(COUNTIFS($L$2:$L7547,$L7547)=1)),"",SUMIFS($I:$I,$L:$L,$L7547))</f>
        <v/>
      </c>
      <c r="L7547" s="6">
        <f>IF($B7547="","",YEAR($B7547))</f>
        <v/>
      </c>
      <c r="M7547" s="6">
        <f>INT((ROW()-2)/39)+1</f>
        <v/>
      </c>
      <c r="N7547" s="6">
        <f>MOD(ROW()-2,39)+2</f>
        <v/>
      </c>
      <c r="O7547" s="42">
        <f>IF(AND($B7547&lt;&gt;"",$C7547&lt;&gt;"",$B7547&lt;=$C7547),INDEX(Szabalyok!$C:$C,$N7547),"")</f>
        <v/>
      </c>
      <c r="P7547">
        <f>IF(D7547="",P7546,P7546+1)</f>
        <v/>
      </c>
    </row>
    <row r="7548">
      <c r="A7548">
        <f>IF(P7548=P7547,0,P7548)</f>
        <v/>
      </c>
      <c r="B7548" s="41">
        <f>IF($M7548&gt;300,"",IF(OR(INDEX(Bemenet!$E$2:$E$301,$M7548)="",INDEX(Bemenet!$F$2:$F$301,$M7548)=""),"",MAX(INDEX(Bemenet!$E$2:$E$301,$M7548),INDEX(Szabalyok!$A:$A,$N7548))))</f>
        <v/>
      </c>
      <c r="C7548" s="41">
        <f>IF($B7548="","",MIN(INDEX(Bemenet!$F$2:$F$301,$M7548),INDEX(Szabalyok!$B:$B,$N7548)))</f>
        <v/>
      </c>
      <c r="D7548" s="5">
        <f>IF(AND($B7548&lt;&gt;"",$C7548&lt;&gt;"",$B7548&lt;=$C7548),INDEX(Bemenet!$G$2:$G$301,$M7548),"")</f>
        <v/>
      </c>
      <c r="E7548" s="6">
        <f>IF(AND($B7548&lt;&gt;"",$C7548&lt;&gt;"",$B7548&lt;=$C7548),INDEX(Bemenet!$D$2:$D$301,$M7548),"")</f>
        <v/>
      </c>
      <c r="F7548" s="5">
        <f>IF(AND($B7548&lt;&gt;"",$C7548&lt;&gt;"",$B7548&lt;=$C7548),$C7548-$B7548+1,"")</f>
        <v/>
      </c>
      <c r="G7548" s="5">
        <f>IF($F7548="","",$F7548*$D7548)</f>
        <v/>
      </c>
      <c r="H7548" s="42">
        <f>IF($G7548="","",$O7548)</f>
        <v/>
      </c>
      <c r="I7548" s="5">
        <f>IF($G7548="","",$G7548*IF($H7548="",$O7548,$H7548)/100)</f>
        <v/>
      </c>
      <c r="J7548" s="5">
        <f>IF(OR($L7548="",NOT(COUNTIFS($L$2:$L7548,$L7548)=1)),"",SUMIFS($G:$G,$L:$L,$L7548))</f>
        <v/>
      </c>
      <c r="K7548" s="5">
        <f>IF(OR($L7548="",NOT(COUNTIFS($L$2:$L7548,$L7548)=1)),"",SUMIFS($I:$I,$L:$L,$L7548))</f>
        <v/>
      </c>
      <c r="L7548" s="6">
        <f>IF($B7548="","",YEAR($B7548))</f>
        <v/>
      </c>
      <c r="M7548" s="6">
        <f>INT((ROW()-2)/39)+1</f>
        <v/>
      </c>
      <c r="N7548" s="6">
        <f>MOD(ROW()-2,39)+2</f>
        <v/>
      </c>
      <c r="O7548" s="42">
        <f>IF(AND($B7548&lt;&gt;"",$C7548&lt;&gt;"",$B7548&lt;=$C7548),INDEX(Szabalyok!$C:$C,$N7548),"")</f>
        <v/>
      </c>
      <c r="P7548">
        <f>IF(D7548="",P7547,P7547+1)</f>
        <v/>
      </c>
    </row>
    <row r="7549">
      <c r="A7549">
        <f>IF(P7549=P7548,0,P7549)</f>
        <v/>
      </c>
      <c r="B7549" s="41">
        <f>IF($M7549&gt;300,"",IF(OR(INDEX(Bemenet!$E$2:$E$301,$M7549)="",INDEX(Bemenet!$F$2:$F$301,$M7549)=""),"",MAX(INDEX(Bemenet!$E$2:$E$301,$M7549),INDEX(Szabalyok!$A:$A,$N7549))))</f>
        <v/>
      </c>
      <c r="C7549" s="41">
        <f>IF($B7549="","",MIN(INDEX(Bemenet!$F$2:$F$301,$M7549),INDEX(Szabalyok!$B:$B,$N7549)))</f>
        <v/>
      </c>
      <c r="D7549" s="5">
        <f>IF(AND($B7549&lt;&gt;"",$C7549&lt;&gt;"",$B7549&lt;=$C7549),INDEX(Bemenet!$G$2:$G$301,$M7549),"")</f>
        <v/>
      </c>
      <c r="E7549" s="6">
        <f>IF(AND($B7549&lt;&gt;"",$C7549&lt;&gt;"",$B7549&lt;=$C7549),INDEX(Bemenet!$D$2:$D$301,$M7549),"")</f>
        <v/>
      </c>
      <c r="F7549" s="5">
        <f>IF(AND($B7549&lt;&gt;"",$C7549&lt;&gt;"",$B7549&lt;=$C7549),$C7549-$B7549+1,"")</f>
        <v/>
      </c>
      <c r="G7549" s="5">
        <f>IF($F7549="","",$F7549*$D7549)</f>
        <v/>
      </c>
      <c r="H7549" s="42">
        <f>IF($G7549="","",$O7549)</f>
        <v/>
      </c>
      <c r="I7549" s="5">
        <f>IF($G7549="","",$G7549*IF($H7549="",$O7549,$H7549)/100)</f>
        <v/>
      </c>
      <c r="J7549" s="5">
        <f>IF(OR($L7549="",NOT(COUNTIFS($L$2:$L7549,$L7549)=1)),"",SUMIFS($G:$G,$L:$L,$L7549))</f>
        <v/>
      </c>
      <c r="K7549" s="5">
        <f>IF(OR($L7549="",NOT(COUNTIFS($L$2:$L7549,$L7549)=1)),"",SUMIFS($I:$I,$L:$L,$L7549))</f>
        <v/>
      </c>
      <c r="L7549" s="6">
        <f>IF($B7549="","",YEAR($B7549))</f>
        <v/>
      </c>
      <c r="M7549" s="6">
        <f>INT((ROW()-2)/39)+1</f>
        <v/>
      </c>
      <c r="N7549" s="6">
        <f>MOD(ROW()-2,39)+2</f>
        <v/>
      </c>
      <c r="O7549" s="42">
        <f>IF(AND($B7549&lt;&gt;"",$C7549&lt;&gt;"",$B7549&lt;=$C7549),INDEX(Szabalyok!$C:$C,$N7549),"")</f>
        <v/>
      </c>
      <c r="P7549">
        <f>IF(D7549="",P7548,P7548+1)</f>
        <v/>
      </c>
    </row>
    <row r="7550">
      <c r="A7550">
        <f>IF(P7550=P7549,0,P7550)</f>
        <v/>
      </c>
      <c r="B7550" s="41">
        <f>IF($M7550&gt;300,"",IF(OR(INDEX(Bemenet!$E$2:$E$301,$M7550)="",INDEX(Bemenet!$F$2:$F$301,$M7550)=""),"",MAX(INDEX(Bemenet!$E$2:$E$301,$M7550),INDEX(Szabalyok!$A:$A,$N7550))))</f>
        <v/>
      </c>
      <c r="C7550" s="41">
        <f>IF($B7550="","",MIN(INDEX(Bemenet!$F$2:$F$301,$M7550),INDEX(Szabalyok!$B:$B,$N7550)))</f>
        <v/>
      </c>
      <c r="D7550" s="5">
        <f>IF(AND($B7550&lt;&gt;"",$C7550&lt;&gt;"",$B7550&lt;=$C7550),INDEX(Bemenet!$G$2:$G$301,$M7550),"")</f>
        <v/>
      </c>
      <c r="E7550" s="6">
        <f>IF(AND($B7550&lt;&gt;"",$C7550&lt;&gt;"",$B7550&lt;=$C7550),INDEX(Bemenet!$D$2:$D$301,$M7550),"")</f>
        <v/>
      </c>
      <c r="F7550" s="5">
        <f>IF(AND($B7550&lt;&gt;"",$C7550&lt;&gt;"",$B7550&lt;=$C7550),$C7550-$B7550+1,"")</f>
        <v/>
      </c>
      <c r="G7550" s="5">
        <f>IF($F7550="","",$F7550*$D7550)</f>
        <v/>
      </c>
      <c r="H7550" s="42">
        <f>IF($G7550="","",$O7550)</f>
        <v/>
      </c>
      <c r="I7550" s="5">
        <f>IF($G7550="","",$G7550*IF($H7550="",$O7550,$H7550)/100)</f>
        <v/>
      </c>
      <c r="J7550" s="5">
        <f>IF(OR($L7550="",NOT(COUNTIFS($L$2:$L7550,$L7550)=1)),"",SUMIFS($G:$G,$L:$L,$L7550))</f>
        <v/>
      </c>
      <c r="K7550" s="5">
        <f>IF(OR($L7550="",NOT(COUNTIFS($L$2:$L7550,$L7550)=1)),"",SUMIFS($I:$I,$L:$L,$L7550))</f>
        <v/>
      </c>
      <c r="L7550" s="6">
        <f>IF($B7550="","",YEAR($B7550))</f>
        <v/>
      </c>
      <c r="M7550" s="6">
        <f>INT((ROW()-2)/39)+1</f>
        <v/>
      </c>
      <c r="N7550" s="6">
        <f>MOD(ROW()-2,39)+2</f>
        <v/>
      </c>
      <c r="O7550" s="42">
        <f>IF(AND($B7550&lt;&gt;"",$C7550&lt;&gt;"",$B7550&lt;=$C7550),INDEX(Szabalyok!$C:$C,$N7550),"")</f>
        <v/>
      </c>
      <c r="P7550">
        <f>IF(D7550="",P7549,P7549+1)</f>
        <v/>
      </c>
    </row>
    <row r="7551">
      <c r="A7551">
        <f>IF(P7551=P7550,0,P7551)</f>
        <v/>
      </c>
      <c r="B7551" s="41">
        <f>IF($M7551&gt;300,"",IF(OR(INDEX(Bemenet!$E$2:$E$301,$M7551)="",INDEX(Bemenet!$F$2:$F$301,$M7551)=""),"",MAX(INDEX(Bemenet!$E$2:$E$301,$M7551),INDEX(Szabalyok!$A:$A,$N7551))))</f>
        <v/>
      </c>
      <c r="C7551" s="41">
        <f>IF($B7551="","",MIN(INDEX(Bemenet!$F$2:$F$301,$M7551),INDEX(Szabalyok!$B:$B,$N7551)))</f>
        <v/>
      </c>
      <c r="D7551" s="5">
        <f>IF(AND($B7551&lt;&gt;"",$C7551&lt;&gt;"",$B7551&lt;=$C7551),INDEX(Bemenet!$G$2:$G$301,$M7551),"")</f>
        <v/>
      </c>
      <c r="E7551" s="6">
        <f>IF(AND($B7551&lt;&gt;"",$C7551&lt;&gt;"",$B7551&lt;=$C7551),INDEX(Bemenet!$D$2:$D$301,$M7551),"")</f>
        <v/>
      </c>
      <c r="F7551" s="5">
        <f>IF(AND($B7551&lt;&gt;"",$C7551&lt;&gt;"",$B7551&lt;=$C7551),$C7551-$B7551+1,"")</f>
        <v/>
      </c>
      <c r="G7551" s="5">
        <f>IF($F7551="","",$F7551*$D7551)</f>
        <v/>
      </c>
      <c r="H7551" s="42">
        <f>IF($G7551="","",$O7551)</f>
        <v/>
      </c>
      <c r="I7551" s="5">
        <f>IF($G7551="","",$G7551*IF($H7551="",$O7551,$H7551)/100)</f>
        <v/>
      </c>
      <c r="J7551" s="5">
        <f>IF(OR($L7551="",NOT(COUNTIFS($L$2:$L7551,$L7551)=1)),"",SUMIFS($G:$G,$L:$L,$L7551))</f>
        <v/>
      </c>
      <c r="K7551" s="5">
        <f>IF(OR($L7551="",NOT(COUNTIFS($L$2:$L7551,$L7551)=1)),"",SUMIFS($I:$I,$L:$L,$L7551))</f>
        <v/>
      </c>
      <c r="L7551" s="6">
        <f>IF($B7551="","",YEAR($B7551))</f>
        <v/>
      </c>
      <c r="M7551" s="6">
        <f>INT((ROW()-2)/39)+1</f>
        <v/>
      </c>
      <c r="N7551" s="6">
        <f>MOD(ROW()-2,39)+2</f>
        <v/>
      </c>
      <c r="O7551" s="42">
        <f>IF(AND($B7551&lt;&gt;"",$C7551&lt;&gt;"",$B7551&lt;=$C7551),INDEX(Szabalyok!$C:$C,$N7551),"")</f>
        <v/>
      </c>
      <c r="P7551">
        <f>IF(D7551="",P7550,P7550+1)</f>
        <v/>
      </c>
    </row>
    <row r="7552">
      <c r="A7552">
        <f>IF(P7552=P7551,0,P7552)</f>
        <v/>
      </c>
      <c r="B7552" s="41">
        <f>IF($M7552&gt;300,"",IF(OR(INDEX(Bemenet!$E$2:$E$301,$M7552)="",INDEX(Bemenet!$F$2:$F$301,$M7552)=""),"",MAX(INDEX(Bemenet!$E$2:$E$301,$M7552),INDEX(Szabalyok!$A:$A,$N7552))))</f>
        <v/>
      </c>
      <c r="C7552" s="41">
        <f>IF($B7552="","",MIN(INDEX(Bemenet!$F$2:$F$301,$M7552),INDEX(Szabalyok!$B:$B,$N7552)))</f>
        <v/>
      </c>
      <c r="D7552" s="5">
        <f>IF(AND($B7552&lt;&gt;"",$C7552&lt;&gt;"",$B7552&lt;=$C7552),INDEX(Bemenet!$G$2:$G$301,$M7552),"")</f>
        <v/>
      </c>
      <c r="E7552" s="6">
        <f>IF(AND($B7552&lt;&gt;"",$C7552&lt;&gt;"",$B7552&lt;=$C7552),INDEX(Bemenet!$D$2:$D$301,$M7552),"")</f>
        <v/>
      </c>
      <c r="F7552" s="5">
        <f>IF(AND($B7552&lt;&gt;"",$C7552&lt;&gt;"",$B7552&lt;=$C7552),$C7552-$B7552+1,"")</f>
        <v/>
      </c>
      <c r="G7552" s="5">
        <f>IF($F7552="","",$F7552*$D7552)</f>
        <v/>
      </c>
      <c r="H7552" s="42">
        <f>IF($G7552="","",$O7552)</f>
        <v/>
      </c>
      <c r="I7552" s="5">
        <f>IF($G7552="","",$G7552*IF($H7552="",$O7552,$H7552)/100)</f>
        <v/>
      </c>
      <c r="J7552" s="5">
        <f>IF(OR($L7552="",NOT(COUNTIFS($L$2:$L7552,$L7552)=1)),"",SUMIFS($G:$G,$L:$L,$L7552))</f>
        <v/>
      </c>
      <c r="K7552" s="5">
        <f>IF(OR($L7552="",NOT(COUNTIFS($L$2:$L7552,$L7552)=1)),"",SUMIFS($I:$I,$L:$L,$L7552))</f>
        <v/>
      </c>
      <c r="L7552" s="6">
        <f>IF($B7552="","",YEAR($B7552))</f>
        <v/>
      </c>
      <c r="M7552" s="6">
        <f>INT((ROW()-2)/39)+1</f>
        <v/>
      </c>
      <c r="N7552" s="6">
        <f>MOD(ROW()-2,39)+2</f>
        <v/>
      </c>
      <c r="O7552" s="42">
        <f>IF(AND($B7552&lt;&gt;"",$C7552&lt;&gt;"",$B7552&lt;=$C7552),INDEX(Szabalyok!$C:$C,$N7552),"")</f>
        <v/>
      </c>
      <c r="P7552">
        <f>IF(D7552="",P7551,P7551+1)</f>
        <v/>
      </c>
    </row>
    <row r="7553">
      <c r="A7553">
        <f>IF(P7553=P7552,0,P7553)</f>
        <v/>
      </c>
      <c r="B7553" s="41">
        <f>IF($M7553&gt;300,"",IF(OR(INDEX(Bemenet!$E$2:$E$301,$M7553)="",INDEX(Bemenet!$F$2:$F$301,$M7553)=""),"",MAX(INDEX(Bemenet!$E$2:$E$301,$M7553),INDEX(Szabalyok!$A:$A,$N7553))))</f>
        <v/>
      </c>
      <c r="C7553" s="41">
        <f>IF($B7553="","",MIN(INDEX(Bemenet!$F$2:$F$301,$M7553),INDEX(Szabalyok!$B:$B,$N7553)))</f>
        <v/>
      </c>
      <c r="D7553" s="5">
        <f>IF(AND($B7553&lt;&gt;"",$C7553&lt;&gt;"",$B7553&lt;=$C7553),INDEX(Bemenet!$G$2:$G$301,$M7553),"")</f>
        <v/>
      </c>
      <c r="E7553" s="6">
        <f>IF(AND($B7553&lt;&gt;"",$C7553&lt;&gt;"",$B7553&lt;=$C7553),INDEX(Bemenet!$D$2:$D$301,$M7553),"")</f>
        <v/>
      </c>
      <c r="F7553" s="5">
        <f>IF(AND($B7553&lt;&gt;"",$C7553&lt;&gt;"",$B7553&lt;=$C7553),$C7553-$B7553+1,"")</f>
        <v/>
      </c>
      <c r="G7553" s="5">
        <f>IF($F7553="","",$F7553*$D7553)</f>
        <v/>
      </c>
      <c r="H7553" s="42">
        <f>IF($G7553="","",$O7553)</f>
        <v/>
      </c>
      <c r="I7553" s="5">
        <f>IF($G7553="","",$G7553*IF($H7553="",$O7553,$H7553)/100)</f>
        <v/>
      </c>
      <c r="J7553" s="5">
        <f>IF(OR($L7553="",NOT(COUNTIFS($L$2:$L7553,$L7553)=1)),"",SUMIFS($G:$G,$L:$L,$L7553))</f>
        <v/>
      </c>
      <c r="K7553" s="5">
        <f>IF(OR($L7553="",NOT(COUNTIFS($L$2:$L7553,$L7553)=1)),"",SUMIFS($I:$I,$L:$L,$L7553))</f>
        <v/>
      </c>
      <c r="L7553" s="6">
        <f>IF($B7553="","",YEAR($B7553))</f>
        <v/>
      </c>
      <c r="M7553" s="6">
        <f>INT((ROW()-2)/39)+1</f>
        <v/>
      </c>
      <c r="N7553" s="6">
        <f>MOD(ROW()-2,39)+2</f>
        <v/>
      </c>
      <c r="O7553" s="42">
        <f>IF(AND($B7553&lt;&gt;"",$C7553&lt;&gt;"",$B7553&lt;=$C7553),INDEX(Szabalyok!$C:$C,$N7553),"")</f>
        <v/>
      </c>
      <c r="P7553">
        <f>IF(D7553="",P7552,P7552+1)</f>
        <v/>
      </c>
    </row>
    <row r="7554">
      <c r="A7554">
        <f>IF(P7554=P7553,0,P7554)</f>
        <v/>
      </c>
      <c r="B7554" s="41">
        <f>IF($M7554&gt;300,"",IF(OR(INDEX(Bemenet!$E$2:$E$301,$M7554)="",INDEX(Bemenet!$F$2:$F$301,$M7554)=""),"",MAX(INDEX(Bemenet!$E$2:$E$301,$M7554),INDEX(Szabalyok!$A:$A,$N7554))))</f>
        <v/>
      </c>
      <c r="C7554" s="41">
        <f>IF($B7554="","",MIN(INDEX(Bemenet!$F$2:$F$301,$M7554),INDEX(Szabalyok!$B:$B,$N7554)))</f>
        <v/>
      </c>
      <c r="D7554" s="5">
        <f>IF(AND($B7554&lt;&gt;"",$C7554&lt;&gt;"",$B7554&lt;=$C7554),INDEX(Bemenet!$G$2:$G$301,$M7554),"")</f>
        <v/>
      </c>
      <c r="E7554" s="6">
        <f>IF(AND($B7554&lt;&gt;"",$C7554&lt;&gt;"",$B7554&lt;=$C7554),INDEX(Bemenet!$D$2:$D$301,$M7554),"")</f>
        <v/>
      </c>
      <c r="F7554" s="5">
        <f>IF(AND($B7554&lt;&gt;"",$C7554&lt;&gt;"",$B7554&lt;=$C7554),$C7554-$B7554+1,"")</f>
        <v/>
      </c>
      <c r="G7554" s="5">
        <f>IF($F7554="","",$F7554*$D7554)</f>
        <v/>
      </c>
      <c r="H7554" s="42">
        <f>IF($G7554="","",$O7554)</f>
        <v/>
      </c>
      <c r="I7554" s="5">
        <f>IF($G7554="","",$G7554*IF($H7554="",$O7554,$H7554)/100)</f>
        <v/>
      </c>
      <c r="J7554" s="5">
        <f>IF(OR($L7554="",NOT(COUNTIFS($L$2:$L7554,$L7554)=1)),"",SUMIFS($G:$G,$L:$L,$L7554))</f>
        <v/>
      </c>
      <c r="K7554" s="5">
        <f>IF(OR($L7554="",NOT(COUNTIFS($L$2:$L7554,$L7554)=1)),"",SUMIFS($I:$I,$L:$L,$L7554))</f>
        <v/>
      </c>
      <c r="L7554" s="6">
        <f>IF($B7554="","",YEAR($B7554))</f>
        <v/>
      </c>
      <c r="M7554" s="6">
        <f>INT((ROW()-2)/39)+1</f>
        <v/>
      </c>
      <c r="N7554" s="6">
        <f>MOD(ROW()-2,39)+2</f>
        <v/>
      </c>
      <c r="O7554" s="42">
        <f>IF(AND($B7554&lt;&gt;"",$C7554&lt;&gt;"",$B7554&lt;=$C7554),INDEX(Szabalyok!$C:$C,$N7554),"")</f>
        <v/>
      </c>
      <c r="P7554">
        <f>IF(D7554="",P7553,P7553+1)</f>
        <v/>
      </c>
    </row>
    <row r="7555">
      <c r="A7555">
        <f>IF(P7555=P7554,0,P7555)</f>
        <v/>
      </c>
      <c r="B7555" s="41">
        <f>IF($M7555&gt;300,"",IF(OR(INDEX(Bemenet!$E$2:$E$301,$M7555)="",INDEX(Bemenet!$F$2:$F$301,$M7555)=""),"",MAX(INDEX(Bemenet!$E$2:$E$301,$M7555),INDEX(Szabalyok!$A:$A,$N7555))))</f>
        <v/>
      </c>
      <c r="C7555" s="41">
        <f>IF($B7555="","",MIN(INDEX(Bemenet!$F$2:$F$301,$M7555),INDEX(Szabalyok!$B:$B,$N7555)))</f>
        <v/>
      </c>
      <c r="D7555" s="5">
        <f>IF(AND($B7555&lt;&gt;"",$C7555&lt;&gt;"",$B7555&lt;=$C7555),INDEX(Bemenet!$G$2:$G$301,$M7555),"")</f>
        <v/>
      </c>
      <c r="E7555" s="6">
        <f>IF(AND($B7555&lt;&gt;"",$C7555&lt;&gt;"",$B7555&lt;=$C7555),INDEX(Bemenet!$D$2:$D$301,$M7555),"")</f>
        <v/>
      </c>
      <c r="F7555" s="5">
        <f>IF(AND($B7555&lt;&gt;"",$C7555&lt;&gt;"",$B7555&lt;=$C7555),$C7555-$B7555+1,"")</f>
        <v/>
      </c>
      <c r="G7555" s="5">
        <f>IF($F7555="","",$F7555*$D7555)</f>
        <v/>
      </c>
      <c r="H7555" s="42">
        <f>IF($G7555="","",$O7555)</f>
        <v/>
      </c>
      <c r="I7555" s="5">
        <f>IF($G7555="","",$G7555*IF($H7555="",$O7555,$H7555)/100)</f>
        <v/>
      </c>
      <c r="J7555" s="5">
        <f>IF(OR($L7555="",NOT(COUNTIFS($L$2:$L7555,$L7555)=1)),"",SUMIFS($G:$G,$L:$L,$L7555))</f>
        <v/>
      </c>
      <c r="K7555" s="5">
        <f>IF(OR($L7555="",NOT(COUNTIFS($L$2:$L7555,$L7555)=1)),"",SUMIFS($I:$I,$L:$L,$L7555))</f>
        <v/>
      </c>
      <c r="L7555" s="6">
        <f>IF($B7555="","",YEAR($B7555))</f>
        <v/>
      </c>
      <c r="M7555" s="6">
        <f>INT((ROW()-2)/39)+1</f>
        <v/>
      </c>
      <c r="N7555" s="6">
        <f>MOD(ROW()-2,39)+2</f>
        <v/>
      </c>
      <c r="O7555" s="42">
        <f>IF(AND($B7555&lt;&gt;"",$C7555&lt;&gt;"",$B7555&lt;=$C7555),INDEX(Szabalyok!$C:$C,$N7555),"")</f>
        <v/>
      </c>
      <c r="P7555">
        <f>IF(D7555="",P7554,P7554+1)</f>
        <v/>
      </c>
    </row>
    <row r="7556">
      <c r="A7556">
        <f>IF(P7556=P7555,0,P7556)</f>
        <v/>
      </c>
      <c r="B7556" s="41">
        <f>IF($M7556&gt;300,"",IF(OR(INDEX(Bemenet!$E$2:$E$301,$M7556)="",INDEX(Bemenet!$F$2:$F$301,$M7556)=""),"",MAX(INDEX(Bemenet!$E$2:$E$301,$M7556),INDEX(Szabalyok!$A:$A,$N7556))))</f>
        <v/>
      </c>
      <c r="C7556" s="41">
        <f>IF($B7556="","",MIN(INDEX(Bemenet!$F$2:$F$301,$M7556),INDEX(Szabalyok!$B:$B,$N7556)))</f>
        <v/>
      </c>
      <c r="D7556" s="5">
        <f>IF(AND($B7556&lt;&gt;"",$C7556&lt;&gt;"",$B7556&lt;=$C7556),INDEX(Bemenet!$G$2:$G$301,$M7556),"")</f>
        <v/>
      </c>
      <c r="E7556" s="6">
        <f>IF(AND($B7556&lt;&gt;"",$C7556&lt;&gt;"",$B7556&lt;=$C7556),INDEX(Bemenet!$D$2:$D$301,$M7556),"")</f>
        <v/>
      </c>
      <c r="F7556" s="5">
        <f>IF(AND($B7556&lt;&gt;"",$C7556&lt;&gt;"",$B7556&lt;=$C7556),$C7556-$B7556+1,"")</f>
        <v/>
      </c>
      <c r="G7556" s="5">
        <f>IF($F7556="","",$F7556*$D7556)</f>
        <v/>
      </c>
      <c r="H7556" s="42">
        <f>IF($G7556="","",$O7556)</f>
        <v/>
      </c>
      <c r="I7556" s="5">
        <f>IF($G7556="","",$G7556*IF($H7556="",$O7556,$H7556)/100)</f>
        <v/>
      </c>
      <c r="J7556" s="5">
        <f>IF(OR($L7556="",NOT(COUNTIFS($L$2:$L7556,$L7556)=1)),"",SUMIFS($G:$G,$L:$L,$L7556))</f>
        <v/>
      </c>
      <c r="K7556" s="5">
        <f>IF(OR($L7556="",NOT(COUNTIFS($L$2:$L7556,$L7556)=1)),"",SUMIFS($I:$I,$L:$L,$L7556))</f>
        <v/>
      </c>
      <c r="L7556" s="6">
        <f>IF($B7556="","",YEAR($B7556))</f>
        <v/>
      </c>
      <c r="M7556" s="6">
        <f>INT((ROW()-2)/39)+1</f>
        <v/>
      </c>
      <c r="N7556" s="6">
        <f>MOD(ROW()-2,39)+2</f>
        <v/>
      </c>
      <c r="O7556" s="42">
        <f>IF(AND($B7556&lt;&gt;"",$C7556&lt;&gt;"",$B7556&lt;=$C7556),INDEX(Szabalyok!$C:$C,$N7556),"")</f>
        <v/>
      </c>
      <c r="P7556">
        <f>IF(D7556="",P7555,P7555+1)</f>
        <v/>
      </c>
    </row>
    <row r="7557">
      <c r="A7557">
        <f>IF(P7557=P7556,0,P7557)</f>
        <v/>
      </c>
      <c r="B7557" s="41">
        <f>IF($M7557&gt;300,"",IF(OR(INDEX(Bemenet!$E$2:$E$301,$M7557)="",INDEX(Bemenet!$F$2:$F$301,$M7557)=""),"",MAX(INDEX(Bemenet!$E$2:$E$301,$M7557),INDEX(Szabalyok!$A:$A,$N7557))))</f>
        <v/>
      </c>
      <c r="C7557" s="41">
        <f>IF($B7557="","",MIN(INDEX(Bemenet!$F$2:$F$301,$M7557),INDEX(Szabalyok!$B:$B,$N7557)))</f>
        <v/>
      </c>
      <c r="D7557" s="5">
        <f>IF(AND($B7557&lt;&gt;"",$C7557&lt;&gt;"",$B7557&lt;=$C7557),INDEX(Bemenet!$G$2:$G$301,$M7557),"")</f>
        <v/>
      </c>
      <c r="E7557" s="6">
        <f>IF(AND($B7557&lt;&gt;"",$C7557&lt;&gt;"",$B7557&lt;=$C7557),INDEX(Bemenet!$D$2:$D$301,$M7557),"")</f>
        <v/>
      </c>
      <c r="F7557" s="5">
        <f>IF(AND($B7557&lt;&gt;"",$C7557&lt;&gt;"",$B7557&lt;=$C7557),$C7557-$B7557+1,"")</f>
        <v/>
      </c>
      <c r="G7557" s="5">
        <f>IF($F7557="","",$F7557*$D7557)</f>
        <v/>
      </c>
      <c r="H7557" s="42">
        <f>IF($G7557="","",$O7557)</f>
        <v/>
      </c>
      <c r="I7557" s="5">
        <f>IF($G7557="","",$G7557*IF($H7557="",$O7557,$H7557)/100)</f>
        <v/>
      </c>
      <c r="J7557" s="5">
        <f>IF(OR($L7557="",NOT(COUNTIFS($L$2:$L7557,$L7557)=1)),"",SUMIFS($G:$G,$L:$L,$L7557))</f>
        <v/>
      </c>
      <c r="K7557" s="5">
        <f>IF(OR($L7557="",NOT(COUNTIFS($L$2:$L7557,$L7557)=1)),"",SUMIFS($I:$I,$L:$L,$L7557))</f>
        <v/>
      </c>
      <c r="L7557" s="6">
        <f>IF($B7557="","",YEAR($B7557))</f>
        <v/>
      </c>
      <c r="M7557" s="6">
        <f>INT((ROW()-2)/39)+1</f>
        <v/>
      </c>
      <c r="N7557" s="6">
        <f>MOD(ROW()-2,39)+2</f>
        <v/>
      </c>
      <c r="O7557" s="42">
        <f>IF(AND($B7557&lt;&gt;"",$C7557&lt;&gt;"",$B7557&lt;=$C7557),INDEX(Szabalyok!$C:$C,$N7557),"")</f>
        <v/>
      </c>
      <c r="P7557">
        <f>IF(D7557="",P7556,P7556+1)</f>
        <v/>
      </c>
    </row>
    <row r="7558">
      <c r="A7558">
        <f>IF(P7558=P7557,0,P7558)</f>
        <v/>
      </c>
      <c r="B7558" s="41">
        <f>IF($M7558&gt;300,"",IF(OR(INDEX(Bemenet!$E$2:$E$301,$M7558)="",INDEX(Bemenet!$F$2:$F$301,$M7558)=""),"",MAX(INDEX(Bemenet!$E$2:$E$301,$M7558),INDEX(Szabalyok!$A:$A,$N7558))))</f>
        <v/>
      </c>
      <c r="C7558" s="41">
        <f>IF($B7558="","",MIN(INDEX(Bemenet!$F$2:$F$301,$M7558),INDEX(Szabalyok!$B:$B,$N7558)))</f>
        <v/>
      </c>
      <c r="D7558" s="5">
        <f>IF(AND($B7558&lt;&gt;"",$C7558&lt;&gt;"",$B7558&lt;=$C7558),INDEX(Bemenet!$G$2:$G$301,$M7558),"")</f>
        <v/>
      </c>
      <c r="E7558" s="6">
        <f>IF(AND($B7558&lt;&gt;"",$C7558&lt;&gt;"",$B7558&lt;=$C7558),INDEX(Bemenet!$D$2:$D$301,$M7558),"")</f>
        <v/>
      </c>
      <c r="F7558" s="5">
        <f>IF(AND($B7558&lt;&gt;"",$C7558&lt;&gt;"",$B7558&lt;=$C7558),$C7558-$B7558+1,"")</f>
        <v/>
      </c>
      <c r="G7558" s="5">
        <f>IF($F7558="","",$F7558*$D7558)</f>
        <v/>
      </c>
      <c r="H7558" s="42">
        <f>IF($G7558="","",$O7558)</f>
        <v/>
      </c>
      <c r="I7558" s="5">
        <f>IF($G7558="","",$G7558*IF($H7558="",$O7558,$H7558)/100)</f>
        <v/>
      </c>
      <c r="J7558" s="5">
        <f>IF(OR($L7558="",NOT(COUNTIFS($L$2:$L7558,$L7558)=1)),"",SUMIFS($G:$G,$L:$L,$L7558))</f>
        <v/>
      </c>
      <c r="K7558" s="5">
        <f>IF(OR($L7558="",NOT(COUNTIFS($L$2:$L7558,$L7558)=1)),"",SUMIFS($I:$I,$L:$L,$L7558))</f>
        <v/>
      </c>
      <c r="L7558" s="6">
        <f>IF($B7558="","",YEAR($B7558))</f>
        <v/>
      </c>
      <c r="M7558" s="6">
        <f>INT((ROW()-2)/39)+1</f>
        <v/>
      </c>
      <c r="N7558" s="6">
        <f>MOD(ROW()-2,39)+2</f>
        <v/>
      </c>
      <c r="O7558" s="42">
        <f>IF(AND($B7558&lt;&gt;"",$C7558&lt;&gt;"",$B7558&lt;=$C7558),INDEX(Szabalyok!$C:$C,$N7558),"")</f>
        <v/>
      </c>
      <c r="P7558">
        <f>IF(D7558="",P7557,P7557+1)</f>
        <v/>
      </c>
    </row>
    <row r="7559">
      <c r="A7559">
        <f>IF(P7559=P7558,0,P7559)</f>
        <v/>
      </c>
      <c r="B7559" s="41">
        <f>IF($M7559&gt;300,"",IF(OR(INDEX(Bemenet!$E$2:$E$301,$M7559)="",INDEX(Bemenet!$F$2:$F$301,$M7559)=""),"",MAX(INDEX(Bemenet!$E$2:$E$301,$M7559),INDEX(Szabalyok!$A:$A,$N7559))))</f>
        <v/>
      </c>
      <c r="C7559" s="41">
        <f>IF($B7559="","",MIN(INDEX(Bemenet!$F$2:$F$301,$M7559),INDEX(Szabalyok!$B:$B,$N7559)))</f>
        <v/>
      </c>
      <c r="D7559" s="5">
        <f>IF(AND($B7559&lt;&gt;"",$C7559&lt;&gt;"",$B7559&lt;=$C7559),INDEX(Bemenet!$G$2:$G$301,$M7559),"")</f>
        <v/>
      </c>
      <c r="E7559" s="6">
        <f>IF(AND($B7559&lt;&gt;"",$C7559&lt;&gt;"",$B7559&lt;=$C7559),INDEX(Bemenet!$D$2:$D$301,$M7559),"")</f>
        <v/>
      </c>
      <c r="F7559" s="5">
        <f>IF(AND($B7559&lt;&gt;"",$C7559&lt;&gt;"",$B7559&lt;=$C7559),$C7559-$B7559+1,"")</f>
        <v/>
      </c>
      <c r="G7559" s="5">
        <f>IF($F7559="","",$F7559*$D7559)</f>
        <v/>
      </c>
      <c r="H7559" s="42">
        <f>IF($G7559="","",$O7559)</f>
        <v/>
      </c>
      <c r="I7559" s="5">
        <f>IF($G7559="","",$G7559*IF($H7559="",$O7559,$H7559)/100)</f>
        <v/>
      </c>
      <c r="J7559" s="5">
        <f>IF(OR($L7559="",NOT(COUNTIFS($L$2:$L7559,$L7559)=1)),"",SUMIFS($G:$G,$L:$L,$L7559))</f>
        <v/>
      </c>
      <c r="K7559" s="5">
        <f>IF(OR($L7559="",NOT(COUNTIFS($L$2:$L7559,$L7559)=1)),"",SUMIFS($I:$I,$L:$L,$L7559))</f>
        <v/>
      </c>
      <c r="L7559" s="6">
        <f>IF($B7559="","",YEAR($B7559))</f>
        <v/>
      </c>
      <c r="M7559" s="6">
        <f>INT((ROW()-2)/39)+1</f>
        <v/>
      </c>
      <c r="N7559" s="6">
        <f>MOD(ROW()-2,39)+2</f>
        <v/>
      </c>
      <c r="O7559" s="42">
        <f>IF(AND($B7559&lt;&gt;"",$C7559&lt;&gt;"",$B7559&lt;=$C7559),INDEX(Szabalyok!$C:$C,$N7559),"")</f>
        <v/>
      </c>
      <c r="P7559">
        <f>IF(D7559="",P7558,P7558+1)</f>
        <v/>
      </c>
    </row>
    <row r="7560">
      <c r="A7560">
        <f>IF(P7560=P7559,0,P7560)</f>
        <v/>
      </c>
      <c r="B7560" s="41">
        <f>IF($M7560&gt;300,"",IF(OR(INDEX(Bemenet!$E$2:$E$301,$M7560)="",INDEX(Bemenet!$F$2:$F$301,$M7560)=""),"",MAX(INDEX(Bemenet!$E$2:$E$301,$M7560),INDEX(Szabalyok!$A:$A,$N7560))))</f>
        <v/>
      </c>
      <c r="C7560" s="41">
        <f>IF($B7560="","",MIN(INDEX(Bemenet!$F$2:$F$301,$M7560),INDEX(Szabalyok!$B:$B,$N7560)))</f>
        <v/>
      </c>
      <c r="D7560" s="5">
        <f>IF(AND($B7560&lt;&gt;"",$C7560&lt;&gt;"",$B7560&lt;=$C7560),INDEX(Bemenet!$G$2:$G$301,$M7560),"")</f>
        <v/>
      </c>
      <c r="E7560" s="6">
        <f>IF(AND($B7560&lt;&gt;"",$C7560&lt;&gt;"",$B7560&lt;=$C7560),INDEX(Bemenet!$D$2:$D$301,$M7560),"")</f>
        <v/>
      </c>
      <c r="F7560" s="5">
        <f>IF(AND($B7560&lt;&gt;"",$C7560&lt;&gt;"",$B7560&lt;=$C7560),$C7560-$B7560+1,"")</f>
        <v/>
      </c>
      <c r="G7560" s="5">
        <f>IF($F7560="","",$F7560*$D7560)</f>
        <v/>
      </c>
      <c r="H7560" s="42">
        <f>IF($G7560="","",$O7560)</f>
        <v/>
      </c>
      <c r="I7560" s="5">
        <f>IF($G7560="","",$G7560*IF($H7560="",$O7560,$H7560)/100)</f>
        <v/>
      </c>
      <c r="J7560" s="5">
        <f>IF(OR($L7560="",NOT(COUNTIFS($L$2:$L7560,$L7560)=1)),"",SUMIFS($G:$G,$L:$L,$L7560))</f>
        <v/>
      </c>
      <c r="K7560" s="5">
        <f>IF(OR($L7560="",NOT(COUNTIFS($L$2:$L7560,$L7560)=1)),"",SUMIFS($I:$I,$L:$L,$L7560))</f>
        <v/>
      </c>
      <c r="L7560" s="6">
        <f>IF($B7560="","",YEAR($B7560))</f>
        <v/>
      </c>
      <c r="M7560" s="6">
        <f>INT((ROW()-2)/39)+1</f>
        <v/>
      </c>
      <c r="N7560" s="6">
        <f>MOD(ROW()-2,39)+2</f>
        <v/>
      </c>
      <c r="O7560" s="42">
        <f>IF(AND($B7560&lt;&gt;"",$C7560&lt;&gt;"",$B7560&lt;=$C7560),INDEX(Szabalyok!$C:$C,$N7560),"")</f>
        <v/>
      </c>
      <c r="P7560">
        <f>IF(D7560="",P7559,P7559+1)</f>
        <v/>
      </c>
    </row>
    <row r="7561">
      <c r="A7561">
        <f>IF(P7561=P7560,0,P7561)</f>
        <v/>
      </c>
      <c r="B7561" s="41">
        <f>IF($M7561&gt;300,"",IF(OR(INDEX(Bemenet!$E$2:$E$301,$M7561)="",INDEX(Bemenet!$F$2:$F$301,$M7561)=""),"",MAX(INDEX(Bemenet!$E$2:$E$301,$M7561),INDEX(Szabalyok!$A:$A,$N7561))))</f>
        <v/>
      </c>
      <c r="C7561" s="41">
        <f>IF($B7561="","",MIN(INDEX(Bemenet!$F$2:$F$301,$M7561),INDEX(Szabalyok!$B:$B,$N7561)))</f>
        <v/>
      </c>
      <c r="D7561" s="5">
        <f>IF(AND($B7561&lt;&gt;"",$C7561&lt;&gt;"",$B7561&lt;=$C7561),INDEX(Bemenet!$G$2:$G$301,$M7561),"")</f>
        <v/>
      </c>
      <c r="E7561" s="6">
        <f>IF(AND($B7561&lt;&gt;"",$C7561&lt;&gt;"",$B7561&lt;=$C7561),INDEX(Bemenet!$D$2:$D$301,$M7561),"")</f>
        <v/>
      </c>
      <c r="F7561" s="5">
        <f>IF(AND($B7561&lt;&gt;"",$C7561&lt;&gt;"",$B7561&lt;=$C7561),$C7561-$B7561+1,"")</f>
        <v/>
      </c>
      <c r="G7561" s="5">
        <f>IF($F7561="","",$F7561*$D7561)</f>
        <v/>
      </c>
      <c r="H7561" s="42">
        <f>IF($G7561="","",$O7561)</f>
        <v/>
      </c>
      <c r="I7561" s="5">
        <f>IF($G7561="","",$G7561*IF($H7561="",$O7561,$H7561)/100)</f>
        <v/>
      </c>
      <c r="J7561" s="5">
        <f>IF(OR($L7561="",NOT(COUNTIFS($L$2:$L7561,$L7561)=1)),"",SUMIFS($G:$G,$L:$L,$L7561))</f>
        <v/>
      </c>
      <c r="K7561" s="5">
        <f>IF(OR($L7561="",NOT(COUNTIFS($L$2:$L7561,$L7561)=1)),"",SUMIFS($I:$I,$L:$L,$L7561))</f>
        <v/>
      </c>
      <c r="L7561" s="6">
        <f>IF($B7561="","",YEAR($B7561))</f>
        <v/>
      </c>
      <c r="M7561" s="6">
        <f>INT((ROW()-2)/39)+1</f>
        <v/>
      </c>
      <c r="N7561" s="6">
        <f>MOD(ROW()-2,39)+2</f>
        <v/>
      </c>
      <c r="O7561" s="42">
        <f>IF(AND($B7561&lt;&gt;"",$C7561&lt;&gt;"",$B7561&lt;=$C7561),INDEX(Szabalyok!$C:$C,$N7561),"")</f>
        <v/>
      </c>
      <c r="P7561">
        <f>IF(D7561="",P7560,P7560+1)</f>
        <v/>
      </c>
    </row>
    <row r="7562">
      <c r="A7562">
        <f>IF(P7562=P7561,0,P7562)</f>
        <v/>
      </c>
      <c r="B7562" s="41">
        <f>IF($M7562&gt;300,"",IF(OR(INDEX(Bemenet!$E$2:$E$301,$M7562)="",INDEX(Bemenet!$F$2:$F$301,$M7562)=""),"",MAX(INDEX(Bemenet!$E$2:$E$301,$M7562),INDEX(Szabalyok!$A:$A,$N7562))))</f>
        <v/>
      </c>
      <c r="C7562" s="41">
        <f>IF($B7562="","",MIN(INDEX(Bemenet!$F$2:$F$301,$M7562),INDEX(Szabalyok!$B:$B,$N7562)))</f>
        <v/>
      </c>
      <c r="D7562" s="5">
        <f>IF(AND($B7562&lt;&gt;"",$C7562&lt;&gt;"",$B7562&lt;=$C7562),INDEX(Bemenet!$G$2:$G$301,$M7562),"")</f>
        <v/>
      </c>
      <c r="E7562" s="6">
        <f>IF(AND($B7562&lt;&gt;"",$C7562&lt;&gt;"",$B7562&lt;=$C7562),INDEX(Bemenet!$D$2:$D$301,$M7562),"")</f>
        <v/>
      </c>
      <c r="F7562" s="5">
        <f>IF(AND($B7562&lt;&gt;"",$C7562&lt;&gt;"",$B7562&lt;=$C7562),$C7562-$B7562+1,"")</f>
        <v/>
      </c>
      <c r="G7562" s="5">
        <f>IF($F7562="","",$F7562*$D7562)</f>
        <v/>
      </c>
      <c r="H7562" s="42">
        <f>IF($G7562="","",$O7562)</f>
        <v/>
      </c>
      <c r="I7562" s="5">
        <f>IF($G7562="","",$G7562*IF($H7562="",$O7562,$H7562)/100)</f>
        <v/>
      </c>
      <c r="J7562" s="5">
        <f>IF(OR($L7562="",NOT(COUNTIFS($L$2:$L7562,$L7562)=1)),"",SUMIFS($G:$G,$L:$L,$L7562))</f>
        <v/>
      </c>
      <c r="K7562" s="5">
        <f>IF(OR($L7562="",NOT(COUNTIFS($L$2:$L7562,$L7562)=1)),"",SUMIFS($I:$I,$L:$L,$L7562))</f>
        <v/>
      </c>
      <c r="L7562" s="6">
        <f>IF($B7562="","",YEAR($B7562))</f>
        <v/>
      </c>
      <c r="M7562" s="6">
        <f>INT((ROW()-2)/39)+1</f>
        <v/>
      </c>
      <c r="N7562" s="6">
        <f>MOD(ROW()-2,39)+2</f>
        <v/>
      </c>
      <c r="O7562" s="42">
        <f>IF(AND($B7562&lt;&gt;"",$C7562&lt;&gt;"",$B7562&lt;=$C7562),INDEX(Szabalyok!$C:$C,$N7562),"")</f>
        <v/>
      </c>
      <c r="P7562">
        <f>IF(D7562="",P7561,P7561+1)</f>
        <v/>
      </c>
    </row>
    <row r="7563">
      <c r="A7563">
        <f>IF(P7563=P7562,0,P7563)</f>
        <v/>
      </c>
      <c r="B7563" s="41">
        <f>IF($M7563&gt;300,"",IF(OR(INDEX(Bemenet!$E$2:$E$301,$M7563)="",INDEX(Bemenet!$F$2:$F$301,$M7563)=""),"",MAX(INDEX(Bemenet!$E$2:$E$301,$M7563),INDEX(Szabalyok!$A:$A,$N7563))))</f>
        <v/>
      </c>
      <c r="C7563" s="41">
        <f>IF($B7563="","",MIN(INDEX(Bemenet!$F$2:$F$301,$M7563),INDEX(Szabalyok!$B:$B,$N7563)))</f>
        <v/>
      </c>
      <c r="D7563" s="5">
        <f>IF(AND($B7563&lt;&gt;"",$C7563&lt;&gt;"",$B7563&lt;=$C7563),INDEX(Bemenet!$G$2:$G$301,$M7563),"")</f>
        <v/>
      </c>
      <c r="E7563" s="6">
        <f>IF(AND($B7563&lt;&gt;"",$C7563&lt;&gt;"",$B7563&lt;=$C7563),INDEX(Bemenet!$D$2:$D$301,$M7563),"")</f>
        <v/>
      </c>
      <c r="F7563" s="5">
        <f>IF(AND($B7563&lt;&gt;"",$C7563&lt;&gt;"",$B7563&lt;=$C7563),$C7563-$B7563+1,"")</f>
        <v/>
      </c>
      <c r="G7563" s="5">
        <f>IF($F7563="","",$F7563*$D7563)</f>
        <v/>
      </c>
      <c r="H7563" s="42">
        <f>IF($G7563="","",$O7563)</f>
        <v/>
      </c>
      <c r="I7563" s="5">
        <f>IF($G7563="","",$G7563*IF($H7563="",$O7563,$H7563)/100)</f>
        <v/>
      </c>
      <c r="J7563" s="5">
        <f>IF(OR($L7563="",NOT(COUNTIFS($L$2:$L7563,$L7563)=1)),"",SUMIFS($G:$G,$L:$L,$L7563))</f>
        <v/>
      </c>
      <c r="K7563" s="5">
        <f>IF(OR($L7563="",NOT(COUNTIFS($L$2:$L7563,$L7563)=1)),"",SUMIFS($I:$I,$L:$L,$L7563))</f>
        <v/>
      </c>
      <c r="L7563" s="6">
        <f>IF($B7563="","",YEAR($B7563))</f>
        <v/>
      </c>
      <c r="M7563" s="6">
        <f>INT((ROW()-2)/39)+1</f>
        <v/>
      </c>
      <c r="N7563" s="6">
        <f>MOD(ROW()-2,39)+2</f>
        <v/>
      </c>
      <c r="O7563" s="42">
        <f>IF(AND($B7563&lt;&gt;"",$C7563&lt;&gt;"",$B7563&lt;=$C7563),INDEX(Szabalyok!$C:$C,$N7563),"")</f>
        <v/>
      </c>
      <c r="P7563">
        <f>IF(D7563="",P7562,P7562+1)</f>
        <v/>
      </c>
    </row>
    <row r="7564">
      <c r="A7564">
        <f>IF(P7564=P7563,0,P7564)</f>
        <v/>
      </c>
      <c r="B7564" s="41">
        <f>IF($M7564&gt;300,"",IF(OR(INDEX(Bemenet!$E$2:$E$301,$M7564)="",INDEX(Bemenet!$F$2:$F$301,$M7564)=""),"",MAX(INDEX(Bemenet!$E$2:$E$301,$M7564),INDEX(Szabalyok!$A:$A,$N7564))))</f>
        <v/>
      </c>
      <c r="C7564" s="41">
        <f>IF($B7564="","",MIN(INDEX(Bemenet!$F$2:$F$301,$M7564),INDEX(Szabalyok!$B:$B,$N7564)))</f>
        <v/>
      </c>
      <c r="D7564" s="5">
        <f>IF(AND($B7564&lt;&gt;"",$C7564&lt;&gt;"",$B7564&lt;=$C7564),INDEX(Bemenet!$G$2:$G$301,$M7564),"")</f>
        <v/>
      </c>
      <c r="E7564" s="6">
        <f>IF(AND($B7564&lt;&gt;"",$C7564&lt;&gt;"",$B7564&lt;=$C7564),INDEX(Bemenet!$D$2:$D$301,$M7564),"")</f>
        <v/>
      </c>
      <c r="F7564" s="5">
        <f>IF(AND($B7564&lt;&gt;"",$C7564&lt;&gt;"",$B7564&lt;=$C7564),$C7564-$B7564+1,"")</f>
        <v/>
      </c>
      <c r="G7564" s="5">
        <f>IF($F7564="","",$F7564*$D7564)</f>
        <v/>
      </c>
      <c r="H7564" s="42">
        <f>IF($G7564="","",$O7564)</f>
        <v/>
      </c>
      <c r="I7564" s="5">
        <f>IF($G7564="","",$G7564*IF($H7564="",$O7564,$H7564)/100)</f>
        <v/>
      </c>
      <c r="J7564" s="5">
        <f>IF(OR($L7564="",NOT(COUNTIFS($L$2:$L7564,$L7564)=1)),"",SUMIFS($G:$G,$L:$L,$L7564))</f>
        <v/>
      </c>
      <c r="K7564" s="5">
        <f>IF(OR($L7564="",NOT(COUNTIFS($L$2:$L7564,$L7564)=1)),"",SUMIFS($I:$I,$L:$L,$L7564))</f>
        <v/>
      </c>
      <c r="L7564" s="6">
        <f>IF($B7564="","",YEAR($B7564))</f>
        <v/>
      </c>
      <c r="M7564" s="6">
        <f>INT((ROW()-2)/39)+1</f>
        <v/>
      </c>
      <c r="N7564" s="6">
        <f>MOD(ROW()-2,39)+2</f>
        <v/>
      </c>
      <c r="O7564" s="42">
        <f>IF(AND($B7564&lt;&gt;"",$C7564&lt;&gt;"",$B7564&lt;=$C7564),INDEX(Szabalyok!$C:$C,$N7564),"")</f>
        <v/>
      </c>
      <c r="P7564">
        <f>IF(D7564="",P7563,P7563+1)</f>
        <v/>
      </c>
    </row>
    <row r="7565">
      <c r="A7565">
        <f>IF(P7565=P7564,0,P7565)</f>
        <v/>
      </c>
      <c r="B7565" s="41">
        <f>IF($M7565&gt;300,"",IF(OR(INDEX(Bemenet!$E$2:$E$301,$M7565)="",INDEX(Bemenet!$F$2:$F$301,$M7565)=""),"",MAX(INDEX(Bemenet!$E$2:$E$301,$M7565),INDEX(Szabalyok!$A:$A,$N7565))))</f>
        <v/>
      </c>
      <c r="C7565" s="41">
        <f>IF($B7565="","",MIN(INDEX(Bemenet!$F$2:$F$301,$M7565),INDEX(Szabalyok!$B:$B,$N7565)))</f>
        <v/>
      </c>
      <c r="D7565" s="5">
        <f>IF(AND($B7565&lt;&gt;"",$C7565&lt;&gt;"",$B7565&lt;=$C7565),INDEX(Bemenet!$G$2:$G$301,$M7565),"")</f>
        <v/>
      </c>
      <c r="E7565" s="6">
        <f>IF(AND($B7565&lt;&gt;"",$C7565&lt;&gt;"",$B7565&lt;=$C7565),INDEX(Bemenet!$D$2:$D$301,$M7565),"")</f>
        <v/>
      </c>
      <c r="F7565" s="5">
        <f>IF(AND($B7565&lt;&gt;"",$C7565&lt;&gt;"",$B7565&lt;=$C7565),$C7565-$B7565+1,"")</f>
        <v/>
      </c>
      <c r="G7565" s="5">
        <f>IF($F7565="","",$F7565*$D7565)</f>
        <v/>
      </c>
      <c r="H7565" s="42">
        <f>IF($G7565="","",$O7565)</f>
        <v/>
      </c>
      <c r="I7565" s="5">
        <f>IF($G7565="","",$G7565*IF($H7565="",$O7565,$H7565)/100)</f>
        <v/>
      </c>
      <c r="J7565" s="5">
        <f>IF(OR($L7565="",NOT(COUNTIFS($L$2:$L7565,$L7565)=1)),"",SUMIFS($G:$G,$L:$L,$L7565))</f>
        <v/>
      </c>
      <c r="K7565" s="5">
        <f>IF(OR($L7565="",NOT(COUNTIFS($L$2:$L7565,$L7565)=1)),"",SUMIFS($I:$I,$L:$L,$L7565))</f>
        <v/>
      </c>
      <c r="L7565" s="6">
        <f>IF($B7565="","",YEAR($B7565))</f>
        <v/>
      </c>
      <c r="M7565" s="6">
        <f>INT((ROW()-2)/39)+1</f>
        <v/>
      </c>
      <c r="N7565" s="6">
        <f>MOD(ROW()-2,39)+2</f>
        <v/>
      </c>
      <c r="O7565" s="42">
        <f>IF(AND($B7565&lt;&gt;"",$C7565&lt;&gt;"",$B7565&lt;=$C7565),INDEX(Szabalyok!$C:$C,$N7565),"")</f>
        <v/>
      </c>
      <c r="P7565">
        <f>IF(D7565="",P7564,P7564+1)</f>
        <v/>
      </c>
    </row>
    <row r="7566">
      <c r="A7566">
        <f>IF(P7566=P7565,0,P7566)</f>
        <v/>
      </c>
      <c r="B7566" s="41">
        <f>IF($M7566&gt;300,"",IF(OR(INDEX(Bemenet!$E$2:$E$301,$M7566)="",INDEX(Bemenet!$F$2:$F$301,$M7566)=""),"",MAX(INDEX(Bemenet!$E$2:$E$301,$M7566),INDEX(Szabalyok!$A:$A,$N7566))))</f>
        <v/>
      </c>
      <c r="C7566" s="41">
        <f>IF($B7566="","",MIN(INDEX(Bemenet!$F$2:$F$301,$M7566),INDEX(Szabalyok!$B:$B,$N7566)))</f>
        <v/>
      </c>
      <c r="D7566" s="5">
        <f>IF(AND($B7566&lt;&gt;"",$C7566&lt;&gt;"",$B7566&lt;=$C7566),INDEX(Bemenet!$G$2:$G$301,$M7566),"")</f>
        <v/>
      </c>
      <c r="E7566" s="6">
        <f>IF(AND($B7566&lt;&gt;"",$C7566&lt;&gt;"",$B7566&lt;=$C7566),INDEX(Bemenet!$D$2:$D$301,$M7566),"")</f>
        <v/>
      </c>
      <c r="F7566" s="5">
        <f>IF(AND($B7566&lt;&gt;"",$C7566&lt;&gt;"",$B7566&lt;=$C7566),$C7566-$B7566+1,"")</f>
        <v/>
      </c>
      <c r="G7566" s="5">
        <f>IF($F7566="","",$F7566*$D7566)</f>
        <v/>
      </c>
      <c r="H7566" s="42">
        <f>IF($G7566="","",$O7566)</f>
        <v/>
      </c>
      <c r="I7566" s="5">
        <f>IF($G7566="","",$G7566*IF($H7566="",$O7566,$H7566)/100)</f>
        <v/>
      </c>
      <c r="J7566" s="5">
        <f>IF(OR($L7566="",NOT(COUNTIFS($L$2:$L7566,$L7566)=1)),"",SUMIFS($G:$G,$L:$L,$L7566))</f>
        <v/>
      </c>
      <c r="K7566" s="5">
        <f>IF(OR($L7566="",NOT(COUNTIFS($L$2:$L7566,$L7566)=1)),"",SUMIFS($I:$I,$L:$L,$L7566))</f>
        <v/>
      </c>
      <c r="L7566" s="6">
        <f>IF($B7566="","",YEAR($B7566))</f>
        <v/>
      </c>
      <c r="M7566" s="6">
        <f>INT((ROW()-2)/39)+1</f>
        <v/>
      </c>
      <c r="N7566" s="6">
        <f>MOD(ROW()-2,39)+2</f>
        <v/>
      </c>
      <c r="O7566" s="42">
        <f>IF(AND($B7566&lt;&gt;"",$C7566&lt;&gt;"",$B7566&lt;=$C7566),INDEX(Szabalyok!$C:$C,$N7566),"")</f>
        <v/>
      </c>
      <c r="P7566">
        <f>IF(D7566="",P7565,P7565+1)</f>
        <v/>
      </c>
    </row>
    <row r="7567">
      <c r="A7567">
        <f>IF(P7567=P7566,0,P7567)</f>
        <v/>
      </c>
      <c r="B7567" s="41">
        <f>IF($M7567&gt;300,"",IF(OR(INDEX(Bemenet!$E$2:$E$301,$M7567)="",INDEX(Bemenet!$F$2:$F$301,$M7567)=""),"",MAX(INDEX(Bemenet!$E$2:$E$301,$M7567),INDEX(Szabalyok!$A:$A,$N7567))))</f>
        <v/>
      </c>
      <c r="C7567" s="41">
        <f>IF($B7567="","",MIN(INDEX(Bemenet!$F$2:$F$301,$M7567),INDEX(Szabalyok!$B:$B,$N7567)))</f>
        <v/>
      </c>
      <c r="D7567" s="5">
        <f>IF(AND($B7567&lt;&gt;"",$C7567&lt;&gt;"",$B7567&lt;=$C7567),INDEX(Bemenet!$G$2:$G$301,$M7567),"")</f>
        <v/>
      </c>
      <c r="E7567" s="6">
        <f>IF(AND($B7567&lt;&gt;"",$C7567&lt;&gt;"",$B7567&lt;=$C7567),INDEX(Bemenet!$D$2:$D$301,$M7567),"")</f>
        <v/>
      </c>
      <c r="F7567" s="5">
        <f>IF(AND($B7567&lt;&gt;"",$C7567&lt;&gt;"",$B7567&lt;=$C7567),$C7567-$B7567+1,"")</f>
        <v/>
      </c>
      <c r="G7567" s="5">
        <f>IF($F7567="","",$F7567*$D7567)</f>
        <v/>
      </c>
      <c r="H7567" s="42">
        <f>IF($G7567="","",$O7567)</f>
        <v/>
      </c>
      <c r="I7567" s="5">
        <f>IF($G7567="","",$G7567*IF($H7567="",$O7567,$H7567)/100)</f>
        <v/>
      </c>
      <c r="J7567" s="5">
        <f>IF(OR($L7567="",NOT(COUNTIFS($L$2:$L7567,$L7567)=1)),"",SUMIFS($G:$G,$L:$L,$L7567))</f>
        <v/>
      </c>
      <c r="K7567" s="5">
        <f>IF(OR($L7567="",NOT(COUNTIFS($L$2:$L7567,$L7567)=1)),"",SUMIFS($I:$I,$L:$L,$L7567))</f>
        <v/>
      </c>
      <c r="L7567" s="6">
        <f>IF($B7567="","",YEAR($B7567))</f>
        <v/>
      </c>
      <c r="M7567" s="6">
        <f>INT((ROW()-2)/39)+1</f>
        <v/>
      </c>
      <c r="N7567" s="6">
        <f>MOD(ROW()-2,39)+2</f>
        <v/>
      </c>
      <c r="O7567" s="42">
        <f>IF(AND($B7567&lt;&gt;"",$C7567&lt;&gt;"",$B7567&lt;=$C7567),INDEX(Szabalyok!$C:$C,$N7567),"")</f>
        <v/>
      </c>
      <c r="P7567">
        <f>IF(D7567="",P7566,P7566+1)</f>
        <v/>
      </c>
    </row>
    <row r="7568">
      <c r="A7568">
        <f>IF(P7568=P7567,0,P7568)</f>
        <v/>
      </c>
      <c r="B7568" s="41">
        <f>IF($M7568&gt;300,"",IF(OR(INDEX(Bemenet!$E$2:$E$301,$M7568)="",INDEX(Bemenet!$F$2:$F$301,$M7568)=""),"",MAX(INDEX(Bemenet!$E$2:$E$301,$M7568),INDEX(Szabalyok!$A:$A,$N7568))))</f>
        <v/>
      </c>
      <c r="C7568" s="41">
        <f>IF($B7568="","",MIN(INDEX(Bemenet!$F$2:$F$301,$M7568),INDEX(Szabalyok!$B:$B,$N7568)))</f>
        <v/>
      </c>
      <c r="D7568" s="5">
        <f>IF(AND($B7568&lt;&gt;"",$C7568&lt;&gt;"",$B7568&lt;=$C7568),INDEX(Bemenet!$G$2:$G$301,$M7568),"")</f>
        <v/>
      </c>
      <c r="E7568" s="6">
        <f>IF(AND($B7568&lt;&gt;"",$C7568&lt;&gt;"",$B7568&lt;=$C7568),INDEX(Bemenet!$D$2:$D$301,$M7568),"")</f>
        <v/>
      </c>
      <c r="F7568" s="5">
        <f>IF(AND($B7568&lt;&gt;"",$C7568&lt;&gt;"",$B7568&lt;=$C7568),$C7568-$B7568+1,"")</f>
        <v/>
      </c>
      <c r="G7568" s="5">
        <f>IF($F7568="","",$F7568*$D7568)</f>
        <v/>
      </c>
      <c r="H7568" s="42">
        <f>IF($G7568="","",$O7568)</f>
        <v/>
      </c>
      <c r="I7568" s="5">
        <f>IF($G7568="","",$G7568*IF($H7568="",$O7568,$H7568)/100)</f>
        <v/>
      </c>
      <c r="J7568" s="5">
        <f>IF(OR($L7568="",NOT(COUNTIFS($L$2:$L7568,$L7568)=1)),"",SUMIFS($G:$G,$L:$L,$L7568))</f>
        <v/>
      </c>
      <c r="K7568" s="5">
        <f>IF(OR($L7568="",NOT(COUNTIFS($L$2:$L7568,$L7568)=1)),"",SUMIFS($I:$I,$L:$L,$L7568))</f>
        <v/>
      </c>
      <c r="L7568" s="6">
        <f>IF($B7568="","",YEAR($B7568))</f>
        <v/>
      </c>
      <c r="M7568" s="6">
        <f>INT((ROW()-2)/39)+1</f>
        <v/>
      </c>
      <c r="N7568" s="6">
        <f>MOD(ROW()-2,39)+2</f>
        <v/>
      </c>
      <c r="O7568" s="42">
        <f>IF(AND($B7568&lt;&gt;"",$C7568&lt;&gt;"",$B7568&lt;=$C7568),INDEX(Szabalyok!$C:$C,$N7568),"")</f>
        <v/>
      </c>
      <c r="P7568">
        <f>IF(D7568="",P7567,P7567+1)</f>
        <v/>
      </c>
    </row>
    <row r="7569">
      <c r="A7569">
        <f>IF(P7569=P7568,0,P7569)</f>
        <v/>
      </c>
      <c r="B7569" s="41">
        <f>IF($M7569&gt;300,"",IF(OR(INDEX(Bemenet!$E$2:$E$301,$M7569)="",INDEX(Bemenet!$F$2:$F$301,$M7569)=""),"",MAX(INDEX(Bemenet!$E$2:$E$301,$M7569),INDEX(Szabalyok!$A:$A,$N7569))))</f>
        <v/>
      </c>
      <c r="C7569" s="41">
        <f>IF($B7569="","",MIN(INDEX(Bemenet!$F$2:$F$301,$M7569),INDEX(Szabalyok!$B:$B,$N7569)))</f>
        <v/>
      </c>
      <c r="D7569" s="5">
        <f>IF(AND($B7569&lt;&gt;"",$C7569&lt;&gt;"",$B7569&lt;=$C7569),INDEX(Bemenet!$G$2:$G$301,$M7569),"")</f>
        <v/>
      </c>
      <c r="E7569" s="6">
        <f>IF(AND($B7569&lt;&gt;"",$C7569&lt;&gt;"",$B7569&lt;=$C7569),INDEX(Bemenet!$D$2:$D$301,$M7569),"")</f>
        <v/>
      </c>
      <c r="F7569" s="5">
        <f>IF(AND($B7569&lt;&gt;"",$C7569&lt;&gt;"",$B7569&lt;=$C7569),$C7569-$B7569+1,"")</f>
        <v/>
      </c>
      <c r="G7569" s="5">
        <f>IF($F7569="","",$F7569*$D7569)</f>
        <v/>
      </c>
      <c r="H7569" s="42">
        <f>IF($G7569="","",$O7569)</f>
        <v/>
      </c>
      <c r="I7569" s="5">
        <f>IF($G7569="","",$G7569*IF($H7569="",$O7569,$H7569)/100)</f>
        <v/>
      </c>
      <c r="J7569" s="5">
        <f>IF(OR($L7569="",NOT(COUNTIFS($L$2:$L7569,$L7569)=1)),"",SUMIFS($G:$G,$L:$L,$L7569))</f>
        <v/>
      </c>
      <c r="K7569" s="5">
        <f>IF(OR($L7569="",NOT(COUNTIFS($L$2:$L7569,$L7569)=1)),"",SUMIFS($I:$I,$L:$L,$L7569))</f>
        <v/>
      </c>
      <c r="L7569" s="6">
        <f>IF($B7569="","",YEAR($B7569))</f>
        <v/>
      </c>
      <c r="M7569" s="6">
        <f>INT((ROW()-2)/39)+1</f>
        <v/>
      </c>
      <c r="N7569" s="6">
        <f>MOD(ROW()-2,39)+2</f>
        <v/>
      </c>
      <c r="O7569" s="42">
        <f>IF(AND($B7569&lt;&gt;"",$C7569&lt;&gt;"",$B7569&lt;=$C7569),INDEX(Szabalyok!$C:$C,$N7569),"")</f>
        <v/>
      </c>
      <c r="P7569">
        <f>IF(D7569="",P7568,P7568+1)</f>
        <v/>
      </c>
    </row>
    <row r="7570">
      <c r="A7570">
        <f>IF(P7570=P7569,0,P7570)</f>
        <v/>
      </c>
      <c r="B7570" s="41">
        <f>IF($M7570&gt;300,"",IF(OR(INDEX(Bemenet!$E$2:$E$301,$M7570)="",INDEX(Bemenet!$F$2:$F$301,$M7570)=""),"",MAX(INDEX(Bemenet!$E$2:$E$301,$M7570),INDEX(Szabalyok!$A:$A,$N7570))))</f>
        <v/>
      </c>
      <c r="C7570" s="41">
        <f>IF($B7570="","",MIN(INDEX(Bemenet!$F$2:$F$301,$M7570),INDEX(Szabalyok!$B:$B,$N7570)))</f>
        <v/>
      </c>
      <c r="D7570" s="5">
        <f>IF(AND($B7570&lt;&gt;"",$C7570&lt;&gt;"",$B7570&lt;=$C7570),INDEX(Bemenet!$G$2:$G$301,$M7570),"")</f>
        <v/>
      </c>
      <c r="E7570" s="6">
        <f>IF(AND($B7570&lt;&gt;"",$C7570&lt;&gt;"",$B7570&lt;=$C7570),INDEX(Bemenet!$D$2:$D$301,$M7570),"")</f>
        <v/>
      </c>
      <c r="F7570" s="5">
        <f>IF(AND($B7570&lt;&gt;"",$C7570&lt;&gt;"",$B7570&lt;=$C7570),$C7570-$B7570+1,"")</f>
        <v/>
      </c>
      <c r="G7570" s="5">
        <f>IF($F7570="","",$F7570*$D7570)</f>
        <v/>
      </c>
      <c r="H7570" s="42">
        <f>IF($G7570="","",$O7570)</f>
        <v/>
      </c>
      <c r="I7570" s="5">
        <f>IF($G7570="","",$G7570*IF($H7570="",$O7570,$H7570)/100)</f>
        <v/>
      </c>
      <c r="J7570" s="5">
        <f>IF(OR($L7570="",NOT(COUNTIFS($L$2:$L7570,$L7570)=1)),"",SUMIFS($G:$G,$L:$L,$L7570))</f>
        <v/>
      </c>
      <c r="K7570" s="5">
        <f>IF(OR($L7570="",NOT(COUNTIFS($L$2:$L7570,$L7570)=1)),"",SUMIFS($I:$I,$L:$L,$L7570))</f>
        <v/>
      </c>
      <c r="L7570" s="6">
        <f>IF($B7570="","",YEAR($B7570))</f>
        <v/>
      </c>
      <c r="M7570" s="6">
        <f>INT((ROW()-2)/39)+1</f>
        <v/>
      </c>
      <c r="N7570" s="6">
        <f>MOD(ROW()-2,39)+2</f>
        <v/>
      </c>
      <c r="O7570" s="42">
        <f>IF(AND($B7570&lt;&gt;"",$C7570&lt;&gt;"",$B7570&lt;=$C7570),INDEX(Szabalyok!$C:$C,$N7570),"")</f>
        <v/>
      </c>
      <c r="P7570">
        <f>IF(D7570="",P7569,P7569+1)</f>
        <v/>
      </c>
    </row>
    <row r="7571">
      <c r="A7571">
        <f>IF(P7571=P7570,0,P7571)</f>
        <v/>
      </c>
      <c r="B7571" s="41">
        <f>IF($M7571&gt;300,"",IF(OR(INDEX(Bemenet!$E$2:$E$301,$M7571)="",INDEX(Bemenet!$F$2:$F$301,$M7571)=""),"",MAX(INDEX(Bemenet!$E$2:$E$301,$M7571),INDEX(Szabalyok!$A:$A,$N7571))))</f>
        <v/>
      </c>
      <c r="C7571" s="41">
        <f>IF($B7571="","",MIN(INDEX(Bemenet!$F$2:$F$301,$M7571),INDEX(Szabalyok!$B:$B,$N7571)))</f>
        <v/>
      </c>
      <c r="D7571" s="5">
        <f>IF(AND($B7571&lt;&gt;"",$C7571&lt;&gt;"",$B7571&lt;=$C7571),INDEX(Bemenet!$G$2:$G$301,$M7571),"")</f>
        <v/>
      </c>
      <c r="E7571" s="6">
        <f>IF(AND($B7571&lt;&gt;"",$C7571&lt;&gt;"",$B7571&lt;=$C7571),INDEX(Bemenet!$D$2:$D$301,$M7571),"")</f>
        <v/>
      </c>
      <c r="F7571" s="5">
        <f>IF(AND($B7571&lt;&gt;"",$C7571&lt;&gt;"",$B7571&lt;=$C7571),$C7571-$B7571+1,"")</f>
        <v/>
      </c>
      <c r="G7571" s="5">
        <f>IF($F7571="","",$F7571*$D7571)</f>
        <v/>
      </c>
      <c r="H7571" s="42">
        <f>IF($G7571="","",$O7571)</f>
        <v/>
      </c>
      <c r="I7571" s="5">
        <f>IF($G7571="","",$G7571*IF($H7571="",$O7571,$H7571)/100)</f>
        <v/>
      </c>
      <c r="J7571" s="5">
        <f>IF(OR($L7571="",NOT(COUNTIFS($L$2:$L7571,$L7571)=1)),"",SUMIFS($G:$G,$L:$L,$L7571))</f>
        <v/>
      </c>
      <c r="K7571" s="5">
        <f>IF(OR($L7571="",NOT(COUNTIFS($L$2:$L7571,$L7571)=1)),"",SUMIFS($I:$I,$L:$L,$L7571))</f>
        <v/>
      </c>
      <c r="L7571" s="6">
        <f>IF($B7571="","",YEAR($B7571))</f>
        <v/>
      </c>
      <c r="M7571" s="6">
        <f>INT((ROW()-2)/39)+1</f>
        <v/>
      </c>
      <c r="N7571" s="6">
        <f>MOD(ROW()-2,39)+2</f>
        <v/>
      </c>
      <c r="O7571" s="42">
        <f>IF(AND($B7571&lt;&gt;"",$C7571&lt;&gt;"",$B7571&lt;=$C7571),INDEX(Szabalyok!$C:$C,$N7571),"")</f>
        <v/>
      </c>
      <c r="P7571">
        <f>IF(D7571="",P7570,P7570+1)</f>
        <v/>
      </c>
    </row>
    <row r="7572">
      <c r="A7572">
        <f>IF(P7572=P7571,0,P7572)</f>
        <v/>
      </c>
      <c r="B7572" s="41">
        <f>IF($M7572&gt;300,"",IF(OR(INDEX(Bemenet!$E$2:$E$301,$M7572)="",INDEX(Bemenet!$F$2:$F$301,$M7572)=""),"",MAX(INDEX(Bemenet!$E$2:$E$301,$M7572),INDEX(Szabalyok!$A:$A,$N7572))))</f>
        <v/>
      </c>
      <c r="C7572" s="41">
        <f>IF($B7572="","",MIN(INDEX(Bemenet!$F$2:$F$301,$M7572),INDEX(Szabalyok!$B:$B,$N7572)))</f>
        <v/>
      </c>
      <c r="D7572" s="5">
        <f>IF(AND($B7572&lt;&gt;"",$C7572&lt;&gt;"",$B7572&lt;=$C7572),INDEX(Bemenet!$G$2:$G$301,$M7572),"")</f>
        <v/>
      </c>
      <c r="E7572" s="6">
        <f>IF(AND($B7572&lt;&gt;"",$C7572&lt;&gt;"",$B7572&lt;=$C7572),INDEX(Bemenet!$D$2:$D$301,$M7572),"")</f>
        <v/>
      </c>
      <c r="F7572" s="5">
        <f>IF(AND($B7572&lt;&gt;"",$C7572&lt;&gt;"",$B7572&lt;=$C7572),$C7572-$B7572+1,"")</f>
        <v/>
      </c>
      <c r="G7572" s="5">
        <f>IF($F7572="","",$F7572*$D7572)</f>
        <v/>
      </c>
      <c r="H7572" s="42">
        <f>IF($G7572="","",$O7572)</f>
        <v/>
      </c>
      <c r="I7572" s="5">
        <f>IF($G7572="","",$G7572*IF($H7572="",$O7572,$H7572)/100)</f>
        <v/>
      </c>
      <c r="J7572" s="5">
        <f>IF(OR($L7572="",NOT(COUNTIFS($L$2:$L7572,$L7572)=1)),"",SUMIFS($G:$G,$L:$L,$L7572))</f>
        <v/>
      </c>
      <c r="K7572" s="5">
        <f>IF(OR($L7572="",NOT(COUNTIFS($L$2:$L7572,$L7572)=1)),"",SUMIFS($I:$I,$L:$L,$L7572))</f>
        <v/>
      </c>
      <c r="L7572" s="6">
        <f>IF($B7572="","",YEAR($B7572))</f>
        <v/>
      </c>
      <c r="M7572" s="6">
        <f>INT((ROW()-2)/39)+1</f>
        <v/>
      </c>
      <c r="N7572" s="6">
        <f>MOD(ROW()-2,39)+2</f>
        <v/>
      </c>
      <c r="O7572" s="42">
        <f>IF(AND($B7572&lt;&gt;"",$C7572&lt;&gt;"",$B7572&lt;=$C7572),INDEX(Szabalyok!$C:$C,$N7572),"")</f>
        <v/>
      </c>
      <c r="P7572">
        <f>IF(D7572="",P7571,P7571+1)</f>
        <v/>
      </c>
    </row>
    <row r="7573">
      <c r="A7573">
        <f>IF(P7573=P7572,0,P7573)</f>
        <v/>
      </c>
      <c r="B7573" s="41">
        <f>IF($M7573&gt;300,"",IF(OR(INDEX(Bemenet!$E$2:$E$301,$M7573)="",INDEX(Bemenet!$F$2:$F$301,$M7573)=""),"",MAX(INDEX(Bemenet!$E$2:$E$301,$M7573),INDEX(Szabalyok!$A:$A,$N7573))))</f>
        <v/>
      </c>
      <c r="C7573" s="41">
        <f>IF($B7573="","",MIN(INDEX(Bemenet!$F$2:$F$301,$M7573),INDEX(Szabalyok!$B:$B,$N7573)))</f>
        <v/>
      </c>
      <c r="D7573" s="5">
        <f>IF(AND($B7573&lt;&gt;"",$C7573&lt;&gt;"",$B7573&lt;=$C7573),INDEX(Bemenet!$G$2:$G$301,$M7573),"")</f>
        <v/>
      </c>
      <c r="E7573" s="6">
        <f>IF(AND($B7573&lt;&gt;"",$C7573&lt;&gt;"",$B7573&lt;=$C7573),INDEX(Bemenet!$D$2:$D$301,$M7573),"")</f>
        <v/>
      </c>
      <c r="F7573" s="5">
        <f>IF(AND($B7573&lt;&gt;"",$C7573&lt;&gt;"",$B7573&lt;=$C7573),$C7573-$B7573+1,"")</f>
        <v/>
      </c>
      <c r="G7573" s="5">
        <f>IF($F7573="","",$F7573*$D7573)</f>
        <v/>
      </c>
      <c r="H7573" s="42">
        <f>IF($G7573="","",$O7573)</f>
        <v/>
      </c>
      <c r="I7573" s="5">
        <f>IF($G7573="","",$G7573*IF($H7573="",$O7573,$H7573)/100)</f>
        <v/>
      </c>
      <c r="J7573" s="5">
        <f>IF(OR($L7573="",NOT(COUNTIFS($L$2:$L7573,$L7573)=1)),"",SUMIFS($G:$G,$L:$L,$L7573))</f>
        <v/>
      </c>
      <c r="K7573" s="5">
        <f>IF(OR($L7573="",NOT(COUNTIFS($L$2:$L7573,$L7573)=1)),"",SUMIFS($I:$I,$L:$L,$L7573))</f>
        <v/>
      </c>
      <c r="L7573" s="6">
        <f>IF($B7573="","",YEAR($B7573))</f>
        <v/>
      </c>
      <c r="M7573" s="6">
        <f>INT((ROW()-2)/39)+1</f>
        <v/>
      </c>
      <c r="N7573" s="6">
        <f>MOD(ROW()-2,39)+2</f>
        <v/>
      </c>
      <c r="O7573" s="42">
        <f>IF(AND($B7573&lt;&gt;"",$C7573&lt;&gt;"",$B7573&lt;=$C7573),INDEX(Szabalyok!$C:$C,$N7573),"")</f>
        <v/>
      </c>
      <c r="P7573">
        <f>IF(D7573="",P7572,P7572+1)</f>
        <v/>
      </c>
    </row>
    <row r="7574">
      <c r="A7574">
        <f>IF(P7574=P7573,0,P7574)</f>
        <v/>
      </c>
      <c r="B7574" s="41">
        <f>IF($M7574&gt;300,"",IF(OR(INDEX(Bemenet!$E$2:$E$301,$M7574)="",INDEX(Bemenet!$F$2:$F$301,$M7574)=""),"",MAX(INDEX(Bemenet!$E$2:$E$301,$M7574),INDEX(Szabalyok!$A:$A,$N7574))))</f>
        <v/>
      </c>
      <c r="C7574" s="41">
        <f>IF($B7574="","",MIN(INDEX(Bemenet!$F$2:$F$301,$M7574),INDEX(Szabalyok!$B:$B,$N7574)))</f>
        <v/>
      </c>
      <c r="D7574" s="5">
        <f>IF(AND($B7574&lt;&gt;"",$C7574&lt;&gt;"",$B7574&lt;=$C7574),INDEX(Bemenet!$G$2:$G$301,$M7574),"")</f>
        <v/>
      </c>
      <c r="E7574" s="6">
        <f>IF(AND($B7574&lt;&gt;"",$C7574&lt;&gt;"",$B7574&lt;=$C7574),INDEX(Bemenet!$D$2:$D$301,$M7574),"")</f>
        <v/>
      </c>
      <c r="F7574" s="5">
        <f>IF(AND($B7574&lt;&gt;"",$C7574&lt;&gt;"",$B7574&lt;=$C7574),$C7574-$B7574+1,"")</f>
        <v/>
      </c>
      <c r="G7574" s="5">
        <f>IF($F7574="","",$F7574*$D7574)</f>
        <v/>
      </c>
      <c r="H7574" s="42">
        <f>IF($G7574="","",$O7574)</f>
        <v/>
      </c>
      <c r="I7574" s="5">
        <f>IF($G7574="","",$G7574*IF($H7574="",$O7574,$H7574)/100)</f>
        <v/>
      </c>
      <c r="J7574" s="5">
        <f>IF(OR($L7574="",NOT(COUNTIFS($L$2:$L7574,$L7574)=1)),"",SUMIFS($G:$G,$L:$L,$L7574))</f>
        <v/>
      </c>
      <c r="K7574" s="5">
        <f>IF(OR($L7574="",NOT(COUNTIFS($L$2:$L7574,$L7574)=1)),"",SUMIFS($I:$I,$L:$L,$L7574))</f>
        <v/>
      </c>
      <c r="L7574" s="6">
        <f>IF($B7574="","",YEAR($B7574))</f>
        <v/>
      </c>
      <c r="M7574" s="6">
        <f>INT((ROW()-2)/39)+1</f>
        <v/>
      </c>
      <c r="N7574" s="6">
        <f>MOD(ROW()-2,39)+2</f>
        <v/>
      </c>
      <c r="O7574" s="42">
        <f>IF(AND($B7574&lt;&gt;"",$C7574&lt;&gt;"",$B7574&lt;=$C7574),INDEX(Szabalyok!$C:$C,$N7574),"")</f>
        <v/>
      </c>
      <c r="P7574">
        <f>IF(D7574="",P7573,P7573+1)</f>
        <v/>
      </c>
    </row>
    <row r="7575">
      <c r="A7575">
        <f>IF(P7575=P7574,0,P7575)</f>
        <v/>
      </c>
      <c r="B7575" s="41">
        <f>IF($M7575&gt;300,"",IF(OR(INDEX(Bemenet!$E$2:$E$301,$M7575)="",INDEX(Bemenet!$F$2:$F$301,$M7575)=""),"",MAX(INDEX(Bemenet!$E$2:$E$301,$M7575),INDEX(Szabalyok!$A:$A,$N7575))))</f>
        <v/>
      </c>
      <c r="C7575" s="41">
        <f>IF($B7575="","",MIN(INDEX(Bemenet!$F$2:$F$301,$M7575),INDEX(Szabalyok!$B:$B,$N7575)))</f>
        <v/>
      </c>
      <c r="D7575" s="5">
        <f>IF(AND($B7575&lt;&gt;"",$C7575&lt;&gt;"",$B7575&lt;=$C7575),INDEX(Bemenet!$G$2:$G$301,$M7575),"")</f>
        <v/>
      </c>
      <c r="E7575" s="6">
        <f>IF(AND($B7575&lt;&gt;"",$C7575&lt;&gt;"",$B7575&lt;=$C7575),INDEX(Bemenet!$D$2:$D$301,$M7575),"")</f>
        <v/>
      </c>
      <c r="F7575" s="5">
        <f>IF(AND($B7575&lt;&gt;"",$C7575&lt;&gt;"",$B7575&lt;=$C7575),$C7575-$B7575+1,"")</f>
        <v/>
      </c>
      <c r="G7575" s="5">
        <f>IF($F7575="","",$F7575*$D7575)</f>
        <v/>
      </c>
      <c r="H7575" s="42">
        <f>IF($G7575="","",$O7575)</f>
        <v/>
      </c>
      <c r="I7575" s="5">
        <f>IF($G7575="","",$G7575*IF($H7575="",$O7575,$H7575)/100)</f>
        <v/>
      </c>
      <c r="J7575" s="5">
        <f>IF(OR($L7575="",NOT(COUNTIFS($L$2:$L7575,$L7575)=1)),"",SUMIFS($G:$G,$L:$L,$L7575))</f>
        <v/>
      </c>
      <c r="K7575" s="5">
        <f>IF(OR($L7575="",NOT(COUNTIFS($L$2:$L7575,$L7575)=1)),"",SUMIFS($I:$I,$L:$L,$L7575))</f>
        <v/>
      </c>
      <c r="L7575" s="6">
        <f>IF($B7575="","",YEAR($B7575))</f>
        <v/>
      </c>
      <c r="M7575" s="6">
        <f>INT((ROW()-2)/39)+1</f>
        <v/>
      </c>
      <c r="N7575" s="6">
        <f>MOD(ROW()-2,39)+2</f>
        <v/>
      </c>
      <c r="O7575" s="42">
        <f>IF(AND($B7575&lt;&gt;"",$C7575&lt;&gt;"",$B7575&lt;=$C7575),INDEX(Szabalyok!$C:$C,$N7575),"")</f>
        <v/>
      </c>
      <c r="P7575">
        <f>IF(D7575="",P7574,P7574+1)</f>
        <v/>
      </c>
    </row>
    <row r="7576">
      <c r="A7576">
        <f>IF(P7576=P7575,0,P7576)</f>
        <v/>
      </c>
      <c r="B7576" s="41">
        <f>IF($M7576&gt;300,"",IF(OR(INDEX(Bemenet!$E$2:$E$301,$M7576)="",INDEX(Bemenet!$F$2:$F$301,$M7576)=""),"",MAX(INDEX(Bemenet!$E$2:$E$301,$M7576),INDEX(Szabalyok!$A:$A,$N7576))))</f>
        <v/>
      </c>
      <c r="C7576" s="41">
        <f>IF($B7576="","",MIN(INDEX(Bemenet!$F$2:$F$301,$M7576),INDEX(Szabalyok!$B:$B,$N7576)))</f>
        <v/>
      </c>
      <c r="D7576" s="5">
        <f>IF(AND($B7576&lt;&gt;"",$C7576&lt;&gt;"",$B7576&lt;=$C7576),INDEX(Bemenet!$G$2:$G$301,$M7576),"")</f>
        <v/>
      </c>
      <c r="E7576" s="6">
        <f>IF(AND($B7576&lt;&gt;"",$C7576&lt;&gt;"",$B7576&lt;=$C7576),INDEX(Bemenet!$D$2:$D$301,$M7576),"")</f>
        <v/>
      </c>
      <c r="F7576" s="5">
        <f>IF(AND($B7576&lt;&gt;"",$C7576&lt;&gt;"",$B7576&lt;=$C7576),$C7576-$B7576+1,"")</f>
        <v/>
      </c>
      <c r="G7576" s="5">
        <f>IF($F7576="","",$F7576*$D7576)</f>
        <v/>
      </c>
      <c r="H7576" s="42">
        <f>IF($G7576="","",$O7576)</f>
        <v/>
      </c>
      <c r="I7576" s="5">
        <f>IF($G7576="","",$G7576*IF($H7576="",$O7576,$H7576)/100)</f>
        <v/>
      </c>
      <c r="J7576" s="5">
        <f>IF(OR($L7576="",NOT(COUNTIFS($L$2:$L7576,$L7576)=1)),"",SUMIFS($G:$G,$L:$L,$L7576))</f>
        <v/>
      </c>
      <c r="K7576" s="5">
        <f>IF(OR($L7576="",NOT(COUNTIFS($L$2:$L7576,$L7576)=1)),"",SUMIFS($I:$I,$L:$L,$L7576))</f>
        <v/>
      </c>
      <c r="L7576" s="6">
        <f>IF($B7576="","",YEAR($B7576))</f>
        <v/>
      </c>
      <c r="M7576" s="6">
        <f>INT((ROW()-2)/39)+1</f>
        <v/>
      </c>
      <c r="N7576" s="6">
        <f>MOD(ROW()-2,39)+2</f>
        <v/>
      </c>
      <c r="O7576" s="42">
        <f>IF(AND($B7576&lt;&gt;"",$C7576&lt;&gt;"",$B7576&lt;=$C7576),INDEX(Szabalyok!$C:$C,$N7576),"")</f>
        <v/>
      </c>
      <c r="P7576">
        <f>IF(D7576="",P7575,P7575+1)</f>
        <v/>
      </c>
    </row>
    <row r="7577">
      <c r="A7577">
        <f>IF(P7577=P7576,0,P7577)</f>
        <v/>
      </c>
      <c r="B7577" s="41">
        <f>IF($M7577&gt;300,"",IF(OR(INDEX(Bemenet!$E$2:$E$301,$M7577)="",INDEX(Bemenet!$F$2:$F$301,$M7577)=""),"",MAX(INDEX(Bemenet!$E$2:$E$301,$M7577),INDEX(Szabalyok!$A:$A,$N7577))))</f>
        <v/>
      </c>
      <c r="C7577" s="41">
        <f>IF($B7577="","",MIN(INDEX(Bemenet!$F$2:$F$301,$M7577),INDEX(Szabalyok!$B:$B,$N7577)))</f>
        <v/>
      </c>
      <c r="D7577" s="5">
        <f>IF(AND($B7577&lt;&gt;"",$C7577&lt;&gt;"",$B7577&lt;=$C7577),INDEX(Bemenet!$G$2:$G$301,$M7577),"")</f>
        <v/>
      </c>
      <c r="E7577" s="6">
        <f>IF(AND($B7577&lt;&gt;"",$C7577&lt;&gt;"",$B7577&lt;=$C7577),INDEX(Bemenet!$D$2:$D$301,$M7577),"")</f>
        <v/>
      </c>
      <c r="F7577" s="5">
        <f>IF(AND($B7577&lt;&gt;"",$C7577&lt;&gt;"",$B7577&lt;=$C7577),$C7577-$B7577+1,"")</f>
        <v/>
      </c>
      <c r="G7577" s="5">
        <f>IF($F7577="","",$F7577*$D7577)</f>
        <v/>
      </c>
      <c r="H7577" s="42">
        <f>IF($G7577="","",$O7577)</f>
        <v/>
      </c>
      <c r="I7577" s="5">
        <f>IF($G7577="","",$G7577*IF($H7577="",$O7577,$H7577)/100)</f>
        <v/>
      </c>
      <c r="J7577" s="5">
        <f>IF(OR($L7577="",NOT(COUNTIFS($L$2:$L7577,$L7577)=1)),"",SUMIFS($G:$G,$L:$L,$L7577))</f>
        <v/>
      </c>
      <c r="K7577" s="5">
        <f>IF(OR($L7577="",NOT(COUNTIFS($L$2:$L7577,$L7577)=1)),"",SUMIFS($I:$I,$L:$L,$L7577))</f>
        <v/>
      </c>
      <c r="L7577" s="6">
        <f>IF($B7577="","",YEAR($B7577))</f>
        <v/>
      </c>
      <c r="M7577" s="6">
        <f>INT((ROW()-2)/39)+1</f>
        <v/>
      </c>
      <c r="N7577" s="6">
        <f>MOD(ROW()-2,39)+2</f>
        <v/>
      </c>
      <c r="O7577" s="42">
        <f>IF(AND($B7577&lt;&gt;"",$C7577&lt;&gt;"",$B7577&lt;=$C7577),INDEX(Szabalyok!$C:$C,$N7577),"")</f>
        <v/>
      </c>
      <c r="P7577">
        <f>IF(D7577="",P7576,P7576+1)</f>
        <v/>
      </c>
    </row>
    <row r="7578">
      <c r="A7578">
        <f>IF(P7578=P7577,0,P7578)</f>
        <v/>
      </c>
      <c r="B7578" s="41">
        <f>IF($M7578&gt;300,"",IF(OR(INDEX(Bemenet!$E$2:$E$301,$M7578)="",INDEX(Bemenet!$F$2:$F$301,$M7578)=""),"",MAX(INDEX(Bemenet!$E$2:$E$301,$M7578),INDEX(Szabalyok!$A:$A,$N7578))))</f>
        <v/>
      </c>
      <c r="C7578" s="41">
        <f>IF($B7578="","",MIN(INDEX(Bemenet!$F$2:$F$301,$M7578),INDEX(Szabalyok!$B:$B,$N7578)))</f>
        <v/>
      </c>
      <c r="D7578" s="5">
        <f>IF(AND($B7578&lt;&gt;"",$C7578&lt;&gt;"",$B7578&lt;=$C7578),INDEX(Bemenet!$G$2:$G$301,$M7578),"")</f>
        <v/>
      </c>
      <c r="E7578" s="6">
        <f>IF(AND($B7578&lt;&gt;"",$C7578&lt;&gt;"",$B7578&lt;=$C7578),INDEX(Bemenet!$D$2:$D$301,$M7578),"")</f>
        <v/>
      </c>
      <c r="F7578" s="5">
        <f>IF(AND($B7578&lt;&gt;"",$C7578&lt;&gt;"",$B7578&lt;=$C7578),$C7578-$B7578+1,"")</f>
        <v/>
      </c>
      <c r="G7578" s="5">
        <f>IF($F7578="","",$F7578*$D7578)</f>
        <v/>
      </c>
      <c r="H7578" s="42">
        <f>IF($G7578="","",$O7578)</f>
        <v/>
      </c>
      <c r="I7578" s="5">
        <f>IF($G7578="","",$G7578*IF($H7578="",$O7578,$H7578)/100)</f>
        <v/>
      </c>
      <c r="J7578" s="5">
        <f>IF(OR($L7578="",NOT(COUNTIFS($L$2:$L7578,$L7578)=1)),"",SUMIFS($G:$G,$L:$L,$L7578))</f>
        <v/>
      </c>
      <c r="K7578" s="5">
        <f>IF(OR($L7578="",NOT(COUNTIFS($L$2:$L7578,$L7578)=1)),"",SUMIFS($I:$I,$L:$L,$L7578))</f>
        <v/>
      </c>
      <c r="L7578" s="6">
        <f>IF($B7578="","",YEAR($B7578))</f>
        <v/>
      </c>
      <c r="M7578" s="6">
        <f>INT((ROW()-2)/39)+1</f>
        <v/>
      </c>
      <c r="N7578" s="6">
        <f>MOD(ROW()-2,39)+2</f>
        <v/>
      </c>
      <c r="O7578" s="42">
        <f>IF(AND($B7578&lt;&gt;"",$C7578&lt;&gt;"",$B7578&lt;=$C7578),INDEX(Szabalyok!$C:$C,$N7578),"")</f>
        <v/>
      </c>
      <c r="P7578">
        <f>IF(D7578="",P7577,P7577+1)</f>
        <v/>
      </c>
    </row>
    <row r="7579">
      <c r="A7579">
        <f>IF(P7579=P7578,0,P7579)</f>
        <v/>
      </c>
      <c r="B7579" s="41">
        <f>IF($M7579&gt;300,"",IF(OR(INDEX(Bemenet!$E$2:$E$301,$M7579)="",INDEX(Bemenet!$F$2:$F$301,$M7579)=""),"",MAX(INDEX(Bemenet!$E$2:$E$301,$M7579),INDEX(Szabalyok!$A:$A,$N7579))))</f>
        <v/>
      </c>
      <c r="C7579" s="41">
        <f>IF($B7579="","",MIN(INDEX(Bemenet!$F$2:$F$301,$M7579),INDEX(Szabalyok!$B:$B,$N7579)))</f>
        <v/>
      </c>
      <c r="D7579" s="5">
        <f>IF(AND($B7579&lt;&gt;"",$C7579&lt;&gt;"",$B7579&lt;=$C7579),INDEX(Bemenet!$G$2:$G$301,$M7579),"")</f>
        <v/>
      </c>
      <c r="E7579" s="6">
        <f>IF(AND($B7579&lt;&gt;"",$C7579&lt;&gt;"",$B7579&lt;=$C7579),INDEX(Bemenet!$D$2:$D$301,$M7579),"")</f>
        <v/>
      </c>
      <c r="F7579" s="5">
        <f>IF(AND($B7579&lt;&gt;"",$C7579&lt;&gt;"",$B7579&lt;=$C7579),$C7579-$B7579+1,"")</f>
        <v/>
      </c>
      <c r="G7579" s="5">
        <f>IF($F7579="","",$F7579*$D7579)</f>
        <v/>
      </c>
      <c r="H7579" s="42">
        <f>IF($G7579="","",$O7579)</f>
        <v/>
      </c>
      <c r="I7579" s="5">
        <f>IF($G7579="","",$G7579*IF($H7579="",$O7579,$H7579)/100)</f>
        <v/>
      </c>
      <c r="J7579" s="5">
        <f>IF(OR($L7579="",NOT(COUNTIFS($L$2:$L7579,$L7579)=1)),"",SUMIFS($G:$G,$L:$L,$L7579))</f>
        <v/>
      </c>
      <c r="K7579" s="5">
        <f>IF(OR($L7579="",NOT(COUNTIFS($L$2:$L7579,$L7579)=1)),"",SUMIFS($I:$I,$L:$L,$L7579))</f>
        <v/>
      </c>
      <c r="L7579" s="6">
        <f>IF($B7579="","",YEAR($B7579))</f>
        <v/>
      </c>
      <c r="M7579" s="6">
        <f>INT((ROW()-2)/39)+1</f>
        <v/>
      </c>
      <c r="N7579" s="6">
        <f>MOD(ROW()-2,39)+2</f>
        <v/>
      </c>
      <c r="O7579" s="42">
        <f>IF(AND($B7579&lt;&gt;"",$C7579&lt;&gt;"",$B7579&lt;=$C7579),INDEX(Szabalyok!$C:$C,$N7579),"")</f>
        <v/>
      </c>
      <c r="P7579">
        <f>IF(D7579="",P7578,P7578+1)</f>
        <v/>
      </c>
    </row>
    <row r="7580">
      <c r="A7580">
        <f>IF(P7580=P7579,0,P7580)</f>
        <v/>
      </c>
      <c r="B7580" s="41">
        <f>IF($M7580&gt;300,"",IF(OR(INDEX(Bemenet!$E$2:$E$301,$M7580)="",INDEX(Bemenet!$F$2:$F$301,$M7580)=""),"",MAX(INDEX(Bemenet!$E$2:$E$301,$M7580),INDEX(Szabalyok!$A:$A,$N7580))))</f>
        <v/>
      </c>
      <c r="C7580" s="41">
        <f>IF($B7580="","",MIN(INDEX(Bemenet!$F$2:$F$301,$M7580),INDEX(Szabalyok!$B:$B,$N7580)))</f>
        <v/>
      </c>
      <c r="D7580" s="5">
        <f>IF(AND($B7580&lt;&gt;"",$C7580&lt;&gt;"",$B7580&lt;=$C7580),INDEX(Bemenet!$G$2:$G$301,$M7580),"")</f>
        <v/>
      </c>
      <c r="E7580" s="6">
        <f>IF(AND($B7580&lt;&gt;"",$C7580&lt;&gt;"",$B7580&lt;=$C7580),INDEX(Bemenet!$D$2:$D$301,$M7580),"")</f>
        <v/>
      </c>
      <c r="F7580" s="5">
        <f>IF(AND($B7580&lt;&gt;"",$C7580&lt;&gt;"",$B7580&lt;=$C7580),$C7580-$B7580+1,"")</f>
        <v/>
      </c>
      <c r="G7580" s="5">
        <f>IF($F7580="","",$F7580*$D7580)</f>
        <v/>
      </c>
      <c r="H7580" s="42">
        <f>IF($G7580="","",$O7580)</f>
        <v/>
      </c>
      <c r="I7580" s="5">
        <f>IF($G7580="","",$G7580*IF($H7580="",$O7580,$H7580)/100)</f>
        <v/>
      </c>
      <c r="J7580" s="5">
        <f>IF(OR($L7580="",NOT(COUNTIFS($L$2:$L7580,$L7580)=1)),"",SUMIFS($G:$G,$L:$L,$L7580))</f>
        <v/>
      </c>
      <c r="K7580" s="5">
        <f>IF(OR($L7580="",NOT(COUNTIFS($L$2:$L7580,$L7580)=1)),"",SUMIFS($I:$I,$L:$L,$L7580))</f>
        <v/>
      </c>
      <c r="L7580" s="6">
        <f>IF($B7580="","",YEAR($B7580))</f>
        <v/>
      </c>
      <c r="M7580" s="6">
        <f>INT((ROW()-2)/39)+1</f>
        <v/>
      </c>
      <c r="N7580" s="6">
        <f>MOD(ROW()-2,39)+2</f>
        <v/>
      </c>
      <c r="O7580" s="42">
        <f>IF(AND($B7580&lt;&gt;"",$C7580&lt;&gt;"",$B7580&lt;=$C7580),INDEX(Szabalyok!$C:$C,$N7580),"")</f>
        <v/>
      </c>
      <c r="P7580">
        <f>IF(D7580="",P7579,P7579+1)</f>
        <v/>
      </c>
    </row>
    <row r="7581">
      <c r="A7581">
        <f>IF(P7581=P7580,0,P7581)</f>
        <v/>
      </c>
      <c r="B7581" s="41">
        <f>IF($M7581&gt;300,"",IF(OR(INDEX(Bemenet!$E$2:$E$301,$M7581)="",INDEX(Bemenet!$F$2:$F$301,$M7581)=""),"",MAX(INDEX(Bemenet!$E$2:$E$301,$M7581),INDEX(Szabalyok!$A:$A,$N7581))))</f>
        <v/>
      </c>
      <c r="C7581" s="41">
        <f>IF($B7581="","",MIN(INDEX(Bemenet!$F$2:$F$301,$M7581),INDEX(Szabalyok!$B:$B,$N7581)))</f>
        <v/>
      </c>
      <c r="D7581" s="5">
        <f>IF(AND($B7581&lt;&gt;"",$C7581&lt;&gt;"",$B7581&lt;=$C7581),INDEX(Bemenet!$G$2:$G$301,$M7581),"")</f>
        <v/>
      </c>
      <c r="E7581" s="6">
        <f>IF(AND($B7581&lt;&gt;"",$C7581&lt;&gt;"",$B7581&lt;=$C7581),INDEX(Bemenet!$D$2:$D$301,$M7581),"")</f>
        <v/>
      </c>
      <c r="F7581" s="5">
        <f>IF(AND($B7581&lt;&gt;"",$C7581&lt;&gt;"",$B7581&lt;=$C7581),$C7581-$B7581+1,"")</f>
        <v/>
      </c>
      <c r="G7581" s="5">
        <f>IF($F7581="","",$F7581*$D7581)</f>
        <v/>
      </c>
      <c r="H7581" s="42">
        <f>IF($G7581="","",$O7581)</f>
        <v/>
      </c>
      <c r="I7581" s="5">
        <f>IF($G7581="","",$G7581*IF($H7581="",$O7581,$H7581)/100)</f>
        <v/>
      </c>
      <c r="J7581" s="5">
        <f>IF(OR($L7581="",NOT(COUNTIFS($L$2:$L7581,$L7581)=1)),"",SUMIFS($G:$G,$L:$L,$L7581))</f>
        <v/>
      </c>
      <c r="K7581" s="5">
        <f>IF(OR($L7581="",NOT(COUNTIFS($L$2:$L7581,$L7581)=1)),"",SUMIFS($I:$I,$L:$L,$L7581))</f>
        <v/>
      </c>
      <c r="L7581" s="6">
        <f>IF($B7581="","",YEAR($B7581))</f>
        <v/>
      </c>
      <c r="M7581" s="6">
        <f>INT((ROW()-2)/39)+1</f>
        <v/>
      </c>
      <c r="N7581" s="6">
        <f>MOD(ROW()-2,39)+2</f>
        <v/>
      </c>
      <c r="O7581" s="42">
        <f>IF(AND($B7581&lt;&gt;"",$C7581&lt;&gt;"",$B7581&lt;=$C7581),INDEX(Szabalyok!$C:$C,$N7581),"")</f>
        <v/>
      </c>
      <c r="P7581">
        <f>IF(D7581="",P7580,P7580+1)</f>
        <v/>
      </c>
    </row>
    <row r="7582">
      <c r="A7582">
        <f>IF(P7582=P7581,0,P7582)</f>
        <v/>
      </c>
      <c r="B7582" s="41">
        <f>IF($M7582&gt;300,"",IF(OR(INDEX(Bemenet!$E$2:$E$301,$M7582)="",INDEX(Bemenet!$F$2:$F$301,$M7582)=""),"",MAX(INDEX(Bemenet!$E$2:$E$301,$M7582),INDEX(Szabalyok!$A:$A,$N7582))))</f>
        <v/>
      </c>
      <c r="C7582" s="41">
        <f>IF($B7582="","",MIN(INDEX(Bemenet!$F$2:$F$301,$M7582),INDEX(Szabalyok!$B:$B,$N7582)))</f>
        <v/>
      </c>
      <c r="D7582" s="5">
        <f>IF(AND($B7582&lt;&gt;"",$C7582&lt;&gt;"",$B7582&lt;=$C7582),INDEX(Bemenet!$G$2:$G$301,$M7582),"")</f>
        <v/>
      </c>
      <c r="E7582" s="6">
        <f>IF(AND($B7582&lt;&gt;"",$C7582&lt;&gt;"",$B7582&lt;=$C7582),INDEX(Bemenet!$D$2:$D$301,$M7582),"")</f>
        <v/>
      </c>
      <c r="F7582" s="5">
        <f>IF(AND($B7582&lt;&gt;"",$C7582&lt;&gt;"",$B7582&lt;=$C7582),$C7582-$B7582+1,"")</f>
        <v/>
      </c>
      <c r="G7582" s="5">
        <f>IF($F7582="","",$F7582*$D7582)</f>
        <v/>
      </c>
      <c r="H7582" s="42">
        <f>IF($G7582="","",$O7582)</f>
        <v/>
      </c>
      <c r="I7582" s="5">
        <f>IF($G7582="","",$G7582*IF($H7582="",$O7582,$H7582)/100)</f>
        <v/>
      </c>
      <c r="J7582" s="5">
        <f>IF(OR($L7582="",NOT(COUNTIFS($L$2:$L7582,$L7582)=1)),"",SUMIFS($G:$G,$L:$L,$L7582))</f>
        <v/>
      </c>
      <c r="K7582" s="5">
        <f>IF(OR($L7582="",NOT(COUNTIFS($L$2:$L7582,$L7582)=1)),"",SUMIFS($I:$I,$L:$L,$L7582))</f>
        <v/>
      </c>
      <c r="L7582" s="6">
        <f>IF($B7582="","",YEAR($B7582))</f>
        <v/>
      </c>
      <c r="M7582" s="6">
        <f>INT((ROW()-2)/39)+1</f>
        <v/>
      </c>
      <c r="N7582" s="6">
        <f>MOD(ROW()-2,39)+2</f>
        <v/>
      </c>
      <c r="O7582" s="42">
        <f>IF(AND($B7582&lt;&gt;"",$C7582&lt;&gt;"",$B7582&lt;=$C7582),INDEX(Szabalyok!$C:$C,$N7582),"")</f>
        <v/>
      </c>
      <c r="P7582">
        <f>IF(D7582="",P7581,P7581+1)</f>
        <v/>
      </c>
    </row>
    <row r="7583">
      <c r="A7583">
        <f>IF(P7583=P7582,0,P7583)</f>
        <v/>
      </c>
      <c r="B7583" s="41">
        <f>IF($M7583&gt;300,"",IF(OR(INDEX(Bemenet!$E$2:$E$301,$M7583)="",INDEX(Bemenet!$F$2:$F$301,$M7583)=""),"",MAX(INDEX(Bemenet!$E$2:$E$301,$M7583),INDEX(Szabalyok!$A:$A,$N7583))))</f>
        <v/>
      </c>
      <c r="C7583" s="41">
        <f>IF($B7583="","",MIN(INDEX(Bemenet!$F$2:$F$301,$M7583),INDEX(Szabalyok!$B:$B,$N7583)))</f>
        <v/>
      </c>
      <c r="D7583" s="5">
        <f>IF(AND($B7583&lt;&gt;"",$C7583&lt;&gt;"",$B7583&lt;=$C7583),INDEX(Bemenet!$G$2:$G$301,$M7583),"")</f>
        <v/>
      </c>
      <c r="E7583" s="6">
        <f>IF(AND($B7583&lt;&gt;"",$C7583&lt;&gt;"",$B7583&lt;=$C7583),INDEX(Bemenet!$D$2:$D$301,$M7583),"")</f>
        <v/>
      </c>
      <c r="F7583" s="5">
        <f>IF(AND($B7583&lt;&gt;"",$C7583&lt;&gt;"",$B7583&lt;=$C7583),$C7583-$B7583+1,"")</f>
        <v/>
      </c>
      <c r="G7583" s="5">
        <f>IF($F7583="","",$F7583*$D7583)</f>
        <v/>
      </c>
      <c r="H7583" s="42">
        <f>IF($G7583="","",$O7583)</f>
        <v/>
      </c>
      <c r="I7583" s="5">
        <f>IF($G7583="","",$G7583*IF($H7583="",$O7583,$H7583)/100)</f>
        <v/>
      </c>
      <c r="J7583" s="5">
        <f>IF(OR($L7583="",NOT(COUNTIFS($L$2:$L7583,$L7583)=1)),"",SUMIFS($G:$G,$L:$L,$L7583))</f>
        <v/>
      </c>
      <c r="K7583" s="5">
        <f>IF(OR($L7583="",NOT(COUNTIFS($L$2:$L7583,$L7583)=1)),"",SUMIFS($I:$I,$L:$L,$L7583))</f>
        <v/>
      </c>
      <c r="L7583" s="6">
        <f>IF($B7583="","",YEAR($B7583))</f>
        <v/>
      </c>
      <c r="M7583" s="6">
        <f>INT((ROW()-2)/39)+1</f>
        <v/>
      </c>
      <c r="N7583" s="6">
        <f>MOD(ROW()-2,39)+2</f>
        <v/>
      </c>
      <c r="O7583" s="42">
        <f>IF(AND($B7583&lt;&gt;"",$C7583&lt;&gt;"",$B7583&lt;=$C7583),INDEX(Szabalyok!$C:$C,$N7583),"")</f>
        <v/>
      </c>
      <c r="P7583">
        <f>IF(D7583="",P7582,P7582+1)</f>
        <v/>
      </c>
    </row>
    <row r="7584">
      <c r="A7584">
        <f>IF(P7584=P7583,0,P7584)</f>
        <v/>
      </c>
      <c r="B7584" s="41">
        <f>IF($M7584&gt;300,"",IF(OR(INDEX(Bemenet!$E$2:$E$301,$M7584)="",INDEX(Bemenet!$F$2:$F$301,$M7584)=""),"",MAX(INDEX(Bemenet!$E$2:$E$301,$M7584),INDEX(Szabalyok!$A:$A,$N7584))))</f>
        <v/>
      </c>
      <c r="C7584" s="41">
        <f>IF($B7584="","",MIN(INDEX(Bemenet!$F$2:$F$301,$M7584),INDEX(Szabalyok!$B:$B,$N7584)))</f>
        <v/>
      </c>
      <c r="D7584" s="5">
        <f>IF(AND($B7584&lt;&gt;"",$C7584&lt;&gt;"",$B7584&lt;=$C7584),INDEX(Bemenet!$G$2:$G$301,$M7584),"")</f>
        <v/>
      </c>
      <c r="E7584" s="6">
        <f>IF(AND($B7584&lt;&gt;"",$C7584&lt;&gt;"",$B7584&lt;=$C7584),INDEX(Bemenet!$D$2:$D$301,$M7584),"")</f>
        <v/>
      </c>
      <c r="F7584" s="5">
        <f>IF(AND($B7584&lt;&gt;"",$C7584&lt;&gt;"",$B7584&lt;=$C7584),$C7584-$B7584+1,"")</f>
        <v/>
      </c>
      <c r="G7584" s="5">
        <f>IF($F7584="","",$F7584*$D7584)</f>
        <v/>
      </c>
      <c r="H7584" s="42">
        <f>IF($G7584="","",$O7584)</f>
        <v/>
      </c>
      <c r="I7584" s="5">
        <f>IF($G7584="","",$G7584*IF($H7584="",$O7584,$H7584)/100)</f>
        <v/>
      </c>
      <c r="J7584" s="5">
        <f>IF(OR($L7584="",NOT(COUNTIFS($L$2:$L7584,$L7584)=1)),"",SUMIFS($G:$G,$L:$L,$L7584))</f>
        <v/>
      </c>
      <c r="K7584" s="5">
        <f>IF(OR($L7584="",NOT(COUNTIFS($L$2:$L7584,$L7584)=1)),"",SUMIFS($I:$I,$L:$L,$L7584))</f>
        <v/>
      </c>
      <c r="L7584" s="6">
        <f>IF($B7584="","",YEAR($B7584))</f>
        <v/>
      </c>
      <c r="M7584" s="6">
        <f>INT((ROW()-2)/39)+1</f>
        <v/>
      </c>
      <c r="N7584" s="6">
        <f>MOD(ROW()-2,39)+2</f>
        <v/>
      </c>
      <c r="O7584" s="42">
        <f>IF(AND($B7584&lt;&gt;"",$C7584&lt;&gt;"",$B7584&lt;=$C7584),INDEX(Szabalyok!$C:$C,$N7584),"")</f>
        <v/>
      </c>
      <c r="P7584">
        <f>IF(D7584="",P7583,P7583+1)</f>
        <v/>
      </c>
    </row>
    <row r="7585">
      <c r="A7585">
        <f>IF(P7585=P7584,0,P7585)</f>
        <v/>
      </c>
      <c r="B7585" s="41">
        <f>IF($M7585&gt;300,"",IF(OR(INDEX(Bemenet!$E$2:$E$301,$M7585)="",INDEX(Bemenet!$F$2:$F$301,$M7585)=""),"",MAX(INDEX(Bemenet!$E$2:$E$301,$M7585),INDEX(Szabalyok!$A:$A,$N7585))))</f>
        <v/>
      </c>
      <c r="C7585" s="41">
        <f>IF($B7585="","",MIN(INDEX(Bemenet!$F$2:$F$301,$M7585),INDEX(Szabalyok!$B:$B,$N7585)))</f>
        <v/>
      </c>
      <c r="D7585" s="5">
        <f>IF(AND($B7585&lt;&gt;"",$C7585&lt;&gt;"",$B7585&lt;=$C7585),INDEX(Bemenet!$G$2:$G$301,$M7585),"")</f>
        <v/>
      </c>
      <c r="E7585" s="6">
        <f>IF(AND($B7585&lt;&gt;"",$C7585&lt;&gt;"",$B7585&lt;=$C7585),INDEX(Bemenet!$D$2:$D$301,$M7585),"")</f>
        <v/>
      </c>
      <c r="F7585" s="5">
        <f>IF(AND($B7585&lt;&gt;"",$C7585&lt;&gt;"",$B7585&lt;=$C7585),$C7585-$B7585+1,"")</f>
        <v/>
      </c>
      <c r="G7585" s="5">
        <f>IF($F7585="","",$F7585*$D7585)</f>
        <v/>
      </c>
      <c r="H7585" s="42">
        <f>IF($G7585="","",$O7585)</f>
        <v/>
      </c>
      <c r="I7585" s="5">
        <f>IF($G7585="","",$G7585*IF($H7585="",$O7585,$H7585)/100)</f>
        <v/>
      </c>
      <c r="J7585" s="5">
        <f>IF(OR($L7585="",NOT(COUNTIFS($L$2:$L7585,$L7585)=1)),"",SUMIFS($G:$G,$L:$L,$L7585))</f>
        <v/>
      </c>
      <c r="K7585" s="5">
        <f>IF(OR($L7585="",NOT(COUNTIFS($L$2:$L7585,$L7585)=1)),"",SUMIFS($I:$I,$L:$L,$L7585))</f>
        <v/>
      </c>
      <c r="L7585" s="6">
        <f>IF($B7585="","",YEAR($B7585))</f>
        <v/>
      </c>
      <c r="M7585" s="6">
        <f>INT((ROW()-2)/39)+1</f>
        <v/>
      </c>
      <c r="N7585" s="6">
        <f>MOD(ROW()-2,39)+2</f>
        <v/>
      </c>
      <c r="O7585" s="42">
        <f>IF(AND($B7585&lt;&gt;"",$C7585&lt;&gt;"",$B7585&lt;=$C7585),INDEX(Szabalyok!$C:$C,$N7585),"")</f>
        <v/>
      </c>
      <c r="P7585">
        <f>IF(D7585="",P7584,P7584+1)</f>
        <v/>
      </c>
    </row>
    <row r="7586">
      <c r="A7586">
        <f>IF(P7586=P7585,0,P7586)</f>
        <v/>
      </c>
      <c r="B7586" s="41">
        <f>IF($M7586&gt;300,"",IF(OR(INDEX(Bemenet!$E$2:$E$301,$M7586)="",INDEX(Bemenet!$F$2:$F$301,$M7586)=""),"",MAX(INDEX(Bemenet!$E$2:$E$301,$M7586),INDEX(Szabalyok!$A:$A,$N7586))))</f>
        <v/>
      </c>
      <c r="C7586" s="41">
        <f>IF($B7586="","",MIN(INDEX(Bemenet!$F$2:$F$301,$M7586),INDEX(Szabalyok!$B:$B,$N7586)))</f>
        <v/>
      </c>
      <c r="D7586" s="5">
        <f>IF(AND($B7586&lt;&gt;"",$C7586&lt;&gt;"",$B7586&lt;=$C7586),INDEX(Bemenet!$G$2:$G$301,$M7586),"")</f>
        <v/>
      </c>
      <c r="E7586" s="6">
        <f>IF(AND($B7586&lt;&gt;"",$C7586&lt;&gt;"",$B7586&lt;=$C7586),INDEX(Bemenet!$D$2:$D$301,$M7586),"")</f>
        <v/>
      </c>
      <c r="F7586" s="5">
        <f>IF(AND($B7586&lt;&gt;"",$C7586&lt;&gt;"",$B7586&lt;=$C7586),$C7586-$B7586+1,"")</f>
        <v/>
      </c>
      <c r="G7586" s="5">
        <f>IF($F7586="","",$F7586*$D7586)</f>
        <v/>
      </c>
      <c r="H7586" s="42">
        <f>IF($G7586="","",$O7586)</f>
        <v/>
      </c>
      <c r="I7586" s="5">
        <f>IF($G7586="","",$G7586*IF($H7586="",$O7586,$H7586)/100)</f>
        <v/>
      </c>
      <c r="J7586" s="5">
        <f>IF(OR($L7586="",NOT(COUNTIFS($L$2:$L7586,$L7586)=1)),"",SUMIFS($G:$G,$L:$L,$L7586))</f>
        <v/>
      </c>
      <c r="K7586" s="5">
        <f>IF(OR($L7586="",NOT(COUNTIFS($L$2:$L7586,$L7586)=1)),"",SUMIFS($I:$I,$L:$L,$L7586))</f>
        <v/>
      </c>
      <c r="L7586" s="6">
        <f>IF($B7586="","",YEAR($B7586))</f>
        <v/>
      </c>
      <c r="M7586" s="6">
        <f>INT((ROW()-2)/39)+1</f>
        <v/>
      </c>
      <c r="N7586" s="6">
        <f>MOD(ROW()-2,39)+2</f>
        <v/>
      </c>
      <c r="O7586" s="42">
        <f>IF(AND($B7586&lt;&gt;"",$C7586&lt;&gt;"",$B7586&lt;=$C7586),INDEX(Szabalyok!$C:$C,$N7586),"")</f>
        <v/>
      </c>
      <c r="P7586">
        <f>IF(D7586="",P7585,P7585+1)</f>
        <v/>
      </c>
    </row>
    <row r="7587">
      <c r="A7587">
        <f>IF(P7587=P7586,0,P7587)</f>
        <v/>
      </c>
      <c r="B7587" s="41">
        <f>IF($M7587&gt;300,"",IF(OR(INDEX(Bemenet!$E$2:$E$301,$M7587)="",INDEX(Bemenet!$F$2:$F$301,$M7587)=""),"",MAX(INDEX(Bemenet!$E$2:$E$301,$M7587),INDEX(Szabalyok!$A:$A,$N7587))))</f>
        <v/>
      </c>
      <c r="C7587" s="41">
        <f>IF($B7587="","",MIN(INDEX(Bemenet!$F$2:$F$301,$M7587),INDEX(Szabalyok!$B:$B,$N7587)))</f>
        <v/>
      </c>
      <c r="D7587" s="5">
        <f>IF(AND($B7587&lt;&gt;"",$C7587&lt;&gt;"",$B7587&lt;=$C7587),INDEX(Bemenet!$G$2:$G$301,$M7587),"")</f>
        <v/>
      </c>
      <c r="E7587" s="6">
        <f>IF(AND($B7587&lt;&gt;"",$C7587&lt;&gt;"",$B7587&lt;=$C7587),INDEX(Bemenet!$D$2:$D$301,$M7587),"")</f>
        <v/>
      </c>
      <c r="F7587" s="5">
        <f>IF(AND($B7587&lt;&gt;"",$C7587&lt;&gt;"",$B7587&lt;=$C7587),$C7587-$B7587+1,"")</f>
        <v/>
      </c>
      <c r="G7587" s="5">
        <f>IF($F7587="","",$F7587*$D7587)</f>
        <v/>
      </c>
      <c r="H7587" s="42">
        <f>IF($G7587="","",$O7587)</f>
        <v/>
      </c>
      <c r="I7587" s="5">
        <f>IF($G7587="","",$G7587*IF($H7587="",$O7587,$H7587)/100)</f>
        <v/>
      </c>
      <c r="J7587" s="5">
        <f>IF(OR($L7587="",NOT(COUNTIFS($L$2:$L7587,$L7587)=1)),"",SUMIFS($G:$G,$L:$L,$L7587))</f>
        <v/>
      </c>
      <c r="K7587" s="5">
        <f>IF(OR($L7587="",NOT(COUNTIFS($L$2:$L7587,$L7587)=1)),"",SUMIFS($I:$I,$L:$L,$L7587))</f>
        <v/>
      </c>
      <c r="L7587" s="6">
        <f>IF($B7587="","",YEAR($B7587))</f>
        <v/>
      </c>
      <c r="M7587" s="6">
        <f>INT((ROW()-2)/39)+1</f>
        <v/>
      </c>
      <c r="N7587" s="6">
        <f>MOD(ROW()-2,39)+2</f>
        <v/>
      </c>
      <c r="O7587" s="42">
        <f>IF(AND($B7587&lt;&gt;"",$C7587&lt;&gt;"",$B7587&lt;=$C7587),INDEX(Szabalyok!$C:$C,$N7587),"")</f>
        <v/>
      </c>
      <c r="P7587">
        <f>IF(D7587="",P7586,P7586+1)</f>
        <v/>
      </c>
    </row>
    <row r="7588">
      <c r="A7588">
        <f>IF(P7588=P7587,0,P7588)</f>
        <v/>
      </c>
      <c r="B7588" s="41">
        <f>IF($M7588&gt;300,"",IF(OR(INDEX(Bemenet!$E$2:$E$301,$M7588)="",INDEX(Bemenet!$F$2:$F$301,$M7588)=""),"",MAX(INDEX(Bemenet!$E$2:$E$301,$M7588),INDEX(Szabalyok!$A:$A,$N7588))))</f>
        <v/>
      </c>
      <c r="C7588" s="41">
        <f>IF($B7588="","",MIN(INDEX(Bemenet!$F$2:$F$301,$M7588),INDEX(Szabalyok!$B:$B,$N7588)))</f>
        <v/>
      </c>
      <c r="D7588" s="5">
        <f>IF(AND($B7588&lt;&gt;"",$C7588&lt;&gt;"",$B7588&lt;=$C7588),INDEX(Bemenet!$G$2:$G$301,$M7588),"")</f>
        <v/>
      </c>
      <c r="E7588" s="6">
        <f>IF(AND($B7588&lt;&gt;"",$C7588&lt;&gt;"",$B7588&lt;=$C7588),INDEX(Bemenet!$D$2:$D$301,$M7588),"")</f>
        <v/>
      </c>
      <c r="F7588" s="5">
        <f>IF(AND($B7588&lt;&gt;"",$C7588&lt;&gt;"",$B7588&lt;=$C7588),$C7588-$B7588+1,"")</f>
        <v/>
      </c>
      <c r="G7588" s="5">
        <f>IF($F7588="","",$F7588*$D7588)</f>
        <v/>
      </c>
      <c r="H7588" s="42">
        <f>IF($G7588="","",$O7588)</f>
        <v/>
      </c>
      <c r="I7588" s="5">
        <f>IF($G7588="","",$G7588*IF($H7588="",$O7588,$H7588)/100)</f>
        <v/>
      </c>
      <c r="J7588" s="5">
        <f>IF(OR($L7588="",NOT(COUNTIFS($L$2:$L7588,$L7588)=1)),"",SUMIFS($G:$G,$L:$L,$L7588))</f>
        <v/>
      </c>
      <c r="K7588" s="5">
        <f>IF(OR($L7588="",NOT(COUNTIFS($L$2:$L7588,$L7588)=1)),"",SUMIFS($I:$I,$L:$L,$L7588))</f>
        <v/>
      </c>
      <c r="L7588" s="6">
        <f>IF($B7588="","",YEAR($B7588))</f>
        <v/>
      </c>
      <c r="M7588" s="6">
        <f>INT((ROW()-2)/39)+1</f>
        <v/>
      </c>
      <c r="N7588" s="6">
        <f>MOD(ROW()-2,39)+2</f>
        <v/>
      </c>
      <c r="O7588" s="42">
        <f>IF(AND($B7588&lt;&gt;"",$C7588&lt;&gt;"",$B7588&lt;=$C7588),INDEX(Szabalyok!$C:$C,$N7588),"")</f>
        <v/>
      </c>
      <c r="P7588">
        <f>IF(D7588="",P7587,P7587+1)</f>
        <v/>
      </c>
    </row>
    <row r="7589">
      <c r="A7589">
        <f>IF(P7589=P7588,0,P7589)</f>
        <v/>
      </c>
      <c r="B7589" s="41">
        <f>IF($M7589&gt;300,"",IF(OR(INDEX(Bemenet!$E$2:$E$301,$M7589)="",INDEX(Bemenet!$F$2:$F$301,$M7589)=""),"",MAX(INDEX(Bemenet!$E$2:$E$301,$M7589),INDEX(Szabalyok!$A:$A,$N7589))))</f>
        <v/>
      </c>
      <c r="C7589" s="41">
        <f>IF($B7589="","",MIN(INDEX(Bemenet!$F$2:$F$301,$M7589),INDEX(Szabalyok!$B:$B,$N7589)))</f>
        <v/>
      </c>
      <c r="D7589" s="5">
        <f>IF(AND($B7589&lt;&gt;"",$C7589&lt;&gt;"",$B7589&lt;=$C7589),INDEX(Bemenet!$G$2:$G$301,$M7589),"")</f>
        <v/>
      </c>
      <c r="E7589" s="6">
        <f>IF(AND($B7589&lt;&gt;"",$C7589&lt;&gt;"",$B7589&lt;=$C7589),INDEX(Bemenet!$D$2:$D$301,$M7589),"")</f>
        <v/>
      </c>
      <c r="F7589" s="5">
        <f>IF(AND($B7589&lt;&gt;"",$C7589&lt;&gt;"",$B7589&lt;=$C7589),$C7589-$B7589+1,"")</f>
        <v/>
      </c>
      <c r="G7589" s="5">
        <f>IF($F7589="","",$F7589*$D7589)</f>
        <v/>
      </c>
      <c r="H7589" s="42">
        <f>IF($G7589="","",$O7589)</f>
        <v/>
      </c>
      <c r="I7589" s="5">
        <f>IF($G7589="","",$G7589*IF($H7589="",$O7589,$H7589)/100)</f>
        <v/>
      </c>
      <c r="J7589" s="5">
        <f>IF(OR($L7589="",NOT(COUNTIFS($L$2:$L7589,$L7589)=1)),"",SUMIFS($G:$G,$L:$L,$L7589))</f>
        <v/>
      </c>
      <c r="K7589" s="5">
        <f>IF(OR($L7589="",NOT(COUNTIFS($L$2:$L7589,$L7589)=1)),"",SUMIFS($I:$I,$L:$L,$L7589))</f>
        <v/>
      </c>
      <c r="L7589" s="6">
        <f>IF($B7589="","",YEAR($B7589))</f>
        <v/>
      </c>
      <c r="M7589" s="6">
        <f>INT((ROW()-2)/39)+1</f>
        <v/>
      </c>
      <c r="N7589" s="6">
        <f>MOD(ROW()-2,39)+2</f>
        <v/>
      </c>
      <c r="O7589" s="42">
        <f>IF(AND($B7589&lt;&gt;"",$C7589&lt;&gt;"",$B7589&lt;=$C7589),INDEX(Szabalyok!$C:$C,$N7589),"")</f>
        <v/>
      </c>
      <c r="P7589">
        <f>IF(D7589="",P7588,P7588+1)</f>
        <v/>
      </c>
    </row>
    <row r="7590">
      <c r="A7590">
        <f>IF(P7590=P7589,0,P7590)</f>
        <v/>
      </c>
      <c r="B7590" s="41">
        <f>IF($M7590&gt;300,"",IF(OR(INDEX(Bemenet!$E$2:$E$301,$M7590)="",INDEX(Bemenet!$F$2:$F$301,$M7590)=""),"",MAX(INDEX(Bemenet!$E$2:$E$301,$M7590),INDEX(Szabalyok!$A:$A,$N7590))))</f>
        <v/>
      </c>
      <c r="C7590" s="41">
        <f>IF($B7590="","",MIN(INDEX(Bemenet!$F$2:$F$301,$M7590),INDEX(Szabalyok!$B:$B,$N7590)))</f>
        <v/>
      </c>
      <c r="D7590" s="5">
        <f>IF(AND($B7590&lt;&gt;"",$C7590&lt;&gt;"",$B7590&lt;=$C7590),INDEX(Bemenet!$G$2:$G$301,$M7590),"")</f>
        <v/>
      </c>
      <c r="E7590" s="6">
        <f>IF(AND($B7590&lt;&gt;"",$C7590&lt;&gt;"",$B7590&lt;=$C7590),INDEX(Bemenet!$D$2:$D$301,$M7590),"")</f>
        <v/>
      </c>
      <c r="F7590" s="5">
        <f>IF(AND($B7590&lt;&gt;"",$C7590&lt;&gt;"",$B7590&lt;=$C7590),$C7590-$B7590+1,"")</f>
        <v/>
      </c>
      <c r="G7590" s="5">
        <f>IF($F7590="","",$F7590*$D7590)</f>
        <v/>
      </c>
      <c r="H7590" s="42">
        <f>IF($G7590="","",$O7590)</f>
        <v/>
      </c>
      <c r="I7590" s="5">
        <f>IF($G7590="","",$G7590*IF($H7590="",$O7590,$H7590)/100)</f>
        <v/>
      </c>
      <c r="J7590" s="5">
        <f>IF(OR($L7590="",NOT(COUNTIFS($L$2:$L7590,$L7590)=1)),"",SUMIFS($G:$G,$L:$L,$L7590))</f>
        <v/>
      </c>
      <c r="K7590" s="5">
        <f>IF(OR($L7590="",NOT(COUNTIFS($L$2:$L7590,$L7590)=1)),"",SUMIFS($I:$I,$L:$L,$L7590))</f>
        <v/>
      </c>
      <c r="L7590" s="6">
        <f>IF($B7590="","",YEAR($B7590))</f>
        <v/>
      </c>
      <c r="M7590" s="6">
        <f>INT((ROW()-2)/39)+1</f>
        <v/>
      </c>
      <c r="N7590" s="6">
        <f>MOD(ROW()-2,39)+2</f>
        <v/>
      </c>
      <c r="O7590" s="42">
        <f>IF(AND($B7590&lt;&gt;"",$C7590&lt;&gt;"",$B7590&lt;=$C7590),INDEX(Szabalyok!$C:$C,$N7590),"")</f>
        <v/>
      </c>
      <c r="P7590">
        <f>IF(D7590="",P7589,P7589+1)</f>
        <v/>
      </c>
    </row>
    <row r="7591">
      <c r="A7591">
        <f>IF(P7591=P7590,0,P7591)</f>
        <v/>
      </c>
      <c r="B7591" s="41">
        <f>IF($M7591&gt;300,"",IF(OR(INDEX(Bemenet!$E$2:$E$301,$M7591)="",INDEX(Bemenet!$F$2:$F$301,$M7591)=""),"",MAX(INDEX(Bemenet!$E$2:$E$301,$M7591),INDEX(Szabalyok!$A:$A,$N7591))))</f>
        <v/>
      </c>
      <c r="C7591" s="41">
        <f>IF($B7591="","",MIN(INDEX(Bemenet!$F$2:$F$301,$M7591),INDEX(Szabalyok!$B:$B,$N7591)))</f>
        <v/>
      </c>
      <c r="D7591" s="5">
        <f>IF(AND($B7591&lt;&gt;"",$C7591&lt;&gt;"",$B7591&lt;=$C7591),INDEX(Bemenet!$G$2:$G$301,$M7591),"")</f>
        <v/>
      </c>
      <c r="E7591" s="6">
        <f>IF(AND($B7591&lt;&gt;"",$C7591&lt;&gt;"",$B7591&lt;=$C7591),INDEX(Bemenet!$D$2:$D$301,$M7591),"")</f>
        <v/>
      </c>
      <c r="F7591" s="5">
        <f>IF(AND($B7591&lt;&gt;"",$C7591&lt;&gt;"",$B7591&lt;=$C7591),$C7591-$B7591+1,"")</f>
        <v/>
      </c>
      <c r="G7591" s="5">
        <f>IF($F7591="","",$F7591*$D7591)</f>
        <v/>
      </c>
      <c r="H7591" s="42">
        <f>IF($G7591="","",$O7591)</f>
        <v/>
      </c>
      <c r="I7591" s="5">
        <f>IF($G7591="","",$G7591*IF($H7591="",$O7591,$H7591)/100)</f>
        <v/>
      </c>
      <c r="J7591" s="5">
        <f>IF(OR($L7591="",NOT(COUNTIFS($L$2:$L7591,$L7591)=1)),"",SUMIFS($G:$G,$L:$L,$L7591))</f>
        <v/>
      </c>
      <c r="K7591" s="5">
        <f>IF(OR($L7591="",NOT(COUNTIFS($L$2:$L7591,$L7591)=1)),"",SUMIFS($I:$I,$L:$L,$L7591))</f>
        <v/>
      </c>
      <c r="L7591" s="6">
        <f>IF($B7591="","",YEAR($B7591))</f>
        <v/>
      </c>
      <c r="M7591" s="6">
        <f>INT((ROW()-2)/39)+1</f>
        <v/>
      </c>
      <c r="N7591" s="6">
        <f>MOD(ROW()-2,39)+2</f>
        <v/>
      </c>
      <c r="O7591" s="42">
        <f>IF(AND($B7591&lt;&gt;"",$C7591&lt;&gt;"",$B7591&lt;=$C7591),INDEX(Szabalyok!$C:$C,$N7591),"")</f>
        <v/>
      </c>
      <c r="P7591">
        <f>IF(D7591="",P7590,P7590+1)</f>
        <v/>
      </c>
    </row>
    <row r="7592">
      <c r="A7592">
        <f>IF(P7592=P7591,0,P7592)</f>
        <v/>
      </c>
      <c r="B7592" s="41">
        <f>IF($M7592&gt;300,"",IF(OR(INDEX(Bemenet!$E$2:$E$301,$M7592)="",INDEX(Bemenet!$F$2:$F$301,$M7592)=""),"",MAX(INDEX(Bemenet!$E$2:$E$301,$M7592),INDEX(Szabalyok!$A:$A,$N7592))))</f>
        <v/>
      </c>
      <c r="C7592" s="41">
        <f>IF($B7592="","",MIN(INDEX(Bemenet!$F$2:$F$301,$M7592),INDEX(Szabalyok!$B:$B,$N7592)))</f>
        <v/>
      </c>
      <c r="D7592" s="5">
        <f>IF(AND($B7592&lt;&gt;"",$C7592&lt;&gt;"",$B7592&lt;=$C7592),INDEX(Bemenet!$G$2:$G$301,$M7592),"")</f>
        <v/>
      </c>
      <c r="E7592" s="6">
        <f>IF(AND($B7592&lt;&gt;"",$C7592&lt;&gt;"",$B7592&lt;=$C7592),INDEX(Bemenet!$D$2:$D$301,$M7592),"")</f>
        <v/>
      </c>
      <c r="F7592" s="5">
        <f>IF(AND($B7592&lt;&gt;"",$C7592&lt;&gt;"",$B7592&lt;=$C7592),$C7592-$B7592+1,"")</f>
        <v/>
      </c>
      <c r="G7592" s="5">
        <f>IF($F7592="","",$F7592*$D7592)</f>
        <v/>
      </c>
      <c r="H7592" s="42">
        <f>IF($G7592="","",$O7592)</f>
        <v/>
      </c>
      <c r="I7592" s="5">
        <f>IF($G7592="","",$G7592*IF($H7592="",$O7592,$H7592)/100)</f>
        <v/>
      </c>
      <c r="J7592" s="5">
        <f>IF(OR($L7592="",NOT(COUNTIFS($L$2:$L7592,$L7592)=1)),"",SUMIFS($G:$G,$L:$L,$L7592))</f>
        <v/>
      </c>
      <c r="K7592" s="5">
        <f>IF(OR($L7592="",NOT(COUNTIFS($L$2:$L7592,$L7592)=1)),"",SUMIFS($I:$I,$L:$L,$L7592))</f>
        <v/>
      </c>
      <c r="L7592" s="6">
        <f>IF($B7592="","",YEAR($B7592))</f>
        <v/>
      </c>
      <c r="M7592" s="6">
        <f>INT((ROW()-2)/39)+1</f>
        <v/>
      </c>
      <c r="N7592" s="6">
        <f>MOD(ROW()-2,39)+2</f>
        <v/>
      </c>
      <c r="O7592" s="42">
        <f>IF(AND($B7592&lt;&gt;"",$C7592&lt;&gt;"",$B7592&lt;=$C7592),INDEX(Szabalyok!$C:$C,$N7592),"")</f>
        <v/>
      </c>
      <c r="P7592">
        <f>IF(D7592="",P7591,P7591+1)</f>
        <v/>
      </c>
    </row>
    <row r="7593">
      <c r="A7593">
        <f>IF(P7593=P7592,0,P7593)</f>
        <v/>
      </c>
      <c r="B7593" s="41">
        <f>IF($M7593&gt;300,"",IF(OR(INDEX(Bemenet!$E$2:$E$301,$M7593)="",INDEX(Bemenet!$F$2:$F$301,$M7593)=""),"",MAX(INDEX(Bemenet!$E$2:$E$301,$M7593),INDEX(Szabalyok!$A:$A,$N7593))))</f>
        <v/>
      </c>
      <c r="C7593" s="41">
        <f>IF($B7593="","",MIN(INDEX(Bemenet!$F$2:$F$301,$M7593),INDEX(Szabalyok!$B:$B,$N7593)))</f>
        <v/>
      </c>
      <c r="D7593" s="5">
        <f>IF(AND($B7593&lt;&gt;"",$C7593&lt;&gt;"",$B7593&lt;=$C7593),INDEX(Bemenet!$G$2:$G$301,$M7593),"")</f>
        <v/>
      </c>
      <c r="E7593" s="6">
        <f>IF(AND($B7593&lt;&gt;"",$C7593&lt;&gt;"",$B7593&lt;=$C7593),INDEX(Bemenet!$D$2:$D$301,$M7593),"")</f>
        <v/>
      </c>
      <c r="F7593" s="5">
        <f>IF(AND($B7593&lt;&gt;"",$C7593&lt;&gt;"",$B7593&lt;=$C7593),$C7593-$B7593+1,"")</f>
        <v/>
      </c>
      <c r="G7593" s="5">
        <f>IF($F7593="","",$F7593*$D7593)</f>
        <v/>
      </c>
      <c r="H7593" s="42">
        <f>IF($G7593="","",$O7593)</f>
        <v/>
      </c>
      <c r="I7593" s="5">
        <f>IF($G7593="","",$G7593*IF($H7593="",$O7593,$H7593)/100)</f>
        <v/>
      </c>
      <c r="J7593" s="5">
        <f>IF(OR($L7593="",NOT(COUNTIFS($L$2:$L7593,$L7593)=1)),"",SUMIFS($G:$G,$L:$L,$L7593))</f>
        <v/>
      </c>
      <c r="K7593" s="5">
        <f>IF(OR($L7593="",NOT(COUNTIFS($L$2:$L7593,$L7593)=1)),"",SUMIFS($I:$I,$L:$L,$L7593))</f>
        <v/>
      </c>
      <c r="L7593" s="6">
        <f>IF($B7593="","",YEAR($B7593))</f>
        <v/>
      </c>
      <c r="M7593" s="6">
        <f>INT((ROW()-2)/39)+1</f>
        <v/>
      </c>
      <c r="N7593" s="6">
        <f>MOD(ROW()-2,39)+2</f>
        <v/>
      </c>
      <c r="O7593" s="42">
        <f>IF(AND($B7593&lt;&gt;"",$C7593&lt;&gt;"",$B7593&lt;=$C7593),INDEX(Szabalyok!$C:$C,$N7593),"")</f>
        <v/>
      </c>
      <c r="P7593">
        <f>IF(D7593="",P7592,P7592+1)</f>
        <v/>
      </c>
    </row>
    <row r="7594">
      <c r="A7594">
        <f>IF(P7594=P7593,0,P7594)</f>
        <v/>
      </c>
      <c r="B7594" s="41">
        <f>IF($M7594&gt;300,"",IF(OR(INDEX(Bemenet!$E$2:$E$301,$M7594)="",INDEX(Bemenet!$F$2:$F$301,$M7594)=""),"",MAX(INDEX(Bemenet!$E$2:$E$301,$M7594),INDEX(Szabalyok!$A:$A,$N7594))))</f>
        <v/>
      </c>
      <c r="C7594" s="41">
        <f>IF($B7594="","",MIN(INDEX(Bemenet!$F$2:$F$301,$M7594),INDEX(Szabalyok!$B:$B,$N7594)))</f>
        <v/>
      </c>
      <c r="D7594" s="5">
        <f>IF(AND($B7594&lt;&gt;"",$C7594&lt;&gt;"",$B7594&lt;=$C7594),INDEX(Bemenet!$G$2:$G$301,$M7594),"")</f>
        <v/>
      </c>
      <c r="E7594" s="6">
        <f>IF(AND($B7594&lt;&gt;"",$C7594&lt;&gt;"",$B7594&lt;=$C7594),INDEX(Bemenet!$D$2:$D$301,$M7594),"")</f>
        <v/>
      </c>
      <c r="F7594" s="5">
        <f>IF(AND($B7594&lt;&gt;"",$C7594&lt;&gt;"",$B7594&lt;=$C7594),$C7594-$B7594+1,"")</f>
        <v/>
      </c>
      <c r="G7594" s="5">
        <f>IF($F7594="","",$F7594*$D7594)</f>
        <v/>
      </c>
      <c r="H7594" s="42">
        <f>IF($G7594="","",$O7594)</f>
        <v/>
      </c>
      <c r="I7594" s="5">
        <f>IF($G7594="","",$G7594*IF($H7594="",$O7594,$H7594)/100)</f>
        <v/>
      </c>
      <c r="J7594" s="5">
        <f>IF(OR($L7594="",NOT(COUNTIFS($L$2:$L7594,$L7594)=1)),"",SUMIFS($G:$G,$L:$L,$L7594))</f>
        <v/>
      </c>
      <c r="K7594" s="5">
        <f>IF(OR($L7594="",NOT(COUNTIFS($L$2:$L7594,$L7594)=1)),"",SUMIFS($I:$I,$L:$L,$L7594))</f>
        <v/>
      </c>
      <c r="L7594" s="6">
        <f>IF($B7594="","",YEAR($B7594))</f>
        <v/>
      </c>
      <c r="M7594" s="6">
        <f>INT((ROW()-2)/39)+1</f>
        <v/>
      </c>
      <c r="N7594" s="6">
        <f>MOD(ROW()-2,39)+2</f>
        <v/>
      </c>
      <c r="O7594" s="42">
        <f>IF(AND($B7594&lt;&gt;"",$C7594&lt;&gt;"",$B7594&lt;=$C7594),INDEX(Szabalyok!$C:$C,$N7594),"")</f>
        <v/>
      </c>
      <c r="P7594">
        <f>IF(D7594="",P7593,P7593+1)</f>
        <v/>
      </c>
    </row>
    <row r="7595">
      <c r="A7595">
        <f>IF(P7595=P7594,0,P7595)</f>
        <v/>
      </c>
      <c r="B7595" s="41">
        <f>IF($M7595&gt;300,"",IF(OR(INDEX(Bemenet!$E$2:$E$301,$M7595)="",INDEX(Bemenet!$F$2:$F$301,$M7595)=""),"",MAX(INDEX(Bemenet!$E$2:$E$301,$M7595),INDEX(Szabalyok!$A:$A,$N7595))))</f>
        <v/>
      </c>
      <c r="C7595" s="41">
        <f>IF($B7595="","",MIN(INDEX(Bemenet!$F$2:$F$301,$M7595),INDEX(Szabalyok!$B:$B,$N7595)))</f>
        <v/>
      </c>
      <c r="D7595" s="5">
        <f>IF(AND($B7595&lt;&gt;"",$C7595&lt;&gt;"",$B7595&lt;=$C7595),INDEX(Bemenet!$G$2:$G$301,$M7595),"")</f>
        <v/>
      </c>
      <c r="E7595" s="6">
        <f>IF(AND($B7595&lt;&gt;"",$C7595&lt;&gt;"",$B7595&lt;=$C7595),INDEX(Bemenet!$D$2:$D$301,$M7595),"")</f>
        <v/>
      </c>
      <c r="F7595" s="5">
        <f>IF(AND($B7595&lt;&gt;"",$C7595&lt;&gt;"",$B7595&lt;=$C7595),$C7595-$B7595+1,"")</f>
        <v/>
      </c>
      <c r="G7595" s="5">
        <f>IF($F7595="","",$F7595*$D7595)</f>
        <v/>
      </c>
      <c r="H7595" s="42">
        <f>IF($G7595="","",$O7595)</f>
        <v/>
      </c>
      <c r="I7595" s="5">
        <f>IF($G7595="","",$G7595*IF($H7595="",$O7595,$H7595)/100)</f>
        <v/>
      </c>
      <c r="J7595" s="5">
        <f>IF(OR($L7595="",NOT(COUNTIFS($L$2:$L7595,$L7595)=1)),"",SUMIFS($G:$G,$L:$L,$L7595))</f>
        <v/>
      </c>
      <c r="K7595" s="5">
        <f>IF(OR($L7595="",NOT(COUNTIFS($L$2:$L7595,$L7595)=1)),"",SUMIFS($I:$I,$L:$L,$L7595))</f>
        <v/>
      </c>
      <c r="L7595" s="6">
        <f>IF($B7595="","",YEAR($B7595))</f>
        <v/>
      </c>
      <c r="M7595" s="6">
        <f>INT((ROW()-2)/39)+1</f>
        <v/>
      </c>
      <c r="N7595" s="6">
        <f>MOD(ROW()-2,39)+2</f>
        <v/>
      </c>
      <c r="O7595" s="42">
        <f>IF(AND($B7595&lt;&gt;"",$C7595&lt;&gt;"",$B7595&lt;=$C7595),INDEX(Szabalyok!$C:$C,$N7595),"")</f>
        <v/>
      </c>
      <c r="P7595">
        <f>IF(D7595="",P7594,P7594+1)</f>
        <v/>
      </c>
    </row>
    <row r="7596">
      <c r="A7596">
        <f>IF(P7596=P7595,0,P7596)</f>
        <v/>
      </c>
      <c r="B7596" s="41">
        <f>IF($M7596&gt;300,"",IF(OR(INDEX(Bemenet!$E$2:$E$301,$M7596)="",INDEX(Bemenet!$F$2:$F$301,$M7596)=""),"",MAX(INDEX(Bemenet!$E$2:$E$301,$M7596),INDEX(Szabalyok!$A:$A,$N7596))))</f>
        <v/>
      </c>
      <c r="C7596" s="41">
        <f>IF($B7596="","",MIN(INDEX(Bemenet!$F$2:$F$301,$M7596),INDEX(Szabalyok!$B:$B,$N7596)))</f>
        <v/>
      </c>
      <c r="D7596" s="5">
        <f>IF(AND($B7596&lt;&gt;"",$C7596&lt;&gt;"",$B7596&lt;=$C7596),INDEX(Bemenet!$G$2:$G$301,$M7596),"")</f>
        <v/>
      </c>
      <c r="E7596" s="6">
        <f>IF(AND($B7596&lt;&gt;"",$C7596&lt;&gt;"",$B7596&lt;=$C7596),INDEX(Bemenet!$D$2:$D$301,$M7596),"")</f>
        <v/>
      </c>
      <c r="F7596" s="5">
        <f>IF(AND($B7596&lt;&gt;"",$C7596&lt;&gt;"",$B7596&lt;=$C7596),$C7596-$B7596+1,"")</f>
        <v/>
      </c>
      <c r="G7596" s="5">
        <f>IF($F7596="","",$F7596*$D7596)</f>
        <v/>
      </c>
      <c r="H7596" s="42">
        <f>IF($G7596="","",$O7596)</f>
        <v/>
      </c>
      <c r="I7596" s="5">
        <f>IF($G7596="","",$G7596*IF($H7596="",$O7596,$H7596)/100)</f>
        <v/>
      </c>
      <c r="J7596" s="5">
        <f>IF(OR($L7596="",NOT(COUNTIFS($L$2:$L7596,$L7596)=1)),"",SUMIFS($G:$G,$L:$L,$L7596))</f>
        <v/>
      </c>
      <c r="K7596" s="5">
        <f>IF(OR($L7596="",NOT(COUNTIFS($L$2:$L7596,$L7596)=1)),"",SUMIFS($I:$I,$L:$L,$L7596))</f>
        <v/>
      </c>
      <c r="L7596" s="6">
        <f>IF($B7596="","",YEAR($B7596))</f>
        <v/>
      </c>
      <c r="M7596" s="6">
        <f>INT((ROW()-2)/39)+1</f>
        <v/>
      </c>
      <c r="N7596" s="6">
        <f>MOD(ROW()-2,39)+2</f>
        <v/>
      </c>
      <c r="O7596" s="42">
        <f>IF(AND($B7596&lt;&gt;"",$C7596&lt;&gt;"",$B7596&lt;=$C7596),INDEX(Szabalyok!$C:$C,$N7596),"")</f>
        <v/>
      </c>
      <c r="P7596">
        <f>IF(D7596="",P7595,P7595+1)</f>
        <v/>
      </c>
    </row>
    <row r="7597">
      <c r="A7597">
        <f>IF(P7597=P7596,0,P7597)</f>
        <v/>
      </c>
      <c r="B7597" s="41">
        <f>IF($M7597&gt;300,"",IF(OR(INDEX(Bemenet!$E$2:$E$301,$M7597)="",INDEX(Bemenet!$F$2:$F$301,$M7597)=""),"",MAX(INDEX(Bemenet!$E$2:$E$301,$M7597),INDEX(Szabalyok!$A:$A,$N7597))))</f>
        <v/>
      </c>
      <c r="C7597" s="41">
        <f>IF($B7597="","",MIN(INDEX(Bemenet!$F$2:$F$301,$M7597),INDEX(Szabalyok!$B:$B,$N7597)))</f>
        <v/>
      </c>
      <c r="D7597" s="5">
        <f>IF(AND($B7597&lt;&gt;"",$C7597&lt;&gt;"",$B7597&lt;=$C7597),INDEX(Bemenet!$G$2:$G$301,$M7597),"")</f>
        <v/>
      </c>
      <c r="E7597" s="6">
        <f>IF(AND($B7597&lt;&gt;"",$C7597&lt;&gt;"",$B7597&lt;=$C7597),INDEX(Bemenet!$D$2:$D$301,$M7597),"")</f>
        <v/>
      </c>
      <c r="F7597" s="5">
        <f>IF(AND($B7597&lt;&gt;"",$C7597&lt;&gt;"",$B7597&lt;=$C7597),$C7597-$B7597+1,"")</f>
        <v/>
      </c>
      <c r="G7597" s="5">
        <f>IF($F7597="","",$F7597*$D7597)</f>
        <v/>
      </c>
      <c r="H7597" s="42">
        <f>IF($G7597="","",$O7597)</f>
        <v/>
      </c>
      <c r="I7597" s="5">
        <f>IF($G7597="","",$G7597*IF($H7597="",$O7597,$H7597)/100)</f>
        <v/>
      </c>
      <c r="J7597" s="5">
        <f>IF(OR($L7597="",NOT(COUNTIFS($L$2:$L7597,$L7597)=1)),"",SUMIFS($G:$G,$L:$L,$L7597))</f>
        <v/>
      </c>
      <c r="K7597" s="5">
        <f>IF(OR($L7597="",NOT(COUNTIFS($L$2:$L7597,$L7597)=1)),"",SUMIFS($I:$I,$L:$L,$L7597))</f>
        <v/>
      </c>
      <c r="L7597" s="6">
        <f>IF($B7597="","",YEAR($B7597))</f>
        <v/>
      </c>
      <c r="M7597" s="6">
        <f>INT((ROW()-2)/39)+1</f>
        <v/>
      </c>
      <c r="N7597" s="6">
        <f>MOD(ROW()-2,39)+2</f>
        <v/>
      </c>
      <c r="O7597" s="42">
        <f>IF(AND($B7597&lt;&gt;"",$C7597&lt;&gt;"",$B7597&lt;=$C7597),INDEX(Szabalyok!$C:$C,$N7597),"")</f>
        <v/>
      </c>
      <c r="P7597">
        <f>IF(D7597="",P7596,P7596+1)</f>
        <v/>
      </c>
    </row>
    <row r="7598">
      <c r="A7598">
        <f>IF(P7598=P7597,0,P7598)</f>
        <v/>
      </c>
      <c r="B7598" s="41">
        <f>IF($M7598&gt;300,"",IF(OR(INDEX(Bemenet!$E$2:$E$301,$M7598)="",INDEX(Bemenet!$F$2:$F$301,$M7598)=""),"",MAX(INDEX(Bemenet!$E$2:$E$301,$M7598),INDEX(Szabalyok!$A:$A,$N7598))))</f>
        <v/>
      </c>
      <c r="C7598" s="41">
        <f>IF($B7598="","",MIN(INDEX(Bemenet!$F$2:$F$301,$M7598),INDEX(Szabalyok!$B:$B,$N7598)))</f>
        <v/>
      </c>
      <c r="D7598" s="5">
        <f>IF(AND($B7598&lt;&gt;"",$C7598&lt;&gt;"",$B7598&lt;=$C7598),INDEX(Bemenet!$G$2:$G$301,$M7598),"")</f>
        <v/>
      </c>
      <c r="E7598" s="6">
        <f>IF(AND($B7598&lt;&gt;"",$C7598&lt;&gt;"",$B7598&lt;=$C7598),INDEX(Bemenet!$D$2:$D$301,$M7598),"")</f>
        <v/>
      </c>
      <c r="F7598" s="5">
        <f>IF(AND($B7598&lt;&gt;"",$C7598&lt;&gt;"",$B7598&lt;=$C7598),$C7598-$B7598+1,"")</f>
        <v/>
      </c>
      <c r="G7598" s="5">
        <f>IF($F7598="","",$F7598*$D7598)</f>
        <v/>
      </c>
      <c r="H7598" s="42">
        <f>IF($G7598="","",$O7598)</f>
        <v/>
      </c>
      <c r="I7598" s="5">
        <f>IF($G7598="","",$G7598*IF($H7598="",$O7598,$H7598)/100)</f>
        <v/>
      </c>
      <c r="J7598" s="5">
        <f>IF(OR($L7598="",NOT(COUNTIFS($L$2:$L7598,$L7598)=1)),"",SUMIFS($G:$G,$L:$L,$L7598))</f>
        <v/>
      </c>
      <c r="K7598" s="5">
        <f>IF(OR($L7598="",NOT(COUNTIFS($L$2:$L7598,$L7598)=1)),"",SUMIFS($I:$I,$L:$L,$L7598))</f>
        <v/>
      </c>
      <c r="L7598" s="6">
        <f>IF($B7598="","",YEAR($B7598))</f>
        <v/>
      </c>
      <c r="M7598" s="6">
        <f>INT((ROW()-2)/39)+1</f>
        <v/>
      </c>
      <c r="N7598" s="6">
        <f>MOD(ROW()-2,39)+2</f>
        <v/>
      </c>
      <c r="O7598" s="42">
        <f>IF(AND($B7598&lt;&gt;"",$C7598&lt;&gt;"",$B7598&lt;=$C7598),INDEX(Szabalyok!$C:$C,$N7598),"")</f>
        <v/>
      </c>
      <c r="P7598">
        <f>IF(D7598="",P7597,P7597+1)</f>
        <v/>
      </c>
    </row>
    <row r="7599">
      <c r="A7599">
        <f>IF(P7599=P7598,0,P7599)</f>
        <v/>
      </c>
      <c r="B7599" s="41">
        <f>IF($M7599&gt;300,"",IF(OR(INDEX(Bemenet!$E$2:$E$301,$M7599)="",INDEX(Bemenet!$F$2:$F$301,$M7599)=""),"",MAX(INDEX(Bemenet!$E$2:$E$301,$M7599),INDEX(Szabalyok!$A:$A,$N7599))))</f>
        <v/>
      </c>
      <c r="C7599" s="41">
        <f>IF($B7599="","",MIN(INDEX(Bemenet!$F$2:$F$301,$M7599),INDEX(Szabalyok!$B:$B,$N7599)))</f>
        <v/>
      </c>
      <c r="D7599" s="5">
        <f>IF(AND($B7599&lt;&gt;"",$C7599&lt;&gt;"",$B7599&lt;=$C7599),INDEX(Bemenet!$G$2:$G$301,$M7599),"")</f>
        <v/>
      </c>
      <c r="E7599" s="6">
        <f>IF(AND($B7599&lt;&gt;"",$C7599&lt;&gt;"",$B7599&lt;=$C7599),INDEX(Bemenet!$D$2:$D$301,$M7599),"")</f>
        <v/>
      </c>
      <c r="F7599" s="5">
        <f>IF(AND($B7599&lt;&gt;"",$C7599&lt;&gt;"",$B7599&lt;=$C7599),$C7599-$B7599+1,"")</f>
        <v/>
      </c>
      <c r="G7599" s="5">
        <f>IF($F7599="","",$F7599*$D7599)</f>
        <v/>
      </c>
      <c r="H7599" s="42">
        <f>IF($G7599="","",$O7599)</f>
        <v/>
      </c>
      <c r="I7599" s="5">
        <f>IF($G7599="","",$G7599*IF($H7599="",$O7599,$H7599)/100)</f>
        <v/>
      </c>
      <c r="J7599" s="5">
        <f>IF(OR($L7599="",NOT(COUNTIFS($L$2:$L7599,$L7599)=1)),"",SUMIFS($G:$G,$L:$L,$L7599))</f>
        <v/>
      </c>
      <c r="K7599" s="5">
        <f>IF(OR($L7599="",NOT(COUNTIFS($L$2:$L7599,$L7599)=1)),"",SUMIFS($I:$I,$L:$L,$L7599))</f>
        <v/>
      </c>
      <c r="L7599" s="6">
        <f>IF($B7599="","",YEAR($B7599))</f>
        <v/>
      </c>
      <c r="M7599" s="6">
        <f>INT((ROW()-2)/39)+1</f>
        <v/>
      </c>
      <c r="N7599" s="6">
        <f>MOD(ROW()-2,39)+2</f>
        <v/>
      </c>
      <c r="O7599" s="42">
        <f>IF(AND($B7599&lt;&gt;"",$C7599&lt;&gt;"",$B7599&lt;=$C7599),INDEX(Szabalyok!$C:$C,$N7599),"")</f>
        <v/>
      </c>
      <c r="P7599">
        <f>IF(D7599="",P7598,P7598+1)</f>
        <v/>
      </c>
    </row>
    <row r="7600">
      <c r="A7600">
        <f>IF(P7600=P7599,0,P7600)</f>
        <v/>
      </c>
      <c r="B7600" s="41">
        <f>IF($M7600&gt;300,"",IF(OR(INDEX(Bemenet!$E$2:$E$301,$M7600)="",INDEX(Bemenet!$F$2:$F$301,$M7600)=""),"",MAX(INDEX(Bemenet!$E$2:$E$301,$M7600),INDEX(Szabalyok!$A:$A,$N7600))))</f>
        <v/>
      </c>
      <c r="C7600" s="41">
        <f>IF($B7600="","",MIN(INDEX(Bemenet!$F$2:$F$301,$M7600),INDEX(Szabalyok!$B:$B,$N7600)))</f>
        <v/>
      </c>
      <c r="D7600" s="5">
        <f>IF(AND($B7600&lt;&gt;"",$C7600&lt;&gt;"",$B7600&lt;=$C7600),INDEX(Bemenet!$G$2:$G$301,$M7600),"")</f>
        <v/>
      </c>
      <c r="E7600" s="6">
        <f>IF(AND($B7600&lt;&gt;"",$C7600&lt;&gt;"",$B7600&lt;=$C7600),INDEX(Bemenet!$D$2:$D$301,$M7600),"")</f>
        <v/>
      </c>
      <c r="F7600" s="5">
        <f>IF(AND($B7600&lt;&gt;"",$C7600&lt;&gt;"",$B7600&lt;=$C7600),$C7600-$B7600+1,"")</f>
        <v/>
      </c>
      <c r="G7600" s="5">
        <f>IF($F7600="","",$F7600*$D7600)</f>
        <v/>
      </c>
      <c r="H7600" s="42">
        <f>IF($G7600="","",$O7600)</f>
        <v/>
      </c>
      <c r="I7600" s="5">
        <f>IF($G7600="","",$G7600*IF($H7600="",$O7600,$H7600)/100)</f>
        <v/>
      </c>
      <c r="J7600" s="5">
        <f>IF(OR($L7600="",NOT(COUNTIFS($L$2:$L7600,$L7600)=1)),"",SUMIFS($G:$G,$L:$L,$L7600))</f>
        <v/>
      </c>
      <c r="K7600" s="5">
        <f>IF(OR($L7600="",NOT(COUNTIFS($L$2:$L7600,$L7600)=1)),"",SUMIFS($I:$I,$L:$L,$L7600))</f>
        <v/>
      </c>
      <c r="L7600" s="6">
        <f>IF($B7600="","",YEAR($B7600))</f>
        <v/>
      </c>
      <c r="M7600" s="6">
        <f>INT((ROW()-2)/39)+1</f>
        <v/>
      </c>
      <c r="N7600" s="6">
        <f>MOD(ROW()-2,39)+2</f>
        <v/>
      </c>
      <c r="O7600" s="42">
        <f>IF(AND($B7600&lt;&gt;"",$C7600&lt;&gt;"",$B7600&lt;=$C7600),INDEX(Szabalyok!$C:$C,$N7600),"")</f>
        <v/>
      </c>
      <c r="P7600">
        <f>IF(D7600="",P7599,P7599+1)</f>
        <v/>
      </c>
    </row>
    <row r="7601">
      <c r="A7601">
        <f>IF(P7601=P7600,0,P7601)</f>
        <v/>
      </c>
      <c r="B7601" s="41">
        <f>IF($M7601&gt;300,"",IF(OR(INDEX(Bemenet!$E$2:$E$301,$M7601)="",INDEX(Bemenet!$F$2:$F$301,$M7601)=""),"",MAX(INDEX(Bemenet!$E$2:$E$301,$M7601),INDEX(Szabalyok!$A:$A,$N7601))))</f>
        <v/>
      </c>
      <c r="C7601" s="41">
        <f>IF($B7601="","",MIN(INDEX(Bemenet!$F$2:$F$301,$M7601),INDEX(Szabalyok!$B:$B,$N7601)))</f>
        <v/>
      </c>
      <c r="D7601" s="5">
        <f>IF(AND($B7601&lt;&gt;"",$C7601&lt;&gt;"",$B7601&lt;=$C7601),INDEX(Bemenet!$G$2:$G$301,$M7601),"")</f>
        <v/>
      </c>
      <c r="E7601" s="6">
        <f>IF(AND($B7601&lt;&gt;"",$C7601&lt;&gt;"",$B7601&lt;=$C7601),INDEX(Bemenet!$D$2:$D$301,$M7601),"")</f>
        <v/>
      </c>
      <c r="F7601" s="5">
        <f>IF(AND($B7601&lt;&gt;"",$C7601&lt;&gt;"",$B7601&lt;=$C7601),$C7601-$B7601+1,"")</f>
        <v/>
      </c>
      <c r="G7601" s="5">
        <f>IF($F7601="","",$F7601*$D7601)</f>
        <v/>
      </c>
      <c r="H7601" s="42">
        <f>IF($G7601="","",$O7601)</f>
        <v/>
      </c>
      <c r="I7601" s="5">
        <f>IF($G7601="","",$G7601*IF($H7601="",$O7601,$H7601)/100)</f>
        <v/>
      </c>
      <c r="J7601" s="5">
        <f>IF(OR($L7601="",NOT(COUNTIFS($L$2:$L7601,$L7601)=1)),"",SUMIFS($G:$G,$L:$L,$L7601))</f>
        <v/>
      </c>
      <c r="K7601" s="5">
        <f>IF(OR($L7601="",NOT(COUNTIFS($L$2:$L7601,$L7601)=1)),"",SUMIFS($I:$I,$L:$L,$L7601))</f>
        <v/>
      </c>
      <c r="L7601" s="6">
        <f>IF($B7601="","",YEAR($B7601))</f>
        <v/>
      </c>
      <c r="M7601" s="6">
        <f>INT((ROW()-2)/39)+1</f>
        <v/>
      </c>
      <c r="N7601" s="6">
        <f>MOD(ROW()-2,39)+2</f>
        <v/>
      </c>
      <c r="O7601" s="42">
        <f>IF(AND($B7601&lt;&gt;"",$C7601&lt;&gt;"",$B7601&lt;=$C7601),INDEX(Szabalyok!$C:$C,$N7601),"")</f>
        <v/>
      </c>
      <c r="P7601">
        <f>IF(D7601="",P7600,P7600+1)</f>
        <v/>
      </c>
    </row>
    <row r="7602">
      <c r="A7602">
        <f>IF(P7602=P7601,0,P7602)</f>
        <v/>
      </c>
      <c r="B7602" s="41">
        <f>IF($M7602&gt;300,"",IF(OR(INDEX(Bemenet!$E$2:$E$301,$M7602)="",INDEX(Bemenet!$F$2:$F$301,$M7602)=""),"",MAX(INDEX(Bemenet!$E$2:$E$301,$M7602),INDEX(Szabalyok!$A:$A,$N7602))))</f>
        <v/>
      </c>
      <c r="C7602" s="41">
        <f>IF($B7602="","",MIN(INDEX(Bemenet!$F$2:$F$301,$M7602),INDEX(Szabalyok!$B:$B,$N7602)))</f>
        <v/>
      </c>
      <c r="D7602" s="5">
        <f>IF(AND($B7602&lt;&gt;"",$C7602&lt;&gt;"",$B7602&lt;=$C7602),INDEX(Bemenet!$G$2:$G$301,$M7602),"")</f>
        <v/>
      </c>
      <c r="E7602" s="6">
        <f>IF(AND($B7602&lt;&gt;"",$C7602&lt;&gt;"",$B7602&lt;=$C7602),INDEX(Bemenet!$D$2:$D$301,$M7602),"")</f>
        <v/>
      </c>
      <c r="F7602" s="5">
        <f>IF(AND($B7602&lt;&gt;"",$C7602&lt;&gt;"",$B7602&lt;=$C7602),$C7602-$B7602+1,"")</f>
        <v/>
      </c>
      <c r="G7602" s="5">
        <f>IF($F7602="","",$F7602*$D7602)</f>
        <v/>
      </c>
      <c r="H7602" s="42">
        <f>IF($G7602="","",$O7602)</f>
        <v/>
      </c>
      <c r="I7602" s="5">
        <f>IF($G7602="","",$G7602*IF($H7602="",$O7602,$H7602)/100)</f>
        <v/>
      </c>
      <c r="J7602" s="5">
        <f>IF(OR($L7602="",NOT(COUNTIFS($L$2:$L7602,$L7602)=1)),"",SUMIFS($G:$G,$L:$L,$L7602))</f>
        <v/>
      </c>
      <c r="K7602" s="5">
        <f>IF(OR($L7602="",NOT(COUNTIFS($L$2:$L7602,$L7602)=1)),"",SUMIFS($I:$I,$L:$L,$L7602))</f>
        <v/>
      </c>
      <c r="L7602" s="6">
        <f>IF($B7602="","",YEAR($B7602))</f>
        <v/>
      </c>
      <c r="M7602" s="6">
        <f>INT((ROW()-2)/39)+1</f>
        <v/>
      </c>
      <c r="N7602" s="6">
        <f>MOD(ROW()-2,39)+2</f>
        <v/>
      </c>
      <c r="O7602" s="42">
        <f>IF(AND($B7602&lt;&gt;"",$C7602&lt;&gt;"",$B7602&lt;=$C7602),INDEX(Szabalyok!$C:$C,$N7602),"")</f>
        <v/>
      </c>
      <c r="P7602">
        <f>IF(D7602="",P7601,P7601+1)</f>
        <v/>
      </c>
    </row>
    <row r="7603">
      <c r="A7603">
        <f>IF(P7603=P7602,0,P7603)</f>
        <v/>
      </c>
      <c r="B7603" s="41">
        <f>IF($M7603&gt;300,"",IF(OR(INDEX(Bemenet!$E$2:$E$301,$M7603)="",INDEX(Bemenet!$F$2:$F$301,$M7603)=""),"",MAX(INDEX(Bemenet!$E$2:$E$301,$M7603),INDEX(Szabalyok!$A:$A,$N7603))))</f>
        <v/>
      </c>
      <c r="C7603" s="41">
        <f>IF($B7603="","",MIN(INDEX(Bemenet!$F$2:$F$301,$M7603),INDEX(Szabalyok!$B:$B,$N7603)))</f>
        <v/>
      </c>
      <c r="D7603" s="5">
        <f>IF(AND($B7603&lt;&gt;"",$C7603&lt;&gt;"",$B7603&lt;=$C7603),INDEX(Bemenet!$G$2:$G$301,$M7603),"")</f>
        <v/>
      </c>
      <c r="E7603" s="6">
        <f>IF(AND($B7603&lt;&gt;"",$C7603&lt;&gt;"",$B7603&lt;=$C7603),INDEX(Bemenet!$D$2:$D$301,$M7603),"")</f>
        <v/>
      </c>
      <c r="F7603" s="5">
        <f>IF(AND($B7603&lt;&gt;"",$C7603&lt;&gt;"",$B7603&lt;=$C7603),$C7603-$B7603+1,"")</f>
        <v/>
      </c>
      <c r="G7603" s="5">
        <f>IF($F7603="","",$F7603*$D7603)</f>
        <v/>
      </c>
      <c r="H7603" s="42">
        <f>IF($G7603="","",$O7603)</f>
        <v/>
      </c>
      <c r="I7603" s="5">
        <f>IF($G7603="","",$G7603*IF($H7603="",$O7603,$H7603)/100)</f>
        <v/>
      </c>
      <c r="J7603" s="5">
        <f>IF(OR($L7603="",NOT(COUNTIFS($L$2:$L7603,$L7603)=1)),"",SUMIFS($G:$G,$L:$L,$L7603))</f>
        <v/>
      </c>
      <c r="K7603" s="5">
        <f>IF(OR($L7603="",NOT(COUNTIFS($L$2:$L7603,$L7603)=1)),"",SUMIFS($I:$I,$L:$L,$L7603))</f>
        <v/>
      </c>
      <c r="L7603" s="6">
        <f>IF($B7603="","",YEAR($B7603))</f>
        <v/>
      </c>
      <c r="M7603" s="6">
        <f>INT((ROW()-2)/39)+1</f>
        <v/>
      </c>
      <c r="N7603" s="6">
        <f>MOD(ROW()-2,39)+2</f>
        <v/>
      </c>
      <c r="O7603" s="42">
        <f>IF(AND($B7603&lt;&gt;"",$C7603&lt;&gt;"",$B7603&lt;=$C7603),INDEX(Szabalyok!$C:$C,$N7603),"")</f>
        <v/>
      </c>
      <c r="P7603">
        <f>IF(D7603="",P7602,P7602+1)</f>
        <v/>
      </c>
    </row>
    <row r="7604">
      <c r="A7604">
        <f>IF(P7604=P7603,0,P7604)</f>
        <v/>
      </c>
      <c r="B7604" s="41">
        <f>IF($M7604&gt;300,"",IF(OR(INDEX(Bemenet!$E$2:$E$301,$M7604)="",INDEX(Bemenet!$F$2:$F$301,$M7604)=""),"",MAX(INDEX(Bemenet!$E$2:$E$301,$M7604),INDEX(Szabalyok!$A:$A,$N7604))))</f>
        <v/>
      </c>
      <c r="C7604" s="41">
        <f>IF($B7604="","",MIN(INDEX(Bemenet!$F$2:$F$301,$M7604),INDEX(Szabalyok!$B:$B,$N7604)))</f>
        <v/>
      </c>
      <c r="D7604" s="5">
        <f>IF(AND($B7604&lt;&gt;"",$C7604&lt;&gt;"",$B7604&lt;=$C7604),INDEX(Bemenet!$G$2:$G$301,$M7604),"")</f>
        <v/>
      </c>
      <c r="E7604" s="6">
        <f>IF(AND($B7604&lt;&gt;"",$C7604&lt;&gt;"",$B7604&lt;=$C7604),INDEX(Bemenet!$D$2:$D$301,$M7604),"")</f>
        <v/>
      </c>
      <c r="F7604" s="5">
        <f>IF(AND($B7604&lt;&gt;"",$C7604&lt;&gt;"",$B7604&lt;=$C7604),$C7604-$B7604+1,"")</f>
        <v/>
      </c>
      <c r="G7604" s="5">
        <f>IF($F7604="","",$F7604*$D7604)</f>
        <v/>
      </c>
      <c r="H7604" s="42">
        <f>IF($G7604="","",$O7604)</f>
        <v/>
      </c>
      <c r="I7604" s="5">
        <f>IF($G7604="","",$G7604*IF($H7604="",$O7604,$H7604)/100)</f>
        <v/>
      </c>
      <c r="J7604" s="5">
        <f>IF(OR($L7604="",NOT(COUNTIFS($L$2:$L7604,$L7604)=1)),"",SUMIFS($G:$G,$L:$L,$L7604))</f>
        <v/>
      </c>
      <c r="K7604" s="5">
        <f>IF(OR($L7604="",NOT(COUNTIFS($L$2:$L7604,$L7604)=1)),"",SUMIFS($I:$I,$L:$L,$L7604))</f>
        <v/>
      </c>
      <c r="L7604" s="6">
        <f>IF($B7604="","",YEAR($B7604))</f>
        <v/>
      </c>
      <c r="M7604" s="6">
        <f>INT((ROW()-2)/39)+1</f>
        <v/>
      </c>
      <c r="N7604" s="6">
        <f>MOD(ROW()-2,39)+2</f>
        <v/>
      </c>
      <c r="O7604" s="42">
        <f>IF(AND($B7604&lt;&gt;"",$C7604&lt;&gt;"",$B7604&lt;=$C7604),INDEX(Szabalyok!$C:$C,$N7604),"")</f>
        <v/>
      </c>
      <c r="P7604">
        <f>IF(D7604="",P7603,P7603+1)</f>
        <v/>
      </c>
    </row>
    <row r="7605">
      <c r="A7605">
        <f>IF(P7605=P7604,0,P7605)</f>
        <v/>
      </c>
      <c r="B7605" s="41">
        <f>IF($M7605&gt;300,"",IF(OR(INDEX(Bemenet!$E$2:$E$301,$M7605)="",INDEX(Bemenet!$F$2:$F$301,$M7605)=""),"",MAX(INDEX(Bemenet!$E$2:$E$301,$M7605),INDEX(Szabalyok!$A:$A,$N7605))))</f>
        <v/>
      </c>
      <c r="C7605" s="41">
        <f>IF($B7605="","",MIN(INDEX(Bemenet!$F$2:$F$301,$M7605),INDEX(Szabalyok!$B:$B,$N7605)))</f>
        <v/>
      </c>
      <c r="D7605" s="5">
        <f>IF(AND($B7605&lt;&gt;"",$C7605&lt;&gt;"",$B7605&lt;=$C7605),INDEX(Bemenet!$G$2:$G$301,$M7605),"")</f>
        <v/>
      </c>
      <c r="E7605" s="6">
        <f>IF(AND($B7605&lt;&gt;"",$C7605&lt;&gt;"",$B7605&lt;=$C7605),INDEX(Bemenet!$D$2:$D$301,$M7605),"")</f>
        <v/>
      </c>
      <c r="F7605" s="5">
        <f>IF(AND($B7605&lt;&gt;"",$C7605&lt;&gt;"",$B7605&lt;=$C7605),$C7605-$B7605+1,"")</f>
        <v/>
      </c>
      <c r="G7605" s="5">
        <f>IF($F7605="","",$F7605*$D7605)</f>
        <v/>
      </c>
      <c r="H7605" s="42">
        <f>IF($G7605="","",$O7605)</f>
        <v/>
      </c>
      <c r="I7605" s="5">
        <f>IF($G7605="","",$G7605*IF($H7605="",$O7605,$H7605)/100)</f>
        <v/>
      </c>
      <c r="J7605" s="5">
        <f>IF(OR($L7605="",NOT(COUNTIFS($L$2:$L7605,$L7605)=1)),"",SUMIFS($G:$G,$L:$L,$L7605))</f>
        <v/>
      </c>
      <c r="K7605" s="5">
        <f>IF(OR($L7605="",NOT(COUNTIFS($L$2:$L7605,$L7605)=1)),"",SUMIFS($I:$I,$L:$L,$L7605))</f>
        <v/>
      </c>
      <c r="L7605" s="6">
        <f>IF($B7605="","",YEAR($B7605))</f>
        <v/>
      </c>
      <c r="M7605" s="6">
        <f>INT((ROW()-2)/39)+1</f>
        <v/>
      </c>
      <c r="N7605" s="6">
        <f>MOD(ROW()-2,39)+2</f>
        <v/>
      </c>
      <c r="O7605" s="42">
        <f>IF(AND($B7605&lt;&gt;"",$C7605&lt;&gt;"",$B7605&lt;=$C7605),INDEX(Szabalyok!$C:$C,$N7605),"")</f>
        <v/>
      </c>
      <c r="P7605">
        <f>IF(D7605="",P7604,P7604+1)</f>
        <v/>
      </c>
    </row>
    <row r="7606">
      <c r="A7606">
        <f>IF(P7606=P7605,0,P7606)</f>
        <v/>
      </c>
      <c r="B7606" s="41">
        <f>IF($M7606&gt;300,"",IF(OR(INDEX(Bemenet!$E$2:$E$301,$M7606)="",INDEX(Bemenet!$F$2:$F$301,$M7606)=""),"",MAX(INDEX(Bemenet!$E$2:$E$301,$M7606),INDEX(Szabalyok!$A:$A,$N7606))))</f>
        <v/>
      </c>
      <c r="C7606" s="41">
        <f>IF($B7606="","",MIN(INDEX(Bemenet!$F$2:$F$301,$M7606),INDEX(Szabalyok!$B:$B,$N7606)))</f>
        <v/>
      </c>
      <c r="D7606" s="5">
        <f>IF(AND($B7606&lt;&gt;"",$C7606&lt;&gt;"",$B7606&lt;=$C7606),INDEX(Bemenet!$G$2:$G$301,$M7606),"")</f>
        <v/>
      </c>
      <c r="E7606" s="6">
        <f>IF(AND($B7606&lt;&gt;"",$C7606&lt;&gt;"",$B7606&lt;=$C7606),INDEX(Bemenet!$D$2:$D$301,$M7606),"")</f>
        <v/>
      </c>
      <c r="F7606" s="5">
        <f>IF(AND($B7606&lt;&gt;"",$C7606&lt;&gt;"",$B7606&lt;=$C7606),$C7606-$B7606+1,"")</f>
        <v/>
      </c>
      <c r="G7606" s="5">
        <f>IF($F7606="","",$F7606*$D7606)</f>
        <v/>
      </c>
      <c r="H7606" s="42">
        <f>IF($G7606="","",$O7606)</f>
        <v/>
      </c>
      <c r="I7606" s="5">
        <f>IF($G7606="","",$G7606*IF($H7606="",$O7606,$H7606)/100)</f>
        <v/>
      </c>
      <c r="J7606" s="5">
        <f>IF(OR($L7606="",NOT(COUNTIFS($L$2:$L7606,$L7606)=1)),"",SUMIFS($G:$G,$L:$L,$L7606))</f>
        <v/>
      </c>
      <c r="K7606" s="5">
        <f>IF(OR($L7606="",NOT(COUNTIFS($L$2:$L7606,$L7606)=1)),"",SUMIFS($I:$I,$L:$L,$L7606))</f>
        <v/>
      </c>
      <c r="L7606" s="6">
        <f>IF($B7606="","",YEAR($B7606))</f>
        <v/>
      </c>
      <c r="M7606" s="6">
        <f>INT((ROW()-2)/39)+1</f>
        <v/>
      </c>
      <c r="N7606" s="6">
        <f>MOD(ROW()-2,39)+2</f>
        <v/>
      </c>
      <c r="O7606" s="42">
        <f>IF(AND($B7606&lt;&gt;"",$C7606&lt;&gt;"",$B7606&lt;=$C7606),INDEX(Szabalyok!$C:$C,$N7606),"")</f>
        <v/>
      </c>
      <c r="P7606">
        <f>IF(D7606="",P7605,P7605+1)</f>
        <v/>
      </c>
    </row>
    <row r="7607">
      <c r="A7607">
        <f>IF(P7607=P7606,0,P7607)</f>
        <v/>
      </c>
      <c r="B7607" s="41">
        <f>IF($M7607&gt;300,"",IF(OR(INDEX(Bemenet!$E$2:$E$301,$M7607)="",INDEX(Bemenet!$F$2:$F$301,$M7607)=""),"",MAX(INDEX(Bemenet!$E$2:$E$301,$M7607),INDEX(Szabalyok!$A:$A,$N7607))))</f>
        <v/>
      </c>
      <c r="C7607" s="41">
        <f>IF($B7607="","",MIN(INDEX(Bemenet!$F$2:$F$301,$M7607),INDEX(Szabalyok!$B:$B,$N7607)))</f>
        <v/>
      </c>
      <c r="D7607" s="5">
        <f>IF(AND($B7607&lt;&gt;"",$C7607&lt;&gt;"",$B7607&lt;=$C7607),INDEX(Bemenet!$G$2:$G$301,$M7607),"")</f>
        <v/>
      </c>
      <c r="E7607" s="6">
        <f>IF(AND($B7607&lt;&gt;"",$C7607&lt;&gt;"",$B7607&lt;=$C7607),INDEX(Bemenet!$D$2:$D$301,$M7607),"")</f>
        <v/>
      </c>
      <c r="F7607" s="5">
        <f>IF(AND($B7607&lt;&gt;"",$C7607&lt;&gt;"",$B7607&lt;=$C7607),$C7607-$B7607+1,"")</f>
        <v/>
      </c>
      <c r="G7607" s="5">
        <f>IF($F7607="","",$F7607*$D7607)</f>
        <v/>
      </c>
      <c r="H7607" s="42">
        <f>IF($G7607="","",$O7607)</f>
        <v/>
      </c>
      <c r="I7607" s="5">
        <f>IF($G7607="","",$G7607*IF($H7607="",$O7607,$H7607)/100)</f>
        <v/>
      </c>
      <c r="J7607" s="5">
        <f>IF(OR($L7607="",NOT(COUNTIFS($L$2:$L7607,$L7607)=1)),"",SUMIFS($G:$G,$L:$L,$L7607))</f>
        <v/>
      </c>
      <c r="K7607" s="5">
        <f>IF(OR($L7607="",NOT(COUNTIFS($L$2:$L7607,$L7607)=1)),"",SUMIFS($I:$I,$L:$L,$L7607))</f>
        <v/>
      </c>
      <c r="L7607" s="6">
        <f>IF($B7607="","",YEAR($B7607))</f>
        <v/>
      </c>
      <c r="M7607" s="6">
        <f>INT((ROW()-2)/39)+1</f>
        <v/>
      </c>
      <c r="N7607" s="6">
        <f>MOD(ROW()-2,39)+2</f>
        <v/>
      </c>
      <c r="O7607" s="42">
        <f>IF(AND($B7607&lt;&gt;"",$C7607&lt;&gt;"",$B7607&lt;=$C7607),INDEX(Szabalyok!$C:$C,$N7607),"")</f>
        <v/>
      </c>
      <c r="P7607">
        <f>IF(D7607="",P7606,P7606+1)</f>
        <v/>
      </c>
    </row>
    <row r="7608">
      <c r="A7608">
        <f>IF(P7608=P7607,0,P7608)</f>
        <v/>
      </c>
      <c r="B7608" s="41">
        <f>IF($M7608&gt;300,"",IF(OR(INDEX(Bemenet!$E$2:$E$301,$M7608)="",INDEX(Bemenet!$F$2:$F$301,$M7608)=""),"",MAX(INDEX(Bemenet!$E$2:$E$301,$M7608),INDEX(Szabalyok!$A:$A,$N7608))))</f>
        <v/>
      </c>
      <c r="C7608" s="41">
        <f>IF($B7608="","",MIN(INDEX(Bemenet!$F$2:$F$301,$M7608),INDEX(Szabalyok!$B:$B,$N7608)))</f>
        <v/>
      </c>
      <c r="D7608" s="5">
        <f>IF(AND($B7608&lt;&gt;"",$C7608&lt;&gt;"",$B7608&lt;=$C7608),INDEX(Bemenet!$G$2:$G$301,$M7608),"")</f>
        <v/>
      </c>
      <c r="E7608" s="6">
        <f>IF(AND($B7608&lt;&gt;"",$C7608&lt;&gt;"",$B7608&lt;=$C7608),INDEX(Bemenet!$D$2:$D$301,$M7608),"")</f>
        <v/>
      </c>
      <c r="F7608" s="5">
        <f>IF(AND($B7608&lt;&gt;"",$C7608&lt;&gt;"",$B7608&lt;=$C7608),$C7608-$B7608+1,"")</f>
        <v/>
      </c>
      <c r="G7608" s="5">
        <f>IF($F7608="","",$F7608*$D7608)</f>
        <v/>
      </c>
      <c r="H7608" s="42">
        <f>IF($G7608="","",$O7608)</f>
        <v/>
      </c>
      <c r="I7608" s="5">
        <f>IF($G7608="","",$G7608*IF($H7608="",$O7608,$H7608)/100)</f>
        <v/>
      </c>
      <c r="J7608" s="5">
        <f>IF(OR($L7608="",NOT(COUNTIFS($L$2:$L7608,$L7608)=1)),"",SUMIFS($G:$G,$L:$L,$L7608))</f>
        <v/>
      </c>
      <c r="K7608" s="5">
        <f>IF(OR($L7608="",NOT(COUNTIFS($L$2:$L7608,$L7608)=1)),"",SUMIFS($I:$I,$L:$L,$L7608))</f>
        <v/>
      </c>
      <c r="L7608" s="6">
        <f>IF($B7608="","",YEAR($B7608))</f>
        <v/>
      </c>
      <c r="M7608" s="6">
        <f>INT((ROW()-2)/39)+1</f>
        <v/>
      </c>
      <c r="N7608" s="6">
        <f>MOD(ROW()-2,39)+2</f>
        <v/>
      </c>
      <c r="O7608" s="42">
        <f>IF(AND($B7608&lt;&gt;"",$C7608&lt;&gt;"",$B7608&lt;=$C7608),INDEX(Szabalyok!$C:$C,$N7608),"")</f>
        <v/>
      </c>
      <c r="P7608">
        <f>IF(D7608="",P7607,P7607+1)</f>
        <v/>
      </c>
    </row>
    <row r="7609">
      <c r="A7609">
        <f>IF(P7609=P7608,0,P7609)</f>
        <v/>
      </c>
      <c r="B7609" s="41">
        <f>IF($M7609&gt;300,"",IF(OR(INDEX(Bemenet!$E$2:$E$301,$M7609)="",INDEX(Bemenet!$F$2:$F$301,$M7609)=""),"",MAX(INDEX(Bemenet!$E$2:$E$301,$M7609),INDEX(Szabalyok!$A:$A,$N7609))))</f>
        <v/>
      </c>
      <c r="C7609" s="41">
        <f>IF($B7609="","",MIN(INDEX(Bemenet!$F$2:$F$301,$M7609),INDEX(Szabalyok!$B:$B,$N7609)))</f>
        <v/>
      </c>
      <c r="D7609" s="5">
        <f>IF(AND($B7609&lt;&gt;"",$C7609&lt;&gt;"",$B7609&lt;=$C7609),INDEX(Bemenet!$G$2:$G$301,$M7609),"")</f>
        <v/>
      </c>
      <c r="E7609" s="6">
        <f>IF(AND($B7609&lt;&gt;"",$C7609&lt;&gt;"",$B7609&lt;=$C7609),INDEX(Bemenet!$D$2:$D$301,$M7609),"")</f>
        <v/>
      </c>
      <c r="F7609" s="5">
        <f>IF(AND($B7609&lt;&gt;"",$C7609&lt;&gt;"",$B7609&lt;=$C7609),$C7609-$B7609+1,"")</f>
        <v/>
      </c>
      <c r="G7609" s="5">
        <f>IF($F7609="","",$F7609*$D7609)</f>
        <v/>
      </c>
      <c r="H7609" s="42">
        <f>IF($G7609="","",$O7609)</f>
        <v/>
      </c>
      <c r="I7609" s="5">
        <f>IF($G7609="","",$G7609*IF($H7609="",$O7609,$H7609)/100)</f>
        <v/>
      </c>
      <c r="J7609" s="5">
        <f>IF(OR($L7609="",NOT(COUNTIFS($L$2:$L7609,$L7609)=1)),"",SUMIFS($G:$G,$L:$L,$L7609))</f>
        <v/>
      </c>
      <c r="K7609" s="5">
        <f>IF(OR($L7609="",NOT(COUNTIFS($L$2:$L7609,$L7609)=1)),"",SUMIFS($I:$I,$L:$L,$L7609))</f>
        <v/>
      </c>
      <c r="L7609" s="6">
        <f>IF($B7609="","",YEAR($B7609))</f>
        <v/>
      </c>
      <c r="M7609" s="6">
        <f>INT((ROW()-2)/39)+1</f>
        <v/>
      </c>
      <c r="N7609" s="6">
        <f>MOD(ROW()-2,39)+2</f>
        <v/>
      </c>
      <c r="O7609" s="42">
        <f>IF(AND($B7609&lt;&gt;"",$C7609&lt;&gt;"",$B7609&lt;=$C7609),INDEX(Szabalyok!$C:$C,$N7609),"")</f>
        <v/>
      </c>
      <c r="P7609">
        <f>IF(D7609="",P7608,P7608+1)</f>
        <v/>
      </c>
    </row>
    <row r="7610">
      <c r="A7610">
        <f>IF(P7610=P7609,0,P7610)</f>
        <v/>
      </c>
      <c r="B7610" s="41">
        <f>IF($M7610&gt;300,"",IF(OR(INDEX(Bemenet!$E$2:$E$301,$M7610)="",INDEX(Bemenet!$F$2:$F$301,$M7610)=""),"",MAX(INDEX(Bemenet!$E$2:$E$301,$M7610),INDEX(Szabalyok!$A:$A,$N7610))))</f>
        <v/>
      </c>
      <c r="C7610" s="41">
        <f>IF($B7610="","",MIN(INDEX(Bemenet!$F$2:$F$301,$M7610),INDEX(Szabalyok!$B:$B,$N7610)))</f>
        <v/>
      </c>
      <c r="D7610" s="5">
        <f>IF(AND($B7610&lt;&gt;"",$C7610&lt;&gt;"",$B7610&lt;=$C7610),INDEX(Bemenet!$G$2:$G$301,$M7610),"")</f>
        <v/>
      </c>
      <c r="E7610" s="6">
        <f>IF(AND($B7610&lt;&gt;"",$C7610&lt;&gt;"",$B7610&lt;=$C7610),INDEX(Bemenet!$D$2:$D$301,$M7610),"")</f>
        <v/>
      </c>
      <c r="F7610" s="5">
        <f>IF(AND($B7610&lt;&gt;"",$C7610&lt;&gt;"",$B7610&lt;=$C7610),$C7610-$B7610+1,"")</f>
        <v/>
      </c>
      <c r="G7610" s="5">
        <f>IF($F7610="","",$F7610*$D7610)</f>
        <v/>
      </c>
      <c r="H7610" s="42">
        <f>IF($G7610="","",$O7610)</f>
        <v/>
      </c>
      <c r="I7610" s="5">
        <f>IF($G7610="","",$G7610*IF($H7610="",$O7610,$H7610)/100)</f>
        <v/>
      </c>
      <c r="J7610" s="5">
        <f>IF(OR($L7610="",NOT(COUNTIFS($L$2:$L7610,$L7610)=1)),"",SUMIFS($G:$G,$L:$L,$L7610))</f>
        <v/>
      </c>
      <c r="K7610" s="5">
        <f>IF(OR($L7610="",NOT(COUNTIFS($L$2:$L7610,$L7610)=1)),"",SUMIFS($I:$I,$L:$L,$L7610))</f>
        <v/>
      </c>
      <c r="L7610" s="6">
        <f>IF($B7610="","",YEAR($B7610))</f>
        <v/>
      </c>
      <c r="M7610" s="6">
        <f>INT((ROW()-2)/39)+1</f>
        <v/>
      </c>
      <c r="N7610" s="6">
        <f>MOD(ROW()-2,39)+2</f>
        <v/>
      </c>
      <c r="O7610" s="42">
        <f>IF(AND($B7610&lt;&gt;"",$C7610&lt;&gt;"",$B7610&lt;=$C7610),INDEX(Szabalyok!$C:$C,$N7610),"")</f>
        <v/>
      </c>
      <c r="P7610">
        <f>IF(D7610="",P7609,P7609+1)</f>
        <v/>
      </c>
    </row>
    <row r="7611">
      <c r="A7611">
        <f>IF(P7611=P7610,0,P7611)</f>
        <v/>
      </c>
      <c r="B7611" s="41">
        <f>IF($M7611&gt;300,"",IF(OR(INDEX(Bemenet!$E$2:$E$301,$M7611)="",INDEX(Bemenet!$F$2:$F$301,$M7611)=""),"",MAX(INDEX(Bemenet!$E$2:$E$301,$M7611),INDEX(Szabalyok!$A:$A,$N7611))))</f>
        <v/>
      </c>
      <c r="C7611" s="41">
        <f>IF($B7611="","",MIN(INDEX(Bemenet!$F$2:$F$301,$M7611),INDEX(Szabalyok!$B:$B,$N7611)))</f>
        <v/>
      </c>
      <c r="D7611" s="5">
        <f>IF(AND($B7611&lt;&gt;"",$C7611&lt;&gt;"",$B7611&lt;=$C7611),INDEX(Bemenet!$G$2:$G$301,$M7611),"")</f>
        <v/>
      </c>
      <c r="E7611" s="6">
        <f>IF(AND($B7611&lt;&gt;"",$C7611&lt;&gt;"",$B7611&lt;=$C7611),INDEX(Bemenet!$D$2:$D$301,$M7611),"")</f>
        <v/>
      </c>
      <c r="F7611" s="5">
        <f>IF(AND($B7611&lt;&gt;"",$C7611&lt;&gt;"",$B7611&lt;=$C7611),$C7611-$B7611+1,"")</f>
        <v/>
      </c>
      <c r="G7611" s="5">
        <f>IF($F7611="","",$F7611*$D7611)</f>
        <v/>
      </c>
      <c r="H7611" s="42">
        <f>IF($G7611="","",$O7611)</f>
        <v/>
      </c>
      <c r="I7611" s="5">
        <f>IF($G7611="","",$G7611*IF($H7611="",$O7611,$H7611)/100)</f>
        <v/>
      </c>
      <c r="J7611" s="5">
        <f>IF(OR($L7611="",NOT(COUNTIFS($L$2:$L7611,$L7611)=1)),"",SUMIFS($G:$G,$L:$L,$L7611))</f>
        <v/>
      </c>
      <c r="K7611" s="5">
        <f>IF(OR($L7611="",NOT(COUNTIFS($L$2:$L7611,$L7611)=1)),"",SUMIFS($I:$I,$L:$L,$L7611))</f>
        <v/>
      </c>
      <c r="L7611" s="6">
        <f>IF($B7611="","",YEAR($B7611))</f>
        <v/>
      </c>
      <c r="M7611" s="6">
        <f>INT((ROW()-2)/39)+1</f>
        <v/>
      </c>
      <c r="N7611" s="6">
        <f>MOD(ROW()-2,39)+2</f>
        <v/>
      </c>
      <c r="O7611" s="42">
        <f>IF(AND($B7611&lt;&gt;"",$C7611&lt;&gt;"",$B7611&lt;=$C7611),INDEX(Szabalyok!$C:$C,$N7611),"")</f>
        <v/>
      </c>
      <c r="P7611">
        <f>IF(D7611="",P7610,P7610+1)</f>
        <v/>
      </c>
    </row>
    <row r="7612">
      <c r="A7612">
        <f>IF(P7612=P7611,0,P7612)</f>
        <v/>
      </c>
      <c r="B7612" s="41">
        <f>IF($M7612&gt;300,"",IF(OR(INDEX(Bemenet!$E$2:$E$301,$M7612)="",INDEX(Bemenet!$F$2:$F$301,$M7612)=""),"",MAX(INDEX(Bemenet!$E$2:$E$301,$M7612),INDEX(Szabalyok!$A:$A,$N7612))))</f>
        <v/>
      </c>
      <c r="C7612" s="41">
        <f>IF($B7612="","",MIN(INDEX(Bemenet!$F$2:$F$301,$M7612),INDEX(Szabalyok!$B:$B,$N7612)))</f>
        <v/>
      </c>
      <c r="D7612" s="5">
        <f>IF(AND($B7612&lt;&gt;"",$C7612&lt;&gt;"",$B7612&lt;=$C7612),INDEX(Bemenet!$G$2:$G$301,$M7612),"")</f>
        <v/>
      </c>
      <c r="E7612" s="6">
        <f>IF(AND($B7612&lt;&gt;"",$C7612&lt;&gt;"",$B7612&lt;=$C7612),INDEX(Bemenet!$D$2:$D$301,$M7612),"")</f>
        <v/>
      </c>
      <c r="F7612" s="5">
        <f>IF(AND($B7612&lt;&gt;"",$C7612&lt;&gt;"",$B7612&lt;=$C7612),$C7612-$B7612+1,"")</f>
        <v/>
      </c>
      <c r="G7612" s="5">
        <f>IF($F7612="","",$F7612*$D7612)</f>
        <v/>
      </c>
      <c r="H7612" s="42">
        <f>IF($G7612="","",$O7612)</f>
        <v/>
      </c>
      <c r="I7612" s="5">
        <f>IF($G7612="","",$G7612*IF($H7612="",$O7612,$H7612)/100)</f>
        <v/>
      </c>
      <c r="J7612" s="5">
        <f>IF(OR($L7612="",NOT(COUNTIFS($L$2:$L7612,$L7612)=1)),"",SUMIFS($G:$G,$L:$L,$L7612))</f>
        <v/>
      </c>
      <c r="K7612" s="5">
        <f>IF(OR($L7612="",NOT(COUNTIFS($L$2:$L7612,$L7612)=1)),"",SUMIFS($I:$I,$L:$L,$L7612))</f>
        <v/>
      </c>
      <c r="L7612" s="6">
        <f>IF($B7612="","",YEAR($B7612))</f>
        <v/>
      </c>
      <c r="M7612" s="6">
        <f>INT((ROW()-2)/39)+1</f>
        <v/>
      </c>
      <c r="N7612" s="6">
        <f>MOD(ROW()-2,39)+2</f>
        <v/>
      </c>
      <c r="O7612" s="42">
        <f>IF(AND($B7612&lt;&gt;"",$C7612&lt;&gt;"",$B7612&lt;=$C7612),INDEX(Szabalyok!$C:$C,$N7612),"")</f>
        <v/>
      </c>
      <c r="P7612">
        <f>IF(D7612="",P7611,P7611+1)</f>
        <v/>
      </c>
    </row>
    <row r="7613">
      <c r="A7613">
        <f>IF(P7613=P7612,0,P7613)</f>
        <v/>
      </c>
      <c r="B7613" s="41">
        <f>IF($M7613&gt;300,"",IF(OR(INDEX(Bemenet!$E$2:$E$301,$M7613)="",INDEX(Bemenet!$F$2:$F$301,$M7613)=""),"",MAX(INDEX(Bemenet!$E$2:$E$301,$M7613),INDEX(Szabalyok!$A:$A,$N7613))))</f>
        <v/>
      </c>
      <c r="C7613" s="41">
        <f>IF($B7613="","",MIN(INDEX(Bemenet!$F$2:$F$301,$M7613),INDEX(Szabalyok!$B:$B,$N7613)))</f>
        <v/>
      </c>
      <c r="D7613" s="5">
        <f>IF(AND($B7613&lt;&gt;"",$C7613&lt;&gt;"",$B7613&lt;=$C7613),INDEX(Bemenet!$G$2:$G$301,$M7613),"")</f>
        <v/>
      </c>
      <c r="E7613" s="6">
        <f>IF(AND($B7613&lt;&gt;"",$C7613&lt;&gt;"",$B7613&lt;=$C7613),INDEX(Bemenet!$D$2:$D$301,$M7613),"")</f>
        <v/>
      </c>
      <c r="F7613" s="5">
        <f>IF(AND($B7613&lt;&gt;"",$C7613&lt;&gt;"",$B7613&lt;=$C7613),$C7613-$B7613+1,"")</f>
        <v/>
      </c>
      <c r="G7613" s="5">
        <f>IF($F7613="","",$F7613*$D7613)</f>
        <v/>
      </c>
      <c r="H7613" s="42">
        <f>IF($G7613="","",$O7613)</f>
        <v/>
      </c>
      <c r="I7613" s="5">
        <f>IF($G7613="","",$G7613*IF($H7613="",$O7613,$H7613)/100)</f>
        <v/>
      </c>
      <c r="J7613" s="5">
        <f>IF(OR($L7613="",NOT(COUNTIFS($L$2:$L7613,$L7613)=1)),"",SUMIFS($G:$G,$L:$L,$L7613))</f>
        <v/>
      </c>
      <c r="K7613" s="5">
        <f>IF(OR($L7613="",NOT(COUNTIFS($L$2:$L7613,$L7613)=1)),"",SUMIFS($I:$I,$L:$L,$L7613))</f>
        <v/>
      </c>
      <c r="L7613" s="6">
        <f>IF($B7613="","",YEAR($B7613))</f>
        <v/>
      </c>
      <c r="M7613" s="6">
        <f>INT((ROW()-2)/39)+1</f>
        <v/>
      </c>
      <c r="N7613" s="6">
        <f>MOD(ROW()-2,39)+2</f>
        <v/>
      </c>
      <c r="O7613" s="42">
        <f>IF(AND($B7613&lt;&gt;"",$C7613&lt;&gt;"",$B7613&lt;=$C7613),INDEX(Szabalyok!$C:$C,$N7613),"")</f>
        <v/>
      </c>
      <c r="P7613">
        <f>IF(D7613="",P7612,P7612+1)</f>
        <v/>
      </c>
    </row>
    <row r="7614">
      <c r="A7614">
        <f>IF(P7614=P7613,0,P7614)</f>
        <v/>
      </c>
      <c r="B7614" s="41">
        <f>IF($M7614&gt;300,"",IF(OR(INDEX(Bemenet!$E$2:$E$301,$M7614)="",INDEX(Bemenet!$F$2:$F$301,$M7614)=""),"",MAX(INDEX(Bemenet!$E$2:$E$301,$M7614),INDEX(Szabalyok!$A:$A,$N7614))))</f>
        <v/>
      </c>
      <c r="C7614" s="41">
        <f>IF($B7614="","",MIN(INDEX(Bemenet!$F$2:$F$301,$M7614),INDEX(Szabalyok!$B:$B,$N7614)))</f>
        <v/>
      </c>
      <c r="D7614" s="5">
        <f>IF(AND($B7614&lt;&gt;"",$C7614&lt;&gt;"",$B7614&lt;=$C7614),INDEX(Bemenet!$G$2:$G$301,$M7614),"")</f>
        <v/>
      </c>
      <c r="E7614" s="6">
        <f>IF(AND($B7614&lt;&gt;"",$C7614&lt;&gt;"",$B7614&lt;=$C7614),INDEX(Bemenet!$D$2:$D$301,$M7614),"")</f>
        <v/>
      </c>
      <c r="F7614" s="5">
        <f>IF(AND($B7614&lt;&gt;"",$C7614&lt;&gt;"",$B7614&lt;=$C7614),$C7614-$B7614+1,"")</f>
        <v/>
      </c>
      <c r="G7614" s="5">
        <f>IF($F7614="","",$F7614*$D7614)</f>
        <v/>
      </c>
      <c r="H7614" s="42">
        <f>IF($G7614="","",$O7614)</f>
        <v/>
      </c>
      <c r="I7614" s="5">
        <f>IF($G7614="","",$G7614*IF($H7614="",$O7614,$H7614)/100)</f>
        <v/>
      </c>
      <c r="J7614" s="5">
        <f>IF(OR($L7614="",NOT(COUNTIFS($L$2:$L7614,$L7614)=1)),"",SUMIFS($G:$G,$L:$L,$L7614))</f>
        <v/>
      </c>
      <c r="K7614" s="5">
        <f>IF(OR($L7614="",NOT(COUNTIFS($L$2:$L7614,$L7614)=1)),"",SUMIFS($I:$I,$L:$L,$L7614))</f>
        <v/>
      </c>
      <c r="L7614" s="6">
        <f>IF($B7614="","",YEAR($B7614))</f>
        <v/>
      </c>
      <c r="M7614" s="6">
        <f>INT((ROW()-2)/39)+1</f>
        <v/>
      </c>
      <c r="N7614" s="6">
        <f>MOD(ROW()-2,39)+2</f>
        <v/>
      </c>
      <c r="O7614" s="42">
        <f>IF(AND($B7614&lt;&gt;"",$C7614&lt;&gt;"",$B7614&lt;=$C7614),INDEX(Szabalyok!$C:$C,$N7614),"")</f>
        <v/>
      </c>
      <c r="P7614">
        <f>IF(D7614="",P7613,P7613+1)</f>
        <v/>
      </c>
    </row>
    <row r="7615">
      <c r="A7615">
        <f>IF(P7615=P7614,0,P7615)</f>
        <v/>
      </c>
      <c r="B7615" s="41">
        <f>IF($M7615&gt;300,"",IF(OR(INDEX(Bemenet!$E$2:$E$301,$M7615)="",INDEX(Bemenet!$F$2:$F$301,$M7615)=""),"",MAX(INDEX(Bemenet!$E$2:$E$301,$M7615),INDEX(Szabalyok!$A:$A,$N7615))))</f>
        <v/>
      </c>
      <c r="C7615" s="41">
        <f>IF($B7615="","",MIN(INDEX(Bemenet!$F$2:$F$301,$M7615),INDEX(Szabalyok!$B:$B,$N7615)))</f>
        <v/>
      </c>
      <c r="D7615" s="5">
        <f>IF(AND($B7615&lt;&gt;"",$C7615&lt;&gt;"",$B7615&lt;=$C7615),INDEX(Bemenet!$G$2:$G$301,$M7615),"")</f>
        <v/>
      </c>
      <c r="E7615" s="6">
        <f>IF(AND($B7615&lt;&gt;"",$C7615&lt;&gt;"",$B7615&lt;=$C7615),INDEX(Bemenet!$D$2:$D$301,$M7615),"")</f>
        <v/>
      </c>
      <c r="F7615" s="5">
        <f>IF(AND($B7615&lt;&gt;"",$C7615&lt;&gt;"",$B7615&lt;=$C7615),$C7615-$B7615+1,"")</f>
        <v/>
      </c>
      <c r="G7615" s="5">
        <f>IF($F7615="","",$F7615*$D7615)</f>
        <v/>
      </c>
      <c r="H7615" s="42">
        <f>IF($G7615="","",$O7615)</f>
        <v/>
      </c>
      <c r="I7615" s="5">
        <f>IF($G7615="","",$G7615*IF($H7615="",$O7615,$H7615)/100)</f>
        <v/>
      </c>
      <c r="J7615" s="5">
        <f>IF(OR($L7615="",NOT(COUNTIFS($L$2:$L7615,$L7615)=1)),"",SUMIFS($G:$G,$L:$L,$L7615))</f>
        <v/>
      </c>
      <c r="K7615" s="5">
        <f>IF(OR($L7615="",NOT(COUNTIFS($L$2:$L7615,$L7615)=1)),"",SUMIFS($I:$I,$L:$L,$L7615))</f>
        <v/>
      </c>
      <c r="L7615" s="6">
        <f>IF($B7615="","",YEAR($B7615))</f>
        <v/>
      </c>
      <c r="M7615" s="6">
        <f>INT((ROW()-2)/39)+1</f>
        <v/>
      </c>
      <c r="N7615" s="6">
        <f>MOD(ROW()-2,39)+2</f>
        <v/>
      </c>
      <c r="O7615" s="42">
        <f>IF(AND($B7615&lt;&gt;"",$C7615&lt;&gt;"",$B7615&lt;=$C7615),INDEX(Szabalyok!$C:$C,$N7615),"")</f>
        <v/>
      </c>
      <c r="P7615">
        <f>IF(D7615="",P7614,P7614+1)</f>
        <v/>
      </c>
    </row>
    <row r="7616">
      <c r="A7616">
        <f>IF(P7616=P7615,0,P7616)</f>
        <v/>
      </c>
      <c r="B7616" s="41">
        <f>IF($M7616&gt;300,"",IF(OR(INDEX(Bemenet!$E$2:$E$301,$M7616)="",INDEX(Bemenet!$F$2:$F$301,$M7616)=""),"",MAX(INDEX(Bemenet!$E$2:$E$301,$M7616),INDEX(Szabalyok!$A:$A,$N7616))))</f>
        <v/>
      </c>
      <c r="C7616" s="41">
        <f>IF($B7616="","",MIN(INDEX(Bemenet!$F$2:$F$301,$M7616),INDEX(Szabalyok!$B:$B,$N7616)))</f>
        <v/>
      </c>
      <c r="D7616" s="5">
        <f>IF(AND($B7616&lt;&gt;"",$C7616&lt;&gt;"",$B7616&lt;=$C7616),INDEX(Bemenet!$G$2:$G$301,$M7616),"")</f>
        <v/>
      </c>
      <c r="E7616" s="6">
        <f>IF(AND($B7616&lt;&gt;"",$C7616&lt;&gt;"",$B7616&lt;=$C7616),INDEX(Bemenet!$D$2:$D$301,$M7616),"")</f>
        <v/>
      </c>
      <c r="F7616" s="5">
        <f>IF(AND($B7616&lt;&gt;"",$C7616&lt;&gt;"",$B7616&lt;=$C7616),$C7616-$B7616+1,"")</f>
        <v/>
      </c>
      <c r="G7616" s="5">
        <f>IF($F7616="","",$F7616*$D7616)</f>
        <v/>
      </c>
      <c r="H7616" s="42">
        <f>IF($G7616="","",$O7616)</f>
        <v/>
      </c>
      <c r="I7616" s="5">
        <f>IF($G7616="","",$G7616*IF($H7616="",$O7616,$H7616)/100)</f>
        <v/>
      </c>
      <c r="J7616" s="5">
        <f>IF(OR($L7616="",NOT(COUNTIFS($L$2:$L7616,$L7616)=1)),"",SUMIFS($G:$G,$L:$L,$L7616))</f>
        <v/>
      </c>
      <c r="K7616" s="5">
        <f>IF(OR($L7616="",NOT(COUNTIFS($L$2:$L7616,$L7616)=1)),"",SUMIFS($I:$I,$L:$L,$L7616))</f>
        <v/>
      </c>
      <c r="L7616" s="6">
        <f>IF($B7616="","",YEAR($B7616))</f>
        <v/>
      </c>
      <c r="M7616" s="6">
        <f>INT((ROW()-2)/39)+1</f>
        <v/>
      </c>
      <c r="N7616" s="6">
        <f>MOD(ROW()-2,39)+2</f>
        <v/>
      </c>
      <c r="O7616" s="42">
        <f>IF(AND($B7616&lt;&gt;"",$C7616&lt;&gt;"",$B7616&lt;=$C7616),INDEX(Szabalyok!$C:$C,$N7616),"")</f>
        <v/>
      </c>
      <c r="P7616">
        <f>IF(D7616="",P7615,P7615+1)</f>
        <v/>
      </c>
    </row>
    <row r="7617">
      <c r="A7617">
        <f>IF(P7617=P7616,0,P7617)</f>
        <v/>
      </c>
      <c r="B7617" s="41">
        <f>IF($M7617&gt;300,"",IF(OR(INDEX(Bemenet!$E$2:$E$301,$M7617)="",INDEX(Bemenet!$F$2:$F$301,$M7617)=""),"",MAX(INDEX(Bemenet!$E$2:$E$301,$M7617),INDEX(Szabalyok!$A:$A,$N7617))))</f>
        <v/>
      </c>
      <c r="C7617" s="41">
        <f>IF($B7617="","",MIN(INDEX(Bemenet!$F$2:$F$301,$M7617),INDEX(Szabalyok!$B:$B,$N7617)))</f>
        <v/>
      </c>
      <c r="D7617" s="5">
        <f>IF(AND($B7617&lt;&gt;"",$C7617&lt;&gt;"",$B7617&lt;=$C7617),INDEX(Bemenet!$G$2:$G$301,$M7617),"")</f>
        <v/>
      </c>
      <c r="E7617" s="6">
        <f>IF(AND($B7617&lt;&gt;"",$C7617&lt;&gt;"",$B7617&lt;=$C7617),INDEX(Bemenet!$D$2:$D$301,$M7617),"")</f>
        <v/>
      </c>
      <c r="F7617" s="5">
        <f>IF(AND($B7617&lt;&gt;"",$C7617&lt;&gt;"",$B7617&lt;=$C7617),$C7617-$B7617+1,"")</f>
        <v/>
      </c>
      <c r="G7617" s="5">
        <f>IF($F7617="","",$F7617*$D7617)</f>
        <v/>
      </c>
      <c r="H7617" s="42">
        <f>IF($G7617="","",$O7617)</f>
        <v/>
      </c>
      <c r="I7617" s="5">
        <f>IF($G7617="","",$G7617*IF($H7617="",$O7617,$H7617)/100)</f>
        <v/>
      </c>
      <c r="J7617" s="5">
        <f>IF(OR($L7617="",NOT(COUNTIFS($L$2:$L7617,$L7617)=1)),"",SUMIFS($G:$G,$L:$L,$L7617))</f>
        <v/>
      </c>
      <c r="K7617" s="5">
        <f>IF(OR($L7617="",NOT(COUNTIFS($L$2:$L7617,$L7617)=1)),"",SUMIFS($I:$I,$L:$L,$L7617))</f>
        <v/>
      </c>
      <c r="L7617" s="6">
        <f>IF($B7617="","",YEAR($B7617))</f>
        <v/>
      </c>
      <c r="M7617" s="6">
        <f>INT((ROW()-2)/39)+1</f>
        <v/>
      </c>
      <c r="N7617" s="6">
        <f>MOD(ROW()-2,39)+2</f>
        <v/>
      </c>
      <c r="O7617" s="42">
        <f>IF(AND($B7617&lt;&gt;"",$C7617&lt;&gt;"",$B7617&lt;=$C7617),INDEX(Szabalyok!$C:$C,$N7617),"")</f>
        <v/>
      </c>
      <c r="P7617">
        <f>IF(D7617="",P7616,P7616+1)</f>
        <v/>
      </c>
    </row>
    <row r="7618">
      <c r="A7618">
        <f>IF(P7618=P7617,0,P7618)</f>
        <v/>
      </c>
      <c r="B7618" s="41">
        <f>IF($M7618&gt;300,"",IF(OR(INDEX(Bemenet!$E$2:$E$301,$M7618)="",INDEX(Bemenet!$F$2:$F$301,$M7618)=""),"",MAX(INDEX(Bemenet!$E$2:$E$301,$M7618),INDEX(Szabalyok!$A:$A,$N7618))))</f>
        <v/>
      </c>
      <c r="C7618" s="41">
        <f>IF($B7618="","",MIN(INDEX(Bemenet!$F$2:$F$301,$M7618),INDEX(Szabalyok!$B:$B,$N7618)))</f>
        <v/>
      </c>
      <c r="D7618" s="5">
        <f>IF(AND($B7618&lt;&gt;"",$C7618&lt;&gt;"",$B7618&lt;=$C7618),INDEX(Bemenet!$G$2:$G$301,$M7618),"")</f>
        <v/>
      </c>
      <c r="E7618" s="6">
        <f>IF(AND($B7618&lt;&gt;"",$C7618&lt;&gt;"",$B7618&lt;=$C7618),INDEX(Bemenet!$D$2:$D$301,$M7618),"")</f>
        <v/>
      </c>
      <c r="F7618" s="5">
        <f>IF(AND($B7618&lt;&gt;"",$C7618&lt;&gt;"",$B7618&lt;=$C7618),$C7618-$B7618+1,"")</f>
        <v/>
      </c>
      <c r="G7618" s="5">
        <f>IF($F7618="","",$F7618*$D7618)</f>
        <v/>
      </c>
      <c r="H7618" s="42">
        <f>IF($G7618="","",$O7618)</f>
        <v/>
      </c>
      <c r="I7618" s="5">
        <f>IF($G7618="","",$G7618*IF($H7618="",$O7618,$H7618)/100)</f>
        <v/>
      </c>
      <c r="J7618" s="5">
        <f>IF(OR($L7618="",NOT(COUNTIFS($L$2:$L7618,$L7618)=1)),"",SUMIFS($G:$G,$L:$L,$L7618))</f>
        <v/>
      </c>
      <c r="K7618" s="5">
        <f>IF(OR($L7618="",NOT(COUNTIFS($L$2:$L7618,$L7618)=1)),"",SUMIFS($I:$I,$L:$L,$L7618))</f>
        <v/>
      </c>
      <c r="L7618" s="6">
        <f>IF($B7618="","",YEAR($B7618))</f>
        <v/>
      </c>
      <c r="M7618" s="6">
        <f>INT((ROW()-2)/39)+1</f>
        <v/>
      </c>
      <c r="N7618" s="6">
        <f>MOD(ROW()-2,39)+2</f>
        <v/>
      </c>
      <c r="O7618" s="42">
        <f>IF(AND($B7618&lt;&gt;"",$C7618&lt;&gt;"",$B7618&lt;=$C7618),INDEX(Szabalyok!$C:$C,$N7618),"")</f>
        <v/>
      </c>
      <c r="P7618">
        <f>IF(D7618="",P7617,P7617+1)</f>
        <v/>
      </c>
    </row>
    <row r="7619">
      <c r="A7619">
        <f>IF(P7619=P7618,0,P7619)</f>
        <v/>
      </c>
      <c r="B7619" s="41">
        <f>IF($M7619&gt;300,"",IF(OR(INDEX(Bemenet!$E$2:$E$301,$M7619)="",INDEX(Bemenet!$F$2:$F$301,$M7619)=""),"",MAX(INDEX(Bemenet!$E$2:$E$301,$M7619),INDEX(Szabalyok!$A:$A,$N7619))))</f>
        <v/>
      </c>
      <c r="C7619" s="41">
        <f>IF($B7619="","",MIN(INDEX(Bemenet!$F$2:$F$301,$M7619),INDEX(Szabalyok!$B:$B,$N7619)))</f>
        <v/>
      </c>
      <c r="D7619" s="5">
        <f>IF(AND($B7619&lt;&gt;"",$C7619&lt;&gt;"",$B7619&lt;=$C7619),INDEX(Bemenet!$G$2:$G$301,$M7619),"")</f>
        <v/>
      </c>
      <c r="E7619" s="6">
        <f>IF(AND($B7619&lt;&gt;"",$C7619&lt;&gt;"",$B7619&lt;=$C7619),INDEX(Bemenet!$D$2:$D$301,$M7619),"")</f>
        <v/>
      </c>
      <c r="F7619" s="5">
        <f>IF(AND($B7619&lt;&gt;"",$C7619&lt;&gt;"",$B7619&lt;=$C7619),$C7619-$B7619+1,"")</f>
        <v/>
      </c>
      <c r="G7619" s="5">
        <f>IF($F7619="","",$F7619*$D7619)</f>
        <v/>
      </c>
      <c r="H7619" s="42">
        <f>IF($G7619="","",$O7619)</f>
        <v/>
      </c>
      <c r="I7619" s="5">
        <f>IF($G7619="","",$G7619*IF($H7619="",$O7619,$H7619)/100)</f>
        <v/>
      </c>
      <c r="J7619" s="5">
        <f>IF(OR($L7619="",NOT(COUNTIFS($L$2:$L7619,$L7619)=1)),"",SUMIFS($G:$G,$L:$L,$L7619))</f>
        <v/>
      </c>
      <c r="K7619" s="5">
        <f>IF(OR($L7619="",NOT(COUNTIFS($L$2:$L7619,$L7619)=1)),"",SUMIFS($I:$I,$L:$L,$L7619))</f>
        <v/>
      </c>
      <c r="L7619" s="6">
        <f>IF($B7619="","",YEAR($B7619))</f>
        <v/>
      </c>
      <c r="M7619" s="6">
        <f>INT((ROW()-2)/39)+1</f>
        <v/>
      </c>
      <c r="N7619" s="6">
        <f>MOD(ROW()-2,39)+2</f>
        <v/>
      </c>
      <c r="O7619" s="42">
        <f>IF(AND($B7619&lt;&gt;"",$C7619&lt;&gt;"",$B7619&lt;=$C7619),INDEX(Szabalyok!$C:$C,$N7619),"")</f>
        <v/>
      </c>
      <c r="P7619">
        <f>IF(D7619="",P7618,P7618+1)</f>
        <v/>
      </c>
    </row>
    <row r="7620">
      <c r="A7620">
        <f>IF(P7620=P7619,0,P7620)</f>
        <v/>
      </c>
      <c r="B7620" s="41">
        <f>IF($M7620&gt;300,"",IF(OR(INDEX(Bemenet!$E$2:$E$301,$M7620)="",INDEX(Bemenet!$F$2:$F$301,$M7620)=""),"",MAX(INDEX(Bemenet!$E$2:$E$301,$M7620),INDEX(Szabalyok!$A:$A,$N7620))))</f>
        <v/>
      </c>
      <c r="C7620" s="41">
        <f>IF($B7620="","",MIN(INDEX(Bemenet!$F$2:$F$301,$M7620),INDEX(Szabalyok!$B:$B,$N7620)))</f>
        <v/>
      </c>
      <c r="D7620" s="5">
        <f>IF(AND($B7620&lt;&gt;"",$C7620&lt;&gt;"",$B7620&lt;=$C7620),INDEX(Bemenet!$G$2:$G$301,$M7620),"")</f>
        <v/>
      </c>
      <c r="E7620" s="6">
        <f>IF(AND($B7620&lt;&gt;"",$C7620&lt;&gt;"",$B7620&lt;=$C7620),INDEX(Bemenet!$D$2:$D$301,$M7620),"")</f>
        <v/>
      </c>
      <c r="F7620" s="5">
        <f>IF(AND($B7620&lt;&gt;"",$C7620&lt;&gt;"",$B7620&lt;=$C7620),$C7620-$B7620+1,"")</f>
        <v/>
      </c>
      <c r="G7620" s="5">
        <f>IF($F7620="","",$F7620*$D7620)</f>
        <v/>
      </c>
      <c r="H7620" s="42">
        <f>IF($G7620="","",$O7620)</f>
        <v/>
      </c>
      <c r="I7620" s="5">
        <f>IF($G7620="","",$G7620*IF($H7620="",$O7620,$H7620)/100)</f>
        <v/>
      </c>
      <c r="J7620" s="5">
        <f>IF(OR($L7620="",NOT(COUNTIFS($L$2:$L7620,$L7620)=1)),"",SUMIFS($G:$G,$L:$L,$L7620))</f>
        <v/>
      </c>
      <c r="K7620" s="5">
        <f>IF(OR($L7620="",NOT(COUNTIFS($L$2:$L7620,$L7620)=1)),"",SUMIFS($I:$I,$L:$L,$L7620))</f>
        <v/>
      </c>
      <c r="L7620" s="6">
        <f>IF($B7620="","",YEAR($B7620))</f>
        <v/>
      </c>
      <c r="M7620" s="6">
        <f>INT((ROW()-2)/39)+1</f>
        <v/>
      </c>
      <c r="N7620" s="6">
        <f>MOD(ROW()-2,39)+2</f>
        <v/>
      </c>
      <c r="O7620" s="42">
        <f>IF(AND($B7620&lt;&gt;"",$C7620&lt;&gt;"",$B7620&lt;=$C7620),INDEX(Szabalyok!$C:$C,$N7620),"")</f>
        <v/>
      </c>
      <c r="P7620">
        <f>IF(D7620="",P7619,P7619+1)</f>
        <v/>
      </c>
    </row>
    <row r="7621">
      <c r="A7621">
        <f>IF(P7621=P7620,0,P7621)</f>
        <v/>
      </c>
      <c r="B7621" s="41">
        <f>IF($M7621&gt;300,"",IF(OR(INDEX(Bemenet!$E$2:$E$301,$M7621)="",INDEX(Bemenet!$F$2:$F$301,$M7621)=""),"",MAX(INDEX(Bemenet!$E$2:$E$301,$M7621),INDEX(Szabalyok!$A:$A,$N7621))))</f>
        <v/>
      </c>
      <c r="C7621" s="41">
        <f>IF($B7621="","",MIN(INDEX(Bemenet!$F$2:$F$301,$M7621),INDEX(Szabalyok!$B:$B,$N7621)))</f>
        <v/>
      </c>
      <c r="D7621" s="5">
        <f>IF(AND($B7621&lt;&gt;"",$C7621&lt;&gt;"",$B7621&lt;=$C7621),INDEX(Bemenet!$G$2:$G$301,$M7621),"")</f>
        <v/>
      </c>
      <c r="E7621" s="6">
        <f>IF(AND($B7621&lt;&gt;"",$C7621&lt;&gt;"",$B7621&lt;=$C7621),INDEX(Bemenet!$D$2:$D$301,$M7621),"")</f>
        <v/>
      </c>
      <c r="F7621" s="5">
        <f>IF(AND($B7621&lt;&gt;"",$C7621&lt;&gt;"",$B7621&lt;=$C7621),$C7621-$B7621+1,"")</f>
        <v/>
      </c>
      <c r="G7621" s="5">
        <f>IF($F7621="","",$F7621*$D7621)</f>
        <v/>
      </c>
      <c r="H7621" s="42">
        <f>IF($G7621="","",$O7621)</f>
        <v/>
      </c>
      <c r="I7621" s="5">
        <f>IF($G7621="","",$G7621*IF($H7621="",$O7621,$H7621)/100)</f>
        <v/>
      </c>
      <c r="J7621" s="5">
        <f>IF(OR($L7621="",NOT(COUNTIFS($L$2:$L7621,$L7621)=1)),"",SUMIFS($G:$G,$L:$L,$L7621))</f>
        <v/>
      </c>
      <c r="K7621" s="5">
        <f>IF(OR($L7621="",NOT(COUNTIFS($L$2:$L7621,$L7621)=1)),"",SUMIFS($I:$I,$L:$L,$L7621))</f>
        <v/>
      </c>
      <c r="L7621" s="6">
        <f>IF($B7621="","",YEAR($B7621))</f>
        <v/>
      </c>
      <c r="M7621" s="6">
        <f>INT((ROW()-2)/39)+1</f>
        <v/>
      </c>
      <c r="N7621" s="6">
        <f>MOD(ROW()-2,39)+2</f>
        <v/>
      </c>
      <c r="O7621" s="42">
        <f>IF(AND($B7621&lt;&gt;"",$C7621&lt;&gt;"",$B7621&lt;=$C7621),INDEX(Szabalyok!$C:$C,$N7621),"")</f>
        <v/>
      </c>
      <c r="P7621">
        <f>IF(D7621="",P7620,P7620+1)</f>
        <v/>
      </c>
    </row>
    <row r="7622">
      <c r="A7622">
        <f>IF(P7622=P7621,0,P7622)</f>
        <v/>
      </c>
      <c r="B7622" s="41">
        <f>IF($M7622&gt;300,"",IF(OR(INDEX(Bemenet!$E$2:$E$301,$M7622)="",INDEX(Bemenet!$F$2:$F$301,$M7622)=""),"",MAX(INDEX(Bemenet!$E$2:$E$301,$M7622),INDEX(Szabalyok!$A:$A,$N7622))))</f>
        <v/>
      </c>
      <c r="C7622" s="41">
        <f>IF($B7622="","",MIN(INDEX(Bemenet!$F$2:$F$301,$M7622),INDEX(Szabalyok!$B:$B,$N7622)))</f>
        <v/>
      </c>
      <c r="D7622" s="5">
        <f>IF(AND($B7622&lt;&gt;"",$C7622&lt;&gt;"",$B7622&lt;=$C7622),INDEX(Bemenet!$G$2:$G$301,$M7622),"")</f>
        <v/>
      </c>
      <c r="E7622" s="6">
        <f>IF(AND($B7622&lt;&gt;"",$C7622&lt;&gt;"",$B7622&lt;=$C7622),INDEX(Bemenet!$D$2:$D$301,$M7622),"")</f>
        <v/>
      </c>
      <c r="F7622" s="5">
        <f>IF(AND($B7622&lt;&gt;"",$C7622&lt;&gt;"",$B7622&lt;=$C7622),$C7622-$B7622+1,"")</f>
        <v/>
      </c>
      <c r="G7622" s="5">
        <f>IF($F7622="","",$F7622*$D7622)</f>
        <v/>
      </c>
      <c r="H7622" s="42">
        <f>IF($G7622="","",$O7622)</f>
        <v/>
      </c>
      <c r="I7622" s="5">
        <f>IF($G7622="","",$G7622*IF($H7622="",$O7622,$H7622)/100)</f>
        <v/>
      </c>
      <c r="J7622" s="5">
        <f>IF(OR($L7622="",NOT(COUNTIFS($L$2:$L7622,$L7622)=1)),"",SUMIFS($G:$G,$L:$L,$L7622))</f>
        <v/>
      </c>
      <c r="K7622" s="5">
        <f>IF(OR($L7622="",NOT(COUNTIFS($L$2:$L7622,$L7622)=1)),"",SUMIFS($I:$I,$L:$L,$L7622))</f>
        <v/>
      </c>
      <c r="L7622" s="6">
        <f>IF($B7622="","",YEAR($B7622))</f>
        <v/>
      </c>
      <c r="M7622" s="6">
        <f>INT((ROW()-2)/39)+1</f>
        <v/>
      </c>
      <c r="N7622" s="6">
        <f>MOD(ROW()-2,39)+2</f>
        <v/>
      </c>
      <c r="O7622" s="42">
        <f>IF(AND($B7622&lt;&gt;"",$C7622&lt;&gt;"",$B7622&lt;=$C7622),INDEX(Szabalyok!$C:$C,$N7622),"")</f>
        <v/>
      </c>
      <c r="P7622">
        <f>IF(D7622="",P7621,P7621+1)</f>
        <v/>
      </c>
    </row>
    <row r="7623">
      <c r="A7623">
        <f>IF(P7623=P7622,0,P7623)</f>
        <v/>
      </c>
      <c r="B7623" s="41">
        <f>IF($M7623&gt;300,"",IF(OR(INDEX(Bemenet!$E$2:$E$301,$M7623)="",INDEX(Bemenet!$F$2:$F$301,$M7623)=""),"",MAX(INDEX(Bemenet!$E$2:$E$301,$M7623),INDEX(Szabalyok!$A:$A,$N7623))))</f>
        <v/>
      </c>
      <c r="C7623" s="41">
        <f>IF($B7623="","",MIN(INDEX(Bemenet!$F$2:$F$301,$M7623),INDEX(Szabalyok!$B:$B,$N7623)))</f>
        <v/>
      </c>
      <c r="D7623" s="5">
        <f>IF(AND($B7623&lt;&gt;"",$C7623&lt;&gt;"",$B7623&lt;=$C7623),INDEX(Bemenet!$G$2:$G$301,$M7623),"")</f>
        <v/>
      </c>
      <c r="E7623" s="6">
        <f>IF(AND($B7623&lt;&gt;"",$C7623&lt;&gt;"",$B7623&lt;=$C7623),INDEX(Bemenet!$D$2:$D$301,$M7623),"")</f>
        <v/>
      </c>
      <c r="F7623" s="5">
        <f>IF(AND($B7623&lt;&gt;"",$C7623&lt;&gt;"",$B7623&lt;=$C7623),$C7623-$B7623+1,"")</f>
        <v/>
      </c>
      <c r="G7623" s="5">
        <f>IF($F7623="","",$F7623*$D7623)</f>
        <v/>
      </c>
      <c r="H7623" s="42">
        <f>IF($G7623="","",$O7623)</f>
        <v/>
      </c>
      <c r="I7623" s="5">
        <f>IF($G7623="","",$G7623*IF($H7623="",$O7623,$H7623)/100)</f>
        <v/>
      </c>
      <c r="J7623" s="5">
        <f>IF(OR($L7623="",NOT(COUNTIFS($L$2:$L7623,$L7623)=1)),"",SUMIFS($G:$G,$L:$L,$L7623))</f>
        <v/>
      </c>
      <c r="K7623" s="5">
        <f>IF(OR($L7623="",NOT(COUNTIFS($L$2:$L7623,$L7623)=1)),"",SUMIFS($I:$I,$L:$L,$L7623))</f>
        <v/>
      </c>
      <c r="L7623" s="6">
        <f>IF($B7623="","",YEAR($B7623))</f>
        <v/>
      </c>
      <c r="M7623" s="6">
        <f>INT((ROW()-2)/39)+1</f>
        <v/>
      </c>
      <c r="N7623" s="6">
        <f>MOD(ROW()-2,39)+2</f>
        <v/>
      </c>
      <c r="O7623" s="42">
        <f>IF(AND($B7623&lt;&gt;"",$C7623&lt;&gt;"",$B7623&lt;=$C7623),INDEX(Szabalyok!$C:$C,$N7623),"")</f>
        <v/>
      </c>
      <c r="P7623">
        <f>IF(D7623="",P7622,P7622+1)</f>
        <v/>
      </c>
    </row>
    <row r="7624">
      <c r="A7624">
        <f>IF(P7624=P7623,0,P7624)</f>
        <v/>
      </c>
      <c r="B7624" s="41">
        <f>IF($M7624&gt;300,"",IF(OR(INDEX(Bemenet!$E$2:$E$301,$M7624)="",INDEX(Bemenet!$F$2:$F$301,$M7624)=""),"",MAX(INDEX(Bemenet!$E$2:$E$301,$M7624),INDEX(Szabalyok!$A:$A,$N7624))))</f>
        <v/>
      </c>
      <c r="C7624" s="41">
        <f>IF($B7624="","",MIN(INDEX(Bemenet!$F$2:$F$301,$M7624),INDEX(Szabalyok!$B:$B,$N7624)))</f>
        <v/>
      </c>
      <c r="D7624" s="5">
        <f>IF(AND($B7624&lt;&gt;"",$C7624&lt;&gt;"",$B7624&lt;=$C7624),INDEX(Bemenet!$G$2:$G$301,$M7624),"")</f>
        <v/>
      </c>
      <c r="E7624" s="6">
        <f>IF(AND($B7624&lt;&gt;"",$C7624&lt;&gt;"",$B7624&lt;=$C7624),INDEX(Bemenet!$D$2:$D$301,$M7624),"")</f>
        <v/>
      </c>
      <c r="F7624" s="5">
        <f>IF(AND($B7624&lt;&gt;"",$C7624&lt;&gt;"",$B7624&lt;=$C7624),$C7624-$B7624+1,"")</f>
        <v/>
      </c>
      <c r="G7624" s="5">
        <f>IF($F7624="","",$F7624*$D7624)</f>
        <v/>
      </c>
      <c r="H7624" s="42">
        <f>IF($G7624="","",$O7624)</f>
        <v/>
      </c>
      <c r="I7624" s="5">
        <f>IF($G7624="","",$G7624*IF($H7624="",$O7624,$H7624)/100)</f>
        <v/>
      </c>
      <c r="J7624" s="5">
        <f>IF(OR($L7624="",NOT(COUNTIFS($L$2:$L7624,$L7624)=1)),"",SUMIFS($G:$G,$L:$L,$L7624))</f>
        <v/>
      </c>
      <c r="K7624" s="5">
        <f>IF(OR($L7624="",NOT(COUNTIFS($L$2:$L7624,$L7624)=1)),"",SUMIFS($I:$I,$L:$L,$L7624))</f>
        <v/>
      </c>
      <c r="L7624" s="6">
        <f>IF($B7624="","",YEAR($B7624))</f>
        <v/>
      </c>
      <c r="M7624" s="6">
        <f>INT((ROW()-2)/39)+1</f>
        <v/>
      </c>
      <c r="N7624" s="6">
        <f>MOD(ROW()-2,39)+2</f>
        <v/>
      </c>
      <c r="O7624" s="42">
        <f>IF(AND($B7624&lt;&gt;"",$C7624&lt;&gt;"",$B7624&lt;=$C7624),INDEX(Szabalyok!$C:$C,$N7624),"")</f>
        <v/>
      </c>
      <c r="P7624">
        <f>IF(D7624="",P7623,P7623+1)</f>
        <v/>
      </c>
    </row>
    <row r="7625">
      <c r="A7625">
        <f>IF(P7625=P7624,0,P7625)</f>
        <v/>
      </c>
      <c r="B7625" s="41">
        <f>IF($M7625&gt;300,"",IF(OR(INDEX(Bemenet!$E$2:$E$301,$M7625)="",INDEX(Bemenet!$F$2:$F$301,$M7625)=""),"",MAX(INDEX(Bemenet!$E$2:$E$301,$M7625),INDEX(Szabalyok!$A:$A,$N7625))))</f>
        <v/>
      </c>
      <c r="C7625" s="41">
        <f>IF($B7625="","",MIN(INDEX(Bemenet!$F$2:$F$301,$M7625),INDEX(Szabalyok!$B:$B,$N7625)))</f>
        <v/>
      </c>
      <c r="D7625" s="5">
        <f>IF(AND($B7625&lt;&gt;"",$C7625&lt;&gt;"",$B7625&lt;=$C7625),INDEX(Bemenet!$G$2:$G$301,$M7625),"")</f>
        <v/>
      </c>
      <c r="E7625" s="6">
        <f>IF(AND($B7625&lt;&gt;"",$C7625&lt;&gt;"",$B7625&lt;=$C7625),INDEX(Bemenet!$D$2:$D$301,$M7625),"")</f>
        <v/>
      </c>
      <c r="F7625" s="5">
        <f>IF(AND($B7625&lt;&gt;"",$C7625&lt;&gt;"",$B7625&lt;=$C7625),$C7625-$B7625+1,"")</f>
        <v/>
      </c>
      <c r="G7625" s="5">
        <f>IF($F7625="","",$F7625*$D7625)</f>
        <v/>
      </c>
      <c r="H7625" s="42">
        <f>IF($G7625="","",$O7625)</f>
        <v/>
      </c>
      <c r="I7625" s="5">
        <f>IF($G7625="","",$G7625*IF($H7625="",$O7625,$H7625)/100)</f>
        <v/>
      </c>
      <c r="J7625" s="5">
        <f>IF(OR($L7625="",NOT(COUNTIFS($L$2:$L7625,$L7625)=1)),"",SUMIFS($G:$G,$L:$L,$L7625))</f>
        <v/>
      </c>
      <c r="K7625" s="5">
        <f>IF(OR($L7625="",NOT(COUNTIFS($L$2:$L7625,$L7625)=1)),"",SUMIFS($I:$I,$L:$L,$L7625))</f>
        <v/>
      </c>
      <c r="L7625" s="6">
        <f>IF($B7625="","",YEAR($B7625))</f>
        <v/>
      </c>
      <c r="M7625" s="6">
        <f>INT((ROW()-2)/39)+1</f>
        <v/>
      </c>
      <c r="N7625" s="6">
        <f>MOD(ROW()-2,39)+2</f>
        <v/>
      </c>
      <c r="O7625" s="42">
        <f>IF(AND($B7625&lt;&gt;"",$C7625&lt;&gt;"",$B7625&lt;=$C7625),INDEX(Szabalyok!$C:$C,$N7625),"")</f>
        <v/>
      </c>
      <c r="P7625">
        <f>IF(D7625="",P7624,P7624+1)</f>
        <v/>
      </c>
    </row>
    <row r="7626">
      <c r="A7626">
        <f>IF(P7626=P7625,0,P7626)</f>
        <v/>
      </c>
      <c r="B7626" s="41">
        <f>IF($M7626&gt;300,"",IF(OR(INDEX(Bemenet!$E$2:$E$301,$M7626)="",INDEX(Bemenet!$F$2:$F$301,$M7626)=""),"",MAX(INDEX(Bemenet!$E$2:$E$301,$M7626),INDEX(Szabalyok!$A:$A,$N7626))))</f>
        <v/>
      </c>
      <c r="C7626" s="41">
        <f>IF($B7626="","",MIN(INDEX(Bemenet!$F$2:$F$301,$M7626),INDEX(Szabalyok!$B:$B,$N7626)))</f>
        <v/>
      </c>
      <c r="D7626" s="5">
        <f>IF(AND($B7626&lt;&gt;"",$C7626&lt;&gt;"",$B7626&lt;=$C7626),INDEX(Bemenet!$G$2:$G$301,$M7626),"")</f>
        <v/>
      </c>
      <c r="E7626" s="6">
        <f>IF(AND($B7626&lt;&gt;"",$C7626&lt;&gt;"",$B7626&lt;=$C7626),INDEX(Bemenet!$D$2:$D$301,$M7626),"")</f>
        <v/>
      </c>
      <c r="F7626" s="5">
        <f>IF(AND($B7626&lt;&gt;"",$C7626&lt;&gt;"",$B7626&lt;=$C7626),$C7626-$B7626+1,"")</f>
        <v/>
      </c>
      <c r="G7626" s="5">
        <f>IF($F7626="","",$F7626*$D7626)</f>
        <v/>
      </c>
      <c r="H7626" s="42">
        <f>IF($G7626="","",$O7626)</f>
        <v/>
      </c>
      <c r="I7626" s="5">
        <f>IF($G7626="","",$G7626*IF($H7626="",$O7626,$H7626)/100)</f>
        <v/>
      </c>
      <c r="J7626" s="5">
        <f>IF(OR($L7626="",NOT(COUNTIFS($L$2:$L7626,$L7626)=1)),"",SUMIFS($G:$G,$L:$L,$L7626))</f>
        <v/>
      </c>
      <c r="K7626" s="5">
        <f>IF(OR($L7626="",NOT(COUNTIFS($L$2:$L7626,$L7626)=1)),"",SUMIFS($I:$I,$L:$L,$L7626))</f>
        <v/>
      </c>
      <c r="L7626" s="6">
        <f>IF($B7626="","",YEAR($B7626))</f>
        <v/>
      </c>
      <c r="M7626" s="6">
        <f>INT((ROW()-2)/39)+1</f>
        <v/>
      </c>
      <c r="N7626" s="6">
        <f>MOD(ROW()-2,39)+2</f>
        <v/>
      </c>
      <c r="O7626" s="42">
        <f>IF(AND($B7626&lt;&gt;"",$C7626&lt;&gt;"",$B7626&lt;=$C7626),INDEX(Szabalyok!$C:$C,$N7626),"")</f>
        <v/>
      </c>
      <c r="P7626">
        <f>IF(D7626="",P7625,P7625+1)</f>
        <v/>
      </c>
    </row>
    <row r="7627">
      <c r="A7627">
        <f>IF(P7627=P7626,0,P7627)</f>
        <v/>
      </c>
      <c r="B7627" s="41">
        <f>IF($M7627&gt;300,"",IF(OR(INDEX(Bemenet!$E$2:$E$301,$M7627)="",INDEX(Bemenet!$F$2:$F$301,$M7627)=""),"",MAX(INDEX(Bemenet!$E$2:$E$301,$M7627),INDEX(Szabalyok!$A:$A,$N7627))))</f>
        <v/>
      </c>
      <c r="C7627" s="41">
        <f>IF($B7627="","",MIN(INDEX(Bemenet!$F$2:$F$301,$M7627),INDEX(Szabalyok!$B:$B,$N7627)))</f>
        <v/>
      </c>
      <c r="D7627" s="5">
        <f>IF(AND($B7627&lt;&gt;"",$C7627&lt;&gt;"",$B7627&lt;=$C7627),INDEX(Bemenet!$G$2:$G$301,$M7627),"")</f>
        <v/>
      </c>
      <c r="E7627" s="6">
        <f>IF(AND($B7627&lt;&gt;"",$C7627&lt;&gt;"",$B7627&lt;=$C7627),INDEX(Bemenet!$D$2:$D$301,$M7627),"")</f>
        <v/>
      </c>
      <c r="F7627" s="5">
        <f>IF(AND($B7627&lt;&gt;"",$C7627&lt;&gt;"",$B7627&lt;=$C7627),$C7627-$B7627+1,"")</f>
        <v/>
      </c>
      <c r="G7627" s="5">
        <f>IF($F7627="","",$F7627*$D7627)</f>
        <v/>
      </c>
      <c r="H7627" s="42">
        <f>IF($G7627="","",$O7627)</f>
        <v/>
      </c>
      <c r="I7627" s="5">
        <f>IF($G7627="","",$G7627*IF($H7627="",$O7627,$H7627)/100)</f>
        <v/>
      </c>
      <c r="J7627" s="5">
        <f>IF(OR($L7627="",NOT(COUNTIFS($L$2:$L7627,$L7627)=1)),"",SUMIFS($G:$G,$L:$L,$L7627))</f>
        <v/>
      </c>
      <c r="K7627" s="5">
        <f>IF(OR($L7627="",NOT(COUNTIFS($L$2:$L7627,$L7627)=1)),"",SUMIFS($I:$I,$L:$L,$L7627))</f>
        <v/>
      </c>
      <c r="L7627" s="6">
        <f>IF($B7627="","",YEAR($B7627))</f>
        <v/>
      </c>
      <c r="M7627" s="6">
        <f>INT((ROW()-2)/39)+1</f>
        <v/>
      </c>
      <c r="N7627" s="6">
        <f>MOD(ROW()-2,39)+2</f>
        <v/>
      </c>
      <c r="O7627" s="42">
        <f>IF(AND($B7627&lt;&gt;"",$C7627&lt;&gt;"",$B7627&lt;=$C7627),INDEX(Szabalyok!$C:$C,$N7627),"")</f>
        <v/>
      </c>
      <c r="P7627">
        <f>IF(D7627="",P7626,P7626+1)</f>
        <v/>
      </c>
    </row>
    <row r="7628">
      <c r="A7628">
        <f>IF(P7628=P7627,0,P7628)</f>
        <v/>
      </c>
      <c r="B7628" s="41">
        <f>IF($M7628&gt;300,"",IF(OR(INDEX(Bemenet!$E$2:$E$301,$M7628)="",INDEX(Bemenet!$F$2:$F$301,$M7628)=""),"",MAX(INDEX(Bemenet!$E$2:$E$301,$M7628),INDEX(Szabalyok!$A:$A,$N7628))))</f>
        <v/>
      </c>
      <c r="C7628" s="41">
        <f>IF($B7628="","",MIN(INDEX(Bemenet!$F$2:$F$301,$M7628),INDEX(Szabalyok!$B:$B,$N7628)))</f>
        <v/>
      </c>
      <c r="D7628" s="5">
        <f>IF(AND($B7628&lt;&gt;"",$C7628&lt;&gt;"",$B7628&lt;=$C7628),INDEX(Bemenet!$G$2:$G$301,$M7628),"")</f>
        <v/>
      </c>
      <c r="E7628" s="6">
        <f>IF(AND($B7628&lt;&gt;"",$C7628&lt;&gt;"",$B7628&lt;=$C7628),INDEX(Bemenet!$D$2:$D$301,$M7628),"")</f>
        <v/>
      </c>
      <c r="F7628" s="5">
        <f>IF(AND($B7628&lt;&gt;"",$C7628&lt;&gt;"",$B7628&lt;=$C7628),$C7628-$B7628+1,"")</f>
        <v/>
      </c>
      <c r="G7628" s="5">
        <f>IF($F7628="","",$F7628*$D7628)</f>
        <v/>
      </c>
      <c r="H7628" s="42">
        <f>IF($G7628="","",$O7628)</f>
        <v/>
      </c>
      <c r="I7628" s="5">
        <f>IF($G7628="","",$G7628*IF($H7628="",$O7628,$H7628)/100)</f>
        <v/>
      </c>
      <c r="J7628" s="5">
        <f>IF(OR($L7628="",NOT(COUNTIFS($L$2:$L7628,$L7628)=1)),"",SUMIFS($G:$G,$L:$L,$L7628))</f>
        <v/>
      </c>
      <c r="K7628" s="5">
        <f>IF(OR($L7628="",NOT(COUNTIFS($L$2:$L7628,$L7628)=1)),"",SUMIFS($I:$I,$L:$L,$L7628))</f>
        <v/>
      </c>
      <c r="L7628" s="6">
        <f>IF($B7628="","",YEAR($B7628))</f>
        <v/>
      </c>
      <c r="M7628" s="6">
        <f>INT((ROW()-2)/39)+1</f>
        <v/>
      </c>
      <c r="N7628" s="6">
        <f>MOD(ROW()-2,39)+2</f>
        <v/>
      </c>
      <c r="O7628" s="42">
        <f>IF(AND($B7628&lt;&gt;"",$C7628&lt;&gt;"",$B7628&lt;=$C7628),INDEX(Szabalyok!$C:$C,$N7628),"")</f>
        <v/>
      </c>
      <c r="P7628">
        <f>IF(D7628="",P7627,P7627+1)</f>
        <v/>
      </c>
    </row>
    <row r="7629">
      <c r="A7629">
        <f>IF(P7629=P7628,0,P7629)</f>
        <v/>
      </c>
      <c r="B7629" s="41">
        <f>IF($M7629&gt;300,"",IF(OR(INDEX(Bemenet!$E$2:$E$301,$M7629)="",INDEX(Bemenet!$F$2:$F$301,$M7629)=""),"",MAX(INDEX(Bemenet!$E$2:$E$301,$M7629),INDEX(Szabalyok!$A:$A,$N7629))))</f>
        <v/>
      </c>
      <c r="C7629" s="41">
        <f>IF($B7629="","",MIN(INDEX(Bemenet!$F$2:$F$301,$M7629),INDEX(Szabalyok!$B:$B,$N7629)))</f>
        <v/>
      </c>
      <c r="D7629" s="5">
        <f>IF(AND($B7629&lt;&gt;"",$C7629&lt;&gt;"",$B7629&lt;=$C7629),INDEX(Bemenet!$G$2:$G$301,$M7629),"")</f>
        <v/>
      </c>
      <c r="E7629" s="6">
        <f>IF(AND($B7629&lt;&gt;"",$C7629&lt;&gt;"",$B7629&lt;=$C7629),INDEX(Bemenet!$D$2:$D$301,$M7629),"")</f>
        <v/>
      </c>
      <c r="F7629" s="5">
        <f>IF(AND($B7629&lt;&gt;"",$C7629&lt;&gt;"",$B7629&lt;=$C7629),$C7629-$B7629+1,"")</f>
        <v/>
      </c>
      <c r="G7629" s="5">
        <f>IF($F7629="","",$F7629*$D7629)</f>
        <v/>
      </c>
      <c r="H7629" s="42">
        <f>IF($G7629="","",$O7629)</f>
        <v/>
      </c>
      <c r="I7629" s="5">
        <f>IF($G7629="","",$G7629*IF($H7629="",$O7629,$H7629)/100)</f>
        <v/>
      </c>
      <c r="J7629" s="5">
        <f>IF(OR($L7629="",NOT(COUNTIFS($L$2:$L7629,$L7629)=1)),"",SUMIFS($G:$G,$L:$L,$L7629))</f>
        <v/>
      </c>
      <c r="K7629" s="5">
        <f>IF(OR($L7629="",NOT(COUNTIFS($L$2:$L7629,$L7629)=1)),"",SUMIFS($I:$I,$L:$L,$L7629))</f>
        <v/>
      </c>
      <c r="L7629" s="6">
        <f>IF($B7629="","",YEAR($B7629))</f>
        <v/>
      </c>
      <c r="M7629" s="6">
        <f>INT((ROW()-2)/39)+1</f>
        <v/>
      </c>
      <c r="N7629" s="6">
        <f>MOD(ROW()-2,39)+2</f>
        <v/>
      </c>
      <c r="O7629" s="42">
        <f>IF(AND($B7629&lt;&gt;"",$C7629&lt;&gt;"",$B7629&lt;=$C7629),INDEX(Szabalyok!$C:$C,$N7629),"")</f>
        <v/>
      </c>
      <c r="P7629">
        <f>IF(D7629="",P7628,P7628+1)</f>
        <v/>
      </c>
    </row>
    <row r="7630">
      <c r="A7630">
        <f>IF(P7630=P7629,0,P7630)</f>
        <v/>
      </c>
      <c r="B7630" s="41">
        <f>IF($M7630&gt;300,"",IF(OR(INDEX(Bemenet!$E$2:$E$301,$M7630)="",INDEX(Bemenet!$F$2:$F$301,$M7630)=""),"",MAX(INDEX(Bemenet!$E$2:$E$301,$M7630),INDEX(Szabalyok!$A:$A,$N7630))))</f>
        <v/>
      </c>
      <c r="C7630" s="41">
        <f>IF($B7630="","",MIN(INDEX(Bemenet!$F$2:$F$301,$M7630),INDEX(Szabalyok!$B:$B,$N7630)))</f>
        <v/>
      </c>
      <c r="D7630" s="5">
        <f>IF(AND($B7630&lt;&gt;"",$C7630&lt;&gt;"",$B7630&lt;=$C7630),INDEX(Bemenet!$G$2:$G$301,$M7630),"")</f>
        <v/>
      </c>
      <c r="E7630" s="6">
        <f>IF(AND($B7630&lt;&gt;"",$C7630&lt;&gt;"",$B7630&lt;=$C7630),INDEX(Bemenet!$D$2:$D$301,$M7630),"")</f>
        <v/>
      </c>
      <c r="F7630" s="5">
        <f>IF(AND($B7630&lt;&gt;"",$C7630&lt;&gt;"",$B7630&lt;=$C7630),$C7630-$B7630+1,"")</f>
        <v/>
      </c>
      <c r="G7630" s="5">
        <f>IF($F7630="","",$F7630*$D7630)</f>
        <v/>
      </c>
      <c r="H7630" s="42">
        <f>IF($G7630="","",$O7630)</f>
        <v/>
      </c>
      <c r="I7630" s="5">
        <f>IF($G7630="","",$G7630*IF($H7630="",$O7630,$H7630)/100)</f>
        <v/>
      </c>
      <c r="J7630" s="5">
        <f>IF(OR($L7630="",NOT(COUNTIFS($L$2:$L7630,$L7630)=1)),"",SUMIFS($G:$G,$L:$L,$L7630))</f>
        <v/>
      </c>
      <c r="K7630" s="5">
        <f>IF(OR($L7630="",NOT(COUNTIFS($L$2:$L7630,$L7630)=1)),"",SUMIFS($I:$I,$L:$L,$L7630))</f>
        <v/>
      </c>
      <c r="L7630" s="6">
        <f>IF($B7630="","",YEAR($B7630))</f>
        <v/>
      </c>
      <c r="M7630" s="6">
        <f>INT((ROW()-2)/39)+1</f>
        <v/>
      </c>
      <c r="N7630" s="6">
        <f>MOD(ROW()-2,39)+2</f>
        <v/>
      </c>
      <c r="O7630" s="42">
        <f>IF(AND($B7630&lt;&gt;"",$C7630&lt;&gt;"",$B7630&lt;=$C7630),INDEX(Szabalyok!$C:$C,$N7630),"")</f>
        <v/>
      </c>
      <c r="P7630">
        <f>IF(D7630="",P7629,P7629+1)</f>
        <v/>
      </c>
    </row>
    <row r="7631">
      <c r="A7631">
        <f>IF(P7631=P7630,0,P7631)</f>
        <v/>
      </c>
      <c r="B7631" s="41">
        <f>IF($M7631&gt;300,"",IF(OR(INDEX(Bemenet!$E$2:$E$301,$M7631)="",INDEX(Bemenet!$F$2:$F$301,$M7631)=""),"",MAX(INDEX(Bemenet!$E$2:$E$301,$M7631),INDEX(Szabalyok!$A:$A,$N7631))))</f>
        <v/>
      </c>
      <c r="C7631" s="41">
        <f>IF($B7631="","",MIN(INDEX(Bemenet!$F$2:$F$301,$M7631),INDEX(Szabalyok!$B:$B,$N7631)))</f>
        <v/>
      </c>
      <c r="D7631" s="5">
        <f>IF(AND($B7631&lt;&gt;"",$C7631&lt;&gt;"",$B7631&lt;=$C7631),INDEX(Bemenet!$G$2:$G$301,$M7631),"")</f>
        <v/>
      </c>
      <c r="E7631" s="6">
        <f>IF(AND($B7631&lt;&gt;"",$C7631&lt;&gt;"",$B7631&lt;=$C7631),INDEX(Bemenet!$D$2:$D$301,$M7631),"")</f>
        <v/>
      </c>
      <c r="F7631" s="5">
        <f>IF(AND($B7631&lt;&gt;"",$C7631&lt;&gt;"",$B7631&lt;=$C7631),$C7631-$B7631+1,"")</f>
        <v/>
      </c>
      <c r="G7631" s="5">
        <f>IF($F7631="","",$F7631*$D7631)</f>
        <v/>
      </c>
      <c r="H7631" s="42">
        <f>IF($G7631="","",$O7631)</f>
        <v/>
      </c>
      <c r="I7631" s="5">
        <f>IF($G7631="","",$G7631*IF($H7631="",$O7631,$H7631)/100)</f>
        <v/>
      </c>
      <c r="J7631" s="5">
        <f>IF(OR($L7631="",NOT(COUNTIFS($L$2:$L7631,$L7631)=1)),"",SUMIFS($G:$G,$L:$L,$L7631))</f>
        <v/>
      </c>
      <c r="K7631" s="5">
        <f>IF(OR($L7631="",NOT(COUNTIFS($L$2:$L7631,$L7631)=1)),"",SUMIFS($I:$I,$L:$L,$L7631))</f>
        <v/>
      </c>
      <c r="L7631" s="6">
        <f>IF($B7631="","",YEAR($B7631))</f>
        <v/>
      </c>
      <c r="M7631" s="6">
        <f>INT((ROW()-2)/39)+1</f>
        <v/>
      </c>
      <c r="N7631" s="6">
        <f>MOD(ROW()-2,39)+2</f>
        <v/>
      </c>
      <c r="O7631" s="42">
        <f>IF(AND($B7631&lt;&gt;"",$C7631&lt;&gt;"",$B7631&lt;=$C7631),INDEX(Szabalyok!$C:$C,$N7631),"")</f>
        <v/>
      </c>
      <c r="P7631">
        <f>IF(D7631="",P7630,P7630+1)</f>
        <v/>
      </c>
    </row>
    <row r="7632">
      <c r="A7632">
        <f>IF(P7632=P7631,0,P7632)</f>
        <v/>
      </c>
      <c r="B7632" s="41">
        <f>IF($M7632&gt;300,"",IF(OR(INDEX(Bemenet!$E$2:$E$301,$M7632)="",INDEX(Bemenet!$F$2:$F$301,$M7632)=""),"",MAX(INDEX(Bemenet!$E$2:$E$301,$M7632),INDEX(Szabalyok!$A:$A,$N7632))))</f>
        <v/>
      </c>
      <c r="C7632" s="41">
        <f>IF($B7632="","",MIN(INDEX(Bemenet!$F$2:$F$301,$M7632),INDEX(Szabalyok!$B:$B,$N7632)))</f>
        <v/>
      </c>
      <c r="D7632" s="5">
        <f>IF(AND($B7632&lt;&gt;"",$C7632&lt;&gt;"",$B7632&lt;=$C7632),INDEX(Bemenet!$G$2:$G$301,$M7632),"")</f>
        <v/>
      </c>
      <c r="E7632" s="6">
        <f>IF(AND($B7632&lt;&gt;"",$C7632&lt;&gt;"",$B7632&lt;=$C7632),INDEX(Bemenet!$D$2:$D$301,$M7632),"")</f>
        <v/>
      </c>
      <c r="F7632" s="5">
        <f>IF(AND($B7632&lt;&gt;"",$C7632&lt;&gt;"",$B7632&lt;=$C7632),$C7632-$B7632+1,"")</f>
        <v/>
      </c>
      <c r="G7632" s="5">
        <f>IF($F7632="","",$F7632*$D7632)</f>
        <v/>
      </c>
      <c r="H7632" s="42">
        <f>IF($G7632="","",$O7632)</f>
        <v/>
      </c>
      <c r="I7632" s="5">
        <f>IF($G7632="","",$G7632*IF($H7632="",$O7632,$H7632)/100)</f>
        <v/>
      </c>
      <c r="J7632" s="5">
        <f>IF(OR($L7632="",NOT(COUNTIFS($L$2:$L7632,$L7632)=1)),"",SUMIFS($G:$G,$L:$L,$L7632))</f>
        <v/>
      </c>
      <c r="K7632" s="5">
        <f>IF(OR($L7632="",NOT(COUNTIFS($L$2:$L7632,$L7632)=1)),"",SUMIFS($I:$I,$L:$L,$L7632))</f>
        <v/>
      </c>
      <c r="L7632" s="6">
        <f>IF($B7632="","",YEAR($B7632))</f>
        <v/>
      </c>
      <c r="M7632" s="6">
        <f>INT((ROW()-2)/39)+1</f>
        <v/>
      </c>
      <c r="N7632" s="6">
        <f>MOD(ROW()-2,39)+2</f>
        <v/>
      </c>
      <c r="O7632" s="42">
        <f>IF(AND($B7632&lt;&gt;"",$C7632&lt;&gt;"",$B7632&lt;=$C7632),INDEX(Szabalyok!$C:$C,$N7632),"")</f>
        <v/>
      </c>
      <c r="P7632">
        <f>IF(D7632="",P7631,P7631+1)</f>
        <v/>
      </c>
    </row>
    <row r="7633">
      <c r="A7633">
        <f>IF(P7633=P7632,0,P7633)</f>
        <v/>
      </c>
      <c r="B7633" s="41">
        <f>IF($M7633&gt;300,"",IF(OR(INDEX(Bemenet!$E$2:$E$301,$M7633)="",INDEX(Bemenet!$F$2:$F$301,$M7633)=""),"",MAX(INDEX(Bemenet!$E$2:$E$301,$M7633),INDEX(Szabalyok!$A:$A,$N7633))))</f>
        <v/>
      </c>
      <c r="C7633" s="41">
        <f>IF($B7633="","",MIN(INDEX(Bemenet!$F$2:$F$301,$M7633),INDEX(Szabalyok!$B:$B,$N7633)))</f>
        <v/>
      </c>
      <c r="D7633" s="5">
        <f>IF(AND($B7633&lt;&gt;"",$C7633&lt;&gt;"",$B7633&lt;=$C7633),INDEX(Bemenet!$G$2:$G$301,$M7633),"")</f>
        <v/>
      </c>
      <c r="E7633" s="6">
        <f>IF(AND($B7633&lt;&gt;"",$C7633&lt;&gt;"",$B7633&lt;=$C7633),INDEX(Bemenet!$D$2:$D$301,$M7633),"")</f>
        <v/>
      </c>
      <c r="F7633" s="5">
        <f>IF(AND($B7633&lt;&gt;"",$C7633&lt;&gt;"",$B7633&lt;=$C7633),$C7633-$B7633+1,"")</f>
        <v/>
      </c>
      <c r="G7633" s="5">
        <f>IF($F7633="","",$F7633*$D7633)</f>
        <v/>
      </c>
      <c r="H7633" s="42">
        <f>IF($G7633="","",$O7633)</f>
        <v/>
      </c>
      <c r="I7633" s="5">
        <f>IF($G7633="","",$G7633*IF($H7633="",$O7633,$H7633)/100)</f>
        <v/>
      </c>
      <c r="J7633" s="5">
        <f>IF(OR($L7633="",NOT(COUNTIFS($L$2:$L7633,$L7633)=1)),"",SUMIFS($G:$G,$L:$L,$L7633))</f>
        <v/>
      </c>
      <c r="K7633" s="5">
        <f>IF(OR($L7633="",NOT(COUNTIFS($L$2:$L7633,$L7633)=1)),"",SUMIFS($I:$I,$L:$L,$L7633))</f>
        <v/>
      </c>
      <c r="L7633" s="6">
        <f>IF($B7633="","",YEAR($B7633))</f>
        <v/>
      </c>
      <c r="M7633" s="6">
        <f>INT((ROW()-2)/39)+1</f>
        <v/>
      </c>
      <c r="N7633" s="6">
        <f>MOD(ROW()-2,39)+2</f>
        <v/>
      </c>
      <c r="O7633" s="42">
        <f>IF(AND($B7633&lt;&gt;"",$C7633&lt;&gt;"",$B7633&lt;=$C7633),INDEX(Szabalyok!$C:$C,$N7633),"")</f>
        <v/>
      </c>
      <c r="P7633">
        <f>IF(D7633="",P7632,P7632+1)</f>
        <v/>
      </c>
    </row>
    <row r="7634">
      <c r="A7634">
        <f>IF(P7634=P7633,0,P7634)</f>
        <v/>
      </c>
      <c r="B7634" s="41">
        <f>IF($M7634&gt;300,"",IF(OR(INDEX(Bemenet!$E$2:$E$301,$M7634)="",INDEX(Bemenet!$F$2:$F$301,$M7634)=""),"",MAX(INDEX(Bemenet!$E$2:$E$301,$M7634),INDEX(Szabalyok!$A:$A,$N7634))))</f>
        <v/>
      </c>
      <c r="C7634" s="41">
        <f>IF($B7634="","",MIN(INDEX(Bemenet!$F$2:$F$301,$M7634),INDEX(Szabalyok!$B:$B,$N7634)))</f>
        <v/>
      </c>
      <c r="D7634" s="5">
        <f>IF(AND($B7634&lt;&gt;"",$C7634&lt;&gt;"",$B7634&lt;=$C7634),INDEX(Bemenet!$G$2:$G$301,$M7634),"")</f>
        <v/>
      </c>
      <c r="E7634" s="6">
        <f>IF(AND($B7634&lt;&gt;"",$C7634&lt;&gt;"",$B7634&lt;=$C7634),INDEX(Bemenet!$D$2:$D$301,$M7634),"")</f>
        <v/>
      </c>
      <c r="F7634" s="5">
        <f>IF(AND($B7634&lt;&gt;"",$C7634&lt;&gt;"",$B7634&lt;=$C7634),$C7634-$B7634+1,"")</f>
        <v/>
      </c>
      <c r="G7634" s="5">
        <f>IF($F7634="","",$F7634*$D7634)</f>
        <v/>
      </c>
      <c r="H7634" s="42">
        <f>IF($G7634="","",$O7634)</f>
        <v/>
      </c>
      <c r="I7634" s="5">
        <f>IF($G7634="","",$G7634*IF($H7634="",$O7634,$H7634)/100)</f>
        <v/>
      </c>
      <c r="J7634" s="5">
        <f>IF(OR($L7634="",NOT(COUNTIFS($L$2:$L7634,$L7634)=1)),"",SUMIFS($G:$G,$L:$L,$L7634))</f>
        <v/>
      </c>
      <c r="K7634" s="5">
        <f>IF(OR($L7634="",NOT(COUNTIFS($L$2:$L7634,$L7634)=1)),"",SUMIFS($I:$I,$L:$L,$L7634))</f>
        <v/>
      </c>
      <c r="L7634" s="6">
        <f>IF($B7634="","",YEAR($B7634))</f>
        <v/>
      </c>
      <c r="M7634" s="6">
        <f>INT((ROW()-2)/39)+1</f>
        <v/>
      </c>
      <c r="N7634" s="6">
        <f>MOD(ROW()-2,39)+2</f>
        <v/>
      </c>
      <c r="O7634" s="42">
        <f>IF(AND($B7634&lt;&gt;"",$C7634&lt;&gt;"",$B7634&lt;=$C7634),INDEX(Szabalyok!$C:$C,$N7634),"")</f>
        <v/>
      </c>
      <c r="P7634">
        <f>IF(D7634="",P7633,P7633+1)</f>
        <v/>
      </c>
    </row>
    <row r="7635">
      <c r="A7635">
        <f>IF(P7635=P7634,0,P7635)</f>
        <v/>
      </c>
      <c r="B7635" s="41">
        <f>IF($M7635&gt;300,"",IF(OR(INDEX(Bemenet!$E$2:$E$301,$M7635)="",INDEX(Bemenet!$F$2:$F$301,$M7635)=""),"",MAX(INDEX(Bemenet!$E$2:$E$301,$M7635),INDEX(Szabalyok!$A:$A,$N7635))))</f>
        <v/>
      </c>
      <c r="C7635" s="41">
        <f>IF($B7635="","",MIN(INDEX(Bemenet!$F$2:$F$301,$M7635),INDEX(Szabalyok!$B:$B,$N7635)))</f>
        <v/>
      </c>
      <c r="D7635" s="5">
        <f>IF(AND($B7635&lt;&gt;"",$C7635&lt;&gt;"",$B7635&lt;=$C7635),INDEX(Bemenet!$G$2:$G$301,$M7635),"")</f>
        <v/>
      </c>
      <c r="E7635" s="6">
        <f>IF(AND($B7635&lt;&gt;"",$C7635&lt;&gt;"",$B7635&lt;=$C7635),INDEX(Bemenet!$D$2:$D$301,$M7635),"")</f>
        <v/>
      </c>
      <c r="F7635" s="5">
        <f>IF(AND($B7635&lt;&gt;"",$C7635&lt;&gt;"",$B7635&lt;=$C7635),$C7635-$B7635+1,"")</f>
        <v/>
      </c>
      <c r="G7635" s="5">
        <f>IF($F7635="","",$F7635*$D7635)</f>
        <v/>
      </c>
      <c r="H7635" s="42">
        <f>IF($G7635="","",$O7635)</f>
        <v/>
      </c>
      <c r="I7635" s="5">
        <f>IF($G7635="","",$G7635*IF($H7635="",$O7635,$H7635)/100)</f>
        <v/>
      </c>
      <c r="J7635" s="5">
        <f>IF(OR($L7635="",NOT(COUNTIFS($L$2:$L7635,$L7635)=1)),"",SUMIFS($G:$G,$L:$L,$L7635))</f>
        <v/>
      </c>
      <c r="K7635" s="5">
        <f>IF(OR($L7635="",NOT(COUNTIFS($L$2:$L7635,$L7635)=1)),"",SUMIFS($I:$I,$L:$L,$L7635))</f>
        <v/>
      </c>
      <c r="L7635" s="6">
        <f>IF($B7635="","",YEAR($B7635))</f>
        <v/>
      </c>
      <c r="M7635" s="6">
        <f>INT((ROW()-2)/39)+1</f>
        <v/>
      </c>
      <c r="N7635" s="6">
        <f>MOD(ROW()-2,39)+2</f>
        <v/>
      </c>
      <c r="O7635" s="42">
        <f>IF(AND($B7635&lt;&gt;"",$C7635&lt;&gt;"",$B7635&lt;=$C7635),INDEX(Szabalyok!$C:$C,$N7635),"")</f>
        <v/>
      </c>
      <c r="P7635">
        <f>IF(D7635="",P7634,P7634+1)</f>
        <v/>
      </c>
    </row>
    <row r="7636">
      <c r="A7636">
        <f>IF(P7636=P7635,0,P7636)</f>
        <v/>
      </c>
      <c r="B7636" s="41">
        <f>IF($M7636&gt;300,"",IF(OR(INDEX(Bemenet!$E$2:$E$301,$M7636)="",INDEX(Bemenet!$F$2:$F$301,$M7636)=""),"",MAX(INDEX(Bemenet!$E$2:$E$301,$M7636),INDEX(Szabalyok!$A:$A,$N7636))))</f>
        <v/>
      </c>
      <c r="C7636" s="41">
        <f>IF($B7636="","",MIN(INDEX(Bemenet!$F$2:$F$301,$M7636),INDEX(Szabalyok!$B:$B,$N7636)))</f>
        <v/>
      </c>
      <c r="D7636" s="5">
        <f>IF(AND($B7636&lt;&gt;"",$C7636&lt;&gt;"",$B7636&lt;=$C7636),INDEX(Bemenet!$G$2:$G$301,$M7636),"")</f>
        <v/>
      </c>
      <c r="E7636" s="6">
        <f>IF(AND($B7636&lt;&gt;"",$C7636&lt;&gt;"",$B7636&lt;=$C7636),INDEX(Bemenet!$D$2:$D$301,$M7636),"")</f>
        <v/>
      </c>
      <c r="F7636" s="5">
        <f>IF(AND($B7636&lt;&gt;"",$C7636&lt;&gt;"",$B7636&lt;=$C7636),$C7636-$B7636+1,"")</f>
        <v/>
      </c>
      <c r="G7636" s="5">
        <f>IF($F7636="","",$F7636*$D7636)</f>
        <v/>
      </c>
      <c r="H7636" s="42">
        <f>IF($G7636="","",$O7636)</f>
        <v/>
      </c>
      <c r="I7636" s="5">
        <f>IF($G7636="","",$G7636*IF($H7636="",$O7636,$H7636)/100)</f>
        <v/>
      </c>
      <c r="J7636" s="5">
        <f>IF(OR($L7636="",NOT(COUNTIFS($L$2:$L7636,$L7636)=1)),"",SUMIFS($G:$G,$L:$L,$L7636))</f>
        <v/>
      </c>
      <c r="K7636" s="5">
        <f>IF(OR($L7636="",NOT(COUNTIFS($L$2:$L7636,$L7636)=1)),"",SUMIFS($I:$I,$L:$L,$L7636))</f>
        <v/>
      </c>
      <c r="L7636" s="6">
        <f>IF($B7636="","",YEAR($B7636))</f>
        <v/>
      </c>
      <c r="M7636" s="6">
        <f>INT((ROW()-2)/39)+1</f>
        <v/>
      </c>
      <c r="N7636" s="6">
        <f>MOD(ROW()-2,39)+2</f>
        <v/>
      </c>
      <c r="O7636" s="42">
        <f>IF(AND($B7636&lt;&gt;"",$C7636&lt;&gt;"",$B7636&lt;=$C7636),INDEX(Szabalyok!$C:$C,$N7636),"")</f>
        <v/>
      </c>
      <c r="P7636">
        <f>IF(D7636="",P7635,P7635+1)</f>
        <v/>
      </c>
    </row>
    <row r="7637">
      <c r="A7637">
        <f>IF(P7637=P7636,0,P7637)</f>
        <v/>
      </c>
      <c r="B7637" s="41">
        <f>IF($M7637&gt;300,"",IF(OR(INDEX(Bemenet!$E$2:$E$301,$M7637)="",INDEX(Bemenet!$F$2:$F$301,$M7637)=""),"",MAX(INDEX(Bemenet!$E$2:$E$301,$M7637),INDEX(Szabalyok!$A:$A,$N7637))))</f>
        <v/>
      </c>
      <c r="C7637" s="41">
        <f>IF($B7637="","",MIN(INDEX(Bemenet!$F$2:$F$301,$M7637),INDEX(Szabalyok!$B:$B,$N7637)))</f>
        <v/>
      </c>
      <c r="D7637" s="5">
        <f>IF(AND($B7637&lt;&gt;"",$C7637&lt;&gt;"",$B7637&lt;=$C7637),INDEX(Bemenet!$G$2:$G$301,$M7637),"")</f>
        <v/>
      </c>
      <c r="E7637" s="6">
        <f>IF(AND($B7637&lt;&gt;"",$C7637&lt;&gt;"",$B7637&lt;=$C7637),INDEX(Bemenet!$D$2:$D$301,$M7637),"")</f>
        <v/>
      </c>
      <c r="F7637" s="5">
        <f>IF(AND($B7637&lt;&gt;"",$C7637&lt;&gt;"",$B7637&lt;=$C7637),$C7637-$B7637+1,"")</f>
        <v/>
      </c>
      <c r="G7637" s="5">
        <f>IF($F7637="","",$F7637*$D7637)</f>
        <v/>
      </c>
      <c r="H7637" s="42">
        <f>IF($G7637="","",$O7637)</f>
        <v/>
      </c>
      <c r="I7637" s="5">
        <f>IF($G7637="","",$G7637*IF($H7637="",$O7637,$H7637)/100)</f>
        <v/>
      </c>
      <c r="J7637" s="5">
        <f>IF(OR($L7637="",NOT(COUNTIFS($L$2:$L7637,$L7637)=1)),"",SUMIFS($G:$G,$L:$L,$L7637))</f>
        <v/>
      </c>
      <c r="K7637" s="5">
        <f>IF(OR($L7637="",NOT(COUNTIFS($L$2:$L7637,$L7637)=1)),"",SUMIFS($I:$I,$L:$L,$L7637))</f>
        <v/>
      </c>
      <c r="L7637" s="6">
        <f>IF($B7637="","",YEAR($B7637))</f>
        <v/>
      </c>
      <c r="M7637" s="6">
        <f>INT((ROW()-2)/39)+1</f>
        <v/>
      </c>
      <c r="N7637" s="6">
        <f>MOD(ROW()-2,39)+2</f>
        <v/>
      </c>
      <c r="O7637" s="42">
        <f>IF(AND($B7637&lt;&gt;"",$C7637&lt;&gt;"",$B7637&lt;=$C7637),INDEX(Szabalyok!$C:$C,$N7637),"")</f>
        <v/>
      </c>
      <c r="P7637">
        <f>IF(D7637="",P7636,P7636+1)</f>
        <v/>
      </c>
    </row>
    <row r="7638">
      <c r="A7638">
        <f>IF(P7638=P7637,0,P7638)</f>
        <v/>
      </c>
      <c r="B7638" s="41">
        <f>IF($M7638&gt;300,"",IF(OR(INDEX(Bemenet!$E$2:$E$301,$M7638)="",INDEX(Bemenet!$F$2:$F$301,$M7638)=""),"",MAX(INDEX(Bemenet!$E$2:$E$301,$M7638),INDEX(Szabalyok!$A:$A,$N7638))))</f>
        <v/>
      </c>
      <c r="C7638" s="41">
        <f>IF($B7638="","",MIN(INDEX(Bemenet!$F$2:$F$301,$M7638),INDEX(Szabalyok!$B:$B,$N7638)))</f>
        <v/>
      </c>
      <c r="D7638" s="5">
        <f>IF(AND($B7638&lt;&gt;"",$C7638&lt;&gt;"",$B7638&lt;=$C7638),INDEX(Bemenet!$G$2:$G$301,$M7638),"")</f>
        <v/>
      </c>
      <c r="E7638" s="6">
        <f>IF(AND($B7638&lt;&gt;"",$C7638&lt;&gt;"",$B7638&lt;=$C7638),INDEX(Bemenet!$D$2:$D$301,$M7638),"")</f>
        <v/>
      </c>
      <c r="F7638" s="5">
        <f>IF(AND($B7638&lt;&gt;"",$C7638&lt;&gt;"",$B7638&lt;=$C7638),$C7638-$B7638+1,"")</f>
        <v/>
      </c>
      <c r="G7638" s="5">
        <f>IF($F7638="","",$F7638*$D7638)</f>
        <v/>
      </c>
      <c r="H7638" s="42">
        <f>IF($G7638="","",$O7638)</f>
        <v/>
      </c>
      <c r="I7638" s="5">
        <f>IF($G7638="","",$G7638*IF($H7638="",$O7638,$H7638)/100)</f>
        <v/>
      </c>
      <c r="J7638" s="5">
        <f>IF(OR($L7638="",NOT(COUNTIFS($L$2:$L7638,$L7638)=1)),"",SUMIFS($G:$G,$L:$L,$L7638))</f>
        <v/>
      </c>
      <c r="K7638" s="5">
        <f>IF(OR($L7638="",NOT(COUNTIFS($L$2:$L7638,$L7638)=1)),"",SUMIFS($I:$I,$L:$L,$L7638))</f>
        <v/>
      </c>
      <c r="L7638" s="6">
        <f>IF($B7638="","",YEAR($B7638))</f>
        <v/>
      </c>
      <c r="M7638" s="6">
        <f>INT((ROW()-2)/39)+1</f>
        <v/>
      </c>
      <c r="N7638" s="6">
        <f>MOD(ROW()-2,39)+2</f>
        <v/>
      </c>
      <c r="O7638" s="42">
        <f>IF(AND($B7638&lt;&gt;"",$C7638&lt;&gt;"",$B7638&lt;=$C7638),INDEX(Szabalyok!$C:$C,$N7638),"")</f>
        <v/>
      </c>
      <c r="P7638">
        <f>IF(D7638="",P7637,P7637+1)</f>
        <v/>
      </c>
    </row>
    <row r="7639">
      <c r="A7639">
        <f>IF(P7639=P7638,0,P7639)</f>
        <v/>
      </c>
      <c r="B7639" s="41">
        <f>IF($M7639&gt;300,"",IF(OR(INDEX(Bemenet!$E$2:$E$301,$M7639)="",INDEX(Bemenet!$F$2:$F$301,$M7639)=""),"",MAX(INDEX(Bemenet!$E$2:$E$301,$M7639),INDEX(Szabalyok!$A:$A,$N7639))))</f>
        <v/>
      </c>
      <c r="C7639" s="41">
        <f>IF($B7639="","",MIN(INDEX(Bemenet!$F$2:$F$301,$M7639),INDEX(Szabalyok!$B:$B,$N7639)))</f>
        <v/>
      </c>
      <c r="D7639" s="5">
        <f>IF(AND($B7639&lt;&gt;"",$C7639&lt;&gt;"",$B7639&lt;=$C7639),INDEX(Bemenet!$G$2:$G$301,$M7639),"")</f>
        <v/>
      </c>
      <c r="E7639" s="6">
        <f>IF(AND($B7639&lt;&gt;"",$C7639&lt;&gt;"",$B7639&lt;=$C7639),INDEX(Bemenet!$D$2:$D$301,$M7639),"")</f>
        <v/>
      </c>
      <c r="F7639" s="5">
        <f>IF(AND($B7639&lt;&gt;"",$C7639&lt;&gt;"",$B7639&lt;=$C7639),$C7639-$B7639+1,"")</f>
        <v/>
      </c>
      <c r="G7639" s="5">
        <f>IF($F7639="","",$F7639*$D7639)</f>
        <v/>
      </c>
      <c r="H7639" s="42">
        <f>IF($G7639="","",$O7639)</f>
        <v/>
      </c>
      <c r="I7639" s="5">
        <f>IF($G7639="","",$G7639*IF($H7639="",$O7639,$H7639)/100)</f>
        <v/>
      </c>
      <c r="J7639" s="5">
        <f>IF(OR($L7639="",NOT(COUNTIFS($L$2:$L7639,$L7639)=1)),"",SUMIFS($G:$G,$L:$L,$L7639))</f>
        <v/>
      </c>
      <c r="K7639" s="5">
        <f>IF(OR($L7639="",NOT(COUNTIFS($L$2:$L7639,$L7639)=1)),"",SUMIFS($I:$I,$L:$L,$L7639))</f>
        <v/>
      </c>
      <c r="L7639" s="6">
        <f>IF($B7639="","",YEAR($B7639))</f>
        <v/>
      </c>
      <c r="M7639" s="6">
        <f>INT((ROW()-2)/39)+1</f>
        <v/>
      </c>
      <c r="N7639" s="6">
        <f>MOD(ROW()-2,39)+2</f>
        <v/>
      </c>
      <c r="O7639" s="42">
        <f>IF(AND($B7639&lt;&gt;"",$C7639&lt;&gt;"",$B7639&lt;=$C7639),INDEX(Szabalyok!$C:$C,$N7639),"")</f>
        <v/>
      </c>
      <c r="P7639">
        <f>IF(D7639="",P7638,P7638+1)</f>
        <v/>
      </c>
    </row>
    <row r="7640">
      <c r="A7640">
        <f>IF(P7640=P7639,0,P7640)</f>
        <v/>
      </c>
      <c r="B7640" s="41">
        <f>IF($M7640&gt;300,"",IF(OR(INDEX(Bemenet!$E$2:$E$301,$M7640)="",INDEX(Bemenet!$F$2:$F$301,$M7640)=""),"",MAX(INDEX(Bemenet!$E$2:$E$301,$M7640),INDEX(Szabalyok!$A:$A,$N7640))))</f>
        <v/>
      </c>
      <c r="C7640" s="41">
        <f>IF($B7640="","",MIN(INDEX(Bemenet!$F$2:$F$301,$M7640),INDEX(Szabalyok!$B:$B,$N7640)))</f>
        <v/>
      </c>
      <c r="D7640" s="5">
        <f>IF(AND($B7640&lt;&gt;"",$C7640&lt;&gt;"",$B7640&lt;=$C7640),INDEX(Bemenet!$G$2:$G$301,$M7640),"")</f>
        <v/>
      </c>
      <c r="E7640" s="6">
        <f>IF(AND($B7640&lt;&gt;"",$C7640&lt;&gt;"",$B7640&lt;=$C7640),INDEX(Bemenet!$D$2:$D$301,$M7640),"")</f>
        <v/>
      </c>
      <c r="F7640" s="5">
        <f>IF(AND($B7640&lt;&gt;"",$C7640&lt;&gt;"",$B7640&lt;=$C7640),$C7640-$B7640+1,"")</f>
        <v/>
      </c>
      <c r="G7640" s="5">
        <f>IF($F7640="","",$F7640*$D7640)</f>
        <v/>
      </c>
      <c r="H7640" s="42">
        <f>IF($G7640="","",$O7640)</f>
        <v/>
      </c>
      <c r="I7640" s="5">
        <f>IF($G7640="","",$G7640*IF($H7640="",$O7640,$H7640)/100)</f>
        <v/>
      </c>
      <c r="J7640" s="5">
        <f>IF(OR($L7640="",NOT(COUNTIFS($L$2:$L7640,$L7640)=1)),"",SUMIFS($G:$G,$L:$L,$L7640))</f>
        <v/>
      </c>
      <c r="K7640" s="5">
        <f>IF(OR($L7640="",NOT(COUNTIFS($L$2:$L7640,$L7640)=1)),"",SUMIFS($I:$I,$L:$L,$L7640))</f>
        <v/>
      </c>
      <c r="L7640" s="6">
        <f>IF($B7640="","",YEAR($B7640))</f>
        <v/>
      </c>
      <c r="M7640" s="6">
        <f>INT((ROW()-2)/39)+1</f>
        <v/>
      </c>
      <c r="N7640" s="6">
        <f>MOD(ROW()-2,39)+2</f>
        <v/>
      </c>
      <c r="O7640" s="42">
        <f>IF(AND($B7640&lt;&gt;"",$C7640&lt;&gt;"",$B7640&lt;=$C7640),INDEX(Szabalyok!$C:$C,$N7640),"")</f>
        <v/>
      </c>
      <c r="P7640">
        <f>IF(D7640="",P7639,P7639+1)</f>
        <v/>
      </c>
    </row>
    <row r="7641">
      <c r="A7641">
        <f>IF(P7641=P7640,0,P7641)</f>
        <v/>
      </c>
      <c r="B7641" s="41">
        <f>IF($M7641&gt;300,"",IF(OR(INDEX(Bemenet!$E$2:$E$301,$M7641)="",INDEX(Bemenet!$F$2:$F$301,$M7641)=""),"",MAX(INDEX(Bemenet!$E$2:$E$301,$M7641),INDEX(Szabalyok!$A:$A,$N7641))))</f>
        <v/>
      </c>
      <c r="C7641" s="41">
        <f>IF($B7641="","",MIN(INDEX(Bemenet!$F$2:$F$301,$M7641),INDEX(Szabalyok!$B:$B,$N7641)))</f>
        <v/>
      </c>
      <c r="D7641" s="5">
        <f>IF(AND($B7641&lt;&gt;"",$C7641&lt;&gt;"",$B7641&lt;=$C7641),INDEX(Bemenet!$G$2:$G$301,$M7641),"")</f>
        <v/>
      </c>
      <c r="E7641" s="6">
        <f>IF(AND($B7641&lt;&gt;"",$C7641&lt;&gt;"",$B7641&lt;=$C7641),INDEX(Bemenet!$D$2:$D$301,$M7641),"")</f>
        <v/>
      </c>
      <c r="F7641" s="5">
        <f>IF(AND($B7641&lt;&gt;"",$C7641&lt;&gt;"",$B7641&lt;=$C7641),$C7641-$B7641+1,"")</f>
        <v/>
      </c>
      <c r="G7641" s="5">
        <f>IF($F7641="","",$F7641*$D7641)</f>
        <v/>
      </c>
      <c r="H7641" s="42">
        <f>IF($G7641="","",$O7641)</f>
        <v/>
      </c>
      <c r="I7641" s="5">
        <f>IF($G7641="","",$G7641*IF($H7641="",$O7641,$H7641)/100)</f>
        <v/>
      </c>
      <c r="J7641" s="5">
        <f>IF(OR($L7641="",NOT(COUNTIFS($L$2:$L7641,$L7641)=1)),"",SUMIFS($G:$G,$L:$L,$L7641))</f>
        <v/>
      </c>
      <c r="K7641" s="5">
        <f>IF(OR($L7641="",NOT(COUNTIFS($L$2:$L7641,$L7641)=1)),"",SUMIFS($I:$I,$L:$L,$L7641))</f>
        <v/>
      </c>
      <c r="L7641" s="6">
        <f>IF($B7641="","",YEAR($B7641))</f>
        <v/>
      </c>
      <c r="M7641" s="6">
        <f>INT((ROW()-2)/39)+1</f>
        <v/>
      </c>
      <c r="N7641" s="6">
        <f>MOD(ROW()-2,39)+2</f>
        <v/>
      </c>
      <c r="O7641" s="42">
        <f>IF(AND($B7641&lt;&gt;"",$C7641&lt;&gt;"",$B7641&lt;=$C7641),INDEX(Szabalyok!$C:$C,$N7641),"")</f>
        <v/>
      </c>
      <c r="P7641">
        <f>IF(D7641="",P7640,P7640+1)</f>
        <v/>
      </c>
    </row>
    <row r="7642">
      <c r="A7642">
        <f>IF(P7642=P7641,0,P7642)</f>
        <v/>
      </c>
      <c r="B7642" s="41">
        <f>IF($M7642&gt;300,"",IF(OR(INDEX(Bemenet!$E$2:$E$301,$M7642)="",INDEX(Bemenet!$F$2:$F$301,$M7642)=""),"",MAX(INDEX(Bemenet!$E$2:$E$301,$M7642),INDEX(Szabalyok!$A:$A,$N7642))))</f>
        <v/>
      </c>
      <c r="C7642" s="41">
        <f>IF($B7642="","",MIN(INDEX(Bemenet!$F$2:$F$301,$M7642),INDEX(Szabalyok!$B:$B,$N7642)))</f>
        <v/>
      </c>
      <c r="D7642" s="5">
        <f>IF(AND($B7642&lt;&gt;"",$C7642&lt;&gt;"",$B7642&lt;=$C7642),INDEX(Bemenet!$G$2:$G$301,$M7642),"")</f>
        <v/>
      </c>
      <c r="E7642" s="6">
        <f>IF(AND($B7642&lt;&gt;"",$C7642&lt;&gt;"",$B7642&lt;=$C7642),INDEX(Bemenet!$D$2:$D$301,$M7642),"")</f>
        <v/>
      </c>
      <c r="F7642" s="5">
        <f>IF(AND($B7642&lt;&gt;"",$C7642&lt;&gt;"",$B7642&lt;=$C7642),$C7642-$B7642+1,"")</f>
        <v/>
      </c>
      <c r="G7642" s="5">
        <f>IF($F7642="","",$F7642*$D7642)</f>
        <v/>
      </c>
      <c r="H7642" s="42">
        <f>IF($G7642="","",$O7642)</f>
        <v/>
      </c>
      <c r="I7642" s="5">
        <f>IF($G7642="","",$G7642*IF($H7642="",$O7642,$H7642)/100)</f>
        <v/>
      </c>
      <c r="J7642" s="5">
        <f>IF(OR($L7642="",NOT(COUNTIFS($L$2:$L7642,$L7642)=1)),"",SUMIFS($G:$G,$L:$L,$L7642))</f>
        <v/>
      </c>
      <c r="K7642" s="5">
        <f>IF(OR($L7642="",NOT(COUNTIFS($L$2:$L7642,$L7642)=1)),"",SUMIFS($I:$I,$L:$L,$L7642))</f>
        <v/>
      </c>
      <c r="L7642" s="6">
        <f>IF($B7642="","",YEAR($B7642))</f>
        <v/>
      </c>
      <c r="M7642" s="6">
        <f>INT((ROW()-2)/39)+1</f>
        <v/>
      </c>
      <c r="N7642" s="6">
        <f>MOD(ROW()-2,39)+2</f>
        <v/>
      </c>
      <c r="O7642" s="42">
        <f>IF(AND($B7642&lt;&gt;"",$C7642&lt;&gt;"",$B7642&lt;=$C7642),INDEX(Szabalyok!$C:$C,$N7642),"")</f>
        <v/>
      </c>
      <c r="P7642">
        <f>IF(D7642="",P7641,P7641+1)</f>
        <v/>
      </c>
    </row>
    <row r="7643">
      <c r="A7643">
        <f>IF(P7643=P7642,0,P7643)</f>
        <v/>
      </c>
      <c r="B7643" s="41">
        <f>IF($M7643&gt;300,"",IF(OR(INDEX(Bemenet!$E$2:$E$301,$M7643)="",INDEX(Bemenet!$F$2:$F$301,$M7643)=""),"",MAX(INDEX(Bemenet!$E$2:$E$301,$M7643),INDEX(Szabalyok!$A:$A,$N7643))))</f>
        <v/>
      </c>
      <c r="C7643" s="41">
        <f>IF($B7643="","",MIN(INDEX(Bemenet!$F$2:$F$301,$M7643),INDEX(Szabalyok!$B:$B,$N7643)))</f>
        <v/>
      </c>
      <c r="D7643" s="5">
        <f>IF(AND($B7643&lt;&gt;"",$C7643&lt;&gt;"",$B7643&lt;=$C7643),INDEX(Bemenet!$G$2:$G$301,$M7643),"")</f>
        <v/>
      </c>
      <c r="E7643" s="6">
        <f>IF(AND($B7643&lt;&gt;"",$C7643&lt;&gt;"",$B7643&lt;=$C7643),INDEX(Bemenet!$D$2:$D$301,$M7643),"")</f>
        <v/>
      </c>
      <c r="F7643" s="5">
        <f>IF(AND($B7643&lt;&gt;"",$C7643&lt;&gt;"",$B7643&lt;=$C7643),$C7643-$B7643+1,"")</f>
        <v/>
      </c>
      <c r="G7643" s="5">
        <f>IF($F7643="","",$F7643*$D7643)</f>
        <v/>
      </c>
      <c r="H7643" s="42">
        <f>IF($G7643="","",$O7643)</f>
        <v/>
      </c>
      <c r="I7643" s="5">
        <f>IF($G7643="","",$G7643*IF($H7643="",$O7643,$H7643)/100)</f>
        <v/>
      </c>
      <c r="J7643" s="5">
        <f>IF(OR($L7643="",NOT(COUNTIFS($L$2:$L7643,$L7643)=1)),"",SUMIFS($G:$G,$L:$L,$L7643))</f>
        <v/>
      </c>
      <c r="K7643" s="5">
        <f>IF(OR($L7643="",NOT(COUNTIFS($L$2:$L7643,$L7643)=1)),"",SUMIFS($I:$I,$L:$L,$L7643))</f>
        <v/>
      </c>
      <c r="L7643" s="6">
        <f>IF($B7643="","",YEAR($B7643))</f>
        <v/>
      </c>
      <c r="M7643" s="6">
        <f>INT((ROW()-2)/39)+1</f>
        <v/>
      </c>
      <c r="N7643" s="6">
        <f>MOD(ROW()-2,39)+2</f>
        <v/>
      </c>
      <c r="O7643" s="42">
        <f>IF(AND($B7643&lt;&gt;"",$C7643&lt;&gt;"",$B7643&lt;=$C7643),INDEX(Szabalyok!$C:$C,$N7643),"")</f>
        <v/>
      </c>
      <c r="P7643">
        <f>IF(D7643="",P7642,P7642+1)</f>
        <v/>
      </c>
    </row>
    <row r="7644">
      <c r="A7644">
        <f>IF(P7644=P7643,0,P7644)</f>
        <v/>
      </c>
      <c r="B7644" s="41">
        <f>IF($M7644&gt;300,"",IF(OR(INDEX(Bemenet!$E$2:$E$301,$M7644)="",INDEX(Bemenet!$F$2:$F$301,$M7644)=""),"",MAX(INDEX(Bemenet!$E$2:$E$301,$M7644),INDEX(Szabalyok!$A:$A,$N7644))))</f>
        <v/>
      </c>
      <c r="C7644" s="41">
        <f>IF($B7644="","",MIN(INDEX(Bemenet!$F$2:$F$301,$M7644),INDEX(Szabalyok!$B:$B,$N7644)))</f>
        <v/>
      </c>
      <c r="D7644" s="5">
        <f>IF(AND($B7644&lt;&gt;"",$C7644&lt;&gt;"",$B7644&lt;=$C7644),INDEX(Bemenet!$G$2:$G$301,$M7644),"")</f>
        <v/>
      </c>
      <c r="E7644" s="6">
        <f>IF(AND($B7644&lt;&gt;"",$C7644&lt;&gt;"",$B7644&lt;=$C7644),INDEX(Bemenet!$D$2:$D$301,$M7644),"")</f>
        <v/>
      </c>
      <c r="F7644" s="5">
        <f>IF(AND($B7644&lt;&gt;"",$C7644&lt;&gt;"",$B7644&lt;=$C7644),$C7644-$B7644+1,"")</f>
        <v/>
      </c>
      <c r="G7644" s="5">
        <f>IF($F7644="","",$F7644*$D7644)</f>
        <v/>
      </c>
      <c r="H7644" s="42">
        <f>IF($G7644="","",$O7644)</f>
        <v/>
      </c>
      <c r="I7644" s="5">
        <f>IF($G7644="","",$G7644*IF($H7644="",$O7644,$H7644)/100)</f>
        <v/>
      </c>
      <c r="J7644" s="5">
        <f>IF(OR($L7644="",NOT(COUNTIFS($L$2:$L7644,$L7644)=1)),"",SUMIFS($G:$G,$L:$L,$L7644))</f>
        <v/>
      </c>
      <c r="K7644" s="5">
        <f>IF(OR($L7644="",NOT(COUNTIFS($L$2:$L7644,$L7644)=1)),"",SUMIFS($I:$I,$L:$L,$L7644))</f>
        <v/>
      </c>
      <c r="L7644" s="6">
        <f>IF($B7644="","",YEAR($B7644))</f>
        <v/>
      </c>
      <c r="M7644" s="6">
        <f>INT((ROW()-2)/39)+1</f>
        <v/>
      </c>
      <c r="N7644" s="6">
        <f>MOD(ROW()-2,39)+2</f>
        <v/>
      </c>
      <c r="O7644" s="42">
        <f>IF(AND($B7644&lt;&gt;"",$C7644&lt;&gt;"",$B7644&lt;=$C7644),INDEX(Szabalyok!$C:$C,$N7644),"")</f>
        <v/>
      </c>
      <c r="P7644">
        <f>IF(D7644="",P7643,P7643+1)</f>
        <v/>
      </c>
    </row>
    <row r="7645">
      <c r="A7645">
        <f>IF(P7645=P7644,0,P7645)</f>
        <v/>
      </c>
      <c r="B7645" s="41">
        <f>IF($M7645&gt;300,"",IF(OR(INDEX(Bemenet!$E$2:$E$301,$M7645)="",INDEX(Bemenet!$F$2:$F$301,$M7645)=""),"",MAX(INDEX(Bemenet!$E$2:$E$301,$M7645),INDEX(Szabalyok!$A:$A,$N7645))))</f>
        <v/>
      </c>
      <c r="C7645" s="41">
        <f>IF($B7645="","",MIN(INDEX(Bemenet!$F$2:$F$301,$M7645),INDEX(Szabalyok!$B:$B,$N7645)))</f>
        <v/>
      </c>
      <c r="D7645" s="5">
        <f>IF(AND($B7645&lt;&gt;"",$C7645&lt;&gt;"",$B7645&lt;=$C7645),INDEX(Bemenet!$G$2:$G$301,$M7645),"")</f>
        <v/>
      </c>
      <c r="E7645" s="6">
        <f>IF(AND($B7645&lt;&gt;"",$C7645&lt;&gt;"",$B7645&lt;=$C7645),INDEX(Bemenet!$D$2:$D$301,$M7645),"")</f>
        <v/>
      </c>
      <c r="F7645" s="5">
        <f>IF(AND($B7645&lt;&gt;"",$C7645&lt;&gt;"",$B7645&lt;=$C7645),$C7645-$B7645+1,"")</f>
        <v/>
      </c>
      <c r="G7645" s="5">
        <f>IF($F7645="","",$F7645*$D7645)</f>
        <v/>
      </c>
      <c r="H7645" s="42">
        <f>IF($G7645="","",$O7645)</f>
        <v/>
      </c>
      <c r="I7645" s="5">
        <f>IF($G7645="","",$G7645*IF($H7645="",$O7645,$H7645)/100)</f>
        <v/>
      </c>
      <c r="J7645" s="5">
        <f>IF(OR($L7645="",NOT(COUNTIFS($L$2:$L7645,$L7645)=1)),"",SUMIFS($G:$G,$L:$L,$L7645))</f>
        <v/>
      </c>
      <c r="K7645" s="5">
        <f>IF(OR($L7645="",NOT(COUNTIFS($L$2:$L7645,$L7645)=1)),"",SUMIFS($I:$I,$L:$L,$L7645))</f>
        <v/>
      </c>
      <c r="L7645" s="6">
        <f>IF($B7645="","",YEAR($B7645))</f>
        <v/>
      </c>
      <c r="M7645" s="6">
        <f>INT((ROW()-2)/39)+1</f>
        <v/>
      </c>
      <c r="N7645" s="6">
        <f>MOD(ROW()-2,39)+2</f>
        <v/>
      </c>
      <c r="O7645" s="42">
        <f>IF(AND($B7645&lt;&gt;"",$C7645&lt;&gt;"",$B7645&lt;=$C7645),INDEX(Szabalyok!$C:$C,$N7645),"")</f>
        <v/>
      </c>
      <c r="P7645">
        <f>IF(D7645="",P7644,P7644+1)</f>
        <v/>
      </c>
    </row>
    <row r="7646">
      <c r="A7646">
        <f>IF(P7646=P7645,0,P7646)</f>
        <v/>
      </c>
      <c r="B7646" s="41">
        <f>IF($M7646&gt;300,"",IF(OR(INDEX(Bemenet!$E$2:$E$301,$M7646)="",INDEX(Bemenet!$F$2:$F$301,$M7646)=""),"",MAX(INDEX(Bemenet!$E$2:$E$301,$M7646),INDEX(Szabalyok!$A:$A,$N7646))))</f>
        <v/>
      </c>
      <c r="C7646" s="41">
        <f>IF($B7646="","",MIN(INDEX(Bemenet!$F$2:$F$301,$M7646),INDEX(Szabalyok!$B:$B,$N7646)))</f>
        <v/>
      </c>
      <c r="D7646" s="5">
        <f>IF(AND($B7646&lt;&gt;"",$C7646&lt;&gt;"",$B7646&lt;=$C7646),INDEX(Bemenet!$G$2:$G$301,$M7646),"")</f>
        <v/>
      </c>
      <c r="E7646" s="6">
        <f>IF(AND($B7646&lt;&gt;"",$C7646&lt;&gt;"",$B7646&lt;=$C7646),INDEX(Bemenet!$D$2:$D$301,$M7646),"")</f>
        <v/>
      </c>
      <c r="F7646" s="5">
        <f>IF(AND($B7646&lt;&gt;"",$C7646&lt;&gt;"",$B7646&lt;=$C7646),$C7646-$B7646+1,"")</f>
        <v/>
      </c>
      <c r="G7646" s="5">
        <f>IF($F7646="","",$F7646*$D7646)</f>
        <v/>
      </c>
      <c r="H7646" s="42">
        <f>IF($G7646="","",$O7646)</f>
        <v/>
      </c>
      <c r="I7646" s="5">
        <f>IF($G7646="","",$G7646*IF($H7646="",$O7646,$H7646)/100)</f>
        <v/>
      </c>
      <c r="J7646" s="5">
        <f>IF(OR($L7646="",NOT(COUNTIFS($L$2:$L7646,$L7646)=1)),"",SUMIFS($G:$G,$L:$L,$L7646))</f>
        <v/>
      </c>
      <c r="K7646" s="5">
        <f>IF(OR($L7646="",NOT(COUNTIFS($L$2:$L7646,$L7646)=1)),"",SUMIFS($I:$I,$L:$L,$L7646))</f>
        <v/>
      </c>
      <c r="L7646" s="6">
        <f>IF($B7646="","",YEAR($B7646))</f>
        <v/>
      </c>
      <c r="M7646" s="6">
        <f>INT((ROW()-2)/39)+1</f>
        <v/>
      </c>
      <c r="N7646" s="6">
        <f>MOD(ROW()-2,39)+2</f>
        <v/>
      </c>
      <c r="O7646" s="42">
        <f>IF(AND($B7646&lt;&gt;"",$C7646&lt;&gt;"",$B7646&lt;=$C7646),INDEX(Szabalyok!$C:$C,$N7646),"")</f>
        <v/>
      </c>
      <c r="P7646">
        <f>IF(D7646="",P7645,P7645+1)</f>
        <v/>
      </c>
    </row>
    <row r="7647">
      <c r="A7647">
        <f>IF(P7647=P7646,0,P7647)</f>
        <v/>
      </c>
      <c r="B7647" s="41">
        <f>IF($M7647&gt;300,"",IF(OR(INDEX(Bemenet!$E$2:$E$301,$M7647)="",INDEX(Bemenet!$F$2:$F$301,$M7647)=""),"",MAX(INDEX(Bemenet!$E$2:$E$301,$M7647),INDEX(Szabalyok!$A:$A,$N7647))))</f>
        <v/>
      </c>
      <c r="C7647" s="41">
        <f>IF($B7647="","",MIN(INDEX(Bemenet!$F$2:$F$301,$M7647),INDEX(Szabalyok!$B:$B,$N7647)))</f>
        <v/>
      </c>
      <c r="D7647" s="5">
        <f>IF(AND($B7647&lt;&gt;"",$C7647&lt;&gt;"",$B7647&lt;=$C7647),INDEX(Bemenet!$G$2:$G$301,$M7647),"")</f>
        <v/>
      </c>
      <c r="E7647" s="6">
        <f>IF(AND($B7647&lt;&gt;"",$C7647&lt;&gt;"",$B7647&lt;=$C7647),INDEX(Bemenet!$D$2:$D$301,$M7647),"")</f>
        <v/>
      </c>
      <c r="F7647" s="5">
        <f>IF(AND($B7647&lt;&gt;"",$C7647&lt;&gt;"",$B7647&lt;=$C7647),$C7647-$B7647+1,"")</f>
        <v/>
      </c>
      <c r="G7647" s="5">
        <f>IF($F7647="","",$F7647*$D7647)</f>
        <v/>
      </c>
      <c r="H7647" s="42">
        <f>IF($G7647="","",$O7647)</f>
        <v/>
      </c>
      <c r="I7647" s="5">
        <f>IF($G7647="","",$G7647*IF($H7647="",$O7647,$H7647)/100)</f>
        <v/>
      </c>
      <c r="J7647" s="5">
        <f>IF(OR($L7647="",NOT(COUNTIFS($L$2:$L7647,$L7647)=1)),"",SUMIFS($G:$G,$L:$L,$L7647))</f>
        <v/>
      </c>
      <c r="K7647" s="5">
        <f>IF(OR($L7647="",NOT(COUNTIFS($L$2:$L7647,$L7647)=1)),"",SUMIFS($I:$I,$L:$L,$L7647))</f>
        <v/>
      </c>
      <c r="L7647" s="6">
        <f>IF($B7647="","",YEAR($B7647))</f>
        <v/>
      </c>
      <c r="M7647" s="6">
        <f>INT((ROW()-2)/39)+1</f>
        <v/>
      </c>
      <c r="N7647" s="6">
        <f>MOD(ROW()-2,39)+2</f>
        <v/>
      </c>
      <c r="O7647" s="42">
        <f>IF(AND($B7647&lt;&gt;"",$C7647&lt;&gt;"",$B7647&lt;=$C7647),INDEX(Szabalyok!$C:$C,$N7647),"")</f>
        <v/>
      </c>
      <c r="P7647">
        <f>IF(D7647="",P7646,P7646+1)</f>
        <v/>
      </c>
    </row>
    <row r="7648">
      <c r="A7648">
        <f>IF(P7648=P7647,0,P7648)</f>
        <v/>
      </c>
      <c r="B7648" s="41">
        <f>IF($M7648&gt;300,"",IF(OR(INDEX(Bemenet!$E$2:$E$301,$M7648)="",INDEX(Bemenet!$F$2:$F$301,$M7648)=""),"",MAX(INDEX(Bemenet!$E$2:$E$301,$M7648),INDEX(Szabalyok!$A:$A,$N7648))))</f>
        <v/>
      </c>
      <c r="C7648" s="41">
        <f>IF($B7648="","",MIN(INDEX(Bemenet!$F$2:$F$301,$M7648),INDEX(Szabalyok!$B:$B,$N7648)))</f>
        <v/>
      </c>
      <c r="D7648" s="5">
        <f>IF(AND($B7648&lt;&gt;"",$C7648&lt;&gt;"",$B7648&lt;=$C7648),INDEX(Bemenet!$G$2:$G$301,$M7648),"")</f>
        <v/>
      </c>
      <c r="E7648" s="6">
        <f>IF(AND($B7648&lt;&gt;"",$C7648&lt;&gt;"",$B7648&lt;=$C7648),INDEX(Bemenet!$D$2:$D$301,$M7648),"")</f>
        <v/>
      </c>
      <c r="F7648" s="5">
        <f>IF(AND($B7648&lt;&gt;"",$C7648&lt;&gt;"",$B7648&lt;=$C7648),$C7648-$B7648+1,"")</f>
        <v/>
      </c>
      <c r="G7648" s="5">
        <f>IF($F7648="","",$F7648*$D7648)</f>
        <v/>
      </c>
      <c r="H7648" s="42">
        <f>IF($G7648="","",$O7648)</f>
        <v/>
      </c>
      <c r="I7648" s="5">
        <f>IF($G7648="","",$G7648*IF($H7648="",$O7648,$H7648)/100)</f>
        <v/>
      </c>
      <c r="J7648" s="5">
        <f>IF(OR($L7648="",NOT(COUNTIFS($L$2:$L7648,$L7648)=1)),"",SUMIFS($G:$G,$L:$L,$L7648))</f>
        <v/>
      </c>
      <c r="K7648" s="5">
        <f>IF(OR($L7648="",NOT(COUNTIFS($L$2:$L7648,$L7648)=1)),"",SUMIFS($I:$I,$L:$L,$L7648))</f>
        <v/>
      </c>
      <c r="L7648" s="6">
        <f>IF($B7648="","",YEAR($B7648))</f>
        <v/>
      </c>
      <c r="M7648" s="6">
        <f>INT((ROW()-2)/39)+1</f>
        <v/>
      </c>
      <c r="N7648" s="6">
        <f>MOD(ROW()-2,39)+2</f>
        <v/>
      </c>
      <c r="O7648" s="42">
        <f>IF(AND($B7648&lt;&gt;"",$C7648&lt;&gt;"",$B7648&lt;=$C7648),INDEX(Szabalyok!$C:$C,$N7648),"")</f>
        <v/>
      </c>
      <c r="P7648">
        <f>IF(D7648="",P7647,P7647+1)</f>
        <v/>
      </c>
    </row>
    <row r="7649">
      <c r="A7649">
        <f>IF(P7649=P7648,0,P7649)</f>
        <v/>
      </c>
      <c r="B7649" s="41">
        <f>IF($M7649&gt;300,"",IF(OR(INDEX(Bemenet!$E$2:$E$301,$M7649)="",INDEX(Bemenet!$F$2:$F$301,$M7649)=""),"",MAX(INDEX(Bemenet!$E$2:$E$301,$M7649),INDEX(Szabalyok!$A:$A,$N7649))))</f>
        <v/>
      </c>
      <c r="C7649" s="41">
        <f>IF($B7649="","",MIN(INDEX(Bemenet!$F$2:$F$301,$M7649),INDEX(Szabalyok!$B:$B,$N7649)))</f>
        <v/>
      </c>
      <c r="D7649" s="5">
        <f>IF(AND($B7649&lt;&gt;"",$C7649&lt;&gt;"",$B7649&lt;=$C7649),INDEX(Bemenet!$G$2:$G$301,$M7649),"")</f>
        <v/>
      </c>
      <c r="E7649" s="6">
        <f>IF(AND($B7649&lt;&gt;"",$C7649&lt;&gt;"",$B7649&lt;=$C7649),INDEX(Bemenet!$D$2:$D$301,$M7649),"")</f>
        <v/>
      </c>
      <c r="F7649" s="5">
        <f>IF(AND($B7649&lt;&gt;"",$C7649&lt;&gt;"",$B7649&lt;=$C7649),$C7649-$B7649+1,"")</f>
        <v/>
      </c>
      <c r="G7649" s="5">
        <f>IF($F7649="","",$F7649*$D7649)</f>
        <v/>
      </c>
      <c r="H7649" s="42">
        <f>IF($G7649="","",$O7649)</f>
        <v/>
      </c>
      <c r="I7649" s="5">
        <f>IF($G7649="","",$G7649*IF($H7649="",$O7649,$H7649)/100)</f>
        <v/>
      </c>
      <c r="J7649" s="5">
        <f>IF(OR($L7649="",NOT(COUNTIFS($L$2:$L7649,$L7649)=1)),"",SUMIFS($G:$G,$L:$L,$L7649))</f>
        <v/>
      </c>
      <c r="K7649" s="5">
        <f>IF(OR($L7649="",NOT(COUNTIFS($L$2:$L7649,$L7649)=1)),"",SUMIFS($I:$I,$L:$L,$L7649))</f>
        <v/>
      </c>
      <c r="L7649" s="6">
        <f>IF($B7649="","",YEAR($B7649))</f>
        <v/>
      </c>
      <c r="M7649" s="6">
        <f>INT((ROW()-2)/39)+1</f>
        <v/>
      </c>
      <c r="N7649" s="6">
        <f>MOD(ROW()-2,39)+2</f>
        <v/>
      </c>
      <c r="O7649" s="42">
        <f>IF(AND($B7649&lt;&gt;"",$C7649&lt;&gt;"",$B7649&lt;=$C7649),INDEX(Szabalyok!$C:$C,$N7649),"")</f>
        <v/>
      </c>
      <c r="P7649">
        <f>IF(D7649="",P7648,P7648+1)</f>
        <v/>
      </c>
    </row>
    <row r="7650">
      <c r="A7650">
        <f>IF(P7650=P7649,0,P7650)</f>
        <v/>
      </c>
      <c r="B7650" s="41">
        <f>IF($M7650&gt;300,"",IF(OR(INDEX(Bemenet!$E$2:$E$301,$M7650)="",INDEX(Bemenet!$F$2:$F$301,$M7650)=""),"",MAX(INDEX(Bemenet!$E$2:$E$301,$M7650),INDEX(Szabalyok!$A:$A,$N7650))))</f>
        <v/>
      </c>
      <c r="C7650" s="41">
        <f>IF($B7650="","",MIN(INDEX(Bemenet!$F$2:$F$301,$M7650),INDEX(Szabalyok!$B:$B,$N7650)))</f>
        <v/>
      </c>
      <c r="D7650" s="5">
        <f>IF(AND($B7650&lt;&gt;"",$C7650&lt;&gt;"",$B7650&lt;=$C7650),INDEX(Bemenet!$G$2:$G$301,$M7650),"")</f>
        <v/>
      </c>
      <c r="E7650" s="6">
        <f>IF(AND($B7650&lt;&gt;"",$C7650&lt;&gt;"",$B7650&lt;=$C7650),INDEX(Bemenet!$D$2:$D$301,$M7650),"")</f>
        <v/>
      </c>
      <c r="F7650" s="5">
        <f>IF(AND($B7650&lt;&gt;"",$C7650&lt;&gt;"",$B7650&lt;=$C7650),$C7650-$B7650+1,"")</f>
        <v/>
      </c>
      <c r="G7650" s="5">
        <f>IF($F7650="","",$F7650*$D7650)</f>
        <v/>
      </c>
      <c r="H7650" s="42">
        <f>IF($G7650="","",$O7650)</f>
        <v/>
      </c>
      <c r="I7650" s="5">
        <f>IF($G7650="","",$G7650*IF($H7650="",$O7650,$H7650)/100)</f>
        <v/>
      </c>
      <c r="J7650" s="5">
        <f>IF(OR($L7650="",NOT(COUNTIFS($L$2:$L7650,$L7650)=1)),"",SUMIFS($G:$G,$L:$L,$L7650))</f>
        <v/>
      </c>
      <c r="K7650" s="5">
        <f>IF(OR($L7650="",NOT(COUNTIFS($L$2:$L7650,$L7650)=1)),"",SUMIFS($I:$I,$L:$L,$L7650))</f>
        <v/>
      </c>
      <c r="L7650" s="6">
        <f>IF($B7650="","",YEAR($B7650))</f>
        <v/>
      </c>
      <c r="M7650" s="6">
        <f>INT((ROW()-2)/39)+1</f>
        <v/>
      </c>
      <c r="N7650" s="6">
        <f>MOD(ROW()-2,39)+2</f>
        <v/>
      </c>
      <c r="O7650" s="42">
        <f>IF(AND($B7650&lt;&gt;"",$C7650&lt;&gt;"",$B7650&lt;=$C7650),INDEX(Szabalyok!$C:$C,$N7650),"")</f>
        <v/>
      </c>
      <c r="P7650">
        <f>IF(D7650="",P7649,P7649+1)</f>
        <v/>
      </c>
    </row>
    <row r="7651">
      <c r="A7651">
        <f>IF(P7651=P7650,0,P7651)</f>
        <v/>
      </c>
      <c r="B7651" s="41">
        <f>IF($M7651&gt;300,"",IF(OR(INDEX(Bemenet!$E$2:$E$301,$M7651)="",INDEX(Bemenet!$F$2:$F$301,$M7651)=""),"",MAX(INDEX(Bemenet!$E$2:$E$301,$M7651),INDEX(Szabalyok!$A:$A,$N7651))))</f>
        <v/>
      </c>
      <c r="C7651" s="41">
        <f>IF($B7651="","",MIN(INDEX(Bemenet!$F$2:$F$301,$M7651),INDEX(Szabalyok!$B:$B,$N7651)))</f>
        <v/>
      </c>
      <c r="D7651" s="5">
        <f>IF(AND($B7651&lt;&gt;"",$C7651&lt;&gt;"",$B7651&lt;=$C7651),INDEX(Bemenet!$G$2:$G$301,$M7651),"")</f>
        <v/>
      </c>
      <c r="E7651" s="6">
        <f>IF(AND($B7651&lt;&gt;"",$C7651&lt;&gt;"",$B7651&lt;=$C7651),INDEX(Bemenet!$D$2:$D$301,$M7651),"")</f>
        <v/>
      </c>
      <c r="F7651" s="5">
        <f>IF(AND($B7651&lt;&gt;"",$C7651&lt;&gt;"",$B7651&lt;=$C7651),$C7651-$B7651+1,"")</f>
        <v/>
      </c>
      <c r="G7651" s="5">
        <f>IF($F7651="","",$F7651*$D7651)</f>
        <v/>
      </c>
      <c r="H7651" s="42">
        <f>IF($G7651="","",$O7651)</f>
        <v/>
      </c>
      <c r="I7651" s="5">
        <f>IF($G7651="","",$G7651*IF($H7651="",$O7651,$H7651)/100)</f>
        <v/>
      </c>
      <c r="J7651" s="5">
        <f>IF(OR($L7651="",NOT(COUNTIFS($L$2:$L7651,$L7651)=1)),"",SUMIFS($G:$G,$L:$L,$L7651))</f>
        <v/>
      </c>
      <c r="K7651" s="5">
        <f>IF(OR($L7651="",NOT(COUNTIFS($L$2:$L7651,$L7651)=1)),"",SUMIFS($I:$I,$L:$L,$L7651))</f>
        <v/>
      </c>
      <c r="L7651" s="6">
        <f>IF($B7651="","",YEAR($B7651))</f>
        <v/>
      </c>
      <c r="M7651" s="6">
        <f>INT((ROW()-2)/39)+1</f>
        <v/>
      </c>
      <c r="N7651" s="6">
        <f>MOD(ROW()-2,39)+2</f>
        <v/>
      </c>
      <c r="O7651" s="42">
        <f>IF(AND($B7651&lt;&gt;"",$C7651&lt;&gt;"",$B7651&lt;=$C7651),INDEX(Szabalyok!$C:$C,$N7651),"")</f>
        <v/>
      </c>
      <c r="P7651">
        <f>IF(D7651="",P7650,P7650+1)</f>
        <v/>
      </c>
    </row>
    <row r="7652">
      <c r="A7652">
        <f>IF(P7652=P7651,0,P7652)</f>
        <v/>
      </c>
      <c r="B7652" s="41">
        <f>IF($M7652&gt;300,"",IF(OR(INDEX(Bemenet!$E$2:$E$301,$M7652)="",INDEX(Bemenet!$F$2:$F$301,$M7652)=""),"",MAX(INDEX(Bemenet!$E$2:$E$301,$M7652),INDEX(Szabalyok!$A:$A,$N7652))))</f>
        <v/>
      </c>
      <c r="C7652" s="41">
        <f>IF($B7652="","",MIN(INDEX(Bemenet!$F$2:$F$301,$M7652),INDEX(Szabalyok!$B:$B,$N7652)))</f>
        <v/>
      </c>
      <c r="D7652" s="5">
        <f>IF(AND($B7652&lt;&gt;"",$C7652&lt;&gt;"",$B7652&lt;=$C7652),INDEX(Bemenet!$G$2:$G$301,$M7652),"")</f>
        <v/>
      </c>
      <c r="E7652" s="6">
        <f>IF(AND($B7652&lt;&gt;"",$C7652&lt;&gt;"",$B7652&lt;=$C7652),INDEX(Bemenet!$D$2:$D$301,$M7652),"")</f>
        <v/>
      </c>
      <c r="F7652" s="5">
        <f>IF(AND($B7652&lt;&gt;"",$C7652&lt;&gt;"",$B7652&lt;=$C7652),$C7652-$B7652+1,"")</f>
        <v/>
      </c>
      <c r="G7652" s="5">
        <f>IF($F7652="","",$F7652*$D7652)</f>
        <v/>
      </c>
      <c r="H7652" s="42">
        <f>IF($G7652="","",$O7652)</f>
        <v/>
      </c>
      <c r="I7652" s="5">
        <f>IF($G7652="","",$G7652*IF($H7652="",$O7652,$H7652)/100)</f>
        <v/>
      </c>
      <c r="J7652" s="5">
        <f>IF(OR($L7652="",NOT(COUNTIFS($L$2:$L7652,$L7652)=1)),"",SUMIFS($G:$G,$L:$L,$L7652))</f>
        <v/>
      </c>
      <c r="K7652" s="5">
        <f>IF(OR($L7652="",NOT(COUNTIFS($L$2:$L7652,$L7652)=1)),"",SUMIFS($I:$I,$L:$L,$L7652))</f>
        <v/>
      </c>
      <c r="L7652" s="6">
        <f>IF($B7652="","",YEAR($B7652))</f>
        <v/>
      </c>
      <c r="M7652" s="6">
        <f>INT((ROW()-2)/39)+1</f>
        <v/>
      </c>
      <c r="N7652" s="6">
        <f>MOD(ROW()-2,39)+2</f>
        <v/>
      </c>
      <c r="O7652" s="42">
        <f>IF(AND($B7652&lt;&gt;"",$C7652&lt;&gt;"",$B7652&lt;=$C7652),INDEX(Szabalyok!$C:$C,$N7652),"")</f>
        <v/>
      </c>
      <c r="P7652">
        <f>IF(D7652="",P7651,P7651+1)</f>
        <v/>
      </c>
    </row>
    <row r="7653">
      <c r="A7653">
        <f>IF(P7653=P7652,0,P7653)</f>
        <v/>
      </c>
      <c r="B7653" s="41">
        <f>IF($M7653&gt;300,"",IF(OR(INDEX(Bemenet!$E$2:$E$301,$M7653)="",INDEX(Bemenet!$F$2:$F$301,$M7653)=""),"",MAX(INDEX(Bemenet!$E$2:$E$301,$M7653),INDEX(Szabalyok!$A:$A,$N7653))))</f>
        <v/>
      </c>
      <c r="C7653" s="41">
        <f>IF($B7653="","",MIN(INDEX(Bemenet!$F$2:$F$301,$M7653),INDEX(Szabalyok!$B:$B,$N7653)))</f>
        <v/>
      </c>
      <c r="D7653" s="5">
        <f>IF(AND($B7653&lt;&gt;"",$C7653&lt;&gt;"",$B7653&lt;=$C7653),INDEX(Bemenet!$G$2:$G$301,$M7653),"")</f>
        <v/>
      </c>
      <c r="E7653" s="6">
        <f>IF(AND($B7653&lt;&gt;"",$C7653&lt;&gt;"",$B7653&lt;=$C7653),INDEX(Bemenet!$D$2:$D$301,$M7653),"")</f>
        <v/>
      </c>
      <c r="F7653" s="5">
        <f>IF(AND($B7653&lt;&gt;"",$C7653&lt;&gt;"",$B7653&lt;=$C7653),$C7653-$B7653+1,"")</f>
        <v/>
      </c>
      <c r="G7653" s="5">
        <f>IF($F7653="","",$F7653*$D7653)</f>
        <v/>
      </c>
      <c r="H7653" s="42">
        <f>IF($G7653="","",$O7653)</f>
        <v/>
      </c>
      <c r="I7653" s="5">
        <f>IF($G7653="","",$G7653*IF($H7653="",$O7653,$H7653)/100)</f>
        <v/>
      </c>
      <c r="J7653" s="5">
        <f>IF(OR($L7653="",NOT(COUNTIFS($L$2:$L7653,$L7653)=1)),"",SUMIFS($G:$G,$L:$L,$L7653))</f>
        <v/>
      </c>
      <c r="K7653" s="5">
        <f>IF(OR($L7653="",NOT(COUNTIFS($L$2:$L7653,$L7653)=1)),"",SUMIFS($I:$I,$L:$L,$L7653))</f>
        <v/>
      </c>
      <c r="L7653" s="6">
        <f>IF($B7653="","",YEAR($B7653))</f>
        <v/>
      </c>
      <c r="M7653" s="6">
        <f>INT((ROW()-2)/39)+1</f>
        <v/>
      </c>
      <c r="N7653" s="6">
        <f>MOD(ROW()-2,39)+2</f>
        <v/>
      </c>
      <c r="O7653" s="42">
        <f>IF(AND($B7653&lt;&gt;"",$C7653&lt;&gt;"",$B7653&lt;=$C7653),INDEX(Szabalyok!$C:$C,$N7653),"")</f>
        <v/>
      </c>
      <c r="P7653">
        <f>IF(D7653="",P7652,P7652+1)</f>
        <v/>
      </c>
    </row>
    <row r="7654">
      <c r="A7654">
        <f>IF(P7654=P7653,0,P7654)</f>
        <v/>
      </c>
      <c r="B7654" s="41">
        <f>IF($M7654&gt;300,"",IF(OR(INDEX(Bemenet!$E$2:$E$301,$M7654)="",INDEX(Bemenet!$F$2:$F$301,$M7654)=""),"",MAX(INDEX(Bemenet!$E$2:$E$301,$M7654),INDEX(Szabalyok!$A:$A,$N7654))))</f>
        <v/>
      </c>
      <c r="C7654" s="41">
        <f>IF($B7654="","",MIN(INDEX(Bemenet!$F$2:$F$301,$M7654),INDEX(Szabalyok!$B:$B,$N7654)))</f>
        <v/>
      </c>
      <c r="D7654" s="5">
        <f>IF(AND($B7654&lt;&gt;"",$C7654&lt;&gt;"",$B7654&lt;=$C7654),INDEX(Bemenet!$G$2:$G$301,$M7654),"")</f>
        <v/>
      </c>
      <c r="E7654" s="6">
        <f>IF(AND($B7654&lt;&gt;"",$C7654&lt;&gt;"",$B7654&lt;=$C7654),INDEX(Bemenet!$D$2:$D$301,$M7654),"")</f>
        <v/>
      </c>
      <c r="F7654" s="5">
        <f>IF(AND($B7654&lt;&gt;"",$C7654&lt;&gt;"",$B7654&lt;=$C7654),$C7654-$B7654+1,"")</f>
        <v/>
      </c>
      <c r="G7654" s="5">
        <f>IF($F7654="","",$F7654*$D7654)</f>
        <v/>
      </c>
      <c r="H7654" s="42">
        <f>IF($G7654="","",$O7654)</f>
        <v/>
      </c>
      <c r="I7654" s="5">
        <f>IF($G7654="","",$G7654*IF($H7654="",$O7654,$H7654)/100)</f>
        <v/>
      </c>
      <c r="J7654" s="5">
        <f>IF(OR($L7654="",NOT(COUNTIFS($L$2:$L7654,$L7654)=1)),"",SUMIFS($G:$G,$L:$L,$L7654))</f>
        <v/>
      </c>
      <c r="K7654" s="5">
        <f>IF(OR($L7654="",NOT(COUNTIFS($L$2:$L7654,$L7654)=1)),"",SUMIFS($I:$I,$L:$L,$L7654))</f>
        <v/>
      </c>
      <c r="L7654" s="6">
        <f>IF($B7654="","",YEAR($B7654))</f>
        <v/>
      </c>
      <c r="M7654" s="6">
        <f>INT((ROW()-2)/39)+1</f>
        <v/>
      </c>
      <c r="N7654" s="6">
        <f>MOD(ROW()-2,39)+2</f>
        <v/>
      </c>
      <c r="O7654" s="42">
        <f>IF(AND($B7654&lt;&gt;"",$C7654&lt;&gt;"",$B7654&lt;=$C7654),INDEX(Szabalyok!$C:$C,$N7654),"")</f>
        <v/>
      </c>
      <c r="P7654">
        <f>IF(D7654="",P7653,P7653+1)</f>
        <v/>
      </c>
    </row>
    <row r="7655">
      <c r="A7655">
        <f>IF(P7655=P7654,0,P7655)</f>
        <v/>
      </c>
      <c r="B7655" s="41">
        <f>IF($M7655&gt;300,"",IF(OR(INDEX(Bemenet!$E$2:$E$301,$M7655)="",INDEX(Bemenet!$F$2:$F$301,$M7655)=""),"",MAX(INDEX(Bemenet!$E$2:$E$301,$M7655),INDEX(Szabalyok!$A:$A,$N7655))))</f>
        <v/>
      </c>
      <c r="C7655" s="41">
        <f>IF($B7655="","",MIN(INDEX(Bemenet!$F$2:$F$301,$M7655),INDEX(Szabalyok!$B:$B,$N7655)))</f>
        <v/>
      </c>
      <c r="D7655" s="5">
        <f>IF(AND($B7655&lt;&gt;"",$C7655&lt;&gt;"",$B7655&lt;=$C7655),INDEX(Bemenet!$G$2:$G$301,$M7655),"")</f>
        <v/>
      </c>
      <c r="E7655" s="6">
        <f>IF(AND($B7655&lt;&gt;"",$C7655&lt;&gt;"",$B7655&lt;=$C7655),INDEX(Bemenet!$D$2:$D$301,$M7655),"")</f>
        <v/>
      </c>
      <c r="F7655" s="5">
        <f>IF(AND($B7655&lt;&gt;"",$C7655&lt;&gt;"",$B7655&lt;=$C7655),$C7655-$B7655+1,"")</f>
        <v/>
      </c>
      <c r="G7655" s="5">
        <f>IF($F7655="","",$F7655*$D7655)</f>
        <v/>
      </c>
      <c r="H7655" s="42">
        <f>IF($G7655="","",$O7655)</f>
        <v/>
      </c>
      <c r="I7655" s="5">
        <f>IF($G7655="","",$G7655*IF($H7655="",$O7655,$H7655)/100)</f>
        <v/>
      </c>
      <c r="J7655" s="5">
        <f>IF(OR($L7655="",NOT(COUNTIFS($L$2:$L7655,$L7655)=1)),"",SUMIFS($G:$G,$L:$L,$L7655))</f>
        <v/>
      </c>
      <c r="K7655" s="5">
        <f>IF(OR($L7655="",NOT(COUNTIFS($L$2:$L7655,$L7655)=1)),"",SUMIFS($I:$I,$L:$L,$L7655))</f>
        <v/>
      </c>
      <c r="L7655" s="6">
        <f>IF($B7655="","",YEAR($B7655))</f>
        <v/>
      </c>
      <c r="M7655" s="6">
        <f>INT((ROW()-2)/39)+1</f>
        <v/>
      </c>
      <c r="N7655" s="6">
        <f>MOD(ROW()-2,39)+2</f>
        <v/>
      </c>
      <c r="O7655" s="42">
        <f>IF(AND($B7655&lt;&gt;"",$C7655&lt;&gt;"",$B7655&lt;=$C7655),INDEX(Szabalyok!$C:$C,$N7655),"")</f>
        <v/>
      </c>
      <c r="P7655">
        <f>IF(D7655="",P7654,P7654+1)</f>
        <v/>
      </c>
    </row>
    <row r="7656">
      <c r="A7656">
        <f>IF(P7656=P7655,0,P7656)</f>
        <v/>
      </c>
      <c r="B7656" s="41">
        <f>IF($M7656&gt;300,"",IF(OR(INDEX(Bemenet!$E$2:$E$301,$M7656)="",INDEX(Bemenet!$F$2:$F$301,$M7656)=""),"",MAX(INDEX(Bemenet!$E$2:$E$301,$M7656),INDEX(Szabalyok!$A:$A,$N7656))))</f>
        <v/>
      </c>
      <c r="C7656" s="41">
        <f>IF($B7656="","",MIN(INDEX(Bemenet!$F$2:$F$301,$M7656),INDEX(Szabalyok!$B:$B,$N7656)))</f>
        <v/>
      </c>
      <c r="D7656" s="5">
        <f>IF(AND($B7656&lt;&gt;"",$C7656&lt;&gt;"",$B7656&lt;=$C7656),INDEX(Bemenet!$G$2:$G$301,$M7656),"")</f>
        <v/>
      </c>
      <c r="E7656" s="6">
        <f>IF(AND($B7656&lt;&gt;"",$C7656&lt;&gt;"",$B7656&lt;=$C7656),INDEX(Bemenet!$D$2:$D$301,$M7656),"")</f>
        <v/>
      </c>
      <c r="F7656" s="5">
        <f>IF(AND($B7656&lt;&gt;"",$C7656&lt;&gt;"",$B7656&lt;=$C7656),$C7656-$B7656+1,"")</f>
        <v/>
      </c>
      <c r="G7656" s="5">
        <f>IF($F7656="","",$F7656*$D7656)</f>
        <v/>
      </c>
      <c r="H7656" s="42">
        <f>IF($G7656="","",$O7656)</f>
        <v/>
      </c>
      <c r="I7656" s="5">
        <f>IF($G7656="","",$G7656*IF($H7656="",$O7656,$H7656)/100)</f>
        <v/>
      </c>
      <c r="J7656" s="5">
        <f>IF(OR($L7656="",NOT(COUNTIFS($L$2:$L7656,$L7656)=1)),"",SUMIFS($G:$G,$L:$L,$L7656))</f>
        <v/>
      </c>
      <c r="K7656" s="5">
        <f>IF(OR($L7656="",NOT(COUNTIFS($L$2:$L7656,$L7656)=1)),"",SUMIFS($I:$I,$L:$L,$L7656))</f>
        <v/>
      </c>
      <c r="L7656" s="6">
        <f>IF($B7656="","",YEAR($B7656))</f>
        <v/>
      </c>
      <c r="M7656" s="6">
        <f>INT((ROW()-2)/39)+1</f>
        <v/>
      </c>
      <c r="N7656" s="6">
        <f>MOD(ROW()-2,39)+2</f>
        <v/>
      </c>
      <c r="O7656" s="42">
        <f>IF(AND($B7656&lt;&gt;"",$C7656&lt;&gt;"",$B7656&lt;=$C7656),INDEX(Szabalyok!$C:$C,$N7656),"")</f>
        <v/>
      </c>
      <c r="P7656">
        <f>IF(D7656="",P7655,P7655+1)</f>
        <v/>
      </c>
    </row>
    <row r="7657">
      <c r="A7657">
        <f>IF(P7657=P7656,0,P7657)</f>
        <v/>
      </c>
      <c r="B7657" s="41">
        <f>IF($M7657&gt;300,"",IF(OR(INDEX(Bemenet!$E$2:$E$301,$M7657)="",INDEX(Bemenet!$F$2:$F$301,$M7657)=""),"",MAX(INDEX(Bemenet!$E$2:$E$301,$M7657),INDEX(Szabalyok!$A:$A,$N7657))))</f>
        <v/>
      </c>
      <c r="C7657" s="41">
        <f>IF($B7657="","",MIN(INDEX(Bemenet!$F$2:$F$301,$M7657),INDEX(Szabalyok!$B:$B,$N7657)))</f>
        <v/>
      </c>
      <c r="D7657" s="5">
        <f>IF(AND($B7657&lt;&gt;"",$C7657&lt;&gt;"",$B7657&lt;=$C7657),INDEX(Bemenet!$G$2:$G$301,$M7657),"")</f>
        <v/>
      </c>
      <c r="E7657" s="6">
        <f>IF(AND($B7657&lt;&gt;"",$C7657&lt;&gt;"",$B7657&lt;=$C7657),INDEX(Bemenet!$D$2:$D$301,$M7657),"")</f>
        <v/>
      </c>
      <c r="F7657" s="5">
        <f>IF(AND($B7657&lt;&gt;"",$C7657&lt;&gt;"",$B7657&lt;=$C7657),$C7657-$B7657+1,"")</f>
        <v/>
      </c>
      <c r="G7657" s="5">
        <f>IF($F7657="","",$F7657*$D7657)</f>
        <v/>
      </c>
      <c r="H7657" s="42">
        <f>IF($G7657="","",$O7657)</f>
        <v/>
      </c>
      <c r="I7657" s="5">
        <f>IF($G7657="","",$G7657*IF($H7657="",$O7657,$H7657)/100)</f>
        <v/>
      </c>
      <c r="J7657" s="5">
        <f>IF(OR($L7657="",NOT(COUNTIFS($L$2:$L7657,$L7657)=1)),"",SUMIFS($G:$G,$L:$L,$L7657))</f>
        <v/>
      </c>
      <c r="K7657" s="5">
        <f>IF(OR($L7657="",NOT(COUNTIFS($L$2:$L7657,$L7657)=1)),"",SUMIFS($I:$I,$L:$L,$L7657))</f>
        <v/>
      </c>
      <c r="L7657" s="6">
        <f>IF($B7657="","",YEAR($B7657))</f>
        <v/>
      </c>
      <c r="M7657" s="6">
        <f>INT((ROW()-2)/39)+1</f>
        <v/>
      </c>
      <c r="N7657" s="6">
        <f>MOD(ROW()-2,39)+2</f>
        <v/>
      </c>
      <c r="O7657" s="42">
        <f>IF(AND($B7657&lt;&gt;"",$C7657&lt;&gt;"",$B7657&lt;=$C7657),INDEX(Szabalyok!$C:$C,$N7657),"")</f>
        <v/>
      </c>
      <c r="P7657">
        <f>IF(D7657="",P7656,P7656+1)</f>
        <v/>
      </c>
    </row>
    <row r="7658">
      <c r="A7658">
        <f>IF(P7658=P7657,0,P7658)</f>
        <v/>
      </c>
      <c r="B7658" s="41">
        <f>IF($M7658&gt;300,"",IF(OR(INDEX(Bemenet!$E$2:$E$301,$M7658)="",INDEX(Bemenet!$F$2:$F$301,$M7658)=""),"",MAX(INDEX(Bemenet!$E$2:$E$301,$M7658),INDEX(Szabalyok!$A:$A,$N7658))))</f>
        <v/>
      </c>
      <c r="C7658" s="41">
        <f>IF($B7658="","",MIN(INDEX(Bemenet!$F$2:$F$301,$M7658),INDEX(Szabalyok!$B:$B,$N7658)))</f>
        <v/>
      </c>
      <c r="D7658" s="5">
        <f>IF(AND($B7658&lt;&gt;"",$C7658&lt;&gt;"",$B7658&lt;=$C7658),INDEX(Bemenet!$G$2:$G$301,$M7658),"")</f>
        <v/>
      </c>
      <c r="E7658" s="6">
        <f>IF(AND($B7658&lt;&gt;"",$C7658&lt;&gt;"",$B7658&lt;=$C7658),INDEX(Bemenet!$D$2:$D$301,$M7658),"")</f>
        <v/>
      </c>
      <c r="F7658" s="5">
        <f>IF(AND($B7658&lt;&gt;"",$C7658&lt;&gt;"",$B7658&lt;=$C7658),$C7658-$B7658+1,"")</f>
        <v/>
      </c>
      <c r="G7658" s="5">
        <f>IF($F7658="","",$F7658*$D7658)</f>
        <v/>
      </c>
      <c r="H7658" s="42">
        <f>IF($G7658="","",$O7658)</f>
        <v/>
      </c>
      <c r="I7658" s="5">
        <f>IF($G7658="","",$G7658*IF($H7658="",$O7658,$H7658)/100)</f>
        <v/>
      </c>
      <c r="J7658" s="5">
        <f>IF(OR($L7658="",NOT(COUNTIFS($L$2:$L7658,$L7658)=1)),"",SUMIFS($G:$G,$L:$L,$L7658))</f>
        <v/>
      </c>
      <c r="K7658" s="5">
        <f>IF(OR($L7658="",NOT(COUNTIFS($L$2:$L7658,$L7658)=1)),"",SUMIFS($I:$I,$L:$L,$L7658))</f>
        <v/>
      </c>
      <c r="L7658" s="6">
        <f>IF($B7658="","",YEAR($B7658))</f>
        <v/>
      </c>
      <c r="M7658" s="6">
        <f>INT((ROW()-2)/39)+1</f>
        <v/>
      </c>
      <c r="N7658" s="6">
        <f>MOD(ROW()-2,39)+2</f>
        <v/>
      </c>
      <c r="O7658" s="42">
        <f>IF(AND($B7658&lt;&gt;"",$C7658&lt;&gt;"",$B7658&lt;=$C7658),INDEX(Szabalyok!$C:$C,$N7658),"")</f>
        <v/>
      </c>
      <c r="P7658">
        <f>IF(D7658="",P7657,P7657+1)</f>
        <v/>
      </c>
    </row>
    <row r="7659">
      <c r="A7659">
        <f>IF(P7659=P7658,0,P7659)</f>
        <v/>
      </c>
      <c r="B7659" s="41">
        <f>IF($M7659&gt;300,"",IF(OR(INDEX(Bemenet!$E$2:$E$301,$M7659)="",INDEX(Bemenet!$F$2:$F$301,$M7659)=""),"",MAX(INDEX(Bemenet!$E$2:$E$301,$M7659),INDEX(Szabalyok!$A:$A,$N7659))))</f>
        <v/>
      </c>
      <c r="C7659" s="41">
        <f>IF($B7659="","",MIN(INDEX(Bemenet!$F$2:$F$301,$M7659),INDEX(Szabalyok!$B:$B,$N7659)))</f>
        <v/>
      </c>
      <c r="D7659" s="5">
        <f>IF(AND($B7659&lt;&gt;"",$C7659&lt;&gt;"",$B7659&lt;=$C7659),INDEX(Bemenet!$G$2:$G$301,$M7659),"")</f>
        <v/>
      </c>
      <c r="E7659" s="6">
        <f>IF(AND($B7659&lt;&gt;"",$C7659&lt;&gt;"",$B7659&lt;=$C7659),INDEX(Bemenet!$D$2:$D$301,$M7659),"")</f>
        <v/>
      </c>
      <c r="F7659" s="5">
        <f>IF(AND($B7659&lt;&gt;"",$C7659&lt;&gt;"",$B7659&lt;=$C7659),$C7659-$B7659+1,"")</f>
        <v/>
      </c>
      <c r="G7659" s="5">
        <f>IF($F7659="","",$F7659*$D7659)</f>
        <v/>
      </c>
      <c r="H7659" s="42">
        <f>IF($G7659="","",$O7659)</f>
        <v/>
      </c>
      <c r="I7659" s="5">
        <f>IF($G7659="","",$G7659*IF($H7659="",$O7659,$H7659)/100)</f>
        <v/>
      </c>
      <c r="J7659" s="5">
        <f>IF(OR($L7659="",NOT(COUNTIFS($L$2:$L7659,$L7659)=1)),"",SUMIFS($G:$G,$L:$L,$L7659))</f>
        <v/>
      </c>
      <c r="K7659" s="5">
        <f>IF(OR($L7659="",NOT(COUNTIFS($L$2:$L7659,$L7659)=1)),"",SUMIFS($I:$I,$L:$L,$L7659))</f>
        <v/>
      </c>
      <c r="L7659" s="6">
        <f>IF($B7659="","",YEAR($B7659))</f>
        <v/>
      </c>
      <c r="M7659" s="6">
        <f>INT((ROW()-2)/39)+1</f>
        <v/>
      </c>
      <c r="N7659" s="6">
        <f>MOD(ROW()-2,39)+2</f>
        <v/>
      </c>
      <c r="O7659" s="42">
        <f>IF(AND($B7659&lt;&gt;"",$C7659&lt;&gt;"",$B7659&lt;=$C7659),INDEX(Szabalyok!$C:$C,$N7659),"")</f>
        <v/>
      </c>
      <c r="P7659">
        <f>IF(D7659="",P7658,P7658+1)</f>
        <v/>
      </c>
    </row>
    <row r="7660">
      <c r="A7660">
        <f>IF(P7660=P7659,0,P7660)</f>
        <v/>
      </c>
      <c r="B7660" s="41">
        <f>IF($M7660&gt;300,"",IF(OR(INDEX(Bemenet!$E$2:$E$301,$M7660)="",INDEX(Bemenet!$F$2:$F$301,$M7660)=""),"",MAX(INDEX(Bemenet!$E$2:$E$301,$M7660),INDEX(Szabalyok!$A:$A,$N7660))))</f>
        <v/>
      </c>
      <c r="C7660" s="41">
        <f>IF($B7660="","",MIN(INDEX(Bemenet!$F$2:$F$301,$M7660),INDEX(Szabalyok!$B:$B,$N7660)))</f>
        <v/>
      </c>
      <c r="D7660" s="5">
        <f>IF(AND($B7660&lt;&gt;"",$C7660&lt;&gt;"",$B7660&lt;=$C7660),INDEX(Bemenet!$G$2:$G$301,$M7660),"")</f>
        <v/>
      </c>
      <c r="E7660" s="6">
        <f>IF(AND($B7660&lt;&gt;"",$C7660&lt;&gt;"",$B7660&lt;=$C7660),INDEX(Bemenet!$D$2:$D$301,$M7660),"")</f>
        <v/>
      </c>
      <c r="F7660" s="5">
        <f>IF(AND($B7660&lt;&gt;"",$C7660&lt;&gt;"",$B7660&lt;=$C7660),$C7660-$B7660+1,"")</f>
        <v/>
      </c>
      <c r="G7660" s="5">
        <f>IF($F7660="","",$F7660*$D7660)</f>
        <v/>
      </c>
      <c r="H7660" s="42">
        <f>IF($G7660="","",$O7660)</f>
        <v/>
      </c>
      <c r="I7660" s="5">
        <f>IF($G7660="","",$G7660*IF($H7660="",$O7660,$H7660)/100)</f>
        <v/>
      </c>
      <c r="J7660" s="5">
        <f>IF(OR($L7660="",NOT(COUNTIFS($L$2:$L7660,$L7660)=1)),"",SUMIFS($G:$G,$L:$L,$L7660))</f>
        <v/>
      </c>
      <c r="K7660" s="5">
        <f>IF(OR($L7660="",NOT(COUNTIFS($L$2:$L7660,$L7660)=1)),"",SUMIFS($I:$I,$L:$L,$L7660))</f>
        <v/>
      </c>
      <c r="L7660" s="6">
        <f>IF($B7660="","",YEAR($B7660))</f>
        <v/>
      </c>
      <c r="M7660" s="6">
        <f>INT((ROW()-2)/39)+1</f>
        <v/>
      </c>
      <c r="N7660" s="6">
        <f>MOD(ROW()-2,39)+2</f>
        <v/>
      </c>
      <c r="O7660" s="42">
        <f>IF(AND($B7660&lt;&gt;"",$C7660&lt;&gt;"",$B7660&lt;=$C7660),INDEX(Szabalyok!$C:$C,$N7660),"")</f>
        <v/>
      </c>
      <c r="P7660">
        <f>IF(D7660="",P7659,P7659+1)</f>
        <v/>
      </c>
    </row>
    <row r="7661">
      <c r="A7661">
        <f>IF(P7661=P7660,0,P7661)</f>
        <v/>
      </c>
      <c r="B7661" s="41">
        <f>IF($M7661&gt;300,"",IF(OR(INDEX(Bemenet!$E$2:$E$301,$M7661)="",INDEX(Bemenet!$F$2:$F$301,$M7661)=""),"",MAX(INDEX(Bemenet!$E$2:$E$301,$M7661),INDEX(Szabalyok!$A:$A,$N7661))))</f>
        <v/>
      </c>
      <c r="C7661" s="41">
        <f>IF($B7661="","",MIN(INDEX(Bemenet!$F$2:$F$301,$M7661),INDEX(Szabalyok!$B:$B,$N7661)))</f>
        <v/>
      </c>
      <c r="D7661" s="5">
        <f>IF(AND($B7661&lt;&gt;"",$C7661&lt;&gt;"",$B7661&lt;=$C7661),INDEX(Bemenet!$G$2:$G$301,$M7661),"")</f>
        <v/>
      </c>
      <c r="E7661" s="6">
        <f>IF(AND($B7661&lt;&gt;"",$C7661&lt;&gt;"",$B7661&lt;=$C7661),INDEX(Bemenet!$D$2:$D$301,$M7661),"")</f>
        <v/>
      </c>
      <c r="F7661" s="5">
        <f>IF(AND($B7661&lt;&gt;"",$C7661&lt;&gt;"",$B7661&lt;=$C7661),$C7661-$B7661+1,"")</f>
        <v/>
      </c>
      <c r="G7661" s="5">
        <f>IF($F7661="","",$F7661*$D7661)</f>
        <v/>
      </c>
      <c r="H7661" s="42">
        <f>IF($G7661="","",$O7661)</f>
        <v/>
      </c>
      <c r="I7661" s="5">
        <f>IF($G7661="","",$G7661*IF($H7661="",$O7661,$H7661)/100)</f>
        <v/>
      </c>
      <c r="J7661" s="5">
        <f>IF(OR($L7661="",NOT(COUNTIFS($L$2:$L7661,$L7661)=1)),"",SUMIFS($G:$G,$L:$L,$L7661))</f>
        <v/>
      </c>
      <c r="K7661" s="5">
        <f>IF(OR($L7661="",NOT(COUNTIFS($L$2:$L7661,$L7661)=1)),"",SUMIFS($I:$I,$L:$L,$L7661))</f>
        <v/>
      </c>
      <c r="L7661" s="6">
        <f>IF($B7661="","",YEAR($B7661))</f>
        <v/>
      </c>
      <c r="M7661" s="6">
        <f>INT((ROW()-2)/39)+1</f>
        <v/>
      </c>
      <c r="N7661" s="6">
        <f>MOD(ROW()-2,39)+2</f>
        <v/>
      </c>
      <c r="O7661" s="42">
        <f>IF(AND($B7661&lt;&gt;"",$C7661&lt;&gt;"",$B7661&lt;=$C7661),INDEX(Szabalyok!$C:$C,$N7661),"")</f>
        <v/>
      </c>
      <c r="P7661">
        <f>IF(D7661="",P7660,P7660+1)</f>
        <v/>
      </c>
    </row>
    <row r="7662">
      <c r="A7662">
        <f>IF(P7662=P7661,0,P7662)</f>
        <v/>
      </c>
      <c r="B7662" s="41">
        <f>IF($M7662&gt;300,"",IF(OR(INDEX(Bemenet!$E$2:$E$301,$M7662)="",INDEX(Bemenet!$F$2:$F$301,$M7662)=""),"",MAX(INDEX(Bemenet!$E$2:$E$301,$M7662),INDEX(Szabalyok!$A:$A,$N7662))))</f>
        <v/>
      </c>
      <c r="C7662" s="41">
        <f>IF($B7662="","",MIN(INDEX(Bemenet!$F$2:$F$301,$M7662),INDEX(Szabalyok!$B:$B,$N7662)))</f>
        <v/>
      </c>
      <c r="D7662" s="5">
        <f>IF(AND($B7662&lt;&gt;"",$C7662&lt;&gt;"",$B7662&lt;=$C7662),INDEX(Bemenet!$G$2:$G$301,$M7662),"")</f>
        <v/>
      </c>
      <c r="E7662" s="6">
        <f>IF(AND($B7662&lt;&gt;"",$C7662&lt;&gt;"",$B7662&lt;=$C7662),INDEX(Bemenet!$D$2:$D$301,$M7662),"")</f>
        <v/>
      </c>
      <c r="F7662" s="5">
        <f>IF(AND($B7662&lt;&gt;"",$C7662&lt;&gt;"",$B7662&lt;=$C7662),$C7662-$B7662+1,"")</f>
        <v/>
      </c>
      <c r="G7662" s="5">
        <f>IF($F7662="","",$F7662*$D7662)</f>
        <v/>
      </c>
      <c r="H7662" s="42">
        <f>IF($G7662="","",$O7662)</f>
        <v/>
      </c>
      <c r="I7662" s="5">
        <f>IF($G7662="","",$G7662*IF($H7662="",$O7662,$H7662)/100)</f>
        <v/>
      </c>
      <c r="J7662" s="5">
        <f>IF(OR($L7662="",NOT(COUNTIFS($L$2:$L7662,$L7662)=1)),"",SUMIFS($G:$G,$L:$L,$L7662))</f>
        <v/>
      </c>
      <c r="K7662" s="5">
        <f>IF(OR($L7662="",NOT(COUNTIFS($L$2:$L7662,$L7662)=1)),"",SUMIFS($I:$I,$L:$L,$L7662))</f>
        <v/>
      </c>
      <c r="L7662" s="6">
        <f>IF($B7662="","",YEAR($B7662))</f>
        <v/>
      </c>
      <c r="M7662" s="6">
        <f>INT((ROW()-2)/39)+1</f>
        <v/>
      </c>
      <c r="N7662" s="6">
        <f>MOD(ROW()-2,39)+2</f>
        <v/>
      </c>
      <c r="O7662" s="42">
        <f>IF(AND($B7662&lt;&gt;"",$C7662&lt;&gt;"",$B7662&lt;=$C7662),INDEX(Szabalyok!$C:$C,$N7662),"")</f>
        <v/>
      </c>
      <c r="P7662">
        <f>IF(D7662="",P7661,P7661+1)</f>
        <v/>
      </c>
    </row>
    <row r="7663">
      <c r="A7663">
        <f>IF(P7663=P7662,0,P7663)</f>
        <v/>
      </c>
      <c r="B7663" s="41">
        <f>IF($M7663&gt;300,"",IF(OR(INDEX(Bemenet!$E$2:$E$301,$M7663)="",INDEX(Bemenet!$F$2:$F$301,$M7663)=""),"",MAX(INDEX(Bemenet!$E$2:$E$301,$M7663),INDEX(Szabalyok!$A:$A,$N7663))))</f>
        <v/>
      </c>
      <c r="C7663" s="41">
        <f>IF($B7663="","",MIN(INDEX(Bemenet!$F$2:$F$301,$M7663),INDEX(Szabalyok!$B:$B,$N7663)))</f>
        <v/>
      </c>
      <c r="D7663" s="5">
        <f>IF(AND($B7663&lt;&gt;"",$C7663&lt;&gt;"",$B7663&lt;=$C7663),INDEX(Bemenet!$G$2:$G$301,$M7663),"")</f>
        <v/>
      </c>
      <c r="E7663" s="6">
        <f>IF(AND($B7663&lt;&gt;"",$C7663&lt;&gt;"",$B7663&lt;=$C7663),INDEX(Bemenet!$D$2:$D$301,$M7663),"")</f>
        <v/>
      </c>
      <c r="F7663" s="5">
        <f>IF(AND($B7663&lt;&gt;"",$C7663&lt;&gt;"",$B7663&lt;=$C7663),$C7663-$B7663+1,"")</f>
        <v/>
      </c>
      <c r="G7663" s="5">
        <f>IF($F7663="","",$F7663*$D7663)</f>
        <v/>
      </c>
      <c r="H7663" s="42">
        <f>IF($G7663="","",$O7663)</f>
        <v/>
      </c>
      <c r="I7663" s="5">
        <f>IF($G7663="","",$G7663*IF($H7663="",$O7663,$H7663)/100)</f>
        <v/>
      </c>
      <c r="J7663" s="5">
        <f>IF(OR($L7663="",NOT(COUNTIFS($L$2:$L7663,$L7663)=1)),"",SUMIFS($G:$G,$L:$L,$L7663))</f>
        <v/>
      </c>
      <c r="K7663" s="5">
        <f>IF(OR($L7663="",NOT(COUNTIFS($L$2:$L7663,$L7663)=1)),"",SUMIFS($I:$I,$L:$L,$L7663))</f>
        <v/>
      </c>
      <c r="L7663" s="6">
        <f>IF($B7663="","",YEAR($B7663))</f>
        <v/>
      </c>
      <c r="M7663" s="6">
        <f>INT((ROW()-2)/39)+1</f>
        <v/>
      </c>
      <c r="N7663" s="6">
        <f>MOD(ROW()-2,39)+2</f>
        <v/>
      </c>
      <c r="O7663" s="42">
        <f>IF(AND($B7663&lt;&gt;"",$C7663&lt;&gt;"",$B7663&lt;=$C7663),INDEX(Szabalyok!$C:$C,$N7663),"")</f>
        <v/>
      </c>
      <c r="P7663">
        <f>IF(D7663="",P7662,P7662+1)</f>
        <v/>
      </c>
    </row>
    <row r="7664">
      <c r="A7664">
        <f>IF(P7664=P7663,0,P7664)</f>
        <v/>
      </c>
      <c r="B7664" s="41">
        <f>IF($M7664&gt;300,"",IF(OR(INDEX(Bemenet!$E$2:$E$301,$M7664)="",INDEX(Bemenet!$F$2:$F$301,$M7664)=""),"",MAX(INDEX(Bemenet!$E$2:$E$301,$M7664),INDEX(Szabalyok!$A:$A,$N7664))))</f>
        <v/>
      </c>
      <c r="C7664" s="41">
        <f>IF($B7664="","",MIN(INDEX(Bemenet!$F$2:$F$301,$M7664),INDEX(Szabalyok!$B:$B,$N7664)))</f>
        <v/>
      </c>
      <c r="D7664" s="5">
        <f>IF(AND($B7664&lt;&gt;"",$C7664&lt;&gt;"",$B7664&lt;=$C7664),INDEX(Bemenet!$G$2:$G$301,$M7664),"")</f>
        <v/>
      </c>
      <c r="E7664" s="6">
        <f>IF(AND($B7664&lt;&gt;"",$C7664&lt;&gt;"",$B7664&lt;=$C7664),INDEX(Bemenet!$D$2:$D$301,$M7664),"")</f>
        <v/>
      </c>
      <c r="F7664" s="5">
        <f>IF(AND($B7664&lt;&gt;"",$C7664&lt;&gt;"",$B7664&lt;=$C7664),$C7664-$B7664+1,"")</f>
        <v/>
      </c>
      <c r="G7664" s="5">
        <f>IF($F7664="","",$F7664*$D7664)</f>
        <v/>
      </c>
      <c r="H7664" s="42">
        <f>IF($G7664="","",$O7664)</f>
        <v/>
      </c>
      <c r="I7664" s="5">
        <f>IF($G7664="","",$G7664*IF($H7664="",$O7664,$H7664)/100)</f>
        <v/>
      </c>
      <c r="J7664" s="5">
        <f>IF(OR($L7664="",NOT(COUNTIFS($L$2:$L7664,$L7664)=1)),"",SUMIFS($G:$G,$L:$L,$L7664))</f>
        <v/>
      </c>
      <c r="K7664" s="5">
        <f>IF(OR($L7664="",NOT(COUNTIFS($L$2:$L7664,$L7664)=1)),"",SUMIFS($I:$I,$L:$L,$L7664))</f>
        <v/>
      </c>
      <c r="L7664" s="6">
        <f>IF($B7664="","",YEAR($B7664))</f>
        <v/>
      </c>
      <c r="M7664" s="6">
        <f>INT((ROW()-2)/39)+1</f>
        <v/>
      </c>
      <c r="N7664" s="6">
        <f>MOD(ROW()-2,39)+2</f>
        <v/>
      </c>
      <c r="O7664" s="42">
        <f>IF(AND($B7664&lt;&gt;"",$C7664&lt;&gt;"",$B7664&lt;=$C7664),INDEX(Szabalyok!$C:$C,$N7664),"")</f>
        <v/>
      </c>
      <c r="P7664">
        <f>IF(D7664="",P7663,P7663+1)</f>
        <v/>
      </c>
    </row>
    <row r="7665">
      <c r="A7665">
        <f>IF(P7665=P7664,0,P7665)</f>
        <v/>
      </c>
      <c r="B7665" s="41">
        <f>IF($M7665&gt;300,"",IF(OR(INDEX(Bemenet!$E$2:$E$301,$M7665)="",INDEX(Bemenet!$F$2:$F$301,$M7665)=""),"",MAX(INDEX(Bemenet!$E$2:$E$301,$M7665),INDEX(Szabalyok!$A:$A,$N7665))))</f>
        <v/>
      </c>
      <c r="C7665" s="41">
        <f>IF($B7665="","",MIN(INDEX(Bemenet!$F$2:$F$301,$M7665),INDEX(Szabalyok!$B:$B,$N7665)))</f>
        <v/>
      </c>
      <c r="D7665" s="5">
        <f>IF(AND($B7665&lt;&gt;"",$C7665&lt;&gt;"",$B7665&lt;=$C7665),INDEX(Bemenet!$G$2:$G$301,$M7665),"")</f>
        <v/>
      </c>
      <c r="E7665" s="6">
        <f>IF(AND($B7665&lt;&gt;"",$C7665&lt;&gt;"",$B7665&lt;=$C7665),INDEX(Bemenet!$D$2:$D$301,$M7665),"")</f>
        <v/>
      </c>
      <c r="F7665" s="5">
        <f>IF(AND($B7665&lt;&gt;"",$C7665&lt;&gt;"",$B7665&lt;=$C7665),$C7665-$B7665+1,"")</f>
        <v/>
      </c>
      <c r="G7665" s="5">
        <f>IF($F7665="","",$F7665*$D7665)</f>
        <v/>
      </c>
      <c r="H7665" s="42">
        <f>IF($G7665="","",$O7665)</f>
        <v/>
      </c>
      <c r="I7665" s="5">
        <f>IF($G7665="","",$G7665*IF($H7665="",$O7665,$H7665)/100)</f>
        <v/>
      </c>
      <c r="J7665" s="5">
        <f>IF(OR($L7665="",NOT(COUNTIFS($L$2:$L7665,$L7665)=1)),"",SUMIFS($G:$G,$L:$L,$L7665))</f>
        <v/>
      </c>
      <c r="K7665" s="5">
        <f>IF(OR($L7665="",NOT(COUNTIFS($L$2:$L7665,$L7665)=1)),"",SUMIFS($I:$I,$L:$L,$L7665))</f>
        <v/>
      </c>
      <c r="L7665" s="6">
        <f>IF($B7665="","",YEAR($B7665))</f>
        <v/>
      </c>
      <c r="M7665" s="6">
        <f>INT((ROW()-2)/39)+1</f>
        <v/>
      </c>
      <c r="N7665" s="6">
        <f>MOD(ROW()-2,39)+2</f>
        <v/>
      </c>
      <c r="O7665" s="42">
        <f>IF(AND($B7665&lt;&gt;"",$C7665&lt;&gt;"",$B7665&lt;=$C7665),INDEX(Szabalyok!$C:$C,$N7665),"")</f>
        <v/>
      </c>
      <c r="P7665">
        <f>IF(D7665="",P7664,P7664+1)</f>
        <v/>
      </c>
    </row>
    <row r="7666">
      <c r="A7666">
        <f>IF(P7666=P7665,0,P7666)</f>
        <v/>
      </c>
      <c r="B7666" s="41">
        <f>IF($M7666&gt;300,"",IF(OR(INDEX(Bemenet!$E$2:$E$301,$M7666)="",INDEX(Bemenet!$F$2:$F$301,$M7666)=""),"",MAX(INDEX(Bemenet!$E$2:$E$301,$M7666),INDEX(Szabalyok!$A:$A,$N7666))))</f>
        <v/>
      </c>
      <c r="C7666" s="41">
        <f>IF($B7666="","",MIN(INDEX(Bemenet!$F$2:$F$301,$M7666),INDEX(Szabalyok!$B:$B,$N7666)))</f>
        <v/>
      </c>
      <c r="D7666" s="5">
        <f>IF(AND($B7666&lt;&gt;"",$C7666&lt;&gt;"",$B7666&lt;=$C7666),INDEX(Bemenet!$G$2:$G$301,$M7666),"")</f>
        <v/>
      </c>
      <c r="E7666" s="6">
        <f>IF(AND($B7666&lt;&gt;"",$C7666&lt;&gt;"",$B7666&lt;=$C7666),INDEX(Bemenet!$D$2:$D$301,$M7666),"")</f>
        <v/>
      </c>
      <c r="F7666" s="5">
        <f>IF(AND($B7666&lt;&gt;"",$C7666&lt;&gt;"",$B7666&lt;=$C7666),$C7666-$B7666+1,"")</f>
        <v/>
      </c>
      <c r="G7666" s="5">
        <f>IF($F7666="","",$F7666*$D7666)</f>
        <v/>
      </c>
      <c r="H7666" s="42">
        <f>IF($G7666="","",$O7666)</f>
        <v/>
      </c>
      <c r="I7666" s="5">
        <f>IF($G7666="","",$G7666*IF($H7666="",$O7666,$H7666)/100)</f>
        <v/>
      </c>
      <c r="J7666" s="5">
        <f>IF(OR($L7666="",NOT(COUNTIFS($L$2:$L7666,$L7666)=1)),"",SUMIFS($G:$G,$L:$L,$L7666))</f>
        <v/>
      </c>
      <c r="K7666" s="5">
        <f>IF(OR($L7666="",NOT(COUNTIFS($L$2:$L7666,$L7666)=1)),"",SUMIFS($I:$I,$L:$L,$L7666))</f>
        <v/>
      </c>
      <c r="L7666" s="6">
        <f>IF($B7666="","",YEAR($B7666))</f>
        <v/>
      </c>
      <c r="M7666" s="6">
        <f>INT((ROW()-2)/39)+1</f>
        <v/>
      </c>
      <c r="N7666" s="6">
        <f>MOD(ROW()-2,39)+2</f>
        <v/>
      </c>
      <c r="O7666" s="42">
        <f>IF(AND($B7666&lt;&gt;"",$C7666&lt;&gt;"",$B7666&lt;=$C7666),INDEX(Szabalyok!$C:$C,$N7666),"")</f>
        <v/>
      </c>
      <c r="P7666">
        <f>IF(D7666="",P7665,P7665+1)</f>
        <v/>
      </c>
    </row>
    <row r="7667">
      <c r="A7667">
        <f>IF(P7667=P7666,0,P7667)</f>
        <v/>
      </c>
      <c r="B7667" s="41">
        <f>IF($M7667&gt;300,"",IF(OR(INDEX(Bemenet!$E$2:$E$301,$M7667)="",INDEX(Bemenet!$F$2:$F$301,$M7667)=""),"",MAX(INDEX(Bemenet!$E$2:$E$301,$M7667),INDEX(Szabalyok!$A:$A,$N7667))))</f>
        <v/>
      </c>
      <c r="C7667" s="41">
        <f>IF($B7667="","",MIN(INDEX(Bemenet!$F$2:$F$301,$M7667),INDEX(Szabalyok!$B:$B,$N7667)))</f>
        <v/>
      </c>
      <c r="D7667" s="5">
        <f>IF(AND($B7667&lt;&gt;"",$C7667&lt;&gt;"",$B7667&lt;=$C7667),INDEX(Bemenet!$G$2:$G$301,$M7667),"")</f>
        <v/>
      </c>
      <c r="E7667" s="6">
        <f>IF(AND($B7667&lt;&gt;"",$C7667&lt;&gt;"",$B7667&lt;=$C7667),INDEX(Bemenet!$D$2:$D$301,$M7667),"")</f>
        <v/>
      </c>
      <c r="F7667" s="5">
        <f>IF(AND($B7667&lt;&gt;"",$C7667&lt;&gt;"",$B7667&lt;=$C7667),$C7667-$B7667+1,"")</f>
        <v/>
      </c>
      <c r="G7667" s="5">
        <f>IF($F7667="","",$F7667*$D7667)</f>
        <v/>
      </c>
      <c r="H7667" s="42">
        <f>IF($G7667="","",$O7667)</f>
        <v/>
      </c>
      <c r="I7667" s="5">
        <f>IF($G7667="","",$G7667*IF($H7667="",$O7667,$H7667)/100)</f>
        <v/>
      </c>
      <c r="J7667" s="5">
        <f>IF(OR($L7667="",NOT(COUNTIFS($L$2:$L7667,$L7667)=1)),"",SUMIFS($G:$G,$L:$L,$L7667))</f>
        <v/>
      </c>
      <c r="K7667" s="5">
        <f>IF(OR($L7667="",NOT(COUNTIFS($L$2:$L7667,$L7667)=1)),"",SUMIFS($I:$I,$L:$L,$L7667))</f>
        <v/>
      </c>
      <c r="L7667" s="6">
        <f>IF($B7667="","",YEAR($B7667))</f>
        <v/>
      </c>
      <c r="M7667" s="6">
        <f>INT((ROW()-2)/39)+1</f>
        <v/>
      </c>
      <c r="N7667" s="6">
        <f>MOD(ROW()-2,39)+2</f>
        <v/>
      </c>
      <c r="O7667" s="42">
        <f>IF(AND($B7667&lt;&gt;"",$C7667&lt;&gt;"",$B7667&lt;=$C7667),INDEX(Szabalyok!$C:$C,$N7667),"")</f>
        <v/>
      </c>
      <c r="P7667">
        <f>IF(D7667="",P7666,P7666+1)</f>
        <v/>
      </c>
    </row>
    <row r="7668">
      <c r="A7668">
        <f>IF(P7668=P7667,0,P7668)</f>
        <v/>
      </c>
      <c r="B7668" s="41">
        <f>IF($M7668&gt;300,"",IF(OR(INDEX(Bemenet!$E$2:$E$301,$M7668)="",INDEX(Bemenet!$F$2:$F$301,$M7668)=""),"",MAX(INDEX(Bemenet!$E$2:$E$301,$M7668),INDEX(Szabalyok!$A:$A,$N7668))))</f>
        <v/>
      </c>
      <c r="C7668" s="41">
        <f>IF($B7668="","",MIN(INDEX(Bemenet!$F$2:$F$301,$M7668),INDEX(Szabalyok!$B:$B,$N7668)))</f>
        <v/>
      </c>
      <c r="D7668" s="5">
        <f>IF(AND($B7668&lt;&gt;"",$C7668&lt;&gt;"",$B7668&lt;=$C7668),INDEX(Bemenet!$G$2:$G$301,$M7668),"")</f>
        <v/>
      </c>
      <c r="E7668" s="6">
        <f>IF(AND($B7668&lt;&gt;"",$C7668&lt;&gt;"",$B7668&lt;=$C7668),INDEX(Bemenet!$D$2:$D$301,$M7668),"")</f>
        <v/>
      </c>
      <c r="F7668" s="5">
        <f>IF(AND($B7668&lt;&gt;"",$C7668&lt;&gt;"",$B7668&lt;=$C7668),$C7668-$B7668+1,"")</f>
        <v/>
      </c>
      <c r="G7668" s="5">
        <f>IF($F7668="","",$F7668*$D7668)</f>
        <v/>
      </c>
      <c r="H7668" s="42">
        <f>IF($G7668="","",$O7668)</f>
        <v/>
      </c>
      <c r="I7668" s="5">
        <f>IF($G7668="","",$G7668*IF($H7668="",$O7668,$H7668)/100)</f>
        <v/>
      </c>
      <c r="J7668" s="5">
        <f>IF(OR($L7668="",NOT(COUNTIFS($L$2:$L7668,$L7668)=1)),"",SUMIFS($G:$G,$L:$L,$L7668))</f>
        <v/>
      </c>
      <c r="K7668" s="5">
        <f>IF(OR($L7668="",NOT(COUNTIFS($L$2:$L7668,$L7668)=1)),"",SUMIFS($I:$I,$L:$L,$L7668))</f>
        <v/>
      </c>
      <c r="L7668" s="6">
        <f>IF($B7668="","",YEAR($B7668))</f>
        <v/>
      </c>
      <c r="M7668" s="6">
        <f>INT((ROW()-2)/39)+1</f>
        <v/>
      </c>
      <c r="N7668" s="6">
        <f>MOD(ROW()-2,39)+2</f>
        <v/>
      </c>
      <c r="O7668" s="42">
        <f>IF(AND($B7668&lt;&gt;"",$C7668&lt;&gt;"",$B7668&lt;=$C7668),INDEX(Szabalyok!$C:$C,$N7668),"")</f>
        <v/>
      </c>
      <c r="P7668">
        <f>IF(D7668="",P7667,P7667+1)</f>
        <v/>
      </c>
    </row>
    <row r="7669">
      <c r="A7669">
        <f>IF(P7669=P7668,0,P7669)</f>
        <v/>
      </c>
      <c r="B7669" s="41">
        <f>IF($M7669&gt;300,"",IF(OR(INDEX(Bemenet!$E$2:$E$301,$M7669)="",INDEX(Bemenet!$F$2:$F$301,$M7669)=""),"",MAX(INDEX(Bemenet!$E$2:$E$301,$M7669),INDEX(Szabalyok!$A:$A,$N7669))))</f>
        <v/>
      </c>
      <c r="C7669" s="41">
        <f>IF($B7669="","",MIN(INDEX(Bemenet!$F$2:$F$301,$M7669),INDEX(Szabalyok!$B:$B,$N7669)))</f>
        <v/>
      </c>
      <c r="D7669" s="5">
        <f>IF(AND($B7669&lt;&gt;"",$C7669&lt;&gt;"",$B7669&lt;=$C7669),INDEX(Bemenet!$G$2:$G$301,$M7669),"")</f>
        <v/>
      </c>
      <c r="E7669" s="6">
        <f>IF(AND($B7669&lt;&gt;"",$C7669&lt;&gt;"",$B7669&lt;=$C7669),INDEX(Bemenet!$D$2:$D$301,$M7669),"")</f>
        <v/>
      </c>
      <c r="F7669" s="5">
        <f>IF(AND($B7669&lt;&gt;"",$C7669&lt;&gt;"",$B7669&lt;=$C7669),$C7669-$B7669+1,"")</f>
        <v/>
      </c>
      <c r="G7669" s="5">
        <f>IF($F7669="","",$F7669*$D7669)</f>
        <v/>
      </c>
      <c r="H7669" s="42">
        <f>IF($G7669="","",$O7669)</f>
        <v/>
      </c>
      <c r="I7669" s="5">
        <f>IF($G7669="","",$G7669*IF($H7669="",$O7669,$H7669)/100)</f>
        <v/>
      </c>
      <c r="J7669" s="5">
        <f>IF(OR($L7669="",NOT(COUNTIFS($L$2:$L7669,$L7669)=1)),"",SUMIFS($G:$G,$L:$L,$L7669))</f>
        <v/>
      </c>
      <c r="K7669" s="5">
        <f>IF(OR($L7669="",NOT(COUNTIFS($L$2:$L7669,$L7669)=1)),"",SUMIFS($I:$I,$L:$L,$L7669))</f>
        <v/>
      </c>
      <c r="L7669" s="6">
        <f>IF($B7669="","",YEAR($B7669))</f>
        <v/>
      </c>
      <c r="M7669" s="6">
        <f>INT((ROW()-2)/39)+1</f>
        <v/>
      </c>
      <c r="N7669" s="6">
        <f>MOD(ROW()-2,39)+2</f>
        <v/>
      </c>
      <c r="O7669" s="42">
        <f>IF(AND($B7669&lt;&gt;"",$C7669&lt;&gt;"",$B7669&lt;=$C7669),INDEX(Szabalyok!$C:$C,$N7669),"")</f>
        <v/>
      </c>
      <c r="P7669">
        <f>IF(D7669="",P7668,P7668+1)</f>
        <v/>
      </c>
    </row>
    <row r="7670">
      <c r="A7670">
        <f>IF(P7670=P7669,0,P7670)</f>
        <v/>
      </c>
      <c r="B7670" s="41">
        <f>IF($M7670&gt;300,"",IF(OR(INDEX(Bemenet!$E$2:$E$301,$M7670)="",INDEX(Bemenet!$F$2:$F$301,$M7670)=""),"",MAX(INDEX(Bemenet!$E$2:$E$301,$M7670),INDEX(Szabalyok!$A:$A,$N7670))))</f>
        <v/>
      </c>
      <c r="C7670" s="41">
        <f>IF($B7670="","",MIN(INDEX(Bemenet!$F$2:$F$301,$M7670),INDEX(Szabalyok!$B:$B,$N7670)))</f>
        <v/>
      </c>
      <c r="D7670" s="5">
        <f>IF(AND($B7670&lt;&gt;"",$C7670&lt;&gt;"",$B7670&lt;=$C7670),INDEX(Bemenet!$G$2:$G$301,$M7670),"")</f>
        <v/>
      </c>
      <c r="E7670" s="6">
        <f>IF(AND($B7670&lt;&gt;"",$C7670&lt;&gt;"",$B7670&lt;=$C7670),INDEX(Bemenet!$D$2:$D$301,$M7670),"")</f>
        <v/>
      </c>
      <c r="F7670" s="5">
        <f>IF(AND($B7670&lt;&gt;"",$C7670&lt;&gt;"",$B7670&lt;=$C7670),$C7670-$B7670+1,"")</f>
        <v/>
      </c>
      <c r="G7670" s="5">
        <f>IF($F7670="","",$F7670*$D7670)</f>
        <v/>
      </c>
      <c r="H7670" s="42">
        <f>IF($G7670="","",$O7670)</f>
        <v/>
      </c>
      <c r="I7670" s="5">
        <f>IF($G7670="","",$G7670*IF($H7670="",$O7670,$H7670)/100)</f>
        <v/>
      </c>
      <c r="J7670" s="5">
        <f>IF(OR($L7670="",NOT(COUNTIFS($L$2:$L7670,$L7670)=1)),"",SUMIFS($G:$G,$L:$L,$L7670))</f>
        <v/>
      </c>
      <c r="K7670" s="5">
        <f>IF(OR($L7670="",NOT(COUNTIFS($L$2:$L7670,$L7670)=1)),"",SUMIFS($I:$I,$L:$L,$L7670))</f>
        <v/>
      </c>
      <c r="L7670" s="6">
        <f>IF($B7670="","",YEAR($B7670))</f>
        <v/>
      </c>
      <c r="M7670" s="6">
        <f>INT((ROW()-2)/39)+1</f>
        <v/>
      </c>
      <c r="N7670" s="6">
        <f>MOD(ROW()-2,39)+2</f>
        <v/>
      </c>
      <c r="O7670" s="42">
        <f>IF(AND($B7670&lt;&gt;"",$C7670&lt;&gt;"",$B7670&lt;=$C7670),INDEX(Szabalyok!$C:$C,$N7670),"")</f>
        <v/>
      </c>
      <c r="P7670">
        <f>IF(D7670="",P7669,P7669+1)</f>
        <v/>
      </c>
    </row>
    <row r="7671">
      <c r="A7671">
        <f>IF(P7671=P7670,0,P7671)</f>
        <v/>
      </c>
      <c r="B7671" s="41">
        <f>IF($M7671&gt;300,"",IF(OR(INDEX(Bemenet!$E$2:$E$301,$M7671)="",INDEX(Bemenet!$F$2:$F$301,$M7671)=""),"",MAX(INDEX(Bemenet!$E$2:$E$301,$M7671),INDEX(Szabalyok!$A:$A,$N7671))))</f>
        <v/>
      </c>
      <c r="C7671" s="41">
        <f>IF($B7671="","",MIN(INDEX(Bemenet!$F$2:$F$301,$M7671),INDEX(Szabalyok!$B:$B,$N7671)))</f>
        <v/>
      </c>
      <c r="D7671" s="5">
        <f>IF(AND($B7671&lt;&gt;"",$C7671&lt;&gt;"",$B7671&lt;=$C7671),INDEX(Bemenet!$G$2:$G$301,$M7671),"")</f>
        <v/>
      </c>
      <c r="E7671" s="6">
        <f>IF(AND($B7671&lt;&gt;"",$C7671&lt;&gt;"",$B7671&lt;=$C7671),INDEX(Bemenet!$D$2:$D$301,$M7671),"")</f>
        <v/>
      </c>
      <c r="F7671" s="5">
        <f>IF(AND($B7671&lt;&gt;"",$C7671&lt;&gt;"",$B7671&lt;=$C7671),$C7671-$B7671+1,"")</f>
        <v/>
      </c>
      <c r="G7671" s="5">
        <f>IF($F7671="","",$F7671*$D7671)</f>
        <v/>
      </c>
      <c r="H7671" s="42">
        <f>IF($G7671="","",$O7671)</f>
        <v/>
      </c>
      <c r="I7671" s="5">
        <f>IF($G7671="","",$G7671*IF($H7671="",$O7671,$H7671)/100)</f>
        <v/>
      </c>
      <c r="J7671" s="5">
        <f>IF(OR($L7671="",NOT(COUNTIFS($L$2:$L7671,$L7671)=1)),"",SUMIFS($G:$G,$L:$L,$L7671))</f>
        <v/>
      </c>
      <c r="K7671" s="5">
        <f>IF(OR($L7671="",NOT(COUNTIFS($L$2:$L7671,$L7671)=1)),"",SUMIFS($I:$I,$L:$L,$L7671))</f>
        <v/>
      </c>
      <c r="L7671" s="6">
        <f>IF($B7671="","",YEAR($B7671))</f>
        <v/>
      </c>
      <c r="M7671" s="6">
        <f>INT((ROW()-2)/39)+1</f>
        <v/>
      </c>
      <c r="N7671" s="6">
        <f>MOD(ROW()-2,39)+2</f>
        <v/>
      </c>
      <c r="O7671" s="42">
        <f>IF(AND($B7671&lt;&gt;"",$C7671&lt;&gt;"",$B7671&lt;=$C7671),INDEX(Szabalyok!$C:$C,$N7671),"")</f>
        <v/>
      </c>
      <c r="P7671">
        <f>IF(D7671="",P7670,P7670+1)</f>
        <v/>
      </c>
    </row>
    <row r="7672">
      <c r="A7672">
        <f>IF(P7672=P7671,0,P7672)</f>
        <v/>
      </c>
      <c r="B7672" s="41">
        <f>IF($M7672&gt;300,"",IF(OR(INDEX(Bemenet!$E$2:$E$301,$M7672)="",INDEX(Bemenet!$F$2:$F$301,$M7672)=""),"",MAX(INDEX(Bemenet!$E$2:$E$301,$M7672),INDEX(Szabalyok!$A:$A,$N7672))))</f>
        <v/>
      </c>
      <c r="C7672" s="41">
        <f>IF($B7672="","",MIN(INDEX(Bemenet!$F$2:$F$301,$M7672),INDEX(Szabalyok!$B:$B,$N7672)))</f>
        <v/>
      </c>
      <c r="D7672" s="5">
        <f>IF(AND($B7672&lt;&gt;"",$C7672&lt;&gt;"",$B7672&lt;=$C7672),INDEX(Bemenet!$G$2:$G$301,$M7672),"")</f>
        <v/>
      </c>
      <c r="E7672" s="6">
        <f>IF(AND($B7672&lt;&gt;"",$C7672&lt;&gt;"",$B7672&lt;=$C7672),INDEX(Bemenet!$D$2:$D$301,$M7672),"")</f>
        <v/>
      </c>
      <c r="F7672" s="5">
        <f>IF(AND($B7672&lt;&gt;"",$C7672&lt;&gt;"",$B7672&lt;=$C7672),$C7672-$B7672+1,"")</f>
        <v/>
      </c>
      <c r="G7672" s="5">
        <f>IF($F7672="","",$F7672*$D7672)</f>
        <v/>
      </c>
      <c r="H7672" s="42">
        <f>IF($G7672="","",$O7672)</f>
        <v/>
      </c>
      <c r="I7672" s="5">
        <f>IF($G7672="","",$G7672*IF($H7672="",$O7672,$H7672)/100)</f>
        <v/>
      </c>
      <c r="J7672" s="5">
        <f>IF(OR($L7672="",NOT(COUNTIFS($L$2:$L7672,$L7672)=1)),"",SUMIFS($G:$G,$L:$L,$L7672))</f>
        <v/>
      </c>
      <c r="K7672" s="5">
        <f>IF(OR($L7672="",NOT(COUNTIFS($L$2:$L7672,$L7672)=1)),"",SUMIFS($I:$I,$L:$L,$L7672))</f>
        <v/>
      </c>
      <c r="L7672" s="6">
        <f>IF($B7672="","",YEAR($B7672))</f>
        <v/>
      </c>
      <c r="M7672" s="6">
        <f>INT((ROW()-2)/39)+1</f>
        <v/>
      </c>
      <c r="N7672" s="6">
        <f>MOD(ROW()-2,39)+2</f>
        <v/>
      </c>
      <c r="O7672" s="42">
        <f>IF(AND($B7672&lt;&gt;"",$C7672&lt;&gt;"",$B7672&lt;=$C7672),INDEX(Szabalyok!$C:$C,$N7672),"")</f>
        <v/>
      </c>
      <c r="P7672">
        <f>IF(D7672="",P7671,P7671+1)</f>
        <v/>
      </c>
    </row>
    <row r="7673">
      <c r="A7673">
        <f>IF(P7673=P7672,0,P7673)</f>
        <v/>
      </c>
      <c r="B7673" s="41">
        <f>IF($M7673&gt;300,"",IF(OR(INDEX(Bemenet!$E$2:$E$301,$M7673)="",INDEX(Bemenet!$F$2:$F$301,$M7673)=""),"",MAX(INDEX(Bemenet!$E$2:$E$301,$M7673),INDEX(Szabalyok!$A:$A,$N7673))))</f>
        <v/>
      </c>
      <c r="C7673" s="41">
        <f>IF($B7673="","",MIN(INDEX(Bemenet!$F$2:$F$301,$M7673),INDEX(Szabalyok!$B:$B,$N7673)))</f>
        <v/>
      </c>
      <c r="D7673" s="5">
        <f>IF(AND($B7673&lt;&gt;"",$C7673&lt;&gt;"",$B7673&lt;=$C7673),INDEX(Bemenet!$G$2:$G$301,$M7673),"")</f>
        <v/>
      </c>
      <c r="E7673" s="6">
        <f>IF(AND($B7673&lt;&gt;"",$C7673&lt;&gt;"",$B7673&lt;=$C7673),INDEX(Bemenet!$D$2:$D$301,$M7673),"")</f>
        <v/>
      </c>
      <c r="F7673" s="5">
        <f>IF(AND($B7673&lt;&gt;"",$C7673&lt;&gt;"",$B7673&lt;=$C7673),$C7673-$B7673+1,"")</f>
        <v/>
      </c>
      <c r="G7673" s="5">
        <f>IF($F7673="","",$F7673*$D7673)</f>
        <v/>
      </c>
      <c r="H7673" s="42">
        <f>IF($G7673="","",$O7673)</f>
        <v/>
      </c>
      <c r="I7673" s="5">
        <f>IF($G7673="","",$G7673*IF($H7673="",$O7673,$H7673)/100)</f>
        <v/>
      </c>
      <c r="J7673" s="5">
        <f>IF(OR($L7673="",NOT(COUNTIFS($L$2:$L7673,$L7673)=1)),"",SUMIFS($G:$G,$L:$L,$L7673))</f>
        <v/>
      </c>
      <c r="K7673" s="5">
        <f>IF(OR($L7673="",NOT(COUNTIFS($L$2:$L7673,$L7673)=1)),"",SUMIFS($I:$I,$L:$L,$L7673))</f>
        <v/>
      </c>
      <c r="L7673" s="6">
        <f>IF($B7673="","",YEAR($B7673))</f>
        <v/>
      </c>
      <c r="M7673" s="6">
        <f>INT((ROW()-2)/39)+1</f>
        <v/>
      </c>
      <c r="N7673" s="6">
        <f>MOD(ROW()-2,39)+2</f>
        <v/>
      </c>
      <c r="O7673" s="42">
        <f>IF(AND($B7673&lt;&gt;"",$C7673&lt;&gt;"",$B7673&lt;=$C7673),INDEX(Szabalyok!$C:$C,$N7673),"")</f>
        <v/>
      </c>
      <c r="P7673">
        <f>IF(D7673="",P7672,P7672+1)</f>
        <v/>
      </c>
    </row>
    <row r="7674">
      <c r="A7674">
        <f>IF(P7674=P7673,0,P7674)</f>
        <v/>
      </c>
      <c r="B7674" s="41">
        <f>IF($M7674&gt;300,"",IF(OR(INDEX(Bemenet!$E$2:$E$301,$M7674)="",INDEX(Bemenet!$F$2:$F$301,$M7674)=""),"",MAX(INDEX(Bemenet!$E$2:$E$301,$M7674),INDEX(Szabalyok!$A:$A,$N7674))))</f>
        <v/>
      </c>
      <c r="C7674" s="41">
        <f>IF($B7674="","",MIN(INDEX(Bemenet!$F$2:$F$301,$M7674),INDEX(Szabalyok!$B:$B,$N7674)))</f>
        <v/>
      </c>
      <c r="D7674" s="5">
        <f>IF(AND($B7674&lt;&gt;"",$C7674&lt;&gt;"",$B7674&lt;=$C7674),INDEX(Bemenet!$G$2:$G$301,$M7674),"")</f>
        <v/>
      </c>
      <c r="E7674" s="6">
        <f>IF(AND($B7674&lt;&gt;"",$C7674&lt;&gt;"",$B7674&lt;=$C7674),INDEX(Bemenet!$D$2:$D$301,$M7674),"")</f>
        <v/>
      </c>
      <c r="F7674" s="5">
        <f>IF(AND($B7674&lt;&gt;"",$C7674&lt;&gt;"",$B7674&lt;=$C7674),$C7674-$B7674+1,"")</f>
        <v/>
      </c>
      <c r="G7674" s="5">
        <f>IF($F7674="","",$F7674*$D7674)</f>
        <v/>
      </c>
      <c r="H7674" s="42">
        <f>IF($G7674="","",$O7674)</f>
        <v/>
      </c>
      <c r="I7674" s="5">
        <f>IF($G7674="","",$G7674*IF($H7674="",$O7674,$H7674)/100)</f>
        <v/>
      </c>
      <c r="J7674" s="5">
        <f>IF(OR($L7674="",NOT(COUNTIFS($L$2:$L7674,$L7674)=1)),"",SUMIFS($G:$G,$L:$L,$L7674))</f>
        <v/>
      </c>
      <c r="K7674" s="5">
        <f>IF(OR($L7674="",NOT(COUNTIFS($L$2:$L7674,$L7674)=1)),"",SUMIFS($I:$I,$L:$L,$L7674))</f>
        <v/>
      </c>
      <c r="L7674" s="6">
        <f>IF($B7674="","",YEAR($B7674))</f>
        <v/>
      </c>
      <c r="M7674" s="6">
        <f>INT((ROW()-2)/39)+1</f>
        <v/>
      </c>
      <c r="N7674" s="6">
        <f>MOD(ROW()-2,39)+2</f>
        <v/>
      </c>
      <c r="O7674" s="42">
        <f>IF(AND($B7674&lt;&gt;"",$C7674&lt;&gt;"",$B7674&lt;=$C7674),INDEX(Szabalyok!$C:$C,$N7674),"")</f>
        <v/>
      </c>
      <c r="P7674">
        <f>IF(D7674="",P7673,P7673+1)</f>
        <v/>
      </c>
    </row>
    <row r="7675">
      <c r="A7675">
        <f>IF(P7675=P7674,0,P7675)</f>
        <v/>
      </c>
      <c r="B7675" s="41">
        <f>IF($M7675&gt;300,"",IF(OR(INDEX(Bemenet!$E$2:$E$301,$M7675)="",INDEX(Bemenet!$F$2:$F$301,$M7675)=""),"",MAX(INDEX(Bemenet!$E$2:$E$301,$M7675),INDEX(Szabalyok!$A:$A,$N7675))))</f>
        <v/>
      </c>
      <c r="C7675" s="41">
        <f>IF($B7675="","",MIN(INDEX(Bemenet!$F$2:$F$301,$M7675),INDEX(Szabalyok!$B:$B,$N7675)))</f>
        <v/>
      </c>
      <c r="D7675" s="5">
        <f>IF(AND($B7675&lt;&gt;"",$C7675&lt;&gt;"",$B7675&lt;=$C7675),INDEX(Bemenet!$G$2:$G$301,$M7675),"")</f>
        <v/>
      </c>
      <c r="E7675" s="6">
        <f>IF(AND($B7675&lt;&gt;"",$C7675&lt;&gt;"",$B7675&lt;=$C7675),INDEX(Bemenet!$D$2:$D$301,$M7675),"")</f>
        <v/>
      </c>
      <c r="F7675" s="5">
        <f>IF(AND($B7675&lt;&gt;"",$C7675&lt;&gt;"",$B7675&lt;=$C7675),$C7675-$B7675+1,"")</f>
        <v/>
      </c>
      <c r="G7675" s="5">
        <f>IF($F7675="","",$F7675*$D7675)</f>
        <v/>
      </c>
      <c r="H7675" s="42">
        <f>IF($G7675="","",$O7675)</f>
        <v/>
      </c>
      <c r="I7675" s="5">
        <f>IF($G7675="","",$G7675*IF($H7675="",$O7675,$H7675)/100)</f>
        <v/>
      </c>
      <c r="J7675" s="5">
        <f>IF(OR($L7675="",NOT(COUNTIFS($L$2:$L7675,$L7675)=1)),"",SUMIFS($G:$G,$L:$L,$L7675))</f>
        <v/>
      </c>
      <c r="K7675" s="5">
        <f>IF(OR($L7675="",NOT(COUNTIFS($L$2:$L7675,$L7675)=1)),"",SUMIFS($I:$I,$L:$L,$L7675))</f>
        <v/>
      </c>
      <c r="L7675" s="6">
        <f>IF($B7675="","",YEAR($B7675))</f>
        <v/>
      </c>
      <c r="M7675" s="6">
        <f>INT((ROW()-2)/39)+1</f>
        <v/>
      </c>
      <c r="N7675" s="6">
        <f>MOD(ROW()-2,39)+2</f>
        <v/>
      </c>
      <c r="O7675" s="42">
        <f>IF(AND($B7675&lt;&gt;"",$C7675&lt;&gt;"",$B7675&lt;=$C7675),INDEX(Szabalyok!$C:$C,$N7675),"")</f>
        <v/>
      </c>
      <c r="P7675">
        <f>IF(D7675="",P7674,P7674+1)</f>
        <v/>
      </c>
    </row>
    <row r="7676">
      <c r="A7676">
        <f>IF(P7676=P7675,0,P7676)</f>
        <v/>
      </c>
      <c r="B7676" s="41">
        <f>IF($M7676&gt;300,"",IF(OR(INDEX(Bemenet!$E$2:$E$301,$M7676)="",INDEX(Bemenet!$F$2:$F$301,$M7676)=""),"",MAX(INDEX(Bemenet!$E$2:$E$301,$M7676),INDEX(Szabalyok!$A:$A,$N7676))))</f>
        <v/>
      </c>
      <c r="C7676" s="41">
        <f>IF($B7676="","",MIN(INDEX(Bemenet!$F$2:$F$301,$M7676),INDEX(Szabalyok!$B:$B,$N7676)))</f>
        <v/>
      </c>
      <c r="D7676" s="5">
        <f>IF(AND($B7676&lt;&gt;"",$C7676&lt;&gt;"",$B7676&lt;=$C7676),INDEX(Bemenet!$G$2:$G$301,$M7676),"")</f>
        <v/>
      </c>
      <c r="E7676" s="6">
        <f>IF(AND($B7676&lt;&gt;"",$C7676&lt;&gt;"",$B7676&lt;=$C7676),INDEX(Bemenet!$D$2:$D$301,$M7676),"")</f>
        <v/>
      </c>
      <c r="F7676" s="5">
        <f>IF(AND($B7676&lt;&gt;"",$C7676&lt;&gt;"",$B7676&lt;=$C7676),$C7676-$B7676+1,"")</f>
        <v/>
      </c>
      <c r="G7676" s="5">
        <f>IF($F7676="","",$F7676*$D7676)</f>
        <v/>
      </c>
      <c r="H7676" s="42">
        <f>IF($G7676="","",$O7676)</f>
        <v/>
      </c>
      <c r="I7676" s="5">
        <f>IF($G7676="","",$G7676*IF($H7676="",$O7676,$H7676)/100)</f>
        <v/>
      </c>
      <c r="J7676" s="5">
        <f>IF(OR($L7676="",NOT(COUNTIFS($L$2:$L7676,$L7676)=1)),"",SUMIFS($G:$G,$L:$L,$L7676))</f>
        <v/>
      </c>
      <c r="K7676" s="5">
        <f>IF(OR($L7676="",NOT(COUNTIFS($L$2:$L7676,$L7676)=1)),"",SUMIFS($I:$I,$L:$L,$L7676))</f>
        <v/>
      </c>
      <c r="L7676" s="6">
        <f>IF($B7676="","",YEAR($B7676))</f>
        <v/>
      </c>
      <c r="M7676" s="6">
        <f>INT((ROW()-2)/39)+1</f>
        <v/>
      </c>
      <c r="N7676" s="6">
        <f>MOD(ROW()-2,39)+2</f>
        <v/>
      </c>
      <c r="O7676" s="42">
        <f>IF(AND($B7676&lt;&gt;"",$C7676&lt;&gt;"",$B7676&lt;=$C7676),INDEX(Szabalyok!$C:$C,$N7676),"")</f>
        <v/>
      </c>
      <c r="P7676">
        <f>IF(D7676="",P7675,P7675+1)</f>
        <v/>
      </c>
    </row>
    <row r="7677">
      <c r="A7677">
        <f>IF(P7677=P7676,0,P7677)</f>
        <v/>
      </c>
      <c r="B7677" s="41">
        <f>IF($M7677&gt;300,"",IF(OR(INDEX(Bemenet!$E$2:$E$301,$M7677)="",INDEX(Bemenet!$F$2:$F$301,$M7677)=""),"",MAX(INDEX(Bemenet!$E$2:$E$301,$M7677),INDEX(Szabalyok!$A:$A,$N7677))))</f>
        <v/>
      </c>
      <c r="C7677" s="41">
        <f>IF($B7677="","",MIN(INDEX(Bemenet!$F$2:$F$301,$M7677),INDEX(Szabalyok!$B:$B,$N7677)))</f>
        <v/>
      </c>
      <c r="D7677" s="5">
        <f>IF(AND($B7677&lt;&gt;"",$C7677&lt;&gt;"",$B7677&lt;=$C7677),INDEX(Bemenet!$G$2:$G$301,$M7677),"")</f>
        <v/>
      </c>
      <c r="E7677" s="6">
        <f>IF(AND($B7677&lt;&gt;"",$C7677&lt;&gt;"",$B7677&lt;=$C7677),INDEX(Bemenet!$D$2:$D$301,$M7677),"")</f>
        <v/>
      </c>
      <c r="F7677" s="5">
        <f>IF(AND($B7677&lt;&gt;"",$C7677&lt;&gt;"",$B7677&lt;=$C7677),$C7677-$B7677+1,"")</f>
        <v/>
      </c>
      <c r="G7677" s="5">
        <f>IF($F7677="","",$F7677*$D7677)</f>
        <v/>
      </c>
      <c r="H7677" s="42">
        <f>IF($G7677="","",$O7677)</f>
        <v/>
      </c>
      <c r="I7677" s="5">
        <f>IF($G7677="","",$G7677*IF($H7677="",$O7677,$H7677)/100)</f>
        <v/>
      </c>
      <c r="J7677" s="5">
        <f>IF(OR($L7677="",NOT(COUNTIFS($L$2:$L7677,$L7677)=1)),"",SUMIFS($G:$G,$L:$L,$L7677))</f>
        <v/>
      </c>
      <c r="K7677" s="5">
        <f>IF(OR($L7677="",NOT(COUNTIFS($L$2:$L7677,$L7677)=1)),"",SUMIFS($I:$I,$L:$L,$L7677))</f>
        <v/>
      </c>
      <c r="L7677" s="6">
        <f>IF($B7677="","",YEAR($B7677))</f>
        <v/>
      </c>
      <c r="M7677" s="6">
        <f>INT((ROW()-2)/39)+1</f>
        <v/>
      </c>
      <c r="N7677" s="6">
        <f>MOD(ROW()-2,39)+2</f>
        <v/>
      </c>
      <c r="O7677" s="42">
        <f>IF(AND($B7677&lt;&gt;"",$C7677&lt;&gt;"",$B7677&lt;=$C7677),INDEX(Szabalyok!$C:$C,$N7677),"")</f>
        <v/>
      </c>
      <c r="P7677">
        <f>IF(D7677="",P7676,P7676+1)</f>
        <v/>
      </c>
    </row>
    <row r="7678">
      <c r="A7678">
        <f>IF(P7678=P7677,0,P7678)</f>
        <v/>
      </c>
      <c r="B7678" s="41">
        <f>IF($M7678&gt;300,"",IF(OR(INDEX(Bemenet!$E$2:$E$301,$M7678)="",INDEX(Bemenet!$F$2:$F$301,$M7678)=""),"",MAX(INDEX(Bemenet!$E$2:$E$301,$M7678),INDEX(Szabalyok!$A:$A,$N7678))))</f>
        <v/>
      </c>
      <c r="C7678" s="41">
        <f>IF($B7678="","",MIN(INDEX(Bemenet!$F$2:$F$301,$M7678),INDEX(Szabalyok!$B:$B,$N7678)))</f>
        <v/>
      </c>
      <c r="D7678" s="5">
        <f>IF(AND($B7678&lt;&gt;"",$C7678&lt;&gt;"",$B7678&lt;=$C7678),INDEX(Bemenet!$G$2:$G$301,$M7678),"")</f>
        <v/>
      </c>
      <c r="E7678" s="6">
        <f>IF(AND($B7678&lt;&gt;"",$C7678&lt;&gt;"",$B7678&lt;=$C7678),INDEX(Bemenet!$D$2:$D$301,$M7678),"")</f>
        <v/>
      </c>
      <c r="F7678" s="5">
        <f>IF(AND($B7678&lt;&gt;"",$C7678&lt;&gt;"",$B7678&lt;=$C7678),$C7678-$B7678+1,"")</f>
        <v/>
      </c>
      <c r="G7678" s="5">
        <f>IF($F7678="","",$F7678*$D7678)</f>
        <v/>
      </c>
      <c r="H7678" s="42">
        <f>IF($G7678="","",$O7678)</f>
        <v/>
      </c>
      <c r="I7678" s="5">
        <f>IF($G7678="","",$G7678*IF($H7678="",$O7678,$H7678)/100)</f>
        <v/>
      </c>
      <c r="J7678" s="5">
        <f>IF(OR($L7678="",NOT(COUNTIFS($L$2:$L7678,$L7678)=1)),"",SUMIFS($G:$G,$L:$L,$L7678))</f>
        <v/>
      </c>
      <c r="K7678" s="5">
        <f>IF(OR($L7678="",NOT(COUNTIFS($L$2:$L7678,$L7678)=1)),"",SUMIFS($I:$I,$L:$L,$L7678))</f>
        <v/>
      </c>
      <c r="L7678" s="6">
        <f>IF($B7678="","",YEAR($B7678))</f>
        <v/>
      </c>
      <c r="M7678" s="6">
        <f>INT((ROW()-2)/39)+1</f>
        <v/>
      </c>
      <c r="N7678" s="6">
        <f>MOD(ROW()-2,39)+2</f>
        <v/>
      </c>
      <c r="O7678" s="42">
        <f>IF(AND($B7678&lt;&gt;"",$C7678&lt;&gt;"",$B7678&lt;=$C7678),INDEX(Szabalyok!$C:$C,$N7678),"")</f>
        <v/>
      </c>
      <c r="P7678">
        <f>IF(D7678="",P7677,P7677+1)</f>
        <v/>
      </c>
    </row>
    <row r="7679">
      <c r="A7679">
        <f>IF(P7679=P7678,0,P7679)</f>
        <v/>
      </c>
      <c r="B7679" s="41">
        <f>IF($M7679&gt;300,"",IF(OR(INDEX(Bemenet!$E$2:$E$301,$M7679)="",INDEX(Bemenet!$F$2:$F$301,$M7679)=""),"",MAX(INDEX(Bemenet!$E$2:$E$301,$M7679),INDEX(Szabalyok!$A:$A,$N7679))))</f>
        <v/>
      </c>
      <c r="C7679" s="41">
        <f>IF($B7679="","",MIN(INDEX(Bemenet!$F$2:$F$301,$M7679),INDEX(Szabalyok!$B:$B,$N7679)))</f>
        <v/>
      </c>
      <c r="D7679" s="5">
        <f>IF(AND($B7679&lt;&gt;"",$C7679&lt;&gt;"",$B7679&lt;=$C7679),INDEX(Bemenet!$G$2:$G$301,$M7679),"")</f>
        <v/>
      </c>
      <c r="E7679" s="6">
        <f>IF(AND($B7679&lt;&gt;"",$C7679&lt;&gt;"",$B7679&lt;=$C7679),INDEX(Bemenet!$D$2:$D$301,$M7679),"")</f>
        <v/>
      </c>
      <c r="F7679" s="5">
        <f>IF(AND($B7679&lt;&gt;"",$C7679&lt;&gt;"",$B7679&lt;=$C7679),$C7679-$B7679+1,"")</f>
        <v/>
      </c>
      <c r="G7679" s="5">
        <f>IF($F7679="","",$F7679*$D7679)</f>
        <v/>
      </c>
      <c r="H7679" s="42">
        <f>IF($G7679="","",$O7679)</f>
        <v/>
      </c>
      <c r="I7679" s="5">
        <f>IF($G7679="","",$G7679*IF($H7679="",$O7679,$H7679)/100)</f>
        <v/>
      </c>
      <c r="J7679" s="5">
        <f>IF(OR($L7679="",NOT(COUNTIFS($L$2:$L7679,$L7679)=1)),"",SUMIFS($G:$G,$L:$L,$L7679))</f>
        <v/>
      </c>
      <c r="K7679" s="5">
        <f>IF(OR($L7679="",NOT(COUNTIFS($L$2:$L7679,$L7679)=1)),"",SUMIFS($I:$I,$L:$L,$L7679))</f>
        <v/>
      </c>
      <c r="L7679" s="6">
        <f>IF($B7679="","",YEAR($B7679))</f>
        <v/>
      </c>
      <c r="M7679" s="6">
        <f>INT((ROW()-2)/39)+1</f>
        <v/>
      </c>
      <c r="N7679" s="6">
        <f>MOD(ROW()-2,39)+2</f>
        <v/>
      </c>
      <c r="O7679" s="42">
        <f>IF(AND($B7679&lt;&gt;"",$C7679&lt;&gt;"",$B7679&lt;=$C7679),INDEX(Szabalyok!$C:$C,$N7679),"")</f>
        <v/>
      </c>
      <c r="P7679">
        <f>IF(D7679="",P7678,P7678+1)</f>
        <v/>
      </c>
    </row>
    <row r="7680">
      <c r="A7680">
        <f>IF(P7680=P7679,0,P7680)</f>
        <v/>
      </c>
      <c r="B7680" s="41">
        <f>IF($M7680&gt;300,"",IF(OR(INDEX(Bemenet!$E$2:$E$301,$M7680)="",INDEX(Bemenet!$F$2:$F$301,$M7680)=""),"",MAX(INDEX(Bemenet!$E$2:$E$301,$M7680),INDEX(Szabalyok!$A:$A,$N7680))))</f>
        <v/>
      </c>
      <c r="C7680" s="41">
        <f>IF($B7680="","",MIN(INDEX(Bemenet!$F$2:$F$301,$M7680),INDEX(Szabalyok!$B:$B,$N7680)))</f>
        <v/>
      </c>
      <c r="D7680" s="5">
        <f>IF(AND($B7680&lt;&gt;"",$C7680&lt;&gt;"",$B7680&lt;=$C7680),INDEX(Bemenet!$G$2:$G$301,$M7680),"")</f>
        <v/>
      </c>
      <c r="E7680" s="6">
        <f>IF(AND($B7680&lt;&gt;"",$C7680&lt;&gt;"",$B7680&lt;=$C7680),INDEX(Bemenet!$D$2:$D$301,$M7680),"")</f>
        <v/>
      </c>
      <c r="F7680" s="5">
        <f>IF(AND($B7680&lt;&gt;"",$C7680&lt;&gt;"",$B7680&lt;=$C7680),$C7680-$B7680+1,"")</f>
        <v/>
      </c>
      <c r="G7680" s="5">
        <f>IF($F7680="","",$F7680*$D7680)</f>
        <v/>
      </c>
      <c r="H7680" s="42">
        <f>IF($G7680="","",$O7680)</f>
        <v/>
      </c>
      <c r="I7680" s="5">
        <f>IF($G7680="","",$G7680*IF($H7680="",$O7680,$H7680)/100)</f>
        <v/>
      </c>
      <c r="J7680" s="5">
        <f>IF(OR($L7680="",NOT(COUNTIFS($L$2:$L7680,$L7680)=1)),"",SUMIFS($G:$G,$L:$L,$L7680))</f>
        <v/>
      </c>
      <c r="K7680" s="5">
        <f>IF(OR($L7680="",NOT(COUNTIFS($L$2:$L7680,$L7680)=1)),"",SUMIFS($I:$I,$L:$L,$L7680))</f>
        <v/>
      </c>
      <c r="L7680" s="6">
        <f>IF($B7680="","",YEAR($B7680))</f>
        <v/>
      </c>
      <c r="M7680" s="6">
        <f>INT((ROW()-2)/39)+1</f>
        <v/>
      </c>
      <c r="N7680" s="6">
        <f>MOD(ROW()-2,39)+2</f>
        <v/>
      </c>
      <c r="O7680" s="42">
        <f>IF(AND($B7680&lt;&gt;"",$C7680&lt;&gt;"",$B7680&lt;=$C7680),INDEX(Szabalyok!$C:$C,$N7680),"")</f>
        <v/>
      </c>
      <c r="P7680">
        <f>IF(D7680="",P7679,P7679+1)</f>
        <v/>
      </c>
    </row>
    <row r="7681">
      <c r="A7681">
        <f>IF(P7681=P7680,0,P7681)</f>
        <v/>
      </c>
      <c r="B7681" s="41">
        <f>IF($M7681&gt;300,"",IF(OR(INDEX(Bemenet!$E$2:$E$301,$M7681)="",INDEX(Bemenet!$F$2:$F$301,$M7681)=""),"",MAX(INDEX(Bemenet!$E$2:$E$301,$M7681),INDEX(Szabalyok!$A:$A,$N7681))))</f>
        <v/>
      </c>
      <c r="C7681" s="41">
        <f>IF($B7681="","",MIN(INDEX(Bemenet!$F$2:$F$301,$M7681),INDEX(Szabalyok!$B:$B,$N7681)))</f>
        <v/>
      </c>
      <c r="D7681" s="5">
        <f>IF(AND($B7681&lt;&gt;"",$C7681&lt;&gt;"",$B7681&lt;=$C7681),INDEX(Bemenet!$G$2:$G$301,$M7681),"")</f>
        <v/>
      </c>
      <c r="E7681" s="6">
        <f>IF(AND($B7681&lt;&gt;"",$C7681&lt;&gt;"",$B7681&lt;=$C7681),INDEX(Bemenet!$D$2:$D$301,$M7681),"")</f>
        <v/>
      </c>
      <c r="F7681" s="5">
        <f>IF(AND($B7681&lt;&gt;"",$C7681&lt;&gt;"",$B7681&lt;=$C7681),$C7681-$B7681+1,"")</f>
        <v/>
      </c>
      <c r="G7681" s="5">
        <f>IF($F7681="","",$F7681*$D7681)</f>
        <v/>
      </c>
      <c r="H7681" s="42">
        <f>IF($G7681="","",$O7681)</f>
        <v/>
      </c>
      <c r="I7681" s="5">
        <f>IF($G7681="","",$G7681*IF($H7681="",$O7681,$H7681)/100)</f>
        <v/>
      </c>
      <c r="J7681" s="5">
        <f>IF(OR($L7681="",NOT(COUNTIFS($L$2:$L7681,$L7681)=1)),"",SUMIFS($G:$G,$L:$L,$L7681))</f>
        <v/>
      </c>
      <c r="K7681" s="5">
        <f>IF(OR($L7681="",NOT(COUNTIFS($L$2:$L7681,$L7681)=1)),"",SUMIFS($I:$I,$L:$L,$L7681))</f>
        <v/>
      </c>
      <c r="L7681" s="6">
        <f>IF($B7681="","",YEAR($B7681))</f>
        <v/>
      </c>
      <c r="M7681" s="6">
        <f>INT((ROW()-2)/39)+1</f>
        <v/>
      </c>
      <c r="N7681" s="6">
        <f>MOD(ROW()-2,39)+2</f>
        <v/>
      </c>
      <c r="O7681" s="42">
        <f>IF(AND($B7681&lt;&gt;"",$C7681&lt;&gt;"",$B7681&lt;=$C7681),INDEX(Szabalyok!$C:$C,$N7681),"")</f>
        <v/>
      </c>
      <c r="P7681">
        <f>IF(D7681="",P7680,P7680+1)</f>
        <v/>
      </c>
    </row>
    <row r="7682">
      <c r="A7682">
        <f>IF(P7682=P7681,0,P7682)</f>
        <v/>
      </c>
      <c r="B7682" s="41">
        <f>IF($M7682&gt;300,"",IF(OR(INDEX(Bemenet!$E$2:$E$301,$M7682)="",INDEX(Bemenet!$F$2:$F$301,$M7682)=""),"",MAX(INDEX(Bemenet!$E$2:$E$301,$M7682),INDEX(Szabalyok!$A:$A,$N7682))))</f>
        <v/>
      </c>
      <c r="C7682" s="41">
        <f>IF($B7682="","",MIN(INDEX(Bemenet!$F$2:$F$301,$M7682),INDEX(Szabalyok!$B:$B,$N7682)))</f>
        <v/>
      </c>
      <c r="D7682" s="5">
        <f>IF(AND($B7682&lt;&gt;"",$C7682&lt;&gt;"",$B7682&lt;=$C7682),INDEX(Bemenet!$G$2:$G$301,$M7682),"")</f>
        <v/>
      </c>
      <c r="E7682" s="6">
        <f>IF(AND($B7682&lt;&gt;"",$C7682&lt;&gt;"",$B7682&lt;=$C7682),INDEX(Bemenet!$D$2:$D$301,$M7682),"")</f>
        <v/>
      </c>
      <c r="F7682" s="5">
        <f>IF(AND($B7682&lt;&gt;"",$C7682&lt;&gt;"",$B7682&lt;=$C7682),$C7682-$B7682+1,"")</f>
        <v/>
      </c>
      <c r="G7682" s="5">
        <f>IF($F7682="","",$F7682*$D7682)</f>
        <v/>
      </c>
      <c r="H7682" s="42">
        <f>IF($G7682="","",$O7682)</f>
        <v/>
      </c>
      <c r="I7682" s="5">
        <f>IF($G7682="","",$G7682*IF($H7682="",$O7682,$H7682)/100)</f>
        <v/>
      </c>
      <c r="J7682" s="5">
        <f>IF(OR($L7682="",NOT(COUNTIFS($L$2:$L7682,$L7682)=1)),"",SUMIFS($G:$G,$L:$L,$L7682))</f>
        <v/>
      </c>
      <c r="K7682" s="5">
        <f>IF(OR($L7682="",NOT(COUNTIFS($L$2:$L7682,$L7682)=1)),"",SUMIFS($I:$I,$L:$L,$L7682))</f>
        <v/>
      </c>
      <c r="L7682" s="6">
        <f>IF($B7682="","",YEAR($B7682))</f>
        <v/>
      </c>
      <c r="M7682" s="6">
        <f>INT((ROW()-2)/39)+1</f>
        <v/>
      </c>
      <c r="N7682" s="6">
        <f>MOD(ROW()-2,39)+2</f>
        <v/>
      </c>
      <c r="O7682" s="42">
        <f>IF(AND($B7682&lt;&gt;"",$C7682&lt;&gt;"",$B7682&lt;=$C7682),INDEX(Szabalyok!$C:$C,$N7682),"")</f>
        <v/>
      </c>
      <c r="P7682">
        <f>IF(D7682="",P7681,P7681+1)</f>
        <v/>
      </c>
    </row>
    <row r="7683">
      <c r="A7683">
        <f>IF(P7683=P7682,0,P7683)</f>
        <v/>
      </c>
      <c r="B7683" s="41">
        <f>IF($M7683&gt;300,"",IF(OR(INDEX(Bemenet!$E$2:$E$301,$M7683)="",INDEX(Bemenet!$F$2:$F$301,$M7683)=""),"",MAX(INDEX(Bemenet!$E$2:$E$301,$M7683),INDEX(Szabalyok!$A:$A,$N7683))))</f>
        <v/>
      </c>
      <c r="C7683" s="41">
        <f>IF($B7683="","",MIN(INDEX(Bemenet!$F$2:$F$301,$M7683),INDEX(Szabalyok!$B:$B,$N7683)))</f>
        <v/>
      </c>
      <c r="D7683" s="5">
        <f>IF(AND($B7683&lt;&gt;"",$C7683&lt;&gt;"",$B7683&lt;=$C7683),INDEX(Bemenet!$G$2:$G$301,$M7683),"")</f>
        <v/>
      </c>
      <c r="E7683" s="6">
        <f>IF(AND($B7683&lt;&gt;"",$C7683&lt;&gt;"",$B7683&lt;=$C7683),INDEX(Bemenet!$D$2:$D$301,$M7683),"")</f>
        <v/>
      </c>
      <c r="F7683" s="5">
        <f>IF(AND($B7683&lt;&gt;"",$C7683&lt;&gt;"",$B7683&lt;=$C7683),$C7683-$B7683+1,"")</f>
        <v/>
      </c>
      <c r="G7683" s="5">
        <f>IF($F7683="","",$F7683*$D7683)</f>
        <v/>
      </c>
      <c r="H7683" s="42">
        <f>IF($G7683="","",$O7683)</f>
        <v/>
      </c>
      <c r="I7683" s="5">
        <f>IF($G7683="","",$G7683*IF($H7683="",$O7683,$H7683)/100)</f>
        <v/>
      </c>
      <c r="J7683" s="5">
        <f>IF(OR($L7683="",NOT(COUNTIFS($L$2:$L7683,$L7683)=1)),"",SUMIFS($G:$G,$L:$L,$L7683))</f>
        <v/>
      </c>
      <c r="K7683" s="5">
        <f>IF(OR($L7683="",NOT(COUNTIFS($L$2:$L7683,$L7683)=1)),"",SUMIFS($I:$I,$L:$L,$L7683))</f>
        <v/>
      </c>
      <c r="L7683" s="6">
        <f>IF($B7683="","",YEAR($B7683))</f>
        <v/>
      </c>
      <c r="M7683" s="6">
        <f>INT((ROW()-2)/39)+1</f>
        <v/>
      </c>
      <c r="N7683" s="6">
        <f>MOD(ROW()-2,39)+2</f>
        <v/>
      </c>
      <c r="O7683" s="42">
        <f>IF(AND($B7683&lt;&gt;"",$C7683&lt;&gt;"",$B7683&lt;=$C7683),INDEX(Szabalyok!$C:$C,$N7683),"")</f>
        <v/>
      </c>
      <c r="P7683">
        <f>IF(D7683="",P7682,P7682+1)</f>
        <v/>
      </c>
    </row>
    <row r="7684">
      <c r="A7684">
        <f>IF(P7684=P7683,0,P7684)</f>
        <v/>
      </c>
      <c r="B7684" s="41">
        <f>IF($M7684&gt;300,"",IF(OR(INDEX(Bemenet!$E$2:$E$301,$M7684)="",INDEX(Bemenet!$F$2:$F$301,$M7684)=""),"",MAX(INDEX(Bemenet!$E$2:$E$301,$M7684),INDEX(Szabalyok!$A:$A,$N7684))))</f>
        <v/>
      </c>
      <c r="C7684" s="41">
        <f>IF($B7684="","",MIN(INDEX(Bemenet!$F$2:$F$301,$M7684),INDEX(Szabalyok!$B:$B,$N7684)))</f>
        <v/>
      </c>
      <c r="D7684" s="5">
        <f>IF(AND($B7684&lt;&gt;"",$C7684&lt;&gt;"",$B7684&lt;=$C7684),INDEX(Bemenet!$G$2:$G$301,$M7684),"")</f>
        <v/>
      </c>
      <c r="E7684" s="6">
        <f>IF(AND($B7684&lt;&gt;"",$C7684&lt;&gt;"",$B7684&lt;=$C7684),INDEX(Bemenet!$D$2:$D$301,$M7684),"")</f>
        <v/>
      </c>
      <c r="F7684" s="5">
        <f>IF(AND($B7684&lt;&gt;"",$C7684&lt;&gt;"",$B7684&lt;=$C7684),$C7684-$B7684+1,"")</f>
        <v/>
      </c>
      <c r="G7684" s="5">
        <f>IF($F7684="","",$F7684*$D7684)</f>
        <v/>
      </c>
      <c r="H7684" s="42">
        <f>IF($G7684="","",$O7684)</f>
        <v/>
      </c>
      <c r="I7684" s="5">
        <f>IF($G7684="","",$G7684*IF($H7684="",$O7684,$H7684)/100)</f>
        <v/>
      </c>
      <c r="J7684" s="5">
        <f>IF(OR($L7684="",NOT(COUNTIFS($L$2:$L7684,$L7684)=1)),"",SUMIFS($G:$G,$L:$L,$L7684))</f>
        <v/>
      </c>
      <c r="K7684" s="5">
        <f>IF(OR($L7684="",NOT(COUNTIFS($L$2:$L7684,$L7684)=1)),"",SUMIFS($I:$I,$L:$L,$L7684))</f>
        <v/>
      </c>
      <c r="L7684" s="6">
        <f>IF($B7684="","",YEAR($B7684))</f>
        <v/>
      </c>
      <c r="M7684" s="6">
        <f>INT((ROW()-2)/39)+1</f>
        <v/>
      </c>
      <c r="N7684" s="6">
        <f>MOD(ROW()-2,39)+2</f>
        <v/>
      </c>
      <c r="O7684" s="42">
        <f>IF(AND($B7684&lt;&gt;"",$C7684&lt;&gt;"",$B7684&lt;=$C7684),INDEX(Szabalyok!$C:$C,$N7684),"")</f>
        <v/>
      </c>
      <c r="P7684">
        <f>IF(D7684="",P7683,P7683+1)</f>
        <v/>
      </c>
    </row>
    <row r="7685">
      <c r="A7685">
        <f>IF(P7685=P7684,0,P7685)</f>
        <v/>
      </c>
      <c r="B7685" s="41">
        <f>IF($M7685&gt;300,"",IF(OR(INDEX(Bemenet!$E$2:$E$301,$M7685)="",INDEX(Bemenet!$F$2:$F$301,$M7685)=""),"",MAX(INDEX(Bemenet!$E$2:$E$301,$M7685),INDEX(Szabalyok!$A:$A,$N7685))))</f>
        <v/>
      </c>
      <c r="C7685" s="41">
        <f>IF($B7685="","",MIN(INDEX(Bemenet!$F$2:$F$301,$M7685),INDEX(Szabalyok!$B:$B,$N7685)))</f>
        <v/>
      </c>
      <c r="D7685" s="5">
        <f>IF(AND($B7685&lt;&gt;"",$C7685&lt;&gt;"",$B7685&lt;=$C7685),INDEX(Bemenet!$G$2:$G$301,$M7685),"")</f>
        <v/>
      </c>
      <c r="E7685" s="6">
        <f>IF(AND($B7685&lt;&gt;"",$C7685&lt;&gt;"",$B7685&lt;=$C7685),INDEX(Bemenet!$D$2:$D$301,$M7685),"")</f>
        <v/>
      </c>
      <c r="F7685" s="5">
        <f>IF(AND($B7685&lt;&gt;"",$C7685&lt;&gt;"",$B7685&lt;=$C7685),$C7685-$B7685+1,"")</f>
        <v/>
      </c>
      <c r="G7685" s="5">
        <f>IF($F7685="","",$F7685*$D7685)</f>
        <v/>
      </c>
      <c r="H7685" s="42">
        <f>IF($G7685="","",$O7685)</f>
        <v/>
      </c>
      <c r="I7685" s="5">
        <f>IF($G7685="","",$G7685*IF($H7685="",$O7685,$H7685)/100)</f>
        <v/>
      </c>
      <c r="J7685" s="5">
        <f>IF(OR($L7685="",NOT(COUNTIFS($L$2:$L7685,$L7685)=1)),"",SUMIFS($G:$G,$L:$L,$L7685))</f>
        <v/>
      </c>
      <c r="K7685" s="5">
        <f>IF(OR($L7685="",NOT(COUNTIFS($L$2:$L7685,$L7685)=1)),"",SUMIFS($I:$I,$L:$L,$L7685))</f>
        <v/>
      </c>
      <c r="L7685" s="6">
        <f>IF($B7685="","",YEAR($B7685))</f>
        <v/>
      </c>
      <c r="M7685" s="6">
        <f>INT((ROW()-2)/39)+1</f>
        <v/>
      </c>
      <c r="N7685" s="6">
        <f>MOD(ROW()-2,39)+2</f>
        <v/>
      </c>
      <c r="O7685" s="42">
        <f>IF(AND($B7685&lt;&gt;"",$C7685&lt;&gt;"",$B7685&lt;=$C7685),INDEX(Szabalyok!$C:$C,$N7685),"")</f>
        <v/>
      </c>
      <c r="P7685">
        <f>IF(D7685="",P7684,P7684+1)</f>
        <v/>
      </c>
    </row>
    <row r="7686">
      <c r="A7686">
        <f>IF(P7686=P7685,0,P7686)</f>
        <v/>
      </c>
      <c r="B7686" s="41">
        <f>IF($M7686&gt;300,"",IF(OR(INDEX(Bemenet!$E$2:$E$301,$M7686)="",INDEX(Bemenet!$F$2:$F$301,$M7686)=""),"",MAX(INDEX(Bemenet!$E$2:$E$301,$M7686),INDEX(Szabalyok!$A:$A,$N7686))))</f>
        <v/>
      </c>
      <c r="C7686" s="41">
        <f>IF($B7686="","",MIN(INDEX(Bemenet!$F$2:$F$301,$M7686),INDEX(Szabalyok!$B:$B,$N7686)))</f>
        <v/>
      </c>
      <c r="D7686" s="5">
        <f>IF(AND($B7686&lt;&gt;"",$C7686&lt;&gt;"",$B7686&lt;=$C7686),INDEX(Bemenet!$G$2:$G$301,$M7686),"")</f>
        <v/>
      </c>
      <c r="E7686" s="6">
        <f>IF(AND($B7686&lt;&gt;"",$C7686&lt;&gt;"",$B7686&lt;=$C7686),INDEX(Bemenet!$D$2:$D$301,$M7686),"")</f>
        <v/>
      </c>
      <c r="F7686" s="5">
        <f>IF(AND($B7686&lt;&gt;"",$C7686&lt;&gt;"",$B7686&lt;=$C7686),$C7686-$B7686+1,"")</f>
        <v/>
      </c>
      <c r="G7686" s="5">
        <f>IF($F7686="","",$F7686*$D7686)</f>
        <v/>
      </c>
      <c r="H7686" s="42">
        <f>IF($G7686="","",$O7686)</f>
        <v/>
      </c>
      <c r="I7686" s="5">
        <f>IF($G7686="","",$G7686*IF($H7686="",$O7686,$H7686)/100)</f>
        <v/>
      </c>
      <c r="J7686" s="5">
        <f>IF(OR($L7686="",NOT(COUNTIFS($L$2:$L7686,$L7686)=1)),"",SUMIFS($G:$G,$L:$L,$L7686))</f>
        <v/>
      </c>
      <c r="K7686" s="5">
        <f>IF(OR($L7686="",NOT(COUNTIFS($L$2:$L7686,$L7686)=1)),"",SUMIFS($I:$I,$L:$L,$L7686))</f>
        <v/>
      </c>
      <c r="L7686" s="6">
        <f>IF($B7686="","",YEAR($B7686))</f>
        <v/>
      </c>
      <c r="M7686" s="6">
        <f>INT((ROW()-2)/39)+1</f>
        <v/>
      </c>
      <c r="N7686" s="6">
        <f>MOD(ROW()-2,39)+2</f>
        <v/>
      </c>
      <c r="O7686" s="42">
        <f>IF(AND($B7686&lt;&gt;"",$C7686&lt;&gt;"",$B7686&lt;=$C7686),INDEX(Szabalyok!$C:$C,$N7686),"")</f>
        <v/>
      </c>
      <c r="P7686">
        <f>IF(D7686="",P7685,P7685+1)</f>
        <v/>
      </c>
    </row>
    <row r="7687">
      <c r="A7687">
        <f>IF(P7687=P7686,0,P7687)</f>
        <v/>
      </c>
      <c r="B7687" s="41">
        <f>IF($M7687&gt;300,"",IF(OR(INDEX(Bemenet!$E$2:$E$301,$M7687)="",INDEX(Bemenet!$F$2:$F$301,$M7687)=""),"",MAX(INDEX(Bemenet!$E$2:$E$301,$M7687),INDEX(Szabalyok!$A:$A,$N7687))))</f>
        <v/>
      </c>
      <c r="C7687" s="41">
        <f>IF($B7687="","",MIN(INDEX(Bemenet!$F$2:$F$301,$M7687),INDEX(Szabalyok!$B:$B,$N7687)))</f>
        <v/>
      </c>
      <c r="D7687" s="5">
        <f>IF(AND($B7687&lt;&gt;"",$C7687&lt;&gt;"",$B7687&lt;=$C7687),INDEX(Bemenet!$G$2:$G$301,$M7687),"")</f>
        <v/>
      </c>
      <c r="E7687" s="6">
        <f>IF(AND($B7687&lt;&gt;"",$C7687&lt;&gt;"",$B7687&lt;=$C7687),INDEX(Bemenet!$D$2:$D$301,$M7687),"")</f>
        <v/>
      </c>
      <c r="F7687" s="5">
        <f>IF(AND($B7687&lt;&gt;"",$C7687&lt;&gt;"",$B7687&lt;=$C7687),$C7687-$B7687+1,"")</f>
        <v/>
      </c>
      <c r="G7687" s="5">
        <f>IF($F7687="","",$F7687*$D7687)</f>
        <v/>
      </c>
      <c r="H7687" s="42">
        <f>IF($G7687="","",$O7687)</f>
        <v/>
      </c>
      <c r="I7687" s="5">
        <f>IF($G7687="","",$G7687*IF($H7687="",$O7687,$H7687)/100)</f>
        <v/>
      </c>
      <c r="J7687" s="5">
        <f>IF(OR($L7687="",NOT(COUNTIFS($L$2:$L7687,$L7687)=1)),"",SUMIFS($G:$G,$L:$L,$L7687))</f>
        <v/>
      </c>
      <c r="K7687" s="5">
        <f>IF(OR($L7687="",NOT(COUNTIFS($L$2:$L7687,$L7687)=1)),"",SUMIFS($I:$I,$L:$L,$L7687))</f>
        <v/>
      </c>
      <c r="L7687" s="6">
        <f>IF($B7687="","",YEAR($B7687))</f>
        <v/>
      </c>
      <c r="M7687" s="6">
        <f>INT((ROW()-2)/39)+1</f>
        <v/>
      </c>
      <c r="N7687" s="6">
        <f>MOD(ROW()-2,39)+2</f>
        <v/>
      </c>
      <c r="O7687" s="42">
        <f>IF(AND($B7687&lt;&gt;"",$C7687&lt;&gt;"",$B7687&lt;=$C7687),INDEX(Szabalyok!$C:$C,$N7687),"")</f>
        <v/>
      </c>
      <c r="P7687">
        <f>IF(D7687="",P7686,P7686+1)</f>
        <v/>
      </c>
    </row>
    <row r="7688">
      <c r="A7688">
        <f>IF(P7688=P7687,0,P7688)</f>
        <v/>
      </c>
      <c r="B7688" s="41">
        <f>IF($M7688&gt;300,"",IF(OR(INDEX(Bemenet!$E$2:$E$301,$M7688)="",INDEX(Bemenet!$F$2:$F$301,$M7688)=""),"",MAX(INDEX(Bemenet!$E$2:$E$301,$M7688),INDEX(Szabalyok!$A:$A,$N7688))))</f>
        <v/>
      </c>
      <c r="C7688" s="41">
        <f>IF($B7688="","",MIN(INDEX(Bemenet!$F$2:$F$301,$M7688),INDEX(Szabalyok!$B:$B,$N7688)))</f>
        <v/>
      </c>
      <c r="D7688" s="5">
        <f>IF(AND($B7688&lt;&gt;"",$C7688&lt;&gt;"",$B7688&lt;=$C7688),INDEX(Bemenet!$G$2:$G$301,$M7688),"")</f>
        <v/>
      </c>
      <c r="E7688" s="6">
        <f>IF(AND($B7688&lt;&gt;"",$C7688&lt;&gt;"",$B7688&lt;=$C7688),INDEX(Bemenet!$D$2:$D$301,$M7688),"")</f>
        <v/>
      </c>
      <c r="F7688" s="5">
        <f>IF(AND($B7688&lt;&gt;"",$C7688&lt;&gt;"",$B7688&lt;=$C7688),$C7688-$B7688+1,"")</f>
        <v/>
      </c>
      <c r="G7688" s="5">
        <f>IF($F7688="","",$F7688*$D7688)</f>
        <v/>
      </c>
      <c r="H7688" s="42">
        <f>IF($G7688="","",$O7688)</f>
        <v/>
      </c>
      <c r="I7688" s="5">
        <f>IF($G7688="","",$G7688*IF($H7688="",$O7688,$H7688)/100)</f>
        <v/>
      </c>
      <c r="J7688" s="5">
        <f>IF(OR($L7688="",NOT(COUNTIFS($L$2:$L7688,$L7688)=1)),"",SUMIFS($G:$G,$L:$L,$L7688))</f>
        <v/>
      </c>
      <c r="K7688" s="5">
        <f>IF(OR($L7688="",NOT(COUNTIFS($L$2:$L7688,$L7688)=1)),"",SUMIFS($I:$I,$L:$L,$L7688))</f>
        <v/>
      </c>
      <c r="L7688" s="6">
        <f>IF($B7688="","",YEAR($B7688))</f>
        <v/>
      </c>
      <c r="M7688" s="6">
        <f>INT((ROW()-2)/39)+1</f>
        <v/>
      </c>
      <c r="N7688" s="6">
        <f>MOD(ROW()-2,39)+2</f>
        <v/>
      </c>
      <c r="O7688" s="42">
        <f>IF(AND($B7688&lt;&gt;"",$C7688&lt;&gt;"",$B7688&lt;=$C7688),INDEX(Szabalyok!$C:$C,$N7688),"")</f>
        <v/>
      </c>
      <c r="P7688">
        <f>IF(D7688="",P7687,P7687+1)</f>
        <v/>
      </c>
    </row>
    <row r="7689">
      <c r="A7689">
        <f>IF(P7689=P7688,0,P7689)</f>
        <v/>
      </c>
      <c r="B7689" s="41">
        <f>IF($M7689&gt;300,"",IF(OR(INDEX(Bemenet!$E$2:$E$301,$M7689)="",INDEX(Bemenet!$F$2:$F$301,$M7689)=""),"",MAX(INDEX(Bemenet!$E$2:$E$301,$M7689),INDEX(Szabalyok!$A:$A,$N7689))))</f>
        <v/>
      </c>
      <c r="C7689" s="41">
        <f>IF($B7689="","",MIN(INDEX(Bemenet!$F$2:$F$301,$M7689),INDEX(Szabalyok!$B:$B,$N7689)))</f>
        <v/>
      </c>
      <c r="D7689" s="5">
        <f>IF(AND($B7689&lt;&gt;"",$C7689&lt;&gt;"",$B7689&lt;=$C7689),INDEX(Bemenet!$G$2:$G$301,$M7689),"")</f>
        <v/>
      </c>
      <c r="E7689" s="6">
        <f>IF(AND($B7689&lt;&gt;"",$C7689&lt;&gt;"",$B7689&lt;=$C7689),INDEX(Bemenet!$D$2:$D$301,$M7689),"")</f>
        <v/>
      </c>
      <c r="F7689" s="5">
        <f>IF(AND($B7689&lt;&gt;"",$C7689&lt;&gt;"",$B7689&lt;=$C7689),$C7689-$B7689+1,"")</f>
        <v/>
      </c>
      <c r="G7689" s="5">
        <f>IF($F7689="","",$F7689*$D7689)</f>
        <v/>
      </c>
      <c r="H7689" s="42">
        <f>IF($G7689="","",$O7689)</f>
        <v/>
      </c>
      <c r="I7689" s="5">
        <f>IF($G7689="","",$G7689*IF($H7689="",$O7689,$H7689)/100)</f>
        <v/>
      </c>
      <c r="J7689" s="5">
        <f>IF(OR($L7689="",NOT(COUNTIFS($L$2:$L7689,$L7689)=1)),"",SUMIFS($G:$G,$L:$L,$L7689))</f>
        <v/>
      </c>
      <c r="K7689" s="5">
        <f>IF(OR($L7689="",NOT(COUNTIFS($L$2:$L7689,$L7689)=1)),"",SUMIFS($I:$I,$L:$L,$L7689))</f>
        <v/>
      </c>
      <c r="L7689" s="6">
        <f>IF($B7689="","",YEAR($B7689))</f>
        <v/>
      </c>
      <c r="M7689" s="6">
        <f>INT((ROW()-2)/39)+1</f>
        <v/>
      </c>
      <c r="N7689" s="6">
        <f>MOD(ROW()-2,39)+2</f>
        <v/>
      </c>
      <c r="O7689" s="42">
        <f>IF(AND($B7689&lt;&gt;"",$C7689&lt;&gt;"",$B7689&lt;=$C7689),INDEX(Szabalyok!$C:$C,$N7689),"")</f>
        <v/>
      </c>
      <c r="P7689">
        <f>IF(D7689="",P7688,P7688+1)</f>
        <v/>
      </c>
    </row>
    <row r="7690">
      <c r="A7690">
        <f>IF(P7690=P7689,0,P7690)</f>
        <v/>
      </c>
      <c r="B7690" s="41">
        <f>IF($M7690&gt;300,"",IF(OR(INDEX(Bemenet!$E$2:$E$301,$M7690)="",INDEX(Bemenet!$F$2:$F$301,$M7690)=""),"",MAX(INDEX(Bemenet!$E$2:$E$301,$M7690),INDEX(Szabalyok!$A:$A,$N7690))))</f>
        <v/>
      </c>
      <c r="C7690" s="41">
        <f>IF($B7690="","",MIN(INDEX(Bemenet!$F$2:$F$301,$M7690),INDEX(Szabalyok!$B:$B,$N7690)))</f>
        <v/>
      </c>
      <c r="D7690" s="5">
        <f>IF(AND($B7690&lt;&gt;"",$C7690&lt;&gt;"",$B7690&lt;=$C7690),INDEX(Bemenet!$G$2:$G$301,$M7690),"")</f>
        <v/>
      </c>
      <c r="E7690" s="6">
        <f>IF(AND($B7690&lt;&gt;"",$C7690&lt;&gt;"",$B7690&lt;=$C7690),INDEX(Bemenet!$D$2:$D$301,$M7690),"")</f>
        <v/>
      </c>
      <c r="F7690" s="5">
        <f>IF(AND($B7690&lt;&gt;"",$C7690&lt;&gt;"",$B7690&lt;=$C7690),$C7690-$B7690+1,"")</f>
        <v/>
      </c>
      <c r="G7690" s="5">
        <f>IF($F7690="","",$F7690*$D7690)</f>
        <v/>
      </c>
      <c r="H7690" s="42">
        <f>IF($G7690="","",$O7690)</f>
        <v/>
      </c>
      <c r="I7690" s="5">
        <f>IF($G7690="","",$G7690*IF($H7690="",$O7690,$H7690)/100)</f>
        <v/>
      </c>
      <c r="J7690" s="5">
        <f>IF(OR($L7690="",NOT(COUNTIFS($L$2:$L7690,$L7690)=1)),"",SUMIFS($G:$G,$L:$L,$L7690))</f>
        <v/>
      </c>
      <c r="K7690" s="5">
        <f>IF(OR($L7690="",NOT(COUNTIFS($L$2:$L7690,$L7690)=1)),"",SUMIFS($I:$I,$L:$L,$L7690))</f>
        <v/>
      </c>
      <c r="L7690" s="6">
        <f>IF($B7690="","",YEAR($B7690))</f>
        <v/>
      </c>
      <c r="M7690" s="6">
        <f>INT((ROW()-2)/39)+1</f>
        <v/>
      </c>
      <c r="N7690" s="6">
        <f>MOD(ROW()-2,39)+2</f>
        <v/>
      </c>
      <c r="O7690" s="42">
        <f>IF(AND($B7690&lt;&gt;"",$C7690&lt;&gt;"",$B7690&lt;=$C7690),INDEX(Szabalyok!$C:$C,$N7690),"")</f>
        <v/>
      </c>
      <c r="P7690">
        <f>IF(D7690="",P7689,P7689+1)</f>
        <v/>
      </c>
    </row>
    <row r="7691">
      <c r="A7691">
        <f>IF(P7691=P7690,0,P7691)</f>
        <v/>
      </c>
      <c r="B7691" s="41">
        <f>IF($M7691&gt;300,"",IF(OR(INDEX(Bemenet!$E$2:$E$301,$M7691)="",INDEX(Bemenet!$F$2:$F$301,$M7691)=""),"",MAX(INDEX(Bemenet!$E$2:$E$301,$M7691),INDEX(Szabalyok!$A:$A,$N7691))))</f>
        <v/>
      </c>
      <c r="C7691" s="41">
        <f>IF($B7691="","",MIN(INDEX(Bemenet!$F$2:$F$301,$M7691),INDEX(Szabalyok!$B:$B,$N7691)))</f>
        <v/>
      </c>
      <c r="D7691" s="5">
        <f>IF(AND($B7691&lt;&gt;"",$C7691&lt;&gt;"",$B7691&lt;=$C7691),INDEX(Bemenet!$G$2:$G$301,$M7691),"")</f>
        <v/>
      </c>
      <c r="E7691" s="6">
        <f>IF(AND($B7691&lt;&gt;"",$C7691&lt;&gt;"",$B7691&lt;=$C7691),INDEX(Bemenet!$D$2:$D$301,$M7691),"")</f>
        <v/>
      </c>
      <c r="F7691" s="5">
        <f>IF(AND($B7691&lt;&gt;"",$C7691&lt;&gt;"",$B7691&lt;=$C7691),$C7691-$B7691+1,"")</f>
        <v/>
      </c>
      <c r="G7691" s="5">
        <f>IF($F7691="","",$F7691*$D7691)</f>
        <v/>
      </c>
      <c r="H7691" s="42">
        <f>IF($G7691="","",$O7691)</f>
        <v/>
      </c>
      <c r="I7691" s="5">
        <f>IF($G7691="","",$G7691*IF($H7691="",$O7691,$H7691)/100)</f>
        <v/>
      </c>
      <c r="J7691" s="5">
        <f>IF(OR($L7691="",NOT(COUNTIFS($L$2:$L7691,$L7691)=1)),"",SUMIFS($G:$G,$L:$L,$L7691))</f>
        <v/>
      </c>
      <c r="K7691" s="5">
        <f>IF(OR($L7691="",NOT(COUNTIFS($L$2:$L7691,$L7691)=1)),"",SUMIFS($I:$I,$L:$L,$L7691))</f>
        <v/>
      </c>
      <c r="L7691" s="6">
        <f>IF($B7691="","",YEAR($B7691))</f>
        <v/>
      </c>
      <c r="M7691" s="6">
        <f>INT((ROW()-2)/39)+1</f>
        <v/>
      </c>
      <c r="N7691" s="6">
        <f>MOD(ROW()-2,39)+2</f>
        <v/>
      </c>
      <c r="O7691" s="42">
        <f>IF(AND($B7691&lt;&gt;"",$C7691&lt;&gt;"",$B7691&lt;=$C7691),INDEX(Szabalyok!$C:$C,$N7691),"")</f>
        <v/>
      </c>
      <c r="P7691">
        <f>IF(D7691="",P7690,P7690+1)</f>
        <v/>
      </c>
    </row>
    <row r="7692">
      <c r="A7692">
        <f>IF(P7692=P7691,0,P7692)</f>
        <v/>
      </c>
      <c r="B7692" s="41">
        <f>IF($M7692&gt;300,"",IF(OR(INDEX(Bemenet!$E$2:$E$301,$M7692)="",INDEX(Bemenet!$F$2:$F$301,$M7692)=""),"",MAX(INDEX(Bemenet!$E$2:$E$301,$M7692),INDEX(Szabalyok!$A:$A,$N7692))))</f>
        <v/>
      </c>
      <c r="C7692" s="41">
        <f>IF($B7692="","",MIN(INDEX(Bemenet!$F$2:$F$301,$M7692),INDEX(Szabalyok!$B:$B,$N7692)))</f>
        <v/>
      </c>
      <c r="D7692" s="5">
        <f>IF(AND($B7692&lt;&gt;"",$C7692&lt;&gt;"",$B7692&lt;=$C7692),INDEX(Bemenet!$G$2:$G$301,$M7692),"")</f>
        <v/>
      </c>
      <c r="E7692" s="6">
        <f>IF(AND($B7692&lt;&gt;"",$C7692&lt;&gt;"",$B7692&lt;=$C7692),INDEX(Bemenet!$D$2:$D$301,$M7692),"")</f>
        <v/>
      </c>
      <c r="F7692" s="5">
        <f>IF(AND($B7692&lt;&gt;"",$C7692&lt;&gt;"",$B7692&lt;=$C7692),$C7692-$B7692+1,"")</f>
        <v/>
      </c>
      <c r="G7692" s="5">
        <f>IF($F7692="","",$F7692*$D7692)</f>
        <v/>
      </c>
      <c r="H7692" s="42">
        <f>IF($G7692="","",$O7692)</f>
        <v/>
      </c>
      <c r="I7692" s="5">
        <f>IF($G7692="","",$G7692*IF($H7692="",$O7692,$H7692)/100)</f>
        <v/>
      </c>
      <c r="J7692" s="5">
        <f>IF(OR($L7692="",NOT(COUNTIFS($L$2:$L7692,$L7692)=1)),"",SUMIFS($G:$G,$L:$L,$L7692))</f>
        <v/>
      </c>
      <c r="K7692" s="5">
        <f>IF(OR($L7692="",NOT(COUNTIFS($L$2:$L7692,$L7692)=1)),"",SUMIFS($I:$I,$L:$L,$L7692))</f>
        <v/>
      </c>
      <c r="L7692" s="6">
        <f>IF($B7692="","",YEAR($B7692))</f>
        <v/>
      </c>
      <c r="M7692" s="6">
        <f>INT((ROW()-2)/39)+1</f>
        <v/>
      </c>
      <c r="N7692" s="6">
        <f>MOD(ROW()-2,39)+2</f>
        <v/>
      </c>
      <c r="O7692" s="42">
        <f>IF(AND($B7692&lt;&gt;"",$C7692&lt;&gt;"",$B7692&lt;=$C7692),INDEX(Szabalyok!$C:$C,$N7692),"")</f>
        <v/>
      </c>
      <c r="P7692">
        <f>IF(D7692="",P7691,P7691+1)</f>
        <v/>
      </c>
    </row>
    <row r="7693">
      <c r="A7693">
        <f>IF(P7693=P7692,0,P7693)</f>
        <v/>
      </c>
      <c r="B7693" s="41">
        <f>IF($M7693&gt;300,"",IF(OR(INDEX(Bemenet!$E$2:$E$301,$M7693)="",INDEX(Bemenet!$F$2:$F$301,$M7693)=""),"",MAX(INDEX(Bemenet!$E$2:$E$301,$M7693),INDEX(Szabalyok!$A:$A,$N7693))))</f>
        <v/>
      </c>
      <c r="C7693" s="41">
        <f>IF($B7693="","",MIN(INDEX(Bemenet!$F$2:$F$301,$M7693),INDEX(Szabalyok!$B:$B,$N7693)))</f>
        <v/>
      </c>
      <c r="D7693" s="5">
        <f>IF(AND($B7693&lt;&gt;"",$C7693&lt;&gt;"",$B7693&lt;=$C7693),INDEX(Bemenet!$G$2:$G$301,$M7693),"")</f>
        <v/>
      </c>
      <c r="E7693" s="6">
        <f>IF(AND($B7693&lt;&gt;"",$C7693&lt;&gt;"",$B7693&lt;=$C7693),INDEX(Bemenet!$D$2:$D$301,$M7693),"")</f>
        <v/>
      </c>
      <c r="F7693" s="5">
        <f>IF(AND($B7693&lt;&gt;"",$C7693&lt;&gt;"",$B7693&lt;=$C7693),$C7693-$B7693+1,"")</f>
        <v/>
      </c>
      <c r="G7693" s="5">
        <f>IF($F7693="","",$F7693*$D7693)</f>
        <v/>
      </c>
      <c r="H7693" s="42">
        <f>IF($G7693="","",$O7693)</f>
        <v/>
      </c>
      <c r="I7693" s="5">
        <f>IF($G7693="","",$G7693*IF($H7693="",$O7693,$H7693)/100)</f>
        <v/>
      </c>
      <c r="J7693" s="5">
        <f>IF(OR($L7693="",NOT(COUNTIFS($L$2:$L7693,$L7693)=1)),"",SUMIFS($G:$G,$L:$L,$L7693))</f>
        <v/>
      </c>
      <c r="K7693" s="5">
        <f>IF(OR($L7693="",NOT(COUNTIFS($L$2:$L7693,$L7693)=1)),"",SUMIFS($I:$I,$L:$L,$L7693))</f>
        <v/>
      </c>
      <c r="L7693" s="6">
        <f>IF($B7693="","",YEAR($B7693))</f>
        <v/>
      </c>
      <c r="M7693" s="6">
        <f>INT((ROW()-2)/39)+1</f>
        <v/>
      </c>
      <c r="N7693" s="6">
        <f>MOD(ROW()-2,39)+2</f>
        <v/>
      </c>
      <c r="O7693" s="42">
        <f>IF(AND($B7693&lt;&gt;"",$C7693&lt;&gt;"",$B7693&lt;=$C7693),INDEX(Szabalyok!$C:$C,$N7693),"")</f>
        <v/>
      </c>
      <c r="P7693">
        <f>IF(D7693="",P7692,P7692+1)</f>
        <v/>
      </c>
    </row>
    <row r="7694">
      <c r="A7694">
        <f>IF(P7694=P7693,0,P7694)</f>
        <v/>
      </c>
      <c r="B7694" s="41">
        <f>IF($M7694&gt;300,"",IF(OR(INDEX(Bemenet!$E$2:$E$301,$M7694)="",INDEX(Bemenet!$F$2:$F$301,$M7694)=""),"",MAX(INDEX(Bemenet!$E$2:$E$301,$M7694),INDEX(Szabalyok!$A:$A,$N7694))))</f>
        <v/>
      </c>
      <c r="C7694" s="41">
        <f>IF($B7694="","",MIN(INDEX(Bemenet!$F$2:$F$301,$M7694),INDEX(Szabalyok!$B:$B,$N7694)))</f>
        <v/>
      </c>
      <c r="D7694" s="5">
        <f>IF(AND($B7694&lt;&gt;"",$C7694&lt;&gt;"",$B7694&lt;=$C7694),INDEX(Bemenet!$G$2:$G$301,$M7694),"")</f>
        <v/>
      </c>
      <c r="E7694" s="6">
        <f>IF(AND($B7694&lt;&gt;"",$C7694&lt;&gt;"",$B7694&lt;=$C7694),INDEX(Bemenet!$D$2:$D$301,$M7694),"")</f>
        <v/>
      </c>
      <c r="F7694" s="5">
        <f>IF(AND($B7694&lt;&gt;"",$C7694&lt;&gt;"",$B7694&lt;=$C7694),$C7694-$B7694+1,"")</f>
        <v/>
      </c>
      <c r="G7694" s="5">
        <f>IF($F7694="","",$F7694*$D7694)</f>
        <v/>
      </c>
      <c r="H7694" s="42">
        <f>IF($G7694="","",$O7694)</f>
        <v/>
      </c>
      <c r="I7694" s="5">
        <f>IF($G7694="","",$G7694*IF($H7694="",$O7694,$H7694)/100)</f>
        <v/>
      </c>
      <c r="J7694" s="5">
        <f>IF(OR($L7694="",NOT(COUNTIFS($L$2:$L7694,$L7694)=1)),"",SUMIFS($G:$G,$L:$L,$L7694))</f>
        <v/>
      </c>
      <c r="K7694" s="5">
        <f>IF(OR($L7694="",NOT(COUNTIFS($L$2:$L7694,$L7694)=1)),"",SUMIFS($I:$I,$L:$L,$L7694))</f>
        <v/>
      </c>
      <c r="L7694" s="6">
        <f>IF($B7694="","",YEAR($B7694))</f>
        <v/>
      </c>
      <c r="M7694" s="6">
        <f>INT((ROW()-2)/39)+1</f>
        <v/>
      </c>
      <c r="N7694" s="6">
        <f>MOD(ROW()-2,39)+2</f>
        <v/>
      </c>
      <c r="O7694" s="42">
        <f>IF(AND($B7694&lt;&gt;"",$C7694&lt;&gt;"",$B7694&lt;=$C7694),INDEX(Szabalyok!$C:$C,$N7694),"")</f>
        <v/>
      </c>
      <c r="P7694">
        <f>IF(D7694="",P7693,P7693+1)</f>
        <v/>
      </c>
    </row>
    <row r="7695">
      <c r="A7695">
        <f>IF(P7695=P7694,0,P7695)</f>
        <v/>
      </c>
      <c r="B7695" s="41">
        <f>IF($M7695&gt;300,"",IF(OR(INDEX(Bemenet!$E$2:$E$301,$M7695)="",INDEX(Bemenet!$F$2:$F$301,$M7695)=""),"",MAX(INDEX(Bemenet!$E$2:$E$301,$M7695),INDEX(Szabalyok!$A:$A,$N7695))))</f>
        <v/>
      </c>
      <c r="C7695" s="41">
        <f>IF($B7695="","",MIN(INDEX(Bemenet!$F$2:$F$301,$M7695),INDEX(Szabalyok!$B:$B,$N7695)))</f>
        <v/>
      </c>
      <c r="D7695" s="5">
        <f>IF(AND($B7695&lt;&gt;"",$C7695&lt;&gt;"",$B7695&lt;=$C7695),INDEX(Bemenet!$G$2:$G$301,$M7695),"")</f>
        <v/>
      </c>
      <c r="E7695" s="6">
        <f>IF(AND($B7695&lt;&gt;"",$C7695&lt;&gt;"",$B7695&lt;=$C7695),INDEX(Bemenet!$D$2:$D$301,$M7695),"")</f>
        <v/>
      </c>
      <c r="F7695" s="5">
        <f>IF(AND($B7695&lt;&gt;"",$C7695&lt;&gt;"",$B7695&lt;=$C7695),$C7695-$B7695+1,"")</f>
        <v/>
      </c>
      <c r="G7695" s="5">
        <f>IF($F7695="","",$F7695*$D7695)</f>
        <v/>
      </c>
      <c r="H7695" s="42">
        <f>IF($G7695="","",$O7695)</f>
        <v/>
      </c>
      <c r="I7695" s="5">
        <f>IF($G7695="","",$G7695*IF($H7695="",$O7695,$H7695)/100)</f>
        <v/>
      </c>
      <c r="J7695" s="5">
        <f>IF(OR($L7695="",NOT(COUNTIFS($L$2:$L7695,$L7695)=1)),"",SUMIFS($G:$G,$L:$L,$L7695))</f>
        <v/>
      </c>
      <c r="K7695" s="5">
        <f>IF(OR($L7695="",NOT(COUNTIFS($L$2:$L7695,$L7695)=1)),"",SUMIFS($I:$I,$L:$L,$L7695))</f>
        <v/>
      </c>
      <c r="L7695" s="6">
        <f>IF($B7695="","",YEAR($B7695))</f>
        <v/>
      </c>
      <c r="M7695" s="6">
        <f>INT((ROW()-2)/39)+1</f>
        <v/>
      </c>
      <c r="N7695" s="6">
        <f>MOD(ROW()-2,39)+2</f>
        <v/>
      </c>
      <c r="O7695" s="42">
        <f>IF(AND($B7695&lt;&gt;"",$C7695&lt;&gt;"",$B7695&lt;=$C7695),INDEX(Szabalyok!$C:$C,$N7695),"")</f>
        <v/>
      </c>
      <c r="P7695">
        <f>IF(D7695="",P7694,P7694+1)</f>
        <v/>
      </c>
    </row>
    <row r="7696">
      <c r="A7696">
        <f>IF(P7696=P7695,0,P7696)</f>
        <v/>
      </c>
      <c r="B7696" s="41">
        <f>IF($M7696&gt;300,"",IF(OR(INDEX(Bemenet!$E$2:$E$301,$M7696)="",INDEX(Bemenet!$F$2:$F$301,$M7696)=""),"",MAX(INDEX(Bemenet!$E$2:$E$301,$M7696),INDEX(Szabalyok!$A:$A,$N7696))))</f>
        <v/>
      </c>
      <c r="C7696" s="41">
        <f>IF($B7696="","",MIN(INDEX(Bemenet!$F$2:$F$301,$M7696),INDEX(Szabalyok!$B:$B,$N7696)))</f>
        <v/>
      </c>
      <c r="D7696" s="5">
        <f>IF(AND($B7696&lt;&gt;"",$C7696&lt;&gt;"",$B7696&lt;=$C7696),INDEX(Bemenet!$G$2:$G$301,$M7696),"")</f>
        <v/>
      </c>
      <c r="E7696" s="6">
        <f>IF(AND($B7696&lt;&gt;"",$C7696&lt;&gt;"",$B7696&lt;=$C7696),INDEX(Bemenet!$D$2:$D$301,$M7696),"")</f>
        <v/>
      </c>
      <c r="F7696" s="5">
        <f>IF(AND($B7696&lt;&gt;"",$C7696&lt;&gt;"",$B7696&lt;=$C7696),$C7696-$B7696+1,"")</f>
        <v/>
      </c>
      <c r="G7696" s="5">
        <f>IF($F7696="","",$F7696*$D7696)</f>
        <v/>
      </c>
      <c r="H7696" s="42">
        <f>IF($G7696="","",$O7696)</f>
        <v/>
      </c>
      <c r="I7696" s="5">
        <f>IF($G7696="","",$G7696*IF($H7696="",$O7696,$H7696)/100)</f>
        <v/>
      </c>
      <c r="J7696" s="5">
        <f>IF(OR($L7696="",NOT(COUNTIFS($L$2:$L7696,$L7696)=1)),"",SUMIFS($G:$G,$L:$L,$L7696))</f>
        <v/>
      </c>
      <c r="K7696" s="5">
        <f>IF(OR($L7696="",NOT(COUNTIFS($L$2:$L7696,$L7696)=1)),"",SUMIFS($I:$I,$L:$L,$L7696))</f>
        <v/>
      </c>
      <c r="L7696" s="6">
        <f>IF($B7696="","",YEAR($B7696))</f>
        <v/>
      </c>
      <c r="M7696" s="6">
        <f>INT((ROW()-2)/39)+1</f>
        <v/>
      </c>
      <c r="N7696" s="6">
        <f>MOD(ROW()-2,39)+2</f>
        <v/>
      </c>
      <c r="O7696" s="42">
        <f>IF(AND($B7696&lt;&gt;"",$C7696&lt;&gt;"",$B7696&lt;=$C7696),INDEX(Szabalyok!$C:$C,$N7696),"")</f>
        <v/>
      </c>
      <c r="P7696">
        <f>IF(D7696="",P7695,P7695+1)</f>
        <v/>
      </c>
    </row>
    <row r="7697">
      <c r="A7697">
        <f>IF(P7697=P7696,0,P7697)</f>
        <v/>
      </c>
      <c r="B7697" s="41">
        <f>IF($M7697&gt;300,"",IF(OR(INDEX(Bemenet!$E$2:$E$301,$M7697)="",INDEX(Bemenet!$F$2:$F$301,$M7697)=""),"",MAX(INDEX(Bemenet!$E$2:$E$301,$M7697),INDEX(Szabalyok!$A:$A,$N7697))))</f>
        <v/>
      </c>
      <c r="C7697" s="41">
        <f>IF($B7697="","",MIN(INDEX(Bemenet!$F$2:$F$301,$M7697),INDEX(Szabalyok!$B:$B,$N7697)))</f>
        <v/>
      </c>
      <c r="D7697" s="5">
        <f>IF(AND($B7697&lt;&gt;"",$C7697&lt;&gt;"",$B7697&lt;=$C7697),INDEX(Bemenet!$G$2:$G$301,$M7697),"")</f>
        <v/>
      </c>
      <c r="E7697" s="6">
        <f>IF(AND($B7697&lt;&gt;"",$C7697&lt;&gt;"",$B7697&lt;=$C7697),INDEX(Bemenet!$D$2:$D$301,$M7697),"")</f>
        <v/>
      </c>
      <c r="F7697" s="5">
        <f>IF(AND($B7697&lt;&gt;"",$C7697&lt;&gt;"",$B7697&lt;=$C7697),$C7697-$B7697+1,"")</f>
        <v/>
      </c>
      <c r="G7697" s="5">
        <f>IF($F7697="","",$F7697*$D7697)</f>
        <v/>
      </c>
      <c r="H7697" s="42">
        <f>IF($G7697="","",$O7697)</f>
        <v/>
      </c>
      <c r="I7697" s="5">
        <f>IF($G7697="","",$G7697*IF($H7697="",$O7697,$H7697)/100)</f>
        <v/>
      </c>
      <c r="J7697" s="5">
        <f>IF(OR($L7697="",NOT(COUNTIFS($L$2:$L7697,$L7697)=1)),"",SUMIFS($G:$G,$L:$L,$L7697))</f>
        <v/>
      </c>
      <c r="K7697" s="5">
        <f>IF(OR($L7697="",NOT(COUNTIFS($L$2:$L7697,$L7697)=1)),"",SUMIFS($I:$I,$L:$L,$L7697))</f>
        <v/>
      </c>
      <c r="L7697" s="6">
        <f>IF($B7697="","",YEAR($B7697))</f>
        <v/>
      </c>
      <c r="M7697" s="6">
        <f>INT((ROW()-2)/39)+1</f>
        <v/>
      </c>
      <c r="N7697" s="6">
        <f>MOD(ROW()-2,39)+2</f>
        <v/>
      </c>
      <c r="O7697" s="42">
        <f>IF(AND($B7697&lt;&gt;"",$C7697&lt;&gt;"",$B7697&lt;=$C7697),INDEX(Szabalyok!$C:$C,$N7697),"")</f>
        <v/>
      </c>
      <c r="P7697">
        <f>IF(D7697="",P7696,P7696+1)</f>
        <v/>
      </c>
    </row>
    <row r="7698">
      <c r="A7698">
        <f>IF(P7698=P7697,0,P7698)</f>
        <v/>
      </c>
      <c r="B7698" s="41">
        <f>IF($M7698&gt;300,"",IF(OR(INDEX(Bemenet!$E$2:$E$301,$M7698)="",INDEX(Bemenet!$F$2:$F$301,$M7698)=""),"",MAX(INDEX(Bemenet!$E$2:$E$301,$M7698),INDEX(Szabalyok!$A:$A,$N7698))))</f>
        <v/>
      </c>
      <c r="C7698" s="41">
        <f>IF($B7698="","",MIN(INDEX(Bemenet!$F$2:$F$301,$M7698),INDEX(Szabalyok!$B:$B,$N7698)))</f>
        <v/>
      </c>
      <c r="D7698" s="5">
        <f>IF(AND($B7698&lt;&gt;"",$C7698&lt;&gt;"",$B7698&lt;=$C7698),INDEX(Bemenet!$G$2:$G$301,$M7698),"")</f>
        <v/>
      </c>
      <c r="E7698" s="6">
        <f>IF(AND($B7698&lt;&gt;"",$C7698&lt;&gt;"",$B7698&lt;=$C7698),INDEX(Bemenet!$D$2:$D$301,$M7698),"")</f>
        <v/>
      </c>
      <c r="F7698" s="5">
        <f>IF(AND($B7698&lt;&gt;"",$C7698&lt;&gt;"",$B7698&lt;=$C7698),$C7698-$B7698+1,"")</f>
        <v/>
      </c>
      <c r="G7698" s="5">
        <f>IF($F7698="","",$F7698*$D7698)</f>
        <v/>
      </c>
      <c r="H7698" s="42">
        <f>IF($G7698="","",$O7698)</f>
        <v/>
      </c>
      <c r="I7698" s="5">
        <f>IF($G7698="","",$G7698*IF($H7698="",$O7698,$H7698)/100)</f>
        <v/>
      </c>
      <c r="J7698" s="5">
        <f>IF(OR($L7698="",NOT(COUNTIFS($L$2:$L7698,$L7698)=1)),"",SUMIFS($G:$G,$L:$L,$L7698))</f>
        <v/>
      </c>
      <c r="K7698" s="5">
        <f>IF(OR($L7698="",NOT(COUNTIFS($L$2:$L7698,$L7698)=1)),"",SUMIFS($I:$I,$L:$L,$L7698))</f>
        <v/>
      </c>
      <c r="L7698" s="6">
        <f>IF($B7698="","",YEAR($B7698))</f>
        <v/>
      </c>
      <c r="M7698" s="6">
        <f>INT((ROW()-2)/39)+1</f>
        <v/>
      </c>
      <c r="N7698" s="6">
        <f>MOD(ROW()-2,39)+2</f>
        <v/>
      </c>
      <c r="O7698" s="42">
        <f>IF(AND($B7698&lt;&gt;"",$C7698&lt;&gt;"",$B7698&lt;=$C7698),INDEX(Szabalyok!$C:$C,$N7698),"")</f>
        <v/>
      </c>
      <c r="P7698">
        <f>IF(D7698="",P7697,P7697+1)</f>
        <v/>
      </c>
    </row>
    <row r="7699">
      <c r="A7699">
        <f>IF(P7699=P7698,0,P7699)</f>
        <v/>
      </c>
      <c r="B7699" s="41">
        <f>IF($M7699&gt;300,"",IF(OR(INDEX(Bemenet!$E$2:$E$301,$M7699)="",INDEX(Bemenet!$F$2:$F$301,$M7699)=""),"",MAX(INDEX(Bemenet!$E$2:$E$301,$M7699),INDEX(Szabalyok!$A:$A,$N7699))))</f>
        <v/>
      </c>
      <c r="C7699" s="41">
        <f>IF($B7699="","",MIN(INDEX(Bemenet!$F$2:$F$301,$M7699),INDEX(Szabalyok!$B:$B,$N7699)))</f>
        <v/>
      </c>
      <c r="D7699" s="5">
        <f>IF(AND($B7699&lt;&gt;"",$C7699&lt;&gt;"",$B7699&lt;=$C7699),INDEX(Bemenet!$G$2:$G$301,$M7699),"")</f>
        <v/>
      </c>
      <c r="E7699" s="6">
        <f>IF(AND($B7699&lt;&gt;"",$C7699&lt;&gt;"",$B7699&lt;=$C7699),INDEX(Bemenet!$D$2:$D$301,$M7699),"")</f>
        <v/>
      </c>
      <c r="F7699" s="5">
        <f>IF(AND($B7699&lt;&gt;"",$C7699&lt;&gt;"",$B7699&lt;=$C7699),$C7699-$B7699+1,"")</f>
        <v/>
      </c>
      <c r="G7699" s="5">
        <f>IF($F7699="","",$F7699*$D7699)</f>
        <v/>
      </c>
      <c r="H7699" s="42">
        <f>IF($G7699="","",$O7699)</f>
        <v/>
      </c>
      <c r="I7699" s="5">
        <f>IF($G7699="","",$G7699*IF($H7699="",$O7699,$H7699)/100)</f>
        <v/>
      </c>
      <c r="J7699" s="5">
        <f>IF(OR($L7699="",NOT(COUNTIFS($L$2:$L7699,$L7699)=1)),"",SUMIFS($G:$G,$L:$L,$L7699))</f>
        <v/>
      </c>
      <c r="K7699" s="5">
        <f>IF(OR($L7699="",NOT(COUNTIFS($L$2:$L7699,$L7699)=1)),"",SUMIFS($I:$I,$L:$L,$L7699))</f>
        <v/>
      </c>
      <c r="L7699" s="6">
        <f>IF($B7699="","",YEAR($B7699))</f>
        <v/>
      </c>
      <c r="M7699" s="6">
        <f>INT((ROW()-2)/39)+1</f>
        <v/>
      </c>
      <c r="N7699" s="6">
        <f>MOD(ROW()-2,39)+2</f>
        <v/>
      </c>
      <c r="O7699" s="42">
        <f>IF(AND($B7699&lt;&gt;"",$C7699&lt;&gt;"",$B7699&lt;=$C7699),INDEX(Szabalyok!$C:$C,$N7699),"")</f>
        <v/>
      </c>
      <c r="P7699">
        <f>IF(D7699="",P7698,P7698+1)</f>
        <v/>
      </c>
    </row>
    <row r="7700">
      <c r="A7700">
        <f>IF(P7700=P7699,0,P7700)</f>
        <v/>
      </c>
      <c r="B7700" s="41">
        <f>IF($M7700&gt;300,"",IF(OR(INDEX(Bemenet!$E$2:$E$301,$M7700)="",INDEX(Bemenet!$F$2:$F$301,$M7700)=""),"",MAX(INDEX(Bemenet!$E$2:$E$301,$M7700),INDEX(Szabalyok!$A:$A,$N7700))))</f>
        <v/>
      </c>
      <c r="C7700" s="41">
        <f>IF($B7700="","",MIN(INDEX(Bemenet!$F$2:$F$301,$M7700),INDEX(Szabalyok!$B:$B,$N7700)))</f>
        <v/>
      </c>
      <c r="D7700" s="5">
        <f>IF(AND($B7700&lt;&gt;"",$C7700&lt;&gt;"",$B7700&lt;=$C7700),INDEX(Bemenet!$G$2:$G$301,$M7700),"")</f>
        <v/>
      </c>
      <c r="E7700" s="6">
        <f>IF(AND($B7700&lt;&gt;"",$C7700&lt;&gt;"",$B7700&lt;=$C7700),INDEX(Bemenet!$D$2:$D$301,$M7700),"")</f>
        <v/>
      </c>
      <c r="F7700" s="5">
        <f>IF(AND($B7700&lt;&gt;"",$C7700&lt;&gt;"",$B7700&lt;=$C7700),$C7700-$B7700+1,"")</f>
        <v/>
      </c>
      <c r="G7700" s="5">
        <f>IF($F7700="","",$F7700*$D7700)</f>
        <v/>
      </c>
      <c r="H7700" s="42">
        <f>IF($G7700="","",$O7700)</f>
        <v/>
      </c>
      <c r="I7700" s="5">
        <f>IF($G7700="","",$G7700*IF($H7700="",$O7700,$H7700)/100)</f>
        <v/>
      </c>
      <c r="J7700" s="5">
        <f>IF(OR($L7700="",NOT(COUNTIFS($L$2:$L7700,$L7700)=1)),"",SUMIFS($G:$G,$L:$L,$L7700))</f>
        <v/>
      </c>
      <c r="K7700" s="5">
        <f>IF(OR($L7700="",NOT(COUNTIFS($L$2:$L7700,$L7700)=1)),"",SUMIFS($I:$I,$L:$L,$L7700))</f>
        <v/>
      </c>
      <c r="L7700" s="6">
        <f>IF($B7700="","",YEAR($B7700))</f>
        <v/>
      </c>
      <c r="M7700" s="6">
        <f>INT((ROW()-2)/39)+1</f>
        <v/>
      </c>
      <c r="N7700" s="6">
        <f>MOD(ROW()-2,39)+2</f>
        <v/>
      </c>
      <c r="O7700" s="42">
        <f>IF(AND($B7700&lt;&gt;"",$C7700&lt;&gt;"",$B7700&lt;=$C7700),INDEX(Szabalyok!$C:$C,$N7700),"")</f>
        <v/>
      </c>
      <c r="P7700">
        <f>IF(D7700="",P7699,P7699+1)</f>
        <v/>
      </c>
    </row>
    <row r="7701">
      <c r="A7701">
        <f>IF(P7701=P7700,0,P7701)</f>
        <v/>
      </c>
      <c r="B7701" s="41">
        <f>IF($M7701&gt;300,"",IF(OR(INDEX(Bemenet!$E$2:$E$301,$M7701)="",INDEX(Bemenet!$F$2:$F$301,$M7701)=""),"",MAX(INDEX(Bemenet!$E$2:$E$301,$M7701),INDEX(Szabalyok!$A:$A,$N7701))))</f>
        <v/>
      </c>
      <c r="C7701" s="41">
        <f>IF($B7701="","",MIN(INDEX(Bemenet!$F$2:$F$301,$M7701),INDEX(Szabalyok!$B:$B,$N7701)))</f>
        <v/>
      </c>
      <c r="D7701" s="5">
        <f>IF(AND($B7701&lt;&gt;"",$C7701&lt;&gt;"",$B7701&lt;=$C7701),INDEX(Bemenet!$G$2:$G$301,$M7701),"")</f>
        <v/>
      </c>
      <c r="E7701" s="6">
        <f>IF(AND($B7701&lt;&gt;"",$C7701&lt;&gt;"",$B7701&lt;=$C7701),INDEX(Bemenet!$D$2:$D$301,$M7701),"")</f>
        <v/>
      </c>
      <c r="F7701" s="5">
        <f>IF(AND($B7701&lt;&gt;"",$C7701&lt;&gt;"",$B7701&lt;=$C7701),$C7701-$B7701+1,"")</f>
        <v/>
      </c>
      <c r="G7701" s="5">
        <f>IF($F7701="","",$F7701*$D7701)</f>
        <v/>
      </c>
      <c r="H7701" s="42">
        <f>IF($G7701="","",$O7701)</f>
        <v/>
      </c>
      <c r="I7701" s="5">
        <f>IF($G7701="","",$G7701*IF($H7701="",$O7701,$H7701)/100)</f>
        <v/>
      </c>
      <c r="J7701" s="5">
        <f>IF(OR($L7701="",NOT(COUNTIFS($L$2:$L7701,$L7701)=1)),"",SUMIFS($G:$G,$L:$L,$L7701))</f>
        <v/>
      </c>
      <c r="K7701" s="5">
        <f>IF(OR($L7701="",NOT(COUNTIFS($L$2:$L7701,$L7701)=1)),"",SUMIFS($I:$I,$L:$L,$L7701))</f>
        <v/>
      </c>
      <c r="L7701" s="6">
        <f>IF($B7701="","",YEAR($B7701))</f>
        <v/>
      </c>
      <c r="M7701" s="6">
        <f>INT((ROW()-2)/39)+1</f>
        <v/>
      </c>
      <c r="N7701" s="6">
        <f>MOD(ROW()-2,39)+2</f>
        <v/>
      </c>
      <c r="O7701" s="42">
        <f>IF(AND($B7701&lt;&gt;"",$C7701&lt;&gt;"",$B7701&lt;=$C7701),INDEX(Szabalyok!$C:$C,$N7701),"")</f>
        <v/>
      </c>
      <c r="P7701">
        <f>IF(D7701="",P7700,P7700+1)</f>
        <v/>
      </c>
    </row>
    <row r="7702">
      <c r="A7702">
        <f>IF(P7702=P7701,0,P7702)</f>
        <v/>
      </c>
      <c r="B7702" s="41">
        <f>IF($M7702&gt;300,"",IF(OR(INDEX(Bemenet!$E$2:$E$301,$M7702)="",INDEX(Bemenet!$F$2:$F$301,$M7702)=""),"",MAX(INDEX(Bemenet!$E$2:$E$301,$M7702),INDEX(Szabalyok!$A:$A,$N7702))))</f>
        <v/>
      </c>
      <c r="C7702" s="41">
        <f>IF($B7702="","",MIN(INDEX(Bemenet!$F$2:$F$301,$M7702),INDEX(Szabalyok!$B:$B,$N7702)))</f>
        <v/>
      </c>
      <c r="D7702" s="5">
        <f>IF(AND($B7702&lt;&gt;"",$C7702&lt;&gt;"",$B7702&lt;=$C7702),INDEX(Bemenet!$G$2:$G$301,$M7702),"")</f>
        <v/>
      </c>
      <c r="E7702" s="6">
        <f>IF(AND($B7702&lt;&gt;"",$C7702&lt;&gt;"",$B7702&lt;=$C7702),INDEX(Bemenet!$D$2:$D$301,$M7702),"")</f>
        <v/>
      </c>
      <c r="F7702" s="5">
        <f>IF(AND($B7702&lt;&gt;"",$C7702&lt;&gt;"",$B7702&lt;=$C7702),$C7702-$B7702+1,"")</f>
        <v/>
      </c>
      <c r="G7702" s="5">
        <f>IF($F7702="","",$F7702*$D7702)</f>
        <v/>
      </c>
      <c r="H7702" s="42">
        <f>IF($G7702="","",$O7702)</f>
        <v/>
      </c>
      <c r="I7702" s="5">
        <f>IF($G7702="","",$G7702*IF($H7702="",$O7702,$H7702)/100)</f>
        <v/>
      </c>
      <c r="J7702" s="5">
        <f>IF(OR($L7702="",NOT(COUNTIFS($L$2:$L7702,$L7702)=1)),"",SUMIFS($G:$G,$L:$L,$L7702))</f>
        <v/>
      </c>
      <c r="K7702" s="5">
        <f>IF(OR($L7702="",NOT(COUNTIFS($L$2:$L7702,$L7702)=1)),"",SUMIFS($I:$I,$L:$L,$L7702))</f>
        <v/>
      </c>
      <c r="L7702" s="6">
        <f>IF($B7702="","",YEAR($B7702))</f>
        <v/>
      </c>
      <c r="M7702" s="6">
        <f>INT((ROW()-2)/39)+1</f>
        <v/>
      </c>
      <c r="N7702" s="6">
        <f>MOD(ROW()-2,39)+2</f>
        <v/>
      </c>
      <c r="O7702" s="42">
        <f>IF(AND($B7702&lt;&gt;"",$C7702&lt;&gt;"",$B7702&lt;=$C7702),INDEX(Szabalyok!$C:$C,$N7702),"")</f>
        <v/>
      </c>
      <c r="P7702">
        <f>IF(D7702="",P7701,P7701+1)</f>
        <v/>
      </c>
    </row>
    <row r="7703">
      <c r="A7703">
        <f>IF(P7703=P7702,0,P7703)</f>
        <v/>
      </c>
      <c r="B7703" s="41">
        <f>IF($M7703&gt;300,"",IF(OR(INDEX(Bemenet!$E$2:$E$301,$M7703)="",INDEX(Bemenet!$F$2:$F$301,$M7703)=""),"",MAX(INDEX(Bemenet!$E$2:$E$301,$M7703),INDEX(Szabalyok!$A:$A,$N7703))))</f>
        <v/>
      </c>
      <c r="C7703" s="41">
        <f>IF($B7703="","",MIN(INDEX(Bemenet!$F$2:$F$301,$M7703),INDEX(Szabalyok!$B:$B,$N7703)))</f>
        <v/>
      </c>
      <c r="D7703" s="5">
        <f>IF(AND($B7703&lt;&gt;"",$C7703&lt;&gt;"",$B7703&lt;=$C7703),INDEX(Bemenet!$G$2:$G$301,$M7703),"")</f>
        <v/>
      </c>
      <c r="E7703" s="6">
        <f>IF(AND($B7703&lt;&gt;"",$C7703&lt;&gt;"",$B7703&lt;=$C7703),INDEX(Bemenet!$D$2:$D$301,$M7703),"")</f>
        <v/>
      </c>
      <c r="F7703" s="5">
        <f>IF(AND($B7703&lt;&gt;"",$C7703&lt;&gt;"",$B7703&lt;=$C7703),$C7703-$B7703+1,"")</f>
        <v/>
      </c>
      <c r="G7703" s="5">
        <f>IF($F7703="","",$F7703*$D7703)</f>
        <v/>
      </c>
      <c r="H7703" s="42">
        <f>IF($G7703="","",$O7703)</f>
        <v/>
      </c>
      <c r="I7703" s="5">
        <f>IF($G7703="","",$G7703*IF($H7703="",$O7703,$H7703)/100)</f>
        <v/>
      </c>
      <c r="J7703" s="5">
        <f>IF(OR($L7703="",NOT(COUNTIFS($L$2:$L7703,$L7703)=1)),"",SUMIFS($G:$G,$L:$L,$L7703))</f>
        <v/>
      </c>
      <c r="K7703" s="5">
        <f>IF(OR($L7703="",NOT(COUNTIFS($L$2:$L7703,$L7703)=1)),"",SUMIFS($I:$I,$L:$L,$L7703))</f>
        <v/>
      </c>
      <c r="L7703" s="6">
        <f>IF($B7703="","",YEAR($B7703))</f>
        <v/>
      </c>
      <c r="M7703" s="6">
        <f>INT((ROW()-2)/39)+1</f>
        <v/>
      </c>
      <c r="N7703" s="6">
        <f>MOD(ROW()-2,39)+2</f>
        <v/>
      </c>
      <c r="O7703" s="42">
        <f>IF(AND($B7703&lt;&gt;"",$C7703&lt;&gt;"",$B7703&lt;=$C7703),INDEX(Szabalyok!$C:$C,$N7703),"")</f>
        <v/>
      </c>
      <c r="P7703">
        <f>IF(D7703="",P7702,P7702+1)</f>
        <v/>
      </c>
    </row>
    <row r="7704">
      <c r="A7704">
        <f>IF(P7704=P7703,0,P7704)</f>
        <v/>
      </c>
      <c r="B7704" s="41">
        <f>IF($M7704&gt;300,"",IF(OR(INDEX(Bemenet!$E$2:$E$301,$M7704)="",INDEX(Bemenet!$F$2:$F$301,$M7704)=""),"",MAX(INDEX(Bemenet!$E$2:$E$301,$M7704),INDEX(Szabalyok!$A:$A,$N7704))))</f>
        <v/>
      </c>
      <c r="C7704" s="41">
        <f>IF($B7704="","",MIN(INDEX(Bemenet!$F$2:$F$301,$M7704),INDEX(Szabalyok!$B:$B,$N7704)))</f>
        <v/>
      </c>
      <c r="D7704" s="5">
        <f>IF(AND($B7704&lt;&gt;"",$C7704&lt;&gt;"",$B7704&lt;=$C7704),INDEX(Bemenet!$G$2:$G$301,$M7704),"")</f>
        <v/>
      </c>
      <c r="E7704" s="6">
        <f>IF(AND($B7704&lt;&gt;"",$C7704&lt;&gt;"",$B7704&lt;=$C7704),INDEX(Bemenet!$D$2:$D$301,$M7704),"")</f>
        <v/>
      </c>
      <c r="F7704" s="5">
        <f>IF(AND($B7704&lt;&gt;"",$C7704&lt;&gt;"",$B7704&lt;=$C7704),$C7704-$B7704+1,"")</f>
        <v/>
      </c>
      <c r="G7704" s="5">
        <f>IF($F7704="","",$F7704*$D7704)</f>
        <v/>
      </c>
      <c r="H7704" s="42">
        <f>IF($G7704="","",$O7704)</f>
        <v/>
      </c>
      <c r="I7704" s="5">
        <f>IF($G7704="","",$G7704*IF($H7704="",$O7704,$H7704)/100)</f>
        <v/>
      </c>
      <c r="J7704" s="5">
        <f>IF(OR($L7704="",NOT(COUNTIFS($L$2:$L7704,$L7704)=1)),"",SUMIFS($G:$G,$L:$L,$L7704))</f>
        <v/>
      </c>
      <c r="K7704" s="5">
        <f>IF(OR($L7704="",NOT(COUNTIFS($L$2:$L7704,$L7704)=1)),"",SUMIFS($I:$I,$L:$L,$L7704))</f>
        <v/>
      </c>
      <c r="L7704" s="6">
        <f>IF($B7704="","",YEAR($B7704))</f>
        <v/>
      </c>
      <c r="M7704" s="6">
        <f>INT((ROW()-2)/39)+1</f>
        <v/>
      </c>
      <c r="N7704" s="6">
        <f>MOD(ROW()-2,39)+2</f>
        <v/>
      </c>
      <c r="O7704" s="42">
        <f>IF(AND($B7704&lt;&gt;"",$C7704&lt;&gt;"",$B7704&lt;=$C7704),INDEX(Szabalyok!$C:$C,$N7704),"")</f>
        <v/>
      </c>
      <c r="P7704">
        <f>IF(D7704="",P7703,P7703+1)</f>
        <v/>
      </c>
    </row>
    <row r="7705">
      <c r="A7705">
        <f>IF(P7705=P7704,0,P7705)</f>
        <v/>
      </c>
      <c r="B7705" s="41">
        <f>IF($M7705&gt;300,"",IF(OR(INDEX(Bemenet!$E$2:$E$301,$M7705)="",INDEX(Bemenet!$F$2:$F$301,$M7705)=""),"",MAX(INDEX(Bemenet!$E$2:$E$301,$M7705),INDEX(Szabalyok!$A:$A,$N7705))))</f>
        <v/>
      </c>
      <c r="C7705" s="41">
        <f>IF($B7705="","",MIN(INDEX(Bemenet!$F$2:$F$301,$M7705),INDEX(Szabalyok!$B:$B,$N7705)))</f>
        <v/>
      </c>
      <c r="D7705" s="5">
        <f>IF(AND($B7705&lt;&gt;"",$C7705&lt;&gt;"",$B7705&lt;=$C7705),INDEX(Bemenet!$G$2:$G$301,$M7705),"")</f>
        <v/>
      </c>
      <c r="E7705" s="6">
        <f>IF(AND($B7705&lt;&gt;"",$C7705&lt;&gt;"",$B7705&lt;=$C7705),INDEX(Bemenet!$D$2:$D$301,$M7705),"")</f>
        <v/>
      </c>
      <c r="F7705" s="5">
        <f>IF(AND($B7705&lt;&gt;"",$C7705&lt;&gt;"",$B7705&lt;=$C7705),$C7705-$B7705+1,"")</f>
        <v/>
      </c>
      <c r="G7705" s="5">
        <f>IF($F7705="","",$F7705*$D7705)</f>
        <v/>
      </c>
      <c r="H7705" s="42">
        <f>IF($G7705="","",$O7705)</f>
        <v/>
      </c>
      <c r="I7705" s="5">
        <f>IF($G7705="","",$G7705*IF($H7705="",$O7705,$H7705)/100)</f>
        <v/>
      </c>
      <c r="J7705" s="5">
        <f>IF(OR($L7705="",NOT(COUNTIFS($L$2:$L7705,$L7705)=1)),"",SUMIFS($G:$G,$L:$L,$L7705))</f>
        <v/>
      </c>
      <c r="K7705" s="5">
        <f>IF(OR($L7705="",NOT(COUNTIFS($L$2:$L7705,$L7705)=1)),"",SUMIFS($I:$I,$L:$L,$L7705))</f>
        <v/>
      </c>
      <c r="L7705" s="6">
        <f>IF($B7705="","",YEAR($B7705))</f>
        <v/>
      </c>
      <c r="M7705" s="6">
        <f>INT((ROW()-2)/39)+1</f>
        <v/>
      </c>
      <c r="N7705" s="6">
        <f>MOD(ROW()-2,39)+2</f>
        <v/>
      </c>
      <c r="O7705" s="42">
        <f>IF(AND($B7705&lt;&gt;"",$C7705&lt;&gt;"",$B7705&lt;=$C7705),INDEX(Szabalyok!$C:$C,$N7705),"")</f>
        <v/>
      </c>
      <c r="P7705">
        <f>IF(D7705="",P7704,P7704+1)</f>
        <v/>
      </c>
    </row>
    <row r="7706">
      <c r="A7706">
        <f>IF(P7706=P7705,0,P7706)</f>
        <v/>
      </c>
      <c r="B7706" s="41">
        <f>IF($M7706&gt;300,"",IF(OR(INDEX(Bemenet!$E$2:$E$301,$M7706)="",INDEX(Bemenet!$F$2:$F$301,$M7706)=""),"",MAX(INDEX(Bemenet!$E$2:$E$301,$M7706),INDEX(Szabalyok!$A:$A,$N7706))))</f>
        <v/>
      </c>
      <c r="C7706" s="41">
        <f>IF($B7706="","",MIN(INDEX(Bemenet!$F$2:$F$301,$M7706),INDEX(Szabalyok!$B:$B,$N7706)))</f>
        <v/>
      </c>
      <c r="D7706" s="5">
        <f>IF(AND($B7706&lt;&gt;"",$C7706&lt;&gt;"",$B7706&lt;=$C7706),INDEX(Bemenet!$G$2:$G$301,$M7706),"")</f>
        <v/>
      </c>
      <c r="E7706" s="6">
        <f>IF(AND($B7706&lt;&gt;"",$C7706&lt;&gt;"",$B7706&lt;=$C7706),INDEX(Bemenet!$D$2:$D$301,$M7706),"")</f>
        <v/>
      </c>
      <c r="F7706" s="5">
        <f>IF(AND($B7706&lt;&gt;"",$C7706&lt;&gt;"",$B7706&lt;=$C7706),$C7706-$B7706+1,"")</f>
        <v/>
      </c>
      <c r="G7706" s="5">
        <f>IF($F7706="","",$F7706*$D7706)</f>
        <v/>
      </c>
      <c r="H7706" s="42">
        <f>IF($G7706="","",$O7706)</f>
        <v/>
      </c>
      <c r="I7706" s="5">
        <f>IF($G7706="","",$G7706*IF($H7706="",$O7706,$H7706)/100)</f>
        <v/>
      </c>
      <c r="J7706" s="5">
        <f>IF(OR($L7706="",NOT(COUNTIFS($L$2:$L7706,$L7706)=1)),"",SUMIFS($G:$G,$L:$L,$L7706))</f>
        <v/>
      </c>
      <c r="K7706" s="5">
        <f>IF(OR($L7706="",NOT(COUNTIFS($L$2:$L7706,$L7706)=1)),"",SUMIFS($I:$I,$L:$L,$L7706))</f>
        <v/>
      </c>
      <c r="L7706" s="6">
        <f>IF($B7706="","",YEAR($B7706))</f>
        <v/>
      </c>
      <c r="M7706" s="6">
        <f>INT((ROW()-2)/39)+1</f>
        <v/>
      </c>
      <c r="N7706" s="6">
        <f>MOD(ROW()-2,39)+2</f>
        <v/>
      </c>
      <c r="O7706" s="42">
        <f>IF(AND($B7706&lt;&gt;"",$C7706&lt;&gt;"",$B7706&lt;=$C7706),INDEX(Szabalyok!$C:$C,$N7706),"")</f>
        <v/>
      </c>
      <c r="P7706">
        <f>IF(D7706="",P7705,P7705+1)</f>
        <v/>
      </c>
    </row>
    <row r="7707">
      <c r="A7707">
        <f>IF(P7707=P7706,0,P7707)</f>
        <v/>
      </c>
      <c r="B7707" s="41">
        <f>IF($M7707&gt;300,"",IF(OR(INDEX(Bemenet!$E$2:$E$301,$M7707)="",INDEX(Bemenet!$F$2:$F$301,$M7707)=""),"",MAX(INDEX(Bemenet!$E$2:$E$301,$M7707),INDEX(Szabalyok!$A:$A,$N7707))))</f>
        <v/>
      </c>
      <c r="C7707" s="41">
        <f>IF($B7707="","",MIN(INDEX(Bemenet!$F$2:$F$301,$M7707),INDEX(Szabalyok!$B:$B,$N7707)))</f>
        <v/>
      </c>
      <c r="D7707" s="5">
        <f>IF(AND($B7707&lt;&gt;"",$C7707&lt;&gt;"",$B7707&lt;=$C7707),INDEX(Bemenet!$G$2:$G$301,$M7707),"")</f>
        <v/>
      </c>
      <c r="E7707" s="6">
        <f>IF(AND($B7707&lt;&gt;"",$C7707&lt;&gt;"",$B7707&lt;=$C7707),INDEX(Bemenet!$D$2:$D$301,$M7707),"")</f>
        <v/>
      </c>
      <c r="F7707" s="5">
        <f>IF(AND($B7707&lt;&gt;"",$C7707&lt;&gt;"",$B7707&lt;=$C7707),$C7707-$B7707+1,"")</f>
        <v/>
      </c>
      <c r="G7707" s="5">
        <f>IF($F7707="","",$F7707*$D7707)</f>
        <v/>
      </c>
      <c r="H7707" s="42">
        <f>IF($G7707="","",$O7707)</f>
        <v/>
      </c>
      <c r="I7707" s="5">
        <f>IF($G7707="","",$G7707*IF($H7707="",$O7707,$H7707)/100)</f>
        <v/>
      </c>
      <c r="J7707" s="5">
        <f>IF(OR($L7707="",NOT(COUNTIFS($L$2:$L7707,$L7707)=1)),"",SUMIFS($G:$G,$L:$L,$L7707))</f>
        <v/>
      </c>
      <c r="K7707" s="5">
        <f>IF(OR($L7707="",NOT(COUNTIFS($L$2:$L7707,$L7707)=1)),"",SUMIFS($I:$I,$L:$L,$L7707))</f>
        <v/>
      </c>
      <c r="L7707" s="6">
        <f>IF($B7707="","",YEAR($B7707))</f>
        <v/>
      </c>
      <c r="M7707" s="6">
        <f>INT((ROW()-2)/39)+1</f>
        <v/>
      </c>
      <c r="N7707" s="6">
        <f>MOD(ROW()-2,39)+2</f>
        <v/>
      </c>
      <c r="O7707" s="42">
        <f>IF(AND($B7707&lt;&gt;"",$C7707&lt;&gt;"",$B7707&lt;=$C7707),INDEX(Szabalyok!$C:$C,$N7707),"")</f>
        <v/>
      </c>
      <c r="P7707">
        <f>IF(D7707="",P7706,P7706+1)</f>
        <v/>
      </c>
    </row>
    <row r="7708">
      <c r="A7708">
        <f>IF(P7708=P7707,0,P7708)</f>
        <v/>
      </c>
      <c r="B7708" s="41">
        <f>IF($M7708&gt;300,"",IF(OR(INDEX(Bemenet!$E$2:$E$301,$M7708)="",INDEX(Bemenet!$F$2:$F$301,$M7708)=""),"",MAX(INDEX(Bemenet!$E$2:$E$301,$M7708),INDEX(Szabalyok!$A:$A,$N7708))))</f>
        <v/>
      </c>
      <c r="C7708" s="41">
        <f>IF($B7708="","",MIN(INDEX(Bemenet!$F$2:$F$301,$M7708),INDEX(Szabalyok!$B:$B,$N7708)))</f>
        <v/>
      </c>
      <c r="D7708" s="5">
        <f>IF(AND($B7708&lt;&gt;"",$C7708&lt;&gt;"",$B7708&lt;=$C7708),INDEX(Bemenet!$G$2:$G$301,$M7708),"")</f>
        <v/>
      </c>
      <c r="E7708" s="6">
        <f>IF(AND($B7708&lt;&gt;"",$C7708&lt;&gt;"",$B7708&lt;=$C7708),INDEX(Bemenet!$D$2:$D$301,$M7708),"")</f>
        <v/>
      </c>
      <c r="F7708" s="5">
        <f>IF(AND($B7708&lt;&gt;"",$C7708&lt;&gt;"",$B7708&lt;=$C7708),$C7708-$B7708+1,"")</f>
        <v/>
      </c>
      <c r="G7708" s="5">
        <f>IF($F7708="","",$F7708*$D7708)</f>
        <v/>
      </c>
      <c r="H7708" s="42">
        <f>IF($G7708="","",$O7708)</f>
        <v/>
      </c>
      <c r="I7708" s="5">
        <f>IF($G7708="","",$G7708*IF($H7708="",$O7708,$H7708)/100)</f>
        <v/>
      </c>
      <c r="J7708" s="5">
        <f>IF(OR($L7708="",NOT(COUNTIFS($L$2:$L7708,$L7708)=1)),"",SUMIFS($G:$G,$L:$L,$L7708))</f>
        <v/>
      </c>
      <c r="K7708" s="5">
        <f>IF(OR($L7708="",NOT(COUNTIFS($L$2:$L7708,$L7708)=1)),"",SUMIFS($I:$I,$L:$L,$L7708))</f>
        <v/>
      </c>
      <c r="L7708" s="6">
        <f>IF($B7708="","",YEAR($B7708))</f>
        <v/>
      </c>
      <c r="M7708" s="6">
        <f>INT((ROW()-2)/39)+1</f>
        <v/>
      </c>
      <c r="N7708" s="6">
        <f>MOD(ROW()-2,39)+2</f>
        <v/>
      </c>
      <c r="O7708" s="42">
        <f>IF(AND($B7708&lt;&gt;"",$C7708&lt;&gt;"",$B7708&lt;=$C7708),INDEX(Szabalyok!$C:$C,$N7708),"")</f>
        <v/>
      </c>
      <c r="P7708">
        <f>IF(D7708="",P7707,P7707+1)</f>
        <v/>
      </c>
    </row>
    <row r="7709">
      <c r="A7709">
        <f>IF(P7709=P7708,0,P7709)</f>
        <v/>
      </c>
      <c r="B7709" s="41">
        <f>IF($M7709&gt;300,"",IF(OR(INDEX(Bemenet!$E$2:$E$301,$M7709)="",INDEX(Bemenet!$F$2:$F$301,$M7709)=""),"",MAX(INDEX(Bemenet!$E$2:$E$301,$M7709),INDEX(Szabalyok!$A:$A,$N7709))))</f>
        <v/>
      </c>
      <c r="C7709" s="41">
        <f>IF($B7709="","",MIN(INDEX(Bemenet!$F$2:$F$301,$M7709),INDEX(Szabalyok!$B:$B,$N7709)))</f>
        <v/>
      </c>
      <c r="D7709" s="5">
        <f>IF(AND($B7709&lt;&gt;"",$C7709&lt;&gt;"",$B7709&lt;=$C7709),INDEX(Bemenet!$G$2:$G$301,$M7709),"")</f>
        <v/>
      </c>
      <c r="E7709" s="6">
        <f>IF(AND($B7709&lt;&gt;"",$C7709&lt;&gt;"",$B7709&lt;=$C7709),INDEX(Bemenet!$D$2:$D$301,$M7709),"")</f>
        <v/>
      </c>
      <c r="F7709" s="5">
        <f>IF(AND($B7709&lt;&gt;"",$C7709&lt;&gt;"",$B7709&lt;=$C7709),$C7709-$B7709+1,"")</f>
        <v/>
      </c>
      <c r="G7709" s="5">
        <f>IF($F7709="","",$F7709*$D7709)</f>
        <v/>
      </c>
      <c r="H7709" s="42">
        <f>IF($G7709="","",$O7709)</f>
        <v/>
      </c>
      <c r="I7709" s="5">
        <f>IF($G7709="","",$G7709*IF($H7709="",$O7709,$H7709)/100)</f>
        <v/>
      </c>
      <c r="J7709" s="5">
        <f>IF(OR($L7709="",NOT(COUNTIFS($L$2:$L7709,$L7709)=1)),"",SUMIFS($G:$G,$L:$L,$L7709))</f>
        <v/>
      </c>
      <c r="K7709" s="5">
        <f>IF(OR($L7709="",NOT(COUNTIFS($L$2:$L7709,$L7709)=1)),"",SUMIFS($I:$I,$L:$L,$L7709))</f>
        <v/>
      </c>
      <c r="L7709" s="6">
        <f>IF($B7709="","",YEAR($B7709))</f>
        <v/>
      </c>
      <c r="M7709" s="6">
        <f>INT((ROW()-2)/39)+1</f>
        <v/>
      </c>
      <c r="N7709" s="6">
        <f>MOD(ROW()-2,39)+2</f>
        <v/>
      </c>
      <c r="O7709" s="42">
        <f>IF(AND($B7709&lt;&gt;"",$C7709&lt;&gt;"",$B7709&lt;=$C7709),INDEX(Szabalyok!$C:$C,$N7709),"")</f>
        <v/>
      </c>
      <c r="P7709">
        <f>IF(D7709="",P7708,P7708+1)</f>
        <v/>
      </c>
    </row>
    <row r="7710">
      <c r="A7710">
        <f>IF(P7710=P7709,0,P7710)</f>
        <v/>
      </c>
      <c r="B7710" s="41">
        <f>IF($M7710&gt;300,"",IF(OR(INDEX(Bemenet!$E$2:$E$301,$M7710)="",INDEX(Bemenet!$F$2:$F$301,$M7710)=""),"",MAX(INDEX(Bemenet!$E$2:$E$301,$M7710),INDEX(Szabalyok!$A:$A,$N7710))))</f>
        <v/>
      </c>
      <c r="C7710" s="41">
        <f>IF($B7710="","",MIN(INDEX(Bemenet!$F$2:$F$301,$M7710),INDEX(Szabalyok!$B:$B,$N7710)))</f>
        <v/>
      </c>
      <c r="D7710" s="5">
        <f>IF(AND($B7710&lt;&gt;"",$C7710&lt;&gt;"",$B7710&lt;=$C7710),INDEX(Bemenet!$G$2:$G$301,$M7710),"")</f>
        <v/>
      </c>
      <c r="E7710" s="6">
        <f>IF(AND($B7710&lt;&gt;"",$C7710&lt;&gt;"",$B7710&lt;=$C7710),INDEX(Bemenet!$D$2:$D$301,$M7710),"")</f>
        <v/>
      </c>
      <c r="F7710" s="5">
        <f>IF(AND($B7710&lt;&gt;"",$C7710&lt;&gt;"",$B7710&lt;=$C7710),$C7710-$B7710+1,"")</f>
        <v/>
      </c>
      <c r="G7710" s="5">
        <f>IF($F7710="","",$F7710*$D7710)</f>
        <v/>
      </c>
      <c r="H7710" s="42">
        <f>IF($G7710="","",$O7710)</f>
        <v/>
      </c>
      <c r="I7710" s="5">
        <f>IF($G7710="","",$G7710*IF($H7710="",$O7710,$H7710)/100)</f>
        <v/>
      </c>
      <c r="J7710" s="5">
        <f>IF(OR($L7710="",NOT(COUNTIFS($L$2:$L7710,$L7710)=1)),"",SUMIFS($G:$G,$L:$L,$L7710))</f>
        <v/>
      </c>
      <c r="K7710" s="5">
        <f>IF(OR($L7710="",NOT(COUNTIFS($L$2:$L7710,$L7710)=1)),"",SUMIFS($I:$I,$L:$L,$L7710))</f>
        <v/>
      </c>
      <c r="L7710" s="6">
        <f>IF($B7710="","",YEAR($B7710))</f>
        <v/>
      </c>
      <c r="M7710" s="6">
        <f>INT((ROW()-2)/39)+1</f>
        <v/>
      </c>
      <c r="N7710" s="6">
        <f>MOD(ROW()-2,39)+2</f>
        <v/>
      </c>
      <c r="O7710" s="42">
        <f>IF(AND($B7710&lt;&gt;"",$C7710&lt;&gt;"",$B7710&lt;=$C7710),INDEX(Szabalyok!$C:$C,$N7710),"")</f>
        <v/>
      </c>
      <c r="P7710">
        <f>IF(D7710="",P7709,P7709+1)</f>
        <v/>
      </c>
    </row>
    <row r="7711">
      <c r="A7711">
        <f>IF(P7711=P7710,0,P7711)</f>
        <v/>
      </c>
      <c r="B7711" s="41">
        <f>IF($M7711&gt;300,"",IF(OR(INDEX(Bemenet!$E$2:$E$301,$M7711)="",INDEX(Bemenet!$F$2:$F$301,$M7711)=""),"",MAX(INDEX(Bemenet!$E$2:$E$301,$M7711),INDEX(Szabalyok!$A:$A,$N7711))))</f>
        <v/>
      </c>
      <c r="C7711" s="41">
        <f>IF($B7711="","",MIN(INDEX(Bemenet!$F$2:$F$301,$M7711),INDEX(Szabalyok!$B:$B,$N7711)))</f>
        <v/>
      </c>
      <c r="D7711" s="5">
        <f>IF(AND($B7711&lt;&gt;"",$C7711&lt;&gt;"",$B7711&lt;=$C7711),INDEX(Bemenet!$G$2:$G$301,$M7711),"")</f>
        <v/>
      </c>
      <c r="E7711" s="6">
        <f>IF(AND($B7711&lt;&gt;"",$C7711&lt;&gt;"",$B7711&lt;=$C7711),INDEX(Bemenet!$D$2:$D$301,$M7711),"")</f>
        <v/>
      </c>
      <c r="F7711" s="5">
        <f>IF(AND($B7711&lt;&gt;"",$C7711&lt;&gt;"",$B7711&lt;=$C7711),$C7711-$B7711+1,"")</f>
        <v/>
      </c>
      <c r="G7711" s="5">
        <f>IF($F7711="","",$F7711*$D7711)</f>
        <v/>
      </c>
      <c r="H7711" s="42">
        <f>IF($G7711="","",$O7711)</f>
        <v/>
      </c>
      <c r="I7711" s="5">
        <f>IF($G7711="","",$G7711*IF($H7711="",$O7711,$H7711)/100)</f>
        <v/>
      </c>
      <c r="J7711" s="5">
        <f>IF(OR($L7711="",NOT(COUNTIFS($L$2:$L7711,$L7711)=1)),"",SUMIFS($G:$G,$L:$L,$L7711))</f>
        <v/>
      </c>
      <c r="K7711" s="5">
        <f>IF(OR($L7711="",NOT(COUNTIFS($L$2:$L7711,$L7711)=1)),"",SUMIFS($I:$I,$L:$L,$L7711))</f>
        <v/>
      </c>
      <c r="L7711" s="6">
        <f>IF($B7711="","",YEAR($B7711))</f>
        <v/>
      </c>
      <c r="M7711" s="6">
        <f>INT((ROW()-2)/39)+1</f>
        <v/>
      </c>
      <c r="N7711" s="6">
        <f>MOD(ROW()-2,39)+2</f>
        <v/>
      </c>
      <c r="O7711" s="42">
        <f>IF(AND($B7711&lt;&gt;"",$C7711&lt;&gt;"",$B7711&lt;=$C7711),INDEX(Szabalyok!$C:$C,$N7711),"")</f>
        <v/>
      </c>
      <c r="P7711">
        <f>IF(D7711="",P7710,P7710+1)</f>
        <v/>
      </c>
    </row>
    <row r="7712">
      <c r="A7712">
        <f>IF(P7712=P7711,0,P7712)</f>
        <v/>
      </c>
      <c r="B7712" s="41">
        <f>IF($M7712&gt;300,"",IF(OR(INDEX(Bemenet!$E$2:$E$301,$M7712)="",INDEX(Bemenet!$F$2:$F$301,$M7712)=""),"",MAX(INDEX(Bemenet!$E$2:$E$301,$M7712),INDEX(Szabalyok!$A:$A,$N7712))))</f>
        <v/>
      </c>
      <c r="C7712" s="41">
        <f>IF($B7712="","",MIN(INDEX(Bemenet!$F$2:$F$301,$M7712),INDEX(Szabalyok!$B:$B,$N7712)))</f>
        <v/>
      </c>
      <c r="D7712" s="5">
        <f>IF(AND($B7712&lt;&gt;"",$C7712&lt;&gt;"",$B7712&lt;=$C7712),INDEX(Bemenet!$G$2:$G$301,$M7712),"")</f>
        <v/>
      </c>
      <c r="E7712" s="6">
        <f>IF(AND($B7712&lt;&gt;"",$C7712&lt;&gt;"",$B7712&lt;=$C7712),INDEX(Bemenet!$D$2:$D$301,$M7712),"")</f>
        <v/>
      </c>
      <c r="F7712" s="5">
        <f>IF(AND($B7712&lt;&gt;"",$C7712&lt;&gt;"",$B7712&lt;=$C7712),$C7712-$B7712+1,"")</f>
        <v/>
      </c>
      <c r="G7712" s="5">
        <f>IF($F7712="","",$F7712*$D7712)</f>
        <v/>
      </c>
      <c r="H7712" s="42">
        <f>IF($G7712="","",$O7712)</f>
        <v/>
      </c>
      <c r="I7712" s="5">
        <f>IF($G7712="","",$G7712*IF($H7712="",$O7712,$H7712)/100)</f>
        <v/>
      </c>
      <c r="J7712" s="5">
        <f>IF(OR($L7712="",NOT(COUNTIFS($L$2:$L7712,$L7712)=1)),"",SUMIFS($G:$G,$L:$L,$L7712))</f>
        <v/>
      </c>
      <c r="K7712" s="5">
        <f>IF(OR($L7712="",NOT(COUNTIFS($L$2:$L7712,$L7712)=1)),"",SUMIFS($I:$I,$L:$L,$L7712))</f>
        <v/>
      </c>
      <c r="L7712" s="6">
        <f>IF($B7712="","",YEAR($B7712))</f>
        <v/>
      </c>
      <c r="M7712" s="6">
        <f>INT((ROW()-2)/39)+1</f>
        <v/>
      </c>
      <c r="N7712" s="6">
        <f>MOD(ROW()-2,39)+2</f>
        <v/>
      </c>
      <c r="O7712" s="42">
        <f>IF(AND($B7712&lt;&gt;"",$C7712&lt;&gt;"",$B7712&lt;=$C7712),INDEX(Szabalyok!$C:$C,$N7712),"")</f>
        <v/>
      </c>
      <c r="P7712">
        <f>IF(D7712="",P7711,P7711+1)</f>
        <v/>
      </c>
    </row>
    <row r="7713">
      <c r="A7713">
        <f>IF(P7713=P7712,0,P7713)</f>
        <v/>
      </c>
      <c r="B7713" s="41">
        <f>IF($M7713&gt;300,"",IF(OR(INDEX(Bemenet!$E$2:$E$301,$M7713)="",INDEX(Bemenet!$F$2:$F$301,$M7713)=""),"",MAX(INDEX(Bemenet!$E$2:$E$301,$M7713),INDEX(Szabalyok!$A:$A,$N7713))))</f>
        <v/>
      </c>
      <c r="C7713" s="41">
        <f>IF($B7713="","",MIN(INDEX(Bemenet!$F$2:$F$301,$M7713),INDEX(Szabalyok!$B:$B,$N7713)))</f>
        <v/>
      </c>
      <c r="D7713" s="5">
        <f>IF(AND($B7713&lt;&gt;"",$C7713&lt;&gt;"",$B7713&lt;=$C7713),INDEX(Bemenet!$G$2:$G$301,$M7713),"")</f>
        <v/>
      </c>
      <c r="E7713" s="6">
        <f>IF(AND($B7713&lt;&gt;"",$C7713&lt;&gt;"",$B7713&lt;=$C7713),INDEX(Bemenet!$D$2:$D$301,$M7713),"")</f>
        <v/>
      </c>
      <c r="F7713" s="5">
        <f>IF(AND($B7713&lt;&gt;"",$C7713&lt;&gt;"",$B7713&lt;=$C7713),$C7713-$B7713+1,"")</f>
        <v/>
      </c>
      <c r="G7713" s="5">
        <f>IF($F7713="","",$F7713*$D7713)</f>
        <v/>
      </c>
      <c r="H7713" s="42">
        <f>IF($G7713="","",$O7713)</f>
        <v/>
      </c>
      <c r="I7713" s="5">
        <f>IF($G7713="","",$G7713*IF($H7713="",$O7713,$H7713)/100)</f>
        <v/>
      </c>
      <c r="J7713" s="5">
        <f>IF(OR($L7713="",NOT(COUNTIFS($L$2:$L7713,$L7713)=1)),"",SUMIFS($G:$G,$L:$L,$L7713))</f>
        <v/>
      </c>
      <c r="K7713" s="5">
        <f>IF(OR($L7713="",NOT(COUNTIFS($L$2:$L7713,$L7713)=1)),"",SUMIFS($I:$I,$L:$L,$L7713))</f>
        <v/>
      </c>
      <c r="L7713" s="6">
        <f>IF($B7713="","",YEAR($B7713))</f>
        <v/>
      </c>
      <c r="M7713" s="6">
        <f>INT((ROW()-2)/39)+1</f>
        <v/>
      </c>
      <c r="N7713" s="6">
        <f>MOD(ROW()-2,39)+2</f>
        <v/>
      </c>
      <c r="O7713" s="42">
        <f>IF(AND($B7713&lt;&gt;"",$C7713&lt;&gt;"",$B7713&lt;=$C7713),INDEX(Szabalyok!$C:$C,$N7713),"")</f>
        <v/>
      </c>
      <c r="P7713">
        <f>IF(D7713="",P7712,P7712+1)</f>
        <v/>
      </c>
    </row>
    <row r="7714">
      <c r="A7714">
        <f>IF(P7714=P7713,0,P7714)</f>
        <v/>
      </c>
      <c r="B7714" s="41">
        <f>IF($M7714&gt;300,"",IF(OR(INDEX(Bemenet!$E$2:$E$301,$M7714)="",INDEX(Bemenet!$F$2:$F$301,$M7714)=""),"",MAX(INDEX(Bemenet!$E$2:$E$301,$M7714),INDEX(Szabalyok!$A:$A,$N7714))))</f>
        <v/>
      </c>
      <c r="C7714" s="41">
        <f>IF($B7714="","",MIN(INDEX(Bemenet!$F$2:$F$301,$M7714),INDEX(Szabalyok!$B:$B,$N7714)))</f>
        <v/>
      </c>
      <c r="D7714" s="5">
        <f>IF(AND($B7714&lt;&gt;"",$C7714&lt;&gt;"",$B7714&lt;=$C7714),INDEX(Bemenet!$G$2:$G$301,$M7714),"")</f>
        <v/>
      </c>
      <c r="E7714" s="6">
        <f>IF(AND($B7714&lt;&gt;"",$C7714&lt;&gt;"",$B7714&lt;=$C7714),INDEX(Bemenet!$D$2:$D$301,$M7714),"")</f>
        <v/>
      </c>
      <c r="F7714" s="5">
        <f>IF(AND($B7714&lt;&gt;"",$C7714&lt;&gt;"",$B7714&lt;=$C7714),$C7714-$B7714+1,"")</f>
        <v/>
      </c>
      <c r="G7714" s="5">
        <f>IF($F7714="","",$F7714*$D7714)</f>
        <v/>
      </c>
      <c r="H7714" s="42">
        <f>IF($G7714="","",$O7714)</f>
        <v/>
      </c>
      <c r="I7714" s="5">
        <f>IF($G7714="","",$G7714*IF($H7714="",$O7714,$H7714)/100)</f>
        <v/>
      </c>
      <c r="J7714" s="5">
        <f>IF(OR($L7714="",NOT(COUNTIFS($L$2:$L7714,$L7714)=1)),"",SUMIFS($G:$G,$L:$L,$L7714))</f>
        <v/>
      </c>
      <c r="K7714" s="5">
        <f>IF(OR($L7714="",NOT(COUNTIFS($L$2:$L7714,$L7714)=1)),"",SUMIFS($I:$I,$L:$L,$L7714))</f>
        <v/>
      </c>
      <c r="L7714" s="6">
        <f>IF($B7714="","",YEAR($B7714))</f>
        <v/>
      </c>
      <c r="M7714" s="6">
        <f>INT((ROW()-2)/39)+1</f>
        <v/>
      </c>
      <c r="N7714" s="6">
        <f>MOD(ROW()-2,39)+2</f>
        <v/>
      </c>
      <c r="O7714" s="42">
        <f>IF(AND($B7714&lt;&gt;"",$C7714&lt;&gt;"",$B7714&lt;=$C7714),INDEX(Szabalyok!$C:$C,$N7714),"")</f>
        <v/>
      </c>
      <c r="P7714">
        <f>IF(D7714="",P7713,P7713+1)</f>
        <v/>
      </c>
    </row>
    <row r="7715">
      <c r="A7715">
        <f>IF(P7715=P7714,0,P7715)</f>
        <v/>
      </c>
      <c r="B7715" s="41">
        <f>IF($M7715&gt;300,"",IF(OR(INDEX(Bemenet!$E$2:$E$301,$M7715)="",INDEX(Bemenet!$F$2:$F$301,$M7715)=""),"",MAX(INDEX(Bemenet!$E$2:$E$301,$M7715),INDEX(Szabalyok!$A:$A,$N7715))))</f>
        <v/>
      </c>
      <c r="C7715" s="41">
        <f>IF($B7715="","",MIN(INDEX(Bemenet!$F$2:$F$301,$M7715),INDEX(Szabalyok!$B:$B,$N7715)))</f>
        <v/>
      </c>
      <c r="D7715" s="5">
        <f>IF(AND($B7715&lt;&gt;"",$C7715&lt;&gt;"",$B7715&lt;=$C7715),INDEX(Bemenet!$G$2:$G$301,$M7715),"")</f>
        <v/>
      </c>
      <c r="E7715" s="6">
        <f>IF(AND($B7715&lt;&gt;"",$C7715&lt;&gt;"",$B7715&lt;=$C7715),INDEX(Bemenet!$D$2:$D$301,$M7715),"")</f>
        <v/>
      </c>
      <c r="F7715" s="5">
        <f>IF(AND($B7715&lt;&gt;"",$C7715&lt;&gt;"",$B7715&lt;=$C7715),$C7715-$B7715+1,"")</f>
        <v/>
      </c>
      <c r="G7715" s="5">
        <f>IF($F7715="","",$F7715*$D7715)</f>
        <v/>
      </c>
      <c r="H7715" s="42">
        <f>IF($G7715="","",$O7715)</f>
        <v/>
      </c>
      <c r="I7715" s="5">
        <f>IF($G7715="","",$G7715*IF($H7715="",$O7715,$H7715)/100)</f>
        <v/>
      </c>
      <c r="J7715" s="5">
        <f>IF(OR($L7715="",NOT(COUNTIFS($L$2:$L7715,$L7715)=1)),"",SUMIFS($G:$G,$L:$L,$L7715))</f>
        <v/>
      </c>
      <c r="K7715" s="5">
        <f>IF(OR($L7715="",NOT(COUNTIFS($L$2:$L7715,$L7715)=1)),"",SUMIFS($I:$I,$L:$L,$L7715))</f>
        <v/>
      </c>
      <c r="L7715" s="6">
        <f>IF($B7715="","",YEAR($B7715))</f>
        <v/>
      </c>
      <c r="M7715" s="6">
        <f>INT((ROW()-2)/39)+1</f>
        <v/>
      </c>
      <c r="N7715" s="6">
        <f>MOD(ROW()-2,39)+2</f>
        <v/>
      </c>
      <c r="O7715" s="42">
        <f>IF(AND($B7715&lt;&gt;"",$C7715&lt;&gt;"",$B7715&lt;=$C7715),INDEX(Szabalyok!$C:$C,$N7715),"")</f>
        <v/>
      </c>
      <c r="P7715">
        <f>IF(D7715="",P7714,P7714+1)</f>
        <v/>
      </c>
    </row>
    <row r="7716">
      <c r="A7716">
        <f>IF(P7716=P7715,0,P7716)</f>
        <v/>
      </c>
      <c r="B7716" s="41">
        <f>IF($M7716&gt;300,"",IF(OR(INDEX(Bemenet!$E$2:$E$301,$M7716)="",INDEX(Bemenet!$F$2:$F$301,$M7716)=""),"",MAX(INDEX(Bemenet!$E$2:$E$301,$M7716),INDEX(Szabalyok!$A:$A,$N7716))))</f>
        <v/>
      </c>
      <c r="C7716" s="41">
        <f>IF($B7716="","",MIN(INDEX(Bemenet!$F$2:$F$301,$M7716),INDEX(Szabalyok!$B:$B,$N7716)))</f>
        <v/>
      </c>
      <c r="D7716" s="5">
        <f>IF(AND($B7716&lt;&gt;"",$C7716&lt;&gt;"",$B7716&lt;=$C7716),INDEX(Bemenet!$G$2:$G$301,$M7716),"")</f>
        <v/>
      </c>
      <c r="E7716" s="6">
        <f>IF(AND($B7716&lt;&gt;"",$C7716&lt;&gt;"",$B7716&lt;=$C7716),INDEX(Bemenet!$D$2:$D$301,$M7716),"")</f>
        <v/>
      </c>
      <c r="F7716" s="5">
        <f>IF(AND($B7716&lt;&gt;"",$C7716&lt;&gt;"",$B7716&lt;=$C7716),$C7716-$B7716+1,"")</f>
        <v/>
      </c>
      <c r="G7716" s="5">
        <f>IF($F7716="","",$F7716*$D7716)</f>
        <v/>
      </c>
      <c r="H7716" s="42">
        <f>IF($G7716="","",$O7716)</f>
        <v/>
      </c>
      <c r="I7716" s="5">
        <f>IF($G7716="","",$G7716*IF($H7716="",$O7716,$H7716)/100)</f>
        <v/>
      </c>
      <c r="J7716" s="5">
        <f>IF(OR($L7716="",NOT(COUNTIFS($L$2:$L7716,$L7716)=1)),"",SUMIFS($G:$G,$L:$L,$L7716))</f>
        <v/>
      </c>
      <c r="K7716" s="5">
        <f>IF(OR($L7716="",NOT(COUNTIFS($L$2:$L7716,$L7716)=1)),"",SUMIFS($I:$I,$L:$L,$L7716))</f>
        <v/>
      </c>
      <c r="L7716" s="6">
        <f>IF($B7716="","",YEAR($B7716))</f>
        <v/>
      </c>
      <c r="M7716" s="6">
        <f>INT((ROW()-2)/39)+1</f>
        <v/>
      </c>
      <c r="N7716" s="6">
        <f>MOD(ROW()-2,39)+2</f>
        <v/>
      </c>
      <c r="O7716" s="42">
        <f>IF(AND($B7716&lt;&gt;"",$C7716&lt;&gt;"",$B7716&lt;=$C7716),INDEX(Szabalyok!$C:$C,$N7716),"")</f>
        <v/>
      </c>
      <c r="P7716">
        <f>IF(D7716="",P7715,P7715+1)</f>
        <v/>
      </c>
    </row>
    <row r="7717">
      <c r="A7717">
        <f>IF(P7717=P7716,0,P7717)</f>
        <v/>
      </c>
      <c r="B7717" s="41">
        <f>IF($M7717&gt;300,"",IF(OR(INDEX(Bemenet!$E$2:$E$301,$M7717)="",INDEX(Bemenet!$F$2:$F$301,$M7717)=""),"",MAX(INDEX(Bemenet!$E$2:$E$301,$M7717),INDEX(Szabalyok!$A:$A,$N7717))))</f>
        <v/>
      </c>
      <c r="C7717" s="41">
        <f>IF($B7717="","",MIN(INDEX(Bemenet!$F$2:$F$301,$M7717),INDEX(Szabalyok!$B:$B,$N7717)))</f>
        <v/>
      </c>
      <c r="D7717" s="5">
        <f>IF(AND($B7717&lt;&gt;"",$C7717&lt;&gt;"",$B7717&lt;=$C7717),INDEX(Bemenet!$G$2:$G$301,$M7717),"")</f>
        <v/>
      </c>
      <c r="E7717" s="6">
        <f>IF(AND($B7717&lt;&gt;"",$C7717&lt;&gt;"",$B7717&lt;=$C7717),INDEX(Bemenet!$D$2:$D$301,$M7717),"")</f>
        <v/>
      </c>
      <c r="F7717" s="5">
        <f>IF(AND($B7717&lt;&gt;"",$C7717&lt;&gt;"",$B7717&lt;=$C7717),$C7717-$B7717+1,"")</f>
        <v/>
      </c>
      <c r="G7717" s="5">
        <f>IF($F7717="","",$F7717*$D7717)</f>
        <v/>
      </c>
      <c r="H7717" s="42">
        <f>IF($G7717="","",$O7717)</f>
        <v/>
      </c>
      <c r="I7717" s="5">
        <f>IF($G7717="","",$G7717*IF($H7717="",$O7717,$H7717)/100)</f>
        <v/>
      </c>
      <c r="J7717" s="5">
        <f>IF(OR($L7717="",NOT(COUNTIFS($L$2:$L7717,$L7717)=1)),"",SUMIFS($G:$G,$L:$L,$L7717))</f>
        <v/>
      </c>
      <c r="K7717" s="5">
        <f>IF(OR($L7717="",NOT(COUNTIFS($L$2:$L7717,$L7717)=1)),"",SUMIFS($I:$I,$L:$L,$L7717))</f>
        <v/>
      </c>
      <c r="L7717" s="6">
        <f>IF($B7717="","",YEAR($B7717))</f>
        <v/>
      </c>
      <c r="M7717" s="6">
        <f>INT((ROW()-2)/39)+1</f>
        <v/>
      </c>
      <c r="N7717" s="6">
        <f>MOD(ROW()-2,39)+2</f>
        <v/>
      </c>
      <c r="O7717" s="42">
        <f>IF(AND($B7717&lt;&gt;"",$C7717&lt;&gt;"",$B7717&lt;=$C7717),INDEX(Szabalyok!$C:$C,$N7717),"")</f>
        <v/>
      </c>
      <c r="P7717">
        <f>IF(D7717="",P7716,P7716+1)</f>
        <v/>
      </c>
    </row>
    <row r="7718">
      <c r="A7718">
        <f>IF(P7718=P7717,0,P7718)</f>
        <v/>
      </c>
      <c r="B7718" s="41">
        <f>IF($M7718&gt;300,"",IF(OR(INDEX(Bemenet!$E$2:$E$301,$M7718)="",INDEX(Bemenet!$F$2:$F$301,$M7718)=""),"",MAX(INDEX(Bemenet!$E$2:$E$301,$M7718),INDEX(Szabalyok!$A:$A,$N7718))))</f>
        <v/>
      </c>
      <c r="C7718" s="41">
        <f>IF($B7718="","",MIN(INDEX(Bemenet!$F$2:$F$301,$M7718),INDEX(Szabalyok!$B:$B,$N7718)))</f>
        <v/>
      </c>
      <c r="D7718" s="5">
        <f>IF(AND($B7718&lt;&gt;"",$C7718&lt;&gt;"",$B7718&lt;=$C7718),INDEX(Bemenet!$G$2:$G$301,$M7718),"")</f>
        <v/>
      </c>
      <c r="E7718" s="6">
        <f>IF(AND($B7718&lt;&gt;"",$C7718&lt;&gt;"",$B7718&lt;=$C7718),INDEX(Bemenet!$D$2:$D$301,$M7718),"")</f>
        <v/>
      </c>
      <c r="F7718" s="5">
        <f>IF(AND($B7718&lt;&gt;"",$C7718&lt;&gt;"",$B7718&lt;=$C7718),$C7718-$B7718+1,"")</f>
        <v/>
      </c>
      <c r="G7718" s="5">
        <f>IF($F7718="","",$F7718*$D7718)</f>
        <v/>
      </c>
      <c r="H7718" s="42">
        <f>IF($G7718="","",$O7718)</f>
        <v/>
      </c>
      <c r="I7718" s="5">
        <f>IF($G7718="","",$G7718*IF($H7718="",$O7718,$H7718)/100)</f>
        <v/>
      </c>
      <c r="J7718" s="5">
        <f>IF(OR($L7718="",NOT(COUNTIFS($L$2:$L7718,$L7718)=1)),"",SUMIFS($G:$G,$L:$L,$L7718))</f>
        <v/>
      </c>
      <c r="K7718" s="5">
        <f>IF(OR($L7718="",NOT(COUNTIFS($L$2:$L7718,$L7718)=1)),"",SUMIFS($I:$I,$L:$L,$L7718))</f>
        <v/>
      </c>
      <c r="L7718" s="6">
        <f>IF($B7718="","",YEAR($B7718))</f>
        <v/>
      </c>
      <c r="M7718" s="6">
        <f>INT((ROW()-2)/39)+1</f>
        <v/>
      </c>
      <c r="N7718" s="6">
        <f>MOD(ROW()-2,39)+2</f>
        <v/>
      </c>
      <c r="O7718" s="42">
        <f>IF(AND($B7718&lt;&gt;"",$C7718&lt;&gt;"",$B7718&lt;=$C7718),INDEX(Szabalyok!$C:$C,$N7718),"")</f>
        <v/>
      </c>
      <c r="P7718">
        <f>IF(D7718="",P7717,P7717+1)</f>
        <v/>
      </c>
    </row>
    <row r="7719">
      <c r="A7719">
        <f>IF(P7719=P7718,0,P7719)</f>
        <v/>
      </c>
      <c r="B7719" s="41">
        <f>IF($M7719&gt;300,"",IF(OR(INDEX(Bemenet!$E$2:$E$301,$M7719)="",INDEX(Bemenet!$F$2:$F$301,$M7719)=""),"",MAX(INDEX(Bemenet!$E$2:$E$301,$M7719),INDEX(Szabalyok!$A:$A,$N7719))))</f>
        <v/>
      </c>
      <c r="C7719" s="41">
        <f>IF($B7719="","",MIN(INDEX(Bemenet!$F$2:$F$301,$M7719),INDEX(Szabalyok!$B:$B,$N7719)))</f>
        <v/>
      </c>
      <c r="D7719" s="5">
        <f>IF(AND($B7719&lt;&gt;"",$C7719&lt;&gt;"",$B7719&lt;=$C7719),INDEX(Bemenet!$G$2:$G$301,$M7719),"")</f>
        <v/>
      </c>
      <c r="E7719" s="6">
        <f>IF(AND($B7719&lt;&gt;"",$C7719&lt;&gt;"",$B7719&lt;=$C7719),INDEX(Bemenet!$D$2:$D$301,$M7719),"")</f>
        <v/>
      </c>
      <c r="F7719" s="5">
        <f>IF(AND($B7719&lt;&gt;"",$C7719&lt;&gt;"",$B7719&lt;=$C7719),$C7719-$B7719+1,"")</f>
        <v/>
      </c>
      <c r="G7719" s="5">
        <f>IF($F7719="","",$F7719*$D7719)</f>
        <v/>
      </c>
      <c r="H7719" s="42">
        <f>IF($G7719="","",$O7719)</f>
        <v/>
      </c>
      <c r="I7719" s="5">
        <f>IF($G7719="","",$G7719*IF($H7719="",$O7719,$H7719)/100)</f>
        <v/>
      </c>
      <c r="J7719" s="5">
        <f>IF(OR($L7719="",NOT(COUNTIFS($L$2:$L7719,$L7719)=1)),"",SUMIFS($G:$G,$L:$L,$L7719))</f>
        <v/>
      </c>
      <c r="K7719" s="5">
        <f>IF(OR($L7719="",NOT(COUNTIFS($L$2:$L7719,$L7719)=1)),"",SUMIFS($I:$I,$L:$L,$L7719))</f>
        <v/>
      </c>
      <c r="L7719" s="6">
        <f>IF($B7719="","",YEAR($B7719))</f>
        <v/>
      </c>
      <c r="M7719" s="6">
        <f>INT((ROW()-2)/39)+1</f>
        <v/>
      </c>
      <c r="N7719" s="6">
        <f>MOD(ROW()-2,39)+2</f>
        <v/>
      </c>
      <c r="O7719" s="42">
        <f>IF(AND($B7719&lt;&gt;"",$C7719&lt;&gt;"",$B7719&lt;=$C7719),INDEX(Szabalyok!$C:$C,$N7719),"")</f>
        <v/>
      </c>
      <c r="P7719">
        <f>IF(D7719="",P7718,P7718+1)</f>
        <v/>
      </c>
    </row>
    <row r="7720">
      <c r="A7720">
        <f>IF(P7720=P7719,0,P7720)</f>
        <v/>
      </c>
      <c r="B7720" s="41">
        <f>IF($M7720&gt;300,"",IF(OR(INDEX(Bemenet!$E$2:$E$301,$M7720)="",INDEX(Bemenet!$F$2:$F$301,$M7720)=""),"",MAX(INDEX(Bemenet!$E$2:$E$301,$M7720),INDEX(Szabalyok!$A:$A,$N7720))))</f>
        <v/>
      </c>
      <c r="C7720" s="41">
        <f>IF($B7720="","",MIN(INDEX(Bemenet!$F$2:$F$301,$M7720),INDEX(Szabalyok!$B:$B,$N7720)))</f>
        <v/>
      </c>
      <c r="D7720" s="5">
        <f>IF(AND($B7720&lt;&gt;"",$C7720&lt;&gt;"",$B7720&lt;=$C7720),INDEX(Bemenet!$G$2:$G$301,$M7720),"")</f>
        <v/>
      </c>
      <c r="E7720" s="6">
        <f>IF(AND($B7720&lt;&gt;"",$C7720&lt;&gt;"",$B7720&lt;=$C7720),INDEX(Bemenet!$D$2:$D$301,$M7720),"")</f>
        <v/>
      </c>
      <c r="F7720" s="5">
        <f>IF(AND($B7720&lt;&gt;"",$C7720&lt;&gt;"",$B7720&lt;=$C7720),$C7720-$B7720+1,"")</f>
        <v/>
      </c>
      <c r="G7720" s="5">
        <f>IF($F7720="","",$F7720*$D7720)</f>
        <v/>
      </c>
      <c r="H7720" s="42">
        <f>IF($G7720="","",$O7720)</f>
        <v/>
      </c>
      <c r="I7720" s="5">
        <f>IF($G7720="","",$G7720*IF($H7720="",$O7720,$H7720)/100)</f>
        <v/>
      </c>
      <c r="J7720" s="5">
        <f>IF(OR($L7720="",NOT(COUNTIFS($L$2:$L7720,$L7720)=1)),"",SUMIFS($G:$G,$L:$L,$L7720))</f>
        <v/>
      </c>
      <c r="K7720" s="5">
        <f>IF(OR($L7720="",NOT(COUNTIFS($L$2:$L7720,$L7720)=1)),"",SUMIFS($I:$I,$L:$L,$L7720))</f>
        <v/>
      </c>
      <c r="L7720" s="6">
        <f>IF($B7720="","",YEAR($B7720))</f>
        <v/>
      </c>
      <c r="M7720" s="6">
        <f>INT((ROW()-2)/39)+1</f>
        <v/>
      </c>
      <c r="N7720" s="6">
        <f>MOD(ROW()-2,39)+2</f>
        <v/>
      </c>
      <c r="O7720" s="42">
        <f>IF(AND($B7720&lt;&gt;"",$C7720&lt;&gt;"",$B7720&lt;=$C7720),INDEX(Szabalyok!$C:$C,$N7720),"")</f>
        <v/>
      </c>
      <c r="P7720">
        <f>IF(D7720="",P7719,P7719+1)</f>
        <v/>
      </c>
    </row>
    <row r="7721">
      <c r="A7721">
        <f>IF(P7721=P7720,0,P7721)</f>
        <v/>
      </c>
      <c r="B7721" s="41">
        <f>IF($M7721&gt;300,"",IF(OR(INDEX(Bemenet!$E$2:$E$301,$M7721)="",INDEX(Bemenet!$F$2:$F$301,$M7721)=""),"",MAX(INDEX(Bemenet!$E$2:$E$301,$M7721),INDEX(Szabalyok!$A:$A,$N7721))))</f>
        <v/>
      </c>
      <c r="C7721" s="41">
        <f>IF($B7721="","",MIN(INDEX(Bemenet!$F$2:$F$301,$M7721),INDEX(Szabalyok!$B:$B,$N7721)))</f>
        <v/>
      </c>
      <c r="D7721" s="5">
        <f>IF(AND($B7721&lt;&gt;"",$C7721&lt;&gt;"",$B7721&lt;=$C7721),INDEX(Bemenet!$G$2:$G$301,$M7721),"")</f>
        <v/>
      </c>
      <c r="E7721" s="6">
        <f>IF(AND($B7721&lt;&gt;"",$C7721&lt;&gt;"",$B7721&lt;=$C7721),INDEX(Bemenet!$D$2:$D$301,$M7721),"")</f>
        <v/>
      </c>
      <c r="F7721" s="5">
        <f>IF(AND($B7721&lt;&gt;"",$C7721&lt;&gt;"",$B7721&lt;=$C7721),$C7721-$B7721+1,"")</f>
        <v/>
      </c>
      <c r="G7721" s="5">
        <f>IF($F7721="","",$F7721*$D7721)</f>
        <v/>
      </c>
      <c r="H7721" s="42">
        <f>IF($G7721="","",$O7721)</f>
        <v/>
      </c>
      <c r="I7721" s="5">
        <f>IF($G7721="","",$G7721*IF($H7721="",$O7721,$H7721)/100)</f>
        <v/>
      </c>
      <c r="J7721" s="5">
        <f>IF(OR($L7721="",NOT(COUNTIFS($L$2:$L7721,$L7721)=1)),"",SUMIFS($G:$G,$L:$L,$L7721))</f>
        <v/>
      </c>
      <c r="K7721" s="5">
        <f>IF(OR($L7721="",NOT(COUNTIFS($L$2:$L7721,$L7721)=1)),"",SUMIFS($I:$I,$L:$L,$L7721))</f>
        <v/>
      </c>
      <c r="L7721" s="6">
        <f>IF($B7721="","",YEAR($B7721))</f>
        <v/>
      </c>
      <c r="M7721" s="6">
        <f>INT((ROW()-2)/39)+1</f>
        <v/>
      </c>
      <c r="N7721" s="6">
        <f>MOD(ROW()-2,39)+2</f>
        <v/>
      </c>
      <c r="O7721" s="42">
        <f>IF(AND($B7721&lt;&gt;"",$C7721&lt;&gt;"",$B7721&lt;=$C7721),INDEX(Szabalyok!$C:$C,$N7721),"")</f>
        <v/>
      </c>
      <c r="P7721">
        <f>IF(D7721="",P7720,P7720+1)</f>
        <v/>
      </c>
    </row>
    <row r="7722">
      <c r="A7722">
        <f>IF(P7722=P7721,0,P7722)</f>
        <v/>
      </c>
      <c r="B7722" s="41">
        <f>IF($M7722&gt;300,"",IF(OR(INDEX(Bemenet!$E$2:$E$301,$M7722)="",INDEX(Bemenet!$F$2:$F$301,$M7722)=""),"",MAX(INDEX(Bemenet!$E$2:$E$301,$M7722),INDEX(Szabalyok!$A:$A,$N7722))))</f>
        <v/>
      </c>
      <c r="C7722" s="41">
        <f>IF($B7722="","",MIN(INDEX(Bemenet!$F$2:$F$301,$M7722),INDEX(Szabalyok!$B:$B,$N7722)))</f>
        <v/>
      </c>
      <c r="D7722" s="5">
        <f>IF(AND($B7722&lt;&gt;"",$C7722&lt;&gt;"",$B7722&lt;=$C7722),INDEX(Bemenet!$G$2:$G$301,$M7722),"")</f>
        <v/>
      </c>
      <c r="E7722" s="6">
        <f>IF(AND($B7722&lt;&gt;"",$C7722&lt;&gt;"",$B7722&lt;=$C7722),INDEX(Bemenet!$D$2:$D$301,$M7722),"")</f>
        <v/>
      </c>
      <c r="F7722" s="5">
        <f>IF(AND($B7722&lt;&gt;"",$C7722&lt;&gt;"",$B7722&lt;=$C7722),$C7722-$B7722+1,"")</f>
        <v/>
      </c>
      <c r="G7722" s="5">
        <f>IF($F7722="","",$F7722*$D7722)</f>
        <v/>
      </c>
      <c r="H7722" s="42">
        <f>IF($G7722="","",$O7722)</f>
        <v/>
      </c>
      <c r="I7722" s="5">
        <f>IF($G7722="","",$G7722*IF($H7722="",$O7722,$H7722)/100)</f>
        <v/>
      </c>
      <c r="J7722" s="5">
        <f>IF(OR($L7722="",NOT(COUNTIFS($L$2:$L7722,$L7722)=1)),"",SUMIFS($G:$G,$L:$L,$L7722))</f>
        <v/>
      </c>
      <c r="K7722" s="5">
        <f>IF(OR($L7722="",NOT(COUNTIFS($L$2:$L7722,$L7722)=1)),"",SUMIFS($I:$I,$L:$L,$L7722))</f>
        <v/>
      </c>
      <c r="L7722" s="6">
        <f>IF($B7722="","",YEAR($B7722))</f>
        <v/>
      </c>
      <c r="M7722" s="6">
        <f>INT((ROW()-2)/39)+1</f>
        <v/>
      </c>
      <c r="N7722" s="6">
        <f>MOD(ROW()-2,39)+2</f>
        <v/>
      </c>
      <c r="O7722" s="42">
        <f>IF(AND($B7722&lt;&gt;"",$C7722&lt;&gt;"",$B7722&lt;=$C7722),INDEX(Szabalyok!$C:$C,$N7722),"")</f>
        <v/>
      </c>
      <c r="P7722">
        <f>IF(D7722="",P7721,P7721+1)</f>
        <v/>
      </c>
    </row>
    <row r="7723">
      <c r="A7723">
        <f>IF(P7723=P7722,0,P7723)</f>
        <v/>
      </c>
      <c r="B7723" s="41">
        <f>IF($M7723&gt;300,"",IF(OR(INDEX(Bemenet!$E$2:$E$301,$M7723)="",INDEX(Bemenet!$F$2:$F$301,$M7723)=""),"",MAX(INDEX(Bemenet!$E$2:$E$301,$M7723),INDEX(Szabalyok!$A:$A,$N7723))))</f>
        <v/>
      </c>
      <c r="C7723" s="41">
        <f>IF($B7723="","",MIN(INDEX(Bemenet!$F$2:$F$301,$M7723),INDEX(Szabalyok!$B:$B,$N7723)))</f>
        <v/>
      </c>
      <c r="D7723" s="5">
        <f>IF(AND($B7723&lt;&gt;"",$C7723&lt;&gt;"",$B7723&lt;=$C7723),INDEX(Bemenet!$G$2:$G$301,$M7723),"")</f>
        <v/>
      </c>
      <c r="E7723" s="6">
        <f>IF(AND($B7723&lt;&gt;"",$C7723&lt;&gt;"",$B7723&lt;=$C7723),INDEX(Bemenet!$D$2:$D$301,$M7723),"")</f>
        <v/>
      </c>
      <c r="F7723" s="5">
        <f>IF(AND($B7723&lt;&gt;"",$C7723&lt;&gt;"",$B7723&lt;=$C7723),$C7723-$B7723+1,"")</f>
        <v/>
      </c>
      <c r="G7723" s="5">
        <f>IF($F7723="","",$F7723*$D7723)</f>
        <v/>
      </c>
      <c r="H7723" s="42">
        <f>IF($G7723="","",$O7723)</f>
        <v/>
      </c>
      <c r="I7723" s="5">
        <f>IF($G7723="","",$G7723*IF($H7723="",$O7723,$H7723)/100)</f>
        <v/>
      </c>
      <c r="J7723" s="5">
        <f>IF(OR($L7723="",NOT(COUNTIFS($L$2:$L7723,$L7723)=1)),"",SUMIFS($G:$G,$L:$L,$L7723))</f>
        <v/>
      </c>
      <c r="K7723" s="5">
        <f>IF(OR($L7723="",NOT(COUNTIFS($L$2:$L7723,$L7723)=1)),"",SUMIFS($I:$I,$L:$L,$L7723))</f>
        <v/>
      </c>
      <c r="L7723" s="6">
        <f>IF($B7723="","",YEAR($B7723))</f>
        <v/>
      </c>
      <c r="M7723" s="6">
        <f>INT((ROW()-2)/39)+1</f>
        <v/>
      </c>
      <c r="N7723" s="6">
        <f>MOD(ROW()-2,39)+2</f>
        <v/>
      </c>
      <c r="O7723" s="42">
        <f>IF(AND($B7723&lt;&gt;"",$C7723&lt;&gt;"",$B7723&lt;=$C7723),INDEX(Szabalyok!$C:$C,$N7723),"")</f>
        <v/>
      </c>
      <c r="P7723">
        <f>IF(D7723="",P7722,P7722+1)</f>
        <v/>
      </c>
    </row>
    <row r="7724">
      <c r="A7724">
        <f>IF(P7724=P7723,0,P7724)</f>
        <v/>
      </c>
      <c r="B7724" s="41">
        <f>IF($M7724&gt;300,"",IF(OR(INDEX(Bemenet!$E$2:$E$301,$M7724)="",INDEX(Bemenet!$F$2:$F$301,$M7724)=""),"",MAX(INDEX(Bemenet!$E$2:$E$301,$M7724),INDEX(Szabalyok!$A:$A,$N7724))))</f>
        <v/>
      </c>
      <c r="C7724" s="41">
        <f>IF($B7724="","",MIN(INDEX(Bemenet!$F$2:$F$301,$M7724),INDEX(Szabalyok!$B:$B,$N7724)))</f>
        <v/>
      </c>
      <c r="D7724" s="5">
        <f>IF(AND($B7724&lt;&gt;"",$C7724&lt;&gt;"",$B7724&lt;=$C7724),INDEX(Bemenet!$G$2:$G$301,$M7724),"")</f>
        <v/>
      </c>
      <c r="E7724" s="6">
        <f>IF(AND($B7724&lt;&gt;"",$C7724&lt;&gt;"",$B7724&lt;=$C7724),INDEX(Bemenet!$D$2:$D$301,$M7724),"")</f>
        <v/>
      </c>
      <c r="F7724" s="5">
        <f>IF(AND($B7724&lt;&gt;"",$C7724&lt;&gt;"",$B7724&lt;=$C7724),$C7724-$B7724+1,"")</f>
        <v/>
      </c>
      <c r="G7724" s="5">
        <f>IF($F7724="","",$F7724*$D7724)</f>
        <v/>
      </c>
      <c r="H7724" s="42">
        <f>IF($G7724="","",$O7724)</f>
        <v/>
      </c>
      <c r="I7724" s="5">
        <f>IF($G7724="","",$G7724*IF($H7724="",$O7724,$H7724)/100)</f>
        <v/>
      </c>
      <c r="J7724" s="5">
        <f>IF(OR($L7724="",NOT(COUNTIFS($L$2:$L7724,$L7724)=1)),"",SUMIFS($G:$G,$L:$L,$L7724))</f>
        <v/>
      </c>
      <c r="K7724" s="5">
        <f>IF(OR($L7724="",NOT(COUNTIFS($L$2:$L7724,$L7724)=1)),"",SUMIFS($I:$I,$L:$L,$L7724))</f>
        <v/>
      </c>
      <c r="L7724" s="6">
        <f>IF($B7724="","",YEAR($B7724))</f>
        <v/>
      </c>
      <c r="M7724" s="6">
        <f>INT((ROW()-2)/39)+1</f>
        <v/>
      </c>
      <c r="N7724" s="6">
        <f>MOD(ROW()-2,39)+2</f>
        <v/>
      </c>
      <c r="O7724" s="42">
        <f>IF(AND($B7724&lt;&gt;"",$C7724&lt;&gt;"",$B7724&lt;=$C7724),INDEX(Szabalyok!$C:$C,$N7724),"")</f>
        <v/>
      </c>
      <c r="P7724">
        <f>IF(D7724="",P7723,P7723+1)</f>
        <v/>
      </c>
    </row>
    <row r="7725">
      <c r="A7725">
        <f>IF(P7725=P7724,0,P7725)</f>
        <v/>
      </c>
      <c r="B7725" s="41">
        <f>IF($M7725&gt;300,"",IF(OR(INDEX(Bemenet!$E$2:$E$301,$M7725)="",INDEX(Bemenet!$F$2:$F$301,$M7725)=""),"",MAX(INDEX(Bemenet!$E$2:$E$301,$M7725),INDEX(Szabalyok!$A:$A,$N7725))))</f>
        <v/>
      </c>
      <c r="C7725" s="41">
        <f>IF($B7725="","",MIN(INDEX(Bemenet!$F$2:$F$301,$M7725),INDEX(Szabalyok!$B:$B,$N7725)))</f>
        <v/>
      </c>
      <c r="D7725" s="5">
        <f>IF(AND($B7725&lt;&gt;"",$C7725&lt;&gt;"",$B7725&lt;=$C7725),INDEX(Bemenet!$G$2:$G$301,$M7725),"")</f>
        <v/>
      </c>
      <c r="E7725" s="6">
        <f>IF(AND($B7725&lt;&gt;"",$C7725&lt;&gt;"",$B7725&lt;=$C7725),INDEX(Bemenet!$D$2:$D$301,$M7725),"")</f>
        <v/>
      </c>
      <c r="F7725" s="5">
        <f>IF(AND($B7725&lt;&gt;"",$C7725&lt;&gt;"",$B7725&lt;=$C7725),$C7725-$B7725+1,"")</f>
        <v/>
      </c>
      <c r="G7725" s="5">
        <f>IF($F7725="","",$F7725*$D7725)</f>
        <v/>
      </c>
      <c r="H7725" s="42">
        <f>IF($G7725="","",$O7725)</f>
        <v/>
      </c>
      <c r="I7725" s="5">
        <f>IF($G7725="","",$G7725*IF($H7725="",$O7725,$H7725)/100)</f>
        <v/>
      </c>
      <c r="J7725" s="5">
        <f>IF(OR($L7725="",NOT(COUNTIFS($L$2:$L7725,$L7725)=1)),"",SUMIFS($G:$G,$L:$L,$L7725))</f>
        <v/>
      </c>
      <c r="K7725" s="5">
        <f>IF(OR($L7725="",NOT(COUNTIFS($L$2:$L7725,$L7725)=1)),"",SUMIFS($I:$I,$L:$L,$L7725))</f>
        <v/>
      </c>
      <c r="L7725" s="6">
        <f>IF($B7725="","",YEAR($B7725))</f>
        <v/>
      </c>
      <c r="M7725" s="6">
        <f>INT((ROW()-2)/39)+1</f>
        <v/>
      </c>
      <c r="N7725" s="6">
        <f>MOD(ROW()-2,39)+2</f>
        <v/>
      </c>
      <c r="O7725" s="42">
        <f>IF(AND($B7725&lt;&gt;"",$C7725&lt;&gt;"",$B7725&lt;=$C7725),INDEX(Szabalyok!$C:$C,$N7725),"")</f>
        <v/>
      </c>
      <c r="P7725">
        <f>IF(D7725="",P7724,P7724+1)</f>
        <v/>
      </c>
    </row>
    <row r="7726">
      <c r="A7726">
        <f>IF(P7726=P7725,0,P7726)</f>
        <v/>
      </c>
      <c r="B7726" s="41">
        <f>IF($M7726&gt;300,"",IF(OR(INDEX(Bemenet!$E$2:$E$301,$M7726)="",INDEX(Bemenet!$F$2:$F$301,$M7726)=""),"",MAX(INDEX(Bemenet!$E$2:$E$301,$M7726),INDEX(Szabalyok!$A:$A,$N7726))))</f>
        <v/>
      </c>
      <c r="C7726" s="41">
        <f>IF($B7726="","",MIN(INDEX(Bemenet!$F$2:$F$301,$M7726),INDEX(Szabalyok!$B:$B,$N7726)))</f>
        <v/>
      </c>
      <c r="D7726" s="5">
        <f>IF(AND($B7726&lt;&gt;"",$C7726&lt;&gt;"",$B7726&lt;=$C7726),INDEX(Bemenet!$G$2:$G$301,$M7726),"")</f>
        <v/>
      </c>
      <c r="E7726" s="6">
        <f>IF(AND($B7726&lt;&gt;"",$C7726&lt;&gt;"",$B7726&lt;=$C7726),INDEX(Bemenet!$D$2:$D$301,$M7726),"")</f>
        <v/>
      </c>
      <c r="F7726" s="5">
        <f>IF(AND($B7726&lt;&gt;"",$C7726&lt;&gt;"",$B7726&lt;=$C7726),$C7726-$B7726+1,"")</f>
        <v/>
      </c>
      <c r="G7726" s="5">
        <f>IF($F7726="","",$F7726*$D7726)</f>
        <v/>
      </c>
      <c r="H7726" s="42">
        <f>IF($G7726="","",$O7726)</f>
        <v/>
      </c>
      <c r="I7726" s="5">
        <f>IF($G7726="","",$G7726*IF($H7726="",$O7726,$H7726)/100)</f>
        <v/>
      </c>
      <c r="J7726" s="5">
        <f>IF(OR($L7726="",NOT(COUNTIFS($L$2:$L7726,$L7726)=1)),"",SUMIFS($G:$G,$L:$L,$L7726))</f>
        <v/>
      </c>
      <c r="K7726" s="5">
        <f>IF(OR($L7726="",NOT(COUNTIFS($L$2:$L7726,$L7726)=1)),"",SUMIFS($I:$I,$L:$L,$L7726))</f>
        <v/>
      </c>
      <c r="L7726" s="6">
        <f>IF($B7726="","",YEAR($B7726))</f>
        <v/>
      </c>
      <c r="M7726" s="6">
        <f>INT((ROW()-2)/39)+1</f>
        <v/>
      </c>
      <c r="N7726" s="6">
        <f>MOD(ROW()-2,39)+2</f>
        <v/>
      </c>
      <c r="O7726" s="42">
        <f>IF(AND($B7726&lt;&gt;"",$C7726&lt;&gt;"",$B7726&lt;=$C7726),INDEX(Szabalyok!$C:$C,$N7726),"")</f>
        <v/>
      </c>
      <c r="P7726">
        <f>IF(D7726="",P7725,P7725+1)</f>
        <v/>
      </c>
    </row>
    <row r="7727">
      <c r="A7727">
        <f>IF(P7727=P7726,0,P7727)</f>
        <v/>
      </c>
      <c r="B7727" s="41">
        <f>IF($M7727&gt;300,"",IF(OR(INDEX(Bemenet!$E$2:$E$301,$M7727)="",INDEX(Bemenet!$F$2:$F$301,$M7727)=""),"",MAX(INDEX(Bemenet!$E$2:$E$301,$M7727),INDEX(Szabalyok!$A:$A,$N7727))))</f>
        <v/>
      </c>
      <c r="C7727" s="41">
        <f>IF($B7727="","",MIN(INDEX(Bemenet!$F$2:$F$301,$M7727),INDEX(Szabalyok!$B:$B,$N7727)))</f>
        <v/>
      </c>
      <c r="D7727" s="5">
        <f>IF(AND($B7727&lt;&gt;"",$C7727&lt;&gt;"",$B7727&lt;=$C7727),INDEX(Bemenet!$G$2:$G$301,$M7727),"")</f>
        <v/>
      </c>
      <c r="E7727" s="6">
        <f>IF(AND($B7727&lt;&gt;"",$C7727&lt;&gt;"",$B7727&lt;=$C7727),INDEX(Bemenet!$D$2:$D$301,$M7727),"")</f>
        <v/>
      </c>
      <c r="F7727" s="5">
        <f>IF(AND($B7727&lt;&gt;"",$C7727&lt;&gt;"",$B7727&lt;=$C7727),$C7727-$B7727+1,"")</f>
        <v/>
      </c>
      <c r="G7727" s="5">
        <f>IF($F7727="","",$F7727*$D7727)</f>
        <v/>
      </c>
      <c r="H7727" s="42">
        <f>IF($G7727="","",$O7727)</f>
        <v/>
      </c>
      <c r="I7727" s="5">
        <f>IF($G7727="","",$G7727*IF($H7727="",$O7727,$H7727)/100)</f>
        <v/>
      </c>
      <c r="J7727" s="5">
        <f>IF(OR($L7727="",NOT(COUNTIFS($L$2:$L7727,$L7727)=1)),"",SUMIFS($G:$G,$L:$L,$L7727))</f>
        <v/>
      </c>
      <c r="K7727" s="5">
        <f>IF(OR($L7727="",NOT(COUNTIFS($L$2:$L7727,$L7727)=1)),"",SUMIFS($I:$I,$L:$L,$L7727))</f>
        <v/>
      </c>
      <c r="L7727" s="6">
        <f>IF($B7727="","",YEAR($B7727))</f>
        <v/>
      </c>
      <c r="M7727" s="6">
        <f>INT((ROW()-2)/39)+1</f>
        <v/>
      </c>
      <c r="N7727" s="6">
        <f>MOD(ROW()-2,39)+2</f>
        <v/>
      </c>
      <c r="O7727" s="42">
        <f>IF(AND($B7727&lt;&gt;"",$C7727&lt;&gt;"",$B7727&lt;=$C7727),INDEX(Szabalyok!$C:$C,$N7727),"")</f>
        <v/>
      </c>
      <c r="P7727">
        <f>IF(D7727="",P7726,P7726+1)</f>
        <v/>
      </c>
    </row>
    <row r="7728">
      <c r="A7728">
        <f>IF(P7728=P7727,0,P7728)</f>
        <v/>
      </c>
      <c r="B7728" s="41">
        <f>IF($M7728&gt;300,"",IF(OR(INDEX(Bemenet!$E$2:$E$301,$M7728)="",INDEX(Bemenet!$F$2:$F$301,$M7728)=""),"",MAX(INDEX(Bemenet!$E$2:$E$301,$M7728),INDEX(Szabalyok!$A:$A,$N7728))))</f>
        <v/>
      </c>
      <c r="C7728" s="41">
        <f>IF($B7728="","",MIN(INDEX(Bemenet!$F$2:$F$301,$M7728),INDEX(Szabalyok!$B:$B,$N7728)))</f>
        <v/>
      </c>
      <c r="D7728" s="5">
        <f>IF(AND($B7728&lt;&gt;"",$C7728&lt;&gt;"",$B7728&lt;=$C7728),INDEX(Bemenet!$G$2:$G$301,$M7728),"")</f>
        <v/>
      </c>
      <c r="E7728" s="6">
        <f>IF(AND($B7728&lt;&gt;"",$C7728&lt;&gt;"",$B7728&lt;=$C7728),INDEX(Bemenet!$D$2:$D$301,$M7728),"")</f>
        <v/>
      </c>
      <c r="F7728" s="5">
        <f>IF(AND($B7728&lt;&gt;"",$C7728&lt;&gt;"",$B7728&lt;=$C7728),$C7728-$B7728+1,"")</f>
        <v/>
      </c>
      <c r="G7728" s="5">
        <f>IF($F7728="","",$F7728*$D7728)</f>
        <v/>
      </c>
      <c r="H7728" s="42">
        <f>IF($G7728="","",$O7728)</f>
        <v/>
      </c>
      <c r="I7728" s="5">
        <f>IF($G7728="","",$G7728*IF($H7728="",$O7728,$H7728)/100)</f>
        <v/>
      </c>
      <c r="J7728" s="5">
        <f>IF(OR($L7728="",NOT(COUNTIFS($L$2:$L7728,$L7728)=1)),"",SUMIFS($G:$G,$L:$L,$L7728))</f>
        <v/>
      </c>
      <c r="K7728" s="5">
        <f>IF(OR($L7728="",NOT(COUNTIFS($L$2:$L7728,$L7728)=1)),"",SUMIFS($I:$I,$L:$L,$L7728))</f>
        <v/>
      </c>
      <c r="L7728" s="6">
        <f>IF($B7728="","",YEAR($B7728))</f>
        <v/>
      </c>
      <c r="M7728" s="6">
        <f>INT((ROW()-2)/39)+1</f>
        <v/>
      </c>
      <c r="N7728" s="6">
        <f>MOD(ROW()-2,39)+2</f>
        <v/>
      </c>
      <c r="O7728" s="42">
        <f>IF(AND($B7728&lt;&gt;"",$C7728&lt;&gt;"",$B7728&lt;=$C7728),INDEX(Szabalyok!$C:$C,$N7728),"")</f>
        <v/>
      </c>
      <c r="P7728">
        <f>IF(D7728="",P7727,P7727+1)</f>
        <v/>
      </c>
    </row>
    <row r="7729">
      <c r="A7729">
        <f>IF(P7729=P7728,0,P7729)</f>
        <v/>
      </c>
      <c r="B7729" s="41">
        <f>IF($M7729&gt;300,"",IF(OR(INDEX(Bemenet!$E$2:$E$301,$M7729)="",INDEX(Bemenet!$F$2:$F$301,$M7729)=""),"",MAX(INDEX(Bemenet!$E$2:$E$301,$M7729),INDEX(Szabalyok!$A:$A,$N7729))))</f>
        <v/>
      </c>
      <c r="C7729" s="41">
        <f>IF($B7729="","",MIN(INDEX(Bemenet!$F$2:$F$301,$M7729),INDEX(Szabalyok!$B:$B,$N7729)))</f>
        <v/>
      </c>
      <c r="D7729" s="5">
        <f>IF(AND($B7729&lt;&gt;"",$C7729&lt;&gt;"",$B7729&lt;=$C7729),INDEX(Bemenet!$G$2:$G$301,$M7729),"")</f>
        <v/>
      </c>
      <c r="E7729" s="6">
        <f>IF(AND($B7729&lt;&gt;"",$C7729&lt;&gt;"",$B7729&lt;=$C7729),INDEX(Bemenet!$D$2:$D$301,$M7729),"")</f>
        <v/>
      </c>
      <c r="F7729" s="5">
        <f>IF(AND($B7729&lt;&gt;"",$C7729&lt;&gt;"",$B7729&lt;=$C7729),$C7729-$B7729+1,"")</f>
        <v/>
      </c>
      <c r="G7729" s="5">
        <f>IF($F7729="","",$F7729*$D7729)</f>
        <v/>
      </c>
      <c r="H7729" s="42">
        <f>IF($G7729="","",$O7729)</f>
        <v/>
      </c>
      <c r="I7729" s="5">
        <f>IF($G7729="","",$G7729*IF($H7729="",$O7729,$H7729)/100)</f>
        <v/>
      </c>
      <c r="J7729" s="5">
        <f>IF(OR($L7729="",NOT(COUNTIFS($L$2:$L7729,$L7729)=1)),"",SUMIFS($G:$G,$L:$L,$L7729))</f>
        <v/>
      </c>
      <c r="K7729" s="5">
        <f>IF(OR($L7729="",NOT(COUNTIFS($L$2:$L7729,$L7729)=1)),"",SUMIFS($I:$I,$L:$L,$L7729))</f>
        <v/>
      </c>
      <c r="L7729" s="6">
        <f>IF($B7729="","",YEAR($B7729))</f>
        <v/>
      </c>
      <c r="M7729" s="6">
        <f>INT((ROW()-2)/39)+1</f>
        <v/>
      </c>
      <c r="N7729" s="6">
        <f>MOD(ROW()-2,39)+2</f>
        <v/>
      </c>
      <c r="O7729" s="42">
        <f>IF(AND($B7729&lt;&gt;"",$C7729&lt;&gt;"",$B7729&lt;=$C7729),INDEX(Szabalyok!$C:$C,$N7729),"")</f>
        <v/>
      </c>
      <c r="P7729">
        <f>IF(D7729="",P7728,P7728+1)</f>
        <v/>
      </c>
    </row>
    <row r="7730">
      <c r="A7730">
        <f>IF(P7730=P7729,0,P7730)</f>
        <v/>
      </c>
      <c r="B7730" s="41">
        <f>IF($M7730&gt;300,"",IF(OR(INDEX(Bemenet!$E$2:$E$301,$M7730)="",INDEX(Bemenet!$F$2:$F$301,$M7730)=""),"",MAX(INDEX(Bemenet!$E$2:$E$301,$M7730),INDEX(Szabalyok!$A:$A,$N7730))))</f>
        <v/>
      </c>
      <c r="C7730" s="41">
        <f>IF($B7730="","",MIN(INDEX(Bemenet!$F$2:$F$301,$M7730),INDEX(Szabalyok!$B:$B,$N7730)))</f>
        <v/>
      </c>
      <c r="D7730" s="5">
        <f>IF(AND($B7730&lt;&gt;"",$C7730&lt;&gt;"",$B7730&lt;=$C7730),INDEX(Bemenet!$G$2:$G$301,$M7730),"")</f>
        <v/>
      </c>
      <c r="E7730" s="6">
        <f>IF(AND($B7730&lt;&gt;"",$C7730&lt;&gt;"",$B7730&lt;=$C7730),INDEX(Bemenet!$D$2:$D$301,$M7730),"")</f>
        <v/>
      </c>
      <c r="F7730" s="5">
        <f>IF(AND($B7730&lt;&gt;"",$C7730&lt;&gt;"",$B7730&lt;=$C7730),$C7730-$B7730+1,"")</f>
        <v/>
      </c>
      <c r="G7730" s="5">
        <f>IF($F7730="","",$F7730*$D7730)</f>
        <v/>
      </c>
      <c r="H7730" s="42">
        <f>IF($G7730="","",$O7730)</f>
        <v/>
      </c>
      <c r="I7730" s="5">
        <f>IF($G7730="","",$G7730*IF($H7730="",$O7730,$H7730)/100)</f>
        <v/>
      </c>
      <c r="J7730" s="5">
        <f>IF(OR($L7730="",NOT(COUNTIFS($L$2:$L7730,$L7730)=1)),"",SUMIFS($G:$G,$L:$L,$L7730))</f>
        <v/>
      </c>
      <c r="K7730" s="5">
        <f>IF(OR($L7730="",NOT(COUNTIFS($L$2:$L7730,$L7730)=1)),"",SUMIFS($I:$I,$L:$L,$L7730))</f>
        <v/>
      </c>
      <c r="L7730" s="6">
        <f>IF($B7730="","",YEAR($B7730))</f>
        <v/>
      </c>
      <c r="M7730" s="6">
        <f>INT((ROW()-2)/39)+1</f>
        <v/>
      </c>
      <c r="N7730" s="6">
        <f>MOD(ROW()-2,39)+2</f>
        <v/>
      </c>
      <c r="O7730" s="42">
        <f>IF(AND($B7730&lt;&gt;"",$C7730&lt;&gt;"",$B7730&lt;=$C7730),INDEX(Szabalyok!$C:$C,$N7730),"")</f>
        <v/>
      </c>
      <c r="P7730">
        <f>IF(D7730="",P7729,P7729+1)</f>
        <v/>
      </c>
    </row>
    <row r="7731">
      <c r="A7731">
        <f>IF(P7731=P7730,0,P7731)</f>
        <v/>
      </c>
      <c r="B7731" s="41">
        <f>IF($M7731&gt;300,"",IF(OR(INDEX(Bemenet!$E$2:$E$301,$M7731)="",INDEX(Bemenet!$F$2:$F$301,$M7731)=""),"",MAX(INDEX(Bemenet!$E$2:$E$301,$M7731),INDEX(Szabalyok!$A:$A,$N7731))))</f>
        <v/>
      </c>
      <c r="C7731" s="41">
        <f>IF($B7731="","",MIN(INDEX(Bemenet!$F$2:$F$301,$M7731),INDEX(Szabalyok!$B:$B,$N7731)))</f>
        <v/>
      </c>
      <c r="D7731" s="5">
        <f>IF(AND($B7731&lt;&gt;"",$C7731&lt;&gt;"",$B7731&lt;=$C7731),INDEX(Bemenet!$G$2:$G$301,$M7731),"")</f>
        <v/>
      </c>
      <c r="E7731" s="6">
        <f>IF(AND($B7731&lt;&gt;"",$C7731&lt;&gt;"",$B7731&lt;=$C7731),INDEX(Bemenet!$D$2:$D$301,$M7731),"")</f>
        <v/>
      </c>
      <c r="F7731" s="5">
        <f>IF(AND($B7731&lt;&gt;"",$C7731&lt;&gt;"",$B7731&lt;=$C7731),$C7731-$B7731+1,"")</f>
        <v/>
      </c>
      <c r="G7731" s="5">
        <f>IF($F7731="","",$F7731*$D7731)</f>
        <v/>
      </c>
      <c r="H7731" s="42">
        <f>IF($G7731="","",$O7731)</f>
        <v/>
      </c>
      <c r="I7731" s="5">
        <f>IF($G7731="","",$G7731*IF($H7731="",$O7731,$H7731)/100)</f>
        <v/>
      </c>
      <c r="J7731" s="5">
        <f>IF(OR($L7731="",NOT(COUNTIFS($L$2:$L7731,$L7731)=1)),"",SUMIFS($G:$G,$L:$L,$L7731))</f>
        <v/>
      </c>
      <c r="K7731" s="5">
        <f>IF(OR($L7731="",NOT(COUNTIFS($L$2:$L7731,$L7731)=1)),"",SUMIFS($I:$I,$L:$L,$L7731))</f>
        <v/>
      </c>
      <c r="L7731" s="6">
        <f>IF($B7731="","",YEAR($B7731))</f>
        <v/>
      </c>
      <c r="M7731" s="6">
        <f>INT((ROW()-2)/39)+1</f>
        <v/>
      </c>
      <c r="N7731" s="6">
        <f>MOD(ROW()-2,39)+2</f>
        <v/>
      </c>
      <c r="O7731" s="42">
        <f>IF(AND($B7731&lt;&gt;"",$C7731&lt;&gt;"",$B7731&lt;=$C7731),INDEX(Szabalyok!$C:$C,$N7731),"")</f>
        <v/>
      </c>
      <c r="P7731">
        <f>IF(D7731="",P7730,P7730+1)</f>
        <v/>
      </c>
    </row>
    <row r="7732">
      <c r="A7732">
        <f>IF(P7732=P7731,0,P7732)</f>
        <v/>
      </c>
      <c r="B7732" s="41">
        <f>IF($M7732&gt;300,"",IF(OR(INDEX(Bemenet!$E$2:$E$301,$M7732)="",INDEX(Bemenet!$F$2:$F$301,$M7732)=""),"",MAX(INDEX(Bemenet!$E$2:$E$301,$M7732),INDEX(Szabalyok!$A:$A,$N7732))))</f>
        <v/>
      </c>
      <c r="C7732" s="41">
        <f>IF($B7732="","",MIN(INDEX(Bemenet!$F$2:$F$301,$M7732),INDEX(Szabalyok!$B:$B,$N7732)))</f>
        <v/>
      </c>
      <c r="D7732" s="5">
        <f>IF(AND($B7732&lt;&gt;"",$C7732&lt;&gt;"",$B7732&lt;=$C7732),INDEX(Bemenet!$G$2:$G$301,$M7732),"")</f>
        <v/>
      </c>
      <c r="E7732" s="6">
        <f>IF(AND($B7732&lt;&gt;"",$C7732&lt;&gt;"",$B7732&lt;=$C7732),INDEX(Bemenet!$D$2:$D$301,$M7732),"")</f>
        <v/>
      </c>
      <c r="F7732" s="5">
        <f>IF(AND($B7732&lt;&gt;"",$C7732&lt;&gt;"",$B7732&lt;=$C7732),$C7732-$B7732+1,"")</f>
        <v/>
      </c>
      <c r="G7732" s="5">
        <f>IF($F7732="","",$F7732*$D7732)</f>
        <v/>
      </c>
      <c r="H7732" s="42">
        <f>IF($G7732="","",$O7732)</f>
        <v/>
      </c>
      <c r="I7732" s="5">
        <f>IF($G7732="","",$G7732*IF($H7732="",$O7732,$H7732)/100)</f>
        <v/>
      </c>
      <c r="J7732" s="5">
        <f>IF(OR($L7732="",NOT(COUNTIFS($L$2:$L7732,$L7732)=1)),"",SUMIFS($G:$G,$L:$L,$L7732))</f>
        <v/>
      </c>
      <c r="K7732" s="5">
        <f>IF(OR($L7732="",NOT(COUNTIFS($L$2:$L7732,$L7732)=1)),"",SUMIFS($I:$I,$L:$L,$L7732))</f>
        <v/>
      </c>
      <c r="L7732" s="6">
        <f>IF($B7732="","",YEAR($B7732))</f>
        <v/>
      </c>
      <c r="M7732" s="6">
        <f>INT((ROW()-2)/39)+1</f>
        <v/>
      </c>
      <c r="N7732" s="6">
        <f>MOD(ROW()-2,39)+2</f>
        <v/>
      </c>
      <c r="O7732" s="42">
        <f>IF(AND($B7732&lt;&gt;"",$C7732&lt;&gt;"",$B7732&lt;=$C7732),INDEX(Szabalyok!$C:$C,$N7732),"")</f>
        <v/>
      </c>
      <c r="P7732">
        <f>IF(D7732="",P7731,P7731+1)</f>
        <v/>
      </c>
    </row>
    <row r="7733">
      <c r="A7733">
        <f>IF(P7733=P7732,0,P7733)</f>
        <v/>
      </c>
      <c r="B7733" s="41">
        <f>IF($M7733&gt;300,"",IF(OR(INDEX(Bemenet!$E$2:$E$301,$M7733)="",INDEX(Bemenet!$F$2:$F$301,$M7733)=""),"",MAX(INDEX(Bemenet!$E$2:$E$301,$M7733),INDEX(Szabalyok!$A:$A,$N7733))))</f>
        <v/>
      </c>
      <c r="C7733" s="41">
        <f>IF($B7733="","",MIN(INDEX(Bemenet!$F$2:$F$301,$M7733),INDEX(Szabalyok!$B:$B,$N7733)))</f>
        <v/>
      </c>
      <c r="D7733" s="5">
        <f>IF(AND($B7733&lt;&gt;"",$C7733&lt;&gt;"",$B7733&lt;=$C7733),INDEX(Bemenet!$G$2:$G$301,$M7733),"")</f>
        <v/>
      </c>
      <c r="E7733" s="6">
        <f>IF(AND($B7733&lt;&gt;"",$C7733&lt;&gt;"",$B7733&lt;=$C7733),INDEX(Bemenet!$D$2:$D$301,$M7733),"")</f>
        <v/>
      </c>
      <c r="F7733" s="5">
        <f>IF(AND($B7733&lt;&gt;"",$C7733&lt;&gt;"",$B7733&lt;=$C7733),$C7733-$B7733+1,"")</f>
        <v/>
      </c>
      <c r="G7733" s="5">
        <f>IF($F7733="","",$F7733*$D7733)</f>
        <v/>
      </c>
      <c r="H7733" s="42">
        <f>IF($G7733="","",$O7733)</f>
        <v/>
      </c>
      <c r="I7733" s="5">
        <f>IF($G7733="","",$G7733*IF($H7733="",$O7733,$H7733)/100)</f>
        <v/>
      </c>
      <c r="J7733" s="5">
        <f>IF(OR($L7733="",NOT(COUNTIFS($L$2:$L7733,$L7733)=1)),"",SUMIFS($G:$G,$L:$L,$L7733))</f>
        <v/>
      </c>
      <c r="K7733" s="5">
        <f>IF(OR($L7733="",NOT(COUNTIFS($L$2:$L7733,$L7733)=1)),"",SUMIFS($I:$I,$L:$L,$L7733))</f>
        <v/>
      </c>
      <c r="L7733" s="6">
        <f>IF($B7733="","",YEAR($B7733))</f>
        <v/>
      </c>
      <c r="M7733" s="6">
        <f>INT((ROW()-2)/39)+1</f>
        <v/>
      </c>
      <c r="N7733" s="6">
        <f>MOD(ROW()-2,39)+2</f>
        <v/>
      </c>
      <c r="O7733" s="42">
        <f>IF(AND($B7733&lt;&gt;"",$C7733&lt;&gt;"",$B7733&lt;=$C7733),INDEX(Szabalyok!$C:$C,$N7733),"")</f>
        <v/>
      </c>
      <c r="P7733">
        <f>IF(D7733="",P7732,P7732+1)</f>
        <v/>
      </c>
    </row>
    <row r="7734">
      <c r="A7734">
        <f>IF(P7734=P7733,0,P7734)</f>
        <v/>
      </c>
      <c r="B7734" s="41">
        <f>IF($M7734&gt;300,"",IF(OR(INDEX(Bemenet!$E$2:$E$301,$M7734)="",INDEX(Bemenet!$F$2:$F$301,$M7734)=""),"",MAX(INDEX(Bemenet!$E$2:$E$301,$M7734),INDEX(Szabalyok!$A:$A,$N7734))))</f>
        <v/>
      </c>
      <c r="C7734" s="41">
        <f>IF($B7734="","",MIN(INDEX(Bemenet!$F$2:$F$301,$M7734),INDEX(Szabalyok!$B:$B,$N7734)))</f>
        <v/>
      </c>
      <c r="D7734" s="5">
        <f>IF(AND($B7734&lt;&gt;"",$C7734&lt;&gt;"",$B7734&lt;=$C7734),INDEX(Bemenet!$G$2:$G$301,$M7734),"")</f>
        <v/>
      </c>
      <c r="E7734" s="6">
        <f>IF(AND($B7734&lt;&gt;"",$C7734&lt;&gt;"",$B7734&lt;=$C7734),INDEX(Bemenet!$D$2:$D$301,$M7734),"")</f>
        <v/>
      </c>
      <c r="F7734" s="5">
        <f>IF(AND($B7734&lt;&gt;"",$C7734&lt;&gt;"",$B7734&lt;=$C7734),$C7734-$B7734+1,"")</f>
        <v/>
      </c>
      <c r="G7734" s="5">
        <f>IF($F7734="","",$F7734*$D7734)</f>
        <v/>
      </c>
      <c r="H7734" s="42">
        <f>IF($G7734="","",$O7734)</f>
        <v/>
      </c>
      <c r="I7734" s="5">
        <f>IF($G7734="","",$G7734*IF($H7734="",$O7734,$H7734)/100)</f>
        <v/>
      </c>
      <c r="J7734" s="5">
        <f>IF(OR($L7734="",NOT(COUNTIFS($L$2:$L7734,$L7734)=1)),"",SUMIFS($G:$G,$L:$L,$L7734))</f>
        <v/>
      </c>
      <c r="K7734" s="5">
        <f>IF(OR($L7734="",NOT(COUNTIFS($L$2:$L7734,$L7734)=1)),"",SUMIFS($I:$I,$L:$L,$L7734))</f>
        <v/>
      </c>
      <c r="L7734" s="6">
        <f>IF($B7734="","",YEAR($B7734))</f>
        <v/>
      </c>
      <c r="M7734" s="6">
        <f>INT((ROW()-2)/39)+1</f>
        <v/>
      </c>
      <c r="N7734" s="6">
        <f>MOD(ROW()-2,39)+2</f>
        <v/>
      </c>
      <c r="O7734" s="42">
        <f>IF(AND($B7734&lt;&gt;"",$C7734&lt;&gt;"",$B7734&lt;=$C7734),INDEX(Szabalyok!$C:$C,$N7734),"")</f>
        <v/>
      </c>
      <c r="P7734">
        <f>IF(D7734="",P7733,P7733+1)</f>
        <v/>
      </c>
    </row>
    <row r="7735">
      <c r="A7735">
        <f>IF(P7735=P7734,0,P7735)</f>
        <v/>
      </c>
      <c r="B7735" s="41">
        <f>IF($M7735&gt;300,"",IF(OR(INDEX(Bemenet!$E$2:$E$301,$M7735)="",INDEX(Bemenet!$F$2:$F$301,$M7735)=""),"",MAX(INDEX(Bemenet!$E$2:$E$301,$M7735),INDEX(Szabalyok!$A:$A,$N7735))))</f>
        <v/>
      </c>
      <c r="C7735" s="41">
        <f>IF($B7735="","",MIN(INDEX(Bemenet!$F$2:$F$301,$M7735),INDEX(Szabalyok!$B:$B,$N7735)))</f>
        <v/>
      </c>
      <c r="D7735" s="5">
        <f>IF(AND($B7735&lt;&gt;"",$C7735&lt;&gt;"",$B7735&lt;=$C7735),INDEX(Bemenet!$G$2:$G$301,$M7735),"")</f>
        <v/>
      </c>
      <c r="E7735" s="6">
        <f>IF(AND($B7735&lt;&gt;"",$C7735&lt;&gt;"",$B7735&lt;=$C7735),INDEX(Bemenet!$D$2:$D$301,$M7735),"")</f>
        <v/>
      </c>
      <c r="F7735" s="5">
        <f>IF(AND($B7735&lt;&gt;"",$C7735&lt;&gt;"",$B7735&lt;=$C7735),$C7735-$B7735+1,"")</f>
        <v/>
      </c>
      <c r="G7735" s="5">
        <f>IF($F7735="","",$F7735*$D7735)</f>
        <v/>
      </c>
      <c r="H7735" s="42">
        <f>IF($G7735="","",$O7735)</f>
        <v/>
      </c>
      <c r="I7735" s="5">
        <f>IF($G7735="","",$G7735*IF($H7735="",$O7735,$H7735)/100)</f>
        <v/>
      </c>
      <c r="J7735" s="5">
        <f>IF(OR($L7735="",NOT(COUNTIFS($L$2:$L7735,$L7735)=1)),"",SUMIFS($G:$G,$L:$L,$L7735))</f>
        <v/>
      </c>
      <c r="K7735" s="5">
        <f>IF(OR($L7735="",NOT(COUNTIFS($L$2:$L7735,$L7735)=1)),"",SUMIFS($I:$I,$L:$L,$L7735))</f>
        <v/>
      </c>
      <c r="L7735" s="6">
        <f>IF($B7735="","",YEAR($B7735))</f>
        <v/>
      </c>
      <c r="M7735" s="6">
        <f>INT((ROW()-2)/39)+1</f>
        <v/>
      </c>
      <c r="N7735" s="6">
        <f>MOD(ROW()-2,39)+2</f>
        <v/>
      </c>
      <c r="O7735" s="42">
        <f>IF(AND($B7735&lt;&gt;"",$C7735&lt;&gt;"",$B7735&lt;=$C7735),INDEX(Szabalyok!$C:$C,$N7735),"")</f>
        <v/>
      </c>
      <c r="P7735">
        <f>IF(D7735="",P7734,P7734+1)</f>
        <v/>
      </c>
    </row>
    <row r="7736">
      <c r="A7736">
        <f>IF(P7736=P7735,0,P7736)</f>
        <v/>
      </c>
      <c r="B7736" s="41">
        <f>IF($M7736&gt;300,"",IF(OR(INDEX(Bemenet!$E$2:$E$301,$M7736)="",INDEX(Bemenet!$F$2:$F$301,$M7736)=""),"",MAX(INDEX(Bemenet!$E$2:$E$301,$M7736),INDEX(Szabalyok!$A:$A,$N7736))))</f>
        <v/>
      </c>
      <c r="C7736" s="41">
        <f>IF($B7736="","",MIN(INDEX(Bemenet!$F$2:$F$301,$M7736),INDEX(Szabalyok!$B:$B,$N7736)))</f>
        <v/>
      </c>
      <c r="D7736" s="5">
        <f>IF(AND($B7736&lt;&gt;"",$C7736&lt;&gt;"",$B7736&lt;=$C7736),INDEX(Bemenet!$G$2:$G$301,$M7736),"")</f>
        <v/>
      </c>
      <c r="E7736" s="6">
        <f>IF(AND($B7736&lt;&gt;"",$C7736&lt;&gt;"",$B7736&lt;=$C7736),INDEX(Bemenet!$D$2:$D$301,$M7736),"")</f>
        <v/>
      </c>
      <c r="F7736" s="5">
        <f>IF(AND($B7736&lt;&gt;"",$C7736&lt;&gt;"",$B7736&lt;=$C7736),$C7736-$B7736+1,"")</f>
        <v/>
      </c>
      <c r="G7736" s="5">
        <f>IF($F7736="","",$F7736*$D7736)</f>
        <v/>
      </c>
      <c r="H7736" s="42">
        <f>IF($G7736="","",$O7736)</f>
        <v/>
      </c>
      <c r="I7736" s="5">
        <f>IF($G7736="","",$G7736*IF($H7736="",$O7736,$H7736)/100)</f>
        <v/>
      </c>
      <c r="J7736" s="5">
        <f>IF(OR($L7736="",NOT(COUNTIFS($L$2:$L7736,$L7736)=1)),"",SUMIFS($G:$G,$L:$L,$L7736))</f>
        <v/>
      </c>
      <c r="K7736" s="5">
        <f>IF(OR($L7736="",NOT(COUNTIFS($L$2:$L7736,$L7736)=1)),"",SUMIFS($I:$I,$L:$L,$L7736))</f>
        <v/>
      </c>
      <c r="L7736" s="6">
        <f>IF($B7736="","",YEAR($B7736))</f>
        <v/>
      </c>
      <c r="M7736" s="6">
        <f>INT((ROW()-2)/39)+1</f>
        <v/>
      </c>
      <c r="N7736" s="6">
        <f>MOD(ROW()-2,39)+2</f>
        <v/>
      </c>
      <c r="O7736" s="42">
        <f>IF(AND($B7736&lt;&gt;"",$C7736&lt;&gt;"",$B7736&lt;=$C7736),INDEX(Szabalyok!$C:$C,$N7736),"")</f>
        <v/>
      </c>
      <c r="P7736">
        <f>IF(D7736="",P7735,P7735+1)</f>
        <v/>
      </c>
    </row>
    <row r="7737">
      <c r="A7737">
        <f>IF(P7737=P7736,0,P7737)</f>
        <v/>
      </c>
      <c r="B7737" s="41">
        <f>IF($M7737&gt;300,"",IF(OR(INDEX(Bemenet!$E$2:$E$301,$M7737)="",INDEX(Bemenet!$F$2:$F$301,$M7737)=""),"",MAX(INDEX(Bemenet!$E$2:$E$301,$M7737),INDEX(Szabalyok!$A:$A,$N7737))))</f>
        <v/>
      </c>
      <c r="C7737" s="41">
        <f>IF($B7737="","",MIN(INDEX(Bemenet!$F$2:$F$301,$M7737),INDEX(Szabalyok!$B:$B,$N7737)))</f>
        <v/>
      </c>
      <c r="D7737" s="5">
        <f>IF(AND($B7737&lt;&gt;"",$C7737&lt;&gt;"",$B7737&lt;=$C7737),INDEX(Bemenet!$G$2:$G$301,$M7737),"")</f>
        <v/>
      </c>
      <c r="E7737" s="6">
        <f>IF(AND($B7737&lt;&gt;"",$C7737&lt;&gt;"",$B7737&lt;=$C7737),INDEX(Bemenet!$D$2:$D$301,$M7737),"")</f>
        <v/>
      </c>
      <c r="F7737" s="5">
        <f>IF(AND($B7737&lt;&gt;"",$C7737&lt;&gt;"",$B7737&lt;=$C7737),$C7737-$B7737+1,"")</f>
        <v/>
      </c>
      <c r="G7737" s="5">
        <f>IF($F7737="","",$F7737*$D7737)</f>
        <v/>
      </c>
      <c r="H7737" s="42">
        <f>IF($G7737="","",$O7737)</f>
        <v/>
      </c>
      <c r="I7737" s="5">
        <f>IF($G7737="","",$G7737*IF($H7737="",$O7737,$H7737)/100)</f>
        <v/>
      </c>
      <c r="J7737" s="5">
        <f>IF(OR($L7737="",NOT(COUNTIFS($L$2:$L7737,$L7737)=1)),"",SUMIFS($G:$G,$L:$L,$L7737))</f>
        <v/>
      </c>
      <c r="K7737" s="5">
        <f>IF(OR($L7737="",NOT(COUNTIFS($L$2:$L7737,$L7737)=1)),"",SUMIFS($I:$I,$L:$L,$L7737))</f>
        <v/>
      </c>
      <c r="L7737" s="6">
        <f>IF($B7737="","",YEAR($B7737))</f>
        <v/>
      </c>
      <c r="M7737" s="6">
        <f>INT((ROW()-2)/39)+1</f>
        <v/>
      </c>
      <c r="N7737" s="6">
        <f>MOD(ROW()-2,39)+2</f>
        <v/>
      </c>
      <c r="O7737" s="42">
        <f>IF(AND($B7737&lt;&gt;"",$C7737&lt;&gt;"",$B7737&lt;=$C7737),INDEX(Szabalyok!$C:$C,$N7737),"")</f>
        <v/>
      </c>
      <c r="P7737">
        <f>IF(D7737="",P7736,P7736+1)</f>
        <v/>
      </c>
    </row>
    <row r="7738">
      <c r="A7738">
        <f>IF(P7738=P7737,0,P7738)</f>
        <v/>
      </c>
      <c r="B7738" s="41">
        <f>IF($M7738&gt;300,"",IF(OR(INDEX(Bemenet!$E$2:$E$301,$M7738)="",INDEX(Bemenet!$F$2:$F$301,$M7738)=""),"",MAX(INDEX(Bemenet!$E$2:$E$301,$M7738),INDEX(Szabalyok!$A:$A,$N7738))))</f>
        <v/>
      </c>
      <c r="C7738" s="41">
        <f>IF($B7738="","",MIN(INDEX(Bemenet!$F$2:$F$301,$M7738),INDEX(Szabalyok!$B:$B,$N7738)))</f>
        <v/>
      </c>
      <c r="D7738" s="5">
        <f>IF(AND($B7738&lt;&gt;"",$C7738&lt;&gt;"",$B7738&lt;=$C7738),INDEX(Bemenet!$G$2:$G$301,$M7738),"")</f>
        <v/>
      </c>
      <c r="E7738" s="6">
        <f>IF(AND($B7738&lt;&gt;"",$C7738&lt;&gt;"",$B7738&lt;=$C7738),INDEX(Bemenet!$D$2:$D$301,$M7738),"")</f>
        <v/>
      </c>
      <c r="F7738" s="5">
        <f>IF(AND($B7738&lt;&gt;"",$C7738&lt;&gt;"",$B7738&lt;=$C7738),$C7738-$B7738+1,"")</f>
        <v/>
      </c>
      <c r="G7738" s="5">
        <f>IF($F7738="","",$F7738*$D7738)</f>
        <v/>
      </c>
      <c r="H7738" s="42">
        <f>IF($G7738="","",$O7738)</f>
        <v/>
      </c>
      <c r="I7738" s="5">
        <f>IF($G7738="","",$G7738*IF($H7738="",$O7738,$H7738)/100)</f>
        <v/>
      </c>
      <c r="J7738" s="5">
        <f>IF(OR($L7738="",NOT(COUNTIFS($L$2:$L7738,$L7738)=1)),"",SUMIFS($G:$G,$L:$L,$L7738))</f>
        <v/>
      </c>
      <c r="K7738" s="5">
        <f>IF(OR($L7738="",NOT(COUNTIFS($L$2:$L7738,$L7738)=1)),"",SUMIFS($I:$I,$L:$L,$L7738))</f>
        <v/>
      </c>
      <c r="L7738" s="6">
        <f>IF($B7738="","",YEAR($B7738))</f>
        <v/>
      </c>
      <c r="M7738" s="6">
        <f>INT((ROW()-2)/39)+1</f>
        <v/>
      </c>
      <c r="N7738" s="6">
        <f>MOD(ROW()-2,39)+2</f>
        <v/>
      </c>
      <c r="O7738" s="42">
        <f>IF(AND($B7738&lt;&gt;"",$C7738&lt;&gt;"",$B7738&lt;=$C7738),INDEX(Szabalyok!$C:$C,$N7738),"")</f>
        <v/>
      </c>
      <c r="P7738">
        <f>IF(D7738="",P7737,P7737+1)</f>
        <v/>
      </c>
    </row>
    <row r="7739">
      <c r="A7739">
        <f>IF(P7739=P7738,0,P7739)</f>
        <v/>
      </c>
      <c r="B7739" s="41">
        <f>IF($M7739&gt;300,"",IF(OR(INDEX(Bemenet!$E$2:$E$301,$M7739)="",INDEX(Bemenet!$F$2:$F$301,$M7739)=""),"",MAX(INDEX(Bemenet!$E$2:$E$301,$M7739),INDEX(Szabalyok!$A:$A,$N7739))))</f>
        <v/>
      </c>
      <c r="C7739" s="41">
        <f>IF($B7739="","",MIN(INDEX(Bemenet!$F$2:$F$301,$M7739),INDEX(Szabalyok!$B:$B,$N7739)))</f>
        <v/>
      </c>
      <c r="D7739" s="5">
        <f>IF(AND($B7739&lt;&gt;"",$C7739&lt;&gt;"",$B7739&lt;=$C7739),INDEX(Bemenet!$G$2:$G$301,$M7739),"")</f>
        <v/>
      </c>
      <c r="E7739" s="6">
        <f>IF(AND($B7739&lt;&gt;"",$C7739&lt;&gt;"",$B7739&lt;=$C7739),INDEX(Bemenet!$D$2:$D$301,$M7739),"")</f>
        <v/>
      </c>
      <c r="F7739" s="5">
        <f>IF(AND($B7739&lt;&gt;"",$C7739&lt;&gt;"",$B7739&lt;=$C7739),$C7739-$B7739+1,"")</f>
        <v/>
      </c>
      <c r="G7739" s="5">
        <f>IF($F7739="","",$F7739*$D7739)</f>
        <v/>
      </c>
      <c r="H7739" s="42">
        <f>IF($G7739="","",$O7739)</f>
        <v/>
      </c>
      <c r="I7739" s="5">
        <f>IF($G7739="","",$G7739*IF($H7739="",$O7739,$H7739)/100)</f>
        <v/>
      </c>
      <c r="J7739" s="5">
        <f>IF(OR($L7739="",NOT(COUNTIFS($L$2:$L7739,$L7739)=1)),"",SUMIFS($G:$G,$L:$L,$L7739))</f>
        <v/>
      </c>
      <c r="K7739" s="5">
        <f>IF(OR($L7739="",NOT(COUNTIFS($L$2:$L7739,$L7739)=1)),"",SUMIFS($I:$I,$L:$L,$L7739))</f>
        <v/>
      </c>
      <c r="L7739" s="6">
        <f>IF($B7739="","",YEAR($B7739))</f>
        <v/>
      </c>
      <c r="M7739" s="6">
        <f>INT((ROW()-2)/39)+1</f>
        <v/>
      </c>
      <c r="N7739" s="6">
        <f>MOD(ROW()-2,39)+2</f>
        <v/>
      </c>
      <c r="O7739" s="42">
        <f>IF(AND($B7739&lt;&gt;"",$C7739&lt;&gt;"",$B7739&lt;=$C7739),INDEX(Szabalyok!$C:$C,$N7739),"")</f>
        <v/>
      </c>
      <c r="P7739">
        <f>IF(D7739="",P7738,P7738+1)</f>
        <v/>
      </c>
    </row>
    <row r="7740">
      <c r="A7740">
        <f>IF(P7740=P7739,0,P7740)</f>
        <v/>
      </c>
      <c r="B7740" s="41">
        <f>IF($M7740&gt;300,"",IF(OR(INDEX(Bemenet!$E$2:$E$301,$M7740)="",INDEX(Bemenet!$F$2:$F$301,$M7740)=""),"",MAX(INDEX(Bemenet!$E$2:$E$301,$M7740),INDEX(Szabalyok!$A:$A,$N7740))))</f>
        <v/>
      </c>
      <c r="C7740" s="41">
        <f>IF($B7740="","",MIN(INDEX(Bemenet!$F$2:$F$301,$M7740),INDEX(Szabalyok!$B:$B,$N7740)))</f>
        <v/>
      </c>
      <c r="D7740" s="5">
        <f>IF(AND($B7740&lt;&gt;"",$C7740&lt;&gt;"",$B7740&lt;=$C7740),INDEX(Bemenet!$G$2:$G$301,$M7740),"")</f>
        <v/>
      </c>
      <c r="E7740" s="6">
        <f>IF(AND($B7740&lt;&gt;"",$C7740&lt;&gt;"",$B7740&lt;=$C7740),INDEX(Bemenet!$D$2:$D$301,$M7740),"")</f>
        <v/>
      </c>
      <c r="F7740" s="5">
        <f>IF(AND($B7740&lt;&gt;"",$C7740&lt;&gt;"",$B7740&lt;=$C7740),$C7740-$B7740+1,"")</f>
        <v/>
      </c>
      <c r="G7740" s="5">
        <f>IF($F7740="","",$F7740*$D7740)</f>
        <v/>
      </c>
      <c r="H7740" s="42">
        <f>IF($G7740="","",$O7740)</f>
        <v/>
      </c>
      <c r="I7740" s="5">
        <f>IF($G7740="","",$G7740*IF($H7740="",$O7740,$H7740)/100)</f>
        <v/>
      </c>
      <c r="J7740" s="5">
        <f>IF(OR($L7740="",NOT(COUNTIFS($L$2:$L7740,$L7740)=1)),"",SUMIFS($G:$G,$L:$L,$L7740))</f>
        <v/>
      </c>
      <c r="K7740" s="5">
        <f>IF(OR($L7740="",NOT(COUNTIFS($L$2:$L7740,$L7740)=1)),"",SUMIFS($I:$I,$L:$L,$L7740))</f>
        <v/>
      </c>
      <c r="L7740" s="6">
        <f>IF($B7740="","",YEAR($B7740))</f>
        <v/>
      </c>
      <c r="M7740" s="6">
        <f>INT((ROW()-2)/39)+1</f>
        <v/>
      </c>
      <c r="N7740" s="6">
        <f>MOD(ROW()-2,39)+2</f>
        <v/>
      </c>
      <c r="O7740" s="42">
        <f>IF(AND($B7740&lt;&gt;"",$C7740&lt;&gt;"",$B7740&lt;=$C7740),INDEX(Szabalyok!$C:$C,$N7740),"")</f>
        <v/>
      </c>
      <c r="P7740">
        <f>IF(D7740="",P7739,P7739+1)</f>
        <v/>
      </c>
    </row>
    <row r="7741">
      <c r="A7741">
        <f>IF(P7741=P7740,0,P7741)</f>
        <v/>
      </c>
      <c r="B7741" s="41">
        <f>IF($M7741&gt;300,"",IF(OR(INDEX(Bemenet!$E$2:$E$301,$M7741)="",INDEX(Bemenet!$F$2:$F$301,$M7741)=""),"",MAX(INDEX(Bemenet!$E$2:$E$301,$M7741),INDEX(Szabalyok!$A:$A,$N7741))))</f>
        <v/>
      </c>
      <c r="C7741" s="41">
        <f>IF($B7741="","",MIN(INDEX(Bemenet!$F$2:$F$301,$M7741),INDEX(Szabalyok!$B:$B,$N7741)))</f>
        <v/>
      </c>
      <c r="D7741" s="5">
        <f>IF(AND($B7741&lt;&gt;"",$C7741&lt;&gt;"",$B7741&lt;=$C7741),INDEX(Bemenet!$G$2:$G$301,$M7741),"")</f>
        <v/>
      </c>
      <c r="E7741" s="6">
        <f>IF(AND($B7741&lt;&gt;"",$C7741&lt;&gt;"",$B7741&lt;=$C7741),INDEX(Bemenet!$D$2:$D$301,$M7741),"")</f>
        <v/>
      </c>
      <c r="F7741" s="5">
        <f>IF(AND($B7741&lt;&gt;"",$C7741&lt;&gt;"",$B7741&lt;=$C7741),$C7741-$B7741+1,"")</f>
        <v/>
      </c>
      <c r="G7741" s="5">
        <f>IF($F7741="","",$F7741*$D7741)</f>
        <v/>
      </c>
      <c r="H7741" s="42">
        <f>IF($G7741="","",$O7741)</f>
        <v/>
      </c>
      <c r="I7741" s="5">
        <f>IF($G7741="","",$G7741*IF($H7741="",$O7741,$H7741)/100)</f>
        <v/>
      </c>
      <c r="J7741" s="5">
        <f>IF(OR($L7741="",NOT(COUNTIFS($L$2:$L7741,$L7741)=1)),"",SUMIFS($G:$G,$L:$L,$L7741))</f>
        <v/>
      </c>
      <c r="K7741" s="5">
        <f>IF(OR($L7741="",NOT(COUNTIFS($L$2:$L7741,$L7741)=1)),"",SUMIFS($I:$I,$L:$L,$L7741))</f>
        <v/>
      </c>
      <c r="L7741" s="6">
        <f>IF($B7741="","",YEAR($B7741))</f>
        <v/>
      </c>
      <c r="M7741" s="6">
        <f>INT((ROW()-2)/39)+1</f>
        <v/>
      </c>
      <c r="N7741" s="6">
        <f>MOD(ROW()-2,39)+2</f>
        <v/>
      </c>
      <c r="O7741" s="42">
        <f>IF(AND($B7741&lt;&gt;"",$C7741&lt;&gt;"",$B7741&lt;=$C7741),INDEX(Szabalyok!$C:$C,$N7741),"")</f>
        <v/>
      </c>
      <c r="P7741">
        <f>IF(D7741="",P7740,P7740+1)</f>
        <v/>
      </c>
    </row>
    <row r="7742">
      <c r="A7742">
        <f>IF(P7742=P7741,0,P7742)</f>
        <v/>
      </c>
      <c r="B7742" s="41">
        <f>IF($M7742&gt;300,"",IF(OR(INDEX(Bemenet!$E$2:$E$301,$M7742)="",INDEX(Bemenet!$F$2:$F$301,$M7742)=""),"",MAX(INDEX(Bemenet!$E$2:$E$301,$M7742),INDEX(Szabalyok!$A:$A,$N7742))))</f>
        <v/>
      </c>
      <c r="C7742" s="41">
        <f>IF($B7742="","",MIN(INDEX(Bemenet!$F$2:$F$301,$M7742),INDEX(Szabalyok!$B:$B,$N7742)))</f>
        <v/>
      </c>
      <c r="D7742" s="5">
        <f>IF(AND($B7742&lt;&gt;"",$C7742&lt;&gt;"",$B7742&lt;=$C7742),INDEX(Bemenet!$G$2:$G$301,$M7742),"")</f>
        <v/>
      </c>
      <c r="E7742" s="6">
        <f>IF(AND($B7742&lt;&gt;"",$C7742&lt;&gt;"",$B7742&lt;=$C7742),INDEX(Bemenet!$D$2:$D$301,$M7742),"")</f>
        <v/>
      </c>
      <c r="F7742" s="5">
        <f>IF(AND($B7742&lt;&gt;"",$C7742&lt;&gt;"",$B7742&lt;=$C7742),$C7742-$B7742+1,"")</f>
        <v/>
      </c>
      <c r="G7742" s="5">
        <f>IF($F7742="","",$F7742*$D7742)</f>
        <v/>
      </c>
      <c r="H7742" s="42">
        <f>IF($G7742="","",$O7742)</f>
        <v/>
      </c>
      <c r="I7742" s="5">
        <f>IF($G7742="","",$G7742*IF($H7742="",$O7742,$H7742)/100)</f>
        <v/>
      </c>
      <c r="J7742" s="5">
        <f>IF(OR($L7742="",NOT(COUNTIFS($L$2:$L7742,$L7742)=1)),"",SUMIFS($G:$G,$L:$L,$L7742))</f>
        <v/>
      </c>
      <c r="K7742" s="5">
        <f>IF(OR($L7742="",NOT(COUNTIFS($L$2:$L7742,$L7742)=1)),"",SUMIFS($I:$I,$L:$L,$L7742))</f>
        <v/>
      </c>
      <c r="L7742" s="6">
        <f>IF($B7742="","",YEAR($B7742))</f>
        <v/>
      </c>
      <c r="M7742" s="6">
        <f>INT((ROW()-2)/39)+1</f>
        <v/>
      </c>
      <c r="N7742" s="6">
        <f>MOD(ROW()-2,39)+2</f>
        <v/>
      </c>
      <c r="O7742" s="42">
        <f>IF(AND($B7742&lt;&gt;"",$C7742&lt;&gt;"",$B7742&lt;=$C7742),INDEX(Szabalyok!$C:$C,$N7742),"")</f>
        <v/>
      </c>
      <c r="P7742">
        <f>IF(D7742="",P7741,P7741+1)</f>
        <v/>
      </c>
    </row>
    <row r="7743">
      <c r="A7743">
        <f>IF(P7743=P7742,0,P7743)</f>
        <v/>
      </c>
      <c r="B7743" s="41">
        <f>IF($M7743&gt;300,"",IF(OR(INDEX(Bemenet!$E$2:$E$301,$M7743)="",INDEX(Bemenet!$F$2:$F$301,$M7743)=""),"",MAX(INDEX(Bemenet!$E$2:$E$301,$M7743),INDEX(Szabalyok!$A:$A,$N7743))))</f>
        <v/>
      </c>
      <c r="C7743" s="41">
        <f>IF($B7743="","",MIN(INDEX(Bemenet!$F$2:$F$301,$M7743),INDEX(Szabalyok!$B:$B,$N7743)))</f>
        <v/>
      </c>
      <c r="D7743" s="5">
        <f>IF(AND($B7743&lt;&gt;"",$C7743&lt;&gt;"",$B7743&lt;=$C7743),INDEX(Bemenet!$G$2:$G$301,$M7743),"")</f>
        <v/>
      </c>
      <c r="E7743" s="6">
        <f>IF(AND($B7743&lt;&gt;"",$C7743&lt;&gt;"",$B7743&lt;=$C7743),INDEX(Bemenet!$D$2:$D$301,$M7743),"")</f>
        <v/>
      </c>
      <c r="F7743" s="5">
        <f>IF(AND($B7743&lt;&gt;"",$C7743&lt;&gt;"",$B7743&lt;=$C7743),$C7743-$B7743+1,"")</f>
        <v/>
      </c>
      <c r="G7743" s="5">
        <f>IF($F7743="","",$F7743*$D7743)</f>
        <v/>
      </c>
      <c r="H7743" s="42">
        <f>IF($G7743="","",$O7743)</f>
        <v/>
      </c>
      <c r="I7743" s="5">
        <f>IF($G7743="","",$G7743*IF($H7743="",$O7743,$H7743)/100)</f>
        <v/>
      </c>
      <c r="J7743" s="5">
        <f>IF(OR($L7743="",NOT(COUNTIFS($L$2:$L7743,$L7743)=1)),"",SUMIFS($G:$G,$L:$L,$L7743))</f>
        <v/>
      </c>
      <c r="K7743" s="5">
        <f>IF(OR($L7743="",NOT(COUNTIFS($L$2:$L7743,$L7743)=1)),"",SUMIFS($I:$I,$L:$L,$L7743))</f>
        <v/>
      </c>
      <c r="L7743" s="6">
        <f>IF($B7743="","",YEAR($B7743))</f>
        <v/>
      </c>
      <c r="M7743" s="6">
        <f>INT((ROW()-2)/39)+1</f>
        <v/>
      </c>
      <c r="N7743" s="6">
        <f>MOD(ROW()-2,39)+2</f>
        <v/>
      </c>
      <c r="O7743" s="42">
        <f>IF(AND($B7743&lt;&gt;"",$C7743&lt;&gt;"",$B7743&lt;=$C7743),INDEX(Szabalyok!$C:$C,$N7743),"")</f>
        <v/>
      </c>
      <c r="P7743">
        <f>IF(D7743="",P7742,P7742+1)</f>
        <v/>
      </c>
    </row>
    <row r="7744">
      <c r="A7744">
        <f>IF(P7744=P7743,0,P7744)</f>
        <v/>
      </c>
      <c r="B7744" s="41">
        <f>IF($M7744&gt;300,"",IF(OR(INDEX(Bemenet!$E$2:$E$301,$M7744)="",INDEX(Bemenet!$F$2:$F$301,$M7744)=""),"",MAX(INDEX(Bemenet!$E$2:$E$301,$M7744),INDEX(Szabalyok!$A:$A,$N7744))))</f>
        <v/>
      </c>
      <c r="C7744" s="41">
        <f>IF($B7744="","",MIN(INDEX(Bemenet!$F$2:$F$301,$M7744),INDEX(Szabalyok!$B:$B,$N7744)))</f>
        <v/>
      </c>
      <c r="D7744" s="5">
        <f>IF(AND($B7744&lt;&gt;"",$C7744&lt;&gt;"",$B7744&lt;=$C7744),INDEX(Bemenet!$G$2:$G$301,$M7744),"")</f>
        <v/>
      </c>
      <c r="E7744" s="6">
        <f>IF(AND($B7744&lt;&gt;"",$C7744&lt;&gt;"",$B7744&lt;=$C7744),INDEX(Bemenet!$D$2:$D$301,$M7744),"")</f>
        <v/>
      </c>
      <c r="F7744" s="5">
        <f>IF(AND($B7744&lt;&gt;"",$C7744&lt;&gt;"",$B7744&lt;=$C7744),$C7744-$B7744+1,"")</f>
        <v/>
      </c>
      <c r="G7744" s="5">
        <f>IF($F7744="","",$F7744*$D7744)</f>
        <v/>
      </c>
      <c r="H7744" s="42">
        <f>IF($G7744="","",$O7744)</f>
        <v/>
      </c>
      <c r="I7744" s="5">
        <f>IF($G7744="","",$G7744*IF($H7744="",$O7744,$H7744)/100)</f>
        <v/>
      </c>
      <c r="J7744" s="5">
        <f>IF(OR($L7744="",NOT(COUNTIFS($L$2:$L7744,$L7744)=1)),"",SUMIFS($G:$G,$L:$L,$L7744))</f>
        <v/>
      </c>
      <c r="K7744" s="5">
        <f>IF(OR($L7744="",NOT(COUNTIFS($L$2:$L7744,$L7744)=1)),"",SUMIFS($I:$I,$L:$L,$L7744))</f>
        <v/>
      </c>
      <c r="L7744" s="6">
        <f>IF($B7744="","",YEAR($B7744))</f>
        <v/>
      </c>
      <c r="M7744" s="6">
        <f>INT((ROW()-2)/39)+1</f>
        <v/>
      </c>
      <c r="N7744" s="6">
        <f>MOD(ROW()-2,39)+2</f>
        <v/>
      </c>
      <c r="O7744" s="42">
        <f>IF(AND($B7744&lt;&gt;"",$C7744&lt;&gt;"",$B7744&lt;=$C7744),INDEX(Szabalyok!$C:$C,$N7744),"")</f>
        <v/>
      </c>
      <c r="P7744">
        <f>IF(D7744="",P7743,P7743+1)</f>
        <v/>
      </c>
    </row>
    <row r="7745">
      <c r="A7745">
        <f>IF(P7745=P7744,0,P7745)</f>
        <v/>
      </c>
      <c r="B7745" s="41">
        <f>IF($M7745&gt;300,"",IF(OR(INDEX(Bemenet!$E$2:$E$301,$M7745)="",INDEX(Bemenet!$F$2:$F$301,$M7745)=""),"",MAX(INDEX(Bemenet!$E$2:$E$301,$M7745),INDEX(Szabalyok!$A:$A,$N7745))))</f>
        <v/>
      </c>
      <c r="C7745" s="41">
        <f>IF($B7745="","",MIN(INDEX(Bemenet!$F$2:$F$301,$M7745),INDEX(Szabalyok!$B:$B,$N7745)))</f>
        <v/>
      </c>
      <c r="D7745" s="5">
        <f>IF(AND($B7745&lt;&gt;"",$C7745&lt;&gt;"",$B7745&lt;=$C7745),INDEX(Bemenet!$G$2:$G$301,$M7745),"")</f>
        <v/>
      </c>
      <c r="E7745" s="6">
        <f>IF(AND($B7745&lt;&gt;"",$C7745&lt;&gt;"",$B7745&lt;=$C7745),INDEX(Bemenet!$D$2:$D$301,$M7745),"")</f>
        <v/>
      </c>
      <c r="F7745" s="5">
        <f>IF(AND($B7745&lt;&gt;"",$C7745&lt;&gt;"",$B7745&lt;=$C7745),$C7745-$B7745+1,"")</f>
        <v/>
      </c>
      <c r="G7745" s="5">
        <f>IF($F7745="","",$F7745*$D7745)</f>
        <v/>
      </c>
      <c r="H7745" s="42">
        <f>IF($G7745="","",$O7745)</f>
        <v/>
      </c>
      <c r="I7745" s="5">
        <f>IF($G7745="","",$G7745*IF($H7745="",$O7745,$H7745)/100)</f>
        <v/>
      </c>
      <c r="J7745" s="5">
        <f>IF(OR($L7745="",NOT(COUNTIFS($L$2:$L7745,$L7745)=1)),"",SUMIFS($G:$G,$L:$L,$L7745))</f>
        <v/>
      </c>
      <c r="K7745" s="5">
        <f>IF(OR($L7745="",NOT(COUNTIFS($L$2:$L7745,$L7745)=1)),"",SUMIFS($I:$I,$L:$L,$L7745))</f>
        <v/>
      </c>
      <c r="L7745" s="6">
        <f>IF($B7745="","",YEAR($B7745))</f>
        <v/>
      </c>
      <c r="M7745" s="6">
        <f>INT((ROW()-2)/39)+1</f>
        <v/>
      </c>
      <c r="N7745" s="6">
        <f>MOD(ROW()-2,39)+2</f>
        <v/>
      </c>
      <c r="O7745" s="42">
        <f>IF(AND($B7745&lt;&gt;"",$C7745&lt;&gt;"",$B7745&lt;=$C7745),INDEX(Szabalyok!$C:$C,$N7745),"")</f>
        <v/>
      </c>
      <c r="P7745">
        <f>IF(D7745="",P7744,P7744+1)</f>
        <v/>
      </c>
    </row>
    <row r="7746">
      <c r="A7746">
        <f>IF(P7746=P7745,0,P7746)</f>
        <v/>
      </c>
      <c r="B7746" s="41">
        <f>IF($M7746&gt;300,"",IF(OR(INDEX(Bemenet!$E$2:$E$301,$M7746)="",INDEX(Bemenet!$F$2:$F$301,$M7746)=""),"",MAX(INDEX(Bemenet!$E$2:$E$301,$M7746),INDEX(Szabalyok!$A:$A,$N7746))))</f>
        <v/>
      </c>
      <c r="C7746" s="41">
        <f>IF($B7746="","",MIN(INDEX(Bemenet!$F$2:$F$301,$M7746),INDEX(Szabalyok!$B:$B,$N7746)))</f>
        <v/>
      </c>
      <c r="D7746" s="5">
        <f>IF(AND($B7746&lt;&gt;"",$C7746&lt;&gt;"",$B7746&lt;=$C7746),INDEX(Bemenet!$G$2:$G$301,$M7746),"")</f>
        <v/>
      </c>
      <c r="E7746" s="6">
        <f>IF(AND($B7746&lt;&gt;"",$C7746&lt;&gt;"",$B7746&lt;=$C7746),INDEX(Bemenet!$D$2:$D$301,$M7746),"")</f>
        <v/>
      </c>
      <c r="F7746" s="5">
        <f>IF(AND($B7746&lt;&gt;"",$C7746&lt;&gt;"",$B7746&lt;=$C7746),$C7746-$B7746+1,"")</f>
        <v/>
      </c>
      <c r="G7746" s="5">
        <f>IF($F7746="","",$F7746*$D7746)</f>
        <v/>
      </c>
      <c r="H7746" s="42">
        <f>IF($G7746="","",$O7746)</f>
        <v/>
      </c>
      <c r="I7746" s="5">
        <f>IF($G7746="","",$G7746*IF($H7746="",$O7746,$H7746)/100)</f>
        <v/>
      </c>
      <c r="J7746" s="5">
        <f>IF(OR($L7746="",NOT(COUNTIFS($L$2:$L7746,$L7746)=1)),"",SUMIFS($G:$G,$L:$L,$L7746))</f>
        <v/>
      </c>
      <c r="K7746" s="5">
        <f>IF(OR($L7746="",NOT(COUNTIFS($L$2:$L7746,$L7746)=1)),"",SUMIFS($I:$I,$L:$L,$L7746))</f>
        <v/>
      </c>
      <c r="L7746" s="6">
        <f>IF($B7746="","",YEAR($B7746))</f>
        <v/>
      </c>
      <c r="M7746" s="6">
        <f>INT((ROW()-2)/39)+1</f>
        <v/>
      </c>
      <c r="N7746" s="6">
        <f>MOD(ROW()-2,39)+2</f>
        <v/>
      </c>
      <c r="O7746" s="42">
        <f>IF(AND($B7746&lt;&gt;"",$C7746&lt;&gt;"",$B7746&lt;=$C7746),INDEX(Szabalyok!$C:$C,$N7746),"")</f>
        <v/>
      </c>
      <c r="P7746">
        <f>IF(D7746="",P7745,P7745+1)</f>
        <v/>
      </c>
    </row>
    <row r="7747">
      <c r="A7747">
        <f>IF(P7747=P7746,0,P7747)</f>
        <v/>
      </c>
      <c r="B7747" s="41">
        <f>IF($M7747&gt;300,"",IF(OR(INDEX(Bemenet!$E$2:$E$301,$M7747)="",INDEX(Bemenet!$F$2:$F$301,$M7747)=""),"",MAX(INDEX(Bemenet!$E$2:$E$301,$M7747),INDEX(Szabalyok!$A:$A,$N7747))))</f>
        <v/>
      </c>
      <c r="C7747" s="41">
        <f>IF($B7747="","",MIN(INDEX(Bemenet!$F$2:$F$301,$M7747),INDEX(Szabalyok!$B:$B,$N7747)))</f>
        <v/>
      </c>
      <c r="D7747" s="5">
        <f>IF(AND($B7747&lt;&gt;"",$C7747&lt;&gt;"",$B7747&lt;=$C7747),INDEX(Bemenet!$G$2:$G$301,$M7747),"")</f>
        <v/>
      </c>
      <c r="E7747" s="6">
        <f>IF(AND($B7747&lt;&gt;"",$C7747&lt;&gt;"",$B7747&lt;=$C7747),INDEX(Bemenet!$D$2:$D$301,$M7747),"")</f>
        <v/>
      </c>
      <c r="F7747" s="5">
        <f>IF(AND($B7747&lt;&gt;"",$C7747&lt;&gt;"",$B7747&lt;=$C7747),$C7747-$B7747+1,"")</f>
        <v/>
      </c>
      <c r="G7747" s="5">
        <f>IF($F7747="","",$F7747*$D7747)</f>
        <v/>
      </c>
      <c r="H7747" s="42">
        <f>IF($G7747="","",$O7747)</f>
        <v/>
      </c>
      <c r="I7747" s="5">
        <f>IF($G7747="","",$G7747*IF($H7747="",$O7747,$H7747)/100)</f>
        <v/>
      </c>
      <c r="J7747" s="5">
        <f>IF(OR($L7747="",NOT(COUNTIFS($L$2:$L7747,$L7747)=1)),"",SUMIFS($G:$G,$L:$L,$L7747))</f>
        <v/>
      </c>
      <c r="K7747" s="5">
        <f>IF(OR($L7747="",NOT(COUNTIFS($L$2:$L7747,$L7747)=1)),"",SUMIFS($I:$I,$L:$L,$L7747))</f>
        <v/>
      </c>
      <c r="L7747" s="6">
        <f>IF($B7747="","",YEAR($B7747))</f>
        <v/>
      </c>
      <c r="M7747" s="6">
        <f>INT((ROW()-2)/39)+1</f>
        <v/>
      </c>
      <c r="N7747" s="6">
        <f>MOD(ROW()-2,39)+2</f>
        <v/>
      </c>
      <c r="O7747" s="42">
        <f>IF(AND($B7747&lt;&gt;"",$C7747&lt;&gt;"",$B7747&lt;=$C7747),INDEX(Szabalyok!$C:$C,$N7747),"")</f>
        <v/>
      </c>
      <c r="P7747">
        <f>IF(D7747="",P7746,P7746+1)</f>
        <v/>
      </c>
    </row>
    <row r="7748">
      <c r="A7748">
        <f>IF(P7748=P7747,0,P7748)</f>
        <v/>
      </c>
      <c r="B7748" s="41">
        <f>IF($M7748&gt;300,"",IF(OR(INDEX(Bemenet!$E$2:$E$301,$M7748)="",INDEX(Bemenet!$F$2:$F$301,$M7748)=""),"",MAX(INDEX(Bemenet!$E$2:$E$301,$M7748),INDEX(Szabalyok!$A:$A,$N7748))))</f>
        <v/>
      </c>
      <c r="C7748" s="41">
        <f>IF($B7748="","",MIN(INDEX(Bemenet!$F$2:$F$301,$M7748),INDEX(Szabalyok!$B:$B,$N7748)))</f>
        <v/>
      </c>
      <c r="D7748" s="5">
        <f>IF(AND($B7748&lt;&gt;"",$C7748&lt;&gt;"",$B7748&lt;=$C7748),INDEX(Bemenet!$G$2:$G$301,$M7748),"")</f>
        <v/>
      </c>
      <c r="E7748" s="6">
        <f>IF(AND($B7748&lt;&gt;"",$C7748&lt;&gt;"",$B7748&lt;=$C7748),INDEX(Bemenet!$D$2:$D$301,$M7748),"")</f>
        <v/>
      </c>
      <c r="F7748" s="5">
        <f>IF(AND($B7748&lt;&gt;"",$C7748&lt;&gt;"",$B7748&lt;=$C7748),$C7748-$B7748+1,"")</f>
        <v/>
      </c>
      <c r="G7748" s="5">
        <f>IF($F7748="","",$F7748*$D7748)</f>
        <v/>
      </c>
      <c r="H7748" s="42">
        <f>IF($G7748="","",$O7748)</f>
        <v/>
      </c>
      <c r="I7748" s="5">
        <f>IF($G7748="","",$G7748*IF($H7748="",$O7748,$H7748)/100)</f>
        <v/>
      </c>
      <c r="J7748" s="5">
        <f>IF(OR($L7748="",NOT(COUNTIFS($L$2:$L7748,$L7748)=1)),"",SUMIFS($G:$G,$L:$L,$L7748))</f>
        <v/>
      </c>
      <c r="K7748" s="5">
        <f>IF(OR($L7748="",NOT(COUNTIFS($L$2:$L7748,$L7748)=1)),"",SUMIFS($I:$I,$L:$L,$L7748))</f>
        <v/>
      </c>
      <c r="L7748" s="6">
        <f>IF($B7748="","",YEAR($B7748))</f>
        <v/>
      </c>
      <c r="M7748" s="6">
        <f>INT((ROW()-2)/39)+1</f>
        <v/>
      </c>
      <c r="N7748" s="6">
        <f>MOD(ROW()-2,39)+2</f>
        <v/>
      </c>
      <c r="O7748" s="42">
        <f>IF(AND($B7748&lt;&gt;"",$C7748&lt;&gt;"",$B7748&lt;=$C7748),INDEX(Szabalyok!$C:$C,$N7748),"")</f>
        <v/>
      </c>
      <c r="P7748">
        <f>IF(D7748="",P7747,P7747+1)</f>
        <v/>
      </c>
    </row>
    <row r="7749">
      <c r="A7749">
        <f>IF(P7749=P7748,0,P7749)</f>
        <v/>
      </c>
      <c r="B7749" s="41">
        <f>IF($M7749&gt;300,"",IF(OR(INDEX(Bemenet!$E$2:$E$301,$M7749)="",INDEX(Bemenet!$F$2:$F$301,$M7749)=""),"",MAX(INDEX(Bemenet!$E$2:$E$301,$M7749),INDEX(Szabalyok!$A:$A,$N7749))))</f>
        <v/>
      </c>
      <c r="C7749" s="41">
        <f>IF($B7749="","",MIN(INDEX(Bemenet!$F$2:$F$301,$M7749),INDEX(Szabalyok!$B:$B,$N7749)))</f>
        <v/>
      </c>
      <c r="D7749" s="5">
        <f>IF(AND($B7749&lt;&gt;"",$C7749&lt;&gt;"",$B7749&lt;=$C7749),INDEX(Bemenet!$G$2:$G$301,$M7749),"")</f>
        <v/>
      </c>
      <c r="E7749" s="6">
        <f>IF(AND($B7749&lt;&gt;"",$C7749&lt;&gt;"",$B7749&lt;=$C7749),INDEX(Bemenet!$D$2:$D$301,$M7749),"")</f>
        <v/>
      </c>
      <c r="F7749" s="5">
        <f>IF(AND($B7749&lt;&gt;"",$C7749&lt;&gt;"",$B7749&lt;=$C7749),$C7749-$B7749+1,"")</f>
        <v/>
      </c>
      <c r="G7749" s="5">
        <f>IF($F7749="","",$F7749*$D7749)</f>
        <v/>
      </c>
      <c r="H7749" s="42">
        <f>IF($G7749="","",$O7749)</f>
        <v/>
      </c>
      <c r="I7749" s="5">
        <f>IF($G7749="","",$G7749*IF($H7749="",$O7749,$H7749)/100)</f>
        <v/>
      </c>
      <c r="J7749" s="5">
        <f>IF(OR($L7749="",NOT(COUNTIFS($L$2:$L7749,$L7749)=1)),"",SUMIFS($G:$G,$L:$L,$L7749))</f>
        <v/>
      </c>
      <c r="K7749" s="5">
        <f>IF(OR($L7749="",NOT(COUNTIFS($L$2:$L7749,$L7749)=1)),"",SUMIFS($I:$I,$L:$L,$L7749))</f>
        <v/>
      </c>
      <c r="L7749" s="6">
        <f>IF($B7749="","",YEAR($B7749))</f>
        <v/>
      </c>
      <c r="M7749" s="6">
        <f>INT((ROW()-2)/39)+1</f>
        <v/>
      </c>
      <c r="N7749" s="6">
        <f>MOD(ROW()-2,39)+2</f>
        <v/>
      </c>
      <c r="O7749" s="42">
        <f>IF(AND($B7749&lt;&gt;"",$C7749&lt;&gt;"",$B7749&lt;=$C7749),INDEX(Szabalyok!$C:$C,$N7749),"")</f>
        <v/>
      </c>
      <c r="P7749">
        <f>IF(D7749="",P7748,P7748+1)</f>
        <v/>
      </c>
    </row>
    <row r="7750">
      <c r="A7750">
        <f>IF(P7750=P7749,0,P7750)</f>
        <v/>
      </c>
      <c r="B7750" s="41">
        <f>IF($M7750&gt;300,"",IF(OR(INDEX(Bemenet!$E$2:$E$301,$M7750)="",INDEX(Bemenet!$F$2:$F$301,$M7750)=""),"",MAX(INDEX(Bemenet!$E$2:$E$301,$M7750),INDEX(Szabalyok!$A:$A,$N7750))))</f>
        <v/>
      </c>
      <c r="C7750" s="41">
        <f>IF($B7750="","",MIN(INDEX(Bemenet!$F$2:$F$301,$M7750),INDEX(Szabalyok!$B:$B,$N7750)))</f>
        <v/>
      </c>
      <c r="D7750" s="5">
        <f>IF(AND($B7750&lt;&gt;"",$C7750&lt;&gt;"",$B7750&lt;=$C7750),INDEX(Bemenet!$G$2:$G$301,$M7750),"")</f>
        <v/>
      </c>
      <c r="E7750" s="6">
        <f>IF(AND($B7750&lt;&gt;"",$C7750&lt;&gt;"",$B7750&lt;=$C7750),INDEX(Bemenet!$D$2:$D$301,$M7750),"")</f>
        <v/>
      </c>
      <c r="F7750" s="5">
        <f>IF(AND($B7750&lt;&gt;"",$C7750&lt;&gt;"",$B7750&lt;=$C7750),$C7750-$B7750+1,"")</f>
        <v/>
      </c>
      <c r="G7750" s="5">
        <f>IF($F7750="","",$F7750*$D7750)</f>
        <v/>
      </c>
      <c r="H7750" s="42">
        <f>IF($G7750="","",$O7750)</f>
        <v/>
      </c>
      <c r="I7750" s="5">
        <f>IF($G7750="","",$G7750*IF($H7750="",$O7750,$H7750)/100)</f>
        <v/>
      </c>
      <c r="J7750" s="5">
        <f>IF(OR($L7750="",NOT(COUNTIFS($L$2:$L7750,$L7750)=1)),"",SUMIFS($G:$G,$L:$L,$L7750))</f>
        <v/>
      </c>
      <c r="K7750" s="5">
        <f>IF(OR($L7750="",NOT(COUNTIFS($L$2:$L7750,$L7750)=1)),"",SUMIFS($I:$I,$L:$L,$L7750))</f>
        <v/>
      </c>
      <c r="L7750" s="6">
        <f>IF($B7750="","",YEAR($B7750))</f>
        <v/>
      </c>
      <c r="M7750" s="6">
        <f>INT((ROW()-2)/39)+1</f>
        <v/>
      </c>
      <c r="N7750" s="6">
        <f>MOD(ROW()-2,39)+2</f>
        <v/>
      </c>
      <c r="O7750" s="42">
        <f>IF(AND($B7750&lt;&gt;"",$C7750&lt;&gt;"",$B7750&lt;=$C7750),INDEX(Szabalyok!$C:$C,$N7750),"")</f>
        <v/>
      </c>
      <c r="P7750">
        <f>IF(D7750="",P7749,P7749+1)</f>
        <v/>
      </c>
    </row>
    <row r="7751">
      <c r="A7751">
        <f>IF(P7751=P7750,0,P7751)</f>
        <v/>
      </c>
      <c r="B7751" s="41">
        <f>IF($M7751&gt;300,"",IF(OR(INDEX(Bemenet!$E$2:$E$301,$M7751)="",INDEX(Bemenet!$F$2:$F$301,$M7751)=""),"",MAX(INDEX(Bemenet!$E$2:$E$301,$M7751),INDEX(Szabalyok!$A:$A,$N7751))))</f>
        <v/>
      </c>
      <c r="C7751" s="41">
        <f>IF($B7751="","",MIN(INDEX(Bemenet!$F$2:$F$301,$M7751),INDEX(Szabalyok!$B:$B,$N7751)))</f>
        <v/>
      </c>
      <c r="D7751" s="5">
        <f>IF(AND($B7751&lt;&gt;"",$C7751&lt;&gt;"",$B7751&lt;=$C7751),INDEX(Bemenet!$G$2:$G$301,$M7751),"")</f>
        <v/>
      </c>
      <c r="E7751" s="6">
        <f>IF(AND($B7751&lt;&gt;"",$C7751&lt;&gt;"",$B7751&lt;=$C7751),INDEX(Bemenet!$D$2:$D$301,$M7751),"")</f>
        <v/>
      </c>
      <c r="F7751" s="5">
        <f>IF(AND($B7751&lt;&gt;"",$C7751&lt;&gt;"",$B7751&lt;=$C7751),$C7751-$B7751+1,"")</f>
        <v/>
      </c>
      <c r="G7751" s="5">
        <f>IF($F7751="","",$F7751*$D7751)</f>
        <v/>
      </c>
      <c r="H7751" s="42">
        <f>IF($G7751="","",$O7751)</f>
        <v/>
      </c>
      <c r="I7751" s="5">
        <f>IF($G7751="","",$G7751*IF($H7751="",$O7751,$H7751)/100)</f>
        <v/>
      </c>
      <c r="J7751" s="5">
        <f>IF(OR($L7751="",NOT(COUNTIFS($L$2:$L7751,$L7751)=1)),"",SUMIFS($G:$G,$L:$L,$L7751))</f>
        <v/>
      </c>
      <c r="K7751" s="5">
        <f>IF(OR($L7751="",NOT(COUNTIFS($L$2:$L7751,$L7751)=1)),"",SUMIFS($I:$I,$L:$L,$L7751))</f>
        <v/>
      </c>
      <c r="L7751" s="6">
        <f>IF($B7751="","",YEAR($B7751))</f>
        <v/>
      </c>
      <c r="M7751" s="6">
        <f>INT((ROW()-2)/39)+1</f>
        <v/>
      </c>
      <c r="N7751" s="6">
        <f>MOD(ROW()-2,39)+2</f>
        <v/>
      </c>
      <c r="O7751" s="42">
        <f>IF(AND($B7751&lt;&gt;"",$C7751&lt;&gt;"",$B7751&lt;=$C7751),INDEX(Szabalyok!$C:$C,$N7751),"")</f>
        <v/>
      </c>
      <c r="P7751">
        <f>IF(D7751="",P7750,P7750+1)</f>
        <v/>
      </c>
    </row>
    <row r="7752">
      <c r="A7752">
        <f>IF(P7752=P7751,0,P7752)</f>
        <v/>
      </c>
      <c r="B7752" s="41">
        <f>IF($M7752&gt;300,"",IF(OR(INDEX(Bemenet!$E$2:$E$301,$M7752)="",INDEX(Bemenet!$F$2:$F$301,$M7752)=""),"",MAX(INDEX(Bemenet!$E$2:$E$301,$M7752),INDEX(Szabalyok!$A:$A,$N7752))))</f>
        <v/>
      </c>
      <c r="C7752" s="41">
        <f>IF($B7752="","",MIN(INDEX(Bemenet!$F$2:$F$301,$M7752),INDEX(Szabalyok!$B:$B,$N7752)))</f>
        <v/>
      </c>
      <c r="D7752" s="5">
        <f>IF(AND($B7752&lt;&gt;"",$C7752&lt;&gt;"",$B7752&lt;=$C7752),INDEX(Bemenet!$G$2:$G$301,$M7752),"")</f>
        <v/>
      </c>
      <c r="E7752" s="6">
        <f>IF(AND($B7752&lt;&gt;"",$C7752&lt;&gt;"",$B7752&lt;=$C7752),INDEX(Bemenet!$D$2:$D$301,$M7752),"")</f>
        <v/>
      </c>
      <c r="F7752" s="5">
        <f>IF(AND($B7752&lt;&gt;"",$C7752&lt;&gt;"",$B7752&lt;=$C7752),$C7752-$B7752+1,"")</f>
        <v/>
      </c>
      <c r="G7752" s="5">
        <f>IF($F7752="","",$F7752*$D7752)</f>
        <v/>
      </c>
      <c r="H7752" s="42">
        <f>IF($G7752="","",$O7752)</f>
        <v/>
      </c>
      <c r="I7752" s="5">
        <f>IF($G7752="","",$G7752*IF($H7752="",$O7752,$H7752)/100)</f>
        <v/>
      </c>
      <c r="J7752" s="5">
        <f>IF(OR($L7752="",NOT(COUNTIFS($L$2:$L7752,$L7752)=1)),"",SUMIFS($G:$G,$L:$L,$L7752))</f>
        <v/>
      </c>
      <c r="K7752" s="5">
        <f>IF(OR($L7752="",NOT(COUNTIFS($L$2:$L7752,$L7752)=1)),"",SUMIFS($I:$I,$L:$L,$L7752))</f>
        <v/>
      </c>
      <c r="L7752" s="6">
        <f>IF($B7752="","",YEAR($B7752))</f>
        <v/>
      </c>
      <c r="M7752" s="6">
        <f>INT((ROW()-2)/39)+1</f>
        <v/>
      </c>
      <c r="N7752" s="6">
        <f>MOD(ROW()-2,39)+2</f>
        <v/>
      </c>
      <c r="O7752" s="42">
        <f>IF(AND($B7752&lt;&gt;"",$C7752&lt;&gt;"",$B7752&lt;=$C7752),INDEX(Szabalyok!$C:$C,$N7752),"")</f>
        <v/>
      </c>
      <c r="P7752">
        <f>IF(D7752="",P7751,P7751+1)</f>
        <v/>
      </c>
    </row>
    <row r="7753">
      <c r="A7753">
        <f>IF(P7753=P7752,0,P7753)</f>
        <v/>
      </c>
      <c r="B7753" s="41">
        <f>IF($M7753&gt;300,"",IF(OR(INDEX(Bemenet!$E$2:$E$301,$M7753)="",INDEX(Bemenet!$F$2:$F$301,$M7753)=""),"",MAX(INDEX(Bemenet!$E$2:$E$301,$M7753),INDEX(Szabalyok!$A:$A,$N7753))))</f>
        <v/>
      </c>
      <c r="C7753" s="41">
        <f>IF($B7753="","",MIN(INDEX(Bemenet!$F$2:$F$301,$M7753),INDEX(Szabalyok!$B:$B,$N7753)))</f>
        <v/>
      </c>
      <c r="D7753" s="5">
        <f>IF(AND($B7753&lt;&gt;"",$C7753&lt;&gt;"",$B7753&lt;=$C7753),INDEX(Bemenet!$G$2:$G$301,$M7753),"")</f>
        <v/>
      </c>
      <c r="E7753" s="6">
        <f>IF(AND($B7753&lt;&gt;"",$C7753&lt;&gt;"",$B7753&lt;=$C7753),INDEX(Bemenet!$D$2:$D$301,$M7753),"")</f>
        <v/>
      </c>
      <c r="F7753" s="5">
        <f>IF(AND($B7753&lt;&gt;"",$C7753&lt;&gt;"",$B7753&lt;=$C7753),$C7753-$B7753+1,"")</f>
        <v/>
      </c>
      <c r="G7753" s="5">
        <f>IF($F7753="","",$F7753*$D7753)</f>
        <v/>
      </c>
      <c r="H7753" s="42">
        <f>IF($G7753="","",$O7753)</f>
        <v/>
      </c>
      <c r="I7753" s="5">
        <f>IF($G7753="","",$G7753*IF($H7753="",$O7753,$H7753)/100)</f>
        <v/>
      </c>
      <c r="J7753" s="5">
        <f>IF(OR($L7753="",NOT(COUNTIFS($L$2:$L7753,$L7753)=1)),"",SUMIFS($G:$G,$L:$L,$L7753))</f>
        <v/>
      </c>
      <c r="K7753" s="5">
        <f>IF(OR($L7753="",NOT(COUNTIFS($L$2:$L7753,$L7753)=1)),"",SUMIFS($I:$I,$L:$L,$L7753))</f>
        <v/>
      </c>
      <c r="L7753" s="6">
        <f>IF($B7753="","",YEAR($B7753))</f>
        <v/>
      </c>
      <c r="M7753" s="6">
        <f>INT((ROW()-2)/39)+1</f>
        <v/>
      </c>
      <c r="N7753" s="6">
        <f>MOD(ROW()-2,39)+2</f>
        <v/>
      </c>
      <c r="O7753" s="42">
        <f>IF(AND($B7753&lt;&gt;"",$C7753&lt;&gt;"",$B7753&lt;=$C7753),INDEX(Szabalyok!$C:$C,$N7753),"")</f>
        <v/>
      </c>
      <c r="P7753">
        <f>IF(D7753="",P7752,P7752+1)</f>
        <v/>
      </c>
    </row>
    <row r="7754">
      <c r="A7754">
        <f>IF(P7754=P7753,0,P7754)</f>
        <v/>
      </c>
      <c r="B7754" s="41">
        <f>IF($M7754&gt;300,"",IF(OR(INDEX(Bemenet!$E$2:$E$301,$M7754)="",INDEX(Bemenet!$F$2:$F$301,$M7754)=""),"",MAX(INDEX(Bemenet!$E$2:$E$301,$M7754),INDEX(Szabalyok!$A:$A,$N7754))))</f>
        <v/>
      </c>
      <c r="C7754" s="41">
        <f>IF($B7754="","",MIN(INDEX(Bemenet!$F$2:$F$301,$M7754),INDEX(Szabalyok!$B:$B,$N7754)))</f>
        <v/>
      </c>
      <c r="D7754" s="5">
        <f>IF(AND($B7754&lt;&gt;"",$C7754&lt;&gt;"",$B7754&lt;=$C7754),INDEX(Bemenet!$G$2:$G$301,$M7754),"")</f>
        <v/>
      </c>
      <c r="E7754" s="6">
        <f>IF(AND($B7754&lt;&gt;"",$C7754&lt;&gt;"",$B7754&lt;=$C7754),INDEX(Bemenet!$D$2:$D$301,$M7754),"")</f>
        <v/>
      </c>
      <c r="F7754" s="5">
        <f>IF(AND($B7754&lt;&gt;"",$C7754&lt;&gt;"",$B7754&lt;=$C7754),$C7754-$B7754+1,"")</f>
        <v/>
      </c>
      <c r="G7754" s="5">
        <f>IF($F7754="","",$F7754*$D7754)</f>
        <v/>
      </c>
      <c r="H7754" s="42">
        <f>IF($G7754="","",$O7754)</f>
        <v/>
      </c>
      <c r="I7754" s="5">
        <f>IF($G7754="","",$G7754*IF($H7754="",$O7754,$H7754)/100)</f>
        <v/>
      </c>
      <c r="J7754" s="5">
        <f>IF(OR($L7754="",NOT(COUNTIFS($L$2:$L7754,$L7754)=1)),"",SUMIFS($G:$G,$L:$L,$L7754))</f>
        <v/>
      </c>
      <c r="K7754" s="5">
        <f>IF(OR($L7754="",NOT(COUNTIFS($L$2:$L7754,$L7754)=1)),"",SUMIFS($I:$I,$L:$L,$L7754))</f>
        <v/>
      </c>
      <c r="L7754" s="6">
        <f>IF($B7754="","",YEAR($B7754))</f>
        <v/>
      </c>
      <c r="M7754" s="6">
        <f>INT((ROW()-2)/39)+1</f>
        <v/>
      </c>
      <c r="N7754" s="6">
        <f>MOD(ROW()-2,39)+2</f>
        <v/>
      </c>
      <c r="O7754" s="42">
        <f>IF(AND($B7754&lt;&gt;"",$C7754&lt;&gt;"",$B7754&lt;=$C7754),INDEX(Szabalyok!$C:$C,$N7754),"")</f>
        <v/>
      </c>
      <c r="P7754">
        <f>IF(D7754="",P7753,P7753+1)</f>
        <v/>
      </c>
    </row>
    <row r="7755">
      <c r="A7755">
        <f>IF(P7755=P7754,0,P7755)</f>
        <v/>
      </c>
      <c r="B7755" s="41">
        <f>IF($M7755&gt;300,"",IF(OR(INDEX(Bemenet!$E$2:$E$301,$M7755)="",INDEX(Bemenet!$F$2:$F$301,$M7755)=""),"",MAX(INDEX(Bemenet!$E$2:$E$301,$M7755),INDEX(Szabalyok!$A:$A,$N7755))))</f>
        <v/>
      </c>
      <c r="C7755" s="41">
        <f>IF($B7755="","",MIN(INDEX(Bemenet!$F$2:$F$301,$M7755),INDEX(Szabalyok!$B:$B,$N7755)))</f>
        <v/>
      </c>
      <c r="D7755" s="5">
        <f>IF(AND($B7755&lt;&gt;"",$C7755&lt;&gt;"",$B7755&lt;=$C7755),INDEX(Bemenet!$G$2:$G$301,$M7755),"")</f>
        <v/>
      </c>
      <c r="E7755" s="6">
        <f>IF(AND($B7755&lt;&gt;"",$C7755&lt;&gt;"",$B7755&lt;=$C7755),INDEX(Bemenet!$D$2:$D$301,$M7755),"")</f>
        <v/>
      </c>
      <c r="F7755" s="5">
        <f>IF(AND($B7755&lt;&gt;"",$C7755&lt;&gt;"",$B7755&lt;=$C7755),$C7755-$B7755+1,"")</f>
        <v/>
      </c>
      <c r="G7755" s="5">
        <f>IF($F7755="","",$F7755*$D7755)</f>
        <v/>
      </c>
      <c r="H7755" s="42">
        <f>IF($G7755="","",$O7755)</f>
        <v/>
      </c>
      <c r="I7755" s="5">
        <f>IF($G7755="","",$G7755*IF($H7755="",$O7755,$H7755)/100)</f>
        <v/>
      </c>
      <c r="J7755" s="5">
        <f>IF(OR($L7755="",NOT(COUNTIFS($L$2:$L7755,$L7755)=1)),"",SUMIFS($G:$G,$L:$L,$L7755))</f>
        <v/>
      </c>
      <c r="K7755" s="5">
        <f>IF(OR($L7755="",NOT(COUNTIFS($L$2:$L7755,$L7755)=1)),"",SUMIFS($I:$I,$L:$L,$L7755))</f>
        <v/>
      </c>
      <c r="L7755" s="6">
        <f>IF($B7755="","",YEAR($B7755))</f>
        <v/>
      </c>
      <c r="M7755" s="6">
        <f>INT((ROW()-2)/39)+1</f>
        <v/>
      </c>
      <c r="N7755" s="6">
        <f>MOD(ROW()-2,39)+2</f>
        <v/>
      </c>
      <c r="O7755" s="42">
        <f>IF(AND($B7755&lt;&gt;"",$C7755&lt;&gt;"",$B7755&lt;=$C7755),INDEX(Szabalyok!$C:$C,$N7755),"")</f>
        <v/>
      </c>
      <c r="P7755">
        <f>IF(D7755="",P7754,P7754+1)</f>
        <v/>
      </c>
    </row>
    <row r="7756">
      <c r="A7756">
        <f>IF(P7756=P7755,0,P7756)</f>
        <v/>
      </c>
      <c r="B7756" s="41">
        <f>IF($M7756&gt;300,"",IF(OR(INDEX(Bemenet!$E$2:$E$301,$M7756)="",INDEX(Bemenet!$F$2:$F$301,$M7756)=""),"",MAX(INDEX(Bemenet!$E$2:$E$301,$M7756),INDEX(Szabalyok!$A:$A,$N7756))))</f>
        <v/>
      </c>
      <c r="C7756" s="41">
        <f>IF($B7756="","",MIN(INDEX(Bemenet!$F$2:$F$301,$M7756),INDEX(Szabalyok!$B:$B,$N7756)))</f>
        <v/>
      </c>
      <c r="D7756" s="5">
        <f>IF(AND($B7756&lt;&gt;"",$C7756&lt;&gt;"",$B7756&lt;=$C7756),INDEX(Bemenet!$G$2:$G$301,$M7756),"")</f>
        <v/>
      </c>
      <c r="E7756" s="6">
        <f>IF(AND($B7756&lt;&gt;"",$C7756&lt;&gt;"",$B7756&lt;=$C7756),INDEX(Bemenet!$D$2:$D$301,$M7756),"")</f>
        <v/>
      </c>
      <c r="F7756" s="5">
        <f>IF(AND($B7756&lt;&gt;"",$C7756&lt;&gt;"",$B7756&lt;=$C7756),$C7756-$B7756+1,"")</f>
        <v/>
      </c>
      <c r="G7756" s="5">
        <f>IF($F7756="","",$F7756*$D7756)</f>
        <v/>
      </c>
      <c r="H7756" s="42">
        <f>IF($G7756="","",$O7756)</f>
        <v/>
      </c>
      <c r="I7756" s="5">
        <f>IF($G7756="","",$G7756*IF($H7756="",$O7756,$H7756)/100)</f>
        <v/>
      </c>
      <c r="J7756" s="5">
        <f>IF(OR($L7756="",NOT(COUNTIFS($L$2:$L7756,$L7756)=1)),"",SUMIFS($G:$G,$L:$L,$L7756))</f>
        <v/>
      </c>
      <c r="K7756" s="5">
        <f>IF(OR($L7756="",NOT(COUNTIFS($L$2:$L7756,$L7756)=1)),"",SUMIFS($I:$I,$L:$L,$L7756))</f>
        <v/>
      </c>
      <c r="L7756" s="6">
        <f>IF($B7756="","",YEAR($B7756))</f>
        <v/>
      </c>
      <c r="M7756" s="6">
        <f>INT((ROW()-2)/39)+1</f>
        <v/>
      </c>
      <c r="N7756" s="6">
        <f>MOD(ROW()-2,39)+2</f>
        <v/>
      </c>
      <c r="O7756" s="42">
        <f>IF(AND($B7756&lt;&gt;"",$C7756&lt;&gt;"",$B7756&lt;=$C7756),INDEX(Szabalyok!$C:$C,$N7756),"")</f>
        <v/>
      </c>
      <c r="P7756">
        <f>IF(D7756="",P7755,P7755+1)</f>
        <v/>
      </c>
    </row>
    <row r="7757">
      <c r="A7757">
        <f>IF(P7757=P7756,0,P7757)</f>
        <v/>
      </c>
      <c r="B7757" s="41">
        <f>IF($M7757&gt;300,"",IF(OR(INDEX(Bemenet!$E$2:$E$301,$M7757)="",INDEX(Bemenet!$F$2:$F$301,$M7757)=""),"",MAX(INDEX(Bemenet!$E$2:$E$301,$M7757),INDEX(Szabalyok!$A:$A,$N7757))))</f>
        <v/>
      </c>
      <c r="C7757" s="41">
        <f>IF($B7757="","",MIN(INDEX(Bemenet!$F$2:$F$301,$M7757),INDEX(Szabalyok!$B:$B,$N7757)))</f>
        <v/>
      </c>
      <c r="D7757" s="5">
        <f>IF(AND($B7757&lt;&gt;"",$C7757&lt;&gt;"",$B7757&lt;=$C7757),INDEX(Bemenet!$G$2:$G$301,$M7757),"")</f>
        <v/>
      </c>
      <c r="E7757" s="6">
        <f>IF(AND($B7757&lt;&gt;"",$C7757&lt;&gt;"",$B7757&lt;=$C7757),INDEX(Bemenet!$D$2:$D$301,$M7757),"")</f>
        <v/>
      </c>
      <c r="F7757" s="5">
        <f>IF(AND($B7757&lt;&gt;"",$C7757&lt;&gt;"",$B7757&lt;=$C7757),$C7757-$B7757+1,"")</f>
        <v/>
      </c>
      <c r="G7757" s="5">
        <f>IF($F7757="","",$F7757*$D7757)</f>
        <v/>
      </c>
      <c r="H7757" s="42">
        <f>IF($G7757="","",$O7757)</f>
        <v/>
      </c>
      <c r="I7757" s="5">
        <f>IF($G7757="","",$G7757*IF($H7757="",$O7757,$H7757)/100)</f>
        <v/>
      </c>
      <c r="J7757" s="5">
        <f>IF(OR($L7757="",NOT(COUNTIFS($L$2:$L7757,$L7757)=1)),"",SUMIFS($G:$G,$L:$L,$L7757))</f>
        <v/>
      </c>
      <c r="K7757" s="5">
        <f>IF(OR($L7757="",NOT(COUNTIFS($L$2:$L7757,$L7757)=1)),"",SUMIFS($I:$I,$L:$L,$L7757))</f>
        <v/>
      </c>
      <c r="L7757" s="6">
        <f>IF($B7757="","",YEAR($B7757))</f>
        <v/>
      </c>
      <c r="M7757" s="6">
        <f>INT((ROW()-2)/39)+1</f>
        <v/>
      </c>
      <c r="N7757" s="6">
        <f>MOD(ROW()-2,39)+2</f>
        <v/>
      </c>
      <c r="O7757" s="42">
        <f>IF(AND($B7757&lt;&gt;"",$C7757&lt;&gt;"",$B7757&lt;=$C7757),INDEX(Szabalyok!$C:$C,$N7757),"")</f>
        <v/>
      </c>
      <c r="P7757">
        <f>IF(D7757="",P7756,P7756+1)</f>
        <v/>
      </c>
    </row>
    <row r="7758">
      <c r="A7758">
        <f>IF(P7758=P7757,0,P7758)</f>
        <v/>
      </c>
      <c r="B7758" s="41">
        <f>IF($M7758&gt;300,"",IF(OR(INDEX(Bemenet!$E$2:$E$301,$M7758)="",INDEX(Bemenet!$F$2:$F$301,$M7758)=""),"",MAX(INDEX(Bemenet!$E$2:$E$301,$M7758),INDEX(Szabalyok!$A:$A,$N7758))))</f>
        <v/>
      </c>
      <c r="C7758" s="41">
        <f>IF($B7758="","",MIN(INDEX(Bemenet!$F$2:$F$301,$M7758),INDEX(Szabalyok!$B:$B,$N7758)))</f>
        <v/>
      </c>
      <c r="D7758" s="5">
        <f>IF(AND($B7758&lt;&gt;"",$C7758&lt;&gt;"",$B7758&lt;=$C7758),INDEX(Bemenet!$G$2:$G$301,$M7758),"")</f>
        <v/>
      </c>
      <c r="E7758" s="6">
        <f>IF(AND($B7758&lt;&gt;"",$C7758&lt;&gt;"",$B7758&lt;=$C7758),INDEX(Bemenet!$D$2:$D$301,$M7758),"")</f>
        <v/>
      </c>
      <c r="F7758" s="5">
        <f>IF(AND($B7758&lt;&gt;"",$C7758&lt;&gt;"",$B7758&lt;=$C7758),$C7758-$B7758+1,"")</f>
        <v/>
      </c>
      <c r="G7758" s="5">
        <f>IF($F7758="","",$F7758*$D7758)</f>
        <v/>
      </c>
      <c r="H7758" s="42">
        <f>IF($G7758="","",$O7758)</f>
        <v/>
      </c>
      <c r="I7758" s="5">
        <f>IF($G7758="","",$G7758*IF($H7758="",$O7758,$H7758)/100)</f>
        <v/>
      </c>
      <c r="J7758" s="5">
        <f>IF(OR($L7758="",NOT(COUNTIFS($L$2:$L7758,$L7758)=1)),"",SUMIFS($G:$G,$L:$L,$L7758))</f>
        <v/>
      </c>
      <c r="K7758" s="5">
        <f>IF(OR($L7758="",NOT(COUNTIFS($L$2:$L7758,$L7758)=1)),"",SUMIFS($I:$I,$L:$L,$L7758))</f>
        <v/>
      </c>
      <c r="L7758" s="6">
        <f>IF($B7758="","",YEAR($B7758))</f>
        <v/>
      </c>
      <c r="M7758" s="6">
        <f>INT((ROW()-2)/39)+1</f>
        <v/>
      </c>
      <c r="N7758" s="6">
        <f>MOD(ROW()-2,39)+2</f>
        <v/>
      </c>
      <c r="O7758" s="42">
        <f>IF(AND($B7758&lt;&gt;"",$C7758&lt;&gt;"",$B7758&lt;=$C7758),INDEX(Szabalyok!$C:$C,$N7758),"")</f>
        <v/>
      </c>
      <c r="P7758">
        <f>IF(D7758="",P7757,P7757+1)</f>
        <v/>
      </c>
    </row>
    <row r="7759">
      <c r="A7759">
        <f>IF(P7759=P7758,0,P7759)</f>
        <v/>
      </c>
      <c r="B7759" s="41">
        <f>IF($M7759&gt;300,"",IF(OR(INDEX(Bemenet!$E$2:$E$301,$M7759)="",INDEX(Bemenet!$F$2:$F$301,$M7759)=""),"",MAX(INDEX(Bemenet!$E$2:$E$301,$M7759),INDEX(Szabalyok!$A:$A,$N7759))))</f>
        <v/>
      </c>
      <c r="C7759" s="41">
        <f>IF($B7759="","",MIN(INDEX(Bemenet!$F$2:$F$301,$M7759),INDEX(Szabalyok!$B:$B,$N7759)))</f>
        <v/>
      </c>
      <c r="D7759" s="5">
        <f>IF(AND($B7759&lt;&gt;"",$C7759&lt;&gt;"",$B7759&lt;=$C7759),INDEX(Bemenet!$G$2:$G$301,$M7759),"")</f>
        <v/>
      </c>
      <c r="E7759" s="6">
        <f>IF(AND($B7759&lt;&gt;"",$C7759&lt;&gt;"",$B7759&lt;=$C7759),INDEX(Bemenet!$D$2:$D$301,$M7759),"")</f>
        <v/>
      </c>
      <c r="F7759" s="5">
        <f>IF(AND($B7759&lt;&gt;"",$C7759&lt;&gt;"",$B7759&lt;=$C7759),$C7759-$B7759+1,"")</f>
        <v/>
      </c>
      <c r="G7759" s="5">
        <f>IF($F7759="","",$F7759*$D7759)</f>
        <v/>
      </c>
      <c r="H7759" s="42">
        <f>IF($G7759="","",$O7759)</f>
        <v/>
      </c>
      <c r="I7759" s="5">
        <f>IF($G7759="","",$G7759*IF($H7759="",$O7759,$H7759)/100)</f>
        <v/>
      </c>
      <c r="J7759" s="5">
        <f>IF(OR($L7759="",NOT(COUNTIFS($L$2:$L7759,$L7759)=1)),"",SUMIFS($G:$G,$L:$L,$L7759))</f>
        <v/>
      </c>
      <c r="K7759" s="5">
        <f>IF(OR($L7759="",NOT(COUNTIFS($L$2:$L7759,$L7759)=1)),"",SUMIFS($I:$I,$L:$L,$L7759))</f>
        <v/>
      </c>
      <c r="L7759" s="6">
        <f>IF($B7759="","",YEAR($B7759))</f>
        <v/>
      </c>
      <c r="M7759" s="6">
        <f>INT((ROW()-2)/39)+1</f>
        <v/>
      </c>
      <c r="N7759" s="6">
        <f>MOD(ROW()-2,39)+2</f>
        <v/>
      </c>
      <c r="O7759" s="42">
        <f>IF(AND($B7759&lt;&gt;"",$C7759&lt;&gt;"",$B7759&lt;=$C7759),INDEX(Szabalyok!$C:$C,$N7759),"")</f>
        <v/>
      </c>
      <c r="P7759">
        <f>IF(D7759="",P7758,P7758+1)</f>
        <v/>
      </c>
    </row>
    <row r="7760">
      <c r="A7760">
        <f>IF(P7760=P7759,0,P7760)</f>
        <v/>
      </c>
      <c r="B7760" s="41">
        <f>IF($M7760&gt;300,"",IF(OR(INDEX(Bemenet!$E$2:$E$301,$M7760)="",INDEX(Bemenet!$F$2:$F$301,$M7760)=""),"",MAX(INDEX(Bemenet!$E$2:$E$301,$M7760),INDEX(Szabalyok!$A:$A,$N7760))))</f>
        <v/>
      </c>
      <c r="C7760" s="41">
        <f>IF($B7760="","",MIN(INDEX(Bemenet!$F$2:$F$301,$M7760),INDEX(Szabalyok!$B:$B,$N7760)))</f>
        <v/>
      </c>
      <c r="D7760" s="5">
        <f>IF(AND($B7760&lt;&gt;"",$C7760&lt;&gt;"",$B7760&lt;=$C7760),INDEX(Bemenet!$G$2:$G$301,$M7760),"")</f>
        <v/>
      </c>
      <c r="E7760" s="6">
        <f>IF(AND($B7760&lt;&gt;"",$C7760&lt;&gt;"",$B7760&lt;=$C7760),INDEX(Bemenet!$D$2:$D$301,$M7760),"")</f>
        <v/>
      </c>
      <c r="F7760" s="5">
        <f>IF(AND($B7760&lt;&gt;"",$C7760&lt;&gt;"",$B7760&lt;=$C7760),$C7760-$B7760+1,"")</f>
        <v/>
      </c>
      <c r="G7760" s="5">
        <f>IF($F7760="","",$F7760*$D7760)</f>
        <v/>
      </c>
      <c r="H7760" s="42">
        <f>IF($G7760="","",$O7760)</f>
        <v/>
      </c>
      <c r="I7760" s="5">
        <f>IF($G7760="","",$G7760*IF($H7760="",$O7760,$H7760)/100)</f>
        <v/>
      </c>
      <c r="J7760" s="5">
        <f>IF(OR($L7760="",NOT(COUNTIFS($L$2:$L7760,$L7760)=1)),"",SUMIFS($G:$G,$L:$L,$L7760))</f>
        <v/>
      </c>
      <c r="K7760" s="5">
        <f>IF(OR($L7760="",NOT(COUNTIFS($L$2:$L7760,$L7760)=1)),"",SUMIFS($I:$I,$L:$L,$L7760))</f>
        <v/>
      </c>
      <c r="L7760" s="6">
        <f>IF($B7760="","",YEAR($B7760))</f>
        <v/>
      </c>
      <c r="M7760" s="6">
        <f>INT((ROW()-2)/39)+1</f>
        <v/>
      </c>
      <c r="N7760" s="6">
        <f>MOD(ROW()-2,39)+2</f>
        <v/>
      </c>
      <c r="O7760" s="42">
        <f>IF(AND($B7760&lt;&gt;"",$C7760&lt;&gt;"",$B7760&lt;=$C7760),INDEX(Szabalyok!$C:$C,$N7760),"")</f>
        <v/>
      </c>
      <c r="P7760">
        <f>IF(D7760="",P7759,P7759+1)</f>
        <v/>
      </c>
    </row>
    <row r="7761">
      <c r="A7761">
        <f>IF(P7761=P7760,0,P7761)</f>
        <v/>
      </c>
      <c r="B7761" s="41">
        <f>IF($M7761&gt;300,"",IF(OR(INDEX(Bemenet!$E$2:$E$301,$M7761)="",INDEX(Bemenet!$F$2:$F$301,$M7761)=""),"",MAX(INDEX(Bemenet!$E$2:$E$301,$M7761),INDEX(Szabalyok!$A:$A,$N7761))))</f>
        <v/>
      </c>
      <c r="C7761" s="41">
        <f>IF($B7761="","",MIN(INDEX(Bemenet!$F$2:$F$301,$M7761),INDEX(Szabalyok!$B:$B,$N7761)))</f>
        <v/>
      </c>
      <c r="D7761" s="5">
        <f>IF(AND($B7761&lt;&gt;"",$C7761&lt;&gt;"",$B7761&lt;=$C7761),INDEX(Bemenet!$G$2:$G$301,$M7761),"")</f>
        <v/>
      </c>
      <c r="E7761" s="6">
        <f>IF(AND($B7761&lt;&gt;"",$C7761&lt;&gt;"",$B7761&lt;=$C7761),INDEX(Bemenet!$D$2:$D$301,$M7761),"")</f>
        <v/>
      </c>
      <c r="F7761" s="5">
        <f>IF(AND($B7761&lt;&gt;"",$C7761&lt;&gt;"",$B7761&lt;=$C7761),$C7761-$B7761+1,"")</f>
        <v/>
      </c>
      <c r="G7761" s="5">
        <f>IF($F7761="","",$F7761*$D7761)</f>
        <v/>
      </c>
      <c r="H7761" s="42">
        <f>IF($G7761="","",$O7761)</f>
        <v/>
      </c>
      <c r="I7761" s="5">
        <f>IF($G7761="","",$G7761*IF($H7761="",$O7761,$H7761)/100)</f>
        <v/>
      </c>
      <c r="J7761" s="5">
        <f>IF(OR($L7761="",NOT(COUNTIFS($L$2:$L7761,$L7761)=1)),"",SUMIFS($G:$G,$L:$L,$L7761))</f>
        <v/>
      </c>
      <c r="K7761" s="5">
        <f>IF(OR($L7761="",NOT(COUNTIFS($L$2:$L7761,$L7761)=1)),"",SUMIFS($I:$I,$L:$L,$L7761))</f>
        <v/>
      </c>
      <c r="L7761" s="6">
        <f>IF($B7761="","",YEAR($B7761))</f>
        <v/>
      </c>
      <c r="M7761" s="6">
        <f>INT((ROW()-2)/39)+1</f>
        <v/>
      </c>
      <c r="N7761" s="6">
        <f>MOD(ROW()-2,39)+2</f>
        <v/>
      </c>
      <c r="O7761" s="42">
        <f>IF(AND($B7761&lt;&gt;"",$C7761&lt;&gt;"",$B7761&lt;=$C7761),INDEX(Szabalyok!$C:$C,$N7761),"")</f>
        <v/>
      </c>
      <c r="P7761">
        <f>IF(D7761="",P7760,P7760+1)</f>
        <v/>
      </c>
    </row>
    <row r="7762">
      <c r="A7762">
        <f>IF(P7762=P7761,0,P7762)</f>
        <v/>
      </c>
      <c r="B7762" s="41">
        <f>IF($M7762&gt;300,"",IF(OR(INDEX(Bemenet!$E$2:$E$301,$M7762)="",INDEX(Bemenet!$F$2:$F$301,$M7762)=""),"",MAX(INDEX(Bemenet!$E$2:$E$301,$M7762),INDEX(Szabalyok!$A:$A,$N7762))))</f>
        <v/>
      </c>
      <c r="C7762" s="41">
        <f>IF($B7762="","",MIN(INDEX(Bemenet!$F$2:$F$301,$M7762),INDEX(Szabalyok!$B:$B,$N7762)))</f>
        <v/>
      </c>
      <c r="D7762" s="5">
        <f>IF(AND($B7762&lt;&gt;"",$C7762&lt;&gt;"",$B7762&lt;=$C7762),INDEX(Bemenet!$G$2:$G$301,$M7762),"")</f>
        <v/>
      </c>
      <c r="E7762" s="6">
        <f>IF(AND($B7762&lt;&gt;"",$C7762&lt;&gt;"",$B7762&lt;=$C7762),INDEX(Bemenet!$D$2:$D$301,$M7762),"")</f>
        <v/>
      </c>
      <c r="F7762" s="5">
        <f>IF(AND($B7762&lt;&gt;"",$C7762&lt;&gt;"",$B7762&lt;=$C7762),$C7762-$B7762+1,"")</f>
        <v/>
      </c>
      <c r="G7762" s="5">
        <f>IF($F7762="","",$F7762*$D7762)</f>
        <v/>
      </c>
      <c r="H7762" s="42">
        <f>IF($G7762="","",$O7762)</f>
        <v/>
      </c>
      <c r="I7762" s="5">
        <f>IF($G7762="","",$G7762*IF($H7762="",$O7762,$H7762)/100)</f>
        <v/>
      </c>
      <c r="J7762" s="5">
        <f>IF(OR($L7762="",NOT(COUNTIFS($L$2:$L7762,$L7762)=1)),"",SUMIFS($G:$G,$L:$L,$L7762))</f>
        <v/>
      </c>
      <c r="K7762" s="5">
        <f>IF(OR($L7762="",NOT(COUNTIFS($L$2:$L7762,$L7762)=1)),"",SUMIFS($I:$I,$L:$L,$L7762))</f>
        <v/>
      </c>
      <c r="L7762" s="6">
        <f>IF($B7762="","",YEAR($B7762))</f>
        <v/>
      </c>
      <c r="M7762" s="6">
        <f>INT((ROW()-2)/39)+1</f>
        <v/>
      </c>
      <c r="N7762" s="6">
        <f>MOD(ROW()-2,39)+2</f>
        <v/>
      </c>
      <c r="O7762" s="42">
        <f>IF(AND($B7762&lt;&gt;"",$C7762&lt;&gt;"",$B7762&lt;=$C7762),INDEX(Szabalyok!$C:$C,$N7762),"")</f>
        <v/>
      </c>
      <c r="P7762">
        <f>IF(D7762="",P7761,P7761+1)</f>
        <v/>
      </c>
    </row>
    <row r="7763">
      <c r="A7763">
        <f>IF(P7763=P7762,0,P7763)</f>
        <v/>
      </c>
      <c r="B7763" s="41">
        <f>IF($M7763&gt;300,"",IF(OR(INDEX(Bemenet!$E$2:$E$301,$M7763)="",INDEX(Bemenet!$F$2:$F$301,$M7763)=""),"",MAX(INDEX(Bemenet!$E$2:$E$301,$M7763),INDEX(Szabalyok!$A:$A,$N7763))))</f>
        <v/>
      </c>
      <c r="C7763" s="41">
        <f>IF($B7763="","",MIN(INDEX(Bemenet!$F$2:$F$301,$M7763),INDEX(Szabalyok!$B:$B,$N7763)))</f>
        <v/>
      </c>
      <c r="D7763" s="5">
        <f>IF(AND($B7763&lt;&gt;"",$C7763&lt;&gt;"",$B7763&lt;=$C7763),INDEX(Bemenet!$G$2:$G$301,$M7763),"")</f>
        <v/>
      </c>
      <c r="E7763" s="6">
        <f>IF(AND($B7763&lt;&gt;"",$C7763&lt;&gt;"",$B7763&lt;=$C7763),INDEX(Bemenet!$D$2:$D$301,$M7763),"")</f>
        <v/>
      </c>
      <c r="F7763" s="5">
        <f>IF(AND($B7763&lt;&gt;"",$C7763&lt;&gt;"",$B7763&lt;=$C7763),$C7763-$B7763+1,"")</f>
        <v/>
      </c>
      <c r="G7763" s="5">
        <f>IF($F7763="","",$F7763*$D7763)</f>
        <v/>
      </c>
      <c r="H7763" s="42">
        <f>IF($G7763="","",$O7763)</f>
        <v/>
      </c>
      <c r="I7763" s="5">
        <f>IF($G7763="","",$G7763*IF($H7763="",$O7763,$H7763)/100)</f>
        <v/>
      </c>
      <c r="J7763" s="5">
        <f>IF(OR($L7763="",NOT(COUNTIFS($L$2:$L7763,$L7763)=1)),"",SUMIFS($G:$G,$L:$L,$L7763))</f>
        <v/>
      </c>
      <c r="K7763" s="5">
        <f>IF(OR($L7763="",NOT(COUNTIFS($L$2:$L7763,$L7763)=1)),"",SUMIFS($I:$I,$L:$L,$L7763))</f>
        <v/>
      </c>
      <c r="L7763" s="6">
        <f>IF($B7763="","",YEAR($B7763))</f>
        <v/>
      </c>
      <c r="M7763" s="6">
        <f>INT((ROW()-2)/39)+1</f>
        <v/>
      </c>
      <c r="N7763" s="6">
        <f>MOD(ROW()-2,39)+2</f>
        <v/>
      </c>
      <c r="O7763" s="42">
        <f>IF(AND($B7763&lt;&gt;"",$C7763&lt;&gt;"",$B7763&lt;=$C7763),INDEX(Szabalyok!$C:$C,$N7763),"")</f>
        <v/>
      </c>
      <c r="P7763">
        <f>IF(D7763="",P7762,P7762+1)</f>
        <v/>
      </c>
    </row>
    <row r="7764">
      <c r="A7764">
        <f>IF(P7764=P7763,0,P7764)</f>
        <v/>
      </c>
      <c r="B7764" s="41">
        <f>IF($M7764&gt;300,"",IF(OR(INDEX(Bemenet!$E$2:$E$301,$M7764)="",INDEX(Bemenet!$F$2:$F$301,$M7764)=""),"",MAX(INDEX(Bemenet!$E$2:$E$301,$M7764),INDEX(Szabalyok!$A:$A,$N7764))))</f>
        <v/>
      </c>
      <c r="C7764" s="41">
        <f>IF($B7764="","",MIN(INDEX(Bemenet!$F$2:$F$301,$M7764),INDEX(Szabalyok!$B:$B,$N7764)))</f>
        <v/>
      </c>
      <c r="D7764" s="5">
        <f>IF(AND($B7764&lt;&gt;"",$C7764&lt;&gt;"",$B7764&lt;=$C7764),INDEX(Bemenet!$G$2:$G$301,$M7764),"")</f>
        <v/>
      </c>
      <c r="E7764" s="6">
        <f>IF(AND($B7764&lt;&gt;"",$C7764&lt;&gt;"",$B7764&lt;=$C7764),INDEX(Bemenet!$D$2:$D$301,$M7764),"")</f>
        <v/>
      </c>
      <c r="F7764" s="5">
        <f>IF(AND($B7764&lt;&gt;"",$C7764&lt;&gt;"",$B7764&lt;=$C7764),$C7764-$B7764+1,"")</f>
        <v/>
      </c>
      <c r="G7764" s="5">
        <f>IF($F7764="","",$F7764*$D7764)</f>
        <v/>
      </c>
      <c r="H7764" s="42">
        <f>IF($G7764="","",$O7764)</f>
        <v/>
      </c>
      <c r="I7764" s="5">
        <f>IF($G7764="","",$G7764*IF($H7764="",$O7764,$H7764)/100)</f>
        <v/>
      </c>
      <c r="J7764" s="5">
        <f>IF(OR($L7764="",NOT(COUNTIFS($L$2:$L7764,$L7764)=1)),"",SUMIFS($G:$G,$L:$L,$L7764))</f>
        <v/>
      </c>
      <c r="K7764" s="5">
        <f>IF(OR($L7764="",NOT(COUNTIFS($L$2:$L7764,$L7764)=1)),"",SUMIFS($I:$I,$L:$L,$L7764))</f>
        <v/>
      </c>
      <c r="L7764" s="6">
        <f>IF($B7764="","",YEAR($B7764))</f>
        <v/>
      </c>
      <c r="M7764" s="6">
        <f>INT((ROW()-2)/39)+1</f>
        <v/>
      </c>
      <c r="N7764" s="6">
        <f>MOD(ROW()-2,39)+2</f>
        <v/>
      </c>
      <c r="O7764" s="42">
        <f>IF(AND($B7764&lt;&gt;"",$C7764&lt;&gt;"",$B7764&lt;=$C7764),INDEX(Szabalyok!$C:$C,$N7764),"")</f>
        <v/>
      </c>
      <c r="P7764">
        <f>IF(D7764="",P7763,P7763+1)</f>
        <v/>
      </c>
    </row>
    <row r="7765">
      <c r="A7765">
        <f>IF(P7765=P7764,0,P7765)</f>
        <v/>
      </c>
      <c r="B7765" s="41">
        <f>IF($M7765&gt;300,"",IF(OR(INDEX(Bemenet!$E$2:$E$301,$M7765)="",INDEX(Bemenet!$F$2:$F$301,$M7765)=""),"",MAX(INDEX(Bemenet!$E$2:$E$301,$M7765),INDEX(Szabalyok!$A:$A,$N7765))))</f>
        <v/>
      </c>
      <c r="C7765" s="41">
        <f>IF($B7765="","",MIN(INDEX(Bemenet!$F$2:$F$301,$M7765),INDEX(Szabalyok!$B:$B,$N7765)))</f>
        <v/>
      </c>
      <c r="D7765" s="5">
        <f>IF(AND($B7765&lt;&gt;"",$C7765&lt;&gt;"",$B7765&lt;=$C7765),INDEX(Bemenet!$G$2:$G$301,$M7765),"")</f>
        <v/>
      </c>
      <c r="E7765" s="6">
        <f>IF(AND($B7765&lt;&gt;"",$C7765&lt;&gt;"",$B7765&lt;=$C7765),INDEX(Bemenet!$D$2:$D$301,$M7765),"")</f>
        <v/>
      </c>
      <c r="F7765" s="5">
        <f>IF(AND($B7765&lt;&gt;"",$C7765&lt;&gt;"",$B7765&lt;=$C7765),$C7765-$B7765+1,"")</f>
        <v/>
      </c>
      <c r="G7765" s="5">
        <f>IF($F7765="","",$F7765*$D7765)</f>
        <v/>
      </c>
      <c r="H7765" s="42">
        <f>IF($G7765="","",$O7765)</f>
        <v/>
      </c>
      <c r="I7765" s="5">
        <f>IF($G7765="","",$G7765*IF($H7765="",$O7765,$H7765)/100)</f>
        <v/>
      </c>
      <c r="J7765" s="5">
        <f>IF(OR($L7765="",NOT(COUNTIFS($L$2:$L7765,$L7765)=1)),"",SUMIFS($G:$G,$L:$L,$L7765))</f>
        <v/>
      </c>
      <c r="K7765" s="5">
        <f>IF(OR($L7765="",NOT(COUNTIFS($L$2:$L7765,$L7765)=1)),"",SUMIFS($I:$I,$L:$L,$L7765))</f>
        <v/>
      </c>
      <c r="L7765" s="6">
        <f>IF($B7765="","",YEAR($B7765))</f>
        <v/>
      </c>
      <c r="M7765" s="6">
        <f>INT((ROW()-2)/39)+1</f>
        <v/>
      </c>
      <c r="N7765" s="6">
        <f>MOD(ROW()-2,39)+2</f>
        <v/>
      </c>
      <c r="O7765" s="42">
        <f>IF(AND($B7765&lt;&gt;"",$C7765&lt;&gt;"",$B7765&lt;=$C7765),INDEX(Szabalyok!$C:$C,$N7765),"")</f>
        <v/>
      </c>
      <c r="P7765">
        <f>IF(D7765="",P7764,P7764+1)</f>
        <v/>
      </c>
    </row>
    <row r="7766">
      <c r="A7766">
        <f>IF(P7766=P7765,0,P7766)</f>
        <v/>
      </c>
      <c r="B7766" s="41">
        <f>IF($M7766&gt;300,"",IF(OR(INDEX(Bemenet!$E$2:$E$301,$M7766)="",INDEX(Bemenet!$F$2:$F$301,$M7766)=""),"",MAX(INDEX(Bemenet!$E$2:$E$301,$M7766),INDEX(Szabalyok!$A:$A,$N7766))))</f>
        <v/>
      </c>
      <c r="C7766" s="41">
        <f>IF($B7766="","",MIN(INDEX(Bemenet!$F$2:$F$301,$M7766),INDEX(Szabalyok!$B:$B,$N7766)))</f>
        <v/>
      </c>
      <c r="D7766" s="5">
        <f>IF(AND($B7766&lt;&gt;"",$C7766&lt;&gt;"",$B7766&lt;=$C7766),INDEX(Bemenet!$G$2:$G$301,$M7766),"")</f>
        <v/>
      </c>
      <c r="E7766" s="6">
        <f>IF(AND($B7766&lt;&gt;"",$C7766&lt;&gt;"",$B7766&lt;=$C7766),INDEX(Bemenet!$D$2:$D$301,$M7766),"")</f>
        <v/>
      </c>
      <c r="F7766" s="5">
        <f>IF(AND($B7766&lt;&gt;"",$C7766&lt;&gt;"",$B7766&lt;=$C7766),$C7766-$B7766+1,"")</f>
        <v/>
      </c>
      <c r="G7766" s="5">
        <f>IF($F7766="","",$F7766*$D7766)</f>
        <v/>
      </c>
      <c r="H7766" s="42">
        <f>IF($G7766="","",$O7766)</f>
        <v/>
      </c>
      <c r="I7766" s="5">
        <f>IF($G7766="","",$G7766*IF($H7766="",$O7766,$H7766)/100)</f>
        <v/>
      </c>
      <c r="J7766" s="5">
        <f>IF(OR($L7766="",NOT(COUNTIFS($L$2:$L7766,$L7766)=1)),"",SUMIFS($G:$G,$L:$L,$L7766))</f>
        <v/>
      </c>
      <c r="K7766" s="5">
        <f>IF(OR($L7766="",NOT(COUNTIFS($L$2:$L7766,$L7766)=1)),"",SUMIFS($I:$I,$L:$L,$L7766))</f>
        <v/>
      </c>
      <c r="L7766" s="6">
        <f>IF($B7766="","",YEAR($B7766))</f>
        <v/>
      </c>
      <c r="M7766" s="6">
        <f>INT((ROW()-2)/39)+1</f>
        <v/>
      </c>
      <c r="N7766" s="6">
        <f>MOD(ROW()-2,39)+2</f>
        <v/>
      </c>
      <c r="O7766" s="42">
        <f>IF(AND($B7766&lt;&gt;"",$C7766&lt;&gt;"",$B7766&lt;=$C7766),INDEX(Szabalyok!$C:$C,$N7766),"")</f>
        <v/>
      </c>
      <c r="P7766">
        <f>IF(D7766="",P7765,P7765+1)</f>
        <v/>
      </c>
    </row>
    <row r="7767">
      <c r="A7767">
        <f>IF(P7767=P7766,0,P7767)</f>
        <v/>
      </c>
      <c r="B7767" s="41">
        <f>IF($M7767&gt;300,"",IF(OR(INDEX(Bemenet!$E$2:$E$301,$M7767)="",INDEX(Bemenet!$F$2:$F$301,$M7767)=""),"",MAX(INDEX(Bemenet!$E$2:$E$301,$M7767),INDEX(Szabalyok!$A:$A,$N7767))))</f>
        <v/>
      </c>
      <c r="C7767" s="41">
        <f>IF($B7767="","",MIN(INDEX(Bemenet!$F$2:$F$301,$M7767),INDEX(Szabalyok!$B:$B,$N7767)))</f>
        <v/>
      </c>
      <c r="D7767" s="5">
        <f>IF(AND($B7767&lt;&gt;"",$C7767&lt;&gt;"",$B7767&lt;=$C7767),INDEX(Bemenet!$G$2:$G$301,$M7767),"")</f>
        <v/>
      </c>
      <c r="E7767" s="6">
        <f>IF(AND($B7767&lt;&gt;"",$C7767&lt;&gt;"",$B7767&lt;=$C7767),INDEX(Bemenet!$D$2:$D$301,$M7767),"")</f>
        <v/>
      </c>
      <c r="F7767" s="5">
        <f>IF(AND($B7767&lt;&gt;"",$C7767&lt;&gt;"",$B7767&lt;=$C7767),$C7767-$B7767+1,"")</f>
        <v/>
      </c>
      <c r="G7767" s="5">
        <f>IF($F7767="","",$F7767*$D7767)</f>
        <v/>
      </c>
      <c r="H7767" s="42">
        <f>IF($G7767="","",$O7767)</f>
        <v/>
      </c>
      <c r="I7767" s="5">
        <f>IF($G7767="","",$G7767*IF($H7767="",$O7767,$H7767)/100)</f>
        <v/>
      </c>
      <c r="J7767" s="5">
        <f>IF(OR($L7767="",NOT(COUNTIFS($L$2:$L7767,$L7767)=1)),"",SUMIFS($G:$G,$L:$L,$L7767))</f>
        <v/>
      </c>
      <c r="K7767" s="5">
        <f>IF(OR($L7767="",NOT(COUNTIFS($L$2:$L7767,$L7767)=1)),"",SUMIFS($I:$I,$L:$L,$L7767))</f>
        <v/>
      </c>
      <c r="L7767" s="6">
        <f>IF($B7767="","",YEAR($B7767))</f>
        <v/>
      </c>
      <c r="M7767" s="6">
        <f>INT((ROW()-2)/39)+1</f>
        <v/>
      </c>
      <c r="N7767" s="6">
        <f>MOD(ROW()-2,39)+2</f>
        <v/>
      </c>
      <c r="O7767" s="42">
        <f>IF(AND($B7767&lt;&gt;"",$C7767&lt;&gt;"",$B7767&lt;=$C7767),INDEX(Szabalyok!$C:$C,$N7767),"")</f>
        <v/>
      </c>
      <c r="P7767">
        <f>IF(D7767="",P7766,P7766+1)</f>
        <v/>
      </c>
    </row>
    <row r="7768">
      <c r="A7768">
        <f>IF(P7768=P7767,0,P7768)</f>
        <v/>
      </c>
      <c r="B7768" s="41">
        <f>IF($M7768&gt;300,"",IF(OR(INDEX(Bemenet!$E$2:$E$301,$M7768)="",INDEX(Bemenet!$F$2:$F$301,$M7768)=""),"",MAX(INDEX(Bemenet!$E$2:$E$301,$M7768),INDEX(Szabalyok!$A:$A,$N7768))))</f>
        <v/>
      </c>
      <c r="C7768" s="41">
        <f>IF($B7768="","",MIN(INDEX(Bemenet!$F$2:$F$301,$M7768),INDEX(Szabalyok!$B:$B,$N7768)))</f>
        <v/>
      </c>
      <c r="D7768" s="5">
        <f>IF(AND($B7768&lt;&gt;"",$C7768&lt;&gt;"",$B7768&lt;=$C7768),INDEX(Bemenet!$G$2:$G$301,$M7768),"")</f>
        <v/>
      </c>
      <c r="E7768" s="6">
        <f>IF(AND($B7768&lt;&gt;"",$C7768&lt;&gt;"",$B7768&lt;=$C7768),INDEX(Bemenet!$D$2:$D$301,$M7768),"")</f>
        <v/>
      </c>
      <c r="F7768" s="5">
        <f>IF(AND($B7768&lt;&gt;"",$C7768&lt;&gt;"",$B7768&lt;=$C7768),$C7768-$B7768+1,"")</f>
        <v/>
      </c>
      <c r="G7768" s="5">
        <f>IF($F7768="","",$F7768*$D7768)</f>
        <v/>
      </c>
      <c r="H7768" s="42">
        <f>IF($G7768="","",$O7768)</f>
        <v/>
      </c>
      <c r="I7768" s="5">
        <f>IF($G7768="","",$G7768*IF($H7768="",$O7768,$H7768)/100)</f>
        <v/>
      </c>
      <c r="J7768" s="5">
        <f>IF(OR($L7768="",NOT(COUNTIFS($L$2:$L7768,$L7768)=1)),"",SUMIFS($G:$G,$L:$L,$L7768))</f>
        <v/>
      </c>
      <c r="K7768" s="5">
        <f>IF(OR($L7768="",NOT(COUNTIFS($L$2:$L7768,$L7768)=1)),"",SUMIFS($I:$I,$L:$L,$L7768))</f>
        <v/>
      </c>
      <c r="L7768" s="6">
        <f>IF($B7768="","",YEAR($B7768))</f>
        <v/>
      </c>
      <c r="M7768" s="6">
        <f>INT((ROW()-2)/39)+1</f>
        <v/>
      </c>
      <c r="N7768" s="6">
        <f>MOD(ROW()-2,39)+2</f>
        <v/>
      </c>
      <c r="O7768" s="42">
        <f>IF(AND($B7768&lt;&gt;"",$C7768&lt;&gt;"",$B7768&lt;=$C7768),INDEX(Szabalyok!$C:$C,$N7768),"")</f>
        <v/>
      </c>
      <c r="P7768">
        <f>IF(D7768="",P7767,P7767+1)</f>
        <v/>
      </c>
    </row>
    <row r="7769">
      <c r="A7769">
        <f>IF(P7769=P7768,0,P7769)</f>
        <v/>
      </c>
      <c r="B7769" s="41">
        <f>IF($M7769&gt;300,"",IF(OR(INDEX(Bemenet!$E$2:$E$301,$M7769)="",INDEX(Bemenet!$F$2:$F$301,$M7769)=""),"",MAX(INDEX(Bemenet!$E$2:$E$301,$M7769),INDEX(Szabalyok!$A:$A,$N7769))))</f>
        <v/>
      </c>
      <c r="C7769" s="41">
        <f>IF($B7769="","",MIN(INDEX(Bemenet!$F$2:$F$301,$M7769),INDEX(Szabalyok!$B:$B,$N7769)))</f>
        <v/>
      </c>
      <c r="D7769" s="5">
        <f>IF(AND($B7769&lt;&gt;"",$C7769&lt;&gt;"",$B7769&lt;=$C7769),INDEX(Bemenet!$G$2:$G$301,$M7769),"")</f>
        <v/>
      </c>
      <c r="E7769" s="6">
        <f>IF(AND($B7769&lt;&gt;"",$C7769&lt;&gt;"",$B7769&lt;=$C7769),INDEX(Bemenet!$D$2:$D$301,$M7769),"")</f>
        <v/>
      </c>
      <c r="F7769" s="5">
        <f>IF(AND($B7769&lt;&gt;"",$C7769&lt;&gt;"",$B7769&lt;=$C7769),$C7769-$B7769+1,"")</f>
        <v/>
      </c>
      <c r="G7769" s="5">
        <f>IF($F7769="","",$F7769*$D7769)</f>
        <v/>
      </c>
      <c r="H7769" s="42">
        <f>IF($G7769="","",$O7769)</f>
        <v/>
      </c>
      <c r="I7769" s="5">
        <f>IF($G7769="","",$G7769*IF($H7769="",$O7769,$H7769)/100)</f>
        <v/>
      </c>
      <c r="J7769" s="5">
        <f>IF(OR($L7769="",NOT(COUNTIFS($L$2:$L7769,$L7769)=1)),"",SUMIFS($G:$G,$L:$L,$L7769))</f>
        <v/>
      </c>
      <c r="K7769" s="5">
        <f>IF(OR($L7769="",NOT(COUNTIFS($L$2:$L7769,$L7769)=1)),"",SUMIFS($I:$I,$L:$L,$L7769))</f>
        <v/>
      </c>
      <c r="L7769" s="6">
        <f>IF($B7769="","",YEAR($B7769))</f>
        <v/>
      </c>
      <c r="M7769" s="6">
        <f>INT((ROW()-2)/39)+1</f>
        <v/>
      </c>
      <c r="N7769" s="6">
        <f>MOD(ROW()-2,39)+2</f>
        <v/>
      </c>
      <c r="O7769" s="42">
        <f>IF(AND($B7769&lt;&gt;"",$C7769&lt;&gt;"",$B7769&lt;=$C7769),INDEX(Szabalyok!$C:$C,$N7769),"")</f>
        <v/>
      </c>
      <c r="P7769">
        <f>IF(D7769="",P7768,P7768+1)</f>
        <v/>
      </c>
    </row>
    <row r="7770">
      <c r="A7770">
        <f>IF(P7770=P7769,0,P7770)</f>
        <v/>
      </c>
      <c r="B7770" s="41">
        <f>IF($M7770&gt;300,"",IF(OR(INDEX(Bemenet!$E$2:$E$301,$M7770)="",INDEX(Bemenet!$F$2:$F$301,$M7770)=""),"",MAX(INDEX(Bemenet!$E$2:$E$301,$M7770),INDEX(Szabalyok!$A:$A,$N7770))))</f>
        <v/>
      </c>
      <c r="C7770" s="41">
        <f>IF($B7770="","",MIN(INDEX(Bemenet!$F$2:$F$301,$M7770),INDEX(Szabalyok!$B:$B,$N7770)))</f>
        <v/>
      </c>
      <c r="D7770" s="5">
        <f>IF(AND($B7770&lt;&gt;"",$C7770&lt;&gt;"",$B7770&lt;=$C7770),INDEX(Bemenet!$G$2:$G$301,$M7770),"")</f>
        <v/>
      </c>
      <c r="E7770" s="6">
        <f>IF(AND($B7770&lt;&gt;"",$C7770&lt;&gt;"",$B7770&lt;=$C7770),INDEX(Bemenet!$D$2:$D$301,$M7770),"")</f>
        <v/>
      </c>
      <c r="F7770" s="5">
        <f>IF(AND($B7770&lt;&gt;"",$C7770&lt;&gt;"",$B7770&lt;=$C7770),$C7770-$B7770+1,"")</f>
        <v/>
      </c>
      <c r="G7770" s="5">
        <f>IF($F7770="","",$F7770*$D7770)</f>
        <v/>
      </c>
      <c r="H7770" s="42">
        <f>IF($G7770="","",$O7770)</f>
        <v/>
      </c>
      <c r="I7770" s="5">
        <f>IF($G7770="","",$G7770*IF($H7770="",$O7770,$H7770)/100)</f>
        <v/>
      </c>
      <c r="J7770" s="5">
        <f>IF(OR($L7770="",NOT(COUNTIFS($L$2:$L7770,$L7770)=1)),"",SUMIFS($G:$G,$L:$L,$L7770))</f>
        <v/>
      </c>
      <c r="K7770" s="5">
        <f>IF(OR($L7770="",NOT(COUNTIFS($L$2:$L7770,$L7770)=1)),"",SUMIFS($I:$I,$L:$L,$L7770))</f>
        <v/>
      </c>
      <c r="L7770" s="6">
        <f>IF($B7770="","",YEAR($B7770))</f>
        <v/>
      </c>
      <c r="M7770" s="6">
        <f>INT((ROW()-2)/39)+1</f>
        <v/>
      </c>
      <c r="N7770" s="6">
        <f>MOD(ROW()-2,39)+2</f>
        <v/>
      </c>
      <c r="O7770" s="42">
        <f>IF(AND($B7770&lt;&gt;"",$C7770&lt;&gt;"",$B7770&lt;=$C7770),INDEX(Szabalyok!$C:$C,$N7770),"")</f>
        <v/>
      </c>
      <c r="P7770">
        <f>IF(D7770="",P7769,P7769+1)</f>
        <v/>
      </c>
    </row>
    <row r="7771">
      <c r="A7771">
        <f>IF(P7771=P7770,0,P7771)</f>
        <v/>
      </c>
      <c r="B7771" s="41">
        <f>IF($M7771&gt;300,"",IF(OR(INDEX(Bemenet!$E$2:$E$301,$M7771)="",INDEX(Bemenet!$F$2:$F$301,$M7771)=""),"",MAX(INDEX(Bemenet!$E$2:$E$301,$M7771),INDEX(Szabalyok!$A:$A,$N7771))))</f>
        <v/>
      </c>
      <c r="C7771" s="41">
        <f>IF($B7771="","",MIN(INDEX(Bemenet!$F$2:$F$301,$M7771),INDEX(Szabalyok!$B:$B,$N7771)))</f>
        <v/>
      </c>
      <c r="D7771" s="5">
        <f>IF(AND($B7771&lt;&gt;"",$C7771&lt;&gt;"",$B7771&lt;=$C7771),INDEX(Bemenet!$G$2:$G$301,$M7771),"")</f>
        <v/>
      </c>
      <c r="E7771" s="6">
        <f>IF(AND($B7771&lt;&gt;"",$C7771&lt;&gt;"",$B7771&lt;=$C7771),INDEX(Bemenet!$D$2:$D$301,$M7771),"")</f>
        <v/>
      </c>
      <c r="F7771" s="5">
        <f>IF(AND($B7771&lt;&gt;"",$C7771&lt;&gt;"",$B7771&lt;=$C7771),$C7771-$B7771+1,"")</f>
        <v/>
      </c>
      <c r="G7771" s="5">
        <f>IF($F7771="","",$F7771*$D7771)</f>
        <v/>
      </c>
      <c r="H7771" s="42">
        <f>IF($G7771="","",$O7771)</f>
        <v/>
      </c>
      <c r="I7771" s="5">
        <f>IF($G7771="","",$G7771*IF($H7771="",$O7771,$H7771)/100)</f>
        <v/>
      </c>
      <c r="J7771" s="5">
        <f>IF(OR($L7771="",NOT(COUNTIFS($L$2:$L7771,$L7771)=1)),"",SUMIFS($G:$G,$L:$L,$L7771))</f>
        <v/>
      </c>
      <c r="K7771" s="5">
        <f>IF(OR($L7771="",NOT(COUNTIFS($L$2:$L7771,$L7771)=1)),"",SUMIFS($I:$I,$L:$L,$L7771))</f>
        <v/>
      </c>
      <c r="L7771" s="6">
        <f>IF($B7771="","",YEAR($B7771))</f>
        <v/>
      </c>
      <c r="M7771" s="6">
        <f>INT((ROW()-2)/39)+1</f>
        <v/>
      </c>
      <c r="N7771" s="6">
        <f>MOD(ROW()-2,39)+2</f>
        <v/>
      </c>
      <c r="O7771" s="42">
        <f>IF(AND($B7771&lt;&gt;"",$C7771&lt;&gt;"",$B7771&lt;=$C7771),INDEX(Szabalyok!$C:$C,$N7771),"")</f>
        <v/>
      </c>
      <c r="P7771">
        <f>IF(D7771="",P7770,P7770+1)</f>
        <v/>
      </c>
    </row>
    <row r="7772">
      <c r="A7772">
        <f>IF(P7772=P7771,0,P7772)</f>
        <v/>
      </c>
      <c r="B7772" s="41">
        <f>IF($M7772&gt;300,"",IF(OR(INDEX(Bemenet!$E$2:$E$301,$M7772)="",INDEX(Bemenet!$F$2:$F$301,$M7772)=""),"",MAX(INDEX(Bemenet!$E$2:$E$301,$M7772),INDEX(Szabalyok!$A:$A,$N7772))))</f>
        <v/>
      </c>
      <c r="C7772" s="41">
        <f>IF($B7772="","",MIN(INDEX(Bemenet!$F$2:$F$301,$M7772),INDEX(Szabalyok!$B:$B,$N7772)))</f>
        <v/>
      </c>
      <c r="D7772" s="5">
        <f>IF(AND($B7772&lt;&gt;"",$C7772&lt;&gt;"",$B7772&lt;=$C7772),INDEX(Bemenet!$G$2:$G$301,$M7772),"")</f>
        <v/>
      </c>
      <c r="E7772" s="6">
        <f>IF(AND($B7772&lt;&gt;"",$C7772&lt;&gt;"",$B7772&lt;=$C7772),INDEX(Bemenet!$D$2:$D$301,$M7772),"")</f>
        <v/>
      </c>
      <c r="F7772" s="5">
        <f>IF(AND($B7772&lt;&gt;"",$C7772&lt;&gt;"",$B7772&lt;=$C7772),$C7772-$B7772+1,"")</f>
        <v/>
      </c>
      <c r="G7772" s="5">
        <f>IF($F7772="","",$F7772*$D7772)</f>
        <v/>
      </c>
      <c r="H7772" s="42">
        <f>IF($G7772="","",$O7772)</f>
        <v/>
      </c>
      <c r="I7772" s="5">
        <f>IF($G7772="","",$G7772*IF($H7772="",$O7772,$H7772)/100)</f>
        <v/>
      </c>
      <c r="J7772" s="5">
        <f>IF(OR($L7772="",NOT(COUNTIFS($L$2:$L7772,$L7772)=1)),"",SUMIFS($G:$G,$L:$L,$L7772))</f>
        <v/>
      </c>
      <c r="K7772" s="5">
        <f>IF(OR($L7772="",NOT(COUNTIFS($L$2:$L7772,$L7772)=1)),"",SUMIFS($I:$I,$L:$L,$L7772))</f>
        <v/>
      </c>
      <c r="L7772" s="6">
        <f>IF($B7772="","",YEAR($B7772))</f>
        <v/>
      </c>
      <c r="M7772" s="6">
        <f>INT((ROW()-2)/39)+1</f>
        <v/>
      </c>
      <c r="N7772" s="6">
        <f>MOD(ROW()-2,39)+2</f>
        <v/>
      </c>
      <c r="O7772" s="42">
        <f>IF(AND($B7772&lt;&gt;"",$C7772&lt;&gt;"",$B7772&lt;=$C7772),INDEX(Szabalyok!$C:$C,$N7772),"")</f>
        <v/>
      </c>
      <c r="P7772">
        <f>IF(D7772="",P7771,P7771+1)</f>
        <v/>
      </c>
    </row>
    <row r="7773">
      <c r="A7773">
        <f>IF(P7773=P7772,0,P7773)</f>
        <v/>
      </c>
      <c r="B7773" s="41">
        <f>IF($M7773&gt;300,"",IF(OR(INDEX(Bemenet!$E$2:$E$301,$M7773)="",INDEX(Bemenet!$F$2:$F$301,$M7773)=""),"",MAX(INDEX(Bemenet!$E$2:$E$301,$M7773),INDEX(Szabalyok!$A:$A,$N7773))))</f>
        <v/>
      </c>
      <c r="C7773" s="41">
        <f>IF($B7773="","",MIN(INDEX(Bemenet!$F$2:$F$301,$M7773),INDEX(Szabalyok!$B:$B,$N7773)))</f>
        <v/>
      </c>
      <c r="D7773" s="5">
        <f>IF(AND($B7773&lt;&gt;"",$C7773&lt;&gt;"",$B7773&lt;=$C7773),INDEX(Bemenet!$G$2:$G$301,$M7773),"")</f>
        <v/>
      </c>
      <c r="E7773" s="6">
        <f>IF(AND($B7773&lt;&gt;"",$C7773&lt;&gt;"",$B7773&lt;=$C7773),INDEX(Bemenet!$D$2:$D$301,$M7773),"")</f>
        <v/>
      </c>
      <c r="F7773" s="5">
        <f>IF(AND($B7773&lt;&gt;"",$C7773&lt;&gt;"",$B7773&lt;=$C7773),$C7773-$B7773+1,"")</f>
        <v/>
      </c>
      <c r="G7773" s="5">
        <f>IF($F7773="","",$F7773*$D7773)</f>
        <v/>
      </c>
      <c r="H7773" s="42">
        <f>IF($G7773="","",$O7773)</f>
        <v/>
      </c>
      <c r="I7773" s="5">
        <f>IF($G7773="","",$G7773*IF($H7773="",$O7773,$H7773)/100)</f>
        <v/>
      </c>
      <c r="J7773" s="5">
        <f>IF(OR($L7773="",NOT(COUNTIFS($L$2:$L7773,$L7773)=1)),"",SUMIFS($G:$G,$L:$L,$L7773))</f>
        <v/>
      </c>
      <c r="K7773" s="5">
        <f>IF(OR($L7773="",NOT(COUNTIFS($L$2:$L7773,$L7773)=1)),"",SUMIFS($I:$I,$L:$L,$L7773))</f>
        <v/>
      </c>
      <c r="L7773" s="6">
        <f>IF($B7773="","",YEAR($B7773))</f>
        <v/>
      </c>
      <c r="M7773" s="6">
        <f>INT((ROW()-2)/39)+1</f>
        <v/>
      </c>
      <c r="N7773" s="6">
        <f>MOD(ROW()-2,39)+2</f>
        <v/>
      </c>
      <c r="O7773" s="42">
        <f>IF(AND($B7773&lt;&gt;"",$C7773&lt;&gt;"",$B7773&lt;=$C7773),INDEX(Szabalyok!$C:$C,$N7773),"")</f>
        <v/>
      </c>
      <c r="P7773">
        <f>IF(D7773="",P7772,P7772+1)</f>
        <v/>
      </c>
    </row>
    <row r="7774">
      <c r="A7774">
        <f>IF(P7774=P7773,0,P7774)</f>
        <v/>
      </c>
      <c r="B7774" s="41">
        <f>IF($M7774&gt;300,"",IF(OR(INDEX(Bemenet!$E$2:$E$301,$M7774)="",INDEX(Bemenet!$F$2:$F$301,$M7774)=""),"",MAX(INDEX(Bemenet!$E$2:$E$301,$M7774),INDEX(Szabalyok!$A:$A,$N7774))))</f>
        <v/>
      </c>
      <c r="C7774" s="41">
        <f>IF($B7774="","",MIN(INDEX(Bemenet!$F$2:$F$301,$M7774),INDEX(Szabalyok!$B:$B,$N7774)))</f>
        <v/>
      </c>
      <c r="D7774" s="5">
        <f>IF(AND($B7774&lt;&gt;"",$C7774&lt;&gt;"",$B7774&lt;=$C7774),INDEX(Bemenet!$G$2:$G$301,$M7774),"")</f>
        <v/>
      </c>
      <c r="E7774" s="6">
        <f>IF(AND($B7774&lt;&gt;"",$C7774&lt;&gt;"",$B7774&lt;=$C7774),INDEX(Bemenet!$D$2:$D$301,$M7774),"")</f>
        <v/>
      </c>
      <c r="F7774" s="5">
        <f>IF(AND($B7774&lt;&gt;"",$C7774&lt;&gt;"",$B7774&lt;=$C7774),$C7774-$B7774+1,"")</f>
        <v/>
      </c>
      <c r="G7774" s="5">
        <f>IF($F7774="","",$F7774*$D7774)</f>
        <v/>
      </c>
      <c r="H7774" s="42">
        <f>IF($G7774="","",$O7774)</f>
        <v/>
      </c>
      <c r="I7774" s="5">
        <f>IF($G7774="","",$G7774*IF($H7774="",$O7774,$H7774)/100)</f>
        <v/>
      </c>
      <c r="J7774" s="5">
        <f>IF(OR($L7774="",NOT(COUNTIFS($L$2:$L7774,$L7774)=1)),"",SUMIFS($G:$G,$L:$L,$L7774))</f>
        <v/>
      </c>
      <c r="K7774" s="5">
        <f>IF(OR($L7774="",NOT(COUNTIFS($L$2:$L7774,$L7774)=1)),"",SUMIFS($I:$I,$L:$L,$L7774))</f>
        <v/>
      </c>
      <c r="L7774" s="6">
        <f>IF($B7774="","",YEAR($B7774))</f>
        <v/>
      </c>
      <c r="M7774" s="6">
        <f>INT((ROW()-2)/39)+1</f>
        <v/>
      </c>
      <c r="N7774" s="6">
        <f>MOD(ROW()-2,39)+2</f>
        <v/>
      </c>
      <c r="O7774" s="42">
        <f>IF(AND($B7774&lt;&gt;"",$C7774&lt;&gt;"",$B7774&lt;=$C7774),INDEX(Szabalyok!$C:$C,$N7774),"")</f>
        <v/>
      </c>
      <c r="P7774">
        <f>IF(D7774="",P7773,P7773+1)</f>
        <v/>
      </c>
    </row>
    <row r="7775">
      <c r="A7775">
        <f>IF(P7775=P7774,0,P7775)</f>
        <v/>
      </c>
      <c r="B7775" s="41">
        <f>IF($M7775&gt;300,"",IF(OR(INDEX(Bemenet!$E$2:$E$301,$M7775)="",INDEX(Bemenet!$F$2:$F$301,$M7775)=""),"",MAX(INDEX(Bemenet!$E$2:$E$301,$M7775),INDEX(Szabalyok!$A:$A,$N7775))))</f>
        <v/>
      </c>
      <c r="C7775" s="41">
        <f>IF($B7775="","",MIN(INDEX(Bemenet!$F$2:$F$301,$M7775),INDEX(Szabalyok!$B:$B,$N7775)))</f>
        <v/>
      </c>
      <c r="D7775" s="5">
        <f>IF(AND($B7775&lt;&gt;"",$C7775&lt;&gt;"",$B7775&lt;=$C7775),INDEX(Bemenet!$G$2:$G$301,$M7775),"")</f>
        <v/>
      </c>
      <c r="E7775" s="6">
        <f>IF(AND($B7775&lt;&gt;"",$C7775&lt;&gt;"",$B7775&lt;=$C7775),INDEX(Bemenet!$D$2:$D$301,$M7775),"")</f>
        <v/>
      </c>
      <c r="F7775" s="5">
        <f>IF(AND($B7775&lt;&gt;"",$C7775&lt;&gt;"",$B7775&lt;=$C7775),$C7775-$B7775+1,"")</f>
        <v/>
      </c>
      <c r="G7775" s="5">
        <f>IF($F7775="","",$F7775*$D7775)</f>
        <v/>
      </c>
      <c r="H7775" s="42">
        <f>IF($G7775="","",$O7775)</f>
        <v/>
      </c>
      <c r="I7775" s="5">
        <f>IF($G7775="","",$G7775*IF($H7775="",$O7775,$H7775)/100)</f>
        <v/>
      </c>
      <c r="J7775" s="5">
        <f>IF(OR($L7775="",NOT(COUNTIFS($L$2:$L7775,$L7775)=1)),"",SUMIFS($G:$G,$L:$L,$L7775))</f>
        <v/>
      </c>
      <c r="K7775" s="5">
        <f>IF(OR($L7775="",NOT(COUNTIFS($L$2:$L7775,$L7775)=1)),"",SUMIFS($I:$I,$L:$L,$L7775))</f>
        <v/>
      </c>
      <c r="L7775" s="6">
        <f>IF($B7775="","",YEAR($B7775))</f>
        <v/>
      </c>
      <c r="M7775" s="6">
        <f>INT((ROW()-2)/39)+1</f>
        <v/>
      </c>
      <c r="N7775" s="6">
        <f>MOD(ROW()-2,39)+2</f>
        <v/>
      </c>
      <c r="O7775" s="42">
        <f>IF(AND($B7775&lt;&gt;"",$C7775&lt;&gt;"",$B7775&lt;=$C7775),INDEX(Szabalyok!$C:$C,$N7775),"")</f>
        <v/>
      </c>
      <c r="P7775">
        <f>IF(D7775="",P7774,P7774+1)</f>
        <v/>
      </c>
    </row>
    <row r="7776">
      <c r="A7776">
        <f>IF(P7776=P7775,0,P7776)</f>
        <v/>
      </c>
      <c r="B7776" s="41">
        <f>IF($M7776&gt;300,"",IF(OR(INDEX(Bemenet!$E$2:$E$301,$M7776)="",INDEX(Bemenet!$F$2:$F$301,$M7776)=""),"",MAX(INDEX(Bemenet!$E$2:$E$301,$M7776),INDEX(Szabalyok!$A:$A,$N7776))))</f>
        <v/>
      </c>
      <c r="C7776" s="41">
        <f>IF($B7776="","",MIN(INDEX(Bemenet!$F$2:$F$301,$M7776),INDEX(Szabalyok!$B:$B,$N7776)))</f>
        <v/>
      </c>
      <c r="D7776" s="5">
        <f>IF(AND($B7776&lt;&gt;"",$C7776&lt;&gt;"",$B7776&lt;=$C7776),INDEX(Bemenet!$G$2:$G$301,$M7776),"")</f>
        <v/>
      </c>
      <c r="E7776" s="6">
        <f>IF(AND($B7776&lt;&gt;"",$C7776&lt;&gt;"",$B7776&lt;=$C7776),INDEX(Bemenet!$D$2:$D$301,$M7776),"")</f>
        <v/>
      </c>
      <c r="F7776" s="5">
        <f>IF(AND($B7776&lt;&gt;"",$C7776&lt;&gt;"",$B7776&lt;=$C7776),$C7776-$B7776+1,"")</f>
        <v/>
      </c>
      <c r="G7776" s="5">
        <f>IF($F7776="","",$F7776*$D7776)</f>
        <v/>
      </c>
      <c r="H7776" s="42">
        <f>IF($G7776="","",$O7776)</f>
        <v/>
      </c>
      <c r="I7776" s="5">
        <f>IF($G7776="","",$G7776*IF($H7776="",$O7776,$H7776)/100)</f>
        <v/>
      </c>
      <c r="J7776" s="5">
        <f>IF(OR($L7776="",NOT(COUNTIFS($L$2:$L7776,$L7776)=1)),"",SUMIFS($G:$G,$L:$L,$L7776))</f>
        <v/>
      </c>
      <c r="K7776" s="5">
        <f>IF(OR($L7776="",NOT(COUNTIFS($L$2:$L7776,$L7776)=1)),"",SUMIFS($I:$I,$L:$L,$L7776))</f>
        <v/>
      </c>
      <c r="L7776" s="6">
        <f>IF($B7776="","",YEAR($B7776))</f>
        <v/>
      </c>
      <c r="M7776" s="6">
        <f>INT((ROW()-2)/39)+1</f>
        <v/>
      </c>
      <c r="N7776" s="6">
        <f>MOD(ROW()-2,39)+2</f>
        <v/>
      </c>
      <c r="O7776" s="42">
        <f>IF(AND($B7776&lt;&gt;"",$C7776&lt;&gt;"",$B7776&lt;=$C7776),INDEX(Szabalyok!$C:$C,$N7776),"")</f>
        <v/>
      </c>
      <c r="P7776">
        <f>IF(D7776="",P7775,P7775+1)</f>
        <v/>
      </c>
    </row>
    <row r="7777">
      <c r="A7777">
        <f>IF(P7777=P7776,0,P7777)</f>
        <v/>
      </c>
      <c r="B7777" s="41">
        <f>IF($M7777&gt;300,"",IF(OR(INDEX(Bemenet!$E$2:$E$301,$M7777)="",INDEX(Bemenet!$F$2:$F$301,$M7777)=""),"",MAX(INDEX(Bemenet!$E$2:$E$301,$M7777),INDEX(Szabalyok!$A:$A,$N7777))))</f>
        <v/>
      </c>
      <c r="C7777" s="41">
        <f>IF($B7777="","",MIN(INDEX(Bemenet!$F$2:$F$301,$M7777),INDEX(Szabalyok!$B:$B,$N7777)))</f>
        <v/>
      </c>
      <c r="D7777" s="5">
        <f>IF(AND($B7777&lt;&gt;"",$C7777&lt;&gt;"",$B7777&lt;=$C7777),INDEX(Bemenet!$G$2:$G$301,$M7777),"")</f>
        <v/>
      </c>
      <c r="E7777" s="6">
        <f>IF(AND($B7777&lt;&gt;"",$C7777&lt;&gt;"",$B7777&lt;=$C7777),INDEX(Bemenet!$D$2:$D$301,$M7777),"")</f>
        <v/>
      </c>
      <c r="F7777" s="5">
        <f>IF(AND($B7777&lt;&gt;"",$C7777&lt;&gt;"",$B7777&lt;=$C7777),$C7777-$B7777+1,"")</f>
        <v/>
      </c>
      <c r="G7777" s="5">
        <f>IF($F7777="","",$F7777*$D7777)</f>
        <v/>
      </c>
      <c r="H7777" s="42">
        <f>IF($G7777="","",$O7777)</f>
        <v/>
      </c>
      <c r="I7777" s="5">
        <f>IF($G7777="","",$G7777*IF($H7777="",$O7777,$H7777)/100)</f>
        <v/>
      </c>
      <c r="J7777" s="5">
        <f>IF(OR($L7777="",NOT(COUNTIFS($L$2:$L7777,$L7777)=1)),"",SUMIFS($G:$G,$L:$L,$L7777))</f>
        <v/>
      </c>
      <c r="K7777" s="5">
        <f>IF(OR($L7777="",NOT(COUNTIFS($L$2:$L7777,$L7777)=1)),"",SUMIFS($I:$I,$L:$L,$L7777))</f>
        <v/>
      </c>
      <c r="L7777" s="6">
        <f>IF($B7777="","",YEAR($B7777))</f>
        <v/>
      </c>
      <c r="M7777" s="6">
        <f>INT((ROW()-2)/39)+1</f>
        <v/>
      </c>
      <c r="N7777" s="6">
        <f>MOD(ROW()-2,39)+2</f>
        <v/>
      </c>
      <c r="O7777" s="42">
        <f>IF(AND($B7777&lt;&gt;"",$C7777&lt;&gt;"",$B7777&lt;=$C7777),INDEX(Szabalyok!$C:$C,$N7777),"")</f>
        <v/>
      </c>
      <c r="P7777">
        <f>IF(D7777="",P7776,P7776+1)</f>
        <v/>
      </c>
    </row>
    <row r="7778">
      <c r="A7778">
        <f>IF(P7778=P7777,0,P7778)</f>
        <v/>
      </c>
      <c r="B7778" s="41">
        <f>IF($M7778&gt;300,"",IF(OR(INDEX(Bemenet!$E$2:$E$301,$M7778)="",INDEX(Bemenet!$F$2:$F$301,$M7778)=""),"",MAX(INDEX(Bemenet!$E$2:$E$301,$M7778),INDEX(Szabalyok!$A:$A,$N7778))))</f>
        <v/>
      </c>
      <c r="C7778" s="41">
        <f>IF($B7778="","",MIN(INDEX(Bemenet!$F$2:$F$301,$M7778),INDEX(Szabalyok!$B:$B,$N7778)))</f>
        <v/>
      </c>
      <c r="D7778" s="5">
        <f>IF(AND($B7778&lt;&gt;"",$C7778&lt;&gt;"",$B7778&lt;=$C7778),INDEX(Bemenet!$G$2:$G$301,$M7778),"")</f>
        <v/>
      </c>
      <c r="E7778" s="6">
        <f>IF(AND($B7778&lt;&gt;"",$C7778&lt;&gt;"",$B7778&lt;=$C7778),INDEX(Bemenet!$D$2:$D$301,$M7778),"")</f>
        <v/>
      </c>
      <c r="F7778" s="5">
        <f>IF(AND($B7778&lt;&gt;"",$C7778&lt;&gt;"",$B7778&lt;=$C7778),$C7778-$B7778+1,"")</f>
        <v/>
      </c>
      <c r="G7778" s="5">
        <f>IF($F7778="","",$F7778*$D7778)</f>
        <v/>
      </c>
      <c r="H7778" s="42">
        <f>IF($G7778="","",$O7778)</f>
        <v/>
      </c>
      <c r="I7778" s="5">
        <f>IF($G7778="","",$G7778*IF($H7778="",$O7778,$H7778)/100)</f>
        <v/>
      </c>
      <c r="J7778" s="5">
        <f>IF(OR($L7778="",NOT(COUNTIFS($L$2:$L7778,$L7778)=1)),"",SUMIFS($G:$G,$L:$L,$L7778))</f>
        <v/>
      </c>
      <c r="K7778" s="5">
        <f>IF(OR($L7778="",NOT(COUNTIFS($L$2:$L7778,$L7778)=1)),"",SUMIFS($I:$I,$L:$L,$L7778))</f>
        <v/>
      </c>
      <c r="L7778" s="6">
        <f>IF($B7778="","",YEAR($B7778))</f>
        <v/>
      </c>
      <c r="M7778" s="6">
        <f>INT((ROW()-2)/39)+1</f>
        <v/>
      </c>
      <c r="N7778" s="6">
        <f>MOD(ROW()-2,39)+2</f>
        <v/>
      </c>
      <c r="O7778" s="42">
        <f>IF(AND($B7778&lt;&gt;"",$C7778&lt;&gt;"",$B7778&lt;=$C7778),INDEX(Szabalyok!$C:$C,$N7778),"")</f>
        <v/>
      </c>
      <c r="P7778">
        <f>IF(D7778="",P7777,P7777+1)</f>
        <v/>
      </c>
    </row>
    <row r="7779">
      <c r="A7779">
        <f>IF(P7779=P7778,0,P7779)</f>
        <v/>
      </c>
      <c r="B7779" s="41">
        <f>IF($M7779&gt;300,"",IF(OR(INDEX(Bemenet!$E$2:$E$301,$M7779)="",INDEX(Bemenet!$F$2:$F$301,$M7779)=""),"",MAX(INDEX(Bemenet!$E$2:$E$301,$M7779),INDEX(Szabalyok!$A:$A,$N7779))))</f>
        <v/>
      </c>
      <c r="C7779" s="41">
        <f>IF($B7779="","",MIN(INDEX(Bemenet!$F$2:$F$301,$M7779),INDEX(Szabalyok!$B:$B,$N7779)))</f>
        <v/>
      </c>
      <c r="D7779" s="5">
        <f>IF(AND($B7779&lt;&gt;"",$C7779&lt;&gt;"",$B7779&lt;=$C7779),INDEX(Bemenet!$G$2:$G$301,$M7779),"")</f>
        <v/>
      </c>
      <c r="E7779" s="6">
        <f>IF(AND($B7779&lt;&gt;"",$C7779&lt;&gt;"",$B7779&lt;=$C7779),INDEX(Bemenet!$D$2:$D$301,$M7779),"")</f>
        <v/>
      </c>
      <c r="F7779" s="5">
        <f>IF(AND($B7779&lt;&gt;"",$C7779&lt;&gt;"",$B7779&lt;=$C7779),$C7779-$B7779+1,"")</f>
        <v/>
      </c>
      <c r="G7779" s="5">
        <f>IF($F7779="","",$F7779*$D7779)</f>
        <v/>
      </c>
      <c r="H7779" s="42">
        <f>IF($G7779="","",$O7779)</f>
        <v/>
      </c>
      <c r="I7779" s="5">
        <f>IF($G7779="","",$G7779*IF($H7779="",$O7779,$H7779)/100)</f>
        <v/>
      </c>
      <c r="J7779" s="5">
        <f>IF(OR($L7779="",NOT(COUNTIFS($L$2:$L7779,$L7779)=1)),"",SUMIFS($G:$G,$L:$L,$L7779))</f>
        <v/>
      </c>
      <c r="K7779" s="5">
        <f>IF(OR($L7779="",NOT(COUNTIFS($L$2:$L7779,$L7779)=1)),"",SUMIFS($I:$I,$L:$L,$L7779))</f>
        <v/>
      </c>
      <c r="L7779" s="6">
        <f>IF($B7779="","",YEAR($B7779))</f>
        <v/>
      </c>
      <c r="M7779" s="6">
        <f>INT((ROW()-2)/39)+1</f>
        <v/>
      </c>
      <c r="N7779" s="6">
        <f>MOD(ROW()-2,39)+2</f>
        <v/>
      </c>
      <c r="O7779" s="42">
        <f>IF(AND($B7779&lt;&gt;"",$C7779&lt;&gt;"",$B7779&lt;=$C7779),INDEX(Szabalyok!$C:$C,$N7779),"")</f>
        <v/>
      </c>
      <c r="P7779">
        <f>IF(D7779="",P7778,P7778+1)</f>
        <v/>
      </c>
    </row>
    <row r="7780">
      <c r="A7780">
        <f>IF(P7780=P7779,0,P7780)</f>
        <v/>
      </c>
      <c r="B7780" s="41">
        <f>IF($M7780&gt;300,"",IF(OR(INDEX(Bemenet!$E$2:$E$301,$M7780)="",INDEX(Bemenet!$F$2:$F$301,$M7780)=""),"",MAX(INDEX(Bemenet!$E$2:$E$301,$M7780),INDEX(Szabalyok!$A:$A,$N7780))))</f>
        <v/>
      </c>
      <c r="C7780" s="41">
        <f>IF($B7780="","",MIN(INDEX(Bemenet!$F$2:$F$301,$M7780),INDEX(Szabalyok!$B:$B,$N7780)))</f>
        <v/>
      </c>
      <c r="D7780" s="5">
        <f>IF(AND($B7780&lt;&gt;"",$C7780&lt;&gt;"",$B7780&lt;=$C7780),INDEX(Bemenet!$G$2:$G$301,$M7780),"")</f>
        <v/>
      </c>
      <c r="E7780" s="6">
        <f>IF(AND($B7780&lt;&gt;"",$C7780&lt;&gt;"",$B7780&lt;=$C7780),INDEX(Bemenet!$D$2:$D$301,$M7780),"")</f>
        <v/>
      </c>
      <c r="F7780" s="5">
        <f>IF(AND($B7780&lt;&gt;"",$C7780&lt;&gt;"",$B7780&lt;=$C7780),$C7780-$B7780+1,"")</f>
        <v/>
      </c>
      <c r="G7780" s="5">
        <f>IF($F7780="","",$F7780*$D7780)</f>
        <v/>
      </c>
      <c r="H7780" s="42">
        <f>IF($G7780="","",$O7780)</f>
        <v/>
      </c>
      <c r="I7780" s="5">
        <f>IF($G7780="","",$G7780*IF($H7780="",$O7780,$H7780)/100)</f>
        <v/>
      </c>
      <c r="J7780" s="5">
        <f>IF(OR($L7780="",NOT(COUNTIFS($L$2:$L7780,$L7780)=1)),"",SUMIFS($G:$G,$L:$L,$L7780))</f>
        <v/>
      </c>
      <c r="K7780" s="5">
        <f>IF(OR($L7780="",NOT(COUNTIFS($L$2:$L7780,$L7780)=1)),"",SUMIFS($I:$I,$L:$L,$L7780))</f>
        <v/>
      </c>
      <c r="L7780" s="6">
        <f>IF($B7780="","",YEAR($B7780))</f>
        <v/>
      </c>
      <c r="M7780" s="6">
        <f>INT((ROW()-2)/39)+1</f>
        <v/>
      </c>
      <c r="N7780" s="6">
        <f>MOD(ROW()-2,39)+2</f>
        <v/>
      </c>
      <c r="O7780" s="42">
        <f>IF(AND($B7780&lt;&gt;"",$C7780&lt;&gt;"",$B7780&lt;=$C7780),INDEX(Szabalyok!$C:$C,$N7780),"")</f>
        <v/>
      </c>
      <c r="P7780">
        <f>IF(D7780="",P7779,P7779+1)</f>
        <v/>
      </c>
    </row>
    <row r="7781">
      <c r="A7781">
        <f>IF(P7781=P7780,0,P7781)</f>
        <v/>
      </c>
      <c r="B7781" s="41">
        <f>IF($M7781&gt;300,"",IF(OR(INDEX(Bemenet!$E$2:$E$301,$M7781)="",INDEX(Bemenet!$F$2:$F$301,$M7781)=""),"",MAX(INDEX(Bemenet!$E$2:$E$301,$M7781),INDEX(Szabalyok!$A:$A,$N7781))))</f>
        <v/>
      </c>
      <c r="C7781" s="41">
        <f>IF($B7781="","",MIN(INDEX(Bemenet!$F$2:$F$301,$M7781),INDEX(Szabalyok!$B:$B,$N7781)))</f>
        <v/>
      </c>
      <c r="D7781" s="5">
        <f>IF(AND($B7781&lt;&gt;"",$C7781&lt;&gt;"",$B7781&lt;=$C7781),INDEX(Bemenet!$G$2:$G$301,$M7781),"")</f>
        <v/>
      </c>
      <c r="E7781" s="6">
        <f>IF(AND($B7781&lt;&gt;"",$C7781&lt;&gt;"",$B7781&lt;=$C7781),INDEX(Bemenet!$D$2:$D$301,$M7781),"")</f>
        <v/>
      </c>
      <c r="F7781" s="5">
        <f>IF(AND($B7781&lt;&gt;"",$C7781&lt;&gt;"",$B7781&lt;=$C7781),$C7781-$B7781+1,"")</f>
        <v/>
      </c>
      <c r="G7781" s="5">
        <f>IF($F7781="","",$F7781*$D7781)</f>
        <v/>
      </c>
      <c r="H7781" s="42">
        <f>IF($G7781="","",$O7781)</f>
        <v/>
      </c>
      <c r="I7781" s="5">
        <f>IF($G7781="","",$G7781*IF($H7781="",$O7781,$H7781)/100)</f>
        <v/>
      </c>
      <c r="J7781" s="5">
        <f>IF(OR($L7781="",NOT(COUNTIFS($L$2:$L7781,$L7781)=1)),"",SUMIFS($G:$G,$L:$L,$L7781))</f>
        <v/>
      </c>
      <c r="K7781" s="5">
        <f>IF(OR($L7781="",NOT(COUNTIFS($L$2:$L7781,$L7781)=1)),"",SUMIFS($I:$I,$L:$L,$L7781))</f>
        <v/>
      </c>
      <c r="L7781" s="6">
        <f>IF($B7781="","",YEAR($B7781))</f>
        <v/>
      </c>
      <c r="M7781" s="6">
        <f>INT((ROW()-2)/39)+1</f>
        <v/>
      </c>
      <c r="N7781" s="6">
        <f>MOD(ROW()-2,39)+2</f>
        <v/>
      </c>
      <c r="O7781" s="42">
        <f>IF(AND($B7781&lt;&gt;"",$C7781&lt;&gt;"",$B7781&lt;=$C7781),INDEX(Szabalyok!$C:$C,$N7781),"")</f>
        <v/>
      </c>
      <c r="P7781">
        <f>IF(D7781="",P7780,P7780+1)</f>
        <v/>
      </c>
    </row>
    <row r="7782">
      <c r="A7782">
        <f>IF(P7782=P7781,0,P7782)</f>
        <v/>
      </c>
      <c r="B7782" s="41">
        <f>IF($M7782&gt;300,"",IF(OR(INDEX(Bemenet!$E$2:$E$301,$M7782)="",INDEX(Bemenet!$F$2:$F$301,$M7782)=""),"",MAX(INDEX(Bemenet!$E$2:$E$301,$M7782),INDEX(Szabalyok!$A:$A,$N7782))))</f>
        <v/>
      </c>
      <c r="C7782" s="41">
        <f>IF($B7782="","",MIN(INDEX(Bemenet!$F$2:$F$301,$M7782),INDEX(Szabalyok!$B:$B,$N7782)))</f>
        <v/>
      </c>
      <c r="D7782" s="5">
        <f>IF(AND($B7782&lt;&gt;"",$C7782&lt;&gt;"",$B7782&lt;=$C7782),INDEX(Bemenet!$G$2:$G$301,$M7782),"")</f>
        <v/>
      </c>
      <c r="E7782" s="6">
        <f>IF(AND($B7782&lt;&gt;"",$C7782&lt;&gt;"",$B7782&lt;=$C7782),INDEX(Bemenet!$D$2:$D$301,$M7782),"")</f>
        <v/>
      </c>
      <c r="F7782" s="5">
        <f>IF(AND($B7782&lt;&gt;"",$C7782&lt;&gt;"",$B7782&lt;=$C7782),$C7782-$B7782+1,"")</f>
        <v/>
      </c>
      <c r="G7782" s="5">
        <f>IF($F7782="","",$F7782*$D7782)</f>
        <v/>
      </c>
      <c r="H7782" s="42">
        <f>IF($G7782="","",$O7782)</f>
        <v/>
      </c>
      <c r="I7782" s="5">
        <f>IF($G7782="","",$G7782*IF($H7782="",$O7782,$H7782)/100)</f>
        <v/>
      </c>
      <c r="J7782" s="5">
        <f>IF(OR($L7782="",NOT(COUNTIFS($L$2:$L7782,$L7782)=1)),"",SUMIFS($G:$G,$L:$L,$L7782))</f>
        <v/>
      </c>
      <c r="K7782" s="5">
        <f>IF(OR($L7782="",NOT(COUNTIFS($L$2:$L7782,$L7782)=1)),"",SUMIFS($I:$I,$L:$L,$L7782))</f>
        <v/>
      </c>
      <c r="L7782" s="6">
        <f>IF($B7782="","",YEAR($B7782))</f>
        <v/>
      </c>
      <c r="M7782" s="6">
        <f>INT((ROW()-2)/39)+1</f>
        <v/>
      </c>
      <c r="N7782" s="6">
        <f>MOD(ROW()-2,39)+2</f>
        <v/>
      </c>
      <c r="O7782" s="42">
        <f>IF(AND($B7782&lt;&gt;"",$C7782&lt;&gt;"",$B7782&lt;=$C7782),INDEX(Szabalyok!$C:$C,$N7782),"")</f>
        <v/>
      </c>
      <c r="P7782">
        <f>IF(D7782="",P7781,P7781+1)</f>
        <v/>
      </c>
    </row>
    <row r="7783">
      <c r="A7783">
        <f>IF(P7783=P7782,0,P7783)</f>
        <v/>
      </c>
      <c r="B7783" s="41">
        <f>IF($M7783&gt;300,"",IF(OR(INDEX(Bemenet!$E$2:$E$301,$M7783)="",INDEX(Bemenet!$F$2:$F$301,$M7783)=""),"",MAX(INDEX(Bemenet!$E$2:$E$301,$M7783),INDEX(Szabalyok!$A:$A,$N7783))))</f>
        <v/>
      </c>
      <c r="C7783" s="41">
        <f>IF($B7783="","",MIN(INDEX(Bemenet!$F$2:$F$301,$M7783),INDEX(Szabalyok!$B:$B,$N7783)))</f>
        <v/>
      </c>
      <c r="D7783" s="5">
        <f>IF(AND($B7783&lt;&gt;"",$C7783&lt;&gt;"",$B7783&lt;=$C7783),INDEX(Bemenet!$G$2:$G$301,$M7783),"")</f>
        <v/>
      </c>
      <c r="E7783" s="6">
        <f>IF(AND($B7783&lt;&gt;"",$C7783&lt;&gt;"",$B7783&lt;=$C7783),INDEX(Bemenet!$D$2:$D$301,$M7783),"")</f>
        <v/>
      </c>
      <c r="F7783" s="5">
        <f>IF(AND($B7783&lt;&gt;"",$C7783&lt;&gt;"",$B7783&lt;=$C7783),$C7783-$B7783+1,"")</f>
        <v/>
      </c>
      <c r="G7783" s="5">
        <f>IF($F7783="","",$F7783*$D7783)</f>
        <v/>
      </c>
      <c r="H7783" s="42">
        <f>IF($G7783="","",$O7783)</f>
        <v/>
      </c>
      <c r="I7783" s="5">
        <f>IF($G7783="","",$G7783*IF($H7783="",$O7783,$H7783)/100)</f>
        <v/>
      </c>
      <c r="J7783" s="5">
        <f>IF(OR($L7783="",NOT(COUNTIFS($L$2:$L7783,$L7783)=1)),"",SUMIFS($G:$G,$L:$L,$L7783))</f>
        <v/>
      </c>
      <c r="K7783" s="5">
        <f>IF(OR($L7783="",NOT(COUNTIFS($L$2:$L7783,$L7783)=1)),"",SUMIFS($I:$I,$L:$L,$L7783))</f>
        <v/>
      </c>
      <c r="L7783" s="6">
        <f>IF($B7783="","",YEAR($B7783))</f>
        <v/>
      </c>
      <c r="M7783" s="6">
        <f>INT((ROW()-2)/39)+1</f>
        <v/>
      </c>
      <c r="N7783" s="6">
        <f>MOD(ROW()-2,39)+2</f>
        <v/>
      </c>
      <c r="O7783" s="42">
        <f>IF(AND($B7783&lt;&gt;"",$C7783&lt;&gt;"",$B7783&lt;=$C7783),INDEX(Szabalyok!$C:$C,$N7783),"")</f>
        <v/>
      </c>
      <c r="P7783">
        <f>IF(D7783="",P7782,P7782+1)</f>
        <v/>
      </c>
    </row>
    <row r="7784">
      <c r="A7784">
        <f>IF(P7784=P7783,0,P7784)</f>
        <v/>
      </c>
      <c r="B7784" s="41">
        <f>IF($M7784&gt;300,"",IF(OR(INDEX(Bemenet!$E$2:$E$301,$M7784)="",INDEX(Bemenet!$F$2:$F$301,$M7784)=""),"",MAX(INDEX(Bemenet!$E$2:$E$301,$M7784),INDEX(Szabalyok!$A:$A,$N7784))))</f>
        <v/>
      </c>
      <c r="C7784" s="41">
        <f>IF($B7784="","",MIN(INDEX(Bemenet!$F$2:$F$301,$M7784),INDEX(Szabalyok!$B:$B,$N7784)))</f>
        <v/>
      </c>
      <c r="D7784" s="5">
        <f>IF(AND($B7784&lt;&gt;"",$C7784&lt;&gt;"",$B7784&lt;=$C7784),INDEX(Bemenet!$G$2:$G$301,$M7784),"")</f>
        <v/>
      </c>
      <c r="E7784" s="6">
        <f>IF(AND($B7784&lt;&gt;"",$C7784&lt;&gt;"",$B7784&lt;=$C7784),INDEX(Bemenet!$D$2:$D$301,$M7784),"")</f>
        <v/>
      </c>
      <c r="F7784" s="5">
        <f>IF(AND($B7784&lt;&gt;"",$C7784&lt;&gt;"",$B7784&lt;=$C7784),$C7784-$B7784+1,"")</f>
        <v/>
      </c>
      <c r="G7784" s="5">
        <f>IF($F7784="","",$F7784*$D7784)</f>
        <v/>
      </c>
      <c r="H7784" s="42">
        <f>IF($G7784="","",$O7784)</f>
        <v/>
      </c>
      <c r="I7784" s="5">
        <f>IF($G7784="","",$G7784*IF($H7784="",$O7784,$H7784)/100)</f>
        <v/>
      </c>
      <c r="J7784" s="5">
        <f>IF(OR($L7784="",NOT(COUNTIFS($L$2:$L7784,$L7784)=1)),"",SUMIFS($G:$G,$L:$L,$L7784))</f>
        <v/>
      </c>
      <c r="K7784" s="5">
        <f>IF(OR($L7784="",NOT(COUNTIFS($L$2:$L7784,$L7784)=1)),"",SUMIFS($I:$I,$L:$L,$L7784))</f>
        <v/>
      </c>
      <c r="L7784" s="6">
        <f>IF($B7784="","",YEAR($B7784))</f>
        <v/>
      </c>
      <c r="M7784" s="6">
        <f>INT((ROW()-2)/39)+1</f>
        <v/>
      </c>
      <c r="N7784" s="6">
        <f>MOD(ROW()-2,39)+2</f>
        <v/>
      </c>
      <c r="O7784" s="42">
        <f>IF(AND($B7784&lt;&gt;"",$C7784&lt;&gt;"",$B7784&lt;=$C7784),INDEX(Szabalyok!$C:$C,$N7784),"")</f>
        <v/>
      </c>
      <c r="P7784">
        <f>IF(D7784="",P7783,P7783+1)</f>
        <v/>
      </c>
    </row>
    <row r="7785">
      <c r="A7785">
        <f>IF(P7785=P7784,0,P7785)</f>
        <v/>
      </c>
      <c r="B7785" s="41">
        <f>IF($M7785&gt;300,"",IF(OR(INDEX(Bemenet!$E$2:$E$301,$M7785)="",INDEX(Bemenet!$F$2:$F$301,$M7785)=""),"",MAX(INDEX(Bemenet!$E$2:$E$301,$M7785),INDEX(Szabalyok!$A:$A,$N7785))))</f>
        <v/>
      </c>
      <c r="C7785" s="41">
        <f>IF($B7785="","",MIN(INDEX(Bemenet!$F$2:$F$301,$M7785),INDEX(Szabalyok!$B:$B,$N7785)))</f>
        <v/>
      </c>
      <c r="D7785" s="5">
        <f>IF(AND($B7785&lt;&gt;"",$C7785&lt;&gt;"",$B7785&lt;=$C7785),INDEX(Bemenet!$G$2:$G$301,$M7785),"")</f>
        <v/>
      </c>
      <c r="E7785" s="6">
        <f>IF(AND($B7785&lt;&gt;"",$C7785&lt;&gt;"",$B7785&lt;=$C7785),INDEX(Bemenet!$D$2:$D$301,$M7785),"")</f>
        <v/>
      </c>
      <c r="F7785" s="5">
        <f>IF(AND($B7785&lt;&gt;"",$C7785&lt;&gt;"",$B7785&lt;=$C7785),$C7785-$B7785+1,"")</f>
        <v/>
      </c>
      <c r="G7785" s="5">
        <f>IF($F7785="","",$F7785*$D7785)</f>
        <v/>
      </c>
      <c r="H7785" s="42">
        <f>IF($G7785="","",$O7785)</f>
        <v/>
      </c>
      <c r="I7785" s="5">
        <f>IF($G7785="","",$G7785*IF($H7785="",$O7785,$H7785)/100)</f>
        <v/>
      </c>
      <c r="J7785" s="5">
        <f>IF(OR($L7785="",NOT(COUNTIFS($L$2:$L7785,$L7785)=1)),"",SUMIFS($G:$G,$L:$L,$L7785))</f>
        <v/>
      </c>
      <c r="K7785" s="5">
        <f>IF(OR($L7785="",NOT(COUNTIFS($L$2:$L7785,$L7785)=1)),"",SUMIFS($I:$I,$L:$L,$L7785))</f>
        <v/>
      </c>
      <c r="L7785" s="6">
        <f>IF($B7785="","",YEAR($B7785))</f>
        <v/>
      </c>
      <c r="M7785" s="6">
        <f>INT((ROW()-2)/39)+1</f>
        <v/>
      </c>
      <c r="N7785" s="6">
        <f>MOD(ROW()-2,39)+2</f>
        <v/>
      </c>
      <c r="O7785" s="42">
        <f>IF(AND($B7785&lt;&gt;"",$C7785&lt;&gt;"",$B7785&lt;=$C7785),INDEX(Szabalyok!$C:$C,$N7785),"")</f>
        <v/>
      </c>
      <c r="P7785">
        <f>IF(D7785="",P7784,P7784+1)</f>
        <v/>
      </c>
    </row>
    <row r="7786">
      <c r="A7786">
        <f>IF(P7786=P7785,0,P7786)</f>
        <v/>
      </c>
      <c r="B7786" s="41">
        <f>IF($M7786&gt;300,"",IF(OR(INDEX(Bemenet!$E$2:$E$301,$M7786)="",INDEX(Bemenet!$F$2:$F$301,$M7786)=""),"",MAX(INDEX(Bemenet!$E$2:$E$301,$M7786),INDEX(Szabalyok!$A:$A,$N7786))))</f>
        <v/>
      </c>
      <c r="C7786" s="41">
        <f>IF($B7786="","",MIN(INDEX(Bemenet!$F$2:$F$301,$M7786),INDEX(Szabalyok!$B:$B,$N7786)))</f>
        <v/>
      </c>
      <c r="D7786" s="5">
        <f>IF(AND($B7786&lt;&gt;"",$C7786&lt;&gt;"",$B7786&lt;=$C7786),INDEX(Bemenet!$G$2:$G$301,$M7786),"")</f>
        <v/>
      </c>
      <c r="E7786" s="6">
        <f>IF(AND($B7786&lt;&gt;"",$C7786&lt;&gt;"",$B7786&lt;=$C7786),INDEX(Bemenet!$D$2:$D$301,$M7786),"")</f>
        <v/>
      </c>
      <c r="F7786" s="5">
        <f>IF(AND($B7786&lt;&gt;"",$C7786&lt;&gt;"",$B7786&lt;=$C7786),$C7786-$B7786+1,"")</f>
        <v/>
      </c>
      <c r="G7786" s="5">
        <f>IF($F7786="","",$F7786*$D7786)</f>
        <v/>
      </c>
      <c r="H7786" s="42">
        <f>IF($G7786="","",$O7786)</f>
        <v/>
      </c>
      <c r="I7786" s="5">
        <f>IF($G7786="","",$G7786*IF($H7786="",$O7786,$H7786)/100)</f>
        <v/>
      </c>
      <c r="J7786" s="5">
        <f>IF(OR($L7786="",NOT(COUNTIFS($L$2:$L7786,$L7786)=1)),"",SUMIFS($G:$G,$L:$L,$L7786))</f>
        <v/>
      </c>
      <c r="K7786" s="5">
        <f>IF(OR($L7786="",NOT(COUNTIFS($L$2:$L7786,$L7786)=1)),"",SUMIFS($I:$I,$L:$L,$L7786))</f>
        <v/>
      </c>
      <c r="L7786" s="6">
        <f>IF($B7786="","",YEAR($B7786))</f>
        <v/>
      </c>
      <c r="M7786" s="6">
        <f>INT((ROW()-2)/39)+1</f>
        <v/>
      </c>
      <c r="N7786" s="6">
        <f>MOD(ROW()-2,39)+2</f>
        <v/>
      </c>
      <c r="O7786" s="42">
        <f>IF(AND($B7786&lt;&gt;"",$C7786&lt;&gt;"",$B7786&lt;=$C7786),INDEX(Szabalyok!$C:$C,$N7786),"")</f>
        <v/>
      </c>
      <c r="P7786">
        <f>IF(D7786="",P7785,P7785+1)</f>
        <v/>
      </c>
    </row>
    <row r="7787">
      <c r="A7787">
        <f>IF(P7787=P7786,0,P7787)</f>
        <v/>
      </c>
      <c r="B7787" s="41">
        <f>IF($M7787&gt;300,"",IF(OR(INDEX(Bemenet!$E$2:$E$301,$M7787)="",INDEX(Bemenet!$F$2:$F$301,$M7787)=""),"",MAX(INDEX(Bemenet!$E$2:$E$301,$M7787),INDEX(Szabalyok!$A:$A,$N7787))))</f>
        <v/>
      </c>
      <c r="C7787" s="41">
        <f>IF($B7787="","",MIN(INDEX(Bemenet!$F$2:$F$301,$M7787),INDEX(Szabalyok!$B:$B,$N7787)))</f>
        <v/>
      </c>
      <c r="D7787" s="5">
        <f>IF(AND($B7787&lt;&gt;"",$C7787&lt;&gt;"",$B7787&lt;=$C7787),INDEX(Bemenet!$G$2:$G$301,$M7787),"")</f>
        <v/>
      </c>
      <c r="E7787" s="6">
        <f>IF(AND($B7787&lt;&gt;"",$C7787&lt;&gt;"",$B7787&lt;=$C7787),INDEX(Bemenet!$D$2:$D$301,$M7787),"")</f>
        <v/>
      </c>
      <c r="F7787" s="5">
        <f>IF(AND($B7787&lt;&gt;"",$C7787&lt;&gt;"",$B7787&lt;=$C7787),$C7787-$B7787+1,"")</f>
        <v/>
      </c>
      <c r="G7787" s="5">
        <f>IF($F7787="","",$F7787*$D7787)</f>
        <v/>
      </c>
      <c r="H7787" s="42">
        <f>IF($G7787="","",$O7787)</f>
        <v/>
      </c>
      <c r="I7787" s="5">
        <f>IF($G7787="","",$G7787*IF($H7787="",$O7787,$H7787)/100)</f>
        <v/>
      </c>
      <c r="J7787" s="5">
        <f>IF(OR($L7787="",NOT(COUNTIFS($L$2:$L7787,$L7787)=1)),"",SUMIFS($G:$G,$L:$L,$L7787))</f>
        <v/>
      </c>
      <c r="K7787" s="5">
        <f>IF(OR($L7787="",NOT(COUNTIFS($L$2:$L7787,$L7787)=1)),"",SUMIFS($I:$I,$L:$L,$L7787))</f>
        <v/>
      </c>
      <c r="L7787" s="6">
        <f>IF($B7787="","",YEAR($B7787))</f>
        <v/>
      </c>
      <c r="M7787" s="6">
        <f>INT((ROW()-2)/39)+1</f>
        <v/>
      </c>
      <c r="N7787" s="6">
        <f>MOD(ROW()-2,39)+2</f>
        <v/>
      </c>
      <c r="O7787" s="42">
        <f>IF(AND($B7787&lt;&gt;"",$C7787&lt;&gt;"",$B7787&lt;=$C7787),INDEX(Szabalyok!$C:$C,$N7787),"")</f>
        <v/>
      </c>
      <c r="P7787">
        <f>IF(D7787="",P7786,P7786+1)</f>
        <v/>
      </c>
    </row>
    <row r="7788">
      <c r="A7788">
        <f>IF(P7788=P7787,0,P7788)</f>
        <v/>
      </c>
      <c r="B7788" s="41">
        <f>IF($M7788&gt;300,"",IF(OR(INDEX(Bemenet!$E$2:$E$301,$M7788)="",INDEX(Bemenet!$F$2:$F$301,$M7788)=""),"",MAX(INDEX(Bemenet!$E$2:$E$301,$M7788),INDEX(Szabalyok!$A:$A,$N7788))))</f>
        <v/>
      </c>
      <c r="C7788" s="41">
        <f>IF($B7788="","",MIN(INDEX(Bemenet!$F$2:$F$301,$M7788),INDEX(Szabalyok!$B:$B,$N7788)))</f>
        <v/>
      </c>
      <c r="D7788" s="5">
        <f>IF(AND($B7788&lt;&gt;"",$C7788&lt;&gt;"",$B7788&lt;=$C7788),INDEX(Bemenet!$G$2:$G$301,$M7788),"")</f>
        <v/>
      </c>
      <c r="E7788" s="6">
        <f>IF(AND($B7788&lt;&gt;"",$C7788&lt;&gt;"",$B7788&lt;=$C7788),INDEX(Bemenet!$D$2:$D$301,$M7788),"")</f>
        <v/>
      </c>
      <c r="F7788" s="5">
        <f>IF(AND($B7788&lt;&gt;"",$C7788&lt;&gt;"",$B7788&lt;=$C7788),$C7788-$B7788+1,"")</f>
        <v/>
      </c>
      <c r="G7788" s="5">
        <f>IF($F7788="","",$F7788*$D7788)</f>
        <v/>
      </c>
      <c r="H7788" s="42">
        <f>IF($G7788="","",$O7788)</f>
        <v/>
      </c>
      <c r="I7788" s="5">
        <f>IF($G7788="","",$G7788*IF($H7788="",$O7788,$H7788)/100)</f>
        <v/>
      </c>
      <c r="J7788" s="5">
        <f>IF(OR($L7788="",NOT(COUNTIFS($L$2:$L7788,$L7788)=1)),"",SUMIFS($G:$G,$L:$L,$L7788))</f>
        <v/>
      </c>
      <c r="K7788" s="5">
        <f>IF(OR($L7788="",NOT(COUNTIFS($L$2:$L7788,$L7788)=1)),"",SUMIFS($I:$I,$L:$L,$L7788))</f>
        <v/>
      </c>
      <c r="L7788" s="6">
        <f>IF($B7788="","",YEAR($B7788))</f>
        <v/>
      </c>
      <c r="M7788" s="6">
        <f>INT((ROW()-2)/39)+1</f>
        <v/>
      </c>
      <c r="N7788" s="6">
        <f>MOD(ROW()-2,39)+2</f>
        <v/>
      </c>
      <c r="O7788" s="42">
        <f>IF(AND($B7788&lt;&gt;"",$C7788&lt;&gt;"",$B7788&lt;=$C7788),INDEX(Szabalyok!$C:$C,$N7788),"")</f>
        <v/>
      </c>
      <c r="P7788">
        <f>IF(D7788="",P7787,P7787+1)</f>
        <v/>
      </c>
    </row>
    <row r="7789">
      <c r="A7789">
        <f>IF(P7789=P7788,0,P7789)</f>
        <v/>
      </c>
      <c r="B7789" s="41">
        <f>IF($M7789&gt;300,"",IF(OR(INDEX(Bemenet!$E$2:$E$301,$M7789)="",INDEX(Bemenet!$F$2:$F$301,$M7789)=""),"",MAX(INDEX(Bemenet!$E$2:$E$301,$M7789),INDEX(Szabalyok!$A:$A,$N7789))))</f>
        <v/>
      </c>
      <c r="C7789" s="41">
        <f>IF($B7789="","",MIN(INDEX(Bemenet!$F$2:$F$301,$M7789),INDEX(Szabalyok!$B:$B,$N7789)))</f>
        <v/>
      </c>
      <c r="D7789" s="5">
        <f>IF(AND($B7789&lt;&gt;"",$C7789&lt;&gt;"",$B7789&lt;=$C7789),INDEX(Bemenet!$G$2:$G$301,$M7789),"")</f>
        <v/>
      </c>
      <c r="E7789" s="6">
        <f>IF(AND($B7789&lt;&gt;"",$C7789&lt;&gt;"",$B7789&lt;=$C7789),INDEX(Bemenet!$D$2:$D$301,$M7789),"")</f>
        <v/>
      </c>
      <c r="F7789" s="5">
        <f>IF(AND($B7789&lt;&gt;"",$C7789&lt;&gt;"",$B7789&lt;=$C7789),$C7789-$B7789+1,"")</f>
        <v/>
      </c>
      <c r="G7789" s="5">
        <f>IF($F7789="","",$F7789*$D7789)</f>
        <v/>
      </c>
      <c r="H7789" s="42">
        <f>IF($G7789="","",$O7789)</f>
        <v/>
      </c>
      <c r="I7789" s="5">
        <f>IF($G7789="","",$G7789*IF($H7789="",$O7789,$H7789)/100)</f>
        <v/>
      </c>
      <c r="J7789" s="5">
        <f>IF(OR($L7789="",NOT(COUNTIFS($L$2:$L7789,$L7789)=1)),"",SUMIFS($G:$G,$L:$L,$L7789))</f>
        <v/>
      </c>
      <c r="K7789" s="5">
        <f>IF(OR($L7789="",NOT(COUNTIFS($L$2:$L7789,$L7789)=1)),"",SUMIFS($I:$I,$L:$L,$L7789))</f>
        <v/>
      </c>
      <c r="L7789" s="6">
        <f>IF($B7789="","",YEAR($B7789))</f>
        <v/>
      </c>
      <c r="M7789" s="6">
        <f>INT((ROW()-2)/39)+1</f>
        <v/>
      </c>
      <c r="N7789" s="6">
        <f>MOD(ROW()-2,39)+2</f>
        <v/>
      </c>
      <c r="O7789" s="42">
        <f>IF(AND($B7789&lt;&gt;"",$C7789&lt;&gt;"",$B7789&lt;=$C7789),INDEX(Szabalyok!$C:$C,$N7789),"")</f>
        <v/>
      </c>
      <c r="P7789">
        <f>IF(D7789="",P7788,P7788+1)</f>
        <v/>
      </c>
    </row>
    <row r="7790">
      <c r="A7790">
        <f>IF(P7790=P7789,0,P7790)</f>
        <v/>
      </c>
      <c r="B7790" s="41">
        <f>IF($M7790&gt;300,"",IF(OR(INDEX(Bemenet!$E$2:$E$301,$M7790)="",INDEX(Bemenet!$F$2:$F$301,$M7790)=""),"",MAX(INDEX(Bemenet!$E$2:$E$301,$M7790),INDEX(Szabalyok!$A:$A,$N7790))))</f>
        <v/>
      </c>
      <c r="C7790" s="41">
        <f>IF($B7790="","",MIN(INDEX(Bemenet!$F$2:$F$301,$M7790),INDEX(Szabalyok!$B:$B,$N7790)))</f>
        <v/>
      </c>
      <c r="D7790" s="5">
        <f>IF(AND($B7790&lt;&gt;"",$C7790&lt;&gt;"",$B7790&lt;=$C7790),INDEX(Bemenet!$G$2:$G$301,$M7790),"")</f>
        <v/>
      </c>
      <c r="E7790" s="6">
        <f>IF(AND($B7790&lt;&gt;"",$C7790&lt;&gt;"",$B7790&lt;=$C7790),INDEX(Bemenet!$D$2:$D$301,$M7790),"")</f>
        <v/>
      </c>
      <c r="F7790" s="5">
        <f>IF(AND($B7790&lt;&gt;"",$C7790&lt;&gt;"",$B7790&lt;=$C7790),$C7790-$B7790+1,"")</f>
        <v/>
      </c>
      <c r="G7790" s="5">
        <f>IF($F7790="","",$F7790*$D7790)</f>
        <v/>
      </c>
      <c r="H7790" s="42">
        <f>IF($G7790="","",$O7790)</f>
        <v/>
      </c>
      <c r="I7790" s="5">
        <f>IF($G7790="","",$G7790*IF($H7790="",$O7790,$H7790)/100)</f>
        <v/>
      </c>
      <c r="J7790" s="5">
        <f>IF(OR($L7790="",NOT(COUNTIFS($L$2:$L7790,$L7790)=1)),"",SUMIFS($G:$G,$L:$L,$L7790))</f>
        <v/>
      </c>
      <c r="K7790" s="5">
        <f>IF(OR($L7790="",NOT(COUNTIFS($L$2:$L7790,$L7790)=1)),"",SUMIFS($I:$I,$L:$L,$L7790))</f>
        <v/>
      </c>
      <c r="L7790" s="6">
        <f>IF($B7790="","",YEAR($B7790))</f>
        <v/>
      </c>
      <c r="M7790" s="6">
        <f>INT((ROW()-2)/39)+1</f>
        <v/>
      </c>
      <c r="N7790" s="6">
        <f>MOD(ROW()-2,39)+2</f>
        <v/>
      </c>
      <c r="O7790" s="42">
        <f>IF(AND($B7790&lt;&gt;"",$C7790&lt;&gt;"",$B7790&lt;=$C7790),INDEX(Szabalyok!$C:$C,$N7790),"")</f>
        <v/>
      </c>
      <c r="P7790">
        <f>IF(D7790="",P7789,P7789+1)</f>
        <v/>
      </c>
    </row>
    <row r="7791">
      <c r="A7791">
        <f>IF(P7791=P7790,0,P7791)</f>
        <v/>
      </c>
      <c r="B7791" s="41">
        <f>IF($M7791&gt;300,"",IF(OR(INDEX(Bemenet!$E$2:$E$301,$M7791)="",INDEX(Bemenet!$F$2:$F$301,$M7791)=""),"",MAX(INDEX(Bemenet!$E$2:$E$301,$M7791),INDEX(Szabalyok!$A:$A,$N7791))))</f>
        <v/>
      </c>
      <c r="C7791" s="41">
        <f>IF($B7791="","",MIN(INDEX(Bemenet!$F$2:$F$301,$M7791),INDEX(Szabalyok!$B:$B,$N7791)))</f>
        <v/>
      </c>
      <c r="D7791" s="5">
        <f>IF(AND($B7791&lt;&gt;"",$C7791&lt;&gt;"",$B7791&lt;=$C7791),INDEX(Bemenet!$G$2:$G$301,$M7791),"")</f>
        <v/>
      </c>
      <c r="E7791" s="6">
        <f>IF(AND($B7791&lt;&gt;"",$C7791&lt;&gt;"",$B7791&lt;=$C7791),INDEX(Bemenet!$D$2:$D$301,$M7791),"")</f>
        <v/>
      </c>
      <c r="F7791" s="5">
        <f>IF(AND($B7791&lt;&gt;"",$C7791&lt;&gt;"",$B7791&lt;=$C7791),$C7791-$B7791+1,"")</f>
        <v/>
      </c>
      <c r="G7791" s="5">
        <f>IF($F7791="","",$F7791*$D7791)</f>
        <v/>
      </c>
      <c r="H7791" s="42">
        <f>IF($G7791="","",$O7791)</f>
        <v/>
      </c>
      <c r="I7791" s="5">
        <f>IF($G7791="","",$G7791*IF($H7791="",$O7791,$H7791)/100)</f>
        <v/>
      </c>
      <c r="J7791" s="5">
        <f>IF(OR($L7791="",NOT(COUNTIFS($L$2:$L7791,$L7791)=1)),"",SUMIFS($G:$G,$L:$L,$L7791))</f>
        <v/>
      </c>
      <c r="K7791" s="5">
        <f>IF(OR($L7791="",NOT(COUNTIFS($L$2:$L7791,$L7791)=1)),"",SUMIFS($I:$I,$L:$L,$L7791))</f>
        <v/>
      </c>
      <c r="L7791" s="6">
        <f>IF($B7791="","",YEAR($B7791))</f>
        <v/>
      </c>
      <c r="M7791" s="6">
        <f>INT((ROW()-2)/39)+1</f>
        <v/>
      </c>
      <c r="N7791" s="6">
        <f>MOD(ROW()-2,39)+2</f>
        <v/>
      </c>
      <c r="O7791" s="42">
        <f>IF(AND($B7791&lt;&gt;"",$C7791&lt;&gt;"",$B7791&lt;=$C7791),INDEX(Szabalyok!$C:$C,$N7791),"")</f>
        <v/>
      </c>
      <c r="P7791">
        <f>IF(D7791="",P7790,P7790+1)</f>
        <v/>
      </c>
    </row>
    <row r="7792">
      <c r="A7792">
        <f>IF(P7792=P7791,0,P7792)</f>
        <v/>
      </c>
      <c r="B7792" s="41">
        <f>IF($M7792&gt;300,"",IF(OR(INDEX(Bemenet!$E$2:$E$301,$M7792)="",INDEX(Bemenet!$F$2:$F$301,$M7792)=""),"",MAX(INDEX(Bemenet!$E$2:$E$301,$M7792),INDEX(Szabalyok!$A:$A,$N7792))))</f>
        <v/>
      </c>
      <c r="C7792" s="41">
        <f>IF($B7792="","",MIN(INDEX(Bemenet!$F$2:$F$301,$M7792),INDEX(Szabalyok!$B:$B,$N7792)))</f>
        <v/>
      </c>
      <c r="D7792" s="5">
        <f>IF(AND($B7792&lt;&gt;"",$C7792&lt;&gt;"",$B7792&lt;=$C7792),INDEX(Bemenet!$G$2:$G$301,$M7792),"")</f>
        <v/>
      </c>
      <c r="E7792" s="6">
        <f>IF(AND($B7792&lt;&gt;"",$C7792&lt;&gt;"",$B7792&lt;=$C7792),INDEX(Bemenet!$D$2:$D$301,$M7792),"")</f>
        <v/>
      </c>
      <c r="F7792" s="5">
        <f>IF(AND($B7792&lt;&gt;"",$C7792&lt;&gt;"",$B7792&lt;=$C7792),$C7792-$B7792+1,"")</f>
        <v/>
      </c>
      <c r="G7792" s="5">
        <f>IF($F7792="","",$F7792*$D7792)</f>
        <v/>
      </c>
      <c r="H7792" s="42">
        <f>IF($G7792="","",$O7792)</f>
        <v/>
      </c>
      <c r="I7792" s="5">
        <f>IF($G7792="","",$G7792*IF($H7792="",$O7792,$H7792)/100)</f>
        <v/>
      </c>
      <c r="J7792" s="5">
        <f>IF(OR($L7792="",NOT(COUNTIFS($L$2:$L7792,$L7792)=1)),"",SUMIFS($G:$G,$L:$L,$L7792))</f>
        <v/>
      </c>
      <c r="K7792" s="5">
        <f>IF(OR($L7792="",NOT(COUNTIFS($L$2:$L7792,$L7792)=1)),"",SUMIFS($I:$I,$L:$L,$L7792))</f>
        <v/>
      </c>
      <c r="L7792" s="6">
        <f>IF($B7792="","",YEAR($B7792))</f>
        <v/>
      </c>
      <c r="M7792" s="6">
        <f>INT((ROW()-2)/39)+1</f>
        <v/>
      </c>
      <c r="N7792" s="6">
        <f>MOD(ROW()-2,39)+2</f>
        <v/>
      </c>
      <c r="O7792" s="42">
        <f>IF(AND($B7792&lt;&gt;"",$C7792&lt;&gt;"",$B7792&lt;=$C7792),INDEX(Szabalyok!$C:$C,$N7792),"")</f>
        <v/>
      </c>
      <c r="P7792">
        <f>IF(D7792="",P7791,P7791+1)</f>
        <v/>
      </c>
    </row>
    <row r="7793">
      <c r="A7793">
        <f>IF(P7793=P7792,0,P7793)</f>
        <v/>
      </c>
      <c r="B7793" s="41">
        <f>IF($M7793&gt;300,"",IF(OR(INDEX(Bemenet!$E$2:$E$301,$M7793)="",INDEX(Bemenet!$F$2:$F$301,$M7793)=""),"",MAX(INDEX(Bemenet!$E$2:$E$301,$M7793),INDEX(Szabalyok!$A:$A,$N7793))))</f>
        <v/>
      </c>
      <c r="C7793" s="41">
        <f>IF($B7793="","",MIN(INDEX(Bemenet!$F$2:$F$301,$M7793),INDEX(Szabalyok!$B:$B,$N7793)))</f>
        <v/>
      </c>
      <c r="D7793" s="5">
        <f>IF(AND($B7793&lt;&gt;"",$C7793&lt;&gt;"",$B7793&lt;=$C7793),INDEX(Bemenet!$G$2:$G$301,$M7793),"")</f>
        <v/>
      </c>
      <c r="E7793" s="6">
        <f>IF(AND($B7793&lt;&gt;"",$C7793&lt;&gt;"",$B7793&lt;=$C7793),INDEX(Bemenet!$D$2:$D$301,$M7793),"")</f>
        <v/>
      </c>
      <c r="F7793" s="5">
        <f>IF(AND($B7793&lt;&gt;"",$C7793&lt;&gt;"",$B7793&lt;=$C7793),$C7793-$B7793+1,"")</f>
        <v/>
      </c>
      <c r="G7793" s="5">
        <f>IF($F7793="","",$F7793*$D7793)</f>
        <v/>
      </c>
      <c r="H7793" s="42">
        <f>IF($G7793="","",$O7793)</f>
        <v/>
      </c>
      <c r="I7793" s="5">
        <f>IF($G7793="","",$G7793*IF($H7793="",$O7793,$H7793)/100)</f>
        <v/>
      </c>
      <c r="J7793" s="5">
        <f>IF(OR($L7793="",NOT(COUNTIFS($L$2:$L7793,$L7793)=1)),"",SUMIFS($G:$G,$L:$L,$L7793))</f>
        <v/>
      </c>
      <c r="K7793" s="5">
        <f>IF(OR($L7793="",NOT(COUNTIFS($L$2:$L7793,$L7793)=1)),"",SUMIFS($I:$I,$L:$L,$L7793))</f>
        <v/>
      </c>
      <c r="L7793" s="6">
        <f>IF($B7793="","",YEAR($B7793))</f>
        <v/>
      </c>
      <c r="M7793" s="6">
        <f>INT((ROW()-2)/39)+1</f>
        <v/>
      </c>
      <c r="N7793" s="6">
        <f>MOD(ROW()-2,39)+2</f>
        <v/>
      </c>
      <c r="O7793" s="42">
        <f>IF(AND($B7793&lt;&gt;"",$C7793&lt;&gt;"",$B7793&lt;=$C7793),INDEX(Szabalyok!$C:$C,$N7793),"")</f>
        <v/>
      </c>
      <c r="P7793">
        <f>IF(D7793="",P7792,P7792+1)</f>
        <v/>
      </c>
    </row>
    <row r="7794">
      <c r="A7794">
        <f>IF(P7794=P7793,0,P7794)</f>
        <v/>
      </c>
      <c r="B7794" s="41">
        <f>IF($M7794&gt;300,"",IF(OR(INDEX(Bemenet!$E$2:$E$301,$M7794)="",INDEX(Bemenet!$F$2:$F$301,$M7794)=""),"",MAX(INDEX(Bemenet!$E$2:$E$301,$M7794),INDEX(Szabalyok!$A:$A,$N7794))))</f>
        <v/>
      </c>
      <c r="C7794" s="41">
        <f>IF($B7794="","",MIN(INDEX(Bemenet!$F$2:$F$301,$M7794),INDEX(Szabalyok!$B:$B,$N7794)))</f>
        <v/>
      </c>
      <c r="D7794" s="5">
        <f>IF(AND($B7794&lt;&gt;"",$C7794&lt;&gt;"",$B7794&lt;=$C7794),INDEX(Bemenet!$G$2:$G$301,$M7794),"")</f>
        <v/>
      </c>
      <c r="E7794" s="6">
        <f>IF(AND($B7794&lt;&gt;"",$C7794&lt;&gt;"",$B7794&lt;=$C7794),INDEX(Bemenet!$D$2:$D$301,$M7794),"")</f>
        <v/>
      </c>
      <c r="F7794" s="5">
        <f>IF(AND($B7794&lt;&gt;"",$C7794&lt;&gt;"",$B7794&lt;=$C7794),$C7794-$B7794+1,"")</f>
        <v/>
      </c>
      <c r="G7794" s="5">
        <f>IF($F7794="","",$F7794*$D7794)</f>
        <v/>
      </c>
      <c r="H7794" s="42">
        <f>IF($G7794="","",$O7794)</f>
        <v/>
      </c>
      <c r="I7794" s="5">
        <f>IF($G7794="","",$G7794*IF($H7794="",$O7794,$H7794)/100)</f>
        <v/>
      </c>
      <c r="J7794" s="5">
        <f>IF(OR($L7794="",NOT(COUNTIFS($L$2:$L7794,$L7794)=1)),"",SUMIFS($G:$G,$L:$L,$L7794))</f>
        <v/>
      </c>
      <c r="K7794" s="5">
        <f>IF(OR($L7794="",NOT(COUNTIFS($L$2:$L7794,$L7794)=1)),"",SUMIFS($I:$I,$L:$L,$L7794))</f>
        <v/>
      </c>
      <c r="L7794" s="6">
        <f>IF($B7794="","",YEAR($B7794))</f>
        <v/>
      </c>
      <c r="M7794" s="6">
        <f>INT((ROW()-2)/39)+1</f>
        <v/>
      </c>
      <c r="N7794" s="6">
        <f>MOD(ROW()-2,39)+2</f>
        <v/>
      </c>
      <c r="O7794" s="42">
        <f>IF(AND($B7794&lt;&gt;"",$C7794&lt;&gt;"",$B7794&lt;=$C7794),INDEX(Szabalyok!$C:$C,$N7794),"")</f>
        <v/>
      </c>
      <c r="P7794">
        <f>IF(D7794="",P7793,P7793+1)</f>
        <v/>
      </c>
    </row>
    <row r="7795">
      <c r="A7795">
        <f>IF(P7795=P7794,0,P7795)</f>
        <v/>
      </c>
      <c r="B7795" s="41">
        <f>IF($M7795&gt;300,"",IF(OR(INDEX(Bemenet!$E$2:$E$301,$M7795)="",INDEX(Bemenet!$F$2:$F$301,$M7795)=""),"",MAX(INDEX(Bemenet!$E$2:$E$301,$M7795),INDEX(Szabalyok!$A:$A,$N7795))))</f>
        <v/>
      </c>
      <c r="C7795" s="41">
        <f>IF($B7795="","",MIN(INDEX(Bemenet!$F$2:$F$301,$M7795),INDEX(Szabalyok!$B:$B,$N7795)))</f>
        <v/>
      </c>
      <c r="D7795" s="5">
        <f>IF(AND($B7795&lt;&gt;"",$C7795&lt;&gt;"",$B7795&lt;=$C7795),INDEX(Bemenet!$G$2:$G$301,$M7795),"")</f>
        <v/>
      </c>
      <c r="E7795" s="6">
        <f>IF(AND($B7795&lt;&gt;"",$C7795&lt;&gt;"",$B7795&lt;=$C7795),INDEX(Bemenet!$D$2:$D$301,$M7795),"")</f>
        <v/>
      </c>
      <c r="F7795" s="5">
        <f>IF(AND($B7795&lt;&gt;"",$C7795&lt;&gt;"",$B7795&lt;=$C7795),$C7795-$B7795+1,"")</f>
        <v/>
      </c>
      <c r="G7795" s="5">
        <f>IF($F7795="","",$F7795*$D7795)</f>
        <v/>
      </c>
      <c r="H7795" s="42">
        <f>IF($G7795="","",$O7795)</f>
        <v/>
      </c>
      <c r="I7795" s="5">
        <f>IF($G7795="","",$G7795*IF($H7795="",$O7795,$H7795)/100)</f>
        <v/>
      </c>
      <c r="J7795" s="5">
        <f>IF(OR($L7795="",NOT(COUNTIFS($L$2:$L7795,$L7795)=1)),"",SUMIFS($G:$G,$L:$L,$L7795))</f>
        <v/>
      </c>
      <c r="K7795" s="5">
        <f>IF(OR($L7795="",NOT(COUNTIFS($L$2:$L7795,$L7795)=1)),"",SUMIFS($I:$I,$L:$L,$L7795))</f>
        <v/>
      </c>
      <c r="L7795" s="6">
        <f>IF($B7795="","",YEAR($B7795))</f>
        <v/>
      </c>
      <c r="M7795" s="6">
        <f>INT((ROW()-2)/39)+1</f>
        <v/>
      </c>
      <c r="N7795" s="6">
        <f>MOD(ROW()-2,39)+2</f>
        <v/>
      </c>
      <c r="O7795" s="42">
        <f>IF(AND($B7795&lt;&gt;"",$C7795&lt;&gt;"",$B7795&lt;=$C7795),INDEX(Szabalyok!$C:$C,$N7795),"")</f>
        <v/>
      </c>
      <c r="P7795">
        <f>IF(D7795="",P7794,P7794+1)</f>
        <v/>
      </c>
    </row>
    <row r="7796">
      <c r="A7796">
        <f>IF(P7796=P7795,0,P7796)</f>
        <v/>
      </c>
      <c r="B7796" s="41">
        <f>IF($M7796&gt;300,"",IF(OR(INDEX(Bemenet!$E$2:$E$301,$M7796)="",INDEX(Bemenet!$F$2:$F$301,$M7796)=""),"",MAX(INDEX(Bemenet!$E$2:$E$301,$M7796),INDEX(Szabalyok!$A:$A,$N7796))))</f>
        <v/>
      </c>
      <c r="C7796" s="41">
        <f>IF($B7796="","",MIN(INDEX(Bemenet!$F$2:$F$301,$M7796),INDEX(Szabalyok!$B:$B,$N7796)))</f>
        <v/>
      </c>
      <c r="D7796" s="5">
        <f>IF(AND($B7796&lt;&gt;"",$C7796&lt;&gt;"",$B7796&lt;=$C7796),INDEX(Bemenet!$G$2:$G$301,$M7796),"")</f>
        <v/>
      </c>
      <c r="E7796" s="6">
        <f>IF(AND($B7796&lt;&gt;"",$C7796&lt;&gt;"",$B7796&lt;=$C7796),INDEX(Bemenet!$D$2:$D$301,$M7796),"")</f>
        <v/>
      </c>
      <c r="F7796" s="5">
        <f>IF(AND($B7796&lt;&gt;"",$C7796&lt;&gt;"",$B7796&lt;=$C7796),$C7796-$B7796+1,"")</f>
        <v/>
      </c>
      <c r="G7796" s="5">
        <f>IF($F7796="","",$F7796*$D7796)</f>
        <v/>
      </c>
      <c r="H7796" s="42">
        <f>IF($G7796="","",$O7796)</f>
        <v/>
      </c>
      <c r="I7796" s="5">
        <f>IF($G7796="","",$G7796*IF($H7796="",$O7796,$H7796)/100)</f>
        <v/>
      </c>
      <c r="J7796" s="5">
        <f>IF(OR($L7796="",NOT(COUNTIFS($L$2:$L7796,$L7796)=1)),"",SUMIFS($G:$G,$L:$L,$L7796))</f>
        <v/>
      </c>
      <c r="K7796" s="5">
        <f>IF(OR($L7796="",NOT(COUNTIFS($L$2:$L7796,$L7796)=1)),"",SUMIFS($I:$I,$L:$L,$L7796))</f>
        <v/>
      </c>
      <c r="L7796" s="6">
        <f>IF($B7796="","",YEAR($B7796))</f>
        <v/>
      </c>
      <c r="M7796" s="6">
        <f>INT((ROW()-2)/39)+1</f>
        <v/>
      </c>
      <c r="N7796" s="6">
        <f>MOD(ROW()-2,39)+2</f>
        <v/>
      </c>
      <c r="O7796" s="42">
        <f>IF(AND($B7796&lt;&gt;"",$C7796&lt;&gt;"",$B7796&lt;=$C7796),INDEX(Szabalyok!$C:$C,$N7796),"")</f>
        <v/>
      </c>
      <c r="P7796">
        <f>IF(D7796="",P7795,P7795+1)</f>
        <v/>
      </c>
    </row>
    <row r="7797">
      <c r="A7797">
        <f>IF(P7797=P7796,0,P7797)</f>
        <v/>
      </c>
      <c r="B7797" s="41">
        <f>IF($M7797&gt;300,"",IF(OR(INDEX(Bemenet!$E$2:$E$301,$M7797)="",INDEX(Bemenet!$F$2:$F$301,$M7797)=""),"",MAX(INDEX(Bemenet!$E$2:$E$301,$M7797),INDEX(Szabalyok!$A:$A,$N7797))))</f>
        <v/>
      </c>
      <c r="C7797" s="41">
        <f>IF($B7797="","",MIN(INDEX(Bemenet!$F$2:$F$301,$M7797),INDEX(Szabalyok!$B:$B,$N7797)))</f>
        <v/>
      </c>
      <c r="D7797" s="5">
        <f>IF(AND($B7797&lt;&gt;"",$C7797&lt;&gt;"",$B7797&lt;=$C7797),INDEX(Bemenet!$G$2:$G$301,$M7797),"")</f>
        <v/>
      </c>
      <c r="E7797" s="6">
        <f>IF(AND($B7797&lt;&gt;"",$C7797&lt;&gt;"",$B7797&lt;=$C7797),INDEX(Bemenet!$D$2:$D$301,$M7797),"")</f>
        <v/>
      </c>
      <c r="F7797" s="5">
        <f>IF(AND($B7797&lt;&gt;"",$C7797&lt;&gt;"",$B7797&lt;=$C7797),$C7797-$B7797+1,"")</f>
        <v/>
      </c>
      <c r="G7797" s="5">
        <f>IF($F7797="","",$F7797*$D7797)</f>
        <v/>
      </c>
      <c r="H7797" s="42">
        <f>IF($G7797="","",$O7797)</f>
        <v/>
      </c>
      <c r="I7797" s="5">
        <f>IF($G7797="","",$G7797*IF($H7797="",$O7797,$H7797)/100)</f>
        <v/>
      </c>
      <c r="J7797" s="5">
        <f>IF(OR($L7797="",NOT(COUNTIFS($L$2:$L7797,$L7797)=1)),"",SUMIFS($G:$G,$L:$L,$L7797))</f>
        <v/>
      </c>
      <c r="K7797" s="5">
        <f>IF(OR($L7797="",NOT(COUNTIFS($L$2:$L7797,$L7797)=1)),"",SUMIFS($I:$I,$L:$L,$L7797))</f>
        <v/>
      </c>
      <c r="L7797" s="6">
        <f>IF($B7797="","",YEAR($B7797))</f>
        <v/>
      </c>
      <c r="M7797" s="6">
        <f>INT((ROW()-2)/39)+1</f>
        <v/>
      </c>
      <c r="N7797" s="6">
        <f>MOD(ROW()-2,39)+2</f>
        <v/>
      </c>
      <c r="O7797" s="42">
        <f>IF(AND($B7797&lt;&gt;"",$C7797&lt;&gt;"",$B7797&lt;=$C7797),INDEX(Szabalyok!$C:$C,$N7797),"")</f>
        <v/>
      </c>
      <c r="P7797">
        <f>IF(D7797="",P7796,P7796+1)</f>
        <v/>
      </c>
    </row>
    <row r="7798">
      <c r="A7798">
        <f>IF(P7798=P7797,0,P7798)</f>
        <v/>
      </c>
      <c r="B7798" s="41">
        <f>IF($M7798&gt;300,"",IF(OR(INDEX(Bemenet!$E$2:$E$301,$M7798)="",INDEX(Bemenet!$F$2:$F$301,$M7798)=""),"",MAX(INDEX(Bemenet!$E$2:$E$301,$M7798),INDEX(Szabalyok!$A:$A,$N7798))))</f>
        <v/>
      </c>
      <c r="C7798" s="41">
        <f>IF($B7798="","",MIN(INDEX(Bemenet!$F$2:$F$301,$M7798),INDEX(Szabalyok!$B:$B,$N7798)))</f>
        <v/>
      </c>
      <c r="D7798" s="5">
        <f>IF(AND($B7798&lt;&gt;"",$C7798&lt;&gt;"",$B7798&lt;=$C7798),INDEX(Bemenet!$G$2:$G$301,$M7798),"")</f>
        <v/>
      </c>
      <c r="E7798" s="6">
        <f>IF(AND($B7798&lt;&gt;"",$C7798&lt;&gt;"",$B7798&lt;=$C7798),INDEX(Bemenet!$D$2:$D$301,$M7798),"")</f>
        <v/>
      </c>
      <c r="F7798" s="5">
        <f>IF(AND($B7798&lt;&gt;"",$C7798&lt;&gt;"",$B7798&lt;=$C7798),$C7798-$B7798+1,"")</f>
        <v/>
      </c>
      <c r="G7798" s="5">
        <f>IF($F7798="","",$F7798*$D7798)</f>
        <v/>
      </c>
      <c r="H7798" s="42">
        <f>IF($G7798="","",$O7798)</f>
        <v/>
      </c>
      <c r="I7798" s="5">
        <f>IF($G7798="","",$G7798*IF($H7798="",$O7798,$H7798)/100)</f>
        <v/>
      </c>
      <c r="J7798" s="5">
        <f>IF(OR($L7798="",NOT(COUNTIFS($L$2:$L7798,$L7798)=1)),"",SUMIFS($G:$G,$L:$L,$L7798))</f>
        <v/>
      </c>
      <c r="K7798" s="5">
        <f>IF(OR($L7798="",NOT(COUNTIFS($L$2:$L7798,$L7798)=1)),"",SUMIFS($I:$I,$L:$L,$L7798))</f>
        <v/>
      </c>
      <c r="L7798" s="6">
        <f>IF($B7798="","",YEAR($B7798))</f>
        <v/>
      </c>
      <c r="M7798" s="6">
        <f>INT((ROW()-2)/39)+1</f>
        <v/>
      </c>
      <c r="N7798" s="6">
        <f>MOD(ROW()-2,39)+2</f>
        <v/>
      </c>
      <c r="O7798" s="42">
        <f>IF(AND($B7798&lt;&gt;"",$C7798&lt;&gt;"",$B7798&lt;=$C7798),INDEX(Szabalyok!$C:$C,$N7798),"")</f>
        <v/>
      </c>
      <c r="P7798">
        <f>IF(D7798="",P7797,P7797+1)</f>
        <v/>
      </c>
    </row>
    <row r="7799">
      <c r="A7799">
        <f>IF(P7799=P7798,0,P7799)</f>
        <v/>
      </c>
      <c r="B7799" s="41">
        <f>IF($M7799&gt;300,"",IF(OR(INDEX(Bemenet!$E$2:$E$301,$M7799)="",INDEX(Bemenet!$F$2:$F$301,$M7799)=""),"",MAX(INDEX(Bemenet!$E$2:$E$301,$M7799),INDEX(Szabalyok!$A:$A,$N7799))))</f>
        <v/>
      </c>
      <c r="C7799" s="41">
        <f>IF($B7799="","",MIN(INDEX(Bemenet!$F$2:$F$301,$M7799),INDEX(Szabalyok!$B:$B,$N7799)))</f>
        <v/>
      </c>
      <c r="D7799" s="5">
        <f>IF(AND($B7799&lt;&gt;"",$C7799&lt;&gt;"",$B7799&lt;=$C7799),INDEX(Bemenet!$G$2:$G$301,$M7799),"")</f>
        <v/>
      </c>
      <c r="E7799" s="6">
        <f>IF(AND($B7799&lt;&gt;"",$C7799&lt;&gt;"",$B7799&lt;=$C7799),INDEX(Bemenet!$D$2:$D$301,$M7799),"")</f>
        <v/>
      </c>
      <c r="F7799" s="5">
        <f>IF(AND($B7799&lt;&gt;"",$C7799&lt;&gt;"",$B7799&lt;=$C7799),$C7799-$B7799+1,"")</f>
        <v/>
      </c>
      <c r="G7799" s="5">
        <f>IF($F7799="","",$F7799*$D7799)</f>
        <v/>
      </c>
      <c r="H7799" s="42">
        <f>IF($G7799="","",$O7799)</f>
        <v/>
      </c>
      <c r="I7799" s="5">
        <f>IF($G7799="","",$G7799*IF($H7799="",$O7799,$H7799)/100)</f>
        <v/>
      </c>
      <c r="J7799" s="5">
        <f>IF(OR($L7799="",NOT(COUNTIFS($L$2:$L7799,$L7799)=1)),"",SUMIFS($G:$G,$L:$L,$L7799))</f>
        <v/>
      </c>
      <c r="K7799" s="5">
        <f>IF(OR($L7799="",NOT(COUNTIFS($L$2:$L7799,$L7799)=1)),"",SUMIFS($I:$I,$L:$L,$L7799))</f>
        <v/>
      </c>
      <c r="L7799" s="6">
        <f>IF($B7799="","",YEAR($B7799))</f>
        <v/>
      </c>
      <c r="M7799" s="6">
        <f>INT((ROW()-2)/39)+1</f>
        <v/>
      </c>
      <c r="N7799" s="6">
        <f>MOD(ROW()-2,39)+2</f>
        <v/>
      </c>
      <c r="O7799" s="42">
        <f>IF(AND($B7799&lt;&gt;"",$C7799&lt;&gt;"",$B7799&lt;=$C7799),INDEX(Szabalyok!$C:$C,$N7799),"")</f>
        <v/>
      </c>
      <c r="P7799">
        <f>IF(D7799="",P7798,P7798+1)</f>
        <v/>
      </c>
    </row>
    <row r="7800">
      <c r="A7800">
        <f>IF(P7800=P7799,0,P7800)</f>
        <v/>
      </c>
      <c r="B7800" s="41">
        <f>IF($M7800&gt;300,"",IF(OR(INDEX(Bemenet!$E$2:$E$301,$M7800)="",INDEX(Bemenet!$F$2:$F$301,$M7800)=""),"",MAX(INDEX(Bemenet!$E$2:$E$301,$M7800),INDEX(Szabalyok!$A:$A,$N7800))))</f>
        <v/>
      </c>
      <c r="C7800" s="41">
        <f>IF($B7800="","",MIN(INDEX(Bemenet!$F$2:$F$301,$M7800),INDEX(Szabalyok!$B:$B,$N7800)))</f>
        <v/>
      </c>
      <c r="D7800" s="5">
        <f>IF(AND($B7800&lt;&gt;"",$C7800&lt;&gt;"",$B7800&lt;=$C7800),INDEX(Bemenet!$G$2:$G$301,$M7800),"")</f>
        <v/>
      </c>
      <c r="E7800" s="6">
        <f>IF(AND($B7800&lt;&gt;"",$C7800&lt;&gt;"",$B7800&lt;=$C7800),INDEX(Bemenet!$D$2:$D$301,$M7800),"")</f>
        <v/>
      </c>
      <c r="F7800" s="5">
        <f>IF(AND($B7800&lt;&gt;"",$C7800&lt;&gt;"",$B7800&lt;=$C7800),$C7800-$B7800+1,"")</f>
        <v/>
      </c>
      <c r="G7800" s="5">
        <f>IF($F7800="","",$F7800*$D7800)</f>
        <v/>
      </c>
      <c r="H7800" s="42">
        <f>IF($G7800="","",$O7800)</f>
        <v/>
      </c>
      <c r="I7800" s="5">
        <f>IF($G7800="","",$G7800*IF($H7800="",$O7800,$H7800)/100)</f>
        <v/>
      </c>
      <c r="J7800" s="5">
        <f>IF(OR($L7800="",NOT(COUNTIFS($L$2:$L7800,$L7800)=1)),"",SUMIFS($G:$G,$L:$L,$L7800))</f>
        <v/>
      </c>
      <c r="K7800" s="5">
        <f>IF(OR($L7800="",NOT(COUNTIFS($L$2:$L7800,$L7800)=1)),"",SUMIFS($I:$I,$L:$L,$L7800))</f>
        <v/>
      </c>
      <c r="L7800" s="6">
        <f>IF($B7800="","",YEAR($B7800))</f>
        <v/>
      </c>
      <c r="M7800" s="6">
        <f>INT((ROW()-2)/39)+1</f>
        <v/>
      </c>
      <c r="N7800" s="6">
        <f>MOD(ROW()-2,39)+2</f>
        <v/>
      </c>
      <c r="O7800" s="42">
        <f>IF(AND($B7800&lt;&gt;"",$C7800&lt;&gt;"",$B7800&lt;=$C7800),INDEX(Szabalyok!$C:$C,$N7800),"")</f>
        <v/>
      </c>
      <c r="P7800">
        <f>IF(D7800="",P7799,P7799+1)</f>
        <v/>
      </c>
    </row>
    <row r="7801">
      <c r="A7801">
        <f>IF(P7801=P7800,0,P7801)</f>
        <v/>
      </c>
      <c r="B7801" s="41">
        <f>IF($M7801&gt;300,"",IF(OR(INDEX(Bemenet!$E$2:$E$301,$M7801)="",INDEX(Bemenet!$F$2:$F$301,$M7801)=""),"",MAX(INDEX(Bemenet!$E$2:$E$301,$M7801),INDEX(Szabalyok!$A:$A,$N7801))))</f>
        <v/>
      </c>
      <c r="C7801" s="41">
        <f>IF($B7801="","",MIN(INDEX(Bemenet!$F$2:$F$301,$M7801),INDEX(Szabalyok!$B:$B,$N7801)))</f>
        <v/>
      </c>
      <c r="D7801" s="5">
        <f>IF(AND($B7801&lt;&gt;"",$C7801&lt;&gt;"",$B7801&lt;=$C7801),INDEX(Bemenet!$G$2:$G$301,$M7801),"")</f>
        <v/>
      </c>
      <c r="E7801" s="6">
        <f>IF(AND($B7801&lt;&gt;"",$C7801&lt;&gt;"",$B7801&lt;=$C7801),INDEX(Bemenet!$D$2:$D$301,$M7801),"")</f>
        <v/>
      </c>
      <c r="F7801" s="5">
        <f>IF(AND($B7801&lt;&gt;"",$C7801&lt;&gt;"",$B7801&lt;=$C7801),$C7801-$B7801+1,"")</f>
        <v/>
      </c>
      <c r="G7801" s="5">
        <f>IF($F7801="","",$F7801*$D7801)</f>
        <v/>
      </c>
      <c r="H7801" s="42">
        <f>IF($G7801="","",$O7801)</f>
        <v/>
      </c>
      <c r="I7801" s="5">
        <f>IF($G7801="","",$G7801*IF($H7801="",$O7801,$H7801)/100)</f>
        <v/>
      </c>
      <c r="J7801" s="5">
        <f>IF(OR($L7801="",NOT(COUNTIFS($L$2:$L7801,$L7801)=1)),"",SUMIFS($G:$G,$L:$L,$L7801))</f>
        <v/>
      </c>
      <c r="K7801" s="5">
        <f>IF(OR($L7801="",NOT(COUNTIFS($L$2:$L7801,$L7801)=1)),"",SUMIFS($I:$I,$L:$L,$L7801))</f>
        <v/>
      </c>
      <c r="L7801" s="6">
        <f>IF($B7801="","",YEAR($B7801))</f>
        <v/>
      </c>
      <c r="M7801" s="6">
        <f>INT((ROW()-2)/39)+1</f>
        <v/>
      </c>
      <c r="N7801" s="6">
        <f>MOD(ROW()-2,39)+2</f>
        <v/>
      </c>
      <c r="O7801" s="42">
        <f>IF(AND($B7801&lt;&gt;"",$C7801&lt;&gt;"",$B7801&lt;=$C7801),INDEX(Szabalyok!$C:$C,$N7801),"")</f>
        <v/>
      </c>
      <c r="P7801">
        <f>IF(D7801="",P7800,P7800+1)</f>
        <v/>
      </c>
    </row>
    <row r="7802">
      <c r="A7802">
        <f>IF(P7802=P7801,0,P7802)</f>
        <v/>
      </c>
      <c r="B7802" s="41">
        <f>IF($M7802&gt;300,"",IF(OR(INDEX(Bemenet!$E$2:$E$301,$M7802)="",INDEX(Bemenet!$F$2:$F$301,$M7802)=""),"",MAX(INDEX(Bemenet!$E$2:$E$301,$M7802),INDEX(Szabalyok!$A:$A,$N7802))))</f>
        <v/>
      </c>
      <c r="C7802" s="41">
        <f>IF($B7802="","",MIN(INDEX(Bemenet!$F$2:$F$301,$M7802),INDEX(Szabalyok!$B:$B,$N7802)))</f>
        <v/>
      </c>
      <c r="D7802" s="5">
        <f>IF(AND($B7802&lt;&gt;"",$C7802&lt;&gt;"",$B7802&lt;=$C7802),INDEX(Bemenet!$G$2:$G$301,$M7802),"")</f>
        <v/>
      </c>
      <c r="E7802" s="6">
        <f>IF(AND($B7802&lt;&gt;"",$C7802&lt;&gt;"",$B7802&lt;=$C7802),INDEX(Bemenet!$D$2:$D$301,$M7802),"")</f>
        <v/>
      </c>
      <c r="F7802" s="5">
        <f>IF(AND($B7802&lt;&gt;"",$C7802&lt;&gt;"",$B7802&lt;=$C7802),$C7802-$B7802+1,"")</f>
        <v/>
      </c>
      <c r="G7802" s="5">
        <f>IF($F7802="","",$F7802*$D7802)</f>
        <v/>
      </c>
      <c r="H7802" s="42">
        <f>IF($G7802="","",$O7802)</f>
        <v/>
      </c>
      <c r="I7802" s="5">
        <f>IF($G7802="","",$G7802*IF($H7802="",$O7802,$H7802)/100)</f>
        <v/>
      </c>
      <c r="J7802" s="5">
        <f>IF(OR($L7802="",NOT(COUNTIFS($L$2:$L7802,$L7802)=1)),"",SUMIFS($G:$G,$L:$L,$L7802))</f>
        <v/>
      </c>
      <c r="K7802" s="5">
        <f>IF(OR($L7802="",NOT(COUNTIFS($L$2:$L7802,$L7802)=1)),"",SUMIFS($I:$I,$L:$L,$L7802))</f>
        <v/>
      </c>
      <c r="L7802" s="6">
        <f>IF($B7802="","",YEAR($B7802))</f>
        <v/>
      </c>
      <c r="M7802" s="6">
        <f>INT((ROW()-2)/39)+1</f>
        <v/>
      </c>
      <c r="N7802" s="6">
        <f>MOD(ROW()-2,39)+2</f>
        <v/>
      </c>
      <c r="O7802" s="42">
        <f>IF(AND($B7802&lt;&gt;"",$C7802&lt;&gt;"",$B7802&lt;=$C7802),INDEX(Szabalyok!$C:$C,$N7802),"")</f>
        <v/>
      </c>
      <c r="P7802">
        <f>IF(D7802="",P7801,P7801+1)</f>
        <v/>
      </c>
    </row>
    <row r="7803">
      <c r="A7803">
        <f>IF(P7803=P7802,0,P7803)</f>
        <v/>
      </c>
      <c r="B7803" s="41">
        <f>IF($M7803&gt;300,"",IF(OR(INDEX(Bemenet!$E$2:$E$301,$M7803)="",INDEX(Bemenet!$F$2:$F$301,$M7803)=""),"",MAX(INDEX(Bemenet!$E$2:$E$301,$M7803),INDEX(Szabalyok!$A:$A,$N7803))))</f>
        <v/>
      </c>
      <c r="C7803" s="41">
        <f>IF($B7803="","",MIN(INDEX(Bemenet!$F$2:$F$301,$M7803),INDEX(Szabalyok!$B:$B,$N7803)))</f>
        <v/>
      </c>
      <c r="D7803" s="5">
        <f>IF(AND($B7803&lt;&gt;"",$C7803&lt;&gt;"",$B7803&lt;=$C7803),INDEX(Bemenet!$G$2:$G$301,$M7803),"")</f>
        <v/>
      </c>
      <c r="E7803" s="6">
        <f>IF(AND($B7803&lt;&gt;"",$C7803&lt;&gt;"",$B7803&lt;=$C7803),INDEX(Bemenet!$D$2:$D$301,$M7803),"")</f>
        <v/>
      </c>
      <c r="F7803" s="5">
        <f>IF(AND($B7803&lt;&gt;"",$C7803&lt;&gt;"",$B7803&lt;=$C7803),$C7803-$B7803+1,"")</f>
        <v/>
      </c>
      <c r="G7803" s="5">
        <f>IF($F7803="","",$F7803*$D7803)</f>
        <v/>
      </c>
      <c r="H7803" s="42">
        <f>IF($G7803="","",$O7803)</f>
        <v/>
      </c>
      <c r="I7803" s="5">
        <f>IF($G7803="","",$G7803*IF($H7803="",$O7803,$H7803)/100)</f>
        <v/>
      </c>
      <c r="J7803" s="5">
        <f>IF(OR($L7803="",NOT(COUNTIFS($L$2:$L7803,$L7803)=1)),"",SUMIFS($G:$G,$L:$L,$L7803))</f>
        <v/>
      </c>
      <c r="K7803" s="5">
        <f>IF(OR($L7803="",NOT(COUNTIFS($L$2:$L7803,$L7803)=1)),"",SUMIFS($I:$I,$L:$L,$L7803))</f>
        <v/>
      </c>
      <c r="L7803" s="6">
        <f>IF($B7803="","",YEAR($B7803))</f>
        <v/>
      </c>
      <c r="M7803" s="6">
        <f>INT((ROW()-2)/39)+1</f>
        <v/>
      </c>
      <c r="N7803" s="6">
        <f>MOD(ROW()-2,39)+2</f>
        <v/>
      </c>
      <c r="O7803" s="42">
        <f>IF(AND($B7803&lt;&gt;"",$C7803&lt;&gt;"",$B7803&lt;=$C7803),INDEX(Szabalyok!$C:$C,$N7803),"")</f>
        <v/>
      </c>
      <c r="P7803">
        <f>IF(D7803="",P7802,P7802+1)</f>
        <v/>
      </c>
    </row>
    <row r="7804">
      <c r="A7804">
        <f>IF(P7804=P7803,0,P7804)</f>
        <v/>
      </c>
      <c r="B7804" s="41">
        <f>IF($M7804&gt;300,"",IF(OR(INDEX(Bemenet!$E$2:$E$301,$M7804)="",INDEX(Bemenet!$F$2:$F$301,$M7804)=""),"",MAX(INDEX(Bemenet!$E$2:$E$301,$M7804),INDEX(Szabalyok!$A:$A,$N7804))))</f>
        <v/>
      </c>
      <c r="C7804" s="41">
        <f>IF($B7804="","",MIN(INDEX(Bemenet!$F$2:$F$301,$M7804),INDEX(Szabalyok!$B:$B,$N7804)))</f>
        <v/>
      </c>
      <c r="D7804" s="5">
        <f>IF(AND($B7804&lt;&gt;"",$C7804&lt;&gt;"",$B7804&lt;=$C7804),INDEX(Bemenet!$G$2:$G$301,$M7804),"")</f>
        <v/>
      </c>
      <c r="E7804" s="6">
        <f>IF(AND($B7804&lt;&gt;"",$C7804&lt;&gt;"",$B7804&lt;=$C7804),INDEX(Bemenet!$D$2:$D$301,$M7804),"")</f>
        <v/>
      </c>
      <c r="F7804" s="5">
        <f>IF(AND($B7804&lt;&gt;"",$C7804&lt;&gt;"",$B7804&lt;=$C7804),$C7804-$B7804+1,"")</f>
        <v/>
      </c>
      <c r="G7804" s="5">
        <f>IF($F7804="","",$F7804*$D7804)</f>
        <v/>
      </c>
      <c r="H7804" s="42">
        <f>IF($G7804="","",$O7804)</f>
        <v/>
      </c>
      <c r="I7804" s="5">
        <f>IF($G7804="","",$G7804*IF($H7804="",$O7804,$H7804)/100)</f>
        <v/>
      </c>
      <c r="J7804" s="5">
        <f>IF(OR($L7804="",NOT(COUNTIFS($L$2:$L7804,$L7804)=1)),"",SUMIFS($G:$G,$L:$L,$L7804))</f>
        <v/>
      </c>
      <c r="K7804" s="5">
        <f>IF(OR($L7804="",NOT(COUNTIFS($L$2:$L7804,$L7804)=1)),"",SUMIFS($I:$I,$L:$L,$L7804))</f>
        <v/>
      </c>
      <c r="L7804" s="6">
        <f>IF($B7804="","",YEAR($B7804))</f>
        <v/>
      </c>
      <c r="M7804" s="6">
        <f>INT((ROW()-2)/39)+1</f>
        <v/>
      </c>
      <c r="N7804" s="6">
        <f>MOD(ROW()-2,39)+2</f>
        <v/>
      </c>
      <c r="O7804" s="42">
        <f>IF(AND($B7804&lt;&gt;"",$C7804&lt;&gt;"",$B7804&lt;=$C7804),INDEX(Szabalyok!$C:$C,$N7804),"")</f>
        <v/>
      </c>
      <c r="P7804">
        <f>IF(D7804="",P7803,P7803+1)</f>
        <v/>
      </c>
    </row>
    <row r="7805">
      <c r="A7805">
        <f>IF(P7805=P7804,0,P7805)</f>
        <v/>
      </c>
      <c r="B7805" s="41">
        <f>IF($M7805&gt;300,"",IF(OR(INDEX(Bemenet!$E$2:$E$301,$M7805)="",INDEX(Bemenet!$F$2:$F$301,$M7805)=""),"",MAX(INDEX(Bemenet!$E$2:$E$301,$M7805),INDEX(Szabalyok!$A:$A,$N7805))))</f>
        <v/>
      </c>
      <c r="C7805" s="41">
        <f>IF($B7805="","",MIN(INDEX(Bemenet!$F$2:$F$301,$M7805),INDEX(Szabalyok!$B:$B,$N7805)))</f>
        <v/>
      </c>
      <c r="D7805" s="5">
        <f>IF(AND($B7805&lt;&gt;"",$C7805&lt;&gt;"",$B7805&lt;=$C7805),INDEX(Bemenet!$G$2:$G$301,$M7805),"")</f>
        <v/>
      </c>
      <c r="E7805" s="6">
        <f>IF(AND($B7805&lt;&gt;"",$C7805&lt;&gt;"",$B7805&lt;=$C7805),INDEX(Bemenet!$D$2:$D$301,$M7805),"")</f>
        <v/>
      </c>
      <c r="F7805" s="5">
        <f>IF(AND($B7805&lt;&gt;"",$C7805&lt;&gt;"",$B7805&lt;=$C7805),$C7805-$B7805+1,"")</f>
        <v/>
      </c>
      <c r="G7805" s="5">
        <f>IF($F7805="","",$F7805*$D7805)</f>
        <v/>
      </c>
      <c r="H7805" s="42">
        <f>IF($G7805="","",$O7805)</f>
        <v/>
      </c>
      <c r="I7805" s="5">
        <f>IF($G7805="","",$G7805*IF($H7805="",$O7805,$H7805)/100)</f>
        <v/>
      </c>
      <c r="J7805" s="5">
        <f>IF(OR($L7805="",NOT(COUNTIFS($L$2:$L7805,$L7805)=1)),"",SUMIFS($G:$G,$L:$L,$L7805))</f>
        <v/>
      </c>
      <c r="K7805" s="5">
        <f>IF(OR($L7805="",NOT(COUNTIFS($L$2:$L7805,$L7805)=1)),"",SUMIFS($I:$I,$L:$L,$L7805))</f>
        <v/>
      </c>
      <c r="L7805" s="6">
        <f>IF($B7805="","",YEAR($B7805))</f>
        <v/>
      </c>
      <c r="M7805" s="6">
        <f>INT((ROW()-2)/39)+1</f>
        <v/>
      </c>
      <c r="N7805" s="6">
        <f>MOD(ROW()-2,39)+2</f>
        <v/>
      </c>
      <c r="O7805" s="42">
        <f>IF(AND($B7805&lt;&gt;"",$C7805&lt;&gt;"",$B7805&lt;=$C7805),INDEX(Szabalyok!$C:$C,$N7805),"")</f>
        <v/>
      </c>
      <c r="P7805">
        <f>IF(D7805="",P7804,P7804+1)</f>
        <v/>
      </c>
    </row>
    <row r="7806">
      <c r="A7806">
        <f>IF(P7806=P7805,0,P7806)</f>
        <v/>
      </c>
      <c r="B7806" s="41">
        <f>IF($M7806&gt;300,"",IF(OR(INDEX(Bemenet!$E$2:$E$301,$M7806)="",INDEX(Bemenet!$F$2:$F$301,$M7806)=""),"",MAX(INDEX(Bemenet!$E$2:$E$301,$M7806),INDEX(Szabalyok!$A:$A,$N7806))))</f>
        <v/>
      </c>
      <c r="C7806" s="41">
        <f>IF($B7806="","",MIN(INDEX(Bemenet!$F$2:$F$301,$M7806),INDEX(Szabalyok!$B:$B,$N7806)))</f>
        <v/>
      </c>
      <c r="D7806" s="5">
        <f>IF(AND($B7806&lt;&gt;"",$C7806&lt;&gt;"",$B7806&lt;=$C7806),INDEX(Bemenet!$G$2:$G$301,$M7806),"")</f>
        <v/>
      </c>
      <c r="E7806" s="6">
        <f>IF(AND($B7806&lt;&gt;"",$C7806&lt;&gt;"",$B7806&lt;=$C7806),INDEX(Bemenet!$D$2:$D$301,$M7806),"")</f>
        <v/>
      </c>
      <c r="F7806" s="5">
        <f>IF(AND($B7806&lt;&gt;"",$C7806&lt;&gt;"",$B7806&lt;=$C7806),$C7806-$B7806+1,"")</f>
        <v/>
      </c>
      <c r="G7806" s="5">
        <f>IF($F7806="","",$F7806*$D7806)</f>
        <v/>
      </c>
      <c r="H7806" s="42">
        <f>IF($G7806="","",$O7806)</f>
        <v/>
      </c>
      <c r="I7806" s="5">
        <f>IF($G7806="","",$G7806*IF($H7806="",$O7806,$H7806)/100)</f>
        <v/>
      </c>
      <c r="J7806" s="5">
        <f>IF(OR($L7806="",NOT(COUNTIFS($L$2:$L7806,$L7806)=1)),"",SUMIFS($G:$G,$L:$L,$L7806))</f>
        <v/>
      </c>
      <c r="K7806" s="5">
        <f>IF(OR($L7806="",NOT(COUNTIFS($L$2:$L7806,$L7806)=1)),"",SUMIFS($I:$I,$L:$L,$L7806))</f>
        <v/>
      </c>
      <c r="L7806" s="6">
        <f>IF($B7806="","",YEAR($B7806))</f>
        <v/>
      </c>
      <c r="M7806" s="6">
        <f>INT((ROW()-2)/39)+1</f>
        <v/>
      </c>
      <c r="N7806" s="6">
        <f>MOD(ROW()-2,39)+2</f>
        <v/>
      </c>
      <c r="O7806" s="42">
        <f>IF(AND($B7806&lt;&gt;"",$C7806&lt;&gt;"",$B7806&lt;=$C7806),INDEX(Szabalyok!$C:$C,$N7806),"")</f>
        <v/>
      </c>
      <c r="P7806">
        <f>IF(D7806="",P7805,P7805+1)</f>
        <v/>
      </c>
    </row>
    <row r="7807">
      <c r="A7807">
        <f>IF(P7807=P7806,0,P7807)</f>
        <v/>
      </c>
      <c r="B7807" s="41">
        <f>IF($M7807&gt;300,"",IF(OR(INDEX(Bemenet!$E$2:$E$301,$M7807)="",INDEX(Bemenet!$F$2:$F$301,$M7807)=""),"",MAX(INDEX(Bemenet!$E$2:$E$301,$M7807),INDEX(Szabalyok!$A:$A,$N7807))))</f>
        <v/>
      </c>
      <c r="C7807" s="41">
        <f>IF($B7807="","",MIN(INDEX(Bemenet!$F$2:$F$301,$M7807),INDEX(Szabalyok!$B:$B,$N7807)))</f>
        <v/>
      </c>
      <c r="D7807" s="5">
        <f>IF(AND($B7807&lt;&gt;"",$C7807&lt;&gt;"",$B7807&lt;=$C7807),INDEX(Bemenet!$G$2:$G$301,$M7807),"")</f>
        <v/>
      </c>
      <c r="E7807" s="6">
        <f>IF(AND($B7807&lt;&gt;"",$C7807&lt;&gt;"",$B7807&lt;=$C7807),INDEX(Bemenet!$D$2:$D$301,$M7807),"")</f>
        <v/>
      </c>
      <c r="F7807" s="5">
        <f>IF(AND($B7807&lt;&gt;"",$C7807&lt;&gt;"",$B7807&lt;=$C7807),$C7807-$B7807+1,"")</f>
        <v/>
      </c>
      <c r="G7807" s="5">
        <f>IF($F7807="","",$F7807*$D7807)</f>
        <v/>
      </c>
      <c r="H7807" s="42">
        <f>IF($G7807="","",$O7807)</f>
        <v/>
      </c>
      <c r="I7807" s="5">
        <f>IF($G7807="","",$G7807*IF($H7807="",$O7807,$H7807)/100)</f>
        <v/>
      </c>
      <c r="J7807" s="5">
        <f>IF(OR($L7807="",NOT(COUNTIFS($L$2:$L7807,$L7807)=1)),"",SUMIFS($G:$G,$L:$L,$L7807))</f>
        <v/>
      </c>
      <c r="K7807" s="5">
        <f>IF(OR($L7807="",NOT(COUNTIFS($L$2:$L7807,$L7807)=1)),"",SUMIFS($I:$I,$L:$L,$L7807))</f>
        <v/>
      </c>
      <c r="L7807" s="6">
        <f>IF($B7807="","",YEAR($B7807))</f>
        <v/>
      </c>
      <c r="M7807" s="6">
        <f>INT((ROW()-2)/39)+1</f>
        <v/>
      </c>
      <c r="N7807" s="6">
        <f>MOD(ROW()-2,39)+2</f>
        <v/>
      </c>
      <c r="O7807" s="42">
        <f>IF(AND($B7807&lt;&gt;"",$C7807&lt;&gt;"",$B7807&lt;=$C7807),INDEX(Szabalyok!$C:$C,$N7807),"")</f>
        <v/>
      </c>
      <c r="P7807">
        <f>IF(D7807="",P7806,P7806+1)</f>
        <v/>
      </c>
    </row>
    <row r="7808">
      <c r="A7808">
        <f>IF(P7808=P7807,0,P7808)</f>
        <v/>
      </c>
      <c r="B7808" s="41">
        <f>IF($M7808&gt;300,"",IF(OR(INDEX(Bemenet!$E$2:$E$301,$M7808)="",INDEX(Bemenet!$F$2:$F$301,$M7808)=""),"",MAX(INDEX(Bemenet!$E$2:$E$301,$M7808),INDEX(Szabalyok!$A:$A,$N7808))))</f>
        <v/>
      </c>
      <c r="C7808" s="41">
        <f>IF($B7808="","",MIN(INDEX(Bemenet!$F$2:$F$301,$M7808),INDEX(Szabalyok!$B:$B,$N7808)))</f>
        <v/>
      </c>
      <c r="D7808" s="5">
        <f>IF(AND($B7808&lt;&gt;"",$C7808&lt;&gt;"",$B7808&lt;=$C7808),INDEX(Bemenet!$G$2:$G$301,$M7808),"")</f>
        <v/>
      </c>
      <c r="E7808" s="6">
        <f>IF(AND($B7808&lt;&gt;"",$C7808&lt;&gt;"",$B7808&lt;=$C7808),INDEX(Bemenet!$D$2:$D$301,$M7808),"")</f>
        <v/>
      </c>
      <c r="F7808" s="5">
        <f>IF(AND($B7808&lt;&gt;"",$C7808&lt;&gt;"",$B7808&lt;=$C7808),$C7808-$B7808+1,"")</f>
        <v/>
      </c>
      <c r="G7808" s="5">
        <f>IF($F7808="","",$F7808*$D7808)</f>
        <v/>
      </c>
      <c r="H7808" s="42">
        <f>IF($G7808="","",$O7808)</f>
        <v/>
      </c>
      <c r="I7808" s="5">
        <f>IF($G7808="","",$G7808*IF($H7808="",$O7808,$H7808)/100)</f>
        <v/>
      </c>
      <c r="J7808" s="5">
        <f>IF(OR($L7808="",NOT(COUNTIFS($L$2:$L7808,$L7808)=1)),"",SUMIFS($G:$G,$L:$L,$L7808))</f>
        <v/>
      </c>
      <c r="K7808" s="5">
        <f>IF(OR($L7808="",NOT(COUNTIFS($L$2:$L7808,$L7808)=1)),"",SUMIFS($I:$I,$L:$L,$L7808))</f>
        <v/>
      </c>
      <c r="L7808" s="6">
        <f>IF($B7808="","",YEAR($B7808))</f>
        <v/>
      </c>
      <c r="M7808" s="6">
        <f>INT((ROW()-2)/39)+1</f>
        <v/>
      </c>
      <c r="N7808" s="6">
        <f>MOD(ROW()-2,39)+2</f>
        <v/>
      </c>
      <c r="O7808" s="42">
        <f>IF(AND($B7808&lt;&gt;"",$C7808&lt;&gt;"",$B7808&lt;=$C7808),INDEX(Szabalyok!$C:$C,$N7808),"")</f>
        <v/>
      </c>
      <c r="P7808">
        <f>IF(D7808="",P7807,P7807+1)</f>
        <v/>
      </c>
    </row>
    <row r="7809">
      <c r="A7809">
        <f>IF(P7809=P7808,0,P7809)</f>
        <v/>
      </c>
      <c r="B7809" s="41">
        <f>IF($M7809&gt;300,"",IF(OR(INDEX(Bemenet!$E$2:$E$301,$M7809)="",INDEX(Bemenet!$F$2:$F$301,$M7809)=""),"",MAX(INDEX(Bemenet!$E$2:$E$301,$M7809),INDEX(Szabalyok!$A:$A,$N7809))))</f>
        <v/>
      </c>
      <c r="C7809" s="41">
        <f>IF($B7809="","",MIN(INDEX(Bemenet!$F$2:$F$301,$M7809),INDEX(Szabalyok!$B:$B,$N7809)))</f>
        <v/>
      </c>
      <c r="D7809" s="5">
        <f>IF(AND($B7809&lt;&gt;"",$C7809&lt;&gt;"",$B7809&lt;=$C7809),INDEX(Bemenet!$G$2:$G$301,$M7809),"")</f>
        <v/>
      </c>
      <c r="E7809" s="6">
        <f>IF(AND($B7809&lt;&gt;"",$C7809&lt;&gt;"",$B7809&lt;=$C7809),INDEX(Bemenet!$D$2:$D$301,$M7809),"")</f>
        <v/>
      </c>
      <c r="F7809" s="5">
        <f>IF(AND($B7809&lt;&gt;"",$C7809&lt;&gt;"",$B7809&lt;=$C7809),$C7809-$B7809+1,"")</f>
        <v/>
      </c>
      <c r="G7809" s="5">
        <f>IF($F7809="","",$F7809*$D7809)</f>
        <v/>
      </c>
      <c r="H7809" s="42">
        <f>IF($G7809="","",$O7809)</f>
        <v/>
      </c>
      <c r="I7809" s="5">
        <f>IF($G7809="","",$G7809*IF($H7809="",$O7809,$H7809)/100)</f>
        <v/>
      </c>
      <c r="J7809" s="5">
        <f>IF(OR($L7809="",NOT(COUNTIFS($L$2:$L7809,$L7809)=1)),"",SUMIFS($G:$G,$L:$L,$L7809))</f>
        <v/>
      </c>
      <c r="K7809" s="5">
        <f>IF(OR($L7809="",NOT(COUNTIFS($L$2:$L7809,$L7809)=1)),"",SUMIFS($I:$I,$L:$L,$L7809))</f>
        <v/>
      </c>
      <c r="L7809" s="6">
        <f>IF($B7809="","",YEAR($B7809))</f>
        <v/>
      </c>
      <c r="M7809" s="6">
        <f>INT((ROW()-2)/39)+1</f>
        <v/>
      </c>
      <c r="N7809" s="6">
        <f>MOD(ROW()-2,39)+2</f>
        <v/>
      </c>
      <c r="O7809" s="42">
        <f>IF(AND($B7809&lt;&gt;"",$C7809&lt;&gt;"",$B7809&lt;=$C7809),INDEX(Szabalyok!$C:$C,$N7809),"")</f>
        <v/>
      </c>
      <c r="P7809">
        <f>IF(D7809="",P7808,P7808+1)</f>
        <v/>
      </c>
    </row>
    <row r="7810">
      <c r="A7810">
        <f>IF(P7810=P7809,0,P7810)</f>
        <v/>
      </c>
      <c r="B7810" s="41">
        <f>IF($M7810&gt;300,"",IF(OR(INDEX(Bemenet!$E$2:$E$301,$M7810)="",INDEX(Bemenet!$F$2:$F$301,$M7810)=""),"",MAX(INDEX(Bemenet!$E$2:$E$301,$M7810),INDEX(Szabalyok!$A:$A,$N7810))))</f>
        <v/>
      </c>
      <c r="C7810" s="41">
        <f>IF($B7810="","",MIN(INDEX(Bemenet!$F$2:$F$301,$M7810),INDEX(Szabalyok!$B:$B,$N7810)))</f>
        <v/>
      </c>
      <c r="D7810" s="5">
        <f>IF(AND($B7810&lt;&gt;"",$C7810&lt;&gt;"",$B7810&lt;=$C7810),INDEX(Bemenet!$G$2:$G$301,$M7810),"")</f>
        <v/>
      </c>
      <c r="E7810" s="6">
        <f>IF(AND($B7810&lt;&gt;"",$C7810&lt;&gt;"",$B7810&lt;=$C7810),INDEX(Bemenet!$D$2:$D$301,$M7810),"")</f>
        <v/>
      </c>
      <c r="F7810" s="5">
        <f>IF(AND($B7810&lt;&gt;"",$C7810&lt;&gt;"",$B7810&lt;=$C7810),$C7810-$B7810+1,"")</f>
        <v/>
      </c>
      <c r="G7810" s="5">
        <f>IF($F7810="","",$F7810*$D7810)</f>
        <v/>
      </c>
      <c r="H7810" s="42">
        <f>IF($G7810="","",$O7810)</f>
        <v/>
      </c>
      <c r="I7810" s="5">
        <f>IF($G7810="","",$G7810*IF($H7810="",$O7810,$H7810)/100)</f>
        <v/>
      </c>
      <c r="J7810" s="5">
        <f>IF(OR($L7810="",NOT(COUNTIFS($L$2:$L7810,$L7810)=1)),"",SUMIFS($G:$G,$L:$L,$L7810))</f>
        <v/>
      </c>
      <c r="K7810" s="5">
        <f>IF(OR($L7810="",NOT(COUNTIFS($L$2:$L7810,$L7810)=1)),"",SUMIFS($I:$I,$L:$L,$L7810))</f>
        <v/>
      </c>
      <c r="L7810" s="6">
        <f>IF($B7810="","",YEAR($B7810))</f>
        <v/>
      </c>
      <c r="M7810" s="6">
        <f>INT((ROW()-2)/39)+1</f>
        <v/>
      </c>
      <c r="N7810" s="6">
        <f>MOD(ROW()-2,39)+2</f>
        <v/>
      </c>
      <c r="O7810" s="42">
        <f>IF(AND($B7810&lt;&gt;"",$C7810&lt;&gt;"",$B7810&lt;=$C7810),INDEX(Szabalyok!$C:$C,$N7810),"")</f>
        <v/>
      </c>
      <c r="P7810">
        <f>IF(D7810="",P7809,P7809+1)</f>
        <v/>
      </c>
    </row>
    <row r="7811">
      <c r="A7811">
        <f>IF(P7811=P7810,0,P7811)</f>
        <v/>
      </c>
      <c r="B7811" s="41">
        <f>IF($M7811&gt;300,"",IF(OR(INDEX(Bemenet!$E$2:$E$301,$M7811)="",INDEX(Bemenet!$F$2:$F$301,$M7811)=""),"",MAX(INDEX(Bemenet!$E$2:$E$301,$M7811),INDEX(Szabalyok!$A:$A,$N7811))))</f>
        <v/>
      </c>
      <c r="C7811" s="41">
        <f>IF($B7811="","",MIN(INDEX(Bemenet!$F$2:$F$301,$M7811),INDEX(Szabalyok!$B:$B,$N7811)))</f>
        <v/>
      </c>
      <c r="D7811" s="5">
        <f>IF(AND($B7811&lt;&gt;"",$C7811&lt;&gt;"",$B7811&lt;=$C7811),INDEX(Bemenet!$G$2:$G$301,$M7811),"")</f>
        <v/>
      </c>
      <c r="E7811" s="6">
        <f>IF(AND($B7811&lt;&gt;"",$C7811&lt;&gt;"",$B7811&lt;=$C7811),INDEX(Bemenet!$D$2:$D$301,$M7811),"")</f>
        <v/>
      </c>
      <c r="F7811" s="5">
        <f>IF(AND($B7811&lt;&gt;"",$C7811&lt;&gt;"",$B7811&lt;=$C7811),$C7811-$B7811+1,"")</f>
        <v/>
      </c>
      <c r="G7811" s="5">
        <f>IF($F7811="","",$F7811*$D7811)</f>
        <v/>
      </c>
      <c r="H7811" s="42">
        <f>IF($G7811="","",$O7811)</f>
        <v/>
      </c>
      <c r="I7811" s="5">
        <f>IF($G7811="","",$G7811*IF($H7811="",$O7811,$H7811)/100)</f>
        <v/>
      </c>
      <c r="J7811" s="5">
        <f>IF(OR($L7811="",NOT(COUNTIFS($L$2:$L7811,$L7811)=1)),"",SUMIFS($G:$G,$L:$L,$L7811))</f>
        <v/>
      </c>
      <c r="K7811" s="5">
        <f>IF(OR($L7811="",NOT(COUNTIFS($L$2:$L7811,$L7811)=1)),"",SUMIFS($I:$I,$L:$L,$L7811))</f>
        <v/>
      </c>
      <c r="L7811" s="6">
        <f>IF($B7811="","",YEAR($B7811))</f>
        <v/>
      </c>
      <c r="M7811" s="6">
        <f>INT((ROW()-2)/39)+1</f>
        <v/>
      </c>
      <c r="N7811" s="6">
        <f>MOD(ROW()-2,39)+2</f>
        <v/>
      </c>
      <c r="O7811" s="42">
        <f>IF(AND($B7811&lt;&gt;"",$C7811&lt;&gt;"",$B7811&lt;=$C7811),INDEX(Szabalyok!$C:$C,$N7811),"")</f>
        <v/>
      </c>
      <c r="P7811">
        <f>IF(D7811="",P7810,P7810+1)</f>
        <v/>
      </c>
    </row>
    <row r="7812">
      <c r="A7812">
        <f>IF(P7812=P7811,0,P7812)</f>
        <v/>
      </c>
      <c r="B7812" s="41">
        <f>IF($M7812&gt;300,"",IF(OR(INDEX(Bemenet!$E$2:$E$301,$M7812)="",INDEX(Bemenet!$F$2:$F$301,$M7812)=""),"",MAX(INDEX(Bemenet!$E$2:$E$301,$M7812),INDEX(Szabalyok!$A:$A,$N7812))))</f>
        <v/>
      </c>
      <c r="C7812" s="41">
        <f>IF($B7812="","",MIN(INDEX(Bemenet!$F$2:$F$301,$M7812),INDEX(Szabalyok!$B:$B,$N7812)))</f>
        <v/>
      </c>
      <c r="D7812" s="5">
        <f>IF(AND($B7812&lt;&gt;"",$C7812&lt;&gt;"",$B7812&lt;=$C7812),INDEX(Bemenet!$G$2:$G$301,$M7812),"")</f>
        <v/>
      </c>
      <c r="E7812" s="6">
        <f>IF(AND($B7812&lt;&gt;"",$C7812&lt;&gt;"",$B7812&lt;=$C7812),INDEX(Bemenet!$D$2:$D$301,$M7812),"")</f>
        <v/>
      </c>
      <c r="F7812" s="5">
        <f>IF(AND($B7812&lt;&gt;"",$C7812&lt;&gt;"",$B7812&lt;=$C7812),$C7812-$B7812+1,"")</f>
        <v/>
      </c>
      <c r="G7812" s="5">
        <f>IF($F7812="","",$F7812*$D7812)</f>
        <v/>
      </c>
      <c r="H7812" s="42">
        <f>IF($G7812="","",$O7812)</f>
        <v/>
      </c>
      <c r="I7812" s="5">
        <f>IF($G7812="","",$G7812*IF($H7812="",$O7812,$H7812)/100)</f>
        <v/>
      </c>
      <c r="J7812" s="5">
        <f>IF(OR($L7812="",NOT(COUNTIFS($L$2:$L7812,$L7812)=1)),"",SUMIFS($G:$G,$L:$L,$L7812))</f>
        <v/>
      </c>
      <c r="K7812" s="5">
        <f>IF(OR($L7812="",NOT(COUNTIFS($L$2:$L7812,$L7812)=1)),"",SUMIFS($I:$I,$L:$L,$L7812))</f>
        <v/>
      </c>
      <c r="L7812" s="6">
        <f>IF($B7812="","",YEAR($B7812))</f>
        <v/>
      </c>
      <c r="M7812" s="6">
        <f>INT((ROW()-2)/39)+1</f>
        <v/>
      </c>
      <c r="N7812" s="6">
        <f>MOD(ROW()-2,39)+2</f>
        <v/>
      </c>
      <c r="O7812" s="42">
        <f>IF(AND($B7812&lt;&gt;"",$C7812&lt;&gt;"",$B7812&lt;=$C7812),INDEX(Szabalyok!$C:$C,$N7812),"")</f>
        <v/>
      </c>
      <c r="P7812">
        <f>IF(D7812="",P7811,P7811+1)</f>
        <v/>
      </c>
    </row>
    <row r="7813">
      <c r="A7813">
        <f>IF(P7813=P7812,0,P7813)</f>
        <v/>
      </c>
      <c r="B7813" s="41">
        <f>IF($M7813&gt;300,"",IF(OR(INDEX(Bemenet!$E$2:$E$301,$M7813)="",INDEX(Bemenet!$F$2:$F$301,$M7813)=""),"",MAX(INDEX(Bemenet!$E$2:$E$301,$M7813),INDEX(Szabalyok!$A:$A,$N7813))))</f>
        <v/>
      </c>
      <c r="C7813" s="41">
        <f>IF($B7813="","",MIN(INDEX(Bemenet!$F$2:$F$301,$M7813),INDEX(Szabalyok!$B:$B,$N7813)))</f>
        <v/>
      </c>
      <c r="D7813" s="5">
        <f>IF(AND($B7813&lt;&gt;"",$C7813&lt;&gt;"",$B7813&lt;=$C7813),INDEX(Bemenet!$G$2:$G$301,$M7813),"")</f>
        <v/>
      </c>
      <c r="E7813" s="6">
        <f>IF(AND($B7813&lt;&gt;"",$C7813&lt;&gt;"",$B7813&lt;=$C7813),INDEX(Bemenet!$D$2:$D$301,$M7813),"")</f>
        <v/>
      </c>
      <c r="F7813" s="5">
        <f>IF(AND($B7813&lt;&gt;"",$C7813&lt;&gt;"",$B7813&lt;=$C7813),$C7813-$B7813+1,"")</f>
        <v/>
      </c>
      <c r="G7813" s="5">
        <f>IF($F7813="","",$F7813*$D7813)</f>
        <v/>
      </c>
      <c r="H7813" s="42">
        <f>IF($G7813="","",$O7813)</f>
        <v/>
      </c>
      <c r="I7813" s="5">
        <f>IF($G7813="","",$G7813*IF($H7813="",$O7813,$H7813)/100)</f>
        <v/>
      </c>
      <c r="J7813" s="5">
        <f>IF(OR($L7813="",NOT(COUNTIFS($L$2:$L7813,$L7813)=1)),"",SUMIFS($G:$G,$L:$L,$L7813))</f>
        <v/>
      </c>
      <c r="K7813" s="5">
        <f>IF(OR($L7813="",NOT(COUNTIFS($L$2:$L7813,$L7813)=1)),"",SUMIFS($I:$I,$L:$L,$L7813))</f>
        <v/>
      </c>
      <c r="L7813" s="6">
        <f>IF($B7813="","",YEAR($B7813))</f>
        <v/>
      </c>
      <c r="M7813" s="6">
        <f>INT((ROW()-2)/39)+1</f>
        <v/>
      </c>
      <c r="N7813" s="6">
        <f>MOD(ROW()-2,39)+2</f>
        <v/>
      </c>
      <c r="O7813" s="42">
        <f>IF(AND($B7813&lt;&gt;"",$C7813&lt;&gt;"",$B7813&lt;=$C7813),INDEX(Szabalyok!$C:$C,$N7813),"")</f>
        <v/>
      </c>
      <c r="P7813">
        <f>IF(D7813="",P7812,P7812+1)</f>
        <v/>
      </c>
    </row>
    <row r="7814">
      <c r="A7814">
        <f>IF(P7814=P7813,0,P7814)</f>
        <v/>
      </c>
      <c r="B7814" s="41">
        <f>IF($M7814&gt;300,"",IF(OR(INDEX(Bemenet!$E$2:$E$301,$M7814)="",INDEX(Bemenet!$F$2:$F$301,$M7814)=""),"",MAX(INDEX(Bemenet!$E$2:$E$301,$M7814),INDEX(Szabalyok!$A:$A,$N7814))))</f>
        <v/>
      </c>
      <c r="C7814" s="41">
        <f>IF($B7814="","",MIN(INDEX(Bemenet!$F$2:$F$301,$M7814),INDEX(Szabalyok!$B:$B,$N7814)))</f>
        <v/>
      </c>
      <c r="D7814" s="5">
        <f>IF(AND($B7814&lt;&gt;"",$C7814&lt;&gt;"",$B7814&lt;=$C7814),INDEX(Bemenet!$G$2:$G$301,$M7814),"")</f>
        <v/>
      </c>
      <c r="E7814" s="6">
        <f>IF(AND($B7814&lt;&gt;"",$C7814&lt;&gt;"",$B7814&lt;=$C7814),INDEX(Bemenet!$D$2:$D$301,$M7814),"")</f>
        <v/>
      </c>
      <c r="F7814" s="5">
        <f>IF(AND($B7814&lt;&gt;"",$C7814&lt;&gt;"",$B7814&lt;=$C7814),$C7814-$B7814+1,"")</f>
        <v/>
      </c>
      <c r="G7814" s="5">
        <f>IF($F7814="","",$F7814*$D7814)</f>
        <v/>
      </c>
      <c r="H7814" s="42">
        <f>IF($G7814="","",$O7814)</f>
        <v/>
      </c>
      <c r="I7814" s="5">
        <f>IF($G7814="","",$G7814*IF($H7814="",$O7814,$H7814)/100)</f>
        <v/>
      </c>
      <c r="J7814" s="5">
        <f>IF(OR($L7814="",NOT(COUNTIFS($L$2:$L7814,$L7814)=1)),"",SUMIFS($G:$G,$L:$L,$L7814))</f>
        <v/>
      </c>
      <c r="K7814" s="5">
        <f>IF(OR($L7814="",NOT(COUNTIFS($L$2:$L7814,$L7814)=1)),"",SUMIFS($I:$I,$L:$L,$L7814))</f>
        <v/>
      </c>
      <c r="L7814" s="6">
        <f>IF($B7814="","",YEAR($B7814))</f>
        <v/>
      </c>
      <c r="M7814" s="6">
        <f>INT((ROW()-2)/39)+1</f>
        <v/>
      </c>
      <c r="N7814" s="6">
        <f>MOD(ROW()-2,39)+2</f>
        <v/>
      </c>
      <c r="O7814" s="42">
        <f>IF(AND($B7814&lt;&gt;"",$C7814&lt;&gt;"",$B7814&lt;=$C7814),INDEX(Szabalyok!$C:$C,$N7814),"")</f>
        <v/>
      </c>
      <c r="P7814">
        <f>IF(D7814="",P7813,P7813+1)</f>
        <v/>
      </c>
    </row>
    <row r="7815">
      <c r="A7815">
        <f>IF(P7815=P7814,0,P7815)</f>
        <v/>
      </c>
      <c r="B7815" s="41">
        <f>IF($M7815&gt;300,"",IF(OR(INDEX(Bemenet!$E$2:$E$301,$M7815)="",INDEX(Bemenet!$F$2:$F$301,$M7815)=""),"",MAX(INDEX(Bemenet!$E$2:$E$301,$M7815),INDEX(Szabalyok!$A:$A,$N7815))))</f>
        <v/>
      </c>
      <c r="C7815" s="41">
        <f>IF($B7815="","",MIN(INDEX(Bemenet!$F$2:$F$301,$M7815),INDEX(Szabalyok!$B:$B,$N7815)))</f>
        <v/>
      </c>
      <c r="D7815" s="5">
        <f>IF(AND($B7815&lt;&gt;"",$C7815&lt;&gt;"",$B7815&lt;=$C7815),INDEX(Bemenet!$G$2:$G$301,$M7815),"")</f>
        <v/>
      </c>
      <c r="E7815" s="6">
        <f>IF(AND($B7815&lt;&gt;"",$C7815&lt;&gt;"",$B7815&lt;=$C7815),INDEX(Bemenet!$D$2:$D$301,$M7815),"")</f>
        <v/>
      </c>
      <c r="F7815" s="5">
        <f>IF(AND($B7815&lt;&gt;"",$C7815&lt;&gt;"",$B7815&lt;=$C7815),$C7815-$B7815+1,"")</f>
        <v/>
      </c>
      <c r="G7815" s="5">
        <f>IF($F7815="","",$F7815*$D7815)</f>
        <v/>
      </c>
      <c r="H7815" s="42">
        <f>IF($G7815="","",$O7815)</f>
        <v/>
      </c>
      <c r="I7815" s="5">
        <f>IF($G7815="","",$G7815*IF($H7815="",$O7815,$H7815)/100)</f>
        <v/>
      </c>
      <c r="J7815" s="5">
        <f>IF(OR($L7815="",NOT(COUNTIFS($L$2:$L7815,$L7815)=1)),"",SUMIFS($G:$G,$L:$L,$L7815))</f>
        <v/>
      </c>
      <c r="K7815" s="5">
        <f>IF(OR($L7815="",NOT(COUNTIFS($L$2:$L7815,$L7815)=1)),"",SUMIFS($I:$I,$L:$L,$L7815))</f>
        <v/>
      </c>
      <c r="L7815" s="6">
        <f>IF($B7815="","",YEAR($B7815))</f>
        <v/>
      </c>
      <c r="M7815" s="6">
        <f>INT((ROW()-2)/39)+1</f>
        <v/>
      </c>
      <c r="N7815" s="6">
        <f>MOD(ROW()-2,39)+2</f>
        <v/>
      </c>
      <c r="O7815" s="42">
        <f>IF(AND($B7815&lt;&gt;"",$C7815&lt;&gt;"",$B7815&lt;=$C7815),INDEX(Szabalyok!$C:$C,$N7815),"")</f>
        <v/>
      </c>
      <c r="P7815">
        <f>IF(D7815="",P7814,P7814+1)</f>
        <v/>
      </c>
    </row>
    <row r="7816">
      <c r="A7816">
        <f>IF(P7816=P7815,0,P7816)</f>
        <v/>
      </c>
      <c r="B7816" s="41">
        <f>IF($M7816&gt;300,"",IF(OR(INDEX(Bemenet!$E$2:$E$301,$M7816)="",INDEX(Bemenet!$F$2:$F$301,$M7816)=""),"",MAX(INDEX(Bemenet!$E$2:$E$301,$M7816),INDEX(Szabalyok!$A:$A,$N7816))))</f>
        <v/>
      </c>
      <c r="C7816" s="41">
        <f>IF($B7816="","",MIN(INDEX(Bemenet!$F$2:$F$301,$M7816),INDEX(Szabalyok!$B:$B,$N7816)))</f>
        <v/>
      </c>
      <c r="D7816" s="5">
        <f>IF(AND($B7816&lt;&gt;"",$C7816&lt;&gt;"",$B7816&lt;=$C7816),INDEX(Bemenet!$G$2:$G$301,$M7816),"")</f>
        <v/>
      </c>
      <c r="E7816" s="6">
        <f>IF(AND($B7816&lt;&gt;"",$C7816&lt;&gt;"",$B7816&lt;=$C7816),INDEX(Bemenet!$D$2:$D$301,$M7816),"")</f>
        <v/>
      </c>
      <c r="F7816" s="5">
        <f>IF(AND($B7816&lt;&gt;"",$C7816&lt;&gt;"",$B7816&lt;=$C7816),$C7816-$B7816+1,"")</f>
        <v/>
      </c>
      <c r="G7816" s="5">
        <f>IF($F7816="","",$F7816*$D7816)</f>
        <v/>
      </c>
      <c r="H7816" s="42">
        <f>IF($G7816="","",$O7816)</f>
        <v/>
      </c>
      <c r="I7816" s="5">
        <f>IF($G7816="","",$G7816*IF($H7816="",$O7816,$H7816)/100)</f>
        <v/>
      </c>
      <c r="J7816" s="5">
        <f>IF(OR($L7816="",NOT(COUNTIFS($L$2:$L7816,$L7816)=1)),"",SUMIFS($G:$G,$L:$L,$L7816))</f>
        <v/>
      </c>
      <c r="K7816" s="5">
        <f>IF(OR($L7816="",NOT(COUNTIFS($L$2:$L7816,$L7816)=1)),"",SUMIFS($I:$I,$L:$L,$L7816))</f>
        <v/>
      </c>
      <c r="L7816" s="6">
        <f>IF($B7816="","",YEAR($B7816))</f>
        <v/>
      </c>
      <c r="M7816" s="6">
        <f>INT((ROW()-2)/39)+1</f>
        <v/>
      </c>
      <c r="N7816" s="6">
        <f>MOD(ROW()-2,39)+2</f>
        <v/>
      </c>
      <c r="O7816" s="42">
        <f>IF(AND($B7816&lt;&gt;"",$C7816&lt;&gt;"",$B7816&lt;=$C7816),INDEX(Szabalyok!$C:$C,$N7816),"")</f>
        <v/>
      </c>
      <c r="P7816">
        <f>IF(D7816="",P7815,P7815+1)</f>
        <v/>
      </c>
    </row>
    <row r="7817">
      <c r="A7817">
        <f>IF(P7817=P7816,0,P7817)</f>
        <v/>
      </c>
      <c r="B7817" s="41">
        <f>IF($M7817&gt;300,"",IF(OR(INDEX(Bemenet!$E$2:$E$301,$M7817)="",INDEX(Bemenet!$F$2:$F$301,$M7817)=""),"",MAX(INDEX(Bemenet!$E$2:$E$301,$M7817),INDEX(Szabalyok!$A:$A,$N7817))))</f>
        <v/>
      </c>
      <c r="C7817" s="41">
        <f>IF($B7817="","",MIN(INDEX(Bemenet!$F$2:$F$301,$M7817),INDEX(Szabalyok!$B:$B,$N7817)))</f>
        <v/>
      </c>
      <c r="D7817" s="5">
        <f>IF(AND($B7817&lt;&gt;"",$C7817&lt;&gt;"",$B7817&lt;=$C7817),INDEX(Bemenet!$G$2:$G$301,$M7817),"")</f>
        <v/>
      </c>
      <c r="E7817" s="6">
        <f>IF(AND($B7817&lt;&gt;"",$C7817&lt;&gt;"",$B7817&lt;=$C7817),INDEX(Bemenet!$D$2:$D$301,$M7817),"")</f>
        <v/>
      </c>
      <c r="F7817" s="5">
        <f>IF(AND($B7817&lt;&gt;"",$C7817&lt;&gt;"",$B7817&lt;=$C7817),$C7817-$B7817+1,"")</f>
        <v/>
      </c>
      <c r="G7817" s="5">
        <f>IF($F7817="","",$F7817*$D7817)</f>
        <v/>
      </c>
      <c r="H7817" s="42">
        <f>IF($G7817="","",$O7817)</f>
        <v/>
      </c>
      <c r="I7817" s="5">
        <f>IF($G7817="","",$G7817*IF($H7817="",$O7817,$H7817)/100)</f>
        <v/>
      </c>
      <c r="J7817" s="5">
        <f>IF(OR($L7817="",NOT(COUNTIFS($L$2:$L7817,$L7817)=1)),"",SUMIFS($G:$G,$L:$L,$L7817))</f>
        <v/>
      </c>
      <c r="K7817" s="5">
        <f>IF(OR($L7817="",NOT(COUNTIFS($L$2:$L7817,$L7817)=1)),"",SUMIFS($I:$I,$L:$L,$L7817))</f>
        <v/>
      </c>
      <c r="L7817" s="6">
        <f>IF($B7817="","",YEAR($B7817))</f>
        <v/>
      </c>
      <c r="M7817" s="6">
        <f>INT((ROW()-2)/39)+1</f>
        <v/>
      </c>
      <c r="N7817" s="6">
        <f>MOD(ROW()-2,39)+2</f>
        <v/>
      </c>
      <c r="O7817" s="42">
        <f>IF(AND($B7817&lt;&gt;"",$C7817&lt;&gt;"",$B7817&lt;=$C7817),INDEX(Szabalyok!$C:$C,$N7817),"")</f>
        <v/>
      </c>
      <c r="P7817">
        <f>IF(D7817="",P7816,P7816+1)</f>
        <v/>
      </c>
    </row>
    <row r="7818">
      <c r="A7818">
        <f>IF(P7818=P7817,0,P7818)</f>
        <v/>
      </c>
      <c r="B7818" s="41">
        <f>IF($M7818&gt;300,"",IF(OR(INDEX(Bemenet!$E$2:$E$301,$M7818)="",INDEX(Bemenet!$F$2:$F$301,$M7818)=""),"",MAX(INDEX(Bemenet!$E$2:$E$301,$M7818),INDEX(Szabalyok!$A:$A,$N7818))))</f>
        <v/>
      </c>
      <c r="C7818" s="41">
        <f>IF($B7818="","",MIN(INDEX(Bemenet!$F$2:$F$301,$M7818),INDEX(Szabalyok!$B:$B,$N7818)))</f>
        <v/>
      </c>
      <c r="D7818" s="5">
        <f>IF(AND($B7818&lt;&gt;"",$C7818&lt;&gt;"",$B7818&lt;=$C7818),INDEX(Bemenet!$G$2:$G$301,$M7818),"")</f>
        <v/>
      </c>
      <c r="E7818" s="6">
        <f>IF(AND($B7818&lt;&gt;"",$C7818&lt;&gt;"",$B7818&lt;=$C7818),INDEX(Bemenet!$D$2:$D$301,$M7818),"")</f>
        <v/>
      </c>
      <c r="F7818" s="5">
        <f>IF(AND($B7818&lt;&gt;"",$C7818&lt;&gt;"",$B7818&lt;=$C7818),$C7818-$B7818+1,"")</f>
        <v/>
      </c>
      <c r="G7818" s="5">
        <f>IF($F7818="","",$F7818*$D7818)</f>
        <v/>
      </c>
      <c r="H7818" s="42">
        <f>IF($G7818="","",$O7818)</f>
        <v/>
      </c>
      <c r="I7818" s="5">
        <f>IF($G7818="","",$G7818*IF($H7818="",$O7818,$H7818)/100)</f>
        <v/>
      </c>
      <c r="J7818" s="5">
        <f>IF(OR($L7818="",NOT(COUNTIFS($L$2:$L7818,$L7818)=1)),"",SUMIFS($G:$G,$L:$L,$L7818))</f>
        <v/>
      </c>
      <c r="K7818" s="5">
        <f>IF(OR($L7818="",NOT(COUNTIFS($L$2:$L7818,$L7818)=1)),"",SUMIFS($I:$I,$L:$L,$L7818))</f>
        <v/>
      </c>
      <c r="L7818" s="6">
        <f>IF($B7818="","",YEAR($B7818))</f>
        <v/>
      </c>
      <c r="M7818" s="6">
        <f>INT((ROW()-2)/39)+1</f>
        <v/>
      </c>
      <c r="N7818" s="6">
        <f>MOD(ROW()-2,39)+2</f>
        <v/>
      </c>
      <c r="O7818" s="42">
        <f>IF(AND($B7818&lt;&gt;"",$C7818&lt;&gt;"",$B7818&lt;=$C7818),INDEX(Szabalyok!$C:$C,$N7818),"")</f>
        <v/>
      </c>
      <c r="P7818">
        <f>IF(D7818="",P7817,P7817+1)</f>
        <v/>
      </c>
    </row>
    <row r="7819">
      <c r="A7819">
        <f>IF(P7819=P7818,0,P7819)</f>
        <v/>
      </c>
      <c r="B7819" s="41">
        <f>IF($M7819&gt;300,"",IF(OR(INDEX(Bemenet!$E$2:$E$301,$M7819)="",INDEX(Bemenet!$F$2:$F$301,$M7819)=""),"",MAX(INDEX(Bemenet!$E$2:$E$301,$M7819),INDEX(Szabalyok!$A:$A,$N7819))))</f>
        <v/>
      </c>
      <c r="C7819" s="41">
        <f>IF($B7819="","",MIN(INDEX(Bemenet!$F$2:$F$301,$M7819),INDEX(Szabalyok!$B:$B,$N7819)))</f>
        <v/>
      </c>
      <c r="D7819" s="5">
        <f>IF(AND($B7819&lt;&gt;"",$C7819&lt;&gt;"",$B7819&lt;=$C7819),INDEX(Bemenet!$G$2:$G$301,$M7819),"")</f>
        <v/>
      </c>
      <c r="E7819" s="6">
        <f>IF(AND($B7819&lt;&gt;"",$C7819&lt;&gt;"",$B7819&lt;=$C7819),INDEX(Bemenet!$D$2:$D$301,$M7819),"")</f>
        <v/>
      </c>
      <c r="F7819" s="5">
        <f>IF(AND($B7819&lt;&gt;"",$C7819&lt;&gt;"",$B7819&lt;=$C7819),$C7819-$B7819+1,"")</f>
        <v/>
      </c>
      <c r="G7819" s="5">
        <f>IF($F7819="","",$F7819*$D7819)</f>
        <v/>
      </c>
      <c r="H7819" s="42">
        <f>IF($G7819="","",$O7819)</f>
        <v/>
      </c>
      <c r="I7819" s="5">
        <f>IF($G7819="","",$G7819*IF($H7819="",$O7819,$H7819)/100)</f>
        <v/>
      </c>
      <c r="J7819" s="5">
        <f>IF(OR($L7819="",NOT(COUNTIFS($L$2:$L7819,$L7819)=1)),"",SUMIFS($G:$G,$L:$L,$L7819))</f>
        <v/>
      </c>
      <c r="K7819" s="5">
        <f>IF(OR($L7819="",NOT(COUNTIFS($L$2:$L7819,$L7819)=1)),"",SUMIFS($I:$I,$L:$L,$L7819))</f>
        <v/>
      </c>
      <c r="L7819" s="6">
        <f>IF($B7819="","",YEAR($B7819))</f>
        <v/>
      </c>
      <c r="M7819" s="6">
        <f>INT((ROW()-2)/39)+1</f>
        <v/>
      </c>
      <c r="N7819" s="6">
        <f>MOD(ROW()-2,39)+2</f>
        <v/>
      </c>
      <c r="O7819" s="42">
        <f>IF(AND($B7819&lt;&gt;"",$C7819&lt;&gt;"",$B7819&lt;=$C7819),INDEX(Szabalyok!$C:$C,$N7819),"")</f>
        <v/>
      </c>
      <c r="P7819">
        <f>IF(D7819="",P7818,P7818+1)</f>
        <v/>
      </c>
    </row>
    <row r="7820">
      <c r="A7820">
        <f>IF(P7820=P7819,0,P7820)</f>
        <v/>
      </c>
      <c r="B7820" s="41">
        <f>IF($M7820&gt;300,"",IF(OR(INDEX(Bemenet!$E$2:$E$301,$M7820)="",INDEX(Bemenet!$F$2:$F$301,$M7820)=""),"",MAX(INDEX(Bemenet!$E$2:$E$301,$M7820),INDEX(Szabalyok!$A:$A,$N7820))))</f>
        <v/>
      </c>
      <c r="C7820" s="41">
        <f>IF($B7820="","",MIN(INDEX(Bemenet!$F$2:$F$301,$M7820),INDEX(Szabalyok!$B:$B,$N7820)))</f>
        <v/>
      </c>
      <c r="D7820" s="5">
        <f>IF(AND($B7820&lt;&gt;"",$C7820&lt;&gt;"",$B7820&lt;=$C7820),INDEX(Bemenet!$G$2:$G$301,$M7820),"")</f>
        <v/>
      </c>
      <c r="E7820" s="6">
        <f>IF(AND($B7820&lt;&gt;"",$C7820&lt;&gt;"",$B7820&lt;=$C7820),INDEX(Bemenet!$D$2:$D$301,$M7820),"")</f>
        <v/>
      </c>
      <c r="F7820" s="5">
        <f>IF(AND($B7820&lt;&gt;"",$C7820&lt;&gt;"",$B7820&lt;=$C7820),$C7820-$B7820+1,"")</f>
        <v/>
      </c>
      <c r="G7820" s="5">
        <f>IF($F7820="","",$F7820*$D7820)</f>
        <v/>
      </c>
      <c r="H7820" s="42">
        <f>IF($G7820="","",$O7820)</f>
        <v/>
      </c>
      <c r="I7820" s="5">
        <f>IF($G7820="","",$G7820*IF($H7820="",$O7820,$H7820)/100)</f>
        <v/>
      </c>
      <c r="J7820" s="5">
        <f>IF(OR($L7820="",NOT(COUNTIFS($L$2:$L7820,$L7820)=1)),"",SUMIFS($G:$G,$L:$L,$L7820))</f>
        <v/>
      </c>
      <c r="K7820" s="5">
        <f>IF(OR($L7820="",NOT(COUNTIFS($L$2:$L7820,$L7820)=1)),"",SUMIFS($I:$I,$L:$L,$L7820))</f>
        <v/>
      </c>
      <c r="L7820" s="6">
        <f>IF($B7820="","",YEAR($B7820))</f>
        <v/>
      </c>
      <c r="M7820" s="6">
        <f>INT((ROW()-2)/39)+1</f>
        <v/>
      </c>
      <c r="N7820" s="6">
        <f>MOD(ROW()-2,39)+2</f>
        <v/>
      </c>
      <c r="O7820" s="42">
        <f>IF(AND($B7820&lt;&gt;"",$C7820&lt;&gt;"",$B7820&lt;=$C7820),INDEX(Szabalyok!$C:$C,$N7820),"")</f>
        <v/>
      </c>
      <c r="P7820">
        <f>IF(D7820="",P7819,P7819+1)</f>
        <v/>
      </c>
    </row>
    <row r="7821">
      <c r="A7821">
        <f>IF(P7821=P7820,0,P7821)</f>
        <v/>
      </c>
      <c r="B7821" s="41">
        <f>IF($M7821&gt;300,"",IF(OR(INDEX(Bemenet!$E$2:$E$301,$M7821)="",INDEX(Bemenet!$F$2:$F$301,$M7821)=""),"",MAX(INDEX(Bemenet!$E$2:$E$301,$M7821),INDEX(Szabalyok!$A:$A,$N7821))))</f>
        <v/>
      </c>
      <c r="C7821" s="41">
        <f>IF($B7821="","",MIN(INDEX(Bemenet!$F$2:$F$301,$M7821),INDEX(Szabalyok!$B:$B,$N7821)))</f>
        <v/>
      </c>
      <c r="D7821" s="5">
        <f>IF(AND($B7821&lt;&gt;"",$C7821&lt;&gt;"",$B7821&lt;=$C7821),INDEX(Bemenet!$G$2:$G$301,$M7821),"")</f>
        <v/>
      </c>
      <c r="E7821" s="6">
        <f>IF(AND($B7821&lt;&gt;"",$C7821&lt;&gt;"",$B7821&lt;=$C7821),INDEX(Bemenet!$D$2:$D$301,$M7821),"")</f>
        <v/>
      </c>
      <c r="F7821" s="5">
        <f>IF(AND($B7821&lt;&gt;"",$C7821&lt;&gt;"",$B7821&lt;=$C7821),$C7821-$B7821+1,"")</f>
        <v/>
      </c>
      <c r="G7821" s="5">
        <f>IF($F7821="","",$F7821*$D7821)</f>
        <v/>
      </c>
      <c r="H7821" s="42">
        <f>IF($G7821="","",$O7821)</f>
        <v/>
      </c>
      <c r="I7821" s="5">
        <f>IF($G7821="","",$G7821*IF($H7821="",$O7821,$H7821)/100)</f>
        <v/>
      </c>
      <c r="J7821" s="5">
        <f>IF(OR($L7821="",NOT(COUNTIFS($L$2:$L7821,$L7821)=1)),"",SUMIFS($G:$G,$L:$L,$L7821))</f>
        <v/>
      </c>
      <c r="K7821" s="5">
        <f>IF(OR($L7821="",NOT(COUNTIFS($L$2:$L7821,$L7821)=1)),"",SUMIFS($I:$I,$L:$L,$L7821))</f>
        <v/>
      </c>
      <c r="L7821" s="6">
        <f>IF($B7821="","",YEAR($B7821))</f>
        <v/>
      </c>
      <c r="M7821" s="6">
        <f>INT((ROW()-2)/39)+1</f>
        <v/>
      </c>
      <c r="N7821" s="6">
        <f>MOD(ROW()-2,39)+2</f>
        <v/>
      </c>
      <c r="O7821" s="42">
        <f>IF(AND($B7821&lt;&gt;"",$C7821&lt;&gt;"",$B7821&lt;=$C7821),INDEX(Szabalyok!$C:$C,$N7821),"")</f>
        <v/>
      </c>
      <c r="P7821">
        <f>IF(D7821="",P7820,P7820+1)</f>
        <v/>
      </c>
    </row>
    <row r="7822">
      <c r="A7822">
        <f>IF(P7822=P7821,0,P7822)</f>
        <v/>
      </c>
      <c r="B7822" s="41">
        <f>IF($M7822&gt;300,"",IF(OR(INDEX(Bemenet!$E$2:$E$301,$M7822)="",INDEX(Bemenet!$F$2:$F$301,$M7822)=""),"",MAX(INDEX(Bemenet!$E$2:$E$301,$M7822),INDEX(Szabalyok!$A:$A,$N7822))))</f>
        <v/>
      </c>
      <c r="C7822" s="41">
        <f>IF($B7822="","",MIN(INDEX(Bemenet!$F$2:$F$301,$M7822),INDEX(Szabalyok!$B:$B,$N7822)))</f>
        <v/>
      </c>
      <c r="D7822" s="5">
        <f>IF(AND($B7822&lt;&gt;"",$C7822&lt;&gt;"",$B7822&lt;=$C7822),INDEX(Bemenet!$G$2:$G$301,$M7822),"")</f>
        <v/>
      </c>
      <c r="E7822" s="6">
        <f>IF(AND($B7822&lt;&gt;"",$C7822&lt;&gt;"",$B7822&lt;=$C7822),INDEX(Bemenet!$D$2:$D$301,$M7822),"")</f>
        <v/>
      </c>
      <c r="F7822" s="5">
        <f>IF(AND($B7822&lt;&gt;"",$C7822&lt;&gt;"",$B7822&lt;=$C7822),$C7822-$B7822+1,"")</f>
        <v/>
      </c>
      <c r="G7822" s="5">
        <f>IF($F7822="","",$F7822*$D7822)</f>
        <v/>
      </c>
      <c r="H7822" s="42">
        <f>IF($G7822="","",$O7822)</f>
        <v/>
      </c>
      <c r="I7822" s="5">
        <f>IF($G7822="","",$G7822*IF($H7822="",$O7822,$H7822)/100)</f>
        <v/>
      </c>
      <c r="J7822" s="5">
        <f>IF(OR($L7822="",NOT(COUNTIFS($L$2:$L7822,$L7822)=1)),"",SUMIFS($G:$G,$L:$L,$L7822))</f>
        <v/>
      </c>
      <c r="K7822" s="5">
        <f>IF(OR($L7822="",NOT(COUNTIFS($L$2:$L7822,$L7822)=1)),"",SUMIFS($I:$I,$L:$L,$L7822))</f>
        <v/>
      </c>
      <c r="L7822" s="6">
        <f>IF($B7822="","",YEAR($B7822))</f>
        <v/>
      </c>
      <c r="M7822" s="6">
        <f>INT((ROW()-2)/39)+1</f>
        <v/>
      </c>
      <c r="N7822" s="6">
        <f>MOD(ROW()-2,39)+2</f>
        <v/>
      </c>
      <c r="O7822" s="42">
        <f>IF(AND($B7822&lt;&gt;"",$C7822&lt;&gt;"",$B7822&lt;=$C7822),INDEX(Szabalyok!$C:$C,$N7822),"")</f>
        <v/>
      </c>
      <c r="P7822">
        <f>IF(D7822="",P7821,P7821+1)</f>
        <v/>
      </c>
    </row>
    <row r="7823">
      <c r="A7823">
        <f>IF(P7823=P7822,0,P7823)</f>
        <v/>
      </c>
      <c r="B7823" s="41">
        <f>IF($M7823&gt;300,"",IF(OR(INDEX(Bemenet!$E$2:$E$301,$M7823)="",INDEX(Bemenet!$F$2:$F$301,$M7823)=""),"",MAX(INDEX(Bemenet!$E$2:$E$301,$M7823),INDEX(Szabalyok!$A:$A,$N7823))))</f>
        <v/>
      </c>
      <c r="C7823" s="41">
        <f>IF($B7823="","",MIN(INDEX(Bemenet!$F$2:$F$301,$M7823),INDEX(Szabalyok!$B:$B,$N7823)))</f>
        <v/>
      </c>
      <c r="D7823" s="5">
        <f>IF(AND($B7823&lt;&gt;"",$C7823&lt;&gt;"",$B7823&lt;=$C7823),INDEX(Bemenet!$G$2:$G$301,$M7823),"")</f>
        <v/>
      </c>
      <c r="E7823" s="6">
        <f>IF(AND($B7823&lt;&gt;"",$C7823&lt;&gt;"",$B7823&lt;=$C7823),INDEX(Bemenet!$D$2:$D$301,$M7823),"")</f>
        <v/>
      </c>
      <c r="F7823" s="5">
        <f>IF(AND($B7823&lt;&gt;"",$C7823&lt;&gt;"",$B7823&lt;=$C7823),$C7823-$B7823+1,"")</f>
        <v/>
      </c>
      <c r="G7823" s="5">
        <f>IF($F7823="","",$F7823*$D7823)</f>
        <v/>
      </c>
      <c r="H7823" s="42">
        <f>IF($G7823="","",$O7823)</f>
        <v/>
      </c>
      <c r="I7823" s="5">
        <f>IF($G7823="","",$G7823*IF($H7823="",$O7823,$H7823)/100)</f>
        <v/>
      </c>
      <c r="J7823" s="5">
        <f>IF(OR($L7823="",NOT(COUNTIFS($L$2:$L7823,$L7823)=1)),"",SUMIFS($G:$G,$L:$L,$L7823))</f>
        <v/>
      </c>
      <c r="K7823" s="5">
        <f>IF(OR($L7823="",NOT(COUNTIFS($L$2:$L7823,$L7823)=1)),"",SUMIFS($I:$I,$L:$L,$L7823))</f>
        <v/>
      </c>
      <c r="L7823" s="6">
        <f>IF($B7823="","",YEAR($B7823))</f>
        <v/>
      </c>
      <c r="M7823" s="6">
        <f>INT((ROW()-2)/39)+1</f>
        <v/>
      </c>
      <c r="N7823" s="6">
        <f>MOD(ROW()-2,39)+2</f>
        <v/>
      </c>
      <c r="O7823" s="42">
        <f>IF(AND($B7823&lt;&gt;"",$C7823&lt;&gt;"",$B7823&lt;=$C7823),INDEX(Szabalyok!$C:$C,$N7823),"")</f>
        <v/>
      </c>
      <c r="P7823">
        <f>IF(D7823="",P7822,P7822+1)</f>
        <v/>
      </c>
    </row>
    <row r="7824">
      <c r="A7824">
        <f>IF(P7824=P7823,0,P7824)</f>
        <v/>
      </c>
      <c r="B7824" s="41">
        <f>IF($M7824&gt;300,"",IF(OR(INDEX(Bemenet!$E$2:$E$301,$M7824)="",INDEX(Bemenet!$F$2:$F$301,$M7824)=""),"",MAX(INDEX(Bemenet!$E$2:$E$301,$M7824),INDEX(Szabalyok!$A:$A,$N7824))))</f>
        <v/>
      </c>
      <c r="C7824" s="41">
        <f>IF($B7824="","",MIN(INDEX(Bemenet!$F$2:$F$301,$M7824),INDEX(Szabalyok!$B:$B,$N7824)))</f>
        <v/>
      </c>
      <c r="D7824" s="5">
        <f>IF(AND($B7824&lt;&gt;"",$C7824&lt;&gt;"",$B7824&lt;=$C7824),INDEX(Bemenet!$G$2:$G$301,$M7824),"")</f>
        <v/>
      </c>
      <c r="E7824" s="6">
        <f>IF(AND($B7824&lt;&gt;"",$C7824&lt;&gt;"",$B7824&lt;=$C7824),INDEX(Bemenet!$D$2:$D$301,$M7824),"")</f>
        <v/>
      </c>
      <c r="F7824" s="5">
        <f>IF(AND($B7824&lt;&gt;"",$C7824&lt;&gt;"",$B7824&lt;=$C7824),$C7824-$B7824+1,"")</f>
        <v/>
      </c>
      <c r="G7824" s="5">
        <f>IF($F7824="","",$F7824*$D7824)</f>
        <v/>
      </c>
      <c r="H7824" s="42">
        <f>IF($G7824="","",$O7824)</f>
        <v/>
      </c>
      <c r="I7824" s="5">
        <f>IF($G7824="","",$G7824*IF($H7824="",$O7824,$H7824)/100)</f>
        <v/>
      </c>
      <c r="J7824" s="5">
        <f>IF(OR($L7824="",NOT(COUNTIFS($L$2:$L7824,$L7824)=1)),"",SUMIFS($G:$G,$L:$L,$L7824))</f>
        <v/>
      </c>
      <c r="K7824" s="5">
        <f>IF(OR($L7824="",NOT(COUNTIFS($L$2:$L7824,$L7824)=1)),"",SUMIFS($I:$I,$L:$L,$L7824))</f>
        <v/>
      </c>
      <c r="L7824" s="6">
        <f>IF($B7824="","",YEAR($B7824))</f>
        <v/>
      </c>
      <c r="M7824" s="6">
        <f>INT((ROW()-2)/39)+1</f>
        <v/>
      </c>
      <c r="N7824" s="6">
        <f>MOD(ROW()-2,39)+2</f>
        <v/>
      </c>
      <c r="O7824" s="42">
        <f>IF(AND($B7824&lt;&gt;"",$C7824&lt;&gt;"",$B7824&lt;=$C7824),INDEX(Szabalyok!$C:$C,$N7824),"")</f>
        <v/>
      </c>
      <c r="P7824">
        <f>IF(D7824="",P7823,P7823+1)</f>
        <v/>
      </c>
    </row>
    <row r="7825">
      <c r="A7825">
        <f>IF(P7825=P7824,0,P7825)</f>
        <v/>
      </c>
      <c r="B7825" s="41">
        <f>IF($M7825&gt;300,"",IF(OR(INDEX(Bemenet!$E$2:$E$301,$M7825)="",INDEX(Bemenet!$F$2:$F$301,$M7825)=""),"",MAX(INDEX(Bemenet!$E$2:$E$301,$M7825),INDEX(Szabalyok!$A:$A,$N7825))))</f>
        <v/>
      </c>
      <c r="C7825" s="41">
        <f>IF($B7825="","",MIN(INDEX(Bemenet!$F$2:$F$301,$M7825),INDEX(Szabalyok!$B:$B,$N7825)))</f>
        <v/>
      </c>
      <c r="D7825" s="5">
        <f>IF(AND($B7825&lt;&gt;"",$C7825&lt;&gt;"",$B7825&lt;=$C7825),INDEX(Bemenet!$G$2:$G$301,$M7825),"")</f>
        <v/>
      </c>
      <c r="E7825" s="6">
        <f>IF(AND($B7825&lt;&gt;"",$C7825&lt;&gt;"",$B7825&lt;=$C7825),INDEX(Bemenet!$D$2:$D$301,$M7825),"")</f>
        <v/>
      </c>
      <c r="F7825" s="5">
        <f>IF(AND($B7825&lt;&gt;"",$C7825&lt;&gt;"",$B7825&lt;=$C7825),$C7825-$B7825+1,"")</f>
        <v/>
      </c>
      <c r="G7825" s="5">
        <f>IF($F7825="","",$F7825*$D7825)</f>
        <v/>
      </c>
      <c r="H7825" s="42">
        <f>IF($G7825="","",$O7825)</f>
        <v/>
      </c>
      <c r="I7825" s="5">
        <f>IF($G7825="","",$G7825*IF($H7825="",$O7825,$H7825)/100)</f>
        <v/>
      </c>
      <c r="J7825" s="5">
        <f>IF(OR($L7825="",NOT(COUNTIFS($L$2:$L7825,$L7825)=1)),"",SUMIFS($G:$G,$L:$L,$L7825))</f>
        <v/>
      </c>
      <c r="K7825" s="5">
        <f>IF(OR($L7825="",NOT(COUNTIFS($L$2:$L7825,$L7825)=1)),"",SUMIFS($I:$I,$L:$L,$L7825))</f>
        <v/>
      </c>
      <c r="L7825" s="6">
        <f>IF($B7825="","",YEAR($B7825))</f>
        <v/>
      </c>
      <c r="M7825" s="6">
        <f>INT((ROW()-2)/39)+1</f>
        <v/>
      </c>
      <c r="N7825" s="6">
        <f>MOD(ROW()-2,39)+2</f>
        <v/>
      </c>
      <c r="O7825" s="42">
        <f>IF(AND($B7825&lt;&gt;"",$C7825&lt;&gt;"",$B7825&lt;=$C7825),INDEX(Szabalyok!$C:$C,$N7825),"")</f>
        <v/>
      </c>
      <c r="P7825">
        <f>IF(D7825="",P7824,P7824+1)</f>
        <v/>
      </c>
    </row>
    <row r="7826">
      <c r="A7826">
        <f>IF(P7826=P7825,0,P7826)</f>
        <v/>
      </c>
      <c r="B7826" s="41">
        <f>IF($M7826&gt;300,"",IF(OR(INDEX(Bemenet!$E$2:$E$301,$M7826)="",INDEX(Bemenet!$F$2:$F$301,$M7826)=""),"",MAX(INDEX(Bemenet!$E$2:$E$301,$M7826),INDEX(Szabalyok!$A:$A,$N7826))))</f>
        <v/>
      </c>
      <c r="C7826" s="41">
        <f>IF($B7826="","",MIN(INDEX(Bemenet!$F$2:$F$301,$M7826),INDEX(Szabalyok!$B:$B,$N7826)))</f>
        <v/>
      </c>
      <c r="D7826" s="5">
        <f>IF(AND($B7826&lt;&gt;"",$C7826&lt;&gt;"",$B7826&lt;=$C7826),INDEX(Bemenet!$G$2:$G$301,$M7826),"")</f>
        <v/>
      </c>
      <c r="E7826" s="6">
        <f>IF(AND($B7826&lt;&gt;"",$C7826&lt;&gt;"",$B7826&lt;=$C7826),INDEX(Bemenet!$D$2:$D$301,$M7826),"")</f>
        <v/>
      </c>
      <c r="F7826" s="5">
        <f>IF(AND($B7826&lt;&gt;"",$C7826&lt;&gt;"",$B7826&lt;=$C7826),$C7826-$B7826+1,"")</f>
        <v/>
      </c>
      <c r="G7826" s="5">
        <f>IF($F7826="","",$F7826*$D7826)</f>
        <v/>
      </c>
      <c r="H7826" s="42">
        <f>IF($G7826="","",$O7826)</f>
        <v/>
      </c>
      <c r="I7826" s="5">
        <f>IF($G7826="","",$G7826*IF($H7826="",$O7826,$H7826)/100)</f>
        <v/>
      </c>
      <c r="J7826" s="5">
        <f>IF(OR($L7826="",NOT(COUNTIFS($L$2:$L7826,$L7826)=1)),"",SUMIFS($G:$G,$L:$L,$L7826))</f>
        <v/>
      </c>
      <c r="K7826" s="5">
        <f>IF(OR($L7826="",NOT(COUNTIFS($L$2:$L7826,$L7826)=1)),"",SUMIFS($I:$I,$L:$L,$L7826))</f>
        <v/>
      </c>
      <c r="L7826" s="6">
        <f>IF($B7826="","",YEAR($B7826))</f>
        <v/>
      </c>
      <c r="M7826" s="6">
        <f>INT((ROW()-2)/39)+1</f>
        <v/>
      </c>
      <c r="N7826" s="6">
        <f>MOD(ROW()-2,39)+2</f>
        <v/>
      </c>
      <c r="O7826" s="42">
        <f>IF(AND($B7826&lt;&gt;"",$C7826&lt;&gt;"",$B7826&lt;=$C7826),INDEX(Szabalyok!$C:$C,$N7826),"")</f>
        <v/>
      </c>
      <c r="P7826">
        <f>IF(D7826="",P7825,P7825+1)</f>
        <v/>
      </c>
    </row>
    <row r="7827">
      <c r="A7827">
        <f>IF(P7827=P7826,0,P7827)</f>
        <v/>
      </c>
      <c r="B7827" s="41">
        <f>IF($M7827&gt;300,"",IF(OR(INDEX(Bemenet!$E$2:$E$301,$M7827)="",INDEX(Bemenet!$F$2:$F$301,$M7827)=""),"",MAX(INDEX(Bemenet!$E$2:$E$301,$M7827),INDEX(Szabalyok!$A:$A,$N7827))))</f>
        <v/>
      </c>
      <c r="C7827" s="41">
        <f>IF($B7827="","",MIN(INDEX(Bemenet!$F$2:$F$301,$M7827),INDEX(Szabalyok!$B:$B,$N7827)))</f>
        <v/>
      </c>
      <c r="D7827" s="5">
        <f>IF(AND($B7827&lt;&gt;"",$C7827&lt;&gt;"",$B7827&lt;=$C7827),INDEX(Bemenet!$G$2:$G$301,$M7827),"")</f>
        <v/>
      </c>
      <c r="E7827" s="6">
        <f>IF(AND($B7827&lt;&gt;"",$C7827&lt;&gt;"",$B7827&lt;=$C7827),INDEX(Bemenet!$D$2:$D$301,$M7827),"")</f>
        <v/>
      </c>
      <c r="F7827" s="5">
        <f>IF(AND($B7827&lt;&gt;"",$C7827&lt;&gt;"",$B7827&lt;=$C7827),$C7827-$B7827+1,"")</f>
        <v/>
      </c>
      <c r="G7827" s="5">
        <f>IF($F7827="","",$F7827*$D7827)</f>
        <v/>
      </c>
      <c r="H7827" s="42">
        <f>IF($G7827="","",$O7827)</f>
        <v/>
      </c>
      <c r="I7827" s="5">
        <f>IF($G7827="","",$G7827*IF($H7827="",$O7827,$H7827)/100)</f>
        <v/>
      </c>
      <c r="J7827" s="5">
        <f>IF(OR($L7827="",NOT(COUNTIFS($L$2:$L7827,$L7827)=1)),"",SUMIFS($G:$G,$L:$L,$L7827))</f>
        <v/>
      </c>
      <c r="K7827" s="5">
        <f>IF(OR($L7827="",NOT(COUNTIFS($L$2:$L7827,$L7827)=1)),"",SUMIFS($I:$I,$L:$L,$L7827))</f>
        <v/>
      </c>
      <c r="L7827" s="6">
        <f>IF($B7827="","",YEAR($B7827))</f>
        <v/>
      </c>
      <c r="M7827" s="6">
        <f>INT((ROW()-2)/39)+1</f>
        <v/>
      </c>
      <c r="N7827" s="6">
        <f>MOD(ROW()-2,39)+2</f>
        <v/>
      </c>
      <c r="O7827" s="42">
        <f>IF(AND($B7827&lt;&gt;"",$C7827&lt;&gt;"",$B7827&lt;=$C7827),INDEX(Szabalyok!$C:$C,$N7827),"")</f>
        <v/>
      </c>
      <c r="P7827">
        <f>IF(D7827="",P7826,P7826+1)</f>
        <v/>
      </c>
    </row>
    <row r="7828">
      <c r="A7828">
        <f>IF(P7828=P7827,0,P7828)</f>
        <v/>
      </c>
      <c r="B7828" s="41">
        <f>IF($M7828&gt;300,"",IF(OR(INDEX(Bemenet!$E$2:$E$301,$M7828)="",INDEX(Bemenet!$F$2:$F$301,$M7828)=""),"",MAX(INDEX(Bemenet!$E$2:$E$301,$M7828),INDEX(Szabalyok!$A:$A,$N7828))))</f>
        <v/>
      </c>
      <c r="C7828" s="41">
        <f>IF($B7828="","",MIN(INDEX(Bemenet!$F$2:$F$301,$M7828),INDEX(Szabalyok!$B:$B,$N7828)))</f>
        <v/>
      </c>
      <c r="D7828" s="5">
        <f>IF(AND($B7828&lt;&gt;"",$C7828&lt;&gt;"",$B7828&lt;=$C7828),INDEX(Bemenet!$G$2:$G$301,$M7828),"")</f>
        <v/>
      </c>
      <c r="E7828" s="6">
        <f>IF(AND($B7828&lt;&gt;"",$C7828&lt;&gt;"",$B7828&lt;=$C7828),INDEX(Bemenet!$D$2:$D$301,$M7828),"")</f>
        <v/>
      </c>
      <c r="F7828" s="5">
        <f>IF(AND($B7828&lt;&gt;"",$C7828&lt;&gt;"",$B7828&lt;=$C7828),$C7828-$B7828+1,"")</f>
        <v/>
      </c>
      <c r="G7828" s="5">
        <f>IF($F7828="","",$F7828*$D7828)</f>
        <v/>
      </c>
      <c r="H7828" s="42">
        <f>IF($G7828="","",$O7828)</f>
        <v/>
      </c>
      <c r="I7828" s="5">
        <f>IF($G7828="","",$G7828*IF($H7828="",$O7828,$H7828)/100)</f>
        <v/>
      </c>
      <c r="J7828" s="5">
        <f>IF(OR($L7828="",NOT(COUNTIFS($L$2:$L7828,$L7828)=1)),"",SUMIFS($G:$G,$L:$L,$L7828))</f>
        <v/>
      </c>
      <c r="K7828" s="5">
        <f>IF(OR($L7828="",NOT(COUNTIFS($L$2:$L7828,$L7828)=1)),"",SUMIFS($I:$I,$L:$L,$L7828))</f>
        <v/>
      </c>
      <c r="L7828" s="6">
        <f>IF($B7828="","",YEAR($B7828))</f>
        <v/>
      </c>
      <c r="M7828" s="6">
        <f>INT((ROW()-2)/39)+1</f>
        <v/>
      </c>
      <c r="N7828" s="6">
        <f>MOD(ROW()-2,39)+2</f>
        <v/>
      </c>
      <c r="O7828" s="42">
        <f>IF(AND($B7828&lt;&gt;"",$C7828&lt;&gt;"",$B7828&lt;=$C7828),INDEX(Szabalyok!$C:$C,$N7828),"")</f>
        <v/>
      </c>
      <c r="P7828">
        <f>IF(D7828="",P7827,P7827+1)</f>
        <v/>
      </c>
    </row>
    <row r="7829">
      <c r="A7829">
        <f>IF(P7829=P7828,0,P7829)</f>
        <v/>
      </c>
      <c r="B7829" s="41">
        <f>IF($M7829&gt;300,"",IF(OR(INDEX(Bemenet!$E$2:$E$301,$M7829)="",INDEX(Bemenet!$F$2:$F$301,$M7829)=""),"",MAX(INDEX(Bemenet!$E$2:$E$301,$M7829),INDEX(Szabalyok!$A:$A,$N7829))))</f>
        <v/>
      </c>
      <c r="C7829" s="41">
        <f>IF($B7829="","",MIN(INDEX(Bemenet!$F$2:$F$301,$M7829),INDEX(Szabalyok!$B:$B,$N7829)))</f>
        <v/>
      </c>
      <c r="D7829" s="5">
        <f>IF(AND($B7829&lt;&gt;"",$C7829&lt;&gt;"",$B7829&lt;=$C7829),INDEX(Bemenet!$G$2:$G$301,$M7829),"")</f>
        <v/>
      </c>
      <c r="E7829" s="6">
        <f>IF(AND($B7829&lt;&gt;"",$C7829&lt;&gt;"",$B7829&lt;=$C7829),INDEX(Bemenet!$D$2:$D$301,$M7829),"")</f>
        <v/>
      </c>
      <c r="F7829" s="5">
        <f>IF(AND($B7829&lt;&gt;"",$C7829&lt;&gt;"",$B7829&lt;=$C7829),$C7829-$B7829+1,"")</f>
        <v/>
      </c>
      <c r="G7829" s="5">
        <f>IF($F7829="","",$F7829*$D7829)</f>
        <v/>
      </c>
      <c r="H7829" s="42">
        <f>IF($G7829="","",$O7829)</f>
        <v/>
      </c>
      <c r="I7829" s="5">
        <f>IF($G7829="","",$G7829*IF($H7829="",$O7829,$H7829)/100)</f>
        <v/>
      </c>
      <c r="J7829" s="5">
        <f>IF(OR($L7829="",NOT(COUNTIFS($L$2:$L7829,$L7829)=1)),"",SUMIFS($G:$G,$L:$L,$L7829))</f>
        <v/>
      </c>
      <c r="K7829" s="5">
        <f>IF(OR($L7829="",NOT(COUNTIFS($L$2:$L7829,$L7829)=1)),"",SUMIFS($I:$I,$L:$L,$L7829))</f>
        <v/>
      </c>
      <c r="L7829" s="6">
        <f>IF($B7829="","",YEAR($B7829))</f>
        <v/>
      </c>
      <c r="M7829" s="6">
        <f>INT((ROW()-2)/39)+1</f>
        <v/>
      </c>
      <c r="N7829" s="6">
        <f>MOD(ROW()-2,39)+2</f>
        <v/>
      </c>
      <c r="O7829" s="42">
        <f>IF(AND($B7829&lt;&gt;"",$C7829&lt;&gt;"",$B7829&lt;=$C7829),INDEX(Szabalyok!$C:$C,$N7829),"")</f>
        <v/>
      </c>
      <c r="P7829">
        <f>IF(D7829="",P7828,P7828+1)</f>
        <v/>
      </c>
    </row>
    <row r="7830">
      <c r="A7830">
        <f>IF(P7830=P7829,0,P7830)</f>
        <v/>
      </c>
      <c r="B7830" s="41">
        <f>IF($M7830&gt;300,"",IF(OR(INDEX(Bemenet!$E$2:$E$301,$M7830)="",INDEX(Bemenet!$F$2:$F$301,$M7830)=""),"",MAX(INDEX(Bemenet!$E$2:$E$301,$M7830),INDEX(Szabalyok!$A:$A,$N7830))))</f>
        <v/>
      </c>
      <c r="C7830" s="41">
        <f>IF($B7830="","",MIN(INDEX(Bemenet!$F$2:$F$301,$M7830),INDEX(Szabalyok!$B:$B,$N7830)))</f>
        <v/>
      </c>
      <c r="D7830" s="5">
        <f>IF(AND($B7830&lt;&gt;"",$C7830&lt;&gt;"",$B7830&lt;=$C7830),INDEX(Bemenet!$G$2:$G$301,$M7830),"")</f>
        <v/>
      </c>
      <c r="E7830" s="6">
        <f>IF(AND($B7830&lt;&gt;"",$C7830&lt;&gt;"",$B7830&lt;=$C7830),INDEX(Bemenet!$D$2:$D$301,$M7830),"")</f>
        <v/>
      </c>
      <c r="F7830" s="5">
        <f>IF(AND($B7830&lt;&gt;"",$C7830&lt;&gt;"",$B7830&lt;=$C7830),$C7830-$B7830+1,"")</f>
        <v/>
      </c>
      <c r="G7830" s="5">
        <f>IF($F7830="","",$F7830*$D7830)</f>
        <v/>
      </c>
      <c r="H7830" s="42">
        <f>IF($G7830="","",$O7830)</f>
        <v/>
      </c>
      <c r="I7830" s="5">
        <f>IF($G7830="","",$G7830*IF($H7830="",$O7830,$H7830)/100)</f>
        <v/>
      </c>
      <c r="J7830" s="5">
        <f>IF(OR($L7830="",NOT(COUNTIFS($L$2:$L7830,$L7830)=1)),"",SUMIFS($G:$G,$L:$L,$L7830))</f>
        <v/>
      </c>
      <c r="K7830" s="5">
        <f>IF(OR($L7830="",NOT(COUNTIFS($L$2:$L7830,$L7830)=1)),"",SUMIFS($I:$I,$L:$L,$L7830))</f>
        <v/>
      </c>
      <c r="L7830" s="6">
        <f>IF($B7830="","",YEAR($B7830))</f>
        <v/>
      </c>
      <c r="M7830" s="6">
        <f>INT((ROW()-2)/39)+1</f>
        <v/>
      </c>
      <c r="N7830" s="6">
        <f>MOD(ROW()-2,39)+2</f>
        <v/>
      </c>
      <c r="O7830" s="42">
        <f>IF(AND($B7830&lt;&gt;"",$C7830&lt;&gt;"",$B7830&lt;=$C7830),INDEX(Szabalyok!$C:$C,$N7830),"")</f>
        <v/>
      </c>
      <c r="P7830">
        <f>IF(D7830="",P7829,P7829+1)</f>
        <v/>
      </c>
    </row>
    <row r="7831">
      <c r="A7831">
        <f>IF(P7831=P7830,0,P7831)</f>
        <v/>
      </c>
      <c r="B7831" s="41">
        <f>IF($M7831&gt;300,"",IF(OR(INDEX(Bemenet!$E$2:$E$301,$M7831)="",INDEX(Bemenet!$F$2:$F$301,$M7831)=""),"",MAX(INDEX(Bemenet!$E$2:$E$301,$M7831),INDEX(Szabalyok!$A:$A,$N7831))))</f>
        <v/>
      </c>
      <c r="C7831" s="41">
        <f>IF($B7831="","",MIN(INDEX(Bemenet!$F$2:$F$301,$M7831),INDEX(Szabalyok!$B:$B,$N7831)))</f>
        <v/>
      </c>
      <c r="D7831" s="5">
        <f>IF(AND($B7831&lt;&gt;"",$C7831&lt;&gt;"",$B7831&lt;=$C7831),INDEX(Bemenet!$G$2:$G$301,$M7831),"")</f>
        <v/>
      </c>
      <c r="E7831" s="6">
        <f>IF(AND($B7831&lt;&gt;"",$C7831&lt;&gt;"",$B7831&lt;=$C7831),INDEX(Bemenet!$D$2:$D$301,$M7831),"")</f>
        <v/>
      </c>
      <c r="F7831" s="5">
        <f>IF(AND($B7831&lt;&gt;"",$C7831&lt;&gt;"",$B7831&lt;=$C7831),$C7831-$B7831+1,"")</f>
        <v/>
      </c>
      <c r="G7831" s="5">
        <f>IF($F7831="","",$F7831*$D7831)</f>
        <v/>
      </c>
      <c r="H7831" s="42">
        <f>IF($G7831="","",$O7831)</f>
        <v/>
      </c>
      <c r="I7831" s="5">
        <f>IF($G7831="","",$G7831*IF($H7831="",$O7831,$H7831)/100)</f>
        <v/>
      </c>
      <c r="J7831" s="5">
        <f>IF(OR($L7831="",NOT(COUNTIFS($L$2:$L7831,$L7831)=1)),"",SUMIFS($G:$G,$L:$L,$L7831))</f>
        <v/>
      </c>
      <c r="K7831" s="5">
        <f>IF(OR($L7831="",NOT(COUNTIFS($L$2:$L7831,$L7831)=1)),"",SUMIFS($I:$I,$L:$L,$L7831))</f>
        <v/>
      </c>
      <c r="L7831" s="6">
        <f>IF($B7831="","",YEAR($B7831))</f>
        <v/>
      </c>
      <c r="M7831" s="6">
        <f>INT((ROW()-2)/39)+1</f>
        <v/>
      </c>
      <c r="N7831" s="6">
        <f>MOD(ROW()-2,39)+2</f>
        <v/>
      </c>
      <c r="O7831" s="42">
        <f>IF(AND($B7831&lt;&gt;"",$C7831&lt;&gt;"",$B7831&lt;=$C7831),INDEX(Szabalyok!$C:$C,$N7831),"")</f>
        <v/>
      </c>
      <c r="P7831">
        <f>IF(D7831="",P7830,P7830+1)</f>
        <v/>
      </c>
    </row>
    <row r="7832">
      <c r="A7832">
        <f>IF(P7832=P7831,0,P7832)</f>
        <v/>
      </c>
      <c r="B7832" s="41">
        <f>IF($M7832&gt;300,"",IF(OR(INDEX(Bemenet!$E$2:$E$301,$M7832)="",INDEX(Bemenet!$F$2:$F$301,$M7832)=""),"",MAX(INDEX(Bemenet!$E$2:$E$301,$M7832),INDEX(Szabalyok!$A:$A,$N7832))))</f>
        <v/>
      </c>
      <c r="C7832" s="41">
        <f>IF($B7832="","",MIN(INDEX(Bemenet!$F$2:$F$301,$M7832),INDEX(Szabalyok!$B:$B,$N7832)))</f>
        <v/>
      </c>
      <c r="D7832" s="5">
        <f>IF(AND($B7832&lt;&gt;"",$C7832&lt;&gt;"",$B7832&lt;=$C7832),INDEX(Bemenet!$G$2:$G$301,$M7832),"")</f>
        <v/>
      </c>
      <c r="E7832" s="6">
        <f>IF(AND($B7832&lt;&gt;"",$C7832&lt;&gt;"",$B7832&lt;=$C7832),INDEX(Bemenet!$D$2:$D$301,$M7832),"")</f>
        <v/>
      </c>
      <c r="F7832" s="5">
        <f>IF(AND($B7832&lt;&gt;"",$C7832&lt;&gt;"",$B7832&lt;=$C7832),$C7832-$B7832+1,"")</f>
        <v/>
      </c>
      <c r="G7832" s="5">
        <f>IF($F7832="","",$F7832*$D7832)</f>
        <v/>
      </c>
      <c r="H7832" s="42">
        <f>IF($G7832="","",$O7832)</f>
        <v/>
      </c>
      <c r="I7832" s="5">
        <f>IF($G7832="","",$G7832*IF($H7832="",$O7832,$H7832)/100)</f>
        <v/>
      </c>
      <c r="J7832" s="5">
        <f>IF(OR($L7832="",NOT(COUNTIFS($L$2:$L7832,$L7832)=1)),"",SUMIFS($G:$G,$L:$L,$L7832))</f>
        <v/>
      </c>
      <c r="K7832" s="5">
        <f>IF(OR($L7832="",NOT(COUNTIFS($L$2:$L7832,$L7832)=1)),"",SUMIFS($I:$I,$L:$L,$L7832))</f>
        <v/>
      </c>
      <c r="L7832" s="6">
        <f>IF($B7832="","",YEAR($B7832))</f>
        <v/>
      </c>
      <c r="M7832" s="6">
        <f>INT((ROW()-2)/39)+1</f>
        <v/>
      </c>
      <c r="N7832" s="6">
        <f>MOD(ROW()-2,39)+2</f>
        <v/>
      </c>
      <c r="O7832" s="42">
        <f>IF(AND($B7832&lt;&gt;"",$C7832&lt;&gt;"",$B7832&lt;=$C7832),INDEX(Szabalyok!$C:$C,$N7832),"")</f>
        <v/>
      </c>
      <c r="P7832">
        <f>IF(D7832="",P7831,P7831+1)</f>
        <v/>
      </c>
    </row>
    <row r="7833">
      <c r="A7833">
        <f>IF(P7833=P7832,0,P7833)</f>
        <v/>
      </c>
      <c r="B7833" s="41">
        <f>IF($M7833&gt;300,"",IF(OR(INDEX(Bemenet!$E$2:$E$301,$M7833)="",INDEX(Bemenet!$F$2:$F$301,$M7833)=""),"",MAX(INDEX(Bemenet!$E$2:$E$301,$M7833),INDEX(Szabalyok!$A:$A,$N7833))))</f>
        <v/>
      </c>
      <c r="C7833" s="41">
        <f>IF($B7833="","",MIN(INDEX(Bemenet!$F$2:$F$301,$M7833),INDEX(Szabalyok!$B:$B,$N7833)))</f>
        <v/>
      </c>
      <c r="D7833" s="5">
        <f>IF(AND($B7833&lt;&gt;"",$C7833&lt;&gt;"",$B7833&lt;=$C7833),INDEX(Bemenet!$G$2:$G$301,$M7833),"")</f>
        <v/>
      </c>
      <c r="E7833" s="6">
        <f>IF(AND($B7833&lt;&gt;"",$C7833&lt;&gt;"",$B7833&lt;=$C7833),INDEX(Bemenet!$D$2:$D$301,$M7833),"")</f>
        <v/>
      </c>
      <c r="F7833" s="5">
        <f>IF(AND($B7833&lt;&gt;"",$C7833&lt;&gt;"",$B7833&lt;=$C7833),$C7833-$B7833+1,"")</f>
        <v/>
      </c>
      <c r="G7833" s="5">
        <f>IF($F7833="","",$F7833*$D7833)</f>
        <v/>
      </c>
      <c r="H7833" s="42">
        <f>IF($G7833="","",$O7833)</f>
        <v/>
      </c>
      <c r="I7833" s="5">
        <f>IF($G7833="","",$G7833*IF($H7833="",$O7833,$H7833)/100)</f>
        <v/>
      </c>
      <c r="J7833" s="5">
        <f>IF(OR($L7833="",NOT(COUNTIFS($L$2:$L7833,$L7833)=1)),"",SUMIFS($G:$G,$L:$L,$L7833))</f>
        <v/>
      </c>
      <c r="K7833" s="5">
        <f>IF(OR($L7833="",NOT(COUNTIFS($L$2:$L7833,$L7833)=1)),"",SUMIFS($I:$I,$L:$L,$L7833))</f>
        <v/>
      </c>
      <c r="L7833" s="6">
        <f>IF($B7833="","",YEAR($B7833))</f>
        <v/>
      </c>
      <c r="M7833" s="6">
        <f>INT((ROW()-2)/39)+1</f>
        <v/>
      </c>
      <c r="N7833" s="6">
        <f>MOD(ROW()-2,39)+2</f>
        <v/>
      </c>
      <c r="O7833" s="42">
        <f>IF(AND($B7833&lt;&gt;"",$C7833&lt;&gt;"",$B7833&lt;=$C7833),INDEX(Szabalyok!$C:$C,$N7833),"")</f>
        <v/>
      </c>
      <c r="P7833">
        <f>IF(D7833="",P7832,P7832+1)</f>
        <v/>
      </c>
    </row>
    <row r="7834">
      <c r="A7834">
        <f>IF(P7834=P7833,0,P7834)</f>
        <v/>
      </c>
      <c r="B7834" s="41">
        <f>IF($M7834&gt;300,"",IF(OR(INDEX(Bemenet!$E$2:$E$301,$M7834)="",INDEX(Bemenet!$F$2:$F$301,$M7834)=""),"",MAX(INDEX(Bemenet!$E$2:$E$301,$M7834),INDEX(Szabalyok!$A:$A,$N7834))))</f>
        <v/>
      </c>
      <c r="C7834" s="41">
        <f>IF($B7834="","",MIN(INDEX(Bemenet!$F$2:$F$301,$M7834),INDEX(Szabalyok!$B:$B,$N7834)))</f>
        <v/>
      </c>
      <c r="D7834" s="5">
        <f>IF(AND($B7834&lt;&gt;"",$C7834&lt;&gt;"",$B7834&lt;=$C7834),INDEX(Bemenet!$G$2:$G$301,$M7834),"")</f>
        <v/>
      </c>
      <c r="E7834" s="6">
        <f>IF(AND($B7834&lt;&gt;"",$C7834&lt;&gt;"",$B7834&lt;=$C7834),INDEX(Bemenet!$D$2:$D$301,$M7834),"")</f>
        <v/>
      </c>
      <c r="F7834" s="5">
        <f>IF(AND($B7834&lt;&gt;"",$C7834&lt;&gt;"",$B7834&lt;=$C7834),$C7834-$B7834+1,"")</f>
        <v/>
      </c>
      <c r="G7834" s="5">
        <f>IF($F7834="","",$F7834*$D7834)</f>
        <v/>
      </c>
      <c r="H7834" s="42">
        <f>IF($G7834="","",$O7834)</f>
        <v/>
      </c>
      <c r="I7834" s="5">
        <f>IF($G7834="","",$G7834*IF($H7834="",$O7834,$H7834)/100)</f>
        <v/>
      </c>
      <c r="J7834" s="5">
        <f>IF(OR($L7834="",NOT(COUNTIFS($L$2:$L7834,$L7834)=1)),"",SUMIFS($G:$G,$L:$L,$L7834))</f>
        <v/>
      </c>
      <c r="K7834" s="5">
        <f>IF(OR($L7834="",NOT(COUNTIFS($L$2:$L7834,$L7834)=1)),"",SUMIFS($I:$I,$L:$L,$L7834))</f>
        <v/>
      </c>
      <c r="L7834" s="6">
        <f>IF($B7834="","",YEAR($B7834))</f>
        <v/>
      </c>
      <c r="M7834" s="6">
        <f>INT((ROW()-2)/39)+1</f>
        <v/>
      </c>
      <c r="N7834" s="6">
        <f>MOD(ROW()-2,39)+2</f>
        <v/>
      </c>
      <c r="O7834" s="42">
        <f>IF(AND($B7834&lt;&gt;"",$C7834&lt;&gt;"",$B7834&lt;=$C7834),INDEX(Szabalyok!$C:$C,$N7834),"")</f>
        <v/>
      </c>
      <c r="P7834">
        <f>IF(D7834="",P7833,P7833+1)</f>
        <v/>
      </c>
    </row>
    <row r="7835">
      <c r="A7835">
        <f>IF(P7835=P7834,0,P7835)</f>
        <v/>
      </c>
      <c r="B7835" s="41">
        <f>IF($M7835&gt;300,"",IF(OR(INDEX(Bemenet!$E$2:$E$301,$M7835)="",INDEX(Bemenet!$F$2:$F$301,$M7835)=""),"",MAX(INDEX(Bemenet!$E$2:$E$301,$M7835),INDEX(Szabalyok!$A:$A,$N7835))))</f>
        <v/>
      </c>
      <c r="C7835" s="41">
        <f>IF($B7835="","",MIN(INDEX(Bemenet!$F$2:$F$301,$M7835),INDEX(Szabalyok!$B:$B,$N7835)))</f>
        <v/>
      </c>
      <c r="D7835" s="5">
        <f>IF(AND($B7835&lt;&gt;"",$C7835&lt;&gt;"",$B7835&lt;=$C7835),INDEX(Bemenet!$G$2:$G$301,$M7835),"")</f>
        <v/>
      </c>
      <c r="E7835" s="6">
        <f>IF(AND($B7835&lt;&gt;"",$C7835&lt;&gt;"",$B7835&lt;=$C7835),INDEX(Bemenet!$D$2:$D$301,$M7835),"")</f>
        <v/>
      </c>
      <c r="F7835" s="5">
        <f>IF(AND($B7835&lt;&gt;"",$C7835&lt;&gt;"",$B7835&lt;=$C7835),$C7835-$B7835+1,"")</f>
        <v/>
      </c>
      <c r="G7835" s="5">
        <f>IF($F7835="","",$F7835*$D7835)</f>
        <v/>
      </c>
      <c r="H7835" s="42">
        <f>IF($G7835="","",$O7835)</f>
        <v/>
      </c>
      <c r="I7835" s="5">
        <f>IF($G7835="","",$G7835*IF($H7835="",$O7835,$H7835)/100)</f>
        <v/>
      </c>
      <c r="J7835" s="5">
        <f>IF(OR($L7835="",NOT(COUNTIFS($L$2:$L7835,$L7835)=1)),"",SUMIFS($G:$G,$L:$L,$L7835))</f>
        <v/>
      </c>
      <c r="K7835" s="5">
        <f>IF(OR($L7835="",NOT(COUNTIFS($L$2:$L7835,$L7835)=1)),"",SUMIFS($I:$I,$L:$L,$L7835))</f>
        <v/>
      </c>
      <c r="L7835" s="6">
        <f>IF($B7835="","",YEAR($B7835))</f>
        <v/>
      </c>
      <c r="M7835" s="6">
        <f>INT((ROW()-2)/39)+1</f>
        <v/>
      </c>
      <c r="N7835" s="6">
        <f>MOD(ROW()-2,39)+2</f>
        <v/>
      </c>
      <c r="O7835" s="42">
        <f>IF(AND($B7835&lt;&gt;"",$C7835&lt;&gt;"",$B7835&lt;=$C7835),INDEX(Szabalyok!$C:$C,$N7835),"")</f>
        <v/>
      </c>
      <c r="P7835">
        <f>IF(D7835="",P7834,P7834+1)</f>
        <v/>
      </c>
    </row>
    <row r="7836">
      <c r="A7836">
        <f>IF(P7836=P7835,0,P7836)</f>
        <v/>
      </c>
      <c r="B7836" s="41">
        <f>IF($M7836&gt;300,"",IF(OR(INDEX(Bemenet!$E$2:$E$301,$M7836)="",INDEX(Bemenet!$F$2:$F$301,$M7836)=""),"",MAX(INDEX(Bemenet!$E$2:$E$301,$M7836),INDEX(Szabalyok!$A:$A,$N7836))))</f>
        <v/>
      </c>
      <c r="C7836" s="41">
        <f>IF($B7836="","",MIN(INDEX(Bemenet!$F$2:$F$301,$M7836),INDEX(Szabalyok!$B:$B,$N7836)))</f>
        <v/>
      </c>
      <c r="D7836" s="5">
        <f>IF(AND($B7836&lt;&gt;"",$C7836&lt;&gt;"",$B7836&lt;=$C7836),INDEX(Bemenet!$G$2:$G$301,$M7836),"")</f>
        <v/>
      </c>
      <c r="E7836" s="6">
        <f>IF(AND($B7836&lt;&gt;"",$C7836&lt;&gt;"",$B7836&lt;=$C7836),INDEX(Bemenet!$D$2:$D$301,$M7836),"")</f>
        <v/>
      </c>
      <c r="F7836" s="5">
        <f>IF(AND($B7836&lt;&gt;"",$C7836&lt;&gt;"",$B7836&lt;=$C7836),$C7836-$B7836+1,"")</f>
        <v/>
      </c>
      <c r="G7836" s="5">
        <f>IF($F7836="","",$F7836*$D7836)</f>
        <v/>
      </c>
      <c r="H7836" s="42">
        <f>IF($G7836="","",$O7836)</f>
        <v/>
      </c>
      <c r="I7836" s="5">
        <f>IF($G7836="","",$G7836*IF($H7836="",$O7836,$H7836)/100)</f>
        <v/>
      </c>
      <c r="J7836" s="5">
        <f>IF(OR($L7836="",NOT(COUNTIFS($L$2:$L7836,$L7836)=1)),"",SUMIFS($G:$G,$L:$L,$L7836))</f>
        <v/>
      </c>
      <c r="K7836" s="5">
        <f>IF(OR($L7836="",NOT(COUNTIFS($L$2:$L7836,$L7836)=1)),"",SUMIFS($I:$I,$L:$L,$L7836))</f>
        <v/>
      </c>
      <c r="L7836" s="6">
        <f>IF($B7836="","",YEAR($B7836))</f>
        <v/>
      </c>
      <c r="M7836" s="6">
        <f>INT((ROW()-2)/39)+1</f>
        <v/>
      </c>
      <c r="N7836" s="6">
        <f>MOD(ROW()-2,39)+2</f>
        <v/>
      </c>
      <c r="O7836" s="42">
        <f>IF(AND($B7836&lt;&gt;"",$C7836&lt;&gt;"",$B7836&lt;=$C7836),INDEX(Szabalyok!$C:$C,$N7836),"")</f>
        <v/>
      </c>
      <c r="P7836">
        <f>IF(D7836="",P7835,P7835+1)</f>
        <v/>
      </c>
    </row>
    <row r="7837">
      <c r="A7837">
        <f>IF(P7837=P7836,0,P7837)</f>
        <v/>
      </c>
      <c r="B7837" s="41">
        <f>IF($M7837&gt;300,"",IF(OR(INDEX(Bemenet!$E$2:$E$301,$M7837)="",INDEX(Bemenet!$F$2:$F$301,$M7837)=""),"",MAX(INDEX(Bemenet!$E$2:$E$301,$M7837),INDEX(Szabalyok!$A:$A,$N7837))))</f>
        <v/>
      </c>
      <c r="C7837" s="41">
        <f>IF($B7837="","",MIN(INDEX(Bemenet!$F$2:$F$301,$M7837),INDEX(Szabalyok!$B:$B,$N7837)))</f>
        <v/>
      </c>
      <c r="D7837" s="5">
        <f>IF(AND($B7837&lt;&gt;"",$C7837&lt;&gt;"",$B7837&lt;=$C7837),INDEX(Bemenet!$G$2:$G$301,$M7837),"")</f>
        <v/>
      </c>
      <c r="E7837" s="6">
        <f>IF(AND($B7837&lt;&gt;"",$C7837&lt;&gt;"",$B7837&lt;=$C7837),INDEX(Bemenet!$D$2:$D$301,$M7837),"")</f>
        <v/>
      </c>
      <c r="F7837" s="5">
        <f>IF(AND($B7837&lt;&gt;"",$C7837&lt;&gt;"",$B7837&lt;=$C7837),$C7837-$B7837+1,"")</f>
        <v/>
      </c>
      <c r="G7837" s="5">
        <f>IF($F7837="","",$F7837*$D7837)</f>
        <v/>
      </c>
      <c r="H7837" s="42">
        <f>IF($G7837="","",$O7837)</f>
        <v/>
      </c>
      <c r="I7837" s="5">
        <f>IF($G7837="","",$G7837*IF($H7837="",$O7837,$H7837)/100)</f>
        <v/>
      </c>
      <c r="J7837" s="5">
        <f>IF(OR($L7837="",NOT(COUNTIFS($L$2:$L7837,$L7837)=1)),"",SUMIFS($G:$G,$L:$L,$L7837))</f>
        <v/>
      </c>
      <c r="K7837" s="5">
        <f>IF(OR($L7837="",NOT(COUNTIFS($L$2:$L7837,$L7837)=1)),"",SUMIFS($I:$I,$L:$L,$L7837))</f>
        <v/>
      </c>
      <c r="L7837" s="6">
        <f>IF($B7837="","",YEAR($B7837))</f>
        <v/>
      </c>
      <c r="M7837" s="6">
        <f>INT((ROW()-2)/39)+1</f>
        <v/>
      </c>
      <c r="N7837" s="6">
        <f>MOD(ROW()-2,39)+2</f>
        <v/>
      </c>
      <c r="O7837" s="42">
        <f>IF(AND($B7837&lt;&gt;"",$C7837&lt;&gt;"",$B7837&lt;=$C7837),INDEX(Szabalyok!$C:$C,$N7837),"")</f>
        <v/>
      </c>
      <c r="P7837">
        <f>IF(D7837="",P7836,P7836+1)</f>
        <v/>
      </c>
    </row>
    <row r="7838">
      <c r="A7838">
        <f>IF(P7838=P7837,0,P7838)</f>
        <v/>
      </c>
      <c r="B7838" s="41">
        <f>IF($M7838&gt;300,"",IF(OR(INDEX(Bemenet!$E$2:$E$301,$M7838)="",INDEX(Bemenet!$F$2:$F$301,$M7838)=""),"",MAX(INDEX(Bemenet!$E$2:$E$301,$M7838),INDEX(Szabalyok!$A:$A,$N7838))))</f>
        <v/>
      </c>
      <c r="C7838" s="41">
        <f>IF($B7838="","",MIN(INDEX(Bemenet!$F$2:$F$301,$M7838),INDEX(Szabalyok!$B:$B,$N7838)))</f>
        <v/>
      </c>
      <c r="D7838" s="5">
        <f>IF(AND($B7838&lt;&gt;"",$C7838&lt;&gt;"",$B7838&lt;=$C7838),INDEX(Bemenet!$G$2:$G$301,$M7838),"")</f>
        <v/>
      </c>
      <c r="E7838" s="6">
        <f>IF(AND($B7838&lt;&gt;"",$C7838&lt;&gt;"",$B7838&lt;=$C7838),INDEX(Bemenet!$D$2:$D$301,$M7838),"")</f>
        <v/>
      </c>
      <c r="F7838" s="5">
        <f>IF(AND($B7838&lt;&gt;"",$C7838&lt;&gt;"",$B7838&lt;=$C7838),$C7838-$B7838+1,"")</f>
        <v/>
      </c>
      <c r="G7838" s="5">
        <f>IF($F7838="","",$F7838*$D7838)</f>
        <v/>
      </c>
      <c r="H7838" s="42">
        <f>IF($G7838="","",$O7838)</f>
        <v/>
      </c>
      <c r="I7838" s="5">
        <f>IF($G7838="","",$G7838*IF($H7838="",$O7838,$H7838)/100)</f>
        <v/>
      </c>
      <c r="J7838" s="5">
        <f>IF(OR($L7838="",NOT(COUNTIFS($L$2:$L7838,$L7838)=1)),"",SUMIFS($G:$G,$L:$L,$L7838))</f>
        <v/>
      </c>
      <c r="K7838" s="5">
        <f>IF(OR($L7838="",NOT(COUNTIFS($L$2:$L7838,$L7838)=1)),"",SUMIFS($I:$I,$L:$L,$L7838))</f>
        <v/>
      </c>
      <c r="L7838" s="6">
        <f>IF($B7838="","",YEAR($B7838))</f>
        <v/>
      </c>
      <c r="M7838" s="6">
        <f>INT((ROW()-2)/39)+1</f>
        <v/>
      </c>
      <c r="N7838" s="6">
        <f>MOD(ROW()-2,39)+2</f>
        <v/>
      </c>
      <c r="O7838" s="42">
        <f>IF(AND($B7838&lt;&gt;"",$C7838&lt;&gt;"",$B7838&lt;=$C7838),INDEX(Szabalyok!$C:$C,$N7838),"")</f>
        <v/>
      </c>
      <c r="P7838">
        <f>IF(D7838="",P7837,P7837+1)</f>
        <v/>
      </c>
    </row>
    <row r="7839">
      <c r="A7839">
        <f>IF(P7839=P7838,0,P7839)</f>
        <v/>
      </c>
      <c r="B7839" s="41">
        <f>IF($M7839&gt;300,"",IF(OR(INDEX(Bemenet!$E$2:$E$301,$M7839)="",INDEX(Bemenet!$F$2:$F$301,$M7839)=""),"",MAX(INDEX(Bemenet!$E$2:$E$301,$M7839),INDEX(Szabalyok!$A:$A,$N7839))))</f>
        <v/>
      </c>
      <c r="C7839" s="41">
        <f>IF($B7839="","",MIN(INDEX(Bemenet!$F$2:$F$301,$M7839),INDEX(Szabalyok!$B:$B,$N7839)))</f>
        <v/>
      </c>
      <c r="D7839" s="5">
        <f>IF(AND($B7839&lt;&gt;"",$C7839&lt;&gt;"",$B7839&lt;=$C7839),INDEX(Bemenet!$G$2:$G$301,$M7839),"")</f>
        <v/>
      </c>
      <c r="E7839" s="6">
        <f>IF(AND($B7839&lt;&gt;"",$C7839&lt;&gt;"",$B7839&lt;=$C7839),INDEX(Bemenet!$D$2:$D$301,$M7839),"")</f>
        <v/>
      </c>
      <c r="F7839" s="5">
        <f>IF(AND($B7839&lt;&gt;"",$C7839&lt;&gt;"",$B7839&lt;=$C7839),$C7839-$B7839+1,"")</f>
        <v/>
      </c>
      <c r="G7839" s="5">
        <f>IF($F7839="","",$F7839*$D7839)</f>
        <v/>
      </c>
      <c r="H7839" s="42">
        <f>IF($G7839="","",$O7839)</f>
        <v/>
      </c>
      <c r="I7839" s="5">
        <f>IF($G7839="","",$G7839*IF($H7839="",$O7839,$H7839)/100)</f>
        <v/>
      </c>
      <c r="J7839" s="5">
        <f>IF(OR($L7839="",NOT(COUNTIFS($L$2:$L7839,$L7839)=1)),"",SUMIFS($G:$G,$L:$L,$L7839))</f>
        <v/>
      </c>
      <c r="K7839" s="5">
        <f>IF(OR($L7839="",NOT(COUNTIFS($L$2:$L7839,$L7839)=1)),"",SUMIFS($I:$I,$L:$L,$L7839))</f>
        <v/>
      </c>
      <c r="L7839" s="6">
        <f>IF($B7839="","",YEAR($B7839))</f>
        <v/>
      </c>
      <c r="M7839" s="6">
        <f>INT((ROW()-2)/39)+1</f>
        <v/>
      </c>
      <c r="N7839" s="6">
        <f>MOD(ROW()-2,39)+2</f>
        <v/>
      </c>
      <c r="O7839" s="42">
        <f>IF(AND($B7839&lt;&gt;"",$C7839&lt;&gt;"",$B7839&lt;=$C7839),INDEX(Szabalyok!$C:$C,$N7839),"")</f>
        <v/>
      </c>
      <c r="P7839">
        <f>IF(D7839="",P7838,P7838+1)</f>
        <v/>
      </c>
    </row>
    <row r="7840">
      <c r="A7840">
        <f>IF(P7840=P7839,0,P7840)</f>
        <v/>
      </c>
      <c r="B7840" s="41">
        <f>IF($M7840&gt;300,"",IF(OR(INDEX(Bemenet!$E$2:$E$301,$M7840)="",INDEX(Bemenet!$F$2:$F$301,$M7840)=""),"",MAX(INDEX(Bemenet!$E$2:$E$301,$M7840),INDEX(Szabalyok!$A:$A,$N7840))))</f>
        <v/>
      </c>
      <c r="C7840" s="41">
        <f>IF($B7840="","",MIN(INDEX(Bemenet!$F$2:$F$301,$M7840),INDEX(Szabalyok!$B:$B,$N7840)))</f>
        <v/>
      </c>
      <c r="D7840" s="5">
        <f>IF(AND($B7840&lt;&gt;"",$C7840&lt;&gt;"",$B7840&lt;=$C7840),INDEX(Bemenet!$G$2:$G$301,$M7840),"")</f>
        <v/>
      </c>
      <c r="E7840" s="6">
        <f>IF(AND($B7840&lt;&gt;"",$C7840&lt;&gt;"",$B7840&lt;=$C7840),INDEX(Bemenet!$D$2:$D$301,$M7840),"")</f>
        <v/>
      </c>
      <c r="F7840" s="5">
        <f>IF(AND($B7840&lt;&gt;"",$C7840&lt;&gt;"",$B7840&lt;=$C7840),$C7840-$B7840+1,"")</f>
        <v/>
      </c>
      <c r="G7840" s="5">
        <f>IF($F7840="","",$F7840*$D7840)</f>
        <v/>
      </c>
      <c r="H7840" s="42">
        <f>IF($G7840="","",$O7840)</f>
        <v/>
      </c>
      <c r="I7840" s="5">
        <f>IF($G7840="","",$G7840*IF($H7840="",$O7840,$H7840)/100)</f>
        <v/>
      </c>
      <c r="J7840" s="5">
        <f>IF(OR($L7840="",NOT(COUNTIFS($L$2:$L7840,$L7840)=1)),"",SUMIFS($G:$G,$L:$L,$L7840))</f>
        <v/>
      </c>
      <c r="K7840" s="5">
        <f>IF(OR($L7840="",NOT(COUNTIFS($L$2:$L7840,$L7840)=1)),"",SUMIFS($I:$I,$L:$L,$L7840))</f>
        <v/>
      </c>
      <c r="L7840" s="6">
        <f>IF($B7840="","",YEAR($B7840))</f>
        <v/>
      </c>
      <c r="M7840" s="6">
        <f>INT((ROW()-2)/39)+1</f>
        <v/>
      </c>
      <c r="N7840" s="6">
        <f>MOD(ROW()-2,39)+2</f>
        <v/>
      </c>
      <c r="O7840" s="42">
        <f>IF(AND($B7840&lt;&gt;"",$C7840&lt;&gt;"",$B7840&lt;=$C7840),INDEX(Szabalyok!$C:$C,$N7840),"")</f>
        <v/>
      </c>
      <c r="P7840">
        <f>IF(D7840="",P7839,P7839+1)</f>
        <v/>
      </c>
    </row>
    <row r="7841">
      <c r="A7841">
        <f>IF(P7841=P7840,0,P7841)</f>
        <v/>
      </c>
      <c r="B7841" s="41">
        <f>IF($M7841&gt;300,"",IF(OR(INDEX(Bemenet!$E$2:$E$301,$M7841)="",INDEX(Bemenet!$F$2:$F$301,$M7841)=""),"",MAX(INDEX(Bemenet!$E$2:$E$301,$M7841),INDEX(Szabalyok!$A:$A,$N7841))))</f>
        <v/>
      </c>
      <c r="C7841" s="41">
        <f>IF($B7841="","",MIN(INDEX(Bemenet!$F$2:$F$301,$M7841),INDEX(Szabalyok!$B:$B,$N7841)))</f>
        <v/>
      </c>
      <c r="D7841" s="5">
        <f>IF(AND($B7841&lt;&gt;"",$C7841&lt;&gt;"",$B7841&lt;=$C7841),INDEX(Bemenet!$G$2:$G$301,$M7841),"")</f>
        <v/>
      </c>
      <c r="E7841" s="6">
        <f>IF(AND($B7841&lt;&gt;"",$C7841&lt;&gt;"",$B7841&lt;=$C7841),INDEX(Bemenet!$D$2:$D$301,$M7841),"")</f>
        <v/>
      </c>
      <c r="F7841" s="5">
        <f>IF(AND($B7841&lt;&gt;"",$C7841&lt;&gt;"",$B7841&lt;=$C7841),$C7841-$B7841+1,"")</f>
        <v/>
      </c>
      <c r="G7841" s="5">
        <f>IF($F7841="","",$F7841*$D7841)</f>
        <v/>
      </c>
      <c r="H7841" s="42">
        <f>IF($G7841="","",$O7841)</f>
        <v/>
      </c>
      <c r="I7841" s="5">
        <f>IF($G7841="","",$G7841*IF($H7841="",$O7841,$H7841)/100)</f>
        <v/>
      </c>
      <c r="J7841" s="5">
        <f>IF(OR($L7841="",NOT(COUNTIFS($L$2:$L7841,$L7841)=1)),"",SUMIFS($G:$G,$L:$L,$L7841))</f>
        <v/>
      </c>
      <c r="K7841" s="5">
        <f>IF(OR($L7841="",NOT(COUNTIFS($L$2:$L7841,$L7841)=1)),"",SUMIFS($I:$I,$L:$L,$L7841))</f>
        <v/>
      </c>
      <c r="L7841" s="6">
        <f>IF($B7841="","",YEAR($B7841))</f>
        <v/>
      </c>
      <c r="M7841" s="6">
        <f>INT((ROW()-2)/39)+1</f>
        <v/>
      </c>
      <c r="N7841" s="6">
        <f>MOD(ROW()-2,39)+2</f>
        <v/>
      </c>
      <c r="O7841" s="42">
        <f>IF(AND($B7841&lt;&gt;"",$C7841&lt;&gt;"",$B7841&lt;=$C7841),INDEX(Szabalyok!$C:$C,$N7841),"")</f>
        <v/>
      </c>
      <c r="P7841">
        <f>IF(D7841="",P7840,P7840+1)</f>
        <v/>
      </c>
    </row>
    <row r="7842">
      <c r="A7842">
        <f>IF(P7842=P7841,0,P7842)</f>
        <v/>
      </c>
      <c r="B7842" s="41">
        <f>IF($M7842&gt;300,"",IF(OR(INDEX(Bemenet!$E$2:$E$301,$M7842)="",INDEX(Bemenet!$F$2:$F$301,$M7842)=""),"",MAX(INDEX(Bemenet!$E$2:$E$301,$M7842),INDEX(Szabalyok!$A:$A,$N7842))))</f>
        <v/>
      </c>
      <c r="C7842" s="41">
        <f>IF($B7842="","",MIN(INDEX(Bemenet!$F$2:$F$301,$M7842),INDEX(Szabalyok!$B:$B,$N7842)))</f>
        <v/>
      </c>
      <c r="D7842" s="5">
        <f>IF(AND($B7842&lt;&gt;"",$C7842&lt;&gt;"",$B7842&lt;=$C7842),INDEX(Bemenet!$G$2:$G$301,$M7842),"")</f>
        <v/>
      </c>
      <c r="E7842" s="6">
        <f>IF(AND($B7842&lt;&gt;"",$C7842&lt;&gt;"",$B7842&lt;=$C7842),INDEX(Bemenet!$D$2:$D$301,$M7842),"")</f>
        <v/>
      </c>
      <c r="F7842" s="5">
        <f>IF(AND($B7842&lt;&gt;"",$C7842&lt;&gt;"",$B7842&lt;=$C7842),$C7842-$B7842+1,"")</f>
        <v/>
      </c>
      <c r="G7842" s="5">
        <f>IF($F7842="","",$F7842*$D7842)</f>
        <v/>
      </c>
      <c r="H7842" s="42">
        <f>IF($G7842="","",$O7842)</f>
        <v/>
      </c>
      <c r="I7842" s="5">
        <f>IF($G7842="","",$G7842*IF($H7842="",$O7842,$H7842)/100)</f>
        <v/>
      </c>
      <c r="J7842" s="5">
        <f>IF(OR($L7842="",NOT(COUNTIFS($L$2:$L7842,$L7842)=1)),"",SUMIFS($G:$G,$L:$L,$L7842))</f>
        <v/>
      </c>
      <c r="K7842" s="5">
        <f>IF(OR($L7842="",NOT(COUNTIFS($L$2:$L7842,$L7842)=1)),"",SUMIFS($I:$I,$L:$L,$L7842))</f>
        <v/>
      </c>
      <c r="L7842" s="6">
        <f>IF($B7842="","",YEAR($B7842))</f>
        <v/>
      </c>
      <c r="M7842" s="6">
        <f>INT((ROW()-2)/39)+1</f>
        <v/>
      </c>
      <c r="N7842" s="6">
        <f>MOD(ROW()-2,39)+2</f>
        <v/>
      </c>
      <c r="O7842" s="42">
        <f>IF(AND($B7842&lt;&gt;"",$C7842&lt;&gt;"",$B7842&lt;=$C7842),INDEX(Szabalyok!$C:$C,$N7842),"")</f>
        <v/>
      </c>
      <c r="P7842">
        <f>IF(D7842="",P7841,P7841+1)</f>
        <v/>
      </c>
    </row>
    <row r="7843">
      <c r="A7843">
        <f>IF(P7843=P7842,0,P7843)</f>
        <v/>
      </c>
      <c r="B7843" s="41">
        <f>IF($M7843&gt;300,"",IF(OR(INDEX(Bemenet!$E$2:$E$301,$M7843)="",INDEX(Bemenet!$F$2:$F$301,$M7843)=""),"",MAX(INDEX(Bemenet!$E$2:$E$301,$M7843),INDEX(Szabalyok!$A:$A,$N7843))))</f>
        <v/>
      </c>
      <c r="C7843" s="41">
        <f>IF($B7843="","",MIN(INDEX(Bemenet!$F$2:$F$301,$M7843),INDEX(Szabalyok!$B:$B,$N7843)))</f>
        <v/>
      </c>
      <c r="D7843" s="5">
        <f>IF(AND($B7843&lt;&gt;"",$C7843&lt;&gt;"",$B7843&lt;=$C7843),INDEX(Bemenet!$G$2:$G$301,$M7843),"")</f>
        <v/>
      </c>
      <c r="E7843" s="6">
        <f>IF(AND($B7843&lt;&gt;"",$C7843&lt;&gt;"",$B7843&lt;=$C7843),INDEX(Bemenet!$D$2:$D$301,$M7843),"")</f>
        <v/>
      </c>
      <c r="F7843" s="5">
        <f>IF(AND($B7843&lt;&gt;"",$C7843&lt;&gt;"",$B7843&lt;=$C7843),$C7843-$B7843+1,"")</f>
        <v/>
      </c>
      <c r="G7843" s="5">
        <f>IF($F7843="","",$F7843*$D7843)</f>
        <v/>
      </c>
      <c r="H7843" s="42">
        <f>IF($G7843="","",$O7843)</f>
        <v/>
      </c>
      <c r="I7843" s="5">
        <f>IF($G7843="","",$G7843*IF($H7843="",$O7843,$H7843)/100)</f>
        <v/>
      </c>
      <c r="J7843" s="5">
        <f>IF(OR($L7843="",NOT(COUNTIFS($L$2:$L7843,$L7843)=1)),"",SUMIFS($G:$G,$L:$L,$L7843))</f>
        <v/>
      </c>
      <c r="K7843" s="5">
        <f>IF(OR($L7843="",NOT(COUNTIFS($L$2:$L7843,$L7843)=1)),"",SUMIFS($I:$I,$L:$L,$L7843))</f>
        <v/>
      </c>
      <c r="L7843" s="6">
        <f>IF($B7843="","",YEAR($B7843))</f>
        <v/>
      </c>
      <c r="M7843" s="6">
        <f>INT((ROW()-2)/39)+1</f>
        <v/>
      </c>
      <c r="N7843" s="6">
        <f>MOD(ROW()-2,39)+2</f>
        <v/>
      </c>
      <c r="O7843" s="42">
        <f>IF(AND($B7843&lt;&gt;"",$C7843&lt;&gt;"",$B7843&lt;=$C7843),INDEX(Szabalyok!$C:$C,$N7843),"")</f>
        <v/>
      </c>
      <c r="P7843">
        <f>IF(D7843="",P7842,P7842+1)</f>
        <v/>
      </c>
    </row>
    <row r="7844">
      <c r="A7844">
        <f>IF(P7844=P7843,0,P7844)</f>
        <v/>
      </c>
      <c r="B7844" s="41">
        <f>IF($M7844&gt;300,"",IF(OR(INDEX(Bemenet!$E$2:$E$301,$M7844)="",INDEX(Bemenet!$F$2:$F$301,$M7844)=""),"",MAX(INDEX(Bemenet!$E$2:$E$301,$M7844),INDEX(Szabalyok!$A:$A,$N7844))))</f>
        <v/>
      </c>
      <c r="C7844" s="41">
        <f>IF($B7844="","",MIN(INDEX(Bemenet!$F$2:$F$301,$M7844),INDEX(Szabalyok!$B:$B,$N7844)))</f>
        <v/>
      </c>
      <c r="D7844" s="5">
        <f>IF(AND($B7844&lt;&gt;"",$C7844&lt;&gt;"",$B7844&lt;=$C7844),INDEX(Bemenet!$G$2:$G$301,$M7844),"")</f>
        <v/>
      </c>
      <c r="E7844" s="6">
        <f>IF(AND($B7844&lt;&gt;"",$C7844&lt;&gt;"",$B7844&lt;=$C7844),INDEX(Bemenet!$D$2:$D$301,$M7844),"")</f>
        <v/>
      </c>
      <c r="F7844" s="5">
        <f>IF(AND($B7844&lt;&gt;"",$C7844&lt;&gt;"",$B7844&lt;=$C7844),$C7844-$B7844+1,"")</f>
        <v/>
      </c>
      <c r="G7844" s="5">
        <f>IF($F7844="","",$F7844*$D7844)</f>
        <v/>
      </c>
      <c r="H7844" s="42">
        <f>IF($G7844="","",$O7844)</f>
        <v/>
      </c>
      <c r="I7844" s="5">
        <f>IF($G7844="","",$G7844*IF($H7844="",$O7844,$H7844)/100)</f>
        <v/>
      </c>
      <c r="J7844" s="5">
        <f>IF(OR($L7844="",NOT(COUNTIFS($L$2:$L7844,$L7844)=1)),"",SUMIFS($G:$G,$L:$L,$L7844))</f>
        <v/>
      </c>
      <c r="K7844" s="5">
        <f>IF(OR($L7844="",NOT(COUNTIFS($L$2:$L7844,$L7844)=1)),"",SUMIFS($I:$I,$L:$L,$L7844))</f>
        <v/>
      </c>
      <c r="L7844" s="6">
        <f>IF($B7844="","",YEAR($B7844))</f>
        <v/>
      </c>
      <c r="M7844" s="6">
        <f>INT((ROW()-2)/39)+1</f>
        <v/>
      </c>
      <c r="N7844" s="6">
        <f>MOD(ROW()-2,39)+2</f>
        <v/>
      </c>
      <c r="O7844" s="42">
        <f>IF(AND($B7844&lt;&gt;"",$C7844&lt;&gt;"",$B7844&lt;=$C7844),INDEX(Szabalyok!$C:$C,$N7844),"")</f>
        <v/>
      </c>
      <c r="P7844">
        <f>IF(D7844="",P7843,P7843+1)</f>
        <v/>
      </c>
    </row>
    <row r="7845">
      <c r="A7845">
        <f>IF(P7845=P7844,0,P7845)</f>
        <v/>
      </c>
      <c r="B7845" s="41">
        <f>IF($M7845&gt;300,"",IF(OR(INDEX(Bemenet!$E$2:$E$301,$M7845)="",INDEX(Bemenet!$F$2:$F$301,$M7845)=""),"",MAX(INDEX(Bemenet!$E$2:$E$301,$M7845),INDEX(Szabalyok!$A:$A,$N7845))))</f>
        <v/>
      </c>
      <c r="C7845" s="41">
        <f>IF($B7845="","",MIN(INDEX(Bemenet!$F$2:$F$301,$M7845),INDEX(Szabalyok!$B:$B,$N7845)))</f>
        <v/>
      </c>
      <c r="D7845" s="5">
        <f>IF(AND($B7845&lt;&gt;"",$C7845&lt;&gt;"",$B7845&lt;=$C7845),INDEX(Bemenet!$G$2:$G$301,$M7845),"")</f>
        <v/>
      </c>
      <c r="E7845" s="6">
        <f>IF(AND($B7845&lt;&gt;"",$C7845&lt;&gt;"",$B7845&lt;=$C7845),INDEX(Bemenet!$D$2:$D$301,$M7845),"")</f>
        <v/>
      </c>
      <c r="F7845" s="5">
        <f>IF(AND($B7845&lt;&gt;"",$C7845&lt;&gt;"",$B7845&lt;=$C7845),$C7845-$B7845+1,"")</f>
        <v/>
      </c>
      <c r="G7845" s="5">
        <f>IF($F7845="","",$F7845*$D7845)</f>
        <v/>
      </c>
      <c r="H7845" s="42">
        <f>IF($G7845="","",$O7845)</f>
        <v/>
      </c>
      <c r="I7845" s="5">
        <f>IF($G7845="","",$G7845*IF($H7845="",$O7845,$H7845)/100)</f>
        <v/>
      </c>
      <c r="J7845" s="5">
        <f>IF(OR($L7845="",NOT(COUNTIFS($L$2:$L7845,$L7845)=1)),"",SUMIFS($G:$G,$L:$L,$L7845))</f>
        <v/>
      </c>
      <c r="K7845" s="5">
        <f>IF(OR($L7845="",NOT(COUNTIFS($L$2:$L7845,$L7845)=1)),"",SUMIFS($I:$I,$L:$L,$L7845))</f>
        <v/>
      </c>
      <c r="L7845" s="6">
        <f>IF($B7845="","",YEAR($B7845))</f>
        <v/>
      </c>
      <c r="M7845" s="6">
        <f>INT((ROW()-2)/39)+1</f>
        <v/>
      </c>
      <c r="N7845" s="6">
        <f>MOD(ROW()-2,39)+2</f>
        <v/>
      </c>
      <c r="O7845" s="42">
        <f>IF(AND($B7845&lt;&gt;"",$C7845&lt;&gt;"",$B7845&lt;=$C7845),INDEX(Szabalyok!$C:$C,$N7845),"")</f>
        <v/>
      </c>
      <c r="P7845">
        <f>IF(D7845="",P7844,P7844+1)</f>
        <v/>
      </c>
    </row>
    <row r="7846">
      <c r="A7846">
        <f>IF(P7846=P7845,0,P7846)</f>
        <v/>
      </c>
      <c r="B7846" s="41">
        <f>IF($M7846&gt;300,"",IF(OR(INDEX(Bemenet!$E$2:$E$301,$M7846)="",INDEX(Bemenet!$F$2:$F$301,$M7846)=""),"",MAX(INDEX(Bemenet!$E$2:$E$301,$M7846),INDEX(Szabalyok!$A:$A,$N7846))))</f>
        <v/>
      </c>
      <c r="C7846" s="41">
        <f>IF($B7846="","",MIN(INDEX(Bemenet!$F$2:$F$301,$M7846),INDEX(Szabalyok!$B:$B,$N7846)))</f>
        <v/>
      </c>
      <c r="D7846" s="5">
        <f>IF(AND($B7846&lt;&gt;"",$C7846&lt;&gt;"",$B7846&lt;=$C7846),INDEX(Bemenet!$G$2:$G$301,$M7846),"")</f>
        <v/>
      </c>
      <c r="E7846" s="6">
        <f>IF(AND($B7846&lt;&gt;"",$C7846&lt;&gt;"",$B7846&lt;=$C7846),INDEX(Bemenet!$D$2:$D$301,$M7846),"")</f>
        <v/>
      </c>
      <c r="F7846" s="5">
        <f>IF(AND($B7846&lt;&gt;"",$C7846&lt;&gt;"",$B7846&lt;=$C7846),$C7846-$B7846+1,"")</f>
        <v/>
      </c>
      <c r="G7846" s="5">
        <f>IF($F7846="","",$F7846*$D7846)</f>
        <v/>
      </c>
      <c r="H7846" s="42">
        <f>IF($G7846="","",$O7846)</f>
        <v/>
      </c>
      <c r="I7846" s="5">
        <f>IF($G7846="","",$G7846*IF($H7846="",$O7846,$H7846)/100)</f>
        <v/>
      </c>
      <c r="J7846" s="5">
        <f>IF(OR($L7846="",NOT(COUNTIFS($L$2:$L7846,$L7846)=1)),"",SUMIFS($G:$G,$L:$L,$L7846))</f>
        <v/>
      </c>
      <c r="K7846" s="5">
        <f>IF(OR($L7846="",NOT(COUNTIFS($L$2:$L7846,$L7846)=1)),"",SUMIFS($I:$I,$L:$L,$L7846))</f>
        <v/>
      </c>
      <c r="L7846" s="6">
        <f>IF($B7846="","",YEAR($B7846))</f>
        <v/>
      </c>
      <c r="M7846" s="6">
        <f>INT((ROW()-2)/39)+1</f>
        <v/>
      </c>
      <c r="N7846" s="6">
        <f>MOD(ROW()-2,39)+2</f>
        <v/>
      </c>
      <c r="O7846" s="42">
        <f>IF(AND($B7846&lt;&gt;"",$C7846&lt;&gt;"",$B7846&lt;=$C7846),INDEX(Szabalyok!$C:$C,$N7846),"")</f>
        <v/>
      </c>
      <c r="P7846">
        <f>IF(D7846="",P7845,P7845+1)</f>
        <v/>
      </c>
    </row>
    <row r="7847">
      <c r="A7847">
        <f>IF(P7847=P7846,0,P7847)</f>
        <v/>
      </c>
      <c r="B7847" s="41">
        <f>IF($M7847&gt;300,"",IF(OR(INDEX(Bemenet!$E$2:$E$301,$M7847)="",INDEX(Bemenet!$F$2:$F$301,$M7847)=""),"",MAX(INDEX(Bemenet!$E$2:$E$301,$M7847),INDEX(Szabalyok!$A:$A,$N7847))))</f>
        <v/>
      </c>
      <c r="C7847" s="41">
        <f>IF($B7847="","",MIN(INDEX(Bemenet!$F$2:$F$301,$M7847),INDEX(Szabalyok!$B:$B,$N7847)))</f>
        <v/>
      </c>
      <c r="D7847" s="5">
        <f>IF(AND($B7847&lt;&gt;"",$C7847&lt;&gt;"",$B7847&lt;=$C7847),INDEX(Bemenet!$G$2:$G$301,$M7847),"")</f>
        <v/>
      </c>
      <c r="E7847" s="6">
        <f>IF(AND($B7847&lt;&gt;"",$C7847&lt;&gt;"",$B7847&lt;=$C7847),INDEX(Bemenet!$D$2:$D$301,$M7847),"")</f>
        <v/>
      </c>
      <c r="F7847" s="5">
        <f>IF(AND($B7847&lt;&gt;"",$C7847&lt;&gt;"",$B7847&lt;=$C7847),$C7847-$B7847+1,"")</f>
        <v/>
      </c>
      <c r="G7847" s="5">
        <f>IF($F7847="","",$F7847*$D7847)</f>
        <v/>
      </c>
      <c r="H7847" s="42">
        <f>IF($G7847="","",$O7847)</f>
        <v/>
      </c>
      <c r="I7847" s="5">
        <f>IF($G7847="","",$G7847*IF($H7847="",$O7847,$H7847)/100)</f>
        <v/>
      </c>
      <c r="J7847" s="5">
        <f>IF(OR($L7847="",NOT(COUNTIFS($L$2:$L7847,$L7847)=1)),"",SUMIFS($G:$G,$L:$L,$L7847))</f>
        <v/>
      </c>
      <c r="K7847" s="5">
        <f>IF(OR($L7847="",NOT(COUNTIFS($L$2:$L7847,$L7847)=1)),"",SUMIFS($I:$I,$L:$L,$L7847))</f>
        <v/>
      </c>
      <c r="L7847" s="6">
        <f>IF($B7847="","",YEAR($B7847))</f>
        <v/>
      </c>
      <c r="M7847" s="6">
        <f>INT((ROW()-2)/39)+1</f>
        <v/>
      </c>
      <c r="N7847" s="6">
        <f>MOD(ROW()-2,39)+2</f>
        <v/>
      </c>
      <c r="O7847" s="42">
        <f>IF(AND($B7847&lt;&gt;"",$C7847&lt;&gt;"",$B7847&lt;=$C7847),INDEX(Szabalyok!$C:$C,$N7847),"")</f>
        <v/>
      </c>
      <c r="P7847">
        <f>IF(D7847="",P7846,P7846+1)</f>
        <v/>
      </c>
    </row>
    <row r="7848">
      <c r="A7848">
        <f>IF(P7848=P7847,0,P7848)</f>
        <v/>
      </c>
      <c r="B7848" s="41">
        <f>IF($M7848&gt;300,"",IF(OR(INDEX(Bemenet!$E$2:$E$301,$M7848)="",INDEX(Bemenet!$F$2:$F$301,$M7848)=""),"",MAX(INDEX(Bemenet!$E$2:$E$301,$M7848),INDEX(Szabalyok!$A:$A,$N7848))))</f>
        <v/>
      </c>
      <c r="C7848" s="41">
        <f>IF($B7848="","",MIN(INDEX(Bemenet!$F$2:$F$301,$M7848),INDEX(Szabalyok!$B:$B,$N7848)))</f>
        <v/>
      </c>
      <c r="D7848" s="5">
        <f>IF(AND($B7848&lt;&gt;"",$C7848&lt;&gt;"",$B7848&lt;=$C7848),INDEX(Bemenet!$G$2:$G$301,$M7848),"")</f>
        <v/>
      </c>
      <c r="E7848" s="6">
        <f>IF(AND($B7848&lt;&gt;"",$C7848&lt;&gt;"",$B7848&lt;=$C7848),INDEX(Bemenet!$D$2:$D$301,$M7848),"")</f>
        <v/>
      </c>
      <c r="F7848" s="5">
        <f>IF(AND($B7848&lt;&gt;"",$C7848&lt;&gt;"",$B7848&lt;=$C7848),$C7848-$B7848+1,"")</f>
        <v/>
      </c>
      <c r="G7848" s="5">
        <f>IF($F7848="","",$F7848*$D7848)</f>
        <v/>
      </c>
      <c r="H7848" s="42">
        <f>IF($G7848="","",$O7848)</f>
        <v/>
      </c>
      <c r="I7848" s="5">
        <f>IF($G7848="","",$G7848*IF($H7848="",$O7848,$H7848)/100)</f>
        <v/>
      </c>
      <c r="J7848" s="5">
        <f>IF(OR($L7848="",NOT(COUNTIFS($L$2:$L7848,$L7848)=1)),"",SUMIFS($G:$G,$L:$L,$L7848))</f>
        <v/>
      </c>
      <c r="K7848" s="5">
        <f>IF(OR($L7848="",NOT(COUNTIFS($L$2:$L7848,$L7848)=1)),"",SUMIFS($I:$I,$L:$L,$L7848))</f>
        <v/>
      </c>
      <c r="L7848" s="6">
        <f>IF($B7848="","",YEAR($B7848))</f>
        <v/>
      </c>
      <c r="M7848" s="6">
        <f>INT((ROW()-2)/39)+1</f>
        <v/>
      </c>
      <c r="N7848" s="6">
        <f>MOD(ROW()-2,39)+2</f>
        <v/>
      </c>
      <c r="O7848" s="42">
        <f>IF(AND($B7848&lt;&gt;"",$C7848&lt;&gt;"",$B7848&lt;=$C7848),INDEX(Szabalyok!$C:$C,$N7848),"")</f>
        <v/>
      </c>
      <c r="P7848">
        <f>IF(D7848="",P7847,P7847+1)</f>
        <v/>
      </c>
    </row>
    <row r="7849">
      <c r="A7849">
        <f>IF(P7849=P7848,0,P7849)</f>
        <v/>
      </c>
      <c r="B7849" s="41">
        <f>IF($M7849&gt;300,"",IF(OR(INDEX(Bemenet!$E$2:$E$301,$M7849)="",INDEX(Bemenet!$F$2:$F$301,$M7849)=""),"",MAX(INDEX(Bemenet!$E$2:$E$301,$M7849),INDEX(Szabalyok!$A:$A,$N7849))))</f>
        <v/>
      </c>
      <c r="C7849" s="41">
        <f>IF($B7849="","",MIN(INDEX(Bemenet!$F$2:$F$301,$M7849),INDEX(Szabalyok!$B:$B,$N7849)))</f>
        <v/>
      </c>
      <c r="D7849" s="5">
        <f>IF(AND($B7849&lt;&gt;"",$C7849&lt;&gt;"",$B7849&lt;=$C7849),INDEX(Bemenet!$G$2:$G$301,$M7849),"")</f>
        <v/>
      </c>
      <c r="E7849" s="6">
        <f>IF(AND($B7849&lt;&gt;"",$C7849&lt;&gt;"",$B7849&lt;=$C7849),INDEX(Bemenet!$D$2:$D$301,$M7849),"")</f>
        <v/>
      </c>
      <c r="F7849" s="5">
        <f>IF(AND($B7849&lt;&gt;"",$C7849&lt;&gt;"",$B7849&lt;=$C7849),$C7849-$B7849+1,"")</f>
        <v/>
      </c>
      <c r="G7849" s="5">
        <f>IF($F7849="","",$F7849*$D7849)</f>
        <v/>
      </c>
      <c r="H7849" s="42">
        <f>IF($G7849="","",$O7849)</f>
        <v/>
      </c>
      <c r="I7849" s="5">
        <f>IF($G7849="","",$G7849*IF($H7849="",$O7849,$H7849)/100)</f>
        <v/>
      </c>
      <c r="J7849" s="5">
        <f>IF(OR($L7849="",NOT(COUNTIFS($L$2:$L7849,$L7849)=1)),"",SUMIFS($G:$G,$L:$L,$L7849))</f>
        <v/>
      </c>
      <c r="K7849" s="5">
        <f>IF(OR($L7849="",NOT(COUNTIFS($L$2:$L7849,$L7849)=1)),"",SUMIFS($I:$I,$L:$L,$L7849))</f>
        <v/>
      </c>
      <c r="L7849" s="6">
        <f>IF($B7849="","",YEAR($B7849))</f>
        <v/>
      </c>
      <c r="M7849" s="6">
        <f>INT((ROW()-2)/39)+1</f>
        <v/>
      </c>
      <c r="N7849" s="6">
        <f>MOD(ROW()-2,39)+2</f>
        <v/>
      </c>
      <c r="O7849" s="42">
        <f>IF(AND($B7849&lt;&gt;"",$C7849&lt;&gt;"",$B7849&lt;=$C7849),INDEX(Szabalyok!$C:$C,$N7849),"")</f>
        <v/>
      </c>
      <c r="P7849">
        <f>IF(D7849="",P7848,P7848+1)</f>
        <v/>
      </c>
    </row>
    <row r="7850">
      <c r="A7850">
        <f>IF(P7850=P7849,0,P7850)</f>
        <v/>
      </c>
      <c r="B7850" s="41">
        <f>IF($M7850&gt;300,"",IF(OR(INDEX(Bemenet!$E$2:$E$301,$M7850)="",INDEX(Bemenet!$F$2:$F$301,$M7850)=""),"",MAX(INDEX(Bemenet!$E$2:$E$301,$M7850),INDEX(Szabalyok!$A:$A,$N7850))))</f>
        <v/>
      </c>
      <c r="C7850" s="41">
        <f>IF($B7850="","",MIN(INDEX(Bemenet!$F$2:$F$301,$M7850),INDEX(Szabalyok!$B:$B,$N7850)))</f>
        <v/>
      </c>
      <c r="D7850" s="5">
        <f>IF(AND($B7850&lt;&gt;"",$C7850&lt;&gt;"",$B7850&lt;=$C7850),INDEX(Bemenet!$G$2:$G$301,$M7850),"")</f>
        <v/>
      </c>
      <c r="E7850" s="6">
        <f>IF(AND($B7850&lt;&gt;"",$C7850&lt;&gt;"",$B7850&lt;=$C7850),INDEX(Bemenet!$D$2:$D$301,$M7850),"")</f>
        <v/>
      </c>
      <c r="F7850" s="5">
        <f>IF(AND($B7850&lt;&gt;"",$C7850&lt;&gt;"",$B7850&lt;=$C7850),$C7850-$B7850+1,"")</f>
        <v/>
      </c>
      <c r="G7850" s="5">
        <f>IF($F7850="","",$F7850*$D7850)</f>
        <v/>
      </c>
      <c r="H7850" s="42">
        <f>IF($G7850="","",$O7850)</f>
        <v/>
      </c>
      <c r="I7850" s="5">
        <f>IF($G7850="","",$G7850*IF($H7850="",$O7850,$H7850)/100)</f>
        <v/>
      </c>
      <c r="J7850" s="5">
        <f>IF(OR($L7850="",NOT(COUNTIFS($L$2:$L7850,$L7850)=1)),"",SUMIFS($G:$G,$L:$L,$L7850))</f>
        <v/>
      </c>
      <c r="K7850" s="5">
        <f>IF(OR($L7850="",NOT(COUNTIFS($L$2:$L7850,$L7850)=1)),"",SUMIFS($I:$I,$L:$L,$L7850))</f>
        <v/>
      </c>
      <c r="L7850" s="6">
        <f>IF($B7850="","",YEAR($B7850))</f>
        <v/>
      </c>
      <c r="M7850" s="6">
        <f>INT((ROW()-2)/39)+1</f>
        <v/>
      </c>
      <c r="N7850" s="6">
        <f>MOD(ROW()-2,39)+2</f>
        <v/>
      </c>
      <c r="O7850" s="42">
        <f>IF(AND($B7850&lt;&gt;"",$C7850&lt;&gt;"",$B7850&lt;=$C7850),INDEX(Szabalyok!$C:$C,$N7850),"")</f>
        <v/>
      </c>
      <c r="P7850">
        <f>IF(D7850="",P7849,P7849+1)</f>
        <v/>
      </c>
    </row>
    <row r="7851">
      <c r="A7851">
        <f>IF(P7851=P7850,0,P7851)</f>
        <v/>
      </c>
      <c r="B7851" s="41">
        <f>IF($M7851&gt;300,"",IF(OR(INDEX(Bemenet!$E$2:$E$301,$M7851)="",INDEX(Bemenet!$F$2:$F$301,$M7851)=""),"",MAX(INDEX(Bemenet!$E$2:$E$301,$M7851),INDEX(Szabalyok!$A:$A,$N7851))))</f>
        <v/>
      </c>
      <c r="C7851" s="41">
        <f>IF($B7851="","",MIN(INDEX(Bemenet!$F$2:$F$301,$M7851),INDEX(Szabalyok!$B:$B,$N7851)))</f>
        <v/>
      </c>
      <c r="D7851" s="5">
        <f>IF(AND($B7851&lt;&gt;"",$C7851&lt;&gt;"",$B7851&lt;=$C7851),INDEX(Bemenet!$G$2:$G$301,$M7851),"")</f>
        <v/>
      </c>
      <c r="E7851" s="6">
        <f>IF(AND($B7851&lt;&gt;"",$C7851&lt;&gt;"",$B7851&lt;=$C7851),INDEX(Bemenet!$D$2:$D$301,$M7851),"")</f>
        <v/>
      </c>
      <c r="F7851" s="5">
        <f>IF(AND($B7851&lt;&gt;"",$C7851&lt;&gt;"",$B7851&lt;=$C7851),$C7851-$B7851+1,"")</f>
        <v/>
      </c>
      <c r="G7851" s="5">
        <f>IF($F7851="","",$F7851*$D7851)</f>
        <v/>
      </c>
      <c r="H7851" s="42">
        <f>IF($G7851="","",$O7851)</f>
        <v/>
      </c>
      <c r="I7851" s="5">
        <f>IF($G7851="","",$G7851*IF($H7851="",$O7851,$H7851)/100)</f>
        <v/>
      </c>
      <c r="J7851" s="5">
        <f>IF(OR($L7851="",NOT(COUNTIFS($L$2:$L7851,$L7851)=1)),"",SUMIFS($G:$G,$L:$L,$L7851))</f>
        <v/>
      </c>
      <c r="K7851" s="5">
        <f>IF(OR($L7851="",NOT(COUNTIFS($L$2:$L7851,$L7851)=1)),"",SUMIFS($I:$I,$L:$L,$L7851))</f>
        <v/>
      </c>
      <c r="L7851" s="6">
        <f>IF($B7851="","",YEAR($B7851))</f>
        <v/>
      </c>
      <c r="M7851" s="6">
        <f>INT((ROW()-2)/39)+1</f>
        <v/>
      </c>
      <c r="N7851" s="6">
        <f>MOD(ROW()-2,39)+2</f>
        <v/>
      </c>
      <c r="O7851" s="42">
        <f>IF(AND($B7851&lt;&gt;"",$C7851&lt;&gt;"",$B7851&lt;=$C7851),INDEX(Szabalyok!$C:$C,$N7851),"")</f>
        <v/>
      </c>
      <c r="P7851">
        <f>IF(D7851="",P7850,P7850+1)</f>
        <v/>
      </c>
    </row>
    <row r="7852">
      <c r="A7852">
        <f>IF(P7852=P7851,0,P7852)</f>
        <v/>
      </c>
      <c r="B7852" s="41">
        <f>IF($M7852&gt;300,"",IF(OR(INDEX(Bemenet!$E$2:$E$301,$M7852)="",INDEX(Bemenet!$F$2:$F$301,$M7852)=""),"",MAX(INDEX(Bemenet!$E$2:$E$301,$M7852),INDEX(Szabalyok!$A:$A,$N7852))))</f>
        <v/>
      </c>
      <c r="C7852" s="41">
        <f>IF($B7852="","",MIN(INDEX(Bemenet!$F$2:$F$301,$M7852),INDEX(Szabalyok!$B:$B,$N7852)))</f>
        <v/>
      </c>
      <c r="D7852" s="5">
        <f>IF(AND($B7852&lt;&gt;"",$C7852&lt;&gt;"",$B7852&lt;=$C7852),INDEX(Bemenet!$G$2:$G$301,$M7852),"")</f>
        <v/>
      </c>
      <c r="E7852" s="6">
        <f>IF(AND($B7852&lt;&gt;"",$C7852&lt;&gt;"",$B7852&lt;=$C7852),INDEX(Bemenet!$D$2:$D$301,$M7852),"")</f>
        <v/>
      </c>
      <c r="F7852" s="5">
        <f>IF(AND($B7852&lt;&gt;"",$C7852&lt;&gt;"",$B7852&lt;=$C7852),$C7852-$B7852+1,"")</f>
        <v/>
      </c>
      <c r="G7852" s="5">
        <f>IF($F7852="","",$F7852*$D7852)</f>
        <v/>
      </c>
      <c r="H7852" s="42">
        <f>IF($G7852="","",$O7852)</f>
        <v/>
      </c>
      <c r="I7852" s="5">
        <f>IF($G7852="","",$G7852*IF($H7852="",$O7852,$H7852)/100)</f>
        <v/>
      </c>
      <c r="J7852" s="5">
        <f>IF(OR($L7852="",NOT(COUNTIFS($L$2:$L7852,$L7852)=1)),"",SUMIFS($G:$G,$L:$L,$L7852))</f>
        <v/>
      </c>
      <c r="K7852" s="5">
        <f>IF(OR($L7852="",NOT(COUNTIFS($L$2:$L7852,$L7852)=1)),"",SUMIFS($I:$I,$L:$L,$L7852))</f>
        <v/>
      </c>
      <c r="L7852" s="6">
        <f>IF($B7852="","",YEAR($B7852))</f>
        <v/>
      </c>
      <c r="M7852" s="6">
        <f>INT((ROW()-2)/39)+1</f>
        <v/>
      </c>
      <c r="N7852" s="6">
        <f>MOD(ROW()-2,39)+2</f>
        <v/>
      </c>
      <c r="O7852" s="42">
        <f>IF(AND($B7852&lt;&gt;"",$C7852&lt;&gt;"",$B7852&lt;=$C7852),INDEX(Szabalyok!$C:$C,$N7852),"")</f>
        <v/>
      </c>
      <c r="P7852">
        <f>IF(D7852="",P7851,P7851+1)</f>
        <v/>
      </c>
    </row>
    <row r="7853">
      <c r="A7853">
        <f>IF(P7853=P7852,0,P7853)</f>
        <v/>
      </c>
      <c r="B7853" s="41">
        <f>IF($M7853&gt;300,"",IF(OR(INDEX(Bemenet!$E$2:$E$301,$M7853)="",INDEX(Bemenet!$F$2:$F$301,$M7853)=""),"",MAX(INDEX(Bemenet!$E$2:$E$301,$M7853),INDEX(Szabalyok!$A:$A,$N7853))))</f>
        <v/>
      </c>
      <c r="C7853" s="41">
        <f>IF($B7853="","",MIN(INDEX(Bemenet!$F$2:$F$301,$M7853),INDEX(Szabalyok!$B:$B,$N7853)))</f>
        <v/>
      </c>
      <c r="D7853" s="5">
        <f>IF(AND($B7853&lt;&gt;"",$C7853&lt;&gt;"",$B7853&lt;=$C7853),INDEX(Bemenet!$G$2:$G$301,$M7853),"")</f>
        <v/>
      </c>
      <c r="E7853" s="6">
        <f>IF(AND($B7853&lt;&gt;"",$C7853&lt;&gt;"",$B7853&lt;=$C7853),INDEX(Bemenet!$D$2:$D$301,$M7853),"")</f>
        <v/>
      </c>
      <c r="F7853" s="5">
        <f>IF(AND($B7853&lt;&gt;"",$C7853&lt;&gt;"",$B7853&lt;=$C7853),$C7853-$B7853+1,"")</f>
        <v/>
      </c>
      <c r="G7853" s="5">
        <f>IF($F7853="","",$F7853*$D7853)</f>
        <v/>
      </c>
      <c r="H7853" s="42">
        <f>IF($G7853="","",$O7853)</f>
        <v/>
      </c>
      <c r="I7853" s="5">
        <f>IF($G7853="","",$G7853*IF($H7853="",$O7853,$H7853)/100)</f>
        <v/>
      </c>
      <c r="J7853" s="5">
        <f>IF(OR($L7853="",NOT(COUNTIFS($L$2:$L7853,$L7853)=1)),"",SUMIFS($G:$G,$L:$L,$L7853))</f>
        <v/>
      </c>
      <c r="K7853" s="5">
        <f>IF(OR($L7853="",NOT(COUNTIFS($L$2:$L7853,$L7853)=1)),"",SUMIFS($I:$I,$L:$L,$L7853))</f>
        <v/>
      </c>
      <c r="L7853" s="6">
        <f>IF($B7853="","",YEAR($B7853))</f>
        <v/>
      </c>
      <c r="M7853" s="6">
        <f>INT((ROW()-2)/39)+1</f>
        <v/>
      </c>
      <c r="N7853" s="6">
        <f>MOD(ROW()-2,39)+2</f>
        <v/>
      </c>
      <c r="O7853" s="42">
        <f>IF(AND($B7853&lt;&gt;"",$C7853&lt;&gt;"",$B7853&lt;=$C7853),INDEX(Szabalyok!$C:$C,$N7853),"")</f>
        <v/>
      </c>
      <c r="P7853">
        <f>IF(D7853="",P7852,P7852+1)</f>
        <v/>
      </c>
    </row>
    <row r="7854">
      <c r="A7854">
        <f>IF(P7854=P7853,0,P7854)</f>
        <v/>
      </c>
      <c r="B7854" s="41">
        <f>IF($M7854&gt;300,"",IF(OR(INDEX(Bemenet!$E$2:$E$301,$M7854)="",INDEX(Bemenet!$F$2:$F$301,$M7854)=""),"",MAX(INDEX(Bemenet!$E$2:$E$301,$M7854),INDEX(Szabalyok!$A:$A,$N7854))))</f>
        <v/>
      </c>
      <c r="C7854" s="41">
        <f>IF($B7854="","",MIN(INDEX(Bemenet!$F$2:$F$301,$M7854),INDEX(Szabalyok!$B:$B,$N7854)))</f>
        <v/>
      </c>
      <c r="D7854" s="5">
        <f>IF(AND($B7854&lt;&gt;"",$C7854&lt;&gt;"",$B7854&lt;=$C7854),INDEX(Bemenet!$G$2:$G$301,$M7854),"")</f>
        <v/>
      </c>
      <c r="E7854" s="6">
        <f>IF(AND($B7854&lt;&gt;"",$C7854&lt;&gt;"",$B7854&lt;=$C7854),INDEX(Bemenet!$D$2:$D$301,$M7854),"")</f>
        <v/>
      </c>
      <c r="F7854" s="5">
        <f>IF(AND($B7854&lt;&gt;"",$C7854&lt;&gt;"",$B7854&lt;=$C7854),$C7854-$B7854+1,"")</f>
        <v/>
      </c>
      <c r="G7854" s="5">
        <f>IF($F7854="","",$F7854*$D7854)</f>
        <v/>
      </c>
      <c r="H7854" s="42">
        <f>IF($G7854="","",$O7854)</f>
        <v/>
      </c>
      <c r="I7854" s="5">
        <f>IF($G7854="","",$G7854*IF($H7854="",$O7854,$H7854)/100)</f>
        <v/>
      </c>
      <c r="J7854" s="5">
        <f>IF(OR($L7854="",NOT(COUNTIFS($L$2:$L7854,$L7854)=1)),"",SUMIFS($G:$G,$L:$L,$L7854))</f>
        <v/>
      </c>
      <c r="K7854" s="5">
        <f>IF(OR($L7854="",NOT(COUNTIFS($L$2:$L7854,$L7854)=1)),"",SUMIFS($I:$I,$L:$L,$L7854))</f>
        <v/>
      </c>
      <c r="L7854" s="6">
        <f>IF($B7854="","",YEAR($B7854))</f>
        <v/>
      </c>
      <c r="M7854" s="6">
        <f>INT((ROW()-2)/39)+1</f>
        <v/>
      </c>
      <c r="N7854" s="6">
        <f>MOD(ROW()-2,39)+2</f>
        <v/>
      </c>
      <c r="O7854" s="42">
        <f>IF(AND($B7854&lt;&gt;"",$C7854&lt;&gt;"",$B7854&lt;=$C7854),INDEX(Szabalyok!$C:$C,$N7854),"")</f>
        <v/>
      </c>
      <c r="P7854">
        <f>IF(D7854="",P7853,P7853+1)</f>
        <v/>
      </c>
    </row>
    <row r="7855">
      <c r="A7855">
        <f>IF(P7855=P7854,0,P7855)</f>
        <v/>
      </c>
      <c r="B7855" s="41">
        <f>IF($M7855&gt;300,"",IF(OR(INDEX(Bemenet!$E$2:$E$301,$M7855)="",INDEX(Bemenet!$F$2:$F$301,$M7855)=""),"",MAX(INDEX(Bemenet!$E$2:$E$301,$M7855),INDEX(Szabalyok!$A:$A,$N7855))))</f>
        <v/>
      </c>
      <c r="C7855" s="41">
        <f>IF($B7855="","",MIN(INDEX(Bemenet!$F$2:$F$301,$M7855),INDEX(Szabalyok!$B:$B,$N7855)))</f>
        <v/>
      </c>
      <c r="D7855" s="5">
        <f>IF(AND($B7855&lt;&gt;"",$C7855&lt;&gt;"",$B7855&lt;=$C7855),INDEX(Bemenet!$G$2:$G$301,$M7855),"")</f>
        <v/>
      </c>
      <c r="E7855" s="6">
        <f>IF(AND($B7855&lt;&gt;"",$C7855&lt;&gt;"",$B7855&lt;=$C7855),INDEX(Bemenet!$D$2:$D$301,$M7855),"")</f>
        <v/>
      </c>
      <c r="F7855" s="5">
        <f>IF(AND($B7855&lt;&gt;"",$C7855&lt;&gt;"",$B7855&lt;=$C7855),$C7855-$B7855+1,"")</f>
        <v/>
      </c>
      <c r="G7855" s="5">
        <f>IF($F7855="","",$F7855*$D7855)</f>
        <v/>
      </c>
      <c r="H7855" s="42">
        <f>IF($G7855="","",$O7855)</f>
        <v/>
      </c>
      <c r="I7855" s="5">
        <f>IF($G7855="","",$G7855*IF($H7855="",$O7855,$H7855)/100)</f>
        <v/>
      </c>
      <c r="J7855" s="5">
        <f>IF(OR($L7855="",NOT(COUNTIFS($L$2:$L7855,$L7855)=1)),"",SUMIFS($G:$G,$L:$L,$L7855))</f>
        <v/>
      </c>
      <c r="K7855" s="5">
        <f>IF(OR($L7855="",NOT(COUNTIFS($L$2:$L7855,$L7855)=1)),"",SUMIFS($I:$I,$L:$L,$L7855))</f>
        <v/>
      </c>
      <c r="L7855" s="6">
        <f>IF($B7855="","",YEAR($B7855))</f>
        <v/>
      </c>
      <c r="M7855" s="6">
        <f>INT((ROW()-2)/39)+1</f>
        <v/>
      </c>
      <c r="N7855" s="6">
        <f>MOD(ROW()-2,39)+2</f>
        <v/>
      </c>
      <c r="O7855" s="42">
        <f>IF(AND($B7855&lt;&gt;"",$C7855&lt;&gt;"",$B7855&lt;=$C7855),INDEX(Szabalyok!$C:$C,$N7855),"")</f>
        <v/>
      </c>
      <c r="P7855">
        <f>IF(D7855="",P7854,P7854+1)</f>
        <v/>
      </c>
    </row>
    <row r="7856">
      <c r="A7856">
        <f>IF(P7856=P7855,0,P7856)</f>
        <v/>
      </c>
      <c r="B7856" s="41">
        <f>IF($M7856&gt;300,"",IF(OR(INDEX(Bemenet!$E$2:$E$301,$M7856)="",INDEX(Bemenet!$F$2:$F$301,$M7856)=""),"",MAX(INDEX(Bemenet!$E$2:$E$301,$M7856),INDEX(Szabalyok!$A:$A,$N7856))))</f>
        <v/>
      </c>
      <c r="C7856" s="41">
        <f>IF($B7856="","",MIN(INDEX(Bemenet!$F$2:$F$301,$M7856),INDEX(Szabalyok!$B:$B,$N7856)))</f>
        <v/>
      </c>
      <c r="D7856" s="5">
        <f>IF(AND($B7856&lt;&gt;"",$C7856&lt;&gt;"",$B7856&lt;=$C7856),INDEX(Bemenet!$G$2:$G$301,$M7856),"")</f>
        <v/>
      </c>
      <c r="E7856" s="6">
        <f>IF(AND($B7856&lt;&gt;"",$C7856&lt;&gt;"",$B7856&lt;=$C7856),INDEX(Bemenet!$D$2:$D$301,$M7856),"")</f>
        <v/>
      </c>
      <c r="F7856" s="5">
        <f>IF(AND($B7856&lt;&gt;"",$C7856&lt;&gt;"",$B7856&lt;=$C7856),$C7856-$B7856+1,"")</f>
        <v/>
      </c>
      <c r="G7856" s="5">
        <f>IF($F7856="","",$F7856*$D7856)</f>
        <v/>
      </c>
      <c r="H7856" s="42">
        <f>IF($G7856="","",$O7856)</f>
        <v/>
      </c>
      <c r="I7856" s="5">
        <f>IF($G7856="","",$G7856*IF($H7856="",$O7856,$H7856)/100)</f>
        <v/>
      </c>
      <c r="J7856" s="5">
        <f>IF(OR($L7856="",NOT(COUNTIFS($L$2:$L7856,$L7856)=1)),"",SUMIFS($G:$G,$L:$L,$L7856))</f>
        <v/>
      </c>
      <c r="K7856" s="5">
        <f>IF(OR($L7856="",NOT(COUNTIFS($L$2:$L7856,$L7856)=1)),"",SUMIFS($I:$I,$L:$L,$L7856))</f>
        <v/>
      </c>
      <c r="L7856" s="6">
        <f>IF($B7856="","",YEAR($B7856))</f>
        <v/>
      </c>
      <c r="M7856" s="6">
        <f>INT((ROW()-2)/39)+1</f>
        <v/>
      </c>
      <c r="N7856" s="6">
        <f>MOD(ROW()-2,39)+2</f>
        <v/>
      </c>
      <c r="O7856" s="42">
        <f>IF(AND($B7856&lt;&gt;"",$C7856&lt;&gt;"",$B7856&lt;=$C7856),INDEX(Szabalyok!$C:$C,$N7856),"")</f>
        <v/>
      </c>
      <c r="P7856">
        <f>IF(D7856="",P7855,P7855+1)</f>
        <v/>
      </c>
    </row>
    <row r="7857">
      <c r="A7857">
        <f>IF(P7857=P7856,0,P7857)</f>
        <v/>
      </c>
      <c r="B7857" s="41">
        <f>IF($M7857&gt;300,"",IF(OR(INDEX(Bemenet!$E$2:$E$301,$M7857)="",INDEX(Bemenet!$F$2:$F$301,$M7857)=""),"",MAX(INDEX(Bemenet!$E$2:$E$301,$M7857),INDEX(Szabalyok!$A:$A,$N7857))))</f>
        <v/>
      </c>
      <c r="C7857" s="41">
        <f>IF($B7857="","",MIN(INDEX(Bemenet!$F$2:$F$301,$M7857),INDEX(Szabalyok!$B:$B,$N7857)))</f>
        <v/>
      </c>
      <c r="D7857" s="5">
        <f>IF(AND($B7857&lt;&gt;"",$C7857&lt;&gt;"",$B7857&lt;=$C7857),INDEX(Bemenet!$G$2:$G$301,$M7857),"")</f>
        <v/>
      </c>
      <c r="E7857" s="6">
        <f>IF(AND($B7857&lt;&gt;"",$C7857&lt;&gt;"",$B7857&lt;=$C7857),INDEX(Bemenet!$D$2:$D$301,$M7857),"")</f>
        <v/>
      </c>
      <c r="F7857" s="5">
        <f>IF(AND($B7857&lt;&gt;"",$C7857&lt;&gt;"",$B7857&lt;=$C7857),$C7857-$B7857+1,"")</f>
        <v/>
      </c>
      <c r="G7857" s="5">
        <f>IF($F7857="","",$F7857*$D7857)</f>
        <v/>
      </c>
      <c r="H7857" s="42">
        <f>IF($G7857="","",$O7857)</f>
        <v/>
      </c>
      <c r="I7857" s="5">
        <f>IF($G7857="","",$G7857*IF($H7857="",$O7857,$H7857)/100)</f>
        <v/>
      </c>
      <c r="J7857" s="5">
        <f>IF(OR($L7857="",NOT(COUNTIFS($L$2:$L7857,$L7857)=1)),"",SUMIFS($G:$G,$L:$L,$L7857))</f>
        <v/>
      </c>
      <c r="K7857" s="5">
        <f>IF(OR($L7857="",NOT(COUNTIFS($L$2:$L7857,$L7857)=1)),"",SUMIFS($I:$I,$L:$L,$L7857))</f>
        <v/>
      </c>
      <c r="L7857" s="6">
        <f>IF($B7857="","",YEAR($B7857))</f>
        <v/>
      </c>
      <c r="M7857" s="6">
        <f>INT((ROW()-2)/39)+1</f>
        <v/>
      </c>
      <c r="N7857" s="6">
        <f>MOD(ROW()-2,39)+2</f>
        <v/>
      </c>
      <c r="O7857" s="42">
        <f>IF(AND($B7857&lt;&gt;"",$C7857&lt;&gt;"",$B7857&lt;=$C7857),INDEX(Szabalyok!$C:$C,$N7857),"")</f>
        <v/>
      </c>
      <c r="P7857">
        <f>IF(D7857="",P7856,P7856+1)</f>
        <v/>
      </c>
    </row>
    <row r="7858">
      <c r="A7858">
        <f>IF(P7858=P7857,0,P7858)</f>
        <v/>
      </c>
      <c r="B7858" s="41">
        <f>IF($M7858&gt;300,"",IF(OR(INDEX(Bemenet!$E$2:$E$301,$M7858)="",INDEX(Bemenet!$F$2:$F$301,$M7858)=""),"",MAX(INDEX(Bemenet!$E$2:$E$301,$M7858),INDEX(Szabalyok!$A:$A,$N7858))))</f>
        <v/>
      </c>
      <c r="C7858" s="41">
        <f>IF($B7858="","",MIN(INDEX(Bemenet!$F$2:$F$301,$M7858),INDEX(Szabalyok!$B:$B,$N7858)))</f>
        <v/>
      </c>
      <c r="D7858" s="5">
        <f>IF(AND($B7858&lt;&gt;"",$C7858&lt;&gt;"",$B7858&lt;=$C7858),INDEX(Bemenet!$G$2:$G$301,$M7858),"")</f>
        <v/>
      </c>
      <c r="E7858" s="6">
        <f>IF(AND($B7858&lt;&gt;"",$C7858&lt;&gt;"",$B7858&lt;=$C7858),INDEX(Bemenet!$D$2:$D$301,$M7858),"")</f>
        <v/>
      </c>
      <c r="F7858" s="5">
        <f>IF(AND($B7858&lt;&gt;"",$C7858&lt;&gt;"",$B7858&lt;=$C7858),$C7858-$B7858+1,"")</f>
        <v/>
      </c>
      <c r="G7858" s="5">
        <f>IF($F7858="","",$F7858*$D7858)</f>
        <v/>
      </c>
      <c r="H7858" s="42">
        <f>IF($G7858="","",$O7858)</f>
        <v/>
      </c>
      <c r="I7858" s="5">
        <f>IF($G7858="","",$G7858*IF($H7858="",$O7858,$H7858)/100)</f>
        <v/>
      </c>
      <c r="J7858" s="5">
        <f>IF(OR($L7858="",NOT(COUNTIFS($L$2:$L7858,$L7858)=1)),"",SUMIFS($G:$G,$L:$L,$L7858))</f>
        <v/>
      </c>
      <c r="K7858" s="5">
        <f>IF(OR($L7858="",NOT(COUNTIFS($L$2:$L7858,$L7858)=1)),"",SUMIFS($I:$I,$L:$L,$L7858))</f>
        <v/>
      </c>
      <c r="L7858" s="6">
        <f>IF($B7858="","",YEAR($B7858))</f>
        <v/>
      </c>
      <c r="M7858" s="6">
        <f>INT((ROW()-2)/39)+1</f>
        <v/>
      </c>
      <c r="N7858" s="6">
        <f>MOD(ROW()-2,39)+2</f>
        <v/>
      </c>
      <c r="O7858" s="42">
        <f>IF(AND($B7858&lt;&gt;"",$C7858&lt;&gt;"",$B7858&lt;=$C7858),INDEX(Szabalyok!$C:$C,$N7858),"")</f>
        <v/>
      </c>
      <c r="P7858">
        <f>IF(D7858="",P7857,P7857+1)</f>
        <v/>
      </c>
    </row>
    <row r="7859">
      <c r="A7859">
        <f>IF(P7859=P7858,0,P7859)</f>
        <v/>
      </c>
      <c r="B7859" s="41">
        <f>IF($M7859&gt;300,"",IF(OR(INDEX(Bemenet!$E$2:$E$301,$M7859)="",INDEX(Bemenet!$F$2:$F$301,$M7859)=""),"",MAX(INDEX(Bemenet!$E$2:$E$301,$M7859),INDEX(Szabalyok!$A:$A,$N7859))))</f>
        <v/>
      </c>
      <c r="C7859" s="41">
        <f>IF($B7859="","",MIN(INDEX(Bemenet!$F$2:$F$301,$M7859),INDEX(Szabalyok!$B:$B,$N7859)))</f>
        <v/>
      </c>
      <c r="D7859" s="5">
        <f>IF(AND($B7859&lt;&gt;"",$C7859&lt;&gt;"",$B7859&lt;=$C7859),INDEX(Bemenet!$G$2:$G$301,$M7859),"")</f>
        <v/>
      </c>
      <c r="E7859" s="6">
        <f>IF(AND($B7859&lt;&gt;"",$C7859&lt;&gt;"",$B7859&lt;=$C7859),INDEX(Bemenet!$D$2:$D$301,$M7859),"")</f>
        <v/>
      </c>
      <c r="F7859" s="5">
        <f>IF(AND($B7859&lt;&gt;"",$C7859&lt;&gt;"",$B7859&lt;=$C7859),$C7859-$B7859+1,"")</f>
        <v/>
      </c>
      <c r="G7859" s="5">
        <f>IF($F7859="","",$F7859*$D7859)</f>
        <v/>
      </c>
      <c r="H7859" s="42">
        <f>IF($G7859="","",$O7859)</f>
        <v/>
      </c>
      <c r="I7859" s="5">
        <f>IF($G7859="","",$G7859*IF($H7859="",$O7859,$H7859)/100)</f>
        <v/>
      </c>
      <c r="J7859" s="5">
        <f>IF(OR($L7859="",NOT(COUNTIFS($L$2:$L7859,$L7859)=1)),"",SUMIFS($G:$G,$L:$L,$L7859))</f>
        <v/>
      </c>
      <c r="K7859" s="5">
        <f>IF(OR($L7859="",NOT(COUNTIFS($L$2:$L7859,$L7859)=1)),"",SUMIFS($I:$I,$L:$L,$L7859))</f>
        <v/>
      </c>
      <c r="L7859" s="6">
        <f>IF($B7859="","",YEAR($B7859))</f>
        <v/>
      </c>
      <c r="M7859" s="6">
        <f>INT((ROW()-2)/39)+1</f>
        <v/>
      </c>
      <c r="N7859" s="6">
        <f>MOD(ROW()-2,39)+2</f>
        <v/>
      </c>
      <c r="O7859" s="42">
        <f>IF(AND($B7859&lt;&gt;"",$C7859&lt;&gt;"",$B7859&lt;=$C7859),INDEX(Szabalyok!$C:$C,$N7859),"")</f>
        <v/>
      </c>
      <c r="P7859">
        <f>IF(D7859="",P7858,P7858+1)</f>
        <v/>
      </c>
    </row>
    <row r="7860">
      <c r="A7860">
        <f>IF(P7860=P7859,0,P7860)</f>
        <v/>
      </c>
      <c r="B7860" s="41">
        <f>IF($M7860&gt;300,"",IF(OR(INDEX(Bemenet!$E$2:$E$301,$M7860)="",INDEX(Bemenet!$F$2:$F$301,$M7860)=""),"",MAX(INDEX(Bemenet!$E$2:$E$301,$M7860),INDEX(Szabalyok!$A:$A,$N7860))))</f>
        <v/>
      </c>
      <c r="C7860" s="41">
        <f>IF($B7860="","",MIN(INDEX(Bemenet!$F$2:$F$301,$M7860),INDEX(Szabalyok!$B:$B,$N7860)))</f>
        <v/>
      </c>
      <c r="D7860" s="5">
        <f>IF(AND($B7860&lt;&gt;"",$C7860&lt;&gt;"",$B7860&lt;=$C7860),INDEX(Bemenet!$G$2:$G$301,$M7860),"")</f>
        <v/>
      </c>
      <c r="E7860" s="6">
        <f>IF(AND($B7860&lt;&gt;"",$C7860&lt;&gt;"",$B7860&lt;=$C7860),INDEX(Bemenet!$D$2:$D$301,$M7860),"")</f>
        <v/>
      </c>
      <c r="F7860" s="5">
        <f>IF(AND($B7860&lt;&gt;"",$C7860&lt;&gt;"",$B7860&lt;=$C7860),$C7860-$B7860+1,"")</f>
        <v/>
      </c>
      <c r="G7860" s="5">
        <f>IF($F7860="","",$F7860*$D7860)</f>
        <v/>
      </c>
      <c r="H7860" s="42">
        <f>IF($G7860="","",$O7860)</f>
        <v/>
      </c>
      <c r="I7860" s="5">
        <f>IF($G7860="","",$G7860*IF($H7860="",$O7860,$H7860)/100)</f>
        <v/>
      </c>
      <c r="J7860" s="5">
        <f>IF(OR($L7860="",NOT(COUNTIFS($L$2:$L7860,$L7860)=1)),"",SUMIFS($G:$G,$L:$L,$L7860))</f>
        <v/>
      </c>
      <c r="K7860" s="5">
        <f>IF(OR($L7860="",NOT(COUNTIFS($L$2:$L7860,$L7860)=1)),"",SUMIFS($I:$I,$L:$L,$L7860))</f>
        <v/>
      </c>
      <c r="L7860" s="6">
        <f>IF($B7860="","",YEAR($B7860))</f>
        <v/>
      </c>
      <c r="M7860" s="6">
        <f>INT((ROW()-2)/39)+1</f>
        <v/>
      </c>
      <c r="N7860" s="6">
        <f>MOD(ROW()-2,39)+2</f>
        <v/>
      </c>
      <c r="O7860" s="42">
        <f>IF(AND($B7860&lt;&gt;"",$C7860&lt;&gt;"",$B7860&lt;=$C7860),INDEX(Szabalyok!$C:$C,$N7860),"")</f>
        <v/>
      </c>
      <c r="P7860">
        <f>IF(D7860="",P7859,P7859+1)</f>
        <v/>
      </c>
    </row>
    <row r="7861">
      <c r="A7861">
        <f>IF(P7861=P7860,0,P7861)</f>
        <v/>
      </c>
      <c r="B7861" s="41">
        <f>IF($M7861&gt;300,"",IF(OR(INDEX(Bemenet!$E$2:$E$301,$M7861)="",INDEX(Bemenet!$F$2:$F$301,$M7861)=""),"",MAX(INDEX(Bemenet!$E$2:$E$301,$M7861),INDEX(Szabalyok!$A:$A,$N7861))))</f>
        <v/>
      </c>
      <c r="C7861" s="41">
        <f>IF($B7861="","",MIN(INDEX(Bemenet!$F$2:$F$301,$M7861),INDEX(Szabalyok!$B:$B,$N7861)))</f>
        <v/>
      </c>
      <c r="D7861" s="5">
        <f>IF(AND($B7861&lt;&gt;"",$C7861&lt;&gt;"",$B7861&lt;=$C7861),INDEX(Bemenet!$G$2:$G$301,$M7861),"")</f>
        <v/>
      </c>
      <c r="E7861" s="6">
        <f>IF(AND($B7861&lt;&gt;"",$C7861&lt;&gt;"",$B7861&lt;=$C7861),INDEX(Bemenet!$D$2:$D$301,$M7861),"")</f>
        <v/>
      </c>
      <c r="F7861" s="5">
        <f>IF(AND($B7861&lt;&gt;"",$C7861&lt;&gt;"",$B7861&lt;=$C7861),$C7861-$B7861+1,"")</f>
        <v/>
      </c>
      <c r="G7861" s="5">
        <f>IF($F7861="","",$F7861*$D7861)</f>
        <v/>
      </c>
      <c r="H7861" s="42">
        <f>IF($G7861="","",$O7861)</f>
        <v/>
      </c>
      <c r="I7861" s="5">
        <f>IF($G7861="","",$G7861*IF($H7861="",$O7861,$H7861)/100)</f>
        <v/>
      </c>
      <c r="J7861" s="5">
        <f>IF(OR($L7861="",NOT(COUNTIFS($L$2:$L7861,$L7861)=1)),"",SUMIFS($G:$G,$L:$L,$L7861))</f>
        <v/>
      </c>
      <c r="K7861" s="5">
        <f>IF(OR($L7861="",NOT(COUNTIFS($L$2:$L7861,$L7861)=1)),"",SUMIFS($I:$I,$L:$L,$L7861))</f>
        <v/>
      </c>
      <c r="L7861" s="6">
        <f>IF($B7861="","",YEAR($B7861))</f>
        <v/>
      </c>
      <c r="M7861" s="6">
        <f>INT((ROW()-2)/39)+1</f>
        <v/>
      </c>
      <c r="N7861" s="6">
        <f>MOD(ROW()-2,39)+2</f>
        <v/>
      </c>
      <c r="O7861" s="42">
        <f>IF(AND($B7861&lt;&gt;"",$C7861&lt;&gt;"",$B7861&lt;=$C7861),INDEX(Szabalyok!$C:$C,$N7861),"")</f>
        <v/>
      </c>
      <c r="P7861">
        <f>IF(D7861="",P7860,P7860+1)</f>
        <v/>
      </c>
    </row>
    <row r="7862">
      <c r="A7862">
        <f>IF(P7862=P7861,0,P7862)</f>
        <v/>
      </c>
      <c r="B7862" s="41">
        <f>IF($M7862&gt;300,"",IF(OR(INDEX(Bemenet!$E$2:$E$301,$M7862)="",INDEX(Bemenet!$F$2:$F$301,$M7862)=""),"",MAX(INDEX(Bemenet!$E$2:$E$301,$M7862),INDEX(Szabalyok!$A:$A,$N7862))))</f>
        <v/>
      </c>
      <c r="C7862" s="41">
        <f>IF($B7862="","",MIN(INDEX(Bemenet!$F$2:$F$301,$M7862),INDEX(Szabalyok!$B:$B,$N7862)))</f>
        <v/>
      </c>
      <c r="D7862" s="5">
        <f>IF(AND($B7862&lt;&gt;"",$C7862&lt;&gt;"",$B7862&lt;=$C7862),INDEX(Bemenet!$G$2:$G$301,$M7862),"")</f>
        <v/>
      </c>
      <c r="E7862" s="6">
        <f>IF(AND($B7862&lt;&gt;"",$C7862&lt;&gt;"",$B7862&lt;=$C7862),INDEX(Bemenet!$D$2:$D$301,$M7862),"")</f>
        <v/>
      </c>
      <c r="F7862" s="5">
        <f>IF(AND($B7862&lt;&gt;"",$C7862&lt;&gt;"",$B7862&lt;=$C7862),$C7862-$B7862+1,"")</f>
        <v/>
      </c>
      <c r="G7862" s="5">
        <f>IF($F7862="","",$F7862*$D7862)</f>
        <v/>
      </c>
      <c r="H7862" s="42">
        <f>IF($G7862="","",$O7862)</f>
        <v/>
      </c>
      <c r="I7862" s="5">
        <f>IF($G7862="","",$G7862*IF($H7862="",$O7862,$H7862)/100)</f>
        <v/>
      </c>
      <c r="J7862" s="5">
        <f>IF(OR($L7862="",NOT(COUNTIFS($L$2:$L7862,$L7862)=1)),"",SUMIFS($G:$G,$L:$L,$L7862))</f>
        <v/>
      </c>
      <c r="K7862" s="5">
        <f>IF(OR($L7862="",NOT(COUNTIFS($L$2:$L7862,$L7862)=1)),"",SUMIFS($I:$I,$L:$L,$L7862))</f>
        <v/>
      </c>
      <c r="L7862" s="6">
        <f>IF($B7862="","",YEAR($B7862))</f>
        <v/>
      </c>
      <c r="M7862" s="6">
        <f>INT((ROW()-2)/39)+1</f>
        <v/>
      </c>
      <c r="N7862" s="6">
        <f>MOD(ROW()-2,39)+2</f>
        <v/>
      </c>
      <c r="O7862" s="42">
        <f>IF(AND($B7862&lt;&gt;"",$C7862&lt;&gt;"",$B7862&lt;=$C7862),INDEX(Szabalyok!$C:$C,$N7862),"")</f>
        <v/>
      </c>
      <c r="P7862">
        <f>IF(D7862="",P7861,P7861+1)</f>
        <v/>
      </c>
    </row>
    <row r="7863">
      <c r="A7863">
        <f>IF(P7863=P7862,0,P7863)</f>
        <v/>
      </c>
      <c r="B7863" s="41">
        <f>IF($M7863&gt;300,"",IF(OR(INDEX(Bemenet!$E$2:$E$301,$M7863)="",INDEX(Bemenet!$F$2:$F$301,$M7863)=""),"",MAX(INDEX(Bemenet!$E$2:$E$301,$M7863),INDEX(Szabalyok!$A:$A,$N7863))))</f>
        <v/>
      </c>
      <c r="C7863" s="41">
        <f>IF($B7863="","",MIN(INDEX(Bemenet!$F$2:$F$301,$M7863),INDEX(Szabalyok!$B:$B,$N7863)))</f>
        <v/>
      </c>
      <c r="D7863" s="5">
        <f>IF(AND($B7863&lt;&gt;"",$C7863&lt;&gt;"",$B7863&lt;=$C7863),INDEX(Bemenet!$G$2:$G$301,$M7863),"")</f>
        <v/>
      </c>
      <c r="E7863" s="6">
        <f>IF(AND($B7863&lt;&gt;"",$C7863&lt;&gt;"",$B7863&lt;=$C7863),INDEX(Bemenet!$D$2:$D$301,$M7863),"")</f>
        <v/>
      </c>
      <c r="F7863" s="5">
        <f>IF(AND($B7863&lt;&gt;"",$C7863&lt;&gt;"",$B7863&lt;=$C7863),$C7863-$B7863+1,"")</f>
        <v/>
      </c>
      <c r="G7863" s="5">
        <f>IF($F7863="","",$F7863*$D7863)</f>
        <v/>
      </c>
      <c r="H7863" s="42">
        <f>IF($G7863="","",$O7863)</f>
        <v/>
      </c>
      <c r="I7863" s="5">
        <f>IF($G7863="","",$G7863*IF($H7863="",$O7863,$H7863)/100)</f>
        <v/>
      </c>
      <c r="J7863" s="5">
        <f>IF(OR($L7863="",NOT(COUNTIFS($L$2:$L7863,$L7863)=1)),"",SUMIFS($G:$G,$L:$L,$L7863))</f>
        <v/>
      </c>
      <c r="K7863" s="5">
        <f>IF(OR($L7863="",NOT(COUNTIFS($L$2:$L7863,$L7863)=1)),"",SUMIFS($I:$I,$L:$L,$L7863))</f>
        <v/>
      </c>
      <c r="L7863" s="6">
        <f>IF($B7863="","",YEAR($B7863))</f>
        <v/>
      </c>
      <c r="M7863" s="6">
        <f>INT((ROW()-2)/39)+1</f>
        <v/>
      </c>
      <c r="N7863" s="6">
        <f>MOD(ROW()-2,39)+2</f>
        <v/>
      </c>
      <c r="O7863" s="42">
        <f>IF(AND($B7863&lt;&gt;"",$C7863&lt;&gt;"",$B7863&lt;=$C7863),INDEX(Szabalyok!$C:$C,$N7863),"")</f>
        <v/>
      </c>
      <c r="P7863">
        <f>IF(D7863="",P7862,P7862+1)</f>
        <v/>
      </c>
    </row>
    <row r="7864">
      <c r="A7864">
        <f>IF(P7864=P7863,0,P7864)</f>
        <v/>
      </c>
      <c r="B7864" s="41">
        <f>IF($M7864&gt;300,"",IF(OR(INDEX(Bemenet!$E$2:$E$301,$M7864)="",INDEX(Bemenet!$F$2:$F$301,$M7864)=""),"",MAX(INDEX(Bemenet!$E$2:$E$301,$M7864),INDEX(Szabalyok!$A:$A,$N7864))))</f>
        <v/>
      </c>
      <c r="C7864" s="41">
        <f>IF($B7864="","",MIN(INDEX(Bemenet!$F$2:$F$301,$M7864),INDEX(Szabalyok!$B:$B,$N7864)))</f>
        <v/>
      </c>
      <c r="D7864" s="5">
        <f>IF(AND($B7864&lt;&gt;"",$C7864&lt;&gt;"",$B7864&lt;=$C7864),INDEX(Bemenet!$G$2:$G$301,$M7864),"")</f>
        <v/>
      </c>
      <c r="E7864" s="6">
        <f>IF(AND($B7864&lt;&gt;"",$C7864&lt;&gt;"",$B7864&lt;=$C7864),INDEX(Bemenet!$D$2:$D$301,$M7864),"")</f>
        <v/>
      </c>
      <c r="F7864" s="5">
        <f>IF(AND($B7864&lt;&gt;"",$C7864&lt;&gt;"",$B7864&lt;=$C7864),$C7864-$B7864+1,"")</f>
        <v/>
      </c>
      <c r="G7864" s="5">
        <f>IF($F7864="","",$F7864*$D7864)</f>
        <v/>
      </c>
      <c r="H7864" s="42">
        <f>IF($G7864="","",$O7864)</f>
        <v/>
      </c>
      <c r="I7864" s="5">
        <f>IF($G7864="","",$G7864*IF($H7864="",$O7864,$H7864)/100)</f>
        <v/>
      </c>
      <c r="J7864" s="5">
        <f>IF(OR($L7864="",NOT(COUNTIFS($L$2:$L7864,$L7864)=1)),"",SUMIFS($G:$G,$L:$L,$L7864))</f>
        <v/>
      </c>
      <c r="K7864" s="5">
        <f>IF(OR($L7864="",NOT(COUNTIFS($L$2:$L7864,$L7864)=1)),"",SUMIFS($I:$I,$L:$L,$L7864))</f>
        <v/>
      </c>
      <c r="L7864" s="6">
        <f>IF($B7864="","",YEAR($B7864))</f>
        <v/>
      </c>
      <c r="M7864" s="6">
        <f>INT((ROW()-2)/39)+1</f>
        <v/>
      </c>
      <c r="N7864" s="6">
        <f>MOD(ROW()-2,39)+2</f>
        <v/>
      </c>
      <c r="O7864" s="42">
        <f>IF(AND($B7864&lt;&gt;"",$C7864&lt;&gt;"",$B7864&lt;=$C7864),INDEX(Szabalyok!$C:$C,$N7864),"")</f>
        <v/>
      </c>
      <c r="P7864">
        <f>IF(D7864="",P7863,P7863+1)</f>
        <v/>
      </c>
    </row>
    <row r="7865">
      <c r="A7865">
        <f>IF(P7865=P7864,0,P7865)</f>
        <v/>
      </c>
      <c r="B7865" s="41">
        <f>IF($M7865&gt;300,"",IF(OR(INDEX(Bemenet!$E$2:$E$301,$M7865)="",INDEX(Bemenet!$F$2:$F$301,$M7865)=""),"",MAX(INDEX(Bemenet!$E$2:$E$301,$M7865),INDEX(Szabalyok!$A:$A,$N7865))))</f>
        <v/>
      </c>
      <c r="C7865" s="41">
        <f>IF($B7865="","",MIN(INDEX(Bemenet!$F$2:$F$301,$M7865),INDEX(Szabalyok!$B:$B,$N7865)))</f>
        <v/>
      </c>
      <c r="D7865" s="5">
        <f>IF(AND($B7865&lt;&gt;"",$C7865&lt;&gt;"",$B7865&lt;=$C7865),INDEX(Bemenet!$G$2:$G$301,$M7865),"")</f>
        <v/>
      </c>
      <c r="E7865" s="6">
        <f>IF(AND($B7865&lt;&gt;"",$C7865&lt;&gt;"",$B7865&lt;=$C7865),INDEX(Bemenet!$D$2:$D$301,$M7865),"")</f>
        <v/>
      </c>
      <c r="F7865" s="5">
        <f>IF(AND($B7865&lt;&gt;"",$C7865&lt;&gt;"",$B7865&lt;=$C7865),$C7865-$B7865+1,"")</f>
        <v/>
      </c>
      <c r="G7865" s="5">
        <f>IF($F7865="","",$F7865*$D7865)</f>
        <v/>
      </c>
      <c r="H7865" s="42">
        <f>IF($G7865="","",$O7865)</f>
        <v/>
      </c>
      <c r="I7865" s="5">
        <f>IF($G7865="","",$G7865*IF($H7865="",$O7865,$H7865)/100)</f>
        <v/>
      </c>
      <c r="J7865" s="5">
        <f>IF(OR($L7865="",NOT(COUNTIFS($L$2:$L7865,$L7865)=1)),"",SUMIFS($G:$G,$L:$L,$L7865))</f>
        <v/>
      </c>
      <c r="K7865" s="5">
        <f>IF(OR($L7865="",NOT(COUNTIFS($L$2:$L7865,$L7865)=1)),"",SUMIFS($I:$I,$L:$L,$L7865))</f>
        <v/>
      </c>
      <c r="L7865" s="6">
        <f>IF($B7865="","",YEAR($B7865))</f>
        <v/>
      </c>
      <c r="M7865" s="6">
        <f>INT((ROW()-2)/39)+1</f>
        <v/>
      </c>
      <c r="N7865" s="6">
        <f>MOD(ROW()-2,39)+2</f>
        <v/>
      </c>
      <c r="O7865" s="42">
        <f>IF(AND($B7865&lt;&gt;"",$C7865&lt;&gt;"",$B7865&lt;=$C7865),INDEX(Szabalyok!$C:$C,$N7865),"")</f>
        <v/>
      </c>
      <c r="P7865">
        <f>IF(D7865="",P7864,P7864+1)</f>
        <v/>
      </c>
    </row>
    <row r="7866">
      <c r="A7866">
        <f>IF(P7866=P7865,0,P7866)</f>
        <v/>
      </c>
      <c r="B7866" s="41">
        <f>IF($M7866&gt;300,"",IF(OR(INDEX(Bemenet!$E$2:$E$301,$M7866)="",INDEX(Bemenet!$F$2:$F$301,$M7866)=""),"",MAX(INDEX(Bemenet!$E$2:$E$301,$M7866),INDEX(Szabalyok!$A:$A,$N7866))))</f>
        <v/>
      </c>
      <c r="C7866" s="41">
        <f>IF($B7866="","",MIN(INDEX(Bemenet!$F$2:$F$301,$M7866),INDEX(Szabalyok!$B:$B,$N7866)))</f>
        <v/>
      </c>
      <c r="D7866" s="5">
        <f>IF(AND($B7866&lt;&gt;"",$C7866&lt;&gt;"",$B7866&lt;=$C7866),INDEX(Bemenet!$G$2:$G$301,$M7866),"")</f>
        <v/>
      </c>
      <c r="E7866" s="6">
        <f>IF(AND($B7866&lt;&gt;"",$C7866&lt;&gt;"",$B7866&lt;=$C7866),INDEX(Bemenet!$D$2:$D$301,$M7866),"")</f>
        <v/>
      </c>
      <c r="F7866" s="5">
        <f>IF(AND($B7866&lt;&gt;"",$C7866&lt;&gt;"",$B7866&lt;=$C7866),$C7866-$B7866+1,"")</f>
        <v/>
      </c>
      <c r="G7866" s="5">
        <f>IF($F7866="","",$F7866*$D7866)</f>
        <v/>
      </c>
      <c r="H7866" s="42">
        <f>IF($G7866="","",$O7866)</f>
        <v/>
      </c>
      <c r="I7866" s="5">
        <f>IF($G7866="","",$G7866*IF($H7866="",$O7866,$H7866)/100)</f>
        <v/>
      </c>
      <c r="J7866" s="5">
        <f>IF(OR($L7866="",NOT(COUNTIFS($L$2:$L7866,$L7866)=1)),"",SUMIFS($G:$G,$L:$L,$L7866))</f>
        <v/>
      </c>
      <c r="K7866" s="5">
        <f>IF(OR($L7866="",NOT(COUNTIFS($L$2:$L7866,$L7866)=1)),"",SUMIFS($I:$I,$L:$L,$L7866))</f>
        <v/>
      </c>
      <c r="L7866" s="6">
        <f>IF($B7866="","",YEAR($B7866))</f>
        <v/>
      </c>
      <c r="M7866" s="6">
        <f>INT((ROW()-2)/39)+1</f>
        <v/>
      </c>
      <c r="N7866" s="6">
        <f>MOD(ROW()-2,39)+2</f>
        <v/>
      </c>
      <c r="O7866" s="42">
        <f>IF(AND($B7866&lt;&gt;"",$C7866&lt;&gt;"",$B7866&lt;=$C7866),INDEX(Szabalyok!$C:$C,$N7866),"")</f>
        <v/>
      </c>
      <c r="P7866">
        <f>IF(D7866="",P7865,P7865+1)</f>
        <v/>
      </c>
    </row>
    <row r="7867">
      <c r="A7867">
        <f>IF(P7867=P7866,0,P7867)</f>
        <v/>
      </c>
      <c r="B7867" s="41">
        <f>IF($M7867&gt;300,"",IF(OR(INDEX(Bemenet!$E$2:$E$301,$M7867)="",INDEX(Bemenet!$F$2:$F$301,$M7867)=""),"",MAX(INDEX(Bemenet!$E$2:$E$301,$M7867),INDEX(Szabalyok!$A:$A,$N7867))))</f>
        <v/>
      </c>
      <c r="C7867" s="41">
        <f>IF($B7867="","",MIN(INDEX(Bemenet!$F$2:$F$301,$M7867),INDEX(Szabalyok!$B:$B,$N7867)))</f>
        <v/>
      </c>
      <c r="D7867" s="5">
        <f>IF(AND($B7867&lt;&gt;"",$C7867&lt;&gt;"",$B7867&lt;=$C7867),INDEX(Bemenet!$G$2:$G$301,$M7867),"")</f>
        <v/>
      </c>
      <c r="E7867" s="6">
        <f>IF(AND($B7867&lt;&gt;"",$C7867&lt;&gt;"",$B7867&lt;=$C7867),INDEX(Bemenet!$D$2:$D$301,$M7867),"")</f>
        <v/>
      </c>
      <c r="F7867" s="5">
        <f>IF(AND($B7867&lt;&gt;"",$C7867&lt;&gt;"",$B7867&lt;=$C7867),$C7867-$B7867+1,"")</f>
        <v/>
      </c>
      <c r="G7867" s="5">
        <f>IF($F7867="","",$F7867*$D7867)</f>
        <v/>
      </c>
      <c r="H7867" s="42">
        <f>IF($G7867="","",$O7867)</f>
        <v/>
      </c>
      <c r="I7867" s="5">
        <f>IF($G7867="","",$G7867*IF($H7867="",$O7867,$H7867)/100)</f>
        <v/>
      </c>
      <c r="J7867" s="5">
        <f>IF(OR($L7867="",NOT(COUNTIFS($L$2:$L7867,$L7867)=1)),"",SUMIFS($G:$G,$L:$L,$L7867))</f>
        <v/>
      </c>
      <c r="K7867" s="5">
        <f>IF(OR($L7867="",NOT(COUNTIFS($L$2:$L7867,$L7867)=1)),"",SUMIFS($I:$I,$L:$L,$L7867))</f>
        <v/>
      </c>
      <c r="L7867" s="6">
        <f>IF($B7867="","",YEAR($B7867))</f>
        <v/>
      </c>
      <c r="M7867" s="6">
        <f>INT((ROW()-2)/39)+1</f>
        <v/>
      </c>
      <c r="N7867" s="6">
        <f>MOD(ROW()-2,39)+2</f>
        <v/>
      </c>
      <c r="O7867" s="42">
        <f>IF(AND($B7867&lt;&gt;"",$C7867&lt;&gt;"",$B7867&lt;=$C7867),INDEX(Szabalyok!$C:$C,$N7867),"")</f>
        <v/>
      </c>
      <c r="P7867">
        <f>IF(D7867="",P7866,P7866+1)</f>
        <v/>
      </c>
    </row>
    <row r="7868">
      <c r="A7868">
        <f>IF(P7868=P7867,0,P7868)</f>
        <v/>
      </c>
      <c r="B7868" s="41">
        <f>IF($M7868&gt;300,"",IF(OR(INDEX(Bemenet!$E$2:$E$301,$M7868)="",INDEX(Bemenet!$F$2:$F$301,$M7868)=""),"",MAX(INDEX(Bemenet!$E$2:$E$301,$M7868),INDEX(Szabalyok!$A:$A,$N7868))))</f>
        <v/>
      </c>
      <c r="C7868" s="41">
        <f>IF($B7868="","",MIN(INDEX(Bemenet!$F$2:$F$301,$M7868),INDEX(Szabalyok!$B:$B,$N7868)))</f>
        <v/>
      </c>
      <c r="D7868" s="5">
        <f>IF(AND($B7868&lt;&gt;"",$C7868&lt;&gt;"",$B7868&lt;=$C7868),INDEX(Bemenet!$G$2:$G$301,$M7868),"")</f>
        <v/>
      </c>
      <c r="E7868" s="6">
        <f>IF(AND($B7868&lt;&gt;"",$C7868&lt;&gt;"",$B7868&lt;=$C7868),INDEX(Bemenet!$D$2:$D$301,$M7868),"")</f>
        <v/>
      </c>
      <c r="F7868" s="5">
        <f>IF(AND($B7868&lt;&gt;"",$C7868&lt;&gt;"",$B7868&lt;=$C7868),$C7868-$B7868+1,"")</f>
        <v/>
      </c>
      <c r="G7868" s="5">
        <f>IF($F7868="","",$F7868*$D7868)</f>
        <v/>
      </c>
      <c r="H7868" s="42">
        <f>IF($G7868="","",$O7868)</f>
        <v/>
      </c>
      <c r="I7868" s="5">
        <f>IF($G7868="","",$G7868*IF($H7868="",$O7868,$H7868)/100)</f>
        <v/>
      </c>
      <c r="J7868" s="5">
        <f>IF(OR($L7868="",NOT(COUNTIFS($L$2:$L7868,$L7868)=1)),"",SUMIFS($G:$G,$L:$L,$L7868))</f>
        <v/>
      </c>
      <c r="K7868" s="5">
        <f>IF(OR($L7868="",NOT(COUNTIFS($L$2:$L7868,$L7868)=1)),"",SUMIFS($I:$I,$L:$L,$L7868))</f>
        <v/>
      </c>
      <c r="L7868" s="6">
        <f>IF($B7868="","",YEAR($B7868))</f>
        <v/>
      </c>
      <c r="M7868" s="6">
        <f>INT((ROW()-2)/39)+1</f>
        <v/>
      </c>
      <c r="N7868" s="6">
        <f>MOD(ROW()-2,39)+2</f>
        <v/>
      </c>
      <c r="O7868" s="42">
        <f>IF(AND($B7868&lt;&gt;"",$C7868&lt;&gt;"",$B7868&lt;=$C7868),INDEX(Szabalyok!$C:$C,$N7868),"")</f>
        <v/>
      </c>
      <c r="P7868">
        <f>IF(D7868="",P7867,P7867+1)</f>
        <v/>
      </c>
    </row>
    <row r="7869">
      <c r="A7869">
        <f>IF(P7869=P7868,0,P7869)</f>
        <v/>
      </c>
      <c r="B7869" s="41">
        <f>IF($M7869&gt;300,"",IF(OR(INDEX(Bemenet!$E$2:$E$301,$M7869)="",INDEX(Bemenet!$F$2:$F$301,$M7869)=""),"",MAX(INDEX(Bemenet!$E$2:$E$301,$M7869),INDEX(Szabalyok!$A:$A,$N7869))))</f>
        <v/>
      </c>
      <c r="C7869" s="41">
        <f>IF($B7869="","",MIN(INDEX(Bemenet!$F$2:$F$301,$M7869),INDEX(Szabalyok!$B:$B,$N7869)))</f>
        <v/>
      </c>
      <c r="D7869" s="5">
        <f>IF(AND($B7869&lt;&gt;"",$C7869&lt;&gt;"",$B7869&lt;=$C7869),INDEX(Bemenet!$G$2:$G$301,$M7869),"")</f>
        <v/>
      </c>
      <c r="E7869" s="6">
        <f>IF(AND($B7869&lt;&gt;"",$C7869&lt;&gt;"",$B7869&lt;=$C7869),INDEX(Bemenet!$D$2:$D$301,$M7869),"")</f>
        <v/>
      </c>
      <c r="F7869" s="5">
        <f>IF(AND($B7869&lt;&gt;"",$C7869&lt;&gt;"",$B7869&lt;=$C7869),$C7869-$B7869+1,"")</f>
        <v/>
      </c>
      <c r="G7869" s="5">
        <f>IF($F7869="","",$F7869*$D7869)</f>
        <v/>
      </c>
      <c r="H7869" s="42">
        <f>IF($G7869="","",$O7869)</f>
        <v/>
      </c>
      <c r="I7869" s="5">
        <f>IF($G7869="","",$G7869*IF($H7869="",$O7869,$H7869)/100)</f>
        <v/>
      </c>
      <c r="J7869" s="5">
        <f>IF(OR($L7869="",NOT(COUNTIFS($L$2:$L7869,$L7869)=1)),"",SUMIFS($G:$G,$L:$L,$L7869))</f>
        <v/>
      </c>
      <c r="K7869" s="5">
        <f>IF(OR($L7869="",NOT(COUNTIFS($L$2:$L7869,$L7869)=1)),"",SUMIFS($I:$I,$L:$L,$L7869))</f>
        <v/>
      </c>
      <c r="L7869" s="6">
        <f>IF($B7869="","",YEAR($B7869))</f>
        <v/>
      </c>
      <c r="M7869" s="6">
        <f>INT((ROW()-2)/39)+1</f>
        <v/>
      </c>
      <c r="N7869" s="6">
        <f>MOD(ROW()-2,39)+2</f>
        <v/>
      </c>
      <c r="O7869" s="42">
        <f>IF(AND($B7869&lt;&gt;"",$C7869&lt;&gt;"",$B7869&lt;=$C7869),INDEX(Szabalyok!$C:$C,$N7869),"")</f>
        <v/>
      </c>
      <c r="P7869">
        <f>IF(D7869="",P7868,P7868+1)</f>
        <v/>
      </c>
    </row>
    <row r="7870">
      <c r="A7870">
        <f>IF(P7870=P7869,0,P7870)</f>
        <v/>
      </c>
      <c r="B7870" s="41">
        <f>IF($M7870&gt;300,"",IF(OR(INDEX(Bemenet!$E$2:$E$301,$M7870)="",INDEX(Bemenet!$F$2:$F$301,$M7870)=""),"",MAX(INDEX(Bemenet!$E$2:$E$301,$M7870),INDEX(Szabalyok!$A:$A,$N7870))))</f>
        <v/>
      </c>
      <c r="C7870" s="41">
        <f>IF($B7870="","",MIN(INDEX(Bemenet!$F$2:$F$301,$M7870),INDEX(Szabalyok!$B:$B,$N7870)))</f>
        <v/>
      </c>
      <c r="D7870" s="5">
        <f>IF(AND($B7870&lt;&gt;"",$C7870&lt;&gt;"",$B7870&lt;=$C7870),INDEX(Bemenet!$G$2:$G$301,$M7870),"")</f>
        <v/>
      </c>
      <c r="E7870" s="6">
        <f>IF(AND($B7870&lt;&gt;"",$C7870&lt;&gt;"",$B7870&lt;=$C7870),INDEX(Bemenet!$D$2:$D$301,$M7870),"")</f>
        <v/>
      </c>
      <c r="F7870" s="5">
        <f>IF(AND($B7870&lt;&gt;"",$C7870&lt;&gt;"",$B7870&lt;=$C7870),$C7870-$B7870+1,"")</f>
        <v/>
      </c>
      <c r="G7870" s="5">
        <f>IF($F7870="","",$F7870*$D7870)</f>
        <v/>
      </c>
      <c r="H7870" s="42">
        <f>IF($G7870="","",$O7870)</f>
        <v/>
      </c>
      <c r="I7870" s="5">
        <f>IF($G7870="","",$G7870*IF($H7870="",$O7870,$H7870)/100)</f>
        <v/>
      </c>
      <c r="J7870" s="5">
        <f>IF(OR($L7870="",NOT(COUNTIFS($L$2:$L7870,$L7870)=1)),"",SUMIFS($G:$G,$L:$L,$L7870))</f>
        <v/>
      </c>
      <c r="K7870" s="5">
        <f>IF(OR($L7870="",NOT(COUNTIFS($L$2:$L7870,$L7870)=1)),"",SUMIFS($I:$I,$L:$L,$L7870))</f>
        <v/>
      </c>
      <c r="L7870" s="6">
        <f>IF($B7870="","",YEAR($B7870))</f>
        <v/>
      </c>
      <c r="M7870" s="6">
        <f>INT((ROW()-2)/39)+1</f>
        <v/>
      </c>
      <c r="N7870" s="6">
        <f>MOD(ROW()-2,39)+2</f>
        <v/>
      </c>
      <c r="O7870" s="42">
        <f>IF(AND($B7870&lt;&gt;"",$C7870&lt;&gt;"",$B7870&lt;=$C7870),INDEX(Szabalyok!$C:$C,$N7870),"")</f>
        <v/>
      </c>
      <c r="P7870">
        <f>IF(D7870="",P7869,P7869+1)</f>
        <v/>
      </c>
    </row>
    <row r="7871">
      <c r="A7871">
        <f>IF(P7871=P7870,0,P7871)</f>
        <v/>
      </c>
      <c r="B7871" s="41">
        <f>IF($M7871&gt;300,"",IF(OR(INDEX(Bemenet!$E$2:$E$301,$M7871)="",INDEX(Bemenet!$F$2:$F$301,$M7871)=""),"",MAX(INDEX(Bemenet!$E$2:$E$301,$M7871),INDEX(Szabalyok!$A:$A,$N7871))))</f>
        <v/>
      </c>
      <c r="C7871" s="41">
        <f>IF($B7871="","",MIN(INDEX(Bemenet!$F$2:$F$301,$M7871),INDEX(Szabalyok!$B:$B,$N7871)))</f>
        <v/>
      </c>
      <c r="D7871" s="5">
        <f>IF(AND($B7871&lt;&gt;"",$C7871&lt;&gt;"",$B7871&lt;=$C7871),INDEX(Bemenet!$G$2:$G$301,$M7871),"")</f>
        <v/>
      </c>
      <c r="E7871" s="6">
        <f>IF(AND($B7871&lt;&gt;"",$C7871&lt;&gt;"",$B7871&lt;=$C7871),INDEX(Bemenet!$D$2:$D$301,$M7871),"")</f>
        <v/>
      </c>
      <c r="F7871" s="5">
        <f>IF(AND($B7871&lt;&gt;"",$C7871&lt;&gt;"",$B7871&lt;=$C7871),$C7871-$B7871+1,"")</f>
        <v/>
      </c>
      <c r="G7871" s="5">
        <f>IF($F7871="","",$F7871*$D7871)</f>
        <v/>
      </c>
      <c r="H7871" s="42">
        <f>IF($G7871="","",$O7871)</f>
        <v/>
      </c>
      <c r="I7871" s="5">
        <f>IF($G7871="","",$G7871*IF($H7871="",$O7871,$H7871)/100)</f>
        <v/>
      </c>
      <c r="J7871" s="5">
        <f>IF(OR($L7871="",NOT(COUNTIFS($L$2:$L7871,$L7871)=1)),"",SUMIFS($G:$G,$L:$L,$L7871))</f>
        <v/>
      </c>
      <c r="K7871" s="5">
        <f>IF(OR($L7871="",NOT(COUNTIFS($L$2:$L7871,$L7871)=1)),"",SUMIFS($I:$I,$L:$L,$L7871))</f>
        <v/>
      </c>
      <c r="L7871" s="6">
        <f>IF($B7871="","",YEAR($B7871))</f>
        <v/>
      </c>
      <c r="M7871" s="6">
        <f>INT((ROW()-2)/39)+1</f>
        <v/>
      </c>
      <c r="N7871" s="6">
        <f>MOD(ROW()-2,39)+2</f>
        <v/>
      </c>
      <c r="O7871" s="42">
        <f>IF(AND($B7871&lt;&gt;"",$C7871&lt;&gt;"",$B7871&lt;=$C7871),INDEX(Szabalyok!$C:$C,$N7871),"")</f>
        <v/>
      </c>
      <c r="P7871">
        <f>IF(D7871="",P7870,P7870+1)</f>
        <v/>
      </c>
    </row>
    <row r="7872">
      <c r="A7872">
        <f>IF(P7872=P7871,0,P7872)</f>
        <v/>
      </c>
      <c r="B7872" s="41">
        <f>IF($M7872&gt;300,"",IF(OR(INDEX(Bemenet!$E$2:$E$301,$M7872)="",INDEX(Bemenet!$F$2:$F$301,$M7872)=""),"",MAX(INDEX(Bemenet!$E$2:$E$301,$M7872),INDEX(Szabalyok!$A:$A,$N7872))))</f>
        <v/>
      </c>
      <c r="C7872" s="41">
        <f>IF($B7872="","",MIN(INDEX(Bemenet!$F$2:$F$301,$M7872),INDEX(Szabalyok!$B:$B,$N7872)))</f>
        <v/>
      </c>
      <c r="D7872" s="5">
        <f>IF(AND($B7872&lt;&gt;"",$C7872&lt;&gt;"",$B7872&lt;=$C7872),INDEX(Bemenet!$G$2:$G$301,$M7872),"")</f>
        <v/>
      </c>
      <c r="E7872" s="6">
        <f>IF(AND($B7872&lt;&gt;"",$C7872&lt;&gt;"",$B7872&lt;=$C7872),INDEX(Bemenet!$D$2:$D$301,$M7872),"")</f>
        <v/>
      </c>
      <c r="F7872" s="5">
        <f>IF(AND($B7872&lt;&gt;"",$C7872&lt;&gt;"",$B7872&lt;=$C7872),$C7872-$B7872+1,"")</f>
        <v/>
      </c>
      <c r="G7872" s="5">
        <f>IF($F7872="","",$F7872*$D7872)</f>
        <v/>
      </c>
      <c r="H7872" s="42">
        <f>IF($G7872="","",$O7872)</f>
        <v/>
      </c>
      <c r="I7872" s="5">
        <f>IF($G7872="","",$G7872*IF($H7872="",$O7872,$H7872)/100)</f>
        <v/>
      </c>
      <c r="J7872" s="5">
        <f>IF(OR($L7872="",NOT(COUNTIFS($L$2:$L7872,$L7872)=1)),"",SUMIFS($G:$G,$L:$L,$L7872))</f>
        <v/>
      </c>
      <c r="K7872" s="5">
        <f>IF(OR($L7872="",NOT(COUNTIFS($L$2:$L7872,$L7872)=1)),"",SUMIFS($I:$I,$L:$L,$L7872))</f>
        <v/>
      </c>
      <c r="L7872" s="6">
        <f>IF($B7872="","",YEAR($B7872))</f>
        <v/>
      </c>
      <c r="M7872" s="6">
        <f>INT((ROW()-2)/39)+1</f>
        <v/>
      </c>
      <c r="N7872" s="6">
        <f>MOD(ROW()-2,39)+2</f>
        <v/>
      </c>
      <c r="O7872" s="42">
        <f>IF(AND($B7872&lt;&gt;"",$C7872&lt;&gt;"",$B7872&lt;=$C7872),INDEX(Szabalyok!$C:$C,$N7872),"")</f>
        <v/>
      </c>
      <c r="P7872">
        <f>IF(D7872="",P7871,P7871+1)</f>
        <v/>
      </c>
    </row>
    <row r="7873">
      <c r="A7873">
        <f>IF(P7873=P7872,0,P7873)</f>
        <v/>
      </c>
      <c r="B7873" s="41">
        <f>IF($M7873&gt;300,"",IF(OR(INDEX(Bemenet!$E$2:$E$301,$M7873)="",INDEX(Bemenet!$F$2:$F$301,$M7873)=""),"",MAX(INDEX(Bemenet!$E$2:$E$301,$M7873),INDEX(Szabalyok!$A:$A,$N7873))))</f>
        <v/>
      </c>
      <c r="C7873" s="41">
        <f>IF($B7873="","",MIN(INDEX(Bemenet!$F$2:$F$301,$M7873),INDEX(Szabalyok!$B:$B,$N7873)))</f>
        <v/>
      </c>
      <c r="D7873" s="5">
        <f>IF(AND($B7873&lt;&gt;"",$C7873&lt;&gt;"",$B7873&lt;=$C7873),INDEX(Bemenet!$G$2:$G$301,$M7873),"")</f>
        <v/>
      </c>
      <c r="E7873" s="6">
        <f>IF(AND($B7873&lt;&gt;"",$C7873&lt;&gt;"",$B7873&lt;=$C7873),INDEX(Bemenet!$D$2:$D$301,$M7873),"")</f>
        <v/>
      </c>
      <c r="F7873" s="5">
        <f>IF(AND($B7873&lt;&gt;"",$C7873&lt;&gt;"",$B7873&lt;=$C7873),$C7873-$B7873+1,"")</f>
        <v/>
      </c>
      <c r="G7873" s="5">
        <f>IF($F7873="","",$F7873*$D7873)</f>
        <v/>
      </c>
      <c r="H7873" s="42">
        <f>IF($G7873="","",$O7873)</f>
        <v/>
      </c>
      <c r="I7873" s="5">
        <f>IF($G7873="","",$G7873*IF($H7873="",$O7873,$H7873)/100)</f>
        <v/>
      </c>
      <c r="J7873" s="5">
        <f>IF(OR($L7873="",NOT(COUNTIFS($L$2:$L7873,$L7873)=1)),"",SUMIFS($G:$G,$L:$L,$L7873))</f>
        <v/>
      </c>
      <c r="K7873" s="5">
        <f>IF(OR($L7873="",NOT(COUNTIFS($L$2:$L7873,$L7873)=1)),"",SUMIFS($I:$I,$L:$L,$L7873))</f>
        <v/>
      </c>
      <c r="L7873" s="6">
        <f>IF($B7873="","",YEAR($B7873))</f>
        <v/>
      </c>
      <c r="M7873" s="6">
        <f>INT((ROW()-2)/39)+1</f>
        <v/>
      </c>
      <c r="N7873" s="6">
        <f>MOD(ROW()-2,39)+2</f>
        <v/>
      </c>
      <c r="O7873" s="42">
        <f>IF(AND($B7873&lt;&gt;"",$C7873&lt;&gt;"",$B7873&lt;=$C7873),INDEX(Szabalyok!$C:$C,$N7873),"")</f>
        <v/>
      </c>
      <c r="P7873">
        <f>IF(D7873="",P7872,P7872+1)</f>
        <v/>
      </c>
    </row>
    <row r="7874">
      <c r="A7874">
        <f>IF(P7874=P7873,0,P7874)</f>
        <v/>
      </c>
      <c r="B7874" s="41">
        <f>IF($M7874&gt;300,"",IF(OR(INDEX(Bemenet!$E$2:$E$301,$M7874)="",INDEX(Bemenet!$F$2:$F$301,$M7874)=""),"",MAX(INDEX(Bemenet!$E$2:$E$301,$M7874),INDEX(Szabalyok!$A:$A,$N7874))))</f>
        <v/>
      </c>
      <c r="C7874" s="41">
        <f>IF($B7874="","",MIN(INDEX(Bemenet!$F$2:$F$301,$M7874),INDEX(Szabalyok!$B:$B,$N7874)))</f>
        <v/>
      </c>
      <c r="D7874" s="5">
        <f>IF(AND($B7874&lt;&gt;"",$C7874&lt;&gt;"",$B7874&lt;=$C7874),INDEX(Bemenet!$G$2:$G$301,$M7874),"")</f>
        <v/>
      </c>
      <c r="E7874" s="6">
        <f>IF(AND($B7874&lt;&gt;"",$C7874&lt;&gt;"",$B7874&lt;=$C7874),INDEX(Bemenet!$D$2:$D$301,$M7874),"")</f>
        <v/>
      </c>
      <c r="F7874" s="5">
        <f>IF(AND($B7874&lt;&gt;"",$C7874&lt;&gt;"",$B7874&lt;=$C7874),$C7874-$B7874+1,"")</f>
        <v/>
      </c>
      <c r="G7874" s="5">
        <f>IF($F7874="","",$F7874*$D7874)</f>
        <v/>
      </c>
      <c r="H7874" s="42">
        <f>IF($G7874="","",$O7874)</f>
        <v/>
      </c>
      <c r="I7874" s="5">
        <f>IF($G7874="","",$G7874*IF($H7874="",$O7874,$H7874)/100)</f>
        <v/>
      </c>
      <c r="J7874" s="5">
        <f>IF(OR($L7874="",NOT(COUNTIFS($L$2:$L7874,$L7874)=1)),"",SUMIFS($G:$G,$L:$L,$L7874))</f>
        <v/>
      </c>
      <c r="K7874" s="5">
        <f>IF(OR($L7874="",NOT(COUNTIFS($L$2:$L7874,$L7874)=1)),"",SUMIFS($I:$I,$L:$L,$L7874))</f>
        <v/>
      </c>
      <c r="L7874" s="6">
        <f>IF($B7874="","",YEAR($B7874))</f>
        <v/>
      </c>
      <c r="M7874" s="6">
        <f>INT((ROW()-2)/39)+1</f>
        <v/>
      </c>
      <c r="N7874" s="6">
        <f>MOD(ROW()-2,39)+2</f>
        <v/>
      </c>
      <c r="O7874" s="42">
        <f>IF(AND($B7874&lt;&gt;"",$C7874&lt;&gt;"",$B7874&lt;=$C7874),INDEX(Szabalyok!$C:$C,$N7874),"")</f>
        <v/>
      </c>
      <c r="P7874">
        <f>IF(D7874="",P7873,P7873+1)</f>
        <v/>
      </c>
    </row>
    <row r="7875">
      <c r="A7875">
        <f>IF(P7875=P7874,0,P7875)</f>
        <v/>
      </c>
      <c r="B7875" s="41">
        <f>IF($M7875&gt;300,"",IF(OR(INDEX(Bemenet!$E$2:$E$301,$M7875)="",INDEX(Bemenet!$F$2:$F$301,$M7875)=""),"",MAX(INDEX(Bemenet!$E$2:$E$301,$M7875),INDEX(Szabalyok!$A:$A,$N7875))))</f>
        <v/>
      </c>
      <c r="C7875" s="41">
        <f>IF($B7875="","",MIN(INDEX(Bemenet!$F$2:$F$301,$M7875),INDEX(Szabalyok!$B:$B,$N7875)))</f>
        <v/>
      </c>
      <c r="D7875" s="5">
        <f>IF(AND($B7875&lt;&gt;"",$C7875&lt;&gt;"",$B7875&lt;=$C7875),INDEX(Bemenet!$G$2:$G$301,$M7875),"")</f>
        <v/>
      </c>
      <c r="E7875" s="6">
        <f>IF(AND($B7875&lt;&gt;"",$C7875&lt;&gt;"",$B7875&lt;=$C7875),INDEX(Bemenet!$D$2:$D$301,$M7875),"")</f>
        <v/>
      </c>
      <c r="F7875" s="5">
        <f>IF(AND($B7875&lt;&gt;"",$C7875&lt;&gt;"",$B7875&lt;=$C7875),$C7875-$B7875+1,"")</f>
        <v/>
      </c>
      <c r="G7875" s="5">
        <f>IF($F7875="","",$F7875*$D7875)</f>
        <v/>
      </c>
      <c r="H7875" s="42">
        <f>IF($G7875="","",$O7875)</f>
        <v/>
      </c>
      <c r="I7875" s="5">
        <f>IF($G7875="","",$G7875*IF($H7875="",$O7875,$H7875)/100)</f>
        <v/>
      </c>
      <c r="J7875" s="5">
        <f>IF(OR($L7875="",NOT(COUNTIFS($L$2:$L7875,$L7875)=1)),"",SUMIFS($G:$G,$L:$L,$L7875))</f>
        <v/>
      </c>
      <c r="K7875" s="5">
        <f>IF(OR($L7875="",NOT(COUNTIFS($L$2:$L7875,$L7875)=1)),"",SUMIFS($I:$I,$L:$L,$L7875))</f>
        <v/>
      </c>
      <c r="L7875" s="6">
        <f>IF($B7875="","",YEAR($B7875))</f>
        <v/>
      </c>
      <c r="M7875" s="6">
        <f>INT((ROW()-2)/39)+1</f>
        <v/>
      </c>
      <c r="N7875" s="6">
        <f>MOD(ROW()-2,39)+2</f>
        <v/>
      </c>
      <c r="O7875" s="42">
        <f>IF(AND($B7875&lt;&gt;"",$C7875&lt;&gt;"",$B7875&lt;=$C7875),INDEX(Szabalyok!$C:$C,$N7875),"")</f>
        <v/>
      </c>
      <c r="P7875">
        <f>IF(D7875="",P7874,P7874+1)</f>
        <v/>
      </c>
    </row>
    <row r="7876">
      <c r="A7876">
        <f>IF(P7876=P7875,0,P7876)</f>
        <v/>
      </c>
      <c r="B7876" s="41">
        <f>IF($M7876&gt;300,"",IF(OR(INDEX(Bemenet!$E$2:$E$301,$M7876)="",INDEX(Bemenet!$F$2:$F$301,$M7876)=""),"",MAX(INDEX(Bemenet!$E$2:$E$301,$M7876),INDEX(Szabalyok!$A:$A,$N7876))))</f>
        <v/>
      </c>
      <c r="C7876" s="41">
        <f>IF($B7876="","",MIN(INDEX(Bemenet!$F$2:$F$301,$M7876),INDEX(Szabalyok!$B:$B,$N7876)))</f>
        <v/>
      </c>
      <c r="D7876" s="5">
        <f>IF(AND($B7876&lt;&gt;"",$C7876&lt;&gt;"",$B7876&lt;=$C7876),INDEX(Bemenet!$G$2:$G$301,$M7876),"")</f>
        <v/>
      </c>
      <c r="E7876" s="6">
        <f>IF(AND($B7876&lt;&gt;"",$C7876&lt;&gt;"",$B7876&lt;=$C7876),INDEX(Bemenet!$D$2:$D$301,$M7876),"")</f>
        <v/>
      </c>
      <c r="F7876" s="5">
        <f>IF(AND($B7876&lt;&gt;"",$C7876&lt;&gt;"",$B7876&lt;=$C7876),$C7876-$B7876+1,"")</f>
        <v/>
      </c>
      <c r="G7876" s="5">
        <f>IF($F7876="","",$F7876*$D7876)</f>
        <v/>
      </c>
      <c r="H7876" s="42">
        <f>IF($G7876="","",$O7876)</f>
        <v/>
      </c>
      <c r="I7876" s="5">
        <f>IF($G7876="","",$G7876*IF($H7876="",$O7876,$H7876)/100)</f>
        <v/>
      </c>
      <c r="J7876" s="5">
        <f>IF(OR($L7876="",NOT(COUNTIFS($L$2:$L7876,$L7876)=1)),"",SUMIFS($G:$G,$L:$L,$L7876))</f>
        <v/>
      </c>
      <c r="K7876" s="5">
        <f>IF(OR($L7876="",NOT(COUNTIFS($L$2:$L7876,$L7876)=1)),"",SUMIFS($I:$I,$L:$L,$L7876))</f>
        <v/>
      </c>
      <c r="L7876" s="6">
        <f>IF($B7876="","",YEAR($B7876))</f>
        <v/>
      </c>
      <c r="M7876" s="6">
        <f>INT((ROW()-2)/39)+1</f>
        <v/>
      </c>
      <c r="N7876" s="6">
        <f>MOD(ROW()-2,39)+2</f>
        <v/>
      </c>
      <c r="O7876" s="42">
        <f>IF(AND($B7876&lt;&gt;"",$C7876&lt;&gt;"",$B7876&lt;=$C7876),INDEX(Szabalyok!$C:$C,$N7876),"")</f>
        <v/>
      </c>
      <c r="P7876">
        <f>IF(D7876="",P7875,P7875+1)</f>
        <v/>
      </c>
    </row>
    <row r="7877">
      <c r="A7877">
        <f>IF(P7877=P7876,0,P7877)</f>
        <v/>
      </c>
      <c r="B7877" s="41">
        <f>IF($M7877&gt;300,"",IF(OR(INDEX(Bemenet!$E$2:$E$301,$M7877)="",INDEX(Bemenet!$F$2:$F$301,$M7877)=""),"",MAX(INDEX(Bemenet!$E$2:$E$301,$M7877),INDEX(Szabalyok!$A:$A,$N7877))))</f>
        <v/>
      </c>
      <c r="C7877" s="41">
        <f>IF($B7877="","",MIN(INDEX(Bemenet!$F$2:$F$301,$M7877),INDEX(Szabalyok!$B:$B,$N7877)))</f>
        <v/>
      </c>
      <c r="D7877" s="5">
        <f>IF(AND($B7877&lt;&gt;"",$C7877&lt;&gt;"",$B7877&lt;=$C7877),INDEX(Bemenet!$G$2:$G$301,$M7877),"")</f>
        <v/>
      </c>
      <c r="E7877" s="6">
        <f>IF(AND($B7877&lt;&gt;"",$C7877&lt;&gt;"",$B7877&lt;=$C7877),INDEX(Bemenet!$D$2:$D$301,$M7877),"")</f>
        <v/>
      </c>
      <c r="F7877" s="5">
        <f>IF(AND($B7877&lt;&gt;"",$C7877&lt;&gt;"",$B7877&lt;=$C7877),$C7877-$B7877+1,"")</f>
        <v/>
      </c>
      <c r="G7877" s="5">
        <f>IF($F7877="","",$F7877*$D7877)</f>
        <v/>
      </c>
      <c r="H7877" s="42">
        <f>IF($G7877="","",$O7877)</f>
        <v/>
      </c>
      <c r="I7877" s="5">
        <f>IF($G7877="","",$G7877*IF($H7877="",$O7877,$H7877)/100)</f>
        <v/>
      </c>
      <c r="J7877" s="5">
        <f>IF(OR($L7877="",NOT(COUNTIFS($L$2:$L7877,$L7877)=1)),"",SUMIFS($G:$G,$L:$L,$L7877))</f>
        <v/>
      </c>
      <c r="K7877" s="5">
        <f>IF(OR($L7877="",NOT(COUNTIFS($L$2:$L7877,$L7877)=1)),"",SUMIFS($I:$I,$L:$L,$L7877))</f>
        <v/>
      </c>
      <c r="L7877" s="6">
        <f>IF($B7877="","",YEAR($B7877))</f>
        <v/>
      </c>
      <c r="M7877" s="6">
        <f>INT((ROW()-2)/39)+1</f>
        <v/>
      </c>
      <c r="N7877" s="6">
        <f>MOD(ROW()-2,39)+2</f>
        <v/>
      </c>
      <c r="O7877" s="42">
        <f>IF(AND($B7877&lt;&gt;"",$C7877&lt;&gt;"",$B7877&lt;=$C7877),INDEX(Szabalyok!$C:$C,$N7877),"")</f>
        <v/>
      </c>
      <c r="P7877">
        <f>IF(D7877="",P7876,P7876+1)</f>
        <v/>
      </c>
    </row>
    <row r="7878">
      <c r="A7878">
        <f>IF(P7878=P7877,0,P7878)</f>
        <v/>
      </c>
      <c r="B7878" s="41">
        <f>IF($M7878&gt;300,"",IF(OR(INDEX(Bemenet!$E$2:$E$301,$M7878)="",INDEX(Bemenet!$F$2:$F$301,$M7878)=""),"",MAX(INDEX(Bemenet!$E$2:$E$301,$M7878),INDEX(Szabalyok!$A:$A,$N7878))))</f>
        <v/>
      </c>
      <c r="C7878" s="41">
        <f>IF($B7878="","",MIN(INDEX(Bemenet!$F$2:$F$301,$M7878),INDEX(Szabalyok!$B:$B,$N7878)))</f>
        <v/>
      </c>
      <c r="D7878" s="5">
        <f>IF(AND($B7878&lt;&gt;"",$C7878&lt;&gt;"",$B7878&lt;=$C7878),INDEX(Bemenet!$G$2:$G$301,$M7878),"")</f>
        <v/>
      </c>
      <c r="E7878" s="6">
        <f>IF(AND($B7878&lt;&gt;"",$C7878&lt;&gt;"",$B7878&lt;=$C7878),INDEX(Bemenet!$D$2:$D$301,$M7878),"")</f>
        <v/>
      </c>
      <c r="F7878" s="5">
        <f>IF(AND($B7878&lt;&gt;"",$C7878&lt;&gt;"",$B7878&lt;=$C7878),$C7878-$B7878+1,"")</f>
        <v/>
      </c>
      <c r="G7878" s="5">
        <f>IF($F7878="","",$F7878*$D7878)</f>
        <v/>
      </c>
      <c r="H7878" s="42">
        <f>IF($G7878="","",$O7878)</f>
        <v/>
      </c>
      <c r="I7878" s="5">
        <f>IF($G7878="","",$G7878*IF($H7878="",$O7878,$H7878)/100)</f>
        <v/>
      </c>
      <c r="J7878" s="5">
        <f>IF(OR($L7878="",NOT(COUNTIFS($L$2:$L7878,$L7878)=1)),"",SUMIFS($G:$G,$L:$L,$L7878))</f>
        <v/>
      </c>
      <c r="K7878" s="5">
        <f>IF(OR($L7878="",NOT(COUNTIFS($L$2:$L7878,$L7878)=1)),"",SUMIFS($I:$I,$L:$L,$L7878))</f>
        <v/>
      </c>
      <c r="L7878" s="6">
        <f>IF($B7878="","",YEAR($B7878))</f>
        <v/>
      </c>
      <c r="M7878" s="6">
        <f>INT((ROW()-2)/39)+1</f>
        <v/>
      </c>
      <c r="N7878" s="6">
        <f>MOD(ROW()-2,39)+2</f>
        <v/>
      </c>
      <c r="O7878" s="42">
        <f>IF(AND($B7878&lt;&gt;"",$C7878&lt;&gt;"",$B7878&lt;=$C7878),INDEX(Szabalyok!$C:$C,$N7878),"")</f>
        <v/>
      </c>
      <c r="P7878">
        <f>IF(D7878="",P7877,P7877+1)</f>
        <v/>
      </c>
    </row>
    <row r="7879">
      <c r="A7879">
        <f>IF(P7879=P7878,0,P7879)</f>
        <v/>
      </c>
      <c r="B7879" s="41">
        <f>IF($M7879&gt;300,"",IF(OR(INDEX(Bemenet!$E$2:$E$301,$M7879)="",INDEX(Bemenet!$F$2:$F$301,$M7879)=""),"",MAX(INDEX(Bemenet!$E$2:$E$301,$M7879),INDEX(Szabalyok!$A:$A,$N7879))))</f>
        <v/>
      </c>
      <c r="C7879" s="41">
        <f>IF($B7879="","",MIN(INDEX(Bemenet!$F$2:$F$301,$M7879),INDEX(Szabalyok!$B:$B,$N7879)))</f>
        <v/>
      </c>
      <c r="D7879" s="5">
        <f>IF(AND($B7879&lt;&gt;"",$C7879&lt;&gt;"",$B7879&lt;=$C7879),INDEX(Bemenet!$G$2:$G$301,$M7879),"")</f>
        <v/>
      </c>
      <c r="E7879" s="6">
        <f>IF(AND($B7879&lt;&gt;"",$C7879&lt;&gt;"",$B7879&lt;=$C7879),INDEX(Bemenet!$D$2:$D$301,$M7879),"")</f>
        <v/>
      </c>
      <c r="F7879" s="5">
        <f>IF(AND($B7879&lt;&gt;"",$C7879&lt;&gt;"",$B7879&lt;=$C7879),$C7879-$B7879+1,"")</f>
        <v/>
      </c>
      <c r="G7879" s="5">
        <f>IF($F7879="","",$F7879*$D7879)</f>
        <v/>
      </c>
      <c r="H7879" s="42">
        <f>IF($G7879="","",$O7879)</f>
        <v/>
      </c>
      <c r="I7879" s="5">
        <f>IF($G7879="","",$G7879*IF($H7879="",$O7879,$H7879)/100)</f>
        <v/>
      </c>
      <c r="J7879" s="5">
        <f>IF(OR($L7879="",NOT(COUNTIFS($L$2:$L7879,$L7879)=1)),"",SUMIFS($G:$G,$L:$L,$L7879))</f>
        <v/>
      </c>
      <c r="K7879" s="5">
        <f>IF(OR($L7879="",NOT(COUNTIFS($L$2:$L7879,$L7879)=1)),"",SUMIFS($I:$I,$L:$L,$L7879))</f>
        <v/>
      </c>
      <c r="L7879" s="6">
        <f>IF($B7879="","",YEAR($B7879))</f>
        <v/>
      </c>
      <c r="M7879" s="6">
        <f>INT((ROW()-2)/39)+1</f>
        <v/>
      </c>
      <c r="N7879" s="6">
        <f>MOD(ROW()-2,39)+2</f>
        <v/>
      </c>
      <c r="O7879" s="42">
        <f>IF(AND($B7879&lt;&gt;"",$C7879&lt;&gt;"",$B7879&lt;=$C7879),INDEX(Szabalyok!$C:$C,$N7879),"")</f>
        <v/>
      </c>
      <c r="P7879">
        <f>IF(D7879="",P7878,P7878+1)</f>
        <v/>
      </c>
    </row>
    <row r="7880">
      <c r="A7880">
        <f>IF(P7880=P7879,0,P7880)</f>
        <v/>
      </c>
      <c r="B7880" s="41">
        <f>IF($M7880&gt;300,"",IF(OR(INDEX(Bemenet!$E$2:$E$301,$M7880)="",INDEX(Bemenet!$F$2:$F$301,$M7880)=""),"",MAX(INDEX(Bemenet!$E$2:$E$301,$M7880),INDEX(Szabalyok!$A:$A,$N7880))))</f>
        <v/>
      </c>
      <c r="C7880" s="41">
        <f>IF($B7880="","",MIN(INDEX(Bemenet!$F$2:$F$301,$M7880),INDEX(Szabalyok!$B:$B,$N7880)))</f>
        <v/>
      </c>
      <c r="D7880" s="5">
        <f>IF(AND($B7880&lt;&gt;"",$C7880&lt;&gt;"",$B7880&lt;=$C7880),INDEX(Bemenet!$G$2:$G$301,$M7880),"")</f>
        <v/>
      </c>
      <c r="E7880" s="6">
        <f>IF(AND($B7880&lt;&gt;"",$C7880&lt;&gt;"",$B7880&lt;=$C7880),INDEX(Bemenet!$D$2:$D$301,$M7880),"")</f>
        <v/>
      </c>
      <c r="F7880" s="5">
        <f>IF(AND($B7880&lt;&gt;"",$C7880&lt;&gt;"",$B7880&lt;=$C7880),$C7880-$B7880+1,"")</f>
        <v/>
      </c>
      <c r="G7880" s="5">
        <f>IF($F7880="","",$F7880*$D7880)</f>
        <v/>
      </c>
      <c r="H7880" s="42">
        <f>IF($G7880="","",$O7880)</f>
        <v/>
      </c>
      <c r="I7880" s="5">
        <f>IF($G7880="","",$G7880*IF($H7880="",$O7880,$H7880)/100)</f>
        <v/>
      </c>
      <c r="J7880" s="5">
        <f>IF(OR($L7880="",NOT(COUNTIFS($L$2:$L7880,$L7880)=1)),"",SUMIFS($G:$G,$L:$L,$L7880))</f>
        <v/>
      </c>
      <c r="K7880" s="5">
        <f>IF(OR($L7880="",NOT(COUNTIFS($L$2:$L7880,$L7880)=1)),"",SUMIFS($I:$I,$L:$L,$L7880))</f>
        <v/>
      </c>
      <c r="L7880" s="6">
        <f>IF($B7880="","",YEAR($B7880))</f>
        <v/>
      </c>
      <c r="M7880" s="6">
        <f>INT((ROW()-2)/39)+1</f>
        <v/>
      </c>
      <c r="N7880" s="6">
        <f>MOD(ROW()-2,39)+2</f>
        <v/>
      </c>
      <c r="O7880" s="42">
        <f>IF(AND($B7880&lt;&gt;"",$C7880&lt;&gt;"",$B7880&lt;=$C7880),INDEX(Szabalyok!$C:$C,$N7880),"")</f>
        <v/>
      </c>
      <c r="P7880">
        <f>IF(D7880="",P7879,P7879+1)</f>
        <v/>
      </c>
    </row>
    <row r="7881">
      <c r="A7881">
        <f>IF(P7881=P7880,0,P7881)</f>
        <v/>
      </c>
      <c r="B7881" s="41">
        <f>IF($M7881&gt;300,"",IF(OR(INDEX(Bemenet!$E$2:$E$301,$M7881)="",INDEX(Bemenet!$F$2:$F$301,$M7881)=""),"",MAX(INDEX(Bemenet!$E$2:$E$301,$M7881),INDEX(Szabalyok!$A:$A,$N7881))))</f>
        <v/>
      </c>
      <c r="C7881" s="41">
        <f>IF($B7881="","",MIN(INDEX(Bemenet!$F$2:$F$301,$M7881),INDEX(Szabalyok!$B:$B,$N7881)))</f>
        <v/>
      </c>
      <c r="D7881" s="5">
        <f>IF(AND($B7881&lt;&gt;"",$C7881&lt;&gt;"",$B7881&lt;=$C7881),INDEX(Bemenet!$G$2:$G$301,$M7881),"")</f>
        <v/>
      </c>
      <c r="E7881" s="6">
        <f>IF(AND($B7881&lt;&gt;"",$C7881&lt;&gt;"",$B7881&lt;=$C7881),INDEX(Bemenet!$D$2:$D$301,$M7881),"")</f>
        <v/>
      </c>
      <c r="F7881" s="5">
        <f>IF(AND($B7881&lt;&gt;"",$C7881&lt;&gt;"",$B7881&lt;=$C7881),$C7881-$B7881+1,"")</f>
        <v/>
      </c>
      <c r="G7881" s="5">
        <f>IF($F7881="","",$F7881*$D7881)</f>
        <v/>
      </c>
      <c r="H7881" s="42">
        <f>IF($G7881="","",$O7881)</f>
        <v/>
      </c>
      <c r="I7881" s="5">
        <f>IF($G7881="","",$G7881*IF($H7881="",$O7881,$H7881)/100)</f>
        <v/>
      </c>
      <c r="J7881" s="5">
        <f>IF(OR($L7881="",NOT(COUNTIFS($L$2:$L7881,$L7881)=1)),"",SUMIFS($G:$G,$L:$L,$L7881))</f>
        <v/>
      </c>
      <c r="K7881" s="5">
        <f>IF(OR($L7881="",NOT(COUNTIFS($L$2:$L7881,$L7881)=1)),"",SUMIFS($I:$I,$L:$L,$L7881))</f>
        <v/>
      </c>
      <c r="L7881" s="6">
        <f>IF($B7881="","",YEAR($B7881))</f>
        <v/>
      </c>
      <c r="M7881" s="6">
        <f>INT((ROW()-2)/39)+1</f>
        <v/>
      </c>
      <c r="N7881" s="6">
        <f>MOD(ROW()-2,39)+2</f>
        <v/>
      </c>
      <c r="O7881" s="42">
        <f>IF(AND($B7881&lt;&gt;"",$C7881&lt;&gt;"",$B7881&lt;=$C7881),INDEX(Szabalyok!$C:$C,$N7881),"")</f>
        <v/>
      </c>
      <c r="P7881">
        <f>IF(D7881="",P7880,P7880+1)</f>
        <v/>
      </c>
    </row>
    <row r="7882">
      <c r="A7882">
        <f>IF(P7882=P7881,0,P7882)</f>
        <v/>
      </c>
      <c r="B7882" s="41">
        <f>IF($M7882&gt;300,"",IF(OR(INDEX(Bemenet!$E$2:$E$301,$M7882)="",INDEX(Bemenet!$F$2:$F$301,$M7882)=""),"",MAX(INDEX(Bemenet!$E$2:$E$301,$M7882),INDEX(Szabalyok!$A:$A,$N7882))))</f>
        <v/>
      </c>
      <c r="C7882" s="41">
        <f>IF($B7882="","",MIN(INDEX(Bemenet!$F$2:$F$301,$M7882),INDEX(Szabalyok!$B:$B,$N7882)))</f>
        <v/>
      </c>
      <c r="D7882" s="5">
        <f>IF(AND($B7882&lt;&gt;"",$C7882&lt;&gt;"",$B7882&lt;=$C7882),INDEX(Bemenet!$G$2:$G$301,$M7882),"")</f>
        <v/>
      </c>
      <c r="E7882" s="6">
        <f>IF(AND($B7882&lt;&gt;"",$C7882&lt;&gt;"",$B7882&lt;=$C7882),INDEX(Bemenet!$D$2:$D$301,$M7882),"")</f>
        <v/>
      </c>
      <c r="F7882" s="5">
        <f>IF(AND($B7882&lt;&gt;"",$C7882&lt;&gt;"",$B7882&lt;=$C7882),$C7882-$B7882+1,"")</f>
        <v/>
      </c>
      <c r="G7882" s="5">
        <f>IF($F7882="","",$F7882*$D7882)</f>
        <v/>
      </c>
      <c r="H7882" s="42">
        <f>IF($G7882="","",$O7882)</f>
        <v/>
      </c>
      <c r="I7882" s="5">
        <f>IF($G7882="","",$G7882*IF($H7882="",$O7882,$H7882)/100)</f>
        <v/>
      </c>
      <c r="J7882" s="5">
        <f>IF(OR($L7882="",NOT(COUNTIFS($L$2:$L7882,$L7882)=1)),"",SUMIFS($G:$G,$L:$L,$L7882))</f>
        <v/>
      </c>
      <c r="K7882" s="5">
        <f>IF(OR($L7882="",NOT(COUNTIFS($L$2:$L7882,$L7882)=1)),"",SUMIFS($I:$I,$L:$L,$L7882))</f>
        <v/>
      </c>
      <c r="L7882" s="6">
        <f>IF($B7882="","",YEAR($B7882))</f>
        <v/>
      </c>
      <c r="M7882" s="6">
        <f>INT((ROW()-2)/39)+1</f>
        <v/>
      </c>
      <c r="N7882" s="6">
        <f>MOD(ROW()-2,39)+2</f>
        <v/>
      </c>
      <c r="O7882" s="42">
        <f>IF(AND($B7882&lt;&gt;"",$C7882&lt;&gt;"",$B7882&lt;=$C7882),INDEX(Szabalyok!$C:$C,$N7882),"")</f>
        <v/>
      </c>
      <c r="P7882">
        <f>IF(D7882="",P7881,P7881+1)</f>
        <v/>
      </c>
    </row>
    <row r="7883">
      <c r="A7883">
        <f>IF(P7883=P7882,0,P7883)</f>
        <v/>
      </c>
      <c r="B7883" s="41">
        <f>IF($M7883&gt;300,"",IF(OR(INDEX(Bemenet!$E$2:$E$301,$M7883)="",INDEX(Bemenet!$F$2:$F$301,$M7883)=""),"",MAX(INDEX(Bemenet!$E$2:$E$301,$M7883),INDEX(Szabalyok!$A:$A,$N7883))))</f>
        <v/>
      </c>
      <c r="C7883" s="41">
        <f>IF($B7883="","",MIN(INDEX(Bemenet!$F$2:$F$301,$M7883),INDEX(Szabalyok!$B:$B,$N7883)))</f>
        <v/>
      </c>
      <c r="D7883" s="5">
        <f>IF(AND($B7883&lt;&gt;"",$C7883&lt;&gt;"",$B7883&lt;=$C7883),INDEX(Bemenet!$G$2:$G$301,$M7883),"")</f>
        <v/>
      </c>
      <c r="E7883" s="6">
        <f>IF(AND($B7883&lt;&gt;"",$C7883&lt;&gt;"",$B7883&lt;=$C7883),INDEX(Bemenet!$D$2:$D$301,$M7883),"")</f>
        <v/>
      </c>
      <c r="F7883" s="5">
        <f>IF(AND($B7883&lt;&gt;"",$C7883&lt;&gt;"",$B7883&lt;=$C7883),$C7883-$B7883+1,"")</f>
        <v/>
      </c>
      <c r="G7883" s="5">
        <f>IF($F7883="","",$F7883*$D7883)</f>
        <v/>
      </c>
      <c r="H7883" s="42">
        <f>IF($G7883="","",$O7883)</f>
        <v/>
      </c>
      <c r="I7883" s="5">
        <f>IF($G7883="","",$G7883*IF($H7883="",$O7883,$H7883)/100)</f>
        <v/>
      </c>
      <c r="J7883" s="5">
        <f>IF(OR($L7883="",NOT(COUNTIFS($L$2:$L7883,$L7883)=1)),"",SUMIFS($G:$G,$L:$L,$L7883))</f>
        <v/>
      </c>
      <c r="K7883" s="5">
        <f>IF(OR($L7883="",NOT(COUNTIFS($L$2:$L7883,$L7883)=1)),"",SUMIFS($I:$I,$L:$L,$L7883))</f>
        <v/>
      </c>
      <c r="L7883" s="6">
        <f>IF($B7883="","",YEAR($B7883))</f>
        <v/>
      </c>
      <c r="M7883" s="6">
        <f>INT((ROW()-2)/39)+1</f>
        <v/>
      </c>
      <c r="N7883" s="6">
        <f>MOD(ROW()-2,39)+2</f>
        <v/>
      </c>
      <c r="O7883" s="42">
        <f>IF(AND($B7883&lt;&gt;"",$C7883&lt;&gt;"",$B7883&lt;=$C7883),INDEX(Szabalyok!$C:$C,$N7883),"")</f>
        <v/>
      </c>
      <c r="P7883">
        <f>IF(D7883="",P7882,P7882+1)</f>
        <v/>
      </c>
    </row>
    <row r="7884">
      <c r="A7884">
        <f>IF(P7884=P7883,0,P7884)</f>
        <v/>
      </c>
      <c r="B7884" s="41">
        <f>IF($M7884&gt;300,"",IF(OR(INDEX(Bemenet!$E$2:$E$301,$M7884)="",INDEX(Bemenet!$F$2:$F$301,$M7884)=""),"",MAX(INDEX(Bemenet!$E$2:$E$301,$M7884),INDEX(Szabalyok!$A:$A,$N7884))))</f>
        <v/>
      </c>
      <c r="C7884" s="41">
        <f>IF($B7884="","",MIN(INDEX(Bemenet!$F$2:$F$301,$M7884),INDEX(Szabalyok!$B:$B,$N7884)))</f>
        <v/>
      </c>
      <c r="D7884" s="5">
        <f>IF(AND($B7884&lt;&gt;"",$C7884&lt;&gt;"",$B7884&lt;=$C7884),INDEX(Bemenet!$G$2:$G$301,$M7884),"")</f>
        <v/>
      </c>
      <c r="E7884" s="6">
        <f>IF(AND($B7884&lt;&gt;"",$C7884&lt;&gt;"",$B7884&lt;=$C7884),INDEX(Bemenet!$D$2:$D$301,$M7884),"")</f>
        <v/>
      </c>
      <c r="F7884" s="5">
        <f>IF(AND($B7884&lt;&gt;"",$C7884&lt;&gt;"",$B7884&lt;=$C7884),$C7884-$B7884+1,"")</f>
        <v/>
      </c>
      <c r="G7884" s="5">
        <f>IF($F7884="","",$F7884*$D7884)</f>
        <v/>
      </c>
      <c r="H7884" s="42">
        <f>IF($G7884="","",$O7884)</f>
        <v/>
      </c>
      <c r="I7884" s="5">
        <f>IF($G7884="","",$G7884*IF($H7884="",$O7884,$H7884)/100)</f>
        <v/>
      </c>
      <c r="J7884" s="5">
        <f>IF(OR($L7884="",NOT(COUNTIFS($L$2:$L7884,$L7884)=1)),"",SUMIFS($G:$G,$L:$L,$L7884))</f>
        <v/>
      </c>
      <c r="K7884" s="5">
        <f>IF(OR($L7884="",NOT(COUNTIFS($L$2:$L7884,$L7884)=1)),"",SUMIFS($I:$I,$L:$L,$L7884))</f>
        <v/>
      </c>
      <c r="L7884" s="6">
        <f>IF($B7884="","",YEAR($B7884))</f>
        <v/>
      </c>
      <c r="M7884" s="6">
        <f>INT((ROW()-2)/39)+1</f>
        <v/>
      </c>
      <c r="N7884" s="6">
        <f>MOD(ROW()-2,39)+2</f>
        <v/>
      </c>
      <c r="O7884" s="42">
        <f>IF(AND($B7884&lt;&gt;"",$C7884&lt;&gt;"",$B7884&lt;=$C7884),INDEX(Szabalyok!$C:$C,$N7884),"")</f>
        <v/>
      </c>
      <c r="P7884">
        <f>IF(D7884="",P7883,P7883+1)</f>
        <v/>
      </c>
    </row>
    <row r="7885">
      <c r="A7885">
        <f>IF(P7885=P7884,0,P7885)</f>
        <v/>
      </c>
      <c r="B7885" s="41">
        <f>IF($M7885&gt;300,"",IF(OR(INDEX(Bemenet!$E$2:$E$301,$M7885)="",INDEX(Bemenet!$F$2:$F$301,$M7885)=""),"",MAX(INDEX(Bemenet!$E$2:$E$301,$M7885),INDEX(Szabalyok!$A:$A,$N7885))))</f>
        <v/>
      </c>
      <c r="C7885" s="41">
        <f>IF($B7885="","",MIN(INDEX(Bemenet!$F$2:$F$301,$M7885),INDEX(Szabalyok!$B:$B,$N7885)))</f>
        <v/>
      </c>
      <c r="D7885" s="5">
        <f>IF(AND($B7885&lt;&gt;"",$C7885&lt;&gt;"",$B7885&lt;=$C7885),INDEX(Bemenet!$G$2:$G$301,$M7885),"")</f>
        <v/>
      </c>
      <c r="E7885" s="6">
        <f>IF(AND($B7885&lt;&gt;"",$C7885&lt;&gt;"",$B7885&lt;=$C7885),INDEX(Bemenet!$D$2:$D$301,$M7885),"")</f>
        <v/>
      </c>
      <c r="F7885" s="5">
        <f>IF(AND($B7885&lt;&gt;"",$C7885&lt;&gt;"",$B7885&lt;=$C7885),$C7885-$B7885+1,"")</f>
        <v/>
      </c>
      <c r="G7885" s="5">
        <f>IF($F7885="","",$F7885*$D7885)</f>
        <v/>
      </c>
      <c r="H7885" s="42">
        <f>IF($G7885="","",$O7885)</f>
        <v/>
      </c>
      <c r="I7885" s="5">
        <f>IF($G7885="","",$G7885*IF($H7885="",$O7885,$H7885)/100)</f>
        <v/>
      </c>
      <c r="J7885" s="5">
        <f>IF(OR($L7885="",NOT(COUNTIFS($L$2:$L7885,$L7885)=1)),"",SUMIFS($G:$G,$L:$L,$L7885))</f>
        <v/>
      </c>
      <c r="K7885" s="5">
        <f>IF(OR($L7885="",NOT(COUNTIFS($L$2:$L7885,$L7885)=1)),"",SUMIFS($I:$I,$L:$L,$L7885))</f>
        <v/>
      </c>
      <c r="L7885" s="6">
        <f>IF($B7885="","",YEAR($B7885))</f>
        <v/>
      </c>
      <c r="M7885" s="6">
        <f>INT((ROW()-2)/39)+1</f>
        <v/>
      </c>
      <c r="N7885" s="6">
        <f>MOD(ROW()-2,39)+2</f>
        <v/>
      </c>
      <c r="O7885" s="42">
        <f>IF(AND($B7885&lt;&gt;"",$C7885&lt;&gt;"",$B7885&lt;=$C7885),INDEX(Szabalyok!$C:$C,$N7885),"")</f>
        <v/>
      </c>
      <c r="P7885">
        <f>IF(D7885="",P7884,P7884+1)</f>
        <v/>
      </c>
    </row>
    <row r="7886">
      <c r="A7886">
        <f>IF(P7886=P7885,0,P7886)</f>
        <v/>
      </c>
      <c r="B7886" s="41">
        <f>IF($M7886&gt;300,"",IF(OR(INDEX(Bemenet!$E$2:$E$301,$M7886)="",INDEX(Bemenet!$F$2:$F$301,$M7886)=""),"",MAX(INDEX(Bemenet!$E$2:$E$301,$M7886),INDEX(Szabalyok!$A:$A,$N7886))))</f>
        <v/>
      </c>
      <c r="C7886" s="41">
        <f>IF($B7886="","",MIN(INDEX(Bemenet!$F$2:$F$301,$M7886),INDEX(Szabalyok!$B:$B,$N7886)))</f>
        <v/>
      </c>
      <c r="D7886" s="5">
        <f>IF(AND($B7886&lt;&gt;"",$C7886&lt;&gt;"",$B7886&lt;=$C7886),INDEX(Bemenet!$G$2:$G$301,$M7886),"")</f>
        <v/>
      </c>
      <c r="E7886" s="6">
        <f>IF(AND($B7886&lt;&gt;"",$C7886&lt;&gt;"",$B7886&lt;=$C7886),INDEX(Bemenet!$D$2:$D$301,$M7886),"")</f>
        <v/>
      </c>
      <c r="F7886" s="5">
        <f>IF(AND($B7886&lt;&gt;"",$C7886&lt;&gt;"",$B7886&lt;=$C7886),$C7886-$B7886+1,"")</f>
        <v/>
      </c>
      <c r="G7886" s="5">
        <f>IF($F7886="","",$F7886*$D7886)</f>
        <v/>
      </c>
      <c r="H7886" s="42">
        <f>IF($G7886="","",$O7886)</f>
        <v/>
      </c>
      <c r="I7886" s="5">
        <f>IF($G7886="","",$G7886*IF($H7886="",$O7886,$H7886)/100)</f>
        <v/>
      </c>
      <c r="J7886" s="5">
        <f>IF(OR($L7886="",NOT(COUNTIFS($L$2:$L7886,$L7886)=1)),"",SUMIFS($G:$G,$L:$L,$L7886))</f>
        <v/>
      </c>
      <c r="K7886" s="5">
        <f>IF(OR($L7886="",NOT(COUNTIFS($L$2:$L7886,$L7886)=1)),"",SUMIFS($I:$I,$L:$L,$L7886))</f>
        <v/>
      </c>
      <c r="L7886" s="6">
        <f>IF($B7886="","",YEAR($B7886))</f>
        <v/>
      </c>
      <c r="M7886" s="6">
        <f>INT((ROW()-2)/39)+1</f>
        <v/>
      </c>
      <c r="N7886" s="6">
        <f>MOD(ROW()-2,39)+2</f>
        <v/>
      </c>
      <c r="O7886" s="42">
        <f>IF(AND($B7886&lt;&gt;"",$C7886&lt;&gt;"",$B7886&lt;=$C7886),INDEX(Szabalyok!$C:$C,$N7886),"")</f>
        <v/>
      </c>
      <c r="P7886">
        <f>IF(D7886="",P7885,P7885+1)</f>
        <v/>
      </c>
    </row>
    <row r="7887">
      <c r="A7887">
        <f>IF(P7887=P7886,0,P7887)</f>
        <v/>
      </c>
      <c r="B7887" s="41">
        <f>IF($M7887&gt;300,"",IF(OR(INDEX(Bemenet!$E$2:$E$301,$M7887)="",INDEX(Bemenet!$F$2:$F$301,$M7887)=""),"",MAX(INDEX(Bemenet!$E$2:$E$301,$M7887),INDEX(Szabalyok!$A:$A,$N7887))))</f>
        <v/>
      </c>
      <c r="C7887" s="41">
        <f>IF($B7887="","",MIN(INDEX(Bemenet!$F$2:$F$301,$M7887),INDEX(Szabalyok!$B:$B,$N7887)))</f>
        <v/>
      </c>
      <c r="D7887" s="5">
        <f>IF(AND($B7887&lt;&gt;"",$C7887&lt;&gt;"",$B7887&lt;=$C7887),INDEX(Bemenet!$G$2:$G$301,$M7887),"")</f>
        <v/>
      </c>
      <c r="E7887" s="6">
        <f>IF(AND($B7887&lt;&gt;"",$C7887&lt;&gt;"",$B7887&lt;=$C7887),INDEX(Bemenet!$D$2:$D$301,$M7887),"")</f>
        <v/>
      </c>
      <c r="F7887" s="5">
        <f>IF(AND($B7887&lt;&gt;"",$C7887&lt;&gt;"",$B7887&lt;=$C7887),$C7887-$B7887+1,"")</f>
        <v/>
      </c>
      <c r="G7887" s="5">
        <f>IF($F7887="","",$F7887*$D7887)</f>
        <v/>
      </c>
      <c r="H7887" s="42">
        <f>IF($G7887="","",$O7887)</f>
        <v/>
      </c>
      <c r="I7887" s="5">
        <f>IF($G7887="","",$G7887*IF($H7887="",$O7887,$H7887)/100)</f>
        <v/>
      </c>
      <c r="J7887" s="5">
        <f>IF(OR($L7887="",NOT(COUNTIFS($L$2:$L7887,$L7887)=1)),"",SUMIFS($G:$G,$L:$L,$L7887))</f>
        <v/>
      </c>
      <c r="K7887" s="5">
        <f>IF(OR($L7887="",NOT(COUNTIFS($L$2:$L7887,$L7887)=1)),"",SUMIFS($I:$I,$L:$L,$L7887))</f>
        <v/>
      </c>
      <c r="L7887" s="6">
        <f>IF($B7887="","",YEAR($B7887))</f>
        <v/>
      </c>
      <c r="M7887" s="6">
        <f>INT((ROW()-2)/39)+1</f>
        <v/>
      </c>
      <c r="N7887" s="6">
        <f>MOD(ROW()-2,39)+2</f>
        <v/>
      </c>
      <c r="O7887" s="42">
        <f>IF(AND($B7887&lt;&gt;"",$C7887&lt;&gt;"",$B7887&lt;=$C7887),INDEX(Szabalyok!$C:$C,$N7887),"")</f>
        <v/>
      </c>
      <c r="P7887">
        <f>IF(D7887="",P7886,P7886+1)</f>
        <v/>
      </c>
    </row>
    <row r="7888">
      <c r="A7888">
        <f>IF(P7888=P7887,0,P7888)</f>
        <v/>
      </c>
      <c r="B7888" s="41">
        <f>IF($M7888&gt;300,"",IF(OR(INDEX(Bemenet!$E$2:$E$301,$M7888)="",INDEX(Bemenet!$F$2:$F$301,$M7888)=""),"",MAX(INDEX(Bemenet!$E$2:$E$301,$M7888),INDEX(Szabalyok!$A:$A,$N7888))))</f>
        <v/>
      </c>
      <c r="C7888" s="41">
        <f>IF($B7888="","",MIN(INDEX(Bemenet!$F$2:$F$301,$M7888),INDEX(Szabalyok!$B:$B,$N7888)))</f>
        <v/>
      </c>
      <c r="D7888" s="5">
        <f>IF(AND($B7888&lt;&gt;"",$C7888&lt;&gt;"",$B7888&lt;=$C7888),INDEX(Bemenet!$G$2:$G$301,$M7888),"")</f>
        <v/>
      </c>
      <c r="E7888" s="6">
        <f>IF(AND($B7888&lt;&gt;"",$C7888&lt;&gt;"",$B7888&lt;=$C7888),INDEX(Bemenet!$D$2:$D$301,$M7888),"")</f>
        <v/>
      </c>
      <c r="F7888" s="5">
        <f>IF(AND($B7888&lt;&gt;"",$C7888&lt;&gt;"",$B7888&lt;=$C7888),$C7888-$B7888+1,"")</f>
        <v/>
      </c>
      <c r="G7888" s="5">
        <f>IF($F7888="","",$F7888*$D7888)</f>
        <v/>
      </c>
      <c r="H7888" s="42">
        <f>IF($G7888="","",$O7888)</f>
        <v/>
      </c>
      <c r="I7888" s="5">
        <f>IF($G7888="","",$G7888*IF($H7888="",$O7888,$H7888)/100)</f>
        <v/>
      </c>
      <c r="J7888" s="5">
        <f>IF(OR($L7888="",NOT(COUNTIFS($L$2:$L7888,$L7888)=1)),"",SUMIFS($G:$G,$L:$L,$L7888))</f>
        <v/>
      </c>
      <c r="K7888" s="5">
        <f>IF(OR($L7888="",NOT(COUNTIFS($L$2:$L7888,$L7888)=1)),"",SUMIFS($I:$I,$L:$L,$L7888))</f>
        <v/>
      </c>
      <c r="L7888" s="6">
        <f>IF($B7888="","",YEAR($B7888))</f>
        <v/>
      </c>
      <c r="M7888" s="6">
        <f>INT((ROW()-2)/39)+1</f>
        <v/>
      </c>
      <c r="N7888" s="6">
        <f>MOD(ROW()-2,39)+2</f>
        <v/>
      </c>
      <c r="O7888" s="42">
        <f>IF(AND($B7888&lt;&gt;"",$C7888&lt;&gt;"",$B7888&lt;=$C7888),INDEX(Szabalyok!$C:$C,$N7888),"")</f>
        <v/>
      </c>
      <c r="P7888">
        <f>IF(D7888="",P7887,P7887+1)</f>
        <v/>
      </c>
    </row>
    <row r="7889">
      <c r="A7889">
        <f>IF(P7889=P7888,0,P7889)</f>
        <v/>
      </c>
      <c r="B7889" s="41">
        <f>IF($M7889&gt;300,"",IF(OR(INDEX(Bemenet!$E$2:$E$301,$M7889)="",INDEX(Bemenet!$F$2:$F$301,$M7889)=""),"",MAX(INDEX(Bemenet!$E$2:$E$301,$M7889),INDEX(Szabalyok!$A:$A,$N7889))))</f>
        <v/>
      </c>
      <c r="C7889" s="41">
        <f>IF($B7889="","",MIN(INDEX(Bemenet!$F$2:$F$301,$M7889),INDEX(Szabalyok!$B:$B,$N7889)))</f>
        <v/>
      </c>
      <c r="D7889" s="5">
        <f>IF(AND($B7889&lt;&gt;"",$C7889&lt;&gt;"",$B7889&lt;=$C7889),INDEX(Bemenet!$G$2:$G$301,$M7889),"")</f>
        <v/>
      </c>
      <c r="E7889" s="6">
        <f>IF(AND($B7889&lt;&gt;"",$C7889&lt;&gt;"",$B7889&lt;=$C7889),INDEX(Bemenet!$D$2:$D$301,$M7889),"")</f>
        <v/>
      </c>
      <c r="F7889" s="5">
        <f>IF(AND($B7889&lt;&gt;"",$C7889&lt;&gt;"",$B7889&lt;=$C7889),$C7889-$B7889+1,"")</f>
        <v/>
      </c>
      <c r="G7889" s="5">
        <f>IF($F7889="","",$F7889*$D7889)</f>
        <v/>
      </c>
      <c r="H7889" s="42">
        <f>IF($G7889="","",$O7889)</f>
        <v/>
      </c>
      <c r="I7889" s="5">
        <f>IF($G7889="","",$G7889*IF($H7889="",$O7889,$H7889)/100)</f>
        <v/>
      </c>
      <c r="J7889" s="5">
        <f>IF(OR($L7889="",NOT(COUNTIFS($L$2:$L7889,$L7889)=1)),"",SUMIFS($G:$G,$L:$L,$L7889))</f>
        <v/>
      </c>
      <c r="K7889" s="5">
        <f>IF(OR($L7889="",NOT(COUNTIFS($L$2:$L7889,$L7889)=1)),"",SUMIFS($I:$I,$L:$L,$L7889))</f>
        <v/>
      </c>
      <c r="L7889" s="6">
        <f>IF($B7889="","",YEAR($B7889))</f>
        <v/>
      </c>
      <c r="M7889" s="6">
        <f>INT((ROW()-2)/39)+1</f>
        <v/>
      </c>
      <c r="N7889" s="6">
        <f>MOD(ROW()-2,39)+2</f>
        <v/>
      </c>
      <c r="O7889" s="42">
        <f>IF(AND($B7889&lt;&gt;"",$C7889&lt;&gt;"",$B7889&lt;=$C7889),INDEX(Szabalyok!$C:$C,$N7889),"")</f>
        <v/>
      </c>
      <c r="P7889">
        <f>IF(D7889="",P7888,P7888+1)</f>
        <v/>
      </c>
    </row>
    <row r="7890">
      <c r="A7890">
        <f>IF(P7890=P7889,0,P7890)</f>
        <v/>
      </c>
      <c r="B7890" s="41">
        <f>IF($M7890&gt;300,"",IF(OR(INDEX(Bemenet!$E$2:$E$301,$M7890)="",INDEX(Bemenet!$F$2:$F$301,$M7890)=""),"",MAX(INDEX(Bemenet!$E$2:$E$301,$M7890),INDEX(Szabalyok!$A:$A,$N7890))))</f>
        <v/>
      </c>
      <c r="C7890" s="41">
        <f>IF($B7890="","",MIN(INDEX(Bemenet!$F$2:$F$301,$M7890),INDEX(Szabalyok!$B:$B,$N7890)))</f>
        <v/>
      </c>
      <c r="D7890" s="5">
        <f>IF(AND($B7890&lt;&gt;"",$C7890&lt;&gt;"",$B7890&lt;=$C7890),INDEX(Bemenet!$G$2:$G$301,$M7890),"")</f>
        <v/>
      </c>
      <c r="E7890" s="6">
        <f>IF(AND($B7890&lt;&gt;"",$C7890&lt;&gt;"",$B7890&lt;=$C7890),INDEX(Bemenet!$D$2:$D$301,$M7890),"")</f>
        <v/>
      </c>
      <c r="F7890" s="5">
        <f>IF(AND($B7890&lt;&gt;"",$C7890&lt;&gt;"",$B7890&lt;=$C7890),$C7890-$B7890+1,"")</f>
        <v/>
      </c>
      <c r="G7890" s="5">
        <f>IF($F7890="","",$F7890*$D7890)</f>
        <v/>
      </c>
      <c r="H7890" s="42">
        <f>IF($G7890="","",$O7890)</f>
        <v/>
      </c>
      <c r="I7890" s="5">
        <f>IF($G7890="","",$G7890*IF($H7890="",$O7890,$H7890)/100)</f>
        <v/>
      </c>
      <c r="J7890" s="5">
        <f>IF(OR($L7890="",NOT(COUNTIFS($L$2:$L7890,$L7890)=1)),"",SUMIFS($G:$G,$L:$L,$L7890))</f>
        <v/>
      </c>
      <c r="K7890" s="5">
        <f>IF(OR($L7890="",NOT(COUNTIFS($L$2:$L7890,$L7890)=1)),"",SUMIFS($I:$I,$L:$L,$L7890))</f>
        <v/>
      </c>
      <c r="L7890" s="6">
        <f>IF($B7890="","",YEAR($B7890))</f>
        <v/>
      </c>
      <c r="M7890" s="6">
        <f>INT((ROW()-2)/39)+1</f>
        <v/>
      </c>
      <c r="N7890" s="6">
        <f>MOD(ROW()-2,39)+2</f>
        <v/>
      </c>
      <c r="O7890" s="42">
        <f>IF(AND($B7890&lt;&gt;"",$C7890&lt;&gt;"",$B7890&lt;=$C7890),INDEX(Szabalyok!$C:$C,$N7890),"")</f>
        <v/>
      </c>
      <c r="P7890">
        <f>IF(D7890="",P7889,P7889+1)</f>
        <v/>
      </c>
    </row>
    <row r="7891">
      <c r="A7891">
        <f>IF(P7891=P7890,0,P7891)</f>
        <v/>
      </c>
      <c r="B7891" s="41">
        <f>IF($M7891&gt;300,"",IF(OR(INDEX(Bemenet!$E$2:$E$301,$M7891)="",INDEX(Bemenet!$F$2:$F$301,$M7891)=""),"",MAX(INDEX(Bemenet!$E$2:$E$301,$M7891),INDEX(Szabalyok!$A:$A,$N7891))))</f>
        <v/>
      </c>
      <c r="C7891" s="41">
        <f>IF($B7891="","",MIN(INDEX(Bemenet!$F$2:$F$301,$M7891),INDEX(Szabalyok!$B:$B,$N7891)))</f>
        <v/>
      </c>
      <c r="D7891" s="5">
        <f>IF(AND($B7891&lt;&gt;"",$C7891&lt;&gt;"",$B7891&lt;=$C7891),INDEX(Bemenet!$G$2:$G$301,$M7891),"")</f>
        <v/>
      </c>
      <c r="E7891" s="6">
        <f>IF(AND($B7891&lt;&gt;"",$C7891&lt;&gt;"",$B7891&lt;=$C7891),INDEX(Bemenet!$D$2:$D$301,$M7891),"")</f>
        <v/>
      </c>
      <c r="F7891" s="5">
        <f>IF(AND($B7891&lt;&gt;"",$C7891&lt;&gt;"",$B7891&lt;=$C7891),$C7891-$B7891+1,"")</f>
        <v/>
      </c>
      <c r="G7891" s="5">
        <f>IF($F7891="","",$F7891*$D7891)</f>
        <v/>
      </c>
      <c r="H7891" s="42">
        <f>IF($G7891="","",$O7891)</f>
        <v/>
      </c>
      <c r="I7891" s="5">
        <f>IF($G7891="","",$G7891*IF($H7891="",$O7891,$H7891)/100)</f>
        <v/>
      </c>
      <c r="J7891" s="5">
        <f>IF(OR($L7891="",NOT(COUNTIFS($L$2:$L7891,$L7891)=1)),"",SUMIFS($G:$G,$L:$L,$L7891))</f>
        <v/>
      </c>
      <c r="K7891" s="5">
        <f>IF(OR($L7891="",NOT(COUNTIFS($L$2:$L7891,$L7891)=1)),"",SUMIFS($I:$I,$L:$L,$L7891))</f>
        <v/>
      </c>
      <c r="L7891" s="6">
        <f>IF($B7891="","",YEAR($B7891))</f>
        <v/>
      </c>
      <c r="M7891" s="6">
        <f>INT((ROW()-2)/39)+1</f>
        <v/>
      </c>
      <c r="N7891" s="6">
        <f>MOD(ROW()-2,39)+2</f>
        <v/>
      </c>
      <c r="O7891" s="42">
        <f>IF(AND($B7891&lt;&gt;"",$C7891&lt;&gt;"",$B7891&lt;=$C7891),INDEX(Szabalyok!$C:$C,$N7891),"")</f>
        <v/>
      </c>
      <c r="P7891">
        <f>IF(D7891="",P7890,P7890+1)</f>
        <v/>
      </c>
    </row>
    <row r="7892">
      <c r="A7892">
        <f>IF(P7892=P7891,0,P7892)</f>
        <v/>
      </c>
      <c r="B7892" s="41">
        <f>IF($M7892&gt;300,"",IF(OR(INDEX(Bemenet!$E$2:$E$301,$M7892)="",INDEX(Bemenet!$F$2:$F$301,$M7892)=""),"",MAX(INDEX(Bemenet!$E$2:$E$301,$M7892),INDEX(Szabalyok!$A:$A,$N7892))))</f>
        <v/>
      </c>
      <c r="C7892" s="41">
        <f>IF($B7892="","",MIN(INDEX(Bemenet!$F$2:$F$301,$M7892),INDEX(Szabalyok!$B:$B,$N7892)))</f>
        <v/>
      </c>
      <c r="D7892" s="5">
        <f>IF(AND($B7892&lt;&gt;"",$C7892&lt;&gt;"",$B7892&lt;=$C7892),INDEX(Bemenet!$G$2:$G$301,$M7892),"")</f>
        <v/>
      </c>
      <c r="E7892" s="6">
        <f>IF(AND($B7892&lt;&gt;"",$C7892&lt;&gt;"",$B7892&lt;=$C7892),INDEX(Bemenet!$D$2:$D$301,$M7892),"")</f>
        <v/>
      </c>
      <c r="F7892" s="5">
        <f>IF(AND($B7892&lt;&gt;"",$C7892&lt;&gt;"",$B7892&lt;=$C7892),$C7892-$B7892+1,"")</f>
        <v/>
      </c>
      <c r="G7892" s="5">
        <f>IF($F7892="","",$F7892*$D7892)</f>
        <v/>
      </c>
      <c r="H7892" s="42">
        <f>IF($G7892="","",$O7892)</f>
        <v/>
      </c>
      <c r="I7892" s="5">
        <f>IF($G7892="","",$G7892*IF($H7892="",$O7892,$H7892)/100)</f>
        <v/>
      </c>
      <c r="J7892" s="5">
        <f>IF(OR($L7892="",NOT(COUNTIFS($L$2:$L7892,$L7892)=1)),"",SUMIFS($G:$G,$L:$L,$L7892))</f>
        <v/>
      </c>
      <c r="K7892" s="5">
        <f>IF(OR($L7892="",NOT(COUNTIFS($L$2:$L7892,$L7892)=1)),"",SUMIFS($I:$I,$L:$L,$L7892))</f>
        <v/>
      </c>
      <c r="L7892" s="6">
        <f>IF($B7892="","",YEAR($B7892))</f>
        <v/>
      </c>
      <c r="M7892" s="6">
        <f>INT((ROW()-2)/39)+1</f>
        <v/>
      </c>
      <c r="N7892" s="6">
        <f>MOD(ROW()-2,39)+2</f>
        <v/>
      </c>
      <c r="O7892" s="42">
        <f>IF(AND($B7892&lt;&gt;"",$C7892&lt;&gt;"",$B7892&lt;=$C7892),INDEX(Szabalyok!$C:$C,$N7892),"")</f>
        <v/>
      </c>
      <c r="P7892">
        <f>IF(D7892="",P7891,P7891+1)</f>
        <v/>
      </c>
    </row>
    <row r="7893">
      <c r="A7893">
        <f>IF(P7893=P7892,0,P7893)</f>
        <v/>
      </c>
      <c r="B7893" s="41">
        <f>IF($M7893&gt;300,"",IF(OR(INDEX(Bemenet!$E$2:$E$301,$M7893)="",INDEX(Bemenet!$F$2:$F$301,$M7893)=""),"",MAX(INDEX(Bemenet!$E$2:$E$301,$M7893),INDEX(Szabalyok!$A:$A,$N7893))))</f>
        <v/>
      </c>
      <c r="C7893" s="41">
        <f>IF($B7893="","",MIN(INDEX(Bemenet!$F$2:$F$301,$M7893),INDEX(Szabalyok!$B:$B,$N7893)))</f>
        <v/>
      </c>
      <c r="D7893" s="5">
        <f>IF(AND($B7893&lt;&gt;"",$C7893&lt;&gt;"",$B7893&lt;=$C7893),INDEX(Bemenet!$G$2:$G$301,$M7893),"")</f>
        <v/>
      </c>
      <c r="E7893" s="6">
        <f>IF(AND($B7893&lt;&gt;"",$C7893&lt;&gt;"",$B7893&lt;=$C7893),INDEX(Bemenet!$D$2:$D$301,$M7893),"")</f>
        <v/>
      </c>
      <c r="F7893" s="5">
        <f>IF(AND($B7893&lt;&gt;"",$C7893&lt;&gt;"",$B7893&lt;=$C7893),$C7893-$B7893+1,"")</f>
        <v/>
      </c>
      <c r="G7893" s="5">
        <f>IF($F7893="","",$F7893*$D7893)</f>
        <v/>
      </c>
      <c r="H7893" s="42">
        <f>IF($G7893="","",$O7893)</f>
        <v/>
      </c>
      <c r="I7893" s="5">
        <f>IF($G7893="","",$G7893*IF($H7893="",$O7893,$H7893)/100)</f>
        <v/>
      </c>
      <c r="J7893" s="5">
        <f>IF(OR($L7893="",NOT(COUNTIFS($L$2:$L7893,$L7893)=1)),"",SUMIFS($G:$G,$L:$L,$L7893))</f>
        <v/>
      </c>
      <c r="K7893" s="5">
        <f>IF(OR($L7893="",NOT(COUNTIFS($L$2:$L7893,$L7893)=1)),"",SUMIFS($I:$I,$L:$L,$L7893))</f>
        <v/>
      </c>
      <c r="L7893" s="6">
        <f>IF($B7893="","",YEAR($B7893))</f>
        <v/>
      </c>
      <c r="M7893" s="6">
        <f>INT((ROW()-2)/39)+1</f>
        <v/>
      </c>
      <c r="N7893" s="6">
        <f>MOD(ROW()-2,39)+2</f>
        <v/>
      </c>
      <c r="O7893" s="42">
        <f>IF(AND($B7893&lt;&gt;"",$C7893&lt;&gt;"",$B7893&lt;=$C7893),INDEX(Szabalyok!$C:$C,$N7893),"")</f>
        <v/>
      </c>
      <c r="P7893">
        <f>IF(D7893="",P7892,P7892+1)</f>
        <v/>
      </c>
    </row>
    <row r="7894">
      <c r="A7894">
        <f>IF(P7894=P7893,0,P7894)</f>
        <v/>
      </c>
      <c r="B7894" s="41">
        <f>IF($M7894&gt;300,"",IF(OR(INDEX(Bemenet!$E$2:$E$301,$M7894)="",INDEX(Bemenet!$F$2:$F$301,$M7894)=""),"",MAX(INDEX(Bemenet!$E$2:$E$301,$M7894),INDEX(Szabalyok!$A:$A,$N7894))))</f>
        <v/>
      </c>
      <c r="C7894" s="41">
        <f>IF($B7894="","",MIN(INDEX(Bemenet!$F$2:$F$301,$M7894),INDEX(Szabalyok!$B:$B,$N7894)))</f>
        <v/>
      </c>
      <c r="D7894" s="5">
        <f>IF(AND($B7894&lt;&gt;"",$C7894&lt;&gt;"",$B7894&lt;=$C7894),INDEX(Bemenet!$G$2:$G$301,$M7894),"")</f>
        <v/>
      </c>
      <c r="E7894" s="6">
        <f>IF(AND($B7894&lt;&gt;"",$C7894&lt;&gt;"",$B7894&lt;=$C7894),INDEX(Bemenet!$D$2:$D$301,$M7894),"")</f>
        <v/>
      </c>
      <c r="F7894" s="5">
        <f>IF(AND($B7894&lt;&gt;"",$C7894&lt;&gt;"",$B7894&lt;=$C7894),$C7894-$B7894+1,"")</f>
        <v/>
      </c>
      <c r="G7894" s="5">
        <f>IF($F7894="","",$F7894*$D7894)</f>
        <v/>
      </c>
      <c r="H7894" s="42">
        <f>IF($G7894="","",$O7894)</f>
        <v/>
      </c>
      <c r="I7894" s="5">
        <f>IF($G7894="","",$G7894*IF($H7894="",$O7894,$H7894)/100)</f>
        <v/>
      </c>
      <c r="J7894" s="5">
        <f>IF(OR($L7894="",NOT(COUNTIFS($L$2:$L7894,$L7894)=1)),"",SUMIFS($G:$G,$L:$L,$L7894))</f>
        <v/>
      </c>
      <c r="K7894" s="5">
        <f>IF(OR($L7894="",NOT(COUNTIFS($L$2:$L7894,$L7894)=1)),"",SUMIFS($I:$I,$L:$L,$L7894))</f>
        <v/>
      </c>
      <c r="L7894" s="6">
        <f>IF($B7894="","",YEAR($B7894))</f>
        <v/>
      </c>
      <c r="M7894" s="6">
        <f>INT((ROW()-2)/39)+1</f>
        <v/>
      </c>
      <c r="N7894" s="6">
        <f>MOD(ROW()-2,39)+2</f>
        <v/>
      </c>
      <c r="O7894" s="42">
        <f>IF(AND($B7894&lt;&gt;"",$C7894&lt;&gt;"",$B7894&lt;=$C7894),INDEX(Szabalyok!$C:$C,$N7894),"")</f>
        <v/>
      </c>
      <c r="P7894">
        <f>IF(D7894="",P7893,P7893+1)</f>
        <v/>
      </c>
    </row>
    <row r="7895">
      <c r="A7895">
        <f>IF(P7895=P7894,0,P7895)</f>
        <v/>
      </c>
      <c r="B7895" s="41">
        <f>IF($M7895&gt;300,"",IF(OR(INDEX(Bemenet!$E$2:$E$301,$M7895)="",INDEX(Bemenet!$F$2:$F$301,$M7895)=""),"",MAX(INDEX(Bemenet!$E$2:$E$301,$M7895),INDEX(Szabalyok!$A:$A,$N7895))))</f>
        <v/>
      </c>
      <c r="C7895" s="41">
        <f>IF($B7895="","",MIN(INDEX(Bemenet!$F$2:$F$301,$M7895),INDEX(Szabalyok!$B:$B,$N7895)))</f>
        <v/>
      </c>
      <c r="D7895" s="5">
        <f>IF(AND($B7895&lt;&gt;"",$C7895&lt;&gt;"",$B7895&lt;=$C7895),INDEX(Bemenet!$G$2:$G$301,$M7895),"")</f>
        <v/>
      </c>
      <c r="E7895" s="6">
        <f>IF(AND($B7895&lt;&gt;"",$C7895&lt;&gt;"",$B7895&lt;=$C7895),INDEX(Bemenet!$D$2:$D$301,$M7895),"")</f>
        <v/>
      </c>
      <c r="F7895" s="5">
        <f>IF(AND($B7895&lt;&gt;"",$C7895&lt;&gt;"",$B7895&lt;=$C7895),$C7895-$B7895+1,"")</f>
        <v/>
      </c>
      <c r="G7895" s="5">
        <f>IF($F7895="","",$F7895*$D7895)</f>
        <v/>
      </c>
      <c r="H7895" s="42">
        <f>IF($G7895="","",$O7895)</f>
        <v/>
      </c>
      <c r="I7895" s="5">
        <f>IF($G7895="","",$G7895*IF($H7895="",$O7895,$H7895)/100)</f>
        <v/>
      </c>
      <c r="J7895" s="5">
        <f>IF(OR($L7895="",NOT(COUNTIFS($L$2:$L7895,$L7895)=1)),"",SUMIFS($G:$G,$L:$L,$L7895))</f>
        <v/>
      </c>
      <c r="K7895" s="5">
        <f>IF(OR($L7895="",NOT(COUNTIFS($L$2:$L7895,$L7895)=1)),"",SUMIFS($I:$I,$L:$L,$L7895))</f>
        <v/>
      </c>
      <c r="L7895" s="6">
        <f>IF($B7895="","",YEAR($B7895))</f>
        <v/>
      </c>
      <c r="M7895" s="6">
        <f>INT((ROW()-2)/39)+1</f>
        <v/>
      </c>
      <c r="N7895" s="6">
        <f>MOD(ROW()-2,39)+2</f>
        <v/>
      </c>
      <c r="O7895" s="42">
        <f>IF(AND($B7895&lt;&gt;"",$C7895&lt;&gt;"",$B7895&lt;=$C7895),INDEX(Szabalyok!$C:$C,$N7895),"")</f>
        <v/>
      </c>
      <c r="P7895">
        <f>IF(D7895="",P7894,P7894+1)</f>
        <v/>
      </c>
    </row>
    <row r="7896">
      <c r="A7896">
        <f>IF(P7896=P7895,0,P7896)</f>
        <v/>
      </c>
      <c r="B7896" s="41">
        <f>IF($M7896&gt;300,"",IF(OR(INDEX(Bemenet!$E$2:$E$301,$M7896)="",INDEX(Bemenet!$F$2:$F$301,$M7896)=""),"",MAX(INDEX(Bemenet!$E$2:$E$301,$M7896),INDEX(Szabalyok!$A:$A,$N7896))))</f>
        <v/>
      </c>
      <c r="C7896" s="41">
        <f>IF($B7896="","",MIN(INDEX(Bemenet!$F$2:$F$301,$M7896),INDEX(Szabalyok!$B:$B,$N7896)))</f>
        <v/>
      </c>
      <c r="D7896" s="5">
        <f>IF(AND($B7896&lt;&gt;"",$C7896&lt;&gt;"",$B7896&lt;=$C7896),INDEX(Bemenet!$G$2:$G$301,$M7896),"")</f>
        <v/>
      </c>
      <c r="E7896" s="6">
        <f>IF(AND($B7896&lt;&gt;"",$C7896&lt;&gt;"",$B7896&lt;=$C7896),INDEX(Bemenet!$D$2:$D$301,$M7896),"")</f>
        <v/>
      </c>
      <c r="F7896" s="5">
        <f>IF(AND($B7896&lt;&gt;"",$C7896&lt;&gt;"",$B7896&lt;=$C7896),$C7896-$B7896+1,"")</f>
        <v/>
      </c>
      <c r="G7896" s="5">
        <f>IF($F7896="","",$F7896*$D7896)</f>
        <v/>
      </c>
      <c r="H7896" s="42">
        <f>IF($G7896="","",$O7896)</f>
        <v/>
      </c>
      <c r="I7896" s="5">
        <f>IF($G7896="","",$G7896*IF($H7896="",$O7896,$H7896)/100)</f>
        <v/>
      </c>
      <c r="J7896" s="5">
        <f>IF(OR($L7896="",NOT(COUNTIFS($L$2:$L7896,$L7896)=1)),"",SUMIFS($G:$G,$L:$L,$L7896))</f>
        <v/>
      </c>
      <c r="K7896" s="5">
        <f>IF(OR($L7896="",NOT(COUNTIFS($L$2:$L7896,$L7896)=1)),"",SUMIFS($I:$I,$L:$L,$L7896))</f>
        <v/>
      </c>
      <c r="L7896" s="6">
        <f>IF($B7896="","",YEAR($B7896))</f>
        <v/>
      </c>
      <c r="M7896" s="6">
        <f>INT((ROW()-2)/39)+1</f>
        <v/>
      </c>
      <c r="N7896" s="6">
        <f>MOD(ROW()-2,39)+2</f>
        <v/>
      </c>
      <c r="O7896" s="42">
        <f>IF(AND($B7896&lt;&gt;"",$C7896&lt;&gt;"",$B7896&lt;=$C7896),INDEX(Szabalyok!$C:$C,$N7896),"")</f>
        <v/>
      </c>
      <c r="P7896">
        <f>IF(D7896="",P7895,P7895+1)</f>
        <v/>
      </c>
    </row>
    <row r="7897">
      <c r="A7897">
        <f>IF(P7897=P7896,0,P7897)</f>
        <v/>
      </c>
      <c r="B7897" s="41">
        <f>IF($M7897&gt;300,"",IF(OR(INDEX(Bemenet!$E$2:$E$301,$M7897)="",INDEX(Bemenet!$F$2:$F$301,$M7897)=""),"",MAX(INDEX(Bemenet!$E$2:$E$301,$M7897),INDEX(Szabalyok!$A:$A,$N7897))))</f>
        <v/>
      </c>
      <c r="C7897" s="41">
        <f>IF($B7897="","",MIN(INDEX(Bemenet!$F$2:$F$301,$M7897),INDEX(Szabalyok!$B:$B,$N7897)))</f>
        <v/>
      </c>
      <c r="D7897" s="5">
        <f>IF(AND($B7897&lt;&gt;"",$C7897&lt;&gt;"",$B7897&lt;=$C7897),INDEX(Bemenet!$G$2:$G$301,$M7897),"")</f>
        <v/>
      </c>
      <c r="E7897" s="6">
        <f>IF(AND($B7897&lt;&gt;"",$C7897&lt;&gt;"",$B7897&lt;=$C7897),INDEX(Bemenet!$D$2:$D$301,$M7897),"")</f>
        <v/>
      </c>
      <c r="F7897" s="5">
        <f>IF(AND($B7897&lt;&gt;"",$C7897&lt;&gt;"",$B7897&lt;=$C7897),$C7897-$B7897+1,"")</f>
        <v/>
      </c>
      <c r="G7897" s="5">
        <f>IF($F7897="","",$F7897*$D7897)</f>
        <v/>
      </c>
      <c r="H7897" s="42">
        <f>IF($G7897="","",$O7897)</f>
        <v/>
      </c>
      <c r="I7897" s="5">
        <f>IF($G7897="","",$G7897*IF($H7897="",$O7897,$H7897)/100)</f>
        <v/>
      </c>
      <c r="J7897" s="5">
        <f>IF(OR($L7897="",NOT(COUNTIFS($L$2:$L7897,$L7897)=1)),"",SUMIFS($G:$G,$L:$L,$L7897))</f>
        <v/>
      </c>
      <c r="K7897" s="5">
        <f>IF(OR($L7897="",NOT(COUNTIFS($L$2:$L7897,$L7897)=1)),"",SUMIFS($I:$I,$L:$L,$L7897))</f>
        <v/>
      </c>
      <c r="L7897" s="6">
        <f>IF($B7897="","",YEAR($B7897))</f>
        <v/>
      </c>
      <c r="M7897" s="6">
        <f>INT((ROW()-2)/39)+1</f>
        <v/>
      </c>
      <c r="N7897" s="6">
        <f>MOD(ROW()-2,39)+2</f>
        <v/>
      </c>
      <c r="O7897" s="42">
        <f>IF(AND($B7897&lt;&gt;"",$C7897&lt;&gt;"",$B7897&lt;=$C7897),INDEX(Szabalyok!$C:$C,$N7897),"")</f>
        <v/>
      </c>
      <c r="P7897">
        <f>IF(D7897="",P7896,P7896+1)</f>
        <v/>
      </c>
    </row>
    <row r="7898">
      <c r="A7898">
        <f>IF(P7898=P7897,0,P7898)</f>
        <v/>
      </c>
      <c r="B7898" s="41">
        <f>IF($M7898&gt;300,"",IF(OR(INDEX(Bemenet!$E$2:$E$301,$M7898)="",INDEX(Bemenet!$F$2:$F$301,$M7898)=""),"",MAX(INDEX(Bemenet!$E$2:$E$301,$M7898),INDEX(Szabalyok!$A:$A,$N7898))))</f>
        <v/>
      </c>
      <c r="C7898" s="41">
        <f>IF($B7898="","",MIN(INDEX(Bemenet!$F$2:$F$301,$M7898),INDEX(Szabalyok!$B:$B,$N7898)))</f>
        <v/>
      </c>
      <c r="D7898" s="5">
        <f>IF(AND($B7898&lt;&gt;"",$C7898&lt;&gt;"",$B7898&lt;=$C7898),INDEX(Bemenet!$G$2:$G$301,$M7898),"")</f>
        <v/>
      </c>
      <c r="E7898" s="6">
        <f>IF(AND($B7898&lt;&gt;"",$C7898&lt;&gt;"",$B7898&lt;=$C7898),INDEX(Bemenet!$D$2:$D$301,$M7898),"")</f>
        <v/>
      </c>
      <c r="F7898" s="5">
        <f>IF(AND($B7898&lt;&gt;"",$C7898&lt;&gt;"",$B7898&lt;=$C7898),$C7898-$B7898+1,"")</f>
        <v/>
      </c>
      <c r="G7898" s="5">
        <f>IF($F7898="","",$F7898*$D7898)</f>
        <v/>
      </c>
      <c r="H7898" s="42">
        <f>IF($G7898="","",$O7898)</f>
        <v/>
      </c>
      <c r="I7898" s="5">
        <f>IF($G7898="","",$G7898*IF($H7898="",$O7898,$H7898)/100)</f>
        <v/>
      </c>
      <c r="J7898" s="5">
        <f>IF(OR($L7898="",NOT(COUNTIFS($L$2:$L7898,$L7898)=1)),"",SUMIFS($G:$G,$L:$L,$L7898))</f>
        <v/>
      </c>
      <c r="K7898" s="5">
        <f>IF(OR($L7898="",NOT(COUNTIFS($L$2:$L7898,$L7898)=1)),"",SUMIFS($I:$I,$L:$L,$L7898))</f>
        <v/>
      </c>
      <c r="L7898" s="6">
        <f>IF($B7898="","",YEAR($B7898))</f>
        <v/>
      </c>
      <c r="M7898" s="6">
        <f>INT((ROW()-2)/39)+1</f>
        <v/>
      </c>
      <c r="N7898" s="6">
        <f>MOD(ROW()-2,39)+2</f>
        <v/>
      </c>
      <c r="O7898" s="42">
        <f>IF(AND($B7898&lt;&gt;"",$C7898&lt;&gt;"",$B7898&lt;=$C7898),INDEX(Szabalyok!$C:$C,$N7898),"")</f>
        <v/>
      </c>
      <c r="P7898">
        <f>IF(D7898="",P7897,P7897+1)</f>
        <v/>
      </c>
    </row>
    <row r="7899">
      <c r="A7899">
        <f>IF(P7899=P7898,0,P7899)</f>
        <v/>
      </c>
      <c r="B7899" s="41">
        <f>IF($M7899&gt;300,"",IF(OR(INDEX(Bemenet!$E$2:$E$301,$M7899)="",INDEX(Bemenet!$F$2:$F$301,$M7899)=""),"",MAX(INDEX(Bemenet!$E$2:$E$301,$M7899),INDEX(Szabalyok!$A:$A,$N7899))))</f>
        <v/>
      </c>
      <c r="C7899" s="41">
        <f>IF($B7899="","",MIN(INDEX(Bemenet!$F$2:$F$301,$M7899),INDEX(Szabalyok!$B:$B,$N7899)))</f>
        <v/>
      </c>
      <c r="D7899" s="5">
        <f>IF(AND($B7899&lt;&gt;"",$C7899&lt;&gt;"",$B7899&lt;=$C7899),INDEX(Bemenet!$G$2:$G$301,$M7899),"")</f>
        <v/>
      </c>
      <c r="E7899" s="6">
        <f>IF(AND($B7899&lt;&gt;"",$C7899&lt;&gt;"",$B7899&lt;=$C7899),INDEX(Bemenet!$D$2:$D$301,$M7899),"")</f>
        <v/>
      </c>
      <c r="F7899" s="5">
        <f>IF(AND($B7899&lt;&gt;"",$C7899&lt;&gt;"",$B7899&lt;=$C7899),$C7899-$B7899+1,"")</f>
        <v/>
      </c>
      <c r="G7899" s="5">
        <f>IF($F7899="","",$F7899*$D7899)</f>
        <v/>
      </c>
      <c r="H7899" s="42">
        <f>IF($G7899="","",$O7899)</f>
        <v/>
      </c>
      <c r="I7899" s="5">
        <f>IF($G7899="","",$G7899*IF($H7899="",$O7899,$H7899)/100)</f>
        <v/>
      </c>
      <c r="J7899" s="5">
        <f>IF(OR($L7899="",NOT(COUNTIFS($L$2:$L7899,$L7899)=1)),"",SUMIFS($G:$G,$L:$L,$L7899))</f>
        <v/>
      </c>
      <c r="K7899" s="5">
        <f>IF(OR($L7899="",NOT(COUNTIFS($L$2:$L7899,$L7899)=1)),"",SUMIFS($I:$I,$L:$L,$L7899))</f>
        <v/>
      </c>
      <c r="L7899" s="6">
        <f>IF($B7899="","",YEAR($B7899))</f>
        <v/>
      </c>
      <c r="M7899" s="6">
        <f>INT((ROW()-2)/39)+1</f>
        <v/>
      </c>
      <c r="N7899" s="6">
        <f>MOD(ROW()-2,39)+2</f>
        <v/>
      </c>
      <c r="O7899" s="42">
        <f>IF(AND($B7899&lt;&gt;"",$C7899&lt;&gt;"",$B7899&lt;=$C7899),INDEX(Szabalyok!$C:$C,$N7899),"")</f>
        <v/>
      </c>
      <c r="P7899">
        <f>IF(D7899="",P7898,P7898+1)</f>
        <v/>
      </c>
    </row>
    <row r="7900">
      <c r="A7900">
        <f>IF(P7900=P7899,0,P7900)</f>
        <v/>
      </c>
      <c r="B7900" s="41">
        <f>IF($M7900&gt;300,"",IF(OR(INDEX(Bemenet!$E$2:$E$301,$M7900)="",INDEX(Bemenet!$F$2:$F$301,$M7900)=""),"",MAX(INDEX(Bemenet!$E$2:$E$301,$M7900),INDEX(Szabalyok!$A:$A,$N7900))))</f>
        <v/>
      </c>
      <c r="C7900" s="41">
        <f>IF($B7900="","",MIN(INDEX(Bemenet!$F$2:$F$301,$M7900),INDEX(Szabalyok!$B:$B,$N7900)))</f>
        <v/>
      </c>
      <c r="D7900" s="5">
        <f>IF(AND($B7900&lt;&gt;"",$C7900&lt;&gt;"",$B7900&lt;=$C7900),INDEX(Bemenet!$G$2:$G$301,$M7900),"")</f>
        <v/>
      </c>
      <c r="E7900" s="6">
        <f>IF(AND($B7900&lt;&gt;"",$C7900&lt;&gt;"",$B7900&lt;=$C7900),INDEX(Bemenet!$D$2:$D$301,$M7900),"")</f>
        <v/>
      </c>
      <c r="F7900" s="5">
        <f>IF(AND($B7900&lt;&gt;"",$C7900&lt;&gt;"",$B7900&lt;=$C7900),$C7900-$B7900+1,"")</f>
        <v/>
      </c>
      <c r="G7900" s="5">
        <f>IF($F7900="","",$F7900*$D7900)</f>
        <v/>
      </c>
      <c r="H7900" s="42">
        <f>IF($G7900="","",$O7900)</f>
        <v/>
      </c>
      <c r="I7900" s="5">
        <f>IF($G7900="","",$G7900*IF($H7900="",$O7900,$H7900)/100)</f>
        <v/>
      </c>
      <c r="J7900" s="5">
        <f>IF(OR($L7900="",NOT(COUNTIFS($L$2:$L7900,$L7900)=1)),"",SUMIFS($G:$G,$L:$L,$L7900))</f>
        <v/>
      </c>
      <c r="K7900" s="5">
        <f>IF(OR($L7900="",NOT(COUNTIFS($L$2:$L7900,$L7900)=1)),"",SUMIFS($I:$I,$L:$L,$L7900))</f>
        <v/>
      </c>
      <c r="L7900" s="6">
        <f>IF($B7900="","",YEAR($B7900))</f>
        <v/>
      </c>
      <c r="M7900" s="6">
        <f>INT((ROW()-2)/39)+1</f>
        <v/>
      </c>
      <c r="N7900" s="6">
        <f>MOD(ROW()-2,39)+2</f>
        <v/>
      </c>
      <c r="O7900" s="42">
        <f>IF(AND($B7900&lt;&gt;"",$C7900&lt;&gt;"",$B7900&lt;=$C7900),INDEX(Szabalyok!$C:$C,$N7900),"")</f>
        <v/>
      </c>
      <c r="P7900">
        <f>IF(D7900="",P7899,P7899+1)</f>
        <v/>
      </c>
    </row>
    <row r="7901">
      <c r="A7901">
        <f>IF(P7901=P7900,0,P7901)</f>
        <v/>
      </c>
      <c r="B7901" s="41">
        <f>IF($M7901&gt;300,"",IF(OR(INDEX(Bemenet!$E$2:$E$301,$M7901)="",INDEX(Bemenet!$F$2:$F$301,$M7901)=""),"",MAX(INDEX(Bemenet!$E$2:$E$301,$M7901),INDEX(Szabalyok!$A:$A,$N7901))))</f>
        <v/>
      </c>
      <c r="C7901" s="41">
        <f>IF($B7901="","",MIN(INDEX(Bemenet!$F$2:$F$301,$M7901),INDEX(Szabalyok!$B:$B,$N7901)))</f>
        <v/>
      </c>
      <c r="D7901" s="5">
        <f>IF(AND($B7901&lt;&gt;"",$C7901&lt;&gt;"",$B7901&lt;=$C7901),INDEX(Bemenet!$G$2:$G$301,$M7901),"")</f>
        <v/>
      </c>
      <c r="E7901" s="6">
        <f>IF(AND($B7901&lt;&gt;"",$C7901&lt;&gt;"",$B7901&lt;=$C7901),INDEX(Bemenet!$D$2:$D$301,$M7901),"")</f>
        <v/>
      </c>
      <c r="F7901" s="5">
        <f>IF(AND($B7901&lt;&gt;"",$C7901&lt;&gt;"",$B7901&lt;=$C7901),$C7901-$B7901+1,"")</f>
        <v/>
      </c>
      <c r="G7901" s="5">
        <f>IF($F7901="","",$F7901*$D7901)</f>
        <v/>
      </c>
      <c r="H7901" s="42">
        <f>IF($G7901="","",$O7901)</f>
        <v/>
      </c>
      <c r="I7901" s="5">
        <f>IF($G7901="","",$G7901*IF($H7901="",$O7901,$H7901)/100)</f>
        <v/>
      </c>
      <c r="J7901" s="5">
        <f>IF(OR($L7901="",NOT(COUNTIFS($L$2:$L7901,$L7901)=1)),"",SUMIFS($G:$G,$L:$L,$L7901))</f>
        <v/>
      </c>
      <c r="K7901" s="5">
        <f>IF(OR($L7901="",NOT(COUNTIFS($L$2:$L7901,$L7901)=1)),"",SUMIFS($I:$I,$L:$L,$L7901))</f>
        <v/>
      </c>
      <c r="L7901" s="6">
        <f>IF($B7901="","",YEAR($B7901))</f>
        <v/>
      </c>
      <c r="M7901" s="6">
        <f>INT((ROW()-2)/39)+1</f>
        <v/>
      </c>
      <c r="N7901" s="6">
        <f>MOD(ROW()-2,39)+2</f>
        <v/>
      </c>
      <c r="O7901" s="42">
        <f>IF(AND($B7901&lt;&gt;"",$C7901&lt;&gt;"",$B7901&lt;=$C7901),INDEX(Szabalyok!$C:$C,$N7901),"")</f>
        <v/>
      </c>
      <c r="P7901">
        <f>IF(D7901="",P7900,P7900+1)</f>
        <v/>
      </c>
    </row>
    <row r="7902">
      <c r="A7902">
        <f>IF(P7902=P7901,0,P7902)</f>
        <v/>
      </c>
      <c r="B7902" s="41">
        <f>IF($M7902&gt;300,"",IF(OR(INDEX(Bemenet!$E$2:$E$301,$M7902)="",INDEX(Bemenet!$F$2:$F$301,$M7902)=""),"",MAX(INDEX(Bemenet!$E$2:$E$301,$M7902),INDEX(Szabalyok!$A:$A,$N7902))))</f>
        <v/>
      </c>
      <c r="C7902" s="41">
        <f>IF($B7902="","",MIN(INDEX(Bemenet!$F$2:$F$301,$M7902),INDEX(Szabalyok!$B:$B,$N7902)))</f>
        <v/>
      </c>
      <c r="D7902" s="5">
        <f>IF(AND($B7902&lt;&gt;"",$C7902&lt;&gt;"",$B7902&lt;=$C7902),INDEX(Bemenet!$G$2:$G$301,$M7902),"")</f>
        <v/>
      </c>
      <c r="E7902" s="6">
        <f>IF(AND($B7902&lt;&gt;"",$C7902&lt;&gt;"",$B7902&lt;=$C7902),INDEX(Bemenet!$D$2:$D$301,$M7902),"")</f>
        <v/>
      </c>
      <c r="F7902" s="5">
        <f>IF(AND($B7902&lt;&gt;"",$C7902&lt;&gt;"",$B7902&lt;=$C7902),$C7902-$B7902+1,"")</f>
        <v/>
      </c>
      <c r="G7902" s="5">
        <f>IF($F7902="","",$F7902*$D7902)</f>
        <v/>
      </c>
      <c r="H7902" s="42">
        <f>IF($G7902="","",$O7902)</f>
        <v/>
      </c>
      <c r="I7902" s="5">
        <f>IF($G7902="","",$G7902*IF($H7902="",$O7902,$H7902)/100)</f>
        <v/>
      </c>
      <c r="J7902" s="5">
        <f>IF(OR($L7902="",NOT(COUNTIFS($L$2:$L7902,$L7902)=1)),"",SUMIFS($G:$G,$L:$L,$L7902))</f>
        <v/>
      </c>
      <c r="K7902" s="5">
        <f>IF(OR($L7902="",NOT(COUNTIFS($L$2:$L7902,$L7902)=1)),"",SUMIFS($I:$I,$L:$L,$L7902))</f>
        <v/>
      </c>
      <c r="L7902" s="6">
        <f>IF($B7902="","",YEAR($B7902))</f>
        <v/>
      </c>
      <c r="M7902" s="6">
        <f>INT((ROW()-2)/39)+1</f>
        <v/>
      </c>
      <c r="N7902" s="6">
        <f>MOD(ROW()-2,39)+2</f>
        <v/>
      </c>
      <c r="O7902" s="42">
        <f>IF(AND($B7902&lt;&gt;"",$C7902&lt;&gt;"",$B7902&lt;=$C7902),INDEX(Szabalyok!$C:$C,$N7902),"")</f>
        <v/>
      </c>
      <c r="P7902">
        <f>IF(D7902="",P7901,P7901+1)</f>
        <v/>
      </c>
    </row>
    <row r="7903">
      <c r="A7903">
        <f>IF(P7903=P7902,0,P7903)</f>
        <v/>
      </c>
      <c r="B7903" s="41">
        <f>IF($M7903&gt;300,"",IF(OR(INDEX(Bemenet!$E$2:$E$301,$M7903)="",INDEX(Bemenet!$F$2:$F$301,$M7903)=""),"",MAX(INDEX(Bemenet!$E$2:$E$301,$M7903),INDEX(Szabalyok!$A:$A,$N7903))))</f>
        <v/>
      </c>
      <c r="C7903" s="41">
        <f>IF($B7903="","",MIN(INDEX(Bemenet!$F$2:$F$301,$M7903),INDEX(Szabalyok!$B:$B,$N7903)))</f>
        <v/>
      </c>
      <c r="D7903" s="5">
        <f>IF(AND($B7903&lt;&gt;"",$C7903&lt;&gt;"",$B7903&lt;=$C7903),INDEX(Bemenet!$G$2:$G$301,$M7903),"")</f>
        <v/>
      </c>
      <c r="E7903" s="6">
        <f>IF(AND($B7903&lt;&gt;"",$C7903&lt;&gt;"",$B7903&lt;=$C7903),INDEX(Bemenet!$D$2:$D$301,$M7903),"")</f>
        <v/>
      </c>
      <c r="F7903" s="5">
        <f>IF(AND($B7903&lt;&gt;"",$C7903&lt;&gt;"",$B7903&lt;=$C7903),$C7903-$B7903+1,"")</f>
        <v/>
      </c>
      <c r="G7903" s="5">
        <f>IF($F7903="","",$F7903*$D7903)</f>
        <v/>
      </c>
      <c r="H7903" s="42">
        <f>IF($G7903="","",$O7903)</f>
        <v/>
      </c>
      <c r="I7903" s="5">
        <f>IF($G7903="","",$G7903*IF($H7903="",$O7903,$H7903)/100)</f>
        <v/>
      </c>
      <c r="J7903" s="5">
        <f>IF(OR($L7903="",NOT(COUNTIFS($L$2:$L7903,$L7903)=1)),"",SUMIFS($G:$G,$L:$L,$L7903))</f>
        <v/>
      </c>
      <c r="K7903" s="5">
        <f>IF(OR($L7903="",NOT(COUNTIFS($L$2:$L7903,$L7903)=1)),"",SUMIFS($I:$I,$L:$L,$L7903))</f>
        <v/>
      </c>
      <c r="L7903" s="6">
        <f>IF($B7903="","",YEAR($B7903))</f>
        <v/>
      </c>
      <c r="M7903" s="6">
        <f>INT((ROW()-2)/39)+1</f>
        <v/>
      </c>
      <c r="N7903" s="6">
        <f>MOD(ROW()-2,39)+2</f>
        <v/>
      </c>
      <c r="O7903" s="42">
        <f>IF(AND($B7903&lt;&gt;"",$C7903&lt;&gt;"",$B7903&lt;=$C7903),INDEX(Szabalyok!$C:$C,$N7903),"")</f>
        <v/>
      </c>
      <c r="P7903">
        <f>IF(D7903="",P7902,P7902+1)</f>
        <v/>
      </c>
    </row>
    <row r="7904">
      <c r="A7904">
        <f>IF(P7904=P7903,0,P7904)</f>
        <v/>
      </c>
      <c r="B7904" s="41">
        <f>IF($M7904&gt;300,"",IF(OR(INDEX(Bemenet!$E$2:$E$301,$M7904)="",INDEX(Bemenet!$F$2:$F$301,$M7904)=""),"",MAX(INDEX(Bemenet!$E$2:$E$301,$M7904),INDEX(Szabalyok!$A:$A,$N7904))))</f>
        <v/>
      </c>
      <c r="C7904" s="41">
        <f>IF($B7904="","",MIN(INDEX(Bemenet!$F$2:$F$301,$M7904),INDEX(Szabalyok!$B:$B,$N7904)))</f>
        <v/>
      </c>
      <c r="D7904" s="5">
        <f>IF(AND($B7904&lt;&gt;"",$C7904&lt;&gt;"",$B7904&lt;=$C7904),INDEX(Bemenet!$G$2:$G$301,$M7904),"")</f>
        <v/>
      </c>
      <c r="E7904" s="6">
        <f>IF(AND($B7904&lt;&gt;"",$C7904&lt;&gt;"",$B7904&lt;=$C7904),INDEX(Bemenet!$D$2:$D$301,$M7904),"")</f>
        <v/>
      </c>
      <c r="F7904" s="5">
        <f>IF(AND($B7904&lt;&gt;"",$C7904&lt;&gt;"",$B7904&lt;=$C7904),$C7904-$B7904+1,"")</f>
        <v/>
      </c>
      <c r="G7904" s="5">
        <f>IF($F7904="","",$F7904*$D7904)</f>
        <v/>
      </c>
      <c r="H7904" s="42">
        <f>IF($G7904="","",$O7904)</f>
        <v/>
      </c>
      <c r="I7904" s="5">
        <f>IF($G7904="","",$G7904*IF($H7904="",$O7904,$H7904)/100)</f>
        <v/>
      </c>
      <c r="J7904" s="5">
        <f>IF(OR($L7904="",NOT(COUNTIFS($L$2:$L7904,$L7904)=1)),"",SUMIFS($G:$G,$L:$L,$L7904))</f>
        <v/>
      </c>
      <c r="K7904" s="5">
        <f>IF(OR($L7904="",NOT(COUNTIFS($L$2:$L7904,$L7904)=1)),"",SUMIFS($I:$I,$L:$L,$L7904))</f>
        <v/>
      </c>
      <c r="L7904" s="6">
        <f>IF($B7904="","",YEAR($B7904))</f>
        <v/>
      </c>
      <c r="M7904" s="6">
        <f>INT((ROW()-2)/39)+1</f>
        <v/>
      </c>
      <c r="N7904" s="6">
        <f>MOD(ROW()-2,39)+2</f>
        <v/>
      </c>
      <c r="O7904" s="42">
        <f>IF(AND($B7904&lt;&gt;"",$C7904&lt;&gt;"",$B7904&lt;=$C7904),INDEX(Szabalyok!$C:$C,$N7904),"")</f>
        <v/>
      </c>
      <c r="P7904">
        <f>IF(D7904="",P7903,P7903+1)</f>
        <v/>
      </c>
    </row>
    <row r="7905">
      <c r="A7905">
        <f>IF(P7905=P7904,0,P7905)</f>
        <v/>
      </c>
      <c r="B7905" s="41">
        <f>IF($M7905&gt;300,"",IF(OR(INDEX(Bemenet!$E$2:$E$301,$M7905)="",INDEX(Bemenet!$F$2:$F$301,$M7905)=""),"",MAX(INDEX(Bemenet!$E$2:$E$301,$M7905),INDEX(Szabalyok!$A:$A,$N7905))))</f>
        <v/>
      </c>
      <c r="C7905" s="41">
        <f>IF($B7905="","",MIN(INDEX(Bemenet!$F$2:$F$301,$M7905),INDEX(Szabalyok!$B:$B,$N7905)))</f>
        <v/>
      </c>
      <c r="D7905" s="5">
        <f>IF(AND($B7905&lt;&gt;"",$C7905&lt;&gt;"",$B7905&lt;=$C7905),INDEX(Bemenet!$G$2:$G$301,$M7905),"")</f>
        <v/>
      </c>
      <c r="E7905" s="6">
        <f>IF(AND($B7905&lt;&gt;"",$C7905&lt;&gt;"",$B7905&lt;=$C7905),INDEX(Bemenet!$D$2:$D$301,$M7905),"")</f>
        <v/>
      </c>
      <c r="F7905" s="5">
        <f>IF(AND($B7905&lt;&gt;"",$C7905&lt;&gt;"",$B7905&lt;=$C7905),$C7905-$B7905+1,"")</f>
        <v/>
      </c>
      <c r="G7905" s="5">
        <f>IF($F7905="","",$F7905*$D7905)</f>
        <v/>
      </c>
      <c r="H7905" s="42">
        <f>IF($G7905="","",$O7905)</f>
        <v/>
      </c>
      <c r="I7905" s="5">
        <f>IF($G7905="","",$G7905*IF($H7905="",$O7905,$H7905)/100)</f>
        <v/>
      </c>
      <c r="J7905" s="5">
        <f>IF(OR($L7905="",NOT(COUNTIFS($L$2:$L7905,$L7905)=1)),"",SUMIFS($G:$G,$L:$L,$L7905))</f>
        <v/>
      </c>
      <c r="K7905" s="5">
        <f>IF(OR($L7905="",NOT(COUNTIFS($L$2:$L7905,$L7905)=1)),"",SUMIFS($I:$I,$L:$L,$L7905))</f>
        <v/>
      </c>
      <c r="L7905" s="6">
        <f>IF($B7905="","",YEAR($B7905))</f>
        <v/>
      </c>
      <c r="M7905" s="6">
        <f>INT((ROW()-2)/39)+1</f>
        <v/>
      </c>
      <c r="N7905" s="6">
        <f>MOD(ROW()-2,39)+2</f>
        <v/>
      </c>
      <c r="O7905" s="42">
        <f>IF(AND($B7905&lt;&gt;"",$C7905&lt;&gt;"",$B7905&lt;=$C7905),INDEX(Szabalyok!$C:$C,$N7905),"")</f>
        <v/>
      </c>
      <c r="P7905">
        <f>IF(D7905="",P7904,P7904+1)</f>
        <v/>
      </c>
    </row>
    <row r="7906">
      <c r="A7906">
        <f>IF(P7906=P7905,0,P7906)</f>
        <v/>
      </c>
      <c r="B7906" s="41">
        <f>IF($M7906&gt;300,"",IF(OR(INDEX(Bemenet!$E$2:$E$301,$M7906)="",INDEX(Bemenet!$F$2:$F$301,$M7906)=""),"",MAX(INDEX(Bemenet!$E$2:$E$301,$M7906),INDEX(Szabalyok!$A:$A,$N7906))))</f>
        <v/>
      </c>
      <c r="C7906" s="41">
        <f>IF($B7906="","",MIN(INDEX(Bemenet!$F$2:$F$301,$M7906),INDEX(Szabalyok!$B:$B,$N7906)))</f>
        <v/>
      </c>
      <c r="D7906" s="5">
        <f>IF(AND($B7906&lt;&gt;"",$C7906&lt;&gt;"",$B7906&lt;=$C7906),INDEX(Bemenet!$G$2:$G$301,$M7906),"")</f>
        <v/>
      </c>
      <c r="E7906" s="6">
        <f>IF(AND($B7906&lt;&gt;"",$C7906&lt;&gt;"",$B7906&lt;=$C7906),INDEX(Bemenet!$D$2:$D$301,$M7906),"")</f>
        <v/>
      </c>
      <c r="F7906" s="5">
        <f>IF(AND($B7906&lt;&gt;"",$C7906&lt;&gt;"",$B7906&lt;=$C7906),$C7906-$B7906+1,"")</f>
        <v/>
      </c>
      <c r="G7906" s="5">
        <f>IF($F7906="","",$F7906*$D7906)</f>
        <v/>
      </c>
      <c r="H7906" s="42">
        <f>IF($G7906="","",$O7906)</f>
        <v/>
      </c>
      <c r="I7906" s="5">
        <f>IF($G7906="","",$G7906*IF($H7906="",$O7906,$H7906)/100)</f>
        <v/>
      </c>
      <c r="J7906" s="5">
        <f>IF(OR($L7906="",NOT(COUNTIFS($L$2:$L7906,$L7906)=1)),"",SUMIFS($G:$G,$L:$L,$L7906))</f>
        <v/>
      </c>
      <c r="K7906" s="5">
        <f>IF(OR($L7906="",NOT(COUNTIFS($L$2:$L7906,$L7906)=1)),"",SUMIFS($I:$I,$L:$L,$L7906))</f>
        <v/>
      </c>
      <c r="L7906" s="6">
        <f>IF($B7906="","",YEAR($B7906))</f>
        <v/>
      </c>
      <c r="M7906" s="6">
        <f>INT((ROW()-2)/39)+1</f>
        <v/>
      </c>
      <c r="N7906" s="6">
        <f>MOD(ROW()-2,39)+2</f>
        <v/>
      </c>
      <c r="O7906" s="42">
        <f>IF(AND($B7906&lt;&gt;"",$C7906&lt;&gt;"",$B7906&lt;=$C7906),INDEX(Szabalyok!$C:$C,$N7906),"")</f>
        <v/>
      </c>
      <c r="P7906">
        <f>IF(D7906="",P7905,P7905+1)</f>
        <v/>
      </c>
    </row>
    <row r="7907">
      <c r="A7907">
        <f>IF(P7907=P7906,0,P7907)</f>
        <v/>
      </c>
      <c r="B7907" s="41">
        <f>IF($M7907&gt;300,"",IF(OR(INDEX(Bemenet!$E$2:$E$301,$M7907)="",INDEX(Bemenet!$F$2:$F$301,$M7907)=""),"",MAX(INDEX(Bemenet!$E$2:$E$301,$M7907),INDEX(Szabalyok!$A:$A,$N7907))))</f>
        <v/>
      </c>
      <c r="C7907" s="41">
        <f>IF($B7907="","",MIN(INDEX(Bemenet!$F$2:$F$301,$M7907),INDEX(Szabalyok!$B:$B,$N7907)))</f>
        <v/>
      </c>
      <c r="D7907" s="5">
        <f>IF(AND($B7907&lt;&gt;"",$C7907&lt;&gt;"",$B7907&lt;=$C7907),INDEX(Bemenet!$G$2:$G$301,$M7907),"")</f>
        <v/>
      </c>
      <c r="E7907" s="6">
        <f>IF(AND($B7907&lt;&gt;"",$C7907&lt;&gt;"",$B7907&lt;=$C7907),INDEX(Bemenet!$D$2:$D$301,$M7907),"")</f>
        <v/>
      </c>
      <c r="F7907" s="5">
        <f>IF(AND($B7907&lt;&gt;"",$C7907&lt;&gt;"",$B7907&lt;=$C7907),$C7907-$B7907+1,"")</f>
        <v/>
      </c>
      <c r="G7907" s="5">
        <f>IF($F7907="","",$F7907*$D7907)</f>
        <v/>
      </c>
      <c r="H7907" s="42">
        <f>IF($G7907="","",$O7907)</f>
        <v/>
      </c>
      <c r="I7907" s="5">
        <f>IF($G7907="","",$G7907*IF($H7907="",$O7907,$H7907)/100)</f>
        <v/>
      </c>
      <c r="J7907" s="5">
        <f>IF(OR($L7907="",NOT(COUNTIFS($L$2:$L7907,$L7907)=1)),"",SUMIFS($G:$G,$L:$L,$L7907))</f>
        <v/>
      </c>
      <c r="K7907" s="5">
        <f>IF(OR($L7907="",NOT(COUNTIFS($L$2:$L7907,$L7907)=1)),"",SUMIFS($I:$I,$L:$L,$L7907))</f>
        <v/>
      </c>
      <c r="L7907" s="6">
        <f>IF($B7907="","",YEAR($B7907))</f>
        <v/>
      </c>
      <c r="M7907" s="6">
        <f>INT((ROW()-2)/39)+1</f>
        <v/>
      </c>
      <c r="N7907" s="6">
        <f>MOD(ROW()-2,39)+2</f>
        <v/>
      </c>
      <c r="O7907" s="42">
        <f>IF(AND($B7907&lt;&gt;"",$C7907&lt;&gt;"",$B7907&lt;=$C7907),INDEX(Szabalyok!$C:$C,$N7907),"")</f>
        <v/>
      </c>
      <c r="P7907">
        <f>IF(D7907="",P7906,P7906+1)</f>
        <v/>
      </c>
    </row>
    <row r="7908">
      <c r="A7908">
        <f>IF(P7908=P7907,0,P7908)</f>
        <v/>
      </c>
      <c r="B7908" s="41">
        <f>IF($M7908&gt;300,"",IF(OR(INDEX(Bemenet!$E$2:$E$301,$M7908)="",INDEX(Bemenet!$F$2:$F$301,$M7908)=""),"",MAX(INDEX(Bemenet!$E$2:$E$301,$M7908),INDEX(Szabalyok!$A:$A,$N7908))))</f>
        <v/>
      </c>
      <c r="C7908" s="41">
        <f>IF($B7908="","",MIN(INDEX(Bemenet!$F$2:$F$301,$M7908),INDEX(Szabalyok!$B:$B,$N7908)))</f>
        <v/>
      </c>
      <c r="D7908" s="5">
        <f>IF(AND($B7908&lt;&gt;"",$C7908&lt;&gt;"",$B7908&lt;=$C7908),INDEX(Bemenet!$G$2:$G$301,$M7908),"")</f>
        <v/>
      </c>
      <c r="E7908" s="6">
        <f>IF(AND($B7908&lt;&gt;"",$C7908&lt;&gt;"",$B7908&lt;=$C7908),INDEX(Bemenet!$D$2:$D$301,$M7908),"")</f>
        <v/>
      </c>
      <c r="F7908" s="5">
        <f>IF(AND($B7908&lt;&gt;"",$C7908&lt;&gt;"",$B7908&lt;=$C7908),$C7908-$B7908+1,"")</f>
        <v/>
      </c>
      <c r="G7908" s="5">
        <f>IF($F7908="","",$F7908*$D7908)</f>
        <v/>
      </c>
      <c r="H7908" s="42">
        <f>IF($G7908="","",$O7908)</f>
        <v/>
      </c>
      <c r="I7908" s="5">
        <f>IF($G7908="","",$G7908*IF($H7908="",$O7908,$H7908)/100)</f>
        <v/>
      </c>
      <c r="J7908" s="5">
        <f>IF(OR($L7908="",NOT(COUNTIFS($L$2:$L7908,$L7908)=1)),"",SUMIFS($G:$G,$L:$L,$L7908))</f>
        <v/>
      </c>
      <c r="K7908" s="5">
        <f>IF(OR($L7908="",NOT(COUNTIFS($L$2:$L7908,$L7908)=1)),"",SUMIFS($I:$I,$L:$L,$L7908))</f>
        <v/>
      </c>
      <c r="L7908" s="6">
        <f>IF($B7908="","",YEAR($B7908))</f>
        <v/>
      </c>
      <c r="M7908" s="6">
        <f>INT((ROW()-2)/39)+1</f>
        <v/>
      </c>
      <c r="N7908" s="6">
        <f>MOD(ROW()-2,39)+2</f>
        <v/>
      </c>
      <c r="O7908" s="42">
        <f>IF(AND($B7908&lt;&gt;"",$C7908&lt;&gt;"",$B7908&lt;=$C7908),INDEX(Szabalyok!$C:$C,$N7908),"")</f>
        <v/>
      </c>
      <c r="P7908">
        <f>IF(D7908="",P7907,P7907+1)</f>
        <v/>
      </c>
    </row>
    <row r="7909">
      <c r="A7909">
        <f>IF(P7909=P7908,0,P7909)</f>
        <v/>
      </c>
      <c r="B7909" s="41">
        <f>IF($M7909&gt;300,"",IF(OR(INDEX(Bemenet!$E$2:$E$301,$M7909)="",INDEX(Bemenet!$F$2:$F$301,$M7909)=""),"",MAX(INDEX(Bemenet!$E$2:$E$301,$M7909),INDEX(Szabalyok!$A:$A,$N7909))))</f>
        <v/>
      </c>
      <c r="C7909" s="41">
        <f>IF($B7909="","",MIN(INDEX(Bemenet!$F$2:$F$301,$M7909),INDEX(Szabalyok!$B:$B,$N7909)))</f>
        <v/>
      </c>
      <c r="D7909" s="5">
        <f>IF(AND($B7909&lt;&gt;"",$C7909&lt;&gt;"",$B7909&lt;=$C7909),INDEX(Bemenet!$G$2:$G$301,$M7909),"")</f>
        <v/>
      </c>
      <c r="E7909" s="6">
        <f>IF(AND($B7909&lt;&gt;"",$C7909&lt;&gt;"",$B7909&lt;=$C7909),INDEX(Bemenet!$D$2:$D$301,$M7909),"")</f>
        <v/>
      </c>
      <c r="F7909" s="5">
        <f>IF(AND($B7909&lt;&gt;"",$C7909&lt;&gt;"",$B7909&lt;=$C7909),$C7909-$B7909+1,"")</f>
        <v/>
      </c>
      <c r="G7909" s="5">
        <f>IF($F7909="","",$F7909*$D7909)</f>
        <v/>
      </c>
      <c r="H7909" s="42">
        <f>IF($G7909="","",$O7909)</f>
        <v/>
      </c>
      <c r="I7909" s="5">
        <f>IF($G7909="","",$G7909*IF($H7909="",$O7909,$H7909)/100)</f>
        <v/>
      </c>
      <c r="J7909" s="5">
        <f>IF(OR($L7909="",NOT(COUNTIFS($L$2:$L7909,$L7909)=1)),"",SUMIFS($G:$G,$L:$L,$L7909))</f>
        <v/>
      </c>
      <c r="K7909" s="5">
        <f>IF(OR($L7909="",NOT(COUNTIFS($L$2:$L7909,$L7909)=1)),"",SUMIFS($I:$I,$L:$L,$L7909))</f>
        <v/>
      </c>
      <c r="L7909" s="6">
        <f>IF($B7909="","",YEAR($B7909))</f>
        <v/>
      </c>
      <c r="M7909" s="6">
        <f>INT((ROW()-2)/39)+1</f>
        <v/>
      </c>
      <c r="N7909" s="6">
        <f>MOD(ROW()-2,39)+2</f>
        <v/>
      </c>
      <c r="O7909" s="42">
        <f>IF(AND($B7909&lt;&gt;"",$C7909&lt;&gt;"",$B7909&lt;=$C7909),INDEX(Szabalyok!$C:$C,$N7909),"")</f>
        <v/>
      </c>
      <c r="P7909">
        <f>IF(D7909="",P7908,P7908+1)</f>
        <v/>
      </c>
    </row>
    <row r="7910">
      <c r="A7910">
        <f>IF(P7910=P7909,0,P7910)</f>
        <v/>
      </c>
      <c r="B7910" s="41">
        <f>IF($M7910&gt;300,"",IF(OR(INDEX(Bemenet!$E$2:$E$301,$M7910)="",INDEX(Bemenet!$F$2:$F$301,$M7910)=""),"",MAX(INDEX(Bemenet!$E$2:$E$301,$M7910),INDEX(Szabalyok!$A:$A,$N7910))))</f>
        <v/>
      </c>
      <c r="C7910" s="41">
        <f>IF($B7910="","",MIN(INDEX(Bemenet!$F$2:$F$301,$M7910),INDEX(Szabalyok!$B:$B,$N7910)))</f>
        <v/>
      </c>
      <c r="D7910" s="5">
        <f>IF(AND($B7910&lt;&gt;"",$C7910&lt;&gt;"",$B7910&lt;=$C7910),INDEX(Bemenet!$G$2:$G$301,$M7910),"")</f>
        <v/>
      </c>
      <c r="E7910" s="6">
        <f>IF(AND($B7910&lt;&gt;"",$C7910&lt;&gt;"",$B7910&lt;=$C7910),INDEX(Bemenet!$D$2:$D$301,$M7910),"")</f>
        <v/>
      </c>
      <c r="F7910" s="5">
        <f>IF(AND($B7910&lt;&gt;"",$C7910&lt;&gt;"",$B7910&lt;=$C7910),$C7910-$B7910+1,"")</f>
        <v/>
      </c>
      <c r="G7910" s="5">
        <f>IF($F7910="","",$F7910*$D7910)</f>
        <v/>
      </c>
      <c r="H7910" s="42">
        <f>IF($G7910="","",$O7910)</f>
        <v/>
      </c>
      <c r="I7910" s="5">
        <f>IF($G7910="","",$G7910*IF($H7910="",$O7910,$H7910)/100)</f>
        <v/>
      </c>
      <c r="J7910" s="5">
        <f>IF(OR($L7910="",NOT(COUNTIFS($L$2:$L7910,$L7910)=1)),"",SUMIFS($G:$G,$L:$L,$L7910))</f>
        <v/>
      </c>
      <c r="K7910" s="5">
        <f>IF(OR($L7910="",NOT(COUNTIFS($L$2:$L7910,$L7910)=1)),"",SUMIFS($I:$I,$L:$L,$L7910))</f>
        <v/>
      </c>
      <c r="L7910" s="6">
        <f>IF($B7910="","",YEAR($B7910))</f>
        <v/>
      </c>
      <c r="M7910" s="6">
        <f>INT((ROW()-2)/39)+1</f>
        <v/>
      </c>
      <c r="N7910" s="6">
        <f>MOD(ROW()-2,39)+2</f>
        <v/>
      </c>
      <c r="O7910" s="42">
        <f>IF(AND($B7910&lt;&gt;"",$C7910&lt;&gt;"",$B7910&lt;=$C7910),INDEX(Szabalyok!$C:$C,$N7910),"")</f>
        <v/>
      </c>
      <c r="P7910">
        <f>IF(D7910="",P7909,P7909+1)</f>
        <v/>
      </c>
    </row>
    <row r="7911">
      <c r="A7911">
        <f>IF(P7911=P7910,0,P7911)</f>
        <v/>
      </c>
      <c r="B7911" s="41">
        <f>IF($M7911&gt;300,"",IF(OR(INDEX(Bemenet!$E$2:$E$301,$M7911)="",INDEX(Bemenet!$F$2:$F$301,$M7911)=""),"",MAX(INDEX(Bemenet!$E$2:$E$301,$M7911),INDEX(Szabalyok!$A:$A,$N7911))))</f>
        <v/>
      </c>
      <c r="C7911" s="41">
        <f>IF($B7911="","",MIN(INDEX(Bemenet!$F$2:$F$301,$M7911),INDEX(Szabalyok!$B:$B,$N7911)))</f>
        <v/>
      </c>
      <c r="D7911" s="5">
        <f>IF(AND($B7911&lt;&gt;"",$C7911&lt;&gt;"",$B7911&lt;=$C7911),INDEX(Bemenet!$G$2:$G$301,$M7911),"")</f>
        <v/>
      </c>
      <c r="E7911" s="6">
        <f>IF(AND($B7911&lt;&gt;"",$C7911&lt;&gt;"",$B7911&lt;=$C7911),INDEX(Bemenet!$D$2:$D$301,$M7911),"")</f>
        <v/>
      </c>
      <c r="F7911" s="5">
        <f>IF(AND($B7911&lt;&gt;"",$C7911&lt;&gt;"",$B7911&lt;=$C7911),$C7911-$B7911+1,"")</f>
        <v/>
      </c>
      <c r="G7911" s="5">
        <f>IF($F7911="","",$F7911*$D7911)</f>
        <v/>
      </c>
      <c r="H7911" s="42">
        <f>IF($G7911="","",$O7911)</f>
        <v/>
      </c>
      <c r="I7911" s="5">
        <f>IF($G7911="","",$G7911*IF($H7911="",$O7911,$H7911)/100)</f>
        <v/>
      </c>
      <c r="J7911" s="5">
        <f>IF(OR($L7911="",NOT(COUNTIFS($L$2:$L7911,$L7911)=1)),"",SUMIFS($G:$G,$L:$L,$L7911))</f>
        <v/>
      </c>
      <c r="K7911" s="5">
        <f>IF(OR($L7911="",NOT(COUNTIFS($L$2:$L7911,$L7911)=1)),"",SUMIFS($I:$I,$L:$L,$L7911))</f>
        <v/>
      </c>
      <c r="L7911" s="6">
        <f>IF($B7911="","",YEAR($B7911))</f>
        <v/>
      </c>
      <c r="M7911" s="6">
        <f>INT((ROW()-2)/39)+1</f>
        <v/>
      </c>
      <c r="N7911" s="6">
        <f>MOD(ROW()-2,39)+2</f>
        <v/>
      </c>
      <c r="O7911" s="42">
        <f>IF(AND($B7911&lt;&gt;"",$C7911&lt;&gt;"",$B7911&lt;=$C7911),INDEX(Szabalyok!$C:$C,$N7911),"")</f>
        <v/>
      </c>
      <c r="P7911">
        <f>IF(D7911="",P7910,P7910+1)</f>
        <v/>
      </c>
    </row>
    <row r="7912">
      <c r="A7912">
        <f>IF(P7912=P7911,0,P7912)</f>
        <v/>
      </c>
      <c r="B7912" s="41">
        <f>IF($M7912&gt;300,"",IF(OR(INDEX(Bemenet!$E$2:$E$301,$M7912)="",INDEX(Bemenet!$F$2:$F$301,$M7912)=""),"",MAX(INDEX(Bemenet!$E$2:$E$301,$M7912),INDEX(Szabalyok!$A:$A,$N7912))))</f>
        <v/>
      </c>
      <c r="C7912" s="41">
        <f>IF($B7912="","",MIN(INDEX(Bemenet!$F$2:$F$301,$M7912),INDEX(Szabalyok!$B:$B,$N7912)))</f>
        <v/>
      </c>
      <c r="D7912" s="5">
        <f>IF(AND($B7912&lt;&gt;"",$C7912&lt;&gt;"",$B7912&lt;=$C7912),INDEX(Bemenet!$G$2:$G$301,$M7912),"")</f>
        <v/>
      </c>
      <c r="E7912" s="6">
        <f>IF(AND($B7912&lt;&gt;"",$C7912&lt;&gt;"",$B7912&lt;=$C7912),INDEX(Bemenet!$D$2:$D$301,$M7912),"")</f>
        <v/>
      </c>
      <c r="F7912" s="5">
        <f>IF(AND($B7912&lt;&gt;"",$C7912&lt;&gt;"",$B7912&lt;=$C7912),$C7912-$B7912+1,"")</f>
        <v/>
      </c>
      <c r="G7912" s="5">
        <f>IF($F7912="","",$F7912*$D7912)</f>
        <v/>
      </c>
      <c r="H7912" s="42">
        <f>IF($G7912="","",$O7912)</f>
        <v/>
      </c>
      <c r="I7912" s="5">
        <f>IF($G7912="","",$G7912*IF($H7912="",$O7912,$H7912)/100)</f>
        <v/>
      </c>
      <c r="J7912" s="5">
        <f>IF(OR($L7912="",NOT(COUNTIFS($L$2:$L7912,$L7912)=1)),"",SUMIFS($G:$G,$L:$L,$L7912))</f>
        <v/>
      </c>
      <c r="K7912" s="5">
        <f>IF(OR($L7912="",NOT(COUNTIFS($L$2:$L7912,$L7912)=1)),"",SUMIFS($I:$I,$L:$L,$L7912))</f>
        <v/>
      </c>
      <c r="L7912" s="6">
        <f>IF($B7912="","",YEAR($B7912))</f>
        <v/>
      </c>
      <c r="M7912" s="6">
        <f>INT((ROW()-2)/39)+1</f>
        <v/>
      </c>
      <c r="N7912" s="6">
        <f>MOD(ROW()-2,39)+2</f>
        <v/>
      </c>
      <c r="O7912" s="42">
        <f>IF(AND($B7912&lt;&gt;"",$C7912&lt;&gt;"",$B7912&lt;=$C7912),INDEX(Szabalyok!$C:$C,$N7912),"")</f>
        <v/>
      </c>
      <c r="P7912">
        <f>IF(D7912="",P7911,P7911+1)</f>
        <v/>
      </c>
    </row>
    <row r="7913">
      <c r="A7913">
        <f>IF(P7913=P7912,0,P7913)</f>
        <v/>
      </c>
      <c r="B7913" s="41">
        <f>IF($M7913&gt;300,"",IF(OR(INDEX(Bemenet!$E$2:$E$301,$M7913)="",INDEX(Bemenet!$F$2:$F$301,$M7913)=""),"",MAX(INDEX(Bemenet!$E$2:$E$301,$M7913),INDEX(Szabalyok!$A:$A,$N7913))))</f>
        <v/>
      </c>
      <c r="C7913" s="41">
        <f>IF($B7913="","",MIN(INDEX(Bemenet!$F$2:$F$301,$M7913),INDEX(Szabalyok!$B:$B,$N7913)))</f>
        <v/>
      </c>
      <c r="D7913" s="5">
        <f>IF(AND($B7913&lt;&gt;"",$C7913&lt;&gt;"",$B7913&lt;=$C7913),INDEX(Bemenet!$G$2:$G$301,$M7913),"")</f>
        <v/>
      </c>
      <c r="E7913" s="6">
        <f>IF(AND($B7913&lt;&gt;"",$C7913&lt;&gt;"",$B7913&lt;=$C7913),INDEX(Bemenet!$D$2:$D$301,$M7913),"")</f>
        <v/>
      </c>
      <c r="F7913" s="5">
        <f>IF(AND($B7913&lt;&gt;"",$C7913&lt;&gt;"",$B7913&lt;=$C7913),$C7913-$B7913+1,"")</f>
        <v/>
      </c>
      <c r="G7913" s="5">
        <f>IF($F7913="","",$F7913*$D7913)</f>
        <v/>
      </c>
      <c r="H7913" s="42">
        <f>IF($G7913="","",$O7913)</f>
        <v/>
      </c>
      <c r="I7913" s="5">
        <f>IF($G7913="","",$G7913*IF($H7913="",$O7913,$H7913)/100)</f>
        <v/>
      </c>
      <c r="J7913" s="5">
        <f>IF(OR($L7913="",NOT(COUNTIFS($L$2:$L7913,$L7913)=1)),"",SUMIFS($G:$G,$L:$L,$L7913))</f>
        <v/>
      </c>
      <c r="K7913" s="5">
        <f>IF(OR($L7913="",NOT(COUNTIFS($L$2:$L7913,$L7913)=1)),"",SUMIFS($I:$I,$L:$L,$L7913))</f>
        <v/>
      </c>
      <c r="L7913" s="6">
        <f>IF($B7913="","",YEAR($B7913))</f>
        <v/>
      </c>
      <c r="M7913" s="6">
        <f>INT((ROW()-2)/39)+1</f>
        <v/>
      </c>
      <c r="N7913" s="6">
        <f>MOD(ROW()-2,39)+2</f>
        <v/>
      </c>
      <c r="O7913" s="42">
        <f>IF(AND($B7913&lt;&gt;"",$C7913&lt;&gt;"",$B7913&lt;=$C7913),INDEX(Szabalyok!$C:$C,$N7913),"")</f>
        <v/>
      </c>
      <c r="P7913">
        <f>IF(D7913="",P7912,P7912+1)</f>
        <v/>
      </c>
    </row>
    <row r="7914">
      <c r="A7914">
        <f>IF(P7914=P7913,0,P7914)</f>
        <v/>
      </c>
      <c r="B7914" s="41">
        <f>IF($M7914&gt;300,"",IF(OR(INDEX(Bemenet!$E$2:$E$301,$M7914)="",INDEX(Bemenet!$F$2:$F$301,$M7914)=""),"",MAX(INDEX(Bemenet!$E$2:$E$301,$M7914),INDEX(Szabalyok!$A:$A,$N7914))))</f>
        <v/>
      </c>
      <c r="C7914" s="41">
        <f>IF($B7914="","",MIN(INDEX(Bemenet!$F$2:$F$301,$M7914),INDEX(Szabalyok!$B:$B,$N7914)))</f>
        <v/>
      </c>
      <c r="D7914" s="5">
        <f>IF(AND($B7914&lt;&gt;"",$C7914&lt;&gt;"",$B7914&lt;=$C7914),INDEX(Bemenet!$G$2:$G$301,$M7914),"")</f>
        <v/>
      </c>
      <c r="E7914" s="6">
        <f>IF(AND($B7914&lt;&gt;"",$C7914&lt;&gt;"",$B7914&lt;=$C7914),INDEX(Bemenet!$D$2:$D$301,$M7914),"")</f>
        <v/>
      </c>
      <c r="F7914" s="5">
        <f>IF(AND($B7914&lt;&gt;"",$C7914&lt;&gt;"",$B7914&lt;=$C7914),$C7914-$B7914+1,"")</f>
        <v/>
      </c>
      <c r="G7914" s="5">
        <f>IF($F7914="","",$F7914*$D7914)</f>
        <v/>
      </c>
      <c r="H7914" s="42">
        <f>IF($G7914="","",$O7914)</f>
        <v/>
      </c>
      <c r="I7914" s="5">
        <f>IF($G7914="","",$G7914*IF($H7914="",$O7914,$H7914)/100)</f>
        <v/>
      </c>
      <c r="J7914" s="5">
        <f>IF(OR($L7914="",NOT(COUNTIFS($L$2:$L7914,$L7914)=1)),"",SUMIFS($G:$G,$L:$L,$L7914))</f>
        <v/>
      </c>
      <c r="K7914" s="5">
        <f>IF(OR($L7914="",NOT(COUNTIFS($L$2:$L7914,$L7914)=1)),"",SUMIFS($I:$I,$L:$L,$L7914))</f>
        <v/>
      </c>
      <c r="L7914" s="6">
        <f>IF($B7914="","",YEAR($B7914))</f>
        <v/>
      </c>
      <c r="M7914" s="6">
        <f>INT((ROW()-2)/39)+1</f>
        <v/>
      </c>
      <c r="N7914" s="6">
        <f>MOD(ROW()-2,39)+2</f>
        <v/>
      </c>
      <c r="O7914" s="42">
        <f>IF(AND($B7914&lt;&gt;"",$C7914&lt;&gt;"",$B7914&lt;=$C7914),INDEX(Szabalyok!$C:$C,$N7914),"")</f>
        <v/>
      </c>
      <c r="P7914">
        <f>IF(D7914="",P7913,P7913+1)</f>
        <v/>
      </c>
    </row>
    <row r="7915">
      <c r="A7915">
        <f>IF(P7915=P7914,0,P7915)</f>
        <v/>
      </c>
      <c r="B7915" s="41">
        <f>IF($M7915&gt;300,"",IF(OR(INDEX(Bemenet!$E$2:$E$301,$M7915)="",INDEX(Bemenet!$F$2:$F$301,$M7915)=""),"",MAX(INDEX(Bemenet!$E$2:$E$301,$M7915),INDEX(Szabalyok!$A:$A,$N7915))))</f>
        <v/>
      </c>
      <c r="C7915" s="41">
        <f>IF($B7915="","",MIN(INDEX(Bemenet!$F$2:$F$301,$M7915),INDEX(Szabalyok!$B:$B,$N7915)))</f>
        <v/>
      </c>
      <c r="D7915" s="5">
        <f>IF(AND($B7915&lt;&gt;"",$C7915&lt;&gt;"",$B7915&lt;=$C7915),INDEX(Bemenet!$G$2:$G$301,$M7915),"")</f>
        <v/>
      </c>
      <c r="E7915" s="6">
        <f>IF(AND($B7915&lt;&gt;"",$C7915&lt;&gt;"",$B7915&lt;=$C7915),INDEX(Bemenet!$D$2:$D$301,$M7915),"")</f>
        <v/>
      </c>
      <c r="F7915" s="5">
        <f>IF(AND($B7915&lt;&gt;"",$C7915&lt;&gt;"",$B7915&lt;=$C7915),$C7915-$B7915+1,"")</f>
        <v/>
      </c>
      <c r="G7915" s="5">
        <f>IF($F7915="","",$F7915*$D7915)</f>
        <v/>
      </c>
      <c r="H7915" s="42">
        <f>IF($G7915="","",$O7915)</f>
        <v/>
      </c>
      <c r="I7915" s="5">
        <f>IF($G7915="","",$G7915*IF($H7915="",$O7915,$H7915)/100)</f>
        <v/>
      </c>
      <c r="J7915" s="5">
        <f>IF(OR($L7915="",NOT(COUNTIFS($L$2:$L7915,$L7915)=1)),"",SUMIFS($G:$G,$L:$L,$L7915))</f>
        <v/>
      </c>
      <c r="K7915" s="5">
        <f>IF(OR($L7915="",NOT(COUNTIFS($L$2:$L7915,$L7915)=1)),"",SUMIFS($I:$I,$L:$L,$L7915))</f>
        <v/>
      </c>
      <c r="L7915" s="6">
        <f>IF($B7915="","",YEAR($B7915))</f>
        <v/>
      </c>
      <c r="M7915" s="6">
        <f>INT((ROW()-2)/39)+1</f>
        <v/>
      </c>
      <c r="N7915" s="6">
        <f>MOD(ROW()-2,39)+2</f>
        <v/>
      </c>
      <c r="O7915" s="42">
        <f>IF(AND($B7915&lt;&gt;"",$C7915&lt;&gt;"",$B7915&lt;=$C7915),INDEX(Szabalyok!$C:$C,$N7915),"")</f>
        <v/>
      </c>
      <c r="P7915">
        <f>IF(D7915="",P7914,P7914+1)</f>
        <v/>
      </c>
    </row>
    <row r="7916">
      <c r="A7916">
        <f>IF(P7916=P7915,0,P7916)</f>
        <v/>
      </c>
      <c r="B7916" s="41">
        <f>IF($M7916&gt;300,"",IF(OR(INDEX(Bemenet!$E$2:$E$301,$M7916)="",INDEX(Bemenet!$F$2:$F$301,$M7916)=""),"",MAX(INDEX(Bemenet!$E$2:$E$301,$M7916),INDEX(Szabalyok!$A:$A,$N7916))))</f>
        <v/>
      </c>
      <c r="C7916" s="41">
        <f>IF($B7916="","",MIN(INDEX(Bemenet!$F$2:$F$301,$M7916),INDEX(Szabalyok!$B:$B,$N7916)))</f>
        <v/>
      </c>
      <c r="D7916" s="5">
        <f>IF(AND($B7916&lt;&gt;"",$C7916&lt;&gt;"",$B7916&lt;=$C7916),INDEX(Bemenet!$G$2:$G$301,$M7916),"")</f>
        <v/>
      </c>
      <c r="E7916" s="6">
        <f>IF(AND($B7916&lt;&gt;"",$C7916&lt;&gt;"",$B7916&lt;=$C7916),INDEX(Bemenet!$D$2:$D$301,$M7916),"")</f>
        <v/>
      </c>
      <c r="F7916" s="5">
        <f>IF(AND($B7916&lt;&gt;"",$C7916&lt;&gt;"",$B7916&lt;=$C7916),$C7916-$B7916+1,"")</f>
        <v/>
      </c>
      <c r="G7916" s="5">
        <f>IF($F7916="","",$F7916*$D7916)</f>
        <v/>
      </c>
      <c r="H7916" s="42">
        <f>IF($G7916="","",$O7916)</f>
        <v/>
      </c>
      <c r="I7916" s="5">
        <f>IF($G7916="","",$G7916*IF($H7916="",$O7916,$H7916)/100)</f>
        <v/>
      </c>
      <c r="J7916" s="5">
        <f>IF(OR($L7916="",NOT(COUNTIFS($L$2:$L7916,$L7916)=1)),"",SUMIFS($G:$G,$L:$L,$L7916))</f>
        <v/>
      </c>
      <c r="K7916" s="5">
        <f>IF(OR($L7916="",NOT(COUNTIFS($L$2:$L7916,$L7916)=1)),"",SUMIFS($I:$I,$L:$L,$L7916))</f>
        <v/>
      </c>
      <c r="L7916" s="6">
        <f>IF($B7916="","",YEAR($B7916))</f>
        <v/>
      </c>
      <c r="M7916" s="6">
        <f>INT((ROW()-2)/39)+1</f>
        <v/>
      </c>
      <c r="N7916" s="6">
        <f>MOD(ROW()-2,39)+2</f>
        <v/>
      </c>
      <c r="O7916" s="42">
        <f>IF(AND($B7916&lt;&gt;"",$C7916&lt;&gt;"",$B7916&lt;=$C7916),INDEX(Szabalyok!$C:$C,$N7916),"")</f>
        <v/>
      </c>
      <c r="P7916">
        <f>IF(D7916="",P7915,P7915+1)</f>
        <v/>
      </c>
    </row>
    <row r="7917">
      <c r="A7917">
        <f>IF(P7917=P7916,0,P7917)</f>
        <v/>
      </c>
      <c r="B7917" s="41">
        <f>IF($M7917&gt;300,"",IF(OR(INDEX(Bemenet!$E$2:$E$301,$M7917)="",INDEX(Bemenet!$F$2:$F$301,$M7917)=""),"",MAX(INDEX(Bemenet!$E$2:$E$301,$M7917),INDEX(Szabalyok!$A:$A,$N7917))))</f>
        <v/>
      </c>
      <c r="C7917" s="41">
        <f>IF($B7917="","",MIN(INDEX(Bemenet!$F$2:$F$301,$M7917),INDEX(Szabalyok!$B:$B,$N7917)))</f>
        <v/>
      </c>
      <c r="D7917" s="5">
        <f>IF(AND($B7917&lt;&gt;"",$C7917&lt;&gt;"",$B7917&lt;=$C7917),INDEX(Bemenet!$G$2:$G$301,$M7917),"")</f>
        <v/>
      </c>
      <c r="E7917" s="6">
        <f>IF(AND($B7917&lt;&gt;"",$C7917&lt;&gt;"",$B7917&lt;=$C7917),INDEX(Bemenet!$D$2:$D$301,$M7917),"")</f>
        <v/>
      </c>
      <c r="F7917" s="5">
        <f>IF(AND($B7917&lt;&gt;"",$C7917&lt;&gt;"",$B7917&lt;=$C7917),$C7917-$B7917+1,"")</f>
        <v/>
      </c>
      <c r="G7917" s="5">
        <f>IF($F7917="","",$F7917*$D7917)</f>
        <v/>
      </c>
      <c r="H7917" s="42">
        <f>IF($G7917="","",$O7917)</f>
        <v/>
      </c>
      <c r="I7917" s="5">
        <f>IF($G7917="","",$G7917*IF($H7917="",$O7917,$H7917)/100)</f>
        <v/>
      </c>
      <c r="J7917" s="5">
        <f>IF(OR($L7917="",NOT(COUNTIFS($L$2:$L7917,$L7917)=1)),"",SUMIFS($G:$G,$L:$L,$L7917))</f>
        <v/>
      </c>
      <c r="K7917" s="5">
        <f>IF(OR($L7917="",NOT(COUNTIFS($L$2:$L7917,$L7917)=1)),"",SUMIFS($I:$I,$L:$L,$L7917))</f>
        <v/>
      </c>
      <c r="L7917" s="6">
        <f>IF($B7917="","",YEAR($B7917))</f>
        <v/>
      </c>
      <c r="M7917" s="6">
        <f>INT((ROW()-2)/39)+1</f>
        <v/>
      </c>
      <c r="N7917" s="6">
        <f>MOD(ROW()-2,39)+2</f>
        <v/>
      </c>
      <c r="O7917" s="42">
        <f>IF(AND($B7917&lt;&gt;"",$C7917&lt;&gt;"",$B7917&lt;=$C7917),INDEX(Szabalyok!$C:$C,$N7917),"")</f>
        <v/>
      </c>
      <c r="P7917">
        <f>IF(D7917="",P7916,P7916+1)</f>
        <v/>
      </c>
    </row>
    <row r="7918">
      <c r="A7918">
        <f>IF(P7918=P7917,0,P7918)</f>
        <v/>
      </c>
      <c r="B7918" s="41">
        <f>IF($M7918&gt;300,"",IF(OR(INDEX(Bemenet!$E$2:$E$301,$M7918)="",INDEX(Bemenet!$F$2:$F$301,$M7918)=""),"",MAX(INDEX(Bemenet!$E$2:$E$301,$M7918),INDEX(Szabalyok!$A:$A,$N7918))))</f>
        <v/>
      </c>
      <c r="C7918" s="41">
        <f>IF($B7918="","",MIN(INDEX(Bemenet!$F$2:$F$301,$M7918),INDEX(Szabalyok!$B:$B,$N7918)))</f>
        <v/>
      </c>
      <c r="D7918" s="5">
        <f>IF(AND($B7918&lt;&gt;"",$C7918&lt;&gt;"",$B7918&lt;=$C7918),INDEX(Bemenet!$G$2:$G$301,$M7918),"")</f>
        <v/>
      </c>
      <c r="E7918" s="6">
        <f>IF(AND($B7918&lt;&gt;"",$C7918&lt;&gt;"",$B7918&lt;=$C7918),INDEX(Bemenet!$D$2:$D$301,$M7918),"")</f>
        <v/>
      </c>
      <c r="F7918" s="5">
        <f>IF(AND($B7918&lt;&gt;"",$C7918&lt;&gt;"",$B7918&lt;=$C7918),$C7918-$B7918+1,"")</f>
        <v/>
      </c>
      <c r="G7918" s="5">
        <f>IF($F7918="","",$F7918*$D7918)</f>
        <v/>
      </c>
      <c r="H7918" s="42">
        <f>IF($G7918="","",$O7918)</f>
        <v/>
      </c>
      <c r="I7918" s="5">
        <f>IF($G7918="","",$G7918*IF($H7918="",$O7918,$H7918)/100)</f>
        <v/>
      </c>
      <c r="J7918" s="5">
        <f>IF(OR($L7918="",NOT(COUNTIFS($L$2:$L7918,$L7918)=1)),"",SUMIFS($G:$G,$L:$L,$L7918))</f>
        <v/>
      </c>
      <c r="K7918" s="5">
        <f>IF(OR($L7918="",NOT(COUNTIFS($L$2:$L7918,$L7918)=1)),"",SUMIFS($I:$I,$L:$L,$L7918))</f>
        <v/>
      </c>
      <c r="L7918" s="6">
        <f>IF($B7918="","",YEAR($B7918))</f>
        <v/>
      </c>
      <c r="M7918" s="6">
        <f>INT((ROW()-2)/39)+1</f>
        <v/>
      </c>
      <c r="N7918" s="6">
        <f>MOD(ROW()-2,39)+2</f>
        <v/>
      </c>
      <c r="O7918" s="42">
        <f>IF(AND($B7918&lt;&gt;"",$C7918&lt;&gt;"",$B7918&lt;=$C7918),INDEX(Szabalyok!$C:$C,$N7918),"")</f>
        <v/>
      </c>
      <c r="P7918">
        <f>IF(D7918="",P7917,P7917+1)</f>
        <v/>
      </c>
    </row>
    <row r="7919">
      <c r="A7919">
        <f>IF(P7919=P7918,0,P7919)</f>
        <v/>
      </c>
      <c r="B7919" s="41">
        <f>IF($M7919&gt;300,"",IF(OR(INDEX(Bemenet!$E$2:$E$301,$M7919)="",INDEX(Bemenet!$F$2:$F$301,$M7919)=""),"",MAX(INDEX(Bemenet!$E$2:$E$301,$M7919),INDEX(Szabalyok!$A:$A,$N7919))))</f>
        <v/>
      </c>
      <c r="C7919" s="41">
        <f>IF($B7919="","",MIN(INDEX(Bemenet!$F$2:$F$301,$M7919),INDEX(Szabalyok!$B:$B,$N7919)))</f>
        <v/>
      </c>
      <c r="D7919" s="5">
        <f>IF(AND($B7919&lt;&gt;"",$C7919&lt;&gt;"",$B7919&lt;=$C7919),INDEX(Bemenet!$G$2:$G$301,$M7919),"")</f>
        <v/>
      </c>
      <c r="E7919" s="6">
        <f>IF(AND($B7919&lt;&gt;"",$C7919&lt;&gt;"",$B7919&lt;=$C7919),INDEX(Bemenet!$D$2:$D$301,$M7919),"")</f>
        <v/>
      </c>
      <c r="F7919" s="5">
        <f>IF(AND($B7919&lt;&gt;"",$C7919&lt;&gt;"",$B7919&lt;=$C7919),$C7919-$B7919+1,"")</f>
        <v/>
      </c>
      <c r="G7919" s="5">
        <f>IF($F7919="","",$F7919*$D7919)</f>
        <v/>
      </c>
      <c r="H7919" s="42">
        <f>IF($G7919="","",$O7919)</f>
        <v/>
      </c>
      <c r="I7919" s="5">
        <f>IF($G7919="","",$G7919*IF($H7919="",$O7919,$H7919)/100)</f>
        <v/>
      </c>
      <c r="J7919" s="5">
        <f>IF(OR($L7919="",NOT(COUNTIFS($L$2:$L7919,$L7919)=1)),"",SUMIFS($G:$G,$L:$L,$L7919))</f>
        <v/>
      </c>
      <c r="K7919" s="5">
        <f>IF(OR($L7919="",NOT(COUNTIFS($L$2:$L7919,$L7919)=1)),"",SUMIFS($I:$I,$L:$L,$L7919))</f>
        <v/>
      </c>
      <c r="L7919" s="6">
        <f>IF($B7919="","",YEAR($B7919))</f>
        <v/>
      </c>
      <c r="M7919" s="6">
        <f>INT((ROW()-2)/39)+1</f>
        <v/>
      </c>
      <c r="N7919" s="6">
        <f>MOD(ROW()-2,39)+2</f>
        <v/>
      </c>
      <c r="O7919" s="42">
        <f>IF(AND($B7919&lt;&gt;"",$C7919&lt;&gt;"",$B7919&lt;=$C7919),INDEX(Szabalyok!$C:$C,$N7919),"")</f>
        <v/>
      </c>
      <c r="P7919">
        <f>IF(D7919="",P7918,P7918+1)</f>
        <v/>
      </c>
    </row>
    <row r="7920">
      <c r="A7920">
        <f>IF(P7920=P7919,0,P7920)</f>
        <v/>
      </c>
      <c r="B7920" s="41">
        <f>IF($M7920&gt;300,"",IF(OR(INDEX(Bemenet!$E$2:$E$301,$M7920)="",INDEX(Bemenet!$F$2:$F$301,$M7920)=""),"",MAX(INDEX(Bemenet!$E$2:$E$301,$M7920),INDEX(Szabalyok!$A:$A,$N7920))))</f>
        <v/>
      </c>
      <c r="C7920" s="41">
        <f>IF($B7920="","",MIN(INDEX(Bemenet!$F$2:$F$301,$M7920),INDEX(Szabalyok!$B:$B,$N7920)))</f>
        <v/>
      </c>
      <c r="D7920" s="5">
        <f>IF(AND($B7920&lt;&gt;"",$C7920&lt;&gt;"",$B7920&lt;=$C7920),INDEX(Bemenet!$G$2:$G$301,$M7920),"")</f>
        <v/>
      </c>
      <c r="E7920" s="6">
        <f>IF(AND($B7920&lt;&gt;"",$C7920&lt;&gt;"",$B7920&lt;=$C7920),INDEX(Bemenet!$D$2:$D$301,$M7920),"")</f>
        <v/>
      </c>
      <c r="F7920" s="5">
        <f>IF(AND($B7920&lt;&gt;"",$C7920&lt;&gt;"",$B7920&lt;=$C7920),$C7920-$B7920+1,"")</f>
        <v/>
      </c>
      <c r="G7920" s="5">
        <f>IF($F7920="","",$F7920*$D7920)</f>
        <v/>
      </c>
      <c r="H7920" s="42">
        <f>IF($G7920="","",$O7920)</f>
        <v/>
      </c>
      <c r="I7920" s="5">
        <f>IF($G7920="","",$G7920*IF($H7920="",$O7920,$H7920)/100)</f>
        <v/>
      </c>
      <c r="J7920" s="5">
        <f>IF(OR($L7920="",NOT(COUNTIFS($L$2:$L7920,$L7920)=1)),"",SUMIFS($G:$G,$L:$L,$L7920))</f>
        <v/>
      </c>
      <c r="K7920" s="5">
        <f>IF(OR($L7920="",NOT(COUNTIFS($L$2:$L7920,$L7920)=1)),"",SUMIFS($I:$I,$L:$L,$L7920))</f>
        <v/>
      </c>
      <c r="L7920" s="6">
        <f>IF($B7920="","",YEAR($B7920))</f>
        <v/>
      </c>
      <c r="M7920" s="6">
        <f>INT((ROW()-2)/39)+1</f>
        <v/>
      </c>
      <c r="N7920" s="6">
        <f>MOD(ROW()-2,39)+2</f>
        <v/>
      </c>
      <c r="O7920" s="42">
        <f>IF(AND($B7920&lt;&gt;"",$C7920&lt;&gt;"",$B7920&lt;=$C7920),INDEX(Szabalyok!$C:$C,$N7920),"")</f>
        <v/>
      </c>
      <c r="P7920">
        <f>IF(D7920="",P7919,P7919+1)</f>
        <v/>
      </c>
    </row>
    <row r="7921">
      <c r="A7921">
        <f>IF(P7921=P7920,0,P7921)</f>
        <v/>
      </c>
      <c r="B7921" s="41">
        <f>IF($M7921&gt;300,"",IF(OR(INDEX(Bemenet!$E$2:$E$301,$M7921)="",INDEX(Bemenet!$F$2:$F$301,$M7921)=""),"",MAX(INDEX(Bemenet!$E$2:$E$301,$M7921),INDEX(Szabalyok!$A:$A,$N7921))))</f>
        <v/>
      </c>
      <c r="C7921" s="41">
        <f>IF($B7921="","",MIN(INDEX(Bemenet!$F$2:$F$301,$M7921),INDEX(Szabalyok!$B:$B,$N7921)))</f>
        <v/>
      </c>
      <c r="D7921" s="5">
        <f>IF(AND($B7921&lt;&gt;"",$C7921&lt;&gt;"",$B7921&lt;=$C7921),INDEX(Bemenet!$G$2:$G$301,$M7921),"")</f>
        <v/>
      </c>
      <c r="E7921" s="6">
        <f>IF(AND($B7921&lt;&gt;"",$C7921&lt;&gt;"",$B7921&lt;=$C7921),INDEX(Bemenet!$D$2:$D$301,$M7921),"")</f>
        <v/>
      </c>
      <c r="F7921" s="5">
        <f>IF(AND($B7921&lt;&gt;"",$C7921&lt;&gt;"",$B7921&lt;=$C7921),$C7921-$B7921+1,"")</f>
        <v/>
      </c>
      <c r="G7921" s="5">
        <f>IF($F7921="","",$F7921*$D7921)</f>
        <v/>
      </c>
      <c r="H7921" s="42">
        <f>IF($G7921="","",$O7921)</f>
        <v/>
      </c>
      <c r="I7921" s="5">
        <f>IF($G7921="","",$G7921*IF($H7921="",$O7921,$H7921)/100)</f>
        <v/>
      </c>
      <c r="J7921" s="5">
        <f>IF(OR($L7921="",NOT(COUNTIFS($L$2:$L7921,$L7921)=1)),"",SUMIFS($G:$G,$L:$L,$L7921))</f>
        <v/>
      </c>
      <c r="K7921" s="5">
        <f>IF(OR($L7921="",NOT(COUNTIFS($L$2:$L7921,$L7921)=1)),"",SUMIFS($I:$I,$L:$L,$L7921))</f>
        <v/>
      </c>
      <c r="L7921" s="6">
        <f>IF($B7921="","",YEAR($B7921))</f>
        <v/>
      </c>
      <c r="M7921" s="6">
        <f>INT((ROW()-2)/39)+1</f>
        <v/>
      </c>
      <c r="N7921" s="6">
        <f>MOD(ROW()-2,39)+2</f>
        <v/>
      </c>
      <c r="O7921" s="42">
        <f>IF(AND($B7921&lt;&gt;"",$C7921&lt;&gt;"",$B7921&lt;=$C7921),INDEX(Szabalyok!$C:$C,$N7921),"")</f>
        <v/>
      </c>
      <c r="P7921">
        <f>IF(D7921="",P7920,P7920+1)</f>
        <v/>
      </c>
    </row>
    <row r="7922">
      <c r="A7922">
        <f>IF(P7922=P7921,0,P7922)</f>
        <v/>
      </c>
      <c r="B7922" s="41">
        <f>IF($M7922&gt;300,"",IF(OR(INDEX(Bemenet!$E$2:$E$301,$M7922)="",INDEX(Bemenet!$F$2:$F$301,$M7922)=""),"",MAX(INDEX(Bemenet!$E$2:$E$301,$M7922),INDEX(Szabalyok!$A:$A,$N7922))))</f>
        <v/>
      </c>
      <c r="C7922" s="41">
        <f>IF($B7922="","",MIN(INDEX(Bemenet!$F$2:$F$301,$M7922),INDEX(Szabalyok!$B:$B,$N7922)))</f>
        <v/>
      </c>
      <c r="D7922" s="5">
        <f>IF(AND($B7922&lt;&gt;"",$C7922&lt;&gt;"",$B7922&lt;=$C7922),INDEX(Bemenet!$G$2:$G$301,$M7922),"")</f>
        <v/>
      </c>
      <c r="E7922" s="6">
        <f>IF(AND($B7922&lt;&gt;"",$C7922&lt;&gt;"",$B7922&lt;=$C7922),INDEX(Bemenet!$D$2:$D$301,$M7922),"")</f>
        <v/>
      </c>
      <c r="F7922" s="5">
        <f>IF(AND($B7922&lt;&gt;"",$C7922&lt;&gt;"",$B7922&lt;=$C7922),$C7922-$B7922+1,"")</f>
        <v/>
      </c>
      <c r="G7922" s="5">
        <f>IF($F7922="","",$F7922*$D7922)</f>
        <v/>
      </c>
      <c r="H7922" s="42">
        <f>IF($G7922="","",$O7922)</f>
        <v/>
      </c>
      <c r="I7922" s="5">
        <f>IF($G7922="","",$G7922*IF($H7922="",$O7922,$H7922)/100)</f>
        <v/>
      </c>
      <c r="J7922" s="5">
        <f>IF(OR($L7922="",NOT(COUNTIFS($L$2:$L7922,$L7922)=1)),"",SUMIFS($G:$G,$L:$L,$L7922))</f>
        <v/>
      </c>
      <c r="K7922" s="5">
        <f>IF(OR($L7922="",NOT(COUNTIFS($L$2:$L7922,$L7922)=1)),"",SUMIFS($I:$I,$L:$L,$L7922))</f>
        <v/>
      </c>
      <c r="L7922" s="6">
        <f>IF($B7922="","",YEAR($B7922))</f>
        <v/>
      </c>
      <c r="M7922" s="6">
        <f>INT((ROW()-2)/39)+1</f>
        <v/>
      </c>
      <c r="N7922" s="6">
        <f>MOD(ROW()-2,39)+2</f>
        <v/>
      </c>
      <c r="O7922" s="42">
        <f>IF(AND($B7922&lt;&gt;"",$C7922&lt;&gt;"",$B7922&lt;=$C7922),INDEX(Szabalyok!$C:$C,$N7922),"")</f>
        <v/>
      </c>
      <c r="P7922">
        <f>IF(D7922="",P7921,P7921+1)</f>
        <v/>
      </c>
    </row>
    <row r="7923">
      <c r="A7923">
        <f>IF(P7923=P7922,0,P7923)</f>
        <v/>
      </c>
      <c r="B7923" s="41">
        <f>IF($M7923&gt;300,"",IF(OR(INDEX(Bemenet!$E$2:$E$301,$M7923)="",INDEX(Bemenet!$F$2:$F$301,$M7923)=""),"",MAX(INDEX(Bemenet!$E$2:$E$301,$M7923),INDEX(Szabalyok!$A:$A,$N7923))))</f>
        <v/>
      </c>
      <c r="C7923" s="41">
        <f>IF($B7923="","",MIN(INDEX(Bemenet!$F$2:$F$301,$M7923),INDEX(Szabalyok!$B:$B,$N7923)))</f>
        <v/>
      </c>
      <c r="D7923" s="5">
        <f>IF(AND($B7923&lt;&gt;"",$C7923&lt;&gt;"",$B7923&lt;=$C7923),INDEX(Bemenet!$G$2:$G$301,$M7923),"")</f>
        <v/>
      </c>
      <c r="E7923" s="6">
        <f>IF(AND($B7923&lt;&gt;"",$C7923&lt;&gt;"",$B7923&lt;=$C7923),INDEX(Bemenet!$D$2:$D$301,$M7923),"")</f>
        <v/>
      </c>
      <c r="F7923" s="5">
        <f>IF(AND($B7923&lt;&gt;"",$C7923&lt;&gt;"",$B7923&lt;=$C7923),$C7923-$B7923+1,"")</f>
        <v/>
      </c>
      <c r="G7923" s="5">
        <f>IF($F7923="","",$F7923*$D7923)</f>
        <v/>
      </c>
      <c r="H7923" s="42">
        <f>IF($G7923="","",$O7923)</f>
        <v/>
      </c>
      <c r="I7923" s="5">
        <f>IF($G7923="","",$G7923*IF($H7923="",$O7923,$H7923)/100)</f>
        <v/>
      </c>
      <c r="J7923" s="5">
        <f>IF(OR($L7923="",NOT(COUNTIFS($L$2:$L7923,$L7923)=1)),"",SUMIFS($G:$G,$L:$L,$L7923))</f>
        <v/>
      </c>
      <c r="K7923" s="5">
        <f>IF(OR($L7923="",NOT(COUNTIFS($L$2:$L7923,$L7923)=1)),"",SUMIFS($I:$I,$L:$L,$L7923))</f>
        <v/>
      </c>
      <c r="L7923" s="6">
        <f>IF($B7923="","",YEAR($B7923))</f>
        <v/>
      </c>
      <c r="M7923" s="6">
        <f>INT((ROW()-2)/39)+1</f>
        <v/>
      </c>
      <c r="N7923" s="6">
        <f>MOD(ROW()-2,39)+2</f>
        <v/>
      </c>
      <c r="O7923" s="42">
        <f>IF(AND($B7923&lt;&gt;"",$C7923&lt;&gt;"",$B7923&lt;=$C7923),INDEX(Szabalyok!$C:$C,$N7923),"")</f>
        <v/>
      </c>
      <c r="P7923">
        <f>IF(D7923="",P7922,P7922+1)</f>
        <v/>
      </c>
    </row>
    <row r="7924">
      <c r="A7924">
        <f>IF(P7924=P7923,0,P7924)</f>
        <v/>
      </c>
      <c r="B7924" s="41">
        <f>IF($M7924&gt;300,"",IF(OR(INDEX(Bemenet!$E$2:$E$301,$M7924)="",INDEX(Bemenet!$F$2:$F$301,$M7924)=""),"",MAX(INDEX(Bemenet!$E$2:$E$301,$M7924),INDEX(Szabalyok!$A:$A,$N7924))))</f>
        <v/>
      </c>
      <c r="C7924" s="41">
        <f>IF($B7924="","",MIN(INDEX(Bemenet!$F$2:$F$301,$M7924),INDEX(Szabalyok!$B:$B,$N7924)))</f>
        <v/>
      </c>
      <c r="D7924" s="5">
        <f>IF(AND($B7924&lt;&gt;"",$C7924&lt;&gt;"",$B7924&lt;=$C7924),INDEX(Bemenet!$G$2:$G$301,$M7924),"")</f>
        <v/>
      </c>
      <c r="E7924" s="6">
        <f>IF(AND($B7924&lt;&gt;"",$C7924&lt;&gt;"",$B7924&lt;=$C7924),INDEX(Bemenet!$D$2:$D$301,$M7924),"")</f>
        <v/>
      </c>
      <c r="F7924" s="5">
        <f>IF(AND($B7924&lt;&gt;"",$C7924&lt;&gt;"",$B7924&lt;=$C7924),$C7924-$B7924+1,"")</f>
        <v/>
      </c>
      <c r="G7924" s="5">
        <f>IF($F7924="","",$F7924*$D7924)</f>
        <v/>
      </c>
      <c r="H7924" s="42">
        <f>IF($G7924="","",$O7924)</f>
        <v/>
      </c>
      <c r="I7924" s="5">
        <f>IF($G7924="","",$G7924*IF($H7924="",$O7924,$H7924)/100)</f>
        <v/>
      </c>
      <c r="J7924" s="5">
        <f>IF(OR($L7924="",NOT(COUNTIFS($L$2:$L7924,$L7924)=1)),"",SUMIFS($G:$G,$L:$L,$L7924))</f>
        <v/>
      </c>
      <c r="K7924" s="5">
        <f>IF(OR($L7924="",NOT(COUNTIFS($L$2:$L7924,$L7924)=1)),"",SUMIFS($I:$I,$L:$L,$L7924))</f>
        <v/>
      </c>
      <c r="L7924" s="6">
        <f>IF($B7924="","",YEAR($B7924))</f>
        <v/>
      </c>
      <c r="M7924" s="6">
        <f>INT((ROW()-2)/39)+1</f>
        <v/>
      </c>
      <c r="N7924" s="6">
        <f>MOD(ROW()-2,39)+2</f>
        <v/>
      </c>
      <c r="O7924" s="42">
        <f>IF(AND($B7924&lt;&gt;"",$C7924&lt;&gt;"",$B7924&lt;=$C7924),INDEX(Szabalyok!$C:$C,$N7924),"")</f>
        <v/>
      </c>
      <c r="P7924">
        <f>IF(D7924="",P7923,P7923+1)</f>
        <v/>
      </c>
    </row>
    <row r="7925">
      <c r="A7925">
        <f>IF(P7925=P7924,0,P7925)</f>
        <v/>
      </c>
      <c r="B7925" s="41">
        <f>IF($M7925&gt;300,"",IF(OR(INDEX(Bemenet!$E$2:$E$301,$M7925)="",INDEX(Bemenet!$F$2:$F$301,$M7925)=""),"",MAX(INDEX(Bemenet!$E$2:$E$301,$M7925),INDEX(Szabalyok!$A:$A,$N7925))))</f>
        <v/>
      </c>
      <c r="C7925" s="41">
        <f>IF($B7925="","",MIN(INDEX(Bemenet!$F$2:$F$301,$M7925),INDEX(Szabalyok!$B:$B,$N7925)))</f>
        <v/>
      </c>
      <c r="D7925" s="5">
        <f>IF(AND($B7925&lt;&gt;"",$C7925&lt;&gt;"",$B7925&lt;=$C7925),INDEX(Bemenet!$G$2:$G$301,$M7925),"")</f>
        <v/>
      </c>
      <c r="E7925" s="6">
        <f>IF(AND($B7925&lt;&gt;"",$C7925&lt;&gt;"",$B7925&lt;=$C7925),INDEX(Bemenet!$D$2:$D$301,$M7925),"")</f>
        <v/>
      </c>
      <c r="F7925" s="5">
        <f>IF(AND($B7925&lt;&gt;"",$C7925&lt;&gt;"",$B7925&lt;=$C7925),$C7925-$B7925+1,"")</f>
        <v/>
      </c>
      <c r="G7925" s="5">
        <f>IF($F7925="","",$F7925*$D7925)</f>
        <v/>
      </c>
      <c r="H7925" s="42">
        <f>IF($G7925="","",$O7925)</f>
        <v/>
      </c>
      <c r="I7925" s="5">
        <f>IF($G7925="","",$G7925*IF($H7925="",$O7925,$H7925)/100)</f>
        <v/>
      </c>
      <c r="J7925" s="5">
        <f>IF(OR($L7925="",NOT(COUNTIFS($L$2:$L7925,$L7925)=1)),"",SUMIFS($G:$G,$L:$L,$L7925))</f>
        <v/>
      </c>
      <c r="K7925" s="5">
        <f>IF(OR($L7925="",NOT(COUNTIFS($L$2:$L7925,$L7925)=1)),"",SUMIFS($I:$I,$L:$L,$L7925))</f>
        <v/>
      </c>
      <c r="L7925" s="6">
        <f>IF($B7925="","",YEAR($B7925))</f>
        <v/>
      </c>
      <c r="M7925" s="6">
        <f>INT((ROW()-2)/39)+1</f>
        <v/>
      </c>
      <c r="N7925" s="6">
        <f>MOD(ROW()-2,39)+2</f>
        <v/>
      </c>
      <c r="O7925" s="42">
        <f>IF(AND($B7925&lt;&gt;"",$C7925&lt;&gt;"",$B7925&lt;=$C7925),INDEX(Szabalyok!$C:$C,$N7925),"")</f>
        <v/>
      </c>
      <c r="P7925">
        <f>IF(D7925="",P7924,P7924+1)</f>
        <v/>
      </c>
    </row>
    <row r="7926">
      <c r="A7926">
        <f>IF(P7926=P7925,0,P7926)</f>
        <v/>
      </c>
      <c r="B7926" s="41">
        <f>IF($M7926&gt;300,"",IF(OR(INDEX(Bemenet!$E$2:$E$301,$M7926)="",INDEX(Bemenet!$F$2:$F$301,$M7926)=""),"",MAX(INDEX(Bemenet!$E$2:$E$301,$M7926),INDEX(Szabalyok!$A:$A,$N7926))))</f>
        <v/>
      </c>
      <c r="C7926" s="41">
        <f>IF($B7926="","",MIN(INDEX(Bemenet!$F$2:$F$301,$M7926),INDEX(Szabalyok!$B:$B,$N7926)))</f>
        <v/>
      </c>
      <c r="D7926" s="5">
        <f>IF(AND($B7926&lt;&gt;"",$C7926&lt;&gt;"",$B7926&lt;=$C7926),INDEX(Bemenet!$G$2:$G$301,$M7926),"")</f>
        <v/>
      </c>
      <c r="E7926" s="6">
        <f>IF(AND($B7926&lt;&gt;"",$C7926&lt;&gt;"",$B7926&lt;=$C7926),INDEX(Bemenet!$D$2:$D$301,$M7926),"")</f>
        <v/>
      </c>
      <c r="F7926" s="5">
        <f>IF(AND($B7926&lt;&gt;"",$C7926&lt;&gt;"",$B7926&lt;=$C7926),$C7926-$B7926+1,"")</f>
        <v/>
      </c>
      <c r="G7926" s="5">
        <f>IF($F7926="","",$F7926*$D7926)</f>
        <v/>
      </c>
      <c r="H7926" s="42">
        <f>IF($G7926="","",$O7926)</f>
        <v/>
      </c>
      <c r="I7926" s="5">
        <f>IF($G7926="","",$G7926*IF($H7926="",$O7926,$H7926)/100)</f>
        <v/>
      </c>
      <c r="J7926" s="5">
        <f>IF(OR($L7926="",NOT(COUNTIFS($L$2:$L7926,$L7926)=1)),"",SUMIFS($G:$G,$L:$L,$L7926))</f>
        <v/>
      </c>
      <c r="K7926" s="5">
        <f>IF(OR($L7926="",NOT(COUNTIFS($L$2:$L7926,$L7926)=1)),"",SUMIFS($I:$I,$L:$L,$L7926))</f>
        <v/>
      </c>
      <c r="L7926" s="6">
        <f>IF($B7926="","",YEAR($B7926))</f>
        <v/>
      </c>
      <c r="M7926" s="6">
        <f>INT((ROW()-2)/39)+1</f>
        <v/>
      </c>
      <c r="N7926" s="6">
        <f>MOD(ROW()-2,39)+2</f>
        <v/>
      </c>
      <c r="O7926" s="42">
        <f>IF(AND($B7926&lt;&gt;"",$C7926&lt;&gt;"",$B7926&lt;=$C7926),INDEX(Szabalyok!$C:$C,$N7926),"")</f>
        <v/>
      </c>
      <c r="P7926">
        <f>IF(D7926="",P7925,P7925+1)</f>
        <v/>
      </c>
    </row>
    <row r="7927">
      <c r="A7927">
        <f>IF(P7927=P7926,0,P7927)</f>
        <v/>
      </c>
      <c r="B7927" s="41">
        <f>IF($M7927&gt;300,"",IF(OR(INDEX(Bemenet!$E$2:$E$301,$M7927)="",INDEX(Bemenet!$F$2:$F$301,$M7927)=""),"",MAX(INDEX(Bemenet!$E$2:$E$301,$M7927),INDEX(Szabalyok!$A:$A,$N7927))))</f>
        <v/>
      </c>
      <c r="C7927" s="41">
        <f>IF($B7927="","",MIN(INDEX(Bemenet!$F$2:$F$301,$M7927),INDEX(Szabalyok!$B:$B,$N7927)))</f>
        <v/>
      </c>
      <c r="D7927" s="5">
        <f>IF(AND($B7927&lt;&gt;"",$C7927&lt;&gt;"",$B7927&lt;=$C7927),INDEX(Bemenet!$G$2:$G$301,$M7927),"")</f>
        <v/>
      </c>
      <c r="E7927" s="6">
        <f>IF(AND($B7927&lt;&gt;"",$C7927&lt;&gt;"",$B7927&lt;=$C7927),INDEX(Bemenet!$D$2:$D$301,$M7927),"")</f>
        <v/>
      </c>
      <c r="F7927" s="5">
        <f>IF(AND($B7927&lt;&gt;"",$C7927&lt;&gt;"",$B7927&lt;=$C7927),$C7927-$B7927+1,"")</f>
        <v/>
      </c>
      <c r="G7927" s="5">
        <f>IF($F7927="","",$F7927*$D7927)</f>
        <v/>
      </c>
      <c r="H7927" s="42">
        <f>IF($G7927="","",$O7927)</f>
        <v/>
      </c>
      <c r="I7927" s="5">
        <f>IF($G7927="","",$G7927*IF($H7927="",$O7927,$H7927)/100)</f>
        <v/>
      </c>
      <c r="J7927" s="5">
        <f>IF(OR($L7927="",NOT(COUNTIFS($L$2:$L7927,$L7927)=1)),"",SUMIFS($G:$G,$L:$L,$L7927))</f>
        <v/>
      </c>
      <c r="K7927" s="5">
        <f>IF(OR($L7927="",NOT(COUNTIFS($L$2:$L7927,$L7927)=1)),"",SUMIFS($I:$I,$L:$L,$L7927))</f>
        <v/>
      </c>
      <c r="L7927" s="6">
        <f>IF($B7927="","",YEAR($B7927))</f>
        <v/>
      </c>
      <c r="M7927" s="6">
        <f>INT((ROW()-2)/39)+1</f>
        <v/>
      </c>
      <c r="N7927" s="6">
        <f>MOD(ROW()-2,39)+2</f>
        <v/>
      </c>
      <c r="O7927" s="42">
        <f>IF(AND($B7927&lt;&gt;"",$C7927&lt;&gt;"",$B7927&lt;=$C7927),INDEX(Szabalyok!$C:$C,$N7927),"")</f>
        <v/>
      </c>
      <c r="P7927">
        <f>IF(D7927="",P7926,P7926+1)</f>
        <v/>
      </c>
    </row>
    <row r="7928">
      <c r="A7928">
        <f>IF(P7928=P7927,0,P7928)</f>
        <v/>
      </c>
      <c r="B7928" s="41">
        <f>IF($M7928&gt;300,"",IF(OR(INDEX(Bemenet!$E$2:$E$301,$M7928)="",INDEX(Bemenet!$F$2:$F$301,$M7928)=""),"",MAX(INDEX(Bemenet!$E$2:$E$301,$M7928),INDEX(Szabalyok!$A:$A,$N7928))))</f>
        <v/>
      </c>
      <c r="C7928" s="41">
        <f>IF($B7928="","",MIN(INDEX(Bemenet!$F$2:$F$301,$M7928),INDEX(Szabalyok!$B:$B,$N7928)))</f>
        <v/>
      </c>
      <c r="D7928" s="5">
        <f>IF(AND($B7928&lt;&gt;"",$C7928&lt;&gt;"",$B7928&lt;=$C7928),INDEX(Bemenet!$G$2:$G$301,$M7928),"")</f>
        <v/>
      </c>
      <c r="E7928" s="6">
        <f>IF(AND($B7928&lt;&gt;"",$C7928&lt;&gt;"",$B7928&lt;=$C7928),INDEX(Bemenet!$D$2:$D$301,$M7928),"")</f>
        <v/>
      </c>
      <c r="F7928" s="5">
        <f>IF(AND($B7928&lt;&gt;"",$C7928&lt;&gt;"",$B7928&lt;=$C7928),$C7928-$B7928+1,"")</f>
        <v/>
      </c>
      <c r="G7928" s="5">
        <f>IF($F7928="","",$F7928*$D7928)</f>
        <v/>
      </c>
      <c r="H7928" s="42">
        <f>IF($G7928="","",$O7928)</f>
        <v/>
      </c>
      <c r="I7928" s="5">
        <f>IF($G7928="","",$G7928*IF($H7928="",$O7928,$H7928)/100)</f>
        <v/>
      </c>
      <c r="J7928" s="5">
        <f>IF(OR($L7928="",NOT(COUNTIFS($L$2:$L7928,$L7928)=1)),"",SUMIFS($G:$G,$L:$L,$L7928))</f>
        <v/>
      </c>
      <c r="K7928" s="5">
        <f>IF(OR($L7928="",NOT(COUNTIFS($L$2:$L7928,$L7928)=1)),"",SUMIFS($I:$I,$L:$L,$L7928))</f>
        <v/>
      </c>
      <c r="L7928" s="6">
        <f>IF($B7928="","",YEAR($B7928))</f>
        <v/>
      </c>
      <c r="M7928" s="6">
        <f>INT((ROW()-2)/39)+1</f>
        <v/>
      </c>
      <c r="N7928" s="6">
        <f>MOD(ROW()-2,39)+2</f>
        <v/>
      </c>
      <c r="O7928" s="42">
        <f>IF(AND($B7928&lt;&gt;"",$C7928&lt;&gt;"",$B7928&lt;=$C7928),INDEX(Szabalyok!$C:$C,$N7928),"")</f>
        <v/>
      </c>
      <c r="P7928">
        <f>IF(D7928="",P7927,P7927+1)</f>
        <v/>
      </c>
    </row>
    <row r="7929">
      <c r="A7929">
        <f>IF(P7929=P7928,0,P7929)</f>
        <v/>
      </c>
      <c r="B7929" s="41">
        <f>IF($M7929&gt;300,"",IF(OR(INDEX(Bemenet!$E$2:$E$301,$M7929)="",INDEX(Bemenet!$F$2:$F$301,$M7929)=""),"",MAX(INDEX(Bemenet!$E$2:$E$301,$M7929),INDEX(Szabalyok!$A:$A,$N7929))))</f>
        <v/>
      </c>
      <c r="C7929" s="41">
        <f>IF($B7929="","",MIN(INDEX(Bemenet!$F$2:$F$301,$M7929),INDEX(Szabalyok!$B:$B,$N7929)))</f>
        <v/>
      </c>
      <c r="D7929" s="5">
        <f>IF(AND($B7929&lt;&gt;"",$C7929&lt;&gt;"",$B7929&lt;=$C7929),INDEX(Bemenet!$G$2:$G$301,$M7929),"")</f>
        <v/>
      </c>
      <c r="E7929" s="6">
        <f>IF(AND($B7929&lt;&gt;"",$C7929&lt;&gt;"",$B7929&lt;=$C7929),INDEX(Bemenet!$D$2:$D$301,$M7929),"")</f>
        <v/>
      </c>
      <c r="F7929" s="5">
        <f>IF(AND($B7929&lt;&gt;"",$C7929&lt;&gt;"",$B7929&lt;=$C7929),$C7929-$B7929+1,"")</f>
        <v/>
      </c>
      <c r="G7929" s="5">
        <f>IF($F7929="","",$F7929*$D7929)</f>
        <v/>
      </c>
      <c r="H7929" s="42">
        <f>IF($G7929="","",$O7929)</f>
        <v/>
      </c>
      <c r="I7929" s="5">
        <f>IF($G7929="","",$G7929*IF($H7929="",$O7929,$H7929)/100)</f>
        <v/>
      </c>
      <c r="J7929" s="5">
        <f>IF(OR($L7929="",NOT(COUNTIFS($L$2:$L7929,$L7929)=1)),"",SUMIFS($G:$G,$L:$L,$L7929))</f>
        <v/>
      </c>
      <c r="K7929" s="5">
        <f>IF(OR($L7929="",NOT(COUNTIFS($L$2:$L7929,$L7929)=1)),"",SUMIFS($I:$I,$L:$L,$L7929))</f>
        <v/>
      </c>
      <c r="L7929" s="6">
        <f>IF($B7929="","",YEAR($B7929))</f>
        <v/>
      </c>
      <c r="M7929" s="6">
        <f>INT((ROW()-2)/39)+1</f>
        <v/>
      </c>
      <c r="N7929" s="6">
        <f>MOD(ROW()-2,39)+2</f>
        <v/>
      </c>
      <c r="O7929" s="42">
        <f>IF(AND($B7929&lt;&gt;"",$C7929&lt;&gt;"",$B7929&lt;=$C7929),INDEX(Szabalyok!$C:$C,$N7929),"")</f>
        <v/>
      </c>
      <c r="P7929">
        <f>IF(D7929="",P7928,P7928+1)</f>
        <v/>
      </c>
    </row>
    <row r="7930">
      <c r="A7930">
        <f>IF(P7930=P7929,0,P7930)</f>
        <v/>
      </c>
      <c r="B7930" s="41">
        <f>IF($M7930&gt;300,"",IF(OR(INDEX(Bemenet!$E$2:$E$301,$M7930)="",INDEX(Bemenet!$F$2:$F$301,$M7930)=""),"",MAX(INDEX(Bemenet!$E$2:$E$301,$M7930),INDEX(Szabalyok!$A:$A,$N7930))))</f>
        <v/>
      </c>
      <c r="C7930" s="41">
        <f>IF($B7930="","",MIN(INDEX(Bemenet!$F$2:$F$301,$M7930),INDEX(Szabalyok!$B:$B,$N7930)))</f>
        <v/>
      </c>
      <c r="D7930" s="5">
        <f>IF(AND($B7930&lt;&gt;"",$C7930&lt;&gt;"",$B7930&lt;=$C7930),INDEX(Bemenet!$G$2:$G$301,$M7930),"")</f>
        <v/>
      </c>
      <c r="E7930" s="6">
        <f>IF(AND($B7930&lt;&gt;"",$C7930&lt;&gt;"",$B7930&lt;=$C7930),INDEX(Bemenet!$D$2:$D$301,$M7930),"")</f>
        <v/>
      </c>
      <c r="F7930" s="5">
        <f>IF(AND($B7930&lt;&gt;"",$C7930&lt;&gt;"",$B7930&lt;=$C7930),$C7930-$B7930+1,"")</f>
        <v/>
      </c>
      <c r="G7930" s="5">
        <f>IF($F7930="","",$F7930*$D7930)</f>
        <v/>
      </c>
      <c r="H7930" s="42">
        <f>IF($G7930="","",$O7930)</f>
        <v/>
      </c>
      <c r="I7930" s="5">
        <f>IF($G7930="","",$G7930*IF($H7930="",$O7930,$H7930)/100)</f>
        <v/>
      </c>
      <c r="J7930" s="5">
        <f>IF(OR($L7930="",NOT(COUNTIFS($L$2:$L7930,$L7930)=1)),"",SUMIFS($G:$G,$L:$L,$L7930))</f>
        <v/>
      </c>
      <c r="K7930" s="5">
        <f>IF(OR($L7930="",NOT(COUNTIFS($L$2:$L7930,$L7930)=1)),"",SUMIFS($I:$I,$L:$L,$L7930))</f>
        <v/>
      </c>
      <c r="L7930" s="6">
        <f>IF($B7930="","",YEAR($B7930))</f>
        <v/>
      </c>
      <c r="M7930" s="6">
        <f>INT((ROW()-2)/39)+1</f>
        <v/>
      </c>
      <c r="N7930" s="6">
        <f>MOD(ROW()-2,39)+2</f>
        <v/>
      </c>
      <c r="O7930" s="42">
        <f>IF(AND($B7930&lt;&gt;"",$C7930&lt;&gt;"",$B7930&lt;=$C7930),INDEX(Szabalyok!$C:$C,$N7930),"")</f>
        <v/>
      </c>
      <c r="P7930">
        <f>IF(D7930="",P7929,P7929+1)</f>
        <v/>
      </c>
    </row>
    <row r="7931">
      <c r="A7931">
        <f>IF(P7931=P7930,0,P7931)</f>
        <v/>
      </c>
      <c r="B7931" s="41">
        <f>IF($M7931&gt;300,"",IF(OR(INDEX(Bemenet!$E$2:$E$301,$M7931)="",INDEX(Bemenet!$F$2:$F$301,$M7931)=""),"",MAX(INDEX(Bemenet!$E$2:$E$301,$M7931),INDEX(Szabalyok!$A:$A,$N7931))))</f>
        <v/>
      </c>
      <c r="C7931" s="41">
        <f>IF($B7931="","",MIN(INDEX(Bemenet!$F$2:$F$301,$M7931),INDEX(Szabalyok!$B:$B,$N7931)))</f>
        <v/>
      </c>
      <c r="D7931" s="5">
        <f>IF(AND($B7931&lt;&gt;"",$C7931&lt;&gt;"",$B7931&lt;=$C7931),INDEX(Bemenet!$G$2:$G$301,$M7931),"")</f>
        <v/>
      </c>
      <c r="E7931" s="6">
        <f>IF(AND($B7931&lt;&gt;"",$C7931&lt;&gt;"",$B7931&lt;=$C7931),INDEX(Bemenet!$D$2:$D$301,$M7931),"")</f>
        <v/>
      </c>
      <c r="F7931" s="5">
        <f>IF(AND($B7931&lt;&gt;"",$C7931&lt;&gt;"",$B7931&lt;=$C7931),$C7931-$B7931+1,"")</f>
        <v/>
      </c>
      <c r="G7931" s="5">
        <f>IF($F7931="","",$F7931*$D7931)</f>
        <v/>
      </c>
      <c r="H7931" s="42">
        <f>IF($G7931="","",$O7931)</f>
        <v/>
      </c>
      <c r="I7931" s="5">
        <f>IF($G7931="","",$G7931*IF($H7931="",$O7931,$H7931)/100)</f>
        <v/>
      </c>
      <c r="J7931" s="5">
        <f>IF(OR($L7931="",NOT(COUNTIFS($L$2:$L7931,$L7931)=1)),"",SUMIFS($G:$G,$L:$L,$L7931))</f>
        <v/>
      </c>
      <c r="K7931" s="5">
        <f>IF(OR($L7931="",NOT(COUNTIFS($L$2:$L7931,$L7931)=1)),"",SUMIFS($I:$I,$L:$L,$L7931))</f>
        <v/>
      </c>
      <c r="L7931" s="6">
        <f>IF($B7931="","",YEAR($B7931))</f>
        <v/>
      </c>
      <c r="M7931" s="6">
        <f>INT((ROW()-2)/39)+1</f>
        <v/>
      </c>
      <c r="N7931" s="6">
        <f>MOD(ROW()-2,39)+2</f>
        <v/>
      </c>
      <c r="O7931" s="42">
        <f>IF(AND($B7931&lt;&gt;"",$C7931&lt;&gt;"",$B7931&lt;=$C7931),INDEX(Szabalyok!$C:$C,$N7931),"")</f>
        <v/>
      </c>
      <c r="P7931">
        <f>IF(D7931="",P7930,P7930+1)</f>
        <v/>
      </c>
    </row>
    <row r="7932">
      <c r="A7932">
        <f>IF(P7932=P7931,0,P7932)</f>
        <v/>
      </c>
      <c r="B7932" s="41">
        <f>IF($M7932&gt;300,"",IF(OR(INDEX(Bemenet!$E$2:$E$301,$M7932)="",INDEX(Bemenet!$F$2:$F$301,$M7932)=""),"",MAX(INDEX(Bemenet!$E$2:$E$301,$M7932),INDEX(Szabalyok!$A:$A,$N7932))))</f>
        <v/>
      </c>
      <c r="C7932" s="41">
        <f>IF($B7932="","",MIN(INDEX(Bemenet!$F$2:$F$301,$M7932),INDEX(Szabalyok!$B:$B,$N7932)))</f>
        <v/>
      </c>
      <c r="D7932" s="5">
        <f>IF(AND($B7932&lt;&gt;"",$C7932&lt;&gt;"",$B7932&lt;=$C7932),INDEX(Bemenet!$G$2:$G$301,$M7932),"")</f>
        <v/>
      </c>
      <c r="E7932" s="6">
        <f>IF(AND($B7932&lt;&gt;"",$C7932&lt;&gt;"",$B7932&lt;=$C7932),INDEX(Bemenet!$D$2:$D$301,$M7932),"")</f>
        <v/>
      </c>
      <c r="F7932" s="5">
        <f>IF(AND($B7932&lt;&gt;"",$C7932&lt;&gt;"",$B7932&lt;=$C7932),$C7932-$B7932+1,"")</f>
        <v/>
      </c>
      <c r="G7932" s="5">
        <f>IF($F7932="","",$F7932*$D7932)</f>
        <v/>
      </c>
      <c r="H7932" s="42">
        <f>IF($G7932="","",$O7932)</f>
        <v/>
      </c>
      <c r="I7932" s="5">
        <f>IF($G7932="","",$G7932*IF($H7932="",$O7932,$H7932)/100)</f>
        <v/>
      </c>
      <c r="J7932" s="5">
        <f>IF(OR($L7932="",NOT(COUNTIFS($L$2:$L7932,$L7932)=1)),"",SUMIFS($G:$G,$L:$L,$L7932))</f>
        <v/>
      </c>
      <c r="K7932" s="5">
        <f>IF(OR($L7932="",NOT(COUNTIFS($L$2:$L7932,$L7932)=1)),"",SUMIFS($I:$I,$L:$L,$L7932))</f>
        <v/>
      </c>
      <c r="L7932" s="6">
        <f>IF($B7932="","",YEAR($B7932))</f>
        <v/>
      </c>
      <c r="M7932" s="6">
        <f>INT((ROW()-2)/39)+1</f>
        <v/>
      </c>
      <c r="N7932" s="6">
        <f>MOD(ROW()-2,39)+2</f>
        <v/>
      </c>
      <c r="O7932" s="42">
        <f>IF(AND($B7932&lt;&gt;"",$C7932&lt;&gt;"",$B7932&lt;=$C7932),INDEX(Szabalyok!$C:$C,$N7932),"")</f>
        <v/>
      </c>
      <c r="P7932">
        <f>IF(D7932="",P7931,P7931+1)</f>
        <v/>
      </c>
    </row>
    <row r="7933">
      <c r="A7933">
        <f>IF(P7933=P7932,0,P7933)</f>
        <v/>
      </c>
      <c r="B7933" s="41">
        <f>IF($M7933&gt;300,"",IF(OR(INDEX(Bemenet!$E$2:$E$301,$M7933)="",INDEX(Bemenet!$F$2:$F$301,$M7933)=""),"",MAX(INDEX(Bemenet!$E$2:$E$301,$M7933),INDEX(Szabalyok!$A:$A,$N7933))))</f>
        <v/>
      </c>
      <c r="C7933" s="41">
        <f>IF($B7933="","",MIN(INDEX(Bemenet!$F$2:$F$301,$M7933),INDEX(Szabalyok!$B:$B,$N7933)))</f>
        <v/>
      </c>
      <c r="D7933" s="5">
        <f>IF(AND($B7933&lt;&gt;"",$C7933&lt;&gt;"",$B7933&lt;=$C7933),INDEX(Bemenet!$G$2:$G$301,$M7933),"")</f>
        <v/>
      </c>
      <c r="E7933" s="6">
        <f>IF(AND($B7933&lt;&gt;"",$C7933&lt;&gt;"",$B7933&lt;=$C7933),INDEX(Bemenet!$D$2:$D$301,$M7933),"")</f>
        <v/>
      </c>
      <c r="F7933" s="5">
        <f>IF(AND($B7933&lt;&gt;"",$C7933&lt;&gt;"",$B7933&lt;=$C7933),$C7933-$B7933+1,"")</f>
        <v/>
      </c>
      <c r="G7933" s="5">
        <f>IF($F7933="","",$F7933*$D7933)</f>
        <v/>
      </c>
      <c r="H7933" s="42">
        <f>IF($G7933="","",$O7933)</f>
        <v/>
      </c>
      <c r="I7933" s="5">
        <f>IF($G7933="","",$G7933*IF($H7933="",$O7933,$H7933)/100)</f>
        <v/>
      </c>
      <c r="J7933" s="5">
        <f>IF(OR($L7933="",NOT(COUNTIFS($L$2:$L7933,$L7933)=1)),"",SUMIFS($G:$G,$L:$L,$L7933))</f>
        <v/>
      </c>
      <c r="K7933" s="5">
        <f>IF(OR($L7933="",NOT(COUNTIFS($L$2:$L7933,$L7933)=1)),"",SUMIFS($I:$I,$L:$L,$L7933))</f>
        <v/>
      </c>
      <c r="L7933" s="6">
        <f>IF($B7933="","",YEAR($B7933))</f>
        <v/>
      </c>
      <c r="M7933" s="6">
        <f>INT((ROW()-2)/39)+1</f>
        <v/>
      </c>
      <c r="N7933" s="6">
        <f>MOD(ROW()-2,39)+2</f>
        <v/>
      </c>
      <c r="O7933" s="42">
        <f>IF(AND($B7933&lt;&gt;"",$C7933&lt;&gt;"",$B7933&lt;=$C7933),INDEX(Szabalyok!$C:$C,$N7933),"")</f>
        <v/>
      </c>
      <c r="P7933">
        <f>IF(D7933="",P7932,P7932+1)</f>
        <v/>
      </c>
    </row>
    <row r="7934">
      <c r="A7934">
        <f>IF(P7934=P7933,0,P7934)</f>
        <v/>
      </c>
      <c r="B7934" s="41">
        <f>IF($M7934&gt;300,"",IF(OR(INDEX(Bemenet!$E$2:$E$301,$M7934)="",INDEX(Bemenet!$F$2:$F$301,$M7934)=""),"",MAX(INDEX(Bemenet!$E$2:$E$301,$M7934),INDEX(Szabalyok!$A:$A,$N7934))))</f>
        <v/>
      </c>
      <c r="C7934" s="41">
        <f>IF($B7934="","",MIN(INDEX(Bemenet!$F$2:$F$301,$M7934),INDEX(Szabalyok!$B:$B,$N7934)))</f>
        <v/>
      </c>
      <c r="D7934" s="5">
        <f>IF(AND($B7934&lt;&gt;"",$C7934&lt;&gt;"",$B7934&lt;=$C7934),INDEX(Bemenet!$G$2:$G$301,$M7934),"")</f>
        <v/>
      </c>
      <c r="E7934" s="6">
        <f>IF(AND($B7934&lt;&gt;"",$C7934&lt;&gt;"",$B7934&lt;=$C7934),INDEX(Bemenet!$D$2:$D$301,$M7934),"")</f>
        <v/>
      </c>
      <c r="F7934" s="5">
        <f>IF(AND($B7934&lt;&gt;"",$C7934&lt;&gt;"",$B7934&lt;=$C7934),$C7934-$B7934+1,"")</f>
        <v/>
      </c>
      <c r="G7934" s="5">
        <f>IF($F7934="","",$F7934*$D7934)</f>
        <v/>
      </c>
      <c r="H7934" s="42">
        <f>IF($G7934="","",$O7934)</f>
        <v/>
      </c>
      <c r="I7934" s="5">
        <f>IF($G7934="","",$G7934*IF($H7934="",$O7934,$H7934)/100)</f>
        <v/>
      </c>
      <c r="J7934" s="5">
        <f>IF(OR($L7934="",NOT(COUNTIFS($L$2:$L7934,$L7934)=1)),"",SUMIFS($G:$G,$L:$L,$L7934))</f>
        <v/>
      </c>
      <c r="K7934" s="5">
        <f>IF(OR($L7934="",NOT(COUNTIFS($L$2:$L7934,$L7934)=1)),"",SUMIFS($I:$I,$L:$L,$L7934))</f>
        <v/>
      </c>
      <c r="L7934" s="6">
        <f>IF($B7934="","",YEAR($B7934))</f>
        <v/>
      </c>
      <c r="M7934" s="6">
        <f>INT((ROW()-2)/39)+1</f>
        <v/>
      </c>
      <c r="N7934" s="6">
        <f>MOD(ROW()-2,39)+2</f>
        <v/>
      </c>
      <c r="O7934" s="42">
        <f>IF(AND($B7934&lt;&gt;"",$C7934&lt;&gt;"",$B7934&lt;=$C7934),INDEX(Szabalyok!$C:$C,$N7934),"")</f>
        <v/>
      </c>
      <c r="P7934">
        <f>IF(D7934="",P7933,P7933+1)</f>
        <v/>
      </c>
    </row>
    <row r="7935">
      <c r="A7935">
        <f>IF(P7935=P7934,0,P7935)</f>
        <v/>
      </c>
      <c r="B7935" s="41">
        <f>IF($M7935&gt;300,"",IF(OR(INDEX(Bemenet!$E$2:$E$301,$M7935)="",INDEX(Bemenet!$F$2:$F$301,$M7935)=""),"",MAX(INDEX(Bemenet!$E$2:$E$301,$M7935),INDEX(Szabalyok!$A:$A,$N7935))))</f>
        <v/>
      </c>
      <c r="C7935" s="41">
        <f>IF($B7935="","",MIN(INDEX(Bemenet!$F$2:$F$301,$M7935),INDEX(Szabalyok!$B:$B,$N7935)))</f>
        <v/>
      </c>
      <c r="D7935" s="5">
        <f>IF(AND($B7935&lt;&gt;"",$C7935&lt;&gt;"",$B7935&lt;=$C7935),INDEX(Bemenet!$G$2:$G$301,$M7935),"")</f>
        <v/>
      </c>
      <c r="E7935" s="6">
        <f>IF(AND($B7935&lt;&gt;"",$C7935&lt;&gt;"",$B7935&lt;=$C7935),INDEX(Bemenet!$D$2:$D$301,$M7935),"")</f>
        <v/>
      </c>
      <c r="F7935" s="5">
        <f>IF(AND($B7935&lt;&gt;"",$C7935&lt;&gt;"",$B7935&lt;=$C7935),$C7935-$B7935+1,"")</f>
        <v/>
      </c>
      <c r="G7935" s="5">
        <f>IF($F7935="","",$F7935*$D7935)</f>
        <v/>
      </c>
      <c r="H7935" s="42">
        <f>IF($G7935="","",$O7935)</f>
        <v/>
      </c>
      <c r="I7935" s="5">
        <f>IF($G7935="","",$G7935*IF($H7935="",$O7935,$H7935)/100)</f>
        <v/>
      </c>
      <c r="J7935" s="5">
        <f>IF(OR($L7935="",NOT(COUNTIFS($L$2:$L7935,$L7935)=1)),"",SUMIFS($G:$G,$L:$L,$L7935))</f>
        <v/>
      </c>
      <c r="K7935" s="5">
        <f>IF(OR($L7935="",NOT(COUNTIFS($L$2:$L7935,$L7935)=1)),"",SUMIFS($I:$I,$L:$L,$L7935))</f>
        <v/>
      </c>
      <c r="L7935" s="6">
        <f>IF($B7935="","",YEAR($B7935))</f>
        <v/>
      </c>
      <c r="M7935" s="6">
        <f>INT((ROW()-2)/39)+1</f>
        <v/>
      </c>
      <c r="N7935" s="6">
        <f>MOD(ROW()-2,39)+2</f>
        <v/>
      </c>
      <c r="O7935" s="42">
        <f>IF(AND($B7935&lt;&gt;"",$C7935&lt;&gt;"",$B7935&lt;=$C7935),INDEX(Szabalyok!$C:$C,$N7935),"")</f>
        <v/>
      </c>
      <c r="P7935">
        <f>IF(D7935="",P7934,P7934+1)</f>
        <v/>
      </c>
    </row>
    <row r="7936">
      <c r="A7936">
        <f>IF(P7936=P7935,0,P7936)</f>
        <v/>
      </c>
      <c r="B7936" s="41">
        <f>IF($M7936&gt;300,"",IF(OR(INDEX(Bemenet!$E$2:$E$301,$M7936)="",INDEX(Bemenet!$F$2:$F$301,$M7936)=""),"",MAX(INDEX(Bemenet!$E$2:$E$301,$M7936),INDEX(Szabalyok!$A:$A,$N7936))))</f>
        <v/>
      </c>
      <c r="C7936" s="41">
        <f>IF($B7936="","",MIN(INDEX(Bemenet!$F$2:$F$301,$M7936),INDEX(Szabalyok!$B:$B,$N7936)))</f>
        <v/>
      </c>
      <c r="D7936" s="5">
        <f>IF(AND($B7936&lt;&gt;"",$C7936&lt;&gt;"",$B7936&lt;=$C7936),INDEX(Bemenet!$G$2:$G$301,$M7936),"")</f>
        <v/>
      </c>
      <c r="E7936" s="6">
        <f>IF(AND($B7936&lt;&gt;"",$C7936&lt;&gt;"",$B7936&lt;=$C7936),INDEX(Bemenet!$D$2:$D$301,$M7936),"")</f>
        <v/>
      </c>
      <c r="F7936" s="5">
        <f>IF(AND($B7936&lt;&gt;"",$C7936&lt;&gt;"",$B7936&lt;=$C7936),$C7936-$B7936+1,"")</f>
        <v/>
      </c>
      <c r="G7936" s="5">
        <f>IF($F7936="","",$F7936*$D7936)</f>
        <v/>
      </c>
      <c r="H7936" s="42">
        <f>IF($G7936="","",$O7936)</f>
        <v/>
      </c>
      <c r="I7936" s="5">
        <f>IF($G7936="","",$G7936*IF($H7936="",$O7936,$H7936)/100)</f>
        <v/>
      </c>
      <c r="J7936" s="5">
        <f>IF(OR($L7936="",NOT(COUNTIFS($L$2:$L7936,$L7936)=1)),"",SUMIFS($G:$G,$L:$L,$L7936))</f>
        <v/>
      </c>
      <c r="K7936" s="5">
        <f>IF(OR($L7936="",NOT(COUNTIFS($L$2:$L7936,$L7936)=1)),"",SUMIFS($I:$I,$L:$L,$L7936))</f>
        <v/>
      </c>
      <c r="L7936" s="6">
        <f>IF($B7936="","",YEAR($B7936))</f>
        <v/>
      </c>
      <c r="M7936" s="6">
        <f>INT((ROW()-2)/39)+1</f>
        <v/>
      </c>
      <c r="N7936" s="6">
        <f>MOD(ROW()-2,39)+2</f>
        <v/>
      </c>
      <c r="O7936" s="42">
        <f>IF(AND($B7936&lt;&gt;"",$C7936&lt;&gt;"",$B7936&lt;=$C7936),INDEX(Szabalyok!$C:$C,$N7936),"")</f>
        <v/>
      </c>
      <c r="P7936">
        <f>IF(D7936="",P7935,P7935+1)</f>
        <v/>
      </c>
    </row>
    <row r="7937">
      <c r="A7937">
        <f>IF(P7937=P7936,0,P7937)</f>
        <v/>
      </c>
      <c r="B7937" s="41">
        <f>IF($M7937&gt;300,"",IF(OR(INDEX(Bemenet!$E$2:$E$301,$M7937)="",INDEX(Bemenet!$F$2:$F$301,$M7937)=""),"",MAX(INDEX(Bemenet!$E$2:$E$301,$M7937),INDEX(Szabalyok!$A:$A,$N7937))))</f>
        <v/>
      </c>
      <c r="C7937" s="41">
        <f>IF($B7937="","",MIN(INDEX(Bemenet!$F$2:$F$301,$M7937),INDEX(Szabalyok!$B:$B,$N7937)))</f>
        <v/>
      </c>
      <c r="D7937" s="5">
        <f>IF(AND($B7937&lt;&gt;"",$C7937&lt;&gt;"",$B7937&lt;=$C7937),INDEX(Bemenet!$G$2:$G$301,$M7937),"")</f>
        <v/>
      </c>
      <c r="E7937" s="6">
        <f>IF(AND($B7937&lt;&gt;"",$C7937&lt;&gt;"",$B7937&lt;=$C7937),INDEX(Bemenet!$D$2:$D$301,$M7937),"")</f>
        <v/>
      </c>
      <c r="F7937" s="5">
        <f>IF(AND($B7937&lt;&gt;"",$C7937&lt;&gt;"",$B7937&lt;=$C7937),$C7937-$B7937+1,"")</f>
        <v/>
      </c>
      <c r="G7937" s="5">
        <f>IF($F7937="","",$F7937*$D7937)</f>
        <v/>
      </c>
      <c r="H7937" s="42">
        <f>IF($G7937="","",$O7937)</f>
        <v/>
      </c>
      <c r="I7937" s="5">
        <f>IF($G7937="","",$G7937*IF($H7937="",$O7937,$H7937)/100)</f>
        <v/>
      </c>
      <c r="J7937" s="5">
        <f>IF(OR($L7937="",NOT(COUNTIFS($L$2:$L7937,$L7937)=1)),"",SUMIFS($G:$G,$L:$L,$L7937))</f>
        <v/>
      </c>
      <c r="K7937" s="5">
        <f>IF(OR($L7937="",NOT(COUNTIFS($L$2:$L7937,$L7937)=1)),"",SUMIFS($I:$I,$L:$L,$L7937))</f>
        <v/>
      </c>
      <c r="L7937" s="6">
        <f>IF($B7937="","",YEAR($B7937))</f>
        <v/>
      </c>
      <c r="M7937" s="6">
        <f>INT((ROW()-2)/39)+1</f>
        <v/>
      </c>
      <c r="N7937" s="6">
        <f>MOD(ROW()-2,39)+2</f>
        <v/>
      </c>
      <c r="O7937" s="42">
        <f>IF(AND($B7937&lt;&gt;"",$C7937&lt;&gt;"",$B7937&lt;=$C7937),INDEX(Szabalyok!$C:$C,$N7937),"")</f>
        <v/>
      </c>
      <c r="P7937">
        <f>IF(D7937="",P7936,P7936+1)</f>
        <v/>
      </c>
    </row>
    <row r="7938">
      <c r="A7938">
        <f>IF(P7938=P7937,0,P7938)</f>
        <v/>
      </c>
      <c r="B7938" s="41">
        <f>IF($M7938&gt;300,"",IF(OR(INDEX(Bemenet!$E$2:$E$301,$M7938)="",INDEX(Bemenet!$F$2:$F$301,$M7938)=""),"",MAX(INDEX(Bemenet!$E$2:$E$301,$M7938),INDEX(Szabalyok!$A:$A,$N7938))))</f>
        <v/>
      </c>
      <c r="C7938" s="41">
        <f>IF($B7938="","",MIN(INDEX(Bemenet!$F$2:$F$301,$M7938),INDEX(Szabalyok!$B:$B,$N7938)))</f>
        <v/>
      </c>
      <c r="D7938" s="5">
        <f>IF(AND($B7938&lt;&gt;"",$C7938&lt;&gt;"",$B7938&lt;=$C7938),INDEX(Bemenet!$G$2:$G$301,$M7938),"")</f>
        <v/>
      </c>
      <c r="E7938" s="6">
        <f>IF(AND($B7938&lt;&gt;"",$C7938&lt;&gt;"",$B7938&lt;=$C7938),INDEX(Bemenet!$D$2:$D$301,$M7938),"")</f>
        <v/>
      </c>
      <c r="F7938" s="5">
        <f>IF(AND($B7938&lt;&gt;"",$C7938&lt;&gt;"",$B7938&lt;=$C7938),$C7938-$B7938+1,"")</f>
        <v/>
      </c>
      <c r="G7938" s="5">
        <f>IF($F7938="","",$F7938*$D7938)</f>
        <v/>
      </c>
      <c r="H7938" s="42">
        <f>IF($G7938="","",$O7938)</f>
        <v/>
      </c>
      <c r="I7938" s="5">
        <f>IF($G7938="","",$G7938*IF($H7938="",$O7938,$H7938)/100)</f>
        <v/>
      </c>
      <c r="J7938" s="5">
        <f>IF(OR($L7938="",NOT(COUNTIFS($L$2:$L7938,$L7938)=1)),"",SUMIFS($G:$G,$L:$L,$L7938))</f>
        <v/>
      </c>
      <c r="K7938" s="5">
        <f>IF(OR($L7938="",NOT(COUNTIFS($L$2:$L7938,$L7938)=1)),"",SUMIFS($I:$I,$L:$L,$L7938))</f>
        <v/>
      </c>
      <c r="L7938" s="6">
        <f>IF($B7938="","",YEAR($B7938))</f>
        <v/>
      </c>
      <c r="M7938" s="6">
        <f>INT((ROW()-2)/39)+1</f>
        <v/>
      </c>
      <c r="N7938" s="6">
        <f>MOD(ROW()-2,39)+2</f>
        <v/>
      </c>
      <c r="O7938" s="42">
        <f>IF(AND($B7938&lt;&gt;"",$C7938&lt;&gt;"",$B7938&lt;=$C7938),INDEX(Szabalyok!$C:$C,$N7938),"")</f>
        <v/>
      </c>
      <c r="P7938">
        <f>IF(D7938="",P7937,P7937+1)</f>
        <v/>
      </c>
    </row>
    <row r="7939">
      <c r="A7939">
        <f>IF(P7939=P7938,0,P7939)</f>
        <v/>
      </c>
      <c r="B7939" s="41">
        <f>IF($M7939&gt;300,"",IF(OR(INDEX(Bemenet!$E$2:$E$301,$M7939)="",INDEX(Bemenet!$F$2:$F$301,$M7939)=""),"",MAX(INDEX(Bemenet!$E$2:$E$301,$M7939),INDEX(Szabalyok!$A:$A,$N7939))))</f>
        <v/>
      </c>
      <c r="C7939" s="41">
        <f>IF($B7939="","",MIN(INDEX(Bemenet!$F$2:$F$301,$M7939),INDEX(Szabalyok!$B:$B,$N7939)))</f>
        <v/>
      </c>
      <c r="D7939" s="5">
        <f>IF(AND($B7939&lt;&gt;"",$C7939&lt;&gt;"",$B7939&lt;=$C7939),INDEX(Bemenet!$G$2:$G$301,$M7939),"")</f>
        <v/>
      </c>
      <c r="E7939" s="6">
        <f>IF(AND($B7939&lt;&gt;"",$C7939&lt;&gt;"",$B7939&lt;=$C7939),INDEX(Bemenet!$D$2:$D$301,$M7939),"")</f>
        <v/>
      </c>
      <c r="F7939" s="5">
        <f>IF(AND($B7939&lt;&gt;"",$C7939&lt;&gt;"",$B7939&lt;=$C7939),$C7939-$B7939+1,"")</f>
        <v/>
      </c>
      <c r="G7939" s="5">
        <f>IF($F7939="","",$F7939*$D7939)</f>
        <v/>
      </c>
      <c r="H7939" s="42">
        <f>IF($G7939="","",$O7939)</f>
        <v/>
      </c>
      <c r="I7939" s="5">
        <f>IF($G7939="","",$G7939*IF($H7939="",$O7939,$H7939)/100)</f>
        <v/>
      </c>
      <c r="J7939" s="5">
        <f>IF(OR($L7939="",NOT(COUNTIFS($L$2:$L7939,$L7939)=1)),"",SUMIFS($G:$G,$L:$L,$L7939))</f>
        <v/>
      </c>
      <c r="K7939" s="5">
        <f>IF(OR($L7939="",NOT(COUNTIFS($L$2:$L7939,$L7939)=1)),"",SUMIFS($I:$I,$L:$L,$L7939))</f>
        <v/>
      </c>
      <c r="L7939" s="6">
        <f>IF($B7939="","",YEAR($B7939))</f>
        <v/>
      </c>
      <c r="M7939" s="6">
        <f>INT((ROW()-2)/39)+1</f>
        <v/>
      </c>
      <c r="N7939" s="6">
        <f>MOD(ROW()-2,39)+2</f>
        <v/>
      </c>
      <c r="O7939" s="42">
        <f>IF(AND($B7939&lt;&gt;"",$C7939&lt;&gt;"",$B7939&lt;=$C7939),INDEX(Szabalyok!$C:$C,$N7939),"")</f>
        <v/>
      </c>
      <c r="P7939">
        <f>IF(D7939="",P7938,P7938+1)</f>
        <v/>
      </c>
    </row>
    <row r="7940">
      <c r="A7940">
        <f>IF(P7940=P7939,0,P7940)</f>
        <v/>
      </c>
      <c r="B7940" s="41">
        <f>IF($M7940&gt;300,"",IF(OR(INDEX(Bemenet!$E$2:$E$301,$M7940)="",INDEX(Bemenet!$F$2:$F$301,$M7940)=""),"",MAX(INDEX(Bemenet!$E$2:$E$301,$M7940),INDEX(Szabalyok!$A:$A,$N7940))))</f>
        <v/>
      </c>
      <c r="C7940" s="41">
        <f>IF($B7940="","",MIN(INDEX(Bemenet!$F$2:$F$301,$M7940),INDEX(Szabalyok!$B:$B,$N7940)))</f>
        <v/>
      </c>
      <c r="D7940" s="5">
        <f>IF(AND($B7940&lt;&gt;"",$C7940&lt;&gt;"",$B7940&lt;=$C7940),INDEX(Bemenet!$G$2:$G$301,$M7940),"")</f>
        <v/>
      </c>
      <c r="E7940" s="6">
        <f>IF(AND($B7940&lt;&gt;"",$C7940&lt;&gt;"",$B7940&lt;=$C7940),INDEX(Bemenet!$D$2:$D$301,$M7940),"")</f>
        <v/>
      </c>
      <c r="F7940" s="5">
        <f>IF(AND($B7940&lt;&gt;"",$C7940&lt;&gt;"",$B7940&lt;=$C7940),$C7940-$B7940+1,"")</f>
        <v/>
      </c>
      <c r="G7940" s="5">
        <f>IF($F7940="","",$F7940*$D7940)</f>
        <v/>
      </c>
      <c r="H7940" s="42">
        <f>IF($G7940="","",$O7940)</f>
        <v/>
      </c>
      <c r="I7940" s="5">
        <f>IF($G7940="","",$G7940*IF($H7940="",$O7940,$H7940)/100)</f>
        <v/>
      </c>
      <c r="J7940" s="5">
        <f>IF(OR($L7940="",NOT(COUNTIFS($L$2:$L7940,$L7940)=1)),"",SUMIFS($G:$G,$L:$L,$L7940))</f>
        <v/>
      </c>
      <c r="K7940" s="5">
        <f>IF(OR($L7940="",NOT(COUNTIFS($L$2:$L7940,$L7940)=1)),"",SUMIFS($I:$I,$L:$L,$L7940))</f>
        <v/>
      </c>
      <c r="L7940" s="6">
        <f>IF($B7940="","",YEAR($B7940))</f>
        <v/>
      </c>
      <c r="M7940" s="6">
        <f>INT((ROW()-2)/39)+1</f>
        <v/>
      </c>
      <c r="N7940" s="6">
        <f>MOD(ROW()-2,39)+2</f>
        <v/>
      </c>
      <c r="O7940" s="42">
        <f>IF(AND($B7940&lt;&gt;"",$C7940&lt;&gt;"",$B7940&lt;=$C7940),INDEX(Szabalyok!$C:$C,$N7940),"")</f>
        <v/>
      </c>
      <c r="P7940">
        <f>IF(D7940="",P7939,P7939+1)</f>
        <v/>
      </c>
    </row>
    <row r="7941">
      <c r="A7941">
        <f>IF(P7941=P7940,0,P7941)</f>
        <v/>
      </c>
      <c r="B7941" s="41">
        <f>IF($M7941&gt;300,"",IF(OR(INDEX(Bemenet!$E$2:$E$301,$M7941)="",INDEX(Bemenet!$F$2:$F$301,$M7941)=""),"",MAX(INDEX(Bemenet!$E$2:$E$301,$M7941),INDEX(Szabalyok!$A:$A,$N7941))))</f>
        <v/>
      </c>
      <c r="C7941" s="41">
        <f>IF($B7941="","",MIN(INDEX(Bemenet!$F$2:$F$301,$M7941),INDEX(Szabalyok!$B:$B,$N7941)))</f>
        <v/>
      </c>
      <c r="D7941" s="5">
        <f>IF(AND($B7941&lt;&gt;"",$C7941&lt;&gt;"",$B7941&lt;=$C7941),INDEX(Bemenet!$G$2:$G$301,$M7941),"")</f>
        <v/>
      </c>
      <c r="E7941" s="6">
        <f>IF(AND($B7941&lt;&gt;"",$C7941&lt;&gt;"",$B7941&lt;=$C7941),INDEX(Bemenet!$D$2:$D$301,$M7941),"")</f>
        <v/>
      </c>
      <c r="F7941" s="5">
        <f>IF(AND($B7941&lt;&gt;"",$C7941&lt;&gt;"",$B7941&lt;=$C7941),$C7941-$B7941+1,"")</f>
        <v/>
      </c>
      <c r="G7941" s="5">
        <f>IF($F7941="","",$F7941*$D7941)</f>
        <v/>
      </c>
      <c r="H7941" s="42">
        <f>IF($G7941="","",$O7941)</f>
        <v/>
      </c>
      <c r="I7941" s="5">
        <f>IF($G7941="","",$G7941*IF($H7941="",$O7941,$H7941)/100)</f>
        <v/>
      </c>
      <c r="J7941" s="5">
        <f>IF(OR($L7941="",NOT(COUNTIFS($L$2:$L7941,$L7941)=1)),"",SUMIFS($G:$G,$L:$L,$L7941))</f>
        <v/>
      </c>
      <c r="K7941" s="5">
        <f>IF(OR($L7941="",NOT(COUNTIFS($L$2:$L7941,$L7941)=1)),"",SUMIFS($I:$I,$L:$L,$L7941))</f>
        <v/>
      </c>
      <c r="L7941" s="6">
        <f>IF($B7941="","",YEAR($B7941))</f>
        <v/>
      </c>
      <c r="M7941" s="6">
        <f>INT((ROW()-2)/39)+1</f>
        <v/>
      </c>
      <c r="N7941" s="6">
        <f>MOD(ROW()-2,39)+2</f>
        <v/>
      </c>
      <c r="O7941" s="42">
        <f>IF(AND($B7941&lt;&gt;"",$C7941&lt;&gt;"",$B7941&lt;=$C7941),INDEX(Szabalyok!$C:$C,$N7941),"")</f>
        <v/>
      </c>
      <c r="P7941">
        <f>IF(D7941="",P7940,P7940+1)</f>
        <v/>
      </c>
    </row>
    <row r="7942">
      <c r="A7942">
        <f>IF(P7942=P7941,0,P7942)</f>
        <v/>
      </c>
      <c r="B7942" s="41">
        <f>IF($M7942&gt;300,"",IF(OR(INDEX(Bemenet!$E$2:$E$301,$M7942)="",INDEX(Bemenet!$F$2:$F$301,$M7942)=""),"",MAX(INDEX(Bemenet!$E$2:$E$301,$M7942),INDEX(Szabalyok!$A:$A,$N7942))))</f>
        <v/>
      </c>
      <c r="C7942" s="41">
        <f>IF($B7942="","",MIN(INDEX(Bemenet!$F$2:$F$301,$M7942),INDEX(Szabalyok!$B:$B,$N7942)))</f>
        <v/>
      </c>
      <c r="D7942" s="5">
        <f>IF(AND($B7942&lt;&gt;"",$C7942&lt;&gt;"",$B7942&lt;=$C7942),INDEX(Bemenet!$G$2:$G$301,$M7942),"")</f>
        <v/>
      </c>
      <c r="E7942" s="6">
        <f>IF(AND($B7942&lt;&gt;"",$C7942&lt;&gt;"",$B7942&lt;=$C7942),INDEX(Bemenet!$D$2:$D$301,$M7942),"")</f>
        <v/>
      </c>
      <c r="F7942" s="5">
        <f>IF(AND($B7942&lt;&gt;"",$C7942&lt;&gt;"",$B7942&lt;=$C7942),$C7942-$B7942+1,"")</f>
        <v/>
      </c>
      <c r="G7942" s="5">
        <f>IF($F7942="","",$F7942*$D7942)</f>
        <v/>
      </c>
      <c r="H7942" s="42">
        <f>IF($G7942="","",$O7942)</f>
        <v/>
      </c>
      <c r="I7942" s="5">
        <f>IF($G7942="","",$G7942*IF($H7942="",$O7942,$H7942)/100)</f>
        <v/>
      </c>
      <c r="J7942" s="5">
        <f>IF(OR($L7942="",NOT(COUNTIFS($L$2:$L7942,$L7942)=1)),"",SUMIFS($G:$G,$L:$L,$L7942))</f>
        <v/>
      </c>
      <c r="K7942" s="5">
        <f>IF(OR($L7942="",NOT(COUNTIFS($L$2:$L7942,$L7942)=1)),"",SUMIFS($I:$I,$L:$L,$L7942))</f>
        <v/>
      </c>
      <c r="L7942" s="6">
        <f>IF($B7942="","",YEAR($B7942))</f>
        <v/>
      </c>
      <c r="M7942" s="6">
        <f>INT((ROW()-2)/39)+1</f>
        <v/>
      </c>
      <c r="N7942" s="6">
        <f>MOD(ROW()-2,39)+2</f>
        <v/>
      </c>
      <c r="O7942" s="42">
        <f>IF(AND($B7942&lt;&gt;"",$C7942&lt;&gt;"",$B7942&lt;=$C7942),INDEX(Szabalyok!$C:$C,$N7942),"")</f>
        <v/>
      </c>
      <c r="P7942">
        <f>IF(D7942="",P7941,P7941+1)</f>
        <v/>
      </c>
    </row>
    <row r="7943">
      <c r="A7943">
        <f>IF(P7943=P7942,0,P7943)</f>
        <v/>
      </c>
      <c r="B7943" s="41">
        <f>IF($M7943&gt;300,"",IF(OR(INDEX(Bemenet!$E$2:$E$301,$M7943)="",INDEX(Bemenet!$F$2:$F$301,$M7943)=""),"",MAX(INDEX(Bemenet!$E$2:$E$301,$M7943),INDEX(Szabalyok!$A:$A,$N7943))))</f>
        <v/>
      </c>
      <c r="C7943" s="41">
        <f>IF($B7943="","",MIN(INDEX(Bemenet!$F$2:$F$301,$M7943),INDEX(Szabalyok!$B:$B,$N7943)))</f>
        <v/>
      </c>
      <c r="D7943" s="5">
        <f>IF(AND($B7943&lt;&gt;"",$C7943&lt;&gt;"",$B7943&lt;=$C7943),INDEX(Bemenet!$G$2:$G$301,$M7943),"")</f>
        <v/>
      </c>
      <c r="E7943" s="6">
        <f>IF(AND($B7943&lt;&gt;"",$C7943&lt;&gt;"",$B7943&lt;=$C7943),INDEX(Bemenet!$D$2:$D$301,$M7943),"")</f>
        <v/>
      </c>
      <c r="F7943" s="5">
        <f>IF(AND($B7943&lt;&gt;"",$C7943&lt;&gt;"",$B7943&lt;=$C7943),$C7943-$B7943+1,"")</f>
        <v/>
      </c>
      <c r="G7943" s="5">
        <f>IF($F7943="","",$F7943*$D7943)</f>
        <v/>
      </c>
      <c r="H7943" s="42">
        <f>IF($G7943="","",$O7943)</f>
        <v/>
      </c>
      <c r="I7943" s="5">
        <f>IF($G7943="","",$G7943*IF($H7943="",$O7943,$H7943)/100)</f>
        <v/>
      </c>
      <c r="J7943" s="5">
        <f>IF(OR($L7943="",NOT(COUNTIFS($L$2:$L7943,$L7943)=1)),"",SUMIFS($G:$G,$L:$L,$L7943))</f>
        <v/>
      </c>
      <c r="K7943" s="5">
        <f>IF(OR($L7943="",NOT(COUNTIFS($L$2:$L7943,$L7943)=1)),"",SUMIFS($I:$I,$L:$L,$L7943))</f>
        <v/>
      </c>
      <c r="L7943" s="6">
        <f>IF($B7943="","",YEAR($B7943))</f>
        <v/>
      </c>
      <c r="M7943" s="6">
        <f>INT((ROW()-2)/39)+1</f>
        <v/>
      </c>
      <c r="N7943" s="6">
        <f>MOD(ROW()-2,39)+2</f>
        <v/>
      </c>
      <c r="O7943" s="42">
        <f>IF(AND($B7943&lt;&gt;"",$C7943&lt;&gt;"",$B7943&lt;=$C7943),INDEX(Szabalyok!$C:$C,$N7943),"")</f>
        <v/>
      </c>
      <c r="P7943">
        <f>IF(D7943="",P7942,P7942+1)</f>
        <v/>
      </c>
    </row>
    <row r="7944">
      <c r="A7944">
        <f>IF(P7944=P7943,0,P7944)</f>
        <v/>
      </c>
      <c r="B7944" s="41">
        <f>IF($M7944&gt;300,"",IF(OR(INDEX(Bemenet!$E$2:$E$301,$M7944)="",INDEX(Bemenet!$F$2:$F$301,$M7944)=""),"",MAX(INDEX(Bemenet!$E$2:$E$301,$M7944),INDEX(Szabalyok!$A:$A,$N7944))))</f>
        <v/>
      </c>
      <c r="C7944" s="41">
        <f>IF($B7944="","",MIN(INDEX(Bemenet!$F$2:$F$301,$M7944),INDEX(Szabalyok!$B:$B,$N7944)))</f>
        <v/>
      </c>
      <c r="D7944" s="5">
        <f>IF(AND($B7944&lt;&gt;"",$C7944&lt;&gt;"",$B7944&lt;=$C7944),INDEX(Bemenet!$G$2:$G$301,$M7944),"")</f>
        <v/>
      </c>
      <c r="E7944" s="6">
        <f>IF(AND($B7944&lt;&gt;"",$C7944&lt;&gt;"",$B7944&lt;=$C7944),INDEX(Bemenet!$D$2:$D$301,$M7944),"")</f>
        <v/>
      </c>
      <c r="F7944" s="5">
        <f>IF(AND($B7944&lt;&gt;"",$C7944&lt;&gt;"",$B7944&lt;=$C7944),$C7944-$B7944+1,"")</f>
        <v/>
      </c>
      <c r="G7944" s="5">
        <f>IF($F7944="","",$F7944*$D7944)</f>
        <v/>
      </c>
      <c r="H7944" s="42">
        <f>IF($G7944="","",$O7944)</f>
        <v/>
      </c>
      <c r="I7944" s="5">
        <f>IF($G7944="","",$G7944*IF($H7944="",$O7944,$H7944)/100)</f>
        <v/>
      </c>
      <c r="J7944" s="5">
        <f>IF(OR($L7944="",NOT(COUNTIFS($L$2:$L7944,$L7944)=1)),"",SUMIFS($G:$G,$L:$L,$L7944))</f>
        <v/>
      </c>
      <c r="K7944" s="5">
        <f>IF(OR($L7944="",NOT(COUNTIFS($L$2:$L7944,$L7944)=1)),"",SUMIFS($I:$I,$L:$L,$L7944))</f>
        <v/>
      </c>
      <c r="L7944" s="6">
        <f>IF($B7944="","",YEAR($B7944))</f>
        <v/>
      </c>
      <c r="M7944" s="6">
        <f>INT((ROW()-2)/39)+1</f>
        <v/>
      </c>
      <c r="N7944" s="6">
        <f>MOD(ROW()-2,39)+2</f>
        <v/>
      </c>
      <c r="O7944" s="42">
        <f>IF(AND($B7944&lt;&gt;"",$C7944&lt;&gt;"",$B7944&lt;=$C7944),INDEX(Szabalyok!$C:$C,$N7944),"")</f>
        <v/>
      </c>
      <c r="P7944">
        <f>IF(D7944="",P7943,P7943+1)</f>
        <v/>
      </c>
    </row>
    <row r="7945">
      <c r="A7945">
        <f>IF(P7945=P7944,0,P7945)</f>
        <v/>
      </c>
      <c r="B7945" s="41">
        <f>IF($M7945&gt;300,"",IF(OR(INDEX(Bemenet!$E$2:$E$301,$M7945)="",INDEX(Bemenet!$F$2:$F$301,$M7945)=""),"",MAX(INDEX(Bemenet!$E$2:$E$301,$M7945),INDEX(Szabalyok!$A:$A,$N7945))))</f>
        <v/>
      </c>
      <c r="C7945" s="41">
        <f>IF($B7945="","",MIN(INDEX(Bemenet!$F$2:$F$301,$M7945),INDEX(Szabalyok!$B:$B,$N7945)))</f>
        <v/>
      </c>
      <c r="D7945" s="5">
        <f>IF(AND($B7945&lt;&gt;"",$C7945&lt;&gt;"",$B7945&lt;=$C7945),INDEX(Bemenet!$G$2:$G$301,$M7945),"")</f>
        <v/>
      </c>
      <c r="E7945" s="6">
        <f>IF(AND($B7945&lt;&gt;"",$C7945&lt;&gt;"",$B7945&lt;=$C7945),INDEX(Bemenet!$D$2:$D$301,$M7945),"")</f>
        <v/>
      </c>
      <c r="F7945" s="5">
        <f>IF(AND($B7945&lt;&gt;"",$C7945&lt;&gt;"",$B7945&lt;=$C7945),$C7945-$B7945+1,"")</f>
        <v/>
      </c>
      <c r="G7945" s="5">
        <f>IF($F7945="","",$F7945*$D7945)</f>
        <v/>
      </c>
      <c r="H7945" s="42">
        <f>IF($G7945="","",$O7945)</f>
        <v/>
      </c>
      <c r="I7945" s="5">
        <f>IF($G7945="","",$G7945*IF($H7945="",$O7945,$H7945)/100)</f>
        <v/>
      </c>
      <c r="J7945" s="5">
        <f>IF(OR($L7945="",NOT(COUNTIFS($L$2:$L7945,$L7945)=1)),"",SUMIFS($G:$G,$L:$L,$L7945))</f>
        <v/>
      </c>
      <c r="K7945" s="5">
        <f>IF(OR($L7945="",NOT(COUNTIFS($L$2:$L7945,$L7945)=1)),"",SUMIFS($I:$I,$L:$L,$L7945))</f>
        <v/>
      </c>
      <c r="L7945" s="6">
        <f>IF($B7945="","",YEAR($B7945))</f>
        <v/>
      </c>
      <c r="M7945" s="6">
        <f>INT((ROW()-2)/39)+1</f>
        <v/>
      </c>
      <c r="N7945" s="6">
        <f>MOD(ROW()-2,39)+2</f>
        <v/>
      </c>
      <c r="O7945" s="42">
        <f>IF(AND($B7945&lt;&gt;"",$C7945&lt;&gt;"",$B7945&lt;=$C7945),INDEX(Szabalyok!$C:$C,$N7945),"")</f>
        <v/>
      </c>
      <c r="P7945">
        <f>IF(D7945="",P7944,P7944+1)</f>
        <v/>
      </c>
    </row>
    <row r="7946">
      <c r="A7946">
        <f>IF(P7946=P7945,0,P7946)</f>
        <v/>
      </c>
      <c r="B7946" s="41">
        <f>IF($M7946&gt;300,"",IF(OR(INDEX(Bemenet!$E$2:$E$301,$M7946)="",INDEX(Bemenet!$F$2:$F$301,$M7946)=""),"",MAX(INDEX(Bemenet!$E$2:$E$301,$M7946),INDEX(Szabalyok!$A:$A,$N7946))))</f>
        <v/>
      </c>
      <c r="C7946" s="41">
        <f>IF($B7946="","",MIN(INDEX(Bemenet!$F$2:$F$301,$M7946),INDEX(Szabalyok!$B:$B,$N7946)))</f>
        <v/>
      </c>
      <c r="D7946" s="5">
        <f>IF(AND($B7946&lt;&gt;"",$C7946&lt;&gt;"",$B7946&lt;=$C7946),INDEX(Bemenet!$G$2:$G$301,$M7946),"")</f>
        <v/>
      </c>
      <c r="E7946" s="6">
        <f>IF(AND($B7946&lt;&gt;"",$C7946&lt;&gt;"",$B7946&lt;=$C7946),INDEX(Bemenet!$D$2:$D$301,$M7946),"")</f>
        <v/>
      </c>
      <c r="F7946" s="5">
        <f>IF(AND($B7946&lt;&gt;"",$C7946&lt;&gt;"",$B7946&lt;=$C7946),$C7946-$B7946+1,"")</f>
        <v/>
      </c>
      <c r="G7946" s="5">
        <f>IF($F7946="","",$F7946*$D7946)</f>
        <v/>
      </c>
      <c r="H7946" s="42">
        <f>IF($G7946="","",$O7946)</f>
        <v/>
      </c>
      <c r="I7946" s="5">
        <f>IF($G7946="","",$G7946*IF($H7946="",$O7946,$H7946)/100)</f>
        <v/>
      </c>
      <c r="J7946" s="5">
        <f>IF(OR($L7946="",NOT(COUNTIFS($L$2:$L7946,$L7946)=1)),"",SUMIFS($G:$G,$L:$L,$L7946))</f>
        <v/>
      </c>
      <c r="K7946" s="5">
        <f>IF(OR($L7946="",NOT(COUNTIFS($L$2:$L7946,$L7946)=1)),"",SUMIFS($I:$I,$L:$L,$L7946))</f>
        <v/>
      </c>
      <c r="L7946" s="6">
        <f>IF($B7946="","",YEAR($B7946))</f>
        <v/>
      </c>
      <c r="M7946" s="6">
        <f>INT((ROW()-2)/39)+1</f>
        <v/>
      </c>
      <c r="N7946" s="6">
        <f>MOD(ROW()-2,39)+2</f>
        <v/>
      </c>
      <c r="O7946" s="42">
        <f>IF(AND($B7946&lt;&gt;"",$C7946&lt;&gt;"",$B7946&lt;=$C7946),INDEX(Szabalyok!$C:$C,$N7946),"")</f>
        <v/>
      </c>
      <c r="P7946">
        <f>IF(D7946="",P7945,P7945+1)</f>
        <v/>
      </c>
    </row>
    <row r="7947">
      <c r="A7947">
        <f>IF(P7947=P7946,0,P7947)</f>
        <v/>
      </c>
      <c r="B7947" s="41">
        <f>IF($M7947&gt;300,"",IF(OR(INDEX(Bemenet!$E$2:$E$301,$M7947)="",INDEX(Bemenet!$F$2:$F$301,$M7947)=""),"",MAX(INDEX(Bemenet!$E$2:$E$301,$M7947),INDEX(Szabalyok!$A:$A,$N7947))))</f>
        <v/>
      </c>
      <c r="C7947" s="41">
        <f>IF($B7947="","",MIN(INDEX(Bemenet!$F$2:$F$301,$M7947),INDEX(Szabalyok!$B:$B,$N7947)))</f>
        <v/>
      </c>
      <c r="D7947" s="5">
        <f>IF(AND($B7947&lt;&gt;"",$C7947&lt;&gt;"",$B7947&lt;=$C7947),INDEX(Bemenet!$G$2:$G$301,$M7947),"")</f>
        <v/>
      </c>
      <c r="E7947" s="6">
        <f>IF(AND($B7947&lt;&gt;"",$C7947&lt;&gt;"",$B7947&lt;=$C7947),INDEX(Bemenet!$D$2:$D$301,$M7947),"")</f>
        <v/>
      </c>
      <c r="F7947" s="5">
        <f>IF(AND($B7947&lt;&gt;"",$C7947&lt;&gt;"",$B7947&lt;=$C7947),$C7947-$B7947+1,"")</f>
        <v/>
      </c>
      <c r="G7947" s="5">
        <f>IF($F7947="","",$F7947*$D7947)</f>
        <v/>
      </c>
      <c r="H7947" s="42">
        <f>IF($G7947="","",$O7947)</f>
        <v/>
      </c>
      <c r="I7947" s="5">
        <f>IF($G7947="","",$G7947*IF($H7947="",$O7947,$H7947)/100)</f>
        <v/>
      </c>
      <c r="J7947" s="5">
        <f>IF(OR($L7947="",NOT(COUNTIFS($L$2:$L7947,$L7947)=1)),"",SUMIFS($G:$G,$L:$L,$L7947))</f>
        <v/>
      </c>
      <c r="K7947" s="5">
        <f>IF(OR($L7947="",NOT(COUNTIFS($L$2:$L7947,$L7947)=1)),"",SUMIFS($I:$I,$L:$L,$L7947))</f>
        <v/>
      </c>
      <c r="L7947" s="6">
        <f>IF($B7947="","",YEAR($B7947))</f>
        <v/>
      </c>
      <c r="M7947" s="6">
        <f>INT((ROW()-2)/39)+1</f>
        <v/>
      </c>
      <c r="N7947" s="6">
        <f>MOD(ROW()-2,39)+2</f>
        <v/>
      </c>
      <c r="O7947" s="42">
        <f>IF(AND($B7947&lt;&gt;"",$C7947&lt;&gt;"",$B7947&lt;=$C7947),INDEX(Szabalyok!$C:$C,$N7947),"")</f>
        <v/>
      </c>
      <c r="P7947">
        <f>IF(D7947="",P7946,P7946+1)</f>
        <v/>
      </c>
    </row>
    <row r="7948">
      <c r="A7948">
        <f>IF(P7948=P7947,0,P7948)</f>
        <v/>
      </c>
      <c r="B7948" s="41">
        <f>IF($M7948&gt;300,"",IF(OR(INDEX(Bemenet!$E$2:$E$301,$M7948)="",INDEX(Bemenet!$F$2:$F$301,$M7948)=""),"",MAX(INDEX(Bemenet!$E$2:$E$301,$M7948),INDEX(Szabalyok!$A:$A,$N7948))))</f>
        <v/>
      </c>
      <c r="C7948" s="41">
        <f>IF($B7948="","",MIN(INDEX(Bemenet!$F$2:$F$301,$M7948),INDEX(Szabalyok!$B:$B,$N7948)))</f>
        <v/>
      </c>
      <c r="D7948" s="5">
        <f>IF(AND($B7948&lt;&gt;"",$C7948&lt;&gt;"",$B7948&lt;=$C7948),INDEX(Bemenet!$G$2:$G$301,$M7948),"")</f>
        <v/>
      </c>
      <c r="E7948" s="6">
        <f>IF(AND($B7948&lt;&gt;"",$C7948&lt;&gt;"",$B7948&lt;=$C7948),INDEX(Bemenet!$D$2:$D$301,$M7948),"")</f>
        <v/>
      </c>
      <c r="F7948" s="5">
        <f>IF(AND($B7948&lt;&gt;"",$C7948&lt;&gt;"",$B7948&lt;=$C7948),$C7948-$B7948+1,"")</f>
        <v/>
      </c>
      <c r="G7948" s="5">
        <f>IF($F7948="","",$F7948*$D7948)</f>
        <v/>
      </c>
      <c r="H7948" s="42">
        <f>IF($G7948="","",$O7948)</f>
        <v/>
      </c>
      <c r="I7948" s="5">
        <f>IF($G7948="","",$G7948*IF($H7948="",$O7948,$H7948)/100)</f>
        <v/>
      </c>
      <c r="J7948" s="5">
        <f>IF(OR($L7948="",NOT(COUNTIFS($L$2:$L7948,$L7948)=1)),"",SUMIFS($G:$G,$L:$L,$L7948))</f>
        <v/>
      </c>
      <c r="K7948" s="5">
        <f>IF(OR($L7948="",NOT(COUNTIFS($L$2:$L7948,$L7948)=1)),"",SUMIFS($I:$I,$L:$L,$L7948))</f>
        <v/>
      </c>
      <c r="L7948" s="6">
        <f>IF($B7948="","",YEAR($B7948))</f>
        <v/>
      </c>
      <c r="M7948" s="6">
        <f>INT((ROW()-2)/39)+1</f>
        <v/>
      </c>
      <c r="N7948" s="6">
        <f>MOD(ROW()-2,39)+2</f>
        <v/>
      </c>
      <c r="O7948" s="42">
        <f>IF(AND($B7948&lt;&gt;"",$C7948&lt;&gt;"",$B7948&lt;=$C7948),INDEX(Szabalyok!$C:$C,$N7948),"")</f>
        <v/>
      </c>
      <c r="P7948">
        <f>IF(D7948="",P7947,P7947+1)</f>
        <v/>
      </c>
    </row>
    <row r="7949">
      <c r="A7949">
        <f>IF(P7949=P7948,0,P7949)</f>
        <v/>
      </c>
      <c r="B7949" s="41">
        <f>IF($M7949&gt;300,"",IF(OR(INDEX(Bemenet!$E$2:$E$301,$M7949)="",INDEX(Bemenet!$F$2:$F$301,$M7949)=""),"",MAX(INDEX(Bemenet!$E$2:$E$301,$M7949),INDEX(Szabalyok!$A:$A,$N7949))))</f>
        <v/>
      </c>
      <c r="C7949" s="41">
        <f>IF($B7949="","",MIN(INDEX(Bemenet!$F$2:$F$301,$M7949),INDEX(Szabalyok!$B:$B,$N7949)))</f>
        <v/>
      </c>
      <c r="D7949" s="5">
        <f>IF(AND($B7949&lt;&gt;"",$C7949&lt;&gt;"",$B7949&lt;=$C7949),INDEX(Bemenet!$G$2:$G$301,$M7949),"")</f>
        <v/>
      </c>
      <c r="E7949" s="6">
        <f>IF(AND($B7949&lt;&gt;"",$C7949&lt;&gt;"",$B7949&lt;=$C7949),INDEX(Bemenet!$D$2:$D$301,$M7949),"")</f>
        <v/>
      </c>
      <c r="F7949" s="5">
        <f>IF(AND($B7949&lt;&gt;"",$C7949&lt;&gt;"",$B7949&lt;=$C7949),$C7949-$B7949+1,"")</f>
        <v/>
      </c>
      <c r="G7949" s="5">
        <f>IF($F7949="","",$F7949*$D7949)</f>
        <v/>
      </c>
      <c r="H7949" s="42">
        <f>IF($G7949="","",$O7949)</f>
        <v/>
      </c>
      <c r="I7949" s="5">
        <f>IF($G7949="","",$G7949*IF($H7949="",$O7949,$H7949)/100)</f>
        <v/>
      </c>
      <c r="J7949" s="5">
        <f>IF(OR($L7949="",NOT(COUNTIFS($L$2:$L7949,$L7949)=1)),"",SUMIFS($G:$G,$L:$L,$L7949))</f>
        <v/>
      </c>
      <c r="K7949" s="5">
        <f>IF(OR($L7949="",NOT(COUNTIFS($L$2:$L7949,$L7949)=1)),"",SUMIFS($I:$I,$L:$L,$L7949))</f>
        <v/>
      </c>
      <c r="L7949" s="6">
        <f>IF($B7949="","",YEAR($B7949))</f>
        <v/>
      </c>
      <c r="M7949" s="6">
        <f>INT((ROW()-2)/39)+1</f>
        <v/>
      </c>
      <c r="N7949" s="6">
        <f>MOD(ROW()-2,39)+2</f>
        <v/>
      </c>
      <c r="O7949" s="42">
        <f>IF(AND($B7949&lt;&gt;"",$C7949&lt;&gt;"",$B7949&lt;=$C7949),INDEX(Szabalyok!$C:$C,$N7949),"")</f>
        <v/>
      </c>
      <c r="P7949">
        <f>IF(D7949="",P7948,P7948+1)</f>
        <v/>
      </c>
    </row>
    <row r="7950">
      <c r="A7950">
        <f>IF(P7950=P7949,0,P7950)</f>
        <v/>
      </c>
      <c r="B7950" s="41">
        <f>IF($M7950&gt;300,"",IF(OR(INDEX(Bemenet!$E$2:$E$301,$M7950)="",INDEX(Bemenet!$F$2:$F$301,$M7950)=""),"",MAX(INDEX(Bemenet!$E$2:$E$301,$M7950),INDEX(Szabalyok!$A:$A,$N7950))))</f>
        <v/>
      </c>
      <c r="C7950" s="41">
        <f>IF($B7950="","",MIN(INDEX(Bemenet!$F$2:$F$301,$M7950),INDEX(Szabalyok!$B:$B,$N7950)))</f>
        <v/>
      </c>
      <c r="D7950" s="5">
        <f>IF(AND($B7950&lt;&gt;"",$C7950&lt;&gt;"",$B7950&lt;=$C7950),INDEX(Bemenet!$G$2:$G$301,$M7950),"")</f>
        <v/>
      </c>
      <c r="E7950" s="6">
        <f>IF(AND($B7950&lt;&gt;"",$C7950&lt;&gt;"",$B7950&lt;=$C7950),INDEX(Bemenet!$D$2:$D$301,$M7950),"")</f>
        <v/>
      </c>
      <c r="F7950" s="5">
        <f>IF(AND($B7950&lt;&gt;"",$C7950&lt;&gt;"",$B7950&lt;=$C7950),$C7950-$B7950+1,"")</f>
        <v/>
      </c>
      <c r="G7950" s="5">
        <f>IF($F7950="","",$F7950*$D7950)</f>
        <v/>
      </c>
      <c r="H7950" s="42">
        <f>IF($G7950="","",$O7950)</f>
        <v/>
      </c>
      <c r="I7950" s="5">
        <f>IF($G7950="","",$G7950*IF($H7950="",$O7950,$H7950)/100)</f>
        <v/>
      </c>
      <c r="J7950" s="5">
        <f>IF(OR($L7950="",NOT(COUNTIFS($L$2:$L7950,$L7950)=1)),"",SUMIFS($G:$G,$L:$L,$L7950))</f>
        <v/>
      </c>
      <c r="K7950" s="5">
        <f>IF(OR($L7950="",NOT(COUNTIFS($L$2:$L7950,$L7950)=1)),"",SUMIFS($I:$I,$L:$L,$L7950))</f>
        <v/>
      </c>
      <c r="L7950" s="6">
        <f>IF($B7950="","",YEAR($B7950))</f>
        <v/>
      </c>
      <c r="M7950" s="6">
        <f>INT((ROW()-2)/39)+1</f>
        <v/>
      </c>
      <c r="N7950" s="6">
        <f>MOD(ROW()-2,39)+2</f>
        <v/>
      </c>
      <c r="O7950" s="42">
        <f>IF(AND($B7950&lt;&gt;"",$C7950&lt;&gt;"",$B7950&lt;=$C7950),INDEX(Szabalyok!$C:$C,$N7950),"")</f>
        <v/>
      </c>
      <c r="P7950">
        <f>IF(D7950="",P7949,P7949+1)</f>
        <v/>
      </c>
    </row>
    <row r="7951">
      <c r="A7951">
        <f>IF(P7951=P7950,0,P7951)</f>
        <v/>
      </c>
      <c r="B7951" s="41">
        <f>IF($M7951&gt;300,"",IF(OR(INDEX(Bemenet!$E$2:$E$301,$M7951)="",INDEX(Bemenet!$F$2:$F$301,$M7951)=""),"",MAX(INDEX(Bemenet!$E$2:$E$301,$M7951),INDEX(Szabalyok!$A:$A,$N7951))))</f>
        <v/>
      </c>
      <c r="C7951" s="41">
        <f>IF($B7951="","",MIN(INDEX(Bemenet!$F$2:$F$301,$M7951),INDEX(Szabalyok!$B:$B,$N7951)))</f>
        <v/>
      </c>
      <c r="D7951" s="5">
        <f>IF(AND($B7951&lt;&gt;"",$C7951&lt;&gt;"",$B7951&lt;=$C7951),INDEX(Bemenet!$G$2:$G$301,$M7951),"")</f>
        <v/>
      </c>
      <c r="E7951" s="6">
        <f>IF(AND($B7951&lt;&gt;"",$C7951&lt;&gt;"",$B7951&lt;=$C7951),INDEX(Bemenet!$D$2:$D$301,$M7951),"")</f>
        <v/>
      </c>
      <c r="F7951" s="5">
        <f>IF(AND($B7951&lt;&gt;"",$C7951&lt;&gt;"",$B7951&lt;=$C7951),$C7951-$B7951+1,"")</f>
        <v/>
      </c>
      <c r="G7951" s="5">
        <f>IF($F7951="","",$F7951*$D7951)</f>
        <v/>
      </c>
      <c r="H7951" s="42">
        <f>IF($G7951="","",$O7951)</f>
        <v/>
      </c>
      <c r="I7951" s="5">
        <f>IF($G7951="","",$G7951*IF($H7951="",$O7951,$H7951)/100)</f>
        <v/>
      </c>
      <c r="J7951" s="5">
        <f>IF(OR($L7951="",NOT(COUNTIFS($L$2:$L7951,$L7951)=1)),"",SUMIFS($G:$G,$L:$L,$L7951))</f>
        <v/>
      </c>
      <c r="K7951" s="5">
        <f>IF(OR($L7951="",NOT(COUNTIFS($L$2:$L7951,$L7951)=1)),"",SUMIFS($I:$I,$L:$L,$L7951))</f>
        <v/>
      </c>
      <c r="L7951" s="6">
        <f>IF($B7951="","",YEAR($B7951))</f>
        <v/>
      </c>
      <c r="M7951" s="6">
        <f>INT((ROW()-2)/39)+1</f>
        <v/>
      </c>
      <c r="N7951" s="6">
        <f>MOD(ROW()-2,39)+2</f>
        <v/>
      </c>
      <c r="O7951" s="42">
        <f>IF(AND($B7951&lt;&gt;"",$C7951&lt;&gt;"",$B7951&lt;=$C7951),INDEX(Szabalyok!$C:$C,$N7951),"")</f>
        <v/>
      </c>
      <c r="P7951">
        <f>IF(D7951="",P7950,P7950+1)</f>
        <v/>
      </c>
    </row>
    <row r="7952">
      <c r="A7952">
        <f>IF(P7952=P7951,0,P7952)</f>
        <v/>
      </c>
      <c r="B7952" s="41">
        <f>IF($M7952&gt;300,"",IF(OR(INDEX(Bemenet!$E$2:$E$301,$M7952)="",INDEX(Bemenet!$F$2:$F$301,$M7952)=""),"",MAX(INDEX(Bemenet!$E$2:$E$301,$M7952),INDEX(Szabalyok!$A:$A,$N7952))))</f>
        <v/>
      </c>
      <c r="C7952" s="41">
        <f>IF($B7952="","",MIN(INDEX(Bemenet!$F$2:$F$301,$M7952),INDEX(Szabalyok!$B:$B,$N7952)))</f>
        <v/>
      </c>
      <c r="D7952" s="5">
        <f>IF(AND($B7952&lt;&gt;"",$C7952&lt;&gt;"",$B7952&lt;=$C7952),INDEX(Bemenet!$G$2:$G$301,$M7952),"")</f>
        <v/>
      </c>
      <c r="E7952" s="6">
        <f>IF(AND($B7952&lt;&gt;"",$C7952&lt;&gt;"",$B7952&lt;=$C7952),INDEX(Bemenet!$D$2:$D$301,$M7952),"")</f>
        <v/>
      </c>
      <c r="F7952" s="5">
        <f>IF(AND($B7952&lt;&gt;"",$C7952&lt;&gt;"",$B7952&lt;=$C7952),$C7952-$B7952+1,"")</f>
        <v/>
      </c>
      <c r="G7952" s="5">
        <f>IF($F7952="","",$F7952*$D7952)</f>
        <v/>
      </c>
      <c r="H7952" s="42">
        <f>IF($G7952="","",$O7952)</f>
        <v/>
      </c>
      <c r="I7952" s="5">
        <f>IF($G7952="","",$G7952*IF($H7952="",$O7952,$H7952)/100)</f>
        <v/>
      </c>
      <c r="J7952" s="5">
        <f>IF(OR($L7952="",NOT(COUNTIFS($L$2:$L7952,$L7952)=1)),"",SUMIFS($G:$G,$L:$L,$L7952))</f>
        <v/>
      </c>
      <c r="K7952" s="5">
        <f>IF(OR($L7952="",NOT(COUNTIFS($L$2:$L7952,$L7952)=1)),"",SUMIFS($I:$I,$L:$L,$L7952))</f>
        <v/>
      </c>
      <c r="L7952" s="6">
        <f>IF($B7952="","",YEAR($B7952))</f>
        <v/>
      </c>
      <c r="M7952" s="6">
        <f>INT((ROW()-2)/39)+1</f>
        <v/>
      </c>
      <c r="N7952" s="6">
        <f>MOD(ROW()-2,39)+2</f>
        <v/>
      </c>
      <c r="O7952" s="42">
        <f>IF(AND($B7952&lt;&gt;"",$C7952&lt;&gt;"",$B7952&lt;=$C7952),INDEX(Szabalyok!$C:$C,$N7952),"")</f>
        <v/>
      </c>
      <c r="P7952">
        <f>IF(D7952="",P7951,P7951+1)</f>
        <v/>
      </c>
    </row>
    <row r="7953">
      <c r="A7953">
        <f>IF(P7953=P7952,0,P7953)</f>
        <v/>
      </c>
      <c r="B7953" s="41">
        <f>IF($M7953&gt;300,"",IF(OR(INDEX(Bemenet!$E$2:$E$301,$M7953)="",INDEX(Bemenet!$F$2:$F$301,$M7953)=""),"",MAX(INDEX(Bemenet!$E$2:$E$301,$M7953),INDEX(Szabalyok!$A:$A,$N7953))))</f>
        <v/>
      </c>
      <c r="C7953" s="41">
        <f>IF($B7953="","",MIN(INDEX(Bemenet!$F$2:$F$301,$M7953),INDEX(Szabalyok!$B:$B,$N7953)))</f>
        <v/>
      </c>
      <c r="D7953" s="5">
        <f>IF(AND($B7953&lt;&gt;"",$C7953&lt;&gt;"",$B7953&lt;=$C7953),INDEX(Bemenet!$G$2:$G$301,$M7953),"")</f>
        <v/>
      </c>
      <c r="E7953" s="6">
        <f>IF(AND($B7953&lt;&gt;"",$C7953&lt;&gt;"",$B7953&lt;=$C7953),INDEX(Bemenet!$D$2:$D$301,$M7953),"")</f>
        <v/>
      </c>
      <c r="F7953" s="5">
        <f>IF(AND($B7953&lt;&gt;"",$C7953&lt;&gt;"",$B7953&lt;=$C7953),$C7953-$B7953+1,"")</f>
        <v/>
      </c>
      <c r="G7953" s="5">
        <f>IF($F7953="","",$F7953*$D7953)</f>
        <v/>
      </c>
      <c r="H7953" s="42">
        <f>IF($G7953="","",$O7953)</f>
        <v/>
      </c>
      <c r="I7953" s="5">
        <f>IF($G7953="","",$G7953*IF($H7953="",$O7953,$H7953)/100)</f>
        <v/>
      </c>
      <c r="J7953" s="5">
        <f>IF(OR($L7953="",NOT(COUNTIFS($L$2:$L7953,$L7953)=1)),"",SUMIFS($G:$G,$L:$L,$L7953))</f>
        <v/>
      </c>
      <c r="K7953" s="5">
        <f>IF(OR($L7953="",NOT(COUNTIFS($L$2:$L7953,$L7953)=1)),"",SUMIFS($I:$I,$L:$L,$L7953))</f>
        <v/>
      </c>
      <c r="L7953" s="6">
        <f>IF($B7953="","",YEAR($B7953))</f>
        <v/>
      </c>
      <c r="M7953" s="6">
        <f>INT((ROW()-2)/39)+1</f>
        <v/>
      </c>
      <c r="N7953" s="6">
        <f>MOD(ROW()-2,39)+2</f>
        <v/>
      </c>
      <c r="O7953" s="42">
        <f>IF(AND($B7953&lt;&gt;"",$C7953&lt;&gt;"",$B7953&lt;=$C7953),INDEX(Szabalyok!$C:$C,$N7953),"")</f>
        <v/>
      </c>
      <c r="P7953">
        <f>IF(D7953="",P7952,P7952+1)</f>
        <v/>
      </c>
    </row>
    <row r="7954">
      <c r="A7954">
        <f>IF(P7954=P7953,0,P7954)</f>
        <v/>
      </c>
      <c r="B7954" s="41">
        <f>IF($M7954&gt;300,"",IF(OR(INDEX(Bemenet!$E$2:$E$301,$M7954)="",INDEX(Bemenet!$F$2:$F$301,$M7954)=""),"",MAX(INDEX(Bemenet!$E$2:$E$301,$M7954),INDEX(Szabalyok!$A:$A,$N7954))))</f>
        <v/>
      </c>
      <c r="C7954" s="41">
        <f>IF($B7954="","",MIN(INDEX(Bemenet!$F$2:$F$301,$M7954),INDEX(Szabalyok!$B:$B,$N7954)))</f>
        <v/>
      </c>
      <c r="D7954" s="5">
        <f>IF(AND($B7954&lt;&gt;"",$C7954&lt;&gt;"",$B7954&lt;=$C7954),INDEX(Bemenet!$G$2:$G$301,$M7954),"")</f>
        <v/>
      </c>
      <c r="E7954" s="6">
        <f>IF(AND($B7954&lt;&gt;"",$C7954&lt;&gt;"",$B7954&lt;=$C7954),INDEX(Bemenet!$D$2:$D$301,$M7954),"")</f>
        <v/>
      </c>
      <c r="F7954" s="5">
        <f>IF(AND($B7954&lt;&gt;"",$C7954&lt;&gt;"",$B7954&lt;=$C7954),$C7954-$B7954+1,"")</f>
        <v/>
      </c>
      <c r="G7954" s="5">
        <f>IF($F7954="","",$F7954*$D7954)</f>
        <v/>
      </c>
      <c r="H7954" s="42">
        <f>IF($G7954="","",$O7954)</f>
        <v/>
      </c>
      <c r="I7954" s="5">
        <f>IF($G7954="","",$G7954*IF($H7954="",$O7954,$H7954)/100)</f>
        <v/>
      </c>
      <c r="J7954" s="5">
        <f>IF(OR($L7954="",NOT(COUNTIFS($L$2:$L7954,$L7954)=1)),"",SUMIFS($G:$G,$L:$L,$L7954))</f>
        <v/>
      </c>
      <c r="K7954" s="5">
        <f>IF(OR($L7954="",NOT(COUNTIFS($L$2:$L7954,$L7954)=1)),"",SUMIFS($I:$I,$L:$L,$L7954))</f>
        <v/>
      </c>
      <c r="L7954" s="6">
        <f>IF($B7954="","",YEAR($B7954))</f>
        <v/>
      </c>
      <c r="M7954" s="6">
        <f>INT((ROW()-2)/39)+1</f>
        <v/>
      </c>
      <c r="N7954" s="6">
        <f>MOD(ROW()-2,39)+2</f>
        <v/>
      </c>
      <c r="O7954" s="42">
        <f>IF(AND($B7954&lt;&gt;"",$C7954&lt;&gt;"",$B7954&lt;=$C7954),INDEX(Szabalyok!$C:$C,$N7954),"")</f>
        <v/>
      </c>
      <c r="P7954">
        <f>IF(D7954="",P7953,P7953+1)</f>
        <v/>
      </c>
    </row>
    <row r="7955">
      <c r="A7955">
        <f>IF(P7955=P7954,0,P7955)</f>
        <v/>
      </c>
      <c r="B7955" s="41">
        <f>IF($M7955&gt;300,"",IF(OR(INDEX(Bemenet!$E$2:$E$301,$M7955)="",INDEX(Bemenet!$F$2:$F$301,$M7955)=""),"",MAX(INDEX(Bemenet!$E$2:$E$301,$M7955),INDEX(Szabalyok!$A:$A,$N7955))))</f>
        <v/>
      </c>
      <c r="C7955" s="41">
        <f>IF($B7955="","",MIN(INDEX(Bemenet!$F$2:$F$301,$M7955),INDEX(Szabalyok!$B:$B,$N7955)))</f>
        <v/>
      </c>
      <c r="D7955" s="5">
        <f>IF(AND($B7955&lt;&gt;"",$C7955&lt;&gt;"",$B7955&lt;=$C7955),INDEX(Bemenet!$G$2:$G$301,$M7955),"")</f>
        <v/>
      </c>
      <c r="E7955" s="6">
        <f>IF(AND($B7955&lt;&gt;"",$C7955&lt;&gt;"",$B7955&lt;=$C7955),INDEX(Bemenet!$D$2:$D$301,$M7955),"")</f>
        <v/>
      </c>
      <c r="F7955" s="5">
        <f>IF(AND($B7955&lt;&gt;"",$C7955&lt;&gt;"",$B7955&lt;=$C7955),$C7955-$B7955+1,"")</f>
        <v/>
      </c>
      <c r="G7955" s="5">
        <f>IF($F7955="","",$F7955*$D7955)</f>
        <v/>
      </c>
      <c r="H7955" s="42">
        <f>IF($G7955="","",$O7955)</f>
        <v/>
      </c>
      <c r="I7955" s="5">
        <f>IF($G7955="","",$G7955*IF($H7955="",$O7955,$H7955)/100)</f>
        <v/>
      </c>
      <c r="J7955" s="5">
        <f>IF(OR($L7955="",NOT(COUNTIFS($L$2:$L7955,$L7955)=1)),"",SUMIFS($G:$G,$L:$L,$L7955))</f>
        <v/>
      </c>
      <c r="K7955" s="5">
        <f>IF(OR($L7955="",NOT(COUNTIFS($L$2:$L7955,$L7955)=1)),"",SUMIFS($I:$I,$L:$L,$L7955))</f>
        <v/>
      </c>
      <c r="L7955" s="6">
        <f>IF($B7955="","",YEAR($B7955))</f>
        <v/>
      </c>
      <c r="M7955" s="6">
        <f>INT((ROW()-2)/39)+1</f>
        <v/>
      </c>
      <c r="N7955" s="6">
        <f>MOD(ROW()-2,39)+2</f>
        <v/>
      </c>
      <c r="O7955" s="42">
        <f>IF(AND($B7955&lt;&gt;"",$C7955&lt;&gt;"",$B7955&lt;=$C7955),INDEX(Szabalyok!$C:$C,$N7955),"")</f>
        <v/>
      </c>
      <c r="P7955">
        <f>IF(D7955="",P7954,P7954+1)</f>
        <v/>
      </c>
    </row>
    <row r="7956">
      <c r="A7956">
        <f>IF(P7956=P7955,0,P7956)</f>
        <v/>
      </c>
      <c r="B7956" s="41">
        <f>IF($M7956&gt;300,"",IF(OR(INDEX(Bemenet!$E$2:$E$301,$M7956)="",INDEX(Bemenet!$F$2:$F$301,$M7956)=""),"",MAX(INDEX(Bemenet!$E$2:$E$301,$M7956),INDEX(Szabalyok!$A:$A,$N7956))))</f>
        <v/>
      </c>
      <c r="C7956" s="41">
        <f>IF($B7956="","",MIN(INDEX(Bemenet!$F$2:$F$301,$M7956),INDEX(Szabalyok!$B:$B,$N7956)))</f>
        <v/>
      </c>
      <c r="D7956" s="5">
        <f>IF(AND($B7956&lt;&gt;"",$C7956&lt;&gt;"",$B7956&lt;=$C7956),INDEX(Bemenet!$G$2:$G$301,$M7956),"")</f>
        <v/>
      </c>
      <c r="E7956" s="6">
        <f>IF(AND($B7956&lt;&gt;"",$C7956&lt;&gt;"",$B7956&lt;=$C7956),INDEX(Bemenet!$D$2:$D$301,$M7956),"")</f>
        <v/>
      </c>
      <c r="F7956" s="5">
        <f>IF(AND($B7956&lt;&gt;"",$C7956&lt;&gt;"",$B7956&lt;=$C7956),$C7956-$B7956+1,"")</f>
        <v/>
      </c>
      <c r="G7956" s="5">
        <f>IF($F7956="","",$F7956*$D7956)</f>
        <v/>
      </c>
      <c r="H7956" s="42">
        <f>IF($G7956="","",$O7956)</f>
        <v/>
      </c>
      <c r="I7956" s="5">
        <f>IF($G7956="","",$G7956*IF($H7956="",$O7956,$H7956)/100)</f>
        <v/>
      </c>
      <c r="J7956" s="5">
        <f>IF(OR($L7956="",NOT(COUNTIFS($L$2:$L7956,$L7956)=1)),"",SUMIFS($G:$G,$L:$L,$L7956))</f>
        <v/>
      </c>
      <c r="K7956" s="5">
        <f>IF(OR($L7956="",NOT(COUNTIFS($L$2:$L7956,$L7956)=1)),"",SUMIFS($I:$I,$L:$L,$L7956))</f>
        <v/>
      </c>
      <c r="L7956" s="6">
        <f>IF($B7956="","",YEAR($B7956))</f>
        <v/>
      </c>
      <c r="M7956" s="6">
        <f>INT((ROW()-2)/39)+1</f>
        <v/>
      </c>
      <c r="N7956" s="6">
        <f>MOD(ROW()-2,39)+2</f>
        <v/>
      </c>
      <c r="O7956" s="42">
        <f>IF(AND($B7956&lt;&gt;"",$C7956&lt;&gt;"",$B7956&lt;=$C7956),INDEX(Szabalyok!$C:$C,$N7956),"")</f>
        <v/>
      </c>
      <c r="P7956">
        <f>IF(D7956="",P7955,P7955+1)</f>
        <v/>
      </c>
    </row>
    <row r="7957">
      <c r="A7957">
        <f>IF(P7957=P7956,0,P7957)</f>
        <v/>
      </c>
      <c r="B7957" s="41">
        <f>IF($M7957&gt;300,"",IF(OR(INDEX(Bemenet!$E$2:$E$301,$M7957)="",INDEX(Bemenet!$F$2:$F$301,$M7957)=""),"",MAX(INDEX(Bemenet!$E$2:$E$301,$M7957),INDEX(Szabalyok!$A:$A,$N7957))))</f>
        <v/>
      </c>
      <c r="C7957" s="41">
        <f>IF($B7957="","",MIN(INDEX(Bemenet!$F$2:$F$301,$M7957),INDEX(Szabalyok!$B:$B,$N7957)))</f>
        <v/>
      </c>
      <c r="D7957" s="5">
        <f>IF(AND($B7957&lt;&gt;"",$C7957&lt;&gt;"",$B7957&lt;=$C7957),INDEX(Bemenet!$G$2:$G$301,$M7957),"")</f>
        <v/>
      </c>
      <c r="E7957" s="6">
        <f>IF(AND($B7957&lt;&gt;"",$C7957&lt;&gt;"",$B7957&lt;=$C7957),INDEX(Bemenet!$D$2:$D$301,$M7957),"")</f>
        <v/>
      </c>
      <c r="F7957" s="5">
        <f>IF(AND($B7957&lt;&gt;"",$C7957&lt;&gt;"",$B7957&lt;=$C7957),$C7957-$B7957+1,"")</f>
        <v/>
      </c>
      <c r="G7957" s="5">
        <f>IF($F7957="","",$F7957*$D7957)</f>
        <v/>
      </c>
      <c r="H7957" s="42">
        <f>IF($G7957="","",$O7957)</f>
        <v/>
      </c>
      <c r="I7957" s="5">
        <f>IF($G7957="","",$G7957*IF($H7957="",$O7957,$H7957)/100)</f>
        <v/>
      </c>
      <c r="J7957" s="5">
        <f>IF(OR($L7957="",NOT(COUNTIFS($L$2:$L7957,$L7957)=1)),"",SUMIFS($G:$G,$L:$L,$L7957))</f>
        <v/>
      </c>
      <c r="K7957" s="5">
        <f>IF(OR($L7957="",NOT(COUNTIFS($L$2:$L7957,$L7957)=1)),"",SUMIFS($I:$I,$L:$L,$L7957))</f>
        <v/>
      </c>
      <c r="L7957" s="6">
        <f>IF($B7957="","",YEAR($B7957))</f>
        <v/>
      </c>
      <c r="M7957" s="6">
        <f>INT((ROW()-2)/39)+1</f>
        <v/>
      </c>
      <c r="N7957" s="6">
        <f>MOD(ROW()-2,39)+2</f>
        <v/>
      </c>
      <c r="O7957" s="42">
        <f>IF(AND($B7957&lt;&gt;"",$C7957&lt;&gt;"",$B7957&lt;=$C7957),INDEX(Szabalyok!$C:$C,$N7957),"")</f>
        <v/>
      </c>
      <c r="P7957">
        <f>IF(D7957="",P7956,P7956+1)</f>
        <v/>
      </c>
    </row>
    <row r="7958">
      <c r="A7958">
        <f>IF(P7958=P7957,0,P7958)</f>
        <v/>
      </c>
      <c r="B7958" s="41">
        <f>IF($M7958&gt;300,"",IF(OR(INDEX(Bemenet!$E$2:$E$301,$M7958)="",INDEX(Bemenet!$F$2:$F$301,$M7958)=""),"",MAX(INDEX(Bemenet!$E$2:$E$301,$M7958),INDEX(Szabalyok!$A:$A,$N7958))))</f>
        <v/>
      </c>
      <c r="C7958" s="41">
        <f>IF($B7958="","",MIN(INDEX(Bemenet!$F$2:$F$301,$M7958),INDEX(Szabalyok!$B:$B,$N7958)))</f>
        <v/>
      </c>
      <c r="D7958" s="5">
        <f>IF(AND($B7958&lt;&gt;"",$C7958&lt;&gt;"",$B7958&lt;=$C7958),INDEX(Bemenet!$G$2:$G$301,$M7958),"")</f>
        <v/>
      </c>
      <c r="E7958" s="6">
        <f>IF(AND($B7958&lt;&gt;"",$C7958&lt;&gt;"",$B7958&lt;=$C7958),INDEX(Bemenet!$D$2:$D$301,$M7958),"")</f>
        <v/>
      </c>
      <c r="F7958" s="5">
        <f>IF(AND($B7958&lt;&gt;"",$C7958&lt;&gt;"",$B7958&lt;=$C7958),$C7958-$B7958+1,"")</f>
        <v/>
      </c>
      <c r="G7958" s="5">
        <f>IF($F7958="","",$F7958*$D7958)</f>
        <v/>
      </c>
      <c r="H7958" s="42">
        <f>IF($G7958="","",$O7958)</f>
        <v/>
      </c>
      <c r="I7958" s="5">
        <f>IF($G7958="","",$G7958*IF($H7958="",$O7958,$H7958)/100)</f>
        <v/>
      </c>
      <c r="J7958" s="5">
        <f>IF(OR($L7958="",NOT(COUNTIFS($L$2:$L7958,$L7958)=1)),"",SUMIFS($G:$G,$L:$L,$L7958))</f>
        <v/>
      </c>
      <c r="K7958" s="5">
        <f>IF(OR($L7958="",NOT(COUNTIFS($L$2:$L7958,$L7958)=1)),"",SUMIFS($I:$I,$L:$L,$L7958))</f>
        <v/>
      </c>
      <c r="L7958" s="6">
        <f>IF($B7958="","",YEAR($B7958))</f>
        <v/>
      </c>
      <c r="M7958" s="6">
        <f>INT((ROW()-2)/39)+1</f>
        <v/>
      </c>
      <c r="N7958" s="6">
        <f>MOD(ROW()-2,39)+2</f>
        <v/>
      </c>
      <c r="O7958" s="42">
        <f>IF(AND($B7958&lt;&gt;"",$C7958&lt;&gt;"",$B7958&lt;=$C7958),INDEX(Szabalyok!$C:$C,$N7958),"")</f>
        <v/>
      </c>
      <c r="P7958">
        <f>IF(D7958="",P7957,P7957+1)</f>
        <v/>
      </c>
    </row>
    <row r="7959">
      <c r="A7959">
        <f>IF(P7959=P7958,0,P7959)</f>
        <v/>
      </c>
      <c r="B7959" s="41">
        <f>IF($M7959&gt;300,"",IF(OR(INDEX(Bemenet!$E$2:$E$301,$M7959)="",INDEX(Bemenet!$F$2:$F$301,$M7959)=""),"",MAX(INDEX(Bemenet!$E$2:$E$301,$M7959),INDEX(Szabalyok!$A:$A,$N7959))))</f>
        <v/>
      </c>
      <c r="C7959" s="41">
        <f>IF($B7959="","",MIN(INDEX(Bemenet!$F$2:$F$301,$M7959),INDEX(Szabalyok!$B:$B,$N7959)))</f>
        <v/>
      </c>
      <c r="D7959" s="5">
        <f>IF(AND($B7959&lt;&gt;"",$C7959&lt;&gt;"",$B7959&lt;=$C7959),INDEX(Bemenet!$G$2:$G$301,$M7959),"")</f>
        <v/>
      </c>
      <c r="E7959" s="6">
        <f>IF(AND($B7959&lt;&gt;"",$C7959&lt;&gt;"",$B7959&lt;=$C7959),INDEX(Bemenet!$D$2:$D$301,$M7959),"")</f>
        <v/>
      </c>
      <c r="F7959" s="5">
        <f>IF(AND($B7959&lt;&gt;"",$C7959&lt;&gt;"",$B7959&lt;=$C7959),$C7959-$B7959+1,"")</f>
        <v/>
      </c>
      <c r="G7959" s="5">
        <f>IF($F7959="","",$F7959*$D7959)</f>
        <v/>
      </c>
      <c r="H7959" s="42">
        <f>IF($G7959="","",$O7959)</f>
        <v/>
      </c>
      <c r="I7959" s="5">
        <f>IF($G7959="","",$G7959*IF($H7959="",$O7959,$H7959)/100)</f>
        <v/>
      </c>
      <c r="J7959" s="5">
        <f>IF(OR($L7959="",NOT(COUNTIFS($L$2:$L7959,$L7959)=1)),"",SUMIFS($G:$G,$L:$L,$L7959))</f>
        <v/>
      </c>
      <c r="K7959" s="5">
        <f>IF(OR($L7959="",NOT(COUNTIFS($L$2:$L7959,$L7959)=1)),"",SUMIFS($I:$I,$L:$L,$L7959))</f>
        <v/>
      </c>
      <c r="L7959" s="6">
        <f>IF($B7959="","",YEAR($B7959))</f>
        <v/>
      </c>
      <c r="M7959" s="6">
        <f>INT((ROW()-2)/39)+1</f>
        <v/>
      </c>
      <c r="N7959" s="6">
        <f>MOD(ROW()-2,39)+2</f>
        <v/>
      </c>
      <c r="O7959" s="42">
        <f>IF(AND($B7959&lt;&gt;"",$C7959&lt;&gt;"",$B7959&lt;=$C7959),INDEX(Szabalyok!$C:$C,$N7959),"")</f>
        <v/>
      </c>
      <c r="P7959">
        <f>IF(D7959="",P7958,P7958+1)</f>
        <v/>
      </c>
    </row>
    <row r="7960">
      <c r="A7960">
        <f>IF(P7960=P7959,0,P7960)</f>
        <v/>
      </c>
      <c r="B7960" s="41">
        <f>IF($M7960&gt;300,"",IF(OR(INDEX(Bemenet!$E$2:$E$301,$M7960)="",INDEX(Bemenet!$F$2:$F$301,$M7960)=""),"",MAX(INDEX(Bemenet!$E$2:$E$301,$M7960),INDEX(Szabalyok!$A:$A,$N7960))))</f>
        <v/>
      </c>
      <c r="C7960" s="41">
        <f>IF($B7960="","",MIN(INDEX(Bemenet!$F$2:$F$301,$M7960),INDEX(Szabalyok!$B:$B,$N7960)))</f>
        <v/>
      </c>
      <c r="D7960" s="5">
        <f>IF(AND($B7960&lt;&gt;"",$C7960&lt;&gt;"",$B7960&lt;=$C7960),INDEX(Bemenet!$G$2:$G$301,$M7960),"")</f>
        <v/>
      </c>
      <c r="E7960" s="6">
        <f>IF(AND($B7960&lt;&gt;"",$C7960&lt;&gt;"",$B7960&lt;=$C7960),INDEX(Bemenet!$D$2:$D$301,$M7960),"")</f>
        <v/>
      </c>
      <c r="F7960" s="5">
        <f>IF(AND($B7960&lt;&gt;"",$C7960&lt;&gt;"",$B7960&lt;=$C7960),$C7960-$B7960+1,"")</f>
        <v/>
      </c>
      <c r="G7960" s="5">
        <f>IF($F7960="","",$F7960*$D7960)</f>
        <v/>
      </c>
      <c r="H7960" s="42">
        <f>IF($G7960="","",$O7960)</f>
        <v/>
      </c>
      <c r="I7960" s="5">
        <f>IF($G7960="","",$G7960*IF($H7960="",$O7960,$H7960)/100)</f>
        <v/>
      </c>
      <c r="J7960" s="5">
        <f>IF(OR($L7960="",NOT(COUNTIFS($L$2:$L7960,$L7960)=1)),"",SUMIFS($G:$G,$L:$L,$L7960))</f>
        <v/>
      </c>
      <c r="K7960" s="5">
        <f>IF(OR($L7960="",NOT(COUNTIFS($L$2:$L7960,$L7960)=1)),"",SUMIFS($I:$I,$L:$L,$L7960))</f>
        <v/>
      </c>
      <c r="L7960" s="6">
        <f>IF($B7960="","",YEAR($B7960))</f>
        <v/>
      </c>
      <c r="M7960" s="6">
        <f>INT((ROW()-2)/39)+1</f>
        <v/>
      </c>
      <c r="N7960" s="6">
        <f>MOD(ROW()-2,39)+2</f>
        <v/>
      </c>
      <c r="O7960" s="42">
        <f>IF(AND($B7960&lt;&gt;"",$C7960&lt;&gt;"",$B7960&lt;=$C7960),INDEX(Szabalyok!$C:$C,$N7960),"")</f>
        <v/>
      </c>
      <c r="P7960">
        <f>IF(D7960="",P7959,P7959+1)</f>
        <v/>
      </c>
    </row>
    <row r="7961">
      <c r="A7961">
        <f>IF(P7961=P7960,0,P7961)</f>
        <v/>
      </c>
      <c r="B7961" s="41">
        <f>IF($M7961&gt;300,"",IF(OR(INDEX(Bemenet!$E$2:$E$301,$M7961)="",INDEX(Bemenet!$F$2:$F$301,$M7961)=""),"",MAX(INDEX(Bemenet!$E$2:$E$301,$M7961),INDEX(Szabalyok!$A:$A,$N7961))))</f>
        <v/>
      </c>
      <c r="C7961" s="41">
        <f>IF($B7961="","",MIN(INDEX(Bemenet!$F$2:$F$301,$M7961),INDEX(Szabalyok!$B:$B,$N7961)))</f>
        <v/>
      </c>
      <c r="D7961" s="5">
        <f>IF(AND($B7961&lt;&gt;"",$C7961&lt;&gt;"",$B7961&lt;=$C7961),INDEX(Bemenet!$G$2:$G$301,$M7961),"")</f>
        <v/>
      </c>
      <c r="E7961" s="6">
        <f>IF(AND($B7961&lt;&gt;"",$C7961&lt;&gt;"",$B7961&lt;=$C7961),INDEX(Bemenet!$D$2:$D$301,$M7961),"")</f>
        <v/>
      </c>
      <c r="F7961" s="5">
        <f>IF(AND($B7961&lt;&gt;"",$C7961&lt;&gt;"",$B7961&lt;=$C7961),$C7961-$B7961+1,"")</f>
        <v/>
      </c>
      <c r="G7961" s="5">
        <f>IF($F7961="","",$F7961*$D7961)</f>
        <v/>
      </c>
      <c r="H7961" s="42">
        <f>IF($G7961="","",$O7961)</f>
        <v/>
      </c>
      <c r="I7961" s="5">
        <f>IF($G7961="","",$G7961*IF($H7961="",$O7961,$H7961)/100)</f>
        <v/>
      </c>
      <c r="J7961" s="5">
        <f>IF(OR($L7961="",NOT(COUNTIFS($L$2:$L7961,$L7961)=1)),"",SUMIFS($G:$G,$L:$L,$L7961))</f>
        <v/>
      </c>
      <c r="K7961" s="5">
        <f>IF(OR($L7961="",NOT(COUNTIFS($L$2:$L7961,$L7961)=1)),"",SUMIFS($I:$I,$L:$L,$L7961))</f>
        <v/>
      </c>
      <c r="L7961" s="6">
        <f>IF($B7961="","",YEAR($B7961))</f>
        <v/>
      </c>
      <c r="M7961" s="6">
        <f>INT((ROW()-2)/39)+1</f>
        <v/>
      </c>
      <c r="N7961" s="6">
        <f>MOD(ROW()-2,39)+2</f>
        <v/>
      </c>
      <c r="O7961" s="42">
        <f>IF(AND($B7961&lt;&gt;"",$C7961&lt;&gt;"",$B7961&lt;=$C7961),INDEX(Szabalyok!$C:$C,$N7961),"")</f>
        <v/>
      </c>
      <c r="P7961">
        <f>IF(D7961="",P7960,P7960+1)</f>
        <v/>
      </c>
    </row>
    <row r="7962">
      <c r="A7962">
        <f>IF(P7962=P7961,0,P7962)</f>
        <v/>
      </c>
      <c r="B7962" s="41">
        <f>IF($M7962&gt;300,"",IF(OR(INDEX(Bemenet!$E$2:$E$301,$M7962)="",INDEX(Bemenet!$F$2:$F$301,$M7962)=""),"",MAX(INDEX(Bemenet!$E$2:$E$301,$M7962),INDEX(Szabalyok!$A:$A,$N7962))))</f>
        <v/>
      </c>
      <c r="C7962" s="41">
        <f>IF($B7962="","",MIN(INDEX(Bemenet!$F$2:$F$301,$M7962),INDEX(Szabalyok!$B:$B,$N7962)))</f>
        <v/>
      </c>
      <c r="D7962" s="5">
        <f>IF(AND($B7962&lt;&gt;"",$C7962&lt;&gt;"",$B7962&lt;=$C7962),INDEX(Bemenet!$G$2:$G$301,$M7962),"")</f>
        <v/>
      </c>
      <c r="E7962" s="6">
        <f>IF(AND($B7962&lt;&gt;"",$C7962&lt;&gt;"",$B7962&lt;=$C7962),INDEX(Bemenet!$D$2:$D$301,$M7962),"")</f>
        <v/>
      </c>
      <c r="F7962" s="5">
        <f>IF(AND($B7962&lt;&gt;"",$C7962&lt;&gt;"",$B7962&lt;=$C7962),$C7962-$B7962+1,"")</f>
        <v/>
      </c>
      <c r="G7962" s="5">
        <f>IF($F7962="","",$F7962*$D7962)</f>
        <v/>
      </c>
      <c r="H7962" s="42">
        <f>IF($G7962="","",$O7962)</f>
        <v/>
      </c>
      <c r="I7962" s="5">
        <f>IF($G7962="","",$G7962*IF($H7962="",$O7962,$H7962)/100)</f>
        <v/>
      </c>
      <c r="J7962" s="5">
        <f>IF(OR($L7962="",NOT(COUNTIFS($L$2:$L7962,$L7962)=1)),"",SUMIFS($G:$G,$L:$L,$L7962))</f>
        <v/>
      </c>
      <c r="K7962" s="5">
        <f>IF(OR($L7962="",NOT(COUNTIFS($L$2:$L7962,$L7962)=1)),"",SUMIFS($I:$I,$L:$L,$L7962))</f>
        <v/>
      </c>
      <c r="L7962" s="6">
        <f>IF($B7962="","",YEAR($B7962))</f>
        <v/>
      </c>
      <c r="M7962" s="6">
        <f>INT((ROW()-2)/39)+1</f>
        <v/>
      </c>
      <c r="N7962" s="6">
        <f>MOD(ROW()-2,39)+2</f>
        <v/>
      </c>
      <c r="O7962" s="42">
        <f>IF(AND($B7962&lt;&gt;"",$C7962&lt;&gt;"",$B7962&lt;=$C7962),INDEX(Szabalyok!$C:$C,$N7962),"")</f>
        <v/>
      </c>
      <c r="P7962">
        <f>IF(D7962="",P7961,P7961+1)</f>
        <v/>
      </c>
    </row>
    <row r="7963">
      <c r="A7963">
        <f>IF(P7963=P7962,0,P7963)</f>
        <v/>
      </c>
      <c r="B7963" s="41">
        <f>IF($M7963&gt;300,"",IF(OR(INDEX(Bemenet!$E$2:$E$301,$M7963)="",INDEX(Bemenet!$F$2:$F$301,$M7963)=""),"",MAX(INDEX(Bemenet!$E$2:$E$301,$M7963),INDEX(Szabalyok!$A:$A,$N7963))))</f>
        <v/>
      </c>
      <c r="C7963" s="41">
        <f>IF($B7963="","",MIN(INDEX(Bemenet!$F$2:$F$301,$M7963),INDEX(Szabalyok!$B:$B,$N7963)))</f>
        <v/>
      </c>
      <c r="D7963" s="5">
        <f>IF(AND($B7963&lt;&gt;"",$C7963&lt;&gt;"",$B7963&lt;=$C7963),INDEX(Bemenet!$G$2:$G$301,$M7963),"")</f>
        <v/>
      </c>
      <c r="E7963" s="6">
        <f>IF(AND($B7963&lt;&gt;"",$C7963&lt;&gt;"",$B7963&lt;=$C7963),INDEX(Bemenet!$D$2:$D$301,$M7963),"")</f>
        <v/>
      </c>
      <c r="F7963" s="5">
        <f>IF(AND($B7963&lt;&gt;"",$C7963&lt;&gt;"",$B7963&lt;=$C7963),$C7963-$B7963+1,"")</f>
        <v/>
      </c>
      <c r="G7963" s="5">
        <f>IF($F7963="","",$F7963*$D7963)</f>
        <v/>
      </c>
      <c r="H7963" s="42">
        <f>IF($G7963="","",$O7963)</f>
        <v/>
      </c>
      <c r="I7963" s="5">
        <f>IF($G7963="","",$G7963*IF($H7963="",$O7963,$H7963)/100)</f>
        <v/>
      </c>
      <c r="J7963" s="5">
        <f>IF(OR($L7963="",NOT(COUNTIFS($L$2:$L7963,$L7963)=1)),"",SUMIFS($G:$G,$L:$L,$L7963))</f>
        <v/>
      </c>
      <c r="K7963" s="5">
        <f>IF(OR($L7963="",NOT(COUNTIFS($L$2:$L7963,$L7963)=1)),"",SUMIFS($I:$I,$L:$L,$L7963))</f>
        <v/>
      </c>
      <c r="L7963" s="6">
        <f>IF($B7963="","",YEAR($B7963))</f>
        <v/>
      </c>
      <c r="M7963" s="6">
        <f>INT((ROW()-2)/39)+1</f>
        <v/>
      </c>
      <c r="N7963" s="6">
        <f>MOD(ROW()-2,39)+2</f>
        <v/>
      </c>
      <c r="O7963" s="42">
        <f>IF(AND($B7963&lt;&gt;"",$C7963&lt;&gt;"",$B7963&lt;=$C7963),INDEX(Szabalyok!$C:$C,$N7963),"")</f>
        <v/>
      </c>
      <c r="P7963">
        <f>IF(D7963="",P7962,P7962+1)</f>
        <v/>
      </c>
    </row>
    <row r="7964">
      <c r="A7964">
        <f>IF(P7964=P7963,0,P7964)</f>
        <v/>
      </c>
      <c r="B7964" s="41">
        <f>IF($M7964&gt;300,"",IF(OR(INDEX(Bemenet!$E$2:$E$301,$M7964)="",INDEX(Bemenet!$F$2:$F$301,$M7964)=""),"",MAX(INDEX(Bemenet!$E$2:$E$301,$M7964),INDEX(Szabalyok!$A:$A,$N7964))))</f>
        <v/>
      </c>
      <c r="C7964" s="41">
        <f>IF($B7964="","",MIN(INDEX(Bemenet!$F$2:$F$301,$M7964),INDEX(Szabalyok!$B:$B,$N7964)))</f>
        <v/>
      </c>
      <c r="D7964" s="5">
        <f>IF(AND($B7964&lt;&gt;"",$C7964&lt;&gt;"",$B7964&lt;=$C7964),INDEX(Bemenet!$G$2:$G$301,$M7964),"")</f>
        <v/>
      </c>
      <c r="E7964" s="6">
        <f>IF(AND($B7964&lt;&gt;"",$C7964&lt;&gt;"",$B7964&lt;=$C7964),INDEX(Bemenet!$D$2:$D$301,$M7964),"")</f>
        <v/>
      </c>
      <c r="F7964" s="5">
        <f>IF(AND($B7964&lt;&gt;"",$C7964&lt;&gt;"",$B7964&lt;=$C7964),$C7964-$B7964+1,"")</f>
        <v/>
      </c>
      <c r="G7964" s="5">
        <f>IF($F7964="","",$F7964*$D7964)</f>
        <v/>
      </c>
      <c r="H7964" s="42">
        <f>IF($G7964="","",$O7964)</f>
        <v/>
      </c>
      <c r="I7964" s="5">
        <f>IF($G7964="","",$G7964*IF($H7964="",$O7964,$H7964)/100)</f>
        <v/>
      </c>
      <c r="J7964" s="5">
        <f>IF(OR($L7964="",NOT(COUNTIFS($L$2:$L7964,$L7964)=1)),"",SUMIFS($G:$G,$L:$L,$L7964))</f>
        <v/>
      </c>
      <c r="K7964" s="5">
        <f>IF(OR($L7964="",NOT(COUNTIFS($L$2:$L7964,$L7964)=1)),"",SUMIFS($I:$I,$L:$L,$L7964))</f>
        <v/>
      </c>
      <c r="L7964" s="6">
        <f>IF($B7964="","",YEAR($B7964))</f>
        <v/>
      </c>
      <c r="M7964" s="6">
        <f>INT((ROW()-2)/39)+1</f>
        <v/>
      </c>
      <c r="N7964" s="6">
        <f>MOD(ROW()-2,39)+2</f>
        <v/>
      </c>
      <c r="O7964" s="42">
        <f>IF(AND($B7964&lt;&gt;"",$C7964&lt;&gt;"",$B7964&lt;=$C7964),INDEX(Szabalyok!$C:$C,$N7964),"")</f>
        <v/>
      </c>
      <c r="P7964">
        <f>IF(D7964="",P7963,P7963+1)</f>
        <v/>
      </c>
    </row>
    <row r="7965">
      <c r="A7965">
        <f>IF(P7965=P7964,0,P7965)</f>
        <v/>
      </c>
      <c r="B7965" s="41">
        <f>IF($M7965&gt;300,"",IF(OR(INDEX(Bemenet!$E$2:$E$301,$M7965)="",INDEX(Bemenet!$F$2:$F$301,$M7965)=""),"",MAX(INDEX(Bemenet!$E$2:$E$301,$M7965),INDEX(Szabalyok!$A:$A,$N7965))))</f>
        <v/>
      </c>
      <c r="C7965" s="41">
        <f>IF($B7965="","",MIN(INDEX(Bemenet!$F$2:$F$301,$M7965),INDEX(Szabalyok!$B:$B,$N7965)))</f>
        <v/>
      </c>
      <c r="D7965" s="5">
        <f>IF(AND($B7965&lt;&gt;"",$C7965&lt;&gt;"",$B7965&lt;=$C7965),INDEX(Bemenet!$G$2:$G$301,$M7965),"")</f>
        <v/>
      </c>
      <c r="E7965" s="6">
        <f>IF(AND($B7965&lt;&gt;"",$C7965&lt;&gt;"",$B7965&lt;=$C7965),INDEX(Bemenet!$D$2:$D$301,$M7965),"")</f>
        <v/>
      </c>
      <c r="F7965" s="5">
        <f>IF(AND($B7965&lt;&gt;"",$C7965&lt;&gt;"",$B7965&lt;=$C7965),$C7965-$B7965+1,"")</f>
        <v/>
      </c>
      <c r="G7965" s="5">
        <f>IF($F7965="","",$F7965*$D7965)</f>
        <v/>
      </c>
      <c r="H7965" s="42">
        <f>IF($G7965="","",$O7965)</f>
        <v/>
      </c>
      <c r="I7965" s="5">
        <f>IF($G7965="","",$G7965*IF($H7965="",$O7965,$H7965)/100)</f>
        <v/>
      </c>
      <c r="J7965" s="5">
        <f>IF(OR($L7965="",NOT(COUNTIFS($L$2:$L7965,$L7965)=1)),"",SUMIFS($G:$G,$L:$L,$L7965))</f>
        <v/>
      </c>
      <c r="K7965" s="5">
        <f>IF(OR($L7965="",NOT(COUNTIFS($L$2:$L7965,$L7965)=1)),"",SUMIFS($I:$I,$L:$L,$L7965))</f>
        <v/>
      </c>
      <c r="L7965" s="6">
        <f>IF($B7965="","",YEAR($B7965))</f>
        <v/>
      </c>
      <c r="M7965" s="6">
        <f>INT((ROW()-2)/39)+1</f>
        <v/>
      </c>
      <c r="N7965" s="6">
        <f>MOD(ROW()-2,39)+2</f>
        <v/>
      </c>
      <c r="O7965" s="42">
        <f>IF(AND($B7965&lt;&gt;"",$C7965&lt;&gt;"",$B7965&lt;=$C7965),INDEX(Szabalyok!$C:$C,$N7965),"")</f>
        <v/>
      </c>
      <c r="P7965">
        <f>IF(D7965="",P7964,P7964+1)</f>
        <v/>
      </c>
    </row>
    <row r="7966">
      <c r="A7966">
        <f>IF(P7966=P7965,0,P7966)</f>
        <v/>
      </c>
      <c r="B7966" s="41">
        <f>IF($M7966&gt;300,"",IF(OR(INDEX(Bemenet!$E$2:$E$301,$M7966)="",INDEX(Bemenet!$F$2:$F$301,$M7966)=""),"",MAX(INDEX(Bemenet!$E$2:$E$301,$M7966),INDEX(Szabalyok!$A:$A,$N7966))))</f>
        <v/>
      </c>
      <c r="C7966" s="41">
        <f>IF($B7966="","",MIN(INDEX(Bemenet!$F$2:$F$301,$M7966),INDEX(Szabalyok!$B:$B,$N7966)))</f>
        <v/>
      </c>
      <c r="D7966" s="5">
        <f>IF(AND($B7966&lt;&gt;"",$C7966&lt;&gt;"",$B7966&lt;=$C7966),INDEX(Bemenet!$G$2:$G$301,$M7966),"")</f>
        <v/>
      </c>
      <c r="E7966" s="6">
        <f>IF(AND($B7966&lt;&gt;"",$C7966&lt;&gt;"",$B7966&lt;=$C7966),INDEX(Bemenet!$D$2:$D$301,$M7966),"")</f>
        <v/>
      </c>
      <c r="F7966" s="5">
        <f>IF(AND($B7966&lt;&gt;"",$C7966&lt;&gt;"",$B7966&lt;=$C7966),$C7966-$B7966+1,"")</f>
        <v/>
      </c>
      <c r="G7966" s="5">
        <f>IF($F7966="","",$F7966*$D7966)</f>
        <v/>
      </c>
      <c r="H7966" s="42">
        <f>IF($G7966="","",$O7966)</f>
        <v/>
      </c>
      <c r="I7966" s="5">
        <f>IF($G7966="","",$G7966*IF($H7966="",$O7966,$H7966)/100)</f>
        <v/>
      </c>
      <c r="J7966" s="5">
        <f>IF(OR($L7966="",NOT(COUNTIFS($L$2:$L7966,$L7966)=1)),"",SUMIFS($G:$G,$L:$L,$L7966))</f>
        <v/>
      </c>
      <c r="K7966" s="5">
        <f>IF(OR($L7966="",NOT(COUNTIFS($L$2:$L7966,$L7966)=1)),"",SUMIFS($I:$I,$L:$L,$L7966))</f>
        <v/>
      </c>
      <c r="L7966" s="6">
        <f>IF($B7966="","",YEAR($B7966))</f>
        <v/>
      </c>
      <c r="M7966" s="6">
        <f>INT((ROW()-2)/39)+1</f>
        <v/>
      </c>
      <c r="N7966" s="6">
        <f>MOD(ROW()-2,39)+2</f>
        <v/>
      </c>
      <c r="O7966" s="42">
        <f>IF(AND($B7966&lt;&gt;"",$C7966&lt;&gt;"",$B7966&lt;=$C7966),INDEX(Szabalyok!$C:$C,$N7966),"")</f>
        <v/>
      </c>
      <c r="P7966">
        <f>IF(D7966="",P7965,P7965+1)</f>
        <v/>
      </c>
    </row>
    <row r="7967">
      <c r="A7967">
        <f>IF(P7967=P7966,0,P7967)</f>
        <v/>
      </c>
      <c r="B7967" s="41">
        <f>IF($M7967&gt;300,"",IF(OR(INDEX(Bemenet!$E$2:$E$301,$M7967)="",INDEX(Bemenet!$F$2:$F$301,$M7967)=""),"",MAX(INDEX(Bemenet!$E$2:$E$301,$M7967),INDEX(Szabalyok!$A:$A,$N7967))))</f>
        <v/>
      </c>
      <c r="C7967" s="41">
        <f>IF($B7967="","",MIN(INDEX(Bemenet!$F$2:$F$301,$M7967),INDEX(Szabalyok!$B:$B,$N7967)))</f>
        <v/>
      </c>
      <c r="D7967" s="5">
        <f>IF(AND($B7967&lt;&gt;"",$C7967&lt;&gt;"",$B7967&lt;=$C7967),INDEX(Bemenet!$G$2:$G$301,$M7967),"")</f>
        <v/>
      </c>
      <c r="E7967" s="6">
        <f>IF(AND($B7967&lt;&gt;"",$C7967&lt;&gt;"",$B7967&lt;=$C7967),INDEX(Bemenet!$D$2:$D$301,$M7967),"")</f>
        <v/>
      </c>
      <c r="F7967" s="5">
        <f>IF(AND($B7967&lt;&gt;"",$C7967&lt;&gt;"",$B7967&lt;=$C7967),$C7967-$B7967+1,"")</f>
        <v/>
      </c>
      <c r="G7967" s="5">
        <f>IF($F7967="","",$F7967*$D7967)</f>
        <v/>
      </c>
      <c r="H7967" s="42">
        <f>IF($G7967="","",$O7967)</f>
        <v/>
      </c>
      <c r="I7967" s="5">
        <f>IF($G7967="","",$G7967*IF($H7967="",$O7967,$H7967)/100)</f>
        <v/>
      </c>
      <c r="J7967" s="5">
        <f>IF(OR($L7967="",NOT(COUNTIFS($L$2:$L7967,$L7967)=1)),"",SUMIFS($G:$G,$L:$L,$L7967))</f>
        <v/>
      </c>
      <c r="K7967" s="5">
        <f>IF(OR($L7967="",NOT(COUNTIFS($L$2:$L7967,$L7967)=1)),"",SUMIFS($I:$I,$L:$L,$L7967))</f>
        <v/>
      </c>
      <c r="L7967" s="6">
        <f>IF($B7967="","",YEAR($B7967))</f>
        <v/>
      </c>
      <c r="M7967" s="6">
        <f>INT((ROW()-2)/39)+1</f>
        <v/>
      </c>
      <c r="N7967" s="6">
        <f>MOD(ROW()-2,39)+2</f>
        <v/>
      </c>
      <c r="O7967" s="42">
        <f>IF(AND($B7967&lt;&gt;"",$C7967&lt;&gt;"",$B7967&lt;=$C7967),INDEX(Szabalyok!$C:$C,$N7967),"")</f>
        <v/>
      </c>
      <c r="P7967">
        <f>IF(D7967="",P7966,P7966+1)</f>
        <v/>
      </c>
    </row>
    <row r="7968">
      <c r="A7968">
        <f>IF(P7968=P7967,0,P7968)</f>
        <v/>
      </c>
      <c r="B7968" s="41">
        <f>IF($M7968&gt;300,"",IF(OR(INDEX(Bemenet!$E$2:$E$301,$M7968)="",INDEX(Bemenet!$F$2:$F$301,$M7968)=""),"",MAX(INDEX(Bemenet!$E$2:$E$301,$M7968),INDEX(Szabalyok!$A:$A,$N7968))))</f>
        <v/>
      </c>
      <c r="C7968" s="41">
        <f>IF($B7968="","",MIN(INDEX(Bemenet!$F$2:$F$301,$M7968),INDEX(Szabalyok!$B:$B,$N7968)))</f>
        <v/>
      </c>
      <c r="D7968" s="5">
        <f>IF(AND($B7968&lt;&gt;"",$C7968&lt;&gt;"",$B7968&lt;=$C7968),INDEX(Bemenet!$G$2:$G$301,$M7968),"")</f>
        <v/>
      </c>
      <c r="E7968" s="6">
        <f>IF(AND($B7968&lt;&gt;"",$C7968&lt;&gt;"",$B7968&lt;=$C7968),INDEX(Bemenet!$D$2:$D$301,$M7968),"")</f>
        <v/>
      </c>
      <c r="F7968" s="5">
        <f>IF(AND($B7968&lt;&gt;"",$C7968&lt;&gt;"",$B7968&lt;=$C7968),$C7968-$B7968+1,"")</f>
        <v/>
      </c>
      <c r="G7968" s="5">
        <f>IF($F7968="","",$F7968*$D7968)</f>
        <v/>
      </c>
      <c r="H7968" s="42">
        <f>IF($G7968="","",$O7968)</f>
        <v/>
      </c>
      <c r="I7968" s="5">
        <f>IF($G7968="","",$G7968*IF($H7968="",$O7968,$H7968)/100)</f>
        <v/>
      </c>
      <c r="J7968" s="5">
        <f>IF(OR($L7968="",NOT(COUNTIFS($L$2:$L7968,$L7968)=1)),"",SUMIFS($G:$G,$L:$L,$L7968))</f>
        <v/>
      </c>
      <c r="K7968" s="5">
        <f>IF(OR($L7968="",NOT(COUNTIFS($L$2:$L7968,$L7968)=1)),"",SUMIFS($I:$I,$L:$L,$L7968))</f>
        <v/>
      </c>
      <c r="L7968" s="6">
        <f>IF($B7968="","",YEAR($B7968))</f>
        <v/>
      </c>
      <c r="M7968" s="6">
        <f>INT((ROW()-2)/39)+1</f>
        <v/>
      </c>
      <c r="N7968" s="6">
        <f>MOD(ROW()-2,39)+2</f>
        <v/>
      </c>
      <c r="O7968" s="42">
        <f>IF(AND($B7968&lt;&gt;"",$C7968&lt;&gt;"",$B7968&lt;=$C7968),INDEX(Szabalyok!$C:$C,$N7968),"")</f>
        <v/>
      </c>
      <c r="P7968">
        <f>IF(D7968="",P7967,P7967+1)</f>
        <v/>
      </c>
    </row>
    <row r="7969">
      <c r="A7969">
        <f>IF(P7969=P7968,0,P7969)</f>
        <v/>
      </c>
      <c r="B7969" s="41">
        <f>IF($M7969&gt;300,"",IF(OR(INDEX(Bemenet!$E$2:$E$301,$M7969)="",INDEX(Bemenet!$F$2:$F$301,$M7969)=""),"",MAX(INDEX(Bemenet!$E$2:$E$301,$M7969),INDEX(Szabalyok!$A:$A,$N7969))))</f>
        <v/>
      </c>
      <c r="C7969" s="41">
        <f>IF($B7969="","",MIN(INDEX(Bemenet!$F$2:$F$301,$M7969),INDEX(Szabalyok!$B:$B,$N7969)))</f>
        <v/>
      </c>
      <c r="D7969" s="5">
        <f>IF(AND($B7969&lt;&gt;"",$C7969&lt;&gt;"",$B7969&lt;=$C7969),INDEX(Bemenet!$G$2:$G$301,$M7969),"")</f>
        <v/>
      </c>
      <c r="E7969" s="6">
        <f>IF(AND($B7969&lt;&gt;"",$C7969&lt;&gt;"",$B7969&lt;=$C7969),INDEX(Bemenet!$D$2:$D$301,$M7969),"")</f>
        <v/>
      </c>
      <c r="F7969" s="5">
        <f>IF(AND($B7969&lt;&gt;"",$C7969&lt;&gt;"",$B7969&lt;=$C7969),$C7969-$B7969+1,"")</f>
        <v/>
      </c>
      <c r="G7969" s="5">
        <f>IF($F7969="","",$F7969*$D7969)</f>
        <v/>
      </c>
      <c r="H7969" s="42">
        <f>IF($G7969="","",$O7969)</f>
        <v/>
      </c>
      <c r="I7969" s="5">
        <f>IF($G7969="","",$G7969*IF($H7969="",$O7969,$H7969)/100)</f>
        <v/>
      </c>
      <c r="J7969" s="5">
        <f>IF(OR($L7969="",NOT(COUNTIFS($L$2:$L7969,$L7969)=1)),"",SUMIFS($G:$G,$L:$L,$L7969))</f>
        <v/>
      </c>
      <c r="K7969" s="5">
        <f>IF(OR($L7969="",NOT(COUNTIFS($L$2:$L7969,$L7969)=1)),"",SUMIFS($I:$I,$L:$L,$L7969))</f>
        <v/>
      </c>
      <c r="L7969" s="6">
        <f>IF($B7969="","",YEAR($B7969))</f>
        <v/>
      </c>
      <c r="M7969" s="6">
        <f>INT((ROW()-2)/39)+1</f>
        <v/>
      </c>
      <c r="N7969" s="6">
        <f>MOD(ROW()-2,39)+2</f>
        <v/>
      </c>
      <c r="O7969" s="42">
        <f>IF(AND($B7969&lt;&gt;"",$C7969&lt;&gt;"",$B7969&lt;=$C7969),INDEX(Szabalyok!$C:$C,$N7969),"")</f>
        <v/>
      </c>
      <c r="P7969">
        <f>IF(D7969="",P7968,P7968+1)</f>
        <v/>
      </c>
    </row>
    <row r="7970">
      <c r="A7970">
        <f>IF(P7970=P7969,0,P7970)</f>
        <v/>
      </c>
      <c r="B7970" s="41">
        <f>IF($M7970&gt;300,"",IF(OR(INDEX(Bemenet!$E$2:$E$301,$M7970)="",INDEX(Bemenet!$F$2:$F$301,$M7970)=""),"",MAX(INDEX(Bemenet!$E$2:$E$301,$M7970),INDEX(Szabalyok!$A:$A,$N7970))))</f>
        <v/>
      </c>
      <c r="C7970" s="41">
        <f>IF($B7970="","",MIN(INDEX(Bemenet!$F$2:$F$301,$M7970),INDEX(Szabalyok!$B:$B,$N7970)))</f>
        <v/>
      </c>
      <c r="D7970" s="5">
        <f>IF(AND($B7970&lt;&gt;"",$C7970&lt;&gt;"",$B7970&lt;=$C7970),INDEX(Bemenet!$G$2:$G$301,$M7970),"")</f>
        <v/>
      </c>
      <c r="E7970" s="6">
        <f>IF(AND($B7970&lt;&gt;"",$C7970&lt;&gt;"",$B7970&lt;=$C7970),INDEX(Bemenet!$D$2:$D$301,$M7970),"")</f>
        <v/>
      </c>
      <c r="F7970" s="5">
        <f>IF(AND($B7970&lt;&gt;"",$C7970&lt;&gt;"",$B7970&lt;=$C7970),$C7970-$B7970+1,"")</f>
        <v/>
      </c>
      <c r="G7970" s="5">
        <f>IF($F7970="","",$F7970*$D7970)</f>
        <v/>
      </c>
      <c r="H7970" s="42">
        <f>IF($G7970="","",$O7970)</f>
        <v/>
      </c>
      <c r="I7970" s="5">
        <f>IF($G7970="","",$G7970*IF($H7970="",$O7970,$H7970)/100)</f>
        <v/>
      </c>
      <c r="J7970" s="5">
        <f>IF(OR($L7970="",NOT(COUNTIFS($L$2:$L7970,$L7970)=1)),"",SUMIFS($G:$G,$L:$L,$L7970))</f>
        <v/>
      </c>
      <c r="K7970" s="5">
        <f>IF(OR($L7970="",NOT(COUNTIFS($L$2:$L7970,$L7970)=1)),"",SUMIFS($I:$I,$L:$L,$L7970))</f>
        <v/>
      </c>
      <c r="L7970" s="6">
        <f>IF($B7970="","",YEAR($B7970))</f>
        <v/>
      </c>
      <c r="M7970" s="6">
        <f>INT((ROW()-2)/39)+1</f>
        <v/>
      </c>
      <c r="N7970" s="6">
        <f>MOD(ROW()-2,39)+2</f>
        <v/>
      </c>
      <c r="O7970" s="42">
        <f>IF(AND($B7970&lt;&gt;"",$C7970&lt;&gt;"",$B7970&lt;=$C7970),INDEX(Szabalyok!$C:$C,$N7970),"")</f>
        <v/>
      </c>
      <c r="P7970">
        <f>IF(D7970="",P7969,P7969+1)</f>
        <v/>
      </c>
    </row>
    <row r="7971">
      <c r="A7971">
        <f>IF(P7971=P7970,0,P7971)</f>
        <v/>
      </c>
      <c r="B7971" s="41">
        <f>IF($M7971&gt;300,"",IF(OR(INDEX(Bemenet!$E$2:$E$301,$M7971)="",INDEX(Bemenet!$F$2:$F$301,$M7971)=""),"",MAX(INDEX(Bemenet!$E$2:$E$301,$M7971),INDEX(Szabalyok!$A:$A,$N7971))))</f>
        <v/>
      </c>
      <c r="C7971" s="41">
        <f>IF($B7971="","",MIN(INDEX(Bemenet!$F$2:$F$301,$M7971),INDEX(Szabalyok!$B:$B,$N7971)))</f>
        <v/>
      </c>
      <c r="D7971" s="5">
        <f>IF(AND($B7971&lt;&gt;"",$C7971&lt;&gt;"",$B7971&lt;=$C7971),INDEX(Bemenet!$G$2:$G$301,$M7971),"")</f>
        <v/>
      </c>
      <c r="E7971" s="6">
        <f>IF(AND($B7971&lt;&gt;"",$C7971&lt;&gt;"",$B7971&lt;=$C7971),INDEX(Bemenet!$D$2:$D$301,$M7971),"")</f>
        <v/>
      </c>
      <c r="F7971" s="5">
        <f>IF(AND($B7971&lt;&gt;"",$C7971&lt;&gt;"",$B7971&lt;=$C7971),$C7971-$B7971+1,"")</f>
        <v/>
      </c>
      <c r="G7971" s="5">
        <f>IF($F7971="","",$F7971*$D7971)</f>
        <v/>
      </c>
      <c r="H7971" s="42">
        <f>IF($G7971="","",$O7971)</f>
        <v/>
      </c>
      <c r="I7971" s="5">
        <f>IF($G7971="","",$G7971*IF($H7971="",$O7971,$H7971)/100)</f>
        <v/>
      </c>
      <c r="J7971" s="5">
        <f>IF(OR($L7971="",NOT(COUNTIFS($L$2:$L7971,$L7971)=1)),"",SUMIFS($G:$G,$L:$L,$L7971))</f>
        <v/>
      </c>
      <c r="K7971" s="5">
        <f>IF(OR($L7971="",NOT(COUNTIFS($L$2:$L7971,$L7971)=1)),"",SUMIFS($I:$I,$L:$L,$L7971))</f>
        <v/>
      </c>
      <c r="L7971" s="6">
        <f>IF($B7971="","",YEAR($B7971))</f>
        <v/>
      </c>
      <c r="M7971" s="6">
        <f>INT((ROW()-2)/39)+1</f>
        <v/>
      </c>
      <c r="N7971" s="6">
        <f>MOD(ROW()-2,39)+2</f>
        <v/>
      </c>
      <c r="O7971" s="42">
        <f>IF(AND($B7971&lt;&gt;"",$C7971&lt;&gt;"",$B7971&lt;=$C7971),INDEX(Szabalyok!$C:$C,$N7971),"")</f>
        <v/>
      </c>
      <c r="P7971">
        <f>IF(D7971="",P7970,P7970+1)</f>
        <v/>
      </c>
    </row>
    <row r="7972">
      <c r="A7972">
        <f>IF(P7972=P7971,0,P7972)</f>
        <v/>
      </c>
      <c r="B7972" s="41">
        <f>IF($M7972&gt;300,"",IF(OR(INDEX(Bemenet!$E$2:$E$301,$M7972)="",INDEX(Bemenet!$F$2:$F$301,$M7972)=""),"",MAX(INDEX(Bemenet!$E$2:$E$301,$M7972),INDEX(Szabalyok!$A:$A,$N7972))))</f>
        <v/>
      </c>
      <c r="C7972" s="41">
        <f>IF($B7972="","",MIN(INDEX(Bemenet!$F$2:$F$301,$M7972),INDEX(Szabalyok!$B:$B,$N7972)))</f>
        <v/>
      </c>
      <c r="D7972" s="5">
        <f>IF(AND($B7972&lt;&gt;"",$C7972&lt;&gt;"",$B7972&lt;=$C7972),INDEX(Bemenet!$G$2:$G$301,$M7972),"")</f>
        <v/>
      </c>
      <c r="E7972" s="6">
        <f>IF(AND($B7972&lt;&gt;"",$C7972&lt;&gt;"",$B7972&lt;=$C7972),INDEX(Bemenet!$D$2:$D$301,$M7972),"")</f>
        <v/>
      </c>
      <c r="F7972" s="5">
        <f>IF(AND($B7972&lt;&gt;"",$C7972&lt;&gt;"",$B7972&lt;=$C7972),$C7972-$B7972+1,"")</f>
        <v/>
      </c>
      <c r="G7972" s="5">
        <f>IF($F7972="","",$F7972*$D7972)</f>
        <v/>
      </c>
      <c r="H7972" s="42">
        <f>IF($G7972="","",$O7972)</f>
        <v/>
      </c>
      <c r="I7972" s="5">
        <f>IF($G7972="","",$G7972*IF($H7972="",$O7972,$H7972)/100)</f>
        <v/>
      </c>
      <c r="J7972" s="5">
        <f>IF(OR($L7972="",NOT(COUNTIFS($L$2:$L7972,$L7972)=1)),"",SUMIFS($G:$G,$L:$L,$L7972))</f>
        <v/>
      </c>
      <c r="K7972" s="5">
        <f>IF(OR($L7972="",NOT(COUNTIFS($L$2:$L7972,$L7972)=1)),"",SUMIFS($I:$I,$L:$L,$L7972))</f>
        <v/>
      </c>
      <c r="L7972" s="6">
        <f>IF($B7972="","",YEAR($B7972))</f>
        <v/>
      </c>
      <c r="M7972" s="6">
        <f>INT((ROW()-2)/39)+1</f>
        <v/>
      </c>
      <c r="N7972" s="6">
        <f>MOD(ROW()-2,39)+2</f>
        <v/>
      </c>
      <c r="O7972" s="42">
        <f>IF(AND($B7972&lt;&gt;"",$C7972&lt;&gt;"",$B7972&lt;=$C7972),INDEX(Szabalyok!$C:$C,$N7972),"")</f>
        <v/>
      </c>
      <c r="P7972">
        <f>IF(D7972="",P7971,P7971+1)</f>
        <v/>
      </c>
    </row>
    <row r="7973">
      <c r="A7973">
        <f>IF(P7973=P7972,0,P7973)</f>
        <v/>
      </c>
      <c r="B7973" s="41">
        <f>IF($M7973&gt;300,"",IF(OR(INDEX(Bemenet!$E$2:$E$301,$M7973)="",INDEX(Bemenet!$F$2:$F$301,$M7973)=""),"",MAX(INDEX(Bemenet!$E$2:$E$301,$M7973),INDEX(Szabalyok!$A:$A,$N7973))))</f>
        <v/>
      </c>
      <c r="C7973" s="41">
        <f>IF($B7973="","",MIN(INDEX(Bemenet!$F$2:$F$301,$M7973),INDEX(Szabalyok!$B:$B,$N7973)))</f>
        <v/>
      </c>
      <c r="D7973" s="5">
        <f>IF(AND($B7973&lt;&gt;"",$C7973&lt;&gt;"",$B7973&lt;=$C7973),INDEX(Bemenet!$G$2:$G$301,$M7973),"")</f>
        <v/>
      </c>
      <c r="E7973" s="6">
        <f>IF(AND($B7973&lt;&gt;"",$C7973&lt;&gt;"",$B7973&lt;=$C7973),INDEX(Bemenet!$D$2:$D$301,$M7973),"")</f>
        <v/>
      </c>
      <c r="F7973" s="5">
        <f>IF(AND($B7973&lt;&gt;"",$C7973&lt;&gt;"",$B7973&lt;=$C7973),$C7973-$B7973+1,"")</f>
        <v/>
      </c>
      <c r="G7973" s="5">
        <f>IF($F7973="","",$F7973*$D7973)</f>
        <v/>
      </c>
      <c r="H7973" s="42">
        <f>IF($G7973="","",$O7973)</f>
        <v/>
      </c>
      <c r="I7973" s="5">
        <f>IF($G7973="","",$G7973*IF($H7973="",$O7973,$H7973)/100)</f>
        <v/>
      </c>
      <c r="J7973" s="5">
        <f>IF(OR($L7973="",NOT(COUNTIFS($L$2:$L7973,$L7973)=1)),"",SUMIFS($G:$G,$L:$L,$L7973))</f>
        <v/>
      </c>
      <c r="K7973" s="5">
        <f>IF(OR($L7973="",NOT(COUNTIFS($L$2:$L7973,$L7973)=1)),"",SUMIFS($I:$I,$L:$L,$L7973))</f>
        <v/>
      </c>
      <c r="L7973" s="6">
        <f>IF($B7973="","",YEAR($B7973))</f>
        <v/>
      </c>
      <c r="M7973" s="6">
        <f>INT((ROW()-2)/39)+1</f>
        <v/>
      </c>
      <c r="N7973" s="6">
        <f>MOD(ROW()-2,39)+2</f>
        <v/>
      </c>
      <c r="O7973" s="42">
        <f>IF(AND($B7973&lt;&gt;"",$C7973&lt;&gt;"",$B7973&lt;=$C7973),INDEX(Szabalyok!$C:$C,$N7973),"")</f>
        <v/>
      </c>
      <c r="P7973">
        <f>IF(D7973="",P7972,P7972+1)</f>
        <v/>
      </c>
    </row>
    <row r="7974">
      <c r="A7974">
        <f>IF(P7974=P7973,0,P7974)</f>
        <v/>
      </c>
      <c r="B7974" s="41">
        <f>IF($M7974&gt;300,"",IF(OR(INDEX(Bemenet!$E$2:$E$301,$M7974)="",INDEX(Bemenet!$F$2:$F$301,$M7974)=""),"",MAX(INDEX(Bemenet!$E$2:$E$301,$M7974),INDEX(Szabalyok!$A:$A,$N7974))))</f>
        <v/>
      </c>
      <c r="C7974" s="41">
        <f>IF($B7974="","",MIN(INDEX(Bemenet!$F$2:$F$301,$M7974),INDEX(Szabalyok!$B:$B,$N7974)))</f>
        <v/>
      </c>
      <c r="D7974" s="5">
        <f>IF(AND($B7974&lt;&gt;"",$C7974&lt;&gt;"",$B7974&lt;=$C7974),INDEX(Bemenet!$G$2:$G$301,$M7974),"")</f>
        <v/>
      </c>
      <c r="E7974" s="6">
        <f>IF(AND($B7974&lt;&gt;"",$C7974&lt;&gt;"",$B7974&lt;=$C7974),INDEX(Bemenet!$D$2:$D$301,$M7974),"")</f>
        <v/>
      </c>
      <c r="F7974" s="5">
        <f>IF(AND($B7974&lt;&gt;"",$C7974&lt;&gt;"",$B7974&lt;=$C7974),$C7974-$B7974+1,"")</f>
        <v/>
      </c>
      <c r="G7974" s="5">
        <f>IF($F7974="","",$F7974*$D7974)</f>
        <v/>
      </c>
      <c r="H7974" s="42">
        <f>IF($G7974="","",$O7974)</f>
        <v/>
      </c>
      <c r="I7974" s="5">
        <f>IF($G7974="","",$G7974*IF($H7974="",$O7974,$H7974)/100)</f>
        <v/>
      </c>
      <c r="J7974" s="5">
        <f>IF(OR($L7974="",NOT(COUNTIFS($L$2:$L7974,$L7974)=1)),"",SUMIFS($G:$G,$L:$L,$L7974))</f>
        <v/>
      </c>
      <c r="K7974" s="5">
        <f>IF(OR($L7974="",NOT(COUNTIFS($L$2:$L7974,$L7974)=1)),"",SUMIFS($I:$I,$L:$L,$L7974))</f>
        <v/>
      </c>
      <c r="L7974" s="6">
        <f>IF($B7974="","",YEAR($B7974))</f>
        <v/>
      </c>
      <c r="M7974" s="6">
        <f>INT((ROW()-2)/39)+1</f>
        <v/>
      </c>
      <c r="N7974" s="6">
        <f>MOD(ROW()-2,39)+2</f>
        <v/>
      </c>
      <c r="O7974" s="42">
        <f>IF(AND($B7974&lt;&gt;"",$C7974&lt;&gt;"",$B7974&lt;=$C7974),INDEX(Szabalyok!$C:$C,$N7974),"")</f>
        <v/>
      </c>
      <c r="P7974">
        <f>IF(D7974="",P7973,P7973+1)</f>
        <v/>
      </c>
    </row>
    <row r="7975">
      <c r="A7975">
        <f>IF(P7975=P7974,0,P7975)</f>
        <v/>
      </c>
      <c r="B7975" s="41">
        <f>IF($M7975&gt;300,"",IF(OR(INDEX(Bemenet!$E$2:$E$301,$M7975)="",INDEX(Bemenet!$F$2:$F$301,$M7975)=""),"",MAX(INDEX(Bemenet!$E$2:$E$301,$M7975),INDEX(Szabalyok!$A:$A,$N7975))))</f>
        <v/>
      </c>
      <c r="C7975" s="41">
        <f>IF($B7975="","",MIN(INDEX(Bemenet!$F$2:$F$301,$M7975),INDEX(Szabalyok!$B:$B,$N7975)))</f>
        <v/>
      </c>
      <c r="D7975" s="5">
        <f>IF(AND($B7975&lt;&gt;"",$C7975&lt;&gt;"",$B7975&lt;=$C7975),INDEX(Bemenet!$G$2:$G$301,$M7975),"")</f>
        <v/>
      </c>
      <c r="E7975" s="6">
        <f>IF(AND($B7975&lt;&gt;"",$C7975&lt;&gt;"",$B7975&lt;=$C7975),INDEX(Bemenet!$D$2:$D$301,$M7975),"")</f>
        <v/>
      </c>
      <c r="F7975" s="5">
        <f>IF(AND($B7975&lt;&gt;"",$C7975&lt;&gt;"",$B7975&lt;=$C7975),$C7975-$B7975+1,"")</f>
        <v/>
      </c>
      <c r="G7975" s="5">
        <f>IF($F7975="","",$F7975*$D7975)</f>
        <v/>
      </c>
      <c r="H7975" s="42">
        <f>IF($G7975="","",$O7975)</f>
        <v/>
      </c>
      <c r="I7975" s="5">
        <f>IF($G7975="","",$G7975*IF($H7975="",$O7975,$H7975)/100)</f>
        <v/>
      </c>
      <c r="J7975" s="5">
        <f>IF(OR($L7975="",NOT(COUNTIFS($L$2:$L7975,$L7975)=1)),"",SUMIFS($G:$G,$L:$L,$L7975))</f>
        <v/>
      </c>
      <c r="K7975" s="5">
        <f>IF(OR($L7975="",NOT(COUNTIFS($L$2:$L7975,$L7975)=1)),"",SUMIFS($I:$I,$L:$L,$L7975))</f>
        <v/>
      </c>
      <c r="L7975" s="6">
        <f>IF($B7975="","",YEAR($B7975))</f>
        <v/>
      </c>
      <c r="M7975" s="6">
        <f>INT((ROW()-2)/39)+1</f>
        <v/>
      </c>
      <c r="N7975" s="6">
        <f>MOD(ROW()-2,39)+2</f>
        <v/>
      </c>
      <c r="O7975" s="42">
        <f>IF(AND($B7975&lt;&gt;"",$C7975&lt;&gt;"",$B7975&lt;=$C7975),INDEX(Szabalyok!$C:$C,$N7975),"")</f>
        <v/>
      </c>
      <c r="P7975">
        <f>IF(D7975="",P7974,P7974+1)</f>
        <v/>
      </c>
    </row>
    <row r="7976">
      <c r="A7976">
        <f>IF(P7976=P7975,0,P7976)</f>
        <v/>
      </c>
      <c r="B7976" s="41">
        <f>IF($M7976&gt;300,"",IF(OR(INDEX(Bemenet!$E$2:$E$301,$M7976)="",INDEX(Bemenet!$F$2:$F$301,$M7976)=""),"",MAX(INDEX(Bemenet!$E$2:$E$301,$M7976),INDEX(Szabalyok!$A:$A,$N7976))))</f>
        <v/>
      </c>
      <c r="C7976" s="41">
        <f>IF($B7976="","",MIN(INDEX(Bemenet!$F$2:$F$301,$M7976),INDEX(Szabalyok!$B:$B,$N7976)))</f>
        <v/>
      </c>
      <c r="D7976" s="5">
        <f>IF(AND($B7976&lt;&gt;"",$C7976&lt;&gt;"",$B7976&lt;=$C7976),INDEX(Bemenet!$G$2:$G$301,$M7976),"")</f>
        <v/>
      </c>
      <c r="E7976" s="6">
        <f>IF(AND($B7976&lt;&gt;"",$C7976&lt;&gt;"",$B7976&lt;=$C7976),INDEX(Bemenet!$D$2:$D$301,$M7976),"")</f>
        <v/>
      </c>
      <c r="F7976" s="5">
        <f>IF(AND($B7976&lt;&gt;"",$C7976&lt;&gt;"",$B7976&lt;=$C7976),$C7976-$B7976+1,"")</f>
        <v/>
      </c>
      <c r="G7976" s="5">
        <f>IF($F7976="","",$F7976*$D7976)</f>
        <v/>
      </c>
      <c r="H7976" s="42">
        <f>IF($G7976="","",$O7976)</f>
        <v/>
      </c>
      <c r="I7976" s="5">
        <f>IF($G7976="","",$G7976*IF($H7976="",$O7976,$H7976)/100)</f>
        <v/>
      </c>
      <c r="J7976" s="5">
        <f>IF(OR($L7976="",NOT(COUNTIFS($L$2:$L7976,$L7976)=1)),"",SUMIFS($G:$G,$L:$L,$L7976))</f>
        <v/>
      </c>
      <c r="K7976" s="5">
        <f>IF(OR($L7976="",NOT(COUNTIFS($L$2:$L7976,$L7976)=1)),"",SUMIFS($I:$I,$L:$L,$L7976))</f>
        <v/>
      </c>
      <c r="L7976" s="6">
        <f>IF($B7976="","",YEAR($B7976))</f>
        <v/>
      </c>
      <c r="M7976" s="6">
        <f>INT((ROW()-2)/39)+1</f>
        <v/>
      </c>
      <c r="N7976" s="6">
        <f>MOD(ROW()-2,39)+2</f>
        <v/>
      </c>
      <c r="O7976" s="42">
        <f>IF(AND($B7976&lt;&gt;"",$C7976&lt;&gt;"",$B7976&lt;=$C7976),INDEX(Szabalyok!$C:$C,$N7976),"")</f>
        <v/>
      </c>
      <c r="P7976">
        <f>IF(D7976="",P7975,P7975+1)</f>
        <v/>
      </c>
    </row>
    <row r="7977">
      <c r="A7977">
        <f>IF(P7977=P7976,0,P7977)</f>
        <v/>
      </c>
      <c r="B7977" s="41">
        <f>IF($M7977&gt;300,"",IF(OR(INDEX(Bemenet!$E$2:$E$301,$M7977)="",INDEX(Bemenet!$F$2:$F$301,$M7977)=""),"",MAX(INDEX(Bemenet!$E$2:$E$301,$M7977),INDEX(Szabalyok!$A:$A,$N7977))))</f>
        <v/>
      </c>
      <c r="C7977" s="41">
        <f>IF($B7977="","",MIN(INDEX(Bemenet!$F$2:$F$301,$M7977),INDEX(Szabalyok!$B:$B,$N7977)))</f>
        <v/>
      </c>
      <c r="D7977" s="5">
        <f>IF(AND($B7977&lt;&gt;"",$C7977&lt;&gt;"",$B7977&lt;=$C7977),INDEX(Bemenet!$G$2:$G$301,$M7977),"")</f>
        <v/>
      </c>
      <c r="E7977" s="6">
        <f>IF(AND($B7977&lt;&gt;"",$C7977&lt;&gt;"",$B7977&lt;=$C7977),INDEX(Bemenet!$D$2:$D$301,$M7977),"")</f>
        <v/>
      </c>
      <c r="F7977" s="5">
        <f>IF(AND($B7977&lt;&gt;"",$C7977&lt;&gt;"",$B7977&lt;=$C7977),$C7977-$B7977+1,"")</f>
        <v/>
      </c>
      <c r="G7977" s="5">
        <f>IF($F7977="","",$F7977*$D7977)</f>
        <v/>
      </c>
      <c r="H7977" s="42">
        <f>IF($G7977="","",$O7977)</f>
        <v/>
      </c>
      <c r="I7977" s="5">
        <f>IF($G7977="","",$G7977*IF($H7977="",$O7977,$H7977)/100)</f>
        <v/>
      </c>
      <c r="J7977" s="5">
        <f>IF(OR($L7977="",NOT(COUNTIFS($L$2:$L7977,$L7977)=1)),"",SUMIFS($G:$G,$L:$L,$L7977))</f>
        <v/>
      </c>
      <c r="K7977" s="5">
        <f>IF(OR($L7977="",NOT(COUNTIFS($L$2:$L7977,$L7977)=1)),"",SUMIFS($I:$I,$L:$L,$L7977))</f>
        <v/>
      </c>
      <c r="L7977" s="6">
        <f>IF($B7977="","",YEAR($B7977))</f>
        <v/>
      </c>
      <c r="M7977" s="6">
        <f>INT((ROW()-2)/39)+1</f>
        <v/>
      </c>
      <c r="N7977" s="6">
        <f>MOD(ROW()-2,39)+2</f>
        <v/>
      </c>
      <c r="O7977" s="42">
        <f>IF(AND($B7977&lt;&gt;"",$C7977&lt;&gt;"",$B7977&lt;=$C7977),INDEX(Szabalyok!$C:$C,$N7977),"")</f>
        <v/>
      </c>
      <c r="P7977">
        <f>IF(D7977="",P7976,P7976+1)</f>
        <v/>
      </c>
    </row>
    <row r="7978">
      <c r="A7978">
        <f>IF(P7978=P7977,0,P7978)</f>
        <v/>
      </c>
      <c r="B7978" s="41">
        <f>IF($M7978&gt;300,"",IF(OR(INDEX(Bemenet!$E$2:$E$301,$M7978)="",INDEX(Bemenet!$F$2:$F$301,$M7978)=""),"",MAX(INDEX(Bemenet!$E$2:$E$301,$M7978),INDEX(Szabalyok!$A:$A,$N7978))))</f>
        <v/>
      </c>
      <c r="C7978" s="41">
        <f>IF($B7978="","",MIN(INDEX(Bemenet!$F$2:$F$301,$M7978),INDEX(Szabalyok!$B:$B,$N7978)))</f>
        <v/>
      </c>
      <c r="D7978" s="5">
        <f>IF(AND($B7978&lt;&gt;"",$C7978&lt;&gt;"",$B7978&lt;=$C7978),INDEX(Bemenet!$G$2:$G$301,$M7978),"")</f>
        <v/>
      </c>
      <c r="E7978" s="6">
        <f>IF(AND($B7978&lt;&gt;"",$C7978&lt;&gt;"",$B7978&lt;=$C7978),INDEX(Bemenet!$D$2:$D$301,$M7978),"")</f>
        <v/>
      </c>
      <c r="F7978" s="5">
        <f>IF(AND($B7978&lt;&gt;"",$C7978&lt;&gt;"",$B7978&lt;=$C7978),$C7978-$B7978+1,"")</f>
        <v/>
      </c>
      <c r="G7978" s="5">
        <f>IF($F7978="","",$F7978*$D7978)</f>
        <v/>
      </c>
      <c r="H7978" s="42">
        <f>IF($G7978="","",$O7978)</f>
        <v/>
      </c>
      <c r="I7978" s="5">
        <f>IF($G7978="","",$G7978*IF($H7978="",$O7978,$H7978)/100)</f>
        <v/>
      </c>
      <c r="J7978" s="5">
        <f>IF(OR($L7978="",NOT(COUNTIFS($L$2:$L7978,$L7978)=1)),"",SUMIFS($G:$G,$L:$L,$L7978))</f>
        <v/>
      </c>
      <c r="K7978" s="5">
        <f>IF(OR($L7978="",NOT(COUNTIFS($L$2:$L7978,$L7978)=1)),"",SUMIFS($I:$I,$L:$L,$L7978))</f>
        <v/>
      </c>
      <c r="L7978" s="6">
        <f>IF($B7978="","",YEAR($B7978))</f>
        <v/>
      </c>
      <c r="M7978" s="6">
        <f>INT((ROW()-2)/39)+1</f>
        <v/>
      </c>
      <c r="N7978" s="6">
        <f>MOD(ROW()-2,39)+2</f>
        <v/>
      </c>
      <c r="O7978" s="42">
        <f>IF(AND($B7978&lt;&gt;"",$C7978&lt;&gt;"",$B7978&lt;=$C7978),INDEX(Szabalyok!$C:$C,$N7978),"")</f>
        <v/>
      </c>
      <c r="P7978">
        <f>IF(D7978="",P7977,P7977+1)</f>
        <v/>
      </c>
    </row>
    <row r="7979">
      <c r="A7979">
        <f>IF(P7979=P7978,0,P7979)</f>
        <v/>
      </c>
      <c r="B7979" s="41">
        <f>IF($M7979&gt;300,"",IF(OR(INDEX(Bemenet!$E$2:$E$301,$M7979)="",INDEX(Bemenet!$F$2:$F$301,$M7979)=""),"",MAX(INDEX(Bemenet!$E$2:$E$301,$M7979),INDEX(Szabalyok!$A:$A,$N7979))))</f>
        <v/>
      </c>
      <c r="C7979" s="41">
        <f>IF($B7979="","",MIN(INDEX(Bemenet!$F$2:$F$301,$M7979),INDEX(Szabalyok!$B:$B,$N7979)))</f>
        <v/>
      </c>
      <c r="D7979" s="5">
        <f>IF(AND($B7979&lt;&gt;"",$C7979&lt;&gt;"",$B7979&lt;=$C7979),INDEX(Bemenet!$G$2:$G$301,$M7979),"")</f>
        <v/>
      </c>
      <c r="E7979" s="6">
        <f>IF(AND($B7979&lt;&gt;"",$C7979&lt;&gt;"",$B7979&lt;=$C7979),INDEX(Bemenet!$D$2:$D$301,$M7979),"")</f>
        <v/>
      </c>
      <c r="F7979" s="5">
        <f>IF(AND($B7979&lt;&gt;"",$C7979&lt;&gt;"",$B7979&lt;=$C7979),$C7979-$B7979+1,"")</f>
        <v/>
      </c>
      <c r="G7979" s="5">
        <f>IF($F7979="","",$F7979*$D7979)</f>
        <v/>
      </c>
      <c r="H7979" s="42">
        <f>IF($G7979="","",$O7979)</f>
        <v/>
      </c>
      <c r="I7979" s="5">
        <f>IF($G7979="","",$G7979*IF($H7979="",$O7979,$H7979)/100)</f>
        <v/>
      </c>
      <c r="J7979" s="5">
        <f>IF(OR($L7979="",NOT(COUNTIFS($L$2:$L7979,$L7979)=1)),"",SUMIFS($G:$G,$L:$L,$L7979))</f>
        <v/>
      </c>
      <c r="K7979" s="5">
        <f>IF(OR($L7979="",NOT(COUNTIFS($L$2:$L7979,$L7979)=1)),"",SUMIFS($I:$I,$L:$L,$L7979))</f>
        <v/>
      </c>
      <c r="L7979" s="6">
        <f>IF($B7979="","",YEAR($B7979))</f>
        <v/>
      </c>
      <c r="M7979" s="6">
        <f>INT((ROW()-2)/39)+1</f>
        <v/>
      </c>
      <c r="N7979" s="6">
        <f>MOD(ROW()-2,39)+2</f>
        <v/>
      </c>
      <c r="O7979" s="42">
        <f>IF(AND($B7979&lt;&gt;"",$C7979&lt;&gt;"",$B7979&lt;=$C7979),INDEX(Szabalyok!$C:$C,$N7979),"")</f>
        <v/>
      </c>
      <c r="P7979">
        <f>IF(D7979="",P7978,P7978+1)</f>
        <v/>
      </c>
    </row>
    <row r="7980">
      <c r="A7980">
        <f>IF(P7980=P7979,0,P7980)</f>
        <v/>
      </c>
      <c r="B7980" s="41">
        <f>IF($M7980&gt;300,"",IF(OR(INDEX(Bemenet!$E$2:$E$301,$M7980)="",INDEX(Bemenet!$F$2:$F$301,$M7980)=""),"",MAX(INDEX(Bemenet!$E$2:$E$301,$M7980),INDEX(Szabalyok!$A:$A,$N7980))))</f>
        <v/>
      </c>
      <c r="C7980" s="41">
        <f>IF($B7980="","",MIN(INDEX(Bemenet!$F$2:$F$301,$M7980),INDEX(Szabalyok!$B:$B,$N7980)))</f>
        <v/>
      </c>
      <c r="D7980" s="5">
        <f>IF(AND($B7980&lt;&gt;"",$C7980&lt;&gt;"",$B7980&lt;=$C7980),INDEX(Bemenet!$G$2:$G$301,$M7980),"")</f>
        <v/>
      </c>
      <c r="E7980" s="6">
        <f>IF(AND($B7980&lt;&gt;"",$C7980&lt;&gt;"",$B7980&lt;=$C7980),INDEX(Bemenet!$D$2:$D$301,$M7980),"")</f>
        <v/>
      </c>
      <c r="F7980" s="5">
        <f>IF(AND($B7980&lt;&gt;"",$C7980&lt;&gt;"",$B7980&lt;=$C7980),$C7980-$B7980+1,"")</f>
        <v/>
      </c>
      <c r="G7980" s="5">
        <f>IF($F7980="","",$F7980*$D7980)</f>
        <v/>
      </c>
      <c r="H7980" s="42">
        <f>IF($G7980="","",$O7980)</f>
        <v/>
      </c>
      <c r="I7980" s="5">
        <f>IF($G7980="","",$G7980*IF($H7980="",$O7980,$H7980)/100)</f>
        <v/>
      </c>
      <c r="J7980" s="5">
        <f>IF(OR($L7980="",NOT(COUNTIFS($L$2:$L7980,$L7980)=1)),"",SUMIFS($G:$G,$L:$L,$L7980))</f>
        <v/>
      </c>
      <c r="K7980" s="5">
        <f>IF(OR($L7980="",NOT(COUNTIFS($L$2:$L7980,$L7980)=1)),"",SUMIFS($I:$I,$L:$L,$L7980))</f>
        <v/>
      </c>
      <c r="L7980" s="6">
        <f>IF($B7980="","",YEAR($B7980))</f>
        <v/>
      </c>
      <c r="M7980" s="6">
        <f>INT((ROW()-2)/39)+1</f>
        <v/>
      </c>
      <c r="N7980" s="6">
        <f>MOD(ROW()-2,39)+2</f>
        <v/>
      </c>
      <c r="O7980" s="42">
        <f>IF(AND($B7980&lt;&gt;"",$C7980&lt;&gt;"",$B7980&lt;=$C7980),INDEX(Szabalyok!$C:$C,$N7980),"")</f>
        <v/>
      </c>
      <c r="P7980">
        <f>IF(D7980="",P7979,P7979+1)</f>
        <v/>
      </c>
    </row>
    <row r="7981">
      <c r="A7981">
        <f>IF(P7981=P7980,0,P7981)</f>
        <v/>
      </c>
      <c r="B7981" s="41">
        <f>IF($M7981&gt;300,"",IF(OR(INDEX(Bemenet!$E$2:$E$301,$M7981)="",INDEX(Bemenet!$F$2:$F$301,$M7981)=""),"",MAX(INDEX(Bemenet!$E$2:$E$301,$M7981),INDEX(Szabalyok!$A:$A,$N7981))))</f>
        <v/>
      </c>
      <c r="C7981" s="41">
        <f>IF($B7981="","",MIN(INDEX(Bemenet!$F$2:$F$301,$M7981),INDEX(Szabalyok!$B:$B,$N7981)))</f>
        <v/>
      </c>
      <c r="D7981" s="5">
        <f>IF(AND($B7981&lt;&gt;"",$C7981&lt;&gt;"",$B7981&lt;=$C7981),INDEX(Bemenet!$G$2:$G$301,$M7981),"")</f>
        <v/>
      </c>
      <c r="E7981" s="6">
        <f>IF(AND($B7981&lt;&gt;"",$C7981&lt;&gt;"",$B7981&lt;=$C7981),INDEX(Bemenet!$D$2:$D$301,$M7981),"")</f>
        <v/>
      </c>
      <c r="F7981" s="5">
        <f>IF(AND($B7981&lt;&gt;"",$C7981&lt;&gt;"",$B7981&lt;=$C7981),$C7981-$B7981+1,"")</f>
        <v/>
      </c>
      <c r="G7981" s="5">
        <f>IF($F7981="","",$F7981*$D7981)</f>
        <v/>
      </c>
      <c r="H7981" s="42">
        <f>IF($G7981="","",$O7981)</f>
        <v/>
      </c>
      <c r="I7981" s="5">
        <f>IF($G7981="","",$G7981*IF($H7981="",$O7981,$H7981)/100)</f>
        <v/>
      </c>
      <c r="J7981" s="5">
        <f>IF(OR($L7981="",NOT(COUNTIFS($L$2:$L7981,$L7981)=1)),"",SUMIFS($G:$G,$L:$L,$L7981))</f>
        <v/>
      </c>
      <c r="K7981" s="5">
        <f>IF(OR($L7981="",NOT(COUNTIFS($L$2:$L7981,$L7981)=1)),"",SUMIFS($I:$I,$L:$L,$L7981))</f>
        <v/>
      </c>
      <c r="L7981" s="6">
        <f>IF($B7981="","",YEAR($B7981))</f>
        <v/>
      </c>
      <c r="M7981" s="6">
        <f>INT((ROW()-2)/39)+1</f>
        <v/>
      </c>
      <c r="N7981" s="6">
        <f>MOD(ROW()-2,39)+2</f>
        <v/>
      </c>
      <c r="O7981" s="42">
        <f>IF(AND($B7981&lt;&gt;"",$C7981&lt;&gt;"",$B7981&lt;=$C7981),INDEX(Szabalyok!$C:$C,$N7981),"")</f>
        <v/>
      </c>
      <c r="P7981">
        <f>IF(D7981="",P7980,P7980+1)</f>
        <v/>
      </c>
    </row>
    <row r="7982">
      <c r="A7982">
        <f>IF(P7982=P7981,0,P7982)</f>
        <v/>
      </c>
      <c r="B7982" s="41">
        <f>IF($M7982&gt;300,"",IF(OR(INDEX(Bemenet!$E$2:$E$301,$M7982)="",INDEX(Bemenet!$F$2:$F$301,$M7982)=""),"",MAX(INDEX(Bemenet!$E$2:$E$301,$M7982),INDEX(Szabalyok!$A:$A,$N7982))))</f>
        <v/>
      </c>
      <c r="C7982" s="41">
        <f>IF($B7982="","",MIN(INDEX(Bemenet!$F$2:$F$301,$M7982),INDEX(Szabalyok!$B:$B,$N7982)))</f>
        <v/>
      </c>
      <c r="D7982" s="5">
        <f>IF(AND($B7982&lt;&gt;"",$C7982&lt;&gt;"",$B7982&lt;=$C7982),INDEX(Bemenet!$G$2:$G$301,$M7982),"")</f>
        <v/>
      </c>
      <c r="E7982" s="6">
        <f>IF(AND($B7982&lt;&gt;"",$C7982&lt;&gt;"",$B7982&lt;=$C7982),INDEX(Bemenet!$D$2:$D$301,$M7982),"")</f>
        <v/>
      </c>
      <c r="F7982" s="5">
        <f>IF(AND($B7982&lt;&gt;"",$C7982&lt;&gt;"",$B7982&lt;=$C7982),$C7982-$B7982+1,"")</f>
        <v/>
      </c>
      <c r="G7982" s="5">
        <f>IF($F7982="","",$F7982*$D7982)</f>
        <v/>
      </c>
      <c r="H7982" s="42">
        <f>IF($G7982="","",$O7982)</f>
        <v/>
      </c>
      <c r="I7982" s="5">
        <f>IF($G7982="","",$G7982*IF($H7982="",$O7982,$H7982)/100)</f>
        <v/>
      </c>
      <c r="J7982" s="5">
        <f>IF(OR($L7982="",NOT(COUNTIFS($L$2:$L7982,$L7982)=1)),"",SUMIFS($G:$G,$L:$L,$L7982))</f>
        <v/>
      </c>
      <c r="K7982" s="5">
        <f>IF(OR($L7982="",NOT(COUNTIFS($L$2:$L7982,$L7982)=1)),"",SUMIFS($I:$I,$L:$L,$L7982))</f>
        <v/>
      </c>
      <c r="L7982" s="6">
        <f>IF($B7982="","",YEAR($B7982))</f>
        <v/>
      </c>
      <c r="M7982" s="6">
        <f>INT((ROW()-2)/39)+1</f>
        <v/>
      </c>
      <c r="N7982" s="6">
        <f>MOD(ROW()-2,39)+2</f>
        <v/>
      </c>
      <c r="O7982" s="42">
        <f>IF(AND($B7982&lt;&gt;"",$C7982&lt;&gt;"",$B7982&lt;=$C7982),INDEX(Szabalyok!$C:$C,$N7982),"")</f>
        <v/>
      </c>
      <c r="P7982">
        <f>IF(D7982="",P7981,P7981+1)</f>
        <v/>
      </c>
    </row>
    <row r="7983">
      <c r="A7983">
        <f>IF(P7983=P7982,0,P7983)</f>
        <v/>
      </c>
      <c r="B7983" s="41">
        <f>IF($M7983&gt;300,"",IF(OR(INDEX(Bemenet!$E$2:$E$301,$M7983)="",INDEX(Bemenet!$F$2:$F$301,$M7983)=""),"",MAX(INDEX(Bemenet!$E$2:$E$301,$M7983),INDEX(Szabalyok!$A:$A,$N7983))))</f>
        <v/>
      </c>
      <c r="C7983" s="41">
        <f>IF($B7983="","",MIN(INDEX(Bemenet!$F$2:$F$301,$M7983),INDEX(Szabalyok!$B:$B,$N7983)))</f>
        <v/>
      </c>
      <c r="D7983" s="5">
        <f>IF(AND($B7983&lt;&gt;"",$C7983&lt;&gt;"",$B7983&lt;=$C7983),INDEX(Bemenet!$G$2:$G$301,$M7983),"")</f>
        <v/>
      </c>
      <c r="E7983" s="6">
        <f>IF(AND($B7983&lt;&gt;"",$C7983&lt;&gt;"",$B7983&lt;=$C7983),INDEX(Bemenet!$D$2:$D$301,$M7983),"")</f>
        <v/>
      </c>
      <c r="F7983" s="5">
        <f>IF(AND($B7983&lt;&gt;"",$C7983&lt;&gt;"",$B7983&lt;=$C7983),$C7983-$B7983+1,"")</f>
        <v/>
      </c>
      <c r="G7983" s="5">
        <f>IF($F7983="","",$F7983*$D7983)</f>
        <v/>
      </c>
      <c r="H7983" s="42">
        <f>IF($G7983="","",$O7983)</f>
        <v/>
      </c>
      <c r="I7983" s="5">
        <f>IF($G7983="","",$G7983*IF($H7983="",$O7983,$H7983)/100)</f>
        <v/>
      </c>
      <c r="J7983" s="5">
        <f>IF(OR($L7983="",NOT(COUNTIFS($L$2:$L7983,$L7983)=1)),"",SUMIFS($G:$G,$L:$L,$L7983))</f>
        <v/>
      </c>
      <c r="K7983" s="5">
        <f>IF(OR($L7983="",NOT(COUNTIFS($L$2:$L7983,$L7983)=1)),"",SUMIFS($I:$I,$L:$L,$L7983))</f>
        <v/>
      </c>
      <c r="L7983" s="6">
        <f>IF($B7983="","",YEAR($B7983))</f>
        <v/>
      </c>
      <c r="M7983" s="6">
        <f>INT((ROW()-2)/39)+1</f>
        <v/>
      </c>
      <c r="N7983" s="6">
        <f>MOD(ROW()-2,39)+2</f>
        <v/>
      </c>
      <c r="O7983" s="42">
        <f>IF(AND($B7983&lt;&gt;"",$C7983&lt;&gt;"",$B7983&lt;=$C7983),INDEX(Szabalyok!$C:$C,$N7983),"")</f>
        <v/>
      </c>
      <c r="P7983">
        <f>IF(D7983="",P7982,P7982+1)</f>
        <v/>
      </c>
    </row>
    <row r="7984">
      <c r="A7984">
        <f>IF(P7984=P7983,0,P7984)</f>
        <v/>
      </c>
      <c r="B7984" s="41">
        <f>IF($M7984&gt;300,"",IF(OR(INDEX(Bemenet!$E$2:$E$301,$M7984)="",INDEX(Bemenet!$F$2:$F$301,$M7984)=""),"",MAX(INDEX(Bemenet!$E$2:$E$301,$M7984),INDEX(Szabalyok!$A:$A,$N7984))))</f>
        <v/>
      </c>
      <c r="C7984" s="41">
        <f>IF($B7984="","",MIN(INDEX(Bemenet!$F$2:$F$301,$M7984),INDEX(Szabalyok!$B:$B,$N7984)))</f>
        <v/>
      </c>
      <c r="D7984" s="5">
        <f>IF(AND($B7984&lt;&gt;"",$C7984&lt;&gt;"",$B7984&lt;=$C7984),INDEX(Bemenet!$G$2:$G$301,$M7984),"")</f>
        <v/>
      </c>
      <c r="E7984" s="6">
        <f>IF(AND($B7984&lt;&gt;"",$C7984&lt;&gt;"",$B7984&lt;=$C7984),INDEX(Bemenet!$D$2:$D$301,$M7984),"")</f>
        <v/>
      </c>
      <c r="F7984" s="5">
        <f>IF(AND($B7984&lt;&gt;"",$C7984&lt;&gt;"",$B7984&lt;=$C7984),$C7984-$B7984+1,"")</f>
        <v/>
      </c>
      <c r="G7984" s="5">
        <f>IF($F7984="","",$F7984*$D7984)</f>
        <v/>
      </c>
      <c r="H7984" s="42">
        <f>IF($G7984="","",$O7984)</f>
        <v/>
      </c>
      <c r="I7984" s="5">
        <f>IF($G7984="","",$G7984*IF($H7984="",$O7984,$H7984)/100)</f>
        <v/>
      </c>
      <c r="J7984" s="5">
        <f>IF(OR($L7984="",NOT(COUNTIFS($L$2:$L7984,$L7984)=1)),"",SUMIFS($G:$G,$L:$L,$L7984))</f>
        <v/>
      </c>
      <c r="K7984" s="5">
        <f>IF(OR($L7984="",NOT(COUNTIFS($L$2:$L7984,$L7984)=1)),"",SUMIFS($I:$I,$L:$L,$L7984))</f>
        <v/>
      </c>
      <c r="L7984" s="6">
        <f>IF($B7984="","",YEAR($B7984))</f>
        <v/>
      </c>
      <c r="M7984" s="6">
        <f>INT((ROW()-2)/39)+1</f>
        <v/>
      </c>
      <c r="N7984" s="6">
        <f>MOD(ROW()-2,39)+2</f>
        <v/>
      </c>
      <c r="O7984" s="42">
        <f>IF(AND($B7984&lt;&gt;"",$C7984&lt;&gt;"",$B7984&lt;=$C7984),INDEX(Szabalyok!$C:$C,$N7984),"")</f>
        <v/>
      </c>
      <c r="P7984">
        <f>IF(D7984="",P7983,P7983+1)</f>
        <v/>
      </c>
    </row>
    <row r="7985">
      <c r="A7985">
        <f>IF(P7985=P7984,0,P7985)</f>
        <v/>
      </c>
      <c r="B7985" s="41">
        <f>IF($M7985&gt;300,"",IF(OR(INDEX(Bemenet!$E$2:$E$301,$M7985)="",INDEX(Bemenet!$F$2:$F$301,$M7985)=""),"",MAX(INDEX(Bemenet!$E$2:$E$301,$M7985),INDEX(Szabalyok!$A:$A,$N7985))))</f>
        <v/>
      </c>
      <c r="C7985" s="41">
        <f>IF($B7985="","",MIN(INDEX(Bemenet!$F$2:$F$301,$M7985),INDEX(Szabalyok!$B:$B,$N7985)))</f>
        <v/>
      </c>
      <c r="D7985" s="5">
        <f>IF(AND($B7985&lt;&gt;"",$C7985&lt;&gt;"",$B7985&lt;=$C7985),INDEX(Bemenet!$G$2:$G$301,$M7985),"")</f>
        <v/>
      </c>
      <c r="E7985" s="6">
        <f>IF(AND($B7985&lt;&gt;"",$C7985&lt;&gt;"",$B7985&lt;=$C7985),INDEX(Bemenet!$D$2:$D$301,$M7985),"")</f>
        <v/>
      </c>
      <c r="F7985" s="5">
        <f>IF(AND($B7985&lt;&gt;"",$C7985&lt;&gt;"",$B7985&lt;=$C7985),$C7985-$B7985+1,"")</f>
        <v/>
      </c>
      <c r="G7985" s="5">
        <f>IF($F7985="","",$F7985*$D7985)</f>
        <v/>
      </c>
      <c r="H7985" s="42">
        <f>IF($G7985="","",$O7985)</f>
        <v/>
      </c>
      <c r="I7985" s="5">
        <f>IF($G7985="","",$G7985*IF($H7985="",$O7985,$H7985)/100)</f>
        <v/>
      </c>
      <c r="J7985" s="5">
        <f>IF(OR($L7985="",NOT(COUNTIFS($L$2:$L7985,$L7985)=1)),"",SUMIFS($G:$G,$L:$L,$L7985))</f>
        <v/>
      </c>
      <c r="K7985" s="5">
        <f>IF(OR($L7985="",NOT(COUNTIFS($L$2:$L7985,$L7985)=1)),"",SUMIFS($I:$I,$L:$L,$L7985))</f>
        <v/>
      </c>
      <c r="L7985" s="6">
        <f>IF($B7985="","",YEAR($B7985))</f>
        <v/>
      </c>
      <c r="M7985" s="6">
        <f>INT((ROW()-2)/39)+1</f>
        <v/>
      </c>
      <c r="N7985" s="6">
        <f>MOD(ROW()-2,39)+2</f>
        <v/>
      </c>
      <c r="O7985" s="42">
        <f>IF(AND($B7985&lt;&gt;"",$C7985&lt;&gt;"",$B7985&lt;=$C7985),INDEX(Szabalyok!$C:$C,$N7985),"")</f>
        <v/>
      </c>
      <c r="P7985">
        <f>IF(D7985="",P7984,P7984+1)</f>
        <v/>
      </c>
    </row>
    <row r="7986">
      <c r="A7986">
        <f>IF(P7986=P7985,0,P7986)</f>
        <v/>
      </c>
      <c r="B7986" s="41">
        <f>IF($M7986&gt;300,"",IF(OR(INDEX(Bemenet!$E$2:$E$301,$M7986)="",INDEX(Bemenet!$F$2:$F$301,$M7986)=""),"",MAX(INDEX(Bemenet!$E$2:$E$301,$M7986),INDEX(Szabalyok!$A:$A,$N7986))))</f>
        <v/>
      </c>
      <c r="C7986" s="41">
        <f>IF($B7986="","",MIN(INDEX(Bemenet!$F$2:$F$301,$M7986),INDEX(Szabalyok!$B:$B,$N7986)))</f>
        <v/>
      </c>
      <c r="D7986" s="5">
        <f>IF(AND($B7986&lt;&gt;"",$C7986&lt;&gt;"",$B7986&lt;=$C7986),INDEX(Bemenet!$G$2:$G$301,$M7986),"")</f>
        <v/>
      </c>
      <c r="E7986" s="6">
        <f>IF(AND($B7986&lt;&gt;"",$C7986&lt;&gt;"",$B7986&lt;=$C7986),INDEX(Bemenet!$D$2:$D$301,$M7986),"")</f>
        <v/>
      </c>
      <c r="F7986" s="5">
        <f>IF(AND($B7986&lt;&gt;"",$C7986&lt;&gt;"",$B7986&lt;=$C7986),$C7986-$B7986+1,"")</f>
        <v/>
      </c>
      <c r="G7986" s="5">
        <f>IF($F7986="","",$F7986*$D7986)</f>
        <v/>
      </c>
      <c r="H7986" s="42">
        <f>IF($G7986="","",$O7986)</f>
        <v/>
      </c>
      <c r="I7986" s="5">
        <f>IF($G7986="","",$G7986*IF($H7986="",$O7986,$H7986)/100)</f>
        <v/>
      </c>
      <c r="J7986" s="5">
        <f>IF(OR($L7986="",NOT(COUNTIFS($L$2:$L7986,$L7986)=1)),"",SUMIFS($G:$G,$L:$L,$L7986))</f>
        <v/>
      </c>
      <c r="K7986" s="5">
        <f>IF(OR($L7986="",NOT(COUNTIFS($L$2:$L7986,$L7986)=1)),"",SUMIFS($I:$I,$L:$L,$L7986))</f>
        <v/>
      </c>
      <c r="L7986" s="6">
        <f>IF($B7986="","",YEAR($B7986))</f>
        <v/>
      </c>
      <c r="M7986" s="6">
        <f>INT((ROW()-2)/39)+1</f>
        <v/>
      </c>
      <c r="N7986" s="6">
        <f>MOD(ROW()-2,39)+2</f>
        <v/>
      </c>
      <c r="O7986" s="42">
        <f>IF(AND($B7986&lt;&gt;"",$C7986&lt;&gt;"",$B7986&lt;=$C7986),INDEX(Szabalyok!$C:$C,$N7986),"")</f>
        <v/>
      </c>
      <c r="P7986">
        <f>IF(D7986="",P7985,P7985+1)</f>
        <v/>
      </c>
    </row>
    <row r="7987">
      <c r="A7987">
        <f>IF(P7987=P7986,0,P7987)</f>
        <v/>
      </c>
      <c r="B7987" s="41">
        <f>IF($M7987&gt;300,"",IF(OR(INDEX(Bemenet!$E$2:$E$301,$M7987)="",INDEX(Bemenet!$F$2:$F$301,$M7987)=""),"",MAX(INDEX(Bemenet!$E$2:$E$301,$M7987),INDEX(Szabalyok!$A:$A,$N7987))))</f>
        <v/>
      </c>
      <c r="C7987" s="41">
        <f>IF($B7987="","",MIN(INDEX(Bemenet!$F$2:$F$301,$M7987),INDEX(Szabalyok!$B:$B,$N7987)))</f>
        <v/>
      </c>
      <c r="D7987" s="5">
        <f>IF(AND($B7987&lt;&gt;"",$C7987&lt;&gt;"",$B7987&lt;=$C7987),INDEX(Bemenet!$G$2:$G$301,$M7987),"")</f>
        <v/>
      </c>
      <c r="E7987" s="6">
        <f>IF(AND($B7987&lt;&gt;"",$C7987&lt;&gt;"",$B7987&lt;=$C7987),INDEX(Bemenet!$D$2:$D$301,$M7987),"")</f>
        <v/>
      </c>
      <c r="F7987" s="5">
        <f>IF(AND($B7987&lt;&gt;"",$C7987&lt;&gt;"",$B7987&lt;=$C7987),$C7987-$B7987+1,"")</f>
        <v/>
      </c>
      <c r="G7987" s="5">
        <f>IF($F7987="","",$F7987*$D7987)</f>
        <v/>
      </c>
      <c r="H7987" s="42">
        <f>IF($G7987="","",$O7987)</f>
        <v/>
      </c>
      <c r="I7987" s="5">
        <f>IF($G7987="","",$G7987*IF($H7987="",$O7987,$H7987)/100)</f>
        <v/>
      </c>
      <c r="J7987" s="5">
        <f>IF(OR($L7987="",NOT(COUNTIFS($L$2:$L7987,$L7987)=1)),"",SUMIFS($G:$G,$L:$L,$L7987))</f>
        <v/>
      </c>
      <c r="K7987" s="5">
        <f>IF(OR($L7987="",NOT(COUNTIFS($L$2:$L7987,$L7987)=1)),"",SUMIFS($I:$I,$L:$L,$L7987))</f>
        <v/>
      </c>
      <c r="L7987" s="6">
        <f>IF($B7987="","",YEAR($B7987))</f>
        <v/>
      </c>
      <c r="M7987" s="6">
        <f>INT((ROW()-2)/39)+1</f>
        <v/>
      </c>
      <c r="N7987" s="6">
        <f>MOD(ROW()-2,39)+2</f>
        <v/>
      </c>
      <c r="O7987" s="42">
        <f>IF(AND($B7987&lt;&gt;"",$C7987&lt;&gt;"",$B7987&lt;=$C7987),INDEX(Szabalyok!$C:$C,$N7987),"")</f>
        <v/>
      </c>
      <c r="P7987">
        <f>IF(D7987="",P7986,P7986+1)</f>
        <v/>
      </c>
    </row>
    <row r="7988">
      <c r="A7988">
        <f>IF(P7988=P7987,0,P7988)</f>
        <v/>
      </c>
      <c r="B7988" s="41">
        <f>IF($M7988&gt;300,"",IF(OR(INDEX(Bemenet!$E$2:$E$301,$M7988)="",INDEX(Bemenet!$F$2:$F$301,$M7988)=""),"",MAX(INDEX(Bemenet!$E$2:$E$301,$M7988),INDEX(Szabalyok!$A:$A,$N7988))))</f>
        <v/>
      </c>
      <c r="C7988" s="41">
        <f>IF($B7988="","",MIN(INDEX(Bemenet!$F$2:$F$301,$M7988),INDEX(Szabalyok!$B:$B,$N7988)))</f>
        <v/>
      </c>
      <c r="D7988" s="5">
        <f>IF(AND($B7988&lt;&gt;"",$C7988&lt;&gt;"",$B7988&lt;=$C7988),INDEX(Bemenet!$G$2:$G$301,$M7988),"")</f>
        <v/>
      </c>
      <c r="E7988" s="6">
        <f>IF(AND($B7988&lt;&gt;"",$C7988&lt;&gt;"",$B7988&lt;=$C7988),INDEX(Bemenet!$D$2:$D$301,$M7988),"")</f>
        <v/>
      </c>
      <c r="F7988" s="5">
        <f>IF(AND($B7988&lt;&gt;"",$C7988&lt;&gt;"",$B7988&lt;=$C7988),$C7988-$B7988+1,"")</f>
        <v/>
      </c>
      <c r="G7988" s="5">
        <f>IF($F7988="","",$F7988*$D7988)</f>
        <v/>
      </c>
      <c r="H7988" s="42">
        <f>IF($G7988="","",$O7988)</f>
        <v/>
      </c>
      <c r="I7988" s="5">
        <f>IF($G7988="","",$G7988*IF($H7988="",$O7988,$H7988)/100)</f>
        <v/>
      </c>
      <c r="J7988" s="5">
        <f>IF(OR($L7988="",NOT(COUNTIFS($L$2:$L7988,$L7988)=1)),"",SUMIFS($G:$G,$L:$L,$L7988))</f>
        <v/>
      </c>
      <c r="K7988" s="5">
        <f>IF(OR($L7988="",NOT(COUNTIFS($L$2:$L7988,$L7988)=1)),"",SUMIFS($I:$I,$L:$L,$L7988))</f>
        <v/>
      </c>
      <c r="L7988" s="6">
        <f>IF($B7988="","",YEAR($B7988))</f>
        <v/>
      </c>
      <c r="M7988" s="6">
        <f>INT((ROW()-2)/39)+1</f>
        <v/>
      </c>
      <c r="N7988" s="6">
        <f>MOD(ROW()-2,39)+2</f>
        <v/>
      </c>
      <c r="O7988" s="42">
        <f>IF(AND($B7988&lt;&gt;"",$C7988&lt;&gt;"",$B7988&lt;=$C7988),INDEX(Szabalyok!$C:$C,$N7988),"")</f>
        <v/>
      </c>
      <c r="P7988">
        <f>IF(D7988="",P7987,P7987+1)</f>
        <v/>
      </c>
    </row>
    <row r="7989">
      <c r="A7989">
        <f>IF(P7989=P7988,0,P7989)</f>
        <v/>
      </c>
      <c r="B7989" s="41">
        <f>IF($M7989&gt;300,"",IF(OR(INDEX(Bemenet!$E$2:$E$301,$M7989)="",INDEX(Bemenet!$F$2:$F$301,$M7989)=""),"",MAX(INDEX(Bemenet!$E$2:$E$301,$M7989),INDEX(Szabalyok!$A:$A,$N7989))))</f>
        <v/>
      </c>
      <c r="C7989" s="41">
        <f>IF($B7989="","",MIN(INDEX(Bemenet!$F$2:$F$301,$M7989),INDEX(Szabalyok!$B:$B,$N7989)))</f>
        <v/>
      </c>
      <c r="D7989" s="5">
        <f>IF(AND($B7989&lt;&gt;"",$C7989&lt;&gt;"",$B7989&lt;=$C7989),INDEX(Bemenet!$G$2:$G$301,$M7989),"")</f>
        <v/>
      </c>
      <c r="E7989" s="6">
        <f>IF(AND($B7989&lt;&gt;"",$C7989&lt;&gt;"",$B7989&lt;=$C7989),INDEX(Bemenet!$D$2:$D$301,$M7989),"")</f>
        <v/>
      </c>
      <c r="F7989" s="5">
        <f>IF(AND($B7989&lt;&gt;"",$C7989&lt;&gt;"",$B7989&lt;=$C7989),$C7989-$B7989+1,"")</f>
        <v/>
      </c>
      <c r="G7989" s="5">
        <f>IF($F7989="","",$F7989*$D7989)</f>
        <v/>
      </c>
      <c r="H7989" s="42">
        <f>IF($G7989="","",$O7989)</f>
        <v/>
      </c>
      <c r="I7989" s="5">
        <f>IF($G7989="","",$G7989*IF($H7989="",$O7989,$H7989)/100)</f>
        <v/>
      </c>
      <c r="J7989" s="5">
        <f>IF(OR($L7989="",NOT(COUNTIFS($L$2:$L7989,$L7989)=1)),"",SUMIFS($G:$G,$L:$L,$L7989))</f>
        <v/>
      </c>
      <c r="K7989" s="5">
        <f>IF(OR($L7989="",NOT(COUNTIFS($L$2:$L7989,$L7989)=1)),"",SUMIFS($I:$I,$L:$L,$L7989))</f>
        <v/>
      </c>
      <c r="L7989" s="6">
        <f>IF($B7989="","",YEAR($B7989))</f>
        <v/>
      </c>
      <c r="M7989" s="6">
        <f>INT((ROW()-2)/39)+1</f>
        <v/>
      </c>
      <c r="N7989" s="6">
        <f>MOD(ROW()-2,39)+2</f>
        <v/>
      </c>
      <c r="O7989" s="42">
        <f>IF(AND($B7989&lt;&gt;"",$C7989&lt;&gt;"",$B7989&lt;=$C7989),INDEX(Szabalyok!$C:$C,$N7989),"")</f>
        <v/>
      </c>
      <c r="P7989">
        <f>IF(D7989="",P7988,P7988+1)</f>
        <v/>
      </c>
    </row>
    <row r="7990">
      <c r="A7990">
        <f>IF(P7990=P7989,0,P7990)</f>
        <v/>
      </c>
      <c r="B7990" s="41">
        <f>IF($M7990&gt;300,"",IF(OR(INDEX(Bemenet!$E$2:$E$301,$M7990)="",INDEX(Bemenet!$F$2:$F$301,$M7990)=""),"",MAX(INDEX(Bemenet!$E$2:$E$301,$M7990),INDEX(Szabalyok!$A:$A,$N7990))))</f>
        <v/>
      </c>
      <c r="C7990" s="41">
        <f>IF($B7990="","",MIN(INDEX(Bemenet!$F$2:$F$301,$M7990),INDEX(Szabalyok!$B:$B,$N7990)))</f>
        <v/>
      </c>
      <c r="D7990" s="5">
        <f>IF(AND($B7990&lt;&gt;"",$C7990&lt;&gt;"",$B7990&lt;=$C7990),INDEX(Bemenet!$G$2:$G$301,$M7990),"")</f>
        <v/>
      </c>
      <c r="E7990" s="6">
        <f>IF(AND($B7990&lt;&gt;"",$C7990&lt;&gt;"",$B7990&lt;=$C7990),INDEX(Bemenet!$D$2:$D$301,$M7990),"")</f>
        <v/>
      </c>
      <c r="F7990" s="5">
        <f>IF(AND($B7990&lt;&gt;"",$C7990&lt;&gt;"",$B7990&lt;=$C7990),$C7990-$B7990+1,"")</f>
        <v/>
      </c>
      <c r="G7990" s="5">
        <f>IF($F7990="","",$F7990*$D7990)</f>
        <v/>
      </c>
      <c r="H7990" s="42">
        <f>IF($G7990="","",$O7990)</f>
        <v/>
      </c>
      <c r="I7990" s="5">
        <f>IF($G7990="","",$G7990*IF($H7990="",$O7990,$H7990)/100)</f>
        <v/>
      </c>
      <c r="J7990" s="5">
        <f>IF(OR($L7990="",NOT(COUNTIFS($L$2:$L7990,$L7990)=1)),"",SUMIFS($G:$G,$L:$L,$L7990))</f>
        <v/>
      </c>
      <c r="K7990" s="5">
        <f>IF(OR($L7990="",NOT(COUNTIFS($L$2:$L7990,$L7990)=1)),"",SUMIFS($I:$I,$L:$L,$L7990))</f>
        <v/>
      </c>
      <c r="L7990" s="6">
        <f>IF($B7990="","",YEAR($B7990))</f>
        <v/>
      </c>
      <c r="M7990" s="6">
        <f>INT((ROW()-2)/39)+1</f>
        <v/>
      </c>
      <c r="N7990" s="6">
        <f>MOD(ROW()-2,39)+2</f>
        <v/>
      </c>
      <c r="O7990" s="42">
        <f>IF(AND($B7990&lt;&gt;"",$C7990&lt;&gt;"",$B7990&lt;=$C7990),INDEX(Szabalyok!$C:$C,$N7990),"")</f>
        <v/>
      </c>
      <c r="P7990">
        <f>IF(D7990="",P7989,P7989+1)</f>
        <v/>
      </c>
    </row>
    <row r="7991">
      <c r="A7991">
        <f>IF(P7991=P7990,0,P7991)</f>
        <v/>
      </c>
      <c r="B7991" s="41">
        <f>IF($M7991&gt;300,"",IF(OR(INDEX(Bemenet!$E$2:$E$301,$M7991)="",INDEX(Bemenet!$F$2:$F$301,$M7991)=""),"",MAX(INDEX(Bemenet!$E$2:$E$301,$M7991),INDEX(Szabalyok!$A:$A,$N7991))))</f>
        <v/>
      </c>
      <c r="C7991" s="41">
        <f>IF($B7991="","",MIN(INDEX(Bemenet!$F$2:$F$301,$M7991),INDEX(Szabalyok!$B:$B,$N7991)))</f>
        <v/>
      </c>
      <c r="D7991" s="5">
        <f>IF(AND($B7991&lt;&gt;"",$C7991&lt;&gt;"",$B7991&lt;=$C7991),INDEX(Bemenet!$G$2:$G$301,$M7991),"")</f>
        <v/>
      </c>
      <c r="E7991" s="6">
        <f>IF(AND($B7991&lt;&gt;"",$C7991&lt;&gt;"",$B7991&lt;=$C7991),INDEX(Bemenet!$D$2:$D$301,$M7991),"")</f>
        <v/>
      </c>
      <c r="F7991" s="5">
        <f>IF(AND($B7991&lt;&gt;"",$C7991&lt;&gt;"",$B7991&lt;=$C7991),$C7991-$B7991+1,"")</f>
        <v/>
      </c>
      <c r="G7991" s="5">
        <f>IF($F7991="","",$F7991*$D7991)</f>
        <v/>
      </c>
      <c r="H7991" s="42">
        <f>IF($G7991="","",$O7991)</f>
        <v/>
      </c>
      <c r="I7991" s="5">
        <f>IF($G7991="","",$G7991*IF($H7991="",$O7991,$H7991)/100)</f>
        <v/>
      </c>
      <c r="J7991" s="5">
        <f>IF(OR($L7991="",NOT(COUNTIFS($L$2:$L7991,$L7991)=1)),"",SUMIFS($G:$G,$L:$L,$L7991))</f>
        <v/>
      </c>
      <c r="K7991" s="5">
        <f>IF(OR($L7991="",NOT(COUNTIFS($L$2:$L7991,$L7991)=1)),"",SUMIFS($I:$I,$L:$L,$L7991))</f>
        <v/>
      </c>
      <c r="L7991" s="6">
        <f>IF($B7991="","",YEAR($B7991))</f>
        <v/>
      </c>
      <c r="M7991" s="6">
        <f>INT((ROW()-2)/39)+1</f>
        <v/>
      </c>
      <c r="N7991" s="6">
        <f>MOD(ROW()-2,39)+2</f>
        <v/>
      </c>
      <c r="O7991" s="42">
        <f>IF(AND($B7991&lt;&gt;"",$C7991&lt;&gt;"",$B7991&lt;=$C7991),INDEX(Szabalyok!$C:$C,$N7991),"")</f>
        <v/>
      </c>
      <c r="P7991">
        <f>IF(D7991="",P7990,P7990+1)</f>
        <v/>
      </c>
    </row>
    <row r="7992">
      <c r="A7992">
        <f>IF(P7992=P7991,0,P7992)</f>
        <v/>
      </c>
      <c r="B7992" s="41">
        <f>IF($M7992&gt;300,"",IF(OR(INDEX(Bemenet!$E$2:$E$301,$M7992)="",INDEX(Bemenet!$F$2:$F$301,$M7992)=""),"",MAX(INDEX(Bemenet!$E$2:$E$301,$M7992),INDEX(Szabalyok!$A:$A,$N7992))))</f>
        <v/>
      </c>
      <c r="C7992" s="41">
        <f>IF($B7992="","",MIN(INDEX(Bemenet!$F$2:$F$301,$M7992),INDEX(Szabalyok!$B:$B,$N7992)))</f>
        <v/>
      </c>
      <c r="D7992" s="5">
        <f>IF(AND($B7992&lt;&gt;"",$C7992&lt;&gt;"",$B7992&lt;=$C7992),INDEX(Bemenet!$G$2:$G$301,$M7992),"")</f>
        <v/>
      </c>
      <c r="E7992" s="6">
        <f>IF(AND($B7992&lt;&gt;"",$C7992&lt;&gt;"",$B7992&lt;=$C7992),INDEX(Bemenet!$D$2:$D$301,$M7992),"")</f>
        <v/>
      </c>
      <c r="F7992" s="5">
        <f>IF(AND($B7992&lt;&gt;"",$C7992&lt;&gt;"",$B7992&lt;=$C7992),$C7992-$B7992+1,"")</f>
        <v/>
      </c>
      <c r="G7992" s="5">
        <f>IF($F7992="","",$F7992*$D7992)</f>
        <v/>
      </c>
      <c r="H7992" s="42">
        <f>IF($G7992="","",$O7992)</f>
        <v/>
      </c>
      <c r="I7992" s="5">
        <f>IF($G7992="","",$G7992*IF($H7992="",$O7992,$H7992)/100)</f>
        <v/>
      </c>
      <c r="J7992" s="5">
        <f>IF(OR($L7992="",NOT(COUNTIFS($L$2:$L7992,$L7992)=1)),"",SUMIFS($G:$G,$L:$L,$L7992))</f>
        <v/>
      </c>
      <c r="K7992" s="5">
        <f>IF(OR($L7992="",NOT(COUNTIFS($L$2:$L7992,$L7992)=1)),"",SUMIFS($I:$I,$L:$L,$L7992))</f>
        <v/>
      </c>
      <c r="L7992" s="6">
        <f>IF($B7992="","",YEAR($B7992))</f>
        <v/>
      </c>
      <c r="M7992" s="6">
        <f>INT((ROW()-2)/39)+1</f>
        <v/>
      </c>
      <c r="N7992" s="6">
        <f>MOD(ROW()-2,39)+2</f>
        <v/>
      </c>
      <c r="O7992" s="42">
        <f>IF(AND($B7992&lt;&gt;"",$C7992&lt;&gt;"",$B7992&lt;=$C7992),INDEX(Szabalyok!$C:$C,$N7992),"")</f>
        <v/>
      </c>
      <c r="P7992">
        <f>IF(D7992="",P7991,P7991+1)</f>
        <v/>
      </c>
    </row>
    <row r="7993">
      <c r="A7993">
        <f>IF(P7993=P7992,0,P7993)</f>
        <v/>
      </c>
      <c r="B7993" s="41">
        <f>IF($M7993&gt;300,"",IF(OR(INDEX(Bemenet!$E$2:$E$301,$M7993)="",INDEX(Bemenet!$F$2:$F$301,$M7993)=""),"",MAX(INDEX(Bemenet!$E$2:$E$301,$M7993),INDEX(Szabalyok!$A:$A,$N7993))))</f>
        <v/>
      </c>
      <c r="C7993" s="41">
        <f>IF($B7993="","",MIN(INDEX(Bemenet!$F$2:$F$301,$M7993),INDEX(Szabalyok!$B:$B,$N7993)))</f>
        <v/>
      </c>
      <c r="D7993" s="5">
        <f>IF(AND($B7993&lt;&gt;"",$C7993&lt;&gt;"",$B7993&lt;=$C7993),INDEX(Bemenet!$G$2:$G$301,$M7993),"")</f>
        <v/>
      </c>
      <c r="E7993" s="6">
        <f>IF(AND($B7993&lt;&gt;"",$C7993&lt;&gt;"",$B7993&lt;=$C7993),INDEX(Bemenet!$D$2:$D$301,$M7993),"")</f>
        <v/>
      </c>
      <c r="F7993" s="5">
        <f>IF(AND($B7993&lt;&gt;"",$C7993&lt;&gt;"",$B7993&lt;=$C7993),$C7993-$B7993+1,"")</f>
        <v/>
      </c>
      <c r="G7993" s="5">
        <f>IF($F7993="","",$F7993*$D7993)</f>
        <v/>
      </c>
      <c r="H7993" s="42">
        <f>IF($G7993="","",$O7993)</f>
        <v/>
      </c>
      <c r="I7993" s="5">
        <f>IF($G7993="","",$G7993*IF($H7993="",$O7993,$H7993)/100)</f>
        <v/>
      </c>
      <c r="J7993" s="5">
        <f>IF(OR($L7993="",NOT(COUNTIFS($L$2:$L7993,$L7993)=1)),"",SUMIFS($G:$G,$L:$L,$L7993))</f>
        <v/>
      </c>
      <c r="K7993" s="5">
        <f>IF(OR($L7993="",NOT(COUNTIFS($L$2:$L7993,$L7993)=1)),"",SUMIFS($I:$I,$L:$L,$L7993))</f>
        <v/>
      </c>
      <c r="L7993" s="6">
        <f>IF($B7993="","",YEAR($B7993))</f>
        <v/>
      </c>
      <c r="M7993" s="6">
        <f>INT((ROW()-2)/39)+1</f>
        <v/>
      </c>
      <c r="N7993" s="6">
        <f>MOD(ROW()-2,39)+2</f>
        <v/>
      </c>
      <c r="O7993" s="42">
        <f>IF(AND($B7993&lt;&gt;"",$C7993&lt;&gt;"",$B7993&lt;=$C7993),INDEX(Szabalyok!$C:$C,$N7993),"")</f>
        <v/>
      </c>
      <c r="P7993">
        <f>IF(D7993="",P7992,P7992+1)</f>
        <v/>
      </c>
    </row>
    <row r="7994">
      <c r="A7994">
        <f>IF(P7994=P7993,0,P7994)</f>
        <v/>
      </c>
      <c r="B7994" s="41">
        <f>IF($M7994&gt;300,"",IF(OR(INDEX(Bemenet!$E$2:$E$301,$M7994)="",INDEX(Bemenet!$F$2:$F$301,$M7994)=""),"",MAX(INDEX(Bemenet!$E$2:$E$301,$M7994),INDEX(Szabalyok!$A:$A,$N7994))))</f>
        <v/>
      </c>
      <c r="C7994" s="41">
        <f>IF($B7994="","",MIN(INDEX(Bemenet!$F$2:$F$301,$M7994),INDEX(Szabalyok!$B:$B,$N7994)))</f>
        <v/>
      </c>
      <c r="D7994" s="5">
        <f>IF(AND($B7994&lt;&gt;"",$C7994&lt;&gt;"",$B7994&lt;=$C7994),INDEX(Bemenet!$G$2:$G$301,$M7994),"")</f>
        <v/>
      </c>
      <c r="E7994" s="6">
        <f>IF(AND($B7994&lt;&gt;"",$C7994&lt;&gt;"",$B7994&lt;=$C7994),INDEX(Bemenet!$D$2:$D$301,$M7994),"")</f>
        <v/>
      </c>
      <c r="F7994" s="5">
        <f>IF(AND($B7994&lt;&gt;"",$C7994&lt;&gt;"",$B7994&lt;=$C7994),$C7994-$B7994+1,"")</f>
        <v/>
      </c>
      <c r="G7994" s="5">
        <f>IF($F7994="","",$F7994*$D7994)</f>
        <v/>
      </c>
      <c r="H7994" s="42">
        <f>IF($G7994="","",$O7994)</f>
        <v/>
      </c>
      <c r="I7994" s="5">
        <f>IF($G7994="","",$G7994*IF($H7994="",$O7994,$H7994)/100)</f>
        <v/>
      </c>
      <c r="J7994" s="5">
        <f>IF(OR($L7994="",NOT(COUNTIFS($L$2:$L7994,$L7994)=1)),"",SUMIFS($G:$G,$L:$L,$L7994))</f>
        <v/>
      </c>
      <c r="K7994" s="5">
        <f>IF(OR($L7994="",NOT(COUNTIFS($L$2:$L7994,$L7994)=1)),"",SUMIFS($I:$I,$L:$L,$L7994))</f>
        <v/>
      </c>
      <c r="L7994" s="6">
        <f>IF($B7994="","",YEAR($B7994))</f>
        <v/>
      </c>
      <c r="M7994" s="6">
        <f>INT((ROW()-2)/39)+1</f>
        <v/>
      </c>
      <c r="N7994" s="6">
        <f>MOD(ROW()-2,39)+2</f>
        <v/>
      </c>
      <c r="O7994" s="42">
        <f>IF(AND($B7994&lt;&gt;"",$C7994&lt;&gt;"",$B7994&lt;=$C7994),INDEX(Szabalyok!$C:$C,$N7994),"")</f>
        <v/>
      </c>
      <c r="P7994">
        <f>IF(D7994="",P7993,P7993+1)</f>
        <v/>
      </c>
    </row>
    <row r="7995">
      <c r="A7995">
        <f>IF(P7995=P7994,0,P7995)</f>
        <v/>
      </c>
      <c r="B7995" s="41">
        <f>IF($M7995&gt;300,"",IF(OR(INDEX(Bemenet!$E$2:$E$301,$M7995)="",INDEX(Bemenet!$F$2:$F$301,$M7995)=""),"",MAX(INDEX(Bemenet!$E$2:$E$301,$M7995),INDEX(Szabalyok!$A:$A,$N7995))))</f>
        <v/>
      </c>
      <c r="C7995" s="41">
        <f>IF($B7995="","",MIN(INDEX(Bemenet!$F$2:$F$301,$M7995),INDEX(Szabalyok!$B:$B,$N7995)))</f>
        <v/>
      </c>
      <c r="D7995" s="5">
        <f>IF(AND($B7995&lt;&gt;"",$C7995&lt;&gt;"",$B7995&lt;=$C7995),INDEX(Bemenet!$G$2:$G$301,$M7995),"")</f>
        <v/>
      </c>
      <c r="E7995" s="6">
        <f>IF(AND($B7995&lt;&gt;"",$C7995&lt;&gt;"",$B7995&lt;=$C7995),INDEX(Bemenet!$D$2:$D$301,$M7995),"")</f>
        <v/>
      </c>
      <c r="F7995" s="5">
        <f>IF(AND($B7995&lt;&gt;"",$C7995&lt;&gt;"",$B7995&lt;=$C7995),$C7995-$B7995+1,"")</f>
        <v/>
      </c>
      <c r="G7995" s="5">
        <f>IF($F7995="","",$F7995*$D7995)</f>
        <v/>
      </c>
      <c r="H7995" s="42">
        <f>IF($G7995="","",$O7995)</f>
        <v/>
      </c>
      <c r="I7995" s="5">
        <f>IF($G7995="","",$G7995*IF($H7995="",$O7995,$H7995)/100)</f>
        <v/>
      </c>
      <c r="J7995" s="5">
        <f>IF(OR($L7995="",NOT(COUNTIFS($L$2:$L7995,$L7995)=1)),"",SUMIFS($G:$G,$L:$L,$L7995))</f>
        <v/>
      </c>
      <c r="K7995" s="5">
        <f>IF(OR($L7995="",NOT(COUNTIFS($L$2:$L7995,$L7995)=1)),"",SUMIFS($I:$I,$L:$L,$L7995))</f>
        <v/>
      </c>
      <c r="L7995" s="6">
        <f>IF($B7995="","",YEAR($B7995))</f>
        <v/>
      </c>
      <c r="M7995" s="6">
        <f>INT((ROW()-2)/39)+1</f>
        <v/>
      </c>
      <c r="N7995" s="6">
        <f>MOD(ROW()-2,39)+2</f>
        <v/>
      </c>
      <c r="O7995" s="42">
        <f>IF(AND($B7995&lt;&gt;"",$C7995&lt;&gt;"",$B7995&lt;=$C7995),INDEX(Szabalyok!$C:$C,$N7995),"")</f>
        <v/>
      </c>
      <c r="P7995">
        <f>IF(D7995="",P7994,P7994+1)</f>
        <v/>
      </c>
    </row>
    <row r="7996">
      <c r="A7996">
        <f>IF(P7996=P7995,0,P7996)</f>
        <v/>
      </c>
      <c r="B7996" s="41">
        <f>IF($M7996&gt;300,"",IF(OR(INDEX(Bemenet!$E$2:$E$301,$M7996)="",INDEX(Bemenet!$F$2:$F$301,$M7996)=""),"",MAX(INDEX(Bemenet!$E$2:$E$301,$M7996),INDEX(Szabalyok!$A:$A,$N7996))))</f>
        <v/>
      </c>
      <c r="C7996" s="41">
        <f>IF($B7996="","",MIN(INDEX(Bemenet!$F$2:$F$301,$M7996),INDEX(Szabalyok!$B:$B,$N7996)))</f>
        <v/>
      </c>
      <c r="D7996" s="5">
        <f>IF(AND($B7996&lt;&gt;"",$C7996&lt;&gt;"",$B7996&lt;=$C7996),INDEX(Bemenet!$G$2:$G$301,$M7996),"")</f>
        <v/>
      </c>
      <c r="E7996" s="6">
        <f>IF(AND($B7996&lt;&gt;"",$C7996&lt;&gt;"",$B7996&lt;=$C7996),INDEX(Bemenet!$D$2:$D$301,$M7996),"")</f>
        <v/>
      </c>
      <c r="F7996" s="5">
        <f>IF(AND($B7996&lt;&gt;"",$C7996&lt;&gt;"",$B7996&lt;=$C7996),$C7996-$B7996+1,"")</f>
        <v/>
      </c>
      <c r="G7996" s="5">
        <f>IF($F7996="","",$F7996*$D7996)</f>
        <v/>
      </c>
      <c r="H7996" s="42">
        <f>IF($G7996="","",$O7996)</f>
        <v/>
      </c>
      <c r="I7996" s="5">
        <f>IF($G7996="","",$G7996*IF($H7996="",$O7996,$H7996)/100)</f>
        <v/>
      </c>
      <c r="J7996" s="5">
        <f>IF(OR($L7996="",NOT(COUNTIFS($L$2:$L7996,$L7996)=1)),"",SUMIFS($G:$G,$L:$L,$L7996))</f>
        <v/>
      </c>
      <c r="K7996" s="5">
        <f>IF(OR($L7996="",NOT(COUNTIFS($L$2:$L7996,$L7996)=1)),"",SUMIFS($I:$I,$L:$L,$L7996))</f>
        <v/>
      </c>
      <c r="L7996" s="6">
        <f>IF($B7996="","",YEAR($B7996))</f>
        <v/>
      </c>
      <c r="M7996" s="6">
        <f>INT((ROW()-2)/39)+1</f>
        <v/>
      </c>
      <c r="N7996" s="6">
        <f>MOD(ROW()-2,39)+2</f>
        <v/>
      </c>
      <c r="O7996" s="42">
        <f>IF(AND($B7996&lt;&gt;"",$C7996&lt;&gt;"",$B7996&lt;=$C7996),INDEX(Szabalyok!$C:$C,$N7996),"")</f>
        <v/>
      </c>
      <c r="P7996">
        <f>IF(D7996="",P7995,P7995+1)</f>
        <v/>
      </c>
    </row>
    <row r="7997">
      <c r="A7997">
        <f>IF(P7997=P7996,0,P7997)</f>
        <v/>
      </c>
      <c r="B7997" s="41">
        <f>IF($M7997&gt;300,"",IF(OR(INDEX(Bemenet!$E$2:$E$301,$M7997)="",INDEX(Bemenet!$F$2:$F$301,$M7997)=""),"",MAX(INDEX(Bemenet!$E$2:$E$301,$M7997),INDEX(Szabalyok!$A:$A,$N7997))))</f>
        <v/>
      </c>
      <c r="C7997" s="41">
        <f>IF($B7997="","",MIN(INDEX(Bemenet!$F$2:$F$301,$M7997),INDEX(Szabalyok!$B:$B,$N7997)))</f>
        <v/>
      </c>
      <c r="D7997" s="5">
        <f>IF(AND($B7997&lt;&gt;"",$C7997&lt;&gt;"",$B7997&lt;=$C7997),INDEX(Bemenet!$G$2:$G$301,$M7997),"")</f>
        <v/>
      </c>
      <c r="E7997" s="6">
        <f>IF(AND($B7997&lt;&gt;"",$C7997&lt;&gt;"",$B7997&lt;=$C7997),INDEX(Bemenet!$D$2:$D$301,$M7997),"")</f>
        <v/>
      </c>
      <c r="F7997" s="5">
        <f>IF(AND($B7997&lt;&gt;"",$C7997&lt;&gt;"",$B7997&lt;=$C7997),$C7997-$B7997+1,"")</f>
        <v/>
      </c>
      <c r="G7997" s="5">
        <f>IF($F7997="","",$F7997*$D7997)</f>
        <v/>
      </c>
      <c r="H7997" s="42">
        <f>IF($G7997="","",$O7997)</f>
        <v/>
      </c>
      <c r="I7997" s="5">
        <f>IF($G7997="","",$G7997*IF($H7997="",$O7997,$H7997)/100)</f>
        <v/>
      </c>
      <c r="J7997" s="5">
        <f>IF(OR($L7997="",NOT(COUNTIFS($L$2:$L7997,$L7997)=1)),"",SUMIFS($G:$G,$L:$L,$L7997))</f>
        <v/>
      </c>
      <c r="K7997" s="5">
        <f>IF(OR($L7997="",NOT(COUNTIFS($L$2:$L7997,$L7997)=1)),"",SUMIFS($I:$I,$L:$L,$L7997))</f>
        <v/>
      </c>
      <c r="L7997" s="6">
        <f>IF($B7997="","",YEAR($B7997))</f>
        <v/>
      </c>
      <c r="M7997" s="6">
        <f>INT((ROW()-2)/39)+1</f>
        <v/>
      </c>
      <c r="N7997" s="6">
        <f>MOD(ROW()-2,39)+2</f>
        <v/>
      </c>
      <c r="O7997" s="42">
        <f>IF(AND($B7997&lt;&gt;"",$C7997&lt;&gt;"",$B7997&lt;=$C7997),INDEX(Szabalyok!$C:$C,$N7997),"")</f>
        <v/>
      </c>
      <c r="P7997">
        <f>IF(D7997="",P7996,P7996+1)</f>
        <v/>
      </c>
    </row>
    <row r="7998">
      <c r="A7998">
        <f>IF(P7998=P7997,0,P7998)</f>
        <v/>
      </c>
      <c r="B7998" s="41">
        <f>IF($M7998&gt;300,"",IF(OR(INDEX(Bemenet!$E$2:$E$301,$M7998)="",INDEX(Bemenet!$F$2:$F$301,$M7998)=""),"",MAX(INDEX(Bemenet!$E$2:$E$301,$M7998),INDEX(Szabalyok!$A:$A,$N7998))))</f>
        <v/>
      </c>
      <c r="C7998" s="41">
        <f>IF($B7998="","",MIN(INDEX(Bemenet!$F$2:$F$301,$M7998),INDEX(Szabalyok!$B:$B,$N7998)))</f>
        <v/>
      </c>
      <c r="D7998" s="5">
        <f>IF(AND($B7998&lt;&gt;"",$C7998&lt;&gt;"",$B7998&lt;=$C7998),INDEX(Bemenet!$G$2:$G$301,$M7998),"")</f>
        <v/>
      </c>
      <c r="E7998" s="6">
        <f>IF(AND($B7998&lt;&gt;"",$C7998&lt;&gt;"",$B7998&lt;=$C7998),INDEX(Bemenet!$D$2:$D$301,$M7998),"")</f>
        <v/>
      </c>
      <c r="F7998" s="5">
        <f>IF(AND($B7998&lt;&gt;"",$C7998&lt;&gt;"",$B7998&lt;=$C7998),$C7998-$B7998+1,"")</f>
        <v/>
      </c>
      <c r="G7998" s="5">
        <f>IF($F7998="","",$F7998*$D7998)</f>
        <v/>
      </c>
      <c r="H7998" s="42">
        <f>IF($G7998="","",$O7998)</f>
        <v/>
      </c>
      <c r="I7998" s="5">
        <f>IF($G7998="","",$G7998*IF($H7998="",$O7998,$H7998)/100)</f>
        <v/>
      </c>
      <c r="J7998" s="5">
        <f>IF(OR($L7998="",NOT(COUNTIFS($L$2:$L7998,$L7998)=1)),"",SUMIFS($G:$G,$L:$L,$L7998))</f>
        <v/>
      </c>
      <c r="K7998" s="5">
        <f>IF(OR($L7998="",NOT(COUNTIFS($L$2:$L7998,$L7998)=1)),"",SUMIFS($I:$I,$L:$L,$L7998))</f>
        <v/>
      </c>
      <c r="L7998" s="6">
        <f>IF($B7998="","",YEAR($B7998))</f>
        <v/>
      </c>
      <c r="M7998" s="6">
        <f>INT((ROW()-2)/39)+1</f>
        <v/>
      </c>
      <c r="N7998" s="6">
        <f>MOD(ROW()-2,39)+2</f>
        <v/>
      </c>
      <c r="O7998" s="42">
        <f>IF(AND($B7998&lt;&gt;"",$C7998&lt;&gt;"",$B7998&lt;=$C7998),INDEX(Szabalyok!$C:$C,$N7998),"")</f>
        <v/>
      </c>
      <c r="P7998">
        <f>IF(D7998="",P7997,P7997+1)</f>
        <v/>
      </c>
    </row>
    <row r="7999">
      <c r="A7999">
        <f>IF(P7999=P7998,0,P7999)</f>
        <v/>
      </c>
      <c r="B7999" s="41">
        <f>IF($M7999&gt;300,"",IF(OR(INDEX(Bemenet!$E$2:$E$301,$M7999)="",INDEX(Bemenet!$F$2:$F$301,$M7999)=""),"",MAX(INDEX(Bemenet!$E$2:$E$301,$M7999),INDEX(Szabalyok!$A:$A,$N7999))))</f>
        <v/>
      </c>
      <c r="C7999" s="41">
        <f>IF($B7999="","",MIN(INDEX(Bemenet!$F$2:$F$301,$M7999),INDEX(Szabalyok!$B:$B,$N7999)))</f>
        <v/>
      </c>
      <c r="D7999" s="5">
        <f>IF(AND($B7999&lt;&gt;"",$C7999&lt;&gt;"",$B7999&lt;=$C7999),INDEX(Bemenet!$G$2:$G$301,$M7999),"")</f>
        <v/>
      </c>
      <c r="E7999" s="6">
        <f>IF(AND($B7999&lt;&gt;"",$C7999&lt;&gt;"",$B7999&lt;=$C7999),INDEX(Bemenet!$D$2:$D$301,$M7999),"")</f>
        <v/>
      </c>
      <c r="F7999" s="5">
        <f>IF(AND($B7999&lt;&gt;"",$C7999&lt;&gt;"",$B7999&lt;=$C7999),$C7999-$B7999+1,"")</f>
        <v/>
      </c>
      <c r="G7999" s="5">
        <f>IF($F7999="","",$F7999*$D7999)</f>
        <v/>
      </c>
      <c r="H7999" s="42">
        <f>IF($G7999="","",$O7999)</f>
        <v/>
      </c>
      <c r="I7999" s="5">
        <f>IF($G7999="","",$G7999*IF($H7999="",$O7999,$H7999)/100)</f>
        <v/>
      </c>
      <c r="J7999" s="5">
        <f>IF(OR($L7999="",NOT(COUNTIFS($L$2:$L7999,$L7999)=1)),"",SUMIFS($G:$G,$L:$L,$L7999))</f>
        <v/>
      </c>
      <c r="K7999" s="5">
        <f>IF(OR($L7999="",NOT(COUNTIFS($L$2:$L7999,$L7999)=1)),"",SUMIFS($I:$I,$L:$L,$L7999))</f>
        <v/>
      </c>
      <c r="L7999" s="6">
        <f>IF($B7999="","",YEAR($B7999))</f>
        <v/>
      </c>
      <c r="M7999" s="6">
        <f>INT((ROW()-2)/39)+1</f>
        <v/>
      </c>
      <c r="N7999" s="6">
        <f>MOD(ROW()-2,39)+2</f>
        <v/>
      </c>
      <c r="O7999" s="42">
        <f>IF(AND($B7999&lt;&gt;"",$C7999&lt;&gt;"",$B7999&lt;=$C7999),INDEX(Szabalyok!$C:$C,$N7999),"")</f>
        <v/>
      </c>
      <c r="P7999">
        <f>IF(D7999="",P7998,P7998+1)</f>
        <v/>
      </c>
    </row>
    <row r="8000">
      <c r="A8000">
        <f>IF(P8000=P7999,0,P8000)</f>
        <v/>
      </c>
      <c r="B8000" s="41">
        <f>IF($M8000&gt;300,"",IF(OR(INDEX(Bemenet!$E$2:$E$301,$M8000)="",INDEX(Bemenet!$F$2:$F$301,$M8000)=""),"",MAX(INDEX(Bemenet!$E$2:$E$301,$M8000),INDEX(Szabalyok!$A:$A,$N8000))))</f>
        <v/>
      </c>
      <c r="C8000" s="41">
        <f>IF($B8000="","",MIN(INDEX(Bemenet!$F$2:$F$301,$M8000),INDEX(Szabalyok!$B:$B,$N8000)))</f>
        <v/>
      </c>
      <c r="D8000" s="5">
        <f>IF(AND($B8000&lt;&gt;"",$C8000&lt;&gt;"",$B8000&lt;=$C8000),INDEX(Bemenet!$G$2:$G$301,$M8000),"")</f>
        <v/>
      </c>
      <c r="E8000" s="6">
        <f>IF(AND($B8000&lt;&gt;"",$C8000&lt;&gt;"",$B8000&lt;=$C8000),INDEX(Bemenet!$D$2:$D$301,$M8000),"")</f>
        <v/>
      </c>
      <c r="F8000" s="5">
        <f>IF(AND($B8000&lt;&gt;"",$C8000&lt;&gt;"",$B8000&lt;=$C8000),$C8000-$B8000+1,"")</f>
        <v/>
      </c>
      <c r="G8000" s="5">
        <f>IF($F8000="","",$F8000*$D8000)</f>
        <v/>
      </c>
      <c r="H8000" s="42">
        <f>IF($G8000="","",$O8000)</f>
        <v/>
      </c>
      <c r="I8000" s="5">
        <f>IF($G8000="","",$G8000*IF($H8000="",$O8000,$H8000)/100)</f>
        <v/>
      </c>
      <c r="J8000" s="5">
        <f>IF(OR($L8000="",NOT(COUNTIFS($L$2:$L8000,$L8000)=1)),"",SUMIFS($G:$G,$L:$L,$L8000))</f>
        <v/>
      </c>
      <c r="K8000" s="5">
        <f>IF(OR($L8000="",NOT(COUNTIFS($L$2:$L8000,$L8000)=1)),"",SUMIFS($I:$I,$L:$L,$L8000))</f>
        <v/>
      </c>
      <c r="L8000" s="6">
        <f>IF($B8000="","",YEAR($B8000))</f>
        <v/>
      </c>
      <c r="M8000" s="6">
        <f>INT((ROW()-2)/39)+1</f>
        <v/>
      </c>
      <c r="N8000" s="6">
        <f>MOD(ROW()-2,39)+2</f>
        <v/>
      </c>
      <c r="O8000" s="42">
        <f>IF(AND($B8000&lt;&gt;"",$C8000&lt;&gt;"",$B8000&lt;=$C8000),INDEX(Szabalyok!$C:$C,$N8000),"")</f>
        <v/>
      </c>
      <c r="P8000">
        <f>IF(D8000="",P7999,P7999+1)</f>
        <v/>
      </c>
    </row>
    <row r="8001">
      <c r="A8001">
        <f>IF(P8001=P8000,0,P8001)</f>
        <v/>
      </c>
      <c r="B8001" s="41">
        <f>IF($M8001&gt;300,"",IF(OR(INDEX(Bemenet!$E$2:$E$301,$M8001)="",INDEX(Bemenet!$F$2:$F$301,$M8001)=""),"",MAX(INDEX(Bemenet!$E$2:$E$301,$M8001),INDEX(Szabalyok!$A:$A,$N8001))))</f>
        <v/>
      </c>
      <c r="C8001" s="41">
        <f>IF($B8001="","",MIN(INDEX(Bemenet!$F$2:$F$301,$M8001),INDEX(Szabalyok!$B:$B,$N8001)))</f>
        <v/>
      </c>
      <c r="D8001" s="5">
        <f>IF(AND($B8001&lt;&gt;"",$C8001&lt;&gt;"",$B8001&lt;=$C8001),INDEX(Bemenet!$G$2:$G$301,$M8001),"")</f>
        <v/>
      </c>
      <c r="E8001" s="6">
        <f>IF(AND($B8001&lt;&gt;"",$C8001&lt;&gt;"",$B8001&lt;=$C8001),INDEX(Bemenet!$D$2:$D$301,$M8001),"")</f>
        <v/>
      </c>
      <c r="F8001" s="5">
        <f>IF(AND($B8001&lt;&gt;"",$C8001&lt;&gt;"",$B8001&lt;=$C8001),$C8001-$B8001+1,"")</f>
        <v/>
      </c>
      <c r="G8001" s="5">
        <f>IF($F8001="","",$F8001*$D8001)</f>
        <v/>
      </c>
      <c r="H8001" s="42">
        <f>IF($G8001="","",$O8001)</f>
        <v/>
      </c>
      <c r="I8001" s="5">
        <f>IF($G8001="","",$G8001*IF($H8001="",$O8001,$H8001)/100)</f>
        <v/>
      </c>
      <c r="J8001" s="5">
        <f>IF(OR($L8001="",NOT(COUNTIFS($L$2:$L8001,$L8001)=1)),"",SUMIFS($G:$G,$L:$L,$L8001))</f>
        <v/>
      </c>
      <c r="K8001" s="5">
        <f>IF(OR($L8001="",NOT(COUNTIFS($L$2:$L8001,$L8001)=1)),"",SUMIFS($I:$I,$L:$L,$L8001))</f>
        <v/>
      </c>
      <c r="L8001" s="6">
        <f>IF($B8001="","",YEAR($B8001))</f>
        <v/>
      </c>
      <c r="M8001" s="6">
        <f>INT((ROW()-2)/39)+1</f>
        <v/>
      </c>
      <c r="N8001" s="6">
        <f>MOD(ROW()-2,39)+2</f>
        <v/>
      </c>
      <c r="O8001" s="42">
        <f>IF(AND($B8001&lt;&gt;"",$C8001&lt;&gt;"",$B8001&lt;=$C8001),INDEX(Szabalyok!$C:$C,$N8001),"")</f>
        <v/>
      </c>
      <c r="P8001">
        <f>IF(D8001="",P8000,P8000+1)</f>
        <v/>
      </c>
    </row>
    <row r="8002">
      <c r="A8002">
        <f>IF(P8002=P8001,0,P8002)</f>
        <v/>
      </c>
      <c r="B8002" s="41">
        <f>IF($M8002&gt;300,"",IF(OR(INDEX(Bemenet!$E$2:$E$301,$M8002)="",INDEX(Bemenet!$F$2:$F$301,$M8002)=""),"",MAX(INDEX(Bemenet!$E$2:$E$301,$M8002),INDEX(Szabalyok!$A:$A,$N8002))))</f>
        <v/>
      </c>
      <c r="C8002" s="41">
        <f>IF($B8002="","",MIN(INDEX(Bemenet!$F$2:$F$301,$M8002),INDEX(Szabalyok!$B:$B,$N8002)))</f>
        <v/>
      </c>
      <c r="D8002" s="5">
        <f>IF(AND($B8002&lt;&gt;"",$C8002&lt;&gt;"",$B8002&lt;=$C8002),INDEX(Bemenet!$G$2:$G$301,$M8002),"")</f>
        <v/>
      </c>
      <c r="E8002" s="6">
        <f>IF(AND($B8002&lt;&gt;"",$C8002&lt;&gt;"",$B8002&lt;=$C8002),INDEX(Bemenet!$D$2:$D$301,$M8002),"")</f>
        <v/>
      </c>
      <c r="F8002" s="5">
        <f>IF(AND($B8002&lt;&gt;"",$C8002&lt;&gt;"",$B8002&lt;=$C8002),$C8002-$B8002+1,"")</f>
        <v/>
      </c>
      <c r="G8002" s="5">
        <f>IF($F8002="","",$F8002*$D8002)</f>
        <v/>
      </c>
      <c r="H8002" s="42">
        <f>IF($G8002="","",$O8002)</f>
        <v/>
      </c>
      <c r="I8002" s="5">
        <f>IF($G8002="","",$G8002*IF($H8002="",$O8002,$H8002)/100)</f>
        <v/>
      </c>
      <c r="J8002" s="5">
        <f>IF(OR($L8002="",NOT(COUNTIFS($L$2:$L8002,$L8002)=1)),"",SUMIFS($G:$G,$L:$L,$L8002))</f>
        <v/>
      </c>
      <c r="K8002" s="5">
        <f>IF(OR($L8002="",NOT(COUNTIFS($L$2:$L8002,$L8002)=1)),"",SUMIFS($I:$I,$L:$L,$L8002))</f>
        <v/>
      </c>
      <c r="L8002" s="6">
        <f>IF($B8002="","",YEAR($B8002))</f>
        <v/>
      </c>
      <c r="M8002" s="6">
        <f>INT((ROW()-2)/39)+1</f>
        <v/>
      </c>
      <c r="N8002" s="6">
        <f>MOD(ROW()-2,39)+2</f>
        <v/>
      </c>
      <c r="O8002" s="42">
        <f>IF(AND($B8002&lt;&gt;"",$C8002&lt;&gt;"",$B8002&lt;=$C8002),INDEX(Szabalyok!$C:$C,$N8002),"")</f>
        <v/>
      </c>
      <c r="P8002">
        <f>IF(D8002="",P8001,P8001+1)</f>
        <v/>
      </c>
    </row>
    <row r="8003">
      <c r="A8003">
        <f>IF(P8003=P8002,0,P8003)</f>
        <v/>
      </c>
      <c r="B8003" s="41">
        <f>IF($M8003&gt;300,"",IF(OR(INDEX(Bemenet!$E$2:$E$301,$M8003)="",INDEX(Bemenet!$F$2:$F$301,$M8003)=""),"",MAX(INDEX(Bemenet!$E$2:$E$301,$M8003),INDEX(Szabalyok!$A:$A,$N8003))))</f>
        <v/>
      </c>
      <c r="C8003" s="41">
        <f>IF($B8003="","",MIN(INDEX(Bemenet!$F$2:$F$301,$M8003),INDEX(Szabalyok!$B:$B,$N8003)))</f>
        <v/>
      </c>
      <c r="D8003" s="5">
        <f>IF(AND($B8003&lt;&gt;"",$C8003&lt;&gt;"",$B8003&lt;=$C8003),INDEX(Bemenet!$G$2:$G$301,$M8003),"")</f>
        <v/>
      </c>
      <c r="E8003" s="6">
        <f>IF(AND($B8003&lt;&gt;"",$C8003&lt;&gt;"",$B8003&lt;=$C8003),INDEX(Bemenet!$D$2:$D$301,$M8003),"")</f>
        <v/>
      </c>
      <c r="F8003" s="5">
        <f>IF(AND($B8003&lt;&gt;"",$C8003&lt;&gt;"",$B8003&lt;=$C8003),$C8003-$B8003+1,"")</f>
        <v/>
      </c>
      <c r="G8003" s="5">
        <f>IF($F8003="","",$F8003*$D8003)</f>
        <v/>
      </c>
      <c r="H8003" s="42">
        <f>IF($G8003="","",$O8003)</f>
        <v/>
      </c>
      <c r="I8003" s="5">
        <f>IF($G8003="","",$G8003*IF($H8003="",$O8003,$H8003)/100)</f>
        <v/>
      </c>
      <c r="J8003" s="5">
        <f>IF(OR($L8003="",NOT(COUNTIFS($L$2:$L8003,$L8003)=1)),"",SUMIFS($G:$G,$L:$L,$L8003))</f>
        <v/>
      </c>
      <c r="K8003" s="5">
        <f>IF(OR($L8003="",NOT(COUNTIFS($L$2:$L8003,$L8003)=1)),"",SUMIFS($I:$I,$L:$L,$L8003))</f>
        <v/>
      </c>
      <c r="L8003" s="6">
        <f>IF($B8003="","",YEAR($B8003))</f>
        <v/>
      </c>
      <c r="M8003" s="6">
        <f>INT((ROW()-2)/39)+1</f>
        <v/>
      </c>
      <c r="N8003" s="6">
        <f>MOD(ROW()-2,39)+2</f>
        <v/>
      </c>
      <c r="O8003" s="42">
        <f>IF(AND($B8003&lt;&gt;"",$C8003&lt;&gt;"",$B8003&lt;=$C8003),INDEX(Szabalyok!$C:$C,$N8003),"")</f>
        <v/>
      </c>
      <c r="P8003">
        <f>IF(D8003="",P8002,P8002+1)</f>
        <v/>
      </c>
    </row>
    <row r="8004">
      <c r="A8004">
        <f>IF(P8004=P8003,0,P8004)</f>
        <v/>
      </c>
      <c r="B8004" s="41">
        <f>IF($M8004&gt;300,"",IF(OR(INDEX(Bemenet!$E$2:$E$301,$M8004)="",INDEX(Bemenet!$F$2:$F$301,$M8004)=""),"",MAX(INDEX(Bemenet!$E$2:$E$301,$M8004),INDEX(Szabalyok!$A:$A,$N8004))))</f>
        <v/>
      </c>
      <c r="C8004" s="41">
        <f>IF($B8004="","",MIN(INDEX(Bemenet!$F$2:$F$301,$M8004),INDEX(Szabalyok!$B:$B,$N8004)))</f>
        <v/>
      </c>
      <c r="D8004" s="5">
        <f>IF(AND($B8004&lt;&gt;"",$C8004&lt;&gt;"",$B8004&lt;=$C8004),INDEX(Bemenet!$G$2:$G$301,$M8004),"")</f>
        <v/>
      </c>
      <c r="E8004" s="6">
        <f>IF(AND($B8004&lt;&gt;"",$C8004&lt;&gt;"",$B8004&lt;=$C8004),INDEX(Bemenet!$D$2:$D$301,$M8004),"")</f>
        <v/>
      </c>
      <c r="F8004" s="5">
        <f>IF(AND($B8004&lt;&gt;"",$C8004&lt;&gt;"",$B8004&lt;=$C8004),$C8004-$B8004+1,"")</f>
        <v/>
      </c>
      <c r="G8004" s="5">
        <f>IF($F8004="","",$F8004*$D8004)</f>
        <v/>
      </c>
      <c r="H8004" s="42">
        <f>IF($G8004="","",$O8004)</f>
        <v/>
      </c>
      <c r="I8004" s="5">
        <f>IF($G8004="","",$G8004*IF($H8004="",$O8004,$H8004)/100)</f>
        <v/>
      </c>
      <c r="J8004" s="5">
        <f>IF(OR($L8004="",NOT(COUNTIFS($L$2:$L8004,$L8004)=1)),"",SUMIFS($G:$G,$L:$L,$L8004))</f>
        <v/>
      </c>
      <c r="K8004" s="5">
        <f>IF(OR($L8004="",NOT(COUNTIFS($L$2:$L8004,$L8004)=1)),"",SUMIFS($I:$I,$L:$L,$L8004))</f>
        <v/>
      </c>
      <c r="L8004" s="6">
        <f>IF($B8004="","",YEAR($B8004))</f>
        <v/>
      </c>
      <c r="M8004" s="6">
        <f>INT((ROW()-2)/39)+1</f>
        <v/>
      </c>
      <c r="N8004" s="6">
        <f>MOD(ROW()-2,39)+2</f>
        <v/>
      </c>
      <c r="O8004" s="42">
        <f>IF(AND($B8004&lt;&gt;"",$C8004&lt;&gt;"",$B8004&lt;=$C8004),INDEX(Szabalyok!$C:$C,$N8004),"")</f>
        <v/>
      </c>
      <c r="P8004">
        <f>IF(D8004="",P8003,P8003+1)</f>
        <v/>
      </c>
    </row>
    <row r="8005">
      <c r="A8005">
        <f>IF(P8005=P8004,0,P8005)</f>
        <v/>
      </c>
      <c r="B8005" s="41">
        <f>IF($M8005&gt;300,"",IF(OR(INDEX(Bemenet!$E$2:$E$301,$M8005)="",INDEX(Bemenet!$F$2:$F$301,$M8005)=""),"",MAX(INDEX(Bemenet!$E$2:$E$301,$M8005),INDEX(Szabalyok!$A:$A,$N8005))))</f>
        <v/>
      </c>
      <c r="C8005" s="41">
        <f>IF($B8005="","",MIN(INDEX(Bemenet!$F$2:$F$301,$M8005),INDEX(Szabalyok!$B:$B,$N8005)))</f>
        <v/>
      </c>
      <c r="D8005" s="5">
        <f>IF(AND($B8005&lt;&gt;"",$C8005&lt;&gt;"",$B8005&lt;=$C8005),INDEX(Bemenet!$G$2:$G$301,$M8005),"")</f>
        <v/>
      </c>
      <c r="E8005" s="6">
        <f>IF(AND($B8005&lt;&gt;"",$C8005&lt;&gt;"",$B8005&lt;=$C8005),INDEX(Bemenet!$D$2:$D$301,$M8005),"")</f>
        <v/>
      </c>
      <c r="F8005" s="5">
        <f>IF(AND($B8005&lt;&gt;"",$C8005&lt;&gt;"",$B8005&lt;=$C8005),$C8005-$B8005+1,"")</f>
        <v/>
      </c>
      <c r="G8005" s="5">
        <f>IF($F8005="","",$F8005*$D8005)</f>
        <v/>
      </c>
      <c r="H8005" s="42">
        <f>IF($G8005="","",$O8005)</f>
        <v/>
      </c>
      <c r="I8005" s="5">
        <f>IF($G8005="","",$G8005*IF($H8005="",$O8005,$H8005)/100)</f>
        <v/>
      </c>
      <c r="J8005" s="5">
        <f>IF(OR($L8005="",NOT(COUNTIFS($L$2:$L8005,$L8005)=1)),"",SUMIFS($G:$G,$L:$L,$L8005))</f>
        <v/>
      </c>
      <c r="K8005" s="5">
        <f>IF(OR($L8005="",NOT(COUNTIFS($L$2:$L8005,$L8005)=1)),"",SUMIFS($I:$I,$L:$L,$L8005))</f>
        <v/>
      </c>
      <c r="L8005" s="6">
        <f>IF($B8005="","",YEAR($B8005))</f>
        <v/>
      </c>
      <c r="M8005" s="6">
        <f>INT((ROW()-2)/39)+1</f>
        <v/>
      </c>
      <c r="N8005" s="6">
        <f>MOD(ROW()-2,39)+2</f>
        <v/>
      </c>
      <c r="O8005" s="42">
        <f>IF(AND($B8005&lt;&gt;"",$C8005&lt;&gt;"",$B8005&lt;=$C8005),INDEX(Szabalyok!$C:$C,$N8005),"")</f>
        <v/>
      </c>
      <c r="P8005">
        <f>IF(D8005="",P8004,P8004+1)</f>
        <v/>
      </c>
    </row>
    <row r="8006">
      <c r="A8006">
        <f>IF(P8006=P8005,0,P8006)</f>
        <v/>
      </c>
      <c r="B8006" s="41">
        <f>IF($M8006&gt;300,"",IF(OR(INDEX(Bemenet!$E$2:$E$301,$M8006)="",INDEX(Bemenet!$F$2:$F$301,$M8006)=""),"",MAX(INDEX(Bemenet!$E$2:$E$301,$M8006),INDEX(Szabalyok!$A:$A,$N8006))))</f>
        <v/>
      </c>
      <c r="C8006" s="41">
        <f>IF($B8006="","",MIN(INDEX(Bemenet!$F$2:$F$301,$M8006),INDEX(Szabalyok!$B:$B,$N8006)))</f>
        <v/>
      </c>
      <c r="D8006" s="5">
        <f>IF(AND($B8006&lt;&gt;"",$C8006&lt;&gt;"",$B8006&lt;=$C8006),INDEX(Bemenet!$G$2:$G$301,$M8006),"")</f>
        <v/>
      </c>
      <c r="E8006" s="6">
        <f>IF(AND($B8006&lt;&gt;"",$C8006&lt;&gt;"",$B8006&lt;=$C8006),INDEX(Bemenet!$D$2:$D$301,$M8006),"")</f>
        <v/>
      </c>
      <c r="F8006" s="5">
        <f>IF(AND($B8006&lt;&gt;"",$C8006&lt;&gt;"",$B8006&lt;=$C8006),$C8006-$B8006+1,"")</f>
        <v/>
      </c>
      <c r="G8006" s="5">
        <f>IF($F8006="","",$F8006*$D8006)</f>
        <v/>
      </c>
      <c r="H8006" s="42">
        <f>IF($G8006="","",$O8006)</f>
        <v/>
      </c>
      <c r="I8006" s="5">
        <f>IF($G8006="","",$G8006*IF($H8006="",$O8006,$H8006)/100)</f>
        <v/>
      </c>
      <c r="J8006" s="5">
        <f>IF(OR($L8006="",NOT(COUNTIFS($L$2:$L8006,$L8006)=1)),"",SUMIFS($G:$G,$L:$L,$L8006))</f>
        <v/>
      </c>
      <c r="K8006" s="5">
        <f>IF(OR($L8006="",NOT(COUNTIFS($L$2:$L8006,$L8006)=1)),"",SUMIFS($I:$I,$L:$L,$L8006))</f>
        <v/>
      </c>
      <c r="L8006" s="6">
        <f>IF($B8006="","",YEAR($B8006))</f>
        <v/>
      </c>
      <c r="M8006" s="6">
        <f>INT((ROW()-2)/39)+1</f>
        <v/>
      </c>
      <c r="N8006" s="6">
        <f>MOD(ROW()-2,39)+2</f>
        <v/>
      </c>
      <c r="O8006" s="42">
        <f>IF(AND($B8006&lt;&gt;"",$C8006&lt;&gt;"",$B8006&lt;=$C8006),INDEX(Szabalyok!$C:$C,$N8006),"")</f>
        <v/>
      </c>
      <c r="P8006">
        <f>IF(D8006="",P8005,P8005+1)</f>
        <v/>
      </c>
    </row>
    <row r="8007">
      <c r="A8007">
        <f>IF(P8007=P8006,0,P8007)</f>
        <v/>
      </c>
      <c r="B8007" s="41">
        <f>IF($M8007&gt;300,"",IF(OR(INDEX(Bemenet!$E$2:$E$301,$M8007)="",INDEX(Bemenet!$F$2:$F$301,$M8007)=""),"",MAX(INDEX(Bemenet!$E$2:$E$301,$M8007),INDEX(Szabalyok!$A:$A,$N8007))))</f>
        <v/>
      </c>
      <c r="C8007" s="41">
        <f>IF($B8007="","",MIN(INDEX(Bemenet!$F$2:$F$301,$M8007),INDEX(Szabalyok!$B:$B,$N8007)))</f>
        <v/>
      </c>
      <c r="D8007" s="5">
        <f>IF(AND($B8007&lt;&gt;"",$C8007&lt;&gt;"",$B8007&lt;=$C8007),INDEX(Bemenet!$G$2:$G$301,$M8007),"")</f>
        <v/>
      </c>
      <c r="E8007" s="6">
        <f>IF(AND($B8007&lt;&gt;"",$C8007&lt;&gt;"",$B8007&lt;=$C8007),INDEX(Bemenet!$D$2:$D$301,$M8007),"")</f>
        <v/>
      </c>
      <c r="F8007" s="5">
        <f>IF(AND($B8007&lt;&gt;"",$C8007&lt;&gt;"",$B8007&lt;=$C8007),$C8007-$B8007+1,"")</f>
        <v/>
      </c>
      <c r="G8007" s="5">
        <f>IF($F8007="","",$F8007*$D8007)</f>
        <v/>
      </c>
      <c r="H8007" s="42">
        <f>IF($G8007="","",$O8007)</f>
        <v/>
      </c>
      <c r="I8007" s="5">
        <f>IF($G8007="","",$G8007*IF($H8007="",$O8007,$H8007)/100)</f>
        <v/>
      </c>
      <c r="J8007" s="5">
        <f>IF(OR($L8007="",NOT(COUNTIFS($L$2:$L8007,$L8007)=1)),"",SUMIFS($G:$G,$L:$L,$L8007))</f>
        <v/>
      </c>
      <c r="K8007" s="5">
        <f>IF(OR($L8007="",NOT(COUNTIFS($L$2:$L8007,$L8007)=1)),"",SUMIFS($I:$I,$L:$L,$L8007))</f>
        <v/>
      </c>
      <c r="L8007" s="6">
        <f>IF($B8007="","",YEAR($B8007))</f>
        <v/>
      </c>
      <c r="M8007" s="6">
        <f>INT((ROW()-2)/39)+1</f>
        <v/>
      </c>
      <c r="N8007" s="6">
        <f>MOD(ROW()-2,39)+2</f>
        <v/>
      </c>
      <c r="O8007" s="42">
        <f>IF(AND($B8007&lt;&gt;"",$C8007&lt;&gt;"",$B8007&lt;=$C8007),INDEX(Szabalyok!$C:$C,$N8007),"")</f>
        <v/>
      </c>
      <c r="P8007">
        <f>IF(D8007="",P8006,P8006+1)</f>
        <v/>
      </c>
    </row>
    <row r="8008">
      <c r="A8008">
        <f>IF(P8008=P8007,0,P8008)</f>
        <v/>
      </c>
      <c r="B8008" s="41">
        <f>IF($M8008&gt;300,"",IF(OR(INDEX(Bemenet!$E$2:$E$301,$M8008)="",INDEX(Bemenet!$F$2:$F$301,$M8008)=""),"",MAX(INDEX(Bemenet!$E$2:$E$301,$M8008),INDEX(Szabalyok!$A:$A,$N8008))))</f>
        <v/>
      </c>
      <c r="C8008" s="41">
        <f>IF($B8008="","",MIN(INDEX(Bemenet!$F$2:$F$301,$M8008),INDEX(Szabalyok!$B:$B,$N8008)))</f>
        <v/>
      </c>
      <c r="D8008" s="5">
        <f>IF(AND($B8008&lt;&gt;"",$C8008&lt;&gt;"",$B8008&lt;=$C8008),INDEX(Bemenet!$G$2:$G$301,$M8008),"")</f>
        <v/>
      </c>
      <c r="E8008" s="6">
        <f>IF(AND($B8008&lt;&gt;"",$C8008&lt;&gt;"",$B8008&lt;=$C8008),INDEX(Bemenet!$D$2:$D$301,$M8008),"")</f>
        <v/>
      </c>
      <c r="F8008" s="5">
        <f>IF(AND($B8008&lt;&gt;"",$C8008&lt;&gt;"",$B8008&lt;=$C8008),$C8008-$B8008+1,"")</f>
        <v/>
      </c>
      <c r="G8008" s="5">
        <f>IF($F8008="","",$F8008*$D8008)</f>
        <v/>
      </c>
      <c r="H8008" s="42">
        <f>IF($G8008="","",$O8008)</f>
        <v/>
      </c>
      <c r="I8008" s="5">
        <f>IF($G8008="","",$G8008*IF($H8008="",$O8008,$H8008)/100)</f>
        <v/>
      </c>
      <c r="J8008" s="5">
        <f>IF(OR($L8008="",NOT(COUNTIFS($L$2:$L8008,$L8008)=1)),"",SUMIFS($G:$G,$L:$L,$L8008))</f>
        <v/>
      </c>
      <c r="K8008" s="5">
        <f>IF(OR($L8008="",NOT(COUNTIFS($L$2:$L8008,$L8008)=1)),"",SUMIFS($I:$I,$L:$L,$L8008))</f>
        <v/>
      </c>
      <c r="L8008" s="6">
        <f>IF($B8008="","",YEAR($B8008))</f>
        <v/>
      </c>
      <c r="M8008" s="6">
        <f>INT((ROW()-2)/39)+1</f>
        <v/>
      </c>
      <c r="N8008" s="6">
        <f>MOD(ROW()-2,39)+2</f>
        <v/>
      </c>
      <c r="O8008" s="42">
        <f>IF(AND($B8008&lt;&gt;"",$C8008&lt;&gt;"",$B8008&lt;=$C8008),INDEX(Szabalyok!$C:$C,$N8008),"")</f>
        <v/>
      </c>
      <c r="P8008">
        <f>IF(D8008="",P8007,P8007+1)</f>
        <v/>
      </c>
    </row>
    <row r="8009">
      <c r="A8009">
        <f>IF(P8009=P8008,0,P8009)</f>
        <v/>
      </c>
      <c r="B8009" s="41">
        <f>IF($M8009&gt;300,"",IF(OR(INDEX(Bemenet!$E$2:$E$301,$M8009)="",INDEX(Bemenet!$F$2:$F$301,$M8009)=""),"",MAX(INDEX(Bemenet!$E$2:$E$301,$M8009),INDEX(Szabalyok!$A:$A,$N8009))))</f>
        <v/>
      </c>
      <c r="C8009" s="41">
        <f>IF($B8009="","",MIN(INDEX(Bemenet!$F$2:$F$301,$M8009),INDEX(Szabalyok!$B:$B,$N8009)))</f>
        <v/>
      </c>
      <c r="D8009" s="5">
        <f>IF(AND($B8009&lt;&gt;"",$C8009&lt;&gt;"",$B8009&lt;=$C8009),INDEX(Bemenet!$G$2:$G$301,$M8009),"")</f>
        <v/>
      </c>
      <c r="E8009" s="6">
        <f>IF(AND($B8009&lt;&gt;"",$C8009&lt;&gt;"",$B8009&lt;=$C8009),INDEX(Bemenet!$D$2:$D$301,$M8009),"")</f>
        <v/>
      </c>
      <c r="F8009" s="5">
        <f>IF(AND($B8009&lt;&gt;"",$C8009&lt;&gt;"",$B8009&lt;=$C8009),$C8009-$B8009+1,"")</f>
        <v/>
      </c>
      <c r="G8009" s="5">
        <f>IF($F8009="","",$F8009*$D8009)</f>
        <v/>
      </c>
      <c r="H8009" s="42">
        <f>IF($G8009="","",$O8009)</f>
        <v/>
      </c>
      <c r="I8009" s="5">
        <f>IF($G8009="","",$G8009*IF($H8009="",$O8009,$H8009)/100)</f>
        <v/>
      </c>
      <c r="J8009" s="5">
        <f>IF(OR($L8009="",NOT(COUNTIFS($L$2:$L8009,$L8009)=1)),"",SUMIFS($G:$G,$L:$L,$L8009))</f>
        <v/>
      </c>
      <c r="K8009" s="5">
        <f>IF(OR($L8009="",NOT(COUNTIFS($L$2:$L8009,$L8009)=1)),"",SUMIFS($I:$I,$L:$L,$L8009))</f>
        <v/>
      </c>
      <c r="L8009" s="6">
        <f>IF($B8009="","",YEAR($B8009))</f>
        <v/>
      </c>
      <c r="M8009" s="6">
        <f>INT((ROW()-2)/39)+1</f>
        <v/>
      </c>
      <c r="N8009" s="6">
        <f>MOD(ROW()-2,39)+2</f>
        <v/>
      </c>
      <c r="O8009" s="42">
        <f>IF(AND($B8009&lt;&gt;"",$C8009&lt;&gt;"",$B8009&lt;=$C8009),INDEX(Szabalyok!$C:$C,$N8009),"")</f>
        <v/>
      </c>
      <c r="P8009">
        <f>IF(D8009="",P8008,P8008+1)</f>
        <v/>
      </c>
    </row>
    <row r="8010">
      <c r="A8010">
        <f>IF(P8010=P8009,0,P8010)</f>
        <v/>
      </c>
      <c r="B8010" s="41">
        <f>IF($M8010&gt;300,"",IF(OR(INDEX(Bemenet!$E$2:$E$301,$M8010)="",INDEX(Bemenet!$F$2:$F$301,$M8010)=""),"",MAX(INDEX(Bemenet!$E$2:$E$301,$M8010),INDEX(Szabalyok!$A:$A,$N8010))))</f>
        <v/>
      </c>
      <c r="C8010" s="41">
        <f>IF($B8010="","",MIN(INDEX(Bemenet!$F$2:$F$301,$M8010),INDEX(Szabalyok!$B:$B,$N8010)))</f>
        <v/>
      </c>
      <c r="D8010" s="5">
        <f>IF(AND($B8010&lt;&gt;"",$C8010&lt;&gt;"",$B8010&lt;=$C8010),INDEX(Bemenet!$G$2:$G$301,$M8010),"")</f>
        <v/>
      </c>
      <c r="E8010" s="6">
        <f>IF(AND($B8010&lt;&gt;"",$C8010&lt;&gt;"",$B8010&lt;=$C8010),INDEX(Bemenet!$D$2:$D$301,$M8010),"")</f>
        <v/>
      </c>
      <c r="F8010" s="5">
        <f>IF(AND($B8010&lt;&gt;"",$C8010&lt;&gt;"",$B8010&lt;=$C8010),$C8010-$B8010+1,"")</f>
        <v/>
      </c>
      <c r="G8010" s="5">
        <f>IF($F8010="","",$F8010*$D8010)</f>
        <v/>
      </c>
      <c r="H8010" s="42">
        <f>IF($G8010="","",$O8010)</f>
        <v/>
      </c>
      <c r="I8010" s="5">
        <f>IF($G8010="","",$G8010*IF($H8010="",$O8010,$H8010)/100)</f>
        <v/>
      </c>
      <c r="J8010" s="5">
        <f>IF(OR($L8010="",NOT(COUNTIFS($L$2:$L8010,$L8010)=1)),"",SUMIFS($G:$G,$L:$L,$L8010))</f>
        <v/>
      </c>
      <c r="K8010" s="5">
        <f>IF(OR($L8010="",NOT(COUNTIFS($L$2:$L8010,$L8010)=1)),"",SUMIFS($I:$I,$L:$L,$L8010))</f>
        <v/>
      </c>
      <c r="L8010" s="6">
        <f>IF($B8010="","",YEAR($B8010))</f>
        <v/>
      </c>
      <c r="M8010" s="6">
        <f>INT((ROW()-2)/39)+1</f>
        <v/>
      </c>
      <c r="N8010" s="6">
        <f>MOD(ROW()-2,39)+2</f>
        <v/>
      </c>
      <c r="O8010" s="42">
        <f>IF(AND($B8010&lt;&gt;"",$C8010&lt;&gt;"",$B8010&lt;=$C8010),INDEX(Szabalyok!$C:$C,$N8010),"")</f>
        <v/>
      </c>
      <c r="P8010">
        <f>IF(D8010="",P8009,P8009+1)</f>
        <v/>
      </c>
    </row>
    <row r="8011">
      <c r="A8011">
        <f>IF(P8011=P8010,0,P8011)</f>
        <v/>
      </c>
      <c r="B8011" s="41">
        <f>IF($M8011&gt;300,"",IF(OR(INDEX(Bemenet!$E$2:$E$301,$M8011)="",INDEX(Bemenet!$F$2:$F$301,$M8011)=""),"",MAX(INDEX(Bemenet!$E$2:$E$301,$M8011),INDEX(Szabalyok!$A:$A,$N8011))))</f>
        <v/>
      </c>
      <c r="C8011" s="41">
        <f>IF($B8011="","",MIN(INDEX(Bemenet!$F$2:$F$301,$M8011),INDEX(Szabalyok!$B:$B,$N8011)))</f>
        <v/>
      </c>
      <c r="D8011" s="5">
        <f>IF(AND($B8011&lt;&gt;"",$C8011&lt;&gt;"",$B8011&lt;=$C8011),INDEX(Bemenet!$G$2:$G$301,$M8011),"")</f>
        <v/>
      </c>
      <c r="E8011" s="6">
        <f>IF(AND($B8011&lt;&gt;"",$C8011&lt;&gt;"",$B8011&lt;=$C8011),INDEX(Bemenet!$D$2:$D$301,$M8011),"")</f>
        <v/>
      </c>
      <c r="F8011" s="5">
        <f>IF(AND($B8011&lt;&gt;"",$C8011&lt;&gt;"",$B8011&lt;=$C8011),$C8011-$B8011+1,"")</f>
        <v/>
      </c>
      <c r="G8011" s="5">
        <f>IF($F8011="","",$F8011*$D8011)</f>
        <v/>
      </c>
      <c r="H8011" s="42">
        <f>IF($G8011="","",$O8011)</f>
        <v/>
      </c>
      <c r="I8011" s="5">
        <f>IF($G8011="","",$G8011*IF($H8011="",$O8011,$H8011)/100)</f>
        <v/>
      </c>
      <c r="J8011" s="5">
        <f>IF(OR($L8011="",NOT(COUNTIFS($L$2:$L8011,$L8011)=1)),"",SUMIFS($G:$G,$L:$L,$L8011))</f>
        <v/>
      </c>
      <c r="K8011" s="5">
        <f>IF(OR($L8011="",NOT(COUNTIFS($L$2:$L8011,$L8011)=1)),"",SUMIFS($I:$I,$L:$L,$L8011))</f>
        <v/>
      </c>
      <c r="L8011" s="6">
        <f>IF($B8011="","",YEAR($B8011))</f>
        <v/>
      </c>
      <c r="M8011" s="6">
        <f>INT((ROW()-2)/39)+1</f>
        <v/>
      </c>
      <c r="N8011" s="6">
        <f>MOD(ROW()-2,39)+2</f>
        <v/>
      </c>
      <c r="O8011" s="42">
        <f>IF(AND($B8011&lt;&gt;"",$C8011&lt;&gt;"",$B8011&lt;=$C8011),INDEX(Szabalyok!$C:$C,$N8011),"")</f>
        <v/>
      </c>
      <c r="P8011">
        <f>IF(D8011="",P8010,P8010+1)</f>
        <v/>
      </c>
    </row>
    <row r="8012">
      <c r="A8012">
        <f>IF(P8012=P8011,0,P8012)</f>
        <v/>
      </c>
      <c r="B8012" s="41">
        <f>IF($M8012&gt;300,"",IF(OR(INDEX(Bemenet!$E$2:$E$301,$M8012)="",INDEX(Bemenet!$F$2:$F$301,$M8012)=""),"",MAX(INDEX(Bemenet!$E$2:$E$301,$M8012),INDEX(Szabalyok!$A:$A,$N8012))))</f>
        <v/>
      </c>
      <c r="C8012" s="41">
        <f>IF($B8012="","",MIN(INDEX(Bemenet!$F$2:$F$301,$M8012),INDEX(Szabalyok!$B:$B,$N8012)))</f>
        <v/>
      </c>
      <c r="D8012" s="5">
        <f>IF(AND($B8012&lt;&gt;"",$C8012&lt;&gt;"",$B8012&lt;=$C8012),INDEX(Bemenet!$G$2:$G$301,$M8012),"")</f>
        <v/>
      </c>
      <c r="E8012" s="6">
        <f>IF(AND($B8012&lt;&gt;"",$C8012&lt;&gt;"",$B8012&lt;=$C8012),INDEX(Bemenet!$D$2:$D$301,$M8012),"")</f>
        <v/>
      </c>
      <c r="F8012" s="5">
        <f>IF(AND($B8012&lt;&gt;"",$C8012&lt;&gt;"",$B8012&lt;=$C8012),$C8012-$B8012+1,"")</f>
        <v/>
      </c>
      <c r="G8012" s="5">
        <f>IF($F8012="","",$F8012*$D8012)</f>
        <v/>
      </c>
      <c r="H8012" s="42">
        <f>IF($G8012="","",$O8012)</f>
        <v/>
      </c>
      <c r="I8012" s="5">
        <f>IF($G8012="","",$G8012*IF($H8012="",$O8012,$H8012)/100)</f>
        <v/>
      </c>
      <c r="J8012" s="5">
        <f>IF(OR($L8012="",NOT(COUNTIFS($L$2:$L8012,$L8012)=1)),"",SUMIFS($G:$G,$L:$L,$L8012))</f>
        <v/>
      </c>
      <c r="K8012" s="5">
        <f>IF(OR($L8012="",NOT(COUNTIFS($L$2:$L8012,$L8012)=1)),"",SUMIFS($I:$I,$L:$L,$L8012))</f>
        <v/>
      </c>
      <c r="L8012" s="6">
        <f>IF($B8012="","",YEAR($B8012))</f>
        <v/>
      </c>
      <c r="M8012" s="6">
        <f>INT((ROW()-2)/39)+1</f>
        <v/>
      </c>
      <c r="N8012" s="6">
        <f>MOD(ROW()-2,39)+2</f>
        <v/>
      </c>
      <c r="O8012" s="42">
        <f>IF(AND($B8012&lt;&gt;"",$C8012&lt;&gt;"",$B8012&lt;=$C8012),INDEX(Szabalyok!$C:$C,$N8012),"")</f>
        <v/>
      </c>
      <c r="P8012">
        <f>IF(D8012="",P8011,P8011+1)</f>
        <v/>
      </c>
    </row>
    <row r="8013">
      <c r="A8013">
        <f>IF(P8013=P8012,0,P8013)</f>
        <v/>
      </c>
      <c r="B8013" s="41">
        <f>IF($M8013&gt;300,"",IF(OR(INDEX(Bemenet!$E$2:$E$301,$M8013)="",INDEX(Bemenet!$F$2:$F$301,$M8013)=""),"",MAX(INDEX(Bemenet!$E$2:$E$301,$M8013),INDEX(Szabalyok!$A:$A,$N8013))))</f>
        <v/>
      </c>
      <c r="C8013" s="41">
        <f>IF($B8013="","",MIN(INDEX(Bemenet!$F$2:$F$301,$M8013),INDEX(Szabalyok!$B:$B,$N8013)))</f>
        <v/>
      </c>
      <c r="D8013" s="5">
        <f>IF(AND($B8013&lt;&gt;"",$C8013&lt;&gt;"",$B8013&lt;=$C8013),INDEX(Bemenet!$G$2:$G$301,$M8013),"")</f>
        <v/>
      </c>
      <c r="E8013" s="6">
        <f>IF(AND($B8013&lt;&gt;"",$C8013&lt;&gt;"",$B8013&lt;=$C8013),INDEX(Bemenet!$D$2:$D$301,$M8013),"")</f>
        <v/>
      </c>
      <c r="F8013" s="5">
        <f>IF(AND($B8013&lt;&gt;"",$C8013&lt;&gt;"",$B8013&lt;=$C8013),$C8013-$B8013+1,"")</f>
        <v/>
      </c>
      <c r="G8013" s="5">
        <f>IF($F8013="","",$F8013*$D8013)</f>
        <v/>
      </c>
      <c r="H8013" s="42">
        <f>IF($G8013="","",$O8013)</f>
        <v/>
      </c>
      <c r="I8013" s="5">
        <f>IF($G8013="","",$G8013*IF($H8013="",$O8013,$H8013)/100)</f>
        <v/>
      </c>
      <c r="J8013" s="5">
        <f>IF(OR($L8013="",NOT(COUNTIFS($L$2:$L8013,$L8013)=1)),"",SUMIFS($G:$G,$L:$L,$L8013))</f>
        <v/>
      </c>
      <c r="K8013" s="5">
        <f>IF(OR($L8013="",NOT(COUNTIFS($L$2:$L8013,$L8013)=1)),"",SUMIFS($I:$I,$L:$L,$L8013))</f>
        <v/>
      </c>
      <c r="L8013" s="6">
        <f>IF($B8013="","",YEAR($B8013))</f>
        <v/>
      </c>
      <c r="M8013" s="6">
        <f>INT((ROW()-2)/39)+1</f>
        <v/>
      </c>
      <c r="N8013" s="6">
        <f>MOD(ROW()-2,39)+2</f>
        <v/>
      </c>
      <c r="O8013" s="42">
        <f>IF(AND($B8013&lt;&gt;"",$C8013&lt;&gt;"",$B8013&lt;=$C8013),INDEX(Szabalyok!$C:$C,$N8013),"")</f>
        <v/>
      </c>
      <c r="P8013">
        <f>IF(D8013="",P8012,P8012+1)</f>
        <v/>
      </c>
    </row>
    <row r="8014">
      <c r="A8014">
        <f>IF(P8014=P8013,0,P8014)</f>
        <v/>
      </c>
      <c r="B8014" s="41">
        <f>IF($M8014&gt;300,"",IF(OR(INDEX(Bemenet!$E$2:$E$301,$M8014)="",INDEX(Bemenet!$F$2:$F$301,$M8014)=""),"",MAX(INDEX(Bemenet!$E$2:$E$301,$M8014),INDEX(Szabalyok!$A:$A,$N8014))))</f>
        <v/>
      </c>
      <c r="C8014" s="41">
        <f>IF($B8014="","",MIN(INDEX(Bemenet!$F$2:$F$301,$M8014),INDEX(Szabalyok!$B:$B,$N8014)))</f>
        <v/>
      </c>
      <c r="D8014" s="5">
        <f>IF(AND($B8014&lt;&gt;"",$C8014&lt;&gt;"",$B8014&lt;=$C8014),INDEX(Bemenet!$G$2:$G$301,$M8014),"")</f>
        <v/>
      </c>
      <c r="E8014" s="6">
        <f>IF(AND($B8014&lt;&gt;"",$C8014&lt;&gt;"",$B8014&lt;=$C8014),INDEX(Bemenet!$D$2:$D$301,$M8014),"")</f>
        <v/>
      </c>
      <c r="F8014" s="5">
        <f>IF(AND($B8014&lt;&gt;"",$C8014&lt;&gt;"",$B8014&lt;=$C8014),$C8014-$B8014+1,"")</f>
        <v/>
      </c>
      <c r="G8014" s="5">
        <f>IF($F8014="","",$F8014*$D8014)</f>
        <v/>
      </c>
      <c r="H8014" s="42">
        <f>IF($G8014="","",$O8014)</f>
        <v/>
      </c>
      <c r="I8014" s="5">
        <f>IF($G8014="","",$G8014*IF($H8014="",$O8014,$H8014)/100)</f>
        <v/>
      </c>
      <c r="J8014" s="5">
        <f>IF(OR($L8014="",NOT(COUNTIFS($L$2:$L8014,$L8014)=1)),"",SUMIFS($G:$G,$L:$L,$L8014))</f>
        <v/>
      </c>
      <c r="K8014" s="5">
        <f>IF(OR($L8014="",NOT(COUNTIFS($L$2:$L8014,$L8014)=1)),"",SUMIFS($I:$I,$L:$L,$L8014))</f>
        <v/>
      </c>
      <c r="L8014" s="6">
        <f>IF($B8014="","",YEAR($B8014))</f>
        <v/>
      </c>
      <c r="M8014" s="6">
        <f>INT((ROW()-2)/39)+1</f>
        <v/>
      </c>
      <c r="N8014" s="6">
        <f>MOD(ROW()-2,39)+2</f>
        <v/>
      </c>
      <c r="O8014" s="42">
        <f>IF(AND($B8014&lt;&gt;"",$C8014&lt;&gt;"",$B8014&lt;=$C8014),INDEX(Szabalyok!$C:$C,$N8014),"")</f>
        <v/>
      </c>
      <c r="P8014">
        <f>IF(D8014="",P8013,P8013+1)</f>
        <v/>
      </c>
    </row>
    <row r="8015">
      <c r="A8015">
        <f>IF(P8015=P8014,0,P8015)</f>
        <v/>
      </c>
      <c r="B8015" s="41">
        <f>IF($M8015&gt;300,"",IF(OR(INDEX(Bemenet!$E$2:$E$301,$M8015)="",INDEX(Bemenet!$F$2:$F$301,$M8015)=""),"",MAX(INDEX(Bemenet!$E$2:$E$301,$M8015),INDEX(Szabalyok!$A:$A,$N8015))))</f>
        <v/>
      </c>
      <c r="C8015" s="41">
        <f>IF($B8015="","",MIN(INDEX(Bemenet!$F$2:$F$301,$M8015),INDEX(Szabalyok!$B:$B,$N8015)))</f>
        <v/>
      </c>
      <c r="D8015" s="5">
        <f>IF(AND($B8015&lt;&gt;"",$C8015&lt;&gt;"",$B8015&lt;=$C8015),INDEX(Bemenet!$G$2:$G$301,$M8015),"")</f>
        <v/>
      </c>
      <c r="E8015" s="6">
        <f>IF(AND($B8015&lt;&gt;"",$C8015&lt;&gt;"",$B8015&lt;=$C8015),INDEX(Bemenet!$D$2:$D$301,$M8015),"")</f>
        <v/>
      </c>
      <c r="F8015" s="5">
        <f>IF(AND($B8015&lt;&gt;"",$C8015&lt;&gt;"",$B8015&lt;=$C8015),$C8015-$B8015+1,"")</f>
        <v/>
      </c>
      <c r="G8015" s="5">
        <f>IF($F8015="","",$F8015*$D8015)</f>
        <v/>
      </c>
      <c r="H8015" s="42">
        <f>IF($G8015="","",$O8015)</f>
        <v/>
      </c>
      <c r="I8015" s="5">
        <f>IF($G8015="","",$G8015*IF($H8015="",$O8015,$H8015)/100)</f>
        <v/>
      </c>
      <c r="J8015" s="5">
        <f>IF(OR($L8015="",NOT(COUNTIFS($L$2:$L8015,$L8015)=1)),"",SUMIFS($G:$G,$L:$L,$L8015))</f>
        <v/>
      </c>
      <c r="K8015" s="5">
        <f>IF(OR($L8015="",NOT(COUNTIFS($L$2:$L8015,$L8015)=1)),"",SUMIFS($I:$I,$L:$L,$L8015))</f>
        <v/>
      </c>
      <c r="L8015" s="6">
        <f>IF($B8015="","",YEAR($B8015))</f>
        <v/>
      </c>
      <c r="M8015" s="6">
        <f>INT((ROW()-2)/39)+1</f>
        <v/>
      </c>
      <c r="N8015" s="6">
        <f>MOD(ROW()-2,39)+2</f>
        <v/>
      </c>
      <c r="O8015" s="42">
        <f>IF(AND($B8015&lt;&gt;"",$C8015&lt;&gt;"",$B8015&lt;=$C8015),INDEX(Szabalyok!$C:$C,$N8015),"")</f>
        <v/>
      </c>
      <c r="P8015">
        <f>IF(D8015="",P8014,P8014+1)</f>
        <v/>
      </c>
    </row>
    <row r="8016">
      <c r="A8016">
        <f>IF(P8016=P8015,0,P8016)</f>
        <v/>
      </c>
      <c r="B8016" s="41">
        <f>IF($M8016&gt;300,"",IF(OR(INDEX(Bemenet!$E$2:$E$301,$M8016)="",INDEX(Bemenet!$F$2:$F$301,$M8016)=""),"",MAX(INDEX(Bemenet!$E$2:$E$301,$M8016),INDEX(Szabalyok!$A:$A,$N8016))))</f>
        <v/>
      </c>
      <c r="C8016" s="41">
        <f>IF($B8016="","",MIN(INDEX(Bemenet!$F$2:$F$301,$M8016),INDEX(Szabalyok!$B:$B,$N8016)))</f>
        <v/>
      </c>
      <c r="D8016" s="5">
        <f>IF(AND($B8016&lt;&gt;"",$C8016&lt;&gt;"",$B8016&lt;=$C8016),INDEX(Bemenet!$G$2:$G$301,$M8016),"")</f>
        <v/>
      </c>
      <c r="E8016" s="6">
        <f>IF(AND($B8016&lt;&gt;"",$C8016&lt;&gt;"",$B8016&lt;=$C8016),INDEX(Bemenet!$D$2:$D$301,$M8016),"")</f>
        <v/>
      </c>
      <c r="F8016" s="5">
        <f>IF(AND($B8016&lt;&gt;"",$C8016&lt;&gt;"",$B8016&lt;=$C8016),$C8016-$B8016+1,"")</f>
        <v/>
      </c>
      <c r="G8016" s="5">
        <f>IF($F8016="","",$F8016*$D8016)</f>
        <v/>
      </c>
      <c r="H8016" s="42">
        <f>IF($G8016="","",$O8016)</f>
        <v/>
      </c>
      <c r="I8016" s="5">
        <f>IF($G8016="","",$G8016*IF($H8016="",$O8016,$H8016)/100)</f>
        <v/>
      </c>
      <c r="J8016" s="5">
        <f>IF(OR($L8016="",NOT(COUNTIFS($L$2:$L8016,$L8016)=1)),"",SUMIFS($G:$G,$L:$L,$L8016))</f>
        <v/>
      </c>
      <c r="K8016" s="5">
        <f>IF(OR($L8016="",NOT(COUNTIFS($L$2:$L8016,$L8016)=1)),"",SUMIFS($I:$I,$L:$L,$L8016))</f>
        <v/>
      </c>
      <c r="L8016" s="6">
        <f>IF($B8016="","",YEAR($B8016))</f>
        <v/>
      </c>
      <c r="M8016" s="6">
        <f>INT((ROW()-2)/39)+1</f>
        <v/>
      </c>
      <c r="N8016" s="6">
        <f>MOD(ROW()-2,39)+2</f>
        <v/>
      </c>
      <c r="O8016" s="42">
        <f>IF(AND($B8016&lt;&gt;"",$C8016&lt;&gt;"",$B8016&lt;=$C8016),INDEX(Szabalyok!$C:$C,$N8016),"")</f>
        <v/>
      </c>
      <c r="P8016">
        <f>IF(D8016="",P8015,P8015+1)</f>
        <v/>
      </c>
    </row>
    <row r="8017">
      <c r="A8017">
        <f>IF(P8017=P8016,0,P8017)</f>
        <v/>
      </c>
      <c r="B8017" s="41">
        <f>IF($M8017&gt;300,"",IF(OR(INDEX(Bemenet!$E$2:$E$301,$M8017)="",INDEX(Bemenet!$F$2:$F$301,$M8017)=""),"",MAX(INDEX(Bemenet!$E$2:$E$301,$M8017),INDEX(Szabalyok!$A:$A,$N8017))))</f>
        <v/>
      </c>
      <c r="C8017" s="41">
        <f>IF($B8017="","",MIN(INDEX(Bemenet!$F$2:$F$301,$M8017),INDEX(Szabalyok!$B:$B,$N8017)))</f>
        <v/>
      </c>
      <c r="D8017" s="5">
        <f>IF(AND($B8017&lt;&gt;"",$C8017&lt;&gt;"",$B8017&lt;=$C8017),INDEX(Bemenet!$G$2:$G$301,$M8017),"")</f>
        <v/>
      </c>
      <c r="E8017" s="6">
        <f>IF(AND($B8017&lt;&gt;"",$C8017&lt;&gt;"",$B8017&lt;=$C8017),INDEX(Bemenet!$D$2:$D$301,$M8017),"")</f>
        <v/>
      </c>
      <c r="F8017" s="5">
        <f>IF(AND($B8017&lt;&gt;"",$C8017&lt;&gt;"",$B8017&lt;=$C8017),$C8017-$B8017+1,"")</f>
        <v/>
      </c>
      <c r="G8017" s="5">
        <f>IF($F8017="","",$F8017*$D8017)</f>
        <v/>
      </c>
      <c r="H8017" s="42">
        <f>IF($G8017="","",$O8017)</f>
        <v/>
      </c>
      <c r="I8017" s="5">
        <f>IF($G8017="","",$G8017*IF($H8017="",$O8017,$H8017)/100)</f>
        <v/>
      </c>
      <c r="J8017" s="5">
        <f>IF(OR($L8017="",NOT(COUNTIFS($L$2:$L8017,$L8017)=1)),"",SUMIFS($G:$G,$L:$L,$L8017))</f>
        <v/>
      </c>
      <c r="K8017" s="5">
        <f>IF(OR($L8017="",NOT(COUNTIFS($L$2:$L8017,$L8017)=1)),"",SUMIFS($I:$I,$L:$L,$L8017))</f>
        <v/>
      </c>
      <c r="L8017" s="6">
        <f>IF($B8017="","",YEAR($B8017))</f>
        <v/>
      </c>
      <c r="M8017" s="6">
        <f>INT((ROW()-2)/39)+1</f>
        <v/>
      </c>
      <c r="N8017" s="6">
        <f>MOD(ROW()-2,39)+2</f>
        <v/>
      </c>
      <c r="O8017" s="42">
        <f>IF(AND($B8017&lt;&gt;"",$C8017&lt;&gt;"",$B8017&lt;=$C8017),INDEX(Szabalyok!$C:$C,$N8017),"")</f>
        <v/>
      </c>
      <c r="P8017">
        <f>IF(D8017="",P8016,P8016+1)</f>
        <v/>
      </c>
    </row>
    <row r="8018">
      <c r="A8018">
        <f>IF(P8018=P8017,0,P8018)</f>
        <v/>
      </c>
      <c r="B8018" s="41">
        <f>IF($M8018&gt;300,"",IF(OR(INDEX(Bemenet!$E$2:$E$301,$M8018)="",INDEX(Bemenet!$F$2:$F$301,$M8018)=""),"",MAX(INDEX(Bemenet!$E$2:$E$301,$M8018),INDEX(Szabalyok!$A:$A,$N8018))))</f>
        <v/>
      </c>
      <c r="C8018" s="41">
        <f>IF($B8018="","",MIN(INDEX(Bemenet!$F$2:$F$301,$M8018),INDEX(Szabalyok!$B:$B,$N8018)))</f>
        <v/>
      </c>
      <c r="D8018" s="5">
        <f>IF(AND($B8018&lt;&gt;"",$C8018&lt;&gt;"",$B8018&lt;=$C8018),INDEX(Bemenet!$G$2:$G$301,$M8018),"")</f>
        <v/>
      </c>
      <c r="E8018" s="6">
        <f>IF(AND($B8018&lt;&gt;"",$C8018&lt;&gt;"",$B8018&lt;=$C8018),INDEX(Bemenet!$D$2:$D$301,$M8018),"")</f>
        <v/>
      </c>
      <c r="F8018" s="5">
        <f>IF(AND($B8018&lt;&gt;"",$C8018&lt;&gt;"",$B8018&lt;=$C8018),$C8018-$B8018+1,"")</f>
        <v/>
      </c>
      <c r="G8018" s="5">
        <f>IF($F8018="","",$F8018*$D8018)</f>
        <v/>
      </c>
      <c r="H8018" s="42">
        <f>IF($G8018="","",$O8018)</f>
        <v/>
      </c>
      <c r="I8018" s="5">
        <f>IF($G8018="","",$G8018*IF($H8018="",$O8018,$H8018)/100)</f>
        <v/>
      </c>
      <c r="J8018" s="5">
        <f>IF(OR($L8018="",NOT(COUNTIFS($L$2:$L8018,$L8018)=1)),"",SUMIFS($G:$G,$L:$L,$L8018))</f>
        <v/>
      </c>
      <c r="K8018" s="5">
        <f>IF(OR($L8018="",NOT(COUNTIFS($L$2:$L8018,$L8018)=1)),"",SUMIFS($I:$I,$L:$L,$L8018))</f>
        <v/>
      </c>
      <c r="L8018" s="6">
        <f>IF($B8018="","",YEAR($B8018))</f>
        <v/>
      </c>
      <c r="M8018" s="6">
        <f>INT((ROW()-2)/39)+1</f>
        <v/>
      </c>
      <c r="N8018" s="6">
        <f>MOD(ROW()-2,39)+2</f>
        <v/>
      </c>
      <c r="O8018" s="42">
        <f>IF(AND($B8018&lt;&gt;"",$C8018&lt;&gt;"",$B8018&lt;=$C8018),INDEX(Szabalyok!$C:$C,$N8018),"")</f>
        <v/>
      </c>
      <c r="P8018">
        <f>IF(D8018="",P8017,P8017+1)</f>
        <v/>
      </c>
    </row>
    <row r="8019">
      <c r="A8019">
        <f>IF(P8019=P8018,0,P8019)</f>
        <v/>
      </c>
      <c r="B8019" s="41">
        <f>IF($M8019&gt;300,"",IF(OR(INDEX(Bemenet!$E$2:$E$301,$M8019)="",INDEX(Bemenet!$F$2:$F$301,$M8019)=""),"",MAX(INDEX(Bemenet!$E$2:$E$301,$M8019),INDEX(Szabalyok!$A:$A,$N8019))))</f>
        <v/>
      </c>
      <c r="C8019" s="41">
        <f>IF($B8019="","",MIN(INDEX(Bemenet!$F$2:$F$301,$M8019),INDEX(Szabalyok!$B:$B,$N8019)))</f>
        <v/>
      </c>
      <c r="D8019" s="5">
        <f>IF(AND($B8019&lt;&gt;"",$C8019&lt;&gt;"",$B8019&lt;=$C8019),INDEX(Bemenet!$G$2:$G$301,$M8019),"")</f>
        <v/>
      </c>
      <c r="E8019" s="6">
        <f>IF(AND($B8019&lt;&gt;"",$C8019&lt;&gt;"",$B8019&lt;=$C8019),INDEX(Bemenet!$D$2:$D$301,$M8019),"")</f>
        <v/>
      </c>
      <c r="F8019" s="5">
        <f>IF(AND($B8019&lt;&gt;"",$C8019&lt;&gt;"",$B8019&lt;=$C8019),$C8019-$B8019+1,"")</f>
        <v/>
      </c>
      <c r="G8019" s="5">
        <f>IF($F8019="","",$F8019*$D8019)</f>
        <v/>
      </c>
      <c r="H8019" s="42">
        <f>IF($G8019="","",$O8019)</f>
        <v/>
      </c>
      <c r="I8019" s="5">
        <f>IF($G8019="","",$G8019*IF($H8019="",$O8019,$H8019)/100)</f>
        <v/>
      </c>
      <c r="J8019" s="5">
        <f>IF(OR($L8019="",NOT(COUNTIFS($L$2:$L8019,$L8019)=1)),"",SUMIFS($G:$G,$L:$L,$L8019))</f>
        <v/>
      </c>
      <c r="K8019" s="5">
        <f>IF(OR($L8019="",NOT(COUNTIFS($L$2:$L8019,$L8019)=1)),"",SUMIFS($I:$I,$L:$L,$L8019))</f>
        <v/>
      </c>
      <c r="L8019" s="6">
        <f>IF($B8019="","",YEAR($B8019))</f>
        <v/>
      </c>
      <c r="M8019" s="6">
        <f>INT((ROW()-2)/39)+1</f>
        <v/>
      </c>
      <c r="N8019" s="6">
        <f>MOD(ROW()-2,39)+2</f>
        <v/>
      </c>
      <c r="O8019" s="42">
        <f>IF(AND($B8019&lt;&gt;"",$C8019&lt;&gt;"",$B8019&lt;=$C8019),INDEX(Szabalyok!$C:$C,$N8019),"")</f>
        <v/>
      </c>
      <c r="P8019">
        <f>IF(D8019="",P8018,P8018+1)</f>
        <v/>
      </c>
    </row>
    <row r="8020">
      <c r="A8020">
        <f>IF(P8020=P8019,0,P8020)</f>
        <v/>
      </c>
      <c r="B8020" s="41">
        <f>IF($M8020&gt;300,"",IF(OR(INDEX(Bemenet!$E$2:$E$301,$M8020)="",INDEX(Bemenet!$F$2:$F$301,$M8020)=""),"",MAX(INDEX(Bemenet!$E$2:$E$301,$M8020),INDEX(Szabalyok!$A:$A,$N8020))))</f>
        <v/>
      </c>
      <c r="C8020" s="41">
        <f>IF($B8020="","",MIN(INDEX(Bemenet!$F$2:$F$301,$M8020),INDEX(Szabalyok!$B:$B,$N8020)))</f>
        <v/>
      </c>
      <c r="D8020" s="5">
        <f>IF(AND($B8020&lt;&gt;"",$C8020&lt;&gt;"",$B8020&lt;=$C8020),INDEX(Bemenet!$G$2:$G$301,$M8020),"")</f>
        <v/>
      </c>
      <c r="E8020" s="6">
        <f>IF(AND($B8020&lt;&gt;"",$C8020&lt;&gt;"",$B8020&lt;=$C8020),INDEX(Bemenet!$D$2:$D$301,$M8020),"")</f>
        <v/>
      </c>
      <c r="F8020" s="5">
        <f>IF(AND($B8020&lt;&gt;"",$C8020&lt;&gt;"",$B8020&lt;=$C8020),$C8020-$B8020+1,"")</f>
        <v/>
      </c>
      <c r="G8020" s="5">
        <f>IF($F8020="","",$F8020*$D8020)</f>
        <v/>
      </c>
      <c r="H8020" s="42">
        <f>IF($G8020="","",$O8020)</f>
        <v/>
      </c>
      <c r="I8020" s="5">
        <f>IF($G8020="","",$G8020*IF($H8020="",$O8020,$H8020)/100)</f>
        <v/>
      </c>
      <c r="J8020" s="5">
        <f>IF(OR($L8020="",NOT(COUNTIFS($L$2:$L8020,$L8020)=1)),"",SUMIFS($G:$G,$L:$L,$L8020))</f>
        <v/>
      </c>
      <c r="K8020" s="5">
        <f>IF(OR($L8020="",NOT(COUNTIFS($L$2:$L8020,$L8020)=1)),"",SUMIFS($I:$I,$L:$L,$L8020))</f>
        <v/>
      </c>
      <c r="L8020" s="6">
        <f>IF($B8020="","",YEAR($B8020))</f>
        <v/>
      </c>
      <c r="M8020" s="6">
        <f>INT((ROW()-2)/39)+1</f>
        <v/>
      </c>
      <c r="N8020" s="6">
        <f>MOD(ROW()-2,39)+2</f>
        <v/>
      </c>
      <c r="O8020" s="42">
        <f>IF(AND($B8020&lt;&gt;"",$C8020&lt;&gt;"",$B8020&lt;=$C8020),INDEX(Szabalyok!$C:$C,$N8020),"")</f>
        <v/>
      </c>
      <c r="P8020">
        <f>IF(D8020="",P8019,P8019+1)</f>
        <v/>
      </c>
    </row>
    <row r="8021">
      <c r="A8021">
        <f>IF(P8021=P8020,0,P8021)</f>
        <v/>
      </c>
      <c r="B8021" s="41">
        <f>IF($M8021&gt;300,"",IF(OR(INDEX(Bemenet!$E$2:$E$301,$M8021)="",INDEX(Bemenet!$F$2:$F$301,$M8021)=""),"",MAX(INDEX(Bemenet!$E$2:$E$301,$M8021),INDEX(Szabalyok!$A:$A,$N8021))))</f>
        <v/>
      </c>
      <c r="C8021" s="41">
        <f>IF($B8021="","",MIN(INDEX(Bemenet!$F$2:$F$301,$M8021),INDEX(Szabalyok!$B:$B,$N8021)))</f>
        <v/>
      </c>
      <c r="D8021" s="5">
        <f>IF(AND($B8021&lt;&gt;"",$C8021&lt;&gt;"",$B8021&lt;=$C8021),INDEX(Bemenet!$G$2:$G$301,$M8021),"")</f>
        <v/>
      </c>
      <c r="E8021" s="6">
        <f>IF(AND($B8021&lt;&gt;"",$C8021&lt;&gt;"",$B8021&lt;=$C8021),INDEX(Bemenet!$D$2:$D$301,$M8021),"")</f>
        <v/>
      </c>
      <c r="F8021" s="5">
        <f>IF(AND($B8021&lt;&gt;"",$C8021&lt;&gt;"",$B8021&lt;=$C8021),$C8021-$B8021+1,"")</f>
        <v/>
      </c>
      <c r="G8021" s="5">
        <f>IF($F8021="","",$F8021*$D8021)</f>
        <v/>
      </c>
      <c r="H8021" s="42">
        <f>IF($G8021="","",$O8021)</f>
        <v/>
      </c>
      <c r="I8021" s="5">
        <f>IF($G8021="","",$G8021*IF($H8021="",$O8021,$H8021)/100)</f>
        <v/>
      </c>
      <c r="J8021" s="5">
        <f>IF(OR($L8021="",NOT(COUNTIFS($L$2:$L8021,$L8021)=1)),"",SUMIFS($G:$G,$L:$L,$L8021))</f>
        <v/>
      </c>
      <c r="K8021" s="5">
        <f>IF(OR($L8021="",NOT(COUNTIFS($L$2:$L8021,$L8021)=1)),"",SUMIFS($I:$I,$L:$L,$L8021))</f>
        <v/>
      </c>
      <c r="L8021" s="6">
        <f>IF($B8021="","",YEAR($B8021))</f>
        <v/>
      </c>
      <c r="M8021" s="6">
        <f>INT((ROW()-2)/39)+1</f>
        <v/>
      </c>
      <c r="N8021" s="6">
        <f>MOD(ROW()-2,39)+2</f>
        <v/>
      </c>
      <c r="O8021" s="42">
        <f>IF(AND($B8021&lt;&gt;"",$C8021&lt;&gt;"",$B8021&lt;=$C8021),INDEX(Szabalyok!$C:$C,$N8021),"")</f>
        <v/>
      </c>
      <c r="P8021">
        <f>IF(D8021="",P8020,P8020+1)</f>
        <v/>
      </c>
    </row>
    <row r="8022">
      <c r="A8022">
        <f>IF(P8022=P8021,0,P8022)</f>
        <v/>
      </c>
      <c r="B8022" s="41">
        <f>IF($M8022&gt;300,"",IF(OR(INDEX(Bemenet!$E$2:$E$301,$M8022)="",INDEX(Bemenet!$F$2:$F$301,$M8022)=""),"",MAX(INDEX(Bemenet!$E$2:$E$301,$M8022),INDEX(Szabalyok!$A:$A,$N8022))))</f>
        <v/>
      </c>
      <c r="C8022" s="41">
        <f>IF($B8022="","",MIN(INDEX(Bemenet!$F$2:$F$301,$M8022),INDEX(Szabalyok!$B:$B,$N8022)))</f>
        <v/>
      </c>
      <c r="D8022" s="5">
        <f>IF(AND($B8022&lt;&gt;"",$C8022&lt;&gt;"",$B8022&lt;=$C8022),INDEX(Bemenet!$G$2:$G$301,$M8022),"")</f>
        <v/>
      </c>
      <c r="E8022" s="6">
        <f>IF(AND($B8022&lt;&gt;"",$C8022&lt;&gt;"",$B8022&lt;=$C8022),INDEX(Bemenet!$D$2:$D$301,$M8022),"")</f>
        <v/>
      </c>
      <c r="F8022" s="5">
        <f>IF(AND($B8022&lt;&gt;"",$C8022&lt;&gt;"",$B8022&lt;=$C8022),$C8022-$B8022+1,"")</f>
        <v/>
      </c>
      <c r="G8022" s="5">
        <f>IF($F8022="","",$F8022*$D8022)</f>
        <v/>
      </c>
      <c r="H8022" s="42">
        <f>IF($G8022="","",$O8022)</f>
        <v/>
      </c>
      <c r="I8022" s="5">
        <f>IF($G8022="","",$G8022*IF($H8022="",$O8022,$H8022)/100)</f>
        <v/>
      </c>
      <c r="J8022" s="5">
        <f>IF(OR($L8022="",NOT(COUNTIFS($L$2:$L8022,$L8022)=1)),"",SUMIFS($G:$G,$L:$L,$L8022))</f>
        <v/>
      </c>
      <c r="K8022" s="5">
        <f>IF(OR($L8022="",NOT(COUNTIFS($L$2:$L8022,$L8022)=1)),"",SUMIFS($I:$I,$L:$L,$L8022))</f>
        <v/>
      </c>
      <c r="L8022" s="6">
        <f>IF($B8022="","",YEAR($B8022))</f>
        <v/>
      </c>
      <c r="M8022" s="6">
        <f>INT((ROW()-2)/39)+1</f>
        <v/>
      </c>
      <c r="N8022" s="6">
        <f>MOD(ROW()-2,39)+2</f>
        <v/>
      </c>
      <c r="O8022" s="42">
        <f>IF(AND($B8022&lt;&gt;"",$C8022&lt;&gt;"",$B8022&lt;=$C8022),INDEX(Szabalyok!$C:$C,$N8022),"")</f>
        <v/>
      </c>
      <c r="P8022">
        <f>IF(D8022="",P8021,P8021+1)</f>
        <v/>
      </c>
    </row>
    <row r="8023">
      <c r="A8023">
        <f>IF(P8023=P8022,0,P8023)</f>
        <v/>
      </c>
      <c r="B8023" s="41">
        <f>IF($M8023&gt;300,"",IF(OR(INDEX(Bemenet!$E$2:$E$301,$M8023)="",INDEX(Bemenet!$F$2:$F$301,$M8023)=""),"",MAX(INDEX(Bemenet!$E$2:$E$301,$M8023),INDEX(Szabalyok!$A:$A,$N8023))))</f>
        <v/>
      </c>
      <c r="C8023" s="41">
        <f>IF($B8023="","",MIN(INDEX(Bemenet!$F$2:$F$301,$M8023),INDEX(Szabalyok!$B:$B,$N8023)))</f>
        <v/>
      </c>
      <c r="D8023" s="5">
        <f>IF(AND($B8023&lt;&gt;"",$C8023&lt;&gt;"",$B8023&lt;=$C8023),INDEX(Bemenet!$G$2:$G$301,$M8023),"")</f>
        <v/>
      </c>
      <c r="E8023" s="6">
        <f>IF(AND($B8023&lt;&gt;"",$C8023&lt;&gt;"",$B8023&lt;=$C8023),INDEX(Bemenet!$D$2:$D$301,$M8023),"")</f>
        <v/>
      </c>
      <c r="F8023" s="5">
        <f>IF(AND($B8023&lt;&gt;"",$C8023&lt;&gt;"",$B8023&lt;=$C8023),$C8023-$B8023+1,"")</f>
        <v/>
      </c>
      <c r="G8023" s="5">
        <f>IF($F8023="","",$F8023*$D8023)</f>
        <v/>
      </c>
      <c r="H8023" s="42">
        <f>IF($G8023="","",$O8023)</f>
        <v/>
      </c>
      <c r="I8023" s="5">
        <f>IF($G8023="","",$G8023*IF($H8023="",$O8023,$H8023)/100)</f>
        <v/>
      </c>
      <c r="J8023" s="5">
        <f>IF(OR($L8023="",NOT(COUNTIFS($L$2:$L8023,$L8023)=1)),"",SUMIFS($G:$G,$L:$L,$L8023))</f>
        <v/>
      </c>
      <c r="K8023" s="5">
        <f>IF(OR($L8023="",NOT(COUNTIFS($L$2:$L8023,$L8023)=1)),"",SUMIFS($I:$I,$L:$L,$L8023))</f>
        <v/>
      </c>
      <c r="L8023" s="6">
        <f>IF($B8023="","",YEAR($B8023))</f>
        <v/>
      </c>
      <c r="M8023" s="6">
        <f>INT((ROW()-2)/39)+1</f>
        <v/>
      </c>
      <c r="N8023" s="6">
        <f>MOD(ROW()-2,39)+2</f>
        <v/>
      </c>
      <c r="O8023" s="42">
        <f>IF(AND($B8023&lt;&gt;"",$C8023&lt;&gt;"",$B8023&lt;=$C8023),INDEX(Szabalyok!$C:$C,$N8023),"")</f>
        <v/>
      </c>
      <c r="P8023">
        <f>IF(D8023="",P8022,P8022+1)</f>
        <v/>
      </c>
    </row>
    <row r="8024">
      <c r="A8024">
        <f>IF(P8024=P8023,0,P8024)</f>
        <v/>
      </c>
      <c r="B8024" s="41">
        <f>IF($M8024&gt;300,"",IF(OR(INDEX(Bemenet!$E$2:$E$301,$M8024)="",INDEX(Bemenet!$F$2:$F$301,$M8024)=""),"",MAX(INDEX(Bemenet!$E$2:$E$301,$M8024),INDEX(Szabalyok!$A:$A,$N8024))))</f>
        <v/>
      </c>
      <c r="C8024" s="41">
        <f>IF($B8024="","",MIN(INDEX(Bemenet!$F$2:$F$301,$M8024),INDEX(Szabalyok!$B:$B,$N8024)))</f>
        <v/>
      </c>
      <c r="D8024" s="5">
        <f>IF(AND($B8024&lt;&gt;"",$C8024&lt;&gt;"",$B8024&lt;=$C8024),INDEX(Bemenet!$G$2:$G$301,$M8024),"")</f>
        <v/>
      </c>
      <c r="E8024" s="6">
        <f>IF(AND($B8024&lt;&gt;"",$C8024&lt;&gt;"",$B8024&lt;=$C8024),INDEX(Bemenet!$D$2:$D$301,$M8024),"")</f>
        <v/>
      </c>
      <c r="F8024" s="5">
        <f>IF(AND($B8024&lt;&gt;"",$C8024&lt;&gt;"",$B8024&lt;=$C8024),$C8024-$B8024+1,"")</f>
        <v/>
      </c>
      <c r="G8024" s="5">
        <f>IF($F8024="","",$F8024*$D8024)</f>
        <v/>
      </c>
      <c r="H8024" s="42">
        <f>IF($G8024="","",$O8024)</f>
        <v/>
      </c>
      <c r="I8024" s="5">
        <f>IF($G8024="","",$G8024*IF($H8024="",$O8024,$H8024)/100)</f>
        <v/>
      </c>
      <c r="J8024" s="5">
        <f>IF(OR($L8024="",NOT(COUNTIFS($L$2:$L8024,$L8024)=1)),"",SUMIFS($G:$G,$L:$L,$L8024))</f>
        <v/>
      </c>
      <c r="K8024" s="5">
        <f>IF(OR($L8024="",NOT(COUNTIFS($L$2:$L8024,$L8024)=1)),"",SUMIFS($I:$I,$L:$L,$L8024))</f>
        <v/>
      </c>
      <c r="L8024" s="6">
        <f>IF($B8024="","",YEAR($B8024))</f>
        <v/>
      </c>
      <c r="M8024" s="6">
        <f>INT((ROW()-2)/39)+1</f>
        <v/>
      </c>
      <c r="N8024" s="6">
        <f>MOD(ROW()-2,39)+2</f>
        <v/>
      </c>
      <c r="O8024" s="42">
        <f>IF(AND($B8024&lt;&gt;"",$C8024&lt;&gt;"",$B8024&lt;=$C8024),INDEX(Szabalyok!$C:$C,$N8024),"")</f>
        <v/>
      </c>
      <c r="P8024">
        <f>IF(D8024="",P8023,P8023+1)</f>
        <v/>
      </c>
    </row>
    <row r="8025">
      <c r="A8025">
        <f>IF(P8025=P8024,0,P8025)</f>
        <v/>
      </c>
      <c r="B8025" s="41">
        <f>IF($M8025&gt;300,"",IF(OR(INDEX(Bemenet!$E$2:$E$301,$M8025)="",INDEX(Bemenet!$F$2:$F$301,$M8025)=""),"",MAX(INDEX(Bemenet!$E$2:$E$301,$M8025),INDEX(Szabalyok!$A:$A,$N8025))))</f>
        <v/>
      </c>
      <c r="C8025" s="41">
        <f>IF($B8025="","",MIN(INDEX(Bemenet!$F$2:$F$301,$M8025),INDEX(Szabalyok!$B:$B,$N8025)))</f>
        <v/>
      </c>
      <c r="D8025" s="5">
        <f>IF(AND($B8025&lt;&gt;"",$C8025&lt;&gt;"",$B8025&lt;=$C8025),INDEX(Bemenet!$G$2:$G$301,$M8025),"")</f>
        <v/>
      </c>
      <c r="E8025" s="6">
        <f>IF(AND($B8025&lt;&gt;"",$C8025&lt;&gt;"",$B8025&lt;=$C8025),INDEX(Bemenet!$D$2:$D$301,$M8025),"")</f>
        <v/>
      </c>
      <c r="F8025" s="5">
        <f>IF(AND($B8025&lt;&gt;"",$C8025&lt;&gt;"",$B8025&lt;=$C8025),$C8025-$B8025+1,"")</f>
        <v/>
      </c>
      <c r="G8025" s="5">
        <f>IF($F8025="","",$F8025*$D8025)</f>
        <v/>
      </c>
      <c r="H8025" s="42">
        <f>IF($G8025="","",$O8025)</f>
        <v/>
      </c>
      <c r="I8025" s="5">
        <f>IF($G8025="","",$G8025*IF($H8025="",$O8025,$H8025)/100)</f>
        <v/>
      </c>
      <c r="J8025" s="5">
        <f>IF(OR($L8025="",NOT(COUNTIFS($L$2:$L8025,$L8025)=1)),"",SUMIFS($G:$G,$L:$L,$L8025))</f>
        <v/>
      </c>
      <c r="K8025" s="5">
        <f>IF(OR($L8025="",NOT(COUNTIFS($L$2:$L8025,$L8025)=1)),"",SUMIFS($I:$I,$L:$L,$L8025))</f>
        <v/>
      </c>
      <c r="L8025" s="6">
        <f>IF($B8025="","",YEAR($B8025))</f>
        <v/>
      </c>
      <c r="M8025" s="6">
        <f>INT((ROW()-2)/39)+1</f>
        <v/>
      </c>
      <c r="N8025" s="6">
        <f>MOD(ROW()-2,39)+2</f>
        <v/>
      </c>
      <c r="O8025" s="42">
        <f>IF(AND($B8025&lt;&gt;"",$C8025&lt;&gt;"",$B8025&lt;=$C8025),INDEX(Szabalyok!$C:$C,$N8025),"")</f>
        <v/>
      </c>
      <c r="P8025">
        <f>IF(D8025="",P8024,P8024+1)</f>
        <v/>
      </c>
    </row>
    <row r="8026">
      <c r="A8026">
        <f>IF(P8026=P8025,0,P8026)</f>
        <v/>
      </c>
      <c r="B8026" s="41">
        <f>IF($M8026&gt;300,"",IF(OR(INDEX(Bemenet!$E$2:$E$301,$M8026)="",INDEX(Bemenet!$F$2:$F$301,$M8026)=""),"",MAX(INDEX(Bemenet!$E$2:$E$301,$M8026),INDEX(Szabalyok!$A:$A,$N8026))))</f>
        <v/>
      </c>
      <c r="C8026" s="41">
        <f>IF($B8026="","",MIN(INDEX(Bemenet!$F$2:$F$301,$M8026),INDEX(Szabalyok!$B:$B,$N8026)))</f>
        <v/>
      </c>
      <c r="D8026" s="5">
        <f>IF(AND($B8026&lt;&gt;"",$C8026&lt;&gt;"",$B8026&lt;=$C8026),INDEX(Bemenet!$G$2:$G$301,$M8026),"")</f>
        <v/>
      </c>
      <c r="E8026" s="6">
        <f>IF(AND($B8026&lt;&gt;"",$C8026&lt;&gt;"",$B8026&lt;=$C8026),INDEX(Bemenet!$D$2:$D$301,$M8026),"")</f>
        <v/>
      </c>
      <c r="F8026" s="5">
        <f>IF(AND($B8026&lt;&gt;"",$C8026&lt;&gt;"",$B8026&lt;=$C8026),$C8026-$B8026+1,"")</f>
        <v/>
      </c>
      <c r="G8026" s="5">
        <f>IF($F8026="","",$F8026*$D8026)</f>
        <v/>
      </c>
      <c r="H8026" s="42">
        <f>IF($G8026="","",$O8026)</f>
        <v/>
      </c>
      <c r="I8026" s="5">
        <f>IF($G8026="","",$G8026*IF($H8026="",$O8026,$H8026)/100)</f>
        <v/>
      </c>
      <c r="J8026" s="5">
        <f>IF(OR($L8026="",NOT(COUNTIFS($L$2:$L8026,$L8026)=1)),"",SUMIFS($G:$G,$L:$L,$L8026))</f>
        <v/>
      </c>
      <c r="K8026" s="5">
        <f>IF(OR($L8026="",NOT(COUNTIFS($L$2:$L8026,$L8026)=1)),"",SUMIFS($I:$I,$L:$L,$L8026))</f>
        <v/>
      </c>
      <c r="L8026" s="6">
        <f>IF($B8026="","",YEAR($B8026))</f>
        <v/>
      </c>
      <c r="M8026" s="6">
        <f>INT((ROW()-2)/39)+1</f>
        <v/>
      </c>
      <c r="N8026" s="6">
        <f>MOD(ROW()-2,39)+2</f>
        <v/>
      </c>
      <c r="O8026" s="42">
        <f>IF(AND($B8026&lt;&gt;"",$C8026&lt;&gt;"",$B8026&lt;=$C8026),INDEX(Szabalyok!$C:$C,$N8026),"")</f>
        <v/>
      </c>
      <c r="P8026">
        <f>IF(D8026="",P8025,P8025+1)</f>
        <v/>
      </c>
    </row>
    <row r="8027">
      <c r="A8027">
        <f>IF(P8027=P8026,0,P8027)</f>
        <v/>
      </c>
      <c r="B8027" s="41">
        <f>IF($M8027&gt;300,"",IF(OR(INDEX(Bemenet!$E$2:$E$301,$M8027)="",INDEX(Bemenet!$F$2:$F$301,$M8027)=""),"",MAX(INDEX(Bemenet!$E$2:$E$301,$M8027),INDEX(Szabalyok!$A:$A,$N8027))))</f>
        <v/>
      </c>
      <c r="C8027" s="41">
        <f>IF($B8027="","",MIN(INDEX(Bemenet!$F$2:$F$301,$M8027),INDEX(Szabalyok!$B:$B,$N8027)))</f>
        <v/>
      </c>
      <c r="D8027" s="5">
        <f>IF(AND($B8027&lt;&gt;"",$C8027&lt;&gt;"",$B8027&lt;=$C8027),INDEX(Bemenet!$G$2:$G$301,$M8027),"")</f>
        <v/>
      </c>
      <c r="E8027" s="6">
        <f>IF(AND($B8027&lt;&gt;"",$C8027&lt;&gt;"",$B8027&lt;=$C8027),INDEX(Bemenet!$D$2:$D$301,$M8027),"")</f>
        <v/>
      </c>
      <c r="F8027" s="5">
        <f>IF(AND($B8027&lt;&gt;"",$C8027&lt;&gt;"",$B8027&lt;=$C8027),$C8027-$B8027+1,"")</f>
        <v/>
      </c>
      <c r="G8027" s="5">
        <f>IF($F8027="","",$F8027*$D8027)</f>
        <v/>
      </c>
      <c r="H8027" s="42">
        <f>IF($G8027="","",$O8027)</f>
        <v/>
      </c>
      <c r="I8027" s="5">
        <f>IF($G8027="","",$G8027*IF($H8027="",$O8027,$H8027)/100)</f>
        <v/>
      </c>
      <c r="J8027" s="5">
        <f>IF(OR($L8027="",NOT(COUNTIFS($L$2:$L8027,$L8027)=1)),"",SUMIFS($G:$G,$L:$L,$L8027))</f>
        <v/>
      </c>
      <c r="K8027" s="5">
        <f>IF(OR($L8027="",NOT(COUNTIFS($L$2:$L8027,$L8027)=1)),"",SUMIFS($I:$I,$L:$L,$L8027))</f>
        <v/>
      </c>
      <c r="L8027" s="6">
        <f>IF($B8027="","",YEAR($B8027))</f>
        <v/>
      </c>
      <c r="M8027" s="6">
        <f>INT((ROW()-2)/39)+1</f>
        <v/>
      </c>
      <c r="N8027" s="6">
        <f>MOD(ROW()-2,39)+2</f>
        <v/>
      </c>
      <c r="O8027" s="42">
        <f>IF(AND($B8027&lt;&gt;"",$C8027&lt;&gt;"",$B8027&lt;=$C8027),INDEX(Szabalyok!$C:$C,$N8027),"")</f>
        <v/>
      </c>
      <c r="P8027">
        <f>IF(D8027="",P8026,P8026+1)</f>
        <v/>
      </c>
    </row>
    <row r="8028">
      <c r="A8028">
        <f>IF(P8028=P8027,0,P8028)</f>
        <v/>
      </c>
      <c r="B8028" s="41">
        <f>IF($M8028&gt;300,"",IF(OR(INDEX(Bemenet!$E$2:$E$301,$M8028)="",INDEX(Bemenet!$F$2:$F$301,$M8028)=""),"",MAX(INDEX(Bemenet!$E$2:$E$301,$M8028),INDEX(Szabalyok!$A:$A,$N8028))))</f>
        <v/>
      </c>
      <c r="C8028" s="41">
        <f>IF($B8028="","",MIN(INDEX(Bemenet!$F$2:$F$301,$M8028),INDEX(Szabalyok!$B:$B,$N8028)))</f>
        <v/>
      </c>
      <c r="D8028" s="5">
        <f>IF(AND($B8028&lt;&gt;"",$C8028&lt;&gt;"",$B8028&lt;=$C8028),INDEX(Bemenet!$G$2:$G$301,$M8028),"")</f>
        <v/>
      </c>
      <c r="E8028" s="6">
        <f>IF(AND($B8028&lt;&gt;"",$C8028&lt;&gt;"",$B8028&lt;=$C8028),INDEX(Bemenet!$D$2:$D$301,$M8028),"")</f>
        <v/>
      </c>
      <c r="F8028" s="5">
        <f>IF(AND($B8028&lt;&gt;"",$C8028&lt;&gt;"",$B8028&lt;=$C8028),$C8028-$B8028+1,"")</f>
        <v/>
      </c>
      <c r="G8028" s="5">
        <f>IF($F8028="","",$F8028*$D8028)</f>
        <v/>
      </c>
      <c r="H8028" s="42">
        <f>IF($G8028="","",$O8028)</f>
        <v/>
      </c>
      <c r="I8028" s="5">
        <f>IF($G8028="","",$G8028*IF($H8028="",$O8028,$H8028)/100)</f>
        <v/>
      </c>
      <c r="J8028" s="5">
        <f>IF(OR($L8028="",NOT(COUNTIFS($L$2:$L8028,$L8028)=1)),"",SUMIFS($G:$G,$L:$L,$L8028))</f>
        <v/>
      </c>
      <c r="K8028" s="5">
        <f>IF(OR($L8028="",NOT(COUNTIFS($L$2:$L8028,$L8028)=1)),"",SUMIFS($I:$I,$L:$L,$L8028))</f>
        <v/>
      </c>
      <c r="L8028" s="6">
        <f>IF($B8028="","",YEAR($B8028))</f>
        <v/>
      </c>
      <c r="M8028" s="6">
        <f>INT((ROW()-2)/39)+1</f>
        <v/>
      </c>
      <c r="N8028" s="6">
        <f>MOD(ROW()-2,39)+2</f>
        <v/>
      </c>
      <c r="O8028" s="42">
        <f>IF(AND($B8028&lt;&gt;"",$C8028&lt;&gt;"",$B8028&lt;=$C8028),INDEX(Szabalyok!$C:$C,$N8028),"")</f>
        <v/>
      </c>
      <c r="P8028">
        <f>IF(D8028="",P8027,P8027+1)</f>
        <v/>
      </c>
    </row>
    <row r="8029">
      <c r="A8029">
        <f>IF(P8029=P8028,0,P8029)</f>
        <v/>
      </c>
      <c r="B8029" s="41">
        <f>IF($M8029&gt;300,"",IF(OR(INDEX(Bemenet!$E$2:$E$301,$M8029)="",INDEX(Bemenet!$F$2:$F$301,$M8029)=""),"",MAX(INDEX(Bemenet!$E$2:$E$301,$M8029),INDEX(Szabalyok!$A:$A,$N8029))))</f>
        <v/>
      </c>
      <c r="C8029" s="41">
        <f>IF($B8029="","",MIN(INDEX(Bemenet!$F$2:$F$301,$M8029),INDEX(Szabalyok!$B:$B,$N8029)))</f>
        <v/>
      </c>
      <c r="D8029" s="5">
        <f>IF(AND($B8029&lt;&gt;"",$C8029&lt;&gt;"",$B8029&lt;=$C8029),INDEX(Bemenet!$G$2:$G$301,$M8029),"")</f>
        <v/>
      </c>
      <c r="E8029" s="6">
        <f>IF(AND($B8029&lt;&gt;"",$C8029&lt;&gt;"",$B8029&lt;=$C8029),INDEX(Bemenet!$D$2:$D$301,$M8029),"")</f>
        <v/>
      </c>
      <c r="F8029" s="5">
        <f>IF(AND($B8029&lt;&gt;"",$C8029&lt;&gt;"",$B8029&lt;=$C8029),$C8029-$B8029+1,"")</f>
        <v/>
      </c>
      <c r="G8029" s="5">
        <f>IF($F8029="","",$F8029*$D8029)</f>
        <v/>
      </c>
      <c r="H8029" s="42">
        <f>IF($G8029="","",$O8029)</f>
        <v/>
      </c>
      <c r="I8029" s="5">
        <f>IF($G8029="","",$G8029*IF($H8029="",$O8029,$H8029)/100)</f>
        <v/>
      </c>
      <c r="J8029" s="5">
        <f>IF(OR($L8029="",NOT(COUNTIFS($L$2:$L8029,$L8029)=1)),"",SUMIFS($G:$G,$L:$L,$L8029))</f>
        <v/>
      </c>
      <c r="K8029" s="5">
        <f>IF(OR($L8029="",NOT(COUNTIFS($L$2:$L8029,$L8029)=1)),"",SUMIFS($I:$I,$L:$L,$L8029))</f>
        <v/>
      </c>
      <c r="L8029" s="6">
        <f>IF($B8029="","",YEAR($B8029))</f>
        <v/>
      </c>
      <c r="M8029" s="6">
        <f>INT((ROW()-2)/39)+1</f>
        <v/>
      </c>
      <c r="N8029" s="6">
        <f>MOD(ROW()-2,39)+2</f>
        <v/>
      </c>
      <c r="O8029" s="42">
        <f>IF(AND($B8029&lt;&gt;"",$C8029&lt;&gt;"",$B8029&lt;=$C8029),INDEX(Szabalyok!$C:$C,$N8029),"")</f>
        <v/>
      </c>
      <c r="P8029">
        <f>IF(D8029="",P8028,P8028+1)</f>
        <v/>
      </c>
    </row>
    <row r="8030">
      <c r="A8030">
        <f>IF(P8030=P8029,0,P8030)</f>
        <v/>
      </c>
      <c r="B8030" s="41">
        <f>IF($M8030&gt;300,"",IF(OR(INDEX(Bemenet!$E$2:$E$301,$M8030)="",INDEX(Bemenet!$F$2:$F$301,$M8030)=""),"",MAX(INDEX(Bemenet!$E$2:$E$301,$M8030),INDEX(Szabalyok!$A:$A,$N8030))))</f>
        <v/>
      </c>
      <c r="C8030" s="41">
        <f>IF($B8030="","",MIN(INDEX(Bemenet!$F$2:$F$301,$M8030),INDEX(Szabalyok!$B:$B,$N8030)))</f>
        <v/>
      </c>
      <c r="D8030" s="5">
        <f>IF(AND($B8030&lt;&gt;"",$C8030&lt;&gt;"",$B8030&lt;=$C8030),INDEX(Bemenet!$G$2:$G$301,$M8030),"")</f>
        <v/>
      </c>
      <c r="E8030" s="6">
        <f>IF(AND($B8030&lt;&gt;"",$C8030&lt;&gt;"",$B8030&lt;=$C8030),INDEX(Bemenet!$D$2:$D$301,$M8030),"")</f>
        <v/>
      </c>
      <c r="F8030" s="5">
        <f>IF(AND($B8030&lt;&gt;"",$C8030&lt;&gt;"",$B8030&lt;=$C8030),$C8030-$B8030+1,"")</f>
        <v/>
      </c>
      <c r="G8030" s="5">
        <f>IF($F8030="","",$F8030*$D8030)</f>
        <v/>
      </c>
      <c r="H8030" s="42">
        <f>IF($G8030="","",$O8030)</f>
        <v/>
      </c>
      <c r="I8030" s="5">
        <f>IF($G8030="","",$G8030*IF($H8030="",$O8030,$H8030)/100)</f>
        <v/>
      </c>
      <c r="J8030" s="5">
        <f>IF(OR($L8030="",NOT(COUNTIFS($L$2:$L8030,$L8030)=1)),"",SUMIFS($G:$G,$L:$L,$L8030))</f>
        <v/>
      </c>
      <c r="K8030" s="5">
        <f>IF(OR($L8030="",NOT(COUNTIFS($L$2:$L8030,$L8030)=1)),"",SUMIFS($I:$I,$L:$L,$L8030))</f>
        <v/>
      </c>
      <c r="L8030" s="6">
        <f>IF($B8030="","",YEAR($B8030))</f>
        <v/>
      </c>
      <c r="M8030" s="6">
        <f>INT((ROW()-2)/39)+1</f>
        <v/>
      </c>
      <c r="N8030" s="6">
        <f>MOD(ROW()-2,39)+2</f>
        <v/>
      </c>
      <c r="O8030" s="42">
        <f>IF(AND($B8030&lt;&gt;"",$C8030&lt;&gt;"",$B8030&lt;=$C8030),INDEX(Szabalyok!$C:$C,$N8030),"")</f>
        <v/>
      </c>
      <c r="P8030">
        <f>IF(D8030="",P8029,P8029+1)</f>
        <v/>
      </c>
    </row>
    <row r="8031">
      <c r="A8031">
        <f>IF(P8031=P8030,0,P8031)</f>
        <v/>
      </c>
      <c r="B8031" s="41">
        <f>IF($M8031&gt;300,"",IF(OR(INDEX(Bemenet!$E$2:$E$301,$M8031)="",INDEX(Bemenet!$F$2:$F$301,$M8031)=""),"",MAX(INDEX(Bemenet!$E$2:$E$301,$M8031),INDEX(Szabalyok!$A:$A,$N8031))))</f>
        <v/>
      </c>
      <c r="C8031" s="41">
        <f>IF($B8031="","",MIN(INDEX(Bemenet!$F$2:$F$301,$M8031),INDEX(Szabalyok!$B:$B,$N8031)))</f>
        <v/>
      </c>
      <c r="D8031" s="5">
        <f>IF(AND($B8031&lt;&gt;"",$C8031&lt;&gt;"",$B8031&lt;=$C8031),INDEX(Bemenet!$G$2:$G$301,$M8031),"")</f>
        <v/>
      </c>
      <c r="E8031" s="6">
        <f>IF(AND($B8031&lt;&gt;"",$C8031&lt;&gt;"",$B8031&lt;=$C8031),INDEX(Bemenet!$D$2:$D$301,$M8031),"")</f>
        <v/>
      </c>
      <c r="F8031" s="5">
        <f>IF(AND($B8031&lt;&gt;"",$C8031&lt;&gt;"",$B8031&lt;=$C8031),$C8031-$B8031+1,"")</f>
        <v/>
      </c>
      <c r="G8031" s="5">
        <f>IF($F8031="","",$F8031*$D8031)</f>
        <v/>
      </c>
      <c r="H8031" s="42">
        <f>IF($G8031="","",$O8031)</f>
        <v/>
      </c>
      <c r="I8031" s="5">
        <f>IF($G8031="","",$G8031*IF($H8031="",$O8031,$H8031)/100)</f>
        <v/>
      </c>
      <c r="J8031" s="5">
        <f>IF(OR($L8031="",NOT(COUNTIFS($L$2:$L8031,$L8031)=1)),"",SUMIFS($G:$G,$L:$L,$L8031))</f>
        <v/>
      </c>
      <c r="K8031" s="5">
        <f>IF(OR($L8031="",NOT(COUNTIFS($L$2:$L8031,$L8031)=1)),"",SUMIFS($I:$I,$L:$L,$L8031))</f>
        <v/>
      </c>
      <c r="L8031" s="6">
        <f>IF($B8031="","",YEAR($B8031))</f>
        <v/>
      </c>
      <c r="M8031" s="6">
        <f>INT((ROW()-2)/39)+1</f>
        <v/>
      </c>
      <c r="N8031" s="6">
        <f>MOD(ROW()-2,39)+2</f>
        <v/>
      </c>
      <c r="O8031" s="42">
        <f>IF(AND($B8031&lt;&gt;"",$C8031&lt;&gt;"",$B8031&lt;=$C8031),INDEX(Szabalyok!$C:$C,$N8031),"")</f>
        <v/>
      </c>
      <c r="P8031">
        <f>IF(D8031="",P8030,P8030+1)</f>
        <v/>
      </c>
    </row>
    <row r="8032">
      <c r="A8032">
        <f>IF(P8032=P8031,0,P8032)</f>
        <v/>
      </c>
      <c r="B8032" s="41">
        <f>IF($M8032&gt;300,"",IF(OR(INDEX(Bemenet!$E$2:$E$301,$M8032)="",INDEX(Bemenet!$F$2:$F$301,$M8032)=""),"",MAX(INDEX(Bemenet!$E$2:$E$301,$M8032),INDEX(Szabalyok!$A:$A,$N8032))))</f>
        <v/>
      </c>
      <c r="C8032" s="41">
        <f>IF($B8032="","",MIN(INDEX(Bemenet!$F$2:$F$301,$M8032),INDEX(Szabalyok!$B:$B,$N8032)))</f>
        <v/>
      </c>
      <c r="D8032" s="5">
        <f>IF(AND($B8032&lt;&gt;"",$C8032&lt;&gt;"",$B8032&lt;=$C8032),INDEX(Bemenet!$G$2:$G$301,$M8032),"")</f>
        <v/>
      </c>
      <c r="E8032" s="6">
        <f>IF(AND($B8032&lt;&gt;"",$C8032&lt;&gt;"",$B8032&lt;=$C8032),INDEX(Bemenet!$D$2:$D$301,$M8032),"")</f>
        <v/>
      </c>
      <c r="F8032" s="5">
        <f>IF(AND($B8032&lt;&gt;"",$C8032&lt;&gt;"",$B8032&lt;=$C8032),$C8032-$B8032+1,"")</f>
        <v/>
      </c>
      <c r="G8032" s="5">
        <f>IF($F8032="","",$F8032*$D8032)</f>
        <v/>
      </c>
      <c r="H8032" s="42">
        <f>IF($G8032="","",$O8032)</f>
        <v/>
      </c>
      <c r="I8032" s="5">
        <f>IF($G8032="","",$G8032*IF($H8032="",$O8032,$H8032)/100)</f>
        <v/>
      </c>
      <c r="J8032" s="5">
        <f>IF(OR($L8032="",NOT(COUNTIFS($L$2:$L8032,$L8032)=1)),"",SUMIFS($G:$G,$L:$L,$L8032))</f>
        <v/>
      </c>
      <c r="K8032" s="5">
        <f>IF(OR($L8032="",NOT(COUNTIFS($L$2:$L8032,$L8032)=1)),"",SUMIFS($I:$I,$L:$L,$L8032))</f>
        <v/>
      </c>
      <c r="L8032" s="6">
        <f>IF($B8032="","",YEAR($B8032))</f>
        <v/>
      </c>
      <c r="M8032" s="6">
        <f>INT((ROW()-2)/39)+1</f>
        <v/>
      </c>
      <c r="N8032" s="6">
        <f>MOD(ROW()-2,39)+2</f>
        <v/>
      </c>
      <c r="O8032" s="42">
        <f>IF(AND($B8032&lt;&gt;"",$C8032&lt;&gt;"",$B8032&lt;=$C8032),INDEX(Szabalyok!$C:$C,$N8032),"")</f>
        <v/>
      </c>
      <c r="P8032">
        <f>IF(D8032="",P8031,P8031+1)</f>
        <v/>
      </c>
    </row>
    <row r="8033">
      <c r="A8033">
        <f>IF(P8033=P8032,0,P8033)</f>
        <v/>
      </c>
      <c r="B8033" s="41">
        <f>IF($M8033&gt;300,"",IF(OR(INDEX(Bemenet!$E$2:$E$301,$M8033)="",INDEX(Bemenet!$F$2:$F$301,$M8033)=""),"",MAX(INDEX(Bemenet!$E$2:$E$301,$M8033),INDEX(Szabalyok!$A:$A,$N8033))))</f>
        <v/>
      </c>
      <c r="C8033" s="41">
        <f>IF($B8033="","",MIN(INDEX(Bemenet!$F$2:$F$301,$M8033),INDEX(Szabalyok!$B:$B,$N8033)))</f>
        <v/>
      </c>
      <c r="D8033" s="5">
        <f>IF(AND($B8033&lt;&gt;"",$C8033&lt;&gt;"",$B8033&lt;=$C8033),INDEX(Bemenet!$G$2:$G$301,$M8033),"")</f>
        <v/>
      </c>
      <c r="E8033" s="6">
        <f>IF(AND($B8033&lt;&gt;"",$C8033&lt;&gt;"",$B8033&lt;=$C8033),INDEX(Bemenet!$D$2:$D$301,$M8033),"")</f>
        <v/>
      </c>
      <c r="F8033" s="5">
        <f>IF(AND($B8033&lt;&gt;"",$C8033&lt;&gt;"",$B8033&lt;=$C8033),$C8033-$B8033+1,"")</f>
        <v/>
      </c>
      <c r="G8033" s="5">
        <f>IF($F8033="","",$F8033*$D8033)</f>
        <v/>
      </c>
      <c r="H8033" s="42">
        <f>IF($G8033="","",$O8033)</f>
        <v/>
      </c>
      <c r="I8033" s="5">
        <f>IF($G8033="","",$G8033*IF($H8033="",$O8033,$H8033)/100)</f>
        <v/>
      </c>
      <c r="J8033" s="5">
        <f>IF(OR($L8033="",NOT(COUNTIFS($L$2:$L8033,$L8033)=1)),"",SUMIFS($G:$G,$L:$L,$L8033))</f>
        <v/>
      </c>
      <c r="K8033" s="5">
        <f>IF(OR($L8033="",NOT(COUNTIFS($L$2:$L8033,$L8033)=1)),"",SUMIFS($I:$I,$L:$L,$L8033))</f>
        <v/>
      </c>
      <c r="L8033" s="6">
        <f>IF($B8033="","",YEAR($B8033))</f>
        <v/>
      </c>
      <c r="M8033" s="6">
        <f>INT((ROW()-2)/39)+1</f>
        <v/>
      </c>
      <c r="N8033" s="6">
        <f>MOD(ROW()-2,39)+2</f>
        <v/>
      </c>
      <c r="O8033" s="42">
        <f>IF(AND($B8033&lt;&gt;"",$C8033&lt;&gt;"",$B8033&lt;=$C8033),INDEX(Szabalyok!$C:$C,$N8033),"")</f>
        <v/>
      </c>
      <c r="P8033">
        <f>IF(D8033="",P8032,P8032+1)</f>
        <v/>
      </c>
    </row>
    <row r="8034">
      <c r="A8034">
        <f>IF(P8034=P8033,0,P8034)</f>
        <v/>
      </c>
      <c r="B8034" s="41">
        <f>IF($M8034&gt;300,"",IF(OR(INDEX(Bemenet!$E$2:$E$301,$M8034)="",INDEX(Bemenet!$F$2:$F$301,$M8034)=""),"",MAX(INDEX(Bemenet!$E$2:$E$301,$M8034),INDEX(Szabalyok!$A:$A,$N8034))))</f>
        <v/>
      </c>
      <c r="C8034" s="41">
        <f>IF($B8034="","",MIN(INDEX(Bemenet!$F$2:$F$301,$M8034),INDEX(Szabalyok!$B:$B,$N8034)))</f>
        <v/>
      </c>
      <c r="D8034" s="5">
        <f>IF(AND($B8034&lt;&gt;"",$C8034&lt;&gt;"",$B8034&lt;=$C8034),INDEX(Bemenet!$G$2:$G$301,$M8034),"")</f>
        <v/>
      </c>
      <c r="E8034" s="6">
        <f>IF(AND($B8034&lt;&gt;"",$C8034&lt;&gt;"",$B8034&lt;=$C8034),INDEX(Bemenet!$D$2:$D$301,$M8034),"")</f>
        <v/>
      </c>
      <c r="F8034" s="5">
        <f>IF(AND($B8034&lt;&gt;"",$C8034&lt;&gt;"",$B8034&lt;=$C8034),$C8034-$B8034+1,"")</f>
        <v/>
      </c>
      <c r="G8034" s="5">
        <f>IF($F8034="","",$F8034*$D8034)</f>
        <v/>
      </c>
      <c r="H8034" s="42">
        <f>IF($G8034="","",$O8034)</f>
        <v/>
      </c>
      <c r="I8034" s="5">
        <f>IF($G8034="","",$G8034*IF($H8034="",$O8034,$H8034)/100)</f>
        <v/>
      </c>
      <c r="J8034" s="5">
        <f>IF(OR($L8034="",NOT(COUNTIFS($L$2:$L8034,$L8034)=1)),"",SUMIFS($G:$G,$L:$L,$L8034))</f>
        <v/>
      </c>
      <c r="K8034" s="5">
        <f>IF(OR($L8034="",NOT(COUNTIFS($L$2:$L8034,$L8034)=1)),"",SUMIFS($I:$I,$L:$L,$L8034))</f>
        <v/>
      </c>
      <c r="L8034" s="6">
        <f>IF($B8034="","",YEAR($B8034))</f>
        <v/>
      </c>
      <c r="M8034" s="6">
        <f>INT((ROW()-2)/39)+1</f>
        <v/>
      </c>
      <c r="N8034" s="6">
        <f>MOD(ROW()-2,39)+2</f>
        <v/>
      </c>
      <c r="O8034" s="42">
        <f>IF(AND($B8034&lt;&gt;"",$C8034&lt;&gt;"",$B8034&lt;=$C8034),INDEX(Szabalyok!$C:$C,$N8034),"")</f>
        <v/>
      </c>
      <c r="P8034">
        <f>IF(D8034="",P8033,P8033+1)</f>
        <v/>
      </c>
    </row>
    <row r="8035">
      <c r="A8035">
        <f>IF(P8035=P8034,0,P8035)</f>
        <v/>
      </c>
      <c r="B8035" s="41">
        <f>IF($M8035&gt;300,"",IF(OR(INDEX(Bemenet!$E$2:$E$301,$M8035)="",INDEX(Bemenet!$F$2:$F$301,$M8035)=""),"",MAX(INDEX(Bemenet!$E$2:$E$301,$M8035),INDEX(Szabalyok!$A:$A,$N8035))))</f>
        <v/>
      </c>
      <c r="C8035" s="41">
        <f>IF($B8035="","",MIN(INDEX(Bemenet!$F$2:$F$301,$M8035),INDEX(Szabalyok!$B:$B,$N8035)))</f>
        <v/>
      </c>
      <c r="D8035" s="5">
        <f>IF(AND($B8035&lt;&gt;"",$C8035&lt;&gt;"",$B8035&lt;=$C8035),INDEX(Bemenet!$G$2:$G$301,$M8035),"")</f>
        <v/>
      </c>
      <c r="E8035" s="6">
        <f>IF(AND($B8035&lt;&gt;"",$C8035&lt;&gt;"",$B8035&lt;=$C8035),INDEX(Bemenet!$D$2:$D$301,$M8035),"")</f>
        <v/>
      </c>
      <c r="F8035" s="5">
        <f>IF(AND($B8035&lt;&gt;"",$C8035&lt;&gt;"",$B8035&lt;=$C8035),$C8035-$B8035+1,"")</f>
        <v/>
      </c>
      <c r="G8035" s="5">
        <f>IF($F8035="","",$F8035*$D8035)</f>
        <v/>
      </c>
      <c r="H8035" s="42">
        <f>IF($G8035="","",$O8035)</f>
        <v/>
      </c>
      <c r="I8035" s="5">
        <f>IF($G8035="","",$G8035*IF($H8035="",$O8035,$H8035)/100)</f>
        <v/>
      </c>
      <c r="J8035" s="5">
        <f>IF(OR($L8035="",NOT(COUNTIFS($L$2:$L8035,$L8035)=1)),"",SUMIFS($G:$G,$L:$L,$L8035))</f>
        <v/>
      </c>
      <c r="K8035" s="5">
        <f>IF(OR($L8035="",NOT(COUNTIFS($L$2:$L8035,$L8035)=1)),"",SUMIFS($I:$I,$L:$L,$L8035))</f>
        <v/>
      </c>
      <c r="L8035" s="6">
        <f>IF($B8035="","",YEAR($B8035))</f>
        <v/>
      </c>
      <c r="M8035" s="6">
        <f>INT((ROW()-2)/39)+1</f>
        <v/>
      </c>
      <c r="N8035" s="6">
        <f>MOD(ROW()-2,39)+2</f>
        <v/>
      </c>
      <c r="O8035" s="42">
        <f>IF(AND($B8035&lt;&gt;"",$C8035&lt;&gt;"",$B8035&lt;=$C8035),INDEX(Szabalyok!$C:$C,$N8035),"")</f>
        <v/>
      </c>
      <c r="P8035">
        <f>IF(D8035="",P8034,P8034+1)</f>
        <v/>
      </c>
    </row>
    <row r="8036">
      <c r="A8036">
        <f>IF(P8036=P8035,0,P8036)</f>
        <v/>
      </c>
      <c r="B8036" s="41">
        <f>IF($M8036&gt;300,"",IF(OR(INDEX(Bemenet!$E$2:$E$301,$M8036)="",INDEX(Bemenet!$F$2:$F$301,$M8036)=""),"",MAX(INDEX(Bemenet!$E$2:$E$301,$M8036),INDEX(Szabalyok!$A:$A,$N8036))))</f>
        <v/>
      </c>
      <c r="C8036" s="41">
        <f>IF($B8036="","",MIN(INDEX(Bemenet!$F$2:$F$301,$M8036),INDEX(Szabalyok!$B:$B,$N8036)))</f>
        <v/>
      </c>
      <c r="D8036" s="5">
        <f>IF(AND($B8036&lt;&gt;"",$C8036&lt;&gt;"",$B8036&lt;=$C8036),INDEX(Bemenet!$G$2:$G$301,$M8036),"")</f>
        <v/>
      </c>
      <c r="E8036" s="6">
        <f>IF(AND($B8036&lt;&gt;"",$C8036&lt;&gt;"",$B8036&lt;=$C8036),INDEX(Bemenet!$D$2:$D$301,$M8036),"")</f>
        <v/>
      </c>
      <c r="F8036" s="5">
        <f>IF(AND($B8036&lt;&gt;"",$C8036&lt;&gt;"",$B8036&lt;=$C8036),$C8036-$B8036+1,"")</f>
        <v/>
      </c>
      <c r="G8036" s="5">
        <f>IF($F8036="","",$F8036*$D8036)</f>
        <v/>
      </c>
      <c r="H8036" s="42">
        <f>IF($G8036="","",$O8036)</f>
        <v/>
      </c>
      <c r="I8036" s="5">
        <f>IF($G8036="","",$G8036*IF($H8036="",$O8036,$H8036)/100)</f>
        <v/>
      </c>
      <c r="J8036" s="5">
        <f>IF(OR($L8036="",NOT(COUNTIFS($L$2:$L8036,$L8036)=1)),"",SUMIFS($G:$G,$L:$L,$L8036))</f>
        <v/>
      </c>
      <c r="K8036" s="5">
        <f>IF(OR($L8036="",NOT(COUNTIFS($L$2:$L8036,$L8036)=1)),"",SUMIFS($I:$I,$L:$L,$L8036))</f>
        <v/>
      </c>
      <c r="L8036" s="6">
        <f>IF($B8036="","",YEAR($B8036))</f>
        <v/>
      </c>
      <c r="M8036" s="6">
        <f>INT((ROW()-2)/39)+1</f>
        <v/>
      </c>
      <c r="N8036" s="6">
        <f>MOD(ROW()-2,39)+2</f>
        <v/>
      </c>
      <c r="O8036" s="42">
        <f>IF(AND($B8036&lt;&gt;"",$C8036&lt;&gt;"",$B8036&lt;=$C8036),INDEX(Szabalyok!$C:$C,$N8036),"")</f>
        <v/>
      </c>
      <c r="P8036">
        <f>IF(D8036="",P8035,P8035+1)</f>
        <v/>
      </c>
    </row>
    <row r="8037">
      <c r="A8037">
        <f>IF(P8037=P8036,0,P8037)</f>
        <v/>
      </c>
      <c r="B8037" s="41">
        <f>IF($M8037&gt;300,"",IF(OR(INDEX(Bemenet!$E$2:$E$301,$M8037)="",INDEX(Bemenet!$F$2:$F$301,$M8037)=""),"",MAX(INDEX(Bemenet!$E$2:$E$301,$M8037),INDEX(Szabalyok!$A:$A,$N8037))))</f>
        <v/>
      </c>
      <c r="C8037" s="41">
        <f>IF($B8037="","",MIN(INDEX(Bemenet!$F$2:$F$301,$M8037),INDEX(Szabalyok!$B:$B,$N8037)))</f>
        <v/>
      </c>
      <c r="D8037" s="5">
        <f>IF(AND($B8037&lt;&gt;"",$C8037&lt;&gt;"",$B8037&lt;=$C8037),INDEX(Bemenet!$G$2:$G$301,$M8037),"")</f>
        <v/>
      </c>
      <c r="E8037" s="6">
        <f>IF(AND($B8037&lt;&gt;"",$C8037&lt;&gt;"",$B8037&lt;=$C8037),INDEX(Bemenet!$D$2:$D$301,$M8037),"")</f>
        <v/>
      </c>
      <c r="F8037" s="5">
        <f>IF(AND($B8037&lt;&gt;"",$C8037&lt;&gt;"",$B8037&lt;=$C8037),$C8037-$B8037+1,"")</f>
        <v/>
      </c>
      <c r="G8037" s="5">
        <f>IF($F8037="","",$F8037*$D8037)</f>
        <v/>
      </c>
      <c r="H8037" s="42">
        <f>IF($G8037="","",$O8037)</f>
        <v/>
      </c>
      <c r="I8037" s="5">
        <f>IF($G8037="","",$G8037*IF($H8037="",$O8037,$H8037)/100)</f>
        <v/>
      </c>
      <c r="J8037" s="5">
        <f>IF(OR($L8037="",NOT(COUNTIFS($L$2:$L8037,$L8037)=1)),"",SUMIFS($G:$G,$L:$L,$L8037))</f>
        <v/>
      </c>
      <c r="K8037" s="5">
        <f>IF(OR($L8037="",NOT(COUNTIFS($L$2:$L8037,$L8037)=1)),"",SUMIFS($I:$I,$L:$L,$L8037))</f>
        <v/>
      </c>
      <c r="L8037" s="6">
        <f>IF($B8037="","",YEAR($B8037))</f>
        <v/>
      </c>
      <c r="M8037" s="6">
        <f>INT((ROW()-2)/39)+1</f>
        <v/>
      </c>
      <c r="N8037" s="6">
        <f>MOD(ROW()-2,39)+2</f>
        <v/>
      </c>
      <c r="O8037" s="42">
        <f>IF(AND($B8037&lt;&gt;"",$C8037&lt;&gt;"",$B8037&lt;=$C8037),INDEX(Szabalyok!$C:$C,$N8037),"")</f>
        <v/>
      </c>
      <c r="P8037">
        <f>IF(D8037="",P8036,P8036+1)</f>
        <v/>
      </c>
    </row>
    <row r="8038">
      <c r="A8038">
        <f>IF(P8038=P8037,0,P8038)</f>
        <v/>
      </c>
      <c r="B8038" s="41">
        <f>IF($M8038&gt;300,"",IF(OR(INDEX(Bemenet!$E$2:$E$301,$M8038)="",INDEX(Bemenet!$F$2:$F$301,$M8038)=""),"",MAX(INDEX(Bemenet!$E$2:$E$301,$M8038),INDEX(Szabalyok!$A:$A,$N8038))))</f>
        <v/>
      </c>
      <c r="C8038" s="41">
        <f>IF($B8038="","",MIN(INDEX(Bemenet!$F$2:$F$301,$M8038),INDEX(Szabalyok!$B:$B,$N8038)))</f>
        <v/>
      </c>
      <c r="D8038" s="5">
        <f>IF(AND($B8038&lt;&gt;"",$C8038&lt;&gt;"",$B8038&lt;=$C8038),INDEX(Bemenet!$G$2:$G$301,$M8038),"")</f>
        <v/>
      </c>
      <c r="E8038" s="6">
        <f>IF(AND($B8038&lt;&gt;"",$C8038&lt;&gt;"",$B8038&lt;=$C8038),INDEX(Bemenet!$D$2:$D$301,$M8038),"")</f>
        <v/>
      </c>
      <c r="F8038" s="5">
        <f>IF(AND($B8038&lt;&gt;"",$C8038&lt;&gt;"",$B8038&lt;=$C8038),$C8038-$B8038+1,"")</f>
        <v/>
      </c>
      <c r="G8038" s="5">
        <f>IF($F8038="","",$F8038*$D8038)</f>
        <v/>
      </c>
      <c r="H8038" s="42">
        <f>IF($G8038="","",$O8038)</f>
        <v/>
      </c>
      <c r="I8038" s="5">
        <f>IF($G8038="","",$G8038*IF($H8038="",$O8038,$H8038)/100)</f>
        <v/>
      </c>
      <c r="J8038" s="5">
        <f>IF(OR($L8038="",NOT(COUNTIFS($L$2:$L8038,$L8038)=1)),"",SUMIFS($G:$G,$L:$L,$L8038))</f>
        <v/>
      </c>
      <c r="K8038" s="5">
        <f>IF(OR($L8038="",NOT(COUNTIFS($L$2:$L8038,$L8038)=1)),"",SUMIFS($I:$I,$L:$L,$L8038))</f>
        <v/>
      </c>
      <c r="L8038" s="6">
        <f>IF($B8038="","",YEAR($B8038))</f>
        <v/>
      </c>
      <c r="M8038" s="6">
        <f>INT((ROW()-2)/39)+1</f>
        <v/>
      </c>
      <c r="N8038" s="6">
        <f>MOD(ROW()-2,39)+2</f>
        <v/>
      </c>
      <c r="O8038" s="42">
        <f>IF(AND($B8038&lt;&gt;"",$C8038&lt;&gt;"",$B8038&lt;=$C8038),INDEX(Szabalyok!$C:$C,$N8038),"")</f>
        <v/>
      </c>
      <c r="P8038">
        <f>IF(D8038="",P8037,P8037+1)</f>
        <v/>
      </c>
    </row>
    <row r="8039">
      <c r="A8039">
        <f>IF(P8039=P8038,0,P8039)</f>
        <v/>
      </c>
      <c r="B8039" s="41">
        <f>IF($M8039&gt;300,"",IF(OR(INDEX(Bemenet!$E$2:$E$301,$M8039)="",INDEX(Bemenet!$F$2:$F$301,$M8039)=""),"",MAX(INDEX(Bemenet!$E$2:$E$301,$M8039),INDEX(Szabalyok!$A:$A,$N8039))))</f>
        <v/>
      </c>
      <c r="C8039" s="41">
        <f>IF($B8039="","",MIN(INDEX(Bemenet!$F$2:$F$301,$M8039),INDEX(Szabalyok!$B:$B,$N8039)))</f>
        <v/>
      </c>
      <c r="D8039" s="5">
        <f>IF(AND($B8039&lt;&gt;"",$C8039&lt;&gt;"",$B8039&lt;=$C8039),INDEX(Bemenet!$G$2:$G$301,$M8039),"")</f>
        <v/>
      </c>
      <c r="E8039" s="6">
        <f>IF(AND($B8039&lt;&gt;"",$C8039&lt;&gt;"",$B8039&lt;=$C8039),INDEX(Bemenet!$D$2:$D$301,$M8039),"")</f>
        <v/>
      </c>
      <c r="F8039" s="5">
        <f>IF(AND($B8039&lt;&gt;"",$C8039&lt;&gt;"",$B8039&lt;=$C8039),$C8039-$B8039+1,"")</f>
        <v/>
      </c>
      <c r="G8039" s="5">
        <f>IF($F8039="","",$F8039*$D8039)</f>
        <v/>
      </c>
      <c r="H8039" s="42">
        <f>IF($G8039="","",$O8039)</f>
        <v/>
      </c>
      <c r="I8039" s="5">
        <f>IF($G8039="","",$G8039*IF($H8039="",$O8039,$H8039)/100)</f>
        <v/>
      </c>
      <c r="J8039" s="5">
        <f>IF(OR($L8039="",NOT(COUNTIFS($L$2:$L8039,$L8039)=1)),"",SUMIFS($G:$G,$L:$L,$L8039))</f>
        <v/>
      </c>
      <c r="K8039" s="5">
        <f>IF(OR($L8039="",NOT(COUNTIFS($L$2:$L8039,$L8039)=1)),"",SUMIFS($I:$I,$L:$L,$L8039))</f>
        <v/>
      </c>
      <c r="L8039" s="6">
        <f>IF($B8039="","",YEAR($B8039))</f>
        <v/>
      </c>
      <c r="M8039" s="6">
        <f>INT((ROW()-2)/39)+1</f>
        <v/>
      </c>
      <c r="N8039" s="6">
        <f>MOD(ROW()-2,39)+2</f>
        <v/>
      </c>
      <c r="O8039" s="42">
        <f>IF(AND($B8039&lt;&gt;"",$C8039&lt;&gt;"",$B8039&lt;=$C8039),INDEX(Szabalyok!$C:$C,$N8039),"")</f>
        <v/>
      </c>
      <c r="P8039">
        <f>IF(D8039="",P8038,P8038+1)</f>
        <v/>
      </c>
    </row>
    <row r="8040">
      <c r="A8040">
        <f>IF(P8040=P8039,0,P8040)</f>
        <v/>
      </c>
      <c r="B8040" s="41">
        <f>IF($M8040&gt;300,"",IF(OR(INDEX(Bemenet!$E$2:$E$301,$M8040)="",INDEX(Bemenet!$F$2:$F$301,$M8040)=""),"",MAX(INDEX(Bemenet!$E$2:$E$301,$M8040),INDEX(Szabalyok!$A:$A,$N8040))))</f>
        <v/>
      </c>
      <c r="C8040" s="41">
        <f>IF($B8040="","",MIN(INDEX(Bemenet!$F$2:$F$301,$M8040),INDEX(Szabalyok!$B:$B,$N8040)))</f>
        <v/>
      </c>
      <c r="D8040" s="5">
        <f>IF(AND($B8040&lt;&gt;"",$C8040&lt;&gt;"",$B8040&lt;=$C8040),INDEX(Bemenet!$G$2:$G$301,$M8040),"")</f>
        <v/>
      </c>
      <c r="E8040" s="6">
        <f>IF(AND($B8040&lt;&gt;"",$C8040&lt;&gt;"",$B8040&lt;=$C8040),INDEX(Bemenet!$D$2:$D$301,$M8040),"")</f>
        <v/>
      </c>
      <c r="F8040" s="5">
        <f>IF(AND($B8040&lt;&gt;"",$C8040&lt;&gt;"",$B8040&lt;=$C8040),$C8040-$B8040+1,"")</f>
        <v/>
      </c>
      <c r="G8040" s="5">
        <f>IF($F8040="","",$F8040*$D8040)</f>
        <v/>
      </c>
      <c r="H8040" s="42">
        <f>IF($G8040="","",$O8040)</f>
        <v/>
      </c>
      <c r="I8040" s="5">
        <f>IF($G8040="","",$G8040*IF($H8040="",$O8040,$H8040)/100)</f>
        <v/>
      </c>
      <c r="J8040" s="5">
        <f>IF(OR($L8040="",NOT(COUNTIFS($L$2:$L8040,$L8040)=1)),"",SUMIFS($G:$G,$L:$L,$L8040))</f>
        <v/>
      </c>
      <c r="K8040" s="5">
        <f>IF(OR($L8040="",NOT(COUNTIFS($L$2:$L8040,$L8040)=1)),"",SUMIFS($I:$I,$L:$L,$L8040))</f>
        <v/>
      </c>
      <c r="L8040" s="6">
        <f>IF($B8040="","",YEAR($B8040))</f>
        <v/>
      </c>
      <c r="M8040" s="6">
        <f>INT((ROW()-2)/39)+1</f>
        <v/>
      </c>
      <c r="N8040" s="6">
        <f>MOD(ROW()-2,39)+2</f>
        <v/>
      </c>
      <c r="O8040" s="42">
        <f>IF(AND($B8040&lt;&gt;"",$C8040&lt;&gt;"",$B8040&lt;=$C8040),INDEX(Szabalyok!$C:$C,$N8040),"")</f>
        <v/>
      </c>
      <c r="P8040">
        <f>IF(D8040="",P8039,P8039+1)</f>
        <v/>
      </c>
    </row>
    <row r="8041">
      <c r="A8041">
        <f>IF(P8041=P8040,0,P8041)</f>
        <v/>
      </c>
      <c r="B8041" s="41">
        <f>IF($M8041&gt;300,"",IF(OR(INDEX(Bemenet!$E$2:$E$301,$M8041)="",INDEX(Bemenet!$F$2:$F$301,$M8041)=""),"",MAX(INDEX(Bemenet!$E$2:$E$301,$M8041),INDEX(Szabalyok!$A:$A,$N8041))))</f>
        <v/>
      </c>
      <c r="C8041" s="41">
        <f>IF($B8041="","",MIN(INDEX(Bemenet!$F$2:$F$301,$M8041),INDEX(Szabalyok!$B:$B,$N8041)))</f>
        <v/>
      </c>
      <c r="D8041" s="5">
        <f>IF(AND($B8041&lt;&gt;"",$C8041&lt;&gt;"",$B8041&lt;=$C8041),INDEX(Bemenet!$G$2:$G$301,$M8041),"")</f>
        <v/>
      </c>
      <c r="E8041" s="6">
        <f>IF(AND($B8041&lt;&gt;"",$C8041&lt;&gt;"",$B8041&lt;=$C8041),INDEX(Bemenet!$D$2:$D$301,$M8041),"")</f>
        <v/>
      </c>
      <c r="F8041" s="5">
        <f>IF(AND($B8041&lt;&gt;"",$C8041&lt;&gt;"",$B8041&lt;=$C8041),$C8041-$B8041+1,"")</f>
        <v/>
      </c>
      <c r="G8041" s="5">
        <f>IF($F8041="","",$F8041*$D8041)</f>
        <v/>
      </c>
      <c r="H8041" s="42">
        <f>IF($G8041="","",$O8041)</f>
        <v/>
      </c>
      <c r="I8041" s="5">
        <f>IF($G8041="","",$G8041*IF($H8041="",$O8041,$H8041)/100)</f>
        <v/>
      </c>
      <c r="J8041" s="5">
        <f>IF(OR($L8041="",NOT(COUNTIFS($L$2:$L8041,$L8041)=1)),"",SUMIFS($G:$G,$L:$L,$L8041))</f>
        <v/>
      </c>
      <c r="K8041" s="5">
        <f>IF(OR($L8041="",NOT(COUNTIFS($L$2:$L8041,$L8041)=1)),"",SUMIFS($I:$I,$L:$L,$L8041))</f>
        <v/>
      </c>
      <c r="L8041" s="6">
        <f>IF($B8041="","",YEAR($B8041))</f>
        <v/>
      </c>
      <c r="M8041" s="6">
        <f>INT((ROW()-2)/39)+1</f>
        <v/>
      </c>
      <c r="N8041" s="6">
        <f>MOD(ROW()-2,39)+2</f>
        <v/>
      </c>
      <c r="O8041" s="42">
        <f>IF(AND($B8041&lt;&gt;"",$C8041&lt;&gt;"",$B8041&lt;=$C8041),INDEX(Szabalyok!$C:$C,$N8041),"")</f>
        <v/>
      </c>
      <c r="P8041">
        <f>IF(D8041="",P8040,P8040+1)</f>
        <v/>
      </c>
    </row>
    <row r="8042">
      <c r="A8042">
        <f>IF(P8042=P8041,0,P8042)</f>
        <v/>
      </c>
      <c r="B8042" s="41">
        <f>IF($M8042&gt;300,"",IF(OR(INDEX(Bemenet!$E$2:$E$301,$M8042)="",INDEX(Bemenet!$F$2:$F$301,$M8042)=""),"",MAX(INDEX(Bemenet!$E$2:$E$301,$M8042),INDEX(Szabalyok!$A:$A,$N8042))))</f>
        <v/>
      </c>
      <c r="C8042" s="41">
        <f>IF($B8042="","",MIN(INDEX(Bemenet!$F$2:$F$301,$M8042),INDEX(Szabalyok!$B:$B,$N8042)))</f>
        <v/>
      </c>
      <c r="D8042" s="5">
        <f>IF(AND($B8042&lt;&gt;"",$C8042&lt;&gt;"",$B8042&lt;=$C8042),INDEX(Bemenet!$G$2:$G$301,$M8042),"")</f>
        <v/>
      </c>
      <c r="E8042" s="6">
        <f>IF(AND($B8042&lt;&gt;"",$C8042&lt;&gt;"",$B8042&lt;=$C8042),INDEX(Bemenet!$D$2:$D$301,$M8042),"")</f>
        <v/>
      </c>
      <c r="F8042" s="5">
        <f>IF(AND($B8042&lt;&gt;"",$C8042&lt;&gt;"",$B8042&lt;=$C8042),$C8042-$B8042+1,"")</f>
        <v/>
      </c>
      <c r="G8042" s="5">
        <f>IF($F8042="","",$F8042*$D8042)</f>
        <v/>
      </c>
      <c r="H8042" s="42">
        <f>IF($G8042="","",$O8042)</f>
        <v/>
      </c>
      <c r="I8042" s="5">
        <f>IF($G8042="","",$G8042*IF($H8042="",$O8042,$H8042)/100)</f>
        <v/>
      </c>
      <c r="J8042" s="5">
        <f>IF(OR($L8042="",NOT(COUNTIFS($L$2:$L8042,$L8042)=1)),"",SUMIFS($G:$G,$L:$L,$L8042))</f>
        <v/>
      </c>
      <c r="K8042" s="5">
        <f>IF(OR($L8042="",NOT(COUNTIFS($L$2:$L8042,$L8042)=1)),"",SUMIFS($I:$I,$L:$L,$L8042))</f>
        <v/>
      </c>
      <c r="L8042" s="6">
        <f>IF($B8042="","",YEAR($B8042))</f>
        <v/>
      </c>
      <c r="M8042" s="6">
        <f>INT((ROW()-2)/39)+1</f>
        <v/>
      </c>
      <c r="N8042" s="6">
        <f>MOD(ROW()-2,39)+2</f>
        <v/>
      </c>
      <c r="O8042" s="42">
        <f>IF(AND($B8042&lt;&gt;"",$C8042&lt;&gt;"",$B8042&lt;=$C8042),INDEX(Szabalyok!$C:$C,$N8042),"")</f>
        <v/>
      </c>
      <c r="P8042">
        <f>IF(D8042="",P8041,P8041+1)</f>
        <v/>
      </c>
    </row>
    <row r="8043">
      <c r="A8043">
        <f>IF(P8043=P8042,0,P8043)</f>
        <v/>
      </c>
      <c r="B8043" s="41">
        <f>IF($M8043&gt;300,"",IF(OR(INDEX(Bemenet!$E$2:$E$301,$M8043)="",INDEX(Bemenet!$F$2:$F$301,$M8043)=""),"",MAX(INDEX(Bemenet!$E$2:$E$301,$M8043),INDEX(Szabalyok!$A:$A,$N8043))))</f>
        <v/>
      </c>
      <c r="C8043" s="41">
        <f>IF($B8043="","",MIN(INDEX(Bemenet!$F$2:$F$301,$M8043),INDEX(Szabalyok!$B:$B,$N8043)))</f>
        <v/>
      </c>
      <c r="D8043" s="5">
        <f>IF(AND($B8043&lt;&gt;"",$C8043&lt;&gt;"",$B8043&lt;=$C8043),INDEX(Bemenet!$G$2:$G$301,$M8043),"")</f>
        <v/>
      </c>
      <c r="E8043" s="6">
        <f>IF(AND($B8043&lt;&gt;"",$C8043&lt;&gt;"",$B8043&lt;=$C8043),INDEX(Bemenet!$D$2:$D$301,$M8043),"")</f>
        <v/>
      </c>
      <c r="F8043" s="5">
        <f>IF(AND($B8043&lt;&gt;"",$C8043&lt;&gt;"",$B8043&lt;=$C8043),$C8043-$B8043+1,"")</f>
        <v/>
      </c>
      <c r="G8043" s="5">
        <f>IF($F8043="","",$F8043*$D8043)</f>
        <v/>
      </c>
      <c r="H8043" s="42">
        <f>IF($G8043="","",$O8043)</f>
        <v/>
      </c>
      <c r="I8043" s="5">
        <f>IF($G8043="","",$G8043*IF($H8043="",$O8043,$H8043)/100)</f>
        <v/>
      </c>
      <c r="J8043" s="5">
        <f>IF(OR($L8043="",NOT(COUNTIFS($L$2:$L8043,$L8043)=1)),"",SUMIFS($G:$G,$L:$L,$L8043))</f>
        <v/>
      </c>
      <c r="K8043" s="5">
        <f>IF(OR($L8043="",NOT(COUNTIFS($L$2:$L8043,$L8043)=1)),"",SUMIFS($I:$I,$L:$L,$L8043))</f>
        <v/>
      </c>
      <c r="L8043" s="6">
        <f>IF($B8043="","",YEAR($B8043))</f>
        <v/>
      </c>
      <c r="M8043" s="6">
        <f>INT((ROW()-2)/39)+1</f>
        <v/>
      </c>
      <c r="N8043" s="6">
        <f>MOD(ROW()-2,39)+2</f>
        <v/>
      </c>
      <c r="O8043" s="42">
        <f>IF(AND($B8043&lt;&gt;"",$C8043&lt;&gt;"",$B8043&lt;=$C8043),INDEX(Szabalyok!$C:$C,$N8043),"")</f>
        <v/>
      </c>
      <c r="P8043">
        <f>IF(D8043="",P8042,P8042+1)</f>
        <v/>
      </c>
    </row>
    <row r="8044">
      <c r="A8044">
        <f>IF(P8044=P8043,0,P8044)</f>
        <v/>
      </c>
      <c r="B8044" s="41">
        <f>IF($M8044&gt;300,"",IF(OR(INDEX(Bemenet!$E$2:$E$301,$M8044)="",INDEX(Bemenet!$F$2:$F$301,$M8044)=""),"",MAX(INDEX(Bemenet!$E$2:$E$301,$M8044),INDEX(Szabalyok!$A:$A,$N8044))))</f>
        <v/>
      </c>
      <c r="C8044" s="41">
        <f>IF($B8044="","",MIN(INDEX(Bemenet!$F$2:$F$301,$M8044),INDEX(Szabalyok!$B:$B,$N8044)))</f>
        <v/>
      </c>
      <c r="D8044" s="5">
        <f>IF(AND($B8044&lt;&gt;"",$C8044&lt;&gt;"",$B8044&lt;=$C8044),INDEX(Bemenet!$G$2:$G$301,$M8044),"")</f>
        <v/>
      </c>
      <c r="E8044" s="6">
        <f>IF(AND($B8044&lt;&gt;"",$C8044&lt;&gt;"",$B8044&lt;=$C8044),INDEX(Bemenet!$D$2:$D$301,$M8044),"")</f>
        <v/>
      </c>
      <c r="F8044" s="5">
        <f>IF(AND($B8044&lt;&gt;"",$C8044&lt;&gt;"",$B8044&lt;=$C8044),$C8044-$B8044+1,"")</f>
        <v/>
      </c>
      <c r="G8044" s="5">
        <f>IF($F8044="","",$F8044*$D8044)</f>
        <v/>
      </c>
      <c r="H8044" s="42">
        <f>IF($G8044="","",$O8044)</f>
        <v/>
      </c>
      <c r="I8044" s="5">
        <f>IF($G8044="","",$G8044*IF($H8044="",$O8044,$H8044)/100)</f>
        <v/>
      </c>
      <c r="J8044" s="5">
        <f>IF(OR($L8044="",NOT(COUNTIFS($L$2:$L8044,$L8044)=1)),"",SUMIFS($G:$G,$L:$L,$L8044))</f>
        <v/>
      </c>
      <c r="K8044" s="5">
        <f>IF(OR($L8044="",NOT(COUNTIFS($L$2:$L8044,$L8044)=1)),"",SUMIFS($I:$I,$L:$L,$L8044))</f>
        <v/>
      </c>
      <c r="L8044" s="6">
        <f>IF($B8044="","",YEAR($B8044))</f>
        <v/>
      </c>
      <c r="M8044" s="6">
        <f>INT((ROW()-2)/39)+1</f>
        <v/>
      </c>
      <c r="N8044" s="6">
        <f>MOD(ROW()-2,39)+2</f>
        <v/>
      </c>
      <c r="O8044" s="42">
        <f>IF(AND($B8044&lt;&gt;"",$C8044&lt;&gt;"",$B8044&lt;=$C8044),INDEX(Szabalyok!$C:$C,$N8044),"")</f>
        <v/>
      </c>
      <c r="P8044">
        <f>IF(D8044="",P8043,P8043+1)</f>
        <v/>
      </c>
    </row>
    <row r="8045">
      <c r="A8045">
        <f>IF(P8045=P8044,0,P8045)</f>
        <v/>
      </c>
      <c r="B8045" s="41">
        <f>IF($M8045&gt;300,"",IF(OR(INDEX(Bemenet!$E$2:$E$301,$M8045)="",INDEX(Bemenet!$F$2:$F$301,$M8045)=""),"",MAX(INDEX(Bemenet!$E$2:$E$301,$M8045),INDEX(Szabalyok!$A:$A,$N8045))))</f>
        <v/>
      </c>
      <c r="C8045" s="41">
        <f>IF($B8045="","",MIN(INDEX(Bemenet!$F$2:$F$301,$M8045),INDEX(Szabalyok!$B:$B,$N8045)))</f>
        <v/>
      </c>
      <c r="D8045" s="5">
        <f>IF(AND($B8045&lt;&gt;"",$C8045&lt;&gt;"",$B8045&lt;=$C8045),INDEX(Bemenet!$G$2:$G$301,$M8045),"")</f>
        <v/>
      </c>
      <c r="E8045" s="6">
        <f>IF(AND($B8045&lt;&gt;"",$C8045&lt;&gt;"",$B8045&lt;=$C8045),INDEX(Bemenet!$D$2:$D$301,$M8045),"")</f>
        <v/>
      </c>
      <c r="F8045" s="5">
        <f>IF(AND($B8045&lt;&gt;"",$C8045&lt;&gt;"",$B8045&lt;=$C8045),$C8045-$B8045+1,"")</f>
        <v/>
      </c>
      <c r="G8045" s="5">
        <f>IF($F8045="","",$F8045*$D8045)</f>
        <v/>
      </c>
      <c r="H8045" s="42">
        <f>IF($G8045="","",$O8045)</f>
        <v/>
      </c>
      <c r="I8045" s="5">
        <f>IF($G8045="","",$G8045*IF($H8045="",$O8045,$H8045)/100)</f>
        <v/>
      </c>
      <c r="J8045" s="5">
        <f>IF(OR($L8045="",NOT(COUNTIFS($L$2:$L8045,$L8045)=1)),"",SUMIFS($G:$G,$L:$L,$L8045))</f>
        <v/>
      </c>
      <c r="K8045" s="5">
        <f>IF(OR($L8045="",NOT(COUNTIFS($L$2:$L8045,$L8045)=1)),"",SUMIFS($I:$I,$L:$L,$L8045))</f>
        <v/>
      </c>
      <c r="L8045" s="6">
        <f>IF($B8045="","",YEAR($B8045))</f>
        <v/>
      </c>
      <c r="M8045" s="6">
        <f>INT((ROW()-2)/39)+1</f>
        <v/>
      </c>
      <c r="N8045" s="6">
        <f>MOD(ROW()-2,39)+2</f>
        <v/>
      </c>
      <c r="O8045" s="42">
        <f>IF(AND($B8045&lt;&gt;"",$C8045&lt;&gt;"",$B8045&lt;=$C8045),INDEX(Szabalyok!$C:$C,$N8045),"")</f>
        <v/>
      </c>
      <c r="P8045">
        <f>IF(D8045="",P8044,P8044+1)</f>
        <v/>
      </c>
    </row>
    <row r="8046">
      <c r="A8046">
        <f>IF(P8046=P8045,0,P8046)</f>
        <v/>
      </c>
      <c r="B8046" s="41">
        <f>IF($M8046&gt;300,"",IF(OR(INDEX(Bemenet!$E$2:$E$301,$M8046)="",INDEX(Bemenet!$F$2:$F$301,$M8046)=""),"",MAX(INDEX(Bemenet!$E$2:$E$301,$M8046),INDEX(Szabalyok!$A:$A,$N8046))))</f>
        <v/>
      </c>
      <c r="C8046" s="41">
        <f>IF($B8046="","",MIN(INDEX(Bemenet!$F$2:$F$301,$M8046),INDEX(Szabalyok!$B:$B,$N8046)))</f>
        <v/>
      </c>
      <c r="D8046" s="5">
        <f>IF(AND($B8046&lt;&gt;"",$C8046&lt;&gt;"",$B8046&lt;=$C8046),INDEX(Bemenet!$G$2:$G$301,$M8046),"")</f>
        <v/>
      </c>
      <c r="E8046" s="6">
        <f>IF(AND($B8046&lt;&gt;"",$C8046&lt;&gt;"",$B8046&lt;=$C8046),INDEX(Bemenet!$D$2:$D$301,$M8046),"")</f>
        <v/>
      </c>
      <c r="F8046" s="5">
        <f>IF(AND($B8046&lt;&gt;"",$C8046&lt;&gt;"",$B8046&lt;=$C8046),$C8046-$B8046+1,"")</f>
        <v/>
      </c>
      <c r="G8046" s="5">
        <f>IF($F8046="","",$F8046*$D8046)</f>
        <v/>
      </c>
      <c r="H8046" s="42">
        <f>IF($G8046="","",$O8046)</f>
        <v/>
      </c>
      <c r="I8046" s="5">
        <f>IF($G8046="","",$G8046*IF($H8046="",$O8046,$H8046)/100)</f>
        <v/>
      </c>
      <c r="J8046" s="5">
        <f>IF(OR($L8046="",NOT(COUNTIFS($L$2:$L8046,$L8046)=1)),"",SUMIFS($G:$G,$L:$L,$L8046))</f>
        <v/>
      </c>
      <c r="K8046" s="5">
        <f>IF(OR($L8046="",NOT(COUNTIFS($L$2:$L8046,$L8046)=1)),"",SUMIFS($I:$I,$L:$L,$L8046))</f>
        <v/>
      </c>
      <c r="L8046" s="6">
        <f>IF($B8046="","",YEAR($B8046))</f>
        <v/>
      </c>
      <c r="M8046" s="6">
        <f>INT((ROW()-2)/39)+1</f>
        <v/>
      </c>
      <c r="N8046" s="6">
        <f>MOD(ROW()-2,39)+2</f>
        <v/>
      </c>
      <c r="O8046" s="42">
        <f>IF(AND($B8046&lt;&gt;"",$C8046&lt;&gt;"",$B8046&lt;=$C8046),INDEX(Szabalyok!$C:$C,$N8046),"")</f>
        <v/>
      </c>
      <c r="P8046">
        <f>IF(D8046="",P8045,P8045+1)</f>
        <v/>
      </c>
    </row>
    <row r="8047">
      <c r="A8047">
        <f>IF(P8047=P8046,0,P8047)</f>
        <v/>
      </c>
      <c r="B8047" s="41">
        <f>IF($M8047&gt;300,"",IF(OR(INDEX(Bemenet!$E$2:$E$301,$M8047)="",INDEX(Bemenet!$F$2:$F$301,$M8047)=""),"",MAX(INDEX(Bemenet!$E$2:$E$301,$M8047),INDEX(Szabalyok!$A:$A,$N8047))))</f>
        <v/>
      </c>
      <c r="C8047" s="41">
        <f>IF($B8047="","",MIN(INDEX(Bemenet!$F$2:$F$301,$M8047),INDEX(Szabalyok!$B:$B,$N8047)))</f>
        <v/>
      </c>
      <c r="D8047" s="5">
        <f>IF(AND($B8047&lt;&gt;"",$C8047&lt;&gt;"",$B8047&lt;=$C8047),INDEX(Bemenet!$G$2:$G$301,$M8047),"")</f>
        <v/>
      </c>
      <c r="E8047" s="6">
        <f>IF(AND($B8047&lt;&gt;"",$C8047&lt;&gt;"",$B8047&lt;=$C8047),INDEX(Bemenet!$D$2:$D$301,$M8047),"")</f>
        <v/>
      </c>
      <c r="F8047" s="5">
        <f>IF(AND($B8047&lt;&gt;"",$C8047&lt;&gt;"",$B8047&lt;=$C8047),$C8047-$B8047+1,"")</f>
        <v/>
      </c>
      <c r="G8047" s="5">
        <f>IF($F8047="","",$F8047*$D8047)</f>
        <v/>
      </c>
      <c r="H8047" s="42">
        <f>IF($G8047="","",$O8047)</f>
        <v/>
      </c>
      <c r="I8047" s="5">
        <f>IF($G8047="","",$G8047*IF($H8047="",$O8047,$H8047)/100)</f>
        <v/>
      </c>
      <c r="J8047" s="5">
        <f>IF(OR($L8047="",NOT(COUNTIFS($L$2:$L8047,$L8047)=1)),"",SUMIFS($G:$G,$L:$L,$L8047))</f>
        <v/>
      </c>
      <c r="K8047" s="5">
        <f>IF(OR($L8047="",NOT(COUNTIFS($L$2:$L8047,$L8047)=1)),"",SUMIFS($I:$I,$L:$L,$L8047))</f>
        <v/>
      </c>
      <c r="L8047" s="6">
        <f>IF($B8047="","",YEAR($B8047))</f>
        <v/>
      </c>
      <c r="M8047" s="6">
        <f>INT((ROW()-2)/39)+1</f>
        <v/>
      </c>
      <c r="N8047" s="6">
        <f>MOD(ROW()-2,39)+2</f>
        <v/>
      </c>
      <c r="O8047" s="42">
        <f>IF(AND($B8047&lt;&gt;"",$C8047&lt;&gt;"",$B8047&lt;=$C8047),INDEX(Szabalyok!$C:$C,$N8047),"")</f>
        <v/>
      </c>
      <c r="P8047">
        <f>IF(D8047="",P8046,P8046+1)</f>
        <v/>
      </c>
    </row>
    <row r="8048">
      <c r="A8048">
        <f>IF(P8048=P8047,0,P8048)</f>
        <v/>
      </c>
      <c r="B8048" s="41">
        <f>IF($M8048&gt;300,"",IF(OR(INDEX(Bemenet!$E$2:$E$301,$M8048)="",INDEX(Bemenet!$F$2:$F$301,$M8048)=""),"",MAX(INDEX(Bemenet!$E$2:$E$301,$M8048),INDEX(Szabalyok!$A:$A,$N8048))))</f>
        <v/>
      </c>
      <c r="C8048" s="41">
        <f>IF($B8048="","",MIN(INDEX(Bemenet!$F$2:$F$301,$M8048),INDEX(Szabalyok!$B:$B,$N8048)))</f>
        <v/>
      </c>
      <c r="D8048" s="5">
        <f>IF(AND($B8048&lt;&gt;"",$C8048&lt;&gt;"",$B8048&lt;=$C8048),INDEX(Bemenet!$G$2:$G$301,$M8048),"")</f>
        <v/>
      </c>
      <c r="E8048" s="6">
        <f>IF(AND($B8048&lt;&gt;"",$C8048&lt;&gt;"",$B8048&lt;=$C8048),INDEX(Bemenet!$D$2:$D$301,$M8048),"")</f>
        <v/>
      </c>
      <c r="F8048" s="5">
        <f>IF(AND($B8048&lt;&gt;"",$C8048&lt;&gt;"",$B8048&lt;=$C8048),$C8048-$B8048+1,"")</f>
        <v/>
      </c>
      <c r="G8048" s="5">
        <f>IF($F8048="","",$F8048*$D8048)</f>
        <v/>
      </c>
      <c r="H8048" s="42">
        <f>IF($G8048="","",$O8048)</f>
        <v/>
      </c>
      <c r="I8048" s="5">
        <f>IF($G8048="","",$G8048*IF($H8048="",$O8048,$H8048)/100)</f>
        <v/>
      </c>
      <c r="J8048" s="5">
        <f>IF(OR($L8048="",NOT(COUNTIFS($L$2:$L8048,$L8048)=1)),"",SUMIFS($G:$G,$L:$L,$L8048))</f>
        <v/>
      </c>
      <c r="K8048" s="5">
        <f>IF(OR($L8048="",NOT(COUNTIFS($L$2:$L8048,$L8048)=1)),"",SUMIFS($I:$I,$L:$L,$L8048))</f>
        <v/>
      </c>
      <c r="L8048" s="6">
        <f>IF($B8048="","",YEAR($B8048))</f>
        <v/>
      </c>
      <c r="M8048" s="6">
        <f>INT((ROW()-2)/39)+1</f>
        <v/>
      </c>
      <c r="N8048" s="6">
        <f>MOD(ROW()-2,39)+2</f>
        <v/>
      </c>
      <c r="O8048" s="42">
        <f>IF(AND($B8048&lt;&gt;"",$C8048&lt;&gt;"",$B8048&lt;=$C8048),INDEX(Szabalyok!$C:$C,$N8048),"")</f>
        <v/>
      </c>
      <c r="P8048">
        <f>IF(D8048="",P8047,P8047+1)</f>
        <v/>
      </c>
    </row>
    <row r="8049">
      <c r="A8049">
        <f>IF(P8049=P8048,0,P8049)</f>
        <v/>
      </c>
      <c r="B8049" s="41">
        <f>IF($M8049&gt;300,"",IF(OR(INDEX(Bemenet!$E$2:$E$301,$M8049)="",INDEX(Bemenet!$F$2:$F$301,$M8049)=""),"",MAX(INDEX(Bemenet!$E$2:$E$301,$M8049),INDEX(Szabalyok!$A:$A,$N8049))))</f>
        <v/>
      </c>
      <c r="C8049" s="41">
        <f>IF($B8049="","",MIN(INDEX(Bemenet!$F$2:$F$301,$M8049),INDEX(Szabalyok!$B:$B,$N8049)))</f>
        <v/>
      </c>
      <c r="D8049" s="5">
        <f>IF(AND($B8049&lt;&gt;"",$C8049&lt;&gt;"",$B8049&lt;=$C8049),INDEX(Bemenet!$G$2:$G$301,$M8049),"")</f>
        <v/>
      </c>
      <c r="E8049" s="6">
        <f>IF(AND($B8049&lt;&gt;"",$C8049&lt;&gt;"",$B8049&lt;=$C8049),INDEX(Bemenet!$D$2:$D$301,$M8049),"")</f>
        <v/>
      </c>
      <c r="F8049" s="5">
        <f>IF(AND($B8049&lt;&gt;"",$C8049&lt;&gt;"",$B8049&lt;=$C8049),$C8049-$B8049+1,"")</f>
        <v/>
      </c>
      <c r="G8049" s="5">
        <f>IF($F8049="","",$F8049*$D8049)</f>
        <v/>
      </c>
      <c r="H8049" s="42">
        <f>IF($G8049="","",$O8049)</f>
        <v/>
      </c>
      <c r="I8049" s="5">
        <f>IF($G8049="","",$G8049*IF($H8049="",$O8049,$H8049)/100)</f>
        <v/>
      </c>
      <c r="J8049" s="5">
        <f>IF(OR($L8049="",NOT(COUNTIFS($L$2:$L8049,$L8049)=1)),"",SUMIFS($G:$G,$L:$L,$L8049))</f>
        <v/>
      </c>
      <c r="K8049" s="5">
        <f>IF(OR($L8049="",NOT(COUNTIFS($L$2:$L8049,$L8049)=1)),"",SUMIFS($I:$I,$L:$L,$L8049))</f>
        <v/>
      </c>
      <c r="L8049" s="6">
        <f>IF($B8049="","",YEAR($B8049))</f>
        <v/>
      </c>
      <c r="M8049" s="6">
        <f>INT((ROW()-2)/39)+1</f>
        <v/>
      </c>
      <c r="N8049" s="6">
        <f>MOD(ROW()-2,39)+2</f>
        <v/>
      </c>
      <c r="O8049" s="42">
        <f>IF(AND($B8049&lt;&gt;"",$C8049&lt;&gt;"",$B8049&lt;=$C8049),INDEX(Szabalyok!$C:$C,$N8049),"")</f>
        <v/>
      </c>
      <c r="P8049">
        <f>IF(D8049="",P8048,P8048+1)</f>
        <v/>
      </c>
    </row>
    <row r="8050">
      <c r="A8050">
        <f>IF(P8050=P8049,0,P8050)</f>
        <v/>
      </c>
      <c r="B8050" s="41">
        <f>IF($M8050&gt;300,"",IF(OR(INDEX(Bemenet!$E$2:$E$301,$M8050)="",INDEX(Bemenet!$F$2:$F$301,$M8050)=""),"",MAX(INDEX(Bemenet!$E$2:$E$301,$M8050),INDEX(Szabalyok!$A:$A,$N8050))))</f>
        <v/>
      </c>
      <c r="C8050" s="41">
        <f>IF($B8050="","",MIN(INDEX(Bemenet!$F$2:$F$301,$M8050),INDEX(Szabalyok!$B:$B,$N8050)))</f>
        <v/>
      </c>
      <c r="D8050" s="5">
        <f>IF(AND($B8050&lt;&gt;"",$C8050&lt;&gt;"",$B8050&lt;=$C8050),INDEX(Bemenet!$G$2:$G$301,$M8050),"")</f>
        <v/>
      </c>
      <c r="E8050" s="6">
        <f>IF(AND($B8050&lt;&gt;"",$C8050&lt;&gt;"",$B8050&lt;=$C8050),INDEX(Bemenet!$D$2:$D$301,$M8050),"")</f>
        <v/>
      </c>
      <c r="F8050" s="5">
        <f>IF(AND($B8050&lt;&gt;"",$C8050&lt;&gt;"",$B8050&lt;=$C8050),$C8050-$B8050+1,"")</f>
        <v/>
      </c>
      <c r="G8050" s="5">
        <f>IF($F8050="","",$F8050*$D8050)</f>
        <v/>
      </c>
      <c r="H8050" s="42">
        <f>IF($G8050="","",$O8050)</f>
        <v/>
      </c>
      <c r="I8050" s="5">
        <f>IF($G8050="","",$G8050*IF($H8050="",$O8050,$H8050)/100)</f>
        <v/>
      </c>
      <c r="J8050" s="5">
        <f>IF(OR($L8050="",NOT(COUNTIFS($L$2:$L8050,$L8050)=1)),"",SUMIFS($G:$G,$L:$L,$L8050))</f>
        <v/>
      </c>
      <c r="K8050" s="5">
        <f>IF(OR($L8050="",NOT(COUNTIFS($L$2:$L8050,$L8050)=1)),"",SUMIFS($I:$I,$L:$L,$L8050))</f>
        <v/>
      </c>
      <c r="L8050" s="6">
        <f>IF($B8050="","",YEAR($B8050))</f>
        <v/>
      </c>
      <c r="M8050" s="6">
        <f>INT((ROW()-2)/39)+1</f>
        <v/>
      </c>
      <c r="N8050" s="6">
        <f>MOD(ROW()-2,39)+2</f>
        <v/>
      </c>
      <c r="O8050" s="42">
        <f>IF(AND($B8050&lt;&gt;"",$C8050&lt;&gt;"",$B8050&lt;=$C8050),INDEX(Szabalyok!$C:$C,$N8050),"")</f>
        <v/>
      </c>
      <c r="P8050">
        <f>IF(D8050="",P8049,P8049+1)</f>
        <v/>
      </c>
    </row>
    <row r="8051">
      <c r="A8051">
        <f>IF(P8051=P8050,0,P8051)</f>
        <v/>
      </c>
      <c r="B8051" s="41">
        <f>IF($M8051&gt;300,"",IF(OR(INDEX(Bemenet!$E$2:$E$301,$M8051)="",INDEX(Bemenet!$F$2:$F$301,$M8051)=""),"",MAX(INDEX(Bemenet!$E$2:$E$301,$M8051),INDEX(Szabalyok!$A:$A,$N8051))))</f>
        <v/>
      </c>
      <c r="C8051" s="41">
        <f>IF($B8051="","",MIN(INDEX(Bemenet!$F$2:$F$301,$M8051),INDEX(Szabalyok!$B:$B,$N8051)))</f>
        <v/>
      </c>
      <c r="D8051" s="5">
        <f>IF(AND($B8051&lt;&gt;"",$C8051&lt;&gt;"",$B8051&lt;=$C8051),INDEX(Bemenet!$G$2:$G$301,$M8051),"")</f>
        <v/>
      </c>
      <c r="E8051" s="6">
        <f>IF(AND($B8051&lt;&gt;"",$C8051&lt;&gt;"",$B8051&lt;=$C8051),INDEX(Bemenet!$D$2:$D$301,$M8051),"")</f>
        <v/>
      </c>
      <c r="F8051" s="5">
        <f>IF(AND($B8051&lt;&gt;"",$C8051&lt;&gt;"",$B8051&lt;=$C8051),$C8051-$B8051+1,"")</f>
        <v/>
      </c>
      <c r="G8051" s="5">
        <f>IF($F8051="","",$F8051*$D8051)</f>
        <v/>
      </c>
      <c r="H8051" s="42">
        <f>IF($G8051="","",$O8051)</f>
        <v/>
      </c>
      <c r="I8051" s="5">
        <f>IF($G8051="","",$G8051*IF($H8051="",$O8051,$H8051)/100)</f>
        <v/>
      </c>
      <c r="J8051" s="5">
        <f>IF(OR($L8051="",NOT(COUNTIFS($L$2:$L8051,$L8051)=1)),"",SUMIFS($G:$G,$L:$L,$L8051))</f>
        <v/>
      </c>
      <c r="K8051" s="5">
        <f>IF(OR($L8051="",NOT(COUNTIFS($L$2:$L8051,$L8051)=1)),"",SUMIFS($I:$I,$L:$L,$L8051))</f>
        <v/>
      </c>
      <c r="L8051" s="6">
        <f>IF($B8051="","",YEAR($B8051))</f>
        <v/>
      </c>
      <c r="M8051" s="6">
        <f>INT((ROW()-2)/39)+1</f>
        <v/>
      </c>
      <c r="N8051" s="6">
        <f>MOD(ROW()-2,39)+2</f>
        <v/>
      </c>
      <c r="O8051" s="42">
        <f>IF(AND($B8051&lt;&gt;"",$C8051&lt;&gt;"",$B8051&lt;=$C8051),INDEX(Szabalyok!$C:$C,$N8051),"")</f>
        <v/>
      </c>
      <c r="P8051">
        <f>IF(D8051="",P8050,P8050+1)</f>
        <v/>
      </c>
    </row>
    <row r="8052">
      <c r="A8052">
        <f>IF(P8052=P8051,0,P8052)</f>
        <v/>
      </c>
      <c r="B8052" s="41">
        <f>IF($M8052&gt;300,"",IF(OR(INDEX(Bemenet!$E$2:$E$301,$M8052)="",INDEX(Bemenet!$F$2:$F$301,$M8052)=""),"",MAX(INDEX(Bemenet!$E$2:$E$301,$M8052),INDEX(Szabalyok!$A:$A,$N8052))))</f>
        <v/>
      </c>
      <c r="C8052" s="41">
        <f>IF($B8052="","",MIN(INDEX(Bemenet!$F$2:$F$301,$M8052),INDEX(Szabalyok!$B:$B,$N8052)))</f>
        <v/>
      </c>
      <c r="D8052" s="5">
        <f>IF(AND($B8052&lt;&gt;"",$C8052&lt;&gt;"",$B8052&lt;=$C8052),INDEX(Bemenet!$G$2:$G$301,$M8052),"")</f>
        <v/>
      </c>
      <c r="E8052" s="6">
        <f>IF(AND($B8052&lt;&gt;"",$C8052&lt;&gt;"",$B8052&lt;=$C8052),INDEX(Bemenet!$D$2:$D$301,$M8052),"")</f>
        <v/>
      </c>
      <c r="F8052" s="5">
        <f>IF(AND($B8052&lt;&gt;"",$C8052&lt;&gt;"",$B8052&lt;=$C8052),$C8052-$B8052+1,"")</f>
        <v/>
      </c>
      <c r="G8052" s="5">
        <f>IF($F8052="","",$F8052*$D8052)</f>
        <v/>
      </c>
      <c r="H8052" s="42">
        <f>IF($G8052="","",$O8052)</f>
        <v/>
      </c>
      <c r="I8052" s="5">
        <f>IF($G8052="","",$G8052*IF($H8052="",$O8052,$H8052)/100)</f>
        <v/>
      </c>
      <c r="J8052" s="5">
        <f>IF(OR($L8052="",NOT(COUNTIFS($L$2:$L8052,$L8052)=1)),"",SUMIFS($G:$G,$L:$L,$L8052))</f>
        <v/>
      </c>
      <c r="K8052" s="5">
        <f>IF(OR($L8052="",NOT(COUNTIFS($L$2:$L8052,$L8052)=1)),"",SUMIFS($I:$I,$L:$L,$L8052))</f>
        <v/>
      </c>
      <c r="L8052" s="6">
        <f>IF($B8052="","",YEAR($B8052))</f>
        <v/>
      </c>
      <c r="M8052" s="6">
        <f>INT((ROW()-2)/39)+1</f>
        <v/>
      </c>
      <c r="N8052" s="6">
        <f>MOD(ROW()-2,39)+2</f>
        <v/>
      </c>
      <c r="O8052" s="42">
        <f>IF(AND($B8052&lt;&gt;"",$C8052&lt;&gt;"",$B8052&lt;=$C8052),INDEX(Szabalyok!$C:$C,$N8052),"")</f>
        <v/>
      </c>
      <c r="P8052">
        <f>IF(D8052="",P8051,P8051+1)</f>
        <v/>
      </c>
    </row>
    <row r="8053">
      <c r="A8053">
        <f>IF(P8053=P8052,0,P8053)</f>
        <v/>
      </c>
      <c r="B8053" s="41">
        <f>IF($M8053&gt;300,"",IF(OR(INDEX(Bemenet!$E$2:$E$301,$M8053)="",INDEX(Bemenet!$F$2:$F$301,$M8053)=""),"",MAX(INDEX(Bemenet!$E$2:$E$301,$M8053),INDEX(Szabalyok!$A:$A,$N8053))))</f>
        <v/>
      </c>
      <c r="C8053" s="41">
        <f>IF($B8053="","",MIN(INDEX(Bemenet!$F$2:$F$301,$M8053),INDEX(Szabalyok!$B:$B,$N8053)))</f>
        <v/>
      </c>
      <c r="D8053" s="5">
        <f>IF(AND($B8053&lt;&gt;"",$C8053&lt;&gt;"",$B8053&lt;=$C8053),INDEX(Bemenet!$G$2:$G$301,$M8053),"")</f>
        <v/>
      </c>
      <c r="E8053" s="6">
        <f>IF(AND($B8053&lt;&gt;"",$C8053&lt;&gt;"",$B8053&lt;=$C8053),INDEX(Bemenet!$D$2:$D$301,$M8053),"")</f>
        <v/>
      </c>
      <c r="F8053" s="5">
        <f>IF(AND($B8053&lt;&gt;"",$C8053&lt;&gt;"",$B8053&lt;=$C8053),$C8053-$B8053+1,"")</f>
        <v/>
      </c>
      <c r="G8053" s="5">
        <f>IF($F8053="","",$F8053*$D8053)</f>
        <v/>
      </c>
      <c r="H8053" s="42">
        <f>IF($G8053="","",$O8053)</f>
        <v/>
      </c>
      <c r="I8053" s="5">
        <f>IF($G8053="","",$G8053*IF($H8053="",$O8053,$H8053)/100)</f>
        <v/>
      </c>
      <c r="J8053" s="5">
        <f>IF(OR($L8053="",NOT(COUNTIFS($L$2:$L8053,$L8053)=1)),"",SUMIFS($G:$G,$L:$L,$L8053))</f>
        <v/>
      </c>
      <c r="K8053" s="5">
        <f>IF(OR($L8053="",NOT(COUNTIFS($L$2:$L8053,$L8053)=1)),"",SUMIFS($I:$I,$L:$L,$L8053))</f>
        <v/>
      </c>
      <c r="L8053" s="6">
        <f>IF($B8053="","",YEAR($B8053))</f>
        <v/>
      </c>
      <c r="M8053" s="6">
        <f>INT((ROW()-2)/39)+1</f>
        <v/>
      </c>
      <c r="N8053" s="6">
        <f>MOD(ROW()-2,39)+2</f>
        <v/>
      </c>
      <c r="O8053" s="42">
        <f>IF(AND($B8053&lt;&gt;"",$C8053&lt;&gt;"",$B8053&lt;=$C8053),INDEX(Szabalyok!$C:$C,$N8053),"")</f>
        <v/>
      </c>
      <c r="P8053">
        <f>IF(D8053="",P8052,P8052+1)</f>
        <v/>
      </c>
    </row>
    <row r="8054">
      <c r="A8054">
        <f>IF(P8054=P8053,0,P8054)</f>
        <v/>
      </c>
      <c r="B8054" s="41">
        <f>IF($M8054&gt;300,"",IF(OR(INDEX(Bemenet!$E$2:$E$301,$M8054)="",INDEX(Bemenet!$F$2:$F$301,$M8054)=""),"",MAX(INDEX(Bemenet!$E$2:$E$301,$M8054),INDEX(Szabalyok!$A:$A,$N8054))))</f>
        <v/>
      </c>
      <c r="C8054" s="41">
        <f>IF($B8054="","",MIN(INDEX(Bemenet!$F$2:$F$301,$M8054),INDEX(Szabalyok!$B:$B,$N8054)))</f>
        <v/>
      </c>
      <c r="D8054" s="5">
        <f>IF(AND($B8054&lt;&gt;"",$C8054&lt;&gt;"",$B8054&lt;=$C8054),INDEX(Bemenet!$G$2:$G$301,$M8054),"")</f>
        <v/>
      </c>
      <c r="E8054" s="6">
        <f>IF(AND($B8054&lt;&gt;"",$C8054&lt;&gt;"",$B8054&lt;=$C8054),INDEX(Bemenet!$D$2:$D$301,$M8054),"")</f>
        <v/>
      </c>
      <c r="F8054" s="5">
        <f>IF(AND($B8054&lt;&gt;"",$C8054&lt;&gt;"",$B8054&lt;=$C8054),$C8054-$B8054+1,"")</f>
        <v/>
      </c>
      <c r="G8054" s="5">
        <f>IF($F8054="","",$F8054*$D8054)</f>
        <v/>
      </c>
      <c r="H8054" s="42">
        <f>IF($G8054="","",$O8054)</f>
        <v/>
      </c>
      <c r="I8054" s="5">
        <f>IF($G8054="","",$G8054*IF($H8054="",$O8054,$H8054)/100)</f>
        <v/>
      </c>
      <c r="J8054" s="5">
        <f>IF(OR($L8054="",NOT(COUNTIFS($L$2:$L8054,$L8054)=1)),"",SUMIFS($G:$G,$L:$L,$L8054))</f>
        <v/>
      </c>
      <c r="K8054" s="5">
        <f>IF(OR($L8054="",NOT(COUNTIFS($L$2:$L8054,$L8054)=1)),"",SUMIFS($I:$I,$L:$L,$L8054))</f>
        <v/>
      </c>
      <c r="L8054" s="6">
        <f>IF($B8054="","",YEAR($B8054))</f>
        <v/>
      </c>
      <c r="M8054" s="6">
        <f>INT((ROW()-2)/39)+1</f>
        <v/>
      </c>
      <c r="N8054" s="6">
        <f>MOD(ROW()-2,39)+2</f>
        <v/>
      </c>
      <c r="O8054" s="42">
        <f>IF(AND($B8054&lt;&gt;"",$C8054&lt;&gt;"",$B8054&lt;=$C8054),INDEX(Szabalyok!$C:$C,$N8054),"")</f>
        <v/>
      </c>
      <c r="P8054">
        <f>IF(D8054="",P8053,P8053+1)</f>
        <v/>
      </c>
    </row>
    <row r="8055">
      <c r="A8055">
        <f>IF(P8055=P8054,0,P8055)</f>
        <v/>
      </c>
      <c r="B8055" s="41">
        <f>IF($M8055&gt;300,"",IF(OR(INDEX(Bemenet!$E$2:$E$301,$M8055)="",INDEX(Bemenet!$F$2:$F$301,$M8055)=""),"",MAX(INDEX(Bemenet!$E$2:$E$301,$M8055),INDEX(Szabalyok!$A:$A,$N8055))))</f>
        <v/>
      </c>
      <c r="C8055" s="41">
        <f>IF($B8055="","",MIN(INDEX(Bemenet!$F$2:$F$301,$M8055),INDEX(Szabalyok!$B:$B,$N8055)))</f>
        <v/>
      </c>
      <c r="D8055" s="5">
        <f>IF(AND($B8055&lt;&gt;"",$C8055&lt;&gt;"",$B8055&lt;=$C8055),INDEX(Bemenet!$G$2:$G$301,$M8055),"")</f>
        <v/>
      </c>
      <c r="E8055" s="6">
        <f>IF(AND($B8055&lt;&gt;"",$C8055&lt;&gt;"",$B8055&lt;=$C8055),INDEX(Bemenet!$D$2:$D$301,$M8055),"")</f>
        <v/>
      </c>
      <c r="F8055" s="5">
        <f>IF(AND($B8055&lt;&gt;"",$C8055&lt;&gt;"",$B8055&lt;=$C8055),$C8055-$B8055+1,"")</f>
        <v/>
      </c>
      <c r="G8055" s="5">
        <f>IF($F8055="","",$F8055*$D8055)</f>
        <v/>
      </c>
      <c r="H8055" s="42">
        <f>IF($G8055="","",$O8055)</f>
        <v/>
      </c>
      <c r="I8055" s="5">
        <f>IF($G8055="","",$G8055*IF($H8055="",$O8055,$H8055)/100)</f>
        <v/>
      </c>
      <c r="J8055" s="5">
        <f>IF(OR($L8055="",NOT(COUNTIFS($L$2:$L8055,$L8055)=1)),"",SUMIFS($G:$G,$L:$L,$L8055))</f>
        <v/>
      </c>
      <c r="K8055" s="5">
        <f>IF(OR($L8055="",NOT(COUNTIFS($L$2:$L8055,$L8055)=1)),"",SUMIFS($I:$I,$L:$L,$L8055))</f>
        <v/>
      </c>
      <c r="L8055" s="6">
        <f>IF($B8055="","",YEAR($B8055))</f>
        <v/>
      </c>
      <c r="M8055" s="6">
        <f>INT((ROW()-2)/39)+1</f>
        <v/>
      </c>
      <c r="N8055" s="6">
        <f>MOD(ROW()-2,39)+2</f>
        <v/>
      </c>
      <c r="O8055" s="42">
        <f>IF(AND($B8055&lt;&gt;"",$C8055&lt;&gt;"",$B8055&lt;=$C8055),INDEX(Szabalyok!$C:$C,$N8055),"")</f>
        <v/>
      </c>
      <c r="P8055">
        <f>IF(D8055="",P8054,P8054+1)</f>
        <v/>
      </c>
    </row>
    <row r="8056">
      <c r="A8056">
        <f>IF(P8056=P8055,0,P8056)</f>
        <v/>
      </c>
      <c r="B8056" s="41">
        <f>IF($M8056&gt;300,"",IF(OR(INDEX(Bemenet!$E$2:$E$301,$M8056)="",INDEX(Bemenet!$F$2:$F$301,$M8056)=""),"",MAX(INDEX(Bemenet!$E$2:$E$301,$M8056),INDEX(Szabalyok!$A:$A,$N8056))))</f>
        <v/>
      </c>
      <c r="C8056" s="41">
        <f>IF($B8056="","",MIN(INDEX(Bemenet!$F$2:$F$301,$M8056),INDEX(Szabalyok!$B:$B,$N8056)))</f>
        <v/>
      </c>
      <c r="D8056" s="5">
        <f>IF(AND($B8056&lt;&gt;"",$C8056&lt;&gt;"",$B8056&lt;=$C8056),INDEX(Bemenet!$G$2:$G$301,$M8056),"")</f>
        <v/>
      </c>
      <c r="E8056" s="6">
        <f>IF(AND($B8056&lt;&gt;"",$C8056&lt;&gt;"",$B8056&lt;=$C8056),INDEX(Bemenet!$D$2:$D$301,$M8056),"")</f>
        <v/>
      </c>
      <c r="F8056" s="5">
        <f>IF(AND($B8056&lt;&gt;"",$C8056&lt;&gt;"",$B8056&lt;=$C8056),$C8056-$B8056+1,"")</f>
        <v/>
      </c>
      <c r="G8056" s="5">
        <f>IF($F8056="","",$F8056*$D8056)</f>
        <v/>
      </c>
      <c r="H8056" s="42">
        <f>IF($G8056="","",$O8056)</f>
        <v/>
      </c>
      <c r="I8056" s="5">
        <f>IF($G8056="","",$G8056*IF($H8056="",$O8056,$H8056)/100)</f>
        <v/>
      </c>
      <c r="J8056" s="5">
        <f>IF(OR($L8056="",NOT(COUNTIFS($L$2:$L8056,$L8056)=1)),"",SUMIFS($G:$G,$L:$L,$L8056))</f>
        <v/>
      </c>
      <c r="K8056" s="5">
        <f>IF(OR($L8056="",NOT(COUNTIFS($L$2:$L8056,$L8056)=1)),"",SUMIFS($I:$I,$L:$L,$L8056))</f>
        <v/>
      </c>
      <c r="L8056" s="6">
        <f>IF($B8056="","",YEAR($B8056))</f>
        <v/>
      </c>
      <c r="M8056" s="6">
        <f>INT((ROW()-2)/39)+1</f>
        <v/>
      </c>
      <c r="N8056" s="6">
        <f>MOD(ROW()-2,39)+2</f>
        <v/>
      </c>
      <c r="O8056" s="42">
        <f>IF(AND($B8056&lt;&gt;"",$C8056&lt;&gt;"",$B8056&lt;=$C8056),INDEX(Szabalyok!$C:$C,$N8056),"")</f>
        <v/>
      </c>
      <c r="P8056">
        <f>IF(D8056="",P8055,P8055+1)</f>
        <v/>
      </c>
    </row>
    <row r="8057">
      <c r="A8057">
        <f>IF(P8057=P8056,0,P8057)</f>
        <v/>
      </c>
      <c r="B8057" s="41">
        <f>IF($M8057&gt;300,"",IF(OR(INDEX(Bemenet!$E$2:$E$301,$M8057)="",INDEX(Bemenet!$F$2:$F$301,$M8057)=""),"",MAX(INDEX(Bemenet!$E$2:$E$301,$M8057),INDEX(Szabalyok!$A:$A,$N8057))))</f>
        <v/>
      </c>
      <c r="C8057" s="41">
        <f>IF($B8057="","",MIN(INDEX(Bemenet!$F$2:$F$301,$M8057),INDEX(Szabalyok!$B:$B,$N8057)))</f>
        <v/>
      </c>
      <c r="D8057" s="5">
        <f>IF(AND($B8057&lt;&gt;"",$C8057&lt;&gt;"",$B8057&lt;=$C8057),INDEX(Bemenet!$G$2:$G$301,$M8057),"")</f>
        <v/>
      </c>
      <c r="E8057" s="6">
        <f>IF(AND($B8057&lt;&gt;"",$C8057&lt;&gt;"",$B8057&lt;=$C8057),INDEX(Bemenet!$D$2:$D$301,$M8057),"")</f>
        <v/>
      </c>
      <c r="F8057" s="5">
        <f>IF(AND($B8057&lt;&gt;"",$C8057&lt;&gt;"",$B8057&lt;=$C8057),$C8057-$B8057+1,"")</f>
        <v/>
      </c>
      <c r="G8057" s="5">
        <f>IF($F8057="","",$F8057*$D8057)</f>
        <v/>
      </c>
      <c r="H8057" s="42">
        <f>IF($G8057="","",$O8057)</f>
        <v/>
      </c>
      <c r="I8057" s="5">
        <f>IF($G8057="","",$G8057*IF($H8057="",$O8057,$H8057)/100)</f>
        <v/>
      </c>
      <c r="J8057" s="5">
        <f>IF(OR($L8057="",NOT(COUNTIFS($L$2:$L8057,$L8057)=1)),"",SUMIFS($G:$G,$L:$L,$L8057))</f>
        <v/>
      </c>
      <c r="K8057" s="5">
        <f>IF(OR($L8057="",NOT(COUNTIFS($L$2:$L8057,$L8057)=1)),"",SUMIFS($I:$I,$L:$L,$L8057))</f>
        <v/>
      </c>
      <c r="L8057" s="6">
        <f>IF($B8057="","",YEAR($B8057))</f>
        <v/>
      </c>
      <c r="M8057" s="6">
        <f>INT((ROW()-2)/39)+1</f>
        <v/>
      </c>
      <c r="N8057" s="6">
        <f>MOD(ROW()-2,39)+2</f>
        <v/>
      </c>
      <c r="O8057" s="42">
        <f>IF(AND($B8057&lt;&gt;"",$C8057&lt;&gt;"",$B8057&lt;=$C8057),INDEX(Szabalyok!$C:$C,$N8057),"")</f>
        <v/>
      </c>
      <c r="P8057">
        <f>IF(D8057="",P8056,P8056+1)</f>
        <v/>
      </c>
    </row>
    <row r="8058">
      <c r="A8058">
        <f>IF(P8058=P8057,0,P8058)</f>
        <v/>
      </c>
      <c r="B8058" s="41">
        <f>IF($M8058&gt;300,"",IF(OR(INDEX(Bemenet!$E$2:$E$301,$M8058)="",INDEX(Bemenet!$F$2:$F$301,$M8058)=""),"",MAX(INDEX(Bemenet!$E$2:$E$301,$M8058),INDEX(Szabalyok!$A:$A,$N8058))))</f>
        <v/>
      </c>
      <c r="C8058" s="41">
        <f>IF($B8058="","",MIN(INDEX(Bemenet!$F$2:$F$301,$M8058),INDEX(Szabalyok!$B:$B,$N8058)))</f>
        <v/>
      </c>
      <c r="D8058" s="5">
        <f>IF(AND($B8058&lt;&gt;"",$C8058&lt;&gt;"",$B8058&lt;=$C8058),INDEX(Bemenet!$G$2:$G$301,$M8058),"")</f>
        <v/>
      </c>
      <c r="E8058" s="6">
        <f>IF(AND($B8058&lt;&gt;"",$C8058&lt;&gt;"",$B8058&lt;=$C8058),INDEX(Bemenet!$D$2:$D$301,$M8058),"")</f>
        <v/>
      </c>
      <c r="F8058" s="5">
        <f>IF(AND($B8058&lt;&gt;"",$C8058&lt;&gt;"",$B8058&lt;=$C8058),$C8058-$B8058+1,"")</f>
        <v/>
      </c>
      <c r="G8058" s="5">
        <f>IF($F8058="","",$F8058*$D8058)</f>
        <v/>
      </c>
      <c r="H8058" s="42">
        <f>IF($G8058="","",$O8058)</f>
        <v/>
      </c>
      <c r="I8058" s="5">
        <f>IF($G8058="","",$G8058*IF($H8058="",$O8058,$H8058)/100)</f>
        <v/>
      </c>
      <c r="J8058" s="5">
        <f>IF(OR($L8058="",NOT(COUNTIFS($L$2:$L8058,$L8058)=1)),"",SUMIFS($G:$G,$L:$L,$L8058))</f>
        <v/>
      </c>
      <c r="K8058" s="5">
        <f>IF(OR($L8058="",NOT(COUNTIFS($L$2:$L8058,$L8058)=1)),"",SUMIFS($I:$I,$L:$L,$L8058))</f>
        <v/>
      </c>
      <c r="L8058" s="6">
        <f>IF($B8058="","",YEAR($B8058))</f>
        <v/>
      </c>
      <c r="M8058" s="6">
        <f>INT((ROW()-2)/39)+1</f>
        <v/>
      </c>
      <c r="N8058" s="6">
        <f>MOD(ROW()-2,39)+2</f>
        <v/>
      </c>
      <c r="O8058" s="42">
        <f>IF(AND($B8058&lt;&gt;"",$C8058&lt;&gt;"",$B8058&lt;=$C8058),INDEX(Szabalyok!$C:$C,$N8058),"")</f>
        <v/>
      </c>
      <c r="P8058">
        <f>IF(D8058="",P8057,P8057+1)</f>
        <v/>
      </c>
    </row>
    <row r="8059">
      <c r="A8059">
        <f>IF(P8059=P8058,0,P8059)</f>
        <v/>
      </c>
      <c r="B8059" s="41">
        <f>IF($M8059&gt;300,"",IF(OR(INDEX(Bemenet!$E$2:$E$301,$M8059)="",INDEX(Bemenet!$F$2:$F$301,$M8059)=""),"",MAX(INDEX(Bemenet!$E$2:$E$301,$M8059),INDEX(Szabalyok!$A:$A,$N8059))))</f>
        <v/>
      </c>
      <c r="C8059" s="41">
        <f>IF($B8059="","",MIN(INDEX(Bemenet!$F$2:$F$301,$M8059),INDEX(Szabalyok!$B:$B,$N8059)))</f>
        <v/>
      </c>
      <c r="D8059" s="5">
        <f>IF(AND($B8059&lt;&gt;"",$C8059&lt;&gt;"",$B8059&lt;=$C8059),INDEX(Bemenet!$G$2:$G$301,$M8059),"")</f>
        <v/>
      </c>
      <c r="E8059" s="6">
        <f>IF(AND($B8059&lt;&gt;"",$C8059&lt;&gt;"",$B8059&lt;=$C8059),INDEX(Bemenet!$D$2:$D$301,$M8059),"")</f>
        <v/>
      </c>
      <c r="F8059" s="5">
        <f>IF(AND($B8059&lt;&gt;"",$C8059&lt;&gt;"",$B8059&lt;=$C8059),$C8059-$B8059+1,"")</f>
        <v/>
      </c>
      <c r="G8059" s="5">
        <f>IF($F8059="","",$F8059*$D8059)</f>
        <v/>
      </c>
      <c r="H8059" s="42">
        <f>IF($G8059="","",$O8059)</f>
        <v/>
      </c>
      <c r="I8059" s="5">
        <f>IF($G8059="","",$G8059*IF($H8059="",$O8059,$H8059)/100)</f>
        <v/>
      </c>
      <c r="J8059" s="5">
        <f>IF(OR($L8059="",NOT(COUNTIFS($L$2:$L8059,$L8059)=1)),"",SUMIFS($G:$G,$L:$L,$L8059))</f>
        <v/>
      </c>
      <c r="K8059" s="5">
        <f>IF(OR($L8059="",NOT(COUNTIFS($L$2:$L8059,$L8059)=1)),"",SUMIFS($I:$I,$L:$L,$L8059))</f>
        <v/>
      </c>
      <c r="L8059" s="6">
        <f>IF($B8059="","",YEAR($B8059))</f>
        <v/>
      </c>
      <c r="M8059" s="6">
        <f>INT((ROW()-2)/39)+1</f>
        <v/>
      </c>
      <c r="N8059" s="6">
        <f>MOD(ROW()-2,39)+2</f>
        <v/>
      </c>
      <c r="O8059" s="42">
        <f>IF(AND($B8059&lt;&gt;"",$C8059&lt;&gt;"",$B8059&lt;=$C8059),INDEX(Szabalyok!$C:$C,$N8059),"")</f>
        <v/>
      </c>
      <c r="P8059">
        <f>IF(D8059="",P8058,P8058+1)</f>
        <v/>
      </c>
    </row>
    <row r="8060">
      <c r="A8060">
        <f>IF(P8060=P8059,0,P8060)</f>
        <v/>
      </c>
      <c r="B8060" s="41">
        <f>IF($M8060&gt;300,"",IF(OR(INDEX(Bemenet!$E$2:$E$301,$M8060)="",INDEX(Bemenet!$F$2:$F$301,$M8060)=""),"",MAX(INDEX(Bemenet!$E$2:$E$301,$M8060),INDEX(Szabalyok!$A:$A,$N8060))))</f>
        <v/>
      </c>
      <c r="C8060" s="41">
        <f>IF($B8060="","",MIN(INDEX(Bemenet!$F$2:$F$301,$M8060),INDEX(Szabalyok!$B:$B,$N8060)))</f>
        <v/>
      </c>
      <c r="D8060" s="5">
        <f>IF(AND($B8060&lt;&gt;"",$C8060&lt;&gt;"",$B8060&lt;=$C8060),INDEX(Bemenet!$G$2:$G$301,$M8060),"")</f>
        <v/>
      </c>
      <c r="E8060" s="6">
        <f>IF(AND($B8060&lt;&gt;"",$C8060&lt;&gt;"",$B8060&lt;=$C8060),INDEX(Bemenet!$D$2:$D$301,$M8060),"")</f>
        <v/>
      </c>
      <c r="F8060" s="5">
        <f>IF(AND($B8060&lt;&gt;"",$C8060&lt;&gt;"",$B8060&lt;=$C8060),$C8060-$B8060+1,"")</f>
        <v/>
      </c>
      <c r="G8060" s="5">
        <f>IF($F8060="","",$F8060*$D8060)</f>
        <v/>
      </c>
      <c r="H8060" s="42">
        <f>IF($G8060="","",$O8060)</f>
        <v/>
      </c>
      <c r="I8060" s="5">
        <f>IF($G8060="","",$G8060*IF($H8060="",$O8060,$H8060)/100)</f>
        <v/>
      </c>
      <c r="J8060" s="5">
        <f>IF(OR($L8060="",NOT(COUNTIFS($L$2:$L8060,$L8060)=1)),"",SUMIFS($G:$G,$L:$L,$L8060))</f>
        <v/>
      </c>
      <c r="K8060" s="5">
        <f>IF(OR($L8060="",NOT(COUNTIFS($L$2:$L8060,$L8060)=1)),"",SUMIFS($I:$I,$L:$L,$L8060))</f>
        <v/>
      </c>
      <c r="L8060" s="6">
        <f>IF($B8060="","",YEAR($B8060))</f>
        <v/>
      </c>
      <c r="M8060" s="6">
        <f>INT((ROW()-2)/39)+1</f>
        <v/>
      </c>
      <c r="N8060" s="6">
        <f>MOD(ROW()-2,39)+2</f>
        <v/>
      </c>
      <c r="O8060" s="42">
        <f>IF(AND($B8060&lt;&gt;"",$C8060&lt;&gt;"",$B8060&lt;=$C8060),INDEX(Szabalyok!$C:$C,$N8060),"")</f>
        <v/>
      </c>
      <c r="P8060">
        <f>IF(D8060="",P8059,P8059+1)</f>
        <v/>
      </c>
    </row>
    <row r="8061">
      <c r="A8061">
        <f>IF(P8061=P8060,0,P8061)</f>
        <v/>
      </c>
      <c r="B8061" s="41">
        <f>IF($M8061&gt;300,"",IF(OR(INDEX(Bemenet!$E$2:$E$301,$M8061)="",INDEX(Bemenet!$F$2:$F$301,$M8061)=""),"",MAX(INDEX(Bemenet!$E$2:$E$301,$M8061),INDEX(Szabalyok!$A:$A,$N8061))))</f>
        <v/>
      </c>
      <c r="C8061" s="41">
        <f>IF($B8061="","",MIN(INDEX(Bemenet!$F$2:$F$301,$M8061),INDEX(Szabalyok!$B:$B,$N8061)))</f>
        <v/>
      </c>
      <c r="D8061" s="5">
        <f>IF(AND($B8061&lt;&gt;"",$C8061&lt;&gt;"",$B8061&lt;=$C8061),INDEX(Bemenet!$G$2:$G$301,$M8061),"")</f>
        <v/>
      </c>
      <c r="E8061" s="6">
        <f>IF(AND($B8061&lt;&gt;"",$C8061&lt;&gt;"",$B8061&lt;=$C8061),INDEX(Bemenet!$D$2:$D$301,$M8061),"")</f>
        <v/>
      </c>
      <c r="F8061" s="5">
        <f>IF(AND($B8061&lt;&gt;"",$C8061&lt;&gt;"",$B8061&lt;=$C8061),$C8061-$B8061+1,"")</f>
        <v/>
      </c>
      <c r="G8061" s="5">
        <f>IF($F8061="","",$F8061*$D8061)</f>
        <v/>
      </c>
      <c r="H8061" s="42">
        <f>IF($G8061="","",$O8061)</f>
        <v/>
      </c>
      <c r="I8061" s="5">
        <f>IF($G8061="","",$G8061*IF($H8061="",$O8061,$H8061)/100)</f>
        <v/>
      </c>
      <c r="J8061" s="5">
        <f>IF(OR($L8061="",NOT(COUNTIFS($L$2:$L8061,$L8061)=1)),"",SUMIFS($G:$G,$L:$L,$L8061))</f>
        <v/>
      </c>
      <c r="K8061" s="5">
        <f>IF(OR($L8061="",NOT(COUNTIFS($L$2:$L8061,$L8061)=1)),"",SUMIFS($I:$I,$L:$L,$L8061))</f>
        <v/>
      </c>
      <c r="L8061" s="6">
        <f>IF($B8061="","",YEAR($B8061))</f>
        <v/>
      </c>
      <c r="M8061" s="6">
        <f>INT((ROW()-2)/39)+1</f>
        <v/>
      </c>
      <c r="N8061" s="6">
        <f>MOD(ROW()-2,39)+2</f>
        <v/>
      </c>
      <c r="O8061" s="42">
        <f>IF(AND($B8061&lt;&gt;"",$C8061&lt;&gt;"",$B8061&lt;=$C8061),INDEX(Szabalyok!$C:$C,$N8061),"")</f>
        <v/>
      </c>
      <c r="P8061">
        <f>IF(D8061="",P8060,P8060+1)</f>
        <v/>
      </c>
    </row>
    <row r="8062">
      <c r="A8062">
        <f>IF(P8062=P8061,0,P8062)</f>
        <v/>
      </c>
      <c r="B8062" s="41">
        <f>IF($M8062&gt;300,"",IF(OR(INDEX(Bemenet!$E$2:$E$301,$M8062)="",INDEX(Bemenet!$F$2:$F$301,$M8062)=""),"",MAX(INDEX(Bemenet!$E$2:$E$301,$M8062),INDEX(Szabalyok!$A:$A,$N8062))))</f>
        <v/>
      </c>
      <c r="C8062" s="41">
        <f>IF($B8062="","",MIN(INDEX(Bemenet!$F$2:$F$301,$M8062),INDEX(Szabalyok!$B:$B,$N8062)))</f>
        <v/>
      </c>
      <c r="D8062" s="5">
        <f>IF(AND($B8062&lt;&gt;"",$C8062&lt;&gt;"",$B8062&lt;=$C8062),INDEX(Bemenet!$G$2:$G$301,$M8062),"")</f>
        <v/>
      </c>
      <c r="E8062" s="6">
        <f>IF(AND($B8062&lt;&gt;"",$C8062&lt;&gt;"",$B8062&lt;=$C8062),INDEX(Bemenet!$D$2:$D$301,$M8062),"")</f>
        <v/>
      </c>
      <c r="F8062" s="5">
        <f>IF(AND($B8062&lt;&gt;"",$C8062&lt;&gt;"",$B8062&lt;=$C8062),$C8062-$B8062+1,"")</f>
        <v/>
      </c>
      <c r="G8062" s="5">
        <f>IF($F8062="","",$F8062*$D8062)</f>
        <v/>
      </c>
      <c r="H8062" s="42">
        <f>IF($G8062="","",$O8062)</f>
        <v/>
      </c>
      <c r="I8062" s="5">
        <f>IF($G8062="","",$G8062*IF($H8062="",$O8062,$H8062)/100)</f>
        <v/>
      </c>
      <c r="J8062" s="5">
        <f>IF(OR($L8062="",NOT(COUNTIFS($L$2:$L8062,$L8062)=1)),"",SUMIFS($G:$G,$L:$L,$L8062))</f>
        <v/>
      </c>
      <c r="K8062" s="5">
        <f>IF(OR($L8062="",NOT(COUNTIFS($L$2:$L8062,$L8062)=1)),"",SUMIFS($I:$I,$L:$L,$L8062))</f>
        <v/>
      </c>
      <c r="L8062" s="6">
        <f>IF($B8062="","",YEAR($B8062))</f>
        <v/>
      </c>
      <c r="M8062" s="6">
        <f>INT((ROW()-2)/39)+1</f>
        <v/>
      </c>
      <c r="N8062" s="6">
        <f>MOD(ROW()-2,39)+2</f>
        <v/>
      </c>
      <c r="O8062" s="42">
        <f>IF(AND($B8062&lt;&gt;"",$C8062&lt;&gt;"",$B8062&lt;=$C8062),INDEX(Szabalyok!$C:$C,$N8062),"")</f>
        <v/>
      </c>
      <c r="P8062">
        <f>IF(D8062="",P8061,P8061+1)</f>
        <v/>
      </c>
    </row>
    <row r="8063">
      <c r="A8063">
        <f>IF(P8063=P8062,0,P8063)</f>
        <v/>
      </c>
      <c r="B8063" s="41">
        <f>IF($M8063&gt;300,"",IF(OR(INDEX(Bemenet!$E$2:$E$301,$M8063)="",INDEX(Bemenet!$F$2:$F$301,$M8063)=""),"",MAX(INDEX(Bemenet!$E$2:$E$301,$M8063),INDEX(Szabalyok!$A:$A,$N8063))))</f>
        <v/>
      </c>
      <c r="C8063" s="41">
        <f>IF($B8063="","",MIN(INDEX(Bemenet!$F$2:$F$301,$M8063),INDEX(Szabalyok!$B:$B,$N8063)))</f>
        <v/>
      </c>
      <c r="D8063" s="5">
        <f>IF(AND($B8063&lt;&gt;"",$C8063&lt;&gt;"",$B8063&lt;=$C8063),INDEX(Bemenet!$G$2:$G$301,$M8063),"")</f>
        <v/>
      </c>
      <c r="E8063" s="6">
        <f>IF(AND($B8063&lt;&gt;"",$C8063&lt;&gt;"",$B8063&lt;=$C8063),INDEX(Bemenet!$D$2:$D$301,$M8063),"")</f>
        <v/>
      </c>
      <c r="F8063" s="5">
        <f>IF(AND($B8063&lt;&gt;"",$C8063&lt;&gt;"",$B8063&lt;=$C8063),$C8063-$B8063+1,"")</f>
        <v/>
      </c>
      <c r="G8063" s="5">
        <f>IF($F8063="","",$F8063*$D8063)</f>
        <v/>
      </c>
      <c r="H8063" s="42">
        <f>IF($G8063="","",$O8063)</f>
        <v/>
      </c>
      <c r="I8063" s="5">
        <f>IF($G8063="","",$G8063*IF($H8063="",$O8063,$H8063)/100)</f>
        <v/>
      </c>
      <c r="J8063" s="5">
        <f>IF(OR($L8063="",NOT(COUNTIFS($L$2:$L8063,$L8063)=1)),"",SUMIFS($G:$G,$L:$L,$L8063))</f>
        <v/>
      </c>
      <c r="K8063" s="5">
        <f>IF(OR($L8063="",NOT(COUNTIFS($L$2:$L8063,$L8063)=1)),"",SUMIFS($I:$I,$L:$L,$L8063))</f>
        <v/>
      </c>
      <c r="L8063" s="6">
        <f>IF($B8063="","",YEAR($B8063))</f>
        <v/>
      </c>
      <c r="M8063" s="6">
        <f>INT((ROW()-2)/39)+1</f>
        <v/>
      </c>
      <c r="N8063" s="6">
        <f>MOD(ROW()-2,39)+2</f>
        <v/>
      </c>
      <c r="O8063" s="42">
        <f>IF(AND($B8063&lt;&gt;"",$C8063&lt;&gt;"",$B8063&lt;=$C8063),INDEX(Szabalyok!$C:$C,$N8063),"")</f>
        <v/>
      </c>
      <c r="P8063">
        <f>IF(D8063="",P8062,P8062+1)</f>
        <v/>
      </c>
    </row>
    <row r="8064">
      <c r="A8064">
        <f>IF(P8064=P8063,0,P8064)</f>
        <v/>
      </c>
      <c r="B8064" s="41">
        <f>IF($M8064&gt;300,"",IF(OR(INDEX(Bemenet!$E$2:$E$301,$M8064)="",INDEX(Bemenet!$F$2:$F$301,$M8064)=""),"",MAX(INDEX(Bemenet!$E$2:$E$301,$M8064),INDEX(Szabalyok!$A:$A,$N8064))))</f>
        <v/>
      </c>
      <c r="C8064" s="41">
        <f>IF($B8064="","",MIN(INDEX(Bemenet!$F$2:$F$301,$M8064),INDEX(Szabalyok!$B:$B,$N8064)))</f>
        <v/>
      </c>
      <c r="D8064" s="5">
        <f>IF(AND($B8064&lt;&gt;"",$C8064&lt;&gt;"",$B8064&lt;=$C8064),INDEX(Bemenet!$G$2:$G$301,$M8064),"")</f>
        <v/>
      </c>
      <c r="E8064" s="6">
        <f>IF(AND($B8064&lt;&gt;"",$C8064&lt;&gt;"",$B8064&lt;=$C8064),INDEX(Bemenet!$D$2:$D$301,$M8064),"")</f>
        <v/>
      </c>
      <c r="F8064" s="5">
        <f>IF(AND($B8064&lt;&gt;"",$C8064&lt;&gt;"",$B8064&lt;=$C8064),$C8064-$B8064+1,"")</f>
        <v/>
      </c>
      <c r="G8064" s="5">
        <f>IF($F8064="","",$F8064*$D8064)</f>
        <v/>
      </c>
      <c r="H8064" s="42">
        <f>IF($G8064="","",$O8064)</f>
        <v/>
      </c>
      <c r="I8064" s="5">
        <f>IF($G8064="","",$G8064*IF($H8064="",$O8064,$H8064)/100)</f>
        <v/>
      </c>
      <c r="J8064" s="5">
        <f>IF(OR($L8064="",NOT(COUNTIFS($L$2:$L8064,$L8064)=1)),"",SUMIFS($G:$G,$L:$L,$L8064))</f>
        <v/>
      </c>
      <c r="K8064" s="5">
        <f>IF(OR($L8064="",NOT(COUNTIFS($L$2:$L8064,$L8064)=1)),"",SUMIFS($I:$I,$L:$L,$L8064))</f>
        <v/>
      </c>
      <c r="L8064" s="6">
        <f>IF($B8064="","",YEAR($B8064))</f>
        <v/>
      </c>
      <c r="M8064" s="6">
        <f>INT((ROW()-2)/39)+1</f>
        <v/>
      </c>
      <c r="N8064" s="6">
        <f>MOD(ROW()-2,39)+2</f>
        <v/>
      </c>
      <c r="O8064" s="42">
        <f>IF(AND($B8064&lt;&gt;"",$C8064&lt;&gt;"",$B8064&lt;=$C8064),INDEX(Szabalyok!$C:$C,$N8064),"")</f>
        <v/>
      </c>
      <c r="P8064">
        <f>IF(D8064="",P8063,P8063+1)</f>
        <v/>
      </c>
    </row>
    <row r="8065">
      <c r="A8065">
        <f>IF(P8065=P8064,0,P8065)</f>
        <v/>
      </c>
      <c r="B8065" s="41">
        <f>IF($M8065&gt;300,"",IF(OR(INDEX(Bemenet!$E$2:$E$301,$M8065)="",INDEX(Bemenet!$F$2:$F$301,$M8065)=""),"",MAX(INDEX(Bemenet!$E$2:$E$301,$M8065),INDEX(Szabalyok!$A:$A,$N8065))))</f>
        <v/>
      </c>
      <c r="C8065" s="41">
        <f>IF($B8065="","",MIN(INDEX(Bemenet!$F$2:$F$301,$M8065),INDEX(Szabalyok!$B:$B,$N8065)))</f>
        <v/>
      </c>
      <c r="D8065" s="5">
        <f>IF(AND($B8065&lt;&gt;"",$C8065&lt;&gt;"",$B8065&lt;=$C8065),INDEX(Bemenet!$G$2:$G$301,$M8065),"")</f>
        <v/>
      </c>
      <c r="E8065" s="6">
        <f>IF(AND($B8065&lt;&gt;"",$C8065&lt;&gt;"",$B8065&lt;=$C8065),INDEX(Bemenet!$D$2:$D$301,$M8065),"")</f>
        <v/>
      </c>
      <c r="F8065" s="5">
        <f>IF(AND($B8065&lt;&gt;"",$C8065&lt;&gt;"",$B8065&lt;=$C8065),$C8065-$B8065+1,"")</f>
        <v/>
      </c>
      <c r="G8065" s="5">
        <f>IF($F8065="","",$F8065*$D8065)</f>
        <v/>
      </c>
      <c r="H8065" s="42">
        <f>IF($G8065="","",$O8065)</f>
        <v/>
      </c>
      <c r="I8065" s="5">
        <f>IF($G8065="","",$G8065*IF($H8065="",$O8065,$H8065)/100)</f>
        <v/>
      </c>
      <c r="J8065" s="5">
        <f>IF(OR($L8065="",NOT(COUNTIFS($L$2:$L8065,$L8065)=1)),"",SUMIFS($G:$G,$L:$L,$L8065))</f>
        <v/>
      </c>
      <c r="K8065" s="5">
        <f>IF(OR($L8065="",NOT(COUNTIFS($L$2:$L8065,$L8065)=1)),"",SUMIFS($I:$I,$L:$L,$L8065))</f>
        <v/>
      </c>
      <c r="L8065" s="6">
        <f>IF($B8065="","",YEAR($B8065))</f>
        <v/>
      </c>
      <c r="M8065" s="6">
        <f>INT((ROW()-2)/39)+1</f>
        <v/>
      </c>
      <c r="N8065" s="6">
        <f>MOD(ROW()-2,39)+2</f>
        <v/>
      </c>
      <c r="O8065" s="42">
        <f>IF(AND($B8065&lt;&gt;"",$C8065&lt;&gt;"",$B8065&lt;=$C8065),INDEX(Szabalyok!$C:$C,$N8065),"")</f>
        <v/>
      </c>
      <c r="P8065">
        <f>IF(D8065="",P8064,P8064+1)</f>
        <v/>
      </c>
    </row>
    <row r="8066">
      <c r="A8066">
        <f>IF(P8066=P8065,0,P8066)</f>
        <v/>
      </c>
      <c r="B8066" s="41">
        <f>IF($M8066&gt;300,"",IF(OR(INDEX(Bemenet!$E$2:$E$301,$M8066)="",INDEX(Bemenet!$F$2:$F$301,$M8066)=""),"",MAX(INDEX(Bemenet!$E$2:$E$301,$M8066),INDEX(Szabalyok!$A:$A,$N8066))))</f>
        <v/>
      </c>
      <c r="C8066" s="41">
        <f>IF($B8066="","",MIN(INDEX(Bemenet!$F$2:$F$301,$M8066),INDEX(Szabalyok!$B:$B,$N8066)))</f>
        <v/>
      </c>
      <c r="D8066" s="5">
        <f>IF(AND($B8066&lt;&gt;"",$C8066&lt;&gt;"",$B8066&lt;=$C8066),INDEX(Bemenet!$G$2:$G$301,$M8066),"")</f>
        <v/>
      </c>
      <c r="E8066" s="6">
        <f>IF(AND($B8066&lt;&gt;"",$C8066&lt;&gt;"",$B8066&lt;=$C8066),INDEX(Bemenet!$D$2:$D$301,$M8066),"")</f>
        <v/>
      </c>
      <c r="F8066" s="5">
        <f>IF(AND($B8066&lt;&gt;"",$C8066&lt;&gt;"",$B8066&lt;=$C8066),$C8066-$B8066+1,"")</f>
        <v/>
      </c>
      <c r="G8066" s="5">
        <f>IF($F8066="","",$F8066*$D8066)</f>
        <v/>
      </c>
      <c r="H8066" s="42">
        <f>IF($G8066="","",$O8066)</f>
        <v/>
      </c>
      <c r="I8066" s="5">
        <f>IF($G8066="","",$G8066*IF($H8066="",$O8066,$H8066)/100)</f>
        <v/>
      </c>
      <c r="J8066" s="5">
        <f>IF(OR($L8066="",NOT(COUNTIFS($L$2:$L8066,$L8066)=1)),"",SUMIFS($G:$G,$L:$L,$L8066))</f>
        <v/>
      </c>
      <c r="K8066" s="5">
        <f>IF(OR($L8066="",NOT(COUNTIFS($L$2:$L8066,$L8066)=1)),"",SUMIFS($I:$I,$L:$L,$L8066))</f>
        <v/>
      </c>
      <c r="L8066" s="6">
        <f>IF($B8066="","",YEAR($B8066))</f>
        <v/>
      </c>
      <c r="M8066" s="6">
        <f>INT((ROW()-2)/39)+1</f>
        <v/>
      </c>
      <c r="N8066" s="6">
        <f>MOD(ROW()-2,39)+2</f>
        <v/>
      </c>
      <c r="O8066" s="42">
        <f>IF(AND($B8066&lt;&gt;"",$C8066&lt;&gt;"",$B8066&lt;=$C8066),INDEX(Szabalyok!$C:$C,$N8066),"")</f>
        <v/>
      </c>
      <c r="P8066">
        <f>IF(D8066="",P8065,P8065+1)</f>
        <v/>
      </c>
    </row>
    <row r="8067">
      <c r="A8067">
        <f>IF(P8067=P8066,0,P8067)</f>
        <v/>
      </c>
      <c r="B8067" s="41">
        <f>IF($M8067&gt;300,"",IF(OR(INDEX(Bemenet!$E$2:$E$301,$M8067)="",INDEX(Bemenet!$F$2:$F$301,$M8067)=""),"",MAX(INDEX(Bemenet!$E$2:$E$301,$M8067),INDEX(Szabalyok!$A:$A,$N8067))))</f>
        <v/>
      </c>
      <c r="C8067" s="41">
        <f>IF($B8067="","",MIN(INDEX(Bemenet!$F$2:$F$301,$M8067),INDEX(Szabalyok!$B:$B,$N8067)))</f>
        <v/>
      </c>
      <c r="D8067" s="5">
        <f>IF(AND($B8067&lt;&gt;"",$C8067&lt;&gt;"",$B8067&lt;=$C8067),INDEX(Bemenet!$G$2:$G$301,$M8067),"")</f>
        <v/>
      </c>
      <c r="E8067" s="6">
        <f>IF(AND($B8067&lt;&gt;"",$C8067&lt;&gt;"",$B8067&lt;=$C8067),INDEX(Bemenet!$D$2:$D$301,$M8067),"")</f>
        <v/>
      </c>
      <c r="F8067" s="5">
        <f>IF(AND($B8067&lt;&gt;"",$C8067&lt;&gt;"",$B8067&lt;=$C8067),$C8067-$B8067+1,"")</f>
        <v/>
      </c>
      <c r="G8067" s="5">
        <f>IF($F8067="","",$F8067*$D8067)</f>
        <v/>
      </c>
      <c r="H8067" s="42">
        <f>IF($G8067="","",$O8067)</f>
        <v/>
      </c>
      <c r="I8067" s="5">
        <f>IF($G8067="","",$G8067*IF($H8067="",$O8067,$H8067)/100)</f>
        <v/>
      </c>
      <c r="J8067" s="5">
        <f>IF(OR($L8067="",NOT(COUNTIFS($L$2:$L8067,$L8067)=1)),"",SUMIFS($G:$G,$L:$L,$L8067))</f>
        <v/>
      </c>
      <c r="K8067" s="5">
        <f>IF(OR($L8067="",NOT(COUNTIFS($L$2:$L8067,$L8067)=1)),"",SUMIFS($I:$I,$L:$L,$L8067))</f>
        <v/>
      </c>
      <c r="L8067" s="6">
        <f>IF($B8067="","",YEAR($B8067))</f>
        <v/>
      </c>
      <c r="M8067" s="6">
        <f>INT((ROW()-2)/39)+1</f>
        <v/>
      </c>
      <c r="N8067" s="6">
        <f>MOD(ROW()-2,39)+2</f>
        <v/>
      </c>
      <c r="O8067" s="42">
        <f>IF(AND($B8067&lt;&gt;"",$C8067&lt;&gt;"",$B8067&lt;=$C8067),INDEX(Szabalyok!$C:$C,$N8067),"")</f>
        <v/>
      </c>
      <c r="P8067">
        <f>IF(D8067="",P8066,P8066+1)</f>
        <v/>
      </c>
    </row>
    <row r="8068">
      <c r="A8068">
        <f>IF(P8068=P8067,0,P8068)</f>
        <v/>
      </c>
      <c r="B8068" s="41">
        <f>IF($M8068&gt;300,"",IF(OR(INDEX(Bemenet!$E$2:$E$301,$M8068)="",INDEX(Bemenet!$F$2:$F$301,$M8068)=""),"",MAX(INDEX(Bemenet!$E$2:$E$301,$M8068),INDEX(Szabalyok!$A:$A,$N8068))))</f>
        <v/>
      </c>
      <c r="C8068" s="41">
        <f>IF($B8068="","",MIN(INDEX(Bemenet!$F$2:$F$301,$M8068),INDEX(Szabalyok!$B:$B,$N8068)))</f>
        <v/>
      </c>
      <c r="D8068" s="5">
        <f>IF(AND($B8068&lt;&gt;"",$C8068&lt;&gt;"",$B8068&lt;=$C8068),INDEX(Bemenet!$G$2:$G$301,$M8068),"")</f>
        <v/>
      </c>
      <c r="E8068" s="6">
        <f>IF(AND($B8068&lt;&gt;"",$C8068&lt;&gt;"",$B8068&lt;=$C8068),INDEX(Bemenet!$D$2:$D$301,$M8068),"")</f>
        <v/>
      </c>
      <c r="F8068" s="5">
        <f>IF(AND($B8068&lt;&gt;"",$C8068&lt;&gt;"",$B8068&lt;=$C8068),$C8068-$B8068+1,"")</f>
        <v/>
      </c>
      <c r="G8068" s="5">
        <f>IF($F8068="","",$F8068*$D8068)</f>
        <v/>
      </c>
      <c r="H8068" s="42">
        <f>IF($G8068="","",$O8068)</f>
        <v/>
      </c>
      <c r="I8068" s="5">
        <f>IF($G8068="","",$G8068*IF($H8068="",$O8068,$H8068)/100)</f>
        <v/>
      </c>
      <c r="J8068" s="5">
        <f>IF(OR($L8068="",NOT(COUNTIFS($L$2:$L8068,$L8068)=1)),"",SUMIFS($G:$G,$L:$L,$L8068))</f>
        <v/>
      </c>
      <c r="K8068" s="5">
        <f>IF(OR($L8068="",NOT(COUNTIFS($L$2:$L8068,$L8068)=1)),"",SUMIFS($I:$I,$L:$L,$L8068))</f>
        <v/>
      </c>
      <c r="L8068" s="6">
        <f>IF($B8068="","",YEAR($B8068))</f>
        <v/>
      </c>
      <c r="M8068" s="6">
        <f>INT((ROW()-2)/39)+1</f>
        <v/>
      </c>
      <c r="N8068" s="6">
        <f>MOD(ROW()-2,39)+2</f>
        <v/>
      </c>
      <c r="O8068" s="42">
        <f>IF(AND($B8068&lt;&gt;"",$C8068&lt;&gt;"",$B8068&lt;=$C8068),INDEX(Szabalyok!$C:$C,$N8068),"")</f>
        <v/>
      </c>
      <c r="P8068">
        <f>IF(D8068="",P8067,P8067+1)</f>
        <v/>
      </c>
    </row>
    <row r="8069">
      <c r="A8069">
        <f>IF(P8069=P8068,0,P8069)</f>
        <v/>
      </c>
      <c r="B8069" s="41">
        <f>IF($M8069&gt;300,"",IF(OR(INDEX(Bemenet!$E$2:$E$301,$M8069)="",INDEX(Bemenet!$F$2:$F$301,$M8069)=""),"",MAX(INDEX(Bemenet!$E$2:$E$301,$M8069),INDEX(Szabalyok!$A:$A,$N8069))))</f>
        <v/>
      </c>
      <c r="C8069" s="41">
        <f>IF($B8069="","",MIN(INDEX(Bemenet!$F$2:$F$301,$M8069),INDEX(Szabalyok!$B:$B,$N8069)))</f>
        <v/>
      </c>
      <c r="D8069" s="5">
        <f>IF(AND($B8069&lt;&gt;"",$C8069&lt;&gt;"",$B8069&lt;=$C8069),INDEX(Bemenet!$G$2:$G$301,$M8069),"")</f>
        <v/>
      </c>
      <c r="E8069" s="6">
        <f>IF(AND($B8069&lt;&gt;"",$C8069&lt;&gt;"",$B8069&lt;=$C8069),INDEX(Bemenet!$D$2:$D$301,$M8069),"")</f>
        <v/>
      </c>
      <c r="F8069" s="5">
        <f>IF(AND($B8069&lt;&gt;"",$C8069&lt;&gt;"",$B8069&lt;=$C8069),$C8069-$B8069+1,"")</f>
        <v/>
      </c>
      <c r="G8069" s="5">
        <f>IF($F8069="","",$F8069*$D8069)</f>
        <v/>
      </c>
      <c r="H8069" s="42">
        <f>IF($G8069="","",$O8069)</f>
        <v/>
      </c>
      <c r="I8069" s="5">
        <f>IF($G8069="","",$G8069*IF($H8069="",$O8069,$H8069)/100)</f>
        <v/>
      </c>
      <c r="J8069" s="5">
        <f>IF(OR($L8069="",NOT(COUNTIFS($L$2:$L8069,$L8069)=1)),"",SUMIFS($G:$G,$L:$L,$L8069))</f>
        <v/>
      </c>
      <c r="K8069" s="5">
        <f>IF(OR($L8069="",NOT(COUNTIFS($L$2:$L8069,$L8069)=1)),"",SUMIFS($I:$I,$L:$L,$L8069))</f>
        <v/>
      </c>
      <c r="L8069" s="6">
        <f>IF($B8069="","",YEAR($B8069))</f>
        <v/>
      </c>
      <c r="M8069" s="6">
        <f>INT((ROW()-2)/39)+1</f>
        <v/>
      </c>
      <c r="N8069" s="6">
        <f>MOD(ROW()-2,39)+2</f>
        <v/>
      </c>
      <c r="O8069" s="42">
        <f>IF(AND($B8069&lt;&gt;"",$C8069&lt;&gt;"",$B8069&lt;=$C8069),INDEX(Szabalyok!$C:$C,$N8069),"")</f>
        <v/>
      </c>
      <c r="P8069">
        <f>IF(D8069="",P8068,P8068+1)</f>
        <v/>
      </c>
    </row>
    <row r="8070">
      <c r="A8070">
        <f>IF(P8070=P8069,0,P8070)</f>
        <v/>
      </c>
      <c r="B8070" s="41">
        <f>IF($M8070&gt;300,"",IF(OR(INDEX(Bemenet!$E$2:$E$301,$M8070)="",INDEX(Bemenet!$F$2:$F$301,$M8070)=""),"",MAX(INDEX(Bemenet!$E$2:$E$301,$M8070),INDEX(Szabalyok!$A:$A,$N8070))))</f>
        <v/>
      </c>
      <c r="C8070" s="41">
        <f>IF($B8070="","",MIN(INDEX(Bemenet!$F$2:$F$301,$M8070),INDEX(Szabalyok!$B:$B,$N8070)))</f>
        <v/>
      </c>
      <c r="D8070" s="5">
        <f>IF(AND($B8070&lt;&gt;"",$C8070&lt;&gt;"",$B8070&lt;=$C8070),INDEX(Bemenet!$G$2:$G$301,$M8070),"")</f>
        <v/>
      </c>
      <c r="E8070" s="6">
        <f>IF(AND($B8070&lt;&gt;"",$C8070&lt;&gt;"",$B8070&lt;=$C8070),INDEX(Bemenet!$D$2:$D$301,$M8070),"")</f>
        <v/>
      </c>
      <c r="F8070" s="5">
        <f>IF(AND($B8070&lt;&gt;"",$C8070&lt;&gt;"",$B8070&lt;=$C8070),$C8070-$B8070+1,"")</f>
        <v/>
      </c>
      <c r="G8070" s="5">
        <f>IF($F8070="","",$F8070*$D8070)</f>
        <v/>
      </c>
      <c r="H8070" s="42">
        <f>IF($G8070="","",$O8070)</f>
        <v/>
      </c>
      <c r="I8070" s="5">
        <f>IF($G8070="","",$G8070*IF($H8070="",$O8070,$H8070)/100)</f>
        <v/>
      </c>
      <c r="J8070" s="5">
        <f>IF(OR($L8070="",NOT(COUNTIFS($L$2:$L8070,$L8070)=1)),"",SUMIFS($G:$G,$L:$L,$L8070))</f>
        <v/>
      </c>
      <c r="K8070" s="5">
        <f>IF(OR($L8070="",NOT(COUNTIFS($L$2:$L8070,$L8070)=1)),"",SUMIFS($I:$I,$L:$L,$L8070))</f>
        <v/>
      </c>
      <c r="L8070" s="6">
        <f>IF($B8070="","",YEAR($B8070))</f>
        <v/>
      </c>
      <c r="M8070" s="6">
        <f>INT((ROW()-2)/39)+1</f>
        <v/>
      </c>
      <c r="N8070" s="6">
        <f>MOD(ROW()-2,39)+2</f>
        <v/>
      </c>
      <c r="O8070" s="42">
        <f>IF(AND($B8070&lt;&gt;"",$C8070&lt;&gt;"",$B8070&lt;=$C8070),INDEX(Szabalyok!$C:$C,$N8070),"")</f>
        <v/>
      </c>
      <c r="P8070">
        <f>IF(D8070="",P8069,P8069+1)</f>
        <v/>
      </c>
    </row>
    <row r="8071">
      <c r="A8071">
        <f>IF(P8071=P8070,0,P8071)</f>
        <v/>
      </c>
      <c r="B8071" s="41">
        <f>IF($M8071&gt;300,"",IF(OR(INDEX(Bemenet!$E$2:$E$301,$M8071)="",INDEX(Bemenet!$F$2:$F$301,$M8071)=""),"",MAX(INDEX(Bemenet!$E$2:$E$301,$M8071),INDEX(Szabalyok!$A:$A,$N8071))))</f>
        <v/>
      </c>
      <c r="C8071" s="41">
        <f>IF($B8071="","",MIN(INDEX(Bemenet!$F$2:$F$301,$M8071),INDEX(Szabalyok!$B:$B,$N8071)))</f>
        <v/>
      </c>
      <c r="D8071" s="5">
        <f>IF(AND($B8071&lt;&gt;"",$C8071&lt;&gt;"",$B8071&lt;=$C8071),INDEX(Bemenet!$G$2:$G$301,$M8071),"")</f>
        <v/>
      </c>
      <c r="E8071" s="6">
        <f>IF(AND($B8071&lt;&gt;"",$C8071&lt;&gt;"",$B8071&lt;=$C8071),INDEX(Bemenet!$D$2:$D$301,$M8071),"")</f>
        <v/>
      </c>
      <c r="F8071" s="5">
        <f>IF(AND($B8071&lt;&gt;"",$C8071&lt;&gt;"",$B8071&lt;=$C8071),$C8071-$B8071+1,"")</f>
        <v/>
      </c>
      <c r="G8071" s="5">
        <f>IF($F8071="","",$F8071*$D8071)</f>
        <v/>
      </c>
      <c r="H8071" s="42">
        <f>IF($G8071="","",$O8071)</f>
        <v/>
      </c>
      <c r="I8071" s="5">
        <f>IF($G8071="","",$G8071*IF($H8071="",$O8071,$H8071)/100)</f>
        <v/>
      </c>
      <c r="J8071" s="5">
        <f>IF(OR($L8071="",NOT(COUNTIFS($L$2:$L8071,$L8071)=1)),"",SUMIFS($G:$G,$L:$L,$L8071))</f>
        <v/>
      </c>
      <c r="K8071" s="5">
        <f>IF(OR($L8071="",NOT(COUNTIFS($L$2:$L8071,$L8071)=1)),"",SUMIFS($I:$I,$L:$L,$L8071))</f>
        <v/>
      </c>
      <c r="L8071" s="6">
        <f>IF($B8071="","",YEAR($B8071))</f>
        <v/>
      </c>
      <c r="M8071" s="6">
        <f>INT((ROW()-2)/39)+1</f>
        <v/>
      </c>
      <c r="N8071" s="6">
        <f>MOD(ROW()-2,39)+2</f>
        <v/>
      </c>
      <c r="O8071" s="42">
        <f>IF(AND($B8071&lt;&gt;"",$C8071&lt;&gt;"",$B8071&lt;=$C8071),INDEX(Szabalyok!$C:$C,$N8071),"")</f>
        <v/>
      </c>
      <c r="P8071">
        <f>IF(D8071="",P8070,P8070+1)</f>
        <v/>
      </c>
    </row>
    <row r="8072">
      <c r="A8072">
        <f>IF(P8072=P8071,0,P8072)</f>
        <v/>
      </c>
      <c r="B8072" s="41">
        <f>IF($M8072&gt;300,"",IF(OR(INDEX(Bemenet!$E$2:$E$301,$M8072)="",INDEX(Bemenet!$F$2:$F$301,$M8072)=""),"",MAX(INDEX(Bemenet!$E$2:$E$301,$M8072),INDEX(Szabalyok!$A:$A,$N8072))))</f>
        <v/>
      </c>
      <c r="C8072" s="41">
        <f>IF($B8072="","",MIN(INDEX(Bemenet!$F$2:$F$301,$M8072),INDEX(Szabalyok!$B:$B,$N8072)))</f>
        <v/>
      </c>
      <c r="D8072" s="5">
        <f>IF(AND($B8072&lt;&gt;"",$C8072&lt;&gt;"",$B8072&lt;=$C8072),INDEX(Bemenet!$G$2:$G$301,$M8072),"")</f>
        <v/>
      </c>
      <c r="E8072" s="6">
        <f>IF(AND($B8072&lt;&gt;"",$C8072&lt;&gt;"",$B8072&lt;=$C8072),INDEX(Bemenet!$D$2:$D$301,$M8072),"")</f>
        <v/>
      </c>
      <c r="F8072" s="5">
        <f>IF(AND($B8072&lt;&gt;"",$C8072&lt;&gt;"",$B8072&lt;=$C8072),$C8072-$B8072+1,"")</f>
        <v/>
      </c>
      <c r="G8072" s="5">
        <f>IF($F8072="","",$F8072*$D8072)</f>
        <v/>
      </c>
      <c r="H8072" s="42">
        <f>IF($G8072="","",$O8072)</f>
        <v/>
      </c>
      <c r="I8072" s="5">
        <f>IF($G8072="","",$G8072*IF($H8072="",$O8072,$H8072)/100)</f>
        <v/>
      </c>
      <c r="J8072" s="5">
        <f>IF(OR($L8072="",NOT(COUNTIFS($L$2:$L8072,$L8072)=1)),"",SUMIFS($G:$G,$L:$L,$L8072))</f>
        <v/>
      </c>
      <c r="K8072" s="5">
        <f>IF(OR($L8072="",NOT(COUNTIFS($L$2:$L8072,$L8072)=1)),"",SUMIFS($I:$I,$L:$L,$L8072))</f>
        <v/>
      </c>
      <c r="L8072" s="6">
        <f>IF($B8072="","",YEAR($B8072))</f>
        <v/>
      </c>
      <c r="M8072" s="6">
        <f>INT((ROW()-2)/39)+1</f>
        <v/>
      </c>
      <c r="N8072" s="6">
        <f>MOD(ROW()-2,39)+2</f>
        <v/>
      </c>
      <c r="O8072" s="42">
        <f>IF(AND($B8072&lt;&gt;"",$C8072&lt;&gt;"",$B8072&lt;=$C8072),INDEX(Szabalyok!$C:$C,$N8072),"")</f>
        <v/>
      </c>
      <c r="P8072">
        <f>IF(D8072="",P8071,P8071+1)</f>
        <v/>
      </c>
    </row>
    <row r="8073">
      <c r="A8073">
        <f>IF(P8073=P8072,0,P8073)</f>
        <v/>
      </c>
      <c r="B8073" s="41">
        <f>IF($M8073&gt;300,"",IF(OR(INDEX(Bemenet!$E$2:$E$301,$M8073)="",INDEX(Bemenet!$F$2:$F$301,$M8073)=""),"",MAX(INDEX(Bemenet!$E$2:$E$301,$M8073),INDEX(Szabalyok!$A:$A,$N8073))))</f>
        <v/>
      </c>
      <c r="C8073" s="41">
        <f>IF($B8073="","",MIN(INDEX(Bemenet!$F$2:$F$301,$M8073),INDEX(Szabalyok!$B:$B,$N8073)))</f>
        <v/>
      </c>
      <c r="D8073" s="5">
        <f>IF(AND($B8073&lt;&gt;"",$C8073&lt;&gt;"",$B8073&lt;=$C8073),INDEX(Bemenet!$G$2:$G$301,$M8073),"")</f>
        <v/>
      </c>
      <c r="E8073" s="6">
        <f>IF(AND($B8073&lt;&gt;"",$C8073&lt;&gt;"",$B8073&lt;=$C8073),INDEX(Bemenet!$D$2:$D$301,$M8073),"")</f>
        <v/>
      </c>
      <c r="F8073" s="5">
        <f>IF(AND($B8073&lt;&gt;"",$C8073&lt;&gt;"",$B8073&lt;=$C8073),$C8073-$B8073+1,"")</f>
        <v/>
      </c>
      <c r="G8073" s="5">
        <f>IF($F8073="","",$F8073*$D8073)</f>
        <v/>
      </c>
      <c r="H8073" s="42">
        <f>IF($G8073="","",$O8073)</f>
        <v/>
      </c>
      <c r="I8073" s="5">
        <f>IF($G8073="","",$G8073*IF($H8073="",$O8073,$H8073)/100)</f>
        <v/>
      </c>
      <c r="J8073" s="5">
        <f>IF(OR($L8073="",NOT(COUNTIFS($L$2:$L8073,$L8073)=1)),"",SUMIFS($G:$G,$L:$L,$L8073))</f>
        <v/>
      </c>
      <c r="K8073" s="5">
        <f>IF(OR($L8073="",NOT(COUNTIFS($L$2:$L8073,$L8073)=1)),"",SUMIFS($I:$I,$L:$L,$L8073))</f>
        <v/>
      </c>
      <c r="L8073" s="6">
        <f>IF($B8073="","",YEAR($B8073))</f>
        <v/>
      </c>
      <c r="M8073" s="6">
        <f>INT((ROW()-2)/39)+1</f>
        <v/>
      </c>
      <c r="N8073" s="6">
        <f>MOD(ROW()-2,39)+2</f>
        <v/>
      </c>
      <c r="O8073" s="42">
        <f>IF(AND($B8073&lt;&gt;"",$C8073&lt;&gt;"",$B8073&lt;=$C8073),INDEX(Szabalyok!$C:$C,$N8073),"")</f>
        <v/>
      </c>
      <c r="P8073">
        <f>IF(D8073="",P8072,P8072+1)</f>
        <v/>
      </c>
    </row>
    <row r="8074">
      <c r="A8074">
        <f>IF(P8074=P8073,0,P8074)</f>
        <v/>
      </c>
      <c r="B8074" s="41">
        <f>IF($M8074&gt;300,"",IF(OR(INDEX(Bemenet!$E$2:$E$301,$M8074)="",INDEX(Bemenet!$F$2:$F$301,$M8074)=""),"",MAX(INDEX(Bemenet!$E$2:$E$301,$M8074),INDEX(Szabalyok!$A:$A,$N8074))))</f>
        <v/>
      </c>
      <c r="C8074" s="41">
        <f>IF($B8074="","",MIN(INDEX(Bemenet!$F$2:$F$301,$M8074),INDEX(Szabalyok!$B:$B,$N8074)))</f>
        <v/>
      </c>
      <c r="D8074" s="5">
        <f>IF(AND($B8074&lt;&gt;"",$C8074&lt;&gt;"",$B8074&lt;=$C8074),INDEX(Bemenet!$G$2:$G$301,$M8074),"")</f>
        <v/>
      </c>
      <c r="E8074" s="6">
        <f>IF(AND($B8074&lt;&gt;"",$C8074&lt;&gt;"",$B8074&lt;=$C8074),INDEX(Bemenet!$D$2:$D$301,$M8074),"")</f>
        <v/>
      </c>
      <c r="F8074" s="5">
        <f>IF(AND($B8074&lt;&gt;"",$C8074&lt;&gt;"",$B8074&lt;=$C8074),$C8074-$B8074+1,"")</f>
        <v/>
      </c>
      <c r="G8074" s="5">
        <f>IF($F8074="","",$F8074*$D8074)</f>
        <v/>
      </c>
      <c r="H8074" s="42">
        <f>IF($G8074="","",$O8074)</f>
        <v/>
      </c>
      <c r="I8074" s="5">
        <f>IF($G8074="","",$G8074*IF($H8074="",$O8074,$H8074)/100)</f>
        <v/>
      </c>
      <c r="J8074" s="5">
        <f>IF(OR($L8074="",NOT(COUNTIFS($L$2:$L8074,$L8074)=1)),"",SUMIFS($G:$G,$L:$L,$L8074))</f>
        <v/>
      </c>
      <c r="K8074" s="5">
        <f>IF(OR($L8074="",NOT(COUNTIFS($L$2:$L8074,$L8074)=1)),"",SUMIFS($I:$I,$L:$L,$L8074))</f>
        <v/>
      </c>
      <c r="L8074" s="6">
        <f>IF($B8074="","",YEAR($B8074))</f>
        <v/>
      </c>
      <c r="M8074" s="6">
        <f>INT((ROW()-2)/39)+1</f>
        <v/>
      </c>
      <c r="N8074" s="6">
        <f>MOD(ROW()-2,39)+2</f>
        <v/>
      </c>
      <c r="O8074" s="42">
        <f>IF(AND($B8074&lt;&gt;"",$C8074&lt;&gt;"",$B8074&lt;=$C8074),INDEX(Szabalyok!$C:$C,$N8074),"")</f>
        <v/>
      </c>
      <c r="P8074">
        <f>IF(D8074="",P8073,P8073+1)</f>
        <v/>
      </c>
    </row>
    <row r="8075">
      <c r="A8075">
        <f>IF(P8075=P8074,0,P8075)</f>
        <v/>
      </c>
      <c r="B8075" s="41">
        <f>IF($M8075&gt;300,"",IF(OR(INDEX(Bemenet!$E$2:$E$301,$M8075)="",INDEX(Bemenet!$F$2:$F$301,$M8075)=""),"",MAX(INDEX(Bemenet!$E$2:$E$301,$M8075),INDEX(Szabalyok!$A:$A,$N8075))))</f>
        <v/>
      </c>
      <c r="C8075" s="41">
        <f>IF($B8075="","",MIN(INDEX(Bemenet!$F$2:$F$301,$M8075),INDEX(Szabalyok!$B:$B,$N8075)))</f>
        <v/>
      </c>
      <c r="D8075" s="5">
        <f>IF(AND($B8075&lt;&gt;"",$C8075&lt;&gt;"",$B8075&lt;=$C8075),INDEX(Bemenet!$G$2:$G$301,$M8075),"")</f>
        <v/>
      </c>
      <c r="E8075" s="6">
        <f>IF(AND($B8075&lt;&gt;"",$C8075&lt;&gt;"",$B8075&lt;=$C8075),INDEX(Bemenet!$D$2:$D$301,$M8075),"")</f>
        <v/>
      </c>
      <c r="F8075" s="5">
        <f>IF(AND($B8075&lt;&gt;"",$C8075&lt;&gt;"",$B8075&lt;=$C8075),$C8075-$B8075+1,"")</f>
        <v/>
      </c>
      <c r="G8075" s="5">
        <f>IF($F8075="","",$F8075*$D8075)</f>
        <v/>
      </c>
      <c r="H8075" s="42">
        <f>IF($G8075="","",$O8075)</f>
        <v/>
      </c>
      <c r="I8075" s="5">
        <f>IF($G8075="","",$G8075*IF($H8075="",$O8075,$H8075)/100)</f>
        <v/>
      </c>
      <c r="J8075" s="5">
        <f>IF(OR($L8075="",NOT(COUNTIFS($L$2:$L8075,$L8075)=1)),"",SUMIFS($G:$G,$L:$L,$L8075))</f>
        <v/>
      </c>
      <c r="K8075" s="5">
        <f>IF(OR($L8075="",NOT(COUNTIFS($L$2:$L8075,$L8075)=1)),"",SUMIFS($I:$I,$L:$L,$L8075))</f>
        <v/>
      </c>
      <c r="L8075" s="6">
        <f>IF($B8075="","",YEAR($B8075))</f>
        <v/>
      </c>
      <c r="M8075" s="6">
        <f>INT((ROW()-2)/39)+1</f>
        <v/>
      </c>
      <c r="N8075" s="6">
        <f>MOD(ROW()-2,39)+2</f>
        <v/>
      </c>
      <c r="O8075" s="42">
        <f>IF(AND($B8075&lt;&gt;"",$C8075&lt;&gt;"",$B8075&lt;=$C8075),INDEX(Szabalyok!$C:$C,$N8075),"")</f>
        <v/>
      </c>
      <c r="P8075">
        <f>IF(D8075="",P8074,P8074+1)</f>
        <v/>
      </c>
    </row>
    <row r="8076">
      <c r="A8076">
        <f>IF(P8076=P8075,0,P8076)</f>
        <v/>
      </c>
      <c r="B8076" s="41">
        <f>IF($M8076&gt;300,"",IF(OR(INDEX(Bemenet!$E$2:$E$301,$M8076)="",INDEX(Bemenet!$F$2:$F$301,$M8076)=""),"",MAX(INDEX(Bemenet!$E$2:$E$301,$M8076),INDEX(Szabalyok!$A:$A,$N8076))))</f>
        <v/>
      </c>
      <c r="C8076" s="41">
        <f>IF($B8076="","",MIN(INDEX(Bemenet!$F$2:$F$301,$M8076),INDEX(Szabalyok!$B:$B,$N8076)))</f>
        <v/>
      </c>
      <c r="D8076" s="5">
        <f>IF(AND($B8076&lt;&gt;"",$C8076&lt;&gt;"",$B8076&lt;=$C8076),INDEX(Bemenet!$G$2:$G$301,$M8076),"")</f>
        <v/>
      </c>
      <c r="E8076" s="6">
        <f>IF(AND($B8076&lt;&gt;"",$C8076&lt;&gt;"",$B8076&lt;=$C8076),INDEX(Bemenet!$D$2:$D$301,$M8076),"")</f>
        <v/>
      </c>
      <c r="F8076" s="5">
        <f>IF(AND($B8076&lt;&gt;"",$C8076&lt;&gt;"",$B8076&lt;=$C8076),$C8076-$B8076+1,"")</f>
        <v/>
      </c>
      <c r="G8076" s="5">
        <f>IF($F8076="","",$F8076*$D8076)</f>
        <v/>
      </c>
      <c r="H8076" s="42">
        <f>IF($G8076="","",$O8076)</f>
        <v/>
      </c>
      <c r="I8076" s="5">
        <f>IF($G8076="","",$G8076*IF($H8076="",$O8076,$H8076)/100)</f>
        <v/>
      </c>
      <c r="J8076" s="5">
        <f>IF(OR($L8076="",NOT(COUNTIFS($L$2:$L8076,$L8076)=1)),"",SUMIFS($G:$G,$L:$L,$L8076))</f>
        <v/>
      </c>
      <c r="K8076" s="5">
        <f>IF(OR($L8076="",NOT(COUNTIFS($L$2:$L8076,$L8076)=1)),"",SUMIFS($I:$I,$L:$L,$L8076))</f>
        <v/>
      </c>
      <c r="L8076" s="6">
        <f>IF($B8076="","",YEAR($B8076))</f>
        <v/>
      </c>
      <c r="M8076" s="6">
        <f>INT((ROW()-2)/39)+1</f>
        <v/>
      </c>
      <c r="N8076" s="6">
        <f>MOD(ROW()-2,39)+2</f>
        <v/>
      </c>
      <c r="O8076" s="42">
        <f>IF(AND($B8076&lt;&gt;"",$C8076&lt;&gt;"",$B8076&lt;=$C8076),INDEX(Szabalyok!$C:$C,$N8076),"")</f>
        <v/>
      </c>
      <c r="P8076">
        <f>IF(D8076="",P8075,P8075+1)</f>
        <v/>
      </c>
    </row>
    <row r="8077">
      <c r="A8077">
        <f>IF(P8077=P8076,0,P8077)</f>
        <v/>
      </c>
      <c r="B8077" s="41">
        <f>IF($M8077&gt;300,"",IF(OR(INDEX(Bemenet!$E$2:$E$301,$M8077)="",INDEX(Bemenet!$F$2:$F$301,$M8077)=""),"",MAX(INDEX(Bemenet!$E$2:$E$301,$M8077),INDEX(Szabalyok!$A:$A,$N8077))))</f>
        <v/>
      </c>
      <c r="C8077" s="41">
        <f>IF($B8077="","",MIN(INDEX(Bemenet!$F$2:$F$301,$M8077),INDEX(Szabalyok!$B:$B,$N8077)))</f>
        <v/>
      </c>
      <c r="D8077" s="5">
        <f>IF(AND($B8077&lt;&gt;"",$C8077&lt;&gt;"",$B8077&lt;=$C8077),INDEX(Bemenet!$G$2:$G$301,$M8077),"")</f>
        <v/>
      </c>
      <c r="E8077" s="6">
        <f>IF(AND($B8077&lt;&gt;"",$C8077&lt;&gt;"",$B8077&lt;=$C8077),INDEX(Bemenet!$D$2:$D$301,$M8077),"")</f>
        <v/>
      </c>
      <c r="F8077" s="5">
        <f>IF(AND($B8077&lt;&gt;"",$C8077&lt;&gt;"",$B8077&lt;=$C8077),$C8077-$B8077+1,"")</f>
        <v/>
      </c>
      <c r="G8077" s="5">
        <f>IF($F8077="","",$F8077*$D8077)</f>
        <v/>
      </c>
      <c r="H8077" s="42">
        <f>IF($G8077="","",$O8077)</f>
        <v/>
      </c>
      <c r="I8077" s="5">
        <f>IF($G8077="","",$G8077*IF($H8077="",$O8077,$H8077)/100)</f>
        <v/>
      </c>
      <c r="J8077" s="5">
        <f>IF(OR($L8077="",NOT(COUNTIFS($L$2:$L8077,$L8077)=1)),"",SUMIFS($G:$G,$L:$L,$L8077))</f>
        <v/>
      </c>
      <c r="K8077" s="5">
        <f>IF(OR($L8077="",NOT(COUNTIFS($L$2:$L8077,$L8077)=1)),"",SUMIFS($I:$I,$L:$L,$L8077))</f>
        <v/>
      </c>
      <c r="L8077" s="6">
        <f>IF($B8077="","",YEAR($B8077))</f>
        <v/>
      </c>
      <c r="M8077" s="6">
        <f>INT((ROW()-2)/39)+1</f>
        <v/>
      </c>
      <c r="N8077" s="6">
        <f>MOD(ROW()-2,39)+2</f>
        <v/>
      </c>
      <c r="O8077" s="42">
        <f>IF(AND($B8077&lt;&gt;"",$C8077&lt;&gt;"",$B8077&lt;=$C8077),INDEX(Szabalyok!$C:$C,$N8077),"")</f>
        <v/>
      </c>
      <c r="P8077">
        <f>IF(D8077="",P8076,P8076+1)</f>
        <v/>
      </c>
    </row>
    <row r="8078">
      <c r="A8078">
        <f>IF(P8078=P8077,0,P8078)</f>
        <v/>
      </c>
      <c r="B8078" s="41">
        <f>IF($M8078&gt;300,"",IF(OR(INDEX(Bemenet!$E$2:$E$301,$M8078)="",INDEX(Bemenet!$F$2:$F$301,$M8078)=""),"",MAX(INDEX(Bemenet!$E$2:$E$301,$M8078),INDEX(Szabalyok!$A:$A,$N8078))))</f>
        <v/>
      </c>
      <c r="C8078" s="41">
        <f>IF($B8078="","",MIN(INDEX(Bemenet!$F$2:$F$301,$M8078),INDEX(Szabalyok!$B:$B,$N8078)))</f>
        <v/>
      </c>
      <c r="D8078" s="5">
        <f>IF(AND($B8078&lt;&gt;"",$C8078&lt;&gt;"",$B8078&lt;=$C8078),INDEX(Bemenet!$G$2:$G$301,$M8078),"")</f>
        <v/>
      </c>
      <c r="E8078" s="6">
        <f>IF(AND($B8078&lt;&gt;"",$C8078&lt;&gt;"",$B8078&lt;=$C8078),INDEX(Bemenet!$D$2:$D$301,$M8078),"")</f>
        <v/>
      </c>
      <c r="F8078" s="5">
        <f>IF(AND($B8078&lt;&gt;"",$C8078&lt;&gt;"",$B8078&lt;=$C8078),$C8078-$B8078+1,"")</f>
        <v/>
      </c>
      <c r="G8078" s="5">
        <f>IF($F8078="","",$F8078*$D8078)</f>
        <v/>
      </c>
      <c r="H8078" s="42">
        <f>IF($G8078="","",$O8078)</f>
        <v/>
      </c>
      <c r="I8078" s="5">
        <f>IF($G8078="","",$G8078*IF($H8078="",$O8078,$H8078)/100)</f>
        <v/>
      </c>
      <c r="J8078" s="5">
        <f>IF(OR($L8078="",NOT(COUNTIFS($L$2:$L8078,$L8078)=1)),"",SUMIFS($G:$G,$L:$L,$L8078))</f>
        <v/>
      </c>
      <c r="K8078" s="5">
        <f>IF(OR($L8078="",NOT(COUNTIFS($L$2:$L8078,$L8078)=1)),"",SUMIFS($I:$I,$L:$L,$L8078))</f>
        <v/>
      </c>
      <c r="L8078" s="6">
        <f>IF($B8078="","",YEAR($B8078))</f>
        <v/>
      </c>
      <c r="M8078" s="6">
        <f>INT((ROW()-2)/39)+1</f>
        <v/>
      </c>
      <c r="N8078" s="6">
        <f>MOD(ROW()-2,39)+2</f>
        <v/>
      </c>
      <c r="O8078" s="42">
        <f>IF(AND($B8078&lt;&gt;"",$C8078&lt;&gt;"",$B8078&lt;=$C8078),INDEX(Szabalyok!$C:$C,$N8078),"")</f>
        <v/>
      </c>
      <c r="P8078">
        <f>IF(D8078="",P8077,P8077+1)</f>
        <v/>
      </c>
    </row>
    <row r="8079">
      <c r="A8079">
        <f>IF(P8079=P8078,0,P8079)</f>
        <v/>
      </c>
      <c r="B8079" s="41">
        <f>IF($M8079&gt;300,"",IF(OR(INDEX(Bemenet!$E$2:$E$301,$M8079)="",INDEX(Bemenet!$F$2:$F$301,$M8079)=""),"",MAX(INDEX(Bemenet!$E$2:$E$301,$M8079),INDEX(Szabalyok!$A:$A,$N8079))))</f>
        <v/>
      </c>
      <c r="C8079" s="41">
        <f>IF($B8079="","",MIN(INDEX(Bemenet!$F$2:$F$301,$M8079),INDEX(Szabalyok!$B:$B,$N8079)))</f>
        <v/>
      </c>
      <c r="D8079" s="5">
        <f>IF(AND($B8079&lt;&gt;"",$C8079&lt;&gt;"",$B8079&lt;=$C8079),INDEX(Bemenet!$G$2:$G$301,$M8079),"")</f>
        <v/>
      </c>
      <c r="E8079" s="6">
        <f>IF(AND($B8079&lt;&gt;"",$C8079&lt;&gt;"",$B8079&lt;=$C8079),INDEX(Bemenet!$D$2:$D$301,$M8079),"")</f>
        <v/>
      </c>
      <c r="F8079" s="5">
        <f>IF(AND($B8079&lt;&gt;"",$C8079&lt;&gt;"",$B8079&lt;=$C8079),$C8079-$B8079+1,"")</f>
        <v/>
      </c>
      <c r="G8079" s="5">
        <f>IF($F8079="","",$F8079*$D8079)</f>
        <v/>
      </c>
      <c r="H8079" s="42">
        <f>IF($G8079="","",$O8079)</f>
        <v/>
      </c>
      <c r="I8079" s="5">
        <f>IF($G8079="","",$G8079*IF($H8079="",$O8079,$H8079)/100)</f>
        <v/>
      </c>
      <c r="J8079" s="5">
        <f>IF(OR($L8079="",NOT(COUNTIFS($L$2:$L8079,$L8079)=1)),"",SUMIFS($G:$G,$L:$L,$L8079))</f>
        <v/>
      </c>
      <c r="K8079" s="5">
        <f>IF(OR($L8079="",NOT(COUNTIFS($L$2:$L8079,$L8079)=1)),"",SUMIFS($I:$I,$L:$L,$L8079))</f>
        <v/>
      </c>
      <c r="L8079" s="6">
        <f>IF($B8079="","",YEAR($B8079))</f>
        <v/>
      </c>
      <c r="M8079" s="6">
        <f>INT((ROW()-2)/39)+1</f>
        <v/>
      </c>
      <c r="N8079" s="6">
        <f>MOD(ROW()-2,39)+2</f>
        <v/>
      </c>
      <c r="O8079" s="42">
        <f>IF(AND($B8079&lt;&gt;"",$C8079&lt;&gt;"",$B8079&lt;=$C8079),INDEX(Szabalyok!$C:$C,$N8079),"")</f>
        <v/>
      </c>
      <c r="P8079">
        <f>IF(D8079="",P8078,P8078+1)</f>
        <v/>
      </c>
    </row>
    <row r="8080">
      <c r="A8080">
        <f>IF(P8080=P8079,0,P8080)</f>
        <v/>
      </c>
      <c r="B8080" s="41">
        <f>IF($M8080&gt;300,"",IF(OR(INDEX(Bemenet!$E$2:$E$301,$M8080)="",INDEX(Bemenet!$F$2:$F$301,$M8080)=""),"",MAX(INDEX(Bemenet!$E$2:$E$301,$M8080),INDEX(Szabalyok!$A:$A,$N8080))))</f>
        <v/>
      </c>
      <c r="C8080" s="41">
        <f>IF($B8080="","",MIN(INDEX(Bemenet!$F$2:$F$301,$M8080),INDEX(Szabalyok!$B:$B,$N8080)))</f>
        <v/>
      </c>
      <c r="D8080" s="5">
        <f>IF(AND($B8080&lt;&gt;"",$C8080&lt;&gt;"",$B8080&lt;=$C8080),INDEX(Bemenet!$G$2:$G$301,$M8080),"")</f>
        <v/>
      </c>
      <c r="E8080" s="6">
        <f>IF(AND($B8080&lt;&gt;"",$C8080&lt;&gt;"",$B8080&lt;=$C8080),INDEX(Bemenet!$D$2:$D$301,$M8080),"")</f>
        <v/>
      </c>
      <c r="F8080" s="5">
        <f>IF(AND($B8080&lt;&gt;"",$C8080&lt;&gt;"",$B8080&lt;=$C8080),$C8080-$B8080+1,"")</f>
        <v/>
      </c>
      <c r="G8080" s="5">
        <f>IF($F8080="","",$F8080*$D8080)</f>
        <v/>
      </c>
      <c r="H8080" s="42">
        <f>IF($G8080="","",$O8080)</f>
        <v/>
      </c>
      <c r="I8080" s="5">
        <f>IF($G8080="","",$G8080*IF($H8080="",$O8080,$H8080)/100)</f>
        <v/>
      </c>
      <c r="J8080" s="5">
        <f>IF(OR($L8080="",NOT(COUNTIFS($L$2:$L8080,$L8080)=1)),"",SUMIFS($G:$G,$L:$L,$L8080))</f>
        <v/>
      </c>
      <c r="K8080" s="5">
        <f>IF(OR($L8080="",NOT(COUNTIFS($L$2:$L8080,$L8080)=1)),"",SUMIFS($I:$I,$L:$L,$L8080))</f>
        <v/>
      </c>
      <c r="L8080" s="6">
        <f>IF($B8080="","",YEAR($B8080))</f>
        <v/>
      </c>
      <c r="M8080" s="6">
        <f>INT((ROW()-2)/39)+1</f>
        <v/>
      </c>
      <c r="N8080" s="6">
        <f>MOD(ROW()-2,39)+2</f>
        <v/>
      </c>
      <c r="O8080" s="42">
        <f>IF(AND($B8080&lt;&gt;"",$C8080&lt;&gt;"",$B8080&lt;=$C8080),INDEX(Szabalyok!$C:$C,$N8080),"")</f>
        <v/>
      </c>
      <c r="P8080">
        <f>IF(D8080="",P8079,P8079+1)</f>
        <v/>
      </c>
    </row>
    <row r="8081">
      <c r="A8081">
        <f>IF(P8081=P8080,0,P8081)</f>
        <v/>
      </c>
      <c r="B8081" s="41">
        <f>IF($M8081&gt;300,"",IF(OR(INDEX(Bemenet!$E$2:$E$301,$M8081)="",INDEX(Bemenet!$F$2:$F$301,$M8081)=""),"",MAX(INDEX(Bemenet!$E$2:$E$301,$M8081),INDEX(Szabalyok!$A:$A,$N8081))))</f>
        <v/>
      </c>
      <c r="C8081" s="41">
        <f>IF($B8081="","",MIN(INDEX(Bemenet!$F$2:$F$301,$M8081),INDEX(Szabalyok!$B:$B,$N8081)))</f>
        <v/>
      </c>
      <c r="D8081" s="5">
        <f>IF(AND($B8081&lt;&gt;"",$C8081&lt;&gt;"",$B8081&lt;=$C8081),INDEX(Bemenet!$G$2:$G$301,$M8081),"")</f>
        <v/>
      </c>
      <c r="E8081" s="6">
        <f>IF(AND($B8081&lt;&gt;"",$C8081&lt;&gt;"",$B8081&lt;=$C8081),INDEX(Bemenet!$D$2:$D$301,$M8081),"")</f>
        <v/>
      </c>
      <c r="F8081" s="5">
        <f>IF(AND($B8081&lt;&gt;"",$C8081&lt;&gt;"",$B8081&lt;=$C8081),$C8081-$B8081+1,"")</f>
        <v/>
      </c>
      <c r="G8081" s="5">
        <f>IF($F8081="","",$F8081*$D8081)</f>
        <v/>
      </c>
      <c r="H8081" s="42">
        <f>IF($G8081="","",$O8081)</f>
        <v/>
      </c>
      <c r="I8081" s="5">
        <f>IF($G8081="","",$G8081*IF($H8081="",$O8081,$H8081)/100)</f>
        <v/>
      </c>
      <c r="J8081" s="5">
        <f>IF(OR($L8081="",NOT(COUNTIFS($L$2:$L8081,$L8081)=1)),"",SUMIFS($G:$G,$L:$L,$L8081))</f>
        <v/>
      </c>
      <c r="K8081" s="5">
        <f>IF(OR($L8081="",NOT(COUNTIFS($L$2:$L8081,$L8081)=1)),"",SUMIFS($I:$I,$L:$L,$L8081))</f>
        <v/>
      </c>
      <c r="L8081" s="6">
        <f>IF($B8081="","",YEAR($B8081))</f>
        <v/>
      </c>
      <c r="M8081" s="6">
        <f>INT((ROW()-2)/39)+1</f>
        <v/>
      </c>
      <c r="N8081" s="6">
        <f>MOD(ROW()-2,39)+2</f>
        <v/>
      </c>
      <c r="O8081" s="42">
        <f>IF(AND($B8081&lt;&gt;"",$C8081&lt;&gt;"",$B8081&lt;=$C8081),INDEX(Szabalyok!$C:$C,$N8081),"")</f>
        <v/>
      </c>
      <c r="P8081">
        <f>IF(D8081="",P8080,P8080+1)</f>
        <v/>
      </c>
    </row>
    <row r="8082">
      <c r="A8082">
        <f>IF(P8082=P8081,0,P8082)</f>
        <v/>
      </c>
      <c r="B8082" s="41">
        <f>IF($M8082&gt;300,"",IF(OR(INDEX(Bemenet!$E$2:$E$301,$M8082)="",INDEX(Bemenet!$F$2:$F$301,$M8082)=""),"",MAX(INDEX(Bemenet!$E$2:$E$301,$M8082),INDEX(Szabalyok!$A:$A,$N8082))))</f>
        <v/>
      </c>
      <c r="C8082" s="41">
        <f>IF($B8082="","",MIN(INDEX(Bemenet!$F$2:$F$301,$M8082),INDEX(Szabalyok!$B:$B,$N8082)))</f>
        <v/>
      </c>
      <c r="D8082" s="5">
        <f>IF(AND($B8082&lt;&gt;"",$C8082&lt;&gt;"",$B8082&lt;=$C8082),INDEX(Bemenet!$G$2:$G$301,$M8082),"")</f>
        <v/>
      </c>
      <c r="E8082" s="6">
        <f>IF(AND($B8082&lt;&gt;"",$C8082&lt;&gt;"",$B8082&lt;=$C8082),INDEX(Bemenet!$D$2:$D$301,$M8082),"")</f>
        <v/>
      </c>
      <c r="F8082" s="5">
        <f>IF(AND($B8082&lt;&gt;"",$C8082&lt;&gt;"",$B8082&lt;=$C8082),$C8082-$B8082+1,"")</f>
        <v/>
      </c>
      <c r="G8082" s="5">
        <f>IF($F8082="","",$F8082*$D8082)</f>
        <v/>
      </c>
      <c r="H8082" s="42">
        <f>IF($G8082="","",$O8082)</f>
        <v/>
      </c>
      <c r="I8082" s="5">
        <f>IF($G8082="","",$G8082*IF($H8082="",$O8082,$H8082)/100)</f>
        <v/>
      </c>
      <c r="J8082" s="5">
        <f>IF(OR($L8082="",NOT(COUNTIFS($L$2:$L8082,$L8082)=1)),"",SUMIFS($G:$G,$L:$L,$L8082))</f>
        <v/>
      </c>
      <c r="K8082" s="5">
        <f>IF(OR($L8082="",NOT(COUNTIFS($L$2:$L8082,$L8082)=1)),"",SUMIFS($I:$I,$L:$L,$L8082))</f>
        <v/>
      </c>
      <c r="L8082" s="6">
        <f>IF($B8082="","",YEAR($B8082))</f>
        <v/>
      </c>
      <c r="M8082" s="6">
        <f>INT((ROW()-2)/39)+1</f>
        <v/>
      </c>
      <c r="N8082" s="6">
        <f>MOD(ROW()-2,39)+2</f>
        <v/>
      </c>
      <c r="O8082" s="42">
        <f>IF(AND($B8082&lt;&gt;"",$C8082&lt;&gt;"",$B8082&lt;=$C8082),INDEX(Szabalyok!$C:$C,$N8082),"")</f>
        <v/>
      </c>
      <c r="P8082">
        <f>IF(D8082="",P8081,P8081+1)</f>
        <v/>
      </c>
    </row>
    <row r="8083">
      <c r="A8083">
        <f>IF(P8083=P8082,0,P8083)</f>
        <v/>
      </c>
      <c r="B8083" s="41">
        <f>IF($M8083&gt;300,"",IF(OR(INDEX(Bemenet!$E$2:$E$301,$M8083)="",INDEX(Bemenet!$F$2:$F$301,$M8083)=""),"",MAX(INDEX(Bemenet!$E$2:$E$301,$M8083),INDEX(Szabalyok!$A:$A,$N8083))))</f>
        <v/>
      </c>
      <c r="C8083" s="41">
        <f>IF($B8083="","",MIN(INDEX(Bemenet!$F$2:$F$301,$M8083),INDEX(Szabalyok!$B:$B,$N8083)))</f>
        <v/>
      </c>
      <c r="D8083" s="5">
        <f>IF(AND($B8083&lt;&gt;"",$C8083&lt;&gt;"",$B8083&lt;=$C8083),INDEX(Bemenet!$G$2:$G$301,$M8083),"")</f>
        <v/>
      </c>
      <c r="E8083" s="6">
        <f>IF(AND($B8083&lt;&gt;"",$C8083&lt;&gt;"",$B8083&lt;=$C8083),INDEX(Bemenet!$D$2:$D$301,$M8083),"")</f>
        <v/>
      </c>
      <c r="F8083" s="5">
        <f>IF(AND($B8083&lt;&gt;"",$C8083&lt;&gt;"",$B8083&lt;=$C8083),$C8083-$B8083+1,"")</f>
        <v/>
      </c>
      <c r="G8083" s="5">
        <f>IF($F8083="","",$F8083*$D8083)</f>
        <v/>
      </c>
      <c r="H8083" s="42">
        <f>IF($G8083="","",$O8083)</f>
        <v/>
      </c>
      <c r="I8083" s="5">
        <f>IF($G8083="","",$G8083*IF($H8083="",$O8083,$H8083)/100)</f>
        <v/>
      </c>
      <c r="J8083" s="5">
        <f>IF(OR($L8083="",NOT(COUNTIFS($L$2:$L8083,$L8083)=1)),"",SUMIFS($G:$G,$L:$L,$L8083))</f>
        <v/>
      </c>
      <c r="K8083" s="5">
        <f>IF(OR($L8083="",NOT(COUNTIFS($L$2:$L8083,$L8083)=1)),"",SUMIFS($I:$I,$L:$L,$L8083))</f>
        <v/>
      </c>
      <c r="L8083" s="6">
        <f>IF($B8083="","",YEAR($B8083))</f>
        <v/>
      </c>
      <c r="M8083" s="6">
        <f>INT((ROW()-2)/39)+1</f>
        <v/>
      </c>
      <c r="N8083" s="6">
        <f>MOD(ROW()-2,39)+2</f>
        <v/>
      </c>
      <c r="O8083" s="42">
        <f>IF(AND($B8083&lt;&gt;"",$C8083&lt;&gt;"",$B8083&lt;=$C8083),INDEX(Szabalyok!$C:$C,$N8083),"")</f>
        <v/>
      </c>
      <c r="P8083">
        <f>IF(D8083="",P8082,P8082+1)</f>
        <v/>
      </c>
    </row>
    <row r="8084">
      <c r="A8084">
        <f>IF(P8084=P8083,0,P8084)</f>
        <v/>
      </c>
      <c r="B8084" s="41">
        <f>IF($M8084&gt;300,"",IF(OR(INDEX(Bemenet!$E$2:$E$301,$M8084)="",INDEX(Bemenet!$F$2:$F$301,$M8084)=""),"",MAX(INDEX(Bemenet!$E$2:$E$301,$M8084),INDEX(Szabalyok!$A:$A,$N8084))))</f>
        <v/>
      </c>
      <c r="C8084" s="41">
        <f>IF($B8084="","",MIN(INDEX(Bemenet!$F$2:$F$301,$M8084),INDEX(Szabalyok!$B:$B,$N8084)))</f>
        <v/>
      </c>
      <c r="D8084" s="5">
        <f>IF(AND($B8084&lt;&gt;"",$C8084&lt;&gt;"",$B8084&lt;=$C8084),INDEX(Bemenet!$G$2:$G$301,$M8084),"")</f>
        <v/>
      </c>
      <c r="E8084" s="6">
        <f>IF(AND($B8084&lt;&gt;"",$C8084&lt;&gt;"",$B8084&lt;=$C8084),INDEX(Bemenet!$D$2:$D$301,$M8084),"")</f>
        <v/>
      </c>
      <c r="F8084" s="5">
        <f>IF(AND($B8084&lt;&gt;"",$C8084&lt;&gt;"",$B8084&lt;=$C8084),$C8084-$B8084+1,"")</f>
        <v/>
      </c>
      <c r="G8084" s="5">
        <f>IF($F8084="","",$F8084*$D8084)</f>
        <v/>
      </c>
      <c r="H8084" s="42">
        <f>IF($G8084="","",$O8084)</f>
        <v/>
      </c>
      <c r="I8084" s="5">
        <f>IF($G8084="","",$G8084*IF($H8084="",$O8084,$H8084)/100)</f>
        <v/>
      </c>
      <c r="J8084" s="5">
        <f>IF(OR($L8084="",NOT(COUNTIFS($L$2:$L8084,$L8084)=1)),"",SUMIFS($G:$G,$L:$L,$L8084))</f>
        <v/>
      </c>
      <c r="K8084" s="5">
        <f>IF(OR($L8084="",NOT(COUNTIFS($L$2:$L8084,$L8084)=1)),"",SUMIFS($I:$I,$L:$L,$L8084))</f>
        <v/>
      </c>
      <c r="L8084" s="6">
        <f>IF($B8084="","",YEAR($B8084))</f>
        <v/>
      </c>
      <c r="M8084" s="6">
        <f>INT((ROW()-2)/39)+1</f>
        <v/>
      </c>
      <c r="N8084" s="6">
        <f>MOD(ROW()-2,39)+2</f>
        <v/>
      </c>
      <c r="O8084" s="42">
        <f>IF(AND($B8084&lt;&gt;"",$C8084&lt;&gt;"",$B8084&lt;=$C8084),INDEX(Szabalyok!$C:$C,$N8084),"")</f>
        <v/>
      </c>
      <c r="P8084">
        <f>IF(D8084="",P8083,P8083+1)</f>
        <v/>
      </c>
    </row>
    <row r="8085">
      <c r="A8085">
        <f>IF(P8085=P8084,0,P8085)</f>
        <v/>
      </c>
      <c r="B8085" s="41">
        <f>IF($M8085&gt;300,"",IF(OR(INDEX(Bemenet!$E$2:$E$301,$M8085)="",INDEX(Bemenet!$F$2:$F$301,$M8085)=""),"",MAX(INDEX(Bemenet!$E$2:$E$301,$M8085),INDEX(Szabalyok!$A:$A,$N8085))))</f>
        <v/>
      </c>
      <c r="C8085" s="41">
        <f>IF($B8085="","",MIN(INDEX(Bemenet!$F$2:$F$301,$M8085),INDEX(Szabalyok!$B:$B,$N8085)))</f>
        <v/>
      </c>
      <c r="D8085" s="5">
        <f>IF(AND($B8085&lt;&gt;"",$C8085&lt;&gt;"",$B8085&lt;=$C8085),INDEX(Bemenet!$G$2:$G$301,$M8085),"")</f>
        <v/>
      </c>
      <c r="E8085" s="6">
        <f>IF(AND($B8085&lt;&gt;"",$C8085&lt;&gt;"",$B8085&lt;=$C8085),INDEX(Bemenet!$D$2:$D$301,$M8085),"")</f>
        <v/>
      </c>
      <c r="F8085" s="5">
        <f>IF(AND($B8085&lt;&gt;"",$C8085&lt;&gt;"",$B8085&lt;=$C8085),$C8085-$B8085+1,"")</f>
        <v/>
      </c>
      <c r="G8085" s="5">
        <f>IF($F8085="","",$F8085*$D8085)</f>
        <v/>
      </c>
      <c r="H8085" s="42">
        <f>IF($G8085="","",$O8085)</f>
        <v/>
      </c>
      <c r="I8085" s="5">
        <f>IF($G8085="","",$G8085*IF($H8085="",$O8085,$H8085)/100)</f>
        <v/>
      </c>
      <c r="J8085" s="5">
        <f>IF(OR($L8085="",NOT(COUNTIFS($L$2:$L8085,$L8085)=1)),"",SUMIFS($G:$G,$L:$L,$L8085))</f>
        <v/>
      </c>
      <c r="K8085" s="5">
        <f>IF(OR($L8085="",NOT(COUNTIFS($L$2:$L8085,$L8085)=1)),"",SUMIFS($I:$I,$L:$L,$L8085))</f>
        <v/>
      </c>
      <c r="L8085" s="6">
        <f>IF($B8085="","",YEAR($B8085))</f>
        <v/>
      </c>
      <c r="M8085" s="6">
        <f>INT((ROW()-2)/39)+1</f>
        <v/>
      </c>
      <c r="N8085" s="6">
        <f>MOD(ROW()-2,39)+2</f>
        <v/>
      </c>
      <c r="O8085" s="42">
        <f>IF(AND($B8085&lt;&gt;"",$C8085&lt;&gt;"",$B8085&lt;=$C8085),INDEX(Szabalyok!$C:$C,$N8085),"")</f>
        <v/>
      </c>
      <c r="P8085">
        <f>IF(D8085="",P8084,P8084+1)</f>
        <v/>
      </c>
    </row>
    <row r="8086">
      <c r="A8086">
        <f>IF(P8086=P8085,0,P8086)</f>
        <v/>
      </c>
      <c r="B8086" s="41">
        <f>IF($M8086&gt;300,"",IF(OR(INDEX(Bemenet!$E$2:$E$301,$M8086)="",INDEX(Bemenet!$F$2:$F$301,$M8086)=""),"",MAX(INDEX(Bemenet!$E$2:$E$301,$M8086),INDEX(Szabalyok!$A:$A,$N8086))))</f>
        <v/>
      </c>
      <c r="C8086" s="41">
        <f>IF($B8086="","",MIN(INDEX(Bemenet!$F$2:$F$301,$M8086),INDEX(Szabalyok!$B:$B,$N8086)))</f>
        <v/>
      </c>
      <c r="D8086" s="5">
        <f>IF(AND($B8086&lt;&gt;"",$C8086&lt;&gt;"",$B8086&lt;=$C8086),INDEX(Bemenet!$G$2:$G$301,$M8086),"")</f>
        <v/>
      </c>
      <c r="E8086" s="6">
        <f>IF(AND($B8086&lt;&gt;"",$C8086&lt;&gt;"",$B8086&lt;=$C8086),INDEX(Bemenet!$D$2:$D$301,$M8086),"")</f>
        <v/>
      </c>
      <c r="F8086" s="5">
        <f>IF(AND($B8086&lt;&gt;"",$C8086&lt;&gt;"",$B8086&lt;=$C8086),$C8086-$B8086+1,"")</f>
        <v/>
      </c>
      <c r="G8086" s="5">
        <f>IF($F8086="","",$F8086*$D8086)</f>
        <v/>
      </c>
      <c r="H8086" s="42">
        <f>IF($G8086="","",$O8086)</f>
        <v/>
      </c>
      <c r="I8086" s="5">
        <f>IF($G8086="","",$G8086*IF($H8086="",$O8086,$H8086)/100)</f>
        <v/>
      </c>
      <c r="J8086" s="5">
        <f>IF(OR($L8086="",NOT(COUNTIFS($L$2:$L8086,$L8086)=1)),"",SUMIFS($G:$G,$L:$L,$L8086))</f>
        <v/>
      </c>
      <c r="K8086" s="5">
        <f>IF(OR($L8086="",NOT(COUNTIFS($L$2:$L8086,$L8086)=1)),"",SUMIFS($I:$I,$L:$L,$L8086))</f>
        <v/>
      </c>
      <c r="L8086" s="6">
        <f>IF($B8086="","",YEAR($B8086))</f>
        <v/>
      </c>
      <c r="M8086" s="6">
        <f>INT((ROW()-2)/39)+1</f>
        <v/>
      </c>
      <c r="N8086" s="6">
        <f>MOD(ROW()-2,39)+2</f>
        <v/>
      </c>
      <c r="O8086" s="42">
        <f>IF(AND($B8086&lt;&gt;"",$C8086&lt;&gt;"",$B8086&lt;=$C8086),INDEX(Szabalyok!$C:$C,$N8086),"")</f>
        <v/>
      </c>
      <c r="P8086">
        <f>IF(D8086="",P8085,P8085+1)</f>
        <v/>
      </c>
    </row>
    <row r="8087">
      <c r="A8087">
        <f>IF(P8087=P8086,0,P8087)</f>
        <v/>
      </c>
      <c r="B8087" s="41">
        <f>IF($M8087&gt;300,"",IF(OR(INDEX(Bemenet!$E$2:$E$301,$M8087)="",INDEX(Bemenet!$F$2:$F$301,$M8087)=""),"",MAX(INDEX(Bemenet!$E$2:$E$301,$M8087),INDEX(Szabalyok!$A:$A,$N8087))))</f>
        <v/>
      </c>
      <c r="C8087" s="41">
        <f>IF($B8087="","",MIN(INDEX(Bemenet!$F$2:$F$301,$M8087),INDEX(Szabalyok!$B:$B,$N8087)))</f>
        <v/>
      </c>
      <c r="D8087" s="5">
        <f>IF(AND($B8087&lt;&gt;"",$C8087&lt;&gt;"",$B8087&lt;=$C8087),INDEX(Bemenet!$G$2:$G$301,$M8087),"")</f>
        <v/>
      </c>
      <c r="E8087" s="6">
        <f>IF(AND($B8087&lt;&gt;"",$C8087&lt;&gt;"",$B8087&lt;=$C8087),INDEX(Bemenet!$D$2:$D$301,$M8087),"")</f>
        <v/>
      </c>
      <c r="F8087" s="5">
        <f>IF(AND($B8087&lt;&gt;"",$C8087&lt;&gt;"",$B8087&lt;=$C8087),$C8087-$B8087+1,"")</f>
        <v/>
      </c>
      <c r="G8087" s="5">
        <f>IF($F8087="","",$F8087*$D8087)</f>
        <v/>
      </c>
      <c r="H8087" s="42">
        <f>IF($G8087="","",$O8087)</f>
        <v/>
      </c>
      <c r="I8087" s="5">
        <f>IF($G8087="","",$G8087*IF($H8087="",$O8087,$H8087)/100)</f>
        <v/>
      </c>
      <c r="J8087" s="5">
        <f>IF(OR($L8087="",NOT(COUNTIFS($L$2:$L8087,$L8087)=1)),"",SUMIFS($G:$G,$L:$L,$L8087))</f>
        <v/>
      </c>
      <c r="K8087" s="5">
        <f>IF(OR($L8087="",NOT(COUNTIFS($L$2:$L8087,$L8087)=1)),"",SUMIFS($I:$I,$L:$L,$L8087))</f>
        <v/>
      </c>
      <c r="L8087" s="6">
        <f>IF($B8087="","",YEAR($B8087))</f>
        <v/>
      </c>
      <c r="M8087" s="6">
        <f>INT((ROW()-2)/39)+1</f>
        <v/>
      </c>
      <c r="N8087" s="6">
        <f>MOD(ROW()-2,39)+2</f>
        <v/>
      </c>
      <c r="O8087" s="42">
        <f>IF(AND($B8087&lt;&gt;"",$C8087&lt;&gt;"",$B8087&lt;=$C8087),INDEX(Szabalyok!$C:$C,$N8087),"")</f>
        <v/>
      </c>
      <c r="P8087">
        <f>IF(D8087="",P8086,P8086+1)</f>
        <v/>
      </c>
    </row>
    <row r="8088">
      <c r="A8088">
        <f>IF(P8088=P8087,0,P8088)</f>
        <v/>
      </c>
      <c r="B8088" s="41">
        <f>IF($M8088&gt;300,"",IF(OR(INDEX(Bemenet!$E$2:$E$301,$M8088)="",INDEX(Bemenet!$F$2:$F$301,$M8088)=""),"",MAX(INDEX(Bemenet!$E$2:$E$301,$M8088),INDEX(Szabalyok!$A:$A,$N8088))))</f>
        <v/>
      </c>
      <c r="C8088" s="41">
        <f>IF($B8088="","",MIN(INDEX(Bemenet!$F$2:$F$301,$M8088),INDEX(Szabalyok!$B:$B,$N8088)))</f>
        <v/>
      </c>
      <c r="D8088" s="5">
        <f>IF(AND($B8088&lt;&gt;"",$C8088&lt;&gt;"",$B8088&lt;=$C8088),INDEX(Bemenet!$G$2:$G$301,$M8088),"")</f>
        <v/>
      </c>
      <c r="E8088" s="6">
        <f>IF(AND($B8088&lt;&gt;"",$C8088&lt;&gt;"",$B8088&lt;=$C8088),INDEX(Bemenet!$D$2:$D$301,$M8088),"")</f>
        <v/>
      </c>
      <c r="F8088" s="5">
        <f>IF(AND($B8088&lt;&gt;"",$C8088&lt;&gt;"",$B8088&lt;=$C8088),$C8088-$B8088+1,"")</f>
        <v/>
      </c>
      <c r="G8088" s="5">
        <f>IF($F8088="","",$F8088*$D8088)</f>
        <v/>
      </c>
      <c r="H8088" s="42">
        <f>IF($G8088="","",$O8088)</f>
        <v/>
      </c>
      <c r="I8088" s="5">
        <f>IF($G8088="","",$G8088*IF($H8088="",$O8088,$H8088)/100)</f>
        <v/>
      </c>
      <c r="J8088" s="5">
        <f>IF(OR($L8088="",NOT(COUNTIFS($L$2:$L8088,$L8088)=1)),"",SUMIFS($G:$G,$L:$L,$L8088))</f>
        <v/>
      </c>
      <c r="K8088" s="5">
        <f>IF(OR($L8088="",NOT(COUNTIFS($L$2:$L8088,$L8088)=1)),"",SUMIFS($I:$I,$L:$L,$L8088))</f>
        <v/>
      </c>
      <c r="L8088" s="6">
        <f>IF($B8088="","",YEAR($B8088))</f>
        <v/>
      </c>
      <c r="M8088" s="6">
        <f>INT((ROW()-2)/39)+1</f>
        <v/>
      </c>
      <c r="N8088" s="6">
        <f>MOD(ROW()-2,39)+2</f>
        <v/>
      </c>
      <c r="O8088" s="42">
        <f>IF(AND($B8088&lt;&gt;"",$C8088&lt;&gt;"",$B8088&lt;=$C8088),INDEX(Szabalyok!$C:$C,$N8088),"")</f>
        <v/>
      </c>
      <c r="P8088">
        <f>IF(D8088="",P8087,P8087+1)</f>
        <v/>
      </c>
    </row>
    <row r="8089">
      <c r="A8089">
        <f>IF(P8089=P8088,0,P8089)</f>
        <v/>
      </c>
      <c r="B8089" s="41">
        <f>IF($M8089&gt;300,"",IF(OR(INDEX(Bemenet!$E$2:$E$301,$M8089)="",INDEX(Bemenet!$F$2:$F$301,$M8089)=""),"",MAX(INDEX(Bemenet!$E$2:$E$301,$M8089),INDEX(Szabalyok!$A:$A,$N8089))))</f>
        <v/>
      </c>
      <c r="C8089" s="41">
        <f>IF($B8089="","",MIN(INDEX(Bemenet!$F$2:$F$301,$M8089),INDEX(Szabalyok!$B:$B,$N8089)))</f>
        <v/>
      </c>
      <c r="D8089" s="5">
        <f>IF(AND($B8089&lt;&gt;"",$C8089&lt;&gt;"",$B8089&lt;=$C8089),INDEX(Bemenet!$G$2:$G$301,$M8089),"")</f>
        <v/>
      </c>
      <c r="E8089" s="6">
        <f>IF(AND($B8089&lt;&gt;"",$C8089&lt;&gt;"",$B8089&lt;=$C8089),INDEX(Bemenet!$D$2:$D$301,$M8089),"")</f>
        <v/>
      </c>
      <c r="F8089" s="5">
        <f>IF(AND($B8089&lt;&gt;"",$C8089&lt;&gt;"",$B8089&lt;=$C8089),$C8089-$B8089+1,"")</f>
        <v/>
      </c>
      <c r="G8089" s="5">
        <f>IF($F8089="","",$F8089*$D8089)</f>
        <v/>
      </c>
      <c r="H8089" s="42">
        <f>IF($G8089="","",$O8089)</f>
        <v/>
      </c>
      <c r="I8089" s="5">
        <f>IF($G8089="","",$G8089*IF($H8089="",$O8089,$H8089)/100)</f>
        <v/>
      </c>
      <c r="J8089" s="5">
        <f>IF(OR($L8089="",NOT(COUNTIFS($L$2:$L8089,$L8089)=1)),"",SUMIFS($G:$G,$L:$L,$L8089))</f>
        <v/>
      </c>
      <c r="K8089" s="5">
        <f>IF(OR($L8089="",NOT(COUNTIFS($L$2:$L8089,$L8089)=1)),"",SUMIFS($I:$I,$L:$L,$L8089))</f>
        <v/>
      </c>
      <c r="L8089" s="6">
        <f>IF($B8089="","",YEAR($B8089))</f>
        <v/>
      </c>
      <c r="M8089" s="6">
        <f>INT((ROW()-2)/39)+1</f>
        <v/>
      </c>
      <c r="N8089" s="6">
        <f>MOD(ROW()-2,39)+2</f>
        <v/>
      </c>
      <c r="O8089" s="42">
        <f>IF(AND($B8089&lt;&gt;"",$C8089&lt;&gt;"",$B8089&lt;=$C8089),INDEX(Szabalyok!$C:$C,$N8089),"")</f>
        <v/>
      </c>
      <c r="P8089">
        <f>IF(D8089="",P8088,P8088+1)</f>
        <v/>
      </c>
    </row>
    <row r="8090">
      <c r="A8090">
        <f>IF(P8090=P8089,0,P8090)</f>
        <v/>
      </c>
      <c r="B8090" s="41">
        <f>IF($M8090&gt;300,"",IF(OR(INDEX(Bemenet!$E$2:$E$301,$M8090)="",INDEX(Bemenet!$F$2:$F$301,$M8090)=""),"",MAX(INDEX(Bemenet!$E$2:$E$301,$M8090),INDEX(Szabalyok!$A:$A,$N8090))))</f>
        <v/>
      </c>
      <c r="C8090" s="41">
        <f>IF($B8090="","",MIN(INDEX(Bemenet!$F$2:$F$301,$M8090),INDEX(Szabalyok!$B:$B,$N8090)))</f>
        <v/>
      </c>
      <c r="D8090" s="5">
        <f>IF(AND($B8090&lt;&gt;"",$C8090&lt;&gt;"",$B8090&lt;=$C8090),INDEX(Bemenet!$G$2:$G$301,$M8090),"")</f>
        <v/>
      </c>
      <c r="E8090" s="6">
        <f>IF(AND($B8090&lt;&gt;"",$C8090&lt;&gt;"",$B8090&lt;=$C8090),INDEX(Bemenet!$D$2:$D$301,$M8090),"")</f>
        <v/>
      </c>
      <c r="F8090" s="5">
        <f>IF(AND($B8090&lt;&gt;"",$C8090&lt;&gt;"",$B8090&lt;=$C8090),$C8090-$B8090+1,"")</f>
        <v/>
      </c>
      <c r="G8090" s="5">
        <f>IF($F8090="","",$F8090*$D8090)</f>
        <v/>
      </c>
      <c r="H8090" s="42">
        <f>IF($G8090="","",$O8090)</f>
        <v/>
      </c>
      <c r="I8090" s="5">
        <f>IF($G8090="","",$G8090*IF($H8090="",$O8090,$H8090)/100)</f>
        <v/>
      </c>
      <c r="J8090" s="5">
        <f>IF(OR($L8090="",NOT(COUNTIFS($L$2:$L8090,$L8090)=1)),"",SUMIFS($G:$G,$L:$L,$L8090))</f>
        <v/>
      </c>
      <c r="K8090" s="5">
        <f>IF(OR($L8090="",NOT(COUNTIFS($L$2:$L8090,$L8090)=1)),"",SUMIFS($I:$I,$L:$L,$L8090))</f>
        <v/>
      </c>
      <c r="L8090" s="6">
        <f>IF($B8090="","",YEAR($B8090))</f>
        <v/>
      </c>
      <c r="M8090" s="6">
        <f>INT((ROW()-2)/39)+1</f>
        <v/>
      </c>
      <c r="N8090" s="6">
        <f>MOD(ROW()-2,39)+2</f>
        <v/>
      </c>
      <c r="O8090" s="42">
        <f>IF(AND($B8090&lt;&gt;"",$C8090&lt;&gt;"",$B8090&lt;=$C8090),INDEX(Szabalyok!$C:$C,$N8090),"")</f>
        <v/>
      </c>
      <c r="P8090">
        <f>IF(D8090="",P8089,P8089+1)</f>
        <v/>
      </c>
    </row>
    <row r="8091">
      <c r="A8091">
        <f>IF(P8091=P8090,0,P8091)</f>
        <v/>
      </c>
      <c r="B8091" s="41">
        <f>IF($M8091&gt;300,"",IF(OR(INDEX(Bemenet!$E$2:$E$301,$M8091)="",INDEX(Bemenet!$F$2:$F$301,$M8091)=""),"",MAX(INDEX(Bemenet!$E$2:$E$301,$M8091),INDEX(Szabalyok!$A:$A,$N8091))))</f>
        <v/>
      </c>
      <c r="C8091" s="41">
        <f>IF($B8091="","",MIN(INDEX(Bemenet!$F$2:$F$301,$M8091),INDEX(Szabalyok!$B:$B,$N8091)))</f>
        <v/>
      </c>
      <c r="D8091" s="5">
        <f>IF(AND($B8091&lt;&gt;"",$C8091&lt;&gt;"",$B8091&lt;=$C8091),INDEX(Bemenet!$G$2:$G$301,$M8091),"")</f>
        <v/>
      </c>
      <c r="E8091" s="6">
        <f>IF(AND($B8091&lt;&gt;"",$C8091&lt;&gt;"",$B8091&lt;=$C8091),INDEX(Bemenet!$D$2:$D$301,$M8091),"")</f>
        <v/>
      </c>
      <c r="F8091" s="5">
        <f>IF(AND($B8091&lt;&gt;"",$C8091&lt;&gt;"",$B8091&lt;=$C8091),$C8091-$B8091+1,"")</f>
        <v/>
      </c>
      <c r="G8091" s="5">
        <f>IF($F8091="","",$F8091*$D8091)</f>
        <v/>
      </c>
      <c r="H8091" s="42">
        <f>IF($G8091="","",$O8091)</f>
        <v/>
      </c>
      <c r="I8091" s="5">
        <f>IF($G8091="","",$G8091*IF($H8091="",$O8091,$H8091)/100)</f>
        <v/>
      </c>
      <c r="J8091" s="5">
        <f>IF(OR($L8091="",NOT(COUNTIFS($L$2:$L8091,$L8091)=1)),"",SUMIFS($G:$G,$L:$L,$L8091))</f>
        <v/>
      </c>
      <c r="K8091" s="5">
        <f>IF(OR($L8091="",NOT(COUNTIFS($L$2:$L8091,$L8091)=1)),"",SUMIFS($I:$I,$L:$L,$L8091))</f>
        <v/>
      </c>
      <c r="L8091" s="6">
        <f>IF($B8091="","",YEAR($B8091))</f>
        <v/>
      </c>
      <c r="M8091" s="6">
        <f>INT((ROW()-2)/39)+1</f>
        <v/>
      </c>
      <c r="N8091" s="6">
        <f>MOD(ROW()-2,39)+2</f>
        <v/>
      </c>
      <c r="O8091" s="42">
        <f>IF(AND($B8091&lt;&gt;"",$C8091&lt;&gt;"",$B8091&lt;=$C8091),INDEX(Szabalyok!$C:$C,$N8091),"")</f>
        <v/>
      </c>
      <c r="P8091">
        <f>IF(D8091="",P8090,P8090+1)</f>
        <v/>
      </c>
    </row>
    <row r="8092">
      <c r="A8092">
        <f>IF(P8092=P8091,0,P8092)</f>
        <v/>
      </c>
      <c r="B8092" s="41">
        <f>IF($M8092&gt;300,"",IF(OR(INDEX(Bemenet!$E$2:$E$301,$M8092)="",INDEX(Bemenet!$F$2:$F$301,$M8092)=""),"",MAX(INDEX(Bemenet!$E$2:$E$301,$M8092),INDEX(Szabalyok!$A:$A,$N8092))))</f>
        <v/>
      </c>
      <c r="C8092" s="41">
        <f>IF($B8092="","",MIN(INDEX(Bemenet!$F$2:$F$301,$M8092),INDEX(Szabalyok!$B:$B,$N8092)))</f>
        <v/>
      </c>
      <c r="D8092" s="5">
        <f>IF(AND($B8092&lt;&gt;"",$C8092&lt;&gt;"",$B8092&lt;=$C8092),INDEX(Bemenet!$G$2:$G$301,$M8092),"")</f>
        <v/>
      </c>
      <c r="E8092" s="6">
        <f>IF(AND($B8092&lt;&gt;"",$C8092&lt;&gt;"",$B8092&lt;=$C8092),INDEX(Bemenet!$D$2:$D$301,$M8092),"")</f>
        <v/>
      </c>
      <c r="F8092" s="5">
        <f>IF(AND($B8092&lt;&gt;"",$C8092&lt;&gt;"",$B8092&lt;=$C8092),$C8092-$B8092+1,"")</f>
        <v/>
      </c>
      <c r="G8092" s="5">
        <f>IF($F8092="","",$F8092*$D8092)</f>
        <v/>
      </c>
      <c r="H8092" s="42">
        <f>IF($G8092="","",$O8092)</f>
        <v/>
      </c>
      <c r="I8092" s="5">
        <f>IF($G8092="","",$G8092*IF($H8092="",$O8092,$H8092)/100)</f>
        <v/>
      </c>
      <c r="J8092" s="5">
        <f>IF(OR($L8092="",NOT(COUNTIFS($L$2:$L8092,$L8092)=1)),"",SUMIFS($G:$G,$L:$L,$L8092))</f>
        <v/>
      </c>
      <c r="K8092" s="5">
        <f>IF(OR($L8092="",NOT(COUNTIFS($L$2:$L8092,$L8092)=1)),"",SUMIFS($I:$I,$L:$L,$L8092))</f>
        <v/>
      </c>
      <c r="L8092" s="6">
        <f>IF($B8092="","",YEAR($B8092))</f>
        <v/>
      </c>
      <c r="M8092" s="6">
        <f>INT((ROW()-2)/39)+1</f>
        <v/>
      </c>
      <c r="N8092" s="6">
        <f>MOD(ROW()-2,39)+2</f>
        <v/>
      </c>
      <c r="O8092" s="42">
        <f>IF(AND($B8092&lt;&gt;"",$C8092&lt;&gt;"",$B8092&lt;=$C8092),INDEX(Szabalyok!$C:$C,$N8092),"")</f>
        <v/>
      </c>
      <c r="P8092">
        <f>IF(D8092="",P8091,P8091+1)</f>
        <v/>
      </c>
    </row>
    <row r="8093">
      <c r="A8093">
        <f>IF(P8093=P8092,0,P8093)</f>
        <v/>
      </c>
      <c r="B8093" s="41">
        <f>IF($M8093&gt;300,"",IF(OR(INDEX(Bemenet!$E$2:$E$301,$M8093)="",INDEX(Bemenet!$F$2:$F$301,$M8093)=""),"",MAX(INDEX(Bemenet!$E$2:$E$301,$M8093),INDEX(Szabalyok!$A:$A,$N8093))))</f>
        <v/>
      </c>
      <c r="C8093" s="41">
        <f>IF($B8093="","",MIN(INDEX(Bemenet!$F$2:$F$301,$M8093),INDEX(Szabalyok!$B:$B,$N8093)))</f>
        <v/>
      </c>
      <c r="D8093" s="5">
        <f>IF(AND($B8093&lt;&gt;"",$C8093&lt;&gt;"",$B8093&lt;=$C8093),INDEX(Bemenet!$G$2:$G$301,$M8093),"")</f>
        <v/>
      </c>
      <c r="E8093" s="6">
        <f>IF(AND($B8093&lt;&gt;"",$C8093&lt;&gt;"",$B8093&lt;=$C8093),INDEX(Bemenet!$D$2:$D$301,$M8093),"")</f>
        <v/>
      </c>
      <c r="F8093" s="5">
        <f>IF(AND($B8093&lt;&gt;"",$C8093&lt;&gt;"",$B8093&lt;=$C8093),$C8093-$B8093+1,"")</f>
        <v/>
      </c>
      <c r="G8093" s="5">
        <f>IF($F8093="","",$F8093*$D8093)</f>
        <v/>
      </c>
      <c r="H8093" s="42">
        <f>IF($G8093="","",$O8093)</f>
        <v/>
      </c>
      <c r="I8093" s="5">
        <f>IF($G8093="","",$G8093*IF($H8093="",$O8093,$H8093)/100)</f>
        <v/>
      </c>
      <c r="J8093" s="5">
        <f>IF(OR($L8093="",NOT(COUNTIFS($L$2:$L8093,$L8093)=1)),"",SUMIFS($G:$G,$L:$L,$L8093))</f>
        <v/>
      </c>
      <c r="K8093" s="5">
        <f>IF(OR($L8093="",NOT(COUNTIFS($L$2:$L8093,$L8093)=1)),"",SUMIFS($I:$I,$L:$L,$L8093))</f>
        <v/>
      </c>
      <c r="L8093" s="6">
        <f>IF($B8093="","",YEAR($B8093))</f>
        <v/>
      </c>
      <c r="M8093" s="6">
        <f>INT((ROW()-2)/39)+1</f>
        <v/>
      </c>
      <c r="N8093" s="6">
        <f>MOD(ROW()-2,39)+2</f>
        <v/>
      </c>
      <c r="O8093" s="42">
        <f>IF(AND($B8093&lt;&gt;"",$C8093&lt;&gt;"",$B8093&lt;=$C8093),INDEX(Szabalyok!$C:$C,$N8093),"")</f>
        <v/>
      </c>
      <c r="P8093">
        <f>IF(D8093="",P8092,P8092+1)</f>
        <v/>
      </c>
    </row>
    <row r="8094">
      <c r="A8094">
        <f>IF(P8094=P8093,0,P8094)</f>
        <v/>
      </c>
      <c r="B8094" s="41">
        <f>IF($M8094&gt;300,"",IF(OR(INDEX(Bemenet!$E$2:$E$301,$M8094)="",INDEX(Bemenet!$F$2:$F$301,$M8094)=""),"",MAX(INDEX(Bemenet!$E$2:$E$301,$M8094),INDEX(Szabalyok!$A:$A,$N8094))))</f>
        <v/>
      </c>
      <c r="C8094" s="41">
        <f>IF($B8094="","",MIN(INDEX(Bemenet!$F$2:$F$301,$M8094),INDEX(Szabalyok!$B:$B,$N8094)))</f>
        <v/>
      </c>
      <c r="D8094" s="5">
        <f>IF(AND($B8094&lt;&gt;"",$C8094&lt;&gt;"",$B8094&lt;=$C8094),INDEX(Bemenet!$G$2:$G$301,$M8094),"")</f>
        <v/>
      </c>
      <c r="E8094" s="6">
        <f>IF(AND($B8094&lt;&gt;"",$C8094&lt;&gt;"",$B8094&lt;=$C8094),INDEX(Bemenet!$D$2:$D$301,$M8094),"")</f>
        <v/>
      </c>
      <c r="F8094" s="5">
        <f>IF(AND($B8094&lt;&gt;"",$C8094&lt;&gt;"",$B8094&lt;=$C8094),$C8094-$B8094+1,"")</f>
        <v/>
      </c>
      <c r="G8094" s="5">
        <f>IF($F8094="","",$F8094*$D8094)</f>
        <v/>
      </c>
      <c r="H8094" s="42">
        <f>IF($G8094="","",$O8094)</f>
        <v/>
      </c>
      <c r="I8094" s="5">
        <f>IF($G8094="","",$G8094*IF($H8094="",$O8094,$H8094)/100)</f>
        <v/>
      </c>
      <c r="J8094" s="5">
        <f>IF(OR($L8094="",NOT(COUNTIFS($L$2:$L8094,$L8094)=1)),"",SUMIFS($G:$G,$L:$L,$L8094))</f>
        <v/>
      </c>
      <c r="K8094" s="5">
        <f>IF(OR($L8094="",NOT(COUNTIFS($L$2:$L8094,$L8094)=1)),"",SUMIFS($I:$I,$L:$L,$L8094))</f>
        <v/>
      </c>
      <c r="L8094" s="6">
        <f>IF($B8094="","",YEAR($B8094))</f>
        <v/>
      </c>
      <c r="M8094" s="6">
        <f>INT((ROW()-2)/39)+1</f>
        <v/>
      </c>
      <c r="N8094" s="6">
        <f>MOD(ROW()-2,39)+2</f>
        <v/>
      </c>
      <c r="O8094" s="42">
        <f>IF(AND($B8094&lt;&gt;"",$C8094&lt;&gt;"",$B8094&lt;=$C8094),INDEX(Szabalyok!$C:$C,$N8094),"")</f>
        <v/>
      </c>
      <c r="P8094">
        <f>IF(D8094="",P8093,P8093+1)</f>
        <v/>
      </c>
    </row>
    <row r="8095">
      <c r="A8095">
        <f>IF(P8095=P8094,0,P8095)</f>
        <v/>
      </c>
      <c r="B8095" s="41">
        <f>IF($M8095&gt;300,"",IF(OR(INDEX(Bemenet!$E$2:$E$301,$M8095)="",INDEX(Bemenet!$F$2:$F$301,$M8095)=""),"",MAX(INDEX(Bemenet!$E$2:$E$301,$M8095),INDEX(Szabalyok!$A:$A,$N8095))))</f>
        <v/>
      </c>
      <c r="C8095" s="41">
        <f>IF($B8095="","",MIN(INDEX(Bemenet!$F$2:$F$301,$M8095),INDEX(Szabalyok!$B:$B,$N8095)))</f>
        <v/>
      </c>
      <c r="D8095" s="5">
        <f>IF(AND($B8095&lt;&gt;"",$C8095&lt;&gt;"",$B8095&lt;=$C8095),INDEX(Bemenet!$G$2:$G$301,$M8095),"")</f>
        <v/>
      </c>
      <c r="E8095" s="6">
        <f>IF(AND($B8095&lt;&gt;"",$C8095&lt;&gt;"",$B8095&lt;=$C8095),INDEX(Bemenet!$D$2:$D$301,$M8095),"")</f>
        <v/>
      </c>
      <c r="F8095" s="5">
        <f>IF(AND($B8095&lt;&gt;"",$C8095&lt;&gt;"",$B8095&lt;=$C8095),$C8095-$B8095+1,"")</f>
        <v/>
      </c>
      <c r="G8095" s="5">
        <f>IF($F8095="","",$F8095*$D8095)</f>
        <v/>
      </c>
      <c r="H8095" s="42">
        <f>IF($G8095="","",$O8095)</f>
        <v/>
      </c>
      <c r="I8095" s="5">
        <f>IF($G8095="","",$G8095*IF($H8095="",$O8095,$H8095)/100)</f>
        <v/>
      </c>
      <c r="J8095" s="5">
        <f>IF(OR($L8095="",NOT(COUNTIFS($L$2:$L8095,$L8095)=1)),"",SUMIFS($G:$G,$L:$L,$L8095))</f>
        <v/>
      </c>
      <c r="K8095" s="5">
        <f>IF(OR($L8095="",NOT(COUNTIFS($L$2:$L8095,$L8095)=1)),"",SUMIFS($I:$I,$L:$L,$L8095))</f>
        <v/>
      </c>
      <c r="L8095" s="6">
        <f>IF($B8095="","",YEAR($B8095))</f>
        <v/>
      </c>
      <c r="M8095" s="6">
        <f>INT((ROW()-2)/39)+1</f>
        <v/>
      </c>
      <c r="N8095" s="6">
        <f>MOD(ROW()-2,39)+2</f>
        <v/>
      </c>
      <c r="O8095" s="42">
        <f>IF(AND($B8095&lt;&gt;"",$C8095&lt;&gt;"",$B8095&lt;=$C8095),INDEX(Szabalyok!$C:$C,$N8095),"")</f>
        <v/>
      </c>
      <c r="P8095">
        <f>IF(D8095="",P8094,P8094+1)</f>
        <v/>
      </c>
    </row>
    <row r="8096">
      <c r="A8096">
        <f>IF(P8096=P8095,0,P8096)</f>
        <v/>
      </c>
      <c r="B8096" s="41">
        <f>IF($M8096&gt;300,"",IF(OR(INDEX(Bemenet!$E$2:$E$301,$M8096)="",INDEX(Bemenet!$F$2:$F$301,$M8096)=""),"",MAX(INDEX(Bemenet!$E$2:$E$301,$M8096),INDEX(Szabalyok!$A:$A,$N8096))))</f>
        <v/>
      </c>
      <c r="C8096" s="41">
        <f>IF($B8096="","",MIN(INDEX(Bemenet!$F$2:$F$301,$M8096),INDEX(Szabalyok!$B:$B,$N8096)))</f>
        <v/>
      </c>
      <c r="D8096" s="5">
        <f>IF(AND($B8096&lt;&gt;"",$C8096&lt;&gt;"",$B8096&lt;=$C8096),INDEX(Bemenet!$G$2:$G$301,$M8096),"")</f>
        <v/>
      </c>
      <c r="E8096" s="6">
        <f>IF(AND($B8096&lt;&gt;"",$C8096&lt;&gt;"",$B8096&lt;=$C8096),INDEX(Bemenet!$D$2:$D$301,$M8096),"")</f>
        <v/>
      </c>
      <c r="F8096" s="5">
        <f>IF(AND($B8096&lt;&gt;"",$C8096&lt;&gt;"",$B8096&lt;=$C8096),$C8096-$B8096+1,"")</f>
        <v/>
      </c>
      <c r="G8096" s="5">
        <f>IF($F8096="","",$F8096*$D8096)</f>
        <v/>
      </c>
      <c r="H8096" s="42">
        <f>IF($G8096="","",$O8096)</f>
        <v/>
      </c>
      <c r="I8096" s="5">
        <f>IF($G8096="","",$G8096*IF($H8096="",$O8096,$H8096)/100)</f>
        <v/>
      </c>
      <c r="J8096" s="5">
        <f>IF(OR($L8096="",NOT(COUNTIFS($L$2:$L8096,$L8096)=1)),"",SUMIFS($G:$G,$L:$L,$L8096))</f>
        <v/>
      </c>
      <c r="K8096" s="5">
        <f>IF(OR($L8096="",NOT(COUNTIFS($L$2:$L8096,$L8096)=1)),"",SUMIFS($I:$I,$L:$L,$L8096))</f>
        <v/>
      </c>
      <c r="L8096" s="6">
        <f>IF($B8096="","",YEAR($B8096))</f>
        <v/>
      </c>
      <c r="M8096" s="6">
        <f>INT((ROW()-2)/39)+1</f>
        <v/>
      </c>
      <c r="N8096" s="6">
        <f>MOD(ROW()-2,39)+2</f>
        <v/>
      </c>
      <c r="O8096" s="42">
        <f>IF(AND($B8096&lt;&gt;"",$C8096&lt;&gt;"",$B8096&lt;=$C8096),INDEX(Szabalyok!$C:$C,$N8096),"")</f>
        <v/>
      </c>
      <c r="P8096">
        <f>IF(D8096="",P8095,P8095+1)</f>
        <v/>
      </c>
    </row>
    <row r="8097">
      <c r="A8097">
        <f>IF(P8097=P8096,0,P8097)</f>
        <v/>
      </c>
      <c r="B8097" s="41">
        <f>IF($M8097&gt;300,"",IF(OR(INDEX(Bemenet!$E$2:$E$301,$M8097)="",INDEX(Bemenet!$F$2:$F$301,$M8097)=""),"",MAX(INDEX(Bemenet!$E$2:$E$301,$M8097),INDEX(Szabalyok!$A:$A,$N8097))))</f>
        <v/>
      </c>
      <c r="C8097" s="41">
        <f>IF($B8097="","",MIN(INDEX(Bemenet!$F$2:$F$301,$M8097),INDEX(Szabalyok!$B:$B,$N8097)))</f>
        <v/>
      </c>
      <c r="D8097" s="5">
        <f>IF(AND($B8097&lt;&gt;"",$C8097&lt;&gt;"",$B8097&lt;=$C8097),INDEX(Bemenet!$G$2:$G$301,$M8097),"")</f>
        <v/>
      </c>
      <c r="E8097" s="6">
        <f>IF(AND($B8097&lt;&gt;"",$C8097&lt;&gt;"",$B8097&lt;=$C8097),INDEX(Bemenet!$D$2:$D$301,$M8097),"")</f>
        <v/>
      </c>
      <c r="F8097" s="5">
        <f>IF(AND($B8097&lt;&gt;"",$C8097&lt;&gt;"",$B8097&lt;=$C8097),$C8097-$B8097+1,"")</f>
        <v/>
      </c>
      <c r="G8097" s="5">
        <f>IF($F8097="","",$F8097*$D8097)</f>
        <v/>
      </c>
      <c r="H8097" s="42">
        <f>IF($G8097="","",$O8097)</f>
        <v/>
      </c>
      <c r="I8097" s="5">
        <f>IF($G8097="","",$G8097*IF($H8097="",$O8097,$H8097)/100)</f>
        <v/>
      </c>
      <c r="J8097" s="5">
        <f>IF(OR($L8097="",NOT(COUNTIFS($L$2:$L8097,$L8097)=1)),"",SUMIFS($G:$G,$L:$L,$L8097))</f>
        <v/>
      </c>
      <c r="K8097" s="5">
        <f>IF(OR($L8097="",NOT(COUNTIFS($L$2:$L8097,$L8097)=1)),"",SUMIFS($I:$I,$L:$L,$L8097))</f>
        <v/>
      </c>
      <c r="L8097" s="6">
        <f>IF($B8097="","",YEAR($B8097))</f>
        <v/>
      </c>
      <c r="M8097" s="6">
        <f>INT((ROW()-2)/39)+1</f>
        <v/>
      </c>
      <c r="N8097" s="6">
        <f>MOD(ROW()-2,39)+2</f>
        <v/>
      </c>
      <c r="O8097" s="42">
        <f>IF(AND($B8097&lt;&gt;"",$C8097&lt;&gt;"",$B8097&lt;=$C8097),INDEX(Szabalyok!$C:$C,$N8097),"")</f>
        <v/>
      </c>
      <c r="P8097">
        <f>IF(D8097="",P8096,P8096+1)</f>
        <v/>
      </c>
    </row>
    <row r="8098">
      <c r="A8098">
        <f>IF(P8098=P8097,0,P8098)</f>
        <v/>
      </c>
      <c r="B8098" s="41">
        <f>IF($M8098&gt;300,"",IF(OR(INDEX(Bemenet!$E$2:$E$301,$M8098)="",INDEX(Bemenet!$F$2:$F$301,$M8098)=""),"",MAX(INDEX(Bemenet!$E$2:$E$301,$M8098),INDEX(Szabalyok!$A:$A,$N8098))))</f>
        <v/>
      </c>
      <c r="C8098" s="41">
        <f>IF($B8098="","",MIN(INDEX(Bemenet!$F$2:$F$301,$M8098),INDEX(Szabalyok!$B:$B,$N8098)))</f>
        <v/>
      </c>
      <c r="D8098" s="5">
        <f>IF(AND($B8098&lt;&gt;"",$C8098&lt;&gt;"",$B8098&lt;=$C8098),INDEX(Bemenet!$G$2:$G$301,$M8098),"")</f>
        <v/>
      </c>
      <c r="E8098" s="6">
        <f>IF(AND($B8098&lt;&gt;"",$C8098&lt;&gt;"",$B8098&lt;=$C8098),INDEX(Bemenet!$D$2:$D$301,$M8098),"")</f>
        <v/>
      </c>
      <c r="F8098" s="5">
        <f>IF(AND($B8098&lt;&gt;"",$C8098&lt;&gt;"",$B8098&lt;=$C8098),$C8098-$B8098+1,"")</f>
        <v/>
      </c>
      <c r="G8098" s="5">
        <f>IF($F8098="","",$F8098*$D8098)</f>
        <v/>
      </c>
      <c r="H8098" s="42">
        <f>IF($G8098="","",$O8098)</f>
        <v/>
      </c>
      <c r="I8098" s="5">
        <f>IF($G8098="","",$G8098*IF($H8098="",$O8098,$H8098)/100)</f>
        <v/>
      </c>
      <c r="J8098" s="5">
        <f>IF(OR($L8098="",NOT(COUNTIFS($L$2:$L8098,$L8098)=1)),"",SUMIFS($G:$G,$L:$L,$L8098))</f>
        <v/>
      </c>
      <c r="K8098" s="5">
        <f>IF(OR($L8098="",NOT(COUNTIFS($L$2:$L8098,$L8098)=1)),"",SUMIFS($I:$I,$L:$L,$L8098))</f>
        <v/>
      </c>
      <c r="L8098" s="6">
        <f>IF($B8098="","",YEAR($B8098))</f>
        <v/>
      </c>
      <c r="M8098" s="6">
        <f>INT((ROW()-2)/39)+1</f>
        <v/>
      </c>
      <c r="N8098" s="6">
        <f>MOD(ROW()-2,39)+2</f>
        <v/>
      </c>
      <c r="O8098" s="42">
        <f>IF(AND($B8098&lt;&gt;"",$C8098&lt;&gt;"",$B8098&lt;=$C8098),INDEX(Szabalyok!$C:$C,$N8098),"")</f>
        <v/>
      </c>
      <c r="P8098">
        <f>IF(D8098="",P8097,P8097+1)</f>
        <v/>
      </c>
    </row>
    <row r="8099">
      <c r="A8099">
        <f>IF(P8099=P8098,0,P8099)</f>
        <v/>
      </c>
      <c r="B8099" s="41">
        <f>IF($M8099&gt;300,"",IF(OR(INDEX(Bemenet!$E$2:$E$301,$M8099)="",INDEX(Bemenet!$F$2:$F$301,$M8099)=""),"",MAX(INDEX(Bemenet!$E$2:$E$301,$M8099),INDEX(Szabalyok!$A:$A,$N8099))))</f>
        <v/>
      </c>
      <c r="C8099" s="41">
        <f>IF($B8099="","",MIN(INDEX(Bemenet!$F$2:$F$301,$M8099),INDEX(Szabalyok!$B:$B,$N8099)))</f>
        <v/>
      </c>
      <c r="D8099" s="5">
        <f>IF(AND($B8099&lt;&gt;"",$C8099&lt;&gt;"",$B8099&lt;=$C8099),INDEX(Bemenet!$G$2:$G$301,$M8099),"")</f>
        <v/>
      </c>
      <c r="E8099" s="6">
        <f>IF(AND($B8099&lt;&gt;"",$C8099&lt;&gt;"",$B8099&lt;=$C8099),INDEX(Bemenet!$D$2:$D$301,$M8099),"")</f>
        <v/>
      </c>
      <c r="F8099" s="5">
        <f>IF(AND($B8099&lt;&gt;"",$C8099&lt;&gt;"",$B8099&lt;=$C8099),$C8099-$B8099+1,"")</f>
        <v/>
      </c>
      <c r="G8099" s="5">
        <f>IF($F8099="","",$F8099*$D8099)</f>
        <v/>
      </c>
      <c r="H8099" s="42">
        <f>IF($G8099="","",$O8099)</f>
        <v/>
      </c>
      <c r="I8099" s="5">
        <f>IF($G8099="","",$G8099*IF($H8099="",$O8099,$H8099)/100)</f>
        <v/>
      </c>
      <c r="J8099" s="5">
        <f>IF(OR($L8099="",NOT(COUNTIFS($L$2:$L8099,$L8099)=1)),"",SUMIFS($G:$G,$L:$L,$L8099))</f>
        <v/>
      </c>
      <c r="K8099" s="5">
        <f>IF(OR($L8099="",NOT(COUNTIFS($L$2:$L8099,$L8099)=1)),"",SUMIFS($I:$I,$L:$L,$L8099))</f>
        <v/>
      </c>
      <c r="L8099" s="6">
        <f>IF($B8099="","",YEAR($B8099))</f>
        <v/>
      </c>
      <c r="M8099" s="6">
        <f>INT((ROW()-2)/39)+1</f>
        <v/>
      </c>
      <c r="N8099" s="6">
        <f>MOD(ROW()-2,39)+2</f>
        <v/>
      </c>
      <c r="O8099" s="42">
        <f>IF(AND($B8099&lt;&gt;"",$C8099&lt;&gt;"",$B8099&lt;=$C8099),INDEX(Szabalyok!$C:$C,$N8099),"")</f>
        <v/>
      </c>
      <c r="P8099">
        <f>IF(D8099="",P8098,P8098+1)</f>
        <v/>
      </c>
    </row>
    <row r="8100">
      <c r="A8100">
        <f>IF(P8100=P8099,0,P8100)</f>
        <v/>
      </c>
      <c r="B8100" s="41">
        <f>IF($M8100&gt;300,"",IF(OR(INDEX(Bemenet!$E$2:$E$301,$M8100)="",INDEX(Bemenet!$F$2:$F$301,$M8100)=""),"",MAX(INDEX(Bemenet!$E$2:$E$301,$M8100),INDEX(Szabalyok!$A:$A,$N8100))))</f>
        <v/>
      </c>
      <c r="C8100" s="41">
        <f>IF($B8100="","",MIN(INDEX(Bemenet!$F$2:$F$301,$M8100),INDEX(Szabalyok!$B:$B,$N8100)))</f>
        <v/>
      </c>
      <c r="D8100" s="5">
        <f>IF(AND($B8100&lt;&gt;"",$C8100&lt;&gt;"",$B8100&lt;=$C8100),INDEX(Bemenet!$G$2:$G$301,$M8100),"")</f>
        <v/>
      </c>
      <c r="E8100" s="6">
        <f>IF(AND($B8100&lt;&gt;"",$C8100&lt;&gt;"",$B8100&lt;=$C8100),INDEX(Bemenet!$D$2:$D$301,$M8100),"")</f>
        <v/>
      </c>
      <c r="F8100" s="5">
        <f>IF(AND($B8100&lt;&gt;"",$C8100&lt;&gt;"",$B8100&lt;=$C8100),$C8100-$B8100+1,"")</f>
        <v/>
      </c>
      <c r="G8100" s="5">
        <f>IF($F8100="","",$F8100*$D8100)</f>
        <v/>
      </c>
      <c r="H8100" s="42">
        <f>IF($G8100="","",$O8100)</f>
        <v/>
      </c>
      <c r="I8100" s="5">
        <f>IF($G8100="","",$G8100*IF($H8100="",$O8100,$H8100)/100)</f>
        <v/>
      </c>
      <c r="J8100" s="5">
        <f>IF(OR($L8100="",NOT(COUNTIFS($L$2:$L8100,$L8100)=1)),"",SUMIFS($G:$G,$L:$L,$L8100))</f>
        <v/>
      </c>
      <c r="K8100" s="5">
        <f>IF(OR($L8100="",NOT(COUNTIFS($L$2:$L8100,$L8100)=1)),"",SUMIFS($I:$I,$L:$L,$L8100))</f>
        <v/>
      </c>
      <c r="L8100" s="6">
        <f>IF($B8100="","",YEAR($B8100))</f>
        <v/>
      </c>
      <c r="M8100" s="6">
        <f>INT((ROW()-2)/39)+1</f>
        <v/>
      </c>
      <c r="N8100" s="6">
        <f>MOD(ROW()-2,39)+2</f>
        <v/>
      </c>
      <c r="O8100" s="42">
        <f>IF(AND($B8100&lt;&gt;"",$C8100&lt;&gt;"",$B8100&lt;=$C8100),INDEX(Szabalyok!$C:$C,$N8100),"")</f>
        <v/>
      </c>
      <c r="P8100">
        <f>IF(D8100="",P8099,P8099+1)</f>
        <v/>
      </c>
    </row>
    <row r="8101">
      <c r="A8101">
        <f>IF(P8101=P8100,0,P8101)</f>
        <v/>
      </c>
      <c r="B8101" s="41">
        <f>IF($M8101&gt;300,"",IF(OR(INDEX(Bemenet!$E$2:$E$301,$M8101)="",INDEX(Bemenet!$F$2:$F$301,$M8101)=""),"",MAX(INDEX(Bemenet!$E$2:$E$301,$M8101),INDEX(Szabalyok!$A:$A,$N8101))))</f>
        <v/>
      </c>
      <c r="C8101" s="41">
        <f>IF($B8101="","",MIN(INDEX(Bemenet!$F$2:$F$301,$M8101),INDEX(Szabalyok!$B:$B,$N8101)))</f>
        <v/>
      </c>
      <c r="D8101" s="5">
        <f>IF(AND($B8101&lt;&gt;"",$C8101&lt;&gt;"",$B8101&lt;=$C8101),INDEX(Bemenet!$G$2:$G$301,$M8101),"")</f>
        <v/>
      </c>
      <c r="E8101" s="6">
        <f>IF(AND($B8101&lt;&gt;"",$C8101&lt;&gt;"",$B8101&lt;=$C8101),INDEX(Bemenet!$D$2:$D$301,$M8101),"")</f>
        <v/>
      </c>
      <c r="F8101" s="5">
        <f>IF(AND($B8101&lt;&gt;"",$C8101&lt;&gt;"",$B8101&lt;=$C8101),$C8101-$B8101+1,"")</f>
        <v/>
      </c>
      <c r="G8101" s="5">
        <f>IF($F8101="","",$F8101*$D8101)</f>
        <v/>
      </c>
      <c r="H8101" s="42">
        <f>IF($G8101="","",$O8101)</f>
        <v/>
      </c>
      <c r="I8101" s="5">
        <f>IF($G8101="","",$G8101*IF($H8101="",$O8101,$H8101)/100)</f>
        <v/>
      </c>
      <c r="J8101" s="5">
        <f>IF(OR($L8101="",NOT(COUNTIFS($L$2:$L8101,$L8101)=1)),"",SUMIFS($G:$G,$L:$L,$L8101))</f>
        <v/>
      </c>
      <c r="K8101" s="5">
        <f>IF(OR($L8101="",NOT(COUNTIFS($L$2:$L8101,$L8101)=1)),"",SUMIFS($I:$I,$L:$L,$L8101))</f>
        <v/>
      </c>
      <c r="L8101" s="6">
        <f>IF($B8101="","",YEAR($B8101))</f>
        <v/>
      </c>
      <c r="M8101" s="6">
        <f>INT((ROW()-2)/39)+1</f>
        <v/>
      </c>
      <c r="N8101" s="6">
        <f>MOD(ROW()-2,39)+2</f>
        <v/>
      </c>
      <c r="O8101" s="42">
        <f>IF(AND($B8101&lt;&gt;"",$C8101&lt;&gt;"",$B8101&lt;=$C8101),INDEX(Szabalyok!$C:$C,$N8101),"")</f>
        <v/>
      </c>
      <c r="P8101">
        <f>IF(D8101="",P8100,P8100+1)</f>
        <v/>
      </c>
    </row>
    <row r="8102">
      <c r="A8102">
        <f>IF(P8102=P8101,0,P8102)</f>
        <v/>
      </c>
      <c r="B8102" s="41">
        <f>IF($M8102&gt;300,"",IF(OR(INDEX(Bemenet!$E$2:$E$301,$M8102)="",INDEX(Bemenet!$F$2:$F$301,$M8102)=""),"",MAX(INDEX(Bemenet!$E$2:$E$301,$M8102),INDEX(Szabalyok!$A:$A,$N8102))))</f>
        <v/>
      </c>
      <c r="C8102" s="41">
        <f>IF($B8102="","",MIN(INDEX(Bemenet!$F$2:$F$301,$M8102),INDEX(Szabalyok!$B:$B,$N8102)))</f>
        <v/>
      </c>
      <c r="D8102" s="5">
        <f>IF(AND($B8102&lt;&gt;"",$C8102&lt;&gt;"",$B8102&lt;=$C8102),INDEX(Bemenet!$G$2:$G$301,$M8102),"")</f>
        <v/>
      </c>
      <c r="E8102" s="6">
        <f>IF(AND($B8102&lt;&gt;"",$C8102&lt;&gt;"",$B8102&lt;=$C8102),INDEX(Bemenet!$D$2:$D$301,$M8102),"")</f>
        <v/>
      </c>
      <c r="F8102" s="5">
        <f>IF(AND($B8102&lt;&gt;"",$C8102&lt;&gt;"",$B8102&lt;=$C8102),$C8102-$B8102+1,"")</f>
        <v/>
      </c>
      <c r="G8102" s="5">
        <f>IF($F8102="","",$F8102*$D8102)</f>
        <v/>
      </c>
      <c r="H8102" s="42">
        <f>IF($G8102="","",$O8102)</f>
        <v/>
      </c>
      <c r="I8102" s="5">
        <f>IF($G8102="","",$G8102*IF($H8102="",$O8102,$H8102)/100)</f>
        <v/>
      </c>
      <c r="J8102" s="5">
        <f>IF(OR($L8102="",NOT(COUNTIFS($L$2:$L8102,$L8102)=1)),"",SUMIFS($G:$G,$L:$L,$L8102))</f>
        <v/>
      </c>
      <c r="K8102" s="5">
        <f>IF(OR($L8102="",NOT(COUNTIFS($L$2:$L8102,$L8102)=1)),"",SUMIFS($I:$I,$L:$L,$L8102))</f>
        <v/>
      </c>
      <c r="L8102" s="6">
        <f>IF($B8102="","",YEAR($B8102))</f>
        <v/>
      </c>
      <c r="M8102" s="6">
        <f>INT((ROW()-2)/39)+1</f>
        <v/>
      </c>
      <c r="N8102" s="6">
        <f>MOD(ROW()-2,39)+2</f>
        <v/>
      </c>
      <c r="O8102" s="42">
        <f>IF(AND($B8102&lt;&gt;"",$C8102&lt;&gt;"",$B8102&lt;=$C8102),INDEX(Szabalyok!$C:$C,$N8102),"")</f>
        <v/>
      </c>
      <c r="P8102">
        <f>IF(D8102="",P8101,P8101+1)</f>
        <v/>
      </c>
    </row>
    <row r="8103">
      <c r="A8103">
        <f>IF(P8103=P8102,0,P8103)</f>
        <v/>
      </c>
      <c r="B8103" s="41">
        <f>IF($M8103&gt;300,"",IF(OR(INDEX(Bemenet!$E$2:$E$301,$M8103)="",INDEX(Bemenet!$F$2:$F$301,$M8103)=""),"",MAX(INDEX(Bemenet!$E$2:$E$301,$M8103),INDEX(Szabalyok!$A:$A,$N8103))))</f>
        <v/>
      </c>
      <c r="C8103" s="41">
        <f>IF($B8103="","",MIN(INDEX(Bemenet!$F$2:$F$301,$M8103),INDEX(Szabalyok!$B:$B,$N8103)))</f>
        <v/>
      </c>
      <c r="D8103" s="5">
        <f>IF(AND($B8103&lt;&gt;"",$C8103&lt;&gt;"",$B8103&lt;=$C8103),INDEX(Bemenet!$G$2:$G$301,$M8103),"")</f>
        <v/>
      </c>
      <c r="E8103" s="6">
        <f>IF(AND($B8103&lt;&gt;"",$C8103&lt;&gt;"",$B8103&lt;=$C8103),INDEX(Bemenet!$D$2:$D$301,$M8103),"")</f>
        <v/>
      </c>
      <c r="F8103" s="5">
        <f>IF(AND($B8103&lt;&gt;"",$C8103&lt;&gt;"",$B8103&lt;=$C8103),$C8103-$B8103+1,"")</f>
        <v/>
      </c>
      <c r="G8103" s="5">
        <f>IF($F8103="","",$F8103*$D8103)</f>
        <v/>
      </c>
      <c r="H8103" s="42">
        <f>IF($G8103="","",$O8103)</f>
        <v/>
      </c>
      <c r="I8103" s="5">
        <f>IF($G8103="","",$G8103*IF($H8103="",$O8103,$H8103)/100)</f>
        <v/>
      </c>
      <c r="J8103" s="5">
        <f>IF(OR($L8103="",NOT(COUNTIFS($L$2:$L8103,$L8103)=1)),"",SUMIFS($G:$G,$L:$L,$L8103))</f>
        <v/>
      </c>
      <c r="K8103" s="5">
        <f>IF(OR($L8103="",NOT(COUNTIFS($L$2:$L8103,$L8103)=1)),"",SUMIFS($I:$I,$L:$L,$L8103))</f>
        <v/>
      </c>
      <c r="L8103" s="6">
        <f>IF($B8103="","",YEAR($B8103))</f>
        <v/>
      </c>
      <c r="M8103" s="6">
        <f>INT((ROW()-2)/39)+1</f>
        <v/>
      </c>
      <c r="N8103" s="6">
        <f>MOD(ROW()-2,39)+2</f>
        <v/>
      </c>
      <c r="O8103" s="42">
        <f>IF(AND($B8103&lt;&gt;"",$C8103&lt;&gt;"",$B8103&lt;=$C8103),INDEX(Szabalyok!$C:$C,$N8103),"")</f>
        <v/>
      </c>
      <c r="P8103">
        <f>IF(D8103="",P8102,P8102+1)</f>
        <v/>
      </c>
    </row>
    <row r="8104">
      <c r="A8104">
        <f>IF(P8104=P8103,0,P8104)</f>
        <v/>
      </c>
      <c r="B8104" s="41">
        <f>IF($M8104&gt;300,"",IF(OR(INDEX(Bemenet!$E$2:$E$301,$M8104)="",INDEX(Bemenet!$F$2:$F$301,$M8104)=""),"",MAX(INDEX(Bemenet!$E$2:$E$301,$M8104),INDEX(Szabalyok!$A:$A,$N8104))))</f>
        <v/>
      </c>
      <c r="C8104" s="41">
        <f>IF($B8104="","",MIN(INDEX(Bemenet!$F$2:$F$301,$M8104),INDEX(Szabalyok!$B:$B,$N8104)))</f>
        <v/>
      </c>
      <c r="D8104" s="5">
        <f>IF(AND($B8104&lt;&gt;"",$C8104&lt;&gt;"",$B8104&lt;=$C8104),INDEX(Bemenet!$G$2:$G$301,$M8104),"")</f>
        <v/>
      </c>
      <c r="E8104" s="6">
        <f>IF(AND($B8104&lt;&gt;"",$C8104&lt;&gt;"",$B8104&lt;=$C8104),INDEX(Bemenet!$D$2:$D$301,$M8104),"")</f>
        <v/>
      </c>
      <c r="F8104" s="5">
        <f>IF(AND($B8104&lt;&gt;"",$C8104&lt;&gt;"",$B8104&lt;=$C8104),$C8104-$B8104+1,"")</f>
        <v/>
      </c>
      <c r="G8104" s="5">
        <f>IF($F8104="","",$F8104*$D8104)</f>
        <v/>
      </c>
      <c r="H8104" s="42">
        <f>IF($G8104="","",$O8104)</f>
        <v/>
      </c>
      <c r="I8104" s="5">
        <f>IF($G8104="","",$G8104*IF($H8104="",$O8104,$H8104)/100)</f>
        <v/>
      </c>
      <c r="J8104" s="5">
        <f>IF(OR($L8104="",NOT(COUNTIFS($L$2:$L8104,$L8104)=1)),"",SUMIFS($G:$G,$L:$L,$L8104))</f>
        <v/>
      </c>
      <c r="K8104" s="5">
        <f>IF(OR($L8104="",NOT(COUNTIFS($L$2:$L8104,$L8104)=1)),"",SUMIFS($I:$I,$L:$L,$L8104))</f>
        <v/>
      </c>
      <c r="L8104" s="6">
        <f>IF($B8104="","",YEAR($B8104))</f>
        <v/>
      </c>
      <c r="M8104" s="6">
        <f>INT((ROW()-2)/39)+1</f>
        <v/>
      </c>
      <c r="N8104" s="6">
        <f>MOD(ROW()-2,39)+2</f>
        <v/>
      </c>
      <c r="O8104" s="42">
        <f>IF(AND($B8104&lt;&gt;"",$C8104&lt;&gt;"",$B8104&lt;=$C8104),INDEX(Szabalyok!$C:$C,$N8104),"")</f>
        <v/>
      </c>
      <c r="P8104">
        <f>IF(D8104="",P8103,P8103+1)</f>
        <v/>
      </c>
    </row>
    <row r="8105">
      <c r="A8105">
        <f>IF(P8105=P8104,0,P8105)</f>
        <v/>
      </c>
      <c r="B8105" s="41">
        <f>IF($M8105&gt;300,"",IF(OR(INDEX(Bemenet!$E$2:$E$301,$M8105)="",INDEX(Bemenet!$F$2:$F$301,$M8105)=""),"",MAX(INDEX(Bemenet!$E$2:$E$301,$M8105),INDEX(Szabalyok!$A:$A,$N8105))))</f>
        <v/>
      </c>
      <c r="C8105" s="41">
        <f>IF($B8105="","",MIN(INDEX(Bemenet!$F$2:$F$301,$M8105),INDEX(Szabalyok!$B:$B,$N8105)))</f>
        <v/>
      </c>
      <c r="D8105" s="5">
        <f>IF(AND($B8105&lt;&gt;"",$C8105&lt;&gt;"",$B8105&lt;=$C8105),INDEX(Bemenet!$G$2:$G$301,$M8105),"")</f>
        <v/>
      </c>
      <c r="E8105" s="6">
        <f>IF(AND($B8105&lt;&gt;"",$C8105&lt;&gt;"",$B8105&lt;=$C8105),INDEX(Bemenet!$D$2:$D$301,$M8105),"")</f>
        <v/>
      </c>
      <c r="F8105" s="5">
        <f>IF(AND($B8105&lt;&gt;"",$C8105&lt;&gt;"",$B8105&lt;=$C8105),$C8105-$B8105+1,"")</f>
        <v/>
      </c>
      <c r="G8105" s="5">
        <f>IF($F8105="","",$F8105*$D8105)</f>
        <v/>
      </c>
      <c r="H8105" s="42">
        <f>IF($G8105="","",$O8105)</f>
        <v/>
      </c>
      <c r="I8105" s="5">
        <f>IF($G8105="","",$G8105*IF($H8105="",$O8105,$H8105)/100)</f>
        <v/>
      </c>
      <c r="J8105" s="5">
        <f>IF(OR($L8105="",NOT(COUNTIFS($L$2:$L8105,$L8105)=1)),"",SUMIFS($G:$G,$L:$L,$L8105))</f>
        <v/>
      </c>
      <c r="K8105" s="5">
        <f>IF(OR($L8105="",NOT(COUNTIFS($L$2:$L8105,$L8105)=1)),"",SUMIFS($I:$I,$L:$L,$L8105))</f>
        <v/>
      </c>
      <c r="L8105" s="6">
        <f>IF($B8105="","",YEAR($B8105))</f>
        <v/>
      </c>
      <c r="M8105" s="6">
        <f>INT((ROW()-2)/39)+1</f>
        <v/>
      </c>
      <c r="N8105" s="6">
        <f>MOD(ROW()-2,39)+2</f>
        <v/>
      </c>
      <c r="O8105" s="42">
        <f>IF(AND($B8105&lt;&gt;"",$C8105&lt;&gt;"",$B8105&lt;=$C8105),INDEX(Szabalyok!$C:$C,$N8105),"")</f>
        <v/>
      </c>
      <c r="P8105">
        <f>IF(D8105="",P8104,P8104+1)</f>
        <v/>
      </c>
    </row>
    <row r="8106">
      <c r="A8106">
        <f>IF(P8106=P8105,0,P8106)</f>
        <v/>
      </c>
      <c r="B8106" s="41">
        <f>IF($M8106&gt;300,"",IF(OR(INDEX(Bemenet!$E$2:$E$301,$M8106)="",INDEX(Bemenet!$F$2:$F$301,$M8106)=""),"",MAX(INDEX(Bemenet!$E$2:$E$301,$M8106),INDEX(Szabalyok!$A:$A,$N8106))))</f>
        <v/>
      </c>
      <c r="C8106" s="41">
        <f>IF($B8106="","",MIN(INDEX(Bemenet!$F$2:$F$301,$M8106),INDEX(Szabalyok!$B:$B,$N8106)))</f>
        <v/>
      </c>
      <c r="D8106" s="5">
        <f>IF(AND($B8106&lt;&gt;"",$C8106&lt;&gt;"",$B8106&lt;=$C8106),INDEX(Bemenet!$G$2:$G$301,$M8106),"")</f>
        <v/>
      </c>
      <c r="E8106" s="6">
        <f>IF(AND($B8106&lt;&gt;"",$C8106&lt;&gt;"",$B8106&lt;=$C8106),INDEX(Bemenet!$D$2:$D$301,$M8106),"")</f>
        <v/>
      </c>
      <c r="F8106" s="5">
        <f>IF(AND($B8106&lt;&gt;"",$C8106&lt;&gt;"",$B8106&lt;=$C8106),$C8106-$B8106+1,"")</f>
        <v/>
      </c>
      <c r="G8106" s="5">
        <f>IF($F8106="","",$F8106*$D8106)</f>
        <v/>
      </c>
      <c r="H8106" s="42">
        <f>IF($G8106="","",$O8106)</f>
        <v/>
      </c>
      <c r="I8106" s="5">
        <f>IF($G8106="","",$G8106*IF($H8106="",$O8106,$H8106)/100)</f>
        <v/>
      </c>
      <c r="J8106" s="5">
        <f>IF(OR($L8106="",NOT(COUNTIFS($L$2:$L8106,$L8106)=1)),"",SUMIFS($G:$G,$L:$L,$L8106))</f>
        <v/>
      </c>
      <c r="K8106" s="5">
        <f>IF(OR($L8106="",NOT(COUNTIFS($L$2:$L8106,$L8106)=1)),"",SUMIFS($I:$I,$L:$L,$L8106))</f>
        <v/>
      </c>
      <c r="L8106" s="6">
        <f>IF($B8106="","",YEAR($B8106))</f>
        <v/>
      </c>
      <c r="M8106" s="6">
        <f>INT((ROW()-2)/39)+1</f>
        <v/>
      </c>
      <c r="N8106" s="6">
        <f>MOD(ROW()-2,39)+2</f>
        <v/>
      </c>
      <c r="O8106" s="42">
        <f>IF(AND($B8106&lt;&gt;"",$C8106&lt;&gt;"",$B8106&lt;=$C8106),INDEX(Szabalyok!$C:$C,$N8106),"")</f>
        <v/>
      </c>
      <c r="P8106">
        <f>IF(D8106="",P8105,P8105+1)</f>
        <v/>
      </c>
    </row>
    <row r="8107">
      <c r="A8107">
        <f>IF(P8107=P8106,0,P8107)</f>
        <v/>
      </c>
      <c r="B8107" s="41">
        <f>IF($M8107&gt;300,"",IF(OR(INDEX(Bemenet!$E$2:$E$301,$M8107)="",INDEX(Bemenet!$F$2:$F$301,$M8107)=""),"",MAX(INDEX(Bemenet!$E$2:$E$301,$M8107),INDEX(Szabalyok!$A:$A,$N8107))))</f>
        <v/>
      </c>
      <c r="C8107" s="41">
        <f>IF($B8107="","",MIN(INDEX(Bemenet!$F$2:$F$301,$M8107),INDEX(Szabalyok!$B:$B,$N8107)))</f>
        <v/>
      </c>
      <c r="D8107" s="5">
        <f>IF(AND($B8107&lt;&gt;"",$C8107&lt;&gt;"",$B8107&lt;=$C8107),INDEX(Bemenet!$G$2:$G$301,$M8107),"")</f>
        <v/>
      </c>
      <c r="E8107" s="6">
        <f>IF(AND($B8107&lt;&gt;"",$C8107&lt;&gt;"",$B8107&lt;=$C8107),INDEX(Bemenet!$D$2:$D$301,$M8107),"")</f>
        <v/>
      </c>
      <c r="F8107" s="5">
        <f>IF(AND($B8107&lt;&gt;"",$C8107&lt;&gt;"",$B8107&lt;=$C8107),$C8107-$B8107+1,"")</f>
        <v/>
      </c>
      <c r="G8107" s="5">
        <f>IF($F8107="","",$F8107*$D8107)</f>
        <v/>
      </c>
      <c r="H8107" s="42">
        <f>IF($G8107="","",$O8107)</f>
        <v/>
      </c>
      <c r="I8107" s="5">
        <f>IF($G8107="","",$G8107*IF($H8107="",$O8107,$H8107)/100)</f>
        <v/>
      </c>
      <c r="J8107" s="5">
        <f>IF(OR($L8107="",NOT(COUNTIFS($L$2:$L8107,$L8107)=1)),"",SUMIFS($G:$G,$L:$L,$L8107))</f>
        <v/>
      </c>
      <c r="K8107" s="5">
        <f>IF(OR($L8107="",NOT(COUNTIFS($L$2:$L8107,$L8107)=1)),"",SUMIFS($I:$I,$L:$L,$L8107))</f>
        <v/>
      </c>
      <c r="L8107" s="6">
        <f>IF($B8107="","",YEAR($B8107))</f>
        <v/>
      </c>
      <c r="M8107" s="6">
        <f>INT((ROW()-2)/39)+1</f>
        <v/>
      </c>
      <c r="N8107" s="6">
        <f>MOD(ROW()-2,39)+2</f>
        <v/>
      </c>
      <c r="O8107" s="42">
        <f>IF(AND($B8107&lt;&gt;"",$C8107&lt;&gt;"",$B8107&lt;=$C8107),INDEX(Szabalyok!$C:$C,$N8107),"")</f>
        <v/>
      </c>
      <c r="P8107">
        <f>IF(D8107="",P8106,P8106+1)</f>
        <v/>
      </c>
    </row>
    <row r="8108">
      <c r="A8108">
        <f>IF(P8108=P8107,0,P8108)</f>
        <v/>
      </c>
      <c r="B8108" s="41">
        <f>IF($M8108&gt;300,"",IF(OR(INDEX(Bemenet!$E$2:$E$301,$M8108)="",INDEX(Bemenet!$F$2:$F$301,$M8108)=""),"",MAX(INDEX(Bemenet!$E$2:$E$301,$M8108),INDEX(Szabalyok!$A:$A,$N8108))))</f>
        <v/>
      </c>
      <c r="C8108" s="41">
        <f>IF($B8108="","",MIN(INDEX(Bemenet!$F$2:$F$301,$M8108),INDEX(Szabalyok!$B:$B,$N8108)))</f>
        <v/>
      </c>
      <c r="D8108" s="5">
        <f>IF(AND($B8108&lt;&gt;"",$C8108&lt;&gt;"",$B8108&lt;=$C8108),INDEX(Bemenet!$G$2:$G$301,$M8108),"")</f>
        <v/>
      </c>
      <c r="E8108" s="6">
        <f>IF(AND($B8108&lt;&gt;"",$C8108&lt;&gt;"",$B8108&lt;=$C8108),INDEX(Bemenet!$D$2:$D$301,$M8108),"")</f>
        <v/>
      </c>
      <c r="F8108" s="5">
        <f>IF(AND($B8108&lt;&gt;"",$C8108&lt;&gt;"",$B8108&lt;=$C8108),$C8108-$B8108+1,"")</f>
        <v/>
      </c>
      <c r="G8108" s="5">
        <f>IF($F8108="","",$F8108*$D8108)</f>
        <v/>
      </c>
      <c r="H8108" s="42">
        <f>IF($G8108="","",$O8108)</f>
        <v/>
      </c>
      <c r="I8108" s="5">
        <f>IF($G8108="","",$G8108*IF($H8108="",$O8108,$H8108)/100)</f>
        <v/>
      </c>
      <c r="J8108" s="5">
        <f>IF(OR($L8108="",NOT(COUNTIFS($L$2:$L8108,$L8108)=1)),"",SUMIFS($G:$G,$L:$L,$L8108))</f>
        <v/>
      </c>
      <c r="K8108" s="5">
        <f>IF(OR($L8108="",NOT(COUNTIFS($L$2:$L8108,$L8108)=1)),"",SUMIFS($I:$I,$L:$L,$L8108))</f>
        <v/>
      </c>
      <c r="L8108" s="6">
        <f>IF($B8108="","",YEAR($B8108))</f>
        <v/>
      </c>
      <c r="M8108" s="6">
        <f>INT((ROW()-2)/39)+1</f>
        <v/>
      </c>
      <c r="N8108" s="6">
        <f>MOD(ROW()-2,39)+2</f>
        <v/>
      </c>
      <c r="O8108" s="42">
        <f>IF(AND($B8108&lt;&gt;"",$C8108&lt;&gt;"",$B8108&lt;=$C8108),INDEX(Szabalyok!$C:$C,$N8108),"")</f>
        <v/>
      </c>
      <c r="P8108">
        <f>IF(D8108="",P8107,P8107+1)</f>
        <v/>
      </c>
    </row>
    <row r="8109">
      <c r="A8109">
        <f>IF(P8109=P8108,0,P8109)</f>
        <v/>
      </c>
      <c r="B8109" s="41">
        <f>IF($M8109&gt;300,"",IF(OR(INDEX(Bemenet!$E$2:$E$301,$M8109)="",INDEX(Bemenet!$F$2:$F$301,$M8109)=""),"",MAX(INDEX(Bemenet!$E$2:$E$301,$M8109),INDEX(Szabalyok!$A:$A,$N8109))))</f>
        <v/>
      </c>
      <c r="C8109" s="41">
        <f>IF($B8109="","",MIN(INDEX(Bemenet!$F$2:$F$301,$M8109),INDEX(Szabalyok!$B:$B,$N8109)))</f>
        <v/>
      </c>
      <c r="D8109" s="5">
        <f>IF(AND($B8109&lt;&gt;"",$C8109&lt;&gt;"",$B8109&lt;=$C8109),INDEX(Bemenet!$G$2:$G$301,$M8109),"")</f>
        <v/>
      </c>
      <c r="E8109" s="6">
        <f>IF(AND($B8109&lt;&gt;"",$C8109&lt;&gt;"",$B8109&lt;=$C8109),INDEX(Bemenet!$D$2:$D$301,$M8109),"")</f>
        <v/>
      </c>
      <c r="F8109" s="5">
        <f>IF(AND($B8109&lt;&gt;"",$C8109&lt;&gt;"",$B8109&lt;=$C8109),$C8109-$B8109+1,"")</f>
        <v/>
      </c>
      <c r="G8109" s="5">
        <f>IF($F8109="","",$F8109*$D8109)</f>
        <v/>
      </c>
      <c r="H8109" s="42">
        <f>IF($G8109="","",$O8109)</f>
        <v/>
      </c>
      <c r="I8109" s="5">
        <f>IF($G8109="","",$G8109*IF($H8109="",$O8109,$H8109)/100)</f>
        <v/>
      </c>
      <c r="J8109" s="5">
        <f>IF(OR($L8109="",NOT(COUNTIFS($L$2:$L8109,$L8109)=1)),"",SUMIFS($G:$G,$L:$L,$L8109))</f>
        <v/>
      </c>
      <c r="K8109" s="5">
        <f>IF(OR($L8109="",NOT(COUNTIFS($L$2:$L8109,$L8109)=1)),"",SUMIFS($I:$I,$L:$L,$L8109))</f>
        <v/>
      </c>
      <c r="L8109" s="6">
        <f>IF($B8109="","",YEAR($B8109))</f>
        <v/>
      </c>
      <c r="M8109" s="6">
        <f>INT((ROW()-2)/39)+1</f>
        <v/>
      </c>
      <c r="N8109" s="6">
        <f>MOD(ROW()-2,39)+2</f>
        <v/>
      </c>
      <c r="O8109" s="42">
        <f>IF(AND($B8109&lt;&gt;"",$C8109&lt;&gt;"",$B8109&lt;=$C8109),INDEX(Szabalyok!$C:$C,$N8109),"")</f>
        <v/>
      </c>
      <c r="P8109">
        <f>IF(D8109="",P8108,P8108+1)</f>
        <v/>
      </c>
    </row>
    <row r="8110">
      <c r="A8110">
        <f>IF(P8110=P8109,0,P8110)</f>
        <v/>
      </c>
      <c r="B8110" s="41">
        <f>IF($M8110&gt;300,"",IF(OR(INDEX(Bemenet!$E$2:$E$301,$M8110)="",INDEX(Bemenet!$F$2:$F$301,$M8110)=""),"",MAX(INDEX(Bemenet!$E$2:$E$301,$M8110),INDEX(Szabalyok!$A:$A,$N8110))))</f>
        <v/>
      </c>
      <c r="C8110" s="41">
        <f>IF($B8110="","",MIN(INDEX(Bemenet!$F$2:$F$301,$M8110),INDEX(Szabalyok!$B:$B,$N8110)))</f>
        <v/>
      </c>
      <c r="D8110" s="5">
        <f>IF(AND($B8110&lt;&gt;"",$C8110&lt;&gt;"",$B8110&lt;=$C8110),INDEX(Bemenet!$G$2:$G$301,$M8110),"")</f>
        <v/>
      </c>
      <c r="E8110" s="6">
        <f>IF(AND($B8110&lt;&gt;"",$C8110&lt;&gt;"",$B8110&lt;=$C8110),INDEX(Bemenet!$D$2:$D$301,$M8110),"")</f>
        <v/>
      </c>
      <c r="F8110" s="5">
        <f>IF(AND($B8110&lt;&gt;"",$C8110&lt;&gt;"",$B8110&lt;=$C8110),$C8110-$B8110+1,"")</f>
        <v/>
      </c>
      <c r="G8110" s="5">
        <f>IF($F8110="","",$F8110*$D8110)</f>
        <v/>
      </c>
      <c r="H8110" s="42">
        <f>IF($G8110="","",$O8110)</f>
        <v/>
      </c>
      <c r="I8110" s="5">
        <f>IF($G8110="","",$G8110*IF($H8110="",$O8110,$H8110)/100)</f>
        <v/>
      </c>
      <c r="J8110" s="5">
        <f>IF(OR($L8110="",NOT(COUNTIFS($L$2:$L8110,$L8110)=1)),"",SUMIFS($G:$G,$L:$L,$L8110))</f>
        <v/>
      </c>
      <c r="K8110" s="5">
        <f>IF(OR($L8110="",NOT(COUNTIFS($L$2:$L8110,$L8110)=1)),"",SUMIFS($I:$I,$L:$L,$L8110))</f>
        <v/>
      </c>
      <c r="L8110" s="6">
        <f>IF($B8110="","",YEAR($B8110))</f>
        <v/>
      </c>
      <c r="M8110" s="6">
        <f>INT((ROW()-2)/39)+1</f>
        <v/>
      </c>
      <c r="N8110" s="6">
        <f>MOD(ROW()-2,39)+2</f>
        <v/>
      </c>
      <c r="O8110" s="42">
        <f>IF(AND($B8110&lt;&gt;"",$C8110&lt;&gt;"",$B8110&lt;=$C8110),INDEX(Szabalyok!$C:$C,$N8110),"")</f>
        <v/>
      </c>
      <c r="P8110">
        <f>IF(D8110="",P8109,P8109+1)</f>
        <v/>
      </c>
    </row>
    <row r="8111">
      <c r="A8111">
        <f>IF(P8111=P8110,0,P8111)</f>
        <v/>
      </c>
      <c r="B8111" s="41">
        <f>IF($M8111&gt;300,"",IF(OR(INDEX(Bemenet!$E$2:$E$301,$M8111)="",INDEX(Bemenet!$F$2:$F$301,$M8111)=""),"",MAX(INDEX(Bemenet!$E$2:$E$301,$M8111),INDEX(Szabalyok!$A:$A,$N8111))))</f>
        <v/>
      </c>
      <c r="C8111" s="41">
        <f>IF($B8111="","",MIN(INDEX(Bemenet!$F$2:$F$301,$M8111),INDEX(Szabalyok!$B:$B,$N8111)))</f>
        <v/>
      </c>
      <c r="D8111" s="5">
        <f>IF(AND($B8111&lt;&gt;"",$C8111&lt;&gt;"",$B8111&lt;=$C8111),INDEX(Bemenet!$G$2:$G$301,$M8111),"")</f>
        <v/>
      </c>
      <c r="E8111" s="6">
        <f>IF(AND($B8111&lt;&gt;"",$C8111&lt;&gt;"",$B8111&lt;=$C8111),INDEX(Bemenet!$D$2:$D$301,$M8111),"")</f>
        <v/>
      </c>
      <c r="F8111" s="5">
        <f>IF(AND($B8111&lt;&gt;"",$C8111&lt;&gt;"",$B8111&lt;=$C8111),$C8111-$B8111+1,"")</f>
        <v/>
      </c>
      <c r="G8111" s="5">
        <f>IF($F8111="","",$F8111*$D8111)</f>
        <v/>
      </c>
      <c r="H8111" s="42">
        <f>IF($G8111="","",$O8111)</f>
        <v/>
      </c>
      <c r="I8111" s="5">
        <f>IF($G8111="","",$G8111*IF($H8111="",$O8111,$H8111)/100)</f>
        <v/>
      </c>
      <c r="J8111" s="5">
        <f>IF(OR($L8111="",NOT(COUNTIFS($L$2:$L8111,$L8111)=1)),"",SUMIFS($G:$G,$L:$L,$L8111))</f>
        <v/>
      </c>
      <c r="K8111" s="5">
        <f>IF(OR($L8111="",NOT(COUNTIFS($L$2:$L8111,$L8111)=1)),"",SUMIFS($I:$I,$L:$L,$L8111))</f>
        <v/>
      </c>
      <c r="L8111" s="6">
        <f>IF($B8111="","",YEAR($B8111))</f>
        <v/>
      </c>
      <c r="M8111" s="6">
        <f>INT((ROW()-2)/39)+1</f>
        <v/>
      </c>
      <c r="N8111" s="6">
        <f>MOD(ROW()-2,39)+2</f>
        <v/>
      </c>
      <c r="O8111" s="42">
        <f>IF(AND($B8111&lt;&gt;"",$C8111&lt;&gt;"",$B8111&lt;=$C8111),INDEX(Szabalyok!$C:$C,$N8111),"")</f>
        <v/>
      </c>
      <c r="P8111">
        <f>IF(D8111="",P8110,P8110+1)</f>
        <v/>
      </c>
    </row>
    <row r="8112">
      <c r="A8112">
        <f>IF(P8112=P8111,0,P8112)</f>
        <v/>
      </c>
      <c r="B8112" s="41">
        <f>IF($M8112&gt;300,"",IF(OR(INDEX(Bemenet!$E$2:$E$301,$M8112)="",INDEX(Bemenet!$F$2:$F$301,$M8112)=""),"",MAX(INDEX(Bemenet!$E$2:$E$301,$M8112),INDEX(Szabalyok!$A:$A,$N8112))))</f>
        <v/>
      </c>
      <c r="C8112" s="41">
        <f>IF($B8112="","",MIN(INDEX(Bemenet!$F$2:$F$301,$M8112),INDEX(Szabalyok!$B:$B,$N8112)))</f>
        <v/>
      </c>
      <c r="D8112" s="5">
        <f>IF(AND($B8112&lt;&gt;"",$C8112&lt;&gt;"",$B8112&lt;=$C8112),INDEX(Bemenet!$G$2:$G$301,$M8112),"")</f>
        <v/>
      </c>
      <c r="E8112" s="6">
        <f>IF(AND($B8112&lt;&gt;"",$C8112&lt;&gt;"",$B8112&lt;=$C8112),INDEX(Bemenet!$D$2:$D$301,$M8112),"")</f>
        <v/>
      </c>
      <c r="F8112" s="5">
        <f>IF(AND($B8112&lt;&gt;"",$C8112&lt;&gt;"",$B8112&lt;=$C8112),$C8112-$B8112+1,"")</f>
        <v/>
      </c>
      <c r="G8112" s="5">
        <f>IF($F8112="","",$F8112*$D8112)</f>
        <v/>
      </c>
      <c r="H8112" s="42">
        <f>IF($G8112="","",$O8112)</f>
        <v/>
      </c>
      <c r="I8112" s="5">
        <f>IF($G8112="","",$G8112*IF($H8112="",$O8112,$H8112)/100)</f>
        <v/>
      </c>
      <c r="J8112" s="5">
        <f>IF(OR($L8112="",NOT(COUNTIFS($L$2:$L8112,$L8112)=1)),"",SUMIFS($G:$G,$L:$L,$L8112))</f>
        <v/>
      </c>
      <c r="K8112" s="5">
        <f>IF(OR($L8112="",NOT(COUNTIFS($L$2:$L8112,$L8112)=1)),"",SUMIFS($I:$I,$L:$L,$L8112))</f>
        <v/>
      </c>
      <c r="L8112" s="6">
        <f>IF($B8112="","",YEAR($B8112))</f>
        <v/>
      </c>
      <c r="M8112" s="6">
        <f>INT((ROW()-2)/39)+1</f>
        <v/>
      </c>
      <c r="N8112" s="6">
        <f>MOD(ROW()-2,39)+2</f>
        <v/>
      </c>
      <c r="O8112" s="42">
        <f>IF(AND($B8112&lt;&gt;"",$C8112&lt;&gt;"",$B8112&lt;=$C8112),INDEX(Szabalyok!$C:$C,$N8112),"")</f>
        <v/>
      </c>
      <c r="P8112">
        <f>IF(D8112="",P8111,P8111+1)</f>
        <v/>
      </c>
    </row>
    <row r="8113">
      <c r="A8113">
        <f>IF(P8113=P8112,0,P8113)</f>
        <v/>
      </c>
      <c r="B8113" s="41">
        <f>IF($M8113&gt;300,"",IF(OR(INDEX(Bemenet!$E$2:$E$301,$M8113)="",INDEX(Bemenet!$F$2:$F$301,$M8113)=""),"",MAX(INDEX(Bemenet!$E$2:$E$301,$M8113),INDEX(Szabalyok!$A:$A,$N8113))))</f>
        <v/>
      </c>
      <c r="C8113" s="41">
        <f>IF($B8113="","",MIN(INDEX(Bemenet!$F$2:$F$301,$M8113),INDEX(Szabalyok!$B:$B,$N8113)))</f>
        <v/>
      </c>
      <c r="D8113" s="5">
        <f>IF(AND($B8113&lt;&gt;"",$C8113&lt;&gt;"",$B8113&lt;=$C8113),INDEX(Bemenet!$G$2:$G$301,$M8113),"")</f>
        <v/>
      </c>
      <c r="E8113" s="6">
        <f>IF(AND($B8113&lt;&gt;"",$C8113&lt;&gt;"",$B8113&lt;=$C8113),INDEX(Bemenet!$D$2:$D$301,$M8113),"")</f>
        <v/>
      </c>
      <c r="F8113" s="5">
        <f>IF(AND($B8113&lt;&gt;"",$C8113&lt;&gt;"",$B8113&lt;=$C8113),$C8113-$B8113+1,"")</f>
        <v/>
      </c>
      <c r="G8113" s="5">
        <f>IF($F8113="","",$F8113*$D8113)</f>
        <v/>
      </c>
      <c r="H8113" s="42">
        <f>IF($G8113="","",$O8113)</f>
        <v/>
      </c>
      <c r="I8113" s="5">
        <f>IF($G8113="","",$G8113*IF($H8113="",$O8113,$H8113)/100)</f>
        <v/>
      </c>
      <c r="J8113" s="5">
        <f>IF(OR($L8113="",NOT(COUNTIFS($L$2:$L8113,$L8113)=1)),"",SUMIFS($G:$G,$L:$L,$L8113))</f>
        <v/>
      </c>
      <c r="K8113" s="5">
        <f>IF(OR($L8113="",NOT(COUNTIFS($L$2:$L8113,$L8113)=1)),"",SUMIFS($I:$I,$L:$L,$L8113))</f>
        <v/>
      </c>
      <c r="L8113" s="6">
        <f>IF($B8113="","",YEAR($B8113))</f>
        <v/>
      </c>
      <c r="M8113" s="6">
        <f>INT((ROW()-2)/39)+1</f>
        <v/>
      </c>
      <c r="N8113" s="6">
        <f>MOD(ROW()-2,39)+2</f>
        <v/>
      </c>
      <c r="O8113" s="42">
        <f>IF(AND($B8113&lt;&gt;"",$C8113&lt;&gt;"",$B8113&lt;=$C8113),INDEX(Szabalyok!$C:$C,$N8113),"")</f>
        <v/>
      </c>
      <c r="P8113">
        <f>IF(D8113="",P8112,P8112+1)</f>
        <v/>
      </c>
    </row>
    <row r="8114">
      <c r="A8114">
        <f>IF(P8114=P8113,0,P8114)</f>
        <v/>
      </c>
      <c r="B8114" s="41">
        <f>IF($M8114&gt;300,"",IF(OR(INDEX(Bemenet!$E$2:$E$301,$M8114)="",INDEX(Bemenet!$F$2:$F$301,$M8114)=""),"",MAX(INDEX(Bemenet!$E$2:$E$301,$M8114),INDEX(Szabalyok!$A:$A,$N8114))))</f>
        <v/>
      </c>
      <c r="C8114" s="41">
        <f>IF($B8114="","",MIN(INDEX(Bemenet!$F$2:$F$301,$M8114),INDEX(Szabalyok!$B:$B,$N8114)))</f>
        <v/>
      </c>
      <c r="D8114" s="5">
        <f>IF(AND($B8114&lt;&gt;"",$C8114&lt;&gt;"",$B8114&lt;=$C8114),INDEX(Bemenet!$G$2:$G$301,$M8114),"")</f>
        <v/>
      </c>
      <c r="E8114" s="6">
        <f>IF(AND($B8114&lt;&gt;"",$C8114&lt;&gt;"",$B8114&lt;=$C8114),INDEX(Bemenet!$D$2:$D$301,$M8114),"")</f>
        <v/>
      </c>
      <c r="F8114" s="5">
        <f>IF(AND($B8114&lt;&gt;"",$C8114&lt;&gt;"",$B8114&lt;=$C8114),$C8114-$B8114+1,"")</f>
        <v/>
      </c>
      <c r="G8114" s="5">
        <f>IF($F8114="","",$F8114*$D8114)</f>
        <v/>
      </c>
      <c r="H8114" s="42">
        <f>IF($G8114="","",$O8114)</f>
        <v/>
      </c>
      <c r="I8114" s="5">
        <f>IF($G8114="","",$G8114*IF($H8114="",$O8114,$H8114)/100)</f>
        <v/>
      </c>
      <c r="J8114" s="5">
        <f>IF(OR($L8114="",NOT(COUNTIFS($L$2:$L8114,$L8114)=1)),"",SUMIFS($G:$G,$L:$L,$L8114))</f>
        <v/>
      </c>
      <c r="K8114" s="5">
        <f>IF(OR($L8114="",NOT(COUNTIFS($L$2:$L8114,$L8114)=1)),"",SUMIFS($I:$I,$L:$L,$L8114))</f>
        <v/>
      </c>
      <c r="L8114" s="6">
        <f>IF($B8114="","",YEAR($B8114))</f>
        <v/>
      </c>
      <c r="M8114" s="6">
        <f>INT((ROW()-2)/39)+1</f>
        <v/>
      </c>
      <c r="N8114" s="6">
        <f>MOD(ROW()-2,39)+2</f>
        <v/>
      </c>
      <c r="O8114" s="42">
        <f>IF(AND($B8114&lt;&gt;"",$C8114&lt;&gt;"",$B8114&lt;=$C8114),INDEX(Szabalyok!$C:$C,$N8114),"")</f>
        <v/>
      </c>
      <c r="P8114">
        <f>IF(D8114="",P8113,P8113+1)</f>
        <v/>
      </c>
    </row>
    <row r="8115">
      <c r="A8115">
        <f>IF(P8115=P8114,0,P8115)</f>
        <v/>
      </c>
      <c r="B8115" s="41">
        <f>IF($M8115&gt;300,"",IF(OR(INDEX(Bemenet!$E$2:$E$301,$M8115)="",INDEX(Bemenet!$F$2:$F$301,$M8115)=""),"",MAX(INDEX(Bemenet!$E$2:$E$301,$M8115),INDEX(Szabalyok!$A:$A,$N8115))))</f>
        <v/>
      </c>
      <c r="C8115" s="41">
        <f>IF($B8115="","",MIN(INDEX(Bemenet!$F$2:$F$301,$M8115),INDEX(Szabalyok!$B:$B,$N8115)))</f>
        <v/>
      </c>
      <c r="D8115" s="5">
        <f>IF(AND($B8115&lt;&gt;"",$C8115&lt;&gt;"",$B8115&lt;=$C8115),INDEX(Bemenet!$G$2:$G$301,$M8115),"")</f>
        <v/>
      </c>
      <c r="E8115" s="6">
        <f>IF(AND($B8115&lt;&gt;"",$C8115&lt;&gt;"",$B8115&lt;=$C8115),INDEX(Bemenet!$D$2:$D$301,$M8115),"")</f>
        <v/>
      </c>
      <c r="F8115" s="5">
        <f>IF(AND($B8115&lt;&gt;"",$C8115&lt;&gt;"",$B8115&lt;=$C8115),$C8115-$B8115+1,"")</f>
        <v/>
      </c>
      <c r="G8115" s="5">
        <f>IF($F8115="","",$F8115*$D8115)</f>
        <v/>
      </c>
      <c r="H8115" s="42">
        <f>IF($G8115="","",$O8115)</f>
        <v/>
      </c>
      <c r="I8115" s="5">
        <f>IF($G8115="","",$G8115*IF($H8115="",$O8115,$H8115)/100)</f>
        <v/>
      </c>
      <c r="J8115" s="5">
        <f>IF(OR($L8115="",NOT(COUNTIFS($L$2:$L8115,$L8115)=1)),"",SUMIFS($G:$G,$L:$L,$L8115))</f>
        <v/>
      </c>
      <c r="K8115" s="5">
        <f>IF(OR($L8115="",NOT(COUNTIFS($L$2:$L8115,$L8115)=1)),"",SUMIFS($I:$I,$L:$L,$L8115))</f>
        <v/>
      </c>
      <c r="L8115" s="6">
        <f>IF($B8115="","",YEAR($B8115))</f>
        <v/>
      </c>
      <c r="M8115" s="6">
        <f>INT((ROW()-2)/39)+1</f>
        <v/>
      </c>
      <c r="N8115" s="6">
        <f>MOD(ROW()-2,39)+2</f>
        <v/>
      </c>
      <c r="O8115" s="42">
        <f>IF(AND($B8115&lt;&gt;"",$C8115&lt;&gt;"",$B8115&lt;=$C8115),INDEX(Szabalyok!$C:$C,$N8115),"")</f>
        <v/>
      </c>
      <c r="P8115">
        <f>IF(D8115="",P8114,P8114+1)</f>
        <v/>
      </c>
    </row>
    <row r="8116">
      <c r="A8116">
        <f>IF(P8116=P8115,0,P8116)</f>
        <v/>
      </c>
      <c r="B8116" s="41">
        <f>IF($M8116&gt;300,"",IF(OR(INDEX(Bemenet!$E$2:$E$301,$M8116)="",INDEX(Bemenet!$F$2:$F$301,$M8116)=""),"",MAX(INDEX(Bemenet!$E$2:$E$301,$M8116),INDEX(Szabalyok!$A:$A,$N8116))))</f>
        <v/>
      </c>
      <c r="C8116" s="41">
        <f>IF($B8116="","",MIN(INDEX(Bemenet!$F$2:$F$301,$M8116),INDEX(Szabalyok!$B:$B,$N8116)))</f>
        <v/>
      </c>
      <c r="D8116" s="5">
        <f>IF(AND($B8116&lt;&gt;"",$C8116&lt;&gt;"",$B8116&lt;=$C8116),INDEX(Bemenet!$G$2:$G$301,$M8116),"")</f>
        <v/>
      </c>
      <c r="E8116" s="6">
        <f>IF(AND($B8116&lt;&gt;"",$C8116&lt;&gt;"",$B8116&lt;=$C8116),INDEX(Bemenet!$D$2:$D$301,$M8116),"")</f>
        <v/>
      </c>
      <c r="F8116" s="5">
        <f>IF(AND($B8116&lt;&gt;"",$C8116&lt;&gt;"",$B8116&lt;=$C8116),$C8116-$B8116+1,"")</f>
        <v/>
      </c>
      <c r="G8116" s="5">
        <f>IF($F8116="","",$F8116*$D8116)</f>
        <v/>
      </c>
      <c r="H8116" s="42">
        <f>IF($G8116="","",$O8116)</f>
        <v/>
      </c>
      <c r="I8116" s="5">
        <f>IF($G8116="","",$G8116*IF($H8116="",$O8116,$H8116)/100)</f>
        <v/>
      </c>
      <c r="J8116" s="5">
        <f>IF(OR($L8116="",NOT(COUNTIFS($L$2:$L8116,$L8116)=1)),"",SUMIFS($G:$G,$L:$L,$L8116))</f>
        <v/>
      </c>
      <c r="K8116" s="5">
        <f>IF(OR($L8116="",NOT(COUNTIFS($L$2:$L8116,$L8116)=1)),"",SUMIFS($I:$I,$L:$L,$L8116))</f>
        <v/>
      </c>
      <c r="L8116" s="6">
        <f>IF($B8116="","",YEAR($B8116))</f>
        <v/>
      </c>
      <c r="M8116" s="6">
        <f>INT((ROW()-2)/39)+1</f>
        <v/>
      </c>
      <c r="N8116" s="6">
        <f>MOD(ROW()-2,39)+2</f>
        <v/>
      </c>
      <c r="O8116" s="42">
        <f>IF(AND($B8116&lt;&gt;"",$C8116&lt;&gt;"",$B8116&lt;=$C8116),INDEX(Szabalyok!$C:$C,$N8116),"")</f>
        <v/>
      </c>
      <c r="P8116">
        <f>IF(D8116="",P8115,P8115+1)</f>
        <v/>
      </c>
    </row>
    <row r="8117">
      <c r="A8117">
        <f>IF(P8117=P8116,0,P8117)</f>
        <v/>
      </c>
      <c r="B8117" s="41">
        <f>IF($M8117&gt;300,"",IF(OR(INDEX(Bemenet!$E$2:$E$301,$M8117)="",INDEX(Bemenet!$F$2:$F$301,$M8117)=""),"",MAX(INDEX(Bemenet!$E$2:$E$301,$M8117),INDEX(Szabalyok!$A:$A,$N8117))))</f>
        <v/>
      </c>
      <c r="C8117" s="41">
        <f>IF($B8117="","",MIN(INDEX(Bemenet!$F$2:$F$301,$M8117),INDEX(Szabalyok!$B:$B,$N8117)))</f>
        <v/>
      </c>
      <c r="D8117" s="5">
        <f>IF(AND($B8117&lt;&gt;"",$C8117&lt;&gt;"",$B8117&lt;=$C8117),INDEX(Bemenet!$G$2:$G$301,$M8117),"")</f>
        <v/>
      </c>
      <c r="E8117" s="6">
        <f>IF(AND($B8117&lt;&gt;"",$C8117&lt;&gt;"",$B8117&lt;=$C8117),INDEX(Bemenet!$D$2:$D$301,$M8117),"")</f>
        <v/>
      </c>
      <c r="F8117" s="5">
        <f>IF(AND($B8117&lt;&gt;"",$C8117&lt;&gt;"",$B8117&lt;=$C8117),$C8117-$B8117+1,"")</f>
        <v/>
      </c>
      <c r="G8117" s="5">
        <f>IF($F8117="","",$F8117*$D8117)</f>
        <v/>
      </c>
      <c r="H8117" s="42">
        <f>IF($G8117="","",$O8117)</f>
        <v/>
      </c>
      <c r="I8117" s="5">
        <f>IF($G8117="","",$G8117*IF($H8117="",$O8117,$H8117)/100)</f>
        <v/>
      </c>
      <c r="J8117" s="5">
        <f>IF(OR($L8117="",NOT(COUNTIFS($L$2:$L8117,$L8117)=1)),"",SUMIFS($G:$G,$L:$L,$L8117))</f>
        <v/>
      </c>
      <c r="K8117" s="5">
        <f>IF(OR($L8117="",NOT(COUNTIFS($L$2:$L8117,$L8117)=1)),"",SUMIFS($I:$I,$L:$L,$L8117))</f>
        <v/>
      </c>
      <c r="L8117" s="6">
        <f>IF($B8117="","",YEAR($B8117))</f>
        <v/>
      </c>
      <c r="M8117" s="6">
        <f>INT((ROW()-2)/39)+1</f>
        <v/>
      </c>
      <c r="N8117" s="6">
        <f>MOD(ROW()-2,39)+2</f>
        <v/>
      </c>
      <c r="O8117" s="42">
        <f>IF(AND($B8117&lt;&gt;"",$C8117&lt;&gt;"",$B8117&lt;=$C8117),INDEX(Szabalyok!$C:$C,$N8117),"")</f>
        <v/>
      </c>
      <c r="P8117">
        <f>IF(D8117="",P8116,P8116+1)</f>
        <v/>
      </c>
    </row>
    <row r="8118">
      <c r="A8118">
        <f>IF(P8118=P8117,0,P8118)</f>
        <v/>
      </c>
      <c r="B8118" s="41">
        <f>IF($M8118&gt;300,"",IF(OR(INDEX(Bemenet!$E$2:$E$301,$M8118)="",INDEX(Bemenet!$F$2:$F$301,$M8118)=""),"",MAX(INDEX(Bemenet!$E$2:$E$301,$M8118),INDEX(Szabalyok!$A:$A,$N8118))))</f>
        <v/>
      </c>
      <c r="C8118" s="41">
        <f>IF($B8118="","",MIN(INDEX(Bemenet!$F$2:$F$301,$M8118),INDEX(Szabalyok!$B:$B,$N8118)))</f>
        <v/>
      </c>
      <c r="D8118" s="5">
        <f>IF(AND($B8118&lt;&gt;"",$C8118&lt;&gt;"",$B8118&lt;=$C8118),INDEX(Bemenet!$G$2:$G$301,$M8118),"")</f>
        <v/>
      </c>
      <c r="E8118" s="6">
        <f>IF(AND($B8118&lt;&gt;"",$C8118&lt;&gt;"",$B8118&lt;=$C8118),INDEX(Bemenet!$D$2:$D$301,$M8118),"")</f>
        <v/>
      </c>
      <c r="F8118" s="5">
        <f>IF(AND($B8118&lt;&gt;"",$C8118&lt;&gt;"",$B8118&lt;=$C8118),$C8118-$B8118+1,"")</f>
        <v/>
      </c>
      <c r="G8118" s="5">
        <f>IF($F8118="","",$F8118*$D8118)</f>
        <v/>
      </c>
      <c r="H8118" s="42">
        <f>IF($G8118="","",$O8118)</f>
        <v/>
      </c>
      <c r="I8118" s="5">
        <f>IF($G8118="","",$G8118*IF($H8118="",$O8118,$H8118)/100)</f>
        <v/>
      </c>
      <c r="J8118" s="5">
        <f>IF(OR($L8118="",NOT(COUNTIFS($L$2:$L8118,$L8118)=1)),"",SUMIFS($G:$G,$L:$L,$L8118))</f>
        <v/>
      </c>
      <c r="K8118" s="5">
        <f>IF(OR($L8118="",NOT(COUNTIFS($L$2:$L8118,$L8118)=1)),"",SUMIFS($I:$I,$L:$L,$L8118))</f>
        <v/>
      </c>
      <c r="L8118" s="6">
        <f>IF($B8118="","",YEAR($B8118))</f>
        <v/>
      </c>
      <c r="M8118" s="6">
        <f>INT((ROW()-2)/39)+1</f>
        <v/>
      </c>
      <c r="N8118" s="6">
        <f>MOD(ROW()-2,39)+2</f>
        <v/>
      </c>
      <c r="O8118" s="42">
        <f>IF(AND($B8118&lt;&gt;"",$C8118&lt;&gt;"",$B8118&lt;=$C8118),INDEX(Szabalyok!$C:$C,$N8118),"")</f>
        <v/>
      </c>
      <c r="P8118">
        <f>IF(D8118="",P8117,P8117+1)</f>
        <v/>
      </c>
    </row>
    <row r="8119">
      <c r="A8119">
        <f>IF(P8119=P8118,0,P8119)</f>
        <v/>
      </c>
      <c r="B8119" s="41">
        <f>IF($M8119&gt;300,"",IF(OR(INDEX(Bemenet!$E$2:$E$301,$M8119)="",INDEX(Bemenet!$F$2:$F$301,$M8119)=""),"",MAX(INDEX(Bemenet!$E$2:$E$301,$M8119),INDEX(Szabalyok!$A:$A,$N8119))))</f>
        <v/>
      </c>
      <c r="C8119" s="41">
        <f>IF($B8119="","",MIN(INDEX(Bemenet!$F$2:$F$301,$M8119),INDEX(Szabalyok!$B:$B,$N8119)))</f>
        <v/>
      </c>
      <c r="D8119" s="5">
        <f>IF(AND($B8119&lt;&gt;"",$C8119&lt;&gt;"",$B8119&lt;=$C8119),INDEX(Bemenet!$G$2:$G$301,$M8119),"")</f>
        <v/>
      </c>
      <c r="E8119" s="6">
        <f>IF(AND($B8119&lt;&gt;"",$C8119&lt;&gt;"",$B8119&lt;=$C8119),INDEX(Bemenet!$D$2:$D$301,$M8119),"")</f>
        <v/>
      </c>
      <c r="F8119" s="5">
        <f>IF(AND($B8119&lt;&gt;"",$C8119&lt;&gt;"",$B8119&lt;=$C8119),$C8119-$B8119+1,"")</f>
        <v/>
      </c>
      <c r="G8119" s="5">
        <f>IF($F8119="","",$F8119*$D8119)</f>
        <v/>
      </c>
      <c r="H8119" s="42">
        <f>IF($G8119="","",$O8119)</f>
        <v/>
      </c>
      <c r="I8119" s="5">
        <f>IF($G8119="","",$G8119*IF($H8119="",$O8119,$H8119)/100)</f>
        <v/>
      </c>
      <c r="J8119" s="5">
        <f>IF(OR($L8119="",NOT(COUNTIFS($L$2:$L8119,$L8119)=1)),"",SUMIFS($G:$G,$L:$L,$L8119))</f>
        <v/>
      </c>
      <c r="K8119" s="5">
        <f>IF(OR($L8119="",NOT(COUNTIFS($L$2:$L8119,$L8119)=1)),"",SUMIFS($I:$I,$L:$L,$L8119))</f>
        <v/>
      </c>
      <c r="L8119" s="6">
        <f>IF($B8119="","",YEAR($B8119))</f>
        <v/>
      </c>
      <c r="M8119" s="6">
        <f>INT((ROW()-2)/39)+1</f>
        <v/>
      </c>
      <c r="N8119" s="6">
        <f>MOD(ROW()-2,39)+2</f>
        <v/>
      </c>
      <c r="O8119" s="42">
        <f>IF(AND($B8119&lt;&gt;"",$C8119&lt;&gt;"",$B8119&lt;=$C8119),INDEX(Szabalyok!$C:$C,$N8119),"")</f>
        <v/>
      </c>
      <c r="P8119">
        <f>IF(D8119="",P8118,P8118+1)</f>
        <v/>
      </c>
    </row>
    <row r="8120">
      <c r="A8120">
        <f>IF(P8120=P8119,0,P8120)</f>
        <v/>
      </c>
      <c r="B8120" s="41">
        <f>IF($M8120&gt;300,"",IF(OR(INDEX(Bemenet!$E$2:$E$301,$M8120)="",INDEX(Bemenet!$F$2:$F$301,$M8120)=""),"",MAX(INDEX(Bemenet!$E$2:$E$301,$M8120),INDEX(Szabalyok!$A:$A,$N8120))))</f>
        <v/>
      </c>
      <c r="C8120" s="41">
        <f>IF($B8120="","",MIN(INDEX(Bemenet!$F$2:$F$301,$M8120),INDEX(Szabalyok!$B:$B,$N8120)))</f>
        <v/>
      </c>
      <c r="D8120" s="5">
        <f>IF(AND($B8120&lt;&gt;"",$C8120&lt;&gt;"",$B8120&lt;=$C8120),INDEX(Bemenet!$G$2:$G$301,$M8120),"")</f>
        <v/>
      </c>
      <c r="E8120" s="6">
        <f>IF(AND($B8120&lt;&gt;"",$C8120&lt;&gt;"",$B8120&lt;=$C8120),INDEX(Bemenet!$D$2:$D$301,$M8120),"")</f>
        <v/>
      </c>
      <c r="F8120" s="5">
        <f>IF(AND($B8120&lt;&gt;"",$C8120&lt;&gt;"",$B8120&lt;=$C8120),$C8120-$B8120+1,"")</f>
        <v/>
      </c>
      <c r="G8120" s="5">
        <f>IF($F8120="","",$F8120*$D8120)</f>
        <v/>
      </c>
      <c r="H8120" s="42">
        <f>IF($G8120="","",$O8120)</f>
        <v/>
      </c>
      <c r="I8120" s="5">
        <f>IF($G8120="","",$G8120*IF($H8120="",$O8120,$H8120)/100)</f>
        <v/>
      </c>
      <c r="J8120" s="5">
        <f>IF(OR($L8120="",NOT(COUNTIFS($L$2:$L8120,$L8120)=1)),"",SUMIFS($G:$G,$L:$L,$L8120))</f>
        <v/>
      </c>
      <c r="K8120" s="5">
        <f>IF(OR($L8120="",NOT(COUNTIFS($L$2:$L8120,$L8120)=1)),"",SUMIFS($I:$I,$L:$L,$L8120))</f>
        <v/>
      </c>
      <c r="L8120" s="6">
        <f>IF($B8120="","",YEAR($B8120))</f>
        <v/>
      </c>
      <c r="M8120" s="6">
        <f>INT((ROW()-2)/39)+1</f>
        <v/>
      </c>
      <c r="N8120" s="6">
        <f>MOD(ROW()-2,39)+2</f>
        <v/>
      </c>
      <c r="O8120" s="42">
        <f>IF(AND($B8120&lt;&gt;"",$C8120&lt;&gt;"",$B8120&lt;=$C8120),INDEX(Szabalyok!$C:$C,$N8120),"")</f>
        <v/>
      </c>
      <c r="P8120">
        <f>IF(D8120="",P8119,P8119+1)</f>
        <v/>
      </c>
    </row>
    <row r="8121">
      <c r="A8121">
        <f>IF(P8121=P8120,0,P8121)</f>
        <v/>
      </c>
      <c r="B8121" s="41">
        <f>IF($M8121&gt;300,"",IF(OR(INDEX(Bemenet!$E$2:$E$301,$M8121)="",INDEX(Bemenet!$F$2:$F$301,$M8121)=""),"",MAX(INDEX(Bemenet!$E$2:$E$301,$M8121),INDEX(Szabalyok!$A:$A,$N8121))))</f>
        <v/>
      </c>
      <c r="C8121" s="41">
        <f>IF($B8121="","",MIN(INDEX(Bemenet!$F$2:$F$301,$M8121),INDEX(Szabalyok!$B:$B,$N8121)))</f>
        <v/>
      </c>
      <c r="D8121" s="5">
        <f>IF(AND($B8121&lt;&gt;"",$C8121&lt;&gt;"",$B8121&lt;=$C8121),INDEX(Bemenet!$G$2:$G$301,$M8121),"")</f>
        <v/>
      </c>
      <c r="E8121" s="6">
        <f>IF(AND($B8121&lt;&gt;"",$C8121&lt;&gt;"",$B8121&lt;=$C8121),INDEX(Bemenet!$D$2:$D$301,$M8121),"")</f>
        <v/>
      </c>
      <c r="F8121" s="5">
        <f>IF(AND($B8121&lt;&gt;"",$C8121&lt;&gt;"",$B8121&lt;=$C8121),$C8121-$B8121+1,"")</f>
        <v/>
      </c>
      <c r="G8121" s="5">
        <f>IF($F8121="","",$F8121*$D8121)</f>
        <v/>
      </c>
      <c r="H8121" s="42">
        <f>IF($G8121="","",$O8121)</f>
        <v/>
      </c>
      <c r="I8121" s="5">
        <f>IF($G8121="","",$G8121*IF($H8121="",$O8121,$H8121)/100)</f>
        <v/>
      </c>
      <c r="J8121" s="5">
        <f>IF(OR($L8121="",NOT(COUNTIFS($L$2:$L8121,$L8121)=1)),"",SUMIFS($G:$G,$L:$L,$L8121))</f>
        <v/>
      </c>
      <c r="K8121" s="5">
        <f>IF(OR($L8121="",NOT(COUNTIFS($L$2:$L8121,$L8121)=1)),"",SUMIFS($I:$I,$L:$L,$L8121))</f>
        <v/>
      </c>
      <c r="L8121" s="6">
        <f>IF($B8121="","",YEAR($B8121))</f>
        <v/>
      </c>
      <c r="M8121" s="6">
        <f>INT((ROW()-2)/39)+1</f>
        <v/>
      </c>
      <c r="N8121" s="6">
        <f>MOD(ROW()-2,39)+2</f>
        <v/>
      </c>
      <c r="O8121" s="42">
        <f>IF(AND($B8121&lt;&gt;"",$C8121&lt;&gt;"",$B8121&lt;=$C8121),INDEX(Szabalyok!$C:$C,$N8121),"")</f>
        <v/>
      </c>
      <c r="P8121">
        <f>IF(D8121="",P8120,P8120+1)</f>
        <v/>
      </c>
    </row>
    <row r="8122">
      <c r="A8122">
        <f>IF(P8122=P8121,0,P8122)</f>
        <v/>
      </c>
      <c r="B8122" s="41">
        <f>IF($M8122&gt;300,"",IF(OR(INDEX(Bemenet!$E$2:$E$301,$M8122)="",INDEX(Bemenet!$F$2:$F$301,$M8122)=""),"",MAX(INDEX(Bemenet!$E$2:$E$301,$M8122),INDEX(Szabalyok!$A:$A,$N8122))))</f>
        <v/>
      </c>
      <c r="C8122" s="41">
        <f>IF($B8122="","",MIN(INDEX(Bemenet!$F$2:$F$301,$M8122),INDEX(Szabalyok!$B:$B,$N8122)))</f>
        <v/>
      </c>
      <c r="D8122" s="5">
        <f>IF(AND($B8122&lt;&gt;"",$C8122&lt;&gt;"",$B8122&lt;=$C8122),INDEX(Bemenet!$G$2:$G$301,$M8122),"")</f>
        <v/>
      </c>
      <c r="E8122" s="6">
        <f>IF(AND($B8122&lt;&gt;"",$C8122&lt;&gt;"",$B8122&lt;=$C8122),INDEX(Bemenet!$D$2:$D$301,$M8122),"")</f>
        <v/>
      </c>
      <c r="F8122" s="5">
        <f>IF(AND($B8122&lt;&gt;"",$C8122&lt;&gt;"",$B8122&lt;=$C8122),$C8122-$B8122+1,"")</f>
        <v/>
      </c>
      <c r="G8122" s="5">
        <f>IF($F8122="","",$F8122*$D8122)</f>
        <v/>
      </c>
      <c r="H8122" s="42">
        <f>IF($G8122="","",$O8122)</f>
        <v/>
      </c>
      <c r="I8122" s="5">
        <f>IF($G8122="","",$G8122*IF($H8122="",$O8122,$H8122)/100)</f>
        <v/>
      </c>
      <c r="J8122" s="5">
        <f>IF(OR($L8122="",NOT(COUNTIFS($L$2:$L8122,$L8122)=1)),"",SUMIFS($G:$G,$L:$L,$L8122))</f>
        <v/>
      </c>
      <c r="K8122" s="5">
        <f>IF(OR($L8122="",NOT(COUNTIFS($L$2:$L8122,$L8122)=1)),"",SUMIFS($I:$I,$L:$L,$L8122))</f>
        <v/>
      </c>
      <c r="L8122" s="6">
        <f>IF($B8122="","",YEAR($B8122))</f>
        <v/>
      </c>
      <c r="M8122" s="6">
        <f>INT((ROW()-2)/39)+1</f>
        <v/>
      </c>
      <c r="N8122" s="6">
        <f>MOD(ROW()-2,39)+2</f>
        <v/>
      </c>
      <c r="O8122" s="42">
        <f>IF(AND($B8122&lt;&gt;"",$C8122&lt;&gt;"",$B8122&lt;=$C8122),INDEX(Szabalyok!$C:$C,$N8122),"")</f>
        <v/>
      </c>
      <c r="P8122">
        <f>IF(D8122="",P8121,P8121+1)</f>
        <v/>
      </c>
    </row>
    <row r="8123">
      <c r="A8123">
        <f>IF(P8123=P8122,0,P8123)</f>
        <v/>
      </c>
      <c r="B8123" s="41">
        <f>IF($M8123&gt;300,"",IF(OR(INDEX(Bemenet!$E$2:$E$301,$M8123)="",INDEX(Bemenet!$F$2:$F$301,$M8123)=""),"",MAX(INDEX(Bemenet!$E$2:$E$301,$M8123),INDEX(Szabalyok!$A:$A,$N8123))))</f>
        <v/>
      </c>
      <c r="C8123" s="41">
        <f>IF($B8123="","",MIN(INDEX(Bemenet!$F$2:$F$301,$M8123),INDEX(Szabalyok!$B:$B,$N8123)))</f>
        <v/>
      </c>
      <c r="D8123" s="5">
        <f>IF(AND($B8123&lt;&gt;"",$C8123&lt;&gt;"",$B8123&lt;=$C8123),INDEX(Bemenet!$G$2:$G$301,$M8123),"")</f>
        <v/>
      </c>
      <c r="E8123" s="6">
        <f>IF(AND($B8123&lt;&gt;"",$C8123&lt;&gt;"",$B8123&lt;=$C8123),INDEX(Bemenet!$D$2:$D$301,$M8123),"")</f>
        <v/>
      </c>
      <c r="F8123" s="5">
        <f>IF(AND($B8123&lt;&gt;"",$C8123&lt;&gt;"",$B8123&lt;=$C8123),$C8123-$B8123+1,"")</f>
        <v/>
      </c>
      <c r="G8123" s="5">
        <f>IF($F8123="","",$F8123*$D8123)</f>
        <v/>
      </c>
      <c r="H8123" s="42">
        <f>IF($G8123="","",$O8123)</f>
        <v/>
      </c>
      <c r="I8123" s="5">
        <f>IF($G8123="","",$G8123*IF($H8123="",$O8123,$H8123)/100)</f>
        <v/>
      </c>
      <c r="J8123" s="5">
        <f>IF(OR($L8123="",NOT(COUNTIFS($L$2:$L8123,$L8123)=1)),"",SUMIFS($G:$G,$L:$L,$L8123))</f>
        <v/>
      </c>
      <c r="K8123" s="5">
        <f>IF(OR($L8123="",NOT(COUNTIFS($L$2:$L8123,$L8123)=1)),"",SUMIFS($I:$I,$L:$L,$L8123))</f>
        <v/>
      </c>
      <c r="L8123" s="6">
        <f>IF($B8123="","",YEAR($B8123))</f>
        <v/>
      </c>
      <c r="M8123" s="6">
        <f>INT((ROW()-2)/39)+1</f>
        <v/>
      </c>
      <c r="N8123" s="6">
        <f>MOD(ROW()-2,39)+2</f>
        <v/>
      </c>
      <c r="O8123" s="42">
        <f>IF(AND($B8123&lt;&gt;"",$C8123&lt;&gt;"",$B8123&lt;=$C8123),INDEX(Szabalyok!$C:$C,$N8123),"")</f>
        <v/>
      </c>
      <c r="P8123">
        <f>IF(D8123="",P8122,P8122+1)</f>
        <v/>
      </c>
    </row>
    <row r="8124">
      <c r="A8124">
        <f>IF(P8124=P8123,0,P8124)</f>
        <v/>
      </c>
      <c r="B8124" s="41">
        <f>IF($M8124&gt;300,"",IF(OR(INDEX(Bemenet!$E$2:$E$301,$M8124)="",INDEX(Bemenet!$F$2:$F$301,$M8124)=""),"",MAX(INDEX(Bemenet!$E$2:$E$301,$M8124),INDEX(Szabalyok!$A:$A,$N8124))))</f>
        <v/>
      </c>
      <c r="C8124" s="41">
        <f>IF($B8124="","",MIN(INDEX(Bemenet!$F$2:$F$301,$M8124),INDEX(Szabalyok!$B:$B,$N8124)))</f>
        <v/>
      </c>
      <c r="D8124" s="5">
        <f>IF(AND($B8124&lt;&gt;"",$C8124&lt;&gt;"",$B8124&lt;=$C8124),INDEX(Bemenet!$G$2:$G$301,$M8124),"")</f>
        <v/>
      </c>
      <c r="E8124" s="6">
        <f>IF(AND($B8124&lt;&gt;"",$C8124&lt;&gt;"",$B8124&lt;=$C8124),INDEX(Bemenet!$D$2:$D$301,$M8124),"")</f>
        <v/>
      </c>
      <c r="F8124" s="5">
        <f>IF(AND($B8124&lt;&gt;"",$C8124&lt;&gt;"",$B8124&lt;=$C8124),$C8124-$B8124+1,"")</f>
        <v/>
      </c>
      <c r="G8124" s="5">
        <f>IF($F8124="","",$F8124*$D8124)</f>
        <v/>
      </c>
      <c r="H8124" s="42">
        <f>IF($G8124="","",$O8124)</f>
        <v/>
      </c>
      <c r="I8124" s="5">
        <f>IF($G8124="","",$G8124*IF($H8124="",$O8124,$H8124)/100)</f>
        <v/>
      </c>
      <c r="J8124" s="5">
        <f>IF(OR($L8124="",NOT(COUNTIFS($L$2:$L8124,$L8124)=1)),"",SUMIFS($G:$G,$L:$L,$L8124))</f>
        <v/>
      </c>
      <c r="K8124" s="5">
        <f>IF(OR($L8124="",NOT(COUNTIFS($L$2:$L8124,$L8124)=1)),"",SUMIFS($I:$I,$L:$L,$L8124))</f>
        <v/>
      </c>
      <c r="L8124" s="6">
        <f>IF($B8124="","",YEAR($B8124))</f>
        <v/>
      </c>
      <c r="M8124" s="6">
        <f>INT((ROW()-2)/39)+1</f>
        <v/>
      </c>
      <c r="N8124" s="6">
        <f>MOD(ROW()-2,39)+2</f>
        <v/>
      </c>
      <c r="O8124" s="42">
        <f>IF(AND($B8124&lt;&gt;"",$C8124&lt;&gt;"",$B8124&lt;=$C8124),INDEX(Szabalyok!$C:$C,$N8124),"")</f>
        <v/>
      </c>
      <c r="P8124">
        <f>IF(D8124="",P8123,P8123+1)</f>
        <v/>
      </c>
    </row>
    <row r="8125">
      <c r="A8125">
        <f>IF(P8125=P8124,0,P8125)</f>
        <v/>
      </c>
      <c r="B8125" s="41">
        <f>IF($M8125&gt;300,"",IF(OR(INDEX(Bemenet!$E$2:$E$301,$M8125)="",INDEX(Bemenet!$F$2:$F$301,$M8125)=""),"",MAX(INDEX(Bemenet!$E$2:$E$301,$M8125),INDEX(Szabalyok!$A:$A,$N8125))))</f>
        <v/>
      </c>
      <c r="C8125" s="41">
        <f>IF($B8125="","",MIN(INDEX(Bemenet!$F$2:$F$301,$M8125),INDEX(Szabalyok!$B:$B,$N8125)))</f>
        <v/>
      </c>
      <c r="D8125" s="5">
        <f>IF(AND($B8125&lt;&gt;"",$C8125&lt;&gt;"",$B8125&lt;=$C8125),INDEX(Bemenet!$G$2:$G$301,$M8125),"")</f>
        <v/>
      </c>
      <c r="E8125" s="6">
        <f>IF(AND($B8125&lt;&gt;"",$C8125&lt;&gt;"",$B8125&lt;=$C8125),INDEX(Bemenet!$D$2:$D$301,$M8125),"")</f>
        <v/>
      </c>
      <c r="F8125" s="5">
        <f>IF(AND($B8125&lt;&gt;"",$C8125&lt;&gt;"",$B8125&lt;=$C8125),$C8125-$B8125+1,"")</f>
        <v/>
      </c>
      <c r="G8125" s="5">
        <f>IF($F8125="","",$F8125*$D8125)</f>
        <v/>
      </c>
      <c r="H8125" s="42">
        <f>IF($G8125="","",$O8125)</f>
        <v/>
      </c>
      <c r="I8125" s="5">
        <f>IF($G8125="","",$G8125*IF($H8125="",$O8125,$H8125)/100)</f>
        <v/>
      </c>
      <c r="J8125" s="5">
        <f>IF(OR($L8125="",NOT(COUNTIFS($L$2:$L8125,$L8125)=1)),"",SUMIFS($G:$G,$L:$L,$L8125))</f>
        <v/>
      </c>
      <c r="K8125" s="5">
        <f>IF(OR($L8125="",NOT(COUNTIFS($L$2:$L8125,$L8125)=1)),"",SUMIFS($I:$I,$L:$L,$L8125))</f>
        <v/>
      </c>
      <c r="L8125" s="6">
        <f>IF($B8125="","",YEAR($B8125))</f>
        <v/>
      </c>
      <c r="M8125" s="6">
        <f>INT((ROW()-2)/39)+1</f>
        <v/>
      </c>
      <c r="N8125" s="6">
        <f>MOD(ROW()-2,39)+2</f>
        <v/>
      </c>
      <c r="O8125" s="42">
        <f>IF(AND($B8125&lt;&gt;"",$C8125&lt;&gt;"",$B8125&lt;=$C8125),INDEX(Szabalyok!$C:$C,$N8125),"")</f>
        <v/>
      </c>
      <c r="P8125">
        <f>IF(D8125="",P8124,P8124+1)</f>
        <v/>
      </c>
    </row>
    <row r="8126">
      <c r="A8126">
        <f>IF(P8126=P8125,0,P8126)</f>
        <v/>
      </c>
      <c r="B8126" s="41">
        <f>IF($M8126&gt;300,"",IF(OR(INDEX(Bemenet!$E$2:$E$301,$M8126)="",INDEX(Bemenet!$F$2:$F$301,$M8126)=""),"",MAX(INDEX(Bemenet!$E$2:$E$301,$M8126),INDEX(Szabalyok!$A:$A,$N8126))))</f>
        <v/>
      </c>
      <c r="C8126" s="41">
        <f>IF($B8126="","",MIN(INDEX(Bemenet!$F$2:$F$301,$M8126),INDEX(Szabalyok!$B:$B,$N8126)))</f>
        <v/>
      </c>
      <c r="D8126" s="5">
        <f>IF(AND($B8126&lt;&gt;"",$C8126&lt;&gt;"",$B8126&lt;=$C8126),INDEX(Bemenet!$G$2:$G$301,$M8126),"")</f>
        <v/>
      </c>
      <c r="E8126" s="6">
        <f>IF(AND($B8126&lt;&gt;"",$C8126&lt;&gt;"",$B8126&lt;=$C8126),INDEX(Bemenet!$D$2:$D$301,$M8126),"")</f>
        <v/>
      </c>
      <c r="F8126" s="5">
        <f>IF(AND($B8126&lt;&gt;"",$C8126&lt;&gt;"",$B8126&lt;=$C8126),$C8126-$B8126+1,"")</f>
        <v/>
      </c>
      <c r="G8126" s="5">
        <f>IF($F8126="","",$F8126*$D8126)</f>
        <v/>
      </c>
      <c r="H8126" s="42">
        <f>IF($G8126="","",$O8126)</f>
        <v/>
      </c>
      <c r="I8126" s="5">
        <f>IF($G8126="","",$G8126*IF($H8126="",$O8126,$H8126)/100)</f>
        <v/>
      </c>
      <c r="J8126" s="5">
        <f>IF(OR($L8126="",NOT(COUNTIFS($L$2:$L8126,$L8126)=1)),"",SUMIFS($G:$G,$L:$L,$L8126))</f>
        <v/>
      </c>
      <c r="K8126" s="5">
        <f>IF(OR($L8126="",NOT(COUNTIFS($L$2:$L8126,$L8126)=1)),"",SUMIFS($I:$I,$L:$L,$L8126))</f>
        <v/>
      </c>
      <c r="L8126" s="6">
        <f>IF($B8126="","",YEAR($B8126))</f>
        <v/>
      </c>
      <c r="M8126" s="6">
        <f>INT((ROW()-2)/39)+1</f>
        <v/>
      </c>
      <c r="N8126" s="6">
        <f>MOD(ROW()-2,39)+2</f>
        <v/>
      </c>
      <c r="O8126" s="42">
        <f>IF(AND($B8126&lt;&gt;"",$C8126&lt;&gt;"",$B8126&lt;=$C8126),INDEX(Szabalyok!$C:$C,$N8126),"")</f>
        <v/>
      </c>
      <c r="P8126">
        <f>IF(D8126="",P8125,P8125+1)</f>
        <v/>
      </c>
    </row>
    <row r="8127">
      <c r="A8127">
        <f>IF(P8127=P8126,0,P8127)</f>
        <v/>
      </c>
      <c r="B8127" s="41">
        <f>IF($M8127&gt;300,"",IF(OR(INDEX(Bemenet!$E$2:$E$301,$M8127)="",INDEX(Bemenet!$F$2:$F$301,$M8127)=""),"",MAX(INDEX(Bemenet!$E$2:$E$301,$M8127),INDEX(Szabalyok!$A:$A,$N8127))))</f>
        <v/>
      </c>
      <c r="C8127" s="41">
        <f>IF($B8127="","",MIN(INDEX(Bemenet!$F$2:$F$301,$M8127),INDEX(Szabalyok!$B:$B,$N8127)))</f>
        <v/>
      </c>
      <c r="D8127" s="5">
        <f>IF(AND($B8127&lt;&gt;"",$C8127&lt;&gt;"",$B8127&lt;=$C8127),INDEX(Bemenet!$G$2:$G$301,$M8127),"")</f>
        <v/>
      </c>
      <c r="E8127" s="6">
        <f>IF(AND($B8127&lt;&gt;"",$C8127&lt;&gt;"",$B8127&lt;=$C8127),INDEX(Bemenet!$D$2:$D$301,$M8127),"")</f>
        <v/>
      </c>
      <c r="F8127" s="5">
        <f>IF(AND($B8127&lt;&gt;"",$C8127&lt;&gt;"",$B8127&lt;=$C8127),$C8127-$B8127+1,"")</f>
        <v/>
      </c>
      <c r="G8127" s="5">
        <f>IF($F8127="","",$F8127*$D8127)</f>
        <v/>
      </c>
      <c r="H8127" s="42">
        <f>IF($G8127="","",$O8127)</f>
        <v/>
      </c>
      <c r="I8127" s="5">
        <f>IF($G8127="","",$G8127*IF($H8127="",$O8127,$H8127)/100)</f>
        <v/>
      </c>
      <c r="J8127" s="5">
        <f>IF(OR($L8127="",NOT(COUNTIFS($L$2:$L8127,$L8127)=1)),"",SUMIFS($G:$G,$L:$L,$L8127))</f>
        <v/>
      </c>
      <c r="K8127" s="5">
        <f>IF(OR($L8127="",NOT(COUNTIFS($L$2:$L8127,$L8127)=1)),"",SUMIFS($I:$I,$L:$L,$L8127))</f>
        <v/>
      </c>
      <c r="L8127" s="6">
        <f>IF($B8127="","",YEAR($B8127))</f>
        <v/>
      </c>
      <c r="M8127" s="6">
        <f>INT((ROW()-2)/39)+1</f>
        <v/>
      </c>
      <c r="N8127" s="6">
        <f>MOD(ROW()-2,39)+2</f>
        <v/>
      </c>
      <c r="O8127" s="42">
        <f>IF(AND($B8127&lt;&gt;"",$C8127&lt;&gt;"",$B8127&lt;=$C8127),INDEX(Szabalyok!$C:$C,$N8127),"")</f>
        <v/>
      </c>
      <c r="P8127">
        <f>IF(D8127="",P8126,P8126+1)</f>
        <v/>
      </c>
    </row>
    <row r="8128">
      <c r="A8128">
        <f>IF(P8128=P8127,0,P8128)</f>
        <v/>
      </c>
      <c r="B8128" s="41">
        <f>IF($M8128&gt;300,"",IF(OR(INDEX(Bemenet!$E$2:$E$301,$M8128)="",INDEX(Bemenet!$F$2:$F$301,$M8128)=""),"",MAX(INDEX(Bemenet!$E$2:$E$301,$M8128),INDEX(Szabalyok!$A:$A,$N8128))))</f>
        <v/>
      </c>
      <c r="C8128" s="41">
        <f>IF($B8128="","",MIN(INDEX(Bemenet!$F$2:$F$301,$M8128),INDEX(Szabalyok!$B:$B,$N8128)))</f>
        <v/>
      </c>
      <c r="D8128" s="5">
        <f>IF(AND($B8128&lt;&gt;"",$C8128&lt;&gt;"",$B8128&lt;=$C8128),INDEX(Bemenet!$G$2:$G$301,$M8128),"")</f>
        <v/>
      </c>
      <c r="E8128" s="6">
        <f>IF(AND($B8128&lt;&gt;"",$C8128&lt;&gt;"",$B8128&lt;=$C8128),INDEX(Bemenet!$D$2:$D$301,$M8128),"")</f>
        <v/>
      </c>
      <c r="F8128" s="5">
        <f>IF(AND($B8128&lt;&gt;"",$C8128&lt;&gt;"",$B8128&lt;=$C8128),$C8128-$B8128+1,"")</f>
        <v/>
      </c>
      <c r="G8128" s="5">
        <f>IF($F8128="","",$F8128*$D8128)</f>
        <v/>
      </c>
      <c r="H8128" s="42">
        <f>IF($G8128="","",$O8128)</f>
        <v/>
      </c>
      <c r="I8128" s="5">
        <f>IF($G8128="","",$G8128*IF($H8128="",$O8128,$H8128)/100)</f>
        <v/>
      </c>
      <c r="J8128" s="5">
        <f>IF(OR($L8128="",NOT(COUNTIFS($L$2:$L8128,$L8128)=1)),"",SUMIFS($G:$G,$L:$L,$L8128))</f>
        <v/>
      </c>
      <c r="K8128" s="5">
        <f>IF(OR($L8128="",NOT(COUNTIFS($L$2:$L8128,$L8128)=1)),"",SUMIFS($I:$I,$L:$L,$L8128))</f>
        <v/>
      </c>
      <c r="L8128" s="6">
        <f>IF($B8128="","",YEAR($B8128))</f>
        <v/>
      </c>
      <c r="M8128" s="6">
        <f>INT((ROW()-2)/39)+1</f>
        <v/>
      </c>
      <c r="N8128" s="6">
        <f>MOD(ROW()-2,39)+2</f>
        <v/>
      </c>
      <c r="O8128" s="42">
        <f>IF(AND($B8128&lt;&gt;"",$C8128&lt;&gt;"",$B8128&lt;=$C8128),INDEX(Szabalyok!$C:$C,$N8128),"")</f>
        <v/>
      </c>
      <c r="P8128">
        <f>IF(D8128="",P8127,P8127+1)</f>
        <v/>
      </c>
    </row>
    <row r="8129">
      <c r="A8129">
        <f>IF(P8129=P8128,0,P8129)</f>
        <v/>
      </c>
      <c r="B8129" s="41">
        <f>IF($M8129&gt;300,"",IF(OR(INDEX(Bemenet!$E$2:$E$301,$M8129)="",INDEX(Bemenet!$F$2:$F$301,$M8129)=""),"",MAX(INDEX(Bemenet!$E$2:$E$301,$M8129),INDEX(Szabalyok!$A:$A,$N8129))))</f>
        <v/>
      </c>
      <c r="C8129" s="41">
        <f>IF($B8129="","",MIN(INDEX(Bemenet!$F$2:$F$301,$M8129),INDEX(Szabalyok!$B:$B,$N8129)))</f>
        <v/>
      </c>
      <c r="D8129" s="5">
        <f>IF(AND($B8129&lt;&gt;"",$C8129&lt;&gt;"",$B8129&lt;=$C8129),INDEX(Bemenet!$G$2:$G$301,$M8129),"")</f>
        <v/>
      </c>
      <c r="E8129" s="6">
        <f>IF(AND($B8129&lt;&gt;"",$C8129&lt;&gt;"",$B8129&lt;=$C8129),INDEX(Bemenet!$D$2:$D$301,$M8129),"")</f>
        <v/>
      </c>
      <c r="F8129" s="5">
        <f>IF(AND($B8129&lt;&gt;"",$C8129&lt;&gt;"",$B8129&lt;=$C8129),$C8129-$B8129+1,"")</f>
        <v/>
      </c>
      <c r="G8129" s="5">
        <f>IF($F8129="","",$F8129*$D8129)</f>
        <v/>
      </c>
      <c r="H8129" s="42">
        <f>IF($G8129="","",$O8129)</f>
        <v/>
      </c>
      <c r="I8129" s="5">
        <f>IF($G8129="","",$G8129*IF($H8129="",$O8129,$H8129)/100)</f>
        <v/>
      </c>
      <c r="J8129" s="5">
        <f>IF(OR($L8129="",NOT(COUNTIFS($L$2:$L8129,$L8129)=1)),"",SUMIFS($G:$G,$L:$L,$L8129))</f>
        <v/>
      </c>
      <c r="K8129" s="5">
        <f>IF(OR($L8129="",NOT(COUNTIFS($L$2:$L8129,$L8129)=1)),"",SUMIFS($I:$I,$L:$L,$L8129))</f>
        <v/>
      </c>
      <c r="L8129" s="6">
        <f>IF($B8129="","",YEAR($B8129))</f>
        <v/>
      </c>
      <c r="M8129" s="6">
        <f>INT((ROW()-2)/39)+1</f>
        <v/>
      </c>
      <c r="N8129" s="6">
        <f>MOD(ROW()-2,39)+2</f>
        <v/>
      </c>
      <c r="O8129" s="42">
        <f>IF(AND($B8129&lt;&gt;"",$C8129&lt;&gt;"",$B8129&lt;=$C8129),INDEX(Szabalyok!$C:$C,$N8129),"")</f>
        <v/>
      </c>
      <c r="P8129">
        <f>IF(D8129="",P8128,P8128+1)</f>
        <v/>
      </c>
    </row>
    <row r="8130">
      <c r="A8130">
        <f>IF(P8130=P8129,0,P8130)</f>
        <v/>
      </c>
      <c r="B8130" s="41">
        <f>IF($M8130&gt;300,"",IF(OR(INDEX(Bemenet!$E$2:$E$301,$M8130)="",INDEX(Bemenet!$F$2:$F$301,$M8130)=""),"",MAX(INDEX(Bemenet!$E$2:$E$301,$M8130),INDEX(Szabalyok!$A:$A,$N8130))))</f>
        <v/>
      </c>
      <c r="C8130" s="41">
        <f>IF($B8130="","",MIN(INDEX(Bemenet!$F$2:$F$301,$M8130),INDEX(Szabalyok!$B:$B,$N8130)))</f>
        <v/>
      </c>
      <c r="D8130" s="5">
        <f>IF(AND($B8130&lt;&gt;"",$C8130&lt;&gt;"",$B8130&lt;=$C8130),INDEX(Bemenet!$G$2:$G$301,$M8130),"")</f>
        <v/>
      </c>
      <c r="E8130" s="6">
        <f>IF(AND($B8130&lt;&gt;"",$C8130&lt;&gt;"",$B8130&lt;=$C8130),INDEX(Bemenet!$D$2:$D$301,$M8130),"")</f>
        <v/>
      </c>
      <c r="F8130" s="5">
        <f>IF(AND($B8130&lt;&gt;"",$C8130&lt;&gt;"",$B8130&lt;=$C8130),$C8130-$B8130+1,"")</f>
        <v/>
      </c>
      <c r="G8130" s="5">
        <f>IF($F8130="","",$F8130*$D8130)</f>
        <v/>
      </c>
      <c r="H8130" s="42">
        <f>IF($G8130="","",$O8130)</f>
        <v/>
      </c>
      <c r="I8130" s="5">
        <f>IF($G8130="","",$G8130*IF($H8130="",$O8130,$H8130)/100)</f>
        <v/>
      </c>
      <c r="J8130" s="5">
        <f>IF(OR($L8130="",NOT(COUNTIFS($L$2:$L8130,$L8130)=1)),"",SUMIFS($G:$G,$L:$L,$L8130))</f>
        <v/>
      </c>
      <c r="K8130" s="5">
        <f>IF(OR($L8130="",NOT(COUNTIFS($L$2:$L8130,$L8130)=1)),"",SUMIFS($I:$I,$L:$L,$L8130))</f>
        <v/>
      </c>
      <c r="L8130" s="6">
        <f>IF($B8130="","",YEAR($B8130))</f>
        <v/>
      </c>
      <c r="M8130" s="6">
        <f>INT((ROW()-2)/39)+1</f>
        <v/>
      </c>
      <c r="N8130" s="6">
        <f>MOD(ROW()-2,39)+2</f>
        <v/>
      </c>
      <c r="O8130" s="42">
        <f>IF(AND($B8130&lt;&gt;"",$C8130&lt;&gt;"",$B8130&lt;=$C8130),INDEX(Szabalyok!$C:$C,$N8130),"")</f>
        <v/>
      </c>
      <c r="P8130">
        <f>IF(D8130="",P8129,P8129+1)</f>
        <v/>
      </c>
    </row>
    <row r="8131">
      <c r="A8131">
        <f>IF(P8131=P8130,0,P8131)</f>
        <v/>
      </c>
      <c r="B8131" s="41">
        <f>IF($M8131&gt;300,"",IF(OR(INDEX(Bemenet!$E$2:$E$301,$M8131)="",INDEX(Bemenet!$F$2:$F$301,$M8131)=""),"",MAX(INDEX(Bemenet!$E$2:$E$301,$M8131),INDEX(Szabalyok!$A:$A,$N8131))))</f>
        <v/>
      </c>
      <c r="C8131" s="41">
        <f>IF($B8131="","",MIN(INDEX(Bemenet!$F$2:$F$301,$M8131),INDEX(Szabalyok!$B:$B,$N8131)))</f>
        <v/>
      </c>
      <c r="D8131" s="5">
        <f>IF(AND($B8131&lt;&gt;"",$C8131&lt;&gt;"",$B8131&lt;=$C8131),INDEX(Bemenet!$G$2:$G$301,$M8131),"")</f>
        <v/>
      </c>
      <c r="E8131" s="6">
        <f>IF(AND($B8131&lt;&gt;"",$C8131&lt;&gt;"",$B8131&lt;=$C8131),INDEX(Bemenet!$D$2:$D$301,$M8131),"")</f>
        <v/>
      </c>
      <c r="F8131" s="5">
        <f>IF(AND($B8131&lt;&gt;"",$C8131&lt;&gt;"",$B8131&lt;=$C8131),$C8131-$B8131+1,"")</f>
        <v/>
      </c>
      <c r="G8131" s="5">
        <f>IF($F8131="","",$F8131*$D8131)</f>
        <v/>
      </c>
      <c r="H8131" s="42">
        <f>IF($G8131="","",$O8131)</f>
        <v/>
      </c>
      <c r="I8131" s="5">
        <f>IF($G8131="","",$G8131*IF($H8131="",$O8131,$H8131)/100)</f>
        <v/>
      </c>
      <c r="J8131" s="5">
        <f>IF(OR($L8131="",NOT(COUNTIFS($L$2:$L8131,$L8131)=1)),"",SUMIFS($G:$G,$L:$L,$L8131))</f>
        <v/>
      </c>
      <c r="K8131" s="5">
        <f>IF(OR($L8131="",NOT(COUNTIFS($L$2:$L8131,$L8131)=1)),"",SUMIFS($I:$I,$L:$L,$L8131))</f>
        <v/>
      </c>
      <c r="L8131" s="6">
        <f>IF($B8131="","",YEAR($B8131))</f>
        <v/>
      </c>
      <c r="M8131" s="6">
        <f>INT((ROW()-2)/39)+1</f>
        <v/>
      </c>
      <c r="N8131" s="6">
        <f>MOD(ROW()-2,39)+2</f>
        <v/>
      </c>
      <c r="O8131" s="42">
        <f>IF(AND($B8131&lt;&gt;"",$C8131&lt;&gt;"",$B8131&lt;=$C8131),INDEX(Szabalyok!$C:$C,$N8131),"")</f>
        <v/>
      </c>
      <c r="P8131">
        <f>IF(D8131="",P8130,P8130+1)</f>
        <v/>
      </c>
    </row>
    <row r="8132">
      <c r="A8132">
        <f>IF(P8132=P8131,0,P8132)</f>
        <v/>
      </c>
      <c r="B8132" s="41">
        <f>IF($M8132&gt;300,"",IF(OR(INDEX(Bemenet!$E$2:$E$301,$M8132)="",INDEX(Bemenet!$F$2:$F$301,$M8132)=""),"",MAX(INDEX(Bemenet!$E$2:$E$301,$M8132),INDEX(Szabalyok!$A:$A,$N8132))))</f>
        <v/>
      </c>
      <c r="C8132" s="41">
        <f>IF($B8132="","",MIN(INDEX(Bemenet!$F$2:$F$301,$M8132),INDEX(Szabalyok!$B:$B,$N8132)))</f>
        <v/>
      </c>
      <c r="D8132" s="5">
        <f>IF(AND($B8132&lt;&gt;"",$C8132&lt;&gt;"",$B8132&lt;=$C8132),INDEX(Bemenet!$G$2:$G$301,$M8132),"")</f>
        <v/>
      </c>
      <c r="E8132" s="6">
        <f>IF(AND($B8132&lt;&gt;"",$C8132&lt;&gt;"",$B8132&lt;=$C8132),INDEX(Bemenet!$D$2:$D$301,$M8132),"")</f>
        <v/>
      </c>
      <c r="F8132" s="5">
        <f>IF(AND($B8132&lt;&gt;"",$C8132&lt;&gt;"",$B8132&lt;=$C8132),$C8132-$B8132+1,"")</f>
        <v/>
      </c>
      <c r="G8132" s="5">
        <f>IF($F8132="","",$F8132*$D8132)</f>
        <v/>
      </c>
      <c r="H8132" s="42">
        <f>IF($G8132="","",$O8132)</f>
        <v/>
      </c>
      <c r="I8132" s="5">
        <f>IF($G8132="","",$G8132*IF($H8132="",$O8132,$H8132)/100)</f>
        <v/>
      </c>
      <c r="J8132" s="5">
        <f>IF(OR($L8132="",NOT(COUNTIFS($L$2:$L8132,$L8132)=1)),"",SUMIFS($G:$G,$L:$L,$L8132))</f>
        <v/>
      </c>
      <c r="K8132" s="5">
        <f>IF(OR($L8132="",NOT(COUNTIFS($L$2:$L8132,$L8132)=1)),"",SUMIFS($I:$I,$L:$L,$L8132))</f>
        <v/>
      </c>
      <c r="L8132" s="6">
        <f>IF($B8132="","",YEAR($B8132))</f>
        <v/>
      </c>
      <c r="M8132" s="6">
        <f>INT((ROW()-2)/39)+1</f>
        <v/>
      </c>
      <c r="N8132" s="6">
        <f>MOD(ROW()-2,39)+2</f>
        <v/>
      </c>
      <c r="O8132" s="42">
        <f>IF(AND($B8132&lt;&gt;"",$C8132&lt;&gt;"",$B8132&lt;=$C8132),INDEX(Szabalyok!$C:$C,$N8132),"")</f>
        <v/>
      </c>
      <c r="P8132">
        <f>IF(D8132="",P8131,P8131+1)</f>
        <v/>
      </c>
    </row>
    <row r="8133">
      <c r="A8133">
        <f>IF(P8133=P8132,0,P8133)</f>
        <v/>
      </c>
      <c r="B8133" s="41">
        <f>IF($M8133&gt;300,"",IF(OR(INDEX(Bemenet!$E$2:$E$301,$M8133)="",INDEX(Bemenet!$F$2:$F$301,$M8133)=""),"",MAX(INDEX(Bemenet!$E$2:$E$301,$M8133),INDEX(Szabalyok!$A:$A,$N8133))))</f>
        <v/>
      </c>
      <c r="C8133" s="41">
        <f>IF($B8133="","",MIN(INDEX(Bemenet!$F$2:$F$301,$M8133),INDEX(Szabalyok!$B:$B,$N8133)))</f>
        <v/>
      </c>
      <c r="D8133" s="5">
        <f>IF(AND($B8133&lt;&gt;"",$C8133&lt;&gt;"",$B8133&lt;=$C8133),INDEX(Bemenet!$G$2:$G$301,$M8133),"")</f>
        <v/>
      </c>
      <c r="E8133" s="6">
        <f>IF(AND($B8133&lt;&gt;"",$C8133&lt;&gt;"",$B8133&lt;=$C8133),INDEX(Bemenet!$D$2:$D$301,$M8133),"")</f>
        <v/>
      </c>
      <c r="F8133" s="5">
        <f>IF(AND($B8133&lt;&gt;"",$C8133&lt;&gt;"",$B8133&lt;=$C8133),$C8133-$B8133+1,"")</f>
        <v/>
      </c>
      <c r="G8133" s="5">
        <f>IF($F8133="","",$F8133*$D8133)</f>
        <v/>
      </c>
      <c r="H8133" s="42">
        <f>IF($G8133="","",$O8133)</f>
        <v/>
      </c>
      <c r="I8133" s="5">
        <f>IF($G8133="","",$G8133*IF($H8133="",$O8133,$H8133)/100)</f>
        <v/>
      </c>
      <c r="J8133" s="5">
        <f>IF(OR($L8133="",NOT(COUNTIFS($L$2:$L8133,$L8133)=1)),"",SUMIFS($G:$G,$L:$L,$L8133))</f>
        <v/>
      </c>
      <c r="K8133" s="5">
        <f>IF(OR($L8133="",NOT(COUNTIFS($L$2:$L8133,$L8133)=1)),"",SUMIFS($I:$I,$L:$L,$L8133))</f>
        <v/>
      </c>
      <c r="L8133" s="6">
        <f>IF($B8133="","",YEAR($B8133))</f>
        <v/>
      </c>
      <c r="M8133" s="6">
        <f>INT((ROW()-2)/39)+1</f>
        <v/>
      </c>
      <c r="N8133" s="6">
        <f>MOD(ROW()-2,39)+2</f>
        <v/>
      </c>
      <c r="O8133" s="42">
        <f>IF(AND($B8133&lt;&gt;"",$C8133&lt;&gt;"",$B8133&lt;=$C8133),INDEX(Szabalyok!$C:$C,$N8133),"")</f>
        <v/>
      </c>
      <c r="P8133">
        <f>IF(D8133="",P8132,P8132+1)</f>
        <v/>
      </c>
    </row>
    <row r="8134">
      <c r="A8134">
        <f>IF(P8134=P8133,0,P8134)</f>
        <v/>
      </c>
      <c r="B8134" s="41">
        <f>IF($M8134&gt;300,"",IF(OR(INDEX(Bemenet!$E$2:$E$301,$M8134)="",INDEX(Bemenet!$F$2:$F$301,$M8134)=""),"",MAX(INDEX(Bemenet!$E$2:$E$301,$M8134),INDEX(Szabalyok!$A:$A,$N8134))))</f>
        <v/>
      </c>
      <c r="C8134" s="41">
        <f>IF($B8134="","",MIN(INDEX(Bemenet!$F$2:$F$301,$M8134),INDEX(Szabalyok!$B:$B,$N8134)))</f>
        <v/>
      </c>
      <c r="D8134" s="5">
        <f>IF(AND($B8134&lt;&gt;"",$C8134&lt;&gt;"",$B8134&lt;=$C8134),INDEX(Bemenet!$G$2:$G$301,$M8134),"")</f>
        <v/>
      </c>
      <c r="E8134" s="6">
        <f>IF(AND($B8134&lt;&gt;"",$C8134&lt;&gt;"",$B8134&lt;=$C8134),INDEX(Bemenet!$D$2:$D$301,$M8134),"")</f>
        <v/>
      </c>
      <c r="F8134" s="5">
        <f>IF(AND($B8134&lt;&gt;"",$C8134&lt;&gt;"",$B8134&lt;=$C8134),$C8134-$B8134+1,"")</f>
        <v/>
      </c>
      <c r="G8134" s="5">
        <f>IF($F8134="","",$F8134*$D8134)</f>
        <v/>
      </c>
      <c r="H8134" s="42">
        <f>IF($G8134="","",$O8134)</f>
        <v/>
      </c>
      <c r="I8134" s="5">
        <f>IF($G8134="","",$G8134*IF($H8134="",$O8134,$H8134)/100)</f>
        <v/>
      </c>
      <c r="J8134" s="5">
        <f>IF(OR($L8134="",NOT(COUNTIFS($L$2:$L8134,$L8134)=1)),"",SUMIFS($G:$G,$L:$L,$L8134))</f>
        <v/>
      </c>
      <c r="K8134" s="5">
        <f>IF(OR($L8134="",NOT(COUNTIFS($L$2:$L8134,$L8134)=1)),"",SUMIFS($I:$I,$L:$L,$L8134))</f>
        <v/>
      </c>
      <c r="L8134" s="6">
        <f>IF($B8134="","",YEAR($B8134))</f>
        <v/>
      </c>
      <c r="M8134" s="6">
        <f>INT((ROW()-2)/39)+1</f>
        <v/>
      </c>
      <c r="N8134" s="6">
        <f>MOD(ROW()-2,39)+2</f>
        <v/>
      </c>
      <c r="O8134" s="42">
        <f>IF(AND($B8134&lt;&gt;"",$C8134&lt;&gt;"",$B8134&lt;=$C8134),INDEX(Szabalyok!$C:$C,$N8134),"")</f>
        <v/>
      </c>
      <c r="P8134">
        <f>IF(D8134="",P8133,P8133+1)</f>
        <v/>
      </c>
    </row>
    <row r="8135">
      <c r="A8135">
        <f>IF(P8135=P8134,0,P8135)</f>
        <v/>
      </c>
      <c r="B8135" s="41">
        <f>IF($M8135&gt;300,"",IF(OR(INDEX(Bemenet!$E$2:$E$301,$M8135)="",INDEX(Bemenet!$F$2:$F$301,$M8135)=""),"",MAX(INDEX(Bemenet!$E$2:$E$301,$M8135),INDEX(Szabalyok!$A:$A,$N8135))))</f>
        <v/>
      </c>
      <c r="C8135" s="41">
        <f>IF($B8135="","",MIN(INDEX(Bemenet!$F$2:$F$301,$M8135),INDEX(Szabalyok!$B:$B,$N8135)))</f>
        <v/>
      </c>
      <c r="D8135" s="5">
        <f>IF(AND($B8135&lt;&gt;"",$C8135&lt;&gt;"",$B8135&lt;=$C8135),INDEX(Bemenet!$G$2:$G$301,$M8135),"")</f>
        <v/>
      </c>
      <c r="E8135" s="6">
        <f>IF(AND($B8135&lt;&gt;"",$C8135&lt;&gt;"",$B8135&lt;=$C8135),INDEX(Bemenet!$D$2:$D$301,$M8135),"")</f>
        <v/>
      </c>
      <c r="F8135" s="5">
        <f>IF(AND($B8135&lt;&gt;"",$C8135&lt;&gt;"",$B8135&lt;=$C8135),$C8135-$B8135+1,"")</f>
        <v/>
      </c>
      <c r="G8135" s="5">
        <f>IF($F8135="","",$F8135*$D8135)</f>
        <v/>
      </c>
      <c r="H8135" s="42">
        <f>IF($G8135="","",$O8135)</f>
        <v/>
      </c>
      <c r="I8135" s="5">
        <f>IF($G8135="","",$G8135*IF($H8135="",$O8135,$H8135)/100)</f>
        <v/>
      </c>
      <c r="J8135" s="5">
        <f>IF(OR($L8135="",NOT(COUNTIFS($L$2:$L8135,$L8135)=1)),"",SUMIFS($G:$G,$L:$L,$L8135))</f>
        <v/>
      </c>
      <c r="K8135" s="5">
        <f>IF(OR($L8135="",NOT(COUNTIFS($L$2:$L8135,$L8135)=1)),"",SUMIFS($I:$I,$L:$L,$L8135))</f>
        <v/>
      </c>
      <c r="L8135" s="6">
        <f>IF($B8135="","",YEAR($B8135))</f>
        <v/>
      </c>
      <c r="M8135" s="6">
        <f>INT((ROW()-2)/39)+1</f>
        <v/>
      </c>
      <c r="N8135" s="6">
        <f>MOD(ROW()-2,39)+2</f>
        <v/>
      </c>
      <c r="O8135" s="42">
        <f>IF(AND($B8135&lt;&gt;"",$C8135&lt;&gt;"",$B8135&lt;=$C8135),INDEX(Szabalyok!$C:$C,$N8135),"")</f>
        <v/>
      </c>
      <c r="P8135">
        <f>IF(D8135="",P8134,P8134+1)</f>
        <v/>
      </c>
    </row>
    <row r="8136">
      <c r="A8136">
        <f>IF(P8136=P8135,0,P8136)</f>
        <v/>
      </c>
      <c r="B8136" s="41">
        <f>IF($M8136&gt;300,"",IF(OR(INDEX(Bemenet!$E$2:$E$301,$M8136)="",INDEX(Bemenet!$F$2:$F$301,$M8136)=""),"",MAX(INDEX(Bemenet!$E$2:$E$301,$M8136),INDEX(Szabalyok!$A:$A,$N8136))))</f>
        <v/>
      </c>
      <c r="C8136" s="41">
        <f>IF($B8136="","",MIN(INDEX(Bemenet!$F$2:$F$301,$M8136),INDEX(Szabalyok!$B:$B,$N8136)))</f>
        <v/>
      </c>
      <c r="D8136" s="5">
        <f>IF(AND($B8136&lt;&gt;"",$C8136&lt;&gt;"",$B8136&lt;=$C8136),INDEX(Bemenet!$G$2:$G$301,$M8136),"")</f>
        <v/>
      </c>
      <c r="E8136" s="6">
        <f>IF(AND($B8136&lt;&gt;"",$C8136&lt;&gt;"",$B8136&lt;=$C8136),INDEX(Bemenet!$D$2:$D$301,$M8136),"")</f>
        <v/>
      </c>
      <c r="F8136" s="5">
        <f>IF(AND($B8136&lt;&gt;"",$C8136&lt;&gt;"",$B8136&lt;=$C8136),$C8136-$B8136+1,"")</f>
        <v/>
      </c>
      <c r="G8136" s="5">
        <f>IF($F8136="","",$F8136*$D8136)</f>
        <v/>
      </c>
      <c r="H8136" s="42">
        <f>IF($G8136="","",$O8136)</f>
        <v/>
      </c>
      <c r="I8136" s="5">
        <f>IF($G8136="","",$G8136*IF($H8136="",$O8136,$H8136)/100)</f>
        <v/>
      </c>
      <c r="J8136" s="5">
        <f>IF(OR($L8136="",NOT(COUNTIFS($L$2:$L8136,$L8136)=1)),"",SUMIFS($G:$G,$L:$L,$L8136))</f>
        <v/>
      </c>
      <c r="K8136" s="5">
        <f>IF(OR($L8136="",NOT(COUNTIFS($L$2:$L8136,$L8136)=1)),"",SUMIFS($I:$I,$L:$L,$L8136))</f>
        <v/>
      </c>
      <c r="L8136" s="6">
        <f>IF($B8136="","",YEAR($B8136))</f>
        <v/>
      </c>
      <c r="M8136" s="6">
        <f>INT((ROW()-2)/39)+1</f>
        <v/>
      </c>
      <c r="N8136" s="6">
        <f>MOD(ROW()-2,39)+2</f>
        <v/>
      </c>
      <c r="O8136" s="42">
        <f>IF(AND($B8136&lt;&gt;"",$C8136&lt;&gt;"",$B8136&lt;=$C8136),INDEX(Szabalyok!$C:$C,$N8136),"")</f>
        <v/>
      </c>
      <c r="P8136">
        <f>IF(D8136="",P8135,P8135+1)</f>
        <v/>
      </c>
    </row>
    <row r="8137">
      <c r="A8137">
        <f>IF(P8137=P8136,0,P8137)</f>
        <v/>
      </c>
      <c r="B8137" s="41">
        <f>IF($M8137&gt;300,"",IF(OR(INDEX(Bemenet!$E$2:$E$301,$M8137)="",INDEX(Bemenet!$F$2:$F$301,$M8137)=""),"",MAX(INDEX(Bemenet!$E$2:$E$301,$M8137),INDEX(Szabalyok!$A:$A,$N8137))))</f>
        <v/>
      </c>
      <c r="C8137" s="41">
        <f>IF($B8137="","",MIN(INDEX(Bemenet!$F$2:$F$301,$M8137),INDEX(Szabalyok!$B:$B,$N8137)))</f>
        <v/>
      </c>
      <c r="D8137" s="5">
        <f>IF(AND($B8137&lt;&gt;"",$C8137&lt;&gt;"",$B8137&lt;=$C8137),INDEX(Bemenet!$G$2:$G$301,$M8137),"")</f>
        <v/>
      </c>
      <c r="E8137" s="6">
        <f>IF(AND($B8137&lt;&gt;"",$C8137&lt;&gt;"",$B8137&lt;=$C8137),INDEX(Bemenet!$D$2:$D$301,$M8137),"")</f>
        <v/>
      </c>
      <c r="F8137" s="5">
        <f>IF(AND($B8137&lt;&gt;"",$C8137&lt;&gt;"",$B8137&lt;=$C8137),$C8137-$B8137+1,"")</f>
        <v/>
      </c>
      <c r="G8137" s="5">
        <f>IF($F8137="","",$F8137*$D8137)</f>
        <v/>
      </c>
      <c r="H8137" s="42">
        <f>IF($G8137="","",$O8137)</f>
        <v/>
      </c>
      <c r="I8137" s="5">
        <f>IF($G8137="","",$G8137*IF($H8137="",$O8137,$H8137)/100)</f>
        <v/>
      </c>
      <c r="J8137" s="5">
        <f>IF(OR($L8137="",NOT(COUNTIFS($L$2:$L8137,$L8137)=1)),"",SUMIFS($G:$G,$L:$L,$L8137))</f>
        <v/>
      </c>
      <c r="K8137" s="5">
        <f>IF(OR($L8137="",NOT(COUNTIFS($L$2:$L8137,$L8137)=1)),"",SUMIFS($I:$I,$L:$L,$L8137))</f>
        <v/>
      </c>
      <c r="L8137" s="6">
        <f>IF($B8137="","",YEAR($B8137))</f>
        <v/>
      </c>
      <c r="M8137" s="6">
        <f>INT((ROW()-2)/39)+1</f>
        <v/>
      </c>
      <c r="N8137" s="6">
        <f>MOD(ROW()-2,39)+2</f>
        <v/>
      </c>
      <c r="O8137" s="42">
        <f>IF(AND($B8137&lt;&gt;"",$C8137&lt;&gt;"",$B8137&lt;=$C8137),INDEX(Szabalyok!$C:$C,$N8137),"")</f>
        <v/>
      </c>
      <c r="P8137">
        <f>IF(D8137="",P8136,P8136+1)</f>
        <v/>
      </c>
    </row>
    <row r="8138">
      <c r="A8138">
        <f>IF(P8138=P8137,0,P8138)</f>
        <v/>
      </c>
      <c r="B8138" s="41">
        <f>IF($M8138&gt;300,"",IF(OR(INDEX(Bemenet!$E$2:$E$301,$M8138)="",INDEX(Bemenet!$F$2:$F$301,$M8138)=""),"",MAX(INDEX(Bemenet!$E$2:$E$301,$M8138),INDEX(Szabalyok!$A:$A,$N8138))))</f>
        <v/>
      </c>
      <c r="C8138" s="41">
        <f>IF($B8138="","",MIN(INDEX(Bemenet!$F$2:$F$301,$M8138),INDEX(Szabalyok!$B:$B,$N8138)))</f>
        <v/>
      </c>
      <c r="D8138" s="5">
        <f>IF(AND($B8138&lt;&gt;"",$C8138&lt;&gt;"",$B8138&lt;=$C8138),INDEX(Bemenet!$G$2:$G$301,$M8138),"")</f>
        <v/>
      </c>
      <c r="E8138" s="6">
        <f>IF(AND($B8138&lt;&gt;"",$C8138&lt;&gt;"",$B8138&lt;=$C8138),INDEX(Bemenet!$D$2:$D$301,$M8138),"")</f>
        <v/>
      </c>
      <c r="F8138" s="5">
        <f>IF(AND($B8138&lt;&gt;"",$C8138&lt;&gt;"",$B8138&lt;=$C8138),$C8138-$B8138+1,"")</f>
        <v/>
      </c>
      <c r="G8138" s="5">
        <f>IF($F8138="","",$F8138*$D8138)</f>
        <v/>
      </c>
      <c r="H8138" s="42">
        <f>IF($G8138="","",$O8138)</f>
        <v/>
      </c>
      <c r="I8138" s="5">
        <f>IF($G8138="","",$G8138*IF($H8138="",$O8138,$H8138)/100)</f>
        <v/>
      </c>
      <c r="J8138" s="5">
        <f>IF(OR($L8138="",NOT(COUNTIFS($L$2:$L8138,$L8138)=1)),"",SUMIFS($G:$G,$L:$L,$L8138))</f>
        <v/>
      </c>
      <c r="K8138" s="5">
        <f>IF(OR($L8138="",NOT(COUNTIFS($L$2:$L8138,$L8138)=1)),"",SUMIFS($I:$I,$L:$L,$L8138))</f>
        <v/>
      </c>
      <c r="L8138" s="6">
        <f>IF($B8138="","",YEAR($B8138))</f>
        <v/>
      </c>
      <c r="M8138" s="6">
        <f>INT((ROW()-2)/39)+1</f>
        <v/>
      </c>
      <c r="N8138" s="6">
        <f>MOD(ROW()-2,39)+2</f>
        <v/>
      </c>
      <c r="O8138" s="42">
        <f>IF(AND($B8138&lt;&gt;"",$C8138&lt;&gt;"",$B8138&lt;=$C8138),INDEX(Szabalyok!$C:$C,$N8138),"")</f>
        <v/>
      </c>
      <c r="P8138">
        <f>IF(D8138="",P8137,P8137+1)</f>
        <v/>
      </c>
    </row>
    <row r="8139">
      <c r="A8139">
        <f>IF(P8139=P8138,0,P8139)</f>
        <v/>
      </c>
      <c r="B8139" s="41">
        <f>IF($M8139&gt;300,"",IF(OR(INDEX(Bemenet!$E$2:$E$301,$M8139)="",INDEX(Bemenet!$F$2:$F$301,$M8139)=""),"",MAX(INDEX(Bemenet!$E$2:$E$301,$M8139),INDEX(Szabalyok!$A:$A,$N8139))))</f>
        <v/>
      </c>
      <c r="C8139" s="41">
        <f>IF($B8139="","",MIN(INDEX(Bemenet!$F$2:$F$301,$M8139),INDEX(Szabalyok!$B:$B,$N8139)))</f>
        <v/>
      </c>
      <c r="D8139" s="5">
        <f>IF(AND($B8139&lt;&gt;"",$C8139&lt;&gt;"",$B8139&lt;=$C8139),INDEX(Bemenet!$G$2:$G$301,$M8139),"")</f>
        <v/>
      </c>
      <c r="E8139" s="6">
        <f>IF(AND($B8139&lt;&gt;"",$C8139&lt;&gt;"",$B8139&lt;=$C8139),INDEX(Bemenet!$D$2:$D$301,$M8139),"")</f>
        <v/>
      </c>
      <c r="F8139" s="5">
        <f>IF(AND($B8139&lt;&gt;"",$C8139&lt;&gt;"",$B8139&lt;=$C8139),$C8139-$B8139+1,"")</f>
        <v/>
      </c>
      <c r="G8139" s="5">
        <f>IF($F8139="","",$F8139*$D8139)</f>
        <v/>
      </c>
      <c r="H8139" s="42">
        <f>IF($G8139="","",$O8139)</f>
        <v/>
      </c>
      <c r="I8139" s="5">
        <f>IF($G8139="","",$G8139*IF($H8139="",$O8139,$H8139)/100)</f>
        <v/>
      </c>
      <c r="J8139" s="5">
        <f>IF(OR($L8139="",NOT(COUNTIFS($L$2:$L8139,$L8139)=1)),"",SUMIFS($G:$G,$L:$L,$L8139))</f>
        <v/>
      </c>
      <c r="K8139" s="5">
        <f>IF(OR($L8139="",NOT(COUNTIFS($L$2:$L8139,$L8139)=1)),"",SUMIFS($I:$I,$L:$L,$L8139))</f>
        <v/>
      </c>
      <c r="L8139" s="6">
        <f>IF($B8139="","",YEAR($B8139))</f>
        <v/>
      </c>
      <c r="M8139" s="6">
        <f>INT((ROW()-2)/39)+1</f>
        <v/>
      </c>
      <c r="N8139" s="6">
        <f>MOD(ROW()-2,39)+2</f>
        <v/>
      </c>
      <c r="O8139" s="42">
        <f>IF(AND($B8139&lt;&gt;"",$C8139&lt;&gt;"",$B8139&lt;=$C8139),INDEX(Szabalyok!$C:$C,$N8139),"")</f>
        <v/>
      </c>
      <c r="P8139">
        <f>IF(D8139="",P8138,P8138+1)</f>
        <v/>
      </c>
    </row>
    <row r="8140">
      <c r="A8140">
        <f>IF(P8140=P8139,0,P8140)</f>
        <v/>
      </c>
      <c r="B8140" s="41">
        <f>IF($M8140&gt;300,"",IF(OR(INDEX(Bemenet!$E$2:$E$301,$M8140)="",INDEX(Bemenet!$F$2:$F$301,$M8140)=""),"",MAX(INDEX(Bemenet!$E$2:$E$301,$M8140),INDEX(Szabalyok!$A:$A,$N8140))))</f>
        <v/>
      </c>
      <c r="C8140" s="41">
        <f>IF($B8140="","",MIN(INDEX(Bemenet!$F$2:$F$301,$M8140),INDEX(Szabalyok!$B:$B,$N8140)))</f>
        <v/>
      </c>
      <c r="D8140" s="5">
        <f>IF(AND($B8140&lt;&gt;"",$C8140&lt;&gt;"",$B8140&lt;=$C8140),INDEX(Bemenet!$G$2:$G$301,$M8140),"")</f>
        <v/>
      </c>
      <c r="E8140" s="6">
        <f>IF(AND($B8140&lt;&gt;"",$C8140&lt;&gt;"",$B8140&lt;=$C8140),INDEX(Bemenet!$D$2:$D$301,$M8140),"")</f>
        <v/>
      </c>
      <c r="F8140" s="5">
        <f>IF(AND($B8140&lt;&gt;"",$C8140&lt;&gt;"",$B8140&lt;=$C8140),$C8140-$B8140+1,"")</f>
        <v/>
      </c>
      <c r="G8140" s="5">
        <f>IF($F8140="","",$F8140*$D8140)</f>
        <v/>
      </c>
      <c r="H8140" s="42">
        <f>IF($G8140="","",$O8140)</f>
        <v/>
      </c>
      <c r="I8140" s="5">
        <f>IF($G8140="","",$G8140*IF($H8140="",$O8140,$H8140)/100)</f>
        <v/>
      </c>
      <c r="J8140" s="5">
        <f>IF(OR($L8140="",NOT(COUNTIFS($L$2:$L8140,$L8140)=1)),"",SUMIFS($G:$G,$L:$L,$L8140))</f>
        <v/>
      </c>
      <c r="K8140" s="5">
        <f>IF(OR($L8140="",NOT(COUNTIFS($L$2:$L8140,$L8140)=1)),"",SUMIFS($I:$I,$L:$L,$L8140))</f>
        <v/>
      </c>
      <c r="L8140" s="6">
        <f>IF($B8140="","",YEAR($B8140))</f>
        <v/>
      </c>
      <c r="M8140" s="6">
        <f>INT((ROW()-2)/39)+1</f>
        <v/>
      </c>
      <c r="N8140" s="6">
        <f>MOD(ROW()-2,39)+2</f>
        <v/>
      </c>
      <c r="O8140" s="42">
        <f>IF(AND($B8140&lt;&gt;"",$C8140&lt;&gt;"",$B8140&lt;=$C8140),INDEX(Szabalyok!$C:$C,$N8140),"")</f>
        <v/>
      </c>
      <c r="P8140">
        <f>IF(D8140="",P8139,P8139+1)</f>
        <v/>
      </c>
    </row>
    <row r="8141">
      <c r="A8141">
        <f>IF(P8141=P8140,0,P8141)</f>
        <v/>
      </c>
      <c r="B8141" s="41">
        <f>IF($M8141&gt;300,"",IF(OR(INDEX(Bemenet!$E$2:$E$301,$M8141)="",INDEX(Bemenet!$F$2:$F$301,$M8141)=""),"",MAX(INDEX(Bemenet!$E$2:$E$301,$M8141),INDEX(Szabalyok!$A:$A,$N8141))))</f>
        <v/>
      </c>
      <c r="C8141" s="41">
        <f>IF($B8141="","",MIN(INDEX(Bemenet!$F$2:$F$301,$M8141),INDEX(Szabalyok!$B:$B,$N8141)))</f>
        <v/>
      </c>
      <c r="D8141" s="5">
        <f>IF(AND($B8141&lt;&gt;"",$C8141&lt;&gt;"",$B8141&lt;=$C8141),INDEX(Bemenet!$G$2:$G$301,$M8141),"")</f>
        <v/>
      </c>
      <c r="E8141" s="6">
        <f>IF(AND($B8141&lt;&gt;"",$C8141&lt;&gt;"",$B8141&lt;=$C8141),INDEX(Bemenet!$D$2:$D$301,$M8141),"")</f>
        <v/>
      </c>
      <c r="F8141" s="5">
        <f>IF(AND($B8141&lt;&gt;"",$C8141&lt;&gt;"",$B8141&lt;=$C8141),$C8141-$B8141+1,"")</f>
        <v/>
      </c>
      <c r="G8141" s="5">
        <f>IF($F8141="","",$F8141*$D8141)</f>
        <v/>
      </c>
      <c r="H8141" s="42">
        <f>IF($G8141="","",$O8141)</f>
        <v/>
      </c>
      <c r="I8141" s="5">
        <f>IF($G8141="","",$G8141*IF($H8141="",$O8141,$H8141)/100)</f>
        <v/>
      </c>
      <c r="J8141" s="5">
        <f>IF(OR($L8141="",NOT(COUNTIFS($L$2:$L8141,$L8141)=1)),"",SUMIFS($G:$G,$L:$L,$L8141))</f>
        <v/>
      </c>
      <c r="K8141" s="5">
        <f>IF(OR($L8141="",NOT(COUNTIFS($L$2:$L8141,$L8141)=1)),"",SUMIFS($I:$I,$L:$L,$L8141))</f>
        <v/>
      </c>
      <c r="L8141" s="6">
        <f>IF($B8141="","",YEAR($B8141))</f>
        <v/>
      </c>
      <c r="M8141" s="6">
        <f>INT((ROW()-2)/39)+1</f>
        <v/>
      </c>
      <c r="N8141" s="6">
        <f>MOD(ROW()-2,39)+2</f>
        <v/>
      </c>
      <c r="O8141" s="42">
        <f>IF(AND($B8141&lt;&gt;"",$C8141&lt;&gt;"",$B8141&lt;=$C8141),INDEX(Szabalyok!$C:$C,$N8141),"")</f>
        <v/>
      </c>
      <c r="P8141">
        <f>IF(D8141="",P8140,P8140+1)</f>
        <v/>
      </c>
    </row>
    <row r="8142">
      <c r="A8142">
        <f>IF(P8142=P8141,0,P8142)</f>
        <v/>
      </c>
      <c r="B8142" s="41">
        <f>IF($M8142&gt;300,"",IF(OR(INDEX(Bemenet!$E$2:$E$301,$M8142)="",INDEX(Bemenet!$F$2:$F$301,$M8142)=""),"",MAX(INDEX(Bemenet!$E$2:$E$301,$M8142),INDEX(Szabalyok!$A:$A,$N8142))))</f>
        <v/>
      </c>
      <c r="C8142" s="41">
        <f>IF($B8142="","",MIN(INDEX(Bemenet!$F$2:$F$301,$M8142),INDEX(Szabalyok!$B:$B,$N8142)))</f>
        <v/>
      </c>
      <c r="D8142" s="5">
        <f>IF(AND($B8142&lt;&gt;"",$C8142&lt;&gt;"",$B8142&lt;=$C8142),INDEX(Bemenet!$G$2:$G$301,$M8142),"")</f>
        <v/>
      </c>
      <c r="E8142" s="6">
        <f>IF(AND($B8142&lt;&gt;"",$C8142&lt;&gt;"",$B8142&lt;=$C8142),INDEX(Bemenet!$D$2:$D$301,$M8142),"")</f>
        <v/>
      </c>
      <c r="F8142" s="5">
        <f>IF(AND($B8142&lt;&gt;"",$C8142&lt;&gt;"",$B8142&lt;=$C8142),$C8142-$B8142+1,"")</f>
        <v/>
      </c>
      <c r="G8142" s="5">
        <f>IF($F8142="","",$F8142*$D8142)</f>
        <v/>
      </c>
      <c r="H8142" s="42">
        <f>IF($G8142="","",$O8142)</f>
        <v/>
      </c>
      <c r="I8142" s="5">
        <f>IF($G8142="","",$G8142*IF($H8142="",$O8142,$H8142)/100)</f>
        <v/>
      </c>
      <c r="J8142" s="5">
        <f>IF(OR($L8142="",NOT(COUNTIFS($L$2:$L8142,$L8142)=1)),"",SUMIFS($G:$G,$L:$L,$L8142))</f>
        <v/>
      </c>
      <c r="K8142" s="5">
        <f>IF(OR($L8142="",NOT(COUNTIFS($L$2:$L8142,$L8142)=1)),"",SUMIFS($I:$I,$L:$L,$L8142))</f>
        <v/>
      </c>
      <c r="L8142" s="6">
        <f>IF($B8142="","",YEAR($B8142))</f>
        <v/>
      </c>
      <c r="M8142" s="6">
        <f>INT((ROW()-2)/39)+1</f>
        <v/>
      </c>
      <c r="N8142" s="6">
        <f>MOD(ROW()-2,39)+2</f>
        <v/>
      </c>
      <c r="O8142" s="42">
        <f>IF(AND($B8142&lt;&gt;"",$C8142&lt;&gt;"",$B8142&lt;=$C8142),INDEX(Szabalyok!$C:$C,$N8142),"")</f>
        <v/>
      </c>
      <c r="P8142">
        <f>IF(D8142="",P8141,P8141+1)</f>
        <v/>
      </c>
    </row>
    <row r="8143">
      <c r="A8143">
        <f>IF(P8143=P8142,0,P8143)</f>
        <v/>
      </c>
      <c r="B8143" s="41">
        <f>IF($M8143&gt;300,"",IF(OR(INDEX(Bemenet!$E$2:$E$301,$M8143)="",INDEX(Bemenet!$F$2:$F$301,$M8143)=""),"",MAX(INDEX(Bemenet!$E$2:$E$301,$M8143),INDEX(Szabalyok!$A:$A,$N8143))))</f>
        <v/>
      </c>
      <c r="C8143" s="41">
        <f>IF($B8143="","",MIN(INDEX(Bemenet!$F$2:$F$301,$M8143),INDEX(Szabalyok!$B:$B,$N8143)))</f>
        <v/>
      </c>
      <c r="D8143" s="5">
        <f>IF(AND($B8143&lt;&gt;"",$C8143&lt;&gt;"",$B8143&lt;=$C8143),INDEX(Bemenet!$G$2:$G$301,$M8143),"")</f>
        <v/>
      </c>
      <c r="E8143" s="6">
        <f>IF(AND($B8143&lt;&gt;"",$C8143&lt;&gt;"",$B8143&lt;=$C8143),INDEX(Bemenet!$D$2:$D$301,$M8143),"")</f>
        <v/>
      </c>
      <c r="F8143" s="5">
        <f>IF(AND($B8143&lt;&gt;"",$C8143&lt;&gt;"",$B8143&lt;=$C8143),$C8143-$B8143+1,"")</f>
        <v/>
      </c>
      <c r="G8143" s="5">
        <f>IF($F8143="","",$F8143*$D8143)</f>
        <v/>
      </c>
      <c r="H8143" s="42">
        <f>IF($G8143="","",$O8143)</f>
        <v/>
      </c>
      <c r="I8143" s="5">
        <f>IF($G8143="","",$G8143*IF($H8143="",$O8143,$H8143)/100)</f>
        <v/>
      </c>
      <c r="J8143" s="5">
        <f>IF(OR($L8143="",NOT(COUNTIFS($L$2:$L8143,$L8143)=1)),"",SUMIFS($G:$G,$L:$L,$L8143))</f>
        <v/>
      </c>
      <c r="K8143" s="5">
        <f>IF(OR($L8143="",NOT(COUNTIFS($L$2:$L8143,$L8143)=1)),"",SUMIFS($I:$I,$L:$L,$L8143))</f>
        <v/>
      </c>
      <c r="L8143" s="6">
        <f>IF($B8143="","",YEAR($B8143))</f>
        <v/>
      </c>
      <c r="M8143" s="6">
        <f>INT((ROW()-2)/39)+1</f>
        <v/>
      </c>
      <c r="N8143" s="6">
        <f>MOD(ROW()-2,39)+2</f>
        <v/>
      </c>
      <c r="O8143" s="42">
        <f>IF(AND($B8143&lt;&gt;"",$C8143&lt;&gt;"",$B8143&lt;=$C8143),INDEX(Szabalyok!$C:$C,$N8143),"")</f>
        <v/>
      </c>
      <c r="P8143">
        <f>IF(D8143="",P8142,P8142+1)</f>
        <v/>
      </c>
    </row>
    <row r="8144">
      <c r="A8144">
        <f>IF(P8144=P8143,0,P8144)</f>
        <v/>
      </c>
      <c r="B8144" s="41">
        <f>IF($M8144&gt;300,"",IF(OR(INDEX(Bemenet!$E$2:$E$301,$M8144)="",INDEX(Bemenet!$F$2:$F$301,$M8144)=""),"",MAX(INDEX(Bemenet!$E$2:$E$301,$M8144),INDEX(Szabalyok!$A:$A,$N8144))))</f>
        <v/>
      </c>
      <c r="C8144" s="41">
        <f>IF($B8144="","",MIN(INDEX(Bemenet!$F$2:$F$301,$M8144),INDEX(Szabalyok!$B:$B,$N8144)))</f>
        <v/>
      </c>
      <c r="D8144" s="5">
        <f>IF(AND($B8144&lt;&gt;"",$C8144&lt;&gt;"",$B8144&lt;=$C8144),INDEX(Bemenet!$G$2:$G$301,$M8144),"")</f>
        <v/>
      </c>
      <c r="E8144" s="6">
        <f>IF(AND($B8144&lt;&gt;"",$C8144&lt;&gt;"",$B8144&lt;=$C8144),INDEX(Bemenet!$D$2:$D$301,$M8144),"")</f>
        <v/>
      </c>
      <c r="F8144" s="5">
        <f>IF(AND($B8144&lt;&gt;"",$C8144&lt;&gt;"",$B8144&lt;=$C8144),$C8144-$B8144+1,"")</f>
        <v/>
      </c>
      <c r="G8144" s="5">
        <f>IF($F8144="","",$F8144*$D8144)</f>
        <v/>
      </c>
      <c r="H8144" s="42">
        <f>IF($G8144="","",$O8144)</f>
        <v/>
      </c>
      <c r="I8144" s="5">
        <f>IF($G8144="","",$G8144*IF($H8144="",$O8144,$H8144)/100)</f>
        <v/>
      </c>
      <c r="J8144" s="5">
        <f>IF(OR($L8144="",NOT(COUNTIFS($L$2:$L8144,$L8144)=1)),"",SUMIFS($G:$G,$L:$L,$L8144))</f>
        <v/>
      </c>
      <c r="K8144" s="5">
        <f>IF(OR($L8144="",NOT(COUNTIFS($L$2:$L8144,$L8144)=1)),"",SUMIFS($I:$I,$L:$L,$L8144))</f>
        <v/>
      </c>
      <c r="L8144" s="6">
        <f>IF($B8144="","",YEAR($B8144))</f>
        <v/>
      </c>
      <c r="M8144" s="6">
        <f>INT((ROW()-2)/39)+1</f>
        <v/>
      </c>
      <c r="N8144" s="6">
        <f>MOD(ROW()-2,39)+2</f>
        <v/>
      </c>
      <c r="O8144" s="42">
        <f>IF(AND($B8144&lt;&gt;"",$C8144&lt;&gt;"",$B8144&lt;=$C8144),INDEX(Szabalyok!$C:$C,$N8144),"")</f>
        <v/>
      </c>
      <c r="P8144">
        <f>IF(D8144="",P8143,P8143+1)</f>
        <v/>
      </c>
    </row>
    <row r="8145">
      <c r="A8145">
        <f>IF(P8145=P8144,0,P8145)</f>
        <v/>
      </c>
      <c r="B8145" s="41">
        <f>IF($M8145&gt;300,"",IF(OR(INDEX(Bemenet!$E$2:$E$301,$M8145)="",INDEX(Bemenet!$F$2:$F$301,$M8145)=""),"",MAX(INDEX(Bemenet!$E$2:$E$301,$M8145),INDEX(Szabalyok!$A:$A,$N8145))))</f>
        <v/>
      </c>
      <c r="C8145" s="41">
        <f>IF($B8145="","",MIN(INDEX(Bemenet!$F$2:$F$301,$M8145),INDEX(Szabalyok!$B:$B,$N8145)))</f>
        <v/>
      </c>
      <c r="D8145" s="5">
        <f>IF(AND($B8145&lt;&gt;"",$C8145&lt;&gt;"",$B8145&lt;=$C8145),INDEX(Bemenet!$G$2:$G$301,$M8145),"")</f>
        <v/>
      </c>
      <c r="E8145" s="6">
        <f>IF(AND($B8145&lt;&gt;"",$C8145&lt;&gt;"",$B8145&lt;=$C8145),INDEX(Bemenet!$D$2:$D$301,$M8145),"")</f>
        <v/>
      </c>
      <c r="F8145" s="5">
        <f>IF(AND($B8145&lt;&gt;"",$C8145&lt;&gt;"",$B8145&lt;=$C8145),$C8145-$B8145+1,"")</f>
        <v/>
      </c>
      <c r="G8145" s="5">
        <f>IF($F8145="","",$F8145*$D8145)</f>
        <v/>
      </c>
      <c r="H8145" s="42">
        <f>IF($G8145="","",$O8145)</f>
        <v/>
      </c>
      <c r="I8145" s="5">
        <f>IF($G8145="","",$G8145*IF($H8145="",$O8145,$H8145)/100)</f>
        <v/>
      </c>
      <c r="J8145" s="5">
        <f>IF(OR($L8145="",NOT(COUNTIFS($L$2:$L8145,$L8145)=1)),"",SUMIFS($G:$G,$L:$L,$L8145))</f>
        <v/>
      </c>
      <c r="K8145" s="5">
        <f>IF(OR($L8145="",NOT(COUNTIFS($L$2:$L8145,$L8145)=1)),"",SUMIFS($I:$I,$L:$L,$L8145))</f>
        <v/>
      </c>
      <c r="L8145" s="6">
        <f>IF($B8145="","",YEAR($B8145))</f>
        <v/>
      </c>
      <c r="M8145" s="6">
        <f>INT((ROW()-2)/39)+1</f>
        <v/>
      </c>
      <c r="N8145" s="6">
        <f>MOD(ROW()-2,39)+2</f>
        <v/>
      </c>
      <c r="O8145" s="42">
        <f>IF(AND($B8145&lt;&gt;"",$C8145&lt;&gt;"",$B8145&lt;=$C8145),INDEX(Szabalyok!$C:$C,$N8145),"")</f>
        <v/>
      </c>
      <c r="P8145">
        <f>IF(D8145="",P8144,P8144+1)</f>
        <v/>
      </c>
    </row>
    <row r="8146">
      <c r="A8146">
        <f>IF(P8146=P8145,0,P8146)</f>
        <v/>
      </c>
      <c r="B8146" s="41">
        <f>IF($M8146&gt;300,"",IF(OR(INDEX(Bemenet!$E$2:$E$301,$M8146)="",INDEX(Bemenet!$F$2:$F$301,$M8146)=""),"",MAX(INDEX(Bemenet!$E$2:$E$301,$M8146),INDEX(Szabalyok!$A:$A,$N8146))))</f>
        <v/>
      </c>
      <c r="C8146" s="41">
        <f>IF($B8146="","",MIN(INDEX(Bemenet!$F$2:$F$301,$M8146),INDEX(Szabalyok!$B:$B,$N8146)))</f>
        <v/>
      </c>
      <c r="D8146" s="5">
        <f>IF(AND($B8146&lt;&gt;"",$C8146&lt;&gt;"",$B8146&lt;=$C8146),INDEX(Bemenet!$G$2:$G$301,$M8146),"")</f>
        <v/>
      </c>
      <c r="E8146" s="6">
        <f>IF(AND($B8146&lt;&gt;"",$C8146&lt;&gt;"",$B8146&lt;=$C8146),INDEX(Bemenet!$D$2:$D$301,$M8146),"")</f>
        <v/>
      </c>
      <c r="F8146" s="5">
        <f>IF(AND($B8146&lt;&gt;"",$C8146&lt;&gt;"",$B8146&lt;=$C8146),$C8146-$B8146+1,"")</f>
        <v/>
      </c>
      <c r="G8146" s="5">
        <f>IF($F8146="","",$F8146*$D8146)</f>
        <v/>
      </c>
      <c r="H8146" s="42">
        <f>IF($G8146="","",$O8146)</f>
        <v/>
      </c>
      <c r="I8146" s="5">
        <f>IF($G8146="","",$G8146*IF($H8146="",$O8146,$H8146)/100)</f>
        <v/>
      </c>
      <c r="J8146" s="5">
        <f>IF(OR($L8146="",NOT(COUNTIFS($L$2:$L8146,$L8146)=1)),"",SUMIFS($G:$G,$L:$L,$L8146))</f>
        <v/>
      </c>
      <c r="K8146" s="5">
        <f>IF(OR($L8146="",NOT(COUNTIFS($L$2:$L8146,$L8146)=1)),"",SUMIFS($I:$I,$L:$L,$L8146))</f>
        <v/>
      </c>
      <c r="L8146" s="6">
        <f>IF($B8146="","",YEAR($B8146))</f>
        <v/>
      </c>
      <c r="M8146" s="6">
        <f>INT((ROW()-2)/39)+1</f>
        <v/>
      </c>
      <c r="N8146" s="6">
        <f>MOD(ROW()-2,39)+2</f>
        <v/>
      </c>
      <c r="O8146" s="42">
        <f>IF(AND($B8146&lt;&gt;"",$C8146&lt;&gt;"",$B8146&lt;=$C8146),INDEX(Szabalyok!$C:$C,$N8146),"")</f>
        <v/>
      </c>
      <c r="P8146">
        <f>IF(D8146="",P8145,P8145+1)</f>
        <v/>
      </c>
    </row>
    <row r="8147">
      <c r="A8147">
        <f>IF(P8147=P8146,0,P8147)</f>
        <v/>
      </c>
      <c r="B8147" s="41">
        <f>IF($M8147&gt;300,"",IF(OR(INDEX(Bemenet!$E$2:$E$301,$M8147)="",INDEX(Bemenet!$F$2:$F$301,$M8147)=""),"",MAX(INDEX(Bemenet!$E$2:$E$301,$M8147),INDEX(Szabalyok!$A:$A,$N8147))))</f>
        <v/>
      </c>
      <c r="C8147" s="41">
        <f>IF($B8147="","",MIN(INDEX(Bemenet!$F$2:$F$301,$M8147),INDEX(Szabalyok!$B:$B,$N8147)))</f>
        <v/>
      </c>
      <c r="D8147" s="5">
        <f>IF(AND($B8147&lt;&gt;"",$C8147&lt;&gt;"",$B8147&lt;=$C8147),INDEX(Bemenet!$G$2:$G$301,$M8147),"")</f>
        <v/>
      </c>
      <c r="E8147" s="6">
        <f>IF(AND($B8147&lt;&gt;"",$C8147&lt;&gt;"",$B8147&lt;=$C8147),INDEX(Bemenet!$D$2:$D$301,$M8147),"")</f>
        <v/>
      </c>
      <c r="F8147" s="5">
        <f>IF(AND($B8147&lt;&gt;"",$C8147&lt;&gt;"",$B8147&lt;=$C8147),$C8147-$B8147+1,"")</f>
        <v/>
      </c>
      <c r="G8147" s="5">
        <f>IF($F8147="","",$F8147*$D8147)</f>
        <v/>
      </c>
      <c r="H8147" s="42">
        <f>IF($G8147="","",$O8147)</f>
        <v/>
      </c>
      <c r="I8147" s="5">
        <f>IF($G8147="","",$G8147*IF($H8147="",$O8147,$H8147)/100)</f>
        <v/>
      </c>
      <c r="J8147" s="5">
        <f>IF(OR($L8147="",NOT(COUNTIFS($L$2:$L8147,$L8147)=1)),"",SUMIFS($G:$G,$L:$L,$L8147))</f>
        <v/>
      </c>
      <c r="K8147" s="5">
        <f>IF(OR($L8147="",NOT(COUNTIFS($L$2:$L8147,$L8147)=1)),"",SUMIFS($I:$I,$L:$L,$L8147))</f>
        <v/>
      </c>
      <c r="L8147" s="6">
        <f>IF($B8147="","",YEAR($B8147))</f>
        <v/>
      </c>
      <c r="M8147" s="6">
        <f>INT((ROW()-2)/39)+1</f>
        <v/>
      </c>
      <c r="N8147" s="6">
        <f>MOD(ROW()-2,39)+2</f>
        <v/>
      </c>
      <c r="O8147" s="42">
        <f>IF(AND($B8147&lt;&gt;"",$C8147&lt;&gt;"",$B8147&lt;=$C8147),INDEX(Szabalyok!$C:$C,$N8147),"")</f>
        <v/>
      </c>
      <c r="P8147">
        <f>IF(D8147="",P8146,P8146+1)</f>
        <v/>
      </c>
    </row>
    <row r="8148">
      <c r="A8148">
        <f>IF(P8148=P8147,0,P8148)</f>
        <v/>
      </c>
      <c r="B8148" s="41">
        <f>IF($M8148&gt;300,"",IF(OR(INDEX(Bemenet!$E$2:$E$301,$M8148)="",INDEX(Bemenet!$F$2:$F$301,$M8148)=""),"",MAX(INDEX(Bemenet!$E$2:$E$301,$M8148),INDEX(Szabalyok!$A:$A,$N8148))))</f>
        <v/>
      </c>
      <c r="C8148" s="41">
        <f>IF($B8148="","",MIN(INDEX(Bemenet!$F$2:$F$301,$M8148),INDEX(Szabalyok!$B:$B,$N8148)))</f>
        <v/>
      </c>
      <c r="D8148" s="5">
        <f>IF(AND($B8148&lt;&gt;"",$C8148&lt;&gt;"",$B8148&lt;=$C8148),INDEX(Bemenet!$G$2:$G$301,$M8148),"")</f>
        <v/>
      </c>
      <c r="E8148" s="6">
        <f>IF(AND($B8148&lt;&gt;"",$C8148&lt;&gt;"",$B8148&lt;=$C8148),INDEX(Bemenet!$D$2:$D$301,$M8148),"")</f>
        <v/>
      </c>
      <c r="F8148" s="5">
        <f>IF(AND($B8148&lt;&gt;"",$C8148&lt;&gt;"",$B8148&lt;=$C8148),$C8148-$B8148+1,"")</f>
        <v/>
      </c>
      <c r="G8148" s="5">
        <f>IF($F8148="","",$F8148*$D8148)</f>
        <v/>
      </c>
      <c r="H8148" s="42">
        <f>IF($G8148="","",$O8148)</f>
        <v/>
      </c>
      <c r="I8148" s="5">
        <f>IF($G8148="","",$G8148*IF($H8148="",$O8148,$H8148)/100)</f>
        <v/>
      </c>
      <c r="J8148" s="5">
        <f>IF(OR($L8148="",NOT(COUNTIFS($L$2:$L8148,$L8148)=1)),"",SUMIFS($G:$G,$L:$L,$L8148))</f>
        <v/>
      </c>
      <c r="K8148" s="5">
        <f>IF(OR($L8148="",NOT(COUNTIFS($L$2:$L8148,$L8148)=1)),"",SUMIFS($I:$I,$L:$L,$L8148))</f>
        <v/>
      </c>
      <c r="L8148" s="6">
        <f>IF($B8148="","",YEAR($B8148))</f>
        <v/>
      </c>
      <c r="M8148" s="6">
        <f>INT((ROW()-2)/39)+1</f>
        <v/>
      </c>
      <c r="N8148" s="6">
        <f>MOD(ROW()-2,39)+2</f>
        <v/>
      </c>
      <c r="O8148" s="42">
        <f>IF(AND($B8148&lt;&gt;"",$C8148&lt;&gt;"",$B8148&lt;=$C8148),INDEX(Szabalyok!$C:$C,$N8148),"")</f>
        <v/>
      </c>
      <c r="P8148">
        <f>IF(D8148="",P8147,P8147+1)</f>
        <v/>
      </c>
    </row>
    <row r="8149">
      <c r="A8149">
        <f>IF(P8149=P8148,0,P8149)</f>
        <v/>
      </c>
      <c r="B8149" s="41">
        <f>IF($M8149&gt;300,"",IF(OR(INDEX(Bemenet!$E$2:$E$301,$M8149)="",INDEX(Bemenet!$F$2:$F$301,$M8149)=""),"",MAX(INDEX(Bemenet!$E$2:$E$301,$M8149),INDEX(Szabalyok!$A:$A,$N8149))))</f>
        <v/>
      </c>
      <c r="C8149" s="41">
        <f>IF($B8149="","",MIN(INDEX(Bemenet!$F$2:$F$301,$M8149),INDEX(Szabalyok!$B:$B,$N8149)))</f>
        <v/>
      </c>
      <c r="D8149" s="5">
        <f>IF(AND($B8149&lt;&gt;"",$C8149&lt;&gt;"",$B8149&lt;=$C8149),INDEX(Bemenet!$G$2:$G$301,$M8149),"")</f>
        <v/>
      </c>
      <c r="E8149" s="6">
        <f>IF(AND($B8149&lt;&gt;"",$C8149&lt;&gt;"",$B8149&lt;=$C8149),INDEX(Bemenet!$D$2:$D$301,$M8149),"")</f>
        <v/>
      </c>
      <c r="F8149" s="5">
        <f>IF(AND($B8149&lt;&gt;"",$C8149&lt;&gt;"",$B8149&lt;=$C8149),$C8149-$B8149+1,"")</f>
        <v/>
      </c>
      <c r="G8149" s="5">
        <f>IF($F8149="","",$F8149*$D8149)</f>
        <v/>
      </c>
      <c r="H8149" s="42">
        <f>IF($G8149="","",$O8149)</f>
        <v/>
      </c>
      <c r="I8149" s="5">
        <f>IF($G8149="","",$G8149*IF($H8149="",$O8149,$H8149)/100)</f>
        <v/>
      </c>
      <c r="J8149" s="5">
        <f>IF(OR($L8149="",NOT(COUNTIFS($L$2:$L8149,$L8149)=1)),"",SUMIFS($G:$G,$L:$L,$L8149))</f>
        <v/>
      </c>
      <c r="K8149" s="5">
        <f>IF(OR($L8149="",NOT(COUNTIFS($L$2:$L8149,$L8149)=1)),"",SUMIFS($I:$I,$L:$L,$L8149))</f>
        <v/>
      </c>
      <c r="L8149" s="6">
        <f>IF($B8149="","",YEAR($B8149))</f>
        <v/>
      </c>
      <c r="M8149" s="6">
        <f>INT((ROW()-2)/39)+1</f>
        <v/>
      </c>
      <c r="N8149" s="6">
        <f>MOD(ROW()-2,39)+2</f>
        <v/>
      </c>
      <c r="O8149" s="42">
        <f>IF(AND($B8149&lt;&gt;"",$C8149&lt;&gt;"",$B8149&lt;=$C8149),INDEX(Szabalyok!$C:$C,$N8149),"")</f>
        <v/>
      </c>
      <c r="P8149">
        <f>IF(D8149="",P8148,P8148+1)</f>
        <v/>
      </c>
    </row>
    <row r="8150">
      <c r="A8150">
        <f>IF(P8150=P8149,0,P8150)</f>
        <v/>
      </c>
      <c r="B8150" s="41">
        <f>IF($M8150&gt;300,"",IF(OR(INDEX(Bemenet!$E$2:$E$301,$M8150)="",INDEX(Bemenet!$F$2:$F$301,$M8150)=""),"",MAX(INDEX(Bemenet!$E$2:$E$301,$M8150),INDEX(Szabalyok!$A:$A,$N8150))))</f>
        <v/>
      </c>
      <c r="C8150" s="41">
        <f>IF($B8150="","",MIN(INDEX(Bemenet!$F$2:$F$301,$M8150),INDEX(Szabalyok!$B:$B,$N8150)))</f>
        <v/>
      </c>
      <c r="D8150" s="5">
        <f>IF(AND($B8150&lt;&gt;"",$C8150&lt;&gt;"",$B8150&lt;=$C8150),INDEX(Bemenet!$G$2:$G$301,$M8150),"")</f>
        <v/>
      </c>
      <c r="E8150" s="6">
        <f>IF(AND($B8150&lt;&gt;"",$C8150&lt;&gt;"",$B8150&lt;=$C8150),INDEX(Bemenet!$D$2:$D$301,$M8150),"")</f>
        <v/>
      </c>
      <c r="F8150" s="5">
        <f>IF(AND($B8150&lt;&gt;"",$C8150&lt;&gt;"",$B8150&lt;=$C8150),$C8150-$B8150+1,"")</f>
        <v/>
      </c>
      <c r="G8150" s="5">
        <f>IF($F8150="","",$F8150*$D8150)</f>
        <v/>
      </c>
      <c r="H8150" s="42">
        <f>IF($G8150="","",$O8150)</f>
        <v/>
      </c>
      <c r="I8150" s="5">
        <f>IF($G8150="","",$G8150*IF($H8150="",$O8150,$H8150)/100)</f>
        <v/>
      </c>
      <c r="J8150" s="5">
        <f>IF(OR($L8150="",NOT(COUNTIFS($L$2:$L8150,$L8150)=1)),"",SUMIFS($G:$G,$L:$L,$L8150))</f>
        <v/>
      </c>
      <c r="K8150" s="5">
        <f>IF(OR($L8150="",NOT(COUNTIFS($L$2:$L8150,$L8150)=1)),"",SUMIFS($I:$I,$L:$L,$L8150))</f>
        <v/>
      </c>
      <c r="L8150" s="6">
        <f>IF($B8150="","",YEAR($B8150))</f>
        <v/>
      </c>
      <c r="M8150" s="6">
        <f>INT((ROW()-2)/39)+1</f>
        <v/>
      </c>
      <c r="N8150" s="6">
        <f>MOD(ROW()-2,39)+2</f>
        <v/>
      </c>
      <c r="O8150" s="42">
        <f>IF(AND($B8150&lt;&gt;"",$C8150&lt;&gt;"",$B8150&lt;=$C8150),INDEX(Szabalyok!$C:$C,$N8150),"")</f>
        <v/>
      </c>
      <c r="P8150">
        <f>IF(D8150="",P8149,P8149+1)</f>
        <v/>
      </c>
    </row>
    <row r="8151">
      <c r="A8151">
        <f>IF(P8151=P8150,0,P8151)</f>
        <v/>
      </c>
      <c r="B8151" s="41">
        <f>IF($M8151&gt;300,"",IF(OR(INDEX(Bemenet!$E$2:$E$301,$M8151)="",INDEX(Bemenet!$F$2:$F$301,$M8151)=""),"",MAX(INDEX(Bemenet!$E$2:$E$301,$M8151),INDEX(Szabalyok!$A:$A,$N8151))))</f>
        <v/>
      </c>
      <c r="C8151" s="41">
        <f>IF($B8151="","",MIN(INDEX(Bemenet!$F$2:$F$301,$M8151),INDEX(Szabalyok!$B:$B,$N8151)))</f>
        <v/>
      </c>
      <c r="D8151" s="5">
        <f>IF(AND($B8151&lt;&gt;"",$C8151&lt;&gt;"",$B8151&lt;=$C8151),INDEX(Bemenet!$G$2:$G$301,$M8151),"")</f>
        <v/>
      </c>
      <c r="E8151" s="6">
        <f>IF(AND($B8151&lt;&gt;"",$C8151&lt;&gt;"",$B8151&lt;=$C8151),INDEX(Bemenet!$D$2:$D$301,$M8151),"")</f>
        <v/>
      </c>
      <c r="F8151" s="5">
        <f>IF(AND($B8151&lt;&gt;"",$C8151&lt;&gt;"",$B8151&lt;=$C8151),$C8151-$B8151+1,"")</f>
        <v/>
      </c>
      <c r="G8151" s="5">
        <f>IF($F8151="","",$F8151*$D8151)</f>
        <v/>
      </c>
      <c r="H8151" s="42">
        <f>IF($G8151="","",$O8151)</f>
        <v/>
      </c>
      <c r="I8151" s="5">
        <f>IF($G8151="","",$G8151*IF($H8151="",$O8151,$H8151)/100)</f>
        <v/>
      </c>
      <c r="J8151" s="5">
        <f>IF(OR($L8151="",NOT(COUNTIFS($L$2:$L8151,$L8151)=1)),"",SUMIFS($G:$G,$L:$L,$L8151))</f>
        <v/>
      </c>
      <c r="K8151" s="5">
        <f>IF(OR($L8151="",NOT(COUNTIFS($L$2:$L8151,$L8151)=1)),"",SUMIFS($I:$I,$L:$L,$L8151))</f>
        <v/>
      </c>
      <c r="L8151" s="6">
        <f>IF($B8151="","",YEAR($B8151))</f>
        <v/>
      </c>
      <c r="M8151" s="6">
        <f>INT((ROW()-2)/39)+1</f>
        <v/>
      </c>
      <c r="N8151" s="6">
        <f>MOD(ROW()-2,39)+2</f>
        <v/>
      </c>
      <c r="O8151" s="42">
        <f>IF(AND($B8151&lt;&gt;"",$C8151&lt;&gt;"",$B8151&lt;=$C8151),INDEX(Szabalyok!$C:$C,$N8151),"")</f>
        <v/>
      </c>
      <c r="P8151">
        <f>IF(D8151="",P8150,P8150+1)</f>
        <v/>
      </c>
    </row>
    <row r="8152">
      <c r="A8152">
        <f>IF(P8152=P8151,0,P8152)</f>
        <v/>
      </c>
      <c r="B8152" s="41">
        <f>IF($M8152&gt;300,"",IF(OR(INDEX(Bemenet!$E$2:$E$301,$M8152)="",INDEX(Bemenet!$F$2:$F$301,$M8152)=""),"",MAX(INDEX(Bemenet!$E$2:$E$301,$M8152),INDEX(Szabalyok!$A:$A,$N8152))))</f>
        <v/>
      </c>
      <c r="C8152" s="41">
        <f>IF($B8152="","",MIN(INDEX(Bemenet!$F$2:$F$301,$M8152),INDEX(Szabalyok!$B:$B,$N8152)))</f>
        <v/>
      </c>
      <c r="D8152" s="5">
        <f>IF(AND($B8152&lt;&gt;"",$C8152&lt;&gt;"",$B8152&lt;=$C8152),INDEX(Bemenet!$G$2:$G$301,$M8152),"")</f>
        <v/>
      </c>
      <c r="E8152" s="6">
        <f>IF(AND($B8152&lt;&gt;"",$C8152&lt;&gt;"",$B8152&lt;=$C8152),INDEX(Bemenet!$D$2:$D$301,$M8152),"")</f>
        <v/>
      </c>
      <c r="F8152" s="5">
        <f>IF(AND($B8152&lt;&gt;"",$C8152&lt;&gt;"",$B8152&lt;=$C8152),$C8152-$B8152+1,"")</f>
        <v/>
      </c>
      <c r="G8152" s="5">
        <f>IF($F8152="","",$F8152*$D8152)</f>
        <v/>
      </c>
      <c r="H8152" s="42">
        <f>IF($G8152="","",$O8152)</f>
        <v/>
      </c>
      <c r="I8152" s="5">
        <f>IF($G8152="","",$G8152*IF($H8152="",$O8152,$H8152)/100)</f>
        <v/>
      </c>
      <c r="J8152" s="5">
        <f>IF(OR($L8152="",NOT(COUNTIFS($L$2:$L8152,$L8152)=1)),"",SUMIFS($G:$G,$L:$L,$L8152))</f>
        <v/>
      </c>
      <c r="K8152" s="5">
        <f>IF(OR($L8152="",NOT(COUNTIFS($L$2:$L8152,$L8152)=1)),"",SUMIFS($I:$I,$L:$L,$L8152))</f>
        <v/>
      </c>
      <c r="L8152" s="6">
        <f>IF($B8152="","",YEAR($B8152))</f>
        <v/>
      </c>
      <c r="M8152" s="6">
        <f>INT((ROW()-2)/39)+1</f>
        <v/>
      </c>
      <c r="N8152" s="6">
        <f>MOD(ROW()-2,39)+2</f>
        <v/>
      </c>
      <c r="O8152" s="42">
        <f>IF(AND($B8152&lt;&gt;"",$C8152&lt;&gt;"",$B8152&lt;=$C8152),INDEX(Szabalyok!$C:$C,$N8152),"")</f>
        <v/>
      </c>
      <c r="P8152">
        <f>IF(D8152="",P8151,P8151+1)</f>
        <v/>
      </c>
    </row>
    <row r="8153">
      <c r="A8153">
        <f>IF(P8153=P8152,0,P8153)</f>
        <v/>
      </c>
      <c r="B8153" s="41">
        <f>IF($M8153&gt;300,"",IF(OR(INDEX(Bemenet!$E$2:$E$301,$M8153)="",INDEX(Bemenet!$F$2:$F$301,$M8153)=""),"",MAX(INDEX(Bemenet!$E$2:$E$301,$M8153),INDEX(Szabalyok!$A:$A,$N8153))))</f>
        <v/>
      </c>
      <c r="C8153" s="41">
        <f>IF($B8153="","",MIN(INDEX(Bemenet!$F$2:$F$301,$M8153),INDEX(Szabalyok!$B:$B,$N8153)))</f>
        <v/>
      </c>
      <c r="D8153" s="5">
        <f>IF(AND($B8153&lt;&gt;"",$C8153&lt;&gt;"",$B8153&lt;=$C8153),INDEX(Bemenet!$G$2:$G$301,$M8153),"")</f>
        <v/>
      </c>
      <c r="E8153" s="6">
        <f>IF(AND($B8153&lt;&gt;"",$C8153&lt;&gt;"",$B8153&lt;=$C8153),INDEX(Bemenet!$D$2:$D$301,$M8153),"")</f>
        <v/>
      </c>
      <c r="F8153" s="5">
        <f>IF(AND($B8153&lt;&gt;"",$C8153&lt;&gt;"",$B8153&lt;=$C8153),$C8153-$B8153+1,"")</f>
        <v/>
      </c>
      <c r="G8153" s="5">
        <f>IF($F8153="","",$F8153*$D8153)</f>
        <v/>
      </c>
      <c r="H8153" s="42">
        <f>IF($G8153="","",$O8153)</f>
        <v/>
      </c>
      <c r="I8153" s="5">
        <f>IF($G8153="","",$G8153*IF($H8153="",$O8153,$H8153)/100)</f>
        <v/>
      </c>
      <c r="J8153" s="5">
        <f>IF(OR($L8153="",NOT(COUNTIFS($L$2:$L8153,$L8153)=1)),"",SUMIFS($G:$G,$L:$L,$L8153))</f>
        <v/>
      </c>
      <c r="K8153" s="5">
        <f>IF(OR($L8153="",NOT(COUNTIFS($L$2:$L8153,$L8153)=1)),"",SUMIFS($I:$I,$L:$L,$L8153))</f>
        <v/>
      </c>
      <c r="L8153" s="6">
        <f>IF($B8153="","",YEAR($B8153))</f>
        <v/>
      </c>
      <c r="M8153" s="6">
        <f>INT((ROW()-2)/39)+1</f>
        <v/>
      </c>
      <c r="N8153" s="6">
        <f>MOD(ROW()-2,39)+2</f>
        <v/>
      </c>
      <c r="O8153" s="42">
        <f>IF(AND($B8153&lt;&gt;"",$C8153&lt;&gt;"",$B8153&lt;=$C8153),INDEX(Szabalyok!$C:$C,$N8153),"")</f>
        <v/>
      </c>
      <c r="P8153">
        <f>IF(D8153="",P8152,P8152+1)</f>
        <v/>
      </c>
    </row>
    <row r="8154">
      <c r="A8154">
        <f>IF(P8154=P8153,0,P8154)</f>
        <v/>
      </c>
      <c r="B8154" s="41">
        <f>IF($M8154&gt;300,"",IF(OR(INDEX(Bemenet!$E$2:$E$301,$M8154)="",INDEX(Bemenet!$F$2:$F$301,$M8154)=""),"",MAX(INDEX(Bemenet!$E$2:$E$301,$M8154),INDEX(Szabalyok!$A:$A,$N8154))))</f>
        <v/>
      </c>
      <c r="C8154" s="41">
        <f>IF($B8154="","",MIN(INDEX(Bemenet!$F$2:$F$301,$M8154),INDEX(Szabalyok!$B:$B,$N8154)))</f>
        <v/>
      </c>
      <c r="D8154" s="5">
        <f>IF(AND($B8154&lt;&gt;"",$C8154&lt;&gt;"",$B8154&lt;=$C8154),INDEX(Bemenet!$G$2:$G$301,$M8154),"")</f>
        <v/>
      </c>
      <c r="E8154" s="6">
        <f>IF(AND($B8154&lt;&gt;"",$C8154&lt;&gt;"",$B8154&lt;=$C8154),INDEX(Bemenet!$D$2:$D$301,$M8154),"")</f>
        <v/>
      </c>
      <c r="F8154" s="5">
        <f>IF(AND($B8154&lt;&gt;"",$C8154&lt;&gt;"",$B8154&lt;=$C8154),$C8154-$B8154+1,"")</f>
        <v/>
      </c>
      <c r="G8154" s="5">
        <f>IF($F8154="","",$F8154*$D8154)</f>
        <v/>
      </c>
      <c r="H8154" s="42">
        <f>IF($G8154="","",$O8154)</f>
        <v/>
      </c>
      <c r="I8154" s="5">
        <f>IF($G8154="","",$G8154*IF($H8154="",$O8154,$H8154)/100)</f>
        <v/>
      </c>
      <c r="J8154" s="5">
        <f>IF(OR($L8154="",NOT(COUNTIFS($L$2:$L8154,$L8154)=1)),"",SUMIFS($G:$G,$L:$L,$L8154))</f>
        <v/>
      </c>
      <c r="K8154" s="5">
        <f>IF(OR($L8154="",NOT(COUNTIFS($L$2:$L8154,$L8154)=1)),"",SUMIFS($I:$I,$L:$L,$L8154))</f>
        <v/>
      </c>
      <c r="L8154" s="6">
        <f>IF($B8154="","",YEAR($B8154))</f>
        <v/>
      </c>
      <c r="M8154" s="6">
        <f>INT((ROW()-2)/39)+1</f>
        <v/>
      </c>
      <c r="N8154" s="6">
        <f>MOD(ROW()-2,39)+2</f>
        <v/>
      </c>
      <c r="O8154" s="42">
        <f>IF(AND($B8154&lt;&gt;"",$C8154&lt;&gt;"",$B8154&lt;=$C8154),INDEX(Szabalyok!$C:$C,$N8154),"")</f>
        <v/>
      </c>
      <c r="P8154">
        <f>IF(D8154="",P8153,P8153+1)</f>
        <v/>
      </c>
    </row>
    <row r="8155">
      <c r="A8155">
        <f>IF(P8155=P8154,0,P8155)</f>
        <v/>
      </c>
      <c r="B8155" s="41">
        <f>IF($M8155&gt;300,"",IF(OR(INDEX(Bemenet!$E$2:$E$301,$M8155)="",INDEX(Bemenet!$F$2:$F$301,$M8155)=""),"",MAX(INDEX(Bemenet!$E$2:$E$301,$M8155),INDEX(Szabalyok!$A:$A,$N8155))))</f>
        <v/>
      </c>
      <c r="C8155" s="41">
        <f>IF($B8155="","",MIN(INDEX(Bemenet!$F$2:$F$301,$M8155),INDEX(Szabalyok!$B:$B,$N8155)))</f>
        <v/>
      </c>
      <c r="D8155" s="5">
        <f>IF(AND($B8155&lt;&gt;"",$C8155&lt;&gt;"",$B8155&lt;=$C8155),INDEX(Bemenet!$G$2:$G$301,$M8155),"")</f>
        <v/>
      </c>
      <c r="E8155" s="6">
        <f>IF(AND($B8155&lt;&gt;"",$C8155&lt;&gt;"",$B8155&lt;=$C8155),INDEX(Bemenet!$D$2:$D$301,$M8155),"")</f>
        <v/>
      </c>
      <c r="F8155" s="5">
        <f>IF(AND($B8155&lt;&gt;"",$C8155&lt;&gt;"",$B8155&lt;=$C8155),$C8155-$B8155+1,"")</f>
        <v/>
      </c>
      <c r="G8155" s="5">
        <f>IF($F8155="","",$F8155*$D8155)</f>
        <v/>
      </c>
      <c r="H8155" s="42">
        <f>IF($G8155="","",$O8155)</f>
        <v/>
      </c>
      <c r="I8155" s="5">
        <f>IF($G8155="","",$G8155*IF($H8155="",$O8155,$H8155)/100)</f>
        <v/>
      </c>
      <c r="J8155" s="5">
        <f>IF(OR($L8155="",NOT(COUNTIFS($L$2:$L8155,$L8155)=1)),"",SUMIFS($G:$G,$L:$L,$L8155))</f>
        <v/>
      </c>
      <c r="K8155" s="5">
        <f>IF(OR($L8155="",NOT(COUNTIFS($L$2:$L8155,$L8155)=1)),"",SUMIFS($I:$I,$L:$L,$L8155))</f>
        <v/>
      </c>
      <c r="L8155" s="6">
        <f>IF($B8155="","",YEAR($B8155))</f>
        <v/>
      </c>
      <c r="M8155" s="6">
        <f>INT((ROW()-2)/39)+1</f>
        <v/>
      </c>
      <c r="N8155" s="6">
        <f>MOD(ROW()-2,39)+2</f>
        <v/>
      </c>
      <c r="O8155" s="42">
        <f>IF(AND($B8155&lt;&gt;"",$C8155&lt;&gt;"",$B8155&lt;=$C8155),INDEX(Szabalyok!$C:$C,$N8155),"")</f>
        <v/>
      </c>
      <c r="P8155">
        <f>IF(D8155="",P8154,P8154+1)</f>
        <v/>
      </c>
    </row>
    <row r="8156">
      <c r="A8156">
        <f>IF(P8156=P8155,0,P8156)</f>
        <v/>
      </c>
      <c r="B8156" s="41">
        <f>IF($M8156&gt;300,"",IF(OR(INDEX(Bemenet!$E$2:$E$301,$M8156)="",INDEX(Bemenet!$F$2:$F$301,$M8156)=""),"",MAX(INDEX(Bemenet!$E$2:$E$301,$M8156),INDEX(Szabalyok!$A:$A,$N8156))))</f>
        <v/>
      </c>
      <c r="C8156" s="41">
        <f>IF($B8156="","",MIN(INDEX(Bemenet!$F$2:$F$301,$M8156),INDEX(Szabalyok!$B:$B,$N8156)))</f>
        <v/>
      </c>
      <c r="D8156" s="5">
        <f>IF(AND($B8156&lt;&gt;"",$C8156&lt;&gt;"",$B8156&lt;=$C8156),INDEX(Bemenet!$G$2:$G$301,$M8156),"")</f>
        <v/>
      </c>
      <c r="E8156" s="6">
        <f>IF(AND($B8156&lt;&gt;"",$C8156&lt;&gt;"",$B8156&lt;=$C8156),INDEX(Bemenet!$D$2:$D$301,$M8156),"")</f>
        <v/>
      </c>
      <c r="F8156" s="5">
        <f>IF(AND($B8156&lt;&gt;"",$C8156&lt;&gt;"",$B8156&lt;=$C8156),$C8156-$B8156+1,"")</f>
        <v/>
      </c>
      <c r="G8156" s="5">
        <f>IF($F8156="","",$F8156*$D8156)</f>
        <v/>
      </c>
      <c r="H8156" s="42">
        <f>IF($G8156="","",$O8156)</f>
        <v/>
      </c>
      <c r="I8156" s="5">
        <f>IF($G8156="","",$G8156*IF($H8156="",$O8156,$H8156)/100)</f>
        <v/>
      </c>
      <c r="J8156" s="5">
        <f>IF(OR($L8156="",NOT(COUNTIFS($L$2:$L8156,$L8156)=1)),"",SUMIFS($G:$G,$L:$L,$L8156))</f>
        <v/>
      </c>
      <c r="K8156" s="5">
        <f>IF(OR($L8156="",NOT(COUNTIFS($L$2:$L8156,$L8156)=1)),"",SUMIFS($I:$I,$L:$L,$L8156))</f>
        <v/>
      </c>
      <c r="L8156" s="6">
        <f>IF($B8156="","",YEAR($B8156))</f>
        <v/>
      </c>
      <c r="M8156" s="6">
        <f>INT((ROW()-2)/39)+1</f>
        <v/>
      </c>
      <c r="N8156" s="6">
        <f>MOD(ROW()-2,39)+2</f>
        <v/>
      </c>
      <c r="O8156" s="42">
        <f>IF(AND($B8156&lt;&gt;"",$C8156&lt;&gt;"",$B8156&lt;=$C8156),INDEX(Szabalyok!$C:$C,$N8156),"")</f>
        <v/>
      </c>
      <c r="P8156">
        <f>IF(D8156="",P8155,P8155+1)</f>
        <v/>
      </c>
    </row>
    <row r="8157">
      <c r="A8157">
        <f>IF(P8157=P8156,0,P8157)</f>
        <v/>
      </c>
      <c r="B8157" s="41">
        <f>IF($M8157&gt;300,"",IF(OR(INDEX(Bemenet!$E$2:$E$301,$M8157)="",INDEX(Bemenet!$F$2:$F$301,$M8157)=""),"",MAX(INDEX(Bemenet!$E$2:$E$301,$M8157),INDEX(Szabalyok!$A:$A,$N8157))))</f>
        <v/>
      </c>
      <c r="C8157" s="41">
        <f>IF($B8157="","",MIN(INDEX(Bemenet!$F$2:$F$301,$M8157),INDEX(Szabalyok!$B:$B,$N8157)))</f>
        <v/>
      </c>
      <c r="D8157" s="5">
        <f>IF(AND($B8157&lt;&gt;"",$C8157&lt;&gt;"",$B8157&lt;=$C8157),INDEX(Bemenet!$G$2:$G$301,$M8157),"")</f>
        <v/>
      </c>
      <c r="E8157" s="6">
        <f>IF(AND($B8157&lt;&gt;"",$C8157&lt;&gt;"",$B8157&lt;=$C8157),INDEX(Bemenet!$D$2:$D$301,$M8157),"")</f>
        <v/>
      </c>
      <c r="F8157" s="5">
        <f>IF(AND($B8157&lt;&gt;"",$C8157&lt;&gt;"",$B8157&lt;=$C8157),$C8157-$B8157+1,"")</f>
        <v/>
      </c>
      <c r="G8157" s="5">
        <f>IF($F8157="","",$F8157*$D8157)</f>
        <v/>
      </c>
      <c r="H8157" s="42">
        <f>IF($G8157="","",$O8157)</f>
        <v/>
      </c>
      <c r="I8157" s="5">
        <f>IF($G8157="","",$G8157*IF($H8157="",$O8157,$H8157)/100)</f>
        <v/>
      </c>
      <c r="J8157" s="5">
        <f>IF(OR($L8157="",NOT(COUNTIFS($L$2:$L8157,$L8157)=1)),"",SUMIFS($G:$G,$L:$L,$L8157))</f>
        <v/>
      </c>
      <c r="K8157" s="5">
        <f>IF(OR($L8157="",NOT(COUNTIFS($L$2:$L8157,$L8157)=1)),"",SUMIFS($I:$I,$L:$L,$L8157))</f>
        <v/>
      </c>
      <c r="L8157" s="6">
        <f>IF($B8157="","",YEAR($B8157))</f>
        <v/>
      </c>
      <c r="M8157" s="6">
        <f>INT((ROW()-2)/39)+1</f>
        <v/>
      </c>
      <c r="N8157" s="6">
        <f>MOD(ROW()-2,39)+2</f>
        <v/>
      </c>
      <c r="O8157" s="42">
        <f>IF(AND($B8157&lt;&gt;"",$C8157&lt;&gt;"",$B8157&lt;=$C8157),INDEX(Szabalyok!$C:$C,$N8157),"")</f>
        <v/>
      </c>
      <c r="P8157">
        <f>IF(D8157="",P8156,P8156+1)</f>
        <v/>
      </c>
    </row>
    <row r="8158">
      <c r="A8158">
        <f>IF(P8158=P8157,0,P8158)</f>
        <v/>
      </c>
      <c r="B8158" s="41">
        <f>IF($M8158&gt;300,"",IF(OR(INDEX(Bemenet!$E$2:$E$301,$M8158)="",INDEX(Bemenet!$F$2:$F$301,$M8158)=""),"",MAX(INDEX(Bemenet!$E$2:$E$301,$M8158),INDEX(Szabalyok!$A:$A,$N8158))))</f>
        <v/>
      </c>
      <c r="C8158" s="41">
        <f>IF($B8158="","",MIN(INDEX(Bemenet!$F$2:$F$301,$M8158),INDEX(Szabalyok!$B:$B,$N8158)))</f>
        <v/>
      </c>
      <c r="D8158" s="5">
        <f>IF(AND($B8158&lt;&gt;"",$C8158&lt;&gt;"",$B8158&lt;=$C8158),INDEX(Bemenet!$G$2:$G$301,$M8158),"")</f>
        <v/>
      </c>
      <c r="E8158" s="6">
        <f>IF(AND($B8158&lt;&gt;"",$C8158&lt;&gt;"",$B8158&lt;=$C8158),INDEX(Bemenet!$D$2:$D$301,$M8158),"")</f>
        <v/>
      </c>
      <c r="F8158" s="5">
        <f>IF(AND($B8158&lt;&gt;"",$C8158&lt;&gt;"",$B8158&lt;=$C8158),$C8158-$B8158+1,"")</f>
        <v/>
      </c>
      <c r="G8158" s="5">
        <f>IF($F8158="","",$F8158*$D8158)</f>
        <v/>
      </c>
      <c r="H8158" s="42">
        <f>IF($G8158="","",$O8158)</f>
        <v/>
      </c>
      <c r="I8158" s="5">
        <f>IF($G8158="","",$G8158*IF($H8158="",$O8158,$H8158)/100)</f>
        <v/>
      </c>
      <c r="J8158" s="5">
        <f>IF(OR($L8158="",NOT(COUNTIFS($L$2:$L8158,$L8158)=1)),"",SUMIFS($G:$G,$L:$L,$L8158))</f>
        <v/>
      </c>
      <c r="K8158" s="5">
        <f>IF(OR($L8158="",NOT(COUNTIFS($L$2:$L8158,$L8158)=1)),"",SUMIFS($I:$I,$L:$L,$L8158))</f>
        <v/>
      </c>
      <c r="L8158" s="6">
        <f>IF($B8158="","",YEAR($B8158))</f>
        <v/>
      </c>
      <c r="M8158" s="6">
        <f>INT((ROW()-2)/39)+1</f>
        <v/>
      </c>
      <c r="N8158" s="6">
        <f>MOD(ROW()-2,39)+2</f>
        <v/>
      </c>
      <c r="O8158" s="42">
        <f>IF(AND($B8158&lt;&gt;"",$C8158&lt;&gt;"",$B8158&lt;=$C8158),INDEX(Szabalyok!$C:$C,$N8158),"")</f>
        <v/>
      </c>
      <c r="P8158">
        <f>IF(D8158="",P8157,P8157+1)</f>
        <v/>
      </c>
    </row>
    <row r="8159">
      <c r="A8159">
        <f>IF(P8159=P8158,0,P8159)</f>
        <v/>
      </c>
      <c r="B8159" s="41">
        <f>IF($M8159&gt;300,"",IF(OR(INDEX(Bemenet!$E$2:$E$301,$M8159)="",INDEX(Bemenet!$F$2:$F$301,$M8159)=""),"",MAX(INDEX(Bemenet!$E$2:$E$301,$M8159),INDEX(Szabalyok!$A:$A,$N8159))))</f>
        <v/>
      </c>
      <c r="C8159" s="41">
        <f>IF($B8159="","",MIN(INDEX(Bemenet!$F$2:$F$301,$M8159),INDEX(Szabalyok!$B:$B,$N8159)))</f>
        <v/>
      </c>
      <c r="D8159" s="5">
        <f>IF(AND($B8159&lt;&gt;"",$C8159&lt;&gt;"",$B8159&lt;=$C8159),INDEX(Bemenet!$G$2:$G$301,$M8159),"")</f>
        <v/>
      </c>
      <c r="E8159" s="6">
        <f>IF(AND($B8159&lt;&gt;"",$C8159&lt;&gt;"",$B8159&lt;=$C8159),INDEX(Bemenet!$D$2:$D$301,$M8159),"")</f>
        <v/>
      </c>
      <c r="F8159" s="5">
        <f>IF(AND($B8159&lt;&gt;"",$C8159&lt;&gt;"",$B8159&lt;=$C8159),$C8159-$B8159+1,"")</f>
        <v/>
      </c>
      <c r="G8159" s="5">
        <f>IF($F8159="","",$F8159*$D8159)</f>
        <v/>
      </c>
      <c r="H8159" s="42">
        <f>IF($G8159="","",$O8159)</f>
        <v/>
      </c>
      <c r="I8159" s="5">
        <f>IF($G8159="","",$G8159*IF($H8159="",$O8159,$H8159)/100)</f>
        <v/>
      </c>
      <c r="J8159" s="5">
        <f>IF(OR($L8159="",NOT(COUNTIFS($L$2:$L8159,$L8159)=1)),"",SUMIFS($G:$G,$L:$L,$L8159))</f>
        <v/>
      </c>
      <c r="K8159" s="5">
        <f>IF(OR($L8159="",NOT(COUNTIFS($L$2:$L8159,$L8159)=1)),"",SUMIFS($I:$I,$L:$L,$L8159))</f>
        <v/>
      </c>
      <c r="L8159" s="6">
        <f>IF($B8159="","",YEAR($B8159))</f>
        <v/>
      </c>
      <c r="M8159" s="6">
        <f>INT((ROW()-2)/39)+1</f>
        <v/>
      </c>
      <c r="N8159" s="6">
        <f>MOD(ROW()-2,39)+2</f>
        <v/>
      </c>
      <c r="O8159" s="42">
        <f>IF(AND($B8159&lt;&gt;"",$C8159&lt;&gt;"",$B8159&lt;=$C8159),INDEX(Szabalyok!$C:$C,$N8159),"")</f>
        <v/>
      </c>
      <c r="P8159">
        <f>IF(D8159="",P8158,P8158+1)</f>
        <v/>
      </c>
    </row>
    <row r="8160">
      <c r="A8160">
        <f>IF(P8160=P8159,0,P8160)</f>
        <v/>
      </c>
      <c r="B8160" s="41">
        <f>IF($M8160&gt;300,"",IF(OR(INDEX(Bemenet!$E$2:$E$301,$M8160)="",INDEX(Bemenet!$F$2:$F$301,$M8160)=""),"",MAX(INDEX(Bemenet!$E$2:$E$301,$M8160),INDEX(Szabalyok!$A:$A,$N8160))))</f>
        <v/>
      </c>
      <c r="C8160" s="41">
        <f>IF($B8160="","",MIN(INDEX(Bemenet!$F$2:$F$301,$M8160),INDEX(Szabalyok!$B:$B,$N8160)))</f>
        <v/>
      </c>
      <c r="D8160" s="5">
        <f>IF(AND($B8160&lt;&gt;"",$C8160&lt;&gt;"",$B8160&lt;=$C8160),INDEX(Bemenet!$G$2:$G$301,$M8160),"")</f>
        <v/>
      </c>
      <c r="E8160" s="6">
        <f>IF(AND($B8160&lt;&gt;"",$C8160&lt;&gt;"",$B8160&lt;=$C8160),INDEX(Bemenet!$D$2:$D$301,$M8160),"")</f>
        <v/>
      </c>
      <c r="F8160" s="5">
        <f>IF(AND($B8160&lt;&gt;"",$C8160&lt;&gt;"",$B8160&lt;=$C8160),$C8160-$B8160+1,"")</f>
        <v/>
      </c>
      <c r="G8160" s="5">
        <f>IF($F8160="","",$F8160*$D8160)</f>
        <v/>
      </c>
      <c r="H8160" s="42">
        <f>IF($G8160="","",$O8160)</f>
        <v/>
      </c>
      <c r="I8160" s="5">
        <f>IF($G8160="","",$G8160*IF($H8160="",$O8160,$H8160)/100)</f>
        <v/>
      </c>
      <c r="J8160" s="5">
        <f>IF(OR($L8160="",NOT(COUNTIFS($L$2:$L8160,$L8160)=1)),"",SUMIFS($G:$G,$L:$L,$L8160))</f>
        <v/>
      </c>
      <c r="K8160" s="5">
        <f>IF(OR($L8160="",NOT(COUNTIFS($L$2:$L8160,$L8160)=1)),"",SUMIFS($I:$I,$L:$L,$L8160))</f>
        <v/>
      </c>
      <c r="L8160" s="6">
        <f>IF($B8160="","",YEAR($B8160))</f>
        <v/>
      </c>
      <c r="M8160" s="6">
        <f>INT((ROW()-2)/39)+1</f>
        <v/>
      </c>
      <c r="N8160" s="6">
        <f>MOD(ROW()-2,39)+2</f>
        <v/>
      </c>
      <c r="O8160" s="42">
        <f>IF(AND($B8160&lt;&gt;"",$C8160&lt;&gt;"",$B8160&lt;=$C8160),INDEX(Szabalyok!$C:$C,$N8160),"")</f>
        <v/>
      </c>
      <c r="P8160">
        <f>IF(D8160="",P8159,P8159+1)</f>
        <v/>
      </c>
    </row>
    <row r="8161">
      <c r="A8161">
        <f>IF(P8161=P8160,0,P8161)</f>
        <v/>
      </c>
      <c r="B8161" s="41">
        <f>IF($M8161&gt;300,"",IF(OR(INDEX(Bemenet!$E$2:$E$301,$M8161)="",INDEX(Bemenet!$F$2:$F$301,$M8161)=""),"",MAX(INDEX(Bemenet!$E$2:$E$301,$M8161),INDEX(Szabalyok!$A:$A,$N8161))))</f>
        <v/>
      </c>
      <c r="C8161" s="41">
        <f>IF($B8161="","",MIN(INDEX(Bemenet!$F$2:$F$301,$M8161),INDEX(Szabalyok!$B:$B,$N8161)))</f>
        <v/>
      </c>
      <c r="D8161" s="5">
        <f>IF(AND($B8161&lt;&gt;"",$C8161&lt;&gt;"",$B8161&lt;=$C8161),INDEX(Bemenet!$G$2:$G$301,$M8161),"")</f>
        <v/>
      </c>
      <c r="E8161" s="6">
        <f>IF(AND($B8161&lt;&gt;"",$C8161&lt;&gt;"",$B8161&lt;=$C8161),INDEX(Bemenet!$D$2:$D$301,$M8161),"")</f>
        <v/>
      </c>
      <c r="F8161" s="5">
        <f>IF(AND($B8161&lt;&gt;"",$C8161&lt;&gt;"",$B8161&lt;=$C8161),$C8161-$B8161+1,"")</f>
        <v/>
      </c>
      <c r="G8161" s="5">
        <f>IF($F8161="","",$F8161*$D8161)</f>
        <v/>
      </c>
      <c r="H8161" s="42">
        <f>IF($G8161="","",$O8161)</f>
        <v/>
      </c>
      <c r="I8161" s="5">
        <f>IF($G8161="","",$G8161*IF($H8161="",$O8161,$H8161)/100)</f>
        <v/>
      </c>
      <c r="J8161" s="5">
        <f>IF(OR($L8161="",NOT(COUNTIFS($L$2:$L8161,$L8161)=1)),"",SUMIFS($G:$G,$L:$L,$L8161))</f>
        <v/>
      </c>
      <c r="K8161" s="5">
        <f>IF(OR($L8161="",NOT(COUNTIFS($L$2:$L8161,$L8161)=1)),"",SUMIFS($I:$I,$L:$L,$L8161))</f>
        <v/>
      </c>
      <c r="L8161" s="6">
        <f>IF($B8161="","",YEAR($B8161))</f>
        <v/>
      </c>
      <c r="M8161" s="6">
        <f>INT((ROW()-2)/39)+1</f>
        <v/>
      </c>
      <c r="N8161" s="6">
        <f>MOD(ROW()-2,39)+2</f>
        <v/>
      </c>
      <c r="O8161" s="42">
        <f>IF(AND($B8161&lt;&gt;"",$C8161&lt;&gt;"",$B8161&lt;=$C8161),INDEX(Szabalyok!$C:$C,$N8161),"")</f>
        <v/>
      </c>
      <c r="P8161">
        <f>IF(D8161="",P8160,P8160+1)</f>
        <v/>
      </c>
    </row>
    <row r="8162">
      <c r="A8162">
        <f>IF(P8162=P8161,0,P8162)</f>
        <v/>
      </c>
      <c r="B8162" s="41">
        <f>IF($M8162&gt;300,"",IF(OR(INDEX(Bemenet!$E$2:$E$301,$M8162)="",INDEX(Bemenet!$F$2:$F$301,$M8162)=""),"",MAX(INDEX(Bemenet!$E$2:$E$301,$M8162),INDEX(Szabalyok!$A:$A,$N8162))))</f>
        <v/>
      </c>
      <c r="C8162" s="41">
        <f>IF($B8162="","",MIN(INDEX(Bemenet!$F$2:$F$301,$M8162),INDEX(Szabalyok!$B:$B,$N8162)))</f>
        <v/>
      </c>
      <c r="D8162" s="5">
        <f>IF(AND($B8162&lt;&gt;"",$C8162&lt;&gt;"",$B8162&lt;=$C8162),INDEX(Bemenet!$G$2:$G$301,$M8162),"")</f>
        <v/>
      </c>
      <c r="E8162" s="6">
        <f>IF(AND($B8162&lt;&gt;"",$C8162&lt;&gt;"",$B8162&lt;=$C8162),INDEX(Bemenet!$D$2:$D$301,$M8162),"")</f>
        <v/>
      </c>
      <c r="F8162" s="5">
        <f>IF(AND($B8162&lt;&gt;"",$C8162&lt;&gt;"",$B8162&lt;=$C8162),$C8162-$B8162+1,"")</f>
        <v/>
      </c>
      <c r="G8162" s="5">
        <f>IF($F8162="","",$F8162*$D8162)</f>
        <v/>
      </c>
      <c r="H8162" s="42">
        <f>IF($G8162="","",$O8162)</f>
        <v/>
      </c>
      <c r="I8162" s="5">
        <f>IF($G8162="","",$G8162*IF($H8162="",$O8162,$H8162)/100)</f>
        <v/>
      </c>
      <c r="J8162" s="5">
        <f>IF(OR($L8162="",NOT(COUNTIFS($L$2:$L8162,$L8162)=1)),"",SUMIFS($G:$G,$L:$L,$L8162))</f>
        <v/>
      </c>
      <c r="K8162" s="5">
        <f>IF(OR($L8162="",NOT(COUNTIFS($L$2:$L8162,$L8162)=1)),"",SUMIFS($I:$I,$L:$L,$L8162))</f>
        <v/>
      </c>
      <c r="L8162" s="6">
        <f>IF($B8162="","",YEAR($B8162))</f>
        <v/>
      </c>
      <c r="M8162" s="6">
        <f>INT((ROW()-2)/39)+1</f>
        <v/>
      </c>
      <c r="N8162" s="6">
        <f>MOD(ROW()-2,39)+2</f>
        <v/>
      </c>
      <c r="O8162" s="42">
        <f>IF(AND($B8162&lt;&gt;"",$C8162&lt;&gt;"",$B8162&lt;=$C8162),INDEX(Szabalyok!$C:$C,$N8162),"")</f>
        <v/>
      </c>
      <c r="P8162">
        <f>IF(D8162="",P8161,P8161+1)</f>
        <v/>
      </c>
    </row>
    <row r="8163">
      <c r="A8163">
        <f>IF(P8163=P8162,0,P8163)</f>
        <v/>
      </c>
      <c r="B8163" s="41">
        <f>IF($M8163&gt;300,"",IF(OR(INDEX(Bemenet!$E$2:$E$301,$M8163)="",INDEX(Bemenet!$F$2:$F$301,$M8163)=""),"",MAX(INDEX(Bemenet!$E$2:$E$301,$M8163),INDEX(Szabalyok!$A:$A,$N8163))))</f>
        <v/>
      </c>
      <c r="C8163" s="41">
        <f>IF($B8163="","",MIN(INDEX(Bemenet!$F$2:$F$301,$M8163),INDEX(Szabalyok!$B:$B,$N8163)))</f>
        <v/>
      </c>
      <c r="D8163" s="5">
        <f>IF(AND($B8163&lt;&gt;"",$C8163&lt;&gt;"",$B8163&lt;=$C8163),INDEX(Bemenet!$G$2:$G$301,$M8163),"")</f>
        <v/>
      </c>
      <c r="E8163" s="6">
        <f>IF(AND($B8163&lt;&gt;"",$C8163&lt;&gt;"",$B8163&lt;=$C8163),INDEX(Bemenet!$D$2:$D$301,$M8163),"")</f>
        <v/>
      </c>
      <c r="F8163" s="5">
        <f>IF(AND($B8163&lt;&gt;"",$C8163&lt;&gt;"",$B8163&lt;=$C8163),$C8163-$B8163+1,"")</f>
        <v/>
      </c>
      <c r="G8163" s="5">
        <f>IF($F8163="","",$F8163*$D8163)</f>
        <v/>
      </c>
      <c r="H8163" s="42">
        <f>IF($G8163="","",$O8163)</f>
        <v/>
      </c>
      <c r="I8163" s="5">
        <f>IF($G8163="","",$G8163*IF($H8163="",$O8163,$H8163)/100)</f>
        <v/>
      </c>
      <c r="J8163" s="5">
        <f>IF(OR($L8163="",NOT(COUNTIFS($L$2:$L8163,$L8163)=1)),"",SUMIFS($G:$G,$L:$L,$L8163))</f>
        <v/>
      </c>
      <c r="K8163" s="5">
        <f>IF(OR($L8163="",NOT(COUNTIFS($L$2:$L8163,$L8163)=1)),"",SUMIFS($I:$I,$L:$L,$L8163))</f>
        <v/>
      </c>
      <c r="L8163" s="6">
        <f>IF($B8163="","",YEAR($B8163))</f>
        <v/>
      </c>
      <c r="M8163" s="6">
        <f>INT((ROW()-2)/39)+1</f>
        <v/>
      </c>
      <c r="N8163" s="6">
        <f>MOD(ROW()-2,39)+2</f>
        <v/>
      </c>
      <c r="O8163" s="42">
        <f>IF(AND($B8163&lt;&gt;"",$C8163&lt;&gt;"",$B8163&lt;=$C8163),INDEX(Szabalyok!$C:$C,$N8163),"")</f>
        <v/>
      </c>
      <c r="P8163">
        <f>IF(D8163="",P8162,P8162+1)</f>
        <v/>
      </c>
    </row>
    <row r="8164">
      <c r="A8164">
        <f>IF(P8164=P8163,0,P8164)</f>
        <v/>
      </c>
      <c r="B8164" s="41">
        <f>IF($M8164&gt;300,"",IF(OR(INDEX(Bemenet!$E$2:$E$301,$M8164)="",INDEX(Bemenet!$F$2:$F$301,$M8164)=""),"",MAX(INDEX(Bemenet!$E$2:$E$301,$M8164),INDEX(Szabalyok!$A:$A,$N8164))))</f>
        <v/>
      </c>
      <c r="C8164" s="41">
        <f>IF($B8164="","",MIN(INDEX(Bemenet!$F$2:$F$301,$M8164),INDEX(Szabalyok!$B:$B,$N8164)))</f>
        <v/>
      </c>
      <c r="D8164" s="5">
        <f>IF(AND($B8164&lt;&gt;"",$C8164&lt;&gt;"",$B8164&lt;=$C8164),INDEX(Bemenet!$G$2:$G$301,$M8164),"")</f>
        <v/>
      </c>
      <c r="E8164" s="6">
        <f>IF(AND($B8164&lt;&gt;"",$C8164&lt;&gt;"",$B8164&lt;=$C8164),INDEX(Bemenet!$D$2:$D$301,$M8164),"")</f>
        <v/>
      </c>
      <c r="F8164" s="5">
        <f>IF(AND($B8164&lt;&gt;"",$C8164&lt;&gt;"",$B8164&lt;=$C8164),$C8164-$B8164+1,"")</f>
        <v/>
      </c>
      <c r="G8164" s="5">
        <f>IF($F8164="","",$F8164*$D8164)</f>
        <v/>
      </c>
      <c r="H8164" s="42">
        <f>IF($G8164="","",$O8164)</f>
        <v/>
      </c>
      <c r="I8164" s="5">
        <f>IF($G8164="","",$G8164*IF($H8164="",$O8164,$H8164)/100)</f>
        <v/>
      </c>
      <c r="J8164" s="5">
        <f>IF(OR($L8164="",NOT(COUNTIFS($L$2:$L8164,$L8164)=1)),"",SUMIFS($G:$G,$L:$L,$L8164))</f>
        <v/>
      </c>
      <c r="K8164" s="5">
        <f>IF(OR($L8164="",NOT(COUNTIFS($L$2:$L8164,$L8164)=1)),"",SUMIFS($I:$I,$L:$L,$L8164))</f>
        <v/>
      </c>
      <c r="L8164" s="6">
        <f>IF($B8164="","",YEAR($B8164))</f>
        <v/>
      </c>
      <c r="M8164" s="6">
        <f>INT((ROW()-2)/39)+1</f>
        <v/>
      </c>
      <c r="N8164" s="6">
        <f>MOD(ROW()-2,39)+2</f>
        <v/>
      </c>
      <c r="O8164" s="42">
        <f>IF(AND($B8164&lt;&gt;"",$C8164&lt;&gt;"",$B8164&lt;=$C8164),INDEX(Szabalyok!$C:$C,$N8164),"")</f>
        <v/>
      </c>
      <c r="P8164">
        <f>IF(D8164="",P8163,P8163+1)</f>
        <v/>
      </c>
    </row>
    <row r="8165">
      <c r="A8165">
        <f>IF(P8165=P8164,0,P8165)</f>
        <v/>
      </c>
      <c r="B8165" s="41">
        <f>IF($M8165&gt;300,"",IF(OR(INDEX(Bemenet!$E$2:$E$301,$M8165)="",INDEX(Bemenet!$F$2:$F$301,$M8165)=""),"",MAX(INDEX(Bemenet!$E$2:$E$301,$M8165),INDEX(Szabalyok!$A:$A,$N8165))))</f>
        <v/>
      </c>
      <c r="C8165" s="41">
        <f>IF($B8165="","",MIN(INDEX(Bemenet!$F$2:$F$301,$M8165),INDEX(Szabalyok!$B:$B,$N8165)))</f>
        <v/>
      </c>
      <c r="D8165" s="5">
        <f>IF(AND($B8165&lt;&gt;"",$C8165&lt;&gt;"",$B8165&lt;=$C8165),INDEX(Bemenet!$G$2:$G$301,$M8165),"")</f>
        <v/>
      </c>
      <c r="E8165" s="6">
        <f>IF(AND($B8165&lt;&gt;"",$C8165&lt;&gt;"",$B8165&lt;=$C8165),INDEX(Bemenet!$D$2:$D$301,$M8165),"")</f>
        <v/>
      </c>
      <c r="F8165" s="5">
        <f>IF(AND($B8165&lt;&gt;"",$C8165&lt;&gt;"",$B8165&lt;=$C8165),$C8165-$B8165+1,"")</f>
        <v/>
      </c>
      <c r="G8165" s="5">
        <f>IF($F8165="","",$F8165*$D8165)</f>
        <v/>
      </c>
      <c r="H8165" s="42">
        <f>IF($G8165="","",$O8165)</f>
        <v/>
      </c>
      <c r="I8165" s="5">
        <f>IF($G8165="","",$G8165*IF($H8165="",$O8165,$H8165)/100)</f>
        <v/>
      </c>
      <c r="J8165" s="5">
        <f>IF(OR($L8165="",NOT(COUNTIFS($L$2:$L8165,$L8165)=1)),"",SUMIFS($G:$G,$L:$L,$L8165))</f>
        <v/>
      </c>
      <c r="K8165" s="5">
        <f>IF(OR($L8165="",NOT(COUNTIFS($L$2:$L8165,$L8165)=1)),"",SUMIFS($I:$I,$L:$L,$L8165))</f>
        <v/>
      </c>
      <c r="L8165" s="6">
        <f>IF($B8165="","",YEAR($B8165))</f>
        <v/>
      </c>
      <c r="M8165" s="6">
        <f>INT((ROW()-2)/39)+1</f>
        <v/>
      </c>
      <c r="N8165" s="6">
        <f>MOD(ROW()-2,39)+2</f>
        <v/>
      </c>
      <c r="O8165" s="42">
        <f>IF(AND($B8165&lt;&gt;"",$C8165&lt;&gt;"",$B8165&lt;=$C8165),INDEX(Szabalyok!$C:$C,$N8165),"")</f>
        <v/>
      </c>
      <c r="P8165">
        <f>IF(D8165="",P8164,P8164+1)</f>
        <v/>
      </c>
    </row>
    <row r="8166">
      <c r="A8166">
        <f>IF(P8166=P8165,0,P8166)</f>
        <v/>
      </c>
      <c r="B8166" s="41">
        <f>IF($M8166&gt;300,"",IF(OR(INDEX(Bemenet!$E$2:$E$301,$M8166)="",INDEX(Bemenet!$F$2:$F$301,$M8166)=""),"",MAX(INDEX(Bemenet!$E$2:$E$301,$M8166),INDEX(Szabalyok!$A:$A,$N8166))))</f>
        <v/>
      </c>
      <c r="C8166" s="41">
        <f>IF($B8166="","",MIN(INDEX(Bemenet!$F$2:$F$301,$M8166),INDEX(Szabalyok!$B:$B,$N8166)))</f>
        <v/>
      </c>
      <c r="D8166" s="5">
        <f>IF(AND($B8166&lt;&gt;"",$C8166&lt;&gt;"",$B8166&lt;=$C8166),INDEX(Bemenet!$G$2:$G$301,$M8166),"")</f>
        <v/>
      </c>
      <c r="E8166" s="6">
        <f>IF(AND($B8166&lt;&gt;"",$C8166&lt;&gt;"",$B8166&lt;=$C8166),INDEX(Bemenet!$D$2:$D$301,$M8166),"")</f>
        <v/>
      </c>
      <c r="F8166" s="5">
        <f>IF(AND($B8166&lt;&gt;"",$C8166&lt;&gt;"",$B8166&lt;=$C8166),$C8166-$B8166+1,"")</f>
        <v/>
      </c>
      <c r="G8166" s="5">
        <f>IF($F8166="","",$F8166*$D8166)</f>
        <v/>
      </c>
      <c r="H8166" s="42">
        <f>IF($G8166="","",$O8166)</f>
        <v/>
      </c>
      <c r="I8166" s="5">
        <f>IF($G8166="","",$G8166*IF($H8166="",$O8166,$H8166)/100)</f>
        <v/>
      </c>
      <c r="J8166" s="5">
        <f>IF(OR($L8166="",NOT(COUNTIFS($L$2:$L8166,$L8166)=1)),"",SUMIFS($G:$G,$L:$L,$L8166))</f>
        <v/>
      </c>
      <c r="K8166" s="5">
        <f>IF(OR($L8166="",NOT(COUNTIFS($L$2:$L8166,$L8166)=1)),"",SUMIFS($I:$I,$L:$L,$L8166))</f>
        <v/>
      </c>
      <c r="L8166" s="6">
        <f>IF($B8166="","",YEAR($B8166))</f>
        <v/>
      </c>
      <c r="M8166" s="6">
        <f>INT((ROW()-2)/39)+1</f>
        <v/>
      </c>
      <c r="N8166" s="6">
        <f>MOD(ROW()-2,39)+2</f>
        <v/>
      </c>
      <c r="O8166" s="42">
        <f>IF(AND($B8166&lt;&gt;"",$C8166&lt;&gt;"",$B8166&lt;=$C8166),INDEX(Szabalyok!$C:$C,$N8166),"")</f>
        <v/>
      </c>
      <c r="P8166">
        <f>IF(D8166="",P8165,P8165+1)</f>
        <v/>
      </c>
    </row>
    <row r="8167">
      <c r="A8167">
        <f>IF(P8167=P8166,0,P8167)</f>
        <v/>
      </c>
      <c r="B8167" s="41">
        <f>IF($M8167&gt;300,"",IF(OR(INDEX(Bemenet!$E$2:$E$301,$M8167)="",INDEX(Bemenet!$F$2:$F$301,$M8167)=""),"",MAX(INDEX(Bemenet!$E$2:$E$301,$M8167),INDEX(Szabalyok!$A:$A,$N8167))))</f>
        <v/>
      </c>
      <c r="C8167" s="41">
        <f>IF($B8167="","",MIN(INDEX(Bemenet!$F$2:$F$301,$M8167),INDEX(Szabalyok!$B:$B,$N8167)))</f>
        <v/>
      </c>
      <c r="D8167" s="5">
        <f>IF(AND($B8167&lt;&gt;"",$C8167&lt;&gt;"",$B8167&lt;=$C8167),INDEX(Bemenet!$G$2:$G$301,$M8167),"")</f>
        <v/>
      </c>
      <c r="E8167" s="6">
        <f>IF(AND($B8167&lt;&gt;"",$C8167&lt;&gt;"",$B8167&lt;=$C8167),INDEX(Bemenet!$D$2:$D$301,$M8167),"")</f>
        <v/>
      </c>
      <c r="F8167" s="5">
        <f>IF(AND($B8167&lt;&gt;"",$C8167&lt;&gt;"",$B8167&lt;=$C8167),$C8167-$B8167+1,"")</f>
        <v/>
      </c>
      <c r="G8167" s="5">
        <f>IF($F8167="","",$F8167*$D8167)</f>
        <v/>
      </c>
      <c r="H8167" s="42">
        <f>IF($G8167="","",$O8167)</f>
        <v/>
      </c>
      <c r="I8167" s="5">
        <f>IF($G8167="","",$G8167*IF($H8167="",$O8167,$H8167)/100)</f>
        <v/>
      </c>
      <c r="J8167" s="5">
        <f>IF(OR($L8167="",NOT(COUNTIFS($L$2:$L8167,$L8167)=1)),"",SUMIFS($G:$G,$L:$L,$L8167))</f>
        <v/>
      </c>
      <c r="K8167" s="5">
        <f>IF(OR($L8167="",NOT(COUNTIFS($L$2:$L8167,$L8167)=1)),"",SUMIFS($I:$I,$L:$L,$L8167))</f>
        <v/>
      </c>
      <c r="L8167" s="6">
        <f>IF($B8167="","",YEAR($B8167))</f>
        <v/>
      </c>
      <c r="M8167" s="6">
        <f>INT((ROW()-2)/39)+1</f>
        <v/>
      </c>
      <c r="N8167" s="6">
        <f>MOD(ROW()-2,39)+2</f>
        <v/>
      </c>
      <c r="O8167" s="42">
        <f>IF(AND($B8167&lt;&gt;"",$C8167&lt;&gt;"",$B8167&lt;=$C8167),INDEX(Szabalyok!$C:$C,$N8167),"")</f>
        <v/>
      </c>
      <c r="P8167">
        <f>IF(D8167="",P8166,P8166+1)</f>
        <v/>
      </c>
    </row>
    <row r="8168">
      <c r="A8168">
        <f>IF(P8168=P8167,0,P8168)</f>
        <v/>
      </c>
      <c r="B8168" s="41">
        <f>IF($M8168&gt;300,"",IF(OR(INDEX(Bemenet!$E$2:$E$301,$M8168)="",INDEX(Bemenet!$F$2:$F$301,$M8168)=""),"",MAX(INDEX(Bemenet!$E$2:$E$301,$M8168),INDEX(Szabalyok!$A:$A,$N8168))))</f>
        <v/>
      </c>
      <c r="C8168" s="41">
        <f>IF($B8168="","",MIN(INDEX(Bemenet!$F$2:$F$301,$M8168),INDEX(Szabalyok!$B:$B,$N8168)))</f>
        <v/>
      </c>
      <c r="D8168" s="5">
        <f>IF(AND($B8168&lt;&gt;"",$C8168&lt;&gt;"",$B8168&lt;=$C8168),INDEX(Bemenet!$G$2:$G$301,$M8168),"")</f>
        <v/>
      </c>
      <c r="E8168" s="6">
        <f>IF(AND($B8168&lt;&gt;"",$C8168&lt;&gt;"",$B8168&lt;=$C8168),INDEX(Bemenet!$D$2:$D$301,$M8168),"")</f>
        <v/>
      </c>
      <c r="F8168" s="5">
        <f>IF(AND($B8168&lt;&gt;"",$C8168&lt;&gt;"",$B8168&lt;=$C8168),$C8168-$B8168+1,"")</f>
        <v/>
      </c>
      <c r="G8168" s="5">
        <f>IF($F8168="","",$F8168*$D8168)</f>
        <v/>
      </c>
      <c r="H8168" s="42">
        <f>IF($G8168="","",$O8168)</f>
        <v/>
      </c>
      <c r="I8168" s="5">
        <f>IF($G8168="","",$G8168*IF($H8168="",$O8168,$H8168)/100)</f>
        <v/>
      </c>
      <c r="J8168" s="5">
        <f>IF(OR($L8168="",NOT(COUNTIFS($L$2:$L8168,$L8168)=1)),"",SUMIFS($G:$G,$L:$L,$L8168))</f>
        <v/>
      </c>
      <c r="K8168" s="5">
        <f>IF(OR($L8168="",NOT(COUNTIFS($L$2:$L8168,$L8168)=1)),"",SUMIFS($I:$I,$L:$L,$L8168))</f>
        <v/>
      </c>
      <c r="L8168" s="6">
        <f>IF($B8168="","",YEAR($B8168))</f>
        <v/>
      </c>
      <c r="M8168" s="6">
        <f>INT((ROW()-2)/39)+1</f>
        <v/>
      </c>
      <c r="N8168" s="6">
        <f>MOD(ROW()-2,39)+2</f>
        <v/>
      </c>
      <c r="O8168" s="42">
        <f>IF(AND($B8168&lt;&gt;"",$C8168&lt;&gt;"",$B8168&lt;=$C8168),INDEX(Szabalyok!$C:$C,$N8168),"")</f>
        <v/>
      </c>
      <c r="P8168">
        <f>IF(D8168="",P8167,P8167+1)</f>
        <v/>
      </c>
    </row>
    <row r="8169">
      <c r="A8169">
        <f>IF(P8169=P8168,0,P8169)</f>
        <v/>
      </c>
      <c r="B8169" s="41">
        <f>IF($M8169&gt;300,"",IF(OR(INDEX(Bemenet!$E$2:$E$301,$M8169)="",INDEX(Bemenet!$F$2:$F$301,$M8169)=""),"",MAX(INDEX(Bemenet!$E$2:$E$301,$M8169),INDEX(Szabalyok!$A:$A,$N8169))))</f>
        <v/>
      </c>
      <c r="C8169" s="41">
        <f>IF($B8169="","",MIN(INDEX(Bemenet!$F$2:$F$301,$M8169),INDEX(Szabalyok!$B:$B,$N8169)))</f>
        <v/>
      </c>
      <c r="D8169" s="5">
        <f>IF(AND($B8169&lt;&gt;"",$C8169&lt;&gt;"",$B8169&lt;=$C8169),INDEX(Bemenet!$G$2:$G$301,$M8169),"")</f>
        <v/>
      </c>
      <c r="E8169" s="6">
        <f>IF(AND($B8169&lt;&gt;"",$C8169&lt;&gt;"",$B8169&lt;=$C8169),INDEX(Bemenet!$D$2:$D$301,$M8169),"")</f>
        <v/>
      </c>
      <c r="F8169" s="5">
        <f>IF(AND($B8169&lt;&gt;"",$C8169&lt;&gt;"",$B8169&lt;=$C8169),$C8169-$B8169+1,"")</f>
        <v/>
      </c>
      <c r="G8169" s="5">
        <f>IF($F8169="","",$F8169*$D8169)</f>
        <v/>
      </c>
      <c r="H8169" s="42">
        <f>IF($G8169="","",$O8169)</f>
        <v/>
      </c>
      <c r="I8169" s="5">
        <f>IF($G8169="","",$G8169*IF($H8169="",$O8169,$H8169)/100)</f>
        <v/>
      </c>
      <c r="J8169" s="5">
        <f>IF(OR($L8169="",NOT(COUNTIFS($L$2:$L8169,$L8169)=1)),"",SUMIFS($G:$G,$L:$L,$L8169))</f>
        <v/>
      </c>
      <c r="K8169" s="5">
        <f>IF(OR($L8169="",NOT(COUNTIFS($L$2:$L8169,$L8169)=1)),"",SUMIFS($I:$I,$L:$L,$L8169))</f>
        <v/>
      </c>
      <c r="L8169" s="6">
        <f>IF($B8169="","",YEAR($B8169))</f>
        <v/>
      </c>
      <c r="M8169" s="6">
        <f>INT((ROW()-2)/39)+1</f>
        <v/>
      </c>
      <c r="N8169" s="6">
        <f>MOD(ROW()-2,39)+2</f>
        <v/>
      </c>
      <c r="O8169" s="42">
        <f>IF(AND($B8169&lt;&gt;"",$C8169&lt;&gt;"",$B8169&lt;=$C8169),INDEX(Szabalyok!$C:$C,$N8169),"")</f>
        <v/>
      </c>
      <c r="P8169">
        <f>IF(D8169="",P8168,P8168+1)</f>
        <v/>
      </c>
    </row>
    <row r="8170">
      <c r="A8170">
        <f>IF(P8170=P8169,0,P8170)</f>
        <v/>
      </c>
      <c r="B8170" s="41">
        <f>IF($M8170&gt;300,"",IF(OR(INDEX(Bemenet!$E$2:$E$301,$M8170)="",INDEX(Bemenet!$F$2:$F$301,$M8170)=""),"",MAX(INDEX(Bemenet!$E$2:$E$301,$M8170),INDEX(Szabalyok!$A:$A,$N8170))))</f>
        <v/>
      </c>
      <c r="C8170" s="41">
        <f>IF($B8170="","",MIN(INDEX(Bemenet!$F$2:$F$301,$M8170),INDEX(Szabalyok!$B:$B,$N8170)))</f>
        <v/>
      </c>
      <c r="D8170" s="5">
        <f>IF(AND($B8170&lt;&gt;"",$C8170&lt;&gt;"",$B8170&lt;=$C8170),INDEX(Bemenet!$G$2:$G$301,$M8170),"")</f>
        <v/>
      </c>
      <c r="E8170" s="6">
        <f>IF(AND($B8170&lt;&gt;"",$C8170&lt;&gt;"",$B8170&lt;=$C8170),INDEX(Bemenet!$D$2:$D$301,$M8170),"")</f>
        <v/>
      </c>
      <c r="F8170" s="5">
        <f>IF(AND($B8170&lt;&gt;"",$C8170&lt;&gt;"",$B8170&lt;=$C8170),$C8170-$B8170+1,"")</f>
        <v/>
      </c>
      <c r="G8170" s="5">
        <f>IF($F8170="","",$F8170*$D8170)</f>
        <v/>
      </c>
      <c r="H8170" s="42">
        <f>IF($G8170="","",$O8170)</f>
        <v/>
      </c>
      <c r="I8170" s="5">
        <f>IF($G8170="","",$G8170*IF($H8170="",$O8170,$H8170)/100)</f>
        <v/>
      </c>
      <c r="J8170" s="5">
        <f>IF(OR($L8170="",NOT(COUNTIFS($L$2:$L8170,$L8170)=1)),"",SUMIFS($G:$G,$L:$L,$L8170))</f>
        <v/>
      </c>
      <c r="K8170" s="5">
        <f>IF(OR($L8170="",NOT(COUNTIFS($L$2:$L8170,$L8170)=1)),"",SUMIFS($I:$I,$L:$L,$L8170))</f>
        <v/>
      </c>
      <c r="L8170" s="6">
        <f>IF($B8170="","",YEAR($B8170))</f>
        <v/>
      </c>
      <c r="M8170" s="6">
        <f>INT((ROW()-2)/39)+1</f>
        <v/>
      </c>
      <c r="N8170" s="6">
        <f>MOD(ROW()-2,39)+2</f>
        <v/>
      </c>
      <c r="O8170" s="42">
        <f>IF(AND($B8170&lt;&gt;"",$C8170&lt;&gt;"",$B8170&lt;=$C8170),INDEX(Szabalyok!$C:$C,$N8170),"")</f>
        <v/>
      </c>
      <c r="P8170">
        <f>IF(D8170="",P8169,P8169+1)</f>
        <v/>
      </c>
    </row>
    <row r="8171">
      <c r="A8171">
        <f>IF(P8171=P8170,0,P8171)</f>
        <v/>
      </c>
      <c r="B8171" s="41">
        <f>IF($M8171&gt;300,"",IF(OR(INDEX(Bemenet!$E$2:$E$301,$M8171)="",INDEX(Bemenet!$F$2:$F$301,$M8171)=""),"",MAX(INDEX(Bemenet!$E$2:$E$301,$M8171),INDEX(Szabalyok!$A:$A,$N8171))))</f>
        <v/>
      </c>
      <c r="C8171" s="41">
        <f>IF($B8171="","",MIN(INDEX(Bemenet!$F$2:$F$301,$M8171),INDEX(Szabalyok!$B:$B,$N8171)))</f>
        <v/>
      </c>
      <c r="D8171" s="5">
        <f>IF(AND($B8171&lt;&gt;"",$C8171&lt;&gt;"",$B8171&lt;=$C8171),INDEX(Bemenet!$G$2:$G$301,$M8171),"")</f>
        <v/>
      </c>
      <c r="E8171" s="6">
        <f>IF(AND($B8171&lt;&gt;"",$C8171&lt;&gt;"",$B8171&lt;=$C8171),INDEX(Bemenet!$D$2:$D$301,$M8171),"")</f>
        <v/>
      </c>
      <c r="F8171" s="5">
        <f>IF(AND($B8171&lt;&gt;"",$C8171&lt;&gt;"",$B8171&lt;=$C8171),$C8171-$B8171+1,"")</f>
        <v/>
      </c>
      <c r="G8171" s="5">
        <f>IF($F8171="","",$F8171*$D8171)</f>
        <v/>
      </c>
      <c r="H8171" s="42">
        <f>IF($G8171="","",$O8171)</f>
        <v/>
      </c>
      <c r="I8171" s="5">
        <f>IF($G8171="","",$G8171*IF($H8171="",$O8171,$H8171)/100)</f>
        <v/>
      </c>
      <c r="J8171" s="5">
        <f>IF(OR($L8171="",NOT(COUNTIFS($L$2:$L8171,$L8171)=1)),"",SUMIFS($G:$G,$L:$L,$L8171))</f>
        <v/>
      </c>
      <c r="K8171" s="5">
        <f>IF(OR($L8171="",NOT(COUNTIFS($L$2:$L8171,$L8171)=1)),"",SUMIFS($I:$I,$L:$L,$L8171))</f>
        <v/>
      </c>
      <c r="L8171" s="6">
        <f>IF($B8171="","",YEAR($B8171))</f>
        <v/>
      </c>
      <c r="M8171" s="6">
        <f>INT((ROW()-2)/39)+1</f>
        <v/>
      </c>
      <c r="N8171" s="6">
        <f>MOD(ROW()-2,39)+2</f>
        <v/>
      </c>
      <c r="O8171" s="42">
        <f>IF(AND($B8171&lt;&gt;"",$C8171&lt;&gt;"",$B8171&lt;=$C8171),INDEX(Szabalyok!$C:$C,$N8171),"")</f>
        <v/>
      </c>
      <c r="P8171">
        <f>IF(D8171="",P8170,P8170+1)</f>
        <v/>
      </c>
    </row>
    <row r="8172">
      <c r="A8172">
        <f>IF(P8172=P8171,0,P8172)</f>
        <v/>
      </c>
      <c r="B8172" s="41">
        <f>IF($M8172&gt;300,"",IF(OR(INDEX(Bemenet!$E$2:$E$301,$M8172)="",INDEX(Bemenet!$F$2:$F$301,$M8172)=""),"",MAX(INDEX(Bemenet!$E$2:$E$301,$M8172),INDEX(Szabalyok!$A:$A,$N8172))))</f>
        <v/>
      </c>
      <c r="C8172" s="41">
        <f>IF($B8172="","",MIN(INDEX(Bemenet!$F$2:$F$301,$M8172),INDEX(Szabalyok!$B:$B,$N8172)))</f>
        <v/>
      </c>
      <c r="D8172" s="5">
        <f>IF(AND($B8172&lt;&gt;"",$C8172&lt;&gt;"",$B8172&lt;=$C8172),INDEX(Bemenet!$G$2:$G$301,$M8172),"")</f>
        <v/>
      </c>
      <c r="E8172" s="6">
        <f>IF(AND($B8172&lt;&gt;"",$C8172&lt;&gt;"",$B8172&lt;=$C8172),INDEX(Bemenet!$D$2:$D$301,$M8172),"")</f>
        <v/>
      </c>
      <c r="F8172" s="5">
        <f>IF(AND($B8172&lt;&gt;"",$C8172&lt;&gt;"",$B8172&lt;=$C8172),$C8172-$B8172+1,"")</f>
        <v/>
      </c>
      <c r="G8172" s="5">
        <f>IF($F8172="","",$F8172*$D8172)</f>
        <v/>
      </c>
      <c r="H8172" s="42">
        <f>IF($G8172="","",$O8172)</f>
        <v/>
      </c>
      <c r="I8172" s="5">
        <f>IF($G8172="","",$G8172*IF($H8172="",$O8172,$H8172)/100)</f>
        <v/>
      </c>
      <c r="J8172" s="5">
        <f>IF(OR($L8172="",NOT(COUNTIFS($L$2:$L8172,$L8172)=1)),"",SUMIFS($G:$G,$L:$L,$L8172))</f>
        <v/>
      </c>
      <c r="K8172" s="5">
        <f>IF(OR($L8172="",NOT(COUNTIFS($L$2:$L8172,$L8172)=1)),"",SUMIFS($I:$I,$L:$L,$L8172))</f>
        <v/>
      </c>
      <c r="L8172" s="6">
        <f>IF($B8172="","",YEAR($B8172))</f>
        <v/>
      </c>
      <c r="M8172" s="6">
        <f>INT((ROW()-2)/39)+1</f>
        <v/>
      </c>
      <c r="N8172" s="6">
        <f>MOD(ROW()-2,39)+2</f>
        <v/>
      </c>
      <c r="O8172" s="42">
        <f>IF(AND($B8172&lt;&gt;"",$C8172&lt;&gt;"",$B8172&lt;=$C8172),INDEX(Szabalyok!$C:$C,$N8172),"")</f>
        <v/>
      </c>
      <c r="P8172">
        <f>IF(D8172="",P8171,P8171+1)</f>
        <v/>
      </c>
    </row>
    <row r="8173">
      <c r="A8173">
        <f>IF(P8173=P8172,0,P8173)</f>
        <v/>
      </c>
      <c r="B8173" s="41">
        <f>IF($M8173&gt;300,"",IF(OR(INDEX(Bemenet!$E$2:$E$301,$M8173)="",INDEX(Bemenet!$F$2:$F$301,$M8173)=""),"",MAX(INDEX(Bemenet!$E$2:$E$301,$M8173),INDEX(Szabalyok!$A:$A,$N8173))))</f>
        <v/>
      </c>
      <c r="C8173" s="41">
        <f>IF($B8173="","",MIN(INDEX(Bemenet!$F$2:$F$301,$M8173),INDEX(Szabalyok!$B:$B,$N8173)))</f>
        <v/>
      </c>
      <c r="D8173" s="5">
        <f>IF(AND($B8173&lt;&gt;"",$C8173&lt;&gt;"",$B8173&lt;=$C8173),INDEX(Bemenet!$G$2:$G$301,$M8173),"")</f>
        <v/>
      </c>
      <c r="E8173" s="6">
        <f>IF(AND($B8173&lt;&gt;"",$C8173&lt;&gt;"",$B8173&lt;=$C8173),INDEX(Bemenet!$D$2:$D$301,$M8173),"")</f>
        <v/>
      </c>
      <c r="F8173" s="5">
        <f>IF(AND($B8173&lt;&gt;"",$C8173&lt;&gt;"",$B8173&lt;=$C8173),$C8173-$B8173+1,"")</f>
        <v/>
      </c>
      <c r="G8173" s="5">
        <f>IF($F8173="","",$F8173*$D8173)</f>
        <v/>
      </c>
      <c r="H8173" s="42">
        <f>IF($G8173="","",$O8173)</f>
        <v/>
      </c>
      <c r="I8173" s="5">
        <f>IF($G8173="","",$G8173*IF($H8173="",$O8173,$H8173)/100)</f>
        <v/>
      </c>
      <c r="J8173" s="5">
        <f>IF(OR($L8173="",NOT(COUNTIFS($L$2:$L8173,$L8173)=1)),"",SUMIFS($G:$G,$L:$L,$L8173))</f>
        <v/>
      </c>
      <c r="K8173" s="5">
        <f>IF(OR($L8173="",NOT(COUNTIFS($L$2:$L8173,$L8173)=1)),"",SUMIFS($I:$I,$L:$L,$L8173))</f>
        <v/>
      </c>
      <c r="L8173" s="6">
        <f>IF($B8173="","",YEAR($B8173))</f>
        <v/>
      </c>
      <c r="M8173" s="6">
        <f>INT((ROW()-2)/39)+1</f>
        <v/>
      </c>
      <c r="N8173" s="6">
        <f>MOD(ROW()-2,39)+2</f>
        <v/>
      </c>
      <c r="O8173" s="42">
        <f>IF(AND($B8173&lt;&gt;"",$C8173&lt;&gt;"",$B8173&lt;=$C8173),INDEX(Szabalyok!$C:$C,$N8173),"")</f>
        <v/>
      </c>
      <c r="P8173">
        <f>IF(D8173="",P8172,P8172+1)</f>
        <v/>
      </c>
    </row>
    <row r="8174">
      <c r="A8174">
        <f>IF(P8174=P8173,0,P8174)</f>
        <v/>
      </c>
      <c r="B8174" s="41">
        <f>IF($M8174&gt;300,"",IF(OR(INDEX(Bemenet!$E$2:$E$301,$M8174)="",INDEX(Bemenet!$F$2:$F$301,$M8174)=""),"",MAX(INDEX(Bemenet!$E$2:$E$301,$M8174),INDEX(Szabalyok!$A:$A,$N8174))))</f>
        <v/>
      </c>
      <c r="C8174" s="41">
        <f>IF($B8174="","",MIN(INDEX(Bemenet!$F$2:$F$301,$M8174),INDEX(Szabalyok!$B:$B,$N8174)))</f>
        <v/>
      </c>
      <c r="D8174" s="5">
        <f>IF(AND($B8174&lt;&gt;"",$C8174&lt;&gt;"",$B8174&lt;=$C8174),INDEX(Bemenet!$G$2:$G$301,$M8174),"")</f>
        <v/>
      </c>
      <c r="E8174" s="6">
        <f>IF(AND($B8174&lt;&gt;"",$C8174&lt;&gt;"",$B8174&lt;=$C8174),INDEX(Bemenet!$D$2:$D$301,$M8174),"")</f>
        <v/>
      </c>
      <c r="F8174" s="5">
        <f>IF(AND($B8174&lt;&gt;"",$C8174&lt;&gt;"",$B8174&lt;=$C8174),$C8174-$B8174+1,"")</f>
        <v/>
      </c>
      <c r="G8174" s="5">
        <f>IF($F8174="","",$F8174*$D8174)</f>
        <v/>
      </c>
      <c r="H8174" s="42">
        <f>IF($G8174="","",$O8174)</f>
        <v/>
      </c>
      <c r="I8174" s="5">
        <f>IF($G8174="","",$G8174*IF($H8174="",$O8174,$H8174)/100)</f>
        <v/>
      </c>
      <c r="J8174" s="5">
        <f>IF(OR($L8174="",NOT(COUNTIFS($L$2:$L8174,$L8174)=1)),"",SUMIFS($G:$G,$L:$L,$L8174))</f>
        <v/>
      </c>
      <c r="K8174" s="5">
        <f>IF(OR($L8174="",NOT(COUNTIFS($L$2:$L8174,$L8174)=1)),"",SUMIFS($I:$I,$L:$L,$L8174))</f>
        <v/>
      </c>
      <c r="L8174" s="6">
        <f>IF($B8174="","",YEAR($B8174))</f>
        <v/>
      </c>
      <c r="M8174" s="6">
        <f>INT((ROW()-2)/39)+1</f>
        <v/>
      </c>
      <c r="N8174" s="6">
        <f>MOD(ROW()-2,39)+2</f>
        <v/>
      </c>
      <c r="O8174" s="42">
        <f>IF(AND($B8174&lt;&gt;"",$C8174&lt;&gt;"",$B8174&lt;=$C8174),INDEX(Szabalyok!$C:$C,$N8174),"")</f>
        <v/>
      </c>
      <c r="P8174">
        <f>IF(D8174="",P8173,P8173+1)</f>
        <v/>
      </c>
    </row>
    <row r="8175">
      <c r="A8175">
        <f>IF(P8175=P8174,0,P8175)</f>
        <v/>
      </c>
      <c r="B8175" s="41">
        <f>IF($M8175&gt;300,"",IF(OR(INDEX(Bemenet!$E$2:$E$301,$M8175)="",INDEX(Bemenet!$F$2:$F$301,$M8175)=""),"",MAX(INDEX(Bemenet!$E$2:$E$301,$M8175),INDEX(Szabalyok!$A:$A,$N8175))))</f>
        <v/>
      </c>
      <c r="C8175" s="41">
        <f>IF($B8175="","",MIN(INDEX(Bemenet!$F$2:$F$301,$M8175),INDEX(Szabalyok!$B:$B,$N8175)))</f>
        <v/>
      </c>
      <c r="D8175" s="5">
        <f>IF(AND($B8175&lt;&gt;"",$C8175&lt;&gt;"",$B8175&lt;=$C8175),INDEX(Bemenet!$G$2:$G$301,$M8175),"")</f>
        <v/>
      </c>
      <c r="E8175" s="6">
        <f>IF(AND($B8175&lt;&gt;"",$C8175&lt;&gt;"",$B8175&lt;=$C8175),INDEX(Bemenet!$D$2:$D$301,$M8175),"")</f>
        <v/>
      </c>
      <c r="F8175" s="5">
        <f>IF(AND($B8175&lt;&gt;"",$C8175&lt;&gt;"",$B8175&lt;=$C8175),$C8175-$B8175+1,"")</f>
        <v/>
      </c>
      <c r="G8175" s="5">
        <f>IF($F8175="","",$F8175*$D8175)</f>
        <v/>
      </c>
      <c r="H8175" s="42">
        <f>IF($G8175="","",$O8175)</f>
        <v/>
      </c>
      <c r="I8175" s="5">
        <f>IF($G8175="","",$G8175*IF($H8175="",$O8175,$H8175)/100)</f>
        <v/>
      </c>
      <c r="J8175" s="5">
        <f>IF(OR($L8175="",NOT(COUNTIFS($L$2:$L8175,$L8175)=1)),"",SUMIFS($G:$G,$L:$L,$L8175))</f>
        <v/>
      </c>
      <c r="K8175" s="5">
        <f>IF(OR($L8175="",NOT(COUNTIFS($L$2:$L8175,$L8175)=1)),"",SUMIFS($I:$I,$L:$L,$L8175))</f>
        <v/>
      </c>
      <c r="L8175" s="6">
        <f>IF($B8175="","",YEAR($B8175))</f>
        <v/>
      </c>
      <c r="M8175" s="6">
        <f>INT((ROW()-2)/39)+1</f>
        <v/>
      </c>
      <c r="N8175" s="6">
        <f>MOD(ROW()-2,39)+2</f>
        <v/>
      </c>
      <c r="O8175" s="42">
        <f>IF(AND($B8175&lt;&gt;"",$C8175&lt;&gt;"",$B8175&lt;=$C8175),INDEX(Szabalyok!$C:$C,$N8175),"")</f>
        <v/>
      </c>
      <c r="P8175">
        <f>IF(D8175="",P8174,P8174+1)</f>
        <v/>
      </c>
    </row>
    <row r="8176">
      <c r="A8176">
        <f>IF(P8176=P8175,0,P8176)</f>
        <v/>
      </c>
      <c r="B8176" s="41">
        <f>IF($M8176&gt;300,"",IF(OR(INDEX(Bemenet!$E$2:$E$301,$M8176)="",INDEX(Bemenet!$F$2:$F$301,$M8176)=""),"",MAX(INDEX(Bemenet!$E$2:$E$301,$M8176),INDEX(Szabalyok!$A:$A,$N8176))))</f>
        <v/>
      </c>
      <c r="C8176" s="41">
        <f>IF($B8176="","",MIN(INDEX(Bemenet!$F$2:$F$301,$M8176),INDEX(Szabalyok!$B:$B,$N8176)))</f>
        <v/>
      </c>
      <c r="D8176" s="5">
        <f>IF(AND($B8176&lt;&gt;"",$C8176&lt;&gt;"",$B8176&lt;=$C8176),INDEX(Bemenet!$G$2:$G$301,$M8176),"")</f>
        <v/>
      </c>
      <c r="E8176" s="6">
        <f>IF(AND($B8176&lt;&gt;"",$C8176&lt;&gt;"",$B8176&lt;=$C8176),INDEX(Bemenet!$D$2:$D$301,$M8176),"")</f>
        <v/>
      </c>
      <c r="F8176" s="5">
        <f>IF(AND($B8176&lt;&gt;"",$C8176&lt;&gt;"",$B8176&lt;=$C8176),$C8176-$B8176+1,"")</f>
        <v/>
      </c>
      <c r="G8176" s="5">
        <f>IF($F8176="","",$F8176*$D8176)</f>
        <v/>
      </c>
      <c r="H8176" s="42">
        <f>IF($G8176="","",$O8176)</f>
        <v/>
      </c>
      <c r="I8176" s="5">
        <f>IF($G8176="","",$G8176*IF($H8176="",$O8176,$H8176)/100)</f>
        <v/>
      </c>
      <c r="J8176" s="5">
        <f>IF(OR($L8176="",NOT(COUNTIFS($L$2:$L8176,$L8176)=1)),"",SUMIFS($G:$G,$L:$L,$L8176))</f>
        <v/>
      </c>
      <c r="K8176" s="5">
        <f>IF(OR($L8176="",NOT(COUNTIFS($L$2:$L8176,$L8176)=1)),"",SUMIFS($I:$I,$L:$L,$L8176))</f>
        <v/>
      </c>
      <c r="L8176" s="6">
        <f>IF($B8176="","",YEAR($B8176))</f>
        <v/>
      </c>
      <c r="M8176" s="6">
        <f>INT((ROW()-2)/39)+1</f>
        <v/>
      </c>
      <c r="N8176" s="6">
        <f>MOD(ROW()-2,39)+2</f>
        <v/>
      </c>
      <c r="O8176" s="42">
        <f>IF(AND($B8176&lt;&gt;"",$C8176&lt;&gt;"",$B8176&lt;=$C8176),INDEX(Szabalyok!$C:$C,$N8176),"")</f>
        <v/>
      </c>
      <c r="P8176">
        <f>IF(D8176="",P8175,P8175+1)</f>
        <v/>
      </c>
    </row>
    <row r="8177">
      <c r="A8177">
        <f>IF(P8177=P8176,0,P8177)</f>
        <v/>
      </c>
      <c r="B8177" s="41">
        <f>IF($M8177&gt;300,"",IF(OR(INDEX(Bemenet!$E$2:$E$301,$M8177)="",INDEX(Bemenet!$F$2:$F$301,$M8177)=""),"",MAX(INDEX(Bemenet!$E$2:$E$301,$M8177),INDEX(Szabalyok!$A:$A,$N8177))))</f>
        <v/>
      </c>
      <c r="C8177" s="41">
        <f>IF($B8177="","",MIN(INDEX(Bemenet!$F$2:$F$301,$M8177),INDEX(Szabalyok!$B:$B,$N8177)))</f>
        <v/>
      </c>
      <c r="D8177" s="5">
        <f>IF(AND($B8177&lt;&gt;"",$C8177&lt;&gt;"",$B8177&lt;=$C8177),INDEX(Bemenet!$G$2:$G$301,$M8177),"")</f>
        <v/>
      </c>
      <c r="E8177" s="6">
        <f>IF(AND($B8177&lt;&gt;"",$C8177&lt;&gt;"",$B8177&lt;=$C8177),INDEX(Bemenet!$D$2:$D$301,$M8177),"")</f>
        <v/>
      </c>
      <c r="F8177" s="5">
        <f>IF(AND($B8177&lt;&gt;"",$C8177&lt;&gt;"",$B8177&lt;=$C8177),$C8177-$B8177+1,"")</f>
        <v/>
      </c>
      <c r="G8177" s="5">
        <f>IF($F8177="","",$F8177*$D8177)</f>
        <v/>
      </c>
      <c r="H8177" s="42">
        <f>IF($G8177="","",$O8177)</f>
        <v/>
      </c>
      <c r="I8177" s="5">
        <f>IF($G8177="","",$G8177*IF($H8177="",$O8177,$H8177)/100)</f>
        <v/>
      </c>
      <c r="J8177" s="5">
        <f>IF(OR($L8177="",NOT(COUNTIFS($L$2:$L8177,$L8177)=1)),"",SUMIFS($G:$G,$L:$L,$L8177))</f>
        <v/>
      </c>
      <c r="K8177" s="5">
        <f>IF(OR($L8177="",NOT(COUNTIFS($L$2:$L8177,$L8177)=1)),"",SUMIFS($I:$I,$L:$L,$L8177))</f>
        <v/>
      </c>
      <c r="L8177" s="6">
        <f>IF($B8177="","",YEAR($B8177))</f>
        <v/>
      </c>
      <c r="M8177" s="6">
        <f>INT((ROW()-2)/39)+1</f>
        <v/>
      </c>
      <c r="N8177" s="6">
        <f>MOD(ROW()-2,39)+2</f>
        <v/>
      </c>
      <c r="O8177" s="42">
        <f>IF(AND($B8177&lt;&gt;"",$C8177&lt;&gt;"",$B8177&lt;=$C8177),INDEX(Szabalyok!$C:$C,$N8177),"")</f>
        <v/>
      </c>
      <c r="P8177">
        <f>IF(D8177="",P8176,P8176+1)</f>
        <v/>
      </c>
    </row>
    <row r="8178">
      <c r="A8178">
        <f>IF(P8178=P8177,0,P8178)</f>
        <v/>
      </c>
      <c r="B8178" s="41">
        <f>IF($M8178&gt;300,"",IF(OR(INDEX(Bemenet!$E$2:$E$301,$M8178)="",INDEX(Bemenet!$F$2:$F$301,$M8178)=""),"",MAX(INDEX(Bemenet!$E$2:$E$301,$M8178),INDEX(Szabalyok!$A:$A,$N8178))))</f>
        <v/>
      </c>
      <c r="C8178" s="41">
        <f>IF($B8178="","",MIN(INDEX(Bemenet!$F$2:$F$301,$M8178),INDEX(Szabalyok!$B:$B,$N8178)))</f>
        <v/>
      </c>
      <c r="D8178" s="5">
        <f>IF(AND($B8178&lt;&gt;"",$C8178&lt;&gt;"",$B8178&lt;=$C8178),INDEX(Bemenet!$G$2:$G$301,$M8178),"")</f>
        <v/>
      </c>
      <c r="E8178" s="6">
        <f>IF(AND($B8178&lt;&gt;"",$C8178&lt;&gt;"",$B8178&lt;=$C8178),INDEX(Bemenet!$D$2:$D$301,$M8178),"")</f>
        <v/>
      </c>
      <c r="F8178" s="5">
        <f>IF(AND($B8178&lt;&gt;"",$C8178&lt;&gt;"",$B8178&lt;=$C8178),$C8178-$B8178+1,"")</f>
        <v/>
      </c>
      <c r="G8178" s="5">
        <f>IF($F8178="","",$F8178*$D8178)</f>
        <v/>
      </c>
      <c r="H8178" s="42">
        <f>IF($G8178="","",$O8178)</f>
        <v/>
      </c>
      <c r="I8178" s="5">
        <f>IF($G8178="","",$G8178*IF($H8178="",$O8178,$H8178)/100)</f>
        <v/>
      </c>
      <c r="J8178" s="5">
        <f>IF(OR($L8178="",NOT(COUNTIFS($L$2:$L8178,$L8178)=1)),"",SUMIFS($G:$G,$L:$L,$L8178))</f>
        <v/>
      </c>
      <c r="K8178" s="5">
        <f>IF(OR($L8178="",NOT(COUNTIFS($L$2:$L8178,$L8178)=1)),"",SUMIFS($I:$I,$L:$L,$L8178))</f>
        <v/>
      </c>
      <c r="L8178" s="6">
        <f>IF($B8178="","",YEAR($B8178))</f>
        <v/>
      </c>
      <c r="M8178" s="6">
        <f>INT((ROW()-2)/39)+1</f>
        <v/>
      </c>
      <c r="N8178" s="6">
        <f>MOD(ROW()-2,39)+2</f>
        <v/>
      </c>
      <c r="O8178" s="42">
        <f>IF(AND($B8178&lt;&gt;"",$C8178&lt;&gt;"",$B8178&lt;=$C8178),INDEX(Szabalyok!$C:$C,$N8178),"")</f>
        <v/>
      </c>
      <c r="P8178">
        <f>IF(D8178="",P8177,P8177+1)</f>
        <v/>
      </c>
    </row>
    <row r="8179">
      <c r="A8179">
        <f>IF(P8179=P8178,0,P8179)</f>
        <v/>
      </c>
      <c r="B8179" s="41">
        <f>IF($M8179&gt;300,"",IF(OR(INDEX(Bemenet!$E$2:$E$301,$M8179)="",INDEX(Bemenet!$F$2:$F$301,$M8179)=""),"",MAX(INDEX(Bemenet!$E$2:$E$301,$M8179),INDEX(Szabalyok!$A:$A,$N8179))))</f>
        <v/>
      </c>
      <c r="C8179" s="41">
        <f>IF($B8179="","",MIN(INDEX(Bemenet!$F$2:$F$301,$M8179),INDEX(Szabalyok!$B:$B,$N8179)))</f>
        <v/>
      </c>
      <c r="D8179" s="5">
        <f>IF(AND($B8179&lt;&gt;"",$C8179&lt;&gt;"",$B8179&lt;=$C8179),INDEX(Bemenet!$G$2:$G$301,$M8179),"")</f>
        <v/>
      </c>
      <c r="E8179" s="6">
        <f>IF(AND($B8179&lt;&gt;"",$C8179&lt;&gt;"",$B8179&lt;=$C8179),INDEX(Bemenet!$D$2:$D$301,$M8179),"")</f>
        <v/>
      </c>
      <c r="F8179" s="5">
        <f>IF(AND($B8179&lt;&gt;"",$C8179&lt;&gt;"",$B8179&lt;=$C8179),$C8179-$B8179+1,"")</f>
        <v/>
      </c>
      <c r="G8179" s="5">
        <f>IF($F8179="","",$F8179*$D8179)</f>
        <v/>
      </c>
      <c r="H8179" s="42">
        <f>IF($G8179="","",$O8179)</f>
        <v/>
      </c>
      <c r="I8179" s="5">
        <f>IF($G8179="","",$G8179*IF($H8179="",$O8179,$H8179)/100)</f>
        <v/>
      </c>
      <c r="J8179" s="5">
        <f>IF(OR($L8179="",NOT(COUNTIFS($L$2:$L8179,$L8179)=1)),"",SUMIFS($G:$G,$L:$L,$L8179))</f>
        <v/>
      </c>
      <c r="K8179" s="5">
        <f>IF(OR($L8179="",NOT(COUNTIFS($L$2:$L8179,$L8179)=1)),"",SUMIFS($I:$I,$L:$L,$L8179))</f>
        <v/>
      </c>
      <c r="L8179" s="6">
        <f>IF($B8179="","",YEAR($B8179))</f>
        <v/>
      </c>
      <c r="M8179" s="6">
        <f>INT((ROW()-2)/39)+1</f>
        <v/>
      </c>
      <c r="N8179" s="6">
        <f>MOD(ROW()-2,39)+2</f>
        <v/>
      </c>
      <c r="O8179" s="42">
        <f>IF(AND($B8179&lt;&gt;"",$C8179&lt;&gt;"",$B8179&lt;=$C8179),INDEX(Szabalyok!$C:$C,$N8179),"")</f>
        <v/>
      </c>
      <c r="P8179">
        <f>IF(D8179="",P8178,P8178+1)</f>
        <v/>
      </c>
    </row>
    <row r="8180">
      <c r="A8180">
        <f>IF(P8180=P8179,0,P8180)</f>
        <v/>
      </c>
      <c r="B8180" s="41">
        <f>IF($M8180&gt;300,"",IF(OR(INDEX(Bemenet!$E$2:$E$301,$M8180)="",INDEX(Bemenet!$F$2:$F$301,$M8180)=""),"",MAX(INDEX(Bemenet!$E$2:$E$301,$M8180),INDEX(Szabalyok!$A:$A,$N8180))))</f>
        <v/>
      </c>
      <c r="C8180" s="41">
        <f>IF($B8180="","",MIN(INDEX(Bemenet!$F$2:$F$301,$M8180),INDEX(Szabalyok!$B:$B,$N8180)))</f>
        <v/>
      </c>
      <c r="D8180" s="5">
        <f>IF(AND($B8180&lt;&gt;"",$C8180&lt;&gt;"",$B8180&lt;=$C8180),INDEX(Bemenet!$G$2:$G$301,$M8180),"")</f>
        <v/>
      </c>
      <c r="E8180" s="6">
        <f>IF(AND($B8180&lt;&gt;"",$C8180&lt;&gt;"",$B8180&lt;=$C8180),INDEX(Bemenet!$D$2:$D$301,$M8180),"")</f>
        <v/>
      </c>
      <c r="F8180" s="5">
        <f>IF(AND($B8180&lt;&gt;"",$C8180&lt;&gt;"",$B8180&lt;=$C8180),$C8180-$B8180+1,"")</f>
        <v/>
      </c>
      <c r="G8180" s="5">
        <f>IF($F8180="","",$F8180*$D8180)</f>
        <v/>
      </c>
      <c r="H8180" s="42">
        <f>IF($G8180="","",$O8180)</f>
        <v/>
      </c>
      <c r="I8180" s="5">
        <f>IF($G8180="","",$G8180*IF($H8180="",$O8180,$H8180)/100)</f>
        <v/>
      </c>
      <c r="J8180" s="5">
        <f>IF(OR($L8180="",NOT(COUNTIFS($L$2:$L8180,$L8180)=1)),"",SUMIFS($G:$G,$L:$L,$L8180))</f>
        <v/>
      </c>
      <c r="K8180" s="5">
        <f>IF(OR($L8180="",NOT(COUNTIFS($L$2:$L8180,$L8180)=1)),"",SUMIFS($I:$I,$L:$L,$L8180))</f>
        <v/>
      </c>
      <c r="L8180" s="6">
        <f>IF($B8180="","",YEAR($B8180))</f>
        <v/>
      </c>
      <c r="M8180" s="6">
        <f>INT((ROW()-2)/39)+1</f>
        <v/>
      </c>
      <c r="N8180" s="6">
        <f>MOD(ROW()-2,39)+2</f>
        <v/>
      </c>
      <c r="O8180" s="42">
        <f>IF(AND($B8180&lt;&gt;"",$C8180&lt;&gt;"",$B8180&lt;=$C8180),INDEX(Szabalyok!$C:$C,$N8180),"")</f>
        <v/>
      </c>
      <c r="P8180">
        <f>IF(D8180="",P8179,P8179+1)</f>
        <v/>
      </c>
    </row>
    <row r="8181">
      <c r="A8181">
        <f>IF(P8181=P8180,0,P8181)</f>
        <v/>
      </c>
      <c r="B8181" s="41">
        <f>IF($M8181&gt;300,"",IF(OR(INDEX(Bemenet!$E$2:$E$301,$M8181)="",INDEX(Bemenet!$F$2:$F$301,$M8181)=""),"",MAX(INDEX(Bemenet!$E$2:$E$301,$M8181),INDEX(Szabalyok!$A:$A,$N8181))))</f>
        <v/>
      </c>
      <c r="C8181" s="41">
        <f>IF($B8181="","",MIN(INDEX(Bemenet!$F$2:$F$301,$M8181),INDEX(Szabalyok!$B:$B,$N8181)))</f>
        <v/>
      </c>
      <c r="D8181" s="5">
        <f>IF(AND($B8181&lt;&gt;"",$C8181&lt;&gt;"",$B8181&lt;=$C8181),INDEX(Bemenet!$G$2:$G$301,$M8181),"")</f>
        <v/>
      </c>
      <c r="E8181" s="6">
        <f>IF(AND($B8181&lt;&gt;"",$C8181&lt;&gt;"",$B8181&lt;=$C8181),INDEX(Bemenet!$D$2:$D$301,$M8181),"")</f>
        <v/>
      </c>
      <c r="F8181" s="5">
        <f>IF(AND($B8181&lt;&gt;"",$C8181&lt;&gt;"",$B8181&lt;=$C8181),$C8181-$B8181+1,"")</f>
        <v/>
      </c>
      <c r="G8181" s="5">
        <f>IF($F8181="","",$F8181*$D8181)</f>
        <v/>
      </c>
      <c r="H8181" s="42">
        <f>IF($G8181="","",$O8181)</f>
        <v/>
      </c>
      <c r="I8181" s="5">
        <f>IF($G8181="","",$G8181*IF($H8181="",$O8181,$H8181)/100)</f>
        <v/>
      </c>
      <c r="J8181" s="5">
        <f>IF(OR($L8181="",NOT(COUNTIFS($L$2:$L8181,$L8181)=1)),"",SUMIFS($G:$G,$L:$L,$L8181))</f>
        <v/>
      </c>
      <c r="K8181" s="5">
        <f>IF(OR($L8181="",NOT(COUNTIFS($L$2:$L8181,$L8181)=1)),"",SUMIFS($I:$I,$L:$L,$L8181))</f>
        <v/>
      </c>
      <c r="L8181" s="6">
        <f>IF($B8181="","",YEAR($B8181))</f>
        <v/>
      </c>
      <c r="M8181" s="6">
        <f>INT((ROW()-2)/39)+1</f>
        <v/>
      </c>
      <c r="N8181" s="6">
        <f>MOD(ROW()-2,39)+2</f>
        <v/>
      </c>
      <c r="O8181" s="42">
        <f>IF(AND($B8181&lt;&gt;"",$C8181&lt;&gt;"",$B8181&lt;=$C8181),INDEX(Szabalyok!$C:$C,$N8181),"")</f>
        <v/>
      </c>
      <c r="P8181">
        <f>IF(D8181="",P8180,P8180+1)</f>
        <v/>
      </c>
    </row>
    <row r="8182">
      <c r="A8182">
        <f>IF(P8182=P8181,0,P8182)</f>
        <v/>
      </c>
      <c r="B8182" s="41">
        <f>IF($M8182&gt;300,"",IF(OR(INDEX(Bemenet!$E$2:$E$301,$M8182)="",INDEX(Bemenet!$F$2:$F$301,$M8182)=""),"",MAX(INDEX(Bemenet!$E$2:$E$301,$M8182),INDEX(Szabalyok!$A:$A,$N8182))))</f>
        <v/>
      </c>
      <c r="C8182" s="41">
        <f>IF($B8182="","",MIN(INDEX(Bemenet!$F$2:$F$301,$M8182),INDEX(Szabalyok!$B:$B,$N8182)))</f>
        <v/>
      </c>
      <c r="D8182" s="5">
        <f>IF(AND($B8182&lt;&gt;"",$C8182&lt;&gt;"",$B8182&lt;=$C8182),INDEX(Bemenet!$G$2:$G$301,$M8182),"")</f>
        <v/>
      </c>
      <c r="E8182" s="6">
        <f>IF(AND($B8182&lt;&gt;"",$C8182&lt;&gt;"",$B8182&lt;=$C8182),INDEX(Bemenet!$D$2:$D$301,$M8182),"")</f>
        <v/>
      </c>
      <c r="F8182" s="5">
        <f>IF(AND($B8182&lt;&gt;"",$C8182&lt;&gt;"",$B8182&lt;=$C8182),$C8182-$B8182+1,"")</f>
        <v/>
      </c>
      <c r="G8182" s="5">
        <f>IF($F8182="","",$F8182*$D8182)</f>
        <v/>
      </c>
      <c r="H8182" s="42">
        <f>IF($G8182="","",$O8182)</f>
        <v/>
      </c>
      <c r="I8182" s="5">
        <f>IF($G8182="","",$G8182*IF($H8182="",$O8182,$H8182)/100)</f>
        <v/>
      </c>
      <c r="J8182" s="5">
        <f>IF(OR($L8182="",NOT(COUNTIFS($L$2:$L8182,$L8182)=1)),"",SUMIFS($G:$G,$L:$L,$L8182))</f>
        <v/>
      </c>
      <c r="K8182" s="5">
        <f>IF(OR($L8182="",NOT(COUNTIFS($L$2:$L8182,$L8182)=1)),"",SUMIFS($I:$I,$L:$L,$L8182))</f>
        <v/>
      </c>
      <c r="L8182" s="6">
        <f>IF($B8182="","",YEAR($B8182))</f>
        <v/>
      </c>
      <c r="M8182" s="6">
        <f>INT((ROW()-2)/39)+1</f>
        <v/>
      </c>
      <c r="N8182" s="6">
        <f>MOD(ROW()-2,39)+2</f>
        <v/>
      </c>
      <c r="O8182" s="42">
        <f>IF(AND($B8182&lt;&gt;"",$C8182&lt;&gt;"",$B8182&lt;=$C8182),INDEX(Szabalyok!$C:$C,$N8182),"")</f>
        <v/>
      </c>
      <c r="P8182">
        <f>IF(D8182="",P8181,P8181+1)</f>
        <v/>
      </c>
    </row>
    <row r="8183">
      <c r="A8183">
        <f>IF(P8183=P8182,0,P8183)</f>
        <v/>
      </c>
      <c r="B8183" s="41">
        <f>IF($M8183&gt;300,"",IF(OR(INDEX(Bemenet!$E$2:$E$301,$M8183)="",INDEX(Bemenet!$F$2:$F$301,$M8183)=""),"",MAX(INDEX(Bemenet!$E$2:$E$301,$M8183),INDEX(Szabalyok!$A:$A,$N8183))))</f>
        <v/>
      </c>
      <c r="C8183" s="41">
        <f>IF($B8183="","",MIN(INDEX(Bemenet!$F$2:$F$301,$M8183),INDEX(Szabalyok!$B:$B,$N8183)))</f>
        <v/>
      </c>
      <c r="D8183" s="5">
        <f>IF(AND($B8183&lt;&gt;"",$C8183&lt;&gt;"",$B8183&lt;=$C8183),INDEX(Bemenet!$G$2:$G$301,$M8183),"")</f>
        <v/>
      </c>
      <c r="E8183" s="6">
        <f>IF(AND($B8183&lt;&gt;"",$C8183&lt;&gt;"",$B8183&lt;=$C8183),INDEX(Bemenet!$D$2:$D$301,$M8183),"")</f>
        <v/>
      </c>
      <c r="F8183" s="5">
        <f>IF(AND($B8183&lt;&gt;"",$C8183&lt;&gt;"",$B8183&lt;=$C8183),$C8183-$B8183+1,"")</f>
        <v/>
      </c>
      <c r="G8183" s="5">
        <f>IF($F8183="","",$F8183*$D8183)</f>
        <v/>
      </c>
      <c r="H8183" s="42">
        <f>IF($G8183="","",$O8183)</f>
        <v/>
      </c>
      <c r="I8183" s="5">
        <f>IF($G8183="","",$G8183*IF($H8183="",$O8183,$H8183)/100)</f>
        <v/>
      </c>
      <c r="J8183" s="5">
        <f>IF(OR($L8183="",NOT(COUNTIFS($L$2:$L8183,$L8183)=1)),"",SUMIFS($G:$G,$L:$L,$L8183))</f>
        <v/>
      </c>
      <c r="K8183" s="5">
        <f>IF(OR($L8183="",NOT(COUNTIFS($L$2:$L8183,$L8183)=1)),"",SUMIFS($I:$I,$L:$L,$L8183))</f>
        <v/>
      </c>
      <c r="L8183" s="6">
        <f>IF($B8183="","",YEAR($B8183))</f>
        <v/>
      </c>
      <c r="M8183" s="6">
        <f>INT((ROW()-2)/39)+1</f>
        <v/>
      </c>
      <c r="N8183" s="6">
        <f>MOD(ROW()-2,39)+2</f>
        <v/>
      </c>
      <c r="O8183" s="42">
        <f>IF(AND($B8183&lt;&gt;"",$C8183&lt;&gt;"",$B8183&lt;=$C8183),INDEX(Szabalyok!$C:$C,$N8183),"")</f>
        <v/>
      </c>
      <c r="P8183">
        <f>IF(D8183="",P8182,P8182+1)</f>
        <v/>
      </c>
    </row>
    <row r="8184">
      <c r="A8184">
        <f>IF(P8184=P8183,0,P8184)</f>
        <v/>
      </c>
      <c r="B8184" s="41">
        <f>IF($M8184&gt;300,"",IF(OR(INDEX(Bemenet!$E$2:$E$301,$M8184)="",INDEX(Bemenet!$F$2:$F$301,$M8184)=""),"",MAX(INDEX(Bemenet!$E$2:$E$301,$M8184),INDEX(Szabalyok!$A:$A,$N8184))))</f>
        <v/>
      </c>
      <c r="C8184" s="41">
        <f>IF($B8184="","",MIN(INDEX(Bemenet!$F$2:$F$301,$M8184),INDEX(Szabalyok!$B:$B,$N8184)))</f>
        <v/>
      </c>
      <c r="D8184" s="5">
        <f>IF(AND($B8184&lt;&gt;"",$C8184&lt;&gt;"",$B8184&lt;=$C8184),INDEX(Bemenet!$G$2:$G$301,$M8184),"")</f>
        <v/>
      </c>
      <c r="E8184" s="6">
        <f>IF(AND($B8184&lt;&gt;"",$C8184&lt;&gt;"",$B8184&lt;=$C8184),INDEX(Bemenet!$D$2:$D$301,$M8184),"")</f>
        <v/>
      </c>
      <c r="F8184" s="5">
        <f>IF(AND($B8184&lt;&gt;"",$C8184&lt;&gt;"",$B8184&lt;=$C8184),$C8184-$B8184+1,"")</f>
        <v/>
      </c>
      <c r="G8184" s="5">
        <f>IF($F8184="","",$F8184*$D8184)</f>
        <v/>
      </c>
      <c r="H8184" s="42">
        <f>IF($G8184="","",$O8184)</f>
        <v/>
      </c>
      <c r="I8184" s="5">
        <f>IF($G8184="","",$G8184*IF($H8184="",$O8184,$H8184)/100)</f>
        <v/>
      </c>
      <c r="J8184" s="5">
        <f>IF(OR($L8184="",NOT(COUNTIFS($L$2:$L8184,$L8184)=1)),"",SUMIFS($G:$G,$L:$L,$L8184))</f>
        <v/>
      </c>
      <c r="K8184" s="5">
        <f>IF(OR($L8184="",NOT(COUNTIFS($L$2:$L8184,$L8184)=1)),"",SUMIFS($I:$I,$L:$L,$L8184))</f>
        <v/>
      </c>
      <c r="L8184" s="6">
        <f>IF($B8184="","",YEAR($B8184))</f>
        <v/>
      </c>
      <c r="M8184" s="6">
        <f>INT((ROW()-2)/39)+1</f>
        <v/>
      </c>
      <c r="N8184" s="6">
        <f>MOD(ROW()-2,39)+2</f>
        <v/>
      </c>
      <c r="O8184" s="42">
        <f>IF(AND($B8184&lt;&gt;"",$C8184&lt;&gt;"",$B8184&lt;=$C8184),INDEX(Szabalyok!$C:$C,$N8184),"")</f>
        <v/>
      </c>
      <c r="P8184">
        <f>IF(D8184="",P8183,P8183+1)</f>
        <v/>
      </c>
    </row>
    <row r="8185">
      <c r="A8185">
        <f>IF(P8185=P8184,0,P8185)</f>
        <v/>
      </c>
      <c r="B8185" s="41">
        <f>IF($M8185&gt;300,"",IF(OR(INDEX(Bemenet!$E$2:$E$301,$M8185)="",INDEX(Bemenet!$F$2:$F$301,$M8185)=""),"",MAX(INDEX(Bemenet!$E$2:$E$301,$M8185),INDEX(Szabalyok!$A:$A,$N8185))))</f>
        <v/>
      </c>
      <c r="C8185" s="41">
        <f>IF($B8185="","",MIN(INDEX(Bemenet!$F$2:$F$301,$M8185),INDEX(Szabalyok!$B:$B,$N8185)))</f>
        <v/>
      </c>
      <c r="D8185" s="5">
        <f>IF(AND($B8185&lt;&gt;"",$C8185&lt;&gt;"",$B8185&lt;=$C8185),INDEX(Bemenet!$G$2:$G$301,$M8185),"")</f>
        <v/>
      </c>
      <c r="E8185" s="6">
        <f>IF(AND($B8185&lt;&gt;"",$C8185&lt;&gt;"",$B8185&lt;=$C8185),INDEX(Bemenet!$D$2:$D$301,$M8185),"")</f>
        <v/>
      </c>
      <c r="F8185" s="5">
        <f>IF(AND($B8185&lt;&gt;"",$C8185&lt;&gt;"",$B8185&lt;=$C8185),$C8185-$B8185+1,"")</f>
        <v/>
      </c>
      <c r="G8185" s="5">
        <f>IF($F8185="","",$F8185*$D8185)</f>
        <v/>
      </c>
      <c r="H8185" s="42">
        <f>IF($G8185="","",$O8185)</f>
        <v/>
      </c>
      <c r="I8185" s="5">
        <f>IF($G8185="","",$G8185*IF($H8185="",$O8185,$H8185)/100)</f>
        <v/>
      </c>
      <c r="J8185" s="5">
        <f>IF(OR($L8185="",NOT(COUNTIFS($L$2:$L8185,$L8185)=1)),"",SUMIFS($G:$G,$L:$L,$L8185))</f>
        <v/>
      </c>
      <c r="K8185" s="5">
        <f>IF(OR($L8185="",NOT(COUNTIFS($L$2:$L8185,$L8185)=1)),"",SUMIFS($I:$I,$L:$L,$L8185))</f>
        <v/>
      </c>
      <c r="L8185" s="6">
        <f>IF($B8185="","",YEAR($B8185))</f>
        <v/>
      </c>
      <c r="M8185" s="6">
        <f>INT((ROW()-2)/39)+1</f>
        <v/>
      </c>
      <c r="N8185" s="6">
        <f>MOD(ROW()-2,39)+2</f>
        <v/>
      </c>
      <c r="O8185" s="42">
        <f>IF(AND($B8185&lt;&gt;"",$C8185&lt;&gt;"",$B8185&lt;=$C8185),INDEX(Szabalyok!$C:$C,$N8185),"")</f>
        <v/>
      </c>
      <c r="P8185">
        <f>IF(D8185="",P8184,P8184+1)</f>
        <v/>
      </c>
    </row>
    <row r="8186">
      <c r="A8186">
        <f>IF(P8186=P8185,0,P8186)</f>
        <v/>
      </c>
      <c r="B8186" s="41">
        <f>IF($M8186&gt;300,"",IF(OR(INDEX(Bemenet!$E$2:$E$301,$M8186)="",INDEX(Bemenet!$F$2:$F$301,$M8186)=""),"",MAX(INDEX(Bemenet!$E$2:$E$301,$M8186),INDEX(Szabalyok!$A:$A,$N8186))))</f>
        <v/>
      </c>
      <c r="C8186" s="41">
        <f>IF($B8186="","",MIN(INDEX(Bemenet!$F$2:$F$301,$M8186),INDEX(Szabalyok!$B:$B,$N8186)))</f>
        <v/>
      </c>
      <c r="D8186" s="5">
        <f>IF(AND($B8186&lt;&gt;"",$C8186&lt;&gt;"",$B8186&lt;=$C8186),INDEX(Bemenet!$G$2:$G$301,$M8186),"")</f>
        <v/>
      </c>
      <c r="E8186" s="6">
        <f>IF(AND($B8186&lt;&gt;"",$C8186&lt;&gt;"",$B8186&lt;=$C8186),INDEX(Bemenet!$D$2:$D$301,$M8186),"")</f>
        <v/>
      </c>
      <c r="F8186" s="5">
        <f>IF(AND($B8186&lt;&gt;"",$C8186&lt;&gt;"",$B8186&lt;=$C8186),$C8186-$B8186+1,"")</f>
        <v/>
      </c>
      <c r="G8186" s="5">
        <f>IF($F8186="","",$F8186*$D8186)</f>
        <v/>
      </c>
      <c r="H8186" s="42">
        <f>IF($G8186="","",$O8186)</f>
        <v/>
      </c>
      <c r="I8186" s="5">
        <f>IF($G8186="","",$G8186*IF($H8186="",$O8186,$H8186)/100)</f>
        <v/>
      </c>
      <c r="J8186" s="5">
        <f>IF(OR($L8186="",NOT(COUNTIFS($L$2:$L8186,$L8186)=1)),"",SUMIFS($G:$G,$L:$L,$L8186))</f>
        <v/>
      </c>
      <c r="K8186" s="5">
        <f>IF(OR($L8186="",NOT(COUNTIFS($L$2:$L8186,$L8186)=1)),"",SUMIFS($I:$I,$L:$L,$L8186))</f>
        <v/>
      </c>
      <c r="L8186" s="6">
        <f>IF($B8186="","",YEAR($B8186))</f>
        <v/>
      </c>
      <c r="M8186" s="6">
        <f>INT((ROW()-2)/39)+1</f>
        <v/>
      </c>
      <c r="N8186" s="6">
        <f>MOD(ROW()-2,39)+2</f>
        <v/>
      </c>
      <c r="O8186" s="42">
        <f>IF(AND($B8186&lt;&gt;"",$C8186&lt;&gt;"",$B8186&lt;=$C8186),INDEX(Szabalyok!$C:$C,$N8186),"")</f>
        <v/>
      </c>
      <c r="P8186">
        <f>IF(D8186="",P8185,P8185+1)</f>
        <v/>
      </c>
    </row>
    <row r="8187">
      <c r="A8187">
        <f>IF(P8187=P8186,0,P8187)</f>
        <v/>
      </c>
      <c r="B8187" s="41">
        <f>IF($M8187&gt;300,"",IF(OR(INDEX(Bemenet!$E$2:$E$301,$M8187)="",INDEX(Bemenet!$F$2:$F$301,$M8187)=""),"",MAX(INDEX(Bemenet!$E$2:$E$301,$M8187),INDEX(Szabalyok!$A:$A,$N8187))))</f>
        <v/>
      </c>
      <c r="C8187" s="41">
        <f>IF($B8187="","",MIN(INDEX(Bemenet!$F$2:$F$301,$M8187),INDEX(Szabalyok!$B:$B,$N8187)))</f>
        <v/>
      </c>
      <c r="D8187" s="5">
        <f>IF(AND($B8187&lt;&gt;"",$C8187&lt;&gt;"",$B8187&lt;=$C8187),INDEX(Bemenet!$G$2:$G$301,$M8187),"")</f>
        <v/>
      </c>
      <c r="E8187" s="6">
        <f>IF(AND($B8187&lt;&gt;"",$C8187&lt;&gt;"",$B8187&lt;=$C8187),INDEX(Bemenet!$D$2:$D$301,$M8187),"")</f>
        <v/>
      </c>
      <c r="F8187" s="5">
        <f>IF(AND($B8187&lt;&gt;"",$C8187&lt;&gt;"",$B8187&lt;=$C8187),$C8187-$B8187+1,"")</f>
        <v/>
      </c>
      <c r="G8187" s="5">
        <f>IF($F8187="","",$F8187*$D8187)</f>
        <v/>
      </c>
      <c r="H8187" s="42">
        <f>IF($G8187="","",$O8187)</f>
        <v/>
      </c>
      <c r="I8187" s="5">
        <f>IF($G8187="","",$G8187*IF($H8187="",$O8187,$H8187)/100)</f>
        <v/>
      </c>
      <c r="J8187" s="5">
        <f>IF(OR($L8187="",NOT(COUNTIFS($L$2:$L8187,$L8187)=1)),"",SUMIFS($G:$G,$L:$L,$L8187))</f>
        <v/>
      </c>
      <c r="K8187" s="5">
        <f>IF(OR($L8187="",NOT(COUNTIFS($L$2:$L8187,$L8187)=1)),"",SUMIFS($I:$I,$L:$L,$L8187))</f>
        <v/>
      </c>
      <c r="L8187" s="6">
        <f>IF($B8187="","",YEAR($B8187))</f>
        <v/>
      </c>
      <c r="M8187" s="6">
        <f>INT((ROW()-2)/39)+1</f>
        <v/>
      </c>
      <c r="N8187" s="6">
        <f>MOD(ROW()-2,39)+2</f>
        <v/>
      </c>
      <c r="O8187" s="42">
        <f>IF(AND($B8187&lt;&gt;"",$C8187&lt;&gt;"",$B8187&lt;=$C8187),INDEX(Szabalyok!$C:$C,$N8187),"")</f>
        <v/>
      </c>
      <c r="P8187">
        <f>IF(D8187="",P8186,P8186+1)</f>
        <v/>
      </c>
    </row>
    <row r="8188">
      <c r="A8188">
        <f>IF(P8188=P8187,0,P8188)</f>
        <v/>
      </c>
      <c r="B8188" s="41">
        <f>IF($M8188&gt;300,"",IF(OR(INDEX(Bemenet!$E$2:$E$301,$M8188)="",INDEX(Bemenet!$F$2:$F$301,$M8188)=""),"",MAX(INDEX(Bemenet!$E$2:$E$301,$M8188),INDEX(Szabalyok!$A:$A,$N8188))))</f>
        <v/>
      </c>
      <c r="C8188" s="41">
        <f>IF($B8188="","",MIN(INDEX(Bemenet!$F$2:$F$301,$M8188),INDEX(Szabalyok!$B:$B,$N8188)))</f>
        <v/>
      </c>
      <c r="D8188" s="5">
        <f>IF(AND($B8188&lt;&gt;"",$C8188&lt;&gt;"",$B8188&lt;=$C8188),INDEX(Bemenet!$G$2:$G$301,$M8188),"")</f>
        <v/>
      </c>
      <c r="E8188" s="6">
        <f>IF(AND($B8188&lt;&gt;"",$C8188&lt;&gt;"",$B8188&lt;=$C8188),INDEX(Bemenet!$D$2:$D$301,$M8188),"")</f>
        <v/>
      </c>
      <c r="F8188" s="5">
        <f>IF(AND($B8188&lt;&gt;"",$C8188&lt;&gt;"",$B8188&lt;=$C8188),$C8188-$B8188+1,"")</f>
        <v/>
      </c>
      <c r="G8188" s="5">
        <f>IF($F8188="","",$F8188*$D8188)</f>
        <v/>
      </c>
      <c r="H8188" s="42">
        <f>IF($G8188="","",$O8188)</f>
        <v/>
      </c>
      <c r="I8188" s="5">
        <f>IF($G8188="","",$G8188*IF($H8188="",$O8188,$H8188)/100)</f>
        <v/>
      </c>
      <c r="J8188" s="5">
        <f>IF(OR($L8188="",NOT(COUNTIFS($L$2:$L8188,$L8188)=1)),"",SUMIFS($G:$G,$L:$L,$L8188))</f>
        <v/>
      </c>
      <c r="K8188" s="5">
        <f>IF(OR($L8188="",NOT(COUNTIFS($L$2:$L8188,$L8188)=1)),"",SUMIFS($I:$I,$L:$L,$L8188))</f>
        <v/>
      </c>
      <c r="L8188" s="6">
        <f>IF($B8188="","",YEAR($B8188))</f>
        <v/>
      </c>
      <c r="M8188" s="6">
        <f>INT((ROW()-2)/39)+1</f>
        <v/>
      </c>
      <c r="N8188" s="6">
        <f>MOD(ROW()-2,39)+2</f>
        <v/>
      </c>
      <c r="O8188" s="42">
        <f>IF(AND($B8188&lt;&gt;"",$C8188&lt;&gt;"",$B8188&lt;=$C8188),INDEX(Szabalyok!$C:$C,$N8188),"")</f>
        <v/>
      </c>
      <c r="P8188">
        <f>IF(D8188="",P8187,P8187+1)</f>
        <v/>
      </c>
    </row>
    <row r="8189">
      <c r="A8189">
        <f>IF(P8189=P8188,0,P8189)</f>
        <v/>
      </c>
      <c r="B8189" s="41">
        <f>IF($M8189&gt;300,"",IF(OR(INDEX(Bemenet!$E$2:$E$301,$M8189)="",INDEX(Bemenet!$F$2:$F$301,$M8189)=""),"",MAX(INDEX(Bemenet!$E$2:$E$301,$M8189),INDEX(Szabalyok!$A:$A,$N8189))))</f>
        <v/>
      </c>
      <c r="C8189" s="41">
        <f>IF($B8189="","",MIN(INDEX(Bemenet!$F$2:$F$301,$M8189),INDEX(Szabalyok!$B:$B,$N8189)))</f>
        <v/>
      </c>
      <c r="D8189" s="5">
        <f>IF(AND($B8189&lt;&gt;"",$C8189&lt;&gt;"",$B8189&lt;=$C8189),INDEX(Bemenet!$G$2:$G$301,$M8189),"")</f>
        <v/>
      </c>
      <c r="E8189" s="6">
        <f>IF(AND($B8189&lt;&gt;"",$C8189&lt;&gt;"",$B8189&lt;=$C8189),INDEX(Bemenet!$D$2:$D$301,$M8189),"")</f>
        <v/>
      </c>
      <c r="F8189" s="5">
        <f>IF(AND($B8189&lt;&gt;"",$C8189&lt;&gt;"",$B8189&lt;=$C8189),$C8189-$B8189+1,"")</f>
        <v/>
      </c>
      <c r="G8189" s="5">
        <f>IF($F8189="","",$F8189*$D8189)</f>
        <v/>
      </c>
      <c r="H8189" s="42">
        <f>IF($G8189="","",$O8189)</f>
        <v/>
      </c>
      <c r="I8189" s="5">
        <f>IF($G8189="","",$G8189*IF($H8189="",$O8189,$H8189)/100)</f>
        <v/>
      </c>
      <c r="J8189" s="5">
        <f>IF(OR($L8189="",NOT(COUNTIFS($L$2:$L8189,$L8189)=1)),"",SUMIFS($G:$G,$L:$L,$L8189))</f>
        <v/>
      </c>
      <c r="K8189" s="5">
        <f>IF(OR($L8189="",NOT(COUNTIFS($L$2:$L8189,$L8189)=1)),"",SUMIFS($I:$I,$L:$L,$L8189))</f>
        <v/>
      </c>
      <c r="L8189" s="6">
        <f>IF($B8189="","",YEAR($B8189))</f>
        <v/>
      </c>
      <c r="M8189" s="6">
        <f>INT((ROW()-2)/39)+1</f>
        <v/>
      </c>
      <c r="N8189" s="6">
        <f>MOD(ROW()-2,39)+2</f>
        <v/>
      </c>
      <c r="O8189" s="42">
        <f>IF(AND($B8189&lt;&gt;"",$C8189&lt;&gt;"",$B8189&lt;=$C8189),INDEX(Szabalyok!$C:$C,$N8189),"")</f>
        <v/>
      </c>
      <c r="P8189">
        <f>IF(D8189="",P8188,P8188+1)</f>
        <v/>
      </c>
    </row>
    <row r="8190">
      <c r="A8190">
        <f>IF(P8190=P8189,0,P8190)</f>
        <v/>
      </c>
      <c r="B8190" s="41">
        <f>IF($M8190&gt;300,"",IF(OR(INDEX(Bemenet!$E$2:$E$301,$M8190)="",INDEX(Bemenet!$F$2:$F$301,$M8190)=""),"",MAX(INDEX(Bemenet!$E$2:$E$301,$M8190),INDEX(Szabalyok!$A:$A,$N8190))))</f>
        <v/>
      </c>
      <c r="C8190" s="41">
        <f>IF($B8190="","",MIN(INDEX(Bemenet!$F$2:$F$301,$M8190),INDEX(Szabalyok!$B:$B,$N8190)))</f>
        <v/>
      </c>
      <c r="D8190" s="5">
        <f>IF(AND($B8190&lt;&gt;"",$C8190&lt;&gt;"",$B8190&lt;=$C8190),INDEX(Bemenet!$G$2:$G$301,$M8190),"")</f>
        <v/>
      </c>
      <c r="E8190" s="6">
        <f>IF(AND($B8190&lt;&gt;"",$C8190&lt;&gt;"",$B8190&lt;=$C8190),INDEX(Bemenet!$D$2:$D$301,$M8190),"")</f>
        <v/>
      </c>
      <c r="F8190" s="5">
        <f>IF(AND($B8190&lt;&gt;"",$C8190&lt;&gt;"",$B8190&lt;=$C8190),$C8190-$B8190+1,"")</f>
        <v/>
      </c>
      <c r="G8190" s="5">
        <f>IF($F8190="","",$F8190*$D8190)</f>
        <v/>
      </c>
      <c r="H8190" s="42">
        <f>IF($G8190="","",$O8190)</f>
        <v/>
      </c>
      <c r="I8190" s="5">
        <f>IF($G8190="","",$G8190*IF($H8190="",$O8190,$H8190)/100)</f>
        <v/>
      </c>
      <c r="J8190" s="5">
        <f>IF(OR($L8190="",NOT(COUNTIFS($L$2:$L8190,$L8190)=1)),"",SUMIFS($G:$G,$L:$L,$L8190))</f>
        <v/>
      </c>
      <c r="K8190" s="5">
        <f>IF(OR($L8190="",NOT(COUNTIFS($L$2:$L8190,$L8190)=1)),"",SUMIFS($I:$I,$L:$L,$L8190))</f>
        <v/>
      </c>
      <c r="L8190" s="6">
        <f>IF($B8190="","",YEAR($B8190))</f>
        <v/>
      </c>
      <c r="M8190" s="6">
        <f>INT((ROW()-2)/39)+1</f>
        <v/>
      </c>
      <c r="N8190" s="6">
        <f>MOD(ROW()-2,39)+2</f>
        <v/>
      </c>
      <c r="O8190" s="42">
        <f>IF(AND($B8190&lt;&gt;"",$C8190&lt;&gt;"",$B8190&lt;=$C8190),INDEX(Szabalyok!$C:$C,$N8190),"")</f>
        <v/>
      </c>
      <c r="P8190">
        <f>IF(D8190="",P8189,P8189+1)</f>
        <v/>
      </c>
    </row>
    <row r="8191">
      <c r="A8191">
        <f>IF(P8191=P8190,0,P8191)</f>
        <v/>
      </c>
      <c r="B8191" s="41">
        <f>IF($M8191&gt;300,"",IF(OR(INDEX(Bemenet!$E$2:$E$301,$M8191)="",INDEX(Bemenet!$F$2:$F$301,$M8191)=""),"",MAX(INDEX(Bemenet!$E$2:$E$301,$M8191),INDEX(Szabalyok!$A:$A,$N8191))))</f>
        <v/>
      </c>
      <c r="C8191" s="41">
        <f>IF($B8191="","",MIN(INDEX(Bemenet!$F$2:$F$301,$M8191),INDEX(Szabalyok!$B:$B,$N8191)))</f>
        <v/>
      </c>
      <c r="D8191" s="5">
        <f>IF(AND($B8191&lt;&gt;"",$C8191&lt;&gt;"",$B8191&lt;=$C8191),INDEX(Bemenet!$G$2:$G$301,$M8191),"")</f>
        <v/>
      </c>
      <c r="E8191" s="6">
        <f>IF(AND($B8191&lt;&gt;"",$C8191&lt;&gt;"",$B8191&lt;=$C8191),INDEX(Bemenet!$D$2:$D$301,$M8191),"")</f>
        <v/>
      </c>
      <c r="F8191" s="5">
        <f>IF(AND($B8191&lt;&gt;"",$C8191&lt;&gt;"",$B8191&lt;=$C8191),$C8191-$B8191+1,"")</f>
        <v/>
      </c>
      <c r="G8191" s="5">
        <f>IF($F8191="","",$F8191*$D8191)</f>
        <v/>
      </c>
      <c r="H8191" s="42">
        <f>IF($G8191="","",$O8191)</f>
        <v/>
      </c>
      <c r="I8191" s="5">
        <f>IF($G8191="","",$G8191*IF($H8191="",$O8191,$H8191)/100)</f>
        <v/>
      </c>
      <c r="J8191" s="5">
        <f>IF(OR($L8191="",NOT(COUNTIFS($L$2:$L8191,$L8191)=1)),"",SUMIFS($G:$G,$L:$L,$L8191))</f>
        <v/>
      </c>
      <c r="K8191" s="5">
        <f>IF(OR($L8191="",NOT(COUNTIFS($L$2:$L8191,$L8191)=1)),"",SUMIFS($I:$I,$L:$L,$L8191))</f>
        <v/>
      </c>
      <c r="L8191" s="6">
        <f>IF($B8191="","",YEAR($B8191))</f>
        <v/>
      </c>
      <c r="M8191" s="6">
        <f>INT((ROW()-2)/39)+1</f>
        <v/>
      </c>
      <c r="N8191" s="6">
        <f>MOD(ROW()-2,39)+2</f>
        <v/>
      </c>
      <c r="O8191" s="42">
        <f>IF(AND($B8191&lt;&gt;"",$C8191&lt;&gt;"",$B8191&lt;=$C8191),INDEX(Szabalyok!$C:$C,$N8191),"")</f>
        <v/>
      </c>
      <c r="P8191">
        <f>IF(D8191="",P8190,P8190+1)</f>
        <v/>
      </c>
    </row>
    <row r="8192">
      <c r="A8192">
        <f>IF(P8192=P8191,0,P8192)</f>
        <v/>
      </c>
      <c r="B8192" s="41">
        <f>IF($M8192&gt;300,"",IF(OR(INDEX(Bemenet!$E$2:$E$301,$M8192)="",INDEX(Bemenet!$F$2:$F$301,$M8192)=""),"",MAX(INDEX(Bemenet!$E$2:$E$301,$M8192),INDEX(Szabalyok!$A:$A,$N8192))))</f>
        <v/>
      </c>
      <c r="C8192" s="41">
        <f>IF($B8192="","",MIN(INDEX(Bemenet!$F$2:$F$301,$M8192),INDEX(Szabalyok!$B:$B,$N8192)))</f>
        <v/>
      </c>
      <c r="D8192" s="5">
        <f>IF(AND($B8192&lt;&gt;"",$C8192&lt;&gt;"",$B8192&lt;=$C8192),INDEX(Bemenet!$G$2:$G$301,$M8192),"")</f>
        <v/>
      </c>
      <c r="E8192" s="6">
        <f>IF(AND($B8192&lt;&gt;"",$C8192&lt;&gt;"",$B8192&lt;=$C8192),INDEX(Bemenet!$D$2:$D$301,$M8192),"")</f>
        <v/>
      </c>
      <c r="F8192" s="5">
        <f>IF(AND($B8192&lt;&gt;"",$C8192&lt;&gt;"",$B8192&lt;=$C8192),$C8192-$B8192+1,"")</f>
        <v/>
      </c>
      <c r="G8192" s="5">
        <f>IF($F8192="","",$F8192*$D8192)</f>
        <v/>
      </c>
      <c r="H8192" s="42">
        <f>IF($G8192="","",$O8192)</f>
        <v/>
      </c>
      <c r="I8192" s="5">
        <f>IF($G8192="","",$G8192*IF($H8192="",$O8192,$H8192)/100)</f>
        <v/>
      </c>
      <c r="J8192" s="5">
        <f>IF(OR($L8192="",NOT(COUNTIFS($L$2:$L8192,$L8192)=1)),"",SUMIFS($G:$G,$L:$L,$L8192))</f>
        <v/>
      </c>
      <c r="K8192" s="5">
        <f>IF(OR($L8192="",NOT(COUNTIFS($L$2:$L8192,$L8192)=1)),"",SUMIFS($I:$I,$L:$L,$L8192))</f>
        <v/>
      </c>
      <c r="L8192" s="6">
        <f>IF($B8192="","",YEAR($B8192))</f>
        <v/>
      </c>
      <c r="M8192" s="6">
        <f>INT((ROW()-2)/39)+1</f>
        <v/>
      </c>
      <c r="N8192" s="6">
        <f>MOD(ROW()-2,39)+2</f>
        <v/>
      </c>
      <c r="O8192" s="42">
        <f>IF(AND($B8192&lt;&gt;"",$C8192&lt;&gt;"",$B8192&lt;=$C8192),INDEX(Szabalyok!$C:$C,$N8192),"")</f>
        <v/>
      </c>
      <c r="P8192">
        <f>IF(D8192="",P8191,P8191+1)</f>
        <v/>
      </c>
    </row>
    <row r="8193">
      <c r="A8193">
        <f>IF(P8193=P8192,0,P8193)</f>
        <v/>
      </c>
      <c r="B8193" s="41">
        <f>IF($M8193&gt;300,"",IF(OR(INDEX(Bemenet!$E$2:$E$301,$M8193)="",INDEX(Bemenet!$F$2:$F$301,$M8193)=""),"",MAX(INDEX(Bemenet!$E$2:$E$301,$M8193),INDEX(Szabalyok!$A:$A,$N8193))))</f>
        <v/>
      </c>
      <c r="C8193" s="41">
        <f>IF($B8193="","",MIN(INDEX(Bemenet!$F$2:$F$301,$M8193),INDEX(Szabalyok!$B:$B,$N8193)))</f>
        <v/>
      </c>
      <c r="D8193" s="5">
        <f>IF(AND($B8193&lt;&gt;"",$C8193&lt;&gt;"",$B8193&lt;=$C8193),INDEX(Bemenet!$G$2:$G$301,$M8193),"")</f>
        <v/>
      </c>
      <c r="E8193" s="6">
        <f>IF(AND($B8193&lt;&gt;"",$C8193&lt;&gt;"",$B8193&lt;=$C8193),INDEX(Bemenet!$D$2:$D$301,$M8193),"")</f>
        <v/>
      </c>
      <c r="F8193" s="5">
        <f>IF(AND($B8193&lt;&gt;"",$C8193&lt;&gt;"",$B8193&lt;=$C8193),$C8193-$B8193+1,"")</f>
        <v/>
      </c>
      <c r="G8193" s="5">
        <f>IF($F8193="","",$F8193*$D8193)</f>
        <v/>
      </c>
      <c r="H8193" s="42">
        <f>IF($G8193="","",$O8193)</f>
        <v/>
      </c>
      <c r="I8193" s="5">
        <f>IF($G8193="","",$G8193*IF($H8193="",$O8193,$H8193)/100)</f>
        <v/>
      </c>
      <c r="J8193" s="5">
        <f>IF(OR($L8193="",NOT(COUNTIFS($L$2:$L8193,$L8193)=1)),"",SUMIFS($G:$G,$L:$L,$L8193))</f>
        <v/>
      </c>
      <c r="K8193" s="5">
        <f>IF(OR($L8193="",NOT(COUNTIFS($L$2:$L8193,$L8193)=1)),"",SUMIFS($I:$I,$L:$L,$L8193))</f>
        <v/>
      </c>
      <c r="L8193" s="6">
        <f>IF($B8193="","",YEAR($B8193))</f>
        <v/>
      </c>
      <c r="M8193" s="6">
        <f>INT((ROW()-2)/39)+1</f>
        <v/>
      </c>
      <c r="N8193" s="6">
        <f>MOD(ROW()-2,39)+2</f>
        <v/>
      </c>
      <c r="O8193" s="42">
        <f>IF(AND($B8193&lt;&gt;"",$C8193&lt;&gt;"",$B8193&lt;=$C8193),INDEX(Szabalyok!$C:$C,$N8193),"")</f>
        <v/>
      </c>
      <c r="P8193">
        <f>IF(D8193="",P8192,P8192+1)</f>
        <v/>
      </c>
    </row>
    <row r="8194">
      <c r="A8194">
        <f>IF(P8194=P8193,0,P8194)</f>
        <v/>
      </c>
      <c r="B8194" s="41">
        <f>IF($M8194&gt;300,"",IF(OR(INDEX(Bemenet!$E$2:$E$301,$M8194)="",INDEX(Bemenet!$F$2:$F$301,$M8194)=""),"",MAX(INDEX(Bemenet!$E$2:$E$301,$M8194),INDEX(Szabalyok!$A:$A,$N8194))))</f>
        <v/>
      </c>
      <c r="C8194" s="41">
        <f>IF($B8194="","",MIN(INDEX(Bemenet!$F$2:$F$301,$M8194),INDEX(Szabalyok!$B:$B,$N8194)))</f>
        <v/>
      </c>
      <c r="D8194" s="5">
        <f>IF(AND($B8194&lt;&gt;"",$C8194&lt;&gt;"",$B8194&lt;=$C8194),INDEX(Bemenet!$G$2:$G$301,$M8194),"")</f>
        <v/>
      </c>
      <c r="E8194" s="6">
        <f>IF(AND($B8194&lt;&gt;"",$C8194&lt;&gt;"",$B8194&lt;=$C8194),INDEX(Bemenet!$D$2:$D$301,$M8194),"")</f>
        <v/>
      </c>
      <c r="F8194" s="5">
        <f>IF(AND($B8194&lt;&gt;"",$C8194&lt;&gt;"",$B8194&lt;=$C8194),$C8194-$B8194+1,"")</f>
        <v/>
      </c>
      <c r="G8194" s="5">
        <f>IF($F8194="","",$F8194*$D8194)</f>
        <v/>
      </c>
      <c r="H8194" s="42">
        <f>IF($G8194="","",$O8194)</f>
        <v/>
      </c>
      <c r="I8194" s="5">
        <f>IF($G8194="","",$G8194*IF($H8194="",$O8194,$H8194)/100)</f>
        <v/>
      </c>
      <c r="J8194" s="5">
        <f>IF(OR($L8194="",NOT(COUNTIFS($L$2:$L8194,$L8194)=1)),"",SUMIFS($G:$G,$L:$L,$L8194))</f>
        <v/>
      </c>
      <c r="K8194" s="5">
        <f>IF(OR($L8194="",NOT(COUNTIFS($L$2:$L8194,$L8194)=1)),"",SUMIFS($I:$I,$L:$L,$L8194))</f>
        <v/>
      </c>
      <c r="L8194" s="6">
        <f>IF($B8194="","",YEAR($B8194))</f>
        <v/>
      </c>
      <c r="M8194" s="6">
        <f>INT((ROW()-2)/39)+1</f>
        <v/>
      </c>
      <c r="N8194" s="6">
        <f>MOD(ROW()-2,39)+2</f>
        <v/>
      </c>
      <c r="O8194" s="42">
        <f>IF(AND($B8194&lt;&gt;"",$C8194&lt;&gt;"",$B8194&lt;=$C8194),INDEX(Szabalyok!$C:$C,$N8194),"")</f>
        <v/>
      </c>
      <c r="P8194">
        <f>IF(D8194="",P8193,P8193+1)</f>
        <v/>
      </c>
    </row>
    <row r="8195">
      <c r="A8195">
        <f>IF(P8195=P8194,0,P8195)</f>
        <v/>
      </c>
      <c r="B8195" s="41">
        <f>IF($M8195&gt;300,"",IF(OR(INDEX(Bemenet!$E$2:$E$301,$M8195)="",INDEX(Bemenet!$F$2:$F$301,$M8195)=""),"",MAX(INDEX(Bemenet!$E$2:$E$301,$M8195),INDEX(Szabalyok!$A:$A,$N8195))))</f>
        <v/>
      </c>
      <c r="C8195" s="41">
        <f>IF($B8195="","",MIN(INDEX(Bemenet!$F$2:$F$301,$M8195),INDEX(Szabalyok!$B:$B,$N8195)))</f>
        <v/>
      </c>
      <c r="D8195" s="5">
        <f>IF(AND($B8195&lt;&gt;"",$C8195&lt;&gt;"",$B8195&lt;=$C8195),INDEX(Bemenet!$G$2:$G$301,$M8195),"")</f>
        <v/>
      </c>
      <c r="E8195" s="6">
        <f>IF(AND($B8195&lt;&gt;"",$C8195&lt;&gt;"",$B8195&lt;=$C8195),INDEX(Bemenet!$D$2:$D$301,$M8195),"")</f>
        <v/>
      </c>
      <c r="F8195" s="5">
        <f>IF(AND($B8195&lt;&gt;"",$C8195&lt;&gt;"",$B8195&lt;=$C8195),$C8195-$B8195+1,"")</f>
        <v/>
      </c>
      <c r="G8195" s="5">
        <f>IF($F8195="","",$F8195*$D8195)</f>
        <v/>
      </c>
      <c r="H8195" s="42">
        <f>IF($G8195="","",$O8195)</f>
        <v/>
      </c>
      <c r="I8195" s="5">
        <f>IF($G8195="","",$G8195*IF($H8195="",$O8195,$H8195)/100)</f>
        <v/>
      </c>
      <c r="J8195" s="5">
        <f>IF(OR($L8195="",NOT(COUNTIFS($L$2:$L8195,$L8195)=1)),"",SUMIFS($G:$G,$L:$L,$L8195))</f>
        <v/>
      </c>
      <c r="K8195" s="5">
        <f>IF(OR($L8195="",NOT(COUNTIFS($L$2:$L8195,$L8195)=1)),"",SUMIFS($I:$I,$L:$L,$L8195))</f>
        <v/>
      </c>
      <c r="L8195" s="6">
        <f>IF($B8195="","",YEAR($B8195))</f>
        <v/>
      </c>
      <c r="M8195" s="6">
        <f>INT((ROW()-2)/39)+1</f>
        <v/>
      </c>
      <c r="N8195" s="6">
        <f>MOD(ROW()-2,39)+2</f>
        <v/>
      </c>
      <c r="O8195" s="42">
        <f>IF(AND($B8195&lt;&gt;"",$C8195&lt;&gt;"",$B8195&lt;=$C8195),INDEX(Szabalyok!$C:$C,$N8195),"")</f>
        <v/>
      </c>
      <c r="P8195">
        <f>IF(D8195="",P8194,P8194+1)</f>
        <v/>
      </c>
    </row>
    <row r="8196">
      <c r="A8196">
        <f>IF(P8196=P8195,0,P8196)</f>
        <v/>
      </c>
      <c r="B8196" s="41">
        <f>IF($M8196&gt;300,"",IF(OR(INDEX(Bemenet!$E$2:$E$301,$M8196)="",INDEX(Bemenet!$F$2:$F$301,$M8196)=""),"",MAX(INDEX(Bemenet!$E$2:$E$301,$M8196),INDEX(Szabalyok!$A:$A,$N8196))))</f>
        <v/>
      </c>
      <c r="C8196" s="41">
        <f>IF($B8196="","",MIN(INDEX(Bemenet!$F$2:$F$301,$M8196),INDEX(Szabalyok!$B:$B,$N8196)))</f>
        <v/>
      </c>
      <c r="D8196" s="5">
        <f>IF(AND($B8196&lt;&gt;"",$C8196&lt;&gt;"",$B8196&lt;=$C8196),INDEX(Bemenet!$G$2:$G$301,$M8196),"")</f>
        <v/>
      </c>
      <c r="E8196" s="6">
        <f>IF(AND($B8196&lt;&gt;"",$C8196&lt;&gt;"",$B8196&lt;=$C8196),INDEX(Bemenet!$D$2:$D$301,$M8196),"")</f>
        <v/>
      </c>
      <c r="F8196" s="5">
        <f>IF(AND($B8196&lt;&gt;"",$C8196&lt;&gt;"",$B8196&lt;=$C8196),$C8196-$B8196+1,"")</f>
        <v/>
      </c>
      <c r="G8196" s="5">
        <f>IF($F8196="","",$F8196*$D8196)</f>
        <v/>
      </c>
      <c r="H8196" s="42">
        <f>IF($G8196="","",$O8196)</f>
        <v/>
      </c>
      <c r="I8196" s="5">
        <f>IF($G8196="","",$G8196*IF($H8196="",$O8196,$H8196)/100)</f>
        <v/>
      </c>
      <c r="J8196" s="5">
        <f>IF(OR($L8196="",NOT(COUNTIFS($L$2:$L8196,$L8196)=1)),"",SUMIFS($G:$G,$L:$L,$L8196))</f>
        <v/>
      </c>
      <c r="K8196" s="5">
        <f>IF(OR($L8196="",NOT(COUNTIFS($L$2:$L8196,$L8196)=1)),"",SUMIFS($I:$I,$L:$L,$L8196))</f>
        <v/>
      </c>
      <c r="L8196" s="6">
        <f>IF($B8196="","",YEAR($B8196))</f>
        <v/>
      </c>
      <c r="M8196" s="6">
        <f>INT((ROW()-2)/39)+1</f>
        <v/>
      </c>
      <c r="N8196" s="6">
        <f>MOD(ROW()-2,39)+2</f>
        <v/>
      </c>
      <c r="O8196" s="42">
        <f>IF(AND($B8196&lt;&gt;"",$C8196&lt;&gt;"",$B8196&lt;=$C8196),INDEX(Szabalyok!$C:$C,$N8196),"")</f>
        <v/>
      </c>
      <c r="P8196">
        <f>IF(D8196="",P8195,P8195+1)</f>
        <v/>
      </c>
    </row>
    <row r="8197">
      <c r="A8197">
        <f>IF(P8197=P8196,0,P8197)</f>
        <v/>
      </c>
      <c r="B8197" s="41">
        <f>IF($M8197&gt;300,"",IF(OR(INDEX(Bemenet!$E$2:$E$301,$M8197)="",INDEX(Bemenet!$F$2:$F$301,$M8197)=""),"",MAX(INDEX(Bemenet!$E$2:$E$301,$M8197),INDEX(Szabalyok!$A:$A,$N8197))))</f>
        <v/>
      </c>
      <c r="C8197" s="41">
        <f>IF($B8197="","",MIN(INDEX(Bemenet!$F$2:$F$301,$M8197),INDEX(Szabalyok!$B:$B,$N8197)))</f>
        <v/>
      </c>
      <c r="D8197" s="5">
        <f>IF(AND($B8197&lt;&gt;"",$C8197&lt;&gt;"",$B8197&lt;=$C8197),INDEX(Bemenet!$G$2:$G$301,$M8197),"")</f>
        <v/>
      </c>
      <c r="E8197" s="6">
        <f>IF(AND($B8197&lt;&gt;"",$C8197&lt;&gt;"",$B8197&lt;=$C8197),INDEX(Bemenet!$D$2:$D$301,$M8197),"")</f>
        <v/>
      </c>
      <c r="F8197" s="5">
        <f>IF(AND($B8197&lt;&gt;"",$C8197&lt;&gt;"",$B8197&lt;=$C8197),$C8197-$B8197+1,"")</f>
        <v/>
      </c>
      <c r="G8197" s="5">
        <f>IF($F8197="","",$F8197*$D8197)</f>
        <v/>
      </c>
      <c r="H8197" s="42">
        <f>IF($G8197="","",$O8197)</f>
        <v/>
      </c>
      <c r="I8197" s="5">
        <f>IF($G8197="","",$G8197*IF($H8197="",$O8197,$H8197)/100)</f>
        <v/>
      </c>
      <c r="J8197" s="5">
        <f>IF(OR($L8197="",NOT(COUNTIFS($L$2:$L8197,$L8197)=1)),"",SUMIFS($G:$G,$L:$L,$L8197))</f>
        <v/>
      </c>
      <c r="K8197" s="5">
        <f>IF(OR($L8197="",NOT(COUNTIFS($L$2:$L8197,$L8197)=1)),"",SUMIFS($I:$I,$L:$L,$L8197))</f>
        <v/>
      </c>
      <c r="L8197" s="6">
        <f>IF($B8197="","",YEAR($B8197))</f>
        <v/>
      </c>
      <c r="M8197" s="6">
        <f>INT((ROW()-2)/39)+1</f>
        <v/>
      </c>
      <c r="N8197" s="6">
        <f>MOD(ROW()-2,39)+2</f>
        <v/>
      </c>
      <c r="O8197" s="42">
        <f>IF(AND($B8197&lt;&gt;"",$C8197&lt;&gt;"",$B8197&lt;=$C8197),INDEX(Szabalyok!$C:$C,$N8197),"")</f>
        <v/>
      </c>
      <c r="P8197">
        <f>IF(D8197="",P8196,P8196+1)</f>
        <v/>
      </c>
    </row>
    <row r="8198">
      <c r="A8198">
        <f>IF(P8198=P8197,0,P8198)</f>
        <v/>
      </c>
      <c r="B8198" s="41">
        <f>IF($M8198&gt;300,"",IF(OR(INDEX(Bemenet!$E$2:$E$301,$M8198)="",INDEX(Bemenet!$F$2:$F$301,$M8198)=""),"",MAX(INDEX(Bemenet!$E$2:$E$301,$M8198),INDEX(Szabalyok!$A:$A,$N8198))))</f>
        <v/>
      </c>
      <c r="C8198" s="41">
        <f>IF($B8198="","",MIN(INDEX(Bemenet!$F$2:$F$301,$M8198),INDEX(Szabalyok!$B:$B,$N8198)))</f>
        <v/>
      </c>
      <c r="D8198" s="5">
        <f>IF(AND($B8198&lt;&gt;"",$C8198&lt;&gt;"",$B8198&lt;=$C8198),INDEX(Bemenet!$G$2:$G$301,$M8198),"")</f>
        <v/>
      </c>
      <c r="E8198" s="6">
        <f>IF(AND($B8198&lt;&gt;"",$C8198&lt;&gt;"",$B8198&lt;=$C8198),INDEX(Bemenet!$D$2:$D$301,$M8198),"")</f>
        <v/>
      </c>
      <c r="F8198" s="5">
        <f>IF(AND($B8198&lt;&gt;"",$C8198&lt;&gt;"",$B8198&lt;=$C8198),$C8198-$B8198+1,"")</f>
        <v/>
      </c>
      <c r="G8198" s="5">
        <f>IF($F8198="","",$F8198*$D8198)</f>
        <v/>
      </c>
      <c r="H8198" s="42">
        <f>IF($G8198="","",$O8198)</f>
        <v/>
      </c>
      <c r="I8198" s="5">
        <f>IF($G8198="","",$G8198*IF($H8198="",$O8198,$H8198)/100)</f>
        <v/>
      </c>
      <c r="J8198" s="5">
        <f>IF(OR($L8198="",NOT(COUNTIFS($L$2:$L8198,$L8198)=1)),"",SUMIFS($G:$G,$L:$L,$L8198))</f>
        <v/>
      </c>
      <c r="K8198" s="5">
        <f>IF(OR($L8198="",NOT(COUNTIFS($L$2:$L8198,$L8198)=1)),"",SUMIFS($I:$I,$L:$L,$L8198))</f>
        <v/>
      </c>
      <c r="L8198" s="6">
        <f>IF($B8198="","",YEAR($B8198))</f>
        <v/>
      </c>
      <c r="M8198" s="6">
        <f>INT((ROW()-2)/39)+1</f>
        <v/>
      </c>
      <c r="N8198" s="6">
        <f>MOD(ROW()-2,39)+2</f>
        <v/>
      </c>
      <c r="O8198" s="42">
        <f>IF(AND($B8198&lt;&gt;"",$C8198&lt;&gt;"",$B8198&lt;=$C8198),INDEX(Szabalyok!$C:$C,$N8198),"")</f>
        <v/>
      </c>
      <c r="P8198">
        <f>IF(D8198="",P8197,P8197+1)</f>
        <v/>
      </c>
    </row>
    <row r="8199">
      <c r="A8199">
        <f>IF(P8199=P8198,0,P8199)</f>
        <v/>
      </c>
      <c r="B8199" s="41">
        <f>IF($M8199&gt;300,"",IF(OR(INDEX(Bemenet!$E$2:$E$301,$M8199)="",INDEX(Bemenet!$F$2:$F$301,$M8199)=""),"",MAX(INDEX(Bemenet!$E$2:$E$301,$M8199),INDEX(Szabalyok!$A:$A,$N8199))))</f>
        <v/>
      </c>
      <c r="C8199" s="41">
        <f>IF($B8199="","",MIN(INDEX(Bemenet!$F$2:$F$301,$M8199),INDEX(Szabalyok!$B:$B,$N8199)))</f>
        <v/>
      </c>
      <c r="D8199" s="5">
        <f>IF(AND($B8199&lt;&gt;"",$C8199&lt;&gt;"",$B8199&lt;=$C8199),INDEX(Bemenet!$G$2:$G$301,$M8199),"")</f>
        <v/>
      </c>
      <c r="E8199" s="6">
        <f>IF(AND($B8199&lt;&gt;"",$C8199&lt;&gt;"",$B8199&lt;=$C8199),INDEX(Bemenet!$D$2:$D$301,$M8199),"")</f>
        <v/>
      </c>
      <c r="F8199" s="5">
        <f>IF(AND($B8199&lt;&gt;"",$C8199&lt;&gt;"",$B8199&lt;=$C8199),$C8199-$B8199+1,"")</f>
        <v/>
      </c>
      <c r="G8199" s="5">
        <f>IF($F8199="","",$F8199*$D8199)</f>
        <v/>
      </c>
      <c r="H8199" s="42">
        <f>IF($G8199="","",$O8199)</f>
        <v/>
      </c>
      <c r="I8199" s="5">
        <f>IF($G8199="","",$G8199*IF($H8199="",$O8199,$H8199)/100)</f>
        <v/>
      </c>
      <c r="J8199" s="5">
        <f>IF(OR($L8199="",NOT(COUNTIFS($L$2:$L8199,$L8199)=1)),"",SUMIFS($G:$G,$L:$L,$L8199))</f>
        <v/>
      </c>
      <c r="K8199" s="5">
        <f>IF(OR($L8199="",NOT(COUNTIFS($L$2:$L8199,$L8199)=1)),"",SUMIFS($I:$I,$L:$L,$L8199))</f>
        <v/>
      </c>
      <c r="L8199" s="6">
        <f>IF($B8199="","",YEAR($B8199))</f>
        <v/>
      </c>
      <c r="M8199" s="6">
        <f>INT((ROW()-2)/39)+1</f>
        <v/>
      </c>
      <c r="N8199" s="6">
        <f>MOD(ROW()-2,39)+2</f>
        <v/>
      </c>
      <c r="O8199" s="42">
        <f>IF(AND($B8199&lt;&gt;"",$C8199&lt;&gt;"",$B8199&lt;=$C8199),INDEX(Szabalyok!$C:$C,$N8199),"")</f>
        <v/>
      </c>
      <c r="P8199">
        <f>IF(D8199="",P8198,P8198+1)</f>
        <v/>
      </c>
    </row>
    <row r="8200">
      <c r="A8200">
        <f>IF(P8200=P8199,0,P8200)</f>
        <v/>
      </c>
      <c r="B8200" s="41">
        <f>IF($M8200&gt;300,"",IF(OR(INDEX(Bemenet!$E$2:$E$301,$M8200)="",INDEX(Bemenet!$F$2:$F$301,$M8200)=""),"",MAX(INDEX(Bemenet!$E$2:$E$301,$M8200),INDEX(Szabalyok!$A:$A,$N8200))))</f>
        <v/>
      </c>
      <c r="C8200" s="41">
        <f>IF($B8200="","",MIN(INDEX(Bemenet!$F$2:$F$301,$M8200),INDEX(Szabalyok!$B:$B,$N8200)))</f>
        <v/>
      </c>
      <c r="D8200" s="5">
        <f>IF(AND($B8200&lt;&gt;"",$C8200&lt;&gt;"",$B8200&lt;=$C8200),INDEX(Bemenet!$G$2:$G$301,$M8200),"")</f>
        <v/>
      </c>
      <c r="E8200" s="6">
        <f>IF(AND($B8200&lt;&gt;"",$C8200&lt;&gt;"",$B8200&lt;=$C8200),INDEX(Bemenet!$D$2:$D$301,$M8200),"")</f>
        <v/>
      </c>
      <c r="F8200" s="5">
        <f>IF(AND($B8200&lt;&gt;"",$C8200&lt;&gt;"",$B8200&lt;=$C8200),$C8200-$B8200+1,"")</f>
        <v/>
      </c>
      <c r="G8200" s="5">
        <f>IF($F8200="","",$F8200*$D8200)</f>
        <v/>
      </c>
      <c r="H8200" s="42">
        <f>IF($G8200="","",$O8200)</f>
        <v/>
      </c>
      <c r="I8200" s="5">
        <f>IF($G8200="","",$G8200*IF($H8200="",$O8200,$H8200)/100)</f>
        <v/>
      </c>
      <c r="J8200" s="5">
        <f>IF(OR($L8200="",NOT(COUNTIFS($L$2:$L8200,$L8200)=1)),"",SUMIFS($G:$G,$L:$L,$L8200))</f>
        <v/>
      </c>
      <c r="K8200" s="5">
        <f>IF(OR($L8200="",NOT(COUNTIFS($L$2:$L8200,$L8200)=1)),"",SUMIFS($I:$I,$L:$L,$L8200))</f>
        <v/>
      </c>
      <c r="L8200" s="6">
        <f>IF($B8200="","",YEAR($B8200))</f>
        <v/>
      </c>
      <c r="M8200" s="6">
        <f>INT((ROW()-2)/39)+1</f>
        <v/>
      </c>
      <c r="N8200" s="6">
        <f>MOD(ROW()-2,39)+2</f>
        <v/>
      </c>
      <c r="O8200" s="42">
        <f>IF(AND($B8200&lt;&gt;"",$C8200&lt;&gt;"",$B8200&lt;=$C8200),INDEX(Szabalyok!$C:$C,$N8200),"")</f>
        <v/>
      </c>
      <c r="P8200">
        <f>IF(D8200="",P8199,P8199+1)</f>
        <v/>
      </c>
    </row>
    <row r="8201">
      <c r="A8201">
        <f>IF(P8201=P8200,0,P8201)</f>
        <v/>
      </c>
      <c r="B8201" s="41">
        <f>IF($M8201&gt;300,"",IF(OR(INDEX(Bemenet!$E$2:$E$301,$M8201)="",INDEX(Bemenet!$F$2:$F$301,$M8201)=""),"",MAX(INDEX(Bemenet!$E$2:$E$301,$M8201),INDEX(Szabalyok!$A:$A,$N8201))))</f>
        <v/>
      </c>
      <c r="C8201" s="41">
        <f>IF($B8201="","",MIN(INDEX(Bemenet!$F$2:$F$301,$M8201),INDEX(Szabalyok!$B:$B,$N8201)))</f>
        <v/>
      </c>
      <c r="D8201" s="5">
        <f>IF(AND($B8201&lt;&gt;"",$C8201&lt;&gt;"",$B8201&lt;=$C8201),INDEX(Bemenet!$G$2:$G$301,$M8201),"")</f>
        <v/>
      </c>
      <c r="E8201" s="6">
        <f>IF(AND($B8201&lt;&gt;"",$C8201&lt;&gt;"",$B8201&lt;=$C8201),INDEX(Bemenet!$D$2:$D$301,$M8201),"")</f>
        <v/>
      </c>
      <c r="F8201" s="5">
        <f>IF(AND($B8201&lt;&gt;"",$C8201&lt;&gt;"",$B8201&lt;=$C8201),$C8201-$B8201+1,"")</f>
        <v/>
      </c>
      <c r="G8201" s="5">
        <f>IF($F8201="","",$F8201*$D8201)</f>
        <v/>
      </c>
      <c r="H8201" s="42">
        <f>IF($G8201="","",$O8201)</f>
        <v/>
      </c>
      <c r="I8201" s="5">
        <f>IF($G8201="","",$G8201*IF($H8201="",$O8201,$H8201)/100)</f>
        <v/>
      </c>
      <c r="J8201" s="5">
        <f>IF(OR($L8201="",NOT(COUNTIFS($L$2:$L8201,$L8201)=1)),"",SUMIFS($G:$G,$L:$L,$L8201))</f>
        <v/>
      </c>
      <c r="K8201" s="5">
        <f>IF(OR($L8201="",NOT(COUNTIFS($L$2:$L8201,$L8201)=1)),"",SUMIFS($I:$I,$L:$L,$L8201))</f>
        <v/>
      </c>
      <c r="L8201" s="6">
        <f>IF($B8201="","",YEAR($B8201))</f>
        <v/>
      </c>
      <c r="M8201" s="6">
        <f>INT((ROW()-2)/39)+1</f>
        <v/>
      </c>
      <c r="N8201" s="6">
        <f>MOD(ROW()-2,39)+2</f>
        <v/>
      </c>
      <c r="O8201" s="42">
        <f>IF(AND($B8201&lt;&gt;"",$C8201&lt;&gt;"",$B8201&lt;=$C8201),INDEX(Szabalyok!$C:$C,$N8201),"")</f>
        <v/>
      </c>
      <c r="P8201">
        <f>IF(D8201="",P8200,P8200+1)</f>
        <v/>
      </c>
    </row>
    <row r="8202">
      <c r="A8202">
        <f>IF(P8202=P8201,0,P8202)</f>
        <v/>
      </c>
      <c r="B8202" s="41">
        <f>IF($M8202&gt;300,"",IF(OR(INDEX(Bemenet!$E$2:$E$301,$M8202)="",INDEX(Bemenet!$F$2:$F$301,$M8202)=""),"",MAX(INDEX(Bemenet!$E$2:$E$301,$M8202),INDEX(Szabalyok!$A:$A,$N8202))))</f>
        <v/>
      </c>
      <c r="C8202" s="41">
        <f>IF($B8202="","",MIN(INDEX(Bemenet!$F$2:$F$301,$M8202),INDEX(Szabalyok!$B:$B,$N8202)))</f>
        <v/>
      </c>
      <c r="D8202" s="5">
        <f>IF(AND($B8202&lt;&gt;"",$C8202&lt;&gt;"",$B8202&lt;=$C8202),INDEX(Bemenet!$G$2:$G$301,$M8202),"")</f>
        <v/>
      </c>
      <c r="E8202" s="6">
        <f>IF(AND($B8202&lt;&gt;"",$C8202&lt;&gt;"",$B8202&lt;=$C8202),INDEX(Bemenet!$D$2:$D$301,$M8202),"")</f>
        <v/>
      </c>
      <c r="F8202" s="5">
        <f>IF(AND($B8202&lt;&gt;"",$C8202&lt;&gt;"",$B8202&lt;=$C8202),$C8202-$B8202+1,"")</f>
        <v/>
      </c>
      <c r="G8202" s="5">
        <f>IF($F8202="","",$F8202*$D8202)</f>
        <v/>
      </c>
      <c r="H8202" s="42">
        <f>IF($G8202="","",$O8202)</f>
        <v/>
      </c>
      <c r="I8202" s="5">
        <f>IF($G8202="","",$G8202*IF($H8202="",$O8202,$H8202)/100)</f>
        <v/>
      </c>
      <c r="J8202" s="5">
        <f>IF(OR($L8202="",NOT(COUNTIFS($L$2:$L8202,$L8202)=1)),"",SUMIFS($G:$G,$L:$L,$L8202))</f>
        <v/>
      </c>
      <c r="K8202" s="5">
        <f>IF(OR($L8202="",NOT(COUNTIFS($L$2:$L8202,$L8202)=1)),"",SUMIFS($I:$I,$L:$L,$L8202))</f>
        <v/>
      </c>
      <c r="L8202" s="6">
        <f>IF($B8202="","",YEAR($B8202))</f>
        <v/>
      </c>
      <c r="M8202" s="6">
        <f>INT((ROW()-2)/39)+1</f>
        <v/>
      </c>
      <c r="N8202" s="6">
        <f>MOD(ROW()-2,39)+2</f>
        <v/>
      </c>
      <c r="O8202" s="42">
        <f>IF(AND($B8202&lt;&gt;"",$C8202&lt;&gt;"",$B8202&lt;=$C8202),INDEX(Szabalyok!$C:$C,$N8202),"")</f>
        <v/>
      </c>
      <c r="P8202">
        <f>IF(D8202="",P8201,P8201+1)</f>
        <v/>
      </c>
    </row>
    <row r="8203">
      <c r="A8203">
        <f>IF(P8203=P8202,0,P8203)</f>
        <v/>
      </c>
      <c r="B8203" s="41">
        <f>IF($M8203&gt;300,"",IF(OR(INDEX(Bemenet!$E$2:$E$301,$M8203)="",INDEX(Bemenet!$F$2:$F$301,$M8203)=""),"",MAX(INDEX(Bemenet!$E$2:$E$301,$M8203),INDEX(Szabalyok!$A:$A,$N8203))))</f>
        <v/>
      </c>
      <c r="C8203" s="41">
        <f>IF($B8203="","",MIN(INDEX(Bemenet!$F$2:$F$301,$M8203),INDEX(Szabalyok!$B:$B,$N8203)))</f>
        <v/>
      </c>
      <c r="D8203" s="5">
        <f>IF(AND($B8203&lt;&gt;"",$C8203&lt;&gt;"",$B8203&lt;=$C8203),INDEX(Bemenet!$G$2:$G$301,$M8203),"")</f>
        <v/>
      </c>
      <c r="E8203" s="6">
        <f>IF(AND($B8203&lt;&gt;"",$C8203&lt;&gt;"",$B8203&lt;=$C8203),INDEX(Bemenet!$D$2:$D$301,$M8203),"")</f>
        <v/>
      </c>
      <c r="F8203" s="5">
        <f>IF(AND($B8203&lt;&gt;"",$C8203&lt;&gt;"",$B8203&lt;=$C8203),$C8203-$B8203+1,"")</f>
        <v/>
      </c>
      <c r="G8203" s="5">
        <f>IF($F8203="","",$F8203*$D8203)</f>
        <v/>
      </c>
      <c r="H8203" s="42">
        <f>IF($G8203="","",$O8203)</f>
        <v/>
      </c>
      <c r="I8203" s="5">
        <f>IF($G8203="","",$G8203*IF($H8203="",$O8203,$H8203)/100)</f>
        <v/>
      </c>
      <c r="J8203" s="5">
        <f>IF(OR($L8203="",NOT(COUNTIFS($L$2:$L8203,$L8203)=1)),"",SUMIFS($G:$G,$L:$L,$L8203))</f>
        <v/>
      </c>
      <c r="K8203" s="5">
        <f>IF(OR($L8203="",NOT(COUNTIFS($L$2:$L8203,$L8203)=1)),"",SUMIFS($I:$I,$L:$L,$L8203))</f>
        <v/>
      </c>
      <c r="L8203" s="6">
        <f>IF($B8203="","",YEAR($B8203))</f>
        <v/>
      </c>
      <c r="M8203" s="6">
        <f>INT((ROW()-2)/39)+1</f>
        <v/>
      </c>
      <c r="N8203" s="6">
        <f>MOD(ROW()-2,39)+2</f>
        <v/>
      </c>
      <c r="O8203" s="42">
        <f>IF(AND($B8203&lt;&gt;"",$C8203&lt;&gt;"",$B8203&lt;=$C8203),INDEX(Szabalyok!$C:$C,$N8203),"")</f>
        <v/>
      </c>
      <c r="P8203">
        <f>IF(D8203="",P8202,P8202+1)</f>
        <v/>
      </c>
    </row>
    <row r="8204">
      <c r="A8204">
        <f>IF(P8204=P8203,0,P8204)</f>
        <v/>
      </c>
      <c r="B8204" s="41">
        <f>IF($M8204&gt;300,"",IF(OR(INDEX(Bemenet!$E$2:$E$301,$M8204)="",INDEX(Bemenet!$F$2:$F$301,$M8204)=""),"",MAX(INDEX(Bemenet!$E$2:$E$301,$M8204),INDEX(Szabalyok!$A:$A,$N8204))))</f>
        <v/>
      </c>
      <c r="C8204" s="41">
        <f>IF($B8204="","",MIN(INDEX(Bemenet!$F$2:$F$301,$M8204),INDEX(Szabalyok!$B:$B,$N8204)))</f>
        <v/>
      </c>
      <c r="D8204" s="5">
        <f>IF(AND($B8204&lt;&gt;"",$C8204&lt;&gt;"",$B8204&lt;=$C8204),INDEX(Bemenet!$G$2:$G$301,$M8204),"")</f>
        <v/>
      </c>
      <c r="E8204" s="6">
        <f>IF(AND($B8204&lt;&gt;"",$C8204&lt;&gt;"",$B8204&lt;=$C8204),INDEX(Bemenet!$D$2:$D$301,$M8204),"")</f>
        <v/>
      </c>
      <c r="F8204" s="5">
        <f>IF(AND($B8204&lt;&gt;"",$C8204&lt;&gt;"",$B8204&lt;=$C8204),$C8204-$B8204+1,"")</f>
        <v/>
      </c>
      <c r="G8204" s="5">
        <f>IF($F8204="","",$F8204*$D8204)</f>
        <v/>
      </c>
      <c r="H8204" s="42">
        <f>IF($G8204="","",$O8204)</f>
        <v/>
      </c>
      <c r="I8204" s="5">
        <f>IF($G8204="","",$G8204*IF($H8204="",$O8204,$H8204)/100)</f>
        <v/>
      </c>
      <c r="J8204" s="5">
        <f>IF(OR($L8204="",NOT(COUNTIFS($L$2:$L8204,$L8204)=1)),"",SUMIFS($G:$G,$L:$L,$L8204))</f>
        <v/>
      </c>
      <c r="K8204" s="5">
        <f>IF(OR($L8204="",NOT(COUNTIFS($L$2:$L8204,$L8204)=1)),"",SUMIFS($I:$I,$L:$L,$L8204))</f>
        <v/>
      </c>
      <c r="L8204" s="6">
        <f>IF($B8204="","",YEAR($B8204))</f>
        <v/>
      </c>
      <c r="M8204" s="6">
        <f>INT((ROW()-2)/39)+1</f>
        <v/>
      </c>
      <c r="N8204" s="6">
        <f>MOD(ROW()-2,39)+2</f>
        <v/>
      </c>
      <c r="O8204" s="42">
        <f>IF(AND($B8204&lt;&gt;"",$C8204&lt;&gt;"",$B8204&lt;=$C8204),INDEX(Szabalyok!$C:$C,$N8204),"")</f>
        <v/>
      </c>
      <c r="P8204">
        <f>IF(D8204="",P8203,P8203+1)</f>
        <v/>
      </c>
    </row>
    <row r="8205">
      <c r="A8205">
        <f>IF(P8205=P8204,0,P8205)</f>
        <v/>
      </c>
      <c r="B8205" s="41">
        <f>IF($M8205&gt;300,"",IF(OR(INDEX(Bemenet!$E$2:$E$301,$M8205)="",INDEX(Bemenet!$F$2:$F$301,$M8205)=""),"",MAX(INDEX(Bemenet!$E$2:$E$301,$M8205),INDEX(Szabalyok!$A:$A,$N8205))))</f>
        <v/>
      </c>
      <c r="C8205" s="41">
        <f>IF($B8205="","",MIN(INDEX(Bemenet!$F$2:$F$301,$M8205),INDEX(Szabalyok!$B:$B,$N8205)))</f>
        <v/>
      </c>
      <c r="D8205" s="5">
        <f>IF(AND($B8205&lt;&gt;"",$C8205&lt;&gt;"",$B8205&lt;=$C8205),INDEX(Bemenet!$G$2:$G$301,$M8205),"")</f>
        <v/>
      </c>
      <c r="E8205" s="6">
        <f>IF(AND($B8205&lt;&gt;"",$C8205&lt;&gt;"",$B8205&lt;=$C8205),INDEX(Bemenet!$D$2:$D$301,$M8205),"")</f>
        <v/>
      </c>
      <c r="F8205" s="5">
        <f>IF(AND($B8205&lt;&gt;"",$C8205&lt;&gt;"",$B8205&lt;=$C8205),$C8205-$B8205+1,"")</f>
        <v/>
      </c>
      <c r="G8205" s="5">
        <f>IF($F8205="","",$F8205*$D8205)</f>
        <v/>
      </c>
      <c r="H8205" s="42">
        <f>IF($G8205="","",$O8205)</f>
        <v/>
      </c>
      <c r="I8205" s="5">
        <f>IF($G8205="","",$G8205*IF($H8205="",$O8205,$H8205)/100)</f>
        <v/>
      </c>
      <c r="J8205" s="5">
        <f>IF(OR($L8205="",NOT(COUNTIFS($L$2:$L8205,$L8205)=1)),"",SUMIFS($G:$G,$L:$L,$L8205))</f>
        <v/>
      </c>
      <c r="K8205" s="5">
        <f>IF(OR($L8205="",NOT(COUNTIFS($L$2:$L8205,$L8205)=1)),"",SUMIFS($I:$I,$L:$L,$L8205))</f>
        <v/>
      </c>
      <c r="L8205" s="6">
        <f>IF($B8205="","",YEAR($B8205))</f>
        <v/>
      </c>
      <c r="M8205" s="6">
        <f>INT((ROW()-2)/39)+1</f>
        <v/>
      </c>
      <c r="N8205" s="6">
        <f>MOD(ROW()-2,39)+2</f>
        <v/>
      </c>
      <c r="O8205" s="42">
        <f>IF(AND($B8205&lt;&gt;"",$C8205&lt;&gt;"",$B8205&lt;=$C8205),INDEX(Szabalyok!$C:$C,$N8205),"")</f>
        <v/>
      </c>
      <c r="P8205">
        <f>IF(D8205="",P8204,P8204+1)</f>
        <v/>
      </c>
    </row>
    <row r="8206">
      <c r="A8206">
        <f>IF(P8206=P8205,0,P8206)</f>
        <v/>
      </c>
      <c r="B8206" s="41">
        <f>IF($M8206&gt;300,"",IF(OR(INDEX(Bemenet!$E$2:$E$301,$M8206)="",INDEX(Bemenet!$F$2:$F$301,$M8206)=""),"",MAX(INDEX(Bemenet!$E$2:$E$301,$M8206),INDEX(Szabalyok!$A:$A,$N8206))))</f>
        <v/>
      </c>
      <c r="C8206" s="41">
        <f>IF($B8206="","",MIN(INDEX(Bemenet!$F$2:$F$301,$M8206),INDEX(Szabalyok!$B:$B,$N8206)))</f>
        <v/>
      </c>
      <c r="D8206" s="5">
        <f>IF(AND($B8206&lt;&gt;"",$C8206&lt;&gt;"",$B8206&lt;=$C8206),INDEX(Bemenet!$G$2:$G$301,$M8206),"")</f>
        <v/>
      </c>
      <c r="E8206" s="6">
        <f>IF(AND($B8206&lt;&gt;"",$C8206&lt;&gt;"",$B8206&lt;=$C8206),INDEX(Bemenet!$D$2:$D$301,$M8206),"")</f>
        <v/>
      </c>
      <c r="F8206" s="5">
        <f>IF(AND($B8206&lt;&gt;"",$C8206&lt;&gt;"",$B8206&lt;=$C8206),$C8206-$B8206+1,"")</f>
        <v/>
      </c>
      <c r="G8206" s="5">
        <f>IF($F8206="","",$F8206*$D8206)</f>
        <v/>
      </c>
      <c r="H8206" s="42">
        <f>IF($G8206="","",$O8206)</f>
        <v/>
      </c>
      <c r="I8206" s="5">
        <f>IF($G8206="","",$G8206*IF($H8206="",$O8206,$H8206)/100)</f>
        <v/>
      </c>
      <c r="J8206" s="5">
        <f>IF(OR($L8206="",NOT(COUNTIFS($L$2:$L8206,$L8206)=1)),"",SUMIFS($G:$G,$L:$L,$L8206))</f>
        <v/>
      </c>
      <c r="K8206" s="5">
        <f>IF(OR($L8206="",NOT(COUNTIFS($L$2:$L8206,$L8206)=1)),"",SUMIFS($I:$I,$L:$L,$L8206))</f>
        <v/>
      </c>
      <c r="L8206" s="6">
        <f>IF($B8206="","",YEAR($B8206))</f>
        <v/>
      </c>
      <c r="M8206" s="6">
        <f>INT((ROW()-2)/39)+1</f>
        <v/>
      </c>
      <c r="N8206" s="6">
        <f>MOD(ROW()-2,39)+2</f>
        <v/>
      </c>
      <c r="O8206" s="42">
        <f>IF(AND($B8206&lt;&gt;"",$C8206&lt;&gt;"",$B8206&lt;=$C8206),INDEX(Szabalyok!$C:$C,$N8206),"")</f>
        <v/>
      </c>
      <c r="P8206">
        <f>IF(D8206="",P8205,P8205+1)</f>
        <v/>
      </c>
    </row>
    <row r="8207">
      <c r="A8207">
        <f>IF(P8207=P8206,0,P8207)</f>
        <v/>
      </c>
      <c r="B8207" s="41">
        <f>IF($M8207&gt;300,"",IF(OR(INDEX(Bemenet!$E$2:$E$301,$M8207)="",INDEX(Bemenet!$F$2:$F$301,$M8207)=""),"",MAX(INDEX(Bemenet!$E$2:$E$301,$M8207),INDEX(Szabalyok!$A:$A,$N8207))))</f>
        <v/>
      </c>
      <c r="C8207" s="41">
        <f>IF($B8207="","",MIN(INDEX(Bemenet!$F$2:$F$301,$M8207),INDEX(Szabalyok!$B:$B,$N8207)))</f>
        <v/>
      </c>
      <c r="D8207" s="5">
        <f>IF(AND($B8207&lt;&gt;"",$C8207&lt;&gt;"",$B8207&lt;=$C8207),INDEX(Bemenet!$G$2:$G$301,$M8207),"")</f>
        <v/>
      </c>
      <c r="E8207" s="6">
        <f>IF(AND($B8207&lt;&gt;"",$C8207&lt;&gt;"",$B8207&lt;=$C8207),INDEX(Bemenet!$D$2:$D$301,$M8207),"")</f>
        <v/>
      </c>
      <c r="F8207" s="5">
        <f>IF(AND($B8207&lt;&gt;"",$C8207&lt;&gt;"",$B8207&lt;=$C8207),$C8207-$B8207+1,"")</f>
        <v/>
      </c>
      <c r="G8207" s="5">
        <f>IF($F8207="","",$F8207*$D8207)</f>
        <v/>
      </c>
      <c r="H8207" s="42">
        <f>IF($G8207="","",$O8207)</f>
        <v/>
      </c>
      <c r="I8207" s="5">
        <f>IF($G8207="","",$G8207*IF($H8207="",$O8207,$H8207)/100)</f>
        <v/>
      </c>
      <c r="J8207" s="5">
        <f>IF(OR($L8207="",NOT(COUNTIFS($L$2:$L8207,$L8207)=1)),"",SUMIFS($G:$G,$L:$L,$L8207))</f>
        <v/>
      </c>
      <c r="K8207" s="5">
        <f>IF(OR($L8207="",NOT(COUNTIFS($L$2:$L8207,$L8207)=1)),"",SUMIFS($I:$I,$L:$L,$L8207))</f>
        <v/>
      </c>
      <c r="L8207" s="6">
        <f>IF($B8207="","",YEAR($B8207))</f>
        <v/>
      </c>
      <c r="M8207" s="6">
        <f>INT((ROW()-2)/39)+1</f>
        <v/>
      </c>
      <c r="N8207" s="6">
        <f>MOD(ROW()-2,39)+2</f>
        <v/>
      </c>
      <c r="O8207" s="42">
        <f>IF(AND($B8207&lt;&gt;"",$C8207&lt;&gt;"",$B8207&lt;=$C8207),INDEX(Szabalyok!$C:$C,$N8207),"")</f>
        <v/>
      </c>
      <c r="P8207">
        <f>IF(D8207="",P8206,P8206+1)</f>
        <v/>
      </c>
    </row>
    <row r="8208">
      <c r="A8208">
        <f>IF(P8208=P8207,0,P8208)</f>
        <v/>
      </c>
      <c r="B8208" s="41">
        <f>IF($M8208&gt;300,"",IF(OR(INDEX(Bemenet!$E$2:$E$301,$M8208)="",INDEX(Bemenet!$F$2:$F$301,$M8208)=""),"",MAX(INDEX(Bemenet!$E$2:$E$301,$M8208),INDEX(Szabalyok!$A:$A,$N8208))))</f>
        <v/>
      </c>
      <c r="C8208" s="41">
        <f>IF($B8208="","",MIN(INDEX(Bemenet!$F$2:$F$301,$M8208),INDEX(Szabalyok!$B:$B,$N8208)))</f>
        <v/>
      </c>
      <c r="D8208" s="5">
        <f>IF(AND($B8208&lt;&gt;"",$C8208&lt;&gt;"",$B8208&lt;=$C8208),INDEX(Bemenet!$G$2:$G$301,$M8208),"")</f>
        <v/>
      </c>
      <c r="E8208" s="6">
        <f>IF(AND($B8208&lt;&gt;"",$C8208&lt;&gt;"",$B8208&lt;=$C8208),INDEX(Bemenet!$D$2:$D$301,$M8208),"")</f>
        <v/>
      </c>
      <c r="F8208" s="5">
        <f>IF(AND($B8208&lt;&gt;"",$C8208&lt;&gt;"",$B8208&lt;=$C8208),$C8208-$B8208+1,"")</f>
        <v/>
      </c>
      <c r="G8208" s="5">
        <f>IF($F8208="","",$F8208*$D8208)</f>
        <v/>
      </c>
      <c r="H8208" s="42">
        <f>IF($G8208="","",$O8208)</f>
        <v/>
      </c>
      <c r="I8208" s="5">
        <f>IF($G8208="","",$G8208*IF($H8208="",$O8208,$H8208)/100)</f>
        <v/>
      </c>
      <c r="J8208" s="5">
        <f>IF(OR($L8208="",NOT(COUNTIFS($L$2:$L8208,$L8208)=1)),"",SUMIFS($G:$G,$L:$L,$L8208))</f>
        <v/>
      </c>
      <c r="K8208" s="5">
        <f>IF(OR($L8208="",NOT(COUNTIFS($L$2:$L8208,$L8208)=1)),"",SUMIFS($I:$I,$L:$L,$L8208))</f>
        <v/>
      </c>
      <c r="L8208" s="6">
        <f>IF($B8208="","",YEAR($B8208))</f>
        <v/>
      </c>
      <c r="M8208" s="6">
        <f>INT((ROW()-2)/39)+1</f>
        <v/>
      </c>
      <c r="N8208" s="6">
        <f>MOD(ROW()-2,39)+2</f>
        <v/>
      </c>
      <c r="O8208" s="42">
        <f>IF(AND($B8208&lt;&gt;"",$C8208&lt;&gt;"",$B8208&lt;=$C8208),INDEX(Szabalyok!$C:$C,$N8208),"")</f>
        <v/>
      </c>
      <c r="P8208">
        <f>IF(D8208="",P8207,P8207+1)</f>
        <v/>
      </c>
    </row>
    <row r="8209">
      <c r="A8209">
        <f>IF(P8209=P8208,0,P8209)</f>
        <v/>
      </c>
      <c r="B8209" s="41">
        <f>IF($M8209&gt;300,"",IF(OR(INDEX(Bemenet!$E$2:$E$301,$M8209)="",INDEX(Bemenet!$F$2:$F$301,$M8209)=""),"",MAX(INDEX(Bemenet!$E$2:$E$301,$M8209),INDEX(Szabalyok!$A:$A,$N8209))))</f>
        <v/>
      </c>
      <c r="C8209" s="41">
        <f>IF($B8209="","",MIN(INDEX(Bemenet!$F$2:$F$301,$M8209),INDEX(Szabalyok!$B:$B,$N8209)))</f>
        <v/>
      </c>
      <c r="D8209" s="5">
        <f>IF(AND($B8209&lt;&gt;"",$C8209&lt;&gt;"",$B8209&lt;=$C8209),INDEX(Bemenet!$G$2:$G$301,$M8209),"")</f>
        <v/>
      </c>
      <c r="E8209" s="6">
        <f>IF(AND($B8209&lt;&gt;"",$C8209&lt;&gt;"",$B8209&lt;=$C8209),INDEX(Bemenet!$D$2:$D$301,$M8209),"")</f>
        <v/>
      </c>
      <c r="F8209" s="5">
        <f>IF(AND($B8209&lt;&gt;"",$C8209&lt;&gt;"",$B8209&lt;=$C8209),$C8209-$B8209+1,"")</f>
        <v/>
      </c>
      <c r="G8209" s="5">
        <f>IF($F8209="","",$F8209*$D8209)</f>
        <v/>
      </c>
      <c r="H8209" s="42">
        <f>IF($G8209="","",$O8209)</f>
        <v/>
      </c>
      <c r="I8209" s="5">
        <f>IF($G8209="","",$G8209*IF($H8209="",$O8209,$H8209)/100)</f>
        <v/>
      </c>
      <c r="J8209" s="5">
        <f>IF(OR($L8209="",NOT(COUNTIFS($L$2:$L8209,$L8209)=1)),"",SUMIFS($G:$G,$L:$L,$L8209))</f>
        <v/>
      </c>
      <c r="K8209" s="5">
        <f>IF(OR($L8209="",NOT(COUNTIFS($L$2:$L8209,$L8209)=1)),"",SUMIFS($I:$I,$L:$L,$L8209))</f>
        <v/>
      </c>
      <c r="L8209" s="6">
        <f>IF($B8209="","",YEAR($B8209))</f>
        <v/>
      </c>
      <c r="M8209" s="6">
        <f>INT((ROW()-2)/39)+1</f>
        <v/>
      </c>
      <c r="N8209" s="6">
        <f>MOD(ROW()-2,39)+2</f>
        <v/>
      </c>
      <c r="O8209" s="42">
        <f>IF(AND($B8209&lt;&gt;"",$C8209&lt;&gt;"",$B8209&lt;=$C8209),INDEX(Szabalyok!$C:$C,$N8209),"")</f>
        <v/>
      </c>
      <c r="P8209">
        <f>IF(D8209="",P8208,P8208+1)</f>
        <v/>
      </c>
    </row>
    <row r="8210">
      <c r="A8210">
        <f>IF(P8210=P8209,0,P8210)</f>
        <v/>
      </c>
      <c r="B8210" s="41">
        <f>IF($M8210&gt;300,"",IF(OR(INDEX(Bemenet!$E$2:$E$301,$M8210)="",INDEX(Bemenet!$F$2:$F$301,$M8210)=""),"",MAX(INDEX(Bemenet!$E$2:$E$301,$M8210),INDEX(Szabalyok!$A:$A,$N8210))))</f>
        <v/>
      </c>
      <c r="C8210" s="41">
        <f>IF($B8210="","",MIN(INDEX(Bemenet!$F$2:$F$301,$M8210),INDEX(Szabalyok!$B:$B,$N8210)))</f>
        <v/>
      </c>
      <c r="D8210" s="5">
        <f>IF(AND($B8210&lt;&gt;"",$C8210&lt;&gt;"",$B8210&lt;=$C8210),INDEX(Bemenet!$G$2:$G$301,$M8210),"")</f>
        <v/>
      </c>
      <c r="E8210" s="6">
        <f>IF(AND($B8210&lt;&gt;"",$C8210&lt;&gt;"",$B8210&lt;=$C8210),INDEX(Bemenet!$D$2:$D$301,$M8210),"")</f>
        <v/>
      </c>
      <c r="F8210" s="5">
        <f>IF(AND($B8210&lt;&gt;"",$C8210&lt;&gt;"",$B8210&lt;=$C8210),$C8210-$B8210+1,"")</f>
        <v/>
      </c>
      <c r="G8210" s="5">
        <f>IF($F8210="","",$F8210*$D8210)</f>
        <v/>
      </c>
      <c r="H8210" s="42">
        <f>IF($G8210="","",$O8210)</f>
        <v/>
      </c>
      <c r="I8210" s="5">
        <f>IF($G8210="","",$G8210*IF($H8210="",$O8210,$H8210)/100)</f>
        <v/>
      </c>
      <c r="J8210" s="5">
        <f>IF(OR($L8210="",NOT(COUNTIFS($L$2:$L8210,$L8210)=1)),"",SUMIFS($G:$G,$L:$L,$L8210))</f>
        <v/>
      </c>
      <c r="K8210" s="5">
        <f>IF(OR($L8210="",NOT(COUNTIFS($L$2:$L8210,$L8210)=1)),"",SUMIFS($I:$I,$L:$L,$L8210))</f>
        <v/>
      </c>
      <c r="L8210" s="6">
        <f>IF($B8210="","",YEAR($B8210))</f>
        <v/>
      </c>
      <c r="M8210" s="6">
        <f>INT((ROW()-2)/39)+1</f>
        <v/>
      </c>
      <c r="N8210" s="6">
        <f>MOD(ROW()-2,39)+2</f>
        <v/>
      </c>
      <c r="O8210" s="42">
        <f>IF(AND($B8210&lt;&gt;"",$C8210&lt;&gt;"",$B8210&lt;=$C8210),INDEX(Szabalyok!$C:$C,$N8210),"")</f>
        <v/>
      </c>
      <c r="P8210">
        <f>IF(D8210="",P8209,P8209+1)</f>
        <v/>
      </c>
    </row>
    <row r="8211">
      <c r="A8211">
        <f>IF(P8211=P8210,0,P8211)</f>
        <v/>
      </c>
      <c r="B8211" s="41">
        <f>IF($M8211&gt;300,"",IF(OR(INDEX(Bemenet!$E$2:$E$301,$M8211)="",INDEX(Bemenet!$F$2:$F$301,$M8211)=""),"",MAX(INDEX(Bemenet!$E$2:$E$301,$M8211),INDEX(Szabalyok!$A:$A,$N8211))))</f>
        <v/>
      </c>
      <c r="C8211" s="41">
        <f>IF($B8211="","",MIN(INDEX(Bemenet!$F$2:$F$301,$M8211),INDEX(Szabalyok!$B:$B,$N8211)))</f>
        <v/>
      </c>
      <c r="D8211" s="5">
        <f>IF(AND($B8211&lt;&gt;"",$C8211&lt;&gt;"",$B8211&lt;=$C8211),INDEX(Bemenet!$G$2:$G$301,$M8211),"")</f>
        <v/>
      </c>
      <c r="E8211" s="6">
        <f>IF(AND($B8211&lt;&gt;"",$C8211&lt;&gt;"",$B8211&lt;=$C8211),INDEX(Bemenet!$D$2:$D$301,$M8211),"")</f>
        <v/>
      </c>
      <c r="F8211" s="5">
        <f>IF(AND($B8211&lt;&gt;"",$C8211&lt;&gt;"",$B8211&lt;=$C8211),$C8211-$B8211+1,"")</f>
        <v/>
      </c>
      <c r="G8211" s="5">
        <f>IF($F8211="","",$F8211*$D8211)</f>
        <v/>
      </c>
      <c r="H8211" s="42">
        <f>IF($G8211="","",$O8211)</f>
        <v/>
      </c>
      <c r="I8211" s="5">
        <f>IF($G8211="","",$G8211*IF($H8211="",$O8211,$H8211)/100)</f>
        <v/>
      </c>
      <c r="J8211" s="5">
        <f>IF(OR($L8211="",NOT(COUNTIFS($L$2:$L8211,$L8211)=1)),"",SUMIFS($G:$G,$L:$L,$L8211))</f>
        <v/>
      </c>
      <c r="K8211" s="5">
        <f>IF(OR($L8211="",NOT(COUNTIFS($L$2:$L8211,$L8211)=1)),"",SUMIFS($I:$I,$L:$L,$L8211))</f>
        <v/>
      </c>
      <c r="L8211" s="6">
        <f>IF($B8211="","",YEAR($B8211))</f>
        <v/>
      </c>
      <c r="M8211" s="6">
        <f>INT((ROW()-2)/39)+1</f>
        <v/>
      </c>
      <c r="N8211" s="6">
        <f>MOD(ROW()-2,39)+2</f>
        <v/>
      </c>
      <c r="O8211" s="42">
        <f>IF(AND($B8211&lt;&gt;"",$C8211&lt;&gt;"",$B8211&lt;=$C8211),INDEX(Szabalyok!$C:$C,$N8211),"")</f>
        <v/>
      </c>
      <c r="P8211">
        <f>IF(D8211="",P8210,P8210+1)</f>
        <v/>
      </c>
    </row>
    <row r="8212">
      <c r="A8212">
        <f>IF(P8212=P8211,0,P8212)</f>
        <v/>
      </c>
      <c r="B8212" s="41">
        <f>IF($M8212&gt;300,"",IF(OR(INDEX(Bemenet!$E$2:$E$301,$M8212)="",INDEX(Bemenet!$F$2:$F$301,$M8212)=""),"",MAX(INDEX(Bemenet!$E$2:$E$301,$M8212),INDEX(Szabalyok!$A:$A,$N8212))))</f>
        <v/>
      </c>
      <c r="C8212" s="41">
        <f>IF($B8212="","",MIN(INDEX(Bemenet!$F$2:$F$301,$M8212),INDEX(Szabalyok!$B:$B,$N8212)))</f>
        <v/>
      </c>
      <c r="D8212" s="5">
        <f>IF(AND($B8212&lt;&gt;"",$C8212&lt;&gt;"",$B8212&lt;=$C8212),INDEX(Bemenet!$G$2:$G$301,$M8212),"")</f>
        <v/>
      </c>
      <c r="E8212" s="6">
        <f>IF(AND($B8212&lt;&gt;"",$C8212&lt;&gt;"",$B8212&lt;=$C8212),INDEX(Bemenet!$D$2:$D$301,$M8212),"")</f>
        <v/>
      </c>
      <c r="F8212" s="5">
        <f>IF(AND($B8212&lt;&gt;"",$C8212&lt;&gt;"",$B8212&lt;=$C8212),$C8212-$B8212+1,"")</f>
        <v/>
      </c>
      <c r="G8212" s="5">
        <f>IF($F8212="","",$F8212*$D8212)</f>
        <v/>
      </c>
      <c r="H8212" s="42">
        <f>IF($G8212="","",$O8212)</f>
        <v/>
      </c>
      <c r="I8212" s="5">
        <f>IF($G8212="","",$G8212*IF($H8212="",$O8212,$H8212)/100)</f>
        <v/>
      </c>
      <c r="J8212" s="5">
        <f>IF(OR($L8212="",NOT(COUNTIFS($L$2:$L8212,$L8212)=1)),"",SUMIFS($G:$G,$L:$L,$L8212))</f>
        <v/>
      </c>
      <c r="K8212" s="5">
        <f>IF(OR($L8212="",NOT(COUNTIFS($L$2:$L8212,$L8212)=1)),"",SUMIFS($I:$I,$L:$L,$L8212))</f>
        <v/>
      </c>
      <c r="L8212" s="6">
        <f>IF($B8212="","",YEAR($B8212))</f>
        <v/>
      </c>
      <c r="M8212" s="6">
        <f>INT((ROW()-2)/39)+1</f>
        <v/>
      </c>
      <c r="N8212" s="6">
        <f>MOD(ROW()-2,39)+2</f>
        <v/>
      </c>
      <c r="O8212" s="42">
        <f>IF(AND($B8212&lt;&gt;"",$C8212&lt;&gt;"",$B8212&lt;=$C8212),INDEX(Szabalyok!$C:$C,$N8212),"")</f>
        <v/>
      </c>
      <c r="P8212">
        <f>IF(D8212="",P8211,P8211+1)</f>
        <v/>
      </c>
    </row>
    <row r="8213">
      <c r="A8213">
        <f>IF(P8213=P8212,0,P8213)</f>
        <v/>
      </c>
      <c r="B8213" s="41">
        <f>IF($M8213&gt;300,"",IF(OR(INDEX(Bemenet!$E$2:$E$301,$M8213)="",INDEX(Bemenet!$F$2:$F$301,$M8213)=""),"",MAX(INDEX(Bemenet!$E$2:$E$301,$M8213),INDEX(Szabalyok!$A:$A,$N8213))))</f>
        <v/>
      </c>
      <c r="C8213" s="41">
        <f>IF($B8213="","",MIN(INDEX(Bemenet!$F$2:$F$301,$M8213),INDEX(Szabalyok!$B:$B,$N8213)))</f>
        <v/>
      </c>
      <c r="D8213" s="5">
        <f>IF(AND($B8213&lt;&gt;"",$C8213&lt;&gt;"",$B8213&lt;=$C8213),INDEX(Bemenet!$G$2:$G$301,$M8213),"")</f>
        <v/>
      </c>
      <c r="E8213" s="6">
        <f>IF(AND($B8213&lt;&gt;"",$C8213&lt;&gt;"",$B8213&lt;=$C8213),INDEX(Bemenet!$D$2:$D$301,$M8213),"")</f>
        <v/>
      </c>
      <c r="F8213" s="5">
        <f>IF(AND($B8213&lt;&gt;"",$C8213&lt;&gt;"",$B8213&lt;=$C8213),$C8213-$B8213+1,"")</f>
        <v/>
      </c>
      <c r="G8213" s="5">
        <f>IF($F8213="","",$F8213*$D8213)</f>
        <v/>
      </c>
      <c r="H8213" s="42">
        <f>IF($G8213="","",$O8213)</f>
        <v/>
      </c>
      <c r="I8213" s="5">
        <f>IF($G8213="","",$G8213*IF($H8213="",$O8213,$H8213)/100)</f>
        <v/>
      </c>
      <c r="J8213" s="5">
        <f>IF(OR($L8213="",NOT(COUNTIFS($L$2:$L8213,$L8213)=1)),"",SUMIFS($G:$G,$L:$L,$L8213))</f>
        <v/>
      </c>
      <c r="K8213" s="5">
        <f>IF(OR($L8213="",NOT(COUNTIFS($L$2:$L8213,$L8213)=1)),"",SUMIFS($I:$I,$L:$L,$L8213))</f>
        <v/>
      </c>
      <c r="L8213" s="6">
        <f>IF($B8213="","",YEAR($B8213))</f>
        <v/>
      </c>
      <c r="M8213" s="6">
        <f>INT((ROW()-2)/39)+1</f>
        <v/>
      </c>
      <c r="N8213" s="6">
        <f>MOD(ROW()-2,39)+2</f>
        <v/>
      </c>
      <c r="O8213" s="42">
        <f>IF(AND($B8213&lt;&gt;"",$C8213&lt;&gt;"",$B8213&lt;=$C8213),INDEX(Szabalyok!$C:$C,$N8213),"")</f>
        <v/>
      </c>
      <c r="P8213">
        <f>IF(D8213="",P8212,P8212+1)</f>
        <v/>
      </c>
    </row>
    <row r="8214">
      <c r="A8214">
        <f>IF(P8214=P8213,0,P8214)</f>
        <v/>
      </c>
      <c r="B8214" s="41">
        <f>IF($M8214&gt;300,"",IF(OR(INDEX(Bemenet!$E$2:$E$301,$M8214)="",INDEX(Bemenet!$F$2:$F$301,$M8214)=""),"",MAX(INDEX(Bemenet!$E$2:$E$301,$M8214),INDEX(Szabalyok!$A:$A,$N8214))))</f>
        <v/>
      </c>
      <c r="C8214" s="41">
        <f>IF($B8214="","",MIN(INDEX(Bemenet!$F$2:$F$301,$M8214),INDEX(Szabalyok!$B:$B,$N8214)))</f>
        <v/>
      </c>
      <c r="D8214" s="5">
        <f>IF(AND($B8214&lt;&gt;"",$C8214&lt;&gt;"",$B8214&lt;=$C8214),INDEX(Bemenet!$G$2:$G$301,$M8214),"")</f>
        <v/>
      </c>
      <c r="E8214" s="6">
        <f>IF(AND($B8214&lt;&gt;"",$C8214&lt;&gt;"",$B8214&lt;=$C8214),INDEX(Bemenet!$D$2:$D$301,$M8214),"")</f>
        <v/>
      </c>
      <c r="F8214" s="5">
        <f>IF(AND($B8214&lt;&gt;"",$C8214&lt;&gt;"",$B8214&lt;=$C8214),$C8214-$B8214+1,"")</f>
        <v/>
      </c>
      <c r="G8214" s="5">
        <f>IF($F8214="","",$F8214*$D8214)</f>
        <v/>
      </c>
      <c r="H8214" s="42">
        <f>IF($G8214="","",$O8214)</f>
        <v/>
      </c>
      <c r="I8214" s="5">
        <f>IF($G8214="","",$G8214*IF($H8214="",$O8214,$H8214)/100)</f>
        <v/>
      </c>
      <c r="J8214" s="5">
        <f>IF(OR($L8214="",NOT(COUNTIFS($L$2:$L8214,$L8214)=1)),"",SUMIFS($G:$G,$L:$L,$L8214))</f>
        <v/>
      </c>
      <c r="K8214" s="5">
        <f>IF(OR($L8214="",NOT(COUNTIFS($L$2:$L8214,$L8214)=1)),"",SUMIFS($I:$I,$L:$L,$L8214))</f>
        <v/>
      </c>
      <c r="L8214" s="6">
        <f>IF($B8214="","",YEAR($B8214))</f>
        <v/>
      </c>
      <c r="M8214" s="6">
        <f>INT((ROW()-2)/39)+1</f>
        <v/>
      </c>
      <c r="N8214" s="6">
        <f>MOD(ROW()-2,39)+2</f>
        <v/>
      </c>
      <c r="O8214" s="42">
        <f>IF(AND($B8214&lt;&gt;"",$C8214&lt;&gt;"",$B8214&lt;=$C8214),INDEX(Szabalyok!$C:$C,$N8214),"")</f>
        <v/>
      </c>
      <c r="P8214">
        <f>IF(D8214="",P8213,P8213+1)</f>
        <v/>
      </c>
    </row>
    <row r="8215">
      <c r="A8215">
        <f>IF(P8215=P8214,0,P8215)</f>
        <v/>
      </c>
      <c r="B8215" s="41">
        <f>IF($M8215&gt;300,"",IF(OR(INDEX(Bemenet!$E$2:$E$301,$M8215)="",INDEX(Bemenet!$F$2:$F$301,$M8215)=""),"",MAX(INDEX(Bemenet!$E$2:$E$301,$M8215),INDEX(Szabalyok!$A:$A,$N8215))))</f>
        <v/>
      </c>
      <c r="C8215" s="41">
        <f>IF($B8215="","",MIN(INDEX(Bemenet!$F$2:$F$301,$M8215),INDEX(Szabalyok!$B:$B,$N8215)))</f>
        <v/>
      </c>
      <c r="D8215" s="5">
        <f>IF(AND($B8215&lt;&gt;"",$C8215&lt;&gt;"",$B8215&lt;=$C8215),INDEX(Bemenet!$G$2:$G$301,$M8215),"")</f>
        <v/>
      </c>
      <c r="E8215" s="6">
        <f>IF(AND($B8215&lt;&gt;"",$C8215&lt;&gt;"",$B8215&lt;=$C8215),INDEX(Bemenet!$D$2:$D$301,$M8215),"")</f>
        <v/>
      </c>
      <c r="F8215" s="5">
        <f>IF(AND($B8215&lt;&gt;"",$C8215&lt;&gt;"",$B8215&lt;=$C8215),$C8215-$B8215+1,"")</f>
        <v/>
      </c>
      <c r="G8215" s="5">
        <f>IF($F8215="","",$F8215*$D8215)</f>
        <v/>
      </c>
      <c r="H8215" s="42">
        <f>IF($G8215="","",$O8215)</f>
        <v/>
      </c>
      <c r="I8215" s="5">
        <f>IF($G8215="","",$G8215*IF($H8215="",$O8215,$H8215)/100)</f>
        <v/>
      </c>
      <c r="J8215" s="5">
        <f>IF(OR($L8215="",NOT(COUNTIFS($L$2:$L8215,$L8215)=1)),"",SUMIFS($G:$G,$L:$L,$L8215))</f>
        <v/>
      </c>
      <c r="K8215" s="5">
        <f>IF(OR($L8215="",NOT(COUNTIFS($L$2:$L8215,$L8215)=1)),"",SUMIFS($I:$I,$L:$L,$L8215))</f>
        <v/>
      </c>
      <c r="L8215" s="6">
        <f>IF($B8215="","",YEAR($B8215))</f>
        <v/>
      </c>
      <c r="M8215" s="6">
        <f>INT((ROW()-2)/39)+1</f>
        <v/>
      </c>
      <c r="N8215" s="6">
        <f>MOD(ROW()-2,39)+2</f>
        <v/>
      </c>
      <c r="O8215" s="42">
        <f>IF(AND($B8215&lt;&gt;"",$C8215&lt;&gt;"",$B8215&lt;=$C8215),INDEX(Szabalyok!$C:$C,$N8215),"")</f>
        <v/>
      </c>
      <c r="P8215">
        <f>IF(D8215="",P8214,P8214+1)</f>
        <v/>
      </c>
    </row>
    <row r="8216">
      <c r="A8216">
        <f>IF(P8216=P8215,0,P8216)</f>
        <v/>
      </c>
      <c r="B8216" s="41">
        <f>IF($M8216&gt;300,"",IF(OR(INDEX(Bemenet!$E$2:$E$301,$M8216)="",INDEX(Bemenet!$F$2:$F$301,$M8216)=""),"",MAX(INDEX(Bemenet!$E$2:$E$301,$M8216),INDEX(Szabalyok!$A:$A,$N8216))))</f>
        <v/>
      </c>
      <c r="C8216" s="41">
        <f>IF($B8216="","",MIN(INDEX(Bemenet!$F$2:$F$301,$M8216),INDEX(Szabalyok!$B:$B,$N8216)))</f>
        <v/>
      </c>
      <c r="D8216" s="5">
        <f>IF(AND($B8216&lt;&gt;"",$C8216&lt;&gt;"",$B8216&lt;=$C8216),INDEX(Bemenet!$G$2:$G$301,$M8216),"")</f>
        <v/>
      </c>
      <c r="E8216" s="6">
        <f>IF(AND($B8216&lt;&gt;"",$C8216&lt;&gt;"",$B8216&lt;=$C8216),INDEX(Bemenet!$D$2:$D$301,$M8216),"")</f>
        <v/>
      </c>
      <c r="F8216" s="5">
        <f>IF(AND($B8216&lt;&gt;"",$C8216&lt;&gt;"",$B8216&lt;=$C8216),$C8216-$B8216+1,"")</f>
        <v/>
      </c>
      <c r="G8216" s="5">
        <f>IF($F8216="","",$F8216*$D8216)</f>
        <v/>
      </c>
      <c r="H8216" s="42">
        <f>IF($G8216="","",$O8216)</f>
        <v/>
      </c>
      <c r="I8216" s="5">
        <f>IF($G8216="","",$G8216*IF($H8216="",$O8216,$H8216)/100)</f>
        <v/>
      </c>
      <c r="J8216" s="5">
        <f>IF(OR($L8216="",NOT(COUNTIFS($L$2:$L8216,$L8216)=1)),"",SUMIFS($G:$G,$L:$L,$L8216))</f>
        <v/>
      </c>
      <c r="K8216" s="5">
        <f>IF(OR($L8216="",NOT(COUNTIFS($L$2:$L8216,$L8216)=1)),"",SUMIFS($I:$I,$L:$L,$L8216))</f>
        <v/>
      </c>
      <c r="L8216" s="6">
        <f>IF($B8216="","",YEAR($B8216))</f>
        <v/>
      </c>
      <c r="M8216" s="6">
        <f>INT((ROW()-2)/39)+1</f>
        <v/>
      </c>
      <c r="N8216" s="6">
        <f>MOD(ROW()-2,39)+2</f>
        <v/>
      </c>
      <c r="O8216" s="42">
        <f>IF(AND($B8216&lt;&gt;"",$C8216&lt;&gt;"",$B8216&lt;=$C8216),INDEX(Szabalyok!$C:$C,$N8216),"")</f>
        <v/>
      </c>
      <c r="P8216">
        <f>IF(D8216="",P8215,P8215+1)</f>
        <v/>
      </c>
    </row>
    <row r="8217">
      <c r="A8217">
        <f>IF(P8217=P8216,0,P8217)</f>
        <v/>
      </c>
      <c r="B8217" s="41">
        <f>IF($M8217&gt;300,"",IF(OR(INDEX(Bemenet!$E$2:$E$301,$M8217)="",INDEX(Bemenet!$F$2:$F$301,$M8217)=""),"",MAX(INDEX(Bemenet!$E$2:$E$301,$M8217),INDEX(Szabalyok!$A:$A,$N8217))))</f>
        <v/>
      </c>
      <c r="C8217" s="41">
        <f>IF($B8217="","",MIN(INDEX(Bemenet!$F$2:$F$301,$M8217),INDEX(Szabalyok!$B:$B,$N8217)))</f>
        <v/>
      </c>
      <c r="D8217" s="5">
        <f>IF(AND($B8217&lt;&gt;"",$C8217&lt;&gt;"",$B8217&lt;=$C8217),INDEX(Bemenet!$G$2:$G$301,$M8217),"")</f>
        <v/>
      </c>
      <c r="E8217" s="6">
        <f>IF(AND($B8217&lt;&gt;"",$C8217&lt;&gt;"",$B8217&lt;=$C8217),INDEX(Bemenet!$D$2:$D$301,$M8217),"")</f>
        <v/>
      </c>
      <c r="F8217" s="5">
        <f>IF(AND($B8217&lt;&gt;"",$C8217&lt;&gt;"",$B8217&lt;=$C8217),$C8217-$B8217+1,"")</f>
        <v/>
      </c>
      <c r="G8217" s="5">
        <f>IF($F8217="","",$F8217*$D8217)</f>
        <v/>
      </c>
      <c r="H8217" s="42">
        <f>IF($G8217="","",$O8217)</f>
        <v/>
      </c>
      <c r="I8217" s="5">
        <f>IF($G8217="","",$G8217*IF($H8217="",$O8217,$H8217)/100)</f>
        <v/>
      </c>
      <c r="J8217" s="5">
        <f>IF(OR($L8217="",NOT(COUNTIFS($L$2:$L8217,$L8217)=1)),"",SUMIFS($G:$G,$L:$L,$L8217))</f>
        <v/>
      </c>
      <c r="K8217" s="5">
        <f>IF(OR($L8217="",NOT(COUNTIFS($L$2:$L8217,$L8217)=1)),"",SUMIFS($I:$I,$L:$L,$L8217))</f>
        <v/>
      </c>
      <c r="L8217" s="6">
        <f>IF($B8217="","",YEAR($B8217))</f>
        <v/>
      </c>
      <c r="M8217" s="6">
        <f>INT((ROW()-2)/39)+1</f>
        <v/>
      </c>
      <c r="N8217" s="6">
        <f>MOD(ROW()-2,39)+2</f>
        <v/>
      </c>
      <c r="O8217" s="42">
        <f>IF(AND($B8217&lt;&gt;"",$C8217&lt;&gt;"",$B8217&lt;=$C8217),INDEX(Szabalyok!$C:$C,$N8217),"")</f>
        <v/>
      </c>
      <c r="P8217">
        <f>IF(D8217="",P8216,P8216+1)</f>
        <v/>
      </c>
    </row>
    <row r="8218">
      <c r="A8218">
        <f>IF(P8218=P8217,0,P8218)</f>
        <v/>
      </c>
      <c r="B8218" s="41">
        <f>IF($M8218&gt;300,"",IF(OR(INDEX(Bemenet!$E$2:$E$301,$M8218)="",INDEX(Bemenet!$F$2:$F$301,$M8218)=""),"",MAX(INDEX(Bemenet!$E$2:$E$301,$M8218),INDEX(Szabalyok!$A:$A,$N8218))))</f>
        <v/>
      </c>
      <c r="C8218" s="41">
        <f>IF($B8218="","",MIN(INDEX(Bemenet!$F$2:$F$301,$M8218),INDEX(Szabalyok!$B:$B,$N8218)))</f>
        <v/>
      </c>
      <c r="D8218" s="5">
        <f>IF(AND($B8218&lt;&gt;"",$C8218&lt;&gt;"",$B8218&lt;=$C8218),INDEX(Bemenet!$G$2:$G$301,$M8218),"")</f>
        <v/>
      </c>
      <c r="E8218" s="6">
        <f>IF(AND($B8218&lt;&gt;"",$C8218&lt;&gt;"",$B8218&lt;=$C8218),INDEX(Bemenet!$D$2:$D$301,$M8218),"")</f>
        <v/>
      </c>
      <c r="F8218" s="5">
        <f>IF(AND($B8218&lt;&gt;"",$C8218&lt;&gt;"",$B8218&lt;=$C8218),$C8218-$B8218+1,"")</f>
        <v/>
      </c>
      <c r="G8218" s="5">
        <f>IF($F8218="","",$F8218*$D8218)</f>
        <v/>
      </c>
      <c r="H8218" s="42">
        <f>IF($G8218="","",$O8218)</f>
        <v/>
      </c>
      <c r="I8218" s="5">
        <f>IF($G8218="","",$G8218*IF($H8218="",$O8218,$H8218)/100)</f>
        <v/>
      </c>
      <c r="J8218" s="5">
        <f>IF(OR($L8218="",NOT(COUNTIFS($L$2:$L8218,$L8218)=1)),"",SUMIFS($G:$G,$L:$L,$L8218))</f>
        <v/>
      </c>
      <c r="K8218" s="5">
        <f>IF(OR($L8218="",NOT(COUNTIFS($L$2:$L8218,$L8218)=1)),"",SUMIFS($I:$I,$L:$L,$L8218))</f>
        <v/>
      </c>
      <c r="L8218" s="6">
        <f>IF($B8218="","",YEAR($B8218))</f>
        <v/>
      </c>
      <c r="M8218" s="6">
        <f>INT((ROW()-2)/39)+1</f>
        <v/>
      </c>
      <c r="N8218" s="6">
        <f>MOD(ROW()-2,39)+2</f>
        <v/>
      </c>
      <c r="O8218" s="42">
        <f>IF(AND($B8218&lt;&gt;"",$C8218&lt;&gt;"",$B8218&lt;=$C8218),INDEX(Szabalyok!$C:$C,$N8218),"")</f>
        <v/>
      </c>
      <c r="P8218">
        <f>IF(D8218="",P8217,P8217+1)</f>
        <v/>
      </c>
    </row>
    <row r="8219">
      <c r="A8219">
        <f>IF(P8219=P8218,0,P8219)</f>
        <v/>
      </c>
      <c r="B8219" s="41">
        <f>IF($M8219&gt;300,"",IF(OR(INDEX(Bemenet!$E$2:$E$301,$M8219)="",INDEX(Bemenet!$F$2:$F$301,$M8219)=""),"",MAX(INDEX(Bemenet!$E$2:$E$301,$M8219),INDEX(Szabalyok!$A:$A,$N8219))))</f>
        <v/>
      </c>
      <c r="C8219" s="41">
        <f>IF($B8219="","",MIN(INDEX(Bemenet!$F$2:$F$301,$M8219),INDEX(Szabalyok!$B:$B,$N8219)))</f>
        <v/>
      </c>
      <c r="D8219" s="5">
        <f>IF(AND($B8219&lt;&gt;"",$C8219&lt;&gt;"",$B8219&lt;=$C8219),INDEX(Bemenet!$G$2:$G$301,$M8219),"")</f>
        <v/>
      </c>
      <c r="E8219" s="6">
        <f>IF(AND($B8219&lt;&gt;"",$C8219&lt;&gt;"",$B8219&lt;=$C8219),INDEX(Bemenet!$D$2:$D$301,$M8219),"")</f>
        <v/>
      </c>
      <c r="F8219" s="5">
        <f>IF(AND($B8219&lt;&gt;"",$C8219&lt;&gt;"",$B8219&lt;=$C8219),$C8219-$B8219+1,"")</f>
        <v/>
      </c>
      <c r="G8219" s="5">
        <f>IF($F8219="","",$F8219*$D8219)</f>
        <v/>
      </c>
      <c r="H8219" s="42">
        <f>IF($G8219="","",$O8219)</f>
        <v/>
      </c>
      <c r="I8219" s="5">
        <f>IF($G8219="","",$G8219*IF($H8219="",$O8219,$H8219)/100)</f>
        <v/>
      </c>
      <c r="J8219" s="5">
        <f>IF(OR($L8219="",NOT(COUNTIFS($L$2:$L8219,$L8219)=1)),"",SUMIFS($G:$G,$L:$L,$L8219))</f>
        <v/>
      </c>
      <c r="K8219" s="5">
        <f>IF(OR($L8219="",NOT(COUNTIFS($L$2:$L8219,$L8219)=1)),"",SUMIFS($I:$I,$L:$L,$L8219))</f>
        <v/>
      </c>
      <c r="L8219" s="6">
        <f>IF($B8219="","",YEAR($B8219))</f>
        <v/>
      </c>
      <c r="M8219" s="6">
        <f>INT((ROW()-2)/39)+1</f>
        <v/>
      </c>
      <c r="N8219" s="6">
        <f>MOD(ROW()-2,39)+2</f>
        <v/>
      </c>
      <c r="O8219" s="42">
        <f>IF(AND($B8219&lt;&gt;"",$C8219&lt;&gt;"",$B8219&lt;=$C8219),INDEX(Szabalyok!$C:$C,$N8219),"")</f>
        <v/>
      </c>
      <c r="P8219">
        <f>IF(D8219="",P8218,P8218+1)</f>
        <v/>
      </c>
    </row>
    <row r="8220">
      <c r="A8220">
        <f>IF(P8220=P8219,0,P8220)</f>
        <v/>
      </c>
      <c r="B8220" s="41">
        <f>IF($M8220&gt;300,"",IF(OR(INDEX(Bemenet!$E$2:$E$301,$M8220)="",INDEX(Bemenet!$F$2:$F$301,$M8220)=""),"",MAX(INDEX(Bemenet!$E$2:$E$301,$M8220),INDEX(Szabalyok!$A:$A,$N8220))))</f>
        <v/>
      </c>
      <c r="C8220" s="41">
        <f>IF($B8220="","",MIN(INDEX(Bemenet!$F$2:$F$301,$M8220),INDEX(Szabalyok!$B:$B,$N8220)))</f>
        <v/>
      </c>
      <c r="D8220" s="5">
        <f>IF(AND($B8220&lt;&gt;"",$C8220&lt;&gt;"",$B8220&lt;=$C8220),INDEX(Bemenet!$G$2:$G$301,$M8220),"")</f>
        <v/>
      </c>
      <c r="E8220" s="6">
        <f>IF(AND($B8220&lt;&gt;"",$C8220&lt;&gt;"",$B8220&lt;=$C8220),INDEX(Bemenet!$D$2:$D$301,$M8220),"")</f>
        <v/>
      </c>
      <c r="F8220" s="5">
        <f>IF(AND($B8220&lt;&gt;"",$C8220&lt;&gt;"",$B8220&lt;=$C8220),$C8220-$B8220+1,"")</f>
        <v/>
      </c>
      <c r="G8220" s="5">
        <f>IF($F8220="","",$F8220*$D8220)</f>
        <v/>
      </c>
      <c r="H8220" s="42">
        <f>IF($G8220="","",$O8220)</f>
        <v/>
      </c>
      <c r="I8220" s="5">
        <f>IF($G8220="","",$G8220*IF($H8220="",$O8220,$H8220)/100)</f>
        <v/>
      </c>
      <c r="J8220" s="5">
        <f>IF(OR($L8220="",NOT(COUNTIFS($L$2:$L8220,$L8220)=1)),"",SUMIFS($G:$G,$L:$L,$L8220))</f>
        <v/>
      </c>
      <c r="K8220" s="5">
        <f>IF(OR($L8220="",NOT(COUNTIFS($L$2:$L8220,$L8220)=1)),"",SUMIFS($I:$I,$L:$L,$L8220))</f>
        <v/>
      </c>
      <c r="L8220" s="6">
        <f>IF($B8220="","",YEAR($B8220))</f>
        <v/>
      </c>
      <c r="M8220" s="6">
        <f>INT((ROW()-2)/39)+1</f>
        <v/>
      </c>
      <c r="N8220" s="6">
        <f>MOD(ROW()-2,39)+2</f>
        <v/>
      </c>
      <c r="O8220" s="42">
        <f>IF(AND($B8220&lt;&gt;"",$C8220&lt;&gt;"",$B8220&lt;=$C8220),INDEX(Szabalyok!$C:$C,$N8220),"")</f>
        <v/>
      </c>
      <c r="P8220">
        <f>IF(D8220="",P8219,P8219+1)</f>
        <v/>
      </c>
    </row>
    <row r="8221">
      <c r="A8221">
        <f>IF(P8221=P8220,0,P8221)</f>
        <v/>
      </c>
      <c r="B8221" s="41">
        <f>IF($M8221&gt;300,"",IF(OR(INDEX(Bemenet!$E$2:$E$301,$M8221)="",INDEX(Bemenet!$F$2:$F$301,$M8221)=""),"",MAX(INDEX(Bemenet!$E$2:$E$301,$M8221),INDEX(Szabalyok!$A:$A,$N8221))))</f>
        <v/>
      </c>
      <c r="C8221" s="41">
        <f>IF($B8221="","",MIN(INDEX(Bemenet!$F$2:$F$301,$M8221),INDEX(Szabalyok!$B:$B,$N8221)))</f>
        <v/>
      </c>
      <c r="D8221" s="5">
        <f>IF(AND($B8221&lt;&gt;"",$C8221&lt;&gt;"",$B8221&lt;=$C8221),INDEX(Bemenet!$G$2:$G$301,$M8221),"")</f>
        <v/>
      </c>
      <c r="E8221" s="6">
        <f>IF(AND($B8221&lt;&gt;"",$C8221&lt;&gt;"",$B8221&lt;=$C8221),INDEX(Bemenet!$D$2:$D$301,$M8221),"")</f>
        <v/>
      </c>
      <c r="F8221" s="5">
        <f>IF(AND($B8221&lt;&gt;"",$C8221&lt;&gt;"",$B8221&lt;=$C8221),$C8221-$B8221+1,"")</f>
        <v/>
      </c>
      <c r="G8221" s="5">
        <f>IF($F8221="","",$F8221*$D8221)</f>
        <v/>
      </c>
      <c r="H8221" s="42">
        <f>IF($G8221="","",$O8221)</f>
        <v/>
      </c>
      <c r="I8221" s="5">
        <f>IF($G8221="","",$G8221*IF($H8221="",$O8221,$H8221)/100)</f>
        <v/>
      </c>
      <c r="J8221" s="5">
        <f>IF(OR($L8221="",NOT(COUNTIFS($L$2:$L8221,$L8221)=1)),"",SUMIFS($G:$G,$L:$L,$L8221))</f>
        <v/>
      </c>
      <c r="K8221" s="5">
        <f>IF(OR($L8221="",NOT(COUNTIFS($L$2:$L8221,$L8221)=1)),"",SUMIFS($I:$I,$L:$L,$L8221))</f>
        <v/>
      </c>
      <c r="L8221" s="6">
        <f>IF($B8221="","",YEAR($B8221))</f>
        <v/>
      </c>
      <c r="M8221" s="6">
        <f>INT((ROW()-2)/39)+1</f>
        <v/>
      </c>
      <c r="N8221" s="6">
        <f>MOD(ROW()-2,39)+2</f>
        <v/>
      </c>
      <c r="O8221" s="42">
        <f>IF(AND($B8221&lt;&gt;"",$C8221&lt;&gt;"",$B8221&lt;=$C8221),INDEX(Szabalyok!$C:$C,$N8221),"")</f>
        <v/>
      </c>
      <c r="P8221">
        <f>IF(D8221="",P8220,P8220+1)</f>
        <v/>
      </c>
    </row>
    <row r="8222">
      <c r="A8222">
        <f>IF(P8222=P8221,0,P8222)</f>
        <v/>
      </c>
      <c r="B8222" s="41">
        <f>IF($M8222&gt;300,"",IF(OR(INDEX(Bemenet!$E$2:$E$301,$M8222)="",INDEX(Bemenet!$F$2:$F$301,$M8222)=""),"",MAX(INDEX(Bemenet!$E$2:$E$301,$M8222),INDEX(Szabalyok!$A:$A,$N8222))))</f>
        <v/>
      </c>
      <c r="C8222" s="41">
        <f>IF($B8222="","",MIN(INDEX(Bemenet!$F$2:$F$301,$M8222),INDEX(Szabalyok!$B:$B,$N8222)))</f>
        <v/>
      </c>
      <c r="D8222" s="5">
        <f>IF(AND($B8222&lt;&gt;"",$C8222&lt;&gt;"",$B8222&lt;=$C8222),INDEX(Bemenet!$G$2:$G$301,$M8222),"")</f>
        <v/>
      </c>
      <c r="E8222" s="6">
        <f>IF(AND($B8222&lt;&gt;"",$C8222&lt;&gt;"",$B8222&lt;=$C8222),INDEX(Bemenet!$D$2:$D$301,$M8222),"")</f>
        <v/>
      </c>
      <c r="F8222" s="5">
        <f>IF(AND($B8222&lt;&gt;"",$C8222&lt;&gt;"",$B8222&lt;=$C8222),$C8222-$B8222+1,"")</f>
        <v/>
      </c>
      <c r="G8222" s="5">
        <f>IF($F8222="","",$F8222*$D8222)</f>
        <v/>
      </c>
      <c r="H8222" s="42">
        <f>IF($G8222="","",$O8222)</f>
        <v/>
      </c>
      <c r="I8222" s="5">
        <f>IF($G8222="","",$G8222*IF($H8222="",$O8222,$H8222)/100)</f>
        <v/>
      </c>
      <c r="J8222" s="5">
        <f>IF(OR($L8222="",NOT(COUNTIFS($L$2:$L8222,$L8222)=1)),"",SUMIFS($G:$G,$L:$L,$L8222))</f>
        <v/>
      </c>
      <c r="K8222" s="5">
        <f>IF(OR($L8222="",NOT(COUNTIFS($L$2:$L8222,$L8222)=1)),"",SUMIFS($I:$I,$L:$L,$L8222))</f>
        <v/>
      </c>
      <c r="L8222" s="6">
        <f>IF($B8222="","",YEAR($B8222))</f>
        <v/>
      </c>
      <c r="M8222" s="6">
        <f>INT((ROW()-2)/39)+1</f>
        <v/>
      </c>
      <c r="N8222" s="6">
        <f>MOD(ROW()-2,39)+2</f>
        <v/>
      </c>
      <c r="O8222" s="42">
        <f>IF(AND($B8222&lt;&gt;"",$C8222&lt;&gt;"",$B8222&lt;=$C8222),INDEX(Szabalyok!$C:$C,$N8222),"")</f>
        <v/>
      </c>
      <c r="P8222">
        <f>IF(D8222="",P8221,P8221+1)</f>
        <v/>
      </c>
    </row>
    <row r="8223">
      <c r="A8223">
        <f>IF(P8223=P8222,0,P8223)</f>
        <v/>
      </c>
      <c r="B8223" s="41">
        <f>IF($M8223&gt;300,"",IF(OR(INDEX(Bemenet!$E$2:$E$301,$M8223)="",INDEX(Bemenet!$F$2:$F$301,$M8223)=""),"",MAX(INDEX(Bemenet!$E$2:$E$301,$M8223),INDEX(Szabalyok!$A:$A,$N8223))))</f>
        <v/>
      </c>
      <c r="C8223" s="41">
        <f>IF($B8223="","",MIN(INDEX(Bemenet!$F$2:$F$301,$M8223),INDEX(Szabalyok!$B:$B,$N8223)))</f>
        <v/>
      </c>
      <c r="D8223" s="5">
        <f>IF(AND($B8223&lt;&gt;"",$C8223&lt;&gt;"",$B8223&lt;=$C8223),INDEX(Bemenet!$G$2:$G$301,$M8223),"")</f>
        <v/>
      </c>
      <c r="E8223" s="6">
        <f>IF(AND($B8223&lt;&gt;"",$C8223&lt;&gt;"",$B8223&lt;=$C8223),INDEX(Bemenet!$D$2:$D$301,$M8223),"")</f>
        <v/>
      </c>
      <c r="F8223" s="5">
        <f>IF(AND($B8223&lt;&gt;"",$C8223&lt;&gt;"",$B8223&lt;=$C8223),$C8223-$B8223+1,"")</f>
        <v/>
      </c>
      <c r="G8223" s="5">
        <f>IF($F8223="","",$F8223*$D8223)</f>
        <v/>
      </c>
      <c r="H8223" s="42">
        <f>IF($G8223="","",$O8223)</f>
        <v/>
      </c>
      <c r="I8223" s="5">
        <f>IF($G8223="","",$G8223*IF($H8223="",$O8223,$H8223)/100)</f>
        <v/>
      </c>
      <c r="J8223" s="5">
        <f>IF(OR($L8223="",NOT(COUNTIFS($L$2:$L8223,$L8223)=1)),"",SUMIFS($G:$G,$L:$L,$L8223))</f>
        <v/>
      </c>
      <c r="K8223" s="5">
        <f>IF(OR($L8223="",NOT(COUNTIFS($L$2:$L8223,$L8223)=1)),"",SUMIFS($I:$I,$L:$L,$L8223))</f>
        <v/>
      </c>
      <c r="L8223" s="6">
        <f>IF($B8223="","",YEAR($B8223))</f>
        <v/>
      </c>
      <c r="M8223" s="6">
        <f>INT((ROW()-2)/39)+1</f>
        <v/>
      </c>
      <c r="N8223" s="6">
        <f>MOD(ROW()-2,39)+2</f>
        <v/>
      </c>
      <c r="O8223" s="42">
        <f>IF(AND($B8223&lt;&gt;"",$C8223&lt;&gt;"",$B8223&lt;=$C8223),INDEX(Szabalyok!$C:$C,$N8223),"")</f>
        <v/>
      </c>
      <c r="P8223">
        <f>IF(D8223="",P8222,P8222+1)</f>
        <v/>
      </c>
    </row>
    <row r="8224">
      <c r="A8224">
        <f>IF(P8224=P8223,0,P8224)</f>
        <v/>
      </c>
      <c r="B8224" s="41">
        <f>IF($M8224&gt;300,"",IF(OR(INDEX(Bemenet!$E$2:$E$301,$M8224)="",INDEX(Bemenet!$F$2:$F$301,$M8224)=""),"",MAX(INDEX(Bemenet!$E$2:$E$301,$M8224),INDEX(Szabalyok!$A:$A,$N8224))))</f>
        <v/>
      </c>
      <c r="C8224" s="41">
        <f>IF($B8224="","",MIN(INDEX(Bemenet!$F$2:$F$301,$M8224),INDEX(Szabalyok!$B:$B,$N8224)))</f>
        <v/>
      </c>
      <c r="D8224" s="5">
        <f>IF(AND($B8224&lt;&gt;"",$C8224&lt;&gt;"",$B8224&lt;=$C8224),INDEX(Bemenet!$G$2:$G$301,$M8224),"")</f>
        <v/>
      </c>
      <c r="E8224" s="6">
        <f>IF(AND($B8224&lt;&gt;"",$C8224&lt;&gt;"",$B8224&lt;=$C8224),INDEX(Bemenet!$D$2:$D$301,$M8224),"")</f>
        <v/>
      </c>
      <c r="F8224" s="5">
        <f>IF(AND($B8224&lt;&gt;"",$C8224&lt;&gt;"",$B8224&lt;=$C8224),$C8224-$B8224+1,"")</f>
        <v/>
      </c>
      <c r="G8224" s="5">
        <f>IF($F8224="","",$F8224*$D8224)</f>
        <v/>
      </c>
      <c r="H8224" s="42">
        <f>IF($G8224="","",$O8224)</f>
        <v/>
      </c>
      <c r="I8224" s="5">
        <f>IF($G8224="","",$G8224*IF($H8224="",$O8224,$H8224)/100)</f>
        <v/>
      </c>
      <c r="J8224" s="5">
        <f>IF(OR($L8224="",NOT(COUNTIFS($L$2:$L8224,$L8224)=1)),"",SUMIFS($G:$G,$L:$L,$L8224))</f>
        <v/>
      </c>
      <c r="K8224" s="5">
        <f>IF(OR($L8224="",NOT(COUNTIFS($L$2:$L8224,$L8224)=1)),"",SUMIFS($I:$I,$L:$L,$L8224))</f>
        <v/>
      </c>
      <c r="L8224" s="6">
        <f>IF($B8224="","",YEAR($B8224))</f>
        <v/>
      </c>
      <c r="M8224" s="6">
        <f>INT((ROW()-2)/39)+1</f>
        <v/>
      </c>
      <c r="N8224" s="6">
        <f>MOD(ROW()-2,39)+2</f>
        <v/>
      </c>
      <c r="O8224" s="42">
        <f>IF(AND($B8224&lt;&gt;"",$C8224&lt;&gt;"",$B8224&lt;=$C8224),INDEX(Szabalyok!$C:$C,$N8224),"")</f>
        <v/>
      </c>
      <c r="P8224">
        <f>IF(D8224="",P8223,P8223+1)</f>
        <v/>
      </c>
    </row>
    <row r="8225">
      <c r="A8225">
        <f>IF(P8225=P8224,0,P8225)</f>
        <v/>
      </c>
      <c r="B8225" s="41">
        <f>IF($M8225&gt;300,"",IF(OR(INDEX(Bemenet!$E$2:$E$301,$M8225)="",INDEX(Bemenet!$F$2:$F$301,$M8225)=""),"",MAX(INDEX(Bemenet!$E$2:$E$301,$M8225),INDEX(Szabalyok!$A:$A,$N8225))))</f>
        <v/>
      </c>
      <c r="C8225" s="41">
        <f>IF($B8225="","",MIN(INDEX(Bemenet!$F$2:$F$301,$M8225),INDEX(Szabalyok!$B:$B,$N8225)))</f>
        <v/>
      </c>
      <c r="D8225" s="5">
        <f>IF(AND($B8225&lt;&gt;"",$C8225&lt;&gt;"",$B8225&lt;=$C8225),INDEX(Bemenet!$G$2:$G$301,$M8225),"")</f>
        <v/>
      </c>
      <c r="E8225" s="6">
        <f>IF(AND($B8225&lt;&gt;"",$C8225&lt;&gt;"",$B8225&lt;=$C8225),INDEX(Bemenet!$D$2:$D$301,$M8225),"")</f>
        <v/>
      </c>
      <c r="F8225" s="5">
        <f>IF(AND($B8225&lt;&gt;"",$C8225&lt;&gt;"",$B8225&lt;=$C8225),$C8225-$B8225+1,"")</f>
        <v/>
      </c>
      <c r="G8225" s="5">
        <f>IF($F8225="","",$F8225*$D8225)</f>
        <v/>
      </c>
      <c r="H8225" s="42">
        <f>IF($G8225="","",$O8225)</f>
        <v/>
      </c>
      <c r="I8225" s="5">
        <f>IF($G8225="","",$G8225*IF($H8225="",$O8225,$H8225)/100)</f>
        <v/>
      </c>
      <c r="J8225" s="5">
        <f>IF(OR($L8225="",NOT(COUNTIFS($L$2:$L8225,$L8225)=1)),"",SUMIFS($G:$G,$L:$L,$L8225))</f>
        <v/>
      </c>
      <c r="K8225" s="5">
        <f>IF(OR($L8225="",NOT(COUNTIFS($L$2:$L8225,$L8225)=1)),"",SUMIFS($I:$I,$L:$L,$L8225))</f>
        <v/>
      </c>
      <c r="L8225" s="6">
        <f>IF($B8225="","",YEAR($B8225))</f>
        <v/>
      </c>
      <c r="M8225" s="6">
        <f>INT((ROW()-2)/39)+1</f>
        <v/>
      </c>
      <c r="N8225" s="6">
        <f>MOD(ROW()-2,39)+2</f>
        <v/>
      </c>
      <c r="O8225" s="42">
        <f>IF(AND($B8225&lt;&gt;"",$C8225&lt;&gt;"",$B8225&lt;=$C8225),INDEX(Szabalyok!$C:$C,$N8225),"")</f>
        <v/>
      </c>
      <c r="P8225">
        <f>IF(D8225="",P8224,P8224+1)</f>
        <v/>
      </c>
    </row>
    <row r="8226">
      <c r="A8226">
        <f>IF(P8226=P8225,0,P8226)</f>
        <v/>
      </c>
      <c r="B8226" s="41">
        <f>IF($M8226&gt;300,"",IF(OR(INDEX(Bemenet!$E$2:$E$301,$M8226)="",INDEX(Bemenet!$F$2:$F$301,$M8226)=""),"",MAX(INDEX(Bemenet!$E$2:$E$301,$M8226),INDEX(Szabalyok!$A:$A,$N8226))))</f>
        <v/>
      </c>
      <c r="C8226" s="41">
        <f>IF($B8226="","",MIN(INDEX(Bemenet!$F$2:$F$301,$M8226),INDEX(Szabalyok!$B:$B,$N8226)))</f>
        <v/>
      </c>
      <c r="D8226" s="5">
        <f>IF(AND($B8226&lt;&gt;"",$C8226&lt;&gt;"",$B8226&lt;=$C8226),INDEX(Bemenet!$G$2:$G$301,$M8226),"")</f>
        <v/>
      </c>
      <c r="E8226" s="6">
        <f>IF(AND($B8226&lt;&gt;"",$C8226&lt;&gt;"",$B8226&lt;=$C8226),INDEX(Bemenet!$D$2:$D$301,$M8226),"")</f>
        <v/>
      </c>
      <c r="F8226" s="5">
        <f>IF(AND($B8226&lt;&gt;"",$C8226&lt;&gt;"",$B8226&lt;=$C8226),$C8226-$B8226+1,"")</f>
        <v/>
      </c>
      <c r="G8226" s="5">
        <f>IF($F8226="","",$F8226*$D8226)</f>
        <v/>
      </c>
      <c r="H8226" s="42">
        <f>IF($G8226="","",$O8226)</f>
        <v/>
      </c>
      <c r="I8226" s="5">
        <f>IF($G8226="","",$G8226*IF($H8226="",$O8226,$H8226)/100)</f>
        <v/>
      </c>
      <c r="J8226" s="5">
        <f>IF(OR($L8226="",NOT(COUNTIFS($L$2:$L8226,$L8226)=1)),"",SUMIFS($G:$G,$L:$L,$L8226))</f>
        <v/>
      </c>
      <c r="K8226" s="5">
        <f>IF(OR($L8226="",NOT(COUNTIFS($L$2:$L8226,$L8226)=1)),"",SUMIFS($I:$I,$L:$L,$L8226))</f>
        <v/>
      </c>
      <c r="L8226" s="6">
        <f>IF($B8226="","",YEAR($B8226))</f>
        <v/>
      </c>
      <c r="M8226" s="6">
        <f>INT((ROW()-2)/39)+1</f>
        <v/>
      </c>
      <c r="N8226" s="6">
        <f>MOD(ROW()-2,39)+2</f>
        <v/>
      </c>
      <c r="O8226" s="42">
        <f>IF(AND($B8226&lt;&gt;"",$C8226&lt;&gt;"",$B8226&lt;=$C8226),INDEX(Szabalyok!$C:$C,$N8226),"")</f>
        <v/>
      </c>
      <c r="P8226">
        <f>IF(D8226="",P8225,P8225+1)</f>
        <v/>
      </c>
    </row>
    <row r="8227">
      <c r="A8227">
        <f>IF(P8227=P8226,0,P8227)</f>
        <v/>
      </c>
      <c r="B8227" s="41">
        <f>IF($M8227&gt;300,"",IF(OR(INDEX(Bemenet!$E$2:$E$301,$M8227)="",INDEX(Bemenet!$F$2:$F$301,$M8227)=""),"",MAX(INDEX(Bemenet!$E$2:$E$301,$M8227),INDEX(Szabalyok!$A:$A,$N8227))))</f>
        <v/>
      </c>
      <c r="C8227" s="41">
        <f>IF($B8227="","",MIN(INDEX(Bemenet!$F$2:$F$301,$M8227),INDEX(Szabalyok!$B:$B,$N8227)))</f>
        <v/>
      </c>
      <c r="D8227" s="5">
        <f>IF(AND($B8227&lt;&gt;"",$C8227&lt;&gt;"",$B8227&lt;=$C8227),INDEX(Bemenet!$G$2:$G$301,$M8227),"")</f>
        <v/>
      </c>
      <c r="E8227" s="6">
        <f>IF(AND($B8227&lt;&gt;"",$C8227&lt;&gt;"",$B8227&lt;=$C8227),INDEX(Bemenet!$D$2:$D$301,$M8227),"")</f>
        <v/>
      </c>
      <c r="F8227" s="5">
        <f>IF(AND($B8227&lt;&gt;"",$C8227&lt;&gt;"",$B8227&lt;=$C8227),$C8227-$B8227+1,"")</f>
        <v/>
      </c>
      <c r="G8227" s="5">
        <f>IF($F8227="","",$F8227*$D8227)</f>
        <v/>
      </c>
      <c r="H8227" s="42">
        <f>IF($G8227="","",$O8227)</f>
        <v/>
      </c>
      <c r="I8227" s="5">
        <f>IF($G8227="","",$G8227*IF($H8227="",$O8227,$H8227)/100)</f>
        <v/>
      </c>
      <c r="J8227" s="5">
        <f>IF(OR($L8227="",NOT(COUNTIFS($L$2:$L8227,$L8227)=1)),"",SUMIFS($G:$G,$L:$L,$L8227))</f>
        <v/>
      </c>
      <c r="K8227" s="5">
        <f>IF(OR($L8227="",NOT(COUNTIFS($L$2:$L8227,$L8227)=1)),"",SUMIFS($I:$I,$L:$L,$L8227))</f>
        <v/>
      </c>
      <c r="L8227" s="6">
        <f>IF($B8227="","",YEAR($B8227))</f>
        <v/>
      </c>
      <c r="M8227" s="6">
        <f>INT((ROW()-2)/39)+1</f>
        <v/>
      </c>
      <c r="N8227" s="6">
        <f>MOD(ROW()-2,39)+2</f>
        <v/>
      </c>
      <c r="O8227" s="42">
        <f>IF(AND($B8227&lt;&gt;"",$C8227&lt;&gt;"",$B8227&lt;=$C8227),INDEX(Szabalyok!$C:$C,$N8227),"")</f>
        <v/>
      </c>
      <c r="P8227">
        <f>IF(D8227="",P8226,P8226+1)</f>
        <v/>
      </c>
    </row>
    <row r="8228">
      <c r="A8228">
        <f>IF(P8228=P8227,0,P8228)</f>
        <v/>
      </c>
      <c r="B8228" s="41">
        <f>IF($M8228&gt;300,"",IF(OR(INDEX(Bemenet!$E$2:$E$301,$M8228)="",INDEX(Bemenet!$F$2:$F$301,$M8228)=""),"",MAX(INDEX(Bemenet!$E$2:$E$301,$M8228),INDEX(Szabalyok!$A:$A,$N8228))))</f>
        <v/>
      </c>
      <c r="C8228" s="41">
        <f>IF($B8228="","",MIN(INDEX(Bemenet!$F$2:$F$301,$M8228),INDEX(Szabalyok!$B:$B,$N8228)))</f>
        <v/>
      </c>
      <c r="D8228" s="5">
        <f>IF(AND($B8228&lt;&gt;"",$C8228&lt;&gt;"",$B8228&lt;=$C8228),INDEX(Bemenet!$G$2:$G$301,$M8228),"")</f>
        <v/>
      </c>
      <c r="E8228" s="6">
        <f>IF(AND($B8228&lt;&gt;"",$C8228&lt;&gt;"",$B8228&lt;=$C8228),INDEX(Bemenet!$D$2:$D$301,$M8228),"")</f>
        <v/>
      </c>
      <c r="F8228" s="5">
        <f>IF(AND($B8228&lt;&gt;"",$C8228&lt;&gt;"",$B8228&lt;=$C8228),$C8228-$B8228+1,"")</f>
        <v/>
      </c>
      <c r="G8228" s="5">
        <f>IF($F8228="","",$F8228*$D8228)</f>
        <v/>
      </c>
      <c r="H8228" s="42">
        <f>IF($G8228="","",$O8228)</f>
        <v/>
      </c>
      <c r="I8228" s="5">
        <f>IF($G8228="","",$G8228*IF($H8228="",$O8228,$H8228)/100)</f>
        <v/>
      </c>
      <c r="J8228" s="5">
        <f>IF(OR($L8228="",NOT(COUNTIFS($L$2:$L8228,$L8228)=1)),"",SUMIFS($G:$G,$L:$L,$L8228))</f>
        <v/>
      </c>
      <c r="K8228" s="5">
        <f>IF(OR($L8228="",NOT(COUNTIFS($L$2:$L8228,$L8228)=1)),"",SUMIFS($I:$I,$L:$L,$L8228))</f>
        <v/>
      </c>
      <c r="L8228" s="6">
        <f>IF($B8228="","",YEAR($B8228))</f>
        <v/>
      </c>
      <c r="M8228" s="6">
        <f>INT((ROW()-2)/39)+1</f>
        <v/>
      </c>
      <c r="N8228" s="6">
        <f>MOD(ROW()-2,39)+2</f>
        <v/>
      </c>
      <c r="O8228" s="42">
        <f>IF(AND($B8228&lt;&gt;"",$C8228&lt;&gt;"",$B8228&lt;=$C8228),INDEX(Szabalyok!$C:$C,$N8228),"")</f>
        <v/>
      </c>
      <c r="P8228">
        <f>IF(D8228="",P8227,P8227+1)</f>
        <v/>
      </c>
    </row>
    <row r="8229">
      <c r="A8229">
        <f>IF(P8229=P8228,0,P8229)</f>
        <v/>
      </c>
      <c r="B8229" s="41">
        <f>IF($M8229&gt;300,"",IF(OR(INDEX(Bemenet!$E$2:$E$301,$M8229)="",INDEX(Bemenet!$F$2:$F$301,$M8229)=""),"",MAX(INDEX(Bemenet!$E$2:$E$301,$M8229),INDEX(Szabalyok!$A:$A,$N8229))))</f>
        <v/>
      </c>
      <c r="C8229" s="41">
        <f>IF($B8229="","",MIN(INDEX(Bemenet!$F$2:$F$301,$M8229),INDEX(Szabalyok!$B:$B,$N8229)))</f>
        <v/>
      </c>
      <c r="D8229" s="5">
        <f>IF(AND($B8229&lt;&gt;"",$C8229&lt;&gt;"",$B8229&lt;=$C8229),INDEX(Bemenet!$G$2:$G$301,$M8229),"")</f>
        <v/>
      </c>
      <c r="E8229" s="6">
        <f>IF(AND($B8229&lt;&gt;"",$C8229&lt;&gt;"",$B8229&lt;=$C8229),INDEX(Bemenet!$D$2:$D$301,$M8229),"")</f>
        <v/>
      </c>
      <c r="F8229" s="5">
        <f>IF(AND($B8229&lt;&gt;"",$C8229&lt;&gt;"",$B8229&lt;=$C8229),$C8229-$B8229+1,"")</f>
        <v/>
      </c>
      <c r="G8229" s="5">
        <f>IF($F8229="","",$F8229*$D8229)</f>
        <v/>
      </c>
      <c r="H8229" s="42">
        <f>IF($G8229="","",$O8229)</f>
        <v/>
      </c>
      <c r="I8229" s="5">
        <f>IF($G8229="","",$G8229*IF($H8229="",$O8229,$H8229)/100)</f>
        <v/>
      </c>
      <c r="J8229" s="5">
        <f>IF(OR($L8229="",NOT(COUNTIFS($L$2:$L8229,$L8229)=1)),"",SUMIFS($G:$G,$L:$L,$L8229))</f>
        <v/>
      </c>
      <c r="K8229" s="5">
        <f>IF(OR($L8229="",NOT(COUNTIFS($L$2:$L8229,$L8229)=1)),"",SUMIFS($I:$I,$L:$L,$L8229))</f>
        <v/>
      </c>
      <c r="L8229" s="6">
        <f>IF($B8229="","",YEAR($B8229))</f>
        <v/>
      </c>
      <c r="M8229" s="6">
        <f>INT((ROW()-2)/39)+1</f>
        <v/>
      </c>
      <c r="N8229" s="6">
        <f>MOD(ROW()-2,39)+2</f>
        <v/>
      </c>
      <c r="O8229" s="42">
        <f>IF(AND($B8229&lt;&gt;"",$C8229&lt;&gt;"",$B8229&lt;=$C8229),INDEX(Szabalyok!$C:$C,$N8229),"")</f>
        <v/>
      </c>
      <c r="P8229">
        <f>IF(D8229="",P8228,P8228+1)</f>
        <v/>
      </c>
    </row>
    <row r="8230">
      <c r="A8230">
        <f>IF(P8230=P8229,0,P8230)</f>
        <v/>
      </c>
      <c r="B8230" s="41">
        <f>IF($M8230&gt;300,"",IF(OR(INDEX(Bemenet!$E$2:$E$301,$M8230)="",INDEX(Bemenet!$F$2:$F$301,$M8230)=""),"",MAX(INDEX(Bemenet!$E$2:$E$301,$M8230),INDEX(Szabalyok!$A:$A,$N8230))))</f>
        <v/>
      </c>
      <c r="C8230" s="41">
        <f>IF($B8230="","",MIN(INDEX(Bemenet!$F$2:$F$301,$M8230),INDEX(Szabalyok!$B:$B,$N8230)))</f>
        <v/>
      </c>
      <c r="D8230" s="5">
        <f>IF(AND($B8230&lt;&gt;"",$C8230&lt;&gt;"",$B8230&lt;=$C8230),INDEX(Bemenet!$G$2:$G$301,$M8230),"")</f>
        <v/>
      </c>
      <c r="E8230" s="6">
        <f>IF(AND($B8230&lt;&gt;"",$C8230&lt;&gt;"",$B8230&lt;=$C8230),INDEX(Bemenet!$D$2:$D$301,$M8230),"")</f>
        <v/>
      </c>
      <c r="F8230" s="5">
        <f>IF(AND($B8230&lt;&gt;"",$C8230&lt;&gt;"",$B8230&lt;=$C8230),$C8230-$B8230+1,"")</f>
        <v/>
      </c>
      <c r="G8230" s="5">
        <f>IF($F8230="","",$F8230*$D8230)</f>
        <v/>
      </c>
      <c r="H8230" s="42">
        <f>IF($G8230="","",$O8230)</f>
        <v/>
      </c>
      <c r="I8230" s="5">
        <f>IF($G8230="","",$G8230*IF($H8230="",$O8230,$H8230)/100)</f>
        <v/>
      </c>
      <c r="J8230" s="5">
        <f>IF(OR($L8230="",NOT(COUNTIFS($L$2:$L8230,$L8230)=1)),"",SUMIFS($G:$G,$L:$L,$L8230))</f>
        <v/>
      </c>
      <c r="K8230" s="5">
        <f>IF(OR($L8230="",NOT(COUNTIFS($L$2:$L8230,$L8230)=1)),"",SUMIFS($I:$I,$L:$L,$L8230))</f>
        <v/>
      </c>
      <c r="L8230" s="6">
        <f>IF($B8230="","",YEAR($B8230))</f>
        <v/>
      </c>
      <c r="M8230" s="6">
        <f>INT((ROW()-2)/39)+1</f>
        <v/>
      </c>
      <c r="N8230" s="6">
        <f>MOD(ROW()-2,39)+2</f>
        <v/>
      </c>
      <c r="O8230" s="42">
        <f>IF(AND($B8230&lt;&gt;"",$C8230&lt;&gt;"",$B8230&lt;=$C8230),INDEX(Szabalyok!$C:$C,$N8230),"")</f>
        <v/>
      </c>
      <c r="P8230">
        <f>IF(D8230="",P8229,P8229+1)</f>
        <v/>
      </c>
    </row>
    <row r="8231">
      <c r="A8231">
        <f>IF(P8231=P8230,0,P8231)</f>
        <v/>
      </c>
      <c r="B8231" s="41">
        <f>IF($M8231&gt;300,"",IF(OR(INDEX(Bemenet!$E$2:$E$301,$M8231)="",INDEX(Bemenet!$F$2:$F$301,$M8231)=""),"",MAX(INDEX(Bemenet!$E$2:$E$301,$M8231),INDEX(Szabalyok!$A:$A,$N8231))))</f>
        <v/>
      </c>
      <c r="C8231" s="41">
        <f>IF($B8231="","",MIN(INDEX(Bemenet!$F$2:$F$301,$M8231),INDEX(Szabalyok!$B:$B,$N8231)))</f>
        <v/>
      </c>
      <c r="D8231" s="5">
        <f>IF(AND($B8231&lt;&gt;"",$C8231&lt;&gt;"",$B8231&lt;=$C8231),INDEX(Bemenet!$G$2:$G$301,$M8231),"")</f>
        <v/>
      </c>
      <c r="E8231" s="6">
        <f>IF(AND($B8231&lt;&gt;"",$C8231&lt;&gt;"",$B8231&lt;=$C8231),INDEX(Bemenet!$D$2:$D$301,$M8231),"")</f>
        <v/>
      </c>
      <c r="F8231" s="5">
        <f>IF(AND($B8231&lt;&gt;"",$C8231&lt;&gt;"",$B8231&lt;=$C8231),$C8231-$B8231+1,"")</f>
        <v/>
      </c>
      <c r="G8231" s="5">
        <f>IF($F8231="","",$F8231*$D8231)</f>
        <v/>
      </c>
      <c r="H8231" s="42">
        <f>IF($G8231="","",$O8231)</f>
        <v/>
      </c>
      <c r="I8231" s="5">
        <f>IF($G8231="","",$G8231*IF($H8231="",$O8231,$H8231)/100)</f>
        <v/>
      </c>
      <c r="J8231" s="5">
        <f>IF(OR($L8231="",NOT(COUNTIFS($L$2:$L8231,$L8231)=1)),"",SUMIFS($G:$G,$L:$L,$L8231))</f>
        <v/>
      </c>
      <c r="K8231" s="5">
        <f>IF(OR($L8231="",NOT(COUNTIFS($L$2:$L8231,$L8231)=1)),"",SUMIFS($I:$I,$L:$L,$L8231))</f>
        <v/>
      </c>
      <c r="L8231" s="6">
        <f>IF($B8231="","",YEAR($B8231))</f>
        <v/>
      </c>
      <c r="M8231" s="6">
        <f>INT((ROW()-2)/39)+1</f>
        <v/>
      </c>
      <c r="N8231" s="6">
        <f>MOD(ROW()-2,39)+2</f>
        <v/>
      </c>
      <c r="O8231" s="42">
        <f>IF(AND($B8231&lt;&gt;"",$C8231&lt;&gt;"",$B8231&lt;=$C8231),INDEX(Szabalyok!$C:$C,$N8231),"")</f>
        <v/>
      </c>
      <c r="P8231">
        <f>IF(D8231="",P8230,P8230+1)</f>
        <v/>
      </c>
    </row>
    <row r="8232">
      <c r="A8232">
        <f>IF(P8232=P8231,0,P8232)</f>
        <v/>
      </c>
      <c r="B8232" s="41">
        <f>IF($M8232&gt;300,"",IF(OR(INDEX(Bemenet!$E$2:$E$301,$M8232)="",INDEX(Bemenet!$F$2:$F$301,$M8232)=""),"",MAX(INDEX(Bemenet!$E$2:$E$301,$M8232),INDEX(Szabalyok!$A:$A,$N8232))))</f>
        <v/>
      </c>
      <c r="C8232" s="41">
        <f>IF($B8232="","",MIN(INDEX(Bemenet!$F$2:$F$301,$M8232),INDEX(Szabalyok!$B:$B,$N8232)))</f>
        <v/>
      </c>
      <c r="D8232" s="5">
        <f>IF(AND($B8232&lt;&gt;"",$C8232&lt;&gt;"",$B8232&lt;=$C8232),INDEX(Bemenet!$G$2:$G$301,$M8232),"")</f>
        <v/>
      </c>
      <c r="E8232" s="6">
        <f>IF(AND($B8232&lt;&gt;"",$C8232&lt;&gt;"",$B8232&lt;=$C8232),INDEX(Bemenet!$D$2:$D$301,$M8232),"")</f>
        <v/>
      </c>
      <c r="F8232" s="5">
        <f>IF(AND($B8232&lt;&gt;"",$C8232&lt;&gt;"",$B8232&lt;=$C8232),$C8232-$B8232+1,"")</f>
        <v/>
      </c>
      <c r="G8232" s="5">
        <f>IF($F8232="","",$F8232*$D8232)</f>
        <v/>
      </c>
      <c r="H8232" s="42">
        <f>IF($G8232="","",$O8232)</f>
        <v/>
      </c>
      <c r="I8232" s="5">
        <f>IF($G8232="","",$G8232*IF($H8232="",$O8232,$H8232)/100)</f>
        <v/>
      </c>
      <c r="J8232" s="5">
        <f>IF(OR($L8232="",NOT(COUNTIFS($L$2:$L8232,$L8232)=1)),"",SUMIFS($G:$G,$L:$L,$L8232))</f>
        <v/>
      </c>
      <c r="K8232" s="5">
        <f>IF(OR($L8232="",NOT(COUNTIFS($L$2:$L8232,$L8232)=1)),"",SUMIFS($I:$I,$L:$L,$L8232))</f>
        <v/>
      </c>
      <c r="L8232" s="6">
        <f>IF($B8232="","",YEAR($B8232))</f>
        <v/>
      </c>
      <c r="M8232" s="6">
        <f>INT((ROW()-2)/39)+1</f>
        <v/>
      </c>
      <c r="N8232" s="6">
        <f>MOD(ROW()-2,39)+2</f>
        <v/>
      </c>
      <c r="O8232" s="42">
        <f>IF(AND($B8232&lt;&gt;"",$C8232&lt;&gt;"",$B8232&lt;=$C8232),INDEX(Szabalyok!$C:$C,$N8232),"")</f>
        <v/>
      </c>
      <c r="P8232">
        <f>IF(D8232="",P8231,P8231+1)</f>
        <v/>
      </c>
    </row>
    <row r="8233">
      <c r="A8233">
        <f>IF(P8233=P8232,0,P8233)</f>
        <v/>
      </c>
      <c r="B8233" s="41">
        <f>IF($M8233&gt;300,"",IF(OR(INDEX(Bemenet!$E$2:$E$301,$M8233)="",INDEX(Bemenet!$F$2:$F$301,$M8233)=""),"",MAX(INDEX(Bemenet!$E$2:$E$301,$M8233),INDEX(Szabalyok!$A:$A,$N8233))))</f>
        <v/>
      </c>
      <c r="C8233" s="41">
        <f>IF($B8233="","",MIN(INDEX(Bemenet!$F$2:$F$301,$M8233),INDEX(Szabalyok!$B:$B,$N8233)))</f>
        <v/>
      </c>
      <c r="D8233" s="5">
        <f>IF(AND($B8233&lt;&gt;"",$C8233&lt;&gt;"",$B8233&lt;=$C8233),INDEX(Bemenet!$G$2:$G$301,$M8233),"")</f>
        <v/>
      </c>
      <c r="E8233" s="6">
        <f>IF(AND($B8233&lt;&gt;"",$C8233&lt;&gt;"",$B8233&lt;=$C8233),INDEX(Bemenet!$D$2:$D$301,$M8233),"")</f>
        <v/>
      </c>
      <c r="F8233" s="5">
        <f>IF(AND($B8233&lt;&gt;"",$C8233&lt;&gt;"",$B8233&lt;=$C8233),$C8233-$B8233+1,"")</f>
        <v/>
      </c>
      <c r="G8233" s="5">
        <f>IF($F8233="","",$F8233*$D8233)</f>
        <v/>
      </c>
      <c r="H8233" s="42">
        <f>IF($G8233="","",$O8233)</f>
        <v/>
      </c>
      <c r="I8233" s="5">
        <f>IF($G8233="","",$G8233*IF($H8233="",$O8233,$H8233)/100)</f>
        <v/>
      </c>
      <c r="J8233" s="5">
        <f>IF(OR($L8233="",NOT(COUNTIFS($L$2:$L8233,$L8233)=1)),"",SUMIFS($G:$G,$L:$L,$L8233))</f>
        <v/>
      </c>
      <c r="K8233" s="5">
        <f>IF(OR($L8233="",NOT(COUNTIFS($L$2:$L8233,$L8233)=1)),"",SUMIFS($I:$I,$L:$L,$L8233))</f>
        <v/>
      </c>
      <c r="L8233" s="6">
        <f>IF($B8233="","",YEAR($B8233))</f>
        <v/>
      </c>
      <c r="M8233" s="6">
        <f>INT((ROW()-2)/39)+1</f>
        <v/>
      </c>
      <c r="N8233" s="6">
        <f>MOD(ROW()-2,39)+2</f>
        <v/>
      </c>
      <c r="O8233" s="42">
        <f>IF(AND($B8233&lt;&gt;"",$C8233&lt;&gt;"",$B8233&lt;=$C8233),INDEX(Szabalyok!$C:$C,$N8233),"")</f>
        <v/>
      </c>
      <c r="P8233">
        <f>IF(D8233="",P8232,P8232+1)</f>
        <v/>
      </c>
    </row>
    <row r="8234">
      <c r="A8234">
        <f>IF(P8234=P8233,0,P8234)</f>
        <v/>
      </c>
      <c r="B8234" s="41">
        <f>IF($M8234&gt;300,"",IF(OR(INDEX(Bemenet!$E$2:$E$301,$M8234)="",INDEX(Bemenet!$F$2:$F$301,$M8234)=""),"",MAX(INDEX(Bemenet!$E$2:$E$301,$M8234),INDEX(Szabalyok!$A:$A,$N8234))))</f>
        <v/>
      </c>
      <c r="C8234" s="41">
        <f>IF($B8234="","",MIN(INDEX(Bemenet!$F$2:$F$301,$M8234),INDEX(Szabalyok!$B:$B,$N8234)))</f>
        <v/>
      </c>
      <c r="D8234" s="5">
        <f>IF(AND($B8234&lt;&gt;"",$C8234&lt;&gt;"",$B8234&lt;=$C8234),INDEX(Bemenet!$G$2:$G$301,$M8234),"")</f>
        <v/>
      </c>
      <c r="E8234" s="6">
        <f>IF(AND($B8234&lt;&gt;"",$C8234&lt;&gt;"",$B8234&lt;=$C8234),INDEX(Bemenet!$D$2:$D$301,$M8234),"")</f>
        <v/>
      </c>
      <c r="F8234" s="5">
        <f>IF(AND($B8234&lt;&gt;"",$C8234&lt;&gt;"",$B8234&lt;=$C8234),$C8234-$B8234+1,"")</f>
        <v/>
      </c>
      <c r="G8234" s="5">
        <f>IF($F8234="","",$F8234*$D8234)</f>
        <v/>
      </c>
      <c r="H8234" s="42">
        <f>IF($G8234="","",$O8234)</f>
        <v/>
      </c>
      <c r="I8234" s="5">
        <f>IF($G8234="","",$G8234*IF($H8234="",$O8234,$H8234)/100)</f>
        <v/>
      </c>
      <c r="J8234" s="5">
        <f>IF(OR($L8234="",NOT(COUNTIFS($L$2:$L8234,$L8234)=1)),"",SUMIFS($G:$G,$L:$L,$L8234))</f>
        <v/>
      </c>
      <c r="K8234" s="5">
        <f>IF(OR($L8234="",NOT(COUNTIFS($L$2:$L8234,$L8234)=1)),"",SUMIFS($I:$I,$L:$L,$L8234))</f>
        <v/>
      </c>
      <c r="L8234" s="6">
        <f>IF($B8234="","",YEAR($B8234))</f>
        <v/>
      </c>
      <c r="M8234" s="6">
        <f>INT((ROW()-2)/39)+1</f>
        <v/>
      </c>
      <c r="N8234" s="6">
        <f>MOD(ROW()-2,39)+2</f>
        <v/>
      </c>
      <c r="O8234" s="42">
        <f>IF(AND($B8234&lt;&gt;"",$C8234&lt;&gt;"",$B8234&lt;=$C8234),INDEX(Szabalyok!$C:$C,$N8234),"")</f>
        <v/>
      </c>
      <c r="P8234">
        <f>IF(D8234="",P8233,P8233+1)</f>
        <v/>
      </c>
    </row>
    <row r="8235">
      <c r="A8235">
        <f>IF(P8235=P8234,0,P8235)</f>
        <v/>
      </c>
      <c r="B8235" s="41">
        <f>IF($M8235&gt;300,"",IF(OR(INDEX(Bemenet!$E$2:$E$301,$M8235)="",INDEX(Bemenet!$F$2:$F$301,$M8235)=""),"",MAX(INDEX(Bemenet!$E$2:$E$301,$M8235),INDEX(Szabalyok!$A:$A,$N8235))))</f>
        <v/>
      </c>
      <c r="C8235" s="41">
        <f>IF($B8235="","",MIN(INDEX(Bemenet!$F$2:$F$301,$M8235),INDEX(Szabalyok!$B:$B,$N8235)))</f>
        <v/>
      </c>
      <c r="D8235" s="5">
        <f>IF(AND($B8235&lt;&gt;"",$C8235&lt;&gt;"",$B8235&lt;=$C8235),INDEX(Bemenet!$G$2:$G$301,$M8235),"")</f>
        <v/>
      </c>
      <c r="E8235" s="6">
        <f>IF(AND($B8235&lt;&gt;"",$C8235&lt;&gt;"",$B8235&lt;=$C8235),INDEX(Bemenet!$D$2:$D$301,$M8235),"")</f>
        <v/>
      </c>
      <c r="F8235" s="5">
        <f>IF(AND($B8235&lt;&gt;"",$C8235&lt;&gt;"",$B8235&lt;=$C8235),$C8235-$B8235+1,"")</f>
        <v/>
      </c>
      <c r="G8235" s="5">
        <f>IF($F8235="","",$F8235*$D8235)</f>
        <v/>
      </c>
      <c r="H8235" s="42">
        <f>IF($G8235="","",$O8235)</f>
        <v/>
      </c>
      <c r="I8235" s="5">
        <f>IF($G8235="","",$G8235*IF($H8235="",$O8235,$H8235)/100)</f>
        <v/>
      </c>
      <c r="J8235" s="5">
        <f>IF(OR($L8235="",NOT(COUNTIFS($L$2:$L8235,$L8235)=1)),"",SUMIFS($G:$G,$L:$L,$L8235))</f>
        <v/>
      </c>
      <c r="K8235" s="5">
        <f>IF(OR($L8235="",NOT(COUNTIFS($L$2:$L8235,$L8235)=1)),"",SUMIFS($I:$I,$L:$L,$L8235))</f>
        <v/>
      </c>
      <c r="L8235" s="6">
        <f>IF($B8235="","",YEAR($B8235))</f>
        <v/>
      </c>
      <c r="M8235" s="6">
        <f>INT((ROW()-2)/39)+1</f>
        <v/>
      </c>
      <c r="N8235" s="6">
        <f>MOD(ROW()-2,39)+2</f>
        <v/>
      </c>
      <c r="O8235" s="42">
        <f>IF(AND($B8235&lt;&gt;"",$C8235&lt;&gt;"",$B8235&lt;=$C8235),INDEX(Szabalyok!$C:$C,$N8235),"")</f>
        <v/>
      </c>
      <c r="P8235">
        <f>IF(D8235="",P8234,P8234+1)</f>
        <v/>
      </c>
    </row>
    <row r="8236">
      <c r="A8236">
        <f>IF(P8236=P8235,0,P8236)</f>
        <v/>
      </c>
      <c r="B8236" s="41">
        <f>IF($M8236&gt;300,"",IF(OR(INDEX(Bemenet!$E$2:$E$301,$M8236)="",INDEX(Bemenet!$F$2:$F$301,$M8236)=""),"",MAX(INDEX(Bemenet!$E$2:$E$301,$M8236),INDEX(Szabalyok!$A:$A,$N8236))))</f>
        <v/>
      </c>
      <c r="C8236" s="41">
        <f>IF($B8236="","",MIN(INDEX(Bemenet!$F$2:$F$301,$M8236),INDEX(Szabalyok!$B:$B,$N8236)))</f>
        <v/>
      </c>
      <c r="D8236" s="5">
        <f>IF(AND($B8236&lt;&gt;"",$C8236&lt;&gt;"",$B8236&lt;=$C8236),INDEX(Bemenet!$G$2:$G$301,$M8236),"")</f>
        <v/>
      </c>
      <c r="E8236" s="6">
        <f>IF(AND($B8236&lt;&gt;"",$C8236&lt;&gt;"",$B8236&lt;=$C8236),INDEX(Bemenet!$D$2:$D$301,$M8236),"")</f>
        <v/>
      </c>
      <c r="F8236" s="5">
        <f>IF(AND($B8236&lt;&gt;"",$C8236&lt;&gt;"",$B8236&lt;=$C8236),$C8236-$B8236+1,"")</f>
        <v/>
      </c>
      <c r="G8236" s="5">
        <f>IF($F8236="","",$F8236*$D8236)</f>
        <v/>
      </c>
      <c r="H8236" s="42">
        <f>IF($G8236="","",$O8236)</f>
        <v/>
      </c>
      <c r="I8236" s="5">
        <f>IF($G8236="","",$G8236*IF($H8236="",$O8236,$H8236)/100)</f>
        <v/>
      </c>
      <c r="J8236" s="5">
        <f>IF(OR($L8236="",NOT(COUNTIFS($L$2:$L8236,$L8236)=1)),"",SUMIFS($G:$G,$L:$L,$L8236))</f>
        <v/>
      </c>
      <c r="K8236" s="5">
        <f>IF(OR($L8236="",NOT(COUNTIFS($L$2:$L8236,$L8236)=1)),"",SUMIFS($I:$I,$L:$L,$L8236))</f>
        <v/>
      </c>
      <c r="L8236" s="6">
        <f>IF($B8236="","",YEAR($B8236))</f>
        <v/>
      </c>
      <c r="M8236" s="6">
        <f>INT((ROW()-2)/39)+1</f>
        <v/>
      </c>
      <c r="N8236" s="6">
        <f>MOD(ROW()-2,39)+2</f>
        <v/>
      </c>
      <c r="O8236" s="42">
        <f>IF(AND($B8236&lt;&gt;"",$C8236&lt;&gt;"",$B8236&lt;=$C8236),INDEX(Szabalyok!$C:$C,$N8236),"")</f>
        <v/>
      </c>
      <c r="P8236">
        <f>IF(D8236="",P8235,P8235+1)</f>
        <v/>
      </c>
    </row>
    <row r="8237">
      <c r="A8237">
        <f>IF(P8237=P8236,0,P8237)</f>
        <v/>
      </c>
      <c r="B8237" s="41">
        <f>IF($M8237&gt;300,"",IF(OR(INDEX(Bemenet!$E$2:$E$301,$M8237)="",INDEX(Bemenet!$F$2:$F$301,$M8237)=""),"",MAX(INDEX(Bemenet!$E$2:$E$301,$M8237),INDEX(Szabalyok!$A:$A,$N8237))))</f>
        <v/>
      </c>
      <c r="C8237" s="41">
        <f>IF($B8237="","",MIN(INDEX(Bemenet!$F$2:$F$301,$M8237),INDEX(Szabalyok!$B:$B,$N8237)))</f>
        <v/>
      </c>
      <c r="D8237" s="5">
        <f>IF(AND($B8237&lt;&gt;"",$C8237&lt;&gt;"",$B8237&lt;=$C8237),INDEX(Bemenet!$G$2:$G$301,$M8237),"")</f>
        <v/>
      </c>
      <c r="E8237" s="6">
        <f>IF(AND($B8237&lt;&gt;"",$C8237&lt;&gt;"",$B8237&lt;=$C8237),INDEX(Bemenet!$D$2:$D$301,$M8237),"")</f>
        <v/>
      </c>
      <c r="F8237" s="5">
        <f>IF(AND($B8237&lt;&gt;"",$C8237&lt;&gt;"",$B8237&lt;=$C8237),$C8237-$B8237+1,"")</f>
        <v/>
      </c>
      <c r="G8237" s="5">
        <f>IF($F8237="","",$F8237*$D8237)</f>
        <v/>
      </c>
      <c r="H8237" s="42">
        <f>IF($G8237="","",$O8237)</f>
        <v/>
      </c>
      <c r="I8237" s="5">
        <f>IF($G8237="","",$G8237*IF($H8237="",$O8237,$H8237)/100)</f>
        <v/>
      </c>
      <c r="J8237" s="5">
        <f>IF(OR($L8237="",NOT(COUNTIFS($L$2:$L8237,$L8237)=1)),"",SUMIFS($G:$G,$L:$L,$L8237))</f>
        <v/>
      </c>
      <c r="K8237" s="5">
        <f>IF(OR($L8237="",NOT(COUNTIFS($L$2:$L8237,$L8237)=1)),"",SUMIFS($I:$I,$L:$L,$L8237))</f>
        <v/>
      </c>
      <c r="L8237" s="6">
        <f>IF($B8237="","",YEAR($B8237))</f>
        <v/>
      </c>
      <c r="M8237" s="6">
        <f>INT((ROW()-2)/39)+1</f>
        <v/>
      </c>
      <c r="N8237" s="6">
        <f>MOD(ROW()-2,39)+2</f>
        <v/>
      </c>
      <c r="O8237" s="42">
        <f>IF(AND($B8237&lt;&gt;"",$C8237&lt;&gt;"",$B8237&lt;=$C8237),INDEX(Szabalyok!$C:$C,$N8237),"")</f>
        <v/>
      </c>
      <c r="P8237">
        <f>IF(D8237="",P8236,P8236+1)</f>
        <v/>
      </c>
    </row>
    <row r="8238">
      <c r="A8238">
        <f>IF(P8238=P8237,0,P8238)</f>
        <v/>
      </c>
      <c r="B8238" s="41">
        <f>IF($M8238&gt;300,"",IF(OR(INDEX(Bemenet!$E$2:$E$301,$M8238)="",INDEX(Bemenet!$F$2:$F$301,$M8238)=""),"",MAX(INDEX(Bemenet!$E$2:$E$301,$M8238),INDEX(Szabalyok!$A:$A,$N8238))))</f>
        <v/>
      </c>
      <c r="C8238" s="41">
        <f>IF($B8238="","",MIN(INDEX(Bemenet!$F$2:$F$301,$M8238),INDEX(Szabalyok!$B:$B,$N8238)))</f>
        <v/>
      </c>
      <c r="D8238" s="5">
        <f>IF(AND($B8238&lt;&gt;"",$C8238&lt;&gt;"",$B8238&lt;=$C8238),INDEX(Bemenet!$G$2:$G$301,$M8238),"")</f>
        <v/>
      </c>
      <c r="E8238" s="6">
        <f>IF(AND($B8238&lt;&gt;"",$C8238&lt;&gt;"",$B8238&lt;=$C8238),INDEX(Bemenet!$D$2:$D$301,$M8238),"")</f>
        <v/>
      </c>
      <c r="F8238" s="5">
        <f>IF(AND($B8238&lt;&gt;"",$C8238&lt;&gt;"",$B8238&lt;=$C8238),$C8238-$B8238+1,"")</f>
        <v/>
      </c>
      <c r="G8238" s="5">
        <f>IF($F8238="","",$F8238*$D8238)</f>
        <v/>
      </c>
      <c r="H8238" s="42">
        <f>IF($G8238="","",$O8238)</f>
        <v/>
      </c>
      <c r="I8238" s="5">
        <f>IF($G8238="","",$G8238*IF($H8238="",$O8238,$H8238)/100)</f>
        <v/>
      </c>
      <c r="J8238" s="5">
        <f>IF(OR($L8238="",NOT(COUNTIFS($L$2:$L8238,$L8238)=1)),"",SUMIFS($G:$G,$L:$L,$L8238))</f>
        <v/>
      </c>
      <c r="K8238" s="5">
        <f>IF(OR($L8238="",NOT(COUNTIFS($L$2:$L8238,$L8238)=1)),"",SUMIFS($I:$I,$L:$L,$L8238))</f>
        <v/>
      </c>
      <c r="L8238" s="6">
        <f>IF($B8238="","",YEAR($B8238))</f>
        <v/>
      </c>
      <c r="M8238" s="6">
        <f>INT((ROW()-2)/39)+1</f>
        <v/>
      </c>
      <c r="N8238" s="6">
        <f>MOD(ROW()-2,39)+2</f>
        <v/>
      </c>
      <c r="O8238" s="42">
        <f>IF(AND($B8238&lt;&gt;"",$C8238&lt;&gt;"",$B8238&lt;=$C8238),INDEX(Szabalyok!$C:$C,$N8238),"")</f>
        <v/>
      </c>
      <c r="P8238">
        <f>IF(D8238="",P8237,P8237+1)</f>
        <v/>
      </c>
    </row>
    <row r="8239">
      <c r="A8239">
        <f>IF(P8239=P8238,0,P8239)</f>
        <v/>
      </c>
      <c r="B8239" s="41">
        <f>IF($M8239&gt;300,"",IF(OR(INDEX(Bemenet!$E$2:$E$301,$M8239)="",INDEX(Bemenet!$F$2:$F$301,$M8239)=""),"",MAX(INDEX(Bemenet!$E$2:$E$301,$M8239),INDEX(Szabalyok!$A:$A,$N8239))))</f>
        <v/>
      </c>
      <c r="C8239" s="41">
        <f>IF($B8239="","",MIN(INDEX(Bemenet!$F$2:$F$301,$M8239),INDEX(Szabalyok!$B:$B,$N8239)))</f>
        <v/>
      </c>
      <c r="D8239" s="5">
        <f>IF(AND($B8239&lt;&gt;"",$C8239&lt;&gt;"",$B8239&lt;=$C8239),INDEX(Bemenet!$G$2:$G$301,$M8239),"")</f>
        <v/>
      </c>
      <c r="E8239" s="6">
        <f>IF(AND($B8239&lt;&gt;"",$C8239&lt;&gt;"",$B8239&lt;=$C8239),INDEX(Bemenet!$D$2:$D$301,$M8239),"")</f>
        <v/>
      </c>
      <c r="F8239" s="5">
        <f>IF(AND($B8239&lt;&gt;"",$C8239&lt;&gt;"",$B8239&lt;=$C8239),$C8239-$B8239+1,"")</f>
        <v/>
      </c>
      <c r="G8239" s="5">
        <f>IF($F8239="","",$F8239*$D8239)</f>
        <v/>
      </c>
      <c r="H8239" s="42">
        <f>IF($G8239="","",$O8239)</f>
        <v/>
      </c>
      <c r="I8239" s="5">
        <f>IF($G8239="","",$G8239*IF($H8239="",$O8239,$H8239)/100)</f>
        <v/>
      </c>
      <c r="J8239" s="5">
        <f>IF(OR($L8239="",NOT(COUNTIFS($L$2:$L8239,$L8239)=1)),"",SUMIFS($G:$G,$L:$L,$L8239))</f>
        <v/>
      </c>
      <c r="K8239" s="5">
        <f>IF(OR($L8239="",NOT(COUNTIFS($L$2:$L8239,$L8239)=1)),"",SUMIFS($I:$I,$L:$L,$L8239))</f>
        <v/>
      </c>
      <c r="L8239" s="6">
        <f>IF($B8239="","",YEAR($B8239))</f>
        <v/>
      </c>
      <c r="M8239" s="6">
        <f>INT((ROW()-2)/39)+1</f>
        <v/>
      </c>
      <c r="N8239" s="6">
        <f>MOD(ROW()-2,39)+2</f>
        <v/>
      </c>
      <c r="O8239" s="42">
        <f>IF(AND($B8239&lt;&gt;"",$C8239&lt;&gt;"",$B8239&lt;=$C8239),INDEX(Szabalyok!$C:$C,$N8239),"")</f>
        <v/>
      </c>
      <c r="P8239">
        <f>IF(D8239="",P8238,P8238+1)</f>
        <v/>
      </c>
    </row>
    <row r="8240">
      <c r="A8240">
        <f>IF(P8240=P8239,0,P8240)</f>
        <v/>
      </c>
      <c r="B8240" s="41">
        <f>IF($M8240&gt;300,"",IF(OR(INDEX(Bemenet!$E$2:$E$301,$M8240)="",INDEX(Bemenet!$F$2:$F$301,$M8240)=""),"",MAX(INDEX(Bemenet!$E$2:$E$301,$M8240),INDEX(Szabalyok!$A:$A,$N8240))))</f>
        <v/>
      </c>
      <c r="C8240" s="41">
        <f>IF($B8240="","",MIN(INDEX(Bemenet!$F$2:$F$301,$M8240),INDEX(Szabalyok!$B:$B,$N8240)))</f>
        <v/>
      </c>
      <c r="D8240" s="5">
        <f>IF(AND($B8240&lt;&gt;"",$C8240&lt;&gt;"",$B8240&lt;=$C8240),INDEX(Bemenet!$G$2:$G$301,$M8240),"")</f>
        <v/>
      </c>
      <c r="E8240" s="6">
        <f>IF(AND($B8240&lt;&gt;"",$C8240&lt;&gt;"",$B8240&lt;=$C8240),INDEX(Bemenet!$D$2:$D$301,$M8240),"")</f>
        <v/>
      </c>
      <c r="F8240" s="5">
        <f>IF(AND($B8240&lt;&gt;"",$C8240&lt;&gt;"",$B8240&lt;=$C8240),$C8240-$B8240+1,"")</f>
        <v/>
      </c>
      <c r="G8240" s="5">
        <f>IF($F8240="","",$F8240*$D8240)</f>
        <v/>
      </c>
      <c r="H8240" s="42">
        <f>IF($G8240="","",$O8240)</f>
        <v/>
      </c>
      <c r="I8240" s="5">
        <f>IF($G8240="","",$G8240*IF($H8240="",$O8240,$H8240)/100)</f>
        <v/>
      </c>
      <c r="J8240" s="5">
        <f>IF(OR($L8240="",NOT(COUNTIFS($L$2:$L8240,$L8240)=1)),"",SUMIFS($G:$G,$L:$L,$L8240))</f>
        <v/>
      </c>
      <c r="K8240" s="5">
        <f>IF(OR($L8240="",NOT(COUNTIFS($L$2:$L8240,$L8240)=1)),"",SUMIFS($I:$I,$L:$L,$L8240))</f>
        <v/>
      </c>
      <c r="L8240" s="6">
        <f>IF($B8240="","",YEAR($B8240))</f>
        <v/>
      </c>
      <c r="M8240" s="6">
        <f>INT((ROW()-2)/39)+1</f>
        <v/>
      </c>
      <c r="N8240" s="6">
        <f>MOD(ROW()-2,39)+2</f>
        <v/>
      </c>
      <c r="O8240" s="42">
        <f>IF(AND($B8240&lt;&gt;"",$C8240&lt;&gt;"",$B8240&lt;=$C8240),INDEX(Szabalyok!$C:$C,$N8240),"")</f>
        <v/>
      </c>
      <c r="P8240">
        <f>IF(D8240="",P8239,P8239+1)</f>
        <v/>
      </c>
    </row>
    <row r="8241">
      <c r="A8241">
        <f>IF(P8241=P8240,0,P8241)</f>
        <v/>
      </c>
      <c r="B8241" s="41">
        <f>IF($M8241&gt;300,"",IF(OR(INDEX(Bemenet!$E$2:$E$301,$M8241)="",INDEX(Bemenet!$F$2:$F$301,$M8241)=""),"",MAX(INDEX(Bemenet!$E$2:$E$301,$M8241),INDEX(Szabalyok!$A:$A,$N8241))))</f>
        <v/>
      </c>
      <c r="C8241" s="41">
        <f>IF($B8241="","",MIN(INDEX(Bemenet!$F$2:$F$301,$M8241),INDEX(Szabalyok!$B:$B,$N8241)))</f>
        <v/>
      </c>
      <c r="D8241" s="5">
        <f>IF(AND($B8241&lt;&gt;"",$C8241&lt;&gt;"",$B8241&lt;=$C8241),INDEX(Bemenet!$G$2:$G$301,$M8241),"")</f>
        <v/>
      </c>
      <c r="E8241" s="6">
        <f>IF(AND($B8241&lt;&gt;"",$C8241&lt;&gt;"",$B8241&lt;=$C8241),INDEX(Bemenet!$D$2:$D$301,$M8241),"")</f>
        <v/>
      </c>
      <c r="F8241" s="5">
        <f>IF(AND($B8241&lt;&gt;"",$C8241&lt;&gt;"",$B8241&lt;=$C8241),$C8241-$B8241+1,"")</f>
        <v/>
      </c>
      <c r="G8241" s="5">
        <f>IF($F8241="","",$F8241*$D8241)</f>
        <v/>
      </c>
      <c r="H8241" s="42">
        <f>IF($G8241="","",$O8241)</f>
        <v/>
      </c>
      <c r="I8241" s="5">
        <f>IF($G8241="","",$G8241*IF($H8241="",$O8241,$H8241)/100)</f>
        <v/>
      </c>
      <c r="J8241" s="5">
        <f>IF(OR($L8241="",NOT(COUNTIFS($L$2:$L8241,$L8241)=1)),"",SUMIFS($G:$G,$L:$L,$L8241))</f>
        <v/>
      </c>
      <c r="K8241" s="5">
        <f>IF(OR($L8241="",NOT(COUNTIFS($L$2:$L8241,$L8241)=1)),"",SUMIFS($I:$I,$L:$L,$L8241))</f>
        <v/>
      </c>
      <c r="L8241" s="6">
        <f>IF($B8241="","",YEAR($B8241))</f>
        <v/>
      </c>
      <c r="M8241" s="6">
        <f>INT((ROW()-2)/39)+1</f>
        <v/>
      </c>
      <c r="N8241" s="6">
        <f>MOD(ROW()-2,39)+2</f>
        <v/>
      </c>
      <c r="O8241" s="42">
        <f>IF(AND($B8241&lt;&gt;"",$C8241&lt;&gt;"",$B8241&lt;=$C8241),INDEX(Szabalyok!$C:$C,$N8241),"")</f>
        <v/>
      </c>
      <c r="P8241">
        <f>IF(D8241="",P8240,P8240+1)</f>
        <v/>
      </c>
    </row>
    <row r="8242">
      <c r="A8242">
        <f>IF(P8242=P8241,0,P8242)</f>
        <v/>
      </c>
      <c r="B8242" s="41">
        <f>IF($M8242&gt;300,"",IF(OR(INDEX(Bemenet!$E$2:$E$301,$M8242)="",INDEX(Bemenet!$F$2:$F$301,$M8242)=""),"",MAX(INDEX(Bemenet!$E$2:$E$301,$M8242),INDEX(Szabalyok!$A:$A,$N8242))))</f>
        <v/>
      </c>
      <c r="C8242" s="41">
        <f>IF($B8242="","",MIN(INDEX(Bemenet!$F$2:$F$301,$M8242),INDEX(Szabalyok!$B:$B,$N8242)))</f>
        <v/>
      </c>
      <c r="D8242" s="5">
        <f>IF(AND($B8242&lt;&gt;"",$C8242&lt;&gt;"",$B8242&lt;=$C8242),INDEX(Bemenet!$G$2:$G$301,$M8242),"")</f>
        <v/>
      </c>
      <c r="E8242" s="6">
        <f>IF(AND($B8242&lt;&gt;"",$C8242&lt;&gt;"",$B8242&lt;=$C8242),INDEX(Bemenet!$D$2:$D$301,$M8242),"")</f>
        <v/>
      </c>
      <c r="F8242" s="5">
        <f>IF(AND($B8242&lt;&gt;"",$C8242&lt;&gt;"",$B8242&lt;=$C8242),$C8242-$B8242+1,"")</f>
        <v/>
      </c>
      <c r="G8242" s="5">
        <f>IF($F8242="","",$F8242*$D8242)</f>
        <v/>
      </c>
      <c r="H8242" s="42">
        <f>IF($G8242="","",$O8242)</f>
        <v/>
      </c>
      <c r="I8242" s="5">
        <f>IF($G8242="","",$G8242*IF($H8242="",$O8242,$H8242)/100)</f>
        <v/>
      </c>
      <c r="J8242" s="5">
        <f>IF(OR($L8242="",NOT(COUNTIFS($L$2:$L8242,$L8242)=1)),"",SUMIFS($G:$G,$L:$L,$L8242))</f>
        <v/>
      </c>
      <c r="K8242" s="5">
        <f>IF(OR($L8242="",NOT(COUNTIFS($L$2:$L8242,$L8242)=1)),"",SUMIFS($I:$I,$L:$L,$L8242))</f>
        <v/>
      </c>
      <c r="L8242" s="6">
        <f>IF($B8242="","",YEAR($B8242))</f>
        <v/>
      </c>
      <c r="M8242" s="6">
        <f>INT((ROW()-2)/39)+1</f>
        <v/>
      </c>
      <c r="N8242" s="6">
        <f>MOD(ROW()-2,39)+2</f>
        <v/>
      </c>
      <c r="O8242" s="42">
        <f>IF(AND($B8242&lt;&gt;"",$C8242&lt;&gt;"",$B8242&lt;=$C8242),INDEX(Szabalyok!$C:$C,$N8242),"")</f>
        <v/>
      </c>
      <c r="P8242">
        <f>IF(D8242="",P8241,P8241+1)</f>
        <v/>
      </c>
    </row>
    <row r="8243">
      <c r="A8243">
        <f>IF(P8243=P8242,0,P8243)</f>
        <v/>
      </c>
      <c r="B8243" s="41">
        <f>IF($M8243&gt;300,"",IF(OR(INDEX(Bemenet!$E$2:$E$301,$M8243)="",INDEX(Bemenet!$F$2:$F$301,$M8243)=""),"",MAX(INDEX(Bemenet!$E$2:$E$301,$M8243),INDEX(Szabalyok!$A:$A,$N8243))))</f>
        <v/>
      </c>
      <c r="C8243" s="41">
        <f>IF($B8243="","",MIN(INDEX(Bemenet!$F$2:$F$301,$M8243),INDEX(Szabalyok!$B:$B,$N8243)))</f>
        <v/>
      </c>
      <c r="D8243" s="5">
        <f>IF(AND($B8243&lt;&gt;"",$C8243&lt;&gt;"",$B8243&lt;=$C8243),INDEX(Bemenet!$G$2:$G$301,$M8243),"")</f>
        <v/>
      </c>
      <c r="E8243" s="6">
        <f>IF(AND($B8243&lt;&gt;"",$C8243&lt;&gt;"",$B8243&lt;=$C8243),INDEX(Bemenet!$D$2:$D$301,$M8243),"")</f>
        <v/>
      </c>
      <c r="F8243" s="5">
        <f>IF(AND($B8243&lt;&gt;"",$C8243&lt;&gt;"",$B8243&lt;=$C8243),$C8243-$B8243+1,"")</f>
        <v/>
      </c>
      <c r="G8243" s="5">
        <f>IF($F8243="","",$F8243*$D8243)</f>
        <v/>
      </c>
      <c r="H8243" s="42">
        <f>IF($G8243="","",$O8243)</f>
        <v/>
      </c>
      <c r="I8243" s="5">
        <f>IF($G8243="","",$G8243*IF($H8243="",$O8243,$H8243)/100)</f>
        <v/>
      </c>
      <c r="J8243" s="5">
        <f>IF(OR($L8243="",NOT(COUNTIFS($L$2:$L8243,$L8243)=1)),"",SUMIFS($G:$G,$L:$L,$L8243))</f>
        <v/>
      </c>
      <c r="K8243" s="5">
        <f>IF(OR($L8243="",NOT(COUNTIFS($L$2:$L8243,$L8243)=1)),"",SUMIFS($I:$I,$L:$L,$L8243))</f>
        <v/>
      </c>
      <c r="L8243" s="6">
        <f>IF($B8243="","",YEAR($B8243))</f>
        <v/>
      </c>
      <c r="M8243" s="6">
        <f>INT((ROW()-2)/39)+1</f>
        <v/>
      </c>
      <c r="N8243" s="6">
        <f>MOD(ROW()-2,39)+2</f>
        <v/>
      </c>
      <c r="O8243" s="42">
        <f>IF(AND($B8243&lt;&gt;"",$C8243&lt;&gt;"",$B8243&lt;=$C8243),INDEX(Szabalyok!$C:$C,$N8243),"")</f>
        <v/>
      </c>
      <c r="P8243">
        <f>IF(D8243="",P8242,P8242+1)</f>
        <v/>
      </c>
    </row>
    <row r="8244">
      <c r="A8244">
        <f>IF(P8244=P8243,0,P8244)</f>
        <v/>
      </c>
      <c r="B8244" s="41">
        <f>IF($M8244&gt;300,"",IF(OR(INDEX(Bemenet!$E$2:$E$301,$M8244)="",INDEX(Bemenet!$F$2:$F$301,$M8244)=""),"",MAX(INDEX(Bemenet!$E$2:$E$301,$M8244),INDEX(Szabalyok!$A:$A,$N8244))))</f>
        <v/>
      </c>
      <c r="C8244" s="41">
        <f>IF($B8244="","",MIN(INDEX(Bemenet!$F$2:$F$301,$M8244),INDEX(Szabalyok!$B:$B,$N8244)))</f>
        <v/>
      </c>
      <c r="D8244" s="5">
        <f>IF(AND($B8244&lt;&gt;"",$C8244&lt;&gt;"",$B8244&lt;=$C8244),INDEX(Bemenet!$G$2:$G$301,$M8244),"")</f>
        <v/>
      </c>
      <c r="E8244" s="6">
        <f>IF(AND($B8244&lt;&gt;"",$C8244&lt;&gt;"",$B8244&lt;=$C8244),INDEX(Bemenet!$D$2:$D$301,$M8244),"")</f>
        <v/>
      </c>
      <c r="F8244" s="5">
        <f>IF(AND($B8244&lt;&gt;"",$C8244&lt;&gt;"",$B8244&lt;=$C8244),$C8244-$B8244+1,"")</f>
        <v/>
      </c>
      <c r="G8244" s="5">
        <f>IF($F8244="","",$F8244*$D8244)</f>
        <v/>
      </c>
      <c r="H8244" s="42">
        <f>IF($G8244="","",$O8244)</f>
        <v/>
      </c>
      <c r="I8244" s="5">
        <f>IF($G8244="","",$G8244*IF($H8244="",$O8244,$H8244)/100)</f>
        <v/>
      </c>
      <c r="J8244" s="5">
        <f>IF(OR($L8244="",NOT(COUNTIFS($L$2:$L8244,$L8244)=1)),"",SUMIFS($G:$G,$L:$L,$L8244))</f>
        <v/>
      </c>
      <c r="K8244" s="5">
        <f>IF(OR($L8244="",NOT(COUNTIFS($L$2:$L8244,$L8244)=1)),"",SUMIFS($I:$I,$L:$L,$L8244))</f>
        <v/>
      </c>
      <c r="L8244" s="6">
        <f>IF($B8244="","",YEAR($B8244))</f>
        <v/>
      </c>
      <c r="M8244" s="6">
        <f>INT((ROW()-2)/39)+1</f>
        <v/>
      </c>
      <c r="N8244" s="6">
        <f>MOD(ROW()-2,39)+2</f>
        <v/>
      </c>
      <c r="O8244" s="42">
        <f>IF(AND($B8244&lt;&gt;"",$C8244&lt;&gt;"",$B8244&lt;=$C8244),INDEX(Szabalyok!$C:$C,$N8244),"")</f>
        <v/>
      </c>
      <c r="P8244">
        <f>IF(D8244="",P8243,P8243+1)</f>
        <v/>
      </c>
    </row>
    <row r="8245">
      <c r="A8245">
        <f>IF(P8245=P8244,0,P8245)</f>
        <v/>
      </c>
      <c r="B8245" s="41">
        <f>IF($M8245&gt;300,"",IF(OR(INDEX(Bemenet!$E$2:$E$301,$M8245)="",INDEX(Bemenet!$F$2:$F$301,$M8245)=""),"",MAX(INDEX(Bemenet!$E$2:$E$301,$M8245),INDEX(Szabalyok!$A:$A,$N8245))))</f>
        <v/>
      </c>
      <c r="C8245" s="41">
        <f>IF($B8245="","",MIN(INDEX(Bemenet!$F$2:$F$301,$M8245),INDEX(Szabalyok!$B:$B,$N8245)))</f>
        <v/>
      </c>
      <c r="D8245" s="5">
        <f>IF(AND($B8245&lt;&gt;"",$C8245&lt;&gt;"",$B8245&lt;=$C8245),INDEX(Bemenet!$G$2:$G$301,$M8245),"")</f>
        <v/>
      </c>
      <c r="E8245" s="6">
        <f>IF(AND($B8245&lt;&gt;"",$C8245&lt;&gt;"",$B8245&lt;=$C8245),INDEX(Bemenet!$D$2:$D$301,$M8245),"")</f>
        <v/>
      </c>
      <c r="F8245" s="5">
        <f>IF(AND($B8245&lt;&gt;"",$C8245&lt;&gt;"",$B8245&lt;=$C8245),$C8245-$B8245+1,"")</f>
        <v/>
      </c>
      <c r="G8245" s="5">
        <f>IF($F8245="","",$F8245*$D8245)</f>
        <v/>
      </c>
      <c r="H8245" s="42">
        <f>IF($G8245="","",$O8245)</f>
        <v/>
      </c>
      <c r="I8245" s="5">
        <f>IF($G8245="","",$G8245*IF($H8245="",$O8245,$H8245)/100)</f>
        <v/>
      </c>
      <c r="J8245" s="5">
        <f>IF(OR($L8245="",NOT(COUNTIFS($L$2:$L8245,$L8245)=1)),"",SUMIFS($G:$G,$L:$L,$L8245))</f>
        <v/>
      </c>
      <c r="K8245" s="5">
        <f>IF(OR($L8245="",NOT(COUNTIFS($L$2:$L8245,$L8245)=1)),"",SUMIFS($I:$I,$L:$L,$L8245))</f>
        <v/>
      </c>
      <c r="L8245" s="6">
        <f>IF($B8245="","",YEAR($B8245))</f>
        <v/>
      </c>
      <c r="M8245" s="6">
        <f>INT((ROW()-2)/39)+1</f>
        <v/>
      </c>
      <c r="N8245" s="6">
        <f>MOD(ROW()-2,39)+2</f>
        <v/>
      </c>
      <c r="O8245" s="42">
        <f>IF(AND($B8245&lt;&gt;"",$C8245&lt;&gt;"",$B8245&lt;=$C8245),INDEX(Szabalyok!$C:$C,$N8245),"")</f>
        <v/>
      </c>
      <c r="P8245">
        <f>IF(D8245="",P8244,P8244+1)</f>
        <v/>
      </c>
    </row>
    <row r="8246">
      <c r="A8246">
        <f>IF(P8246=P8245,0,P8246)</f>
        <v/>
      </c>
      <c r="B8246" s="41">
        <f>IF($M8246&gt;300,"",IF(OR(INDEX(Bemenet!$E$2:$E$301,$M8246)="",INDEX(Bemenet!$F$2:$F$301,$M8246)=""),"",MAX(INDEX(Bemenet!$E$2:$E$301,$M8246),INDEX(Szabalyok!$A:$A,$N8246))))</f>
        <v/>
      </c>
      <c r="C8246" s="41">
        <f>IF($B8246="","",MIN(INDEX(Bemenet!$F$2:$F$301,$M8246),INDEX(Szabalyok!$B:$B,$N8246)))</f>
        <v/>
      </c>
      <c r="D8246" s="5">
        <f>IF(AND($B8246&lt;&gt;"",$C8246&lt;&gt;"",$B8246&lt;=$C8246),INDEX(Bemenet!$G$2:$G$301,$M8246),"")</f>
        <v/>
      </c>
      <c r="E8246" s="6">
        <f>IF(AND($B8246&lt;&gt;"",$C8246&lt;&gt;"",$B8246&lt;=$C8246),INDEX(Bemenet!$D$2:$D$301,$M8246),"")</f>
        <v/>
      </c>
      <c r="F8246" s="5">
        <f>IF(AND($B8246&lt;&gt;"",$C8246&lt;&gt;"",$B8246&lt;=$C8246),$C8246-$B8246+1,"")</f>
        <v/>
      </c>
      <c r="G8246" s="5">
        <f>IF($F8246="","",$F8246*$D8246)</f>
        <v/>
      </c>
      <c r="H8246" s="42">
        <f>IF($G8246="","",$O8246)</f>
        <v/>
      </c>
      <c r="I8246" s="5">
        <f>IF($G8246="","",$G8246*IF($H8246="",$O8246,$H8246)/100)</f>
        <v/>
      </c>
      <c r="J8246" s="5">
        <f>IF(OR($L8246="",NOT(COUNTIFS($L$2:$L8246,$L8246)=1)),"",SUMIFS($G:$G,$L:$L,$L8246))</f>
        <v/>
      </c>
      <c r="K8246" s="5">
        <f>IF(OR($L8246="",NOT(COUNTIFS($L$2:$L8246,$L8246)=1)),"",SUMIFS($I:$I,$L:$L,$L8246))</f>
        <v/>
      </c>
      <c r="L8246" s="6">
        <f>IF($B8246="","",YEAR($B8246))</f>
        <v/>
      </c>
      <c r="M8246" s="6">
        <f>INT((ROW()-2)/39)+1</f>
        <v/>
      </c>
      <c r="N8246" s="6">
        <f>MOD(ROW()-2,39)+2</f>
        <v/>
      </c>
      <c r="O8246" s="42">
        <f>IF(AND($B8246&lt;&gt;"",$C8246&lt;&gt;"",$B8246&lt;=$C8246),INDEX(Szabalyok!$C:$C,$N8246),"")</f>
        <v/>
      </c>
      <c r="P8246">
        <f>IF(D8246="",P8245,P8245+1)</f>
        <v/>
      </c>
    </row>
    <row r="8247">
      <c r="A8247">
        <f>IF(P8247=P8246,0,P8247)</f>
        <v/>
      </c>
      <c r="B8247" s="41">
        <f>IF($M8247&gt;300,"",IF(OR(INDEX(Bemenet!$E$2:$E$301,$M8247)="",INDEX(Bemenet!$F$2:$F$301,$M8247)=""),"",MAX(INDEX(Bemenet!$E$2:$E$301,$M8247),INDEX(Szabalyok!$A:$A,$N8247))))</f>
        <v/>
      </c>
      <c r="C8247" s="41">
        <f>IF($B8247="","",MIN(INDEX(Bemenet!$F$2:$F$301,$M8247),INDEX(Szabalyok!$B:$B,$N8247)))</f>
        <v/>
      </c>
      <c r="D8247" s="5">
        <f>IF(AND($B8247&lt;&gt;"",$C8247&lt;&gt;"",$B8247&lt;=$C8247),INDEX(Bemenet!$G$2:$G$301,$M8247),"")</f>
        <v/>
      </c>
      <c r="E8247" s="6">
        <f>IF(AND($B8247&lt;&gt;"",$C8247&lt;&gt;"",$B8247&lt;=$C8247),INDEX(Bemenet!$D$2:$D$301,$M8247),"")</f>
        <v/>
      </c>
      <c r="F8247" s="5">
        <f>IF(AND($B8247&lt;&gt;"",$C8247&lt;&gt;"",$B8247&lt;=$C8247),$C8247-$B8247+1,"")</f>
        <v/>
      </c>
      <c r="G8247" s="5">
        <f>IF($F8247="","",$F8247*$D8247)</f>
        <v/>
      </c>
      <c r="H8247" s="42">
        <f>IF($G8247="","",$O8247)</f>
        <v/>
      </c>
      <c r="I8247" s="5">
        <f>IF($G8247="","",$G8247*IF($H8247="",$O8247,$H8247)/100)</f>
        <v/>
      </c>
      <c r="J8247" s="5">
        <f>IF(OR($L8247="",NOT(COUNTIFS($L$2:$L8247,$L8247)=1)),"",SUMIFS($G:$G,$L:$L,$L8247))</f>
        <v/>
      </c>
      <c r="K8247" s="5">
        <f>IF(OR($L8247="",NOT(COUNTIFS($L$2:$L8247,$L8247)=1)),"",SUMIFS($I:$I,$L:$L,$L8247))</f>
        <v/>
      </c>
      <c r="L8247" s="6">
        <f>IF($B8247="","",YEAR($B8247))</f>
        <v/>
      </c>
      <c r="M8247" s="6">
        <f>INT((ROW()-2)/39)+1</f>
        <v/>
      </c>
      <c r="N8247" s="6">
        <f>MOD(ROW()-2,39)+2</f>
        <v/>
      </c>
      <c r="O8247" s="42">
        <f>IF(AND($B8247&lt;&gt;"",$C8247&lt;&gt;"",$B8247&lt;=$C8247),INDEX(Szabalyok!$C:$C,$N8247),"")</f>
        <v/>
      </c>
      <c r="P8247">
        <f>IF(D8247="",P8246,P8246+1)</f>
        <v/>
      </c>
    </row>
    <row r="8248">
      <c r="A8248">
        <f>IF(P8248=P8247,0,P8248)</f>
        <v/>
      </c>
      <c r="B8248" s="41">
        <f>IF($M8248&gt;300,"",IF(OR(INDEX(Bemenet!$E$2:$E$301,$M8248)="",INDEX(Bemenet!$F$2:$F$301,$M8248)=""),"",MAX(INDEX(Bemenet!$E$2:$E$301,$M8248),INDEX(Szabalyok!$A:$A,$N8248))))</f>
        <v/>
      </c>
      <c r="C8248" s="41">
        <f>IF($B8248="","",MIN(INDEX(Bemenet!$F$2:$F$301,$M8248),INDEX(Szabalyok!$B:$B,$N8248)))</f>
        <v/>
      </c>
      <c r="D8248" s="5">
        <f>IF(AND($B8248&lt;&gt;"",$C8248&lt;&gt;"",$B8248&lt;=$C8248),INDEX(Bemenet!$G$2:$G$301,$M8248),"")</f>
        <v/>
      </c>
      <c r="E8248" s="6">
        <f>IF(AND($B8248&lt;&gt;"",$C8248&lt;&gt;"",$B8248&lt;=$C8248),INDEX(Bemenet!$D$2:$D$301,$M8248),"")</f>
        <v/>
      </c>
      <c r="F8248" s="5">
        <f>IF(AND($B8248&lt;&gt;"",$C8248&lt;&gt;"",$B8248&lt;=$C8248),$C8248-$B8248+1,"")</f>
        <v/>
      </c>
      <c r="G8248" s="5">
        <f>IF($F8248="","",$F8248*$D8248)</f>
        <v/>
      </c>
      <c r="H8248" s="42">
        <f>IF($G8248="","",$O8248)</f>
        <v/>
      </c>
      <c r="I8248" s="5">
        <f>IF($G8248="","",$G8248*IF($H8248="",$O8248,$H8248)/100)</f>
        <v/>
      </c>
      <c r="J8248" s="5">
        <f>IF(OR($L8248="",NOT(COUNTIFS($L$2:$L8248,$L8248)=1)),"",SUMIFS($G:$G,$L:$L,$L8248))</f>
        <v/>
      </c>
      <c r="K8248" s="5">
        <f>IF(OR($L8248="",NOT(COUNTIFS($L$2:$L8248,$L8248)=1)),"",SUMIFS($I:$I,$L:$L,$L8248))</f>
        <v/>
      </c>
      <c r="L8248" s="6">
        <f>IF($B8248="","",YEAR($B8248))</f>
        <v/>
      </c>
      <c r="M8248" s="6">
        <f>INT((ROW()-2)/39)+1</f>
        <v/>
      </c>
      <c r="N8248" s="6">
        <f>MOD(ROW()-2,39)+2</f>
        <v/>
      </c>
      <c r="O8248" s="42">
        <f>IF(AND($B8248&lt;&gt;"",$C8248&lt;&gt;"",$B8248&lt;=$C8248),INDEX(Szabalyok!$C:$C,$N8248),"")</f>
        <v/>
      </c>
      <c r="P8248">
        <f>IF(D8248="",P8247,P8247+1)</f>
        <v/>
      </c>
    </row>
    <row r="8249">
      <c r="A8249">
        <f>IF(P8249=P8248,0,P8249)</f>
        <v/>
      </c>
      <c r="B8249" s="41">
        <f>IF($M8249&gt;300,"",IF(OR(INDEX(Bemenet!$E$2:$E$301,$M8249)="",INDEX(Bemenet!$F$2:$F$301,$M8249)=""),"",MAX(INDEX(Bemenet!$E$2:$E$301,$M8249),INDEX(Szabalyok!$A:$A,$N8249))))</f>
        <v/>
      </c>
      <c r="C8249" s="41">
        <f>IF($B8249="","",MIN(INDEX(Bemenet!$F$2:$F$301,$M8249),INDEX(Szabalyok!$B:$B,$N8249)))</f>
        <v/>
      </c>
      <c r="D8249" s="5">
        <f>IF(AND($B8249&lt;&gt;"",$C8249&lt;&gt;"",$B8249&lt;=$C8249),INDEX(Bemenet!$G$2:$G$301,$M8249),"")</f>
        <v/>
      </c>
      <c r="E8249" s="6">
        <f>IF(AND($B8249&lt;&gt;"",$C8249&lt;&gt;"",$B8249&lt;=$C8249),INDEX(Bemenet!$D$2:$D$301,$M8249),"")</f>
        <v/>
      </c>
      <c r="F8249" s="5">
        <f>IF(AND($B8249&lt;&gt;"",$C8249&lt;&gt;"",$B8249&lt;=$C8249),$C8249-$B8249+1,"")</f>
        <v/>
      </c>
      <c r="G8249" s="5">
        <f>IF($F8249="","",$F8249*$D8249)</f>
        <v/>
      </c>
      <c r="H8249" s="42">
        <f>IF($G8249="","",$O8249)</f>
        <v/>
      </c>
      <c r="I8249" s="5">
        <f>IF($G8249="","",$G8249*IF($H8249="",$O8249,$H8249)/100)</f>
        <v/>
      </c>
      <c r="J8249" s="5">
        <f>IF(OR($L8249="",NOT(COUNTIFS($L$2:$L8249,$L8249)=1)),"",SUMIFS($G:$G,$L:$L,$L8249))</f>
        <v/>
      </c>
      <c r="K8249" s="5">
        <f>IF(OR($L8249="",NOT(COUNTIFS($L$2:$L8249,$L8249)=1)),"",SUMIFS($I:$I,$L:$L,$L8249))</f>
        <v/>
      </c>
      <c r="L8249" s="6">
        <f>IF($B8249="","",YEAR($B8249))</f>
        <v/>
      </c>
      <c r="M8249" s="6">
        <f>INT((ROW()-2)/39)+1</f>
        <v/>
      </c>
      <c r="N8249" s="6">
        <f>MOD(ROW()-2,39)+2</f>
        <v/>
      </c>
      <c r="O8249" s="42">
        <f>IF(AND($B8249&lt;&gt;"",$C8249&lt;&gt;"",$B8249&lt;=$C8249),INDEX(Szabalyok!$C:$C,$N8249),"")</f>
        <v/>
      </c>
      <c r="P8249">
        <f>IF(D8249="",P8248,P8248+1)</f>
        <v/>
      </c>
    </row>
    <row r="8250">
      <c r="A8250">
        <f>IF(P8250=P8249,0,P8250)</f>
        <v/>
      </c>
      <c r="B8250" s="41">
        <f>IF($M8250&gt;300,"",IF(OR(INDEX(Bemenet!$E$2:$E$301,$M8250)="",INDEX(Bemenet!$F$2:$F$301,$M8250)=""),"",MAX(INDEX(Bemenet!$E$2:$E$301,$M8250),INDEX(Szabalyok!$A:$A,$N8250))))</f>
        <v/>
      </c>
      <c r="C8250" s="41">
        <f>IF($B8250="","",MIN(INDEX(Bemenet!$F$2:$F$301,$M8250),INDEX(Szabalyok!$B:$B,$N8250)))</f>
        <v/>
      </c>
      <c r="D8250" s="5">
        <f>IF(AND($B8250&lt;&gt;"",$C8250&lt;&gt;"",$B8250&lt;=$C8250),INDEX(Bemenet!$G$2:$G$301,$M8250),"")</f>
        <v/>
      </c>
      <c r="E8250" s="6">
        <f>IF(AND($B8250&lt;&gt;"",$C8250&lt;&gt;"",$B8250&lt;=$C8250),INDEX(Bemenet!$D$2:$D$301,$M8250),"")</f>
        <v/>
      </c>
      <c r="F8250" s="5">
        <f>IF(AND($B8250&lt;&gt;"",$C8250&lt;&gt;"",$B8250&lt;=$C8250),$C8250-$B8250+1,"")</f>
        <v/>
      </c>
      <c r="G8250" s="5">
        <f>IF($F8250="","",$F8250*$D8250)</f>
        <v/>
      </c>
      <c r="H8250" s="42">
        <f>IF($G8250="","",$O8250)</f>
        <v/>
      </c>
      <c r="I8250" s="5">
        <f>IF($G8250="","",$G8250*IF($H8250="",$O8250,$H8250)/100)</f>
        <v/>
      </c>
      <c r="J8250" s="5">
        <f>IF(OR($L8250="",NOT(COUNTIFS($L$2:$L8250,$L8250)=1)),"",SUMIFS($G:$G,$L:$L,$L8250))</f>
        <v/>
      </c>
      <c r="K8250" s="5">
        <f>IF(OR($L8250="",NOT(COUNTIFS($L$2:$L8250,$L8250)=1)),"",SUMIFS($I:$I,$L:$L,$L8250))</f>
        <v/>
      </c>
      <c r="L8250" s="6">
        <f>IF($B8250="","",YEAR($B8250))</f>
        <v/>
      </c>
      <c r="M8250" s="6">
        <f>INT((ROW()-2)/39)+1</f>
        <v/>
      </c>
      <c r="N8250" s="6">
        <f>MOD(ROW()-2,39)+2</f>
        <v/>
      </c>
      <c r="O8250" s="42">
        <f>IF(AND($B8250&lt;&gt;"",$C8250&lt;&gt;"",$B8250&lt;=$C8250),INDEX(Szabalyok!$C:$C,$N8250),"")</f>
        <v/>
      </c>
      <c r="P8250">
        <f>IF(D8250="",P8249,P8249+1)</f>
        <v/>
      </c>
    </row>
    <row r="8251">
      <c r="A8251">
        <f>IF(P8251=P8250,0,P8251)</f>
        <v/>
      </c>
      <c r="B8251" s="41">
        <f>IF($M8251&gt;300,"",IF(OR(INDEX(Bemenet!$E$2:$E$301,$M8251)="",INDEX(Bemenet!$F$2:$F$301,$M8251)=""),"",MAX(INDEX(Bemenet!$E$2:$E$301,$M8251),INDEX(Szabalyok!$A:$A,$N8251))))</f>
        <v/>
      </c>
      <c r="C8251" s="41">
        <f>IF($B8251="","",MIN(INDEX(Bemenet!$F$2:$F$301,$M8251),INDEX(Szabalyok!$B:$B,$N8251)))</f>
        <v/>
      </c>
      <c r="D8251" s="5">
        <f>IF(AND($B8251&lt;&gt;"",$C8251&lt;&gt;"",$B8251&lt;=$C8251),INDEX(Bemenet!$G$2:$G$301,$M8251),"")</f>
        <v/>
      </c>
      <c r="E8251" s="6">
        <f>IF(AND($B8251&lt;&gt;"",$C8251&lt;&gt;"",$B8251&lt;=$C8251),INDEX(Bemenet!$D$2:$D$301,$M8251),"")</f>
        <v/>
      </c>
      <c r="F8251" s="5">
        <f>IF(AND($B8251&lt;&gt;"",$C8251&lt;&gt;"",$B8251&lt;=$C8251),$C8251-$B8251+1,"")</f>
        <v/>
      </c>
      <c r="G8251" s="5">
        <f>IF($F8251="","",$F8251*$D8251)</f>
        <v/>
      </c>
      <c r="H8251" s="42">
        <f>IF($G8251="","",$O8251)</f>
        <v/>
      </c>
      <c r="I8251" s="5">
        <f>IF($G8251="","",$G8251*IF($H8251="",$O8251,$H8251)/100)</f>
        <v/>
      </c>
      <c r="J8251" s="5">
        <f>IF(OR($L8251="",NOT(COUNTIFS($L$2:$L8251,$L8251)=1)),"",SUMIFS($G:$G,$L:$L,$L8251))</f>
        <v/>
      </c>
      <c r="K8251" s="5">
        <f>IF(OR($L8251="",NOT(COUNTIFS($L$2:$L8251,$L8251)=1)),"",SUMIFS($I:$I,$L:$L,$L8251))</f>
        <v/>
      </c>
      <c r="L8251" s="6">
        <f>IF($B8251="","",YEAR($B8251))</f>
        <v/>
      </c>
      <c r="M8251" s="6">
        <f>INT((ROW()-2)/39)+1</f>
        <v/>
      </c>
      <c r="N8251" s="6">
        <f>MOD(ROW()-2,39)+2</f>
        <v/>
      </c>
      <c r="O8251" s="42">
        <f>IF(AND($B8251&lt;&gt;"",$C8251&lt;&gt;"",$B8251&lt;=$C8251),INDEX(Szabalyok!$C:$C,$N8251),"")</f>
        <v/>
      </c>
      <c r="P8251">
        <f>IF(D8251="",P8250,P8250+1)</f>
        <v/>
      </c>
    </row>
    <row r="8252">
      <c r="A8252">
        <f>IF(P8252=P8251,0,P8252)</f>
        <v/>
      </c>
      <c r="B8252" s="41">
        <f>IF($M8252&gt;300,"",IF(OR(INDEX(Bemenet!$E$2:$E$301,$M8252)="",INDEX(Bemenet!$F$2:$F$301,$M8252)=""),"",MAX(INDEX(Bemenet!$E$2:$E$301,$M8252),INDEX(Szabalyok!$A:$A,$N8252))))</f>
        <v/>
      </c>
      <c r="C8252" s="41">
        <f>IF($B8252="","",MIN(INDEX(Bemenet!$F$2:$F$301,$M8252),INDEX(Szabalyok!$B:$B,$N8252)))</f>
        <v/>
      </c>
      <c r="D8252" s="5">
        <f>IF(AND($B8252&lt;&gt;"",$C8252&lt;&gt;"",$B8252&lt;=$C8252),INDEX(Bemenet!$G$2:$G$301,$M8252),"")</f>
        <v/>
      </c>
      <c r="E8252" s="6">
        <f>IF(AND($B8252&lt;&gt;"",$C8252&lt;&gt;"",$B8252&lt;=$C8252),INDEX(Bemenet!$D$2:$D$301,$M8252),"")</f>
        <v/>
      </c>
      <c r="F8252" s="5">
        <f>IF(AND($B8252&lt;&gt;"",$C8252&lt;&gt;"",$B8252&lt;=$C8252),$C8252-$B8252+1,"")</f>
        <v/>
      </c>
      <c r="G8252" s="5">
        <f>IF($F8252="","",$F8252*$D8252)</f>
        <v/>
      </c>
      <c r="H8252" s="42">
        <f>IF($G8252="","",$O8252)</f>
        <v/>
      </c>
      <c r="I8252" s="5">
        <f>IF($G8252="","",$G8252*IF($H8252="",$O8252,$H8252)/100)</f>
        <v/>
      </c>
      <c r="J8252" s="5">
        <f>IF(OR($L8252="",NOT(COUNTIFS($L$2:$L8252,$L8252)=1)),"",SUMIFS($G:$G,$L:$L,$L8252))</f>
        <v/>
      </c>
      <c r="K8252" s="5">
        <f>IF(OR($L8252="",NOT(COUNTIFS($L$2:$L8252,$L8252)=1)),"",SUMIFS($I:$I,$L:$L,$L8252))</f>
        <v/>
      </c>
      <c r="L8252" s="6">
        <f>IF($B8252="","",YEAR($B8252))</f>
        <v/>
      </c>
      <c r="M8252" s="6">
        <f>INT((ROW()-2)/39)+1</f>
        <v/>
      </c>
      <c r="N8252" s="6">
        <f>MOD(ROW()-2,39)+2</f>
        <v/>
      </c>
      <c r="O8252" s="42">
        <f>IF(AND($B8252&lt;&gt;"",$C8252&lt;&gt;"",$B8252&lt;=$C8252),INDEX(Szabalyok!$C:$C,$N8252),"")</f>
        <v/>
      </c>
      <c r="P8252">
        <f>IF(D8252="",P8251,P8251+1)</f>
        <v/>
      </c>
    </row>
    <row r="8253">
      <c r="A8253">
        <f>IF(P8253=P8252,0,P8253)</f>
        <v/>
      </c>
      <c r="B8253" s="41">
        <f>IF($M8253&gt;300,"",IF(OR(INDEX(Bemenet!$E$2:$E$301,$M8253)="",INDEX(Bemenet!$F$2:$F$301,$M8253)=""),"",MAX(INDEX(Bemenet!$E$2:$E$301,$M8253),INDEX(Szabalyok!$A:$A,$N8253))))</f>
        <v/>
      </c>
      <c r="C8253" s="41">
        <f>IF($B8253="","",MIN(INDEX(Bemenet!$F$2:$F$301,$M8253),INDEX(Szabalyok!$B:$B,$N8253)))</f>
        <v/>
      </c>
      <c r="D8253" s="5">
        <f>IF(AND($B8253&lt;&gt;"",$C8253&lt;&gt;"",$B8253&lt;=$C8253),INDEX(Bemenet!$G$2:$G$301,$M8253),"")</f>
        <v/>
      </c>
      <c r="E8253" s="6">
        <f>IF(AND($B8253&lt;&gt;"",$C8253&lt;&gt;"",$B8253&lt;=$C8253),INDEX(Bemenet!$D$2:$D$301,$M8253),"")</f>
        <v/>
      </c>
      <c r="F8253" s="5">
        <f>IF(AND($B8253&lt;&gt;"",$C8253&lt;&gt;"",$B8253&lt;=$C8253),$C8253-$B8253+1,"")</f>
        <v/>
      </c>
      <c r="G8253" s="5">
        <f>IF($F8253="","",$F8253*$D8253)</f>
        <v/>
      </c>
      <c r="H8253" s="42">
        <f>IF($G8253="","",$O8253)</f>
        <v/>
      </c>
      <c r="I8253" s="5">
        <f>IF($G8253="","",$G8253*IF($H8253="",$O8253,$H8253)/100)</f>
        <v/>
      </c>
      <c r="J8253" s="5">
        <f>IF(OR($L8253="",NOT(COUNTIFS($L$2:$L8253,$L8253)=1)),"",SUMIFS($G:$G,$L:$L,$L8253))</f>
        <v/>
      </c>
      <c r="K8253" s="5">
        <f>IF(OR($L8253="",NOT(COUNTIFS($L$2:$L8253,$L8253)=1)),"",SUMIFS($I:$I,$L:$L,$L8253))</f>
        <v/>
      </c>
      <c r="L8253" s="6">
        <f>IF($B8253="","",YEAR($B8253))</f>
        <v/>
      </c>
      <c r="M8253" s="6">
        <f>INT((ROW()-2)/39)+1</f>
        <v/>
      </c>
      <c r="N8253" s="6">
        <f>MOD(ROW()-2,39)+2</f>
        <v/>
      </c>
      <c r="O8253" s="42">
        <f>IF(AND($B8253&lt;&gt;"",$C8253&lt;&gt;"",$B8253&lt;=$C8253),INDEX(Szabalyok!$C:$C,$N8253),"")</f>
        <v/>
      </c>
      <c r="P8253">
        <f>IF(D8253="",P8252,P8252+1)</f>
        <v/>
      </c>
    </row>
    <row r="8254">
      <c r="A8254">
        <f>IF(P8254=P8253,0,P8254)</f>
        <v/>
      </c>
      <c r="B8254" s="41">
        <f>IF($M8254&gt;300,"",IF(OR(INDEX(Bemenet!$E$2:$E$301,$M8254)="",INDEX(Bemenet!$F$2:$F$301,$M8254)=""),"",MAX(INDEX(Bemenet!$E$2:$E$301,$M8254),INDEX(Szabalyok!$A:$A,$N8254))))</f>
        <v/>
      </c>
      <c r="C8254" s="41">
        <f>IF($B8254="","",MIN(INDEX(Bemenet!$F$2:$F$301,$M8254),INDEX(Szabalyok!$B:$B,$N8254)))</f>
        <v/>
      </c>
      <c r="D8254" s="5">
        <f>IF(AND($B8254&lt;&gt;"",$C8254&lt;&gt;"",$B8254&lt;=$C8254),INDEX(Bemenet!$G$2:$G$301,$M8254),"")</f>
        <v/>
      </c>
      <c r="E8254" s="6">
        <f>IF(AND($B8254&lt;&gt;"",$C8254&lt;&gt;"",$B8254&lt;=$C8254),INDEX(Bemenet!$D$2:$D$301,$M8254),"")</f>
        <v/>
      </c>
      <c r="F8254" s="5">
        <f>IF(AND($B8254&lt;&gt;"",$C8254&lt;&gt;"",$B8254&lt;=$C8254),$C8254-$B8254+1,"")</f>
        <v/>
      </c>
      <c r="G8254" s="5">
        <f>IF($F8254="","",$F8254*$D8254)</f>
        <v/>
      </c>
      <c r="H8254" s="42">
        <f>IF($G8254="","",$O8254)</f>
        <v/>
      </c>
      <c r="I8254" s="5">
        <f>IF($G8254="","",$G8254*IF($H8254="",$O8254,$H8254)/100)</f>
        <v/>
      </c>
      <c r="J8254" s="5">
        <f>IF(OR($L8254="",NOT(COUNTIFS($L$2:$L8254,$L8254)=1)),"",SUMIFS($G:$G,$L:$L,$L8254))</f>
        <v/>
      </c>
      <c r="K8254" s="5">
        <f>IF(OR($L8254="",NOT(COUNTIFS($L$2:$L8254,$L8254)=1)),"",SUMIFS($I:$I,$L:$L,$L8254))</f>
        <v/>
      </c>
      <c r="L8254" s="6">
        <f>IF($B8254="","",YEAR($B8254))</f>
        <v/>
      </c>
      <c r="M8254" s="6">
        <f>INT((ROW()-2)/39)+1</f>
        <v/>
      </c>
      <c r="N8254" s="6">
        <f>MOD(ROW()-2,39)+2</f>
        <v/>
      </c>
      <c r="O8254" s="42">
        <f>IF(AND($B8254&lt;&gt;"",$C8254&lt;&gt;"",$B8254&lt;=$C8254),INDEX(Szabalyok!$C:$C,$N8254),"")</f>
        <v/>
      </c>
      <c r="P8254">
        <f>IF(D8254="",P8253,P8253+1)</f>
        <v/>
      </c>
    </row>
    <row r="8255">
      <c r="A8255">
        <f>IF(P8255=P8254,0,P8255)</f>
        <v/>
      </c>
      <c r="B8255" s="41">
        <f>IF($M8255&gt;300,"",IF(OR(INDEX(Bemenet!$E$2:$E$301,$M8255)="",INDEX(Bemenet!$F$2:$F$301,$M8255)=""),"",MAX(INDEX(Bemenet!$E$2:$E$301,$M8255),INDEX(Szabalyok!$A:$A,$N8255))))</f>
        <v/>
      </c>
      <c r="C8255" s="41">
        <f>IF($B8255="","",MIN(INDEX(Bemenet!$F$2:$F$301,$M8255),INDEX(Szabalyok!$B:$B,$N8255)))</f>
        <v/>
      </c>
      <c r="D8255" s="5">
        <f>IF(AND($B8255&lt;&gt;"",$C8255&lt;&gt;"",$B8255&lt;=$C8255),INDEX(Bemenet!$G$2:$G$301,$M8255),"")</f>
        <v/>
      </c>
      <c r="E8255" s="6">
        <f>IF(AND($B8255&lt;&gt;"",$C8255&lt;&gt;"",$B8255&lt;=$C8255),INDEX(Bemenet!$D$2:$D$301,$M8255),"")</f>
        <v/>
      </c>
      <c r="F8255" s="5">
        <f>IF(AND($B8255&lt;&gt;"",$C8255&lt;&gt;"",$B8255&lt;=$C8255),$C8255-$B8255+1,"")</f>
        <v/>
      </c>
      <c r="G8255" s="5">
        <f>IF($F8255="","",$F8255*$D8255)</f>
        <v/>
      </c>
      <c r="H8255" s="42">
        <f>IF($G8255="","",$O8255)</f>
        <v/>
      </c>
      <c r="I8255" s="5">
        <f>IF($G8255="","",$G8255*IF($H8255="",$O8255,$H8255)/100)</f>
        <v/>
      </c>
      <c r="J8255" s="5">
        <f>IF(OR($L8255="",NOT(COUNTIFS($L$2:$L8255,$L8255)=1)),"",SUMIFS($G:$G,$L:$L,$L8255))</f>
        <v/>
      </c>
      <c r="K8255" s="5">
        <f>IF(OR($L8255="",NOT(COUNTIFS($L$2:$L8255,$L8255)=1)),"",SUMIFS($I:$I,$L:$L,$L8255))</f>
        <v/>
      </c>
      <c r="L8255" s="6">
        <f>IF($B8255="","",YEAR($B8255))</f>
        <v/>
      </c>
      <c r="M8255" s="6">
        <f>INT((ROW()-2)/39)+1</f>
        <v/>
      </c>
      <c r="N8255" s="6">
        <f>MOD(ROW()-2,39)+2</f>
        <v/>
      </c>
      <c r="O8255" s="42">
        <f>IF(AND($B8255&lt;&gt;"",$C8255&lt;&gt;"",$B8255&lt;=$C8255),INDEX(Szabalyok!$C:$C,$N8255),"")</f>
        <v/>
      </c>
      <c r="P8255">
        <f>IF(D8255="",P8254,P8254+1)</f>
        <v/>
      </c>
    </row>
    <row r="8256">
      <c r="A8256">
        <f>IF(P8256=P8255,0,P8256)</f>
        <v/>
      </c>
      <c r="B8256" s="41">
        <f>IF($M8256&gt;300,"",IF(OR(INDEX(Bemenet!$E$2:$E$301,$M8256)="",INDEX(Bemenet!$F$2:$F$301,$M8256)=""),"",MAX(INDEX(Bemenet!$E$2:$E$301,$M8256),INDEX(Szabalyok!$A:$A,$N8256))))</f>
        <v/>
      </c>
      <c r="C8256" s="41">
        <f>IF($B8256="","",MIN(INDEX(Bemenet!$F$2:$F$301,$M8256),INDEX(Szabalyok!$B:$B,$N8256)))</f>
        <v/>
      </c>
      <c r="D8256" s="5">
        <f>IF(AND($B8256&lt;&gt;"",$C8256&lt;&gt;"",$B8256&lt;=$C8256),INDEX(Bemenet!$G$2:$G$301,$M8256),"")</f>
        <v/>
      </c>
      <c r="E8256" s="6">
        <f>IF(AND($B8256&lt;&gt;"",$C8256&lt;&gt;"",$B8256&lt;=$C8256),INDEX(Bemenet!$D$2:$D$301,$M8256),"")</f>
        <v/>
      </c>
      <c r="F8256" s="5">
        <f>IF(AND($B8256&lt;&gt;"",$C8256&lt;&gt;"",$B8256&lt;=$C8256),$C8256-$B8256+1,"")</f>
        <v/>
      </c>
      <c r="G8256" s="5">
        <f>IF($F8256="","",$F8256*$D8256)</f>
        <v/>
      </c>
      <c r="H8256" s="42">
        <f>IF($G8256="","",$O8256)</f>
        <v/>
      </c>
      <c r="I8256" s="5">
        <f>IF($G8256="","",$G8256*IF($H8256="",$O8256,$H8256)/100)</f>
        <v/>
      </c>
      <c r="J8256" s="5">
        <f>IF(OR($L8256="",NOT(COUNTIFS($L$2:$L8256,$L8256)=1)),"",SUMIFS($G:$G,$L:$L,$L8256))</f>
        <v/>
      </c>
      <c r="K8256" s="5">
        <f>IF(OR($L8256="",NOT(COUNTIFS($L$2:$L8256,$L8256)=1)),"",SUMIFS($I:$I,$L:$L,$L8256))</f>
        <v/>
      </c>
      <c r="L8256" s="6">
        <f>IF($B8256="","",YEAR($B8256))</f>
        <v/>
      </c>
      <c r="M8256" s="6">
        <f>INT((ROW()-2)/39)+1</f>
        <v/>
      </c>
      <c r="N8256" s="6">
        <f>MOD(ROW()-2,39)+2</f>
        <v/>
      </c>
      <c r="O8256" s="42">
        <f>IF(AND($B8256&lt;&gt;"",$C8256&lt;&gt;"",$B8256&lt;=$C8256),INDEX(Szabalyok!$C:$C,$N8256),"")</f>
        <v/>
      </c>
      <c r="P8256">
        <f>IF(D8256="",P8255,P8255+1)</f>
        <v/>
      </c>
    </row>
    <row r="8257">
      <c r="A8257">
        <f>IF(P8257=P8256,0,P8257)</f>
        <v/>
      </c>
      <c r="B8257" s="41">
        <f>IF($M8257&gt;300,"",IF(OR(INDEX(Bemenet!$E$2:$E$301,$M8257)="",INDEX(Bemenet!$F$2:$F$301,$M8257)=""),"",MAX(INDEX(Bemenet!$E$2:$E$301,$M8257),INDEX(Szabalyok!$A:$A,$N8257))))</f>
        <v/>
      </c>
      <c r="C8257" s="41">
        <f>IF($B8257="","",MIN(INDEX(Bemenet!$F$2:$F$301,$M8257),INDEX(Szabalyok!$B:$B,$N8257)))</f>
        <v/>
      </c>
      <c r="D8257" s="5">
        <f>IF(AND($B8257&lt;&gt;"",$C8257&lt;&gt;"",$B8257&lt;=$C8257),INDEX(Bemenet!$G$2:$G$301,$M8257),"")</f>
        <v/>
      </c>
      <c r="E8257" s="6">
        <f>IF(AND($B8257&lt;&gt;"",$C8257&lt;&gt;"",$B8257&lt;=$C8257),INDEX(Bemenet!$D$2:$D$301,$M8257),"")</f>
        <v/>
      </c>
      <c r="F8257" s="5">
        <f>IF(AND($B8257&lt;&gt;"",$C8257&lt;&gt;"",$B8257&lt;=$C8257),$C8257-$B8257+1,"")</f>
        <v/>
      </c>
      <c r="G8257" s="5">
        <f>IF($F8257="","",$F8257*$D8257)</f>
        <v/>
      </c>
      <c r="H8257" s="42">
        <f>IF($G8257="","",$O8257)</f>
        <v/>
      </c>
      <c r="I8257" s="5">
        <f>IF($G8257="","",$G8257*IF($H8257="",$O8257,$H8257)/100)</f>
        <v/>
      </c>
      <c r="J8257" s="5">
        <f>IF(OR($L8257="",NOT(COUNTIFS($L$2:$L8257,$L8257)=1)),"",SUMIFS($G:$G,$L:$L,$L8257))</f>
        <v/>
      </c>
      <c r="K8257" s="5">
        <f>IF(OR($L8257="",NOT(COUNTIFS($L$2:$L8257,$L8257)=1)),"",SUMIFS($I:$I,$L:$L,$L8257))</f>
        <v/>
      </c>
      <c r="L8257" s="6">
        <f>IF($B8257="","",YEAR($B8257))</f>
        <v/>
      </c>
      <c r="M8257" s="6">
        <f>INT((ROW()-2)/39)+1</f>
        <v/>
      </c>
      <c r="N8257" s="6">
        <f>MOD(ROW()-2,39)+2</f>
        <v/>
      </c>
      <c r="O8257" s="42">
        <f>IF(AND($B8257&lt;&gt;"",$C8257&lt;&gt;"",$B8257&lt;=$C8257),INDEX(Szabalyok!$C:$C,$N8257),"")</f>
        <v/>
      </c>
      <c r="P8257">
        <f>IF(D8257="",P8256,P8256+1)</f>
        <v/>
      </c>
    </row>
    <row r="8258">
      <c r="A8258">
        <f>IF(P8258=P8257,0,P8258)</f>
        <v/>
      </c>
      <c r="B8258" s="41">
        <f>IF($M8258&gt;300,"",IF(OR(INDEX(Bemenet!$E$2:$E$301,$M8258)="",INDEX(Bemenet!$F$2:$F$301,$M8258)=""),"",MAX(INDEX(Bemenet!$E$2:$E$301,$M8258),INDEX(Szabalyok!$A:$A,$N8258))))</f>
        <v/>
      </c>
      <c r="C8258" s="41">
        <f>IF($B8258="","",MIN(INDEX(Bemenet!$F$2:$F$301,$M8258),INDEX(Szabalyok!$B:$B,$N8258)))</f>
        <v/>
      </c>
      <c r="D8258" s="5">
        <f>IF(AND($B8258&lt;&gt;"",$C8258&lt;&gt;"",$B8258&lt;=$C8258),INDEX(Bemenet!$G$2:$G$301,$M8258),"")</f>
        <v/>
      </c>
      <c r="E8258" s="6">
        <f>IF(AND($B8258&lt;&gt;"",$C8258&lt;&gt;"",$B8258&lt;=$C8258),INDEX(Bemenet!$D$2:$D$301,$M8258),"")</f>
        <v/>
      </c>
      <c r="F8258" s="5">
        <f>IF(AND($B8258&lt;&gt;"",$C8258&lt;&gt;"",$B8258&lt;=$C8258),$C8258-$B8258+1,"")</f>
        <v/>
      </c>
      <c r="G8258" s="5">
        <f>IF($F8258="","",$F8258*$D8258)</f>
        <v/>
      </c>
      <c r="H8258" s="42">
        <f>IF($G8258="","",$O8258)</f>
        <v/>
      </c>
      <c r="I8258" s="5">
        <f>IF($G8258="","",$G8258*IF($H8258="",$O8258,$H8258)/100)</f>
        <v/>
      </c>
      <c r="J8258" s="5">
        <f>IF(OR($L8258="",NOT(COUNTIFS($L$2:$L8258,$L8258)=1)),"",SUMIFS($G:$G,$L:$L,$L8258))</f>
        <v/>
      </c>
      <c r="K8258" s="5">
        <f>IF(OR($L8258="",NOT(COUNTIFS($L$2:$L8258,$L8258)=1)),"",SUMIFS($I:$I,$L:$L,$L8258))</f>
        <v/>
      </c>
      <c r="L8258" s="6">
        <f>IF($B8258="","",YEAR($B8258))</f>
        <v/>
      </c>
      <c r="M8258" s="6">
        <f>INT((ROW()-2)/39)+1</f>
        <v/>
      </c>
      <c r="N8258" s="6">
        <f>MOD(ROW()-2,39)+2</f>
        <v/>
      </c>
      <c r="O8258" s="42">
        <f>IF(AND($B8258&lt;&gt;"",$C8258&lt;&gt;"",$B8258&lt;=$C8258),INDEX(Szabalyok!$C:$C,$N8258),"")</f>
        <v/>
      </c>
      <c r="P8258">
        <f>IF(D8258="",P8257,P8257+1)</f>
        <v/>
      </c>
    </row>
    <row r="8259">
      <c r="A8259">
        <f>IF(P8259=P8258,0,P8259)</f>
        <v/>
      </c>
      <c r="B8259" s="41">
        <f>IF($M8259&gt;300,"",IF(OR(INDEX(Bemenet!$E$2:$E$301,$M8259)="",INDEX(Bemenet!$F$2:$F$301,$M8259)=""),"",MAX(INDEX(Bemenet!$E$2:$E$301,$M8259),INDEX(Szabalyok!$A:$A,$N8259))))</f>
        <v/>
      </c>
      <c r="C8259" s="41">
        <f>IF($B8259="","",MIN(INDEX(Bemenet!$F$2:$F$301,$M8259),INDEX(Szabalyok!$B:$B,$N8259)))</f>
        <v/>
      </c>
      <c r="D8259" s="5">
        <f>IF(AND($B8259&lt;&gt;"",$C8259&lt;&gt;"",$B8259&lt;=$C8259),INDEX(Bemenet!$G$2:$G$301,$M8259),"")</f>
        <v/>
      </c>
      <c r="E8259" s="6">
        <f>IF(AND($B8259&lt;&gt;"",$C8259&lt;&gt;"",$B8259&lt;=$C8259),INDEX(Bemenet!$D$2:$D$301,$M8259),"")</f>
        <v/>
      </c>
      <c r="F8259" s="5">
        <f>IF(AND($B8259&lt;&gt;"",$C8259&lt;&gt;"",$B8259&lt;=$C8259),$C8259-$B8259+1,"")</f>
        <v/>
      </c>
      <c r="G8259" s="5">
        <f>IF($F8259="","",$F8259*$D8259)</f>
        <v/>
      </c>
      <c r="H8259" s="42">
        <f>IF($G8259="","",$O8259)</f>
        <v/>
      </c>
      <c r="I8259" s="5">
        <f>IF($G8259="","",$G8259*IF($H8259="",$O8259,$H8259)/100)</f>
        <v/>
      </c>
      <c r="J8259" s="5">
        <f>IF(OR($L8259="",NOT(COUNTIFS($L$2:$L8259,$L8259)=1)),"",SUMIFS($G:$G,$L:$L,$L8259))</f>
        <v/>
      </c>
      <c r="K8259" s="5">
        <f>IF(OR($L8259="",NOT(COUNTIFS($L$2:$L8259,$L8259)=1)),"",SUMIFS($I:$I,$L:$L,$L8259))</f>
        <v/>
      </c>
      <c r="L8259" s="6">
        <f>IF($B8259="","",YEAR($B8259))</f>
        <v/>
      </c>
      <c r="M8259" s="6">
        <f>INT((ROW()-2)/39)+1</f>
        <v/>
      </c>
      <c r="N8259" s="6">
        <f>MOD(ROW()-2,39)+2</f>
        <v/>
      </c>
      <c r="O8259" s="42">
        <f>IF(AND($B8259&lt;&gt;"",$C8259&lt;&gt;"",$B8259&lt;=$C8259),INDEX(Szabalyok!$C:$C,$N8259),"")</f>
        <v/>
      </c>
      <c r="P8259">
        <f>IF(D8259="",P8258,P8258+1)</f>
        <v/>
      </c>
    </row>
    <row r="8260">
      <c r="A8260">
        <f>IF(P8260=P8259,0,P8260)</f>
        <v/>
      </c>
      <c r="B8260" s="41">
        <f>IF($M8260&gt;300,"",IF(OR(INDEX(Bemenet!$E$2:$E$301,$M8260)="",INDEX(Bemenet!$F$2:$F$301,$M8260)=""),"",MAX(INDEX(Bemenet!$E$2:$E$301,$M8260),INDEX(Szabalyok!$A:$A,$N8260))))</f>
        <v/>
      </c>
      <c r="C8260" s="41">
        <f>IF($B8260="","",MIN(INDEX(Bemenet!$F$2:$F$301,$M8260),INDEX(Szabalyok!$B:$B,$N8260)))</f>
        <v/>
      </c>
      <c r="D8260" s="5">
        <f>IF(AND($B8260&lt;&gt;"",$C8260&lt;&gt;"",$B8260&lt;=$C8260),INDEX(Bemenet!$G$2:$G$301,$M8260),"")</f>
        <v/>
      </c>
      <c r="E8260" s="6">
        <f>IF(AND($B8260&lt;&gt;"",$C8260&lt;&gt;"",$B8260&lt;=$C8260),INDEX(Bemenet!$D$2:$D$301,$M8260),"")</f>
        <v/>
      </c>
      <c r="F8260" s="5">
        <f>IF(AND($B8260&lt;&gt;"",$C8260&lt;&gt;"",$B8260&lt;=$C8260),$C8260-$B8260+1,"")</f>
        <v/>
      </c>
      <c r="G8260" s="5">
        <f>IF($F8260="","",$F8260*$D8260)</f>
        <v/>
      </c>
      <c r="H8260" s="42">
        <f>IF($G8260="","",$O8260)</f>
        <v/>
      </c>
      <c r="I8260" s="5">
        <f>IF($G8260="","",$G8260*IF($H8260="",$O8260,$H8260)/100)</f>
        <v/>
      </c>
      <c r="J8260" s="5">
        <f>IF(OR($L8260="",NOT(COUNTIFS($L$2:$L8260,$L8260)=1)),"",SUMIFS($G:$G,$L:$L,$L8260))</f>
        <v/>
      </c>
      <c r="K8260" s="5">
        <f>IF(OR($L8260="",NOT(COUNTIFS($L$2:$L8260,$L8260)=1)),"",SUMIFS($I:$I,$L:$L,$L8260))</f>
        <v/>
      </c>
      <c r="L8260" s="6">
        <f>IF($B8260="","",YEAR($B8260))</f>
        <v/>
      </c>
      <c r="M8260" s="6">
        <f>INT((ROW()-2)/39)+1</f>
        <v/>
      </c>
      <c r="N8260" s="6">
        <f>MOD(ROW()-2,39)+2</f>
        <v/>
      </c>
      <c r="O8260" s="42">
        <f>IF(AND($B8260&lt;&gt;"",$C8260&lt;&gt;"",$B8260&lt;=$C8260),INDEX(Szabalyok!$C:$C,$N8260),"")</f>
        <v/>
      </c>
      <c r="P8260">
        <f>IF(D8260="",P8259,P8259+1)</f>
        <v/>
      </c>
    </row>
    <row r="8261">
      <c r="A8261">
        <f>IF(P8261=P8260,0,P8261)</f>
        <v/>
      </c>
      <c r="B8261" s="41">
        <f>IF($M8261&gt;300,"",IF(OR(INDEX(Bemenet!$E$2:$E$301,$M8261)="",INDEX(Bemenet!$F$2:$F$301,$M8261)=""),"",MAX(INDEX(Bemenet!$E$2:$E$301,$M8261),INDEX(Szabalyok!$A:$A,$N8261))))</f>
        <v/>
      </c>
      <c r="C8261" s="41">
        <f>IF($B8261="","",MIN(INDEX(Bemenet!$F$2:$F$301,$M8261),INDEX(Szabalyok!$B:$B,$N8261)))</f>
        <v/>
      </c>
      <c r="D8261" s="5">
        <f>IF(AND($B8261&lt;&gt;"",$C8261&lt;&gt;"",$B8261&lt;=$C8261),INDEX(Bemenet!$G$2:$G$301,$M8261),"")</f>
        <v/>
      </c>
      <c r="E8261" s="6">
        <f>IF(AND($B8261&lt;&gt;"",$C8261&lt;&gt;"",$B8261&lt;=$C8261),INDEX(Bemenet!$D$2:$D$301,$M8261),"")</f>
        <v/>
      </c>
      <c r="F8261" s="5">
        <f>IF(AND($B8261&lt;&gt;"",$C8261&lt;&gt;"",$B8261&lt;=$C8261),$C8261-$B8261+1,"")</f>
        <v/>
      </c>
      <c r="G8261" s="5">
        <f>IF($F8261="","",$F8261*$D8261)</f>
        <v/>
      </c>
      <c r="H8261" s="42">
        <f>IF($G8261="","",$O8261)</f>
        <v/>
      </c>
      <c r="I8261" s="5">
        <f>IF($G8261="","",$G8261*IF($H8261="",$O8261,$H8261)/100)</f>
        <v/>
      </c>
      <c r="J8261" s="5">
        <f>IF(OR($L8261="",NOT(COUNTIFS($L$2:$L8261,$L8261)=1)),"",SUMIFS($G:$G,$L:$L,$L8261))</f>
        <v/>
      </c>
      <c r="K8261" s="5">
        <f>IF(OR($L8261="",NOT(COUNTIFS($L$2:$L8261,$L8261)=1)),"",SUMIFS($I:$I,$L:$L,$L8261))</f>
        <v/>
      </c>
      <c r="L8261" s="6">
        <f>IF($B8261="","",YEAR($B8261))</f>
        <v/>
      </c>
      <c r="M8261" s="6">
        <f>INT((ROW()-2)/39)+1</f>
        <v/>
      </c>
      <c r="N8261" s="6">
        <f>MOD(ROW()-2,39)+2</f>
        <v/>
      </c>
      <c r="O8261" s="42">
        <f>IF(AND($B8261&lt;&gt;"",$C8261&lt;&gt;"",$B8261&lt;=$C8261),INDEX(Szabalyok!$C:$C,$N8261),"")</f>
        <v/>
      </c>
      <c r="P8261">
        <f>IF(D8261="",P8260,P8260+1)</f>
        <v/>
      </c>
    </row>
    <row r="8262">
      <c r="A8262">
        <f>IF(P8262=P8261,0,P8262)</f>
        <v/>
      </c>
      <c r="B8262" s="41">
        <f>IF($M8262&gt;300,"",IF(OR(INDEX(Bemenet!$E$2:$E$301,$M8262)="",INDEX(Bemenet!$F$2:$F$301,$M8262)=""),"",MAX(INDEX(Bemenet!$E$2:$E$301,$M8262),INDEX(Szabalyok!$A:$A,$N8262))))</f>
        <v/>
      </c>
      <c r="C8262" s="41">
        <f>IF($B8262="","",MIN(INDEX(Bemenet!$F$2:$F$301,$M8262),INDEX(Szabalyok!$B:$B,$N8262)))</f>
        <v/>
      </c>
      <c r="D8262" s="5">
        <f>IF(AND($B8262&lt;&gt;"",$C8262&lt;&gt;"",$B8262&lt;=$C8262),INDEX(Bemenet!$G$2:$G$301,$M8262),"")</f>
        <v/>
      </c>
      <c r="E8262" s="6">
        <f>IF(AND($B8262&lt;&gt;"",$C8262&lt;&gt;"",$B8262&lt;=$C8262),INDEX(Bemenet!$D$2:$D$301,$M8262),"")</f>
        <v/>
      </c>
      <c r="F8262" s="5">
        <f>IF(AND($B8262&lt;&gt;"",$C8262&lt;&gt;"",$B8262&lt;=$C8262),$C8262-$B8262+1,"")</f>
        <v/>
      </c>
      <c r="G8262" s="5">
        <f>IF($F8262="","",$F8262*$D8262)</f>
        <v/>
      </c>
      <c r="H8262" s="42">
        <f>IF($G8262="","",$O8262)</f>
        <v/>
      </c>
      <c r="I8262" s="5">
        <f>IF($G8262="","",$G8262*IF($H8262="",$O8262,$H8262)/100)</f>
        <v/>
      </c>
      <c r="J8262" s="5">
        <f>IF(OR($L8262="",NOT(COUNTIFS($L$2:$L8262,$L8262)=1)),"",SUMIFS($G:$G,$L:$L,$L8262))</f>
        <v/>
      </c>
      <c r="K8262" s="5">
        <f>IF(OR($L8262="",NOT(COUNTIFS($L$2:$L8262,$L8262)=1)),"",SUMIFS($I:$I,$L:$L,$L8262))</f>
        <v/>
      </c>
      <c r="L8262" s="6">
        <f>IF($B8262="","",YEAR($B8262))</f>
        <v/>
      </c>
      <c r="M8262" s="6">
        <f>INT((ROW()-2)/39)+1</f>
        <v/>
      </c>
      <c r="N8262" s="6">
        <f>MOD(ROW()-2,39)+2</f>
        <v/>
      </c>
      <c r="O8262" s="42">
        <f>IF(AND($B8262&lt;&gt;"",$C8262&lt;&gt;"",$B8262&lt;=$C8262),INDEX(Szabalyok!$C:$C,$N8262),"")</f>
        <v/>
      </c>
      <c r="P8262">
        <f>IF(D8262="",P8261,P8261+1)</f>
        <v/>
      </c>
    </row>
    <row r="8263">
      <c r="A8263">
        <f>IF(P8263=P8262,0,P8263)</f>
        <v/>
      </c>
      <c r="B8263" s="41">
        <f>IF($M8263&gt;300,"",IF(OR(INDEX(Bemenet!$E$2:$E$301,$M8263)="",INDEX(Bemenet!$F$2:$F$301,$M8263)=""),"",MAX(INDEX(Bemenet!$E$2:$E$301,$M8263),INDEX(Szabalyok!$A:$A,$N8263))))</f>
        <v/>
      </c>
      <c r="C8263" s="41">
        <f>IF($B8263="","",MIN(INDEX(Bemenet!$F$2:$F$301,$M8263),INDEX(Szabalyok!$B:$B,$N8263)))</f>
        <v/>
      </c>
      <c r="D8263" s="5">
        <f>IF(AND($B8263&lt;&gt;"",$C8263&lt;&gt;"",$B8263&lt;=$C8263),INDEX(Bemenet!$G$2:$G$301,$M8263),"")</f>
        <v/>
      </c>
      <c r="E8263" s="6">
        <f>IF(AND($B8263&lt;&gt;"",$C8263&lt;&gt;"",$B8263&lt;=$C8263),INDEX(Bemenet!$D$2:$D$301,$M8263),"")</f>
        <v/>
      </c>
      <c r="F8263" s="5">
        <f>IF(AND($B8263&lt;&gt;"",$C8263&lt;&gt;"",$B8263&lt;=$C8263),$C8263-$B8263+1,"")</f>
        <v/>
      </c>
      <c r="G8263" s="5">
        <f>IF($F8263="","",$F8263*$D8263)</f>
        <v/>
      </c>
      <c r="H8263" s="42">
        <f>IF($G8263="","",$O8263)</f>
        <v/>
      </c>
      <c r="I8263" s="5">
        <f>IF($G8263="","",$G8263*IF($H8263="",$O8263,$H8263)/100)</f>
        <v/>
      </c>
      <c r="J8263" s="5">
        <f>IF(OR($L8263="",NOT(COUNTIFS($L$2:$L8263,$L8263)=1)),"",SUMIFS($G:$G,$L:$L,$L8263))</f>
        <v/>
      </c>
      <c r="K8263" s="5">
        <f>IF(OR($L8263="",NOT(COUNTIFS($L$2:$L8263,$L8263)=1)),"",SUMIFS($I:$I,$L:$L,$L8263))</f>
        <v/>
      </c>
      <c r="L8263" s="6">
        <f>IF($B8263="","",YEAR($B8263))</f>
        <v/>
      </c>
      <c r="M8263" s="6">
        <f>INT((ROW()-2)/39)+1</f>
        <v/>
      </c>
      <c r="N8263" s="6">
        <f>MOD(ROW()-2,39)+2</f>
        <v/>
      </c>
      <c r="O8263" s="42">
        <f>IF(AND($B8263&lt;&gt;"",$C8263&lt;&gt;"",$B8263&lt;=$C8263),INDEX(Szabalyok!$C:$C,$N8263),"")</f>
        <v/>
      </c>
      <c r="P8263">
        <f>IF(D8263="",P8262,P8262+1)</f>
        <v/>
      </c>
    </row>
    <row r="8264">
      <c r="A8264">
        <f>IF(P8264=P8263,0,P8264)</f>
        <v/>
      </c>
      <c r="B8264" s="41">
        <f>IF($M8264&gt;300,"",IF(OR(INDEX(Bemenet!$E$2:$E$301,$M8264)="",INDEX(Bemenet!$F$2:$F$301,$M8264)=""),"",MAX(INDEX(Bemenet!$E$2:$E$301,$M8264),INDEX(Szabalyok!$A:$A,$N8264))))</f>
        <v/>
      </c>
      <c r="C8264" s="41">
        <f>IF($B8264="","",MIN(INDEX(Bemenet!$F$2:$F$301,$M8264),INDEX(Szabalyok!$B:$B,$N8264)))</f>
        <v/>
      </c>
      <c r="D8264" s="5">
        <f>IF(AND($B8264&lt;&gt;"",$C8264&lt;&gt;"",$B8264&lt;=$C8264),INDEX(Bemenet!$G$2:$G$301,$M8264),"")</f>
        <v/>
      </c>
      <c r="E8264" s="6">
        <f>IF(AND($B8264&lt;&gt;"",$C8264&lt;&gt;"",$B8264&lt;=$C8264),INDEX(Bemenet!$D$2:$D$301,$M8264),"")</f>
        <v/>
      </c>
      <c r="F8264" s="5">
        <f>IF(AND($B8264&lt;&gt;"",$C8264&lt;&gt;"",$B8264&lt;=$C8264),$C8264-$B8264+1,"")</f>
        <v/>
      </c>
      <c r="G8264" s="5">
        <f>IF($F8264="","",$F8264*$D8264)</f>
        <v/>
      </c>
      <c r="H8264" s="42">
        <f>IF($G8264="","",$O8264)</f>
        <v/>
      </c>
      <c r="I8264" s="5">
        <f>IF($G8264="","",$G8264*IF($H8264="",$O8264,$H8264)/100)</f>
        <v/>
      </c>
      <c r="J8264" s="5">
        <f>IF(OR($L8264="",NOT(COUNTIFS($L$2:$L8264,$L8264)=1)),"",SUMIFS($G:$G,$L:$L,$L8264))</f>
        <v/>
      </c>
      <c r="K8264" s="5">
        <f>IF(OR($L8264="",NOT(COUNTIFS($L$2:$L8264,$L8264)=1)),"",SUMIFS($I:$I,$L:$L,$L8264))</f>
        <v/>
      </c>
      <c r="L8264" s="6">
        <f>IF($B8264="","",YEAR($B8264))</f>
        <v/>
      </c>
      <c r="M8264" s="6">
        <f>INT((ROW()-2)/39)+1</f>
        <v/>
      </c>
      <c r="N8264" s="6">
        <f>MOD(ROW()-2,39)+2</f>
        <v/>
      </c>
      <c r="O8264" s="42">
        <f>IF(AND($B8264&lt;&gt;"",$C8264&lt;&gt;"",$B8264&lt;=$C8264),INDEX(Szabalyok!$C:$C,$N8264),"")</f>
        <v/>
      </c>
      <c r="P8264">
        <f>IF(D8264="",P8263,P8263+1)</f>
        <v/>
      </c>
    </row>
    <row r="8265">
      <c r="A8265">
        <f>IF(P8265=P8264,0,P8265)</f>
        <v/>
      </c>
      <c r="B8265" s="41">
        <f>IF($M8265&gt;300,"",IF(OR(INDEX(Bemenet!$E$2:$E$301,$M8265)="",INDEX(Bemenet!$F$2:$F$301,$M8265)=""),"",MAX(INDEX(Bemenet!$E$2:$E$301,$M8265),INDEX(Szabalyok!$A:$A,$N8265))))</f>
        <v/>
      </c>
      <c r="C8265" s="41">
        <f>IF($B8265="","",MIN(INDEX(Bemenet!$F$2:$F$301,$M8265),INDEX(Szabalyok!$B:$B,$N8265)))</f>
        <v/>
      </c>
      <c r="D8265" s="5">
        <f>IF(AND($B8265&lt;&gt;"",$C8265&lt;&gt;"",$B8265&lt;=$C8265),INDEX(Bemenet!$G$2:$G$301,$M8265),"")</f>
        <v/>
      </c>
      <c r="E8265" s="6">
        <f>IF(AND($B8265&lt;&gt;"",$C8265&lt;&gt;"",$B8265&lt;=$C8265),INDEX(Bemenet!$D$2:$D$301,$M8265),"")</f>
        <v/>
      </c>
      <c r="F8265" s="5">
        <f>IF(AND($B8265&lt;&gt;"",$C8265&lt;&gt;"",$B8265&lt;=$C8265),$C8265-$B8265+1,"")</f>
        <v/>
      </c>
      <c r="G8265" s="5">
        <f>IF($F8265="","",$F8265*$D8265)</f>
        <v/>
      </c>
      <c r="H8265" s="42">
        <f>IF($G8265="","",$O8265)</f>
        <v/>
      </c>
      <c r="I8265" s="5">
        <f>IF($G8265="","",$G8265*IF($H8265="",$O8265,$H8265)/100)</f>
        <v/>
      </c>
      <c r="J8265" s="5">
        <f>IF(OR($L8265="",NOT(COUNTIFS($L$2:$L8265,$L8265)=1)),"",SUMIFS($G:$G,$L:$L,$L8265))</f>
        <v/>
      </c>
      <c r="K8265" s="5">
        <f>IF(OR($L8265="",NOT(COUNTIFS($L$2:$L8265,$L8265)=1)),"",SUMIFS($I:$I,$L:$L,$L8265))</f>
        <v/>
      </c>
      <c r="L8265" s="6">
        <f>IF($B8265="","",YEAR($B8265))</f>
        <v/>
      </c>
      <c r="M8265" s="6">
        <f>INT((ROW()-2)/39)+1</f>
        <v/>
      </c>
      <c r="N8265" s="6">
        <f>MOD(ROW()-2,39)+2</f>
        <v/>
      </c>
      <c r="O8265" s="42">
        <f>IF(AND($B8265&lt;&gt;"",$C8265&lt;&gt;"",$B8265&lt;=$C8265),INDEX(Szabalyok!$C:$C,$N8265),"")</f>
        <v/>
      </c>
      <c r="P8265">
        <f>IF(D8265="",P8264,P8264+1)</f>
        <v/>
      </c>
    </row>
    <row r="8266">
      <c r="A8266">
        <f>IF(P8266=P8265,0,P8266)</f>
        <v/>
      </c>
      <c r="B8266" s="41">
        <f>IF($M8266&gt;300,"",IF(OR(INDEX(Bemenet!$E$2:$E$301,$M8266)="",INDEX(Bemenet!$F$2:$F$301,$M8266)=""),"",MAX(INDEX(Bemenet!$E$2:$E$301,$M8266),INDEX(Szabalyok!$A:$A,$N8266))))</f>
        <v/>
      </c>
      <c r="C8266" s="41">
        <f>IF($B8266="","",MIN(INDEX(Bemenet!$F$2:$F$301,$M8266),INDEX(Szabalyok!$B:$B,$N8266)))</f>
        <v/>
      </c>
      <c r="D8266" s="5">
        <f>IF(AND($B8266&lt;&gt;"",$C8266&lt;&gt;"",$B8266&lt;=$C8266),INDEX(Bemenet!$G$2:$G$301,$M8266),"")</f>
        <v/>
      </c>
      <c r="E8266" s="6">
        <f>IF(AND($B8266&lt;&gt;"",$C8266&lt;&gt;"",$B8266&lt;=$C8266),INDEX(Bemenet!$D$2:$D$301,$M8266),"")</f>
        <v/>
      </c>
      <c r="F8266" s="5">
        <f>IF(AND($B8266&lt;&gt;"",$C8266&lt;&gt;"",$B8266&lt;=$C8266),$C8266-$B8266+1,"")</f>
        <v/>
      </c>
      <c r="G8266" s="5">
        <f>IF($F8266="","",$F8266*$D8266)</f>
        <v/>
      </c>
      <c r="H8266" s="42">
        <f>IF($G8266="","",$O8266)</f>
        <v/>
      </c>
      <c r="I8266" s="5">
        <f>IF($G8266="","",$G8266*IF($H8266="",$O8266,$H8266)/100)</f>
        <v/>
      </c>
      <c r="J8266" s="5">
        <f>IF(OR($L8266="",NOT(COUNTIFS($L$2:$L8266,$L8266)=1)),"",SUMIFS($G:$G,$L:$L,$L8266))</f>
        <v/>
      </c>
      <c r="K8266" s="5">
        <f>IF(OR($L8266="",NOT(COUNTIFS($L$2:$L8266,$L8266)=1)),"",SUMIFS($I:$I,$L:$L,$L8266))</f>
        <v/>
      </c>
      <c r="L8266" s="6">
        <f>IF($B8266="","",YEAR($B8266))</f>
        <v/>
      </c>
      <c r="M8266" s="6">
        <f>INT((ROW()-2)/39)+1</f>
        <v/>
      </c>
      <c r="N8266" s="6">
        <f>MOD(ROW()-2,39)+2</f>
        <v/>
      </c>
      <c r="O8266" s="42">
        <f>IF(AND($B8266&lt;&gt;"",$C8266&lt;&gt;"",$B8266&lt;=$C8266),INDEX(Szabalyok!$C:$C,$N8266),"")</f>
        <v/>
      </c>
      <c r="P8266">
        <f>IF(D8266="",P8265,P8265+1)</f>
        <v/>
      </c>
    </row>
    <row r="8267">
      <c r="A8267">
        <f>IF(P8267=P8266,0,P8267)</f>
        <v/>
      </c>
      <c r="B8267" s="41">
        <f>IF($M8267&gt;300,"",IF(OR(INDEX(Bemenet!$E$2:$E$301,$M8267)="",INDEX(Bemenet!$F$2:$F$301,$M8267)=""),"",MAX(INDEX(Bemenet!$E$2:$E$301,$M8267),INDEX(Szabalyok!$A:$A,$N8267))))</f>
        <v/>
      </c>
      <c r="C8267" s="41">
        <f>IF($B8267="","",MIN(INDEX(Bemenet!$F$2:$F$301,$M8267),INDEX(Szabalyok!$B:$B,$N8267)))</f>
        <v/>
      </c>
      <c r="D8267" s="5">
        <f>IF(AND($B8267&lt;&gt;"",$C8267&lt;&gt;"",$B8267&lt;=$C8267),INDEX(Bemenet!$G$2:$G$301,$M8267),"")</f>
        <v/>
      </c>
      <c r="E8267" s="6">
        <f>IF(AND($B8267&lt;&gt;"",$C8267&lt;&gt;"",$B8267&lt;=$C8267),INDEX(Bemenet!$D$2:$D$301,$M8267),"")</f>
        <v/>
      </c>
      <c r="F8267" s="5">
        <f>IF(AND($B8267&lt;&gt;"",$C8267&lt;&gt;"",$B8267&lt;=$C8267),$C8267-$B8267+1,"")</f>
        <v/>
      </c>
      <c r="G8267" s="5">
        <f>IF($F8267="","",$F8267*$D8267)</f>
        <v/>
      </c>
      <c r="H8267" s="42">
        <f>IF($G8267="","",$O8267)</f>
        <v/>
      </c>
      <c r="I8267" s="5">
        <f>IF($G8267="","",$G8267*IF($H8267="",$O8267,$H8267)/100)</f>
        <v/>
      </c>
      <c r="J8267" s="5">
        <f>IF(OR($L8267="",NOT(COUNTIFS($L$2:$L8267,$L8267)=1)),"",SUMIFS($G:$G,$L:$L,$L8267))</f>
        <v/>
      </c>
      <c r="K8267" s="5">
        <f>IF(OR($L8267="",NOT(COUNTIFS($L$2:$L8267,$L8267)=1)),"",SUMIFS($I:$I,$L:$L,$L8267))</f>
        <v/>
      </c>
      <c r="L8267" s="6">
        <f>IF($B8267="","",YEAR($B8267))</f>
        <v/>
      </c>
      <c r="M8267" s="6">
        <f>INT((ROW()-2)/39)+1</f>
        <v/>
      </c>
      <c r="N8267" s="6">
        <f>MOD(ROW()-2,39)+2</f>
        <v/>
      </c>
      <c r="O8267" s="42">
        <f>IF(AND($B8267&lt;&gt;"",$C8267&lt;&gt;"",$B8267&lt;=$C8267),INDEX(Szabalyok!$C:$C,$N8267),"")</f>
        <v/>
      </c>
      <c r="P8267">
        <f>IF(D8267="",P8266,P8266+1)</f>
        <v/>
      </c>
    </row>
    <row r="8268">
      <c r="A8268">
        <f>IF(P8268=P8267,0,P8268)</f>
        <v/>
      </c>
      <c r="B8268" s="41">
        <f>IF($M8268&gt;300,"",IF(OR(INDEX(Bemenet!$E$2:$E$301,$M8268)="",INDEX(Bemenet!$F$2:$F$301,$M8268)=""),"",MAX(INDEX(Bemenet!$E$2:$E$301,$M8268),INDEX(Szabalyok!$A:$A,$N8268))))</f>
        <v/>
      </c>
      <c r="C8268" s="41">
        <f>IF($B8268="","",MIN(INDEX(Bemenet!$F$2:$F$301,$M8268),INDEX(Szabalyok!$B:$B,$N8268)))</f>
        <v/>
      </c>
      <c r="D8268" s="5">
        <f>IF(AND($B8268&lt;&gt;"",$C8268&lt;&gt;"",$B8268&lt;=$C8268),INDEX(Bemenet!$G$2:$G$301,$M8268),"")</f>
        <v/>
      </c>
      <c r="E8268" s="6">
        <f>IF(AND($B8268&lt;&gt;"",$C8268&lt;&gt;"",$B8268&lt;=$C8268),INDEX(Bemenet!$D$2:$D$301,$M8268),"")</f>
        <v/>
      </c>
      <c r="F8268" s="5">
        <f>IF(AND($B8268&lt;&gt;"",$C8268&lt;&gt;"",$B8268&lt;=$C8268),$C8268-$B8268+1,"")</f>
        <v/>
      </c>
      <c r="G8268" s="5">
        <f>IF($F8268="","",$F8268*$D8268)</f>
        <v/>
      </c>
      <c r="H8268" s="42">
        <f>IF($G8268="","",$O8268)</f>
        <v/>
      </c>
      <c r="I8268" s="5">
        <f>IF($G8268="","",$G8268*IF($H8268="",$O8268,$H8268)/100)</f>
        <v/>
      </c>
      <c r="J8268" s="5">
        <f>IF(OR($L8268="",NOT(COUNTIFS($L$2:$L8268,$L8268)=1)),"",SUMIFS($G:$G,$L:$L,$L8268))</f>
        <v/>
      </c>
      <c r="K8268" s="5">
        <f>IF(OR($L8268="",NOT(COUNTIFS($L$2:$L8268,$L8268)=1)),"",SUMIFS($I:$I,$L:$L,$L8268))</f>
        <v/>
      </c>
      <c r="L8268" s="6">
        <f>IF($B8268="","",YEAR($B8268))</f>
        <v/>
      </c>
      <c r="M8268" s="6">
        <f>INT((ROW()-2)/39)+1</f>
        <v/>
      </c>
      <c r="N8268" s="6">
        <f>MOD(ROW()-2,39)+2</f>
        <v/>
      </c>
      <c r="O8268" s="42">
        <f>IF(AND($B8268&lt;&gt;"",$C8268&lt;&gt;"",$B8268&lt;=$C8268),INDEX(Szabalyok!$C:$C,$N8268),"")</f>
        <v/>
      </c>
      <c r="P8268">
        <f>IF(D8268="",P8267,P8267+1)</f>
        <v/>
      </c>
    </row>
    <row r="8269">
      <c r="A8269">
        <f>IF(P8269=P8268,0,P8269)</f>
        <v/>
      </c>
      <c r="B8269" s="41">
        <f>IF($M8269&gt;300,"",IF(OR(INDEX(Bemenet!$E$2:$E$301,$M8269)="",INDEX(Bemenet!$F$2:$F$301,$M8269)=""),"",MAX(INDEX(Bemenet!$E$2:$E$301,$M8269),INDEX(Szabalyok!$A:$A,$N8269))))</f>
        <v/>
      </c>
      <c r="C8269" s="41">
        <f>IF($B8269="","",MIN(INDEX(Bemenet!$F$2:$F$301,$M8269),INDEX(Szabalyok!$B:$B,$N8269)))</f>
        <v/>
      </c>
      <c r="D8269" s="5">
        <f>IF(AND($B8269&lt;&gt;"",$C8269&lt;&gt;"",$B8269&lt;=$C8269),INDEX(Bemenet!$G$2:$G$301,$M8269),"")</f>
        <v/>
      </c>
      <c r="E8269" s="6">
        <f>IF(AND($B8269&lt;&gt;"",$C8269&lt;&gt;"",$B8269&lt;=$C8269),INDEX(Bemenet!$D$2:$D$301,$M8269),"")</f>
        <v/>
      </c>
      <c r="F8269" s="5">
        <f>IF(AND($B8269&lt;&gt;"",$C8269&lt;&gt;"",$B8269&lt;=$C8269),$C8269-$B8269+1,"")</f>
        <v/>
      </c>
      <c r="G8269" s="5">
        <f>IF($F8269="","",$F8269*$D8269)</f>
        <v/>
      </c>
      <c r="H8269" s="42">
        <f>IF($G8269="","",$O8269)</f>
        <v/>
      </c>
      <c r="I8269" s="5">
        <f>IF($G8269="","",$G8269*IF($H8269="",$O8269,$H8269)/100)</f>
        <v/>
      </c>
      <c r="J8269" s="5">
        <f>IF(OR($L8269="",NOT(COUNTIFS($L$2:$L8269,$L8269)=1)),"",SUMIFS($G:$G,$L:$L,$L8269))</f>
        <v/>
      </c>
      <c r="K8269" s="5">
        <f>IF(OR($L8269="",NOT(COUNTIFS($L$2:$L8269,$L8269)=1)),"",SUMIFS($I:$I,$L:$L,$L8269))</f>
        <v/>
      </c>
      <c r="L8269" s="6">
        <f>IF($B8269="","",YEAR($B8269))</f>
        <v/>
      </c>
      <c r="M8269" s="6">
        <f>INT((ROW()-2)/39)+1</f>
        <v/>
      </c>
      <c r="N8269" s="6">
        <f>MOD(ROW()-2,39)+2</f>
        <v/>
      </c>
      <c r="O8269" s="42">
        <f>IF(AND($B8269&lt;&gt;"",$C8269&lt;&gt;"",$B8269&lt;=$C8269),INDEX(Szabalyok!$C:$C,$N8269),"")</f>
        <v/>
      </c>
      <c r="P8269">
        <f>IF(D8269="",P8268,P8268+1)</f>
        <v/>
      </c>
    </row>
    <row r="8270">
      <c r="A8270">
        <f>IF(P8270=P8269,0,P8270)</f>
        <v/>
      </c>
      <c r="B8270" s="41">
        <f>IF($M8270&gt;300,"",IF(OR(INDEX(Bemenet!$E$2:$E$301,$M8270)="",INDEX(Bemenet!$F$2:$F$301,$M8270)=""),"",MAX(INDEX(Bemenet!$E$2:$E$301,$M8270),INDEX(Szabalyok!$A:$A,$N8270))))</f>
        <v/>
      </c>
      <c r="C8270" s="41">
        <f>IF($B8270="","",MIN(INDEX(Bemenet!$F$2:$F$301,$M8270),INDEX(Szabalyok!$B:$B,$N8270)))</f>
        <v/>
      </c>
      <c r="D8270" s="5">
        <f>IF(AND($B8270&lt;&gt;"",$C8270&lt;&gt;"",$B8270&lt;=$C8270),INDEX(Bemenet!$G$2:$G$301,$M8270),"")</f>
        <v/>
      </c>
      <c r="E8270" s="6">
        <f>IF(AND($B8270&lt;&gt;"",$C8270&lt;&gt;"",$B8270&lt;=$C8270),INDEX(Bemenet!$D$2:$D$301,$M8270),"")</f>
        <v/>
      </c>
      <c r="F8270" s="5">
        <f>IF(AND($B8270&lt;&gt;"",$C8270&lt;&gt;"",$B8270&lt;=$C8270),$C8270-$B8270+1,"")</f>
        <v/>
      </c>
      <c r="G8270" s="5">
        <f>IF($F8270="","",$F8270*$D8270)</f>
        <v/>
      </c>
      <c r="H8270" s="42">
        <f>IF($G8270="","",$O8270)</f>
        <v/>
      </c>
      <c r="I8270" s="5">
        <f>IF($G8270="","",$G8270*IF($H8270="",$O8270,$H8270)/100)</f>
        <v/>
      </c>
      <c r="J8270" s="5">
        <f>IF(OR($L8270="",NOT(COUNTIFS($L$2:$L8270,$L8270)=1)),"",SUMIFS($G:$G,$L:$L,$L8270))</f>
        <v/>
      </c>
      <c r="K8270" s="5">
        <f>IF(OR($L8270="",NOT(COUNTIFS($L$2:$L8270,$L8270)=1)),"",SUMIFS($I:$I,$L:$L,$L8270))</f>
        <v/>
      </c>
      <c r="L8270" s="6">
        <f>IF($B8270="","",YEAR($B8270))</f>
        <v/>
      </c>
      <c r="M8270" s="6">
        <f>INT((ROW()-2)/39)+1</f>
        <v/>
      </c>
      <c r="N8270" s="6">
        <f>MOD(ROW()-2,39)+2</f>
        <v/>
      </c>
      <c r="O8270" s="42">
        <f>IF(AND($B8270&lt;&gt;"",$C8270&lt;&gt;"",$B8270&lt;=$C8270),INDEX(Szabalyok!$C:$C,$N8270),"")</f>
        <v/>
      </c>
      <c r="P8270">
        <f>IF(D8270="",P8269,P8269+1)</f>
        <v/>
      </c>
    </row>
    <row r="8271">
      <c r="A8271">
        <f>IF(P8271=P8270,0,P8271)</f>
        <v/>
      </c>
      <c r="B8271" s="41">
        <f>IF($M8271&gt;300,"",IF(OR(INDEX(Bemenet!$E$2:$E$301,$M8271)="",INDEX(Bemenet!$F$2:$F$301,$M8271)=""),"",MAX(INDEX(Bemenet!$E$2:$E$301,$M8271),INDEX(Szabalyok!$A:$A,$N8271))))</f>
        <v/>
      </c>
      <c r="C8271" s="41">
        <f>IF($B8271="","",MIN(INDEX(Bemenet!$F$2:$F$301,$M8271),INDEX(Szabalyok!$B:$B,$N8271)))</f>
        <v/>
      </c>
      <c r="D8271" s="5">
        <f>IF(AND($B8271&lt;&gt;"",$C8271&lt;&gt;"",$B8271&lt;=$C8271),INDEX(Bemenet!$G$2:$G$301,$M8271),"")</f>
        <v/>
      </c>
      <c r="E8271" s="6">
        <f>IF(AND($B8271&lt;&gt;"",$C8271&lt;&gt;"",$B8271&lt;=$C8271),INDEX(Bemenet!$D$2:$D$301,$M8271),"")</f>
        <v/>
      </c>
      <c r="F8271" s="5">
        <f>IF(AND($B8271&lt;&gt;"",$C8271&lt;&gt;"",$B8271&lt;=$C8271),$C8271-$B8271+1,"")</f>
        <v/>
      </c>
      <c r="G8271" s="5">
        <f>IF($F8271="","",$F8271*$D8271)</f>
        <v/>
      </c>
      <c r="H8271" s="42">
        <f>IF($G8271="","",$O8271)</f>
        <v/>
      </c>
      <c r="I8271" s="5">
        <f>IF($G8271="","",$G8271*IF($H8271="",$O8271,$H8271)/100)</f>
        <v/>
      </c>
      <c r="J8271" s="5">
        <f>IF(OR($L8271="",NOT(COUNTIFS($L$2:$L8271,$L8271)=1)),"",SUMIFS($G:$G,$L:$L,$L8271))</f>
        <v/>
      </c>
      <c r="K8271" s="5">
        <f>IF(OR($L8271="",NOT(COUNTIFS($L$2:$L8271,$L8271)=1)),"",SUMIFS($I:$I,$L:$L,$L8271))</f>
        <v/>
      </c>
      <c r="L8271" s="6">
        <f>IF($B8271="","",YEAR($B8271))</f>
        <v/>
      </c>
      <c r="M8271" s="6">
        <f>INT((ROW()-2)/39)+1</f>
        <v/>
      </c>
      <c r="N8271" s="6">
        <f>MOD(ROW()-2,39)+2</f>
        <v/>
      </c>
      <c r="O8271" s="42">
        <f>IF(AND($B8271&lt;&gt;"",$C8271&lt;&gt;"",$B8271&lt;=$C8271),INDEX(Szabalyok!$C:$C,$N8271),"")</f>
        <v/>
      </c>
      <c r="P8271">
        <f>IF(D8271="",P8270,P8270+1)</f>
        <v/>
      </c>
    </row>
    <row r="8272">
      <c r="A8272">
        <f>IF(P8272=P8271,0,P8272)</f>
        <v/>
      </c>
      <c r="B8272" s="41">
        <f>IF($M8272&gt;300,"",IF(OR(INDEX(Bemenet!$E$2:$E$301,$M8272)="",INDEX(Bemenet!$F$2:$F$301,$M8272)=""),"",MAX(INDEX(Bemenet!$E$2:$E$301,$M8272),INDEX(Szabalyok!$A:$A,$N8272))))</f>
        <v/>
      </c>
      <c r="C8272" s="41">
        <f>IF($B8272="","",MIN(INDEX(Bemenet!$F$2:$F$301,$M8272),INDEX(Szabalyok!$B:$B,$N8272)))</f>
        <v/>
      </c>
      <c r="D8272" s="5">
        <f>IF(AND($B8272&lt;&gt;"",$C8272&lt;&gt;"",$B8272&lt;=$C8272),INDEX(Bemenet!$G$2:$G$301,$M8272),"")</f>
        <v/>
      </c>
      <c r="E8272" s="6">
        <f>IF(AND($B8272&lt;&gt;"",$C8272&lt;&gt;"",$B8272&lt;=$C8272),INDEX(Bemenet!$D$2:$D$301,$M8272),"")</f>
        <v/>
      </c>
      <c r="F8272" s="5">
        <f>IF(AND($B8272&lt;&gt;"",$C8272&lt;&gt;"",$B8272&lt;=$C8272),$C8272-$B8272+1,"")</f>
        <v/>
      </c>
      <c r="G8272" s="5">
        <f>IF($F8272="","",$F8272*$D8272)</f>
        <v/>
      </c>
      <c r="H8272" s="42">
        <f>IF($G8272="","",$O8272)</f>
        <v/>
      </c>
      <c r="I8272" s="5">
        <f>IF($G8272="","",$G8272*IF($H8272="",$O8272,$H8272)/100)</f>
        <v/>
      </c>
      <c r="J8272" s="5">
        <f>IF(OR($L8272="",NOT(COUNTIFS($L$2:$L8272,$L8272)=1)),"",SUMIFS($G:$G,$L:$L,$L8272))</f>
        <v/>
      </c>
      <c r="K8272" s="5">
        <f>IF(OR($L8272="",NOT(COUNTIFS($L$2:$L8272,$L8272)=1)),"",SUMIFS($I:$I,$L:$L,$L8272))</f>
        <v/>
      </c>
      <c r="L8272" s="6">
        <f>IF($B8272="","",YEAR($B8272))</f>
        <v/>
      </c>
      <c r="M8272" s="6">
        <f>INT((ROW()-2)/39)+1</f>
        <v/>
      </c>
      <c r="N8272" s="6">
        <f>MOD(ROW()-2,39)+2</f>
        <v/>
      </c>
      <c r="O8272" s="42">
        <f>IF(AND($B8272&lt;&gt;"",$C8272&lt;&gt;"",$B8272&lt;=$C8272),INDEX(Szabalyok!$C:$C,$N8272),"")</f>
        <v/>
      </c>
      <c r="P8272">
        <f>IF(D8272="",P8271,P8271+1)</f>
        <v/>
      </c>
    </row>
    <row r="8273">
      <c r="A8273">
        <f>IF(P8273=P8272,0,P8273)</f>
        <v/>
      </c>
      <c r="B8273" s="41">
        <f>IF($M8273&gt;300,"",IF(OR(INDEX(Bemenet!$E$2:$E$301,$M8273)="",INDEX(Bemenet!$F$2:$F$301,$M8273)=""),"",MAX(INDEX(Bemenet!$E$2:$E$301,$M8273),INDEX(Szabalyok!$A:$A,$N8273))))</f>
        <v/>
      </c>
      <c r="C8273" s="41">
        <f>IF($B8273="","",MIN(INDEX(Bemenet!$F$2:$F$301,$M8273),INDEX(Szabalyok!$B:$B,$N8273)))</f>
        <v/>
      </c>
      <c r="D8273" s="5">
        <f>IF(AND($B8273&lt;&gt;"",$C8273&lt;&gt;"",$B8273&lt;=$C8273),INDEX(Bemenet!$G$2:$G$301,$M8273),"")</f>
        <v/>
      </c>
      <c r="E8273" s="6">
        <f>IF(AND($B8273&lt;&gt;"",$C8273&lt;&gt;"",$B8273&lt;=$C8273),INDEX(Bemenet!$D$2:$D$301,$M8273),"")</f>
        <v/>
      </c>
      <c r="F8273" s="5">
        <f>IF(AND($B8273&lt;&gt;"",$C8273&lt;&gt;"",$B8273&lt;=$C8273),$C8273-$B8273+1,"")</f>
        <v/>
      </c>
      <c r="G8273" s="5">
        <f>IF($F8273="","",$F8273*$D8273)</f>
        <v/>
      </c>
      <c r="H8273" s="42">
        <f>IF($G8273="","",$O8273)</f>
        <v/>
      </c>
      <c r="I8273" s="5">
        <f>IF($G8273="","",$G8273*IF($H8273="",$O8273,$H8273)/100)</f>
        <v/>
      </c>
      <c r="J8273" s="5">
        <f>IF(OR($L8273="",NOT(COUNTIFS($L$2:$L8273,$L8273)=1)),"",SUMIFS($G:$G,$L:$L,$L8273))</f>
        <v/>
      </c>
      <c r="K8273" s="5">
        <f>IF(OR($L8273="",NOT(COUNTIFS($L$2:$L8273,$L8273)=1)),"",SUMIFS($I:$I,$L:$L,$L8273))</f>
        <v/>
      </c>
      <c r="L8273" s="6">
        <f>IF($B8273="","",YEAR($B8273))</f>
        <v/>
      </c>
      <c r="M8273" s="6">
        <f>INT((ROW()-2)/39)+1</f>
        <v/>
      </c>
      <c r="N8273" s="6">
        <f>MOD(ROW()-2,39)+2</f>
        <v/>
      </c>
      <c r="O8273" s="42">
        <f>IF(AND($B8273&lt;&gt;"",$C8273&lt;&gt;"",$B8273&lt;=$C8273),INDEX(Szabalyok!$C:$C,$N8273),"")</f>
        <v/>
      </c>
      <c r="P8273">
        <f>IF(D8273="",P8272,P8272+1)</f>
        <v/>
      </c>
    </row>
    <row r="8274">
      <c r="A8274">
        <f>IF(P8274=P8273,0,P8274)</f>
        <v/>
      </c>
      <c r="B8274" s="41">
        <f>IF($M8274&gt;300,"",IF(OR(INDEX(Bemenet!$E$2:$E$301,$M8274)="",INDEX(Bemenet!$F$2:$F$301,$M8274)=""),"",MAX(INDEX(Bemenet!$E$2:$E$301,$M8274),INDEX(Szabalyok!$A:$A,$N8274))))</f>
        <v/>
      </c>
      <c r="C8274" s="41">
        <f>IF($B8274="","",MIN(INDEX(Bemenet!$F$2:$F$301,$M8274),INDEX(Szabalyok!$B:$B,$N8274)))</f>
        <v/>
      </c>
      <c r="D8274" s="5">
        <f>IF(AND($B8274&lt;&gt;"",$C8274&lt;&gt;"",$B8274&lt;=$C8274),INDEX(Bemenet!$G$2:$G$301,$M8274),"")</f>
        <v/>
      </c>
      <c r="E8274" s="6">
        <f>IF(AND($B8274&lt;&gt;"",$C8274&lt;&gt;"",$B8274&lt;=$C8274),INDEX(Bemenet!$D$2:$D$301,$M8274),"")</f>
        <v/>
      </c>
      <c r="F8274" s="5">
        <f>IF(AND($B8274&lt;&gt;"",$C8274&lt;&gt;"",$B8274&lt;=$C8274),$C8274-$B8274+1,"")</f>
        <v/>
      </c>
      <c r="G8274" s="5">
        <f>IF($F8274="","",$F8274*$D8274)</f>
        <v/>
      </c>
      <c r="H8274" s="42">
        <f>IF($G8274="","",$O8274)</f>
        <v/>
      </c>
      <c r="I8274" s="5">
        <f>IF($G8274="","",$G8274*IF($H8274="",$O8274,$H8274)/100)</f>
        <v/>
      </c>
      <c r="J8274" s="5">
        <f>IF(OR($L8274="",NOT(COUNTIFS($L$2:$L8274,$L8274)=1)),"",SUMIFS($G:$G,$L:$L,$L8274))</f>
        <v/>
      </c>
      <c r="K8274" s="5">
        <f>IF(OR($L8274="",NOT(COUNTIFS($L$2:$L8274,$L8274)=1)),"",SUMIFS($I:$I,$L:$L,$L8274))</f>
        <v/>
      </c>
      <c r="L8274" s="6">
        <f>IF($B8274="","",YEAR($B8274))</f>
        <v/>
      </c>
      <c r="M8274" s="6">
        <f>INT((ROW()-2)/39)+1</f>
        <v/>
      </c>
      <c r="N8274" s="6">
        <f>MOD(ROW()-2,39)+2</f>
        <v/>
      </c>
      <c r="O8274" s="42">
        <f>IF(AND($B8274&lt;&gt;"",$C8274&lt;&gt;"",$B8274&lt;=$C8274),INDEX(Szabalyok!$C:$C,$N8274),"")</f>
        <v/>
      </c>
      <c r="P8274">
        <f>IF(D8274="",P8273,P8273+1)</f>
        <v/>
      </c>
    </row>
    <row r="8275">
      <c r="A8275">
        <f>IF(P8275=P8274,0,P8275)</f>
        <v/>
      </c>
      <c r="B8275" s="41">
        <f>IF($M8275&gt;300,"",IF(OR(INDEX(Bemenet!$E$2:$E$301,$M8275)="",INDEX(Bemenet!$F$2:$F$301,$M8275)=""),"",MAX(INDEX(Bemenet!$E$2:$E$301,$M8275),INDEX(Szabalyok!$A:$A,$N8275))))</f>
        <v/>
      </c>
      <c r="C8275" s="41">
        <f>IF($B8275="","",MIN(INDEX(Bemenet!$F$2:$F$301,$M8275),INDEX(Szabalyok!$B:$B,$N8275)))</f>
        <v/>
      </c>
      <c r="D8275" s="5">
        <f>IF(AND($B8275&lt;&gt;"",$C8275&lt;&gt;"",$B8275&lt;=$C8275),INDEX(Bemenet!$G$2:$G$301,$M8275),"")</f>
        <v/>
      </c>
      <c r="E8275" s="6">
        <f>IF(AND($B8275&lt;&gt;"",$C8275&lt;&gt;"",$B8275&lt;=$C8275),INDEX(Bemenet!$D$2:$D$301,$M8275),"")</f>
        <v/>
      </c>
      <c r="F8275" s="5">
        <f>IF(AND($B8275&lt;&gt;"",$C8275&lt;&gt;"",$B8275&lt;=$C8275),$C8275-$B8275+1,"")</f>
        <v/>
      </c>
      <c r="G8275" s="5">
        <f>IF($F8275="","",$F8275*$D8275)</f>
        <v/>
      </c>
      <c r="H8275" s="42">
        <f>IF($G8275="","",$O8275)</f>
        <v/>
      </c>
      <c r="I8275" s="5">
        <f>IF($G8275="","",$G8275*IF($H8275="",$O8275,$H8275)/100)</f>
        <v/>
      </c>
      <c r="J8275" s="5">
        <f>IF(OR($L8275="",NOT(COUNTIFS($L$2:$L8275,$L8275)=1)),"",SUMIFS($G:$G,$L:$L,$L8275))</f>
        <v/>
      </c>
      <c r="K8275" s="5">
        <f>IF(OR($L8275="",NOT(COUNTIFS($L$2:$L8275,$L8275)=1)),"",SUMIFS($I:$I,$L:$L,$L8275))</f>
        <v/>
      </c>
      <c r="L8275" s="6">
        <f>IF($B8275="","",YEAR($B8275))</f>
        <v/>
      </c>
      <c r="M8275" s="6">
        <f>INT((ROW()-2)/39)+1</f>
        <v/>
      </c>
      <c r="N8275" s="6">
        <f>MOD(ROW()-2,39)+2</f>
        <v/>
      </c>
      <c r="O8275" s="42">
        <f>IF(AND($B8275&lt;&gt;"",$C8275&lt;&gt;"",$B8275&lt;=$C8275),INDEX(Szabalyok!$C:$C,$N8275),"")</f>
        <v/>
      </c>
      <c r="P8275">
        <f>IF(D8275="",P8274,P8274+1)</f>
        <v/>
      </c>
    </row>
    <row r="8276">
      <c r="A8276">
        <f>IF(P8276=P8275,0,P8276)</f>
        <v/>
      </c>
      <c r="B8276" s="41">
        <f>IF($M8276&gt;300,"",IF(OR(INDEX(Bemenet!$E$2:$E$301,$M8276)="",INDEX(Bemenet!$F$2:$F$301,$M8276)=""),"",MAX(INDEX(Bemenet!$E$2:$E$301,$M8276),INDEX(Szabalyok!$A:$A,$N8276))))</f>
        <v/>
      </c>
      <c r="C8276" s="41">
        <f>IF($B8276="","",MIN(INDEX(Bemenet!$F$2:$F$301,$M8276),INDEX(Szabalyok!$B:$B,$N8276)))</f>
        <v/>
      </c>
      <c r="D8276" s="5">
        <f>IF(AND($B8276&lt;&gt;"",$C8276&lt;&gt;"",$B8276&lt;=$C8276),INDEX(Bemenet!$G$2:$G$301,$M8276),"")</f>
        <v/>
      </c>
      <c r="E8276" s="6">
        <f>IF(AND($B8276&lt;&gt;"",$C8276&lt;&gt;"",$B8276&lt;=$C8276),INDEX(Bemenet!$D$2:$D$301,$M8276),"")</f>
        <v/>
      </c>
      <c r="F8276" s="5">
        <f>IF(AND($B8276&lt;&gt;"",$C8276&lt;&gt;"",$B8276&lt;=$C8276),$C8276-$B8276+1,"")</f>
        <v/>
      </c>
      <c r="G8276" s="5">
        <f>IF($F8276="","",$F8276*$D8276)</f>
        <v/>
      </c>
      <c r="H8276" s="42">
        <f>IF($G8276="","",$O8276)</f>
        <v/>
      </c>
      <c r="I8276" s="5">
        <f>IF($G8276="","",$G8276*IF($H8276="",$O8276,$H8276)/100)</f>
        <v/>
      </c>
      <c r="J8276" s="5">
        <f>IF(OR($L8276="",NOT(COUNTIFS($L$2:$L8276,$L8276)=1)),"",SUMIFS($G:$G,$L:$L,$L8276))</f>
        <v/>
      </c>
      <c r="K8276" s="5">
        <f>IF(OR($L8276="",NOT(COUNTIFS($L$2:$L8276,$L8276)=1)),"",SUMIFS($I:$I,$L:$L,$L8276))</f>
        <v/>
      </c>
      <c r="L8276" s="6">
        <f>IF($B8276="","",YEAR($B8276))</f>
        <v/>
      </c>
      <c r="M8276" s="6">
        <f>INT((ROW()-2)/39)+1</f>
        <v/>
      </c>
      <c r="N8276" s="6">
        <f>MOD(ROW()-2,39)+2</f>
        <v/>
      </c>
      <c r="O8276" s="42">
        <f>IF(AND($B8276&lt;&gt;"",$C8276&lt;&gt;"",$B8276&lt;=$C8276),INDEX(Szabalyok!$C:$C,$N8276),"")</f>
        <v/>
      </c>
      <c r="P8276">
        <f>IF(D8276="",P8275,P8275+1)</f>
        <v/>
      </c>
    </row>
    <row r="8277">
      <c r="A8277">
        <f>IF(P8277=P8276,0,P8277)</f>
        <v/>
      </c>
      <c r="B8277" s="41">
        <f>IF($M8277&gt;300,"",IF(OR(INDEX(Bemenet!$E$2:$E$301,$M8277)="",INDEX(Bemenet!$F$2:$F$301,$M8277)=""),"",MAX(INDEX(Bemenet!$E$2:$E$301,$M8277),INDEX(Szabalyok!$A:$A,$N8277))))</f>
        <v/>
      </c>
      <c r="C8277" s="41">
        <f>IF($B8277="","",MIN(INDEX(Bemenet!$F$2:$F$301,$M8277),INDEX(Szabalyok!$B:$B,$N8277)))</f>
        <v/>
      </c>
      <c r="D8277" s="5">
        <f>IF(AND($B8277&lt;&gt;"",$C8277&lt;&gt;"",$B8277&lt;=$C8277),INDEX(Bemenet!$G$2:$G$301,$M8277),"")</f>
        <v/>
      </c>
      <c r="E8277" s="6">
        <f>IF(AND($B8277&lt;&gt;"",$C8277&lt;&gt;"",$B8277&lt;=$C8277),INDEX(Bemenet!$D$2:$D$301,$M8277),"")</f>
        <v/>
      </c>
      <c r="F8277" s="5">
        <f>IF(AND($B8277&lt;&gt;"",$C8277&lt;&gt;"",$B8277&lt;=$C8277),$C8277-$B8277+1,"")</f>
        <v/>
      </c>
      <c r="G8277" s="5">
        <f>IF($F8277="","",$F8277*$D8277)</f>
        <v/>
      </c>
      <c r="H8277" s="42">
        <f>IF($G8277="","",$O8277)</f>
        <v/>
      </c>
      <c r="I8277" s="5">
        <f>IF($G8277="","",$G8277*IF($H8277="",$O8277,$H8277)/100)</f>
        <v/>
      </c>
      <c r="J8277" s="5">
        <f>IF(OR($L8277="",NOT(COUNTIFS($L$2:$L8277,$L8277)=1)),"",SUMIFS($G:$G,$L:$L,$L8277))</f>
        <v/>
      </c>
      <c r="K8277" s="5">
        <f>IF(OR($L8277="",NOT(COUNTIFS($L$2:$L8277,$L8277)=1)),"",SUMIFS($I:$I,$L:$L,$L8277))</f>
        <v/>
      </c>
      <c r="L8277" s="6">
        <f>IF($B8277="","",YEAR($B8277))</f>
        <v/>
      </c>
      <c r="M8277" s="6">
        <f>INT((ROW()-2)/39)+1</f>
        <v/>
      </c>
      <c r="N8277" s="6">
        <f>MOD(ROW()-2,39)+2</f>
        <v/>
      </c>
      <c r="O8277" s="42">
        <f>IF(AND($B8277&lt;&gt;"",$C8277&lt;&gt;"",$B8277&lt;=$C8277),INDEX(Szabalyok!$C:$C,$N8277),"")</f>
        <v/>
      </c>
      <c r="P8277">
        <f>IF(D8277="",P8276,P8276+1)</f>
        <v/>
      </c>
    </row>
    <row r="8278">
      <c r="A8278">
        <f>IF(P8278=P8277,0,P8278)</f>
        <v/>
      </c>
      <c r="B8278" s="41">
        <f>IF($M8278&gt;300,"",IF(OR(INDEX(Bemenet!$E$2:$E$301,$M8278)="",INDEX(Bemenet!$F$2:$F$301,$M8278)=""),"",MAX(INDEX(Bemenet!$E$2:$E$301,$M8278),INDEX(Szabalyok!$A:$A,$N8278))))</f>
        <v/>
      </c>
      <c r="C8278" s="41">
        <f>IF($B8278="","",MIN(INDEX(Bemenet!$F$2:$F$301,$M8278),INDEX(Szabalyok!$B:$B,$N8278)))</f>
        <v/>
      </c>
      <c r="D8278" s="5">
        <f>IF(AND($B8278&lt;&gt;"",$C8278&lt;&gt;"",$B8278&lt;=$C8278),INDEX(Bemenet!$G$2:$G$301,$M8278),"")</f>
        <v/>
      </c>
      <c r="E8278" s="6">
        <f>IF(AND($B8278&lt;&gt;"",$C8278&lt;&gt;"",$B8278&lt;=$C8278),INDEX(Bemenet!$D$2:$D$301,$M8278),"")</f>
        <v/>
      </c>
      <c r="F8278" s="5">
        <f>IF(AND($B8278&lt;&gt;"",$C8278&lt;&gt;"",$B8278&lt;=$C8278),$C8278-$B8278+1,"")</f>
        <v/>
      </c>
      <c r="G8278" s="5">
        <f>IF($F8278="","",$F8278*$D8278)</f>
        <v/>
      </c>
      <c r="H8278" s="42">
        <f>IF($G8278="","",$O8278)</f>
        <v/>
      </c>
      <c r="I8278" s="5">
        <f>IF($G8278="","",$G8278*IF($H8278="",$O8278,$H8278)/100)</f>
        <v/>
      </c>
      <c r="J8278" s="5">
        <f>IF(OR($L8278="",NOT(COUNTIFS($L$2:$L8278,$L8278)=1)),"",SUMIFS($G:$G,$L:$L,$L8278))</f>
        <v/>
      </c>
      <c r="K8278" s="5">
        <f>IF(OR($L8278="",NOT(COUNTIFS($L$2:$L8278,$L8278)=1)),"",SUMIFS($I:$I,$L:$L,$L8278))</f>
        <v/>
      </c>
      <c r="L8278" s="6">
        <f>IF($B8278="","",YEAR($B8278))</f>
        <v/>
      </c>
      <c r="M8278" s="6">
        <f>INT((ROW()-2)/39)+1</f>
        <v/>
      </c>
      <c r="N8278" s="6">
        <f>MOD(ROW()-2,39)+2</f>
        <v/>
      </c>
      <c r="O8278" s="42">
        <f>IF(AND($B8278&lt;&gt;"",$C8278&lt;&gt;"",$B8278&lt;=$C8278),INDEX(Szabalyok!$C:$C,$N8278),"")</f>
        <v/>
      </c>
      <c r="P8278">
        <f>IF(D8278="",P8277,P8277+1)</f>
        <v/>
      </c>
    </row>
    <row r="8279">
      <c r="A8279">
        <f>IF(P8279=P8278,0,P8279)</f>
        <v/>
      </c>
      <c r="B8279" s="41">
        <f>IF($M8279&gt;300,"",IF(OR(INDEX(Bemenet!$E$2:$E$301,$M8279)="",INDEX(Bemenet!$F$2:$F$301,$M8279)=""),"",MAX(INDEX(Bemenet!$E$2:$E$301,$M8279),INDEX(Szabalyok!$A:$A,$N8279))))</f>
        <v/>
      </c>
      <c r="C8279" s="41">
        <f>IF($B8279="","",MIN(INDEX(Bemenet!$F$2:$F$301,$M8279),INDEX(Szabalyok!$B:$B,$N8279)))</f>
        <v/>
      </c>
      <c r="D8279" s="5">
        <f>IF(AND($B8279&lt;&gt;"",$C8279&lt;&gt;"",$B8279&lt;=$C8279),INDEX(Bemenet!$G$2:$G$301,$M8279),"")</f>
        <v/>
      </c>
      <c r="E8279" s="6">
        <f>IF(AND($B8279&lt;&gt;"",$C8279&lt;&gt;"",$B8279&lt;=$C8279),INDEX(Bemenet!$D$2:$D$301,$M8279),"")</f>
        <v/>
      </c>
      <c r="F8279" s="5">
        <f>IF(AND($B8279&lt;&gt;"",$C8279&lt;&gt;"",$B8279&lt;=$C8279),$C8279-$B8279+1,"")</f>
        <v/>
      </c>
      <c r="G8279" s="5">
        <f>IF($F8279="","",$F8279*$D8279)</f>
        <v/>
      </c>
      <c r="H8279" s="42">
        <f>IF($G8279="","",$O8279)</f>
        <v/>
      </c>
      <c r="I8279" s="5">
        <f>IF($G8279="","",$G8279*IF($H8279="",$O8279,$H8279)/100)</f>
        <v/>
      </c>
      <c r="J8279" s="5">
        <f>IF(OR($L8279="",NOT(COUNTIFS($L$2:$L8279,$L8279)=1)),"",SUMIFS($G:$G,$L:$L,$L8279))</f>
        <v/>
      </c>
      <c r="K8279" s="5">
        <f>IF(OR($L8279="",NOT(COUNTIFS($L$2:$L8279,$L8279)=1)),"",SUMIFS($I:$I,$L:$L,$L8279))</f>
        <v/>
      </c>
      <c r="L8279" s="6">
        <f>IF($B8279="","",YEAR($B8279))</f>
        <v/>
      </c>
      <c r="M8279" s="6">
        <f>INT((ROW()-2)/39)+1</f>
        <v/>
      </c>
      <c r="N8279" s="6">
        <f>MOD(ROW()-2,39)+2</f>
        <v/>
      </c>
      <c r="O8279" s="42">
        <f>IF(AND($B8279&lt;&gt;"",$C8279&lt;&gt;"",$B8279&lt;=$C8279),INDEX(Szabalyok!$C:$C,$N8279),"")</f>
        <v/>
      </c>
      <c r="P8279">
        <f>IF(D8279="",P8278,P8278+1)</f>
        <v/>
      </c>
    </row>
    <row r="8280">
      <c r="A8280">
        <f>IF(P8280=P8279,0,P8280)</f>
        <v/>
      </c>
      <c r="B8280" s="41">
        <f>IF($M8280&gt;300,"",IF(OR(INDEX(Bemenet!$E$2:$E$301,$M8280)="",INDEX(Bemenet!$F$2:$F$301,$M8280)=""),"",MAX(INDEX(Bemenet!$E$2:$E$301,$M8280),INDEX(Szabalyok!$A:$A,$N8280))))</f>
        <v/>
      </c>
      <c r="C8280" s="41">
        <f>IF($B8280="","",MIN(INDEX(Bemenet!$F$2:$F$301,$M8280),INDEX(Szabalyok!$B:$B,$N8280)))</f>
        <v/>
      </c>
      <c r="D8280" s="5">
        <f>IF(AND($B8280&lt;&gt;"",$C8280&lt;&gt;"",$B8280&lt;=$C8280),INDEX(Bemenet!$G$2:$G$301,$M8280),"")</f>
        <v/>
      </c>
      <c r="E8280" s="6">
        <f>IF(AND($B8280&lt;&gt;"",$C8280&lt;&gt;"",$B8280&lt;=$C8280),INDEX(Bemenet!$D$2:$D$301,$M8280),"")</f>
        <v/>
      </c>
      <c r="F8280" s="5">
        <f>IF(AND($B8280&lt;&gt;"",$C8280&lt;&gt;"",$B8280&lt;=$C8280),$C8280-$B8280+1,"")</f>
        <v/>
      </c>
      <c r="G8280" s="5">
        <f>IF($F8280="","",$F8280*$D8280)</f>
        <v/>
      </c>
      <c r="H8280" s="42">
        <f>IF($G8280="","",$O8280)</f>
        <v/>
      </c>
      <c r="I8280" s="5">
        <f>IF($G8280="","",$G8280*IF($H8280="",$O8280,$H8280)/100)</f>
        <v/>
      </c>
      <c r="J8280" s="5">
        <f>IF(OR($L8280="",NOT(COUNTIFS($L$2:$L8280,$L8280)=1)),"",SUMIFS($G:$G,$L:$L,$L8280))</f>
        <v/>
      </c>
      <c r="K8280" s="5">
        <f>IF(OR($L8280="",NOT(COUNTIFS($L$2:$L8280,$L8280)=1)),"",SUMIFS($I:$I,$L:$L,$L8280))</f>
        <v/>
      </c>
      <c r="L8280" s="6">
        <f>IF($B8280="","",YEAR($B8280))</f>
        <v/>
      </c>
      <c r="M8280" s="6">
        <f>INT((ROW()-2)/39)+1</f>
        <v/>
      </c>
      <c r="N8280" s="6">
        <f>MOD(ROW()-2,39)+2</f>
        <v/>
      </c>
      <c r="O8280" s="42">
        <f>IF(AND($B8280&lt;&gt;"",$C8280&lt;&gt;"",$B8280&lt;=$C8280),INDEX(Szabalyok!$C:$C,$N8280),"")</f>
        <v/>
      </c>
      <c r="P8280">
        <f>IF(D8280="",P8279,P8279+1)</f>
        <v/>
      </c>
    </row>
    <row r="8281">
      <c r="A8281">
        <f>IF(P8281=P8280,0,P8281)</f>
        <v/>
      </c>
      <c r="B8281" s="41">
        <f>IF($M8281&gt;300,"",IF(OR(INDEX(Bemenet!$E$2:$E$301,$M8281)="",INDEX(Bemenet!$F$2:$F$301,$M8281)=""),"",MAX(INDEX(Bemenet!$E$2:$E$301,$M8281),INDEX(Szabalyok!$A:$A,$N8281))))</f>
        <v/>
      </c>
      <c r="C8281" s="41">
        <f>IF($B8281="","",MIN(INDEX(Bemenet!$F$2:$F$301,$M8281),INDEX(Szabalyok!$B:$B,$N8281)))</f>
        <v/>
      </c>
      <c r="D8281" s="5">
        <f>IF(AND($B8281&lt;&gt;"",$C8281&lt;&gt;"",$B8281&lt;=$C8281),INDEX(Bemenet!$G$2:$G$301,$M8281),"")</f>
        <v/>
      </c>
      <c r="E8281" s="6">
        <f>IF(AND($B8281&lt;&gt;"",$C8281&lt;&gt;"",$B8281&lt;=$C8281),INDEX(Bemenet!$D$2:$D$301,$M8281),"")</f>
        <v/>
      </c>
      <c r="F8281" s="5">
        <f>IF(AND($B8281&lt;&gt;"",$C8281&lt;&gt;"",$B8281&lt;=$C8281),$C8281-$B8281+1,"")</f>
        <v/>
      </c>
      <c r="G8281" s="5">
        <f>IF($F8281="","",$F8281*$D8281)</f>
        <v/>
      </c>
      <c r="H8281" s="42">
        <f>IF($G8281="","",$O8281)</f>
        <v/>
      </c>
      <c r="I8281" s="5">
        <f>IF($G8281="","",$G8281*IF($H8281="",$O8281,$H8281)/100)</f>
        <v/>
      </c>
      <c r="J8281" s="5">
        <f>IF(OR($L8281="",NOT(COUNTIFS($L$2:$L8281,$L8281)=1)),"",SUMIFS($G:$G,$L:$L,$L8281))</f>
        <v/>
      </c>
      <c r="K8281" s="5">
        <f>IF(OR($L8281="",NOT(COUNTIFS($L$2:$L8281,$L8281)=1)),"",SUMIFS($I:$I,$L:$L,$L8281))</f>
        <v/>
      </c>
      <c r="L8281" s="6">
        <f>IF($B8281="","",YEAR($B8281))</f>
        <v/>
      </c>
      <c r="M8281" s="6">
        <f>INT((ROW()-2)/39)+1</f>
        <v/>
      </c>
      <c r="N8281" s="6">
        <f>MOD(ROW()-2,39)+2</f>
        <v/>
      </c>
      <c r="O8281" s="42">
        <f>IF(AND($B8281&lt;&gt;"",$C8281&lt;&gt;"",$B8281&lt;=$C8281),INDEX(Szabalyok!$C:$C,$N8281),"")</f>
        <v/>
      </c>
      <c r="P8281">
        <f>IF(D8281="",P8280,P8280+1)</f>
        <v/>
      </c>
    </row>
    <row r="8282">
      <c r="A8282">
        <f>IF(P8282=P8281,0,P8282)</f>
        <v/>
      </c>
      <c r="B8282" s="41">
        <f>IF($M8282&gt;300,"",IF(OR(INDEX(Bemenet!$E$2:$E$301,$M8282)="",INDEX(Bemenet!$F$2:$F$301,$M8282)=""),"",MAX(INDEX(Bemenet!$E$2:$E$301,$M8282),INDEX(Szabalyok!$A:$A,$N8282))))</f>
        <v/>
      </c>
      <c r="C8282" s="41">
        <f>IF($B8282="","",MIN(INDEX(Bemenet!$F$2:$F$301,$M8282),INDEX(Szabalyok!$B:$B,$N8282)))</f>
        <v/>
      </c>
      <c r="D8282" s="5">
        <f>IF(AND($B8282&lt;&gt;"",$C8282&lt;&gt;"",$B8282&lt;=$C8282),INDEX(Bemenet!$G$2:$G$301,$M8282),"")</f>
        <v/>
      </c>
      <c r="E8282" s="6">
        <f>IF(AND($B8282&lt;&gt;"",$C8282&lt;&gt;"",$B8282&lt;=$C8282),INDEX(Bemenet!$D$2:$D$301,$M8282),"")</f>
        <v/>
      </c>
      <c r="F8282" s="5">
        <f>IF(AND($B8282&lt;&gt;"",$C8282&lt;&gt;"",$B8282&lt;=$C8282),$C8282-$B8282+1,"")</f>
        <v/>
      </c>
      <c r="G8282" s="5">
        <f>IF($F8282="","",$F8282*$D8282)</f>
        <v/>
      </c>
      <c r="H8282" s="42">
        <f>IF($G8282="","",$O8282)</f>
        <v/>
      </c>
      <c r="I8282" s="5">
        <f>IF($G8282="","",$G8282*IF($H8282="",$O8282,$H8282)/100)</f>
        <v/>
      </c>
      <c r="J8282" s="5">
        <f>IF(OR($L8282="",NOT(COUNTIFS($L$2:$L8282,$L8282)=1)),"",SUMIFS($G:$G,$L:$L,$L8282))</f>
        <v/>
      </c>
      <c r="K8282" s="5">
        <f>IF(OR($L8282="",NOT(COUNTIFS($L$2:$L8282,$L8282)=1)),"",SUMIFS($I:$I,$L:$L,$L8282))</f>
        <v/>
      </c>
      <c r="L8282" s="6">
        <f>IF($B8282="","",YEAR($B8282))</f>
        <v/>
      </c>
      <c r="M8282" s="6">
        <f>INT((ROW()-2)/39)+1</f>
        <v/>
      </c>
      <c r="N8282" s="6">
        <f>MOD(ROW()-2,39)+2</f>
        <v/>
      </c>
      <c r="O8282" s="42">
        <f>IF(AND($B8282&lt;&gt;"",$C8282&lt;&gt;"",$B8282&lt;=$C8282),INDEX(Szabalyok!$C:$C,$N8282),"")</f>
        <v/>
      </c>
      <c r="P8282">
        <f>IF(D8282="",P8281,P8281+1)</f>
        <v/>
      </c>
    </row>
    <row r="8283">
      <c r="A8283">
        <f>IF(P8283=P8282,0,P8283)</f>
        <v/>
      </c>
      <c r="B8283" s="41">
        <f>IF($M8283&gt;300,"",IF(OR(INDEX(Bemenet!$E$2:$E$301,$M8283)="",INDEX(Bemenet!$F$2:$F$301,$M8283)=""),"",MAX(INDEX(Bemenet!$E$2:$E$301,$M8283),INDEX(Szabalyok!$A:$A,$N8283))))</f>
        <v/>
      </c>
      <c r="C8283" s="41">
        <f>IF($B8283="","",MIN(INDEX(Bemenet!$F$2:$F$301,$M8283),INDEX(Szabalyok!$B:$B,$N8283)))</f>
        <v/>
      </c>
      <c r="D8283" s="5">
        <f>IF(AND($B8283&lt;&gt;"",$C8283&lt;&gt;"",$B8283&lt;=$C8283),INDEX(Bemenet!$G$2:$G$301,$M8283),"")</f>
        <v/>
      </c>
      <c r="E8283" s="6">
        <f>IF(AND($B8283&lt;&gt;"",$C8283&lt;&gt;"",$B8283&lt;=$C8283),INDEX(Bemenet!$D$2:$D$301,$M8283),"")</f>
        <v/>
      </c>
      <c r="F8283" s="5">
        <f>IF(AND($B8283&lt;&gt;"",$C8283&lt;&gt;"",$B8283&lt;=$C8283),$C8283-$B8283+1,"")</f>
        <v/>
      </c>
      <c r="G8283" s="5">
        <f>IF($F8283="","",$F8283*$D8283)</f>
        <v/>
      </c>
      <c r="H8283" s="42">
        <f>IF($G8283="","",$O8283)</f>
        <v/>
      </c>
      <c r="I8283" s="5">
        <f>IF($G8283="","",$G8283*IF($H8283="",$O8283,$H8283)/100)</f>
        <v/>
      </c>
      <c r="J8283" s="5">
        <f>IF(OR($L8283="",NOT(COUNTIFS($L$2:$L8283,$L8283)=1)),"",SUMIFS($G:$G,$L:$L,$L8283))</f>
        <v/>
      </c>
      <c r="K8283" s="5">
        <f>IF(OR($L8283="",NOT(COUNTIFS($L$2:$L8283,$L8283)=1)),"",SUMIFS($I:$I,$L:$L,$L8283))</f>
        <v/>
      </c>
      <c r="L8283" s="6">
        <f>IF($B8283="","",YEAR($B8283))</f>
        <v/>
      </c>
      <c r="M8283" s="6">
        <f>INT((ROW()-2)/39)+1</f>
        <v/>
      </c>
      <c r="N8283" s="6">
        <f>MOD(ROW()-2,39)+2</f>
        <v/>
      </c>
      <c r="O8283" s="42">
        <f>IF(AND($B8283&lt;&gt;"",$C8283&lt;&gt;"",$B8283&lt;=$C8283),INDEX(Szabalyok!$C:$C,$N8283),"")</f>
        <v/>
      </c>
      <c r="P8283">
        <f>IF(D8283="",P8282,P8282+1)</f>
        <v/>
      </c>
    </row>
    <row r="8284">
      <c r="A8284">
        <f>IF(P8284=P8283,0,P8284)</f>
        <v/>
      </c>
      <c r="B8284" s="41">
        <f>IF($M8284&gt;300,"",IF(OR(INDEX(Bemenet!$E$2:$E$301,$M8284)="",INDEX(Bemenet!$F$2:$F$301,$M8284)=""),"",MAX(INDEX(Bemenet!$E$2:$E$301,$M8284),INDEX(Szabalyok!$A:$A,$N8284))))</f>
        <v/>
      </c>
      <c r="C8284" s="41">
        <f>IF($B8284="","",MIN(INDEX(Bemenet!$F$2:$F$301,$M8284),INDEX(Szabalyok!$B:$B,$N8284)))</f>
        <v/>
      </c>
      <c r="D8284" s="5">
        <f>IF(AND($B8284&lt;&gt;"",$C8284&lt;&gt;"",$B8284&lt;=$C8284),INDEX(Bemenet!$G$2:$G$301,$M8284),"")</f>
        <v/>
      </c>
      <c r="E8284" s="6">
        <f>IF(AND($B8284&lt;&gt;"",$C8284&lt;&gt;"",$B8284&lt;=$C8284),INDEX(Bemenet!$D$2:$D$301,$M8284),"")</f>
        <v/>
      </c>
      <c r="F8284" s="5">
        <f>IF(AND($B8284&lt;&gt;"",$C8284&lt;&gt;"",$B8284&lt;=$C8284),$C8284-$B8284+1,"")</f>
        <v/>
      </c>
      <c r="G8284" s="5">
        <f>IF($F8284="","",$F8284*$D8284)</f>
        <v/>
      </c>
      <c r="H8284" s="42">
        <f>IF($G8284="","",$O8284)</f>
        <v/>
      </c>
      <c r="I8284" s="5">
        <f>IF($G8284="","",$G8284*IF($H8284="",$O8284,$H8284)/100)</f>
        <v/>
      </c>
      <c r="J8284" s="5">
        <f>IF(OR($L8284="",NOT(COUNTIFS($L$2:$L8284,$L8284)=1)),"",SUMIFS($G:$G,$L:$L,$L8284))</f>
        <v/>
      </c>
      <c r="K8284" s="5">
        <f>IF(OR($L8284="",NOT(COUNTIFS($L$2:$L8284,$L8284)=1)),"",SUMIFS($I:$I,$L:$L,$L8284))</f>
        <v/>
      </c>
      <c r="L8284" s="6">
        <f>IF($B8284="","",YEAR($B8284))</f>
        <v/>
      </c>
      <c r="M8284" s="6">
        <f>INT((ROW()-2)/39)+1</f>
        <v/>
      </c>
      <c r="N8284" s="6">
        <f>MOD(ROW()-2,39)+2</f>
        <v/>
      </c>
      <c r="O8284" s="42">
        <f>IF(AND($B8284&lt;&gt;"",$C8284&lt;&gt;"",$B8284&lt;=$C8284),INDEX(Szabalyok!$C:$C,$N8284),"")</f>
        <v/>
      </c>
      <c r="P8284">
        <f>IF(D8284="",P8283,P8283+1)</f>
        <v/>
      </c>
    </row>
    <row r="8285">
      <c r="A8285">
        <f>IF(P8285=P8284,0,P8285)</f>
        <v/>
      </c>
      <c r="B8285" s="41">
        <f>IF($M8285&gt;300,"",IF(OR(INDEX(Bemenet!$E$2:$E$301,$M8285)="",INDEX(Bemenet!$F$2:$F$301,$M8285)=""),"",MAX(INDEX(Bemenet!$E$2:$E$301,$M8285),INDEX(Szabalyok!$A:$A,$N8285))))</f>
        <v/>
      </c>
      <c r="C8285" s="41">
        <f>IF($B8285="","",MIN(INDEX(Bemenet!$F$2:$F$301,$M8285),INDEX(Szabalyok!$B:$B,$N8285)))</f>
        <v/>
      </c>
      <c r="D8285" s="5">
        <f>IF(AND($B8285&lt;&gt;"",$C8285&lt;&gt;"",$B8285&lt;=$C8285),INDEX(Bemenet!$G$2:$G$301,$M8285),"")</f>
        <v/>
      </c>
      <c r="E8285" s="6">
        <f>IF(AND($B8285&lt;&gt;"",$C8285&lt;&gt;"",$B8285&lt;=$C8285),INDEX(Bemenet!$D$2:$D$301,$M8285),"")</f>
        <v/>
      </c>
      <c r="F8285" s="5">
        <f>IF(AND($B8285&lt;&gt;"",$C8285&lt;&gt;"",$B8285&lt;=$C8285),$C8285-$B8285+1,"")</f>
        <v/>
      </c>
      <c r="G8285" s="5">
        <f>IF($F8285="","",$F8285*$D8285)</f>
        <v/>
      </c>
      <c r="H8285" s="42">
        <f>IF($G8285="","",$O8285)</f>
        <v/>
      </c>
      <c r="I8285" s="5">
        <f>IF($G8285="","",$G8285*IF($H8285="",$O8285,$H8285)/100)</f>
        <v/>
      </c>
      <c r="J8285" s="5">
        <f>IF(OR($L8285="",NOT(COUNTIFS($L$2:$L8285,$L8285)=1)),"",SUMIFS($G:$G,$L:$L,$L8285))</f>
        <v/>
      </c>
      <c r="K8285" s="5">
        <f>IF(OR($L8285="",NOT(COUNTIFS($L$2:$L8285,$L8285)=1)),"",SUMIFS($I:$I,$L:$L,$L8285))</f>
        <v/>
      </c>
      <c r="L8285" s="6">
        <f>IF($B8285="","",YEAR($B8285))</f>
        <v/>
      </c>
      <c r="M8285" s="6">
        <f>INT((ROW()-2)/39)+1</f>
        <v/>
      </c>
      <c r="N8285" s="6">
        <f>MOD(ROW()-2,39)+2</f>
        <v/>
      </c>
      <c r="O8285" s="42">
        <f>IF(AND($B8285&lt;&gt;"",$C8285&lt;&gt;"",$B8285&lt;=$C8285),INDEX(Szabalyok!$C:$C,$N8285),"")</f>
        <v/>
      </c>
      <c r="P8285">
        <f>IF(D8285="",P8284,P8284+1)</f>
        <v/>
      </c>
    </row>
    <row r="8286">
      <c r="A8286">
        <f>IF(P8286=P8285,0,P8286)</f>
        <v/>
      </c>
      <c r="B8286" s="41">
        <f>IF($M8286&gt;300,"",IF(OR(INDEX(Bemenet!$E$2:$E$301,$M8286)="",INDEX(Bemenet!$F$2:$F$301,$M8286)=""),"",MAX(INDEX(Bemenet!$E$2:$E$301,$M8286),INDEX(Szabalyok!$A:$A,$N8286))))</f>
        <v/>
      </c>
      <c r="C8286" s="41">
        <f>IF($B8286="","",MIN(INDEX(Bemenet!$F$2:$F$301,$M8286),INDEX(Szabalyok!$B:$B,$N8286)))</f>
        <v/>
      </c>
      <c r="D8286" s="5">
        <f>IF(AND($B8286&lt;&gt;"",$C8286&lt;&gt;"",$B8286&lt;=$C8286),INDEX(Bemenet!$G$2:$G$301,$M8286),"")</f>
        <v/>
      </c>
      <c r="E8286" s="6">
        <f>IF(AND($B8286&lt;&gt;"",$C8286&lt;&gt;"",$B8286&lt;=$C8286),INDEX(Bemenet!$D$2:$D$301,$M8286),"")</f>
        <v/>
      </c>
      <c r="F8286" s="5">
        <f>IF(AND($B8286&lt;&gt;"",$C8286&lt;&gt;"",$B8286&lt;=$C8286),$C8286-$B8286+1,"")</f>
        <v/>
      </c>
      <c r="G8286" s="5">
        <f>IF($F8286="","",$F8286*$D8286)</f>
        <v/>
      </c>
      <c r="H8286" s="42">
        <f>IF($G8286="","",$O8286)</f>
        <v/>
      </c>
      <c r="I8286" s="5">
        <f>IF($G8286="","",$G8286*IF($H8286="",$O8286,$H8286)/100)</f>
        <v/>
      </c>
      <c r="J8286" s="5">
        <f>IF(OR($L8286="",NOT(COUNTIFS($L$2:$L8286,$L8286)=1)),"",SUMIFS($G:$G,$L:$L,$L8286))</f>
        <v/>
      </c>
      <c r="K8286" s="5">
        <f>IF(OR($L8286="",NOT(COUNTIFS($L$2:$L8286,$L8286)=1)),"",SUMIFS($I:$I,$L:$L,$L8286))</f>
        <v/>
      </c>
      <c r="L8286" s="6">
        <f>IF($B8286="","",YEAR($B8286))</f>
        <v/>
      </c>
      <c r="M8286" s="6">
        <f>INT((ROW()-2)/39)+1</f>
        <v/>
      </c>
      <c r="N8286" s="6">
        <f>MOD(ROW()-2,39)+2</f>
        <v/>
      </c>
      <c r="O8286" s="42">
        <f>IF(AND($B8286&lt;&gt;"",$C8286&lt;&gt;"",$B8286&lt;=$C8286),INDEX(Szabalyok!$C:$C,$N8286),"")</f>
        <v/>
      </c>
      <c r="P8286">
        <f>IF(D8286="",P8285,P8285+1)</f>
        <v/>
      </c>
    </row>
    <row r="8287">
      <c r="A8287">
        <f>IF(P8287=P8286,0,P8287)</f>
        <v/>
      </c>
      <c r="B8287" s="41">
        <f>IF($M8287&gt;300,"",IF(OR(INDEX(Bemenet!$E$2:$E$301,$M8287)="",INDEX(Bemenet!$F$2:$F$301,$M8287)=""),"",MAX(INDEX(Bemenet!$E$2:$E$301,$M8287),INDEX(Szabalyok!$A:$A,$N8287))))</f>
        <v/>
      </c>
      <c r="C8287" s="41">
        <f>IF($B8287="","",MIN(INDEX(Bemenet!$F$2:$F$301,$M8287),INDEX(Szabalyok!$B:$B,$N8287)))</f>
        <v/>
      </c>
      <c r="D8287" s="5">
        <f>IF(AND($B8287&lt;&gt;"",$C8287&lt;&gt;"",$B8287&lt;=$C8287),INDEX(Bemenet!$G$2:$G$301,$M8287),"")</f>
        <v/>
      </c>
      <c r="E8287" s="6">
        <f>IF(AND($B8287&lt;&gt;"",$C8287&lt;&gt;"",$B8287&lt;=$C8287),INDEX(Bemenet!$D$2:$D$301,$M8287),"")</f>
        <v/>
      </c>
      <c r="F8287" s="5">
        <f>IF(AND($B8287&lt;&gt;"",$C8287&lt;&gt;"",$B8287&lt;=$C8287),$C8287-$B8287+1,"")</f>
        <v/>
      </c>
      <c r="G8287" s="5">
        <f>IF($F8287="","",$F8287*$D8287)</f>
        <v/>
      </c>
      <c r="H8287" s="42">
        <f>IF($G8287="","",$O8287)</f>
        <v/>
      </c>
      <c r="I8287" s="5">
        <f>IF($G8287="","",$G8287*IF($H8287="",$O8287,$H8287)/100)</f>
        <v/>
      </c>
      <c r="J8287" s="5">
        <f>IF(OR($L8287="",NOT(COUNTIFS($L$2:$L8287,$L8287)=1)),"",SUMIFS($G:$G,$L:$L,$L8287))</f>
        <v/>
      </c>
      <c r="K8287" s="5">
        <f>IF(OR($L8287="",NOT(COUNTIFS($L$2:$L8287,$L8287)=1)),"",SUMIFS($I:$I,$L:$L,$L8287))</f>
        <v/>
      </c>
      <c r="L8287" s="6">
        <f>IF($B8287="","",YEAR($B8287))</f>
        <v/>
      </c>
      <c r="M8287" s="6">
        <f>INT((ROW()-2)/39)+1</f>
        <v/>
      </c>
      <c r="N8287" s="6">
        <f>MOD(ROW()-2,39)+2</f>
        <v/>
      </c>
      <c r="O8287" s="42">
        <f>IF(AND($B8287&lt;&gt;"",$C8287&lt;&gt;"",$B8287&lt;=$C8287),INDEX(Szabalyok!$C:$C,$N8287),"")</f>
        <v/>
      </c>
      <c r="P8287">
        <f>IF(D8287="",P8286,P8286+1)</f>
        <v/>
      </c>
    </row>
    <row r="8288">
      <c r="A8288">
        <f>IF(P8288=P8287,0,P8288)</f>
        <v/>
      </c>
      <c r="B8288" s="41">
        <f>IF($M8288&gt;300,"",IF(OR(INDEX(Bemenet!$E$2:$E$301,$M8288)="",INDEX(Bemenet!$F$2:$F$301,$M8288)=""),"",MAX(INDEX(Bemenet!$E$2:$E$301,$M8288),INDEX(Szabalyok!$A:$A,$N8288))))</f>
        <v/>
      </c>
      <c r="C8288" s="41">
        <f>IF($B8288="","",MIN(INDEX(Bemenet!$F$2:$F$301,$M8288),INDEX(Szabalyok!$B:$B,$N8288)))</f>
        <v/>
      </c>
      <c r="D8288" s="5">
        <f>IF(AND($B8288&lt;&gt;"",$C8288&lt;&gt;"",$B8288&lt;=$C8288),INDEX(Bemenet!$G$2:$G$301,$M8288),"")</f>
        <v/>
      </c>
      <c r="E8288" s="6">
        <f>IF(AND($B8288&lt;&gt;"",$C8288&lt;&gt;"",$B8288&lt;=$C8288),INDEX(Bemenet!$D$2:$D$301,$M8288),"")</f>
        <v/>
      </c>
      <c r="F8288" s="5">
        <f>IF(AND($B8288&lt;&gt;"",$C8288&lt;&gt;"",$B8288&lt;=$C8288),$C8288-$B8288+1,"")</f>
        <v/>
      </c>
      <c r="G8288" s="5">
        <f>IF($F8288="","",$F8288*$D8288)</f>
        <v/>
      </c>
      <c r="H8288" s="42">
        <f>IF($G8288="","",$O8288)</f>
        <v/>
      </c>
      <c r="I8288" s="5">
        <f>IF($G8288="","",$G8288*IF($H8288="",$O8288,$H8288)/100)</f>
        <v/>
      </c>
      <c r="J8288" s="5">
        <f>IF(OR($L8288="",NOT(COUNTIFS($L$2:$L8288,$L8288)=1)),"",SUMIFS($G:$G,$L:$L,$L8288))</f>
        <v/>
      </c>
      <c r="K8288" s="5">
        <f>IF(OR($L8288="",NOT(COUNTIFS($L$2:$L8288,$L8288)=1)),"",SUMIFS($I:$I,$L:$L,$L8288))</f>
        <v/>
      </c>
      <c r="L8288" s="6">
        <f>IF($B8288="","",YEAR($B8288))</f>
        <v/>
      </c>
      <c r="M8288" s="6">
        <f>INT((ROW()-2)/39)+1</f>
        <v/>
      </c>
      <c r="N8288" s="6">
        <f>MOD(ROW()-2,39)+2</f>
        <v/>
      </c>
      <c r="O8288" s="42">
        <f>IF(AND($B8288&lt;&gt;"",$C8288&lt;&gt;"",$B8288&lt;=$C8288),INDEX(Szabalyok!$C:$C,$N8288),"")</f>
        <v/>
      </c>
      <c r="P8288">
        <f>IF(D8288="",P8287,P8287+1)</f>
        <v/>
      </c>
    </row>
    <row r="8289">
      <c r="A8289">
        <f>IF(P8289=P8288,0,P8289)</f>
        <v/>
      </c>
      <c r="B8289" s="41">
        <f>IF($M8289&gt;300,"",IF(OR(INDEX(Bemenet!$E$2:$E$301,$M8289)="",INDEX(Bemenet!$F$2:$F$301,$M8289)=""),"",MAX(INDEX(Bemenet!$E$2:$E$301,$M8289),INDEX(Szabalyok!$A:$A,$N8289))))</f>
        <v/>
      </c>
      <c r="C8289" s="41">
        <f>IF($B8289="","",MIN(INDEX(Bemenet!$F$2:$F$301,$M8289),INDEX(Szabalyok!$B:$B,$N8289)))</f>
        <v/>
      </c>
      <c r="D8289" s="5">
        <f>IF(AND($B8289&lt;&gt;"",$C8289&lt;&gt;"",$B8289&lt;=$C8289),INDEX(Bemenet!$G$2:$G$301,$M8289),"")</f>
        <v/>
      </c>
      <c r="E8289" s="6">
        <f>IF(AND($B8289&lt;&gt;"",$C8289&lt;&gt;"",$B8289&lt;=$C8289),INDEX(Bemenet!$D$2:$D$301,$M8289),"")</f>
        <v/>
      </c>
      <c r="F8289" s="5">
        <f>IF(AND($B8289&lt;&gt;"",$C8289&lt;&gt;"",$B8289&lt;=$C8289),$C8289-$B8289+1,"")</f>
        <v/>
      </c>
      <c r="G8289" s="5">
        <f>IF($F8289="","",$F8289*$D8289)</f>
        <v/>
      </c>
      <c r="H8289" s="42">
        <f>IF($G8289="","",$O8289)</f>
        <v/>
      </c>
      <c r="I8289" s="5">
        <f>IF($G8289="","",$G8289*IF($H8289="",$O8289,$H8289)/100)</f>
        <v/>
      </c>
      <c r="J8289" s="5">
        <f>IF(OR($L8289="",NOT(COUNTIFS($L$2:$L8289,$L8289)=1)),"",SUMIFS($G:$G,$L:$L,$L8289))</f>
        <v/>
      </c>
      <c r="K8289" s="5">
        <f>IF(OR($L8289="",NOT(COUNTIFS($L$2:$L8289,$L8289)=1)),"",SUMIFS($I:$I,$L:$L,$L8289))</f>
        <v/>
      </c>
      <c r="L8289" s="6">
        <f>IF($B8289="","",YEAR($B8289))</f>
        <v/>
      </c>
      <c r="M8289" s="6">
        <f>INT((ROW()-2)/39)+1</f>
        <v/>
      </c>
      <c r="N8289" s="6">
        <f>MOD(ROW()-2,39)+2</f>
        <v/>
      </c>
      <c r="O8289" s="42">
        <f>IF(AND($B8289&lt;&gt;"",$C8289&lt;&gt;"",$B8289&lt;=$C8289),INDEX(Szabalyok!$C:$C,$N8289),"")</f>
        <v/>
      </c>
      <c r="P8289">
        <f>IF(D8289="",P8288,P8288+1)</f>
        <v/>
      </c>
    </row>
    <row r="8290">
      <c r="A8290">
        <f>IF(P8290=P8289,0,P8290)</f>
        <v/>
      </c>
      <c r="B8290" s="41">
        <f>IF($M8290&gt;300,"",IF(OR(INDEX(Bemenet!$E$2:$E$301,$M8290)="",INDEX(Bemenet!$F$2:$F$301,$M8290)=""),"",MAX(INDEX(Bemenet!$E$2:$E$301,$M8290),INDEX(Szabalyok!$A:$A,$N8290))))</f>
        <v/>
      </c>
      <c r="C8290" s="41">
        <f>IF($B8290="","",MIN(INDEX(Bemenet!$F$2:$F$301,$M8290),INDEX(Szabalyok!$B:$B,$N8290)))</f>
        <v/>
      </c>
      <c r="D8290" s="5">
        <f>IF(AND($B8290&lt;&gt;"",$C8290&lt;&gt;"",$B8290&lt;=$C8290),INDEX(Bemenet!$G$2:$G$301,$M8290),"")</f>
        <v/>
      </c>
      <c r="E8290" s="6">
        <f>IF(AND($B8290&lt;&gt;"",$C8290&lt;&gt;"",$B8290&lt;=$C8290),INDEX(Bemenet!$D$2:$D$301,$M8290),"")</f>
        <v/>
      </c>
      <c r="F8290" s="5">
        <f>IF(AND($B8290&lt;&gt;"",$C8290&lt;&gt;"",$B8290&lt;=$C8290),$C8290-$B8290+1,"")</f>
        <v/>
      </c>
      <c r="G8290" s="5">
        <f>IF($F8290="","",$F8290*$D8290)</f>
        <v/>
      </c>
      <c r="H8290" s="42">
        <f>IF($G8290="","",$O8290)</f>
        <v/>
      </c>
      <c r="I8290" s="5">
        <f>IF($G8290="","",$G8290*IF($H8290="",$O8290,$H8290)/100)</f>
        <v/>
      </c>
      <c r="J8290" s="5">
        <f>IF(OR($L8290="",NOT(COUNTIFS($L$2:$L8290,$L8290)=1)),"",SUMIFS($G:$G,$L:$L,$L8290))</f>
        <v/>
      </c>
      <c r="K8290" s="5">
        <f>IF(OR($L8290="",NOT(COUNTIFS($L$2:$L8290,$L8290)=1)),"",SUMIFS($I:$I,$L:$L,$L8290))</f>
        <v/>
      </c>
      <c r="L8290" s="6">
        <f>IF($B8290="","",YEAR($B8290))</f>
        <v/>
      </c>
      <c r="M8290" s="6">
        <f>INT((ROW()-2)/39)+1</f>
        <v/>
      </c>
      <c r="N8290" s="6">
        <f>MOD(ROW()-2,39)+2</f>
        <v/>
      </c>
      <c r="O8290" s="42">
        <f>IF(AND($B8290&lt;&gt;"",$C8290&lt;&gt;"",$B8290&lt;=$C8290),INDEX(Szabalyok!$C:$C,$N8290),"")</f>
        <v/>
      </c>
      <c r="P8290">
        <f>IF(D8290="",P8289,P8289+1)</f>
        <v/>
      </c>
    </row>
    <row r="8291">
      <c r="A8291">
        <f>IF(P8291=P8290,0,P8291)</f>
        <v/>
      </c>
      <c r="B8291" s="41">
        <f>IF($M8291&gt;300,"",IF(OR(INDEX(Bemenet!$E$2:$E$301,$M8291)="",INDEX(Bemenet!$F$2:$F$301,$M8291)=""),"",MAX(INDEX(Bemenet!$E$2:$E$301,$M8291),INDEX(Szabalyok!$A:$A,$N8291))))</f>
        <v/>
      </c>
      <c r="C8291" s="41">
        <f>IF($B8291="","",MIN(INDEX(Bemenet!$F$2:$F$301,$M8291),INDEX(Szabalyok!$B:$B,$N8291)))</f>
        <v/>
      </c>
      <c r="D8291" s="5">
        <f>IF(AND($B8291&lt;&gt;"",$C8291&lt;&gt;"",$B8291&lt;=$C8291),INDEX(Bemenet!$G$2:$G$301,$M8291),"")</f>
        <v/>
      </c>
      <c r="E8291" s="6">
        <f>IF(AND($B8291&lt;&gt;"",$C8291&lt;&gt;"",$B8291&lt;=$C8291),INDEX(Bemenet!$D$2:$D$301,$M8291),"")</f>
        <v/>
      </c>
      <c r="F8291" s="5">
        <f>IF(AND($B8291&lt;&gt;"",$C8291&lt;&gt;"",$B8291&lt;=$C8291),$C8291-$B8291+1,"")</f>
        <v/>
      </c>
      <c r="G8291" s="5">
        <f>IF($F8291="","",$F8291*$D8291)</f>
        <v/>
      </c>
      <c r="H8291" s="42">
        <f>IF($G8291="","",$O8291)</f>
        <v/>
      </c>
      <c r="I8291" s="5">
        <f>IF($G8291="","",$G8291*IF($H8291="",$O8291,$H8291)/100)</f>
        <v/>
      </c>
      <c r="J8291" s="5">
        <f>IF(OR($L8291="",NOT(COUNTIFS($L$2:$L8291,$L8291)=1)),"",SUMIFS($G:$G,$L:$L,$L8291))</f>
        <v/>
      </c>
      <c r="K8291" s="5">
        <f>IF(OR($L8291="",NOT(COUNTIFS($L$2:$L8291,$L8291)=1)),"",SUMIFS($I:$I,$L:$L,$L8291))</f>
        <v/>
      </c>
      <c r="L8291" s="6">
        <f>IF($B8291="","",YEAR($B8291))</f>
        <v/>
      </c>
      <c r="M8291" s="6">
        <f>INT((ROW()-2)/39)+1</f>
        <v/>
      </c>
      <c r="N8291" s="6">
        <f>MOD(ROW()-2,39)+2</f>
        <v/>
      </c>
      <c r="O8291" s="42">
        <f>IF(AND($B8291&lt;&gt;"",$C8291&lt;&gt;"",$B8291&lt;=$C8291),INDEX(Szabalyok!$C:$C,$N8291),"")</f>
        <v/>
      </c>
      <c r="P8291">
        <f>IF(D8291="",P8290,P8290+1)</f>
        <v/>
      </c>
    </row>
    <row r="8292">
      <c r="A8292">
        <f>IF(P8292=P8291,0,P8292)</f>
        <v/>
      </c>
      <c r="B8292" s="41">
        <f>IF($M8292&gt;300,"",IF(OR(INDEX(Bemenet!$E$2:$E$301,$M8292)="",INDEX(Bemenet!$F$2:$F$301,$M8292)=""),"",MAX(INDEX(Bemenet!$E$2:$E$301,$M8292),INDEX(Szabalyok!$A:$A,$N8292))))</f>
        <v/>
      </c>
      <c r="C8292" s="41">
        <f>IF($B8292="","",MIN(INDEX(Bemenet!$F$2:$F$301,$M8292),INDEX(Szabalyok!$B:$B,$N8292)))</f>
        <v/>
      </c>
      <c r="D8292" s="5">
        <f>IF(AND($B8292&lt;&gt;"",$C8292&lt;&gt;"",$B8292&lt;=$C8292),INDEX(Bemenet!$G$2:$G$301,$M8292),"")</f>
        <v/>
      </c>
      <c r="E8292" s="6">
        <f>IF(AND($B8292&lt;&gt;"",$C8292&lt;&gt;"",$B8292&lt;=$C8292),INDEX(Bemenet!$D$2:$D$301,$M8292),"")</f>
        <v/>
      </c>
      <c r="F8292" s="5">
        <f>IF(AND($B8292&lt;&gt;"",$C8292&lt;&gt;"",$B8292&lt;=$C8292),$C8292-$B8292+1,"")</f>
        <v/>
      </c>
      <c r="G8292" s="5">
        <f>IF($F8292="","",$F8292*$D8292)</f>
        <v/>
      </c>
      <c r="H8292" s="42">
        <f>IF($G8292="","",$O8292)</f>
        <v/>
      </c>
      <c r="I8292" s="5">
        <f>IF($G8292="","",$G8292*IF($H8292="",$O8292,$H8292)/100)</f>
        <v/>
      </c>
      <c r="J8292" s="5">
        <f>IF(OR($L8292="",NOT(COUNTIFS($L$2:$L8292,$L8292)=1)),"",SUMIFS($G:$G,$L:$L,$L8292))</f>
        <v/>
      </c>
      <c r="K8292" s="5">
        <f>IF(OR($L8292="",NOT(COUNTIFS($L$2:$L8292,$L8292)=1)),"",SUMIFS($I:$I,$L:$L,$L8292))</f>
        <v/>
      </c>
      <c r="L8292" s="6">
        <f>IF($B8292="","",YEAR($B8292))</f>
        <v/>
      </c>
      <c r="M8292" s="6">
        <f>INT((ROW()-2)/39)+1</f>
        <v/>
      </c>
      <c r="N8292" s="6">
        <f>MOD(ROW()-2,39)+2</f>
        <v/>
      </c>
      <c r="O8292" s="42">
        <f>IF(AND($B8292&lt;&gt;"",$C8292&lt;&gt;"",$B8292&lt;=$C8292),INDEX(Szabalyok!$C:$C,$N8292),"")</f>
        <v/>
      </c>
      <c r="P8292">
        <f>IF(D8292="",P8291,P8291+1)</f>
        <v/>
      </c>
    </row>
    <row r="8293">
      <c r="A8293">
        <f>IF(P8293=P8292,0,P8293)</f>
        <v/>
      </c>
      <c r="B8293" s="41">
        <f>IF($M8293&gt;300,"",IF(OR(INDEX(Bemenet!$E$2:$E$301,$M8293)="",INDEX(Bemenet!$F$2:$F$301,$M8293)=""),"",MAX(INDEX(Bemenet!$E$2:$E$301,$M8293),INDEX(Szabalyok!$A:$A,$N8293))))</f>
        <v/>
      </c>
      <c r="C8293" s="41">
        <f>IF($B8293="","",MIN(INDEX(Bemenet!$F$2:$F$301,$M8293),INDEX(Szabalyok!$B:$B,$N8293)))</f>
        <v/>
      </c>
      <c r="D8293" s="5">
        <f>IF(AND($B8293&lt;&gt;"",$C8293&lt;&gt;"",$B8293&lt;=$C8293),INDEX(Bemenet!$G$2:$G$301,$M8293),"")</f>
        <v/>
      </c>
      <c r="E8293" s="6">
        <f>IF(AND($B8293&lt;&gt;"",$C8293&lt;&gt;"",$B8293&lt;=$C8293),INDEX(Bemenet!$D$2:$D$301,$M8293),"")</f>
        <v/>
      </c>
      <c r="F8293" s="5">
        <f>IF(AND($B8293&lt;&gt;"",$C8293&lt;&gt;"",$B8293&lt;=$C8293),$C8293-$B8293+1,"")</f>
        <v/>
      </c>
      <c r="G8293" s="5">
        <f>IF($F8293="","",$F8293*$D8293)</f>
        <v/>
      </c>
      <c r="H8293" s="42">
        <f>IF($G8293="","",$O8293)</f>
        <v/>
      </c>
      <c r="I8293" s="5">
        <f>IF($G8293="","",$G8293*IF($H8293="",$O8293,$H8293)/100)</f>
        <v/>
      </c>
      <c r="J8293" s="5">
        <f>IF(OR($L8293="",NOT(COUNTIFS($L$2:$L8293,$L8293)=1)),"",SUMIFS($G:$G,$L:$L,$L8293))</f>
        <v/>
      </c>
      <c r="K8293" s="5">
        <f>IF(OR($L8293="",NOT(COUNTIFS($L$2:$L8293,$L8293)=1)),"",SUMIFS($I:$I,$L:$L,$L8293))</f>
        <v/>
      </c>
      <c r="L8293" s="6">
        <f>IF($B8293="","",YEAR($B8293))</f>
        <v/>
      </c>
      <c r="M8293" s="6">
        <f>INT((ROW()-2)/39)+1</f>
        <v/>
      </c>
      <c r="N8293" s="6">
        <f>MOD(ROW()-2,39)+2</f>
        <v/>
      </c>
      <c r="O8293" s="42">
        <f>IF(AND($B8293&lt;&gt;"",$C8293&lt;&gt;"",$B8293&lt;=$C8293),INDEX(Szabalyok!$C:$C,$N8293),"")</f>
        <v/>
      </c>
      <c r="P8293">
        <f>IF(D8293="",P8292,P8292+1)</f>
        <v/>
      </c>
    </row>
    <row r="8294">
      <c r="A8294">
        <f>IF(P8294=P8293,0,P8294)</f>
        <v/>
      </c>
      <c r="B8294" s="41">
        <f>IF($M8294&gt;300,"",IF(OR(INDEX(Bemenet!$E$2:$E$301,$M8294)="",INDEX(Bemenet!$F$2:$F$301,$M8294)=""),"",MAX(INDEX(Bemenet!$E$2:$E$301,$M8294),INDEX(Szabalyok!$A:$A,$N8294))))</f>
        <v/>
      </c>
      <c r="C8294" s="41">
        <f>IF($B8294="","",MIN(INDEX(Bemenet!$F$2:$F$301,$M8294),INDEX(Szabalyok!$B:$B,$N8294)))</f>
        <v/>
      </c>
      <c r="D8294" s="5">
        <f>IF(AND($B8294&lt;&gt;"",$C8294&lt;&gt;"",$B8294&lt;=$C8294),INDEX(Bemenet!$G$2:$G$301,$M8294),"")</f>
        <v/>
      </c>
      <c r="E8294" s="6">
        <f>IF(AND($B8294&lt;&gt;"",$C8294&lt;&gt;"",$B8294&lt;=$C8294),INDEX(Bemenet!$D$2:$D$301,$M8294),"")</f>
        <v/>
      </c>
      <c r="F8294" s="5">
        <f>IF(AND($B8294&lt;&gt;"",$C8294&lt;&gt;"",$B8294&lt;=$C8294),$C8294-$B8294+1,"")</f>
        <v/>
      </c>
      <c r="G8294" s="5">
        <f>IF($F8294="","",$F8294*$D8294)</f>
        <v/>
      </c>
      <c r="H8294" s="42">
        <f>IF($G8294="","",$O8294)</f>
        <v/>
      </c>
      <c r="I8294" s="5">
        <f>IF($G8294="","",$G8294*IF($H8294="",$O8294,$H8294)/100)</f>
        <v/>
      </c>
      <c r="J8294" s="5">
        <f>IF(OR($L8294="",NOT(COUNTIFS($L$2:$L8294,$L8294)=1)),"",SUMIFS($G:$G,$L:$L,$L8294))</f>
        <v/>
      </c>
      <c r="K8294" s="5">
        <f>IF(OR($L8294="",NOT(COUNTIFS($L$2:$L8294,$L8294)=1)),"",SUMIFS($I:$I,$L:$L,$L8294))</f>
        <v/>
      </c>
      <c r="L8294" s="6">
        <f>IF($B8294="","",YEAR($B8294))</f>
        <v/>
      </c>
      <c r="M8294" s="6">
        <f>INT((ROW()-2)/39)+1</f>
        <v/>
      </c>
      <c r="N8294" s="6">
        <f>MOD(ROW()-2,39)+2</f>
        <v/>
      </c>
      <c r="O8294" s="42">
        <f>IF(AND($B8294&lt;&gt;"",$C8294&lt;&gt;"",$B8294&lt;=$C8294),INDEX(Szabalyok!$C:$C,$N8294),"")</f>
        <v/>
      </c>
      <c r="P8294">
        <f>IF(D8294="",P8293,P8293+1)</f>
        <v/>
      </c>
    </row>
    <row r="8295">
      <c r="A8295">
        <f>IF(P8295=P8294,0,P8295)</f>
        <v/>
      </c>
      <c r="B8295" s="41">
        <f>IF($M8295&gt;300,"",IF(OR(INDEX(Bemenet!$E$2:$E$301,$M8295)="",INDEX(Bemenet!$F$2:$F$301,$M8295)=""),"",MAX(INDEX(Bemenet!$E$2:$E$301,$M8295),INDEX(Szabalyok!$A:$A,$N8295))))</f>
        <v/>
      </c>
      <c r="C8295" s="41">
        <f>IF($B8295="","",MIN(INDEX(Bemenet!$F$2:$F$301,$M8295),INDEX(Szabalyok!$B:$B,$N8295)))</f>
        <v/>
      </c>
      <c r="D8295" s="5">
        <f>IF(AND($B8295&lt;&gt;"",$C8295&lt;&gt;"",$B8295&lt;=$C8295),INDEX(Bemenet!$G$2:$G$301,$M8295),"")</f>
        <v/>
      </c>
      <c r="E8295" s="6">
        <f>IF(AND($B8295&lt;&gt;"",$C8295&lt;&gt;"",$B8295&lt;=$C8295),INDEX(Bemenet!$D$2:$D$301,$M8295),"")</f>
        <v/>
      </c>
      <c r="F8295" s="5">
        <f>IF(AND($B8295&lt;&gt;"",$C8295&lt;&gt;"",$B8295&lt;=$C8295),$C8295-$B8295+1,"")</f>
        <v/>
      </c>
      <c r="G8295" s="5">
        <f>IF($F8295="","",$F8295*$D8295)</f>
        <v/>
      </c>
      <c r="H8295" s="42">
        <f>IF($G8295="","",$O8295)</f>
        <v/>
      </c>
      <c r="I8295" s="5">
        <f>IF($G8295="","",$G8295*IF($H8295="",$O8295,$H8295)/100)</f>
        <v/>
      </c>
      <c r="J8295" s="5">
        <f>IF(OR($L8295="",NOT(COUNTIFS($L$2:$L8295,$L8295)=1)),"",SUMIFS($G:$G,$L:$L,$L8295))</f>
        <v/>
      </c>
      <c r="K8295" s="5">
        <f>IF(OR($L8295="",NOT(COUNTIFS($L$2:$L8295,$L8295)=1)),"",SUMIFS($I:$I,$L:$L,$L8295))</f>
        <v/>
      </c>
      <c r="L8295" s="6">
        <f>IF($B8295="","",YEAR($B8295))</f>
        <v/>
      </c>
      <c r="M8295" s="6">
        <f>INT((ROW()-2)/39)+1</f>
        <v/>
      </c>
      <c r="N8295" s="6">
        <f>MOD(ROW()-2,39)+2</f>
        <v/>
      </c>
      <c r="O8295" s="42">
        <f>IF(AND($B8295&lt;&gt;"",$C8295&lt;&gt;"",$B8295&lt;=$C8295),INDEX(Szabalyok!$C:$C,$N8295),"")</f>
        <v/>
      </c>
      <c r="P8295">
        <f>IF(D8295="",P8294,P8294+1)</f>
        <v/>
      </c>
    </row>
    <row r="8296">
      <c r="A8296">
        <f>IF(P8296=P8295,0,P8296)</f>
        <v/>
      </c>
      <c r="B8296" s="41">
        <f>IF($M8296&gt;300,"",IF(OR(INDEX(Bemenet!$E$2:$E$301,$M8296)="",INDEX(Bemenet!$F$2:$F$301,$M8296)=""),"",MAX(INDEX(Bemenet!$E$2:$E$301,$M8296),INDEX(Szabalyok!$A:$A,$N8296))))</f>
        <v/>
      </c>
      <c r="C8296" s="41">
        <f>IF($B8296="","",MIN(INDEX(Bemenet!$F$2:$F$301,$M8296),INDEX(Szabalyok!$B:$B,$N8296)))</f>
        <v/>
      </c>
      <c r="D8296" s="5">
        <f>IF(AND($B8296&lt;&gt;"",$C8296&lt;&gt;"",$B8296&lt;=$C8296),INDEX(Bemenet!$G$2:$G$301,$M8296),"")</f>
        <v/>
      </c>
      <c r="E8296" s="6">
        <f>IF(AND($B8296&lt;&gt;"",$C8296&lt;&gt;"",$B8296&lt;=$C8296),INDEX(Bemenet!$D$2:$D$301,$M8296),"")</f>
        <v/>
      </c>
      <c r="F8296" s="5">
        <f>IF(AND($B8296&lt;&gt;"",$C8296&lt;&gt;"",$B8296&lt;=$C8296),$C8296-$B8296+1,"")</f>
        <v/>
      </c>
      <c r="G8296" s="5">
        <f>IF($F8296="","",$F8296*$D8296)</f>
        <v/>
      </c>
      <c r="H8296" s="42">
        <f>IF($G8296="","",$O8296)</f>
        <v/>
      </c>
      <c r="I8296" s="5">
        <f>IF($G8296="","",$G8296*IF($H8296="",$O8296,$H8296)/100)</f>
        <v/>
      </c>
      <c r="J8296" s="5">
        <f>IF(OR($L8296="",NOT(COUNTIFS($L$2:$L8296,$L8296)=1)),"",SUMIFS($G:$G,$L:$L,$L8296))</f>
        <v/>
      </c>
      <c r="K8296" s="5">
        <f>IF(OR($L8296="",NOT(COUNTIFS($L$2:$L8296,$L8296)=1)),"",SUMIFS($I:$I,$L:$L,$L8296))</f>
        <v/>
      </c>
      <c r="L8296" s="6">
        <f>IF($B8296="","",YEAR($B8296))</f>
        <v/>
      </c>
      <c r="M8296" s="6">
        <f>INT((ROW()-2)/39)+1</f>
        <v/>
      </c>
      <c r="N8296" s="6">
        <f>MOD(ROW()-2,39)+2</f>
        <v/>
      </c>
      <c r="O8296" s="42">
        <f>IF(AND($B8296&lt;&gt;"",$C8296&lt;&gt;"",$B8296&lt;=$C8296),INDEX(Szabalyok!$C:$C,$N8296),"")</f>
        <v/>
      </c>
      <c r="P8296">
        <f>IF(D8296="",P8295,P8295+1)</f>
        <v/>
      </c>
    </row>
    <row r="8297">
      <c r="A8297">
        <f>IF(P8297=P8296,0,P8297)</f>
        <v/>
      </c>
      <c r="B8297" s="41">
        <f>IF($M8297&gt;300,"",IF(OR(INDEX(Bemenet!$E$2:$E$301,$M8297)="",INDEX(Bemenet!$F$2:$F$301,$M8297)=""),"",MAX(INDEX(Bemenet!$E$2:$E$301,$M8297),INDEX(Szabalyok!$A:$A,$N8297))))</f>
        <v/>
      </c>
      <c r="C8297" s="41">
        <f>IF($B8297="","",MIN(INDEX(Bemenet!$F$2:$F$301,$M8297),INDEX(Szabalyok!$B:$B,$N8297)))</f>
        <v/>
      </c>
      <c r="D8297" s="5">
        <f>IF(AND($B8297&lt;&gt;"",$C8297&lt;&gt;"",$B8297&lt;=$C8297),INDEX(Bemenet!$G$2:$G$301,$M8297),"")</f>
        <v/>
      </c>
      <c r="E8297" s="6">
        <f>IF(AND($B8297&lt;&gt;"",$C8297&lt;&gt;"",$B8297&lt;=$C8297),INDEX(Bemenet!$D$2:$D$301,$M8297),"")</f>
        <v/>
      </c>
      <c r="F8297" s="5">
        <f>IF(AND($B8297&lt;&gt;"",$C8297&lt;&gt;"",$B8297&lt;=$C8297),$C8297-$B8297+1,"")</f>
        <v/>
      </c>
      <c r="G8297" s="5">
        <f>IF($F8297="","",$F8297*$D8297)</f>
        <v/>
      </c>
      <c r="H8297" s="42">
        <f>IF($G8297="","",$O8297)</f>
        <v/>
      </c>
      <c r="I8297" s="5">
        <f>IF($G8297="","",$G8297*IF($H8297="",$O8297,$H8297)/100)</f>
        <v/>
      </c>
      <c r="J8297" s="5">
        <f>IF(OR($L8297="",NOT(COUNTIFS($L$2:$L8297,$L8297)=1)),"",SUMIFS($G:$G,$L:$L,$L8297))</f>
        <v/>
      </c>
      <c r="K8297" s="5">
        <f>IF(OR($L8297="",NOT(COUNTIFS($L$2:$L8297,$L8297)=1)),"",SUMIFS($I:$I,$L:$L,$L8297))</f>
        <v/>
      </c>
      <c r="L8297" s="6">
        <f>IF($B8297="","",YEAR($B8297))</f>
        <v/>
      </c>
      <c r="M8297" s="6">
        <f>INT((ROW()-2)/39)+1</f>
        <v/>
      </c>
      <c r="N8297" s="6">
        <f>MOD(ROW()-2,39)+2</f>
        <v/>
      </c>
      <c r="O8297" s="42">
        <f>IF(AND($B8297&lt;&gt;"",$C8297&lt;&gt;"",$B8297&lt;=$C8297),INDEX(Szabalyok!$C:$C,$N8297),"")</f>
        <v/>
      </c>
      <c r="P8297">
        <f>IF(D8297="",P8296,P8296+1)</f>
        <v/>
      </c>
    </row>
    <row r="8298">
      <c r="A8298">
        <f>IF(P8298=P8297,0,P8298)</f>
        <v/>
      </c>
      <c r="B8298" s="41">
        <f>IF($M8298&gt;300,"",IF(OR(INDEX(Bemenet!$E$2:$E$301,$M8298)="",INDEX(Bemenet!$F$2:$F$301,$M8298)=""),"",MAX(INDEX(Bemenet!$E$2:$E$301,$M8298),INDEX(Szabalyok!$A:$A,$N8298))))</f>
        <v/>
      </c>
      <c r="C8298" s="41">
        <f>IF($B8298="","",MIN(INDEX(Bemenet!$F$2:$F$301,$M8298),INDEX(Szabalyok!$B:$B,$N8298)))</f>
        <v/>
      </c>
      <c r="D8298" s="5">
        <f>IF(AND($B8298&lt;&gt;"",$C8298&lt;&gt;"",$B8298&lt;=$C8298),INDEX(Bemenet!$G$2:$G$301,$M8298),"")</f>
        <v/>
      </c>
      <c r="E8298" s="6">
        <f>IF(AND($B8298&lt;&gt;"",$C8298&lt;&gt;"",$B8298&lt;=$C8298),INDEX(Bemenet!$D$2:$D$301,$M8298),"")</f>
        <v/>
      </c>
      <c r="F8298" s="5">
        <f>IF(AND($B8298&lt;&gt;"",$C8298&lt;&gt;"",$B8298&lt;=$C8298),$C8298-$B8298+1,"")</f>
        <v/>
      </c>
      <c r="G8298" s="5">
        <f>IF($F8298="","",$F8298*$D8298)</f>
        <v/>
      </c>
      <c r="H8298" s="42">
        <f>IF($G8298="","",$O8298)</f>
        <v/>
      </c>
      <c r="I8298" s="5">
        <f>IF($G8298="","",$G8298*IF($H8298="",$O8298,$H8298)/100)</f>
        <v/>
      </c>
      <c r="J8298" s="5">
        <f>IF(OR($L8298="",NOT(COUNTIFS($L$2:$L8298,$L8298)=1)),"",SUMIFS($G:$G,$L:$L,$L8298))</f>
        <v/>
      </c>
      <c r="K8298" s="5">
        <f>IF(OR($L8298="",NOT(COUNTIFS($L$2:$L8298,$L8298)=1)),"",SUMIFS($I:$I,$L:$L,$L8298))</f>
        <v/>
      </c>
      <c r="L8298" s="6">
        <f>IF($B8298="","",YEAR($B8298))</f>
        <v/>
      </c>
      <c r="M8298" s="6">
        <f>INT((ROW()-2)/39)+1</f>
        <v/>
      </c>
      <c r="N8298" s="6">
        <f>MOD(ROW()-2,39)+2</f>
        <v/>
      </c>
      <c r="O8298" s="42">
        <f>IF(AND($B8298&lt;&gt;"",$C8298&lt;&gt;"",$B8298&lt;=$C8298),INDEX(Szabalyok!$C:$C,$N8298),"")</f>
        <v/>
      </c>
      <c r="P8298">
        <f>IF(D8298="",P8297,P8297+1)</f>
        <v/>
      </c>
    </row>
    <row r="8299">
      <c r="A8299">
        <f>IF(P8299=P8298,0,P8299)</f>
        <v/>
      </c>
      <c r="B8299" s="41">
        <f>IF($M8299&gt;300,"",IF(OR(INDEX(Bemenet!$E$2:$E$301,$M8299)="",INDEX(Bemenet!$F$2:$F$301,$M8299)=""),"",MAX(INDEX(Bemenet!$E$2:$E$301,$M8299),INDEX(Szabalyok!$A:$A,$N8299))))</f>
        <v/>
      </c>
      <c r="C8299" s="41">
        <f>IF($B8299="","",MIN(INDEX(Bemenet!$F$2:$F$301,$M8299),INDEX(Szabalyok!$B:$B,$N8299)))</f>
        <v/>
      </c>
      <c r="D8299" s="5">
        <f>IF(AND($B8299&lt;&gt;"",$C8299&lt;&gt;"",$B8299&lt;=$C8299),INDEX(Bemenet!$G$2:$G$301,$M8299),"")</f>
        <v/>
      </c>
      <c r="E8299" s="6">
        <f>IF(AND($B8299&lt;&gt;"",$C8299&lt;&gt;"",$B8299&lt;=$C8299),INDEX(Bemenet!$D$2:$D$301,$M8299),"")</f>
        <v/>
      </c>
      <c r="F8299" s="5">
        <f>IF(AND($B8299&lt;&gt;"",$C8299&lt;&gt;"",$B8299&lt;=$C8299),$C8299-$B8299+1,"")</f>
        <v/>
      </c>
      <c r="G8299" s="5">
        <f>IF($F8299="","",$F8299*$D8299)</f>
        <v/>
      </c>
      <c r="H8299" s="42">
        <f>IF($G8299="","",$O8299)</f>
        <v/>
      </c>
      <c r="I8299" s="5">
        <f>IF($G8299="","",$G8299*IF($H8299="",$O8299,$H8299)/100)</f>
        <v/>
      </c>
      <c r="J8299" s="5">
        <f>IF(OR($L8299="",NOT(COUNTIFS($L$2:$L8299,$L8299)=1)),"",SUMIFS($G:$G,$L:$L,$L8299))</f>
        <v/>
      </c>
      <c r="K8299" s="5">
        <f>IF(OR($L8299="",NOT(COUNTIFS($L$2:$L8299,$L8299)=1)),"",SUMIFS($I:$I,$L:$L,$L8299))</f>
        <v/>
      </c>
      <c r="L8299" s="6">
        <f>IF($B8299="","",YEAR($B8299))</f>
        <v/>
      </c>
      <c r="M8299" s="6">
        <f>INT((ROW()-2)/39)+1</f>
        <v/>
      </c>
      <c r="N8299" s="6">
        <f>MOD(ROW()-2,39)+2</f>
        <v/>
      </c>
      <c r="O8299" s="42">
        <f>IF(AND($B8299&lt;&gt;"",$C8299&lt;&gt;"",$B8299&lt;=$C8299),INDEX(Szabalyok!$C:$C,$N8299),"")</f>
        <v/>
      </c>
      <c r="P8299">
        <f>IF(D8299="",P8298,P8298+1)</f>
        <v/>
      </c>
    </row>
    <row r="8300">
      <c r="A8300">
        <f>IF(P8300=P8299,0,P8300)</f>
        <v/>
      </c>
      <c r="B8300" s="41">
        <f>IF($M8300&gt;300,"",IF(OR(INDEX(Bemenet!$E$2:$E$301,$M8300)="",INDEX(Bemenet!$F$2:$F$301,$M8300)=""),"",MAX(INDEX(Bemenet!$E$2:$E$301,$M8300),INDEX(Szabalyok!$A:$A,$N8300))))</f>
        <v/>
      </c>
      <c r="C8300" s="41">
        <f>IF($B8300="","",MIN(INDEX(Bemenet!$F$2:$F$301,$M8300),INDEX(Szabalyok!$B:$B,$N8300)))</f>
        <v/>
      </c>
      <c r="D8300" s="5">
        <f>IF(AND($B8300&lt;&gt;"",$C8300&lt;&gt;"",$B8300&lt;=$C8300),INDEX(Bemenet!$G$2:$G$301,$M8300),"")</f>
        <v/>
      </c>
      <c r="E8300" s="6">
        <f>IF(AND($B8300&lt;&gt;"",$C8300&lt;&gt;"",$B8300&lt;=$C8300),INDEX(Bemenet!$D$2:$D$301,$M8300),"")</f>
        <v/>
      </c>
      <c r="F8300" s="5">
        <f>IF(AND($B8300&lt;&gt;"",$C8300&lt;&gt;"",$B8300&lt;=$C8300),$C8300-$B8300+1,"")</f>
        <v/>
      </c>
      <c r="G8300" s="5">
        <f>IF($F8300="","",$F8300*$D8300)</f>
        <v/>
      </c>
      <c r="H8300" s="42">
        <f>IF($G8300="","",$O8300)</f>
        <v/>
      </c>
      <c r="I8300" s="5">
        <f>IF($G8300="","",$G8300*IF($H8300="",$O8300,$H8300)/100)</f>
        <v/>
      </c>
      <c r="J8300" s="5">
        <f>IF(OR($L8300="",NOT(COUNTIFS($L$2:$L8300,$L8300)=1)),"",SUMIFS($G:$G,$L:$L,$L8300))</f>
        <v/>
      </c>
      <c r="K8300" s="5">
        <f>IF(OR($L8300="",NOT(COUNTIFS($L$2:$L8300,$L8300)=1)),"",SUMIFS($I:$I,$L:$L,$L8300))</f>
        <v/>
      </c>
      <c r="L8300" s="6">
        <f>IF($B8300="","",YEAR($B8300))</f>
        <v/>
      </c>
      <c r="M8300" s="6">
        <f>INT((ROW()-2)/39)+1</f>
        <v/>
      </c>
      <c r="N8300" s="6">
        <f>MOD(ROW()-2,39)+2</f>
        <v/>
      </c>
      <c r="O8300" s="42">
        <f>IF(AND($B8300&lt;&gt;"",$C8300&lt;&gt;"",$B8300&lt;=$C8300),INDEX(Szabalyok!$C:$C,$N8300),"")</f>
        <v/>
      </c>
      <c r="P8300">
        <f>IF(D8300="",P8299,P8299+1)</f>
        <v/>
      </c>
    </row>
    <row r="8301">
      <c r="A8301">
        <f>IF(P8301=P8300,0,P8301)</f>
        <v/>
      </c>
      <c r="B8301" s="41">
        <f>IF($M8301&gt;300,"",IF(OR(INDEX(Bemenet!$E$2:$E$301,$M8301)="",INDEX(Bemenet!$F$2:$F$301,$M8301)=""),"",MAX(INDEX(Bemenet!$E$2:$E$301,$M8301),INDEX(Szabalyok!$A:$A,$N8301))))</f>
        <v/>
      </c>
      <c r="C8301" s="41">
        <f>IF($B8301="","",MIN(INDEX(Bemenet!$F$2:$F$301,$M8301),INDEX(Szabalyok!$B:$B,$N8301)))</f>
        <v/>
      </c>
      <c r="D8301" s="5">
        <f>IF(AND($B8301&lt;&gt;"",$C8301&lt;&gt;"",$B8301&lt;=$C8301),INDEX(Bemenet!$G$2:$G$301,$M8301),"")</f>
        <v/>
      </c>
      <c r="E8301" s="6">
        <f>IF(AND($B8301&lt;&gt;"",$C8301&lt;&gt;"",$B8301&lt;=$C8301),INDEX(Bemenet!$D$2:$D$301,$M8301),"")</f>
        <v/>
      </c>
      <c r="F8301" s="5">
        <f>IF(AND($B8301&lt;&gt;"",$C8301&lt;&gt;"",$B8301&lt;=$C8301),$C8301-$B8301+1,"")</f>
        <v/>
      </c>
      <c r="G8301" s="5">
        <f>IF($F8301="","",$F8301*$D8301)</f>
        <v/>
      </c>
      <c r="H8301" s="42">
        <f>IF($G8301="","",$O8301)</f>
        <v/>
      </c>
      <c r="I8301" s="5">
        <f>IF($G8301="","",$G8301*IF($H8301="",$O8301,$H8301)/100)</f>
        <v/>
      </c>
      <c r="J8301" s="5">
        <f>IF(OR($L8301="",NOT(COUNTIFS($L$2:$L8301,$L8301)=1)),"",SUMIFS($G:$G,$L:$L,$L8301))</f>
        <v/>
      </c>
      <c r="K8301" s="5">
        <f>IF(OR($L8301="",NOT(COUNTIFS($L$2:$L8301,$L8301)=1)),"",SUMIFS($I:$I,$L:$L,$L8301))</f>
        <v/>
      </c>
      <c r="L8301" s="6">
        <f>IF($B8301="","",YEAR($B8301))</f>
        <v/>
      </c>
      <c r="M8301" s="6">
        <f>INT((ROW()-2)/39)+1</f>
        <v/>
      </c>
      <c r="N8301" s="6">
        <f>MOD(ROW()-2,39)+2</f>
        <v/>
      </c>
      <c r="O8301" s="42">
        <f>IF(AND($B8301&lt;&gt;"",$C8301&lt;&gt;"",$B8301&lt;=$C8301),INDEX(Szabalyok!$C:$C,$N8301),"")</f>
        <v/>
      </c>
      <c r="P8301">
        <f>IF(D8301="",P8300,P8300+1)</f>
        <v/>
      </c>
    </row>
    <row r="8302">
      <c r="A8302">
        <f>IF(P8302=P8301,0,P8302)</f>
        <v/>
      </c>
      <c r="B8302" s="41">
        <f>IF($M8302&gt;300,"",IF(OR(INDEX(Bemenet!$E$2:$E$301,$M8302)="",INDEX(Bemenet!$F$2:$F$301,$M8302)=""),"",MAX(INDEX(Bemenet!$E$2:$E$301,$M8302),INDEX(Szabalyok!$A:$A,$N8302))))</f>
        <v/>
      </c>
      <c r="C8302" s="41">
        <f>IF($B8302="","",MIN(INDEX(Bemenet!$F$2:$F$301,$M8302),INDEX(Szabalyok!$B:$B,$N8302)))</f>
        <v/>
      </c>
      <c r="D8302" s="5">
        <f>IF(AND($B8302&lt;&gt;"",$C8302&lt;&gt;"",$B8302&lt;=$C8302),INDEX(Bemenet!$G$2:$G$301,$M8302),"")</f>
        <v/>
      </c>
      <c r="E8302" s="6">
        <f>IF(AND($B8302&lt;&gt;"",$C8302&lt;&gt;"",$B8302&lt;=$C8302),INDEX(Bemenet!$D$2:$D$301,$M8302),"")</f>
        <v/>
      </c>
      <c r="F8302" s="5">
        <f>IF(AND($B8302&lt;&gt;"",$C8302&lt;&gt;"",$B8302&lt;=$C8302),$C8302-$B8302+1,"")</f>
        <v/>
      </c>
      <c r="G8302" s="5">
        <f>IF($F8302="","",$F8302*$D8302)</f>
        <v/>
      </c>
      <c r="H8302" s="42">
        <f>IF($G8302="","",$O8302)</f>
        <v/>
      </c>
      <c r="I8302" s="5">
        <f>IF($G8302="","",$G8302*IF($H8302="",$O8302,$H8302)/100)</f>
        <v/>
      </c>
      <c r="J8302" s="5">
        <f>IF(OR($L8302="",NOT(COUNTIFS($L$2:$L8302,$L8302)=1)),"",SUMIFS($G:$G,$L:$L,$L8302))</f>
        <v/>
      </c>
      <c r="K8302" s="5">
        <f>IF(OR($L8302="",NOT(COUNTIFS($L$2:$L8302,$L8302)=1)),"",SUMIFS($I:$I,$L:$L,$L8302))</f>
        <v/>
      </c>
      <c r="L8302" s="6">
        <f>IF($B8302="","",YEAR($B8302))</f>
        <v/>
      </c>
      <c r="M8302" s="6">
        <f>INT((ROW()-2)/39)+1</f>
        <v/>
      </c>
      <c r="N8302" s="6">
        <f>MOD(ROW()-2,39)+2</f>
        <v/>
      </c>
      <c r="O8302" s="42">
        <f>IF(AND($B8302&lt;&gt;"",$C8302&lt;&gt;"",$B8302&lt;=$C8302),INDEX(Szabalyok!$C:$C,$N8302),"")</f>
        <v/>
      </c>
      <c r="P8302">
        <f>IF(D8302="",P8301,P8301+1)</f>
        <v/>
      </c>
    </row>
    <row r="8303">
      <c r="A8303">
        <f>IF(P8303=P8302,0,P8303)</f>
        <v/>
      </c>
      <c r="B8303" s="41">
        <f>IF($M8303&gt;300,"",IF(OR(INDEX(Bemenet!$E$2:$E$301,$M8303)="",INDEX(Bemenet!$F$2:$F$301,$M8303)=""),"",MAX(INDEX(Bemenet!$E$2:$E$301,$M8303),INDEX(Szabalyok!$A:$A,$N8303))))</f>
        <v/>
      </c>
      <c r="C8303" s="41">
        <f>IF($B8303="","",MIN(INDEX(Bemenet!$F$2:$F$301,$M8303),INDEX(Szabalyok!$B:$B,$N8303)))</f>
        <v/>
      </c>
      <c r="D8303" s="5">
        <f>IF(AND($B8303&lt;&gt;"",$C8303&lt;&gt;"",$B8303&lt;=$C8303),INDEX(Bemenet!$G$2:$G$301,$M8303),"")</f>
        <v/>
      </c>
      <c r="E8303" s="6">
        <f>IF(AND($B8303&lt;&gt;"",$C8303&lt;&gt;"",$B8303&lt;=$C8303),INDEX(Bemenet!$D$2:$D$301,$M8303),"")</f>
        <v/>
      </c>
      <c r="F8303" s="5">
        <f>IF(AND($B8303&lt;&gt;"",$C8303&lt;&gt;"",$B8303&lt;=$C8303),$C8303-$B8303+1,"")</f>
        <v/>
      </c>
      <c r="G8303" s="5">
        <f>IF($F8303="","",$F8303*$D8303)</f>
        <v/>
      </c>
      <c r="H8303" s="42">
        <f>IF($G8303="","",$O8303)</f>
        <v/>
      </c>
      <c r="I8303" s="5">
        <f>IF($G8303="","",$G8303*IF($H8303="",$O8303,$H8303)/100)</f>
        <v/>
      </c>
      <c r="J8303" s="5">
        <f>IF(OR($L8303="",NOT(COUNTIFS($L$2:$L8303,$L8303)=1)),"",SUMIFS($G:$G,$L:$L,$L8303))</f>
        <v/>
      </c>
      <c r="K8303" s="5">
        <f>IF(OR($L8303="",NOT(COUNTIFS($L$2:$L8303,$L8303)=1)),"",SUMIFS($I:$I,$L:$L,$L8303))</f>
        <v/>
      </c>
      <c r="L8303" s="6">
        <f>IF($B8303="","",YEAR($B8303))</f>
        <v/>
      </c>
      <c r="M8303" s="6">
        <f>INT((ROW()-2)/39)+1</f>
        <v/>
      </c>
      <c r="N8303" s="6">
        <f>MOD(ROW()-2,39)+2</f>
        <v/>
      </c>
      <c r="O8303" s="42">
        <f>IF(AND($B8303&lt;&gt;"",$C8303&lt;&gt;"",$B8303&lt;=$C8303),INDEX(Szabalyok!$C:$C,$N8303),"")</f>
        <v/>
      </c>
      <c r="P8303">
        <f>IF(D8303="",P8302,P8302+1)</f>
        <v/>
      </c>
    </row>
    <row r="8304">
      <c r="A8304">
        <f>IF(P8304=P8303,0,P8304)</f>
        <v/>
      </c>
      <c r="B8304" s="41">
        <f>IF($M8304&gt;300,"",IF(OR(INDEX(Bemenet!$E$2:$E$301,$M8304)="",INDEX(Bemenet!$F$2:$F$301,$M8304)=""),"",MAX(INDEX(Bemenet!$E$2:$E$301,$M8304),INDEX(Szabalyok!$A:$A,$N8304))))</f>
        <v/>
      </c>
      <c r="C8304" s="41">
        <f>IF($B8304="","",MIN(INDEX(Bemenet!$F$2:$F$301,$M8304),INDEX(Szabalyok!$B:$B,$N8304)))</f>
        <v/>
      </c>
      <c r="D8304" s="5">
        <f>IF(AND($B8304&lt;&gt;"",$C8304&lt;&gt;"",$B8304&lt;=$C8304),INDEX(Bemenet!$G$2:$G$301,$M8304),"")</f>
        <v/>
      </c>
      <c r="E8304" s="6">
        <f>IF(AND($B8304&lt;&gt;"",$C8304&lt;&gt;"",$B8304&lt;=$C8304),INDEX(Bemenet!$D$2:$D$301,$M8304),"")</f>
        <v/>
      </c>
      <c r="F8304" s="5">
        <f>IF(AND($B8304&lt;&gt;"",$C8304&lt;&gt;"",$B8304&lt;=$C8304),$C8304-$B8304+1,"")</f>
        <v/>
      </c>
      <c r="G8304" s="5">
        <f>IF($F8304="","",$F8304*$D8304)</f>
        <v/>
      </c>
      <c r="H8304" s="42">
        <f>IF($G8304="","",$O8304)</f>
        <v/>
      </c>
      <c r="I8304" s="5">
        <f>IF($G8304="","",$G8304*IF($H8304="",$O8304,$H8304)/100)</f>
        <v/>
      </c>
      <c r="J8304" s="5">
        <f>IF(OR($L8304="",NOT(COUNTIFS($L$2:$L8304,$L8304)=1)),"",SUMIFS($G:$G,$L:$L,$L8304))</f>
        <v/>
      </c>
      <c r="K8304" s="5">
        <f>IF(OR($L8304="",NOT(COUNTIFS($L$2:$L8304,$L8304)=1)),"",SUMIFS($I:$I,$L:$L,$L8304))</f>
        <v/>
      </c>
      <c r="L8304" s="6">
        <f>IF($B8304="","",YEAR($B8304))</f>
        <v/>
      </c>
      <c r="M8304" s="6">
        <f>INT((ROW()-2)/39)+1</f>
        <v/>
      </c>
      <c r="N8304" s="6">
        <f>MOD(ROW()-2,39)+2</f>
        <v/>
      </c>
      <c r="O8304" s="42">
        <f>IF(AND($B8304&lt;&gt;"",$C8304&lt;&gt;"",$B8304&lt;=$C8304),INDEX(Szabalyok!$C:$C,$N8304),"")</f>
        <v/>
      </c>
      <c r="P8304">
        <f>IF(D8304="",P8303,P8303+1)</f>
        <v/>
      </c>
    </row>
    <row r="8305">
      <c r="A8305">
        <f>IF(P8305=P8304,0,P8305)</f>
        <v/>
      </c>
      <c r="B8305" s="41">
        <f>IF($M8305&gt;300,"",IF(OR(INDEX(Bemenet!$E$2:$E$301,$M8305)="",INDEX(Bemenet!$F$2:$F$301,$M8305)=""),"",MAX(INDEX(Bemenet!$E$2:$E$301,$M8305),INDEX(Szabalyok!$A:$A,$N8305))))</f>
        <v/>
      </c>
      <c r="C8305" s="41">
        <f>IF($B8305="","",MIN(INDEX(Bemenet!$F$2:$F$301,$M8305),INDEX(Szabalyok!$B:$B,$N8305)))</f>
        <v/>
      </c>
      <c r="D8305" s="5">
        <f>IF(AND($B8305&lt;&gt;"",$C8305&lt;&gt;"",$B8305&lt;=$C8305),INDEX(Bemenet!$G$2:$G$301,$M8305),"")</f>
        <v/>
      </c>
      <c r="E8305" s="6">
        <f>IF(AND($B8305&lt;&gt;"",$C8305&lt;&gt;"",$B8305&lt;=$C8305),INDEX(Bemenet!$D$2:$D$301,$M8305),"")</f>
        <v/>
      </c>
      <c r="F8305" s="5">
        <f>IF(AND($B8305&lt;&gt;"",$C8305&lt;&gt;"",$B8305&lt;=$C8305),$C8305-$B8305+1,"")</f>
        <v/>
      </c>
      <c r="G8305" s="5">
        <f>IF($F8305="","",$F8305*$D8305)</f>
        <v/>
      </c>
      <c r="H8305" s="42">
        <f>IF($G8305="","",$O8305)</f>
        <v/>
      </c>
      <c r="I8305" s="5">
        <f>IF($G8305="","",$G8305*IF($H8305="",$O8305,$H8305)/100)</f>
        <v/>
      </c>
      <c r="J8305" s="5">
        <f>IF(OR($L8305="",NOT(COUNTIFS($L$2:$L8305,$L8305)=1)),"",SUMIFS($G:$G,$L:$L,$L8305))</f>
        <v/>
      </c>
      <c r="K8305" s="5">
        <f>IF(OR($L8305="",NOT(COUNTIFS($L$2:$L8305,$L8305)=1)),"",SUMIFS($I:$I,$L:$L,$L8305))</f>
        <v/>
      </c>
      <c r="L8305" s="6">
        <f>IF($B8305="","",YEAR($B8305))</f>
        <v/>
      </c>
      <c r="M8305" s="6">
        <f>INT((ROW()-2)/39)+1</f>
        <v/>
      </c>
      <c r="N8305" s="6">
        <f>MOD(ROW()-2,39)+2</f>
        <v/>
      </c>
      <c r="O8305" s="42">
        <f>IF(AND($B8305&lt;&gt;"",$C8305&lt;&gt;"",$B8305&lt;=$C8305),INDEX(Szabalyok!$C:$C,$N8305),"")</f>
        <v/>
      </c>
      <c r="P8305">
        <f>IF(D8305="",P8304,P8304+1)</f>
        <v/>
      </c>
    </row>
    <row r="8306">
      <c r="A8306">
        <f>IF(P8306=P8305,0,P8306)</f>
        <v/>
      </c>
      <c r="B8306" s="41">
        <f>IF($M8306&gt;300,"",IF(OR(INDEX(Bemenet!$E$2:$E$301,$M8306)="",INDEX(Bemenet!$F$2:$F$301,$M8306)=""),"",MAX(INDEX(Bemenet!$E$2:$E$301,$M8306),INDEX(Szabalyok!$A:$A,$N8306))))</f>
        <v/>
      </c>
      <c r="C8306" s="41">
        <f>IF($B8306="","",MIN(INDEX(Bemenet!$F$2:$F$301,$M8306),INDEX(Szabalyok!$B:$B,$N8306)))</f>
        <v/>
      </c>
      <c r="D8306" s="5">
        <f>IF(AND($B8306&lt;&gt;"",$C8306&lt;&gt;"",$B8306&lt;=$C8306),INDEX(Bemenet!$G$2:$G$301,$M8306),"")</f>
        <v/>
      </c>
      <c r="E8306" s="6">
        <f>IF(AND($B8306&lt;&gt;"",$C8306&lt;&gt;"",$B8306&lt;=$C8306),INDEX(Bemenet!$D$2:$D$301,$M8306),"")</f>
        <v/>
      </c>
      <c r="F8306" s="5">
        <f>IF(AND($B8306&lt;&gt;"",$C8306&lt;&gt;"",$B8306&lt;=$C8306),$C8306-$B8306+1,"")</f>
        <v/>
      </c>
      <c r="G8306" s="5">
        <f>IF($F8306="","",$F8306*$D8306)</f>
        <v/>
      </c>
      <c r="H8306" s="42">
        <f>IF($G8306="","",$O8306)</f>
        <v/>
      </c>
      <c r="I8306" s="5">
        <f>IF($G8306="","",$G8306*IF($H8306="",$O8306,$H8306)/100)</f>
        <v/>
      </c>
      <c r="J8306" s="5">
        <f>IF(OR($L8306="",NOT(COUNTIFS($L$2:$L8306,$L8306)=1)),"",SUMIFS($G:$G,$L:$L,$L8306))</f>
        <v/>
      </c>
      <c r="K8306" s="5">
        <f>IF(OR($L8306="",NOT(COUNTIFS($L$2:$L8306,$L8306)=1)),"",SUMIFS($I:$I,$L:$L,$L8306))</f>
        <v/>
      </c>
      <c r="L8306" s="6">
        <f>IF($B8306="","",YEAR($B8306))</f>
        <v/>
      </c>
      <c r="M8306" s="6">
        <f>INT((ROW()-2)/39)+1</f>
        <v/>
      </c>
      <c r="N8306" s="6">
        <f>MOD(ROW()-2,39)+2</f>
        <v/>
      </c>
      <c r="O8306" s="42">
        <f>IF(AND($B8306&lt;&gt;"",$C8306&lt;&gt;"",$B8306&lt;=$C8306),INDEX(Szabalyok!$C:$C,$N8306),"")</f>
        <v/>
      </c>
      <c r="P8306">
        <f>IF(D8306="",P8305,P8305+1)</f>
        <v/>
      </c>
    </row>
    <row r="8307">
      <c r="A8307">
        <f>IF(P8307=P8306,0,P8307)</f>
        <v/>
      </c>
      <c r="B8307" s="41">
        <f>IF($M8307&gt;300,"",IF(OR(INDEX(Bemenet!$E$2:$E$301,$M8307)="",INDEX(Bemenet!$F$2:$F$301,$M8307)=""),"",MAX(INDEX(Bemenet!$E$2:$E$301,$M8307),INDEX(Szabalyok!$A:$A,$N8307))))</f>
        <v/>
      </c>
      <c r="C8307" s="41">
        <f>IF($B8307="","",MIN(INDEX(Bemenet!$F$2:$F$301,$M8307),INDEX(Szabalyok!$B:$B,$N8307)))</f>
        <v/>
      </c>
      <c r="D8307" s="5">
        <f>IF(AND($B8307&lt;&gt;"",$C8307&lt;&gt;"",$B8307&lt;=$C8307),INDEX(Bemenet!$G$2:$G$301,$M8307),"")</f>
        <v/>
      </c>
      <c r="E8307" s="6">
        <f>IF(AND($B8307&lt;&gt;"",$C8307&lt;&gt;"",$B8307&lt;=$C8307),INDEX(Bemenet!$D$2:$D$301,$M8307),"")</f>
        <v/>
      </c>
      <c r="F8307" s="5">
        <f>IF(AND($B8307&lt;&gt;"",$C8307&lt;&gt;"",$B8307&lt;=$C8307),$C8307-$B8307+1,"")</f>
        <v/>
      </c>
      <c r="G8307" s="5">
        <f>IF($F8307="","",$F8307*$D8307)</f>
        <v/>
      </c>
      <c r="H8307" s="42">
        <f>IF($G8307="","",$O8307)</f>
        <v/>
      </c>
      <c r="I8307" s="5">
        <f>IF($G8307="","",$G8307*IF($H8307="",$O8307,$H8307)/100)</f>
        <v/>
      </c>
      <c r="J8307" s="5">
        <f>IF(OR($L8307="",NOT(COUNTIFS($L$2:$L8307,$L8307)=1)),"",SUMIFS($G:$G,$L:$L,$L8307))</f>
        <v/>
      </c>
      <c r="K8307" s="5">
        <f>IF(OR($L8307="",NOT(COUNTIFS($L$2:$L8307,$L8307)=1)),"",SUMIFS($I:$I,$L:$L,$L8307))</f>
        <v/>
      </c>
      <c r="L8307" s="6">
        <f>IF($B8307="","",YEAR($B8307))</f>
        <v/>
      </c>
      <c r="M8307" s="6">
        <f>INT((ROW()-2)/39)+1</f>
        <v/>
      </c>
      <c r="N8307" s="6">
        <f>MOD(ROW()-2,39)+2</f>
        <v/>
      </c>
      <c r="O8307" s="42">
        <f>IF(AND($B8307&lt;&gt;"",$C8307&lt;&gt;"",$B8307&lt;=$C8307),INDEX(Szabalyok!$C:$C,$N8307),"")</f>
        <v/>
      </c>
      <c r="P8307">
        <f>IF(D8307="",P8306,P8306+1)</f>
        <v/>
      </c>
    </row>
    <row r="8308">
      <c r="A8308">
        <f>IF(P8308=P8307,0,P8308)</f>
        <v/>
      </c>
      <c r="B8308" s="41">
        <f>IF($M8308&gt;300,"",IF(OR(INDEX(Bemenet!$E$2:$E$301,$M8308)="",INDEX(Bemenet!$F$2:$F$301,$M8308)=""),"",MAX(INDEX(Bemenet!$E$2:$E$301,$M8308),INDEX(Szabalyok!$A:$A,$N8308))))</f>
        <v/>
      </c>
      <c r="C8308" s="41">
        <f>IF($B8308="","",MIN(INDEX(Bemenet!$F$2:$F$301,$M8308),INDEX(Szabalyok!$B:$B,$N8308)))</f>
        <v/>
      </c>
      <c r="D8308" s="5">
        <f>IF(AND($B8308&lt;&gt;"",$C8308&lt;&gt;"",$B8308&lt;=$C8308),INDEX(Bemenet!$G$2:$G$301,$M8308),"")</f>
        <v/>
      </c>
      <c r="E8308" s="6">
        <f>IF(AND($B8308&lt;&gt;"",$C8308&lt;&gt;"",$B8308&lt;=$C8308),INDEX(Bemenet!$D$2:$D$301,$M8308),"")</f>
        <v/>
      </c>
      <c r="F8308" s="5">
        <f>IF(AND($B8308&lt;&gt;"",$C8308&lt;&gt;"",$B8308&lt;=$C8308),$C8308-$B8308+1,"")</f>
        <v/>
      </c>
      <c r="G8308" s="5">
        <f>IF($F8308="","",$F8308*$D8308)</f>
        <v/>
      </c>
      <c r="H8308" s="42">
        <f>IF($G8308="","",$O8308)</f>
        <v/>
      </c>
      <c r="I8308" s="5">
        <f>IF($G8308="","",$G8308*IF($H8308="",$O8308,$H8308)/100)</f>
        <v/>
      </c>
      <c r="J8308" s="5">
        <f>IF(OR($L8308="",NOT(COUNTIFS($L$2:$L8308,$L8308)=1)),"",SUMIFS($G:$G,$L:$L,$L8308))</f>
        <v/>
      </c>
      <c r="K8308" s="5">
        <f>IF(OR($L8308="",NOT(COUNTIFS($L$2:$L8308,$L8308)=1)),"",SUMIFS($I:$I,$L:$L,$L8308))</f>
        <v/>
      </c>
      <c r="L8308" s="6">
        <f>IF($B8308="","",YEAR($B8308))</f>
        <v/>
      </c>
      <c r="M8308" s="6">
        <f>INT((ROW()-2)/39)+1</f>
        <v/>
      </c>
      <c r="N8308" s="6">
        <f>MOD(ROW()-2,39)+2</f>
        <v/>
      </c>
      <c r="O8308" s="42">
        <f>IF(AND($B8308&lt;&gt;"",$C8308&lt;&gt;"",$B8308&lt;=$C8308),INDEX(Szabalyok!$C:$C,$N8308),"")</f>
        <v/>
      </c>
      <c r="P8308">
        <f>IF(D8308="",P8307,P8307+1)</f>
        <v/>
      </c>
    </row>
    <row r="8309">
      <c r="A8309">
        <f>IF(P8309=P8308,0,P8309)</f>
        <v/>
      </c>
      <c r="B8309" s="41">
        <f>IF($M8309&gt;300,"",IF(OR(INDEX(Bemenet!$E$2:$E$301,$M8309)="",INDEX(Bemenet!$F$2:$F$301,$M8309)=""),"",MAX(INDEX(Bemenet!$E$2:$E$301,$M8309),INDEX(Szabalyok!$A:$A,$N8309))))</f>
        <v/>
      </c>
      <c r="C8309" s="41">
        <f>IF($B8309="","",MIN(INDEX(Bemenet!$F$2:$F$301,$M8309),INDEX(Szabalyok!$B:$B,$N8309)))</f>
        <v/>
      </c>
      <c r="D8309" s="5">
        <f>IF(AND($B8309&lt;&gt;"",$C8309&lt;&gt;"",$B8309&lt;=$C8309),INDEX(Bemenet!$G$2:$G$301,$M8309),"")</f>
        <v/>
      </c>
      <c r="E8309" s="6">
        <f>IF(AND($B8309&lt;&gt;"",$C8309&lt;&gt;"",$B8309&lt;=$C8309),INDEX(Bemenet!$D$2:$D$301,$M8309),"")</f>
        <v/>
      </c>
      <c r="F8309" s="5">
        <f>IF(AND($B8309&lt;&gt;"",$C8309&lt;&gt;"",$B8309&lt;=$C8309),$C8309-$B8309+1,"")</f>
        <v/>
      </c>
      <c r="G8309" s="5">
        <f>IF($F8309="","",$F8309*$D8309)</f>
        <v/>
      </c>
      <c r="H8309" s="42">
        <f>IF($G8309="","",$O8309)</f>
        <v/>
      </c>
      <c r="I8309" s="5">
        <f>IF($G8309="","",$G8309*IF($H8309="",$O8309,$H8309)/100)</f>
        <v/>
      </c>
      <c r="J8309" s="5">
        <f>IF(OR($L8309="",NOT(COUNTIFS($L$2:$L8309,$L8309)=1)),"",SUMIFS($G:$G,$L:$L,$L8309))</f>
        <v/>
      </c>
      <c r="K8309" s="5">
        <f>IF(OR($L8309="",NOT(COUNTIFS($L$2:$L8309,$L8309)=1)),"",SUMIFS($I:$I,$L:$L,$L8309))</f>
        <v/>
      </c>
      <c r="L8309" s="6">
        <f>IF($B8309="","",YEAR($B8309))</f>
        <v/>
      </c>
      <c r="M8309" s="6">
        <f>INT((ROW()-2)/39)+1</f>
        <v/>
      </c>
      <c r="N8309" s="6">
        <f>MOD(ROW()-2,39)+2</f>
        <v/>
      </c>
      <c r="O8309" s="42">
        <f>IF(AND($B8309&lt;&gt;"",$C8309&lt;&gt;"",$B8309&lt;=$C8309),INDEX(Szabalyok!$C:$C,$N8309),"")</f>
        <v/>
      </c>
      <c r="P8309">
        <f>IF(D8309="",P8308,P8308+1)</f>
        <v/>
      </c>
    </row>
    <row r="8310">
      <c r="A8310">
        <f>IF(P8310=P8309,0,P8310)</f>
        <v/>
      </c>
      <c r="B8310" s="41">
        <f>IF($M8310&gt;300,"",IF(OR(INDEX(Bemenet!$E$2:$E$301,$M8310)="",INDEX(Bemenet!$F$2:$F$301,$M8310)=""),"",MAX(INDEX(Bemenet!$E$2:$E$301,$M8310),INDEX(Szabalyok!$A:$A,$N8310))))</f>
        <v/>
      </c>
      <c r="C8310" s="41">
        <f>IF($B8310="","",MIN(INDEX(Bemenet!$F$2:$F$301,$M8310),INDEX(Szabalyok!$B:$B,$N8310)))</f>
        <v/>
      </c>
      <c r="D8310" s="5">
        <f>IF(AND($B8310&lt;&gt;"",$C8310&lt;&gt;"",$B8310&lt;=$C8310),INDEX(Bemenet!$G$2:$G$301,$M8310),"")</f>
        <v/>
      </c>
      <c r="E8310" s="6">
        <f>IF(AND($B8310&lt;&gt;"",$C8310&lt;&gt;"",$B8310&lt;=$C8310),INDEX(Bemenet!$D$2:$D$301,$M8310),"")</f>
        <v/>
      </c>
      <c r="F8310" s="5">
        <f>IF(AND($B8310&lt;&gt;"",$C8310&lt;&gt;"",$B8310&lt;=$C8310),$C8310-$B8310+1,"")</f>
        <v/>
      </c>
      <c r="G8310" s="5">
        <f>IF($F8310="","",$F8310*$D8310)</f>
        <v/>
      </c>
      <c r="H8310" s="42">
        <f>IF($G8310="","",$O8310)</f>
        <v/>
      </c>
      <c r="I8310" s="5">
        <f>IF($G8310="","",$G8310*IF($H8310="",$O8310,$H8310)/100)</f>
        <v/>
      </c>
      <c r="J8310" s="5">
        <f>IF(OR($L8310="",NOT(COUNTIFS($L$2:$L8310,$L8310)=1)),"",SUMIFS($G:$G,$L:$L,$L8310))</f>
        <v/>
      </c>
      <c r="K8310" s="5">
        <f>IF(OR($L8310="",NOT(COUNTIFS($L$2:$L8310,$L8310)=1)),"",SUMIFS($I:$I,$L:$L,$L8310))</f>
        <v/>
      </c>
      <c r="L8310" s="6">
        <f>IF($B8310="","",YEAR($B8310))</f>
        <v/>
      </c>
      <c r="M8310" s="6">
        <f>INT((ROW()-2)/39)+1</f>
        <v/>
      </c>
      <c r="N8310" s="6">
        <f>MOD(ROW()-2,39)+2</f>
        <v/>
      </c>
      <c r="O8310" s="42">
        <f>IF(AND($B8310&lt;&gt;"",$C8310&lt;&gt;"",$B8310&lt;=$C8310),INDEX(Szabalyok!$C:$C,$N8310),"")</f>
        <v/>
      </c>
      <c r="P8310">
        <f>IF(D8310="",P8309,P8309+1)</f>
        <v/>
      </c>
    </row>
    <row r="8311">
      <c r="A8311">
        <f>IF(P8311=P8310,0,P8311)</f>
        <v/>
      </c>
      <c r="B8311" s="41">
        <f>IF($M8311&gt;300,"",IF(OR(INDEX(Bemenet!$E$2:$E$301,$M8311)="",INDEX(Bemenet!$F$2:$F$301,$M8311)=""),"",MAX(INDEX(Bemenet!$E$2:$E$301,$M8311),INDEX(Szabalyok!$A:$A,$N8311))))</f>
        <v/>
      </c>
      <c r="C8311" s="41">
        <f>IF($B8311="","",MIN(INDEX(Bemenet!$F$2:$F$301,$M8311),INDEX(Szabalyok!$B:$B,$N8311)))</f>
        <v/>
      </c>
      <c r="D8311" s="5">
        <f>IF(AND($B8311&lt;&gt;"",$C8311&lt;&gt;"",$B8311&lt;=$C8311),INDEX(Bemenet!$G$2:$G$301,$M8311),"")</f>
        <v/>
      </c>
      <c r="E8311" s="6">
        <f>IF(AND($B8311&lt;&gt;"",$C8311&lt;&gt;"",$B8311&lt;=$C8311),INDEX(Bemenet!$D$2:$D$301,$M8311),"")</f>
        <v/>
      </c>
      <c r="F8311" s="5">
        <f>IF(AND($B8311&lt;&gt;"",$C8311&lt;&gt;"",$B8311&lt;=$C8311),$C8311-$B8311+1,"")</f>
        <v/>
      </c>
      <c r="G8311" s="5">
        <f>IF($F8311="","",$F8311*$D8311)</f>
        <v/>
      </c>
      <c r="H8311" s="42">
        <f>IF($G8311="","",$O8311)</f>
        <v/>
      </c>
      <c r="I8311" s="5">
        <f>IF($G8311="","",$G8311*IF($H8311="",$O8311,$H8311)/100)</f>
        <v/>
      </c>
      <c r="J8311" s="5">
        <f>IF(OR($L8311="",NOT(COUNTIFS($L$2:$L8311,$L8311)=1)),"",SUMIFS($G:$G,$L:$L,$L8311))</f>
        <v/>
      </c>
      <c r="K8311" s="5">
        <f>IF(OR($L8311="",NOT(COUNTIFS($L$2:$L8311,$L8311)=1)),"",SUMIFS($I:$I,$L:$L,$L8311))</f>
        <v/>
      </c>
      <c r="L8311" s="6">
        <f>IF($B8311="","",YEAR($B8311))</f>
        <v/>
      </c>
      <c r="M8311" s="6">
        <f>INT((ROW()-2)/39)+1</f>
        <v/>
      </c>
      <c r="N8311" s="6">
        <f>MOD(ROW()-2,39)+2</f>
        <v/>
      </c>
      <c r="O8311" s="42">
        <f>IF(AND($B8311&lt;&gt;"",$C8311&lt;&gt;"",$B8311&lt;=$C8311),INDEX(Szabalyok!$C:$C,$N8311),"")</f>
        <v/>
      </c>
      <c r="P8311">
        <f>IF(D8311="",P8310,P8310+1)</f>
        <v/>
      </c>
    </row>
    <row r="8312">
      <c r="A8312">
        <f>IF(P8312=P8311,0,P8312)</f>
        <v/>
      </c>
      <c r="B8312" s="41">
        <f>IF($M8312&gt;300,"",IF(OR(INDEX(Bemenet!$E$2:$E$301,$M8312)="",INDEX(Bemenet!$F$2:$F$301,$M8312)=""),"",MAX(INDEX(Bemenet!$E$2:$E$301,$M8312),INDEX(Szabalyok!$A:$A,$N8312))))</f>
        <v/>
      </c>
      <c r="C8312" s="41">
        <f>IF($B8312="","",MIN(INDEX(Bemenet!$F$2:$F$301,$M8312),INDEX(Szabalyok!$B:$B,$N8312)))</f>
        <v/>
      </c>
      <c r="D8312" s="5">
        <f>IF(AND($B8312&lt;&gt;"",$C8312&lt;&gt;"",$B8312&lt;=$C8312),INDEX(Bemenet!$G$2:$G$301,$M8312),"")</f>
        <v/>
      </c>
      <c r="E8312" s="6">
        <f>IF(AND($B8312&lt;&gt;"",$C8312&lt;&gt;"",$B8312&lt;=$C8312),INDEX(Bemenet!$D$2:$D$301,$M8312),"")</f>
        <v/>
      </c>
      <c r="F8312" s="5">
        <f>IF(AND($B8312&lt;&gt;"",$C8312&lt;&gt;"",$B8312&lt;=$C8312),$C8312-$B8312+1,"")</f>
        <v/>
      </c>
      <c r="G8312" s="5">
        <f>IF($F8312="","",$F8312*$D8312)</f>
        <v/>
      </c>
      <c r="H8312" s="42">
        <f>IF($G8312="","",$O8312)</f>
        <v/>
      </c>
      <c r="I8312" s="5">
        <f>IF($G8312="","",$G8312*IF($H8312="",$O8312,$H8312)/100)</f>
        <v/>
      </c>
      <c r="J8312" s="5">
        <f>IF(OR($L8312="",NOT(COUNTIFS($L$2:$L8312,$L8312)=1)),"",SUMIFS($G:$G,$L:$L,$L8312))</f>
        <v/>
      </c>
      <c r="K8312" s="5">
        <f>IF(OR($L8312="",NOT(COUNTIFS($L$2:$L8312,$L8312)=1)),"",SUMIFS($I:$I,$L:$L,$L8312))</f>
        <v/>
      </c>
      <c r="L8312" s="6">
        <f>IF($B8312="","",YEAR($B8312))</f>
        <v/>
      </c>
      <c r="M8312" s="6">
        <f>INT((ROW()-2)/39)+1</f>
        <v/>
      </c>
      <c r="N8312" s="6">
        <f>MOD(ROW()-2,39)+2</f>
        <v/>
      </c>
      <c r="O8312" s="42">
        <f>IF(AND($B8312&lt;&gt;"",$C8312&lt;&gt;"",$B8312&lt;=$C8312),INDEX(Szabalyok!$C:$C,$N8312),"")</f>
        <v/>
      </c>
      <c r="P8312">
        <f>IF(D8312="",P8311,P8311+1)</f>
        <v/>
      </c>
    </row>
    <row r="8313">
      <c r="A8313">
        <f>IF(P8313=P8312,0,P8313)</f>
        <v/>
      </c>
      <c r="B8313" s="41">
        <f>IF($M8313&gt;300,"",IF(OR(INDEX(Bemenet!$E$2:$E$301,$M8313)="",INDEX(Bemenet!$F$2:$F$301,$M8313)=""),"",MAX(INDEX(Bemenet!$E$2:$E$301,$M8313),INDEX(Szabalyok!$A:$A,$N8313))))</f>
        <v/>
      </c>
      <c r="C8313" s="41">
        <f>IF($B8313="","",MIN(INDEX(Bemenet!$F$2:$F$301,$M8313),INDEX(Szabalyok!$B:$B,$N8313)))</f>
        <v/>
      </c>
      <c r="D8313" s="5">
        <f>IF(AND($B8313&lt;&gt;"",$C8313&lt;&gt;"",$B8313&lt;=$C8313),INDEX(Bemenet!$G$2:$G$301,$M8313),"")</f>
        <v/>
      </c>
      <c r="E8313" s="6">
        <f>IF(AND($B8313&lt;&gt;"",$C8313&lt;&gt;"",$B8313&lt;=$C8313),INDEX(Bemenet!$D$2:$D$301,$M8313),"")</f>
        <v/>
      </c>
      <c r="F8313" s="5">
        <f>IF(AND($B8313&lt;&gt;"",$C8313&lt;&gt;"",$B8313&lt;=$C8313),$C8313-$B8313+1,"")</f>
        <v/>
      </c>
      <c r="G8313" s="5">
        <f>IF($F8313="","",$F8313*$D8313)</f>
        <v/>
      </c>
      <c r="H8313" s="42">
        <f>IF($G8313="","",$O8313)</f>
        <v/>
      </c>
      <c r="I8313" s="5">
        <f>IF($G8313="","",$G8313*IF($H8313="",$O8313,$H8313)/100)</f>
        <v/>
      </c>
      <c r="J8313" s="5">
        <f>IF(OR($L8313="",NOT(COUNTIFS($L$2:$L8313,$L8313)=1)),"",SUMIFS($G:$G,$L:$L,$L8313))</f>
        <v/>
      </c>
      <c r="K8313" s="5">
        <f>IF(OR($L8313="",NOT(COUNTIFS($L$2:$L8313,$L8313)=1)),"",SUMIFS($I:$I,$L:$L,$L8313))</f>
        <v/>
      </c>
      <c r="L8313" s="6">
        <f>IF($B8313="","",YEAR($B8313))</f>
        <v/>
      </c>
      <c r="M8313" s="6">
        <f>INT((ROW()-2)/39)+1</f>
        <v/>
      </c>
      <c r="N8313" s="6">
        <f>MOD(ROW()-2,39)+2</f>
        <v/>
      </c>
      <c r="O8313" s="42">
        <f>IF(AND($B8313&lt;&gt;"",$C8313&lt;&gt;"",$B8313&lt;=$C8313),INDEX(Szabalyok!$C:$C,$N8313),"")</f>
        <v/>
      </c>
      <c r="P8313">
        <f>IF(D8313="",P8312,P8312+1)</f>
        <v/>
      </c>
    </row>
    <row r="8314">
      <c r="A8314">
        <f>IF(P8314=P8313,0,P8314)</f>
        <v/>
      </c>
      <c r="B8314" s="41">
        <f>IF($M8314&gt;300,"",IF(OR(INDEX(Bemenet!$E$2:$E$301,$M8314)="",INDEX(Bemenet!$F$2:$F$301,$M8314)=""),"",MAX(INDEX(Bemenet!$E$2:$E$301,$M8314),INDEX(Szabalyok!$A:$A,$N8314))))</f>
        <v/>
      </c>
      <c r="C8314" s="41">
        <f>IF($B8314="","",MIN(INDEX(Bemenet!$F$2:$F$301,$M8314),INDEX(Szabalyok!$B:$B,$N8314)))</f>
        <v/>
      </c>
      <c r="D8314" s="5">
        <f>IF(AND($B8314&lt;&gt;"",$C8314&lt;&gt;"",$B8314&lt;=$C8314),INDEX(Bemenet!$G$2:$G$301,$M8314),"")</f>
        <v/>
      </c>
      <c r="E8314" s="6">
        <f>IF(AND($B8314&lt;&gt;"",$C8314&lt;&gt;"",$B8314&lt;=$C8314),INDEX(Bemenet!$D$2:$D$301,$M8314),"")</f>
        <v/>
      </c>
      <c r="F8314" s="5">
        <f>IF(AND($B8314&lt;&gt;"",$C8314&lt;&gt;"",$B8314&lt;=$C8314),$C8314-$B8314+1,"")</f>
        <v/>
      </c>
      <c r="G8314" s="5">
        <f>IF($F8314="","",$F8314*$D8314)</f>
        <v/>
      </c>
      <c r="H8314" s="42">
        <f>IF($G8314="","",$O8314)</f>
        <v/>
      </c>
      <c r="I8314" s="5">
        <f>IF($G8314="","",$G8314*IF($H8314="",$O8314,$H8314)/100)</f>
        <v/>
      </c>
      <c r="J8314" s="5">
        <f>IF(OR($L8314="",NOT(COUNTIFS($L$2:$L8314,$L8314)=1)),"",SUMIFS($G:$G,$L:$L,$L8314))</f>
        <v/>
      </c>
      <c r="K8314" s="5">
        <f>IF(OR($L8314="",NOT(COUNTIFS($L$2:$L8314,$L8314)=1)),"",SUMIFS($I:$I,$L:$L,$L8314))</f>
        <v/>
      </c>
      <c r="L8314" s="6">
        <f>IF($B8314="","",YEAR($B8314))</f>
        <v/>
      </c>
      <c r="M8314" s="6">
        <f>INT((ROW()-2)/39)+1</f>
        <v/>
      </c>
      <c r="N8314" s="6">
        <f>MOD(ROW()-2,39)+2</f>
        <v/>
      </c>
      <c r="O8314" s="42">
        <f>IF(AND($B8314&lt;&gt;"",$C8314&lt;&gt;"",$B8314&lt;=$C8314),INDEX(Szabalyok!$C:$C,$N8314),"")</f>
        <v/>
      </c>
      <c r="P8314">
        <f>IF(D8314="",P8313,P8313+1)</f>
        <v/>
      </c>
    </row>
    <row r="8315">
      <c r="A8315">
        <f>IF(P8315=P8314,0,P8315)</f>
        <v/>
      </c>
      <c r="B8315" s="41">
        <f>IF($M8315&gt;300,"",IF(OR(INDEX(Bemenet!$E$2:$E$301,$M8315)="",INDEX(Bemenet!$F$2:$F$301,$M8315)=""),"",MAX(INDEX(Bemenet!$E$2:$E$301,$M8315),INDEX(Szabalyok!$A:$A,$N8315))))</f>
        <v/>
      </c>
      <c r="C8315" s="41">
        <f>IF($B8315="","",MIN(INDEX(Bemenet!$F$2:$F$301,$M8315),INDEX(Szabalyok!$B:$B,$N8315)))</f>
        <v/>
      </c>
      <c r="D8315" s="5">
        <f>IF(AND($B8315&lt;&gt;"",$C8315&lt;&gt;"",$B8315&lt;=$C8315),INDEX(Bemenet!$G$2:$G$301,$M8315),"")</f>
        <v/>
      </c>
      <c r="E8315" s="6">
        <f>IF(AND($B8315&lt;&gt;"",$C8315&lt;&gt;"",$B8315&lt;=$C8315),INDEX(Bemenet!$D$2:$D$301,$M8315),"")</f>
        <v/>
      </c>
      <c r="F8315" s="5">
        <f>IF(AND($B8315&lt;&gt;"",$C8315&lt;&gt;"",$B8315&lt;=$C8315),$C8315-$B8315+1,"")</f>
        <v/>
      </c>
      <c r="G8315" s="5">
        <f>IF($F8315="","",$F8315*$D8315)</f>
        <v/>
      </c>
      <c r="H8315" s="42">
        <f>IF($G8315="","",$O8315)</f>
        <v/>
      </c>
      <c r="I8315" s="5">
        <f>IF($G8315="","",$G8315*IF($H8315="",$O8315,$H8315)/100)</f>
        <v/>
      </c>
      <c r="J8315" s="5">
        <f>IF(OR($L8315="",NOT(COUNTIFS($L$2:$L8315,$L8315)=1)),"",SUMIFS($G:$G,$L:$L,$L8315))</f>
        <v/>
      </c>
      <c r="K8315" s="5">
        <f>IF(OR($L8315="",NOT(COUNTIFS($L$2:$L8315,$L8315)=1)),"",SUMIFS($I:$I,$L:$L,$L8315))</f>
        <v/>
      </c>
      <c r="L8315" s="6">
        <f>IF($B8315="","",YEAR($B8315))</f>
        <v/>
      </c>
      <c r="M8315" s="6">
        <f>INT((ROW()-2)/39)+1</f>
        <v/>
      </c>
      <c r="N8315" s="6">
        <f>MOD(ROW()-2,39)+2</f>
        <v/>
      </c>
      <c r="O8315" s="42">
        <f>IF(AND($B8315&lt;&gt;"",$C8315&lt;&gt;"",$B8315&lt;=$C8315),INDEX(Szabalyok!$C:$C,$N8315),"")</f>
        <v/>
      </c>
      <c r="P8315">
        <f>IF(D8315="",P8314,P8314+1)</f>
        <v/>
      </c>
    </row>
    <row r="8316">
      <c r="A8316">
        <f>IF(P8316=P8315,0,P8316)</f>
        <v/>
      </c>
      <c r="B8316" s="41">
        <f>IF($M8316&gt;300,"",IF(OR(INDEX(Bemenet!$E$2:$E$301,$M8316)="",INDEX(Bemenet!$F$2:$F$301,$M8316)=""),"",MAX(INDEX(Bemenet!$E$2:$E$301,$M8316),INDEX(Szabalyok!$A:$A,$N8316))))</f>
        <v/>
      </c>
      <c r="C8316" s="41">
        <f>IF($B8316="","",MIN(INDEX(Bemenet!$F$2:$F$301,$M8316),INDEX(Szabalyok!$B:$B,$N8316)))</f>
        <v/>
      </c>
      <c r="D8316" s="5">
        <f>IF(AND($B8316&lt;&gt;"",$C8316&lt;&gt;"",$B8316&lt;=$C8316),INDEX(Bemenet!$G$2:$G$301,$M8316),"")</f>
        <v/>
      </c>
      <c r="E8316" s="6">
        <f>IF(AND($B8316&lt;&gt;"",$C8316&lt;&gt;"",$B8316&lt;=$C8316),INDEX(Bemenet!$D$2:$D$301,$M8316),"")</f>
        <v/>
      </c>
      <c r="F8316" s="5">
        <f>IF(AND($B8316&lt;&gt;"",$C8316&lt;&gt;"",$B8316&lt;=$C8316),$C8316-$B8316+1,"")</f>
        <v/>
      </c>
      <c r="G8316" s="5">
        <f>IF($F8316="","",$F8316*$D8316)</f>
        <v/>
      </c>
      <c r="H8316" s="42">
        <f>IF($G8316="","",$O8316)</f>
        <v/>
      </c>
      <c r="I8316" s="5">
        <f>IF($G8316="","",$G8316*IF($H8316="",$O8316,$H8316)/100)</f>
        <v/>
      </c>
      <c r="J8316" s="5">
        <f>IF(OR($L8316="",NOT(COUNTIFS($L$2:$L8316,$L8316)=1)),"",SUMIFS($G:$G,$L:$L,$L8316))</f>
        <v/>
      </c>
      <c r="K8316" s="5">
        <f>IF(OR($L8316="",NOT(COUNTIFS($L$2:$L8316,$L8316)=1)),"",SUMIFS($I:$I,$L:$L,$L8316))</f>
        <v/>
      </c>
      <c r="L8316" s="6">
        <f>IF($B8316="","",YEAR($B8316))</f>
        <v/>
      </c>
      <c r="M8316" s="6">
        <f>INT((ROW()-2)/39)+1</f>
        <v/>
      </c>
      <c r="N8316" s="6">
        <f>MOD(ROW()-2,39)+2</f>
        <v/>
      </c>
      <c r="O8316" s="42">
        <f>IF(AND($B8316&lt;&gt;"",$C8316&lt;&gt;"",$B8316&lt;=$C8316),INDEX(Szabalyok!$C:$C,$N8316),"")</f>
        <v/>
      </c>
      <c r="P8316">
        <f>IF(D8316="",P8315,P8315+1)</f>
        <v/>
      </c>
    </row>
    <row r="8317">
      <c r="A8317">
        <f>IF(P8317=P8316,0,P8317)</f>
        <v/>
      </c>
      <c r="B8317" s="41">
        <f>IF($M8317&gt;300,"",IF(OR(INDEX(Bemenet!$E$2:$E$301,$M8317)="",INDEX(Bemenet!$F$2:$F$301,$M8317)=""),"",MAX(INDEX(Bemenet!$E$2:$E$301,$M8317),INDEX(Szabalyok!$A:$A,$N8317))))</f>
        <v/>
      </c>
      <c r="C8317" s="41">
        <f>IF($B8317="","",MIN(INDEX(Bemenet!$F$2:$F$301,$M8317),INDEX(Szabalyok!$B:$B,$N8317)))</f>
        <v/>
      </c>
      <c r="D8317" s="5">
        <f>IF(AND($B8317&lt;&gt;"",$C8317&lt;&gt;"",$B8317&lt;=$C8317),INDEX(Bemenet!$G$2:$G$301,$M8317),"")</f>
        <v/>
      </c>
      <c r="E8317" s="6">
        <f>IF(AND($B8317&lt;&gt;"",$C8317&lt;&gt;"",$B8317&lt;=$C8317),INDEX(Bemenet!$D$2:$D$301,$M8317),"")</f>
        <v/>
      </c>
      <c r="F8317" s="5">
        <f>IF(AND($B8317&lt;&gt;"",$C8317&lt;&gt;"",$B8317&lt;=$C8317),$C8317-$B8317+1,"")</f>
        <v/>
      </c>
      <c r="G8317" s="5">
        <f>IF($F8317="","",$F8317*$D8317)</f>
        <v/>
      </c>
      <c r="H8317" s="42">
        <f>IF($G8317="","",$O8317)</f>
        <v/>
      </c>
      <c r="I8317" s="5">
        <f>IF($G8317="","",$G8317*IF($H8317="",$O8317,$H8317)/100)</f>
        <v/>
      </c>
      <c r="J8317" s="5">
        <f>IF(OR($L8317="",NOT(COUNTIFS($L$2:$L8317,$L8317)=1)),"",SUMIFS($G:$G,$L:$L,$L8317))</f>
        <v/>
      </c>
      <c r="K8317" s="5">
        <f>IF(OR($L8317="",NOT(COUNTIFS($L$2:$L8317,$L8317)=1)),"",SUMIFS($I:$I,$L:$L,$L8317))</f>
        <v/>
      </c>
      <c r="L8317" s="6">
        <f>IF($B8317="","",YEAR($B8317))</f>
        <v/>
      </c>
      <c r="M8317" s="6">
        <f>INT((ROW()-2)/39)+1</f>
        <v/>
      </c>
      <c r="N8317" s="6">
        <f>MOD(ROW()-2,39)+2</f>
        <v/>
      </c>
      <c r="O8317" s="42">
        <f>IF(AND($B8317&lt;&gt;"",$C8317&lt;&gt;"",$B8317&lt;=$C8317),INDEX(Szabalyok!$C:$C,$N8317),"")</f>
        <v/>
      </c>
      <c r="P8317">
        <f>IF(D8317="",P8316,P8316+1)</f>
        <v/>
      </c>
    </row>
    <row r="8318">
      <c r="A8318">
        <f>IF(P8318=P8317,0,P8318)</f>
        <v/>
      </c>
      <c r="B8318" s="41">
        <f>IF($M8318&gt;300,"",IF(OR(INDEX(Bemenet!$E$2:$E$301,$M8318)="",INDEX(Bemenet!$F$2:$F$301,$M8318)=""),"",MAX(INDEX(Bemenet!$E$2:$E$301,$M8318),INDEX(Szabalyok!$A:$A,$N8318))))</f>
        <v/>
      </c>
      <c r="C8318" s="41">
        <f>IF($B8318="","",MIN(INDEX(Bemenet!$F$2:$F$301,$M8318),INDEX(Szabalyok!$B:$B,$N8318)))</f>
        <v/>
      </c>
      <c r="D8318" s="5">
        <f>IF(AND($B8318&lt;&gt;"",$C8318&lt;&gt;"",$B8318&lt;=$C8318),INDEX(Bemenet!$G$2:$G$301,$M8318),"")</f>
        <v/>
      </c>
      <c r="E8318" s="6">
        <f>IF(AND($B8318&lt;&gt;"",$C8318&lt;&gt;"",$B8318&lt;=$C8318),INDEX(Bemenet!$D$2:$D$301,$M8318),"")</f>
        <v/>
      </c>
      <c r="F8318" s="5">
        <f>IF(AND($B8318&lt;&gt;"",$C8318&lt;&gt;"",$B8318&lt;=$C8318),$C8318-$B8318+1,"")</f>
        <v/>
      </c>
      <c r="G8318" s="5">
        <f>IF($F8318="","",$F8318*$D8318)</f>
        <v/>
      </c>
      <c r="H8318" s="42">
        <f>IF($G8318="","",$O8318)</f>
        <v/>
      </c>
      <c r="I8318" s="5">
        <f>IF($G8318="","",$G8318*IF($H8318="",$O8318,$H8318)/100)</f>
        <v/>
      </c>
      <c r="J8318" s="5">
        <f>IF(OR($L8318="",NOT(COUNTIFS($L$2:$L8318,$L8318)=1)),"",SUMIFS($G:$G,$L:$L,$L8318))</f>
        <v/>
      </c>
      <c r="K8318" s="5">
        <f>IF(OR($L8318="",NOT(COUNTIFS($L$2:$L8318,$L8318)=1)),"",SUMIFS($I:$I,$L:$L,$L8318))</f>
        <v/>
      </c>
      <c r="L8318" s="6">
        <f>IF($B8318="","",YEAR($B8318))</f>
        <v/>
      </c>
      <c r="M8318" s="6">
        <f>INT((ROW()-2)/39)+1</f>
        <v/>
      </c>
      <c r="N8318" s="6">
        <f>MOD(ROW()-2,39)+2</f>
        <v/>
      </c>
      <c r="O8318" s="42">
        <f>IF(AND($B8318&lt;&gt;"",$C8318&lt;&gt;"",$B8318&lt;=$C8318),INDEX(Szabalyok!$C:$C,$N8318),"")</f>
        <v/>
      </c>
      <c r="P8318">
        <f>IF(D8318="",P8317,P8317+1)</f>
        <v/>
      </c>
    </row>
    <row r="8319">
      <c r="A8319">
        <f>IF(P8319=P8318,0,P8319)</f>
        <v/>
      </c>
      <c r="B8319" s="41">
        <f>IF($M8319&gt;300,"",IF(OR(INDEX(Bemenet!$E$2:$E$301,$M8319)="",INDEX(Bemenet!$F$2:$F$301,$M8319)=""),"",MAX(INDEX(Bemenet!$E$2:$E$301,$M8319),INDEX(Szabalyok!$A:$A,$N8319))))</f>
        <v/>
      </c>
      <c r="C8319" s="41">
        <f>IF($B8319="","",MIN(INDEX(Bemenet!$F$2:$F$301,$M8319),INDEX(Szabalyok!$B:$B,$N8319)))</f>
        <v/>
      </c>
      <c r="D8319" s="5">
        <f>IF(AND($B8319&lt;&gt;"",$C8319&lt;&gt;"",$B8319&lt;=$C8319),INDEX(Bemenet!$G$2:$G$301,$M8319),"")</f>
        <v/>
      </c>
      <c r="E8319" s="6">
        <f>IF(AND($B8319&lt;&gt;"",$C8319&lt;&gt;"",$B8319&lt;=$C8319),INDEX(Bemenet!$D$2:$D$301,$M8319),"")</f>
        <v/>
      </c>
      <c r="F8319" s="5">
        <f>IF(AND($B8319&lt;&gt;"",$C8319&lt;&gt;"",$B8319&lt;=$C8319),$C8319-$B8319+1,"")</f>
        <v/>
      </c>
      <c r="G8319" s="5">
        <f>IF($F8319="","",$F8319*$D8319)</f>
        <v/>
      </c>
      <c r="H8319" s="42">
        <f>IF($G8319="","",$O8319)</f>
        <v/>
      </c>
      <c r="I8319" s="5">
        <f>IF($G8319="","",$G8319*IF($H8319="",$O8319,$H8319)/100)</f>
        <v/>
      </c>
      <c r="J8319" s="5">
        <f>IF(OR($L8319="",NOT(COUNTIFS($L$2:$L8319,$L8319)=1)),"",SUMIFS($G:$G,$L:$L,$L8319))</f>
        <v/>
      </c>
      <c r="K8319" s="5">
        <f>IF(OR($L8319="",NOT(COUNTIFS($L$2:$L8319,$L8319)=1)),"",SUMIFS($I:$I,$L:$L,$L8319))</f>
        <v/>
      </c>
      <c r="L8319" s="6">
        <f>IF($B8319="","",YEAR($B8319))</f>
        <v/>
      </c>
      <c r="M8319" s="6">
        <f>INT((ROW()-2)/39)+1</f>
        <v/>
      </c>
      <c r="N8319" s="6">
        <f>MOD(ROW()-2,39)+2</f>
        <v/>
      </c>
      <c r="O8319" s="42">
        <f>IF(AND($B8319&lt;&gt;"",$C8319&lt;&gt;"",$B8319&lt;=$C8319),INDEX(Szabalyok!$C:$C,$N8319),"")</f>
        <v/>
      </c>
      <c r="P8319">
        <f>IF(D8319="",P8318,P8318+1)</f>
        <v/>
      </c>
    </row>
    <row r="8320">
      <c r="A8320">
        <f>IF(P8320=P8319,0,P8320)</f>
        <v/>
      </c>
      <c r="B8320" s="41">
        <f>IF($M8320&gt;300,"",IF(OR(INDEX(Bemenet!$E$2:$E$301,$M8320)="",INDEX(Bemenet!$F$2:$F$301,$M8320)=""),"",MAX(INDEX(Bemenet!$E$2:$E$301,$M8320),INDEX(Szabalyok!$A:$A,$N8320))))</f>
        <v/>
      </c>
      <c r="C8320" s="41">
        <f>IF($B8320="","",MIN(INDEX(Bemenet!$F$2:$F$301,$M8320),INDEX(Szabalyok!$B:$B,$N8320)))</f>
        <v/>
      </c>
      <c r="D8320" s="5">
        <f>IF(AND($B8320&lt;&gt;"",$C8320&lt;&gt;"",$B8320&lt;=$C8320),INDEX(Bemenet!$G$2:$G$301,$M8320),"")</f>
        <v/>
      </c>
      <c r="E8320" s="6">
        <f>IF(AND($B8320&lt;&gt;"",$C8320&lt;&gt;"",$B8320&lt;=$C8320),INDEX(Bemenet!$D$2:$D$301,$M8320),"")</f>
        <v/>
      </c>
      <c r="F8320" s="5">
        <f>IF(AND($B8320&lt;&gt;"",$C8320&lt;&gt;"",$B8320&lt;=$C8320),$C8320-$B8320+1,"")</f>
        <v/>
      </c>
      <c r="G8320" s="5">
        <f>IF($F8320="","",$F8320*$D8320)</f>
        <v/>
      </c>
      <c r="H8320" s="42">
        <f>IF($G8320="","",$O8320)</f>
        <v/>
      </c>
      <c r="I8320" s="5">
        <f>IF($G8320="","",$G8320*IF($H8320="",$O8320,$H8320)/100)</f>
        <v/>
      </c>
      <c r="J8320" s="5">
        <f>IF(OR($L8320="",NOT(COUNTIFS($L$2:$L8320,$L8320)=1)),"",SUMIFS($G:$G,$L:$L,$L8320))</f>
        <v/>
      </c>
      <c r="K8320" s="5">
        <f>IF(OR($L8320="",NOT(COUNTIFS($L$2:$L8320,$L8320)=1)),"",SUMIFS($I:$I,$L:$L,$L8320))</f>
        <v/>
      </c>
      <c r="L8320" s="6">
        <f>IF($B8320="","",YEAR($B8320))</f>
        <v/>
      </c>
      <c r="M8320" s="6">
        <f>INT((ROW()-2)/39)+1</f>
        <v/>
      </c>
      <c r="N8320" s="6">
        <f>MOD(ROW()-2,39)+2</f>
        <v/>
      </c>
      <c r="O8320" s="42">
        <f>IF(AND($B8320&lt;&gt;"",$C8320&lt;&gt;"",$B8320&lt;=$C8320),INDEX(Szabalyok!$C:$C,$N8320),"")</f>
        <v/>
      </c>
      <c r="P8320">
        <f>IF(D8320="",P8319,P8319+1)</f>
        <v/>
      </c>
    </row>
    <row r="8321">
      <c r="A8321">
        <f>IF(P8321=P8320,0,P8321)</f>
        <v/>
      </c>
      <c r="B8321" s="41">
        <f>IF($M8321&gt;300,"",IF(OR(INDEX(Bemenet!$E$2:$E$301,$M8321)="",INDEX(Bemenet!$F$2:$F$301,$M8321)=""),"",MAX(INDEX(Bemenet!$E$2:$E$301,$M8321),INDEX(Szabalyok!$A:$A,$N8321))))</f>
        <v/>
      </c>
      <c r="C8321" s="41">
        <f>IF($B8321="","",MIN(INDEX(Bemenet!$F$2:$F$301,$M8321),INDEX(Szabalyok!$B:$B,$N8321)))</f>
        <v/>
      </c>
      <c r="D8321" s="5">
        <f>IF(AND($B8321&lt;&gt;"",$C8321&lt;&gt;"",$B8321&lt;=$C8321),INDEX(Bemenet!$G$2:$G$301,$M8321),"")</f>
        <v/>
      </c>
      <c r="E8321" s="6">
        <f>IF(AND($B8321&lt;&gt;"",$C8321&lt;&gt;"",$B8321&lt;=$C8321),INDEX(Bemenet!$D$2:$D$301,$M8321),"")</f>
        <v/>
      </c>
      <c r="F8321" s="5">
        <f>IF(AND($B8321&lt;&gt;"",$C8321&lt;&gt;"",$B8321&lt;=$C8321),$C8321-$B8321+1,"")</f>
        <v/>
      </c>
      <c r="G8321" s="5">
        <f>IF($F8321="","",$F8321*$D8321)</f>
        <v/>
      </c>
      <c r="H8321" s="42">
        <f>IF($G8321="","",$O8321)</f>
        <v/>
      </c>
      <c r="I8321" s="5">
        <f>IF($G8321="","",$G8321*IF($H8321="",$O8321,$H8321)/100)</f>
        <v/>
      </c>
      <c r="J8321" s="5">
        <f>IF(OR($L8321="",NOT(COUNTIFS($L$2:$L8321,$L8321)=1)),"",SUMIFS($G:$G,$L:$L,$L8321))</f>
        <v/>
      </c>
      <c r="K8321" s="5">
        <f>IF(OR($L8321="",NOT(COUNTIFS($L$2:$L8321,$L8321)=1)),"",SUMIFS($I:$I,$L:$L,$L8321))</f>
        <v/>
      </c>
      <c r="L8321" s="6">
        <f>IF($B8321="","",YEAR($B8321))</f>
        <v/>
      </c>
      <c r="M8321" s="6">
        <f>INT((ROW()-2)/39)+1</f>
        <v/>
      </c>
      <c r="N8321" s="6">
        <f>MOD(ROW()-2,39)+2</f>
        <v/>
      </c>
      <c r="O8321" s="42">
        <f>IF(AND($B8321&lt;&gt;"",$C8321&lt;&gt;"",$B8321&lt;=$C8321),INDEX(Szabalyok!$C:$C,$N8321),"")</f>
        <v/>
      </c>
      <c r="P8321">
        <f>IF(D8321="",P8320,P8320+1)</f>
        <v/>
      </c>
    </row>
    <row r="8322">
      <c r="A8322">
        <f>IF(P8322=P8321,0,P8322)</f>
        <v/>
      </c>
      <c r="B8322" s="41">
        <f>IF($M8322&gt;300,"",IF(OR(INDEX(Bemenet!$E$2:$E$301,$M8322)="",INDEX(Bemenet!$F$2:$F$301,$M8322)=""),"",MAX(INDEX(Bemenet!$E$2:$E$301,$M8322),INDEX(Szabalyok!$A:$A,$N8322))))</f>
        <v/>
      </c>
      <c r="C8322" s="41">
        <f>IF($B8322="","",MIN(INDEX(Bemenet!$F$2:$F$301,$M8322),INDEX(Szabalyok!$B:$B,$N8322)))</f>
        <v/>
      </c>
      <c r="D8322" s="5">
        <f>IF(AND($B8322&lt;&gt;"",$C8322&lt;&gt;"",$B8322&lt;=$C8322),INDEX(Bemenet!$G$2:$G$301,$M8322),"")</f>
        <v/>
      </c>
      <c r="E8322" s="6">
        <f>IF(AND($B8322&lt;&gt;"",$C8322&lt;&gt;"",$B8322&lt;=$C8322),INDEX(Bemenet!$D$2:$D$301,$M8322),"")</f>
        <v/>
      </c>
      <c r="F8322" s="5">
        <f>IF(AND($B8322&lt;&gt;"",$C8322&lt;&gt;"",$B8322&lt;=$C8322),$C8322-$B8322+1,"")</f>
        <v/>
      </c>
      <c r="G8322" s="5">
        <f>IF($F8322="","",$F8322*$D8322)</f>
        <v/>
      </c>
      <c r="H8322" s="42">
        <f>IF($G8322="","",$O8322)</f>
        <v/>
      </c>
      <c r="I8322" s="5">
        <f>IF($G8322="","",$G8322*IF($H8322="",$O8322,$H8322)/100)</f>
        <v/>
      </c>
      <c r="J8322" s="5">
        <f>IF(OR($L8322="",NOT(COUNTIFS($L$2:$L8322,$L8322)=1)),"",SUMIFS($G:$G,$L:$L,$L8322))</f>
        <v/>
      </c>
      <c r="K8322" s="5">
        <f>IF(OR($L8322="",NOT(COUNTIFS($L$2:$L8322,$L8322)=1)),"",SUMIFS($I:$I,$L:$L,$L8322))</f>
        <v/>
      </c>
      <c r="L8322" s="6">
        <f>IF($B8322="","",YEAR($B8322))</f>
        <v/>
      </c>
      <c r="M8322" s="6">
        <f>INT((ROW()-2)/39)+1</f>
        <v/>
      </c>
      <c r="N8322" s="6">
        <f>MOD(ROW()-2,39)+2</f>
        <v/>
      </c>
      <c r="O8322" s="42">
        <f>IF(AND($B8322&lt;&gt;"",$C8322&lt;&gt;"",$B8322&lt;=$C8322),INDEX(Szabalyok!$C:$C,$N8322),"")</f>
        <v/>
      </c>
      <c r="P8322">
        <f>IF(D8322="",P8321,P8321+1)</f>
        <v/>
      </c>
    </row>
    <row r="8323">
      <c r="A8323">
        <f>IF(P8323=P8322,0,P8323)</f>
        <v/>
      </c>
      <c r="B8323" s="41">
        <f>IF($M8323&gt;300,"",IF(OR(INDEX(Bemenet!$E$2:$E$301,$M8323)="",INDEX(Bemenet!$F$2:$F$301,$M8323)=""),"",MAX(INDEX(Bemenet!$E$2:$E$301,$M8323),INDEX(Szabalyok!$A:$A,$N8323))))</f>
        <v/>
      </c>
      <c r="C8323" s="41">
        <f>IF($B8323="","",MIN(INDEX(Bemenet!$F$2:$F$301,$M8323),INDEX(Szabalyok!$B:$B,$N8323)))</f>
        <v/>
      </c>
      <c r="D8323" s="5">
        <f>IF(AND($B8323&lt;&gt;"",$C8323&lt;&gt;"",$B8323&lt;=$C8323),INDEX(Bemenet!$G$2:$G$301,$M8323),"")</f>
        <v/>
      </c>
      <c r="E8323" s="6">
        <f>IF(AND($B8323&lt;&gt;"",$C8323&lt;&gt;"",$B8323&lt;=$C8323),INDEX(Bemenet!$D$2:$D$301,$M8323),"")</f>
        <v/>
      </c>
      <c r="F8323" s="5">
        <f>IF(AND($B8323&lt;&gt;"",$C8323&lt;&gt;"",$B8323&lt;=$C8323),$C8323-$B8323+1,"")</f>
        <v/>
      </c>
      <c r="G8323" s="5">
        <f>IF($F8323="","",$F8323*$D8323)</f>
        <v/>
      </c>
      <c r="H8323" s="42">
        <f>IF($G8323="","",$O8323)</f>
        <v/>
      </c>
      <c r="I8323" s="5">
        <f>IF($G8323="","",$G8323*IF($H8323="",$O8323,$H8323)/100)</f>
        <v/>
      </c>
      <c r="J8323" s="5">
        <f>IF(OR($L8323="",NOT(COUNTIFS($L$2:$L8323,$L8323)=1)),"",SUMIFS($G:$G,$L:$L,$L8323))</f>
        <v/>
      </c>
      <c r="K8323" s="5">
        <f>IF(OR($L8323="",NOT(COUNTIFS($L$2:$L8323,$L8323)=1)),"",SUMIFS($I:$I,$L:$L,$L8323))</f>
        <v/>
      </c>
      <c r="L8323" s="6">
        <f>IF($B8323="","",YEAR($B8323))</f>
        <v/>
      </c>
      <c r="M8323" s="6">
        <f>INT((ROW()-2)/39)+1</f>
        <v/>
      </c>
      <c r="N8323" s="6">
        <f>MOD(ROW()-2,39)+2</f>
        <v/>
      </c>
      <c r="O8323" s="42">
        <f>IF(AND($B8323&lt;&gt;"",$C8323&lt;&gt;"",$B8323&lt;=$C8323),INDEX(Szabalyok!$C:$C,$N8323),"")</f>
        <v/>
      </c>
      <c r="P8323">
        <f>IF(D8323="",P8322,P8322+1)</f>
        <v/>
      </c>
    </row>
    <row r="8324">
      <c r="A8324">
        <f>IF(P8324=P8323,0,P8324)</f>
        <v/>
      </c>
      <c r="B8324" s="41">
        <f>IF($M8324&gt;300,"",IF(OR(INDEX(Bemenet!$E$2:$E$301,$M8324)="",INDEX(Bemenet!$F$2:$F$301,$M8324)=""),"",MAX(INDEX(Bemenet!$E$2:$E$301,$M8324),INDEX(Szabalyok!$A:$A,$N8324))))</f>
        <v/>
      </c>
      <c r="C8324" s="41">
        <f>IF($B8324="","",MIN(INDEX(Bemenet!$F$2:$F$301,$M8324),INDEX(Szabalyok!$B:$B,$N8324)))</f>
        <v/>
      </c>
      <c r="D8324" s="5">
        <f>IF(AND($B8324&lt;&gt;"",$C8324&lt;&gt;"",$B8324&lt;=$C8324),INDEX(Bemenet!$G$2:$G$301,$M8324),"")</f>
        <v/>
      </c>
      <c r="E8324" s="6">
        <f>IF(AND($B8324&lt;&gt;"",$C8324&lt;&gt;"",$B8324&lt;=$C8324),INDEX(Bemenet!$D$2:$D$301,$M8324),"")</f>
        <v/>
      </c>
      <c r="F8324" s="5">
        <f>IF(AND($B8324&lt;&gt;"",$C8324&lt;&gt;"",$B8324&lt;=$C8324),$C8324-$B8324+1,"")</f>
        <v/>
      </c>
      <c r="G8324" s="5">
        <f>IF($F8324="","",$F8324*$D8324)</f>
        <v/>
      </c>
      <c r="H8324" s="42">
        <f>IF($G8324="","",$O8324)</f>
        <v/>
      </c>
      <c r="I8324" s="5">
        <f>IF($G8324="","",$G8324*IF($H8324="",$O8324,$H8324)/100)</f>
        <v/>
      </c>
      <c r="J8324" s="5">
        <f>IF(OR($L8324="",NOT(COUNTIFS($L$2:$L8324,$L8324)=1)),"",SUMIFS($G:$G,$L:$L,$L8324))</f>
        <v/>
      </c>
      <c r="K8324" s="5">
        <f>IF(OR($L8324="",NOT(COUNTIFS($L$2:$L8324,$L8324)=1)),"",SUMIFS($I:$I,$L:$L,$L8324))</f>
        <v/>
      </c>
      <c r="L8324" s="6">
        <f>IF($B8324="","",YEAR($B8324))</f>
        <v/>
      </c>
      <c r="M8324" s="6">
        <f>INT((ROW()-2)/39)+1</f>
        <v/>
      </c>
      <c r="N8324" s="6">
        <f>MOD(ROW()-2,39)+2</f>
        <v/>
      </c>
      <c r="O8324" s="42">
        <f>IF(AND($B8324&lt;&gt;"",$C8324&lt;&gt;"",$B8324&lt;=$C8324),INDEX(Szabalyok!$C:$C,$N8324),"")</f>
        <v/>
      </c>
      <c r="P8324">
        <f>IF(D8324="",P8323,P8323+1)</f>
        <v/>
      </c>
    </row>
    <row r="8325">
      <c r="A8325">
        <f>IF(P8325=P8324,0,P8325)</f>
        <v/>
      </c>
      <c r="B8325" s="41">
        <f>IF($M8325&gt;300,"",IF(OR(INDEX(Bemenet!$E$2:$E$301,$M8325)="",INDEX(Bemenet!$F$2:$F$301,$M8325)=""),"",MAX(INDEX(Bemenet!$E$2:$E$301,$M8325),INDEX(Szabalyok!$A:$A,$N8325))))</f>
        <v/>
      </c>
      <c r="C8325" s="41">
        <f>IF($B8325="","",MIN(INDEX(Bemenet!$F$2:$F$301,$M8325),INDEX(Szabalyok!$B:$B,$N8325)))</f>
        <v/>
      </c>
      <c r="D8325" s="5">
        <f>IF(AND($B8325&lt;&gt;"",$C8325&lt;&gt;"",$B8325&lt;=$C8325),INDEX(Bemenet!$G$2:$G$301,$M8325),"")</f>
        <v/>
      </c>
      <c r="E8325" s="6">
        <f>IF(AND($B8325&lt;&gt;"",$C8325&lt;&gt;"",$B8325&lt;=$C8325),INDEX(Bemenet!$D$2:$D$301,$M8325),"")</f>
        <v/>
      </c>
      <c r="F8325" s="5">
        <f>IF(AND($B8325&lt;&gt;"",$C8325&lt;&gt;"",$B8325&lt;=$C8325),$C8325-$B8325+1,"")</f>
        <v/>
      </c>
      <c r="G8325" s="5">
        <f>IF($F8325="","",$F8325*$D8325)</f>
        <v/>
      </c>
      <c r="H8325" s="42">
        <f>IF($G8325="","",$O8325)</f>
        <v/>
      </c>
      <c r="I8325" s="5">
        <f>IF($G8325="","",$G8325*IF($H8325="",$O8325,$H8325)/100)</f>
        <v/>
      </c>
      <c r="J8325" s="5">
        <f>IF(OR($L8325="",NOT(COUNTIFS($L$2:$L8325,$L8325)=1)),"",SUMIFS($G:$G,$L:$L,$L8325))</f>
        <v/>
      </c>
      <c r="K8325" s="5">
        <f>IF(OR($L8325="",NOT(COUNTIFS($L$2:$L8325,$L8325)=1)),"",SUMIFS($I:$I,$L:$L,$L8325))</f>
        <v/>
      </c>
      <c r="L8325" s="6">
        <f>IF($B8325="","",YEAR($B8325))</f>
        <v/>
      </c>
      <c r="M8325" s="6">
        <f>INT((ROW()-2)/39)+1</f>
        <v/>
      </c>
      <c r="N8325" s="6">
        <f>MOD(ROW()-2,39)+2</f>
        <v/>
      </c>
      <c r="O8325" s="42">
        <f>IF(AND($B8325&lt;&gt;"",$C8325&lt;&gt;"",$B8325&lt;=$C8325),INDEX(Szabalyok!$C:$C,$N8325),"")</f>
        <v/>
      </c>
      <c r="P8325">
        <f>IF(D8325="",P8324,P8324+1)</f>
        <v/>
      </c>
    </row>
    <row r="8326">
      <c r="A8326">
        <f>IF(P8326=P8325,0,P8326)</f>
        <v/>
      </c>
      <c r="B8326" s="41">
        <f>IF($M8326&gt;300,"",IF(OR(INDEX(Bemenet!$E$2:$E$301,$M8326)="",INDEX(Bemenet!$F$2:$F$301,$M8326)=""),"",MAX(INDEX(Bemenet!$E$2:$E$301,$M8326),INDEX(Szabalyok!$A:$A,$N8326))))</f>
        <v/>
      </c>
      <c r="C8326" s="41">
        <f>IF($B8326="","",MIN(INDEX(Bemenet!$F$2:$F$301,$M8326),INDEX(Szabalyok!$B:$B,$N8326)))</f>
        <v/>
      </c>
      <c r="D8326" s="5">
        <f>IF(AND($B8326&lt;&gt;"",$C8326&lt;&gt;"",$B8326&lt;=$C8326),INDEX(Bemenet!$G$2:$G$301,$M8326),"")</f>
        <v/>
      </c>
      <c r="E8326" s="6">
        <f>IF(AND($B8326&lt;&gt;"",$C8326&lt;&gt;"",$B8326&lt;=$C8326),INDEX(Bemenet!$D$2:$D$301,$M8326),"")</f>
        <v/>
      </c>
      <c r="F8326" s="5">
        <f>IF(AND($B8326&lt;&gt;"",$C8326&lt;&gt;"",$B8326&lt;=$C8326),$C8326-$B8326+1,"")</f>
        <v/>
      </c>
      <c r="G8326" s="5">
        <f>IF($F8326="","",$F8326*$D8326)</f>
        <v/>
      </c>
      <c r="H8326" s="42">
        <f>IF($G8326="","",$O8326)</f>
        <v/>
      </c>
      <c r="I8326" s="5">
        <f>IF($G8326="","",$G8326*IF($H8326="",$O8326,$H8326)/100)</f>
        <v/>
      </c>
      <c r="J8326" s="5">
        <f>IF(OR($L8326="",NOT(COUNTIFS($L$2:$L8326,$L8326)=1)),"",SUMIFS($G:$G,$L:$L,$L8326))</f>
        <v/>
      </c>
      <c r="K8326" s="5">
        <f>IF(OR($L8326="",NOT(COUNTIFS($L$2:$L8326,$L8326)=1)),"",SUMIFS($I:$I,$L:$L,$L8326))</f>
        <v/>
      </c>
      <c r="L8326" s="6">
        <f>IF($B8326="","",YEAR($B8326))</f>
        <v/>
      </c>
      <c r="M8326" s="6">
        <f>INT((ROW()-2)/39)+1</f>
        <v/>
      </c>
      <c r="N8326" s="6">
        <f>MOD(ROW()-2,39)+2</f>
        <v/>
      </c>
      <c r="O8326" s="42">
        <f>IF(AND($B8326&lt;&gt;"",$C8326&lt;&gt;"",$B8326&lt;=$C8326),INDEX(Szabalyok!$C:$C,$N8326),"")</f>
        <v/>
      </c>
      <c r="P8326">
        <f>IF(D8326="",P8325,P8325+1)</f>
        <v/>
      </c>
    </row>
    <row r="8327">
      <c r="A8327">
        <f>IF(P8327=P8326,0,P8327)</f>
        <v/>
      </c>
      <c r="B8327" s="41">
        <f>IF($M8327&gt;300,"",IF(OR(INDEX(Bemenet!$E$2:$E$301,$M8327)="",INDEX(Bemenet!$F$2:$F$301,$M8327)=""),"",MAX(INDEX(Bemenet!$E$2:$E$301,$M8327),INDEX(Szabalyok!$A:$A,$N8327))))</f>
        <v/>
      </c>
      <c r="C8327" s="41">
        <f>IF($B8327="","",MIN(INDEX(Bemenet!$F$2:$F$301,$M8327),INDEX(Szabalyok!$B:$B,$N8327)))</f>
        <v/>
      </c>
      <c r="D8327" s="5">
        <f>IF(AND($B8327&lt;&gt;"",$C8327&lt;&gt;"",$B8327&lt;=$C8327),INDEX(Bemenet!$G$2:$G$301,$M8327),"")</f>
        <v/>
      </c>
      <c r="E8327" s="6">
        <f>IF(AND($B8327&lt;&gt;"",$C8327&lt;&gt;"",$B8327&lt;=$C8327),INDEX(Bemenet!$D$2:$D$301,$M8327),"")</f>
        <v/>
      </c>
      <c r="F8327" s="5">
        <f>IF(AND($B8327&lt;&gt;"",$C8327&lt;&gt;"",$B8327&lt;=$C8327),$C8327-$B8327+1,"")</f>
        <v/>
      </c>
      <c r="G8327" s="5">
        <f>IF($F8327="","",$F8327*$D8327)</f>
        <v/>
      </c>
      <c r="H8327" s="42">
        <f>IF($G8327="","",$O8327)</f>
        <v/>
      </c>
      <c r="I8327" s="5">
        <f>IF($G8327="","",$G8327*IF($H8327="",$O8327,$H8327)/100)</f>
        <v/>
      </c>
      <c r="J8327" s="5">
        <f>IF(OR($L8327="",NOT(COUNTIFS($L$2:$L8327,$L8327)=1)),"",SUMIFS($G:$G,$L:$L,$L8327))</f>
        <v/>
      </c>
      <c r="K8327" s="5">
        <f>IF(OR($L8327="",NOT(COUNTIFS($L$2:$L8327,$L8327)=1)),"",SUMIFS($I:$I,$L:$L,$L8327))</f>
        <v/>
      </c>
      <c r="L8327" s="6">
        <f>IF($B8327="","",YEAR($B8327))</f>
        <v/>
      </c>
      <c r="M8327" s="6">
        <f>INT((ROW()-2)/39)+1</f>
        <v/>
      </c>
      <c r="N8327" s="6">
        <f>MOD(ROW()-2,39)+2</f>
        <v/>
      </c>
      <c r="O8327" s="42">
        <f>IF(AND($B8327&lt;&gt;"",$C8327&lt;&gt;"",$B8327&lt;=$C8327),INDEX(Szabalyok!$C:$C,$N8327),"")</f>
        <v/>
      </c>
      <c r="P8327">
        <f>IF(D8327="",P8326,P8326+1)</f>
        <v/>
      </c>
    </row>
    <row r="8328">
      <c r="A8328">
        <f>IF(P8328=P8327,0,P8328)</f>
        <v/>
      </c>
      <c r="B8328" s="41">
        <f>IF($M8328&gt;300,"",IF(OR(INDEX(Bemenet!$E$2:$E$301,$M8328)="",INDEX(Bemenet!$F$2:$F$301,$M8328)=""),"",MAX(INDEX(Bemenet!$E$2:$E$301,$M8328),INDEX(Szabalyok!$A:$A,$N8328))))</f>
        <v/>
      </c>
      <c r="C8328" s="41">
        <f>IF($B8328="","",MIN(INDEX(Bemenet!$F$2:$F$301,$M8328),INDEX(Szabalyok!$B:$B,$N8328)))</f>
        <v/>
      </c>
      <c r="D8328" s="5">
        <f>IF(AND($B8328&lt;&gt;"",$C8328&lt;&gt;"",$B8328&lt;=$C8328),INDEX(Bemenet!$G$2:$G$301,$M8328),"")</f>
        <v/>
      </c>
      <c r="E8328" s="6">
        <f>IF(AND($B8328&lt;&gt;"",$C8328&lt;&gt;"",$B8328&lt;=$C8328),INDEX(Bemenet!$D$2:$D$301,$M8328),"")</f>
        <v/>
      </c>
      <c r="F8328" s="5">
        <f>IF(AND($B8328&lt;&gt;"",$C8328&lt;&gt;"",$B8328&lt;=$C8328),$C8328-$B8328+1,"")</f>
        <v/>
      </c>
      <c r="G8328" s="5">
        <f>IF($F8328="","",$F8328*$D8328)</f>
        <v/>
      </c>
      <c r="H8328" s="42">
        <f>IF($G8328="","",$O8328)</f>
        <v/>
      </c>
      <c r="I8328" s="5">
        <f>IF($G8328="","",$G8328*IF($H8328="",$O8328,$H8328)/100)</f>
        <v/>
      </c>
      <c r="J8328" s="5">
        <f>IF(OR($L8328="",NOT(COUNTIFS($L$2:$L8328,$L8328)=1)),"",SUMIFS($G:$G,$L:$L,$L8328))</f>
        <v/>
      </c>
      <c r="K8328" s="5">
        <f>IF(OR($L8328="",NOT(COUNTIFS($L$2:$L8328,$L8328)=1)),"",SUMIFS($I:$I,$L:$L,$L8328))</f>
        <v/>
      </c>
      <c r="L8328" s="6">
        <f>IF($B8328="","",YEAR($B8328))</f>
        <v/>
      </c>
      <c r="M8328" s="6">
        <f>INT((ROW()-2)/39)+1</f>
        <v/>
      </c>
      <c r="N8328" s="6">
        <f>MOD(ROW()-2,39)+2</f>
        <v/>
      </c>
      <c r="O8328" s="42">
        <f>IF(AND($B8328&lt;&gt;"",$C8328&lt;&gt;"",$B8328&lt;=$C8328),INDEX(Szabalyok!$C:$C,$N8328),"")</f>
        <v/>
      </c>
      <c r="P8328">
        <f>IF(D8328="",P8327,P8327+1)</f>
        <v/>
      </c>
    </row>
    <row r="8329">
      <c r="A8329">
        <f>IF(P8329=P8328,0,P8329)</f>
        <v/>
      </c>
      <c r="B8329" s="41">
        <f>IF($M8329&gt;300,"",IF(OR(INDEX(Bemenet!$E$2:$E$301,$M8329)="",INDEX(Bemenet!$F$2:$F$301,$M8329)=""),"",MAX(INDEX(Bemenet!$E$2:$E$301,$M8329),INDEX(Szabalyok!$A:$A,$N8329))))</f>
        <v/>
      </c>
      <c r="C8329" s="41">
        <f>IF($B8329="","",MIN(INDEX(Bemenet!$F$2:$F$301,$M8329),INDEX(Szabalyok!$B:$B,$N8329)))</f>
        <v/>
      </c>
      <c r="D8329" s="5">
        <f>IF(AND($B8329&lt;&gt;"",$C8329&lt;&gt;"",$B8329&lt;=$C8329),INDEX(Bemenet!$G$2:$G$301,$M8329),"")</f>
        <v/>
      </c>
      <c r="E8329" s="6">
        <f>IF(AND($B8329&lt;&gt;"",$C8329&lt;&gt;"",$B8329&lt;=$C8329),INDEX(Bemenet!$D$2:$D$301,$M8329),"")</f>
        <v/>
      </c>
      <c r="F8329" s="5">
        <f>IF(AND($B8329&lt;&gt;"",$C8329&lt;&gt;"",$B8329&lt;=$C8329),$C8329-$B8329+1,"")</f>
        <v/>
      </c>
      <c r="G8329" s="5">
        <f>IF($F8329="","",$F8329*$D8329)</f>
        <v/>
      </c>
      <c r="H8329" s="42">
        <f>IF($G8329="","",$O8329)</f>
        <v/>
      </c>
      <c r="I8329" s="5">
        <f>IF($G8329="","",$G8329*IF($H8329="",$O8329,$H8329)/100)</f>
        <v/>
      </c>
      <c r="J8329" s="5">
        <f>IF(OR($L8329="",NOT(COUNTIFS($L$2:$L8329,$L8329)=1)),"",SUMIFS($G:$G,$L:$L,$L8329))</f>
        <v/>
      </c>
      <c r="K8329" s="5">
        <f>IF(OR($L8329="",NOT(COUNTIFS($L$2:$L8329,$L8329)=1)),"",SUMIFS($I:$I,$L:$L,$L8329))</f>
        <v/>
      </c>
      <c r="L8329" s="6">
        <f>IF($B8329="","",YEAR($B8329))</f>
        <v/>
      </c>
      <c r="M8329" s="6">
        <f>INT((ROW()-2)/39)+1</f>
        <v/>
      </c>
      <c r="N8329" s="6">
        <f>MOD(ROW()-2,39)+2</f>
        <v/>
      </c>
      <c r="O8329" s="42">
        <f>IF(AND($B8329&lt;&gt;"",$C8329&lt;&gt;"",$B8329&lt;=$C8329),INDEX(Szabalyok!$C:$C,$N8329),"")</f>
        <v/>
      </c>
      <c r="P8329">
        <f>IF(D8329="",P8328,P8328+1)</f>
        <v/>
      </c>
    </row>
    <row r="8330">
      <c r="A8330">
        <f>IF(P8330=P8329,0,P8330)</f>
        <v/>
      </c>
      <c r="B8330" s="41">
        <f>IF($M8330&gt;300,"",IF(OR(INDEX(Bemenet!$E$2:$E$301,$M8330)="",INDEX(Bemenet!$F$2:$F$301,$M8330)=""),"",MAX(INDEX(Bemenet!$E$2:$E$301,$M8330),INDEX(Szabalyok!$A:$A,$N8330))))</f>
        <v/>
      </c>
      <c r="C8330" s="41">
        <f>IF($B8330="","",MIN(INDEX(Bemenet!$F$2:$F$301,$M8330),INDEX(Szabalyok!$B:$B,$N8330)))</f>
        <v/>
      </c>
      <c r="D8330" s="5">
        <f>IF(AND($B8330&lt;&gt;"",$C8330&lt;&gt;"",$B8330&lt;=$C8330),INDEX(Bemenet!$G$2:$G$301,$M8330),"")</f>
        <v/>
      </c>
      <c r="E8330" s="6">
        <f>IF(AND($B8330&lt;&gt;"",$C8330&lt;&gt;"",$B8330&lt;=$C8330),INDEX(Bemenet!$D$2:$D$301,$M8330),"")</f>
        <v/>
      </c>
      <c r="F8330" s="5">
        <f>IF(AND($B8330&lt;&gt;"",$C8330&lt;&gt;"",$B8330&lt;=$C8330),$C8330-$B8330+1,"")</f>
        <v/>
      </c>
      <c r="G8330" s="5">
        <f>IF($F8330="","",$F8330*$D8330)</f>
        <v/>
      </c>
      <c r="H8330" s="42">
        <f>IF($G8330="","",$O8330)</f>
        <v/>
      </c>
      <c r="I8330" s="5">
        <f>IF($G8330="","",$G8330*IF($H8330="",$O8330,$H8330)/100)</f>
        <v/>
      </c>
      <c r="J8330" s="5">
        <f>IF(OR($L8330="",NOT(COUNTIFS($L$2:$L8330,$L8330)=1)),"",SUMIFS($G:$G,$L:$L,$L8330))</f>
        <v/>
      </c>
      <c r="K8330" s="5">
        <f>IF(OR($L8330="",NOT(COUNTIFS($L$2:$L8330,$L8330)=1)),"",SUMIFS($I:$I,$L:$L,$L8330))</f>
        <v/>
      </c>
      <c r="L8330" s="6">
        <f>IF($B8330="","",YEAR($B8330))</f>
        <v/>
      </c>
      <c r="M8330" s="6">
        <f>INT((ROW()-2)/39)+1</f>
        <v/>
      </c>
      <c r="N8330" s="6">
        <f>MOD(ROW()-2,39)+2</f>
        <v/>
      </c>
      <c r="O8330" s="42">
        <f>IF(AND($B8330&lt;&gt;"",$C8330&lt;&gt;"",$B8330&lt;=$C8330),INDEX(Szabalyok!$C:$C,$N8330),"")</f>
        <v/>
      </c>
      <c r="P8330">
        <f>IF(D8330="",P8329,P8329+1)</f>
        <v/>
      </c>
    </row>
    <row r="8331">
      <c r="A8331">
        <f>IF(P8331=P8330,0,P8331)</f>
        <v/>
      </c>
      <c r="B8331" s="41">
        <f>IF($M8331&gt;300,"",IF(OR(INDEX(Bemenet!$E$2:$E$301,$M8331)="",INDEX(Bemenet!$F$2:$F$301,$M8331)=""),"",MAX(INDEX(Bemenet!$E$2:$E$301,$M8331),INDEX(Szabalyok!$A:$A,$N8331))))</f>
        <v/>
      </c>
      <c r="C8331" s="41">
        <f>IF($B8331="","",MIN(INDEX(Bemenet!$F$2:$F$301,$M8331),INDEX(Szabalyok!$B:$B,$N8331)))</f>
        <v/>
      </c>
      <c r="D8331" s="5">
        <f>IF(AND($B8331&lt;&gt;"",$C8331&lt;&gt;"",$B8331&lt;=$C8331),INDEX(Bemenet!$G$2:$G$301,$M8331),"")</f>
        <v/>
      </c>
      <c r="E8331" s="6">
        <f>IF(AND($B8331&lt;&gt;"",$C8331&lt;&gt;"",$B8331&lt;=$C8331),INDEX(Bemenet!$D$2:$D$301,$M8331),"")</f>
        <v/>
      </c>
      <c r="F8331" s="5">
        <f>IF(AND($B8331&lt;&gt;"",$C8331&lt;&gt;"",$B8331&lt;=$C8331),$C8331-$B8331+1,"")</f>
        <v/>
      </c>
      <c r="G8331" s="5">
        <f>IF($F8331="","",$F8331*$D8331)</f>
        <v/>
      </c>
      <c r="H8331" s="42">
        <f>IF($G8331="","",$O8331)</f>
        <v/>
      </c>
      <c r="I8331" s="5">
        <f>IF($G8331="","",$G8331*IF($H8331="",$O8331,$H8331)/100)</f>
        <v/>
      </c>
      <c r="J8331" s="5">
        <f>IF(OR($L8331="",NOT(COUNTIFS($L$2:$L8331,$L8331)=1)),"",SUMIFS($G:$G,$L:$L,$L8331))</f>
        <v/>
      </c>
      <c r="K8331" s="5">
        <f>IF(OR($L8331="",NOT(COUNTIFS($L$2:$L8331,$L8331)=1)),"",SUMIFS($I:$I,$L:$L,$L8331))</f>
        <v/>
      </c>
      <c r="L8331" s="6">
        <f>IF($B8331="","",YEAR($B8331))</f>
        <v/>
      </c>
      <c r="M8331" s="6">
        <f>INT((ROW()-2)/39)+1</f>
        <v/>
      </c>
      <c r="N8331" s="6">
        <f>MOD(ROW()-2,39)+2</f>
        <v/>
      </c>
      <c r="O8331" s="42">
        <f>IF(AND($B8331&lt;&gt;"",$C8331&lt;&gt;"",$B8331&lt;=$C8331),INDEX(Szabalyok!$C:$C,$N8331),"")</f>
        <v/>
      </c>
      <c r="P8331">
        <f>IF(D8331="",P8330,P8330+1)</f>
        <v/>
      </c>
    </row>
    <row r="8332">
      <c r="A8332">
        <f>IF(P8332=P8331,0,P8332)</f>
        <v/>
      </c>
      <c r="B8332" s="41">
        <f>IF($M8332&gt;300,"",IF(OR(INDEX(Bemenet!$E$2:$E$301,$M8332)="",INDEX(Bemenet!$F$2:$F$301,$M8332)=""),"",MAX(INDEX(Bemenet!$E$2:$E$301,$M8332),INDEX(Szabalyok!$A:$A,$N8332))))</f>
        <v/>
      </c>
      <c r="C8332" s="41">
        <f>IF($B8332="","",MIN(INDEX(Bemenet!$F$2:$F$301,$M8332),INDEX(Szabalyok!$B:$B,$N8332)))</f>
        <v/>
      </c>
      <c r="D8332" s="5">
        <f>IF(AND($B8332&lt;&gt;"",$C8332&lt;&gt;"",$B8332&lt;=$C8332),INDEX(Bemenet!$G$2:$G$301,$M8332),"")</f>
        <v/>
      </c>
      <c r="E8332" s="6">
        <f>IF(AND($B8332&lt;&gt;"",$C8332&lt;&gt;"",$B8332&lt;=$C8332),INDEX(Bemenet!$D$2:$D$301,$M8332),"")</f>
        <v/>
      </c>
      <c r="F8332" s="5">
        <f>IF(AND($B8332&lt;&gt;"",$C8332&lt;&gt;"",$B8332&lt;=$C8332),$C8332-$B8332+1,"")</f>
        <v/>
      </c>
      <c r="G8332" s="5">
        <f>IF($F8332="","",$F8332*$D8332)</f>
        <v/>
      </c>
      <c r="H8332" s="42">
        <f>IF($G8332="","",$O8332)</f>
        <v/>
      </c>
      <c r="I8332" s="5">
        <f>IF($G8332="","",$G8332*IF($H8332="",$O8332,$H8332)/100)</f>
        <v/>
      </c>
      <c r="J8332" s="5">
        <f>IF(OR($L8332="",NOT(COUNTIFS($L$2:$L8332,$L8332)=1)),"",SUMIFS($G:$G,$L:$L,$L8332))</f>
        <v/>
      </c>
      <c r="K8332" s="5">
        <f>IF(OR($L8332="",NOT(COUNTIFS($L$2:$L8332,$L8332)=1)),"",SUMIFS($I:$I,$L:$L,$L8332))</f>
        <v/>
      </c>
      <c r="L8332" s="6">
        <f>IF($B8332="","",YEAR($B8332))</f>
        <v/>
      </c>
      <c r="M8332" s="6">
        <f>INT((ROW()-2)/39)+1</f>
        <v/>
      </c>
      <c r="N8332" s="6">
        <f>MOD(ROW()-2,39)+2</f>
        <v/>
      </c>
      <c r="O8332" s="42">
        <f>IF(AND($B8332&lt;&gt;"",$C8332&lt;&gt;"",$B8332&lt;=$C8332),INDEX(Szabalyok!$C:$C,$N8332),"")</f>
        <v/>
      </c>
      <c r="P8332">
        <f>IF(D8332="",P8331,P8331+1)</f>
        <v/>
      </c>
    </row>
    <row r="8333">
      <c r="A8333">
        <f>IF(P8333=P8332,0,P8333)</f>
        <v/>
      </c>
      <c r="B8333" s="41">
        <f>IF($M8333&gt;300,"",IF(OR(INDEX(Bemenet!$E$2:$E$301,$M8333)="",INDEX(Bemenet!$F$2:$F$301,$M8333)=""),"",MAX(INDEX(Bemenet!$E$2:$E$301,$M8333),INDEX(Szabalyok!$A:$A,$N8333))))</f>
        <v/>
      </c>
      <c r="C8333" s="41">
        <f>IF($B8333="","",MIN(INDEX(Bemenet!$F$2:$F$301,$M8333),INDEX(Szabalyok!$B:$B,$N8333)))</f>
        <v/>
      </c>
      <c r="D8333" s="5">
        <f>IF(AND($B8333&lt;&gt;"",$C8333&lt;&gt;"",$B8333&lt;=$C8333),INDEX(Bemenet!$G$2:$G$301,$M8333),"")</f>
        <v/>
      </c>
      <c r="E8333" s="6">
        <f>IF(AND($B8333&lt;&gt;"",$C8333&lt;&gt;"",$B8333&lt;=$C8333),INDEX(Bemenet!$D$2:$D$301,$M8333),"")</f>
        <v/>
      </c>
      <c r="F8333" s="5">
        <f>IF(AND($B8333&lt;&gt;"",$C8333&lt;&gt;"",$B8333&lt;=$C8333),$C8333-$B8333+1,"")</f>
        <v/>
      </c>
      <c r="G8333" s="5">
        <f>IF($F8333="","",$F8333*$D8333)</f>
        <v/>
      </c>
      <c r="H8333" s="42">
        <f>IF($G8333="","",$O8333)</f>
        <v/>
      </c>
      <c r="I8333" s="5">
        <f>IF($G8333="","",$G8333*IF($H8333="",$O8333,$H8333)/100)</f>
        <v/>
      </c>
      <c r="J8333" s="5">
        <f>IF(OR($L8333="",NOT(COUNTIFS($L$2:$L8333,$L8333)=1)),"",SUMIFS($G:$G,$L:$L,$L8333))</f>
        <v/>
      </c>
      <c r="K8333" s="5">
        <f>IF(OR($L8333="",NOT(COUNTIFS($L$2:$L8333,$L8333)=1)),"",SUMIFS($I:$I,$L:$L,$L8333))</f>
        <v/>
      </c>
      <c r="L8333" s="6">
        <f>IF($B8333="","",YEAR($B8333))</f>
        <v/>
      </c>
      <c r="M8333" s="6">
        <f>INT((ROW()-2)/39)+1</f>
        <v/>
      </c>
      <c r="N8333" s="6">
        <f>MOD(ROW()-2,39)+2</f>
        <v/>
      </c>
      <c r="O8333" s="42">
        <f>IF(AND($B8333&lt;&gt;"",$C8333&lt;&gt;"",$B8333&lt;=$C8333),INDEX(Szabalyok!$C:$C,$N8333),"")</f>
        <v/>
      </c>
      <c r="P8333">
        <f>IF(D8333="",P8332,P8332+1)</f>
        <v/>
      </c>
    </row>
    <row r="8334">
      <c r="A8334">
        <f>IF(P8334=P8333,0,P8334)</f>
        <v/>
      </c>
      <c r="B8334" s="41">
        <f>IF($M8334&gt;300,"",IF(OR(INDEX(Bemenet!$E$2:$E$301,$M8334)="",INDEX(Bemenet!$F$2:$F$301,$M8334)=""),"",MAX(INDEX(Bemenet!$E$2:$E$301,$M8334),INDEX(Szabalyok!$A:$A,$N8334))))</f>
        <v/>
      </c>
      <c r="C8334" s="41">
        <f>IF($B8334="","",MIN(INDEX(Bemenet!$F$2:$F$301,$M8334),INDEX(Szabalyok!$B:$B,$N8334)))</f>
        <v/>
      </c>
      <c r="D8334" s="5">
        <f>IF(AND($B8334&lt;&gt;"",$C8334&lt;&gt;"",$B8334&lt;=$C8334),INDEX(Bemenet!$G$2:$G$301,$M8334),"")</f>
        <v/>
      </c>
      <c r="E8334" s="6">
        <f>IF(AND($B8334&lt;&gt;"",$C8334&lt;&gt;"",$B8334&lt;=$C8334),INDEX(Bemenet!$D$2:$D$301,$M8334),"")</f>
        <v/>
      </c>
      <c r="F8334" s="5">
        <f>IF(AND($B8334&lt;&gt;"",$C8334&lt;&gt;"",$B8334&lt;=$C8334),$C8334-$B8334+1,"")</f>
        <v/>
      </c>
      <c r="G8334" s="5">
        <f>IF($F8334="","",$F8334*$D8334)</f>
        <v/>
      </c>
      <c r="H8334" s="42">
        <f>IF($G8334="","",$O8334)</f>
        <v/>
      </c>
      <c r="I8334" s="5">
        <f>IF($G8334="","",$G8334*IF($H8334="",$O8334,$H8334)/100)</f>
        <v/>
      </c>
      <c r="J8334" s="5">
        <f>IF(OR($L8334="",NOT(COUNTIFS($L$2:$L8334,$L8334)=1)),"",SUMIFS($G:$G,$L:$L,$L8334))</f>
        <v/>
      </c>
      <c r="K8334" s="5">
        <f>IF(OR($L8334="",NOT(COUNTIFS($L$2:$L8334,$L8334)=1)),"",SUMIFS($I:$I,$L:$L,$L8334))</f>
        <v/>
      </c>
      <c r="L8334" s="6">
        <f>IF($B8334="","",YEAR($B8334))</f>
        <v/>
      </c>
      <c r="M8334" s="6">
        <f>INT((ROW()-2)/39)+1</f>
        <v/>
      </c>
      <c r="N8334" s="6">
        <f>MOD(ROW()-2,39)+2</f>
        <v/>
      </c>
      <c r="O8334" s="42">
        <f>IF(AND($B8334&lt;&gt;"",$C8334&lt;&gt;"",$B8334&lt;=$C8334),INDEX(Szabalyok!$C:$C,$N8334),"")</f>
        <v/>
      </c>
      <c r="P8334">
        <f>IF(D8334="",P8333,P8333+1)</f>
        <v/>
      </c>
    </row>
    <row r="8335">
      <c r="A8335">
        <f>IF(P8335=P8334,0,P8335)</f>
        <v/>
      </c>
      <c r="B8335" s="41">
        <f>IF($M8335&gt;300,"",IF(OR(INDEX(Bemenet!$E$2:$E$301,$M8335)="",INDEX(Bemenet!$F$2:$F$301,$M8335)=""),"",MAX(INDEX(Bemenet!$E$2:$E$301,$M8335),INDEX(Szabalyok!$A:$A,$N8335))))</f>
        <v/>
      </c>
      <c r="C8335" s="41">
        <f>IF($B8335="","",MIN(INDEX(Bemenet!$F$2:$F$301,$M8335),INDEX(Szabalyok!$B:$B,$N8335)))</f>
        <v/>
      </c>
      <c r="D8335" s="5">
        <f>IF(AND($B8335&lt;&gt;"",$C8335&lt;&gt;"",$B8335&lt;=$C8335),INDEX(Bemenet!$G$2:$G$301,$M8335),"")</f>
        <v/>
      </c>
      <c r="E8335" s="6">
        <f>IF(AND($B8335&lt;&gt;"",$C8335&lt;&gt;"",$B8335&lt;=$C8335),INDEX(Bemenet!$D$2:$D$301,$M8335),"")</f>
        <v/>
      </c>
      <c r="F8335" s="5">
        <f>IF(AND($B8335&lt;&gt;"",$C8335&lt;&gt;"",$B8335&lt;=$C8335),$C8335-$B8335+1,"")</f>
        <v/>
      </c>
      <c r="G8335" s="5">
        <f>IF($F8335="","",$F8335*$D8335)</f>
        <v/>
      </c>
      <c r="H8335" s="42">
        <f>IF($G8335="","",$O8335)</f>
        <v/>
      </c>
      <c r="I8335" s="5">
        <f>IF($G8335="","",$G8335*IF($H8335="",$O8335,$H8335)/100)</f>
        <v/>
      </c>
      <c r="J8335" s="5">
        <f>IF(OR($L8335="",NOT(COUNTIFS($L$2:$L8335,$L8335)=1)),"",SUMIFS($G:$G,$L:$L,$L8335))</f>
        <v/>
      </c>
      <c r="K8335" s="5">
        <f>IF(OR($L8335="",NOT(COUNTIFS($L$2:$L8335,$L8335)=1)),"",SUMIFS($I:$I,$L:$L,$L8335))</f>
        <v/>
      </c>
      <c r="L8335" s="6">
        <f>IF($B8335="","",YEAR($B8335))</f>
        <v/>
      </c>
      <c r="M8335" s="6">
        <f>INT((ROW()-2)/39)+1</f>
        <v/>
      </c>
      <c r="N8335" s="6">
        <f>MOD(ROW()-2,39)+2</f>
        <v/>
      </c>
      <c r="O8335" s="42">
        <f>IF(AND($B8335&lt;&gt;"",$C8335&lt;&gt;"",$B8335&lt;=$C8335),INDEX(Szabalyok!$C:$C,$N8335),"")</f>
        <v/>
      </c>
      <c r="P8335">
        <f>IF(D8335="",P8334,P8334+1)</f>
        <v/>
      </c>
    </row>
    <row r="8336">
      <c r="A8336">
        <f>IF(P8336=P8335,0,P8336)</f>
        <v/>
      </c>
      <c r="B8336" s="41">
        <f>IF($M8336&gt;300,"",IF(OR(INDEX(Bemenet!$E$2:$E$301,$M8336)="",INDEX(Bemenet!$F$2:$F$301,$M8336)=""),"",MAX(INDEX(Bemenet!$E$2:$E$301,$M8336),INDEX(Szabalyok!$A:$A,$N8336))))</f>
        <v/>
      </c>
      <c r="C8336" s="41">
        <f>IF($B8336="","",MIN(INDEX(Bemenet!$F$2:$F$301,$M8336),INDEX(Szabalyok!$B:$B,$N8336)))</f>
        <v/>
      </c>
      <c r="D8336" s="5">
        <f>IF(AND($B8336&lt;&gt;"",$C8336&lt;&gt;"",$B8336&lt;=$C8336),INDEX(Bemenet!$G$2:$G$301,$M8336),"")</f>
        <v/>
      </c>
      <c r="E8336" s="6">
        <f>IF(AND($B8336&lt;&gt;"",$C8336&lt;&gt;"",$B8336&lt;=$C8336),INDEX(Bemenet!$D$2:$D$301,$M8336),"")</f>
        <v/>
      </c>
      <c r="F8336" s="5">
        <f>IF(AND($B8336&lt;&gt;"",$C8336&lt;&gt;"",$B8336&lt;=$C8336),$C8336-$B8336+1,"")</f>
        <v/>
      </c>
      <c r="G8336" s="5">
        <f>IF($F8336="","",$F8336*$D8336)</f>
        <v/>
      </c>
      <c r="H8336" s="42">
        <f>IF($G8336="","",$O8336)</f>
        <v/>
      </c>
      <c r="I8336" s="5">
        <f>IF($G8336="","",$G8336*IF($H8336="",$O8336,$H8336)/100)</f>
        <v/>
      </c>
      <c r="J8336" s="5">
        <f>IF(OR($L8336="",NOT(COUNTIFS($L$2:$L8336,$L8336)=1)),"",SUMIFS($G:$G,$L:$L,$L8336))</f>
        <v/>
      </c>
      <c r="K8336" s="5">
        <f>IF(OR($L8336="",NOT(COUNTIFS($L$2:$L8336,$L8336)=1)),"",SUMIFS($I:$I,$L:$L,$L8336))</f>
        <v/>
      </c>
      <c r="L8336" s="6">
        <f>IF($B8336="","",YEAR($B8336))</f>
        <v/>
      </c>
      <c r="M8336" s="6">
        <f>INT((ROW()-2)/39)+1</f>
        <v/>
      </c>
      <c r="N8336" s="6">
        <f>MOD(ROW()-2,39)+2</f>
        <v/>
      </c>
      <c r="O8336" s="42">
        <f>IF(AND($B8336&lt;&gt;"",$C8336&lt;&gt;"",$B8336&lt;=$C8336),INDEX(Szabalyok!$C:$C,$N8336),"")</f>
        <v/>
      </c>
      <c r="P8336">
        <f>IF(D8336="",P8335,P8335+1)</f>
        <v/>
      </c>
    </row>
    <row r="8337">
      <c r="A8337">
        <f>IF(P8337=P8336,0,P8337)</f>
        <v/>
      </c>
      <c r="B8337" s="41">
        <f>IF($M8337&gt;300,"",IF(OR(INDEX(Bemenet!$E$2:$E$301,$M8337)="",INDEX(Bemenet!$F$2:$F$301,$M8337)=""),"",MAX(INDEX(Bemenet!$E$2:$E$301,$M8337),INDEX(Szabalyok!$A:$A,$N8337))))</f>
        <v/>
      </c>
      <c r="C8337" s="41">
        <f>IF($B8337="","",MIN(INDEX(Bemenet!$F$2:$F$301,$M8337),INDEX(Szabalyok!$B:$B,$N8337)))</f>
        <v/>
      </c>
      <c r="D8337" s="5">
        <f>IF(AND($B8337&lt;&gt;"",$C8337&lt;&gt;"",$B8337&lt;=$C8337),INDEX(Bemenet!$G$2:$G$301,$M8337),"")</f>
        <v/>
      </c>
      <c r="E8337" s="6">
        <f>IF(AND($B8337&lt;&gt;"",$C8337&lt;&gt;"",$B8337&lt;=$C8337),INDEX(Bemenet!$D$2:$D$301,$M8337),"")</f>
        <v/>
      </c>
      <c r="F8337" s="5">
        <f>IF(AND($B8337&lt;&gt;"",$C8337&lt;&gt;"",$B8337&lt;=$C8337),$C8337-$B8337+1,"")</f>
        <v/>
      </c>
      <c r="G8337" s="5">
        <f>IF($F8337="","",$F8337*$D8337)</f>
        <v/>
      </c>
      <c r="H8337" s="42">
        <f>IF($G8337="","",$O8337)</f>
        <v/>
      </c>
      <c r="I8337" s="5">
        <f>IF($G8337="","",$G8337*IF($H8337="",$O8337,$H8337)/100)</f>
        <v/>
      </c>
      <c r="J8337" s="5">
        <f>IF(OR($L8337="",NOT(COUNTIFS($L$2:$L8337,$L8337)=1)),"",SUMIFS($G:$G,$L:$L,$L8337))</f>
        <v/>
      </c>
      <c r="K8337" s="5">
        <f>IF(OR($L8337="",NOT(COUNTIFS($L$2:$L8337,$L8337)=1)),"",SUMIFS($I:$I,$L:$L,$L8337))</f>
        <v/>
      </c>
      <c r="L8337" s="6">
        <f>IF($B8337="","",YEAR($B8337))</f>
        <v/>
      </c>
      <c r="M8337" s="6">
        <f>INT((ROW()-2)/39)+1</f>
        <v/>
      </c>
      <c r="N8337" s="6">
        <f>MOD(ROW()-2,39)+2</f>
        <v/>
      </c>
      <c r="O8337" s="42">
        <f>IF(AND($B8337&lt;&gt;"",$C8337&lt;&gt;"",$B8337&lt;=$C8337),INDEX(Szabalyok!$C:$C,$N8337),"")</f>
        <v/>
      </c>
      <c r="P8337">
        <f>IF(D8337="",P8336,P8336+1)</f>
        <v/>
      </c>
    </row>
    <row r="8338">
      <c r="A8338">
        <f>IF(P8338=P8337,0,P8338)</f>
        <v/>
      </c>
      <c r="B8338" s="41">
        <f>IF($M8338&gt;300,"",IF(OR(INDEX(Bemenet!$E$2:$E$301,$M8338)="",INDEX(Bemenet!$F$2:$F$301,$M8338)=""),"",MAX(INDEX(Bemenet!$E$2:$E$301,$M8338),INDEX(Szabalyok!$A:$A,$N8338))))</f>
        <v/>
      </c>
      <c r="C8338" s="41">
        <f>IF($B8338="","",MIN(INDEX(Bemenet!$F$2:$F$301,$M8338),INDEX(Szabalyok!$B:$B,$N8338)))</f>
        <v/>
      </c>
      <c r="D8338" s="5">
        <f>IF(AND($B8338&lt;&gt;"",$C8338&lt;&gt;"",$B8338&lt;=$C8338),INDEX(Bemenet!$G$2:$G$301,$M8338),"")</f>
        <v/>
      </c>
      <c r="E8338" s="6">
        <f>IF(AND($B8338&lt;&gt;"",$C8338&lt;&gt;"",$B8338&lt;=$C8338),INDEX(Bemenet!$D$2:$D$301,$M8338),"")</f>
        <v/>
      </c>
      <c r="F8338" s="5">
        <f>IF(AND($B8338&lt;&gt;"",$C8338&lt;&gt;"",$B8338&lt;=$C8338),$C8338-$B8338+1,"")</f>
        <v/>
      </c>
      <c r="G8338" s="5">
        <f>IF($F8338="","",$F8338*$D8338)</f>
        <v/>
      </c>
      <c r="H8338" s="42">
        <f>IF($G8338="","",$O8338)</f>
        <v/>
      </c>
      <c r="I8338" s="5">
        <f>IF($G8338="","",$G8338*IF($H8338="",$O8338,$H8338)/100)</f>
        <v/>
      </c>
      <c r="J8338" s="5">
        <f>IF(OR($L8338="",NOT(COUNTIFS($L$2:$L8338,$L8338)=1)),"",SUMIFS($G:$G,$L:$L,$L8338))</f>
        <v/>
      </c>
      <c r="K8338" s="5">
        <f>IF(OR($L8338="",NOT(COUNTIFS($L$2:$L8338,$L8338)=1)),"",SUMIFS($I:$I,$L:$L,$L8338))</f>
        <v/>
      </c>
      <c r="L8338" s="6">
        <f>IF($B8338="","",YEAR($B8338))</f>
        <v/>
      </c>
      <c r="M8338" s="6">
        <f>INT((ROW()-2)/39)+1</f>
        <v/>
      </c>
      <c r="N8338" s="6">
        <f>MOD(ROW()-2,39)+2</f>
        <v/>
      </c>
      <c r="O8338" s="42">
        <f>IF(AND($B8338&lt;&gt;"",$C8338&lt;&gt;"",$B8338&lt;=$C8338),INDEX(Szabalyok!$C:$C,$N8338),"")</f>
        <v/>
      </c>
      <c r="P8338">
        <f>IF(D8338="",P8337,P8337+1)</f>
        <v/>
      </c>
    </row>
    <row r="8339">
      <c r="A8339">
        <f>IF(P8339=P8338,0,P8339)</f>
        <v/>
      </c>
      <c r="B8339" s="41">
        <f>IF($M8339&gt;300,"",IF(OR(INDEX(Bemenet!$E$2:$E$301,$M8339)="",INDEX(Bemenet!$F$2:$F$301,$M8339)=""),"",MAX(INDEX(Bemenet!$E$2:$E$301,$M8339),INDEX(Szabalyok!$A:$A,$N8339))))</f>
        <v/>
      </c>
      <c r="C8339" s="41">
        <f>IF($B8339="","",MIN(INDEX(Bemenet!$F$2:$F$301,$M8339),INDEX(Szabalyok!$B:$B,$N8339)))</f>
        <v/>
      </c>
      <c r="D8339" s="5">
        <f>IF(AND($B8339&lt;&gt;"",$C8339&lt;&gt;"",$B8339&lt;=$C8339),INDEX(Bemenet!$G$2:$G$301,$M8339),"")</f>
        <v/>
      </c>
      <c r="E8339" s="6">
        <f>IF(AND($B8339&lt;&gt;"",$C8339&lt;&gt;"",$B8339&lt;=$C8339),INDEX(Bemenet!$D$2:$D$301,$M8339),"")</f>
        <v/>
      </c>
      <c r="F8339" s="5">
        <f>IF(AND($B8339&lt;&gt;"",$C8339&lt;&gt;"",$B8339&lt;=$C8339),$C8339-$B8339+1,"")</f>
        <v/>
      </c>
      <c r="G8339" s="5">
        <f>IF($F8339="","",$F8339*$D8339)</f>
        <v/>
      </c>
      <c r="H8339" s="42">
        <f>IF($G8339="","",$O8339)</f>
        <v/>
      </c>
      <c r="I8339" s="5">
        <f>IF($G8339="","",$G8339*IF($H8339="",$O8339,$H8339)/100)</f>
        <v/>
      </c>
      <c r="J8339" s="5">
        <f>IF(OR($L8339="",NOT(COUNTIFS($L$2:$L8339,$L8339)=1)),"",SUMIFS($G:$G,$L:$L,$L8339))</f>
        <v/>
      </c>
      <c r="K8339" s="5">
        <f>IF(OR($L8339="",NOT(COUNTIFS($L$2:$L8339,$L8339)=1)),"",SUMIFS($I:$I,$L:$L,$L8339))</f>
        <v/>
      </c>
      <c r="L8339" s="6">
        <f>IF($B8339="","",YEAR($B8339))</f>
        <v/>
      </c>
      <c r="M8339" s="6">
        <f>INT((ROW()-2)/39)+1</f>
        <v/>
      </c>
      <c r="N8339" s="6">
        <f>MOD(ROW()-2,39)+2</f>
        <v/>
      </c>
      <c r="O8339" s="42">
        <f>IF(AND($B8339&lt;&gt;"",$C8339&lt;&gt;"",$B8339&lt;=$C8339),INDEX(Szabalyok!$C:$C,$N8339),"")</f>
        <v/>
      </c>
      <c r="P8339">
        <f>IF(D8339="",P8338,P8338+1)</f>
        <v/>
      </c>
    </row>
    <row r="8340">
      <c r="A8340">
        <f>IF(P8340=P8339,0,P8340)</f>
        <v/>
      </c>
      <c r="B8340" s="41">
        <f>IF($M8340&gt;300,"",IF(OR(INDEX(Bemenet!$E$2:$E$301,$M8340)="",INDEX(Bemenet!$F$2:$F$301,$M8340)=""),"",MAX(INDEX(Bemenet!$E$2:$E$301,$M8340),INDEX(Szabalyok!$A:$A,$N8340))))</f>
        <v/>
      </c>
      <c r="C8340" s="41">
        <f>IF($B8340="","",MIN(INDEX(Bemenet!$F$2:$F$301,$M8340),INDEX(Szabalyok!$B:$B,$N8340)))</f>
        <v/>
      </c>
      <c r="D8340" s="5">
        <f>IF(AND($B8340&lt;&gt;"",$C8340&lt;&gt;"",$B8340&lt;=$C8340),INDEX(Bemenet!$G$2:$G$301,$M8340),"")</f>
        <v/>
      </c>
      <c r="E8340" s="6">
        <f>IF(AND($B8340&lt;&gt;"",$C8340&lt;&gt;"",$B8340&lt;=$C8340),INDEX(Bemenet!$D$2:$D$301,$M8340),"")</f>
        <v/>
      </c>
      <c r="F8340" s="5">
        <f>IF(AND($B8340&lt;&gt;"",$C8340&lt;&gt;"",$B8340&lt;=$C8340),$C8340-$B8340+1,"")</f>
        <v/>
      </c>
      <c r="G8340" s="5">
        <f>IF($F8340="","",$F8340*$D8340)</f>
        <v/>
      </c>
      <c r="H8340" s="42">
        <f>IF($G8340="","",$O8340)</f>
        <v/>
      </c>
      <c r="I8340" s="5">
        <f>IF($G8340="","",$G8340*IF($H8340="",$O8340,$H8340)/100)</f>
        <v/>
      </c>
      <c r="J8340" s="5">
        <f>IF(OR($L8340="",NOT(COUNTIFS($L$2:$L8340,$L8340)=1)),"",SUMIFS($G:$G,$L:$L,$L8340))</f>
        <v/>
      </c>
      <c r="K8340" s="5">
        <f>IF(OR($L8340="",NOT(COUNTIFS($L$2:$L8340,$L8340)=1)),"",SUMIFS($I:$I,$L:$L,$L8340))</f>
        <v/>
      </c>
      <c r="L8340" s="6">
        <f>IF($B8340="","",YEAR($B8340))</f>
        <v/>
      </c>
      <c r="M8340" s="6">
        <f>INT((ROW()-2)/39)+1</f>
        <v/>
      </c>
      <c r="N8340" s="6">
        <f>MOD(ROW()-2,39)+2</f>
        <v/>
      </c>
      <c r="O8340" s="42">
        <f>IF(AND($B8340&lt;&gt;"",$C8340&lt;&gt;"",$B8340&lt;=$C8340),INDEX(Szabalyok!$C:$C,$N8340),"")</f>
        <v/>
      </c>
      <c r="P8340">
        <f>IF(D8340="",P8339,P8339+1)</f>
        <v/>
      </c>
    </row>
    <row r="8341">
      <c r="A8341">
        <f>IF(P8341=P8340,0,P8341)</f>
        <v/>
      </c>
      <c r="B8341" s="41">
        <f>IF($M8341&gt;300,"",IF(OR(INDEX(Bemenet!$E$2:$E$301,$M8341)="",INDEX(Bemenet!$F$2:$F$301,$M8341)=""),"",MAX(INDEX(Bemenet!$E$2:$E$301,$M8341),INDEX(Szabalyok!$A:$A,$N8341))))</f>
        <v/>
      </c>
      <c r="C8341" s="41">
        <f>IF($B8341="","",MIN(INDEX(Bemenet!$F$2:$F$301,$M8341),INDEX(Szabalyok!$B:$B,$N8341)))</f>
        <v/>
      </c>
      <c r="D8341" s="5">
        <f>IF(AND($B8341&lt;&gt;"",$C8341&lt;&gt;"",$B8341&lt;=$C8341),INDEX(Bemenet!$G$2:$G$301,$M8341),"")</f>
        <v/>
      </c>
      <c r="E8341" s="6">
        <f>IF(AND($B8341&lt;&gt;"",$C8341&lt;&gt;"",$B8341&lt;=$C8341),INDEX(Bemenet!$D$2:$D$301,$M8341),"")</f>
        <v/>
      </c>
      <c r="F8341" s="5">
        <f>IF(AND($B8341&lt;&gt;"",$C8341&lt;&gt;"",$B8341&lt;=$C8341),$C8341-$B8341+1,"")</f>
        <v/>
      </c>
      <c r="G8341" s="5">
        <f>IF($F8341="","",$F8341*$D8341)</f>
        <v/>
      </c>
      <c r="H8341" s="42">
        <f>IF($G8341="","",$O8341)</f>
        <v/>
      </c>
      <c r="I8341" s="5">
        <f>IF($G8341="","",$G8341*IF($H8341="",$O8341,$H8341)/100)</f>
        <v/>
      </c>
      <c r="J8341" s="5">
        <f>IF(OR($L8341="",NOT(COUNTIFS($L$2:$L8341,$L8341)=1)),"",SUMIFS($G:$G,$L:$L,$L8341))</f>
        <v/>
      </c>
      <c r="K8341" s="5">
        <f>IF(OR($L8341="",NOT(COUNTIFS($L$2:$L8341,$L8341)=1)),"",SUMIFS($I:$I,$L:$L,$L8341))</f>
        <v/>
      </c>
      <c r="L8341" s="6">
        <f>IF($B8341="","",YEAR($B8341))</f>
        <v/>
      </c>
      <c r="M8341" s="6">
        <f>INT((ROW()-2)/39)+1</f>
        <v/>
      </c>
      <c r="N8341" s="6">
        <f>MOD(ROW()-2,39)+2</f>
        <v/>
      </c>
      <c r="O8341" s="42">
        <f>IF(AND($B8341&lt;&gt;"",$C8341&lt;&gt;"",$B8341&lt;=$C8341),INDEX(Szabalyok!$C:$C,$N8341),"")</f>
        <v/>
      </c>
      <c r="P8341">
        <f>IF(D8341="",P8340,P8340+1)</f>
        <v/>
      </c>
    </row>
    <row r="8342">
      <c r="A8342">
        <f>IF(P8342=P8341,0,P8342)</f>
        <v/>
      </c>
      <c r="B8342" s="41">
        <f>IF($M8342&gt;300,"",IF(OR(INDEX(Bemenet!$E$2:$E$301,$M8342)="",INDEX(Bemenet!$F$2:$F$301,$M8342)=""),"",MAX(INDEX(Bemenet!$E$2:$E$301,$M8342),INDEX(Szabalyok!$A:$A,$N8342))))</f>
        <v/>
      </c>
      <c r="C8342" s="41">
        <f>IF($B8342="","",MIN(INDEX(Bemenet!$F$2:$F$301,$M8342),INDEX(Szabalyok!$B:$B,$N8342)))</f>
        <v/>
      </c>
      <c r="D8342" s="5">
        <f>IF(AND($B8342&lt;&gt;"",$C8342&lt;&gt;"",$B8342&lt;=$C8342),INDEX(Bemenet!$G$2:$G$301,$M8342),"")</f>
        <v/>
      </c>
      <c r="E8342" s="6">
        <f>IF(AND($B8342&lt;&gt;"",$C8342&lt;&gt;"",$B8342&lt;=$C8342),INDEX(Bemenet!$D$2:$D$301,$M8342),"")</f>
        <v/>
      </c>
      <c r="F8342" s="5">
        <f>IF(AND($B8342&lt;&gt;"",$C8342&lt;&gt;"",$B8342&lt;=$C8342),$C8342-$B8342+1,"")</f>
        <v/>
      </c>
      <c r="G8342" s="5">
        <f>IF($F8342="","",$F8342*$D8342)</f>
        <v/>
      </c>
      <c r="H8342" s="42">
        <f>IF($G8342="","",$O8342)</f>
        <v/>
      </c>
      <c r="I8342" s="5">
        <f>IF($G8342="","",$G8342*IF($H8342="",$O8342,$H8342)/100)</f>
        <v/>
      </c>
      <c r="J8342" s="5">
        <f>IF(OR($L8342="",NOT(COUNTIFS($L$2:$L8342,$L8342)=1)),"",SUMIFS($G:$G,$L:$L,$L8342))</f>
        <v/>
      </c>
      <c r="K8342" s="5">
        <f>IF(OR($L8342="",NOT(COUNTIFS($L$2:$L8342,$L8342)=1)),"",SUMIFS($I:$I,$L:$L,$L8342))</f>
        <v/>
      </c>
      <c r="L8342" s="6">
        <f>IF($B8342="","",YEAR($B8342))</f>
        <v/>
      </c>
      <c r="M8342" s="6">
        <f>INT((ROW()-2)/39)+1</f>
        <v/>
      </c>
      <c r="N8342" s="6">
        <f>MOD(ROW()-2,39)+2</f>
        <v/>
      </c>
      <c r="O8342" s="42">
        <f>IF(AND($B8342&lt;&gt;"",$C8342&lt;&gt;"",$B8342&lt;=$C8342),INDEX(Szabalyok!$C:$C,$N8342),"")</f>
        <v/>
      </c>
      <c r="P8342">
        <f>IF(D8342="",P8341,P8341+1)</f>
        <v/>
      </c>
    </row>
    <row r="8343">
      <c r="A8343">
        <f>IF(P8343=P8342,0,P8343)</f>
        <v/>
      </c>
      <c r="B8343" s="41">
        <f>IF($M8343&gt;300,"",IF(OR(INDEX(Bemenet!$E$2:$E$301,$M8343)="",INDEX(Bemenet!$F$2:$F$301,$M8343)=""),"",MAX(INDEX(Bemenet!$E$2:$E$301,$M8343),INDEX(Szabalyok!$A:$A,$N8343))))</f>
        <v/>
      </c>
      <c r="C8343" s="41">
        <f>IF($B8343="","",MIN(INDEX(Bemenet!$F$2:$F$301,$M8343),INDEX(Szabalyok!$B:$B,$N8343)))</f>
        <v/>
      </c>
      <c r="D8343" s="5">
        <f>IF(AND($B8343&lt;&gt;"",$C8343&lt;&gt;"",$B8343&lt;=$C8343),INDEX(Bemenet!$G$2:$G$301,$M8343),"")</f>
        <v/>
      </c>
      <c r="E8343" s="6">
        <f>IF(AND($B8343&lt;&gt;"",$C8343&lt;&gt;"",$B8343&lt;=$C8343),INDEX(Bemenet!$D$2:$D$301,$M8343),"")</f>
        <v/>
      </c>
      <c r="F8343" s="5">
        <f>IF(AND($B8343&lt;&gt;"",$C8343&lt;&gt;"",$B8343&lt;=$C8343),$C8343-$B8343+1,"")</f>
        <v/>
      </c>
      <c r="G8343" s="5">
        <f>IF($F8343="","",$F8343*$D8343)</f>
        <v/>
      </c>
      <c r="H8343" s="42">
        <f>IF($G8343="","",$O8343)</f>
        <v/>
      </c>
      <c r="I8343" s="5">
        <f>IF($G8343="","",$G8343*IF($H8343="",$O8343,$H8343)/100)</f>
        <v/>
      </c>
      <c r="J8343" s="5">
        <f>IF(OR($L8343="",NOT(COUNTIFS($L$2:$L8343,$L8343)=1)),"",SUMIFS($G:$G,$L:$L,$L8343))</f>
        <v/>
      </c>
      <c r="K8343" s="5">
        <f>IF(OR($L8343="",NOT(COUNTIFS($L$2:$L8343,$L8343)=1)),"",SUMIFS($I:$I,$L:$L,$L8343))</f>
        <v/>
      </c>
      <c r="L8343" s="6">
        <f>IF($B8343="","",YEAR($B8343))</f>
        <v/>
      </c>
      <c r="M8343" s="6">
        <f>INT((ROW()-2)/39)+1</f>
        <v/>
      </c>
      <c r="N8343" s="6">
        <f>MOD(ROW()-2,39)+2</f>
        <v/>
      </c>
      <c r="O8343" s="42">
        <f>IF(AND($B8343&lt;&gt;"",$C8343&lt;&gt;"",$B8343&lt;=$C8343),INDEX(Szabalyok!$C:$C,$N8343),"")</f>
        <v/>
      </c>
      <c r="P8343">
        <f>IF(D8343="",P8342,P8342+1)</f>
        <v/>
      </c>
    </row>
    <row r="8344">
      <c r="A8344">
        <f>IF(P8344=P8343,0,P8344)</f>
        <v/>
      </c>
      <c r="B8344" s="41">
        <f>IF($M8344&gt;300,"",IF(OR(INDEX(Bemenet!$E$2:$E$301,$M8344)="",INDEX(Bemenet!$F$2:$F$301,$M8344)=""),"",MAX(INDEX(Bemenet!$E$2:$E$301,$M8344),INDEX(Szabalyok!$A:$A,$N8344))))</f>
        <v/>
      </c>
      <c r="C8344" s="41">
        <f>IF($B8344="","",MIN(INDEX(Bemenet!$F$2:$F$301,$M8344),INDEX(Szabalyok!$B:$B,$N8344)))</f>
        <v/>
      </c>
      <c r="D8344" s="5">
        <f>IF(AND($B8344&lt;&gt;"",$C8344&lt;&gt;"",$B8344&lt;=$C8344),INDEX(Bemenet!$G$2:$G$301,$M8344),"")</f>
        <v/>
      </c>
      <c r="E8344" s="6">
        <f>IF(AND($B8344&lt;&gt;"",$C8344&lt;&gt;"",$B8344&lt;=$C8344),INDEX(Bemenet!$D$2:$D$301,$M8344),"")</f>
        <v/>
      </c>
      <c r="F8344" s="5">
        <f>IF(AND($B8344&lt;&gt;"",$C8344&lt;&gt;"",$B8344&lt;=$C8344),$C8344-$B8344+1,"")</f>
        <v/>
      </c>
      <c r="G8344" s="5">
        <f>IF($F8344="","",$F8344*$D8344)</f>
        <v/>
      </c>
      <c r="H8344" s="42">
        <f>IF($G8344="","",$O8344)</f>
        <v/>
      </c>
      <c r="I8344" s="5">
        <f>IF($G8344="","",$G8344*IF($H8344="",$O8344,$H8344)/100)</f>
        <v/>
      </c>
      <c r="J8344" s="5">
        <f>IF(OR($L8344="",NOT(COUNTIFS($L$2:$L8344,$L8344)=1)),"",SUMIFS($G:$G,$L:$L,$L8344))</f>
        <v/>
      </c>
      <c r="K8344" s="5">
        <f>IF(OR($L8344="",NOT(COUNTIFS($L$2:$L8344,$L8344)=1)),"",SUMIFS($I:$I,$L:$L,$L8344))</f>
        <v/>
      </c>
      <c r="L8344" s="6">
        <f>IF($B8344="","",YEAR($B8344))</f>
        <v/>
      </c>
      <c r="M8344" s="6">
        <f>INT((ROW()-2)/39)+1</f>
        <v/>
      </c>
      <c r="N8344" s="6">
        <f>MOD(ROW()-2,39)+2</f>
        <v/>
      </c>
      <c r="O8344" s="42">
        <f>IF(AND($B8344&lt;&gt;"",$C8344&lt;&gt;"",$B8344&lt;=$C8344),INDEX(Szabalyok!$C:$C,$N8344),"")</f>
        <v/>
      </c>
      <c r="P8344">
        <f>IF(D8344="",P8343,P8343+1)</f>
        <v/>
      </c>
    </row>
    <row r="8345">
      <c r="A8345">
        <f>IF(P8345=P8344,0,P8345)</f>
        <v/>
      </c>
      <c r="B8345" s="41">
        <f>IF($M8345&gt;300,"",IF(OR(INDEX(Bemenet!$E$2:$E$301,$M8345)="",INDEX(Bemenet!$F$2:$F$301,$M8345)=""),"",MAX(INDEX(Bemenet!$E$2:$E$301,$M8345),INDEX(Szabalyok!$A:$A,$N8345))))</f>
        <v/>
      </c>
      <c r="C8345" s="41">
        <f>IF($B8345="","",MIN(INDEX(Bemenet!$F$2:$F$301,$M8345),INDEX(Szabalyok!$B:$B,$N8345)))</f>
        <v/>
      </c>
      <c r="D8345" s="5">
        <f>IF(AND($B8345&lt;&gt;"",$C8345&lt;&gt;"",$B8345&lt;=$C8345),INDEX(Bemenet!$G$2:$G$301,$M8345),"")</f>
        <v/>
      </c>
      <c r="E8345" s="6">
        <f>IF(AND($B8345&lt;&gt;"",$C8345&lt;&gt;"",$B8345&lt;=$C8345),INDEX(Bemenet!$D$2:$D$301,$M8345),"")</f>
        <v/>
      </c>
      <c r="F8345" s="5">
        <f>IF(AND($B8345&lt;&gt;"",$C8345&lt;&gt;"",$B8345&lt;=$C8345),$C8345-$B8345+1,"")</f>
        <v/>
      </c>
      <c r="G8345" s="5">
        <f>IF($F8345="","",$F8345*$D8345)</f>
        <v/>
      </c>
      <c r="H8345" s="42">
        <f>IF($G8345="","",$O8345)</f>
        <v/>
      </c>
      <c r="I8345" s="5">
        <f>IF($G8345="","",$G8345*IF($H8345="",$O8345,$H8345)/100)</f>
        <v/>
      </c>
      <c r="J8345" s="5">
        <f>IF(OR($L8345="",NOT(COUNTIFS($L$2:$L8345,$L8345)=1)),"",SUMIFS($G:$G,$L:$L,$L8345))</f>
        <v/>
      </c>
      <c r="K8345" s="5">
        <f>IF(OR($L8345="",NOT(COUNTIFS($L$2:$L8345,$L8345)=1)),"",SUMIFS($I:$I,$L:$L,$L8345))</f>
        <v/>
      </c>
      <c r="L8345" s="6">
        <f>IF($B8345="","",YEAR($B8345))</f>
        <v/>
      </c>
      <c r="M8345" s="6">
        <f>INT((ROW()-2)/39)+1</f>
        <v/>
      </c>
      <c r="N8345" s="6">
        <f>MOD(ROW()-2,39)+2</f>
        <v/>
      </c>
      <c r="O8345" s="42">
        <f>IF(AND($B8345&lt;&gt;"",$C8345&lt;&gt;"",$B8345&lt;=$C8345),INDEX(Szabalyok!$C:$C,$N8345),"")</f>
        <v/>
      </c>
      <c r="P8345">
        <f>IF(D8345="",P8344,P8344+1)</f>
        <v/>
      </c>
    </row>
    <row r="8346">
      <c r="A8346">
        <f>IF(P8346=P8345,0,P8346)</f>
        <v/>
      </c>
      <c r="B8346" s="41">
        <f>IF($M8346&gt;300,"",IF(OR(INDEX(Bemenet!$E$2:$E$301,$M8346)="",INDEX(Bemenet!$F$2:$F$301,$M8346)=""),"",MAX(INDEX(Bemenet!$E$2:$E$301,$M8346),INDEX(Szabalyok!$A:$A,$N8346))))</f>
        <v/>
      </c>
      <c r="C8346" s="41">
        <f>IF($B8346="","",MIN(INDEX(Bemenet!$F$2:$F$301,$M8346),INDEX(Szabalyok!$B:$B,$N8346)))</f>
        <v/>
      </c>
      <c r="D8346" s="5">
        <f>IF(AND($B8346&lt;&gt;"",$C8346&lt;&gt;"",$B8346&lt;=$C8346),INDEX(Bemenet!$G$2:$G$301,$M8346),"")</f>
        <v/>
      </c>
      <c r="E8346" s="6">
        <f>IF(AND($B8346&lt;&gt;"",$C8346&lt;&gt;"",$B8346&lt;=$C8346),INDEX(Bemenet!$D$2:$D$301,$M8346),"")</f>
        <v/>
      </c>
      <c r="F8346" s="5">
        <f>IF(AND($B8346&lt;&gt;"",$C8346&lt;&gt;"",$B8346&lt;=$C8346),$C8346-$B8346+1,"")</f>
        <v/>
      </c>
      <c r="G8346" s="5">
        <f>IF($F8346="","",$F8346*$D8346)</f>
        <v/>
      </c>
      <c r="H8346" s="42">
        <f>IF($G8346="","",$O8346)</f>
        <v/>
      </c>
      <c r="I8346" s="5">
        <f>IF($G8346="","",$G8346*IF($H8346="",$O8346,$H8346)/100)</f>
        <v/>
      </c>
      <c r="J8346" s="5">
        <f>IF(OR($L8346="",NOT(COUNTIFS($L$2:$L8346,$L8346)=1)),"",SUMIFS($G:$G,$L:$L,$L8346))</f>
        <v/>
      </c>
      <c r="K8346" s="5">
        <f>IF(OR($L8346="",NOT(COUNTIFS($L$2:$L8346,$L8346)=1)),"",SUMIFS($I:$I,$L:$L,$L8346))</f>
        <v/>
      </c>
      <c r="L8346" s="6">
        <f>IF($B8346="","",YEAR($B8346))</f>
        <v/>
      </c>
      <c r="M8346" s="6">
        <f>INT((ROW()-2)/39)+1</f>
        <v/>
      </c>
      <c r="N8346" s="6">
        <f>MOD(ROW()-2,39)+2</f>
        <v/>
      </c>
      <c r="O8346" s="42">
        <f>IF(AND($B8346&lt;&gt;"",$C8346&lt;&gt;"",$B8346&lt;=$C8346),INDEX(Szabalyok!$C:$C,$N8346),"")</f>
        <v/>
      </c>
      <c r="P8346">
        <f>IF(D8346="",P8345,P8345+1)</f>
        <v/>
      </c>
    </row>
    <row r="8347">
      <c r="A8347">
        <f>IF(P8347=P8346,0,P8347)</f>
        <v/>
      </c>
      <c r="B8347" s="41">
        <f>IF($M8347&gt;300,"",IF(OR(INDEX(Bemenet!$E$2:$E$301,$M8347)="",INDEX(Bemenet!$F$2:$F$301,$M8347)=""),"",MAX(INDEX(Bemenet!$E$2:$E$301,$M8347),INDEX(Szabalyok!$A:$A,$N8347))))</f>
        <v/>
      </c>
      <c r="C8347" s="41">
        <f>IF($B8347="","",MIN(INDEX(Bemenet!$F$2:$F$301,$M8347),INDEX(Szabalyok!$B:$B,$N8347)))</f>
        <v/>
      </c>
      <c r="D8347" s="5">
        <f>IF(AND($B8347&lt;&gt;"",$C8347&lt;&gt;"",$B8347&lt;=$C8347),INDEX(Bemenet!$G$2:$G$301,$M8347),"")</f>
        <v/>
      </c>
      <c r="E8347" s="6">
        <f>IF(AND($B8347&lt;&gt;"",$C8347&lt;&gt;"",$B8347&lt;=$C8347),INDEX(Bemenet!$D$2:$D$301,$M8347),"")</f>
        <v/>
      </c>
      <c r="F8347" s="5">
        <f>IF(AND($B8347&lt;&gt;"",$C8347&lt;&gt;"",$B8347&lt;=$C8347),$C8347-$B8347+1,"")</f>
        <v/>
      </c>
      <c r="G8347" s="5">
        <f>IF($F8347="","",$F8347*$D8347)</f>
        <v/>
      </c>
      <c r="H8347" s="42">
        <f>IF($G8347="","",$O8347)</f>
        <v/>
      </c>
      <c r="I8347" s="5">
        <f>IF($G8347="","",$G8347*IF($H8347="",$O8347,$H8347)/100)</f>
        <v/>
      </c>
      <c r="J8347" s="5">
        <f>IF(OR($L8347="",NOT(COUNTIFS($L$2:$L8347,$L8347)=1)),"",SUMIFS($G:$G,$L:$L,$L8347))</f>
        <v/>
      </c>
      <c r="K8347" s="5">
        <f>IF(OR($L8347="",NOT(COUNTIFS($L$2:$L8347,$L8347)=1)),"",SUMIFS($I:$I,$L:$L,$L8347))</f>
        <v/>
      </c>
      <c r="L8347" s="6">
        <f>IF($B8347="","",YEAR($B8347))</f>
        <v/>
      </c>
      <c r="M8347" s="6">
        <f>INT((ROW()-2)/39)+1</f>
        <v/>
      </c>
      <c r="N8347" s="6">
        <f>MOD(ROW()-2,39)+2</f>
        <v/>
      </c>
      <c r="O8347" s="42">
        <f>IF(AND($B8347&lt;&gt;"",$C8347&lt;&gt;"",$B8347&lt;=$C8347),INDEX(Szabalyok!$C:$C,$N8347),"")</f>
        <v/>
      </c>
      <c r="P8347">
        <f>IF(D8347="",P8346,P8346+1)</f>
        <v/>
      </c>
    </row>
    <row r="8348">
      <c r="A8348">
        <f>IF(P8348=P8347,0,P8348)</f>
        <v/>
      </c>
      <c r="B8348" s="41">
        <f>IF($M8348&gt;300,"",IF(OR(INDEX(Bemenet!$E$2:$E$301,$M8348)="",INDEX(Bemenet!$F$2:$F$301,$M8348)=""),"",MAX(INDEX(Bemenet!$E$2:$E$301,$M8348),INDEX(Szabalyok!$A:$A,$N8348))))</f>
        <v/>
      </c>
      <c r="C8348" s="41">
        <f>IF($B8348="","",MIN(INDEX(Bemenet!$F$2:$F$301,$M8348),INDEX(Szabalyok!$B:$B,$N8348)))</f>
        <v/>
      </c>
      <c r="D8348" s="5">
        <f>IF(AND($B8348&lt;&gt;"",$C8348&lt;&gt;"",$B8348&lt;=$C8348),INDEX(Bemenet!$G$2:$G$301,$M8348),"")</f>
        <v/>
      </c>
      <c r="E8348" s="6">
        <f>IF(AND($B8348&lt;&gt;"",$C8348&lt;&gt;"",$B8348&lt;=$C8348),INDEX(Bemenet!$D$2:$D$301,$M8348),"")</f>
        <v/>
      </c>
      <c r="F8348" s="5">
        <f>IF(AND($B8348&lt;&gt;"",$C8348&lt;&gt;"",$B8348&lt;=$C8348),$C8348-$B8348+1,"")</f>
        <v/>
      </c>
      <c r="G8348" s="5">
        <f>IF($F8348="","",$F8348*$D8348)</f>
        <v/>
      </c>
      <c r="H8348" s="42">
        <f>IF($G8348="","",$O8348)</f>
        <v/>
      </c>
      <c r="I8348" s="5">
        <f>IF($G8348="","",$G8348*IF($H8348="",$O8348,$H8348)/100)</f>
        <v/>
      </c>
      <c r="J8348" s="5">
        <f>IF(OR($L8348="",NOT(COUNTIFS($L$2:$L8348,$L8348)=1)),"",SUMIFS($G:$G,$L:$L,$L8348))</f>
        <v/>
      </c>
      <c r="K8348" s="5">
        <f>IF(OR($L8348="",NOT(COUNTIFS($L$2:$L8348,$L8348)=1)),"",SUMIFS($I:$I,$L:$L,$L8348))</f>
        <v/>
      </c>
      <c r="L8348" s="6">
        <f>IF($B8348="","",YEAR($B8348))</f>
        <v/>
      </c>
      <c r="M8348" s="6">
        <f>INT((ROW()-2)/39)+1</f>
        <v/>
      </c>
      <c r="N8348" s="6">
        <f>MOD(ROW()-2,39)+2</f>
        <v/>
      </c>
      <c r="O8348" s="42">
        <f>IF(AND($B8348&lt;&gt;"",$C8348&lt;&gt;"",$B8348&lt;=$C8348),INDEX(Szabalyok!$C:$C,$N8348),"")</f>
        <v/>
      </c>
      <c r="P8348">
        <f>IF(D8348="",P8347,P8347+1)</f>
        <v/>
      </c>
    </row>
    <row r="8349">
      <c r="A8349">
        <f>IF(P8349=P8348,0,P8349)</f>
        <v/>
      </c>
      <c r="B8349" s="41">
        <f>IF($M8349&gt;300,"",IF(OR(INDEX(Bemenet!$E$2:$E$301,$M8349)="",INDEX(Bemenet!$F$2:$F$301,$M8349)=""),"",MAX(INDEX(Bemenet!$E$2:$E$301,$M8349),INDEX(Szabalyok!$A:$A,$N8349))))</f>
        <v/>
      </c>
      <c r="C8349" s="41">
        <f>IF($B8349="","",MIN(INDEX(Bemenet!$F$2:$F$301,$M8349),INDEX(Szabalyok!$B:$B,$N8349)))</f>
        <v/>
      </c>
      <c r="D8349" s="5">
        <f>IF(AND($B8349&lt;&gt;"",$C8349&lt;&gt;"",$B8349&lt;=$C8349),INDEX(Bemenet!$G$2:$G$301,$M8349),"")</f>
        <v/>
      </c>
      <c r="E8349" s="6">
        <f>IF(AND($B8349&lt;&gt;"",$C8349&lt;&gt;"",$B8349&lt;=$C8349),INDEX(Bemenet!$D$2:$D$301,$M8349),"")</f>
        <v/>
      </c>
      <c r="F8349" s="5">
        <f>IF(AND($B8349&lt;&gt;"",$C8349&lt;&gt;"",$B8349&lt;=$C8349),$C8349-$B8349+1,"")</f>
        <v/>
      </c>
      <c r="G8349" s="5">
        <f>IF($F8349="","",$F8349*$D8349)</f>
        <v/>
      </c>
      <c r="H8349" s="42">
        <f>IF($G8349="","",$O8349)</f>
        <v/>
      </c>
      <c r="I8349" s="5">
        <f>IF($G8349="","",$G8349*IF($H8349="",$O8349,$H8349)/100)</f>
        <v/>
      </c>
      <c r="J8349" s="5">
        <f>IF(OR($L8349="",NOT(COUNTIFS($L$2:$L8349,$L8349)=1)),"",SUMIFS($G:$G,$L:$L,$L8349))</f>
        <v/>
      </c>
      <c r="K8349" s="5">
        <f>IF(OR($L8349="",NOT(COUNTIFS($L$2:$L8349,$L8349)=1)),"",SUMIFS($I:$I,$L:$L,$L8349))</f>
        <v/>
      </c>
      <c r="L8349" s="6">
        <f>IF($B8349="","",YEAR($B8349))</f>
        <v/>
      </c>
      <c r="M8349" s="6">
        <f>INT((ROW()-2)/39)+1</f>
        <v/>
      </c>
      <c r="N8349" s="6">
        <f>MOD(ROW()-2,39)+2</f>
        <v/>
      </c>
      <c r="O8349" s="42">
        <f>IF(AND($B8349&lt;&gt;"",$C8349&lt;&gt;"",$B8349&lt;=$C8349),INDEX(Szabalyok!$C:$C,$N8349),"")</f>
        <v/>
      </c>
      <c r="P8349">
        <f>IF(D8349="",P8348,P8348+1)</f>
        <v/>
      </c>
    </row>
    <row r="8350">
      <c r="A8350">
        <f>IF(P8350=P8349,0,P8350)</f>
        <v/>
      </c>
      <c r="B8350" s="41">
        <f>IF($M8350&gt;300,"",IF(OR(INDEX(Bemenet!$E$2:$E$301,$M8350)="",INDEX(Bemenet!$F$2:$F$301,$M8350)=""),"",MAX(INDEX(Bemenet!$E$2:$E$301,$M8350),INDEX(Szabalyok!$A:$A,$N8350))))</f>
        <v/>
      </c>
      <c r="C8350" s="41">
        <f>IF($B8350="","",MIN(INDEX(Bemenet!$F$2:$F$301,$M8350),INDEX(Szabalyok!$B:$B,$N8350)))</f>
        <v/>
      </c>
      <c r="D8350" s="5">
        <f>IF(AND($B8350&lt;&gt;"",$C8350&lt;&gt;"",$B8350&lt;=$C8350),INDEX(Bemenet!$G$2:$G$301,$M8350),"")</f>
        <v/>
      </c>
      <c r="E8350" s="6">
        <f>IF(AND($B8350&lt;&gt;"",$C8350&lt;&gt;"",$B8350&lt;=$C8350),INDEX(Bemenet!$D$2:$D$301,$M8350),"")</f>
        <v/>
      </c>
      <c r="F8350" s="5">
        <f>IF(AND($B8350&lt;&gt;"",$C8350&lt;&gt;"",$B8350&lt;=$C8350),$C8350-$B8350+1,"")</f>
        <v/>
      </c>
      <c r="G8350" s="5">
        <f>IF($F8350="","",$F8350*$D8350)</f>
        <v/>
      </c>
      <c r="H8350" s="42">
        <f>IF($G8350="","",$O8350)</f>
        <v/>
      </c>
      <c r="I8350" s="5">
        <f>IF($G8350="","",$G8350*IF($H8350="",$O8350,$H8350)/100)</f>
        <v/>
      </c>
      <c r="J8350" s="5">
        <f>IF(OR($L8350="",NOT(COUNTIFS($L$2:$L8350,$L8350)=1)),"",SUMIFS($G:$G,$L:$L,$L8350))</f>
        <v/>
      </c>
      <c r="K8350" s="5">
        <f>IF(OR($L8350="",NOT(COUNTIFS($L$2:$L8350,$L8350)=1)),"",SUMIFS($I:$I,$L:$L,$L8350))</f>
        <v/>
      </c>
      <c r="L8350" s="6">
        <f>IF($B8350="","",YEAR($B8350))</f>
        <v/>
      </c>
      <c r="M8350" s="6">
        <f>INT((ROW()-2)/39)+1</f>
        <v/>
      </c>
      <c r="N8350" s="6">
        <f>MOD(ROW()-2,39)+2</f>
        <v/>
      </c>
      <c r="O8350" s="42">
        <f>IF(AND($B8350&lt;&gt;"",$C8350&lt;&gt;"",$B8350&lt;=$C8350),INDEX(Szabalyok!$C:$C,$N8350),"")</f>
        <v/>
      </c>
      <c r="P8350">
        <f>IF(D8350="",P8349,P8349+1)</f>
        <v/>
      </c>
    </row>
    <row r="8351">
      <c r="A8351">
        <f>IF(P8351=P8350,0,P8351)</f>
        <v/>
      </c>
      <c r="B8351" s="41">
        <f>IF($M8351&gt;300,"",IF(OR(INDEX(Bemenet!$E$2:$E$301,$M8351)="",INDEX(Bemenet!$F$2:$F$301,$M8351)=""),"",MAX(INDEX(Bemenet!$E$2:$E$301,$M8351),INDEX(Szabalyok!$A:$A,$N8351))))</f>
        <v/>
      </c>
      <c r="C8351" s="41">
        <f>IF($B8351="","",MIN(INDEX(Bemenet!$F$2:$F$301,$M8351),INDEX(Szabalyok!$B:$B,$N8351)))</f>
        <v/>
      </c>
      <c r="D8351" s="5">
        <f>IF(AND($B8351&lt;&gt;"",$C8351&lt;&gt;"",$B8351&lt;=$C8351),INDEX(Bemenet!$G$2:$G$301,$M8351),"")</f>
        <v/>
      </c>
      <c r="E8351" s="6">
        <f>IF(AND($B8351&lt;&gt;"",$C8351&lt;&gt;"",$B8351&lt;=$C8351),INDEX(Bemenet!$D$2:$D$301,$M8351),"")</f>
        <v/>
      </c>
      <c r="F8351" s="5">
        <f>IF(AND($B8351&lt;&gt;"",$C8351&lt;&gt;"",$B8351&lt;=$C8351),$C8351-$B8351+1,"")</f>
        <v/>
      </c>
      <c r="G8351" s="5">
        <f>IF($F8351="","",$F8351*$D8351)</f>
        <v/>
      </c>
      <c r="H8351" s="42">
        <f>IF($G8351="","",$O8351)</f>
        <v/>
      </c>
      <c r="I8351" s="5">
        <f>IF($G8351="","",$G8351*IF($H8351="",$O8351,$H8351)/100)</f>
        <v/>
      </c>
      <c r="J8351" s="5">
        <f>IF(OR($L8351="",NOT(COUNTIFS($L$2:$L8351,$L8351)=1)),"",SUMIFS($G:$G,$L:$L,$L8351))</f>
        <v/>
      </c>
      <c r="K8351" s="5">
        <f>IF(OR($L8351="",NOT(COUNTIFS($L$2:$L8351,$L8351)=1)),"",SUMIFS($I:$I,$L:$L,$L8351))</f>
        <v/>
      </c>
      <c r="L8351" s="6">
        <f>IF($B8351="","",YEAR($B8351))</f>
        <v/>
      </c>
      <c r="M8351" s="6">
        <f>INT((ROW()-2)/39)+1</f>
        <v/>
      </c>
      <c r="N8351" s="6">
        <f>MOD(ROW()-2,39)+2</f>
        <v/>
      </c>
      <c r="O8351" s="42">
        <f>IF(AND($B8351&lt;&gt;"",$C8351&lt;&gt;"",$B8351&lt;=$C8351),INDEX(Szabalyok!$C:$C,$N8351),"")</f>
        <v/>
      </c>
      <c r="P8351">
        <f>IF(D8351="",P8350,P8350+1)</f>
        <v/>
      </c>
    </row>
    <row r="8352">
      <c r="A8352">
        <f>IF(P8352=P8351,0,P8352)</f>
        <v/>
      </c>
      <c r="B8352" s="41">
        <f>IF($M8352&gt;300,"",IF(OR(INDEX(Bemenet!$E$2:$E$301,$M8352)="",INDEX(Bemenet!$F$2:$F$301,$M8352)=""),"",MAX(INDEX(Bemenet!$E$2:$E$301,$M8352),INDEX(Szabalyok!$A:$A,$N8352))))</f>
        <v/>
      </c>
      <c r="C8352" s="41">
        <f>IF($B8352="","",MIN(INDEX(Bemenet!$F$2:$F$301,$M8352),INDEX(Szabalyok!$B:$B,$N8352)))</f>
        <v/>
      </c>
      <c r="D8352" s="5">
        <f>IF(AND($B8352&lt;&gt;"",$C8352&lt;&gt;"",$B8352&lt;=$C8352),INDEX(Bemenet!$G$2:$G$301,$M8352),"")</f>
        <v/>
      </c>
      <c r="E8352" s="6">
        <f>IF(AND($B8352&lt;&gt;"",$C8352&lt;&gt;"",$B8352&lt;=$C8352),INDEX(Bemenet!$D$2:$D$301,$M8352),"")</f>
        <v/>
      </c>
      <c r="F8352" s="5">
        <f>IF(AND($B8352&lt;&gt;"",$C8352&lt;&gt;"",$B8352&lt;=$C8352),$C8352-$B8352+1,"")</f>
        <v/>
      </c>
      <c r="G8352" s="5">
        <f>IF($F8352="","",$F8352*$D8352)</f>
        <v/>
      </c>
      <c r="H8352" s="42">
        <f>IF($G8352="","",$O8352)</f>
        <v/>
      </c>
      <c r="I8352" s="5">
        <f>IF($G8352="","",$G8352*IF($H8352="",$O8352,$H8352)/100)</f>
        <v/>
      </c>
      <c r="J8352" s="5">
        <f>IF(OR($L8352="",NOT(COUNTIFS($L$2:$L8352,$L8352)=1)),"",SUMIFS($G:$G,$L:$L,$L8352))</f>
        <v/>
      </c>
      <c r="K8352" s="5">
        <f>IF(OR($L8352="",NOT(COUNTIFS($L$2:$L8352,$L8352)=1)),"",SUMIFS($I:$I,$L:$L,$L8352))</f>
        <v/>
      </c>
      <c r="L8352" s="6">
        <f>IF($B8352="","",YEAR($B8352))</f>
        <v/>
      </c>
      <c r="M8352" s="6">
        <f>INT((ROW()-2)/39)+1</f>
        <v/>
      </c>
      <c r="N8352" s="6">
        <f>MOD(ROW()-2,39)+2</f>
        <v/>
      </c>
      <c r="O8352" s="42">
        <f>IF(AND($B8352&lt;&gt;"",$C8352&lt;&gt;"",$B8352&lt;=$C8352),INDEX(Szabalyok!$C:$C,$N8352),"")</f>
        <v/>
      </c>
      <c r="P8352">
        <f>IF(D8352="",P8351,P8351+1)</f>
        <v/>
      </c>
    </row>
    <row r="8353">
      <c r="A8353">
        <f>IF(P8353=P8352,0,P8353)</f>
        <v/>
      </c>
      <c r="B8353" s="41">
        <f>IF($M8353&gt;300,"",IF(OR(INDEX(Bemenet!$E$2:$E$301,$M8353)="",INDEX(Bemenet!$F$2:$F$301,$M8353)=""),"",MAX(INDEX(Bemenet!$E$2:$E$301,$M8353),INDEX(Szabalyok!$A:$A,$N8353))))</f>
        <v/>
      </c>
      <c r="C8353" s="41">
        <f>IF($B8353="","",MIN(INDEX(Bemenet!$F$2:$F$301,$M8353),INDEX(Szabalyok!$B:$B,$N8353)))</f>
        <v/>
      </c>
      <c r="D8353" s="5">
        <f>IF(AND($B8353&lt;&gt;"",$C8353&lt;&gt;"",$B8353&lt;=$C8353),INDEX(Bemenet!$G$2:$G$301,$M8353),"")</f>
        <v/>
      </c>
      <c r="E8353" s="6">
        <f>IF(AND($B8353&lt;&gt;"",$C8353&lt;&gt;"",$B8353&lt;=$C8353),INDEX(Bemenet!$D$2:$D$301,$M8353),"")</f>
        <v/>
      </c>
      <c r="F8353" s="5">
        <f>IF(AND($B8353&lt;&gt;"",$C8353&lt;&gt;"",$B8353&lt;=$C8353),$C8353-$B8353+1,"")</f>
        <v/>
      </c>
      <c r="G8353" s="5">
        <f>IF($F8353="","",$F8353*$D8353)</f>
        <v/>
      </c>
      <c r="H8353" s="42">
        <f>IF($G8353="","",$O8353)</f>
        <v/>
      </c>
      <c r="I8353" s="5">
        <f>IF($G8353="","",$G8353*IF($H8353="",$O8353,$H8353)/100)</f>
        <v/>
      </c>
      <c r="J8353" s="5">
        <f>IF(OR($L8353="",NOT(COUNTIFS($L$2:$L8353,$L8353)=1)),"",SUMIFS($G:$G,$L:$L,$L8353))</f>
        <v/>
      </c>
      <c r="K8353" s="5">
        <f>IF(OR($L8353="",NOT(COUNTIFS($L$2:$L8353,$L8353)=1)),"",SUMIFS($I:$I,$L:$L,$L8353))</f>
        <v/>
      </c>
      <c r="L8353" s="6">
        <f>IF($B8353="","",YEAR($B8353))</f>
        <v/>
      </c>
      <c r="M8353" s="6">
        <f>INT((ROW()-2)/39)+1</f>
        <v/>
      </c>
      <c r="N8353" s="6">
        <f>MOD(ROW()-2,39)+2</f>
        <v/>
      </c>
      <c r="O8353" s="42">
        <f>IF(AND($B8353&lt;&gt;"",$C8353&lt;&gt;"",$B8353&lt;=$C8353),INDEX(Szabalyok!$C:$C,$N8353),"")</f>
        <v/>
      </c>
      <c r="P8353">
        <f>IF(D8353="",P8352,P8352+1)</f>
        <v/>
      </c>
    </row>
    <row r="8354">
      <c r="A8354">
        <f>IF(P8354=P8353,0,P8354)</f>
        <v/>
      </c>
      <c r="B8354" s="41">
        <f>IF($M8354&gt;300,"",IF(OR(INDEX(Bemenet!$E$2:$E$301,$M8354)="",INDEX(Bemenet!$F$2:$F$301,$M8354)=""),"",MAX(INDEX(Bemenet!$E$2:$E$301,$M8354),INDEX(Szabalyok!$A:$A,$N8354))))</f>
        <v/>
      </c>
      <c r="C8354" s="41">
        <f>IF($B8354="","",MIN(INDEX(Bemenet!$F$2:$F$301,$M8354),INDEX(Szabalyok!$B:$B,$N8354)))</f>
        <v/>
      </c>
      <c r="D8354" s="5">
        <f>IF(AND($B8354&lt;&gt;"",$C8354&lt;&gt;"",$B8354&lt;=$C8354),INDEX(Bemenet!$G$2:$G$301,$M8354),"")</f>
        <v/>
      </c>
      <c r="E8354" s="6">
        <f>IF(AND($B8354&lt;&gt;"",$C8354&lt;&gt;"",$B8354&lt;=$C8354),INDEX(Bemenet!$D$2:$D$301,$M8354),"")</f>
        <v/>
      </c>
      <c r="F8354" s="5">
        <f>IF(AND($B8354&lt;&gt;"",$C8354&lt;&gt;"",$B8354&lt;=$C8354),$C8354-$B8354+1,"")</f>
        <v/>
      </c>
      <c r="G8354" s="5">
        <f>IF($F8354="","",$F8354*$D8354)</f>
        <v/>
      </c>
      <c r="H8354" s="42">
        <f>IF($G8354="","",$O8354)</f>
        <v/>
      </c>
      <c r="I8354" s="5">
        <f>IF($G8354="","",$G8354*IF($H8354="",$O8354,$H8354)/100)</f>
        <v/>
      </c>
      <c r="J8354" s="5">
        <f>IF(OR($L8354="",NOT(COUNTIFS($L$2:$L8354,$L8354)=1)),"",SUMIFS($G:$G,$L:$L,$L8354))</f>
        <v/>
      </c>
      <c r="K8354" s="5">
        <f>IF(OR($L8354="",NOT(COUNTIFS($L$2:$L8354,$L8354)=1)),"",SUMIFS($I:$I,$L:$L,$L8354))</f>
        <v/>
      </c>
      <c r="L8354" s="6">
        <f>IF($B8354="","",YEAR($B8354))</f>
        <v/>
      </c>
      <c r="M8354" s="6">
        <f>INT((ROW()-2)/39)+1</f>
        <v/>
      </c>
      <c r="N8354" s="6">
        <f>MOD(ROW()-2,39)+2</f>
        <v/>
      </c>
      <c r="O8354" s="42">
        <f>IF(AND($B8354&lt;&gt;"",$C8354&lt;&gt;"",$B8354&lt;=$C8354),INDEX(Szabalyok!$C:$C,$N8354),"")</f>
        <v/>
      </c>
      <c r="P8354">
        <f>IF(D8354="",P8353,P8353+1)</f>
        <v/>
      </c>
    </row>
    <row r="8355">
      <c r="A8355">
        <f>IF(P8355=P8354,0,P8355)</f>
        <v/>
      </c>
      <c r="B8355" s="41">
        <f>IF($M8355&gt;300,"",IF(OR(INDEX(Bemenet!$E$2:$E$301,$M8355)="",INDEX(Bemenet!$F$2:$F$301,$M8355)=""),"",MAX(INDEX(Bemenet!$E$2:$E$301,$M8355),INDEX(Szabalyok!$A:$A,$N8355))))</f>
        <v/>
      </c>
      <c r="C8355" s="41">
        <f>IF($B8355="","",MIN(INDEX(Bemenet!$F$2:$F$301,$M8355),INDEX(Szabalyok!$B:$B,$N8355)))</f>
        <v/>
      </c>
      <c r="D8355" s="5">
        <f>IF(AND($B8355&lt;&gt;"",$C8355&lt;&gt;"",$B8355&lt;=$C8355),INDEX(Bemenet!$G$2:$G$301,$M8355),"")</f>
        <v/>
      </c>
      <c r="E8355" s="6">
        <f>IF(AND($B8355&lt;&gt;"",$C8355&lt;&gt;"",$B8355&lt;=$C8355),INDEX(Bemenet!$D$2:$D$301,$M8355),"")</f>
        <v/>
      </c>
      <c r="F8355" s="5">
        <f>IF(AND($B8355&lt;&gt;"",$C8355&lt;&gt;"",$B8355&lt;=$C8355),$C8355-$B8355+1,"")</f>
        <v/>
      </c>
      <c r="G8355" s="5">
        <f>IF($F8355="","",$F8355*$D8355)</f>
        <v/>
      </c>
      <c r="H8355" s="42">
        <f>IF($G8355="","",$O8355)</f>
        <v/>
      </c>
      <c r="I8355" s="5">
        <f>IF($G8355="","",$G8355*IF($H8355="",$O8355,$H8355)/100)</f>
        <v/>
      </c>
      <c r="J8355" s="5">
        <f>IF(OR($L8355="",NOT(COUNTIFS($L$2:$L8355,$L8355)=1)),"",SUMIFS($G:$G,$L:$L,$L8355))</f>
        <v/>
      </c>
      <c r="K8355" s="5">
        <f>IF(OR($L8355="",NOT(COUNTIFS($L$2:$L8355,$L8355)=1)),"",SUMIFS($I:$I,$L:$L,$L8355))</f>
        <v/>
      </c>
      <c r="L8355" s="6">
        <f>IF($B8355="","",YEAR($B8355))</f>
        <v/>
      </c>
      <c r="M8355" s="6">
        <f>INT((ROW()-2)/39)+1</f>
        <v/>
      </c>
      <c r="N8355" s="6">
        <f>MOD(ROW()-2,39)+2</f>
        <v/>
      </c>
      <c r="O8355" s="42">
        <f>IF(AND($B8355&lt;&gt;"",$C8355&lt;&gt;"",$B8355&lt;=$C8355),INDEX(Szabalyok!$C:$C,$N8355),"")</f>
        <v/>
      </c>
      <c r="P8355">
        <f>IF(D8355="",P8354,P8354+1)</f>
        <v/>
      </c>
    </row>
    <row r="8356">
      <c r="A8356">
        <f>IF(P8356=P8355,0,P8356)</f>
        <v/>
      </c>
      <c r="B8356" s="41">
        <f>IF($M8356&gt;300,"",IF(OR(INDEX(Bemenet!$E$2:$E$301,$M8356)="",INDEX(Bemenet!$F$2:$F$301,$M8356)=""),"",MAX(INDEX(Bemenet!$E$2:$E$301,$M8356),INDEX(Szabalyok!$A:$A,$N8356))))</f>
        <v/>
      </c>
      <c r="C8356" s="41">
        <f>IF($B8356="","",MIN(INDEX(Bemenet!$F$2:$F$301,$M8356),INDEX(Szabalyok!$B:$B,$N8356)))</f>
        <v/>
      </c>
      <c r="D8356" s="5">
        <f>IF(AND($B8356&lt;&gt;"",$C8356&lt;&gt;"",$B8356&lt;=$C8356),INDEX(Bemenet!$G$2:$G$301,$M8356),"")</f>
        <v/>
      </c>
      <c r="E8356" s="6">
        <f>IF(AND($B8356&lt;&gt;"",$C8356&lt;&gt;"",$B8356&lt;=$C8356),INDEX(Bemenet!$D$2:$D$301,$M8356),"")</f>
        <v/>
      </c>
      <c r="F8356" s="5">
        <f>IF(AND($B8356&lt;&gt;"",$C8356&lt;&gt;"",$B8356&lt;=$C8356),$C8356-$B8356+1,"")</f>
        <v/>
      </c>
      <c r="G8356" s="5">
        <f>IF($F8356="","",$F8356*$D8356)</f>
        <v/>
      </c>
      <c r="H8356" s="42">
        <f>IF($G8356="","",$O8356)</f>
        <v/>
      </c>
      <c r="I8356" s="5">
        <f>IF($G8356="","",$G8356*IF($H8356="",$O8356,$H8356)/100)</f>
        <v/>
      </c>
      <c r="J8356" s="5">
        <f>IF(OR($L8356="",NOT(COUNTIFS($L$2:$L8356,$L8356)=1)),"",SUMIFS($G:$G,$L:$L,$L8356))</f>
        <v/>
      </c>
      <c r="K8356" s="5">
        <f>IF(OR($L8356="",NOT(COUNTIFS($L$2:$L8356,$L8356)=1)),"",SUMIFS($I:$I,$L:$L,$L8356))</f>
        <v/>
      </c>
      <c r="L8356" s="6">
        <f>IF($B8356="","",YEAR($B8356))</f>
        <v/>
      </c>
      <c r="M8356" s="6">
        <f>INT((ROW()-2)/39)+1</f>
        <v/>
      </c>
      <c r="N8356" s="6">
        <f>MOD(ROW()-2,39)+2</f>
        <v/>
      </c>
      <c r="O8356" s="42">
        <f>IF(AND($B8356&lt;&gt;"",$C8356&lt;&gt;"",$B8356&lt;=$C8356),INDEX(Szabalyok!$C:$C,$N8356),"")</f>
        <v/>
      </c>
      <c r="P8356">
        <f>IF(D8356="",P8355,P8355+1)</f>
        <v/>
      </c>
    </row>
    <row r="8357">
      <c r="A8357">
        <f>IF(P8357=P8356,0,P8357)</f>
        <v/>
      </c>
      <c r="B8357" s="41">
        <f>IF($M8357&gt;300,"",IF(OR(INDEX(Bemenet!$E$2:$E$301,$M8357)="",INDEX(Bemenet!$F$2:$F$301,$M8357)=""),"",MAX(INDEX(Bemenet!$E$2:$E$301,$M8357),INDEX(Szabalyok!$A:$A,$N8357))))</f>
        <v/>
      </c>
      <c r="C8357" s="41">
        <f>IF($B8357="","",MIN(INDEX(Bemenet!$F$2:$F$301,$M8357),INDEX(Szabalyok!$B:$B,$N8357)))</f>
        <v/>
      </c>
      <c r="D8357" s="5">
        <f>IF(AND($B8357&lt;&gt;"",$C8357&lt;&gt;"",$B8357&lt;=$C8357),INDEX(Bemenet!$G$2:$G$301,$M8357),"")</f>
        <v/>
      </c>
      <c r="E8357" s="6">
        <f>IF(AND($B8357&lt;&gt;"",$C8357&lt;&gt;"",$B8357&lt;=$C8357),INDEX(Bemenet!$D$2:$D$301,$M8357),"")</f>
        <v/>
      </c>
      <c r="F8357" s="5">
        <f>IF(AND($B8357&lt;&gt;"",$C8357&lt;&gt;"",$B8357&lt;=$C8357),$C8357-$B8357+1,"")</f>
        <v/>
      </c>
      <c r="G8357" s="5">
        <f>IF($F8357="","",$F8357*$D8357)</f>
        <v/>
      </c>
      <c r="H8357" s="42">
        <f>IF($G8357="","",$O8357)</f>
        <v/>
      </c>
      <c r="I8357" s="5">
        <f>IF($G8357="","",$G8357*IF($H8357="",$O8357,$H8357)/100)</f>
        <v/>
      </c>
      <c r="J8357" s="5">
        <f>IF(OR($L8357="",NOT(COUNTIFS($L$2:$L8357,$L8357)=1)),"",SUMIFS($G:$G,$L:$L,$L8357))</f>
        <v/>
      </c>
      <c r="K8357" s="5">
        <f>IF(OR($L8357="",NOT(COUNTIFS($L$2:$L8357,$L8357)=1)),"",SUMIFS($I:$I,$L:$L,$L8357))</f>
        <v/>
      </c>
      <c r="L8357" s="6">
        <f>IF($B8357="","",YEAR($B8357))</f>
        <v/>
      </c>
      <c r="M8357" s="6">
        <f>INT((ROW()-2)/39)+1</f>
        <v/>
      </c>
      <c r="N8357" s="6">
        <f>MOD(ROW()-2,39)+2</f>
        <v/>
      </c>
      <c r="O8357" s="42">
        <f>IF(AND($B8357&lt;&gt;"",$C8357&lt;&gt;"",$B8357&lt;=$C8357),INDEX(Szabalyok!$C:$C,$N8357),"")</f>
        <v/>
      </c>
      <c r="P8357">
        <f>IF(D8357="",P8356,P8356+1)</f>
        <v/>
      </c>
    </row>
    <row r="8358">
      <c r="A8358">
        <f>IF(P8358=P8357,0,P8358)</f>
        <v/>
      </c>
      <c r="B8358" s="41">
        <f>IF($M8358&gt;300,"",IF(OR(INDEX(Bemenet!$E$2:$E$301,$M8358)="",INDEX(Bemenet!$F$2:$F$301,$M8358)=""),"",MAX(INDEX(Bemenet!$E$2:$E$301,$M8358),INDEX(Szabalyok!$A:$A,$N8358))))</f>
        <v/>
      </c>
      <c r="C8358" s="41">
        <f>IF($B8358="","",MIN(INDEX(Bemenet!$F$2:$F$301,$M8358),INDEX(Szabalyok!$B:$B,$N8358)))</f>
        <v/>
      </c>
      <c r="D8358" s="5">
        <f>IF(AND($B8358&lt;&gt;"",$C8358&lt;&gt;"",$B8358&lt;=$C8358),INDEX(Bemenet!$G$2:$G$301,$M8358),"")</f>
        <v/>
      </c>
      <c r="E8358" s="6">
        <f>IF(AND($B8358&lt;&gt;"",$C8358&lt;&gt;"",$B8358&lt;=$C8358),INDEX(Bemenet!$D$2:$D$301,$M8358),"")</f>
        <v/>
      </c>
      <c r="F8358" s="5">
        <f>IF(AND($B8358&lt;&gt;"",$C8358&lt;&gt;"",$B8358&lt;=$C8358),$C8358-$B8358+1,"")</f>
        <v/>
      </c>
      <c r="G8358" s="5">
        <f>IF($F8358="","",$F8358*$D8358)</f>
        <v/>
      </c>
      <c r="H8358" s="42">
        <f>IF($G8358="","",$O8358)</f>
        <v/>
      </c>
      <c r="I8358" s="5">
        <f>IF($G8358="","",$G8358*IF($H8358="",$O8358,$H8358)/100)</f>
        <v/>
      </c>
      <c r="J8358" s="5">
        <f>IF(OR($L8358="",NOT(COUNTIFS($L$2:$L8358,$L8358)=1)),"",SUMIFS($G:$G,$L:$L,$L8358))</f>
        <v/>
      </c>
      <c r="K8358" s="5">
        <f>IF(OR($L8358="",NOT(COUNTIFS($L$2:$L8358,$L8358)=1)),"",SUMIFS($I:$I,$L:$L,$L8358))</f>
        <v/>
      </c>
      <c r="L8358" s="6">
        <f>IF($B8358="","",YEAR($B8358))</f>
        <v/>
      </c>
      <c r="M8358" s="6">
        <f>INT((ROW()-2)/39)+1</f>
        <v/>
      </c>
      <c r="N8358" s="6">
        <f>MOD(ROW()-2,39)+2</f>
        <v/>
      </c>
      <c r="O8358" s="42">
        <f>IF(AND($B8358&lt;&gt;"",$C8358&lt;&gt;"",$B8358&lt;=$C8358),INDEX(Szabalyok!$C:$C,$N8358),"")</f>
        <v/>
      </c>
      <c r="P8358">
        <f>IF(D8358="",P8357,P8357+1)</f>
        <v/>
      </c>
    </row>
    <row r="8359">
      <c r="A8359">
        <f>IF(P8359=P8358,0,P8359)</f>
        <v/>
      </c>
      <c r="B8359" s="41">
        <f>IF($M8359&gt;300,"",IF(OR(INDEX(Bemenet!$E$2:$E$301,$M8359)="",INDEX(Bemenet!$F$2:$F$301,$M8359)=""),"",MAX(INDEX(Bemenet!$E$2:$E$301,$M8359),INDEX(Szabalyok!$A:$A,$N8359))))</f>
        <v/>
      </c>
      <c r="C8359" s="41">
        <f>IF($B8359="","",MIN(INDEX(Bemenet!$F$2:$F$301,$M8359),INDEX(Szabalyok!$B:$B,$N8359)))</f>
        <v/>
      </c>
      <c r="D8359" s="5">
        <f>IF(AND($B8359&lt;&gt;"",$C8359&lt;&gt;"",$B8359&lt;=$C8359),INDEX(Bemenet!$G$2:$G$301,$M8359),"")</f>
        <v/>
      </c>
      <c r="E8359" s="6">
        <f>IF(AND($B8359&lt;&gt;"",$C8359&lt;&gt;"",$B8359&lt;=$C8359),INDEX(Bemenet!$D$2:$D$301,$M8359),"")</f>
        <v/>
      </c>
      <c r="F8359" s="5">
        <f>IF(AND($B8359&lt;&gt;"",$C8359&lt;&gt;"",$B8359&lt;=$C8359),$C8359-$B8359+1,"")</f>
        <v/>
      </c>
      <c r="G8359" s="5">
        <f>IF($F8359="","",$F8359*$D8359)</f>
        <v/>
      </c>
      <c r="H8359" s="42">
        <f>IF($G8359="","",$O8359)</f>
        <v/>
      </c>
      <c r="I8359" s="5">
        <f>IF($G8359="","",$G8359*IF($H8359="",$O8359,$H8359)/100)</f>
        <v/>
      </c>
      <c r="J8359" s="5">
        <f>IF(OR($L8359="",NOT(COUNTIFS($L$2:$L8359,$L8359)=1)),"",SUMIFS($G:$G,$L:$L,$L8359))</f>
        <v/>
      </c>
      <c r="K8359" s="5">
        <f>IF(OR($L8359="",NOT(COUNTIFS($L$2:$L8359,$L8359)=1)),"",SUMIFS($I:$I,$L:$L,$L8359))</f>
        <v/>
      </c>
      <c r="L8359" s="6">
        <f>IF($B8359="","",YEAR($B8359))</f>
        <v/>
      </c>
      <c r="M8359" s="6">
        <f>INT((ROW()-2)/39)+1</f>
        <v/>
      </c>
      <c r="N8359" s="6">
        <f>MOD(ROW()-2,39)+2</f>
        <v/>
      </c>
      <c r="O8359" s="42">
        <f>IF(AND($B8359&lt;&gt;"",$C8359&lt;&gt;"",$B8359&lt;=$C8359),INDEX(Szabalyok!$C:$C,$N8359),"")</f>
        <v/>
      </c>
      <c r="P8359">
        <f>IF(D8359="",P8358,P8358+1)</f>
        <v/>
      </c>
    </row>
    <row r="8360">
      <c r="A8360">
        <f>IF(P8360=P8359,0,P8360)</f>
        <v/>
      </c>
      <c r="B8360" s="41">
        <f>IF($M8360&gt;300,"",IF(OR(INDEX(Bemenet!$E$2:$E$301,$M8360)="",INDEX(Bemenet!$F$2:$F$301,$M8360)=""),"",MAX(INDEX(Bemenet!$E$2:$E$301,$M8360),INDEX(Szabalyok!$A:$A,$N8360))))</f>
        <v/>
      </c>
      <c r="C8360" s="41">
        <f>IF($B8360="","",MIN(INDEX(Bemenet!$F$2:$F$301,$M8360),INDEX(Szabalyok!$B:$B,$N8360)))</f>
        <v/>
      </c>
      <c r="D8360" s="5">
        <f>IF(AND($B8360&lt;&gt;"",$C8360&lt;&gt;"",$B8360&lt;=$C8360),INDEX(Bemenet!$G$2:$G$301,$M8360),"")</f>
        <v/>
      </c>
      <c r="E8360" s="6">
        <f>IF(AND($B8360&lt;&gt;"",$C8360&lt;&gt;"",$B8360&lt;=$C8360),INDEX(Bemenet!$D$2:$D$301,$M8360),"")</f>
        <v/>
      </c>
      <c r="F8360" s="5">
        <f>IF(AND($B8360&lt;&gt;"",$C8360&lt;&gt;"",$B8360&lt;=$C8360),$C8360-$B8360+1,"")</f>
        <v/>
      </c>
      <c r="G8360" s="5">
        <f>IF($F8360="","",$F8360*$D8360)</f>
        <v/>
      </c>
      <c r="H8360" s="42">
        <f>IF($G8360="","",$O8360)</f>
        <v/>
      </c>
      <c r="I8360" s="5">
        <f>IF($G8360="","",$G8360*IF($H8360="",$O8360,$H8360)/100)</f>
        <v/>
      </c>
      <c r="J8360" s="5">
        <f>IF(OR($L8360="",NOT(COUNTIFS($L$2:$L8360,$L8360)=1)),"",SUMIFS($G:$G,$L:$L,$L8360))</f>
        <v/>
      </c>
      <c r="K8360" s="5">
        <f>IF(OR($L8360="",NOT(COUNTIFS($L$2:$L8360,$L8360)=1)),"",SUMIFS($I:$I,$L:$L,$L8360))</f>
        <v/>
      </c>
      <c r="L8360" s="6">
        <f>IF($B8360="","",YEAR($B8360))</f>
        <v/>
      </c>
      <c r="M8360" s="6">
        <f>INT((ROW()-2)/39)+1</f>
        <v/>
      </c>
      <c r="N8360" s="6">
        <f>MOD(ROW()-2,39)+2</f>
        <v/>
      </c>
      <c r="O8360" s="42">
        <f>IF(AND($B8360&lt;&gt;"",$C8360&lt;&gt;"",$B8360&lt;=$C8360),INDEX(Szabalyok!$C:$C,$N8360),"")</f>
        <v/>
      </c>
      <c r="P8360">
        <f>IF(D8360="",P8359,P8359+1)</f>
        <v/>
      </c>
    </row>
    <row r="8361">
      <c r="A8361">
        <f>IF(P8361=P8360,0,P8361)</f>
        <v/>
      </c>
      <c r="B8361" s="41">
        <f>IF($M8361&gt;300,"",IF(OR(INDEX(Bemenet!$E$2:$E$301,$M8361)="",INDEX(Bemenet!$F$2:$F$301,$M8361)=""),"",MAX(INDEX(Bemenet!$E$2:$E$301,$M8361),INDEX(Szabalyok!$A:$A,$N8361))))</f>
        <v/>
      </c>
      <c r="C8361" s="41">
        <f>IF($B8361="","",MIN(INDEX(Bemenet!$F$2:$F$301,$M8361),INDEX(Szabalyok!$B:$B,$N8361)))</f>
        <v/>
      </c>
      <c r="D8361" s="5">
        <f>IF(AND($B8361&lt;&gt;"",$C8361&lt;&gt;"",$B8361&lt;=$C8361),INDEX(Bemenet!$G$2:$G$301,$M8361),"")</f>
        <v/>
      </c>
      <c r="E8361" s="6">
        <f>IF(AND($B8361&lt;&gt;"",$C8361&lt;&gt;"",$B8361&lt;=$C8361),INDEX(Bemenet!$D$2:$D$301,$M8361),"")</f>
        <v/>
      </c>
      <c r="F8361" s="5">
        <f>IF(AND($B8361&lt;&gt;"",$C8361&lt;&gt;"",$B8361&lt;=$C8361),$C8361-$B8361+1,"")</f>
        <v/>
      </c>
      <c r="G8361" s="5">
        <f>IF($F8361="","",$F8361*$D8361)</f>
        <v/>
      </c>
      <c r="H8361" s="42">
        <f>IF($G8361="","",$O8361)</f>
        <v/>
      </c>
      <c r="I8361" s="5">
        <f>IF($G8361="","",$G8361*IF($H8361="",$O8361,$H8361)/100)</f>
        <v/>
      </c>
      <c r="J8361" s="5">
        <f>IF(OR($L8361="",NOT(COUNTIFS($L$2:$L8361,$L8361)=1)),"",SUMIFS($G:$G,$L:$L,$L8361))</f>
        <v/>
      </c>
      <c r="K8361" s="5">
        <f>IF(OR($L8361="",NOT(COUNTIFS($L$2:$L8361,$L8361)=1)),"",SUMIFS($I:$I,$L:$L,$L8361))</f>
        <v/>
      </c>
      <c r="L8361" s="6">
        <f>IF($B8361="","",YEAR($B8361))</f>
        <v/>
      </c>
      <c r="M8361" s="6">
        <f>INT((ROW()-2)/39)+1</f>
        <v/>
      </c>
      <c r="N8361" s="6">
        <f>MOD(ROW()-2,39)+2</f>
        <v/>
      </c>
      <c r="O8361" s="42">
        <f>IF(AND($B8361&lt;&gt;"",$C8361&lt;&gt;"",$B8361&lt;=$C8361),INDEX(Szabalyok!$C:$C,$N8361),"")</f>
        <v/>
      </c>
      <c r="P8361">
        <f>IF(D8361="",P8360,P8360+1)</f>
        <v/>
      </c>
    </row>
    <row r="8362">
      <c r="A8362">
        <f>IF(P8362=P8361,0,P8362)</f>
        <v/>
      </c>
      <c r="B8362" s="41">
        <f>IF($M8362&gt;300,"",IF(OR(INDEX(Bemenet!$E$2:$E$301,$M8362)="",INDEX(Bemenet!$F$2:$F$301,$M8362)=""),"",MAX(INDEX(Bemenet!$E$2:$E$301,$M8362),INDEX(Szabalyok!$A:$A,$N8362))))</f>
        <v/>
      </c>
      <c r="C8362" s="41">
        <f>IF($B8362="","",MIN(INDEX(Bemenet!$F$2:$F$301,$M8362),INDEX(Szabalyok!$B:$B,$N8362)))</f>
        <v/>
      </c>
      <c r="D8362" s="5">
        <f>IF(AND($B8362&lt;&gt;"",$C8362&lt;&gt;"",$B8362&lt;=$C8362),INDEX(Bemenet!$G$2:$G$301,$M8362),"")</f>
        <v/>
      </c>
      <c r="E8362" s="6">
        <f>IF(AND($B8362&lt;&gt;"",$C8362&lt;&gt;"",$B8362&lt;=$C8362),INDEX(Bemenet!$D$2:$D$301,$M8362),"")</f>
        <v/>
      </c>
      <c r="F8362" s="5">
        <f>IF(AND($B8362&lt;&gt;"",$C8362&lt;&gt;"",$B8362&lt;=$C8362),$C8362-$B8362+1,"")</f>
        <v/>
      </c>
      <c r="G8362" s="5">
        <f>IF($F8362="","",$F8362*$D8362)</f>
        <v/>
      </c>
      <c r="H8362" s="42">
        <f>IF($G8362="","",$O8362)</f>
        <v/>
      </c>
      <c r="I8362" s="5">
        <f>IF($G8362="","",$G8362*IF($H8362="",$O8362,$H8362)/100)</f>
        <v/>
      </c>
      <c r="J8362" s="5">
        <f>IF(OR($L8362="",NOT(COUNTIFS($L$2:$L8362,$L8362)=1)),"",SUMIFS($G:$G,$L:$L,$L8362))</f>
        <v/>
      </c>
      <c r="K8362" s="5">
        <f>IF(OR($L8362="",NOT(COUNTIFS($L$2:$L8362,$L8362)=1)),"",SUMIFS($I:$I,$L:$L,$L8362))</f>
        <v/>
      </c>
      <c r="L8362" s="6">
        <f>IF($B8362="","",YEAR($B8362))</f>
        <v/>
      </c>
      <c r="M8362" s="6">
        <f>INT((ROW()-2)/39)+1</f>
        <v/>
      </c>
      <c r="N8362" s="6">
        <f>MOD(ROW()-2,39)+2</f>
        <v/>
      </c>
      <c r="O8362" s="42">
        <f>IF(AND($B8362&lt;&gt;"",$C8362&lt;&gt;"",$B8362&lt;=$C8362),INDEX(Szabalyok!$C:$C,$N8362),"")</f>
        <v/>
      </c>
      <c r="P8362">
        <f>IF(D8362="",P8361,P8361+1)</f>
        <v/>
      </c>
    </row>
    <row r="8363">
      <c r="A8363">
        <f>IF(P8363=P8362,0,P8363)</f>
        <v/>
      </c>
      <c r="B8363" s="41">
        <f>IF($M8363&gt;300,"",IF(OR(INDEX(Bemenet!$E$2:$E$301,$M8363)="",INDEX(Bemenet!$F$2:$F$301,$M8363)=""),"",MAX(INDEX(Bemenet!$E$2:$E$301,$M8363),INDEX(Szabalyok!$A:$A,$N8363))))</f>
        <v/>
      </c>
      <c r="C8363" s="41">
        <f>IF($B8363="","",MIN(INDEX(Bemenet!$F$2:$F$301,$M8363),INDEX(Szabalyok!$B:$B,$N8363)))</f>
        <v/>
      </c>
      <c r="D8363" s="5">
        <f>IF(AND($B8363&lt;&gt;"",$C8363&lt;&gt;"",$B8363&lt;=$C8363),INDEX(Bemenet!$G$2:$G$301,$M8363),"")</f>
        <v/>
      </c>
      <c r="E8363" s="6">
        <f>IF(AND($B8363&lt;&gt;"",$C8363&lt;&gt;"",$B8363&lt;=$C8363),INDEX(Bemenet!$D$2:$D$301,$M8363),"")</f>
        <v/>
      </c>
      <c r="F8363" s="5">
        <f>IF(AND($B8363&lt;&gt;"",$C8363&lt;&gt;"",$B8363&lt;=$C8363),$C8363-$B8363+1,"")</f>
        <v/>
      </c>
      <c r="G8363" s="5">
        <f>IF($F8363="","",$F8363*$D8363)</f>
        <v/>
      </c>
      <c r="H8363" s="42">
        <f>IF($G8363="","",$O8363)</f>
        <v/>
      </c>
      <c r="I8363" s="5">
        <f>IF($G8363="","",$G8363*IF($H8363="",$O8363,$H8363)/100)</f>
        <v/>
      </c>
      <c r="J8363" s="5">
        <f>IF(OR($L8363="",NOT(COUNTIFS($L$2:$L8363,$L8363)=1)),"",SUMIFS($G:$G,$L:$L,$L8363))</f>
        <v/>
      </c>
      <c r="K8363" s="5">
        <f>IF(OR($L8363="",NOT(COUNTIFS($L$2:$L8363,$L8363)=1)),"",SUMIFS($I:$I,$L:$L,$L8363))</f>
        <v/>
      </c>
      <c r="L8363" s="6">
        <f>IF($B8363="","",YEAR($B8363))</f>
        <v/>
      </c>
      <c r="M8363" s="6">
        <f>INT((ROW()-2)/39)+1</f>
        <v/>
      </c>
      <c r="N8363" s="6">
        <f>MOD(ROW()-2,39)+2</f>
        <v/>
      </c>
      <c r="O8363" s="42">
        <f>IF(AND($B8363&lt;&gt;"",$C8363&lt;&gt;"",$B8363&lt;=$C8363),INDEX(Szabalyok!$C:$C,$N8363),"")</f>
        <v/>
      </c>
      <c r="P8363">
        <f>IF(D8363="",P8362,P8362+1)</f>
        <v/>
      </c>
    </row>
    <row r="8364">
      <c r="A8364">
        <f>IF(P8364=P8363,0,P8364)</f>
        <v/>
      </c>
      <c r="B8364" s="41">
        <f>IF($M8364&gt;300,"",IF(OR(INDEX(Bemenet!$E$2:$E$301,$M8364)="",INDEX(Bemenet!$F$2:$F$301,$M8364)=""),"",MAX(INDEX(Bemenet!$E$2:$E$301,$M8364),INDEX(Szabalyok!$A:$A,$N8364))))</f>
        <v/>
      </c>
      <c r="C8364" s="41">
        <f>IF($B8364="","",MIN(INDEX(Bemenet!$F$2:$F$301,$M8364),INDEX(Szabalyok!$B:$B,$N8364)))</f>
        <v/>
      </c>
      <c r="D8364" s="5">
        <f>IF(AND($B8364&lt;&gt;"",$C8364&lt;&gt;"",$B8364&lt;=$C8364),INDEX(Bemenet!$G$2:$G$301,$M8364),"")</f>
        <v/>
      </c>
      <c r="E8364" s="6">
        <f>IF(AND($B8364&lt;&gt;"",$C8364&lt;&gt;"",$B8364&lt;=$C8364),INDEX(Bemenet!$D$2:$D$301,$M8364),"")</f>
        <v/>
      </c>
      <c r="F8364" s="5">
        <f>IF(AND($B8364&lt;&gt;"",$C8364&lt;&gt;"",$B8364&lt;=$C8364),$C8364-$B8364+1,"")</f>
        <v/>
      </c>
      <c r="G8364" s="5">
        <f>IF($F8364="","",$F8364*$D8364)</f>
        <v/>
      </c>
      <c r="H8364" s="42">
        <f>IF($G8364="","",$O8364)</f>
        <v/>
      </c>
      <c r="I8364" s="5">
        <f>IF($G8364="","",$G8364*IF($H8364="",$O8364,$H8364)/100)</f>
        <v/>
      </c>
      <c r="J8364" s="5">
        <f>IF(OR($L8364="",NOT(COUNTIFS($L$2:$L8364,$L8364)=1)),"",SUMIFS($G:$G,$L:$L,$L8364))</f>
        <v/>
      </c>
      <c r="K8364" s="5">
        <f>IF(OR($L8364="",NOT(COUNTIFS($L$2:$L8364,$L8364)=1)),"",SUMIFS($I:$I,$L:$L,$L8364))</f>
        <v/>
      </c>
      <c r="L8364" s="6">
        <f>IF($B8364="","",YEAR($B8364))</f>
        <v/>
      </c>
      <c r="M8364" s="6">
        <f>INT((ROW()-2)/39)+1</f>
        <v/>
      </c>
      <c r="N8364" s="6">
        <f>MOD(ROW()-2,39)+2</f>
        <v/>
      </c>
      <c r="O8364" s="42">
        <f>IF(AND($B8364&lt;&gt;"",$C8364&lt;&gt;"",$B8364&lt;=$C8364),INDEX(Szabalyok!$C:$C,$N8364),"")</f>
        <v/>
      </c>
      <c r="P8364">
        <f>IF(D8364="",P8363,P8363+1)</f>
        <v/>
      </c>
    </row>
    <row r="8365">
      <c r="A8365">
        <f>IF(P8365=P8364,0,P8365)</f>
        <v/>
      </c>
      <c r="B8365" s="41">
        <f>IF($M8365&gt;300,"",IF(OR(INDEX(Bemenet!$E$2:$E$301,$M8365)="",INDEX(Bemenet!$F$2:$F$301,$M8365)=""),"",MAX(INDEX(Bemenet!$E$2:$E$301,$M8365),INDEX(Szabalyok!$A:$A,$N8365))))</f>
        <v/>
      </c>
      <c r="C8365" s="41">
        <f>IF($B8365="","",MIN(INDEX(Bemenet!$F$2:$F$301,$M8365),INDEX(Szabalyok!$B:$B,$N8365)))</f>
        <v/>
      </c>
      <c r="D8365" s="5">
        <f>IF(AND($B8365&lt;&gt;"",$C8365&lt;&gt;"",$B8365&lt;=$C8365),INDEX(Bemenet!$G$2:$G$301,$M8365),"")</f>
        <v/>
      </c>
      <c r="E8365" s="6">
        <f>IF(AND($B8365&lt;&gt;"",$C8365&lt;&gt;"",$B8365&lt;=$C8365),INDEX(Bemenet!$D$2:$D$301,$M8365),"")</f>
        <v/>
      </c>
      <c r="F8365" s="5">
        <f>IF(AND($B8365&lt;&gt;"",$C8365&lt;&gt;"",$B8365&lt;=$C8365),$C8365-$B8365+1,"")</f>
        <v/>
      </c>
      <c r="G8365" s="5">
        <f>IF($F8365="","",$F8365*$D8365)</f>
        <v/>
      </c>
      <c r="H8365" s="42">
        <f>IF($G8365="","",$O8365)</f>
        <v/>
      </c>
      <c r="I8365" s="5">
        <f>IF($G8365="","",$G8365*IF($H8365="",$O8365,$H8365)/100)</f>
        <v/>
      </c>
      <c r="J8365" s="5">
        <f>IF(OR($L8365="",NOT(COUNTIFS($L$2:$L8365,$L8365)=1)),"",SUMIFS($G:$G,$L:$L,$L8365))</f>
        <v/>
      </c>
      <c r="K8365" s="5">
        <f>IF(OR($L8365="",NOT(COUNTIFS($L$2:$L8365,$L8365)=1)),"",SUMIFS($I:$I,$L:$L,$L8365))</f>
        <v/>
      </c>
      <c r="L8365" s="6">
        <f>IF($B8365="","",YEAR($B8365))</f>
        <v/>
      </c>
      <c r="M8365" s="6">
        <f>INT((ROW()-2)/39)+1</f>
        <v/>
      </c>
      <c r="N8365" s="6">
        <f>MOD(ROW()-2,39)+2</f>
        <v/>
      </c>
      <c r="O8365" s="42">
        <f>IF(AND($B8365&lt;&gt;"",$C8365&lt;&gt;"",$B8365&lt;=$C8365),INDEX(Szabalyok!$C:$C,$N8365),"")</f>
        <v/>
      </c>
      <c r="P8365">
        <f>IF(D8365="",P8364,P8364+1)</f>
        <v/>
      </c>
    </row>
    <row r="8366">
      <c r="A8366">
        <f>IF(P8366=P8365,0,P8366)</f>
        <v/>
      </c>
      <c r="B8366" s="41">
        <f>IF($M8366&gt;300,"",IF(OR(INDEX(Bemenet!$E$2:$E$301,$M8366)="",INDEX(Bemenet!$F$2:$F$301,$M8366)=""),"",MAX(INDEX(Bemenet!$E$2:$E$301,$M8366),INDEX(Szabalyok!$A:$A,$N8366))))</f>
        <v/>
      </c>
      <c r="C8366" s="41">
        <f>IF($B8366="","",MIN(INDEX(Bemenet!$F$2:$F$301,$M8366),INDEX(Szabalyok!$B:$B,$N8366)))</f>
        <v/>
      </c>
      <c r="D8366" s="5">
        <f>IF(AND($B8366&lt;&gt;"",$C8366&lt;&gt;"",$B8366&lt;=$C8366),INDEX(Bemenet!$G$2:$G$301,$M8366),"")</f>
        <v/>
      </c>
      <c r="E8366" s="6">
        <f>IF(AND($B8366&lt;&gt;"",$C8366&lt;&gt;"",$B8366&lt;=$C8366),INDEX(Bemenet!$D$2:$D$301,$M8366),"")</f>
        <v/>
      </c>
      <c r="F8366" s="5">
        <f>IF(AND($B8366&lt;&gt;"",$C8366&lt;&gt;"",$B8366&lt;=$C8366),$C8366-$B8366+1,"")</f>
        <v/>
      </c>
      <c r="G8366" s="5">
        <f>IF($F8366="","",$F8366*$D8366)</f>
        <v/>
      </c>
      <c r="H8366" s="42">
        <f>IF($G8366="","",$O8366)</f>
        <v/>
      </c>
      <c r="I8366" s="5">
        <f>IF($G8366="","",$G8366*IF($H8366="",$O8366,$H8366)/100)</f>
        <v/>
      </c>
      <c r="J8366" s="5">
        <f>IF(OR($L8366="",NOT(COUNTIFS($L$2:$L8366,$L8366)=1)),"",SUMIFS($G:$G,$L:$L,$L8366))</f>
        <v/>
      </c>
      <c r="K8366" s="5">
        <f>IF(OR($L8366="",NOT(COUNTIFS($L$2:$L8366,$L8366)=1)),"",SUMIFS($I:$I,$L:$L,$L8366))</f>
        <v/>
      </c>
      <c r="L8366" s="6">
        <f>IF($B8366="","",YEAR($B8366))</f>
        <v/>
      </c>
      <c r="M8366" s="6">
        <f>INT((ROW()-2)/39)+1</f>
        <v/>
      </c>
      <c r="N8366" s="6">
        <f>MOD(ROW()-2,39)+2</f>
        <v/>
      </c>
      <c r="O8366" s="42">
        <f>IF(AND($B8366&lt;&gt;"",$C8366&lt;&gt;"",$B8366&lt;=$C8366),INDEX(Szabalyok!$C:$C,$N8366),"")</f>
        <v/>
      </c>
      <c r="P8366">
        <f>IF(D8366="",P8365,P8365+1)</f>
        <v/>
      </c>
    </row>
    <row r="8367">
      <c r="A8367">
        <f>IF(P8367=P8366,0,P8367)</f>
        <v/>
      </c>
      <c r="B8367" s="41">
        <f>IF($M8367&gt;300,"",IF(OR(INDEX(Bemenet!$E$2:$E$301,$M8367)="",INDEX(Bemenet!$F$2:$F$301,$M8367)=""),"",MAX(INDEX(Bemenet!$E$2:$E$301,$M8367),INDEX(Szabalyok!$A:$A,$N8367))))</f>
        <v/>
      </c>
      <c r="C8367" s="41">
        <f>IF($B8367="","",MIN(INDEX(Bemenet!$F$2:$F$301,$M8367),INDEX(Szabalyok!$B:$B,$N8367)))</f>
        <v/>
      </c>
      <c r="D8367" s="5">
        <f>IF(AND($B8367&lt;&gt;"",$C8367&lt;&gt;"",$B8367&lt;=$C8367),INDEX(Bemenet!$G$2:$G$301,$M8367),"")</f>
        <v/>
      </c>
      <c r="E8367" s="6">
        <f>IF(AND($B8367&lt;&gt;"",$C8367&lt;&gt;"",$B8367&lt;=$C8367),INDEX(Bemenet!$D$2:$D$301,$M8367),"")</f>
        <v/>
      </c>
      <c r="F8367" s="5">
        <f>IF(AND($B8367&lt;&gt;"",$C8367&lt;&gt;"",$B8367&lt;=$C8367),$C8367-$B8367+1,"")</f>
        <v/>
      </c>
      <c r="G8367" s="5">
        <f>IF($F8367="","",$F8367*$D8367)</f>
        <v/>
      </c>
      <c r="H8367" s="42">
        <f>IF($G8367="","",$O8367)</f>
        <v/>
      </c>
      <c r="I8367" s="5">
        <f>IF($G8367="","",$G8367*IF($H8367="",$O8367,$H8367)/100)</f>
        <v/>
      </c>
      <c r="J8367" s="5">
        <f>IF(OR($L8367="",NOT(COUNTIFS($L$2:$L8367,$L8367)=1)),"",SUMIFS($G:$G,$L:$L,$L8367))</f>
        <v/>
      </c>
      <c r="K8367" s="5">
        <f>IF(OR($L8367="",NOT(COUNTIFS($L$2:$L8367,$L8367)=1)),"",SUMIFS($I:$I,$L:$L,$L8367))</f>
        <v/>
      </c>
      <c r="L8367" s="6">
        <f>IF($B8367="","",YEAR($B8367))</f>
        <v/>
      </c>
      <c r="M8367" s="6">
        <f>INT((ROW()-2)/39)+1</f>
        <v/>
      </c>
      <c r="N8367" s="6">
        <f>MOD(ROW()-2,39)+2</f>
        <v/>
      </c>
      <c r="O8367" s="42">
        <f>IF(AND($B8367&lt;&gt;"",$C8367&lt;&gt;"",$B8367&lt;=$C8367),INDEX(Szabalyok!$C:$C,$N8367),"")</f>
        <v/>
      </c>
      <c r="P8367">
        <f>IF(D8367="",P8366,P8366+1)</f>
        <v/>
      </c>
    </row>
    <row r="8368">
      <c r="A8368">
        <f>IF(P8368=P8367,0,P8368)</f>
        <v/>
      </c>
      <c r="B8368" s="41">
        <f>IF($M8368&gt;300,"",IF(OR(INDEX(Bemenet!$E$2:$E$301,$M8368)="",INDEX(Bemenet!$F$2:$F$301,$M8368)=""),"",MAX(INDEX(Bemenet!$E$2:$E$301,$M8368),INDEX(Szabalyok!$A:$A,$N8368))))</f>
        <v/>
      </c>
      <c r="C8368" s="41">
        <f>IF($B8368="","",MIN(INDEX(Bemenet!$F$2:$F$301,$M8368),INDEX(Szabalyok!$B:$B,$N8368)))</f>
        <v/>
      </c>
      <c r="D8368" s="5">
        <f>IF(AND($B8368&lt;&gt;"",$C8368&lt;&gt;"",$B8368&lt;=$C8368),INDEX(Bemenet!$G$2:$G$301,$M8368),"")</f>
        <v/>
      </c>
      <c r="E8368" s="6">
        <f>IF(AND($B8368&lt;&gt;"",$C8368&lt;&gt;"",$B8368&lt;=$C8368),INDEX(Bemenet!$D$2:$D$301,$M8368),"")</f>
        <v/>
      </c>
      <c r="F8368" s="5">
        <f>IF(AND($B8368&lt;&gt;"",$C8368&lt;&gt;"",$B8368&lt;=$C8368),$C8368-$B8368+1,"")</f>
        <v/>
      </c>
      <c r="G8368" s="5">
        <f>IF($F8368="","",$F8368*$D8368)</f>
        <v/>
      </c>
      <c r="H8368" s="42">
        <f>IF($G8368="","",$O8368)</f>
        <v/>
      </c>
      <c r="I8368" s="5">
        <f>IF($G8368="","",$G8368*IF($H8368="",$O8368,$H8368)/100)</f>
        <v/>
      </c>
      <c r="J8368" s="5">
        <f>IF(OR($L8368="",NOT(COUNTIFS($L$2:$L8368,$L8368)=1)),"",SUMIFS($G:$G,$L:$L,$L8368))</f>
        <v/>
      </c>
      <c r="K8368" s="5">
        <f>IF(OR($L8368="",NOT(COUNTIFS($L$2:$L8368,$L8368)=1)),"",SUMIFS($I:$I,$L:$L,$L8368))</f>
        <v/>
      </c>
      <c r="L8368" s="6">
        <f>IF($B8368="","",YEAR($B8368))</f>
        <v/>
      </c>
      <c r="M8368" s="6">
        <f>INT((ROW()-2)/39)+1</f>
        <v/>
      </c>
      <c r="N8368" s="6">
        <f>MOD(ROW()-2,39)+2</f>
        <v/>
      </c>
      <c r="O8368" s="42">
        <f>IF(AND($B8368&lt;&gt;"",$C8368&lt;&gt;"",$B8368&lt;=$C8368),INDEX(Szabalyok!$C:$C,$N8368),"")</f>
        <v/>
      </c>
      <c r="P8368">
        <f>IF(D8368="",P8367,P8367+1)</f>
        <v/>
      </c>
    </row>
    <row r="8369">
      <c r="A8369">
        <f>IF(P8369=P8368,0,P8369)</f>
        <v/>
      </c>
      <c r="B8369" s="41">
        <f>IF($M8369&gt;300,"",IF(OR(INDEX(Bemenet!$E$2:$E$301,$M8369)="",INDEX(Bemenet!$F$2:$F$301,$M8369)=""),"",MAX(INDEX(Bemenet!$E$2:$E$301,$M8369),INDEX(Szabalyok!$A:$A,$N8369))))</f>
        <v/>
      </c>
      <c r="C8369" s="41">
        <f>IF($B8369="","",MIN(INDEX(Bemenet!$F$2:$F$301,$M8369),INDEX(Szabalyok!$B:$B,$N8369)))</f>
        <v/>
      </c>
      <c r="D8369" s="5">
        <f>IF(AND($B8369&lt;&gt;"",$C8369&lt;&gt;"",$B8369&lt;=$C8369),INDEX(Bemenet!$G$2:$G$301,$M8369),"")</f>
        <v/>
      </c>
      <c r="E8369" s="6">
        <f>IF(AND($B8369&lt;&gt;"",$C8369&lt;&gt;"",$B8369&lt;=$C8369),INDEX(Bemenet!$D$2:$D$301,$M8369),"")</f>
        <v/>
      </c>
      <c r="F8369" s="5">
        <f>IF(AND($B8369&lt;&gt;"",$C8369&lt;&gt;"",$B8369&lt;=$C8369),$C8369-$B8369+1,"")</f>
        <v/>
      </c>
      <c r="G8369" s="5">
        <f>IF($F8369="","",$F8369*$D8369)</f>
        <v/>
      </c>
      <c r="H8369" s="42">
        <f>IF($G8369="","",$O8369)</f>
        <v/>
      </c>
      <c r="I8369" s="5">
        <f>IF($G8369="","",$G8369*IF($H8369="",$O8369,$H8369)/100)</f>
        <v/>
      </c>
      <c r="J8369" s="5">
        <f>IF(OR($L8369="",NOT(COUNTIFS($L$2:$L8369,$L8369)=1)),"",SUMIFS($G:$G,$L:$L,$L8369))</f>
        <v/>
      </c>
      <c r="K8369" s="5">
        <f>IF(OR($L8369="",NOT(COUNTIFS($L$2:$L8369,$L8369)=1)),"",SUMIFS($I:$I,$L:$L,$L8369))</f>
        <v/>
      </c>
      <c r="L8369" s="6">
        <f>IF($B8369="","",YEAR($B8369))</f>
        <v/>
      </c>
      <c r="M8369" s="6">
        <f>INT((ROW()-2)/39)+1</f>
        <v/>
      </c>
      <c r="N8369" s="6">
        <f>MOD(ROW()-2,39)+2</f>
        <v/>
      </c>
      <c r="O8369" s="42">
        <f>IF(AND($B8369&lt;&gt;"",$C8369&lt;&gt;"",$B8369&lt;=$C8369),INDEX(Szabalyok!$C:$C,$N8369),"")</f>
        <v/>
      </c>
      <c r="P8369">
        <f>IF(D8369="",P8368,P8368+1)</f>
        <v/>
      </c>
    </row>
    <row r="8370">
      <c r="A8370">
        <f>IF(P8370=P8369,0,P8370)</f>
        <v/>
      </c>
      <c r="B8370" s="41">
        <f>IF($M8370&gt;300,"",IF(OR(INDEX(Bemenet!$E$2:$E$301,$M8370)="",INDEX(Bemenet!$F$2:$F$301,$M8370)=""),"",MAX(INDEX(Bemenet!$E$2:$E$301,$M8370),INDEX(Szabalyok!$A:$A,$N8370))))</f>
        <v/>
      </c>
      <c r="C8370" s="41">
        <f>IF($B8370="","",MIN(INDEX(Bemenet!$F$2:$F$301,$M8370),INDEX(Szabalyok!$B:$B,$N8370)))</f>
        <v/>
      </c>
      <c r="D8370" s="5">
        <f>IF(AND($B8370&lt;&gt;"",$C8370&lt;&gt;"",$B8370&lt;=$C8370),INDEX(Bemenet!$G$2:$G$301,$M8370),"")</f>
        <v/>
      </c>
      <c r="E8370" s="6">
        <f>IF(AND($B8370&lt;&gt;"",$C8370&lt;&gt;"",$B8370&lt;=$C8370),INDEX(Bemenet!$D$2:$D$301,$M8370),"")</f>
        <v/>
      </c>
      <c r="F8370" s="5">
        <f>IF(AND($B8370&lt;&gt;"",$C8370&lt;&gt;"",$B8370&lt;=$C8370),$C8370-$B8370+1,"")</f>
        <v/>
      </c>
      <c r="G8370" s="5">
        <f>IF($F8370="","",$F8370*$D8370)</f>
        <v/>
      </c>
      <c r="H8370" s="42">
        <f>IF($G8370="","",$O8370)</f>
        <v/>
      </c>
      <c r="I8370" s="5">
        <f>IF($G8370="","",$G8370*IF($H8370="",$O8370,$H8370)/100)</f>
        <v/>
      </c>
      <c r="J8370" s="5">
        <f>IF(OR($L8370="",NOT(COUNTIFS($L$2:$L8370,$L8370)=1)),"",SUMIFS($G:$G,$L:$L,$L8370))</f>
        <v/>
      </c>
      <c r="K8370" s="5">
        <f>IF(OR($L8370="",NOT(COUNTIFS($L$2:$L8370,$L8370)=1)),"",SUMIFS($I:$I,$L:$L,$L8370))</f>
        <v/>
      </c>
      <c r="L8370" s="6">
        <f>IF($B8370="","",YEAR($B8370))</f>
        <v/>
      </c>
      <c r="M8370" s="6">
        <f>INT((ROW()-2)/39)+1</f>
        <v/>
      </c>
      <c r="N8370" s="6">
        <f>MOD(ROW()-2,39)+2</f>
        <v/>
      </c>
      <c r="O8370" s="42">
        <f>IF(AND($B8370&lt;&gt;"",$C8370&lt;&gt;"",$B8370&lt;=$C8370),INDEX(Szabalyok!$C:$C,$N8370),"")</f>
        <v/>
      </c>
      <c r="P8370">
        <f>IF(D8370="",P8369,P8369+1)</f>
        <v/>
      </c>
    </row>
    <row r="8371">
      <c r="A8371">
        <f>IF(P8371=P8370,0,P8371)</f>
        <v/>
      </c>
      <c r="B8371" s="41">
        <f>IF($M8371&gt;300,"",IF(OR(INDEX(Bemenet!$E$2:$E$301,$M8371)="",INDEX(Bemenet!$F$2:$F$301,$M8371)=""),"",MAX(INDEX(Bemenet!$E$2:$E$301,$M8371),INDEX(Szabalyok!$A:$A,$N8371))))</f>
        <v/>
      </c>
      <c r="C8371" s="41">
        <f>IF($B8371="","",MIN(INDEX(Bemenet!$F$2:$F$301,$M8371),INDEX(Szabalyok!$B:$B,$N8371)))</f>
        <v/>
      </c>
      <c r="D8371" s="5">
        <f>IF(AND($B8371&lt;&gt;"",$C8371&lt;&gt;"",$B8371&lt;=$C8371),INDEX(Bemenet!$G$2:$G$301,$M8371),"")</f>
        <v/>
      </c>
      <c r="E8371" s="6">
        <f>IF(AND($B8371&lt;&gt;"",$C8371&lt;&gt;"",$B8371&lt;=$C8371),INDEX(Bemenet!$D$2:$D$301,$M8371),"")</f>
        <v/>
      </c>
      <c r="F8371" s="5">
        <f>IF(AND($B8371&lt;&gt;"",$C8371&lt;&gt;"",$B8371&lt;=$C8371),$C8371-$B8371+1,"")</f>
        <v/>
      </c>
      <c r="G8371" s="5">
        <f>IF($F8371="","",$F8371*$D8371)</f>
        <v/>
      </c>
      <c r="H8371" s="42">
        <f>IF($G8371="","",$O8371)</f>
        <v/>
      </c>
      <c r="I8371" s="5">
        <f>IF($G8371="","",$G8371*IF($H8371="",$O8371,$H8371)/100)</f>
        <v/>
      </c>
      <c r="J8371" s="5">
        <f>IF(OR($L8371="",NOT(COUNTIFS($L$2:$L8371,$L8371)=1)),"",SUMIFS($G:$G,$L:$L,$L8371))</f>
        <v/>
      </c>
      <c r="K8371" s="5">
        <f>IF(OR($L8371="",NOT(COUNTIFS($L$2:$L8371,$L8371)=1)),"",SUMIFS($I:$I,$L:$L,$L8371))</f>
        <v/>
      </c>
      <c r="L8371" s="6">
        <f>IF($B8371="","",YEAR($B8371))</f>
        <v/>
      </c>
      <c r="M8371" s="6">
        <f>INT((ROW()-2)/39)+1</f>
        <v/>
      </c>
      <c r="N8371" s="6">
        <f>MOD(ROW()-2,39)+2</f>
        <v/>
      </c>
      <c r="O8371" s="42">
        <f>IF(AND($B8371&lt;&gt;"",$C8371&lt;&gt;"",$B8371&lt;=$C8371),INDEX(Szabalyok!$C:$C,$N8371),"")</f>
        <v/>
      </c>
      <c r="P8371">
        <f>IF(D8371="",P8370,P8370+1)</f>
        <v/>
      </c>
    </row>
    <row r="8372">
      <c r="A8372">
        <f>IF(P8372=P8371,0,P8372)</f>
        <v/>
      </c>
      <c r="B8372" s="41">
        <f>IF($M8372&gt;300,"",IF(OR(INDEX(Bemenet!$E$2:$E$301,$M8372)="",INDEX(Bemenet!$F$2:$F$301,$M8372)=""),"",MAX(INDEX(Bemenet!$E$2:$E$301,$M8372),INDEX(Szabalyok!$A:$A,$N8372))))</f>
        <v/>
      </c>
      <c r="C8372" s="41">
        <f>IF($B8372="","",MIN(INDEX(Bemenet!$F$2:$F$301,$M8372),INDEX(Szabalyok!$B:$B,$N8372)))</f>
        <v/>
      </c>
      <c r="D8372" s="5">
        <f>IF(AND($B8372&lt;&gt;"",$C8372&lt;&gt;"",$B8372&lt;=$C8372),INDEX(Bemenet!$G$2:$G$301,$M8372),"")</f>
        <v/>
      </c>
      <c r="E8372" s="6">
        <f>IF(AND($B8372&lt;&gt;"",$C8372&lt;&gt;"",$B8372&lt;=$C8372),INDEX(Bemenet!$D$2:$D$301,$M8372),"")</f>
        <v/>
      </c>
      <c r="F8372" s="5">
        <f>IF(AND($B8372&lt;&gt;"",$C8372&lt;&gt;"",$B8372&lt;=$C8372),$C8372-$B8372+1,"")</f>
        <v/>
      </c>
      <c r="G8372" s="5">
        <f>IF($F8372="","",$F8372*$D8372)</f>
        <v/>
      </c>
      <c r="H8372" s="42">
        <f>IF($G8372="","",$O8372)</f>
        <v/>
      </c>
      <c r="I8372" s="5">
        <f>IF($G8372="","",$G8372*IF($H8372="",$O8372,$H8372)/100)</f>
        <v/>
      </c>
      <c r="J8372" s="5">
        <f>IF(OR($L8372="",NOT(COUNTIFS($L$2:$L8372,$L8372)=1)),"",SUMIFS($G:$G,$L:$L,$L8372))</f>
        <v/>
      </c>
      <c r="K8372" s="5">
        <f>IF(OR($L8372="",NOT(COUNTIFS($L$2:$L8372,$L8372)=1)),"",SUMIFS($I:$I,$L:$L,$L8372))</f>
        <v/>
      </c>
      <c r="L8372" s="6">
        <f>IF($B8372="","",YEAR($B8372))</f>
        <v/>
      </c>
      <c r="M8372" s="6">
        <f>INT((ROW()-2)/39)+1</f>
        <v/>
      </c>
      <c r="N8372" s="6">
        <f>MOD(ROW()-2,39)+2</f>
        <v/>
      </c>
      <c r="O8372" s="42">
        <f>IF(AND($B8372&lt;&gt;"",$C8372&lt;&gt;"",$B8372&lt;=$C8372),INDEX(Szabalyok!$C:$C,$N8372),"")</f>
        <v/>
      </c>
      <c r="P8372">
        <f>IF(D8372="",P8371,P8371+1)</f>
        <v/>
      </c>
    </row>
    <row r="8373">
      <c r="A8373">
        <f>IF(P8373=P8372,0,P8373)</f>
        <v/>
      </c>
      <c r="B8373" s="41">
        <f>IF($M8373&gt;300,"",IF(OR(INDEX(Bemenet!$E$2:$E$301,$M8373)="",INDEX(Bemenet!$F$2:$F$301,$M8373)=""),"",MAX(INDEX(Bemenet!$E$2:$E$301,$M8373),INDEX(Szabalyok!$A:$A,$N8373))))</f>
        <v/>
      </c>
      <c r="C8373" s="41">
        <f>IF($B8373="","",MIN(INDEX(Bemenet!$F$2:$F$301,$M8373),INDEX(Szabalyok!$B:$B,$N8373)))</f>
        <v/>
      </c>
      <c r="D8373" s="5">
        <f>IF(AND($B8373&lt;&gt;"",$C8373&lt;&gt;"",$B8373&lt;=$C8373),INDEX(Bemenet!$G$2:$G$301,$M8373),"")</f>
        <v/>
      </c>
      <c r="E8373" s="6">
        <f>IF(AND($B8373&lt;&gt;"",$C8373&lt;&gt;"",$B8373&lt;=$C8373),INDEX(Bemenet!$D$2:$D$301,$M8373),"")</f>
        <v/>
      </c>
      <c r="F8373" s="5">
        <f>IF(AND($B8373&lt;&gt;"",$C8373&lt;&gt;"",$B8373&lt;=$C8373),$C8373-$B8373+1,"")</f>
        <v/>
      </c>
      <c r="G8373" s="5">
        <f>IF($F8373="","",$F8373*$D8373)</f>
        <v/>
      </c>
      <c r="H8373" s="42">
        <f>IF($G8373="","",$O8373)</f>
        <v/>
      </c>
      <c r="I8373" s="5">
        <f>IF($G8373="","",$G8373*IF($H8373="",$O8373,$H8373)/100)</f>
        <v/>
      </c>
      <c r="J8373" s="5">
        <f>IF(OR($L8373="",NOT(COUNTIFS($L$2:$L8373,$L8373)=1)),"",SUMIFS($G:$G,$L:$L,$L8373))</f>
        <v/>
      </c>
      <c r="K8373" s="5">
        <f>IF(OR($L8373="",NOT(COUNTIFS($L$2:$L8373,$L8373)=1)),"",SUMIFS($I:$I,$L:$L,$L8373))</f>
        <v/>
      </c>
      <c r="L8373" s="6">
        <f>IF($B8373="","",YEAR($B8373))</f>
        <v/>
      </c>
      <c r="M8373" s="6">
        <f>INT((ROW()-2)/39)+1</f>
        <v/>
      </c>
      <c r="N8373" s="6">
        <f>MOD(ROW()-2,39)+2</f>
        <v/>
      </c>
      <c r="O8373" s="42">
        <f>IF(AND($B8373&lt;&gt;"",$C8373&lt;&gt;"",$B8373&lt;=$C8373),INDEX(Szabalyok!$C:$C,$N8373),"")</f>
        <v/>
      </c>
      <c r="P8373">
        <f>IF(D8373="",P8372,P8372+1)</f>
        <v/>
      </c>
    </row>
    <row r="8374">
      <c r="A8374">
        <f>IF(P8374=P8373,0,P8374)</f>
        <v/>
      </c>
      <c r="B8374" s="41">
        <f>IF($M8374&gt;300,"",IF(OR(INDEX(Bemenet!$E$2:$E$301,$M8374)="",INDEX(Bemenet!$F$2:$F$301,$M8374)=""),"",MAX(INDEX(Bemenet!$E$2:$E$301,$M8374),INDEX(Szabalyok!$A:$A,$N8374))))</f>
        <v/>
      </c>
      <c r="C8374" s="41">
        <f>IF($B8374="","",MIN(INDEX(Bemenet!$F$2:$F$301,$M8374),INDEX(Szabalyok!$B:$B,$N8374)))</f>
        <v/>
      </c>
      <c r="D8374" s="5">
        <f>IF(AND($B8374&lt;&gt;"",$C8374&lt;&gt;"",$B8374&lt;=$C8374),INDEX(Bemenet!$G$2:$G$301,$M8374),"")</f>
        <v/>
      </c>
      <c r="E8374" s="6">
        <f>IF(AND($B8374&lt;&gt;"",$C8374&lt;&gt;"",$B8374&lt;=$C8374),INDEX(Bemenet!$D$2:$D$301,$M8374),"")</f>
        <v/>
      </c>
      <c r="F8374" s="5">
        <f>IF(AND($B8374&lt;&gt;"",$C8374&lt;&gt;"",$B8374&lt;=$C8374),$C8374-$B8374+1,"")</f>
        <v/>
      </c>
      <c r="G8374" s="5">
        <f>IF($F8374="","",$F8374*$D8374)</f>
        <v/>
      </c>
      <c r="H8374" s="42">
        <f>IF($G8374="","",$O8374)</f>
        <v/>
      </c>
      <c r="I8374" s="5">
        <f>IF($G8374="","",$G8374*IF($H8374="",$O8374,$H8374)/100)</f>
        <v/>
      </c>
      <c r="J8374" s="5">
        <f>IF(OR($L8374="",NOT(COUNTIFS($L$2:$L8374,$L8374)=1)),"",SUMIFS($G:$G,$L:$L,$L8374))</f>
        <v/>
      </c>
      <c r="K8374" s="5">
        <f>IF(OR($L8374="",NOT(COUNTIFS($L$2:$L8374,$L8374)=1)),"",SUMIFS($I:$I,$L:$L,$L8374))</f>
        <v/>
      </c>
      <c r="L8374" s="6">
        <f>IF($B8374="","",YEAR($B8374))</f>
        <v/>
      </c>
      <c r="M8374" s="6">
        <f>INT((ROW()-2)/39)+1</f>
        <v/>
      </c>
      <c r="N8374" s="6">
        <f>MOD(ROW()-2,39)+2</f>
        <v/>
      </c>
      <c r="O8374" s="42">
        <f>IF(AND($B8374&lt;&gt;"",$C8374&lt;&gt;"",$B8374&lt;=$C8374),INDEX(Szabalyok!$C:$C,$N8374),"")</f>
        <v/>
      </c>
      <c r="P8374">
        <f>IF(D8374="",P8373,P8373+1)</f>
        <v/>
      </c>
    </row>
    <row r="8375">
      <c r="A8375">
        <f>IF(P8375=P8374,0,P8375)</f>
        <v/>
      </c>
      <c r="B8375" s="41">
        <f>IF($M8375&gt;300,"",IF(OR(INDEX(Bemenet!$E$2:$E$301,$M8375)="",INDEX(Bemenet!$F$2:$F$301,$M8375)=""),"",MAX(INDEX(Bemenet!$E$2:$E$301,$M8375),INDEX(Szabalyok!$A:$A,$N8375))))</f>
        <v/>
      </c>
      <c r="C8375" s="41">
        <f>IF($B8375="","",MIN(INDEX(Bemenet!$F$2:$F$301,$M8375),INDEX(Szabalyok!$B:$B,$N8375)))</f>
        <v/>
      </c>
      <c r="D8375" s="5">
        <f>IF(AND($B8375&lt;&gt;"",$C8375&lt;&gt;"",$B8375&lt;=$C8375),INDEX(Bemenet!$G$2:$G$301,$M8375),"")</f>
        <v/>
      </c>
      <c r="E8375" s="6">
        <f>IF(AND($B8375&lt;&gt;"",$C8375&lt;&gt;"",$B8375&lt;=$C8375),INDEX(Bemenet!$D$2:$D$301,$M8375),"")</f>
        <v/>
      </c>
      <c r="F8375" s="5">
        <f>IF(AND($B8375&lt;&gt;"",$C8375&lt;&gt;"",$B8375&lt;=$C8375),$C8375-$B8375+1,"")</f>
        <v/>
      </c>
      <c r="G8375" s="5">
        <f>IF($F8375="","",$F8375*$D8375)</f>
        <v/>
      </c>
      <c r="H8375" s="42">
        <f>IF($G8375="","",$O8375)</f>
        <v/>
      </c>
      <c r="I8375" s="5">
        <f>IF($G8375="","",$G8375*IF($H8375="",$O8375,$H8375)/100)</f>
        <v/>
      </c>
      <c r="J8375" s="5">
        <f>IF(OR($L8375="",NOT(COUNTIFS($L$2:$L8375,$L8375)=1)),"",SUMIFS($G:$G,$L:$L,$L8375))</f>
        <v/>
      </c>
      <c r="K8375" s="5">
        <f>IF(OR($L8375="",NOT(COUNTIFS($L$2:$L8375,$L8375)=1)),"",SUMIFS($I:$I,$L:$L,$L8375))</f>
        <v/>
      </c>
      <c r="L8375" s="6">
        <f>IF($B8375="","",YEAR($B8375))</f>
        <v/>
      </c>
      <c r="M8375" s="6">
        <f>INT((ROW()-2)/39)+1</f>
        <v/>
      </c>
      <c r="N8375" s="6">
        <f>MOD(ROW()-2,39)+2</f>
        <v/>
      </c>
      <c r="O8375" s="42">
        <f>IF(AND($B8375&lt;&gt;"",$C8375&lt;&gt;"",$B8375&lt;=$C8375),INDEX(Szabalyok!$C:$C,$N8375),"")</f>
        <v/>
      </c>
      <c r="P8375">
        <f>IF(D8375="",P8374,P8374+1)</f>
        <v/>
      </c>
    </row>
    <row r="8376">
      <c r="A8376">
        <f>IF(P8376=P8375,0,P8376)</f>
        <v/>
      </c>
      <c r="B8376" s="41">
        <f>IF($M8376&gt;300,"",IF(OR(INDEX(Bemenet!$E$2:$E$301,$M8376)="",INDEX(Bemenet!$F$2:$F$301,$M8376)=""),"",MAX(INDEX(Bemenet!$E$2:$E$301,$M8376),INDEX(Szabalyok!$A:$A,$N8376))))</f>
        <v/>
      </c>
      <c r="C8376" s="41">
        <f>IF($B8376="","",MIN(INDEX(Bemenet!$F$2:$F$301,$M8376),INDEX(Szabalyok!$B:$B,$N8376)))</f>
        <v/>
      </c>
      <c r="D8376" s="5">
        <f>IF(AND($B8376&lt;&gt;"",$C8376&lt;&gt;"",$B8376&lt;=$C8376),INDEX(Bemenet!$G$2:$G$301,$M8376),"")</f>
        <v/>
      </c>
      <c r="E8376" s="6">
        <f>IF(AND($B8376&lt;&gt;"",$C8376&lt;&gt;"",$B8376&lt;=$C8376),INDEX(Bemenet!$D$2:$D$301,$M8376),"")</f>
        <v/>
      </c>
      <c r="F8376" s="5">
        <f>IF(AND($B8376&lt;&gt;"",$C8376&lt;&gt;"",$B8376&lt;=$C8376),$C8376-$B8376+1,"")</f>
        <v/>
      </c>
      <c r="G8376" s="5">
        <f>IF($F8376="","",$F8376*$D8376)</f>
        <v/>
      </c>
      <c r="H8376" s="42">
        <f>IF($G8376="","",$O8376)</f>
        <v/>
      </c>
      <c r="I8376" s="5">
        <f>IF($G8376="","",$G8376*IF($H8376="",$O8376,$H8376)/100)</f>
        <v/>
      </c>
      <c r="J8376" s="5">
        <f>IF(OR($L8376="",NOT(COUNTIFS($L$2:$L8376,$L8376)=1)),"",SUMIFS($G:$G,$L:$L,$L8376))</f>
        <v/>
      </c>
      <c r="K8376" s="5">
        <f>IF(OR($L8376="",NOT(COUNTIFS($L$2:$L8376,$L8376)=1)),"",SUMIFS($I:$I,$L:$L,$L8376))</f>
        <v/>
      </c>
      <c r="L8376" s="6">
        <f>IF($B8376="","",YEAR($B8376))</f>
        <v/>
      </c>
      <c r="M8376" s="6">
        <f>INT((ROW()-2)/39)+1</f>
        <v/>
      </c>
      <c r="N8376" s="6">
        <f>MOD(ROW()-2,39)+2</f>
        <v/>
      </c>
      <c r="O8376" s="42">
        <f>IF(AND($B8376&lt;&gt;"",$C8376&lt;&gt;"",$B8376&lt;=$C8376),INDEX(Szabalyok!$C:$C,$N8376),"")</f>
        <v/>
      </c>
      <c r="P8376">
        <f>IF(D8376="",P8375,P8375+1)</f>
        <v/>
      </c>
    </row>
    <row r="8377">
      <c r="A8377">
        <f>IF(P8377=P8376,0,P8377)</f>
        <v/>
      </c>
      <c r="B8377" s="41">
        <f>IF($M8377&gt;300,"",IF(OR(INDEX(Bemenet!$E$2:$E$301,$M8377)="",INDEX(Bemenet!$F$2:$F$301,$M8377)=""),"",MAX(INDEX(Bemenet!$E$2:$E$301,$M8377),INDEX(Szabalyok!$A:$A,$N8377))))</f>
        <v/>
      </c>
      <c r="C8377" s="41">
        <f>IF($B8377="","",MIN(INDEX(Bemenet!$F$2:$F$301,$M8377),INDEX(Szabalyok!$B:$B,$N8377)))</f>
        <v/>
      </c>
      <c r="D8377" s="5">
        <f>IF(AND($B8377&lt;&gt;"",$C8377&lt;&gt;"",$B8377&lt;=$C8377),INDEX(Bemenet!$G$2:$G$301,$M8377),"")</f>
        <v/>
      </c>
      <c r="E8377" s="6">
        <f>IF(AND($B8377&lt;&gt;"",$C8377&lt;&gt;"",$B8377&lt;=$C8377),INDEX(Bemenet!$D$2:$D$301,$M8377),"")</f>
        <v/>
      </c>
      <c r="F8377" s="5">
        <f>IF(AND($B8377&lt;&gt;"",$C8377&lt;&gt;"",$B8377&lt;=$C8377),$C8377-$B8377+1,"")</f>
        <v/>
      </c>
      <c r="G8377" s="5">
        <f>IF($F8377="","",$F8377*$D8377)</f>
        <v/>
      </c>
      <c r="H8377" s="42">
        <f>IF($G8377="","",$O8377)</f>
        <v/>
      </c>
      <c r="I8377" s="5">
        <f>IF($G8377="","",$G8377*IF($H8377="",$O8377,$H8377)/100)</f>
        <v/>
      </c>
      <c r="J8377" s="5">
        <f>IF(OR($L8377="",NOT(COUNTIFS($L$2:$L8377,$L8377)=1)),"",SUMIFS($G:$G,$L:$L,$L8377))</f>
        <v/>
      </c>
      <c r="K8377" s="5">
        <f>IF(OR($L8377="",NOT(COUNTIFS($L$2:$L8377,$L8377)=1)),"",SUMIFS($I:$I,$L:$L,$L8377))</f>
        <v/>
      </c>
      <c r="L8377" s="6">
        <f>IF($B8377="","",YEAR($B8377))</f>
        <v/>
      </c>
      <c r="M8377" s="6">
        <f>INT((ROW()-2)/39)+1</f>
        <v/>
      </c>
      <c r="N8377" s="6">
        <f>MOD(ROW()-2,39)+2</f>
        <v/>
      </c>
      <c r="O8377" s="42">
        <f>IF(AND($B8377&lt;&gt;"",$C8377&lt;&gt;"",$B8377&lt;=$C8377),INDEX(Szabalyok!$C:$C,$N8377),"")</f>
        <v/>
      </c>
      <c r="P8377">
        <f>IF(D8377="",P8376,P8376+1)</f>
        <v/>
      </c>
    </row>
    <row r="8378">
      <c r="A8378">
        <f>IF(P8378=P8377,0,P8378)</f>
        <v/>
      </c>
      <c r="B8378" s="41">
        <f>IF($M8378&gt;300,"",IF(OR(INDEX(Bemenet!$E$2:$E$301,$M8378)="",INDEX(Bemenet!$F$2:$F$301,$M8378)=""),"",MAX(INDEX(Bemenet!$E$2:$E$301,$M8378),INDEX(Szabalyok!$A:$A,$N8378))))</f>
        <v/>
      </c>
      <c r="C8378" s="41">
        <f>IF($B8378="","",MIN(INDEX(Bemenet!$F$2:$F$301,$M8378),INDEX(Szabalyok!$B:$B,$N8378)))</f>
        <v/>
      </c>
      <c r="D8378" s="5">
        <f>IF(AND($B8378&lt;&gt;"",$C8378&lt;&gt;"",$B8378&lt;=$C8378),INDEX(Bemenet!$G$2:$G$301,$M8378),"")</f>
        <v/>
      </c>
      <c r="E8378" s="6">
        <f>IF(AND($B8378&lt;&gt;"",$C8378&lt;&gt;"",$B8378&lt;=$C8378),INDEX(Bemenet!$D$2:$D$301,$M8378),"")</f>
        <v/>
      </c>
      <c r="F8378" s="5">
        <f>IF(AND($B8378&lt;&gt;"",$C8378&lt;&gt;"",$B8378&lt;=$C8378),$C8378-$B8378+1,"")</f>
        <v/>
      </c>
      <c r="G8378" s="5">
        <f>IF($F8378="","",$F8378*$D8378)</f>
        <v/>
      </c>
      <c r="H8378" s="42">
        <f>IF($G8378="","",$O8378)</f>
        <v/>
      </c>
      <c r="I8378" s="5">
        <f>IF($G8378="","",$G8378*IF($H8378="",$O8378,$H8378)/100)</f>
        <v/>
      </c>
      <c r="J8378" s="5">
        <f>IF(OR($L8378="",NOT(COUNTIFS($L$2:$L8378,$L8378)=1)),"",SUMIFS($G:$G,$L:$L,$L8378))</f>
        <v/>
      </c>
      <c r="K8378" s="5">
        <f>IF(OR($L8378="",NOT(COUNTIFS($L$2:$L8378,$L8378)=1)),"",SUMIFS($I:$I,$L:$L,$L8378))</f>
        <v/>
      </c>
      <c r="L8378" s="6">
        <f>IF($B8378="","",YEAR($B8378))</f>
        <v/>
      </c>
      <c r="M8378" s="6">
        <f>INT((ROW()-2)/39)+1</f>
        <v/>
      </c>
      <c r="N8378" s="6">
        <f>MOD(ROW()-2,39)+2</f>
        <v/>
      </c>
      <c r="O8378" s="42">
        <f>IF(AND($B8378&lt;&gt;"",$C8378&lt;&gt;"",$B8378&lt;=$C8378),INDEX(Szabalyok!$C:$C,$N8378),"")</f>
        <v/>
      </c>
      <c r="P8378">
        <f>IF(D8378="",P8377,P8377+1)</f>
        <v/>
      </c>
    </row>
    <row r="8379">
      <c r="A8379">
        <f>IF(P8379=P8378,0,P8379)</f>
        <v/>
      </c>
      <c r="B8379" s="41">
        <f>IF($M8379&gt;300,"",IF(OR(INDEX(Bemenet!$E$2:$E$301,$M8379)="",INDEX(Bemenet!$F$2:$F$301,$M8379)=""),"",MAX(INDEX(Bemenet!$E$2:$E$301,$M8379),INDEX(Szabalyok!$A:$A,$N8379))))</f>
        <v/>
      </c>
      <c r="C8379" s="41">
        <f>IF($B8379="","",MIN(INDEX(Bemenet!$F$2:$F$301,$M8379),INDEX(Szabalyok!$B:$B,$N8379)))</f>
        <v/>
      </c>
      <c r="D8379" s="5">
        <f>IF(AND($B8379&lt;&gt;"",$C8379&lt;&gt;"",$B8379&lt;=$C8379),INDEX(Bemenet!$G$2:$G$301,$M8379),"")</f>
        <v/>
      </c>
      <c r="E8379" s="6">
        <f>IF(AND($B8379&lt;&gt;"",$C8379&lt;&gt;"",$B8379&lt;=$C8379),INDEX(Bemenet!$D$2:$D$301,$M8379),"")</f>
        <v/>
      </c>
      <c r="F8379" s="5">
        <f>IF(AND($B8379&lt;&gt;"",$C8379&lt;&gt;"",$B8379&lt;=$C8379),$C8379-$B8379+1,"")</f>
        <v/>
      </c>
      <c r="G8379" s="5">
        <f>IF($F8379="","",$F8379*$D8379)</f>
        <v/>
      </c>
      <c r="H8379" s="42">
        <f>IF($G8379="","",$O8379)</f>
        <v/>
      </c>
      <c r="I8379" s="5">
        <f>IF($G8379="","",$G8379*IF($H8379="",$O8379,$H8379)/100)</f>
        <v/>
      </c>
      <c r="J8379" s="5">
        <f>IF(OR($L8379="",NOT(COUNTIFS($L$2:$L8379,$L8379)=1)),"",SUMIFS($G:$G,$L:$L,$L8379))</f>
        <v/>
      </c>
      <c r="K8379" s="5">
        <f>IF(OR($L8379="",NOT(COUNTIFS($L$2:$L8379,$L8379)=1)),"",SUMIFS($I:$I,$L:$L,$L8379))</f>
        <v/>
      </c>
      <c r="L8379" s="6">
        <f>IF($B8379="","",YEAR($B8379))</f>
        <v/>
      </c>
      <c r="M8379" s="6">
        <f>INT((ROW()-2)/39)+1</f>
        <v/>
      </c>
      <c r="N8379" s="6">
        <f>MOD(ROW()-2,39)+2</f>
        <v/>
      </c>
      <c r="O8379" s="42">
        <f>IF(AND($B8379&lt;&gt;"",$C8379&lt;&gt;"",$B8379&lt;=$C8379),INDEX(Szabalyok!$C:$C,$N8379),"")</f>
        <v/>
      </c>
      <c r="P8379">
        <f>IF(D8379="",P8378,P8378+1)</f>
        <v/>
      </c>
    </row>
    <row r="8380">
      <c r="A8380">
        <f>IF(P8380=P8379,0,P8380)</f>
        <v/>
      </c>
      <c r="B8380" s="41">
        <f>IF($M8380&gt;300,"",IF(OR(INDEX(Bemenet!$E$2:$E$301,$M8380)="",INDEX(Bemenet!$F$2:$F$301,$M8380)=""),"",MAX(INDEX(Bemenet!$E$2:$E$301,$M8380),INDEX(Szabalyok!$A:$A,$N8380))))</f>
        <v/>
      </c>
      <c r="C8380" s="41">
        <f>IF($B8380="","",MIN(INDEX(Bemenet!$F$2:$F$301,$M8380),INDEX(Szabalyok!$B:$B,$N8380)))</f>
        <v/>
      </c>
      <c r="D8380" s="5">
        <f>IF(AND($B8380&lt;&gt;"",$C8380&lt;&gt;"",$B8380&lt;=$C8380),INDEX(Bemenet!$G$2:$G$301,$M8380),"")</f>
        <v/>
      </c>
      <c r="E8380" s="6">
        <f>IF(AND($B8380&lt;&gt;"",$C8380&lt;&gt;"",$B8380&lt;=$C8380),INDEX(Bemenet!$D$2:$D$301,$M8380),"")</f>
        <v/>
      </c>
      <c r="F8380" s="5">
        <f>IF(AND($B8380&lt;&gt;"",$C8380&lt;&gt;"",$B8380&lt;=$C8380),$C8380-$B8380+1,"")</f>
        <v/>
      </c>
      <c r="G8380" s="5">
        <f>IF($F8380="","",$F8380*$D8380)</f>
        <v/>
      </c>
      <c r="H8380" s="42">
        <f>IF($G8380="","",$O8380)</f>
        <v/>
      </c>
      <c r="I8380" s="5">
        <f>IF($G8380="","",$G8380*IF($H8380="",$O8380,$H8380)/100)</f>
        <v/>
      </c>
      <c r="J8380" s="5">
        <f>IF(OR($L8380="",NOT(COUNTIFS($L$2:$L8380,$L8380)=1)),"",SUMIFS($G:$G,$L:$L,$L8380))</f>
        <v/>
      </c>
      <c r="K8380" s="5">
        <f>IF(OR($L8380="",NOT(COUNTIFS($L$2:$L8380,$L8380)=1)),"",SUMIFS($I:$I,$L:$L,$L8380))</f>
        <v/>
      </c>
      <c r="L8380" s="6">
        <f>IF($B8380="","",YEAR($B8380))</f>
        <v/>
      </c>
      <c r="M8380" s="6">
        <f>INT((ROW()-2)/39)+1</f>
        <v/>
      </c>
      <c r="N8380" s="6">
        <f>MOD(ROW()-2,39)+2</f>
        <v/>
      </c>
      <c r="O8380" s="42">
        <f>IF(AND($B8380&lt;&gt;"",$C8380&lt;&gt;"",$B8380&lt;=$C8380),INDEX(Szabalyok!$C:$C,$N8380),"")</f>
        <v/>
      </c>
      <c r="P8380">
        <f>IF(D8380="",P8379,P8379+1)</f>
        <v/>
      </c>
    </row>
    <row r="8381">
      <c r="A8381">
        <f>IF(P8381=P8380,0,P8381)</f>
        <v/>
      </c>
      <c r="B8381" s="41">
        <f>IF($M8381&gt;300,"",IF(OR(INDEX(Bemenet!$E$2:$E$301,$M8381)="",INDEX(Bemenet!$F$2:$F$301,$M8381)=""),"",MAX(INDEX(Bemenet!$E$2:$E$301,$M8381),INDEX(Szabalyok!$A:$A,$N8381))))</f>
        <v/>
      </c>
      <c r="C8381" s="41">
        <f>IF($B8381="","",MIN(INDEX(Bemenet!$F$2:$F$301,$M8381),INDEX(Szabalyok!$B:$B,$N8381)))</f>
        <v/>
      </c>
      <c r="D8381" s="5">
        <f>IF(AND($B8381&lt;&gt;"",$C8381&lt;&gt;"",$B8381&lt;=$C8381),INDEX(Bemenet!$G$2:$G$301,$M8381),"")</f>
        <v/>
      </c>
      <c r="E8381" s="6">
        <f>IF(AND($B8381&lt;&gt;"",$C8381&lt;&gt;"",$B8381&lt;=$C8381),INDEX(Bemenet!$D$2:$D$301,$M8381),"")</f>
        <v/>
      </c>
      <c r="F8381" s="5">
        <f>IF(AND($B8381&lt;&gt;"",$C8381&lt;&gt;"",$B8381&lt;=$C8381),$C8381-$B8381+1,"")</f>
        <v/>
      </c>
      <c r="G8381" s="5">
        <f>IF($F8381="","",$F8381*$D8381)</f>
        <v/>
      </c>
      <c r="H8381" s="42">
        <f>IF($G8381="","",$O8381)</f>
        <v/>
      </c>
      <c r="I8381" s="5">
        <f>IF($G8381="","",$G8381*IF($H8381="",$O8381,$H8381)/100)</f>
        <v/>
      </c>
      <c r="J8381" s="5">
        <f>IF(OR($L8381="",NOT(COUNTIFS($L$2:$L8381,$L8381)=1)),"",SUMIFS($G:$G,$L:$L,$L8381))</f>
        <v/>
      </c>
      <c r="K8381" s="5">
        <f>IF(OR($L8381="",NOT(COUNTIFS($L$2:$L8381,$L8381)=1)),"",SUMIFS($I:$I,$L:$L,$L8381))</f>
        <v/>
      </c>
      <c r="L8381" s="6">
        <f>IF($B8381="","",YEAR($B8381))</f>
        <v/>
      </c>
      <c r="M8381" s="6">
        <f>INT((ROW()-2)/39)+1</f>
        <v/>
      </c>
      <c r="N8381" s="6">
        <f>MOD(ROW()-2,39)+2</f>
        <v/>
      </c>
      <c r="O8381" s="42">
        <f>IF(AND($B8381&lt;&gt;"",$C8381&lt;&gt;"",$B8381&lt;=$C8381),INDEX(Szabalyok!$C:$C,$N8381),"")</f>
        <v/>
      </c>
      <c r="P8381">
        <f>IF(D8381="",P8380,P8380+1)</f>
        <v/>
      </c>
    </row>
    <row r="8382">
      <c r="A8382">
        <f>IF(P8382=P8381,0,P8382)</f>
        <v/>
      </c>
      <c r="B8382" s="41">
        <f>IF($M8382&gt;300,"",IF(OR(INDEX(Bemenet!$E$2:$E$301,$M8382)="",INDEX(Bemenet!$F$2:$F$301,$M8382)=""),"",MAX(INDEX(Bemenet!$E$2:$E$301,$M8382),INDEX(Szabalyok!$A:$A,$N8382))))</f>
        <v/>
      </c>
      <c r="C8382" s="41">
        <f>IF($B8382="","",MIN(INDEX(Bemenet!$F$2:$F$301,$M8382),INDEX(Szabalyok!$B:$B,$N8382)))</f>
        <v/>
      </c>
      <c r="D8382" s="5">
        <f>IF(AND($B8382&lt;&gt;"",$C8382&lt;&gt;"",$B8382&lt;=$C8382),INDEX(Bemenet!$G$2:$G$301,$M8382),"")</f>
        <v/>
      </c>
      <c r="E8382" s="6">
        <f>IF(AND($B8382&lt;&gt;"",$C8382&lt;&gt;"",$B8382&lt;=$C8382),INDEX(Bemenet!$D$2:$D$301,$M8382),"")</f>
        <v/>
      </c>
      <c r="F8382" s="5">
        <f>IF(AND($B8382&lt;&gt;"",$C8382&lt;&gt;"",$B8382&lt;=$C8382),$C8382-$B8382+1,"")</f>
        <v/>
      </c>
      <c r="G8382" s="5">
        <f>IF($F8382="","",$F8382*$D8382)</f>
        <v/>
      </c>
      <c r="H8382" s="42">
        <f>IF($G8382="","",$O8382)</f>
        <v/>
      </c>
      <c r="I8382" s="5">
        <f>IF($G8382="","",$G8382*IF($H8382="",$O8382,$H8382)/100)</f>
        <v/>
      </c>
      <c r="J8382" s="5">
        <f>IF(OR($L8382="",NOT(COUNTIFS($L$2:$L8382,$L8382)=1)),"",SUMIFS($G:$G,$L:$L,$L8382))</f>
        <v/>
      </c>
      <c r="K8382" s="5">
        <f>IF(OR($L8382="",NOT(COUNTIFS($L$2:$L8382,$L8382)=1)),"",SUMIFS($I:$I,$L:$L,$L8382))</f>
        <v/>
      </c>
      <c r="L8382" s="6">
        <f>IF($B8382="","",YEAR($B8382))</f>
        <v/>
      </c>
      <c r="M8382" s="6">
        <f>INT((ROW()-2)/39)+1</f>
        <v/>
      </c>
      <c r="N8382" s="6">
        <f>MOD(ROW()-2,39)+2</f>
        <v/>
      </c>
      <c r="O8382" s="42">
        <f>IF(AND($B8382&lt;&gt;"",$C8382&lt;&gt;"",$B8382&lt;=$C8382),INDEX(Szabalyok!$C:$C,$N8382),"")</f>
        <v/>
      </c>
      <c r="P8382">
        <f>IF(D8382="",P8381,P8381+1)</f>
        <v/>
      </c>
    </row>
    <row r="8383">
      <c r="A8383">
        <f>IF(P8383=P8382,0,P8383)</f>
        <v/>
      </c>
      <c r="B8383" s="41">
        <f>IF($M8383&gt;300,"",IF(OR(INDEX(Bemenet!$E$2:$E$301,$M8383)="",INDEX(Bemenet!$F$2:$F$301,$M8383)=""),"",MAX(INDEX(Bemenet!$E$2:$E$301,$M8383),INDEX(Szabalyok!$A:$A,$N8383))))</f>
        <v/>
      </c>
      <c r="C8383" s="41">
        <f>IF($B8383="","",MIN(INDEX(Bemenet!$F$2:$F$301,$M8383),INDEX(Szabalyok!$B:$B,$N8383)))</f>
        <v/>
      </c>
      <c r="D8383" s="5">
        <f>IF(AND($B8383&lt;&gt;"",$C8383&lt;&gt;"",$B8383&lt;=$C8383),INDEX(Bemenet!$G$2:$G$301,$M8383),"")</f>
        <v/>
      </c>
      <c r="E8383" s="6">
        <f>IF(AND($B8383&lt;&gt;"",$C8383&lt;&gt;"",$B8383&lt;=$C8383),INDEX(Bemenet!$D$2:$D$301,$M8383),"")</f>
        <v/>
      </c>
      <c r="F8383" s="5">
        <f>IF(AND($B8383&lt;&gt;"",$C8383&lt;&gt;"",$B8383&lt;=$C8383),$C8383-$B8383+1,"")</f>
        <v/>
      </c>
      <c r="G8383" s="5">
        <f>IF($F8383="","",$F8383*$D8383)</f>
        <v/>
      </c>
      <c r="H8383" s="42">
        <f>IF($G8383="","",$O8383)</f>
        <v/>
      </c>
      <c r="I8383" s="5">
        <f>IF($G8383="","",$G8383*IF($H8383="",$O8383,$H8383)/100)</f>
        <v/>
      </c>
      <c r="J8383" s="5">
        <f>IF(OR($L8383="",NOT(COUNTIFS($L$2:$L8383,$L8383)=1)),"",SUMIFS($G:$G,$L:$L,$L8383))</f>
        <v/>
      </c>
      <c r="K8383" s="5">
        <f>IF(OR($L8383="",NOT(COUNTIFS($L$2:$L8383,$L8383)=1)),"",SUMIFS($I:$I,$L:$L,$L8383))</f>
        <v/>
      </c>
      <c r="L8383" s="6">
        <f>IF($B8383="","",YEAR($B8383))</f>
        <v/>
      </c>
      <c r="M8383" s="6">
        <f>INT((ROW()-2)/39)+1</f>
        <v/>
      </c>
      <c r="N8383" s="6">
        <f>MOD(ROW()-2,39)+2</f>
        <v/>
      </c>
      <c r="O8383" s="42">
        <f>IF(AND($B8383&lt;&gt;"",$C8383&lt;&gt;"",$B8383&lt;=$C8383),INDEX(Szabalyok!$C:$C,$N8383),"")</f>
        <v/>
      </c>
      <c r="P8383">
        <f>IF(D8383="",P8382,P8382+1)</f>
        <v/>
      </c>
    </row>
    <row r="8384">
      <c r="A8384">
        <f>IF(P8384=P8383,0,P8384)</f>
        <v/>
      </c>
      <c r="B8384" s="41">
        <f>IF($M8384&gt;300,"",IF(OR(INDEX(Bemenet!$E$2:$E$301,$M8384)="",INDEX(Bemenet!$F$2:$F$301,$M8384)=""),"",MAX(INDEX(Bemenet!$E$2:$E$301,$M8384),INDEX(Szabalyok!$A:$A,$N8384))))</f>
        <v/>
      </c>
      <c r="C8384" s="41">
        <f>IF($B8384="","",MIN(INDEX(Bemenet!$F$2:$F$301,$M8384),INDEX(Szabalyok!$B:$B,$N8384)))</f>
        <v/>
      </c>
      <c r="D8384" s="5">
        <f>IF(AND($B8384&lt;&gt;"",$C8384&lt;&gt;"",$B8384&lt;=$C8384),INDEX(Bemenet!$G$2:$G$301,$M8384),"")</f>
        <v/>
      </c>
      <c r="E8384" s="6">
        <f>IF(AND($B8384&lt;&gt;"",$C8384&lt;&gt;"",$B8384&lt;=$C8384),INDEX(Bemenet!$D$2:$D$301,$M8384),"")</f>
        <v/>
      </c>
      <c r="F8384" s="5">
        <f>IF(AND($B8384&lt;&gt;"",$C8384&lt;&gt;"",$B8384&lt;=$C8384),$C8384-$B8384+1,"")</f>
        <v/>
      </c>
      <c r="G8384" s="5">
        <f>IF($F8384="","",$F8384*$D8384)</f>
        <v/>
      </c>
      <c r="H8384" s="42">
        <f>IF($G8384="","",$O8384)</f>
        <v/>
      </c>
      <c r="I8384" s="5">
        <f>IF($G8384="","",$G8384*IF($H8384="",$O8384,$H8384)/100)</f>
        <v/>
      </c>
      <c r="J8384" s="5">
        <f>IF(OR($L8384="",NOT(COUNTIFS($L$2:$L8384,$L8384)=1)),"",SUMIFS($G:$G,$L:$L,$L8384))</f>
        <v/>
      </c>
      <c r="K8384" s="5">
        <f>IF(OR($L8384="",NOT(COUNTIFS($L$2:$L8384,$L8384)=1)),"",SUMIFS($I:$I,$L:$L,$L8384))</f>
        <v/>
      </c>
      <c r="L8384" s="6">
        <f>IF($B8384="","",YEAR($B8384))</f>
        <v/>
      </c>
      <c r="M8384" s="6">
        <f>INT((ROW()-2)/39)+1</f>
        <v/>
      </c>
      <c r="N8384" s="6">
        <f>MOD(ROW()-2,39)+2</f>
        <v/>
      </c>
      <c r="O8384" s="42">
        <f>IF(AND($B8384&lt;&gt;"",$C8384&lt;&gt;"",$B8384&lt;=$C8384),INDEX(Szabalyok!$C:$C,$N8384),"")</f>
        <v/>
      </c>
      <c r="P8384">
        <f>IF(D8384="",P8383,P8383+1)</f>
        <v/>
      </c>
    </row>
    <row r="8385">
      <c r="A8385">
        <f>IF(P8385=P8384,0,P8385)</f>
        <v/>
      </c>
      <c r="B8385" s="41">
        <f>IF($M8385&gt;300,"",IF(OR(INDEX(Bemenet!$E$2:$E$301,$M8385)="",INDEX(Bemenet!$F$2:$F$301,$M8385)=""),"",MAX(INDEX(Bemenet!$E$2:$E$301,$M8385),INDEX(Szabalyok!$A:$A,$N8385))))</f>
        <v/>
      </c>
      <c r="C8385" s="41">
        <f>IF($B8385="","",MIN(INDEX(Bemenet!$F$2:$F$301,$M8385),INDEX(Szabalyok!$B:$B,$N8385)))</f>
        <v/>
      </c>
      <c r="D8385" s="5">
        <f>IF(AND($B8385&lt;&gt;"",$C8385&lt;&gt;"",$B8385&lt;=$C8385),INDEX(Bemenet!$G$2:$G$301,$M8385),"")</f>
        <v/>
      </c>
      <c r="E8385" s="6">
        <f>IF(AND($B8385&lt;&gt;"",$C8385&lt;&gt;"",$B8385&lt;=$C8385),INDEX(Bemenet!$D$2:$D$301,$M8385),"")</f>
        <v/>
      </c>
      <c r="F8385" s="5">
        <f>IF(AND($B8385&lt;&gt;"",$C8385&lt;&gt;"",$B8385&lt;=$C8385),$C8385-$B8385+1,"")</f>
        <v/>
      </c>
      <c r="G8385" s="5">
        <f>IF($F8385="","",$F8385*$D8385)</f>
        <v/>
      </c>
      <c r="H8385" s="42">
        <f>IF($G8385="","",$O8385)</f>
        <v/>
      </c>
      <c r="I8385" s="5">
        <f>IF($G8385="","",$G8385*IF($H8385="",$O8385,$H8385)/100)</f>
        <v/>
      </c>
      <c r="J8385" s="5">
        <f>IF(OR($L8385="",NOT(COUNTIFS($L$2:$L8385,$L8385)=1)),"",SUMIFS($G:$G,$L:$L,$L8385))</f>
        <v/>
      </c>
      <c r="K8385" s="5">
        <f>IF(OR($L8385="",NOT(COUNTIFS($L$2:$L8385,$L8385)=1)),"",SUMIFS($I:$I,$L:$L,$L8385))</f>
        <v/>
      </c>
      <c r="L8385" s="6">
        <f>IF($B8385="","",YEAR($B8385))</f>
        <v/>
      </c>
      <c r="M8385" s="6">
        <f>INT((ROW()-2)/39)+1</f>
        <v/>
      </c>
      <c r="N8385" s="6">
        <f>MOD(ROW()-2,39)+2</f>
        <v/>
      </c>
      <c r="O8385" s="42">
        <f>IF(AND($B8385&lt;&gt;"",$C8385&lt;&gt;"",$B8385&lt;=$C8385),INDEX(Szabalyok!$C:$C,$N8385),"")</f>
        <v/>
      </c>
      <c r="P8385">
        <f>IF(D8385="",P8384,P8384+1)</f>
        <v/>
      </c>
    </row>
    <row r="8386">
      <c r="A8386">
        <f>IF(P8386=P8385,0,P8386)</f>
        <v/>
      </c>
      <c r="B8386" s="41">
        <f>IF($M8386&gt;300,"",IF(OR(INDEX(Bemenet!$E$2:$E$301,$M8386)="",INDEX(Bemenet!$F$2:$F$301,$M8386)=""),"",MAX(INDEX(Bemenet!$E$2:$E$301,$M8386),INDEX(Szabalyok!$A:$A,$N8386))))</f>
        <v/>
      </c>
      <c r="C8386" s="41">
        <f>IF($B8386="","",MIN(INDEX(Bemenet!$F$2:$F$301,$M8386),INDEX(Szabalyok!$B:$B,$N8386)))</f>
        <v/>
      </c>
      <c r="D8386" s="5">
        <f>IF(AND($B8386&lt;&gt;"",$C8386&lt;&gt;"",$B8386&lt;=$C8386),INDEX(Bemenet!$G$2:$G$301,$M8386),"")</f>
        <v/>
      </c>
      <c r="E8386" s="6">
        <f>IF(AND($B8386&lt;&gt;"",$C8386&lt;&gt;"",$B8386&lt;=$C8386),INDEX(Bemenet!$D$2:$D$301,$M8386),"")</f>
        <v/>
      </c>
      <c r="F8386" s="5">
        <f>IF(AND($B8386&lt;&gt;"",$C8386&lt;&gt;"",$B8386&lt;=$C8386),$C8386-$B8386+1,"")</f>
        <v/>
      </c>
      <c r="G8386" s="5">
        <f>IF($F8386="","",$F8386*$D8386)</f>
        <v/>
      </c>
      <c r="H8386" s="42">
        <f>IF($G8386="","",$O8386)</f>
        <v/>
      </c>
      <c r="I8386" s="5">
        <f>IF($G8386="","",$G8386*IF($H8386="",$O8386,$H8386)/100)</f>
        <v/>
      </c>
      <c r="J8386" s="5">
        <f>IF(OR($L8386="",NOT(COUNTIFS($L$2:$L8386,$L8386)=1)),"",SUMIFS($G:$G,$L:$L,$L8386))</f>
        <v/>
      </c>
      <c r="K8386" s="5">
        <f>IF(OR($L8386="",NOT(COUNTIFS($L$2:$L8386,$L8386)=1)),"",SUMIFS($I:$I,$L:$L,$L8386))</f>
        <v/>
      </c>
      <c r="L8386" s="6">
        <f>IF($B8386="","",YEAR($B8386))</f>
        <v/>
      </c>
      <c r="M8386" s="6">
        <f>INT((ROW()-2)/39)+1</f>
        <v/>
      </c>
      <c r="N8386" s="6">
        <f>MOD(ROW()-2,39)+2</f>
        <v/>
      </c>
      <c r="O8386" s="42">
        <f>IF(AND($B8386&lt;&gt;"",$C8386&lt;&gt;"",$B8386&lt;=$C8386),INDEX(Szabalyok!$C:$C,$N8386),"")</f>
        <v/>
      </c>
      <c r="P8386">
        <f>IF(D8386="",P8385,P8385+1)</f>
        <v/>
      </c>
    </row>
    <row r="8387">
      <c r="A8387">
        <f>IF(P8387=P8386,0,P8387)</f>
        <v/>
      </c>
      <c r="B8387" s="41">
        <f>IF($M8387&gt;300,"",IF(OR(INDEX(Bemenet!$E$2:$E$301,$M8387)="",INDEX(Bemenet!$F$2:$F$301,$M8387)=""),"",MAX(INDEX(Bemenet!$E$2:$E$301,$M8387),INDEX(Szabalyok!$A:$A,$N8387))))</f>
        <v/>
      </c>
      <c r="C8387" s="41">
        <f>IF($B8387="","",MIN(INDEX(Bemenet!$F$2:$F$301,$M8387),INDEX(Szabalyok!$B:$B,$N8387)))</f>
        <v/>
      </c>
      <c r="D8387" s="5">
        <f>IF(AND($B8387&lt;&gt;"",$C8387&lt;&gt;"",$B8387&lt;=$C8387),INDEX(Bemenet!$G$2:$G$301,$M8387),"")</f>
        <v/>
      </c>
      <c r="E8387" s="6">
        <f>IF(AND($B8387&lt;&gt;"",$C8387&lt;&gt;"",$B8387&lt;=$C8387),INDEX(Bemenet!$D$2:$D$301,$M8387),"")</f>
        <v/>
      </c>
      <c r="F8387" s="5">
        <f>IF(AND($B8387&lt;&gt;"",$C8387&lt;&gt;"",$B8387&lt;=$C8387),$C8387-$B8387+1,"")</f>
        <v/>
      </c>
      <c r="G8387" s="5">
        <f>IF($F8387="","",$F8387*$D8387)</f>
        <v/>
      </c>
      <c r="H8387" s="42">
        <f>IF($G8387="","",$O8387)</f>
        <v/>
      </c>
      <c r="I8387" s="5">
        <f>IF($G8387="","",$G8387*IF($H8387="",$O8387,$H8387)/100)</f>
        <v/>
      </c>
      <c r="J8387" s="5">
        <f>IF(OR($L8387="",NOT(COUNTIFS($L$2:$L8387,$L8387)=1)),"",SUMIFS($G:$G,$L:$L,$L8387))</f>
        <v/>
      </c>
      <c r="K8387" s="5">
        <f>IF(OR($L8387="",NOT(COUNTIFS($L$2:$L8387,$L8387)=1)),"",SUMIFS($I:$I,$L:$L,$L8387))</f>
        <v/>
      </c>
      <c r="L8387" s="6">
        <f>IF($B8387="","",YEAR($B8387))</f>
        <v/>
      </c>
      <c r="M8387" s="6">
        <f>INT((ROW()-2)/39)+1</f>
        <v/>
      </c>
      <c r="N8387" s="6">
        <f>MOD(ROW()-2,39)+2</f>
        <v/>
      </c>
      <c r="O8387" s="42">
        <f>IF(AND($B8387&lt;&gt;"",$C8387&lt;&gt;"",$B8387&lt;=$C8387),INDEX(Szabalyok!$C:$C,$N8387),"")</f>
        <v/>
      </c>
      <c r="P8387">
        <f>IF(D8387="",P8386,P8386+1)</f>
        <v/>
      </c>
    </row>
    <row r="8388">
      <c r="A8388">
        <f>IF(P8388=P8387,0,P8388)</f>
        <v/>
      </c>
      <c r="B8388" s="41">
        <f>IF($M8388&gt;300,"",IF(OR(INDEX(Bemenet!$E$2:$E$301,$M8388)="",INDEX(Bemenet!$F$2:$F$301,$M8388)=""),"",MAX(INDEX(Bemenet!$E$2:$E$301,$M8388),INDEX(Szabalyok!$A:$A,$N8388))))</f>
        <v/>
      </c>
      <c r="C8388" s="41">
        <f>IF($B8388="","",MIN(INDEX(Bemenet!$F$2:$F$301,$M8388),INDEX(Szabalyok!$B:$B,$N8388)))</f>
        <v/>
      </c>
      <c r="D8388" s="5">
        <f>IF(AND($B8388&lt;&gt;"",$C8388&lt;&gt;"",$B8388&lt;=$C8388),INDEX(Bemenet!$G$2:$G$301,$M8388),"")</f>
        <v/>
      </c>
      <c r="E8388" s="6">
        <f>IF(AND($B8388&lt;&gt;"",$C8388&lt;&gt;"",$B8388&lt;=$C8388),INDEX(Bemenet!$D$2:$D$301,$M8388),"")</f>
        <v/>
      </c>
      <c r="F8388" s="5">
        <f>IF(AND($B8388&lt;&gt;"",$C8388&lt;&gt;"",$B8388&lt;=$C8388),$C8388-$B8388+1,"")</f>
        <v/>
      </c>
      <c r="G8388" s="5">
        <f>IF($F8388="","",$F8388*$D8388)</f>
        <v/>
      </c>
      <c r="H8388" s="42">
        <f>IF($G8388="","",$O8388)</f>
        <v/>
      </c>
      <c r="I8388" s="5">
        <f>IF($G8388="","",$G8388*IF($H8388="",$O8388,$H8388)/100)</f>
        <v/>
      </c>
      <c r="J8388" s="5">
        <f>IF(OR($L8388="",NOT(COUNTIFS($L$2:$L8388,$L8388)=1)),"",SUMIFS($G:$G,$L:$L,$L8388))</f>
        <v/>
      </c>
      <c r="K8388" s="5">
        <f>IF(OR($L8388="",NOT(COUNTIFS($L$2:$L8388,$L8388)=1)),"",SUMIFS($I:$I,$L:$L,$L8388))</f>
        <v/>
      </c>
      <c r="L8388" s="6">
        <f>IF($B8388="","",YEAR($B8388))</f>
        <v/>
      </c>
      <c r="M8388" s="6">
        <f>INT((ROW()-2)/39)+1</f>
        <v/>
      </c>
      <c r="N8388" s="6">
        <f>MOD(ROW()-2,39)+2</f>
        <v/>
      </c>
      <c r="O8388" s="42">
        <f>IF(AND($B8388&lt;&gt;"",$C8388&lt;&gt;"",$B8388&lt;=$C8388),INDEX(Szabalyok!$C:$C,$N8388),"")</f>
        <v/>
      </c>
      <c r="P8388">
        <f>IF(D8388="",P8387,P8387+1)</f>
        <v/>
      </c>
    </row>
    <row r="8389">
      <c r="A8389">
        <f>IF(P8389=P8388,0,P8389)</f>
        <v/>
      </c>
      <c r="B8389" s="41">
        <f>IF($M8389&gt;300,"",IF(OR(INDEX(Bemenet!$E$2:$E$301,$M8389)="",INDEX(Bemenet!$F$2:$F$301,$M8389)=""),"",MAX(INDEX(Bemenet!$E$2:$E$301,$M8389),INDEX(Szabalyok!$A:$A,$N8389))))</f>
        <v/>
      </c>
      <c r="C8389" s="41">
        <f>IF($B8389="","",MIN(INDEX(Bemenet!$F$2:$F$301,$M8389),INDEX(Szabalyok!$B:$B,$N8389)))</f>
        <v/>
      </c>
      <c r="D8389" s="5">
        <f>IF(AND($B8389&lt;&gt;"",$C8389&lt;&gt;"",$B8389&lt;=$C8389),INDEX(Bemenet!$G$2:$G$301,$M8389),"")</f>
        <v/>
      </c>
      <c r="E8389" s="6">
        <f>IF(AND($B8389&lt;&gt;"",$C8389&lt;&gt;"",$B8389&lt;=$C8389),INDEX(Bemenet!$D$2:$D$301,$M8389),"")</f>
        <v/>
      </c>
      <c r="F8389" s="5">
        <f>IF(AND($B8389&lt;&gt;"",$C8389&lt;&gt;"",$B8389&lt;=$C8389),$C8389-$B8389+1,"")</f>
        <v/>
      </c>
      <c r="G8389" s="5">
        <f>IF($F8389="","",$F8389*$D8389)</f>
        <v/>
      </c>
      <c r="H8389" s="42">
        <f>IF($G8389="","",$O8389)</f>
        <v/>
      </c>
      <c r="I8389" s="5">
        <f>IF($G8389="","",$G8389*IF($H8389="",$O8389,$H8389)/100)</f>
        <v/>
      </c>
      <c r="J8389" s="5">
        <f>IF(OR($L8389="",NOT(COUNTIFS($L$2:$L8389,$L8389)=1)),"",SUMIFS($G:$G,$L:$L,$L8389))</f>
        <v/>
      </c>
      <c r="K8389" s="5">
        <f>IF(OR($L8389="",NOT(COUNTIFS($L$2:$L8389,$L8389)=1)),"",SUMIFS($I:$I,$L:$L,$L8389))</f>
        <v/>
      </c>
      <c r="L8389" s="6">
        <f>IF($B8389="","",YEAR($B8389))</f>
        <v/>
      </c>
      <c r="M8389" s="6">
        <f>INT((ROW()-2)/39)+1</f>
        <v/>
      </c>
      <c r="N8389" s="6">
        <f>MOD(ROW()-2,39)+2</f>
        <v/>
      </c>
      <c r="O8389" s="42">
        <f>IF(AND($B8389&lt;&gt;"",$C8389&lt;&gt;"",$B8389&lt;=$C8389),INDEX(Szabalyok!$C:$C,$N8389),"")</f>
        <v/>
      </c>
      <c r="P8389">
        <f>IF(D8389="",P8388,P8388+1)</f>
        <v/>
      </c>
    </row>
    <row r="8390">
      <c r="A8390">
        <f>IF(P8390=P8389,0,P8390)</f>
        <v/>
      </c>
      <c r="B8390" s="41">
        <f>IF($M8390&gt;300,"",IF(OR(INDEX(Bemenet!$E$2:$E$301,$M8390)="",INDEX(Bemenet!$F$2:$F$301,$M8390)=""),"",MAX(INDEX(Bemenet!$E$2:$E$301,$M8390),INDEX(Szabalyok!$A:$A,$N8390))))</f>
        <v/>
      </c>
      <c r="C8390" s="41">
        <f>IF($B8390="","",MIN(INDEX(Bemenet!$F$2:$F$301,$M8390),INDEX(Szabalyok!$B:$B,$N8390)))</f>
        <v/>
      </c>
      <c r="D8390" s="5">
        <f>IF(AND($B8390&lt;&gt;"",$C8390&lt;&gt;"",$B8390&lt;=$C8390),INDEX(Bemenet!$G$2:$G$301,$M8390),"")</f>
        <v/>
      </c>
      <c r="E8390" s="6">
        <f>IF(AND($B8390&lt;&gt;"",$C8390&lt;&gt;"",$B8390&lt;=$C8390),INDEX(Bemenet!$D$2:$D$301,$M8390),"")</f>
        <v/>
      </c>
      <c r="F8390" s="5">
        <f>IF(AND($B8390&lt;&gt;"",$C8390&lt;&gt;"",$B8390&lt;=$C8390),$C8390-$B8390+1,"")</f>
        <v/>
      </c>
      <c r="G8390" s="5">
        <f>IF($F8390="","",$F8390*$D8390)</f>
        <v/>
      </c>
      <c r="H8390" s="42">
        <f>IF($G8390="","",$O8390)</f>
        <v/>
      </c>
      <c r="I8390" s="5">
        <f>IF($G8390="","",$G8390*IF($H8390="",$O8390,$H8390)/100)</f>
        <v/>
      </c>
      <c r="J8390" s="5">
        <f>IF(OR($L8390="",NOT(COUNTIFS($L$2:$L8390,$L8390)=1)),"",SUMIFS($G:$G,$L:$L,$L8390))</f>
        <v/>
      </c>
      <c r="K8390" s="5">
        <f>IF(OR($L8390="",NOT(COUNTIFS($L$2:$L8390,$L8390)=1)),"",SUMIFS($I:$I,$L:$L,$L8390))</f>
        <v/>
      </c>
      <c r="L8390" s="6">
        <f>IF($B8390="","",YEAR($B8390))</f>
        <v/>
      </c>
      <c r="M8390" s="6">
        <f>INT((ROW()-2)/39)+1</f>
        <v/>
      </c>
      <c r="N8390" s="6">
        <f>MOD(ROW()-2,39)+2</f>
        <v/>
      </c>
      <c r="O8390" s="42">
        <f>IF(AND($B8390&lt;&gt;"",$C8390&lt;&gt;"",$B8390&lt;=$C8390),INDEX(Szabalyok!$C:$C,$N8390),"")</f>
        <v/>
      </c>
      <c r="P8390">
        <f>IF(D8390="",P8389,P8389+1)</f>
        <v/>
      </c>
    </row>
    <row r="8391">
      <c r="A8391">
        <f>IF(P8391=P8390,0,P8391)</f>
        <v/>
      </c>
      <c r="B8391" s="41">
        <f>IF($M8391&gt;300,"",IF(OR(INDEX(Bemenet!$E$2:$E$301,$M8391)="",INDEX(Bemenet!$F$2:$F$301,$M8391)=""),"",MAX(INDEX(Bemenet!$E$2:$E$301,$M8391),INDEX(Szabalyok!$A:$A,$N8391))))</f>
        <v/>
      </c>
      <c r="C8391" s="41">
        <f>IF($B8391="","",MIN(INDEX(Bemenet!$F$2:$F$301,$M8391),INDEX(Szabalyok!$B:$B,$N8391)))</f>
        <v/>
      </c>
      <c r="D8391" s="5">
        <f>IF(AND($B8391&lt;&gt;"",$C8391&lt;&gt;"",$B8391&lt;=$C8391),INDEX(Bemenet!$G$2:$G$301,$M8391),"")</f>
        <v/>
      </c>
      <c r="E8391" s="6">
        <f>IF(AND($B8391&lt;&gt;"",$C8391&lt;&gt;"",$B8391&lt;=$C8391),INDEX(Bemenet!$D$2:$D$301,$M8391),"")</f>
        <v/>
      </c>
      <c r="F8391" s="5">
        <f>IF(AND($B8391&lt;&gt;"",$C8391&lt;&gt;"",$B8391&lt;=$C8391),$C8391-$B8391+1,"")</f>
        <v/>
      </c>
      <c r="G8391" s="5">
        <f>IF($F8391="","",$F8391*$D8391)</f>
        <v/>
      </c>
      <c r="H8391" s="42">
        <f>IF($G8391="","",$O8391)</f>
        <v/>
      </c>
      <c r="I8391" s="5">
        <f>IF($G8391="","",$G8391*IF($H8391="",$O8391,$H8391)/100)</f>
        <v/>
      </c>
      <c r="J8391" s="5">
        <f>IF(OR($L8391="",NOT(COUNTIFS($L$2:$L8391,$L8391)=1)),"",SUMIFS($G:$G,$L:$L,$L8391))</f>
        <v/>
      </c>
      <c r="K8391" s="5">
        <f>IF(OR($L8391="",NOT(COUNTIFS($L$2:$L8391,$L8391)=1)),"",SUMIFS($I:$I,$L:$L,$L8391))</f>
        <v/>
      </c>
      <c r="L8391" s="6">
        <f>IF($B8391="","",YEAR($B8391))</f>
        <v/>
      </c>
      <c r="M8391" s="6">
        <f>INT((ROW()-2)/39)+1</f>
        <v/>
      </c>
      <c r="N8391" s="6">
        <f>MOD(ROW()-2,39)+2</f>
        <v/>
      </c>
      <c r="O8391" s="42">
        <f>IF(AND($B8391&lt;&gt;"",$C8391&lt;&gt;"",$B8391&lt;=$C8391),INDEX(Szabalyok!$C:$C,$N8391),"")</f>
        <v/>
      </c>
      <c r="P8391">
        <f>IF(D8391="",P8390,P8390+1)</f>
        <v/>
      </c>
    </row>
    <row r="8392">
      <c r="A8392">
        <f>IF(P8392=P8391,0,P8392)</f>
        <v/>
      </c>
      <c r="B8392" s="41">
        <f>IF($M8392&gt;300,"",IF(OR(INDEX(Bemenet!$E$2:$E$301,$M8392)="",INDEX(Bemenet!$F$2:$F$301,$M8392)=""),"",MAX(INDEX(Bemenet!$E$2:$E$301,$M8392),INDEX(Szabalyok!$A:$A,$N8392))))</f>
        <v/>
      </c>
      <c r="C8392" s="41">
        <f>IF($B8392="","",MIN(INDEX(Bemenet!$F$2:$F$301,$M8392),INDEX(Szabalyok!$B:$B,$N8392)))</f>
        <v/>
      </c>
      <c r="D8392" s="5">
        <f>IF(AND($B8392&lt;&gt;"",$C8392&lt;&gt;"",$B8392&lt;=$C8392),INDEX(Bemenet!$G$2:$G$301,$M8392),"")</f>
        <v/>
      </c>
      <c r="E8392" s="6">
        <f>IF(AND($B8392&lt;&gt;"",$C8392&lt;&gt;"",$B8392&lt;=$C8392),INDEX(Bemenet!$D$2:$D$301,$M8392),"")</f>
        <v/>
      </c>
      <c r="F8392" s="5">
        <f>IF(AND($B8392&lt;&gt;"",$C8392&lt;&gt;"",$B8392&lt;=$C8392),$C8392-$B8392+1,"")</f>
        <v/>
      </c>
      <c r="G8392" s="5">
        <f>IF($F8392="","",$F8392*$D8392)</f>
        <v/>
      </c>
      <c r="H8392" s="42">
        <f>IF($G8392="","",$O8392)</f>
        <v/>
      </c>
      <c r="I8392" s="5">
        <f>IF($G8392="","",$G8392*IF($H8392="",$O8392,$H8392)/100)</f>
        <v/>
      </c>
      <c r="J8392" s="5">
        <f>IF(OR($L8392="",NOT(COUNTIFS($L$2:$L8392,$L8392)=1)),"",SUMIFS($G:$G,$L:$L,$L8392))</f>
        <v/>
      </c>
      <c r="K8392" s="5">
        <f>IF(OR($L8392="",NOT(COUNTIFS($L$2:$L8392,$L8392)=1)),"",SUMIFS($I:$I,$L:$L,$L8392))</f>
        <v/>
      </c>
      <c r="L8392" s="6">
        <f>IF($B8392="","",YEAR($B8392))</f>
        <v/>
      </c>
      <c r="M8392" s="6">
        <f>INT((ROW()-2)/39)+1</f>
        <v/>
      </c>
      <c r="N8392" s="6">
        <f>MOD(ROW()-2,39)+2</f>
        <v/>
      </c>
      <c r="O8392" s="42">
        <f>IF(AND($B8392&lt;&gt;"",$C8392&lt;&gt;"",$B8392&lt;=$C8392),INDEX(Szabalyok!$C:$C,$N8392),"")</f>
        <v/>
      </c>
      <c r="P8392">
        <f>IF(D8392="",P8391,P8391+1)</f>
        <v/>
      </c>
    </row>
    <row r="8393">
      <c r="A8393">
        <f>IF(P8393=P8392,0,P8393)</f>
        <v/>
      </c>
      <c r="B8393" s="41">
        <f>IF($M8393&gt;300,"",IF(OR(INDEX(Bemenet!$E$2:$E$301,$M8393)="",INDEX(Bemenet!$F$2:$F$301,$M8393)=""),"",MAX(INDEX(Bemenet!$E$2:$E$301,$M8393),INDEX(Szabalyok!$A:$A,$N8393))))</f>
        <v/>
      </c>
      <c r="C8393" s="41">
        <f>IF($B8393="","",MIN(INDEX(Bemenet!$F$2:$F$301,$M8393),INDEX(Szabalyok!$B:$B,$N8393)))</f>
        <v/>
      </c>
      <c r="D8393" s="5">
        <f>IF(AND($B8393&lt;&gt;"",$C8393&lt;&gt;"",$B8393&lt;=$C8393),INDEX(Bemenet!$G$2:$G$301,$M8393),"")</f>
        <v/>
      </c>
      <c r="E8393" s="6">
        <f>IF(AND($B8393&lt;&gt;"",$C8393&lt;&gt;"",$B8393&lt;=$C8393),INDEX(Bemenet!$D$2:$D$301,$M8393),"")</f>
        <v/>
      </c>
      <c r="F8393" s="5">
        <f>IF(AND($B8393&lt;&gt;"",$C8393&lt;&gt;"",$B8393&lt;=$C8393),$C8393-$B8393+1,"")</f>
        <v/>
      </c>
      <c r="G8393" s="5">
        <f>IF($F8393="","",$F8393*$D8393)</f>
        <v/>
      </c>
      <c r="H8393" s="42">
        <f>IF($G8393="","",$O8393)</f>
        <v/>
      </c>
      <c r="I8393" s="5">
        <f>IF($G8393="","",$G8393*IF($H8393="",$O8393,$H8393)/100)</f>
        <v/>
      </c>
      <c r="J8393" s="5">
        <f>IF(OR($L8393="",NOT(COUNTIFS($L$2:$L8393,$L8393)=1)),"",SUMIFS($G:$G,$L:$L,$L8393))</f>
        <v/>
      </c>
      <c r="K8393" s="5">
        <f>IF(OR($L8393="",NOT(COUNTIFS($L$2:$L8393,$L8393)=1)),"",SUMIFS($I:$I,$L:$L,$L8393))</f>
        <v/>
      </c>
      <c r="L8393" s="6">
        <f>IF($B8393="","",YEAR($B8393))</f>
        <v/>
      </c>
      <c r="M8393" s="6">
        <f>INT((ROW()-2)/39)+1</f>
        <v/>
      </c>
      <c r="N8393" s="6">
        <f>MOD(ROW()-2,39)+2</f>
        <v/>
      </c>
      <c r="O8393" s="42">
        <f>IF(AND($B8393&lt;&gt;"",$C8393&lt;&gt;"",$B8393&lt;=$C8393),INDEX(Szabalyok!$C:$C,$N8393),"")</f>
        <v/>
      </c>
      <c r="P8393">
        <f>IF(D8393="",P8392,P8392+1)</f>
        <v/>
      </c>
    </row>
    <row r="8394">
      <c r="A8394">
        <f>IF(P8394=P8393,0,P8394)</f>
        <v/>
      </c>
      <c r="B8394" s="41">
        <f>IF($M8394&gt;300,"",IF(OR(INDEX(Bemenet!$E$2:$E$301,$M8394)="",INDEX(Bemenet!$F$2:$F$301,$M8394)=""),"",MAX(INDEX(Bemenet!$E$2:$E$301,$M8394),INDEX(Szabalyok!$A:$A,$N8394))))</f>
        <v/>
      </c>
      <c r="C8394" s="41">
        <f>IF($B8394="","",MIN(INDEX(Bemenet!$F$2:$F$301,$M8394),INDEX(Szabalyok!$B:$B,$N8394)))</f>
        <v/>
      </c>
      <c r="D8394" s="5">
        <f>IF(AND($B8394&lt;&gt;"",$C8394&lt;&gt;"",$B8394&lt;=$C8394),INDEX(Bemenet!$G$2:$G$301,$M8394),"")</f>
        <v/>
      </c>
      <c r="E8394" s="6">
        <f>IF(AND($B8394&lt;&gt;"",$C8394&lt;&gt;"",$B8394&lt;=$C8394),INDEX(Bemenet!$D$2:$D$301,$M8394),"")</f>
        <v/>
      </c>
      <c r="F8394" s="5">
        <f>IF(AND($B8394&lt;&gt;"",$C8394&lt;&gt;"",$B8394&lt;=$C8394),$C8394-$B8394+1,"")</f>
        <v/>
      </c>
      <c r="G8394" s="5">
        <f>IF($F8394="","",$F8394*$D8394)</f>
        <v/>
      </c>
      <c r="H8394" s="42">
        <f>IF($G8394="","",$O8394)</f>
        <v/>
      </c>
      <c r="I8394" s="5">
        <f>IF($G8394="","",$G8394*IF($H8394="",$O8394,$H8394)/100)</f>
        <v/>
      </c>
      <c r="J8394" s="5">
        <f>IF(OR($L8394="",NOT(COUNTIFS($L$2:$L8394,$L8394)=1)),"",SUMIFS($G:$G,$L:$L,$L8394))</f>
        <v/>
      </c>
      <c r="K8394" s="5">
        <f>IF(OR($L8394="",NOT(COUNTIFS($L$2:$L8394,$L8394)=1)),"",SUMIFS($I:$I,$L:$L,$L8394))</f>
        <v/>
      </c>
      <c r="L8394" s="6">
        <f>IF($B8394="","",YEAR($B8394))</f>
        <v/>
      </c>
      <c r="M8394" s="6">
        <f>INT((ROW()-2)/39)+1</f>
        <v/>
      </c>
      <c r="N8394" s="6">
        <f>MOD(ROW()-2,39)+2</f>
        <v/>
      </c>
      <c r="O8394" s="42">
        <f>IF(AND($B8394&lt;&gt;"",$C8394&lt;&gt;"",$B8394&lt;=$C8394),INDEX(Szabalyok!$C:$C,$N8394),"")</f>
        <v/>
      </c>
      <c r="P8394">
        <f>IF(D8394="",P8393,P8393+1)</f>
        <v/>
      </c>
    </row>
    <row r="8395">
      <c r="A8395">
        <f>IF(P8395=P8394,0,P8395)</f>
        <v/>
      </c>
      <c r="B8395" s="41">
        <f>IF($M8395&gt;300,"",IF(OR(INDEX(Bemenet!$E$2:$E$301,$M8395)="",INDEX(Bemenet!$F$2:$F$301,$M8395)=""),"",MAX(INDEX(Bemenet!$E$2:$E$301,$M8395),INDEX(Szabalyok!$A:$A,$N8395))))</f>
        <v/>
      </c>
      <c r="C8395" s="41">
        <f>IF($B8395="","",MIN(INDEX(Bemenet!$F$2:$F$301,$M8395),INDEX(Szabalyok!$B:$B,$N8395)))</f>
        <v/>
      </c>
      <c r="D8395" s="5">
        <f>IF(AND($B8395&lt;&gt;"",$C8395&lt;&gt;"",$B8395&lt;=$C8395),INDEX(Bemenet!$G$2:$G$301,$M8395),"")</f>
        <v/>
      </c>
      <c r="E8395" s="6">
        <f>IF(AND($B8395&lt;&gt;"",$C8395&lt;&gt;"",$B8395&lt;=$C8395),INDEX(Bemenet!$D$2:$D$301,$M8395),"")</f>
        <v/>
      </c>
      <c r="F8395" s="5">
        <f>IF(AND($B8395&lt;&gt;"",$C8395&lt;&gt;"",$B8395&lt;=$C8395),$C8395-$B8395+1,"")</f>
        <v/>
      </c>
      <c r="G8395" s="5">
        <f>IF($F8395="","",$F8395*$D8395)</f>
        <v/>
      </c>
      <c r="H8395" s="42">
        <f>IF($G8395="","",$O8395)</f>
        <v/>
      </c>
      <c r="I8395" s="5">
        <f>IF($G8395="","",$G8395*IF($H8395="",$O8395,$H8395)/100)</f>
        <v/>
      </c>
      <c r="J8395" s="5">
        <f>IF(OR($L8395="",NOT(COUNTIFS($L$2:$L8395,$L8395)=1)),"",SUMIFS($G:$G,$L:$L,$L8395))</f>
        <v/>
      </c>
      <c r="K8395" s="5">
        <f>IF(OR($L8395="",NOT(COUNTIFS($L$2:$L8395,$L8395)=1)),"",SUMIFS($I:$I,$L:$L,$L8395))</f>
        <v/>
      </c>
      <c r="L8395" s="6">
        <f>IF($B8395="","",YEAR($B8395))</f>
        <v/>
      </c>
      <c r="M8395" s="6">
        <f>INT((ROW()-2)/39)+1</f>
        <v/>
      </c>
      <c r="N8395" s="6">
        <f>MOD(ROW()-2,39)+2</f>
        <v/>
      </c>
      <c r="O8395" s="42">
        <f>IF(AND($B8395&lt;&gt;"",$C8395&lt;&gt;"",$B8395&lt;=$C8395),INDEX(Szabalyok!$C:$C,$N8395),"")</f>
        <v/>
      </c>
      <c r="P8395">
        <f>IF(D8395="",P8394,P8394+1)</f>
        <v/>
      </c>
    </row>
    <row r="8396">
      <c r="A8396">
        <f>IF(P8396=P8395,0,P8396)</f>
        <v/>
      </c>
      <c r="B8396" s="41">
        <f>IF($M8396&gt;300,"",IF(OR(INDEX(Bemenet!$E$2:$E$301,$M8396)="",INDEX(Bemenet!$F$2:$F$301,$M8396)=""),"",MAX(INDEX(Bemenet!$E$2:$E$301,$M8396),INDEX(Szabalyok!$A:$A,$N8396))))</f>
        <v/>
      </c>
      <c r="C8396" s="41">
        <f>IF($B8396="","",MIN(INDEX(Bemenet!$F$2:$F$301,$M8396),INDEX(Szabalyok!$B:$B,$N8396)))</f>
        <v/>
      </c>
      <c r="D8396" s="5">
        <f>IF(AND($B8396&lt;&gt;"",$C8396&lt;&gt;"",$B8396&lt;=$C8396),INDEX(Bemenet!$G$2:$G$301,$M8396),"")</f>
        <v/>
      </c>
      <c r="E8396" s="6">
        <f>IF(AND($B8396&lt;&gt;"",$C8396&lt;&gt;"",$B8396&lt;=$C8396),INDEX(Bemenet!$D$2:$D$301,$M8396),"")</f>
        <v/>
      </c>
      <c r="F8396" s="5">
        <f>IF(AND($B8396&lt;&gt;"",$C8396&lt;&gt;"",$B8396&lt;=$C8396),$C8396-$B8396+1,"")</f>
        <v/>
      </c>
      <c r="G8396" s="5">
        <f>IF($F8396="","",$F8396*$D8396)</f>
        <v/>
      </c>
      <c r="H8396" s="42">
        <f>IF($G8396="","",$O8396)</f>
        <v/>
      </c>
      <c r="I8396" s="5">
        <f>IF($G8396="","",$G8396*IF($H8396="",$O8396,$H8396)/100)</f>
        <v/>
      </c>
      <c r="J8396" s="5">
        <f>IF(OR($L8396="",NOT(COUNTIFS($L$2:$L8396,$L8396)=1)),"",SUMIFS($G:$G,$L:$L,$L8396))</f>
        <v/>
      </c>
      <c r="K8396" s="5">
        <f>IF(OR($L8396="",NOT(COUNTIFS($L$2:$L8396,$L8396)=1)),"",SUMIFS($I:$I,$L:$L,$L8396))</f>
        <v/>
      </c>
      <c r="L8396" s="6">
        <f>IF($B8396="","",YEAR($B8396))</f>
        <v/>
      </c>
      <c r="M8396" s="6">
        <f>INT((ROW()-2)/39)+1</f>
        <v/>
      </c>
      <c r="N8396" s="6">
        <f>MOD(ROW()-2,39)+2</f>
        <v/>
      </c>
      <c r="O8396" s="42">
        <f>IF(AND($B8396&lt;&gt;"",$C8396&lt;&gt;"",$B8396&lt;=$C8396),INDEX(Szabalyok!$C:$C,$N8396),"")</f>
        <v/>
      </c>
      <c r="P8396">
        <f>IF(D8396="",P8395,P8395+1)</f>
        <v/>
      </c>
    </row>
    <row r="8397">
      <c r="A8397">
        <f>IF(P8397=P8396,0,P8397)</f>
        <v/>
      </c>
      <c r="B8397" s="41">
        <f>IF($M8397&gt;300,"",IF(OR(INDEX(Bemenet!$E$2:$E$301,$M8397)="",INDEX(Bemenet!$F$2:$F$301,$M8397)=""),"",MAX(INDEX(Bemenet!$E$2:$E$301,$M8397),INDEX(Szabalyok!$A:$A,$N8397))))</f>
        <v/>
      </c>
      <c r="C8397" s="41">
        <f>IF($B8397="","",MIN(INDEX(Bemenet!$F$2:$F$301,$M8397),INDEX(Szabalyok!$B:$B,$N8397)))</f>
        <v/>
      </c>
      <c r="D8397" s="5">
        <f>IF(AND($B8397&lt;&gt;"",$C8397&lt;&gt;"",$B8397&lt;=$C8397),INDEX(Bemenet!$G$2:$G$301,$M8397),"")</f>
        <v/>
      </c>
      <c r="E8397" s="6">
        <f>IF(AND($B8397&lt;&gt;"",$C8397&lt;&gt;"",$B8397&lt;=$C8397),INDEX(Bemenet!$D$2:$D$301,$M8397),"")</f>
        <v/>
      </c>
      <c r="F8397" s="5">
        <f>IF(AND($B8397&lt;&gt;"",$C8397&lt;&gt;"",$B8397&lt;=$C8397),$C8397-$B8397+1,"")</f>
        <v/>
      </c>
      <c r="G8397" s="5">
        <f>IF($F8397="","",$F8397*$D8397)</f>
        <v/>
      </c>
      <c r="H8397" s="42">
        <f>IF($G8397="","",$O8397)</f>
        <v/>
      </c>
      <c r="I8397" s="5">
        <f>IF($G8397="","",$G8397*IF($H8397="",$O8397,$H8397)/100)</f>
        <v/>
      </c>
      <c r="J8397" s="5">
        <f>IF(OR($L8397="",NOT(COUNTIFS($L$2:$L8397,$L8397)=1)),"",SUMIFS($G:$G,$L:$L,$L8397))</f>
        <v/>
      </c>
      <c r="K8397" s="5">
        <f>IF(OR($L8397="",NOT(COUNTIFS($L$2:$L8397,$L8397)=1)),"",SUMIFS($I:$I,$L:$L,$L8397))</f>
        <v/>
      </c>
      <c r="L8397" s="6">
        <f>IF($B8397="","",YEAR($B8397))</f>
        <v/>
      </c>
      <c r="M8397" s="6">
        <f>INT((ROW()-2)/39)+1</f>
        <v/>
      </c>
      <c r="N8397" s="6">
        <f>MOD(ROW()-2,39)+2</f>
        <v/>
      </c>
      <c r="O8397" s="42">
        <f>IF(AND($B8397&lt;&gt;"",$C8397&lt;&gt;"",$B8397&lt;=$C8397),INDEX(Szabalyok!$C:$C,$N8397),"")</f>
        <v/>
      </c>
      <c r="P8397">
        <f>IF(D8397="",P8396,P8396+1)</f>
        <v/>
      </c>
    </row>
    <row r="8398">
      <c r="A8398">
        <f>IF(P8398=P8397,0,P8398)</f>
        <v/>
      </c>
      <c r="B8398" s="41">
        <f>IF($M8398&gt;300,"",IF(OR(INDEX(Bemenet!$E$2:$E$301,$M8398)="",INDEX(Bemenet!$F$2:$F$301,$M8398)=""),"",MAX(INDEX(Bemenet!$E$2:$E$301,$M8398),INDEX(Szabalyok!$A:$A,$N8398))))</f>
        <v/>
      </c>
      <c r="C8398" s="41">
        <f>IF($B8398="","",MIN(INDEX(Bemenet!$F$2:$F$301,$M8398),INDEX(Szabalyok!$B:$B,$N8398)))</f>
        <v/>
      </c>
      <c r="D8398" s="5">
        <f>IF(AND($B8398&lt;&gt;"",$C8398&lt;&gt;"",$B8398&lt;=$C8398),INDEX(Bemenet!$G$2:$G$301,$M8398),"")</f>
        <v/>
      </c>
      <c r="E8398" s="6">
        <f>IF(AND($B8398&lt;&gt;"",$C8398&lt;&gt;"",$B8398&lt;=$C8398),INDEX(Bemenet!$D$2:$D$301,$M8398),"")</f>
        <v/>
      </c>
      <c r="F8398" s="5">
        <f>IF(AND($B8398&lt;&gt;"",$C8398&lt;&gt;"",$B8398&lt;=$C8398),$C8398-$B8398+1,"")</f>
        <v/>
      </c>
      <c r="G8398" s="5">
        <f>IF($F8398="","",$F8398*$D8398)</f>
        <v/>
      </c>
      <c r="H8398" s="42">
        <f>IF($G8398="","",$O8398)</f>
        <v/>
      </c>
      <c r="I8398" s="5">
        <f>IF($G8398="","",$G8398*IF($H8398="",$O8398,$H8398)/100)</f>
        <v/>
      </c>
      <c r="J8398" s="5">
        <f>IF(OR($L8398="",NOT(COUNTIFS($L$2:$L8398,$L8398)=1)),"",SUMIFS($G:$G,$L:$L,$L8398))</f>
        <v/>
      </c>
      <c r="K8398" s="5">
        <f>IF(OR($L8398="",NOT(COUNTIFS($L$2:$L8398,$L8398)=1)),"",SUMIFS($I:$I,$L:$L,$L8398))</f>
        <v/>
      </c>
      <c r="L8398" s="6">
        <f>IF($B8398="","",YEAR($B8398))</f>
        <v/>
      </c>
      <c r="M8398" s="6">
        <f>INT((ROW()-2)/39)+1</f>
        <v/>
      </c>
      <c r="N8398" s="6">
        <f>MOD(ROW()-2,39)+2</f>
        <v/>
      </c>
      <c r="O8398" s="42">
        <f>IF(AND($B8398&lt;&gt;"",$C8398&lt;&gt;"",$B8398&lt;=$C8398),INDEX(Szabalyok!$C:$C,$N8398),"")</f>
        <v/>
      </c>
      <c r="P8398">
        <f>IF(D8398="",P8397,P8397+1)</f>
        <v/>
      </c>
    </row>
    <row r="8399">
      <c r="A8399">
        <f>IF(P8399=P8398,0,P8399)</f>
        <v/>
      </c>
      <c r="B8399" s="41">
        <f>IF($M8399&gt;300,"",IF(OR(INDEX(Bemenet!$E$2:$E$301,$M8399)="",INDEX(Bemenet!$F$2:$F$301,$M8399)=""),"",MAX(INDEX(Bemenet!$E$2:$E$301,$M8399),INDEX(Szabalyok!$A:$A,$N8399))))</f>
        <v/>
      </c>
      <c r="C8399" s="41">
        <f>IF($B8399="","",MIN(INDEX(Bemenet!$F$2:$F$301,$M8399),INDEX(Szabalyok!$B:$B,$N8399)))</f>
        <v/>
      </c>
      <c r="D8399" s="5">
        <f>IF(AND($B8399&lt;&gt;"",$C8399&lt;&gt;"",$B8399&lt;=$C8399),INDEX(Bemenet!$G$2:$G$301,$M8399),"")</f>
        <v/>
      </c>
      <c r="E8399" s="6">
        <f>IF(AND($B8399&lt;&gt;"",$C8399&lt;&gt;"",$B8399&lt;=$C8399),INDEX(Bemenet!$D$2:$D$301,$M8399),"")</f>
        <v/>
      </c>
      <c r="F8399" s="5">
        <f>IF(AND($B8399&lt;&gt;"",$C8399&lt;&gt;"",$B8399&lt;=$C8399),$C8399-$B8399+1,"")</f>
        <v/>
      </c>
      <c r="G8399" s="5">
        <f>IF($F8399="","",$F8399*$D8399)</f>
        <v/>
      </c>
      <c r="H8399" s="42">
        <f>IF($G8399="","",$O8399)</f>
        <v/>
      </c>
      <c r="I8399" s="5">
        <f>IF($G8399="","",$G8399*IF($H8399="",$O8399,$H8399)/100)</f>
        <v/>
      </c>
      <c r="J8399" s="5">
        <f>IF(OR($L8399="",NOT(COUNTIFS($L$2:$L8399,$L8399)=1)),"",SUMIFS($G:$G,$L:$L,$L8399))</f>
        <v/>
      </c>
      <c r="K8399" s="5">
        <f>IF(OR($L8399="",NOT(COUNTIFS($L$2:$L8399,$L8399)=1)),"",SUMIFS($I:$I,$L:$L,$L8399))</f>
        <v/>
      </c>
      <c r="L8399" s="6">
        <f>IF($B8399="","",YEAR($B8399))</f>
        <v/>
      </c>
      <c r="M8399" s="6">
        <f>INT((ROW()-2)/39)+1</f>
        <v/>
      </c>
      <c r="N8399" s="6">
        <f>MOD(ROW()-2,39)+2</f>
        <v/>
      </c>
      <c r="O8399" s="42">
        <f>IF(AND($B8399&lt;&gt;"",$C8399&lt;&gt;"",$B8399&lt;=$C8399),INDEX(Szabalyok!$C:$C,$N8399),"")</f>
        <v/>
      </c>
      <c r="P8399">
        <f>IF(D8399="",P8398,P8398+1)</f>
        <v/>
      </c>
    </row>
    <row r="8400">
      <c r="A8400">
        <f>IF(P8400=P8399,0,P8400)</f>
        <v/>
      </c>
      <c r="B8400" s="41">
        <f>IF($M8400&gt;300,"",IF(OR(INDEX(Bemenet!$E$2:$E$301,$M8400)="",INDEX(Bemenet!$F$2:$F$301,$M8400)=""),"",MAX(INDEX(Bemenet!$E$2:$E$301,$M8400),INDEX(Szabalyok!$A:$A,$N8400))))</f>
        <v/>
      </c>
      <c r="C8400" s="41">
        <f>IF($B8400="","",MIN(INDEX(Bemenet!$F$2:$F$301,$M8400),INDEX(Szabalyok!$B:$B,$N8400)))</f>
        <v/>
      </c>
      <c r="D8400" s="5">
        <f>IF(AND($B8400&lt;&gt;"",$C8400&lt;&gt;"",$B8400&lt;=$C8400),INDEX(Bemenet!$G$2:$G$301,$M8400),"")</f>
        <v/>
      </c>
      <c r="E8400" s="6">
        <f>IF(AND($B8400&lt;&gt;"",$C8400&lt;&gt;"",$B8400&lt;=$C8400),INDEX(Bemenet!$D$2:$D$301,$M8400),"")</f>
        <v/>
      </c>
      <c r="F8400" s="5">
        <f>IF(AND($B8400&lt;&gt;"",$C8400&lt;&gt;"",$B8400&lt;=$C8400),$C8400-$B8400+1,"")</f>
        <v/>
      </c>
      <c r="G8400" s="5">
        <f>IF($F8400="","",$F8400*$D8400)</f>
        <v/>
      </c>
      <c r="H8400" s="42">
        <f>IF($G8400="","",$O8400)</f>
        <v/>
      </c>
      <c r="I8400" s="5">
        <f>IF($G8400="","",$G8400*IF($H8400="",$O8400,$H8400)/100)</f>
        <v/>
      </c>
      <c r="J8400" s="5">
        <f>IF(OR($L8400="",NOT(COUNTIFS($L$2:$L8400,$L8400)=1)),"",SUMIFS($G:$G,$L:$L,$L8400))</f>
        <v/>
      </c>
      <c r="K8400" s="5">
        <f>IF(OR($L8400="",NOT(COUNTIFS($L$2:$L8400,$L8400)=1)),"",SUMIFS($I:$I,$L:$L,$L8400))</f>
        <v/>
      </c>
      <c r="L8400" s="6">
        <f>IF($B8400="","",YEAR($B8400))</f>
        <v/>
      </c>
      <c r="M8400" s="6">
        <f>INT((ROW()-2)/39)+1</f>
        <v/>
      </c>
      <c r="N8400" s="6">
        <f>MOD(ROW()-2,39)+2</f>
        <v/>
      </c>
      <c r="O8400" s="42">
        <f>IF(AND($B8400&lt;&gt;"",$C8400&lt;&gt;"",$B8400&lt;=$C8400),INDEX(Szabalyok!$C:$C,$N8400),"")</f>
        <v/>
      </c>
      <c r="P8400">
        <f>IF(D8400="",P8399,P8399+1)</f>
        <v/>
      </c>
    </row>
    <row r="8401">
      <c r="A8401">
        <f>IF(P8401=P8400,0,P8401)</f>
        <v/>
      </c>
      <c r="B8401" s="41">
        <f>IF($M8401&gt;300,"",IF(OR(INDEX(Bemenet!$E$2:$E$301,$M8401)="",INDEX(Bemenet!$F$2:$F$301,$M8401)=""),"",MAX(INDEX(Bemenet!$E$2:$E$301,$M8401),INDEX(Szabalyok!$A:$A,$N8401))))</f>
        <v/>
      </c>
      <c r="C8401" s="41">
        <f>IF($B8401="","",MIN(INDEX(Bemenet!$F$2:$F$301,$M8401),INDEX(Szabalyok!$B:$B,$N8401)))</f>
        <v/>
      </c>
      <c r="D8401" s="5">
        <f>IF(AND($B8401&lt;&gt;"",$C8401&lt;&gt;"",$B8401&lt;=$C8401),INDEX(Bemenet!$G$2:$G$301,$M8401),"")</f>
        <v/>
      </c>
      <c r="E8401" s="6">
        <f>IF(AND($B8401&lt;&gt;"",$C8401&lt;&gt;"",$B8401&lt;=$C8401),INDEX(Bemenet!$D$2:$D$301,$M8401),"")</f>
        <v/>
      </c>
      <c r="F8401" s="5">
        <f>IF(AND($B8401&lt;&gt;"",$C8401&lt;&gt;"",$B8401&lt;=$C8401),$C8401-$B8401+1,"")</f>
        <v/>
      </c>
      <c r="G8401" s="5">
        <f>IF($F8401="","",$F8401*$D8401)</f>
        <v/>
      </c>
      <c r="H8401" s="42">
        <f>IF($G8401="","",$O8401)</f>
        <v/>
      </c>
      <c r="I8401" s="5">
        <f>IF($G8401="","",$G8401*IF($H8401="",$O8401,$H8401)/100)</f>
        <v/>
      </c>
      <c r="J8401" s="5">
        <f>IF(OR($L8401="",NOT(COUNTIFS($L$2:$L8401,$L8401)=1)),"",SUMIFS($G:$G,$L:$L,$L8401))</f>
        <v/>
      </c>
      <c r="K8401" s="5">
        <f>IF(OR($L8401="",NOT(COUNTIFS($L$2:$L8401,$L8401)=1)),"",SUMIFS($I:$I,$L:$L,$L8401))</f>
        <v/>
      </c>
      <c r="L8401" s="6">
        <f>IF($B8401="","",YEAR($B8401))</f>
        <v/>
      </c>
      <c r="M8401" s="6">
        <f>INT((ROW()-2)/39)+1</f>
        <v/>
      </c>
      <c r="N8401" s="6">
        <f>MOD(ROW()-2,39)+2</f>
        <v/>
      </c>
      <c r="O8401" s="42">
        <f>IF(AND($B8401&lt;&gt;"",$C8401&lt;&gt;"",$B8401&lt;=$C8401),INDEX(Szabalyok!$C:$C,$N8401),"")</f>
        <v/>
      </c>
      <c r="P8401">
        <f>IF(D8401="",P8400,P8400+1)</f>
        <v/>
      </c>
    </row>
    <row r="8402">
      <c r="A8402">
        <f>IF(P8402=P8401,0,P8402)</f>
        <v/>
      </c>
      <c r="B8402" s="41">
        <f>IF($M8402&gt;300,"",IF(OR(INDEX(Bemenet!$E$2:$E$301,$M8402)="",INDEX(Bemenet!$F$2:$F$301,$M8402)=""),"",MAX(INDEX(Bemenet!$E$2:$E$301,$M8402),INDEX(Szabalyok!$A:$A,$N8402))))</f>
        <v/>
      </c>
      <c r="C8402" s="41">
        <f>IF($B8402="","",MIN(INDEX(Bemenet!$F$2:$F$301,$M8402),INDEX(Szabalyok!$B:$B,$N8402)))</f>
        <v/>
      </c>
      <c r="D8402" s="5">
        <f>IF(AND($B8402&lt;&gt;"",$C8402&lt;&gt;"",$B8402&lt;=$C8402),INDEX(Bemenet!$G$2:$G$301,$M8402),"")</f>
        <v/>
      </c>
      <c r="E8402" s="6">
        <f>IF(AND($B8402&lt;&gt;"",$C8402&lt;&gt;"",$B8402&lt;=$C8402),INDEX(Bemenet!$D$2:$D$301,$M8402),"")</f>
        <v/>
      </c>
      <c r="F8402" s="5">
        <f>IF(AND($B8402&lt;&gt;"",$C8402&lt;&gt;"",$B8402&lt;=$C8402),$C8402-$B8402+1,"")</f>
        <v/>
      </c>
      <c r="G8402" s="5">
        <f>IF($F8402="","",$F8402*$D8402)</f>
        <v/>
      </c>
      <c r="H8402" s="42">
        <f>IF($G8402="","",$O8402)</f>
        <v/>
      </c>
      <c r="I8402" s="5">
        <f>IF($G8402="","",$G8402*IF($H8402="",$O8402,$H8402)/100)</f>
        <v/>
      </c>
      <c r="J8402" s="5">
        <f>IF(OR($L8402="",NOT(COUNTIFS($L$2:$L8402,$L8402)=1)),"",SUMIFS($G:$G,$L:$L,$L8402))</f>
        <v/>
      </c>
      <c r="K8402" s="5">
        <f>IF(OR($L8402="",NOT(COUNTIFS($L$2:$L8402,$L8402)=1)),"",SUMIFS($I:$I,$L:$L,$L8402))</f>
        <v/>
      </c>
      <c r="L8402" s="6">
        <f>IF($B8402="","",YEAR($B8402))</f>
        <v/>
      </c>
      <c r="M8402" s="6">
        <f>INT((ROW()-2)/39)+1</f>
        <v/>
      </c>
      <c r="N8402" s="6">
        <f>MOD(ROW()-2,39)+2</f>
        <v/>
      </c>
      <c r="O8402" s="42">
        <f>IF(AND($B8402&lt;&gt;"",$C8402&lt;&gt;"",$B8402&lt;=$C8402),INDEX(Szabalyok!$C:$C,$N8402),"")</f>
        <v/>
      </c>
      <c r="P8402">
        <f>IF(D8402="",P8401,P8401+1)</f>
        <v/>
      </c>
    </row>
    <row r="8403">
      <c r="A8403">
        <f>IF(P8403=P8402,0,P8403)</f>
        <v/>
      </c>
      <c r="B8403" s="41">
        <f>IF($M8403&gt;300,"",IF(OR(INDEX(Bemenet!$E$2:$E$301,$M8403)="",INDEX(Bemenet!$F$2:$F$301,$M8403)=""),"",MAX(INDEX(Bemenet!$E$2:$E$301,$M8403),INDEX(Szabalyok!$A:$A,$N8403))))</f>
        <v/>
      </c>
      <c r="C8403" s="41">
        <f>IF($B8403="","",MIN(INDEX(Bemenet!$F$2:$F$301,$M8403),INDEX(Szabalyok!$B:$B,$N8403)))</f>
        <v/>
      </c>
      <c r="D8403" s="5">
        <f>IF(AND($B8403&lt;&gt;"",$C8403&lt;&gt;"",$B8403&lt;=$C8403),INDEX(Bemenet!$G$2:$G$301,$M8403),"")</f>
        <v/>
      </c>
      <c r="E8403" s="6">
        <f>IF(AND($B8403&lt;&gt;"",$C8403&lt;&gt;"",$B8403&lt;=$C8403),INDEX(Bemenet!$D$2:$D$301,$M8403),"")</f>
        <v/>
      </c>
      <c r="F8403" s="5">
        <f>IF(AND($B8403&lt;&gt;"",$C8403&lt;&gt;"",$B8403&lt;=$C8403),$C8403-$B8403+1,"")</f>
        <v/>
      </c>
      <c r="G8403" s="5">
        <f>IF($F8403="","",$F8403*$D8403)</f>
        <v/>
      </c>
      <c r="H8403" s="42">
        <f>IF($G8403="","",$O8403)</f>
        <v/>
      </c>
      <c r="I8403" s="5">
        <f>IF($G8403="","",$G8403*IF($H8403="",$O8403,$H8403)/100)</f>
        <v/>
      </c>
      <c r="J8403" s="5">
        <f>IF(OR($L8403="",NOT(COUNTIFS($L$2:$L8403,$L8403)=1)),"",SUMIFS($G:$G,$L:$L,$L8403))</f>
        <v/>
      </c>
      <c r="K8403" s="5">
        <f>IF(OR($L8403="",NOT(COUNTIFS($L$2:$L8403,$L8403)=1)),"",SUMIFS($I:$I,$L:$L,$L8403))</f>
        <v/>
      </c>
      <c r="L8403" s="6">
        <f>IF($B8403="","",YEAR($B8403))</f>
        <v/>
      </c>
      <c r="M8403" s="6">
        <f>INT((ROW()-2)/39)+1</f>
        <v/>
      </c>
      <c r="N8403" s="6">
        <f>MOD(ROW()-2,39)+2</f>
        <v/>
      </c>
      <c r="O8403" s="42">
        <f>IF(AND($B8403&lt;&gt;"",$C8403&lt;&gt;"",$B8403&lt;=$C8403),INDEX(Szabalyok!$C:$C,$N8403),"")</f>
        <v/>
      </c>
      <c r="P8403">
        <f>IF(D8403="",P8402,P8402+1)</f>
        <v/>
      </c>
    </row>
    <row r="8404">
      <c r="A8404">
        <f>IF(P8404=P8403,0,P8404)</f>
        <v/>
      </c>
      <c r="B8404" s="41">
        <f>IF($M8404&gt;300,"",IF(OR(INDEX(Bemenet!$E$2:$E$301,$M8404)="",INDEX(Bemenet!$F$2:$F$301,$M8404)=""),"",MAX(INDEX(Bemenet!$E$2:$E$301,$M8404),INDEX(Szabalyok!$A:$A,$N8404))))</f>
        <v/>
      </c>
      <c r="C8404" s="41">
        <f>IF($B8404="","",MIN(INDEX(Bemenet!$F$2:$F$301,$M8404),INDEX(Szabalyok!$B:$B,$N8404)))</f>
        <v/>
      </c>
      <c r="D8404" s="5">
        <f>IF(AND($B8404&lt;&gt;"",$C8404&lt;&gt;"",$B8404&lt;=$C8404),INDEX(Bemenet!$G$2:$G$301,$M8404),"")</f>
        <v/>
      </c>
      <c r="E8404" s="6">
        <f>IF(AND($B8404&lt;&gt;"",$C8404&lt;&gt;"",$B8404&lt;=$C8404),INDEX(Bemenet!$D$2:$D$301,$M8404),"")</f>
        <v/>
      </c>
      <c r="F8404" s="5">
        <f>IF(AND($B8404&lt;&gt;"",$C8404&lt;&gt;"",$B8404&lt;=$C8404),$C8404-$B8404+1,"")</f>
        <v/>
      </c>
      <c r="G8404" s="5">
        <f>IF($F8404="","",$F8404*$D8404)</f>
        <v/>
      </c>
      <c r="H8404" s="42">
        <f>IF($G8404="","",$O8404)</f>
        <v/>
      </c>
      <c r="I8404" s="5">
        <f>IF($G8404="","",$G8404*IF($H8404="",$O8404,$H8404)/100)</f>
        <v/>
      </c>
      <c r="J8404" s="5">
        <f>IF(OR($L8404="",NOT(COUNTIFS($L$2:$L8404,$L8404)=1)),"",SUMIFS($G:$G,$L:$L,$L8404))</f>
        <v/>
      </c>
      <c r="K8404" s="5">
        <f>IF(OR($L8404="",NOT(COUNTIFS($L$2:$L8404,$L8404)=1)),"",SUMIFS($I:$I,$L:$L,$L8404))</f>
        <v/>
      </c>
      <c r="L8404" s="6">
        <f>IF($B8404="","",YEAR($B8404))</f>
        <v/>
      </c>
      <c r="M8404" s="6">
        <f>INT((ROW()-2)/39)+1</f>
        <v/>
      </c>
      <c r="N8404" s="6">
        <f>MOD(ROW()-2,39)+2</f>
        <v/>
      </c>
      <c r="O8404" s="42">
        <f>IF(AND($B8404&lt;&gt;"",$C8404&lt;&gt;"",$B8404&lt;=$C8404),INDEX(Szabalyok!$C:$C,$N8404),"")</f>
        <v/>
      </c>
      <c r="P8404">
        <f>IF(D8404="",P8403,P8403+1)</f>
        <v/>
      </c>
    </row>
    <row r="8405">
      <c r="A8405">
        <f>IF(P8405=P8404,0,P8405)</f>
        <v/>
      </c>
      <c r="B8405" s="41">
        <f>IF($M8405&gt;300,"",IF(OR(INDEX(Bemenet!$E$2:$E$301,$M8405)="",INDEX(Bemenet!$F$2:$F$301,$M8405)=""),"",MAX(INDEX(Bemenet!$E$2:$E$301,$M8405),INDEX(Szabalyok!$A:$A,$N8405))))</f>
        <v/>
      </c>
      <c r="C8405" s="41">
        <f>IF($B8405="","",MIN(INDEX(Bemenet!$F$2:$F$301,$M8405),INDEX(Szabalyok!$B:$B,$N8405)))</f>
        <v/>
      </c>
      <c r="D8405" s="5">
        <f>IF(AND($B8405&lt;&gt;"",$C8405&lt;&gt;"",$B8405&lt;=$C8405),INDEX(Bemenet!$G$2:$G$301,$M8405),"")</f>
        <v/>
      </c>
      <c r="E8405" s="6">
        <f>IF(AND($B8405&lt;&gt;"",$C8405&lt;&gt;"",$B8405&lt;=$C8405),INDEX(Bemenet!$D$2:$D$301,$M8405),"")</f>
        <v/>
      </c>
      <c r="F8405" s="5">
        <f>IF(AND($B8405&lt;&gt;"",$C8405&lt;&gt;"",$B8405&lt;=$C8405),$C8405-$B8405+1,"")</f>
        <v/>
      </c>
      <c r="G8405" s="5">
        <f>IF($F8405="","",$F8405*$D8405)</f>
        <v/>
      </c>
      <c r="H8405" s="42">
        <f>IF($G8405="","",$O8405)</f>
        <v/>
      </c>
      <c r="I8405" s="5">
        <f>IF($G8405="","",$G8405*IF($H8405="",$O8405,$H8405)/100)</f>
        <v/>
      </c>
      <c r="J8405" s="5">
        <f>IF(OR($L8405="",NOT(COUNTIFS($L$2:$L8405,$L8405)=1)),"",SUMIFS($G:$G,$L:$L,$L8405))</f>
        <v/>
      </c>
      <c r="K8405" s="5">
        <f>IF(OR($L8405="",NOT(COUNTIFS($L$2:$L8405,$L8405)=1)),"",SUMIFS($I:$I,$L:$L,$L8405))</f>
        <v/>
      </c>
      <c r="L8405" s="6">
        <f>IF($B8405="","",YEAR($B8405))</f>
        <v/>
      </c>
      <c r="M8405" s="6">
        <f>INT((ROW()-2)/39)+1</f>
        <v/>
      </c>
      <c r="N8405" s="6">
        <f>MOD(ROW()-2,39)+2</f>
        <v/>
      </c>
      <c r="O8405" s="42">
        <f>IF(AND($B8405&lt;&gt;"",$C8405&lt;&gt;"",$B8405&lt;=$C8405),INDEX(Szabalyok!$C:$C,$N8405),"")</f>
        <v/>
      </c>
      <c r="P8405">
        <f>IF(D8405="",P8404,P8404+1)</f>
        <v/>
      </c>
    </row>
    <row r="8406">
      <c r="A8406">
        <f>IF(P8406=P8405,0,P8406)</f>
        <v/>
      </c>
      <c r="B8406" s="41">
        <f>IF($M8406&gt;300,"",IF(OR(INDEX(Bemenet!$E$2:$E$301,$M8406)="",INDEX(Bemenet!$F$2:$F$301,$M8406)=""),"",MAX(INDEX(Bemenet!$E$2:$E$301,$M8406),INDEX(Szabalyok!$A:$A,$N8406))))</f>
        <v/>
      </c>
      <c r="C8406" s="41">
        <f>IF($B8406="","",MIN(INDEX(Bemenet!$F$2:$F$301,$M8406),INDEX(Szabalyok!$B:$B,$N8406)))</f>
        <v/>
      </c>
      <c r="D8406" s="5">
        <f>IF(AND($B8406&lt;&gt;"",$C8406&lt;&gt;"",$B8406&lt;=$C8406),INDEX(Bemenet!$G$2:$G$301,$M8406),"")</f>
        <v/>
      </c>
      <c r="E8406" s="6">
        <f>IF(AND($B8406&lt;&gt;"",$C8406&lt;&gt;"",$B8406&lt;=$C8406),INDEX(Bemenet!$D$2:$D$301,$M8406),"")</f>
        <v/>
      </c>
      <c r="F8406" s="5">
        <f>IF(AND($B8406&lt;&gt;"",$C8406&lt;&gt;"",$B8406&lt;=$C8406),$C8406-$B8406+1,"")</f>
        <v/>
      </c>
      <c r="G8406" s="5">
        <f>IF($F8406="","",$F8406*$D8406)</f>
        <v/>
      </c>
      <c r="H8406" s="42">
        <f>IF($G8406="","",$O8406)</f>
        <v/>
      </c>
      <c r="I8406" s="5">
        <f>IF($G8406="","",$G8406*IF($H8406="",$O8406,$H8406)/100)</f>
        <v/>
      </c>
      <c r="J8406" s="5">
        <f>IF(OR($L8406="",NOT(COUNTIFS($L$2:$L8406,$L8406)=1)),"",SUMIFS($G:$G,$L:$L,$L8406))</f>
        <v/>
      </c>
      <c r="K8406" s="5">
        <f>IF(OR($L8406="",NOT(COUNTIFS($L$2:$L8406,$L8406)=1)),"",SUMIFS($I:$I,$L:$L,$L8406))</f>
        <v/>
      </c>
      <c r="L8406" s="6">
        <f>IF($B8406="","",YEAR($B8406))</f>
        <v/>
      </c>
      <c r="M8406" s="6">
        <f>INT((ROW()-2)/39)+1</f>
        <v/>
      </c>
      <c r="N8406" s="6">
        <f>MOD(ROW()-2,39)+2</f>
        <v/>
      </c>
      <c r="O8406" s="42">
        <f>IF(AND($B8406&lt;&gt;"",$C8406&lt;&gt;"",$B8406&lt;=$C8406),INDEX(Szabalyok!$C:$C,$N8406),"")</f>
        <v/>
      </c>
      <c r="P8406">
        <f>IF(D8406="",P8405,P8405+1)</f>
        <v/>
      </c>
    </row>
    <row r="8407">
      <c r="A8407">
        <f>IF(P8407=P8406,0,P8407)</f>
        <v/>
      </c>
      <c r="B8407" s="41">
        <f>IF($M8407&gt;300,"",IF(OR(INDEX(Bemenet!$E$2:$E$301,$M8407)="",INDEX(Bemenet!$F$2:$F$301,$M8407)=""),"",MAX(INDEX(Bemenet!$E$2:$E$301,$M8407),INDEX(Szabalyok!$A:$A,$N8407))))</f>
        <v/>
      </c>
      <c r="C8407" s="41">
        <f>IF($B8407="","",MIN(INDEX(Bemenet!$F$2:$F$301,$M8407),INDEX(Szabalyok!$B:$B,$N8407)))</f>
        <v/>
      </c>
      <c r="D8407" s="5">
        <f>IF(AND($B8407&lt;&gt;"",$C8407&lt;&gt;"",$B8407&lt;=$C8407),INDEX(Bemenet!$G$2:$G$301,$M8407),"")</f>
        <v/>
      </c>
      <c r="E8407" s="6">
        <f>IF(AND($B8407&lt;&gt;"",$C8407&lt;&gt;"",$B8407&lt;=$C8407),INDEX(Bemenet!$D$2:$D$301,$M8407),"")</f>
        <v/>
      </c>
      <c r="F8407" s="5">
        <f>IF(AND($B8407&lt;&gt;"",$C8407&lt;&gt;"",$B8407&lt;=$C8407),$C8407-$B8407+1,"")</f>
        <v/>
      </c>
      <c r="G8407" s="5">
        <f>IF($F8407="","",$F8407*$D8407)</f>
        <v/>
      </c>
      <c r="H8407" s="42">
        <f>IF($G8407="","",$O8407)</f>
        <v/>
      </c>
      <c r="I8407" s="5">
        <f>IF($G8407="","",$G8407*IF($H8407="",$O8407,$H8407)/100)</f>
        <v/>
      </c>
      <c r="J8407" s="5">
        <f>IF(OR($L8407="",NOT(COUNTIFS($L$2:$L8407,$L8407)=1)),"",SUMIFS($G:$G,$L:$L,$L8407))</f>
        <v/>
      </c>
      <c r="K8407" s="5">
        <f>IF(OR($L8407="",NOT(COUNTIFS($L$2:$L8407,$L8407)=1)),"",SUMIFS($I:$I,$L:$L,$L8407))</f>
        <v/>
      </c>
      <c r="L8407" s="6">
        <f>IF($B8407="","",YEAR($B8407))</f>
        <v/>
      </c>
      <c r="M8407" s="6">
        <f>INT((ROW()-2)/39)+1</f>
        <v/>
      </c>
      <c r="N8407" s="6">
        <f>MOD(ROW()-2,39)+2</f>
        <v/>
      </c>
      <c r="O8407" s="42">
        <f>IF(AND($B8407&lt;&gt;"",$C8407&lt;&gt;"",$B8407&lt;=$C8407),INDEX(Szabalyok!$C:$C,$N8407),"")</f>
        <v/>
      </c>
      <c r="P8407">
        <f>IF(D8407="",P8406,P8406+1)</f>
        <v/>
      </c>
    </row>
    <row r="8408">
      <c r="A8408">
        <f>IF(P8408=P8407,0,P8408)</f>
        <v/>
      </c>
      <c r="B8408" s="41">
        <f>IF($M8408&gt;300,"",IF(OR(INDEX(Bemenet!$E$2:$E$301,$M8408)="",INDEX(Bemenet!$F$2:$F$301,$M8408)=""),"",MAX(INDEX(Bemenet!$E$2:$E$301,$M8408),INDEX(Szabalyok!$A:$A,$N8408))))</f>
        <v/>
      </c>
      <c r="C8408" s="41">
        <f>IF($B8408="","",MIN(INDEX(Bemenet!$F$2:$F$301,$M8408),INDEX(Szabalyok!$B:$B,$N8408)))</f>
        <v/>
      </c>
      <c r="D8408" s="5">
        <f>IF(AND($B8408&lt;&gt;"",$C8408&lt;&gt;"",$B8408&lt;=$C8408),INDEX(Bemenet!$G$2:$G$301,$M8408),"")</f>
        <v/>
      </c>
      <c r="E8408" s="6">
        <f>IF(AND($B8408&lt;&gt;"",$C8408&lt;&gt;"",$B8408&lt;=$C8408),INDEX(Bemenet!$D$2:$D$301,$M8408),"")</f>
        <v/>
      </c>
      <c r="F8408" s="5">
        <f>IF(AND($B8408&lt;&gt;"",$C8408&lt;&gt;"",$B8408&lt;=$C8408),$C8408-$B8408+1,"")</f>
        <v/>
      </c>
      <c r="G8408" s="5">
        <f>IF($F8408="","",$F8408*$D8408)</f>
        <v/>
      </c>
      <c r="H8408" s="42">
        <f>IF($G8408="","",$O8408)</f>
        <v/>
      </c>
      <c r="I8408" s="5">
        <f>IF($G8408="","",$G8408*IF($H8408="",$O8408,$H8408)/100)</f>
        <v/>
      </c>
      <c r="J8408" s="5">
        <f>IF(OR($L8408="",NOT(COUNTIFS($L$2:$L8408,$L8408)=1)),"",SUMIFS($G:$G,$L:$L,$L8408))</f>
        <v/>
      </c>
      <c r="K8408" s="5">
        <f>IF(OR($L8408="",NOT(COUNTIFS($L$2:$L8408,$L8408)=1)),"",SUMIFS($I:$I,$L:$L,$L8408))</f>
        <v/>
      </c>
      <c r="L8408" s="6">
        <f>IF($B8408="","",YEAR($B8408))</f>
        <v/>
      </c>
      <c r="M8408" s="6">
        <f>INT((ROW()-2)/39)+1</f>
        <v/>
      </c>
      <c r="N8408" s="6">
        <f>MOD(ROW()-2,39)+2</f>
        <v/>
      </c>
      <c r="O8408" s="42">
        <f>IF(AND($B8408&lt;&gt;"",$C8408&lt;&gt;"",$B8408&lt;=$C8408),INDEX(Szabalyok!$C:$C,$N8408),"")</f>
        <v/>
      </c>
      <c r="P8408">
        <f>IF(D8408="",P8407,P8407+1)</f>
        <v/>
      </c>
    </row>
    <row r="8409">
      <c r="A8409">
        <f>IF(P8409=P8408,0,P8409)</f>
        <v/>
      </c>
      <c r="B8409" s="41">
        <f>IF($M8409&gt;300,"",IF(OR(INDEX(Bemenet!$E$2:$E$301,$M8409)="",INDEX(Bemenet!$F$2:$F$301,$M8409)=""),"",MAX(INDEX(Bemenet!$E$2:$E$301,$M8409),INDEX(Szabalyok!$A:$A,$N8409))))</f>
        <v/>
      </c>
      <c r="C8409" s="41">
        <f>IF($B8409="","",MIN(INDEX(Bemenet!$F$2:$F$301,$M8409),INDEX(Szabalyok!$B:$B,$N8409)))</f>
        <v/>
      </c>
      <c r="D8409" s="5">
        <f>IF(AND($B8409&lt;&gt;"",$C8409&lt;&gt;"",$B8409&lt;=$C8409),INDEX(Bemenet!$G$2:$G$301,$M8409),"")</f>
        <v/>
      </c>
      <c r="E8409" s="6">
        <f>IF(AND($B8409&lt;&gt;"",$C8409&lt;&gt;"",$B8409&lt;=$C8409),INDEX(Bemenet!$D$2:$D$301,$M8409),"")</f>
        <v/>
      </c>
      <c r="F8409" s="5">
        <f>IF(AND($B8409&lt;&gt;"",$C8409&lt;&gt;"",$B8409&lt;=$C8409),$C8409-$B8409+1,"")</f>
        <v/>
      </c>
      <c r="G8409" s="5">
        <f>IF($F8409="","",$F8409*$D8409)</f>
        <v/>
      </c>
      <c r="H8409" s="42">
        <f>IF($G8409="","",$O8409)</f>
        <v/>
      </c>
      <c r="I8409" s="5">
        <f>IF($G8409="","",$G8409*IF($H8409="",$O8409,$H8409)/100)</f>
        <v/>
      </c>
      <c r="J8409" s="5">
        <f>IF(OR($L8409="",NOT(COUNTIFS($L$2:$L8409,$L8409)=1)),"",SUMIFS($G:$G,$L:$L,$L8409))</f>
        <v/>
      </c>
      <c r="K8409" s="5">
        <f>IF(OR($L8409="",NOT(COUNTIFS($L$2:$L8409,$L8409)=1)),"",SUMIFS($I:$I,$L:$L,$L8409))</f>
        <v/>
      </c>
      <c r="L8409" s="6">
        <f>IF($B8409="","",YEAR($B8409))</f>
        <v/>
      </c>
      <c r="M8409" s="6">
        <f>INT((ROW()-2)/39)+1</f>
        <v/>
      </c>
      <c r="N8409" s="6">
        <f>MOD(ROW()-2,39)+2</f>
        <v/>
      </c>
      <c r="O8409" s="42">
        <f>IF(AND($B8409&lt;&gt;"",$C8409&lt;&gt;"",$B8409&lt;=$C8409),INDEX(Szabalyok!$C:$C,$N8409),"")</f>
        <v/>
      </c>
      <c r="P8409">
        <f>IF(D8409="",P8408,P8408+1)</f>
        <v/>
      </c>
    </row>
    <row r="8410">
      <c r="A8410">
        <f>IF(P8410=P8409,0,P8410)</f>
        <v/>
      </c>
      <c r="B8410" s="41">
        <f>IF($M8410&gt;300,"",IF(OR(INDEX(Bemenet!$E$2:$E$301,$M8410)="",INDEX(Bemenet!$F$2:$F$301,$M8410)=""),"",MAX(INDEX(Bemenet!$E$2:$E$301,$M8410),INDEX(Szabalyok!$A:$A,$N8410))))</f>
        <v/>
      </c>
      <c r="C8410" s="41">
        <f>IF($B8410="","",MIN(INDEX(Bemenet!$F$2:$F$301,$M8410),INDEX(Szabalyok!$B:$B,$N8410)))</f>
        <v/>
      </c>
      <c r="D8410" s="5">
        <f>IF(AND($B8410&lt;&gt;"",$C8410&lt;&gt;"",$B8410&lt;=$C8410),INDEX(Bemenet!$G$2:$G$301,$M8410),"")</f>
        <v/>
      </c>
      <c r="E8410" s="6">
        <f>IF(AND($B8410&lt;&gt;"",$C8410&lt;&gt;"",$B8410&lt;=$C8410),INDEX(Bemenet!$D$2:$D$301,$M8410),"")</f>
        <v/>
      </c>
      <c r="F8410" s="5">
        <f>IF(AND($B8410&lt;&gt;"",$C8410&lt;&gt;"",$B8410&lt;=$C8410),$C8410-$B8410+1,"")</f>
        <v/>
      </c>
      <c r="G8410" s="5">
        <f>IF($F8410="","",$F8410*$D8410)</f>
        <v/>
      </c>
      <c r="H8410" s="42">
        <f>IF($G8410="","",$O8410)</f>
        <v/>
      </c>
      <c r="I8410" s="5">
        <f>IF($G8410="","",$G8410*IF($H8410="",$O8410,$H8410)/100)</f>
        <v/>
      </c>
      <c r="J8410" s="5">
        <f>IF(OR($L8410="",NOT(COUNTIFS($L$2:$L8410,$L8410)=1)),"",SUMIFS($G:$G,$L:$L,$L8410))</f>
        <v/>
      </c>
      <c r="K8410" s="5">
        <f>IF(OR($L8410="",NOT(COUNTIFS($L$2:$L8410,$L8410)=1)),"",SUMIFS($I:$I,$L:$L,$L8410))</f>
        <v/>
      </c>
      <c r="L8410" s="6">
        <f>IF($B8410="","",YEAR($B8410))</f>
        <v/>
      </c>
      <c r="M8410" s="6">
        <f>INT((ROW()-2)/39)+1</f>
        <v/>
      </c>
      <c r="N8410" s="6">
        <f>MOD(ROW()-2,39)+2</f>
        <v/>
      </c>
      <c r="O8410" s="42">
        <f>IF(AND($B8410&lt;&gt;"",$C8410&lt;&gt;"",$B8410&lt;=$C8410),INDEX(Szabalyok!$C:$C,$N8410),"")</f>
        <v/>
      </c>
      <c r="P8410">
        <f>IF(D8410="",P8409,P8409+1)</f>
        <v/>
      </c>
    </row>
    <row r="8411">
      <c r="A8411">
        <f>IF(P8411=P8410,0,P8411)</f>
        <v/>
      </c>
      <c r="B8411" s="41">
        <f>IF($M8411&gt;300,"",IF(OR(INDEX(Bemenet!$E$2:$E$301,$M8411)="",INDEX(Bemenet!$F$2:$F$301,$M8411)=""),"",MAX(INDEX(Bemenet!$E$2:$E$301,$M8411),INDEX(Szabalyok!$A:$A,$N8411))))</f>
        <v/>
      </c>
      <c r="C8411" s="41">
        <f>IF($B8411="","",MIN(INDEX(Bemenet!$F$2:$F$301,$M8411),INDEX(Szabalyok!$B:$B,$N8411)))</f>
        <v/>
      </c>
      <c r="D8411" s="5">
        <f>IF(AND($B8411&lt;&gt;"",$C8411&lt;&gt;"",$B8411&lt;=$C8411),INDEX(Bemenet!$G$2:$G$301,$M8411),"")</f>
        <v/>
      </c>
      <c r="E8411" s="6">
        <f>IF(AND($B8411&lt;&gt;"",$C8411&lt;&gt;"",$B8411&lt;=$C8411),INDEX(Bemenet!$D$2:$D$301,$M8411),"")</f>
        <v/>
      </c>
      <c r="F8411" s="5">
        <f>IF(AND($B8411&lt;&gt;"",$C8411&lt;&gt;"",$B8411&lt;=$C8411),$C8411-$B8411+1,"")</f>
        <v/>
      </c>
      <c r="G8411" s="5">
        <f>IF($F8411="","",$F8411*$D8411)</f>
        <v/>
      </c>
      <c r="H8411" s="42">
        <f>IF($G8411="","",$O8411)</f>
        <v/>
      </c>
      <c r="I8411" s="5">
        <f>IF($G8411="","",$G8411*IF($H8411="",$O8411,$H8411)/100)</f>
        <v/>
      </c>
      <c r="J8411" s="5">
        <f>IF(OR($L8411="",NOT(COUNTIFS($L$2:$L8411,$L8411)=1)),"",SUMIFS($G:$G,$L:$L,$L8411))</f>
        <v/>
      </c>
      <c r="K8411" s="5">
        <f>IF(OR($L8411="",NOT(COUNTIFS($L$2:$L8411,$L8411)=1)),"",SUMIFS($I:$I,$L:$L,$L8411))</f>
        <v/>
      </c>
      <c r="L8411" s="6">
        <f>IF($B8411="","",YEAR($B8411))</f>
        <v/>
      </c>
      <c r="M8411" s="6">
        <f>INT((ROW()-2)/39)+1</f>
        <v/>
      </c>
      <c r="N8411" s="6">
        <f>MOD(ROW()-2,39)+2</f>
        <v/>
      </c>
      <c r="O8411" s="42">
        <f>IF(AND($B8411&lt;&gt;"",$C8411&lt;&gt;"",$B8411&lt;=$C8411),INDEX(Szabalyok!$C:$C,$N8411),"")</f>
        <v/>
      </c>
      <c r="P8411">
        <f>IF(D8411="",P8410,P8410+1)</f>
        <v/>
      </c>
    </row>
    <row r="8412">
      <c r="A8412">
        <f>IF(P8412=P8411,0,P8412)</f>
        <v/>
      </c>
      <c r="B8412" s="41">
        <f>IF($M8412&gt;300,"",IF(OR(INDEX(Bemenet!$E$2:$E$301,$M8412)="",INDEX(Bemenet!$F$2:$F$301,$M8412)=""),"",MAX(INDEX(Bemenet!$E$2:$E$301,$M8412),INDEX(Szabalyok!$A:$A,$N8412))))</f>
        <v/>
      </c>
      <c r="C8412" s="41">
        <f>IF($B8412="","",MIN(INDEX(Bemenet!$F$2:$F$301,$M8412),INDEX(Szabalyok!$B:$B,$N8412)))</f>
        <v/>
      </c>
      <c r="D8412" s="5">
        <f>IF(AND($B8412&lt;&gt;"",$C8412&lt;&gt;"",$B8412&lt;=$C8412),INDEX(Bemenet!$G$2:$G$301,$M8412),"")</f>
        <v/>
      </c>
      <c r="E8412" s="6">
        <f>IF(AND($B8412&lt;&gt;"",$C8412&lt;&gt;"",$B8412&lt;=$C8412),INDEX(Bemenet!$D$2:$D$301,$M8412),"")</f>
        <v/>
      </c>
      <c r="F8412" s="5">
        <f>IF(AND($B8412&lt;&gt;"",$C8412&lt;&gt;"",$B8412&lt;=$C8412),$C8412-$B8412+1,"")</f>
        <v/>
      </c>
      <c r="G8412" s="5">
        <f>IF($F8412="","",$F8412*$D8412)</f>
        <v/>
      </c>
      <c r="H8412" s="42">
        <f>IF($G8412="","",$O8412)</f>
        <v/>
      </c>
      <c r="I8412" s="5">
        <f>IF($G8412="","",$G8412*IF($H8412="",$O8412,$H8412)/100)</f>
        <v/>
      </c>
      <c r="J8412" s="5">
        <f>IF(OR($L8412="",NOT(COUNTIFS($L$2:$L8412,$L8412)=1)),"",SUMIFS($G:$G,$L:$L,$L8412))</f>
        <v/>
      </c>
      <c r="K8412" s="5">
        <f>IF(OR($L8412="",NOT(COUNTIFS($L$2:$L8412,$L8412)=1)),"",SUMIFS($I:$I,$L:$L,$L8412))</f>
        <v/>
      </c>
      <c r="L8412" s="6">
        <f>IF($B8412="","",YEAR($B8412))</f>
        <v/>
      </c>
      <c r="M8412" s="6">
        <f>INT((ROW()-2)/39)+1</f>
        <v/>
      </c>
      <c r="N8412" s="6">
        <f>MOD(ROW()-2,39)+2</f>
        <v/>
      </c>
      <c r="O8412" s="42">
        <f>IF(AND($B8412&lt;&gt;"",$C8412&lt;&gt;"",$B8412&lt;=$C8412),INDEX(Szabalyok!$C:$C,$N8412),"")</f>
        <v/>
      </c>
      <c r="P8412">
        <f>IF(D8412="",P8411,P8411+1)</f>
        <v/>
      </c>
    </row>
    <row r="8413">
      <c r="A8413">
        <f>IF(P8413=P8412,0,P8413)</f>
        <v/>
      </c>
      <c r="B8413" s="41">
        <f>IF($M8413&gt;300,"",IF(OR(INDEX(Bemenet!$E$2:$E$301,$M8413)="",INDEX(Bemenet!$F$2:$F$301,$M8413)=""),"",MAX(INDEX(Bemenet!$E$2:$E$301,$M8413),INDEX(Szabalyok!$A:$A,$N8413))))</f>
        <v/>
      </c>
      <c r="C8413" s="41">
        <f>IF($B8413="","",MIN(INDEX(Bemenet!$F$2:$F$301,$M8413),INDEX(Szabalyok!$B:$B,$N8413)))</f>
        <v/>
      </c>
      <c r="D8413" s="5">
        <f>IF(AND($B8413&lt;&gt;"",$C8413&lt;&gt;"",$B8413&lt;=$C8413),INDEX(Bemenet!$G$2:$G$301,$M8413),"")</f>
        <v/>
      </c>
      <c r="E8413" s="6">
        <f>IF(AND($B8413&lt;&gt;"",$C8413&lt;&gt;"",$B8413&lt;=$C8413),INDEX(Bemenet!$D$2:$D$301,$M8413),"")</f>
        <v/>
      </c>
      <c r="F8413" s="5">
        <f>IF(AND($B8413&lt;&gt;"",$C8413&lt;&gt;"",$B8413&lt;=$C8413),$C8413-$B8413+1,"")</f>
        <v/>
      </c>
      <c r="G8413" s="5">
        <f>IF($F8413="","",$F8413*$D8413)</f>
        <v/>
      </c>
      <c r="H8413" s="42">
        <f>IF($G8413="","",$O8413)</f>
        <v/>
      </c>
      <c r="I8413" s="5">
        <f>IF($G8413="","",$G8413*IF($H8413="",$O8413,$H8413)/100)</f>
        <v/>
      </c>
      <c r="J8413" s="5">
        <f>IF(OR($L8413="",NOT(COUNTIFS($L$2:$L8413,$L8413)=1)),"",SUMIFS($G:$G,$L:$L,$L8413))</f>
        <v/>
      </c>
      <c r="K8413" s="5">
        <f>IF(OR($L8413="",NOT(COUNTIFS($L$2:$L8413,$L8413)=1)),"",SUMIFS($I:$I,$L:$L,$L8413))</f>
        <v/>
      </c>
      <c r="L8413" s="6">
        <f>IF($B8413="","",YEAR($B8413))</f>
        <v/>
      </c>
      <c r="M8413" s="6">
        <f>INT((ROW()-2)/39)+1</f>
        <v/>
      </c>
      <c r="N8413" s="6">
        <f>MOD(ROW()-2,39)+2</f>
        <v/>
      </c>
      <c r="O8413" s="42">
        <f>IF(AND($B8413&lt;&gt;"",$C8413&lt;&gt;"",$B8413&lt;=$C8413),INDEX(Szabalyok!$C:$C,$N8413),"")</f>
        <v/>
      </c>
      <c r="P8413">
        <f>IF(D8413="",P8412,P8412+1)</f>
        <v/>
      </c>
    </row>
    <row r="8414">
      <c r="A8414">
        <f>IF(P8414=P8413,0,P8414)</f>
        <v/>
      </c>
      <c r="B8414" s="41">
        <f>IF($M8414&gt;300,"",IF(OR(INDEX(Bemenet!$E$2:$E$301,$M8414)="",INDEX(Bemenet!$F$2:$F$301,$M8414)=""),"",MAX(INDEX(Bemenet!$E$2:$E$301,$M8414),INDEX(Szabalyok!$A:$A,$N8414))))</f>
        <v/>
      </c>
      <c r="C8414" s="41">
        <f>IF($B8414="","",MIN(INDEX(Bemenet!$F$2:$F$301,$M8414),INDEX(Szabalyok!$B:$B,$N8414)))</f>
        <v/>
      </c>
      <c r="D8414" s="5">
        <f>IF(AND($B8414&lt;&gt;"",$C8414&lt;&gt;"",$B8414&lt;=$C8414),INDEX(Bemenet!$G$2:$G$301,$M8414),"")</f>
        <v/>
      </c>
      <c r="E8414" s="6">
        <f>IF(AND($B8414&lt;&gt;"",$C8414&lt;&gt;"",$B8414&lt;=$C8414),INDEX(Bemenet!$D$2:$D$301,$M8414),"")</f>
        <v/>
      </c>
      <c r="F8414" s="5">
        <f>IF(AND($B8414&lt;&gt;"",$C8414&lt;&gt;"",$B8414&lt;=$C8414),$C8414-$B8414+1,"")</f>
        <v/>
      </c>
      <c r="G8414" s="5">
        <f>IF($F8414="","",$F8414*$D8414)</f>
        <v/>
      </c>
      <c r="H8414" s="42">
        <f>IF($G8414="","",$O8414)</f>
        <v/>
      </c>
      <c r="I8414" s="5">
        <f>IF($G8414="","",$G8414*IF($H8414="",$O8414,$H8414)/100)</f>
        <v/>
      </c>
      <c r="J8414" s="5">
        <f>IF(OR($L8414="",NOT(COUNTIFS($L$2:$L8414,$L8414)=1)),"",SUMIFS($G:$G,$L:$L,$L8414))</f>
        <v/>
      </c>
      <c r="K8414" s="5">
        <f>IF(OR($L8414="",NOT(COUNTIFS($L$2:$L8414,$L8414)=1)),"",SUMIFS($I:$I,$L:$L,$L8414))</f>
        <v/>
      </c>
      <c r="L8414" s="6">
        <f>IF($B8414="","",YEAR($B8414))</f>
        <v/>
      </c>
      <c r="M8414" s="6">
        <f>INT((ROW()-2)/39)+1</f>
        <v/>
      </c>
      <c r="N8414" s="6">
        <f>MOD(ROW()-2,39)+2</f>
        <v/>
      </c>
      <c r="O8414" s="42">
        <f>IF(AND($B8414&lt;&gt;"",$C8414&lt;&gt;"",$B8414&lt;=$C8414),INDEX(Szabalyok!$C:$C,$N8414),"")</f>
        <v/>
      </c>
      <c r="P8414">
        <f>IF(D8414="",P8413,P8413+1)</f>
        <v/>
      </c>
    </row>
    <row r="8415">
      <c r="A8415">
        <f>IF(P8415=P8414,0,P8415)</f>
        <v/>
      </c>
      <c r="B8415" s="41">
        <f>IF($M8415&gt;300,"",IF(OR(INDEX(Bemenet!$E$2:$E$301,$M8415)="",INDEX(Bemenet!$F$2:$F$301,$M8415)=""),"",MAX(INDEX(Bemenet!$E$2:$E$301,$M8415),INDEX(Szabalyok!$A:$A,$N8415))))</f>
        <v/>
      </c>
      <c r="C8415" s="41">
        <f>IF($B8415="","",MIN(INDEX(Bemenet!$F$2:$F$301,$M8415),INDEX(Szabalyok!$B:$B,$N8415)))</f>
        <v/>
      </c>
      <c r="D8415" s="5">
        <f>IF(AND($B8415&lt;&gt;"",$C8415&lt;&gt;"",$B8415&lt;=$C8415),INDEX(Bemenet!$G$2:$G$301,$M8415),"")</f>
        <v/>
      </c>
      <c r="E8415" s="6">
        <f>IF(AND($B8415&lt;&gt;"",$C8415&lt;&gt;"",$B8415&lt;=$C8415),INDEX(Bemenet!$D$2:$D$301,$M8415),"")</f>
        <v/>
      </c>
      <c r="F8415" s="5">
        <f>IF(AND($B8415&lt;&gt;"",$C8415&lt;&gt;"",$B8415&lt;=$C8415),$C8415-$B8415+1,"")</f>
        <v/>
      </c>
      <c r="G8415" s="5">
        <f>IF($F8415="","",$F8415*$D8415)</f>
        <v/>
      </c>
      <c r="H8415" s="42">
        <f>IF($G8415="","",$O8415)</f>
        <v/>
      </c>
      <c r="I8415" s="5">
        <f>IF($G8415="","",$G8415*IF($H8415="",$O8415,$H8415)/100)</f>
        <v/>
      </c>
      <c r="J8415" s="5">
        <f>IF(OR($L8415="",NOT(COUNTIFS($L$2:$L8415,$L8415)=1)),"",SUMIFS($G:$G,$L:$L,$L8415))</f>
        <v/>
      </c>
      <c r="K8415" s="5">
        <f>IF(OR($L8415="",NOT(COUNTIFS($L$2:$L8415,$L8415)=1)),"",SUMIFS($I:$I,$L:$L,$L8415))</f>
        <v/>
      </c>
      <c r="L8415" s="6">
        <f>IF($B8415="","",YEAR($B8415))</f>
        <v/>
      </c>
      <c r="M8415" s="6">
        <f>INT((ROW()-2)/39)+1</f>
        <v/>
      </c>
      <c r="N8415" s="6">
        <f>MOD(ROW()-2,39)+2</f>
        <v/>
      </c>
      <c r="O8415" s="42">
        <f>IF(AND($B8415&lt;&gt;"",$C8415&lt;&gt;"",$B8415&lt;=$C8415),INDEX(Szabalyok!$C:$C,$N8415),"")</f>
        <v/>
      </c>
      <c r="P8415">
        <f>IF(D8415="",P8414,P8414+1)</f>
        <v/>
      </c>
    </row>
    <row r="8416">
      <c r="A8416">
        <f>IF(P8416=P8415,0,P8416)</f>
        <v/>
      </c>
      <c r="B8416" s="41">
        <f>IF($M8416&gt;300,"",IF(OR(INDEX(Bemenet!$E$2:$E$301,$M8416)="",INDEX(Bemenet!$F$2:$F$301,$M8416)=""),"",MAX(INDEX(Bemenet!$E$2:$E$301,$M8416),INDEX(Szabalyok!$A:$A,$N8416))))</f>
        <v/>
      </c>
      <c r="C8416" s="41">
        <f>IF($B8416="","",MIN(INDEX(Bemenet!$F$2:$F$301,$M8416),INDEX(Szabalyok!$B:$B,$N8416)))</f>
        <v/>
      </c>
      <c r="D8416" s="5">
        <f>IF(AND($B8416&lt;&gt;"",$C8416&lt;&gt;"",$B8416&lt;=$C8416),INDEX(Bemenet!$G$2:$G$301,$M8416),"")</f>
        <v/>
      </c>
      <c r="E8416" s="6">
        <f>IF(AND($B8416&lt;&gt;"",$C8416&lt;&gt;"",$B8416&lt;=$C8416),INDEX(Bemenet!$D$2:$D$301,$M8416),"")</f>
        <v/>
      </c>
      <c r="F8416" s="5">
        <f>IF(AND($B8416&lt;&gt;"",$C8416&lt;&gt;"",$B8416&lt;=$C8416),$C8416-$B8416+1,"")</f>
        <v/>
      </c>
      <c r="G8416" s="5">
        <f>IF($F8416="","",$F8416*$D8416)</f>
        <v/>
      </c>
      <c r="H8416" s="42">
        <f>IF($G8416="","",$O8416)</f>
        <v/>
      </c>
      <c r="I8416" s="5">
        <f>IF($G8416="","",$G8416*IF($H8416="",$O8416,$H8416)/100)</f>
        <v/>
      </c>
      <c r="J8416" s="5">
        <f>IF(OR($L8416="",NOT(COUNTIFS($L$2:$L8416,$L8416)=1)),"",SUMIFS($G:$G,$L:$L,$L8416))</f>
        <v/>
      </c>
      <c r="K8416" s="5">
        <f>IF(OR($L8416="",NOT(COUNTIFS($L$2:$L8416,$L8416)=1)),"",SUMIFS($I:$I,$L:$L,$L8416))</f>
        <v/>
      </c>
      <c r="L8416" s="6">
        <f>IF($B8416="","",YEAR($B8416))</f>
        <v/>
      </c>
      <c r="M8416" s="6">
        <f>INT((ROW()-2)/39)+1</f>
        <v/>
      </c>
      <c r="N8416" s="6">
        <f>MOD(ROW()-2,39)+2</f>
        <v/>
      </c>
      <c r="O8416" s="42">
        <f>IF(AND($B8416&lt;&gt;"",$C8416&lt;&gt;"",$B8416&lt;=$C8416),INDEX(Szabalyok!$C:$C,$N8416),"")</f>
        <v/>
      </c>
      <c r="P8416">
        <f>IF(D8416="",P8415,P8415+1)</f>
        <v/>
      </c>
    </row>
    <row r="8417">
      <c r="A8417">
        <f>IF(P8417=P8416,0,P8417)</f>
        <v/>
      </c>
      <c r="B8417" s="41">
        <f>IF($M8417&gt;300,"",IF(OR(INDEX(Bemenet!$E$2:$E$301,$M8417)="",INDEX(Bemenet!$F$2:$F$301,$M8417)=""),"",MAX(INDEX(Bemenet!$E$2:$E$301,$M8417),INDEX(Szabalyok!$A:$A,$N8417))))</f>
        <v/>
      </c>
      <c r="C8417" s="41">
        <f>IF($B8417="","",MIN(INDEX(Bemenet!$F$2:$F$301,$M8417),INDEX(Szabalyok!$B:$B,$N8417)))</f>
        <v/>
      </c>
      <c r="D8417" s="5">
        <f>IF(AND($B8417&lt;&gt;"",$C8417&lt;&gt;"",$B8417&lt;=$C8417),INDEX(Bemenet!$G$2:$G$301,$M8417),"")</f>
        <v/>
      </c>
      <c r="E8417" s="6">
        <f>IF(AND($B8417&lt;&gt;"",$C8417&lt;&gt;"",$B8417&lt;=$C8417),INDEX(Bemenet!$D$2:$D$301,$M8417),"")</f>
        <v/>
      </c>
      <c r="F8417" s="5">
        <f>IF(AND($B8417&lt;&gt;"",$C8417&lt;&gt;"",$B8417&lt;=$C8417),$C8417-$B8417+1,"")</f>
        <v/>
      </c>
      <c r="G8417" s="5">
        <f>IF($F8417="","",$F8417*$D8417)</f>
        <v/>
      </c>
      <c r="H8417" s="42">
        <f>IF($G8417="","",$O8417)</f>
        <v/>
      </c>
      <c r="I8417" s="5">
        <f>IF($G8417="","",$G8417*IF($H8417="",$O8417,$H8417)/100)</f>
        <v/>
      </c>
      <c r="J8417" s="5">
        <f>IF(OR($L8417="",NOT(COUNTIFS($L$2:$L8417,$L8417)=1)),"",SUMIFS($G:$G,$L:$L,$L8417))</f>
        <v/>
      </c>
      <c r="K8417" s="5">
        <f>IF(OR($L8417="",NOT(COUNTIFS($L$2:$L8417,$L8417)=1)),"",SUMIFS($I:$I,$L:$L,$L8417))</f>
        <v/>
      </c>
      <c r="L8417" s="6">
        <f>IF($B8417="","",YEAR($B8417))</f>
        <v/>
      </c>
      <c r="M8417" s="6">
        <f>INT((ROW()-2)/39)+1</f>
        <v/>
      </c>
      <c r="N8417" s="6">
        <f>MOD(ROW()-2,39)+2</f>
        <v/>
      </c>
      <c r="O8417" s="42">
        <f>IF(AND($B8417&lt;&gt;"",$C8417&lt;&gt;"",$B8417&lt;=$C8417),INDEX(Szabalyok!$C:$C,$N8417),"")</f>
        <v/>
      </c>
      <c r="P8417">
        <f>IF(D8417="",P8416,P8416+1)</f>
        <v/>
      </c>
    </row>
    <row r="8418">
      <c r="A8418">
        <f>IF(P8418=P8417,0,P8418)</f>
        <v/>
      </c>
      <c r="B8418" s="41">
        <f>IF($M8418&gt;300,"",IF(OR(INDEX(Bemenet!$E$2:$E$301,$M8418)="",INDEX(Bemenet!$F$2:$F$301,$M8418)=""),"",MAX(INDEX(Bemenet!$E$2:$E$301,$M8418),INDEX(Szabalyok!$A:$A,$N8418))))</f>
        <v/>
      </c>
      <c r="C8418" s="41">
        <f>IF($B8418="","",MIN(INDEX(Bemenet!$F$2:$F$301,$M8418),INDEX(Szabalyok!$B:$B,$N8418)))</f>
        <v/>
      </c>
      <c r="D8418" s="5">
        <f>IF(AND($B8418&lt;&gt;"",$C8418&lt;&gt;"",$B8418&lt;=$C8418),INDEX(Bemenet!$G$2:$G$301,$M8418),"")</f>
        <v/>
      </c>
      <c r="E8418" s="6">
        <f>IF(AND($B8418&lt;&gt;"",$C8418&lt;&gt;"",$B8418&lt;=$C8418),INDEX(Bemenet!$D$2:$D$301,$M8418),"")</f>
        <v/>
      </c>
      <c r="F8418" s="5">
        <f>IF(AND($B8418&lt;&gt;"",$C8418&lt;&gt;"",$B8418&lt;=$C8418),$C8418-$B8418+1,"")</f>
        <v/>
      </c>
      <c r="G8418" s="5">
        <f>IF($F8418="","",$F8418*$D8418)</f>
        <v/>
      </c>
      <c r="H8418" s="42">
        <f>IF($G8418="","",$O8418)</f>
        <v/>
      </c>
      <c r="I8418" s="5">
        <f>IF($G8418="","",$G8418*IF($H8418="",$O8418,$H8418)/100)</f>
        <v/>
      </c>
      <c r="J8418" s="5">
        <f>IF(OR($L8418="",NOT(COUNTIFS($L$2:$L8418,$L8418)=1)),"",SUMIFS($G:$G,$L:$L,$L8418))</f>
        <v/>
      </c>
      <c r="K8418" s="5">
        <f>IF(OR($L8418="",NOT(COUNTIFS($L$2:$L8418,$L8418)=1)),"",SUMIFS($I:$I,$L:$L,$L8418))</f>
        <v/>
      </c>
      <c r="L8418" s="6">
        <f>IF($B8418="","",YEAR($B8418))</f>
        <v/>
      </c>
      <c r="M8418" s="6">
        <f>INT((ROW()-2)/39)+1</f>
        <v/>
      </c>
      <c r="N8418" s="6">
        <f>MOD(ROW()-2,39)+2</f>
        <v/>
      </c>
      <c r="O8418" s="42">
        <f>IF(AND($B8418&lt;&gt;"",$C8418&lt;&gt;"",$B8418&lt;=$C8418),INDEX(Szabalyok!$C:$C,$N8418),"")</f>
        <v/>
      </c>
      <c r="P8418">
        <f>IF(D8418="",P8417,P8417+1)</f>
        <v/>
      </c>
    </row>
    <row r="8419">
      <c r="A8419">
        <f>IF(P8419=P8418,0,P8419)</f>
        <v/>
      </c>
      <c r="B8419" s="41">
        <f>IF($M8419&gt;300,"",IF(OR(INDEX(Bemenet!$E$2:$E$301,$M8419)="",INDEX(Bemenet!$F$2:$F$301,$M8419)=""),"",MAX(INDEX(Bemenet!$E$2:$E$301,$M8419),INDEX(Szabalyok!$A:$A,$N8419))))</f>
        <v/>
      </c>
      <c r="C8419" s="41">
        <f>IF($B8419="","",MIN(INDEX(Bemenet!$F$2:$F$301,$M8419),INDEX(Szabalyok!$B:$B,$N8419)))</f>
        <v/>
      </c>
      <c r="D8419" s="5">
        <f>IF(AND($B8419&lt;&gt;"",$C8419&lt;&gt;"",$B8419&lt;=$C8419),INDEX(Bemenet!$G$2:$G$301,$M8419),"")</f>
        <v/>
      </c>
      <c r="E8419" s="6">
        <f>IF(AND($B8419&lt;&gt;"",$C8419&lt;&gt;"",$B8419&lt;=$C8419),INDEX(Bemenet!$D$2:$D$301,$M8419),"")</f>
        <v/>
      </c>
      <c r="F8419" s="5">
        <f>IF(AND($B8419&lt;&gt;"",$C8419&lt;&gt;"",$B8419&lt;=$C8419),$C8419-$B8419+1,"")</f>
        <v/>
      </c>
      <c r="G8419" s="5">
        <f>IF($F8419="","",$F8419*$D8419)</f>
        <v/>
      </c>
      <c r="H8419" s="42">
        <f>IF($G8419="","",$O8419)</f>
        <v/>
      </c>
      <c r="I8419" s="5">
        <f>IF($G8419="","",$G8419*IF($H8419="",$O8419,$H8419)/100)</f>
        <v/>
      </c>
      <c r="J8419" s="5">
        <f>IF(OR($L8419="",NOT(COUNTIFS($L$2:$L8419,$L8419)=1)),"",SUMIFS($G:$G,$L:$L,$L8419))</f>
        <v/>
      </c>
      <c r="K8419" s="5">
        <f>IF(OR($L8419="",NOT(COUNTIFS($L$2:$L8419,$L8419)=1)),"",SUMIFS($I:$I,$L:$L,$L8419))</f>
        <v/>
      </c>
      <c r="L8419" s="6">
        <f>IF($B8419="","",YEAR($B8419))</f>
        <v/>
      </c>
      <c r="M8419" s="6">
        <f>INT((ROW()-2)/39)+1</f>
        <v/>
      </c>
      <c r="N8419" s="6">
        <f>MOD(ROW()-2,39)+2</f>
        <v/>
      </c>
      <c r="O8419" s="42">
        <f>IF(AND($B8419&lt;&gt;"",$C8419&lt;&gt;"",$B8419&lt;=$C8419),INDEX(Szabalyok!$C:$C,$N8419),"")</f>
        <v/>
      </c>
      <c r="P8419">
        <f>IF(D8419="",P8418,P8418+1)</f>
        <v/>
      </c>
    </row>
    <row r="8420">
      <c r="A8420">
        <f>IF(P8420=P8419,0,P8420)</f>
        <v/>
      </c>
      <c r="B8420" s="41">
        <f>IF($M8420&gt;300,"",IF(OR(INDEX(Bemenet!$E$2:$E$301,$M8420)="",INDEX(Bemenet!$F$2:$F$301,$M8420)=""),"",MAX(INDEX(Bemenet!$E$2:$E$301,$M8420),INDEX(Szabalyok!$A:$A,$N8420))))</f>
        <v/>
      </c>
      <c r="C8420" s="41">
        <f>IF($B8420="","",MIN(INDEX(Bemenet!$F$2:$F$301,$M8420),INDEX(Szabalyok!$B:$B,$N8420)))</f>
        <v/>
      </c>
      <c r="D8420" s="5">
        <f>IF(AND($B8420&lt;&gt;"",$C8420&lt;&gt;"",$B8420&lt;=$C8420),INDEX(Bemenet!$G$2:$G$301,$M8420),"")</f>
        <v/>
      </c>
      <c r="E8420" s="6">
        <f>IF(AND($B8420&lt;&gt;"",$C8420&lt;&gt;"",$B8420&lt;=$C8420),INDEX(Bemenet!$D$2:$D$301,$M8420),"")</f>
        <v/>
      </c>
      <c r="F8420" s="5">
        <f>IF(AND($B8420&lt;&gt;"",$C8420&lt;&gt;"",$B8420&lt;=$C8420),$C8420-$B8420+1,"")</f>
        <v/>
      </c>
      <c r="G8420" s="5">
        <f>IF($F8420="","",$F8420*$D8420)</f>
        <v/>
      </c>
      <c r="H8420" s="42">
        <f>IF($G8420="","",$O8420)</f>
        <v/>
      </c>
      <c r="I8420" s="5">
        <f>IF($G8420="","",$G8420*IF($H8420="",$O8420,$H8420)/100)</f>
        <v/>
      </c>
      <c r="J8420" s="5">
        <f>IF(OR($L8420="",NOT(COUNTIFS($L$2:$L8420,$L8420)=1)),"",SUMIFS($G:$G,$L:$L,$L8420))</f>
        <v/>
      </c>
      <c r="K8420" s="5">
        <f>IF(OR($L8420="",NOT(COUNTIFS($L$2:$L8420,$L8420)=1)),"",SUMIFS($I:$I,$L:$L,$L8420))</f>
        <v/>
      </c>
      <c r="L8420" s="6">
        <f>IF($B8420="","",YEAR($B8420))</f>
        <v/>
      </c>
      <c r="M8420" s="6">
        <f>INT((ROW()-2)/39)+1</f>
        <v/>
      </c>
      <c r="N8420" s="6">
        <f>MOD(ROW()-2,39)+2</f>
        <v/>
      </c>
      <c r="O8420" s="42">
        <f>IF(AND($B8420&lt;&gt;"",$C8420&lt;&gt;"",$B8420&lt;=$C8420),INDEX(Szabalyok!$C:$C,$N8420),"")</f>
        <v/>
      </c>
      <c r="P8420">
        <f>IF(D8420="",P8419,P8419+1)</f>
        <v/>
      </c>
    </row>
    <row r="8421">
      <c r="A8421">
        <f>IF(P8421=P8420,0,P8421)</f>
        <v/>
      </c>
      <c r="B8421" s="41">
        <f>IF($M8421&gt;300,"",IF(OR(INDEX(Bemenet!$E$2:$E$301,$M8421)="",INDEX(Bemenet!$F$2:$F$301,$M8421)=""),"",MAX(INDEX(Bemenet!$E$2:$E$301,$M8421),INDEX(Szabalyok!$A:$A,$N8421))))</f>
        <v/>
      </c>
      <c r="C8421" s="41">
        <f>IF($B8421="","",MIN(INDEX(Bemenet!$F$2:$F$301,$M8421),INDEX(Szabalyok!$B:$B,$N8421)))</f>
        <v/>
      </c>
      <c r="D8421" s="5">
        <f>IF(AND($B8421&lt;&gt;"",$C8421&lt;&gt;"",$B8421&lt;=$C8421),INDEX(Bemenet!$G$2:$G$301,$M8421),"")</f>
        <v/>
      </c>
      <c r="E8421" s="6">
        <f>IF(AND($B8421&lt;&gt;"",$C8421&lt;&gt;"",$B8421&lt;=$C8421),INDEX(Bemenet!$D$2:$D$301,$M8421),"")</f>
        <v/>
      </c>
      <c r="F8421" s="5">
        <f>IF(AND($B8421&lt;&gt;"",$C8421&lt;&gt;"",$B8421&lt;=$C8421),$C8421-$B8421+1,"")</f>
        <v/>
      </c>
      <c r="G8421" s="5">
        <f>IF($F8421="","",$F8421*$D8421)</f>
        <v/>
      </c>
      <c r="H8421" s="42">
        <f>IF($G8421="","",$O8421)</f>
        <v/>
      </c>
      <c r="I8421" s="5">
        <f>IF($G8421="","",$G8421*IF($H8421="",$O8421,$H8421)/100)</f>
        <v/>
      </c>
      <c r="J8421" s="5">
        <f>IF(OR($L8421="",NOT(COUNTIFS($L$2:$L8421,$L8421)=1)),"",SUMIFS($G:$G,$L:$L,$L8421))</f>
        <v/>
      </c>
      <c r="K8421" s="5">
        <f>IF(OR($L8421="",NOT(COUNTIFS($L$2:$L8421,$L8421)=1)),"",SUMIFS($I:$I,$L:$L,$L8421))</f>
        <v/>
      </c>
      <c r="L8421" s="6">
        <f>IF($B8421="","",YEAR($B8421))</f>
        <v/>
      </c>
      <c r="M8421" s="6">
        <f>INT((ROW()-2)/39)+1</f>
        <v/>
      </c>
      <c r="N8421" s="6">
        <f>MOD(ROW()-2,39)+2</f>
        <v/>
      </c>
      <c r="O8421" s="42">
        <f>IF(AND($B8421&lt;&gt;"",$C8421&lt;&gt;"",$B8421&lt;=$C8421),INDEX(Szabalyok!$C:$C,$N8421),"")</f>
        <v/>
      </c>
      <c r="P8421">
        <f>IF(D8421="",P8420,P8420+1)</f>
        <v/>
      </c>
    </row>
    <row r="8422">
      <c r="A8422">
        <f>IF(P8422=P8421,0,P8422)</f>
        <v/>
      </c>
      <c r="B8422" s="41">
        <f>IF($M8422&gt;300,"",IF(OR(INDEX(Bemenet!$E$2:$E$301,$M8422)="",INDEX(Bemenet!$F$2:$F$301,$M8422)=""),"",MAX(INDEX(Bemenet!$E$2:$E$301,$M8422),INDEX(Szabalyok!$A:$A,$N8422))))</f>
        <v/>
      </c>
      <c r="C8422" s="41">
        <f>IF($B8422="","",MIN(INDEX(Bemenet!$F$2:$F$301,$M8422),INDEX(Szabalyok!$B:$B,$N8422)))</f>
        <v/>
      </c>
      <c r="D8422" s="5">
        <f>IF(AND($B8422&lt;&gt;"",$C8422&lt;&gt;"",$B8422&lt;=$C8422),INDEX(Bemenet!$G$2:$G$301,$M8422),"")</f>
        <v/>
      </c>
      <c r="E8422" s="6">
        <f>IF(AND($B8422&lt;&gt;"",$C8422&lt;&gt;"",$B8422&lt;=$C8422),INDEX(Bemenet!$D$2:$D$301,$M8422),"")</f>
        <v/>
      </c>
      <c r="F8422" s="5">
        <f>IF(AND($B8422&lt;&gt;"",$C8422&lt;&gt;"",$B8422&lt;=$C8422),$C8422-$B8422+1,"")</f>
        <v/>
      </c>
      <c r="G8422" s="5">
        <f>IF($F8422="","",$F8422*$D8422)</f>
        <v/>
      </c>
      <c r="H8422" s="42">
        <f>IF($G8422="","",$O8422)</f>
        <v/>
      </c>
      <c r="I8422" s="5">
        <f>IF($G8422="","",$G8422*IF($H8422="",$O8422,$H8422)/100)</f>
        <v/>
      </c>
      <c r="J8422" s="5">
        <f>IF(OR($L8422="",NOT(COUNTIFS($L$2:$L8422,$L8422)=1)),"",SUMIFS($G:$G,$L:$L,$L8422))</f>
        <v/>
      </c>
      <c r="K8422" s="5">
        <f>IF(OR($L8422="",NOT(COUNTIFS($L$2:$L8422,$L8422)=1)),"",SUMIFS($I:$I,$L:$L,$L8422))</f>
        <v/>
      </c>
      <c r="L8422" s="6">
        <f>IF($B8422="","",YEAR($B8422))</f>
        <v/>
      </c>
      <c r="M8422" s="6">
        <f>INT((ROW()-2)/39)+1</f>
        <v/>
      </c>
      <c r="N8422" s="6">
        <f>MOD(ROW()-2,39)+2</f>
        <v/>
      </c>
      <c r="O8422" s="42">
        <f>IF(AND($B8422&lt;&gt;"",$C8422&lt;&gt;"",$B8422&lt;=$C8422),INDEX(Szabalyok!$C:$C,$N8422),"")</f>
        <v/>
      </c>
      <c r="P8422">
        <f>IF(D8422="",P8421,P8421+1)</f>
        <v/>
      </c>
    </row>
    <row r="8423">
      <c r="A8423">
        <f>IF(P8423=P8422,0,P8423)</f>
        <v/>
      </c>
      <c r="B8423" s="41">
        <f>IF($M8423&gt;300,"",IF(OR(INDEX(Bemenet!$E$2:$E$301,$M8423)="",INDEX(Bemenet!$F$2:$F$301,$M8423)=""),"",MAX(INDEX(Bemenet!$E$2:$E$301,$M8423),INDEX(Szabalyok!$A:$A,$N8423))))</f>
        <v/>
      </c>
      <c r="C8423" s="41">
        <f>IF($B8423="","",MIN(INDEX(Bemenet!$F$2:$F$301,$M8423),INDEX(Szabalyok!$B:$B,$N8423)))</f>
        <v/>
      </c>
      <c r="D8423" s="5">
        <f>IF(AND($B8423&lt;&gt;"",$C8423&lt;&gt;"",$B8423&lt;=$C8423),INDEX(Bemenet!$G$2:$G$301,$M8423),"")</f>
        <v/>
      </c>
      <c r="E8423" s="6">
        <f>IF(AND($B8423&lt;&gt;"",$C8423&lt;&gt;"",$B8423&lt;=$C8423),INDEX(Bemenet!$D$2:$D$301,$M8423),"")</f>
        <v/>
      </c>
      <c r="F8423" s="5">
        <f>IF(AND($B8423&lt;&gt;"",$C8423&lt;&gt;"",$B8423&lt;=$C8423),$C8423-$B8423+1,"")</f>
        <v/>
      </c>
      <c r="G8423" s="5">
        <f>IF($F8423="","",$F8423*$D8423)</f>
        <v/>
      </c>
      <c r="H8423" s="42">
        <f>IF($G8423="","",$O8423)</f>
        <v/>
      </c>
      <c r="I8423" s="5">
        <f>IF($G8423="","",$G8423*IF($H8423="",$O8423,$H8423)/100)</f>
        <v/>
      </c>
      <c r="J8423" s="5">
        <f>IF(OR($L8423="",NOT(COUNTIFS($L$2:$L8423,$L8423)=1)),"",SUMIFS($G:$G,$L:$L,$L8423))</f>
        <v/>
      </c>
      <c r="K8423" s="5">
        <f>IF(OR($L8423="",NOT(COUNTIFS($L$2:$L8423,$L8423)=1)),"",SUMIFS($I:$I,$L:$L,$L8423))</f>
        <v/>
      </c>
      <c r="L8423" s="6">
        <f>IF($B8423="","",YEAR($B8423))</f>
        <v/>
      </c>
      <c r="M8423" s="6">
        <f>INT((ROW()-2)/39)+1</f>
        <v/>
      </c>
      <c r="N8423" s="6">
        <f>MOD(ROW()-2,39)+2</f>
        <v/>
      </c>
      <c r="O8423" s="42">
        <f>IF(AND($B8423&lt;&gt;"",$C8423&lt;&gt;"",$B8423&lt;=$C8423),INDEX(Szabalyok!$C:$C,$N8423),"")</f>
        <v/>
      </c>
      <c r="P8423">
        <f>IF(D8423="",P8422,P8422+1)</f>
        <v/>
      </c>
    </row>
    <row r="8424">
      <c r="A8424">
        <f>IF(P8424=P8423,0,P8424)</f>
        <v/>
      </c>
      <c r="B8424" s="41">
        <f>IF($M8424&gt;300,"",IF(OR(INDEX(Bemenet!$E$2:$E$301,$M8424)="",INDEX(Bemenet!$F$2:$F$301,$M8424)=""),"",MAX(INDEX(Bemenet!$E$2:$E$301,$M8424),INDEX(Szabalyok!$A:$A,$N8424))))</f>
        <v/>
      </c>
      <c r="C8424" s="41">
        <f>IF($B8424="","",MIN(INDEX(Bemenet!$F$2:$F$301,$M8424),INDEX(Szabalyok!$B:$B,$N8424)))</f>
        <v/>
      </c>
      <c r="D8424" s="5">
        <f>IF(AND($B8424&lt;&gt;"",$C8424&lt;&gt;"",$B8424&lt;=$C8424),INDEX(Bemenet!$G$2:$G$301,$M8424),"")</f>
        <v/>
      </c>
      <c r="E8424" s="6">
        <f>IF(AND($B8424&lt;&gt;"",$C8424&lt;&gt;"",$B8424&lt;=$C8424),INDEX(Bemenet!$D$2:$D$301,$M8424),"")</f>
        <v/>
      </c>
      <c r="F8424" s="5">
        <f>IF(AND($B8424&lt;&gt;"",$C8424&lt;&gt;"",$B8424&lt;=$C8424),$C8424-$B8424+1,"")</f>
        <v/>
      </c>
      <c r="G8424" s="5">
        <f>IF($F8424="","",$F8424*$D8424)</f>
        <v/>
      </c>
      <c r="H8424" s="42">
        <f>IF($G8424="","",$O8424)</f>
        <v/>
      </c>
      <c r="I8424" s="5">
        <f>IF($G8424="","",$G8424*IF($H8424="",$O8424,$H8424)/100)</f>
        <v/>
      </c>
      <c r="J8424" s="5">
        <f>IF(OR($L8424="",NOT(COUNTIFS($L$2:$L8424,$L8424)=1)),"",SUMIFS($G:$G,$L:$L,$L8424))</f>
        <v/>
      </c>
      <c r="K8424" s="5">
        <f>IF(OR($L8424="",NOT(COUNTIFS($L$2:$L8424,$L8424)=1)),"",SUMIFS($I:$I,$L:$L,$L8424))</f>
        <v/>
      </c>
      <c r="L8424" s="6">
        <f>IF($B8424="","",YEAR($B8424))</f>
        <v/>
      </c>
      <c r="M8424" s="6">
        <f>INT((ROW()-2)/39)+1</f>
        <v/>
      </c>
      <c r="N8424" s="6">
        <f>MOD(ROW()-2,39)+2</f>
        <v/>
      </c>
      <c r="O8424" s="42">
        <f>IF(AND($B8424&lt;&gt;"",$C8424&lt;&gt;"",$B8424&lt;=$C8424),INDEX(Szabalyok!$C:$C,$N8424),"")</f>
        <v/>
      </c>
      <c r="P8424">
        <f>IF(D8424="",P8423,P8423+1)</f>
        <v/>
      </c>
    </row>
    <row r="8425">
      <c r="A8425">
        <f>IF(P8425=P8424,0,P8425)</f>
        <v/>
      </c>
      <c r="B8425" s="41">
        <f>IF($M8425&gt;300,"",IF(OR(INDEX(Bemenet!$E$2:$E$301,$M8425)="",INDEX(Bemenet!$F$2:$F$301,$M8425)=""),"",MAX(INDEX(Bemenet!$E$2:$E$301,$M8425),INDEX(Szabalyok!$A:$A,$N8425))))</f>
        <v/>
      </c>
      <c r="C8425" s="41">
        <f>IF($B8425="","",MIN(INDEX(Bemenet!$F$2:$F$301,$M8425),INDEX(Szabalyok!$B:$B,$N8425)))</f>
        <v/>
      </c>
      <c r="D8425" s="5">
        <f>IF(AND($B8425&lt;&gt;"",$C8425&lt;&gt;"",$B8425&lt;=$C8425),INDEX(Bemenet!$G$2:$G$301,$M8425),"")</f>
        <v/>
      </c>
      <c r="E8425" s="6">
        <f>IF(AND($B8425&lt;&gt;"",$C8425&lt;&gt;"",$B8425&lt;=$C8425),INDEX(Bemenet!$D$2:$D$301,$M8425),"")</f>
        <v/>
      </c>
      <c r="F8425" s="5">
        <f>IF(AND($B8425&lt;&gt;"",$C8425&lt;&gt;"",$B8425&lt;=$C8425),$C8425-$B8425+1,"")</f>
        <v/>
      </c>
      <c r="G8425" s="5">
        <f>IF($F8425="","",$F8425*$D8425)</f>
        <v/>
      </c>
      <c r="H8425" s="42">
        <f>IF($G8425="","",$O8425)</f>
        <v/>
      </c>
      <c r="I8425" s="5">
        <f>IF($G8425="","",$G8425*IF($H8425="",$O8425,$H8425)/100)</f>
        <v/>
      </c>
      <c r="J8425" s="5">
        <f>IF(OR($L8425="",NOT(COUNTIFS($L$2:$L8425,$L8425)=1)),"",SUMIFS($G:$G,$L:$L,$L8425))</f>
        <v/>
      </c>
      <c r="K8425" s="5">
        <f>IF(OR($L8425="",NOT(COUNTIFS($L$2:$L8425,$L8425)=1)),"",SUMIFS($I:$I,$L:$L,$L8425))</f>
        <v/>
      </c>
      <c r="L8425" s="6">
        <f>IF($B8425="","",YEAR($B8425))</f>
        <v/>
      </c>
      <c r="M8425" s="6">
        <f>INT((ROW()-2)/39)+1</f>
        <v/>
      </c>
      <c r="N8425" s="6">
        <f>MOD(ROW()-2,39)+2</f>
        <v/>
      </c>
      <c r="O8425" s="42">
        <f>IF(AND($B8425&lt;&gt;"",$C8425&lt;&gt;"",$B8425&lt;=$C8425),INDEX(Szabalyok!$C:$C,$N8425),"")</f>
        <v/>
      </c>
      <c r="P8425">
        <f>IF(D8425="",P8424,P8424+1)</f>
        <v/>
      </c>
    </row>
    <row r="8426">
      <c r="A8426">
        <f>IF(P8426=P8425,0,P8426)</f>
        <v/>
      </c>
      <c r="B8426" s="41">
        <f>IF($M8426&gt;300,"",IF(OR(INDEX(Bemenet!$E$2:$E$301,$M8426)="",INDEX(Bemenet!$F$2:$F$301,$M8426)=""),"",MAX(INDEX(Bemenet!$E$2:$E$301,$M8426),INDEX(Szabalyok!$A:$A,$N8426))))</f>
        <v/>
      </c>
      <c r="C8426" s="41">
        <f>IF($B8426="","",MIN(INDEX(Bemenet!$F$2:$F$301,$M8426),INDEX(Szabalyok!$B:$B,$N8426)))</f>
        <v/>
      </c>
      <c r="D8426" s="5">
        <f>IF(AND($B8426&lt;&gt;"",$C8426&lt;&gt;"",$B8426&lt;=$C8426),INDEX(Bemenet!$G$2:$G$301,$M8426),"")</f>
        <v/>
      </c>
      <c r="E8426" s="6">
        <f>IF(AND($B8426&lt;&gt;"",$C8426&lt;&gt;"",$B8426&lt;=$C8426),INDEX(Bemenet!$D$2:$D$301,$M8426),"")</f>
        <v/>
      </c>
      <c r="F8426" s="5">
        <f>IF(AND($B8426&lt;&gt;"",$C8426&lt;&gt;"",$B8426&lt;=$C8426),$C8426-$B8426+1,"")</f>
        <v/>
      </c>
      <c r="G8426" s="5">
        <f>IF($F8426="","",$F8426*$D8426)</f>
        <v/>
      </c>
      <c r="H8426" s="42">
        <f>IF($G8426="","",$O8426)</f>
        <v/>
      </c>
      <c r="I8426" s="5">
        <f>IF($G8426="","",$G8426*IF($H8426="",$O8426,$H8426)/100)</f>
        <v/>
      </c>
      <c r="J8426" s="5">
        <f>IF(OR($L8426="",NOT(COUNTIFS($L$2:$L8426,$L8426)=1)),"",SUMIFS($G:$G,$L:$L,$L8426))</f>
        <v/>
      </c>
      <c r="K8426" s="5">
        <f>IF(OR($L8426="",NOT(COUNTIFS($L$2:$L8426,$L8426)=1)),"",SUMIFS($I:$I,$L:$L,$L8426))</f>
        <v/>
      </c>
      <c r="L8426" s="6">
        <f>IF($B8426="","",YEAR($B8426))</f>
        <v/>
      </c>
      <c r="M8426" s="6">
        <f>INT((ROW()-2)/39)+1</f>
        <v/>
      </c>
      <c r="N8426" s="6">
        <f>MOD(ROW()-2,39)+2</f>
        <v/>
      </c>
      <c r="O8426" s="42">
        <f>IF(AND($B8426&lt;&gt;"",$C8426&lt;&gt;"",$B8426&lt;=$C8426),INDEX(Szabalyok!$C:$C,$N8426),"")</f>
        <v/>
      </c>
      <c r="P8426">
        <f>IF(D8426="",P8425,P8425+1)</f>
        <v/>
      </c>
    </row>
    <row r="8427">
      <c r="A8427">
        <f>IF(P8427=P8426,0,P8427)</f>
        <v/>
      </c>
      <c r="B8427" s="41">
        <f>IF($M8427&gt;300,"",IF(OR(INDEX(Bemenet!$E$2:$E$301,$M8427)="",INDEX(Bemenet!$F$2:$F$301,$M8427)=""),"",MAX(INDEX(Bemenet!$E$2:$E$301,$M8427),INDEX(Szabalyok!$A:$A,$N8427))))</f>
        <v/>
      </c>
      <c r="C8427" s="41">
        <f>IF($B8427="","",MIN(INDEX(Bemenet!$F$2:$F$301,$M8427),INDEX(Szabalyok!$B:$B,$N8427)))</f>
        <v/>
      </c>
      <c r="D8427" s="5">
        <f>IF(AND($B8427&lt;&gt;"",$C8427&lt;&gt;"",$B8427&lt;=$C8427),INDEX(Bemenet!$G$2:$G$301,$M8427),"")</f>
        <v/>
      </c>
      <c r="E8427" s="6">
        <f>IF(AND($B8427&lt;&gt;"",$C8427&lt;&gt;"",$B8427&lt;=$C8427),INDEX(Bemenet!$D$2:$D$301,$M8427),"")</f>
        <v/>
      </c>
      <c r="F8427" s="5">
        <f>IF(AND($B8427&lt;&gt;"",$C8427&lt;&gt;"",$B8427&lt;=$C8427),$C8427-$B8427+1,"")</f>
        <v/>
      </c>
      <c r="G8427" s="5">
        <f>IF($F8427="","",$F8427*$D8427)</f>
        <v/>
      </c>
      <c r="H8427" s="42">
        <f>IF($G8427="","",$O8427)</f>
        <v/>
      </c>
      <c r="I8427" s="5">
        <f>IF($G8427="","",$G8427*IF($H8427="",$O8427,$H8427)/100)</f>
        <v/>
      </c>
      <c r="J8427" s="5">
        <f>IF(OR($L8427="",NOT(COUNTIFS($L$2:$L8427,$L8427)=1)),"",SUMIFS($G:$G,$L:$L,$L8427))</f>
        <v/>
      </c>
      <c r="K8427" s="5">
        <f>IF(OR($L8427="",NOT(COUNTIFS($L$2:$L8427,$L8427)=1)),"",SUMIFS($I:$I,$L:$L,$L8427))</f>
        <v/>
      </c>
      <c r="L8427" s="6">
        <f>IF($B8427="","",YEAR($B8427))</f>
        <v/>
      </c>
      <c r="M8427" s="6">
        <f>INT((ROW()-2)/39)+1</f>
        <v/>
      </c>
      <c r="N8427" s="6">
        <f>MOD(ROW()-2,39)+2</f>
        <v/>
      </c>
      <c r="O8427" s="42">
        <f>IF(AND($B8427&lt;&gt;"",$C8427&lt;&gt;"",$B8427&lt;=$C8427),INDEX(Szabalyok!$C:$C,$N8427),"")</f>
        <v/>
      </c>
      <c r="P8427">
        <f>IF(D8427="",P8426,P8426+1)</f>
        <v/>
      </c>
    </row>
    <row r="8428">
      <c r="A8428">
        <f>IF(P8428=P8427,0,P8428)</f>
        <v/>
      </c>
      <c r="B8428" s="41">
        <f>IF($M8428&gt;300,"",IF(OR(INDEX(Bemenet!$E$2:$E$301,$M8428)="",INDEX(Bemenet!$F$2:$F$301,$M8428)=""),"",MAX(INDEX(Bemenet!$E$2:$E$301,$M8428),INDEX(Szabalyok!$A:$A,$N8428))))</f>
        <v/>
      </c>
      <c r="C8428" s="41">
        <f>IF($B8428="","",MIN(INDEX(Bemenet!$F$2:$F$301,$M8428),INDEX(Szabalyok!$B:$B,$N8428)))</f>
        <v/>
      </c>
      <c r="D8428" s="5">
        <f>IF(AND($B8428&lt;&gt;"",$C8428&lt;&gt;"",$B8428&lt;=$C8428),INDEX(Bemenet!$G$2:$G$301,$M8428),"")</f>
        <v/>
      </c>
      <c r="E8428" s="6">
        <f>IF(AND($B8428&lt;&gt;"",$C8428&lt;&gt;"",$B8428&lt;=$C8428),INDEX(Bemenet!$D$2:$D$301,$M8428),"")</f>
        <v/>
      </c>
      <c r="F8428" s="5">
        <f>IF(AND($B8428&lt;&gt;"",$C8428&lt;&gt;"",$B8428&lt;=$C8428),$C8428-$B8428+1,"")</f>
        <v/>
      </c>
      <c r="G8428" s="5">
        <f>IF($F8428="","",$F8428*$D8428)</f>
        <v/>
      </c>
      <c r="H8428" s="42">
        <f>IF($G8428="","",$O8428)</f>
        <v/>
      </c>
      <c r="I8428" s="5">
        <f>IF($G8428="","",$G8428*IF($H8428="",$O8428,$H8428)/100)</f>
        <v/>
      </c>
      <c r="J8428" s="5">
        <f>IF(OR($L8428="",NOT(COUNTIFS($L$2:$L8428,$L8428)=1)),"",SUMIFS($G:$G,$L:$L,$L8428))</f>
        <v/>
      </c>
      <c r="K8428" s="5">
        <f>IF(OR($L8428="",NOT(COUNTIFS($L$2:$L8428,$L8428)=1)),"",SUMIFS($I:$I,$L:$L,$L8428))</f>
        <v/>
      </c>
      <c r="L8428" s="6">
        <f>IF($B8428="","",YEAR($B8428))</f>
        <v/>
      </c>
      <c r="M8428" s="6">
        <f>INT((ROW()-2)/39)+1</f>
        <v/>
      </c>
      <c r="N8428" s="6">
        <f>MOD(ROW()-2,39)+2</f>
        <v/>
      </c>
      <c r="O8428" s="42">
        <f>IF(AND($B8428&lt;&gt;"",$C8428&lt;&gt;"",$B8428&lt;=$C8428),INDEX(Szabalyok!$C:$C,$N8428),"")</f>
        <v/>
      </c>
      <c r="P8428">
        <f>IF(D8428="",P8427,P8427+1)</f>
        <v/>
      </c>
    </row>
    <row r="8429">
      <c r="A8429">
        <f>IF(P8429=P8428,0,P8429)</f>
        <v/>
      </c>
      <c r="B8429" s="41">
        <f>IF($M8429&gt;300,"",IF(OR(INDEX(Bemenet!$E$2:$E$301,$M8429)="",INDEX(Bemenet!$F$2:$F$301,$M8429)=""),"",MAX(INDEX(Bemenet!$E$2:$E$301,$M8429),INDEX(Szabalyok!$A:$A,$N8429))))</f>
        <v/>
      </c>
      <c r="C8429" s="41">
        <f>IF($B8429="","",MIN(INDEX(Bemenet!$F$2:$F$301,$M8429),INDEX(Szabalyok!$B:$B,$N8429)))</f>
        <v/>
      </c>
      <c r="D8429" s="5">
        <f>IF(AND($B8429&lt;&gt;"",$C8429&lt;&gt;"",$B8429&lt;=$C8429),INDEX(Bemenet!$G$2:$G$301,$M8429),"")</f>
        <v/>
      </c>
      <c r="E8429" s="6">
        <f>IF(AND($B8429&lt;&gt;"",$C8429&lt;&gt;"",$B8429&lt;=$C8429),INDEX(Bemenet!$D$2:$D$301,$M8429),"")</f>
        <v/>
      </c>
      <c r="F8429" s="5">
        <f>IF(AND($B8429&lt;&gt;"",$C8429&lt;&gt;"",$B8429&lt;=$C8429),$C8429-$B8429+1,"")</f>
        <v/>
      </c>
      <c r="G8429" s="5">
        <f>IF($F8429="","",$F8429*$D8429)</f>
        <v/>
      </c>
      <c r="H8429" s="42">
        <f>IF($G8429="","",$O8429)</f>
        <v/>
      </c>
      <c r="I8429" s="5">
        <f>IF($G8429="","",$G8429*IF($H8429="",$O8429,$H8429)/100)</f>
        <v/>
      </c>
      <c r="J8429" s="5">
        <f>IF(OR($L8429="",NOT(COUNTIFS($L$2:$L8429,$L8429)=1)),"",SUMIFS($G:$G,$L:$L,$L8429))</f>
        <v/>
      </c>
      <c r="K8429" s="5">
        <f>IF(OR($L8429="",NOT(COUNTIFS($L$2:$L8429,$L8429)=1)),"",SUMIFS($I:$I,$L:$L,$L8429))</f>
        <v/>
      </c>
      <c r="L8429" s="6">
        <f>IF($B8429="","",YEAR($B8429))</f>
        <v/>
      </c>
      <c r="M8429" s="6">
        <f>INT((ROW()-2)/39)+1</f>
        <v/>
      </c>
      <c r="N8429" s="6">
        <f>MOD(ROW()-2,39)+2</f>
        <v/>
      </c>
      <c r="O8429" s="42">
        <f>IF(AND($B8429&lt;&gt;"",$C8429&lt;&gt;"",$B8429&lt;=$C8429),INDEX(Szabalyok!$C:$C,$N8429),"")</f>
        <v/>
      </c>
      <c r="P8429">
        <f>IF(D8429="",P8428,P8428+1)</f>
        <v/>
      </c>
    </row>
    <row r="8430">
      <c r="A8430">
        <f>IF(P8430=P8429,0,P8430)</f>
        <v/>
      </c>
      <c r="B8430" s="41">
        <f>IF($M8430&gt;300,"",IF(OR(INDEX(Bemenet!$E$2:$E$301,$M8430)="",INDEX(Bemenet!$F$2:$F$301,$M8430)=""),"",MAX(INDEX(Bemenet!$E$2:$E$301,$M8430),INDEX(Szabalyok!$A:$A,$N8430))))</f>
        <v/>
      </c>
      <c r="C8430" s="41">
        <f>IF($B8430="","",MIN(INDEX(Bemenet!$F$2:$F$301,$M8430),INDEX(Szabalyok!$B:$B,$N8430)))</f>
        <v/>
      </c>
      <c r="D8430" s="5">
        <f>IF(AND($B8430&lt;&gt;"",$C8430&lt;&gt;"",$B8430&lt;=$C8430),INDEX(Bemenet!$G$2:$G$301,$M8430),"")</f>
        <v/>
      </c>
      <c r="E8430" s="6">
        <f>IF(AND($B8430&lt;&gt;"",$C8430&lt;&gt;"",$B8430&lt;=$C8430),INDEX(Bemenet!$D$2:$D$301,$M8430),"")</f>
        <v/>
      </c>
      <c r="F8430" s="5">
        <f>IF(AND($B8430&lt;&gt;"",$C8430&lt;&gt;"",$B8430&lt;=$C8430),$C8430-$B8430+1,"")</f>
        <v/>
      </c>
      <c r="G8430" s="5">
        <f>IF($F8430="","",$F8430*$D8430)</f>
        <v/>
      </c>
      <c r="H8430" s="42">
        <f>IF($G8430="","",$O8430)</f>
        <v/>
      </c>
      <c r="I8430" s="5">
        <f>IF($G8430="","",$G8430*IF($H8430="",$O8430,$H8430)/100)</f>
        <v/>
      </c>
      <c r="J8430" s="5">
        <f>IF(OR($L8430="",NOT(COUNTIFS($L$2:$L8430,$L8430)=1)),"",SUMIFS($G:$G,$L:$L,$L8430))</f>
        <v/>
      </c>
      <c r="K8430" s="5">
        <f>IF(OR($L8430="",NOT(COUNTIFS($L$2:$L8430,$L8430)=1)),"",SUMIFS($I:$I,$L:$L,$L8430))</f>
        <v/>
      </c>
      <c r="L8430" s="6">
        <f>IF($B8430="","",YEAR($B8430))</f>
        <v/>
      </c>
      <c r="M8430" s="6">
        <f>INT((ROW()-2)/39)+1</f>
        <v/>
      </c>
      <c r="N8430" s="6">
        <f>MOD(ROW()-2,39)+2</f>
        <v/>
      </c>
      <c r="O8430" s="42">
        <f>IF(AND($B8430&lt;&gt;"",$C8430&lt;&gt;"",$B8430&lt;=$C8430),INDEX(Szabalyok!$C:$C,$N8430),"")</f>
        <v/>
      </c>
      <c r="P8430">
        <f>IF(D8430="",P8429,P8429+1)</f>
        <v/>
      </c>
    </row>
    <row r="8431">
      <c r="A8431">
        <f>IF(P8431=P8430,0,P8431)</f>
        <v/>
      </c>
      <c r="B8431" s="41">
        <f>IF($M8431&gt;300,"",IF(OR(INDEX(Bemenet!$E$2:$E$301,$M8431)="",INDEX(Bemenet!$F$2:$F$301,$M8431)=""),"",MAX(INDEX(Bemenet!$E$2:$E$301,$M8431),INDEX(Szabalyok!$A:$A,$N8431))))</f>
        <v/>
      </c>
      <c r="C8431" s="41">
        <f>IF($B8431="","",MIN(INDEX(Bemenet!$F$2:$F$301,$M8431),INDEX(Szabalyok!$B:$B,$N8431)))</f>
        <v/>
      </c>
      <c r="D8431" s="5">
        <f>IF(AND($B8431&lt;&gt;"",$C8431&lt;&gt;"",$B8431&lt;=$C8431),INDEX(Bemenet!$G$2:$G$301,$M8431),"")</f>
        <v/>
      </c>
      <c r="E8431" s="6">
        <f>IF(AND($B8431&lt;&gt;"",$C8431&lt;&gt;"",$B8431&lt;=$C8431),INDEX(Bemenet!$D$2:$D$301,$M8431),"")</f>
        <v/>
      </c>
      <c r="F8431" s="5">
        <f>IF(AND($B8431&lt;&gt;"",$C8431&lt;&gt;"",$B8431&lt;=$C8431),$C8431-$B8431+1,"")</f>
        <v/>
      </c>
      <c r="G8431" s="5">
        <f>IF($F8431="","",$F8431*$D8431)</f>
        <v/>
      </c>
      <c r="H8431" s="42">
        <f>IF($G8431="","",$O8431)</f>
        <v/>
      </c>
      <c r="I8431" s="5">
        <f>IF($G8431="","",$G8431*IF($H8431="",$O8431,$H8431)/100)</f>
        <v/>
      </c>
      <c r="J8431" s="5">
        <f>IF(OR($L8431="",NOT(COUNTIFS($L$2:$L8431,$L8431)=1)),"",SUMIFS($G:$G,$L:$L,$L8431))</f>
        <v/>
      </c>
      <c r="K8431" s="5">
        <f>IF(OR($L8431="",NOT(COUNTIFS($L$2:$L8431,$L8431)=1)),"",SUMIFS($I:$I,$L:$L,$L8431))</f>
        <v/>
      </c>
      <c r="L8431" s="6">
        <f>IF($B8431="","",YEAR($B8431))</f>
        <v/>
      </c>
      <c r="M8431" s="6">
        <f>INT((ROW()-2)/39)+1</f>
        <v/>
      </c>
      <c r="N8431" s="6">
        <f>MOD(ROW()-2,39)+2</f>
        <v/>
      </c>
      <c r="O8431" s="42">
        <f>IF(AND($B8431&lt;&gt;"",$C8431&lt;&gt;"",$B8431&lt;=$C8431),INDEX(Szabalyok!$C:$C,$N8431),"")</f>
        <v/>
      </c>
      <c r="P8431">
        <f>IF(D8431="",P8430,P8430+1)</f>
        <v/>
      </c>
    </row>
    <row r="8432">
      <c r="A8432">
        <f>IF(P8432=P8431,0,P8432)</f>
        <v/>
      </c>
      <c r="B8432" s="41">
        <f>IF($M8432&gt;300,"",IF(OR(INDEX(Bemenet!$E$2:$E$301,$M8432)="",INDEX(Bemenet!$F$2:$F$301,$M8432)=""),"",MAX(INDEX(Bemenet!$E$2:$E$301,$M8432),INDEX(Szabalyok!$A:$A,$N8432))))</f>
        <v/>
      </c>
      <c r="C8432" s="41">
        <f>IF($B8432="","",MIN(INDEX(Bemenet!$F$2:$F$301,$M8432),INDEX(Szabalyok!$B:$B,$N8432)))</f>
        <v/>
      </c>
      <c r="D8432" s="5">
        <f>IF(AND($B8432&lt;&gt;"",$C8432&lt;&gt;"",$B8432&lt;=$C8432),INDEX(Bemenet!$G$2:$G$301,$M8432),"")</f>
        <v/>
      </c>
      <c r="E8432" s="6">
        <f>IF(AND($B8432&lt;&gt;"",$C8432&lt;&gt;"",$B8432&lt;=$C8432),INDEX(Bemenet!$D$2:$D$301,$M8432),"")</f>
        <v/>
      </c>
      <c r="F8432" s="5">
        <f>IF(AND($B8432&lt;&gt;"",$C8432&lt;&gt;"",$B8432&lt;=$C8432),$C8432-$B8432+1,"")</f>
        <v/>
      </c>
      <c r="G8432" s="5">
        <f>IF($F8432="","",$F8432*$D8432)</f>
        <v/>
      </c>
      <c r="H8432" s="42">
        <f>IF($G8432="","",$O8432)</f>
        <v/>
      </c>
      <c r="I8432" s="5">
        <f>IF($G8432="","",$G8432*IF($H8432="",$O8432,$H8432)/100)</f>
        <v/>
      </c>
      <c r="J8432" s="5">
        <f>IF(OR($L8432="",NOT(COUNTIFS($L$2:$L8432,$L8432)=1)),"",SUMIFS($G:$G,$L:$L,$L8432))</f>
        <v/>
      </c>
      <c r="K8432" s="5">
        <f>IF(OR($L8432="",NOT(COUNTIFS($L$2:$L8432,$L8432)=1)),"",SUMIFS($I:$I,$L:$L,$L8432))</f>
        <v/>
      </c>
      <c r="L8432" s="6">
        <f>IF($B8432="","",YEAR($B8432))</f>
        <v/>
      </c>
      <c r="M8432" s="6">
        <f>INT((ROW()-2)/39)+1</f>
        <v/>
      </c>
      <c r="N8432" s="6">
        <f>MOD(ROW()-2,39)+2</f>
        <v/>
      </c>
      <c r="O8432" s="42">
        <f>IF(AND($B8432&lt;&gt;"",$C8432&lt;&gt;"",$B8432&lt;=$C8432),INDEX(Szabalyok!$C:$C,$N8432),"")</f>
        <v/>
      </c>
      <c r="P8432">
        <f>IF(D8432="",P8431,P8431+1)</f>
        <v/>
      </c>
    </row>
    <row r="8433">
      <c r="A8433">
        <f>IF(P8433=P8432,0,P8433)</f>
        <v/>
      </c>
      <c r="B8433" s="41">
        <f>IF($M8433&gt;300,"",IF(OR(INDEX(Bemenet!$E$2:$E$301,$M8433)="",INDEX(Bemenet!$F$2:$F$301,$M8433)=""),"",MAX(INDEX(Bemenet!$E$2:$E$301,$M8433),INDEX(Szabalyok!$A:$A,$N8433))))</f>
        <v/>
      </c>
      <c r="C8433" s="41">
        <f>IF($B8433="","",MIN(INDEX(Bemenet!$F$2:$F$301,$M8433),INDEX(Szabalyok!$B:$B,$N8433)))</f>
        <v/>
      </c>
      <c r="D8433" s="5">
        <f>IF(AND($B8433&lt;&gt;"",$C8433&lt;&gt;"",$B8433&lt;=$C8433),INDEX(Bemenet!$G$2:$G$301,$M8433),"")</f>
        <v/>
      </c>
      <c r="E8433" s="6">
        <f>IF(AND($B8433&lt;&gt;"",$C8433&lt;&gt;"",$B8433&lt;=$C8433),INDEX(Bemenet!$D$2:$D$301,$M8433),"")</f>
        <v/>
      </c>
      <c r="F8433" s="5">
        <f>IF(AND($B8433&lt;&gt;"",$C8433&lt;&gt;"",$B8433&lt;=$C8433),$C8433-$B8433+1,"")</f>
        <v/>
      </c>
      <c r="G8433" s="5">
        <f>IF($F8433="","",$F8433*$D8433)</f>
        <v/>
      </c>
      <c r="H8433" s="42">
        <f>IF($G8433="","",$O8433)</f>
        <v/>
      </c>
      <c r="I8433" s="5">
        <f>IF($G8433="","",$G8433*IF($H8433="",$O8433,$H8433)/100)</f>
        <v/>
      </c>
      <c r="J8433" s="5">
        <f>IF(OR($L8433="",NOT(COUNTIFS($L$2:$L8433,$L8433)=1)),"",SUMIFS($G:$G,$L:$L,$L8433))</f>
        <v/>
      </c>
      <c r="K8433" s="5">
        <f>IF(OR($L8433="",NOT(COUNTIFS($L$2:$L8433,$L8433)=1)),"",SUMIFS($I:$I,$L:$L,$L8433))</f>
        <v/>
      </c>
      <c r="L8433" s="6">
        <f>IF($B8433="","",YEAR($B8433))</f>
        <v/>
      </c>
      <c r="M8433" s="6">
        <f>INT((ROW()-2)/39)+1</f>
        <v/>
      </c>
      <c r="N8433" s="6">
        <f>MOD(ROW()-2,39)+2</f>
        <v/>
      </c>
      <c r="O8433" s="42">
        <f>IF(AND($B8433&lt;&gt;"",$C8433&lt;&gt;"",$B8433&lt;=$C8433),INDEX(Szabalyok!$C:$C,$N8433),"")</f>
        <v/>
      </c>
      <c r="P8433">
        <f>IF(D8433="",P8432,P8432+1)</f>
        <v/>
      </c>
    </row>
    <row r="8434">
      <c r="A8434">
        <f>IF(P8434=P8433,0,P8434)</f>
        <v/>
      </c>
      <c r="B8434" s="41">
        <f>IF($M8434&gt;300,"",IF(OR(INDEX(Bemenet!$E$2:$E$301,$M8434)="",INDEX(Bemenet!$F$2:$F$301,$M8434)=""),"",MAX(INDEX(Bemenet!$E$2:$E$301,$M8434),INDEX(Szabalyok!$A:$A,$N8434))))</f>
        <v/>
      </c>
      <c r="C8434" s="41">
        <f>IF($B8434="","",MIN(INDEX(Bemenet!$F$2:$F$301,$M8434),INDEX(Szabalyok!$B:$B,$N8434)))</f>
        <v/>
      </c>
      <c r="D8434" s="5">
        <f>IF(AND($B8434&lt;&gt;"",$C8434&lt;&gt;"",$B8434&lt;=$C8434),INDEX(Bemenet!$G$2:$G$301,$M8434),"")</f>
        <v/>
      </c>
      <c r="E8434" s="6">
        <f>IF(AND($B8434&lt;&gt;"",$C8434&lt;&gt;"",$B8434&lt;=$C8434),INDEX(Bemenet!$D$2:$D$301,$M8434),"")</f>
        <v/>
      </c>
      <c r="F8434" s="5">
        <f>IF(AND($B8434&lt;&gt;"",$C8434&lt;&gt;"",$B8434&lt;=$C8434),$C8434-$B8434+1,"")</f>
        <v/>
      </c>
      <c r="G8434" s="5">
        <f>IF($F8434="","",$F8434*$D8434)</f>
        <v/>
      </c>
      <c r="H8434" s="42">
        <f>IF($G8434="","",$O8434)</f>
        <v/>
      </c>
      <c r="I8434" s="5">
        <f>IF($G8434="","",$G8434*IF($H8434="",$O8434,$H8434)/100)</f>
        <v/>
      </c>
      <c r="J8434" s="5">
        <f>IF(OR($L8434="",NOT(COUNTIFS($L$2:$L8434,$L8434)=1)),"",SUMIFS($G:$G,$L:$L,$L8434))</f>
        <v/>
      </c>
      <c r="K8434" s="5">
        <f>IF(OR($L8434="",NOT(COUNTIFS($L$2:$L8434,$L8434)=1)),"",SUMIFS($I:$I,$L:$L,$L8434))</f>
        <v/>
      </c>
      <c r="L8434" s="6">
        <f>IF($B8434="","",YEAR($B8434))</f>
        <v/>
      </c>
      <c r="M8434" s="6">
        <f>INT((ROW()-2)/39)+1</f>
        <v/>
      </c>
      <c r="N8434" s="6">
        <f>MOD(ROW()-2,39)+2</f>
        <v/>
      </c>
      <c r="O8434" s="42">
        <f>IF(AND($B8434&lt;&gt;"",$C8434&lt;&gt;"",$B8434&lt;=$C8434),INDEX(Szabalyok!$C:$C,$N8434),"")</f>
        <v/>
      </c>
      <c r="P8434">
        <f>IF(D8434="",P8433,P8433+1)</f>
        <v/>
      </c>
    </row>
    <row r="8435">
      <c r="A8435">
        <f>IF(P8435=P8434,0,P8435)</f>
        <v/>
      </c>
      <c r="B8435" s="41">
        <f>IF($M8435&gt;300,"",IF(OR(INDEX(Bemenet!$E$2:$E$301,$M8435)="",INDEX(Bemenet!$F$2:$F$301,$M8435)=""),"",MAX(INDEX(Bemenet!$E$2:$E$301,$M8435),INDEX(Szabalyok!$A:$A,$N8435))))</f>
        <v/>
      </c>
      <c r="C8435" s="41">
        <f>IF($B8435="","",MIN(INDEX(Bemenet!$F$2:$F$301,$M8435),INDEX(Szabalyok!$B:$B,$N8435)))</f>
        <v/>
      </c>
      <c r="D8435" s="5">
        <f>IF(AND($B8435&lt;&gt;"",$C8435&lt;&gt;"",$B8435&lt;=$C8435),INDEX(Bemenet!$G$2:$G$301,$M8435),"")</f>
        <v/>
      </c>
      <c r="E8435" s="6">
        <f>IF(AND($B8435&lt;&gt;"",$C8435&lt;&gt;"",$B8435&lt;=$C8435),INDEX(Bemenet!$D$2:$D$301,$M8435),"")</f>
        <v/>
      </c>
      <c r="F8435" s="5">
        <f>IF(AND($B8435&lt;&gt;"",$C8435&lt;&gt;"",$B8435&lt;=$C8435),$C8435-$B8435+1,"")</f>
        <v/>
      </c>
      <c r="G8435" s="5">
        <f>IF($F8435="","",$F8435*$D8435)</f>
        <v/>
      </c>
      <c r="H8435" s="42">
        <f>IF($G8435="","",$O8435)</f>
        <v/>
      </c>
      <c r="I8435" s="5">
        <f>IF($G8435="","",$G8435*IF($H8435="",$O8435,$H8435)/100)</f>
        <v/>
      </c>
      <c r="J8435" s="5">
        <f>IF(OR($L8435="",NOT(COUNTIFS($L$2:$L8435,$L8435)=1)),"",SUMIFS($G:$G,$L:$L,$L8435))</f>
        <v/>
      </c>
      <c r="K8435" s="5">
        <f>IF(OR($L8435="",NOT(COUNTIFS($L$2:$L8435,$L8435)=1)),"",SUMIFS($I:$I,$L:$L,$L8435))</f>
        <v/>
      </c>
      <c r="L8435" s="6">
        <f>IF($B8435="","",YEAR($B8435))</f>
        <v/>
      </c>
      <c r="M8435" s="6">
        <f>INT((ROW()-2)/39)+1</f>
        <v/>
      </c>
      <c r="N8435" s="6">
        <f>MOD(ROW()-2,39)+2</f>
        <v/>
      </c>
      <c r="O8435" s="42">
        <f>IF(AND($B8435&lt;&gt;"",$C8435&lt;&gt;"",$B8435&lt;=$C8435),INDEX(Szabalyok!$C:$C,$N8435),"")</f>
        <v/>
      </c>
      <c r="P8435">
        <f>IF(D8435="",P8434,P8434+1)</f>
        <v/>
      </c>
    </row>
    <row r="8436">
      <c r="A8436">
        <f>IF(P8436=P8435,0,P8436)</f>
        <v/>
      </c>
      <c r="B8436" s="41">
        <f>IF($M8436&gt;300,"",IF(OR(INDEX(Bemenet!$E$2:$E$301,$M8436)="",INDEX(Bemenet!$F$2:$F$301,$M8436)=""),"",MAX(INDEX(Bemenet!$E$2:$E$301,$M8436),INDEX(Szabalyok!$A:$A,$N8436))))</f>
        <v/>
      </c>
      <c r="C8436" s="41">
        <f>IF($B8436="","",MIN(INDEX(Bemenet!$F$2:$F$301,$M8436),INDEX(Szabalyok!$B:$B,$N8436)))</f>
        <v/>
      </c>
      <c r="D8436" s="5">
        <f>IF(AND($B8436&lt;&gt;"",$C8436&lt;&gt;"",$B8436&lt;=$C8436),INDEX(Bemenet!$G$2:$G$301,$M8436),"")</f>
        <v/>
      </c>
      <c r="E8436" s="6">
        <f>IF(AND($B8436&lt;&gt;"",$C8436&lt;&gt;"",$B8436&lt;=$C8436),INDEX(Bemenet!$D$2:$D$301,$M8436),"")</f>
        <v/>
      </c>
      <c r="F8436" s="5">
        <f>IF(AND($B8436&lt;&gt;"",$C8436&lt;&gt;"",$B8436&lt;=$C8436),$C8436-$B8436+1,"")</f>
        <v/>
      </c>
      <c r="G8436" s="5">
        <f>IF($F8436="","",$F8436*$D8436)</f>
        <v/>
      </c>
      <c r="H8436" s="42">
        <f>IF($G8436="","",$O8436)</f>
        <v/>
      </c>
      <c r="I8436" s="5">
        <f>IF($G8436="","",$G8436*IF($H8436="",$O8436,$H8436)/100)</f>
        <v/>
      </c>
      <c r="J8436" s="5">
        <f>IF(OR($L8436="",NOT(COUNTIFS($L$2:$L8436,$L8436)=1)),"",SUMIFS($G:$G,$L:$L,$L8436))</f>
        <v/>
      </c>
      <c r="K8436" s="5">
        <f>IF(OR($L8436="",NOT(COUNTIFS($L$2:$L8436,$L8436)=1)),"",SUMIFS($I:$I,$L:$L,$L8436))</f>
        <v/>
      </c>
      <c r="L8436" s="6">
        <f>IF($B8436="","",YEAR($B8436))</f>
        <v/>
      </c>
      <c r="M8436" s="6">
        <f>INT((ROW()-2)/39)+1</f>
        <v/>
      </c>
      <c r="N8436" s="6">
        <f>MOD(ROW()-2,39)+2</f>
        <v/>
      </c>
      <c r="O8436" s="42">
        <f>IF(AND($B8436&lt;&gt;"",$C8436&lt;&gt;"",$B8436&lt;=$C8436),INDEX(Szabalyok!$C:$C,$N8436),"")</f>
        <v/>
      </c>
      <c r="P8436">
        <f>IF(D8436="",P8435,P8435+1)</f>
        <v/>
      </c>
    </row>
    <row r="8437">
      <c r="A8437">
        <f>IF(P8437=P8436,0,P8437)</f>
        <v/>
      </c>
      <c r="B8437" s="41">
        <f>IF($M8437&gt;300,"",IF(OR(INDEX(Bemenet!$E$2:$E$301,$M8437)="",INDEX(Bemenet!$F$2:$F$301,$M8437)=""),"",MAX(INDEX(Bemenet!$E$2:$E$301,$M8437),INDEX(Szabalyok!$A:$A,$N8437))))</f>
        <v/>
      </c>
      <c r="C8437" s="41">
        <f>IF($B8437="","",MIN(INDEX(Bemenet!$F$2:$F$301,$M8437),INDEX(Szabalyok!$B:$B,$N8437)))</f>
        <v/>
      </c>
      <c r="D8437" s="5">
        <f>IF(AND($B8437&lt;&gt;"",$C8437&lt;&gt;"",$B8437&lt;=$C8437),INDEX(Bemenet!$G$2:$G$301,$M8437),"")</f>
        <v/>
      </c>
      <c r="E8437" s="6">
        <f>IF(AND($B8437&lt;&gt;"",$C8437&lt;&gt;"",$B8437&lt;=$C8437),INDEX(Bemenet!$D$2:$D$301,$M8437),"")</f>
        <v/>
      </c>
      <c r="F8437" s="5">
        <f>IF(AND($B8437&lt;&gt;"",$C8437&lt;&gt;"",$B8437&lt;=$C8437),$C8437-$B8437+1,"")</f>
        <v/>
      </c>
      <c r="G8437" s="5">
        <f>IF($F8437="","",$F8437*$D8437)</f>
        <v/>
      </c>
      <c r="H8437" s="42">
        <f>IF($G8437="","",$O8437)</f>
        <v/>
      </c>
      <c r="I8437" s="5">
        <f>IF($G8437="","",$G8437*IF($H8437="",$O8437,$H8437)/100)</f>
        <v/>
      </c>
      <c r="J8437" s="5">
        <f>IF(OR($L8437="",NOT(COUNTIFS($L$2:$L8437,$L8437)=1)),"",SUMIFS($G:$G,$L:$L,$L8437))</f>
        <v/>
      </c>
      <c r="K8437" s="5">
        <f>IF(OR($L8437="",NOT(COUNTIFS($L$2:$L8437,$L8437)=1)),"",SUMIFS($I:$I,$L:$L,$L8437))</f>
        <v/>
      </c>
      <c r="L8437" s="6">
        <f>IF($B8437="","",YEAR($B8437))</f>
        <v/>
      </c>
      <c r="M8437" s="6">
        <f>INT((ROW()-2)/39)+1</f>
        <v/>
      </c>
      <c r="N8437" s="6">
        <f>MOD(ROW()-2,39)+2</f>
        <v/>
      </c>
      <c r="O8437" s="42">
        <f>IF(AND($B8437&lt;&gt;"",$C8437&lt;&gt;"",$B8437&lt;=$C8437),INDEX(Szabalyok!$C:$C,$N8437),"")</f>
        <v/>
      </c>
      <c r="P8437">
        <f>IF(D8437="",P8436,P8436+1)</f>
        <v/>
      </c>
    </row>
    <row r="8438">
      <c r="A8438">
        <f>IF(P8438=P8437,0,P8438)</f>
        <v/>
      </c>
      <c r="B8438" s="41">
        <f>IF($M8438&gt;300,"",IF(OR(INDEX(Bemenet!$E$2:$E$301,$M8438)="",INDEX(Bemenet!$F$2:$F$301,$M8438)=""),"",MAX(INDEX(Bemenet!$E$2:$E$301,$M8438),INDEX(Szabalyok!$A:$A,$N8438))))</f>
        <v/>
      </c>
      <c r="C8438" s="41">
        <f>IF($B8438="","",MIN(INDEX(Bemenet!$F$2:$F$301,$M8438),INDEX(Szabalyok!$B:$B,$N8438)))</f>
        <v/>
      </c>
      <c r="D8438" s="5">
        <f>IF(AND($B8438&lt;&gt;"",$C8438&lt;&gt;"",$B8438&lt;=$C8438),INDEX(Bemenet!$G$2:$G$301,$M8438),"")</f>
        <v/>
      </c>
      <c r="E8438" s="6">
        <f>IF(AND($B8438&lt;&gt;"",$C8438&lt;&gt;"",$B8438&lt;=$C8438),INDEX(Bemenet!$D$2:$D$301,$M8438),"")</f>
        <v/>
      </c>
      <c r="F8438" s="5">
        <f>IF(AND($B8438&lt;&gt;"",$C8438&lt;&gt;"",$B8438&lt;=$C8438),$C8438-$B8438+1,"")</f>
        <v/>
      </c>
      <c r="G8438" s="5">
        <f>IF($F8438="","",$F8438*$D8438)</f>
        <v/>
      </c>
      <c r="H8438" s="42">
        <f>IF($G8438="","",$O8438)</f>
        <v/>
      </c>
      <c r="I8438" s="5">
        <f>IF($G8438="","",$G8438*IF($H8438="",$O8438,$H8438)/100)</f>
        <v/>
      </c>
      <c r="J8438" s="5">
        <f>IF(OR($L8438="",NOT(COUNTIFS($L$2:$L8438,$L8438)=1)),"",SUMIFS($G:$G,$L:$L,$L8438))</f>
        <v/>
      </c>
      <c r="K8438" s="5">
        <f>IF(OR($L8438="",NOT(COUNTIFS($L$2:$L8438,$L8438)=1)),"",SUMIFS($I:$I,$L:$L,$L8438))</f>
        <v/>
      </c>
      <c r="L8438" s="6">
        <f>IF($B8438="","",YEAR($B8438))</f>
        <v/>
      </c>
      <c r="M8438" s="6">
        <f>INT((ROW()-2)/39)+1</f>
        <v/>
      </c>
      <c r="N8438" s="6">
        <f>MOD(ROW()-2,39)+2</f>
        <v/>
      </c>
      <c r="O8438" s="42">
        <f>IF(AND($B8438&lt;&gt;"",$C8438&lt;&gt;"",$B8438&lt;=$C8438),INDEX(Szabalyok!$C:$C,$N8438),"")</f>
        <v/>
      </c>
      <c r="P8438">
        <f>IF(D8438="",P8437,P8437+1)</f>
        <v/>
      </c>
    </row>
    <row r="8439">
      <c r="A8439">
        <f>IF(P8439=P8438,0,P8439)</f>
        <v/>
      </c>
      <c r="B8439" s="41">
        <f>IF($M8439&gt;300,"",IF(OR(INDEX(Bemenet!$E$2:$E$301,$M8439)="",INDEX(Bemenet!$F$2:$F$301,$M8439)=""),"",MAX(INDEX(Bemenet!$E$2:$E$301,$M8439),INDEX(Szabalyok!$A:$A,$N8439))))</f>
        <v/>
      </c>
      <c r="C8439" s="41">
        <f>IF($B8439="","",MIN(INDEX(Bemenet!$F$2:$F$301,$M8439),INDEX(Szabalyok!$B:$B,$N8439)))</f>
        <v/>
      </c>
      <c r="D8439" s="5">
        <f>IF(AND($B8439&lt;&gt;"",$C8439&lt;&gt;"",$B8439&lt;=$C8439),INDEX(Bemenet!$G$2:$G$301,$M8439),"")</f>
        <v/>
      </c>
      <c r="E8439" s="6">
        <f>IF(AND($B8439&lt;&gt;"",$C8439&lt;&gt;"",$B8439&lt;=$C8439),INDEX(Bemenet!$D$2:$D$301,$M8439),"")</f>
        <v/>
      </c>
      <c r="F8439" s="5">
        <f>IF(AND($B8439&lt;&gt;"",$C8439&lt;&gt;"",$B8439&lt;=$C8439),$C8439-$B8439+1,"")</f>
        <v/>
      </c>
      <c r="G8439" s="5">
        <f>IF($F8439="","",$F8439*$D8439)</f>
        <v/>
      </c>
      <c r="H8439" s="42">
        <f>IF($G8439="","",$O8439)</f>
        <v/>
      </c>
      <c r="I8439" s="5">
        <f>IF($G8439="","",$G8439*IF($H8439="",$O8439,$H8439)/100)</f>
        <v/>
      </c>
      <c r="J8439" s="5">
        <f>IF(OR($L8439="",NOT(COUNTIFS($L$2:$L8439,$L8439)=1)),"",SUMIFS($G:$G,$L:$L,$L8439))</f>
        <v/>
      </c>
      <c r="K8439" s="5">
        <f>IF(OR($L8439="",NOT(COUNTIFS($L$2:$L8439,$L8439)=1)),"",SUMIFS($I:$I,$L:$L,$L8439))</f>
        <v/>
      </c>
      <c r="L8439" s="6">
        <f>IF($B8439="","",YEAR($B8439))</f>
        <v/>
      </c>
      <c r="M8439" s="6">
        <f>INT((ROW()-2)/39)+1</f>
        <v/>
      </c>
      <c r="N8439" s="6">
        <f>MOD(ROW()-2,39)+2</f>
        <v/>
      </c>
      <c r="O8439" s="42">
        <f>IF(AND($B8439&lt;&gt;"",$C8439&lt;&gt;"",$B8439&lt;=$C8439),INDEX(Szabalyok!$C:$C,$N8439),"")</f>
        <v/>
      </c>
      <c r="P8439">
        <f>IF(D8439="",P8438,P8438+1)</f>
        <v/>
      </c>
    </row>
    <row r="8440">
      <c r="A8440">
        <f>IF(P8440=P8439,0,P8440)</f>
        <v/>
      </c>
      <c r="B8440" s="41">
        <f>IF($M8440&gt;300,"",IF(OR(INDEX(Bemenet!$E$2:$E$301,$M8440)="",INDEX(Bemenet!$F$2:$F$301,$M8440)=""),"",MAX(INDEX(Bemenet!$E$2:$E$301,$M8440),INDEX(Szabalyok!$A:$A,$N8440))))</f>
        <v/>
      </c>
      <c r="C8440" s="41">
        <f>IF($B8440="","",MIN(INDEX(Bemenet!$F$2:$F$301,$M8440),INDEX(Szabalyok!$B:$B,$N8440)))</f>
        <v/>
      </c>
      <c r="D8440" s="5">
        <f>IF(AND($B8440&lt;&gt;"",$C8440&lt;&gt;"",$B8440&lt;=$C8440),INDEX(Bemenet!$G$2:$G$301,$M8440),"")</f>
        <v/>
      </c>
      <c r="E8440" s="6">
        <f>IF(AND($B8440&lt;&gt;"",$C8440&lt;&gt;"",$B8440&lt;=$C8440),INDEX(Bemenet!$D$2:$D$301,$M8440),"")</f>
        <v/>
      </c>
      <c r="F8440" s="5">
        <f>IF(AND($B8440&lt;&gt;"",$C8440&lt;&gt;"",$B8440&lt;=$C8440),$C8440-$B8440+1,"")</f>
        <v/>
      </c>
      <c r="G8440" s="5">
        <f>IF($F8440="","",$F8440*$D8440)</f>
        <v/>
      </c>
      <c r="H8440" s="42">
        <f>IF($G8440="","",$O8440)</f>
        <v/>
      </c>
      <c r="I8440" s="5">
        <f>IF($G8440="","",$G8440*IF($H8440="",$O8440,$H8440)/100)</f>
        <v/>
      </c>
      <c r="J8440" s="5">
        <f>IF(OR($L8440="",NOT(COUNTIFS($L$2:$L8440,$L8440)=1)),"",SUMIFS($G:$G,$L:$L,$L8440))</f>
        <v/>
      </c>
      <c r="K8440" s="5">
        <f>IF(OR($L8440="",NOT(COUNTIFS($L$2:$L8440,$L8440)=1)),"",SUMIFS($I:$I,$L:$L,$L8440))</f>
        <v/>
      </c>
      <c r="L8440" s="6">
        <f>IF($B8440="","",YEAR($B8440))</f>
        <v/>
      </c>
      <c r="M8440" s="6">
        <f>INT((ROW()-2)/39)+1</f>
        <v/>
      </c>
      <c r="N8440" s="6">
        <f>MOD(ROW()-2,39)+2</f>
        <v/>
      </c>
      <c r="O8440" s="42">
        <f>IF(AND($B8440&lt;&gt;"",$C8440&lt;&gt;"",$B8440&lt;=$C8440),INDEX(Szabalyok!$C:$C,$N8440),"")</f>
        <v/>
      </c>
      <c r="P8440">
        <f>IF(D8440="",P8439,P8439+1)</f>
        <v/>
      </c>
    </row>
    <row r="8441">
      <c r="A8441">
        <f>IF(P8441=P8440,0,P8441)</f>
        <v/>
      </c>
      <c r="B8441" s="41">
        <f>IF($M8441&gt;300,"",IF(OR(INDEX(Bemenet!$E$2:$E$301,$M8441)="",INDEX(Bemenet!$F$2:$F$301,$M8441)=""),"",MAX(INDEX(Bemenet!$E$2:$E$301,$M8441),INDEX(Szabalyok!$A:$A,$N8441))))</f>
        <v/>
      </c>
      <c r="C8441" s="41">
        <f>IF($B8441="","",MIN(INDEX(Bemenet!$F$2:$F$301,$M8441),INDEX(Szabalyok!$B:$B,$N8441)))</f>
        <v/>
      </c>
      <c r="D8441" s="5">
        <f>IF(AND($B8441&lt;&gt;"",$C8441&lt;&gt;"",$B8441&lt;=$C8441),INDEX(Bemenet!$G$2:$G$301,$M8441),"")</f>
        <v/>
      </c>
      <c r="E8441" s="6">
        <f>IF(AND($B8441&lt;&gt;"",$C8441&lt;&gt;"",$B8441&lt;=$C8441),INDEX(Bemenet!$D$2:$D$301,$M8441),"")</f>
        <v/>
      </c>
      <c r="F8441" s="5">
        <f>IF(AND($B8441&lt;&gt;"",$C8441&lt;&gt;"",$B8441&lt;=$C8441),$C8441-$B8441+1,"")</f>
        <v/>
      </c>
      <c r="G8441" s="5">
        <f>IF($F8441="","",$F8441*$D8441)</f>
        <v/>
      </c>
      <c r="H8441" s="42">
        <f>IF($G8441="","",$O8441)</f>
        <v/>
      </c>
      <c r="I8441" s="5">
        <f>IF($G8441="","",$G8441*IF($H8441="",$O8441,$H8441)/100)</f>
        <v/>
      </c>
      <c r="J8441" s="5">
        <f>IF(OR($L8441="",NOT(COUNTIFS($L$2:$L8441,$L8441)=1)),"",SUMIFS($G:$G,$L:$L,$L8441))</f>
        <v/>
      </c>
      <c r="K8441" s="5">
        <f>IF(OR($L8441="",NOT(COUNTIFS($L$2:$L8441,$L8441)=1)),"",SUMIFS($I:$I,$L:$L,$L8441))</f>
        <v/>
      </c>
      <c r="L8441" s="6">
        <f>IF($B8441="","",YEAR($B8441))</f>
        <v/>
      </c>
      <c r="M8441" s="6">
        <f>INT((ROW()-2)/39)+1</f>
        <v/>
      </c>
      <c r="N8441" s="6">
        <f>MOD(ROW()-2,39)+2</f>
        <v/>
      </c>
      <c r="O8441" s="42">
        <f>IF(AND($B8441&lt;&gt;"",$C8441&lt;&gt;"",$B8441&lt;=$C8441),INDEX(Szabalyok!$C:$C,$N8441),"")</f>
        <v/>
      </c>
      <c r="P8441">
        <f>IF(D8441="",P8440,P8440+1)</f>
        <v/>
      </c>
    </row>
    <row r="8442">
      <c r="A8442">
        <f>IF(P8442=P8441,0,P8442)</f>
        <v/>
      </c>
      <c r="B8442" s="41">
        <f>IF($M8442&gt;300,"",IF(OR(INDEX(Bemenet!$E$2:$E$301,$M8442)="",INDEX(Bemenet!$F$2:$F$301,$M8442)=""),"",MAX(INDEX(Bemenet!$E$2:$E$301,$M8442),INDEX(Szabalyok!$A:$A,$N8442))))</f>
        <v/>
      </c>
      <c r="C8442" s="41">
        <f>IF($B8442="","",MIN(INDEX(Bemenet!$F$2:$F$301,$M8442),INDEX(Szabalyok!$B:$B,$N8442)))</f>
        <v/>
      </c>
      <c r="D8442" s="5">
        <f>IF(AND($B8442&lt;&gt;"",$C8442&lt;&gt;"",$B8442&lt;=$C8442),INDEX(Bemenet!$G$2:$G$301,$M8442),"")</f>
        <v/>
      </c>
      <c r="E8442" s="6">
        <f>IF(AND($B8442&lt;&gt;"",$C8442&lt;&gt;"",$B8442&lt;=$C8442),INDEX(Bemenet!$D$2:$D$301,$M8442),"")</f>
        <v/>
      </c>
      <c r="F8442" s="5">
        <f>IF(AND($B8442&lt;&gt;"",$C8442&lt;&gt;"",$B8442&lt;=$C8442),$C8442-$B8442+1,"")</f>
        <v/>
      </c>
      <c r="G8442" s="5">
        <f>IF($F8442="","",$F8442*$D8442)</f>
        <v/>
      </c>
      <c r="H8442" s="42">
        <f>IF($G8442="","",$O8442)</f>
        <v/>
      </c>
      <c r="I8442" s="5">
        <f>IF($G8442="","",$G8442*IF($H8442="",$O8442,$H8442)/100)</f>
        <v/>
      </c>
      <c r="J8442" s="5">
        <f>IF(OR($L8442="",NOT(COUNTIFS($L$2:$L8442,$L8442)=1)),"",SUMIFS($G:$G,$L:$L,$L8442))</f>
        <v/>
      </c>
      <c r="K8442" s="5">
        <f>IF(OR($L8442="",NOT(COUNTIFS($L$2:$L8442,$L8442)=1)),"",SUMIFS($I:$I,$L:$L,$L8442))</f>
        <v/>
      </c>
      <c r="L8442" s="6">
        <f>IF($B8442="","",YEAR($B8442))</f>
        <v/>
      </c>
      <c r="M8442" s="6">
        <f>INT((ROW()-2)/39)+1</f>
        <v/>
      </c>
      <c r="N8442" s="6">
        <f>MOD(ROW()-2,39)+2</f>
        <v/>
      </c>
      <c r="O8442" s="42">
        <f>IF(AND($B8442&lt;&gt;"",$C8442&lt;&gt;"",$B8442&lt;=$C8442),INDEX(Szabalyok!$C:$C,$N8442),"")</f>
        <v/>
      </c>
      <c r="P8442">
        <f>IF(D8442="",P8441,P8441+1)</f>
        <v/>
      </c>
    </row>
    <row r="8443">
      <c r="A8443">
        <f>IF(P8443=P8442,0,P8443)</f>
        <v/>
      </c>
      <c r="B8443" s="41">
        <f>IF($M8443&gt;300,"",IF(OR(INDEX(Bemenet!$E$2:$E$301,$M8443)="",INDEX(Bemenet!$F$2:$F$301,$M8443)=""),"",MAX(INDEX(Bemenet!$E$2:$E$301,$M8443),INDEX(Szabalyok!$A:$A,$N8443))))</f>
        <v/>
      </c>
      <c r="C8443" s="41">
        <f>IF($B8443="","",MIN(INDEX(Bemenet!$F$2:$F$301,$M8443),INDEX(Szabalyok!$B:$B,$N8443)))</f>
        <v/>
      </c>
      <c r="D8443" s="5">
        <f>IF(AND($B8443&lt;&gt;"",$C8443&lt;&gt;"",$B8443&lt;=$C8443),INDEX(Bemenet!$G$2:$G$301,$M8443),"")</f>
        <v/>
      </c>
      <c r="E8443" s="6">
        <f>IF(AND($B8443&lt;&gt;"",$C8443&lt;&gt;"",$B8443&lt;=$C8443),INDEX(Bemenet!$D$2:$D$301,$M8443),"")</f>
        <v/>
      </c>
      <c r="F8443" s="5">
        <f>IF(AND($B8443&lt;&gt;"",$C8443&lt;&gt;"",$B8443&lt;=$C8443),$C8443-$B8443+1,"")</f>
        <v/>
      </c>
      <c r="G8443" s="5">
        <f>IF($F8443="","",$F8443*$D8443)</f>
        <v/>
      </c>
      <c r="H8443" s="42">
        <f>IF($G8443="","",$O8443)</f>
        <v/>
      </c>
      <c r="I8443" s="5">
        <f>IF($G8443="","",$G8443*IF($H8443="",$O8443,$H8443)/100)</f>
        <v/>
      </c>
      <c r="J8443" s="5">
        <f>IF(OR($L8443="",NOT(COUNTIFS($L$2:$L8443,$L8443)=1)),"",SUMIFS($G:$G,$L:$L,$L8443))</f>
        <v/>
      </c>
      <c r="K8443" s="5">
        <f>IF(OR($L8443="",NOT(COUNTIFS($L$2:$L8443,$L8443)=1)),"",SUMIFS($I:$I,$L:$L,$L8443))</f>
        <v/>
      </c>
      <c r="L8443" s="6">
        <f>IF($B8443="","",YEAR($B8443))</f>
        <v/>
      </c>
      <c r="M8443" s="6">
        <f>INT((ROW()-2)/39)+1</f>
        <v/>
      </c>
      <c r="N8443" s="6">
        <f>MOD(ROW()-2,39)+2</f>
        <v/>
      </c>
      <c r="O8443" s="42">
        <f>IF(AND($B8443&lt;&gt;"",$C8443&lt;&gt;"",$B8443&lt;=$C8443),INDEX(Szabalyok!$C:$C,$N8443),"")</f>
        <v/>
      </c>
      <c r="P8443">
        <f>IF(D8443="",P8442,P8442+1)</f>
        <v/>
      </c>
    </row>
    <row r="8444">
      <c r="A8444">
        <f>IF(P8444=P8443,0,P8444)</f>
        <v/>
      </c>
      <c r="B8444" s="41">
        <f>IF($M8444&gt;300,"",IF(OR(INDEX(Bemenet!$E$2:$E$301,$M8444)="",INDEX(Bemenet!$F$2:$F$301,$M8444)=""),"",MAX(INDEX(Bemenet!$E$2:$E$301,$M8444),INDEX(Szabalyok!$A:$A,$N8444))))</f>
        <v/>
      </c>
      <c r="C8444" s="41">
        <f>IF($B8444="","",MIN(INDEX(Bemenet!$F$2:$F$301,$M8444),INDEX(Szabalyok!$B:$B,$N8444)))</f>
        <v/>
      </c>
      <c r="D8444" s="5">
        <f>IF(AND($B8444&lt;&gt;"",$C8444&lt;&gt;"",$B8444&lt;=$C8444),INDEX(Bemenet!$G$2:$G$301,$M8444),"")</f>
        <v/>
      </c>
      <c r="E8444" s="6">
        <f>IF(AND($B8444&lt;&gt;"",$C8444&lt;&gt;"",$B8444&lt;=$C8444),INDEX(Bemenet!$D$2:$D$301,$M8444),"")</f>
        <v/>
      </c>
      <c r="F8444" s="5">
        <f>IF(AND($B8444&lt;&gt;"",$C8444&lt;&gt;"",$B8444&lt;=$C8444),$C8444-$B8444+1,"")</f>
        <v/>
      </c>
      <c r="G8444" s="5">
        <f>IF($F8444="","",$F8444*$D8444)</f>
        <v/>
      </c>
      <c r="H8444" s="42">
        <f>IF($G8444="","",$O8444)</f>
        <v/>
      </c>
      <c r="I8444" s="5">
        <f>IF($G8444="","",$G8444*IF($H8444="",$O8444,$H8444)/100)</f>
        <v/>
      </c>
      <c r="J8444" s="5">
        <f>IF(OR($L8444="",NOT(COUNTIFS($L$2:$L8444,$L8444)=1)),"",SUMIFS($G:$G,$L:$L,$L8444))</f>
        <v/>
      </c>
      <c r="K8444" s="5">
        <f>IF(OR($L8444="",NOT(COUNTIFS($L$2:$L8444,$L8444)=1)),"",SUMIFS($I:$I,$L:$L,$L8444))</f>
        <v/>
      </c>
      <c r="L8444" s="6">
        <f>IF($B8444="","",YEAR($B8444))</f>
        <v/>
      </c>
      <c r="M8444" s="6">
        <f>INT((ROW()-2)/39)+1</f>
        <v/>
      </c>
      <c r="N8444" s="6">
        <f>MOD(ROW()-2,39)+2</f>
        <v/>
      </c>
      <c r="O8444" s="42">
        <f>IF(AND($B8444&lt;&gt;"",$C8444&lt;&gt;"",$B8444&lt;=$C8444),INDEX(Szabalyok!$C:$C,$N8444),"")</f>
        <v/>
      </c>
      <c r="P8444">
        <f>IF(D8444="",P8443,P8443+1)</f>
        <v/>
      </c>
    </row>
    <row r="8445">
      <c r="A8445">
        <f>IF(P8445=P8444,0,P8445)</f>
        <v/>
      </c>
      <c r="B8445" s="41">
        <f>IF($M8445&gt;300,"",IF(OR(INDEX(Bemenet!$E$2:$E$301,$M8445)="",INDEX(Bemenet!$F$2:$F$301,$M8445)=""),"",MAX(INDEX(Bemenet!$E$2:$E$301,$M8445),INDEX(Szabalyok!$A:$A,$N8445))))</f>
        <v/>
      </c>
      <c r="C8445" s="41">
        <f>IF($B8445="","",MIN(INDEX(Bemenet!$F$2:$F$301,$M8445),INDEX(Szabalyok!$B:$B,$N8445)))</f>
        <v/>
      </c>
      <c r="D8445" s="5">
        <f>IF(AND($B8445&lt;&gt;"",$C8445&lt;&gt;"",$B8445&lt;=$C8445),INDEX(Bemenet!$G$2:$G$301,$M8445),"")</f>
        <v/>
      </c>
      <c r="E8445" s="6">
        <f>IF(AND($B8445&lt;&gt;"",$C8445&lt;&gt;"",$B8445&lt;=$C8445),INDEX(Bemenet!$D$2:$D$301,$M8445),"")</f>
        <v/>
      </c>
      <c r="F8445" s="5">
        <f>IF(AND($B8445&lt;&gt;"",$C8445&lt;&gt;"",$B8445&lt;=$C8445),$C8445-$B8445+1,"")</f>
        <v/>
      </c>
      <c r="G8445" s="5">
        <f>IF($F8445="","",$F8445*$D8445)</f>
        <v/>
      </c>
      <c r="H8445" s="42">
        <f>IF($G8445="","",$O8445)</f>
        <v/>
      </c>
      <c r="I8445" s="5">
        <f>IF($G8445="","",$G8445*IF($H8445="",$O8445,$H8445)/100)</f>
        <v/>
      </c>
      <c r="J8445" s="5">
        <f>IF(OR($L8445="",NOT(COUNTIFS($L$2:$L8445,$L8445)=1)),"",SUMIFS($G:$G,$L:$L,$L8445))</f>
        <v/>
      </c>
      <c r="K8445" s="5">
        <f>IF(OR($L8445="",NOT(COUNTIFS($L$2:$L8445,$L8445)=1)),"",SUMIFS($I:$I,$L:$L,$L8445))</f>
        <v/>
      </c>
      <c r="L8445" s="6">
        <f>IF($B8445="","",YEAR($B8445))</f>
        <v/>
      </c>
      <c r="M8445" s="6">
        <f>INT((ROW()-2)/39)+1</f>
        <v/>
      </c>
      <c r="N8445" s="6">
        <f>MOD(ROW()-2,39)+2</f>
        <v/>
      </c>
      <c r="O8445" s="42">
        <f>IF(AND($B8445&lt;&gt;"",$C8445&lt;&gt;"",$B8445&lt;=$C8445),INDEX(Szabalyok!$C:$C,$N8445),"")</f>
        <v/>
      </c>
      <c r="P8445">
        <f>IF(D8445="",P8444,P8444+1)</f>
        <v/>
      </c>
    </row>
    <row r="8446">
      <c r="A8446">
        <f>IF(P8446=P8445,0,P8446)</f>
        <v/>
      </c>
      <c r="B8446" s="41">
        <f>IF($M8446&gt;300,"",IF(OR(INDEX(Bemenet!$E$2:$E$301,$M8446)="",INDEX(Bemenet!$F$2:$F$301,$M8446)=""),"",MAX(INDEX(Bemenet!$E$2:$E$301,$M8446),INDEX(Szabalyok!$A:$A,$N8446))))</f>
        <v/>
      </c>
      <c r="C8446" s="41">
        <f>IF($B8446="","",MIN(INDEX(Bemenet!$F$2:$F$301,$M8446),INDEX(Szabalyok!$B:$B,$N8446)))</f>
        <v/>
      </c>
      <c r="D8446" s="5">
        <f>IF(AND($B8446&lt;&gt;"",$C8446&lt;&gt;"",$B8446&lt;=$C8446),INDEX(Bemenet!$G$2:$G$301,$M8446),"")</f>
        <v/>
      </c>
      <c r="E8446" s="6">
        <f>IF(AND($B8446&lt;&gt;"",$C8446&lt;&gt;"",$B8446&lt;=$C8446),INDEX(Bemenet!$D$2:$D$301,$M8446),"")</f>
        <v/>
      </c>
      <c r="F8446" s="5">
        <f>IF(AND($B8446&lt;&gt;"",$C8446&lt;&gt;"",$B8446&lt;=$C8446),$C8446-$B8446+1,"")</f>
        <v/>
      </c>
      <c r="G8446" s="5">
        <f>IF($F8446="","",$F8446*$D8446)</f>
        <v/>
      </c>
      <c r="H8446" s="42">
        <f>IF($G8446="","",$O8446)</f>
        <v/>
      </c>
      <c r="I8446" s="5">
        <f>IF($G8446="","",$G8446*IF($H8446="",$O8446,$H8446)/100)</f>
        <v/>
      </c>
      <c r="J8446" s="5">
        <f>IF(OR($L8446="",NOT(COUNTIFS($L$2:$L8446,$L8446)=1)),"",SUMIFS($G:$G,$L:$L,$L8446))</f>
        <v/>
      </c>
      <c r="K8446" s="5">
        <f>IF(OR($L8446="",NOT(COUNTIFS($L$2:$L8446,$L8446)=1)),"",SUMIFS($I:$I,$L:$L,$L8446))</f>
        <v/>
      </c>
      <c r="L8446" s="6">
        <f>IF($B8446="","",YEAR($B8446))</f>
        <v/>
      </c>
      <c r="M8446" s="6">
        <f>INT((ROW()-2)/39)+1</f>
        <v/>
      </c>
      <c r="N8446" s="6">
        <f>MOD(ROW()-2,39)+2</f>
        <v/>
      </c>
      <c r="O8446" s="42">
        <f>IF(AND($B8446&lt;&gt;"",$C8446&lt;&gt;"",$B8446&lt;=$C8446),INDEX(Szabalyok!$C:$C,$N8446),"")</f>
        <v/>
      </c>
      <c r="P8446">
        <f>IF(D8446="",P8445,P8445+1)</f>
        <v/>
      </c>
    </row>
    <row r="8447">
      <c r="A8447">
        <f>IF(P8447=P8446,0,P8447)</f>
        <v/>
      </c>
      <c r="B8447" s="41">
        <f>IF($M8447&gt;300,"",IF(OR(INDEX(Bemenet!$E$2:$E$301,$M8447)="",INDEX(Bemenet!$F$2:$F$301,$M8447)=""),"",MAX(INDEX(Bemenet!$E$2:$E$301,$M8447),INDEX(Szabalyok!$A:$A,$N8447))))</f>
        <v/>
      </c>
      <c r="C8447" s="41">
        <f>IF($B8447="","",MIN(INDEX(Bemenet!$F$2:$F$301,$M8447),INDEX(Szabalyok!$B:$B,$N8447)))</f>
        <v/>
      </c>
      <c r="D8447" s="5">
        <f>IF(AND($B8447&lt;&gt;"",$C8447&lt;&gt;"",$B8447&lt;=$C8447),INDEX(Bemenet!$G$2:$G$301,$M8447),"")</f>
        <v/>
      </c>
      <c r="E8447" s="6">
        <f>IF(AND($B8447&lt;&gt;"",$C8447&lt;&gt;"",$B8447&lt;=$C8447),INDEX(Bemenet!$D$2:$D$301,$M8447),"")</f>
        <v/>
      </c>
      <c r="F8447" s="5">
        <f>IF(AND($B8447&lt;&gt;"",$C8447&lt;&gt;"",$B8447&lt;=$C8447),$C8447-$B8447+1,"")</f>
        <v/>
      </c>
      <c r="G8447" s="5">
        <f>IF($F8447="","",$F8447*$D8447)</f>
        <v/>
      </c>
      <c r="H8447" s="42">
        <f>IF($G8447="","",$O8447)</f>
        <v/>
      </c>
      <c r="I8447" s="5">
        <f>IF($G8447="","",$G8447*IF($H8447="",$O8447,$H8447)/100)</f>
        <v/>
      </c>
      <c r="J8447" s="5">
        <f>IF(OR($L8447="",NOT(COUNTIFS($L$2:$L8447,$L8447)=1)),"",SUMIFS($G:$G,$L:$L,$L8447))</f>
        <v/>
      </c>
      <c r="K8447" s="5">
        <f>IF(OR($L8447="",NOT(COUNTIFS($L$2:$L8447,$L8447)=1)),"",SUMIFS($I:$I,$L:$L,$L8447))</f>
        <v/>
      </c>
      <c r="L8447" s="6">
        <f>IF($B8447="","",YEAR($B8447))</f>
        <v/>
      </c>
      <c r="M8447" s="6">
        <f>INT((ROW()-2)/39)+1</f>
        <v/>
      </c>
      <c r="N8447" s="6">
        <f>MOD(ROW()-2,39)+2</f>
        <v/>
      </c>
      <c r="O8447" s="42">
        <f>IF(AND($B8447&lt;&gt;"",$C8447&lt;&gt;"",$B8447&lt;=$C8447),INDEX(Szabalyok!$C:$C,$N8447),"")</f>
        <v/>
      </c>
      <c r="P8447">
        <f>IF(D8447="",P8446,P8446+1)</f>
        <v/>
      </c>
    </row>
    <row r="8448">
      <c r="A8448">
        <f>IF(P8448=P8447,0,P8448)</f>
        <v/>
      </c>
      <c r="B8448" s="41">
        <f>IF($M8448&gt;300,"",IF(OR(INDEX(Bemenet!$E$2:$E$301,$M8448)="",INDEX(Bemenet!$F$2:$F$301,$M8448)=""),"",MAX(INDEX(Bemenet!$E$2:$E$301,$M8448),INDEX(Szabalyok!$A:$A,$N8448))))</f>
        <v/>
      </c>
      <c r="C8448" s="41">
        <f>IF($B8448="","",MIN(INDEX(Bemenet!$F$2:$F$301,$M8448),INDEX(Szabalyok!$B:$B,$N8448)))</f>
        <v/>
      </c>
      <c r="D8448" s="5">
        <f>IF(AND($B8448&lt;&gt;"",$C8448&lt;&gt;"",$B8448&lt;=$C8448),INDEX(Bemenet!$G$2:$G$301,$M8448),"")</f>
        <v/>
      </c>
      <c r="E8448" s="6">
        <f>IF(AND($B8448&lt;&gt;"",$C8448&lt;&gt;"",$B8448&lt;=$C8448),INDEX(Bemenet!$D$2:$D$301,$M8448),"")</f>
        <v/>
      </c>
      <c r="F8448" s="5">
        <f>IF(AND($B8448&lt;&gt;"",$C8448&lt;&gt;"",$B8448&lt;=$C8448),$C8448-$B8448+1,"")</f>
        <v/>
      </c>
      <c r="G8448" s="5">
        <f>IF($F8448="","",$F8448*$D8448)</f>
        <v/>
      </c>
      <c r="H8448" s="42">
        <f>IF($G8448="","",$O8448)</f>
        <v/>
      </c>
      <c r="I8448" s="5">
        <f>IF($G8448="","",$G8448*IF($H8448="",$O8448,$H8448)/100)</f>
        <v/>
      </c>
      <c r="J8448" s="5">
        <f>IF(OR($L8448="",NOT(COUNTIFS($L$2:$L8448,$L8448)=1)),"",SUMIFS($G:$G,$L:$L,$L8448))</f>
        <v/>
      </c>
      <c r="K8448" s="5">
        <f>IF(OR($L8448="",NOT(COUNTIFS($L$2:$L8448,$L8448)=1)),"",SUMIFS($I:$I,$L:$L,$L8448))</f>
        <v/>
      </c>
      <c r="L8448" s="6">
        <f>IF($B8448="","",YEAR($B8448))</f>
        <v/>
      </c>
      <c r="M8448" s="6">
        <f>INT((ROW()-2)/39)+1</f>
        <v/>
      </c>
      <c r="N8448" s="6">
        <f>MOD(ROW()-2,39)+2</f>
        <v/>
      </c>
      <c r="O8448" s="42">
        <f>IF(AND($B8448&lt;&gt;"",$C8448&lt;&gt;"",$B8448&lt;=$C8448),INDEX(Szabalyok!$C:$C,$N8448),"")</f>
        <v/>
      </c>
      <c r="P8448">
        <f>IF(D8448="",P8447,P8447+1)</f>
        <v/>
      </c>
    </row>
    <row r="8449">
      <c r="A8449">
        <f>IF(P8449=P8448,0,P8449)</f>
        <v/>
      </c>
      <c r="B8449" s="41">
        <f>IF($M8449&gt;300,"",IF(OR(INDEX(Bemenet!$E$2:$E$301,$M8449)="",INDEX(Bemenet!$F$2:$F$301,$M8449)=""),"",MAX(INDEX(Bemenet!$E$2:$E$301,$M8449),INDEX(Szabalyok!$A:$A,$N8449))))</f>
        <v/>
      </c>
      <c r="C8449" s="41">
        <f>IF($B8449="","",MIN(INDEX(Bemenet!$F$2:$F$301,$M8449),INDEX(Szabalyok!$B:$B,$N8449)))</f>
        <v/>
      </c>
      <c r="D8449" s="5">
        <f>IF(AND($B8449&lt;&gt;"",$C8449&lt;&gt;"",$B8449&lt;=$C8449),INDEX(Bemenet!$G$2:$G$301,$M8449),"")</f>
        <v/>
      </c>
      <c r="E8449" s="6">
        <f>IF(AND($B8449&lt;&gt;"",$C8449&lt;&gt;"",$B8449&lt;=$C8449),INDEX(Bemenet!$D$2:$D$301,$M8449),"")</f>
        <v/>
      </c>
      <c r="F8449" s="5">
        <f>IF(AND($B8449&lt;&gt;"",$C8449&lt;&gt;"",$B8449&lt;=$C8449),$C8449-$B8449+1,"")</f>
        <v/>
      </c>
      <c r="G8449" s="5">
        <f>IF($F8449="","",$F8449*$D8449)</f>
        <v/>
      </c>
      <c r="H8449" s="42">
        <f>IF($G8449="","",$O8449)</f>
        <v/>
      </c>
      <c r="I8449" s="5">
        <f>IF($G8449="","",$G8449*IF($H8449="",$O8449,$H8449)/100)</f>
        <v/>
      </c>
      <c r="J8449" s="5">
        <f>IF(OR($L8449="",NOT(COUNTIFS($L$2:$L8449,$L8449)=1)),"",SUMIFS($G:$G,$L:$L,$L8449))</f>
        <v/>
      </c>
      <c r="K8449" s="5">
        <f>IF(OR($L8449="",NOT(COUNTIFS($L$2:$L8449,$L8449)=1)),"",SUMIFS($I:$I,$L:$L,$L8449))</f>
        <v/>
      </c>
      <c r="L8449" s="6">
        <f>IF($B8449="","",YEAR($B8449))</f>
        <v/>
      </c>
      <c r="M8449" s="6">
        <f>INT((ROW()-2)/39)+1</f>
        <v/>
      </c>
      <c r="N8449" s="6">
        <f>MOD(ROW()-2,39)+2</f>
        <v/>
      </c>
      <c r="O8449" s="42">
        <f>IF(AND($B8449&lt;&gt;"",$C8449&lt;&gt;"",$B8449&lt;=$C8449),INDEX(Szabalyok!$C:$C,$N8449),"")</f>
        <v/>
      </c>
      <c r="P8449">
        <f>IF(D8449="",P8448,P8448+1)</f>
        <v/>
      </c>
    </row>
    <row r="8450">
      <c r="A8450">
        <f>IF(P8450=P8449,0,P8450)</f>
        <v/>
      </c>
      <c r="B8450" s="41">
        <f>IF($M8450&gt;300,"",IF(OR(INDEX(Bemenet!$E$2:$E$301,$M8450)="",INDEX(Bemenet!$F$2:$F$301,$M8450)=""),"",MAX(INDEX(Bemenet!$E$2:$E$301,$M8450),INDEX(Szabalyok!$A:$A,$N8450))))</f>
        <v/>
      </c>
      <c r="C8450" s="41">
        <f>IF($B8450="","",MIN(INDEX(Bemenet!$F$2:$F$301,$M8450),INDEX(Szabalyok!$B:$B,$N8450)))</f>
        <v/>
      </c>
      <c r="D8450" s="5">
        <f>IF(AND($B8450&lt;&gt;"",$C8450&lt;&gt;"",$B8450&lt;=$C8450),INDEX(Bemenet!$G$2:$G$301,$M8450),"")</f>
        <v/>
      </c>
      <c r="E8450" s="6">
        <f>IF(AND($B8450&lt;&gt;"",$C8450&lt;&gt;"",$B8450&lt;=$C8450),INDEX(Bemenet!$D$2:$D$301,$M8450),"")</f>
        <v/>
      </c>
      <c r="F8450" s="5">
        <f>IF(AND($B8450&lt;&gt;"",$C8450&lt;&gt;"",$B8450&lt;=$C8450),$C8450-$B8450+1,"")</f>
        <v/>
      </c>
      <c r="G8450" s="5">
        <f>IF($F8450="","",$F8450*$D8450)</f>
        <v/>
      </c>
      <c r="H8450" s="42">
        <f>IF($G8450="","",$O8450)</f>
        <v/>
      </c>
      <c r="I8450" s="5">
        <f>IF($G8450="","",$G8450*IF($H8450="",$O8450,$H8450)/100)</f>
        <v/>
      </c>
      <c r="J8450" s="5">
        <f>IF(OR($L8450="",NOT(COUNTIFS($L$2:$L8450,$L8450)=1)),"",SUMIFS($G:$G,$L:$L,$L8450))</f>
        <v/>
      </c>
      <c r="K8450" s="5">
        <f>IF(OR($L8450="",NOT(COUNTIFS($L$2:$L8450,$L8450)=1)),"",SUMIFS($I:$I,$L:$L,$L8450))</f>
        <v/>
      </c>
      <c r="L8450" s="6">
        <f>IF($B8450="","",YEAR($B8450))</f>
        <v/>
      </c>
      <c r="M8450" s="6">
        <f>INT((ROW()-2)/39)+1</f>
        <v/>
      </c>
      <c r="N8450" s="6">
        <f>MOD(ROW()-2,39)+2</f>
        <v/>
      </c>
      <c r="O8450" s="42">
        <f>IF(AND($B8450&lt;&gt;"",$C8450&lt;&gt;"",$B8450&lt;=$C8450),INDEX(Szabalyok!$C:$C,$N8450),"")</f>
        <v/>
      </c>
      <c r="P8450">
        <f>IF(D8450="",P8449,P8449+1)</f>
        <v/>
      </c>
    </row>
    <row r="8451">
      <c r="A8451">
        <f>IF(P8451=P8450,0,P8451)</f>
        <v/>
      </c>
      <c r="B8451" s="41">
        <f>IF($M8451&gt;300,"",IF(OR(INDEX(Bemenet!$E$2:$E$301,$M8451)="",INDEX(Bemenet!$F$2:$F$301,$M8451)=""),"",MAX(INDEX(Bemenet!$E$2:$E$301,$M8451),INDEX(Szabalyok!$A:$A,$N8451))))</f>
        <v/>
      </c>
      <c r="C8451" s="41">
        <f>IF($B8451="","",MIN(INDEX(Bemenet!$F$2:$F$301,$M8451),INDEX(Szabalyok!$B:$B,$N8451)))</f>
        <v/>
      </c>
      <c r="D8451" s="5">
        <f>IF(AND($B8451&lt;&gt;"",$C8451&lt;&gt;"",$B8451&lt;=$C8451),INDEX(Bemenet!$G$2:$G$301,$M8451),"")</f>
        <v/>
      </c>
      <c r="E8451" s="6">
        <f>IF(AND($B8451&lt;&gt;"",$C8451&lt;&gt;"",$B8451&lt;=$C8451),INDEX(Bemenet!$D$2:$D$301,$M8451),"")</f>
        <v/>
      </c>
      <c r="F8451" s="5">
        <f>IF(AND($B8451&lt;&gt;"",$C8451&lt;&gt;"",$B8451&lt;=$C8451),$C8451-$B8451+1,"")</f>
        <v/>
      </c>
      <c r="G8451" s="5">
        <f>IF($F8451="","",$F8451*$D8451)</f>
        <v/>
      </c>
      <c r="H8451" s="42">
        <f>IF($G8451="","",$O8451)</f>
        <v/>
      </c>
      <c r="I8451" s="5">
        <f>IF($G8451="","",$G8451*IF($H8451="",$O8451,$H8451)/100)</f>
        <v/>
      </c>
      <c r="J8451" s="5">
        <f>IF(OR($L8451="",NOT(COUNTIFS($L$2:$L8451,$L8451)=1)),"",SUMIFS($G:$G,$L:$L,$L8451))</f>
        <v/>
      </c>
      <c r="K8451" s="5">
        <f>IF(OR($L8451="",NOT(COUNTIFS($L$2:$L8451,$L8451)=1)),"",SUMIFS($I:$I,$L:$L,$L8451))</f>
        <v/>
      </c>
      <c r="L8451" s="6">
        <f>IF($B8451="","",YEAR($B8451))</f>
        <v/>
      </c>
      <c r="M8451" s="6">
        <f>INT((ROW()-2)/39)+1</f>
        <v/>
      </c>
      <c r="N8451" s="6">
        <f>MOD(ROW()-2,39)+2</f>
        <v/>
      </c>
      <c r="O8451" s="42">
        <f>IF(AND($B8451&lt;&gt;"",$C8451&lt;&gt;"",$B8451&lt;=$C8451),INDEX(Szabalyok!$C:$C,$N8451),"")</f>
        <v/>
      </c>
      <c r="P8451">
        <f>IF(D8451="",P8450,P8450+1)</f>
        <v/>
      </c>
    </row>
    <row r="8452">
      <c r="A8452">
        <f>IF(P8452=P8451,0,P8452)</f>
        <v/>
      </c>
      <c r="B8452" s="41">
        <f>IF($M8452&gt;300,"",IF(OR(INDEX(Bemenet!$E$2:$E$301,$M8452)="",INDEX(Bemenet!$F$2:$F$301,$M8452)=""),"",MAX(INDEX(Bemenet!$E$2:$E$301,$M8452),INDEX(Szabalyok!$A:$A,$N8452))))</f>
        <v/>
      </c>
      <c r="C8452" s="41">
        <f>IF($B8452="","",MIN(INDEX(Bemenet!$F$2:$F$301,$M8452),INDEX(Szabalyok!$B:$B,$N8452)))</f>
        <v/>
      </c>
      <c r="D8452" s="5">
        <f>IF(AND($B8452&lt;&gt;"",$C8452&lt;&gt;"",$B8452&lt;=$C8452),INDEX(Bemenet!$G$2:$G$301,$M8452),"")</f>
        <v/>
      </c>
      <c r="E8452" s="6">
        <f>IF(AND($B8452&lt;&gt;"",$C8452&lt;&gt;"",$B8452&lt;=$C8452),INDEX(Bemenet!$D$2:$D$301,$M8452),"")</f>
        <v/>
      </c>
      <c r="F8452" s="5">
        <f>IF(AND($B8452&lt;&gt;"",$C8452&lt;&gt;"",$B8452&lt;=$C8452),$C8452-$B8452+1,"")</f>
        <v/>
      </c>
      <c r="G8452" s="5">
        <f>IF($F8452="","",$F8452*$D8452)</f>
        <v/>
      </c>
      <c r="H8452" s="42">
        <f>IF($G8452="","",$O8452)</f>
        <v/>
      </c>
      <c r="I8452" s="5">
        <f>IF($G8452="","",$G8452*IF($H8452="",$O8452,$H8452)/100)</f>
        <v/>
      </c>
      <c r="J8452" s="5">
        <f>IF(OR($L8452="",NOT(COUNTIFS($L$2:$L8452,$L8452)=1)),"",SUMIFS($G:$G,$L:$L,$L8452))</f>
        <v/>
      </c>
      <c r="K8452" s="5">
        <f>IF(OR($L8452="",NOT(COUNTIFS($L$2:$L8452,$L8452)=1)),"",SUMIFS($I:$I,$L:$L,$L8452))</f>
        <v/>
      </c>
      <c r="L8452" s="6">
        <f>IF($B8452="","",YEAR($B8452))</f>
        <v/>
      </c>
      <c r="M8452" s="6">
        <f>INT((ROW()-2)/39)+1</f>
        <v/>
      </c>
      <c r="N8452" s="6">
        <f>MOD(ROW()-2,39)+2</f>
        <v/>
      </c>
      <c r="O8452" s="42">
        <f>IF(AND($B8452&lt;&gt;"",$C8452&lt;&gt;"",$B8452&lt;=$C8452),INDEX(Szabalyok!$C:$C,$N8452),"")</f>
        <v/>
      </c>
      <c r="P8452">
        <f>IF(D8452="",P8451,P8451+1)</f>
        <v/>
      </c>
    </row>
    <row r="8453">
      <c r="A8453">
        <f>IF(P8453=P8452,0,P8453)</f>
        <v/>
      </c>
      <c r="B8453" s="41">
        <f>IF($M8453&gt;300,"",IF(OR(INDEX(Bemenet!$E$2:$E$301,$M8453)="",INDEX(Bemenet!$F$2:$F$301,$M8453)=""),"",MAX(INDEX(Bemenet!$E$2:$E$301,$M8453),INDEX(Szabalyok!$A:$A,$N8453))))</f>
        <v/>
      </c>
      <c r="C8453" s="41">
        <f>IF($B8453="","",MIN(INDEX(Bemenet!$F$2:$F$301,$M8453),INDEX(Szabalyok!$B:$B,$N8453)))</f>
        <v/>
      </c>
      <c r="D8453" s="5">
        <f>IF(AND($B8453&lt;&gt;"",$C8453&lt;&gt;"",$B8453&lt;=$C8453),INDEX(Bemenet!$G$2:$G$301,$M8453),"")</f>
        <v/>
      </c>
      <c r="E8453" s="6">
        <f>IF(AND($B8453&lt;&gt;"",$C8453&lt;&gt;"",$B8453&lt;=$C8453),INDEX(Bemenet!$D$2:$D$301,$M8453),"")</f>
        <v/>
      </c>
      <c r="F8453" s="5">
        <f>IF(AND($B8453&lt;&gt;"",$C8453&lt;&gt;"",$B8453&lt;=$C8453),$C8453-$B8453+1,"")</f>
        <v/>
      </c>
      <c r="G8453" s="5">
        <f>IF($F8453="","",$F8453*$D8453)</f>
        <v/>
      </c>
      <c r="H8453" s="42">
        <f>IF($G8453="","",$O8453)</f>
        <v/>
      </c>
      <c r="I8453" s="5">
        <f>IF($G8453="","",$G8453*IF($H8453="",$O8453,$H8453)/100)</f>
        <v/>
      </c>
      <c r="J8453" s="5">
        <f>IF(OR($L8453="",NOT(COUNTIFS($L$2:$L8453,$L8453)=1)),"",SUMIFS($G:$G,$L:$L,$L8453))</f>
        <v/>
      </c>
      <c r="K8453" s="5">
        <f>IF(OR($L8453="",NOT(COUNTIFS($L$2:$L8453,$L8453)=1)),"",SUMIFS($I:$I,$L:$L,$L8453))</f>
        <v/>
      </c>
      <c r="L8453" s="6">
        <f>IF($B8453="","",YEAR($B8453))</f>
        <v/>
      </c>
      <c r="M8453" s="6">
        <f>INT((ROW()-2)/39)+1</f>
        <v/>
      </c>
      <c r="N8453" s="6">
        <f>MOD(ROW()-2,39)+2</f>
        <v/>
      </c>
      <c r="O8453" s="42">
        <f>IF(AND($B8453&lt;&gt;"",$C8453&lt;&gt;"",$B8453&lt;=$C8453),INDEX(Szabalyok!$C:$C,$N8453),"")</f>
        <v/>
      </c>
      <c r="P8453">
        <f>IF(D8453="",P8452,P8452+1)</f>
        <v/>
      </c>
    </row>
    <row r="8454">
      <c r="A8454">
        <f>IF(P8454=P8453,0,P8454)</f>
        <v/>
      </c>
      <c r="B8454" s="41">
        <f>IF($M8454&gt;300,"",IF(OR(INDEX(Bemenet!$E$2:$E$301,$M8454)="",INDEX(Bemenet!$F$2:$F$301,$M8454)=""),"",MAX(INDEX(Bemenet!$E$2:$E$301,$M8454),INDEX(Szabalyok!$A:$A,$N8454))))</f>
        <v/>
      </c>
      <c r="C8454" s="41">
        <f>IF($B8454="","",MIN(INDEX(Bemenet!$F$2:$F$301,$M8454),INDEX(Szabalyok!$B:$B,$N8454)))</f>
        <v/>
      </c>
      <c r="D8454" s="5">
        <f>IF(AND($B8454&lt;&gt;"",$C8454&lt;&gt;"",$B8454&lt;=$C8454),INDEX(Bemenet!$G$2:$G$301,$M8454),"")</f>
        <v/>
      </c>
      <c r="E8454" s="6">
        <f>IF(AND($B8454&lt;&gt;"",$C8454&lt;&gt;"",$B8454&lt;=$C8454),INDEX(Bemenet!$D$2:$D$301,$M8454),"")</f>
        <v/>
      </c>
      <c r="F8454" s="5">
        <f>IF(AND($B8454&lt;&gt;"",$C8454&lt;&gt;"",$B8454&lt;=$C8454),$C8454-$B8454+1,"")</f>
        <v/>
      </c>
      <c r="G8454" s="5">
        <f>IF($F8454="","",$F8454*$D8454)</f>
        <v/>
      </c>
      <c r="H8454" s="42">
        <f>IF($G8454="","",$O8454)</f>
        <v/>
      </c>
      <c r="I8454" s="5">
        <f>IF($G8454="","",$G8454*IF($H8454="",$O8454,$H8454)/100)</f>
        <v/>
      </c>
      <c r="J8454" s="5">
        <f>IF(OR($L8454="",NOT(COUNTIFS($L$2:$L8454,$L8454)=1)),"",SUMIFS($G:$G,$L:$L,$L8454))</f>
        <v/>
      </c>
      <c r="K8454" s="5">
        <f>IF(OR($L8454="",NOT(COUNTIFS($L$2:$L8454,$L8454)=1)),"",SUMIFS($I:$I,$L:$L,$L8454))</f>
        <v/>
      </c>
      <c r="L8454" s="6">
        <f>IF($B8454="","",YEAR($B8454))</f>
        <v/>
      </c>
      <c r="M8454" s="6">
        <f>INT((ROW()-2)/39)+1</f>
        <v/>
      </c>
      <c r="N8454" s="6">
        <f>MOD(ROW()-2,39)+2</f>
        <v/>
      </c>
      <c r="O8454" s="42">
        <f>IF(AND($B8454&lt;&gt;"",$C8454&lt;&gt;"",$B8454&lt;=$C8454),INDEX(Szabalyok!$C:$C,$N8454),"")</f>
        <v/>
      </c>
      <c r="P8454">
        <f>IF(D8454="",P8453,P8453+1)</f>
        <v/>
      </c>
    </row>
    <row r="8455">
      <c r="A8455">
        <f>IF(P8455=P8454,0,P8455)</f>
        <v/>
      </c>
      <c r="B8455" s="41">
        <f>IF($M8455&gt;300,"",IF(OR(INDEX(Bemenet!$E$2:$E$301,$M8455)="",INDEX(Bemenet!$F$2:$F$301,$M8455)=""),"",MAX(INDEX(Bemenet!$E$2:$E$301,$M8455),INDEX(Szabalyok!$A:$A,$N8455))))</f>
        <v/>
      </c>
      <c r="C8455" s="41">
        <f>IF($B8455="","",MIN(INDEX(Bemenet!$F$2:$F$301,$M8455),INDEX(Szabalyok!$B:$B,$N8455)))</f>
        <v/>
      </c>
      <c r="D8455" s="5">
        <f>IF(AND($B8455&lt;&gt;"",$C8455&lt;&gt;"",$B8455&lt;=$C8455),INDEX(Bemenet!$G$2:$G$301,$M8455),"")</f>
        <v/>
      </c>
      <c r="E8455" s="6">
        <f>IF(AND($B8455&lt;&gt;"",$C8455&lt;&gt;"",$B8455&lt;=$C8455),INDEX(Bemenet!$D$2:$D$301,$M8455),"")</f>
        <v/>
      </c>
      <c r="F8455" s="5">
        <f>IF(AND($B8455&lt;&gt;"",$C8455&lt;&gt;"",$B8455&lt;=$C8455),$C8455-$B8455+1,"")</f>
        <v/>
      </c>
      <c r="G8455" s="5">
        <f>IF($F8455="","",$F8455*$D8455)</f>
        <v/>
      </c>
      <c r="H8455" s="42">
        <f>IF($G8455="","",$O8455)</f>
        <v/>
      </c>
      <c r="I8455" s="5">
        <f>IF($G8455="","",$G8455*IF($H8455="",$O8455,$H8455)/100)</f>
        <v/>
      </c>
      <c r="J8455" s="5">
        <f>IF(OR($L8455="",NOT(COUNTIFS($L$2:$L8455,$L8455)=1)),"",SUMIFS($G:$G,$L:$L,$L8455))</f>
        <v/>
      </c>
      <c r="K8455" s="5">
        <f>IF(OR($L8455="",NOT(COUNTIFS($L$2:$L8455,$L8455)=1)),"",SUMIFS($I:$I,$L:$L,$L8455))</f>
        <v/>
      </c>
      <c r="L8455" s="6">
        <f>IF($B8455="","",YEAR($B8455))</f>
        <v/>
      </c>
      <c r="M8455" s="6">
        <f>INT((ROW()-2)/39)+1</f>
        <v/>
      </c>
      <c r="N8455" s="6">
        <f>MOD(ROW()-2,39)+2</f>
        <v/>
      </c>
      <c r="O8455" s="42">
        <f>IF(AND($B8455&lt;&gt;"",$C8455&lt;&gt;"",$B8455&lt;=$C8455),INDEX(Szabalyok!$C:$C,$N8455),"")</f>
        <v/>
      </c>
      <c r="P8455">
        <f>IF(D8455="",P8454,P8454+1)</f>
        <v/>
      </c>
    </row>
    <row r="8456">
      <c r="A8456">
        <f>IF(P8456=P8455,0,P8456)</f>
        <v/>
      </c>
      <c r="B8456" s="41">
        <f>IF($M8456&gt;300,"",IF(OR(INDEX(Bemenet!$E$2:$E$301,$M8456)="",INDEX(Bemenet!$F$2:$F$301,$M8456)=""),"",MAX(INDEX(Bemenet!$E$2:$E$301,$M8456),INDEX(Szabalyok!$A:$A,$N8456))))</f>
        <v/>
      </c>
      <c r="C8456" s="41">
        <f>IF($B8456="","",MIN(INDEX(Bemenet!$F$2:$F$301,$M8456),INDEX(Szabalyok!$B:$B,$N8456)))</f>
        <v/>
      </c>
      <c r="D8456" s="5">
        <f>IF(AND($B8456&lt;&gt;"",$C8456&lt;&gt;"",$B8456&lt;=$C8456),INDEX(Bemenet!$G$2:$G$301,$M8456),"")</f>
        <v/>
      </c>
      <c r="E8456" s="6">
        <f>IF(AND($B8456&lt;&gt;"",$C8456&lt;&gt;"",$B8456&lt;=$C8456),INDEX(Bemenet!$D$2:$D$301,$M8456),"")</f>
        <v/>
      </c>
      <c r="F8456" s="5">
        <f>IF(AND($B8456&lt;&gt;"",$C8456&lt;&gt;"",$B8456&lt;=$C8456),$C8456-$B8456+1,"")</f>
        <v/>
      </c>
      <c r="G8456" s="5">
        <f>IF($F8456="","",$F8456*$D8456)</f>
        <v/>
      </c>
      <c r="H8456" s="42">
        <f>IF($G8456="","",$O8456)</f>
        <v/>
      </c>
      <c r="I8456" s="5">
        <f>IF($G8456="","",$G8456*IF($H8456="",$O8456,$H8456)/100)</f>
        <v/>
      </c>
      <c r="J8456" s="5">
        <f>IF(OR($L8456="",NOT(COUNTIFS($L$2:$L8456,$L8456)=1)),"",SUMIFS($G:$G,$L:$L,$L8456))</f>
        <v/>
      </c>
      <c r="K8456" s="5">
        <f>IF(OR($L8456="",NOT(COUNTIFS($L$2:$L8456,$L8456)=1)),"",SUMIFS($I:$I,$L:$L,$L8456))</f>
        <v/>
      </c>
      <c r="L8456" s="6">
        <f>IF($B8456="","",YEAR($B8456))</f>
        <v/>
      </c>
      <c r="M8456" s="6">
        <f>INT((ROW()-2)/39)+1</f>
        <v/>
      </c>
      <c r="N8456" s="6">
        <f>MOD(ROW()-2,39)+2</f>
        <v/>
      </c>
      <c r="O8456" s="42">
        <f>IF(AND($B8456&lt;&gt;"",$C8456&lt;&gt;"",$B8456&lt;=$C8456),INDEX(Szabalyok!$C:$C,$N8456),"")</f>
        <v/>
      </c>
      <c r="P8456">
        <f>IF(D8456="",P8455,P8455+1)</f>
        <v/>
      </c>
    </row>
    <row r="8457">
      <c r="A8457">
        <f>IF(P8457=P8456,0,P8457)</f>
        <v/>
      </c>
      <c r="B8457" s="41">
        <f>IF($M8457&gt;300,"",IF(OR(INDEX(Bemenet!$E$2:$E$301,$M8457)="",INDEX(Bemenet!$F$2:$F$301,$M8457)=""),"",MAX(INDEX(Bemenet!$E$2:$E$301,$M8457),INDEX(Szabalyok!$A:$A,$N8457))))</f>
        <v/>
      </c>
      <c r="C8457" s="41">
        <f>IF($B8457="","",MIN(INDEX(Bemenet!$F$2:$F$301,$M8457),INDEX(Szabalyok!$B:$B,$N8457)))</f>
        <v/>
      </c>
      <c r="D8457" s="5">
        <f>IF(AND($B8457&lt;&gt;"",$C8457&lt;&gt;"",$B8457&lt;=$C8457),INDEX(Bemenet!$G$2:$G$301,$M8457),"")</f>
        <v/>
      </c>
      <c r="E8457" s="6">
        <f>IF(AND($B8457&lt;&gt;"",$C8457&lt;&gt;"",$B8457&lt;=$C8457),INDEX(Bemenet!$D$2:$D$301,$M8457),"")</f>
        <v/>
      </c>
      <c r="F8457" s="5">
        <f>IF(AND($B8457&lt;&gt;"",$C8457&lt;&gt;"",$B8457&lt;=$C8457),$C8457-$B8457+1,"")</f>
        <v/>
      </c>
      <c r="G8457" s="5">
        <f>IF($F8457="","",$F8457*$D8457)</f>
        <v/>
      </c>
      <c r="H8457" s="42">
        <f>IF($G8457="","",$O8457)</f>
        <v/>
      </c>
      <c r="I8457" s="5">
        <f>IF($G8457="","",$G8457*IF($H8457="",$O8457,$H8457)/100)</f>
        <v/>
      </c>
      <c r="J8457" s="5">
        <f>IF(OR($L8457="",NOT(COUNTIFS($L$2:$L8457,$L8457)=1)),"",SUMIFS($G:$G,$L:$L,$L8457))</f>
        <v/>
      </c>
      <c r="K8457" s="5">
        <f>IF(OR($L8457="",NOT(COUNTIFS($L$2:$L8457,$L8457)=1)),"",SUMIFS($I:$I,$L:$L,$L8457))</f>
        <v/>
      </c>
      <c r="L8457" s="6">
        <f>IF($B8457="","",YEAR($B8457))</f>
        <v/>
      </c>
      <c r="M8457" s="6">
        <f>INT((ROW()-2)/39)+1</f>
        <v/>
      </c>
      <c r="N8457" s="6">
        <f>MOD(ROW()-2,39)+2</f>
        <v/>
      </c>
      <c r="O8457" s="42">
        <f>IF(AND($B8457&lt;&gt;"",$C8457&lt;&gt;"",$B8457&lt;=$C8457),INDEX(Szabalyok!$C:$C,$N8457),"")</f>
        <v/>
      </c>
      <c r="P8457">
        <f>IF(D8457="",P8456,P8456+1)</f>
        <v/>
      </c>
    </row>
    <row r="8458">
      <c r="A8458">
        <f>IF(P8458=P8457,0,P8458)</f>
        <v/>
      </c>
      <c r="B8458" s="41">
        <f>IF($M8458&gt;300,"",IF(OR(INDEX(Bemenet!$E$2:$E$301,$M8458)="",INDEX(Bemenet!$F$2:$F$301,$M8458)=""),"",MAX(INDEX(Bemenet!$E$2:$E$301,$M8458),INDEX(Szabalyok!$A:$A,$N8458))))</f>
        <v/>
      </c>
      <c r="C8458" s="41">
        <f>IF($B8458="","",MIN(INDEX(Bemenet!$F$2:$F$301,$M8458),INDEX(Szabalyok!$B:$B,$N8458)))</f>
        <v/>
      </c>
      <c r="D8458" s="5">
        <f>IF(AND($B8458&lt;&gt;"",$C8458&lt;&gt;"",$B8458&lt;=$C8458),INDEX(Bemenet!$G$2:$G$301,$M8458),"")</f>
        <v/>
      </c>
      <c r="E8458" s="6">
        <f>IF(AND($B8458&lt;&gt;"",$C8458&lt;&gt;"",$B8458&lt;=$C8458),INDEX(Bemenet!$D$2:$D$301,$M8458),"")</f>
        <v/>
      </c>
      <c r="F8458" s="5">
        <f>IF(AND($B8458&lt;&gt;"",$C8458&lt;&gt;"",$B8458&lt;=$C8458),$C8458-$B8458+1,"")</f>
        <v/>
      </c>
      <c r="G8458" s="5">
        <f>IF($F8458="","",$F8458*$D8458)</f>
        <v/>
      </c>
      <c r="H8458" s="42">
        <f>IF($G8458="","",$O8458)</f>
        <v/>
      </c>
      <c r="I8458" s="5">
        <f>IF($G8458="","",$G8458*IF($H8458="",$O8458,$H8458)/100)</f>
        <v/>
      </c>
      <c r="J8458" s="5">
        <f>IF(OR($L8458="",NOT(COUNTIFS($L$2:$L8458,$L8458)=1)),"",SUMIFS($G:$G,$L:$L,$L8458))</f>
        <v/>
      </c>
      <c r="K8458" s="5">
        <f>IF(OR($L8458="",NOT(COUNTIFS($L$2:$L8458,$L8458)=1)),"",SUMIFS($I:$I,$L:$L,$L8458))</f>
        <v/>
      </c>
      <c r="L8458" s="6">
        <f>IF($B8458="","",YEAR($B8458))</f>
        <v/>
      </c>
      <c r="M8458" s="6">
        <f>INT((ROW()-2)/39)+1</f>
        <v/>
      </c>
      <c r="N8458" s="6">
        <f>MOD(ROW()-2,39)+2</f>
        <v/>
      </c>
      <c r="O8458" s="42">
        <f>IF(AND($B8458&lt;&gt;"",$C8458&lt;&gt;"",$B8458&lt;=$C8458),INDEX(Szabalyok!$C:$C,$N8458),"")</f>
        <v/>
      </c>
      <c r="P8458">
        <f>IF(D8458="",P8457,P8457+1)</f>
        <v/>
      </c>
    </row>
    <row r="8459">
      <c r="A8459">
        <f>IF(P8459=P8458,0,P8459)</f>
        <v/>
      </c>
      <c r="B8459" s="41">
        <f>IF($M8459&gt;300,"",IF(OR(INDEX(Bemenet!$E$2:$E$301,$M8459)="",INDEX(Bemenet!$F$2:$F$301,$M8459)=""),"",MAX(INDEX(Bemenet!$E$2:$E$301,$M8459),INDEX(Szabalyok!$A:$A,$N8459))))</f>
        <v/>
      </c>
      <c r="C8459" s="41">
        <f>IF($B8459="","",MIN(INDEX(Bemenet!$F$2:$F$301,$M8459),INDEX(Szabalyok!$B:$B,$N8459)))</f>
        <v/>
      </c>
      <c r="D8459" s="5">
        <f>IF(AND($B8459&lt;&gt;"",$C8459&lt;&gt;"",$B8459&lt;=$C8459),INDEX(Bemenet!$G$2:$G$301,$M8459),"")</f>
        <v/>
      </c>
      <c r="E8459" s="6">
        <f>IF(AND($B8459&lt;&gt;"",$C8459&lt;&gt;"",$B8459&lt;=$C8459),INDEX(Bemenet!$D$2:$D$301,$M8459),"")</f>
        <v/>
      </c>
      <c r="F8459" s="5">
        <f>IF(AND($B8459&lt;&gt;"",$C8459&lt;&gt;"",$B8459&lt;=$C8459),$C8459-$B8459+1,"")</f>
        <v/>
      </c>
      <c r="G8459" s="5">
        <f>IF($F8459="","",$F8459*$D8459)</f>
        <v/>
      </c>
      <c r="H8459" s="42">
        <f>IF($G8459="","",$O8459)</f>
        <v/>
      </c>
      <c r="I8459" s="5">
        <f>IF($G8459="","",$G8459*IF($H8459="",$O8459,$H8459)/100)</f>
        <v/>
      </c>
      <c r="J8459" s="5">
        <f>IF(OR($L8459="",NOT(COUNTIFS($L$2:$L8459,$L8459)=1)),"",SUMIFS($G:$G,$L:$L,$L8459))</f>
        <v/>
      </c>
      <c r="K8459" s="5">
        <f>IF(OR($L8459="",NOT(COUNTIFS($L$2:$L8459,$L8459)=1)),"",SUMIFS($I:$I,$L:$L,$L8459))</f>
        <v/>
      </c>
      <c r="L8459" s="6">
        <f>IF($B8459="","",YEAR($B8459))</f>
        <v/>
      </c>
      <c r="M8459" s="6">
        <f>INT((ROW()-2)/39)+1</f>
        <v/>
      </c>
      <c r="N8459" s="6">
        <f>MOD(ROW()-2,39)+2</f>
        <v/>
      </c>
      <c r="O8459" s="42">
        <f>IF(AND($B8459&lt;&gt;"",$C8459&lt;&gt;"",$B8459&lt;=$C8459),INDEX(Szabalyok!$C:$C,$N8459),"")</f>
        <v/>
      </c>
      <c r="P8459">
        <f>IF(D8459="",P8458,P8458+1)</f>
        <v/>
      </c>
    </row>
    <row r="8460">
      <c r="A8460">
        <f>IF(P8460=P8459,0,P8460)</f>
        <v/>
      </c>
      <c r="B8460" s="41">
        <f>IF($M8460&gt;300,"",IF(OR(INDEX(Bemenet!$E$2:$E$301,$M8460)="",INDEX(Bemenet!$F$2:$F$301,$M8460)=""),"",MAX(INDEX(Bemenet!$E$2:$E$301,$M8460),INDEX(Szabalyok!$A:$A,$N8460))))</f>
        <v/>
      </c>
      <c r="C8460" s="41">
        <f>IF($B8460="","",MIN(INDEX(Bemenet!$F$2:$F$301,$M8460),INDEX(Szabalyok!$B:$B,$N8460)))</f>
        <v/>
      </c>
      <c r="D8460" s="5">
        <f>IF(AND($B8460&lt;&gt;"",$C8460&lt;&gt;"",$B8460&lt;=$C8460),INDEX(Bemenet!$G$2:$G$301,$M8460),"")</f>
        <v/>
      </c>
      <c r="E8460" s="6">
        <f>IF(AND($B8460&lt;&gt;"",$C8460&lt;&gt;"",$B8460&lt;=$C8460),INDEX(Bemenet!$D$2:$D$301,$M8460),"")</f>
        <v/>
      </c>
      <c r="F8460" s="5">
        <f>IF(AND($B8460&lt;&gt;"",$C8460&lt;&gt;"",$B8460&lt;=$C8460),$C8460-$B8460+1,"")</f>
        <v/>
      </c>
      <c r="G8460" s="5">
        <f>IF($F8460="","",$F8460*$D8460)</f>
        <v/>
      </c>
      <c r="H8460" s="42">
        <f>IF($G8460="","",$O8460)</f>
        <v/>
      </c>
      <c r="I8460" s="5">
        <f>IF($G8460="","",$G8460*IF($H8460="",$O8460,$H8460)/100)</f>
        <v/>
      </c>
      <c r="J8460" s="5">
        <f>IF(OR($L8460="",NOT(COUNTIFS($L$2:$L8460,$L8460)=1)),"",SUMIFS($G:$G,$L:$L,$L8460))</f>
        <v/>
      </c>
      <c r="K8460" s="5">
        <f>IF(OR($L8460="",NOT(COUNTIFS($L$2:$L8460,$L8460)=1)),"",SUMIFS($I:$I,$L:$L,$L8460))</f>
        <v/>
      </c>
      <c r="L8460" s="6">
        <f>IF($B8460="","",YEAR($B8460))</f>
        <v/>
      </c>
      <c r="M8460" s="6">
        <f>INT((ROW()-2)/39)+1</f>
        <v/>
      </c>
      <c r="N8460" s="6">
        <f>MOD(ROW()-2,39)+2</f>
        <v/>
      </c>
      <c r="O8460" s="42">
        <f>IF(AND($B8460&lt;&gt;"",$C8460&lt;&gt;"",$B8460&lt;=$C8460),INDEX(Szabalyok!$C:$C,$N8460),"")</f>
        <v/>
      </c>
      <c r="P8460">
        <f>IF(D8460="",P8459,P8459+1)</f>
        <v/>
      </c>
    </row>
    <row r="8461">
      <c r="A8461">
        <f>IF(P8461=P8460,0,P8461)</f>
        <v/>
      </c>
      <c r="B8461" s="41">
        <f>IF($M8461&gt;300,"",IF(OR(INDEX(Bemenet!$E$2:$E$301,$M8461)="",INDEX(Bemenet!$F$2:$F$301,$M8461)=""),"",MAX(INDEX(Bemenet!$E$2:$E$301,$M8461),INDEX(Szabalyok!$A:$A,$N8461))))</f>
        <v/>
      </c>
      <c r="C8461" s="41">
        <f>IF($B8461="","",MIN(INDEX(Bemenet!$F$2:$F$301,$M8461),INDEX(Szabalyok!$B:$B,$N8461)))</f>
        <v/>
      </c>
      <c r="D8461" s="5">
        <f>IF(AND($B8461&lt;&gt;"",$C8461&lt;&gt;"",$B8461&lt;=$C8461),INDEX(Bemenet!$G$2:$G$301,$M8461),"")</f>
        <v/>
      </c>
      <c r="E8461" s="6">
        <f>IF(AND($B8461&lt;&gt;"",$C8461&lt;&gt;"",$B8461&lt;=$C8461),INDEX(Bemenet!$D$2:$D$301,$M8461),"")</f>
        <v/>
      </c>
      <c r="F8461" s="5">
        <f>IF(AND($B8461&lt;&gt;"",$C8461&lt;&gt;"",$B8461&lt;=$C8461),$C8461-$B8461+1,"")</f>
        <v/>
      </c>
      <c r="G8461" s="5">
        <f>IF($F8461="","",$F8461*$D8461)</f>
        <v/>
      </c>
      <c r="H8461" s="42">
        <f>IF($G8461="","",$O8461)</f>
        <v/>
      </c>
      <c r="I8461" s="5">
        <f>IF($G8461="","",$G8461*IF($H8461="",$O8461,$H8461)/100)</f>
        <v/>
      </c>
      <c r="J8461" s="5">
        <f>IF(OR($L8461="",NOT(COUNTIFS($L$2:$L8461,$L8461)=1)),"",SUMIFS($G:$G,$L:$L,$L8461))</f>
        <v/>
      </c>
      <c r="K8461" s="5">
        <f>IF(OR($L8461="",NOT(COUNTIFS($L$2:$L8461,$L8461)=1)),"",SUMIFS($I:$I,$L:$L,$L8461))</f>
        <v/>
      </c>
      <c r="L8461" s="6">
        <f>IF($B8461="","",YEAR($B8461))</f>
        <v/>
      </c>
      <c r="M8461" s="6">
        <f>INT((ROW()-2)/39)+1</f>
        <v/>
      </c>
      <c r="N8461" s="6">
        <f>MOD(ROW()-2,39)+2</f>
        <v/>
      </c>
      <c r="O8461" s="42">
        <f>IF(AND($B8461&lt;&gt;"",$C8461&lt;&gt;"",$B8461&lt;=$C8461),INDEX(Szabalyok!$C:$C,$N8461),"")</f>
        <v/>
      </c>
      <c r="P8461">
        <f>IF(D8461="",P8460,P8460+1)</f>
        <v/>
      </c>
    </row>
    <row r="8462">
      <c r="A8462">
        <f>IF(P8462=P8461,0,P8462)</f>
        <v/>
      </c>
      <c r="B8462" s="41">
        <f>IF($M8462&gt;300,"",IF(OR(INDEX(Bemenet!$E$2:$E$301,$M8462)="",INDEX(Bemenet!$F$2:$F$301,$M8462)=""),"",MAX(INDEX(Bemenet!$E$2:$E$301,$M8462),INDEX(Szabalyok!$A:$A,$N8462))))</f>
        <v/>
      </c>
      <c r="C8462" s="41">
        <f>IF($B8462="","",MIN(INDEX(Bemenet!$F$2:$F$301,$M8462),INDEX(Szabalyok!$B:$B,$N8462)))</f>
        <v/>
      </c>
      <c r="D8462" s="5">
        <f>IF(AND($B8462&lt;&gt;"",$C8462&lt;&gt;"",$B8462&lt;=$C8462),INDEX(Bemenet!$G$2:$G$301,$M8462),"")</f>
        <v/>
      </c>
      <c r="E8462" s="6">
        <f>IF(AND($B8462&lt;&gt;"",$C8462&lt;&gt;"",$B8462&lt;=$C8462),INDEX(Bemenet!$D$2:$D$301,$M8462),"")</f>
        <v/>
      </c>
      <c r="F8462" s="5">
        <f>IF(AND($B8462&lt;&gt;"",$C8462&lt;&gt;"",$B8462&lt;=$C8462),$C8462-$B8462+1,"")</f>
        <v/>
      </c>
      <c r="G8462" s="5">
        <f>IF($F8462="","",$F8462*$D8462)</f>
        <v/>
      </c>
      <c r="H8462" s="42">
        <f>IF($G8462="","",$O8462)</f>
        <v/>
      </c>
      <c r="I8462" s="5">
        <f>IF($G8462="","",$G8462*IF($H8462="",$O8462,$H8462)/100)</f>
        <v/>
      </c>
      <c r="J8462" s="5">
        <f>IF(OR($L8462="",NOT(COUNTIFS($L$2:$L8462,$L8462)=1)),"",SUMIFS($G:$G,$L:$L,$L8462))</f>
        <v/>
      </c>
      <c r="K8462" s="5">
        <f>IF(OR($L8462="",NOT(COUNTIFS($L$2:$L8462,$L8462)=1)),"",SUMIFS($I:$I,$L:$L,$L8462))</f>
        <v/>
      </c>
      <c r="L8462" s="6">
        <f>IF($B8462="","",YEAR($B8462))</f>
        <v/>
      </c>
      <c r="M8462" s="6">
        <f>INT((ROW()-2)/39)+1</f>
        <v/>
      </c>
      <c r="N8462" s="6">
        <f>MOD(ROW()-2,39)+2</f>
        <v/>
      </c>
      <c r="O8462" s="42">
        <f>IF(AND($B8462&lt;&gt;"",$C8462&lt;&gt;"",$B8462&lt;=$C8462),INDEX(Szabalyok!$C:$C,$N8462),"")</f>
        <v/>
      </c>
      <c r="P8462">
        <f>IF(D8462="",P8461,P8461+1)</f>
        <v/>
      </c>
    </row>
    <row r="8463">
      <c r="A8463">
        <f>IF(P8463=P8462,0,P8463)</f>
        <v/>
      </c>
      <c r="B8463" s="41">
        <f>IF($M8463&gt;300,"",IF(OR(INDEX(Bemenet!$E$2:$E$301,$M8463)="",INDEX(Bemenet!$F$2:$F$301,$M8463)=""),"",MAX(INDEX(Bemenet!$E$2:$E$301,$M8463),INDEX(Szabalyok!$A:$A,$N8463))))</f>
        <v/>
      </c>
      <c r="C8463" s="41">
        <f>IF($B8463="","",MIN(INDEX(Bemenet!$F$2:$F$301,$M8463),INDEX(Szabalyok!$B:$B,$N8463)))</f>
        <v/>
      </c>
      <c r="D8463" s="5">
        <f>IF(AND($B8463&lt;&gt;"",$C8463&lt;&gt;"",$B8463&lt;=$C8463),INDEX(Bemenet!$G$2:$G$301,$M8463),"")</f>
        <v/>
      </c>
      <c r="E8463" s="6">
        <f>IF(AND($B8463&lt;&gt;"",$C8463&lt;&gt;"",$B8463&lt;=$C8463),INDEX(Bemenet!$D$2:$D$301,$M8463),"")</f>
        <v/>
      </c>
      <c r="F8463" s="5">
        <f>IF(AND($B8463&lt;&gt;"",$C8463&lt;&gt;"",$B8463&lt;=$C8463),$C8463-$B8463+1,"")</f>
        <v/>
      </c>
      <c r="G8463" s="5">
        <f>IF($F8463="","",$F8463*$D8463)</f>
        <v/>
      </c>
      <c r="H8463" s="42">
        <f>IF($G8463="","",$O8463)</f>
        <v/>
      </c>
      <c r="I8463" s="5">
        <f>IF($G8463="","",$G8463*IF($H8463="",$O8463,$H8463)/100)</f>
        <v/>
      </c>
      <c r="J8463" s="5">
        <f>IF(OR($L8463="",NOT(COUNTIFS($L$2:$L8463,$L8463)=1)),"",SUMIFS($G:$G,$L:$L,$L8463))</f>
        <v/>
      </c>
      <c r="K8463" s="5">
        <f>IF(OR($L8463="",NOT(COUNTIFS($L$2:$L8463,$L8463)=1)),"",SUMIFS($I:$I,$L:$L,$L8463))</f>
        <v/>
      </c>
      <c r="L8463" s="6">
        <f>IF($B8463="","",YEAR($B8463))</f>
        <v/>
      </c>
      <c r="M8463" s="6">
        <f>INT((ROW()-2)/39)+1</f>
        <v/>
      </c>
      <c r="N8463" s="6">
        <f>MOD(ROW()-2,39)+2</f>
        <v/>
      </c>
      <c r="O8463" s="42">
        <f>IF(AND($B8463&lt;&gt;"",$C8463&lt;&gt;"",$B8463&lt;=$C8463),INDEX(Szabalyok!$C:$C,$N8463),"")</f>
        <v/>
      </c>
      <c r="P8463">
        <f>IF(D8463="",P8462,P8462+1)</f>
        <v/>
      </c>
    </row>
    <row r="8464">
      <c r="A8464">
        <f>IF(P8464=P8463,0,P8464)</f>
        <v/>
      </c>
      <c r="B8464" s="41">
        <f>IF($M8464&gt;300,"",IF(OR(INDEX(Bemenet!$E$2:$E$301,$M8464)="",INDEX(Bemenet!$F$2:$F$301,$M8464)=""),"",MAX(INDEX(Bemenet!$E$2:$E$301,$M8464),INDEX(Szabalyok!$A:$A,$N8464))))</f>
        <v/>
      </c>
      <c r="C8464" s="41">
        <f>IF($B8464="","",MIN(INDEX(Bemenet!$F$2:$F$301,$M8464),INDEX(Szabalyok!$B:$B,$N8464)))</f>
        <v/>
      </c>
      <c r="D8464" s="5">
        <f>IF(AND($B8464&lt;&gt;"",$C8464&lt;&gt;"",$B8464&lt;=$C8464),INDEX(Bemenet!$G$2:$G$301,$M8464),"")</f>
        <v/>
      </c>
      <c r="E8464" s="6">
        <f>IF(AND($B8464&lt;&gt;"",$C8464&lt;&gt;"",$B8464&lt;=$C8464),INDEX(Bemenet!$D$2:$D$301,$M8464),"")</f>
        <v/>
      </c>
      <c r="F8464" s="5">
        <f>IF(AND($B8464&lt;&gt;"",$C8464&lt;&gt;"",$B8464&lt;=$C8464),$C8464-$B8464+1,"")</f>
        <v/>
      </c>
      <c r="G8464" s="5">
        <f>IF($F8464="","",$F8464*$D8464)</f>
        <v/>
      </c>
      <c r="H8464" s="42">
        <f>IF($G8464="","",$O8464)</f>
        <v/>
      </c>
      <c r="I8464" s="5">
        <f>IF($G8464="","",$G8464*IF($H8464="",$O8464,$H8464)/100)</f>
        <v/>
      </c>
      <c r="J8464" s="5">
        <f>IF(OR($L8464="",NOT(COUNTIFS($L$2:$L8464,$L8464)=1)),"",SUMIFS($G:$G,$L:$L,$L8464))</f>
        <v/>
      </c>
      <c r="K8464" s="5">
        <f>IF(OR($L8464="",NOT(COUNTIFS($L$2:$L8464,$L8464)=1)),"",SUMIFS($I:$I,$L:$L,$L8464))</f>
        <v/>
      </c>
      <c r="L8464" s="6">
        <f>IF($B8464="","",YEAR($B8464))</f>
        <v/>
      </c>
      <c r="M8464" s="6">
        <f>INT((ROW()-2)/39)+1</f>
        <v/>
      </c>
      <c r="N8464" s="6">
        <f>MOD(ROW()-2,39)+2</f>
        <v/>
      </c>
      <c r="O8464" s="42">
        <f>IF(AND($B8464&lt;&gt;"",$C8464&lt;&gt;"",$B8464&lt;=$C8464),INDEX(Szabalyok!$C:$C,$N8464),"")</f>
        <v/>
      </c>
      <c r="P8464">
        <f>IF(D8464="",P8463,P8463+1)</f>
        <v/>
      </c>
    </row>
    <row r="8465">
      <c r="A8465">
        <f>IF(P8465=P8464,0,P8465)</f>
        <v/>
      </c>
      <c r="B8465" s="41">
        <f>IF($M8465&gt;300,"",IF(OR(INDEX(Bemenet!$E$2:$E$301,$M8465)="",INDEX(Bemenet!$F$2:$F$301,$M8465)=""),"",MAX(INDEX(Bemenet!$E$2:$E$301,$M8465),INDEX(Szabalyok!$A:$A,$N8465))))</f>
        <v/>
      </c>
      <c r="C8465" s="41">
        <f>IF($B8465="","",MIN(INDEX(Bemenet!$F$2:$F$301,$M8465),INDEX(Szabalyok!$B:$B,$N8465)))</f>
        <v/>
      </c>
      <c r="D8465" s="5">
        <f>IF(AND($B8465&lt;&gt;"",$C8465&lt;&gt;"",$B8465&lt;=$C8465),INDEX(Bemenet!$G$2:$G$301,$M8465),"")</f>
        <v/>
      </c>
      <c r="E8465" s="6">
        <f>IF(AND($B8465&lt;&gt;"",$C8465&lt;&gt;"",$B8465&lt;=$C8465),INDEX(Bemenet!$D$2:$D$301,$M8465),"")</f>
        <v/>
      </c>
      <c r="F8465" s="5">
        <f>IF(AND($B8465&lt;&gt;"",$C8465&lt;&gt;"",$B8465&lt;=$C8465),$C8465-$B8465+1,"")</f>
        <v/>
      </c>
      <c r="G8465" s="5">
        <f>IF($F8465="","",$F8465*$D8465)</f>
        <v/>
      </c>
      <c r="H8465" s="42">
        <f>IF($G8465="","",$O8465)</f>
        <v/>
      </c>
      <c r="I8465" s="5">
        <f>IF($G8465="","",$G8465*IF($H8465="",$O8465,$H8465)/100)</f>
        <v/>
      </c>
      <c r="J8465" s="5">
        <f>IF(OR($L8465="",NOT(COUNTIFS($L$2:$L8465,$L8465)=1)),"",SUMIFS($G:$G,$L:$L,$L8465))</f>
        <v/>
      </c>
      <c r="K8465" s="5">
        <f>IF(OR($L8465="",NOT(COUNTIFS($L$2:$L8465,$L8465)=1)),"",SUMIFS($I:$I,$L:$L,$L8465))</f>
        <v/>
      </c>
      <c r="L8465" s="6">
        <f>IF($B8465="","",YEAR($B8465))</f>
        <v/>
      </c>
      <c r="M8465" s="6">
        <f>INT((ROW()-2)/39)+1</f>
        <v/>
      </c>
      <c r="N8465" s="6">
        <f>MOD(ROW()-2,39)+2</f>
        <v/>
      </c>
      <c r="O8465" s="42">
        <f>IF(AND($B8465&lt;&gt;"",$C8465&lt;&gt;"",$B8465&lt;=$C8465),INDEX(Szabalyok!$C:$C,$N8465),"")</f>
        <v/>
      </c>
      <c r="P8465">
        <f>IF(D8465="",P8464,P8464+1)</f>
        <v/>
      </c>
    </row>
    <row r="8466">
      <c r="A8466">
        <f>IF(P8466=P8465,0,P8466)</f>
        <v/>
      </c>
      <c r="B8466" s="41">
        <f>IF($M8466&gt;300,"",IF(OR(INDEX(Bemenet!$E$2:$E$301,$M8466)="",INDEX(Bemenet!$F$2:$F$301,$M8466)=""),"",MAX(INDEX(Bemenet!$E$2:$E$301,$M8466),INDEX(Szabalyok!$A:$A,$N8466))))</f>
        <v/>
      </c>
      <c r="C8466" s="41">
        <f>IF($B8466="","",MIN(INDEX(Bemenet!$F$2:$F$301,$M8466),INDEX(Szabalyok!$B:$B,$N8466)))</f>
        <v/>
      </c>
      <c r="D8466" s="5">
        <f>IF(AND($B8466&lt;&gt;"",$C8466&lt;&gt;"",$B8466&lt;=$C8466),INDEX(Bemenet!$G$2:$G$301,$M8466),"")</f>
        <v/>
      </c>
      <c r="E8466" s="6">
        <f>IF(AND($B8466&lt;&gt;"",$C8466&lt;&gt;"",$B8466&lt;=$C8466),INDEX(Bemenet!$D$2:$D$301,$M8466),"")</f>
        <v/>
      </c>
      <c r="F8466" s="5">
        <f>IF(AND($B8466&lt;&gt;"",$C8466&lt;&gt;"",$B8466&lt;=$C8466),$C8466-$B8466+1,"")</f>
        <v/>
      </c>
      <c r="G8466" s="5">
        <f>IF($F8466="","",$F8466*$D8466)</f>
        <v/>
      </c>
      <c r="H8466" s="42">
        <f>IF($G8466="","",$O8466)</f>
        <v/>
      </c>
      <c r="I8466" s="5">
        <f>IF($G8466="","",$G8466*IF($H8466="",$O8466,$H8466)/100)</f>
        <v/>
      </c>
      <c r="J8466" s="5">
        <f>IF(OR($L8466="",NOT(COUNTIFS($L$2:$L8466,$L8466)=1)),"",SUMIFS($G:$G,$L:$L,$L8466))</f>
        <v/>
      </c>
      <c r="K8466" s="5">
        <f>IF(OR($L8466="",NOT(COUNTIFS($L$2:$L8466,$L8466)=1)),"",SUMIFS($I:$I,$L:$L,$L8466))</f>
        <v/>
      </c>
      <c r="L8466" s="6">
        <f>IF($B8466="","",YEAR($B8466))</f>
        <v/>
      </c>
      <c r="M8466" s="6">
        <f>INT((ROW()-2)/39)+1</f>
        <v/>
      </c>
      <c r="N8466" s="6">
        <f>MOD(ROW()-2,39)+2</f>
        <v/>
      </c>
      <c r="O8466" s="42">
        <f>IF(AND($B8466&lt;&gt;"",$C8466&lt;&gt;"",$B8466&lt;=$C8466),INDEX(Szabalyok!$C:$C,$N8466),"")</f>
        <v/>
      </c>
      <c r="P8466">
        <f>IF(D8466="",P8465,P8465+1)</f>
        <v/>
      </c>
    </row>
    <row r="8467">
      <c r="A8467">
        <f>IF(P8467=P8466,0,P8467)</f>
        <v/>
      </c>
      <c r="B8467" s="41">
        <f>IF($M8467&gt;300,"",IF(OR(INDEX(Bemenet!$E$2:$E$301,$M8467)="",INDEX(Bemenet!$F$2:$F$301,$M8467)=""),"",MAX(INDEX(Bemenet!$E$2:$E$301,$M8467),INDEX(Szabalyok!$A:$A,$N8467))))</f>
        <v/>
      </c>
      <c r="C8467" s="41">
        <f>IF($B8467="","",MIN(INDEX(Bemenet!$F$2:$F$301,$M8467),INDEX(Szabalyok!$B:$B,$N8467)))</f>
        <v/>
      </c>
      <c r="D8467" s="5">
        <f>IF(AND($B8467&lt;&gt;"",$C8467&lt;&gt;"",$B8467&lt;=$C8467),INDEX(Bemenet!$G$2:$G$301,$M8467),"")</f>
        <v/>
      </c>
      <c r="E8467" s="6">
        <f>IF(AND($B8467&lt;&gt;"",$C8467&lt;&gt;"",$B8467&lt;=$C8467),INDEX(Bemenet!$D$2:$D$301,$M8467),"")</f>
        <v/>
      </c>
      <c r="F8467" s="5">
        <f>IF(AND($B8467&lt;&gt;"",$C8467&lt;&gt;"",$B8467&lt;=$C8467),$C8467-$B8467+1,"")</f>
        <v/>
      </c>
      <c r="G8467" s="5">
        <f>IF($F8467="","",$F8467*$D8467)</f>
        <v/>
      </c>
      <c r="H8467" s="42">
        <f>IF($G8467="","",$O8467)</f>
        <v/>
      </c>
      <c r="I8467" s="5">
        <f>IF($G8467="","",$G8467*IF($H8467="",$O8467,$H8467)/100)</f>
        <v/>
      </c>
      <c r="J8467" s="5">
        <f>IF(OR($L8467="",NOT(COUNTIFS($L$2:$L8467,$L8467)=1)),"",SUMIFS($G:$G,$L:$L,$L8467))</f>
        <v/>
      </c>
      <c r="K8467" s="5">
        <f>IF(OR($L8467="",NOT(COUNTIFS($L$2:$L8467,$L8467)=1)),"",SUMIFS($I:$I,$L:$L,$L8467))</f>
        <v/>
      </c>
      <c r="L8467" s="6">
        <f>IF($B8467="","",YEAR($B8467))</f>
        <v/>
      </c>
      <c r="M8467" s="6">
        <f>INT((ROW()-2)/39)+1</f>
        <v/>
      </c>
      <c r="N8467" s="6">
        <f>MOD(ROW()-2,39)+2</f>
        <v/>
      </c>
      <c r="O8467" s="42">
        <f>IF(AND($B8467&lt;&gt;"",$C8467&lt;&gt;"",$B8467&lt;=$C8467),INDEX(Szabalyok!$C:$C,$N8467),"")</f>
        <v/>
      </c>
      <c r="P8467">
        <f>IF(D8467="",P8466,P8466+1)</f>
        <v/>
      </c>
    </row>
    <row r="8468">
      <c r="A8468">
        <f>IF(P8468=P8467,0,P8468)</f>
        <v/>
      </c>
      <c r="B8468" s="41">
        <f>IF($M8468&gt;300,"",IF(OR(INDEX(Bemenet!$E$2:$E$301,$M8468)="",INDEX(Bemenet!$F$2:$F$301,$M8468)=""),"",MAX(INDEX(Bemenet!$E$2:$E$301,$M8468),INDEX(Szabalyok!$A:$A,$N8468))))</f>
        <v/>
      </c>
      <c r="C8468" s="41">
        <f>IF($B8468="","",MIN(INDEX(Bemenet!$F$2:$F$301,$M8468),INDEX(Szabalyok!$B:$B,$N8468)))</f>
        <v/>
      </c>
      <c r="D8468" s="5">
        <f>IF(AND($B8468&lt;&gt;"",$C8468&lt;&gt;"",$B8468&lt;=$C8468),INDEX(Bemenet!$G$2:$G$301,$M8468),"")</f>
        <v/>
      </c>
      <c r="E8468" s="6">
        <f>IF(AND($B8468&lt;&gt;"",$C8468&lt;&gt;"",$B8468&lt;=$C8468),INDEX(Bemenet!$D$2:$D$301,$M8468),"")</f>
        <v/>
      </c>
      <c r="F8468" s="5">
        <f>IF(AND($B8468&lt;&gt;"",$C8468&lt;&gt;"",$B8468&lt;=$C8468),$C8468-$B8468+1,"")</f>
        <v/>
      </c>
      <c r="G8468" s="5">
        <f>IF($F8468="","",$F8468*$D8468)</f>
        <v/>
      </c>
      <c r="H8468" s="42">
        <f>IF($G8468="","",$O8468)</f>
        <v/>
      </c>
      <c r="I8468" s="5">
        <f>IF($G8468="","",$G8468*IF($H8468="",$O8468,$H8468)/100)</f>
        <v/>
      </c>
      <c r="J8468" s="5">
        <f>IF(OR($L8468="",NOT(COUNTIFS($L$2:$L8468,$L8468)=1)),"",SUMIFS($G:$G,$L:$L,$L8468))</f>
        <v/>
      </c>
      <c r="K8468" s="5">
        <f>IF(OR($L8468="",NOT(COUNTIFS($L$2:$L8468,$L8468)=1)),"",SUMIFS($I:$I,$L:$L,$L8468))</f>
        <v/>
      </c>
      <c r="L8468" s="6">
        <f>IF($B8468="","",YEAR($B8468))</f>
        <v/>
      </c>
      <c r="M8468" s="6">
        <f>INT((ROW()-2)/39)+1</f>
        <v/>
      </c>
      <c r="N8468" s="6">
        <f>MOD(ROW()-2,39)+2</f>
        <v/>
      </c>
      <c r="O8468" s="42">
        <f>IF(AND($B8468&lt;&gt;"",$C8468&lt;&gt;"",$B8468&lt;=$C8468),INDEX(Szabalyok!$C:$C,$N8468),"")</f>
        <v/>
      </c>
      <c r="P8468">
        <f>IF(D8468="",P8467,P8467+1)</f>
        <v/>
      </c>
    </row>
    <row r="8469">
      <c r="A8469">
        <f>IF(P8469=P8468,0,P8469)</f>
        <v/>
      </c>
      <c r="B8469" s="41">
        <f>IF($M8469&gt;300,"",IF(OR(INDEX(Bemenet!$E$2:$E$301,$M8469)="",INDEX(Bemenet!$F$2:$F$301,$M8469)=""),"",MAX(INDEX(Bemenet!$E$2:$E$301,$M8469),INDEX(Szabalyok!$A:$A,$N8469))))</f>
        <v/>
      </c>
      <c r="C8469" s="41">
        <f>IF($B8469="","",MIN(INDEX(Bemenet!$F$2:$F$301,$M8469),INDEX(Szabalyok!$B:$B,$N8469)))</f>
        <v/>
      </c>
      <c r="D8469" s="5">
        <f>IF(AND($B8469&lt;&gt;"",$C8469&lt;&gt;"",$B8469&lt;=$C8469),INDEX(Bemenet!$G$2:$G$301,$M8469),"")</f>
        <v/>
      </c>
      <c r="E8469" s="6">
        <f>IF(AND($B8469&lt;&gt;"",$C8469&lt;&gt;"",$B8469&lt;=$C8469),INDEX(Bemenet!$D$2:$D$301,$M8469),"")</f>
        <v/>
      </c>
      <c r="F8469" s="5">
        <f>IF(AND($B8469&lt;&gt;"",$C8469&lt;&gt;"",$B8469&lt;=$C8469),$C8469-$B8469+1,"")</f>
        <v/>
      </c>
      <c r="G8469" s="5">
        <f>IF($F8469="","",$F8469*$D8469)</f>
        <v/>
      </c>
      <c r="H8469" s="42">
        <f>IF($G8469="","",$O8469)</f>
        <v/>
      </c>
      <c r="I8469" s="5">
        <f>IF($G8469="","",$G8469*IF($H8469="",$O8469,$H8469)/100)</f>
        <v/>
      </c>
      <c r="J8469" s="5">
        <f>IF(OR($L8469="",NOT(COUNTIFS($L$2:$L8469,$L8469)=1)),"",SUMIFS($G:$G,$L:$L,$L8469))</f>
        <v/>
      </c>
      <c r="K8469" s="5">
        <f>IF(OR($L8469="",NOT(COUNTIFS($L$2:$L8469,$L8469)=1)),"",SUMIFS($I:$I,$L:$L,$L8469))</f>
        <v/>
      </c>
      <c r="L8469" s="6">
        <f>IF($B8469="","",YEAR($B8469))</f>
        <v/>
      </c>
      <c r="M8469" s="6">
        <f>INT((ROW()-2)/39)+1</f>
        <v/>
      </c>
      <c r="N8469" s="6">
        <f>MOD(ROW()-2,39)+2</f>
        <v/>
      </c>
      <c r="O8469" s="42">
        <f>IF(AND($B8469&lt;&gt;"",$C8469&lt;&gt;"",$B8469&lt;=$C8469),INDEX(Szabalyok!$C:$C,$N8469),"")</f>
        <v/>
      </c>
      <c r="P8469">
        <f>IF(D8469="",P8468,P8468+1)</f>
        <v/>
      </c>
    </row>
    <row r="8470">
      <c r="A8470">
        <f>IF(P8470=P8469,0,P8470)</f>
        <v/>
      </c>
      <c r="B8470" s="41">
        <f>IF($M8470&gt;300,"",IF(OR(INDEX(Bemenet!$E$2:$E$301,$M8470)="",INDEX(Bemenet!$F$2:$F$301,$M8470)=""),"",MAX(INDEX(Bemenet!$E$2:$E$301,$M8470),INDEX(Szabalyok!$A:$A,$N8470))))</f>
        <v/>
      </c>
      <c r="C8470" s="41">
        <f>IF($B8470="","",MIN(INDEX(Bemenet!$F$2:$F$301,$M8470),INDEX(Szabalyok!$B:$B,$N8470)))</f>
        <v/>
      </c>
      <c r="D8470" s="5">
        <f>IF(AND($B8470&lt;&gt;"",$C8470&lt;&gt;"",$B8470&lt;=$C8470),INDEX(Bemenet!$G$2:$G$301,$M8470),"")</f>
        <v/>
      </c>
      <c r="E8470" s="6">
        <f>IF(AND($B8470&lt;&gt;"",$C8470&lt;&gt;"",$B8470&lt;=$C8470),INDEX(Bemenet!$D$2:$D$301,$M8470),"")</f>
        <v/>
      </c>
      <c r="F8470" s="5">
        <f>IF(AND($B8470&lt;&gt;"",$C8470&lt;&gt;"",$B8470&lt;=$C8470),$C8470-$B8470+1,"")</f>
        <v/>
      </c>
      <c r="G8470" s="5">
        <f>IF($F8470="","",$F8470*$D8470)</f>
        <v/>
      </c>
      <c r="H8470" s="42">
        <f>IF($G8470="","",$O8470)</f>
        <v/>
      </c>
      <c r="I8470" s="5">
        <f>IF($G8470="","",$G8470*IF($H8470="",$O8470,$H8470)/100)</f>
        <v/>
      </c>
      <c r="J8470" s="5">
        <f>IF(OR($L8470="",NOT(COUNTIFS($L$2:$L8470,$L8470)=1)),"",SUMIFS($G:$G,$L:$L,$L8470))</f>
        <v/>
      </c>
      <c r="K8470" s="5">
        <f>IF(OR($L8470="",NOT(COUNTIFS($L$2:$L8470,$L8470)=1)),"",SUMIFS($I:$I,$L:$L,$L8470))</f>
        <v/>
      </c>
      <c r="L8470" s="6">
        <f>IF($B8470="","",YEAR($B8470))</f>
        <v/>
      </c>
      <c r="M8470" s="6">
        <f>INT((ROW()-2)/39)+1</f>
        <v/>
      </c>
      <c r="N8470" s="6">
        <f>MOD(ROW()-2,39)+2</f>
        <v/>
      </c>
      <c r="O8470" s="42">
        <f>IF(AND($B8470&lt;&gt;"",$C8470&lt;&gt;"",$B8470&lt;=$C8470),INDEX(Szabalyok!$C:$C,$N8470),"")</f>
        <v/>
      </c>
      <c r="P8470">
        <f>IF(D8470="",P8469,P8469+1)</f>
        <v/>
      </c>
    </row>
    <row r="8471">
      <c r="A8471">
        <f>IF(P8471=P8470,0,P8471)</f>
        <v/>
      </c>
      <c r="B8471" s="41">
        <f>IF($M8471&gt;300,"",IF(OR(INDEX(Bemenet!$E$2:$E$301,$M8471)="",INDEX(Bemenet!$F$2:$F$301,$M8471)=""),"",MAX(INDEX(Bemenet!$E$2:$E$301,$M8471),INDEX(Szabalyok!$A:$A,$N8471))))</f>
        <v/>
      </c>
      <c r="C8471" s="41">
        <f>IF($B8471="","",MIN(INDEX(Bemenet!$F$2:$F$301,$M8471),INDEX(Szabalyok!$B:$B,$N8471)))</f>
        <v/>
      </c>
      <c r="D8471" s="5">
        <f>IF(AND($B8471&lt;&gt;"",$C8471&lt;&gt;"",$B8471&lt;=$C8471),INDEX(Bemenet!$G$2:$G$301,$M8471),"")</f>
        <v/>
      </c>
      <c r="E8471" s="6">
        <f>IF(AND($B8471&lt;&gt;"",$C8471&lt;&gt;"",$B8471&lt;=$C8471),INDEX(Bemenet!$D$2:$D$301,$M8471),"")</f>
        <v/>
      </c>
      <c r="F8471" s="5">
        <f>IF(AND($B8471&lt;&gt;"",$C8471&lt;&gt;"",$B8471&lt;=$C8471),$C8471-$B8471+1,"")</f>
        <v/>
      </c>
      <c r="G8471" s="5">
        <f>IF($F8471="","",$F8471*$D8471)</f>
        <v/>
      </c>
      <c r="H8471" s="42">
        <f>IF($G8471="","",$O8471)</f>
        <v/>
      </c>
      <c r="I8471" s="5">
        <f>IF($G8471="","",$G8471*IF($H8471="",$O8471,$H8471)/100)</f>
        <v/>
      </c>
      <c r="J8471" s="5">
        <f>IF(OR($L8471="",NOT(COUNTIFS($L$2:$L8471,$L8471)=1)),"",SUMIFS($G:$G,$L:$L,$L8471))</f>
        <v/>
      </c>
      <c r="K8471" s="5">
        <f>IF(OR($L8471="",NOT(COUNTIFS($L$2:$L8471,$L8471)=1)),"",SUMIFS($I:$I,$L:$L,$L8471))</f>
        <v/>
      </c>
      <c r="L8471" s="6">
        <f>IF($B8471="","",YEAR($B8471))</f>
        <v/>
      </c>
      <c r="M8471" s="6">
        <f>INT((ROW()-2)/39)+1</f>
        <v/>
      </c>
      <c r="N8471" s="6">
        <f>MOD(ROW()-2,39)+2</f>
        <v/>
      </c>
      <c r="O8471" s="42">
        <f>IF(AND($B8471&lt;&gt;"",$C8471&lt;&gt;"",$B8471&lt;=$C8471),INDEX(Szabalyok!$C:$C,$N8471),"")</f>
        <v/>
      </c>
      <c r="P8471">
        <f>IF(D8471="",P8470,P8470+1)</f>
        <v/>
      </c>
    </row>
    <row r="8472">
      <c r="A8472">
        <f>IF(P8472=P8471,0,P8472)</f>
        <v/>
      </c>
      <c r="B8472" s="41">
        <f>IF($M8472&gt;300,"",IF(OR(INDEX(Bemenet!$E$2:$E$301,$M8472)="",INDEX(Bemenet!$F$2:$F$301,$M8472)=""),"",MAX(INDEX(Bemenet!$E$2:$E$301,$M8472),INDEX(Szabalyok!$A:$A,$N8472))))</f>
        <v/>
      </c>
      <c r="C8472" s="41">
        <f>IF($B8472="","",MIN(INDEX(Bemenet!$F$2:$F$301,$M8472),INDEX(Szabalyok!$B:$B,$N8472)))</f>
        <v/>
      </c>
      <c r="D8472" s="5">
        <f>IF(AND($B8472&lt;&gt;"",$C8472&lt;&gt;"",$B8472&lt;=$C8472),INDEX(Bemenet!$G$2:$G$301,$M8472),"")</f>
        <v/>
      </c>
      <c r="E8472" s="6">
        <f>IF(AND($B8472&lt;&gt;"",$C8472&lt;&gt;"",$B8472&lt;=$C8472),INDEX(Bemenet!$D$2:$D$301,$M8472),"")</f>
        <v/>
      </c>
      <c r="F8472" s="5">
        <f>IF(AND($B8472&lt;&gt;"",$C8472&lt;&gt;"",$B8472&lt;=$C8472),$C8472-$B8472+1,"")</f>
        <v/>
      </c>
      <c r="G8472" s="5">
        <f>IF($F8472="","",$F8472*$D8472)</f>
        <v/>
      </c>
      <c r="H8472" s="42">
        <f>IF($G8472="","",$O8472)</f>
        <v/>
      </c>
      <c r="I8472" s="5">
        <f>IF($G8472="","",$G8472*IF($H8472="",$O8472,$H8472)/100)</f>
        <v/>
      </c>
      <c r="J8472" s="5">
        <f>IF(OR($L8472="",NOT(COUNTIFS($L$2:$L8472,$L8472)=1)),"",SUMIFS($G:$G,$L:$L,$L8472))</f>
        <v/>
      </c>
      <c r="K8472" s="5">
        <f>IF(OR($L8472="",NOT(COUNTIFS($L$2:$L8472,$L8472)=1)),"",SUMIFS($I:$I,$L:$L,$L8472))</f>
        <v/>
      </c>
      <c r="L8472" s="6">
        <f>IF($B8472="","",YEAR($B8472))</f>
        <v/>
      </c>
      <c r="M8472" s="6">
        <f>INT((ROW()-2)/39)+1</f>
        <v/>
      </c>
      <c r="N8472" s="6">
        <f>MOD(ROW()-2,39)+2</f>
        <v/>
      </c>
      <c r="O8472" s="42">
        <f>IF(AND($B8472&lt;&gt;"",$C8472&lt;&gt;"",$B8472&lt;=$C8472),INDEX(Szabalyok!$C:$C,$N8472),"")</f>
        <v/>
      </c>
      <c r="P8472">
        <f>IF(D8472="",P8471,P8471+1)</f>
        <v/>
      </c>
    </row>
    <row r="8473">
      <c r="A8473">
        <f>IF(P8473=P8472,0,P8473)</f>
        <v/>
      </c>
      <c r="B8473" s="41">
        <f>IF($M8473&gt;300,"",IF(OR(INDEX(Bemenet!$E$2:$E$301,$M8473)="",INDEX(Bemenet!$F$2:$F$301,$M8473)=""),"",MAX(INDEX(Bemenet!$E$2:$E$301,$M8473),INDEX(Szabalyok!$A:$A,$N8473))))</f>
        <v/>
      </c>
      <c r="C8473" s="41">
        <f>IF($B8473="","",MIN(INDEX(Bemenet!$F$2:$F$301,$M8473),INDEX(Szabalyok!$B:$B,$N8473)))</f>
        <v/>
      </c>
      <c r="D8473" s="5">
        <f>IF(AND($B8473&lt;&gt;"",$C8473&lt;&gt;"",$B8473&lt;=$C8473),INDEX(Bemenet!$G$2:$G$301,$M8473),"")</f>
        <v/>
      </c>
      <c r="E8473" s="6">
        <f>IF(AND($B8473&lt;&gt;"",$C8473&lt;&gt;"",$B8473&lt;=$C8473),INDEX(Bemenet!$D$2:$D$301,$M8473),"")</f>
        <v/>
      </c>
      <c r="F8473" s="5">
        <f>IF(AND($B8473&lt;&gt;"",$C8473&lt;&gt;"",$B8473&lt;=$C8473),$C8473-$B8473+1,"")</f>
        <v/>
      </c>
      <c r="G8473" s="5">
        <f>IF($F8473="","",$F8473*$D8473)</f>
        <v/>
      </c>
      <c r="H8473" s="42">
        <f>IF($G8473="","",$O8473)</f>
        <v/>
      </c>
      <c r="I8473" s="5">
        <f>IF($G8473="","",$G8473*IF($H8473="",$O8473,$H8473)/100)</f>
        <v/>
      </c>
      <c r="J8473" s="5">
        <f>IF(OR($L8473="",NOT(COUNTIFS($L$2:$L8473,$L8473)=1)),"",SUMIFS($G:$G,$L:$L,$L8473))</f>
        <v/>
      </c>
      <c r="K8473" s="5">
        <f>IF(OR($L8473="",NOT(COUNTIFS($L$2:$L8473,$L8473)=1)),"",SUMIFS($I:$I,$L:$L,$L8473))</f>
        <v/>
      </c>
      <c r="L8473" s="6">
        <f>IF($B8473="","",YEAR($B8473))</f>
        <v/>
      </c>
      <c r="M8473" s="6">
        <f>INT((ROW()-2)/39)+1</f>
        <v/>
      </c>
      <c r="N8473" s="6">
        <f>MOD(ROW()-2,39)+2</f>
        <v/>
      </c>
      <c r="O8473" s="42">
        <f>IF(AND($B8473&lt;&gt;"",$C8473&lt;&gt;"",$B8473&lt;=$C8473),INDEX(Szabalyok!$C:$C,$N8473),"")</f>
        <v/>
      </c>
      <c r="P8473">
        <f>IF(D8473="",P8472,P8472+1)</f>
        <v/>
      </c>
    </row>
    <row r="8474">
      <c r="A8474">
        <f>IF(P8474=P8473,0,P8474)</f>
        <v/>
      </c>
      <c r="B8474" s="41">
        <f>IF($M8474&gt;300,"",IF(OR(INDEX(Bemenet!$E$2:$E$301,$M8474)="",INDEX(Bemenet!$F$2:$F$301,$M8474)=""),"",MAX(INDEX(Bemenet!$E$2:$E$301,$M8474),INDEX(Szabalyok!$A:$A,$N8474))))</f>
        <v/>
      </c>
      <c r="C8474" s="41">
        <f>IF($B8474="","",MIN(INDEX(Bemenet!$F$2:$F$301,$M8474),INDEX(Szabalyok!$B:$B,$N8474)))</f>
        <v/>
      </c>
      <c r="D8474" s="5">
        <f>IF(AND($B8474&lt;&gt;"",$C8474&lt;&gt;"",$B8474&lt;=$C8474),INDEX(Bemenet!$G$2:$G$301,$M8474),"")</f>
        <v/>
      </c>
      <c r="E8474" s="6">
        <f>IF(AND($B8474&lt;&gt;"",$C8474&lt;&gt;"",$B8474&lt;=$C8474),INDEX(Bemenet!$D$2:$D$301,$M8474),"")</f>
        <v/>
      </c>
      <c r="F8474" s="5">
        <f>IF(AND($B8474&lt;&gt;"",$C8474&lt;&gt;"",$B8474&lt;=$C8474),$C8474-$B8474+1,"")</f>
        <v/>
      </c>
      <c r="G8474" s="5">
        <f>IF($F8474="","",$F8474*$D8474)</f>
        <v/>
      </c>
      <c r="H8474" s="42">
        <f>IF($G8474="","",$O8474)</f>
        <v/>
      </c>
      <c r="I8474" s="5">
        <f>IF($G8474="","",$G8474*IF($H8474="",$O8474,$H8474)/100)</f>
        <v/>
      </c>
      <c r="J8474" s="5">
        <f>IF(OR($L8474="",NOT(COUNTIFS($L$2:$L8474,$L8474)=1)),"",SUMIFS($G:$G,$L:$L,$L8474))</f>
        <v/>
      </c>
      <c r="K8474" s="5">
        <f>IF(OR($L8474="",NOT(COUNTIFS($L$2:$L8474,$L8474)=1)),"",SUMIFS($I:$I,$L:$L,$L8474))</f>
        <v/>
      </c>
      <c r="L8474" s="6">
        <f>IF($B8474="","",YEAR($B8474))</f>
        <v/>
      </c>
      <c r="M8474" s="6">
        <f>INT((ROW()-2)/39)+1</f>
        <v/>
      </c>
      <c r="N8474" s="6">
        <f>MOD(ROW()-2,39)+2</f>
        <v/>
      </c>
      <c r="O8474" s="42">
        <f>IF(AND($B8474&lt;&gt;"",$C8474&lt;&gt;"",$B8474&lt;=$C8474),INDEX(Szabalyok!$C:$C,$N8474),"")</f>
        <v/>
      </c>
      <c r="P8474">
        <f>IF(D8474="",P8473,P8473+1)</f>
        <v/>
      </c>
    </row>
    <row r="8475">
      <c r="A8475">
        <f>IF(P8475=P8474,0,P8475)</f>
        <v/>
      </c>
      <c r="B8475" s="41">
        <f>IF($M8475&gt;300,"",IF(OR(INDEX(Bemenet!$E$2:$E$301,$M8475)="",INDEX(Bemenet!$F$2:$F$301,$M8475)=""),"",MAX(INDEX(Bemenet!$E$2:$E$301,$M8475),INDEX(Szabalyok!$A:$A,$N8475))))</f>
        <v/>
      </c>
      <c r="C8475" s="41">
        <f>IF($B8475="","",MIN(INDEX(Bemenet!$F$2:$F$301,$M8475),INDEX(Szabalyok!$B:$B,$N8475)))</f>
        <v/>
      </c>
      <c r="D8475" s="5">
        <f>IF(AND($B8475&lt;&gt;"",$C8475&lt;&gt;"",$B8475&lt;=$C8475),INDEX(Bemenet!$G$2:$G$301,$M8475),"")</f>
        <v/>
      </c>
      <c r="E8475" s="6">
        <f>IF(AND($B8475&lt;&gt;"",$C8475&lt;&gt;"",$B8475&lt;=$C8475),INDEX(Bemenet!$D$2:$D$301,$M8475),"")</f>
        <v/>
      </c>
      <c r="F8475" s="5">
        <f>IF(AND($B8475&lt;&gt;"",$C8475&lt;&gt;"",$B8475&lt;=$C8475),$C8475-$B8475+1,"")</f>
        <v/>
      </c>
      <c r="G8475" s="5">
        <f>IF($F8475="","",$F8475*$D8475)</f>
        <v/>
      </c>
      <c r="H8475" s="42">
        <f>IF($G8475="","",$O8475)</f>
        <v/>
      </c>
      <c r="I8475" s="5">
        <f>IF($G8475="","",$G8475*IF($H8475="",$O8475,$H8475)/100)</f>
        <v/>
      </c>
      <c r="J8475" s="5">
        <f>IF(OR($L8475="",NOT(COUNTIFS($L$2:$L8475,$L8475)=1)),"",SUMIFS($G:$G,$L:$L,$L8475))</f>
        <v/>
      </c>
      <c r="K8475" s="5">
        <f>IF(OR($L8475="",NOT(COUNTIFS($L$2:$L8475,$L8475)=1)),"",SUMIFS($I:$I,$L:$L,$L8475))</f>
        <v/>
      </c>
      <c r="L8475" s="6">
        <f>IF($B8475="","",YEAR($B8475))</f>
        <v/>
      </c>
      <c r="M8475" s="6">
        <f>INT((ROW()-2)/39)+1</f>
        <v/>
      </c>
      <c r="N8475" s="6">
        <f>MOD(ROW()-2,39)+2</f>
        <v/>
      </c>
      <c r="O8475" s="42">
        <f>IF(AND($B8475&lt;&gt;"",$C8475&lt;&gt;"",$B8475&lt;=$C8475),INDEX(Szabalyok!$C:$C,$N8475),"")</f>
        <v/>
      </c>
      <c r="P8475">
        <f>IF(D8475="",P8474,P8474+1)</f>
        <v/>
      </c>
    </row>
    <row r="8476">
      <c r="A8476">
        <f>IF(P8476=P8475,0,P8476)</f>
        <v/>
      </c>
      <c r="B8476" s="41">
        <f>IF($M8476&gt;300,"",IF(OR(INDEX(Bemenet!$E$2:$E$301,$M8476)="",INDEX(Bemenet!$F$2:$F$301,$M8476)=""),"",MAX(INDEX(Bemenet!$E$2:$E$301,$M8476),INDEX(Szabalyok!$A:$A,$N8476))))</f>
        <v/>
      </c>
      <c r="C8476" s="41">
        <f>IF($B8476="","",MIN(INDEX(Bemenet!$F$2:$F$301,$M8476),INDEX(Szabalyok!$B:$B,$N8476)))</f>
        <v/>
      </c>
      <c r="D8476" s="5">
        <f>IF(AND($B8476&lt;&gt;"",$C8476&lt;&gt;"",$B8476&lt;=$C8476),INDEX(Bemenet!$G$2:$G$301,$M8476),"")</f>
        <v/>
      </c>
      <c r="E8476" s="6">
        <f>IF(AND($B8476&lt;&gt;"",$C8476&lt;&gt;"",$B8476&lt;=$C8476),INDEX(Bemenet!$D$2:$D$301,$M8476),"")</f>
        <v/>
      </c>
      <c r="F8476" s="5">
        <f>IF(AND($B8476&lt;&gt;"",$C8476&lt;&gt;"",$B8476&lt;=$C8476),$C8476-$B8476+1,"")</f>
        <v/>
      </c>
      <c r="G8476" s="5">
        <f>IF($F8476="","",$F8476*$D8476)</f>
        <v/>
      </c>
      <c r="H8476" s="42">
        <f>IF($G8476="","",$O8476)</f>
        <v/>
      </c>
      <c r="I8476" s="5">
        <f>IF($G8476="","",$G8476*IF($H8476="",$O8476,$H8476)/100)</f>
        <v/>
      </c>
      <c r="J8476" s="5">
        <f>IF(OR($L8476="",NOT(COUNTIFS($L$2:$L8476,$L8476)=1)),"",SUMIFS($G:$G,$L:$L,$L8476))</f>
        <v/>
      </c>
      <c r="K8476" s="5">
        <f>IF(OR($L8476="",NOT(COUNTIFS($L$2:$L8476,$L8476)=1)),"",SUMIFS($I:$I,$L:$L,$L8476))</f>
        <v/>
      </c>
      <c r="L8476" s="6">
        <f>IF($B8476="","",YEAR($B8476))</f>
        <v/>
      </c>
      <c r="M8476" s="6">
        <f>INT((ROW()-2)/39)+1</f>
        <v/>
      </c>
      <c r="N8476" s="6">
        <f>MOD(ROW()-2,39)+2</f>
        <v/>
      </c>
      <c r="O8476" s="42">
        <f>IF(AND($B8476&lt;&gt;"",$C8476&lt;&gt;"",$B8476&lt;=$C8476),INDEX(Szabalyok!$C:$C,$N8476),"")</f>
        <v/>
      </c>
      <c r="P8476">
        <f>IF(D8476="",P8475,P8475+1)</f>
        <v/>
      </c>
    </row>
    <row r="8477">
      <c r="A8477">
        <f>IF(P8477=P8476,0,P8477)</f>
        <v/>
      </c>
      <c r="B8477" s="41">
        <f>IF($M8477&gt;300,"",IF(OR(INDEX(Bemenet!$E$2:$E$301,$M8477)="",INDEX(Bemenet!$F$2:$F$301,$M8477)=""),"",MAX(INDEX(Bemenet!$E$2:$E$301,$M8477),INDEX(Szabalyok!$A:$A,$N8477))))</f>
        <v/>
      </c>
      <c r="C8477" s="41">
        <f>IF($B8477="","",MIN(INDEX(Bemenet!$F$2:$F$301,$M8477),INDEX(Szabalyok!$B:$B,$N8477)))</f>
        <v/>
      </c>
      <c r="D8477" s="5">
        <f>IF(AND($B8477&lt;&gt;"",$C8477&lt;&gt;"",$B8477&lt;=$C8477),INDEX(Bemenet!$G$2:$G$301,$M8477),"")</f>
        <v/>
      </c>
      <c r="E8477" s="6">
        <f>IF(AND($B8477&lt;&gt;"",$C8477&lt;&gt;"",$B8477&lt;=$C8477),INDEX(Bemenet!$D$2:$D$301,$M8477),"")</f>
        <v/>
      </c>
      <c r="F8477" s="5">
        <f>IF(AND($B8477&lt;&gt;"",$C8477&lt;&gt;"",$B8477&lt;=$C8477),$C8477-$B8477+1,"")</f>
        <v/>
      </c>
      <c r="G8477" s="5">
        <f>IF($F8477="","",$F8477*$D8477)</f>
        <v/>
      </c>
      <c r="H8477" s="42">
        <f>IF($G8477="","",$O8477)</f>
        <v/>
      </c>
      <c r="I8477" s="5">
        <f>IF($G8477="","",$G8477*IF($H8477="",$O8477,$H8477)/100)</f>
        <v/>
      </c>
      <c r="J8477" s="5">
        <f>IF(OR($L8477="",NOT(COUNTIFS($L$2:$L8477,$L8477)=1)),"",SUMIFS($G:$G,$L:$L,$L8477))</f>
        <v/>
      </c>
      <c r="K8477" s="5">
        <f>IF(OR($L8477="",NOT(COUNTIFS($L$2:$L8477,$L8477)=1)),"",SUMIFS($I:$I,$L:$L,$L8477))</f>
        <v/>
      </c>
      <c r="L8477" s="6">
        <f>IF($B8477="","",YEAR($B8477))</f>
        <v/>
      </c>
      <c r="M8477" s="6">
        <f>INT((ROW()-2)/39)+1</f>
        <v/>
      </c>
      <c r="N8477" s="6">
        <f>MOD(ROW()-2,39)+2</f>
        <v/>
      </c>
      <c r="O8477" s="42">
        <f>IF(AND($B8477&lt;&gt;"",$C8477&lt;&gt;"",$B8477&lt;=$C8477),INDEX(Szabalyok!$C:$C,$N8477),"")</f>
        <v/>
      </c>
      <c r="P8477">
        <f>IF(D8477="",P8476,P8476+1)</f>
        <v/>
      </c>
    </row>
    <row r="8478">
      <c r="A8478">
        <f>IF(P8478=P8477,0,P8478)</f>
        <v/>
      </c>
      <c r="B8478" s="41">
        <f>IF($M8478&gt;300,"",IF(OR(INDEX(Bemenet!$E$2:$E$301,$M8478)="",INDEX(Bemenet!$F$2:$F$301,$M8478)=""),"",MAX(INDEX(Bemenet!$E$2:$E$301,$M8478),INDEX(Szabalyok!$A:$A,$N8478))))</f>
        <v/>
      </c>
      <c r="C8478" s="41">
        <f>IF($B8478="","",MIN(INDEX(Bemenet!$F$2:$F$301,$M8478),INDEX(Szabalyok!$B:$B,$N8478)))</f>
        <v/>
      </c>
      <c r="D8478" s="5">
        <f>IF(AND($B8478&lt;&gt;"",$C8478&lt;&gt;"",$B8478&lt;=$C8478),INDEX(Bemenet!$G$2:$G$301,$M8478),"")</f>
        <v/>
      </c>
      <c r="E8478" s="6">
        <f>IF(AND($B8478&lt;&gt;"",$C8478&lt;&gt;"",$B8478&lt;=$C8478),INDEX(Bemenet!$D$2:$D$301,$M8478),"")</f>
        <v/>
      </c>
      <c r="F8478" s="5">
        <f>IF(AND($B8478&lt;&gt;"",$C8478&lt;&gt;"",$B8478&lt;=$C8478),$C8478-$B8478+1,"")</f>
        <v/>
      </c>
      <c r="G8478" s="5">
        <f>IF($F8478="","",$F8478*$D8478)</f>
        <v/>
      </c>
      <c r="H8478" s="42">
        <f>IF($G8478="","",$O8478)</f>
        <v/>
      </c>
      <c r="I8478" s="5">
        <f>IF($G8478="","",$G8478*IF($H8478="",$O8478,$H8478)/100)</f>
        <v/>
      </c>
      <c r="J8478" s="5">
        <f>IF(OR($L8478="",NOT(COUNTIFS($L$2:$L8478,$L8478)=1)),"",SUMIFS($G:$G,$L:$L,$L8478))</f>
        <v/>
      </c>
      <c r="K8478" s="5">
        <f>IF(OR($L8478="",NOT(COUNTIFS($L$2:$L8478,$L8478)=1)),"",SUMIFS($I:$I,$L:$L,$L8478))</f>
        <v/>
      </c>
      <c r="L8478" s="6">
        <f>IF($B8478="","",YEAR($B8478))</f>
        <v/>
      </c>
      <c r="M8478" s="6">
        <f>INT((ROW()-2)/39)+1</f>
        <v/>
      </c>
      <c r="N8478" s="6">
        <f>MOD(ROW()-2,39)+2</f>
        <v/>
      </c>
      <c r="O8478" s="42">
        <f>IF(AND($B8478&lt;&gt;"",$C8478&lt;&gt;"",$B8478&lt;=$C8478),INDEX(Szabalyok!$C:$C,$N8478),"")</f>
        <v/>
      </c>
      <c r="P8478">
        <f>IF(D8478="",P8477,P8477+1)</f>
        <v/>
      </c>
    </row>
    <row r="8479">
      <c r="A8479">
        <f>IF(P8479=P8478,0,P8479)</f>
        <v/>
      </c>
      <c r="B8479" s="41">
        <f>IF($M8479&gt;300,"",IF(OR(INDEX(Bemenet!$E$2:$E$301,$M8479)="",INDEX(Bemenet!$F$2:$F$301,$M8479)=""),"",MAX(INDEX(Bemenet!$E$2:$E$301,$M8479),INDEX(Szabalyok!$A:$A,$N8479))))</f>
        <v/>
      </c>
      <c r="C8479" s="41">
        <f>IF($B8479="","",MIN(INDEX(Bemenet!$F$2:$F$301,$M8479),INDEX(Szabalyok!$B:$B,$N8479)))</f>
        <v/>
      </c>
      <c r="D8479" s="5">
        <f>IF(AND($B8479&lt;&gt;"",$C8479&lt;&gt;"",$B8479&lt;=$C8479),INDEX(Bemenet!$G$2:$G$301,$M8479),"")</f>
        <v/>
      </c>
      <c r="E8479" s="6">
        <f>IF(AND($B8479&lt;&gt;"",$C8479&lt;&gt;"",$B8479&lt;=$C8479),INDEX(Bemenet!$D$2:$D$301,$M8479),"")</f>
        <v/>
      </c>
      <c r="F8479" s="5">
        <f>IF(AND($B8479&lt;&gt;"",$C8479&lt;&gt;"",$B8479&lt;=$C8479),$C8479-$B8479+1,"")</f>
        <v/>
      </c>
      <c r="G8479" s="5">
        <f>IF($F8479="","",$F8479*$D8479)</f>
        <v/>
      </c>
      <c r="H8479" s="42">
        <f>IF($G8479="","",$O8479)</f>
        <v/>
      </c>
      <c r="I8479" s="5">
        <f>IF($G8479="","",$G8479*IF($H8479="",$O8479,$H8479)/100)</f>
        <v/>
      </c>
      <c r="J8479" s="5">
        <f>IF(OR($L8479="",NOT(COUNTIFS($L$2:$L8479,$L8479)=1)),"",SUMIFS($G:$G,$L:$L,$L8479))</f>
        <v/>
      </c>
      <c r="K8479" s="5">
        <f>IF(OR($L8479="",NOT(COUNTIFS($L$2:$L8479,$L8479)=1)),"",SUMIFS($I:$I,$L:$L,$L8479))</f>
        <v/>
      </c>
      <c r="L8479" s="6">
        <f>IF($B8479="","",YEAR($B8479))</f>
        <v/>
      </c>
      <c r="M8479" s="6">
        <f>INT((ROW()-2)/39)+1</f>
        <v/>
      </c>
      <c r="N8479" s="6">
        <f>MOD(ROW()-2,39)+2</f>
        <v/>
      </c>
      <c r="O8479" s="42">
        <f>IF(AND($B8479&lt;&gt;"",$C8479&lt;&gt;"",$B8479&lt;=$C8479),INDEX(Szabalyok!$C:$C,$N8479),"")</f>
        <v/>
      </c>
      <c r="P8479">
        <f>IF(D8479="",P8478,P8478+1)</f>
        <v/>
      </c>
    </row>
    <row r="8480">
      <c r="A8480">
        <f>IF(P8480=P8479,0,P8480)</f>
        <v/>
      </c>
      <c r="B8480" s="41">
        <f>IF($M8480&gt;300,"",IF(OR(INDEX(Bemenet!$E$2:$E$301,$M8480)="",INDEX(Bemenet!$F$2:$F$301,$M8480)=""),"",MAX(INDEX(Bemenet!$E$2:$E$301,$M8480),INDEX(Szabalyok!$A:$A,$N8480))))</f>
        <v/>
      </c>
      <c r="C8480" s="41">
        <f>IF($B8480="","",MIN(INDEX(Bemenet!$F$2:$F$301,$M8480),INDEX(Szabalyok!$B:$B,$N8480)))</f>
        <v/>
      </c>
      <c r="D8480" s="5">
        <f>IF(AND($B8480&lt;&gt;"",$C8480&lt;&gt;"",$B8480&lt;=$C8480),INDEX(Bemenet!$G$2:$G$301,$M8480),"")</f>
        <v/>
      </c>
      <c r="E8480" s="6">
        <f>IF(AND($B8480&lt;&gt;"",$C8480&lt;&gt;"",$B8480&lt;=$C8480),INDEX(Bemenet!$D$2:$D$301,$M8480),"")</f>
        <v/>
      </c>
      <c r="F8480" s="5">
        <f>IF(AND($B8480&lt;&gt;"",$C8480&lt;&gt;"",$B8480&lt;=$C8480),$C8480-$B8480+1,"")</f>
        <v/>
      </c>
      <c r="G8480" s="5">
        <f>IF($F8480="","",$F8480*$D8480)</f>
        <v/>
      </c>
      <c r="H8480" s="42">
        <f>IF($G8480="","",$O8480)</f>
        <v/>
      </c>
      <c r="I8480" s="5">
        <f>IF($G8480="","",$G8480*IF($H8480="",$O8480,$H8480)/100)</f>
        <v/>
      </c>
      <c r="J8480" s="5">
        <f>IF(OR($L8480="",NOT(COUNTIFS($L$2:$L8480,$L8480)=1)),"",SUMIFS($G:$G,$L:$L,$L8480))</f>
        <v/>
      </c>
      <c r="K8480" s="5">
        <f>IF(OR($L8480="",NOT(COUNTIFS($L$2:$L8480,$L8480)=1)),"",SUMIFS($I:$I,$L:$L,$L8480))</f>
        <v/>
      </c>
      <c r="L8480" s="6">
        <f>IF($B8480="","",YEAR($B8480))</f>
        <v/>
      </c>
      <c r="M8480" s="6">
        <f>INT((ROW()-2)/39)+1</f>
        <v/>
      </c>
      <c r="N8480" s="6">
        <f>MOD(ROW()-2,39)+2</f>
        <v/>
      </c>
      <c r="O8480" s="42">
        <f>IF(AND($B8480&lt;&gt;"",$C8480&lt;&gt;"",$B8480&lt;=$C8480),INDEX(Szabalyok!$C:$C,$N8480),"")</f>
        <v/>
      </c>
      <c r="P8480">
        <f>IF(D8480="",P8479,P8479+1)</f>
        <v/>
      </c>
    </row>
    <row r="8481">
      <c r="A8481">
        <f>IF(P8481=P8480,0,P8481)</f>
        <v/>
      </c>
      <c r="B8481" s="41">
        <f>IF($M8481&gt;300,"",IF(OR(INDEX(Bemenet!$E$2:$E$301,$M8481)="",INDEX(Bemenet!$F$2:$F$301,$M8481)=""),"",MAX(INDEX(Bemenet!$E$2:$E$301,$M8481),INDEX(Szabalyok!$A:$A,$N8481))))</f>
        <v/>
      </c>
      <c r="C8481" s="41">
        <f>IF($B8481="","",MIN(INDEX(Bemenet!$F$2:$F$301,$M8481),INDEX(Szabalyok!$B:$B,$N8481)))</f>
        <v/>
      </c>
      <c r="D8481" s="5">
        <f>IF(AND($B8481&lt;&gt;"",$C8481&lt;&gt;"",$B8481&lt;=$C8481),INDEX(Bemenet!$G$2:$G$301,$M8481),"")</f>
        <v/>
      </c>
      <c r="E8481" s="6">
        <f>IF(AND($B8481&lt;&gt;"",$C8481&lt;&gt;"",$B8481&lt;=$C8481),INDEX(Bemenet!$D$2:$D$301,$M8481),"")</f>
        <v/>
      </c>
      <c r="F8481" s="5">
        <f>IF(AND($B8481&lt;&gt;"",$C8481&lt;&gt;"",$B8481&lt;=$C8481),$C8481-$B8481+1,"")</f>
        <v/>
      </c>
      <c r="G8481" s="5">
        <f>IF($F8481="","",$F8481*$D8481)</f>
        <v/>
      </c>
      <c r="H8481" s="42">
        <f>IF($G8481="","",$O8481)</f>
        <v/>
      </c>
      <c r="I8481" s="5">
        <f>IF($G8481="","",$G8481*IF($H8481="",$O8481,$H8481)/100)</f>
        <v/>
      </c>
      <c r="J8481" s="5">
        <f>IF(OR($L8481="",NOT(COUNTIFS($L$2:$L8481,$L8481)=1)),"",SUMIFS($G:$G,$L:$L,$L8481))</f>
        <v/>
      </c>
      <c r="K8481" s="5">
        <f>IF(OR($L8481="",NOT(COUNTIFS($L$2:$L8481,$L8481)=1)),"",SUMIFS($I:$I,$L:$L,$L8481))</f>
        <v/>
      </c>
      <c r="L8481" s="6">
        <f>IF($B8481="","",YEAR($B8481))</f>
        <v/>
      </c>
      <c r="M8481" s="6">
        <f>INT((ROW()-2)/39)+1</f>
        <v/>
      </c>
      <c r="N8481" s="6">
        <f>MOD(ROW()-2,39)+2</f>
        <v/>
      </c>
      <c r="O8481" s="42">
        <f>IF(AND($B8481&lt;&gt;"",$C8481&lt;&gt;"",$B8481&lt;=$C8481),INDEX(Szabalyok!$C:$C,$N8481),"")</f>
        <v/>
      </c>
      <c r="P8481">
        <f>IF(D8481="",P8480,P8480+1)</f>
        <v/>
      </c>
    </row>
    <row r="8482">
      <c r="A8482">
        <f>IF(P8482=P8481,0,P8482)</f>
        <v/>
      </c>
      <c r="B8482" s="41">
        <f>IF($M8482&gt;300,"",IF(OR(INDEX(Bemenet!$E$2:$E$301,$M8482)="",INDEX(Bemenet!$F$2:$F$301,$M8482)=""),"",MAX(INDEX(Bemenet!$E$2:$E$301,$M8482),INDEX(Szabalyok!$A:$A,$N8482))))</f>
        <v/>
      </c>
      <c r="C8482" s="41">
        <f>IF($B8482="","",MIN(INDEX(Bemenet!$F$2:$F$301,$M8482),INDEX(Szabalyok!$B:$B,$N8482)))</f>
        <v/>
      </c>
      <c r="D8482" s="5">
        <f>IF(AND($B8482&lt;&gt;"",$C8482&lt;&gt;"",$B8482&lt;=$C8482),INDEX(Bemenet!$G$2:$G$301,$M8482),"")</f>
        <v/>
      </c>
      <c r="E8482" s="6">
        <f>IF(AND($B8482&lt;&gt;"",$C8482&lt;&gt;"",$B8482&lt;=$C8482),INDEX(Bemenet!$D$2:$D$301,$M8482),"")</f>
        <v/>
      </c>
      <c r="F8482" s="5">
        <f>IF(AND($B8482&lt;&gt;"",$C8482&lt;&gt;"",$B8482&lt;=$C8482),$C8482-$B8482+1,"")</f>
        <v/>
      </c>
      <c r="G8482" s="5">
        <f>IF($F8482="","",$F8482*$D8482)</f>
        <v/>
      </c>
      <c r="H8482" s="42">
        <f>IF($G8482="","",$O8482)</f>
        <v/>
      </c>
      <c r="I8482" s="5">
        <f>IF($G8482="","",$G8482*IF($H8482="",$O8482,$H8482)/100)</f>
        <v/>
      </c>
      <c r="J8482" s="5">
        <f>IF(OR($L8482="",NOT(COUNTIFS($L$2:$L8482,$L8482)=1)),"",SUMIFS($G:$G,$L:$L,$L8482))</f>
        <v/>
      </c>
      <c r="K8482" s="5">
        <f>IF(OR($L8482="",NOT(COUNTIFS($L$2:$L8482,$L8482)=1)),"",SUMIFS($I:$I,$L:$L,$L8482))</f>
        <v/>
      </c>
      <c r="L8482" s="6">
        <f>IF($B8482="","",YEAR($B8482))</f>
        <v/>
      </c>
      <c r="M8482" s="6">
        <f>INT((ROW()-2)/39)+1</f>
        <v/>
      </c>
      <c r="N8482" s="6">
        <f>MOD(ROW()-2,39)+2</f>
        <v/>
      </c>
      <c r="O8482" s="42">
        <f>IF(AND($B8482&lt;&gt;"",$C8482&lt;&gt;"",$B8482&lt;=$C8482),INDEX(Szabalyok!$C:$C,$N8482),"")</f>
        <v/>
      </c>
      <c r="P8482">
        <f>IF(D8482="",P8481,P8481+1)</f>
        <v/>
      </c>
    </row>
    <row r="8483">
      <c r="A8483">
        <f>IF(P8483=P8482,0,P8483)</f>
        <v/>
      </c>
      <c r="B8483" s="41">
        <f>IF($M8483&gt;300,"",IF(OR(INDEX(Bemenet!$E$2:$E$301,$M8483)="",INDEX(Bemenet!$F$2:$F$301,$M8483)=""),"",MAX(INDEX(Bemenet!$E$2:$E$301,$M8483),INDEX(Szabalyok!$A:$A,$N8483))))</f>
        <v/>
      </c>
      <c r="C8483" s="41">
        <f>IF($B8483="","",MIN(INDEX(Bemenet!$F$2:$F$301,$M8483),INDEX(Szabalyok!$B:$B,$N8483)))</f>
        <v/>
      </c>
      <c r="D8483" s="5">
        <f>IF(AND($B8483&lt;&gt;"",$C8483&lt;&gt;"",$B8483&lt;=$C8483),INDEX(Bemenet!$G$2:$G$301,$M8483),"")</f>
        <v/>
      </c>
      <c r="E8483" s="6">
        <f>IF(AND($B8483&lt;&gt;"",$C8483&lt;&gt;"",$B8483&lt;=$C8483),INDEX(Bemenet!$D$2:$D$301,$M8483),"")</f>
        <v/>
      </c>
      <c r="F8483" s="5">
        <f>IF(AND($B8483&lt;&gt;"",$C8483&lt;&gt;"",$B8483&lt;=$C8483),$C8483-$B8483+1,"")</f>
        <v/>
      </c>
      <c r="G8483" s="5">
        <f>IF($F8483="","",$F8483*$D8483)</f>
        <v/>
      </c>
      <c r="H8483" s="42">
        <f>IF($G8483="","",$O8483)</f>
        <v/>
      </c>
      <c r="I8483" s="5">
        <f>IF($G8483="","",$G8483*IF($H8483="",$O8483,$H8483)/100)</f>
        <v/>
      </c>
      <c r="J8483" s="5">
        <f>IF(OR($L8483="",NOT(COUNTIFS($L$2:$L8483,$L8483)=1)),"",SUMIFS($G:$G,$L:$L,$L8483))</f>
        <v/>
      </c>
      <c r="K8483" s="5">
        <f>IF(OR($L8483="",NOT(COUNTIFS($L$2:$L8483,$L8483)=1)),"",SUMIFS($I:$I,$L:$L,$L8483))</f>
        <v/>
      </c>
      <c r="L8483" s="6">
        <f>IF($B8483="","",YEAR($B8483))</f>
        <v/>
      </c>
      <c r="M8483" s="6">
        <f>INT((ROW()-2)/39)+1</f>
        <v/>
      </c>
      <c r="N8483" s="6">
        <f>MOD(ROW()-2,39)+2</f>
        <v/>
      </c>
      <c r="O8483" s="42">
        <f>IF(AND($B8483&lt;&gt;"",$C8483&lt;&gt;"",$B8483&lt;=$C8483),INDEX(Szabalyok!$C:$C,$N8483),"")</f>
        <v/>
      </c>
      <c r="P8483">
        <f>IF(D8483="",P8482,P8482+1)</f>
        <v/>
      </c>
    </row>
    <row r="8484">
      <c r="A8484">
        <f>IF(P8484=P8483,0,P8484)</f>
        <v/>
      </c>
      <c r="B8484" s="41">
        <f>IF($M8484&gt;300,"",IF(OR(INDEX(Bemenet!$E$2:$E$301,$M8484)="",INDEX(Bemenet!$F$2:$F$301,$M8484)=""),"",MAX(INDEX(Bemenet!$E$2:$E$301,$M8484),INDEX(Szabalyok!$A:$A,$N8484))))</f>
        <v/>
      </c>
      <c r="C8484" s="41">
        <f>IF($B8484="","",MIN(INDEX(Bemenet!$F$2:$F$301,$M8484),INDEX(Szabalyok!$B:$B,$N8484)))</f>
        <v/>
      </c>
      <c r="D8484" s="5">
        <f>IF(AND($B8484&lt;&gt;"",$C8484&lt;&gt;"",$B8484&lt;=$C8484),INDEX(Bemenet!$G$2:$G$301,$M8484),"")</f>
        <v/>
      </c>
      <c r="E8484" s="6">
        <f>IF(AND($B8484&lt;&gt;"",$C8484&lt;&gt;"",$B8484&lt;=$C8484),INDEX(Bemenet!$D$2:$D$301,$M8484),"")</f>
        <v/>
      </c>
      <c r="F8484" s="5">
        <f>IF(AND($B8484&lt;&gt;"",$C8484&lt;&gt;"",$B8484&lt;=$C8484),$C8484-$B8484+1,"")</f>
        <v/>
      </c>
      <c r="G8484" s="5">
        <f>IF($F8484="","",$F8484*$D8484)</f>
        <v/>
      </c>
      <c r="H8484" s="42">
        <f>IF($G8484="","",$O8484)</f>
        <v/>
      </c>
      <c r="I8484" s="5">
        <f>IF($G8484="","",$G8484*IF($H8484="",$O8484,$H8484)/100)</f>
        <v/>
      </c>
      <c r="J8484" s="5">
        <f>IF(OR($L8484="",NOT(COUNTIFS($L$2:$L8484,$L8484)=1)),"",SUMIFS($G:$G,$L:$L,$L8484))</f>
        <v/>
      </c>
      <c r="K8484" s="5">
        <f>IF(OR($L8484="",NOT(COUNTIFS($L$2:$L8484,$L8484)=1)),"",SUMIFS($I:$I,$L:$L,$L8484))</f>
        <v/>
      </c>
      <c r="L8484" s="6">
        <f>IF($B8484="","",YEAR($B8484))</f>
        <v/>
      </c>
      <c r="M8484" s="6">
        <f>INT((ROW()-2)/39)+1</f>
        <v/>
      </c>
      <c r="N8484" s="6">
        <f>MOD(ROW()-2,39)+2</f>
        <v/>
      </c>
      <c r="O8484" s="42">
        <f>IF(AND($B8484&lt;&gt;"",$C8484&lt;&gt;"",$B8484&lt;=$C8484),INDEX(Szabalyok!$C:$C,$N8484),"")</f>
        <v/>
      </c>
      <c r="P8484">
        <f>IF(D8484="",P8483,P8483+1)</f>
        <v/>
      </c>
    </row>
    <row r="8485">
      <c r="A8485">
        <f>IF(P8485=P8484,0,P8485)</f>
        <v/>
      </c>
      <c r="B8485" s="41">
        <f>IF($M8485&gt;300,"",IF(OR(INDEX(Bemenet!$E$2:$E$301,$M8485)="",INDEX(Bemenet!$F$2:$F$301,$M8485)=""),"",MAX(INDEX(Bemenet!$E$2:$E$301,$M8485),INDEX(Szabalyok!$A:$A,$N8485))))</f>
        <v/>
      </c>
      <c r="C8485" s="41">
        <f>IF($B8485="","",MIN(INDEX(Bemenet!$F$2:$F$301,$M8485),INDEX(Szabalyok!$B:$B,$N8485)))</f>
        <v/>
      </c>
      <c r="D8485" s="5">
        <f>IF(AND($B8485&lt;&gt;"",$C8485&lt;&gt;"",$B8485&lt;=$C8485),INDEX(Bemenet!$G$2:$G$301,$M8485),"")</f>
        <v/>
      </c>
      <c r="E8485" s="6">
        <f>IF(AND($B8485&lt;&gt;"",$C8485&lt;&gt;"",$B8485&lt;=$C8485),INDEX(Bemenet!$D$2:$D$301,$M8485),"")</f>
        <v/>
      </c>
      <c r="F8485" s="5">
        <f>IF(AND($B8485&lt;&gt;"",$C8485&lt;&gt;"",$B8485&lt;=$C8485),$C8485-$B8485+1,"")</f>
        <v/>
      </c>
      <c r="G8485" s="5">
        <f>IF($F8485="","",$F8485*$D8485)</f>
        <v/>
      </c>
      <c r="H8485" s="42">
        <f>IF($G8485="","",$O8485)</f>
        <v/>
      </c>
      <c r="I8485" s="5">
        <f>IF($G8485="","",$G8485*IF($H8485="",$O8485,$H8485)/100)</f>
        <v/>
      </c>
      <c r="J8485" s="5">
        <f>IF(OR($L8485="",NOT(COUNTIFS($L$2:$L8485,$L8485)=1)),"",SUMIFS($G:$G,$L:$L,$L8485))</f>
        <v/>
      </c>
      <c r="K8485" s="5">
        <f>IF(OR($L8485="",NOT(COUNTIFS($L$2:$L8485,$L8485)=1)),"",SUMIFS($I:$I,$L:$L,$L8485))</f>
        <v/>
      </c>
      <c r="L8485" s="6">
        <f>IF($B8485="","",YEAR($B8485))</f>
        <v/>
      </c>
      <c r="M8485" s="6">
        <f>INT((ROW()-2)/39)+1</f>
        <v/>
      </c>
      <c r="N8485" s="6">
        <f>MOD(ROW()-2,39)+2</f>
        <v/>
      </c>
      <c r="O8485" s="42">
        <f>IF(AND($B8485&lt;&gt;"",$C8485&lt;&gt;"",$B8485&lt;=$C8485),INDEX(Szabalyok!$C:$C,$N8485),"")</f>
        <v/>
      </c>
      <c r="P8485">
        <f>IF(D8485="",P8484,P8484+1)</f>
        <v/>
      </c>
    </row>
    <row r="8486">
      <c r="A8486">
        <f>IF(P8486=P8485,0,P8486)</f>
        <v/>
      </c>
      <c r="B8486" s="41">
        <f>IF($M8486&gt;300,"",IF(OR(INDEX(Bemenet!$E$2:$E$301,$M8486)="",INDEX(Bemenet!$F$2:$F$301,$M8486)=""),"",MAX(INDEX(Bemenet!$E$2:$E$301,$M8486),INDEX(Szabalyok!$A:$A,$N8486))))</f>
        <v/>
      </c>
      <c r="C8486" s="41">
        <f>IF($B8486="","",MIN(INDEX(Bemenet!$F$2:$F$301,$M8486),INDEX(Szabalyok!$B:$B,$N8486)))</f>
        <v/>
      </c>
      <c r="D8486" s="5">
        <f>IF(AND($B8486&lt;&gt;"",$C8486&lt;&gt;"",$B8486&lt;=$C8486),INDEX(Bemenet!$G$2:$G$301,$M8486),"")</f>
        <v/>
      </c>
      <c r="E8486" s="6">
        <f>IF(AND($B8486&lt;&gt;"",$C8486&lt;&gt;"",$B8486&lt;=$C8486),INDEX(Bemenet!$D$2:$D$301,$M8486),"")</f>
        <v/>
      </c>
      <c r="F8486" s="5">
        <f>IF(AND($B8486&lt;&gt;"",$C8486&lt;&gt;"",$B8486&lt;=$C8486),$C8486-$B8486+1,"")</f>
        <v/>
      </c>
      <c r="G8486" s="5">
        <f>IF($F8486="","",$F8486*$D8486)</f>
        <v/>
      </c>
      <c r="H8486" s="42">
        <f>IF($G8486="","",$O8486)</f>
        <v/>
      </c>
      <c r="I8486" s="5">
        <f>IF($G8486="","",$G8486*IF($H8486="",$O8486,$H8486)/100)</f>
        <v/>
      </c>
      <c r="J8486" s="5">
        <f>IF(OR($L8486="",NOT(COUNTIFS($L$2:$L8486,$L8486)=1)),"",SUMIFS($G:$G,$L:$L,$L8486))</f>
        <v/>
      </c>
      <c r="K8486" s="5">
        <f>IF(OR($L8486="",NOT(COUNTIFS($L$2:$L8486,$L8486)=1)),"",SUMIFS($I:$I,$L:$L,$L8486))</f>
        <v/>
      </c>
      <c r="L8486" s="6">
        <f>IF($B8486="","",YEAR($B8486))</f>
        <v/>
      </c>
      <c r="M8486" s="6">
        <f>INT((ROW()-2)/39)+1</f>
        <v/>
      </c>
      <c r="N8486" s="6">
        <f>MOD(ROW()-2,39)+2</f>
        <v/>
      </c>
      <c r="O8486" s="42">
        <f>IF(AND($B8486&lt;&gt;"",$C8486&lt;&gt;"",$B8486&lt;=$C8486),INDEX(Szabalyok!$C:$C,$N8486),"")</f>
        <v/>
      </c>
      <c r="P8486">
        <f>IF(D8486="",P8485,P8485+1)</f>
        <v/>
      </c>
    </row>
    <row r="8487">
      <c r="A8487">
        <f>IF(P8487=P8486,0,P8487)</f>
        <v/>
      </c>
      <c r="B8487" s="41">
        <f>IF($M8487&gt;300,"",IF(OR(INDEX(Bemenet!$E$2:$E$301,$M8487)="",INDEX(Bemenet!$F$2:$F$301,$M8487)=""),"",MAX(INDEX(Bemenet!$E$2:$E$301,$M8487),INDEX(Szabalyok!$A:$A,$N8487))))</f>
        <v/>
      </c>
      <c r="C8487" s="41">
        <f>IF($B8487="","",MIN(INDEX(Bemenet!$F$2:$F$301,$M8487),INDEX(Szabalyok!$B:$B,$N8487)))</f>
        <v/>
      </c>
      <c r="D8487" s="5">
        <f>IF(AND($B8487&lt;&gt;"",$C8487&lt;&gt;"",$B8487&lt;=$C8487),INDEX(Bemenet!$G$2:$G$301,$M8487),"")</f>
        <v/>
      </c>
      <c r="E8487" s="6">
        <f>IF(AND($B8487&lt;&gt;"",$C8487&lt;&gt;"",$B8487&lt;=$C8487),INDEX(Bemenet!$D$2:$D$301,$M8487),"")</f>
        <v/>
      </c>
      <c r="F8487" s="5">
        <f>IF(AND($B8487&lt;&gt;"",$C8487&lt;&gt;"",$B8487&lt;=$C8487),$C8487-$B8487+1,"")</f>
        <v/>
      </c>
      <c r="G8487" s="5">
        <f>IF($F8487="","",$F8487*$D8487)</f>
        <v/>
      </c>
      <c r="H8487" s="42">
        <f>IF($G8487="","",$O8487)</f>
        <v/>
      </c>
      <c r="I8487" s="5">
        <f>IF($G8487="","",$G8487*IF($H8487="",$O8487,$H8487)/100)</f>
        <v/>
      </c>
      <c r="J8487" s="5">
        <f>IF(OR($L8487="",NOT(COUNTIFS($L$2:$L8487,$L8487)=1)),"",SUMIFS($G:$G,$L:$L,$L8487))</f>
        <v/>
      </c>
      <c r="K8487" s="5">
        <f>IF(OR($L8487="",NOT(COUNTIFS($L$2:$L8487,$L8487)=1)),"",SUMIFS($I:$I,$L:$L,$L8487))</f>
        <v/>
      </c>
      <c r="L8487" s="6">
        <f>IF($B8487="","",YEAR($B8487))</f>
        <v/>
      </c>
      <c r="M8487" s="6">
        <f>INT((ROW()-2)/39)+1</f>
        <v/>
      </c>
      <c r="N8487" s="6">
        <f>MOD(ROW()-2,39)+2</f>
        <v/>
      </c>
      <c r="O8487" s="42">
        <f>IF(AND($B8487&lt;&gt;"",$C8487&lt;&gt;"",$B8487&lt;=$C8487),INDEX(Szabalyok!$C:$C,$N8487),"")</f>
        <v/>
      </c>
      <c r="P8487">
        <f>IF(D8487="",P8486,P8486+1)</f>
        <v/>
      </c>
    </row>
    <row r="8488">
      <c r="A8488">
        <f>IF(P8488=P8487,0,P8488)</f>
        <v/>
      </c>
      <c r="B8488" s="41">
        <f>IF($M8488&gt;300,"",IF(OR(INDEX(Bemenet!$E$2:$E$301,$M8488)="",INDEX(Bemenet!$F$2:$F$301,$M8488)=""),"",MAX(INDEX(Bemenet!$E$2:$E$301,$M8488),INDEX(Szabalyok!$A:$A,$N8488))))</f>
        <v/>
      </c>
      <c r="C8488" s="41">
        <f>IF($B8488="","",MIN(INDEX(Bemenet!$F$2:$F$301,$M8488),INDEX(Szabalyok!$B:$B,$N8488)))</f>
        <v/>
      </c>
      <c r="D8488" s="5">
        <f>IF(AND($B8488&lt;&gt;"",$C8488&lt;&gt;"",$B8488&lt;=$C8488),INDEX(Bemenet!$G$2:$G$301,$M8488),"")</f>
        <v/>
      </c>
      <c r="E8488" s="6">
        <f>IF(AND($B8488&lt;&gt;"",$C8488&lt;&gt;"",$B8488&lt;=$C8488),INDEX(Bemenet!$D$2:$D$301,$M8488),"")</f>
        <v/>
      </c>
      <c r="F8488" s="5">
        <f>IF(AND($B8488&lt;&gt;"",$C8488&lt;&gt;"",$B8488&lt;=$C8488),$C8488-$B8488+1,"")</f>
        <v/>
      </c>
      <c r="G8488" s="5">
        <f>IF($F8488="","",$F8488*$D8488)</f>
        <v/>
      </c>
      <c r="H8488" s="42">
        <f>IF($G8488="","",$O8488)</f>
        <v/>
      </c>
      <c r="I8488" s="5">
        <f>IF($G8488="","",$G8488*IF($H8488="",$O8488,$H8488)/100)</f>
        <v/>
      </c>
      <c r="J8488" s="5">
        <f>IF(OR($L8488="",NOT(COUNTIFS($L$2:$L8488,$L8488)=1)),"",SUMIFS($G:$G,$L:$L,$L8488))</f>
        <v/>
      </c>
      <c r="K8488" s="5">
        <f>IF(OR($L8488="",NOT(COUNTIFS($L$2:$L8488,$L8488)=1)),"",SUMIFS($I:$I,$L:$L,$L8488))</f>
        <v/>
      </c>
      <c r="L8488" s="6">
        <f>IF($B8488="","",YEAR($B8488))</f>
        <v/>
      </c>
      <c r="M8488" s="6">
        <f>INT((ROW()-2)/39)+1</f>
        <v/>
      </c>
      <c r="N8488" s="6">
        <f>MOD(ROW()-2,39)+2</f>
        <v/>
      </c>
      <c r="O8488" s="42">
        <f>IF(AND($B8488&lt;&gt;"",$C8488&lt;&gt;"",$B8488&lt;=$C8488),INDEX(Szabalyok!$C:$C,$N8488),"")</f>
        <v/>
      </c>
      <c r="P8488">
        <f>IF(D8488="",P8487,P8487+1)</f>
        <v/>
      </c>
    </row>
    <row r="8489">
      <c r="A8489">
        <f>IF(P8489=P8488,0,P8489)</f>
        <v/>
      </c>
      <c r="B8489" s="41">
        <f>IF($M8489&gt;300,"",IF(OR(INDEX(Bemenet!$E$2:$E$301,$M8489)="",INDEX(Bemenet!$F$2:$F$301,$M8489)=""),"",MAX(INDEX(Bemenet!$E$2:$E$301,$M8489),INDEX(Szabalyok!$A:$A,$N8489))))</f>
        <v/>
      </c>
      <c r="C8489" s="41">
        <f>IF($B8489="","",MIN(INDEX(Bemenet!$F$2:$F$301,$M8489),INDEX(Szabalyok!$B:$B,$N8489)))</f>
        <v/>
      </c>
      <c r="D8489" s="5">
        <f>IF(AND($B8489&lt;&gt;"",$C8489&lt;&gt;"",$B8489&lt;=$C8489),INDEX(Bemenet!$G$2:$G$301,$M8489),"")</f>
        <v/>
      </c>
      <c r="E8489" s="6">
        <f>IF(AND($B8489&lt;&gt;"",$C8489&lt;&gt;"",$B8489&lt;=$C8489),INDEX(Bemenet!$D$2:$D$301,$M8489),"")</f>
        <v/>
      </c>
      <c r="F8489" s="5">
        <f>IF(AND($B8489&lt;&gt;"",$C8489&lt;&gt;"",$B8489&lt;=$C8489),$C8489-$B8489+1,"")</f>
        <v/>
      </c>
      <c r="G8489" s="5">
        <f>IF($F8489="","",$F8489*$D8489)</f>
        <v/>
      </c>
      <c r="H8489" s="42">
        <f>IF($G8489="","",$O8489)</f>
        <v/>
      </c>
      <c r="I8489" s="5">
        <f>IF($G8489="","",$G8489*IF($H8489="",$O8489,$H8489)/100)</f>
        <v/>
      </c>
      <c r="J8489" s="5">
        <f>IF(OR($L8489="",NOT(COUNTIFS($L$2:$L8489,$L8489)=1)),"",SUMIFS($G:$G,$L:$L,$L8489))</f>
        <v/>
      </c>
      <c r="K8489" s="5">
        <f>IF(OR($L8489="",NOT(COUNTIFS($L$2:$L8489,$L8489)=1)),"",SUMIFS($I:$I,$L:$L,$L8489))</f>
        <v/>
      </c>
      <c r="L8489" s="6">
        <f>IF($B8489="","",YEAR($B8489))</f>
        <v/>
      </c>
      <c r="M8489" s="6">
        <f>INT((ROW()-2)/39)+1</f>
        <v/>
      </c>
      <c r="N8489" s="6">
        <f>MOD(ROW()-2,39)+2</f>
        <v/>
      </c>
      <c r="O8489" s="42">
        <f>IF(AND($B8489&lt;&gt;"",$C8489&lt;&gt;"",$B8489&lt;=$C8489),INDEX(Szabalyok!$C:$C,$N8489),"")</f>
        <v/>
      </c>
      <c r="P8489">
        <f>IF(D8489="",P8488,P8488+1)</f>
        <v/>
      </c>
    </row>
    <row r="8490">
      <c r="A8490">
        <f>IF(P8490=P8489,0,P8490)</f>
        <v/>
      </c>
      <c r="B8490" s="41">
        <f>IF($M8490&gt;300,"",IF(OR(INDEX(Bemenet!$E$2:$E$301,$M8490)="",INDEX(Bemenet!$F$2:$F$301,$M8490)=""),"",MAX(INDEX(Bemenet!$E$2:$E$301,$M8490),INDEX(Szabalyok!$A:$A,$N8490))))</f>
        <v/>
      </c>
      <c r="C8490" s="41">
        <f>IF($B8490="","",MIN(INDEX(Bemenet!$F$2:$F$301,$M8490),INDEX(Szabalyok!$B:$B,$N8490)))</f>
        <v/>
      </c>
      <c r="D8490" s="5">
        <f>IF(AND($B8490&lt;&gt;"",$C8490&lt;&gt;"",$B8490&lt;=$C8490),INDEX(Bemenet!$G$2:$G$301,$M8490),"")</f>
        <v/>
      </c>
      <c r="E8490" s="6">
        <f>IF(AND($B8490&lt;&gt;"",$C8490&lt;&gt;"",$B8490&lt;=$C8490),INDEX(Bemenet!$D$2:$D$301,$M8490),"")</f>
        <v/>
      </c>
      <c r="F8490" s="5">
        <f>IF(AND($B8490&lt;&gt;"",$C8490&lt;&gt;"",$B8490&lt;=$C8490),$C8490-$B8490+1,"")</f>
        <v/>
      </c>
      <c r="G8490" s="5">
        <f>IF($F8490="","",$F8490*$D8490)</f>
        <v/>
      </c>
      <c r="H8490" s="42">
        <f>IF($G8490="","",$O8490)</f>
        <v/>
      </c>
      <c r="I8490" s="5">
        <f>IF($G8490="","",$G8490*IF($H8490="",$O8490,$H8490)/100)</f>
        <v/>
      </c>
      <c r="J8490" s="5">
        <f>IF(OR($L8490="",NOT(COUNTIFS($L$2:$L8490,$L8490)=1)),"",SUMIFS($G:$G,$L:$L,$L8490))</f>
        <v/>
      </c>
      <c r="K8490" s="5">
        <f>IF(OR($L8490="",NOT(COUNTIFS($L$2:$L8490,$L8490)=1)),"",SUMIFS($I:$I,$L:$L,$L8490))</f>
        <v/>
      </c>
      <c r="L8490" s="6">
        <f>IF($B8490="","",YEAR($B8490))</f>
        <v/>
      </c>
      <c r="M8490" s="6">
        <f>INT((ROW()-2)/39)+1</f>
        <v/>
      </c>
      <c r="N8490" s="6">
        <f>MOD(ROW()-2,39)+2</f>
        <v/>
      </c>
      <c r="O8490" s="42">
        <f>IF(AND($B8490&lt;&gt;"",$C8490&lt;&gt;"",$B8490&lt;=$C8490),INDEX(Szabalyok!$C:$C,$N8490),"")</f>
        <v/>
      </c>
      <c r="P8490">
        <f>IF(D8490="",P8489,P8489+1)</f>
        <v/>
      </c>
    </row>
    <row r="8491">
      <c r="A8491">
        <f>IF(P8491=P8490,0,P8491)</f>
        <v/>
      </c>
      <c r="B8491" s="41">
        <f>IF($M8491&gt;300,"",IF(OR(INDEX(Bemenet!$E$2:$E$301,$M8491)="",INDEX(Bemenet!$F$2:$F$301,$M8491)=""),"",MAX(INDEX(Bemenet!$E$2:$E$301,$M8491),INDEX(Szabalyok!$A:$A,$N8491))))</f>
        <v/>
      </c>
      <c r="C8491" s="41">
        <f>IF($B8491="","",MIN(INDEX(Bemenet!$F$2:$F$301,$M8491),INDEX(Szabalyok!$B:$B,$N8491)))</f>
        <v/>
      </c>
      <c r="D8491" s="5">
        <f>IF(AND($B8491&lt;&gt;"",$C8491&lt;&gt;"",$B8491&lt;=$C8491),INDEX(Bemenet!$G$2:$G$301,$M8491),"")</f>
        <v/>
      </c>
      <c r="E8491" s="6">
        <f>IF(AND($B8491&lt;&gt;"",$C8491&lt;&gt;"",$B8491&lt;=$C8491),INDEX(Bemenet!$D$2:$D$301,$M8491),"")</f>
        <v/>
      </c>
      <c r="F8491" s="5">
        <f>IF(AND($B8491&lt;&gt;"",$C8491&lt;&gt;"",$B8491&lt;=$C8491),$C8491-$B8491+1,"")</f>
        <v/>
      </c>
      <c r="G8491" s="5">
        <f>IF($F8491="","",$F8491*$D8491)</f>
        <v/>
      </c>
      <c r="H8491" s="42">
        <f>IF($G8491="","",$O8491)</f>
        <v/>
      </c>
      <c r="I8491" s="5">
        <f>IF($G8491="","",$G8491*IF($H8491="",$O8491,$H8491)/100)</f>
        <v/>
      </c>
      <c r="J8491" s="5">
        <f>IF(OR($L8491="",NOT(COUNTIFS($L$2:$L8491,$L8491)=1)),"",SUMIFS($G:$G,$L:$L,$L8491))</f>
        <v/>
      </c>
      <c r="K8491" s="5">
        <f>IF(OR($L8491="",NOT(COUNTIFS($L$2:$L8491,$L8491)=1)),"",SUMIFS($I:$I,$L:$L,$L8491))</f>
        <v/>
      </c>
      <c r="L8491" s="6">
        <f>IF($B8491="","",YEAR($B8491))</f>
        <v/>
      </c>
      <c r="M8491" s="6">
        <f>INT((ROW()-2)/39)+1</f>
        <v/>
      </c>
      <c r="N8491" s="6">
        <f>MOD(ROW()-2,39)+2</f>
        <v/>
      </c>
      <c r="O8491" s="42">
        <f>IF(AND($B8491&lt;&gt;"",$C8491&lt;&gt;"",$B8491&lt;=$C8491),INDEX(Szabalyok!$C:$C,$N8491),"")</f>
        <v/>
      </c>
      <c r="P8491">
        <f>IF(D8491="",P8490,P8490+1)</f>
        <v/>
      </c>
    </row>
    <row r="8492">
      <c r="A8492">
        <f>IF(P8492=P8491,0,P8492)</f>
        <v/>
      </c>
      <c r="B8492" s="41">
        <f>IF($M8492&gt;300,"",IF(OR(INDEX(Bemenet!$E$2:$E$301,$M8492)="",INDEX(Bemenet!$F$2:$F$301,$M8492)=""),"",MAX(INDEX(Bemenet!$E$2:$E$301,$M8492),INDEX(Szabalyok!$A:$A,$N8492))))</f>
        <v/>
      </c>
      <c r="C8492" s="41">
        <f>IF($B8492="","",MIN(INDEX(Bemenet!$F$2:$F$301,$M8492),INDEX(Szabalyok!$B:$B,$N8492)))</f>
        <v/>
      </c>
      <c r="D8492" s="5">
        <f>IF(AND($B8492&lt;&gt;"",$C8492&lt;&gt;"",$B8492&lt;=$C8492),INDEX(Bemenet!$G$2:$G$301,$M8492),"")</f>
        <v/>
      </c>
      <c r="E8492" s="6">
        <f>IF(AND($B8492&lt;&gt;"",$C8492&lt;&gt;"",$B8492&lt;=$C8492),INDEX(Bemenet!$D$2:$D$301,$M8492),"")</f>
        <v/>
      </c>
      <c r="F8492" s="5">
        <f>IF(AND($B8492&lt;&gt;"",$C8492&lt;&gt;"",$B8492&lt;=$C8492),$C8492-$B8492+1,"")</f>
        <v/>
      </c>
      <c r="G8492" s="5">
        <f>IF($F8492="","",$F8492*$D8492)</f>
        <v/>
      </c>
      <c r="H8492" s="42">
        <f>IF($G8492="","",$O8492)</f>
        <v/>
      </c>
      <c r="I8492" s="5">
        <f>IF($G8492="","",$G8492*IF($H8492="",$O8492,$H8492)/100)</f>
        <v/>
      </c>
      <c r="J8492" s="5">
        <f>IF(OR($L8492="",NOT(COUNTIFS($L$2:$L8492,$L8492)=1)),"",SUMIFS($G:$G,$L:$L,$L8492))</f>
        <v/>
      </c>
      <c r="K8492" s="5">
        <f>IF(OR($L8492="",NOT(COUNTIFS($L$2:$L8492,$L8492)=1)),"",SUMIFS($I:$I,$L:$L,$L8492))</f>
        <v/>
      </c>
      <c r="L8492" s="6">
        <f>IF($B8492="","",YEAR($B8492))</f>
        <v/>
      </c>
      <c r="M8492" s="6">
        <f>INT((ROW()-2)/39)+1</f>
        <v/>
      </c>
      <c r="N8492" s="6">
        <f>MOD(ROW()-2,39)+2</f>
        <v/>
      </c>
      <c r="O8492" s="42">
        <f>IF(AND($B8492&lt;&gt;"",$C8492&lt;&gt;"",$B8492&lt;=$C8492),INDEX(Szabalyok!$C:$C,$N8492),"")</f>
        <v/>
      </c>
      <c r="P8492">
        <f>IF(D8492="",P8491,P8491+1)</f>
        <v/>
      </c>
    </row>
    <row r="8493">
      <c r="A8493">
        <f>IF(P8493=P8492,0,P8493)</f>
        <v/>
      </c>
      <c r="B8493" s="41">
        <f>IF($M8493&gt;300,"",IF(OR(INDEX(Bemenet!$E$2:$E$301,$M8493)="",INDEX(Bemenet!$F$2:$F$301,$M8493)=""),"",MAX(INDEX(Bemenet!$E$2:$E$301,$M8493),INDEX(Szabalyok!$A:$A,$N8493))))</f>
        <v/>
      </c>
      <c r="C8493" s="41">
        <f>IF($B8493="","",MIN(INDEX(Bemenet!$F$2:$F$301,$M8493),INDEX(Szabalyok!$B:$B,$N8493)))</f>
        <v/>
      </c>
      <c r="D8493" s="5">
        <f>IF(AND($B8493&lt;&gt;"",$C8493&lt;&gt;"",$B8493&lt;=$C8493),INDEX(Bemenet!$G$2:$G$301,$M8493),"")</f>
        <v/>
      </c>
      <c r="E8493" s="6">
        <f>IF(AND($B8493&lt;&gt;"",$C8493&lt;&gt;"",$B8493&lt;=$C8493),INDEX(Bemenet!$D$2:$D$301,$M8493),"")</f>
        <v/>
      </c>
      <c r="F8493" s="5">
        <f>IF(AND($B8493&lt;&gt;"",$C8493&lt;&gt;"",$B8493&lt;=$C8493),$C8493-$B8493+1,"")</f>
        <v/>
      </c>
      <c r="G8493" s="5">
        <f>IF($F8493="","",$F8493*$D8493)</f>
        <v/>
      </c>
      <c r="H8493" s="42">
        <f>IF($G8493="","",$O8493)</f>
        <v/>
      </c>
      <c r="I8493" s="5">
        <f>IF($G8493="","",$G8493*IF($H8493="",$O8493,$H8493)/100)</f>
        <v/>
      </c>
      <c r="J8493" s="5">
        <f>IF(OR($L8493="",NOT(COUNTIFS($L$2:$L8493,$L8493)=1)),"",SUMIFS($G:$G,$L:$L,$L8493))</f>
        <v/>
      </c>
      <c r="K8493" s="5">
        <f>IF(OR($L8493="",NOT(COUNTIFS($L$2:$L8493,$L8493)=1)),"",SUMIFS($I:$I,$L:$L,$L8493))</f>
        <v/>
      </c>
      <c r="L8493" s="6">
        <f>IF($B8493="","",YEAR($B8493))</f>
        <v/>
      </c>
      <c r="M8493" s="6">
        <f>INT((ROW()-2)/39)+1</f>
        <v/>
      </c>
      <c r="N8493" s="6">
        <f>MOD(ROW()-2,39)+2</f>
        <v/>
      </c>
      <c r="O8493" s="42">
        <f>IF(AND($B8493&lt;&gt;"",$C8493&lt;&gt;"",$B8493&lt;=$C8493),INDEX(Szabalyok!$C:$C,$N8493),"")</f>
        <v/>
      </c>
      <c r="P8493">
        <f>IF(D8493="",P8492,P8492+1)</f>
        <v/>
      </c>
    </row>
    <row r="8494">
      <c r="A8494">
        <f>IF(P8494=P8493,0,P8494)</f>
        <v/>
      </c>
      <c r="B8494" s="41">
        <f>IF($M8494&gt;300,"",IF(OR(INDEX(Bemenet!$E$2:$E$301,$M8494)="",INDEX(Bemenet!$F$2:$F$301,$M8494)=""),"",MAX(INDEX(Bemenet!$E$2:$E$301,$M8494),INDEX(Szabalyok!$A:$A,$N8494))))</f>
        <v/>
      </c>
      <c r="C8494" s="41">
        <f>IF($B8494="","",MIN(INDEX(Bemenet!$F$2:$F$301,$M8494),INDEX(Szabalyok!$B:$B,$N8494)))</f>
        <v/>
      </c>
      <c r="D8494" s="5">
        <f>IF(AND($B8494&lt;&gt;"",$C8494&lt;&gt;"",$B8494&lt;=$C8494),INDEX(Bemenet!$G$2:$G$301,$M8494),"")</f>
        <v/>
      </c>
      <c r="E8494" s="6">
        <f>IF(AND($B8494&lt;&gt;"",$C8494&lt;&gt;"",$B8494&lt;=$C8494),INDEX(Bemenet!$D$2:$D$301,$M8494),"")</f>
        <v/>
      </c>
      <c r="F8494" s="5">
        <f>IF(AND($B8494&lt;&gt;"",$C8494&lt;&gt;"",$B8494&lt;=$C8494),$C8494-$B8494+1,"")</f>
        <v/>
      </c>
      <c r="G8494" s="5">
        <f>IF($F8494="","",$F8494*$D8494)</f>
        <v/>
      </c>
      <c r="H8494" s="42">
        <f>IF($G8494="","",$O8494)</f>
        <v/>
      </c>
      <c r="I8494" s="5">
        <f>IF($G8494="","",$G8494*IF($H8494="",$O8494,$H8494)/100)</f>
        <v/>
      </c>
      <c r="J8494" s="5">
        <f>IF(OR($L8494="",NOT(COUNTIFS($L$2:$L8494,$L8494)=1)),"",SUMIFS($G:$G,$L:$L,$L8494))</f>
        <v/>
      </c>
      <c r="K8494" s="5">
        <f>IF(OR($L8494="",NOT(COUNTIFS($L$2:$L8494,$L8494)=1)),"",SUMIFS($I:$I,$L:$L,$L8494))</f>
        <v/>
      </c>
      <c r="L8494" s="6">
        <f>IF($B8494="","",YEAR($B8494))</f>
        <v/>
      </c>
      <c r="M8494" s="6">
        <f>INT((ROW()-2)/39)+1</f>
        <v/>
      </c>
      <c r="N8494" s="6">
        <f>MOD(ROW()-2,39)+2</f>
        <v/>
      </c>
      <c r="O8494" s="42">
        <f>IF(AND($B8494&lt;&gt;"",$C8494&lt;&gt;"",$B8494&lt;=$C8494),INDEX(Szabalyok!$C:$C,$N8494),"")</f>
        <v/>
      </c>
      <c r="P8494">
        <f>IF(D8494="",P8493,P8493+1)</f>
        <v/>
      </c>
    </row>
    <row r="8495">
      <c r="A8495">
        <f>IF(P8495=P8494,0,P8495)</f>
        <v/>
      </c>
      <c r="B8495" s="41">
        <f>IF($M8495&gt;300,"",IF(OR(INDEX(Bemenet!$E$2:$E$301,$M8495)="",INDEX(Bemenet!$F$2:$F$301,$M8495)=""),"",MAX(INDEX(Bemenet!$E$2:$E$301,$M8495),INDEX(Szabalyok!$A:$A,$N8495))))</f>
        <v/>
      </c>
      <c r="C8495" s="41">
        <f>IF($B8495="","",MIN(INDEX(Bemenet!$F$2:$F$301,$M8495),INDEX(Szabalyok!$B:$B,$N8495)))</f>
        <v/>
      </c>
      <c r="D8495" s="5">
        <f>IF(AND($B8495&lt;&gt;"",$C8495&lt;&gt;"",$B8495&lt;=$C8495),INDEX(Bemenet!$G$2:$G$301,$M8495),"")</f>
        <v/>
      </c>
      <c r="E8495" s="6">
        <f>IF(AND($B8495&lt;&gt;"",$C8495&lt;&gt;"",$B8495&lt;=$C8495),INDEX(Bemenet!$D$2:$D$301,$M8495),"")</f>
        <v/>
      </c>
      <c r="F8495" s="5">
        <f>IF(AND($B8495&lt;&gt;"",$C8495&lt;&gt;"",$B8495&lt;=$C8495),$C8495-$B8495+1,"")</f>
        <v/>
      </c>
      <c r="G8495" s="5">
        <f>IF($F8495="","",$F8495*$D8495)</f>
        <v/>
      </c>
      <c r="H8495" s="42">
        <f>IF($G8495="","",$O8495)</f>
        <v/>
      </c>
      <c r="I8495" s="5">
        <f>IF($G8495="","",$G8495*IF($H8495="",$O8495,$H8495)/100)</f>
        <v/>
      </c>
      <c r="J8495" s="5">
        <f>IF(OR($L8495="",NOT(COUNTIFS($L$2:$L8495,$L8495)=1)),"",SUMIFS($G:$G,$L:$L,$L8495))</f>
        <v/>
      </c>
      <c r="K8495" s="5">
        <f>IF(OR($L8495="",NOT(COUNTIFS($L$2:$L8495,$L8495)=1)),"",SUMIFS($I:$I,$L:$L,$L8495))</f>
        <v/>
      </c>
      <c r="L8495" s="6">
        <f>IF($B8495="","",YEAR($B8495))</f>
        <v/>
      </c>
      <c r="M8495" s="6">
        <f>INT((ROW()-2)/39)+1</f>
        <v/>
      </c>
      <c r="N8495" s="6">
        <f>MOD(ROW()-2,39)+2</f>
        <v/>
      </c>
      <c r="O8495" s="42">
        <f>IF(AND($B8495&lt;&gt;"",$C8495&lt;&gt;"",$B8495&lt;=$C8495),INDEX(Szabalyok!$C:$C,$N8495),"")</f>
        <v/>
      </c>
      <c r="P8495">
        <f>IF(D8495="",P8494,P8494+1)</f>
        <v/>
      </c>
    </row>
    <row r="8496">
      <c r="A8496">
        <f>IF(P8496=P8495,0,P8496)</f>
        <v/>
      </c>
      <c r="B8496" s="41">
        <f>IF($M8496&gt;300,"",IF(OR(INDEX(Bemenet!$E$2:$E$301,$M8496)="",INDEX(Bemenet!$F$2:$F$301,$M8496)=""),"",MAX(INDEX(Bemenet!$E$2:$E$301,$M8496),INDEX(Szabalyok!$A:$A,$N8496))))</f>
        <v/>
      </c>
      <c r="C8496" s="41">
        <f>IF($B8496="","",MIN(INDEX(Bemenet!$F$2:$F$301,$M8496),INDEX(Szabalyok!$B:$B,$N8496)))</f>
        <v/>
      </c>
      <c r="D8496" s="5">
        <f>IF(AND($B8496&lt;&gt;"",$C8496&lt;&gt;"",$B8496&lt;=$C8496),INDEX(Bemenet!$G$2:$G$301,$M8496),"")</f>
        <v/>
      </c>
      <c r="E8496" s="6">
        <f>IF(AND($B8496&lt;&gt;"",$C8496&lt;&gt;"",$B8496&lt;=$C8496),INDEX(Bemenet!$D$2:$D$301,$M8496),"")</f>
        <v/>
      </c>
      <c r="F8496" s="5">
        <f>IF(AND($B8496&lt;&gt;"",$C8496&lt;&gt;"",$B8496&lt;=$C8496),$C8496-$B8496+1,"")</f>
        <v/>
      </c>
      <c r="G8496" s="5">
        <f>IF($F8496="","",$F8496*$D8496)</f>
        <v/>
      </c>
      <c r="H8496" s="42">
        <f>IF($G8496="","",$O8496)</f>
        <v/>
      </c>
      <c r="I8496" s="5">
        <f>IF($G8496="","",$G8496*IF($H8496="",$O8496,$H8496)/100)</f>
        <v/>
      </c>
      <c r="J8496" s="5">
        <f>IF(OR($L8496="",NOT(COUNTIFS($L$2:$L8496,$L8496)=1)),"",SUMIFS($G:$G,$L:$L,$L8496))</f>
        <v/>
      </c>
      <c r="K8496" s="5">
        <f>IF(OR($L8496="",NOT(COUNTIFS($L$2:$L8496,$L8496)=1)),"",SUMIFS($I:$I,$L:$L,$L8496))</f>
        <v/>
      </c>
      <c r="L8496" s="6">
        <f>IF($B8496="","",YEAR($B8496))</f>
        <v/>
      </c>
      <c r="M8496" s="6">
        <f>INT((ROW()-2)/39)+1</f>
        <v/>
      </c>
      <c r="N8496" s="6">
        <f>MOD(ROW()-2,39)+2</f>
        <v/>
      </c>
      <c r="O8496" s="42">
        <f>IF(AND($B8496&lt;&gt;"",$C8496&lt;&gt;"",$B8496&lt;=$C8496),INDEX(Szabalyok!$C:$C,$N8496),"")</f>
        <v/>
      </c>
      <c r="P8496">
        <f>IF(D8496="",P8495,P8495+1)</f>
        <v/>
      </c>
    </row>
    <row r="8497">
      <c r="A8497">
        <f>IF(P8497=P8496,0,P8497)</f>
        <v/>
      </c>
      <c r="B8497" s="41">
        <f>IF($M8497&gt;300,"",IF(OR(INDEX(Bemenet!$E$2:$E$301,$M8497)="",INDEX(Bemenet!$F$2:$F$301,$M8497)=""),"",MAX(INDEX(Bemenet!$E$2:$E$301,$M8497),INDEX(Szabalyok!$A:$A,$N8497))))</f>
        <v/>
      </c>
      <c r="C8497" s="41">
        <f>IF($B8497="","",MIN(INDEX(Bemenet!$F$2:$F$301,$M8497),INDEX(Szabalyok!$B:$B,$N8497)))</f>
        <v/>
      </c>
      <c r="D8497" s="5">
        <f>IF(AND($B8497&lt;&gt;"",$C8497&lt;&gt;"",$B8497&lt;=$C8497),INDEX(Bemenet!$G$2:$G$301,$M8497),"")</f>
        <v/>
      </c>
      <c r="E8497" s="6">
        <f>IF(AND($B8497&lt;&gt;"",$C8497&lt;&gt;"",$B8497&lt;=$C8497),INDEX(Bemenet!$D$2:$D$301,$M8497),"")</f>
        <v/>
      </c>
      <c r="F8497" s="5">
        <f>IF(AND($B8497&lt;&gt;"",$C8497&lt;&gt;"",$B8497&lt;=$C8497),$C8497-$B8497+1,"")</f>
        <v/>
      </c>
      <c r="G8497" s="5">
        <f>IF($F8497="","",$F8497*$D8497)</f>
        <v/>
      </c>
      <c r="H8497" s="42">
        <f>IF($G8497="","",$O8497)</f>
        <v/>
      </c>
      <c r="I8497" s="5">
        <f>IF($G8497="","",$G8497*IF($H8497="",$O8497,$H8497)/100)</f>
        <v/>
      </c>
      <c r="J8497" s="5">
        <f>IF(OR($L8497="",NOT(COUNTIFS($L$2:$L8497,$L8497)=1)),"",SUMIFS($G:$G,$L:$L,$L8497))</f>
        <v/>
      </c>
      <c r="K8497" s="5">
        <f>IF(OR($L8497="",NOT(COUNTIFS($L$2:$L8497,$L8497)=1)),"",SUMIFS($I:$I,$L:$L,$L8497))</f>
        <v/>
      </c>
      <c r="L8497" s="6">
        <f>IF($B8497="","",YEAR($B8497))</f>
        <v/>
      </c>
      <c r="M8497" s="6">
        <f>INT((ROW()-2)/39)+1</f>
        <v/>
      </c>
      <c r="N8497" s="6">
        <f>MOD(ROW()-2,39)+2</f>
        <v/>
      </c>
      <c r="O8497" s="42">
        <f>IF(AND($B8497&lt;&gt;"",$C8497&lt;&gt;"",$B8497&lt;=$C8497),INDEX(Szabalyok!$C:$C,$N8497),"")</f>
        <v/>
      </c>
      <c r="P8497">
        <f>IF(D8497="",P8496,P8496+1)</f>
        <v/>
      </c>
    </row>
    <row r="8498">
      <c r="A8498">
        <f>IF(P8498=P8497,0,P8498)</f>
        <v/>
      </c>
      <c r="B8498" s="41">
        <f>IF($M8498&gt;300,"",IF(OR(INDEX(Bemenet!$E$2:$E$301,$M8498)="",INDEX(Bemenet!$F$2:$F$301,$M8498)=""),"",MAX(INDEX(Bemenet!$E$2:$E$301,$M8498),INDEX(Szabalyok!$A:$A,$N8498))))</f>
        <v/>
      </c>
      <c r="C8498" s="41">
        <f>IF($B8498="","",MIN(INDEX(Bemenet!$F$2:$F$301,$M8498),INDEX(Szabalyok!$B:$B,$N8498)))</f>
        <v/>
      </c>
      <c r="D8498" s="5">
        <f>IF(AND($B8498&lt;&gt;"",$C8498&lt;&gt;"",$B8498&lt;=$C8498),INDEX(Bemenet!$G$2:$G$301,$M8498),"")</f>
        <v/>
      </c>
      <c r="E8498" s="6">
        <f>IF(AND($B8498&lt;&gt;"",$C8498&lt;&gt;"",$B8498&lt;=$C8498),INDEX(Bemenet!$D$2:$D$301,$M8498),"")</f>
        <v/>
      </c>
      <c r="F8498" s="5">
        <f>IF(AND($B8498&lt;&gt;"",$C8498&lt;&gt;"",$B8498&lt;=$C8498),$C8498-$B8498+1,"")</f>
        <v/>
      </c>
      <c r="G8498" s="5">
        <f>IF($F8498="","",$F8498*$D8498)</f>
        <v/>
      </c>
      <c r="H8498" s="42">
        <f>IF($G8498="","",$O8498)</f>
        <v/>
      </c>
      <c r="I8498" s="5">
        <f>IF($G8498="","",$G8498*IF($H8498="",$O8498,$H8498)/100)</f>
        <v/>
      </c>
      <c r="J8498" s="5">
        <f>IF(OR($L8498="",NOT(COUNTIFS($L$2:$L8498,$L8498)=1)),"",SUMIFS($G:$G,$L:$L,$L8498))</f>
        <v/>
      </c>
      <c r="K8498" s="5">
        <f>IF(OR($L8498="",NOT(COUNTIFS($L$2:$L8498,$L8498)=1)),"",SUMIFS($I:$I,$L:$L,$L8498))</f>
        <v/>
      </c>
      <c r="L8498" s="6">
        <f>IF($B8498="","",YEAR($B8498))</f>
        <v/>
      </c>
      <c r="M8498" s="6">
        <f>INT((ROW()-2)/39)+1</f>
        <v/>
      </c>
      <c r="N8498" s="6">
        <f>MOD(ROW()-2,39)+2</f>
        <v/>
      </c>
      <c r="O8498" s="42">
        <f>IF(AND($B8498&lt;&gt;"",$C8498&lt;&gt;"",$B8498&lt;=$C8498),INDEX(Szabalyok!$C:$C,$N8498),"")</f>
        <v/>
      </c>
      <c r="P8498">
        <f>IF(D8498="",P8497,P8497+1)</f>
        <v/>
      </c>
    </row>
    <row r="8499">
      <c r="A8499">
        <f>IF(P8499=P8498,0,P8499)</f>
        <v/>
      </c>
      <c r="B8499" s="41">
        <f>IF($M8499&gt;300,"",IF(OR(INDEX(Bemenet!$E$2:$E$301,$M8499)="",INDEX(Bemenet!$F$2:$F$301,$M8499)=""),"",MAX(INDEX(Bemenet!$E$2:$E$301,$M8499),INDEX(Szabalyok!$A:$A,$N8499))))</f>
        <v/>
      </c>
      <c r="C8499" s="41">
        <f>IF($B8499="","",MIN(INDEX(Bemenet!$F$2:$F$301,$M8499),INDEX(Szabalyok!$B:$B,$N8499)))</f>
        <v/>
      </c>
      <c r="D8499" s="5">
        <f>IF(AND($B8499&lt;&gt;"",$C8499&lt;&gt;"",$B8499&lt;=$C8499),INDEX(Bemenet!$G$2:$G$301,$M8499),"")</f>
        <v/>
      </c>
      <c r="E8499" s="6">
        <f>IF(AND($B8499&lt;&gt;"",$C8499&lt;&gt;"",$B8499&lt;=$C8499),INDEX(Bemenet!$D$2:$D$301,$M8499),"")</f>
        <v/>
      </c>
      <c r="F8499" s="5">
        <f>IF(AND($B8499&lt;&gt;"",$C8499&lt;&gt;"",$B8499&lt;=$C8499),$C8499-$B8499+1,"")</f>
        <v/>
      </c>
      <c r="G8499" s="5">
        <f>IF($F8499="","",$F8499*$D8499)</f>
        <v/>
      </c>
      <c r="H8499" s="42">
        <f>IF($G8499="","",$O8499)</f>
        <v/>
      </c>
      <c r="I8499" s="5">
        <f>IF($G8499="","",$G8499*IF($H8499="",$O8499,$H8499)/100)</f>
        <v/>
      </c>
      <c r="J8499" s="5">
        <f>IF(OR($L8499="",NOT(COUNTIFS($L$2:$L8499,$L8499)=1)),"",SUMIFS($G:$G,$L:$L,$L8499))</f>
        <v/>
      </c>
      <c r="K8499" s="5">
        <f>IF(OR($L8499="",NOT(COUNTIFS($L$2:$L8499,$L8499)=1)),"",SUMIFS($I:$I,$L:$L,$L8499))</f>
        <v/>
      </c>
      <c r="L8499" s="6">
        <f>IF($B8499="","",YEAR($B8499))</f>
        <v/>
      </c>
      <c r="M8499" s="6">
        <f>INT((ROW()-2)/39)+1</f>
        <v/>
      </c>
      <c r="N8499" s="6">
        <f>MOD(ROW()-2,39)+2</f>
        <v/>
      </c>
      <c r="O8499" s="42">
        <f>IF(AND($B8499&lt;&gt;"",$C8499&lt;&gt;"",$B8499&lt;=$C8499),INDEX(Szabalyok!$C:$C,$N8499),"")</f>
        <v/>
      </c>
      <c r="P8499">
        <f>IF(D8499="",P8498,P8498+1)</f>
        <v/>
      </c>
    </row>
    <row r="8500">
      <c r="A8500">
        <f>IF(P8500=P8499,0,P8500)</f>
        <v/>
      </c>
      <c r="B8500" s="41">
        <f>IF($M8500&gt;300,"",IF(OR(INDEX(Bemenet!$E$2:$E$301,$M8500)="",INDEX(Bemenet!$F$2:$F$301,$M8500)=""),"",MAX(INDEX(Bemenet!$E$2:$E$301,$M8500),INDEX(Szabalyok!$A:$A,$N8500))))</f>
        <v/>
      </c>
      <c r="C8500" s="41">
        <f>IF($B8500="","",MIN(INDEX(Bemenet!$F$2:$F$301,$M8500),INDEX(Szabalyok!$B:$B,$N8500)))</f>
        <v/>
      </c>
      <c r="D8500" s="5">
        <f>IF(AND($B8500&lt;&gt;"",$C8500&lt;&gt;"",$B8500&lt;=$C8500),INDEX(Bemenet!$G$2:$G$301,$M8500),"")</f>
        <v/>
      </c>
      <c r="E8500" s="6">
        <f>IF(AND($B8500&lt;&gt;"",$C8500&lt;&gt;"",$B8500&lt;=$C8500),INDEX(Bemenet!$D$2:$D$301,$M8500),"")</f>
        <v/>
      </c>
      <c r="F8500" s="5">
        <f>IF(AND($B8500&lt;&gt;"",$C8500&lt;&gt;"",$B8500&lt;=$C8500),$C8500-$B8500+1,"")</f>
        <v/>
      </c>
      <c r="G8500" s="5">
        <f>IF($F8500="","",$F8500*$D8500)</f>
        <v/>
      </c>
      <c r="H8500" s="42">
        <f>IF($G8500="","",$O8500)</f>
        <v/>
      </c>
      <c r="I8500" s="5">
        <f>IF($G8500="","",$G8500*IF($H8500="",$O8500,$H8500)/100)</f>
        <v/>
      </c>
      <c r="J8500" s="5">
        <f>IF(OR($L8500="",NOT(COUNTIFS($L$2:$L8500,$L8500)=1)),"",SUMIFS($G:$G,$L:$L,$L8500))</f>
        <v/>
      </c>
      <c r="K8500" s="5">
        <f>IF(OR($L8500="",NOT(COUNTIFS($L$2:$L8500,$L8500)=1)),"",SUMIFS($I:$I,$L:$L,$L8500))</f>
        <v/>
      </c>
      <c r="L8500" s="6">
        <f>IF($B8500="","",YEAR($B8500))</f>
        <v/>
      </c>
      <c r="M8500" s="6">
        <f>INT((ROW()-2)/39)+1</f>
        <v/>
      </c>
      <c r="N8500" s="6">
        <f>MOD(ROW()-2,39)+2</f>
        <v/>
      </c>
      <c r="O8500" s="42">
        <f>IF(AND($B8500&lt;&gt;"",$C8500&lt;&gt;"",$B8500&lt;=$C8500),INDEX(Szabalyok!$C:$C,$N8500),"")</f>
        <v/>
      </c>
      <c r="P8500">
        <f>IF(D8500="",P8499,P8499+1)</f>
        <v/>
      </c>
    </row>
    <row r="8501">
      <c r="A8501">
        <f>IF(P8501=P8500,0,P8501)</f>
        <v/>
      </c>
      <c r="B8501" s="41">
        <f>IF($M8501&gt;300,"",IF(OR(INDEX(Bemenet!$E$2:$E$301,$M8501)="",INDEX(Bemenet!$F$2:$F$301,$M8501)=""),"",MAX(INDEX(Bemenet!$E$2:$E$301,$M8501),INDEX(Szabalyok!$A:$A,$N8501))))</f>
        <v/>
      </c>
      <c r="C8501" s="41">
        <f>IF($B8501="","",MIN(INDEX(Bemenet!$F$2:$F$301,$M8501),INDEX(Szabalyok!$B:$B,$N8501)))</f>
        <v/>
      </c>
      <c r="D8501" s="5">
        <f>IF(AND($B8501&lt;&gt;"",$C8501&lt;&gt;"",$B8501&lt;=$C8501),INDEX(Bemenet!$G$2:$G$301,$M8501),"")</f>
        <v/>
      </c>
      <c r="E8501" s="6">
        <f>IF(AND($B8501&lt;&gt;"",$C8501&lt;&gt;"",$B8501&lt;=$C8501),INDEX(Bemenet!$D$2:$D$301,$M8501),"")</f>
        <v/>
      </c>
      <c r="F8501" s="5">
        <f>IF(AND($B8501&lt;&gt;"",$C8501&lt;&gt;"",$B8501&lt;=$C8501),$C8501-$B8501+1,"")</f>
        <v/>
      </c>
      <c r="G8501" s="5">
        <f>IF($F8501="","",$F8501*$D8501)</f>
        <v/>
      </c>
      <c r="H8501" s="42">
        <f>IF($G8501="","",$O8501)</f>
        <v/>
      </c>
      <c r="I8501" s="5">
        <f>IF($G8501="","",$G8501*IF($H8501="",$O8501,$H8501)/100)</f>
        <v/>
      </c>
      <c r="J8501" s="5">
        <f>IF(OR($L8501="",NOT(COUNTIFS($L$2:$L8501,$L8501)=1)),"",SUMIFS($G:$G,$L:$L,$L8501))</f>
        <v/>
      </c>
      <c r="K8501" s="5">
        <f>IF(OR($L8501="",NOT(COUNTIFS($L$2:$L8501,$L8501)=1)),"",SUMIFS($I:$I,$L:$L,$L8501))</f>
        <v/>
      </c>
      <c r="L8501" s="6">
        <f>IF($B8501="","",YEAR($B8501))</f>
        <v/>
      </c>
      <c r="M8501" s="6">
        <f>INT((ROW()-2)/39)+1</f>
        <v/>
      </c>
      <c r="N8501" s="6">
        <f>MOD(ROW()-2,39)+2</f>
        <v/>
      </c>
      <c r="O8501" s="42">
        <f>IF(AND($B8501&lt;&gt;"",$C8501&lt;&gt;"",$B8501&lt;=$C8501),INDEX(Szabalyok!$C:$C,$N8501),"")</f>
        <v/>
      </c>
      <c r="P8501">
        <f>IF(D8501="",P8500,P8500+1)</f>
        <v/>
      </c>
    </row>
    <row r="8502">
      <c r="A8502">
        <f>IF(P8502=P8501,0,P8502)</f>
        <v/>
      </c>
      <c r="B8502" s="41">
        <f>IF($M8502&gt;300,"",IF(OR(INDEX(Bemenet!$E$2:$E$301,$M8502)="",INDEX(Bemenet!$F$2:$F$301,$M8502)=""),"",MAX(INDEX(Bemenet!$E$2:$E$301,$M8502),INDEX(Szabalyok!$A:$A,$N8502))))</f>
        <v/>
      </c>
      <c r="C8502" s="41">
        <f>IF($B8502="","",MIN(INDEX(Bemenet!$F$2:$F$301,$M8502),INDEX(Szabalyok!$B:$B,$N8502)))</f>
        <v/>
      </c>
      <c r="D8502" s="5">
        <f>IF(AND($B8502&lt;&gt;"",$C8502&lt;&gt;"",$B8502&lt;=$C8502),INDEX(Bemenet!$G$2:$G$301,$M8502),"")</f>
        <v/>
      </c>
      <c r="E8502" s="6">
        <f>IF(AND($B8502&lt;&gt;"",$C8502&lt;&gt;"",$B8502&lt;=$C8502),INDEX(Bemenet!$D$2:$D$301,$M8502),"")</f>
        <v/>
      </c>
      <c r="F8502" s="5">
        <f>IF(AND($B8502&lt;&gt;"",$C8502&lt;&gt;"",$B8502&lt;=$C8502),$C8502-$B8502+1,"")</f>
        <v/>
      </c>
      <c r="G8502" s="5">
        <f>IF($F8502="","",$F8502*$D8502)</f>
        <v/>
      </c>
      <c r="H8502" s="42">
        <f>IF($G8502="","",$O8502)</f>
        <v/>
      </c>
      <c r="I8502" s="5">
        <f>IF($G8502="","",$G8502*IF($H8502="",$O8502,$H8502)/100)</f>
        <v/>
      </c>
      <c r="J8502" s="5">
        <f>IF(OR($L8502="",NOT(COUNTIFS($L$2:$L8502,$L8502)=1)),"",SUMIFS($G:$G,$L:$L,$L8502))</f>
        <v/>
      </c>
      <c r="K8502" s="5">
        <f>IF(OR($L8502="",NOT(COUNTIFS($L$2:$L8502,$L8502)=1)),"",SUMIFS($I:$I,$L:$L,$L8502))</f>
        <v/>
      </c>
      <c r="L8502" s="6">
        <f>IF($B8502="","",YEAR($B8502))</f>
        <v/>
      </c>
      <c r="M8502" s="6">
        <f>INT((ROW()-2)/39)+1</f>
        <v/>
      </c>
      <c r="N8502" s="6">
        <f>MOD(ROW()-2,39)+2</f>
        <v/>
      </c>
      <c r="O8502" s="42">
        <f>IF(AND($B8502&lt;&gt;"",$C8502&lt;&gt;"",$B8502&lt;=$C8502),INDEX(Szabalyok!$C:$C,$N8502),"")</f>
        <v/>
      </c>
      <c r="P8502">
        <f>IF(D8502="",P8501,P8501+1)</f>
        <v/>
      </c>
    </row>
    <row r="8503">
      <c r="A8503">
        <f>IF(P8503=P8502,0,P8503)</f>
        <v/>
      </c>
      <c r="B8503" s="41">
        <f>IF($M8503&gt;300,"",IF(OR(INDEX(Bemenet!$E$2:$E$301,$M8503)="",INDEX(Bemenet!$F$2:$F$301,$M8503)=""),"",MAX(INDEX(Bemenet!$E$2:$E$301,$M8503),INDEX(Szabalyok!$A:$A,$N8503))))</f>
        <v/>
      </c>
      <c r="C8503" s="41">
        <f>IF($B8503="","",MIN(INDEX(Bemenet!$F$2:$F$301,$M8503),INDEX(Szabalyok!$B:$B,$N8503)))</f>
        <v/>
      </c>
      <c r="D8503" s="5">
        <f>IF(AND($B8503&lt;&gt;"",$C8503&lt;&gt;"",$B8503&lt;=$C8503),INDEX(Bemenet!$G$2:$G$301,$M8503),"")</f>
        <v/>
      </c>
      <c r="E8503" s="6">
        <f>IF(AND($B8503&lt;&gt;"",$C8503&lt;&gt;"",$B8503&lt;=$C8503),INDEX(Bemenet!$D$2:$D$301,$M8503),"")</f>
        <v/>
      </c>
      <c r="F8503" s="5">
        <f>IF(AND($B8503&lt;&gt;"",$C8503&lt;&gt;"",$B8503&lt;=$C8503),$C8503-$B8503+1,"")</f>
        <v/>
      </c>
      <c r="G8503" s="5">
        <f>IF($F8503="","",$F8503*$D8503)</f>
        <v/>
      </c>
      <c r="H8503" s="42">
        <f>IF($G8503="","",$O8503)</f>
        <v/>
      </c>
      <c r="I8503" s="5">
        <f>IF($G8503="","",$G8503*IF($H8503="",$O8503,$H8503)/100)</f>
        <v/>
      </c>
      <c r="J8503" s="5">
        <f>IF(OR($L8503="",NOT(COUNTIFS($L$2:$L8503,$L8503)=1)),"",SUMIFS($G:$G,$L:$L,$L8503))</f>
        <v/>
      </c>
      <c r="K8503" s="5">
        <f>IF(OR($L8503="",NOT(COUNTIFS($L$2:$L8503,$L8503)=1)),"",SUMIFS($I:$I,$L:$L,$L8503))</f>
        <v/>
      </c>
      <c r="L8503" s="6">
        <f>IF($B8503="","",YEAR($B8503))</f>
        <v/>
      </c>
      <c r="M8503" s="6">
        <f>INT((ROW()-2)/39)+1</f>
        <v/>
      </c>
      <c r="N8503" s="6">
        <f>MOD(ROW()-2,39)+2</f>
        <v/>
      </c>
      <c r="O8503" s="42">
        <f>IF(AND($B8503&lt;&gt;"",$C8503&lt;&gt;"",$B8503&lt;=$C8503),INDEX(Szabalyok!$C:$C,$N8503),"")</f>
        <v/>
      </c>
      <c r="P8503">
        <f>IF(D8503="",P8502,P8502+1)</f>
        <v/>
      </c>
    </row>
    <row r="8504">
      <c r="A8504">
        <f>IF(P8504=P8503,0,P8504)</f>
        <v/>
      </c>
      <c r="B8504" s="41">
        <f>IF($M8504&gt;300,"",IF(OR(INDEX(Bemenet!$E$2:$E$301,$M8504)="",INDEX(Bemenet!$F$2:$F$301,$M8504)=""),"",MAX(INDEX(Bemenet!$E$2:$E$301,$M8504),INDEX(Szabalyok!$A:$A,$N8504))))</f>
        <v/>
      </c>
      <c r="C8504" s="41">
        <f>IF($B8504="","",MIN(INDEX(Bemenet!$F$2:$F$301,$M8504),INDEX(Szabalyok!$B:$B,$N8504)))</f>
        <v/>
      </c>
      <c r="D8504" s="5">
        <f>IF(AND($B8504&lt;&gt;"",$C8504&lt;&gt;"",$B8504&lt;=$C8504),INDEX(Bemenet!$G$2:$G$301,$M8504),"")</f>
        <v/>
      </c>
      <c r="E8504" s="6">
        <f>IF(AND($B8504&lt;&gt;"",$C8504&lt;&gt;"",$B8504&lt;=$C8504),INDEX(Bemenet!$D$2:$D$301,$M8504),"")</f>
        <v/>
      </c>
      <c r="F8504" s="5">
        <f>IF(AND($B8504&lt;&gt;"",$C8504&lt;&gt;"",$B8504&lt;=$C8504),$C8504-$B8504+1,"")</f>
        <v/>
      </c>
      <c r="G8504" s="5">
        <f>IF($F8504="","",$F8504*$D8504)</f>
        <v/>
      </c>
      <c r="H8504" s="42">
        <f>IF($G8504="","",$O8504)</f>
        <v/>
      </c>
      <c r="I8504" s="5">
        <f>IF($G8504="","",$G8504*IF($H8504="",$O8504,$H8504)/100)</f>
        <v/>
      </c>
      <c r="J8504" s="5">
        <f>IF(OR($L8504="",NOT(COUNTIFS($L$2:$L8504,$L8504)=1)),"",SUMIFS($G:$G,$L:$L,$L8504))</f>
        <v/>
      </c>
      <c r="K8504" s="5">
        <f>IF(OR($L8504="",NOT(COUNTIFS($L$2:$L8504,$L8504)=1)),"",SUMIFS($I:$I,$L:$L,$L8504))</f>
        <v/>
      </c>
      <c r="L8504" s="6">
        <f>IF($B8504="","",YEAR($B8504))</f>
        <v/>
      </c>
      <c r="M8504" s="6">
        <f>INT((ROW()-2)/39)+1</f>
        <v/>
      </c>
      <c r="N8504" s="6">
        <f>MOD(ROW()-2,39)+2</f>
        <v/>
      </c>
      <c r="O8504" s="42">
        <f>IF(AND($B8504&lt;&gt;"",$C8504&lt;&gt;"",$B8504&lt;=$C8504),INDEX(Szabalyok!$C:$C,$N8504),"")</f>
        <v/>
      </c>
      <c r="P8504">
        <f>IF(D8504="",P8503,P8503+1)</f>
        <v/>
      </c>
    </row>
    <row r="8505">
      <c r="A8505">
        <f>IF(P8505=P8504,0,P8505)</f>
        <v/>
      </c>
      <c r="B8505" s="41">
        <f>IF($M8505&gt;300,"",IF(OR(INDEX(Bemenet!$E$2:$E$301,$M8505)="",INDEX(Bemenet!$F$2:$F$301,$M8505)=""),"",MAX(INDEX(Bemenet!$E$2:$E$301,$M8505),INDEX(Szabalyok!$A:$A,$N8505))))</f>
        <v/>
      </c>
      <c r="C8505" s="41">
        <f>IF($B8505="","",MIN(INDEX(Bemenet!$F$2:$F$301,$M8505),INDEX(Szabalyok!$B:$B,$N8505)))</f>
        <v/>
      </c>
      <c r="D8505" s="5">
        <f>IF(AND($B8505&lt;&gt;"",$C8505&lt;&gt;"",$B8505&lt;=$C8505),INDEX(Bemenet!$G$2:$G$301,$M8505),"")</f>
        <v/>
      </c>
      <c r="E8505" s="6">
        <f>IF(AND($B8505&lt;&gt;"",$C8505&lt;&gt;"",$B8505&lt;=$C8505),INDEX(Bemenet!$D$2:$D$301,$M8505),"")</f>
        <v/>
      </c>
      <c r="F8505" s="5">
        <f>IF(AND($B8505&lt;&gt;"",$C8505&lt;&gt;"",$B8505&lt;=$C8505),$C8505-$B8505+1,"")</f>
        <v/>
      </c>
      <c r="G8505" s="5">
        <f>IF($F8505="","",$F8505*$D8505)</f>
        <v/>
      </c>
      <c r="H8505" s="42">
        <f>IF($G8505="","",$O8505)</f>
        <v/>
      </c>
      <c r="I8505" s="5">
        <f>IF($G8505="","",$G8505*IF($H8505="",$O8505,$H8505)/100)</f>
        <v/>
      </c>
      <c r="J8505" s="5">
        <f>IF(OR($L8505="",NOT(COUNTIFS($L$2:$L8505,$L8505)=1)),"",SUMIFS($G:$G,$L:$L,$L8505))</f>
        <v/>
      </c>
      <c r="K8505" s="5">
        <f>IF(OR($L8505="",NOT(COUNTIFS($L$2:$L8505,$L8505)=1)),"",SUMIFS($I:$I,$L:$L,$L8505))</f>
        <v/>
      </c>
      <c r="L8505" s="6">
        <f>IF($B8505="","",YEAR($B8505))</f>
        <v/>
      </c>
      <c r="M8505" s="6">
        <f>INT((ROW()-2)/39)+1</f>
        <v/>
      </c>
      <c r="N8505" s="6">
        <f>MOD(ROW()-2,39)+2</f>
        <v/>
      </c>
      <c r="O8505" s="42">
        <f>IF(AND($B8505&lt;&gt;"",$C8505&lt;&gt;"",$B8505&lt;=$C8505),INDEX(Szabalyok!$C:$C,$N8505),"")</f>
        <v/>
      </c>
      <c r="P8505">
        <f>IF(D8505="",P8504,P8504+1)</f>
        <v/>
      </c>
    </row>
    <row r="8506">
      <c r="A8506">
        <f>IF(P8506=P8505,0,P8506)</f>
        <v/>
      </c>
      <c r="B8506" s="41">
        <f>IF($M8506&gt;300,"",IF(OR(INDEX(Bemenet!$E$2:$E$301,$M8506)="",INDEX(Bemenet!$F$2:$F$301,$M8506)=""),"",MAX(INDEX(Bemenet!$E$2:$E$301,$M8506),INDEX(Szabalyok!$A:$A,$N8506))))</f>
        <v/>
      </c>
      <c r="C8506" s="41">
        <f>IF($B8506="","",MIN(INDEX(Bemenet!$F$2:$F$301,$M8506),INDEX(Szabalyok!$B:$B,$N8506)))</f>
        <v/>
      </c>
      <c r="D8506" s="5">
        <f>IF(AND($B8506&lt;&gt;"",$C8506&lt;&gt;"",$B8506&lt;=$C8506),INDEX(Bemenet!$G$2:$G$301,$M8506),"")</f>
        <v/>
      </c>
      <c r="E8506" s="6">
        <f>IF(AND($B8506&lt;&gt;"",$C8506&lt;&gt;"",$B8506&lt;=$C8506),INDEX(Bemenet!$D$2:$D$301,$M8506),"")</f>
        <v/>
      </c>
      <c r="F8506" s="5">
        <f>IF(AND($B8506&lt;&gt;"",$C8506&lt;&gt;"",$B8506&lt;=$C8506),$C8506-$B8506+1,"")</f>
        <v/>
      </c>
      <c r="G8506" s="5">
        <f>IF($F8506="","",$F8506*$D8506)</f>
        <v/>
      </c>
      <c r="H8506" s="42">
        <f>IF($G8506="","",$O8506)</f>
        <v/>
      </c>
      <c r="I8506" s="5">
        <f>IF($G8506="","",$G8506*IF($H8506="",$O8506,$H8506)/100)</f>
        <v/>
      </c>
      <c r="J8506" s="5">
        <f>IF(OR($L8506="",NOT(COUNTIFS($L$2:$L8506,$L8506)=1)),"",SUMIFS($G:$G,$L:$L,$L8506))</f>
        <v/>
      </c>
      <c r="K8506" s="5">
        <f>IF(OR($L8506="",NOT(COUNTIFS($L$2:$L8506,$L8506)=1)),"",SUMIFS($I:$I,$L:$L,$L8506))</f>
        <v/>
      </c>
      <c r="L8506" s="6">
        <f>IF($B8506="","",YEAR($B8506))</f>
        <v/>
      </c>
      <c r="M8506" s="6">
        <f>INT((ROW()-2)/39)+1</f>
        <v/>
      </c>
      <c r="N8506" s="6">
        <f>MOD(ROW()-2,39)+2</f>
        <v/>
      </c>
      <c r="O8506" s="42">
        <f>IF(AND($B8506&lt;&gt;"",$C8506&lt;&gt;"",$B8506&lt;=$C8506),INDEX(Szabalyok!$C:$C,$N8506),"")</f>
        <v/>
      </c>
      <c r="P8506">
        <f>IF(D8506="",P8505,P8505+1)</f>
        <v/>
      </c>
    </row>
    <row r="8507">
      <c r="A8507">
        <f>IF(P8507=P8506,0,P8507)</f>
        <v/>
      </c>
      <c r="B8507" s="41">
        <f>IF($M8507&gt;300,"",IF(OR(INDEX(Bemenet!$E$2:$E$301,$M8507)="",INDEX(Bemenet!$F$2:$F$301,$M8507)=""),"",MAX(INDEX(Bemenet!$E$2:$E$301,$M8507),INDEX(Szabalyok!$A:$A,$N8507))))</f>
        <v/>
      </c>
      <c r="C8507" s="41">
        <f>IF($B8507="","",MIN(INDEX(Bemenet!$F$2:$F$301,$M8507),INDEX(Szabalyok!$B:$B,$N8507)))</f>
        <v/>
      </c>
      <c r="D8507" s="5">
        <f>IF(AND($B8507&lt;&gt;"",$C8507&lt;&gt;"",$B8507&lt;=$C8507),INDEX(Bemenet!$G$2:$G$301,$M8507),"")</f>
        <v/>
      </c>
      <c r="E8507" s="6">
        <f>IF(AND($B8507&lt;&gt;"",$C8507&lt;&gt;"",$B8507&lt;=$C8507),INDEX(Bemenet!$D$2:$D$301,$M8507),"")</f>
        <v/>
      </c>
      <c r="F8507" s="5">
        <f>IF(AND($B8507&lt;&gt;"",$C8507&lt;&gt;"",$B8507&lt;=$C8507),$C8507-$B8507+1,"")</f>
        <v/>
      </c>
      <c r="G8507" s="5">
        <f>IF($F8507="","",$F8507*$D8507)</f>
        <v/>
      </c>
      <c r="H8507" s="42">
        <f>IF($G8507="","",$O8507)</f>
        <v/>
      </c>
      <c r="I8507" s="5">
        <f>IF($G8507="","",$G8507*IF($H8507="",$O8507,$H8507)/100)</f>
        <v/>
      </c>
      <c r="J8507" s="5">
        <f>IF(OR($L8507="",NOT(COUNTIFS($L$2:$L8507,$L8507)=1)),"",SUMIFS($G:$G,$L:$L,$L8507))</f>
        <v/>
      </c>
      <c r="K8507" s="5">
        <f>IF(OR($L8507="",NOT(COUNTIFS($L$2:$L8507,$L8507)=1)),"",SUMIFS($I:$I,$L:$L,$L8507))</f>
        <v/>
      </c>
      <c r="L8507" s="6">
        <f>IF($B8507="","",YEAR($B8507))</f>
        <v/>
      </c>
      <c r="M8507" s="6">
        <f>INT((ROW()-2)/39)+1</f>
        <v/>
      </c>
      <c r="N8507" s="6">
        <f>MOD(ROW()-2,39)+2</f>
        <v/>
      </c>
      <c r="O8507" s="42">
        <f>IF(AND($B8507&lt;&gt;"",$C8507&lt;&gt;"",$B8507&lt;=$C8507),INDEX(Szabalyok!$C:$C,$N8507),"")</f>
        <v/>
      </c>
      <c r="P8507">
        <f>IF(D8507="",P8506,P8506+1)</f>
        <v/>
      </c>
    </row>
    <row r="8508">
      <c r="A8508">
        <f>IF(P8508=P8507,0,P8508)</f>
        <v/>
      </c>
      <c r="B8508" s="41">
        <f>IF($M8508&gt;300,"",IF(OR(INDEX(Bemenet!$E$2:$E$301,$M8508)="",INDEX(Bemenet!$F$2:$F$301,$M8508)=""),"",MAX(INDEX(Bemenet!$E$2:$E$301,$M8508),INDEX(Szabalyok!$A:$A,$N8508))))</f>
        <v/>
      </c>
      <c r="C8508" s="41">
        <f>IF($B8508="","",MIN(INDEX(Bemenet!$F$2:$F$301,$M8508),INDEX(Szabalyok!$B:$B,$N8508)))</f>
        <v/>
      </c>
      <c r="D8508" s="5">
        <f>IF(AND($B8508&lt;&gt;"",$C8508&lt;&gt;"",$B8508&lt;=$C8508),INDEX(Bemenet!$G$2:$G$301,$M8508),"")</f>
        <v/>
      </c>
      <c r="E8508" s="6">
        <f>IF(AND($B8508&lt;&gt;"",$C8508&lt;&gt;"",$B8508&lt;=$C8508),INDEX(Bemenet!$D$2:$D$301,$M8508),"")</f>
        <v/>
      </c>
      <c r="F8508" s="5">
        <f>IF(AND($B8508&lt;&gt;"",$C8508&lt;&gt;"",$B8508&lt;=$C8508),$C8508-$B8508+1,"")</f>
        <v/>
      </c>
      <c r="G8508" s="5">
        <f>IF($F8508="","",$F8508*$D8508)</f>
        <v/>
      </c>
      <c r="H8508" s="42">
        <f>IF($G8508="","",$O8508)</f>
        <v/>
      </c>
      <c r="I8508" s="5">
        <f>IF($G8508="","",$G8508*IF($H8508="",$O8508,$H8508)/100)</f>
        <v/>
      </c>
      <c r="J8508" s="5">
        <f>IF(OR($L8508="",NOT(COUNTIFS($L$2:$L8508,$L8508)=1)),"",SUMIFS($G:$G,$L:$L,$L8508))</f>
        <v/>
      </c>
      <c r="K8508" s="5">
        <f>IF(OR($L8508="",NOT(COUNTIFS($L$2:$L8508,$L8508)=1)),"",SUMIFS($I:$I,$L:$L,$L8508))</f>
        <v/>
      </c>
      <c r="L8508" s="6">
        <f>IF($B8508="","",YEAR($B8508))</f>
        <v/>
      </c>
      <c r="M8508" s="6">
        <f>INT((ROW()-2)/39)+1</f>
        <v/>
      </c>
      <c r="N8508" s="6">
        <f>MOD(ROW()-2,39)+2</f>
        <v/>
      </c>
      <c r="O8508" s="42">
        <f>IF(AND($B8508&lt;&gt;"",$C8508&lt;&gt;"",$B8508&lt;=$C8508),INDEX(Szabalyok!$C:$C,$N8508),"")</f>
        <v/>
      </c>
      <c r="P8508">
        <f>IF(D8508="",P8507,P8507+1)</f>
        <v/>
      </c>
    </row>
    <row r="8509">
      <c r="A8509">
        <f>IF(P8509=P8508,0,P8509)</f>
        <v/>
      </c>
      <c r="B8509" s="41">
        <f>IF($M8509&gt;300,"",IF(OR(INDEX(Bemenet!$E$2:$E$301,$M8509)="",INDEX(Bemenet!$F$2:$F$301,$M8509)=""),"",MAX(INDEX(Bemenet!$E$2:$E$301,$M8509),INDEX(Szabalyok!$A:$A,$N8509))))</f>
        <v/>
      </c>
      <c r="C8509" s="41">
        <f>IF($B8509="","",MIN(INDEX(Bemenet!$F$2:$F$301,$M8509),INDEX(Szabalyok!$B:$B,$N8509)))</f>
        <v/>
      </c>
      <c r="D8509" s="5">
        <f>IF(AND($B8509&lt;&gt;"",$C8509&lt;&gt;"",$B8509&lt;=$C8509),INDEX(Bemenet!$G$2:$G$301,$M8509),"")</f>
        <v/>
      </c>
      <c r="E8509" s="6">
        <f>IF(AND($B8509&lt;&gt;"",$C8509&lt;&gt;"",$B8509&lt;=$C8509),INDEX(Bemenet!$D$2:$D$301,$M8509),"")</f>
        <v/>
      </c>
      <c r="F8509" s="5">
        <f>IF(AND($B8509&lt;&gt;"",$C8509&lt;&gt;"",$B8509&lt;=$C8509),$C8509-$B8509+1,"")</f>
        <v/>
      </c>
      <c r="G8509" s="5">
        <f>IF($F8509="","",$F8509*$D8509)</f>
        <v/>
      </c>
      <c r="H8509" s="42">
        <f>IF($G8509="","",$O8509)</f>
        <v/>
      </c>
      <c r="I8509" s="5">
        <f>IF($G8509="","",$G8509*IF($H8509="",$O8509,$H8509)/100)</f>
        <v/>
      </c>
      <c r="J8509" s="5">
        <f>IF(OR($L8509="",NOT(COUNTIFS($L$2:$L8509,$L8509)=1)),"",SUMIFS($G:$G,$L:$L,$L8509))</f>
        <v/>
      </c>
      <c r="K8509" s="5">
        <f>IF(OR($L8509="",NOT(COUNTIFS($L$2:$L8509,$L8509)=1)),"",SUMIFS($I:$I,$L:$L,$L8509))</f>
        <v/>
      </c>
      <c r="L8509" s="6">
        <f>IF($B8509="","",YEAR($B8509))</f>
        <v/>
      </c>
      <c r="M8509" s="6">
        <f>INT((ROW()-2)/39)+1</f>
        <v/>
      </c>
      <c r="N8509" s="6">
        <f>MOD(ROW()-2,39)+2</f>
        <v/>
      </c>
      <c r="O8509" s="42">
        <f>IF(AND($B8509&lt;&gt;"",$C8509&lt;&gt;"",$B8509&lt;=$C8509),INDEX(Szabalyok!$C:$C,$N8509),"")</f>
        <v/>
      </c>
      <c r="P8509">
        <f>IF(D8509="",P8508,P8508+1)</f>
        <v/>
      </c>
    </row>
    <row r="8510">
      <c r="A8510">
        <f>IF(P8510=P8509,0,P8510)</f>
        <v/>
      </c>
      <c r="B8510" s="41">
        <f>IF($M8510&gt;300,"",IF(OR(INDEX(Bemenet!$E$2:$E$301,$M8510)="",INDEX(Bemenet!$F$2:$F$301,$M8510)=""),"",MAX(INDEX(Bemenet!$E$2:$E$301,$M8510),INDEX(Szabalyok!$A:$A,$N8510))))</f>
        <v/>
      </c>
      <c r="C8510" s="41">
        <f>IF($B8510="","",MIN(INDEX(Bemenet!$F$2:$F$301,$M8510),INDEX(Szabalyok!$B:$B,$N8510)))</f>
        <v/>
      </c>
      <c r="D8510" s="5">
        <f>IF(AND($B8510&lt;&gt;"",$C8510&lt;&gt;"",$B8510&lt;=$C8510),INDEX(Bemenet!$G$2:$G$301,$M8510),"")</f>
        <v/>
      </c>
      <c r="E8510" s="6">
        <f>IF(AND($B8510&lt;&gt;"",$C8510&lt;&gt;"",$B8510&lt;=$C8510),INDEX(Bemenet!$D$2:$D$301,$M8510),"")</f>
        <v/>
      </c>
      <c r="F8510" s="5">
        <f>IF(AND($B8510&lt;&gt;"",$C8510&lt;&gt;"",$B8510&lt;=$C8510),$C8510-$B8510+1,"")</f>
        <v/>
      </c>
      <c r="G8510" s="5">
        <f>IF($F8510="","",$F8510*$D8510)</f>
        <v/>
      </c>
      <c r="H8510" s="42">
        <f>IF($G8510="","",$O8510)</f>
        <v/>
      </c>
      <c r="I8510" s="5">
        <f>IF($G8510="","",$G8510*IF($H8510="",$O8510,$H8510)/100)</f>
        <v/>
      </c>
      <c r="J8510" s="5">
        <f>IF(OR($L8510="",NOT(COUNTIFS($L$2:$L8510,$L8510)=1)),"",SUMIFS($G:$G,$L:$L,$L8510))</f>
        <v/>
      </c>
      <c r="K8510" s="5">
        <f>IF(OR($L8510="",NOT(COUNTIFS($L$2:$L8510,$L8510)=1)),"",SUMIFS($I:$I,$L:$L,$L8510))</f>
        <v/>
      </c>
      <c r="L8510" s="6">
        <f>IF($B8510="","",YEAR($B8510))</f>
        <v/>
      </c>
      <c r="M8510" s="6">
        <f>INT((ROW()-2)/39)+1</f>
        <v/>
      </c>
      <c r="N8510" s="6">
        <f>MOD(ROW()-2,39)+2</f>
        <v/>
      </c>
      <c r="O8510" s="42">
        <f>IF(AND($B8510&lt;&gt;"",$C8510&lt;&gt;"",$B8510&lt;=$C8510),INDEX(Szabalyok!$C:$C,$N8510),"")</f>
        <v/>
      </c>
      <c r="P8510">
        <f>IF(D8510="",P8509,P8509+1)</f>
        <v/>
      </c>
    </row>
    <row r="8511">
      <c r="A8511">
        <f>IF(P8511=P8510,0,P8511)</f>
        <v/>
      </c>
      <c r="B8511" s="41">
        <f>IF($M8511&gt;300,"",IF(OR(INDEX(Bemenet!$E$2:$E$301,$M8511)="",INDEX(Bemenet!$F$2:$F$301,$M8511)=""),"",MAX(INDEX(Bemenet!$E$2:$E$301,$M8511),INDEX(Szabalyok!$A:$A,$N8511))))</f>
        <v/>
      </c>
      <c r="C8511" s="41">
        <f>IF($B8511="","",MIN(INDEX(Bemenet!$F$2:$F$301,$M8511),INDEX(Szabalyok!$B:$B,$N8511)))</f>
        <v/>
      </c>
      <c r="D8511" s="5">
        <f>IF(AND($B8511&lt;&gt;"",$C8511&lt;&gt;"",$B8511&lt;=$C8511),INDEX(Bemenet!$G$2:$G$301,$M8511),"")</f>
        <v/>
      </c>
      <c r="E8511" s="6">
        <f>IF(AND($B8511&lt;&gt;"",$C8511&lt;&gt;"",$B8511&lt;=$C8511),INDEX(Bemenet!$D$2:$D$301,$M8511),"")</f>
        <v/>
      </c>
      <c r="F8511" s="5">
        <f>IF(AND($B8511&lt;&gt;"",$C8511&lt;&gt;"",$B8511&lt;=$C8511),$C8511-$B8511+1,"")</f>
        <v/>
      </c>
      <c r="G8511" s="5">
        <f>IF($F8511="","",$F8511*$D8511)</f>
        <v/>
      </c>
      <c r="H8511" s="42">
        <f>IF($G8511="","",$O8511)</f>
        <v/>
      </c>
      <c r="I8511" s="5">
        <f>IF($G8511="","",$G8511*IF($H8511="",$O8511,$H8511)/100)</f>
        <v/>
      </c>
      <c r="J8511" s="5">
        <f>IF(OR($L8511="",NOT(COUNTIFS($L$2:$L8511,$L8511)=1)),"",SUMIFS($G:$G,$L:$L,$L8511))</f>
        <v/>
      </c>
      <c r="K8511" s="5">
        <f>IF(OR($L8511="",NOT(COUNTIFS($L$2:$L8511,$L8511)=1)),"",SUMIFS($I:$I,$L:$L,$L8511))</f>
        <v/>
      </c>
      <c r="L8511" s="6">
        <f>IF($B8511="","",YEAR($B8511))</f>
        <v/>
      </c>
      <c r="M8511" s="6">
        <f>INT((ROW()-2)/39)+1</f>
        <v/>
      </c>
      <c r="N8511" s="6">
        <f>MOD(ROW()-2,39)+2</f>
        <v/>
      </c>
      <c r="O8511" s="42">
        <f>IF(AND($B8511&lt;&gt;"",$C8511&lt;&gt;"",$B8511&lt;=$C8511),INDEX(Szabalyok!$C:$C,$N8511),"")</f>
        <v/>
      </c>
      <c r="P8511">
        <f>IF(D8511="",P8510,P8510+1)</f>
        <v/>
      </c>
    </row>
    <row r="8512">
      <c r="A8512">
        <f>IF(P8512=P8511,0,P8512)</f>
        <v/>
      </c>
      <c r="B8512" s="41">
        <f>IF($M8512&gt;300,"",IF(OR(INDEX(Bemenet!$E$2:$E$301,$M8512)="",INDEX(Bemenet!$F$2:$F$301,$M8512)=""),"",MAX(INDEX(Bemenet!$E$2:$E$301,$M8512),INDEX(Szabalyok!$A:$A,$N8512))))</f>
        <v/>
      </c>
      <c r="C8512" s="41">
        <f>IF($B8512="","",MIN(INDEX(Bemenet!$F$2:$F$301,$M8512),INDEX(Szabalyok!$B:$B,$N8512)))</f>
        <v/>
      </c>
      <c r="D8512" s="5">
        <f>IF(AND($B8512&lt;&gt;"",$C8512&lt;&gt;"",$B8512&lt;=$C8512),INDEX(Bemenet!$G$2:$G$301,$M8512),"")</f>
        <v/>
      </c>
      <c r="E8512" s="6">
        <f>IF(AND($B8512&lt;&gt;"",$C8512&lt;&gt;"",$B8512&lt;=$C8512),INDEX(Bemenet!$D$2:$D$301,$M8512),"")</f>
        <v/>
      </c>
      <c r="F8512" s="5">
        <f>IF(AND($B8512&lt;&gt;"",$C8512&lt;&gt;"",$B8512&lt;=$C8512),$C8512-$B8512+1,"")</f>
        <v/>
      </c>
      <c r="G8512" s="5">
        <f>IF($F8512="","",$F8512*$D8512)</f>
        <v/>
      </c>
      <c r="H8512" s="42">
        <f>IF($G8512="","",$O8512)</f>
        <v/>
      </c>
      <c r="I8512" s="5">
        <f>IF($G8512="","",$G8512*IF($H8512="",$O8512,$H8512)/100)</f>
        <v/>
      </c>
      <c r="J8512" s="5">
        <f>IF(OR($L8512="",NOT(COUNTIFS($L$2:$L8512,$L8512)=1)),"",SUMIFS($G:$G,$L:$L,$L8512))</f>
        <v/>
      </c>
      <c r="K8512" s="5">
        <f>IF(OR($L8512="",NOT(COUNTIFS($L$2:$L8512,$L8512)=1)),"",SUMIFS($I:$I,$L:$L,$L8512))</f>
        <v/>
      </c>
      <c r="L8512" s="6">
        <f>IF($B8512="","",YEAR($B8512))</f>
        <v/>
      </c>
      <c r="M8512" s="6">
        <f>INT((ROW()-2)/39)+1</f>
        <v/>
      </c>
      <c r="N8512" s="6">
        <f>MOD(ROW()-2,39)+2</f>
        <v/>
      </c>
      <c r="O8512" s="42">
        <f>IF(AND($B8512&lt;&gt;"",$C8512&lt;&gt;"",$B8512&lt;=$C8512),INDEX(Szabalyok!$C:$C,$N8512),"")</f>
        <v/>
      </c>
      <c r="P8512">
        <f>IF(D8512="",P8511,P8511+1)</f>
        <v/>
      </c>
    </row>
    <row r="8513">
      <c r="A8513">
        <f>IF(P8513=P8512,0,P8513)</f>
        <v/>
      </c>
      <c r="B8513" s="41">
        <f>IF($M8513&gt;300,"",IF(OR(INDEX(Bemenet!$E$2:$E$301,$M8513)="",INDEX(Bemenet!$F$2:$F$301,$M8513)=""),"",MAX(INDEX(Bemenet!$E$2:$E$301,$M8513),INDEX(Szabalyok!$A:$A,$N8513))))</f>
        <v/>
      </c>
      <c r="C8513" s="41">
        <f>IF($B8513="","",MIN(INDEX(Bemenet!$F$2:$F$301,$M8513),INDEX(Szabalyok!$B:$B,$N8513)))</f>
        <v/>
      </c>
      <c r="D8513" s="5">
        <f>IF(AND($B8513&lt;&gt;"",$C8513&lt;&gt;"",$B8513&lt;=$C8513),INDEX(Bemenet!$G$2:$G$301,$M8513),"")</f>
        <v/>
      </c>
      <c r="E8513" s="6">
        <f>IF(AND($B8513&lt;&gt;"",$C8513&lt;&gt;"",$B8513&lt;=$C8513),INDEX(Bemenet!$D$2:$D$301,$M8513),"")</f>
        <v/>
      </c>
      <c r="F8513" s="5">
        <f>IF(AND($B8513&lt;&gt;"",$C8513&lt;&gt;"",$B8513&lt;=$C8513),$C8513-$B8513+1,"")</f>
        <v/>
      </c>
      <c r="G8513" s="5">
        <f>IF($F8513="","",$F8513*$D8513)</f>
        <v/>
      </c>
      <c r="H8513" s="42">
        <f>IF($G8513="","",$O8513)</f>
        <v/>
      </c>
      <c r="I8513" s="5">
        <f>IF($G8513="","",$G8513*IF($H8513="",$O8513,$H8513)/100)</f>
        <v/>
      </c>
      <c r="J8513" s="5">
        <f>IF(OR($L8513="",NOT(COUNTIFS($L$2:$L8513,$L8513)=1)),"",SUMIFS($G:$G,$L:$L,$L8513))</f>
        <v/>
      </c>
      <c r="K8513" s="5">
        <f>IF(OR($L8513="",NOT(COUNTIFS($L$2:$L8513,$L8513)=1)),"",SUMIFS($I:$I,$L:$L,$L8513))</f>
        <v/>
      </c>
      <c r="L8513" s="6">
        <f>IF($B8513="","",YEAR($B8513))</f>
        <v/>
      </c>
      <c r="M8513" s="6">
        <f>INT((ROW()-2)/39)+1</f>
        <v/>
      </c>
      <c r="N8513" s="6">
        <f>MOD(ROW()-2,39)+2</f>
        <v/>
      </c>
      <c r="O8513" s="42">
        <f>IF(AND($B8513&lt;&gt;"",$C8513&lt;&gt;"",$B8513&lt;=$C8513),INDEX(Szabalyok!$C:$C,$N8513),"")</f>
        <v/>
      </c>
      <c r="P8513">
        <f>IF(D8513="",P8512,P8512+1)</f>
        <v/>
      </c>
    </row>
    <row r="8514">
      <c r="A8514">
        <f>IF(P8514=P8513,0,P8514)</f>
        <v/>
      </c>
      <c r="B8514" s="41">
        <f>IF($M8514&gt;300,"",IF(OR(INDEX(Bemenet!$E$2:$E$301,$M8514)="",INDEX(Bemenet!$F$2:$F$301,$M8514)=""),"",MAX(INDEX(Bemenet!$E$2:$E$301,$M8514),INDEX(Szabalyok!$A:$A,$N8514))))</f>
        <v/>
      </c>
      <c r="C8514" s="41">
        <f>IF($B8514="","",MIN(INDEX(Bemenet!$F$2:$F$301,$M8514),INDEX(Szabalyok!$B:$B,$N8514)))</f>
        <v/>
      </c>
      <c r="D8514" s="5">
        <f>IF(AND($B8514&lt;&gt;"",$C8514&lt;&gt;"",$B8514&lt;=$C8514),INDEX(Bemenet!$G$2:$G$301,$M8514),"")</f>
        <v/>
      </c>
      <c r="E8514" s="6">
        <f>IF(AND($B8514&lt;&gt;"",$C8514&lt;&gt;"",$B8514&lt;=$C8514),INDEX(Bemenet!$D$2:$D$301,$M8514),"")</f>
        <v/>
      </c>
      <c r="F8514" s="5">
        <f>IF(AND($B8514&lt;&gt;"",$C8514&lt;&gt;"",$B8514&lt;=$C8514),$C8514-$B8514+1,"")</f>
        <v/>
      </c>
      <c r="G8514" s="5">
        <f>IF($F8514="","",$F8514*$D8514)</f>
        <v/>
      </c>
      <c r="H8514" s="42">
        <f>IF($G8514="","",$O8514)</f>
        <v/>
      </c>
      <c r="I8514" s="5">
        <f>IF($G8514="","",$G8514*IF($H8514="",$O8514,$H8514)/100)</f>
        <v/>
      </c>
      <c r="J8514" s="5">
        <f>IF(OR($L8514="",NOT(COUNTIFS($L$2:$L8514,$L8514)=1)),"",SUMIFS($G:$G,$L:$L,$L8514))</f>
        <v/>
      </c>
      <c r="K8514" s="5">
        <f>IF(OR($L8514="",NOT(COUNTIFS($L$2:$L8514,$L8514)=1)),"",SUMIFS($I:$I,$L:$L,$L8514))</f>
        <v/>
      </c>
      <c r="L8514" s="6">
        <f>IF($B8514="","",YEAR($B8514))</f>
        <v/>
      </c>
      <c r="M8514" s="6">
        <f>INT((ROW()-2)/39)+1</f>
        <v/>
      </c>
      <c r="N8514" s="6">
        <f>MOD(ROW()-2,39)+2</f>
        <v/>
      </c>
      <c r="O8514" s="42">
        <f>IF(AND($B8514&lt;&gt;"",$C8514&lt;&gt;"",$B8514&lt;=$C8514),INDEX(Szabalyok!$C:$C,$N8514),"")</f>
        <v/>
      </c>
      <c r="P8514">
        <f>IF(D8514="",P8513,P8513+1)</f>
        <v/>
      </c>
    </row>
    <row r="8515">
      <c r="A8515">
        <f>IF(P8515=P8514,0,P8515)</f>
        <v/>
      </c>
      <c r="B8515" s="41">
        <f>IF($M8515&gt;300,"",IF(OR(INDEX(Bemenet!$E$2:$E$301,$M8515)="",INDEX(Bemenet!$F$2:$F$301,$M8515)=""),"",MAX(INDEX(Bemenet!$E$2:$E$301,$M8515),INDEX(Szabalyok!$A:$A,$N8515))))</f>
        <v/>
      </c>
      <c r="C8515" s="41">
        <f>IF($B8515="","",MIN(INDEX(Bemenet!$F$2:$F$301,$M8515),INDEX(Szabalyok!$B:$B,$N8515)))</f>
        <v/>
      </c>
      <c r="D8515" s="5">
        <f>IF(AND($B8515&lt;&gt;"",$C8515&lt;&gt;"",$B8515&lt;=$C8515),INDEX(Bemenet!$G$2:$G$301,$M8515),"")</f>
        <v/>
      </c>
      <c r="E8515" s="6">
        <f>IF(AND($B8515&lt;&gt;"",$C8515&lt;&gt;"",$B8515&lt;=$C8515),INDEX(Bemenet!$D$2:$D$301,$M8515),"")</f>
        <v/>
      </c>
      <c r="F8515" s="5">
        <f>IF(AND($B8515&lt;&gt;"",$C8515&lt;&gt;"",$B8515&lt;=$C8515),$C8515-$B8515+1,"")</f>
        <v/>
      </c>
      <c r="G8515" s="5">
        <f>IF($F8515="","",$F8515*$D8515)</f>
        <v/>
      </c>
      <c r="H8515" s="42">
        <f>IF($G8515="","",$O8515)</f>
        <v/>
      </c>
      <c r="I8515" s="5">
        <f>IF($G8515="","",$G8515*IF($H8515="",$O8515,$H8515)/100)</f>
        <v/>
      </c>
      <c r="J8515" s="5">
        <f>IF(OR($L8515="",NOT(COUNTIFS($L$2:$L8515,$L8515)=1)),"",SUMIFS($G:$G,$L:$L,$L8515))</f>
        <v/>
      </c>
      <c r="K8515" s="5">
        <f>IF(OR($L8515="",NOT(COUNTIFS($L$2:$L8515,$L8515)=1)),"",SUMIFS($I:$I,$L:$L,$L8515))</f>
        <v/>
      </c>
      <c r="L8515" s="6">
        <f>IF($B8515="","",YEAR($B8515))</f>
        <v/>
      </c>
      <c r="M8515" s="6">
        <f>INT((ROW()-2)/39)+1</f>
        <v/>
      </c>
      <c r="N8515" s="6">
        <f>MOD(ROW()-2,39)+2</f>
        <v/>
      </c>
      <c r="O8515" s="42">
        <f>IF(AND($B8515&lt;&gt;"",$C8515&lt;&gt;"",$B8515&lt;=$C8515),INDEX(Szabalyok!$C:$C,$N8515),"")</f>
        <v/>
      </c>
      <c r="P8515">
        <f>IF(D8515="",P8514,P8514+1)</f>
        <v/>
      </c>
    </row>
    <row r="8516">
      <c r="A8516">
        <f>IF(P8516=P8515,0,P8516)</f>
        <v/>
      </c>
      <c r="B8516" s="41">
        <f>IF($M8516&gt;300,"",IF(OR(INDEX(Bemenet!$E$2:$E$301,$M8516)="",INDEX(Bemenet!$F$2:$F$301,$M8516)=""),"",MAX(INDEX(Bemenet!$E$2:$E$301,$M8516),INDEX(Szabalyok!$A:$A,$N8516))))</f>
        <v/>
      </c>
      <c r="C8516" s="41">
        <f>IF($B8516="","",MIN(INDEX(Bemenet!$F$2:$F$301,$M8516),INDEX(Szabalyok!$B:$B,$N8516)))</f>
        <v/>
      </c>
      <c r="D8516" s="5">
        <f>IF(AND($B8516&lt;&gt;"",$C8516&lt;&gt;"",$B8516&lt;=$C8516),INDEX(Bemenet!$G$2:$G$301,$M8516),"")</f>
        <v/>
      </c>
      <c r="E8516" s="6">
        <f>IF(AND($B8516&lt;&gt;"",$C8516&lt;&gt;"",$B8516&lt;=$C8516),INDEX(Bemenet!$D$2:$D$301,$M8516),"")</f>
        <v/>
      </c>
      <c r="F8516" s="5">
        <f>IF(AND($B8516&lt;&gt;"",$C8516&lt;&gt;"",$B8516&lt;=$C8516),$C8516-$B8516+1,"")</f>
        <v/>
      </c>
      <c r="G8516" s="5">
        <f>IF($F8516="","",$F8516*$D8516)</f>
        <v/>
      </c>
      <c r="H8516" s="42">
        <f>IF($G8516="","",$O8516)</f>
        <v/>
      </c>
      <c r="I8516" s="5">
        <f>IF($G8516="","",$G8516*IF($H8516="",$O8516,$H8516)/100)</f>
        <v/>
      </c>
      <c r="J8516" s="5">
        <f>IF(OR($L8516="",NOT(COUNTIFS($L$2:$L8516,$L8516)=1)),"",SUMIFS($G:$G,$L:$L,$L8516))</f>
        <v/>
      </c>
      <c r="K8516" s="5">
        <f>IF(OR($L8516="",NOT(COUNTIFS($L$2:$L8516,$L8516)=1)),"",SUMIFS($I:$I,$L:$L,$L8516))</f>
        <v/>
      </c>
      <c r="L8516" s="6">
        <f>IF($B8516="","",YEAR($B8516))</f>
        <v/>
      </c>
      <c r="M8516" s="6">
        <f>INT((ROW()-2)/39)+1</f>
        <v/>
      </c>
      <c r="N8516" s="6">
        <f>MOD(ROW()-2,39)+2</f>
        <v/>
      </c>
      <c r="O8516" s="42">
        <f>IF(AND($B8516&lt;&gt;"",$C8516&lt;&gt;"",$B8516&lt;=$C8516),INDEX(Szabalyok!$C:$C,$N8516),"")</f>
        <v/>
      </c>
      <c r="P8516">
        <f>IF(D8516="",P8515,P8515+1)</f>
        <v/>
      </c>
    </row>
    <row r="8517">
      <c r="A8517">
        <f>IF(P8517=P8516,0,P8517)</f>
        <v/>
      </c>
      <c r="B8517" s="41">
        <f>IF($M8517&gt;300,"",IF(OR(INDEX(Bemenet!$E$2:$E$301,$M8517)="",INDEX(Bemenet!$F$2:$F$301,$M8517)=""),"",MAX(INDEX(Bemenet!$E$2:$E$301,$M8517),INDEX(Szabalyok!$A:$A,$N8517))))</f>
        <v/>
      </c>
      <c r="C8517" s="41">
        <f>IF($B8517="","",MIN(INDEX(Bemenet!$F$2:$F$301,$M8517),INDEX(Szabalyok!$B:$B,$N8517)))</f>
        <v/>
      </c>
      <c r="D8517" s="5">
        <f>IF(AND($B8517&lt;&gt;"",$C8517&lt;&gt;"",$B8517&lt;=$C8517),INDEX(Bemenet!$G$2:$G$301,$M8517),"")</f>
        <v/>
      </c>
      <c r="E8517" s="6">
        <f>IF(AND($B8517&lt;&gt;"",$C8517&lt;&gt;"",$B8517&lt;=$C8517),INDEX(Bemenet!$D$2:$D$301,$M8517),"")</f>
        <v/>
      </c>
      <c r="F8517" s="5">
        <f>IF(AND($B8517&lt;&gt;"",$C8517&lt;&gt;"",$B8517&lt;=$C8517),$C8517-$B8517+1,"")</f>
        <v/>
      </c>
      <c r="G8517" s="5">
        <f>IF($F8517="","",$F8517*$D8517)</f>
        <v/>
      </c>
      <c r="H8517" s="42">
        <f>IF($G8517="","",$O8517)</f>
        <v/>
      </c>
      <c r="I8517" s="5">
        <f>IF($G8517="","",$G8517*IF($H8517="",$O8517,$H8517)/100)</f>
        <v/>
      </c>
      <c r="J8517" s="5">
        <f>IF(OR($L8517="",NOT(COUNTIFS($L$2:$L8517,$L8517)=1)),"",SUMIFS($G:$G,$L:$L,$L8517))</f>
        <v/>
      </c>
      <c r="K8517" s="5">
        <f>IF(OR($L8517="",NOT(COUNTIFS($L$2:$L8517,$L8517)=1)),"",SUMIFS($I:$I,$L:$L,$L8517))</f>
        <v/>
      </c>
      <c r="L8517" s="6">
        <f>IF($B8517="","",YEAR($B8517))</f>
        <v/>
      </c>
      <c r="M8517" s="6">
        <f>INT((ROW()-2)/39)+1</f>
        <v/>
      </c>
      <c r="N8517" s="6">
        <f>MOD(ROW()-2,39)+2</f>
        <v/>
      </c>
      <c r="O8517" s="42">
        <f>IF(AND($B8517&lt;&gt;"",$C8517&lt;&gt;"",$B8517&lt;=$C8517),INDEX(Szabalyok!$C:$C,$N8517),"")</f>
        <v/>
      </c>
      <c r="P8517">
        <f>IF(D8517="",P8516,P8516+1)</f>
        <v/>
      </c>
    </row>
    <row r="8518">
      <c r="A8518">
        <f>IF(P8518=P8517,0,P8518)</f>
        <v/>
      </c>
      <c r="B8518" s="41">
        <f>IF($M8518&gt;300,"",IF(OR(INDEX(Bemenet!$E$2:$E$301,$M8518)="",INDEX(Bemenet!$F$2:$F$301,$M8518)=""),"",MAX(INDEX(Bemenet!$E$2:$E$301,$M8518),INDEX(Szabalyok!$A:$A,$N8518))))</f>
        <v/>
      </c>
      <c r="C8518" s="41">
        <f>IF($B8518="","",MIN(INDEX(Bemenet!$F$2:$F$301,$M8518),INDEX(Szabalyok!$B:$B,$N8518)))</f>
        <v/>
      </c>
      <c r="D8518" s="5">
        <f>IF(AND($B8518&lt;&gt;"",$C8518&lt;&gt;"",$B8518&lt;=$C8518),INDEX(Bemenet!$G$2:$G$301,$M8518),"")</f>
        <v/>
      </c>
      <c r="E8518" s="6">
        <f>IF(AND($B8518&lt;&gt;"",$C8518&lt;&gt;"",$B8518&lt;=$C8518),INDEX(Bemenet!$D$2:$D$301,$M8518),"")</f>
        <v/>
      </c>
      <c r="F8518" s="5">
        <f>IF(AND($B8518&lt;&gt;"",$C8518&lt;&gt;"",$B8518&lt;=$C8518),$C8518-$B8518+1,"")</f>
        <v/>
      </c>
      <c r="G8518" s="5">
        <f>IF($F8518="","",$F8518*$D8518)</f>
        <v/>
      </c>
      <c r="H8518" s="42">
        <f>IF($G8518="","",$O8518)</f>
        <v/>
      </c>
      <c r="I8518" s="5">
        <f>IF($G8518="","",$G8518*IF($H8518="",$O8518,$H8518)/100)</f>
        <v/>
      </c>
      <c r="J8518" s="5">
        <f>IF(OR($L8518="",NOT(COUNTIFS($L$2:$L8518,$L8518)=1)),"",SUMIFS($G:$G,$L:$L,$L8518))</f>
        <v/>
      </c>
      <c r="K8518" s="5">
        <f>IF(OR($L8518="",NOT(COUNTIFS($L$2:$L8518,$L8518)=1)),"",SUMIFS($I:$I,$L:$L,$L8518))</f>
        <v/>
      </c>
      <c r="L8518" s="6">
        <f>IF($B8518="","",YEAR($B8518))</f>
        <v/>
      </c>
      <c r="M8518" s="6">
        <f>INT((ROW()-2)/39)+1</f>
        <v/>
      </c>
      <c r="N8518" s="6">
        <f>MOD(ROW()-2,39)+2</f>
        <v/>
      </c>
      <c r="O8518" s="42">
        <f>IF(AND($B8518&lt;&gt;"",$C8518&lt;&gt;"",$B8518&lt;=$C8518),INDEX(Szabalyok!$C:$C,$N8518),"")</f>
        <v/>
      </c>
      <c r="P8518">
        <f>IF(D8518="",P8517,P8517+1)</f>
        <v/>
      </c>
    </row>
    <row r="8519">
      <c r="A8519">
        <f>IF(P8519=P8518,0,P8519)</f>
        <v/>
      </c>
      <c r="B8519" s="41">
        <f>IF($M8519&gt;300,"",IF(OR(INDEX(Bemenet!$E$2:$E$301,$M8519)="",INDEX(Bemenet!$F$2:$F$301,$M8519)=""),"",MAX(INDEX(Bemenet!$E$2:$E$301,$M8519),INDEX(Szabalyok!$A:$A,$N8519))))</f>
        <v/>
      </c>
      <c r="C8519" s="41">
        <f>IF($B8519="","",MIN(INDEX(Bemenet!$F$2:$F$301,$M8519),INDEX(Szabalyok!$B:$B,$N8519)))</f>
        <v/>
      </c>
      <c r="D8519" s="5">
        <f>IF(AND($B8519&lt;&gt;"",$C8519&lt;&gt;"",$B8519&lt;=$C8519),INDEX(Bemenet!$G$2:$G$301,$M8519),"")</f>
        <v/>
      </c>
      <c r="E8519" s="6">
        <f>IF(AND($B8519&lt;&gt;"",$C8519&lt;&gt;"",$B8519&lt;=$C8519),INDEX(Bemenet!$D$2:$D$301,$M8519),"")</f>
        <v/>
      </c>
      <c r="F8519" s="5">
        <f>IF(AND($B8519&lt;&gt;"",$C8519&lt;&gt;"",$B8519&lt;=$C8519),$C8519-$B8519+1,"")</f>
        <v/>
      </c>
      <c r="G8519" s="5">
        <f>IF($F8519="","",$F8519*$D8519)</f>
        <v/>
      </c>
      <c r="H8519" s="42">
        <f>IF($G8519="","",$O8519)</f>
        <v/>
      </c>
      <c r="I8519" s="5">
        <f>IF($G8519="","",$G8519*IF($H8519="",$O8519,$H8519)/100)</f>
        <v/>
      </c>
      <c r="J8519" s="5">
        <f>IF(OR($L8519="",NOT(COUNTIFS($L$2:$L8519,$L8519)=1)),"",SUMIFS($G:$G,$L:$L,$L8519))</f>
        <v/>
      </c>
      <c r="K8519" s="5">
        <f>IF(OR($L8519="",NOT(COUNTIFS($L$2:$L8519,$L8519)=1)),"",SUMIFS($I:$I,$L:$L,$L8519))</f>
        <v/>
      </c>
      <c r="L8519" s="6">
        <f>IF($B8519="","",YEAR($B8519))</f>
        <v/>
      </c>
      <c r="M8519" s="6">
        <f>INT((ROW()-2)/39)+1</f>
        <v/>
      </c>
      <c r="N8519" s="6">
        <f>MOD(ROW()-2,39)+2</f>
        <v/>
      </c>
      <c r="O8519" s="42">
        <f>IF(AND($B8519&lt;&gt;"",$C8519&lt;&gt;"",$B8519&lt;=$C8519),INDEX(Szabalyok!$C:$C,$N8519),"")</f>
        <v/>
      </c>
      <c r="P8519">
        <f>IF(D8519="",P8518,P8518+1)</f>
        <v/>
      </c>
    </row>
    <row r="8520">
      <c r="A8520">
        <f>IF(P8520=P8519,0,P8520)</f>
        <v/>
      </c>
      <c r="B8520" s="41">
        <f>IF($M8520&gt;300,"",IF(OR(INDEX(Bemenet!$E$2:$E$301,$M8520)="",INDEX(Bemenet!$F$2:$F$301,$M8520)=""),"",MAX(INDEX(Bemenet!$E$2:$E$301,$M8520),INDEX(Szabalyok!$A:$A,$N8520))))</f>
        <v/>
      </c>
      <c r="C8520" s="41">
        <f>IF($B8520="","",MIN(INDEX(Bemenet!$F$2:$F$301,$M8520),INDEX(Szabalyok!$B:$B,$N8520)))</f>
        <v/>
      </c>
      <c r="D8520" s="5">
        <f>IF(AND($B8520&lt;&gt;"",$C8520&lt;&gt;"",$B8520&lt;=$C8520),INDEX(Bemenet!$G$2:$G$301,$M8520),"")</f>
        <v/>
      </c>
      <c r="E8520" s="6">
        <f>IF(AND($B8520&lt;&gt;"",$C8520&lt;&gt;"",$B8520&lt;=$C8520),INDEX(Bemenet!$D$2:$D$301,$M8520),"")</f>
        <v/>
      </c>
      <c r="F8520" s="5">
        <f>IF(AND($B8520&lt;&gt;"",$C8520&lt;&gt;"",$B8520&lt;=$C8520),$C8520-$B8520+1,"")</f>
        <v/>
      </c>
      <c r="G8520" s="5">
        <f>IF($F8520="","",$F8520*$D8520)</f>
        <v/>
      </c>
      <c r="H8520" s="42">
        <f>IF($G8520="","",$O8520)</f>
        <v/>
      </c>
      <c r="I8520" s="5">
        <f>IF($G8520="","",$G8520*IF($H8520="",$O8520,$H8520)/100)</f>
        <v/>
      </c>
      <c r="J8520" s="5">
        <f>IF(OR($L8520="",NOT(COUNTIFS($L$2:$L8520,$L8520)=1)),"",SUMIFS($G:$G,$L:$L,$L8520))</f>
        <v/>
      </c>
      <c r="K8520" s="5">
        <f>IF(OR($L8520="",NOT(COUNTIFS($L$2:$L8520,$L8520)=1)),"",SUMIFS($I:$I,$L:$L,$L8520))</f>
        <v/>
      </c>
      <c r="L8520" s="6">
        <f>IF($B8520="","",YEAR($B8520))</f>
        <v/>
      </c>
      <c r="M8520" s="6">
        <f>INT((ROW()-2)/39)+1</f>
        <v/>
      </c>
      <c r="N8520" s="6">
        <f>MOD(ROW()-2,39)+2</f>
        <v/>
      </c>
      <c r="O8520" s="42">
        <f>IF(AND($B8520&lt;&gt;"",$C8520&lt;&gt;"",$B8520&lt;=$C8520),INDEX(Szabalyok!$C:$C,$N8520),"")</f>
        <v/>
      </c>
      <c r="P8520">
        <f>IF(D8520="",P8519,P8519+1)</f>
        <v/>
      </c>
    </row>
    <row r="8521">
      <c r="A8521">
        <f>IF(P8521=P8520,0,P8521)</f>
        <v/>
      </c>
      <c r="B8521" s="41">
        <f>IF($M8521&gt;300,"",IF(OR(INDEX(Bemenet!$E$2:$E$301,$M8521)="",INDEX(Bemenet!$F$2:$F$301,$M8521)=""),"",MAX(INDEX(Bemenet!$E$2:$E$301,$M8521),INDEX(Szabalyok!$A:$A,$N8521))))</f>
        <v/>
      </c>
      <c r="C8521" s="41">
        <f>IF($B8521="","",MIN(INDEX(Bemenet!$F$2:$F$301,$M8521),INDEX(Szabalyok!$B:$B,$N8521)))</f>
        <v/>
      </c>
      <c r="D8521" s="5">
        <f>IF(AND($B8521&lt;&gt;"",$C8521&lt;&gt;"",$B8521&lt;=$C8521),INDEX(Bemenet!$G$2:$G$301,$M8521),"")</f>
        <v/>
      </c>
      <c r="E8521" s="6">
        <f>IF(AND($B8521&lt;&gt;"",$C8521&lt;&gt;"",$B8521&lt;=$C8521),INDEX(Bemenet!$D$2:$D$301,$M8521),"")</f>
        <v/>
      </c>
      <c r="F8521" s="5">
        <f>IF(AND($B8521&lt;&gt;"",$C8521&lt;&gt;"",$B8521&lt;=$C8521),$C8521-$B8521+1,"")</f>
        <v/>
      </c>
      <c r="G8521" s="5">
        <f>IF($F8521="","",$F8521*$D8521)</f>
        <v/>
      </c>
      <c r="H8521" s="42">
        <f>IF($G8521="","",$O8521)</f>
        <v/>
      </c>
      <c r="I8521" s="5">
        <f>IF($G8521="","",$G8521*IF($H8521="",$O8521,$H8521)/100)</f>
        <v/>
      </c>
      <c r="J8521" s="5">
        <f>IF(OR($L8521="",NOT(COUNTIFS($L$2:$L8521,$L8521)=1)),"",SUMIFS($G:$G,$L:$L,$L8521))</f>
        <v/>
      </c>
      <c r="K8521" s="5">
        <f>IF(OR($L8521="",NOT(COUNTIFS($L$2:$L8521,$L8521)=1)),"",SUMIFS($I:$I,$L:$L,$L8521))</f>
        <v/>
      </c>
      <c r="L8521" s="6">
        <f>IF($B8521="","",YEAR($B8521))</f>
        <v/>
      </c>
      <c r="M8521" s="6">
        <f>INT((ROW()-2)/39)+1</f>
        <v/>
      </c>
      <c r="N8521" s="6">
        <f>MOD(ROW()-2,39)+2</f>
        <v/>
      </c>
      <c r="O8521" s="42">
        <f>IF(AND($B8521&lt;&gt;"",$C8521&lt;&gt;"",$B8521&lt;=$C8521),INDEX(Szabalyok!$C:$C,$N8521),"")</f>
        <v/>
      </c>
      <c r="P8521">
        <f>IF(D8521="",P8520,P8520+1)</f>
        <v/>
      </c>
    </row>
    <row r="8522">
      <c r="A8522">
        <f>IF(P8522=P8521,0,P8522)</f>
        <v/>
      </c>
      <c r="B8522" s="41">
        <f>IF($M8522&gt;300,"",IF(OR(INDEX(Bemenet!$E$2:$E$301,$M8522)="",INDEX(Bemenet!$F$2:$F$301,$M8522)=""),"",MAX(INDEX(Bemenet!$E$2:$E$301,$M8522),INDEX(Szabalyok!$A:$A,$N8522))))</f>
        <v/>
      </c>
      <c r="C8522" s="41">
        <f>IF($B8522="","",MIN(INDEX(Bemenet!$F$2:$F$301,$M8522),INDEX(Szabalyok!$B:$B,$N8522)))</f>
        <v/>
      </c>
      <c r="D8522" s="5">
        <f>IF(AND($B8522&lt;&gt;"",$C8522&lt;&gt;"",$B8522&lt;=$C8522),INDEX(Bemenet!$G$2:$G$301,$M8522),"")</f>
        <v/>
      </c>
      <c r="E8522" s="6">
        <f>IF(AND($B8522&lt;&gt;"",$C8522&lt;&gt;"",$B8522&lt;=$C8522),INDEX(Bemenet!$D$2:$D$301,$M8522),"")</f>
        <v/>
      </c>
      <c r="F8522" s="5">
        <f>IF(AND($B8522&lt;&gt;"",$C8522&lt;&gt;"",$B8522&lt;=$C8522),$C8522-$B8522+1,"")</f>
        <v/>
      </c>
      <c r="G8522" s="5">
        <f>IF($F8522="","",$F8522*$D8522)</f>
        <v/>
      </c>
      <c r="H8522" s="42">
        <f>IF($G8522="","",$O8522)</f>
        <v/>
      </c>
      <c r="I8522" s="5">
        <f>IF($G8522="","",$G8522*IF($H8522="",$O8522,$H8522)/100)</f>
        <v/>
      </c>
      <c r="J8522" s="5">
        <f>IF(OR($L8522="",NOT(COUNTIFS($L$2:$L8522,$L8522)=1)),"",SUMIFS($G:$G,$L:$L,$L8522))</f>
        <v/>
      </c>
      <c r="K8522" s="5">
        <f>IF(OR($L8522="",NOT(COUNTIFS($L$2:$L8522,$L8522)=1)),"",SUMIFS($I:$I,$L:$L,$L8522))</f>
        <v/>
      </c>
      <c r="L8522" s="6">
        <f>IF($B8522="","",YEAR($B8522))</f>
        <v/>
      </c>
      <c r="M8522" s="6">
        <f>INT((ROW()-2)/39)+1</f>
        <v/>
      </c>
      <c r="N8522" s="6">
        <f>MOD(ROW()-2,39)+2</f>
        <v/>
      </c>
      <c r="O8522" s="42">
        <f>IF(AND($B8522&lt;&gt;"",$C8522&lt;&gt;"",$B8522&lt;=$C8522),INDEX(Szabalyok!$C:$C,$N8522),"")</f>
        <v/>
      </c>
      <c r="P8522">
        <f>IF(D8522="",P8521,P8521+1)</f>
        <v/>
      </c>
    </row>
    <row r="8523">
      <c r="A8523">
        <f>IF(P8523=P8522,0,P8523)</f>
        <v/>
      </c>
      <c r="B8523" s="41">
        <f>IF($M8523&gt;300,"",IF(OR(INDEX(Bemenet!$E$2:$E$301,$M8523)="",INDEX(Bemenet!$F$2:$F$301,$M8523)=""),"",MAX(INDEX(Bemenet!$E$2:$E$301,$M8523),INDEX(Szabalyok!$A:$A,$N8523))))</f>
        <v/>
      </c>
      <c r="C8523" s="41">
        <f>IF($B8523="","",MIN(INDEX(Bemenet!$F$2:$F$301,$M8523),INDEX(Szabalyok!$B:$B,$N8523)))</f>
        <v/>
      </c>
      <c r="D8523" s="5">
        <f>IF(AND($B8523&lt;&gt;"",$C8523&lt;&gt;"",$B8523&lt;=$C8523),INDEX(Bemenet!$G$2:$G$301,$M8523),"")</f>
        <v/>
      </c>
      <c r="E8523" s="6">
        <f>IF(AND($B8523&lt;&gt;"",$C8523&lt;&gt;"",$B8523&lt;=$C8523),INDEX(Bemenet!$D$2:$D$301,$M8523),"")</f>
        <v/>
      </c>
      <c r="F8523" s="5">
        <f>IF(AND($B8523&lt;&gt;"",$C8523&lt;&gt;"",$B8523&lt;=$C8523),$C8523-$B8523+1,"")</f>
        <v/>
      </c>
      <c r="G8523" s="5">
        <f>IF($F8523="","",$F8523*$D8523)</f>
        <v/>
      </c>
      <c r="H8523" s="42">
        <f>IF($G8523="","",$O8523)</f>
        <v/>
      </c>
      <c r="I8523" s="5">
        <f>IF($G8523="","",$G8523*IF($H8523="",$O8523,$H8523)/100)</f>
        <v/>
      </c>
      <c r="J8523" s="5">
        <f>IF(OR($L8523="",NOT(COUNTIFS($L$2:$L8523,$L8523)=1)),"",SUMIFS($G:$G,$L:$L,$L8523))</f>
        <v/>
      </c>
      <c r="K8523" s="5">
        <f>IF(OR($L8523="",NOT(COUNTIFS($L$2:$L8523,$L8523)=1)),"",SUMIFS($I:$I,$L:$L,$L8523))</f>
        <v/>
      </c>
      <c r="L8523" s="6">
        <f>IF($B8523="","",YEAR($B8523))</f>
        <v/>
      </c>
      <c r="M8523" s="6">
        <f>INT((ROW()-2)/39)+1</f>
        <v/>
      </c>
      <c r="N8523" s="6">
        <f>MOD(ROW()-2,39)+2</f>
        <v/>
      </c>
      <c r="O8523" s="42">
        <f>IF(AND($B8523&lt;&gt;"",$C8523&lt;&gt;"",$B8523&lt;=$C8523),INDEX(Szabalyok!$C:$C,$N8523),"")</f>
        <v/>
      </c>
      <c r="P8523">
        <f>IF(D8523="",P8522,P8522+1)</f>
        <v/>
      </c>
    </row>
    <row r="8524">
      <c r="A8524">
        <f>IF(P8524=P8523,0,P8524)</f>
        <v/>
      </c>
      <c r="B8524" s="41">
        <f>IF($M8524&gt;300,"",IF(OR(INDEX(Bemenet!$E$2:$E$301,$M8524)="",INDEX(Bemenet!$F$2:$F$301,$M8524)=""),"",MAX(INDEX(Bemenet!$E$2:$E$301,$M8524),INDEX(Szabalyok!$A:$A,$N8524))))</f>
        <v/>
      </c>
      <c r="C8524" s="41">
        <f>IF($B8524="","",MIN(INDEX(Bemenet!$F$2:$F$301,$M8524),INDEX(Szabalyok!$B:$B,$N8524)))</f>
        <v/>
      </c>
      <c r="D8524" s="5">
        <f>IF(AND($B8524&lt;&gt;"",$C8524&lt;&gt;"",$B8524&lt;=$C8524),INDEX(Bemenet!$G$2:$G$301,$M8524),"")</f>
        <v/>
      </c>
      <c r="E8524" s="6">
        <f>IF(AND($B8524&lt;&gt;"",$C8524&lt;&gt;"",$B8524&lt;=$C8524),INDEX(Bemenet!$D$2:$D$301,$M8524),"")</f>
        <v/>
      </c>
      <c r="F8524" s="5">
        <f>IF(AND($B8524&lt;&gt;"",$C8524&lt;&gt;"",$B8524&lt;=$C8524),$C8524-$B8524+1,"")</f>
        <v/>
      </c>
      <c r="G8524" s="5">
        <f>IF($F8524="","",$F8524*$D8524)</f>
        <v/>
      </c>
      <c r="H8524" s="42">
        <f>IF($G8524="","",$O8524)</f>
        <v/>
      </c>
      <c r="I8524" s="5">
        <f>IF($G8524="","",$G8524*IF($H8524="",$O8524,$H8524)/100)</f>
        <v/>
      </c>
      <c r="J8524" s="5">
        <f>IF(OR($L8524="",NOT(COUNTIFS($L$2:$L8524,$L8524)=1)),"",SUMIFS($G:$G,$L:$L,$L8524))</f>
        <v/>
      </c>
      <c r="K8524" s="5">
        <f>IF(OR($L8524="",NOT(COUNTIFS($L$2:$L8524,$L8524)=1)),"",SUMIFS($I:$I,$L:$L,$L8524))</f>
        <v/>
      </c>
      <c r="L8524" s="6">
        <f>IF($B8524="","",YEAR($B8524))</f>
        <v/>
      </c>
      <c r="M8524" s="6">
        <f>INT((ROW()-2)/39)+1</f>
        <v/>
      </c>
      <c r="N8524" s="6">
        <f>MOD(ROW()-2,39)+2</f>
        <v/>
      </c>
      <c r="O8524" s="42">
        <f>IF(AND($B8524&lt;&gt;"",$C8524&lt;&gt;"",$B8524&lt;=$C8524),INDEX(Szabalyok!$C:$C,$N8524),"")</f>
        <v/>
      </c>
      <c r="P8524">
        <f>IF(D8524="",P8523,P8523+1)</f>
        <v/>
      </c>
    </row>
    <row r="8525">
      <c r="A8525">
        <f>IF(P8525=P8524,0,P8525)</f>
        <v/>
      </c>
      <c r="B8525" s="41">
        <f>IF($M8525&gt;300,"",IF(OR(INDEX(Bemenet!$E$2:$E$301,$M8525)="",INDEX(Bemenet!$F$2:$F$301,$M8525)=""),"",MAX(INDEX(Bemenet!$E$2:$E$301,$M8525),INDEX(Szabalyok!$A:$A,$N8525))))</f>
        <v/>
      </c>
      <c r="C8525" s="41">
        <f>IF($B8525="","",MIN(INDEX(Bemenet!$F$2:$F$301,$M8525),INDEX(Szabalyok!$B:$B,$N8525)))</f>
        <v/>
      </c>
      <c r="D8525" s="5">
        <f>IF(AND($B8525&lt;&gt;"",$C8525&lt;&gt;"",$B8525&lt;=$C8525),INDEX(Bemenet!$G$2:$G$301,$M8525),"")</f>
        <v/>
      </c>
      <c r="E8525" s="6">
        <f>IF(AND($B8525&lt;&gt;"",$C8525&lt;&gt;"",$B8525&lt;=$C8525),INDEX(Bemenet!$D$2:$D$301,$M8525),"")</f>
        <v/>
      </c>
      <c r="F8525" s="5">
        <f>IF(AND($B8525&lt;&gt;"",$C8525&lt;&gt;"",$B8525&lt;=$C8525),$C8525-$B8525+1,"")</f>
        <v/>
      </c>
      <c r="G8525" s="5">
        <f>IF($F8525="","",$F8525*$D8525)</f>
        <v/>
      </c>
      <c r="H8525" s="42">
        <f>IF($G8525="","",$O8525)</f>
        <v/>
      </c>
      <c r="I8525" s="5">
        <f>IF($G8525="","",$G8525*IF($H8525="",$O8525,$H8525)/100)</f>
        <v/>
      </c>
      <c r="J8525" s="5">
        <f>IF(OR($L8525="",NOT(COUNTIFS($L$2:$L8525,$L8525)=1)),"",SUMIFS($G:$G,$L:$L,$L8525))</f>
        <v/>
      </c>
      <c r="K8525" s="5">
        <f>IF(OR($L8525="",NOT(COUNTIFS($L$2:$L8525,$L8525)=1)),"",SUMIFS($I:$I,$L:$L,$L8525))</f>
        <v/>
      </c>
      <c r="L8525" s="6">
        <f>IF($B8525="","",YEAR($B8525))</f>
        <v/>
      </c>
      <c r="M8525" s="6">
        <f>INT((ROW()-2)/39)+1</f>
        <v/>
      </c>
      <c r="N8525" s="6">
        <f>MOD(ROW()-2,39)+2</f>
        <v/>
      </c>
      <c r="O8525" s="42">
        <f>IF(AND($B8525&lt;&gt;"",$C8525&lt;&gt;"",$B8525&lt;=$C8525),INDEX(Szabalyok!$C:$C,$N8525),"")</f>
        <v/>
      </c>
      <c r="P8525">
        <f>IF(D8525="",P8524,P8524+1)</f>
        <v/>
      </c>
    </row>
    <row r="8526">
      <c r="A8526">
        <f>IF(P8526=P8525,0,P8526)</f>
        <v/>
      </c>
      <c r="B8526" s="41">
        <f>IF($M8526&gt;300,"",IF(OR(INDEX(Bemenet!$E$2:$E$301,$M8526)="",INDEX(Bemenet!$F$2:$F$301,$M8526)=""),"",MAX(INDEX(Bemenet!$E$2:$E$301,$M8526),INDEX(Szabalyok!$A:$A,$N8526))))</f>
        <v/>
      </c>
      <c r="C8526" s="41">
        <f>IF($B8526="","",MIN(INDEX(Bemenet!$F$2:$F$301,$M8526),INDEX(Szabalyok!$B:$B,$N8526)))</f>
        <v/>
      </c>
      <c r="D8526" s="5">
        <f>IF(AND($B8526&lt;&gt;"",$C8526&lt;&gt;"",$B8526&lt;=$C8526),INDEX(Bemenet!$G$2:$G$301,$M8526),"")</f>
        <v/>
      </c>
      <c r="E8526" s="6">
        <f>IF(AND($B8526&lt;&gt;"",$C8526&lt;&gt;"",$B8526&lt;=$C8526),INDEX(Bemenet!$D$2:$D$301,$M8526),"")</f>
        <v/>
      </c>
      <c r="F8526" s="5">
        <f>IF(AND($B8526&lt;&gt;"",$C8526&lt;&gt;"",$B8526&lt;=$C8526),$C8526-$B8526+1,"")</f>
        <v/>
      </c>
      <c r="G8526" s="5">
        <f>IF($F8526="","",$F8526*$D8526)</f>
        <v/>
      </c>
      <c r="H8526" s="42">
        <f>IF($G8526="","",$O8526)</f>
        <v/>
      </c>
      <c r="I8526" s="5">
        <f>IF($G8526="","",$G8526*IF($H8526="",$O8526,$H8526)/100)</f>
        <v/>
      </c>
      <c r="J8526" s="5">
        <f>IF(OR($L8526="",NOT(COUNTIFS($L$2:$L8526,$L8526)=1)),"",SUMIFS($G:$G,$L:$L,$L8526))</f>
        <v/>
      </c>
      <c r="K8526" s="5">
        <f>IF(OR($L8526="",NOT(COUNTIFS($L$2:$L8526,$L8526)=1)),"",SUMIFS($I:$I,$L:$L,$L8526))</f>
        <v/>
      </c>
      <c r="L8526" s="6">
        <f>IF($B8526="","",YEAR($B8526))</f>
        <v/>
      </c>
      <c r="M8526" s="6">
        <f>INT((ROW()-2)/39)+1</f>
        <v/>
      </c>
      <c r="N8526" s="6">
        <f>MOD(ROW()-2,39)+2</f>
        <v/>
      </c>
      <c r="O8526" s="42">
        <f>IF(AND($B8526&lt;&gt;"",$C8526&lt;&gt;"",$B8526&lt;=$C8526),INDEX(Szabalyok!$C:$C,$N8526),"")</f>
        <v/>
      </c>
      <c r="P8526">
        <f>IF(D8526="",P8525,P8525+1)</f>
        <v/>
      </c>
    </row>
    <row r="8527">
      <c r="A8527">
        <f>IF(P8527=P8526,0,P8527)</f>
        <v/>
      </c>
      <c r="B8527" s="41">
        <f>IF($M8527&gt;300,"",IF(OR(INDEX(Bemenet!$E$2:$E$301,$M8527)="",INDEX(Bemenet!$F$2:$F$301,$M8527)=""),"",MAX(INDEX(Bemenet!$E$2:$E$301,$M8527),INDEX(Szabalyok!$A:$A,$N8527))))</f>
        <v/>
      </c>
      <c r="C8527" s="41">
        <f>IF($B8527="","",MIN(INDEX(Bemenet!$F$2:$F$301,$M8527),INDEX(Szabalyok!$B:$B,$N8527)))</f>
        <v/>
      </c>
      <c r="D8527" s="5">
        <f>IF(AND($B8527&lt;&gt;"",$C8527&lt;&gt;"",$B8527&lt;=$C8527),INDEX(Bemenet!$G$2:$G$301,$M8527),"")</f>
        <v/>
      </c>
      <c r="E8527" s="6">
        <f>IF(AND($B8527&lt;&gt;"",$C8527&lt;&gt;"",$B8527&lt;=$C8527),INDEX(Bemenet!$D$2:$D$301,$M8527),"")</f>
        <v/>
      </c>
      <c r="F8527" s="5">
        <f>IF(AND($B8527&lt;&gt;"",$C8527&lt;&gt;"",$B8527&lt;=$C8527),$C8527-$B8527+1,"")</f>
        <v/>
      </c>
      <c r="G8527" s="5">
        <f>IF($F8527="","",$F8527*$D8527)</f>
        <v/>
      </c>
      <c r="H8527" s="42">
        <f>IF($G8527="","",$O8527)</f>
        <v/>
      </c>
      <c r="I8527" s="5">
        <f>IF($G8527="","",$G8527*IF($H8527="",$O8527,$H8527)/100)</f>
        <v/>
      </c>
      <c r="J8527" s="5">
        <f>IF(OR($L8527="",NOT(COUNTIFS($L$2:$L8527,$L8527)=1)),"",SUMIFS($G:$G,$L:$L,$L8527))</f>
        <v/>
      </c>
      <c r="K8527" s="5">
        <f>IF(OR($L8527="",NOT(COUNTIFS($L$2:$L8527,$L8527)=1)),"",SUMIFS($I:$I,$L:$L,$L8527))</f>
        <v/>
      </c>
      <c r="L8527" s="6">
        <f>IF($B8527="","",YEAR($B8527))</f>
        <v/>
      </c>
      <c r="M8527" s="6">
        <f>INT((ROW()-2)/39)+1</f>
        <v/>
      </c>
      <c r="N8527" s="6">
        <f>MOD(ROW()-2,39)+2</f>
        <v/>
      </c>
      <c r="O8527" s="42">
        <f>IF(AND($B8527&lt;&gt;"",$C8527&lt;&gt;"",$B8527&lt;=$C8527),INDEX(Szabalyok!$C:$C,$N8527),"")</f>
        <v/>
      </c>
      <c r="P8527">
        <f>IF(D8527="",P8526,P8526+1)</f>
        <v/>
      </c>
    </row>
    <row r="8528">
      <c r="A8528">
        <f>IF(P8528=P8527,0,P8528)</f>
        <v/>
      </c>
      <c r="B8528" s="41">
        <f>IF($M8528&gt;300,"",IF(OR(INDEX(Bemenet!$E$2:$E$301,$M8528)="",INDEX(Bemenet!$F$2:$F$301,$M8528)=""),"",MAX(INDEX(Bemenet!$E$2:$E$301,$M8528),INDEX(Szabalyok!$A:$A,$N8528))))</f>
        <v/>
      </c>
      <c r="C8528" s="41">
        <f>IF($B8528="","",MIN(INDEX(Bemenet!$F$2:$F$301,$M8528),INDEX(Szabalyok!$B:$B,$N8528)))</f>
        <v/>
      </c>
      <c r="D8528" s="5">
        <f>IF(AND($B8528&lt;&gt;"",$C8528&lt;&gt;"",$B8528&lt;=$C8528),INDEX(Bemenet!$G$2:$G$301,$M8528),"")</f>
        <v/>
      </c>
      <c r="E8528" s="6">
        <f>IF(AND($B8528&lt;&gt;"",$C8528&lt;&gt;"",$B8528&lt;=$C8528),INDEX(Bemenet!$D$2:$D$301,$M8528),"")</f>
        <v/>
      </c>
      <c r="F8528" s="5">
        <f>IF(AND($B8528&lt;&gt;"",$C8528&lt;&gt;"",$B8528&lt;=$C8528),$C8528-$B8528+1,"")</f>
        <v/>
      </c>
      <c r="G8528" s="5">
        <f>IF($F8528="","",$F8528*$D8528)</f>
        <v/>
      </c>
      <c r="H8528" s="42">
        <f>IF($G8528="","",$O8528)</f>
        <v/>
      </c>
      <c r="I8528" s="5">
        <f>IF($G8528="","",$G8528*IF($H8528="",$O8528,$H8528)/100)</f>
        <v/>
      </c>
      <c r="J8528" s="5">
        <f>IF(OR($L8528="",NOT(COUNTIFS($L$2:$L8528,$L8528)=1)),"",SUMIFS($G:$G,$L:$L,$L8528))</f>
        <v/>
      </c>
      <c r="K8528" s="5">
        <f>IF(OR($L8528="",NOT(COUNTIFS($L$2:$L8528,$L8528)=1)),"",SUMIFS($I:$I,$L:$L,$L8528))</f>
        <v/>
      </c>
      <c r="L8528" s="6">
        <f>IF($B8528="","",YEAR($B8528))</f>
        <v/>
      </c>
      <c r="M8528" s="6">
        <f>INT((ROW()-2)/39)+1</f>
        <v/>
      </c>
      <c r="N8528" s="6">
        <f>MOD(ROW()-2,39)+2</f>
        <v/>
      </c>
      <c r="O8528" s="42">
        <f>IF(AND($B8528&lt;&gt;"",$C8528&lt;&gt;"",$B8528&lt;=$C8528),INDEX(Szabalyok!$C:$C,$N8528),"")</f>
        <v/>
      </c>
      <c r="P8528">
        <f>IF(D8528="",P8527,P8527+1)</f>
        <v/>
      </c>
    </row>
    <row r="8529">
      <c r="A8529">
        <f>IF(P8529=P8528,0,P8529)</f>
        <v/>
      </c>
      <c r="B8529" s="41">
        <f>IF($M8529&gt;300,"",IF(OR(INDEX(Bemenet!$E$2:$E$301,$M8529)="",INDEX(Bemenet!$F$2:$F$301,$M8529)=""),"",MAX(INDEX(Bemenet!$E$2:$E$301,$M8529),INDEX(Szabalyok!$A:$A,$N8529))))</f>
        <v/>
      </c>
      <c r="C8529" s="41">
        <f>IF($B8529="","",MIN(INDEX(Bemenet!$F$2:$F$301,$M8529),INDEX(Szabalyok!$B:$B,$N8529)))</f>
        <v/>
      </c>
      <c r="D8529" s="5">
        <f>IF(AND($B8529&lt;&gt;"",$C8529&lt;&gt;"",$B8529&lt;=$C8529),INDEX(Bemenet!$G$2:$G$301,$M8529),"")</f>
        <v/>
      </c>
      <c r="E8529" s="6">
        <f>IF(AND($B8529&lt;&gt;"",$C8529&lt;&gt;"",$B8529&lt;=$C8529),INDEX(Bemenet!$D$2:$D$301,$M8529),"")</f>
        <v/>
      </c>
      <c r="F8529" s="5">
        <f>IF(AND($B8529&lt;&gt;"",$C8529&lt;&gt;"",$B8529&lt;=$C8529),$C8529-$B8529+1,"")</f>
        <v/>
      </c>
      <c r="G8529" s="5">
        <f>IF($F8529="","",$F8529*$D8529)</f>
        <v/>
      </c>
      <c r="H8529" s="42">
        <f>IF($G8529="","",$O8529)</f>
        <v/>
      </c>
      <c r="I8529" s="5">
        <f>IF($G8529="","",$G8529*IF($H8529="",$O8529,$H8529)/100)</f>
        <v/>
      </c>
      <c r="J8529" s="5">
        <f>IF(OR($L8529="",NOT(COUNTIFS($L$2:$L8529,$L8529)=1)),"",SUMIFS($G:$G,$L:$L,$L8529))</f>
        <v/>
      </c>
      <c r="K8529" s="5">
        <f>IF(OR($L8529="",NOT(COUNTIFS($L$2:$L8529,$L8529)=1)),"",SUMIFS($I:$I,$L:$L,$L8529))</f>
        <v/>
      </c>
      <c r="L8529" s="6">
        <f>IF($B8529="","",YEAR($B8529))</f>
        <v/>
      </c>
      <c r="M8529" s="6">
        <f>INT((ROW()-2)/39)+1</f>
        <v/>
      </c>
      <c r="N8529" s="6">
        <f>MOD(ROW()-2,39)+2</f>
        <v/>
      </c>
      <c r="O8529" s="42">
        <f>IF(AND($B8529&lt;&gt;"",$C8529&lt;&gt;"",$B8529&lt;=$C8529),INDEX(Szabalyok!$C:$C,$N8529),"")</f>
        <v/>
      </c>
      <c r="P8529">
        <f>IF(D8529="",P8528,P8528+1)</f>
        <v/>
      </c>
    </row>
    <row r="8530">
      <c r="A8530">
        <f>IF(P8530=P8529,0,P8530)</f>
        <v/>
      </c>
      <c r="B8530" s="41">
        <f>IF($M8530&gt;300,"",IF(OR(INDEX(Bemenet!$E$2:$E$301,$M8530)="",INDEX(Bemenet!$F$2:$F$301,$M8530)=""),"",MAX(INDEX(Bemenet!$E$2:$E$301,$M8530),INDEX(Szabalyok!$A:$A,$N8530))))</f>
        <v/>
      </c>
      <c r="C8530" s="41">
        <f>IF($B8530="","",MIN(INDEX(Bemenet!$F$2:$F$301,$M8530),INDEX(Szabalyok!$B:$B,$N8530)))</f>
        <v/>
      </c>
      <c r="D8530" s="5">
        <f>IF(AND($B8530&lt;&gt;"",$C8530&lt;&gt;"",$B8530&lt;=$C8530),INDEX(Bemenet!$G$2:$G$301,$M8530),"")</f>
        <v/>
      </c>
      <c r="E8530" s="6">
        <f>IF(AND($B8530&lt;&gt;"",$C8530&lt;&gt;"",$B8530&lt;=$C8530),INDEX(Bemenet!$D$2:$D$301,$M8530),"")</f>
        <v/>
      </c>
      <c r="F8530" s="5">
        <f>IF(AND($B8530&lt;&gt;"",$C8530&lt;&gt;"",$B8530&lt;=$C8530),$C8530-$B8530+1,"")</f>
        <v/>
      </c>
      <c r="G8530" s="5">
        <f>IF($F8530="","",$F8530*$D8530)</f>
        <v/>
      </c>
      <c r="H8530" s="42">
        <f>IF($G8530="","",$O8530)</f>
        <v/>
      </c>
      <c r="I8530" s="5">
        <f>IF($G8530="","",$G8530*IF($H8530="",$O8530,$H8530)/100)</f>
        <v/>
      </c>
      <c r="J8530" s="5">
        <f>IF(OR($L8530="",NOT(COUNTIFS($L$2:$L8530,$L8530)=1)),"",SUMIFS($G:$G,$L:$L,$L8530))</f>
        <v/>
      </c>
      <c r="K8530" s="5">
        <f>IF(OR($L8530="",NOT(COUNTIFS($L$2:$L8530,$L8530)=1)),"",SUMIFS($I:$I,$L:$L,$L8530))</f>
        <v/>
      </c>
      <c r="L8530" s="6">
        <f>IF($B8530="","",YEAR($B8530))</f>
        <v/>
      </c>
      <c r="M8530" s="6">
        <f>INT((ROW()-2)/39)+1</f>
        <v/>
      </c>
      <c r="N8530" s="6">
        <f>MOD(ROW()-2,39)+2</f>
        <v/>
      </c>
      <c r="O8530" s="42">
        <f>IF(AND($B8530&lt;&gt;"",$C8530&lt;&gt;"",$B8530&lt;=$C8530),INDEX(Szabalyok!$C:$C,$N8530),"")</f>
        <v/>
      </c>
      <c r="P8530">
        <f>IF(D8530="",P8529,P8529+1)</f>
        <v/>
      </c>
    </row>
    <row r="8531">
      <c r="A8531">
        <f>IF(P8531=P8530,0,P8531)</f>
        <v/>
      </c>
      <c r="B8531" s="41">
        <f>IF($M8531&gt;300,"",IF(OR(INDEX(Bemenet!$E$2:$E$301,$M8531)="",INDEX(Bemenet!$F$2:$F$301,$M8531)=""),"",MAX(INDEX(Bemenet!$E$2:$E$301,$M8531),INDEX(Szabalyok!$A:$A,$N8531))))</f>
        <v/>
      </c>
      <c r="C8531" s="41">
        <f>IF($B8531="","",MIN(INDEX(Bemenet!$F$2:$F$301,$M8531),INDEX(Szabalyok!$B:$B,$N8531)))</f>
        <v/>
      </c>
      <c r="D8531" s="5">
        <f>IF(AND($B8531&lt;&gt;"",$C8531&lt;&gt;"",$B8531&lt;=$C8531),INDEX(Bemenet!$G$2:$G$301,$M8531),"")</f>
        <v/>
      </c>
      <c r="E8531" s="6">
        <f>IF(AND($B8531&lt;&gt;"",$C8531&lt;&gt;"",$B8531&lt;=$C8531),INDEX(Bemenet!$D$2:$D$301,$M8531),"")</f>
        <v/>
      </c>
      <c r="F8531" s="5">
        <f>IF(AND($B8531&lt;&gt;"",$C8531&lt;&gt;"",$B8531&lt;=$C8531),$C8531-$B8531+1,"")</f>
        <v/>
      </c>
      <c r="G8531" s="5">
        <f>IF($F8531="","",$F8531*$D8531)</f>
        <v/>
      </c>
      <c r="H8531" s="42">
        <f>IF($G8531="","",$O8531)</f>
        <v/>
      </c>
      <c r="I8531" s="5">
        <f>IF($G8531="","",$G8531*IF($H8531="",$O8531,$H8531)/100)</f>
        <v/>
      </c>
      <c r="J8531" s="5">
        <f>IF(OR($L8531="",NOT(COUNTIFS($L$2:$L8531,$L8531)=1)),"",SUMIFS($G:$G,$L:$L,$L8531))</f>
        <v/>
      </c>
      <c r="K8531" s="5">
        <f>IF(OR($L8531="",NOT(COUNTIFS($L$2:$L8531,$L8531)=1)),"",SUMIFS($I:$I,$L:$L,$L8531))</f>
        <v/>
      </c>
      <c r="L8531" s="6">
        <f>IF($B8531="","",YEAR($B8531))</f>
        <v/>
      </c>
      <c r="M8531" s="6">
        <f>INT((ROW()-2)/39)+1</f>
        <v/>
      </c>
      <c r="N8531" s="6">
        <f>MOD(ROW()-2,39)+2</f>
        <v/>
      </c>
      <c r="O8531" s="42">
        <f>IF(AND($B8531&lt;&gt;"",$C8531&lt;&gt;"",$B8531&lt;=$C8531),INDEX(Szabalyok!$C:$C,$N8531),"")</f>
        <v/>
      </c>
      <c r="P8531">
        <f>IF(D8531="",P8530,P8530+1)</f>
        <v/>
      </c>
    </row>
    <row r="8532">
      <c r="A8532">
        <f>IF(P8532=P8531,0,P8532)</f>
        <v/>
      </c>
      <c r="B8532" s="41">
        <f>IF($M8532&gt;300,"",IF(OR(INDEX(Bemenet!$E$2:$E$301,$M8532)="",INDEX(Bemenet!$F$2:$F$301,$M8532)=""),"",MAX(INDEX(Bemenet!$E$2:$E$301,$M8532),INDEX(Szabalyok!$A:$A,$N8532))))</f>
        <v/>
      </c>
      <c r="C8532" s="41">
        <f>IF($B8532="","",MIN(INDEX(Bemenet!$F$2:$F$301,$M8532),INDEX(Szabalyok!$B:$B,$N8532)))</f>
        <v/>
      </c>
      <c r="D8532" s="5">
        <f>IF(AND($B8532&lt;&gt;"",$C8532&lt;&gt;"",$B8532&lt;=$C8532),INDEX(Bemenet!$G$2:$G$301,$M8532),"")</f>
        <v/>
      </c>
      <c r="E8532" s="6">
        <f>IF(AND($B8532&lt;&gt;"",$C8532&lt;&gt;"",$B8532&lt;=$C8532),INDEX(Bemenet!$D$2:$D$301,$M8532),"")</f>
        <v/>
      </c>
      <c r="F8532" s="5">
        <f>IF(AND($B8532&lt;&gt;"",$C8532&lt;&gt;"",$B8532&lt;=$C8532),$C8532-$B8532+1,"")</f>
        <v/>
      </c>
      <c r="G8532" s="5">
        <f>IF($F8532="","",$F8532*$D8532)</f>
        <v/>
      </c>
      <c r="H8532" s="42">
        <f>IF($G8532="","",$O8532)</f>
        <v/>
      </c>
      <c r="I8532" s="5">
        <f>IF($G8532="","",$G8532*IF($H8532="",$O8532,$H8532)/100)</f>
        <v/>
      </c>
      <c r="J8532" s="5">
        <f>IF(OR($L8532="",NOT(COUNTIFS($L$2:$L8532,$L8532)=1)),"",SUMIFS($G:$G,$L:$L,$L8532))</f>
        <v/>
      </c>
      <c r="K8532" s="5">
        <f>IF(OR($L8532="",NOT(COUNTIFS($L$2:$L8532,$L8532)=1)),"",SUMIFS($I:$I,$L:$L,$L8532))</f>
        <v/>
      </c>
      <c r="L8532" s="6">
        <f>IF($B8532="","",YEAR($B8532))</f>
        <v/>
      </c>
      <c r="M8532" s="6">
        <f>INT((ROW()-2)/39)+1</f>
        <v/>
      </c>
      <c r="N8532" s="6">
        <f>MOD(ROW()-2,39)+2</f>
        <v/>
      </c>
      <c r="O8532" s="42">
        <f>IF(AND($B8532&lt;&gt;"",$C8532&lt;&gt;"",$B8532&lt;=$C8532),INDEX(Szabalyok!$C:$C,$N8532),"")</f>
        <v/>
      </c>
      <c r="P8532">
        <f>IF(D8532="",P8531,P8531+1)</f>
        <v/>
      </c>
    </row>
    <row r="8533">
      <c r="A8533">
        <f>IF(P8533=P8532,0,P8533)</f>
        <v/>
      </c>
      <c r="B8533" s="41">
        <f>IF($M8533&gt;300,"",IF(OR(INDEX(Bemenet!$E$2:$E$301,$M8533)="",INDEX(Bemenet!$F$2:$F$301,$M8533)=""),"",MAX(INDEX(Bemenet!$E$2:$E$301,$M8533),INDEX(Szabalyok!$A:$A,$N8533))))</f>
        <v/>
      </c>
      <c r="C8533" s="41">
        <f>IF($B8533="","",MIN(INDEX(Bemenet!$F$2:$F$301,$M8533),INDEX(Szabalyok!$B:$B,$N8533)))</f>
        <v/>
      </c>
      <c r="D8533" s="5">
        <f>IF(AND($B8533&lt;&gt;"",$C8533&lt;&gt;"",$B8533&lt;=$C8533),INDEX(Bemenet!$G$2:$G$301,$M8533),"")</f>
        <v/>
      </c>
      <c r="E8533" s="6">
        <f>IF(AND($B8533&lt;&gt;"",$C8533&lt;&gt;"",$B8533&lt;=$C8533),INDEX(Bemenet!$D$2:$D$301,$M8533),"")</f>
        <v/>
      </c>
      <c r="F8533" s="5">
        <f>IF(AND($B8533&lt;&gt;"",$C8533&lt;&gt;"",$B8533&lt;=$C8533),$C8533-$B8533+1,"")</f>
        <v/>
      </c>
      <c r="G8533" s="5">
        <f>IF($F8533="","",$F8533*$D8533)</f>
        <v/>
      </c>
      <c r="H8533" s="42">
        <f>IF($G8533="","",$O8533)</f>
        <v/>
      </c>
      <c r="I8533" s="5">
        <f>IF($G8533="","",$G8533*IF($H8533="",$O8533,$H8533)/100)</f>
        <v/>
      </c>
      <c r="J8533" s="5">
        <f>IF(OR($L8533="",NOT(COUNTIFS($L$2:$L8533,$L8533)=1)),"",SUMIFS($G:$G,$L:$L,$L8533))</f>
        <v/>
      </c>
      <c r="K8533" s="5">
        <f>IF(OR($L8533="",NOT(COUNTIFS($L$2:$L8533,$L8533)=1)),"",SUMIFS($I:$I,$L:$L,$L8533))</f>
        <v/>
      </c>
      <c r="L8533" s="6">
        <f>IF($B8533="","",YEAR($B8533))</f>
        <v/>
      </c>
      <c r="M8533" s="6">
        <f>INT((ROW()-2)/39)+1</f>
        <v/>
      </c>
      <c r="N8533" s="6">
        <f>MOD(ROW()-2,39)+2</f>
        <v/>
      </c>
      <c r="O8533" s="42">
        <f>IF(AND($B8533&lt;&gt;"",$C8533&lt;&gt;"",$B8533&lt;=$C8533),INDEX(Szabalyok!$C:$C,$N8533),"")</f>
        <v/>
      </c>
      <c r="P8533">
        <f>IF(D8533="",P8532,P8532+1)</f>
        <v/>
      </c>
    </row>
    <row r="8534">
      <c r="A8534">
        <f>IF(P8534=P8533,0,P8534)</f>
        <v/>
      </c>
      <c r="B8534" s="41">
        <f>IF($M8534&gt;300,"",IF(OR(INDEX(Bemenet!$E$2:$E$301,$M8534)="",INDEX(Bemenet!$F$2:$F$301,$M8534)=""),"",MAX(INDEX(Bemenet!$E$2:$E$301,$M8534),INDEX(Szabalyok!$A:$A,$N8534))))</f>
        <v/>
      </c>
      <c r="C8534" s="41">
        <f>IF($B8534="","",MIN(INDEX(Bemenet!$F$2:$F$301,$M8534),INDEX(Szabalyok!$B:$B,$N8534)))</f>
        <v/>
      </c>
      <c r="D8534" s="5">
        <f>IF(AND($B8534&lt;&gt;"",$C8534&lt;&gt;"",$B8534&lt;=$C8534),INDEX(Bemenet!$G$2:$G$301,$M8534),"")</f>
        <v/>
      </c>
      <c r="E8534" s="6">
        <f>IF(AND($B8534&lt;&gt;"",$C8534&lt;&gt;"",$B8534&lt;=$C8534),INDEX(Bemenet!$D$2:$D$301,$M8534),"")</f>
        <v/>
      </c>
      <c r="F8534" s="5">
        <f>IF(AND($B8534&lt;&gt;"",$C8534&lt;&gt;"",$B8534&lt;=$C8534),$C8534-$B8534+1,"")</f>
        <v/>
      </c>
      <c r="G8534" s="5">
        <f>IF($F8534="","",$F8534*$D8534)</f>
        <v/>
      </c>
      <c r="H8534" s="42">
        <f>IF($G8534="","",$O8534)</f>
        <v/>
      </c>
      <c r="I8534" s="5">
        <f>IF($G8534="","",$G8534*IF($H8534="",$O8534,$H8534)/100)</f>
        <v/>
      </c>
      <c r="J8534" s="5">
        <f>IF(OR($L8534="",NOT(COUNTIFS($L$2:$L8534,$L8534)=1)),"",SUMIFS($G:$G,$L:$L,$L8534))</f>
        <v/>
      </c>
      <c r="K8534" s="5">
        <f>IF(OR($L8534="",NOT(COUNTIFS($L$2:$L8534,$L8534)=1)),"",SUMIFS($I:$I,$L:$L,$L8534))</f>
        <v/>
      </c>
      <c r="L8534" s="6">
        <f>IF($B8534="","",YEAR($B8534))</f>
        <v/>
      </c>
      <c r="M8534" s="6">
        <f>INT((ROW()-2)/39)+1</f>
        <v/>
      </c>
      <c r="N8534" s="6">
        <f>MOD(ROW()-2,39)+2</f>
        <v/>
      </c>
      <c r="O8534" s="42">
        <f>IF(AND($B8534&lt;&gt;"",$C8534&lt;&gt;"",$B8534&lt;=$C8534),INDEX(Szabalyok!$C:$C,$N8534),"")</f>
        <v/>
      </c>
      <c r="P8534">
        <f>IF(D8534="",P8533,P8533+1)</f>
        <v/>
      </c>
    </row>
    <row r="8535">
      <c r="A8535">
        <f>IF(P8535=P8534,0,P8535)</f>
        <v/>
      </c>
      <c r="B8535" s="41">
        <f>IF($M8535&gt;300,"",IF(OR(INDEX(Bemenet!$E$2:$E$301,$M8535)="",INDEX(Bemenet!$F$2:$F$301,$M8535)=""),"",MAX(INDEX(Bemenet!$E$2:$E$301,$M8535),INDEX(Szabalyok!$A:$A,$N8535))))</f>
        <v/>
      </c>
      <c r="C8535" s="41">
        <f>IF($B8535="","",MIN(INDEX(Bemenet!$F$2:$F$301,$M8535),INDEX(Szabalyok!$B:$B,$N8535)))</f>
        <v/>
      </c>
      <c r="D8535" s="5">
        <f>IF(AND($B8535&lt;&gt;"",$C8535&lt;&gt;"",$B8535&lt;=$C8535),INDEX(Bemenet!$G$2:$G$301,$M8535),"")</f>
        <v/>
      </c>
      <c r="E8535" s="6">
        <f>IF(AND($B8535&lt;&gt;"",$C8535&lt;&gt;"",$B8535&lt;=$C8535),INDEX(Bemenet!$D$2:$D$301,$M8535),"")</f>
        <v/>
      </c>
      <c r="F8535" s="5">
        <f>IF(AND($B8535&lt;&gt;"",$C8535&lt;&gt;"",$B8535&lt;=$C8535),$C8535-$B8535+1,"")</f>
        <v/>
      </c>
      <c r="G8535" s="5">
        <f>IF($F8535="","",$F8535*$D8535)</f>
        <v/>
      </c>
      <c r="H8535" s="42">
        <f>IF($G8535="","",$O8535)</f>
        <v/>
      </c>
      <c r="I8535" s="5">
        <f>IF($G8535="","",$G8535*IF($H8535="",$O8535,$H8535)/100)</f>
        <v/>
      </c>
      <c r="J8535" s="5">
        <f>IF(OR($L8535="",NOT(COUNTIFS($L$2:$L8535,$L8535)=1)),"",SUMIFS($G:$G,$L:$L,$L8535))</f>
        <v/>
      </c>
      <c r="K8535" s="5">
        <f>IF(OR($L8535="",NOT(COUNTIFS($L$2:$L8535,$L8535)=1)),"",SUMIFS($I:$I,$L:$L,$L8535))</f>
        <v/>
      </c>
      <c r="L8535" s="6">
        <f>IF($B8535="","",YEAR($B8535))</f>
        <v/>
      </c>
      <c r="M8535" s="6">
        <f>INT((ROW()-2)/39)+1</f>
        <v/>
      </c>
      <c r="N8535" s="6">
        <f>MOD(ROW()-2,39)+2</f>
        <v/>
      </c>
      <c r="O8535" s="42">
        <f>IF(AND($B8535&lt;&gt;"",$C8535&lt;&gt;"",$B8535&lt;=$C8535),INDEX(Szabalyok!$C:$C,$N8535),"")</f>
        <v/>
      </c>
      <c r="P8535">
        <f>IF(D8535="",P8534,P8534+1)</f>
        <v/>
      </c>
    </row>
    <row r="8536">
      <c r="A8536">
        <f>IF(P8536=P8535,0,P8536)</f>
        <v/>
      </c>
      <c r="B8536" s="41">
        <f>IF($M8536&gt;300,"",IF(OR(INDEX(Bemenet!$E$2:$E$301,$M8536)="",INDEX(Bemenet!$F$2:$F$301,$M8536)=""),"",MAX(INDEX(Bemenet!$E$2:$E$301,$M8536),INDEX(Szabalyok!$A:$A,$N8536))))</f>
        <v/>
      </c>
      <c r="C8536" s="41">
        <f>IF($B8536="","",MIN(INDEX(Bemenet!$F$2:$F$301,$M8536),INDEX(Szabalyok!$B:$B,$N8536)))</f>
        <v/>
      </c>
      <c r="D8536" s="5">
        <f>IF(AND($B8536&lt;&gt;"",$C8536&lt;&gt;"",$B8536&lt;=$C8536),INDEX(Bemenet!$G$2:$G$301,$M8536),"")</f>
        <v/>
      </c>
      <c r="E8536" s="6">
        <f>IF(AND($B8536&lt;&gt;"",$C8536&lt;&gt;"",$B8536&lt;=$C8536),INDEX(Bemenet!$D$2:$D$301,$M8536),"")</f>
        <v/>
      </c>
      <c r="F8536" s="5">
        <f>IF(AND($B8536&lt;&gt;"",$C8536&lt;&gt;"",$B8536&lt;=$C8536),$C8536-$B8536+1,"")</f>
        <v/>
      </c>
      <c r="G8536" s="5">
        <f>IF($F8536="","",$F8536*$D8536)</f>
        <v/>
      </c>
      <c r="H8536" s="42">
        <f>IF($G8536="","",$O8536)</f>
        <v/>
      </c>
      <c r="I8536" s="5">
        <f>IF($G8536="","",$G8536*IF($H8536="",$O8536,$H8536)/100)</f>
        <v/>
      </c>
      <c r="J8536" s="5">
        <f>IF(OR($L8536="",NOT(COUNTIFS($L$2:$L8536,$L8536)=1)),"",SUMIFS($G:$G,$L:$L,$L8536))</f>
        <v/>
      </c>
      <c r="K8536" s="5">
        <f>IF(OR($L8536="",NOT(COUNTIFS($L$2:$L8536,$L8536)=1)),"",SUMIFS($I:$I,$L:$L,$L8536))</f>
        <v/>
      </c>
      <c r="L8536" s="6">
        <f>IF($B8536="","",YEAR($B8536))</f>
        <v/>
      </c>
      <c r="M8536" s="6">
        <f>INT((ROW()-2)/39)+1</f>
        <v/>
      </c>
      <c r="N8536" s="6">
        <f>MOD(ROW()-2,39)+2</f>
        <v/>
      </c>
      <c r="O8536" s="42">
        <f>IF(AND($B8536&lt;&gt;"",$C8536&lt;&gt;"",$B8536&lt;=$C8536),INDEX(Szabalyok!$C:$C,$N8536),"")</f>
        <v/>
      </c>
      <c r="P8536">
        <f>IF(D8536="",P8535,P8535+1)</f>
        <v/>
      </c>
    </row>
    <row r="8537">
      <c r="A8537">
        <f>IF(P8537=P8536,0,P8537)</f>
        <v/>
      </c>
      <c r="B8537" s="41">
        <f>IF($M8537&gt;300,"",IF(OR(INDEX(Bemenet!$E$2:$E$301,$M8537)="",INDEX(Bemenet!$F$2:$F$301,$M8537)=""),"",MAX(INDEX(Bemenet!$E$2:$E$301,$M8537),INDEX(Szabalyok!$A:$A,$N8537))))</f>
        <v/>
      </c>
      <c r="C8537" s="41">
        <f>IF($B8537="","",MIN(INDEX(Bemenet!$F$2:$F$301,$M8537),INDEX(Szabalyok!$B:$B,$N8537)))</f>
        <v/>
      </c>
      <c r="D8537" s="5">
        <f>IF(AND($B8537&lt;&gt;"",$C8537&lt;&gt;"",$B8537&lt;=$C8537),INDEX(Bemenet!$G$2:$G$301,$M8537),"")</f>
        <v/>
      </c>
      <c r="E8537" s="6">
        <f>IF(AND($B8537&lt;&gt;"",$C8537&lt;&gt;"",$B8537&lt;=$C8537),INDEX(Bemenet!$D$2:$D$301,$M8537),"")</f>
        <v/>
      </c>
      <c r="F8537" s="5">
        <f>IF(AND($B8537&lt;&gt;"",$C8537&lt;&gt;"",$B8537&lt;=$C8537),$C8537-$B8537+1,"")</f>
        <v/>
      </c>
      <c r="G8537" s="5">
        <f>IF($F8537="","",$F8537*$D8537)</f>
        <v/>
      </c>
      <c r="H8537" s="42">
        <f>IF($G8537="","",$O8537)</f>
        <v/>
      </c>
      <c r="I8537" s="5">
        <f>IF($G8537="","",$G8537*IF($H8537="",$O8537,$H8537)/100)</f>
        <v/>
      </c>
      <c r="J8537" s="5">
        <f>IF(OR($L8537="",NOT(COUNTIFS($L$2:$L8537,$L8537)=1)),"",SUMIFS($G:$G,$L:$L,$L8537))</f>
        <v/>
      </c>
      <c r="K8537" s="5">
        <f>IF(OR($L8537="",NOT(COUNTIFS($L$2:$L8537,$L8537)=1)),"",SUMIFS($I:$I,$L:$L,$L8537))</f>
        <v/>
      </c>
      <c r="L8537" s="6">
        <f>IF($B8537="","",YEAR($B8537))</f>
        <v/>
      </c>
      <c r="M8537" s="6">
        <f>INT((ROW()-2)/39)+1</f>
        <v/>
      </c>
      <c r="N8537" s="6">
        <f>MOD(ROW()-2,39)+2</f>
        <v/>
      </c>
      <c r="O8537" s="42">
        <f>IF(AND($B8537&lt;&gt;"",$C8537&lt;&gt;"",$B8537&lt;=$C8537),INDEX(Szabalyok!$C:$C,$N8537),"")</f>
        <v/>
      </c>
      <c r="P8537">
        <f>IF(D8537="",P8536,P8536+1)</f>
        <v/>
      </c>
    </row>
    <row r="8538">
      <c r="A8538">
        <f>IF(P8538=P8537,0,P8538)</f>
        <v/>
      </c>
      <c r="B8538" s="41">
        <f>IF($M8538&gt;300,"",IF(OR(INDEX(Bemenet!$E$2:$E$301,$M8538)="",INDEX(Bemenet!$F$2:$F$301,$M8538)=""),"",MAX(INDEX(Bemenet!$E$2:$E$301,$M8538),INDEX(Szabalyok!$A:$A,$N8538))))</f>
        <v/>
      </c>
      <c r="C8538" s="41">
        <f>IF($B8538="","",MIN(INDEX(Bemenet!$F$2:$F$301,$M8538),INDEX(Szabalyok!$B:$B,$N8538)))</f>
        <v/>
      </c>
      <c r="D8538" s="5">
        <f>IF(AND($B8538&lt;&gt;"",$C8538&lt;&gt;"",$B8538&lt;=$C8538),INDEX(Bemenet!$G$2:$G$301,$M8538),"")</f>
        <v/>
      </c>
      <c r="E8538" s="6">
        <f>IF(AND($B8538&lt;&gt;"",$C8538&lt;&gt;"",$B8538&lt;=$C8538),INDEX(Bemenet!$D$2:$D$301,$M8538),"")</f>
        <v/>
      </c>
      <c r="F8538" s="5">
        <f>IF(AND($B8538&lt;&gt;"",$C8538&lt;&gt;"",$B8538&lt;=$C8538),$C8538-$B8538+1,"")</f>
        <v/>
      </c>
      <c r="G8538" s="5">
        <f>IF($F8538="","",$F8538*$D8538)</f>
        <v/>
      </c>
      <c r="H8538" s="42">
        <f>IF($G8538="","",$O8538)</f>
        <v/>
      </c>
      <c r="I8538" s="5">
        <f>IF($G8538="","",$G8538*IF($H8538="",$O8538,$H8538)/100)</f>
        <v/>
      </c>
      <c r="J8538" s="5">
        <f>IF(OR($L8538="",NOT(COUNTIFS($L$2:$L8538,$L8538)=1)),"",SUMIFS($G:$G,$L:$L,$L8538))</f>
        <v/>
      </c>
      <c r="K8538" s="5">
        <f>IF(OR($L8538="",NOT(COUNTIFS($L$2:$L8538,$L8538)=1)),"",SUMIFS($I:$I,$L:$L,$L8538))</f>
        <v/>
      </c>
      <c r="L8538" s="6">
        <f>IF($B8538="","",YEAR($B8538))</f>
        <v/>
      </c>
      <c r="M8538" s="6">
        <f>INT((ROW()-2)/39)+1</f>
        <v/>
      </c>
      <c r="N8538" s="6">
        <f>MOD(ROW()-2,39)+2</f>
        <v/>
      </c>
      <c r="O8538" s="42">
        <f>IF(AND($B8538&lt;&gt;"",$C8538&lt;&gt;"",$B8538&lt;=$C8538),INDEX(Szabalyok!$C:$C,$N8538),"")</f>
        <v/>
      </c>
      <c r="P8538">
        <f>IF(D8538="",P8537,P8537+1)</f>
        <v/>
      </c>
    </row>
    <row r="8539">
      <c r="A8539">
        <f>IF(P8539=P8538,0,P8539)</f>
        <v/>
      </c>
      <c r="B8539" s="41">
        <f>IF($M8539&gt;300,"",IF(OR(INDEX(Bemenet!$E$2:$E$301,$M8539)="",INDEX(Bemenet!$F$2:$F$301,$M8539)=""),"",MAX(INDEX(Bemenet!$E$2:$E$301,$M8539),INDEX(Szabalyok!$A:$A,$N8539))))</f>
        <v/>
      </c>
      <c r="C8539" s="41">
        <f>IF($B8539="","",MIN(INDEX(Bemenet!$F$2:$F$301,$M8539),INDEX(Szabalyok!$B:$B,$N8539)))</f>
        <v/>
      </c>
      <c r="D8539" s="5">
        <f>IF(AND($B8539&lt;&gt;"",$C8539&lt;&gt;"",$B8539&lt;=$C8539),INDEX(Bemenet!$G$2:$G$301,$M8539),"")</f>
        <v/>
      </c>
      <c r="E8539" s="6">
        <f>IF(AND($B8539&lt;&gt;"",$C8539&lt;&gt;"",$B8539&lt;=$C8539),INDEX(Bemenet!$D$2:$D$301,$M8539),"")</f>
        <v/>
      </c>
      <c r="F8539" s="5">
        <f>IF(AND($B8539&lt;&gt;"",$C8539&lt;&gt;"",$B8539&lt;=$C8539),$C8539-$B8539+1,"")</f>
        <v/>
      </c>
      <c r="G8539" s="5">
        <f>IF($F8539="","",$F8539*$D8539)</f>
        <v/>
      </c>
      <c r="H8539" s="42">
        <f>IF($G8539="","",$O8539)</f>
        <v/>
      </c>
      <c r="I8539" s="5">
        <f>IF($G8539="","",$G8539*IF($H8539="",$O8539,$H8539)/100)</f>
        <v/>
      </c>
      <c r="J8539" s="5">
        <f>IF(OR($L8539="",NOT(COUNTIFS($L$2:$L8539,$L8539)=1)),"",SUMIFS($G:$G,$L:$L,$L8539))</f>
        <v/>
      </c>
      <c r="K8539" s="5">
        <f>IF(OR($L8539="",NOT(COUNTIFS($L$2:$L8539,$L8539)=1)),"",SUMIFS($I:$I,$L:$L,$L8539))</f>
        <v/>
      </c>
      <c r="L8539" s="6">
        <f>IF($B8539="","",YEAR($B8539))</f>
        <v/>
      </c>
      <c r="M8539" s="6">
        <f>INT((ROW()-2)/39)+1</f>
        <v/>
      </c>
      <c r="N8539" s="6">
        <f>MOD(ROW()-2,39)+2</f>
        <v/>
      </c>
      <c r="O8539" s="42">
        <f>IF(AND($B8539&lt;&gt;"",$C8539&lt;&gt;"",$B8539&lt;=$C8539),INDEX(Szabalyok!$C:$C,$N8539),"")</f>
        <v/>
      </c>
      <c r="P8539">
        <f>IF(D8539="",P8538,P8538+1)</f>
        <v/>
      </c>
    </row>
    <row r="8540">
      <c r="A8540">
        <f>IF(P8540=P8539,0,P8540)</f>
        <v/>
      </c>
      <c r="B8540" s="41">
        <f>IF($M8540&gt;300,"",IF(OR(INDEX(Bemenet!$E$2:$E$301,$M8540)="",INDEX(Bemenet!$F$2:$F$301,$M8540)=""),"",MAX(INDEX(Bemenet!$E$2:$E$301,$M8540),INDEX(Szabalyok!$A:$A,$N8540))))</f>
        <v/>
      </c>
      <c r="C8540" s="41">
        <f>IF($B8540="","",MIN(INDEX(Bemenet!$F$2:$F$301,$M8540),INDEX(Szabalyok!$B:$B,$N8540)))</f>
        <v/>
      </c>
      <c r="D8540" s="5">
        <f>IF(AND($B8540&lt;&gt;"",$C8540&lt;&gt;"",$B8540&lt;=$C8540),INDEX(Bemenet!$G$2:$G$301,$M8540),"")</f>
        <v/>
      </c>
      <c r="E8540" s="6">
        <f>IF(AND($B8540&lt;&gt;"",$C8540&lt;&gt;"",$B8540&lt;=$C8540),INDEX(Bemenet!$D$2:$D$301,$M8540),"")</f>
        <v/>
      </c>
      <c r="F8540" s="5">
        <f>IF(AND($B8540&lt;&gt;"",$C8540&lt;&gt;"",$B8540&lt;=$C8540),$C8540-$B8540+1,"")</f>
        <v/>
      </c>
      <c r="G8540" s="5">
        <f>IF($F8540="","",$F8540*$D8540)</f>
        <v/>
      </c>
      <c r="H8540" s="42">
        <f>IF($G8540="","",$O8540)</f>
        <v/>
      </c>
      <c r="I8540" s="5">
        <f>IF($G8540="","",$G8540*IF($H8540="",$O8540,$H8540)/100)</f>
        <v/>
      </c>
      <c r="J8540" s="5">
        <f>IF(OR($L8540="",NOT(COUNTIFS($L$2:$L8540,$L8540)=1)),"",SUMIFS($G:$G,$L:$L,$L8540))</f>
        <v/>
      </c>
      <c r="K8540" s="5">
        <f>IF(OR($L8540="",NOT(COUNTIFS($L$2:$L8540,$L8540)=1)),"",SUMIFS($I:$I,$L:$L,$L8540))</f>
        <v/>
      </c>
      <c r="L8540" s="6">
        <f>IF($B8540="","",YEAR($B8540))</f>
        <v/>
      </c>
      <c r="M8540" s="6">
        <f>INT((ROW()-2)/39)+1</f>
        <v/>
      </c>
      <c r="N8540" s="6">
        <f>MOD(ROW()-2,39)+2</f>
        <v/>
      </c>
      <c r="O8540" s="42">
        <f>IF(AND($B8540&lt;&gt;"",$C8540&lt;&gt;"",$B8540&lt;=$C8540),INDEX(Szabalyok!$C:$C,$N8540),"")</f>
        <v/>
      </c>
      <c r="P8540">
        <f>IF(D8540="",P8539,P8539+1)</f>
        <v/>
      </c>
    </row>
    <row r="8541">
      <c r="A8541">
        <f>IF(P8541=P8540,0,P8541)</f>
        <v/>
      </c>
      <c r="B8541" s="41">
        <f>IF($M8541&gt;300,"",IF(OR(INDEX(Bemenet!$E$2:$E$301,$M8541)="",INDEX(Bemenet!$F$2:$F$301,$M8541)=""),"",MAX(INDEX(Bemenet!$E$2:$E$301,$M8541),INDEX(Szabalyok!$A:$A,$N8541))))</f>
        <v/>
      </c>
      <c r="C8541" s="41">
        <f>IF($B8541="","",MIN(INDEX(Bemenet!$F$2:$F$301,$M8541),INDEX(Szabalyok!$B:$B,$N8541)))</f>
        <v/>
      </c>
      <c r="D8541" s="5">
        <f>IF(AND($B8541&lt;&gt;"",$C8541&lt;&gt;"",$B8541&lt;=$C8541),INDEX(Bemenet!$G$2:$G$301,$M8541),"")</f>
        <v/>
      </c>
      <c r="E8541" s="6">
        <f>IF(AND($B8541&lt;&gt;"",$C8541&lt;&gt;"",$B8541&lt;=$C8541),INDEX(Bemenet!$D$2:$D$301,$M8541),"")</f>
        <v/>
      </c>
      <c r="F8541" s="5">
        <f>IF(AND($B8541&lt;&gt;"",$C8541&lt;&gt;"",$B8541&lt;=$C8541),$C8541-$B8541+1,"")</f>
        <v/>
      </c>
      <c r="G8541" s="5">
        <f>IF($F8541="","",$F8541*$D8541)</f>
        <v/>
      </c>
      <c r="H8541" s="42">
        <f>IF($G8541="","",$O8541)</f>
        <v/>
      </c>
      <c r="I8541" s="5">
        <f>IF($G8541="","",$G8541*IF($H8541="",$O8541,$H8541)/100)</f>
        <v/>
      </c>
      <c r="J8541" s="5">
        <f>IF(OR($L8541="",NOT(COUNTIFS($L$2:$L8541,$L8541)=1)),"",SUMIFS($G:$G,$L:$L,$L8541))</f>
        <v/>
      </c>
      <c r="K8541" s="5">
        <f>IF(OR($L8541="",NOT(COUNTIFS($L$2:$L8541,$L8541)=1)),"",SUMIFS($I:$I,$L:$L,$L8541))</f>
        <v/>
      </c>
      <c r="L8541" s="6">
        <f>IF($B8541="","",YEAR($B8541))</f>
        <v/>
      </c>
      <c r="M8541" s="6">
        <f>INT((ROW()-2)/39)+1</f>
        <v/>
      </c>
      <c r="N8541" s="6">
        <f>MOD(ROW()-2,39)+2</f>
        <v/>
      </c>
      <c r="O8541" s="42">
        <f>IF(AND($B8541&lt;&gt;"",$C8541&lt;&gt;"",$B8541&lt;=$C8541),INDEX(Szabalyok!$C:$C,$N8541),"")</f>
        <v/>
      </c>
      <c r="P8541">
        <f>IF(D8541="",P8540,P8540+1)</f>
        <v/>
      </c>
    </row>
    <row r="8542">
      <c r="A8542">
        <f>IF(P8542=P8541,0,P8542)</f>
        <v/>
      </c>
      <c r="B8542" s="41">
        <f>IF($M8542&gt;300,"",IF(OR(INDEX(Bemenet!$E$2:$E$301,$M8542)="",INDEX(Bemenet!$F$2:$F$301,$M8542)=""),"",MAX(INDEX(Bemenet!$E$2:$E$301,$M8542),INDEX(Szabalyok!$A:$A,$N8542))))</f>
        <v/>
      </c>
      <c r="C8542" s="41">
        <f>IF($B8542="","",MIN(INDEX(Bemenet!$F$2:$F$301,$M8542),INDEX(Szabalyok!$B:$B,$N8542)))</f>
        <v/>
      </c>
      <c r="D8542" s="5">
        <f>IF(AND($B8542&lt;&gt;"",$C8542&lt;&gt;"",$B8542&lt;=$C8542),INDEX(Bemenet!$G$2:$G$301,$M8542),"")</f>
        <v/>
      </c>
      <c r="E8542" s="6">
        <f>IF(AND($B8542&lt;&gt;"",$C8542&lt;&gt;"",$B8542&lt;=$C8542),INDEX(Bemenet!$D$2:$D$301,$M8542),"")</f>
        <v/>
      </c>
      <c r="F8542" s="5">
        <f>IF(AND($B8542&lt;&gt;"",$C8542&lt;&gt;"",$B8542&lt;=$C8542),$C8542-$B8542+1,"")</f>
        <v/>
      </c>
      <c r="G8542" s="5">
        <f>IF($F8542="","",$F8542*$D8542)</f>
        <v/>
      </c>
      <c r="H8542" s="42">
        <f>IF($G8542="","",$O8542)</f>
        <v/>
      </c>
      <c r="I8542" s="5">
        <f>IF($G8542="","",$G8542*IF($H8542="",$O8542,$H8542)/100)</f>
        <v/>
      </c>
      <c r="J8542" s="5">
        <f>IF(OR($L8542="",NOT(COUNTIFS($L$2:$L8542,$L8542)=1)),"",SUMIFS($G:$G,$L:$L,$L8542))</f>
        <v/>
      </c>
      <c r="K8542" s="5">
        <f>IF(OR($L8542="",NOT(COUNTIFS($L$2:$L8542,$L8542)=1)),"",SUMIFS($I:$I,$L:$L,$L8542))</f>
        <v/>
      </c>
      <c r="L8542" s="6">
        <f>IF($B8542="","",YEAR($B8542))</f>
        <v/>
      </c>
      <c r="M8542" s="6">
        <f>INT((ROW()-2)/39)+1</f>
        <v/>
      </c>
      <c r="N8542" s="6">
        <f>MOD(ROW()-2,39)+2</f>
        <v/>
      </c>
      <c r="O8542" s="42">
        <f>IF(AND($B8542&lt;&gt;"",$C8542&lt;&gt;"",$B8542&lt;=$C8542),INDEX(Szabalyok!$C:$C,$N8542),"")</f>
        <v/>
      </c>
      <c r="P8542">
        <f>IF(D8542="",P8541,P8541+1)</f>
        <v/>
      </c>
    </row>
    <row r="8543">
      <c r="A8543">
        <f>IF(P8543=P8542,0,P8543)</f>
        <v/>
      </c>
      <c r="B8543" s="41">
        <f>IF($M8543&gt;300,"",IF(OR(INDEX(Bemenet!$E$2:$E$301,$M8543)="",INDEX(Bemenet!$F$2:$F$301,$M8543)=""),"",MAX(INDEX(Bemenet!$E$2:$E$301,$M8543),INDEX(Szabalyok!$A:$A,$N8543))))</f>
        <v/>
      </c>
      <c r="C8543" s="41">
        <f>IF($B8543="","",MIN(INDEX(Bemenet!$F$2:$F$301,$M8543),INDEX(Szabalyok!$B:$B,$N8543)))</f>
        <v/>
      </c>
      <c r="D8543" s="5">
        <f>IF(AND($B8543&lt;&gt;"",$C8543&lt;&gt;"",$B8543&lt;=$C8543),INDEX(Bemenet!$G$2:$G$301,$M8543),"")</f>
        <v/>
      </c>
      <c r="E8543" s="6">
        <f>IF(AND($B8543&lt;&gt;"",$C8543&lt;&gt;"",$B8543&lt;=$C8543),INDEX(Bemenet!$D$2:$D$301,$M8543),"")</f>
        <v/>
      </c>
      <c r="F8543" s="5">
        <f>IF(AND($B8543&lt;&gt;"",$C8543&lt;&gt;"",$B8543&lt;=$C8543),$C8543-$B8543+1,"")</f>
        <v/>
      </c>
      <c r="G8543" s="5">
        <f>IF($F8543="","",$F8543*$D8543)</f>
        <v/>
      </c>
      <c r="H8543" s="42">
        <f>IF($G8543="","",$O8543)</f>
        <v/>
      </c>
      <c r="I8543" s="5">
        <f>IF($G8543="","",$G8543*IF($H8543="",$O8543,$H8543)/100)</f>
        <v/>
      </c>
      <c r="J8543" s="5">
        <f>IF(OR($L8543="",NOT(COUNTIFS($L$2:$L8543,$L8543)=1)),"",SUMIFS($G:$G,$L:$L,$L8543))</f>
        <v/>
      </c>
      <c r="K8543" s="5">
        <f>IF(OR($L8543="",NOT(COUNTIFS($L$2:$L8543,$L8543)=1)),"",SUMIFS($I:$I,$L:$L,$L8543))</f>
        <v/>
      </c>
      <c r="L8543" s="6">
        <f>IF($B8543="","",YEAR($B8543))</f>
        <v/>
      </c>
      <c r="M8543" s="6">
        <f>INT((ROW()-2)/39)+1</f>
        <v/>
      </c>
      <c r="N8543" s="6">
        <f>MOD(ROW()-2,39)+2</f>
        <v/>
      </c>
      <c r="O8543" s="42">
        <f>IF(AND($B8543&lt;&gt;"",$C8543&lt;&gt;"",$B8543&lt;=$C8543),INDEX(Szabalyok!$C:$C,$N8543),"")</f>
        <v/>
      </c>
      <c r="P8543">
        <f>IF(D8543="",P8542,P8542+1)</f>
        <v/>
      </c>
    </row>
    <row r="8544">
      <c r="A8544">
        <f>IF(P8544=P8543,0,P8544)</f>
        <v/>
      </c>
      <c r="B8544" s="41">
        <f>IF($M8544&gt;300,"",IF(OR(INDEX(Bemenet!$E$2:$E$301,$M8544)="",INDEX(Bemenet!$F$2:$F$301,$M8544)=""),"",MAX(INDEX(Bemenet!$E$2:$E$301,$M8544),INDEX(Szabalyok!$A:$A,$N8544))))</f>
        <v/>
      </c>
      <c r="C8544" s="41">
        <f>IF($B8544="","",MIN(INDEX(Bemenet!$F$2:$F$301,$M8544),INDEX(Szabalyok!$B:$B,$N8544)))</f>
        <v/>
      </c>
      <c r="D8544" s="5">
        <f>IF(AND($B8544&lt;&gt;"",$C8544&lt;&gt;"",$B8544&lt;=$C8544),INDEX(Bemenet!$G$2:$G$301,$M8544),"")</f>
        <v/>
      </c>
      <c r="E8544" s="6">
        <f>IF(AND($B8544&lt;&gt;"",$C8544&lt;&gt;"",$B8544&lt;=$C8544),INDEX(Bemenet!$D$2:$D$301,$M8544),"")</f>
        <v/>
      </c>
      <c r="F8544" s="5">
        <f>IF(AND($B8544&lt;&gt;"",$C8544&lt;&gt;"",$B8544&lt;=$C8544),$C8544-$B8544+1,"")</f>
        <v/>
      </c>
      <c r="G8544" s="5">
        <f>IF($F8544="","",$F8544*$D8544)</f>
        <v/>
      </c>
      <c r="H8544" s="42">
        <f>IF($G8544="","",$O8544)</f>
        <v/>
      </c>
      <c r="I8544" s="5">
        <f>IF($G8544="","",$G8544*IF($H8544="",$O8544,$H8544)/100)</f>
        <v/>
      </c>
      <c r="J8544" s="5">
        <f>IF(OR($L8544="",NOT(COUNTIFS($L$2:$L8544,$L8544)=1)),"",SUMIFS($G:$G,$L:$L,$L8544))</f>
        <v/>
      </c>
      <c r="K8544" s="5">
        <f>IF(OR($L8544="",NOT(COUNTIFS($L$2:$L8544,$L8544)=1)),"",SUMIFS($I:$I,$L:$L,$L8544))</f>
        <v/>
      </c>
      <c r="L8544" s="6">
        <f>IF($B8544="","",YEAR($B8544))</f>
        <v/>
      </c>
      <c r="M8544" s="6">
        <f>INT((ROW()-2)/39)+1</f>
        <v/>
      </c>
      <c r="N8544" s="6">
        <f>MOD(ROW()-2,39)+2</f>
        <v/>
      </c>
      <c r="O8544" s="42">
        <f>IF(AND($B8544&lt;&gt;"",$C8544&lt;&gt;"",$B8544&lt;=$C8544),INDEX(Szabalyok!$C:$C,$N8544),"")</f>
        <v/>
      </c>
      <c r="P8544">
        <f>IF(D8544="",P8543,P8543+1)</f>
        <v/>
      </c>
    </row>
    <row r="8545">
      <c r="A8545">
        <f>IF(P8545=P8544,0,P8545)</f>
        <v/>
      </c>
      <c r="B8545" s="41">
        <f>IF($M8545&gt;300,"",IF(OR(INDEX(Bemenet!$E$2:$E$301,$M8545)="",INDEX(Bemenet!$F$2:$F$301,$M8545)=""),"",MAX(INDEX(Bemenet!$E$2:$E$301,$M8545),INDEX(Szabalyok!$A:$A,$N8545))))</f>
        <v/>
      </c>
      <c r="C8545" s="41">
        <f>IF($B8545="","",MIN(INDEX(Bemenet!$F$2:$F$301,$M8545),INDEX(Szabalyok!$B:$B,$N8545)))</f>
        <v/>
      </c>
      <c r="D8545" s="5">
        <f>IF(AND($B8545&lt;&gt;"",$C8545&lt;&gt;"",$B8545&lt;=$C8545),INDEX(Bemenet!$G$2:$G$301,$M8545),"")</f>
        <v/>
      </c>
      <c r="E8545" s="6">
        <f>IF(AND($B8545&lt;&gt;"",$C8545&lt;&gt;"",$B8545&lt;=$C8545),INDEX(Bemenet!$D$2:$D$301,$M8545),"")</f>
        <v/>
      </c>
      <c r="F8545" s="5">
        <f>IF(AND($B8545&lt;&gt;"",$C8545&lt;&gt;"",$B8545&lt;=$C8545),$C8545-$B8545+1,"")</f>
        <v/>
      </c>
      <c r="G8545" s="5">
        <f>IF($F8545="","",$F8545*$D8545)</f>
        <v/>
      </c>
      <c r="H8545" s="42">
        <f>IF($G8545="","",$O8545)</f>
        <v/>
      </c>
      <c r="I8545" s="5">
        <f>IF($G8545="","",$G8545*IF($H8545="",$O8545,$H8545)/100)</f>
        <v/>
      </c>
      <c r="J8545" s="5">
        <f>IF(OR($L8545="",NOT(COUNTIFS($L$2:$L8545,$L8545)=1)),"",SUMIFS($G:$G,$L:$L,$L8545))</f>
        <v/>
      </c>
      <c r="K8545" s="5">
        <f>IF(OR($L8545="",NOT(COUNTIFS($L$2:$L8545,$L8545)=1)),"",SUMIFS($I:$I,$L:$L,$L8545))</f>
        <v/>
      </c>
      <c r="L8545" s="6">
        <f>IF($B8545="","",YEAR($B8545))</f>
        <v/>
      </c>
      <c r="M8545" s="6">
        <f>INT((ROW()-2)/39)+1</f>
        <v/>
      </c>
      <c r="N8545" s="6">
        <f>MOD(ROW()-2,39)+2</f>
        <v/>
      </c>
      <c r="O8545" s="42">
        <f>IF(AND($B8545&lt;&gt;"",$C8545&lt;&gt;"",$B8545&lt;=$C8545),INDEX(Szabalyok!$C:$C,$N8545),"")</f>
        <v/>
      </c>
      <c r="P8545">
        <f>IF(D8545="",P8544,P8544+1)</f>
        <v/>
      </c>
    </row>
    <row r="8546">
      <c r="A8546">
        <f>IF(P8546=P8545,0,P8546)</f>
        <v/>
      </c>
      <c r="B8546" s="41">
        <f>IF($M8546&gt;300,"",IF(OR(INDEX(Bemenet!$E$2:$E$301,$M8546)="",INDEX(Bemenet!$F$2:$F$301,$M8546)=""),"",MAX(INDEX(Bemenet!$E$2:$E$301,$M8546),INDEX(Szabalyok!$A:$A,$N8546))))</f>
        <v/>
      </c>
      <c r="C8546" s="41">
        <f>IF($B8546="","",MIN(INDEX(Bemenet!$F$2:$F$301,$M8546),INDEX(Szabalyok!$B:$B,$N8546)))</f>
        <v/>
      </c>
      <c r="D8546" s="5">
        <f>IF(AND($B8546&lt;&gt;"",$C8546&lt;&gt;"",$B8546&lt;=$C8546),INDEX(Bemenet!$G$2:$G$301,$M8546),"")</f>
        <v/>
      </c>
      <c r="E8546" s="6">
        <f>IF(AND($B8546&lt;&gt;"",$C8546&lt;&gt;"",$B8546&lt;=$C8546),INDEX(Bemenet!$D$2:$D$301,$M8546),"")</f>
        <v/>
      </c>
      <c r="F8546" s="5">
        <f>IF(AND($B8546&lt;&gt;"",$C8546&lt;&gt;"",$B8546&lt;=$C8546),$C8546-$B8546+1,"")</f>
        <v/>
      </c>
      <c r="G8546" s="5">
        <f>IF($F8546="","",$F8546*$D8546)</f>
        <v/>
      </c>
      <c r="H8546" s="42">
        <f>IF($G8546="","",$O8546)</f>
        <v/>
      </c>
      <c r="I8546" s="5">
        <f>IF($G8546="","",$G8546*IF($H8546="",$O8546,$H8546)/100)</f>
        <v/>
      </c>
      <c r="J8546" s="5">
        <f>IF(OR($L8546="",NOT(COUNTIFS($L$2:$L8546,$L8546)=1)),"",SUMIFS($G:$G,$L:$L,$L8546))</f>
        <v/>
      </c>
      <c r="K8546" s="5">
        <f>IF(OR($L8546="",NOT(COUNTIFS($L$2:$L8546,$L8546)=1)),"",SUMIFS($I:$I,$L:$L,$L8546))</f>
        <v/>
      </c>
      <c r="L8546" s="6">
        <f>IF($B8546="","",YEAR($B8546))</f>
        <v/>
      </c>
      <c r="M8546" s="6">
        <f>INT((ROW()-2)/39)+1</f>
        <v/>
      </c>
      <c r="N8546" s="6">
        <f>MOD(ROW()-2,39)+2</f>
        <v/>
      </c>
      <c r="O8546" s="42">
        <f>IF(AND($B8546&lt;&gt;"",$C8546&lt;&gt;"",$B8546&lt;=$C8546),INDEX(Szabalyok!$C:$C,$N8546),"")</f>
        <v/>
      </c>
      <c r="P8546">
        <f>IF(D8546="",P8545,P8545+1)</f>
        <v/>
      </c>
    </row>
    <row r="8547">
      <c r="A8547">
        <f>IF(P8547=P8546,0,P8547)</f>
        <v/>
      </c>
      <c r="B8547" s="41">
        <f>IF($M8547&gt;300,"",IF(OR(INDEX(Bemenet!$E$2:$E$301,$M8547)="",INDEX(Bemenet!$F$2:$F$301,$M8547)=""),"",MAX(INDEX(Bemenet!$E$2:$E$301,$M8547),INDEX(Szabalyok!$A:$A,$N8547))))</f>
        <v/>
      </c>
      <c r="C8547" s="41">
        <f>IF($B8547="","",MIN(INDEX(Bemenet!$F$2:$F$301,$M8547),INDEX(Szabalyok!$B:$B,$N8547)))</f>
        <v/>
      </c>
      <c r="D8547" s="5">
        <f>IF(AND($B8547&lt;&gt;"",$C8547&lt;&gt;"",$B8547&lt;=$C8547),INDEX(Bemenet!$G$2:$G$301,$M8547),"")</f>
        <v/>
      </c>
      <c r="E8547" s="6">
        <f>IF(AND($B8547&lt;&gt;"",$C8547&lt;&gt;"",$B8547&lt;=$C8547),INDEX(Bemenet!$D$2:$D$301,$M8547),"")</f>
        <v/>
      </c>
      <c r="F8547" s="5">
        <f>IF(AND($B8547&lt;&gt;"",$C8547&lt;&gt;"",$B8547&lt;=$C8547),$C8547-$B8547+1,"")</f>
        <v/>
      </c>
      <c r="G8547" s="5">
        <f>IF($F8547="","",$F8547*$D8547)</f>
        <v/>
      </c>
      <c r="H8547" s="42">
        <f>IF($G8547="","",$O8547)</f>
        <v/>
      </c>
      <c r="I8547" s="5">
        <f>IF($G8547="","",$G8547*IF($H8547="",$O8547,$H8547)/100)</f>
        <v/>
      </c>
      <c r="J8547" s="5">
        <f>IF(OR($L8547="",NOT(COUNTIFS($L$2:$L8547,$L8547)=1)),"",SUMIFS($G:$G,$L:$L,$L8547))</f>
        <v/>
      </c>
      <c r="K8547" s="5">
        <f>IF(OR($L8547="",NOT(COUNTIFS($L$2:$L8547,$L8547)=1)),"",SUMIFS($I:$I,$L:$L,$L8547))</f>
        <v/>
      </c>
      <c r="L8547" s="6">
        <f>IF($B8547="","",YEAR($B8547))</f>
        <v/>
      </c>
      <c r="M8547" s="6">
        <f>INT((ROW()-2)/39)+1</f>
        <v/>
      </c>
      <c r="N8547" s="6">
        <f>MOD(ROW()-2,39)+2</f>
        <v/>
      </c>
      <c r="O8547" s="42">
        <f>IF(AND($B8547&lt;&gt;"",$C8547&lt;&gt;"",$B8547&lt;=$C8547),INDEX(Szabalyok!$C:$C,$N8547),"")</f>
        <v/>
      </c>
      <c r="P8547">
        <f>IF(D8547="",P8546,P8546+1)</f>
        <v/>
      </c>
    </row>
    <row r="8548">
      <c r="A8548">
        <f>IF(P8548=P8547,0,P8548)</f>
        <v/>
      </c>
      <c r="B8548" s="41">
        <f>IF($M8548&gt;300,"",IF(OR(INDEX(Bemenet!$E$2:$E$301,$M8548)="",INDEX(Bemenet!$F$2:$F$301,$M8548)=""),"",MAX(INDEX(Bemenet!$E$2:$E$301,$M8548),INDEX(Szabalyok!$A:$A,$N8548))))</f>
        <v/>
      </c>
      <c r="C8548" s="41">
        <f>IF($B8548="","",MIN(INDEX(Bemenet!$F$2:$F$301,$M8548),INDEX(Szabalyok!$B:$B,$N8548)))</f>
        <v/>
      </c>
      <c r="D8548" s="5">
        <f>IF(AND($B8548&lt;&gt;"",$C8548&lt;&gt;"",$B8548&lt;=$C8548),INDEX(Bemenet!$G$2:$G$301,$M8548),"")</f>
        <v/>
      </c>
      <c r="E8548" s="6">
        <f>IF(AND($B8548&lt;&gt;"",$C8548&lt;&gt;"",$B8548&lt;=$C8548),INDEX(Bemenet!$D$2:$D$301,$M8548),"")</f>
        <v/>
      </c>
      <c r="F8548" s="5">
        <f>IF(AND($B8548&lt;&gt;"",$C8548&lt;&gt;"",$B8548&lt;=$C8548),$C8548-$B8548+1,"")</f>
        <v/>
      </c>
      <c r="G8548" s="5">
        <f>IF($F8548="","",$F8548*$D8548)</f>
        <v/>
      </c>
      <c r="H8548" s="42">
        <f>IF($G8548="","",$O8548)</f>
        <v/>
      </c>
      <c r="I8548" s="5">
        <f>IF($G8548="","",$G8548*IF($H8548="",$O8548,$H8548)/100)</f>
        <v/>
      </c>
      <c r="J8548" s="5">
        <f>IF(OR($L8548="",NOT(COUNTIFS($L$2:$L8548,$L8548)=1)),"",SUMIFS($G:$G,$L:$L,$L8548))</f>
        <v/>
      </c>
      <c r="K8548" s="5">
        <f>IF(OR($L8548="",NOT(COUNTIFS($L$2:$L8548,$L8548)=1)),"",SUMIFS($I:$I,$L:$L,$L8548))</f>
        <v/>
      </c>
      <c r="L8548" s="6">
        <f>IF($B8548="","",YEAR($B8548))</f>
        <v/>
      </c>
      <c r="M8548" s="6">
        <f>INT((ROW()-2)/39)+1</f>
        <v/>
      </c>
      <c r="N8548" s="6">
        <f>MOD(ROW()-2,39)+2</f>
        <v/>
      </c>
      <c r="O8548" s="42">
        <f>IF(AND($B8548&lt;&gt;"",$C8548&lt;&gt;"",$B8548&lt;=$C8548),INDEX(Szabalyok!$C:$C,$N8548),"")</f>
        <v/>
      </c>
      <c r="P8548">
        <f>IF(D8548="",P8547,P8547+1)</f>
        <v/>
      </c>
    </row>
    <row r="8549">
      <c r="A8549">
        <f>IF(P8549=P8548,0,P8549)</f>
        <v/>
      </c>
      <c r="B8549" s="41">
        <f>IF($M8549&gt;300,"",IF(OR(INDEX(Bemenet!$E$2:$E$301,$M8549)="",INDEX(Bemenet!$F$2:$F$301,$M8549)=""),"",MAX(INDEX(Bemenet!$E$2:$E$301,$M8549),INDEX(Szabalyok!$A:$A,$N8549))))</f>
        <v/>
      </c>
      <c r="C8549" s="41">
        <f>IF($B8549="","",MIN(INDEX(Bemenet!$F$2:$F$301,$M8549),INDEX(Szabalyok!$B:$B,$N8549)))</f>
        <v/>
      </c>
      <c r="D8549" s="5">
        <f>IF(AND($B8549&lt;&gt;"",$C8549&lt;&gt;"",$B8549&lt;=$C8549),INDEX(Bemenet!$G$2:$G$301,$M8549),"")</f>
        <v/>
      </c>
      <c r="E8549" s="6">
        <f>IF(AND($B8549&lt;&gt;"",$C8549&lt;&gt;"",$B8549&lt;=$C8549),INDEX(Bemenet!$D$2:$D$301,$M8549),"")</f>
        <v/>
      </c>
      <c r="F8549" s="5">
        <f>IF(AND($B8549&lt;&gt;"",$C8549&lt;&gt;"",$B8549&lt;=$C8549),$C8549-$B8549+1,"")</f>
        <v/>
      </c>
      <c r="G8549" s="5">
        <f>IF($F8549="","",$F8549*$D8549)</f>
        <v/>
      </c>
      <c r="H8549" s="42">
        <f>IF($G8549="","",$O8549)</f>
        <v/>
      </c>
      <c r="I8549" s="5">
        <f>IF($G8549="","",$G8549*IF($H8549="",$O8549,$H8549)/100)</f>
        <v/>
      </c>
      <c r="J8549" s="5">
        <f>IF(OR($L8549="",NOT(COUNTIFS($L$2:$L8549,$L8549)=1)),"",SUMIFS($G:$G,$L:$L,$L8549))</f>
        <v/>
      </c>
      <c r="K8549" s="5">
        <f>IF(OR($L8549="",NOT(COUNTIFS($L$2:$L8549,$L8549)=1)),"",SUMIFS($I:$I,$L:$L,$L8549))</f>
        <v/>
      </c>
      <c r="L8549" s="6">
        <f>IF($B8549="","",YEAR($B8549))</f>
        <v/>
      </c>
      <c r="M8549" s="6">
        <f>INT((ROW()-2)/39)+1</f>
        <v/>
      </c>
      <c r="N8549" s="6">
        <f>MOD(ROW()-2,39)+2</f>
        <v/>
      </c>
      <c r="O8549" s="42">
        <f>IF(AND($B8549&lt;&gt;"",$C8549&lt;&gt;"",$B8549&lt;=$C8549),INDEX(Szabalyok!$C:$C,$N8549),"")</f>
        <v/>
      </c>
      <c r="P8549">
        <f>IF(D8549="",P8548,P8548+1)</f>
        <v/>
      </c>
    </row>
    <row r="8550">
      <c r="A8550">
        <f>IF(P8550=P8549,0,P8550)</f>
        <v/>
      </c>
      <c r="B8550" s="41">
        <f>IF($M8550&gt;300,"",IF(OR(INDEX(Bemenet!$E$2:$E$301,$M8550)="",INDEX(Bemenet!$F$2:$F$301,$M8550)=""),"",MAX(INDEX(Bemenet!$E$2:$E$301,$M8550),INDEX(Szabalyok!$A:$A,$N8550))))</f>
        <v/>
      </c>
      <c r="C8550" s="41">
        <f>IF($B8550="","",MIN(INDEX(Bemenet!$F$2:$F$301,$M8550),INDEX(Szabalyok!$B:$B,$N8550)))</f>
        <v/>
      </c>
      <c r="D8550" s="5">
        <f>IF(AND($B8550&lt;&gt;"",$C8550&lt;&gt;"",$B8550&lt;=$C8550),INDEX(Bemenet!$G$2:$G$301,$M8550),"")</f>
        <v/>
      </c>
      <c r="E8550" s="6">
        <f>IF(AND($B8550&lt;&gt;"",$C8550&lt;&gt;"",$B8550&lt;=$C8550),INDEX(Bemenet!$D$2:$D$301,$M8550),"")</f>
        <v/>
      </c>
      <c r="F8550" s="5">
        <f>IF(AND($B8550&lt;&gt;"",$C8550&lt;&gt;"",$B8550&lt;=$C8550),$C8550-$B8550+1,"")</f>
        <v/>
      </c>
      <c r="G8550" s="5">
        <f>IF($F8550="","",$F8550*$D8550)</f>
        <v/>
      </c>
      <c r="H8550" s="42">
        <f>IF($G8550="","",$O8550)</f>
        <v/>
      </c>
      <c r="I8550" s="5">
        <f>IF($G8550="","",$G8550*IF($H8550="",$O8550,$H8550)/100)</f>
        <v/>
      </c>
      <c r="J8550" s="5">
        <f>IF(OR($L8550="",NOT(COUNTIFS($L$2:$L8550,$L8550)=1)),"",SUMIFS($G:$G,$L:$L,$L8550))</f>
        <v/>
      </c>
      <c r="K8550" s="5">
        <f>IF(OR($L8550="",NOT(COUNTIFS($L$2:$L8550,$L8550)=1)),"",SUMIFS($I:$I,$L:$L,$L8550))</f>
        <v/>
      </c>
      <c r="L8550" s="6">
        <f>IF($B8550="","",YEAR($B8550))</f>
        <v/>
      </c>
      <c r="M8550" s="6">
        <f>INT((ROW()-2)/39)+1</f>
        <v/>
      </c>
      <c r="N8550" s="6">
        <f>MOD(ROW()-2,39)+2</f>
        <v/>
      </c>
      <c r="O8550" s="42">
        <f>IF(AND($B8550&lt;&gt;"",$C8550&lt;&gt;"",$B8550&lt;=$C8550),INDEX(Szabalyok!$C:$C,$N8550),"")</f>
        <v/>
      </c>
      <c r="P8550">
        <f>IF(D8550="",P8549,P8549+1)</f>
        <v/>
      </c>
    </row>
    <row r="8551">
      <c r="A8551">
        <f>IF(P8551=P8550,0,P8551)</f>
        <v/>
      </c>
      <c r="B8551" s="41">
        <f>IF($M8551&gt;300,"",IF(OR(INDEX(Bemenet!$E$2:$E$301,$M8551)="",INDEX(Bemenet!$F$2:$F$301,$M8551)=""),"",MAX(INDEX(Bemenet!$E$2:$E$301,$M8551),INDEX(Szabalyok!$A:$A,$N8551))))</f>
        <v/>
      </c>
      <c r="C8551" s="41">
        <f>IF($B8551="","",MIN(INDEX(Bemenet!$F$2:$F$301,$M8551),INDEX(Szabalyok!$B:$B,$N8551)))</f>
        <v/>
      </c>
      <c r="D8551" s="5">
        <f>IF(AND($B8551&lt;&gt;"",$C8551&lt;&gt;"",$B8551&lt;=$C8551),INDEX(Bemenet!$G$2:$G$301,$M8551),"")</f>
        <v/>
      </c>
      <c r="E8551" s="6">
        <f>IF(AND($B8551&lt;&gt;"",$C8551&lt;&gt;"",$B8551&lt;=$C8551),INDEX(Bemenet!$D$2:$D$301,$M8551),"")</f>
        <v/>
      </c>
      <c r="F8551" s="5">
        <f>IF(AND($B8551&lt;&gt;"",$C8551&lt;&gt;"",$B8551&lt;=$C8551),$C8551-$B8551+1,"")</f>
        <v/>
      </c>
      <c r="G8551" s="5">
        <f>IF($F8551="","",$F8551*$D8551)</f>
        <v/>
      </c>
      <c r="H8551" s="42">
        <f>IF($G8551="","",$O8551)</f>
        <v/>
      </c>
      <c r="I8551" s="5">
        <f>IF($G8551="","",$G8551*IF($H8551="",$O8551,$H8551)/100)</f>
        <v/>
      </c>
      <c r="J8551" s="5">
        <f>IF(OR($L8551="",NOT(COUNTIFS($L$2:$L8551,$L8551)=1)),"",SUMIFS($G:$G,$L:$L,$L8551))</f>
        <v/>
      </c>
      <c r="K8551" s="5">
        <f>IF(OR($L8551="",NOT(COUNTIFS($L$2:$L8551,$L8551)=1)),"",SUMIFS($I:$I,$L:$L,$L8551))</f>
        <v/>
      </c>
      <c r="L8551" s="6">
        <f>IF($B8551="","",YEAR($B8551))</f>
        <v/>
      </c>
      <c r="M8551" s="6">
        <f>INT((ROW()-2)/39)+1</f>
        <v/>
      </c>
      <c r="N8551" s="6">
        <f>MOD(ROW()-2,39)+2</f>
        <v/>
      </c>
      <c r="O8551" s="42">
        <f>IF(AND($B8551&lt;&gt;"",$C8551&lt;&gt;"",$B8551&lt;=$C8551),INDEX(Szabalyok!$C:$C,$N8551),"")</f>
        <v/>
      </c>
      <c r="P8551">
        <f>IF(D8551="",P8550,P8550+1)</f>
        <v/>
      </c>
    </row>
    <row r="8552">
      <c r="A8552">
        <f>IF(P8552=P8551,0,P8552)</f>
        <v/>
      </c>
      <c r="B8552" s="41">
        <f>IF($M8552&gt;300,"",IF(OR(INDEX(Bemenet!$E$2:$E$301,$M8552)="",INDEX(Bemenet!$F$2:$F$301,$M8552)=""),"",MAX(INDEX(Bemenet!$E$2:$E$301,$M8552),INDEX(Szabalyok!$A:$A,$N8552))))</f>
        <v/>
      </c>
      <c r="C8552" s="41">
        <f>IF($B8552="","",MIN(INDEX(Bemenet!$F$2:$F$301,$M8552),INDEX(Szabalyok!$B:$B,$N8552)))</f>
        <v/>
      </c>
      <c r="D8552" s="5">
        <f>IF(AND($B8552&lt;&gt;"",$C8552&lt;&gt;"",$B8552&lt;=$C8552),INDEX(Bemenet!$G$2:$G$301,$M8552),"")</f>
        <v/>
      </c>
      <c r="E8552" s="6">
        <f>IF(AND($B8552&lt;&gt;"",$C8552&lt;&gt;"",$B8552&lt;=$C8552),INDEX(Bemenet!$D$2:$D$301,$M8552),"")</f>
        <v/>
      </c>
      <c r="F8552" s="5">
        <f>IF(AND($B8552&lt;&gt;"",$C8552&lt;&gt;"",$B8552&lt;=$C8552),$C8552-$B8552+1,"")</f>
        <v/>
      </c>
      <c r="G8552" s="5">
        <f>IF($F8552="","",$F8552*$D8552)</f>
        <v/>
      </c>
      <c r="H8552" s="42">
        <f>IF($G8552="","",$O8552)</f>
        <v/>
      </c>
      <c r="I8552" s="5">
        <f>IF($G8552="","",$G8552*IF($H8552="",$O8552,$H8552)/100)</f>
        <v/>
      </c>
      <c r="J8552" s="5">
        <f>IF(OR($L8552="",NOT(COUNTIFS($L$2:$L8552,$L8552)=1)),"",SUMIFS($G:$G,$L:$L,$L8552))</f>
        <v/>
      </c>
      <c r="K8552" s="5">
        <f>IF(OR($L8552="",NOT(COUNTIFS($L$2:$L8552,$L8552)=1)),"",SUMIFS($I:$I,$L:$L,$L8552))</f>
        <v/>
      </c>
      <c r="L8552" s="6">
        <f>IF($B8552="","",YEAR($B8552))</f>
        <v/>
      </c>
      <c r="M8552" s="6">
        <f>INT((ROW()-2)/39)+1</f>
        <v/>
      </c>
      <c r="N8552" s="6">
        <f>MOD(ROW()-2,39)+2</f>
        <v/>
      </c>
      <c r="O8552" s="42">
        <f>IF(AND($B8552&lt;&gt;"",$C8552&lt;&gt;"",$B8552&lt;=$C8552),INDEX(Szabalyok!$C:$C,$N8552),"")</f>
        <v/>
      </c>
      <c r="P8552">
        <f>IF(D8552="",P8551,P8551+1)</f>
        <v/>
      </c>
    </row>
    <row r="8553">
      <c r="A8553">
        <f>IF(P8553=P8552,0,P8553)</f>
        <v/>
      </c>
      <c r="B8553" s="41">
        <f>IF($M8553&gt;300,"",IF(OR(INDEX(Bemenet!$E$2:$E$301,$M8553)="",INDEX(Bemenet!$F$2:$F$301,$M8553)=""),"",MAX(INDEX(Bemenet!$E$2:$E$301,$M8553),INDEX(Szabalyok!$A:$A,$N8553))))</f>
        <v/>
      </c>
      <c r="C8553" s="41">
        <f>IF($B8553="","",MIN(INDEX(Bemenet!$F$2:$F$301,$M8553),INDEX(Szabalyok!$B:$B,$N8553)))</f>
        <v/>
      </c>
      <c r="D8553" s="5">
        <f>IF(AND($B8553&lt;&gt;"",$C8553&lt;&gt;"",$B8553&lt;=$C8553),INDEX(Bemenet!$G$2:$G$301,$M8553),"")</f>
        <v/>
      </c>
      <c r="E8553" s="6">
        <f>IF(AND($B8553&lt;&gt;"",$C8553&lt;&gt;"",$B8553&lt;=$C8553),INDEX(Bemenet!$D$2:$D$301,$M8553),"")</f>
        <v/>
      </c>
      <c r="F8553" s="5">
        <f>IF(AND($B8553&lt;&gt;"",$C8553&lt;&gt;"",$B8553&lt;=$C8553),$C8553-$B8553+1,"")</f>
        <v/>
      </c>
      <c r="G8553" s="5">
        <f>IF($F8553="","",$F8553*$D8553)</f>
        <v/>
      </c>
      <c r="H8553" s="42">
        <f>IF($G8553="","",$O8553)</f>
        <v/>
      </c>
      <c r="I8553" s="5">
        <f>IF($G8553="","",$G8553*IF($H8553="",$O8553,$H8553)/100)</f>
        <v/>
      </c>
      <c r="J8553" s="5">
        <f>IF(OR($L8553="",NOT(COUNTIFS($L$2:$L8553,$L8553)=1)),"",SUMIFS($G:$G,$L:$L,$L8553))</f>
        <v/>
      </c>
      <c r="K8553" s="5">
        <f>IF(OR($L8553="",NOT(COUNTIFS($L$2:$L8553,$L8553)=1)),"",SUMIFS($I:$I,$L:$L,$L8553))</f>
        <v/>
      </c>
      <c r="L8553" s="6">
        <f>IF($B8553="","",YEAR($B8553))</f>
        <v/>
      </c>
      <c r="M8553" s="6">
        <f>INT((ROW()-2)/39)+1</f>
        <v/>
      </c>
      <c r="N8553" s="6">
        <f>MOD(ROW()-2,39)+2</f>
        <v/>
      </c>
      <c r="O8553" s="42">
        <f>IF(AND($B8553&lt;&gt;"",$C8553&lt;&gt;"",$B8553&lt;=$C8553),INDEX(Szabalyok!$C:$C,$N8553),"")</f>
        <v/>
      </c>
      <c r="P8553">
        <f>IF(D8553="",P8552,P8552+1)</f>
        <v/>
      </c>
    </row>
    <row r="8554">
      <c r="A8554">
        <f>IF(P8554=P8553,0,P8554)</f>
        <v/>
      </c>
      <c r="B8554" s="41">
        <f>IF($M8554&gt;300,"",IF(OR(INDEX(Bemenet!$E$2:$E$301,$M8554)="",INDEX(Bemenet!$F$2:$F$301,$M8554)=""),"",MAX(INDEX(Bemenet!$E$2:$E$301,$M8554),INDEX(Szabalyok!$A:$A,$N8554))))</f>
        <v/>
      </c>
      <c r="C8554" s="41">
        <f>IF($B8554="","",MIN(INDEX(Bemenet!$F$2:$F$301,$M8554),INDEX(Szabalyok!$B:$B,$N8554)))</f>
        <v/>
      </c>
      <c r="D8554" s="5">
        <f>IF(AND($B8554&lt;&gt;"",$C8554&lt;&gt;"",$B8554&lt;=$C8554),INDEX(Bemenet!$G$2:$G$301,$M8554),"")</f>
        <v/>
      </c>
      <c r="E8554" s="6">
        <f>IF(AND($B8554&lt;&gt;"",$C8554&lt;&gt;"",$B8554&lt;=$C8554),INDEX(Bemenet!$D$2:$D$301,$M8554),"")</f>
        <v/>
      </c>
      <c r="F8554" s="5">
        <f>IF(AND($B8554&lt;&gt;"",$C8554&lt;&gt;"",$B8554&lt;=$C8554),$C8554-$B8554+1,"")</f>
        <v/>
      </c>
      <c r="G8554" s="5">
        <f>IF($F8554="","",$F8554*$D8554)</f>
        <v/>
      </c>
      <c r="H8554" s="42">
        <f>IF($G8554="","",$O8554)</f>
        <v/>
      </c>
      <c r="I8554" s="5">
        <f>IF($G8554="","",$G8554*IF($H8554="",$O8554,$H8554)/100)</f>
        <v/>
      </c>
      <c r="J8554" s="5">
        <f>IF(OR($L8554="",NOT(COUNTIFS($L$2:$L8554,$L8554)=1)),"",SUMIFS($G:$G,$L:$L,$L8554))</f>
        <v/>
      </c>
      <c r="K8554" s="5">
        <f>IF(OR($L8554="",NOT(COUNTIFS($L$2:$L8554,$L8554)=1)),"",SUMIFS($I:$I,$L:$L,$L8554))</f>
        <v/>
      </c>
      <c r="L8554" s="6">
        <f>IF($B8554="","",YEAR($B8554))</f>
        <v/>
      </c>
      <c r="M8554" s="6">
        <f>INT((ROW()-2)/39)+1</f>
        <v/>
      </c>
      <c r="N8554" s="6">
        <f>MOD(ROW()-2,39)+2</f>
        <v/>
      </c>
      <c r="O8554" s="42">
        <f>IF(AND($B8554&lt;&gt;"",$C8554&lt;&gt;"",$B8554&lt;=$C8554),INDEX(Szabalyok!$C:$C,$N8554),"")</f>
        <v/>
      </c>
      <c r="P8554">
        <f>IF(D8554="",P8553,P8553+1)</f>
        <v/>
      </c>
    </row>
    <row r="8555">
      <c r="A8555">
        <f>IF(P8555=P8554,0,P8555)</f>
        <v/>
      </c>
      <c r="B8555" s="41">
        <f>IF($M8555&gt;300,"",IF(OR(INDEX(Bemenet!$E$2:$E$301,$M8555)="",INDEX(Bemenet!$F$2:$F$301,$M8555)=""),"",MAX(INDEX(Bemenet!$E$2:$E$301,$M8555),INDEX(Szabalyok!$A:$A,$N8555))))</f>
        <v/>
      </c>
      <c r="C8555" s="41">
        <f>IF($B8555="","",MIN(INDEX(Bemenet!$F$2:$F$301,$M8555),INDEX(Szabalyok!$B:$B,$N8555)))</f>
        <v/>
      </c>
      <c r="D8555" s="5">
        <f>IF(AND($B8555&lt;&gt;"",$C8555&lt;&gt;"",$B8555&lt;=$C8555),INDEX(Bemenet!$G$2:$G$301,$M8555),"")</f>
        <v/>
      </c>
      <c r="E8555" s="6">
        <f>IF(AND($B8555&lt;&gt;"",$C8555&lt;&gt;"",$B8555&lt;=$C8555),INDEX(Bemenet!$D$2:$D$301,$M8555),"")</f>
        <v/>
      </c>
      <c r="F8555" s="5">
        <f>IF(AND($B8555&lt;&gt;"",$C8555&lt;&gt;"",$B8555&lt;=$C8555),$C8555-$B8555+1,"")</f>
        <v/>
      </c>
      <c r="G8555" s="5">
        <f>IF($F8555="","",$F8555*$D8555)</f>
        <v/>
      </c>
      <c r="H8555" s="42">
        <f>IF($G8555="","",$O8555)</f>
        <v/>
      </c>
      <c r="I8555" s="5">
        <f>IF($G8555="","",$G8555*IF($H8555="",$O8555,$H8555)/100)</f>
        <v/>
      </c>
      <c r="J8555" s="5">
        <f>IF(OR($L8555="",NOT(COUNTIFS($L$2:$L8555,$L8555)=1)),"",SUMIFS($G:$G,$L:$L,$L8555))</f>
        <v/>
      </c>
      <c r="K8555" s="5">
        <f>IF(OR($L8555="",NOT(COUNTIFS($L$2:$L8555,$L8555)=1)),"",SUMIFS($I:$I,$L:$L,$L8555))</f>
        <v/>
      </c>
      <c r="L8555" s="6">
        <f>IF($B8555="","",YEAR($B8555))</f>
        <v/>
      </c>
      <c r="M8555" s="6">
        <f>INT((ROW()-2)/39)+1</f>
        <v/>
      </c>
      <c r="N8555" s="6">
        <f>MOD(ROW()-2,39)+2</f>
        <v/>
      </c>
      <c r="O8555" s="42">
        <f>IF(AND($B8555&lt;&gt;"",$C8555&lt;&gt;"",$B8555&lt;=$C8555),INDEX(Szabalyok!$C:$C,$N8555),"")</f>
        <v/>
      </c>
      <c r="P8555">
        <f>IF(D8555="",P8554,P8554+1)</f>
        <v/>
      </c>
    </row>
    <row r="8556">
      <c r="A8556">
        <f>IF(P8556=P8555,0,P8556)</f>
        <v/>
      </c>
      <c r="B8556" s="41">
        <f>IF($M8556&gt;300,"",IF(OR(INDEX(Bemenet!$E$2:$E$301,$M8556)="",INDEX(Bemenet!$F$2:$F$301,$M8556)=""),"",MAX(INDEX(Bemenet!$E$2:$E$301,$M8556),INDEX(Szabalyok!$A:$A,$N8556))))</f>
        <v/>
      </c>
      <c r="C8556" s="41">
        <f>IF($B8556="","",MIN(INDEX(Bemenet!$F$2:$F$301,$M8556),INDEX(Szabalyok!$B:$B,$N8556)))</f>
        <v/>
      </c>
      <c r="D8556" s="5">
        <f>IF(AND($B8556&lt;&gt;"",$C8556&lt;&gt;"",$B8556&lt;=$C8556),INDEX(Bemenet!$G$2:$G$301,$M8556),"")</f>
        <v/>
      </c>
      <c r="E8556" s="6">
        <f>IF(AND($B8556&lt;&gt;"",$C8556&lt;&gt;"",$B8556&lt;=$C8556),INDEX(Bemenet!$D$2:$D$301,$M8556),"")</f>
        <v/>
      </c>
      <c r="F8556" s="5">
        <f>IF(AND($B8556&lt;&gt;"",$C8556&lt;&gt;"",$B8556&lt;=$C8556),$C8556-$B8556+1,"")</f>
        <v/>
      </c>
      <c r="G8556" s="5">
        <f>IF($F8556="","",$F8556*$D8556)</f>
        <v/>
      </c>
      <c r="H8556" s="42">
        <f>IF($G8556="","",$O8556)</f>
        <v/>
      </c>
      <c r="I8556" s="5">
        <f>IF($G8556="","",$G8556*IF($H8556="",$O8556,$H8556)/100)</f>
        <v/>
      </c>
      <c r="J8556" s="5">
        <f>IF(OR($L8556="",NOT(COUNTIFS($L$2:$L8556,$L8556)=1)),"",SUMIFS($G:$G,$L:$L,$L8556))</f>
        <v/>
      </c>
      <c r="K8556" s="5">
        <f>IF(OR($L8556="",NOT(COUNTIFS($L$2:$L8556,$L8556)=1)),"",SUMIFS($I:$I,$L:$L,$L8556))</f>
        <v/>
      </c>
      <c r="L8556" s="6">
        <f>IF($B8556="","",YEAR($B8556))</f>
        <v/>
      </c>
      <c r="M8556" s="6">
        <f>INT((ROW()-2)/39)+1</f>
        <v/>
      </c>
      <c r="N8556" s="6">
        <f>MOD(ROW()-2,39)+2</f>
        <v/>
      </c>
      <c r="O8556" s="42">
        <f>IF(AND($B8556&lt;&gt;"",$C8556&lt;&gt;"",$B8556&lt;=$C8556),INDEX(Szabalyok!$C:$C,$N8556),"")</f>
        <v/>
      </c>
      <c r="P8556">
        <f>IF(D8556="",P8555,P8555+1)</f>
        <v/>
      </c>
    </row>
    <row r="8557">
      <c r="A8557">
        <f>IF(P8557=P8556,0,P8557)</f>
        <v/>
      </c>
      <c r="B8557" s="41">
        <f>IF($M8557&gt;300,"",IF(OR(INDEX(Bemenet!$E$2:$E$301,$M8557)="",INDEX(Bemenet!$F$2:$F$301,$M8557)=""),"",MAX(INDEX(Bemenet!$E$2:$E$301,$M8557),INDEX(Szabalyok!$A:$A,$N8557))))</f>
        <v/>
      </c>
      <c r="C8557" s="41">
        <f>IF($B8557="","",MIN(INDEX(Bemenet!$F$2:$F$301,$M8557),INDEX(Szabalyok!$B:$B,$N8557)))</f>
        <v/>
      </c>
      <c r="D8557" s="5">
        <f>IF(AND($B8557&lt;&gt;"",$C8557&lt;&gt;"",$B8557&lt;=$C8557),INDEX(Bemenet!$G$2:$G$301,$M8557),"")</f>
        <v/>
      </c>
      <c r="E8557" s="6">
        <f>IF(AND($B8557&lt;&gt;"",$C8557&lt;&gt;"",$B8557&lt;=$C8557),INDEX(Bemenet!$D$2:$D$301,$M8557),"")</f>
        <v/>
      </c>
      <c r="F8557" s="5">
        <f>IF(AND($B8557&lt;&gt;"",$C8557&lt;&gt;"",$B8557&lt;=$C8557),$C8557-$B8557+1,"")</f>
        <v/>
      </c>
      <c r="G8557" s="5">
        <f>IF($F8557="","",$F8557*$D8557)</f>
        <v/>
      </c>
      <c r="H8557" s="42">
        <f>IF($G8557="","",$O8557)</f>
        <v/>
      </c>
      <c r="I8557" s="5">
        <f>IF($G8557="","",$G8557*IF($H8557="",$O8557,$H8557)/100)</f>
        <v/>
      </c>
      <c r="J8557" s="5">
        <f>IF(OR($L8557="",NOT(COUNTIFS($L$2:$L8557,$L8557)=1)),"",SUMIFS($G:$G,$L:$L,$L8557))</f>
        <v/>
      </c>
      <c r="K8557" s="5">
        <f>IF(OR($L8557="",NOT(COUNTIFS($L$2:$L8557,$L8557)=1)),"",SUMIFS($I:$I,$L:$L,$L8557))</f>
        <v/>
      </c>
      <c r="L8557" s="6">
        <f>IF($B8557="","",YEAR($B8557))</f>
        <v/>
      </c>
      <c r="M8557" s="6">
        <f>INT((ROW()-2)/39)+1</f>
        <v/>
      </c>
      <c r="N8557" s="6">
        <f>MOD(ROW()-2,39)+2</f>
        <v/>
      </c>
      <c r="O8557" s="42">
        <f>IF(AND($B8557&lt;&gt;"",$C8557&lt;&gt;"",$B8557&lt;=$C8557),INDEX(Szabalyok!$C:$C,$N8557),"")</f>
        <v/>
      </c>
      <c r="P8557">
        <f>IF(D8557="",P8556,P8556+1)</f>
        <v/>
      </c>
    </row>
    <row r="8558">
      <c r="A8558">
        <f>IF(P8558=P8557,0,P8558)</f>
        <v/>
      </c>
      <c r="B8558" s="41">
        <f>IF($M8558&gt;300,"",IF(OR(INDEX(Bemenet!$E$2:$E$301,$M8558)="",INDEX(Bemenet!$F$2:$F$301,$M8558)=""),"",MAX(INDEX(Bemenet!$E$2:$E$301,$M8558),INDEX(Szabalyok!$A:$A,$N8558))))</f>
        <v/>
      </c>
      <c r="C8558" s="41">
        <f>IF($B8558="","",MIN(INDEX(Bemenet!$F$2:$F$301,$M8558),INDEX(Szabalyok!$B:$B,$N8558)))</f>
        <v/>
      </c>
      <c r="D8558" s="5">
        <f>IF(AND($B8558&lt;&gt;"",$C8558&lt;&gt;"",$B8558&lt;=$C8558),INDEX(Bemenet!$G$2:$G$301,$M8558),"")</f>
        <v/>
      </c>
      <c r="E8558" s="6">
        <f>IF(AND($B8558&lt;&gt;"",$C8558&lt;&gt;"",$B8558&lt;=$C8558),INDEX(Bemenet!$D$2:$D$301,$M8558),"")</f>
        <v/>
      </c>
      <c r="F8558" s="5">
        <f>IF(AND($B8558&lt;&gt;"",$C8558&lt;&gt;"",$B8558&lt;=$C8558),$C8558-$B8558+1,"")</f>
        <v/>
      </c>
      <c r="G8558" s="5">
        <f>IF($F8558="","",$F8558*$D8558)</f>
        <v/>
      </c>
      <c r="H8558" s="42">
        <f>IF($G8558="","",$O8558)</f>
        <v/>
      </c>
      <c r="I8558" s="5">
        <f>IF($G8558="","",$G8558*IF($H8558="",$O8558,$H8558)/100)</f>
        <v/>
      </c>
      <c r="J8558" s="5">
        <f>IF(OR($L8558="",NOT(COUNTIFS($L$2:$L8558,$L8558)=1)),"",SUMIFS($G:$G,$L:$L,$L8558))</f>
        <v/>
      </c>
      <c r="K8558" s="5">
        <f>IF(OR($L8558="",NOT(COUNTIFS($L$2:$L8558,$L8558)=1)),"",SUMIFS($I:$I,$L:$L,$L8558))</f>
        <v/>
      </c>
      <c r="L8558" s="6">
        <f>IF($B8558="","",YEAR($B8558))</f>
        <v/>
      </c>
      <c r="M8558" s="6">
        <f>INT((ROW()-2)/39)+1</f>
        <v/>
      </c>
      <c r="N8558" s="6">
        <f>MOD(ROW()-2,39)+2</f>
        <v/>
      </c>
      <c r="O8558" s="42">
        <f>IF(AND($B8558&lt;&gt;"",$C8558&lt;&gt;"",$B8558&lt;=$C8558),INDEX(Szabalyok!$C:$C,$N8558),"")</f>
        <v/>
      </c>
      <c r="P8558">
        <f>IF(D8558="",P8557,P8557+1)</f>
        <v/>
      </c>
    </row>
    <row r="8559">
      <c r="A8559">
        <f>IF(P8559=P8558,0,P8559)</f>
        <v/>
      </c>
      <c r="B8559" s="41">
        <f>IF($M8559&gt;300,"",IF(OR(INDEX(Bemenet!$E$2:$E$301,$M8559)="",INDEX(Bemenet!$F$2:$F$301,$M8559)=""),"",MAX(INDEX(Bemenet!$E$2:$E$301,$M8559),INDEX(Szabalyok!$A:$A,$N8559))))</f>
        <v/>
      </c>
      <c r="C8559" s="41">
        <f>IF($B8559="","",MIN(INDEX(Bemenet!$F$2:$F$301,$M8559),INDEX(Szabalyok!$B:$B,$N8559)))</f>
        <v/>
      </c>
      <c r="D8559" s="5">
        <f>IF(AND($B8559&lt;&gt;"",$C8559&lt;&gt;"",$B8559&lt;=$C8559),INDEX(Bemenet!$G$2:$G$301,$M8559),"")</f>
        <v/>
      </c>
      <c r="E8559" s="6">
        <f>IF(AND($B8559&lt;&gt;"",$C8559&lt;&gt;"",$B8559&lt;=$C8559),INDEX(Bemenet!$D$2:$D$301,$M8559),"")</f>
        <v/>
      </c>
      <c r="F8559" s="5">
        <f>IF(AND($B8559&lt;&gt;"",$C8559&lt;&gt;"",$B8559&lt;=$C8559),$C8559-$B8559+1,"")</f>
        <v/>
      </c>
      <c r="G8559" s="5">
        <f>IF($F8559="","",$F8559*$D8559)</f>
        <v/>
      </c>
      <c r="H8559" s="42">
        <f>IF($G8559="","",$O8559)</f>
        <v/>
      </c>
      <c r="I8559" s="5">
        <f>IF($G8559="","",$G8559*IF($H8559="",$O8559,$H8559)/100)</f>
        <v/>
      </c>
      <c r="J8559" s="5">
        <f>IF(OR($L8559="",NOT(COUNTIFS($L$2:$L8559,$L8559)=1)),"",SUMIFS($G:$G,$L:$L,$L8559))</f>
        <v/>
      </c>
      <c r="K8559" s="5">
        <f>IF(OR($L8559="",NOT(COUNTIFS($L$2:$L8559,$L8559)=1)),"",SUMIFS($I:$I,$L:$L,$L8559))</f>
        <v/>
      </c>
      <c r="L8559" s="6">
        <f>IF($B8559="","",YEAR($B8559))</f>
        <v/>
      </c>
      <c r="M8559" s="6">
        <f>INT((ROW()-2)/39)+1</f>
        <v/>
      </c>
      <c r="N8559" s="6">
        <f>MOD(ROW()-2,39)+2</f>
        <v/>
      </c>
      <c r="O8559" s="42">
        <f>IF(AND($B8559&lt;&gt;"",$C8559&lt;&gt;"",$B8559&lt;=$C8559),INDEX(Szabalyok!$C:$C,$N8559),"")</f>
        <v/>
      </c>
      <c r="P8559">
        <f>IF(D8559="",P8558,P8558+1)</f>
        <v/>
      </c>
    </row>
    <row r="8560">
      <c r="A8560">
        <f>IF(P8560=P8559,0,P8560)</f>
        <v/>
      </c>
      <c r="B8560" s="41">
        <f>IF($M8560&gt;300,"",IF(OR(INDEX(Bemenet!$E$2:$E$301,$M8560)="",INDEX(Bemenet!$F$2:$F$301,$M8560)=""),"",MAX(INDEX(Bemenet!$E$2:$E$301,$M8560),INDEX(Szabalyok!$A:$A,$N8560))))</f>
        <v/>
      </c>
      <c r="C8560" s="41">
        <f>IF($B8560="","",MIN(INDEX(Bemenet!$F$2:$F$301,$M8560),INDEX(Szabalyok!$B:$B,$N8560)))</f>
        <v/>
      </c>
      <c r="D8560" s="5">
        <f>IF(AND($B8560&lt;&gt;"",$C8560&lt;&gt;"",$B8560&lt;=$C8560),INDEX(Bemenet!$G$2:$G$301,$M8560),"")</f>
        <v/>
      </c>
      <c r="E8560" s="6">
        <f>IF(AND($B8560&lt;&gt;"",$C8560&lt;&gt;"",$B8560&lt;=$C8560),INDEX(Bemenet!$D$2:$D$301,$M8560),"")</f>
        <v/>
      </c>
      <c r="F8560" s="5">
        <f>IF(AND($B8560&lt;&gt;"",$C8560&lt;&gt;"",$B8560&lt;=$C8560),$C8560-$B8560+1,"")</f>
        <v/>
      </c>
      <c r="G8560" s="5">
        <f>IF($F8560="","",$F8560*$D8560)</f>
        <v/>
      </c>
      <c r="H8560" s="42">
        <f>IF($G8560="","",$O8560)</f>
        <v/>
      </c>
      <c r="I8560" s="5">
        <f>IF($G8560="","",$G8560*IF($H8560="",$O8560,$H8560)/100)</f>
        <v/>
      </c>
      <c r="J8560" s="5">
        <f>IF(OR($L8560="",NOT(COUNTIFS($L$2:$L8560,$L8560)=1)),"",SUMIFS($G:$G,$L:$L,$L8560))</f>
        <v/>
      </c>
      <c r="K8560" s="5">
        <f>IF(OR($L8560="",NOT(COUNTIFS($L$2:$L8560,$L8560)=1)),"",SUMIFS($I:$I,$L:$L,$L8560))</f>
        <v/>
      </c>
      <c r="L8560" s="6">
        <f>IF($B8560="","",YEAR($B8560))</f>
        <v/>
      </c>
      <c r="M8560" s="6">
        <f>INT((ROW()-2)/39)+1</f>
        <v/>
      </c>
      <c r="N8560" s="6">
        <f>MOD(ROW()-2,39)+2</f>
        <v/>
      </c>
      <c r="O8560" s="42">
        <f>IF(AND($B8560&lt;&gt;"",$C8560&lt;&gt;"",$B8560&lt;=$C8560),INDEX(Szabalyok!$C:$C,$N8560),"")</f>
        <v/>
      </c>
      <c r="P8560">
        <f>IF(D8560="",P8559,P8559+1)</f>
        <v/>
      </c>
    </row>
    <row r="8561">
      <c r="A8561">
        <f>IF(P8561=P8560,0,P8561)</f>
        <v/>
      </c>
      <c r="B8561" s="41">
        <f>IF($M8561&gt;300,"",IF(OR(INDEX(Bemenet!$E$2:$E$301,$M8561)="",INDEX(Bemenet!$F$2:$F$301,$M8561)=""),"",MAX(INDEX(Bemenet!$E$2:$E$301,$M8561),INDEX(Szabalyok!$A:$A,$N8561))))</f>
        <v/>
      </c>
      <c r="C8561" s="41">
        <f>IF($B8561="","",MIN(INDEX(Bemenet!$F$2:$F$301,$M8561),INDEX(Szabalyok!$B:$B,$N8561)))</f>
        <v/>
      </c>
      <c r="D8561" s="5">
        <f>IF(AND($B8561&lt;&gt;"",$C8561&lt;&gt;"",$B8561&lt;=$C8561),INDEX(Bemenet!$G$2:$G$301,$M8561),"")</f>
        <v/>
      </c>
      <c r="E8561" s="6">
        <f>IF(AND($B8561&lt;&gt;"",$C8561&lt;&gt;"",$B8561&lt;=$C8561),INDEX(Bemenet!$D$2:$D$301,$M8561),"")</f>
        <v/>
      </c>
      <c r="F8561" s="5">
        <f>IF(AND($B8561&lt;&gt;"",$C8561&lt;&gt;"",$B8561&lt;=$C8561),$C8561-$B8561+1,"")</f>
        <v/>
      </c>
      <c r="G8561" s="5">
        <f>IF($F8561="","",$F8561*$D8561)</f>
        <v/>
      </c>
      <c r="H8561" s="42">
        <f>IF($G8561="","",$O8561)</f>
        <v/>
      </c>
      <c r="I8561" s="5">
        <f>IF($G8561="","",$G8561*IF($H8561="",$O8561,$H8561)/100)</f>
        <v/>
      </c>
      <c r="J8561" s="5">
        <f>IF(OR($L8561="",NOT(COUNTIFS($L$2:$L8561,$L8561)=1)),"",SUMIFS($G:$G,$L:$L,$L8561))</f>
        <v/>
      </c>
      <c r="K8561" s="5">
        <f>IF(OR($L8561="",NOT(COUNTIFS($L$2:$L8561,$L8561)=1)),"",SUMIFS($I:$I,$L:$L,$L8561))</f>
        <v/>
      </c>
      <c r="L8561" s="6">
        <f>IF($B8561="","",YEAR($B8561))</f>
        <v/>
      </c>
      <c r="M8561" s="6">
        <f>INT((ROW()-2)/39)+1</f>
        <v/>
      </c>
      <c r="N8561" s="6">
        <f>MOD(ROW()-2,39)+2</f>
        <v/>
      </c>
      <c r="O8561" s="42">
        <f>IF(AND($B8561&lt;&gt;"",$C8561&lt;&gt;"",$B8561&lt;=$C8561),INDEX(Szabalyok!$C:$C,$N8561),"")</f>
        <v/>
      </c>
      <c r="P8561">
        <f>IF(D8561="",P8560,P8560+1)</f>
        <v/>
      </c>
    </row>
    <row r="8562">
      <c r="A8562">
        <f>IF(P8562=P8561,0,P8562)</f>
        <v/>
      </c>
      <c r="B8562" s="41">
        <f>IF($M8562&gt;300,"",IF(OR(INDEX(Bemenet!$E$2:$E$301,$M8562)="",INDEX(Bemenet!$F$2:$F$301,$M8562)=""),"",MAX(INDEX(Bemenet!$E$2:$E$301,$M8562),INDEX(Szabalyok!$A:$A,$N8562))))</f>
        <v/>
      </c>
      <c r="C8562" s="41">
        <f>IF($B8562="","",MIN(INDEX(Bemenet!$F$2:$F$301,$M8562),INDEX(Szabalyok!$B:$B,$N8562)))</f>
        <v/>
      </c>
      <c r="D8562" s="5">
        <f>IF(AND($B8562&lt;&gt;"",$C8562&lt;&gt;"",$B8562&lt;=$C8562),INDEX(Bemenet!$G$2:$G$301,$M8562),"")</f>
        <v/>
      </c>
      <c r="E8562" s="6">
        <f>IF(AND($B8562&lt;&gt;"",$C8562&lt;&gt;"",$B8562&lt;=$C8562),INDEX(Bemenet!$D$2:$D$301,$M8562),"")</f>
        <v/>
      </c>
      <c r="F8562" s="5">
        <f>IF(AND($B8562&lt;&gt;"",$C8562&lt;&gt;"",$B8562&lt;=$C8562),$C8562-$B8562+1,"")</f>
        <v/>
      </c>
      <c r="G8562" s="5">
        <f>IF($F8562="","",$F8562*$D8562)</f>
        <v/>
      </c>
      <c r="H8562" s="42">
        <f>IF($G8562="","",$O8562)</f>
        <v/>
      </c>
      <c r="I8562" s="5">
        <f>IF($G8562="","",$G8562*IF($H8562="",$O8562,$H8562)/100)</f>
        <v/>
      </c>
      <c r="J8562" s="5">
        <f>IF(OR($L8562="",NOT(COUNTIFS($L$2:$L8562,$L8562)=1)),"",SUMIFS($G:$G,$L:$L,$L8562))</f>
        <v/>
      </c>
      <c r="K8562" s="5">
        <f>IF(OR($L8562="",NOT(COUNTIFS($L$2:$L8562,$L8562)=1)),"",SUMIFS($I:$I,$L:$L,$L8562))</f>
        <v/>
      </c>
      <c r="L8562" s="6">
        <f>IF($B8562="","",YEAR($B8562))</f>
        <v/>
      </c>
      <c r="M8562" s="6">
        <f>INT((ROW()-2)/39)+1</f>
        <v/>
      </c>
      <c r="N8562" s="6">
        <f>MOD(ROW()-2,39)+2</f>
        <v/>
      </c>
      <c r="O8562" s="42">
        <f>IF(AND($B8562&lt;&gt;"",$C8562&lt;&gt;"",$B8562&lt;=$C8562),INDEX(Szabalyok!$C:$C,$N8562),"")</f>
        <v/>
      </c>
      <c r="P8562">
        <f>IF(D8562="",P8561,P8561+1)</f>
        <v/>
      </c>
    </row>
    <row r="8563">
      <c r="A8563">
        <f>IF(P8563=P8562,0,P8563)</f>
        <v/>
      </c>
      <c r="B8563" s="41">
        <f>IF($M8563&gt;300,"",IF(OR(INDEX(Bemenet!$E$2:$E$301,$M8563)="",INDEX(Bemenet!$F$2:$F$301,$M8563)=""),"",MAX(INDEX(Bemenet!$E$2:$E$301,$M8563),INDEX(Szabalyok!$A:$A,$N8563))))</f>
        <v/>
      </c>
      <c r="C8563" s="41">
        <f>IF($B8563="","",MIN(INDEX(Bemenet!$F$2:$F$301,$M8563),INDEX(Szabalyok!$B:$B,$N8563)))</f>
        <v/>
      </c>
      <c r="D8563" s="5">
        <f>IF(AND($B8563&lt;&gt;"",$C8563&lt;&gt;"",$B8563&lt;=$C8563),INDEX(Bemenet!$G$2:$G$301,$M8563),"")</f>
        <v/>
      </c>
      <c r="E8563" s="6">
        <f>IF(AND($B8563&lt;&gt;"",$C8563&lt;&gt;"",$B8563&lt;=$C8563),INDEX(Bemenet!$D$2:$D$301,$M8563),"")</f>
        <v/>
      </c>
      <c r="F8563" s="5">
        <f>IF(AND($B8563&lt;&gt;"",$C8563&lt;&gt;"",$B8563&lt;=$C8563),$C8563-$B8563+1,"")</f>
        <v/>
      </c>
      <c r="G8563" s="5">
        <f>IF($F8563="","",$F8563*$D8563)</f>
        <v/>
      </c>
      <c r="H8563" s="42">
        <f>IF($G8563="","",$O8563)</f>
        <v/>
      </c>
      <c r="I8563" s="5">
        <f>IF($G8563="","",$G8563*IF($H8563="",$O8563,$H8563)/100)</f>
        <v/>
      </c>
      <c r="J8563" s="5">
        <f>IF(OR($L8563="",NOT(COUNTIFS($L$2:$L8563,$L8563)=1)),"",SUMIFS($G:$G,$L:$L,$L8563))</f>
        <v/>
      </c>
      <c r="K8563" s="5">
        <f>IF(OR($L8563="",NOT(COUNTIFS($L$2:$L8563,$L8563)=1)),"",SUMIFS($I:$I,$L:$L,$L8563))</f>
        <v/>
      </c>
      <c r="L8563" s="6">
        <f>IF($B8563="","",YEAR($B8563))</f>
        <v/>
      </c>
      <c r="M8563" s="6">
        <f>INT((ROW()-2)/39)+1</f>
        <v/>
      </c>
      <c r="N8563" s="6">
        <f>MOD(ROW()-2,39)+2</f>
        <v/>
      </c>
      <c r="O8563" s="42">
        <f>IF(AND($B8563&lt;&gt;"",$C8563&lt;&gt;"",$B8563&lt;=$C8563),INDEX(Szabalyok!$C:$C,$N8563),"")</f>
        <v/>
      </c>
      <c r="P8563">
        <f>IF(D8563="",P8562,P8562+1)</f>
        <v/>
      </c>
    </row>
    <row r="8564">
      <c r="A8564">
        <f>IF(P8564=P8563,0,P8564)</f>
        <v/>
      </c>
      <c r="B8564" s="41">
        <f>IF($M8564&gt;300,"",IF(OR(INDEX(Bemenet!$E$2:$E$301,$M8564)="",INDEX(Bemenet!$F$2:$F$301,$M8564)=""),"",MAX(INDEX(Bemenet!$E$2:$E$301,$M8564),INDEX(Szabalyok!$A:$A,$N8564))))</f>
        <v/>
      </c>
      <c r="C8564" s="41">
        <f>IF($B8564="","",MIN(INDEX(Bemenet!$F$2:$F$301,$M8564),INDEX(Szabalyok!$B:$B,$N8564)))</f>
        <v/>
      </c>
      <c r="D8564" s="5">
        <f>IF(AND($B8564&lt;&gt;"",$C8564&lt;&gt;"",$B8564&lt;=$C8564),INDEX(Bemenet!$G$2:$G$301,$M8564),"")</f>
        <v/>
      </c>
      <c r="E8564" s="6">
        <f>IF(AND($B8564&lt;&gt;"",$C8564&lt;&gt;"",$B8564&lt;=$C8564),INDEX(Bemenet!$D$2:$D$301,$M8564),"")</f>
        <v/>
      </c>
      <c r="F8564" s="5">
        <f>IF(AND($B8564&lt;&gt;"",$C8564&lt;&gt;"",$B8564&lt;=$C8564),$C8564-$B8564+1,"")</f>
        <v/>
      </c>
      <c r="G8564" s="5">
        <f>IF($F8564="","",$F8564*$D8564)</f>
        <v/>
      </c>
      <c r="H8564" s="42">
        <f>IF($G8564="","",$O8564)</f>
        <v/>
      </c>
      <c r="I8564" s="5">
        <f>IF($G8564="","",$G8564*IF($H8564="",$O8564,$H8564)/100)</f>
        <v/>
      </c>
      <c r="J8564" s="5">
        <f>IF(OR($L8564="",NOT(COUNTIFS($L$2:$L8564,$L8564)=1)),"",SUMIFS($G:$G,$L:$L,$L8564))</f>
        <v/>
      </c>
      <c r="K8564" s="5">
        <f>IF(OR($L8564="",NOT(COUNTIFS($L$2:$L8564,$L8564)=1)),"",SUMIFS($I:$I,$L:$L,$L8564))</f>
        <v/>
      </c>
      <c r="L8564" s="6">
        <f>IF($B8564="","",YEAR($B8564))</f>
        <v/>
      </c>
      <c r="M8564" s="6">
        <f>INT((ROW()-2)/39)+1</f>
        <v/>
      </c>
      <c r="N8564" s="6">
        <f>MOD(ROW()-2,39)+2</f>
        <v/>
      </c>
      <c r="O8564" s="42">
        <f>IF(AND($B8564&lt;&gt;"",$C8564&lt;&gt;"",$B8564&lt;=$C8564),INDEX(Szabalyok!$C:$C,$N8564),"")</f>
        <v/>
      </c>
      <c r="P8564">
        <f>IF(D8564="",P8563,P8563+1)</f>
        <v/>
      </c>
    </row>
    <row r="8565">
      <c r="A8565">
        <f>IF(P8565=P8564,0,P8565)</f>
        <v/>
      </c>
      <c r="B8565" s="41">
        <f>IF($M8565&gt;300,"",IF(OR(INDEX(Bemenet!$E$2:$E$301,$M8565)="",INDEX(Bemenet!$F$2:$F$301,$M8565)=""),"",MAX(INDEX(Bemenet!$E$2:$E$301,$M8565),INDEX(Szabalyok!$A:$A,$N8565))))</f>
        <v/>
      </c>
      <c r="C8565" s="41">
        <f>IF($B8565="","",MIN(INDEX(Bemenet!$F$2:$F$301,$M8565),INDEX(Szabalyok!$B:$B,$N8565)))</f>
        <v/>
      </c>
      <c r="D8565" s="5">
        <f>IF(AND($B8565&lt;&gt;"",$C8565&lt;&gt;"",$B8565&lt;=$C8565),INDEX(Bemenet!$G$2:$G$301,$M8565),"")</f>
        <v/>
      </c>
      <c r="E8565" s="6">
        <f>IF(AND($B8565&lt;&gt;"",$C8565&lt;&gt;"",$B8565&lt;=$C8565),INDEX(Bemenet!$D$2:$D$301,$M8565),"")</f>
        <v/>
      </c>
      <c r="F8565" s="5">
        <f>IF(AND($B8565&lt;&gt;"",$C8565&lt;&gt;"",$B8565&lt;=$C8565),$C8565-$B8565+1,"")</f>
        <v/>
      </c>
      <c r="G8565" s="5">
        <f>IF($F8565="","",$F8565*$D8565)</f>
        <v/>
      </c>
      <c r="H8565" s="42">
        <f>IF($G8565="","",$O8565)</f>
        <v/>
      </c>
      <c r="I8565" s="5">
        <f>IF($G8565="","",$G8565*IF($H8565="",$O8565,$H8565)/100)</f>
        <v/>
      </c>
      <c r="J8565" s="5">
        <f>IF(OR($L8565="",NOT(COUNTIFS($L$2:$L8565,$L8565)=1)),"",SUMIFS($G:$G,$L:$L,$L8565))</f>
        <v/>
      </c>
      <c r="K8565" s="5">
        <f>IF(OR($L8565="",NOT(COUNTIFS($L$2:$L8565,$L8565)=1)),"",SUMIFS($I:$I,$L:$L,$L8565))</f>
        <v/>
      </c>
      <c r="L8565" s="6">
        <f>IF($B8565="","",YEAR($B8565))</f>
        <v/>
      </c>
      <c r="M8565" s="6">
        <f>INT((ROW()-2)/39)+1</f>
        <v/>
      </c>
      <c r="N8565" s="6">
        <f>MOD(ROW()-2,39)+2</f>
        <v/>
      </c>
      <c r="O8565" s="42">
        <f>IF(AND($B8565&lt;&gt;"",$C8565&lt;&gt;"",$B8565&lt;=$C8565),INDEX(Szabalyok!$C:$C,$N8565),"")</f>
        <v/>
      </c>
      <c r="P8565">
        <f>IF(D8565="",P8564,P8564+1)</f>
        <v/>
      </c>
    </row>
    <row r="8566">
      <c r="A8566">
        <f>IF(P8566=P8565,0,P8566)</f>
        <v/>
      </c>
      <c r="B8566" s="41">
        <f>IF($M8566&gt;300,"",IF(OR(INDEX(Bemenet!$E$2:$E$301,$M8566)="",INDEX(Bemenet!$F$2:$F$301,$M8566)=""),"",MAX(INDEX(Bemenet!$E$2:$E$301,$M8566),INDEX(Szabalyok!$A:$A,$N8566))))</f>
        <v/>
      </c>
      <c r="C8566" s="41">
        <f>IF($B8566="","",MIN(INDEX(Bemenet!$F$2:$F$301,$M8566),INDEX(Szabalyok!$B:$B,$N8566)))</f>
        <v/>
      </c>
      <c r="D8566" s="5">
        <f>IF(AND($B8566&lt;&gt;"",$C8566&lt;&gt;"",$B8566&lt;=$C8566),INDEX(Bemenet!$G$2:$G$301,$M8566),"")</f>
        <v/>
      </c>
      <c r="E8566" s="6">
        <f>IF(AND($B8566&lt;&gt;"",$C8566&lt;&gt;"",$B8566&lt;=$C8566),INDEX(Bemenet!$D$2:$D$301,$M8566),"")</f>
        <v/>
      </c>
      <c r="F8566" s="5">
        <f>IF(AND($B8566&lt;&gt;"",$C8566&lt;&gt;"",$B8566&lt;=$C8566),$C8566-$B8566+1,"")</f>
        <v/>
      </c>
      <c r="G8566" s="5">
        <f>IF($F8566="","",$F8566*$D8566)</f>
        <v/>
      </c>
      <c r="H8566" s="42">
        <f>IF($G8566="","",$O8566)</f>
        <v/>
      </c>
      <c r="I8566" s="5">
        <f>IF($G8566="","",$G8566*IF($H8566="",$O8566,$H8566)/100)</f>
        <v/>
      </c>
      <c r="J8566" s="5">
        <f>IF(OR($L8566="",NOT(COUNTIFS($L$2:$L8566,$L8566)=1)),"",SUMIFS($G:$G,$L:$L,$L8566))</f>
        <v/>
      </c>
      <c r="K8566" s="5">
        <f>IF(OR($L8566="",NOT(COUNTIFS($L$2:$L8566,$L8566)=1)),"",SUMIFS($I:$I,$L:$L,$L8566))</f>
        <v/>
      </c>
      <c r="L8566" s="6">
        <f>IF($B8566="","",YEAR($B8566))</f>
        <v/>
      </c>
      <c r="M8566" s="6">
        <f>INT((ROW()-2)/39)+1</f>
        <v/>
      </c>
      <c r="N8566" s="6">
        <f>MOD(ROW()-2,39)+2</f>
        <v/>
      </c>
      <c r="O8566" s="42">
        <f>IF(AND($B8566&lt;&gt;"",$C8566&lt;&gt;"",$B8566&lt;=$C8566),INDEX(Szabalyok!$C:$C,$N8566),"")</f>
        <v/>
      </c>
      <c r="P8566">
        <f>IF(D8566="",P8565,P8565+1)</f>
        <v/>
      </c>
    </row>
    <row r="8567">
      <c r="A8567">
        <f>IF(P8567=P8566,0,P8567)</f>
        <v/>
      </c>
      <c r="B8567" s="41">
        <f>IF($M8567&gt;300,"",IF(OR(INDEX(Bemenet!$E$2:$E$301,$M8567)="",INDEX(Bemenet!$F$2:$F$301,$M8567)=""),"",MAX(INDEX(Bemenet!$E$2:$E$301,$M8567),INDEX(Szabalyok!$A:$A,$N8567))))</f>
        <v/>
      </c>
      <c r="C8567" s="41">
        <f>IF($B8567="","",MIN(INDEX(Bemenet!$F$2:$F$301,$M8567),INDEX(Szabalyok!$B:$B,$N8567)))</f>
        <v/>
      </c>
      <c r="D8567" s="5">
        <f>IF(AND($B8567&lt;&gt;"",$C8567&lt;&gt;"",$B8567&lt;=$C8567),INDEX(Bemenet!$G$2:$G$301,$M8567),"")</f>
        <v/>
      </c>
      <c r="E8567" s="6">
        <f>IF(AND($B8567&lt;&gt;"",$C8567&lt;&gt;"",$B8567&lt;=$C8567),INDEX(Bemenet!$D$2:$D$301,$M8567),"")</f>
        <v/>
      </c>
      <c r="F8567" s="5">
        <f>IF(AND($B8567&lt;&gt;"",$C8567&lt;&gt;"",$B8567&lt;=$C8567),$C8567-$B8567+1,"")</f>
        <v/>
      </c>
      <c r="G8567" s="5">
        <f>IF($F8567="","",$F8567*$D8567)</f>
        <v/>
      </c>
      <c r="H8567" s="42">
        <f>IF($G8567="","",$O8567)</f>
        <v/>
      </c>
      <c r="I8567" s="5">
        <f>IF($G8567="","",$G8567*IF($H8567="",$O8567,$H8567)/100)</f>
        <v/>
      </c>
      <c r="J8567" s="5">
        <f>IF(OR($L8567="",NOT(COUNTIFS($L$2:$L8567,$L8567)=1)),"",SUMIFS($G:$G,$L:$L,$L8567))</f>
        <v/>
      </c>
      <c r="K8567" s="5">
        <f>IF(OR($L8567="",NOT(COUNTIFS($L$2:$L8567,$L8567)=1)),"",SUMIFS($I:$I,$L:$L,$L8567))</f>
        <v/>
      </c>
      <c r="L8567" s="6">
        <f>IF($B8567="","",YEAR($B8567))</f>
        <v/>
      </c>
      <c r="M8567" s="6">
        <f>INT((ROW()-2)/39)+1</f>
        <v/>
      </c>
      <c r="N8567" s="6">
        <f>MOD(ROW()-2,39)+2</f>
        <v/>
      </c>
      <c r="O8567" s="42">
        <f>IF(AND($B8567&lt;&gt;"",$C8567&lt;&gt;"",$B8567&lt;=$C8567),INDEX(Szabalyok!$C:$C,$N8567),"")</f>
        <v/>
      </c>
      <c r="P8567">
        <f>IF(D8567="",P8566,P8566+1)</f>
        <v/>
      </c>
    </row>
    <row r="8568">
      <c r="A8568">
        <f>IF(P8568=P8567,0,P8568)</f>
        <v/>
      </c>
      <c r="B8568" s="41">
        <f>IF($M8568&gt;300,"",IF(OR(INDEX(Bemenet!$E$2:$E$301,$M8568)="",INDEX(Bemenet!$F$2:$F$301,$M8568)=""),"",MAX(INDEX(Bemenet!$E$2:$E$301,$M8568),INDEX(Szabalyok!$A:$A,$N8568))))</f>
        <v/>
      </c>
      <c r="C8568" s="41">
        <f>IF($B8568="","",MIN(INDEX(Bemenet!$F$2:$F$301,$M8568),INDEX(Szabalyok!$B:$B,$N8568)))</f>
        <v/>
      </c>
      <c r="D8568" s="5">
        <f>IF(AND($B8568&lt;&gt;"",$C8568&lt;&gt;"",$B8568&lt;=$C8568),INDEX(Bemenet!$G$2:$G$301,$M8568),"")</f>
        <v/>
      </c>
      <c r="E8568" s="6">
        <f>IF(AND($B8568&lt;&gt;"",$C8568&lt;&gt;"",$B8568&lt;=$C8568),INDEX(Bemenet!$D$2:$D$301,$M8568),"")</f>
        <v/>
      </c>
      <c r="F8568" s="5">
        <f>IF(AND($B8568&lt;&gt;"",$C8568&lt;&gt;"",$B8568&lt;=$C8568),$C8568-$B8568+1,"")</f>
        <v/>
      </c>
      <c r="G8568" s="5">
        <f>IF($F8568="","",$F8568*$D8568)</f>
        <v/>
      </c>
      <c r="H8568" s="42">
        <f>IF($G8568="","",$O8568)</f>
        <v/>
      </c>
      <c r="I8568" s="5">
        <f>IF($G8568="","",$G8568*IF($H8568="",$O8568,$H8568)/100)</f>
        <v/>
      </c>
      <c r="J8568" s="5">
        <f>IF(OR($L8568="",NOT(COUNTIFS($L$2:$L8568,$L8568)=1)),"",SUMIFS($G:$G,$L:$L,$L8568))</f>
        <v/>
      </c>
      <c r="K8568" s="5">
        <f>IF(OR($L8568="",NOT(COUNTIFS($L$2:$L8568,$L8568)=1)),"",SUMIFS($I:$I,$L:$L,$L8568))</f>
        <v/>
      </c>
      <c r="L8568" s="6">
        <f>IF($B8568="","",YEAR($B8568))</f>
        <v/>
      </c>
      <c r="M8568" s="6">
        <f>INT((ROW()-2)/39)+1</f>
        <v/>
      </c>
      <c r="N8568" s="6">
        <f>MOD(ROW()-2,39)+2</f>
        <v/>
      </c>
      <c r="O8568" s="42">
        <f>IF(AND($B8568&lt;&gt;"",$C8568&lt;&gt;"",$B8568&lt;=$C8568),INDEX(Szabalyok!$C:$C,$N8568),"")</f>
        <v/>
      </c>
      <c r="P8568">
        <f>IF(D8568="",P8567,P8567+1)</f>
        <v/>
      </c>
    </row>
    <row r="8569">
      <c r="A8569">
        <f>IF(P8569=P8568,0,P8569)</f>
        <v/>
      </c>
      <c r="B8569" s="41">
        <f>IF($M8569&gt;300,"",IF(OR(INDEX(Bemenet!$E$2:$E$301,$M8569)="",INDEX(Bemenet!$F$2:$F$301,$M8569)=""),"",MAX(INDEX(Bemenet!$E$2:$E$301,$M8569),INDEX(Szabalyok!$A:$A,$N8569))))</f>
        <v/>
      </c>
      <c r="C8569" s="41">
        <f>IF($B8569="","",MIN(INDEX(Bemenet!$F$2:$F$301,$M8569),INDEX(Szabalyok!$B:$B,$N8569)))</f>
        <v/>
      </c>
      <c r="D8569" s="5">
        <f>IF(AND($B8569&lt;&gt;"",$C8569&lt;&gt;"",$B8569&lt;=$C8569),INDEX(Bemenet!$G$2:$G$301,$M8569),"")</f>
        <v/>
      </c>
      <c r="E8569" s="6">
        <f>IF(AND($B8569&lt;&gt;"",$C8569&lt;&gt;"",$B8569&lt;=$C8569),INDEX(Bemenet!$D$2:$D$301,$M8569),"")</f>
        <v/>
      </c>
      <c r="F8569" s="5">
        <f>IF(AND($B8569&lt;&gt;"",$C8569&lt;&gt;"",$B8569&lt;=$C8569),$C8569-$B8569+1,"")</f>
        <v/>
      </c>
      <c r="G8569" s="5">
        <f>IF($F8569="","",$F8569*$D8569)</f>
        <v/>
      </c>
      <c r="H8569" s="42">
        <f>IF($G8569="","",$O8569)</f>
        <v/>
      </c>
      <c r="I8569" s="5">
        <f>IF($G8569="","",$G8569*IF($H8569="",$O8569,$H8569)/100)</f>
        <v/>
      </c>
      <c r="J8569" s="5">
        <f>IF(OR($L8569="",NOT(COUNTIFS($L$2:$L8569,$L8569)=1)),"",SUMIFS($G:$G,$L:$L,$L8569))</f>
        <v/>
      </c>
      <c r="K8569" s="5">
        <f>IF(OR($L8569="",NOT(COUNTIFS($L$2:$L8569,$L8569)=1)),"",SUMIFS($I:$I,$L:$L,$L8569))</f>
        <v/>
      </c>
      <c r="L8569" s="6">
        <f>IF($B8569="","",YEAR($B8569))</f>
        <v/>
      </c>
      <c r="M8569" s="6">
        <f>INT((ROW()-2)/39)+1</f>
        <v/>
      </c>
      <c r="N8569" s="6">
        <f>MOD(ROW()-2,39)+2</f>
        <v/>
      </c>
      <c r="O8569" s="42">
        <f>IF(AND($B8569&lt;&gt;"",$C8569&lt;&gt;"",$B8569&lt;=$C8569),INDEX(Szabalyok!$C:$C,$N8569),"")</f>
        <v/>
      </c>
      <c r="P8569">
        <f>IF(D8569="",P8568,P8568+1)</f>
        <v/>
      </c>
    </row>
    <row r="8570">
      <c r="A8570">
        <f>IF(P8570=P8569,0,P8570)</f>
        <v/>
      </c>
      <c r="B8570" s="41">
        <f>IF($M8570&gt;300,"",IF(OR(INDEX(Bemenet!$E$2:$E$301,$M8570)="",INDEX(Bemenet!$F$2:$F$301,$M8570)=""),"",MAX(INDEX(Bemenet!$E$2:$E$301,$M8570),INDEX(Szabalyok!$A:$A,$N8570))))</f>
        <v/>
      </c>
      <c r="C8570" s="41">
        <f>IF($B8570="","",MIN(INDEX(Bemenet!$F$2:$F$301,$M8570),INDEX(Szabalyok!$B:$B,$N8570)))</f>
        <v/>
      </c>
      <c r="D8570" s="5">
        <f>IF(AND($B8570&lt;&gt;"",$C8570&lt;&gt;"",$B8570&lt;=$C8570),INDEX(Bemenet!$G$2:$G$301,$M8570),"")</f>
        <v/>
      </c>
      <c r="E8570" s="6">
        <f>IF(AND($B8570&lt;&gt;"",$C8570&lt;&gt;"",$B8570&lt;=$C8570),INDEX(Bemenet!$D$2:$D$301,$M8570),"")</f>
        <v/>
      </c>
      <c r="F8570" s="5">
        <f>IF(AND($B8570&lt;&gt;"",$C8570&lt;&gt;"",$B8570&lt;=$C8570),$C8570-$B8570+1,"")</f>
        <v/>
      </c>
      <c r="G8570" s="5">
        <f>IF($F8570="","",$F8570*$D8570)</f>
        <v/>
      </c>
      <c r="H8570" s="42">
        <f>IF($G8570="","",$O8570)</f>
        <v/>
      </c>
      <c r="I8570" s="5">
        <f>IF($G8570="","",$G8570*IF($H8570="",$O8570,$H8570)/100)</f>
        <v/>
      </c>
      <c r="J8570" s="5">
        <f>IF(OR($L8570="",NOT(COUNTIFS($L$2:$L8570,$L8570)=1)),"",SUMIFS($G:$G,$L:$L,$L8570))</f>
        <v/>
      </c>
      <c r="K8570" s="5">
        <f>IF(OR($L8570="",NOT(COUNTIFS($L$2:$L8570,$L8570)=1)),"",SUMIFS($I:$I,$L:$L,$L8570))</f>
        <v/>
      </c>
      <c r="L8570" s="6">
        <f>IF($B8570="","",YEAR($B8570))</f>
        <v/>
      </c>
      <c r="M8570" s="6">
        <f>INT((ROW()-2)/39)+1</f>
        <v/>
      </c>
      <c r="N8570" s="6">
        <f>MOD(ROW()-2,39)+2</f>
        <v/>
      </c>
      <c r="O8570" s="42">
        <f>IF(AND($B8570&lt;&gt;"",$C8570&lt;&gt;"",$B8570&lt;=$C8570),INDEX(Szabalyok!$C:$C,$N8570),"")</f>
        <v/>
      </c>
      <c r="P8570">
        <f>IF(D8570="",P8569,P8569+1)</f>
        <v/>
      </c>
    </row>
    <row r="8571">
      <c r="A8571">
        <f>IF(P8571=P8570,0,P8571)</f>
        <v/>
      </c>
      <c r="B8571" s="41">
        <f>IF($M8571&gt;300,"",IF(OR(INDEX(Bemenet!$E$2:$E$301,$M8571)="",INDEX(Bemenet!$F$2:$F$301,$M8571)=""),"",MAX(INDEX(Bemenet!$E$2:$E$301,$M8571),INDEX(Szabalyok!$A:$A,$N8571))))</f>
        <v/>
      </c>
      <c r="C8571" s="41">
        <f>IF($B8571="","",MIN(INDEX(Bemenet!$F$2:$F$301,$M8571),INDEX(Szabalyok!$B:$B,$N8571)))</f>
        <v/>
      </c>
      <c r="D8571" s="5">
        <f>IF(AND($B8571&lt;&gt;"",$C8571&lt;&gt;"",$B8571&lt;=$C8571),INDEX(Bemenet!$G$2:$G$301,$M8571),"")</f>
        <v/>
      </c>
      <c r="E8571" s="6">
        <f>IF(AND($B8571&lt;&gt;"",$C8571&lt;&gt;"",$B8571&lt;=$C8571),INDEX(Bemenet!$D$2:$D$301,$M8571),"")</f>
        <v/>
      </c>
      <c r="F8571" s="5">
        <f>IF(AND($B8571&lt;&gt;"",$C8571&lt;&gt;"",$B8571&lt;=$C8571),$C8571-$B8571+1,"")</f>
        <v/>
      </c>
      <c r="G8571" s="5">
        <f>IF($F8571="","",$F8571*$D8571)</f>
        <v/>
      </c>
      <c r="H8571" s="42">
        <f>IF($G8571="","",$O8571)</f>
        <v/>
      </c>
      <c r="I8571" s="5">
        <f>IF($G8571="","",$G8571*IF($H8571="",$O8571,$H8571)/100)</f>
        <v/>
      </c>
      <c r="J8571" s="5">
        <f>IF(OR($L8571="",NOT(COUNTIFS($L$2:$L8571,$L8571)=1)),"",SUMIFS($G:$G,$L:$L,$L8571))</f>
        <v/>
      </c>
      <c r="K8571" s="5">
        <f>IF(OR($L8571="",NOT(COUNTIFS($L$2:$L8571,$L8571)=1)),"",SUMIFS($I:$I,$L:$L,$L8571))</f>
        <v/>
      </c>
      <c r="L8571" s="6">
        <f>IF($B8571="","",YEAR($B8571))</f>
        <v/>
      </c>
      <c r="M8571" s="6">
        <f>INT((ROW()-2)/39)+1</f>
        <v/>
      </c>
      <c r="N8571" s="6">
        <f>MOD(ROW()-2,39)+2</f>
        <v/>
      </c>
      <c r="O8571" s="42">
        <f>IF(AND($B8571&lt;&gt;"",$C8571&lt;&gt;"",$B8571&lt;=$C8571),INDEX(Szabalyok!$C:$C,$N8571),"")</f>
        <v/>
      </c>
      <c r="P8571">
        <f>IF(D8571="",P8570,P8570+1)</f>
        <v/>
      </c>
    </row>
    <row r="8572">
      <c r="A8572">
        <f>IF(P8572=P8571,0,P8572)</f>
        <v/>
      </c>
      <c r="B8572" s="41">
        <f>IF($M8572&gt;300,"",IF(OR(INDEX(Bemenet!$E$2:$E$301,$M8572)="",INDEX(Bemenet!$F$2:$F$301,$M8572)=""),"",MAX(INDEX(Bemenet!$E$2:$E$301,$M8572),INDEX(Szabalyok!$A:$A,$N8572))))</f>
        <v/>
      </c>
      <c r="C8572" s="41">
        <f>IF($B8572="","",MIN(INDEX(Bemenet!$F$2:$F$301,$M8572),INDEX(Szabalyok!$B:$B,$N8572)))</f>
        <v/>
      </c>
      <c r="D8572" s="5">
        <f>IF(AND($B8572&lt;&gt;"",$C8572&lt;&gt;"",$B8572&lt;=$C8572),INDEX(Bemenet!$G$2:$G$301,$M8572),"")</f>
        <v/>
      </c>
      <c r="E8572" s="6">
        <f>IF(AND($B8572&lt;&gt;"",$C8572&lt;&gt;"",$B8572&lt;=$C8572),INDEX(Bemenet!$D$2:$D$301,$M8572),"")</f>
        <v/>
      </c>
      <c r="F8572" s="5">
        <f>IF(AND($B8572&lt;&gt;"",$C8572&lt;&gt;"",$B8572&lt;=$C8572),$C8572-$B8572+1,"")</f>
        <v/>
      </c>
      <c r="G8572" s="5">
        <f>IF($F8572="","",$F8572*$D8572)</f>
        <v/>
      </c>
      <c r="H8572" s="42">
        <f>IF($G8572="","",$O8572)</f>
        <v/>
      </c>
      <c r="I8572" s="5">
        <f>IF($G8572="","",$G8572*IF($H8572="",$O8572,$H8572)/100)</f>
        <v/>
      </c>
      <c r="J8572" s="5">
        <f>IF(OR($L8572="",NOT(COUNTIFS($L$2:$L8572,$L8572)=1)),"",SUMIFS($G:$G,$L:$L,$L8572))</f>
        <v/>
      </c>
      <c r="K8572" s="5">
        <f>IF(OR($L8572="",NOT(COUNTIFS($L$2:$L8572,$L8572)=1)),"",SUMIFS($I:$I,$L:$L,$L8572))</f>
        <v/>
      </c>
      <c r="L8572" s="6">
        <f>IF($B8572="","",YEAR($B8572))</f>
        <v/>
      </c>
      <c r="M8572" s="6">
        <f>INT((ROW()-2)/39)+1</f>
        <v/>
      </c>
      <c r="N8572" s="6">
        <f>MOD(ROW()-2,39)+2</f>
        <v/>
      </c>
      <c r="O8572" s="42">
        <f>IF(AND($B8572&lt;&gt;"",$C8572&lt;&gt;"",$B8572&lt;=$C8572),INDEX(Szabalyok!$C:$C,$N8572),"")</f>
        <v/>
      </c>
      <c r="P8572">
        <f>IF(D8572="",P8571,P8571+1)</f>
        <v/>
      </c>
    </row>
    <row r="8573">
      <c r="A8573">
        <f>IF(P8573=P8572,0,P8573)</f>
        <v/>
      </c>
      <c r="B8573" s="41">
        <f>IF($M8573&gt;300,"",IF(OR(INDEX(Bemenet!$E$2:$E$301,$M8573)="",INDEX(Bemenet!$F$2:$F$301,$M8573)=""),"",MAX(INDEX(Bemenet!$E$2:$E$301,$M8573),INDEX(Szabalyok!$A:$A,$N8573))))</f>
        <v/>
      </c>
      <c r="C8573" s="41">
        <f>IF($B8573="","",MIN(INDEX(Bemenet!$F$2:$F$301,$M8573),INDEX(Szabalyok!$B:$B,$N8573)))</f>
        <v/>
      </c>
      <c r="D8573" s="5">
        <f>IF(AND($B8573&lt;&gt;"",$C8573&lt;&gt;"",$B8573&lt;=$C8573),INDEX(Bemenet!$G$2:$G$301,$M8573),"")</f>
        <v/>
      </c>
      <c r="E8573" s="6">
        <f>IF(AND($B8573&lt;&gt;"",$C8573&lt;&gt;"",$B8573&lt;=$C8573),INDEX(Bemenet!$D$2:$D$301,$M8573),"")</f>
        <v/>
      </c>
      <c r="F8573" s="5">
        <f>IF(AND($B8573&lt;&gt;"",$C8573&lt;&gt;"",$B8573&lt;=$C8573),$C8573-$B8573+1,"")</f>
        <v/>
      </c>
      <c r="G8573" s="5">
        <f>IF($F8573="","",$F8573*$D8573)</f>
        <v/>
      </c>
      <c r="H8573" s="42">
        <f>IF($G8573="","",$O8573)</f>
        <v/>
      </c>
      <c r="I8573" s="5">
        <f>IF($G8573="","",$G8573*IF($H8573="",$O8573,$H8573)/100)</f>
        <v/>
      </c>
      <c r="J8573" s="5">
        <f>IF(OR($L8573="",NOT(COUNTIFS($L$2:$L8573,$L8573)=1)),"",SUMIFS($G:$G,$L:$L,$L8573))</f>
        <v/>
      </c>
      <c r="K8573" s="5">
        <f>IF(OR($L8573="",NOT(COUNTIFS($L$2:$L8573,$L8573)=1)),"",SUMIFS($I:$I,$L:$L,$L8573))</f>
        <v/>
      </c>
      <c r="L8573" s="6">
        <f>IF($B8573="","",YEAR($B8573))</f>
        <v/>
      </c>
      <c r="M8573" s="6">
        <f>INT((ROW()-2)/39)+1</f>
        <v/>
      </c>
      <c r="N8573" s="6">
        <f>MOD(ROW()-2,39)+2</f>
        <v/>
      </c>
      <c r="O8573" s="42">
        <f>IF(AND($B8573&lt;&gt;"",$C8573&lt;&gt;"",$B8573&lt;=$C8573),INDEX(Szabalyok!$C:$C,$N8573),"")</f>
        <v/>
      </c>
      <c r="P8573">
        <f>IF(D8573="",P8572,P8572+1)</f>
        <v/>
      </c>
    </row>
    <row r="8574">
      <c r="A8574">
        <f>IF(P8574=P8573,0,P8574)</f>
        <v/>
      </c>
      <c r="B8574" s="41">
        <f>IF($M8574&gt;300,"",IF(OR(INDEX(Bemenet!$E$2:$E$301,$M8574)="",INDEX(Bemenet!$F$2:$F$301,$M8574)=""),"",MAX(INDEX(Bemenet!$E$2:$E$301,$M8574),INDEX(Szabalyok!$A:$A,$N8574))))</f>
        <v/>
      </c>
      <c r="C8574" s="41">
        <f>IF($B8574="","",MIN(INDEX(Bemenet!$F$2:$F$301,$M8574),INDEX(Szabalyok!$B:$B,$N8574)))</f>
        <v/>
      </c>
      <c r="D8574" s="5">
        <f>IF(AND($B8574&lt;&gt;"",$C8574&lt;&gt;"",$B8574&lt;=$C8574),INDEX(Bemenet!$G$2:$G$301,$M8574),"")</f>
        <v/>
      </c>
      <c r="E8574" s="6">
        <f>IF(AND($B8574&lt;&gt;"",$C8574&lt;&gt;"",$B8574&lt;=$C8574),INDEX(Bemenet!$D$2:$D$301,$M8574),"")</f>
        <v/>
      </c>
      <c r="F8574" s="5">
        <f>IF(AND($B8574&lt;&gt;"",$C8574&lt;&gt;"",$B8574&lt;=$C8574),$C8574-$B8574+1,"")</f>
        <v/>
      </c>
      <c r="G8574" s="5">
        <f>IF($F8574="","",$F8574*$D8574)</f>
        <v/>
      </c>
      <c r="H8574" s="42">
        <f>IF($G8574="","",$O8574)</f>
        <v/>
      </c>
      <c r="I8574" s="5">
        <f>IF($G8574="","",$G8574*IF($H8574="",$O8574,$H8574)/100)</f>
        <v/>
      </c>
      <c r="J8574" s="5">
        <f>IF(OR($L8574="",NOT(COUNTIFS($L$2:$L8574,$L8574)=1)),"",SUMIFS($G:$G,$L:$L,$L8574))</f>
        <v/>
      </c>
      <c r="K8574" s="5">
        <f>IF(OR($L8574="",NOT(COUNTIFS($L$2:$L8574,$L8574)=1)),"",SUMIFS($I:$I,$L:$L,$L8574))</f>
        <v/>
      </c>
      <c r="L8574" s="6">
        <f>IF($B8574="","",YEAR($B8574))</f>
        <v/>
      </c>
      <c r="M8574" s="6">
        <f>INT((ROW()-2)/39)+1</f>
        <v/>
      </c>
      <c r="N8574" s="6">
        <f>MOD(ROW()-2,39)+2</f>
        <v/>
      </c>
      <c r="O8574" s="42">
        <f>IF(AND($B8574&lt;&gt;"",$C8574&lt;&gt;"",$B8574&lt;=$C8574),INDEX(Szabalyok!$C:$C,$N8574),"")</f>
        <v/>
      </c>
      <c r="P8574">
        <f>IF(D8574="",P8573,P8573+1)</f>
        <v/>
      </c>
    </row>
    <row r="8575">
      <c r="A8575">
        <f>IF(P8575=P8574,0,P8575)</f>
        <v/>
      </c>
      <c r="B8575" s="41">
        <f>IF($M8575&gt;300,"",IF(OR(INDEX(Bemenet!$E$2:$E$301,$M8575)="",INDEX(Bemenet!$F$2:$F$301,$M8575)=""),"",MAX(INDEX(Bemenet!$E$2:$E$301,$M8575),INDEX(Szabalyok!$A:$A,$N8575))))</f>
        <v/>
      </c>
      <c r="C8575" s="41">
        <f>IF($B8575="","",MIN(INDEX(Bemenet!$F$2:$F$301,$M8575),INDEX(Szabalyok!$B:$B,$N8575)))</f>
        <v/>
      </c>
      <c r="D8575" s="5">
        <f>IF(AND($B8575&lt;&gt;"",$C8575&lt;&gt;"",$B8575&lt;=$C8575),INDEX(Bemenet!$G$2:$G$301,$M8575),"")</f>
        <v/>
      </c>
      <c r="E8575" s="6">
        <f>IF(AND($B8575&lt;&gt;"",$C8575&lt;&gt;"",$B8575&lt;=$C8575),INDEX(Bemenet!$D$2:$D$301,$M8575),"")</f>
        <v/>
      </c>
      <c r="F8575" s="5">
        <f>IF(AND($B8575&lt;&gt;"",$C8575&lt;&gt;"",$B8575&lt;=$C8575),$C8575-$B8575+1,"")</f>
        <v/>
      </c>
      <c r="G8575" s="5">
        <f>IF($F8575="","",$F8575*$D8575)</f>
        <v/>
      </c>
      <c r="H8575" s="42">
        <f>IF($G8575="","",$O8575)</f>
        <v/>
      </c>
      <c r="I8575" s="5">
        <f>IF($G8575="","",$G8575*IF($H8575="",$O8575,$H8575)/100)</f>
        <v/>
      </c>
      <c r="J8575" s="5">
        <f>IF(OR($L8575="",NOT(COUNTIFS($L$2:$L8575,$L8575)=1)),"",SUMIFS($G:$G,$L:$L,$L8575))</f>
        <v/>
      </c>
      <c r="K8575" s="5">
        <f>IF(OR($L8575="",NOT(COUNTIFS($L$2:$L8575,$L8575)=1)),"",SUMIFS($I:$I,$L:$L,$L8575))</f>
        <v/>
      </c>
      <c r="L8575" s="6">
        <f>IF($B8575="","",YEAR($B8575))</f>
        <v/>
      </c>
      <c r="M8575" s="6">
        <f>INT((ROW()-2)/39)+1</f>
        <v/>
      </c>
      <c r="N8575" s="6">
        <f>MOD(ROW()-2,39)+2</f>
        <v/>
      </c>
      <c r="O8575" s="42">
        <f>IF(AND($B8575&lt;&gt;"",$C8575&lt;&gt;"",$B8575&lt;=$C8575),INDEX(Szabalyok!$C:$C,$N8575),"")</f>
        <v/>
      </c>
      <c r="P8575">
        <f>IF(D8575="",P8574,P8574+1)</f>
        <v/>
      </c>
    </row>
    <row r="8576">
      <c r="A8576">
        <f>IF(P8576=P8575,0,P8576)</f>
        <v/>
      </c>
      <c r="B8576" s="41">
        <f>IF($M8576&gt;300,"",IF(OR(INDEX(Bemenet!$E$2:$E$301,$M8576)="",INDEX(Bemenet!$F$2:$F$301,$M8576)=""),"",MAX(INDEX(Bemenet!$E$2:$E$301,$M8576),INDEX(Szabalyok!$A:$A,$N8576))))</f>
        <v/>
      </c>
      <c r="C8576" s="41">
        <f>IF($B8576="","",MIN(INDEX(Bemenet!$F$2:$F$301,$M8576),INDEX(Szabalyok!$B:$B,$N8576)))</f>
        <v/>
      </c>
      <c r="D8576" s="5">
        <f>IF(AND($B8576&lt;&gt;"",$C8576&lt;&gt;"",$B8576&lt;=$C8576),INDEX(Bemenet!$G$2:$G$301,$M8576),"")</f>
        <v/>
      </c>
      <c r="E8576" s="6">
        <f>IF(AND($B8576&lt;&gt;"",$C8576&lt;&gt;"",$B8576&lt;=$C8576),INDEX(Bemenet!$D$2:$D$301,$M8576),"")</f>
        <v/>
      </c>
      <c r="F8576" s="5">
        <f>IF(AND($B8576&lt;&gt;"",$C8576&lt;&gt;"",$B8576&lt;=$C8576),$C8576-$B8576+1,"")</f>
        <v/>
      </c>
      <c r="G8576" s="5">
        <f>IF($F8576="","",$F8576*$D8576)</f>
        <v/>
      </c>
      <c r="H8576" s="42">
        <f>IF($G8576="","",$O8576)</f>
        <v/>
      </c>
      <c r="I8576" s="5">
        <f>IF($G8576="","",$G8576*IF($H8576="",$O8576,$H8576)/100)</f>
        <v/>
      </c>
      <c r="J8576" s="5">
        <f>IF(OR($L8576="",NOT(COUNTIFS($L$2:$L8576,$L8576)=1)),"",SUMIFS($G:$G,$L:$L,$L8576))</f>
        <v/>
      </c>
      <c r="K8576" s="5">
        <f>IF(OR($L8576="",NOT(COUNTIFS($L$2:$L8576,$L8576)=1)),"",SUMIFS($I:$I,$L:$L,$L8576))</f>
        <v/>
      </c>
      <c r="L8576" s="6">
        <f>IF($B8576="","",YEAR($B8576))</f>
        <v/>
      </c>
      <c r="M8576" s="6">
        <f>INT((ROW()-2)/39)+1</f>
        <v/>
      </c>
      <c r="N8576" s="6">
        <f>MOD(ROW()-2,39)+2</f>
        <v/>
      </c>
      <c r="O8576" s="42">
        <f>IF(AND($B8576&lt;&gt;"",$C8576&lt;&gt;"",$B8576&lt;=$C8576),INDEX(Szabalyok!$C:$C,$N8576),"")</f>
        <v/>
      </c>
      <c r="P8576">
        <f>IF(D8576="",P8575,P8575+1)</f>
        <v/>
      </c>
    </row>
    <row r="8577">
      <c r="A8577">
        <f>IF(P8577=P8576,0,P8577)</f>
        <v/>
      </c>
      <c r="B8577" s="41">
        <f>IF($M8577&gt;300,"",IF(OR(INDEX(Bemenet!$E$2:$E$301,$M8577)="",INDEX(Bemenet!$F$2:$F$301,$M8577)=""),"",MAX(INDEX(Bemenet!$E$2:$E$301,$M8577),INDEX(Szabalyok!$A:$A,$N8577))))</f>
        <v/>
      </c>
      <c r="C8577" s="41">
        <f>IF($B8577="","",MIN(INDEX(Bemenet!$F$2:$F$301,$M8577),INDEX(Szabalyok!$B:$B,$N8577)))</f>
        <v/>
      </c>
      <c r="D8577" s="5">
        <f>IF(AND($B8577&lt;&gt;"",$C8577&lt;&gt;"",$B8577&lt;=$C8577),INDEX(Bemenet!$G$2:$G$301,$M8577),"")</f>
        <v/>
      </c>
      <c r="E8577" s="6">
        <f>IF(AND($B8577&lt;&gt;"",$C8577&lt;&gt;"",$B8577&lt;=$C8577),INDEX(Bemenet!$D$2:$D$301,$M8577),"")</f>
        <v/>
      </c>
      <c r="F8577" s="5">
        <f>IF(AND($B8577&lt;&gt;"",$C8577&lt;&gt;"",$B8577&lt;=$C8577),$C8577-$B8577+1,"")</f>
        <v/>
      </c>
      <c r="G8577" s="5">
        <f>IF($F8577="","",$F8577*$D8577)</f>
        <v/>
      </c>
      <c r="H8577" s="42">
        <f>IF($G8577="","",$O8577)</f>
        <v/>
      </c>
      <c r="I8577" s="5">
        <f>IF($G8577="","",$G8577*IF($H8577="",$O8577,$H8577)/100)</f>
        <v/>
      </c>
      <c r="J8577" s="5">
        <f>IF(OR($L8577="",NOT(COUNTIFS($L$2:$L8577,$L8577)=1)),"",SUMIFS($G:$G,$L:$L,$L8577))</f>
        <v/>
      </c>
      <c r="K8577" s="5">
        <f>IF(OR($L8577="",NOT(COUNTIFS($L$2:$L8577,$L8577)=1)),"",SUMIFS($I:$I,$L:$L,$L8577))</f>
        <v/>
      </c>
      <c r="L8577" s="6">
        <f>IF($B8577="","",YEAR($B8577))</f>
        <v/>
      </c>
      <c r="M8577" s="6">
        <f>INT((ROW()-2)/39)+1</f>
        <v/>
      </c>
      <c r="N8577" s="6">
        <f>MOD(ROW()-2,39)+2</f>
        <v/>
      </c>
      <c r="O8577" s="42">
        <f>IF(AND($B8577&lt;&gt;"",$C8577&lt;&gt;"",$B8577&lt;=$C8577),INDEX(Szabalyok!$C:$C,$N8577),"")</f>
        <v/>
      </c>
      <c r="P8577">
        <f>IF(D8577="",P8576,P8576+1)</f>
        <v/>
      </c>
    </row>
    <row r="8578">
      <c r="A8578">
        <f>IF(P8578=P8577,0,P8578)</f>
        <v/>
      </c>
      <c r="B8578" s="41">
        <f>IF($M8578&gt;300,"",IF(OR(INDEX(Bemenet!$E$2:$E$301,$M8578)="",INDEX(Bemenet!$F$2:$F$301,$M8578)=""),"",MAX(INDEX(Bemenet!$E$2:$E$301,$M8578),INDEX(Szabalyok!$A:$A,$N8578))))</f>
        <v/>
      </c>
      <c r="C8578" s="41">
        <f>IF($B8578="","",MIN(INDEX(Bemenet!$F$2:$F$301,$M8578),INDEX(Szabalyok!$B:$B,$N8578)))</f>
        <v/>
      </c>
      <c r="D8578" s="5">
        <f>IF(AND($B8578&lt;&gt;"",$C8578&lt;&gt;"",$B8578&lt;=$C8578),INDEX(Bemenet!$G$2:$G$301,$M8578),"")</f>
        <v/>
      </c>
      <c r="E8578" s="6">
        <f>IF(AND($B8578&lt;&gt;"",$C8578&lt;&gt;"",$B8578&lt;=$C8578),INDEX(Bemenet!$D$2:$D$301,$M8578),"")</f>
        <v/>
      </c>
      <c r="F8578" s="5">
        <f>IF(AND($B8578&lt;&gt;"",$C8578&lt;&gt;"",$B8578&lt;=$C8578),$C8578-$B8578+1,"")</f>
        <v/>
      </c>
      <c r="G8578" s="5">
        <f>IF($F8578="","",$F8578*$D8578)</f>
        <v/>
      </c>
      <c r="H8578" s="42">
        <f>IF($G8578="","",$O8578)</f>
        <v/>
      </c>
      <c r="I8578" s="5">
        <f>IF($G8578="","",$G8578*IF($H8578="",$O8578,$H8578)/100)</f>
        <v/>
      </c>
      <c r="J8578" s="5">
        <f>IF(OR($L8578="",NOT(COUNTIFS($L$2:$L8578,$L8578)=1)),"",SUMIFS($G:$G,$L:$L,$L8578))</f>
        <v/>
      </c>
      <c r="K8578" s="5">
        <f>IF(OR($L8578="",NOT(COUNTIFS($L$2:$L8578,$L8578)=1)),"",SUMIFS($I:$I,$L:$L,$L8578))</f>
        <v/>
      </c>
      <c r="L8578" s="6">
        <f>IF($B8578="","",YEAR($B8578))</f>
        <v/>
      </c>
      <c r="M8578" s="6">
        <f>INT((ROW()-2)/39)+1</f>
        <v/>
      </c>
      <c r="N8578" s="6">
        <f>MOD(ROW()-2,39)+2</f>
        <v/>
      </c>
      <c r="O8578" s="42">
        <f>IF(AND($B8578&lt;&gt;"",$C8578&lt;&gt;"",$B8578&lt;=$C8578),INDEX(Szabalyok!$C:$C,$N8578),"")</f>
        <v/>
      </c>
      <c r="P8578">
        <f>IF(D8578="",P8577,P8577+1)</f>
        <v/>
      </c>
    </row>
    <row r="8579">
      <c r="A8579">
        <f>IF(P8579=P8578,0,P8579)</f>
        <v/>
      </c>
      <c r="B8579" s="41">
        <f>IF($M8579&gt;300,"",IF(OR(INDEX(Bemenet!$E$2:$E$301,$M8579)="",INDEX(Bemenet!$F$2:$F$301,$M8579)=""),"",MAX(INDEX(Bemenet!$E$2:$E$301,$M8579),INDEX(Szabalyok!$A:$A,$N8579))))</f>
        <v/>
      </c>
      <c r="C8579" s="41">
        <f>IF($B8579="","",MIN(INDEX(Bemenet!$F$2:$F$301,$M8579),INDEX(Szabalyok!$B:$B,$N8579)))</f>
        <v/>
      </c>
      <c r="D8579" s="5">
        <f>IF(AND($B8579&lt;&gt;"",$C8579&lt;&gt;"",$B8579&lt;=$C8579),INDEX(Bemenet!$G$2:$G$301,$M8579),"")</f>
        <v/>
      </c>
      <c r="E8579" s="6">
        <f>IF(AND($B8579&lt;&gt;"",$C8579&lt;&gt;"",$B8579&lt;=$C8579),INDEX(Bemenet!$D$2:$D$301,$M8579),"")</f>
        <v/>
      </c>
      <c r="F8579" s="5">
        <f>IF(AND($B8579&lt;&gt;"",$C8579&lt;&gt;"",$B8579&lt;=$C8579),$C8579-$B8579+1,"")</f>
        <v/>
      </c>
      <c r="G8579" s="5">
        <f>IF($F8579="","",$F8579*$D8579)</f>
        <v/>
      </c>
      <c r="H8579" s="42">
        <f>IF($G8579="","",$O8579)</f>
        <v/>
      </c>
      <c r="I8579" s="5">
        <f>IF($G8579="","",$G8579*IF($H8579="",$O8579,$H8579)/100)</f>
        <v/>
      </c>
      <c r="J8579" s="5">
        <f>IF(OR($L8579="",NOT(COUNTIFS($L$2:$L8579,$L8579)=1)),"",SUMIFS($G:$G,$L:$L,$L8579))</f>
        <v/>
      </c>
      <c r="K8579" s="5">
        <f>IF(OR($L8579="",NOT(COUNTIFS($L$2:$L8579,$L8579)=1)),"",SUMIFS($I:$I,$L:$L,$L8579))</f>
        <v/>
      </c>
      <c r="L8579" s="6">
        <f>IF($B8579="","",YEAR($B8579))</f>
        <v/>
      </c>
      <c r="M8579" s="6">
        <f>INT((ROW()-2)/39)+1</f>
        <v/>
      </c>
      <c r="N8579" s="6">
        <f>MOD(ROW()-2,39)+2</f>
        <v/>
      </c>
      <c r="O8579" s="42">
        <f>IF(AND($B8579&lt;&gt;"",$C8579&lt;&gt;"",$B8579&lt;=$C8579),INDEX(Szabalyok!$C:$C,$N8579),"")</f>
        <v/>
      </c>
      <c r="P8579">
        <f>IF(D8579="",P8578,P8578+1)</f>
        <v/>
      </c>
    </row>
    <row r="8580">
      <c r="A8580">
        <f>IF(P8580=P8579,0,P8580)</f>
        <v/>
      </c>
      <c r="B8580" s="41">
        <f>IF($M8580&gt;300,"",IF(OR(INDEX(Bemenet!$E$2:$E$301,$M8580)="",INDEX(Bemenet!$F$2:$F$301,$M8580)=""),"",MAX(INDEX(Bemenet!$E$2:$E$301,$M8580),INDEX(Szabalyok!$A:$A,$N8580))))</f>
        <v/>
      </c>
      <c r="C8580" s="41">
        <f>IF($B8580="","",MIN(INDEX(Bemenet!$F$2:$F$301,$M8580),INDEX(Szabalyok!$B:$B,$N8580)))</f>
        <v/>
      </c>
      <c r="D8580" s="5">
        <f>IF(AND($B8580&lt;&gt;"",$C8580&lt;&gt;"",$B8580&lt;=$C8580),INDEX(Bemenet!$G$2:$G$301,$M8580),"")</f>
        <v/>
      </c>
      <c r="E8580" s="6">
        <f>IF(AND($B8580&lt;&gt;"",$C8580&lt;&gt;"",$B8580&lt;=$C8580),INDEX(Bemenet!$D$2:$D$301,$M8580),"")</f>
        <v/>
      </c>
      <c r="F8580" s="5">
        <f>IF(AND($B8580&lt;&gt;"",$C8580&lt;&gt;"",$B8580&lt;=$C8580),$C8580-$B8580+1,"")</f>
        <v/>
      </c>
      <c r="G8580" s="5">
        <f>IF($F8580="","",$F8580*$D8580)</f>
        <v/>
      </c>
      <c r="H8580" s="42">
        <f>IF($G8580="","",$O8580)</f>
        <v/>
      </c>
      <c r="I8580" s="5">
        <f>IF($G8580="","",$G8580*IF($H8580="",$O8580,$H8580)/100)</f>
        <v/>
      </c>
      <c r="J8580" s="5">
        <f>IF(OR($L8580="",NOT(COUNTIFS($L$2:$L8580,$L8580)=1)),"",SUMIFS($G:$G,$L:$L,$L8580))</f>
        <v/>
      </c>
      <c r="K8580" s="5">
        <f>IF(OR($L8580="",NOT(COUNTIFS($L$2:$L8580,$L8580)=1)),"",SUMIFS($I:$I,$L:$L,$L8580))</f>
        <v/>
      </c>
      <c r="L8580" s="6">
        <f>IF($B8580="","",YEAR($B8580))</f>
        <v/>
      </c>
      <c r="M8580" s="6">
        <f>INT((ROW()-2)/39)+1</f>
        <v/>
      </c>
      <c r="N8580" s="6">
        <f>MOD(ROW()-2,39)+2</f>
        <v/>
      </c>
      <c r="O8580" s="42">
        <f>IF(AND($B8580&lt;&gt;"",$C8580&lt;&gt;"",$B8580&lt;=$C8580),INDEX(Szabalyok!$C:$C,$N8580),"")</f>
        <v/>
      </c>
      <c r="P8580">
        <f>IF(D8580="",P8579,P8579+1)</f>
        <v/>
      </c>
    </row>
    <row r="8581">
      <c r="A8581">
        <f>IF(P8581=P8580,0,P8581)</f>
        <v/>
      </c>
      <c r="B8581" s="41">
        <f>IF($M8581&gt;300,"",IF(OR(INDEX(Bemenet!$E$2:$E$301,$M8581)="",INDEX(Bemenet!$F$2:$F$301,$M8581)=""),"",MAX(INDEX(Bemenet!$E$2:$E$301,$M8581),INDEX(Szabalyok!$A:$A,$N8581))))</f>
        <v/>
      </c>
      <c r="C8581" s="41">
        <f>IF($B8581="","",MIN(INDEX(Bemenet!$F$2:$F$301,$M8581),INDEX(Szabalyok!$B:$B,$N8581)))</f>
        <v/>
      </c>
      <c r="D8581" s="5">
        <f>IF(AND($B8581&lt;&gt;"",$C8581&lt;&gt;"",$B8581&lt;=$C8581),INDEX(Bemenet!$G$2:$G$301,$M8581),"")</f>
        <v/>
      </c>
      <c r="E8581" s="6">
        <f>IF(AND($B8581&lt;&gt;"",$C8581&lt;&gt;"",$B8581&lt;=$C8581),INDEX(Bemenet!$D$2:$D$301,$M8581),"")</f>
        <v/>
      </c>
      <c r="F8581" s="5">
        <f>IF(AND($B8581&lt;&gt;"",$C8581&lt;&gt;"",$B8581&lt;=$C8581),$C8581-$B8581+1,"")</f>
        <v/>
      </c>
      <c r="G8581" s="5">
        <f>IF($F8581="","",$F8581*$D8581)</f>
        <v/>
      </c>
      <c r="H8581" s="42">
        <f>IF($G8581="","",$O8581)</f>
        <v/>
      </c>
      <c r="I8581" s="5">
        <f>IF($G8581="","",$G8581*IF($H8581="",$O8581,$H8581)/100)</f>
        <v/>
      </c>
      <c r="J8581" s="5">
        <f>IF(OR($L8581="",NOT(COUNTIFS($L$2:$L8581,$L8581)=1)),"",SUMIFS($G:$G,$L:$L,$L8581))</f>
        <v/>
      </c>
      <c r="K8581" s="5">
        <f>IF(OR($L8581="",NOT(COUNTIFS($L$2:$L8581,$L8581)=1)),"",SUMIFS($I:$I,$L:$L,$L8581))</f>
        <v/>
      </c>
      <c r="L8581" s="6">
        <f>IF($B8581="","",YEAR($B8581))</f>
        <v/>
      </c>
      <c r="M8581" s="6">
        <f>INT((ROW()-2)/39)+1</f>
        <v/>
      </c>
      <c r="N8581" s="6">
        <f>MOD(ROW()-2,39)+2</f>
        <v/>
      </c>
      <c r="O8581" s="42">
        <f>IF(AND($B8581&lt;&gt;"",$C8581&lt;&gt;"",$B8581&lt;=$C8581),INDEX(Szabalyok!$C:$C,$N8581),"")</f>
        <v/>
      </c>
      <c r="P8581">
        <f>IF(D8581="",P8580,P8580+1)</f>
        <v/>
      </c>
    </row>
    <row r="8582">
      <c r="A8582">
        <f>IF(P8582=P8581,0,P8582)</f>
        <v/>
      </c>
      <c r="B8582" s="41">
        <f>IF($M8582&gt;300,"",IF(OR(INDEX(Bemenet!$E$2:$E$301,$M8582)="",INDEX(Bemenet!$F$2:$F$301,$M8582)=""),"",MAX(INDEX(Bemenet!$E$2:$E$301,$M8582),INDEX(Szabalyok!$A:$A,$N8582))))</f>
        <v/>
      </c>
      <c r="C8582" s="41">
        <f>IF($B8582="","",MIN(INDEX(Bemenet!$F$2:$F$301,$M8582),INDEX(Szabalyok!$B:$B,$N8582)))</f>
        <v/>
      </c>
      <c r="D8582" s="5">
        <f>IF(AND($B8582&lt;&gt;"",$C8582&lt;&gt;"",$B8582&lt;=$C8582),INDEX(Bemenet!$G$2:$G$301,$M8582),"")</f>
        <v/>
      </c>
      <c r="E8582" s="6">
        <f>IF(AND($B8582&lt;&gt;"",$C8582&lt;&gt;"",$B8582&lt;=$C8582),INDEX(Bemenet!$D$2:$D$301,$M8582),"")</f>
        <v/>
      </c>
      <c r="F8582" s="5">
        <f>IF(AND($B8582&lt;&gt;"",$C8582&lt;&gt;"",$B8582&lt;=$C8582),$C8582-$B8582+1,"")</f>
        <v/>
      </c>
      <c r="G8582" s="5">
        <f>IF($F8582="","",$F8582*$D8582)</f>
        <v/>
      </c>
      <c r="H8582" s="42">
        <f>IF($G8582="","",$O8582)</f>
        <v/>
      </c>
      <c r="I8582" s="5">
        <f>IF($G8582="","",$G8582*IF($H8582="",$O8582,$H8582)/100)</f>
        <v/>
      </c>
      <c r="J8582" s="5">
        <f>IF(OR($L8582="",NOT(COUNTIFS($L$2:$L8582,$L8582)=1)),"",SUMIFS($G:$G,$L:$L,$L8582))</f>
        <v/>
      </c>
      <c r="K8582" s="5">
        <f>IF(OR($L8582="",NOT(COUNTIFS($L$2:$L8582,$L8582)=1)),"",SUMIFS($I:$I,$L:$L,$L8582))</f>
        <v/>
      </c>
      <c r="L8582" s="6">
        <f>IF($B8582="","",YEAR($B8582))</f>
        <v/>
      </c>
      <c r="M8582" s="6">
        <f>INT((ROW()-2)/39)+1</f>
        <v/>
      </c>
      <c r="N8582" s="6">
        <f>MOD(ROW()-2,39)+2</f>
        <v/>
      </c>
      <c r="O8582" s="42">
        <f>IF(AND($B8582&lt;&gt;"",$C8582&lt;&gt;"",$B8582&lt;=$C8582),INDEX(Szabalyok!$C:$C,$N8582),"")</f>
        <v/>
      </c>
      <c r="P8582">
        <f>IF(D8582="",P8581,P8581+1)</f>
        <v/>
      </c>
    </row>
    <row r="8583">
      <c r="A8583">
        <f>IF(P8583=P8582,0,P8583)</f>
        <v/>
      </c>
      <c r="B8583" s="41">
        <f>IF($M8583&gt;300,"",IF(OR(INDEX(Bemenet!$E$2:$E$301,$M8583)="",INDEX(Bemenet!$F$2:$F$301,$M8583)=""),"",MAX(INDEX(Bemenet!$E$2:$E$301,$M8583),INDEX(Szabalyok!$A:$A,$N8583))))</f>
        <v/>
      </c>
      <c r="C8583" s="41">
        <f>IF($B8583="","",MIN(INDEX(Bemenet!$F$2:$F$301,$M8583),INDEX(Szabalyok!$B:$B,$N8583)))</f>
        <v/>
      </c>
      <c r="D8583" s="5">
        <f>IF(AND($B8583&lt;&gt;"",$C8583&lt;&gt;"",$B8583&lt;=$C8583),INDEX(Bemenet!$G$2:$G$301,$M8583),"")</f>
        <v/>
      </c>
      <c r="E8583" s="6">
        <f>IF(AND($B8583&lt;&gt;"",$C8583&lt;&gt;"",$B8583&lt;=$C8583),INDEX(Bemenet!$D$2:$D$301,$M8583),"")</f>
        <v/>
      </c>
      <c r="F8583" s="5">
        <f>IF(AND($B8583&lt;&gt;"",$C8583&lt;&gt;"",$B8583&lt;=$C8583),$C8583-$B8583+1,"")</f>
        <v/>
      </c>
      <c r="G8583" s="5">
        <f>IF($F8583="","",$F8583*$D8583)</f>
        <v/>
      </c>
      <c r="H8583" s="42">
        <f>IF($G8583="","",$O8583)</f>
        <v/>
      </c>
      <c r="I8583" s="5">
        <f>IF($G8583="","",$G8583*IF($H8583="",$O8583,$H8583)/100)</f>
        <v/>
      </c>
      <c r="J8583" s="5">
        <f>IF(OR($L8583="",NOT(COUNTIFS($L$2:$L8583,$L8583)=1)),"",SUMIFS($G:$G,$L:$L,$L8583))</f>
        <v/>
      </c>
      <c r="K8583" s="5">
        <f>IF(OR($L8583="",NOT(COUNTIFS($L$2:$L8583,$L8583)=1)),"",SUMIFS($I:$I,$L:$L,$L8583))</f>
        <v/>
      </c>
      <c r="L8583" s="6">
        <f>IF($B8583="","",YEAR($B8583))</f>
        <v/>
      </c>
      <c r="M8583" s="6">
        <f>INT((ROW()-2)/39)+1</f>
        <v/>
      </c>
      <c r="N8583" s="6">
        <f>MOD(ROW()-2,39)+2</f>
        <v/>
      </c>
      <c r="O8583" s="42">
        <f>IF(AND($B8583&lt;&gt;"",$C8583&lt;&gt;"",$B8583&lt;=$C8583),INDEX(Szabalyok!$C:$C,$N8583),"")</f>
        <v/>
      </c>
      <c r="P8583">
        <f>IF(D8583="",P8582,P8582+1)</f>
        <v/>
      </c>
    </row>
    <row r="8584">
      <c r="A8584">
        <f>IF(P8584=P8583,0,P8584)</f>
        <v/>
      </c>
      <c r="B8584" s="41">
        <f>IF($M8584&gt;300,"",IF(OR(INDEX(Bemenet!$E$2:$E$301,$M8584)="",INDEX(Bemenet!$F$2:$F$301,$M8584)=""),"",MAX(INDEX(Bemenet!$E$2:$E$301,$M8584),INDEX(Szabalyok!$A:$A,$N8584))))</f>
        <v/>
      </c>
      <c r="C8584" s="41">
        <f>IF($B8584="","",MIN(INDEX(Bemenet!$F$2:$F$301,$M8584),INDEX(Szabalyok!$B:$B,$N8584)))</f>
        <v/>
      </c>
      <c r="D8584" s="5">
        <f>IF(AND($B8584&lt;&gt;"",$C8584&lt;&gt;"",$B8584&lt;=$C8584),INDEX(Bemenet!$G$2:$G$301,$M8584),"")</f>
        <v/>
      </c>
      <c r="E8584" s="6">
        <f>IF(AND($B8584&lt;&gt;"",$C8584&lt;&gt;"",$B8584&lt;=$C8584),INDEX(Bemenet!$D$2:$D$301,$M8584),"")</f>
        <v/>
      </c>
      <c r="F8584" s="5">
        <f>IF(AND($B8584&lt;&gt;"",$C8584&lt;&gt;"",$B8584&lt;=$C8584),$C8584-$B8584+1,"")</f>
        <v/>
      </c>
      <c r="G8584" s="5">
        <f>IF($F8584="","",$F8584*$D8584)</f>
        <v/>
      </c>
      <c r="H8584" s="42">
        <f>IF($G8584="","",$O8584)</f>
        <v/>
      </c>
      <c r="I8584" s="5">
        <f>IF($G8584="","",$G8584*IF($H8584="",$O8584,$H8584)/100)</f>
        <v/>
      </c>
      <c r="J8584" s="5">
        <f>IF(OR($L8584="",NOT(COUNTIFS($L$2:$L8584,$L8584)=1)),"",SUMIFS($G:$G,$L:$L,$L8584))</f>
        <v/>
      </c>
      <c r="K8584" s="5">
        <f>IF(OR($L8584="",NOT(COUNTIFS($L$2:$L8584,$L8584)=1)),"",SUMIFS($I:$I,$L:$L,$L8584))</f>
        <v/>
      </c>
      <c r="L8584" s="6">
        <f>IF($B8584="","",YEAR($B8584))</f>
        <v/>
      </c>
      <c r="M8584" s="6">
        <f>INT((ROW()-2)/39)+1</f>
        <v/>
      </c>
      <c r="N8584" s="6">
        <f>MOD(ROW()-2,39)+2</f>
        <v/>
      </c>
      <c r="O8584" s="42">
        <f>IF(AND($B8584&lt;&gt;"",$C8584&lt;&gt;"",$B8584&lt;=$C8584),INDEX(Szabalyok!$C:$C,$N8584),"")</f>
        <v/>
      </c>
      <c r="P8584">
        <f>IF(D8584="",P8583,P8583+1)</f>
        <v/>
      </c>
    </row>
    <row r="8585">
      <c r="A8585">
        <f>IF(P8585=P8584,0,P8585)</f>
        <v/>
      </c>
      <c r="B8585" s="41">
        <f>IF($M8585&gt;300,"",IF(OR(INDEX(Bemenet!$E$2:$E$301,$M8585)="",INDEX(Bemenet!$F$2:$F$301,$M8585)=""),"",MAX(INDEX(Bemenet!$E$2:$E$301,$M8585),INDEX(Szabalyok!$A:$A,$N8585))))</f>
        <v/>
      </c>
      <c r="C8585" s="41">
        <f>IF($B8585="","",MIN(INDEX(Bemenet!$F$2:$F$301,$M8585),INDEX(Szabalyok!$B:$B,$N8585)))</f>
        <v/>
      </c>
      <c r="D8585" s="5">
        <f>IF(AND($B8585&lt;&gt;"",$C8585&lt;&gt;"",$B8585&lt;=$C8585),INDEX(Bemenet!$G$2:$G$301,$M8585),"")</f>
        <v/>
      </c>
      <c r="E8585" s="6">
        <f>IF(AND($B8585&lt;&gt;"",$C8585&lt;&gt;"",$B8585&lt;=$C8585),INDEX(Bemenet!$D$2:$D$301,$M8585),"")</f>
        <v/>
      </c>
      <c r="F8585" s="5">
        <f>IF(AND($B8585&lt;&gt;"",$C8585&lt;&gt;"",$B8585&lt;=$C8585),$C8585-$B8585+1,"")</f>
        <v/>
      </c>
      <c r="G8585" s="5">
        <f>IF($F8585="","",$F8585*$D8585)</f>
        <v/>
      </c>
      <c r="H8585" s="42">
        <f>IF($G8585="","",$O8585)</f>
        <v/>
      </c>
      <c r="I8585" s="5">
        <f>IF($G8585="","",$G8585*IF($H8585="",$O8585,$H8585)/100)</f>
        <v/>
      </c>
      <c r="J8585" s="5">
        <f>IF(OR($L8585="",NOT(COUNTIFS($L$2:$L8585,$L8585)=1)),"",SUMIFS($G:$G,$L:$L,$L8585))</f>
        <v/>
      </c>
      <c r="K8585" s="5">
        <f>IF(OR($L8585="",NOT(COUNTIFS($L$2:$L8585,$L8585)=1)),"",SUMIFS($I:$I,$L:$L,$L8585))</f>
        <v/>
      </c>
      <c r="L8585" s="6">
        <f>IF($B8585="","",YEAR($B8585))</f>
        <v/>
      </c>
      <c r="M8585" s="6">
        <f>INT((ROW()-2)/39)+1</f>
        <v/>
      </c>
      <c r="N8585" s="6">
        <f>MOD(ROW()-2,39)+2</f>
        <v/>
      </c>
      <c r="O8585" s="42">
        <f>IF(AND($B8585&lt;&gt;"",$C8585&lt;&gt;"",$B8585&lt;=$C8585),INDEX(Szabalyok!$C:$C,$N8585),"")</f>
        <v/>
      </c>
      <c r="P8585">
        <f>IF(D8585="",P8584,P8584+1)</f>
        <v/>
      </c>
    </row>
    <row r="8586">
      <c r="A8586">
        <f>IF(P8586=P8585,0,P8586)</f>
        <v/>
      </c>
      <c r="B8586" s="41">
        <f>IF($M8586&gt;300,"",IF(OR(INDEX(Bemenet!$E$2:$E$301,$M8586)="",INDEX(Bemenet!$F$2:$F$301,$M8586)=""),"",MAX(INDEX(Bemenet!$E$2:$E$301,$M8586),INDEX(Szabalyok!$A:$A,$N8586))))</f>
        <v/>
      </c>
      <c r="C8586" s="41">
        <f>IF($B8586="","",MIN(INDEX(Bemenet!$F$2:$F$301,$M8586),INDEX(Szabalyok!$B:$B,$N8586)))</f>
        <v/>
      </c>
      <c r="D8586" s="5">
        <f>IF(AND($B8586&lt;&gt;"",$C8586&lt;&gt;"",$B8586&lt;=$C8586),INDEX(Bemenet!$G$2:$G$301,$M8586),"")</f>
        <v/>
      </c>
      <c r="E8586" s="6">
        <f>IF(AND($B8586&lt;&gt;"",$C8586&lt;&gt;"",$B8586&lt;=$C8586),INDEX(Bemenet!$D$2:$D$301,$M8586),"")</f>
        <v/>
      </c>
      <c r="F8586" s="5">
        <f>IF(AND($B8586&lt;&gt;"",$C8586&lt;&gt;"",$B8586&lt;=$C8586),$C8586-$B8586+1,"")</f>
        <v/>
      </c>
      <c r="G8586" s="5">
        <f>IF($F8586="","",$F8586*$D8586)</f>
        <v/>
      </c>
      <c r="H8586" s="42">
        <f>IF($G8586="","",$O8586)</f>
        <v/>
      </c>
      <c r="I8586" s="5">
        <f>IF($G8586="","",$G8586*IF($H8586="",$O8586,$H8586)/100)</f>
        <v/>
      </c>
      <c r="J8586" s="5">
        <f>IF(OR($L8586="",NOT(COUNTIFS($L$2:$L8586,$L8586)=1)),"",SUMIFS($G:$G,$L:$L,$L8586))</f>
        <v/>
      </c>
      <c r="K8586" s="5">
        <f>IF(OR($L8586="",NOT(COUNTIFS($L$2:$L8586,$L8586)=1)),"",SUMIFS($I:$I,$L:$L,$L8586))</f>
        <v/>
      </c>
      <c r="L8586" s="6">
        <f>IF($B8586="","",YEAR($B8586))</f>
        <v/>
      </c>
      <c r="M8586" s="6">
        <f>INT((ROW()-2)/39)+1</f>
        <v/>
      </c>
      <c r="N8586" s="6">
        <f>MOD(ROW()-2,39)+2</f>
        <v/>
      </c>
      <c r="O8586" s="42">
        <f>IF(AND($B8586&lt;&gt;"",$C8586&lt;&gt;"",$B8586&lt;=$C8586),INDEX(Szabalyok!$C:$C,$N8586),"")</f>
        <v/>
      </c>
      <c r="P8586">
        <f>IF(D8586="",P8585,P8585+1)</f>
        <v/>
      </c>
    </row>
    <row r="8587">
      <c r="A8587">
        <f>IF(P8587=P8586,0,P8587)</f>
        <v/>
      </c>
      <c r="B8587" s="41">
        <f>IF($M8587&gt;300,"",IF(OR(INDEX(Bemenet!$E$2:$E$301,$M8587)="",INDEX(Bemenet!$F$2:$F$301,$M8587)=""),"",MAX(INDEX(Bemenet!$E$2:$E$301,$M8587),INDEX(Szabalyok!$A:$A,$N8587))))</f>
        <v/>
      </c>
      <c r="C8587" s="41">
        <f>IF($B8587="","",MIN(INDEX(Bemenet!$F$2:$F$301,$M8587),INDEX(Szabalyok!$B:$B,$N8587)))</f>
        <v/>
      </c>
      <c r="D8587" s="5">
        <f>IF(AND($B8587&lt;&gt;"",$C8587&lt;&gt;"",$B8587&lt;=$C8587),INDEX(Bemenet!$G$2:$G$301,$M8587),"")</f>
        <v/>
      </c>
      <c r="E8587" s="6">
        <f>IF(AND($B8587&lt;&gt;"",$C8587&lt;&gt;"",$B8587&lt;=$C8587),INDEX(Bemenet!$D$2:$D$301,$M8587),"")</f>
        <v/>
      </c>
      <c r="F8587" s="5">
        <f>IF(AND($B8587&lt;&gt;"",$C8587&lt;&gt;"",$B8587&lt;=$C8587),$C8587-$B8587+1,"")</f>
        <v/>
      </c>
      <c r="G8587" s="5">
        <f>IF($F8587="","",$F8587*$D8587)</f>
        <v/>
      </c>
      <c r="H8587" s="42">
        <f>IF($G8587="","",$O8587)</f>
        <v/>
      </c>
      <c r="I8587" s="5">
        <f>IF($G8587="","",$G8587*IF($H8587="",$O8587,$H8587)/100)</f>
        <v/>
      </c>
      <c r="J8587" s="5">
        <f>IF(OR($L8587="",NOT(COUNTIFS($L$2:$L8587,$L8587)=1)),"",SUMIFS($G:$G,$L:$L,$L8587))</f>
        <v/>
      </c>
      <c r="K8587" s="5">
        <f>IF(OR($L8587="",NOT(COUNTIFS($L$2:$L8587,$L8587)=1)),"",SUMIFS($I:$I,$L:$L,$L8587))</f>
        <v/>
      </c>
      <c r="L8587" s="6">
        <f>IF($B8587="","",YEAR($B8587))</f>
        <v/>
      </c>
      <c r="M8587" s="6">
        <f>INT((ROW()-2)/39)+1</f>
        <v/>
      </c>
      <c r="N8587" s="6">
        <f>MOD(ROW()-2,39)+2</f>
        <v/>
      </c>
      <c r="O8587" s="42">
        <f>IF(AND($B8587&lt;&gt;"",$C8587&lt;&gt;"",$B8587&lt;=$C8587),INDEX(Szabalyok!$C:$C,$N8587),"")</f>
        <v/>
      </c>
      <c r="P8587">
        <f>IF(D8587="",P8586,P8586+1)</f>
        <v/>
      </c>
    </row>
    <row r="8588">
      <c r="A8588">
        <f>IF(P8588=P8587,0,P8588)</f>
        <v/>
      </c>
      <c r="B8588" s="41">
        <f>IF($M8588&gt;300,"",IF(OR(INDEX(Bemenet!$E$2:$E$301,$M8588)="",INDEX(Bemenet!$F$2:$F$301,$M8588)=""),"",MAX(INDEX(Bemenet!$E$2:$E$301,$M8588),INDEX(Szabalyok!$A:$A,$N8588))))</f>
        <v/>
      </c>
      <c r="C8588" s="41">
        <f>IF($B8588="","",MIN(INDEX(Bemenet!$F$2:$F$301,$M8588),INDEX(Szabalyok!$B:$B,$N8588)))</f>
        <v/>
      </c>
      <c r="D8588" s="5">
        <f>IF(AND($B8588&lt;&gt;"",$C8588&lt;&gt;"",$B8588&lt;=$C8588),INDEX(Bemenet!$G$2:$G$301,$M8588),"")</f>
        <v/>
      </c>
      <c r="E8588" s="6">
        <f>IF(AND($B8588&lt;&gt;"",$C8588&lt;&gt;"",$B8588&lt;=$C8588),INDEX(Bemenet!$D$2:$D$301,$M8588),"")</f>
        <v/>
      </c>
      <c r="F8588" s="5">
        <f>IF(AND($B8588&lt;&gt;"",$C8588&lt;&gt;"",$B8588&lt;=$C8588),$C8588-$B8588+1,"")</f>
        <v/>
      </c>
      <c r="G8588" s="5">
        <f>IF($F8588="","",$F8588*$D8588)</f>
        <v/>
      </c>
      <c r="H8588" s="42">
        <f>IF($G8588="","",$O8588)</f>
        <v/>
      </c>
      <c r="I8588" s="5">
        <f>IF($G8588="","",$G8588*IF($H8588="",$O8588,$H8588)/100)</f>
        <v/>
      </c>
      <c r="J8588" s="5">
        <f>IF(OR($L8588="",NOT(COUNTIFS($L$2:$L8588,$L8588)=1)),"",SUMIFS($G:$G,$L:$L,$L8588))</f>
        <v/>
      </c>
      <c r="K8588" s="5">
        <f>IF(OR($L8588="",NOT(COUNTIFS($L$2:$L8588,$L8588)=1)),"",SUMIFS($I:$I,$L:$L,$L8588))</f>
        <v/>
      </c>
      <c r="L8588" s="6">
        <f>IF($B8588="","",YEAR($B8588))</f>
        <v/>
      </c>
      <c r="M8588" s="6">
        <f>INT((ROW()-2)/39)+1</f>
        <v/>
      </c>
      <c r="N8588" s="6">
        <f>MOD(ROW()-2,39)+2</f>
        <v/>
      </c>
      <c r="O8588" s="42">
        <f>IF(AND($B8588&lt;&gt;"",$C8588&lt;&gt;"",$B8588&lt;=$C8588),INDEX(Szabalyok!$C:$C,$N8588),"")</f>
        <v/>
      </c>
      <c r="P8588">
        <f>IF(D8588="",P8587,P8587+1)</f>
        <v/>
      </c>
    </row>
    <row r="8589">
      <c r="A8589">
        <f>IF(P8589=P8588,0,P8589)</f>
        <v/>
      </c>
      <c r="B8589" s="41">
        <f>IF($M8589&gt;300,"",IF(OR(INDEX(Bemenet!$E$2:$E$301,$M8589)="",INDEX(Bemenet!$F$2:$F$301,$M8589)=""),"",MAX(INDEX(Bemenet!$E$2:$E$301,$M8589),INDEX(Szabalyok!$A:$A,$N8589))))</f>
        <v/>
      </c>
      <c r="C8589" s="41">
        <f>IF($B8589="","",MIN(INDEX(Bemenet!$F$2:$F$301,$M8589),INDEX(Szabalyok!$B:$B,$N8589)))</f>
        <v/>
      </c>
      <c r="D8589" s="5">
        <f>IF(AND($B8589&lt;&gt;"",$C8589&lt;&gt;"",$B8589&lt;=$C8589),INDEX(Bemenet!$G$2:$G$301,$M8589),"")</f>
        <v/>
      </c>
      <c r="E8589" s="6">
        <f>IF(AND($B8589&lt;&gt;"",$C8589&lt;&gt;"",$B8589&lt;=$C8589),INDEX(Bemenet!$D$2:$D$301,$M8589),"")</f>
        <v/>
      </c>
      <c r="F8589" s="5">
        <f>IF(AND($B8589&lt;&gt;"",$C8589&lt;&gt;"",$B8589&lt;=$C8589),$C8589-$B8589+1,"")</f>
        <v/>
      </c>
      <c r="G8589" s="5">
        <f>IF($F8589="","",$F8589*$D8589)</f>
        <v/>
      </c>
      <c r="H8589" s="42">
        <f>IF($G8589="","",$O8589)</f>
        <v/>
      </c>
      <c r="I8589" s="5">
        <f>IF($G8589="","",$G8589*IF($H8589="",$O8589,$H8589)/100)</f>
        <v/>
      </c>
      <c r="J8589" s="5">
        <f>IF(OR($L8589="",NOT(COUNTIFS($L$2:$L8589,$L8589)=1)),"",SUMIFS($G:$G,$L:$L,$L8589))</f>
        <v/>
      </c>
      <c r="K8589" s="5">
        <f>IF(OR($L8589="",NOT(COUNTIFS($L$2:$L8589,$L8589)=1)),"",SUMIFS($I:$I,$L:$L,$L8589))</f>
        <v/>
      </c>
      <c r="L8589" s="6">
        <f>IF($B8589="","",YEAR($B8589))</f>
        <v/>
      </c>
      <c r="M8589" s="6">
        <f>INT((ROW()-2)/39)+1</f>
        <v/>
      </c>
      <c r="N8589" s="6">
        <f>MOD(ROW()-2,39)+2</f>
        <v/>
      </c>
      <c r="O8589" s="42">
        <f>IF(AND($B8589&lt;&gt;"",$C8589&lt;&gt;"",$B8589&lt;=$C8589),INDEX(Szabalyok!$C:$C,$N8589),"")</f>
        <v/>
      </c>
      <c r="P8589">
        <f>IF(D8589="",P8588,P8588+1)</f>
        <v/>
      </c>
    </row>
    <row r="8590">
      <c r="A8590">
        <f>IF(P8590=P8589,0,P8590)</f>
        <v/>
      </c>
      <c r="B8590" s="41">
        <f>IF($M8590&gt;300,"",IF(OR(INDEX(Bemenet!$E$2:$E$301,$M8590)="",INDEX(Bemenet!$F$2:$F$301,$M8590)=""),"",MAX(INDEX(Bemenet!$E$2:$E$301,$M8590),INDEX(Szabalyok!$A:$A,$N8590))))</f>
        <v/>
      </c>
      <c r="C8590" s="41">
        <f>IF($B8590="","",MIN(INDEX(Bemenet!$F$2:$F$301,$M8590),INDEX(Szabalyok!$B:$B,$N8590)))</f>
        <v/>
      </c>
      <c r="D8590" s="5">
        <f>IF(AND($B8590&lt;&gt;"",$C8590&lt;&gt;"",$B8590&lt;=$C8590),INDEX(Bemenet!$G$2:$G$301,$M8590),"")</f>
        <v/>
      </c>
      <c r="E8590" s="6">
        <f>IF(AND($B8590&lt;&gt;"",$C8590&lt;&gt;"",$B8590&lt;=$C8590),INDEX(Bemenet!$D$2:$D$301,$M8590),"")</f>
        <v/>
      </c>
      <c r="F8590" s="5">
        <f>IF(AND($B8590&lt;&gt;"",$C8590&lt;&gt;"",$B8590&lt;=$C8590),$C8590-$B8590+1,"")</f>
        <v/>
      </c>
      <c r="G8590" s="5">
        <f>IF($F8590="","",$F8590*$D8590)</f>
        <v/>
      </c>
      <c r="H8590" s="42">
        <f>IF($G8590="","",$O8590)</f>
        <v/>
      </c>
      <c r="I8590" s="5">
        <f>IF($G8590="","",$G8590*IF($H8590="",$O8590,$H8590)/100)</f>
        <v/>
      </c>
      <c r="J8590" s="5">
        <f>IF(OR($L8590="",NOT(COUNTIFS($L$2:$L8590,$L8590)=1)),"",SUMIFS($G:$G,$L:$L,$L8590))</f>
        <v/>
      </c>
      <c r="K8590" s="5">
        <f>IF(OR($L8590="",NOT(COUNTIFS($L$2:$L8590,$L8590)=1)),"",SUMIFS($I:$I,$L:$L,$L8590))</f>
        <v/>
      </c>
      <c r="L8590" s="6">
        <f>IF($B8590="","",YEAR($B8590))</f>
        <v/>
      </c>
      <c r="M8590" s="6">
        <f>INT((ROW()-2)/39)+1</f>
        <v/>
      </c>
      <c r="N8590" s="6">
        <f>MOD(ROW()-2,39)+2</f>
        <v/>
      </c>
      <c r="O8590" s="42">
        <f>IF(AND($B8590&lt;&gt;"",$C8590&lt;&gt;"",$B8590&lt;=$C8590),INDEX(Szabalyok!$C:$C,$N8590),"")</f>
        <v/>
      </c>
      <c r="P8590">
        <f>IF(D8590="",P8589,P8589+1)</f>
        <v/>
      </c>
    </row>
    <row r="8591">
      <c r="A8591">
        <f>IF(P8591=P8590,0,P8591)</f>
        <v/>
      </c>
      <c r="B8591" s="41">
        <f>IF($M8591&gt;300,"",IF(OR(INDEX(Bemenet!$E$2:$E$301,$M8591)="",INDEX(Bemenet!$F$2:$F$301,$M8591)=""),"",MAX(INDEX(Bemenet!$E$2:$E$301,$M8591),INDEX(Szabalyok!$A:$A,$N8591))))</f>
        <v/>
      </c>
      <c r="C8591" s="41">
        <f>IF($B8591="","",MIN(INDEX(Bemenet!$F$2:$F$301,$M8591),INDEX(Szabalyok!$B:$B,$N8591)))</f>
        <v/>
      </c>
      <c r="D8591" s="5">
        <f>IF(AND($B8591&lt;&gt;"",$C8591&lt;&gt;"",$B8591&lt;=$C8591),INDEX(Bemenet!$G$2:$G$301,$M8591),"")</f>
        <v/>
      </c>
      <c r="E8591" s="6">
        <f>IF(AND($B8591&lt;&gt;"",$C8591&lt;&gt;"",$B8591&lt;=$C8591),INDEX(Bemenet!$D$2:$D$301,$M8591),"")</f>
        <v/>
      </c>
      <c r="F8591" s="5">
        <f>IF(AND($B8591&lt;&gt;"",$C8591&lt;&gt;"",$B8591&lt;=$C8591),$C8591-$B8591+1,"")</f>
        <v/>
      </c>
      <c r="G8591" s="5">
        <f>IF($F8591="","",$F8591*$D8591)</f>
        <v/>
      </c>
      <c r="H8591" s="42">
        <f>IF($G8591="","",$O8591)</f>
        <v/>
      </c>
      <c r="I8591" s="5">
        <f>IF($G8591="","",$G8591*IF($H8591="",$O8591,$H8591)/100)</f>
        <v/>
      </c>
      <c r="J8591" s="5">
        <f>IF(OR($L8591="",NOT(COUNTIFS($L$2:$L8591,$L8591)=1)),"",SUMIFS($G:$G,$L:$L,$L8591))</f>
        <v/>
      </c>
      <c r="K8591" s="5">
        <f>IF(OR($L8591="",NOT(COUNTIFS($L$2:$L8591,$L8591)=1)),"",SUMIFS($I:$I,$L:$L,$L8591))</f>
        <v/>
      </c>
      <c r="L8591" s="6">
        <f>IF($B8591="","",YEAR($B8591))</f>
        <v/>
      </c>
      <c r="M8591" s="6">
        <f>INT((ROW()-2)/39)+1</f>
        <v/>
      </c>
      <c r="N8591" s="6">
        <f>MOD(ROW()-2,39)+2</f>
        <v/>
      </c>
      <c r="O8591" s="42">
        <f>IF(AND($B8591&lt;&gt;"",$C8591&lt;&gt;"",$B8591&lt;=$C8591),INDEX(Szabalyok!$C:$C,$N8591),"")</f>
        <v/>
      </c>
      <c r="P8591">
        <f>IF(D8591="",P8590,P8590+1)</f>
        <v/>
      </c>
    </row>
    <row r="8592">
      <c r="A8592">
        <f>IF(P8592=P8591,0,P8592)</f>
        <v/>
      </c>
      <c r="B8592" s="41">
        <f>IF($M8592&gt;300,"",IF(OR(INDEX(Bemenet!$E$2:$E$301,$M8592)="",INDEX(Bemenet!$F$2:$F$301,$M8592)=""),"",MAX(INDEX(Bemenet!$E$2:$E$301,$M8592),INDEX(Szabalyok!$A:$A,$N8592))))</f>
        <v/>
      </c>
      <c r="C8592" s="41">
        <f>IF($B8592="","",MIN(INDEX(Bemenet!$F$2:$F$301,$M8592),INDEX(Szabalyok!$B:$B,$N8592)))</f>
        <v/>
      </c>
      <c r="D8592" s="5">
        <f>IF(AND($B8592&lt;&gt;"",$C8592&lt;&gt;"",$B8592&lt;=$C8592),INDEX(Bemenet!$G$2:$G$301,$M8592),"")</f>
        <v/>
      </c>
      <c r="E8592" s="6">
        <f>IF(AND($B8592&lt;&gt;"",$C8592&lt;&gt;"",$B8592&lt;=$C8592),INDEX(Bemenet!$D$2:$D$301,$M8592),"")</f>
        <v/>
      </c>
      <c r="F8592" s="5">
        <f>IF(AND($B8592&lt;&gt;"",$C8592&lt;&gt;"",$B8592&lt;=$C8592),$C8592-$B8592+1,"")</f>
        <v/>
      </c>
      <c r="G8592" s="5">
        <f>IF($F8592="","",$F8592*$D8592)</f>
        <v/>
      </c>
      <c r="H8592" s="42">
        <f>IF($G8592="","",$O8592)</f>
        <v/>
      </c>
      <c r="I8592" s="5">
        <f>IF($G8592="","",$G8592*IF($H8592="",$O8592,$H8592)/100)</f>
        <v/>
      </c>
      <c r="J8592" s="5">
        <f>IF(OR($L8592="",NOT(COUNTIFS($L$2:$L8592,$L8592)=1)),"",SUMIFS($G:$G,$L:$L,$L8592))</f>
        <v/>
      </c>
      <c r="K8592" s="5">
        <f>IF(OR($L8592="",NOT(COUNTIFS($L$2:$L8592,$L8592)=1)),"",SUMIFS($I:$I,$L:$L,$L8592))</f>
        <v/>
      </c>
      <c r="L8592" s="6">
        <f>IF($B8592="","",YEAR($B8592))</f>
        <v/>
      </c>
      <c r="M8592" s="6">
        <f>INT((ROW()-2)/39)+1</f>
        <v/>
      </c>
      <c r="N8592" s="6">
        <f>MOD(ROW()-2,39)+2</f>
        <v/>
      </c>
      <c r="O8592" s="42">
        <f>IF(AND($B8592&lt;&gt;"",$C8592&lt;&gt;"",$B8592&lt;=$C8592),INDEX(Szabalyok!$C:$C,$N8592),"")</f>
        <v/>
      </c>
      <c r="P8592">
        <f>IF(D8592="",P8591,P8591+1)</f>
        <v/>
      </c>
    </row>
    <row r="8593">
      <c r="A8593">
        <f>IF(P8593=P8592,0,P8593)</f>
        <v/>
      </c>
      <c r="B8593" s="41">
        <f>IF($M8593&gt;300,"",IF(OR(INDEX(Bemenet!$E$2:$E$301,$M8593)="",INDEX(Bemenet!$F$2:$F$301,$M8593)=""),"",MAX(INDEX(Bemenet!$E$2:$E$301,$M8593),INDEX(Szabalyok!$A:$A,$N8593))))</f>
        <v/>
      </c>
      <c r="C8593" s="41">
        <f>IF($B8593="","",MIN(INDEX(Bemenet!$F$2:$F$301,$M8593),INDEX(Szabalyok!$B:$B,$N8593)))</f>
        <v/>
      </c>
      <c r="D8593" s="5">
        <f>IF(AND($B8593&lt;&gt;"",$C8593&lt;&gt;"",$B8593&lt;=$C8593),INDEX(Bemenet!$G$2:$G$301,$M8593),"")</f>
        <v/>
      </c>
      <c r="E8593" s="6">
        <f>IF(AND($B8593&lt;&gt;"",$C8593&lt;&gt;"",$B8593&lt;=$C8593),INDEX(Bemenet!$D$2:$D$301,$M8593),"")</f>
        <v/>
      </c>
      <c r="F8593" s="5">
        <f>IF(AND($B8593&lt;&gt;"",$C8593&lt;&gt;"",$B8593&lt;=$C8593),$C8593-$B8593+1,"")</f>
        <v/>
      </c>
      <c r="G8593" s="5">
        <f>IF($F8593="","",$F8593*$D8593)</f>
        <v/>
      </c>
      <c r="H8593" s="42">
        <f>IF($G8593="","",$O8593)</f>
        <v/>
      </c>
      <c r="I8593" s="5">
        <f>IF($G8593="","",$G8593*IF($H8593="",$O8593,$H8593)/100)</f>
        <v/>
      </c>
      <c r="J8593" s="5">
        <f>IF(OR($L8593="",NOT(COUNTIFS($L$2:$L8593,$L8593)=1)),"",SUMIFS($G:$G,$L:$L,$L8593))</f>
        <v/>
      </c>
      <c r="K8593" s="5">
        <f>IF(OR($L8593="",NOT(COUNTIFS($L$2:$L8593,$L8593)=1)),"",SUMIFS($I:$I,$L:$L,$L8593))</f>
        <v/>
      </c>
      <c r="L8593" s="6">
        <f>IF($B8593="","",YEAR($B8593))</f>
        <v/>
      </c>
      <c r="M8593" s="6">
        <f>INT((ROW()-2)/39)+1</f>
        <v/>
      </c>
      <c r="N8593" s="6">
        <f>MOD(ROW()-2,39)+2</f>
        <v/>
      </c>
      <c r="O8593" s="42">
        <f>IF(AND($B8593&lt;&gt;"",$C8593&lt;&gt;"",$B8593&lt;=$C8593),INDEX(Szabalyok!$C:$C,$N8593),"")</f>
        <v/>
      </c>
      <c r="P8593">
        <f>IF(D8593="",P8592,P8592+1)</f>
        <v/>
      </c>
    </row>
    <row r="8594">
      <c r="A8594">
        <f>IF(P8594=P8593,0,P8594)</f>
        <v/>
      </c>
      <c r="B8594" s="41">
        <f>IF($M8594&gt;300,"",IF(OR(INDEX(Bemenet!$E$2:$E$301,$M8594)="",INDEX(Bemenet!$F$2:$F$301,$M8594)=""),"",MAX(INDEX(Bemenet!$E$2:$E$301,$M8594),INDEX(Szabalyok!$A:$A,$N8594))))</f>
        <v/>
      </c>
      <c r="C8594" s="41">
        <f>IF($B8594="","",MIN(INDEX(Bemenet!$F$2:$F$301,$M8594),INDEX(Szabalyok!$B:$B,$N8594)))</f>
        <v/>
      </c>
      <c r="D8594" s="5">
        <f>IF(AND($B8594&lt;&gt;"",$C8594&lt;&gt;"",$B8594&lt;=$C8594),INDEX(Bemenet!$G$2:$G$301,$M8594),"")</f>
        <v/>
      </c>
      <c r="E8594" s="6">
        <f>IF(AND($B8594&lt;&gt;"",$C8594&lt;&gt;"",$B8594&lt;=$C8594),INDEX(Bemenet!$D$2:$D$301,$M8594),"")</f>
        <v/>
      </c>
      <c r="F8594" s="5">
        <f>IF(AND($B8594&lt;&gt;"",$C8594&lt;&gt;"",$B8594&lt;=$C8594),$C8594-$B8594+1,"")</f>
        <v/>
      </c>
      <c r="G8594" s="5">
        <f>IF($F8594="","",$F8594*$D8594)</f>
        <v/>
      </c>
      <c r="H8594" s="42">
        <f>IF($G8594="","",$O8594)</f>
        <v/>
      </c>
      <c r="I8594" s="5">
        <f>IF($G8594="","",$G8594*IF($H8594="",$O8594,$H8594)/100)</f>
        <v/>
      </c>
      <c r="J8594" s="5">
        <f>IF(OR($L8594="",NOT(COUNTIFS($L$2:$L8594,$L8594)=1)),"",SUMIFS($G:$G,$L:$L,$L8594))</f>
        <v/>
      </c>
      <c r="K8594" s="5">
        <f>IF(OR($L8594="",NOT(COUNTIFS($L$2:$L8594,$L8594)=1)),"",SUMIFS($I:$I,$L:$L,$L8594))</f>
        <v/>
      </c>
      <c r="L8594" s="6">
        <f>IF($B8594="","",YEAR($B8594))</f>
        <v/>
      </c>
      <c r="M8594" s="6">
        <f>INT((ROW()-2)/39)+1</f>
        <v/>
      </c>
      <c r="N8594" s="6">
        <f>MOD(ROW()-2,39)+2</f>
        <v/>
      </c>
      <c r="O8594" s="42">
        <f>IF(AND($B8594&lt;&gt;"",$C8594&lt;&gt;"",$B8594&lt;=$C8594),INDEX(Szabalyok!$C:$C,$N8594),"")</f>
        <v/>
      </c>
      <c r="P8594">
        <f>IF(D8594="",P8593,P8593+1)</f>
        <v/>
      </c>
    </row>
    <row r="8595">
      <c r="A8595">
        <f>IF(P8595=P8594,0,P8595)</f>
        <v/>
      </c>
      <c r="B8595" s="41">
        <f>IF($M8595&gt;300,"",IF(OR(INDEX(Bemenet!$E$2:$E$301,$M8595)="",INDEX(Bemenet!$F$2:$F$301,$M8595)=""),"",MAX(INDEX(Bemenet!$E$2:$E$301,$M8595),INDEX(Szabalyok!$A:$A,$N8595))))</f>
        <v/>
      </c>
      <c r="C8595" s="41">
        <f>IF($B8595="","",MIN(INDEX(Bemenet!$F$2:$F$301,$M8595),INDEX(Szabalyok!$B:$B,$N8595)))</f>
        <v/>
      </c>
      <c r="D8595" s="5">
        <f>IF(AND($B8595&lt;&gt;"",$C8595&lt;&gt;"",$B8595&lt;=$C8595),INDEX(Bemenet!$G$2:$G$301,$M8595),"")</f>
        <v/>
      </c>
      <c r="E8595" s="6">
        <f>IF(AND($B8595&lt;&gt;"",$C8595&lt;&gt;"",$B8595&lt;=$C8595),INDEX(Bemenet!$D$2:$D$301,$M8595),"")</f>
        <v/>
      </c>
      <c r="F8595" s="5">
        <f>IF(AND($B8595&lt;&gt;"",$C8595&lt;&gt;"",$B8595&lt;=$C8595),$C8595-$B8595+1,"")</f>
        <v/>
      </c>
      <c r="G8595" s="5">
        <f>IF($F8595="","",$F8595*$D8595)</f>
        <v/>
      </c>
      <c r="H8595" s="42">
        <f>IF($G8595="","",$O8595)</f>
        <v/>
      </c>
      <c r="I8595" s="5">
        <f>IF($G8595="","",$G8595*IF($H8595="",$O8595,$H8595)/100)</f>
        <v/>
      </c>
      <c r="J8595" s="5">
        <f>IF(OR($L8595="",NOT(COUNTIFS($L$2:$L8595,$L8595)=1)),"",SUMIFS($G:$G,$L:$L,$L8595))</f>
        <v/>
      </c>
      <c r="K8595" s="5">
        <f>IF(OR($L8595="",NOT(COUNTIFS($L$2:$L8595,$L8595)=1)),"",SUMIFS($I:$I,$L:$L,$L8595))</f>
        <v/>
      </c>
      <c r="L8595" s="6">
        <f>IF($B8595="","",YEAR($B8595))</f>
        <v/>
      </c>
      <c r="M8595" s="6">
        <f>INT((ROW()-2)/39)+1</f>
        <v/>
      </c>
      <c r="N8595" s="6">
        <f>MOD(ROW()-2,39)+2</f>
        <v/>
      </c>
      <c r="O8595" s="42">
        <f>IF(AND($B8595&lt;&gt;"",$C8595&lt;&gt;"",$B8595&lt;=$C8595),INDEX(Szabalyok!$C:$C,$N8595),"")</f>
        <v/>
      </c>
      <c r="P8595">
        <f>IF(D8595="",P8594,P8594+1)</f>
        <v/>
      </c>
    </row>
    <row r="8596">
      <c r="A8596">
        <f>IF(P8596=P8595,0,P8596)</f>
        <v/>
      </c>
      <c r="B8596" s="41">
        <f>IF($M8596&gt;300,"",IF(OR(INDEX(Bemenet!$E$2:$E$301,$M8596)="",INDEX(Bemenet!$F$2:$F$301,$M8596)=""),"",MAX(INDEX(Bemenet!$E$2:$E$301,$M8596),INDEX(Szabalyok!$A:$A,$N8596))))</f>
        <v/>
      </c>
      <c r="C8596" s="41">
        <f>IF($B8596="","",MIN(INDEX(Bemenet!$F$2:$F$301,$M8596),INDEX(Szabalyok!$B:$B,$N8596)))</f>
        <v/>
      </c>
      <c r="D8596" s="5">
        <f>IF(AND($B8596&lt;&gt;"",$C8596&lt;&gt;"",$B8596&lt;=$C8596),INDEX(Bemenet!$G$2:$G$301,$M8596),"")</f>
        <v/>
      </c>
      <c r="E8596" s="6">
        <f>IF(AND($B8596&lt;&gt;"",$C8596&lt;&gt;"",$B8596&lt;=$C8596),INDEX(Bemenet!$D$2:$D$301,$M8596),"")</f>
        <v/>
      </c>
      <c r="F8596" s="5">
        <f>IF(AND($B8596&lt;&gt;"",$C8596&lt;&gt;"",$B8596&lt;=$C8596),$C8596-$B8596+1,"")</f>
        <v/>
      </c>
      <c r="G8596" s="5">
        <f>IF($F8596="","",$F8596*$D8596)</f>
        <v/>
      </c>
      <c r="H8596" s="42">
        <f>IF($G8596="","",$O8596)</f>
        <v/>
      </c>
      <c r="I8596" s="5">
        <f>IF($G8596="","",$G8596*IF($H8596="",$O8596,$H8596)/100)</f>
        <v/>
      </c>
      <c r="J8596" s="5">
        <f>IF(OR($L8596="",NOT(COUNTIFS($L$2:$L8596,$L8596)=1)),"",SUMIFS($G:$G,$L:$L,$L8596))</f>
        <v/>
      </c>
      <c r="K8596" s="5">
        <f>IF(OR($L8596="",NOT(COUNTIFS($L$2:$L8596,$L8596)=1)),"",SUMIFS($I:$I,$L:$L,$L8596))</f>
        <v/>
      </c>
      <c r="L8596" s="6">
        <f>IF($B8596="","",YEAR($B8596))</f>
        <v/>
      </c>
      <c r="M8596" s="6">
        <f>INT((ROW()-2)/39)+1</f>
        <v/>
      </c>
      <c r="N8596" s="6">
        <f>MOD(ROW()-2,39)+2</f>
        <v/>
      </c>
      <c r="O8596" s="42">
        <f>IF(AND($B8596&lt;&gt;"",$C8596&lt;&gt;"",$B8596&lt;=$C8596),INDEX(Szabalyok!$C:$C,$N8596),"")</f>
        <v/>
      </c>
      <c r="P8596">
        <f>IF(D8596="",P8595,P8595+1)</f>
        <v/>
      </c>
    </row>
    <row r="8597">
      <c r="A8597">
        <f>IF(P8597=P8596,0,P8597)</f>
        <v/>
      </c>
      <c r="B8597" s="41">
        <f>IF($M8597&gt;300,"",IF(OR(INDEX(Bemenet!$E$2:$E$301,$M8597)="",INDEX(Bemenet!$F$2:$F$301,$M8597)=""),"",MAX(INDEX(Bemenet!$E$2:$E$301,$M8597),INDEX(Szabalyok!$A:$A,$N8597))))</f>
        <v/>
      </c>
      <c r="C8597" s="41">
        <f>IF($B8597="","",MIN(INDEX(Bemenet!$F$2:$F$301,$M8597),INDEX(Szabalyok!$B:$B,$N8597)))</f>
        <v/>
      </c>
      <c r="D8597" s="5">
        <f>IF(AND($B8597&lt;&gt;"",$C8597&lt;&gt;"",$B8597&lt;=$C8597),INDEX(Bemenet!$G$2:$G$301,$M8597),"")</f>
        <v/>
      </c>
      <c r="E8597" s="6">
        <f>IF(AND($B8597&lt;&gt;"",$C8597&lt;&gt;"",$B8597&lt;=$C8597),INDEX(Bemenet!$D$2:$D$301,$M8597),"")</f>
        <v/>
      </c>
      <c r="F8597" s="5">
        <f>IF(AND($B8597&lt;&gt;"",$C8597&lt;&gt;"",$B8597&lt;=$C8597),$C8597-$B8597+1,"")</f>
        <v/>
      </c>
      <c r="G8597" s="5">
        <f>IF($F8597="","",$F8597*$D8597)</f>
        <v/>
      </c>
      <c r="H8597" s="42">
        <f>IF($G8597="","",$O8597)</f>
        <v/>
      </c>
      <c r="I8597" s="5">
        <f>IF($G8597="","",$G8597*IF($H8597="",$O8597,$H8597)/100)</f>
        <v/>
      </c>
      <c r="J8597" s="5">
        <f>IF(OR($L8597="",NOT(COUNTIFS($L$2:$L8597,$L8597)=1)),"",SUMIFS($G:$G,$L:$L,$L8597))</f>
        <v/>
      </c>
      <c r="K8597" s="5">
        <f>IF(OR($L8597="",NOT(COUNTIFS($L$2:$L8597,$L8597)=1)),"",SUMIFS($I:$I,$L:$L,$L8597))</f>
        <v/>
      </c>
      <c r="L8597" s="6">
        <f>IF($B8597="","",YEAR($B8597))</f>
        <v/>
      </c>
      <c r="M8597" s="6">
        <f>INT((ROW()-2)/39)+1</f>
        <v/>
      </c>
      <c r="N8597" s="6">
        <f>MOD(ROW()-2,39)+2</f>
        <v/>
      </c>
      <c r="O8597" s="42">
        <f>IF(AND($B8597&lt;&gt;"",$C8597&lt;&gt;"",$B8597&lt;=$C8597),INDEX(Szabalyok!$C:$C,$N8597),"")</f>
        <v/>
      </c>
      <c r="P8597">
        <f>IF(D8597="",P8596,P8596+1)</f>
        <v/>
      </c>
    </row>
    <row r="8598">
      <c r="A8598">
        <f>IF(P8598=P8597,0,P8598)</f>
        <v/>
      </c>
      <c r="B8598" s="41">
        <f>IF($M8598&gt;300,"",IF(OR(INDEX(Bemenet!$E$2:$E$301,$M8598)="",INDEX(Bemenet!$F$2:$F$301,$M8598)=""),"",MAX(INDEX(Bemenet!$E$2:$E$301,$M8598),INDEX(Szabalyok!$A:$A,$N8598))))</f>
        <v/>
      </c>
      <c r="C8598" s="41">
        <f>IF($B8598="","",MIN(INDEX(Bemenet!$F$2:$F$301,$M8598),INDEX(Szabalyok!$B:$B,$N8598)))</f>
        <v/>
      </c>
      <c r="D8598" s="5">
        <f>IF(AND($B8598&lt;&gt;"",$C8598&lt;&gt;"",$B8598&lt;=$C8598),INDEX(Bemenet!$G$2:$G$301,$M8598),"")</f>
        <v/>
      </c>
      <c r="E8598" s="6">
        <f>IF(AND($B8598&lt;&gt;"",$C8598&lt;&gt;"",$B8598&lt;=$C8598),INDEX(Bemenet!$D$2:$D$301,$M8598),"")</f>
        <v/>
      </c>
      <c r="F8598" s="5">
        <f>IF(AND($B8598&lt;&gt;"",$C8598&lt;&gt;"",$B8598&lt;=$C8598),$C8598-$B8598+1,"")</f>
        <v/>
      </c>
      <c r="G8598" s="5">
        <f>IF($F8598="","",$F8598*$D8598)</f>
        <v/>
      </c>
      <c r="H8598" s="42">
        <f>IF($G8598="","",$O8598)</f>
        <v/>
      </c>
      <c r="I8598" s="5">
        <f>IF($G8598="","",$G8598*IF($H8598="",$O8598,$H8598)/100)</f>
        <v/>
      </c>
      <c r="J8598" s="5">
        <f>IF(OR($L8598="",NOT(COUNTIFS($L$2:$L8598,$L8598)=1)),"",SUMIFS($G:$G,$L:$L,$L8598))</f>
        <v/>
      </c>
      <c r="K8598" s="5">
        <f>IF(OR($L8598="",NOT(COUNTIFS($L$2:$L8598,$L8598)=1)),"",SUMIFS($I:$I,$L:$L,$L8598))</f>
        <v/>
      </c>
      <c r="L8598" s="6">
        <f>IF($B8598="","",YEAR($B8598))</f>
        <v/>
      </c>
      <c r="M8598" s="6">
        <f>INT((ROW()-2)/39)+1</f>
        <v/>
      </c>
      <c r="N8598" s="6">
        <f>MOD(ROW()-2,39)+2</f>
        <v/>
      </c>
      <c r="O8598" s="42">
        <f>IF(AND($B8598&lt;&gt;"",$C8598&lt;&gt;"",$B8598&lt;=$C8598),INDEX(Szabalyok!$C:$C,$N8598),"")</f>
        <v/>
      </c>
      <c r="P8598">
        <f>IF(D8598="",P8597,P8597+1)</f>
        <v/>
      </c>
    </row>
    <row r="8599">
      <c r="A8599">
        <f>IF(P8599=P8598,0,P8599)</f>
        <v/>
      </c>
      <c r="B8599" s="41">
        <f>IF($M8599&gt;300,"",IF(OR(INDEX(Bemenet!$E$2:$E$301,$M8599)="",INDEX(Bemenet!$F$2:$F$301,$M8599)=""),"",MAX(INDEX(Bemenet!$E$2:$E$301,$M8599),INDEX(Szabalyok!$A:$A,$N8599))))</f>
        <v/>
      </c>
      <c r="C8599" s="41">
        <f>IF($B8599="","",MIN(INDEX(Bemenet!$F$2:$F$301,$M8599),INDEX(Szabalyok!$B:$B,$N8599)))</f>
        <v/>
      </c>
      <c r="D8599" s="5">
        <f>IF(AND($B8599&lt;&gt;"",$C8599&lt;&gt;"",$B8599&lt;=$C8599),INDEX(Bemenet!$G$2:$G$301,$M8599),"")</f>
        <v/>
      </c>
      <c r="E8599" s="6">
        <f>IF(AND($B8599&lt;&gt;"",$C8599&lt;&gt;"",$B8599&lt;=$C8599),INDEX(Bemenet!$D$2:$D$301,$M8599),"")</f>
        <v/>
      </c>
      <c r="F8599" s="5">
        <f>IF(AND($B8599&lt;&gt;"",$C8599&lt;&gt;"",$B8599&lt;=$C8599),$C8599-$B8599+1,"")</f>
        <v/>
      </c>
      <c r="G8599" s="5">
        <f>IF($F8599="","",$F8599*$D8599)</f>
        <v/>
      </c>
      <c r="H8599" s="42">
        <f>IF($G8599="","",$O8599)</f>
        <v/>
      </c>
      <c r="I8599" s="5">
        <f>IF($G8599="","",$G8599*IF($H8599="",$O8599,$H8599)/100)</f>
        <v/>
      </c>
      <c r="J8599" s="5">
        <f>IF(OR($L8599="",NOT(COUNTIFS($L$2:$L8599,$L8599)=1)),"",SUMIFS($G:$G,$L:$L,$L8599))</f>
        <v/>
      </c>
      <c r="K8599" s="5">
        <f>IF(OR($L8599="",NOT(COUNTIFS($L$2:$L8599,$L8599)=1)),"",SUMIFS($I:$I,$L:$L,$L8599))</f>
        <v/>
      </c>
      <c r="L8599" s="6">
        <f>IF($B8599="","",YEAR($B8599))</f>
        <v/>
      </c>
      <c r="M8599" s="6">
        <f>INT((ROW()-2)/39)+1</f>
        <v/>
      </c>
      <c r="N8599" s="6">
        <f>MOD(ROW()-2,39)+2</f>
        <v/>
      </c>
      <c r="O8599" s="42">
        <f>IF(AND($B8599&lt;&gt;"",$C8599&lt;&gt;"",$B8599&lt;=$C8599),INDEX(Szabalyok!$C:$C,$N8599),"")</f>
        <v/>
      </c>
      <c r="P8599">
        <f>IF(D8599="",P8598,P8598+1)</f>
        <v/>
      </c>
    </row>
    <row r="8600">
      <c r="A8600">
        <f>IF(P8600=P8599,0,P8600)</f>
        <v/>
      </c>
      <c r="B8600" s="41">
        <f>IF($M8600&gt;300,"",IF(OR(INDEX(Bemenet!$E$2:$E$301,$M8600)="",INDEX(Bemenet!$F$2:$F$301,$M8600)=""),"",MAX(INDEX(Bemenet!$E$2:$E$301,$M8600),INDEX(Szabalyok!$A:$A,$N8600))))</f>
        <v/>
      </c>
      <c r="C8600" s="41">
        <f>IF($B8600="","",MIN(INDEX(Bemenet!$F$2:$F$301,$M8600),INDEX(Szabalyok!$B:$B,$N8600)))</f>
        <v/>
      </c>
      <c r="D8600" s="5">
        <f>IF(AND($B8600&lt;&gt;"",$C8600&lt;&gt;"",$B8600&lt;=$C8600),INDEX(Bemenet!$G$2:$G$301,$M8600),"")</f>
        <v/>
      </c>
      <c r="E8600" s="6">
        <f>IF(AND($B8600&lt;&gt;"",$C8600&lt;&gt;"",$B8600&lt;=$C8600),INDEX(Bemenet!$D$2:$D$301,$M8600),"")</f>
        <v/>
      </c>
      <c r="F8600" s="5">
        <f>IF(AND($B8600&lt;&gt;"",$C8600&lt;&gt;"",$B8600&lt;=$C8600),$C8600-$B8600+1,"")</f>
        <v/>
      </c>
      <c r="G8600" s="5">
        <f>IF($F8600="","",$F8600*$D8600)</f>
        <v/>
      </c>
      <c r="H8600" s="42">
        <f>IF($G8600="","",$O8600)</f>
        <v/>
      </c>
      <c r="I8600" s="5">
        <f>IF($G8600="","",$G8600*IF($H8600="",$O8600,$H8600)/100)</f>
        <v/>
      </c>
      <c r="J8600" s="5">
        <f>IF(OR($L8600="",NOT(COUNTIFS($L$2:$L8600,$L8600)=1)),"",SUMIFS($G:$G,$L:$L,$L8600))</f>
        <v/>
      </c>
      <c r="K8600" s="5">
        <f>IF(OR($L8600="",NOT(COUNTIFS($L$2:$L8600,$L8600)=1)),"",SUMIFS($I:$I,$L:$L,$L8600))</f>
        <v/>
      </c>
      <c r="L8600" s="6">
        <f>IF($B8600="","",YEAR($B8600))</f>
        <v/>
      </c>
      <c r="M8600" s="6">
        <f>INT((ROW()-2)/39)+1</f>
        <v/>
      </c>
      <c r="N8600" s="6">
        <f>MOD(ROW()-2,39)+2</f>
        <v/>
      </c>
      <c r="O8600" s="42">
        <f>IF(AND($B8600&lt;&gt;"",$C8600&lt;&gt;"",$B8600&lt;=$C8600),INDEX(Szabalyok!$C:$C,$N8600),"")</f>
        <v/>
      </c>
      <c r="P8600">
        <f>IF(D8600="",P8599,P8599+1)</f>
        <v/>
      </c>
    </row>
    <row r="8601">
      <c r="A8601">
        <f>IF(P8601=P8600,0,P8601)</f>
        <v/>
      </c>
      <c r="B8601" s="41">
        <f>IF($M8601&gt;300,"",IF(OR(INDEX(Bemenet!$E$2:$E$301,$M8601)="",INDEX(Bemenet!$F$2:$F$301,$M8601)=""),"",MAX(INDEX(Bemenet!$E$2:$E$301,$M8601),INDEX(Szabalyok!$A:$A,$N8601))))</f>
        <v/>
      </c>
      <c r="C8601" s="41">
        <f>IF($B8601="","",MIN(INDEX(Bemenet!$F$2:$F$301,$M8601),INDEX(Szabalyok!$B:$B,$N8601)))</f>
        <v/>
      </c>
      <c r="D8601" s="5">
        <f>IF(AND($B8601&lt;&gt;"",$C8601&lt;&gt;"",$B8601&lt;=$C8601),INDEX(Bemenet!$G$2:$G$301,$M8601),"")</f>
        <v/>
      </c>
      <c r="E8601" s="6">
        <f>IF(AND($B8601&lt;&gt;"",$C8601&lt;&gt;"",$B8601&lt;=$C8601),INDEX(Bemenet!$D$2:$D$301,$M8601),"")</f>
        <v/>
      </c>
      <c r="F8601" s="5">
        <f>IF(AND($B8601&lt;&gt;"",$C8601&lt;&gt;"",$B8601&lt;=$C8601),$C8601-$B8601+1,"")</f>
        <v/>
      </c>
      <c r="G8601" s="5">
        <f>IF($F8601="","",$F8601*$D8601)</f>
        <v/>
      </c>
      <c r="H8601" s="42">
        <f>IF($G8601="","",$O8601)</f>
        <v/>
      </c>
      <c r="I8601" s="5">
        <f>IF($G8601="","",$G8601*IF($H8601="",$O8601,$H8601)/100)</f>
        <v/>
      </c>
      <c r="J8601" s="5">
        <f>IF(OR($L8601="",NOT(COUNTIFS($L$2:$L8601,$L8601)=1)),"",SUMIFS($G:$G,$L:$L,$L8601))</f>
        <v/>
      </c>
      <c r="K8601" s="5">
        <f>IF(OR($L8601="",NOT(COUNTIFS($L$2:$L8601,$L8601)=1)),"",SUMIFS($I:$I,$L:$L,$L8601))</f>
        <v/>
      </c>
      <c r="L8601" s="6">
        <f>IF($B8601="","",YEAR($B8601))</f>
        <v/>
      </c>
      <c r="M8601" s="6">
        <f>INT((ROW()-2)/39)+1</f>
        <v/>
      </c>
      <c r="N8601" s="6">
        <f>MOD(ROW()-2,39)+2</f>
        <v/>
      </c>
      <c r="O8601" s="42">
        <f>IF(AND($B8601&lt;&gt;"",$C8601&lt;&gt;"",$B8601&lt;=$C8601),INDEX(Szabalyok!$C:$C,$N8601),"")</f>
        <v/>
      </c>
      <c r="P8601">
        <f>IF(D8601="",P8600,P8600+1)</f>
        <v/>
      </c>
    </row>
    <row r="8602">
      <c r="A8602">
        <f>IF(P8602=P8601,0,P8602)</f>
        <v/>
      </c>
      <c r="B8602" s="41">
        <f>IF($M8602&gt;300,"",IF(OR(INDEX(Bemenet!$E$2:$E$301,$M8602)="",INDEX(Bemenet!$F$2:$F$301,$M8602)=""),"",MAX(INDEX(Bemenet!$E$2:$E$301,$M8602),INDEX(Szabalyok!$A:$A,$N8602))))</f>
        <v/>
      </c>
      <c r="C8602" s="41">
        <f>IF($B8602="","",MIN(INDEX(Bemenet!$F$2:$F$301,$M8602),INDEX(Szabalyok!$B:$B,$N8602)))</f>
        <v/>
      </c>
      <c r="D8602" s="5">
        <f>IF(AND($B8602&lt;&gt;"",$C8602&lt;&gt;"",$B8602&lt;=$C8602),INDEX(Bemenet!$G$2:$G$301,$M8602),"")</f>
        <v/>
      </c>
      <c r="E8602" s="6">
        <f>IF(AND($B8602&lt;&gt;"",$C8602&lt;&gt;"",$B8602&lt;=$C8602),INDEX(Bemenet!$D$2:$D$301,$M8602),"")</f>
        <v/>
      </c>
      <c r="F8602" s="5">
        <f>IF(AND($B8602&lt;&gt;"",$C8602&lt;&gt;"",$B8602&lt;=$C8602),$C8602-$B8602+1,"")</f>
        <v/>
      </c>
      <c r="G8602" s="5">
        <f>IF($F8602="","",$F8602*$D8602)</f>
        <v/>
      </c>
      <c r="H8602" s="42">
        <f>IF($G8602="","",$O8602)</f>
        <v/>
      </c>
      <c r="I8602" s="5">
        <f>IF($G8602="","",$G8602*IF($H8602="",$O8602,$H8602)/100)</f>
        <v/>
      </c>
      <c r="J8602" s="5">
        <f>IF(OR($L8602="",NOT(COUNTIFS($L$2:$L8602,$L8602)=1)),"",SUMIFS($G:$G,$L:$L,$L8602))</f>
        <v/>
      </c>
      <c r="K8602" s="5">
        <f>IF(OR($L8602="",NOT(COUNTIFS($L$2:$L8602,$L8602)=1)),"",SUMIFS($I:$I,$L:$L,$L8602))</f>
        <v/>
      </c>
      <c r="L8602" s="6">
        <f>IF($B8602="","",YEAR($B8602))</f>
        <v/>
      </c>
      <c r="M8602" s="6">
        <f>INT((ROW()-2)/39)+1</f>
        <v/>
      </c>
      <c r="N8602" s="6">
        <f>MOD(ROW()-2,39)+2</f>
        <v/>
      </c>
      <c r="O8602" s="42">
        <f>IF(AND($B8602&lt;&gt;"",$C8602&lt;&gt;"",$B8602&lt;=$C8602),INDEX(Szabalyok!$C:$C,$N8602),"")</f>
        <v/>
      </c>
      <c r="P8602">
        <f>IF(D8602="",P8601,P8601+1)</f>
        <v/>
      </c>
    </row>
    <row r="8603">
      <c r="A8603">
        <f>IF(P8603=P8602,0,P8603)</f>
        <v/>
      </c>
      <c r="B8603" s="41">
        <f>IF($M8603&gt;300,"",IF(OR(INDEX(Bemenet!$E$2:$E$301,$M8603)="",INDEX(Bemenet!$F$2:$F$301,$M8603)=""),"",MAX(INDEX(Bemenet!$E$2:$E$301,$M8603),INDEX(Szabalyok!$A:$A,$N8603))))</f>
        <v/>
      </c>
      <c r="C8603" s="41">
        <f>IF($B8603="","",MIN(INDEX(Bemenet!$F$2:$F$301,$M8603),INDEX(Szabalyok!$B:$B,$N8603)))</f>
        <v/>
      </c>
      <c r="D8603" s="5">
        <f>IF(AND($B8603&lt;&gt;"",$C8603&lt;&gt;"",$B8603&lt;=$C8603),INDEX(Bemenet!$G$2:$G$301,$M8603),"")</f>
        <v/>
      </c>
      <c r="E8603" s="6">
        <f>IF(AND($B8603&lt;&gt;"",$C8603&lt;&gt;"",$B8603&lt;=$C8603),INDEX(Bemenet!$D$2:$D$301,$M8603),"")</f>
        <v/>
      </c>
      <c r="F8603" s="5">
        <f>IF(AND($B8603&lt;&gt;"",$C8603&lt;&gt;"",$B8603&lt;=$C8603),$C8603-$B8603+1,"")</f>
        <v/>
      </c>
      <c r="G8603" s="5">
        <f>IF($F8603="","",$F8603*$D8603)</f>
        <v/>
      </c>
      <c r="H8603" s="42">
        <f>IF($G8603="","",$O8603)</f>
        <v/>
      </c>
      <c r="I8603" s="5">
        <f>IF($G8603="","",$G8603*IF($H8603="",$O8603,$H8603)/100)</f>
        <v/>
      </c>
      <c r="J8603" s="5">
        <f>IF(OR($L8603="",NOT(COUNTIFS($L$2:$L8603,$L8603)=1)),"",SUMIFS($G:$G,$L:$L,$L8603))</f>
        <v/>
      </c>
      <c r="K8603" s="5">
        <f>IF(OR($L8603="",NOT(COUNTIFS($L$2:$L8603,$L8603)=1)),"",SUMIFS($I:$I,$L:$L,$L8603))</f>
        <v/>
      </c>
      <c r="L8603" s="6">
        <f>IF($B8603="","",YEAR($B8603))</f>
        <v/>
      </c>
      <c r="M8603" s="6">
        <f>INT((ROW()-2)/39)+1</f>
        <v/>
      </c>
      <c r="N8603" s="6">
        <f>MOD(ROW()-2,39)+2</f>
        <v/>
      </c>
      <c r="O8603" s="42">
        <f>IF(AND($B8603&lt;&gt;"",$C8603&lt;&gt;"",$B8603&lt;=$C8603),INDEX(Szabalyok!$C:$C,$N8603),"")</f>
        <v/>
      </c>
      <c r="P8603">
        <f>IF(D8603="",P8602,P8602+1)</f>
        <v/>
      </c>
    </row>
    <row r="8604">
      <c r="A8604">
        <f>IF(P8604=P8603,0,P8604)</f>
        <v/>
      </c>
      <c r="B8604" s="41">
        <f>IF($M8604&gt;300,"",IF(OR(INDEX(Bemenet!$E$2:$E$301,$M8604)="",INDEX(Bemenet!$F$2:$F$301,$M8604)=""),"",MAX(INDEX(Bemenet!$E$2:$E$301,$M8604),INDEX(Szabalyok!$A:$A,$N8604))))</f>
        <v/>
      </c>
      <c r="C8604" s="41">
        <f>IF($B8604="","",MIN(INDEX(Bemenet!$F$2:$F$301,$M8604),INDEX(Szabalyok!$B:$B,$N8604)))</f>
        <v/>
      </c>
      <c r="D8604" s="5">
        <f>IF(AND($B8604&lt;&gt;"",$C8604&lt;&gt;"",$B8604&lt;=$C8604),INDEX(Bemenet!$G$2:$G$301,$M8604),"")</f>
        <v/>
      </c>
      <c r="E8604" s="6">
        <f>IF(AND($B8604&lt;&gt;"",$C8604&lt;&gt;"",$B8604&lt;=$C8604),INDEX(Bemenet!$D$2:$D$301,$M8604),"")</f>
        <v/>
      </c>
      <c r="F8604" s="5">
        <f>IF(AND($B8604&lt;&gt;"",$C8604&lt;&gt;"",$B8604&lt;=$C8604),$C8604-$B8604+1,"")</f>
        <v/>
      </c>
      <c r="G8604" s="5">
        <f>IF($F8604="","",$F8604*$D8604)</f>
        <v/>
      </c>
      <c r="H8604" s="42">
        <f>IF($G8604="","",$O8604)</f>
        <v/>
      </c>
      <c r="I8604" s="5">
        <f>IF($G8604="","",$G8604*IF($H8604="",$O8604,$H8604)/100)</f>
        <v/>
      </c>
      <c r="J8604" s="5">
        <f>IF(OR($L8604="",NOT(COUNTIFS($L$2:$L8604,$L8604)=1)),"",SUMIFS($G:$G,$L:$L,$L8604))</f>
        <v/>
      </c>
      <c r="K8604" s="5">
        <f>IF(OR($L8604="",NOT(COUNTIFS($L$2:$L8604,$L8604)=1)),"",SUMIFS($I:$I,$L:$L,$L8604))</f>
        <v/>
      </c>
      <c r="L8604" s="6">
        <f>IF($B8604="","",YEAR($B8604))</f>
        <v/>
      </c>
      <c r="M8604" s="6">
        <f>INT((ROW()-2)/39)+1</f>
        <v/>
      </c>
      <c r="N8604" s="6">
        <f>MOD(ROW()-2,39)+2</f>
        <v/>
      </c>
      <c r="O8604" s="42">
        <f>IF(AND($B8604&lt;&gt;"",$C8604&lt;&gt;"",$B8604&lt;=$C8604),INDEX(Szabalyok!$C:$C,$N8604),"")</f>
        <v/>
      </c>
      <c r="P8604">
        <f>IF(D8604="",P8603,P8603+1)</f>
        <v/>
      </c>
    </row>
    <row r="8605">
      <c r="A8605">
        <f>IF(P8605=P8604,0,P8605)</f>
        <v/>
      </c>
      <c r="B8605" s="41">
        <f>IF($M8605&gt;300,"",IF(OR(INDEX(Bemenet!$E$2:$E$301,$M8605)="",INDEX(Bemenet!$F$2:$F$301,$M8605)=""),"",MAX(INDEX(Bemenet!$E$2:$E$301,$M8605),INDEX(Szabalyok!$A:$A,$N8605))))</f>
        <v/>
      </c>
      <c r="C8605" s="41">
        <f>IF($B8605="","",MIN(INDEX(Bemenet!$F$2:$F$301,$M8605),INDEX(Szabalyok!$B:$B,$N8605)))</f>
        <v/>
      </c>
      <c r="D8605" s="5">
        <f>IF(AND($B8605&lt;&gt;"",$C8605&lt;&gt;"",$B8605&lt;=$C8605),INDEX(Bemenet!$G$2:$G$301,$M8605),"")</f>
        <v/>
      </c>
      <c r="E8605" s="6">
        <f>IF(AND($B8605&lt;&gt;"",$C8605&lt;&gt;"",$B8605&lt;=$C8605),INDEX(Bemenet!$D$2:$D$301,$M8605),"")</f>
        <v/>
      </c>
      <c r="F8605" s="5">
        <f>IF(AND($B8605&lt;&gt;"",$C8605&lt;&gt;"",$B8605&lt;=$C8605),$C8605-$B8605+1,"")</f>
        <v/>
      </c>
      <c r="G8605" s="5">
        <f>IF($F8605="","",$F8605*$D8605)</f>
        <v/>
      </c>
      <c r="H8605" s="42">
        <f>IF($G8605="","",$O8605)</f>
        <v/>
      </c>
      <c r="I8605" s="5">
        <f>IF($G8605="","",$G8605*IF($H8605="",$O8605,$H8605)/100)</f>
        <v/>
      </c>
      <c r="J8605" s="5">
        <f>IF(OR($L8605="",NOT(COUNTIFS($L$2:$L8605,$L8605)=1)),"",SUMIFS($G:$G,$L:$L,$L8605))</f>
        <v/>
      </c>
      <c r="K8605" s="5">
        <f>IF(OR($L8605="",NOT(COUNTIFS($L$2:$L8605,$L8605)=1)),"",SUMIFS($I:$I,$L:$L,$L8605))</f>
        <v/>
      </c>
      <c r="L8605" s="6">
        <f>IF($B8605="","",YEAR($B8605))</f>
        <v/>
      </c>
      <c r="M8605" s="6">
        <f>INT((ROW()-2)/39)+1</f>
        <v/>
      </c>
      <c r="N8605" s="6">
        <f>MOD(ROW()-2,39)+2</f>
        <v/>
      </c>
      <c r="O8605" s="42">
        <f>IF(AND($B8605&lt;&gt;"",$C8605&lt;&gt;"",$B8605&lt;=$C8605),INDEX(Szabalyok!$C:$C,$N8605),"")</f>
        <v/>
      </c>
      <c r="P8605">
        <f>IF(D8605="",P8604,P8604+1)</f>
        <v/>
      </c>
    </row>
    <row r="8606">
      <c r="A8606">
        <f>IF(P8606=P8605,0,P8606)</f>
        <v/>
      </c>
      <c r="B8606" s="41">
        <f>IF($M8606&gt;300,"",IF(OR(INDEX(Bemenet!$E$2:$E$301,$M8606)="",INDEX(Bemenet!$F$2:$F$301,$M8606)=""),"",MAX(INDEX(Bemenet!$E$2:$E$301,$M8606),INDEX(Szabalyok!$A:$A,$N8606))))</f>
        <v/>
      </c>
      <c r="C8606" s="41">
        <f>IF($B8606="","",MIN(INDEX(Bemenet!$F$2:$F$301,$M8606),INDEX(Szabalyok!$B:$B,$N8606)))</f>
        <v/>
      </c>
      <c r="D8606" s="5">
        <f>IF(AND($B8606&lt;&gt;"",$C8606&lt;&gt;"",$B8606&lt;=$C8606),INDEX(Bemenet!$G$2:$G$301,$M8606),"")</f>
        <v/>
      </c>
      <c r="E8606" s="6">
        <f>IF(AND($B8606&lt;&gt;"",$C8606&lt;&gt;"",$B8606&lt;=$C8606),INDEX(Bemenet!$D$2:$D$301,$M8606),"")</f>
        <v/>
      </c>
      <c r="F8606" s="5">
        <f>IF(AND($B8606&lt;&gt;"",$C8606&lt;&gt;"",$B8606&lt;=$C8606),$C8606-$B8606+1,"")</f>
        <v/>
      </c>
      <c r="G8606" s="5">
        <f>IF($F8606="","",$F8606*$D8606)</f>
        <v/>
      </c>
      <c r="H8606" s="42">
        <f>IF($G8606="","",$O8606)</f>
        <v/>
      </c>
      <c r="I8606" s="5">
        <f>IF($G8606="","",$G8606*IF($H8606="",$O8606,$H8606)/100)</f>
        <v/>
      </c>
      <c r="J8606" s="5">
        <f>IF(OR($L8606="",NOT(COUNTIFS($L$2:$L8606,$L8606)=1)),"",SUMIFS($G:$G,$L:$L,$L8606))</f>
        <v/>
      </c>
      <c r="K8606" s="5">
        <f>IF(OR($L8606="",NOT(COUNTIFS($L$2:$L8606,$L8606)=1)),"",SUMIFS($I:$I,$L:$L,$L8606))</f>
        <v/>
      </c>
      <c r="L8606" s="6">
        <f>IF($B8606="","",YEAR($B8606))</f>
        <v/>
      </c>
      <c r="M8606" s="6">
        <f>INT((ROW()-2)/39)+1</f>
        <v/>
      </c>
      <c r="N8606" s="6">
        <f>MOD(ROW()-2,39)+2</f>
        <v/>
      </c>
      <c r="O8606" s="42">
        <f>IF(AND($B8606&lt;&gt;"",$C8606&lt;&gt;"",$B8606&lt;=$C8606),INDEX(Szabalyok!$C:$C,$N8606),"")</f>
        <v/>
      </c>
      <c r="P8606">
        <f>IF(D8606="",P8605,P8605+1)</f>
        <v/>
      </c>
    </row>
    <row r="8607">
      <c r="A8607">
        <f>IF(P8607=P8606,0,P8607)</f>
        <v/>
      </c>
      <c r="B8607" s="41">
        <f>IF($M8607&gt;300,"",IF(OR(INDEX(Bemenet!$E$2:$E$301,$M8607)="",INDEX(Bemenet!$F$2:$F$301,$M8607)=""),"",MAX(INDEX(Bemenet!$E$2:$E$301,$M8607),INDEX(Szabalyok!$A:$A,$N8607))))</f>
        <v/>
      </c>
      <c r="C8607" s="41">
        <f>IF($B8607="","",MIN(INDEX(Bemenet!$F$2:$F$301,$M8607),INDEX(Szabalyok!$B:$B,$N8607)))</f>
        <v/>
      </c>
      <c r="D8607" s="5">
        <f>IF(AND($B8607&lt;&gt;"",$C8607&lt;&gt;"",$B8607&lt;=$C8607),INDEX(Bemenet!$G$2:$G$301,$M8607),"")</f>
        <v/>
      </c>
      <c r="E8607" s="6">
        <f>IF(AND($B8607&lt;&gt;"",$C8607&lt;&gt;"",$B8607&lt;=$C8607),INDEX(Bemenet!$D$2:$D$301,$M8607),"")</f>
        <v/>
      </c>
      <c r="F8607" s="5">
        <f>IF(AND($B8607&lt;&gt;"",$C8607&lt;&gt;"",$B8607&lt;=$C8607),$C8607-$B8607+1,"")</f>
        <v/>
      </c>
      <c r="G8607" s="5">
        <f>IF($F8607="","",$F8607*$D8607)</f>
        <v/>
      </c>
      <c r="H8607" s="42">
        <f>IF($G8607="","",$O8607)</f>
        <v/>
      </c>
      <c r="I8607" s="5">
        <f>IF($G8607="","",$G8607*IF($H8607="",$O8607,$H8607)/100)</f>
        <v/>
      </c>
      <c r="J8607" s="5">
        <f>IF(OR($L8607="",NOT(COUNTIFS($L$2:$L8607,$L8607)=1)),"",SUMIFS($G:$G,$L:$L,$L8607))</f>
        <v/>
      </c>
      <c r="K8607" s="5">
        <f>IF(OR($L8607="",NOT(COUNTIFS($L$2:$L8607,$L8607)=1)),"",SUMIFS($I:$I,$L:$L,$L8607))</f>
        <v/>
      </c>
      <c r="L8607" s="6">
        <f>IF($B8607="","",YEAR($B8607))</f>
        <v/>
      </c>
      <c r="M8607" s="6">
        <f>INT((ROW()-2)/39)+1</f>
        <v/>
      </c>
      <c r="N8607" s="6">
        <f>MOD(ROW()-2,39)+2</f>
        <v/>
      </c>
      <c r="O8607" s="42">
        <f>IF(AND($B8607&lt;&gt;"",$C8607&lt;&gt;"",$B8607&lt;=$C8607),INDEX(Szabalyok!$C:$C,$N8607),"")</f>
        <v/>
      </c>
      <c r="P8607">
        <f>IF(D8607="",P8606,P8606+1)</f>
        <v/>
      </c>
    </row>
    <row r="8608">
      <c r="A8608">
        <f>IF(P8608=P8607,0,P8608)</f>
        <v/>
      </c>
      <c r="B8608" s="41">
        <f>IF($M8608&gt;300,"",IF(OR(INDEX(Bemenet!$E$2:$E$301,$M8608)="",INDEX(Bemenet!$F$2:$F$301,$M8608)=""),"",MAX(INDEX(Bemenet!$E$2:$E$301,$M8608),INDEX(Szabalyok!$A:$A,$N8608))))</f>
        <v/>
      </c>
      <c r="C8608" s="41">
        <f>IF($B8608="","",MIN(INDEX(Bemenet!$F$2:$F$301,$M8608),INDEX(Szabalyok!$B:$B,$N8608)))</f>
        <v/>
      </c>
      <c r="D8608" s="5">
        <f>IF(AND($B8608&lt;&gt;"",$C8608&lt;&gt;"",$B8608&lt;=$C8608),INDEX(Bemenet!$G$2:$G$301,$M8608),"")</f>
        <v/>
      </c>
      <c r="E8608" s="6">
        <f>IF(AND($B8608&lt;&gt;"",$C8608&lt;&gt;"",$B8608&lt;=$C8608),INDEX(Bemenet!$D$2:$D$301,$M8608),"")</f>
        <v/>
      </c>
      <c r="F8608" s="5">
        <f>IF(AND($B8608&lt;&gt;"",$C8608&lt;&gt;"",$B8608&lt;=$C8608),$C8608-$B8608+1,"")</f>
        <v/>
      </c>
      <c r="G8608" s="5">
        <f>IF($F8608="","",$F8608*$D8608)</f>
        <v/>
      </c>
      <c r="H8608" s="42">
        <f>IF($G8608="","",$O8608)</f>
        <v/>
      </c>
      <c r="I8608" s="5">
        <f>IF($G8608="","",$G8608*IF($H8608="",$O8608,$H8608)/100)</f>
        <v/>
      </c>
      <c r="J8608" s="5">
        <f>IF(OR($L8608="",NOT(COUNTIFS($L$2:$L8608,$L8608)=1)),"",SUMIFS($G:$G,$L:$L,$L8608))</f>
        <v/>
      </c>
      <c r="K8608" s="5">
        <f>IF(OR($L8608="",NOT(COUNTIFS($L$2:$L8608,$L8608)=1)),"",SUMIFS($I:$I,$L:$L,$L8608))</f>
        <v/>
      </c>
      <c r="L8608" s="6">
        <f>IF($B8608="","",YEAR($B8608))</f>
        <v/>
      </c>
      <c r="M8608" s="6">
        <f>INT((ROW()-2)/39)+1</f>
        <v/>
      </c>
      <c r="N8608" s="6">
        <f>MOD(ROW()-2,39)+2</f>
        <v/>
      </c>
      <c r="O8608" s="42">
        <f>IF(AND($B8608&lt;&gt;"",$C8608&lt;&gt;"",$B8608&lt;=$C8608),INDEX(Szabalyok!$C:$C,$N8608),"")</f>
        <v/>
      </c>
      <c r="P8608">
        <f>IF(D8608="",P8607,P8607+1)</f>
        <v/>
      </c>
    </row>
    <row r="8609">
      <c r="A8609">
        <f>IF(P8609=P8608,0,P8609)</f>
        <v/>
      </c>
      <c r="B8609" s="41">
        <f>IF($M8609&gt;300,"",IF(OR(INDEX(Bemenet!$E$2:$E$301,$M8609)="",INDEX(Bemenet!$F$2:$F$301,$M8609)=""),"",MAX(INDEX(Bemenet!$E$2:$E$301,$M8609),INDEX(Szabalyok!$A:$A,$N8609))))</f>
        <v/>
      </c>
      <c r="C8609" s="41">
        <f>IF($B8609="","",MIN(INDEX(Bemenet!$F$2:$F$301,$M8609),INDEX(Szabalyok!$B:$B,$N8609)))</f>
        <v/>
      </c>
      <c r="D8609" s="5">
        <f>IF(AND($B8609&lt;&gt;"",$C8609&lt;&gt;"",$B8609&lt;=$C8609),INDEX(Bemenet!$G$2:$G$301,$M8609),"")</f>
        <v/>
      </c>
      <c r="E8609" s="6">
        <f>IF(AND($B8609&lt;&gt;"",$C8609&lt;&gt;"",$B8609&lt;=$C8609),INDEX(Bemenet!$D$2:$D$301,$M8609),"")</f>
        <v/>
      </c>
      <c r="F8609" s="5">
        <f>IF(AND($B8609&lt;&gt;"",$C8609&lt;&gt;"",$B8609&lt;=$C8609),$C8609-$B8609+1,"")</f>
        <v/>
      </c>
      <c r="G8609" s="5">
        <f>IF($F8609="","",$F8609*$D8609)</f>
        <v/>
      </c>
      <c r="H8609" s="42">
        <f>IF($G8609="","",$O8609)</f>
        <v/>
      </c>
      <c r="I8609" s="5">
        <f>IF($G8609="","",$G8609*IF($H8609="",$O8609,$H8609)/100)</f>
        <v/>
      </c>
      <c r="J8609" s="5">
        <f>IF(OR($L8609="",NOT(COUNTIFS($L$2:$L8609,$L8609)=1)),"",SUMIFS($G:$G,$L:$L,$L8609))</f>
        <v/>
      </c>
      <c r="K8609" s="5">
        <f>IF(OR($L8609="",NOT(COUNTIFS($L$2:$L8609,$L8609)=1)),"",SUMIFS($I:$I,$L:$L,$L8609))</f>
        <v/>
      </c>
      <c r="L8609" s="6">
        <f>IF($B8609="","",YEAR($B8609))</f>
        <v/>
      </c>
      <c r="M8609" s="6">
        <f>INT((ROW()-2)/39)+1</f>
        <v/>
      </c>
      <c r="N8609" s="6">
        <f>MOD(ROW()-2,39)+2</f>
        <v/>
      </c>
      <c r="O8609" s="42">
        <f>IF(AND($B8609&lt;&gt;"",$C8609&lt;&gt;"",$B8609&lt;=$C8609),INDEX(Szabalyok!$C:$C,$N8609),"")</f>
        <v/>
      </c>
      <c r="P8609">
        <f>IF(D8609="",P8608,P8608+1)</f>
        <v/>
      </c>
    </row>
    <row r="8610">
      <c r="A8610">
        <f>IF(P8610=P8609,0,P8610)</f>
        <v/>
      </c>
      <c r="B8610" s="41">
        <f>IF($M8610&gt;300,"",IF(OR(INDEX(Bemenet!$E$2:$E$301,$M8610)="",INDEX(Bemenet!$F$2:$F$301,$M8610)=""),"",MAX(INDEX(Bemenet!$E$2:$E$301,$M8610),INDEX(Szabalyok!$A:$A,$N8610))))</f>
        <v/>
      </c>
      <c r="C8610" s="41">
        <f>IF($B8610="","",MIN(INDEX(Bemenet!$F$2:$F$301,$M8610),INDEX(Szabalyok!$B:$B,$N8610)))</f>
        <v/>
      </c>
      <c r="D8610" s="5">
        <f>IF(AND($B8610&lt;&gt;"",$C8610&lt;&gt;"",$B8610&lt;=$C8610),INDEX(Bemenet!$G$2:$G$301,$M8610),"")</f>
        <v/>
      </c>
      <c r="E8610" s="6">
        <f>IF(AND($B8610&lt;&gt;"",$C8610&lt;&gt;"",$B8610&lt;=$C8610),INDEX(Bemenet!$D$2:$D$301,$M8610),"")</f>
        <v/>
      </c>
      <c r="F8610" s="5">
        <f>IF(AND($B8610&lt;&gt;"",$C8610&lt;&gt;"",$B8610&lt;=$C8610),$C8610-$B8610+1,"")</f>
        <v/>
      </c>
      <c r="G8610" s="5">
        <f>IF($F8610="","",$F8610*$D8610)</f>
        <v/>
      </c>
      <c r="H8610" s="42">
        <f>IF($G8610="","",$O8610)</f>
        <v/>
      </c>
      <c r="I8610" s="5">
        <f>IF($G8610="","",$G8610*IF($H8610="",$O8610,$H8610)/100)</f>
        <v/>
      </c>
      <c r="J8610" s="5">
        <f>IF(OR($L8610="",NOT(COUNTIFS($L$2:$L8610,$L8610)=1)),"",SUMIFS($G:$G,$L:$L,$L8610))</f>
        <v/>
      </c>
      <c r="K8610" s="5">
        <f>IF(OR($L8610="",NOT(COUNTIFS($L$2:$L8610,$L8610)=1)),"",SUMIFS($I:$I,$L:$L,$L8610))</f>
        <v/>
      </c>
      <c r="L8610" s="6">
        <f>IF($B8610="","",YEAR($B8610))</f>
        <v/>
      </c>
      <c r="M8610" s="6">
        <f>INT((ROW()-2)/39)+1</f>
        <v/>
      </c>
      <c r="N8610" s="6">
        <f>MOD(ROW()-2,39)+2</f>
        <v/>
      </c>
      <c r="O8610" s="42">
        <f>IF(AND($B8610&lt;&gt;"",$C8610&lt;&gt;"",$B8610&lt;=$C8610),INDEX(Szabalyok!$C:$C,$N8610),"")</f>
        <v/>
      </c>
      <c r="P8610">
        <f>IF(D8610="",P8609,P8609+1)</f>
        <v/>
      </c>
    </row>
    <row r="8611">
      <c r="A8611">
        <f>IF(P8611=P8610,0,P8611)</f>
        <v/>
      </c>
      <c r="B8611" s="41">
        <f>IF($M8611&gt;300,"",IF(OR(INDEX(Bemenet!$E$2:$E$301,$M8611)="",INDEX(Bemenet!$F$2:$F$301,$M8611)=""),"",MAX(INDEX(Bemenet!$E$2:$E$301,$M8611),INDEX(Szabalyok!$A:$A,$N8611))))</f>
        <v/>
      </c>
      <c r="C8611" s="41">
        <f>IF($B8611="","",MIN(INDEX(Bemenet!$F$2:$F$301,$M8611),INDEX(Szabalyok!$B:$B,$N8611)))</f>
        <v/>
      </c>
      <c r="D8611" s="5">
        <f>IF(AND($B8611&lt;&gt;"",$C8611&lt;&gt;"",$B8611&lt;=$C8611),INDEX(Bemenet!$G$2:$G$301,$M8611),"")</f>
        <v/>
      </c>
      <c r="E8611" s="6">
        <f>IF(AND($B8611&lt;&gt;"",$C8611&lt;&gt;"",$B8611&lt;=$C8611),INDEX(Bemenet!$D$2:$D$301,$M8611),"")</f>
        <v/>
      </c>
      <c r="F8611" s="5">
        <f>IF(AND($B8611&lt;&gt;"",$C8611&lt;&gt;"",$B8611&lt;=$C8611),$C8611-$B8611+1,"")</f>
        <v/>
      </c>
      <c r="G8611" s="5">
        <f>IF($F8611="","",$F8611*$D8611)</f>
        <v/>
      </c>
      <c r="H8611" s="42">
        <f>IF($G8611="","",$O8611)</f>
        <v/>
      </c>
      <c r="I8611" s="5">
        <f>IF($G8611="","",$G8611*IF($H8611="",$O8611,$H8611)/100)</f>
        <v/>
      </c>
      <c r="J8611" s="5">
        <f>IF(OR($L8611="",NOT(COUNTIFS($L$2:$L8611,$L8611)=1)),"",SUMIFS($G:$G,$L:$L,$L8611))</f>
        <v/>
      </c>
      <c r="K8611" s="5">
        <f>IF(OR($L8611="",NOT(COUNTIFS($L$2:$L8611,$L8611)=1)),"",SUMIFS($I:$I,$L:$L,$L8611))</f>
        <v/>
      </c>
      <c r="L8611" s="6">
        <f>IF($B8611="","",YEAR($B8611))</f>
        <v/>
      </c>
      <c r="M8611" s="6">
        <f>INT((ROW()-2)/39)+1</f>
        <v/>
      </c>
      <c r="N8611" s="6">
        <f>MOD(ROW()-2,39)+2</f>
        <v/>
      </c>
      <c r="O8611" s="42">
        <f>IF(AND($B8611&lt;&gt;"",$C8611&lt;&gt;"",$B8611&lt;=$C8611),INDEX(Szabalyok!$C:$C,$N8611),"")</f>
        <v/>
      </c>
      <c r="P8611">
        <f>IF(D8611="",P8610,P8610+1)</f>
        <v/>
      </c>
    </row>
    <row r="8612">
      <c r="A8612">
        <f>IF(P8612=P8611,0,P8612)</f>
        <v/>
      </c>
      <c r="B8612" s="41">
        <f>IF($M8612&gt;300,"",IF(OR(INDEX(Bemenet!$E$2:$E$301,$M8612)="",INDEX(Bemenet!$F$2:$F$301,$M8612)=""),"",MAX(INDEX(Bemenet!$E$2:$E$301,$M8612),INDEX(Szabalyok!$A:$A,$N8612))))</f>
        <v/>
      </c>
      <c r="C8612" s="41">
        <f>IF($B8612="","",MIN(INDEX(Bemenet!$F$2:$F$301,$M8612),INDEX(Szabalyok!$B:$B,$N8612)))</f>
        <v/>
      </c>
      <c r="D8612" s="5">
        <f>IF(AND($B8612&lt;&gt;"",$C8612&lt;&gt;"",$B8612&lt;=$C8612),INDEX(Bemenet!$G$2:$G$301,$M8612),"")</f>
        <v/>
      </c>
      <c r="E8612" s="6">
        <f>IF(AND($B8612&lt;&gt;"",$C8612&lt;&gt;"",$B8612&lt;=$C8612),INDEX(Bemenet!$D$2:$D$301,$M8612),"")</f>
        <v/>
      </c>
      <c r="F8612" s="5">
        <f>IF(AND($B8612&lt;&gt;"",$C8612&lt;&gt;"",$B8612&lt;=$C8612),$C8612-$B8612+1,"")</f>
        <v/>
      </c>
      <c r="G8612" s="5">
        <f>IF($F8612="","",$F8612*$D8612)</f>
        <v/>
      </c>
      <c r="H8612" s="42">
        <f>IF($G8612="","",$O8612)</f>
        <v/>
      </c>
      <c r="I8612" s="5">
        <f>IF($G8612="","",$G8612*IF($H8612="",$O8612,$H8612)/100)</f>
        <v/>
      </c>
      <c r="J8612" s="5">
        <f>IF(OR($L8612="",NOT(COUNTIFS($L$2:$L8612,$L8612)=1)),"",SUMIFS($G:$G,$L:$L,$L8612))</f>
        <v/>
      </c>
      <c r="K8612" s="5">
        <f>IF(OR($L8612="",NOT(COUNTIFS($L$2:$L8612,$L8612)=1)),"",SUMIFS($I:$I,$L:$L,$L8612))</f>
        <v/>
      </c>
      <c r="L8612" s="6">
        <f>IF($B8612="","",YEAR($B8612))</f>
        <v/>
      </c>
      <c r="M8612" s="6">
        <f>INT((ROW()-2)/39)+1</f>
        <v/>
      </c>
      <c r="N8612" s="6">
        <f>MOD(ROW()-2,39)+2</f>
        <v/>
      </c>
      <c r="O8612" s="42">
        <f>IF(AND($B8612&lt;&gt;"",$C8612&lt;&gt;"",$B8612&lt;=$C8612),INDEX(Szabalyok!$C:$C,$N8612),"")</f>
        <v/>
      </c>
      <c r="P8612">
        <f>IF(D8612="",P8611,P8611+1)</f>
        <v/>
      </c>
    </row>
    <row r="8613">
      <c r="A8613">
        <f>IF(P8613=P8612,0,P8613)</f>
        <v/>
      </c>
      <c r="B8613" s="41">
        <f>IF($M8613&gt;300,"",IF(OR(INDEX(Bemenet!$E$2:$E$301,$M8613)="",INDEX(Bemenet!$F$2:$F$301,$M8613)=""),"",MAX(INDEX(Bemenet!$E$2:$E$301,$M8613),INDEX(Szabalyok!$A:$A,$N8613))))</f>
        <v/>
      </c>
      <c r="C8613" s="41">
        <f>IF($B8613="","",MIN(INDEX(Bemenet!$F$2:$F$301,$M8613),INDEX(Szabalyok!$B:$B,$N8613)))</f>
        <v/>
      </c>
      <c r="D8613" s="5">
        <f>IF(AND($B8613&lt;&gt;"",$C8613&lt;&gt;"",$B8613&lt;=$C8613),INDEX(Bemenet!$G$2:$G$301,$M8613),"")</f>
        <v/>
      </c>
      <c r="E8613" s="6">
        <f>IF(AND($B8613&lt;&gt;"",$C8613&lt;&gt;"",$B8613&lt;=$C8613),INDEX(Bemenet!$D$2:$D$301,$M8613),"")</f>
        <v/>
      </c>
      <c r="F8613" s="5">
        <f>IF(AND($B8613&lt;&gt;"",$C8613&lt;&gt;"",$B8613&lt;=$C8613),$C8613-$B8613+1,"")</f>
        <v/>
      </c>
      <c r="G8613" s="5">
        <f>IF($F8613="","",$F8613*$D8613)</f>
        <v/>
      </c>
      <c r="H8613" s="42">
        <f>IF($G8613="","",$O8613)</f>
        <v/>
      </c>
      <c r="I8613" s="5">
        <f>IF($G8613="","",$G8613*IF($H8613="",$O8613,$H8613)/100)</f>
        <v/>
      </c>
      <c r="J8613" s="5">
        <f>IF(OR($L8613="",NOT(COUNTIFS($L$2:$L8613,$L8613)=1)),"",SUMIFS($G:$G,$L:$L,$L8613))</f>
        <v/>
      </c>
      <c r="K8613" s="5">
        <f>IF(OR($L8613="",NOT(COUNTIFS($L$2:$L8613,$L8613)=1)),"",SUMIFS($I:$I,$L:$L,$L8613))</f>
        <v/>
      </c>
      <c r="L8613" s="6">
        <f>IF($B8613="","",YEAR($B8613))</f>
        <v/>
      </c>
      <c r="M8613" s="6">
        <f>INT((ROW()-2)/39)+1</f>
        <v/>
      </c>
      <c r="N8613" s="6">
        <f>MOD(ROW()-2,39)+2</f>
        <v/>
      </c>
      <c r="O8613" s="42">
        <f>IF(AND($B8613&lt;&gt;"",$C8613&lt;&gt;"",$B8613&lt;=$C8613),INDEX(Szabalyok!$C:$C,$N8613),"")</f>
        <v/>
      </c>
      <c r="P8613">
        <f>IF(D8613="",P8612,P8612+1)</f>
        <v/>
      </c>
    </row>
    <row r="8614">
      <c r="A8614">
        <f>IF(P8614=P8613,0,P8614)</f>
        <v/>
      </c>
      <c r="B8614" s="41">
        <f>IF($M8614&gt;300,"",IF(OR(INDEX(Bemenet!$E$2:$E$301,$M8614)="",INDEX(Bemenet!$F$2:$F$301,$M8614)=""),"",MAX(INDEX(Bemenet!$E$2:$E$301,$M8614),INDEX(Szabalyok!$A:$A,$N8614))))</f>
        <v/>
      </c>
      <c r="C8614" s="41">
        <f>IF($B8614="","",MIN(INDEX(Bemenet!$F$2:$F$301,$M8614),INDEX(Szabalyok!$B:$B,$N8614)))</f>
        <v/>
      </c>
      <c r="D8614" s="5">
        <f>IF(AND($B8614&lt;&gt;"",$C8614&lt;&gt;"",$B8614&lt;=$C8614),INDEX(Bemenet!$G$2:$G$301,$M8614),"")</f>
        <v/>
      </c>
      <c r="E8614" s="6">
        <f>IF(AND($B8614&lt;&gt;"",$C8614&lt;&gt;"",$B8614&lt;=$C8614),INDEX(Bemenet!$D$2:$D$301,$M8614),"")</f>
        <v/>
      </c>
      <c r="F8614" s="5">
        <f>IF(AND($B8614&lt;&gt;"",$C8614&lt;&gt;"",$B8614&lt;=$C8614),$C8614-$B8614+1,"")</f>
        <v/>
      </c>
      <c r="G8614" s="5">
        <f>IF($F8614="","",$F8614*$D8614)</f>
        <v/>
      </c>
      <c r="H8614" s="42">
        <f>IF($G8614="","",$O8614)</f>
        <v/>
      </c>
      <c r="I8614" s="5">
        <f>IF($G8614="","",$G8614*IF($H8614="",$O8614,$H8614)/100)</f>
        <v/>
      </c>
      <c r="J8614" s="5">
        <f>IF(OR($L8614="",NOT(COUNTIFS($L$2:$L8614,$L8614)=1)),"",SUMIFS($G:$G,$L:$L,$L8614))</f>
        <v/>
      </c>
      <c r="K8614" s="5">
        <f>IF(OR($L8614="",NOT(COUNTIFS($L$2:$L8614,$L8614)=1)),"",SUMIFS($I:$I,$L:$L,$L8614))</f>
        <v/>
      </c>
      <c r="L8614" s="6">
        <f>IF($B8614="","",YEAR($B8614))</f>
        <v/>
      </c>
      <c r="M8614" s="6">
        <f>INT((ROW()-2)/39)+1</f>
        <v/>
      </c>
      <c r="N8614" s="6">
        <f>MOD(ROW()-2,39)+2</f>
        <v/>
      </c>
      <c r="O8614" s="42">
        <f>IF(AND($B8614&lt;&gt;"",$C8614&lt;&gt;"",$B8614&lt;=$C8614),INDEX(Szabalyok!$C:$C,$N8614),"")</f>
        <v/>
      </c>
      <c r="P8614">
        <f>IF(D8614="",P8613,P8613+1)</f>
        <v/>
      </c>
    </row>
    <row r="8615">
      <c r="A8615">
        <f>IF(P8615=P8614,0,P8615)</f>
        <v/>
      </c>
      <c r="B8615" s="41">
        <f>IF($M8615&gt;300,"",IF(OR(INDEX(Bemenet!$E$2:$E$301,$M8615)="",INDEX(Bemenet!$F$2:$F$301,$M8615)=""),"",MAX(INDEX(Bemenet!$E$2:$E$301,$M8615),INDEX(Szabalyok!$A:$A,$N8615))))</f>
        <v/>
      </c>
      <c r="C8615" s="41">
        <f>IF($B8615="","",MIN(INDEX(Bemenet!$F$2:$F$301,$M8615),INDEX(Szabalyok!$B:$B,$N8615)))</f>
        <v/>
      </c>
      <c r="D8615" s="5">
        <f>IF(AND($B8615&lt;&gt;"",$C8615&lt;&gt;"",$B8615&lt;=$C8615),INDEX(Bemenet!$G$2:$G$301,$M8615),"")</f>
        <v/>
      </c>
      <c r="E8615" s="6">
        <f>IF(AND($B8615&lt;&gt;"",$C8615&lt;&gt;"",$B8615&lt;=$C8615),INDEX(Bemenet!$D$2:$D$301,$M8615),"")</f>
        <v/>
      </c>
      <c r="F8615" s="5">
        <f>IF(AND($B8615&lt;&gt;"",$C8615&lt;&gt;"",$B8615&lt;=$C8615),$C8615-$B8615+1,"")</f>
        <v/>
      </c>
      <c r="G8615" s="5">
        <f>IF($F8615="","",$F8615*$D8615)</f>
        <v/>
      </c>
      <c r="H8615" s="42">
        <f>IF($G8615="","",$O8615)</f>
        <v/>
      </c>
      <c r="I8615" s="5">
        <f>IF($G8615="","",$G8615*IF($H8615="",$O8615,$H8615)/100)</f>
        <v/>
      </c>
      <c r="J8615" s="5">
        <f>IF(OR($L8615="",NOT(COUNTIFS($L$2:$L8615,$L8615)=1)),"",SUMIFS($G:$G,$L:$L,$L8615))</f>
        <v/>
      </c>
      <c r="K8615" s="5">
        <f>IF(OR($L8615="",NOT(COUNTIFS($L$2:$L8615,$L8615)=1)),"",SUMIFS($I:$I,$L:$L,$L8615))</f>
        <v/>
      </c>
      <c r="L8615" s="6">
        <f>IF($B8615="","",YEAR($B8615))</f>
        <v/>
      </c>
      <c r="M8615" s="6">
        <f>INT((ROW()-2)/39)+1</f>
        <v/>
      </c>
      <c r="N8615" s="6">
        <f>MOD(ROW()-2,39)+2</f>
        <v/>
      </c>
      <c r="O8615" s="42">
        <f>IF(AND($B8615&lt;&gt;"",$C8615&lt;&gt;"",$B8615&lt;=$C8615),INDEX(Szabalyok!$C:$C,$N8615),"")</f>
        <v/>
      </c>
      <c r="P8615">
        <f>IF(D8615="",P8614,P8614+1)</f>
        <v/>
      </c>
    </row>
    <row r="8616">
      <c r="A8616">
        <f>IF(P8616=P8615,0,P8616)</f>
        <v/>
      </c>
      <c r="B8616" s="41">
        <f>IF($M8616&gt;300,"",IF(OR(INDEX(Bemenet!$E$2:$E$301,$M8616)="",INDEX(Bemenet!$F$2:$F$301,$M8616)=""),"",MAX(INDEX(Bemenet!$E$2:$E$301,$M8616),INDEX(Szabalyok!$A:$A,$N8616))))</f>
        <v/>
      </c>
      <c r="C8616" s="41">
        <f>IF($B8616="","",MIN(INDEX(Bemenet!$F$2:$F$301,$M8616),INDEX(Szabalyok!$B:$B,$N8616)))</f>
        <v/>
      </c>
      <c r="D8616" s="5">
        <f>IF(AND($B8616&lt;&gt;"",$C8616&lt;&gt;"",$B8616&lt;=$C8616),INDEX(Bemenet!$G$2:$G$301,$M8616),"")</f>
        <v/>
      </c>
      <c r="E8616" s="6">
        <f>IF(AND($B8616&lt;&gt;"",$C8616&lt;&gt;"",$B8616&lt;=$C8616),INDEX(Bemenet!$D$2:$D$301,$M8616),"")</f>
        <v/>
      </c>
      <c r="F8616" s="5">
        <f>IF(AND($B8616&lt;&gt;"",$C8616&lt;&gt;"",$B8616&lt;=$C8616),$C8616-$B8616+1,"")</f>
        <v/>
      </c>
      <c r="G8616" s="5">
        <f>IF($F8616="","",$F8616*$D8616)</f>
        <v/>
      </c>
      <c r="H8616" s="42">
        <f>IF($G8616="","",$O8616)</f>
        <v/>
      </c>
      <c r="I8616" s="5">
        <f>IF($G8616="","",$G8616*IF($H8616="",$O8616,$H8616)/100)</f>
        <v/>
      </c>
      <c r="J8616" s="5">
        <f>IF(OR($L8616="",NOT(COUNTIFS($L$2:$L8616,$L8616)=1)),"",SUMIFS($G:$G,$L:$L,$L8616))</f>
        <v/>
      </c>
      <c r="K8616" s="5">
        <f>IF(OR($L8616="",NOT(COUNTIFS($L$2:$L8616,$L8616)=1)),"",SUMIFS($I:$I,$L:$L,$L8616))</f>
        <v/>
      </c>
      <c r="L8616" s="6">
        <f>IF($B8616="","",YEAR($B8616))</f>
        <v/>
      </c>
      <c r="M8616" s="6">
        <f>INT((ROW()-2)/39)+1</f>
        <v/>
      </c>
      <c r="N8616" s="6">
        <f>MOD(ROW()-2,39)+2</f>
        <v/>
      </c>
      <c r="O8616" s="42">
        <f>IF(AND($B8616&lt;&gt;"",$C8616&lt;&gt;"",$B8616&lt;=$C8616),INDEX(Szabalyok!$C:$C,$N8616),"")</f>
        <v/>
      </c>
      <c r="P8616">
        <f>IF(D8616="",P8615,P8615+1)</f>
        <v/>
      </c>
    </row>
    <row r="8617">
      <c r="A8617">
        <f>IF(P8617=P8616,0,P8617)</f>
        <v/>
      </c>
      <c r="B8617" s="41">
        <f>IF($M8617&gt;300,"",IF(OR(INDEX(Bemenet!$E$2:$E$301,$M8617)="",INDEX(Bemenet!$F$2:$F$301,$M8617)=""),"",MAX(INDEX(Bemenet!$E$2:$E$301,$M8617),INDEX(Szabalyok!$A:$A,$N8617))))</f>
        <v/>
      </c>
      <c r="C8617" s="41">
        <f>IF($B8617="","",MIN(INDEX(Bemenet!$F$2:$F$301,$M8617),INDEX(Szabalyok!$B:$B,$N8617)))</f>
        <v/>
      </c>
      <c r="D8617" s="5">
        <f>IF(AND($B8617&lt;&gt;"",$C8617&lt;&gt;"",$B8617&lt;=$C8617),INDEX(Bemenet!$G$2:$G$301,$M8617),"")</f>
        <v/>
      </c>
      <c r="E8617" s="6">
        <f>IF(AND($B8617&lt;&gt;"",$C8617&lt;&gt;"",$B8617&lt;=$C8617),INDEX(Bemenet!$D$2:$D$301,$M8617),"")</f>
        <v/>
      </c>
      <c r="F8617" s="5">
        <f>IF(AND($B8617&lt;&gt;"",$C8617&lt;&gt;"",$B8617&lt;=$C8617),$C8617-$B8617+1,"")</f>
        <v/>
      </c>
      <c r="G8617" s="5">
        <f>IF($F8617="","",$F8617*$D8617)</f>
        <v/>
      </c>
      <c r="H8617" s="42">
        <f>IF($G8617="","",$O8617)</f>
        <v/>
      </c>
      <c r="I8617" s="5">
        <f>IF($G8617="","",$G8617*IF($H8617="",$O8617,$H8617)/100)</f>
        <v/>
      </c>
      <c r="J8617" s="5">
        <f>IF(OR($L8617="",NOT(COUNTIFS($L$2:$L8617,$L8617)=1)),"",SUMIFS($G:$G,$L:$L,$L8617))</f>
        <v/>
      </c>
      <c r="K8617" s="5">
        <f>IF(OR($L8617="",NOT(COUNTIFS($L$2:$L8617,$L8617)=1)),"",SUMIFS($I:$I,$L:$L,$L8617))</f>
        <v/>
      </c>
      <c r="L8617" s="6">
        <f>IF($B8617="","",YEAR($B8617))</f>
        <v/>
      </c>
      <c r="M8617" s="6">
        <f>INT((ROW()-2)/39)+1</f>
        <v/>
      </c>
      <c r="N8617" s="6">
        <f>MOD(ROW()-2,39)+2</f>
        <v/>
      </c>
      <c r="O8617" s="42">
        <f>IF(AND($B8617&lt;&gt;"",$C8617&lt;&gt;"",$B8617&lt;=$C8617),INDEX(Szabalyok!$C:$C,$N8617),"")</f>
        <v/>
      </c>
      <c r="P8617">
        <f>IF(D8617="",P8616,P8616+1)</f>
        <v/>
      </c>
    </row>
    <row r="8618">
      <c r="A8618">
        <f>IF(P8618=P8617,0,P8618)</f>
        <v/>
      </c>
      <c r="B8618" s="41">
        <f>IF($M8618&gt;300,"",IF(OR(INDEX(Bemenet!$E$2:$E$301,$M8618)="",INDEX(Bemenet!$F$2:$F$301,$M8618)=""),"",MAX(INDEX(Bemenet!$E$2:$E$301,$M8618),INDEX(Szabalyok!$A:$A,$N8618))))</f>
        <v/>
      </c>
      <c r="C8618" s="41">
        <f>IF($B8618="","",MIN(INDEX(Bemenet!$F$2:$F$301,$M8618),INDEX(Szabalyok!$B:$B,$N8618)))</f>
        <v/>
      </c>
      <c r="D8618" s="5">
        <f>IF(AND($B8618&lt;&gt;"",$C8618&lt;&gt;"",$B8618&lt;=$C8618),INDEX(Bemenet!$G$2:$G$301,$M8618),"")</f>
        <v/>
      </c>
      <c r="E8618" s="6">
        <f>IF(AND($B8618&lt;&gt;"",$C8618&lt;&gt;"",$B8618&lt;=$C8618),INDEX(Bemenet!$D$2:$D$301,$M8618),"")</f>
        <v/>
      </c>
      <c r="F8618" s="5">
        <f>IF(AND($B8618&lt;&gt;"",$C8618&lt;&gt;"",$B8618&lt;=$C8618),$C8618-$B8618+1,"")</f>
        <v/>
      </c>
      <c r="G8618" s="5">
        <f>IF($F8618="","",$F8618*$D8618)</f>
        <v/>
      </c>
      <c r="H8618" s="42">
        <f>IF($G8618="","",$O8618)</f>
        <v/>
      </c>
      <c r="I8618" s="5">
        <f>IF($G8618="","",$G8618*IF($H8618="",$O8618,$H8618)/100)</f>
        <v/>
      </c>
      <c r="J8618" s="5">
        <f>IF(OR($L8618="",NOT(COUNTIFS($L$2:$L8618,$L8618)=1)),"",SUMIFS($G:$G,$L:$L,$L8618))</f>
        <v/>
      </c>
      <c r="K8618" s="5">
        <f>IF(OR($L8618="",NOT(COUNTIFS($L$2:$L8618,$L8618)=1)),"",SUMIFS($I:$I,$L:$L,$L8618))</f>
        <v/>
      </c>
      <c r="L8618" s="6">
        <f>IF($B8618="","",YEAR($B8618))</f>
        <v/>
      </c>
      <c r="M8618" s="6">
        <f>INT((ROW()-2)/39)+1</f>
        <v/>
      </c>
      <c r="N8618" s="6">
        <f>MOD(ROW()-2,39)+2</f>
        <v/>
      </c>
      <c r="O8618" s="42">
        <f>IF(AND($B8618&lt;&gt;"",$C8618&lt;&gt;"",$B8618&lt;=$C8618),INDEX(Szabalyok!$C:$C,$N8618),"")</f>
        <v/>
      </c>
      <c r="P8618">
        <f>IF(D8618="",P8617,P8617+1)</f>
        <v/>
      </c>
    </row>
    <row r="8619">
      <c r="A8619">
        <f>IF(P8619=P8618,0,P8619)</f>
        <v/>
      </c>
      <c r="B8619" s="41">
        <f>IF($M8619&gt;300,"",IF(OR(INDEX(Bemenet!$E$2:$E$301,$M8619)="",INDEX(Bemenet!$F$2:$F$301,$M8619)=""),"",MAX(INDEX(Bemenet!$E$2:$E$301,$M8619),INDEX(Szabalyok!$A:$A,$N8619))))</f>
        <v/>
      </c>
      <c r="C8619" s="41">
        <f>IF($B8619="","",MIN(INDEX(Bemenet!$F$2:$F$301,$M8619),INDEX(Szabalyok!$B:$B,$N8619)))</f>
        <v/>
      </c>
      <c r="D8619" s="5">
        <f>IF(AND($B8619&lt;&gt;"",$C8619&lt;&gt;"",$B8619&lt;=$C8619),INDEX(Bemenet!$G$2:$G$301,$M8619),"")</f>
        <v/>
      </c>
      <c r="E8619" s="6">
        <f>IF(AND($B8619&lt;&gt;"",$C8619&lt;&gt;"",$B8619&lt;=$C8619),INDEX(Bemenet!$D$2:$D$301,$M8619),"")</f>
        <v/>
      </c>
      <c r="F8619" s="5">
        <f>IF(AND($B8619&lt;&gt;"",$C8619&lt;&gt;"",$B8619&lt;=$C8619),$C8619-$B8619+1,"")</f>
        <v/>
      </c>
      <c r="G8619" s="5">
        <f>IF($F8619="","",$F8619*$D8619)</f>
        <v/>
      </c>
      <c r="H8619" s="42">
        <f>IF($G8619="","",$O8619)</f>
        <v/>
      </c>
      <c r="I8619" s="5">
        <f>IF($G8619="","",$G8619*IF($H8619="",$O8619,$H8619)/100)</f>
        <v/>
      </c>
      <c r="J8619" s="5">
        <f>IF(OR($L8619="",NOT(COUNTIFS($L$2:$L8619,$L8619)=1)),"",SUMIFS($G:$G,$L:$L,$L8619))</f>
        <v/>
      </c>
      <c r="K8619" s="5">
        <f>IF(OR($L8619="",NOT(COUNTIFS($L$2:$L8619,$L8619)=1)),"",SUMIFS($I:$I,$L:$L,$L8619))</f>
        <v/>
      </c>
      <c r="L8619" s="6">
        <f>IF($B8619="","",YEAR($B8619))</f>
        <v/>
      </c>
      <c r="M8619" s="6">
        <f>INT((ROW()-2)/39)+1</f>
        <v/>
      </c>
      <c r="N8619" s="6">
        <f>MOD(ROW()-2,39)+2</f>
        <v/>
      </c>
      <c r="O8619" s="42">
        <f>IF(AND($B8619&lt;&gt;"",$C8619&lt;&gt;"",$B8619&lt;=$C8619),INDEX(Szabalyok!$C:$C,$N8619),"")</f>
        <v/>
      </c>
      <c r="P8619">
        <f>IF(D8619="",P8618,P8618+1)</f>
        <v/>
      </c>
    </row>
    <row r="8620">
      <c r="A8620">
        <f>IF(P8620=P8619,0,P8620)</f>
        <v/>
      </c>
      <c r="B8620" s="41">
        <f>IF($M8620&gt;300,"",IF(OR(INDEX(Bemenet!$E$2:$E$301,$M8620)="",INDEX(Bemenet!$F$2:$F$301,$M8620)=""),"",MAX(INDEX(Bemenet!$E$2:$E$301,$M8620),INDEX(Szabalyok!$A:$A,$N8620))))</f>
        <v/>
      </c>
      <c r="C8620" s="41">
        <f>IF($B8620="","",MIN(INDEX(Bemenet!$F$2:$F$301,$M8620),INDEX(Szabalyok!$B:$B,$N8620)))</f>
        <v/>
      </c>
      <c r="D8620" s="5">
        <f>IF(AND($B8620&lt;&gt;"",$C8620&lt;&gt;"",$B8620&lt;=$C8620),INDEX(Bemenet!$G$2:$G$301,$M8620),"")</f>
        <v/>
      </c>
      <c r="E8620" s="6">
        <f>IF(AND($B8620&lt;&gt;"",$C8620&lt;&gt;"",$B8620&lt;=$C8620),INDEX(Bemenet!$D$2:$D$301,$M8620),"")</f>
        <v/>
      </c>
      <c r="F8620" s="5">
        <f>IF(AND($B8620&lt;&gt;"",$C8620&lt;&gt;"",$B8620&lt;=$C8620),$C8620-$B8620+1,"")</f>
        <v/>
      </c>
      <c r="G8620" s="5">
        <f>IF($F8620="","",$F8620*$D8620)</f>
        <v/>
      </c>
      <c r="H8620" s="42">
        <f>IF($G8620="","",$O8620)</f>
        <v/>
      </c>
      <c r="I8620" s="5">
        <f>IF($G8620="","",$G8620*IF($H8620="",$O8620,$H8620)/100)</f>
        <v/>
      </c>
      <c r="J8620" s="5">
        <f>IF(OR($L8620="",NOT(COUNTIFS($L$2:$L8620,$L8620)=1)),"",SUMIFS($G:$G,$L:$L,$L8620))</f>
        <v/>
      </c>
      <c r="K8620" s="5">
        <f>IF(OR($L8620="",NOT(COUNTIFS($L$2:$L8620,$L8620)=1)),"",SUMIFS($I:$I,$L:$L,$L8620))</f>
        <v/>
      </c>
      <c r="L8620" s="6">
        <f>IF($B8620="","",YEAR($B8620))</f>
        <v/>
      </c>
      <c r="M8620" s="6">
        <f>INT((ROW()-2)/39)+1</f>
        <v/>
      </c>
      <c r="N8620" s="6">
        <f>MOD(ROW()-2,39)+2</f>
        <v/>
      </c>
      <c r="O8620" s="42">
        <f>IF(AND($B8620&lt;&gt;"",$C8620&lt;&gt;"",$B8620&lt;=$C8620),INDEX(Szabalyok!$C:$C,$N8620),"")</f>
        <v/>
      </c>
      <c r="P8620">
        <f>IF(D8620="",P8619,P8619+1)</f>
        <v/>
      </c>
    </row>
    <row r="8621">
      <c r="A8621">
        <f>IF(P8621=P8620,0,P8621)</f>
        <v/>
      </c>
      <c r="B8621" s="41">
        <f>IF($M8621&gt;300,"",IF(OR(INDEX(Bemenet!$E$2:$E$301,$M8621)="",INDEX(Bemenet!$F$2:$F$301,$M8621)=""),"",MAX(INDEX(Bemenet!$E$2:$E$301,$M8621),INDEX(Szabalyok!$A:$A,$N8621))))</f>
        <v/>
      </c>
      <c r="C8621" s="41">
        <f>IF($B8621="","",MIN(INDEX(Bemenet!$F$2:$F$301,$M8621),INDEX(Szabalyok!$B:$B,$N8621)))</f>
        <v/>
      </c>
      <c r="D8621" s="5">
        <f>IF(AND($B8621&lt;&gt;"",$C8621&lt;&gt;"",$B8621&lt;=$C8621),INDEX(Bemenet!$G$2:$G$301,$M8621),"")</f>
        <v/>
      </c>
      <c r="E8621" s="6">
        <f>IF(AND($B8621&lt;&gt;"",$C8621&lt;&gt;"",$B8621&lt;=$C8621),INDEX(Bemenet!$D$2:$D$301,$M8621),"")</f>
        <v/>
      </c>
      <c r="F8621" s="5">
        <f>IF(AND($B8621&lt;&gt;"",$C8621&lt;&gt;"",$B8621&lt;=$C8621),$C8621-$B8621+1,"")</f>
        <v/>
      </c>
      <c r="G8621" s="5">
        <f>IF($F8621="","",$F8621*$D8621)</f>
        <v/>
      </c>
      <c r="H8621" s="42">
        <f>IF($G8621="","",$O8621)</f>
        <v/>
      </c>
      <c r="I8621" s="5">
        <f>IF($G8621="","",$G8621*IF($H8621="",$O8621,$H8621)/100)</f>
        <v/>
      </c>
      <c r="J8621" s="5">
        <f>IF(OR($L8621="",NOT(COUNTIFS($L$2:$L8621,$L8621)=1)),"",SUMIFS($G:$G,$L:$L,$L8621))</f>
        <v/>
      </c>
      <c r="K8621" s="5">
        <f>IF(OR($L8621="",NOT(COUNTIFS($L$2:$L8621,$L8621)=1)),"",SUMIFS($I:$I,$L:$L,$L8621))</f>
        <v/>
      </c>
      <c r="L8621" s="6">
        <f>IF($B8621="","",YEAR($B8621))</f>
        <v/>
      </c>
      <c r="M8621" s="6">
        <f>INT((ROW()-2)/39)+1</f>
        <v/>
      </c>
      <c r="N8621" s="6">
        <f>MOD(ROW()-2,39)+2</f>
        <v/>
      </c>
      <c r="O8621" s="42">
        <f>IF(AND($B8621&lt;&gt;"",$C8621&lt;&gt;"",$B8621&lt;=$C8621),INDEX(Szabalyok!$C:$C,$N8621),"")</f>
        <v/>
      </c>
      <c r="P8621">
        <f>IF(D8621="",P8620,P8620+1)</f>
        <v/>
      </c>
    </row>
    <row r="8622">
      <c r="A8622">
        <f>IF(P8622=P8621,0,P8622)</f>
        <v/>
      </c>
      <c r="B8622" s="41">
        <f>IF($M8622&gt;300,"",IF(OR(INDEX(Bemenet!$E$2:$E$301,$M8622)="",INDEX(Bemenet!$F$2:$F$301,$M8622)=""),"",MAX(INDEX(Bemenet!$E$2:$E$301,$M8622),INDEX(Szabalyok!$A:$A,$N8622))))</f>
        <v/>
      </c>
      <c r="C8622" s="41">
        <f>IF($B8622="","",MIN(INDEX(Bemenet!$F$2:$F$301,$M8622),INDEX(Szabalyok!$B:$B,$N8622)))</f>
        <v/>
      </c>
      <c r="D8622" s="5">
        <f>IF(AND($B8622&lt;&gt;"",$C8622&lt;&gt;"",$B8622&lt;=$C8622),INDEX(Bemenet!$G$2:$G$301,$M8622),"")</f>
        <v/>
      </c>
      <c r="E8622" s="6">
        <f>IF(AND($B8622&lt;&gt;"",$C8622&lt;&gt;"",$B8622&lt;=$C8622),INDEX(Bemenet!$D$2:$D$301,$M8622),"")</f>
        <v/>
      </c>
      <c r="F8622" s="5">
        <f>IF(AND($B8622&lt;&gt;"",$C8622&lt;&gt;"",$B8622&lt;=$C8622),$C8622-$B8622+1,"")</f>
        <v/>
      </c>
      <c r="G8622" s="5">
        <f>IF($F8622="","",$F8622*$D8622)</f>
        <v/>
      </c>
      <c r="H8622" s="42">
        <f>IF($G8622="","",$O8622)</f>
        <v/>
      </c>
      <c r="I8622" s="5">
        <f>IF($G8622="","",$G8622*IF($H8622="",$O8622,$H8622)/100)</f>
        <v/>
      </c>
      <c r="J8622" s="5">
        <f>IF(OR($L8622="",NOT(COUNTIFS($L$2:$L8622,$L8622)=1)),"",SUMIFS($G:$G,$L:$L,$L8622))</f>
        <v/>
      </c>
      <c r="K8622" s="5">
        <f>IF(OR($L8622="",NOT(COUNTIFS($L$2:$L8622,$L8622)=1)),"",SUMIFS($I:$I,$L:$L,$L8622))</f>
        <v/>
      </c>
      <c r="L8622" s="6">
        <f>IF($B8622="","",YEAR($B8622))</f>
        <v/>
      </c>
      <c r="M8622" s="6">
        <f>INT((ROW()-2)/39)+1</f>
        <v/>
      </c>
      <c r="N8622" s="6">
        <f>MOD(ROW()-2,39)+2</f>
        <v/>
      </c>
      <c r="O8622" s="42">
        <f>IF(AND($B8622&lt;&gt;"",$C8622&lt;&gt;"",$B8622&lt;=$C8622),INDEX(Szabalyok!$C:$C,$N8622),"")</f>
        <v/>
      </c>
      <c r="P8622">
        <f>IF(D8622="",P8621,P8621+1)</f>
        <v/>
      </c>
    </row>
    <row r="8623">
      <c r="A8623">
        <f>IF(P8623=P8622,0,P8623)</f>
        <v/>
      </c>
      <c r="B8623" s="41">
        <f>IF($M8623&gt;300,"",IF(OR(INDEX(Bemenet!$E$2:$E$301,$M8623)="",INDEX(Bemenet!$F$2:$F$301,$M8623)=""),"",MAX(INDEX(Bemenet!$E$2:$E$301,$M8623),INDEX(Szabalyok!$A:$A,$N8623))))</f>
        <v/>
      </c>
      <c r="C8623" s="41">
        <f>IF($B8623="","",MIN(INDEX(Bemenet!$F$2:$F$301,$M8623),INDEX(Szabalyok!$B:$B,$N8623)))</f>
        <v/>
      </c>
      <c r="D8623" s="5">
        <f>IF(AND($B8623&lt;&gt;"",$C8623&lt;&gt;"",$B8623&lt;=$C8623),INDEX(Bemenet!$G$2:$G$301,$M8623),"")</f>
        <v/>
      </c>
      <c r="E8623" s="6">
        <f>IF(AND($B8623&lt;&gt;"",$C8623&lt;&gt;"",$B8623&lt;=$C8623),INDEX(Bemenet!$D$2:$D$301,$M8623),"")</f>
        <v/>
      </c>
      <c r="F8623" s="5">
        <f>IF(AND($B8623&lt;&gt;"",$C8623&lt;&gt;"",$B8623&lt;=$C8623),$C8623-$B8623+1,"")</f>
        <v/>
      </c>
      <c r="G8623" s="5">
        <f>IF($F8623="","",$F8623*$D8623)</f>
        <v/>
      </c>
      <c r="H8623" s="42">
        <f>IF($G8623="","",$O8623)</f>
        <v/>
      </c>
      <c r="I8623" s="5">
        <f>IF($G8623="","",$G8623*IF($H8623="",$O8623,$H8623)/100)</f>
        <v/>
      </c>
      <c r="J8623" s="5">
        <f>IF(OR($L8623="",NOT(COUNTIFS($L$2:$L8623,$L8623)=1)),"",SUMIFS($G:$G,$L:$L,$L8623))</f>
        <v/>
      </c>
      <c r="K8623" s="5">
        <f>IF(OR($L8623="",NOT(COUNTIFS($L$2:$L8623,$L8623)=1)),"",SUMIFS($I:$I,$L:$L,$L8623))</f>
        <v/>
      </c>
      <c r="L8623" s="6">
        <f>IF($B8623="","",YEAR($B8623))</f>
        <v/>
      </c>
      <c r="M8623" s="6">
        <f>INT((ROW()-2)/39)+1</f>
        <v/>
      </c>
      <c r="N8623" s="6">
        <f>MOD(ROW()-2,39)+2</f>
        <v/>
      </c>
      <c r="O8623" s="42">
        <f>IF(AND($B8623&lt;&gt;"",$C8623&lt;&gt;"",$B8623&lt;=$C8623),INDEX(Szabalyok!$C:$C,$N8623),"")</f>
        <v/>
      </c>
      <c r="P8623">
        <f>IF(D8623="",P8622,P8622+1)</f>
        <v/>
      </c>
    </row>
    <row r="8624">
      <c r="A8624">
        <f>IF(P8624=P8623,0,P8624)</f>
        <v/>
      </c>
      <c r="B8624" s="41">
        <f>IF($M8624&gt;300,"",IF(OR(INDEX(Bemenet!$E$2:$E$301,$M8624)="",INDEX(Bemenet!$F$2:$F$301,$M8624)=""),"",MAX(INDEX(Bemenet!$E$2:$E$301,$M8624),INDEX(Szabalyok!$A:$A,$N8624))))</f>
        <v/>
      </c>
      <c r="C8624" s="41">
        <f>IF($B8624="","",MIN(INDEX(Bemenet!$F$2:$F$301,$M8624),INDEX(Szabalyok!$B:$B,$N8624)))</f>
        <v/>
      </c>
      <c r="D8624" s="5">
        <f>IF(AND($B8624&lt;&gt;"",$C8624&lt;&gt;"",$B8624&lt;=$C8624),INDEX(Bemenet!$G$2:$G$301,$M8624),"")</f>
        <v/>
      </c>
      <c r="E8624" s="6">
        <f>IF(AND($B8624&lt;&gt;"",$C8624&lt;&gt;"",$B8624&lt;=$C8624),INDEX(Bemenet!$D$2:$D$301,$M8624),"")</f>
        <v/>
      </c>
      <c r="F8624" s="5">
        <f>IF(AND($B8624&lt;&gt;"",$C8624&lt;&gt;"",$B8624&lt;=$C8624),$C8624-$B8624+1,"")</f>
        <v/>
      </c>
      <c r="G8624" s="5">
        <f>IF($F8624="","",$F8624*$D8624)</f>
        <v/>
      </c>
      <c r="H8624" s="42">
        <f>IF($G8624="","",$O8624)</f>
        <v/>
      </c>
      <c r="I8624" s="5">
        <f>IF($G8624="","",$G8624*IF($H8624="",$O8624,$H8624)/100)</f>
        <v/>
      </c>
      <c r="J8624" s="5">
        <f>IF(OR($L8624="",NOT(COUNTIFS($L$2:$L8624,$L8624)=1)),"",SUMIFS($G:$G,$L:$L,$L8624))</f>
        <v/>
      </c>
      <c r="K8624" s="5">
        <f>IF(OR($L8624="",NOT(COUNTIFS($L$2:$L8624,$L8624)=1)),"",SUMIFS($I:$I,$L:$L,$L8624))</f>
        <v/>
      </c>
      <c r="L8624" s="6">
        <f>IF($B8624="","",YEAR($B8624))</f>
        <v/>
      </c>
      <c r="M8624" s="6">
        <f>INT((ROW()-2)/39)+1</f>
        <v/>
      </c>
      <c r="N8624" s="6">
        <f>MOD(ROW()-2,39)+2</f>
        <v/>
      </c>
      <c r="O8624" s="42">
        <f>IF(AND($B8624&lt;&gt;"",$C8624&lt;&gt;"",$B8624&lt;=$C8624),INDEX(Szabalyok!$C:$C,$N8624),"")</f>
        <v/>
      </c>
      <c r="P8624">
        <f>IF(D8624="",P8623,P8623+1)</f>
        <v/>
      </c>
    </row>
    <row r="8625">
      <c r="A8625">
        <f>IF(P8625=P8624,0,P8625)</f>
        <v/>
      </c>
      <c r="B8625" s="41">
        <f>IF($M8625&gt;300,"",IF(OR(INDEX(Bemenet!$E$2:$E$301,$M8625)="",INDEX(Bemenet!$F$2:$F$301,$M8625)=""),"",MAX(INDEX(Bemenet!$E$2:$E$301,$M8625),INDEX(Szabalyok!$A:$A,$N8625))))</f>
        <v/>
      </c>
      <c r="C8625" s="41">
        <f>IF($B8625="","",MIN(INDEX(Bemenet!$F$2:$F$301,$M8625),INDEX(Szabalyok!$B:$B,$N8625)))</f>
        <v/>
      </c>
      <c r="D8625" s="5">
        <f>IF(AND($B8625&lt;&gt;"",$C8625&lt;&gt;"",$B8625&lt;=$C8625),INDEX(Bemenet!$G$2:$G$301,$M8625),"")</f>
        <v/>
      </c>
      <c r="E8625" s="6">
        <f>IF(AND($B8625&lt;&gt;"",$C8625&lt;&gt;"",$B8625&lt;=$C8625),INDEX(Bemenet!$D$2:$D$301,$M8625),"")</f>
        <v/>
      </c>
      <c r="F8625" s="5">
        <f>IF(AND($B8625&lt;&gt;"",$C8625&lt;&gt;"",$B8625&lt;=$C8625),$C8625-$B8625+1,"")</f>
        <v/>
      </c>
      <c r="G8625" s="5">
        <f>IF($F8625="","",$F8625*$D8625)</f>
        <v/>
      </c>
      <c r="H8625" s="42">
        <f>IF($G8625="","",$O8625)</f>
        <v/>
      </c>
      <c r="I8625" s="5">
        <f>IF($G8625="","",$G8625*IF($H8625="",$O8625,$H8625)/100)</f>
        <v/>
      </c>
      <c r="J8625" s="5">
        <f>IF(OR($L8625="",NOT(COUNTIFS($L$2:$L8625,$L8625)=1)),"",SUMIFS($G:$G,$L:$L,$L8625))</f>
        <v/>
      </c>
      <c r="K8625" s="5">
        <f>IF(OR($L8625="",NOT(COUNTIFS($L$2:$L8625,$L8625)=1)),"",SUMIFS($I:$I,$L:$L,$L8625))</f>
        <v/>
      </c>
      <c r="L8625" s="6">
        <f>IF($B8625="","",YEAR($B8625))</f>
        <v/>
      </c>
      <c r="M8625" s="6">
        <f>INT((ROW()-2)/39)+1</f>
        <v/>
      </c>
      <c r="N8625" s="6">
        <f>MOD(ROW()-2,39)+2</f>
        <v/>
      </c>
      <c r="O8625" s="42">
        <f>IF(AND($B8625&lt;&gt;"",$C8625&lt;&gt;"",$B8625&lt;=$C8625),INDEX(Szabalyok!$C:$C,$N8625),"")</f>
        <v/>
      </c>
      <c r="P8625">
        <f>IF(D8625="",P8624,P8624+1)</f>
        <v/>
      </c>
    </row>
    <row r="8626">
      <c r="A8626">
        <f>IF(P8626=P8625,0,P8626)</f>
        <v/>
      </c>
      <c r="B8626" s="41">
        <f>IF($M8626&gt;300,"",IF(OR(INDEX(Bemenet!$E$2:$E$301,$M8626)="",INDEX(Bemenet!$F$2:$F$301,$M8626)=""),"",MAX(INDEX(Bemenet!$E$2:$E$301,$M8626),INDEX(Szabalyok!$A:$A,$N8626))))</f>
        <v/>
      </c>
      <c r="C8626" s="41">
        <f>IF($B8626="","",MIN(INDEX(Bemenet!$F$2:$F$301,$M8626),INDEX(Szabalyok!$B:$B,$N8626)))</f>
        <v/>
      </c>
      <c r="D8626" s="5">
        <f>IF(AND($B8626&lt;&gt;"",$C8626&lt;&gt;"",$B8626&lt;=$C8626),INDEX(Bemenet!$G$2:$G$301,$M8626),"")</f>
        <v/>
      </c>
      <c r="E8626" s="6">
        <f>IF(AND($B8626&lt;&gt;"",$C8626&lt;&gt;"",$B8626&lt;=$C8626),INDEX(Bemenet!$D$2:$D$301,$M8626),"")</f>
        <v/>
      </c>
      <c r="F8626" s="5">
        <f>IF(AND($B8626&lt;&gt;"",$C8626&lt;&gt;"",$B8626&lt;=$C8626),$C8626-$B8626+1,"")</f>
        <v/>
      </c>
      <c r="G8626" s="5">
        <f>IF($F8626="","",$F8626*$D8626)</f>
        <v/>
      </c>
      <c r="H8626" s="42">
        <f>IF($G8626="","",$O8626)</f>
        <v/>
      </c>
      <c r="I8626" s="5">
        <f>IF($G8626="","",$G8626*IF($H8626="",$O8626,$H8626)/100)</f>
        <v/>
      </c>
      <c r="J8626" s="5">
        <f>IF(OR($L8626="",NOT(COUNTIFS($L$2:$L8626,$L8626)=1)),"",SUMIFS($G:$G,$L:$L,$L8626))</f>
        <v/>
      </c>
      <c r="K8626" s="5">
        <f>IF(OR($L8626="",NOT(COUNTIFS($L$2:$L8626,$L8626)=1)),"",SUMIFS($I:$I,$L:$L,$L8626))</f>
        <v/>
      </c>
      <c r="L8626" s="6">
        <f>IF($B8626="","",YEAR($B8626))</f>
        <v/>
      </c>
      <c r="M8626" s="6">
        <f>INT((ROW()-2)/39)+1</f>
        <v/>
      </c>
      <c r="N8626" s="6">
        <f>MOD(ROW()-2,39)+2</f>
        <v/>
      </c>
      <c r="O8626" s="42">
        <f>IF(AND($B8626&lt;&gt;"",$C8626&lt;&gt;"",$B8626&lt;=$C8626),INDEX(Szabalyok!$C:$C,$N8626),"")</f>
        <v/>
      </c>
      <c r="P8626">
        <f>IF(D8626="",P8625,P8625+1)</f>
        <v/>
      </c>
    </row>
    <row r="8627">
      <c r="A8627">
        <f>IF(P8627=P8626,0,P8627)</f>
        <v/>
      </c>
      <c r="B8627" s="41">
        <f>IF($M8627&gt;300,"",IF(OR(INDEX(Bemenet!$E$2:$E$301,$M8627)="",INDEX(Bemenet!$F$2:$F$301,$M8627)=""),"",MAX(INDEX(Bemenet!$E$2:$E$301,$M8627),INDEX(Szabalyok!$A:$A,$N8627))))</f>
        <v/>
      </c>
      <c r="C8627" s="41">
        <f>IF($B8627="","",MIN(INDEX(Bemenet!$F$2:$F$301,$M8627),INDEX(Szabalyok!$B:$B,$N8627)))</f>
        <v/>
      </c>
      <c r="D8627" s="5">
        <f>IF(AND($B8627&lt;&gt;"",$C8627&lt;&gt;"",$B8627&lt;=$C8627),INDEX(Bemenet!$G$2:$G$301,$M8627),"")</f>
        <v/>
      </c>
      <c r="E8627" s="6">
        <f>IF(AND($B8627&lt;&gt;"",$C8627&lt;&gt;"",$B8627&lt;=$C8627),INDEX(Bemenet!$D$2:$D$301,$M8627),"")</f>
        <v/>
      </c>
      <c r="F8627" s="5">
        <f>IF(AND($B8627&lt;&gt;"",$C8627&lt;&gt;"",$B8627&lt;=$C8627),$C8627-$B8627+1,"")</f>
        <v/>
      </c>
      <c r="G8627" s="5">
        <f>IF($F8627="","",$F8627*$D8627)</f>
        <v/>
      </c>
      <c r="H8627" s="42">
        <f>IF($G8627="","",$O8627)</f>
        <v/>
      </c>
      <c r="I8627" s="5">
        <f>IF($G8627="","",$G8627*IF($H8627="",$O8627,$H8627)/100)</f>
        <v/>
      </c>
      <c r="J8627" s="5">
        <f>IF(OR($L8627="",NOT(COUNTIFS($L$2:$L8627,$L8627)=1)),"",SUMIFS($G:$G,$L:$L,$L8627))</f>
        <v/>
      </c>
      <c r="K8627" s="5">
        <f>IF(OR($L8627="",NOT(COUNTIFS($L$2:$L8627,$L8627)=1)),"",SUMIFS($I:$I,$L:$L,$L8627))</f>
        <v/>
      </c>
      <c r="L8627" s="6">
        <f>IF($B8627="","",YEAR($B8627))</f>
        <v/>
      </c>
      <c r="M8627" s="6">
        <f>INT((ROW()-2)/39)+1</f>
        <v/>
      </c>
      <c r="N8627" s="6">
        <f>MOD(ROW()-2,39)+2</f>
        <v/>
      </c>
      <c r="O8627" s="42">
        <f>IF(AND($B8627&lt;&gt;"",$C8627&lt;&gt;"",$B8627&lt;=$C8627),INDEX(Szabalyok!$C:$C,$N8627),"")</f>
        <v/>
      </c>
      <c r="P8627">
        <f>IF(D8627="",P8626,P8626+1)</f>
        <v/>
      </c>
    </row>
    <row r="8628">
      <c r="A8628">
        <f>IF(P8628=P8627,0,P8628)</f>
        <v/>
      </c>
      <c r="B8628" s="41">
        <f>IF($M8628&gt;300,"",IF(OR(INDEX(Bemenet!$E$2:$E$301,$M8628)="",INDEX(Bemenet!$F$2:$F$301,$M8628)=""),"",MAX(INDEX(Bemenet!$E$2:$E$301,$M8628),INDEX(Szabalyok!$A:$A,$N8628))))</f>
        <v/>
      </c>
      <c r="C8628" s="41">
        <f>IF($B8628="","",MIN(INDEX(Bemenet!$F$2:$F$301,$M8628),INDEX(Szabalyok!$B:$B,$N8628)))</f>
        <v/>
      </c>
      <c r="D8628" s="5">
        <f>IF(AND($B8628&lt;&gt;"",$C8628&lt;&gt;"",$B8628&lt;=$C8628),INDEX(Bemenet!$G$2:$G$301,$M8628),"")</f>
        <v/>
      </c>
      <c r="E8628" s="6">
        <f>IF(AND($B8628&lt;&gt;"",$C8628&lt;&gt;"",$B8628&lt;=$C8628),INDEX(Bemenet!$D$2:$D$301,$M8628),"")</f>
        <v/>
      </c>
      <c r="F8628" s="5">
        <f>IF(AND($B8628&lt;&gt;"",$C8628&lt;&gt;"",$B8628&lt;=$C8628),$C8628-$B8628+1,"")</f>
        <v/>
      </c>
      <c r="G8628" s="5">
        <f>IF($F8628="","",$F8628*$D8628)</f>
        <v/>
      </c>
      <c r="H8628" s="42">
        <f>IF($G8628="","",$O8628)</f>
        <v/>
      </c>
      <c r="I8628" s="5">
        <f>IF($G8628="","",$G8628*IF($H8628="",$O8628,$H8628)/100)</f>
        <v/>
      </c>
      <c r="J8628" s="5">
        <f>IF(OR($L8628="",NOT(COUNTIFS($L$2:$L8628,$L8628)=1)),"",SUMIFS($G:$G,$L:$L,$L8628))</f>
        <v/>
      </c>
      <c r="K8628" s="5">
        <f>IF(OR($L8628="",NOT(COUNTIFS($L$2:$L8628,$L8628)=1)),"",SUMIFS($I:$I,$L:$L,$L8628))</f>
        <v/>
      </c>
      <c r="L8628" s="6">
        <f>IF($B8628="","",YEAR($B8628))</f>
        <v/>
      </c>
      <c r="M8628" s="6">
        <f>INT((ROW()-2)/39)+1</f>
        <v/>
      </c>
      <c r="N8628" s="6">
        <f>MOD(ROW()-2,39)+2</f>
        <v/>
      </c>
      <c r="O8628" s="42">
        <f>IF(AND($B8628&lt;&gt;"",$C8628&lt;&gt;"",$B8628&lt;=$C8628),INDEX(Szabalyok!$C:$C,$N8628),"")</f>
        <v/>
      </c>
      <c r="P8628">
        <f>IF(D8628="",P8627,P8627+1)</f>
        <v/>
      </c>
    </row>
    <row r="8629">
      <c r="A8629">
        <f>IF(P8629=P8628,0,P8629)</f>
        <v/>
      </c>
      <c r="B8629" s="41">
        <f>IF($M8629&gt;300,"",IF(OR(INDEX(Bemenet!$E$2:$E$301,$M8629)="",INDEX(Bemenet!$F$2:$F$301,$M8629)=""),"",MAX(INDEX(Bemenet!$E$2:$E$301,$M8629),INDEX(Szabalyok!$A:$A,$N8629))))</f>
        <v/>
      </c>
      <c r="C8629" s="41">
        <f>IF($B8629="","",MIN(INDEX(Bemenet!$F$2:$F$301,$M8629),INDEX(Szabalyok!$B:$B,$N8629)))</f>
        <v/>
      </c>
      <c r="D8629" s="5">
        <f>IF(AND($B8629&lt;&gt;"",$C8629&lt;&gt;"",$B8629&lt;=$C8629),INDEX(Bemenet!$G$2:$G$301,$M8629),"")</f>
        <v/>
      </c>
      <c r="E8629" s="6">
        <f>IF(AND($B8629&lt;&gt;"",$C8629&lt;&gt;"",$B8629&lt;=$C8629),INDEX(Bemenet!$D$2:$D$301,$M8629),"")</f>
        <v/>
      </c>
      <c r="F8629" s="5">
        <f>IF(AND($B8629&lt;&gt;"",$C8629&lt;&gt;"",$B8629&lt;=$C8629),$C8629-$B8629+1,"")</f>
        <v/>
      </c>
      <c r="G8629" s="5">
        <f>IF($F8629="","",$F8629*$D8629)</f>
        <v/>
      </c>
      <c r="H8629" s="42">
        <f>IF($G8629="","",$O8629)</f>
        <v/>
      </c>
      <c r="I8629" s="5">
        <f>IF($G8629="","",$G8629*IF($H8629="",$O8629,$H8629)/100)</f>
        <v/>
      </c>
      <c r="J8629" s="5">
        <f>IF(OR($L8629="",NOT(COUNTIFS($L$2:$L8629,$L8629)=1)),"",SUMIFS($G:$G,$L:$L,$L8629))</f>
        <v/>
      </c>
      <c r="K8629" s="5">
        <f>IF(OR($L8629="",NOT(COUNTIFS($L$2:$L8629,$L8629)=1)),"",SUMIFS($I:$I,$L:$L,$L8629))</f>
        <v/>
      </c>
      <c r="L8629" s="6">
        <f>IF($B8629="","",YEAR($B8629))</f>
        <v/>
      </c>
      <c r="M8629" s="6">
        <f>INT((ROW()-2)/39)+1</f>
        <v/>
      </c>
      <c r="N8629" s="6">
        <f>MOD(ROW()-2,39)+2</f>
        <v/>
      </c>
      <c r="O8629" s="42">
        <f>IF(AND($B8629&lt;&gt;"",$C8629&lt;&gt;"",$B8629&lt;=$C8629),INDEX(Szabalyok!$C:$C,$N8629),"")</f>
        <v/>
      </c>
      <c r="P8629">
        <f>IF(D8629="",P8628,P8628+1)</f>
        <v/>
      </c>
    </row>
    <row r="8630">
      <c r="A8630">
        <f>IF(P8630=P8629,0,P8630)</f>
        <v/>
      </c>
      <c r="B8630" s="41">
        <f>IF($M8630&gt;300,"",IF(OR(INDEX(Bemenet!$E$2:$E$301,$M8630)="",INDEX(Bemenet!$F$2:$F$301,$M8630)=""),"",MAX(INDEX(Bemenet!$E$2:$E$301,$M8630),INDEX(Szabalyok!$A:$A,$N8630))))</f>
        <v/>
      </c>
      <c r="C8630" s="41">
        <f>IF($B8630="","",MIN(INDEX(Bemenet!$F$2:$F$301,$M8630),INDEX(Szabalyok!$B:$B,$N8630)))</f>
        <v/>
      </c>
      <c r="D8630" s="5">
        <f>IF(AND($B8630&lt;&gt;"",$C8630&lt;&gt;"",$B8630&lt;=$C8630),INDEX(Bemenet!$G$2:$G$301,$M8630),"")</f>
        <v/>
      </c>
      <c r="E8630" s="6">
        <f>IF(AND($B8630&lt;&gt;"",$C8630&lt;&gt;"",$B8630&lt;=$C8630),INDEX(Bemenet!$D$2:$D$301,$M8630),"")</f>
        <v/>
      </c>
      <c r="F8630" s="5">
        <f>IF(AND($B8630&lt;&gt;"",$C8630&lt;&gt;"",$B8630&lt;=$C8630),$C8630-$B8630+1,"")</f>
        <v/>
      </c>
      <c r="G8630" s="5">
        <f>IF($F8630="","",$F8630*$D8630)</f>
        <v/>
      </c>
      <c r="H8630" s="42">
        <f>IF($G8630="","",$O8630)</f>
        <v/>
      </c>
      <c r="I8630" s="5">
        <f>IF($G8630="","",$G8630*IF($H8630="",$O8630,$H8630)/100)</f>
        <v/>
      </c>
      <c r="J8630" s="5">
        <f>IF(OR($L8630="",NOT(COUNTIFS($L$2:$L8630,$L8630)=1)),"",SUMIFS($G:$G,$L:$L,$L8630))</f>
        <v/>
      </c>
      <c r="K8630" s="5">
        <f>IF(OR($L8630="",NOT(COUNTIFS($L$2:$L8630,$L8630)=1)),"",SUMIFS($I:$I,$L:$L,$L8630))</f>
        <v/>
      </c>
      <c r="L8630" s="6">
        <f>IF($B8630="","",YEAR($B8630))</f>
        <v/>
      </c>
      <c r="M8630" s="6">
        <f>INT((ROW()-2)/39)+1</f>
        <v/>
      </c>
      <c r="N8630" s="6">
        <f>MOD(ROW()-2,39)+2</f>
        <v/>
      </c>
      <c r="O8630" s="42">
        <f>IF(AND($B8630&lt;&gt;"",$C8630&lt;&gt;"",$B8630&lt;=$C8630),INDEX(Szabalyok!$C:$C,$N8630),"")</f>
        <v/>
      </c>
      <c r="P8630">
        <f>IF(D8630="",P8629,P8629+1)</f>
        <v/>
      </c>
    </row>
    <row r="8631">
      <c r="A8631">
        <f>IF(P8631=P8630,0,P8631)</f>
        <v/>
      </c>
      <c r="B8631" s="41">
        <f>IF($M8631&gt;300,"",IF(OR(INDEX(Bemenet!$E$2:$E$301,$M8631)="",INDEX(Bemenet!$F$2:$F$301,$M8631)=""),"",MAX(INDEX(Bemenet!$E$2:$E$301,$M8631),INDEX(Szabalyok!$A:$A,$N8631))))</f>
        <v/>
      </c>
      <c r="C8631" s="41">
        <f>IF($B8631="","",MIN(INDEX(Bemenet!$F$2:$F$301,$M8631),INDEX(Szabalyok!$B:$B,$N8631)))</f>
        <v/>
      </c>
      <c r="D8631" s="5">
        <f>IF(AND($B8631&lt;&gt;"",$C8631&lt;&gt;"",$B8631&lt;=$C8631),INDEX(Bemenet!$G$2:$G$301,$M8631),"")</f>
        <v/>
      </c>
      <c r="E8631" s="6">
        <f>IF(AND($B8631&lt;&gt;"",$C8631&lt;&gt;"",$B8631&lt;=$C8631),INDEX(Bemenet!$D$2:$D$301,$M8631),"")</f>
        <v/>
      </c>
      <c r="F8631" s="5">
        <f>IF(AND($B8631&lt;&gt;"",$C8631&lt;&gt;"",$B8631&lt;=$C8631),$C8631-$B8631+1,"")</f>
        <v/>
      </c>
      <c r="G8631" s="5">
        <f>IF($F8631="","",$F8631*$D8631)</f>
        <v/>
      </c>
      <c r="H8631" s="42">
        <f>IF($G8631="","",$O8631)</f>
        <v/>
      </c>
      <c r="I8631" s="5">
        <f>IF($G8631="","",$G8631*IF($H8631="",$O8631,$H8631)/100)</f>
        <v/>
      </c>
      <c r="J8631" s="5">
        <f>IF(OR($L8631="",NOT(COUNTIFS($L$2:$L8631,$L8631)=1)),"",SUMIFS($G:$G,$L:$L,$L8631))</f>
        <v/>
      </c>
      <c r="K8631" s="5">
        <f>IF(OR($L8631="",NOT(COUNTIFS($L$2:$L8631,$L8631)=1)),"",SUMIFS($I:$I,$L:$L,$L8631))</f>
        <v/>
      </c>
      <c r="L8631" s="6">
        <f>IF($B8631="","",YEAR($B8631))</f>
        <v/>
      </c>
      <c r="M8631" s="6">
        <f>INT((ROW()-2)/39)+1</f>
        <v/>
      </c>
      <c r="N8631" s="6">
        <f>MOD(ROW()-2,39)+2</f>
        <v/>
      </c>
      <c r="O8631" s="42">
        <f>IF(AND($B8631&lt;&gt;"",$C8631&lt;&gt;"",$B8631&lt;=$C8631),INDEX(Szabalyok!$C:$C,$N8631),"")</f>
        <v/>
      </c>
      <c r="P8631">
        <f>IF(D8631="",P8630,P8630+1)</f>
        <v/>
      </c>
    </row>
    <row r="8632">
      <c r="A8632">
        <f>IF(P8632=P8631,0,P8632)</f>
        <v/>
      </c>
      <c r="B8632" s="41">
        <f>IF($M8632&gt;300,"",IF(OR(INDEX(Bemenet!$E$2:$E$301,$M8632)="",INDEX(Bemenet!$F$2:$F$301,$M8632)=""),"",MAX(INDEX(Bemenet!$E$2:$E$301,$M8632),INDEX(Szabalyok!$A:$A,$N8632))))</f>
        <v/>
      </c>
      <c r="C8632" s="41">
        <f>IF($B8632="","",MIN(INDEX(Bemenet!$F$2:$F$301,$M8632),INDEX(Szabalyok!$B:$B,$N8632)))</f>
        <v/>
      </c>
      <c r="D8632" s="5">
        <f>IF(AND($B8632&lt;&gt;"",$C8632&lt;&gt;"",$B8632&lt;=$C8632),INDEX(Bemenet!$G$2:$G$301,$M8632),"")</f>
        <v/>
      </c>
      <c r="E8632" s="6">
        <f>IF(AND($B8632&lt;&gt;"",$C8632&lt;&gt;"",$B8632&lt;=$C8632),INDEX(Bemenet!$D$2:$D$301,$M8632),"")</f>
        <v/>
      </c>
      <c r="F8632" s="5">
        <f>IF(AND($B8632&lt;&gt;"",$C8632&lt;&gt;"",$B8632&lt;=$C8632),$C8632-$B8632+1,"")</f>
        <v/>
      </c>
      <c r="G8632" s="5">
        <f>IF($F8632="","",$F8632*$D8632)</f>
        <v/>
      </c>
      <c r="H8632" s="42">
        <f>IF($G8632="","",$O8632)</f>
        <v/>
      </c>
      <c r="I8632" s="5">
        <f>IF($G8632="","",$G8632*IF($H8632="",$O8632,$H8632)/100)</f>
        <v/>
      </c>
      <c r="J8632" s="5">
        <f>IF(OR($L8632="",NOT(COUNTIFS($L$2:$L8632,$L8632)=1)),"",SUMIFS($G:$G,$L:$L,$L8632))</f>
        <v/>
      </c>
      <c r="K8632" s="5">
        <f>IF(OR($L8632="",NOT(COUNTIFS($L$2:$L8632,$L8632)=1)),"",SUMIFS($I:$I,$L:$L,$L8632))</f>
        <v/>
      </c>
      <c r="L8632" s="6">
        <f>IF($B8632="","",YEAR($B8632))</f>
        <v/>
      </c>
      <c r="M8632" s="6">
        <f>INT((ROW()-2)/39)+1</f>
        <v/>
      </c>
      <c r="N8632" s="6">
        <f>MOD(ROW()-2,39)+2</f>
        <v/>
      </c>
      <c r="O8632" s="42">
        <f>IF(AND($B8632&lt;&gt;"",$C8632&lt;&gt;"",$B8632&lt;=$C8632),INDEX(Szabalyok!$C:$C,$N8632),"")</f>
        <v/>
      </c>
      <c r="P8632">
        <f>IF(D8632="",P8631,P8631+1)</f>
        <v/>
      </c>
    </row>
    <row r="8633">
      <c r="A8633">
        <f>IF(P8633=P8632,0,P8633)</f>
        <v/>
      </c>
      <c r="B8633" s="41">
        <f>IF($M8633&gt;300,"",IF(OR(INDEX(Bemenet!$E$2:$E$301,$M8633)="",INDEX(Bemenet!$F$2:$F$301,$M8633)=""),"",MAX(INDEX(Bemenet!$E$2:$E$301,$M8633),INDEX(Szabalyok!$A:$A,$N8633))))</f>
        <v/>
      </c>
      <c r="C8633" s="41">
        <f>IF($B8633="","",MIN(INDEX(Bemenet!$F$2:$F$301,$M8633),INDEX(Szabalyok!$B:$B,$N8633)))</f>
        <v/>
      </c>
      <c r="D8633" s="5">
        <f>IF(AND($B8633&lt;&gt;"",$C8633&lt;&gt;"",$B8633&lt;=$C8633),INDEX(Bemenet!$G$2:$G$301,$M8633),"")</f>
        <v/>
      </c>
      <c r="E8633" s="6">
        <f>IF(AND($B8633&lt;&gt;"",$C8633&lt;&gt;"",$B8633&lt;=$C8633),INDEX(Bemenet!$D$2:$D$301,$M8633),"")</f>
        <v/>
      </c>
      <c r="F8633" s="5">
        <f>IF(AND($B8633&lt;&gt;"",$C8633&lt;&gt;"",$B8633&lt;=$C8633),$C8633-$B8633+1,"")</f>
        <v/>
      </c>
      <c r="G8633" s="5">
        <f>IF($F8633="","",$F8633*$D8633)</f>
        <v/>
      </c>
      <c r="H8633" s="42">
        <f>IF($G8633="","",$O8633)</f>
        <v/>
      </c>
      <c r="I8633" s="5">
        <f>IF($G8633="","",$G8633*IF($H8633="",$O8633,$H8633)/100)</f>
        <v/>
      </c>
      <c r="J8633" s="5">
        <f>IF(OR($L8633="",NOT(COUNTIFS($L$2:$L8633,$L8633)=1)),"",SUMIFS($G:$G,$L:$L,$L8633))</f>
        <v/>
      </c>
      <c r="K8633" s="5">
        <f>IF(OR($L8633="",NOT(COUNTIFS($L$2:$L8633,$L8633)=1)),"",SUMIFS($I:$I,$L:$L,$L8633))</f>
        <v/>
      </c>
      <c r="L8633" s="6">
        <f>IF($B8633="","",YEAR($B8633))</f>
        <v/>
      </c>
      <c r="M8633" s="6">
        <f>INT((ROW()-2)/39)+1</f>
        <v/>
      </c>
      <c r="N8633" s="6">
        <f>MOD(ROW()-2,39)+2</f>
        <v/>
      </c>
      <c r="O8633" s="42">
        <f>IF(AND($B8633&lt;&gt;"",$C8633&lt;&gt;"",$B8633&lt;=$C8633),INDEX(Szabalyok!$C:$C,$N8633),"")</f>
        <v/>
      </c>
      <c r="P8633">
        <f>IF(D8633="",P8632,P8632+1)</f>
        <v/>
      </c>
    </row>
    <row r="8634">
      <c r="A8634">
        <f>IF(P8634=P8633,0,P8634)</f>
        <v/>
      </c>
      <c r="B8634" s="41">
        <f>IF($M8634&gt;300,"",IF(OR(INDEX(Bemenet!$E$2:$E$301,$M8634)="",INDEX(Bemenet!$F$2:$F$301,$M8634)=""),"",MAX(INDEX(Bemenet!$E$2:$E$301,$M8634),INDEX(Szabalyok!$A:$A,$N8634))))</f>
        <v/>
      </c>
      <c r="C8634" s="41">
        <f>IF($B8634="","",MIN(INDEX(Bemenet!$F$2:$F$301,$M8634),INDEX(Szabalyok!$B:$B,$N8634)))</f>
        <v/>
      </c>
      <c r="D8634" s="5">
        <f>IF(AND($B8634&lt;&gt;"",$C8634&lt;&gt;"",$B8634&lt;=$C8634),INDEX(Bemenet!$G$2:$G$301,$M8634),"")</f>
        <v/>
      </c>
      <c r="E8634" s="6">
        <f>IF(AND($B8634&lt;&gt;"",$C8634&lt;&gt;"",$B8634&lt;=$C8634),INDEX(Bemenet!$D$2:$D$301,$M8634),"")</f>
        <v/>
      </c>
      <c r="F8634" s="5">
        <f>IF(AND($B8634&lt;&gt;"",$C8634&lt;&gt;"",$B8634&lt;=$C8634),$C8634-$B8634+1,"")</f>
        <v/>
      </c>
      <c r="G8634" s="5">
        <f>IF($F8634="","",$F8634*$D8634)</f>
        <v/>
      </c>
      <c r="H8634" s="42">
        <f>IF($G8634="","",$O8634)</f>
        <v/>
      </c>
      <c r="I8634" s="5">
        <f>IF($G8634="","",$G8634*IF($H8634="",$O8634,$H8634)/100)</f>
        <v/>
      </c>
      <c r="J8634" s="5">
        <f>IF(OR($L8634="",NOT(COUNTIFS($L$2:$L8634,$L8634)=1)),"",SUMIFS($G:$G,$L:$L,$L8634))</f>
        <v/>
      </c>
      <c r="K8634" s="5">
        <f>IF(OR($L8634="",NOT(COUNTIFS($L$2:$L8634,$L8634)=1)),"",SUMIFS($I:$I,$L:$L,$L8634))</f>
        <v/>
      </c>
      <c r="L8634" s="6">
        <f>IF($B8634="","",YEAR($B8634))</f>
        <v/>
      </c>
      <c r="M8634" s="6">
        <f>INT((ROW()-2)/39)+1</f>
        <v/>
      </c>
      <c r="N8634" s="6">
        <f>MOD(ROW()-2,39)+2</f>
        <v/>
      </c>
      <c r="O8634" s="42">
        <f>IF(AND($B8634&lt;&gt;"",$C8634&lt;&gt;"",$B8634&lt;=$C8634),INDEX(Szabalyok!$C:$C,$N8634),"")</f>
        <v/>
      </c>
      <c r="P8634">
        <f>IF(D8634="",P8633,P8633+1)</f>
        <v/>
      </c>
    </row>
    <row r="8635">
      <c r="A8635">
        <f>IF(P8635=P8634,0,P8635)</f>
        <v/>
      </c>
      <c r="B8635" s="41">
        <f>IF($M8635&gt;300,"",IF(OR(INDEX(Bemenet!$E$2:$E$301,$M8635)="",INDEX(Bemenet!$F$2:$F$301,$M8635)=""),"",MAX(INDEX(Bemenet!$E$2:$E$301,$M8635),INDEX(Szabalyok!$A:$A,$N8635))))</f>
        <v/>
      </c>
      <c r="C8635" s="41">
        <f>IF($B8635="","",MIN(INDEX(Bemenet!$F$2:$F$301,$M8635),INDEX(Szabalyok!$B:$B,$N8635)))</f>
        <v/>
      </c>
      <c r="D8635" s="5">
        <f>IF(AND($B8635&lt;&gt;"",$C8635&lt;&gt;"",$B8635&lt;=$C8635),INDEX(Bemenet!$G$2:$G$301,$M8635),"")</f>
        <v/>
      </c>
      <c r="E8635" s="6">
        <f>IF(AND($B8635&lt;&gt;"",$C8635&lt;&gt;"",$B8635&lt;=$C8635),INDEX(Bemenet!$D$2:$D$301,$M8635),"")</f>
        <v/>
      </c>
      <c r="F8635" s="5">
        <f>IF(AND($B8635&lt;&gt;"",$C8635&lt;&gt;"",$B8635&lt;=$C8635),$C8635-$B8635+1,"")</f>
        <v/>
      </c>
      <c r="G8635" s="5">
        <f>IF($F8635="","",$F8635*$D8635)</f>
        <v/>
      </c>
      <c r="H8635" s="42">
        <f>IF($G8635="","",$O8635)</f>
        <v/>
      </c>
      <c r="I8635" s="5">
        <f>IF($G8635="","",$G8635*IF($H8635="",$O8635,$H8635)/100)</f>
        <v/>
      </c>
      <c r="J8635" s="5">
        <f>IF(OR($L8635="",NOT(COUNTIFS($L$2:$L8635,$L8635)=1)),"",SUMIFS($G:$G,$L:$L,$L8635))</f>
        <v/>
      </c>
      <c r="K8635" s="5">
        <f>IF(OR($L8635="",NOT(COUNTIFS($L$2:$L8635,$L8635)=1)),"",SUMIFS($I:$I,$L:$L,$L8635))</f>
        <v/>
      </c>
      <c r="L8635" s="6">
        <f>IF($B8635="","",YEAR($B8635))</f>
        <v/>
      </c>
      <c r="M8635" s="6">
        <f>INT((ROW()-2)/39)+1</f>
        <v/>
      </c>
      <c r="N8635" s="6">
        <f>MOD(ROW()-2,39)+2</f>
        <v/>
      </c>
      <c r="O8635" s="42">
        <f>IF(AND($B8635&lt;&gt;"",$C8635&lt;&gt;"",$B8635&lt;=$C8635),INDEX(Szabalyok!$C:$C,$N8635),"")</f>
        <v/>
      </c>
      <c r="P8635">
        <f>IF(D8635="",P8634,P8634+1)</f>
        <v/>
      </c>
    </row>
    <row r="8636">
      <c r="A8636">
        <f>IF(P8636=P8635,0,P8636)</f>
        <v/>
      </c>
      <c r="B8636" s="41">
        <f>IF($M8636&gt;300,"",IF(OR(INDEX(Bemenet!$E$2:$E$301,$M8636)="",INDEX(Bemenet!$F$2:$F$301,$M8636)=""),"",MAX(INDEX(Bemenet!$E$2:$E$301,$M8636),INDEX(Szabalyok!$A:$A,$N8636))))</f>
        <v/>
      </c>
      <c r="C8636" s="41">
        <f>IF($B8636="","",MIN(INDEX(Bemenet!$F$2:$F$301,$M8636),INDEX(Szabalyok!$B:$B,$N8636)))</f>
        <v/>
      </c>
      <c r="D8636" s="5">
        <f>IF(AND($B8636&lt;&gt;"",$C8636&lt;&gt;"",$B8636&lt;=$C8636),INDEX(Bemenet!$G$2:$G$301,$M8636),"")</f>
        <v/>
      </c>
      <c r="E8636" s="6">
        <f>IF(AND($B8636&lt;&gt;"",$C8636&lt;&gt;"",$B8636&lt;=$C8636),INDEX(Bemenet!$D$2:$D$301,$M8636),"")</f>
        <v/>
      </c>
      <c r="F8636" s="5">
        <f>IF(AND($B8636&lt;&gt;"",$C8636&lt;&gt;"",$B8636&lt;=$C8636),$C8636-$B8636+1,"")</f>
        <v/>
      </c>
      <c r="G8636" s="5">
        <f>IF($F8636="","",$F8636*$D8636)</f>
        <v/>
      </c>
      <c r="H8636" s="42">
        <f>IF($G8636="","",$O8636)</f>
        <v/>
      </c>
      <c r="I8636" s="5">
        <f>IF($G8636="","",$G8636*IF($H8636="",$O8636,$H8636)/100)</f>
        <v/>
      </c>
      <c r="J8636" s="5">
        <f>IF(OR($L8636="",NOT(COUNTIFS($L$2:$L8636,$L8636)=1)),"",SUMIFS($G:$G,$L:$L,$L8636))</f>
        <v/>
      </c>
      <c r="K8636" s="5">
        <f>IF(OR($L8636="",NOT(COUNTIFS($L$2:$L8636,$L8636)=1)),"",SUMIFS($I:$I,$L:$L,$L8636))</f>
        <v/>
      </c>
      <c r="L8636" s="6">
        <f>IF($B8636="","",YEAR($B8636))</f>
        <v/>
      </c>
      <c r="M8636" s="6">
        <f>INT((ROW()-2)/39)+1</f>
        <v/>
      </c>
      <c r="N8636" s="6">
        <f>MOD(ROW()-2,39)+2</f>
        <v/>
      </c>
      <c r="O8636" s="42">
        <f>IF(AND($B8636&lt;&gt;"",$C8636&lt;&gt;"",$B8636&lt;=$C8636),INDEX(Szabalyok!$C:$C,$N8636),"")</f>
        <v/>
      </c>
      <c r="P8636">
        <f>IF(D8636="",P8635,P8635+1)</f>
        <v/>
      </c>
    </row>
    <row r="8637">
      <c r="A8637">
        <f>IF(P8637=P8636,0,P8637)</f>
        <v/>
      </c>
      <c r="B8637" s="41">
        <f>IF($M8637&gt;300,"",IF(OR(INDEX(Bemenet!$E$2:$E$301,$M8637)="",INDEX(Bemenet!$F$2:$F$301,$M8637)=""),"",MAX(INDEX(Bemenet!$E$2:$E$301,$M8637),INDEX(Szabalyok!$A:$A,$N8637))))</f>
        <v/>
      </c>
      <c r="C8637" s="41">
        <f>IF($B8637="","",MIN(INDEX(Bemenet!$F$2:$F$301,$M8637),INDEX(Szabalyok!$B:$B,$N8637)))</f>
        <v/>
      </c>
      <c r="D8637" s="5">
        <f>IF(AND($B8637&lt;&gt;"",$C8637&lt;&gt;"",$B8637&lt;=$C8637),INDEX(Bemenet!$G$2:$G$301,$M8637),"")</f>
        <v/>
      </c>
      <c r="E8637" s="6">
        <f>IF(AND($B8637&lt;&gt;"",$C8637&lt;&gt;"",$B8637&lt;=$C8637),INDEX(Bemenet!$D$2:$D$301,$M8637),"")</f>
        <v/>
      </c>
      <c r="F8637" s="5">
        <f>IF(AND($B8637&lt;&gt;"",$C8637&lt;&gt;"",$B8637&lt;=$C8637),$C8637-$B8637+1,"")</f>
        <v/>
      </c>
      <c r="G8637" s="5">
        <f>IF($F8637="","",$F8637*$D8637)</f>
        <v/>
      </c>
      <c r="H8637" s="42">
        <f>IF($G8637="","",$O8637)</f>
        <v/>
      </c>
      <c r="I8637" s="5">
        <f>IF($G8637="","",$G8637*IF($H8637="",$O8637,$H8637)/100)</f>
        <v/>
      </c>
      <c r="J8637" s="5">
        <f>IF(OR($L8637="",NOT(COUNTIFS($L$2:$L8637,$L8637)=1)),"",SUMIFS($G:$G,$L:$L,$L8637))</f>
        <v/>
      </c>
      <c r="K8637" s="5">
        <f>IF(OR($L8637="",NOT(COUNTIFS($L$2:$L8637,$L8637)=1)),"",SUMIFS($I:$I,$L:$L,$L8637))</f>
        <v/>
      </c>
      <c r="L8637" s="6">
        <f>IF($B8637="","",YEAR($B8637))</f>
        <v/>
      </c>
      <c r="M8637" s="6">
        <f>INT((ROW()-2)/39)+1</f>
        <v/>
      </c>
      <c r="N8637" s="6">
        <f>MOD(ROW()-2,39)+2</f>
        <v/>
      </c>
      <c r="O8637" s="42">
        <f>IF(AND($B8637&lt;&gt;"",$C8637&lt;&gt;"",$B8637&lt;=$C8637),INDEX(Szabalyok!$C:$C,$N8637),"")</f>
        <v/>
      </c>
      <c r="P8637">
        <f>IF(D8637="",P8636,P8636+1)</f>
        <v/>
      </c>
    </row>
    <row r="8638">
      <c r="A8638">
        <f>IF(P8638=P8637,0,P8638)</f>
        <v/>
      </c>
      <c r="B8638" s="41">
        <f>IF($M8638&gt;300,"",IF(OR(INDEX(Bemenet!$E$2:$E$301,$M8638)="",INDEX(Bemenet!$F$2:$F$301,$M8638)=""),"",MAX(INDEX(Bemenet!$E$2:$E$301,$M8638),INDEX(Szabalyok!$A:$A,$N8638))))</f>
        <v/>
      </c>
      <c r="C8638" s="41">
        <f>IF($B8638="","",MIN(INDEX(Bemenet!$F$2:$F$301,$M8638),INDEX(Szabalyok!$B:$B,$N8638)))</f>
        <v/>
      </c>
      <c r="D8638" s="5">
        <f>IF(AND($B8638&lt;&gt;"",$C8638&lt;&gt;"",$B8638&lt;=$C8638),INDEX(Bemenet!$G$2:$G$301,$M8638),"")</f>
        <v/>
      </c>
      <c r="E8638" s="6">
        <f>IF(AND($B8638&lt;&gt;"",$C8638&lt;&gt;"",$B8638&lt;=$C8638),INDEX(Bemenet!$D$2:$D$301,$M8638),"")</f>
        <v/>
      </c>
      <c r="F8638" s="5">
        <f>IF(AND($B8638&lt;&gt;"",$C8638&lt;&gt;"",$B8638&lt;=$C8638),$C8638-$B8638+1,"")</f>
        <v/>
      </c>
      <c r="G8638" s="5">
        <f>IF($F8638="","",$F8638*$D8638)</f>
        <v/>
      </c>
      <c r="H8638" s="42">
        <f>IF($G8638="","",$O8638)</f>
        <v/>
      </c>
      <c r="I8638" s="5">
        <f>IF($G8638="","",$G8638*IF($H8638="",$O8638,$H8638)/100)</f>
        <v/>
      </c>
      <c r="J8638" s="5">
        <f>IF(OR($L8638="",NOT(COUNTIFS($L$2:$L8638,$L8638)=1)),"",SUMIFS($G:$G,$L:$L,$L8638))</f>
        <v/>
      </c>
      <c r="K8638" s="5">
        <f>IF(OR($L8638="",NOT(COUNTIFS($L$2:$L8638,$L8638)=1)),"",SUMIFS($I:$I,$L:$L,$L8638))</f>
        <v/>
      </c>
      <c r="L8638" s="6">
        <f>IF($B8638="","",YEAR($B8638))</f>
        <v/>
      </c>
      <c r="M8638" s="6">
        <f>INT((ROW()-2)/39)+1</f>
        <v/>
      </c>
      <c r="N8638" s="6">
        <f>MOD(ROW()-2,39)+2</f>
        <v/>
      </c>
      <c r="O8638" s="42">
        <f>IF(AND($B8638&lt;&gt;"",$C8638&lt;&gt;"",$B8638&lt;=$C8638),INDEX(Szabalyok!$C:$C,$N8638),"")</f>
        <v/>
      </c>
      <c r="P8638">
        <f>IF(D8638="",P8637,P8637+1)</f>
        <v/>
      </c>
    </row>
    <row r="8639">
      <c r="A8639">
        <f>IF(P8639=P8638,0,P8639)</f>
        <v/>
      </c>
      <c r="B8639" s="41">
        <f>IF($M8639&gt;300,"",IF(OR(INDEX(Bemenet!$E$2:$E$301,$M8639)="",INDEX(Bemenet!$F$2:$F$301,$M8639)=""),"",MAX(INDEX(Bemenet!$E$2:$E$301,$M8639),INDEX(Szabalyok!$A:$A,$N8639))))</f>
        <v/>
      </c>
      <c r="C8639" s="41">
        <f>IF($B8639="","",MIN(INDEX(Bemenet!$F$2:$F$301,$M8639),INDEX(Szabalyok!$B:$B,$N8639)))</f>
        <v/>
      </c>
      <c r="D8639" s="5">
        <f>IF(AND($B8639&lt;&gt;"",$C8639&lt;&gt;"",$B8639&lt;=$C8639),INDEX(Bemenet!$G$2:$G$301,$M8639),"")</f>
        <v/>
      </c>
      <c r="E8639" s="6">
        <f>IF(AND($B8639&lt;&gt;"",$C8639&lt;&gt;"",$B8639&lt;=$C8639),INDEX(Bemenet!$D$2:$D$301,$M8639),"")</f>
        <v/>
      </c>
      <c r="F8639" s="5">
        <f>IF(AND($B8639&lt;&gt;"",$C8639&lt;&gt;"",$B8639&lt;=$C8639),$C8639-$B8639+1,"")</f>
        <v/>
      </c>
      <c r="G8639" s="5">
        <f>IF($F8639="","",$F8639*$D8639)</f>
        <v/>
      </c>
      <c r="H8639" s="42">
        <f>IF($G8639="","",$O8639)</f>
        <v/>
      </c>
      <c r="I8639" s="5">
        <f>IF($G8639="","",$G8639*IF($H8639="",$O8639,$H8639)/100)</f>
        <v/>
      </c>
      <c r="J8639" s="5">
        <f>IF(OR($L8639="",NOT(COUNTIFS($L$2:$L8639,$L8639)=1)),"",SUMIFS($G:$G,$L:$L,$L8639))</f>
        <v/>
      </c>
      <c r="K8639" s="5">
        <f>IF(OR($L8639="",NOT(COUNTIFS($L$2:$L8639,$L8639)=1)),"",SUMIFS($I:$I,$L:$L,$L8639))</f>
        <v/>
      </c>
      <c r="L8639" s="6">
        <f>IF($B8639="","",YEAR($B8639))</f>
        <v/>
      </c>
      <c r="M8639" s="6">
        <f>INT((ROW()-2)/39)+1</f>
        <v/>
      </c>
      <c r="N8639" s="6">
        <f>MOD(ROW()-2,39)+2</f>
        <v/>
      </c>
      <c r="O8639" s="42">
        <f>IF(AND($B8639&lt;&gt;"",$C8639&lt;&gt;"",$B8639&lt;=$C8639),INDEX(Szabalyok!$C:$C,$N8639),"")</f>
        <v/>
      </c>
      <c r="P8639">
        <f>IF(D8639="",P8638,P8638+1)</f>
        <v/>
      </c>
    </row>
    <row r="8640">
      <c r="A8640">
        <f>IF(P8640=P8639,0,P8640)</f>
        <v/>
      </c>
      <c r="B8640" s="41">
        <f>IF($M8640&gt;300,"",IF(OR(INDEX(Bemenet!$E$2:$E$301,$M8640)="",INDEX(Bemenet!$F$2:$F$301,$M8640)=""),"",MAX(INDEX(Bemenet!$E$2:$E$301,$M8640),INDEX(Szabalyok!$A:$A,$N8640))))</f>
        <v/>
      </c>
      <c r="C8640" s="41">
        <f>IF($B8640="","",MIN(INDEX(Bemenet!$F$2:$F$301,$M8640),INDEX(Szabalyok!$B:$B,$N8640)))</f>
        <v/>
      </c>
      <c r="D8640" s="5">
        <f>IF(AND($B8640&lt;&gt;"",$C8640&lt;&gt;"",$B8640&lt;=$C8640),INDEX(Bemenet!$G$2:$G$301,$M8640),"")</f>
        <v/>
      </c>
      <c r="E8640" s="6">
        <f>IF(AND($B8640&lt;&gt;"",$C8640&lt;&gt;"",$B8640&lt;=$C8640),INDEX(Bemenet!$D$2:$D$301,$M8640),"")</f>
        <v/>
      </c>
      <c r="F8640" s="5">
        <f>IF(AND($B8640&lt;&gt;"",$C8640&lt;&gt;"",$B8640&lt;=$C8640),$C8640-$B8640+1,"")</f>
        <v/>
      </c>
      <c r="G8640" s="5">
        <f>IF($F8640="","",$F8640*$D8640)</f>
        <v/>
      </c>
      <c r="H8640" s="42">
        <f>IF($G8640="","",$O8640)</f>
        <v/>
      </c>
      <c r="I8640" s="5">
        <f>IF($G8640="","",$G8640*IF($H8640="",$O8640,$H8640)/100)</f>
        <v/>
      </c>
      <c r="J8640" s="5">
        <f>IF(OR($L8640="",NOT(COUNTIFS($L$2:$L8640,$L8640)=1)),"",SUMIFS($G:$G,$L:$L,$L8640))</f>
        <v/>
      </c>
      <c r="K8640" s="5">
        <f>IF(OR($L8640="",NOT(COUNTIFS($L$2:$L8640,$L8640)=1)),"",SUMIFS($I:$I,$L:$L,$L8640))</f>
        <v/>
      </c>
      <c r="L8640" s="6">
        <f>IF($B8640="","",YEAR($B8640))</f>
        <v/>
      </c>
      <c r="M8640" s="6">
        <f>INT((ROW()-2)/39)+1</f>
        <v/>
      </c>
      <c r="N8640" s="6">
        <f>MOD(ROW()-2,39)+2</f>
        <v/>
      </c>
      <c r="O8640" s="42">
        <f>IF(AND($B8640&lt;&gt;"",$C8640&lt;&gt;"",$B8640&lt;=$C8640),INDEX(Szabalyok!$C:$C,$N8640),"")</f>
        <v/>
      </c>
      <c r="P8640">
        <f>IF(D8640="",P8639,P8639+1)</f>
        <v/>
      </c>
    </row>
    <row r="8641">
      <c r="A8641">
        <f>IF(P8641=P8640,0,P8641)</f>
        <v/>
      </c>
      <c r="B8641" s="41">
        <f>IF($M8641&gt;300,"",IF(OR(INDEX(Bemenet!$E$2:$E$301,$M8641)="",INDEX(Bemenet!$F$2:$F$301,$M8641)=""),"",MAX(INDEX(Bemenet!$E$2:$E$301,$M8641),INDEX(Szabalyok!$A:$A,$N8641))))</f>
        <v/>
      </c>
      <c r="C8641" s="41">
        <f>IF($B8641="","",MIN(INDEX(Bemenet!$F$2:$F$301,$M8641),INDEX(Szabalyok!$B:$B,$N8641)))</f>
        <v/>
      </c>
      <c r="D8641" s="5">
        <f>IF(AND($B8641&lt;&gt;"",$C8641&lt;&gt;"",$B8641&lt;=$C8641),INDEX(Bemenet!$G$2:$G$301,$M8641),"")</f>
        <v/>
      </c>
      <c r="E8641" s="6">
        <f>IF(AND($B8641&lt;&gt;"",$C8641&lt;&gt;"",$B8641&lt;=$C8641),INDEX(Bemenet!$D$2:$D$301,$M8641),"")</f>
        <v/>
      </c>
      <c r="F8641" s="5">
        <f>IF(AND($B8641&lt;&gt;"",$C8641&lt;&gt;"",$B8641&lt;=$C8641),$C8641-$B8641+1,"")</f>
        <v/>
      </c>
      <c r="G8641" s="5">
        <f>IF($F8641="","",$F8641*$D8641)</f>
        <v/>
      </c>
      <c r="H8641" s="42">
        <f>IF($G8641="","",$O8641)</f>
        <v/>
      </c>
      <c r="I8641" s="5">
        <f>IF($G8641="","",$G8641*IF($H8641="",$O8641,$H8641)/100)</f>
        <v/>
      </c>
      <c r="J8641" s="5">
        <f>IF(OR($L8641="",NOT(COUNTIFS($L$2:$L8641,$L8641)=1)),"",SUMIFS($G:$G,$L:$L,$L8641))</f>
        <v/>
      </c>
      <c r="K8641" s="5">
        <f>IF(OR($L8641="",NOT(COUNTIFS($L$2:$L8641,$L8641)=1)),"",SUMIFS($I:$I,$L:$L,$L8641))</f>
        <v/>
      </c>
      <c r="L8641" s="6">
        <f>IF($B8641="","",YEAR($B8641))</f>
        <v/>
      </c>
      <c r="M8641" s="6">
        <f>INT((ROW()-2)/39)+1</f>
        <v/>
      </c>
      <c r="N8641" s="6">
        <f>MOD(ROW()-2,39)+2</f>
        <v/>
      </c>
      <c r="O8641" s="42">
        <f>IF(AND($B8641&lt;&gt;"",$C8641&lt;&gt;"",$B8641&lt;=$C8641),INDEX(Szabalyok!$C:$C,$N8641),"")</f>
        <v/>
      </c>
      <c r="P8641">
        <f>IF(D8641="",P8640,P8640+1)</f>
        <v/>
      </c>
    </row>
    <row r="8642">
      <c r="A8642">
        <f>IF(P8642=P8641,0,P8642)</f>
        <v/>
      </c>
      <c r="B8642" s="41">
        <f>IF($M8642&gt;300,"",IF(OR(INDEX(Bemenet!$E$2:$E$301,$M8642)="",INDEX(Bemenet!$F$2:$F$301,$M8642)=""),"",MAX(INDEX(Bemenet!$E$2:$E$301,$M8642),INDEX(Szabalyok!$A:$A,$N8642))))</f>
        <v/>
      </c>
      <c r="C8642" s="41">
        <f>IF($B8642="","",MIN(INDEX(Bemenet!$F$2:$F$301,$M8642),INDEX(Szabalyok!$B:$B,$N8642)))</f>
        <v/>
      </c>
      <c r="D8642" s="5">
        <f>IF(AND($B8642&lt;&gt;"",$C8642&lt;&gt;"",$B8642&lt;=$C8642),INDEX(Bemenet!$G$2:$G$301,$M8642),"")</f>
        <v/>
      </c>
      <c r="E8642" s="6">
        <f>IF(AND($B8642&lt;&gt;"",$C8642&lt;&gt;"",$B8642&lt;=$C8642),INDEX(Bemenet!$D$2:$D$301,$M8642),"")</f>
        <v/>
      </c>
      <c r="F8642" s="5">
        <f>IF(AND($B8642&lt;&gt;"",$C8642&lt;&gt;"",$B8642&lt;=$C8642),$C8642-$B8642+1,"")</f>
        <v/>
      </c>
      <c r="G8642" s="5">
        <f>IF($F8642="","",$F8642*$D8642)</f>
        <v/>
      </c>
      <c r="H8642" s="42">
        <f>IF($G8642="","",$O8642)</f>
        <v/>
      </c>
      <c r="I8642" s="5">
        <f>IF($G8642="","",$G8642*IF($H8642="",$O8642,$H8642)/100)</f>
        <v/>
      </c>
      <c r="J8642" s="5">
        <f>IF(OR($L8642="",NOT(COUNTIFS($L$2:$L8642,$L8642)=1)),"",SUMIFS($G:$G,$L:$L,$L8642))</f>
        <v/>
      </c>
      <c r="K8642" s="5">
        <f>IF(OR($L8642="",NOT(COUNTIFS($L$2:$L8642,$L8642)=1)),"",SUMIFS($I:$I,$L:$L,$L8642))</f>
        <v/>
      </c>
      <c r="L8642" s="6">
        <f>IF($B8642="","",YEAR($B8642))</f>
        <v/>
      </c>
      <c r="M8642" s="6">
        <f>INT((ROW()-2)/39)+1</f>
        <v/>
      </c>
      <c r="N8642" s="6">
        <f>MOD(ROW()-2,39)+2</f>
        <v/>
      </c>
      <c r="O8642" s="42">
        <f>IF(AND($B8642&lt;&gt;"",$C8642&lt;&gt;"",$B8642&lt;=$C8642),INDEX(Szabalyok!$C:$C,$N8642),"")</f>
        <v/>
      </c>
      <c r="P8642">
        <f>IF(D8642="",P8641,P8641+1)</f>
        <v/>
      </c>
    </row>
    <row r="8643">
      <c r="A8643">
        <f>IF(P8643=P8642,0,P8643)</f>
        <v/>
      </c>
      <c r="B8643" s="41">
        <f>IF($M8643&gt;300,"",IF(OR(INDEX(Bemenet!$E$2:$E$301,$M8643)="",INDEX(Bemenet!$F$2:$F$301,$M8643)=""),"",MAX(INDEX(Bemenet!$E$2:$E$301,$M8643),INDEX(Szabalyok!$A:$A,$N8643))))</f>
        <v/>
      </c>
      <c r="C8643" s="41">
        <f>IF($B8643="","",MIN(INDEX(Bemenet!$F$2:$F$301,$M8643),INDEX(Szabalyok!$B:$B,$N8643)))</f>
        <v/>
      </c>
      <c r="D8643" s="5">
        <f>IF(AND($B8643&lt;&gt;"",$C8643&lt;&gt;"",$B8643&lt;=$C8643),INDEX(Bemenet!$G$2:$G$301,$M8643),"")</f>
        <v/>
      </c>
      <c r="E8643" s="6">
        <f>IF(AND($B8643&lt;&gt;"",$C8643&lt;&gt;"",$B8643&lt;=$C8643),INDEX(Bemenet!$D$2:$D$301,$M8643),"")</f>
        <v/>
      </c>
      <c r="F8643" s="5">
        <f>IF(AND($B8643&lt;&gt;"",$C8643&lt;&gt;"",$B8643&lt;=$C8643),$C8643-$B8643+1,"")</f>
        <v/>
      </c>
      <c r="G8643" s="5">
        <f>IF($F8643="","",$F8643*$D8643)</f>
        <v/>
      </c>
      <c r="H8643" s="42">
        <f>IF($G8643="","",$O8643)</f>
        <v/>
      </c>
      <c r="I8643" s="5">
        <f>IF($G8643="","",$G8643*IF($H8643="",$O8643,$H8643)/100)</f>
        <v/>
      </c>
      <c r="J8643" s="5">
        <f>IF(OR($L8643="",NOT(COUNTIFS($L$2:$L8643,$L8643)=1)),"",SUMIFS($G:$G,$L:$L,$L8643))</f>
        <v/>
      </c>
      <c r="K8643" s="5">
        <f>IF(OR($L8643="",NOT(COUNTIFS($L$2:$L8643,$L8643)=1)),"",SUMIFS($I:$I,$L:$L,$L8643))</f>
        <v/>
      </c>
      <c r="L8643" s="6">
        <f>IF($B8643="","",YEAR($B8643))</f>
        <v/>
      </c>
      <c r="M8643" s="6">
        <f>INT((ROW()-2)/39)+1</f>
        <v/>
      </c>
      <c r="N8643" s="6">
        <f>MOD(ROW()-2,39)+2</f>
        <v/>
      </c>
      <c r="O8643" s="42">
        <f>IF(AND($B8643&lt;&gt;"",$C8643&lt;&gt;"",$B8643&lt;=$C8643),INDEX(Szabalyok!$C:$C,$N8643),"")</f>
        <v/>
      </c>
      <c r="P8643">
        <f>IF(D8643="",P8642,P8642+1)</f>
        <v/>
      </c>
    </row>
    <row r="8644">
      <c r="A8644">
        <f>IF(P8644=P8643,0,P8644)</f>
        <v/>
      </c>
      <c r="B8644" s="41">
        <f>IF($M8644&gt;300,"",IF(OR(INDEX(Bemenet!$E$2:$E$301,$M8644)="",INDEX(Bemenet!$F$2:$F$301,$M8644)=""),"",MAX(INDEX(Bemenet!$E$2:$E$301,$M8644),INDEX(Szabalyok!$A:$A,$N8644))))</f>
        <v/>
      </c>
      <c r="C8644" s="41">
        <f>IF($B8644="","",MIN(INDEX(Bemenet!$F$2:$F$301,$M8644),INDEX(Szabalyok!$B:$B,$N8644)))</f>
        <v/>
      </c>
      <c r="D8644" s="5">
        <f>IF(AND($B8644&lt;&gt;"",$C8644&lt;&gt;"",$B8644&lt;=$C8644),INDEX(Bemenet!$G$2:$G$301,$M8644),"")</f>
        <v/>
      </c>
      <c r="E8644" s="6">
        <f>IF(AND($B8644&lt;&gt;"",$C8644&lt;&gt;"",$B8644&lt;=$C8644),INDEX(Bemenet!$D$2:$D$301,$M8644),"")</f>
        <v/>
      </c>
      <c r="F8644" s="5">
        <f>IF(AND($B8644&lt;&gt;"",$C8644&lt;&gt;"",$B8644&lt;=$C8644),$C8644-$B8644+1,"")</f>
        <v/>
      </c>
      <c r="G8644" s="5">
        <f>IF($F8644="","",$F8644*$D8644)</f>
        <v/>
      </c>
      <c r="H8644" s="42">
        <f>IF($G8644="","",$O8644)</f>
        <v/>
      </c>
      <c r="I8644" s="5">
        <f>IF($G8644="","",$G8644*IF($H8644="",$O8644,$H8644)/100)</f>
        <v/>
      </c>
      <c r="J8644" s="5">
        <f>IF(OR($L8644="",NOT(COUNTIFS($L$2:$L8644,$L8644)=1)),"",SUMIFS($G:$G,$L:$L,$L8644))</f>
        <v/>
      </c>
      <c r="K8644" s="5">
        <f>IF(OR($L8644="",NOT(COUNTIFS($L$2:$L8644,$L8644)=1)),"",SUMIFS($I:$I,$L:$L,$L8644))</f>
        <v/>
      </c>
      <c r="L8644" s="6">
        <f>IF($B8644="","",YEAR($B8644))</f>
        <v/>
      </c>
      <c r="M8644" s="6">
        <f>INT((ROW()-2)/39)+1</f>
        <v/>
      </c>
      <c r="N8644" s="6">
        <f>MOD(ROW()-2,39)+2</f>
        <v/>
      </c>
      <c r="O8644" s="42">
        <f>IF(AND($B8644&lt;&gt;"",$C8644&lt;&gt;"",$B8644&lt;=$C8644),INDEX(Szabalyok!$C:$C,$N8644),"")</f>
        <v/>
      </c>
      <c r="P8644">
        <f>IF(D8644="",P8643,P8643+1)</f>
        <v/>
      </c>
    </row>
    <row r="8645">
      <c r="A8645">
        <f>IF(P8645=P8644,0,P8645)</f>
        <v/>
      </c>
      <c r="B8645" s="41">
        <f>IF($M8645&gt;300,"",IF(OR(INDEX(Bemenet!$E$2:$E$301,$M8645)="",INDEX(Bemenet!$F$2:$F$301,$M8645)=""),"",MAX(INDEX(Bemenet!$E$2:$E$301,$M8645),INDEX(Szabalyok!$A:$A,$N8645))))</f>
        <v/>
      </c>
      <c r="C8645" s="41">
        <f>IF($B8645="","",MIN(INDEX(Bemenet!$F$2:$F$301,$M8645),INDEX(Szabalyok!$B:$B,$N8645)))</f>
        <v/>
      </c>
      <c r="D8645" s="5">
        <f>IF(AND($B8645&lt;&gt;"",$C8645&lt;&gt;"",$B8645&lt;=$C8645),INDEX(Bemenet!$G$2:$G$301,$M8645),"")</f>
        <v/>
      </c>
      <c r="E8645" s="6">
        <f>IF(AND($B8645&lt;&gt;"",$C8645&lt;&gt;"",$B8645&lt;=$C8645),INDEX(Bemenet!$D$2:$D$301,$M8645),"")</f>
        <v/>
      </c>
      <c r="F8645" s="5">
        <f>IF(AND($B8645&lt;&gt;"",$C8645&lt;&gt;"",$B8645&lt;=$C8645),$C8645-$B8645+1,"")</f>
        <v/>
      </c>
      <c r="G8645" s="5">
        <f>IF($F8645="","",$F8645*$D8645)</f>
        <v/>
      </c>
      <c r="H8645" s="42">
        <f>IF($G8645="","",$O8645)</f>
        <v/>
      </c>
      <c r="I8645" s="5">
        <f>IF($G8645="","",$G8645*IF($H8645="",$O8645,$H8645)/100)</f>
        <v/>
      </c>
      <c r="J8645" s="5">
        <f>IF(OR($L8645="",NOT(COUNTIFS($L$2:$L8645,$L8645)=1)),"",SUMIFS($G:$G,$L:$L,$L8645))</f>
        <v/>
      </c>
      <c r="K8645" s="5">
        <f>IF(OR($L8645="",NOT(COUNTIFS($L$2:$L8645,$L8645)=1)),"",SUMIFS($I:$I,$L:$L,$L8645))</f>
        <v/>
      </c>
      <c r="L8645" s="6">
        <f>IF($B8645="","",YEAR($B8645))</f>
        <v/>
      </c>
      <c r="M8645" s="6">
        <f>INT((ROW()-2)/39)+1</f>
        <v/>
      </c>
      <c r="N8645" s="6">
        <f>MOD(ROW()-2,39)+2</f>
        <v/>
      </c>
      <c r="O8645" s="42">
        <f>IF(AND($B8645&lt;&gt;"",$C8645&lt;&gt;"",$B8645&lt;=$C8645),INDEX(Szabalyok!$C:$C,$N8645),"")</f>
        <v/>
      </c>
      <c r="P8645">
        <f>IF(D8645="",P8644,P8644+1)</f>
        <v/>
      </c>
    </row>
    <row r="8646">
      <c r="A8646">
        <f>IF(P8646=P8645,0,P8646)</f>
        <v/>
      </c>
      <c r="B8646" s="41">
        <f>IF($M8646&gt;300,"",IF(OR(INDEX(Bemenet!$E$2:$E$301,$M8646)="",INDEX(Bemenet!$F$2:$F$301,$M8646)=""),"",MAX(INDEX(Bemenet!$E$2:$E$301,$M8646),INDEX(Szabalyok!$A:$A,$N8646))))</f>
        <v/>
      </c>
      <c r="C8646" s="41">
        <f>IF($B8646="","",MIN(INDEX(Bemenet!$F$2:$F$301,$M8646),INDEX(Szabalyok!$B:$B,$N8646)))</f>
        <v/>
      </c>
      <c r="D8646" s="5">
        <f>IF(AND($B8646&lt;&gt;"",$C8646&lt;&gt;"",$B8646&lt;=$C8646),INDEX(Bemenet!$G$2:$G$301,$M8646),"")</f>
        <v/>
      </c>
      <c r="E8646" s="6">
        <f>IF(AND($B8646&lt;&gt;"",$C8646&lt;&gt;"",$B8646&lt;=$C8646),INDEX(Bemenet!$D$2:$D$301,$M8646),"")</f>
        <v/>
      </c>
      <c r="F8646" s="5">
        <f>IF(AND($B8646&lt;&gt;"",$C8646&lt;&gt;"",$B8646&lt;=$C8646),$C8646-$B8646+1,"")</f>
        <v/>
      </c>
      <c r="G8646" s="5">
        <f>IF($F8646="","",$F8646*$D8646)</f>
        <v/>
      </c>
      <c r="H8646" s="42">
        <f>IF($G8646="","",$O8646)</f>
        <v/>
      </c>
      <c r="I8646" s="5">
        <f>IF($G8646="","",$G8646*IF($H8646="",$O8646,$H8646)/100)</f>
        <v/>
      </c>
      <c r="J8646" s="5">
        <f>IF(OR($L8646="",NOT(COUNTIFS($L$2:$L8646,$L8646)=1)),"",SUMIFS($G:$G,$L:$L,$L8646))</f>
        <v/>
      </c>
      <c r="K8646" s="5">
        <f>IF(OR($L8646="",NOT(COUNTIFS($L$2:$L8646,$L8646)=1)),"",SUMIFS($I:$I,$L:$L,$L8646))</f>
        <v/>
      </c>
      <c r="L8646" s="6">
        <f>IF($B8646="","",YEAR($B8646))</f>
        <v/>
      </c>
      <c r="M8646" s="6">
        <f>INT((ROW()-2)/39)+1</f>
        <v/>
      </c>
      <c r="N8646" s="6">
        <f>MOD(ROW()-2,39)+2</f>
        <v/>
      </c>
      <c r="O8646" s="42">
        <f>IF(AND($B8646&lt;&gt;"",$C8646&lt;&gt;"",$B8646&lt;=$C8646),INDEX(Szabalyok!$C:$C,$N8646),"")</f>
        <v/>
      </c>
      <c r="P8646">
        <f>IF(D8646="",P8645,P8645+1)</f>
        <v/>
      </c>
    </row>
    <row r="8647">
      <c r="A8647">
        <f>IF(P8647=P8646,0,P8647)</f>
        <v/>
      </c>
      <c r="B8647" s="41">
        <f>IF($M8647&gt;300,"",IF(OR(INDEX(Bemenet!$E$2:$E$301,$M8647)="",INDEX(Bemenet!$F$2:$F$301,$M8647)=""),"",MAX(INDEX(Bemenet!$E$2:$E$301,$M8647),INDEX(Szabalyok!$A:$A,$N8647))))</f>
        <v/>
      </c>
      <c r="C8647" s="41">
        <f>IF($B8647="","",MIN(INDEX(Bemenet!$F$2:$F$301,$M8647),INDEX(Szabalyok!$B:$B,$N8647)))</f>
        <v/>
      </c>
      <c r="D8647" s="5">
        <f>IF(AND($B8647&lt;&gt;"",$C8647&lt;&gt;"",$B8647&lt;=$C8647),INDEX(Bemenet!$G$2:$G$301,$M8647),"")</f>
        <v/>
      </c>
      <c r="E8647" s="6">
        <f>IF(AND($B8647&lt;&gt;"",$C8647&lt;&gt;"",$B8647&lt;=$C8647),INDEX(Bemenet!$D$2:$D$301,$M8647),"")</f>
        <v/>
      </c>
      <c r="F8647" s="5">
        <f>IF(AND($B8647&lt;&gt;"",$C8647&lt;&gt;"",$B8647&lt;=$C8647),$C8647-$B8647+1,"")</f>
        <v/>
      </c>
      <c r="G8647" s="5">
        <f>IF($F8647="","",$F8647*$D8647)</f>
        <v/>
      </c>
      <c r="H8647" s="42">
        <f>IF($G8647="","",$O8647)</f>
        <v/>
      </c>
      <c r="I8647" s="5">
        <f>IF($G8647="","",$G8647*IF($H8647="",$O8647,$H8647)/100)</f>
        <v/>
      </c>
      <c r="J8647" s="5">
        <f>IF(OR($L8647="",NOT(COUNTIFS($L$2:$L8647,$L8647)=1)),"",SUMIFS($G:$G,$L:$L,$L8647))</f>
        <v/>
      </c>
      <c r="K8647" s="5">
        <f>IF(OR($L8647="",NOT(COUNTIFS($L$2:$L8647,$L8647)=1)),"",SUMIFS($I:$I,$L:$L,$L8647))</f>
        <v/>
      </c>
      <c r="L8647" s="6">
        <f>IF($B8647="","",YEAR($B8647))</f>
        <v/>
      </c>
      <c r="M8647" s="6">
        <f>INT((ROW()-2)/39)+1</f>
        <v/>
      </c>
      <c r="N8647" s="6">
        <f>MOD(ROW()-2,39)+2</f>
        <v/>
      </c>
      <c r="O8647" s="42">
        <f>IF(AND($B8647&lt;&gt;"",$C8647&lt;&gt;"",$B8647&lt;=$C8647),INDEX(Szabalyok!$C:$C,$N8647),"")</f>
        <v/>
      </c>
      <c r="P8647">
        <f>IF(D8647="",P8646,P8646+1)</f>
        <v/>
      </c>
    </row>
    <row r="8648">
      <c r="A8648">
        <f>IF(P8648=P8647,0,P8648)</f>
        <v/>
      </c>
      <c r="B8648" s="41">
        <f>IF($M8648&gt;300,"",IF(OR(INDEX(Bemenet!$E$2:$E$301,$M8648)="",INDEX(Bemenet!$F$2:$F$301,$M8648)=""),"",MAX(INDEX(Bemenet!$E$2:$E$301,$M8648),INDEX(Szabalyok!$A:$A,$N8648))))</f>
        <v/>
      </c>
      <c r="C8648" s="41">
        <f>IF($B8648="","",MIN(INDEX(Bemenet!$F$2:$F$301,$M8648),INDEX(Szabalyok!$B:$B,$N8648)))</f>
        <v/>
      </c>
      <c r="D8648" s="5">
        <f>IF(AND($B8648&lt;&gt;"",$C8648&lt;&gt;"",$B8648&lt;=$C8648),INDEX(Bemenet!$G$2:$G$301,$M8648),"")</f>
        <v/>
      </c>
      <c r="E8648" s="6">
        <f>IF(AND($B8648&lt;&gt;"",$C8648&lt;&gt;"",$B8648&lt;=$C8648),INDEX(Bemenet!$D$2:$D$301,$M8648),"")</f>
        <v/>
      </c>
      <c r="F8648" s="5">
        <f>IF(AND($B8648&lt;&gt;"",$C8648&lt;&gt;"",$B8648&lt;=$C8648),$C8648-$B8648+1,"")</f>
        <v/>
      </c>
      <c r="G8648" s="5">
        <f>IF($F8648="","",$F8648*$D8648)</f>
        <v/>
      </c>
      <c r="H8648" s="42">
        <f>IF($G8648="","",$O8648)</f>
        <v/>
      </c>
      <c r="I8648" s="5">
        <f>IF($G8648="","",$G8648*IF($H8648="",$O8648,$H8648)/100)</f>
        <v/>
      </c>
      <c r="J8648" s="5">
        <f>IF(OR($L8648="",NOT(COUNTIFS($L$2:$L8648,$L8648)=1)),"",SUMIFS($G:$G,$L:$L,$L8648))</f>
        <v/>
      </c>
      <c r="K8648" s="5">
        <f>IF(OR($L8648="",NOT(COUNTIFS($L$2:$L8648,$L8648)=1)),"",SUMIFS($I:$I,$L:$L,$L8648))</f>
        <v/>
      </c>
      <c r="L8648" s="6">
        <f>IF($B8648="","",YEAR($B8648))</f>
        <v/>
      </c>
      <c r="M8648" s="6">
        <f>INT((ROW()-2)/39)+1</f>
        <v/>
      </c>
      <c r="N8648" s="6">
        <f>MOD(ROW()-2,39)+2</f>
        <v/>
      </c>
      <c r="O8648" s="42">
        <f>IF(AND($B8648&lt;&gt;"",$C8648&lt;&gt;"",$B8648&lt;=$C8648),INDEX(Szabalyok!$C:$C,$N8648),"")</f>
        <v/>
      </c>
      <c r="P8648">
        <f>IF(D8648="",P8647,P8647+1)</f>
        <v/>
      </c>
    </row>
    <row r="8649">
      <c r="A8649">
        <f>IF(P8649=P8648,0,P8649)</f>
        <v/>
      </c>
      <c r="B8649" s="41">
        <f>IF($M8649&gt;300,"",IF(OR(INDEX(Bemenet!$E$2:$E$301,$M8649)="",INDEX(Bemenet!$F$2:$F$301,$M8649)=""),"",MAX(INDEX(Bemenet!$E$2:$E$301,$M8649),INDEX(Szabalyok!$A:$A,$N8649))))</f>
        <v/>
      </c>
      <c r="C8649" s="41">
        <f>IF($B8649="","",MIN(INDEX(Bemenet!$F$2:$F$301,$M8649),INDEX(Szabalyok!$B:$B,$N8649)))</f>
        <v/>
      </c>
      <c r="D8649" s="5">
        <f>IF(AND($B8649&lt;&gt;"",$C8649&lt;&gt;"",$B8649&lt;=$C8649),INDEX(Bemenet!$G$2:$G$301,$M8649),"")</f>
        <v/>
      </c>
      <c r="E8649" s="6">
        <f>IF(AND($B8649&lt;&gt;"",$C8649&lt;&gt;"",$B8649&lt;=$C8649),INDEX(Bemenet!$D$2:$D$301,$M8649),"")</f>
        <v/>
      </c>
      <c r="F8649" s="5">
        <f>IF(AND($B8649&lt;&gt;"",$C8649&lt;&gt;"",$B8649&lt;=$C8649),$C8649-$B8649+1,"")</f>
        <v/>
      </c>
      <c r="G8649" s="5">
        <f>IF($F8649="","",$F8649*$D8649)</f>
        <v/>
      </c>
      <c r="H8649" s="42">
        <f>IF($G8649="","",$O8649)</f>
        <v/>
      </c>
      <c r="I8649" s="5">
        <f>IF($G8649="","",$G8649*IF($H8649="",$O8649,$H8649)/100)</f>
        <v/>
      </c>
      <c r="J8649" s="5">
        <f>IF(OR($L8649="",NOT(COUNTIFS($L$2:$L8649,$L8649)=1)),"",SUMIFS($G:$G,$L:$L,$L8649))</f>
        <v/>
      </c>
      <c r="K8649" s="5">
        <f>IF(OR($L8649="",NOT(COUNTIFS($L$2:$L8649,$L8649)=1)),"",SUMIFS($I:$I,$L:$L,$L8649))</f>
        <v/>
      </c>
      <c r="L8649" s="6">
        <f>IF($B8649="","",YEAR($B8649))</f>
        <v/>
      </c>
      <c r="M8649" s="6">
        <f>INT((ROW()-2)/39)+1</f>
        <v/>
      </c>
      <c r="N8649" s="6">
        <f>MOD(ROW()-2,39)+2</f>
        <v/>
      </c>
      <c r="O8649" s="42">
        <f>IF(AND($B8649&lt;&gt;"",$C8649&lt;&gt;"",$B8649&lt;=$C8649),INDEX(Szabalyok!$C:$C,$N8649),"")</f>
        <v/>
      </c>
      <c r="P8649">
        <f>IF(D8649="",P8648,P8648+1)</f>
        <v/>
      </c>
    </row>
    <row r="8650">
      <c r="A8650">
        <f>IF(P8650=P8649,0,P8650)</f>
        <v/>
      </c>
      <c r="B8650" s="41">
        <f>IF($M8650&gt;300,"",IF(OR(INDEX(Bemenet!$E$2:$E$301,$M8650)="",INDEX(Bemenet!$F$2:$F$301,$M8650)=""),"",MAX(INDEX(Bemenet!$E$2:$E$301,$M8650),INDEX(Szabalyok!$A:$A,$N8650))))</f>
        <v/>
      </c>
      <c r="C8650" s="41">
        <f>IF($B8650="","",MIN(INDEX(Bemenet!$F$2:$F$301,$M8650),INDEX(Szabalyok!$B:$B,$N8650)))</f>
        <v/>
      </c>
      <c r="D8650" s="5">
        <f>IF(AND($B8650&lt;&gt;"",$C8650&lt;&gt;"",$B8650&lt;=$C8650),INDEX(Bemenet!$G$2:$G$301,$M8650),"")</f>
        <v/>
      </c>
      <c r="E8650" s="6">
        <f>IF(AND($B8650&lt;&gt;"",$C8650&lt;&gt;"",$B8650&lt;=$C8650),INDEX(Bemenet!$D$2:$D$301,$M8650),"")</f>
        <v/>
      </c>
      <c r="F8650" s="5">
        <f>IF(AND($B8650&lt;&gt;"",$C8650&lt;&gt;"",$B8650&lt;=$C8650),$C8650-$B8650+1,"")</f>
        <v/>
      </c>
      <c r="G8650" s="5">
        <f>IF($F8650="","",$F8650*$D8650)</f>
        <v/>
      </c>
      <c r="H8650" s="42">
        <f>IF($G8650="","",$O8650)</f>
        <v/>
      </c>
      <c r="I8650" s="5">
        <f>IF($G8650="","",$G8650*IF($H8650="",$O8650,$H8650)/100)</f>
        <v/>
      </c>
      <c r="J8650" s="5">
        <f>IF(OR($L8650="",NOT(COUNTIFS($L$2:$L8650,$L8650)=1)),"",SUMIFS($G:$G,$L:$L,$L8650))</f>
        <v/>
      </c>
      <c r="K8650" s="5">
        <f>IF(OR($L8650="",NOT(COUNTIFS($L$2:$L8650,$L8650)=1)),"",SUMIFS($I:$I,$L:$L,$L8650))</f>
        <v/>
      </c>
      <c r="L8650" s="6">
        <f>IF($B8650="","",YEAR($B8650))</f>
        <v/>
      </c>
      <c r="M8650" s="6">
        <f>INT((ROW()-2)/39)+1</f>
        <v/>
      </c>
      <c r="N8650" s="6">
        <f>MOD(ROW()-2,39)+2</f>
        <v/>
      </c>
      <c r="O8650" s="42">
        <f>IF(AND($B8650&lt;&gt;"",$C8650&lt;&gt;"",$B8650&lt;=$C8650),INDEX(Szabalyok!$C:$C,$N8650),"")</f>
        <v/>
      </c>
      <c r="P8650">
        <f>IF(D8650="",P8649,P8649+1)</f>
        <v/>
      </c>
    </row>
    <row r="8651">
      <c r="A8651">
        <f>IF(P8651=P8650,0,P8651)</f>
        <v/>
      </c>
      <c r="B8651" s="41">
        <f>IF($M8651&gt;300,"",IF(OR(INDEX(Bemenet!$E$2:$E$301,$M8651)="",INDEX(Bemenet!$F$2:$F$301,$M8651)=""),"",MAX(INDEX(Bemenet!$E$2:$E$301,$M8651),INDEX(Szabalyok!$A:$A,$N8651))))</f>
        <v/>
      </c>
      <c r="C8651" s="41">
        <f>IF($B8651="","",MIN(INDEX(Bemenet!$F$2:$F$301,$M8651),INDEX(Szabalyok!$B:$B,$N8651)))</f>
        <v/>
      </c>
      <c r="D8651" s="5">
        <f>IF(AND($B8651&lt;&gt;"",$C8651&lt;&gt;"",$B8651&lt;=$C8651),INDEX(Bemenet!$G$2:$G$301,$M8651),"")</f>
        <v/>
      </c>
      <c r="E8651" s="6">
        <f>IF(AND($B8651&lt;&gt;"",$C8651&lt;&gt;"",$B8651&lt;=$C8651),INDEX(Bemenet!$D$2:$D$301,$M8651),"")</f>
        <v/>
      </c>
      <c r="F8651" s="5">
        <f>IF(AND($B8651&lt;&gt;"",$C8651&lt;&gt;"",$B8651&lt;=$C8651),$C8651-$B8651+1,"")</f>
        <v/>
      </c>
      <c r="G8651" s="5">
        <f>IF($F8651="","",$F8651*$D8651)</f>
        <v/>
      </c>
      <c r="H8651" s="42">
        <f>IF($G8651="","",$O8651)</f>
        <v/>
      </c>
      <c r="I8651" s="5">
        <f>IF($G8651="","",$G8651*IF($H8651="",$O8651,$H8651)/100)</f>
        <v/>
      </c>
      <c r="J8651" s="5">
        <f>IF(OR($L8651="",NOT(COUNTIFS($L$2:$L8651,$L8651)=1)),"",SUMIFS($G:$G,$L:$L,$L8651))</f>
        <v/>
      </c>
      <c r="K8651" s="5">
        <f>IF(OR($L8651="",NOT(COUNTIFS($L$2:$L8651,$L8651)=1)),"",SUMIFS($I:$I,$L:$L,$L8651))</f>
        <v/>
      </c>
      <c r="L8651" s="6">
        <f>IF($B8651="","",YEAR($B8651))</f>
        <v/>
      </c>
      <c r="M8651" s="6">
        <f>INT((ROW()-2)/39)+1</f>
        <v/>
      </c>
      <c r="N8651" s="6">
        <f>MOD(ROW()-2,39)+2</f>
        <v/>
      </c>
      <c r="O8651" s="42">
        <f>IF(AND($B8651&lt;&gt;"",$C8651&lt;&gt;"",$B8651&lt;=$C8651),INDEX(Szabalyok!$C:$C,$N8651),"")</f>
        <v/>
      </c>
      <c r="P8651">
        <f>IF(D8651="",P8650,P8650+1)</f>
        <v/>
      </c>
    </row>
    <row r="8652">
      <c r="A8652">
        <f>IF(P8652=P8651,0,P8652)</f>
        <v/>
      </c>
      <c r="B8652" s="41">
        <f>IF($M8652&gt;300,"",IF(OR(INDEX(Bemenet!$E$2:$E$301,$M8652)="",INDEX(Bemenet!$F$2:$F$301,$M8652)=""),"",MAX(INDEX(Bemenet!$E$2:$E$301,$M8652),INDEX(Szabalyok!$A:$A,$N8652))))</f>
        <v/>
      </c>
      <c r="C8652" s="41">
        <f>IF($B8652="","",MIN(INDEX(Bemenet!$F$2:$F$301,$M8652),INDEX(Szabalyok!$B:$B,$N8652)))</f>
        <v/>
      </c>
      <c r="D8652" s="5">
        <f>IF(AND($B8652&lt;&gt;"",$C8652&lt;&gt;"",$B8652&lt;=$C8652),INDEX(Bemenet!$G$2:$G$301,$M8652),"")</f>
        <v/>
      </c>
      <c r="E8652" s="6">
        <f>IF(AND($B8652&lt;&gt;"",$C8652&lt;&gt;"",$B8652&lt;=$C8652),INDEX(Bemenet!$D$2:$D$301,$M8652),"")</f>
        <v/>
      </c>
      <c r="F8652" s="5">
        <f>IF(AND($B8652&lt;&gt;"",$C8652&lt;&gt;"",$B8652&lt;=$C8652),$C8652-$B8652+1,"")</f>
        <v/>
      </c>
      <c r="G8652" s="5">
        <f>IF($F8652="","",$F8652*$D8652)</f>
        <v/>
      </c>
      <c r="H8652" s="42">
        <f>IF($G8652="","",$O8652)</f>
        <v/>
      </c>
      <c r="I8652" s="5">
        <f>IF($G8652="","",$G8652*IF($H8652="",$O8652,$H8652)/100)</f>
        <v/>
      </c>
      <c r="J8652" s="5">
        <f>IF(OR($L8652="",NOT(COUNTIFS($L$2:$L8652,$L8652)=1)),"",SUMIFS($G:$G,$L:$L,$L8652))</f>
        <v/>
      </c>
      <c r="K8652" s="5">
        <f>IF(OR($L8652="",NOT(COUNTIFS($L$2:$L8652,$L8652)=1)),"",SUMIFS($I:$I,$L:$L,$L8652))</f>
        <v/>
      </c>
      <c r="L8652" s="6">
        <f>IF($B8652="","",YEAR($B8652))</f>
        <v/>
      </c>
      <c r="M8652" s="6">
        <f>INT((ROW()-2)/39)+1</f>
        <v/>
      </c>
      <c r="N8652" s="6">
        <f>MOD(ROW()-2,39)+2</f>
        <v/>
      </c>
      <c r="O8652" s="42">
        <f>IF(AND($B8652&lt;&gt;"",$C8652&lt;&gt;"",$B8652&lt;=$C8652),INDEX(Szabalyok!$C:$C,$N8652),"")</f>
        <v/>
      </c>
      <c r="P8652">
        <f>IF(D8652="",P8651,P8651+1)</f>
        <v/>
      </c>
    </row>
    <row r="8653">
      <c r="A8653">
        <f>IF(P8653=P8652,0,P8653)</f>
        <v/>
      </c>
      <c r="B8653" s="41">
        <f>IF($M8653&gt;300,"",IF(OR(INDEX(Bemenet!$E$2:$E$301,$M8653)="",INDEX(Bemenet!$F$2:$F$301,$M8653)=""),"",MAX(INDEX(Bemenet!$E$2:$E$301,$M8653),INDEX(Szabalyok!$A:$A,$N8653))))</f>
        <v/>
      </c>
      <c r="C8653" s="41">
        <f>IF($B8653="","",MIN(INDEX(Bemenet!$F$2:$F$301,$M8653),INDEX(Szabalyok!$B:$B,$N8653)))</f>
        <v/>
      </c>
      <c r="D8653" s="5">
        <f>IF(AND($B8653&lt;&gt;"",$C8653&lt;&gt;"",$B8653&lt;=$C8653),INDEX(Bemenet!$G$2:$G$301,$M8653),"")</f>
        <v/>
      </c>
      <c r="E8653" s="6">
        <f>IF(AND($B8653&lt;&gt;"",$C8653&lt;&gt;"",$B8653&lt;=$C8653),INDEX(Bemenet!$D$2:$D$301,$M8653),"")</f>
        <v/>
      </c>
      <c r="F8653" s="5">
        <f>IF(AND($B8653&lt;&gt;"",$C8653&lt;&gt;"",$B8653&lt;=$C8653),$C8653-$B8653+1,"")</f>
        <v/>
      </c>
      <c r="G8653" s="5">
        <f>IF($F8653="","",$F8653*$D8653)</f>
        <v/>
      </c>
      <c r="H8653" s="42">
        <f>IF($G8653="","",$O8653)</f>
        <v/>
      </c>
      <c r="I8653" s="5">
        <f>IF($G8653="","",$G8653*IF($H8653="",$O8653,$H8653)/100)</f>
        <v/>
      </c>
      <c r="J8653" s="5">
        <f>IF(OR($L8653="",NOT(COUNTIFS($L$2:$L8653,$L8653)=1)),"",SUMIFS($G:$G,$L:$L,$L8653))</f>
        <v/>
      </c>
      <c r="K8653" s="5">
        <f>IF(OR($L8653="",NOT(COUNTIFS($L$2:$L8653,$L8653)=1)),"",SUMIFS($I:$I,$L:$L,$L8653))</f>
        <v/>
      </c>
      <c r="L8653" s="6">
        <f>IF($B8653="","",YEAR($B8653))</f>
        <v/>
      </c>
      <c r="M8653" s="6">
        <f>INT((ROW()-2)/39)+1</f>
        <v/>
      </c>
      <c r="N8653" s="6">
        <f>MOD(ROW()-2,39)+2</f>
        <v/>
      </c>
      <c r="O8653" s="42">
        <f>IF(AND($B8653&lt;&gt;"",$C8653&lt;&gt;"",$B8653&lt;=$C8653),INDEX(Szabalyok!$C:$C,$N8653),"")</f>
        <v/>
      </c>
      <c r="P8653">
        <f>IF(D8653="",P8652,P8652+1)</f>
        <v/>
      </c>
    </row>
    <row r="8654">
      <c r="A8654">
        <f>IF(P8654=P8653,0,P8654)</f>
        <v/>
      </c>
      <c r="B8654" s="41">
        <f>IF($M8654&gt;300,"",IF(OR(INDEX(Bemenet!$E$2:$E$301,$M8654)="",INDEX(Bemenet!$F$2:$F$301,$M8654)=""),"",MAX(INDEX(Bemenet!$E$2:$E$301,$M8654),INDEX(Szabalyok!$A:$A,$N8654))))</f>
        <v/>
      </c>
      <c r="C8654" s="41">
        <f>IF($B8654="","",MIN(INDEX(Bemenet!$F$2:$F$301,$M8654),INDEX(Szabalyok!$B:$B,$N8654)))</f>
        <v/>
      </c>
      <c r="D8654" s="5">
        <f>IF(AND($B8654&lt;&gt;"",$C8654&lt;&gt;"",$B8654&lt;=$C8654),INDEX(Bemenet!$G$2:$G$301,$M8654),"")</f>
        <v/>
      </c>
      <c r="E8654" s="6">
        <f>IF(AND($B8654&lt;&gt;"",$C8654&lt;&gt;"",$B8654&lt;=$C8654),INDEX(Bemenet!$D$2:$D$301,$M8654),"")</f>
        <v/>
      </c>
      <c r="F8654" s="5">
        <f>IF(AND($B8654&lt;&gt;"",$C8654&lt;&gt;"",$B8654&lt;=$C8654),$C8654-$B8654+1,"")</f>
        <v/>
      </c>
      <c r="G8654" s="5">
        <f>IF($F8654="","",$F8654*$D8654)</f>
        <v/>
      </c>
      <c r="H8654" s="42">
        <f>IF($G8654="","",$O8654)</f>
        <v/>
      </c>
      <c r="I8654" s="5">
        <f>IF($G8654="","",$G8654*IF($H8654="",$O8654,$H8654)/100)</f>
        <v/>
      </c>
      <c r="J8654" s="5">
        <f>IF(OR($L8654="",NOT(COUNTIFS($L$2:$L8654,$L8654)=1)),"",SUMIFS($G:$G,$L:$L,$L8654))</f>
        <v/>
      </c>
      <c r="K8654" s="5">
        <f>IF(OR($L8654="",NOT(COUNTIFS($L$2:$L8654,$L8654)=1)),"",SUMIFS($I:$I,$L:$L,$L8654))</f>
        <v/>
      </c>
      <c r="L8654" s="6">
        <f>IF($B8654="","",YEAR($B8654))</f>
        <v/>
      </c>
      <c r="M8654" s="6">
        <f>INT((ROW()-2)/39)+1</f>
        <v/>
      </c>
      <c r="N8654" s="6">
        <f>MOD(ROW()-2,39)+2</f>
        <v/>
      </c>
      <c r="O8654" s="42">
        <f>IF(AND($B8654&lt;&gt;"",$C8654&lt;&gt;"",$B8654&lt;=$C8654),INDEX(Szabalyok!$C:$C,$N8654),"")</f>
        <v/>
      </c>
      <c r="P8654">
        <f>IF(D8654="",P8653,P8653+1)</f>
        <v/>
      </c>
    </row>
    <row r="8655">
      <c r="A8655">
        <f>IF(P8655=P8654,0,P8655)</f>
        <v/>
      </c>
      <c r="B8655" s="41">
        <f>IF($M8655&gt;300,"",IF(OR(INDEX(Bemenet!$E$2:$E$301,$M8655)="",INDEX(Bemenet!$F$2:$F$301,$M8655)=""),"",MAX(INDEX(Bemenet!$E$2:$E$301,$M8655),INDEX(Szabalyok!$A:$A,$N8655))))</f>
        <v/>
      </c>
      <c r="C8655" s="41">
        <f>IF($B8655="","",MIN(INDEX(Bemenet!$F$2:$F$301,$M8655),INDEX(Szabalyok!$B:$B,$N8655)))</f>
        <v/>
      </c>
      <c r="D8655" s="5">
        <f>IF(AND($B8655&lt;&gt;"",$C8655&lt;&gt;"",$B8655&lt;=$C8655),INDEX(Bemenet!$G$2:$G$301,$M8655),"")</f>
        <v/>
      </c>
      <c r="E8655" s="6">
        <f>IF(AND($B8655&lt;&gt;"",$C8655&lt;&gt;"",$B8655&lt;=$C8655),INDEX(Bemenet!$D$2:$D$301,$M8655),"")</f>
        <v/>
      </c>
      <c r="F8655" s="5">
        <f>IF(AND($B8655&lt;&gt;"",$C8655&lt;&gt;"",$B8655&lt;=$C8655),$C8655-$B8655+1,"")</f>
        <v/>
      </c>
      <c r="G8655" s="5">
        <f>IF($F8655="","",$F8655*$D8655)</f>
        <v/>
      </c>
      <c r="H8655" s="42">
        <f>IF($G8655="","",$O8655)</f>
        <v/>
      </c>
      <c r="I8655" s="5">
        <f>IF($G8655="","",$G8655*IF($H8655="",$O8655,$H8655)/100)</f>
        <v/>
      </c>
      <c r="J8655" s="5">
        <f>IF(OR($L8655="",NOT(COUNTIFS($L$2:$L8655,$L8655)=1)),"",SUMIFS($G:$G,$L:$L,$L8655))</f>
        <v/>
      </c>
      <c r="K8655" s="5">
        <f>IF(OR($L8655="",NOT(COUNTIFS($L$2:$L8655,$L8655)=1)),"",SUMIFS($I:$I,$L:$L,$L8655))</f>
        <v/>
      </c>
      <c r="L8655" s="6">
        <f>IF($B8655="","",YEAR($B8655))</f>
        <v/>
      </c>
      <c r="M8655" s="6">
        <f>INT((ROW()-2)/39)+1</f>
        <v/>
      </c>
      <c r="N8655" s="6">
        <f>MOD(ROW()-2,39)+2</f>
        <v/>
      </c>
      <c r="O8655" s="42">
        <f>IF(AND($B8655&lt;&gt;"",$C8655&lt;&gt;"",$B8655&lt;=$C8655),INDEX(Szabalyok!$C:$C,$N8655),"")</f>
        <v/>
      </c>
      <c r="P8655">
        <f>IF(D8655="",P8654,P8654+1)</f>
        <v/>
      </c>
    </row>
    <row r="8656">
      <c r="A8656">
        <f>IF(P8656=P8655,0,P8656)</f>
        <v/>
      </c>
      <c r="B8656" s="41">
        <f>IF($M8656&gt;300,"",IF(OR(INDEX(Bemenet!$E$2:$E$301,$M8656)="",INDEX(Bemenet!$F$2:$F$301,$M8656)=""),"",MAX(INDEX(Bemenet!$E$2:$E$301,$M8656),INDEX(Szabalyok!$A:$A,$N8656))))</f>
        <v/>
      </c>
      <c r="C8656" s="41">
        <f>IF($B8656="","",MIN(INDEX(Bemenet!$F$2:$F$301,$M8656),INDEX(Szabalyok!$B:$B,$N8656)))</f>
        <v/>
      </c>
      <c r="D8656" s="5">
        <f>IF(AND($B8656&lt;&gt;"",$C8656&lt;&gt;"",$B8656&lt;=$C8656),INDEX(Bemenet!$G$2:$G$301,$M8656),"")</f>
        <v/>
      </c>
      <c r="E8656" s="6">
        <f>IF(AND($B8656&lt;&gt;"",$C8656&lt;&gt;"",$B8656&lt;=$C8656),INDEX(Bemenet!$D$2:$D$301,$M8656),"")</f>
        <v/>
      </c>
      <c r="F8656" s="5">
        <f>IF(AND($B8656&lt;&gt;"",$C8656&lt;&gt;"",$B8656&lt;=$C8656),$C8656-$B8656+1,"")</f>
        <v/>
      </c>
      <c r="G8656" s="5">
        <f>IF($F8656="","",$F8656*$D8656)</f>
        <v/>
      </c>
      <c r="H8656" s="42">
        <f>IF($G8656="","",$O8656)</f>
        <v/>
      </c>
      <c r="I8656" s="5">
        <f>IF($G8656="","",$G8656*IF($H8656="",$O8656,$H8656)/100)</f>
        <v/>
      </c>
      <c r="J8656" s="5">
        <f>IF(OR($L8656="",NOT(COUNTIFS($L$2:$L8656,$L8656)=1)),"",SUMIFS($G:$G,$L:$L,$L8656))</f>
        <v/>
      </c>
      <c r="K8656" s="5">
        <f>IF(OR($L8656="",NOT(COUNTIFS($L$2:$L8656,$L8656)=1)),"",SUMIFS($I:$I,$L:$L,$L8656))</f>
        <v/>
      </c>
      <c r="L8656" s="6">
        <f>IF($B8656="","",YEAR($B8656))</f>
        <v/>
      </c>
      <c r="M8656" s="6">
        <f>INT((ROW()-2)/39)+1</f>
        <v/>
      </c>
      <c r="N8656" s="6">
        <f>MOD(ROW()-2,39)+2</f>
        <v/>
      </c>
      <c r="O8656" s="42">
        <f>IF(AND($B8656&lt;&gt;"",$C8656&lt;&gt;"",$B8656&lt;=$C8656),INDEX(Szabalyok!$C:$C,$N8656),"")</f>
        <v/>
      </c>
      <c r="P8656">
        <f>IF(D8656="",P8655,P8655+1)</f>
        <v/>
      </c>
    </row>
    <row r="8657">
      <c r="A8657">
        <f>IF(P8657=P8656,0,P8657)</f>
        <v/>
      </c>
      <c r="B8657" s="41">
        <f>IF($M8657&gt;300,"",IF(OR(INDEX(Bemenet!$E$2:$E$301,$M8657)="",INDEX(Bemenet!$F$2:$F$301,$M8657)=""),"",MAX(INDEX(Bemenet!$E$2:$E$301,$M8657),INDEX(Szabalyok!$A:$A,$N8657))))</f>
        <v/>
      </c>
      <c r="C8657" s="41">
        <f>IF($B8657="","",MIN(INDEX(Bemenet!$F$2:$F$301,$M8657),INDEX(Szabalyok!$B:$B,$N8657)))</f>
        <v/>
      </c>
      <c r="D8657" s="5">
        <f>IF(AND($B8657&lt;&gt;"",$C8657&lt;&gt;"",$B8657&lt;=$C8657),INDEX(Bemenet!$G$2:$G$301,$M8657),"")</f>
        <v/>
      </c>
      <c r="E8657" s="6">
        <f>IF(AND($B8657&lt;&gt;"",$C8657&lt;&gt;"",$B8657&lt;=$C8657),INDEX(Bemenet!$D$2:$D$301,$M8657),"")</f>
        <v/>
      </c>
      <c r="F8657" s="5">
        <f>IF(AND($B8657&lt;&gt;"",$C8657&lt;&gt;"",$B8657&lt;=$C8657),$C8657-$B8657+1,"")</f>
        <v/>
      </c>
      <c r="G8657" s="5">
        <f>IF($F8657="","",$F8657*$D8657)</f>
        <v/>
      </c>
      <c r="H8657" s="42">
        <f>IF($G8657="","",$O8657)</f>
        <v/>
      </c>
      <c r="I8657" s="5">
        <f>IF($G8657="","",$G8657*IF($H8657="",$O8657,$H8657)/100)</f>
        <v/>
      </c>
      <c r="J8657" s="5">
        <f>IF(OR($L8657="",NOT(COUNTIFS($L$2:$L8657,$L8657)=1)),"",SUMIFS($G:$G,$L:$L,$L8657))</f>
        <v/>
      </c>
      <c r="K8657" s="5">
        <f>IF(OR($L8657="",NOT(COUNTIFS($L$2:$L8657,$L8657)=1)),"",SUMIFS($I:$I,$L:$L,$L8657))</f>
        <v/>
      </c>
      <c r="L8657" s="6">
        <f>IF($B8657="","",YEAR($B8657))</f>
        <v/>
      </c>
      <c r="M8657" s="6">
        <f>INT((ROW()-2)/39)+1</f>
        <v/>
      </c>
      <c r="N8657" s="6">
        <f>MOD(ROW()-2,39)+2</f>
        <v/>
      </c>
      <c r="O8657" s="42">
        <f>IF(AND($B8657&lt;&gt;"",$C8657&lt;&gt;"",$B8657&lt;=$C8657),INDEX(Szabalyok!$C:$C,$N8657),"")</f>
        <v/>
      </c>
      <c r="P8657">
        <f>IF(D8657="",P8656,P8656+1)</f>
        <v/>
      </c>
    </row>
    <row r="8658">
      <c r="A8658">
        <f>IF(P8658=P8657,0,P8658)</f>
        <v/>
      </c>
      <c r="B8658" s="41">
        <f>IF($M8658&gt;300,"",IF(OR(INDEX(Bemenet!$E$2:$E$301,$M8658)="",INDEX(Bemenet!$F$2:$F$301,$M8658)=""),"",MAX(INDEX(Bemenet!$E$2:$E$301,$M8658),INDEX(Szabalyok!$A:$A,$N8658))))</f>
        <v/>
      </c>
      <c r="C8658" s="41">
        <f>IF($B8658="","",MIN(INDEX(Bemenet!$F$2:$F$301,$M8658),INDEX(Szabalyok!$B:$B,$N8658)))</f>
        <v/>
      </c>
      <c r="D8658" s="5">
        <f>IF(AND($B8658&lt;&gt;"",$C8658&lt;&gt;"",$B8658&lt;=$C8658),INDEX(Bemenet!$G$2:$G$301,$M8658),"")</f>
        <v/>
      </c>
      <c r="E8658" s="6">
        <f>IF(AND($B8658&lt;&gt;"",$C8658&lt;&gt;"",$B8658&lt;=$C8658),INDEX(Bemenet!$D$2:$D$301,$M8658),"")</f>
        <v/>
      </c>
      <c r="F8658" s="5">
        <f>IF(AND($B8658&lt;&gt;"",$C8658&lt;&gt;"",$B8658&lt;=$C8658),$C8658-$B8658+1,"")</f>
        <v/>
      </c>
      <c r="G8658" s="5">
        <f>IF($F8658="","",$F8658*$D8658)</f>
        <v/>
      </c>
      <c r="H8658" s="42">
        <f>IF($G8658="","",$O8658)</f>
        <v/>
      </c>
      <c r="I8658" s="5">
        <f>IF($G8658="","",$G8658*IF($H8658="",$O8658,$H8658)/100)</f>
        <v/>
      </c>
      <c r="J8658" s="5">
        <f>IF(OR($L8658="",NOT(COUNTIFS($L$2:$L8658,$L8658)=1)),"",SUMIFS($G:$G,$L:$L,$L8658))</f>
        <v/>
      </c>
      <c r="K8658" s="5">
        <f>IF(OR($L8658="",NOT(COUNTIFS($L$2:$L8658,$L8658)=1)),"",SUMIFS($I:$I,$L:$L,$L8658))</f>
        <v/>
      </c>
      <c r="L8658" s="6">
        <f>IF($B8658="","",YEAR($B8658))</f>
        <v/>
      </c>
      <c r="M8658" s="6">
        <f>INT((ROW()-2)/39)+1</f>
        <v/>
      </c>
      <c r="N8658" s="6">
        <f>MOD(ROW()-2,39)+2</f>
        <v/>
      </c>
      <c r="O8658" s="42">
        <f>IF(AND($B8658&lt;&gt;"",$C8658&lt;&gt;"",$B8658&lt;=$C8658),INDEX(Szabalyok!$C:$C,$N8658),"")</f>
        <v/>
      </c>
      <c r="P8658">
        <f>IF(D8658="",P8657,P8657+1)</f>
        <v/>
      </c>
    </row>
    <row r="8659">
      <c r="A8659">
        <f>IF(P8659=P8658,0,P8659)</f>
        <v/>
      </c>
      <c r="B8659" s="41">
        <f>IF($M8659&gt;300,"",IF(OR(INDEX(Bemenet!$E$2:$E$301,$M8659)="",INDEX(Bemenet!$F$2:$F$301,$M8659)=""),"",MAX(INDEX(Bemenet!$E$2:$E$301,$M8659),INDEX(Szabalyok!$A:$A,$N8659))))</f>
        <v/>
      </c>
      <c r="C8659" s="41">
        <f>IF($B8659="","",MIN(INDEX(Bemenet!$F$2:$F$301,$M8659),INDEX(Szabalyok!$B:$B,$N8659)))</f>
        <v/>
      </c>
      <c r="D8659" s="5">
        <f>IF(AND($B8659&lt;&gt;"",$C8659&lt;&gt;"",$B8659&lt;=$C8659),INDEX(Bemenet!$G$2:$G$301,$M8659),"")</f>
        <v/>
      </c>
      <c r="E8659" s="6">
        <f>IF(AND($B8659&lt;&gt;"",$C8659&lt;&gt;"",$B8659&lt;=$C8659),INDEX(Bemenet!$D$2:$D$301,$M8659),"")</f>
        <v/>
      </c>
      <c r="F8659" s="5">
        <f>IF(AND($B8659&lt;&gt;"",$C8659&lt;&gt;"",$B8659&lt;=$C8659),$C8659-$B8659+1,"")</f>
        <v/>
      </c>
      <c r="G8659" s="5">
        <f>IF($F8659="","",$F8659*$D8659)</f>
        <v/>
      </c>
      <c r="H8659" s="42">
        <f>IF($G8659="","",$O8659)</f>
        <v/>
      </c>
      <c r="I8659" s="5">
        <f>IF($G8659="","",$G8659*IF($H8659="",$O8659,$H8659)/100)</f>
        <v/>
      </c>
      <c r="J8659" s="5">
        <f>IF(OR($L8659="",NOT(COUNTIFS($L$2:$L8659,$L8659)=1)),"",SUMIFS($G:$G,$L:$L,$L8659))</f>
        <v/>
      </c>
      <c r="K8659" s="5">
        <f>IF(OR($L8659="",NOT(COUNTIFS($L$2:$L8659,$L8659)=1)),"",SUMIFS($I:$I,$L:$L,$L8659))</f>
        <v/>
      </c>
      <c r="L8659" s="6">
        <f>IF($B8659="","",YEAR($B8659))</f>
        <v/>
      </c>
      <c r="M8659" s="6">
        <f>INT((ROW()-2)/39)+1</f>
        <v/>
      </c>
      <c r="N8659" s="6">
        <f>MOD(ROW()-2,39)+2</f>
        <v/>
      </c>
      <c r="O8659" s="42">
        <f>IF(AND($B8659&lt;&gt;"",$C8659&lt;&gt;"",$B8659&lt;=$C8659),INDEX(Szabalyok!$C:$C,$N8659),"")</f>
        <v/>
      </c>
      <c r="P8659">
        <f>IF(D8659="",P8658,P8658+1)</f>
        <v/>
      </c>
    </row>
    <row r="8660">
      <c r="A8660">
        <f>IF(P8660=P8659,0,P8660)</f>
        <v/>
      </c>
      <c r="B8660" s="41">
        <f>IF($M8660&gt;300,"",IF(OR(INDEX(Bemenet!$E$2:$E$301,$M8660)="",INDEX(Bemenet!$F$2:$F$301,$M8660)=""),"",MAX(INDEX(Bemenet!$E$2:$E$301,$M8660),INDEX(Szabalyok!$A:$A,$N8660))))</f>
        <v/>
      </c>
      <c r="C8660" s="41">
        <f>IF($B8660="","",MIN(INDEX(Bemenet!$F$2:$F$301,$M8660),INDEX(Szabalyok!$B:$B,$N8660)))</f>
        <v/>
      </c>
      <c r="D8660" s="5">
        <f>IF(AND($B8660&lt;&gt;"",$C8660&lt;&gt;"",$B8660&lt;=$C8660),INDEX(Bemenet!$G$2:$G$301,$M8660),"")</f>
        <v/>
      </c>
      <c r="E8660" s="6">
        <f>IF(AND($B8660&lt;&gt;"",$C8660&lt;&gt;"",$B8660&lt;=$C8660),INDEX(Bemenet!$D$2:$D$301,$M8660),"")</f>
        <v/>
      </c>
      <c r="F8660" s="5">
        <f>IF(AND($B8660&lt;&gt;"",$C8660&lt;&gt;"",$B8660&lt;=$C8660),$C8660-$B8660+1,"")</f>
        <v/>
      </c>
      <c r="G8660" s="5">
        <f>IF($F8660="","",$F8660*$D8660)</f>
        <v/>
      </c>
      <c r="H8660" s="42">
        <f>IF($G8660="","",$O8660)</f>
        <v/>
      </c>
      <c r="I8660" s="5">
        <f>IF($G8660="","",$G8660*IF($H8660="",$O8660,$H8660)/100)</f>
        <v/>
      </c>
      <c r="J8660" s="5">
        <f>IF(OR($L8660="",NOT(COUNTIFS($L$2:$L8660,$L8660)=1)),"",SUMIFS($G:$G,$L:$L,$L8660))</f>
        <v/>
      </c>
      <c r="K8660" s="5">
        <f>IF(OR($L8660="",NOT(COUNTIFS($L$2:$L8660,$L8660)=1)),"",SUMIFS($I:$I,$L:$L,$L8660))</f>
        <v/>
      </c>
      <c r="L8660" s="6">
        <f>IF($B8660="","",YEAR($B8660))</f>
        <v/>
      </c>
      <c r="M8660" s="6">
        <f>INT((ROW()-2)/39)+1</f>
        <v/>
      </c>
      <c r="N8660" s="6">
        <f>MOD(ROW()-2,39)+2</f>
        <v/>
      </c>
      <c r="O8660" s="42">
        <f>IF(AND($B8660&lt;&gt;"",$C8660&lt;&gt;"",$B8660&lt;=$C8660),INDEX(Szabalyok!$C:$C,$N8660),"")</f>
        <v/>
      </c>
      <c r="P8660">
        <f>IF(D8660="",P8659,P8659+1)</f>
        <v/>
      </c>
    </row>
    <row r="8661">
      <c r="A8661">
        <f>IF(P8661=P8660,0,P8661)</f>
        <v/>
      </c>
      <c r="B8661" s="41">
        <f>IF($M8661&gt;300,"",IF(OR(INDEX(Bemenet!$E$2:$E$301,$M8661)="",INDEX(Bemenet!$F$2:$F$301,$M8661)=""),"",MAX(INDEX(Bemenet!$E$2:$E$301,$M8661),INDEX(Szabalyok!$A:$A,$N8661))))</f>
        <v/>
      </c>
      <c r="C8661" s="41">
        <f>IF($B8661="","",MIN(INDEX(Bemenet!$F$2:$F$301,$M8661),INDEX(Szabalyok!$B:$B,$N8661)))</f>
        <v/>
      </c>
      <c r="D8661" s="5">
        <f>IF(AND($B8661&lt;&gt;"",$C8661&lt;&gt;"",$B8661&lt;=$C8661),INDEX(Bemenet!$G$2:$G$301,$M8661),"")</f>
        <v/>
      </c>
      <c r="E8661" s="6">
        <f>IF(AND($B8661&lt;&gt;"",$C8661&lt;&gt;"",$B8661&lt;=$C8661),INDEX(Bemenet!$D$2:$D$301,$M8661),"")</f>
        <v/>
      </c>
      <c r="F8661" s="5">
        <f>IF(AND($B8661&lt;&gt;"",$C8661&lt;&gt;"",$B8661&lt;=$C8661),$C8661-$B8661+1,"")</f>
        <v/>
      </c>
      <c r="G8661" s="5">
        <f>IF($F8661="","",$F8661*$D8661)</f>
        <v/>
      </c>
      <c r="H8661" s="42">
        <f>IF($G8661="","",$O8661)</f>
        <v/>
      </c>
      <c r="I8661" s="5">
        <f>IF($G8661="","",$G8661*IF($H8661="",$O8661,$H8661)/100)</f>
        <v/>
      </c>
      <c r="J8661" s="5">
        <f>IF(OR($L8661="",NOT(COUNTIFS($L$2:$L8661,$L8661)=1)),"",SUMIFS($G:$G,$L:$L,$L8661))</f>
        <v/>
      </c>
      <c r="K8661" s="5">
        <f>IF(OR($L8661="",NOT(COUNTIFS($L$2:$L8661,$L8661)=1)),"",SUMIFS($I:$I,$L:$L,$L8661))</f>
        <v/>
      </c>
      <c r="L8661" s="6">
        <f>IF($B8661="","",YEAR($B8661))</f>
        <v/>
      </c>
      <c r="M8661" s="6">
        <f>INT((ROW()-2)/39)+1</f>
        <v/>
      </c>
      <c r="N8661" s="6">
        <f>MOD(ROW()-2,39)+2</f>
        <v/>
      </c>
      <c r="O8661" s="42">
        <f>IF(AND($B8661&lt;&gt;"",$C8661&lt;&gt;"",$B8661&lt;=$C8661),INDEX(Szabalyok!$C:$C,$N8661),"")</f>
        <v/>
      </c>
      <c r="P8661">
        <f>IF(D8661="",P8660,P8660+1)</f>
        <v/>
      </c>
    </row>
    <row r="8662">
      <c r="A8662">
        <f>IF(P8662=P8661,0,P8662)</f>
        <v/>
      </c>
      <c r="B8662" s="41">
        <f>IF($M8662&gt;300,"",IF(OR(INDEX(Bemenet!$E$2:$E$301,$M8662)="",INDEX(Bemenet!$F$2:$F$301,$M8662)=""),"",MAX(INDEX(Bemenet!$E$2:$E$301,$M8662),INDEX(Szabalyok!$A:$A,$N8662))))</f>
        <v/>
      </c>
      <c r="C8662" s="41">
        <f>IF($B8662="","",MIN(INDEX(Bemenet!$F$2:$F$301,$M8662),INDEX(Szabalyok!$B:$B,$N8662)))</f>
        <v/>
      </c>
      <c r="D8662" s="5">
        <f>IF(AND($B8662&lt;&gt;"",$C8662&lt;&gt;"",$B8662&lt;=$C8662),INDEX(Bemenet!$G$2:$G$301,$M8662),"")</f>
        <v/>
      </c>
      <c r="E8662" s="6">
        <f>IF(AND($B8662&lt;&gt;"",$C8662&lt;&gt;"",$B8662&lt;=$C8662),INDEX(Bemenet!$D$2:$D$301,$M8662),"")</f>
        <v/>
      </c>
      <c r="F8662" s="5">
        <f>IF(AND($B8662&lt;&gt;"",$C8662&lt;&gt;"",$B8662&lt;=$C8662),$C8662-$B8662+1,"")</f>
        <v/>
      </c>
      <c r="G8662" s="5">
        <f>IF($F8662="","",$F8662*$D8662)</f>
        <v/>
      </c>
      <c r="H8662" s="42">
        <f>IF($G8662="","",$O8662)</f>
        <v/>
      </c>
      <c r="I8662" s="5">
        <f>IF($G8662="","",$G8662*IF($H8662="",$O8662,$H8662)/100)</f>
        <v/>
      </c>
      <c r="J8662" s="5">
        <f>IF(OR($L8662="",NOT(COUNTIFS($L$2:$L8662,$L8662)=1)),"",SUMIFS($G:$G,$L:$L,$L8662))</f>
        <v/>
      </c>
      <c r="K8662" s="5">
        <f>IF(OR($L8662="",NOT(COUNTIFS($L$2:$L8662,$L8662)=1)),"",SUMIFS($I:$I,$L:$L,$L8662))</f>
        <v/>
      </c>
      <c r="L8662" s="6">
        <f>IF($B8662="","",YEAR($B8662))</f>
        <v/>
      </c>
      <c r="M8662" s="6">
        <f>INT((ROW()-2)/39)+1</f>
        <v/>
      </c>
      <c r="N8662" s="6">
        <f>MOD(ROW()-2,39)+2</f>
        <v/>
      </c>
      <c r="O8662" s="42">
        <f>IF(AND($B8662&lt;&gt;"",$C8662&lt;&gt;"",$B8662&lt;=$C8662),INDEX(Szabalyok!$C:$C,$N8662),"")</f>
        <v/>
      </c>
      <c r="P8662">
        <f>IF(D8662="",P8661,P8661+1)</f>
        <v/>
      </c>
    </row>
    <row r="8663">
      <c r="A8663">
        <f>IF(P8663=P8662,0,P8663)</f>
        <v/>
      </c>
      <c r="B8663" s="41">
        <f>IF($M8663&gt;300,"",IF(OR(INDEX(Bemenet!$E$2:$E$301,$M8663)="",INDEX(Bemenet!$F$2:$F$301,$M8663)=""),"",MAX(INDEX(Bemenet!$E$2:$E$301,$M8663),INDEX(Szabalyok!$A:$A,$N8663))))</f>
        <v/>
      </c>
      <c r="C8663" s="41">
        <f>IF($B8663="","",MIN(INDEX(Bemenet!$F$2:$F$301,$M8663),INDEX(Szabalyok!$B:$B,$N8663)))</f>
        <v/>
      </c>
      <c r="D8663" s="5">
        <f>IF(AND($B8663&lt;&gt;"",$C8663&lt;&gt;"",$B8663&lt;=$C8663),INDEX(Bemenet!$G$2:$G$301,$M8663),"")</f>
        <v/>
      </c>
      <c r="E8663" s="6">
        <f>IF(AND($B8663&lt;&gt;"",$C8663&lt;&gt;"",$B8663&lt;=$C8663),INDEX(Bemenet!$D$2:$D$301,$M8663),"")</f>
        <v/>
      </c>
      <c r="F8663" s="5">
        <f>IF(AND($B8663&lt;&gt;"",$C8663&lt;&gt;"",$B8663&lt;=$C8663),$C8663-$B8663+1,"")</f>
        <v/>
      </c>
      <c r="G8663" s="5">
        <f>IF($F8663="","",$F8663*$D8663)</f>
        <v/>
      </c>
      <c r="H8663" s="42">
        <f>IF($G8663="","",$O8663)</f>
        <v/>
      </c>
      <c r="I8663" s="5">
        <f>IF($G8663="","",$G8663*IF($H8663="",$O8663,$H8663)/100)</f>
        <v/>
      </c>
      <c r="J8663" s="5">
        <f>IF(OR($L8663="",NOT(COUNTIFS($L$2:$L8663,$L8663)=1)),"",SUMIFS($G:$G,$L:$L,$L8663))</f>
        <v/>
      </c>
      <c r="K8663" s="5">
        <f>IF(OR($L8663="",NOT(COUNTIFS($L$2:$L8663,$L8663)=1)),"",SUMIFS($I:$I,$L:$L,$L8663))</f>
        <v/>
      </c>
      <c r="L8663" s="6">
        <f>IF($B8663="","",YEAR($B8663))</f>
        <v/>
      </c>
      <c r="M8663" s="6">
        <f>INT((ROW()-2)/39)+1</f>
        <v/>
      </c>
      <c r="N8663" s="6">
        <f>MOD(ROW()-2,39)+2</f>
        <v/>
      </c>
      <c r="O8663" s="42">
        <f>IF(AND($B8663&lt;&gt;"",$C8663&lt;&gt;"",$B8663&lt;=$C8663),INDEX(Szabalyok!$C:$C,$N8663),"")</f>
        <v/>
      </c>
      <c r="P8663">
        <f>IF(D8663="",P8662,P8662+1)</f>
        <v/>
      </c>
    </row>
    <row r="8664">
      <c r="A8664">
        <f>IF(P8664=P8663,0,P8664)</f>
        <v/>
      </c>
      <c r="B8664" s="41">
        <f>IF($M8664&gt;300,"",IF(OR(INDEX(Bemenet!$E$2:$E$301,$M8664)="",INDEX(Bemenet!$F$2:$F$301,$M8664)=""),"",MAX(INDEX(Bemenet!$E$2:$E$301,$M8664),INDEX(Szabalyok!$A:$A,$N8664))))</f>
        <v/>
      </c>
      <c r="C8664" s="41">
        <f>IF($B8664="","",MIN(INDEX(Bemenet!$F$2:$F$301,$M8664),INDEX(Szabalyok!$B:$B,$N8664)))</f>
        <v/>
      </c>
      <c r="D8664" s="5">
        <f>IF(AND($B8664&lt;&gt;"",$C8664&lt;&gt;"",$B8664&lt;=$C8664),INDEX(Bemenet!$G$2:$G$301,$M8664),"")</f>
        <v/>
      </c>
      <c r="E8664" s="6">
        <f>IF(AND($B8664&lt;&gt;"",$C8664&lt;&gt;"",$B8664&lt;=$C8664),INDEX(Bemenet!$D$2:$D$301,$M8664),"")</f>
        <v/>
      </c>
      <c r="F8664" s="5">
        <f>IF(AND($B8664&lt;&gt;"",$C8664&lt;&gt;"",$B8664&lt;=$C8664),$C8664-$B8664+1,"")</f>
        <v/>
      </c>
      <c r="G8664" s="5">
        <f>IF($F8664="","",$F8664*$D8664)</f>
        <v/>
      </c>
      <c r="H8664" s="42">
        <f>IF($G8664="","",$O8664)</f>
        <v/>
      </c>
      <c r="I8664" s="5">
        <f>IF($G8664="","",$G8664*IF($H8664="",$O8664,$H8664)/100)</f>
        <v/>
      </c>
      <c r="J8664" s="5">
        <f>IF(OR($L8664="",NOT(COUNTIFS($L$2:$L8664,$L8664)=1)),"",SUMIFS($G:$G,$L:$L,$L8664))</f>
        <v/>
      </c>
      <c r="K8664" s="5">
        <f>IF(OR($L8664="",NOT(COUNTIFS($L$2:$L8664,$L8664)=1)),"",SUMIFS($I:$I,$L:$L,$L8664))</f>
        <v/>
      </c>
      <c r="L8664" s="6">
        <f>IF($B8664="","",YEAR($B8664))</f>
        <v/>
      </c>
      <c r="M8664" s="6">
        <f>INT((ROW()-2)/39)+1</f>
        <v/>
      </c>
      <c r="N8664" s="6">
        <f>MOD(ROW()-2,39)+2</f>
        <v/>
      </c>
      <c r="O8664" s="42">
        <f>IF(AND($B8664&lt;&gt;"",$C8664&lt;&gt;"",$B8664&lt;=$C8664),INDEX(Szabalyok!$C:$C,$N8664),"")</f>
        <v/>
      </c>
      <c r="P8664">
        <f>IF(D8664="",P8663,P8663+1)</f>
        <v/>
      </c>
    </row>
    <row r="8665">
      <c r="A8665">
        <f>IF(P8665=P8664,0,P8665)</f>
        <v/>
      </c>
      <c r="B8665" s="41">
        <f>IF($M8665&gt;300,"",IF(OR(INDEX(Bemenet!$E$2:$E$301,$M8665)="",INDEX(Bemenet!$F$2:$F$301,$M8665)=""),"",MAX(INDEX(Bemenet!$E$2:$E$301,$M8665),INDEX(Szabalyok!$A:$A,$N8665))))</f>
        <v/>
      </c>
      <c r="C8665" s="41">
        <f>IF($B8665="","",MIN(INDEX(Bemenet!$F$2:$F$301,$M8665),INDEX(Szabalyok!$B:$B,$N8665)))</f>
        <v/>
      </c>
      <c r="D8665" s="5">
        <f>IF(AND($B8665&lt;&gt;"",$C8665&lt;&gt;"",$B8665&lt;=$C8665),INDEX(Bemenet!$G$2:$G$301,$M8665),"")</f>
        <v/>
      </c>
      <c r="E8665" s="6">
        <f>IF(AND($B8665&lt;&gt;"",$C8665&lt;&gt;"",$B8665&lt;=$C8665),INDEX(Bemenet!$D$2:$D$301,$M8665),"")</f>
        <v/>
      </c>
      <c r="F8665" s="5">
        <f>IF(AND($B8665&lt;&gt;"",$C8665&lt;&gt;"",$B8665&lt;=$C8665),$C8665-$B8665+1,"")</f>
        <v/>
      </c>
      <c r="G8665" s="5">
        <f>IF($F8665="","",$F8665*$D8665)</f>
        <v/>
      </c>
      <c r="H8665" s="42">
        <f>IF($G8665="","",$O8665)</f>
        <v/>
      </c>
      <c r="I8665" s="5">
        <f>IF($G8665="","",$G8665*IF($H8665="",$O8665,$H8665)/100)</f>
        <v/>
      </c>
      <c r="J8665" s="5">
        <f>IF(OR($L8665="",NOT(COUNTIFS($L$2:$L8665,$L8665)=1)),"",SUMIFS($G:$G,$L:$L,$L8665))</f>
        <v/>
      </c>
      <c r="K8665" s="5">
        <f>IF(OR($L8665="",NOT(COUNTIFS($L$2:$L8665,$L8665)=1)),"",SUMIFS($I:$I,$L:$L,$L8665))</f>
        <v/>
      </c>
      <c r="L8665" s="6">
        <f>IF($B8665="","",YEAR($B8665))</f>
        <v/>
      </c>
      <c r="M8665" s="6">
        <f>INT((ROW()-2)/39)+1</f>
        <v/>
      </c>
      <c r="N8665" s="6">
        <f>MOD(ROW()-2,39)+2</f>
        <v/>
      </c>
      <c r="O8665" s="42">
        <f>IF(AND($B8665&lt;&gt;"",$C8665&lt;&gt;"",$B8665&lt;=$C8665),INDEX(Szabalyok!$C:$C,$N8665),"")</f>
        <v/>
      </c>
      <c r="P8665">
        <f>IF(D8665="",P8664,P8664+1)</f>
        <v/>
      </c>
    </row>
    <row r="8666">
      <c r="A8666">
        <f>IF(P8666=P8665,0,P8666)</f>
        <v/>
      </c>
      <c r="B8666" s="41">
        <f>IF($M8666&gt;300,"",IF(OR(INDEX(Bemenet!$E$2:$E$301,$M8666)="",INDEX(Bemenet!$F$2:$F$301,$M8666)=""),"",MAX(INDEX(Bemenet!$E$2:$E$301,$M8666),INDEX(Szabalyok!$A:$A,$N8666))))</f>
        <v/>
      </c>
      <c r="C8666" s="41">
        <f>IF($B8666="","",MIN(INDEX(Bemenet!$F$2:$F$301,$M8666),INDEX(Szabalyok!$B:$B,$N8666)))</f>
        <v/>
      </c>
      <c r="D8666" s="5">
        <f>IF(AND($B8666&lt;&gt;"",$C8666&lt;&gt;"",$B8666&lt;=$C8666),INDEX(Bemenet!$G$2:$G$301,$M8666),"")</f>
        <v/>
      </c>
      <c r="E8666" s="6">
        <f>IF(AND($B8666&lt;&gt;"",$C8666&lt;&gt;"",$B8666&lt;=$C8666),INDEX(Bemenet!$D$2:$D$301,$M8666),"")</f>
        <v/>
      </c>
      <c r="F8666" s="5">
        <f>IF(AND($B8666&lt;&gt;"",$C8666&lt;&gt;"",$B8666&lt;=$C8666),$C8666-$B8666+1,"")</f>
        <v/>
      </c>
      <c r="G8666" s="5">
        <f>IF($F8666="","",$F8666*$D8666)</f>
        <v/>
      </c>
      <c r="H8666" s="42">
        <f>IF($G8666="","",$O8666)</f>
        <v/>
      </c>
      <c r="I8666" s="5">
        <f>IF($G8666="","",$G8666*IF($H8666="",$O8666,$H8666)/100)</f>
        <v/>
      </c>
      <c r="J8666" s="5">
        <f>IF(OR($L8666="",NOT(COUNTIFS($L$2:$L8666,$L8666)=1)),"",SUMIFS($G:$G,$L:$L,$L8666))</f>
        <v/>
      </c>
      <c r="K8666" s="5">
        <f>IF(OR($L8666="",NOT(COUNTIFS($L$2:$L8666,$L8666)=1)),"",SUMIFS($I:$I,$L:$L,$L8666))</f>
        <v/>
      </c>
      <c r="L8666" s="6">
        <f>IF($B8666="","",YEAR($B8666))</f>
        <v/>
      </c>
      <c r="M8666" s="6">
        <f>INT((ROW()-2)/39)+1</f>
        <v/>
      </c>
      <c r="N8666" s="6">
        <f>MOD(ROW()-2,39)+2</f>
        <v/>
      </c>
      <c r="O8666" s="42">
        <f>IF(AND($B8666&lt;&gt;"",$C8666&lt;&gt;"",$B8666&lt;=$C8666),INDEX(Szabalyok!$C:$C,$N8666),"")</f>
        <v/>
      </c>
      <c r="P8666">
        <f>IF(D8666="",P8665,P8665+1)</f>
        <v/>
      </c>
    </row>
    <row r="8667">
      <c r="A8667">
        <f>IF(P8667=P8666,0,P8667)</f>
        <v/>
      </c>
      <c r="B8667" s="41">
        <f>IF($M8667&gt;300,"",IF(OR(INDEX(Bemenet!$E$2:$E$301,$M8667)="",INDEX(Bemenet!$F$2:$F$301,$M8667)=""),"",MAX(INDEX(Bemenet!$E$2:$E$301,$M8667),INDEX(Szabalyok!$A:$A,$N8667))))</f>
        <v/>
      </c>
      <c r="C8667" s="41">
        <f>IF($B8667="","",MIN(INDEX(Bemenet!$F$2:$F$301,$M8667),INDEX(Szabalyok!$B:$B,$N8667)))</f>
        <v/>
      </c>
      <c r="D8667" s="5">
        <f>IF(AND($B8667&lt;&gt;"",$C8667&lt;&gt;"",$B8667&lt;=$C8667),INDEX(Bemenet!$G$2:$G$301,$M8667),"")</f>
        <v/>
      </c>
      <c r="E8667" s="6">
        <f>IF(AND($B8667&lt;&gt;"",$C8667&lt;&gt;"",$B8667&lt;=$C8667),INDEX(Bemenet!$D$2:$D$301,$M8667),"")</f>
        <v/>
      </c>
      <c r="F8667" s="5">
        <f>IF(AND($B8667&lt;&gt;"",$C8667&lt;&gt;"",$B8667&lt;=$C8667),$C8667-$B8667+1,"")</f>
        <v/>
      </c>
      <c r="G8667" s="5">
        <f>IF($F8667="","",$F8667*$D8667)</f>
        <v/>
      </c>
      <c r="H8667" s="42">
        <f>IF($G8667="","",$O8667)</f>
        <v/>
      </c>
      <c r="I8667" s="5">
        <f>IF($G8667="","",$G8667*IF($H8667="",$O8667,$H8667)/100)</f>
        <v/>
      </c>
      <c r="J8667" s="5">
        <f>IF(OR($L8667="",NOT(COUNTIFS($L$2:$L8667,$L8667)=1)),"",SUMIFS($G:$G,$L:$L,$L8667))</f>
        <v/>
      </c>
      <c r="K8667" s="5">
        <f>IF(OR($L8667="",NOT(COUNTIFS($L$2:$L8667,$L8667)=1)),"",SUMIFS($I:$I,$L:$L,$L8667))</f>
        <v/>
      </c>
      <c r="L8667" s="6">
        <f>IF($B8667="","",YEAR($B8667))</f>
        <v/>
      </c>
      <c r="M8667" s="6">
        <f>INT((ROW()-2)/39)+1</f>
        <v/>
      </c>
      <c r="N8667" s="6">
        <f>MOD(ROW()-2,39)+2</f>
        <v/>
      </c>
      <c r="O8667" s="42">
        <f>IF(AND($B8667&lt;&gt;"",$C8667&lt;&gt;"",$B8667&lt;=$C8667),INDEX(Szabalyok!$C:$C,$N8667),"")</f>
        <v/>
      </c>
      <c r="P8667">
        <f>IF(D8667="",P8666,P8666+1)</f>
        <v/>
      </c>
    </row>
    <row r="8668">
      <c r="A8668">
        <f>IF(P8668=P8667,0,P8668)</f>
        <v/>
      </c>
      <c r="B8668" s="41">
        <f>IF($M8668&gt;300,"",IF(OR(INDEX(Bemenet!$E$2:$E$301,$M8668)="",INDEX(Bemenet!$F$2:$F$301,$M8668)=""),"",MAX(INDEX(Bemenet!$E$2:$E$301,$M8668),INDEX(Szabalyok!$A:$A,$N8668))))</f>
        <v/>
      </c>
      <c r="C8668" s="41">
        <f>IF($B8668="","",MIN(INDEX(Bemenet!$F$2:$F$301,$M8668),INDEX(Szabalyok!$B:$B,$N8668)))</f>
        <v/>
      </c>
      <c r="D8668" s="5">
        <f>IF(AND($B8668&lt;&gt;"",$C8668&lt;&gt;"",$B8668&lt;=$C8668),INDEX(Bemenet!$G$2:$G$301,$M8668),"")</f>
        <v/>
      </c>
      <c r="E8668" s="6">
        <f>IF(AND($B8668&lt;&gt;"",$C8668&lt;&gt;"",$B8668&lt;=$C8668),INDEX(Bemenet!$D$2:$D$301,$M8668),"")</f>
        <v/>
      </c>
      <c r="F8668" s="5">
        <f>IF(AND($B8668&lt;&gt;"",$C8668&lt;&gt;"",$B8668&lt;=$C8668),$C8668-$B8668+1,"")</f>
        <v/>
      </c>
      <c r="G8668" s="5">
        <f>IF($F8668="","",$F8668*$D8668)</f>
        <v/>
      </c>
      <c r="H8668" s="42">
        <f>IF($G8668="","",$O8668)</f>
        <v/>
      </c>
      <c r="I8668" s="5">
        <f>IF($G8668="","",$G8668*IF($H8668="",$O8668,$H8668)/100)</f>
        <v/>
      </c>
      <c r="J8668" s="5">
        <f>IF(OR($L8668="",NOT(COUNTIFS($L$2:$L8668,$L8668)=1)),"",SUMIFS($G:$G,$L:$L,$L8668))</f>
        <v/>
      </c>
      <c r="K8668" s="5">
        <f>IF(OR($L8668="",NOT(COUNTIFS($L$2:$L8668,$L8668)=1)),"",SUMIFS($I:$I,$L:$L,$L8668))</f>
        <v/>
      </c>
      <c r="L8668" s="6">
        <f>IF($B8668="","",YEAR($B8668))</f>
        <v/>
      </c>
      <c r="M8668" s="6">
        <f>INT((ROW()-2)/39)+1</f>
        <v/>
      </c>
      <c r="N8668" s="6">
        <f>MOD(ROW()-2,39)+2</f>
        <v/>
      </c>
      <c r="O8668" s="42">
        <f>IF(AND($B8668&lt;&gt;"",$C8668&lt;&gt;"",$B8668&lt;=$C8668),INDEX(Szabalyok!$C:$C,$N8668),"")</f>
        <v/>
      </c>
      <c r="P8668">
        <f>IF(D8668="",P8667,P8667+1)</f>
        <v/>
      </c>
    </row>
    <row r="8669">
      <c r="A8669">
        <f>IF(P8669=P8668,0,P8669)</f>
        <v/>
      </c>
      <c r="B8669" s="41">
        <f>IF($M8669&gt;300,"",IF(OR(INDEX(Bemenet!$E$2:$E$301,$M8669)="",INDEX(Bemenet!$F$2:$F$301,$M8669)=""),"",MAX(INDEX(Bemenet!$E$2:$E$301,$M8669),INDEX(Szabalyok!$A:$A,$N8669))))</f>
        <v/>
      </c>
      <c r="C8669" s="41">
        <f>IF($B8669="","",MIN(INDEX(Bemenet!$F$2:$F$301,$M8669),INDEX(Szabalyok!$B:$B,$N8669)))</f>
        <v/>
      </c>
      <c r="D8669" s="5">
        <f>IF(AND($B8669&lt;&gt;"",$C8669&lt;&gt;"",$B8669&lt;=$C8669),INDEX(Bemenet!$G$2:$G$301,$M8669),"")</f>
        <v/>
      </c>
      <c r="E8669" s="6">
        <f>IF(AND($B8669&lt;&gt;"",$C8669&lt;&gt;"",$B8669&lt;=$C8669),INDEX(Bemenet!$D$2:$D$301,$M8669),"")</f>
        <v/>
      </c>
      <c r="F8669" s="5">
        <f>IF(AND($B8669&lt;&gt;"",$C8669&lt;&gt;"",$B8669&lt;=$C8669),$C8669-$B8669+1,"")</f>
        <v/>
      </c>
      <c r="G8669" s="5">
        <f>IF($F8669="","",$F8669*$D8669)</f>
        <v/>
      </c>
      <c r="H8669" s="42">
        <f>IF($G8669="","",$O8669)</f>
        <v/>
      </c>
      <c r="I8669" s="5">
        <f>IF($G8669="","",$G8669*IF($H8669="",$O8669,$H8669)/100)</f>
        <v/>
      </c>
      <c r="J8669" s="5">
        <f>IF(OR($L8669="",NOT(COUNTIFS($L$2:$L8669,$L8669)=1)),"",SUMIFS($G:$G,$L:$L,$L8669))</f>
        <v/>
      </c>
      <c r="K8669" s="5">
        <f>IF(OR($L8669="",NOT(COUNTIFS($L$2:$L8669,$L8669)=1)),"",SUMIFS($I:$I,$L:$L,$L8669))</f>
        <v/>
      </c>
      <c r="L8669" s="6">
        <f>IF($B8669="","",YEAR($B8669))</f>
        <v/>
      </c>
      <c r="M8669" s="6">
        <f>INT((ROW()-2)/39)+1</f>
        <v/>
      </c>
      <c r="N8669" s="6">
        <f>MOD(ROW()-2,39)+2</f>
        <v/>
      </c>
      <c r="O8669" s="42">
        <f>IF(AND($B8669&lt;&gt;"",$C8669&lt;&gt;"",$B8669&lt;=$C8669),INDEX(Szabalyok!$C:$C,$N8669),"")</f>
        <v/>
      </c>
      <c r="P8669">
        <f>IF(D8669="",P8668,P8668+1)</f>
        <v/>
      </c>
    </row>
    <row r="8670">
      <c r="A8670">
        <f>IF(P8670=P8669,0,P8670)</f>
        <v/>
      </c>
      <c r="B8670" s="41">
        <f>IF($M8670&gt;300,"",IF(OR(INDEX(Bemenet!$E$2:$E$301,$M8670)="",INDEX(Bemenet!$F$2:$F$301,$M8670)=""),"",MAX(INDEX(Bemenet!$E$2:$E$301,$M8670),INDEX(Szabalyok!$A:$A,$N8670))))</f>
        <v/>
      </c>
      <c r="C8670" s="41">
        <f>IF($B8670="","",MIN(INDEX(Bemenet!$F$2:$F$301,$M8670),INDEX(Szabalyok!$B:$B,$N8670)))</f>
        <v/>
      </c>
      <c r="D8670" s="5">
        <f>IF(AND($B8670&lt;&gt;"",$C8670&lt;&gt;"",$B8670&lt;=$C8670),INDEX(Bemenet!$G$2:$G$301,$M8670),"")</f>
        <v/>
      </c>
      <c r="E8670" s="6">
        <f>IF(AND($B8670&lt;&gt;"",$C8670&lt;&gt;"",$B8670&lt;=$C8670),INDEX(Bemenet!$D$2:$D$301,$M8670),"")</f>
        <v/>
      </c>
      <c r="F8670" s="5">
        <f>IF(AND($B8670&lt;&gt;"",$C8670&lt;&gt;"",$B8670&lt;=$C8670),$C8670-$B8670+1,"")</f>
        <v/>
      </c>
      <c r="G8670" s="5">
        <f>IF($F8670="","",$F8670*$D8670)</f>
        <v/>
      </c>
      <c r="H8670" s="42">
        <f>IF($G8670="","",$O8670)</f>
        <v/>
      </c>
      <c r="I8670" s="5">
        <f>IF($G8670="","",$G8670*IF($H8670="",$O8670,$H8670)/100)</f>
        <v/>
      </c>
      <c r="J8670" s="5">
        <f>IF(OR($L8670="",NOT(COUNTIFS($L$2:$L8670,$L8670)=1)),"",SUMIFS($G:$G,$L:$L,$L8670))</f>
        <v/>
      </c>
      <c r="K8670" s="5">
        <f>IF(OR($L8670="",NOT(COUNTIFS($L$2:$L8670,$L8670)=1)),"",SUMIFS($I:$I,$L:$L,$L8670))</f>
        <v/>
      </c>
      <c r="L8670" s="6">
        <f>IF($B8670="","",YEAR($B8670))</f>
        <v/>
      </c>
      <c r="M8670" s="6">
        <f>INT((ROW()-2)/39)+1</f>
        <v/>
      </c>
      <c r="N8670" s="6">
        <f>MOD(ROW()-2,39)+2</f>
        <v/>
      </c>
      <c r="O8670" s="42">
        <f>IF(AND($B8670&lt;&gt;"",$C8670&lt;&gt;"",$B8670&lt;=$C8670),INDEX(Szabalyok!$C:$C,$N8670),"")</f>
        <v/>
      </c>
      <c r="P8670">
        <f>IF(D8670="",P8669,P8669+1)</f>
        <v/>
      </c>
    </row>
    <row r="8671">
      <c r="A8671">
        <f>IF(P8671=P8670,0,P8671)</f>
        <v/>
      </c>
      <c r="B8671" s="41">
        <f>IF($M8671&gt;300,"",IF(OR(INDEX(Bemenet!$E$2:$E$301,$M8671)="",INDEX(Bemenet!$F$2:$F$301,$M8671)=""),"",MAX(INDEX(Bemenet!$E$2:$E$301,$M8671),INDEX(Szabalyok!$A:$A,$N8671))))</f>
        <v/>
      </c>
      <c r="C8671" s="41">
        <f>IF($B8671="","",MIN(INDEX(Bemenet!$F$2:$F$301,$M8671),INDEX(Szabalyok!$B:$B,$N8671)))</f>
        <v/>
      </c>
      <c r="D8671" s="5">
        <f>IF(AND($B8671&lt;&gt;"",$C8671&lt;&gt;"",$B8671&lt;=$C8671),INDEX(Bemenet!$G$2:$G$301,$M8671),"")</f>
        <v/>
      </c>
      <c r="E8671" s="6">
        <f>IF(AND($B8671&lt;&gt;"",$C8671&lt;&gt;"",$B8671&lt;=$C8671),INDEX(Bemenet!$D$2:$D$301,$M8671),"")</f>
        <v/>
      </c>
      <c r="F8671" s="5">
        <f>IF(AND($B8671&lt;&gt;"",$C8671&lt;&gt;"",$B8671&lt;=$C8671),$C8671-$B8671+1,"")</f>
        <v/>
      </c>
      <c r="G8671" s="5">
        <f>IF($F8671="","",$F8671*$D8671)</f>
        <v/>
      </c>
      <c r="H8671" s="42">
        <f>IF($G8671="","",$O8671)</f>
        <v/>
      </c>
      <c r="I8671" s="5">
        <f>IF($G8671="","",$G8671*IF($H8671="",$O8671,$H8671)/100)</f>
        <v/>
      </c>
      <c r="J8671" s="5">
        <f>IF(OR($L8671="",NOT(COUNTIFS($L$2:$L8671,$L8671)=1)),"",SUMIFS($G:$G,$L:$L,$L8671))</f>
        <v/>
      </c>
      <c r="K8671" s="5">
        <f>IF(OR($L8671="",NOT(COUNTIFS($L$2:$L8671,$L8671)=1)),"",SUMIFS($I:$I,$L:$L,$L8671))</f>
        <v/>
      </c>
      <c r="L8671" s="6">
        <f>IF($B8671="","",YEAR($B8671))</f>
        <v/>
      </c>
      <c r="M8671" s="6">
        <f>INT((ROW()-2)/39)+1</f>
        <v/>
      </c>
      <c r="N8671" s="6">
        <f>MOD(ROW()-2,39)+2</f>
        <v/>
      </c>
      <c r="O8671" s="42">
        <f>IF(AND($B8671&lt;&gt;"",$C8671&lt;&gt;"",$B8671&lt;=$C8671),INDEX(Szabalyok!$C:$C,$N8671),"")</f>
        <v/>
      </c>
      <c r="P8671">
        <f>IF(D8671="",P8670,P8670+1)</f>
        <v/>
      </c>
    </row>
    <row r="8672">
      <c r="A8672">
        <f>IF(P8672=P8671,0,P8672)</f>
        <v/>
      </c>
      <c r="B8672" s="41">
        <f>IF($M8672&gt;300,"",IF(OR(INDEX(Bemenet!$E$2:$E$301,$M8672)="",INDEX(Bemenet!$F$2:$F$301,$M8672)=""),"",MAX(INDEX(Bemenet!$E$2:$E$301,$M8672),INDEX(Szabalyok!$A:$A,$N8672))))</f>
        <v/>
      </c>
      <c r="C8672" s="41">
        <f>IF($B8672="","",MIN(INDEX(Bemenet!$F$2:$F$301,$M8672),INDEX(Szabalyok!$B:$B,$N8672)))</f>
        <v/>
      </c>
      <c r="D8672" s="5">
        <f>IF(AND($B8672&lt;&gt;"",$C8672&lt;&gt;"",$B8672&lt;=$C8672),INDEX(Bemenet!$G$2:$G$301,$M8672),"")</f>
        <v/>
      </c>
      <c r="E8672" s="6">
        <f>IF(AND($B8672&lt;&gt;"",$C8672&lt;&gt;"",$B8672&lt;=$C8672),INDEX(Bemenet!$D$2:$D$301,$M8672),"")</f>
        <v/>
      </c>
      <c r="F8672" s="5">
        <f>IF(AND($B8672&lt;&gt;"",$C8672&lt;&gt;"",$B8672&lt;=$C8672),$C8672-$B8672+1,"")</f>
        <v/>
      </c>
      <c r="G8672" s="5">
        <f>IF($F8672="","",$F8672*$D8672)</f>
        <v/>
      </c>
      <c r="H8672" s="42">
        <f>IF($G8672="","",$O8672)</f>
        <v/>
      </c>
      <c r="I8672" s="5">
        <f>IF($G8672="","",$G8672*IF($H8672="",$O8672,$H8672)/100)</f>
        <v/>
      </c>
      <c r="J8672" s="5">
        <f>IF(OR($L8672="",NOT(COUNTIFS($L$2:$L8672,$L8672)=1)),"",SUMIFS($G:$G,$L:$L,$L8672))</f>
        <v/>
      </c>
      <c r="K8672" s="5">
        <f>IF(OR($L8672="",NOT(COUNTIFS($L$2:$L8672,$L8672)=1)),"",SUMIFS($I:$I,$L:$L,$L8672))</f>
        <v/>
      </c>
      <c r="L8672" s="6">
        <f>IF($B8672="","",YEAR($B8672))</f>
        <v/>
      </c>
      <c r="M8672" s="6">
        <f>INT((ROW()-2)/39)+1</f>
        <v/>
      </c>
      <c r="N8672" s="6">
        <f>MOD(ROW()-2,39)+2</f>
        <v/>
      </c>
      <c r="O8672" s="42">
        <f>IF(AND($B8672&lt;&gt;"",$C8672&lt;&gt;"",$B8672&lt;=$C8672),INDEX(Szabalyok!$C:$C,$N8672),"")</f>
        <v/>
      </c>
      <c r="P8672">
        <f>IF(D8672="",P8671,P8671+1)</f>
        <v/>
      </c>
    </row>
    <row r="8673">
      <c r="A8673">
        <f>IF(P8673=P8672,0,P8673)</f>
        <v/>
      </c>
      <c r="B8673" s="41">
        <f>IF($M8673&gt;300,"",IF(OR(INDEX(Bemenet!$E$2:$E$301,$M8673)="",INDEX(Bemenet!$F$2:$F$301,$M8673)=""),"",MAX(INDEX(Bemenet!$E$2:$E$301,$M8673),INDEX(Szabalyok!$A:$A,$N8673))))</f>
        <v/>
      </c>
      <c r="C8673" s="41">
        <f>IF($B8673="","",MIN(INDEX(Bemenet!$F$2:$F$301,$M8673),INDEX(Szabalyok!$B:$B,$N8673)))</f>
        <v/>
      </c>
      <c r="D8673" s="5">
        <f>IF(AND($B8673&lt;&gt;"",$C8673&lt;&gt;"",$B8673&lt;=$C8673),INDEX(Bemenet!$G$2:$G$301,$M8673),"")</f>
        <v/>
      </c>
      <c r="E8673" s="6">
        <f>IF(AND($B8673&lt;&gt;"",$C8673&lt;&gt;"",$B8673&lt;=$C8673),INDEX(Bemenet!$D$2:$D$301,$M8673),"")</f>
        <v/>
      </c>
      <c r="F8673" s="5">
        <f>IF(AND($B8673&lt;&gt;"",$C8673&lt;&gt;"",$B8673&lt;=$C8673),$C8673-$B8673+1,"")</f>
        <v/>
      </c>
      <c r="G8673" s="5">
        <f>IF($F8673="","",$F8673*$D8673)</f>
        <v/>
      </c>
      <c r="H8673" s="42">
        <f>IF($G8673="","",$O8673)</f>
        <v/>
      </c>
      <c r="I8673" s="5">
        <f>IF($G8673="","",$G8673*IF($H8673="",$O8673,$H8673)/100)</f>
        <v/>
      </c>
      <c r="J8673" s="5">
        <f>IF(OR($L8673="",NOT(COUNTIFS($L$2:$L8673,$L8673)=1)),"",SUMIFS($G:$G,$L:$L,$L8673))</f>
        <v/>
      </c>
      <c r="K8673" s="5">
        <f>IF(OR($L8673="",NOT(COUNTIFS($L$2:$L8673,$L8673)=1)),"",SUMIFS($I:$I,$L:$L,$L8673))</f>
        <v/>
      </c>
      <c r="L8673" s="6">
        <f>IF($B8673="","",YEAR($B8673))</f>
        <v/>
      </c>
      <c r="M8673" s="6">
        <f>INT((ROW()-2)/39)+1</f>
        <v/>
      </c>
      <c r="N8673" s="6">
        <f>MOD(ROW()-2,39)+2</f>
        <v/>
      </c>
      <c r="O8673" s="42">
        <f>IF(AND($B8673&lt;&gt;"",$C8673&lt;&gt;"",$B8673&lt;=$C8673),INDEX(Szabalyok!$C:$C,$N8673),"")</f>
        <v/>
      </c>
      <c r="P8673">
        <f>IF(D8673="",P8672,P8672+1)</f>
        <v/>
      </c>
    </row>
    <row r="8674">
      <c r="A8674">
        <f>IF(P8674=P8673,0,P8674)</f>
        <v/>
      </c>
      <c r="B8674" s="41">
        <f>IF($M8674&gt;300,"",IF(OR(INDEX(Bemenet!$E$2:$E$301,$M8674)="",INDEX(Bemenet!$F$2:$F$301,$M8674)=""),"",MAX(INDEX(Bemenet!$E$2:$E$301,$M8674),INDEX(Szabalyok!$A:$A,$N8674))))</f>
        <v/>
      </c>
      <c r="C8674" s="41">
        <f>IF($B8674="","",MIN(INDEX(Bemenet!$F$2:$F$301,$M8674),INDEX(Szabalyok!$B:$B,$N8674)))</f>
        <v/>
      </c>
      <c r="D8674" s="5">
        <f>IF(AND($B8674&lt;&gt;"",$C8674&lt;&gt;"",$B8674&lt;=$C8674),INDEX(Bemenet!$G$2:$G$301,$M8674),"")</f>
        <v/>
      </c>
      <c r="E8674" s="6">
        <f>IF(AND($B8674&lt;&gt;"",$C8674&lt;&gt;"",$B8674&lt;=$C8674),INDEX(Bemenet!$D$2:$D$301,$M8674),"")</f>
        <v/>
      </c>
      <c r="F8674" s="5">
        <f>IF(AND($B8674&lt;&gt;"",$C8674&lt;&gt;"",$B8674&lt;=$C8674),$C8674-$B8674+1,"")</f>
        <v/>
      </c>
      <c r="G8674" s="5">
        <f>IF($F8674="","",$F8674*$D8674)</f>
        <v/>
      </c>
      <c r="H8674" s="42">
        <f>IF($G8674="","",$O8674)</f>
        <v/>
      </c>
      <c r="I8674" s="5">
        <f>IF($G8674="","",$G8674*IF($H8674="",$O8674,$H8674)/100)</f>
        <v/>
      </c>
      <c r="J8674" s="5">
        <f>IF(OR($L8674="",NOT(COUNTIFS($L$2:$L8674,$L8674)=1)),"",SUMIFS($G:$G,$L:$L,$L8674))</f>
        <v/>
      </c>
      <c r="K8674" s="5">
        <f>IF(OR($L8674="",NOT(COUNTIFS($L$2:$L8674,$L8674)=1)),"",SUMIFS($I:$I,$L:$L,$L8674))</f>
        <v/>
      </c>
      <c r="L8674" s="6">
        <f>IF($B8674="","",YEAR($B8674))</f>
        <v/>
      </c>
      <c r="M8674" s="6">
        <f>INT((ROW()-2)/39)+1</f>
        <v/>
      </c>
      <c r="N8674" s="6">
        <f>MOD(ROW()-2,39)+2</f>
        <v/>
      </c>
      <c r="O8674" s="42">
        <f>IF(AND($B8674&lt;&gt;"",$C8674&lt;&gt;"",$B8674&lt;=$C8674),INDEX(Szabalyok!$C:$C,$N8674),"")</f>
        <v/>
      </c>
      <c r="P8674">
        <f>IF(D8674="",P8673,P8673+1)</f>
        <v/>
      </c>
    </row>
    <row r="8675">
      <c r="A8675">
        <f>IF(P8675=P8674,0,P8675)</f>
        <v/>
      </c>
      <c r="B8675" s="41">
        <f>IF($M8675&gt;300,"",IF(OR(INDEX(Bemenet!$E$2:$E$301,$M8675)="",INDEX(Bemenet!$F$2:$F$301,$M8675)=""),"",MAX(INDEX(Bemenet!$E$2:$E$301,$M8675),INDEX(Szabalyok!$A:$A,$N8675))))</f>
        <v/>
      </c>
      <c r="C8675" s="41">
        <f>IF($B8675="","",MIN(INDEX(Bemenet!$F$2:$F$301,$M8675),INDEX(Szabalyok!$B:$B,$N8675)))</f>
        <v/>
      </c>
      <c r="D8675" s="5">
        <f>IF(AND($B8675&lt;&gt;"",$C8675&lt;&gt;"",$B8675&lt;=$C8675),INDEX(Bemenet!$G$2:$G$301,$M8675),"")</f>
        <v/>
      </c>
      <c r="E8675" s="6">
        <f>IF(AND($B8675&lt;&gt;"",$C8675&lt;&gt;"",$B8675&lt;=$C8675),INDEX(Bemenet!$D$2:$D$301,$M8675),"")</f>
        <v/>
      </c>
      <c r="F8675" s="5">
        <f>IF(AND($B8675&lt;&gt;"",$C8675&lt;&gt;"",$B8675&lt;=$C8675),$C8675-$B8675+1,"")</f>
        <v/>
      </c>
      <c r="G8675" s="5">
        <f>IF($F8675="","",$F8675*$D8675)</f>
        <v/>
      </c>
      <c r="H8675" s="42">
        <f>IF($G8675="","",$O8675)</f>
        <v/>
      </c>
      <c r="I8675" s="5">
        <f>IF($G8675="","",$G8675*IF($H8675="",$O8675,$H8675)/100)</f>
        <v/>
      </c>
      <c r="J8675" s="5">
        <f>IF(OR($L8675="",NOT(COUNTIFS($L$2:$L8675,$L8675)=1)),"",SUMIFS($G:$G,$L:$L,$L8675))</f>
        <v/>
      </c>
      <c r="K8675" s="5">
        <f>IF(OR($L8675="",NOT(COUNTIFS($L$2:$L8675,$L8675)=1)),"",SUMIFS($I:$I,$L:$L,$L8675))</f>
        <v/>
      </c>
      <c r="L8675" s="6">
        <f>IF($B8675="","",YEAR($B8675))</f>
        <v/>
      </c>
      <c r="M8675" s="6">
        <f>INT((ROW()-2)/39)+1</f>
        <v/>
      </c>
      <c r="N8675" s="6">
        <f>MOD(ROW()-2,39)+2</f>
        <v/>
      </c>
      <c r="O8675" s="42">
        <f>IF(AND($B8675&lt;&gt;"",$C8675&lt;&gt;"",$B8675&lt;=$C8675),INDEX(Szabalyok!$C:$C,$N8675),"")</f>
        <v/>
      </c>
      <c r="P8675">
        <f>IF(D8675="",P8674,P8674+1)</f>
        <v/>
      </c>
    </row>
    <row r="8676">
      <c r="A8676">
        <f>IF(P8676=P8675,0,P8676)</f>
        <v/>
      </c>
      <c r="B8676" s="41">
        <f>IF($M8676&gt;300,"",IF(OR(INDEX(Bemenet!$E$2:$E$301,$M8676)="",INDEX(Bemenet!$F$2:$F$301,$M8676)=""),"",MAX(INDEX(Bemenet!$E$2:$E$301,$M8676),INDEX(Szabalyok!$A:$A,$N8676))))</f>
        <v/>
      </c>
      <c r="C8676" s="41">
        <f>IF($B8676="","",MIN(INDEX(Bemenet!$F$2:$F$301,$M8676),INDEX(Szabalyok!$B:$B,$N8676)))</f>
        <v/>
      </c>
      <c r="D8676" s="5">
        <f>IF(AND($B8676&lt;&gt;"",$C8676&lt;&gt;"",$B8676&lt;=$C8676),INDEX(Bemenet!$G$2:$G$301,$M8676),"")</f>
        <v/>
      </c>
      <c r="E8676" s="6">
        <f>IF(AND($B8676&lt;&gt;"",$C8676&lt;&gt;"",$B8676&lt;=$C8676),INDEX(Bemenet!$D$2:$D$301,$M8676),"")</f>
        <v/>
      </c>
      <c r="F8676" s="5">
        <f>IF(AND($B8676&lt;&gt;"",$C8676&lt;&gt;"",$B8676&lt;=$C8676),$C8676-$B8676+1,"")</f>
        <v/>
      </c>
      <c r="G8676" s="5">
        <f>IF($F8676="","",$F8676*$D8676)</f>
        <v/>
      </c>
      <c r="H8676" s="42">
        <f>IF($G8676="","",$O8676)</f>
        <v/>
      </c>
      <c r="I8676" s="5">
        <f>IF($G8676="","",$G8676*IF($H8676="",$O8676,$H8676)/100)</f>
        <v/>
      </c>
      <c r="J8676" s="5">
        <f>IF(OR($L8676="",NOT(COUNTIFS($L$2:$L8676,$L8676)=1)),"",SUMIFS($G:$G,$L:$L,$L8676))</f>
        <v/>
      </c>
      <c r="K8676" s="5">
        <f>IF(OR($L8676="",NOT(COUNTIFS($L$2:$L8676,$L8676)=1)),"",SUMIFS($I:$I,$L:$L,$L8676))</f>
        <v/>
      </c>
      <c r="L8676" s="6">
        <f>IF($B8676="","",YEAR($B8676))</f>
        <v/>
      </c>
      <c r="M8676" s="6">
        <f>INT((ROW()-2)/39)+1</f>
        <v/>
      </c>
      <c r="N8676" s="6">
        <f>MOD(ROW()-2,39)+2</f>
        <v/>
      </c>
      <c r="O8676" s="42">
        <f>IF(AND($B8676&lt;&gt;"",$C8676&lt;&gt;"",$B8676&lt;=$C8676),INDEX(Szabalyok!$C:$C,$N8676),"")</f>
        <v/>
      </c>
      <c r="P8676">
        <f>IF(D8676="",P8675,P8675+1)</f>
        <v/>
      </c>
    </row>
    <row r="8677">
      <c r="A8677">
        <f>IF(P8677=P8676,0,P8677)</f>
        <v/>
      </c>
      <c r="B8677" s="41">
        <f>IF($M8677&gt;300,"",IF(OR(INDEX(Bemenet!$E$2:$E$301,$M8677)="",INDEX(Bemenet!$F$2:$F$301,$M8677)=""),"",MAX(INDEX(Bemenet!$E$2:$E$301,$M8677),INDEX(Szabalyok!$A:$A,$N8677))))</f>
        <v/>
      </c>
      <c r="C8677" s="41">
        <f>IF($B8677="","",MIN(INDEX(Bemenet!$F$2:$F$301,$M8677),INDEX(Szabalyok!$B:$B,$N8677)))</f>
        <v/>
      </c>
      <c r="D8677" s="5">
        <f>IF(AND($B8677&lt;&gt;"",$C8677&lt;&gt;"",$B8677&lt;=$C8677),INDEX(Bemenet!$G$2:$G$301,$M8677),"")</f>
        <v/>
      </c>
      <c r="E8677" s="6">
        <f>IF(AND($B8677&lt;&gt;"",$C8677&lt;&gt;"",$B8677&lt;=$C8677),INDEX(Bemenet!$D$2:$D$301,$M8677),"")</f>
        <v/>
      </c>
      <c r="F8677" s="5">
        <f>IF(AND($B8677&lt;&gt;"",$C8677&lt;&gt;"",$B8677&lt;=$C8677),$C8677-$B8677+1,"")</f>
        <v/>
      </c>
      <c r="G8677" s="5">
        <f>IF($F8677="","",$F8677*$D8677)</f>
        <v/>
      </c>
      <c r="H8677" s="42">
        <f>IF($G8677="","",$O8677)</f>
        <v/>
      </c>
      <c r="I8677" s="5">
        <f>IF($G8677="","",$G8677*IF($H8677="",$O8677,$H8677)/100)</f>
        <v/>
      </c>
      <c r="J8677" s="5">
        <f>IF(OR($L8677="",NOT(COUNTIFS($L$2:$L8677,$L8677)=1)),"",SUMIFS($G:$G,$L:$L,$L8677))</f>
        <v/>
      </c>
      <c r="K8677" s="5">
        <f>IF(OR($L8677="",NOT(COUNTIFS($L$2:$L8677,$L8677)=1)),"",SUMIFS($I:$I,$L:$L,$L8677))</f>
        <v/>
      </c>
      <c r="L8677" s="6">
        <f>IF($B8677="","",YEAR($B8677))</f>
        <v/>
      </c>
      <c r="M8677" s="6">
        <f>INT((ROW()-2)/39)+1</f>
        <v/>
      </c>
      <c r="N8677" s="6">
        <f>MOD(ROW()-2,39)+2</f>
        <v/>
      </c>
      <c r="O8677" s="42">
        <f>IF(AND($B8677&lt;&gt;"",$C8677&lt;&gt;"",$B8677&lt;=$C8677),INDEX(Szabalyok!$C:$C,$N8677),"")</f>
        <v/>
      </c>
      <c r="P8677">
        <f>IF(D8677="",P8676,P8676+1)</f>
        <v/>
      </c>
    </row>
    <row r="8678">
      <c r="A8678">
        <f>IF(P8678=P8677,0,P8678)</f>
        <v/>
      </c>
      <c r="B8678" s="41">
        <f>IF($M8678&gt;300,"",IF(OR(INDEX(Bemenet!$E$2:$E$301,$M8678)="",INDEX(Bemenet!$F$2:$F$301,$M8678)=""),"",MAX(INDEX(Bemenet!$E$2:$E$301,$M8678),INDEX(Szabalyok!$A:$A,$N8678))))</f>
        <v/>
      </c>
      <c r="C8678" s="41">
        <f>IF($B8678="","",MIN(INDEX(Bemenet!$F$2:$F$301,$M8678),INDEX(Szabalyok!$B:$B,$N8678)))</f>
        <v/>
      </c>
      <c r="D8678" s="5">
        <f>IF(AND($B8678&lt;&gt;"",$C8678&lt;&gt;"",$B8678&lt;=$C8678),INDEX(Bemenet!$G$2:$G$301,$M8678),"")</f>
        <v/>
      </c>
      <c r="E8678" s="6">
        <f>IF(AND($B8678&lt;&gt;"",$C8678&lt;&gt;"",$B8678&lt;=$C8678),INDEX(Bemenet!$D$2:$D$301,$M8678),"")</f>
        <v/>
      </c>
      <c r="F8678" s="5">
        <f>IF(AND($B8678&lt;&gt;"",$C8678&lt;&gt;"",$B8678&lt;=$C8678),$C8678-$B8678+1,"")</f>
        <v/>
      </c>
      <c r="G8678" s="5">
        <f>IF($F8678="","",$F8678*$D8678)</f>
        <v/>
      </c>
      <c r="H8678" s="42">
        <f>IF($G8678="","",$O8678)</f>
        <v/>
      </c>
      <c r="I8678" s="5">
        <f>IF($G8678="","",$G8678*IF($H8678="",$O8678,$H8678)/100)</f>
        <v/>
      </c>
      <c r="J8678" s="5">
        <f>IF(OR($L8678="",NOT(COUNTIFS($L$2:$L8678,$L8678)=1)),"",SUMIFS($G:$G,$L:$L,$L8678))</f>
        <v/>
      </c>
      <c r="K8678" s="5">
        <f>IF(OR($L8678="",NOT(COUNTIFS($L$2:$L8678,$L8678)=1)),"",SUMIFS($I:$I,$L:$L,$L8678))</f>
        <v/>
      </c>
      <c r="L8678" s="6">
        <f>IF($B8678="","",YEAR($B8678))</f>
        <v/>
      </c>
      <c r="M8678" s="6">
        <f>INT((ROW()-2)/39)+1</f>
        <v/>
      </c>
      <c r="N8678" s="6">
        <f>MOD(ROW()-2,39)+2</f>
        <v/>
      </c>
      <c r="O8678" s="42">
        <f>IF(AND($B8678&lt;&gt;"",$C8678&lt;&gt;"",$B8678&lt;=$C8678),INDEX(Szabalyok!$C:$C,$N8678),"")</f>
        <v/>
      </c>
      <c r="P8678">
        <f>IF(D8678="",P8677,P8677+1)</f>
        <v/>
      </c>
    </row>
    <row r="8679">
      <c r="A8679">
        <f>IF(P8679=P8678,0,P8679)</f>
        <v/>
      </c>
      <c r="B8679" s="41">
        <f>IF($M8679&gt;300,"",IF(OR(INDEX(Bemenet!$E$2:$E$301,$M8679)="",INDEX(Bemenet!$F$2:$F$301,$M8679)=""),"",MAX(INDEX(Bemenet!$E$2:$E$301,$M8679),INDEX(Szabalyok!$A:$A,$N8679))))</f>
        <v/>
      </c>
      <c r="C8679" s="41">
        <f>IF($B8679="","",MIN(INDEX(Bemenet!$F$2:$F$301,$M8679),INDEX(Szabalyok!$B:$B,$N8679)))</f>
        <v/>
      </c>
      <c r="D8679" s="5">
        <f>IF(AND($B8679&lt;&gt;"",$C8679&lt;&gt;"",$B8679&lt;=$C8679),INDEX(Bemenet!$G$2:$G$301,$M8679),"")</f>
        <v/>
      </c>
      <c r="E8679" s="6">
        <f>IF(AND($B8679&lt;&gt;"",$C8679&lt;&gt;"",$B8679&lt;=$C8679),INDEX(Bemenet!$D$2:$D$301,$M8679),"")</f>
        <v/>
      </c>
      <c r="F8679" s="5">
        <f>IF(AND($B8679&lt;&gt;"",$C8679&lt;&gt;"",$B8679&lt;=$C8679),$C8679-$B8679+1,"")</f>
        <v/>
      </c>
      <c r="G8679" s="5">
        <f>IF($F8679="","",$F8679*$D8679)</f>
        <v/>
      </c>
      <c r="H8679" s="42">
        <f>IF($G8679="","",$O8679)</f>
        <v/>
      </c>
      <c r="I8679" s="5">
        <f>IF($G8679="","",$G8679*IF($H8679="",$O8679,$H8679)/100)</f>
        <v/>
      </c>
      <c r="J8679" s="5">
        <f>IF(OR($L8679="",NOT(COUNTIFS($L$2:$L8679,$L8679)=1)),"",SUMIFS($G:$G,$L:$L,$L8679))</f>
        <v/>
      </c>
      <c r="K8679" s="5">
        <f>IF(OR($L8679="",NOT(COUNTIFS($L$2:$L8679,$L8679)=1)),"",SUMIFS($I:$I,$L:$L,$L8679))</f>
        <v/>
      </c>
      <c r="L8679" s="6">
        <f>IF($B8679="","",YEAR($B8679))</f>
        <v/>
      </c>
      <c r="M8679" s="6">
        <f>INT((ROW()-2)/39)+1</f>
        <v/>
      </c>
      <c r="N8679" s="6">
        <f>MOD(ROW()-2,39)+2</f>
        <v/>
      </c>
      <c r="O8679" s="42">
        <f>IF(AND($B8679&lt;&gt;"",$C8679&lt;&gt;"",$B8679&lt;=$C8679),INDEX(Szabalyok!$C:$C,$N8679),"")</f>
        <v/>
      </c>
      <c r="P8679">
        <f>IF(D8679="",P8678,P8678+1)</f>
        <v/>
      </c>
    </row>
    <row r="8680">
      <c r="A8680">
        <f>IF(P8680=P8679,0,P8680)</f>
        <v/>
      </c>
      <c r="B8680" s="41">
        <f>IF($M8680&gt;300,"",IF(OR(INDEX(Bemenet!$E$2:$E$301,$M8680)="",INDEX(Bemenet!$F$2:$F$301,$M8680)=""),"",MAX(INDEX(Bemenet!$E$2:$E$301,$M8680),INDEX(Szabalyok!$A:$A,$N8680))))</f>
        <v/>
      </c>
      <c r="C8680" s="41">
        <f>IF($B8680="","",MIN(INDEX(Bemenet!$F$2:$F$301,$M8680),INDEX(Szabalyok!$B:$B,$N8680)))</f>
        <v/>
      </c>
      <c r="D8680" s="5">
        <f>IF(AND($B8680&lt;&gt;"",$C8680&lt;&gt;"",$B8680&lt;=$C8680),INDEX(Bemenet!$G$2:$G$301,$M8680),"")</f>
        <v/>
      </c>
      <c r="E8680" s="6">
        <f>IF(AND($B8680&lt;&gt;"",$C8680&lt;&gt;"",$B8680&lt;=$C8680),INDEX(Bemenet!$D$2:$D$301,$M8680),"")</f>
        <v/>
      </c>
      <c r="F8680" s="5">
        <f>IF(AND($B8680&lt;&gt;"",$C8680&lt;&gt;"",$B8680&lt;=$C8680),$C8680-$B8680+1,"")</f>
        <v/>
      </c>
      <c r="G8680" s="5">
        <f>IF($F8680="","",$F8680*$D8680)</f>
        <v/>
      </c>
      <c r="H8680" s="42">
        <f>IF($G8680="","",$O8680)</f>
        <v/>
      </c>
      <c r="I8680" s="5">
        <f>IF($G8680="","",$G8680*IF($H8680="",$O8680,$H8680)/100)</f>
        <v/>
      </c>
      <c r="J8680" s="5">
        <f>IF(OR($L8680="",NOT(COUNTIFS($L$2:$L8680,$L8680)=1)),"",SUMIFS($G:$G,$L:$L,$L8680))</f>
        <v/>
      </c>
      <c r="K8680" s="5">
        <f>IF(OR($L8680="",NOT(COUNTIFS($L$2:$L8680,$L8680)=1)),"",SUMIFS($I:$I,$L:$L,$L8680))</f>
        <v/>
      </c>
      <c r="L8680" s="6">
        <f>IF($B8680="","",YEAR($B8680))</f>
        <v/>
      </c>
      <c r="M8680" s="6">
        <f>INT((ROW()-2)/39)+1</f>
        <v/>
      </c>
      <c r="N8680" s="6">
        <f>MOD(ROW()-2,39)+2</f>
        <v/>
      </c>
      <c r="O8680" s="42">
        <f>IF(AND($B8680&lt;&gt;"",$C8680&lt;&gt;"",$B8680&lt;=$C8680),INDEX(Szabalyok!$C:$C,$N8680),"")</f>
        <v/>
      </c>
      <c r="P8680">
        <f>IF(D8680="",P8679,P8679+1)</f>
        <v/>
      </c>
    </row>
    <row r="8681">
      <c r="A8681">
        <f>IF(P8681=P8680,0,P8681)</f>
        <v/>
      </c>
      <c r="B8681" s="41">
        <f>IF($M8681&gt;300,"",IF(OR(INDEX(Bemenet!$E$2:$E$301,$M8681)="",INDEX(Bemenet!$F$2:$F$301,$M8681)=""),"",MAX(INDEX(Bemenet!$E$2:$E$301,$M8681),INDEX(Szabalyok!$A:$A,$N8681))))</f>
        <v/>
      </c>
      <c r="C8681" s="41">
        <f>IF($B8681="","",MIN(INDEX(Bemenet!$F$2:$F$301,$M8681),INDEX(Szabalyok!$B:$B,$N8681)))</f>
        <v/>
      </c>
      <c r="D8681" s="5">
        <f>IF(AND($B8681&lt;&gt;"",$C8681&lt;&gt;"",$B8681&lt;=$C8681),INDEX(Bemenet!$G$2:$G$301,$M8681),"")</f>
        <v/>
      </c>
      <c r="E8681" s="6">
        <f>IF(AND($B8681&lt;&gt;"",$C8681&lt;&gt;"",$B8681&lt;=$C8681),INDEX(Bemenet!$D$2:$D$301,$M8681),"")</f>
        <v/>
      </c>
      <c r="F8681" s="5">
        <f>IF(AND($B8681&lt;&gt;"",$C8681&lt;&gt;"",$B8681&lt;=$C8681),$C8681-$B8681+1,"")</f>
        <v/>
      </c>
      <c r="G8681" s="5">
        <f>IF($F8681="","",$F8681*$D8681)</f>
        <v/>
      </c>
      <c r="H8681" s="42">
        <f>IF($G8681="","",$O8681)</f>
        <v/>
      </c>
      <c r="I8681" s="5">
        <f>IF($G8681="","",$G8681*IF($H8681="",$O8681,$H8681)/100)</f>
        <v/>
      </c>
      <c r="J8681" s="5">
        <f>IF(OR($L8681="",NOT(COUNTIFS($L$2:$L8681,$L8681)=1)),"",SUMIFS($G:$G,$L:$L,$L8681))</f>
        <v/>
      </c>
      <c r="K8681" s="5">
        <f>IF(OR($L8681="",NOT(COUNTIFS($L$2:$L8681,$L8681)=1)),"",SUMIFS($I:$I,$L:$L,$L8681))</f>
        <v/>
      </c>
      <c r="L8681" s="6">
        <f>IF($B8681="","",YEAR($B8681))</f>
        <v/>
      </c>
      <c r="M8681" s="6">
        <f>INT((ROW()-2)/39)+1</f>
        <v/>
      </c>
      <c r="N8681" s="6">
        <f>MOD(ROW()-2,39)+2</f>
        <v/>
      </c>
      <c r="O8681" s="42">
        <f>IF(AND($B8681&lt;&gt;"",$C8681&lt;&gt;"",$B8681&lt;=$C8681),INDEX(Szabalyok!$C:$C,$N8681),"")</f>
        <v/>
      </c>
      <c r="P8681">
        <f>IF(D8681="",P8680,P8680+1)</f>
        <v/>
      </c>
    </row>
    <row r="8682">
      <c r="A8682">
        <f>IF(P8682=P8681,0,P8682)</f>
        <v/>
      </c>
      <c r="B8682" s="41">
        <f>IF($M8682&gt;300,"",IF(OR(INDEX(Bemenet!$E$2:$E$301,$M8682)="",INDEX(Bemenet!$F$2:$F$301,$M8682)=""),"",MAX(INDEX(Bemenet!$E$2:$E$301,$M8682),INDEX(Szabalyok!$A:$A,$N8682))))</f>
        <v/>
      </c>
      <c r="C8682" s="41">
        <f>IF($B8682="","",MIN(INDEX(Bemenet!$F$2:$F$301,$M8682),INDEX(Szabalyok!$B:$B,$N8682)))</f>
        <v/>
      </c>
      <c r="D8682" s="5">
        <f>IF(AND($B8682&lt;&gt;"",$C8682&lt;&gt;"",$B8682&lt;=$C8682),INDEX(Bemenet!$G$2:$G$301,$M8682),"")</f>
        <v/>
      </c>
      <c r="E8682" s="6">
        <f>IF(AND($B8682&lt;&gt;"",$C8682&lt;&gt;"",$B8682&lt;=$C8682),INDEX(Bemenet!$D$2:$D$301,$M8682),"")</f>
        <v/>
      </c>
      <c r="F8682" s="5">
        <f>IF(AND($B8682&lt;&gt;"",$C8682&lt;&gt;"",$B8682&lt;=$C8682),$C8682-$B8682+1,"")</f>
        <v/>
      </c>
      <c r="G8682" s="5">
        <f>IF($F8682="","",$F8682*$D8682)</f>
        <v/>
      </c>
      <c r="H8682" s="42">
        <f>IF($G8682="","",$O8682)</f>
        <v/>
      </c>
      <c r="I8682" s="5">
        <f>IF($G8682="","",$G8682*IF($H8682="",$O8682,$H8682)/100)</f>
        <v/>
      </c>
      <c r="J8682" s="5">
        <f>IF(OR($L8682="",NOT(COUNTIFS($L$2:$L8682,$L8682)=1)),"",SUMIFS($G:$G,$L:$L,$L8682))</f>
        <v/>
      </c>
      <c r="K8682" s="5">
        <f>IF(OR($L8682="",NOT(COUNTIFS($L$2:$L8682,$L8682)=1)),"",SUMIFS($I:$I,$L:$L,$L8682))</f>
        <v/>
      </c>
      <c r="L8682" s="6">
        <f>IF($B8682="","",YEAR($B8682))</f>
        <v/>
      </c>
      <c r="M8682" s="6">
        <f>INT((ROW()-2)/39)+1</f>
        <v/>
      </c>
      <c r="N8682" s="6">
        <f>MOD(ROW()-2,39)+2</f>
        <v/>
      </c>
      <c r="O8682" s="42">
        <f>IF(AND($B8682&lt;&gt;"",$C8682&lt;&gt;"",$B8682&lt;=$C8682),INDEX(Szabalyok!$C:$C,$N8682),"")</f>
        <v/>
      </c>
      <c r="P8682">
        <f>IF(D8682="",P8681,P8681+1)</f>
        <v/>
      </c>
    </row>
    <row r="8683">
      <c r="A8683">
        <f>IF(P8683=P8682,0,P8683)</f>
        <v/>
      </c>
      <c r="B8683" s="41">
        <f>IF($M8683&gt;300,"",IF(OR(INDEX(Bemenet!$E$2:$E$301,$M8683)="",INDEX(Bemenet!$F$2:$F$301,$M8683)=""),"",MAX(INDEX(Bemenet!$E$2:$E$301,$M8683),INDEX(Szabalyok!$A:$A,$N8683))))</f>
        <v/>
      </c>
      <c r="C8683" s="41">
        <f>IF($B8683="","",MIN(INDEX(Bemenet!$F$2:$F$301,$M8683),INDEX(Szabalyok!$B:$B,$N8683)))</f>
        <v/>
      </c>
      <c r="D8683" s="5">
        <f>IF(AND($B8683&lt;&gt;"",$C8683&lt;&gt;"",$B8683&lt;=$C8683),INDEX(Bemenet!$G$2:$G$301,$M8683),"")</f>
        <v/>
      </c>
      <c r="E8683" s="6">
        <f>IF(AND($B8683&lt;&gt;"",$C8683&lt;&gt;"",$B8683&lt;=$C8683),INDEX(Bemenet!$D$2:$D$301,$M8683),"")</f>
        <v/>
      </c>
      <c r="F8683" s="5">
        <f>IF(AND($B8683&lt;&gt;"",$C8683&lt;&gt;"",$B8683&lt;=$C8683),$C8683-$B8683+1,"")</f>
        <v/>
      </c>
      <c r="G8683" s="5">
        <f>IF($F8683="","",$F8683*$D8683)</f>
        <v/>
      </c>
      <c r="H8683" s="42">
        <f>IF($G8683="","",$O8683)</f>
        <v/>
      </c>
      <c r="I8683" s="5">
        <f>IF($G8683="","",$G8683*IF($H8683="",$O8683,$H8683)/100)</f>
        <v/>
      </c>
      <c r="J8683" s="5">
        <f>IF(OR($L8683="",NOT(COUNTIFS($L$2:$L8683,$L8683)=1)),"",SUMIFS($G:$G,$L:$L,$L8683))</f>
        <v/>
      </c>
      <c r="K8683" s="5">
        <f>IF(OR($L8683="",NOT(COUNTIFS($L$2:$L8683,$L8683)=1)),"",SUMIFS($I:$I,$L:$L,$L8683))</f>
        <v/>
      </c>
      <c r="L8683" s="6">
        <f>IF($B8683="","",YEAR($B8683))</f>
        <v/>
      </c>
      <c r="M8683" s="6">
        <f>INT((ROW()-2)/39)+1</f>
        <v/>
      </c>
      <c r="N8683" s="6">
        <f>MOD(ROW()-2,39)+2</f>
        <v/>
      </c>
      <c r="O8683" s="42">
        <f>IF(AND($B8683&lt;&gt;"",$C8683&lt;&gt;"",$B8683&lt;=$C8683),INDEX(Szabalyok!$C:$C,$N8683),"")</f>
        <v/>
      </c>
      <c r="P8683">
        <f>IF(D8683="",P8682,P8682+1)</f>
        <v/>
      </c>
    </row>
    <row r="8684">
      <c r="A8684">
        <f>IF(P8684=P8683,0,P8684)</f>
        <v/>
      </c>
      <c r="B8684" s="41">
        <f>IF($M8684&gt;300,"",IF(OR(INDEX(Bemenet!$E$2:$E$301,$M8684)="",INDEX(Bemenet!$F$2:$F$301,$M8684)=""),"",MAX(INDEX(Bemenet!$E$2:$E$301,$M8684),INDEX(Szabalyok!$A:$A,$N8684))))</f>
        <v/>
      </c>
      <c r="C8684" s="41">
        <f>IF($B8684="","",MIN(INDEX(Bemenet!$F$2:$F$301,$M8684),INDEX(Szabalyok!$B:$B,$N8684)))</f>
        <v/>
      </c>
      <c r="D8684" s="5">
        <f>IF(AND($B8684&lt;&gt;"",$C8684&lt;&gt;"",$B8684&lt;=$C8684),INDEX(Bemenet!$G$2:$G$301,$M8684),"")</f>
        <v/>
      </c>
      <c r="E8684" s="6">
        <f>IF(AND($B8684&lt;&gt;"",$C8684&lt;&gt;"",$B8684&lt;=$C8684),INDEX(Bemenet!$D$2:$D$301,$M8684),"")</f>
        <v/>
      </c>
      <c r="F8684" s="5">
        <f>IF(AND($B8684&lt;&gt;"",$C8684&lt;&gt;"",$B8684&lt;=$C8684),$C8684-$B8684+1,"")</f>
        <v/>
      </c>
      <c r="G8684" s="5">
        <f>IF($F8684="","",$F8684*$D8684)</f>
        <v/>
      </c>
      <c r="H8684" s="42">
        <f>IF($G8684="","",$O8684)</f>
        <v/>
      </c>
      <c r="I8684" s="5">
        <f>IF($G8684="","",$G8684*IF($H8684="",$O8684,$H8684)/100)</f>
        <v/>
      </c>
      <c r="J8684" s="5">
        <f>IF(OR($L8684="",NOT(COUNTIFS($L$2:$L8684,$L8684)=1)),"",SUMIFS($G:$G,$L:$L,$L8684))</f>
        <v/>
      </c>
      <c r="K8684" s="5">
        <f>IF(OR($L8684="",NOT(COUNTIFS($L$2:$L8684,$L8684)=1)),"",SUMIFS($I:$I,$L:$L,$L8684))</f>
        <v/>
      </c>
      <c r="L8684" s="6">
        <f>IF($B8684="","",YEAR($B8684))</f>
        <v/>
      </c>
      <c r="M8684" s="6">
        <f>INT((ROW()-2)/39)+1</f>
        <v/>
      </c>
      <c r="N8684" s="6">
        <f>MOD(ROW()-2,39)+2</f>
        <v/>
      </c>
      <c r="O8684" s="42">
        <f>IF(AND($B8684&lt;&gt;"",$C8684&lt;&gt;"",$B8684&lt;=$C8684),INDEX(Szabalyok!$C:$C,$N8684),"")</f>
        <v/>
      </c>
      <c r="P8684">
        <f>IF(D8684="",P8683,P8683+1)</f>
        <v/>
      </c>
    </row>
    <row r="8685">
      <c r="A8685">
        <f>IF(P8685=P8684,0,P8685)</f>
        <v/>
      </c>
      <c r="B8685" s="41">
        <f>IF($M8685&gt;300,"",IF(OR(INDEX(Bemenet!$E$2:$E$301,$M8685)="",INDEX(Bemenet!$F$2:$F$301,$M8685)=""),"",MAX(INDEX(Bemenet!$E$2:$E$301,$M8685),INDEX(Szabalyok!$A:$A,$N8685))))</f>
        <v/>
      </c>
      <c r="C8685" s="41">
        <f>IF($B8685="","",MIN(INDEX(Bemenet!$F$2:$F$301,$M8685),INDEX(Szabalyok!$B:$B,$N8685)))</f>
        <v/>
      </c>
      <c r="D8685" s="5">
        <f>IF(AND($B8685&lt;&gt;"",$C8685&lt;&gt;"",$B8685&lt;=$C8685),INDEX(Bemenet!$G$2:$G$301,$M8685),"")</f>
        <v/>
      </c>
      <c r="E8685" s="6">
        <f>IF(AND($B8685&lt;&gt;"",$C8685&lt;&gt;"",$B8685&lt;=$C8685),INDEX(Bemenet!$D$2:$D$301,$M8685),"")</f>
        <v/>
      </c>
      <c r="F8685" s="5">
        <f>IF(AND($B8685&lt;&gt;"",$C8685&lt;&gt;"",$B8685&lt;=$C8685),$C8685-$B8685+1,"")</f>
        <v/>
      </c>
      <c r="G8685" s="5">
        <f>IF($F8685="","",$F8685*$D8685)</f>
        <v/>
      </c>
      <c r="H8685" s="42">
        <f>IF($G8685="","",$O8685)</f>
        <v/>
      </c>
      <c r="I8685" s="5">
        <f>IF($G8685="","",$G8685*IF($H8685="",$O8685,$H8685)/100)</f>
        <v/>
      </c>
      <c r="J8685" s="5">
        <f>IF(OR($L8685="",NOT(COUNTIFS($L$2:$L8685,$L8685)=1)),"",SUMIFS($G:$G,$L:$L,$L8685))</f>
        <v/>
      </c>
      <c r="K8685" s="5">
        <f>IF(OR($L8685="",NOT(COUNTIFS($L$2:$L8685,$L8685)=1)),"",SUMIFS($I:$I,$L:$L,$L8685))</f>
        <v/>
      </c>
      <c r="L8685" s="6">
        <f>IF($B8685="","",YEAR($B8685))</f>
        <v/>
      </c>
      <c r="M8685" s="6">
        <f>INT((ROW()-2)/39)+1</f>
        <v/>
      </c>
      <c r="N8685" s="6">
        <f>MOD(ROW()-2,39)+2</f>
        <v/>
      </c>
      <c r="O8685" s="42">
        <f>IF(AND($B8685&lt;&gt;"",$C8685&lt;&gt;"",$B8685&lt;=$C8685),INDEX(Szabalyok!$C:$C,$N8685),"")</f>
        <v/>
      </c>
      <c r="P8685">
        <f>IF(D8685="",P8684,P8684+1)</f>
        <v/>
      </c>
    </row>
    <row r="8686">
      <c r="A8686">
        <f>IF(P8686=P8685,0,P8686)</f>
        <v/>
      </c>
      <c r="B8686" s="41">
        <f>IF($M8686&gt;300,"",IF(OR(INDEX(Bemenet!$E$2:$E$301,$M8686)="",INDEX(Bemenet!$F$2:$F$301,$M8686)=""),"",MAX(INDEX(Bemenet!$E$2:$E$301,$M8686),INDEX(Szabalyok!$A:$A,$N8686))))</f>
        <v/>
      </c>
      <c r="C8686" s="41">
        <f>IF($B8686="","",MIN(INDEX(Bemenet!$F$2:$F$301,$M8686),INDEX(Szabalyok!$B:$B,$N8686)))</f>
        <v/>
      </c>
      <c r="D8686" s="5">
        <f>IF(AND($B8686&lt;&gt;"",$C8686&lt;&gt;"",$B8686&lt;=$C8686),INDEX(Bemenet!$G$2:$G$301,$M8686),"")</f>
        <v/>
      </c>
      <c r="E8686" s="6">
        <f>IF(AND($B8686&lt;&gt;"",$C8686&lt;&gt;"",$B8686&lt;=$C8686),INDEX(Bemenet!$D$2:$D$301,$M8686),"")</f>
        <v/>
      </c>
      <c r="F8686" s="5">
        <f>IF(AND($B8686&lt;&gt;"",$C8686&lt;&gt;"",$B8686&lt;=$C8686),$C8686-$B8686+1,"")</f>
        <v/>
      </c>
      <c r="G8686" s="5">
        <f>IF($F8686="","",$F8686*$D8686)</f>
        <v/>
      </c>
      <c r="H8686" s="42">
        <f>IF($G8686="","",$O8686)</f>
        <v/>
      </c>
      <c r="I8686" s="5">
        <f>IF($G8686="","",$G8686*IF($H8686="",$O8686,$H8686)/100)</f>
        <v/>
      </c>
      <c r="J8686" s="5">
        <f>IF(OR($L8686="",NOT(COUNTIFS($L$2:$L8686,$L8686)=1)),"",SUMIFS($G:$G,$L:$L,$L8686))</f>
        <v/>
      </c>
      <c r="K8686" s="5">
        <f>IF(OR($L8686="",NOT(COUNTIFS($L$2:$L8686,$L8686)=1)),"",SUMIFS($I:$I,$L:$L,$L8686))</f>
        <v/>
      </c>
      <c r="L8686" s="6">
        <f>IF($B8686="","",YEAR($B8686))</f>
        <v/>
      </c>
      <c r="M8686" s="6">
        <f>INT((ROW()-2)/39)+1</f>
        <v/>
      </c>
      <c r="N8686" s="6">
        <f>MOD(ROW()-2,39)+2</f>
        <v/>
      </c>
      <c r="O8686" s="42">
        <f>IF(AND($B8686&lt;&gt;"",$C8686&lt;&gt;"",$B8686&lt;=$C8686),INDEX(Szabalyok!$C:$C,$N8686),"")</f>
        <v/>
      </c>
      <c r="P8686">
        <f>IF(D8686="",P8685,P8685+1)</f>
        <v/>
      </c>
    </row>
    <row r="8687">
      <c r="A8687">
        <f>IF(P8687=P8686,0,P8687)</f>
        <v/>
      </c>
      <c r="B8687" s="41">
        <f>IF($M8687&gt;300,"",IF(OR(INDEX(Bemenet!$E$2:$E$301,$M8687)="",INDEX(Bemenet!$F$2:$F$301,$M8687)=""),"",MAX(INDEX(Bemenet!$E$2:$E$301,$M8687),INDEX(Szabalyok!$A:$A,$N8687))))</f>
        <v/>
      </c>
      <c r="C8687" s="41">
        <f>IF($B8687="","",MIN(INDEX(Bemenet!$F$2:$F$301,$M8687),INDEX(Szabalyok!$B:$B,$N8687)))</f>
        <v/>
      </c>
      <c r="D8687" s="5">
        <f>IF(AND($B8687&lt;&gt;"",$C8687&lt;&gt;"",$B8687&lt;=$C8687),INDEX(Bemenet!$G$2:$G$301,$M8687),"")</f>
        <v/>
      </c>
      <c r="E8687" s="6">
        <f>IF(AND($B8687&lt;&gt;"",$C8687&lt;&gt;"",$B8687&lt;=$C8687),INDEX(Bemenet!$D$2:$D$301,$M8687),"")</f>
        <v/>
      </c>
      <c r="F8687" s="5">
        <f>IF(AND($B8687&lt;&gt;"",$C8687&lt;&gt;"",$B8687&lt;=$C8687),$C8687-$B8687+1,"")</f>
        <v/>
      </c>
      <c r="G8687" s="5">
        <f>IF($F8687="","",$F8687*$D8687)</f>
        <v/>
      </c>
      <c r="H8687" s="42">
        <f>IF($G8687="","",$O8687)</f>
        <v/>
      </c>
      <c r="I8687" s="5">
        <f>IF($G8687="","",$G8687*IF($H8687="",$O8687,$H8687)/100)</f>
        <v/>
      </c>
      <c r="J8687" s="5">
        <f>IF(OR($L8687="",NOT(COUNTIFS($L$2:$L8687,$L8687)=1)),"",SUMIFS($G:$G,$L:$L,$L8687))</f>
        <v/>
      </c>
      <c r="K8687" s="5">
        <f>IF(OR($L8687="",NOT(COUNTIFS($L$2:$L8687,$L8687)=1)),"",SUMIFS($I:$I,$L:$L,$L8687))</f>
        <v/>
      </c>
      <c r="L8687" s="6">
        <f>IF($B8687="","",YEAR($B8687))</f>
        <v/>
      </c>
      <c r="M8687" s="6">
        <f>INT((ROW()-2)/39)+1</f>
        <v/>
      </c>
      <c r="N8687" s="6">
        <f>MOD(ROW()-2,39)+2</f>
        <v/>
      </c>
      <c r="O8687" s="42">
        <f>IF(AND($B8687&lt;&gt;"",$C8687&lt;&gt;"",$B8687&lt;=$C8687),INDEX(Szabalyok!$C:$C,$N8687),"")</f>
        <v/>
      </c>
      <c r="P8687">
        <f>IF(D8687="",P8686,P8686+1)</f>
        <v/>
      </c>
    </row>
    <row r="8688">
      <c r="A8688">
        <f>IF(P8688=P8687,0,P8688)</f>
        <v/>
      </c>
      <c r="B8688" s="41">
        <f>IF($M8688&gt;300,"",IF(OR(INDEX(Bemenet!$E$2:$E$301,$M8688)="",INDEX(Bemenet!$F$2:$F$301,$M8688)=""),"",MAX(INDEX(Bemenet!$E$2:$E$301,$M8688),INDEX(Szabalyok!$A:$A,$N8688))))</f>
        <v/>
      </c>
      <c r="C8688" s="41">
        <f>IF($B8688="","",MIN(INDEX(Bemenet!$F$2:$F$301,$M8688),INDEX(Szabalyok!$B:$B,$N8688)))</f>
        <v/>
      </c>
      <c r="D8688" s="5">
        <f>IF(AND($B8688&lt;&gt;"",$C8688&lt;&gt;"",$B8688&lt;=$C8688),INDEX(Bemenet!$G$2:$G$301,$M8688),"")</f>
        <v/>
      </c>
      <c r="E8688" s="6">
        <f>IF(AND($B8688&lt;&gt;"",$C8688&lt;&gt;"",$B8688&lt;=$C8688),INDEX(Bemenet!$D$2:$D$301,$M8688),"")</f>
        <v/>
      </c>
      <c r="F8688" s="5">
        <f>IF(AND($B8688&lt;&gt;"",$C8688&lt;&gt;"",$B8688&lt;=$C8688),$C8688-$B8688+1,"")</f>
        <v/>
      </c>
      <c r="G8688" s="5">
        <f>IF($F8688="","",$F8688*$D8688)</f>
        <v/>
      </c>
      <c r="H8688" s="42">
        <f>IF($G8688="","",$O8688)</f>
        <v/>
      </c>
      <c r="I8688" s="5">
        <f>IF($G8688="","",$G8688*IF($H8688="",$O8688,$H8688)/100)</f>
        <v/>
      </c>
      <c r="J8688" s="5">
        <f>IF(OR($L8688="",NOT(COUNTIFS($L$2:$L8688,$L8688)=1)),"",SUMIFS($G:$G,$L:$L,$L8688))</f>
        <v/>
      </c>
      <c r="K8688" s="5">
        <f>IF(OR($L8688="",NOT(COUNTIFS($L$2:$L8688,$L8688)=1)),"",SUMIFS($I:$I,$L:$L,$L8688))</f>
        <v/>
      </c>
      <c r="L8688" s="6">
        <f>IF($B8688="","",YEAR($B8688))</f>
        <v/>
      </c>
      <c r="M8688" s="6">
        <f>INT((ROW()-2)/39)+1</f>
        <v/>
      </c>
      <c r="N8688" s="6">
        <f>MOD(ROW()-2,39)+2</f>
        <v/>
      </c>
      <c r="O8688" s="42">
        <f>IF(AND($B8688&lt;&gt;"",$C8688&lt;&gt;"",$B8688&lt;=$C8688),INDEX(Szabalyok!$C:$C,$N8688),"")</f>
        <v/>
      </c>
      <c r="P8688">
        <f>IF(D8688="",P8687,P8687+1)</f>
        <v/>
      </c>
    </row>
    <row r="8689">
      <c r="A8689">
        <f>IF(P8689=P8688,0,P8689)</f>
        <v/>
      </c>
      <c r="B8689" s="41">
        <f>IF($M8689&gt;300,"",IF(OR(INDEX(Bemenet!$E$2:$E$301,$M8689)="",INDEX(Bemenet!$F$2:$F$301,$M8689)=""),"",MAX(INDEX(Bemenet!$E$2:$E$301,$M8689),INDEX(Szabalyok!$A:$A,$N8689))))</f>
        <v/>
      </c>
      <c r="C8689" s="41">
        <f>IF($B8689="","",MIN(INDEX(Bemenet!$F$2:$F$301,$M8689),INDEX(Szabalyok!$B:$B,$N8689)))</f>
        <v/>
      </c>
      <c r="D8689" s="5">
        <f>IF(AND($B8689&lt;&gt;"",$C8689&lt;&gt;"",$B8689&lt;=$C8689),INDEX(Bemenet!$G$2:$G$301,$M8689),"")</f>
        <v/>
      </c>
      <c r="E8689" s="6">
        <f>IF(AND($B8689&lt;&gt;"",$C8689&lt;&gt;"",$B8689&lt;=$C8689),INDEX(Bemenet!$D$2:$D$301,$M8689),"")</f>
        <v/>
      </c>
      <c r="F8689" s="5">
        <f>IF(AND($B8689&lt;&gt;"",$C8689&lt;&gt;"",$B8689&lt;=$C8689),$C8689-$B8689+1,"")</f>
        <v/>
      </c>
      <c r="G8689" s="5">
        <f>IF($F8689="","",$F8689*$D8689)</f>
        <v/>
      </c>
      <c r="H8689" s="42">
        <f>IF($G8689="","",$O8689)</f>
        <v/>
      </c>
      <c r="I8689" s="5">
        <f>IF($G8689="","",$G8689*IF($H8689="",$O8689,$H8689)/100)</f>
        <v/>
      </c>
      <c r="J8689" s="5">
        <f>IF(OR($L8689="",NOT(COUNTIFS($L$2:$L8689,$L8689)=1)),"",SUMIFS($G:$G,$L:$L,$L8689))</f>
        <v/>
      </c>
      <c r="K8689" s="5">
        <f>IF(OR($L8689="",NOT(COUNTIFS($L$2:$L8689,$L8689)=1)),"",SUMIFS($I:$I,$L:$L,$L8689))</f>
        <v/>
      </c>
      <c r="L8689" s="6">
        <f>IF($B8689="","",YEAR($B8689))</f>
        <v/>
      </c>
      <c r="M8689" s="6">
        <f>INT((ROW()-2)/39)+1</f>
        <v/>
      </c>
      <c r="N8689" s="6">
        <f>MOD(ROW()-2,39)+2</f>
        <v/>
      </c>
      <c r="O8689" s="42">
        <f>IF(AND($B8689&lt;&gt;"",$C8689&lt;&gt;"",$B8689&lt;=$C8689),INDEX(Szabalyok!$C:$C,$N8689),"")</f>
        <v/>
      </c>
      <c r="P8689">
        <f>IF(D8689="",P8688,P8688+1)</f>
        <v/>
      </c>
    </row>
    <row r="8690">
      <c r="A8690">
        <f>IF(P8690=P8689,0,P8690)</f>
        <v/>
      </c>
      <c r="B8690" s="41">
        <f>IF($M8690&gt;300,"",IF(OR(INDEX(Bemenet!$E$2:$E$301,$M8690)="",INDEX(Bemenet!$F$2:$F$301,$M8690)=""),"",MAX(INDEX(Bemenet!$E$2:$E$301,$M8690),INDEX(Szabalyok!$A:$A,$N8690))))</f>
        <v/>
      </c>
      <c r="C8690" s="41">
        <f>IF($B8690="","",MIN(INDEX(Bemenet!$F$2:$F$301,$M8690),INDEX(Szabalyok!$B:$B,$N8690)))</f>
        <v/>
      </c>
      <c r="D8690" s="5">
        <f>IF(AND($B8690&lt;&gt;"",$C8690&lt;&gt;"",$B8690&lt;=$C8690),INDEX(Bemenet!$G$2:$G$301,$M8690),"")</f>
        <v/>
      </c>
      <c r="E8690" s="6">
        <f>IF(AND($B8690&lt;&gt;"",$C8690&lt;&gt;"",$B8690&lt;=$C8690),INDEX(Bemenet!$D$2:$D$301,$M8690),"")</f>
        <v/>
      </c>
      <c r="F8690" s="5">
        <f>IF(AND($B8690&lt;&gt;"",$C8690&lt;&gt;"",$B8690&lt;=$C8690),$C8690-$B8690+1,"")</f>
        <v/>
      </c>
      <c r="G8690" s="5">
        <f>IF($F8690="","",$F8690*$D8690)</f>
        <v/>
      </c>
      <c r="H8690" s="42">
        <f>IF($G8690="","",$O8690)</f>
        <v/>
      </c>
      <c r="I8690" s="5">
        <f>IF($G8690="","",$G8690*IF($H8690="",$O8690,$H8690)/100)</f>
        <v/>
      </c>
      <c r="J8690" s="5">
        <f>IF(OR($L8690="",NOT(COUNTIFS($L$2:$L8690,$L8690)=1)),"",SUMIFS($G:$G,$L:$L,$L8690))</f>
        <v/>
      </c>
      <c r="K8690" s="5">
        <f>IF(OR($L8690="",NOT(COUNTIFS($L$2:$L8690,$L8690)=1)),"",SUMIFS($I:$I,$L:$L,$L8690))</f>
        <v/>
      </c>
      <c r="L8690" s="6">
        <f>IF($B8690="","",YEAR($B8690))</f>
        <v/>
      </c>
      <c r="M8690" s="6">
        <f>INT((ROW()-2)/39)+1</f>
        <v/>
      </c>
      <c r="N8690" s="6">
        <f>MOD(ROW()-2,39)+2</f>
        <v/>
      </c>
      <c r="O8690" s="42">
        <f>IF(AND($B8690&lt;&gt;"",$C8690&lt;&gt;"",$B8690&lt;=$C8690),INDEX(Szabalyok!$C:$C,$N8690),"")</f>
        <v/>
      </c>
      <c r="P8690">
        <f>IF(D8690="",P8689,P8689+1)</f>
        <v/>
      </c>
    </row>
    <row r="8691">
      <c r="A8691">
        <f>IF(P8691=P8690,0,P8691)</f>
        <v/>
      </c>
      <c r="B8691" s="41">
        <f>IF($M8691&gt;300,"",IF(OR(INDEX(Bemenet!$E$2:$E$301,$M8691)="",INDEX(Bemenet!$F$2:$F$301,$M8691)=""),"",MAX(INDEX(Bemenet!$E$2:$E$301,$M8691),INDEX(Szabalyok!$A:$A,$N8691))))</f>
        <v/>
      </c>
      <c r="C8691" s="41">
        <f>IF($B8691="","",MIN(INDEX(Bemenet!$F$2:$F$301,$M8691),INDEX(Szabalyok!$B:$B,$N8691)))</f>
        <v/>
      </c>
      <c r="D8691" s="5">
        <f>IF(AND($B8691&lt;&gt;"",$C8691&lt;&gt;"",$B8691&lt;=$C8691),INDEX(Bemenet!$G$2:$G$301,$M8691),"")</f>
        <v/>
      </c>
      <c r="E8691" s="6">
        <f>IF(AND($B8691&lt;&gt;"",$C8691&lt;&gt;"",$B8691&lt;=$C8691),INDEX(Bemenet!$D$2:$D$301,$M8691),"")</f>
        <v/>
      </c>
      <c r="F8691" s="5">
        <f>IF(AND($B8691&lt;&gt;"",$C8691&lt;&gt;"",$B8691&lt;=$C8691),$C8691-$B8691+1,"")</f>
        <v/>
      </c>
      <c r="G8691" s="5">
        <f>IF($F8691="","",$F8691*$D8691)</f>
        <v/>
      </c>
      <c r="H8691" s="42">
        <f>IF($G8691="","",$O8691)</f>
        <v/>
      </c>
      <c r="I8691" s="5">
        <f>IF($G8691="","",$G8691*IF($H8691="",$O8691,$H8691)/100)</f>
        <v/>
      </c>
      <c r="J8691" s="5">
        <f>IF(OR($L8691="",NOT(COUNTIFS($L$2:$L8691,$L8691)=1)),"",SUMIFS($G:$G,$L:$L,$L8691))</f>
        <v/>
      </c>
      <c r="K8691" s="5">
        <f>IF(OR($L8691="",NOT(COUNTIFS($L$2:$L8691,$L8691)=1)),"",SUMIFS($I:$I,$L:$L,$L8691))</f>
        <v/>
      </c>
      <c r="L8691" s="6">
        <f>IF($B8691="","",YEAR($B8691))</f>
        <v/>
      </c>
      <c r="M8691" s="6">
        <f>INT((ROW()-2)/39)+1</f>
        <v/>
      </c>
      <c r="N8691" s="6">
        <f>MOD(ROW()-2,39)+2</f>
        <v/>
      </c>
      <c r="O8691" s="42">
        <f>IF(AND($B8691&lt;&gt;"",$C8691&lt;&gt;"",$B8691&lt;=$C8691),INDEX(Szabalyok!$C:$C,$N8691),"")</f>
        <v/>
      </c>
      <c r="P8691">
        <f>IF(D8691="",P8690,P8690+1)</f>
        <v/>
      </c>
    </row>
    <row r="8692">
      <c r="A8692">
        <f>IF(P8692=P8691,0,P8692)</f>
        <v/>
      </c>
      <c r="B8692" s="41">
        <f>IF($M8692&gt;300,"",IF(OR(INDEX(Bemenet!$E$2:$E$301,$M8692)="",INDEX(Bemenet!$F$2:$F$301,$M8692)=""),"",MAX(INDEX(Bemenet!$E$2:$E$301,$M8692),INDEX(Szabalyok!$A:$A,$N8692))))</f>
        <v/>
      </c>
      <c r="C8692" s="41">
        <f>IF($B8692="","",MIN(INDEX(Bemenet!$F$2:$F$301,$M8692),INDEX(Szabalyok!$B:$B,$N8692)))</f>
        <v/>
      </c>
      <c r="D8692" s="5">
        <f>IF(AND($B8692&lt;&gt;"",$C8692&lt;&gt;"",$B8692&lt;=$C8692),INDEX(Bemenet!$G$2:$G$301,$M8692),"")</f>
        <v/>
      </c>
      <c r="E8692" s="6">
        <f>IF(AND($B8692&lt;&gt;"",$C8692&lt;&gt;"",$B8692&lt;=$C8692),INDEX(Bemenet!$D$2:$D$301,$M8692),"")</f>
        <v/>
      </c>
      <c r="F8692" s="5">
        <f>IF(AND($B8692&lt;&gt;"",$C8692&lt;&gt;"",$B8692&lt;=$C8692),$C8692-$B8692+1,"")</f>
        <v/>
      </c>
      <c r="G8692" s="5">
        <f>IF($F8692="","",$F8692*$D8692)</f>
        <v/>
      </c>
      <c r="H8692" s="42">
        <f>IF($G8692="","",$O8692)</f>
        <v/>
      </c>
      <c r="I8692" s="5">
        <f>IF($G8692="","",$G8692*IF($H8692="",$O8692,$H8692)/100)</f>
        <v/>
      </c>
      <c r="J8692" s="5">
        <f>IF(OR($L8692="",NOT(COUNTIFS($L$2:$L8692,$L8692)=1)),"",SUMIFS($G:$G,$L:$L,$L8692))</f>
        <v/>
      </c>
      <c r="K8692" s="5">
        <f>IF(OR($L8692="",NOT(COUNTIFS($L$2:$L8692,$L8692)=1)),"",SUMIFS($I:$I,$L:$L,$L8692))</f>
        <v/>
      </c>
      <c r="L8692" s="6">
        <f>IF($B8692="","",YEAR($B8692))</f>
        <v/>
      </c>
      <c r="M8692" s="6">
        <f>INT((ROW()-2)/39)+1</f>
        <v/>
      </c>
      <c r="N8692" s="6">
        <f>MOD(ROW()-2,39)+2</f>
        <v/>
      </c>
      <c r="O8692" s="42">
        <f>IF(AND($B8692&lt;&gt;"",$C8692&lt;&gt;"",$B8692&lt;=$C8692),INDEX(Szabalyok!$C:$C,$N8692),"")</f>
        <v/>
      </c>
      <c r="P8692">
        <f>IF(D8692="",P8691,P8691+1)</f>
        <v/>
      </c>
    </row>
    <row r="8693">
      <c r="A8693">
        <f>IF(P8693=P8692,0,P8693)</f>
        <v/>
      </c>
      <c r="B8693" s="41">
        <f>IF($M8693&gt;300,"",IF(OR(INDEX(Bemenet!$E$2:$E$301,$M8693)="",INDEX(Bemenet!$F$2:$F$301,$M8693)=""),"",MAX(INDEX(Bemenet!$E$2:$E$301,$M8693),INDEX(Szabalyok!$A:$A,$N8693))))</f>
        <v/>
      </c>
      <c r="C8693" s="41">
        <f>IF($B8693="","",MIN(INDEX(Bemenet!$F$2:$F$301,$M8693),INDEX(Szabalyok!$B:$B,$N8693)))</f>
        <v/>
      </c>
      <c r="D8693" s="5">
        <f>IF(AND($B8693&lt;&gt;"",$C8693&lt;&gt;"",$B8693&lt;=$C8693),INDEX(Bemenet!$G$2:$G$301,$M8693),"")</f>
        <v/>
      </c>
      <c r="E8693" s="6">
        <f>IF(AND($B8693&lt;&gt;"",$C8693&lt;&gt;"",$B8693&lt;=$C8693),INDEX(Bemenet!$D$2:$D$301,$M8693),"")</f>
        <v/>
      </c>
      <c r="F8693" s="5">
        <f>IF(AND($B8693&lt;&gt;"",$C8693&lt;&gt;"",$B8693&lt;=$C8693),$C8693-$B8693+1,"")</f>
        <v/>
      </c>
      <c r="G8693" s="5">
        <f>IF($F8693="","",$F8693*$D8693)</f>
        <v/>
      </c>
      <c r="H8693" s="42">
        <f>IF($G8693="","",$O8693)</f>
        <v/>
      </c>
      <c r="I8693" s="5">
        <f>IF($G8693="","",$G8693*IF($H8693="",$O8693,$H8693)/100)</f>
        <v/>
      </c>
      <c r="J8693" s="5">
        <f>IF(OR($L8693="",NOT(COUNTIFS($L$2:$L8693,$L8693)=1)),"",SUMIFS($G:$G,$L:$L,$L8693))</f>
        <v/>
      </c>
      <c r="K8693" s="5">
        <f>IF(OR($L8693="",NOT(COUNTIFS($L$2:$L8693,$L8693)=1)),"",SUMIFS($I:$I,$L:$L,$L8693))</f>
        <v/>
      </c>
      <c r="L8693" s="6">
        <f>IF($B8693="","",YEAR($B8693))</f>
        <v/>
      </c>
      <c r="M8693" s="6">
        <f>INT((ROW()-2)/39)+1</f>
        <v/>
      </c>
      <c r="N8693" s="6">
        <f>MOD(ROW()-2,39)+2</f>
        <v/>
      </c>
      <c r="O8693" s="42">
        <f>IF(AND($B8693&lt;&gt;"",$C8693&lt;&gt;"",$B8693&lt;=$C8693),INDEX(Szabalyok!$C:$C,$N8693),"")</f>
        <v/>
      </c>
      <c r="P8693">
        <f>IF(D8693="",P8692,P8692+1)</f>
        <v/>
      </c>
    </row>
    <row r="8694">
      <c r="A8694">
        <f>IF(P8694=P8693,0,P8694)</f>
        <v/>
      </c>
      <c r="B8694" s="41">
        <f>IF($M8694&gt;300,"",IF(OR(INDEX(Bemenet!$E$2:$E$301,$M8694)="",INDEX(Bemenet!$F$2:$F$301,$M8694)=""),"",MAX(INDEX(Bemenet!$E$2:$E$301,$M8694),INDEX(Szabalyok!$A:$A,$N8694))))</f>
        <v/>
      </c>
      <c r="C8694" s="41">
        <f>IF($B8694="","",MIN(INDEX(Bemenet!$F$2:$F$301,$M8694),INDEX(Szabalyok!$B:$B,$N8694)))</f>
        <v/>
      </c>
      <c r="D8694" s="5">
        <f>IF(AND($B8694&lt;&gt;"",$C8694&lt;&gt;"",$B8694&lt;=$C8694),INDEX(Bemenet!$G$2:$G$301,$M8694),"")</f>
        <v/>
      </c>
      <c r="E8694" s="6">
        <f>IF(AND($B8694&lt;&gt;"",$C8694&lt;&gt;"",$B8694&lt;=$C8694),INDEX(Bemenet!$D$2:$D$301,$M8694),"")</f>
        <v/>
      </c>
      <c r="F8694" s="5">
        <f>IF(AND($B8694&lt;&gt;"",$C8694&lt;&gt;"",$B8694&lt;=$C8694),$C8694-$B8694+1,"")</f>
        <v/>
      </c>
      <c r="G8694" s="5">
        <f>IF($F8694="","",$F8694*$D8694)</f>
        <v/>
      </c>
      <c r="H8694" s="42">
        <f>IF($G8694="","",$O8694)</f>
        <v/>
      </c>
      <c r="I8694" s="5">
        <f>IF($G8694="","",$G8694*IF($H8694="",$O8694,$H8694)/100)</f>
        <v/>
      </c>
      <c r="J8694" s="5">
        <f>IF(OR($L8694="",NOT(COUNTIFS($L$2:$L8694,$L8694)=1)),"",SUMIFS($G:$G,$L:$L,$L8694))</f>
        <v/>
      </c>
      <c r="K8694" s="5">
        <f>IF(OR($L8694="",NOT(COUNTIFS($L$2:$L8694,$L8694)=1)),"",SUMIFS($I:$I,$L:$L,$L8694))</f>
        <v/>
      </c>
      <c r="L8694" s="6">
        <f>IF($B8694="","",YEAR($B8694))</f>
        <v/>
      </c>
      <c r="M8694" s="6">
        <f>INT((ROW()-2)/39)+1</f>
        <v/>
      </c>
      <c r="N8694" s="6">
        <f>MOD(ROW()-2,39)+2</f>
        <v/>
      </c>
      <c r="O8694" s="42">
        <f>IF(AND($B8694&lt;&gt;"",$C8694&lt;&gt;"",$B8694&lt;=$C8694),INDEX(Szabalyok!$C:$C,$N8694),"")</f>
        <v/>
      </c>
      <c r="P8694">
        <f>IF(D8694="",P8693,P8693+1)</f>
        <v/>
      </c>
    </row>
    <row r="8695">
      <c r="A8695">
        <f>IF(P8695=P8694,0,P8695)</f>
        <v/>
      </c>
      <c r="B8695" s="41">
        <f>IF($M8695&gt;300,"",IF(OR(INDEX(Bemenet!$E$2:$E$301,$M8695)="",INDEX(Bemenet!$F$2:$F$301,$M8695)=""),"",MAX(INDEX(Bemenet!$E$2:$E$301,$M8695),INDEX(Szabalyok!$A:$A,$N8695))))</f>
        <v/>
      </c>
      <c r="C8695" s="41">
        <f>IF($B8695="","",MIN(INDEX(Bemenet!$F$2:$F$301,$M8695),INDEX(Szabalyok!$B:$B,$N8695)))</f>
        <v/>
      </c>
      <c r="D8695" s="5">
        <f>IF(AND($B8695&lt;&gt;"",$C8695&lt;&gt;"",$B8695&lt;=$C8695),INDEX(Bemenet!$G$2:$G$301,$M8695),"")</f>
        <v/>
      </c>
      <c r="E8695" s="6">
        <f>IF(AND($B8695&lt;&gt;"",$C8695&lt;&gt;"",$B8695&lt;=$C8695),INDEX(Bemenet!$D$2:$D$301,$M8695),"")</f>
        <v/>
      </c>
      <c r="F8695" s="5">
        <f>IF(AND($B8695&lt;&gt;"",$C8695&lt;&gt;"",$B8695&lt;=$C8695),$C8695-$B8695+1,"")</f>
        <v/>
      </c>
      <c r="G8695" s="5">
        <f>IF($F8695="","",$F8695*$D8695)</f>
        <v/>
      </c>
      <c r="H8695" s="42">
        <f>IF($G8695="","",$O8695)</f>
        <v/>
      </c>
      <c r="I8695" s="5">
        <f>IF($G8695="","",$G8695*IF($H8695="",$O8695,$H8695)/100)</f>
        <v/>
      </c>
      <c r="J8695" s="5">
        <f>IF(OR($L8695="",NOT(COUNTIFS($L$2:$L8695,$L8695)=1)),"",SUMIFS($G:$G,$L:$L,$L8695))</f>
        <v/>
      </c>
      <c r="K8695" s="5">
        <f>IF(OR($L8695="",NOT(COUNTIFS($L$2:$L8695,$L8695)=1)),"",SUMIFS($I:$I,$L:$L,$L8695))</f>
        <v/>
      </c>
      <c r="L8695" s="6">
        <f>IF($B8695="","",YEAR($B8695))</f>
        <v/>
      </c>
      <c r="M8695" s="6">
        <f>INT((ROW()-2)/39)+1</f>
        <v/>
      </c>
      <c r="N8695" s="6">
        <f>MOD(ROW()-2,39)+2</f>
        <v/>
      </c>
      <c r="O8695" s="42">
        <f>IF(AND($B8695&lt;&gt;"",$C8695&lt;&gt;"",$B8695&lt;=$C8695),INDEX(Szabalyok!$C:$C,$N8695),"")</f>
        <v/>
      </c>
      <c r="P8695">
        <f>IF(D8695="",P8694,P8694+1)</f>
        <v/>
      </c>
    </row>
    <row r="8696">
      <c r="A8696">
        <f>IF(P8696=P8695,0,P8696)</f>
        <v/>
      </c>
      <c r="B8696" s="41">
        <f>IF($M8696&gt;300,"",IF(OR(INDEX(Bemenet!$E$2:$E$301,$M8696)="",INDEX(Bemenet!$F$2:$F$301,$M8696)=""),"",MAX(INDEX(Bemenet!$E$2:$E$301,$M8696),INDEX(Szabalyok!$A:$A,$N8696))))</f>
        <v/>
      </c>
      <c r="C8696" s="41">
        <f>IF($B8696="","",MIN(INDEX(Bemenet!$F$2:$F$301,$M8696),INDEX(Szabalyok!$B:$B,$N8696)))</f>
        <v/>
      </c>
      <c r="D8696" s="5">
        <f>IF(AND($B8696&lt;&gt;"",$C8696&lt;&gt;"",$B8696&lt;=$C8696),INDEX(Bemenet!$G$2:$G$301,$M8696),"")</f>
        <v/>
      </c>
      <c r="E8696" s="6">
        <f>IF(AND($B8696&lt;&gt;"",$C8696&lt;&gt;"",$B8696&lt;=$C8696),INDEX(Bemenet!$D$2:$D$301,$M8696),"")</f>
        <v/>
      </c>
      <c r="F8696" s="5">
        <f>IF(AND($B8696&lt;&gt;"",$C8696&lt;&gt;"",$B8696&lt;=$C8696),$C8696-$B8696+1,"")</f>
        <v/>
      </c>
      <c r="G8696" s="5">
        <f>IF($F8696="","",$F8696*$D8696)</f>
        <v/>
      </c>
      <c r="H8696" s="42">
        <f>IF($G8696="","",$O8696)</f>
        <v/>
      </c>
      <c r="I8696" s="5">
        <f>IF($G8696="","",$G8696*IF($H8696="",$O8696,$H8696)/100)</f>
        <v/>
      </c>
      <c r="J8696" s="5">
        <f>IF(OR($L8696="",NOT(COUNTIFS($L$2:$L8696,$L8696)=1)),"",SUMIFS($G:$G,$L:$L,$L8696))</f>
        <v/>
      </c>
      <c r="K8696" s="5">
        <f>IF(OR($L8696="",NOT(COUNTIFS($L$2:$L8696,$L8696)=1)),"",SUMIFS($I:$I,$L:$L,$L8696))</f>
        <v/>
      </c>
      <c r="L8696" s="6">
        <f>IF($B8696="","",YEAR($B8696))</f>
        <v/>
      </c>
      <c r="M8696" s="6">
        <f>INT((ROW()-2)/39)+1</f>
        <v/>
      </c>
      <c r="N8696" s="6">
        <f>MOD(ROW()-2,39)+2</f>
        <v/>
      </c>
      <c r="O8696" s="42">
        <f>IF(AND($B8696&lt;&gt;"",$C8696&lt;&gt;"",$B8696&lt;=$C8696),INDEX(Szabalyok!$C:$C,$N8696),"")</f>
        <v/>
      </c>
      <c r="P8696">
        <f>IF(D8696="",P8695,P8695+1)</f>
        <v/>
      </c>
    </row>
    <row r="8697">
      <c r="A8697">
        <f>IF(P8697=P8696,0,P8697)</f>
        <v/>
      </c>
      <c r="B8697" s="41">
        <f>IF($M8697&gt;300,"",IF(OR(INDEX(Bemenet!$E$2:$E$301,$M8697)="",INDEX(Bemenet!$F$2:$F$301,$M8697)=""),"",MAX(INDEX(Bemenet!$E$2:$E$301,$M8697),INDEX(Szabalyok!$A:$A,$N8697))))</f>
        <v/>
      </c>
      <c r="C8697" s="41">
        <f>IF($B8697="","",MIN(INDEX(Bemenet!$F$2:$F$301,$M8697),INDEX(Szabalyok!$B:$B,$N8697)))</f>
        <v/>
      </c>
      <c r="D8697" s="5">
        <f>IF(AND($B8697&lt;&gt;"",$C8697&lt;&gt;"",$B8697&lt;=$C8697),INDEX(Bemenet!$G$2:$G$301,$M8697),"")</f>
        <v/>
      </c>
      <c r="E8697" s="6">
        <f>IF(AND($B8697&lt;&gt;"",$C8697&lt;&gt;"",$B8697&lt;=$C8697),INDEX(Bemenet!$D$2:$D$301,$M8697),"")</f>
        <v/>
      </c>
      <c r="F8697" s="5">
        <f>IF(AND($B8697&lt;&gt;"",$C8697&lt;&gt;"",$B8697&lt;=$C8697),$C8697-$B8697+1,"")</f>
        <v/>
      </c>
      <c r="G8697" s="5">
        <f>IF($F8697="","",$F8697*$D8697)</f>
        <v/>
      </c>
      <c r="H8697" s="42">
        <f>IF($G8697="","",$O8697)</f>
        <v/>
      </c>
      <c r="I8697" s="5">
        <f>IF($G8697="","",$G8697*IF($H8697="",$O8697,$H8697)/100)</f>
        <v/>
      </c>
      <c r="J8697" s="5">
        <f>IF(OR($L8697="",NOT(COUNTIFS($L$2:$L8697,$L8697)=1)),"",SUMIFS($G:$G,$L:$L,$L8697))</f>
        <v/>
      </c>
      <c r="K8697" s="5">
        <f>IF(OR($L8697="",NOT(COUNTIFS($L$2:$L8697,$L8697)=1)),"",SUMIFS($I:$I,$L:$L,$L8697))</f>
        <v/>
      </c>
      <c r="L8697" s="6">
        <f>IF($B8697="","",YEAR($B8697))</f>
        <v/>
      </c>
      <c r="M8697" s="6">
        <f>INT((ROW()-2)/39)+1</f>
        <v/>
      </c>
      <c r="N8697" s="6">
        <f>MOD(ROW()-2,39)+2</f>
        <v/>
      </c>
      <c r="O8697" s="42">
        <f>IF(AND($B8697&lt;&gt;"",$C8697&lt;&gt;"",$B8697&lt;=$C8697),INDEX(Szabalyok!$C:$C,$N8697),"")</f>
        <v/>
      </c>
      <c r="P8697">
        <f>IF(D8697="",P8696,P8696+1)</f>
        <v/>
      </c>
    </row>
    <row r="8698">
      <c r="A8698">
        <f>IF(P8698=P8697,0,P8698)</f>
        <v/>
      </c>
      <c r="B8698" s="41">
        <f>IF($M8698&gt;300,"",IF(OR(INDEX(Bemenet!$E$2:$E$301,$M8698)="",INDEX(Bemenet!$F$2:$F$301,$M8698)=""),"",MAX(INDEX(Bemenet!$E$2:$E$301,$M8698),INDEX(Szabalyok!$A:$A,$N8698))))</f>
        <v/>
      </c>
      <c r="C8698" s="41">
        <f>IF($B8698="","",MIN(INDEX(Bemenet!$F$2:$F$301,$M8698),INDEX(Szabalyok!$B:$B,$N8698)))</f>
        <v/>
      </c>
      <c r="D8698" s="5">
        <f>IF(AND($B8698&lt;&gt;"",$C8698&lt;&gt;"",$B8698&lt;=$C8698),INDEX(Bemenet!$G$2:$G$301,$M8698),"")</f>
        <v/>
      </c>
      <c r="E8698" s="6">
        <f>IF(AND($B8698&lt;&gt;"",$C8698&lt;&gt;"",$B8698&lt;=$C8698),INDEX(Bemenet!$D$2:$D$301,$M8698),"")</f>
        <v/>
      </c>
      <c r="F8698" s="5">
        <f>IF(AND($B8698&lt;&gt;"",$C8698&lt;&gt;"",$B8698&lt;=$C8698),$C8698-$B8698+1,"")</f>
        <v/>
      </c>
      <c r="G8698" s="5">
        <f>IF($F8698="","",$F8698*$D8698)</f>
        <v/>
      </c>
      <c r="H8698" s="42">
        <f>IF($G8698="","",$O8698)</f>
        <v/>
      </c>
      <c r="I8698" s="5">
        <f>IF($G8698="","",$G8698*IF($H8698="",$O8698,$H8698)/100)</f>
        <v/>
      </c>
      <c r="J8698" s="5">
        <f>IF(OR($L8698="",NOT(COUNTIFS($L$2:$L8698,$L8698)=1)),"",SUMIFS($G:$G,$L:$L,$L8698))</f>
        <v/>
      </c>
      <c r="K8698" s="5">
        <f>IF(OR($L8698="",NOT(COUNTIFS($L$2:$L8698,$L8698)=1)),"",SUMIFS($I:$I,$L:$L,$L8698))</f>
        <v/>
      </c>
      <c r="L8698" s="6">
        <f>IF($B8698="","",YEAR($B8698))</f>
        <v/>
      </c>
      <c r="M8698" s="6">
        <f>INT((ROW()-2)/39)+1</f>
        <v/>
      </c>
      <c r="N8698" s="6">
        <f>MOD(ROW()-2,39)+2</f>
        <v/>
      </c>
      <c r="O8698" s="42">
        <f>IF(AND($B8698&lt;&gt;"",$C8698&lt;&gt;"",$B8698&lt;=$C8698),INDEX(Szabalyok!$C:$C,$N8698),"")</f>
        <v/>
      </c>
      <c r="P8698">
        <f>IF(D8698="",P8697,P8697+1)</f>
        <v/>
      </c>
    </row>
    <row r="8699">
      <c r="A8699">
        <f>IF(P8699=P8698,0,P8699)</f>
        <v/>
      </c>
      <c r="B8699" s="41">
        <f>IF($M8699&gt;300,"",IF(OR(INDEX(Bemenet!$E$2:$E$301,$M8699)="",INDEX(Bemenet!$F$2:$F$301,$M8699)=""),"",MAX(INDEX(Bemenet!$E$2:$E$301,$M8699),INDEX(Szabalyok!$A:$A,$N8699))))</f>
        <v/>
      </c>
      <c r="C8699" s="41">
        <f>IF($B8699="","",MIN(INDEX(Bemenet!$F$2:$F$301,$M8699),INDEX(Szabalyok!$B:$B,$N8699)))</f>
        <v/>
      </c>
      <c r="D8699" s="5">
        <f>IF(AND($B8699&lt;&gt;"",$C8699&lt;&gt;"",$B8699&lt;=$C8699),INDEX(Bemenet!$G$2:$G$301,$M8699),"")</f>
        <v/>
      </c>
      <c r="E8699" s="6">
        <f>IF(AND($B8699&lt;&gt;"",$C8699&lt;&gt;"",$B8699&lt;=$C8699),INDEX(Bemenet!$D$2:$D$301,$M8699),"")</f>
        <v/>
      </c>
      <c r="F8699" s="5">
        <f>IF(AND($B8699&lt;&gt;"",$C8699&lt;&gt;"",$B8699&lt;=$C8699),$C8699-$B8699+1,"")</f>
        <v/>
      </c>
      <c r="G8699" s="5">
        <f>IF($F8699="","",$F8699*$D8699)</f>
        <v/>
      </c>
      <c r="H8699" s="42">
        <f>IF($G8699="","",$O8699)</f>
        <v/>
      </c>
      <c r="I8699" s="5">
        <f>IF($G8699="","",$G8699*IF($H8699="",$O8699,$H8699)/100)</f>
        <v/>
      </c>
      <c r="J8699" s="5">
        <f>IF(OR($L8699="",NOT(COUNTIFS($L$2:$L8699,$L8699)=1)),"",SUMIFS($G:$G,$L:$L,$L8699))</f>
        <v/>
      </c>
      <c r="K8699" s="5">
        <f>IF(OR($L8699="",NOT(COUNTIFS($L$2:$L8699,$L8699)=1)),"",SUMIFS($I:$I,$L:$L,$L8699))</f>
        <v/>
      </c>
      <c r="L8699" s="6">
        <f>IF($B8699="","",YEAR($B8699))</f>
        <v/>
      </c>
      <c r="M8699" s="6">
        <f>INT((ROW()-2)/39)+1</f>
        <v/>
      </c>
      <c r="N8699" s="6">
        <f>MOD(ROW()-2,39)+2</f>
        <v/>
      </c>
      <c r="O8699" s="42">
        <f>IF(AND($B8699&lt;&gt;"",$C8699&lt;&gt;"",$B8699&lt;=$C8699),INDEX(Szabalyok!$C:$C,$N8699),"")</f>
        <v/>
      </c>
      <c r="P8699">
        <f>IF(D8699="",P8698,P8698+1)</f>
        <v/>
      </c>
    </row>
    <row r="8700">
      <c r="A8700">
        <f>IF(P8700=P8699,0,P8700)</f>
        <v/>
      </c>
      <c r="B8700" s="41">
        <f>IF($M8700&gt;300,"",IF(OR(INDEX(Bemenet!$E$2:$E$301,$M8700)="",INDEX(Bemenet!$F$2:$F$301,$M8700)=""),"",MAX(INDEX(Bemenet!$E$2:$E$301,$M8700),INDEX(Szabalyok!$A:$A,$N8700))))</f>
        <v/>
      </c>
      <c r="C8700" s="41">
        <f>IF($B8700="","",MIN(INDEX(Bemenet!$F$2:$F$301,$M8700),INDEX(Szabalyok!$B:$B,$N8700)))</f>
        <v/>
      </c>
      <c r="D8700" s="5">
        <f>IF(AND($B8700&lt;&gt;"",$C8700&lt;&gt;"",$B8700&lt;=$C8700),INDEX(Bemenet!$G$2:$G$301,$M8700),"")</f>
        <v/>
      </c>
      <c r="E8700" s="6">
        <f>IF(AND($B8700&lt;&gt;"",$C8700&lt;&gt;"",$B8700&lt;=$C8700),INDEX(Bemenet!$D$2:$D$301,$M8700),"")</f>
        <v/>
      </c>
      <c r="F8700" s="5">
        <f>IF(AND($B8700&lt;&gt;"",$C8700&lt;&gt;"",$B8700&lt;=$C8700),$C8700-$B8700+1,"")</f>
        <v/>
      </c>
      <c r="G8700" s="5">
        <f>IF($F8700="","",$F8700*$D8700)</f>
        <v/>
      </c>
      <c r="H8700" s="42">
        <f>IF($G8700="","",$O8700)</f>
        <v/>
      </c>
      <c r="I8700" s="5">
        <f>IF($G8700="","",$G8700*IF($H8700="",$O8700,$H8700)/100)</f>
        <v/>
      </c>
      <c r="J8700" s="5">
        <f>IF(OR($L8700="",NOT(COUNTIFS($L$2:$L8700,$L8700)=1)),"",SUMIFS($G:$G,$L:$L,$L8700))</f>
        <v/>
      </c>
      <c r="K8700" s="5">
        <f>IF(OR($L8700="",NOT(COUNTIFS($L$2:$L8700,$L8700)=1)),"",SUMIFS($I:$I,$L:$L,$L8700))</f>
        <v/>
      </c>
      <c r="L8700" s="6">
        <f>IF($B8700="","",YEAR($B8700))</f>
        <v/>
      </c>
      <c r="M8700" s="6">
        <f>INT((ROW()-2)/39)+1</f>
        <v/>
      </c>
      <c r="N8700" s="6">
        <f>MOD(ROW()-2,39)+2</f>
        <v/>
      </c>
      <c r="O8700" s="42">
        <f>IF(AND($B8700&lt;&gt;"",$C8700&lt;&gt;"",$B8700&lt;=$C8700),INDEX(Szabalyok!$C:$C,$N8700),"")</f>
        <v/>
      </c>
      <c r="P8700">
        <f>IF(D8700="",P8699,P8699+1)</f>
        <v/>
      </c>
    </row>
    <row r="8701">
      <c r="A8701">
        <f>IF(P8701=P8700,0,P8701)</f>
        <v/>
      </c>
      <c r="B8701" s="41">
        <f>IF($M8701&gt;300,"",IF(OR(INDEX(Bemenet!$E$2:$E$301,$M8701)="",INDEX(Bemenet!$F$2:$F$301,$M8701)=""),"",MAX(INDEX(Bemenet!$E$2:$E$301,$M8701),INDEX(Szabalyok!$A:$A,$N8701))))</f>
        <v/>
      </c>
      <c r="C8701" s="41">
        <f>IF($B8701="","",MIN(INDEX(Bemenet!$F$2:$F$301,$M8701),INDEX(Szabalyok!$B:$B,$N8701)))</f>
        <v/>
      </c>
      <c r="D8701" s="5">
        <f>IF(AND($B8701&lt;&gt;"",$C8701&lt;&gt;"",$B8701&lt;=$C8701),INDEX(Bemenet!$G$2:$G$301,$M8701),"")</f>
        <v/>
      </c>
      <c r="E8701" s="6">
        <f>IF(AND($B8701&lt;&gt;"",$C8701&lt;&gt;"",$B8701&lt;=$C8701),INDEX(Bemenet!$D$2:$D$301,$M8701),"")</f>
        <v/>
      </c>
      <c r="F8701" s="5">
        <f>IF(AND($B8701&lt;&gt;"",$C8701&lt;&gt;"",$B8701&lt;=$C8701),$C8701-$B8701+1,"")</f>
        <v/>
      </c>
      <c r="G8701" s="5">
        <f>IF($F8701="","",$F8701*$D8701)</f>
        <v/>
      </c>
      <c r="H8701" s="42">
        <f>IF($G8701="","",$O8701)</f>
        <v/>
      </c>
      <c r="I8701" s="5">
        <f>IF($G8701="","",$G8701*IF($H8701="",$O8701,$H8701)/100)</f>
        <v/>
      </c>
      <c r="J8701" s="5">
        <f>IF(OR($L8701="",NOT(COUNTIFS($L$2:$L8701,$L8701)=1)),"",SUMIFS($G:$G,$L:$L,$L8701))</f>
        <v/>
      </c>
      <c r="K8701" s="5">
        <f>IF(OR($L8701="",NOT(COUNTIFS($L$2:$L8701,$L8701)=1)),"",SUMIFS($I:$I,$L:$L,$L8701))</f>
        <v/>
      </c>
      <c r="L8701" s="6">
        <f>IF($B8701="","",YEAR($B8701))</f>
        <v/>
      </c>
      <c r="M8701" s="6">
        <f>INT((ROW()-2)/39)+1</f>
        <v/>
      </c>
      <c r="N8701" s="6">
        <f>MOD(ROW()-2,39)+2</f>
        <v/>
      </c>
      <c r="O8701" s="42">
        <f>IF(AND($B8701&lt;&gt;"",$C8701&lt;&gt;"",$B8701&lt;=$C8701),INDEX(Szabalyok!$C:$C,$N8701),"")</f>
        <v/>
      </c>
      <c r="P8701">
        <f>IF(D8701="",P8700,P8700+1)</f>
        <v/>
      </c>
    </row>
    <row r="8702">
      <c r="A8702">
        <f>IF(P8702=P8701,0,P8702)</f>
        <v/>
      </c>
      <c r="B8702" s="41">
        <f>IF($M8702&gt;300,"",IF(OR(INDEX(Bemenet!$E$2:$E$301,$M8702)="",INDEX(Bemenet!$F$2:$F$301,$M8702)=""),"",MAX(INDEX(Bemenet!$E$2:$E$301,$M8702),INDEX(Szabalyok!$A:$A,$N8702))))</f>
        <v/>
      </c>
      <c r="C8702" s="41">
        <f>IF($B8702="","",MIN(INDEX(Bemenet!$F$2:$F$301,$M8702),INDEX(Szabalyok!$B:$B,$N8702)))</f>
        <v/>
      </c>
      <c r="D8702" s="5">
        <f>IF(AND($B8702&lt;&gt;"",$C8702&lt;&gt;"",$B8702&lt;=$C8702),INDEX(Bemenet!$G$2:$G$301,$M8702),"")</f>
        <v/>
      </c>
      <c r="E8702" s="6">
        <f>IF(AND($B8702&lt;&gt;"",$C8702&lt;&gt;"",$B8702&lt;=$C8702),INDEX(Bemenet!$D$2:$D$301,$M8702),"")</f>
        <v/>
      </c>
      <c r="F8702" s="5">
        <f>IF(AND($B8702&lt;&gt;"",$C8702&lt;&gt;"",$B8702&lt;=$C8702),$C8702-$B8702+1,"")</f>
        <v/>
      </c>
      <c r="G8702" s="5">
        <f>IF($F8702="","",$F8702*$D8702)</f>
        <v/>
      </c>
      <c r="H8702" s="42">
        <f>IF($G8702="","",$O8702)</f>
        <v/>
      </c>
      <c r="I8702" s="5">
        <f>IF($G8702="","",$G8702*IF($H8702="",$O8702,$H8702)/100)</f>
        <v/>
      </c>
      <c r="J8702" s="5">
        <f>IF(OR($L8702="",NOT(COUNTIFS($L$2:$L8702,$L8702)=1)),"",SUMIFS($G:$G,$L:$L,$L8702))</f>
        <v/>
      </c>
      <c r="K8702" s="5">
        <f>IF(OR($L8702="",NOT(COUNTIFS($L$2:$L8702,$L8702)=1)),"",SUMIFS($I:$I,$L:$L,$L8702))</f>
        <v/>
      </c>
      <c r="L8702" s="6">
        <f>IF($B8702="","",YEAR($B8702))</f>
        <v/>
      </c>
      <c r="M8702" s="6">
        <f>INT((ROW()-2)/39)+1</f>
        <v/>
      </c>
      <c r="N8702" s="6">
        <f>MOD(ROW()-2,39)+2</f>
        <v/>
      </c>
      <c r="O8702" s="42">
        <f>IF(AND($B8702&lt;&gt;"",$C8702&lt;&gt;"",$B8702&lt;=$C8702),INDEX(Szabalyok!$C:$C,$N8702),"")</f>
        <v/>
      </c>
      <c r="P8702">
        <f>IF(D8702="",P8701,P8701+1)</f>
        <v/>
      </c>
    </row>
    <row r="8703">
      <c r="A8703">
        <f>IF(P8703=P8702,0,P8703)</f>
        <v/>
      </c>
      <c r="B8703" s="41">
        <f>IF($M8703&gt;300,"",IF(OR(INDEX(Bemenet!$E$2:$E$301,$M8703)="",INDEX(Bemenet!$F$2:$F$301,$M8703)=""),"",MAX(INDEX(Bemenet!$E$2:$E$301,$M8703),INDEX(Szabalyok!$A:$A,$N8703))))</f>
        <v/>
      </c>
      <c r="C8703" s="41">
        <f>IF($B8703="","",MIN(INDEX(Bemenet!$F$2:$F$301,$M8703),INDEX(Szabalyok!$B:$B,$N8703)))</f>
        <v/>
      </c>
      <c r="D8703" s="5">
        <f>IF(AND($B8703&lt;&gt;"",$C8703&lt;&gt;"",$B8703&lt;=$C8703),INDEX(Bemenet!$G$2:$G$301,$M8703),"")</f>
        <v/>
      </c>
      <c r="E8703" s="6">
        <f>IF(AND($B8703&lt;&gt;"",$C8703&lt;&gt;"",$B8703&lt;=$C8703),INDEX(Bemenet!$D$2:$D$301,$M8703),"")</f>
        <v/>
      </c>
      <c r="F8703" s="5">
        <f>IF(AND($B8703&lt;&gt;"",$C8703&lt;&gt;"",$B8703&lt;=$C8703),$C8703-$B8703+1,"")</f>
        <v/>
      </c>
      <c r="G8703" s="5">
        <f>IF($F8703="","",$F8703*$D8703)</f>
        <v/>
      </c>
      <c r="H8703" s="42">
        <f>IF($G8703="","",$O8703)</f>
        <v/>
      </c>
      <c r="I8703" s="5">
        <f>IF($G8703="","",$G8703*IF($H8703="",$O8703,$H8703)/100)</f>
        <v/>
      </c>
      <c r="J8703" s="5">
        <f>IF(OR($L8703="",NOT(COUNTIFS($L$2:$L8703,$L8703)=1)),"",SUMIFS($G:$G,$L:$L,$L8703))</f>
        <v/>
      </c>
      <c r="K8703" s="5">
        <f>IF(OR($L8703="",NOT(COUNTIFS($L$2:$L8703,$L8703)=1)),"",SUMIFS($I:$I,$L:$L,$L8703))</f>
        <v/>
      </c>
      <c r="L8703" s="6">
        <f>IF($B8703="","",YEAR($B8703))</f>
        <v/>
      </c>
      <c r="M8703" s="6">
        <f>INT((ROW()-2)/39)+1</f>
        <v/>
      </c>
      <c r="N8703" s="6">
        <f>MOD(ROW()-2,39)+2</f>
        <v/>
      </c>
      <c r="O8703" s="42">
        <f>IF(AND($B8703&lt;&gt;"",$C8703&lt;&gt;"",$B8703&lt;=$C8703),INDEX(Szabalyok!$C:$C,$N8703),"")</f>
        <v/>
      </c>
      <c r="P8703">
        <f>IF(D8703="",P8702,P8702+1)</f>
        <v/>
      </c>
    </row>
    <row r="8704">
      <c r="A8704">
        <f>IF(P8704=P8703,0,P8704)</f>
        <v/>
      </c>
      <c r="B8704" s="41">
        <f>IF($M8704&gt;300,"",IF(OR(INDEX(Bemenet!$E$2:$E$301,$M8704)="",INDEX(Bemenet!$F$2:$F$301,$M8704)=""),"",MAX(INDEX(Bemenet!$E$2:$E$301,$M8704),INDEX(Szabalyok!$A:$A,$N8704))))</f>
        <v/>
      </c>
      <c r="C8704" s="41">
        <f>IF($B8704="","",MIN(INDEX(Bemenet!$F$2:$F$301,$M8704),INDEX(Szabalyok!$B:$B,$N8704)))</f>
        <v/>
      </c>
      <c r="D8704" s="5">
        <f>IF(AND($B8704&lt;&gt;"",$C8704&lt;&gt;"",$B8704&lt;=$C8704),INDEX(Bemenet!$G$2:$G$301,$M8704),"")</f>
        <v/>
      </c>
      <c r="E8704" s="6">
        <f>IF(AND($B8704&lt;&gt;"",$C8704&lt;&gt;"",$B8704&lt;=$C8704),INDEX(Bemenet!$D$2:$D$301,$M8704),"")</f>
        <v/>
      </c>
      <c r="F8704" s="5">
        <f>IF(AND($B8704&lt;&gt;"",$C8704&lt;&gt;"",$B8704&lt;=$C8704),$C8704-$B8704+1,"")</f>
        <v/>
      </c>
      <c r="G8704" s="5">
        <f>IF($F8704="","",$F8704*$D8704)</f>
        <v/>
      </c>
      <c r="H8704" s="42">
        <f>IF($G8704="","",$O8704)</f>
        <v/>
      </c>
      <c r="I8704" s="5">
        <f>IF($G8704="","",$G8704*IF($H8704="",$O8704,$H8704)/100)</f>
        <v/>
      </c>
      <c r="J8704" s="5">
        <f>IF(OR($L8704="",NOT(COUNTIFS($L$2:$L8704,$L8704)=1)),"",SUMIFS($G:$G,$L:$L,$L8704))</f>
        <v/>
      </c>
      <c r="K8704" s="5">
        <f>IF(OR($L8704="",NOT(COUNTIFS($L$2:$L8704,$L8704)=1)),"",SUMIFS($I:$I,$L:$L,$L8704))</f>
        <v/>
      </c>
      <c r="L8704" s="6">
        <f>IF($B8704="","",YEAR($B8704))</f>
        <v/>
      </c>
      <c r="M8704" s="6">
        <f>INT((ROW()-2)/39)+1</f>
        <v/>
      </c>
      <c r="N8704" s="6">
        <f>MOD(ROW()-2,39)+2</f>
        <v/>
      </c>
      <c r="O8704" s="42">
        <f>IF(AND($B8704&lt;&gt;"",$C8704&lt;&gt;"",$B8704&lt;=$C8704),INDEX(Szabalyok!$C:$C,$N8704),"")</f>
        <v/>
      </c>
      <c r="P8704">
        <f>IF(D8704="",P8703,P8703+1)</f>
        <v/>
      </c>
    </row>
    <row r="8705">
      <c r="A8705">
        <f>IF(P8705=P8704,0,P8705)</f>
        <v/>
      </c>
      <c r="B8705" s="41">
        <f>IF($M8705&gt;300,"",IF(OR(INDEX(Bemenet!$E$2:$E$301,$M8705)="",INDEX(Bemenet!$F$2:$F$301,$M8705)=""),"",MAX(INDEX(Bemenet!$E$2:$E$301,$M8705),INDEX(Szabalyok!$A:$A,$N8705))))</f>
        <v/>
      </c>
      <c r="C8705" s="41">
        <f>IF($B8705="","",MIN(INDEX(Bemenet!$F$2:$F$301,$M8705),INDEX(Szabalyok!$B:$B,$N8705)))</f>
        <v/>
      </c>
      <c r="D8705" s="5">
        <f>IF(AND($B8705&lt;&gt;"",$C8705&lt;&gt;"",$B8705&lt;=$C8705),INDEX(Bemenet!$G$2:$G$301,$M8705),"")</f>
        <v/>
      </c>
      <c r="E8705" s="6">
        <f>IF(AND($B8705&lt;&gt;"",$C8705&lt;&gt;"",$B8705&lt;=$C8705),INDEX(Bemenet!$D$2:$D$301,$M8705),"")</f>
        <v/>
      </c>
      <c r="F8705" s="5">
        <f>IF(AND($B8705&lt;&gt;"",$C8705&lt;&gt;"",$B8705&lt;=$C8705),$C8705-$B8705+1,"")</f>
        <v/>
      </c>
      <c r="G8705" s="5">
        <f>IF($F8705="","",$F8705*$D8705)</f>
        <v/>
      </c>
      <c r="H8705" s="42">
        <f>IF($G8705="","",$O8705)</f>
        <v/>
      </c>
      <c r="I8705" s="5">
        <f>IF($G8705="","",$G8705*IF($H8705="",$O8705,$H8705)/100)</f>
        <v/>
      </c>
      <c r="J8705" s="5">
        <f>IF(OR($L8705="",NOT(COUNTIFS($L$2:$L8705,$L8705)=1)),"",SUMIFS($G:$G,$L:$L,$L8705))</f>
        <v/>
      </c>
      <c r="K8705" s="5">
        <f>IF(OR($L8705="",NOT(COUNTIFS($L$2:$L8705,$L8705)=1)),"",SUMIFS($I:$I,$L:$L,$L8705))</f>
        <v/>
      </c>
      <c r="L8705" s="6">
        <f>IF($B8705="","",YEAR($B8705))</f>
        <v/>
      </c>
      <c r="M8705" s="6">
        <f>INT((ROW()-2)/39)+1</f>
        <v/>
      </c>
      <c r="N8705" s="6">
        <f>MOD(ROW()-2,39)+2</f>
        <v/>
      </c>
      <c r="O8705" s="42">
        <f>IF(AND($B8705&lt;&gt;"",$C8705&lt;&gt;"",$B8705&lt;=$C8705),INDEX(Szabalyok!$C:$C,$N8705),"")</f>
        <v/>
      </c>
      <c r="P8705">
        <f>IF(D8705="",P8704,P8704+1)</f>
        <v/>
      </c>
    </row>
    <row r="8706">
      <c r="A8706">
        <f>IF(P8706=P8705,0,P8706)</f>
        <v/>
      </c>
      <c r="B8706" s="41">
        <f>IF($M8706&gt;300,"",IF(OR(INDEX(Bemenet!$E$2:$E$301,$M8706)="",INDEX(Bemenet!$F$2:$F$301,$M8706)=""),"",MAX(INDEX(Bemenet!$E$2:$E$301,$M8706),INDEX(Szabalyok!$A:$A,$N8706))))</f>
        <v/>
      </c>
      <c r="C8706" s="41">
        <f>IF($B8706="","",MIN(INDEX(Bemenet!$F$2:$F$301,$M8706),INDEX(Szabalyok!$B:$B,$N8706)))</f>
        <v/>
      </c>
      <c r="D8706" s="5">
        <f>IF(AND($B8706&lt;&gt;"",$C8706&lt;&gt;"",$B8706&lt;=$C8706),INDEX(Bemenet!$G$2:$G$301,$M8706),"")</f>
        <v/>
      </c>
      <c r="E8706" s="6">
        <f>IF(AND($B8706&lt;&gt;"",$C8706&lt;&gt;"",$B8706&lt;=$C8706),INDEX(Bemenet!$D$2:$D$301,$M8706),"")</f>
        <v/>
      </c>
      <c r="F8706" s="5">
        <f>IF(AND($B8706&lt;&gt;"",$C8706&lt;&gt;"",$B8706&lt;=$C8706),$C8706-$B8706+1,"")</f>
        <v/>
      </c>
      <c r="G8706" s="5">
        <f>IF($F8706="","",$F8706*$D8706)</f>
        <v/>
      </c>
      <c r="H8706" s="42">
        <f>IF($G8706="","",$O8706)</f>
        <v/>
      </c>
      <c r="I8706" s="5">
        <f>IF($G8706="","",$G8706*IF($H8706="",$O8706,$H8706)/100)</f>
        <v/>
      </c>
      <c r="J8706" s="5">
        <f>IF(OR($L8706="",NOT(COUNTIFS($L$2:$L8706,$L8706)=1)),"",SUMIFS($G:$G,$L:$L,$L8706))</f>
        <v/>
      </c>
      <c r="K8706" s="5">
        <f>IF(OR($L8706="",NOT(COUNTIFS($L$2:$L8706,$L8706)=1)),"",SUMIFS($I:$I,$L:$L,$L8706))</f>
        <v/>
      </c>
      <c r="L8706" s="6">
        <f>IF($B8706="","",YEAR($B8706))</f>
        <v/>
      </c>
      <c r="M8706" s="6">
        <f>INT((ROW()-2)/39)+1</f>
        <v/>
      </c>
      <c r="N8706" s="6">
        <f>MOD(ROW()-2,39)+2</f>
        <v/>
      </c>
      <c r="O8706" s="42">
        <f>IF(AND($B8706&lt;&gt;"",$C8706&lt;&gt;"",$B8706&lt;=$C8706),INDEX(Szabalyok!$C:$C,$N8706),"")</f>
        <v/>
      </c>
      <c r="P8706">
        <f>IF(D8706="",P8705,P8705+1)</f>
        <v/>
      </c>
    </row>
    <row r="8707">
      <c r="A8707">
        <f>IF(P8707=P8706,0,P8707)</f>
        <v/>
      </c>
      <c r="B8707" s="41">
        <f>IF($M8707&gt;300,"",IF(OR(INDEX(Bemenet!$E$2:$E$301,$M8707)="",INDEX(Bemenet!$F$2:$F$301,$M8707)=""),"",MAX(INDEX(Bemenet!$E$2:$E$301,$M8707),INDEX(Szabalyok!$A:$A,$N8707))))</f>
        <v/>
      </c>
      <c r="C8707" s="41">
        <f>IF($B8707="","",MIN(INDEX(Bemenet!$F$2:$F$301,$M8707),INDEX(Szabalyok!$B:$B,$N8707)))</f>
        <v/>
      </c>
      <c r="D8707" s="5">
        <f>IF(AND($B8707&lt;&gt;"",$C8707&lt;&gt;"",$B8707&lt;=$C8707),INDEX(Bemenet!$G$2:$G$301,$M8707),"")</f>
        <v/>
      </c>
      <c r="E8707" s="6">
        <f>IF(AND($B8707&lt;&gt;"",$C8707&lt;&gt;"",$B8707&lt;=$C8707),INDEX(Bemenet!$D$2:$D$301,$M8707),"")</f>
        <v/>
      </c>
      <c r="F8707" s="5">
        <f>IF(AND($B8707&lt;&gt;"",$C8707&lt;&gt;"",$B8707&lt;=$C8707),$C8707-$B8707+1,"")</f>
        <v/>
      </c>
      <c r="G8707" s="5">
        <f>IF($F8707="","",$F8707*$D8707)</f>
        <v/>
      </c>
      <c r="H8707" s="42">
        <f>IF($G8707="","",$O8707)</f>
        <v/>
      </c>
      <c r="I8707" s="5">
        <f>IF($G8707="","",$G8707*IF($H8707="",$O8707,$H8707)/100)</f>
        <v/>
      </c>
      <c r="J8707" s="5">
        <f>IF(OR($L8707="",NOT(COUNTIFS($L$2:$L8707,$L8707)=1)),"",SUMIFS($G:$G,$L:$L,$L8707))</f>
        <v/>
      </c>
      <c r="K8707" s="5">
        <f>IF(OR($L8707="",NOT(COUNTIFS($L$2:$L8707,$L8707)=1)),"",SUMIFS($I:$I,$L:$L,$L8707))</f>
        <v/>
      </c>
      <c r="L8707" s="6">
        <f>IF($B8707="","",YEAR($B8707))</f>
        <v/>
      </c>
      <c r="M8707" s="6">
        <f>INT((ROW()-2)/39)+1</f>
        <v/>
      </c>
      <c r="N8707" s="6">
        <f>MOD(ROW()-2,39)+2</f>
        <v/>
      </c>
      <c r="O8707" s="42">
        <f>IF(AND($B8707&lt;&gt;"",$C8707&lt;&gt;"",$B8707&lt;=$C8707),INDEX(Szabalyok!$C:$C,$N8707),"")</f>
        <v/>
      </c>
      <c r="P8707">
        <f>IF(D8707="",P8706,P8706+1)</f>
        <v/>
      </c>
    </row>
    <row r="8708">
      <c r="A8708">
        <f>IF(P8708=P8707,0,P8708)</f>
        <v/>
      </c>
      <c r="B8708" s="41">
        <f>IF($M8708&gt;300,"",IF(OR(INDEX(Bemenet!$E$2:$E$301,$M8708)="",INDEX(Bemenet!$F$2:$F$301,$M8708)=""),"",MAX(INDEX(Bemenet!$E$2:$E$301,$M8708),INDEX(Szabalyok!$A:$A,$N8708))))</f>
        <v/>
      </c>
      <c r="C8708" s="41">
        <f>IF($B8708="","",MIN(INDEX(Bemenet!$F$2:$F$301,$M8708),INDEX(Szabalyok!$B:$B,$N8708)))</f>
        <v/>
      </c>
      <c r="D8708" s="5">
        <f>IF(AND($B8708&lt;&gt;"",$C8708&lt;&gt;"",$B8708&lt;=$C8708),INDEX(Bemenet!$G$2:$G$301,$M8708),"")</f>
        <v/>
      </c>
      <c r="E8708" s="6">
        <f>IF(AND($B8708&lt;&gt;"",$C8708&lt;&gt;"",$B8708&lt;=$C8708),INDEX(Bemenet!$D$2:$D$301,$M8708),"")</f>
        <v/>
      </c>
      <c r="F8708" s="5">
        <f>IF(AND($B8708&lt;&gt;"",$C8708&lt;&gt;"",$B8708&lt;=$C8708),$C8708-$B8708+1,"")</f>
        <v/>
      </c>
      <c r="G8708" s="5">
        <f>IF($F8708="","",$F8708*$D8708)</f>
        <v/>
      </c>
      <c r="H8708" s="42">
        <f>IF($G8708="","",$O8708)</f>
        <v/>
      </c>
      <c r="I8708" s="5">
        <f>IF($G8708="","",$G8708*IF($H8708="",$O8708,$H8708)/100)</f>
        <v/>
      </c>
      <c r="J8708" s="5">
        <f>IF(OR($L8708="",NOT(COUNTIFS($L$2:$L8708,$L8708)=1)),"",SUMIFS($G:$G,$L:$L,$L8708))</f>
        <v/>
      </c>
      <c r="K8708" s="5">
        <f>IF(OR($L8708="",NOT(COUNTIFS($L$2:$L8708,$L8708)=1)),"",SUMIFS($I:$I,$L:$L,$L8708))</f>
        <v/>
      </c>
      <c r="L8708" s="6">
        <f>IF($B8708="","",YEAR($B8708))</f>
        <v/>
      </c>
      <c r="M8708" s="6">
        <f>INT((ROW()-2)/39)+1</f>
        <v/>
      </c>
      <c r="N8708" s="6">
        <f>MOD(ROW()-2,39)+2</f>
        <v/>
      </c>
      <c r="O8708" s="42">
        <f>IF(AND($B8708&lt;&gt;"",$C8708&lt;&gt;"",$B8708&lt;=$C8708),INDEX(Szabalyok!$C:$C,$N8708),"")</f>
        <v/>
      </c>
      <c r="P8708">
        <f>IF(D8708="",P8707,P8707+1)</f>
        <v/>
      </c>
    </row>
    <row r="8709">
      <c r="A8709">
        <f>IF(P8709=P8708,0,P8709)</f>
        <v/>
      </c>
      <c r="B8709" s="41">
        <f>IF($M8709&gt;300,"",IF(OR(INDEX(Bemenet!$E$2:$E$301,$M8709)="",INDEX(Bemenet!$F$2:$F$301,$M8709)=""),"",MAX(INDEX(Bemenet!$E$2:$E$301,$M8709),INDEX(Szabalyok!$A:$A,$N8709))))</f>
        <v/>
      </c>
      <c r="C8709" s="41">
        <f>IF($B8709="","",MIN(INDEX(Bemenet!$F$2:$F$301,$M8709),INDEX(Szabalyok!$B:$B,$N8709)))</f>
        <v/>
      </c>
      <c r="D8709" s="5">
        <f>IF(AND($B8709&lt;&gt;"",$C8709&lt;&gt;"",$B8709&lt;=$C8709),INDEX(Bemenet!$G$2:$G$301,$M8709),"")</f>
        <v/>
      </c>
      <c r="E8709" s="6">
        <f>IF(AND($B8709&lt;&gt;"",$C8709&lt;&gt;"",$B8709&lt;=$C8709),INDEX(Bemenet!$D$2:$D$301,$M8709),"")</f>
        <v/>
      </c>
      <c r="F8709" s="5">
        <f>IF(AND($B8709&lt;&gt;"",$C8709&lt;&gt;"",$B8709&lt;=$C8709),$C8709-$B8709+1,"")</f>
        <v/>
      </c>
      <c r="G8709" s="5">
        <f>IF($F8709="","",$F8709*$D8709)</f>
        <v/>
      </c>
      <c r="H8709" s="42">
        <f>IF($G8709="","",$O8709)</f>
        <v/>
      </c>
      <c r="I8709" s="5">
        <f>IF($G8709="","",$G8709*IF($H8709="",$O8709,$H8709)/100)</f>
        <v/>
      </c>
      <c r="J8709" s="5">
        <f>IF(OR($L8709="",NOT(COUNTIFS($L$2:$L8709,$L8709)=1)),"",SUMIFS($G:$G,$L:$L,$L8709))</f>
        <v/>
      </c>
      <c r="K8709" s="5">
        <f>IF(OR($L8709="",NOT(COUNTIFS($L$2:$L8709,$L8709)=1)),"",SUMIFS($I:$I,$L:$L,$L8709))</f>
        <v/>
      </c>
      <c r="L8709" s="6">
        <f>IF($B8709="","",YEAR($B8709))</f>
        <v/>
      </c>
      <c r="M8709" s="6">
        <f>INT((ROW()-2)/39)+1</f>
        <v/>
      </c>
      <c r="N8709" s="6">
        <f>MOD(ROW()-2,39)+2</f>
        <v/>
      </c>
      <c r="O8709" s="42">
        <f>IF(AND($B8709&lt;&gt;"",$C8709&lt;&gt;"",$B8709&lt;=$C8709),INDEX(Szabalyok!$C:$C,$N8709),"")</f>
        <v/>
      </c>
      <c r="P8709">
        <f>IF(D8709="",P8708,P8708+1)</f>
        <v/>
      </c>
    </row>
    <row r="8710">
      <c r="A8710">
        <f>IF(P8710=P8709,0,P8710)</f>
        <v/>
      </c>
      <c r="B8710" s="41">
        <f>IF($M8710&gt;300,"",IF(OR(INDEX(Bemenet!$E$2:$E$301,$M8710)="",INDEX(Bemenet!$F$2:$F$301,$M8710)=""),"",MAX(INDEX(Bemenet!$E$2:$E$301,$M8710),INDEX(Szabalyok!$A:$A,$N8710))))</f>
        <v/>
      </c>
      <c r="C8710" s="41">
        <f>IF($B8710="","",MIN(INDEX(Bemenet!$F$2:$F$301,$M8710),INDEX(Szabalyok!$B:$B,$N8710)))</f>
        <v/>
      </c>
      <c r="D8710" s="5">
        <f>IF(AND($B8710&lt;&gt;"",$C8710&lt;&gt;"",$B8710&lt;=$C8710),INDEX(Bemenet!$G$2:$G$301,$M8710),"")</f>
        <v/>
      </c>
      <c r="E8710" s="6">
        <f>IF(AND($B8710&lt;&gt;"",$C8710&lt;&gt;"",$B8710&lt;=$C8710),INDEX(Bemenet!$D$2:$D$301,$M8710),"")</f>
        <v/>
      </c>
      <c r="F8710" s="5">
        <f>IF(AND($B8710&lt;&gt;"",$C8710&lt;&gt;"",$B8710&lt;=$C8710),$C8710-$B8710+1,"")</f>
        <v/>
      </c>
      <c r="G8710" s="5">
        <f>IF($F8710="","",$F8710*$D8710)</f>
        <v/>
      </c>
      <c r="H8710" s="42">
        <f>IF($G8710="","",$O8710)</f>
        <v/>
      </c>
      <c r="I8710" s="5">
        <f>IF($G8710="","",$G8710*IF($H8710="",$O8710,$H8710)/100)</f>
        <v/>
      </c>
      <c r="J8710" s="5">
        <f>IF(OR($L8710="",NOT(COUNTIFS($L$2:$L8710,$L8710)=1)),"",SUMIFS($G:$G,$L:$L,$L8710))</f>
        <v/>
      </c>
      <c r="K8710" s="5">
        <f>IF(OR($L8710="",NOT(COUNTIFS($L$2:$L8710,$L8710)=1)),"",SUMIFS($I:$I,$L:$L,$L8710))</f>
        <v/>
      </c>
      <c r="L8710" s="6">
        <f>IF($B8710="","",YEAR($B8710))</f>
        <v/>
      </c>
      <c r="M8710" s="6">
        <f>INT((ROW()-2)/39)+1</f>
        <v/>
      </c>
      <c r="N8710" s="6">
        <f>MOD(ROW()-2,39)+2</f>
        <v/>
      </c>
      <c r="O8710" s="42">
        <f>IF(AND($B8710&lt;&gt;"",$C8710&lt;&gt;"",$B8710&lt;=$C8710),INDEX(Szabalyok!$C:$C,$N8710),"")</f>
        <v/>
      </c>
      <c r="P8710">
        <f>IF(D8710="",P8709,P8709+1)</f>
        <v/>
      </c>
    </row>
    <row r="8711">
      <c r="A8711">
        <f>IF(P8711=P8710,0,P8711)</f>
        <v/>
      </c>
      <c r="B8711" s="41">
        <f>IF($M8711&gt;300,"",IF(OR(INDEX(Bemenet!$E$2:$E$301,$M8711)="",INDEX(Bemenet!$F$2:$F$301,$M8711)=""),"",MAX(INDEX(Bemenet!$E$2:$E$301,$M8711),INDEX(Szabalyok!$A:$A,$N8711))))</f>
        <v/>
      </c>
      <c r="C8711" s="41">
        <f>IF($B8711="","",MIN(INDEX(Bemenet!$F$2:$F$301,$M8711),INDEX(Szabalyok!$B:$B,$N8711)))</f>
        <v/>
      </c>
      <c r="D8711" s="5">
        <f>IF(AND($B8711&lt;&gt;"",$C8711&lt;&gt;"",$B8711&lt;=$C8711),INDEX(Bemenet!$G$2:$G$301,$M8711),"")</f>
        <v/>
      </c>
      <c r="E8711" s="6">
        <f>IF(AND($B8711&lt;&gt;"",$C8711&lt;&gt;"",$B8711&lt;=$C8711),INDEX(Bemenet!$D$2:$D$301,$M8711),"")</f>
        <v/>
      </c>
      <c r="F8711" s="5">
        <f>IF(AND($B8711&lt;&gt;"",$C8711&lt;&gt;"",$B8711&lt;=$C8711),$C8711-$B8711+1,"")</f>
        <v/>
      </c>
      <c r="G8711" s="5">
        <f>IF($F8711="","",$F8711*$D8711)</f>
        <v/>
      </c>
      <c r="H8711" s="42">
        <f>IF($G8711="","",$O8711)</f>
        <v/>
      </c>
      <c r="I8711" s="5">
        <f>IF($G8711="","",$G8711*IF($H8711="",$O8711,$H8711)/100)</f>
        <v/>
      </c>
      <c r="J8711" s="5">
        <f>IF(OR($L8711="",NOT(COUNTIFS($L$2:$L8711,$L8711)=1)),"",SUMIFS($G:$G,$L:$L,$L8711))</f>
        <v/>
      </c>
      <c r="K8711" s="5">
        <f>IF(OR($L8711="",NOT(COUNTIFS($L$2:$L8711,$L8711)=1)),"",SUMIFS($I:$I,$L:$L,$L8711))</f>
        <v/>
      </c>
      <c r="L8711" s="6">
        <f>IF($B8711="","",YEAR($B8711))</f>
        <v/>
      </c>
      <c r="M8711" s="6">
        <f>INT((ROW()-2)/39)+1</f>
        <v/>
      </c>
      <c r="N8711" s="6">
        <f>MOD(ROW()-2,39)+2</f>
        <v/>
      </c>
      <c r="O8711" s="42">
        <f>IF(AND($B8711&lt;&gt;"",$C8711&lt;&gt;"",$B8711&lt;=$C8711),INDEX(Szabalyok!$C:$C,$N8711),"")</f>
        <v/>
      </c>
      <c r="P8711">
        <f>IF(D8711="",P8710,P8710+1)</f>
        <v/>
      </c>
    </row>
    <row r="8712">
      <c r="A8712">
        <f>IF(P8712=P8711,0,P8712)</f>
        <v/>
      </c>
      <c r="B8712" s="41">
        <f>IF($M8712&gt;300,"",IF(OR(INDEX(Bemenet!$E$2:$E$301,$M8712)="",INDEX(Bemenet!$F$2:$F$301,$M8712)=""),"",MAX(INDEX(Bemenet!$E$2:$E$301,$M8712),INDEX(Szabalyok!$A:$A,$N8712))))</f>
        <v/>
      </c>
      <c r="C8712" s="41">
        <f>IF($B8712="","",MIN(INDEX(Bemenet!$F$2:$F$301,$M8712),INDEX(Szabalyok!$B:$B,$N8712)))</f>
        <v/>
      </c>
      <c r="D8712" s="5">
        <f>IF(AND($B8712&lt;&gt;"",$C8712&lt;&gt;"",$B8712&lt;=$C8712),INDEX(Bemenet!$G$2:$G$301,$M8712),"")</f>
        <v/>
      </c>
      <c r="E8712" s="6">
        <f>IF(AND($B8712&lt;&gt;"",$C8712&lt;&gt;"",$B8712&lt;=$C8712),INDEX(Bemenet!$D$2:$D$301,$M8712),"")</f>
        <v/>
      </c>
      <c r="F8712" s="5">
        <f>IF(AND($B8712&lt;&gt;"",$C8712&lt;&gt;"",$B8712&lt;=$C8712),$C8712-$B8712+1,"")</f>
        <v/>
      </c>
      <c r="G8712" s="5">
        <f>IF($F8712="","",$F8712*$D8712)</f>
        <v/>
      </c>
      <c r="H8712" s="42">
        <f>IF($G8712="","",$O8712)</f>
        <v/>
      </c>
      <c r="I8712" s="5">
        <f>IF($G8712="","",$G8712*IF($H8712="",$O8712,$H8712)/100)</f>
        <v/>
      </c>
      <c r="J8712" s="5">
        <f>IF(OR($L8712="",NOT(COUNTIFS($L$2:$L8712,$L8712)=1)),"",SUMIFS($G:$G,$L:$L,$L8712))</f>
        <v/>
      </c>
      <c r="K8712" s="5">
        <f>IF(OR($L8712="",NOT(COUNTIFS($L$2:$L8712,$L8712)=1)),"",SUMIFS($I:$I,$L:$L,$L8712))</f>
        <v/>
      </c>
      <c r="L8712" s="6">
        <f>IF($B8712="","",YEAR($B8712))</f>
        <v/>
      </c>
      <c r="M8712" s="6">
        <f>INT((ROW()-2)/39)+1</f>
        <v/>
      </c>
      <c r="N8712" s="6">
        <f>MOD(ROW()-2,39)+2</f>
        <v/>
      </c>
      <c r="O8712" s="42">
        <f>IF(AND($B8712&lt;&gt;"",$C8712&lt;&gt;"",$B8712&lt;=$C8712),INDEX(Szabalyok!$C:$C,$N8712),"")</f>
        <v/>
      </c>
      <c r="P8712">
        <f>IF(D8712="",P8711,P8711+1)</f>
        <v/>
      </c>
    </row>
    <row r="8713">
      <c r="A8713">
        <f>IF(P8713=P8712,0,P8713)</f>
        <v/>
      </c>
      <c r="B8713" s="41">
        <f>IF($M8713&gt;300,"",IF(OR(INDEX(Bemenet!$E$2:$E$301,$M8713)="",INDEX(Bemenet!$F$2:$F$301,$M8713)=""),"",MAX(INDEX(Bemenet!$E$2:$E$301,$M8713),INDEX(Szabalyok!$A:$A,$N8713))))</f>
        <v/>
      </c>
      <c r="C8713" s="41">
        <f>IF($B8713="","",MIN(INDEX(Bemenet!$F$2:$F$301,$M8713),INDEX(Szabalyok!$B:$B,$N8713)))</f>
        <v/>
      </c>
      <c r="D8713" s="5">
        <f>IF(AND($B8713&lt;&gt;"",$C8713&lt;&gt;"",$B8713&lt;=$C8713),INDEX(Bemenet!$G$2:$G$301,$M8713),"")</f>
        <v/>
      </c>
      <c r="E8713" s="6">
        <f>IF(AND($B8713&lt;&gt;"",$C8713&lt;&gt;"",$B8713&lt;=$C8713),INDEX(Bemenet!$D$2:$D$301,$M8713),"")</f>
        <v/>
      </c>
      <c r="F8713" s="5">
        <f>IF(AND($B8713&lt;&gt;"",$C8713&lt;&gt;"",$B8713&lt;=$C8713),$C8713-$B8713+1,"")</f>
        <v/>
      </c>
      <c r="G8713" s="5">
        <f>IF($F8713="","",$F8713*$D8713)</f>
        <v/>
      </c>
      <c r="H8713" s="42">
        <f>IF($G8713="","",$O8713)</f>
        <v/>
      </c>
      <c r="I8713" s="5">
        <f>IF($G8713="","",$G8713*IF($H8713="",$O8713,$H8713)/100)</f>
        <v/>
      </c>
      <c r="J8713" s="5">
        <f>IF(OR($L8713="",NOT(COUNTIFS($L$2:$L8713,$L8713)=1)),"",SUMIFS($G:$G,$L:$L,$L8713))</f>
        <v/>
      </c>
      <c r="K8713" s="5">
        <f>IF(OR($L8713="",NOT(COUNTIFS($L$2:$L8713,$L8713)=1)),"",SUMIFS($I:$I,$L:$L,$L8713))</f>
        <v/>
      </c>
      <c r="L8713" s="6">
        <f>IF($B8713="","",YEAR($B8713))</f>
        <v/>
      </c>
      <c r="M8713" s="6">
        <f>INT((ROW()-2)/39)+1</f>
        <v/>
      </c>
      <c r="N8713" s="6">
        <f>MOD(ROW()-2,39)+2</f>
        <v/>
      </c>
      <c r="O8713" s="42">
        <f>IF(AND($B8713&lt;&gt;"",$C8713&lt;&gt;"",$B8713&lt;=$C8713),INDEX(Szabalyok!$C:$C,$N8713),"")</f>
        <v/>
      </c>
      <c r="P8713">
        <f>IF(D8713="",P8712,P8712+1)</f>
        <v/>
      </c>
    </row>
    <row r="8714">
      <c r="A8714">
        <f>IF(P8714=P8713,0,P8714)</f>
        <v/>
      </c>
      <c r="B8714" s="41">
        <f>IF($M8714&gt;300,"",IF(OR(INDEX(Bemenet!$E$2:$E$301,$M8714)="",INDEX(Bemenet!$F$2:$F$301,$M8714)=""),"",MAX(INDEX(Bemenet!$E$2:$E$301,$M8714),INDEX(Szabalyok!$A:$A,$N8714))))</f>
        <v/>
      </c>
      <c r="C8714" s="41">
        <f>IF($B8714="","",MIN(INDEX(Bemenet!$F$2:$F$301,$M8714),INDEX(Szabalyok!$B:$B,$N8714)))</f>
        <v/>
      </c>
      <c r="D8714" s="5">
        <f>IF(AND($B8714&lt;&gt;"",$C8714&lt;&gt;"",$B8714&lt;=$C8714),INDEX(Bemenet!$G$2:$G$301,$M8714),"")</f>
        <v/>
      </c>
      <c r="E8714" s="6">
        <f>IF(AND($B8714&lt;&gt;"",$C8714&lt;&gt;"",$B8714&lt;=$C8714),INDEX(Bemenet!$D$2:$D$301,$M8714),"")</f>
        <v/>
      </c>
      <c r="F8714" s="5">
        <f>IF(AND($B8714&lt;&gt;"",$C8714&lt;&gt;"",$B8714&lt;=$C8714),$C8714-$B8714+1,"")</f>
        <v/>
      </c>
      <c r="G8714" s="5">
        <f>IF($F8714="","",$F8714*$D8714)</f>
        <v/>
      </c>
      <c r="H8714" s="42">
        <f>IF($G8714="","",$O8714)</f>
        <v/>
      </c>
      <c r="I8714" s="5">
        <f>IF($G8714="","",$G8714*IF($H8714="",$O8714,$H8714)/100)</f>
        <v/>
      </c>
      <c r="J8714" s="5">
        <f>IF(OR($L8714="",NOT(COUNTIFS($L$2:$L8714,$L8714)=1)),"",SUMIFS($G:$G,$L:$L,$L8714))</f>
        <v/>
      </c>
      <c r="K8714" s="5">
        <f>IF(OR($L8714="",NOT(COUNTIFS($L$2:$L8714,$L8714)=1)),"",SUMIFS($I:$I,$L:$L,$L8714))</f>
        <v/>
      </c>
      <c r="L8714" s="6">
        <f>IF($B8714="","",YEAR($B8714))</f>
        <v/>
      </c>
      <c r="M8714" s="6">
        <f>INT((ROW()-2)/39)+1</f>
        <v/>
      </c>
      <c r="N8714" s="6">
        <f>MOD(ROW()-2,39)+2</f>
        <v/>
      </c>
      <c r="O8714" s="42">
        <f>IF(AND($B8714&lt;&gt;"",$C8714&lt;&gt;"",$B8714&lt;=$C8714),INDEX(Szabalyok!$C:$C,$N8714),"")</f>
        <v/>
      </c>
      <c r="P8714">
        <f>IF(D8714="",P8713,P8713+1)</f>
        <v/>
      </c>
    </row>
    <row r="8715">
      <c r="A8715">
        <f>IF(P8715=P8714,0,P8715)</f>
        <v/>
      </c>
      <c r="B8715" s="41">
        <f>IF($M8715&gt;300,"",IF(OR(INDEX(Bemenet!$E$2:$E$301,$M8715)="",INDEX(Bemenet!$F$2:$F$301,$M8715)=""),"",MAX(INDEX(Bemenet!$E$2:$E$301,$M8715),INDEX(Szabalyok!$A:$A,$N8715))))</f>
        <v/>
      </c>
      <c r="C8715" s="41">
        <f>IF($B8715="","",MIN(INDEX(Bemenet!$F$2:$F$301,$M8715),INDEX(Szabalyok!$B:$B,$N8715)))</f>
        <v/>
      </c>
      <c r="D8715" s="5">
        <f>IF(AND($B8715&lt;&gt;"",$C8715&lt;&gt;"",$B8715&lt;=$C8715),INDEX(Bemenet!$G$2:$G$301,$M8715),"")</f>
        <v/>
      </c>
      <c r="E8715" s="6">
        <f>IF(AND($B8715&lt;&gt;"",$C8715&lt;&gt;"",$B8715&lt;=$C8715),INDEX(Bemenet!$D$2:$D$301,$M8715),"")</f>
        <v/>
      </c>
      <c r="F8715" s="5">
        <f>IF(AND($B8715&lt;&gt;"",$C8715&lt;&gt;"",$B8715&lt;=$C8715),$C8715-$B8715+1,"")</f>
        <v/>
      </c>
      <c r="G8715" s="5">
        <f>IF($F8715="","",$F8715*$D8715)</f>
        <v/>
      </c>
      <c r="H8715" s="42">
        <f>IF($G8715="","",$O8715)</f>
        <v/>
      </c>
      <c r="I8715" s="5">
        <f>IF($G8715="","",$G8715*IF($H8715="",$O8715,$H8715)/100)</f>
        <v/>
      </c>
      <c r="J8715" s="5">
        <f>IF(OR($L8715="",NOT(COUNTIFS($L$2:$L8715,$L8715)=1)),"",SUMIFS($G:$G,$L:$L,$L8715))</f>
        <v/>
      </c>
      <c r="K8715" s="5">
        <f>IF(OR($L8715="",NOT(COUNTIFS($L$2:$L8715,$L8715)=1)),"",SUMIFS($I:$I,$L:$L,$L8715))</f>
        <v/>
      </c>
      <c r="L8715" s="6">
        <f>IF($B8715="","",YEAR($B8715))</f>
        <v/>
      </c>
      <c r="M8715" s="6">
        <f>INT((ROW()-2)/39)+1</f>
        <v/>
      </c>
      <c r="N8715" s="6">
        <f>MOD(ROW()-2,39)+2</f>
        <v/>
      </c>
      <c r="O8715" s="42">
        <f>IF(AND($B8715&lt;&gt;"",$C8715&lt;&gt;"",$B8715&lt;=$C8715),INDEX(Szabalyok!$C:$C,$N8715),"")</f>
        <v/>
      </c>
      <c r="P8715">
        <f>IF(D8715="",P8714,P8714+1)</f>
        <v/>
      </c>
    </row>
    <row r="8716">
      <c r="A8716">
        <f>IF(P8716=P8715,0,P8716)</f>
        <v/>
      </c>
      <c r="B8716" s="41">
        <f>IF($M8716&gt;300,"",IF(OR(INDEX(Bemenet!$E$2:$E$301,$M8716)="",INDEX(Bemenet!$F$2:$F$301,$M8716)=""),"",MAX(INDEX(Bemenet!$E$2:$E$301,$M8716),INDEX(Szabalyok!$A:$A,$N8716))))</f>
        <v/>
      </c>
      <c r="C8716" s="41">
        <f>IF($B8716="","",MIN(INDEX(Bemenet!$F$2:$F$301,$M8716),INDEX(Szabalyok!$B:$B,$N8716)))</f>
        <v/>
      </c>
      <c r="D8716" s="5">
        <f>IF(AND($B8716&lt;&gt;"",$C8716&lt;&gt;"",$B8716&lt;=$C8716),INDEX(Bemenet!$G$2:$G$301,$M8716),"")</f>
        <v/>
      </c>
      <c r="E8716" s="6">
        <f>IF(AND($B8716&lt;&gt;"",$C8716&lt;&gt;"",$B8716&lt;=$C8716),INDEX(Bemenet!$D$2:$D$301,$M8716),"")</f>
        <v/>
      </c>
      <c r="F8716" s="5">
        <f>IF(AND($B8716&lt;&gt;"",$C8716&lt;&gt;"",$B8716&lt;=$C8716),$C8716-$B8716+1,"")</f>
        <v/>
      </c>
      <c r="G8716" s="5">
        <f>IF($F8716="","",$F8716*$D8716)</f>
        <v/>
      </c>
      <c r="H8716" s="42">
        <f>IF($G8716="","",$O8716)</f>
        <v/>
      </c>
      <c r="I8716" s="5">
        <f>IF($G8716="","",$G8716*IF($H8716="",$O8716,$H8716)/100)</f>
        <v/>
      </c>
      <c r="J8716" s="5">
        <f>IF(OR($L8716="",NOT(COUNTIFS($L$2:$L8716,$L8716)=1)),"",SUMIFS($G:$G,$L:$L,$L8716))</f>
        <v/>
      </c>
      <c r="K8716" s="5">
        <f>IF(OR($L8716="",NOT(COUNTIFS($L$2:$L8716,$L8716)=1)),"",SUMIFS($I:$I,$L:$L,$L8716))</f>
        <v/>
      </c>
      <c r="L8716" s="6">
        <f>IF($B8716="","",YEAR($B8716))</f>
        <v/>
      </c>
      <c r="M8716" s="6">
        <f>INT((ROW()-2)/39)+1</f>
        <v/>
      </c>
      <c r="N8716" s="6">
        <f>MOD(ROW()-2,39)+2</f>
        <v/>
      </c>
      <c r="O8716" s="42">
        <f>IF(AND($B8716&lt;&gt;"",$C8716&lt;&gt;"",$B8716&lt;=$C8716),INDEX(Szabalyok!$C:$C,$N8716),"")</f>
        <v/>
      </c>
      <c r="P8716">
        <f>IF(D8716="",P8715,P8715+1)</f>
        <v/>
      </c>
    </row>
    <row r="8717">
      <c r="A8717">
        <f>IF(P8717=P8716,0,P8717)</f>
        <v/>
      </c>
      <c r="B8717" s="41">
        <f>IF($M8717&gt;300,"",IF(OR(INDEX(Bemenet!$E$2:$E$301,$M8717)="",INDEX(Bemenet!$F$2:$F$301,$M8717)=""),"",MAX(INDEX(Bemenet!$E$2:$E$301,$M8717),INDEX(Szabalyok!$A:$A,$N8717))))</f>
        <v/>
      </c>
      <c r="C8717" s="41">
        <f>IF($B8717="","",MIN(INDEX(Bemenet!$F$2:$F$301,$M8717),INDEX(Szabalyok!$B:$B,$N8717)))</f>
        <v/>
      </c>
      <c r="D8717" s="5">
        <f>IF(AND($B8717&lt;&gt;"",$C8717&lt;&gt;"",$B8717&lt;=$C8717),INDEX(Bemenet!$G$2:$G$301,$M8717),"")</f>
        <v/>
      </c>
      <c r="E8717" s="6">
        <f>IF(AND($B8717&lt;&gt;"",$C8717&lt;&gt;"",$B8717&lt;=$C8717),INDEX(Bemenet!$D$2:$D$301,$M8717),"")</f>
        <v/>
      </c>
      <c r="F8717" s="5">
        <f>IF(AND($B8717&lt;&gt;"",$C8717&lt;&gt;"",$B8717&lt;=$C8717),$C8717-$B8717+1,"")</f>
        <v/>
      </c>
      <c r="G8717" s="5">
        <f>IF($F8717="","",$F8717*$D8717)</f>
        <v/>
      </c>
      <c r="H8717" s="42">
        <f>IF($G8717="","",$O8717)</f>
        <v/>
      </c>
      <c r="I8717" s="5">
        <f>IF($G8717="","",$G8717*IF($H8717="",$O8717,$H8717)/100)</f>
        <v/>
      </c>
      <c r="J8717" s="5">
        <f>IF(OR($L8717="",NOT(COUNTIFS($L$2:$L8717,$L8717)=1)),"",SUMIFS($G:$G,$L:$L,$L8717))</f>
        <v/>
      </c>
      <c r="K8717" s="5">
        <f>IF(OR($L8717="",NOT(COUNTIFS($L$2:$L8717,$L8717)=1)),"",SUMIFS($I:$I,$L:$L,$L8717))</f>
        <v/>
      </c>
      <c r="L8717" s="6">
        <f>IF($B8717="","",YEAR($B8717))</f>
        <v/>
      </c>
      <c r="M8717" s="6">
        <f>INT((ROW()-2)/39)+1</f>
        <v/>
      </c>
      <c r="N8717" s="6">
        <f>MOD(ROW()-2,39)+2</f>
        <v/>
      </c>
      <c r="O8717" s="42">
        <f>IF(AND($B8717&lt;&gt;"",$C8717&lt;&gt;"",$B8717&lt;=$C8717),INDEX(Szabalyok!$C:$C,$N8717),"")</f>
        <v/>
      </c>
      <c r="P8717">
        <f>IF(D8717="",P8716,P8716+1)</f>
        <v/>
      </c>
    </row>
    <row r="8718">
      <c r="A8718">
        <f>IF(P8718=P8717,0,P8718)</f>
        <v/>
      </c>
      <c r="B8718" s="41">
        <f>IF($M8718&gt;300,"",IF(OR(INDEX(Bemenet!$E$2:$E$301,$M8718)="",INDEX(Bemenet!$F$2:$F$301,$M8718)=""),"",MAX(INDEX(Bemenet!$E$2:$E$301,$M8718),INDEX(Szabalyok!$A:$A,$N8718))))</f>
        <v/>
      </c>
      <c r="C8718" s="41">
        <f>IF($B8718="","",MIN(INDEX(Bemenet!$F$2:$F$301,$M8718),INDEX(Szabalyok!$B:$B,$N8718)))</f>
        <v/>
      </c>
      <c r="D8718" s="5">
        <f>IF(AND($B8718&lt;&gt;"",$C8718&lt;&gt;"",$B8718&lt;=$C8718),INDEX(Bemenet!$G$2:$G$301,$M8718),"")</f>
        <v/>
      </c>
      <c r="E8718" s="6">
        <f>IF(AND($B8718&lt;&gt;"",$C8718&lt;&gt;"",$B8718&lt;=$C8718),INDEX(Bemenet!$D$2:$D$301,$M8718),"")</f>
        <v/>
      </c>
      <c r="F8718" s="5">
        <f>IF(AND($B8718&lt;&gt;"",$C8718&lt;&gt;"",$B8718&lt;=$C8718),$C8718-$B8718+1,"")</f>
        <v/>
      </c>
      <c r="G8718" s="5">
        <f>IF($F8718="","",$F8718*$D8718)</f>
        <v/>
      </c>
      <c r="H8718" s="42">
        <f>IF($G8718="","",$O8718)</f>
        <v/>
      </c>
      <c r="I8718" s="5">
        <f>IF($G8718="","",$G8718*IF($H8718="",$O8718,$H8718)/100)</f>
        <v/>
      </c>
      <c r="J8718" s="5">
        <f>IF(OR($L8718="",NOT(COUNTIFS($L$2:$L8718,$L8718)=1)),"",SUMIFS($G:$G,$L:$L,$L8718))</f>
        <v/>
      </c>
      <c r="K8718" s="5">
        <f>IF(OR($L8718="",NOT(COUNTIFS($L$2:$L8718,$L8718)=1)),"",SUMIFS($I:$I,$L:$L,$L8718))</f>
        <v/>
      </c>
      <c r="L8718" s="6">
        <f>IF($B8718="","",YEAR($B8718))</f>
        <v/>
      </c>
      <c r="M8718" s="6">
        <f>INT((ROW()-2)/39)+1</f>
        <v/>
      </c>
      <c r="N8718" s="6">
        <f>MOD(ROW()-2,39)+2</f>
        <v/>
      </c>
      <c r="O8718" s="42">
        <f>IF(AND($B8718&lt;&gt;"",$C8718&lt;&gt;"",$B8718&lt;=$C8718),INDEX(Szabalyok!$C:$C,$N8718),"")</f>
        <v/>
      </c>
      <c r="P8718">
        <f>IF(D8718="",P8717,P8717+1)</f>
        <v/>
      </c>
    </row>
    <row r="8719">
      <c r="A8719">
        <f>IF(P8719=P8718,0,P8719)</f>
        <v/>
      </c>
      <c r="B8719" s="41">
        <f>IF($M8719&gt;300,"",IF(OR(INDEX(Bemenet!$E$2:$E$301,$M8719)="",INDEX(Bemenet!$F$2:$F$301,$M8719)=""),"",MAX(INDEX(Bemenet!$E$2:$E$301,$M8719),INDEX(Szabalyok!$A:$A,$N8719))))</f>
        <v/>
      </c>
      <c r="C8719" s="41">
        <f>IF($B8719="","",MIN(INDEX(Bemenet!$F$2:$F$301,$M8719),INDEX(Szabalyok!$B:$B,$N8719)))</f>
        <v/>
      </c>
      <c r="D8719" s="5">
        <f>IF(AND($B8719&lt;&gt;"",$C8719&lt;&gt;"",$B8719&lt;=$C8719),INDEX(Bemenet!$G$2:$G$301,$M8719),"")</f>
        <v/>
      </c>
      <c r="E8719" s="6">
        <f>IF(AND($B8719&lt;&gt;"",$C8719&lt;&gt;"",$B8719&lt;=$C8719),INDEX(Bemenet!$D$2:$D$301,$M8719),"")</f>
        <v/>
      </c>
      <c r="F8719" s="5">
        <f>IF(AND($B8719&lt;&gt;"",$C8719&lt;&gt;"",$B8719&lt;=$C8719),$C8719-$B8719+1,"")</f>
        <v/>
      </c>
      <c r="G8719" s="5">
        <f>IF($F8719="","",$F8719*$D8719)</f>
        <v/>
      </c>
      <c r="H8719" s="42">
        <f>IF($G8719="","",$O8719)</f>
        <v/>
      </c>
      <c r="I8719" s="5">
        <f>IF($G8719="","",$G8719*IF($H8719="",$O8719,$H8719)/100)</f>
        <v/>
      </c>
      <c r="J8719" s="5">
        <f>IF(OR($L8719="",NOT(COUNTIFS($L$2:$L8719,$L8719)=1)),"",SUMIFS($G:$G,$L:$L,$L8719))</f>
        <v/>
      </c>
      <c r="K8719" s="5">
        <f>IF(OR($L8719="",NOT(COUNTIFS($L$2:$L8719,$L8719)=1)),"",SUMIFS($I:$I,$L:$L,$L8719))</f>
        <v/>
      </c>
      <c r="L8719" s="6">
        <f>IF($B8719="","",YEAR($B8719))</f>
        <v/>
      </c>
      <c r="M8719" s="6">
        <f>INT((ROW()-2)/39)+1</f>
        <v/>
      </c>
      <c r="N8719" s="6">
        <f>MOD(ROW()-2,39)+2</f>
        <v/>
      </c>
      <c r="O8719" s="42">
        <f>IF(AND($B8719&lt;&gt;"",$C8719&lt;&gt;"",$B8719&lt;=$C8719),INDEX(Szabalyok!$C:$C,$N8719),"")</f>
        <v/>
      </c>
      <c r="P8719">
        <f>IF(D8719="",P8718,P8718+1)</f>
        <v/>
      </c>
    </row>
    <row r="8720">
      <c r="A8720">
        <f>IF(P8720=P8719,0,P8720)</f>
        <v/>
      </c>
      <c r="B8720" s="41">
        <f>IF($M8720&gt;300,"",IF(OR(INDEX(Bemenet!$E$2:$E$301,$M8720)="",INDEX(Bemenet!$F$2:$F$301,$M8720)=""),"",MAX(INDEX(Bemenet!$E$2:$E$301,$M8720),INDEX(Szabalyok!$A:$A,$N8720))))</f>
        <v/>
      </c>
      <c r="C8720" s="41">
        <f>IF($B8720="","",MIN(INDEX(Bemenet!$F$2:$F$301,$M8720),INDEX(Szabalyok!$B:$B,$N8720)))</f>
        <v/>
      </c>
      <c r="D8720" s="5">
        <f>IF(AND($B8720&lt;&gt;"",$C8720&lt;&gt;"",$B8720&lt;=$C8720),INDEX(Bemenet!$G$2:$G$301,$M8720),"")</f>
        <v/>
      </c>
      <c r="E8720" s="6">
        <f>IF(AND($B8720&lt;&gt;"",$C8720&lt;&gt;"",$B8720&lt;=$C8720),INDEX(Bemenet!$D$2:$D$301,$M8720),"")</f>
        <v/>
      </c>
      <c r="F8720" s="5">
        <f>IF(AND($B8720&lt;&gt;"",$C8720&lt;&gt;"",$B8720&lt;=$C8720),$C8720-$B8720+1,"")</f>
        <v/>
      </c>
      <c r="G8720" s="5">
        <f>IF($F8720="","",$F8720*$D8720)</f>
        <v/>
      </c>
      <c r="H8720" s="42">
        <f>IF($G8720="","",$O8720)</f>
        <v/>
      </c>
      <c r="I8720" s="5">
        <f>IF($G8720="","",$G8720*IF($H8720="",$O8720,$H8720)/100)</f>
        <v/>
      </c>
      <c r="J8720" s="5">
        <f>IF(OR($L8720="",NOT(COUNTIFS($L$2:$L8720,$L8720)=1)),"",SUMIFS($G:$G,$L:$L,$L8720))</f>
        <v/>
      </c>
      <c r="K8720" s="5">
        <f>IF(OR($L8720="",NOT(COUNTIFS($L$2:$L8720,$L8720)=1)),"",SUMIFS($I:$I,$L:$L,$L8720))</f>
        <v/>
      </c>
      <c r="L8720" s="6">
        <f>IF($B8720="","",YEAR($B8720))</f>
        <v/>
      </c>
      <c r="M8720" s="6">
        <f>INT((ROW()-2)/39)+1</f>
        <v/>
      </c>
      <c r="N8720" s="6">
        <f>MOD(ROW()-2,39)+2</f>
        <v/>
      </c>
      <c r="O8720" s="42">
        <f>IF(AND($B8720&lt;&gt;"",$C8720&lt;&gt;"",$B8720&lt;=$C8720),INDEX(Szabalyok!$C:$C,$N8720),"")</f>
        <v/>
      </c>
      <c r="P8720">
        <f>IF(D8720="",P8719,P8719+1)</f>
        <v/>
      </c>
    </row>
    <row r="8721">
      <c r="A8721">
        <f>IF(P8721=P8720,0,P8721)</f>
        <v/>
      </c>
      <c r="B8721" s="41">
        <f>IF($M8721&gt;300,"",IF(OR(INDEX(Bemenet!$E$2:$E$301,$M8721)="",INDEX(Bemenet!$F$2:$F$301,$M8721)=""),"",MAX(INDEX(Bemenet!$E$2:$E$301,$M8721),INDEX(Szabalyok!$A:$A,$N8721))))</f>
        <v/>
      </c>
      <c r="C8721" s="41">
        <f>IF($B8721="","",MIN(INDEX(Bemenet!$F$2:$F$301,$M8721),INDEX(Szabalyok!$B:$B,$N8721)))</f>
        <v/>
      </c>
      <c r="D8721" s="5">
        <f>IF(AND($B8721&lt;&gt;"",$C8721&lt;&gt;"",$B8721&lt;=$C8721),INDEX(Bemenet!$G$2:$G$301,$M8721),"")</f>
        <v/>
      </c>
      <c r="E8721" s="6">
        <f>IF(AND($B8721&lt;&gt;"",$C8721&lt;&gt;"",$B8721&lt;=$C8721),INDEX(Bemenet!$D$2:$D$301,$M8721),"")</f>
        <v/>
      </c>
      <c r="F8721" s="5">
        <f>IF(AND($B8721&lt;&gt;"",$C8721&lt;&gt;"",$B8721&lt;=$C8721),$C8721-$B8721+1,"")</f>
        <v/>
      </c>
      <c r="G8721" s="5">
        <f>IF($F8721="","",$F8721*$D8721)</f>
        <v/>
      </c>
      <c r="H8721" s="42">
        <f>IF($G8721="","",$O8721)</f>
        <v/>
      </c>
      <c r="I8721" s="5">
        <f>IF($G8721="","",$G8721*IF($H8721="",$O8721,$H8721)/100)</f>
        <v/>
      </c>
      <c r="J8721" s="5">
        <f>IF(OR($L8721="",NOT(COUNTIFS($L$2:$L8721,$L8721)=1)),"",SUMIFS($G:$G,$L:$L,$L8721))</f>
        <v/>
      </c>
      <c r="K8721" s="5">
        <f>IF(OR($L8721="",NOT(COUNTIFS($L$2:$L8721,$L8721)=1)),"",SUMIFS($I:$I,$L:$L,$L8721))</f>
        <v/>
      </c>
      <c r="L8721" s="6">
        <f>IF($B8721="","",YEAR($B8721))</f>
        <v/>
      </c>
      <c r="M8721" s="6">
        <f>INT((ROW()-2)/39)+1</f>
        <v/>
      </c>
      <c r="N8721" s="6">
        <f>MOD(ROW()-2,39)+2</f>
        <v/>
      </c>
      <c r="O8721" s="42">
        <f>IF(AND($B8721&lt;&gt;"",$C8721&lt;&gt;"",$B8721&lt;=$C8721),INDEX(Szabalyok!$C:$C,$N8721),"")</f>
        <v/>
      </c>
      <c r="P8721">
        <f>IF(D8721="",P8720,P8720+1)</f>
        <v/>
      </c>
    </row>
    <row r="8722">
      <c r="A8722">
        <f>IF(P8722=P8721,0,P8722)</f>
        <v/>
      </c>
      <c r="B8722" s="41">
        <f>IF($M8722&gt;300,"",IF(OR(INDEX(Bemenet!$E$2:$E$301,$M8722)="",INDEX(Bemenet!$F$2:$F$301,$M8722)=""),"",MAX(INDEX(Bemenet!$E$2:$E$301,$M8722),INDEX(Szabalyok!$A:$A,$N8722))))</f>
        <v/>
      </c>
      <c r="C8722" s="41">
        <f>IF($B8722="","",MIN(INDEX(Bemenet!$F$2:$F$301,$M8722),INDEX(Szabalyok!$B:$B,$N8722)))</f>
        <v/>
      </c>
      <c r="D8722" s="5">
        <f>IF(AND($B8722&lt;&gt;"",$C8722&lt;&gt;"",$B8722&lt;=$C8722),INDEX(Bemenet!$G$2:$G$301,$M8722),"")</f>
        <v/>
      </c>
      <c r="E8722" s="6">
        <f>IF(AND($B8722&lt;&gt;"",$C8722&lt;&gt;"",$B8722&lt;=$C8722),INDEX(Bemenet!$D$2:$D$301,$M8722),"")</f>
        <v/>
      </c>
      <c r="F8722" s="5">
        <f>IF(AND($B8722&lt;&gt;"",$C8722&lt;&gt;"",$B8722&lt;=$C8722),$C8722-$B8722+1,"")</f>
        <v/>
      </c>
      <c r="G8722" s="5">
        <f>IF($F8722="","",$F8722*$D8722)</f>
        <v/>
      </c>
      <c r="H8722" s="42">
        <f>IF($G8722="","",$O8722)</f>
        <v/>
      </c>
      <c r="I8722" s="5">
        <f>IF($G8722="","",$G8722*IF($H8722="",$O8722,$H8722)/100)</f>
        <v/>
      </c>
      <c r="J8722" s="5">
        <f>IF(OR($L8722="",NOT(COUNTIFS($L$2:$L8722,$L8722)=1)),"",SUMIFS($G:$G,$L:$L,$L8722))</f>
        <v/>
      </c>
      <c r="K8722" s="5">
        <f>IF(OR($L8722="",NOT(COUNTIFS($L$2:$L8722,$L8722)=1)),"",SUMIFS($I:$I,$L:$L,$L8722))</f>
        <v/>
      </c>
      <c r="L8722" s="6">
        <f>IF($B8722="","",YEAR($B8722))</f>
        <v/>
      </c>
      <c r="M8722" s="6">
        <f>INT((ROW()-2)/39)+1</f>
        <v/>
      </c>
      <c r="N8722" s="6">
        <f>MOD(ROW()-2,39)+2</f>
        <v/>
      </c>
      <c r="O8722" s="42">
        <f>IF(AND($B8722&lt;&gt;"",$C8722&lt;&gt;"",$B8722&lt;=$C8722),INDEX(Szabalyok!$C:$C,$N8722),"")</f>
        <v/>
      </c>
      <c r="P8722">
        <f>IF(D8722="",P8721,P8721+1)</f>
        <v/>
      </c>
    </row>
    <row r="8723">
      <c r="A8723">
        <f>IF(P8723=P8722,0,P8723)</f>
        <v/>
      </c>
      <c r="B8723" s="41">
        <f>IF($M8723&gt;300,"",IF(OR(INDEX(Bemenet!$E$2:$E$301,$M8723)="",INDEX(Bemenet!$F$2:$F$301,$M8723)=""),"",MAX(INDEX(Bemenet!$E$2:$E$301,$M8723),INDEX(Szabalyok!$A:$A,$N8723))))</f>
        <v/>
      </c>
      <c r="C8723" s="41">
        <f>IF($B8723="","",MIN(INDEX(Bemenet!$F$2:$F$301,$M8723),INDEX(Szabalyok!$B:$B,$N8723)))</f>
        <v/>
      </c>
      <c r="D8723" s="5">
        <f>IF(AND($B8723&lt;&gt;"",$C8723&lt;&gt;"",$B8723&lt;=$C8723),INDEX(Bemenet!$G$2:$G$301,$M8723),"")</f>
        <v/>
      </c>
      <c r="E8723" s="6">
        <f>IF(AND($B8723&lt;&gt;"",$C8723&lt;&gt;"",$B8723&lt;=$C8723),INDEX(Bemenet!$D$2:$D$301,$M8723),"")</f>
        <v/>
      </c>
      <c r="F8723" s="5">
        <f>IF(AND($B8723&lt;&gt;"",$C8723&lt;&gt;"",$B8723&lt;=$C8723),$C8723-$B8723+1,"")</f>
        <v/>
      </c>
      <c r="G8723" s="5">
        <f>IF($F8723="","",$F8723*$D8723)</f>
        <v/>
      </c>
      <c r="H8723" s="42">
        <f>IF($G8723="","",$O8723)</f>
        <v/>
      </c>
      <c r="I8723" s="5">
        <f>IF($G8723="","",$G8723*IF($H8723="",$O8723,$H8723)/100)</f>
        <v/>
      </c>
      <c r="J8723" s="5">
        <f>IF(OR($L8723="",NOT(COUNTIFS($L$2:$L8723,$L8723)=1)),"",SUMIFS($G:$G,$L:$L,$L8723))</f>
        <v/>
      </c>
      <c r="K8723" s="5">
        <f>IF(OR($L8723="",NOT(COUNTIFS($L$2:$L8723,$L8723)=1)),"",SUMIFS($I:$I,$L:$L,$L8723))</f>
        <v/>
      </c>
      <c r="L8723" s="6">
        <f>IF($B8723="","",YEAR($B8723))</f>
        <v/>
      </c>
      <c r="M8723" s="6">
        <f>INT((ROW()-2)/39)+1</f>
        <v/>
      </c>
      <c r="N8723" s="6">
        <f>MOD(ROW()-2,39)+2</f>
        <v/>
      </c>
      <c r="O8723" s="42">
        <f>IF(AND($B8723&lt;&gt;"",$C8723&lt;&gt;"",$B8723&lt;=$C8723),INDEX(Szabalyok!$C:$C,$N8723),"")</f>
        <v/>
      </c>
      <c r="P8723">
        <f>IF(D8723="",P8722,P8722+1)</f>
        <v/>
      </c>
    </row>
    <row r="8724">
      <c r="A8724">
        <f>IF(P8724=P8723,0,P8724)</f>
        <v/>
      </c>
      <c r="B8724" s="41">
        <f>IF($M8724&gt;300,"",IF(OR(INDEX(Bemenet!$E$2:$E$301,$M8724)="",INDEX(Bemenet!$F$2:$F$301,$M8724)=""),"",MAX(INDEX(Bemenet!$E$2:$E$301,$M8724),INDEX(Szabalyok!$A:$A,$N8724))))</f>
        <v/>
      </c>
      <c r="C8724" s="41">
        <f>IF($B8724="","",MIN(INDEX(Bemenet!$F$2:$F$301,$M8724),INDEX(Szabalyok!$B:$B,$N8724)))</f>
        <v/>
      </c>
      <c r="D8724" s="5">
        <f>IF(AND($B8724&lt;&gt;"",$C8724&lt;&gt;"",$B8724&lt;=$C8724),INDEX(Bemenet!$G$2:$G$301,$M8724),"")</f>
        <v/>
      </c>
      <c r="E8724" s="6">
        <f>IF(AND($B8724&lt;&gt;"",$C8724&lt;&gt;"",$B8724&lt;=$C8724),INDEX(Bemenet!$D$2:$D$301,$M8724),"")</f>
        <v/>
      </c>
      <c r="F8724" s="5">
        <f>IF(AND($B8724&lt;&gt;"",$C8724&lt;&gt;"",$B8724&lt;=$C8724),$C8724-$B8724+1,"")</f>
        <v/>
      </c>
      <c r="G8724" s="5">
        <f>IF($F8724="","",$F8724*$D8724)</f>
        <v/>
      </c>
      <c r="H8724" s="42">
        <f>IF($G8724="","",$O8724)</f>
        <v/>
      </c>
      <c r="I8724" s="5">
        <f>IF($G8724="","",$G8724*IF($H8724="",$O8724,$H8724)/100)</f>
        <v/>
      </c>
      <c r="J8724" s="5">
        <f>IF(OR($L8724="",NOT(COUNTIFS($L$2:$L8724,$L8724)=1)),"",SUMIFS($G:$G,$L:$L,$L8724))</f>
        <v/>
      </c>
      <c r="K8724" s="5">
        <f>IF(OR($L8724="",NOT(COUNTIFS($L$2:$L8724,$L8724)=1)),"",SUMIFS($I:$I,$L:$L,$L8724))</f>
        <v/>
      </c>
      <c r="L8724" s="6">
        <f>IF($B8724="","",YEAR($B8724))</f>
        <v/>
      </c>
      <c r="M8724" s="6">
        <f>INT((ROW()-2)/39)+1</f>
        <v/>
      </c>
      <c r="N8724" s="6">
        <f>MOD(ROW()-2,39)+2</f>
        <v/>
      </c>
      <c r="O8724" s="42">
        <f>IF(AND($B8724&lt;&gt;"",$C8724&lt;&gt;"",$B8724&lt;=$C8724),INDEX(Szabalyok!$C:$C,$N8724),"")</f>
        <v/>
      </c>
      <c r="P8724">
        <f>IF(D8724="",P8723,P8723+1)</f>
        <v/>
      </c>
    </row>
    <row r="8725">
      <c r="A8725">
        <f>IF(P8725=P8724,0,P8725)</f>
        <v/>
      </c>
      <c r="B8725" s="41">
        <f>IF($M8725&gt;300,"",IF(OR(INDEX(Bemenet!$E$2:$E$301,$M8725)="",INDEX(Bemenet!$F$2:$F$301,$M8725)=""),"",MAX(INDEX(Bemenet!$E$2:$E$301,$M8725),INDEX(Szabalyok!$A:$A,$N8725))))</f>
        <v/>
      </c>
      <c r="C8725" s="41">
        <f>IF($B8725="","",MIN(INDEX(Bemenet!$F$2:$F$301,$M8725),INDEX(Szabalyok!$B:$B,$N8725)))</f>
        <v/>
      </c>
      <c r="D8725" s="5">
        <f>IF(AND($B8725&lt;&gt;"",$C8725&lt;&gt;"",$B8725&lt;=$C8725),INDEX(Bemenet!$G$2:$G$301,$M8725),"")</f>
        <v/>
      </c>
      <c r="E8725" s="6">
        <f>IF(AND($B8725&lt;&gt;"",$C8725&lt;&gt;"",$B8725&lt;=$C8725),INDEX(Bemenet!$D$2:$D$301,$M8725),"")</f>
        <v/>
      </c>
      <c r="F8725" s="5">
        <f>IF(AND($B8725&lt;&gt;"",$C8725&lt;&gt;"",$B8725&lt;=$C8725),$C8725-$B8725+1,"")</f>
        <v/>
      </c>
      <c r="G8725" s="5">
        <f>IF($F8725="","",$F8725*$D8725)</f>
        <v/>
      </c>
      <c r="H8725" s="42">
        <f>IF($G8725="","",$O8725)</f>
        <v/>
      </c>
      <c r="I8725" s="5">
        <f>IF($G8725="","",$G8725*IF($H8725="",$O8725,$H8725)/100)</f>
        <v/>
      </c>
      <c r="J8725" s="5">
        <f>IF(OR($L8725="",NOT(COUNTIFS($L$2:$L8725,$L8725)=1)),"",SUMIFS($G:$G,$L:$L,$L8725))</f>
        <v/>
      </c>
      <c r="K8725" s="5">
        <f>IF(OR($L8725="",NOT(COUNTIFS($L$2:$L8725,$L8725)=1)),"",SUMIFS($I:$I,$L:$L,$L8725))</f>
        <v/>
      </c>
      <c r="L8725" s="6">
        <f>IF($B8725="","",YEAR($B8725))</f>
        <v/>
      </c>
      <c r="M8725" s="6">
        <f>INT((ROW()-2)/39)+1</f>
        <v/>
      </c>
      <c r="N8725" s="6">
        <f>MOD(ROW()-2,39)+2</f>
        <v/>
      </c>
      <c r="O8725" s="42">
        <f>IF(AND($B8725&lt;&gt;"",$C8725&lt;&gt;"",$B8725&lt;=$C8725),INDEX(Szabalyok!$C:$C,$N8725),"")</f>
        <v/>
      </c>
      <c r="P8725">
        <f>IF(D8725="",P8724,P8724+1)</f>
        <v/>
      </c>
    </row>
    <row r="8726">
      <c r="A8726">
        <f>IF(P8726=P8725,0,P8726)</f>
        <v/>
      </c>
      <c r="B8726" s="41">
        <f>IF($M8726&gt;300,"",IF(OR(INDEX(Bemenet!$E$2:$E$301,$M8726)="",INDEX(Bemenet!$F$2:$F$301,$M8726)=""),"",MAX(INDEX(Bemenet!$E$2:$E$301,$M8726),INDEX(Szabalyok!$A:$A,$N8726))))</f>
        <v/>
      </c>
      <c r="C8726" s="41">
        <f>IF($B8726="","",MIN(INDEX(Bemenet!$F$2:$F$301,$M8726),INDEX(Szabalyok!$B:$B,$N8726)))</f>
        <v/>
      </c>
      <c r="D8726" s="5">
        <f>IF(AND($B8726&lt;&gt;"",$C8726&lt;&gt;"",$B8726&lt;=$C8726),INDEX(Bemenet!$G$2:$G$301,$M8726),"")</f>
        <v/>
      </c>
      <c r="E8726" s="6">
        <f>IF(AND($B8726&lt;&gt;"",$C8726&lt;&gt;"",$B8726&lt;=$C8726),INDEX(Bemenet!$D$2:$D$301,$M8726),"")</f>
        <v/>
      </c>
      <c r="F8726" s="5">
        <f>IF(AND($B8726&lt;&gt;"",$C8726&lt;&gt;"",$B8726&lt;=$C8726),$C8726-$B8726+1,"")</f>
        <v/>
      </c>
      <c r="G8726" s="5">
        <f>IF($F8726="","",$F8726*$D8726)</f>
        <v/>
      </c>
      <c r="H8726" s="42">
        <f>IF($G8726="","",$O8726)</f>
        <v/>
      </c>
      <c r="I8726" s="5">
        <f>IF($G8726="","",$G8726*IF($H8726="",$O8726,$H8726)/100)</f>
        <v/>
      </c>
      <c r="J8726" s="5">
        <f>IF(OR($L8726="",NOT(COUNTIFS($L$2:$L8726,$L8726)=1)),"",SUMIFS($G:$G,$L:$L,$L8726))</f>
        <v/>
      </c>
      <c r="K8726" s="5">
        <f>IF(OR($L8726="",NOT(COUNTIFS($L$2:$L8726,$L8726)=1)),"",SUMIFS($I:$I,$L:$L,$L8726))</f>
        <v/>
      </c>
      <c r="L8726" s="6">
        <f>IF($B8726="","",YEAR($B8726))</f>
        <v/>
      </c>
      <c r="M8726" s="6">
        <f>INT((ROW()-2)/39)+1</f>
        <v/>
      </c>
      <c r="N8726" s="6">
        <f>MOD(ROW()-2,39)+2</f>
        <v/>
      </c>
      <c r="O8726" s="42">
        <f>IF(AND($B8726&lt;&gt;"",$C8726&lt;&gt;"",$B8726&lt;=$C8726),INDEX(Szabalyok!$C:$C,$N8726),"")</f>
        <v/>
      </c>
      <c r="P8726">
        <f>IF(D8726="",P8725,P8725+1)</f>
        <v/>
      </c>
    </row>
    <row r="8727">
      <c r="A8727">
        <f>IF(P8727=P8726,0,P8727)</f>
        <v/>
      </c>
      <c r="B8727" s="41">
        <f>IF($M8727&gt;300,"",IF(OR(INDEX(Bemenet!$E$2:$E$301,$M8727)="",INDEX(Bemenet!$F$2:$F$301,$M8727)=""),"",MAX(INDEX(Bemenet!$E$2:$E$301,$M8727),INDEX(Szabalyok!$A:$A,$N8727))))</f>
        <v/>
      </c>
      <c r="C8727" s="41">
        <f>IF($B8727="","",MIN(INDEX(Bemenet!$F$2:$F$301,$M8727),INDEX(Szabalyok!$B:$B,$N8727)))</f>
        <v/>
      </c>
      <c r="D8727" s="5">
        <f>IF(AND($B8727&lt;&gt;"",$C8727&lt;&gt;"",$B8727&lt;=$C8727),INDEX(Bemenet!$G$2:$G$301,$M8727),"")</f>
        <v/>
      </c>
      <c r="E8727" s="6">
        <f>IF(AND($B8727&lt;&gt;"",$C8727&lt;&gt;"",$B8727&lt;=$C8727),INDEX(Bemenet!$D$2:$D$301,$M8727),"")</f>
        <v/>
      </c>
      <c r="F8727" s="5">
        <f>IF(AND($B8727&lt;&gt;"",$C8727&lt;&gt;"",$B8727&lt;=$C8727),$C8727-$B8727+1,"")</f>
        <v/>
      </c>
      <c r="G8727" s="5">
        <f>IF($F8727="","",$F8727*$D8727)</f>
        <v/>
      </c>
      <c r="H8727" s="42">
        <f>IF($G8727="","",$O8727)</f>
        <v/>
      </c>
      <c r="I8727" s="5">
        <f>IF($G8727="","",$G8727*IF($H8727="",$O8727,$H8727)/100)</f>
        <v/>
      </c>
      <c r="J8727" s="5">
        <f>IF(OR($L8727="",NOT(COUNTIFS($L$2:$L8727,$L8727)=1)),"",SUMIFS($G:$G,$L:$L,$L8727))</f>
        <v/>
      </c>
      <c r="K8727" s="5">
        <f>IF(OR($L8727="",NOT(COUNTIFS($L$2:$L8727,$L8727)=1)),"",SUMIFS($I:$I,$L:$L,$L8727))</f>
        <v/>
      </c>
      <c r="L8727" s="6">
        <f>IF($B8727="","",YEAR($B8727))</f>
        <v/>
      </c>
      <c r="M8727" s="6">
        <f>INT((ROW()-2)/39)+1</f>
        <v/>
      </c>
      <c r="N8727" s="6">
        <f>MOD(ROW()-2,39)+2</f>
        <v/>
      </c>
      <c r="O8727" s="42">
        <f>IF(AND($B8727&lt;&gt;"",$C8727&lt;&gt;"",$B8727&lt;=$C8727),INDEX(Szabalyok!$C:$C,$N8727),"")</f>
        <v/>
      </c>
      <c r="P8727">
        <f>IF(D8727="",P8726,P8726+1)</f>
        <v/>
      </c>
    </row>
    <row r="8728">
      <c r="A8728">
        <f>IF(P8728=P8727,0,P8728)</f>
        <v/>
      </c>
      <c r="B8728" s="41">
        <f>IF($M8728&gt;300,"",IF(OR(INDEX(Bemenet!$E$2:$E$301,$M8728)="",INDEX(Bemenet!$F$2:$F$301,$M8728)=""),"",MAX(INDEX(Bemenet!$E$2:$E$301,$M8728),INDEX(Szabalyok!$A:$A,$N8728))))</f>
        <v/>
      </c>
      <c r="C8728" s="41">
        <f>IF($B8728="","",MIN(INDEX(Bemenet!$F$2:$F$301,$M8728),INDEX(Szabalyok!$B:$B,$N8728)))</f>
        <v/>
      </c>
      <c r="D8728" s="5">
        <f>IF(AND($B8728&lt;&gt;"",$C8728&lt;&gt;"",$B8728&lt;=$C8728),INDEX(Bemenet!$G$2:$G$301,$M8728),"")</f>
        <v/>
      </c>
      <c r="E8728" s="6">
        <f>IF(AND($B8728&lt;&gt;"",$C8728&lt;&gt;"",$B8728&lt;=$C8728),INDEX(Bemenet!$D$2:$D$301,$M8728),"")</f>
        <v/>
      </c>
      <c r="F8728" s="5">
        <f>IF(AND($B8728&lt;&gt;"",$C8728&lt;&gt;"",$B8728&lt;=$C8728),$C8728-$B8728+1,"")</f>
        <v/>
      </c>
      <c r="G8728" s="5">
        <f>IF($F8728="","",$F8728*$D8728)</f>
        <v/>
      </c>
      <c r="H8728" s="42">
        <f>IF($G8728="","",$O8728)</f>
        <v/>
      </c>
      <c r="I8728" s="5">
        <f>IF($G8728="","",$G8728*IF($H8728="",$O8728,$H8728)/100)</f>
        <v/>
      </c>
      <c r="J8728" s="5">
        <f>IF(OR($L8728="",NOT(COUNTIFS($L$2:$L8728,$L8728)=1)),"",SUMIFS($G:$G,$L:$L,$L8728))</f>
        <v/>
      </c>
      <c r="K8728" s="5">
        <f>IF(OR($L8728="",NOT(COUNTIFS($L$2:$L8728,$L8728)=1)),"",SUMIFS($I:$I,$L:$L,$L8728))</f>
        <v/>
      </c>
      <c r="L8728" s="6">
        <f>IF($B8728="","",YEAR($B8728))</f>
        <v/>
      </c>
      <c r="M8728" s="6">
        <f>INT((ROW()-2)/39)+1</f>
        <v/>
      </c>
      <c r="N8728" s="6">
        <f>MOD(ROW()-2,39)+2</f>
        <v/>
      </c>
      <c r="O8728" s="42">
        <f>IF(AND($B8728&lt;&gt;"",$C8728&lt;&gt;"",$B8728&lt;=$C8728),INDEX(Szabalyok!$C:$C,$N8728),"")</f>
        <v/>
      </c>
      <c r="P8728">
        <f>IF(D8728="",P8727,P8727+1)</f>
        <v/>
      </c>
    </row>
    <row r="8729">
      <c r="A8729">
        <f>IF(P8729=P8728,0,P8729)</f>
        <v/>
      </c>
      <c r="B8729" s="41">
        <f>IF($M8729&gt;300,"",IF(OR(INDEX(Bemenet!$E$2:$E$301,$M8729)="",INDEX(Bemenet!$F$2:$F$301,$M8729)=""),"",MAX(INDEX(Bemenet!$E$2:$E$301,$M8729),INDEX(Szabalyok!$A:$A,$N8729))))</f>
        <v/>
      </c>
      <c r="C8729" s="41">
        <f>IF($B8729="","",MIN(INDEX(Bemenet!$F$2:$F$301,$M8729),INDEX(Szabalyok!$B:$B,$N8729)))</f>
        <v/>
      </c>
      <c r="D8729" s="5">
        <f>IF(AND($B8729&lt;&gt;"",$C8729&lt;&gt;"",$B8729&lt;=$C8729),INDEX(Bemenet!$G$2:$G$301,$M8729),"")</f>
        <v/>
      </c>
      <c r="E8729" s="6">
        <f>IF(AND($B8729&lt;&gt;"",$C8729&lt;&gt;"",$B8729&lt;=$C8729),INDEX(Bemenet!$D$2:$D$301,$M8729),"")</f>
        <v/>
      </c>
      <c r="F8729" s="5">
        <f>IF(AND($B8729&lt;&gt;"",$C8729&lt;&gt;"",$B8729&lt;=$C8729),$C8729-$B8729+1,"")</f>
        <v/>
      </c>
      <c r="G8729" s="5">
        <f>IF($F8729="","",$F8729*$D8729)</f>
        <v/>
      </c>
      <c r="H8729" s="42">
        <f>IF($G8729="","",$O8729)</f>
        <v/>
      </c>
      <c r="I8729" s="5">
        <f>IF($G8729="","",$G8729*IF($H8729="",$O8729,$H8729)/100)</f>
        <v/>
      </c>
      <c r="J8729" s="5">
        <f>IF(OR($L8729="",NOT(COUNTIFS($L$2:$L8729,$L8729)=1)),"",SUMIFS($G:$G,$L:$L,$L8729))</f>
        <v/>
      </c>
      <c r="K8729" s="5">
        <f>IF(OR($L8729="",NOT(COUNTIFS($L$2:$L8729,$L8729)=1)),"",SUMIFS($I:$I,$L:$L,$L8729))</f>
        <v/>
      </c>
      <c r="L8729" s="6">
        <f>IF($B8729="","",YEAR($B8729))</f>
        <v/>
      </c>
      <c r="M8729" s="6">
        <f>INT((ROW()-2)/39)+1</f>
        <v/>
      </c>
      <c r="N8729" s="6">
        <f>MOD(ROW()-2,39)+2</f>
        <v/>
      </c>
      <c r="O8729" s="42">
        <f>IF(AND($B8729&lt;&gt;"",$C8729&lt;&gt;"",$B8729&lt;=$C8729),INDEX(Szabalyok!$C:$C,$N8729),"")</f>
        <v/>
      </c>
      <c r="P8729">
        <f>IF(D8729="",P8728,P8728+1)</f>
        <v/>
      </c>
    </row>
    <row r="8730">
      <c r="A8730">
        <f>IF(P8730=P8729,0,P8730)</f>
        <v/>
      </c>
      <c r="B8730" s="41">
        <f>IF($M8730&gt;300,"",IF(OR(INDEX(Bemenet!$E$2:$E$301,$M8730)="",INDEX(Bemenet!$F$2:$F$301,$M8730)=""),"",MAX(INDEX(Bemenet!$E$2:$E$301,$M8730),INDEX(Szabalyok!$A:$A,$N8730))))</f>
        <v/>
      </c>
      <c r="C8730" s="41">
        <f>IF($B8730="","",MIN(INDEX(Bemenet!$F$2:$F$301,$M8730),INDEX(Szabalyok!$B:$B,$N8730)))</f>
        <v/>
      </c>
      <c r="D8730" s="5">
        <f>IF(AND($B8730&lt;&gt;"",$C8730&lt;&gt;"",$B8730&lt;=$C8730),INDEX(Bemenet!$G$2:$G$301,$M8730),"")</f>
        <v/>
      </c>
      <c r="E8730" s="6">
        <f>IF(AND($B8730&lt;&gt;"",$C8730&lt;&gt;"",$B8730&lt;=$C8730),INDEX(Bemenet!$D$2:$D$301,$M8730),"")</f>
        <v/>
      </c>
      <c r="F8730" s="5">
        <f>IF(AND($B8730&lt;&gt;"",$C8730&lt;&gt;"",$B8730&lt;=$C8730),$C8730-$B8730+1,"")</f>
        <v/>
      </c>
      <c r="G8730" s="5">
        <f>IF($F8730="","",$F8730*$D8730)</f>
        <v/>
      </c>
      <c r="H8730" s="42">
        <f>IF($G8730="","",$O8730)</f>
        <v/>
      </c>
      <c r="I8730" s="5">
        <f>IF($G8730="","",$G8730*IF($H8730="",$O8730,$H8730)/100)</f>
        <v/>
      </c>
      <c r="J8730" s="5">
        <f>IF(OR($L8730="",NOT(COUNTIFS($L$2:$L8730,$L8730)=1)),"",SUMIFS($G:$G,$L:$L,$L8730))</f>
        <v/>
      </c>
      <c r="K8730" s="5">
        <f>IF(OR($L8730="",NOT(COUNTIFS($L$2:$L8730,$L8730)=1)),"",SUMIFS($I:$I,$L:$L,$L8730))</f>
        <v/>
      </c>
      <c r="L8730" s="6">
        <f>IF($B8730="","",YEAR($B8730))</f>
        <v/>
      </c>
      <c r="M8730" s="6">
        <f>INT((ROW()-2)/39)+1</f>
        <v/>
      </c>
      <c r="N8730" s="6">
        <f>MOD(ROW()-2,39)+2</f>
        <v/>
      </c>
      <c r="O8730" s="42">
        <f>IF(AND($B8730&lt;&gt;"",$C8730&lt;&gt;"",$B8730&lt;=$C8730),INDEX(Szabalyok!$C:$C,$N8730),"")</f>
        <v/>
      </c>
      <c r="P8730">
        <f>IF(D8730="",P8729,P8729+1)</f>
        <v/>
      </c>
    </row>
    <row r="8731">
      <c r="A8731">
        <f>IF(P8731=P8730,0,P8731)</f>
        <v/>
      </c>
      <c r="B8731" s="41">
        <f>IF($M8731&gt;300,"",IF(OR(INDEX(Bemenet!$E$2:$E$301,$M8731)="",INDEX(Bemenet!$F$2:$F$301,$M8731)=""),"",MAX(INDEX(Bemenet!$E$2:$E$301,$M8731),INDEX(Szabalyok!$A:$A,$N8731))))</f>
        <v/>
      </c>
      <c r="C8731" s="41">
        <f>IF($B8731="","",MIN(INDEX(Bemenet!$F$2:$F$301,$M8731),INDEX(Szabalyok!$B:$B,$N8731)))</f>
        <v/>
      </c>
      <c r="D8731" s="5">
        <f>IF(AND($B8731&lt;&gt;"",$C8731&lt;&gt;"",$B8731&lt;=$C8731),INDEX(Bemenet!$G$2:$G$301,$M8731),"")</f>
        <v/>
      </c>
      <c r="E8731" s="6">
        <f>IF(AND($B8731&lt;&gt;"",$C8731&lt;&gt;"",$B8731&lt;=$C8731),INDEX(Bemenet!$D$2:$D$301,$M8731),"")</f>
        <v/>
      </c>
      <c r="F8731" s="5">
        <f>IF(AND($B8731&lt;&gt;"",$C8731&lt;&gt;"",$B8731&lt;=$C8731),$C8731-$B8731+1,"")</f>
        <v/>
      </c>
      <c r="G8731" s="5">
        <f>IF($F8731="","",$F8731*$D8731)</f>
        <v/>
      </c>
      <c r="H8731" s="42">
        <f>IF($G8731="","",$O8731)</f>
        <v/>
      </c>
      <c r="I8731" s="5">
        <f>IF($G8731="","",$G8731*IF($H8731="",$O8731,$H8731)/100)</f>
        <v/>
      </c>
      <c r="J8731" s="5">
        <f>IF(OR($L8731="",NOT(COUNTIFS($L$2:$L8731,$L8731)=1)),"",SUMIFS($G:$G,$L:$L,$L8731))</f>
        <v/>
      </c>
      <c r="K8731" s="5">
        <f>IF(OR($L8731="",NOT(COUNTIFS($L$2:$L8731,$L8731)=1)),"",SUMIFS($I:$I,$L:$L,$L8731))</f>
        <v/>
      </c>
      <c r="L8731" s="6">
        <f>IF($B8731="","",YEAR($B8731))</f>
        <v/>
      </c>
      <c r="M8731" s="6">
        <f>INT((ROW()-2)/39)+1</f>
        <v/>
      </c>
      <c r="N8731" s="6">
        <f>MOD(ROW()-2,39)+2</f>
        <v/>
      </c>
      <c r="O8731" s="42">
        <f>IF(AND($B8731&lt;&gt;"",$C8731&lt;&gt;"",$B8731&lt;=$C8731),INDEX(Szabalyok!$C:$C,$N8731),"")</f>
        <v/>
      </c>
      <c r="P8731">
        <f>IF(D8731="",P8730,P8730+1)</f>
        <v/>
      </c>
    </row>
    <row r="8732">
      <c r="A8732">
        <f>IF(P8732=P8731,0,P8732)</f>
        <v/>
      </c>
      <c r="B8732" s="41">
        <f>IF($M8732&gt;300,"",IF(OR(INDEX(Bemenet!$E$2:$E$301,$M8732)="",INDEX(Bemenet!$F$2:$F$301,$M8732)=""),"",MAX(INDEX(Bemenet!$E$2:$E$301,$M8732),INDEX(Szabalyok!$A:$A,$N8732))))</f>
        <v/>
      </c>
      <c r="C8732" s="41">
        <f>IF($B8732="","",MIN(INDEX(Bemenet!$F$2:$F$301,$M8732),INDEX(Szabalyok!$B:$B,$N8732)))</f>
        <v/>
      </c>
      <c r="D8732" s="5">
        <f>IF(AND($B8732&lt;&gt;"",$C8732&lt;&gt;"",$B8732&lt;=$C8732),INDEX(Bemenet!$G$2:$G$301,$M8732),"")</f>
        <v/>
      </c>
      <c r="E8732" s="6">
        <f>IF(AND($B8732&lt;&gt;"",$C8732&lt;&gt;"",$B8732&lt;=$C8732),INDEX(Bemenet!$D$2:$D$301,$M8732),"")</f>
        <v/>
      </c>
      <c r="F8732" s="5">
        <f>IF(AND($B8732&lt;&gt;"",$C8732&lt;&gt;"",$B8732&lt;=$C8732),$C8732-$B8732+1,"")</f>
        <v/>
      </c>
      <c r="G8732" s="5">
        <f>IF($F8732="","",$F8732*$D8732)</f>
        <v/>
      </c>
      <c r="H8732" s="42">
        <f>IF($G8732="","",$O8732)</f>
        <v/>
      </c>
      <c r="I8732" s="5">
        <f>IF($G8732="","",$G8732*IF($H8732="",$O8732,$H8732)/100)</f>
        <v/>
      </c>
      <c r="J8732" s="5">
        <f>IF(OR($L8732="",NOT(COUNTIFS($L$2:$L8732,$L8732)=1)),"",SUMIFS($G:$G,$L:$L,$L8732))</f>
        <v/>
      </c>
      <c r="K8732" s="5">
        <f>IF(OR($L8732="",NOT(COUNTIFS($L$2:$L8732,$L8732)=1)),"",SUMIFS($I:$I,$L:$L,$L8732))</f>
        <v/>
      </c>
      <c r="L8732" s="6">
        <f>IF($B8732="","",YEAR($B8732))</f>
        <v/>
      </c>
      <c r="M8732" s="6">
        <f>INT((ROW()-2)/39)+1</f>
        <v/>
      </c>
      <c r="N8732" s="6">
        <f>MOD(ROW()-2,39)+2</f>
        <v/>
      </c>
      <c r="O8732" s="42">
        <f>IF(AND($B8732&lt;&gt;"",$C8732&lt;&gt;"",$B8732&lt;=$C8732),INDEX(Szabalyok!$C:$C,$N8732),"")</f>
        <v/>
      </c>
      <c r="P8732">
        <f>IF(D8732="",P8731,P8731+1)</f>
        <v/>
      </c>
    </row>
    <row r="8733">
      <c r="A8733">
        <f>IF(P8733=P8732,0,P8733)</f>
        <v/>
      </c>
      <c r="B8733" s="41">
        <f>IF($M8733&gt;300,"",IF(OR(INDEX(Bemenet!$E$2:$E$301,$M8733)="",INDEX(Bemenet!$F$2:$F$301,$M8733)=""),"",MAX(INDEX(Bemenet!$E$2:$E$301,$M8733),INDEX(Szabalyok!$A:$A,$N8733))))</f>
        <v/>
      </c>
      <c r="C8733" s="41">
        <f>IF($B8733="","",MIN(INDEX(Bemenet!$F$2:$F$301,$M8733),INDEX(Szabalyok!$B:$B,$N8733)))</f>
        <v/>
      </c>
      <c r="D8733" s="5">
        <f>IF(AND($B8733&lt;&gt;"",$C8733&lt;&gt;"",$B8733&lt;=$C8733),INDEX(Bemenet!$G$2:$G$301,$M8733),"")</f>
        <v/>
      </c>
      <c r="E8733" s="6">
        <f>IF(AND($B8733&lt;&gt;"",$C8733&lt;&gt;"",$B8733&lt;=$C8733),INDEX(Bemenet!$D$2:$D$301,$M8733),"")</f>
        <v/>
      </c>
      <c r="F8733" s="5">
        <f>IF(AND($B8733&lt;&gt;"",$C8733&lt;&gt;"",$B8733&lt;=$C8733),$C8733-$B8733+1,"")</f>
        <v/>
      </c>
      <c r="G8733" s="5">
        <f>IF($F8733="","",$F8733*$D8733)</f>
        <v/>
      </c>
      <c r="H8733" s="42">
        <f>IF($G8733="","",$O8733)</f>
        <v/>
      </c>
      <c r="I8733" s="5">
        <f>IF($G8733="","",$G8733*IF($H8733="",$O8733,$H8733)/100)</f>
        <v/>
      </c>
      <c r="J8733" s="5">
        <f>IF(OR($L8733="",NOT(COUNTIFS($L$2:$L8733,$L8733)=1)),"",SUMIFS($G:$G,$L:$L,$L8733))</f>
        <v/>
      </c>
      <c r="K8733" s="5">
        <f>IF(OR($L8733="",NOT(COUNTIFS($L$2:$L8733,$L8733)=1)),"",SUMIFS($I:$I,$L:$L,$L8733))</f>
        <v/>
      </c>
      <c r="L8733" s="6">
        <f>IF($B8733="","",YEAR($B8733))</f>
        <v/>
      </c>
      <c r="M8733" s="6">
        <f>INT((ROW()-2)/39)+1</f>
        <v/>
      </c>
      <c r="N8733" s="6">
        <f>MOD(ROW()-2,39)+2</f>
        <v/>
      </c>
      <c r="O8733" s="42">
        <f>IF(AND($B8733&lt;&gt;"",$C8733&lt;&gt;"",$B8733&lt;=$C8733),INDEX(Szabalyok!$C:$C,$N8733),"")</f>
        <v/>
      </c>
      <c r="P8733">
        <f>IF(D8733="",P8732,P8732+1)</f>
        <v/>
      </c>
    </row>
    <row r="8734">
      <c r="A8734">
        <f>IF(P8734=P8733,0,P8734)</f>
        <v/>
      </c>
      <c r="B8734" s="41">
        <f>IF($M8734&gt;300,"",IF(OR(INDEX(Bemenet!$E$2:$E$301,$M8734)="",INDEX(Bemenet!$F$2:$F$301,$M8734)=""),"",MAX(INDEX(Bemenet!$E$2:$E$301,$M8734),INDEX(Szabalyok!$A:$A,$N8734))))</f>
        <v/>
      </c>
      <c r="C8734" s="41">
        <f>IF($B8734="","",MIN(INDEX(Bemenet!$F$2:$F$301,$M8734),INDEX(Szabalyok!$B:$B,$N8734)))</f>
        <v/>
      </c>
      <c r="D8734" s="5">
        <f>IF(AND($B8734&lt;&gt;"",$C8734&lt;&gt;"",$B8734&lt;=$C8734),INDEX(Bemenet!$G$2:$G$301,$M8734),"")</f>
        <v/>
      </c>
      <c r="E8734" s="6">
        <f>IF(AND($B8734&lt;&gt;"",$C8734&lt;&gt;"",$B8734&lt;=$C8734),INDEX(Bemenet!$D$2:$D$301,$M8734),"")</f>
        <v/>
      </c>
      <c r="F8734" s="5">
        <f>IF(AND($B8734&lt;&gt;"",$C8734&lt;&gt;"",$B8734&lt;=$C8734),$C8734-$B8734+1,"")</f>
        <v/>
      </c>
      <c r="G8734" s="5">
        <f>IF($F8734="","",$F8734*$D8734)</f>
        <v/>
      </c>
      <c r="H8734" s="42">
        <f>IF($G8734="","",$O8734)</f>
        <v/>
      </c>
      <c r="I8734" s="5">
        <f>IF($G8734="","",$G8734*IF($H8734="",$O8734,$H8734)/100)</f>
        <v/>
      </c>
      <c r="J8734" s="5">
        <f>IF(OR($L8734="",NOT(COUNTIFS($L$2:$L8734,$L8734)=1)),"",SUMIFS($G:$G,$L:$L,$L8734))</f>
        <v/>
      </c>
      <c r="K8734" s="5">
        <f>IF(OR($L8734="",NOT(COUNTIFS($L$2:$L8734,$L8734)=1)),"",SUMIFS($I:$I,$L:$L,$L8734))</f>
        <v/>
      </c>
      <c r="L8734" s="6">
        <f>IF($B8734="","",YEAR($B8734))</f>
        <v/>
      </c>
      <c r="M8734" s="6">
        <f>INT((ROW()-2)/39)+1</f>
        <v/>
      </c>
      <c r="N8734" s="6">
        <f>MOD(ROW()-2,39)+2</f>
        <v/>
      </c>
      <c r="O8734" s="42">
        <f>IF(AND($B8734&lt;&gt;"",$C8734&lt;&gt;"",$B8734&lt;=$C8734),INDEX(Szabalyok!$C:$C,$N8734),"")</f>
        <v/>
      </c>
      <c r="P8734">
        <f>IF(D8734="",P8733,P8733+1)</f>
        <v/>
      </c>
    </row>
    <row r="8735">
      <c r="A8735">
        <f>IF(P8735=P8734,0,P8735)</f>
        <v/>
      </c>
      <c r="B8735" s="41">
        <f>IF($M8735&gt;300,"",IF(OR(INDEX(Bemenet!$E$2:$E$301,$M8735)="",INDEX(Bemenet!$F$2:$F$301,$M8735)=""),"",MAX(INDEX(Bemenet!$E$2:$E$301,$M8735),INDEX(Szabalyok!$A:$A,$N8735))))</f>
        <v/>
      </c>
      <c r="C8735" s="41">
        <f>IF($B8735="","",MIN(INDEX(Bemenet!$F$2:$F$301,$M8735),INDEX(Szabalyok!$B:$B,$N8735)))</f>
        <v/>
      </c>
      <c r="D8735" s="5">
        <f>IF(AND($B8735&lt;&gt;"",$C8735&lt;&gt;"",$B8735&lt;=$C8735),INDEX(Bemenet!$G$2:$G$301,$M8735),"")</f>
        <v/>
      </c>
      <c r="E8735" s="6">
        <f>IF(AND($B8735&lt;&gt;"",$C8735&lt;&gt;"",$B8735&lt;=$C8735),INDEX(Bemenet!$D$2:$D$301,$M8735),"")</f>
        <v/>
      </c>
      <c r="F8735" s="5">
        <f>IF(AND($B8735&lt;&gt;"",$C8735&lt;&gt;"",$B8735&lt;=$C8735),$C8735-$B8735+1,"")</f>
        <v/>
      </c>
      <c r="G8735" s="5">
        <f>IF($F8735="","",$F8735*$D8735)</f>
        <v/>
      </c>
      <c r="H8735" s="42">
        <f>IF($G8735="","",$O8735)</f>
        <v/>
      </c>
      <c r="I8735" s="5">
        <f>IF($G8735="","",$G8735*IF($H8735="",$O8735,$H8735)/100)</f>
        <v/>
      </c>
      <c r="J8735" s="5">
        <f>IF(OR($L8735="",NOT(COUNTIFS($L$2:$L8735,$L8735)=1)),"",SUMIFS($G:$G,$L:$L,$L8735))</f>
        <v/>
      </c>
      <c r="K8735" s="5">
        <f>IF(OR($L8735="",NOT(COUNTIFS($L$2:$L8735,$L8735)=1)),"",SUMIFS($I:$I,$L:$L,$L8735))</f>
        <v/>
      </c>
      <c r="L8735" s="6">
        <f>IF($B8735="","",YEAR($B8735))</f>
        <v/>
      </c>
      <c r="M8735" s="6">
        <f>INT((ROW()-2)/39)+1</f>
        <v/>
      </c>
      <c r="N8735" s="6">
        <f>MOD(ROW()-2,39)+2</f>
        <v/>
      </c>
      <c r="O8735" s="42">
        <f>IF(AND($B8735&lt;&gt;"",$C8735&lt;&gt;"",$B8735&lt;=$C8735),INDEX(Szabalyok!$C:$C,$N8735),"")</f>
        <v/>
      </c>
      <c r="P8735">
        <f>IF(D8735="",P8734,P8734+1)</f>
        <v/>
      </c>
    </row>
    <row r="8736">
      <c r="A8736">
        <f>IF(P8736=P8735,0,P8736)</f>
        <v/>
      </c>
      <c r="B8736" s="41">
        <f>IF($M8736&gt;300,"",IF(OR(INDEX(Bemenet!$E$2:$E$301,$M8736)="",INDEX(Bemenet!$F$2:$F$301,$M8736)=""),"",MAX(INDEX(Bemenet!$E$2:$E$301,$M8736),INDEX(Szabalyok!$A:$A,$N8736))))</f>
        <v/>
      </c>
      <c r="C8736" s="41">
        <f>IF($B8736="","",MIN(INDEX(Bemenet!$F$2:$F$301,$M8736),INDEX(Szabalyok!$B:$B,$N8736)))</f>
        <v/>
      </c>
      <c r="D8736" s="5">
        <f>IF(AND($B8736&lt;&gt;"",$C8736&lt;&gt;"",$B8736&lt;=$C8736),INDEX(Bemenet!$G$2:$G$301,$M8736),"")</f>
        <v/>
      </c>
      <c r="E8736" s="6">
        <f>IF(AND($B8736&lt;&gt;"",$C8736&lt;&gt;"",$B8736&lt;=$C8736),INDEX(Bemenet!$D$2:$D$301,$M8736),"")</f>
        <v/>
      </c>
      <c r="F8736" s="5">
        <f>IF(AND($B8736&lt;&gt;"",$C8736&lt;&gt;"",$B8736&lt;=$C8736),$C8736-$B8736+1,"")</f>
        <v/>
      </c>
      <c r="G8736" s="5">
        <f>IF($F8736="","",$F8736*$D8736)</f>
        <v/>
      </c>
      <c r="H8736" s="42">
        <f>IF($G8736="","",$O8736)</f>
        <v/>
      </c>
      <c r="I8736" s="5">
        <f>IF($G8736="","",$G8736*IF($H8736="",$O8736,$H8736)/100)</f>
        <v/>
      </c>
      <c r="J8736" s="5">
        <f>IF(OR($L8736="",NOT(COUNTIFS($L$2:$L8736,$L8736)=1)),"",SUMIFS($G:$G,$L:$L,$L8736))</f>
        <v/>
      </c>
      <c r="K8736" s="5">
        <f>IF(OR($L8736="",NOT(COUNTIFS($L$2:$L8736,$L8736)=1)),"",SUMIFS($I:$I,$L:$L,$L8736))</f>
        <v/>
      </c>
      <c r="L8736" s="6">
        <f>IF($B8736="","",YEAR($B8736))</f>
        <v/>
      </c>
      <c r="M8736" s="6">
        <f>INT((ROW()-2)/39)+1</f>
        <v/>
      </c>
      <c r="N8736" s="6">
        <f>MOD(ROW()-2,39)+2</f>
        <v/>
      </c>
      <c r="O8736" s="42">
        <f>IF(AND($B8736&lt;&gt;"",$C8736&lt;&gt;"",$B8736&lt;=$C8736),INDEX(Szabalyok!$C:$C,$N8736),"")</f>
        <v/>
      </c>
      <c r="P8736">
        <f>IF(D8736="",P8735,P8735+1)</f>
        <v/>
      </c>
    </row>
    <row r="8737">
      <c r="A8737">
        <f>IF(P8737=P8736,0,P8737)</f>
        <v/>
      </c>
      <c r="B8737" s="41">
        <f>IF($M8737&gt;300,"",IF(OR(INDEX(Bemenet!$E$2:$E$301,$M8737)="",INDEX(Bemenet!$F$2:$F$301,$M8737)=""),"",MAX(INDEX(Bemenet!$E$2:$E$301,$M8737),INDEX(Szabalyok!$A:$A,$N8737))))</f>
        <v/>
      </c>
      <c r="C8737" s="41">
        <f>IF($B8737="","",MIN(INDEX(Bemenet!$F$2:$F$301,$M8737),INDEX(Szabalyok!$B:$B,$N8737)))</f>
        <v/>
      </c>
      <c r="D8737" s="5">
        <f>IF(AND($B8737&lt;&gt;"",$C8737&lt;&gt;"",$B8737&lt;=$C8737),INDEX(Bemenet!$G$2:$G$301,$M8737),"")</f>
        <v/>
      </c>
      <c r="E8737" s="6">
        <f>IF(AND($B8737&lt;&gt;"",$C8737&lt;&gt;"",$B8737&lt;=$C8737),INDEX(Bemenet!$D$2:$D$301,$M8737),"")</f>
        <v/>
      </c>
      <c r="F8737" s="5">
        <f>IF(AND($B8737&lt;&gt;"",$C8737&lt;&gt;"",$B8737&lt;=$C8737),$C8737-$B8737+1,"")</f>
        <v/>
      </c>
      <c r="G8737" s="5">
        <f>IF($F8737="","",$F8737*$D8737)</f>
        <v/>
      </c>
      <c r="H8737" s="42">
        <f>IF($G8737="","",$O8737)</f>
        <v/>
      </c>
      <c r="I8737" s="5">
        <f>IF($G8737="","",$G8737*IF($H8737="",$O8737,$H8737)/100)</f>
        <v/>
      </c>
      <c r="J8737" s="5">
        <f>IF(OR($L8737="",NOT(COUNTIFS($L$2:$L8737,$L8737)=1)),"",SUMIFS($G:$G,$L:$L,$L8737))</f>
        <v/>
      </c>
      <c r="K8737" s="5">
        <f>IF(OR($L8737="",NOT(COUNTIFS($L$2:$L8737,$L8737)=1)),"",SUMIFS($I:$I,$L:$L,$L8737))</f>
        <v/>
      </c>
      <c r="L8737" s="6">
        <f>IF($B8737="","",YEAR($B8737))</f>
        <v/>
      </c>
      <c r="M8737" s="6">
        <f>INT((ROW()-2)/39)+1</f>
        <v/>
      </c>
      <c r="N8737" s="6">
        <f>MOD(ROW()-2,39)+2</f>
        <v/>
      </c>
      <c r="O8737" s="42">
        <f>IF(AND($B8737&lt;&gt;"",$C8737&lt;&gt;"",$B8737&lt;=$C8737),INDEX(Szabalyok!$C:$C,$N8737),"")</f>
        <v/>
      </c>
      <c r="P8737">
        <f>IF(D8737="",P8736,P8736+1)</f>
        <v/>
      </c>
    </row>
    <row r="8738">
      <c r="A8738">
        <f>IF(P8738=P8737,0,P8738)</f>
        <v/>
      </c>
      <c r="B8738" s="41">
        <f>IF($M8738&gt;300,"",IF(OR(INDEX(Bemenet!$E$2:$E$301,$M8738)="",INDEX(Bemenet!$F$2:$F$301,$M8738)=""),"",MAX(INDEX(Bemenet!$E$2:$E$301,$M8738),INDEX(Szabalyok!$A:$A,$N8738))))</f>
        <v/>
      </c>
      <c r="C8738" s="41">
        <f>IF($B8738="","",MIN(INDEX(Bemenet!$F$2:$F$301,$M8738),INDEX(Szabalyok!$B:$B,$N8738)))</f>
        <v/>
      </c>
      <c r="D8738" s="5">
        <f>IF(AND($B8738&lt;&gt;"",$C8738&lt;&gt;"",$B8738&lt;=$C8738),INDEX(Bemenet!$G$2:$G$301,$M8738),"")</f>
        <v/>
      </c>
      <c r="E8738" s="6">
        <f>IF(AND($B8738&lt;&gt;"",$C8738&lt;&gt;"",$B8738&lt;=$C8738),INDEX(Bemenet!$D$2:$D$301,$M8738),"")</f>
        <v/>
      </c>
      <c r="F8738" s="5">
        <f>IF(AND($B8738&lt;&gt;"",$C8738&lt;&gt;"",$B8738&lt;=$C8738),$C8738-$B8738+1,"")</f>
        <v/>
      </c>
      <c r="G8738" s="5">
        <f>IF($F8738="","",$F8738*$D8738)</f>
        <v/>
      </c>
      <c r="H8738" s="42">
        <f>IF($G8738="","",$O8738)</f>
        <v/>
      </c>
      <c r="I8738" s="5">
        <f>IF($G8738="","",$G8738*IF($H8738="",$O8738,$H8738)/100)</f>
        <v/>
      </c>
      <c r="J8738" s="5">
        <f>IF(OR($L8738="",NOT(COUNTIFS($L$2:$L8738,$L8738)=1)),"",SUMIFS($G:$G,$L:$L,$L8738))</f>
        <v/>
      </c>
      <c r="K8738" s="5">
        <f>IF(OR($L8738="",NOT(COUNTIFS($L$2:$L8738,$L8738)=1)),"",SUMIFS($I:$I,$L:$L,$L8738))</f>
        <v/>
      </c>
      <c r="L8738" s="6">
        <f>IF($B8738="","",YEAR($B8738))</f>
        <v/>
      </c>
      <c r="M8738" s="6">
        <f>INT((ROW()-2)/39)+1</f>
        <v/>
      </c>
      <c r="N8738" s="6">
        <f>MOD(ROW()-2,39)+2</f>
        <v/>
      </c>
      <c r="O8738" s="42">
        <f>IF(AND($B8738&lt;&gt;"",$C8738&lt;&gt;"",$B8738&lt;=$C8738),INDEX(Szabalyok!$C:$C,$N8738),"")</f>
        <v/>
      </c>
      <c r="P8738">
        <f>IF(D8738="",P8737,P8737+1)</f>
        <v/>
      </c>
    </row>
    <row r="8739">
      <c r="A8739">
        <f>IF(P8739=P8738,0,P8739)</f>
        <v/>
      </c>
      <c r="B8739" s="41">
        <f>IF($M8739&gt;300,"",IF(OR(INDEX(Bemenet!$E$2:$E$301,$M8739)="",INDEX(Bemenet!$F$2:$F$301,$M8739)=""),"",MAX(INDEX(Bemenet!$E$2:$E$301,$M8739),INDEX(Szabalyok!$A:$A,$N8739))))</f>
        <v/>
      </c>
      <c r="C8739" s="41">
        <f>IF($B8739="","",MIN(INDEX(Bemenet!$F$2:$F$301,$M8739),INDEX(Szabalyok!$B:$B,$N8739)))</f>
        <v/>
      </c>
      <c r="D8739" s="5">
        <f>IF(AND($B8739&lt;&gt;"",$C8739&lt;&gt;"",$B8739&lt;=$C8739),INDEX(Bemenet!$G$2:$G$301,$M8739),"")</f>
        <v/>
      </c>
      <c r="E8739" s="6">
        <f>IF(AND($B8739&lt;&gt;"",$C8739&lt;&gt;"",$B8739&lt;=$C8739),INDEX(Bemenet!$D$2:$D$301,$M8739),"")</f>
        <v/>
      </c>
      <c r="F8739" s="5">
        <f>IF(AND($B8739&lt;&gt;"",$C8739&lt;&gt;"",$B8739&lt;=$C8739),$C8739-$B8739+1,"")</f>
        <v/>
      </c>
      <c r="G8739" s="5">
        <f>IF($F8739="","",$F8739*$D8739)</f>
        <v/>
      </c>
      <c r="H8739" s="42">
        <f>IF($G8739="","",$O8739)</f>
        <v/>
      </c>
      <c r="I8739" s="5">
        <f>IF($G8739="","",$G8739*IF($H8739="",$O8739,$H8739)/100)</f>
        <v/>
      </c>
      <c r="J8739" s="5">
        <f>IF(OR($L8739="",NOT(COUNTIFS($L$2:$L8739,$L8739)=1)),"",SUMIFS($G:$G,$L:$L,$L8739))</f>
        <v/>
      </c>
      <c r="K8739" s="5">
        <f>IF(OR($L8739="",NOT(COUNTIFS($L$2:$L8739,$L8739)=1)),"",SUMIFS($I:$I,$L:$L,$L8739))</f>
        <v/>
      </c>
      <c r="L8739" s="6">
        <f>IF($B8739="","",YEAR($B8739))</f>
        <v/>
      </c>
      <c r="M8739" s="6">
        <f>INT((ROW()-2)/39)+1</f>
        <v/>
      </c>
      <c r="N8739" s="6">
        <f>MOD(ROW()-2,39)+2</f>
        <v/>
      </c>
      <c r="O8739" s="42">
        <f>IF(AND($B8739&lt;&gt;"",$C8739&lt;&gt;"",$B8739&lt;=$C8739),INDEX(Szabalyok!$C:$C,$N8739),"")</f>
        <v/>
      </c>
      <c r="P8739">
        <f>IF(D8739="",P8738,P8738+1)</f>
        <v/>
      </c>
    </row>
    <row r="8740">
      <c r="A8740">
        <f>IF(P8740=P8739,0,P8740)</f>
        <v/>
      </c>
      <c r="B8740" s="41">
        <f>IF($M8740&gt;300,"",IF(OR(INDEX(Bemenet!$E$2:$E$301,$M8740)="",INDEX(Bemenet!$F$2:$F$301,$M8740)=""),"",MAX(INDEX(Bemenet!$E$2:$E$301,$M8740),INDEX(Szabalyok!$A:$A,$N8740))))</f>
        <v/>
      </c>
      <c r="C8740" s="41">
        <f>IF($B8740="","",MIN(INDEX(Bemenet!$F$2:$F$301,$M8740),INDEX(Szabalyok!$B:$B,$N8740)))</f>
        <v/>
      </c>
      <c r="D8740" s="5">
        <f>IF(AND($B8740&lt;&gt;"",$C8740&lt;&gt;"",$B8740&lt;=$C8740),INDEX(Bemenet!$G$2:$G$301,$M8740),"")</f>
        <v/>
      </c>
      <c r="E8740" s="6">
        <f>IF(AND($B8740&lt;&gt;"",$C8740&lt;&gt;"",$B8740&lt;=$C8740),INDEX(Bemenet!$D$2:$D$301,$M8740),"")</f>
        <v/>
      </c>
      <c r="F8740" s="5">
        <f>IF(AND($B8740&lt;&gt;"",$C8740&lt;&gt;"",$B8740&lt;=$C8740),$C8740-$B8740+1,"")</f>
        <v/>
      </c>
      <c r="G8740" s="5">
        <f>IF($F8740="","",$F8740*$D8740)</f>
        <v/>
      </c>
      <c r="H8740" s="42">
        <f>IF($G8740="","",$O8740)</f>
        <v/>
      </c>
      <c r="I8740" s="5">
        <f>IF($G8740="","",$G8740*IF($H8740="",$O8740,$H8740)/100)</f>
        <v/>
      </c>
      <c r="J8740" s="5">
        <f>IF(OR($L8740="",NOT(COUNTIFS($L$2:$L8740,$L8740)=1)),"",SUMIFS($G:$G,$L:$L,$L8740))</f>
        <v/>
      </c>
      <c r="K8740" s="5">
        <f>IF(OR($L8740="",NOT(COUNTIFS($L$2:$L8740,$L8740)=1)),"",SUMIFS($I:$I,$L:$L,$L8740))</f>
        <v/>
      </c>
      <c r="L8740" s="6">
        <f>IF($B8740="","",YEAR($B8740))</f>
        <v/>
      </c>
      <c r="M8740" s="6">
        <f>INT((ROW()-2)/39)+1</f>
        <v/>
      </c>
      <c r="N8740" s="6">
        <f>MOD(ROW()-2,39)+2</f>
        <v/>
      </c>
      <c r="O8740" s="42">
        <f>IF(AND($B8740&lt;&gt;"",$C8740&lt;&gt;"",$B8740&lt;=$C8740),INDEX(Szabalyok!$C:$C,$N8740),"")</f>
        <v/>
      </c>
      <c r="P8740">
        <f>IF(D8740="",P8739,P8739+1)</f>
        <v/>
      </c>
    </row>
    <row r="8741">
      <c r="A8741">
        <f>IF(P8741=P8740,0,P8741)</f>
        <v/>
      </c>
      <c r="B8741" s="41">
        <f>IF($M8741&gt;300,"",IF(OR(INDEX(Bemenet!$E$2:$E$301,$M8741)="",INDEX(Bemenet!$F$2:$F$301,$M8741)=""),"",MAX(INDEX(Bemenet!$E$2:$E$301,$M8741),INDEX(Szabalyok!$A:$A,$N8741))))</f>
        <v/>
      </c>
      <c r="C8741" s="41">
        <f>IF($B8741="","",MIN(INDEX(Bemenet!$F$2:$F$301,$M8741),INDEX(Szabalyok!$B:$B,$N8741)))</f>
        <v/>
      </c>
      <c r="D8741" s="5">
        <f>IF(AND($B8741&lt;&gt;"",$C8741&lt;&gt;"",$B8741&lt;=$C8741),INDEX(Bemenet!$G$2:$G$301,$M8741),"")</f>
        <v/>
      </c>
      <c r="E8741" s="6">
        <f>IF(AND($B8741&lt;&gt;"",$C8741&lt;&gt;"",$B8741&lt;=$C8741),INDEX(Bemenet!$D$2:$D$301,$M8741),"")</f>
        <v/>
      </c>
      <c r="F8741" s="5">
        <f>IF(AND($B8741&lt;&gt;"",$C8741&lt;&gt;"",$B8741&lt;=$C8741),$C8741-$B8741+1,"")</f>
        <v/>
      </c>
      <c r="G8741" s="5">
        <f>IF($F8741="","",$F8741*$D8741)</f>
        <v/>
      </c>
      <c r="H8741" s="42">
        <f>IF($G8741="","",$O8741)</f>
        <v/>
      </c>
      <c r="I8741" s="5">
        <f>IF($G8741="","",$G8741*IF($H8741="",$O8741,$H8741)/100)</f>
        <v/>
      </c>
      <c r="J8741" s="5">
        <f>IF(OR($L8741="",NOT(COUNTIFS($L$2:$L8741,$L8741)=1)),"",SUMIFS($G:$G,$L:$L,$L8741))</f>
        <v/>
      </c>
      <c r="K8741" s="5">
        <f>IF(OR($L8741="",NOT(COUNTIFS($L$2:$L8741,$L8741)=1)),"",SUMIFS($I:$I,$L:$L,$L8741))</f>
        <v/>
      </c>
      <c r="L8741" s="6">
        <f>IF($B8741="","",YEAR($B8741))</f>
        <v/>
      </c>
      <c r="M8741" s="6">
        <f>INT((ROW()-2)/39)+1</f>
        <v/>
      </c>
      <c r="N8741" s="6">
        <f>MOD(ROW()-2,39)+2</f>
        <v/>
      </c>
      <c r="O8741" s="42">
        <f>IF(AND($B8741&lt;&gt;"",$C8741&lt;&gt;"",$B8741&lt;=$C8741),INDEX(Szabalyok!$C:$C,$N8741),"")</f>
        <v/>
      </c>
      <c r="P8741">
        <f>IF(D8741="",P8740,P8740+1)</f>
        <v/>
      </c>
    </row>
    <row r="8742">
      <c r="A8742">
        <f>IF(P8742=P8741,0,P8742)</f>
        <v/>
      </c>
      <c r="B8742" s="41">
        <f>IF($M8742&gt;300,"",IF(OR(INDEX(Bemenet!$E$2:$E$301,$M8742)="",INDEX(Bemenet!$F$2:$F$301,$M8742)=""),"",MAX(INDEX(Bemenet!$E$2:$E$301,$M8742),INDEX(Szabalyok!$A:$A,$N8742))))</f>
        <v/>
      </c>
      <c r="C8742" s="41">
        <f>IF($B8742="","",MIN(INDEX(Bemenet!$F$2:$F$301,$M8742),INDEX(Szabalyok!$B:$B,$N8742)))</f>
        <v/>
      </c>
      <c r="D8742" s="5">
        <f>IF(AND($B8742&lt;&gt;"",$C8742&lt;&gt;"",$B8742&lt;=$C8742),INDEX(Bemenet!$G$2:$G$301,$M8742),"")</f>
        <v/>
      </c>
      <c r="E8742" s="6">
        <f>IF(AND($B8742&lt;&gt;"",$C8742&lt;&gt;"",$B8742&lt;=$C8742),INDEX(Bemenet!$D$2:$D$301,$M8742),"")</f>
        <v/>
      </c>
      <c r="F8742" s="5">
        <f>IF(AND($B8742&lt;&gt;"",$C8742&lt;&gt;"",$B8742&lt;=$C8742),$C8742-$B8742+1,"")</f>
        <v/>
      </c>
      <c r="G8742" s="5">
        <f>IF($F8742="","",$F8742*$D8742)</f>
        <v/>
      </c>
      <c r="H8742" s="42">
        <f>IF($G8742="","",$O8742)</f>
        <v/>
      </c>
      <c r="I8742" s="5">
        <f>IF($G8742="","",$G8742*IF($H8742="",$O8742,$H8742)/100)</f>
        <v/>
      </c>
      <c r="J8742" s="5">
        <f>IF(OR($L8742="",NOT(COUNTIFS($L$2:$L8742,$L8742)=1)),"",SUMIFS($G:$G,$L:$L,$L8742))</f>
        <v/>
      </c>
      <c r="K8742" s="5">
        <f>IF(OR($L8742="",NOT(COUNTIFS($L$2:$L8742,$L8742)=1)),"",SUMIFS($I:$I,$L:$L,$L8742))</f>
        <v/>
      </c>
      <c r="L8742" s="6">
        <f>IF($B8742="","",YEAR($B8742))</f>
        <v/>
      </c>
      <c r="M8742" s="6">
        <f>INT((ROW()-2)/39)+1</f>
        <v/>
      </c>
      <c r="N8742" s="6">
        <f>MOD(ROW()-2,39)+2</f>
        <v/>
      </c>
      <c r="O8742" s="42">
        <f>IF(AND($B8742&lt;&gt;"",$C8742&lt;&gt;"",$B8742&lt;=$C8742),INDEX(Szabalyok!$C:$C,$N8742),"")</f>
        <v/>
      </c>
      <c r="P8742">
        <f>IF(D8742="",P8741,P8741+1)</f>
        <v/>
      </c>
    </row>
    <row r="8743">
      <c r="A8743">
        <f>IF(P8743=P8742,0,P8743)</f>
        <v/>
      </c>
      <c r="B8743" s="41">
        <f>IF($M8743&gt;300,"",IF(OR(INDEX(Bemenet!$E$2:$E$301,$M8743)="",INDEX(Bemenet!$F$2:$F$301,$M8743)=""),"",MAX(INDEX(Bemenet!$E$2:$E$301,$M8743),INDEX(Szabalyok!$A:$A,$N8743))))</f>
        <v/>
      </c>
      <c r="C8743" s="41">
        <f>IF($B8743="","",MIN(INDEX(Bemenet!$F$2:$F$301,$M8743),INDEX(Szabalyok!$B:$B,$N8743)))</f>
        <v/>
      </c>
      <c r="D8743" s="5">
        <f>IF(AND($B8743&lt;&gt;"",$C8743&lt;&gt;"",$B8743&lt;=$C8743),INDEX(Bemenet!$G$2:$G$301,$M8743),"")</f>
        <v/>
      </c>
      <c r="E8743" s="6">
        <f>IF(AND($B8743&lt;&gt;"",$C8743&lt;&gt;"",$B8743&lt;=$C8743),INDEX(Bemenet!$D$2:$D$301,$M8743),"")</f>
        <v/>
      </c>
      <c r="F8743" s="5">
        <f>IF(AND($B8743&lt;&gt;"",$C8743&lt;&gt;"",$B8743&lt;=$C8743),$C8743-$B8743+1,"")</f>
        <v/>
      </c>
      <c r="G8743" s="5">
        <f>IF($F8743="","",$F8743*$D8743)</f>
        <v/>
      </c>
      <c r="H8743" s="42">
        <f>IF($G8743="","",$O8743)</f>
        <v/>
      </c>
      <c r="I8743" s="5">
        <f>IF($G8743="","",$G8743*IF($H8743="",$O8743,$H8743)/100)</f>
        <v/>
      </c>
      <c r="J8743" s="5">
        <f>IF(OR($L8743="",NOT(COUNTIFS($L$2:$L8743,$L8743)=1)),"",SUMIFS($G:$G,$L:$L,$L8743))</f>
        <v/>
      </c>
      <c r="K8743" s="5">
        <f>IF(OR($L8743="",NOT(COUNTIFS($L$2:$L8743,$L8743)=1)),"",SUMIFS($I:$I,$L:$L,$L8743))</f>
        <v/>
      </c>
      <c r="L8743" s="6">
        <f>IF($B8743="","",YEAR($B8743))</f>
        <v/>
      </c>
      <c r="M8743" s="6">
        <f>INT((ROW()-2)/39)+1</f>
        <v/>
      </c>
      <c r="N8743" s="6">
        <f>MOD(ROW()-2,39)+2</f>
        <v/>
      </c>
      <c r="O8743" s="42">
        <f>IF(AND($B8743&lt;&gt;"",$C8743&lt;&gt;"",$B8743&lt;=$C8743),INDEX(Szabalyok!$C:$C,$N8743),"")</f>
        <v/>
      </c>
      <c r="P8743">
        <f>IF(D8743="",P8742,P8742+1)</f>
        <v/>
      </c>
    </row>
    <row r="8744">
      <c r="A8744">
        <f>IF(P8744=P8743,0,P8744)</f>
        <v/>
      </c>
      <c r="B8744" s="41">
        <f>IF($M8744&gt;300,"",IF(OR(INDEX(Bemenet!$E$2:$E$301,$M8744)="",INDEX(Bemenet!$F$2:$F$301,$M8744)=""),"",MAX(INDEX(Bemenet!$E$2:$E$301,$M8744),INDEX(Szabalyok!$A:$A,$N8744))))</f>
        <v/>
      </c>
      <c r="C8744" s="41">
        <f>IF($B8744="","",MIN(INDEX(Bemenet!$F$2:$F$301,$M8744),INDEX(Szabalyok!$B:$B,$N8744)))</f>
        <v/>
      </c>
      <c r="D8744" s="5">
        <f>IF(AND($B8744&lt;&gt;"",$C8744&lt;&gt;"",$B8744&lt;=$C8744),INDEX(Bemenet!$G$2:$G$301,$M8744),"")</f>
        <v/>
      </c>
      <c r="E8744" s="6">
        <f>IF(AND($B8744&lt;&gt;"",$C8744&lt;&gt;"",$B8744&lt;=$C8744),INDEX(Bemenet!$D$2:$D$301,$M8744),"")</f>
        <v/>
      </c>
      <c r="F8744" s="5">
        <f>IF(AND($B8744&lt;&gt;"",$C8744&lt;&gt;"",$B8744&lt;=$C8744),$C8744-$B8744+1,"")</f>
        <v/>
      </c>
      <c r="G8744" s="5">
        <f>IF($F8744="","",$F8744*$D8744)</f>
        <v/>
      </c>
      <c r="H8744" s="42">
        <f>IF($G8744="","",$O8744)</f>
        <v/>
      </c>
      <c r="I8744" s="5">
        <f>IF($G8744="","",$G8744*IF($H8744="",$O8744,$H8744)/100)</f>
        <v/>
      </c>
      <c r="J8744" s="5">
        <f>IF(OR($L8744="",NOT(COUNTIFS($L$2:$L8744,$L8744)=1)),"",SUMIFS($G:$G,$L:$L,$L8744))</f>
        <v/>
      </c>
      <c r="K8744" s="5">
        <f>IF(OR($L8744="",NOT(COUNTIFS($L$2:$L8744,$L8744)=1)),"",SUMIFS($I:$I,$L:$L,$L8744))</f>
        <v/>
      </c>
      <c r="L8744" s="6">
        <f>IF($B8744="","",YEAR($B8744))</f>
        <v/>
      </c>
      <c r="M8744" s="6">
        <f>INT((ROW()-2)/39)+1</f>
        <v/>
      </c>
      <c r="N8744" s="6">
        <f>MOD(ROW()-2,39)+2</f>
        <v/>
      </c>
      <c r="O8744" s="42">
        <f>IF(AND($B8744&lt;&gt;"",$C8744&lt;&gt;"",$B8744&lt;=$C8744),INDEX(Szabalyok!$C:$C,$N8744),"")</f>
        <v/>
      </c>
      <c r="P8744">
        <f>IF(D8744="",P8743,P8743+1)</f>
        <v/>
      </c>
    </row>
    <row r="8745">
      <c r="A8745">
        <f>IF(P8745=P8744,0,P8745)</f>
        <v/>
      </c>
      <c r="B8745" s="41">
        <f>IF($M8745&gt;300,"",IF(OR(INDEX(Bemenet!$E$2:$E$301,$M8745)="",INDEX(Bemenet!$F$2:$F$301,$M8745)=""),"",MAX(INDEX(Bemenet!$E$2:$E$301,$M8745),INDEX(Szabalyok!$A:$A,$N8745))))</f>
        <v/>
      </c>
      <c r="C8745" s="41">
        <f>IF($B8745="","",MIN(INDEX(Bemenet!$F$2:$F$301,$M8745),INDEX(Szabalyok!$B:$B,$N8745)))</f>
        <v/>
      </c>
      <c r="D8745" s="5">
        <f>IF(AND($B8745&lt;&gt;"",$C8745&lt;&gt;"",$B8745&lt;=$C8745),INDEX(Bemenet!$G$2:$G$301,$M8745),"")</f>
        <v/>
      </c>
      <c r="E8745" s="6">
        <f>IF(AND($B8745&lt;&gt;"",$C8745&lt;&gt;"",$B8745&lt;=$C8745),INDEX(Bemenet!$D$2:$D$301,$M8745),"")</f>
        <v/>
      </c>
      <c r="F8745" s="5">
        <f>IF(AND($B8745&lt;&gt;"",$C8745&lt;&gt;"",$B8745&lt;=$C8745),$C8745-$B8745+1,"")</f>
        <v/>
      </c>
      <c r="G8745" s="5">
        <f>IF($F8745="","",$F8745*$D8745)</f>
        <v/>
      </c>
      <c r="H8745" s="42">
        <f>IF($G8745="","",$O8745)</f>
        <v/>
      </c>
      <c r="I8745" s="5">
        <f>IF($G8745="","",$G8745*IF($H8745="",$O8745,$H8745)/100)</f>
        <v/>
      </c>
      <c r="J8745" s="5">
        <f>IF(OR($L8745="",NOT(COUNTIFS($L$2:$L8745,$L8745)=1)),"",SUMIFS($G:$G,$L:$L,$L8745))</f>
        <v/>
      </c>
      <c r="K8745" s="5">
        <f>IF(OR($L8745="",NOT(COUNTIFS($L$2:$L8745,$L8745)=1)),"",SUMIFS($I:$I,$L:$L,$L8745))</f>
        <v/>
      </c>
      <c r="L8745" s="6">
        <f>IF($B8745="","",YEAR($B8745))</f>
        <v/>
      </c>
      <c r="M8745" s="6">
        <f>INT((ROW()-2)/39)+1</f>
        <v/>
      </c>
      <c r="N8745" s="6">
        <f>MOD(ROW()-2,39)+2</f>
        <v/>
      </c>
      <c r="O8745" s="42">
        <f>IF(AND($B8745&lt;&gt;"",$C8745&lt;&gt;"",$B8745&lt;=$C8745),INDEX(Szabalyok!$C:$C,$N8745),"")</f>
        <v/>
      </c>
      <c r="P8745">
        <f>IF(D8745="",P8744,P8744+1)</f>
        <v/>
      </c>
    </row>
    <row r="8746">
      <c r="A8746">
        <f>IF(P8746=P8745,0,P8746)</f>
        <v/>
      </c>
      <c r="B8746" s="41">
        <f>IF($M8746&gt;300,"",IF(OR(INDEX(Bemenet!$E$2:$E$301,$M8746)="",INDEX(Bemenet!$F$2:$F$301,$M8746)=""),"",MAX(INDEX(Bemenet!$E$2:$E$301,$M8746),INDEX(Szabalyok!$A:$A,$N8746))))</f>
        <v/>
      </c>
      <c r="C8746" s="41">
        <f>IF($B8746="","",MIN(INDEX(Bemenet!$F$2:$F$301,$M8746),INDEX(Szabalyok!$B:$B,$N8746)))</f>
        <v/>
      </c>
      <c r="D8746" s="5">
        <f>IF(AND($B8746&lt;&gt;"",$C8746&lt;&gt;"",$B8746&lt;=$C8746),INDEX(Bemenet!$G$2:$G$301,$M8746),"")</f>
        <v/>
      </c>
      <c r="E8746" s="6">
        <f>IF(AND($B8746&lt;&gt;"",$C8746&lt;&gt;"",$B8746&lt;=$C8746),INDEX(Bemenet!$D$2:$D$301,$M8746),"")</f>
        <v/>
      </c>
      <c r="F8746" s="5">
        <f>IF(AND($B8746&lt;&gt;"",$C8746&lt;&gt;"",$B8746&lt;=$C8746),$C8746-$B8746+1,"")</f>
        <v/>
      </c>
      <c r="G8746" s="5">
        <f>IF($F8746="","",$F8746*$D8746)</f>
        <v/>
      </c>
      <c r="H8746" s="42">
        <f>IF($G8746="","",$O8746)</f>
        <v/>
      </c>
      <c r="I8746" s="5">
        <f>IF($G8746="","",$G8746*IF($H8746="",$O8746,$H8746)/100)</f>
        <v/>
      </c>
      <c r="J8746" s="5">
        <f>IF(OR($L8746="",NOT(COUNTIFS($L$2:$L8746,$L8746)=1)),"",SUMIFS($G:$G,$L:$L,$L8746))</f>
        <v/>
      </c>
      <c r="K8746" s="5">
        <f>IF(OR($L8746="",NOT(COUNTIFS($L$2:$L8746,$L8746)=1)),"",SUMIFS($I:$I,$L:$L,$L8746))</f>
        <v/>
      </c>
      <c r="L8746" s="6">
        <f>IF($B8746="","",YEAR($B8746))</f>
        <v/>
      </c>
      <c r="M8746" s="6">
        <f>INT((ROW()-2)/39)+1</f>
        <v/>
      </c>
      <c r="N8746" s="6">
        <f>MOD(ROW()-2,39)+2</f>
        <v/>
      </c>
      <c r="O8746" s="42">
        <f>IF(AND($B8746&lt;&gt;"",$C8746&lt;&gt;"",$B8746&lt;=$C8746),INDEX(Szabalyok!$C:$C,$N8746),"")</f>
        <v/>
      </c>
      <c r="P8746">
        <f>IF(D8746="",P8745,P8745+1)</f>
        <v/>
      </c>
    </row>
    <row r="8747">
      <c r="A8747">
        <f>IF(P8747=P8746,0,P8747)</f>
        <v/>
      </c>
      <c r="B8747" s="41">
        <f>IF($M8747&gt;300,"",IF(OR(INDEX(Bemenet!$E$2:$E$301,$M8747)="",INDEX(Bemenet!$F$2:$F$301,$M8747)=""),"",MAX(INDEX(Bemenet!$E$2:$E$301,$M8747),INDEX(Szabalyok!$A:$A,$N8747))))</f>
        <v/>
      </c>
      <c r="C8747" s="41">
        <f>IF($B8747="","",MIN(INDEX(Bemenet!$F$2:$F$301,$M8747),INDEX(Szabalyok!$B:$B,$N8747)))</f>
        <v/>
      </c>
      <c r="D8747" s="5">
        <f>IF(AND($B8747&lt;&gt;"",$C8747&lt;&gt;"",$B8747&lt;=$C8747),INDEX(Bemenet!$G$2:$G$301,$M8747),"")</f>
        <v/>
      </c>
      <c r="E8747" s="6">
        <f>IF(AND($B8747&lt;&gt;"",$C8747&lt;&gt;"",$B8747&lt;=$C8747),INDEX(Bemenet!$D$2:$D$301,$M8747),"")</f>
        <v/>
      </c>
      <c r="F8747" s="5">
        <f>IF(AND($B8747&lt;&gt;"",$C8747&lt;&gt;"",$B8747&lt;=$C8747),$C8747-$B8747+1,"")</f>
        <v/>
      </c>
      <c r="G8747" s="5">
        <f>IF($F8747="","",$F8747*$D8747)</f>
        <v/>
      </c>
      <c r="H8747" s="42">
        <f>IF($G8747="","",$O8747)</f>
        <v/>
      </c>
      <c r="I8747" s="5">
        <f>IF($G8747="","",$G8747*IF($H8747="",$O8747,$H8747)/100)</f>
        <v/>
      </c>
      <c r="J8747" s="5">
        <f>IF(OR($L8747="",NOT(COUNTIFS($L$2:$L8747,$L8747)=1)),"",SUMIFS($G:$G,$L:$L,$L8747))</f>
        <v/>
      </c>
      <c r="K8747" s="5">
        <f>IF(OR($L8747="",NOT(COUNTIFS($L$2:$L8747,$L8747)=1)),"",SUMIFS($I:$I,$L:$L,$L8747))</f>
        <v/>
      </c>
      <c r="L8747" s="6">
        <f>IF($B8747="","",YEAR($B8747))</f>
        <v/>
      </c>
      <c r="M8747" s="6">
        <f>INT((ROW()-2)/39)+1</f>
        <v/>
      </c>
      <c r="N8747" s="6">
        <f>MOD(ROW()-2,39)+2</f>
        <v/>
      </c>
      <c r="O8747" s="42">
        <f>IF(AND($B8747&lt;&gt;"",$C8747&lt;&gt;"",$B8747&lt;=$C8747),INDEX(Szabalyok!$C:$C,$N8747),"")</f>
        <v/>
      </c>
      <c r="P8747">
        <f>IF(D8747="",P8746,P8746+1)</f>
        <v/>
      </c>
    </row>
    <row r="8748">
      <c r="A8748">
        <f>IF(P8748=P8747,0,P8748)</f>
        <v/>
      </c>
      <c r="B8748" s="41">
        <f>IF($M8748&gt;300,"",IF(OR(INDEX(Bemenet!$E$2:$E$301,$M8748)="",INDEX(Bemenet!$F$2:$F$301,$M8748)=""),"",MAX(INDEX(Bemenet!$E$2:$E$301,$M8748),INDEX(Szabalyok!$A:$A,$N8748))))</f>
        <v/>
      </c>
      <c r="C8748" s="41">
        <f>IF($B8748="","",MIN(INDEX(Bemenet!$F$2:$F$301,$M8748),INDEX(Szabalyok!$B:$B,$N8748)))</f>
        <v/>
      </c>
      <c r="D8748" s="5">
        <f>IF(AND($B8748&lt;&gt;"",$C8748&lt;&gt;"",$B8748&lt;=$C8748),INDEX(Bemenet!$G$2:$G$301,$M8748),"")</f>
        <v/>
      </c>
      <c r="E8748" s="6">
        <f>IF(AND($B8748&lt;&gt;"",$C8748&lt;&gt;"",$B8748&lt;=$C8748),INDEX(Bemenet!$D$2:$D$301,$M8748),"")</f>
        <v/>
      </c>
      <c r="F8748" s="5">
        <f>IF(AND($B8748&lt;&gt;"",$C8748&lt;&gt;"",$B8748&lt;=$C8748),$C8748-$B8748+1,"")</f>
        <v/>
      </c>
      <c r="G8748" s="5">
        <f>IF($F8748="","",$F8748*$D8748)</f>
        <v/>
      </c>
      <c r="H8748" s="42">
        <f>IF($G8748="","",$O8748)</f>
        <v/>
      </c>
      <c r="I8748" s="5">
        <f>IF($G8748="","",$G8748*IF($H8748="",$O8748,$H8748)/100)</f>
        <v/>
      </c>
      <c r="J8748" s="5">
        <f>IF(OR($L8748="",NOT(COUNTIFS($L$2:$L8748,$L8748)=1)),"",SUMIFS($G:$G,$L:$L,$L8748))</f>
        <v/>
      </c>
      <c r="K8748" s="5">
        <f>IF(OR($L8748="",NOT(COUNTIFS($L$2:$L8748,$L8748)=1)),"",SUMIFS($I:$I,$L:$L,$L8748))</f>
        <v/>
      </c>
      <c r="L8748" s="6">
        <f>IF($B8748="","",YEAR($B8748))</f>
        <v/>
      </c>
      <c r="M8748" s="6">
        <f>INT((ROW()-2)/39)+1</f>
        <v/>
      </c>
      <c r="N8748" s="6">
        <f>MOD(ROW()-2,39)+2</f>
        <v/>
      </c>
      <c r="O8748" s="42">
        <f>IF(AND($B8748&lt;&gt;"",$C8748&lt;&gt;"",$B8748&lt;=$C8748),INDEX(Szabalyok!$C:$C,$N8748),"")</f>
        <v/>
      </c>
      <c r="P8748">
        <f>IF(D8748="",P8747,P8747+1)</f>
        <v/>
      </c>
    </row>
    <row r="8749">
      <c r="A8749">
        <f>IF(P8749=P8748,0,P8749)</f>
        <v/>
      </c>
      <c r="B8749" s="41">
        <f>IF($M8749&gt;300,"",IF(OR(INDEX(Bemenet!$E$2:$E$301,$M8749)="",INDEX(Bemenet!$F$2:$F$301,$M8749)=""),"",MAX(INDEX(Bemenet!$E$2:$E$301,$M8749),INDEX(Szabalyok!$A:$A,$N8749))))</f>
        <v/>
      </c>
      <c r="C8749" s="41">
        <f>IF($B8749="","",MIN(INDEX(Bemenet!$F$2:$F$301,$M8749),INDEX(Szabalyok!$B:$B,$N8749)))</f>
        <v/>
      </c>
      <c r="D8749" s="5">
        <f>IF(AND($B8749&lt;&gt;"",$C8749&lt;&gt;"",$B8749&lt;=$C8749),INDEX(Bemenet!$G$2:$G$301,$M8749),"")</f>
        <v/>
      </c>
      <c r="E8749" s="6">
        <f>IF(AND($B8749&lt;&gt;"",$C8749&lt;&gt;"",$B8749&lt;=$C8749),INDEX(Bemenet!$D$2:$D$301,$M8749),"")</f>
        <v/>
      </c>
      <c r="F8749" s="5">
        <f>IF(AND($B8749&lt;&gt;"",$C8749&lt;&gt;"",$B8749&lt;=$C8749),$C8749-$B8749+1,"")</f>
        <v/>
      </c>
      <c r="G8749" s="5">
        <f>IF($F8749="","",$F8749*$D8749)</f>
        <v/>
      </c>
      <c r="H8749" s="42">
        <f>IF($G8749="","",$O8749)</f>
        <v/>
      </c>
      <c r="I8749" s="5">
        <f>IF($G8749="","",$G8749*IF($H8749="",$O8749,$H8749)/100)</f>
        <v/>
      </c>
      <c r="J8749" s="5">
        <f>IF(OR($L8749="",NOT(COUNTIFS($L$2:$L8749,$L8749)=1)),"",SUMIFS($G:$G,$L:$L,$L8749))</f>
        <v/>
      </c>
      <c r="K8749" s="5">
        <f>IF(OR($L8749="",NOT(COUNTIFS($L$2:$L8749,$L8749)=1)),"",SUMIFS($I:$I,$L:$L,$L8749))</f>
        <v/>
      </c>
      <c r="L8749" s="6">
        <f>IF($B8749="","",YEAR($B8749))</f>
        <v/>
      </c>
      <c r="M8749" s="6">
        <f>INT((ROW()-2)/39)+1</f>
        <v/>
      </c>
      <c r="N8749" s="6">
        <f>MOD(ROW()-2,39)+2</f>
        <v/>
      </c>
      <c r="O8749" s="42">
        <f>IF(AND($B8749&lt;&gt;"",$C8749&lt;&gt;"",$B8749&lt;=$C8749),INDEX(Szabalyok!$C:$C,$N8749),"")</f>
        <v/>
      </c>
      <c r="P8749">
        <f>IF(D8749="",P8748,P8748+1)</f>
        <v/>
      </c>
    </row>
    <row r="8750">
      <c r="A8750">
        <f>IF(P8750=P8749,0,P8750)</f>
        <v/>
      </c>
      <c r="B8750" s="41">
        <f>IF($M8750&gt;300,"",IF(OR(INDEX(Bemenet!$E$2:$E$301,$M8750)="",INDEX(Bemenet!$F$2:$F$301,$M8750)=""),"",MAX(INDEX(Bemenet!$E$2:$E$301,$M8750),INDEX(Szabalyok!$A:$A,$N8750))))</f>
        <v/>
      </c>
      <c r="C8750" s="41">
        <f>IF($B8750="","",MIN(INDEX(Bemenet!$F$2:$F$301,$M8750),INDEX(Szabalyok!$B:$B,$N8750)))</f>
        <v/>
      </c>
      <c r="D8750" s="5">
        <f>IF(AND($B8750&lt;&gt;"",$C8750&lt;&gt;"",$B8750&lt;=$C8750),INDEX(Bemenet!$G$2:$G$301,$M8750),"")</f>
        <v/>
      </c>
      <c r="E8750" s="6">
        <f>IF(AND($B8750&lt;&gt;"",$C8750&lt;&gt;"",$B8750&lt;=$C8750),INDEX(Bemenet!$D$2:$D$301,$M8750),"")</f>
        <v/>
      </c>
      <c r="F8750" s="5">
        <f>IF(AND($B8750&lt;&gt;"",$C8750&lt;&gt;"",$B8750&lt;=$C8750),$C8750-$B8750+1,"")</f>
        <v/>
      </c>
      <c r="G8750" s="5">
        <f>IF($F8750="","",$F8750*$D8750)</f>
        <v/>
      </c>
      <c r="H8750" s="42">
        <f>IF($G8750="","",$O8750)</f>
        <v/>
      </c>
      <c r="I8750" s="5">
        <f>IF($G8750="","",$G8750*IF($H8750="",$O8750,$H8750)/100)</f>
        <v/>
      </c>
      <c r="J8750" s="5">
        <f>IF(OR($L8750="",NOT(COUNTIFS($L$2:$L8750,$L8750)=1)),"",SUMIFS($G:$G,$L:$L,$L8750))</f>
        <v/>
      </c>
      <c r="K8750" s="5">
        <f>IF(OR($L8750="",NOT(COUNTIFS($L$2:$L8750,$L8750)=1)),"",SUMIFS($I:$I,$L:$L,$L8750))</f>
        <v/>
      </c>
      <c r="L8750" s="6">
        <f>IF($B8750="","",YEAR($B8750))</f>
        <v/>
      </c>
      <c r="M8750" s="6">
        <f>INT((ROW()-2)/39)+1</f>
        <v/>
      </c>
      <c r="N8750" s="6">
        <f>MOD(ROW()-2,39)+2</f>
        <v/>
      </c>
      <c r="O8750" s="42">
        <f>IF(AND($B8750&lt;&gt;"",$C8750&lt;&gt;"",$B8750&lt;=$C8750),INDEX(Szabalyok!$C:$C,$N8750),"")</f>
        <v/>
      </c>
      <c r="P8750">
        <f>IF(D8750="",P8749,P8749+1)</f>
        <v/>
      </c>
    </row>
    <row r="8751">
      <c r="A8751">
        <f>IF(P8751=P8750,0,P8751)</f>
        <v/>
      </c>
      <c r="B8751" s="41">
        <f>IF($M8751&gt;300,"",IF(OR(INDEX(Bemenet!$E$2:$E$301,$M8751)="",INDEX(Bemenet!$F$2:$F$301,$M8751)=""),"",MAX(INDEX(Bemenet!$E$2:$E$301,$M8751),INDEX(Szabalyok!$A:$A,$N8751))))</f>
        <v/>
      </c>
      <c r="C8751" s="41">
        <f>IF($B8751="","",MIN(INDEX(Bemenet!$F$2:$F$301,$M8751),INDEX(Szabalyok!$B:$B,$N8751)))</f>
        <v/>
      </c>
      <c r="D8751" s="5">
        <f>IF(AND($B8751&lt;&gt;"",$C8751&lt;&gt;"",$B8751&lt;=$C8751),INDEX(Bemenet!$G$2:$G$301,$M8751),"")</f>
        <v/>
      </c>
      <c r="E8751" s="6">
        <f>IF(AND($B8751&lt;&gt;"",$C8751&lt;&gt;"",$B8751&lt;=$C8751),INDEX(Bemenet!$D$2:$D$301,$M8751),"")</f>
        <v/>
      </c>
      <c r="F8751" s="5">
        <f>IF(AND($B8751&lt;&gt;"",$C8751&lt;&gt;"",$B8751&lt;=$C8751),$C8751-$B8751+1,"")</f>
        <v/>
      </c>
      <c r="G8751" s="5">
        <f>IF($F8751="","",$F8751*$D8751)</f>
        <v/>
      </c>
      <c r="H8751" s="42">
        <f>IF($G8751="","",$O8751)</f>
        <v/>
      </c>
      <c r="I8751" s="5">
        <f>IF($G8751="","",$G8751*IF($H8751="",$O8751,$H8751)/100)</f>
        <v/>
      </c>
      <c r="J8751" s="5">
        <f>IF(OR($L8751="",NOT(COUNTIFS($L$2:$L8751,$L8751)=1)),"",SUMIFS($G:$G,$L:$L,$L8751))</f>
        <v/>
      </c>
      <c r="K8751" s="5">
        <f>IF(OR($L8751="",NOT(COUNTIFS($L$2:$L8751,$L8751)=1)),"",SUMIFS($I:$I,$L:$L,$L8751))</f>
        <v/>
      </c>
      <c r="L8751" s="6">
        <f>IF($B8751="","",YEAR($B8751))</f>
        <v/>
      </c>
      <c r="M8751" s="6">
        <f>INT((ROW()-2)/39)+1</f>
        <v/>
      </c>
      <c r="N8751" s="6">
        <f>MOD(ROW()-2,39)+2</f>
        <v/>
      </c>
      <c r="O8751" s="42">
        <f>IF(AND($B8751&lt;&gt;"",$C8751&lt;&gt;"",$B8751&lt;=$C8751),INDEX(Szabalyok!$C:$C,$N8751),"")</f>
        <v/>
      </c>
      <c r="P8751">
        <f>IF(D8751="",P8750,P8750+1)</f>
        <v/>
      </c>
    </row>
    <row r="8752">
      <c r="A8752">
        <f>IF(P8752=P8751,0,P8752)</f>
        <v/>
      </c>
      <c r="B8752" s="41">
        <f>IF($M8752&gt;300,"",IF(OR(INDEX(Bemenet!$E$2:$E$301,$M8752)="",INDEX(Bemenet!$F$2:$F$301,$M8752)=""),"",MAX(INDEX(Bemenet!$E$2:$E$301,$M8752),INDEX(Szabalyok!$A:$A,$N8752))))</f>
        <v/>
      </c>
      <c r="C8752" s="41">
        <f>IF($B8752="","",MIN(INDEX(Bemenet!$F$2:$F$301,$M8752),INDEX(Szabalyok!$B:$B,$N8752)))</f>
        <v/>
      </c>
      <c r="D8752" s="5">
        <f>IF(AND($B8752&lt;&gt;"",$C8752&lt;&gt;"",$B8752&lt;=$C8752),INDEX(Bemenet!$G$2:$G$301,$M8752),"")</f>
        <v/>
      </c>
      <c r="E8752" s="6">
        <f>IF(AND($B8752&lt;&gt;"",$C8752&lt;&gt;"",$B8752&lt;=$C8752),INDEX(Bemenet!$D$2:$D$301,$M8752),"")</f>
        <v/>
      </c>
      <c r="F8752" s="5">
        <f>IF(AND($B8752&lt;&gt;"",$C8752&lt;&gt;"",$B8752&lt;=$C8752),$C8752-$B8752+1,"")</f>
        <v/>
      </c>
      <c r="G8752" s="5">
        <f>IF($F8752="","",$F8752*$D8752)</f>
        <v/>
      </c>
      <c r="H8752" s="42">
        <f>IF($G8752="","",$O8752)</f>
        <v/>
      </c>
      <c r="I8752" s="5">
        <f>IF($G8752="","",$G8752*IF($H8752="",$O8752,$H8752)/100)</f>
        <v/>
      </c>
      <c r="J8752" s="5">
        <f>IF(OR($L8752="",NOT(COUNTIFS($L$2:$L8752,$L8752)=1)),"",SUMIFS($G:$G,$L:$L,$L8752))</f>
        <v/>
      </c>
      <c r="K8752" s="5">
        <f>IF(OR($L8752="",NOT(COUNTIFS($L$2:$L8752,$L8752)=1)),"",SUMIFS($I:$I,$L:$L,$L8752))</f>
        <v/>
      </c>
      <c r="L8752" s="6">
        <f>IF($B8752="","",YEAR($B8752))</f>
        <v/>
      </c>
      <c r="M8752" s="6">
        <f>INT((ROW()-2)/39)+1</f>
        <v/>
      </c>
      <c r="N8752" s="6">
        <f>MOD(ROW()-2,39)+2</f>
        <v/>
      </c>
      <c r="O8752" s="42">
        <f>IF(AND($B8752&lt;&gt;"",$C8752&lt;&gt;"",$B8752&lt;=$C8752),INDEX(Szabalyok!$C:$C,$N8752),"")</f>
        <v/>
      </c>
      <c r="P8752">
        <f>IF(D8752="",P8751,P8751+1)</f>
        <v/>
      </c>
    </row>
    <row r="8753">
      <c r="A8753">
        <f>IF(P8753=P8752,0,P8753)</f>
        <v/>
      </c>
      <c r="B8753" s="41">
        <f>IF($M8753&gt;300,"",IF(OR(INDEX(Bemenet!$E$2:$E$301,$M8753)="",INDEX(Bemenet!$F$2:$F$301,$M8753)=""),"",MAX(INDEX(Bemenet!$E$2:$E$301,$M8753),INDEX(Szabalyok!$A:$A,$N8753))))</f>
        <v/>
      </c>
      <c r="C8753" s="41">
        <f>IF($B8753="","",MIN(INDEX(Bemenet!$F$2:$F$301,$M8753),INDEX(Szabalyok!$B:$B,$N8753)))</f>
        <v/>
      </c>
      <c r="D8753" s="5">
        <f>IF(AND($B8753&lt;&gt;"",$C8753&lt;&gt;"",$B8753&lt;=$C8753),INDEX(Bemenet!$G$2:$G$301,$M8753),"")</f>
        <v/>
      </c>
      <c r="E8753" s="6">
        <f>IF(AND($B8753&lt;&gt;"",$C8753&lt;&gt;"",$B8753&lt;=$C8753),INDEX(Bemenet!$D$2:$D$301,$M8753),"")</f>
        <v/>
      </c>
      <c r="F8753" s="5">
        <f>IF(AND($B8753&lt;&gt;"",$C8753&lt;&gt;"",$B8753&lt;=$C8753),$C8753-$B8753+1,"")</f>
        <v/>
      </c>
      <c r="G8753" s="5">
        <f>IF($F8753="","",$F8753*$D8753)</f>
        <v/>
      </c>
      <c r="H8753" s="42">
        <f>IF($G8753="","",$O8753)</f>
        <v/>
      </c>
      <c r="I8753" s="5">
        <f>IF($G8753="","",$G8753*IF($H8753="",$O8753,$H8753)/100)</f>
        <v/>
      </c>
      <c r="J8753" s="5">
        <f>IF(OR($L8753="",NOT(COUNTIFS($L$2:$L8753,$L8753)=1)),"",SUMIFS($G:$G,$L:$L,$L8753))</f>
        <v/>
      </c>
      <c r="K8753" s="5">
        <f>IF(OR($L8753="",NOT(COUNTIFS($L$2:$L8753,$L8753)=1)),"",SUMIFS($I:$I,$L:$L,$L8753))</f>
        <v/>
      </c>
      <c r="L8753" s="6">
        <f>IF($B8753="","",YEAR($B8753))</f>
        <v/>
      </c>
      <c r="M8753" s="6">
        <f>INT((ROW()-2)/39)+1</f>
        <v/>
      </c>
      <c r="N8753" s="6">
        <f>MOD(ROW()-2,39)+2</f>
        <v/>
      </c>
      <c r="O8753" s="42">
        <f>IF(AND($B8753&lt;&gt;"",$C8753&lt;&gt;"",$B8753&lt;=$C8753),INDEX(Szabalyok!$C:$C,$N8753),"")</f>
        <v/>
      </c>
      <c r="P8753">
        <f>IF(D8753="",P8752,P8752+1)</f>
        <v/>
      </c>
    </row>
    <row r="8754">
      <c r="A8754">
        <f>IF(P8754=P8753,0,P8754)</f>
        <v/>
      </c>
      <c r="B8754" s="41">
        <f>IF($M8754&gt;300,"",IF(OR(INDEX(Bemenet!$E$2:$E$301,$M8754)="",INDEX(Bemenet!$F$2:$F$301,$M8754)=""),"",MAX(INDEX(Bemenet!$E$2:$E$301,$M8754),INDEX(Szabalyok!$A:$A,$N8754))))</f>
        <v/>
      </c>
      <c r="C8754" s="41">
        <f>IF($B8754="","",MIN(INDEX(Bemenet!$F$2:$F$301,$M8754),INDEX(Szabalyok!$B:$B,$N8754)))</f>
        <v/>
      </c>
      <c r="D8754" s="5">
        <f>IF(AND($B8754&lt;&gt;"",$C8754&lt;&gt;"",$B8754&lt;=$C8754),INDEX(Bemenet!$G$2:$G$301,$M8754),"")</f>
        <v/>
      </c>
      <c r="E8754" s="6">
        <f>IF(AND($B8754&lt;&gt;"",$C8754&lt;&gt;"",$B8754&lt;=$C8754),INDEX(Bemenet!$D$2:$D$301,$M8754),"")</f>
        <v/>
      </c>
      <c r="F8754" s="5">
        <f>IF(AND($B8754&lt;&gt;"",$C8754&lt;&gt;"",$B8754&lt;=$C8754),$C8754-$B8754+1,"")</f>
        <v/>
      </c>
      <c r="G8754" s="5">
        <f>IF($F8754="","",$F8754*$D8754)</f>
        <v/>
      </c>
      <c r="H8754" s="42">
        <f>IF($G8754="","",$O8754)</f>
        <v/>
      </c>
      <c r="I8754" s="5">
        <f>IF($G8754="","",$G8754*IF($H8754="",$O8754,$H8754)/100)</f>
        <v/>
      </c>
      <c r="J8754" s="5">
        <f>IF(OR($L8754="",NOT(COUNTIFS($L$2:$L8754,$L8754)=1)),"",SUMIFS($G:$G,$L:$L,$L8754))</f>
        <v/>
      </c>
      <c r="K8754" s="5">
        <f>IF(OR($L8754="",NOT(COUNTIFS($L$2:$L8754,$L8754)=1)),"",SUMIFS($I:$I,$L:$L,$L8754))</f>
        <v/>
      </c>
      <c r="L8754" s="6">
        <f>IF($B8754="","",YEAR($B8754))</f>
        <v/>
      </c>
      <c r="M8754" s="6">
        <f>INT((ROW()-2)/39)+1</f>
        <v/>
      </c>
      <c r="N8754" s="6">
        <f>MOD(ROW()-2,39)+2</f>
        <v/>
      </c>
      <c r="O8754" s="42">
        <f>IF(AND($B8754&lt;&gt;"",$C8754&lt;&gt;"",$B8754&lt;=$C8754),INDEX(Szabalyok!$C:$C,$N8754),"")</f>
        <v/>
      </c>
      <c r="P8754">
        <f>IF(D8754="",P8753,P8753+1)</f>
        <v/>
      </c>
    </row>
    <row r="8755">
      <c r="A8755">
        <f>IF(P8755=P8754,0,P8755)</f>
        <v/>
      </c>
      <c r="B8755" s="41">
        <f>IF($M8755&gt;300,"",IF(OR(INDEX(Bemenet!$E$2:$E$301,$M8755)="",INDEX(Bemenet!$F$2:$F$301,$M8755)=""),"",MAX(INDEX(Bemenet!$E$2:$E$301,$M8755),INDEX(Szabalyok!$A:$A,$N8755))))</f>
        <v/>
      </c>
      <c r="C8755" s="41">
        <f>IF($B8755="","",MIN(INDEX(Bemenet!$F$2:$F$301,$M8755),INDEX(Szabalyok!$B:$B,$N8755)))</f>
        <v/>
      </c>
      <c r="D8755" s="5">
        <f>IF(AND($B8755&lt;&gt;"",$C8755&lt;&gt;"",$B8755&lt;=$C8755),INDEX(Bemenet!$G$2:$G$301,$M8755),"")</f>
        <v/>
      </c>
      <c r="E8755" s="6">
        <f>IF(AND($B8755&lt;&gt;"",$C8755&lt;&gt;"",$B8755&lt;=$C8755),INDEX(Bemenet!$D$2:$D$301,$M8755),"")</f>
        <v/>
      </c>
      <c r="F8755" s="5">
        <f>IF(AND($B8755&lt;&gt;"",$C8755&lt;&gt;"",$B8755&lt;=$C8755),$C8755-$B8755+1,"")</f>
        <v/>
      </c>
      <c r="G8755" s="5">
        <f>IF($F8755="","",$F8755*$D8755)</f>
        <v/>
      </c>
      <c r="H8755" s="42">
        <f>IF($G8755="","",$O8755)</f>
        <v/>
      </c>
      <c r="I8755" s="5">
        <f>IF($G8755="","",$G8755*IF($H8755="",$O8755,$H8755)/100)</f>
        <v/>
      </c>
      <c r="J8755" s="5">
        <f>IF(OR($L8755="",NOT(COUNTIFS($L$2:$L8755,$L8755)=1)),"",SUMIFS($G:$G,$L:$L,$L8755))</f>
        <v/>
      </c>
      <c r="K8755" s="5">
        <f>IF(OR($L8755="",NOT(COUNTIFS($L$2:$L8755,$L8755)=1)),"",SUMIFS($I:$I,$L:$L,$L8755))</f>
        <v/>
      </c>
      <c r="L8755" s="6">
        <f>IF($B8755="","",YEAR($B8755))</f>
        <v/>
      </c>
      <c r="M8755" s="6">
        <f>INT((ROW()-2)/39)+1</f>
        <v/>
      </c>
      <c r="N8755" s="6">
        <f>MOD(ROW()-2,39)+2</f>
        <v/>
      </c>
      <c r="O8755" s="42">
        <f>IF(AND($B8755&lt;&gt;"",$C8755&lt;&gt;"",$B8755&lt;=$C8755),INDEX(Szabalyok!$C:$C,$N8755),"")</f>
        <v/>
      </c>
      <c r="P8755">
        <f>IF(D8755="",P8754,P8754+1)</f>
        <v/>
      </c>
    </row>
    <row r="8756">
      <c r="A8756">
        <f>IF(P8756=P8755,0,P8756)</f>
        <v/>
      </c>
      <c r="B8756" s="41">
        <f>IF($M8756&gt;300,"",IF(OR(INDEX(Bemenet!$E$2:$E$301,$M8756)="",INDEX(Bemenet!$F$2:$F$301,$M8756)=""),"",MAX(INDEX(Bemenet!$E$2:$E$301,$M8756),INDEX(Szabalyok!$A:$A,$N8756))))</f>
        <v/>
      </c>
      <c r="C8756" s="41">
        <f>IF($B8756="","",MIN(INDEX(Bemenet!$F$2:$F$301,$M8756),INDEX(Szabalyok!$B:$B,$N8756)))</f>
        <v/>
      </c>
      <c r="D8756" s="5">
        <f>IF(AND($B8756&lt;&gt;"",$C8756&lt;&gt;"",$B8756&lt;=$C8756),INDEX(Bemenet!$G$2:$G$301,$M8756),"")</f>
        <v/>
      </c>
      <c r="E8756" s="6">
        <f>IF(AND($B8756&lt;&gt;"",$C8756&lt;&gt;"",$B8756&lt;=$C8756),INDEX(Bemenet!$D$2:$D$301,$M8756),"")</f>
        <v/>
      </c>
      <c r="F8756" s="5">
        <f>IF(AND($B8756&lt;&gt;"",$C8756&lt;&gt;"",$B8756&lt;=$C8756),$C8756-$B8756+1,"")</f>
        <v/>
      </c>
      <c r="G8756" s="5">
        <f>IF($F8756="","",$F8756*$D8756)</f>
        <v/>
      </c>
      <c r="H8756" s="42">
        <f>IF($G8756="","",$O8756)</f>
        <v/>
      </c>
      <c r="I8756" s="5">
        <f>IF($G8756="","",$G8756*IF($H8756="",$O8756,$H8756)/100)</f>
        <v/>
      </c>
      <c r="J8756" s="5">
        <f>IF(OR($L8756="",NOT(COUNTIFS($L$2:$L8756,$L8756)=1)),"",SUMIFS($G:$G,$L:$L,$L8756))</f>
        <v/>
      </c>
      <c r="K8756" s="5">
        <f>IF(OR($L8756="",NOT(COUNTIFS($L$2:$L8756,$L8756)=1)),"",SUMIFS($I:$I,$L:$L,$L8756))</f>
        <v/>
      </c>
      <c r="L8756" s="6">
        <f>IF($B8756="","",YEAR($B8756))</f>
        <v/>
      </c>
      <c r="M8756" s="6">
        <f>INT((ROW()-2)/39)+1</f>
        <v/>
      </c>
      <c r="N8756" s="6">
        <f>MOD(ROW()-2,39)+2</f>
        <v/>
      </c>
      <c r="O8756" s="42">
        <f>IF(AND($B8756&lt;&gt;"",$C8756&lt;&gt;"",$B8756&lt;=$C8756),INDEX(Szabalyok!$C:$C,$N8756),"")</f>
        <v/>
      </c>
      <c r="P8756">
        <f>IF(D8756="",P8755,P8755+1)</f>
        <v/>
      </c>
    </row>
    <row r="8757">
      <c r="A8757">
        <f>IF(P8757=P8756,0,P8757)</f>
        <v/>
      </c>
      <c r="B8757" s="41">
        <f>IF($M8757&gt;300,"",IF(OR(INDEX(Bemenet!$E$2:$E$301,$M8757)="",INDEX(Bemenet!$F$2:$F$301,$M8757)=""),"",MAX(INDEX(Bemenet!$E$2:$E$301,$M8757),INDEX(Szabalyok!$A:$A,$N8757))))</f>
        <v/>
      </c>
      <c r="C8757" s="41">
        <f>IF($B8757="","",MIN(INDEX(Bemenet!$F$2:$F$301,$M8757),INDEX(Szabalyok!$B:$B,$N8757)))</f>
        <v/>
      </c>
      <c r="D8757" s="5">
        <f>IF(AND($B8757&lt;&gt;"",$C8757&lt;&gt;"",$B8757&lt;=$C8757),INDEX(Bemenet!$G$2:$G$301,$M8757),"")</f>
        <v/>
      </c>
      <c r="E8757" s="6">
        <f>IF(AND($B8757&lt;&gt;"",$C8757&lt;&gt;"",$B8757&lt;=$C8757),INDEX(Bemenet!$D$2:$D$301,$M8757),"")</f>
        <v/>
      </c>
      <c r="F8757" s="5">
        <f>IF(AND($B8757&lt;&gt;"",$C8757&lt;&gt;"",$B8757&lt;=$C8757),$C8757-$B8757+1,"")</f>
        <v/>
      </c>
      <c r="G8757" s="5">
        <f>IF($F8757="","",$F8757*$D8757)</f>
        <v/>
      </c>
      <c r="H8757" s="42">
        <f>IF($G8757="","",$O8757)</f>
        <v/>
      </c>
      <c r="I8757" s="5">
        <f>IF($G8757="","",$G8757*IF($H8757="",$O8757,$H8757)/100)</f>
        <v/>
      </c>
      <c r="J8757" s="5">
        <f>IF(OR($L8757="",NOT(COUNTIFS($L$2:$L8757,$L8757)=1)),"",SUMIFS($G:$G,$L:$L,$L8757))</f>
        <v/>
      </c>
      <c r="K8757" s="5">
        <f>IF(OR($L8757="",NOT(COUNTIFS($L$2:$L8757,$L8757)=1)),"",SUMIFS($I:$I,$L:$L,$L8757))</f>
        <v/>
      </c>
      <c r="L8757" s="6">
        <f>IF($B8757="","",YEAR($B8757))</f>
        <v/>
      </c>
      <c r="M8757" s="6">
        <f>INT((ROW()-2)/39)+1</f>
        <v/>
      </c>
      <c r="N8757" s="6">
        <f>MOD(ROW()-2,39)+2</f>
        <v/>
      </c>
      <c r="O8757" s="42">
        <f>IF(AND($B8757&lt;&gt;"",$C8757&lt;&gt;"",$B8757&lt;=$C8757),INDEX(Szabalyok!$C:$C,$N8757),"")</f>
        <v/>
      </c>
      <c r="P8757">
        <f>IF(D8757="",P8756,P8756+1)</f>
        <v/>
      </c>
    </row>
    <row r="8758">
      <c r="A8758">
        <f>IF(P8758=P8757,0,P8758)</f>
        <v/>
      </c>
      <c r="B8758" s="41">
        <f>IF($M8758&gt;300,"",IF(OR(INDEX(Bemenet!$E$2:$E$301,$M8758)="",INDEX(Bemenet!$F$2:$F$301,$M8758)=""),"",MAX(INDEX(Bemenet!$E$2:$E$301,$M8758),INDEX(Szabalyok!$A:$A,$N8758))))</f>
        <v/>
      </c>
      <c r="C8758" s="41">
        <f>IF($B8758="","",MIN(INDEX(Bemenet!$F$2:$F$301,$M8758),INDEX(Szabalyok!$B:$B,$N8758)))</f>
        <v/>
      </c>
      <c r="D8758" s="5">
        <f>IF(AND($B8758&lt;&gt;"",$C8758&lt;&gt;"",$B8758&lt;=$C8758),INDEX(Bemenet!$G$2:$G$301,$M8758),"")</f>
        <v/>
      </c>
      <c r="E8758" s="6">
        <f>IF(AND($B8758&lt;&gt;"",$C8758&lt;&gt;"",$B8758&lt;=$C8758),INDEX(Bemenet!$D$2:$D$301,$M8758),"")</f>
        <v/>
      </c>
      <c r="F8758" s="5">
        <f>IF(AND($B8758&lt;&gt;"",$C8758&lt;&gt;"",$B8758&lt;=$C8758),$C8758-$B8758+1,"")</f>
        <v/>
      </c>
      <c r="G8758" s="5">
        <f>IF($F8758="","",$F8758*$D8758)</f>
        <v/>
      </c>
      <c r="H8758" s="42">
        <f>IF($G8758="","",$O8758)</f>
        <v/>
      </c>
      <c r="I8758" s="5">
        <f>IF($G8758="","",$G8758*IF($H8758="",$O8758,$H8758)/100)</f>
        <v/>
      </c>
      <c r="J8758" s="5">
        <f>IF(OR($L8758="",NOT(COUNTIFS($L$2:$L8758,$L8758)=1)),"",SUMIFS($G:$G,$L:$L,$L8758))</f>
        <v/>
      </c>
      <c r="K8758" s="5">
        <f>IF(OR($L8758="",NOT(COUNTIFS($L$2:$L8758,$L8758)=1)),"",SUMIFS($I:$I,$L:$L,$L8758))</f>
        <v/>
      </c>
      <c r="L8758" s="6">
        <f>IF($B8758="","",YEAR($B8758))</f>
        <v/>
      </c>
      <c r="M8758" s="6">
        <f>INT((ROW()-2)/39)+1</f>
        <v/>
      </c>
      <c r="N8758" s="6">
        <f>MOD(ROW()-2,39)+2</f>
        <v/>
      </c>
      <c r="O8758" s="42">
        <f>IF(AND($B8758&lt;&gt;"",$C8758&lt;&gt;"",$B8758&lt;=$C8758),INDEX(Szabalyok!$C:$C,$N8758),"")</f>
        <v/>
      </c>
      <c r="P8758">
        <f>IF(D8758="",P8757,P8757+1)</f>
        <v/>
      </c>
    </row>
    <row r="8759">
      <c r="A8759">
        <f>IF(P8759=P8758,0,P8759)</f>
        <v/>
      </c>
      <c r="B8759" s="41">
        <f>IF($M8759&gt;300,"",IF(OR(INDEX(Bemenet!$E$2:$E$301,$M8759)="",INDEX(Bemenet!$F$2:$F$301,$M8759)=""),"",MAX(INDEX(Bemenet!$E$2:$E$301,$M8759),INDEX(Szabalyok!$A:$A,$N8759))))</f>
        <v/>
      </c>
      <c r="C8759" s="41">
        <f>IF($B8759="","",MIN(INDEX(Bemenet!$F$2:$F$301,$M8759),INDEX(Szabalyok!$B:$B,$N8759)))</f>
        <v/>
      </c>
      <c r="D8759" s="5">
        <f>IF(AND($B8759&lt;&gt;"",$C8759&lt;&gt;"",$B8759&lt;=$C8759),INDEX(Bemenet!$G$2:$G$301,$M8759),"")</f>
        <v/>
      </c>
      <c r="E8759" s="6">
        <f>IF(AND($B8759&lt;&gt;"",$C8759&lt;&gt;"",$B8759&lt;=$C8759),INDEX(Bemenet!$D$2:$D$301,$M8759),"")</f>
        <v/>
      </c>
      <c r="F8759" s="5">
        <f>IF(AND($B8759&lt;&gt;"",$C8759&lt;&gt;"",$B8759&lt;=$C8759),$C8759-$B8759+1,"")</f>
        <v/>
      </c>
      <c r="G8759" s="5">
        <f>IF($F8759="","",$F8759*$D8759)</f>
        <v/>
      </c>
      <c r="H8759" s="42">
        <f>IF($G8759="","",$O8759)</f>
        <v/>
      </c>
      <c r="I8759" s="5">
        <f>IF($G8759="","",$G8759*IF($H8759="",$O8759,$H8759)/100)</f>
        <v/>
      </c>
      <c r="J8759" s="5">
        <f>IF(OR($L8759="",NOT(COUNTIFS($L$2:$L8759,$L8759)=1)),"",SUMIFS($G:$G,$L:$L,$L8759))</f>
        <v/>
      </c>
      <c r="K8759" s="5">
        <f>IF(OR($L8759="",NOT(COUNTIFS($L$2:$L8759,$L8759)=1)),"",SUMIFS($I:$I,$L:$L,$L8759))</f>
        <v/>
      </c>
      <c r="L8759" s="6">
        <f>IF($B8759="","",YEAR($B8759))</f>
        <v/>
      </c>
      <c r="M8759" s="6">
        <f>INT((ROW()-2)/39)+1</f>
        <v/>
      </c>
      <c r="N8759" s="6">
        <f>MOD(ROW()-2,39)+2</f>
        <v/>
      </c>
      <c r="O8759" s="42">
        <f>IF(AND($B8759&lt;&gt;"",$C8759&lt;&gt;"",$B8759&lt;=$C8759),INDEX(Szabalyok!$C:$C,$N8759),"")</f>
        <v/>
      </c>
      <c r="P8759">
        <f>IF(D8759="",P8758,P8758+1)</f>
        <v/>
      </c>
    </row>
    <row r="8760">
      <c r="A8760">
        <f>IF(P8760=P8759,0,P8760)</f>
        <v/>
      </c>
      <c r="B8760" s="41">
        <f>IF($M8760&gt;300,"",IF(OR(INDEX(Bemenet!$E$2:$E$301,$M8760)="",INDEX(Bemenet!$F$2:$F$301,$M8760)=""),"",MAX(INDEX(Bemenet!$E$2:$E$301,$M8760),INDEX(Szabalyok!$A:$A,$N8760))))</f>
        <v/>
      </c>
      <c r="C8760" s="41">
        <f>IF($B8760="","",MIN(INDEX(Bemenet!$F$2:$F$301,$M8760),INDEX(Szabalyok!$B:$B,$N8760)))</f>
        <v/>
      </c>
      <c r="D8760" s="5">
        <f>IF(AND($B8760&lt;&gt;"",$C8760&lt;&gt;"",$B8760&lt;=$C8760),INDEX(Bemenet!$G$2:$G$301,$M8760),"")</f>
        <v/>
      </c>
      <c r="E8760" s="6">
        <f>IF(AND($B8760&lt;&gt;"",$C8760&lt;&gt;"",$B8760&lt;=$C8760),INDEX(Bemenet!$D$2:$D$301,$M8760),"")</f>
        <v/>
      </c>
      <c r="F8760" s="5">
        <f>IF(AND($B8760&lt;&gt;"",$C8760&lt;&gt;"",$B8760&lt;=$C8760),$C8760-$B8760+1,"")</f>
        <v/>
      </c>
      <c r="G8760" s="5">
        <f>IF($F8760="","",$F8760*$D8760)</f>
        <v/>
      </c>
      <c r="H8760" s="42">
        <f>IF($G8760="","",$O8760)</f>
        <v/>
      </c>
      <c r="I8760" s="5">
        <f>IF($G8760="","",$G8760*IF($H8760="",$O8760,$H8760)/100)</f>
        <v/>
      </c>
      <c r="J8760" s="5">
        <f>IF(OR($L8760="",NOT(COUNTIFS($L$2:$L8760,$L8760)=1)),"",SUMIFS($G:$G,$L:$L,$L8760))</f>
        <v/>
      </c>
      <c r="K8760" s="5">
        <f>IF(OR($L8760="",NOT(COUNTIFS($L$2:$L8760,$L8760)=1)),"",SUMIFS($I:$I,$L:$L,$L8760))</f>
        <v/>
      </c>
      <c r="L8760" s="6">
        <f>IF($B8760="","",YEAR($B8760))</f>
        <v/>
      </c>
      <c r="M8760" s="6">
        <f>INT((ROW()-2)/39)+1</f>
        <v/>
      </c>
      <c r="N8760" s="6">
        <f>MOD(ROW()-2,39)+2</f>
        <v/>
      </c>
      <c r="O8760" s="42">
        <f>IF(AND($B8760&lt;&gt;"",$C8760&lt;&gt;"",$B8760&lt;=$C8760),INDEX(Szabalyok!$C:$C,$N8760),"")</f>
        <v/>
      </c>
      <c r="P8760">
        <f>IF(D8760="",P8759,P8759+1)</f>
        <v/>
      </c>
    </row>
    <row r="8761">
      <c r="A8761">
        <f>IF(P8761=P8760,0,P8761)</f>
        <v/>
      </c>
      <c r="B8761" s="41">
        <f>IF($M8761&gt;300,"",IF(OR(INDEX(Bemenet!$E$2:$E$301,$M8761)="",INDEX(Bemenet!$F$2:$F$301,$M8761)=""),"",MAX(INDEX(Bemenet!$E$2:$E$301,$M8761),INDEX(Szabalyok!$A:$A,$N8761))))</f>
        <v/>
      </c>
      <c r="C8761" s="41">
        <f>IF($B8761="","",MIN(INDEX(Bemenet!$F$2:$F$301,$M8761),INDEX(Szabalyok!$B:$B,$N8761)))</f>
        <v/>
      </c>
      <c r="D8761" s="5">
        <f>IF(AND($B8761&lt;&gt;"",$C8761&lt;&gt;"",$B8761&lt;=$C8761),INDEX(Bemenet!$G$2:$G$301,$M8761),"")</f>
        <v/>
      </c>
      <c r="E8761" s="6">
        <f>IF(AND($B8761&lt;&gt;"",$C8761&lt;&gt;"",$B8761&lt;=$C8761),INDEX(Bemenet!$D$2:$D$301,$M8761),"")</f>
        <v/>
      </c>
      <c r="F8761" s="5">
        <f>IF(AND($B8761&lt;&gt;"",$C8761&lt;&gt;"",$B8761&lt;=$C8761),$C8761-$B8761+1,"")</f>
        <v/>
      </c>
      <c r="G8761" s="5">
        <f>IF($F8761="","",$F8761*$D8761)</f>
        <v/>
      </c>
      <c r="H8761" s="42">
        <f>IF($G8761="","",$O8761)</f>
        <v/>
      </c>
      <c r="I8761" s="5">
        <f>IF($G8761="","",$G8761*IF($H8761="",$O8761,$H8761)/100)</f>
        <v/>
      </c>
      <c r="J8761" s="5">
        <f>IF(OR($L8761="",NOT(COUNTIFS($L$2:$L8761,$L8761)=1)),"",SUMIFS($G:$G,$L:$L,$L8761))</f>
        <v/>
      </c>
      <c r="K8761" s="5">
        <f>IF(OR($L8761="",NOT(COUNTIFS($L$2:$L8761,$L8761)=1)),"",SUMIFS($I:$I,$L:$L,$L8761))</f>
        <v/>
      </c>
      <c r="L8761" s="6">
        <f>IF($B8761="","",YEAR($B8761))</f>
        <v/>
      </c>
      <c r="M8761" s="6">
        <f>INT((ROW()-2)/39)+1</f>
        <v/>
      </c>
      <c r="N8761" s="6">
        <f>MOD(ROW()-2,39)+2</f>
        <v/>
      </c>
      <c r="O8761" s="42">
        <f>IF(AND($B8761&lt;&gt;"",$C8761&lt;&gt;"",$B8761&lt;=$C8761),INDEX(Szabalyok!$C:$C,$N8761),"")</f>
        <v/>
      </c>
      <c r="P8761">
        <f>IF(D8761="",P8760,P8760+1)</f>
        <v/>
      </c>
    </row>
    <row r="8762">
      <c r="A8762">
        <f>IF(P8762=P8761,0,P8762)</f>
        <v/>
      </c>
      <c r="B8762" s="41">
        <f>IF($M8762&gt;300,"",IF(OR(INDEX(Bemenet!$E$2:$E$301,$M8762)="",INDEX(Bemenet!$F$2:$F$301,$M8762)=""),"",MAX(INDEX(Bemenet!$E$2:$E$301,$M8762),INDEX(Szabalyok!$A:$A,$N8762))))</f>
        <v/>
      </c>
      <c r="C8762" s="41">
        <f>IF($B8762="","",MIN(INDEX(Bemenet!$F$2:$F$301,$M8762),INDEX(Szabalyok!$B:$B,$N8762)))</f>
        <v/>
      </c>
      <c r="D8762" s="5">
        <f>IF(AND($B8762&lt;&gt;"",$C8762&lt;&gt;"",$B8762&lt;=$C8762),INDEX(Bemenet!$G$2:$G$301,$M8762),"")</f>
        <v/>
      </c>
      <c r="E8762" s="6">
        <f>IF(AND($B8762&lt;&gt;"",$C8762&lt;&gt;"",$B8762&lt;=$C8762),INDEX(Bemenet!$D$2:$D$301,$M8762),"")</f>
        <v/>
      </c>
      <c r="F8762" s="5">
        <f>IF(AND($B8762&lt;&gt;"",$C8762&lt;&gt;"",$B8762&lt;=$C8762),$C8762-$B8762+1,"")</f>
        <v/>
      </c>
      <c r="G8762" s="5">
        <f>IF($F8762="","",$F8762*$D8762)</f>
        <v/>
      </c>
      <c r="H8762" s="42">
        <f>IF($G8762="","",$O8762)</f>
        <v/>
      </c>
      <c r="I8762" s="5">
        <f>IF($G8762="","",$G8762*IF($H8762="",$O8762,$H8762)/100)</f>
        <v/>
      </c>
      <c r="J8762" s="5">
        <f>IF(OR($L8762="",NOT(COUNTIFS($L$2:$L8762,$L8762)=1)),"",SUMIFS($G:$G,$L:$L,$L8762))</f>
        <v/>
      </c>
      <c r="K8762" s="5">
        <f>IF(OR($L8762="",NOT(COUNTIFS($L$2:$L8762,$L8762)=1)),"",SUMIFS($I:$I,$L:$L,$L8762))</f>
        <v/>
      </c>
      <c r="L8762" s="6">
        <f>IF($B8762="","",YEAR($B8762))</f>
        <v/>
      </c>
      <c r="M8762" s="6">
        <f>INT((ROW()-2)/39)+1</f>
        <v/>
      </c>
      <c r="N8762" s="6">
        <f>MOD(ROW()-2,39)+2</f>
        <v/>
      </c>
      <c r="O8762" s="42">
        <f>IF(AND($B8762&lt;&gt;"",$C8762&lt;&gt;"",$B8762&lt;=$C8762),INDEX(Szabalyok!$C:$C,$N8762),"")</f>
        <v/>
      </c>
      <c r="P8762">
        <f>IF(D8762="",P8761,P8761+1)</f>
        <v/>
      </c>
    </row>
    <row r="8763">
      <c r="A8763">
        <f>IF(P8763=P8762,0,P8763)</f>
        <v/>
      </c>
      <c r="B8763" s="41">
        <f>IF($M8763&gt;300,"",IF(OR(INDEX(Bemenet!$E$2:$E$301,$M8763)="",INDEX(Bemenet!$F$2:$F$301,$M8763)=""),"",MAX(INDEX(Bemenet!$E$2:$E$301,$M8763),INDEX(Szabalyok!$A:$A,$N8763))))</f>
        <v/>
      </c>
      <c r="C8763" s="41">
        <f>IF($B8763="","",MIN(INDEX(Bemenet!$F$2:$F$301,$M8763),INDEX(Szabalyok!$B:$B,$N8763)))</f>
        <v/>
      </c>
      <c r="D8763" s="5">
        <f>IF(AND($B8763&lt;&gt;"",$C8763&lt;&gt;"",$B8763&lt;=$C8763),INDEX(Bemenet!$G$2:$G$301,$M8763),"")</f>
        <v/>
      </c>
      <c r="E8763" s="6">
        <f>IF(AND($B8763&lt;&gt;"",$C8763&lt;&gt;"",$B8763&lt;=$C8763),INDEX(Bemenet!$D$2:$D$301,$M8763),"")</f>
        <v/>
      </c>
      <c r="F8763" s="5">
        <f>IF(AND($B8763&lt;&gt;"",$C8763&lt;&gt;"",$B8763&lt;=$C8763),$C8763-$B8763+1,"")</f>
        <v/>
      </c>
      <c r="G8763" s="5">
        <f>IF($F8763="","",$F8763*$D8763)</f>
        <v/>
      </c>
      <c r="H8763" s="42">
        <f>IF($G8763="","",$O8763)</f>
        <v/>
      </c>
      <c r="I8763" s="5">
        <f>IF($G8763="","",$G8763*IF($H8763="",$O8763,$H8763)/100)</f>
        <v/>
      </c>
      <c r="J8763" s="5">
        <f>IF(OR($L8763="",NOT(COUNTIFS($L$2:$L8763,$L8763)=1)),"",SUMIFS($G:$G,$L:$L,$L8763))</f>
        <v/>
      </c>
      <c r="K8763" s="5">
        <f>IF(OR($L8763="",NOT(COUNTIFS($L$2:$L8763,$L8763)=1)),"",SUMIFS($I:$I,$L:$L,$L8763))</f>
        <v/>
      </c>
      <c r="L8763" s="6">
        <f>IF($B8763="","",YEAR($B8763))</f>
        <v/>
      </c>
      <c r="M8763" s="6">
        <f>INT((ROW()-2)/39)+1</f>
        <v/>
      </c>
      <c r="N8763" s="6">
        <f>MOD(ROW()-2,39)+2</f>
        <v/>
      </c>
      <c r="O8763" s="42">
        <f>IF(AND($B8763&lt;&gt;"",$C8763&lt;&gt;"",$B8763&lt;=$C8763),INDEX(Szabalyok!$C:$C,$N8763),"")</f>
        <v/>
      </c>
      <c r="P8763">
        <f>IF(D8763="",P8762,P8762+1)</f>
        <v/>
      </c>
    </row>
    <row r="8764">
      <c r="A8764">
        <f>IF(P8764=P8763,0,P8764)</f>
        <v/>
      </c>
      <c r="B8764" s="41">
        <f>IF($M8764&gt;300,"",IF(OR(INDEX(Bemenet!$E$2:$E$301,$M8764)="",INDEX(Bemenet!$F$2:$F$301,$M8764)=""),"",MAX(INDEX(Bemenet!$E$2:$E$301,$M8764),INDEX(Szabalyok!$A:$A,$N8764))))</f>
        <v/>
      </c>
      <c r="C8764" s="41">
        <f>IF($B8764="","",MIN(INDEX(Bemenet!$F$2:$F$301,$M8764),INDEX(Szabalyok!$B:$B,$N8764)))</f>
        <v/>
      </c>
      <c r="D8764" s="5">
        <f>IF(AND($B8764&lt;&gt;"",$C8764&lt;&gt;"",$B8764&lt;=$C8764),INDEX(Bemenet!$G$2:$G$301,$M8764),"")</f>
        <v/>
      </c>
      <c r="E8764" s="6">
        <f>IF(AND($B8764&lt;&gt;"",$C8764&lt;&gt;"",$B8764&lt;=$C8764),INDEX(Bemenet!$D$2:$D$301,$M8764),"")</f>
        <v/>
      </c>
      <c r="F8764" s="5">
        <f>IF(AND($B8764&lt;&gt;"",$C8764&lt;&gt;"",$B8764&lt;=$C8764),$C8764-$B8764+1,"")</f>
        <v/>
      </c>
      <c r="G8764" s="5">
        <f>IF($F8764="","",$F8764*$D8764)</f>
        <v/>
      </c>
      <c r="H8764" s="42">
        <f>IF($G8764="","",$O8764)</f>
        <v/>
      </c>
      <c r="I8764" s="5">
        <f>IF($G8764="","",$G8764*IF($H8764="",$O8764,$H8764)/100)</f>
        <v/>
      </c>
      <c r="J8764" s="5">
        <f>IF(OR($L8764="",NOT(COUNTIFS($L$2:$L8764,$L8764)=1)),"",SUMIFS($G:$G,$L:$L,$L8764))</f>
        <v/>
      </c>
      <c r="K8764" s="5">
        <f>IF(OR($L8764="",NOT(COUNTIFS($L$2:$L8764,$L8764)=1)),"",SUMIFS($I:$I,$L:$L,$L8764))</f>
        <v/>
      </c>
      <c r="L8764" s="6">
        <f>IF($B8764="","",YEAR($B8764))</f>
        <v/>
      </c>
      <c r="M8764" s="6">
        <f>INT((ROW()-2)/39)+1</f>
        <v/>
      </c>
      <c r="N8764" s="6">
        <f>MOD(ROW()-2,39)+2</f>
        <v/>
      </c>
      <c r="O8764" s="42">
        <f>IF(AND($B8764&lt;&gt;"",$C8764&lt;&gt;"",$B8764&lt;=$C8764),INDEX(Szabalyok!$C:$C,$N8764),"")</f>
        <v/>
      </c>
      <c r="P8764">
        <f>IF(D8764="",P8763,P8763+1)</f>
        <v/>
      </c>
    </row>
    <row r="8765">
      <c r="A8765">
        <f>IF(P8765=P8764,0,P8765)</f>
        <v/>
      </c>
      <c r="B8765" s="41">
        <f>IF($M8765&gt;300,"",IF(OR(INDEX(Bemenet!$E$2:$E$301,$M8765)="",INDEX(Bemenet!$F$2:$F$301,$M8765)=""),"",MAX(INDEX(Bemenet!$E$2:$E$301,$M8765),INDEX(Szabalyok!$A:$A,$N8765))))</f>
        <v/>
      </c>
      <c r="C8765" s="41">
        <f>IF($B8765="","",MIN(INDEX(Bemenet!$F$2:$F$301,$M8765),INDEX(Szabalyok!$B:$B,$N8765)))</f>
        <v/>
      </c>
      <c r="D8765" s="5">
        <f>IF(AND($B8765&lt;&gt;"",$C8765&lt;&gt;"",$B8765&lt;=$C8765),INDEX(Bemenet!$G$2:$G$301,$M8765),"")</f>
        <v/>
      </c>
      <c r="E8765" s="6">
        <f>IF(AND($B8765&lt;&gt;"",$C8765&lt;&gt;"",$B8765&lt;=$C8765),INDEX(Bemenet!$D$2:$D$301,$M8765),"")</f>
        <v/>
      </c>
      <c r="F8765" s="5">
        <f>IF(AND($B8765&lt;&gt;"",$C8765&lt;&gt;"",$B8765&lt;=$C8765),$C8765-$B8765+1,"")</f>
        <v/>
      </c>
      <c r="G8765" s="5">
        <f>IF($F8765="","",$F8765*$D8765)</f>
        <v/>
      </c>
      <c r="H8765" s="42">
        <f>IF($G8765="","",$O8765)</f>
        <v/>
      </c>
      <c r="I8765" s="5">
        <f>IF($G8765="","",$G8765*IF($H8765="",$O8765,$H8765)/100)</f>
        <v/>
      </c>
      <c r="J8765" s="5">
        <f>IF(OR($L8765="",NOT(COUNTIFS($L$2:$L8765,$L8765)=1)),"",SUMIFS($G:$G,$L:$L,$L8765))</f>
        <v/>
      </c>
      <c r="K8765" s="5">
        <f>IF(OR($L8765="",NOT(COUNTIFS($L$2:$L8765,$L8765)=1)),"",SUMIFS($I:$I,$L:$L,$L8765))</f>
        <v/>
      </c>
      <c r="L8765" s="6">
        <f>IF($B8765="","",YEAR($B8765))</f>
        <v/>
      </c>
      <c r="M8765" s="6">
        <f>INT((ROW()-2)/39)+1</f>
        <v/>
      </c>
      <c r="N8765" s="6">
        <f>MOD(ROW()-2,39)+2</f>
        <v/>
      </c>
      <c r="O8765" s="42">
        <f>IF(AND($B8765&lt;&gt;"",$C8765&lt;&gt;"",$B8765&lt;=$C8765),INDEX(Szabalyok!$C:$C,$N8765),"")</f>
        <v/>
      </c>
      <c r="P8765">
        <f>IF(D8765="",P8764,P8764+1)</f>
        <v/>
      </c>
    </row>
    <row r="8766">
      <c r="A8766">
        <f>IF(P8766=P8765,0,P8766)</f>
        <v/>
      </c>
      <c r="B8766" s="41">
        <f>IF($M8766&gt;300,"",IF(OR(INDEX(Bemenet!$E$2:$E$301,$M8766)="",INDEX(Bemenet!$F$2:$F$301,$M8766)=""),"",MAX(INDEX(Bemenet!$E$2:$E$301,$M8766),INDEX(Szabalyok!$A:$A,$N8766))))</f>
        <v/>
      </c>
      <c r="C8766" s="41">
        <f>IF($B8766="","",MIN(INDEX(Bemenet!$F$2:$F$301,$M8766),INDEX(Szabalyok!$B:$B,$N8766)))</f>
        <v/>
      </c>
      <c r="D8766" s="5">
        <f>IF(AND($B8766&lt;&gt;"",$C8766&lt;&gt;"",$B8766&lt;=$C8766),INDEX(Bemenet!$G$2:$G$301,$M8766),"")</f>
        <v/>
      </c>
      <c r="E8766" s="6">
        <f>IF(AND($B8766&lt;&gt;"",$C8766&lt;&gt;"",$B8766&lt;=$C8766),INDEX(Bemenet!$D$2:$D$301,$M8766),"")</f>
        <v/>
      </c>
      <c r="F8766" s="5">
        <f>IF(AND($B8766&lt;&gt;"",$C8766&lt;&gt;"",$B8766&lt;=$C8766),$C8766-$B8766+1,"")</f>
        <v/>
      </c>
      <c r="G8766" s="5">
        <f>IF($F8766="","",$F8766*$D8766)</f>
        <v/>
      </c>
      <c r="H8766" s="42">
        <f>IF($G8766="","",$O8766)</f>
        <v/>
      </c>
      <c r="I8766" s="5">
        <f>IF($G8766="","",$G8766*IF($H8766="",$O8766,$H8766)/100)</f>
        <v/>
      </c>
      <c r="J8766" s="5">
        <f>IF(OR($L8766="",NOT(COUNTIFS($L$2:$L8766,$L8766)=1)),"",SUMIFS($G:$G,$L:$L,$L8766))</f>
        <v/>
      </c>
      <c r="K8766" s="5">
        <f>IF(OR($L8766="",NOT(COUNTIFS($L$2:$L8766,$L8766)=1)),"",SUMIFS($I:$I,$L:$L,$L8766))</f>
        <v/>
      </c>
      <c r="L8766" s="6">
        <f>IF($B8766="","",YEAR($B8766))</f>
        <v/>
      </c>
      <c r="M8766" s="6">
        <f>INT((ROW()-2)/39)+1</f>
        <v/>
      </c>
      <c r="N8766" s="6">
        <f>MOD(ROW()-2,39)+2</f>
        <v/>
      </c>
      <c r="O8766" s="42">
        <f>IF(AND($B8766&lt;&gt;"",$C8766&lt;&gt;"",$B8766&lt;=$C8766),INDEX(Szabalyok!$C:$C,$N8766),"")</f>
        <v/>
      </c>
      <c r="P8766">
        <f>IF(D8766="",P8765,P8765+1)</f>
        <v/>
      </c>
    </row>
    <row r="8767">
      <c r="A8767">
        <f>IF(P8767=P8766,0,P8767)</f>
        <v/>
      </c>
      <c r="B8767" s="41">
        <f>IF($M8767&gt;300,"",IF(OR(INDEX(Bemenet!$E$2:$E$301,$M8767)="",INDEX(Bemenet!$F$2:$F$301,$M8767)=""),"",MAX(INDEX(Bemenet!$E$2:$E$301,$M8767),INDEX(Szabalyok!$A:$A,$N8767))))</f>
        <v/>
      </c>
      <c r="C8767" s="41">
        <f>IF($B8767="","",MIN(INDEX(Bemenet!$F$2:$F$301,$M8767),INDEX(Szabalyok!$B:$B,$N8767)))</f>
        <v/>
      </c>
      <c r="D8767" s="5">
        <f>IF(AND($B8767&lt;&gt;"",$C8767&lt;&gt;"",$B8767&lt;=$C8767),INDEX(Bemenet!$G$2:$G$301,$M8767),"")</f>
        <v/>
      </c>
      <c r="E8767" s="6">
        <f>IF(AND($B8767&lt;&gt;"",$C8767&lt;&gt;"",$B8767&lt;=$C8767),INDEX(Bemenet!$D$2:$D$301,$M8767),"")</f>
        <v/>
      </c>
      <c r="F8767" s="5">
        <f>IF(AND($B8767&lt;&gt;"",$C8767&lt;&gt;"",$B8767&lt;=$C8767),$C8767-$B8767+1,"")</f>
        <v/>
      </c>
      <c r="G8767" s="5">
        <f>IF($F8767="","",$F8767*$D8767)</f>
        <v/>
      </c>
      <c r="H8767" s="42">
        <f>IF($G8767="","",$O8767)</f>
        <v/>
      </c>
      <c r="I8767" s="5">
        <f>IF($G8767="","",$G8767*IF($H8767="",$O8767,$H8767)/100)</f>
        <v/>
      </c>
      <c r="J8767" s="5">
        <f>IF(OR($L8767="",NOT(COUNTIFS($L$2:$L8767,$L8767)=1)),"",SUMIFS($G:$G,$L:$L,$L8767))</f>
        <v/>
      </c>
      <c r="K8767" s="5">
        <f>IF(OR($L8767="",NOT(COUNTIFS($L$2:$L8767,$L8767)=1)),"",SUMIFS($I:$I,$L:$L,$L8767))</f>
        <v/>
      </c>
      <c r="L8767" s="6">
        <f>IF($B8767="","",YEAR($B8767))</f>
        <v/>
      </c>
      <c r="M8767" s="6">
        <f>INT((ROW()-2)/39)+1</f>
        <v/>
      </c>
      <c r="N8767" s="6">
        <f>MOD(ROW()-2,39)+2</f>
        <v/>
      </c>
      <c r="O8767" s="42">
        <f>IF(AND($B8767&lt;&gt;"",$C8767&lt;&gt;"",$B8767&lt;=$C8767),INDEX(Szabalyok!$C:$C,$N8767),"")</f>
        <v/>
      </c>
      <c r="P8767">
        <f>IF(D8767="",P8766,P8766+1)</f>
        <v/>
      </c>
    </row>
    <row r="8768">
      <c r="A8768">
        <f>IF(P8768=P8767,0,P8768)</f>
        <v/>
      </c>
      <c r="B8768" s="41">
        <f>IF($M8768&gt;300,"",IF(OR(INDEX(Bemenet!$E$2:$E$301,$M8768)="",INDEX(Bemenet!$F$2:$F$301,$M8768)=""),"",MAX(INDEX(Bemenet!$E$2:$E$301,$M8768),INDEX(Szabalyok!$A:$A,$N8768))))</f>
        <v/>
      </c>
      <c r="C8768" s="41">
        <f>IF($B8768="","",MIN(INDEX(Bemenet!$F$2:$F$301,$M8768),INDEX(Szabalyok!$B:$B,$N8768)))</f>
        <v/>
      </c>
      <c r="D8768" s="5">
        <f>IF(AND($B8768&lt;&gt;"",$C8768&lt;&gt;"",$B8768&lt;=$C8768),INDEX(Bemenet!$G$2:$G$301,$M8768),"")</f>
        <v/>
      </c>
      <c r="E8768" s="6">
        <f>IF(AND($B8768&lt;&gt;"",$C8768&lt;&gt;"",$B8768&lt;=$C8768),INDEX(Bemenet!$D$2:$D$301,$M8768),"")</f>
        <v/>
      </c>
      <c r="F8768" s="5">
        <f>IF(AND($B8768&lt;&gt;"",$C8768&lt;&gt;"",$B8768&lt;=$C8768),$C8768-$B8768+1,"")</f>
        <v/>
      </c>
      <c r="G8768" s="5">
        <f>IF($F8768="","",$F8768*$D8768)</f>
        <v/>
      </c>
      <c r="H8768" s="42">
        <f>IF($G8768="","",$O8768)</f>
        <v/>
      </c>
      <c r="I8768" s="5">
        <f>IF($G8768="","",$G8768*IF($H8768="",$O8768,$H8768)/100)</f>
        <v/>
      </c>
      <c r="J8768" s="5">
        <f>IF(OR($L8768="",NOT(COUNTIFS($L$2:$L8768,$L8768)=1)),"",SUMIFS($G:$G,$L:$L,$L8768))</f>
        <v/>
      </c>
      <c r="K8768" s="5">
        <f>IF(OR($L8768="",NOT(COUNTIFS($L$2:$L8768,$L8768)=1)),"",SUMIFS($I:$I,$L:$L,$L8768))</f>
        <v/>
      </c>
      <c r="L8768" s="6">
        <f>IF($B8768="","",YEAR($B8768))</f>
        <v/>
      </c>
      <c r="M8768" s="6">
        <f>INT((ROW()-2)/39)+1</f>
        <v/>
      </c>
      <c r="N8768" s="6">
        <f>MOD(ROW()-2,39)+2</f>
        <v/>
      </c>
      <c r="O8768" s="42">
        <f>IF(AND($B8768&lt;&gt;"",$C8768&lt;&gt;"",$B8768&lt;=$C8768),INDEX(Szabalyok!$C:$C,$N8768),"")</f>
        <v/>
      </c>
      <c r="P8768">
        <f>IF(D8768="",P8767,P8767+1)</f>
        <v/>
      </c>
    </row>
    <row r="8769">
      <c r="A8769">
        <f>IF(P8769=P8768,0,P8769)</f>
        <v/>
      </c>
      <c r="B8769" s="41">
        <f>IF($M8769&gt;300,"",IF(OR(INDEX(Bemenet!$E$2:$E$301,$M8769)="",INDEX(Bemenet!$F$2:$F$301,$M8769)=""),"",MAX(INDEX(Bemenet!$E$2:$E$301,$M8769),INDEX(Szabalyok!$A:$A,$N8769))))</f>
        <v/>
      </c>
      <c r="C8769" s="41">
        <f>IF($B8769="","",MIN(INDEX(Bemenet!$F$2:$F$301,$M8769),INDEX(Szabalyok!$B:$B,$N8769)))</f>
        <v/>
      </c>
      <c r="D8769" s="5">
        <f>IF(AND($B8769&lt;&gt;"",$C8769&lt;&gt;"",$B8769&lt;=$C8769),INDEX(Bemenet!$G$2:$G$301,$M8769),"")</f>
        <v/>
      </c>
      <c r="E8769" s="6">
        <f>IF(AND($B8769&lt;&gt;"",$C8769&lt;&gt;"",$B8769&lt;=$C8769),INDEX(Bemenet!$D$2:$D$301,$M8769),"")</f>
        <v/>
      </c>
      <c r="F8769" s="5">
        <f>IF(AND($B8769&lt;&gt;"",$C8769&lt;&gt;"",$B8769&lt;=$C8769),$C8769-$B8769+1,"")</f>
        <v/>
      </c>
      <c r="G8769" s="5">
        <f>IF($F8769="","",$F8769*$D8769)</f>
        <v/>
      </c>
      <c r="H8769" s="42">
        <f>IF($G8769="","",$O8769)</f>
        <v/>
      </c>
      <c r="I8769" s="5">
        <f>IF($G8769="","",$G8769*IF($H8769="",$O8769,$H8769)/100)</f>
        <v/>
      </c>
      <c r="J8769" s="5">
        <f>IF(OR($L8769="",NOT(COUNTIFS($L$2:$L8769,$L8769)=1)),"",SUMIFS($G:$G,$L:$L,$L8769))</f>
        <v/>
      </c>
      <c r="K8769" s="5">
        <f>IF(OR($L8769="",NOT(COUNTIFS($L$2:$L8769,$L8769)=1)),"",SUMIFS($I:$I,$L:$L,$L8769))</f>
        <v/>
      </c>
      <c r="L8769" s="6">
        <f>IF($B8769="","",YEAR($B8769))</f>
        <v/>
      </c>
      <c r="M8769" s="6">
        <f>INT((ROW()-2)/39)+1</f>
        <v/>
      </c>
      <c r="N8769" s="6">
        <f>MOD(ROW()-2,39)+2</f>
        <v/>
      </c>
      <c r="O8769" s="42">
        <f>IF(AND($B8769&lt;&gt;"",$C8769&lt;&gt;"",$B8769&lt;=$C8769),INDEX(Szabalyok!$C:$C,$N8769),"")</f>
        <v/>
      </c>
      <c r="P8769">
        <f>IF(D8769="",P8768,P8768+1)</f>
        <v/>
      </c>
    </row>
    <row r="8770">
      <c r="A8770">
        <f>IF(P8770=P8769,0,P8770)</f>
        <v/>
      </c>
      <c r="B8770" s="41">
        <f>IF($M8770&gt;300,"",IF(OR(INDEX(Bemenet!$E$2:$E$301,$M8770)="",INDEX(Bemenet!$F$2:$F$301,$M8770)=""),"",MAX(INDEX(Bemenet!$E$2:$E$301,$M8770),INDEX(Szabalyok!$A:$A,$N8770))))</f>
        <v/>
      </c>
      <c r="C8770" s="41">
        <f>IF($B8770="","",MIN(INDEX(Bemenet!$F$2:$F$301,$M8770),INDEX(Szabalyok!$B:$B,$N8770)))</f>
        <v/>
      </c>
      <c r="D8770" s="5">
        <f>IF(AND($B8770&lt;&gt;"",$C8770&lt;&gt;"",$B8770&lt;=$C8770),INDEX(Bemenet!$G$2:$G$301,$M8770),"")</f>
        <v/>
      </c>
      <c r="E8770" s="6">
        <f>IF(AND($B8770&lt;&gt;"",$C8770&lt;&gt;"",$B8770&lt;=$C8770),INDEX(Bemenet!$D$2:$D$301,$M8770),"")</f>
        <v/>
      </c>
      <c r="F8770" s="5">
        <f>IF(AND($B8770&lt;&gt;"",$C8770&lt;&gt;"",$B8770&lt;=$C8770),$C8770-$B8770+1,"")</f>
        <v/>
      </c>
      <c r="G8770" s="5">
        <f>IF($F8770="","",$F8770*$D8770)</f>
        <v/>
      </c>
      <c r="H8770" s="42">
        <f>IF($G8770="","",$O8770)</f>
        <v/>
      </c>
      <c r="I8770" s="5">
        <f>IF($G8770="","",$G8770*IF($H8770="",$O8770,$H8770)/100)</f>
        <v/>
      </c>
      <c r="J8770" s="5">
        <f>IF(OR($L8770="",NOT(COUNTIFS($L$2:$L8770,$L8770)=1)),"",SUMIFS($G:$G,$L:$L,$L8770))</f>
        <v/>
      </c>
      <c r="K8770" s="5">
        <f>IF(OR($L8770="",NOT(COUNTIFS($L$2:$L8770,$L8770)=1)),"",SUMIFS($I:$I,$L:$L,$L8770))</f>
        <v/>
      </c>
      <c r="L8770" s="6">
        <f>IF($B8770="","",YEAR($B8770))</f>
        <v/>
      </c>
      <c r="M8770" s="6">
        <f>INT((ROW()-2)/39)+1</f>
        <v/>
      </c>
      <c r="N8770" s="6">
        <f>MOD(ROW()-2,39)+2</f>
        <v/>
      </c>
      <c r="O8770" s="42">
        <f>IF(AND($B8770&lt;&gt;"",$C8770&lt;&gt;"",$B8770&lt;=$C8770),INDEX(Szabalyok!$C:$C,$N8770),"")</f>
        <v/>
      </c>
      <c r="P8770">
        <f>IF(D8770="",P8769,P8769+1)</f>
        <v/>
      </c>
    </row>
    <row r="8771">
      <c r="A8771">
        <f>IF(P8771=P8770,0,P8771)</f>
        <v/>
      </c>
      <c r="B8771" s="41">
        <f>IF($M8771&gt;300,"",IF(OR(INDEX(Bemenet!$E$2:$E$301,$M8771)="",INDEX(Bemenet!$F$2:$F$301,$M8771)=""),"",MAX(INDEX(Bemenet!$E$2:$E$301,$M8771),INDEX(Szabalyok!$A:$A,$N8771))))</f>
        <v/>
      </c>
      <c r="C8771" s="41">
        <f>IF($B8771="","",MIN(INDEX(Bemenet!$F$2:$F$301,$M8771),INDEX(Szabalyok!$B:$B,$N8771)))</f>
        <v/>
      </c>
      <c r="D8771" s="5">
        <f>IF(AND($B8771&lt;&gt;"",$C8771&lt;&gt;"",$B8771&lt;=$C8771),INDEX(Bemenet!$G$2:$G$301,$M8771),"")</f>
        <v/>
      </c>
      <c r="E8771" s="6">
        <f>IF(AND($B8771&lt;&gt;"",$C8771&lt;&gt;"",$B8771&lt;=$C8771),INDEX(Bemenet!$D$2:$D$301,$M8771),"")</f>
        <v/>
      </c>
      <c r="F8771" s="5">
        <f>IF(AND($B8771&lt;&gt;"",$C8771&lt;&gt;"",$B8771&lt;=$C8771),$C8771-$B8771+1,"")</f>
        <v/>
      </c>
      <c r="G8771" s="5">
        <f>IF($F8771="","",$F8771*$D8771)</f>
        <v/>
      </c>
      <c r="H8771" s="42">
        <f>IF($G8771="","",$O8771)</f>
        <v/>
      </c>
      <c r="I8771" s="5">
        <f>IF($G8771="","",$G8771*IF($H8771="",$O8771,$H8771)/100)</f>
        <v/>
      </c>
      <c r="J8771" s="5">
        <f>IF(OR($L8771="",NOT(COUNTIFS($L$2:$L8771,$L8771)=1)),"",SUMIFS($G:$G,$L:$L,$L8771))</f>
        <v/>
      </c>
      <c r="K8771" s="5">
        <f>IF(OR($L8771="",NOT(COUNTIFS($L$2:$L8771,$L8771)=1)),"",SUMIFS($I:$I,$L:$L,$L8771))</f>
        <v/>
      </c>
      <c r="L8771" s="6">
        <f>IF($B8771="","",YEAR($B8771))</f>
        <v/>
      </c>
      <c r="M8771" s="6">
        <f>INT((ROW()-2)/39)+1</f>
        <v/>
      </c>
      <c r="N8771" s="6">
        <f>MOD(ROW()-2,39)+2</f>
        <v/>
      </c>
      <c r="O8771" s="42">
        <f>IF(AND($B8771&lt;&gt;"",$C8771&lt;&gt;"",$B8771&lt;=$C8771),INDEX(Szabalyok!$C:$C,$N8771),"")</f>
        <v/>
      </c>
      <c r="P8771">
        <f>IF(D8771="",P8770,P8770+1)</f>
        <v/>
      </c>
    </row>
    <row r="8772">
      <c r="A8772">
        <f>IF(P8772=P8771,0,P8772)</f>
        <v/>
      </c>
      <c r="B8772" s="41">
        <f>IF($M8772&gt;300,"",IF(OR(INDEX(Bemenet!$E$2:$E$301,$M8772)="",INDEX(Bemenet!$F$2:$F$301,$M8772)=""),"",MAX(INDEX(Bemenet!$E$2:$E$301,$M8772),INDEX(Szabalyok!$A:$A,$N8772))))</f>
        <v/>
      </c>
      <c r="C8772" s="41">
        <f>IF($B8772="","",MIN(INDEX(Bemenet!$F$2:$F$301,$M8772),INDEX(Szabalyok!$B:$B,$N8772)))</f>
        <v/>
      </c>
      <c r="D8772" s="5">
        <f>IF(AND($B8772&lt;&gt;"",$C8772&lt;&gt;"",$B8772&lt;=$C8772),INDEX(Bemenet!$G$2:$G$301,$M8772),"")</f>
        <v/>
      </c>
      <c r="E8772" s="6">
        <f>IF(AND($B8772&lt;&gt;"",$C8772&lt;&gt;"",$B8772&lt;=$C8772),INDEX(Bemenet!$D$2:$D$301,$M8772),"")</f>
        <v/>
      </c>
      <c r="F8772" s="5">
        <f>IF(AND($B8772&lt;&gt;"",$C8772&lt;&gt;"",$B8772&lt;=$C8772),$C8772-$B8772+1,"")</f>
        <v/>
      </c>
      <c r="G8772" s="5">
        <f>IF($F8772="","",$F8772*$D8772)</f>
        <v/>
      </c>
      <c r="H8772" s="42">
        <f>IF($G8772="","",$O8772)</f>
        <v/>
      </c>
      <c r="I8772" s="5">
        <f>IF($G8772="","",$G8772*IF($H8772="",$O8772,$H8772)/100)</f>
        <v/>
      </c>
      <c r="J8772" s="5">
        <f>IF(OR($L8772="",NOT(COUNTIFS($L$2:$L8772,$L8772)=1)),"",SUMIFS($G:$G,$L:$L,$L8772))</f>
        <v/>
      </c>
      <c r="K8772" s="5">
        <f>IF(OR($L8772="",NOT(COUNTIFS($L$2:$L8772,$L8772)=1)),"",SUMIFS($I:$I,$L:$L,$L8772))</f>
        <v/>
      </c>
      <c r="L8772" s="6">
        <f>IF($B8772="","",YEAR($B8772))</f>
        <v/>
      </c>
      <c r="M8772" s="6">
        <f>INT((ROW()-2)/39)+1</f>
        <v/>
      </c>
      <c r="N8772" s="6">
        <f>MOD(ROW()-2,39)+2</f>
        <v/>
      </c>
      <c r="O8772" s="42">
        <f>IF(AND($B8772&lt;&gt;"",$C8772&lt;&gt;"",$B8772&lt;=$C8772),INDEX(Szabalyok!$C:$C,$N8772),"")</f>
        <v/>
      </c>
      <c r="P8772">
        <f>IF(D8772="",P8771,P8771+1)</f>
        <v/>
      </c>
    </row>
    <row r="8773">
      <c r="A8773">
        <f>IF(P8773=P8772,0,P8773)</f>
        <v/>
      </c>
      <c r="B8773" s="41">
        <f>IF($M8773&gt;300,"",IF(OR(INDEX(Bemenet!$E$2:$E$301,$M8773)="",INDEX(Bemenet!$F$2:$F$301,$M8773)=""),"",MAX(INDEX(Bemenet!$E$2:$E$301,$M8773),INDEX(Szabalyok!$A:$A,$N8773))))</f>
        <v/>
      </c>
      <c r="C8773" s="41">
        <f>IF($B8773="","",MIN(INDEX(Bemenet!$F$2:$F$301,$M8773),INDEX(Szabalyok!$B:$B,$N8773)))</f>
        <v/>
      </c>
      <c r="D8773" s="5">
        <f>IF(AND($B8773&lt;&gt;"",$C8773&lt;&gt;"",$B8773&lt;=$C8773),INDEX(Bemenet!$G$2:$G$301,$M8773),"")</f>
        <v/>
      </c>
      <c r="E8773" s="6">
        <f>IF(AND($B8773&lt;&gt;"",$C8773&lt;&gt;"",$B8773&lt;=$C8773),INDEX(Bemenet!$D$2:$D$301,$M8773),"")</f>
        <v/>
      </c>
      <c r="F8773" s="5">
        <f>IF(AND($B8773&lt;&gt;"",$C8773&lt;&gt;"",$B8773&lt;=$C8773),$C8773-$B8773+1,"")</f>
        <v/>
      </c>
      <c r="G8773" s="5">
        <f>IF($F8773="","",$F8773*$D8773)</f>
        <v/>
      </c>
      <c r="H8773" s="42">
        <f>IF($G8773="","",$O8773)</f>
        <v/>
      </c>
      <c r="I8773" s="5">
        <f>IF($G8773="","",$G8773*IF($H8773="",$O8773,$H8773)/100)</f>
        <v/>
      </c>
      <c r="J8773" s="5">
        <f>IF(OR($L8773="",NOT(COUNTIFS($L$2:$L8773,$L8773)=1)),"",SUMIFS($G:$G,$L:$L,$L8773))</f>
        <v/>
      </c>
      <c r="K8773" s="5">
        <f>IF(OR($L8773="",NOT(COUNTIFS($L$2:$L8773,$L8773)=1)),"",SUMIFS($I:$I,$L:$L,$L8773))</f>
        <v/>
      </c>
      <c r="L8773" s="6">
        <f>IF($B8773="","",YEAR($B8773))</f>
        <v/>
      </c>
      <c r="M8773" s="6">
        <f>INT((ROW()-2)/39)+1</f>
        <v/>
      </c>
      <c r="N8773" s="6">
        <f>MOD(ROW()-2,39)+2</f>
        <v/>
      </c>
      <c r="O8773" s="42">
        <f>IF(AND($B8773&lt;&gt;"",$C8773&lt;&gt;"",$B8773&lt;=$C8773),INDEX(Szabalyok!$C:$C,$N8773),"")</f>
        <v/>
      </c>
      <c r="P8773">
        <f>IF(D8773="",P8772,P8772+1)</f>
        <v/>
      </c>
    </row>
    <row r="8774">
      <c r="A8774">
        <f>IF(P8774=P8773,0,P8774)</f>
        <v/>
      </c>
      <c r="B8774" s="41">
        <f>IF($M8774&gt;300,"",IF(OR(INDEX(Bemenet!$E$2:$E$301,$M8774)="",INDEX(Bemenet!$F$2:$F$301,$M8774)=""),"",MAX(INDEX(Bemenet!$E$2:$E$301,$M8774),INDEX(Szabalyok!$A:$A,$N8774))))</f>
        <v/>
      </c>
      <c r="C8774" s="41">
        <f>IF($B8774="","",MIN(INDEX(Bemenet!$F$2:$F$301,$M8774),INDEX(Szabalyok!$B:$B,$N8774)))</f>
        <v/>
      </c>
      <c r="D8774" s="5">
        <f>IF(AND($B8774&lt;&gt;"",$C8774&lt;&gt;"",$B8774&lt;=$C8774),INDEX(Bemenet!$G$2:$G$301,$M8774),"")</f>
        <v/>
      </c>
      <c r="E8774" s="6">
        <f>IF(AND($B8774&lt;&gt;"",$C8774&lt;&gt;"",$B8774&lt;=$C8774),INDEX(Bemenet!$D$2:$D$301,$M8774),"")</f>
        <v/>
      </c>
      <c r="F8774" s="5">
        <f>IF(AND($B8774&lt;&gt;"",$C8774&lt;&gt;"",$B8774&lt;=$C8774),$C8774-$B8774+1,"")</f>
        <v/>
      </c>
      <c r="G8774" s="5">
        <f>IF($F8774="","",$F8774*$D8774)</f>
        <v/>
      </c>
      <c r="H8774" s="42">
        <f>IF($G8774="","",$O8774)</f>
        <v/>
      </c>
      <c r="I8774" s="5">
        <f>IF($G8774="","",$G8774*IF($H8774="",$O8774,$H8774)/100)</f>
        <v/>
      </c>
      <c r="J8774" s="5">
        <f>IF(OR($L8774="",NOT(COUNTIFS($L$2:$L8774,$L8774)=1)),"",SUMIFS($G:$G,$L:$L,$L8774))</f>
        <v/>
      </c>
      <c r="K8774" s="5">
        <f>IF(OR($L8774="",NOT(COUNTIFS($L$2:$L8774,$L8774)=1)),"",SUMIFS($I:$I,$L:$L,$L8774))</f>
        <v/>
      </c>
      <c r="L8774" s="6">
        <f>IF($B8774="","",YEAR($B8774))</f>
        <v/>
      </c>
      <c r="M8774" s="6">
        <f>INT((ROW()-2)/39)+1</f>
        <v/>
      </c>
      <c r="N8774" s="6">
        <f>MOD(ROW()-2,39)+2</f>
        <v/>
      </c>
      <c r="O8774" s="42">
        <f>IF(AND($B8774&lt;&gt;"",$C8774&lt;&gt;"",$B8774&lt;=$C8774),INDEX(Szabalyok!$C:$C,$N8774),"")</f>
        <v/>
      </c>
      <c r="P8774">
        <f>IF(D8774="",P8773,P8773+1)</f>
        <v/>
      </c>
    </row>
    <row r="8775">
      <c r="A8775">
        <f>IF(P8775=P8774,0,P8775)</f>
        <v/>
      </c>
      <c r="B8775" s="41">
        <f>IF($M8775&gt;300,"",IF(OR(INDEX(Bemenet!$E$2:$E$301,$M8775)="",INDEX(Bemenet!$F$2:$F$301,$M8775)=""),"",MAX(INDEX(Bemenet!$E$2:$E$301,$M8775),INDEX(Szabalyok!$A:$A,$N8775))))</f>
        <v/>
      </c>
      <c r="C8775" s="41">
        <f>IF($B8775="","",MIN(INDEX(Bemenet!$F$2:$F$301,$M8775),INDEX(Szabalyok!$B:$B,$N8775)))</f>
        <v/>
      </c>
      <c r="D8775" s="5">
        <f>IF(AND($B8775&lt;&gt;"",$C8775&lt;&gt;"",$B8775&lt;=$C8775),INDEX(Bemenet!$G$2:$G$301,$M8775),"")</f>
        <v/>
      </c>
      <c r="E8775" s="6">
        <f>IF(AND($B8775&lt;&gt;"",$C8775&lt;&gt;"",$B8775&lt;=$C8775),INDEX(Bemenet!$D$2:$D$301,$M8775),"")</f>
        <v/>
      </c>
      <c r="F8775" s="5">
        <f>IF(AND($B8775&lt;&gt;"",$C8775&lt;&gt;"",$B8775&lt;=$C8775),$C8775-$B8775+1,"")</f>
        <v/>
      </c>
      <c r="G8775" s="5">
        <f>IF($F8775="","",$F8775*$D8775)</f>
        <v/>
      </c>
      <c r="H8775" s="42">
        <f>IF($G8775="","",$O8775)</f>
        <v/>
      </c>
      <c r="I8775" s="5">
        <f>IF($G8775="","",$G8775*IF($H8775="",$O8775,$H8775)/100)</f>
        <v/>
      </c>
      <c r="J8775" s="5">
        <f>IF(OR($L8775="",NOT(COUNTIFS($L$2:$L8775,$L8775)=1)),"",SUMIFS($G:$G,$L:$L,$L8775))</f>
        <v/>
      </c>
      <c r="K8775" s="5">
        <f>IF(OR($L8775="",NOT(COUNTIFS($L$2:$L8775,$L8775)=1)),"",SUMIFS($I:$I,$L:$L,$L8775))</f>
        <v/>
      </c>
      <c r="L8775" s="6">
        <f>IF($B8775="","",YEAR($B8775))</f>
        <v/>
      </c>
      <c r="M8775" s="6">
        <f>INT((ROW()-2)/39)+1</f>
        <v/>
      </c>
      <c r="N8775" s="6">
        <f>MOD(ROW()-2,39)+2</f>
        <v/>
      </c>
      <c r="O8775" s="42">
        <f>IF(AND($B8775&lt;&gt;"",$C8775&lt;&gt;"",$B8775&lt;=$C8775),INDEX(Szabalyok!$C:$C,$N8775),"")</f>
        <v/>
      </c>
      <c r="P8775">
        <f>IF(D8775="",P8774,P8774+1)</f>
        <v/>
      </c>
    </row>
    <row r="8776">
      <c r="A8776">
        <f>IF(P8776=P8775,0,P8776)</f>
        <v/>
      </c>
      <c r="B8776" s="41">
        <f>IF($M8776&gt;300,"",IF(OR(INDEX(Bemenet!$E$2:$E$301,$M8776)="",INDEX(Bemenet!$F$2:$F$301,$M8776)=""),"",MAX(INDEX(Bemenet!$E$2:$E$301,$M8776),INDEX(Szabalyok!$A:$A,$N8776))))</f>
        <v/>
      </c>
      <c r="C8776" s="41">
        <f>IF($B8776="","",MIN(INDEX(Bemenet!$F$2:$F$301,$M8776),INDEX(Szabalyok!$B:$B,$N8776)))</f>
        <v/>
      </c>
      <c r="D8776" s="5">
        <f>IF(AND($B8776&lt;&gt;"",$C8776&lt;&gt;"",$B8776&lt;=$C8776),INDEX(Bemenet!$G$2:$G$301,$M8776),"")</f>
        <v/>
      </c>
      <c r="E8776" s="6">
        <f>IF(AND($B8776&lt;&gt;"",$C8776&lt;&gt;"",$B8776&lt;=$C8776),INDEX(Bemenet!$D$2:$D$301,$M8776),"")</f>
        <v/>
      </c>
      <c r="F8776" s="5">
        <f>IF(AND($B8776&lt;&gt;"",$C8776&lt;&gt;"",$B8776&lt;=$C8776),$C8776-$B8776+1,"")</f>
        <v/>
      </c>
      <c r="G8776" s="5">
        <f>IF($F8776="","",$F8776*$D8776)</f>
        <v/>
      </c>
      <c r="H8776" s="42">
        <f>IF($G8776="","",$O8776)</f>
        <v/>
      </c>
      <c r="I8776" s="5">
        <f>IF($G8776="","",$G8776*IF($H8776="",$O8776,$H8776)/100)</f>
        <v/>
      </c>
      <c r="J8776" s="5">
        <f>IF(OR($L8776="",NOT(COUNTIFS($L$2:$L8776,$L8776)=1)),"",SUMIFS($G:$G,$L:$L,$L8776))</f>
        <v/>
      </c>
      <c r="K8776" s="5">
        <f>IF(OR($L8776="",NOT(COUNTIFS($L$2:$L8776,$L8776)=1)),"",SUMIFS($I:$I,$L:$L,$L8776))</f>
        <v/>
      </c>
      <c r="L8776" s="6">
        <f>IF($B8776="","",YEAR($B8776))</f>
        <v/>
      </c>
      <c r="M8776" s="6">
        <f>INT((ROW()-2)/39)+1</f>
        <v/>
      </c>
      <c r="N8776" s="6">
        <f>MOD(ROW()-2,39)+2</f>
        <v/>
      </c>
      <c r="O8776" s="42">
        <f>IF(AND($B8776&lt;&gt;"",$C8776&lt;&gt;"",$B8776&lt;=$C8776),INDEX(Szabalyok!$C:$C,$N8776),"")</f>
        <v/>
      </c>
      <c r="P8776">
        <f>IF(D8776="",P8775,P8775+1)</f>
        <v/>
      </c>
    </row>
    <row r="8777">
      <c r="A8777">
        <f>IF(P8777=P8776,0,P8777)</f>
        <v/>
      </c>
      <c r="B8777" s="41">
        <f>IF($M8777&gt;300,"",IF(OR(INDEX(Bemenet!$E$2:$E$301,$M8777)="",INDEX(Bemenet!$F$2:$F$301,$M8777)=""),"",MAX(INDEX(Bemenet!$E$2:$E$301,$M8777),INDEX(Szabalyok!$A:$A,$N8777))))</f>
        <v/>
      </c>
      <c r="C8777" s="41">
        <f>IF($B8777="","",MIN(INDEX(Bemenet!$F$2:$F$301,$M8777),INDEX(Szabalyok!$B:$B,$N8777)))</f>
        <v/>
      </c>
      <c r="D8777" s="5">
        <f>IF(AND($B8777&lt;&gt;"",$C8777&lt;&gt;"",$B8777&lt;=$C8777),INDEX(Bemenet!$G$2:$G$301,$M8777),"")</f>
        <v/>
      </c>
      <c r="E8777" s="6">
        <f>IF(AND($B8777&lt;&gt;"",$C8777&lt;&gt;"",$B8777&lt;=$C8777),INDEX(Bemenet!$D$2:$D$301,$M8777),"")</f>
        <v/>
      </c>
      <c r="F8777" s="5">
        <f>IF(AND($B8777&lt;&gt;"",$C8777&lt;&gt;"",$B8777&lt;=$C8777),$C8777-$B8777+1,"")</f>
        <v/>
      </c>
      <c r="G8777" s="5">
        <f>IF($F8777="","",$F8777*$D8777)</f>
        <v/>
      </c>
      <c r="H8777" s="42">
        <f>IF($G8777="","",$O8777)</f>
        <v/>
      </c>
      <c r="I8777" s="5">
        <f>IF($G8777="","",$G8777*IF($H8777="",$O8777,$H8777)/100)</f>
        <v/>
      </c>
      <c r="J8777" s="5">
        <f>IF(OR($L8777="",NOT(COUNTIFS($L$2:$L8777,$L8777)=1)),"",SUMIFS($G:$G,$L:$L,$L8777))</f>
        <v/>
      </c>
      <c r="K8777" s="5">
        <f>IF(OR($L8777="",NOT(COUNTIFS($L$2:$L8777,$L8777)=1)),"",SUMIFS($I:$I,$L:$L,$L8777))</f>
        <v/>
      </c>
      <c r="L8777" s="6">
        <f>IF($B8777="","",YEAR($B8777))</f>
        <v/>
      </c>
      <c r="M8777" s="6">
        <f>INT((ROW()-2)/39)+1</f>
        <v/>
      </c>
      <c r="N8777" s="6">
        <f>MOD(ROW()-2,39)+2</f>
        <v/>
      </c>
      <c r="O8777" s="42">
        <f>IF(AND($B8777&lt;&gt;"",$C8777&lt;&gt;"",$B8777&lt;=$C8777),INDEX(Szabalyok!$C:$C,$N8777),"")</f>
        <v/>
      </c>
      <c r="P8777">
        <f>IF(D8777="",P8776,P8776+1)</f>
        <v/>
      </c>
    </row>
    <row r="8778">
      <c r="A8778">
        <f>IF(P8778=P8777,0,P8778)</f>
        <v/>
      </c>
      <c r="B8778" s="41">
        <f>IF($M8778&gt;300,"",IF(OR(INDEX(Bemenet!$E$2:$E$301,$M8778)="",INDEX(Bemenet!$F$2:$F$301,$M8778)=""),"",MAX(INDEX(Bemenet!$E$2:$E$301,$M8778),INDEX(Szabalyok!$A:$A,$N8778))))</f>
        <v/>
      </c>
      <c r="C8778" s="41">
        <f>IF($B8778="","",MIN(INDEX(Bemenet!$F$2:$F$301,$M8778),INDEX(Szabalyok!$B:$B,$N8778)))</f>
        <v/>
      </c>
      <c r="D8778" s="5">
        <f>IF(AND($B8778&lt;&gt;"",$C8778&lt;&gt;"",$B8778&lt;=$C8778),INDEX(Bemenet!$G$2:$G$301,$M8778),"")</f>
        <v/>
      </c>
      <c r="E8778" s="6">
        <f>IF(AND($B8778&lt;&gt;"",$C8778&lt;&gt;"",$B8778&lt;=$C8778),INDEX(Bemenet!$D$2:$D$301,$M8778),"")</f>
        <v/>
      </c>
      <c r="F8778" s="5">
        <f>IF(AND($B8778&lt;&gt;"",$C8778&lt;&gt;"",$B8778&lt;=$C8778),$C8778-$B8778+1,"")</f>
        <v/>
      </c>
      <c r="G8778" s="5">
        <f>IF($F8778="","",$F8778*$D8778)</f>
        <v/>
      </c>
      <c r="H8778" s="42">
        <f>IF($G8778="","",$O8778)</f>
        <v/>
      </c>
      <c r="I8778" s="5">
        <f>IF($G8778="","",$G8778*IF($H8778="",$O8778,$H8778)/100)</f>
        <v/>
      </c>
      <c r="J8778" s="5">
        <f>IF(OR($L8778="",NOT(COUNTIFS($L$2:$L8778,$L8778)=1)),"",SUMIFS($G:$G,$L:$L,$L8778))</f>
        <v/>
      </c>
      <c r="K8778" s="5">
        <f>IF(OR($L8778="",NOT(COUNTIFS($L$2:$L8778,$L8778)=1)),"",SUMIFS($I:$I,$L:$L,$L8778))</f>
        <v/>
      </c>
      <c r="L8778" s="6">
        <f>IF($B8778="","",YEAR($B8778))</f>
        <v/>
      </c>
      <c r="M8778" s="6">
        <f>INT((ROW()-2)/39)+1</f>
        <v/>
      </c>
      <c r="N8778" s="6">
        <f>MOD(ROW()-2,39)+2</f>
        <v/>
      </c>
      <c r="O8778" s="42">
        <f>IF(AND($B8778&lt;&gt;"",$C8778&lt;&gt;"",$B8778&lt;=$C8778),INDEX(Szabalyok!$C:$C,$N8778),"")</f>
        <v/>
      </c>
      <c r="P8778">
        <f>IF(D8778="",P8777,P8777+1)</f>
        <v/>
      </c>
    </row>
    <row r="8779">
      <c r="A8779">
        <f>IF(P8779=P8778,0,P8779)</f>
        <v/>
      </c>
      <c r="B8779" s="41">
        <f>IF($M8779&gt;300,"",IF(OR(INDEX(Bemenet!$E$2:$E$301,$M8779)="",INDEX(Bemenet!$F$2:$F$301,$M8779)=""),"",MAX(INDEX(Bemenet!$E$2:$E$301,$M8779),INDEX(Szabalyok!$A:$A,$N8779))))</f>
        <v/>
      </c>
      <c r="C8779" s="41">
        <f>IF($B8779="","",MIN(INDEX(Bemenet!$F$2:$F$301,$M8779),INDEX(Szabalyok!$B:$B,$N8779)))</f>
        <v/>
      </c>
      <c r="D8779" s="5">
        <f>IF(AND($B8779&lt;&gt;"",$C8779&lt;&gt;"",$B8779&lt;=$C8779),INDEX(Bemenet!$G$2:$G$301,$M8779),"")</f>
        <v/>
      </c>
      <c r="E8779" s="6">
        <f>IF(AND($B8779&lt;&gt;"",$C8779&lt;&gt;"",$B8779&lt;=$C8779),INDEX(Bemenet!$D$2:$D$301,$M8779),"")</f>
        <v/>
      </c>
      <c r="F8779" s="5">
        <f>IF(AND($B8779&lt;&gt;"",$C8779&lt;&gt;"",$B8779&lt;=$C8779),$C8779-$B8779+1,"")</f>
        <v/>
      </c>
      <c r="G8779" s="5">
        <f>IF($F8779="","",$F8779*$D8779)</f>
        <v/>
      </c>
      <c r="H8779" s="42">
        <f>IF($G8779="","",$O8779)</f>
        <v/>
      </c>
      <c r="I8779" s="5">
        <f>IF($G8779="","",$G8779*IF($H8779="",$O8779,$H8779)/100)</f>
        <v/>
      </c>
      <c r="J8779" s="5">
        <f>IF(OR($L8779="",NOT(COUNTIFS($L$2:$L8779,$L8779)=1)),"",SUMIFS($G:$G,$L:$L,$L8779))</f>
        <v/>
      </c>
      <c r="K8779" s="5">
        <f>IF(OR($L8779="",NOT(COUNTIFS($L$2:$L8779,$L8779)=1)),"",SUMIFS($I:$I,$L:$L,$L8779))</f>
        <v/>
      </c>
      <c r="L8779" s="6">
        <f>IF($B8779="","",YEAR($B8779))</f>
        <v/>
      </c>
      <c r="M8779" s="6">
        <f>INT((ROW()-2)/39)+1</f>
        <v/>
      </c>
      <c r="N8779" s="6">
        <f>MOD(ROW()-2,39)+2</f>
        <v/>
      </c>
      <c r="O8779" s="42">
        <f>IF(AND($B8779&lt;&gt;"",$C8779&lt;&gt;"",$B8779&lt;=$C8779),INDEX(Szabalyok!$C:$C,$N8779),"")</f>
        <v/>
      </c>
      <c r="P8779">
        <f>IF(D8779="",P8778,P8778+1)</f>
        <v/>
      </c>
    </row>
    <row r="8780">
      <c r="A8780">
        <f>IF(P8780=P8779,0,P8780)</f>
        <v/>
      </c>
      <c r="B8780" s="41">
        <f>IF($M8780&gt;300,"",IF(OR(INDEX(Bemenet!$E$2:$E$301,$M8780)="",INDEX(Bemenet!$F$2:$F$301,$M8780)=""),"",MAX(INDEX(Bemenet!$E$2:$E$301,$M8780),INDEX(Szabalyok!$A:$A,$N8780))))</f>
        <v/>
      </c>
      <c r="C8780" s="41">
        <f>IF($B8780="","",MIN(INDEX(Bemenet!$F$2:$F$301,$M8780),INDEX(Szabalyok!$B:$B,$N8780)))</f>
        <v/>
      </c>
      <c r="D8780" s="5">
        <f>IF(AND($B8780&lt;&gt;"",$C8780&lt;&gt;"",$B8780&lt;=$C8780),INDEX(Bemenet!$G$2:$G$301,$M8780),"")</f>
        <v/>
      </c>
      <c r="E8780" s="6">
        <f>IF(AND($B8780&lt;&gt;"",$C8780&lt;&gt;"",$B8780&lt;=$C8780),INDEX(Bemenet!$D$2:$D$301,$M8780),"")</f>
        <v/>
      </c>
      <c r="F8780" s="5">
        <f>IF(AND($B8780&lt;&gt;"",$C8780&lt;&gt;"",$B8780&lt;=$C8780),$C8780-$B8780+1,"")</f>
        <v/>
      </c>
      <c r="G8780" s="5">
        <f>IF($F8780="","",$F8780*$D8780)</f>
        <v/>
      </c>
      <c r="H8780" s="42">
        <f>IF($G8780="","",$O8780)</f>
        <v/>
      </c>
      <c r="I8780" s="5">
        <f>IF($G8780="","",$G8780*IF($H8780="",$O8780,$H8780)/100)</f>
        <v/>
      </c>
      <c r="J8780" s="5">
        <f>IF(OR($L8780="",NOT(COUNTIFS($L$2:$L8780,$L8780)=1)),"",SUMIFS($G:$G,$L:$L,$L8780))</f>
        <v/>
      </c>
      <c r="K8780" s="5">
        <f>IF(OR($L8780="",NOT(COUNTIFS($L$2:$L8780,$L8780)=1)),"",SUMIFS($I:$I,$L:$L,$L8780))</f>
        <v/>
      </c>
      <c r="L8780" s="6">
        <f>IF($B8780="","",YEAR($B8780))</f>
        <v/>
      </c>
      <c r="M8780" s="6">
        <f>INT((ROW()-2)/39)+1</f>
        <v/>
      </c>
      <c r="N8780" s="6">
        <f>MOD(ROW()-2,39)+2</f>
        <v/>
      </c>
      <c r="O8780" s="42">
        <f>IF(AND($B8780&lt;&gt;"",$C8780&lt;&gt;"",$B8780&lt;=$C8780),INDEX(Szabalyok!$C:$C,$N8780),"")</f>
        <v/>
      </c>
      <c r="P8780">
        <f>IF(D8780="",P8779,P8779+1)</f>
        <v/>
      </c>
    </row>
    <row r="8781">
      <c r="A8781">
        <f>IF(P8781=P8780,0,P8781)</f>
        <v/>
      </c>
      <c r="B8781" s="41">
        <f>IF($M8781&gt;300,"",IF(OR(INDEX(Bemenet!$E$2:$E$301,$M8781)="",INDEX(Bemenet!$F$2:$F$301,$M8781)=""),"",MAX(INDEX(Bemenet!$E$2:$E$301,$M8781),INDEX(Szabalyok!$A:$A,$N8781))))</f>
        <v/>
      </c>
      <c r="C8781" s="41">
        <f>IF($B8781="","",MIN(INDEX(Bemenet!$F$2:$F$301,$M8781),INDEX(Szabalyok!$B:$B,$N8781)))</f>
        <v/>
      </c>
      <c r="D8781" s="5">
        <f>IF(AND($B8781&lt;&gt;"",$C8781&lt;&gt;"",$B8781&lt;=$C8781),INDEX(Bemenet!$G$2:$G$301,$M8781),"")</f>
        <v/>
      </c>
      <c r="E8781" s="6">
        <f>IF(AND($B8781&lt;&gt;"",$C8781&lt;&gt;"",$B8781&lt;=$C8781),INDEX(Bemenet!$D$2:$D$301,$M8781),"")</f>
        <v/>
      </c>
      <c r="F8781" s="5">
        <f>IF(AND($B8781&lt;&gt;"",$C8781&lt;&gt;"",$B8781&lt;=$C8781),$C8781-$B8781+1,"")</f>
        <v/>
      </c>
      <c r="G8781" s="5">
        <f>IF($F8781="","",$F8781*$D8781)</f>
        <v/>
      </c>
      <c r="H8781" s="42">
        <f>IF($G8781="","",$O8781)</f>
        <v/>
      </c>
      <c r="I8781" s="5">
        <f>IF($G8781="","",$G8781*IF($H8781="",$O8781,$H8781)/100)</f>
        <v/>
      </c>
      <c r="J8781" s="5">
        <f>IF(OR($L8781="",NOT(COUNTIFS($L$2:$L8781,$L8781)=1)),"",SUMIFS($G:$G,$L:$L,$L8781))</f>
        <v/>
      </c>
      <c r="K8781" s="5">
        <f>IF(OR($L8781="",NOT(COUNTIFS($L$2:$L8781,$L8781)=1)),"",SUMIFS($I:$I,$L:$L,$L8781))</f>
        <v/>
      </c>
      <c r="L8781" s="6">
        <f>IF($B8781="","",YEAR($B8781))</f>
        <v/>
      </c>
      <c r="M8781" s="6">
        <f>INT((ROW()-2)/39)+1</f>
        <v/>
      </c>
      <c r="N8781" s="6">
        <f>MOD(ROW()-2,39)+2</f>
        <v/>
      </c>
      <c r="O8781" s="42">
        <f>IF(AND($B8781&lt;&gt;"",$C8781&lt;&gt;"",$B8781&lt;=$C8781),INDEX(Szabalyok!$C:$C,$N8781),"")</f>
        <v/>
      </c>
      <c r="P8781">
        <f>IF(D8781="",P8780,P8780+1)</f>
        <v/>
      </c>
    </row>
    <row r="8782">
      <c r="A8782">
        <f>IF(P8782=P8781,0,P8782)</f>
        <v/>
      </c>
      <c r="B8782" s="41">
        <f>IF($M8782&gt;300,"",IF(OR(INDEX(Bemenet!$E$2:$E$301,$M8782)="",INDEX(Bemenet!$F$2:$F$301,$M8782)=""),"",MAX(INDEX(Bemenet!$E$2:$E$301,$M8782),INDEX(Szabalyok!$A:$A,$N8782))))</f>
        <v/>
      </c>
      <c r="C8782" s="41">
        <f>IF($B8782="","",MIN(INDEX(Bemenet!$F$2:$F$301,$M8782),INDEX(Szabalyok!$B:$B,$N8782)))</f>
        <v/>
      </c>
      <c r="D8782" s="5">
        <f>IF(AND($B8782&lt;&gt;"",$C8782&lt;&gt;"",$B8782&lt;=$C8782),INDEX(Bemenet!$G$2:$G$301,$M8782),"")</f>
        <v/>
      </c>
      <c r="E8782" s="6">
        <f>IF(AND($B8782&lt;&gt;"",$C8782&lt;&gt;"",$B8782&lt;=$C8782),INDEX(Bemenet!$D$2:$D$301,$M8782),"")</f>
        <v/>
      </c>
      <c r="F8782" s="5">
        <f>IF(AND($B8782&lt;&gt;"",$C8782&lt;&gt;"",$B8782&lt;=$C8782),$C8782-$B8782+1,"")</f>
        <v/>
      </c>
      <c r="G8782" s="5">
        <f>IF($F8782="","",$F8782*$D8782)</f>
        <v/>
      </c>
      <c r="H8782" s="42">
        <f>IF($G8782="","",$O8782)</f>
        <v/>
      </c>
      <c r="I8782" s="5">
        <f>IF($G8782="","",$G8782*IF($H8782="",$O8782,$H8782)/100)</f>
        <v/>
      </c>
      <c r="J8782" s="5">
        <f>IF(OR($L8782="",NOT(COUNTIFS($L$2:$L8782,$L8782)=1)),"",SUMIFS($G:$G,$L:$L,$L8782))</f>
        <v/>
      </c>
      <c r="K8782" s="5">
        <f>IF(OR($L8782="",NOT(COUNTIFS($L$2:$L8782,$L8782)=1)),"",SUMIFS($I:$I,$L:$L,$L8782))</f>
        <v/>
      </c>
      <c r="L8782" s="6">
        <f>IF($B8782="","",YEAR($B8782))</f>
        <v/>
      </c>
      <c r="M8782" s="6">
        <f>INT((ROW()-2)/39)+1</f>
        <v/>
      </c>
      <c r="N8782" s="6">
        <f>MOD(ROW()-2,39)+2</f>
        <v/>
      </c>
      <c r="O8782" s="42">
        <f>IF(AND($B8782&lt;&gt;"",$C8782&lt;&gt;"",$B8782&lt;=$C8782),INDEX(Szabalyok!$C:$C,$N8782),"")</f>
        <v/>
      </c>
      <c r="P8782">
        <f>IF(D8782="",P8781,P8781+1)</f>
        <v/>
      </c>
    </row>
    <row r="8783">
      <c r="A8783">
        <f>IF(P8783=P8782,0,P8783)</f>
        <v/>
      </c>
      <c r="B8783" s="41">
        <f>IF($M8783&gt;300,"",IF(OR(INDEX(Bemenet!$E$2:$E$301,$M8783)="",INDEX(Bemenet!$F$2:$F$301,$M8783)=""),"",MAX(INDEX(Bemenet!$E$2:$E$301,$M8783),INDEX(Szabalyok!$A:$A,$N8783))))</f>
        <v/>
      </c>
      <c r="C8783" s="41">
        <f>IF($B8783="","",MIN(INDEX(Bemenet!$F$2:$F$301,$M8783),INDEX(Szabalyok!$B:$B,$N8783)))</f>
        <v/>
      </c>
      <c r="D8783" s="5">
        <f>IF(AND($B8783&lt;&gt;"",$C8783&lt;&gt;"",$B8783&lt;=$C8783),INDEX(Bemenet!$G$2:$G$301,$M8783),"")</f>
        <v/>
      </c>
      <c r="E8783" s="6">
        <f>IF(AND($B8783&lt;&gt;"",$C8783&lt;&gt;"",$B8783&lt;=$C8783),INDEX(Bemenet!$D$2:$D$301,$M8783),"")</f>
        <v/>
      </c>
      <c r="F8783" s="5">
        <f>IF(AND($B8783&lt;&gt;"",$C8783&lt;&gt;"",$B8783&lt;=$C8783),$C8783-$B8783+1,"")</f>
        <v/>
      </c>
      <c r="G8783" s="5">
        <f>IF($F8783="","",$F8783*$D8783)</f>
        <v/>
      </c>
      <c r="H8783" s="42">
        <f>IF($G8783="","",$O8783)</f>
        <v/>
      </c>
      <c r="I8783" s="5">
        <f>IF($G8783="","",$G8783*IF($H8783="",$O8783,$H8783)/100)</f>
        <v/>
      </c>
      <c r="J8783" s="5">
        <f>IF(OR($L8783="",NOT(COUNTIFS($L$2:$L8783,$L8783)=1)),"",SUMIFS($G:$G,$L:$L,$L8783))</f>
        <v/>
      </c>
      <c r="K8783" s="5">
        <f>IF(OR($L8783="",NOT(COUNTIFS($L$2:$L8783,$L8783)=1)),"",SUMIFS($I:$I,$L:$L,$L8783))</f>
        <v/>
      </c>
      <c r="L8783" s="6">
        <f>IF($B8783="","",YEAR($B8783))</f>
        <v/>
      </c>
      <c r="M8783" s="6">
        <f>INT((ROW()-2)/39)+1</f>
        <v/>
      </c>
      <c r="N8783" s="6">
        <f>MOD(ROW()-2,39)+2</f>
        <v/>
      </c>
      <c r="O8783" s="42">
        <f>IF(AND($B8783&lt;&gt;"",$C8783&lt;&gt;"",$B8783&lt;=$C8783),INDEX(Szabalyok!$C:$C,$N8783),"")</f>
        <v/>
      </c>
      <c r="P8783">
        <f>IF(D8783="",P8782,P8782+1)</f>
        <v/>
      </c>
    </row>
    <row r="8784">
      <c r="A8784">
        <f>IF(P8784=P8783,0,P8784)</f>
        <v/>
      </c>
      <c r="B8784" s="41">
        <f>IF($M8784&gt;300,"",IF(OR(INDEX(Bemenet!$E$2:$E$301,$M8784)="",INDEX(Bemenet!$F$2:$F$301,$M8784)=""),"",MAX(INDEX(Bemenet!$E$2:$E$301,$M8784),INDEX(Szabalyok!$A:$A,$N8784))))</f>
        <v/>
      </c>
      <c r="C8784" s="41">
        <f>IF($B8784="","",MIN(INDEX(Bemenet!$F$2:$F$301,$M8784),INDEX(Szabalyok!$B:$B,$N8784)))</f>
        <v/>
      </c>
      <c r="D8784" s="5">
        <f>IF(AND($B8784&lt;&gt;"",$C8784&lt;&gt;"",$B8784&lt;=$C8784),INDEX(Bemenet!$G$2:$G$301,$M8784),"")</f>
        <v/>
      </c>
      <c r="E8784" s="6">
        <f>IF(AND($B8784&lt;&gt;"",$C8784&lt;&gt;"",$B8784&lt;=$C8784),INDEX(Bemenet!$D$2:$D$301,$M8784),"")</f>
        <v/>
      </c>
      <c r="F8784" s="5">
        <f>IF(AND($B8784&lt;&gt;"",$C8784&lt;&gt;"",$B8784&lt;=$C8784),$C8784-$B8784+1,"")</f>
        <v/>
      </c>
      <c r="G8784" s="5">
        <f>IF($F8784="","",$F8784*$D8784)</f>
        <v/>
      </c>
      <c r="H8784" s="42">
        <f>IF($G8784="","",$O8784)</f>
        <v/>
      </c>
      <c r="I8784" s="5">
        <f>IF($G8784="","",$G8784*IF($H8784="",$O8784,$H8784)/100)</f>
        <v/>
      </c>
      <c r="J8784" s="5">
        <f>IF(OR($L8784="",NOT(COUNTIFS($L$2:$L8784,$L8784)=1)),"",SUMIFS($G:$G,$L:$L,$L8784))</f>
        <v/>
      </c>
      <c r="K8784" s="5">
        <f>IF(OR($L8784="",NOT(COUNTIFS($L$2:$L8784,$L8784)=1)),"",SUMIFS($I:$I,$L:$L,$L8784))</f>
        <v/>
      </c>
      <c r="L8784" s="6">
        <f>IF($B8784="","",YEAR($B8784))</f>
        <v/>
      </c>
      <c r="M8784" s="6">
        <f>INT((ROW()-2)/39)+1</f>
        <v/>
      </c>
      <c r="N8784" s="6">
        <f>MOD(ROW()-2,39)+2</f>
        <v/>
      </c>
      <c r="O8784" s="42">
        <f>IF(AND($B8784&lt;&gt;"",$C8784&lt;&gt;"",$B8784&lt;=$C8784),INDEX(Szabalyok!$C:$C,$N8784),"")</f>
        <v/>
      </c>
      <c r="P8784">
        <f>IF(D8784="",P8783,P8783+1)</f>
        <v/>
      </c>
    </row>
    <row r="8785">
      <c r="A8785">
        <f>IF(P8785=P8784,0,P8785)</f>
        <v/>
      </c>
      <c r="B8785" s="41">
        <f>IF($M8785&gt;300,"",IF(OR(INDEX(Bemenet!$E$2:$E$301,$M8785)="",INDEX(Bemenet!$F$2:$F$301,$M8785)=""),"",MAX(INDEX(Bemenet!$E$2:$E$301,$M8785),INDEX(Szabalyok!$A:$A,$N8785))))</f>
        <v/>
      </c>
      <c r="C8785" s="41">
        <f>IF($B8785="","",MIN(INDEX(Bemenet!$F$2:$F$301,$M8785),INDEX(Szabalyok!$B:$B,$N8785)))</f>
        <v/>
      </c>
      <c r="D8785" s="5">
        <f>IF(AND($B8785&lt;&gt;"",$C8785&lt;&gt;"",$B8785&lt;=$C8785),INDEX(Bemenet!$G$2:$G$301,$M8785),"")</f>
        <v/>
      </c>
      <c r="E8785" s="6">
        <f>IF(AND($B8785&lt;&gt;"",$C8785&lt;&gt;"",$B8785&lt;=$C8785),INDEX(Bemenet!$D$2:$D$301,$M8785),"")</f>
        <v/>
      </c>
      <c r="F8785" s="5">
        <f>IF(AND($B8785&lt;&gt;"",$C8785&lt;&gt;"",$B8785&lt;=$C8785),$C8785-$B8785+1,"")</f>
        <v/>
      </c>
      <c r="G8785" s="5">
        <f>IF($F8785="","",$F8785*$D8785)</f>
        <v/>
      </c>
      <c r="H8785" s="42">
        <f>IF($G8785="","",$O8785)</f>
        <v/>
      </c>
      <c r="I8785" s="5">
        <f>IF($G8785="","",$G8785*IF($H8785="",$O8785,$H8785)/100)</f>
        <v/>
      </c>
      <c r="J8785" s="5">
        <f>IF(OR($L8785="",NOT(COUNTIFS($L$2:$L8785,$L8785)=1)),"",SUMIFS($G:$G,$L:$L,$L8785))</f>
        <v/>
      </c>
      <c r="K8785" s="5">
        <f>IF(OR($L8785="",NOT(COUNTIFS($L$2:$L8785,$L8785)=1)),"",SUMIFS($I:$I,$L:$L,$L8785))</f>
        <v/>
      </c>
      <c r="L8785" s="6">
        <f>IF($B8785="","",YEAR($B8785))</f>
        <v/>
      </c>
      <c r="M8785" s="6">
        <f>INT((ROW()-2)/39)+1</f>
        <v/>
      </c>
      <c r="N8785" s="6">
        <f>MOD(ROW()-2,39)+2</f>
        <v/>
      </c>
      <c r="O8785" s="42">
        <f>IF(AND($B8785&lt;&gt;"",$C8785&lt;&gt;"",$B8785&lt;=$C8785),INDEX(Szabalyok!$C:$C,$N8785),"")</f>
        <v/>
      </c>
      <c r="P8785">
        <f>IF(D8785="",P8784,P8784+1)</f>
        <v/>
      </c>
    </row>
    <row r="8786">
      <c r="A8786">
        <f>IF(P8786=P8785,0,P8786)</f>
        <v/>
      </c>
      <c r="B8786" s="41">
        <f>IF($M8786&gt;300,"",IF(OR(INDEX(Bemenet!$E$2:$E$301,$M8786)="",INDEX(Bemenet!$F$2:$F$301,$M8786)=""),"",MAX(INDEX(Bemenet!$E$2:$E$301,$M8786),INDEX(Szabalyok!$A:$A,$N8786))))</f>
        <v/>
      </c>
      <c r="C8786" s="41">
        <f>IF($B8786="","",MIN(INDEX(Bemenet!$F$2:$F$301,$M8786),INDEX(Szabalyok!$B:$B,$N8786)))</f>
        <v/>
      </c>
      <c r="D8786" s="5">
        <f>IF(AND($B8786&lt;&gt;"",$C8786&lt;&gt;"",$B8786&lt;=$C8786),INDEX(Bemenet!$G$2:$G$301,$M8786),"")</f>
        <v/>
      </c>
      <c r="E8786" s="6">
        <f>IF(AND($B8786&lt;&gt;"",$C8786&lt;&gt;"",$B8786&lt;=$C8786),INDEX(Bemenet!$D$2:$D$301,$M8786),"")</f>
        <v/>
      </c>
      <c r="F8786" s="5">
        <f>IF(AND($B8786&lt;&gt;"",$C8786&lt;&gt;"",$B8786&lt;=$C8786),$C8786-$B8786+1,"")</f>
        <v/>
      </c>
      <c r="G8786" s="5">
        <f>IF($F8786="","",$F8786*$D8786)</f>
        <v/>
      </c>
      <c r="H8786" s="42">
        <f>IF($G8786="","",$O8786)</f>
        <v/>
      </c>
      <c r="I8786" s="5">
        <f>IF($G8786="","",$G8786*IF($H8786="",$O8786,$H8786)/100)</f>
        <v/>
      </c>
      <c r="J8786" s="5">
        <f>IF(OR($L8786="",NOT(COUNTIFS($L$2:$L8786,$L8786)=1)),"",SUMIFS($G:$G,$L:$L,$L8786))</f>
        <v/>
      </c>
      <c r="K8786" s="5">
        <f>IF(OR($L8786="",NOT(COUNTIFS($L$2:$L8786,$L8786)=1)),"",SUMIFS($I:$I,$L:$L,$L8786))</f>
        <v/>
      </c>
      <c r="L8786" s="6">
        <f>IF($B8786="","",YEAR($B8786))</f>
        <v/>
      </c>
      <c r="M8786" s="6">
        <f>INT((ROW()-2)/39)+1</f>
        <v/>
      </c>
      <c r="N8786" s="6">
        <f>MOD(ROW()-2,39)+2</f>
        <v/>
      </c>
      <c r="O8786" s="42">
        <f>IF(AND($B8786&lt;&gt;"",$C8786&lt;&gt;"",$B8786&lt;=$C8786),INDEX(Szabalyok!$C:$C,$N8786),"")</f>
        <v/>
      </c>
      <c r="P8786">
        <f>IF(D8786="",P8785,P8785+1)</f>
        <v/>
      </c>
    </row>
    <row r="8787">
      <c r="A8787">
        <f>IF(P8787=P8786,0,P8787)</f>
        <v/>
      </c>
      <c r="B8787" s="41">
        <f>IF($M8787&gt;300,"",IF(OR(INDEX(Bemenet!$E$2:$E$301,$M8787)="",INDEX(Bemenet!$F$2:$F$301,$M8787)=""),"",MAX(INDEX(Bemenet!$E$2:$E$301,$M8787),INDEX(Szabalyok!$A:$A,$N8787))))</f>
        <v/>
      </c>
      <c r="C8787" s="41">
        <f>IF($B8787="","",MIN(INDEX(Bemenet!$F$2:$F$301,$M8787),INDEX(Szabalyok!$B:$B,$N8787)))</f>
        <v/>
      </c>
      <c r="D8787" s="5">
        <f>IF(AND($B8787&lt;&gt;"",$C8787&lt;&gt;"",$B8787&lt;=$C8787),INDEX(Bemenet!$G$2:$G$301,$M8787),"")</f>
        <v/>
      </c>
      <c r="E8787" s="6">
        <f>IF(AND($B8787&lt;&gt;"",$C8787&lt;&gt;"",$B8787&lt;=$C8787),INDEX(Bemenet!$D$2:$D$301,$M8787),"")</f>
        <v/>
      </c>
      <c r="F8787" s="5">
        <f>IF(AND($B8787&lt;&gt;"",$C8787&lt;&gt;"",$B8787&lt;=$C8787),$C8787-$B8787+1,"")</f>
        <v/>
      </c>
      <c r="G8787" s="5">
        <f>IF($F8787="","",$F8787*$D8787)</f>
        <v/>
      </c>
      <c r="H8787" s="42">
        <f>IF($G8787="","",$O8787)</f>
        <v/>
      </c>
      <c r="I8787" s="5">
        <f>IF($G8787="","",$G8787*IF($H8787="",$O8787,$H8787)/100)</f>
        <v/>
      </c>
      <c r="J8787" s="5">
        <f>IF(OR($L8787="",NOT(COUNTIFS($L$2:$L8787,$L8787)=1)),"",SUMIFS($G:$G,$L:$L,$L8787))</f>
        <v/>
      </c>
      <c r="K8787" s="5">
        <f>IF(OR($L8787="",NOT(COUNTIFS($L$2:$L8787,$L8787)=1)),"",SUMIFS($I:$I,$L:$L,$L8787))</f>
        <v/>
      </c>
      <c r="L8787" s="6">
        <f>IF($B8787="","",YEAR($B8787))</f>
        <v/>
      </c>
      <c r="M8787" s="6">
        <f>INT((ROW()-2)/39)+1</f>
        <v/>
      </c>
      <c r="N8787" s="6">
        <f>MOD(ROW()-2,39)+2</f>
        <v/>
      </c>
      <c r="O8787" s="42">
        <f>IF(AND($B8787&lt;&gt;"",$C8787&lt;&gt;"",$B8787&lt;=$C8787),INDEX(Szabalyok!$C:$C,$N8787),"")</f>
        <v/>
      </c>
      <c r="P8787">
        <f>IF(D8787="",P8786,P8786+1)</f>
        <v/>
      </c>
    </row>
    <row r="8788">
      <c r="A8788">
        <f>IF(P8788=P8787,0,P8788)</f>
        <v/>
      </c>
      <c r="B8788" s="41">
        <f>IF($M8788&gt;300,"",IF(OR(INDEX(Bemenet!$E$2:$E$301,$M8788)="",INDEX(Bemenet!$F$2:$F$301,$M8788)=""),"",MAX(INDEX(Bemenet!$E$2:$E$301,$M8788),INDEX(Szabalyok!$A:$A,$N8788))))</f>
        <v/>
      </c>
      <c r="C8788" s="41">
        <f>IF($B8788="","",MIN(INDEX(Bemenet!$F$2:$F$301,$M8788),INDEX(Szabalyok!$B:$B,$N8788)))</f>
        <v/>
      </c>
      <c r="D8788" s="5">
        <f>IF(AND($B8788&lt;&gt;"",$C8788&lt;&gt;"",$B8788&lt;=$C8788),INDEX(Bemenet!$G$2:$G$301,$M8788),"")</f>
        <v/>
      </c>
      <c r="E8788" s="6">
        <f>IF(AND($B8788&lt;&gt;"",$C8788&lt;&gt;"",$B8788&lt;=$C8788),INDEX(Bemenet!$D$2:$D$301,$M8788),"")</f>
        <v/>
      </c>
      <c r="F8788" s="5">
        <f>IF(AND($B8788&lt;&gt;"",$C8788&lt;&gt;"",$B8788&lt;=$C8788),$C8788-$B8788+1,"")</f>
        <v/>
      </c>
      <c r="G8788" s="5">
        <f>IF($F8788="","",$F8788*$D8788)</f>
        <v/>
      </c>
      <c r="H8788" s="42">
        <f>IF($G8788="","",$O8788)</f>
        <v/>
      </c>
      <c r="I8788" s="5">
        <f>IF($G8788="","",$G8788*IF($H8788="",$O8788,$H8788)/100)</f>
        <v/>
      </c>
      <c r="J8788" s="5">
        <f>IF(OR($L8788="",NOT(COUNTIFS($L$2:$L8788,$L8788)=1)),"",SUMIFS($G:$G,$L:$L,$L8788))</f>
        <v/>
      </c>
      <c r="K8788" s="5">
        <f>IF(OR($L8788="",NOT(COUNTIFS($L$2:$L8788,$L8788)=1)),"",SUMIFS($I:$I,$L:$L,$L8788))</f>
        <v/>
      </c>
      <c r="L8788" s="6">
        <f>IF($B8788="","",YEAR($B8788))</f>
        <v/>
      </c>
      <c r="M8788" s="6">
        <f>INT((ROW()-2)/39)+1</f>
        <v/>
      </c>
      <c r="N8788" s="6">
        <f>MOD(ROW()-2,39)+2</f>
        <v/>
      </c>
      <c r="O8788" s="42">
        <f>IF(AND($B8788&lt;&gt;"",$C8788&lt;&gt;"",$B8788&lt;=$C8788),INDEX(Szabalyok!$C:$C,$N8788),"")</f>
        <v/>
      </c>
      <c r="P8788">
        <f>IF(D8788="",P8787,P8787+1)</f>
        <v/>
      </c>
    </row>
    <row r="8789">
      <c r="A8789">
        <f>IF(P8789=P8788,0,P8789)</f>
        <v/>
      </c>
      <c r="B8789" s="41">
        <f>IF($M8789&gt;300,"",IF(OR(INDEX(Bemenet!$E$2:$E$301,$M8789)="",INDEX(Bemenet!$F$2:$F$301,$M8789)=""),"",MAX(INDEX(Bemenet!$E$2:$E$301,$M8789),INDEX(Szabalyok!$A:$A,$N8789))))</f>
        <v/>
      </c>
      <c r="C8789" s="41">
        <f>IF($B8789="","",MIN(INDEX(Bemenet!$F$2:$F$301,$M8789),INDEX(Szabalyok!$B:$B,$N8789)))</f>
        <v/>
      </c>
      <c r="D8789" s="5">
        <f>IF(AND($B8789&lt;&gt;"",$C8789&lt;&gt;"",$B8789&lt;=$C8789),INDEX(Bemenet!$G$2:$G$301,$M8789),"")</f>
        <v/>
      </c>
      <c r="E8789" s="6">
        <f>IF(AND($B8789&lt;&gt;"",$C8789&lt;&gt;"",$B8789&lt;=$C8789),INDEX(Bemenet!$D$2:$D$301,$M8789),"")</f>
        <v/>
      </c>
      <c r="F8789" s="5">
        <f>IF(AND($B8789&lt;&gt;"",$C8789&lt;&gt;"",$B8789&lt;=$C8789),$C8789-$B8789+1,"")</f>
        <v/>
      </c>
      <c r="G8789" s="5">
        <f>IF($F8789="","",$F8789*$D8789)</f>
        <v/>
      </c>
      <c r="H8789" s="42">
        <f>IF($G8789="","",$O8789)</f>
        <v/>
      </c>
      <c r="I8789" s="5">
        <f>IF($G8789="","",$G8789*IF($H8789="",$O8789,$H8789)/100)</f>
        <v/>
      </c>
      <c r="J8789" s="5">
        <f>IF(OR($L8789="",NOT(COUNTIFS($L$2:$L8789,$L8789)=1)),"",SUMIFS($G:$G,$L:$L,$L8789))</f>
        <v/>
      </c>
      <c r="K8789" s="5">
        <f>IF(OR($L8789="",NOT(COUNTIFS($L$2:$L8789,$L8789)=1)),"",SUMIFS($I:$I,$L:$L,$L8789))</f>
        <v/>
      </c>
      <c r="L8789" s="6">
        <f>IF($B8789="","",YEAR($B8789))</f>
        <v/>
      </c>
      <c r="M8789" s="6">
        <f>INT((ROW()-2)/39)+1</f>
        <v/>
      </c>
      <c r="N8789" s="6">
        <f>MOD(ROW()-2,39)+2</f>
        <v/>
      </c>
      <c r="O8789" s="42">
        <f>IF(AND($B8789&lt;&gt;"",$C8789&lt;&gt;"",$B8789&lt;=$C8789),INDEX(Szabalyok!$C:$C,$N8789),"")</f>
        <v/>
      </c>
      <c r="P8789">
        <f>IF(D8789="",P8788,P8788+1)</f>
        <v/>
      </c>
    </row>
    <row r="8790">
      <c r="A8790">
        <f>IF(P8790=P8789,0,P8790)</f>
        <v/>
      </c>
      <c r="B8790" s="41">
        <f>IF($M8790&gt;300,"",IF(OR(INDEX(Bemenet!$E$2:$E$301,$M8790)="",INDEX(Bemenet!$F$2:$F$301,$M8790)=""),"",MAX(INDEX(Bemenet!$E$2:$E$301,$M8790),INDEX(Szabalyok!$A:$A,$N8790))))</f>
        <v/>
      </c>
      <c r="C8790" s="41">
        <f>IF($B8790="","",MIN(INDEX(Bemenet!$F$2:$F$301,$M8790),INDEX(Szabalyok!$B:$B,$N8790)))</f>
        <v/>
      </c>
      <c r="D8790" s="5">
        <f>IF(AND($B8790&lt;&gt;"",$C8790&lt;&gt;"",$B8790&lt;=$C8790),INDEX(Bemenet!$G$2:$G$301,$M8790),"")</f>
        <v/>
      </c>
      <c r="E8790" s="6">
        <f>IF(AND($B8790&lt;&gt;"",$C8790&lt;&gt;"",$B8790&lt;=$C8790),INDEX(Bemenet!$D$2:$D$301,$M8790),"")</f>
        <v/>
      </c>
      <c r="F8790" s="5">
        <f>IF(AND($B8790&lt;&gt;"",$C8790&lt;&gt;"",$B8790&lt;=$C8790),$C8790-$B8790+1,"")</f>
        <v/>
      </c>
      <c r="G8790" s="5">
        <f>IF($F8790="","",$F8790*$D8790)</f>
        <v/>
      </c>
      <c r="H8790" s="42">
        <f>IF($G8790="","",$O8790)</f>
        <v/>
      </c>
      <c r="I8790" s="5">
        <f>IF($G8790="","",$G8790*IF($H8790="",$O8790,$H8790)/100)</f>
        <v/>
      </c>
      <c r="J8790" s="5">
        <f>IF(OR($L8790="",NOT(COUNTIFS($L$2:$L8790,$L8790)=1)),"",SUMIFS($G:$G,$L:$L,$L8790))</f>
        <v/>
      </c>
      <c r="K8790" s="5">
        <f>IF(OR($L8790="",NOT(COUNTIFS($L$2:$L8790,$L8790)=1)),"",SUMIFS($I:$I,$L:$L,$L8790))</f>
        <v/>
      </c>
      <c r="L8790" s="6">
        <f>IF($B8790="","",YEAR($B8790))</f>
        <v/>
      </c>
      <c r="M8790" s="6">
        <f>INT((ROW()-2)/39)+1</f>
        <v/>
      </c>
      <c r="N8790" s="6">
        <f>MOD(ROW()-2,39)+2</f>
        <v/>
      </c>
      <c r="O8790" s="42">
        <f>IF(AND($B8790&lt;&gt;"",$C8790&lt;&gt;"",$B8790&lt;=$C8790),INDEX(Szabalyok!$C:$C,$N8790),"")</f>
        <v/>
      </c>
      <c r="P8790">
        <f>IF(D8790="",P8789,P8789+1)</f>
        <v/>
      </c>
    </row>
    <row r="8791">
      <c r="A8791">
        <f>IF(P8791=P8790,0,P8791)</f>
        <v/>
      </c>
      <c r="B8791" s="41">
        <f>IF($M8791&gt;300,"",IF(OR(INDEX(Bemenet!$E$2:$E$301,$M8791)="",INDEX(Bemenet!$F$2:$F$301,$M8791)=""),"",MAX(INDEX(Bemenet!$E$2:$E$301,$M8791),INDEX(Szabalyok!$A:$A,$N8791))))</f>
        <v/>
      </c>
      <c r="C8791" s="41">
        <f>IF($B8791="","",MIN(INDEX(Bemenet!$F$2:$F$301,$M8791),INDEX(Szabalyok!$B:$B,$N8791)))</f>
        <v/>
      </c>
      <c r="D8791" s="5">
        <f>IF(AND($B8791&lt;&gt;"",$C8791&lt;&gt;"",$B8791&lt;=$C8791),INDEX(Bemenet!$G$2:$G$301,$M8791),"")</f>
        <v/>
      </c>
      <c r="E8791" s="6">
        <f>IF(AND($B8791&lt;&gt;"",$C8791&lt;&gt;"",$B8791&lt;=$C8791),INDEX(Bemenet!$D$2:$D$301,$M8791),"")</f>
        <v/>
      </c>
      <c r="F8791" s="5">
        <f>IF(AND($B8791&lt;&gt;"",$C8791&lt;&gt;"",$B8791&lt;=$C8791),$C8791-$B8791+1,"")</f>
        <v/>
      </c>
      <c r="G8791" s="5">
        <f>IF($F8791="","",$F8791*$D8791)</f>
        <v/>
      </c>
      <c r="H8791" s="42">
        <f>IF($G8791="","",$O8791)</f>
        <v/>
      </c>
      <c r="I8791" s="5">
        <f>IF($G8791="","",$G8791*IF($H8791="",$O8791,$H8791)/100)</f>
        <v/>
      </c>
      <c r="J8791" s="5">
        <f>IF(OR($L8791="",NOT(COUNTIFS($L$2:$L8791,$L8791)=1)),"",SUMIFS($G:$G,$L:$L,$L8791))</f>
        <v/>
      </c>
      <c r="K8791" s="5">
        <f>IF(OR($L8791="",NOT(COUNTIFS($L$2:$L8791,$L8791)=1)),"",SUMIFS($I:$I,$L:$L,$L8791))</f>
        <v/>
      </c>
      <c r="L8791" s="6">
        <f>IF($B8791="","",YEAR($B8791))</f>
        <v/>
      </c>
      <c r="M8791" s="6">
        <f>INT((ROW()-2)/39)+1</f>
        <v/>
      </c>
      <c r="N8791" s="6">
        <f>MOD(ROW()-2,39)+2</f>
        <v/>
      </c>
      <c r="O8791" s="42">
        <f>IF(AND($B8791&lt;&gt;"",$C8791&lt;&gt;"",$B8791&lt;=$C8791),INDEX(Szabalyok!$C:$C,$N8791),"")</f>
        <v/>
      </c>
      <c r="P8791">
        <f>IF(D8791="",P8790,P8790+1)</f>
        <v/>
      </c>
    </row>
    <row r="8792">
      <c r="A8792">
        <f>IF(P8792=P8791,0,P8792)</f>
        <v/>
      </c>
      <c r="B8792" s="41">
        <f>IF($M8792&gt;300,"",IF(OR(INDEX(Bemenet!$E$2:$E$301,$M8792)="",INDEX(Bemenet!$F$2:$F$301,$M8792)=""),"",MAX(INDEX(Bemenet!$E$2:$E$301,$M8792),INDEX(Szabalyok!$A:$A,$N8792))))</f>
        <v/>
      </c>
      <c r="C8792" s="41">
        <f>IF($B8792="","",MIN(INDEX(Bemenet!$F$2:$F$301,$M8792),INDEX(Szabalyok!$B:$B,$N8792)))</f>
        <v/>
      </c>
      <c r="D8792" s="5">
        <f>IF(AND($B8792&lt;&gt;"",$C8792&lt;&gt;"",$B8792&lt;=$C8792),INDEX(Bemenet!$G$2:$G$301,$M8792),"")</f>
        <v/>
      </c>
      <c r="E8792" s="6">
        <f>IF(AND($B8792&lt;&gt;"",$C8792&lt;&gt;"",$B8792&lt;=$C8792),INDEX(Bemenet!$D$2:$D$301,$M8792),"")</f>
        <v/>
      </c>
      <c r="F8792" s="5">
        <f>IF(AND($B8792&lt;&gt;"",$C8792&lt;&gt;"",$B8792&lt;=$C8792),$C8792-$B8792+1,"")</f>
        <v/>
      </c>
      <c r="G8792" s="5">
        <f>IF($F8792="","",$F8792*$D8792)</f>
        <v/>
      </c>
      <c r="H8792" s="42">
        <f>IF($G8792="","",$O8792)</f>
        <v/>
      </c>
      <c r="I8792" s="5">
        <f>IF($G8792="","",$G8792*IF($H8792="",$O8792,$H8792)/100)</f>
        <v/>
      </c>
      <c r="J8792" s="5">
        <f>IF(OR($L8792="",NOT(COUNTIFS($L$2:$L8792,$L8792)=1)),"",SUMIFS($G:$G,$L:$L,$L8792))</f>
        <v/>
      </c>
      <c r="K8792" s="5">
        <f>IF(OR($L8792="",NOT(COUNTIFS($L$2:$L8792,$L8792)=1)),"",SUMIFS($I:$I,$L:$L,$L8792))</f>
        <v/>
      </c>
      <c r="L8792" s="6">
        <f>IF($B8792="","",YEAR($B8792))</f>
        <v/>
      </c>
      <c r="M8792" s="6">
        <f>INT((ROW()-2)/39)+1</f>
        <v/>
      </c>
      <c r="N8792" s="6">
        <f>MOD(ROW()-2,39)+2</f>
        <v/>
      </c>
      <c r="O8792" s="42">
        <f>IF(AND($B8792&lt;&gt;"",$C8792&lt;&gt;"",$B8792&lt;=$C8792),INDEX(Szabalyok!$C:$C,$N8792),"")</f>
        <v/>
      </c>
      <c r="P8792">
        <f>IF(D8792="",P8791,P8791+1)</f>
        <v/>
      </c>
    </row>
    <row r="8793">
      <c r="A8793">
        <f>IF(P8793=P8792,0,P8793)</f>
        <v/>
      </c>
      <c r="B8793" s="41">
        <f>IF($M8793&gt;300,"",IF(OR(INDEX(Bemenet!$E$2:$E$301,$M8793)="",INDEX(Bemenet!$F$2:$F$301,$M8793)=""),"",MAX(INDEX(Bemenet!$E$2:$E$301,$M8793),INDEX(Szabalyok!$A:$A,$N8793))))</f>
        <v/>
      </c>
      <c r="C8793" s="41">
        <f>IF($B8793="","",MIN(INDEX(Bemenet!$F$2:$F$301,$M8793),INDEX(Szabalyok!$B:$B,$N8793)))</f>
        <v/>
      </c>
      <c r="D8793" s="5">
        <f>IF(AND($B8793&lt;&gt;"",$C8793&lt;&gt;"",$B8793&lt;=$C8793),INDEX(Bemenet!$G$2:$G$301,$M8793),"")</f>
        <v/>
      </c>
      <c r="E8793" s="6">
        <f>IF(AND($B8793&lt;&gt;"",$C8793&lt;&gt;"",$B8793&lt;=$C8793),INDEX(Bemenet!$D$2:$D$301,$M8793),"")</f>
        <v/>
      </c>
      <c r="F8793" s="5">
        <f>IF(AND($B8793&lt;&gt;"",$C8793&lt;&gt;"",$B8793&lt;=$C8793),$C8793-$B8793+1,"")</f>
        <v/>
      </c>
      <c r="G8793" s="5">
        <f>IF($F8793="","",$F8793*$D8793)</f>
        <v/>
      </c>
      <c r="H8793" s="42">
        <f>IF($G8793="","",$O8793)</f>
        <v/>
      </c>
      <c r="I8793" s="5">
        <f>IF($G8793="","",$G8793*IF($H8793="",$O8793,$H8793)/100)</f>
        <v/>
      </c>
      <c r="J8793" s="5">
        <f>IF(OR($L8793="",NOT(COUNTIFS($L$2:$L8793,$L8793)=1)),"",SUMIFS($G:$G,$L:$L,$L8793))</f>
        <v/>
      </c>
      <c r="K8793" s="5">
        <f>IF(OR($L8793="",NOT(COUNTIFS($L$2:$L8793,$L8793)=1)),"",SUMIFS($I:$I,$L:$L,$L8793))</f>
        <v/>
      </c>
      <c r="L8793" s="6">
        <f>IF($B8793="","",YEAR($B8793))</f>
        <v/>
      </c>
      <c r="M8793" s="6">
        <f>INT((ROW()-2)/39)+1</f>
        <v/>
      </c>
      <c r="N8793" s="6">
        <f>MOD(ROW()-2,39)+2</f>
        <v/>
      </c>
      <c r="O8793" s="42">
        <f>IF(AND($B8793&lt;&gt;"",$C8793&lt;&gt;"",$B8793&lt;=$C8793),INDEX(Szabalyok!$C:$C,$N8793),"")</f>
        <v/>
      </c>
      <c r="P8793">
        <f>IF(D8793="",P8792,P8792+1)</f>
        <v/>
      </c>
    </row>
    <row r="8794">
      <c r="A8794">
        <f>IF(P8794=P8793,0,P8794)</f>
        <v/>
      </c>
      <c r="B8794" s="41">
        <f>IF($M8794&gt;300,"",IF(OR(INDEX(Bemenet!$E$2:$E$301,$M8794)="",INDEX(Bemenet!$F$2:$F$301,$M8794)=""),"",MAX(INDEX(Bemenet!$E$2:$E$301,$M8794),INDEX(Szabalyok!$A:$A,$N8794))))</f>
        <v/>
      </c>
      <c r="C8794" s="41">
        <f>IF($B8794="","",MIN(INDEX(Bemenet!$F$2:$F$301,$M8794),INDEX(Szabalyok!$B:$B,$N8794)))</f>
        <v/>
      </c>
      <c r="D8794" s="5">
        <f>IF(AND($B8794&lt;&gt;"",$C8794&lt;&gt;"",$B8794&lt;=$C8794),INDEX(Bemenet!$G$2:$G$301,$M8794),"")</f>
        <v/>
      </c>
      <c r="E8794" s="6">
        <f>IF(AND($B8794&lt;&gt;"",$C8794&lt;&gt;"",$B8794&lt;=$C8794),INDEX(Bemenet!$D$2:$D$301,$M8794),"")</f>
        <v/>
      </c>
      <c r="F8794" s="5">
        <f>IF(AND($B8794&lt;&gt;"",$C8794&lt;&gt;"",$B8794&lt;=$C8794),$C8794-$B8794+1,"")</f>
        <v/>
      </c>
      <c r="G8794" s="5">
        <f>IF($F8794="","",$F8794*$D8794)</f>
        <v/>
      </c>
      <c r="H8794" s="42">
        <f>IF($G8794="","",$O8794)</f>
        <v/>
      </c>
      <c r="I8794" s="5">
        <f>IF($G8794="","",$G8794*IF($H8794="",$O8794,$H8794)/100)</f>
        <v/>
      </c>
      <c r="J8794" s="5">
        <f>IF(OR($L8794="",NOT(COUNTIFS($L$2:$L8794,$L8794)=1)),"",SUMIFS($G:$G,$L:$L,$L8794))</f>
        <v/>
      </c>
      <c r="K8794" s="5">
        <f>IF(OR($L8794="",NOT(COUNTIFS($L$2:$L8794,$L8794)=1)),"",SUMIFS($I:$I,$L:$L,$L8794))</f>
        <v/>
      </c>
      <c r="L8794" s="6">
        <f>IF($B8794="","",YEAR($B8794))</f>
        <v/>
      </c>
      <c r="M8794" s="6">
        <f>INT((ROW()-2)/39)+1</f>
        <v/>
      </c>
      <c r="N8794" s="6">
        <f>MOD(ROW()-2,39)+2</f>
        <v/>
      </c>
      <c r="O8794" s="42">
        <f>IF(AND($B8794&lt;&gt;"",$C8794&lt;&gt;"",$B8794&lt;=$C8794),INDEX(Szabalyok!$C:$C,$N8794),"")</f>
        <v/>
      </c>
      <c r="P8794">
        <f>IF(D8794="",P8793,P8793+1)</f>
        <v/>
      </c>
    </row>
    <row r="8795">
      <c r="A8795">
        <f>IF(P8795=P8794,0,P8795)</f>
        <v/>
      </c>
      <c r="B8795" s="41">
        <f>IF($M8795&gt;300,"",IF(OR(INDEX(Bemenet!$E$2:$E$301,$M8795)="",INDEX(Bemenet!$F$2:$F$301,$M8795)=""),"",MAX(INDEX(Bemenet!$E$2:$E$301,$M8795),INDEX(Szabalyok!$A:$A,$N8795))))</f>
        <v/>
      </c>
      <c r="C8795" s="41">
        <f>IF($B8795="","",MIN(INDEX(Bemenet!$F$2:$F$301,$M8795),INDEX(Szabalyok!$B:$B,$N8795)))</f>
        <v/>
      </c>
      <c r="D8795" s="5">
        <f>IF(AND($B8795&lt;&gt;"",$C8795&lt;&gt;"",$B8795&lt;=$C8795),INDEX(Bemenet!$G$2:$G$301,$M8795),"")</f>
        <v/>
      </c>
      <c r="E8795" s="6">
        <f>IF(AND($B8795&lt;&gt;"",$C8795&lt;&gt;"",$B8795&lt;=$C8795),INDEX(Bemenet!$D$2:$D$301,$M8795),"")</f>
        <v/>
      </c>
      <c r="F8795" s="5">
        <f>IF(AND($B8795&lt;&gt;"",$C8795&lt;&gt;"",$B8795&lt;=$C8795),$C8795-$B8795+1,"")</f>
        <v/>
      </c>
      <c r="G8795" s="5">
        <f>IF($F8795="","",$F8795*$D8795)</f>
        <v/>
      </c>
      <c r="H8795" s="42">
        <f>IF($G8795="","",$O8795)</f>
        <v/>
      </c>
      <c r="I8795" s="5">
        <f>IF($G8795="","",$G8795*IF($H8795="",$O8795,$H8795)/100)</f>
        <v/>
      </c>
      <c r="J8795" s="5">
        <f>IF(OR($L8795="",NOT(COUNTIFS($L$2:$L8795,$L8795)=1)),"",SUMIFS($G:$G,$L:$L,$L8795))</f>
        <v/>
      </c>
      <c r="K8795" s="5">
        <f>IF(OR($L8795="",NOT(COUNTIFS($L$2:$L8795,$L8795)=1)),"",SUMIFS($I:$I,$L:$L,$L8795))</f>
        <v/>
      </c>
      <c r="L8795" s="6">
        <f>IF($B8795="","",YEAR($B8795))</f>
        <v/>
      </c>
      <c r="M8795" s="6">
        <f>INT((ROW()-2)/39)+1</f>
        <v/>
      </c>
      <c r="N8795" s="6">
        <f>MOD(ROW()-2,39)+2</f>
        <v/>
      </c>
      <c r="O8795" s="42">
        <f>IF(AND($B8795&lt;&gt;"",$C8795&lt;&gt;"",$B8795&lt;=$C8795),INDEX(Szabalyok!$C:$C,$N8795),"")</f>
        <v/>
      </c>
      <c r="P8795">
        <f>IF(D8795="",P8794,P8794+1)</f>
        <v/>
      </c>
    </row>
    <row r="8796">
      <c r="A8796">
        <f>IF(P8796=P8795,0,P8796)</f>
        <v/>
      </c>
      <c r="B8796" s="41">
        <f>IF($M8796&gt;300,"",IF(OR(INDEX(Bemenet!$E$2:$E$301,$M8796)="",INDEX(Bemenet!$F$2:$F$301,$M8796)=""),"",MAX(INDEX(Bemenet!$E$2:$E$301,$M8796),INDEX(Szabalyok!$A:$A,$N8796))))</f>
        <v/>
      </c>
      <c r="C8796" s="41">
        <f>IF($B8796="","",MIN(INDEX(Bemenet!$F$2:$F$301,$M8796),INDEX(Szabalyok!$B:$B,$N8796)))</f>
        <v/>
      </c>
      <c r="D8796" s="5">
        <f>IF(AND($B8796&lt;&gt;"",$C8796&lt;&gt;"",$B8796&lt;=$C8796),INDEX(Bemenet!$G$2:$G$301,$M8796),"")</f>
        <v/>
      </c>
      <c r="E8796" s="6">
        <f>IF(AND($B8796&lt;&gt;"",$C8796&lt;&gt;"",$B8796&lt;=$C8796),INDEX(Bemenet!$D$2:$D$301,$M8796),"")</f>
        <v/>
      </c>
      <c r="F8796" s="5">
        <f>IF(AND($B8796&lt;&gt;"",$C8796&lt;&gt;"",$B8796&lt;=$C8796),$C8796-$B8796+1,"")</f>
        <v/>
      </c>
      <c r="G8796" s="5">
        <f>IF($F8796="","",$F8796*$D8796)</f>
        <v/>
      </c>
      <c r="H8796" s="42">
        <f>IF($G8796="","",$O8796)</f>
        <v/>
      </c>
      <c r="I8796" s="5">
        <f>IF($G8796="","",$G8796*IF($H8796="",$O8796,$H8796)/100)</f>
        <v/>
      </c>
      <c r="J8796" s="5">
        <f>IF(OR($L8796="",NOT(COUNTIFS($L$2:$L8796,$L8796)=1)),"",SUMIFS($G:$G,$L:$L,$L8796))</f>
        <v/>
      </c>
      <c r="K8796" s="5">
        <f>IF(OR($L8796="",NOT(COUNTIFS($L$2:$L8796,$L8796)=1)),"",SUMIFS($I:$I,$L:$L,$L8796))</f>
        <v/>
      </c>
      <c r="L8796" s="6">
        <f>IF($B8796="","",YEAR($B8796))</f>
        <v/>
      </c>
      <c r="M8796" s="6">
        <f>INT((ROW()-2)/39)+1</f>
        <v/>
      </c>
      <c r="N8796" s="6">
        <f>MOD(ROW()-2,39)+2</f>
        <v/>
      </c>
      <c r="O8796" s="42">
        <f>IF(AND($B8796&lt;&gt;"",$C8796&lt;&gt;"",$B8796&lt;=$C8796),INDEX(Szabalyok!$C:$C,$N8796),"")</f>
        <v/>
      </c>
      <c r="P8796">
        <f>IF(D8796="",P8795,P8795+1)</f>
        <v/>
      </c>
    </row>
    <row r="8797">
      <c r="A8797">
        <f>IF(P8797=P8796,0,P8797)</f>
        <v/>
      </c>
      <c r="B8797" s="41">
        <f>IF($M8797&gt;300,"",IF(OR(INDEX(Bemenet!$E$2:$E$301,$M8797)="",INDEX(Bemenet!$F$2:$F$301,$M8797)=""),"",MAX(INDEX(Bemenet!$E$2:$E$301,$M8797),INDEX(Szabalyok!$A:$A,$N8797))))</f>
        <v/>
      </c>
      <c r="C8797" s="41">
        <f>IF($B8797="","",MIN(INDEX(Bemenet!$F$2:$F$301,$M8797),INDEX(Szabalyok!$B:$B,$N8797)))</f>
        <v/>
      </c>
      <c r="D8797" s="5">
        <f>IF(AND($B8797&lt;&gt;"",$C8797&lt;&gt;"",$B8797&lt;=$C8797),INDEX(Bemenet!$G$2:$G$301,$M8797),"")</f>
        <v/>
      </c>
      <c r="E8797" s="6">
        <f>IF(AND($B8797&lt;&gt;"",$C8797&lt;&gt;"",$B8797&lt;=$C8797),INDEX(Bemenet!$D$2:$D$301,$M8797),"")</f>
        <v/>
      </c>
      <c r="F8797" s="5">
        <f>IF(AND($B8797&lt;&gt;"",$C8797&lt;&gt;"",$B8797&lt;=$C8797),$C8797-$B8797+1,"")</f>
        <v/>
      </c>
      <c r="G8797" s="5">
        <f>IF($F8797="","",$F8797*$D8797)</f>
        <v/>
      </c>
      <c r="H8797" s="42">
        <f>IF($G8797="","",$O8797)</f>
        <v/>
      </c>
      <c r="I8797" s="5">
        <f>IF($G8797="","",$G8797*IF($H8797="",$O8797,$H8797)/100)</f>
        <v/>
      </c>
      <c r="J8797" s="5">
        <f>IF(OR($L8797="",NOT(COUNTIFS($L$2:$L8797,$L8797)=1)),"",SUMIFS($G:$G,$L:$L,$L8797))</f>
        <v/>
      </c>
      <c r="K8797" s="5">
        <f>IF(OR($L8797="",NOT(COUNTIFS($L$2:$L8797,$L8797)=1)),"",SUMIFS($I:$I,$L:$L,$L8797))</f>
        <v/>
      </c>
      <c r="L8797" s="6">
        <f>IF($B8797="","",YEAR($B8797))</f>
        <v/>
      </c>
      <c r="M8797" s="6">
        <f>INT((ROW()-2)/39)+1</f>
        <v/>
      </c>
      <c r="N8797" s="6">
        <f>MOD(ROW()-2,39)+2</f>
        <v/>
      </c>
      <c r="O8797" s="42">
        <f>IF(AND($B8797&lt;&gt;"",$C8797&lt;&gt;"",$B8797&lt;=$C8797),INDEX(Szabalyok!$C:$C,$N8797),"")</f>
        <v/>
      </c>
      <c r="P8797">
        <f>IF(D8797="",P8796,P8796+1)</f>
        <v/>
      </c>
    </row>
    <row r="8798">
      <c r="A8798">
        <f>IF(P8798=P8797,0,P8798)</f>
        <v/>
      </c>
      <c r="B8798" s="41">
        <f>IF($M8798&gt;300,"",IF(OR(INDEX(Bemenet!$E$2:$E$301,$M8798)="",INDEX(Bemenet!$F$2:$F$301,$M8798)=""),"",MAX(INDEX(Bemenet!$E$2:$E$301,$M8798),INDEX(Szabalyok!$A:$A,$N8798))))</f>
        <v/>
      </c>
      <c r="C8798" s="41">
        <f>IF($B8798="","",MIN(INDEX(Bemenet!$F$2:$F$301,$M8798),INDEX(Szabalyok!$B:$B,$N8798)))</f>
        <v/>
      </c>
      <c r="D8798" s="5">
        <f>IF(AND($B8798&lt;&gt;"",$C8798&lt;&gt;"",$B8798&lt;=$C8798),INDEX(Bemenet!$G$2:$G$301,$M8798),"")</f>
        <v/>
      </c>
      <c r="E8798" s="6">
        <f>IF(AND($B8798&lt;&gt;"",$C8798&lt;&gt;"",$B8798&lt;=$C8798),INDEX(Bemenet!$D$2:$D$301,$M8798),"")</f>
        <v/>
      </c>
      <c r="F8798" s="5">
        <f>IF(AND($B8798&lt;&gt;"",$C8798&lt;&gt;"",$B8798&lt;=$C8798),$C8798-$B8798+1,"")</f>
        <v/>
      </c>
      <c r="G8798" s="5">
        <f>IF($F8798="","",$F8798*$D8798)</f>
        <v/>
      </c>
      <c r="H8798" s="42">
        <f>IF($G8798="","",$O8798)</f>
        <v/>
      </c>
      <c r="I8798" s="5">
        <f>IF($G8798="","",$G8798*IF($H8798="",$O8798,$H8798)/100)</f>
        <v/>
      </c>
      <c r="J8798" s="5">
        <f>IF(OR($L8798="",NOT(COUNTIFS($L$2:$L8798,$L8798)=1)),"",SUMIFS($G:$G,$L:$L,$L8798))</f>
        <v/>
      </c>
      <c r="K8798" s="5">
        <f>IF(OR($L8798="",NOT(COUNTIFS($L$2:$L8798,$L8798)=1)),"",SUMIFS($I:$I,$L:$L,$L8798))</f>
        <v/>
      </c>
      <c r="L8798" s="6">
        <f>IF($B8798="","",YEAR($B8798))</f>
        <v/>
      </c>
      <c r="M8798" s="6">
        <f>INT((ROW()-2)/39)+1</f>
        <v/>
      </c>
      <c r="N8798" s="6">
        <f>MOD(ROW()-2,39)+2</f>
        <v/>
      </c>
      <c r="O8798" s="42">
        <f>IF(AND($B8798&lt;&gt;"",$C8798&lt;&gt;"",$B8798&lt;=$C8798),INDEX(Szabalyok!$C:$C,$N8798),"")</f>
        <v/>
      </c>
      <c r="P8798">
        <f>IF(D8798="",P8797,P8797+1)</f>
        <v/>
      </c>
    </row>
    <row r="8799">
      <c r="A8799">
        <f>IF(P8799=P8798,0,P8799)</f>
        <v/>
      </c>
      <c r="B8799" s="41">
        <f>IF($M8799&gt;300,"",IF(OR(INDEX(Bemenet!$E$2:$E$301,$M8799)="",INDEX(Bemenet!$F$2:$F$301,$M8799)=""),"",MAX(INDEX(Bemenet!$E$2:$E$301,$M8799),INDEX(Szabalyok!$A:$A,$N8799))))</f>
        <v/>
      </c>
      <c r="C8799" s="41">
        <f>IF($B8799="","",MIN(INDEX(Bemenet!$F$2:$F$301,$M8799),INDEX(Szabalyok!$B:$B,$N8799)))</f>
        <v/>
      </c>
      <c r="D8799" s="5">
        <f>IF(AND($B8799&lt;&gt;"",$C8799&lt;&gt;"",$B8799&lt;=$C8799),INDEX(Bemenet!$G$2:$G$301,$M8799),"")</f>
        <v/>
      </c>
      <c r="E8799" s="6">
        <f>IF(AND($B8799&lt;&gt;"",$C8799&lt;&gt;"",$B8799&lt;=$C8799),INDEX(Bemenet!$D$2:$D$301,$M8799),"")</f>
        <v/>
      </c>
      <c r="F8799" s="5">
        <f>IF(AND($B8799&lt;&gt;"",$C8799&lt;&gt;"",$B8799&lt;=$C8799),$C8799-$B8799+1,"")</f>
        <v/>
      </c>
      <c r="G8799" s="5">
        <f>IF($F8799="","",$F8799*$D8799)</f>
        <v/>
      </c>
      <c r="H8799" s="42">
        <f>IF($G8799="","",$O8799)</f>
        <v/>
      </c>
      <c r="I8799" s="5">
        <f>IF($G8799="","",$G8799*IF($H8799="",$O8799,$H8799)/100)</f>
        <v/>
      </c>
      <c r="J8799" s="5">
        <f>IF(OR($L8799="",NOT(COUNTIFS($L$2:$L8799,$L8799)=1)),"",SUMIFS($G:$G,$L:$L,$L8799))</f>
        <v/>
      </c>
      <c r="K8799" s="5">
        <f>IF(OR($L8799="",NOT(COUNTIFS($L$2:$L8799,$L8799)=1)),"",SUMIFS($I:$I,$L:$L,$L8799))</f>
        <v/>
      </c>
      <c r="L8799" s="6">
        <f>IF($B8799="","",YEAR($B8799))</f>
        <v/>
      </c>
      <c r="M8799" s="6">
        <f>INT((ROW()-2)/39)+1</f>
        <v/>
      </c>
      <c r="N8799" s="6">
        <f>MOD(ROW()-2,39)+2</f>
        <v/>
      </c>
      <c r="O8799" s="42">
        <f>IF(AND($B8799&lt;&gt;"",$C8799&lt;&gt;"",$B8799&lt;=$C8799),INDEX(Szabalyok!$C:$C,$N8799),"")</f>
        <v/>
      </c>
      <c r="P8799">
        <f>IF(D8799="",P8798,P8798+1)</f>
        <v/>
      </c>
    </row>
    <row r="8800">
      <c r="A8800">
        <f>IF(P8800=P8799,0,P8800)</f>
        <v/>
      </c>
      <c r="B8800" s="41">
        <f>IF($M8800&gt;300,"",IF(OR(INDEX(Bemenet!$E$2:$E$301,$M8800)="",INDEX(Bemenet!$F$2:$F$301,$M8800)=""),"",MAX(INDEX(Bemenet!$E$2:$E$301,$M8800),INDEX(Szabalyok!$A:$A,$N8800))))</f>
        <v/>
      </c>
      <c r="C8800" s="41">
        <f>IF($B8800="","",MIN(INDEX(Bemenet!$F$2:$F$301,$M8800),INDEX(Szabalyok!$B:$B,$N8800)))</f>
        <v/>
      </c>
      <c r="D8800" s="5">
        <f>IF(AND($B8800&lt;&gt;"",$C8800&lt;&gt;"",$B8800&lt;=$C8800),INDEX(Bemenet!$G$2:$G$301,$M8800),"")</f>
        <v/>
      </c>
      <c r="E8800" s="6">
        <f>IF(AND($B8800&lt;&gt;"",$C8800&lt;&gt;"",$B8800&lt;=$C8800),INDEX(Bemenet!$D$2:$D$301,$M8800),"")</f>
        <v/>
      </c>
      <c r="F8800" s="5">
        <f>IF(AND($B8800&lt;&gt;"",$C8800&lt;&gt;"",$B8800&lt;=$C8800),$C8800-$B8800+1,"")</f>
        <v/>
      </c>
      <c r="G8800" s="5">
        <f>IF($F8800="","",$F8800*$D8800)</f>
        <v/>
      </c>
      <c r="H8800" s="42">
        <f>IF($G8800="","",$O8800)</f>
        <v/>
      </c>
      <c r="I8800" s="5">
        <f>IF($G8800="","",$G8800*IF($H8800="",$O8800,$H8800)/100)</f>
        <v/>
      </c>
      <c r="J8800" s="5">
        <f>IF(OR($L8800="",NOT(COUNTIFS($L$2:$L8800,$L8800)=1)),"",SUMIFS($G:$G,$L:$L,$L8800))</f>
        <v/>
      </c>
      <c r="K8800" s="5">
        <f>IF(OR($L8800="",NOT(COUNTIFS($L$2:$L8800,$L8800)=1)),"",SUMIFS($I:$I,$L:$L,$L8800))</f>
        <v/>
      </c>
      <c r="L8800" s="6">
        <f>IF($B8800="","",YEAR($B8800))</f>
        <v/>
      </c>
      <c r="M8800" s="6">
        <f>INT((ROW()-2)/39)+1</f>
        <v/>
      </c>
      <c r="N8800" s="6">
        <f>MOD(ROW()-2,39)+2</f>
        <v/>
      </c>
      <c r="O8800" s="42">
        <f>IF(AND($B8800&lt;&gt;"",$C8800&lt;&gt;"",$B8800&lt;=$C8800),INDEX(Szabalyok!$C:$C,$N8800),"")</f>
        <v/>
      </c>
      <c r="P8800">
        <f>IF(D8800="",P8799,P8799+1)</f>
        <v/>
      </c>
    </row>
    <row r="8801">
      <c r="A8801">
        <f>IF(P8801=P8800,0,P8801)</f>
        <v/>
      </c>
      <c r="B8801" s="41">
        <f>IF($M8801&gt;300,"",IF(OR(INDEX(Bemenet!$E$2:$E$301,$M8801)="",INDEX(Bemenet!$F$2:$F$301,$M8801)=""),"",MAX(INDEX(Bemenet!$E$2:$E$301,$M8801),INDEX(Szabalyok!$A:$A,$N8801))))</f>
        <v/>
      </c>
      <c r="C8801" s="41">
        <f>IF($B8801="","",MIN(INDEX(Bemenet!$F$2:$F$301,$M8801),INDEX(Szabalyok!$B:$B,$N8801)))</f>
        <v/>
      </c>
      <c r="D8801" s="5">
        <f>IF(AND($B8801&lt;&gt;"",$C8801&lt;&gt;"",$B8801&lt;=$C8801),INDEX(Bemenet!$G$2:$G$301,$M8801),"")</f>
        <v/>
      </c>
      <c r="E8801" s="6">
        <f>IF(AND($B8801&lt;&gt;"",$C8801&lt;&gt;"",$B8801&lt;=$C8801),INDEX(Bemenet!$D$2:$D$301,$M8801),"")</f>
        <v/>
      </c>
      <c r="F8801" s="5">
        <f>IF(AND($B8801&lt;&gt;"",$C8801&lt;&gt;"",$B8801&lt;=$C8801),$C8801-$B8801+1,"")</f>
        <v/>
      </c>
      <c r="G8801" s="5">
        <f>IF($F8801="","",$F8801*$D8801)</f>
        <v/>
      </c>
      <c r="H8801" s="42">
        <f>IF($G8801="","",$O8801)</f>
        <v/>
      </c>
      <c r="I8801" s="5">
        <f>IF($G8801="","",$G8801*IF($H8801="",$O8801,$H8801)/100)</f>
        <v/>
      </c>
      <c r="J8801" s="5">
        <f>IF(OR($L8801="",NOT(COUNTIFS($L$2:$L8801,$L8801)=1)),"",SUMIFS($G:$G,$L:$L,$L8801))</f>
        <v/>
      </c>
      <c r="K8801" s="5">
        <f>IF(OR($L8801="",NOT(COUNTIFS($L$2:$L8801,$L8801)=1)),"",SUMIFS($I:$I,$L:$L,$L8801))</f>
        <v/>
      </c>
      <c r="L8801" s="6">
        <f>IF($B8801="","",YEAR($B8801))</f>
        <v/>
      </c>
      <c r="M8801" s="6">
        <f>INT((ROW()-2)/39)+1</f>
        <v/>
      </c>
      <c r="N8801" s="6">
        <f>MOD(ROW()-2,39)+2</f>
        <v/>
      </c>
      <c r="O8801" s="42">
        <f>IF(AND($B8801&lt;&gt;"",$C8801&lt;&gt;"",$B8801&lt;=$C8801),INDEX(Szabalyok!$C:$C,$N8801),"")</f>
        <v/>
      </c>
      <c r="P8801">
        <f>IF(D8801="",P8800,P8800+1)</f>
        <v/>
      </c>
    </row>
    <row r="8802">
      <c r="A8802">
        <f>IF(P8802=P8801,0,P8802)</f>
        <v/>
      </c>
      <c r="B8802" s="41">
        <f>IF($M8802&gt;300,"",IF(OR(INDEX(Bemenet!$E$2:$E$301,$M8802)="",INDEX(Bemenet!$F$2:$F$301,$M8802)=""),"",MAX(INDEX(Bemenet!$E$2:$E$301,$M8802),INDEX(Szabalyok!$A:$A,$N8802))))</f>
        <v/>
      </c>
      <c r="C8802" s="41">
        <f>IF($B8802="","",MIN(INDEX(Bemenet!$F$2:$F$301,$M8802),INDEX(Szabalyok!$B:$B,$N8802)))</f>
        <v/>
      </c>
      <c r="D8802" s="5">
        <f>IF(AND($B8802&lt;&gt;"",$C8802&lt;&gt;"",$B8802&lt;=$C8802),INDEX(Bemenet!$G$2:$G$301,$M8802),"")</f>
        <v/>
      </c>
      <c r="E8802" s="6">
        <f>IF(AND($B8802&lt;&gt;"",$C8802&lt;&gt;"",$B8802&lt;=$C8802),INDEX(Bemenet!$D$2:$D$301,$M8802),"")</f>
        <v/>
      </c>
      <c r="F8802" s="5">
        <f>IF(AND($B8802&lt;&gt;"",$C8802&lt;&gt;"",$B8802&lt;=$C8802),$C8802-$B8802+1,"")</f>
        <v/>
      </c>
      <c r="G8802" s="5">
        <f>IF($F8802="","",$F8802*$D8802)</f>
        <v/>
      </c>
      <c r="H8802" s="42">
        <f>IF($G8802="","",$O8802)</f>
        <v/>
      </c>
      <c r="I8802" s="5">
        <f>IF($G8802="","",$G8802*IF($H8802="",$O8802,$H8802)/100)</f>
        <v/>
      </c>
      <c r="J8802" s="5">
        <f>IF(OR($L8802="",NOT(COUNTIFS($L$2:$L8802,$L8802)=1)),"",SUMIFS($G:$G,$L:$L,$L8802))</f>
        <v/>
      </c>
      <c r="K8802" s="5">
        <f>IF(OR($L8802="",NOT(COUNTIFS($L$2:$L8802,$L8802)=1)),"",SUMIFS($I:$I,$L:$L,$L8802))</f>
        <v/>
      </c>
      <c r="L8802" s="6">
        <f>IF($B8802="","",YEAR($B8802))</f>
        <v/>
      </c>
      <c r="M8802" s="6">
        <f>INT((ROW()-2)/39)+1</f>
        <v/>
      </c>
      <c r="N8802" s="6">
        <f>MOD(ROW()-2,39)+2</f>
        <v/>
      </c>
      <c r="O8802" s="42">
        <f>IF(AND($B8802&lt;&gt;"",$C8802&lt;&gt;"",$B8802&lt;=$C8802),INDEX(Szabalyok!$C:$C,$N8802),"")</f>
        <v/>
      </c>
      <c r="P8802">
        <f>IF(D8802="",P8801,P8801+1)</f>
        <v/>
      </c>
    </row>
    <row r="8803">
      <c r="A8803">
        <f>IF(P8803=P8802,0,P8803)</f>
        <v/>
      </c>
      <c r="B8803" s="41">
        <f>IF($M8803&gt;300,"",IF(OR(INDEX(Bemenet!$E$2:$E$301,$M8803)="",INDEX(Bemenet!$F$2:$F$301,$M8803)=""),"",MAX(INDEX(Bemenet!$E$2:$E$301,$M8803),INDEX(Szabalyok!$A:$A,$N8803))))</f>
        <v/>
      </c>
      <c r="C8803" s="41">
        <f>IF($B8803="","",MIN(INDEX(Bemenet!$F$2:$F$301,$M8803),INDEX(Szabalyok!$B:$B,$N8803)))</f>
        <v/>
      </c>
      <c r="D8803" s="5">
        <f>IF(AND($B8803&lt;&gt;"",$C8803&lt;&gt;"",$B8803&lt;=$C8803),INDEX(Bemenet!$G$2:$G$301,$M8803),"")</f>
        <v/>
      </c>
      <c r="E8803" s="6">
        <f>IF(AND($B8803&lt;&gt;"",$C8803&lt;&gt;"",$B8803&lt;=$C8803),INDEX(Bemenet!$D$2:$D$301,$M8803),"")</f>
        <v/>
      </c>
      <c r="F8803" s="5">
        <f>IF(AND($B8803&lt;&gt;"",$C8803&lt;&gt;"",$B8803&lt;=$C8803),$C8803-$B8803+1,"")</f>
        <v/>
      </c>
      <c r="G8803" s="5">
        <f>IF($F8803="","",$F8803*$D8803)</f>
        <v/>
      </c>
      <c r="H8803" s="42">
        <f>IF($G8803="","",$O8803)</f>
        <v/>
      </c>
      <c r="I8803" s="5">
        <f>IF($G8803="","",$G8803*IF($H8803="",$O8803,$H8803)/100)</f>
        <v/>
      </c>
      <c r="J8803" s="5">
        <f>IF(OR($L8803="",NOT(COUNTIFS($L$2:$L8803,$L8803)=1)),"",SUMIFS($G:$G,$L:$L,$L8803))</f>
        <v/>
      </c>
      <c r="K8803" s="5">
        <f>IF(OR($L8803="",NOT(COUNTIFS($L$2:$L8803,$L8803)=1)),"",SUMIFS($I:$I,$L:$L,$L8803))</f>
        <v/>
      </c>
      <c r="L8803" s="6">
        <f>IF($B8803="","",YEAR($B8803))</f>
        <v/>
      </c>
      <c r="M8803" s="6">
        <f>INT((ROW()-2)/39)+1</f>
        <v/>
      </c>
      <c r="N8803" s="6">
        <f>MOD(ROW()-2,39)+2</f>
        <v/>
      </c>
      <c r="O8803" s="42">
        <f>IF(AND($B8803&lt;&gt;"",$C8803&lt;&gt;"",$B8803&lt;=$C8803),INDEX(Szabalyok!$C:$C,$N8803),"")</f>
        <v/>
      </c>
      <c r="P8803">
        <f>IF(D8803="",P8802,P8802+1)</f>
        <v/>
      </c>
    </row>
    <row r="8804">
      <c r="A8804">
        <f>IF(P8804=P8803,0,P8804)</f>
        <v/>
      </c>
      <c r="B8804" s="41">
        <f>IF($M8804&gt;300,"",IF(OR(INDEX(Bemenet!$E$2:$E$301,$M8804)="",INDEX(Bemenet!$F$2:$F$301,$M8804)=""),"",MAX(INDEX(Bemenet!$E$2:$E$301,$M8804),INDEX(Szabalyok!$A:$A,$N8804))))</f>
        <v/>
      </c>
      <c r="C8804" s="41">
        <f>IF($B8804="","",MIN(INDEX(Bemenet!$F$2:$F$301,$M8804),INDEX(Szabalyok!$B:$B,$N8804)))</f>
        <v/>
      </c>
      <c r="D8804" s="5">
        <f>IF(AND($B8804&lt;&gt;"",$C8804&lt;&gt;"",$B8804&lt;=$C8804),INDEX(Bemenet!$G$2:$G$301,$M8804),"")</f>
        <v/>
      </c>
      <c r="E8804" s="6">
        <f>IF(AND($B8804&lt;&gt;"",$C8804&lt;&gt;"",$B8804&lt;=$C8804),INDEX(Bemenet!$D$2:$D$301,$M8804),"")</f>
        <v/>
      </c>
      <c r="F8804" s="5">
        <f>IF(AND($B8804&lt;&gt;"",$C8804&lt;&gt;"",$B8804&lt;=$C8804),$C8804-$B8804+1,"")</f>
        <v/>
      </c>
      <c r="G8804" s="5">
        <f>IF($F8804="","",$F8804*$D8804)</f>
        <v/>
      </c>
      <c r="H8804" s="42">
        <f>IF($G8804="","",$O8804)</f>
        <v/>
      </c>
      <c r="I8804" s="5">
        <f>IF($G8804="","",$G8804*IF($H8804="",$O8804,$H8804)/100)</f>
        <v/>
      </c>
      <c r="J8804" s="5">
        <f>IF(OR($L8804="",NOT(COUNTIFS($L$2:$L8804,$L8804)=1)),"",SUMIFS($G:$G,$L:$L,$L8804))</f>
        <v/>
      </c>
      <c r="K8804" s="5">
        <f>IF(OR($L8804="",NOT(COUNTIFS($L$2:$L8804,$L8804)=1)),"",SUMIFS($I:$I,$L:$L,$L8804))</f>
        <v/>
      </c>
      <c r="L8804" s="6">
        <f>IF($B8804="","",YEAR($B8804))</f>
        <v/>
      </c>
      <c r="M8804" s="6">
        <f>INT((ROW()-2)/39)+1</f>
        <v/>
      </c>
      <c r="N8804" s="6">
        <f>MOD(ROW()-2,39)+2</f>
        <v/>
      </c>
      <c r="O8804" s="42">
        <f>IF(AND($B8804&lt;&gt;"",$C8804&lt;&gt;"",$B8804&lt;=$C8804),INDEX(Szabalyok!$C:$C,$N8804),"")</f>
        <v/>
      </c>
      <c r="P8804">
        <f>IF(D8804="",P8803,P8803+1)</f>
        <v/>
      </c>
    </row>
    <row r="8805">
      <c r="A8805">
        <f>IF(P8805=P8804,0,P8805)</f>
        <v/>
      </c>
      <c r="B8805" s="41">
        <f>IF($M8805&gt;300,"",IF(OR(INDEX(Bemenet!$E$2:$E$301,$M8805)="",INDEX(Bemenet!$F$2:$F$301,$M8805)=""),"",MAX(INDEX(Bemenet!$E$2:$E$301,$M8805),INDEX(Szabalyok!$A:$A,$N8805))))</f>
        <v/>
      </c>
      <c r="C8805" s="41">
        <f>IF($B8805="","",MIN(INDEX(Bemenet!$F$2:$F$301,$M8805),INDEX(Szabalyok!$B:$B,$N8805)))</f>
        <v/>
      </c>
      <c r="D8805" s="5">
        <f>IF(AND($B8805&lt;&gt;"",$C8805&lt;&gt;"",$B8805&lt;=$C8805),INDEX(Bemenet!$G$2:$G$301,$M8805),"")</f>
        <v/>
      </c>
      <c r="E8805" s="6">
        <f>IF(AND($B8805&lt;&gt;"",$C8805&lt;&gt;"",$B8805&lt;=$C8805),INDEX(Bemenet!$D$2:$D$301,$M8805),"")</f>
        <v/>
      </c>
      <c r="F8805" s="5">
        <f>IF(AND($B8805&lt;&gt;"",$C8805&lt;&gt;"",$B8805&lt;=$C8805),$C8805-$B8805+1,"")</f>
        <v/>
      </c>
      <c r="G8805" s="5">
        <f>IF($F8805="","",$F8805*$D8805)</f>
        <v/>
      </c>
      <c r="H8805" s="42">
        <f>IF($G8805="","",$O8805)</f>
        <v/>
      </c>
      <c r="I8805" s="5">
        <f>IF($G8805="","",$G8805*IF($H8805="",$O8805,$H8805)/100)</f>
        <v/>
      </c>
      <c r="J8805" s="5">
        <f>IF(OR($L8805="",NOT(COUNTIFS($L$2:$L8805,$L8805)=1)),"",SUMIFS($G:$G,$L:$L,$L8805))</f>
        <v/>
      </c>
      <c r="K8805" s="5">
        <f>IF(OR($L8805="",NOT(COUNTIFS($L$2:$L8805,$L8805)=1)),"",SUMIFS($I:$I,$L:$L,$L8805))</f>
        <v/>
      </c>
      <c r="L8805" s="6">
        <f>IF($B8805="","",YEAR($B8805))</f>
        <v/>
      </c>
      <c r="M8805" s="6">
        <f>INT((ROW()-2)/39)+1</f>
        <v/>
      </c>
      <c r="N8805" s="6">
        <f>MOD(ROW()-2,39)+2</f>
        <v/>
      </c>
      <c r="O8805" s="42">
        <f>IF(AND($B8805&lt;&gt;"",$C8805&lt;&gt;"",$B8805&lt;=$C8805),INDEX(Szabalyok!$C:$C,$N8805),"")</f>
        <v/>
      </c>
      <c r="P8805">
        <f>IF(D8805="",P8804,P8804+1)</f>
        <v/>
      </c>
    </row>
    <row r="8806">
      <c r="A8806">
        <f>IF(P8806=P8805,0,P8806)</f>
        <v/>
      </c>
      <c r="B8806" s="41">
        <f>IF($M8806&gt;300,"",IF(OR(INDEX(Bemenet!$E$2:$E$301,$M8806)="",INDEX(Bemenet!$F$2:$F$301,$M8806)=""),"",MAX(INDEX(Bemenet!$E$2:$E$301,$M8806),INDEX(Szabalyok!$A:$A,$N8806))))</f>
        <v/>
      </c>
      <c r="C8806" s="41">
        <f>IF($B8806="","",MIN(INDEX(Bemenet!$F$2:$F$301,$M8806),INDEX(Szabalyok!$B:$B,$N8806)))</f>
        <v/>
      </c>
      <c r="D8806" s="5">
        <f>IF(AND($B8806&lt;&gt;"",$C8806&lt;&gt;"",$B8806&lt;=$C8806),INDEX(Bemenet!$G$2:$G$301,$M8806),"")</f>
        <v/>
      </c>
      <c r="E8806" s="6">
        <f>IF(AND($B8806&lt;&gt;"",$C8806&lt;&gt;"",$B8806&lt;=$C8806),INDEX(Bemenet!$D$2:$D$301,$M8806),"")</f>
        <v/>
      </c>
      <c r="F8806" s="5">
        <f>IF(AND($B8806&lt;&gt;"",$C8806&lt;&gt;"",$B8806&lt;=$C8806),$C8806-$B8806+1,"")</f>
        <v/>
      </c>
      <c r="G8806" s="5">
        <f>IF($F8806="","",$F8806*$D8806)</f>
        <v/>
      </c>
      <c r="H8806" s="42">
        <f>IF($G8806="","",$O8806)</f>
        <v/>
      </c>
      <c r="I8806" s="5">
        <f>IF($G8806="","",$G8806*IF($H8806="",$O8806,$H8806)/100)</f>
        <v/>
      </c>
      <c r="J8806" s="5">
        <f>IF(OR($L8806="",NOT(COUNTIFS($L$2:$L8806,$L8806)=1)),"",SUMIFS($G:$G,$L:$L,$L8806))</f>
        <v/>
      </c>
      <c r="K8806" s="5">
        <f>IF(OR($L8806="",NOT(COUNTIFS($L$2:$L8806,$L8806)=1)),"",SUMIFS($I:$I,$L:$L,$L8806))</f>
        <v/>
      </c>
      <c r="L8806" s="6">
        <f>IF($B8806="","",YEAR($B8806))</f>
        <v/>
      </c>
      <c r="M8806" s="6">
        <f>INT((ROW()-2)/39)+1</f>
        <v/>
      </c>
      <c r="N8806" s="6">
        <f>MOD(ROW()-2,39)+2</f>
        <v/>
      </c>
      <c r="O8806" s="42">
        <f>IF(AND($B8806&lt;&gt;"",$C8806&lt;&gt;"",$B8806&lt;=$C8806),INDEX(Szabalyok!$C:$C,$N8806),"")</f>
        <v/>
      </c>
      <c r="P8806">
        <f>IF(D8806="",P8805,P8805+1)</f>
        <v/>
      </c>
    </row>
    <row r="8807">
      <c r="A8807">
        <f>IF(P8807=P8806,0,P8807)</f>
        <v/>
      </c>
      <c r="B8807" s="41">
        <f>IF($M8807&gt;300,"",IF(OR(INDEX(Bemenet!$E$2:$E$301,$M8807)="",INDEX(Bemenet!$F$2:$F$301,$M8807)=""),"",MAX(INDEX(Bemenet!$E$2:$E$301,$M8807),INDEX(Szabalyok!$A:$A,$N8807))))</f>
        <v/>
      </c>
      <c r="C8807" s="41">
        <f>IF($B8807="","",MIN(INDEX(Bemenet!$F$2:$F$301,$M8807),INDEX(Szabalyok!$B:$B,$N8807)))</f>
        <v/>
      </c>
      <c r="D8807" s="5">
        <f>IF(AND($B8807&lt;&gt;"",$C8807&lt;&gt;"",$B8807&lt;=$C8807),INDEX(Bemenet!$G$2:$G$301,$M8807),"")</f>
        <v/>
      </c>
      <c r="E8807" s="6">
        <f>IF(AND($B8807&lt;&gt;"",$C8807&lt;&gt;"",$B8807&lt;=$C8807),INDEX(Bemenet!$D$2:$D$301,$M8807),"")</f>
        <v/>
      </c>
      <c r="F8807" s="5">
        <f>IF(AND($B8807&lt;&gt;"",$C8807&lt;&gt;"",$B8807&lt;=$C8807),$C8807-$B8807+1,"")</f>
        <v/>
      </c>
      <c r="G8807" s="5">
        <f>IF($F8807="","",$F8807*$D8807)</f>
        <v/>
      </c>
      <c r="H8807" s="42">
        <f>IF($G8807="","",$O8807)</f>
        <v/>
      </c>
      <c r="I8807" s="5">
        <f>IF($G8807="","",$G8807*IF($H8807="",$O8807,$H8807)/100)</f>
        <v/>
      </c>
      <c r="J8807" s="5">
        <f>IF(OR($L8807="",NOT(COUNTIFS($L$2:$L8807,$L8807)=1)),"",SUMIFS($G:$G,$L:$L,$L8807))</f>
        <v/>
      </c>
      <c r="K8807" s="5">
        <f>IF(OR($L8807="",NOT(COUNTIFS($L$2:$L8807,$L8807)=1)),"",SUMIFS($I:$I,$L:$L,$L8807))</f>
        <v/>
      </c>
      <c r="L8807" s="6">
        <f>IF($B8807="","",YEAR($B8807))</f>
        <v/>
      </c>
      <c r="M8807" s="6">
        <f>INT((ROW()-2)/39)+1</f>
        <v/>
      </c>
      <c r="N8807" s="6">
        <f>MOD(ROW()-2,39)+2</f>
        <v/>
      </c>
      <c r="O8807" s="42">
        <f>IF(AND($B8807&lt;&gt;"",$C8807&lt;&gt;"",$B8807&lt;=$C8807),INDEX(Szabalyok!$C:$C,$N8807),"")</f>
        <v/>
      </c>
      <c r="P8807">
        <f>IF(D8807="",P8806,P8806+1)</f>
        <v/>
      </c>
    </row>
    <row r="8808">
      <c r="A8808">
        <f>IF(P8808=P8807,0,P8808)</f>
        <v/>
      </c>
      <c r="B8808" s="41">
        <f>IF($M8808&gt;300,"",IF(OR(INDEX(Bemenet!$E$2:$E$301,$M8808)="",INDEX(Bemenet!$F$2:$F$301,$M8808)=""),"",MAX(INDEX(Bemenet!$E$2:$E$301,$M8808),INDEX(Szabalyok!$A:$A,$N8808))))</f>
        <v/>
      </c>
      <c r="C8808" s="41">
        <f>IF($B8808="","",MIN(INDEX(Bemenet!$F$2:$F$301,$M8808),INDEX(Szabalyok!$B:$B,$N8808)))</f>
        <v/>
      </c>
      <c r="D8808" s="5">
        <f>IF(AND($B8808&lt;&gt;"",$C8808&lt;&gt;"",$B8808&lt;=$C8808),INDEX(Bemenet!$G$2:$G$301,$M8808),"")</f>
        <v/>
      </c>
      <c r="E8808" s="6">
        <f>IF(AND($B8808&lt;&gt;"",$C8808&lt;&gt;"",$B8808&lt;=$C8808),INDEX(Bemenet!$D$2:$D$301,$M8808),"")</f>
        <v/>
      </c>
      <c r="F8808" s="5">
        <f>IF(AND($B8808&lt;&gt;"",$C8808&lt;&gt;"",$B8808&lt;=$C8808),$C8808-$B8808+1,"")</f>
        <v/>
      </c>
      <c r="G8808" s="5">
        <f>IF($F8808="","",$F8808*$D8808)</f>
        <v/>
      </c>
      <c r="H8808" s="42">
        <f>IF($G8808="","",$O8808)</f>
        <v/>
      </c>
      <c r="I8808" s="5">
        <f>IF($G8808="","",$G8808*IF($H8808="",$O8808,$H8808)/100)</f>
        <v/>
      </c>
      <c r="J8808" s="5">
        <f>IF(OR($L8808="",NOT(COUNTIFS($L$2:$L8808,$L8808)=1)),"",SUMIFS($G:$G,$L:$L,$L8808))</f>
        <v/>
      </c>
      <c r="K8808" s="5">
        <f>IF(OR($L8808="",NOT(COUNTIFS($L$2:$L8808,$L8808)=1)),"",SUMIFS($I:$I,$L:$L,$L8808))</f>
        <v/>
      </c>
      <c r="L8808" s="6">
        <f>IF($B8808="","",YEAR($B8808))</f>
        <v/>
      </c>
      <c r="M8808" s="6">
        <f>INT((ROW()-2)/39)+1</f>
        <v/>
      </c>
      <c r="N8808" s="6">
        <f>MOD(ROW()-2,39)+2</f>
        <v/>
      </c>
      <c r="O8808" s="42">
        <f>IF(AND($B8808&lt;&gt;"",$C8808&lt;&gt;"",$B8808&lt;=$C8808),INDEX(Szabalyok!$C:$C,$N8808),"")</f>
        <v/>
      </c>
      <c r="P8808">
        <f>IF(D8808="",P8807,P8807+1)</f>
        <v/>
      </c>
    </row>
    <row r="8809">
      <c r="A8809">
        <f>IF(P8809=P8808,0,P8809)</f>
        <v/>
      </c>
      <c r="B8809" s="41">
        <f>IF($M8809&gt;300,"",IF(OR(INDEX(Bemenet!$E$2:$E$301,$M8809)="",INDEX(Bemenet!$F$2:$F$301,$M8809)=""),"",MAX(INDEX(Bemenet!$E$2:$E$301,$M8809),INDEX(Szabalyok!$A:$A,$N8809))))</f>
        <v/>
      </c>
      <c r="C8809" s="41">
        <f>IF($B8809="","",MIN(INDEX(Bemenet!$F$2:$F$301,$M8809),INDEX(Szabalyok!$B:$B,$N8809)))</f>
        <v/>
      </c>
      <c r="D8809" s="5">
        <f>IF(AND($B8809&lt;&gt;"",$C8809&lt;&gt;"",$B8809&lt;=$C8809),INDEX(Bemenet!$G$2:$G$301,$M8809),"")</f>
        <v/>
      </c>
      <c r="E8809" s="6">
        <f>IF(AND($B8809&lt;&gt;"",$C8809&lt;&gt;"",$B8809&lt;=$C8809),INDEX(Bemenet!$D$2:$D$301,$M8809),"")</f>
        <v/>
      </c>
      <c r="F8809" s="5">
        <f>IF(AND($B8809&lt;&gt;"",$C8809&lt;&gt;"",$B8809&lt;=$C8809),$C8809-$B8809+1,"")</f>
        <v/>
      </c>
      <c r="G8809" s="5">
        <f>IF($F8809="","",$F8809*$D8809)</f>
        <v/>
      </c>
      <c r="H8809" s="42">
        <f>IF($G8809="","",$O8809)</f>
        <v/>
      </c>
      <c r="I8809" s="5">
        <f>IF($G8809="","",$G8809*IF($H8809="",$O8809,$H8809)/100)</f>
        <v/>
      </c>
      <c r="J8809" s="5">
        <f>IF(OR($L8809="",NOT(COUNTIFS($L$2:$L8809,$L8809)=1)),"",SUMIFS($G:$G,$L:$L,$L8809))</f>
        <v/>
      </c>
      <c r="K8809" s="5">
        <f>IF(OR($L8809="",NOT(COUNTIFS($L$2:$L8809,$L8809)=1)),"",SUMIFS($I:$I,$L:$L,$L8809))</f>
        <v/>
      </c>
      <c r="L8809" s="6">
        <f>IF($B8809="","",YEAR($B8809))</f>
        <v/>
      </c>
      <c r="M8809" s="6">
        <f>INT((ROW()-2)/39)+1</f>
        <v/>
      </c>
      <c r="N8809" s="6">
        <f>MOD(ROW()-2,39)+2</f>
        <v/>
      </c>
      <c r="O8809" s="42">
        <f>IF(AND($B8809&lt;&gt;"",$C8809&lt;&gt;"",$B8809&lt;=$C8809),INDEX(Szabalyok!$C:$C,$N8809),"")</f>
        <v/>
      </c>
      <c r="P8809">
        <f>IF(D8809="",P8808,P8808+1)</f>
        <v/>
      </c>
    </row>
    <row r="8810">
      <c r="A8810">
        <f>IF(P8810=P8809,0,P8810)</f>
        <v/>
      </c>
      <c r="B8810" s="41">
        <f>IF($M8810&gt;300,"",IF(OR(INDEX(Bemenet!$E$2:$E$301,$M8810)="",INDEX(Bemenet!$F$2:$F$301,$M8810)=""),"",MAX(INDEX(Bemenet!$E$2:$E$301,$M8810),INDEX(Szabalyok!$A:$A,$N8810))))</f>
        <v/>
      </c>
      <c r="C8810" s="41">
        <f>IF($B8810="","",MIN(INDEX(Bemenet!$F$2:$F$301,$M8810),INDEX(Szabalyok!$B:$B,$N8810)))</f>
        <v/>
      </c>
      <c r="D8810" s="5">
        <f>IF(AND($B8810&lt;&gt;"",$C8810&lt;&gt;"",$B8810&lt;=$C8810),INDEX(Bemenet!$G$2:$G$301,$M8810),"")</f>
        <v/>
      </c>
      <c r="E8810" s="6">
        <f>IF(AND($B8810&lt;&gt;"",$C8810&lt;&gt;"",$B8810&lt;=$C8810),INDEX(Bemenet!$D$2:$D$301,$M8810),"")</f>
        <v/>
      </c>
      <c r="F8810" s="5">
        <f>IF(AND($B8810&lt;&gt;"",$C8810&lt;&gt;"",$B8810&lt;=$C8810),$C8810-$B8810+1,"")</f>
        <v/>
      </c>
      <c r="G8810" s="5">
        <f>IF($F8810="","",$F8810*$D8810)</f>
        <v/>
      </c>
      <c r="H8810" s="42">
        <f>IF($G8810="","",$O8810)</f>
        <v/>
      </c>
      <c r="I8810" s="5">
        <f>IF($G8810="","",$G8810*IF($H8810="",$O8810,$H8810)/100)</f>
        <v/>
      </c>
      <c r="J8810" s="5">
        <f>IF(OR($L8810="",NOT(COUNTIFS($L$2:$L8810,$L8810)=1)),"",SUMIFS($G:$G,$L:$L,$L8810))</f>
        <v/>
      </c>
      <c r="K8810" s="5">
        <f>IF(OR($L8810="",NOT(COUNTIFS($L$2:$L8810,$L8810)=1)),"",SUMIFS($I:$I,$L:$L,$L8810))</f>
        <v/>
      </c>
      <c r="L8810" s="6">
        <f>IF($B8810="","",YEAR($B8810))</f>
        <v/>
      </c>
      <c r="M8810" s="6">
        <f>INT((ROW()-2)/39)+1</f>
        <v/>
      </c>
      <c r="N8810" s="6">
        <f>MOD(ROW()-2,39)+2</f>
        <v/>
      </c>
      <c r="O8810" s="42">
        <f>IF(AND($B8810&lt;&gt;"",$C8810&lt;&gt;"",$B8810&lt;=$C8810),INDEX(Szabalyok!$C:$C,$N8810),"")</f>
        <v/>
      </c>
      <c r="P8810">
        <f>IF(D8810="",P8809,P8809+1)</f>
        <v/>
      </c>
    </row>
    <row r="8811">
      <c r="A8811">
        <f>IF(P8811=P8810,0,P8811)</f>
        <v/>
      </c>
      <c r="B8811" s="41">
        <f>IF($M8811&gt;300,"",IF(OR(INDEX(Bemenet!$E$2:$E$301,$M8811)="",INDEX(Bemenet!$F$2:$F$301,$M8811)=""),"",MAX(INDEX(Bemenet!$E$2:$E$301,$M8811),INDEX(Szabalyok!$A:$A,$N8811))))</f>
        <v/>
      </c>
      <c r="C8811" s="41">
        <f>IF($B8811="","",MIN(INDEX(Bemenet!$F$2:$F$301,$M8811),INDEX(Szabalyok!$B:$B,$N8811)))</f>
        <v/>
      </c>
      <c r="D8811" s="5">
        <f>IF(AND($B8811&lt;&gt;"",$C8811&lt;&gt;"",$B8811&lt;=$C8811),INDEX(Bemenet!$G$2:$G$301,$M8811),"")</f>
        <v/>
      </c>
      <c r="E8811" s="6">
        <f>IF(AND($B8811&lt;&gt;"",$C8811&lt;&gt;"",$B8811&lt;=$C8811),INDEX(Bemenet!$D$2:$D$301,$M8811),"")</f>
        <v/>
      </c>
      <c r="F8811" s="5">
        <f>IF(AND($B8811&lt;&gt;"",$C8811&lt;&gt;"",$B8811&lt;=$C8811),$C8811-$B8811+1,"")</f>
        <v/>
      </c>
      <c r="G8811" s="5">
        <f>IF($F8811="","",$F8811*$D8811)</f>
        <v/>
      </c>
      <c r="H8811" s="42">
        <f>IF($G8811="","",$O8811)</f>
        <v/>
      </c>
      <c r="I8811" s="5">
        <f>IF($G8811="","",$G8811*IF($H8811="",$O8811,$H8811)/100)</f>
        <v/>
      </c>
      <c r="J8811" s="5">
        <f>IF(OR($L8811="",NOT(COUNTIFS($L$2:$L8811,$L8811)=1)),"",SUMIFS($G:$G,$L:$L,$L8811))</f>
        <v/>
      </c>
      <c r="K8811" s="5">
        <f>IF(OR($L8811="",NOT(COUNTIFS($L$2:$L8811,$L8811)=1)),"",SUMIFS($I:$I,$L:$L,$L8811))</f>
        <v/>
      </c>
      <c r="L8811" s="6">
        <f>IF($B8811="","",YEAR($B8811))</f>
        <v/>
      </c>
      <c r="M8811" s="6">
        <f>INT((ROW()-2)/39)+1</f>
        <v/>
      </c>
      <c r="N8811" s="6">
        <f>MOD(ROW()-2,39)+2</f>
        <v/>
      </c>
      <c r="O8811" s="42">
        <f>IF(AND($B8811&lt;&gt;"",$C8811&lt;&gt;"",$B8811&lt;=$C8811),INDEX(Szabalyok!$C:$C,$N8811),"")</f>
        <v/>
      </c>
      <c r="P8811">
        <f>IF(D8811="",P8810,P8810+1)</f>
        <v/>
      </c>
    </row>
    <row r="8812">
      <c r="A8812">
        <f>IF(P8812=P8811,0,P8812)</f>
        <v/>
      </c>
      <c r="B8812" s="41">
        <f>IF($M8812&gt;300,"",IF(OR(INDEX(Bemenet!$E$2:$E$301,$M8812)="",INDEX(Bemenet!$F$2:$F$301,$M8812)=""),"",MAX(INDEX(Bemenet!$E$2:$E$301,$M8812),INDEX(Szabalyok!$A:$A,$N8812))))</f>
        <v/>
      </c>
      <c r="C8812" s="41">
        <f>IF($B8812="","",MIN(INDEX(Bemenet!$F$2:$F$301,$M8812),INDEX(Szabalyok!$B:$B,$N8812)))</f>
        <v/>
      </c>
      <c r="D8812" s="5">
        <f>IF(AND($B8812&lt;&gt;"",$C8812&lt;&gt;"",$B8812&lt;=$C8812),INDEX(Bemenet!$G$2:$G$301,$M8812),"")</f>
        <v/>
      </c>
      <c r="E8812" s="6">
        <f>IF(AND($B8812&lt;&gt;"",$C8812&lt;&gt;"",$B8812&lt;=$C8812),INDEX(Bemenet!$D$2:$D$301,$M8812),"")</f>
        <v/>
      </c>
      <c r="F8812" s="5">
        <f>IF(AND($B8812&lt;&gt;"",$C8812&lt;&gt;"",$B8812&lt;=$C8812),$C8812-$B8812+1,"")</f>
        <v/>
      </c>
      <c r="G8812" s="5">
        <f>IF($F8812="","",$F8812*$D8812)</f>
        <v/>
      </c>
      <c r="H8812" s="42">
        <f>IF($G8812="","",$O8812)</f>
        <v/>
      </c>
      <c r="I8812" s="5">
        <f>IF($G8812="","",$G8812*IF($H8812="",$O8812,$H8812)/100)</f>
        <v/>
      </c>
      <c r="J8812" s="5">
        <f>IF(OR($L8812="",NOT(COUNTIFS($L$2:$L8812,$L8812)=1)),"",SUMIFS($G:$G,$L:$L,$L8812))</f>
        <v/>
      </c>
      <c r="K8812" s="5">
        <f>IF(OR($L8812="",NOT(COUNTIFS($L$2:$L8812,$L8812)=1)),"",SUMIFS($I:$I,$L:$L,$L8812))</f>
        <v/>
      </c>
      <c r="L8812" s="6">
        <f>IF($B8812="","",YEAR($B8812))</f>
        <v/>
      </c>
      <c r="M8812" s="6">
        <f>INT((ROW()-2)/39)+1</f>
        <v/>
      </c>
      <c r="N8812" s="6">
        <f>MOD(ROW()-2,39)+2</f>
        <v/>
      </c>
      <c r="O8812" s="42">
        <f>IF(AND($B8812&lt;&gt;"",$C8812&lt;&gt;"",$B8812&lt;=$C8812),INDEX(Szabalyok!$C:$C,$N8812),"")</f>
        <v/>
      </c>
      <c r="P8812">
        <f>IF(D8812="",P8811,P8811+1)</f>
        <v/>
      </c>
    </row>
    <row r="8813">
      <c r="A8813">
        <f>IF(P8813=P8812,0,P8813)</f>
        <v/>
      </c>
      <c r="B8813" s="41">
        <f>IF($M8813&gt;300,"",IF(OR(INDEX(Bemenet!$E$2:$E$301,$M8813)="",INDEX(Bemenet!$F$2:$F$301,$M8813)=""),"",MAX(INDEX(Bemenet!$E$2:$E$301,$M8813),INDEX(Szabalyok!$A:$A,$N8813))))</f>
        <v/>
      </c>
      <c r="C8813" s="41">
        <f>IF($B8813="","",MIN(INDEX(Bemenet!$F$2:$F$301,$M8813),INDEX(Szabalyok!$B:$B,$N8813)))</f>
        <v/>
      </c>
      <c r="D8813" s="5">
        <f>IF(AND($B8813&lt;&gt;"",$C8813&lt;&gt;"",$B8813&lt;=$C8813),INDEX(Bemenet!$G$2:$G$301,$M8813),"")</f>
        <v/>
      </c>
      <c r="E8813" s="6">
        <f>IF(AND($B8813&lt;&gt;"",$C8813&lt;&gt;"",$B8813&lt;=$C8813),INDEX(Bemenet!$D$2:$D$301,$M8813),"")</f>
        <v/>
      </c>
      <c r="F8813" s="5">
        <f>IF(AND($B8813&lt;&gt;"",$C8813&lt;&gt;"",$B8813&lt;=$C8813),$C8813-$B8813+1,"")</f>
        <v/>
      </c>
      <c r="G8813" s="5">
        <f>IF($F8813="","",$F8813*$D8813)</f>
        <v/>
      </c>
      <c r="H8813" s="42">
        <f>IF($G8813="","",$O8813)</f>
        <v/>
      </c>
      <c r="I8813" s="5">
        <f>IF($G8813="","",$G8813*IF($H8813="",$O8813,$H8813)/100)</f>
        <v/>
      </c>
      <c r="J8813" s="5">
        <f>IF(OR($L8813="",NOT(COUNTIFS($L$2:$L8813,$L8813)=1)),"",SUMIFS($G:$G,$L:$L,$L8813))</f>
        <v/>
      </c>
      <c r="K8813" s="5">
        <f>IF(OR($L8813="",NOT(COUNTIFS($L$2:$L8813,$L8813)=1)),"",SUMIFS($I:$I,$L:$L,$L8813))</f>
        <v/>
      </c>
      <c r="L8813" s="6">
        <f>IF($B8813="","",YEAR($B8813))</f>
        <v/>
      </c>
      <c r="M8813" s="6">
        <f>INT((ROW()-2)/39)+1</f>
        <v/>
      </c>
      <c r="N8813" s="6">
        <f>MOD(ROW()-2,39)+2</f>
        <v/>
      </c>
      <c r="O8813" s="42">
        <f>IF(AND($B8813&lt;&gt;"",$C8813&lt;&gt;"",$B8813&lt;=$C8813),INDEX(Szabalyok!$C:$C,$N8813),"")</f>
        <v/>
      </c>
      <c r="P8813">
        <f>IF(D8813="",P8812,P8812+1)</f>
        <v/>
      </c>
    </row>
    <row r="8814">
      <c r="A8814">
        <f>IF(P8814=P8813,0,P8814)</f>
        <v/>
      </c>
      <c r="B8814" s="41">
        <f>IF($M8814&gt;300,"",IF(OR(INDEX(Bemenet!$E$2:$E$301,$M8814)="",INDEX(Bemenet!$F$2:$F$301,$M8814)=""),"",MAX(INDEX(Bemenet!$E$2:$E$301,$M8814),INDEX(Szabalyok!$A:$A,$N8814))))</f>
        <v/>
      </c>
      <c r="C8814" s="41">
        <f>IF($B8814="","",MIN(INDEX(Bemenet!$F$2:$F$301,$M8814),INDEX(Szabalyok!$B:$B,$N8814)))</f>
        <v/>
      </c>
      <c r="D8814" s="5">
        <f>IF(AND($B8814&lt;&gt;"",$C8814&lt;&gt;"",$B8814&lt;=$C8814),INDEX(Bemenet!$G$2:$G$301,$M8814),"")</f>
        <v/>
      </c>
      <c r="E8814" s="6">
        <f>IF(AND($B8814&lt;&gt;"",$C8814&lt;&gt;"",$B8814&lt;=$C8814),INDEX(Bemenet!$D$2:$D$301,$M8814),"")</f>
        <v/>
      </c>
      <c r="F8814" s="5">
        <f>IF(AND($B8814&lt;&gt;"",$C8814&lt;&gt;"",$B8814&lt;=$C8814),$C8814-$B8814+1,"")</f>
        <v/>
      </c>
      <c r="G8814" s="5">
        <f>IF($F8814="","",$F8814*$D8814)</f>
        <v/>
      </c>
      <c r="H8814" s="42">
        <f>IF($G8814="","",$O8814)</f>
        <v/>
      </c>
      <c r="I8814" s="5">
        <f>IF($G8814="","",$G8814*IF($H8814="",$O8814,$H8814)/100)</f>
        <v/>
      </c>
      <c r="J8814" s="5">
        <f>IF(OR($L8814="",NOT(COUNTIFS($L$2:$L8814,$L8814)=1)),"",SUMIFS($G:$G,$L:$L,$L8814))</f>
        <v/>
      </c>
      <c r="K8814" s="5">
        <f>IF(OR($L8814="",NOT(COUNTIFS($L$2:$L8814,$L8814)=1)),"",SUMIFS($I:$I,$L:$L,$L8814))</f>
        <v/>
      </c>
      <c r="L8814" s="6">
        <f>IF($B8814="","",YEAR($B8814))</f>
        <v/>
      </c>
      <c r="M8814" s="6">
        <f>INT((ROW()-2)/39)+1</f>
        <v/>
      </c>
      <c r="N8814" s="6">
        <f>MOD(ROW()-2,39)+2</f>
        <v/>
      </c>
      <c r="O8814" s="42">
        <f>IF(AND($B8814&lt;&gt;"",$C8814&lt;&gt;"",$B8814&lt;=$C8814),INDEX(Szabalyok!$C:$C,$N8814),"")</f>
        <v/>
      </c>
      <c r="P8814">
        <f>IF(D8814="",P8813,P8813+1)</f>
        <v/>
      </c>
    </row>
    <row r="8815">
      <c r="A8815">
        <f>IF(P8815=P8814,0,P8815)</f>
        <v/>
      </c>
      <c r="B8815" s="41">
        <f>IF($M8815&gt;300,"",IF(OR(INDEX(Bemenet!$E$2:$E$301,$M8815)="",INDEX(Bemenet!$F$2:$F$301,$M8815)=""),"",MAX(INDEX(Bemenet!$E$2:$E$301,$M8815),INDEX(Szabalyok!$A:$A,$N8815))))</f>
        <v/>
      </c>
      <c r="C8815" s="41">
        <f>IF($B8815="","",MIN(INDEX(Bemenet!$F$2:$F$301,$M8815),INDEX(Szabalyok!$B:$B,$N8815)))</f>
        <v/>
      </c>
      <c r="D8815" s="5">
        <f>IF(AND($B8815&lt;&gt;"",$C8815&lt;&gt;"",$B8815&lt;=$C8815),INDEX(Bemenet!$G$2:$G$301,$M8815),"")</f>
        <v/>
      </c>
      <c r="E8815" s="6">
        <f>IF(AND($B8815&lt;&gt;"",$C8815&lt;&gt;"",$B8815&lt;=$C8815),INDEX(Bemenet!$D$2:$D$301,$M8815),"")</f>
        <v/>
      </c>
      <c r="F8815" s="5">
        <f>IF(AND($B8815&lt;&gt;"",$C8815&lt;&gt;"",$B8815&lt;=$C8815),$C8815-$B8815+1,"")</f>
        <v/>
      </c>
      <c r="G8815" s="5">
        <f>IF($F8815="","",$F8815*$D8815)</f>
        <v/>
      </c>
      <c r="H8815" s="42">
        <f>IF($G8815="","",$O8815)</f>
        <v/>
      </c>
      <c r="I8815" s="5">
        <f>IF($G8815="","",$G8815*IF($H8815="",$O8815,$H8815)/100)</f>
        <v/>
      </c>
      <c r="J8815" s="5">
        <f>IF(OR($L8815="",NOT(COUNTIFS($L$2:$L8815,$L8815)=1)),"",SUMIFS($G:$G,$L:$L,$L8815))</f>
        <v/>
      </c>
      <c r="K8815" s="5">
        <f>IF(OR($L8815="",NOT(COUNTIFS($L$2:$L8815,$L8815)=1)),"",SUMIFS($I:$I,$L:$L,$L8815))</f>
        <v/>
      </c>
      <c r="L8815" s="6">
        <f>IF($B8815="","",YEAR($B8815))</f>
        <v/>
      </c>
      <c r="M8815" s="6">
        <f>INT((ROW()-2)/39)+1</f>
        <v/>
      </c>
      <c r="N8815" s="6">
        <f>MOD(ROW()-2,39)+2</f>
        <v/>
      </c>
      <c r="O8815" s="42">
        <f>IF(AND($B8815&lt;&gt;"",$C8815&lt;&gt;"",$B8815&lt;=$C8815),INDEX(Szabalyok!$C:$C,$N8815),"")</f>
        <v/>
      </c>
      <c r="P8815">
        <f>IF(D8815="",P8814,P8814+1)</f>
        <v/>
      </c>
    </row>
    <row r="8816">
      <c r="A8816">
        <f>IF(P8816=P8815,0,P8816)</f>
        <v/>
      </c>
      <c r="B8816" s="41">
        <f>IF($M8816&gt;300,"",IF(OR(INDEX(Bemenet!$E$2:$E$301,$M8816)="",INDEX(Bemenet!$F$2:$F$301,$M8816)=""),"",MAX(INDEX(Bemenet!$E$2:$E$301,$M8816),INDEX(Szabalyok!$A:$A,$N8816))))</f>
        <v/>
      </c>
      <c r="C8816" s="41">
        <f>IF($B8816="","",MIN(INDEX(Bemenet!$F$2:$F$301,$M8816),INDEX(Szabalyok!$B:$B,$N8816)))</f>
        <v/>
      </c>
      <c r="D8816" s="5">
        <f>IF(AND($B8816&lt;&gt;"",$C8816&lt;&gt;"",$B8816&lt;=$C8816),INDEX(Bemenet!$G$2:$G$301,$M8816),"")</f>
        <v/>
      </c>
      <c r="E8816" s="6">
        <f>IF(AND($B8816&lt;&gt;"",$C8816&lt;&gt;"",$B8816&lt;=$C8816),INDEX(Bemenet!$D$2:$D$301,$M8816),"")</f>
        <v/>
      </c>
      <c r="F8816" s="5">
        <f>IF(AND($B8816&lt;&gt;"",$C8816&lt;&gt;"",$B8816&lt;=$C8816),$C8816-$B8816+1,"")</f>
        <v/>
      </c>
      <c r="G8816" s="5">
        <f>IF($F8816="","",$F8816*$D8816)</f>
        <v/>
      </c>
      <c r="H8816" s="42">
        <f>IF($G8816="","",$O8816)</f>
        <v/>
      </c>
      <c r="I8816" s="5">
        <f>IF($G8816="","",$G8816*IF($H8816="",$O8816,$H8816)/100)</f>
        <v/>
      </c>
      <c r="J8816" s="5">
        <f>IF(OR($L8816="",NOT(COUNTIFS($L$2:$L8816,$L8816)=1)),"",SUMIFS($G:$G,$L:$L,$L8816))</f>
        <v/>
      </c>
      <c r="K8816" s="5">
        <f>IF(OR($L8816="",NOT(COUNTIFS($L$2:$L8816,$L8816)=1)),"",SUMIFS($I:$I,$L:$L,$L8816))</f>
        <v/>
      </c>
      <c r="L8816" s="6">
        <f>IF($B8816="","",YEAR($B8816))</f>
        <v/>
      </c>
      <c r="M8816" s="6">
        <f>INT((ROW()-2)/39)+1</f>
        <v/>
      </c>
      <c r="N8816" s="6">
        <f>MOD(ROW()-2,39)+2</f>
        <v/>
      </c>
      <c r="O8816" s="42">
        <f>IF(AND($B8816&lt;&gt;"",$C8816&lt;&gt;"",$B8816&lt;=$C8816),INDEX(Szabalyok!$C:$C,$N8816),"")</f>
        <v/>
      </c>
      <c r="P8816">
        <f>IF(D8816="",P8815,P8815+1)</f>
        <v/>
      </c>
    </row>
    <row r="8817">
      <c r="A8817">
        <f>IF(P8817=P8816,0,P8817)</f>
        <v/>
      </c>
      <c r="B8817" s="41">
        <f>IF($M8817&gt;300,"",IF(OR(INDEX(Bemenet!$E$2:$E$301,$M8817)="",INDEX(Bemenet!$F$2:$F$301,$M8817)=""),"",MAX(INDEX(Bemenet!$E$2:$E$301,$M8817),INDEX(Szabalyok!$A:$A,$N8817))))</f>
        <v/>
      </c>
      <c r="C8817" s="41">
        <f>IF($B8817="","",MIN(INDEX(Bemenet!$F$2:$F$301,$M8817),INDEX(Szabalyok!$B:$B,$N8817)))</f>
        <v/>
      </c>
      <c r="D8817" s="5">
        <f>IF(AND($B8817&lt;&gt;"",$C8817&lt;&gt;"",$B8817&lt;=$C8817),INDEX(Bemenet!$G$2:$G$301,$M8817),"")</f>
        <v/>
      </c>
      <c r="E8817" s="6">
        <f>IF(AND($B8817&lt;&gt;"",$C8817&lt;&gt;"",$B8817&lt;=$C8817),INDEX(Bemenet!$D$2:$D$301,$M8817),"")</f>
        <v/>
      </c>
      <c r="F8817" s="5">
        <f>IF(AND($B8817&lt;&gt;"",$C8817&lt;&gt;"",$B8817&lt;=$C8817),$C8817-$B8817+1,"")</f>
        <v/>
      </c>
      <c r="G8817" s="5">
        <f>IF($F8817="","",$F8817*$D8817)</f>
        <v/>
      </c>
      <c r="H8817" s="42">
        <f>IF($G8817="","",$O8817)</f>
        <v/>
      </c>
      <c r="I8817" s="5">
        <f>IF($G8817="","",$G8817*IF($H8817="",$O8817,$H8817)/100)</f>
        <v/>
      </c>
      <c r="J8817" s="5">
        <f>IF(OR($L8817="",NOT(COUNTIFS($L$2:$L8817,$L8817)=1)),"",SUMIFS($G:$G,$L:$L,$L8817))</f>
        <v/>
      </c>
      <c r="K8817" s="5">
        <f>IF(OR($L8817="",NOT(COUNTIFS($L$2:$L8817,$L8817)=1)),"",SUMIFS($I:$I,$L:$L,$L8817))</f>
        <v/>
      </c>
      <c r="L8817" s="6">
        <f>IF($B8817="","",YEAR($B8817))</f>
        <v/>
      </c>
      <c r="M8817" s="6">
        <f>INT((ROW()-2)/39)+1</f>
        <v/>
      </c>
      <c r="N8817" s="6">
        <f>MOD(ROW()-2,39)+2</f>
        <v/>
      </c>
      <c r="O8817" s="42">
        <f>IF(AND($B8817&lt;&gt;"",$C8817&lt;&gt;"",$B8817&lt;=$C8817),INDEX(Szabalyok!$C:$C,$N8817),"")</f>
        <v/>
      </c>
      <c r="P8817">
        <f>IF(D8817="",P8816,P8816+1)</f>
        <v/>
      </c>
    </row>
    <row r="8818">
      <c r="A8818">
        <f>IF(P8818=P8817,0,P8818)</f>
        <v/>
      </c>
      <c r="B8818" s="41">
        <f>IF($M8818&gt;300,"",IF(OR(INDEX(Bemenet!$E$2:$E$301,$M8818)="",INDEX(Bemenet!$F$2:$F$301,$M8818)=""),"",MAX(INDEX(Bemenet!$E$2:$E$301,$M8818),INDEX(Szabalyok!$A:$A,$N8818))))</f>
        <v/>
      </c>
      <c r="C8818" s="41">
        <f>IF($B8818="","",MIN(INDEX(Bemenet!$F$2:$F$301,$M8818),INDEX(Szabalyok!$B:$B,$N8818)))</f>
        <v/>
      </c>
      <c r="D8818" s="5">
        <f>IF(AND($B8818&lt;&gt;"",$C8818&lt;&gt;"",$B8818&lt;=$C8818),INDEX(Bemenet!$G$2:$G$301,$M8818),"")</f>
        <v/>
      </c>
      <c r="E8818" s="6">
        <f>IF(AND($B8818&lt;&gt;"",$C8818&lt;&gt;"",$B8818&lt;=$C8818),INDEX(Bemenet!$D$2:$D$301,$M8818),"")</f>
        <v/>
      </c>
      <c r="F8818" s="5">
        <f>IF(AND($B8818&lt;&gt;"",$C8818&lt;&gt;"",$B8818&lt;=$C8818),$C8818-$B8818+1,"")</f>
        <v/>
      </c>
      <c r="G8818" s="5">
        <f>IF($F8818="","",$F8818*$D8818)</f>
        <v/>
      </c>
      <c r="H8818" s="42">
        <f>IF($G8818="","",$O8818)</f>
        <v/>
      </c>
      <c r="I8818" s="5">
        <f>IF($G8818="","",$G8818*IF($H8818="",$O8818,$H8818)/100)</f>
        <v/>
      </c>
      <c r="J8818" s="5">
        <f>IF(OR($L8818="",NOT(COUNTIFS($L$2:$L8818,$L8818)=1)),"",SUMIFS($G:$G,$L:$L,$L8818))</f>
        <v/>
      </c>
      <c r="K8818" s="5">
        <f>IF(OR($L8818="",NOT(COUNTIFS($L$2:$L8818,$L8818)=1)),"",SUMIFS($I:$I,$L:$L,$L8818))</f>
        <v/>
      </c>
      <c r="L8818" s="6">
        <f>IF($B8818="","",YEAR($B8818))</f>
        <v/>
      </c>
      <c r="M8818" s="6">
        <f>INT((ROW()-2)/39)+1</f>
        <v/>
      </c>
      <c r="N8818" s="6">
        <f>MOD(ROW()-2,39)+2</f>
        <v/>
      </c>
      <c r="O8818" s="42">
        <f>IF(AND($B8818&lt;&gt;"",$C8818&lt;&gt;"",$B8818&lt;=$C8818),INDEX(Szabalyok!$C:$C,$N8818),"")</f>
        <v/>
      </c>
      <c r="P8818">
        <f>IF(D8818="",P8817,P8817+1)</f>
        <v/>
      </c>
    </row>
    <row r="8819">
      <c r="A8819">
        <f>IF(P8819=P8818,0,P8819)</f>
        <v/>
      </c>
      <c r="B8819" s="41">
        <f>IF($M8819&gt;300,"",IF(OR(INDEX(Bemenet!$E$2:$E$301,$M8819)="",INDEX(Bemenet!$F$2:$F$301,$M8819)=""),"",MAX(INDEX(Bemenet!$E$2:$E$301,$M8819),INDEX(Szabalyok!$A:$A,$N8819))))</f>
        <v/>
      </c>
      <c r="C8819" s="41">
        <f>IF($B8819="","",MIN(INDEX(Bemenet!$F$2:$F$301,$M8819),INDEX(Szabalyok!$B:$B,$N8819)))</f>
        <v/>
      </c>
      <c r="D8819" s="5">
        <f>IF(AND($B8819&lt;&gt;"",$C8819&lt;&gt;"",$B8819&lt;=$C8819),INDEX(Bemenet!$G$2:$G$301,$M8819),"")</f>
        <v/>
      </c>
      <c r="E8819" s="6">
        <f>IF(AND($B8819&lt;&gt;"",$C8819&lt;&gt;"",$B8819&lt;=$C8819),INDEX(Bemenet!$D$2:$D$301,$M8819),"")</f>
        <v/>
      </c>
      <c r="F8819" s="5">
        <f>IF(AND($B8819&lt;&gt;"",$C8819&lt;&gt;"",$B8819&lt;=$C8819),$C8819-$B8819+1,"")</f>
        <v/>
      </c>
      <c r="G8819" s="5">
        <f>IF($F8819="","",$F8819*$D8819)</f>
        <v/>
      </c>
      <c r="H8819" s="42">
        <f>IF($G8819="","",$O8819)</f>
        <v/>
      </c>
      <c r="I8819" s="5">
        <f>IF($G8819="","",$G8819*IF($H8819="",$O8819,$H8819)/100)</f>
        <v/>
      </c>
      <c r="J8819" s="5">
        <f>IF(OR($L8819="",NOT(COUNTIFS($L$2:$L8819,$L8819)=1)),"",SUMIFS($G:$G,$L:$L,$L8819))</f>
        <v/>
      </c>
      <c r="K8819" s="5">
        <f>IF(OR($L8819="",NOT(COUNTIFS($L$2:$L8819,$L8819)=1)),"",SUMIFS($I:$I,$L:$L,$L8819))</f>
        <v/>
      </c>
      <c r="L8819" s="6">
        <f>IF($B8819="","",YEAR($B8819))</f>
        <v/>
      </c>
      <c r="M8819" s="6">
        <f>INT((ROW()-2)/39)+1</f>
        <v/>
      </c>
      <c r="N8819" s="6">
        <f>MOD(ROW()-2,39)+2</f>
        <v/>
      </c>
      <c r="O8819" s="42">
        <f>IF(AND($B8819&lt;&gt;"",$C8819&lt;&gt;"",$B8819&lt;=$C8819),INDEX(Szabalyok!$C:$C,$N8819),"")</f>
        <v/>
      </c>
      <c r="P8819">
        <f>IF(D8819="",P8818,P8818+1)</f>
        <v/>
      </c>
    </row>
    <row r="8820">
      <c r="A8820">
        <f>IF(P8820=P8819,0,P8820)</f>
        <v/>
      </c>
      <c r="B8820" s="41">
        <f>IF($M8820&gt;300,"",IF(OR(INDEX(Bemenet!$E$2:$E$301,$M8820)="",INDEX(Bemenet!$F$2:$F$301,$M8820)=""),"",MAX(INDEX(Bemenet!$E$2:$E$301,$M8820),INDEX(Szabalyok!$A:$A,$N8820))))</f>
        <v/>
      </c>
      <c r="C8820" s="41">
        <f>IF($B8820="","",MIN(INDEX(Bemenet!$F$2:$F$301,$M8820),INDEX(Szabalyok!$B:$B,$N8820)))</f>
        <v/>
      </c>
      <c r="D8820" s="5">
        <f>IF(AND($B8820&lt;&gt;"",$C8820&lt;&gt;"",$B8820&lt;=$C8820),INDEX(Bemenet!$G$2:$G$301,$M8820),"")</f>
        <v/>
      </c>
      <c r="E8820" s="6">
        <f>IF(AND($B8820&lt;&gt;"",$C8820&lt;&gt;"",$B8820&lt;=$C8820),INDEX(Bemenet!$D$2:$D$301,$M8820),"")</f>
        <v/>
      </c>
      <c r="F8820" s="5">
        <f>IF(AND($B8820&lt;&gt;"",$C8820&lt;&gt;"",$B8820&lt;=$C8820),$C8820-$B8820+1,"")</f>
        <v/>
      </c>
      <c r="G8820" s="5">
        <f>IF($F8820="","",$F8820*$D8820)</f>
        <v/>
      </c>
      <c r="H8820" s="42">
        <f>IF($G8820="","",$O8820)</f>
        <v/>
      </c>
      <c r="I8820" s="5">
        <f>IF($G8820="","",$G8820*IF($H8820="",$O8820,$H8820)/100)</f>
        <v/>
      </c>
      <c r="J8820" s="5">
        <f>IF(OR($L8820="",NOT(COUNTIFS($L$2:$L8820,$L8820)=1)),"",SUMIFS($G:$G,$L:$L,$L8820))</f>
        <v/>
      </c>
      <c r="K8820" s="5">
        <f>IF(OR($L8820="",NOT(COUNTIFS($L$2:$L8820,$L8820)=1)),"",SUMIFS($I:$I,$L:$L,$L8820))</f>
        <v/>
      </c>
      <c r="L8820" s="6">
        <f>IF($B8820="","",YEAR($B8820))</f>
        <v/>
      </c>
      <c r="M8820" s="6">
        <f>INT((ROW()-2)/39)+1</f>
        <v/>
      </c>
      <c r="N8820" s="6">
        <f>MOD(ROW()-2,39)+2</f>
        <v/>
      </c>
      <c r="O8820" s="42">
        <f>IF(AND($B8820&lt;&gt;"",$C8820&lt;&gt;"",$B8820&lt;=$C8820),INDEX(Szabalyok!$C:$C,$N8820),"")</f>
        <v/>
      </c>
      <c r="P8820">
        <f>IF(D8820="",P8819,P8819+1)</f>
        <v/>
      </c>
    </row>
    <row r="8821">
      <c r="A8821">
        <f>IF(P8821=P8820,0,P8821)</f>
        <v/>
      </c>
      <c r="B8821" s="41">
        <f>IF($M8821&gt;300,"",IF(OR(INDEX(Bemenet!$E$2:$E$301,$M8821)="",INDEX(Bemenet!$F$2:$F$301,$M8821)=""),"",MAX(INDEX(Bemenet!$E$2:$E$301,$M8821),INDEX(Szabalyok!$A:$A,$N8821))))</f>
        <v/>
      </c>
      <c r="C8821" s="41">
        <f>IF($B8821="","",MIN(INDEX(Bemenet!$F$2:$F$301,$M8821),INDEX(Szabalyok!$B:$B,$N8821)))</f>
        <v/>
      </c>
      <c r="D8821" s="5">
        <f>IF(AND($B8821&lt;&gt;"",$C8821&lt;&gt;"",$B8821&lt;=$C8821),INDEX(Bemenet!$G$2:$G$301,$M8821),"")</f>
        <v/>
      </c>
      <c r="E8821" s="6">
        <f>IF(AND($B8821&lt;&gt;"",$C8821&lt;&gt;"",$B8821&lt;=$C8821),INDEX(Bemenet!$D$2:$D$301,$M8821),"")</f>
        <v/>
      </c>
      <c r="F8821" s="5">
        <f>IF(AND($B8821&lt;&gt;"",$C8821&lt;&gt;"",$B8821&lt;=$C8821),$C8821-$B8821+1,"")</f>
        <v/>
      </c>
      <c r="G8821" s="5">
        <f>IF($F8821="","",$F8821*$D8821)</f>
        <v/>
      </c>
      <c r="H8821" s="42">
        <f>IF($G8821="","",$O8821)</f>
        <v/>
      </c>
      <c r="I8821" s="5">
        <f>IF($G8821="","",$G8821*IF($H8821="",$O8821,$H8821)/100)</f>
        <v/>
      </c>
      <c r="J8821" s="5">
        <f>IF(OR($L8821="",NOT(COUNTIFS($L$2:$L8821,$L8821)=1)),"",SUMIFS($G:$G,$L:$L,$L8821))</f>
        <v/>
      </c>
      <c r="K8821" s="5">
        <f>IF(OR($L8821="",NOT(COUNTIFS($L$2:$L8821,$L8821)=1)),"",SUMIFS($I:$I,$L:$L,$L8821))</f>
        <v/>
      </c>
      <c r="L8821" s="6">
        <f>IF($B8821="","",YEAR($B8821))</f>
        <v/>
      </c>
      <c r="M8821" s="6">
        <f>INT((ROW()-2)/39)+1</f>
        <v/>
      </c>
      <c r="N8821" s="6">
        <f>MOD(ROW()-2,39)+2</f>
        <v/>
      </c>
      <c r="O8821" s="42">
        <f>IF(AND($B8821&lt;&gt;"",$C8821&lt;&gt;"",$B8821&lt;=$C8821),INDEX(Szabalyok!$C:$C,$N8821),"")</f>
        <v/>
      </c>
      <c r="P8821">
        <f>IF(D8821="",P8820,P8820+1)</f>
        <v/>
      </c>
    </row>
    <row r="8822">
      <c r="A8822">
        <f>IF(P8822=P8821,0,P8822)</f>
        <v/>
      </c>
      <c r="B8822" s="41">
        <f>IF($M8822&gt;300,"",IF(OR(INDEX(Bemenet!$E$2:$E$301,$M8822)="",INDEX(Bemenet!$F$2:$F$301,$M8822)=""),"",MAX(INDEX(Bemenet!$E$2:$E$301,$M8822),INDEX(Szabalyok!$A:$A,$N8822))))</f>
        <v/>
      </c>
      <c r="C8822" s="41">
        <f>IF($B8822="","",MIN(INDEX(Bemenet!$F$2:$F$301,$M8822),INDEX(Szabalyok!$B:$B,$N8822)))</f>
        <v/>
      </c>
      <c r="D8822" s="5">
        <f>IF(AND($B8822&lt;&gt;"",$C8822&lt;&gt;"",$B8822&lt;=$C8822),INDEX(Bemenet!$G$2:$G$301,$M8822),"")</f>
        <v/>
      </c>
      <c r="E8822" s="6">
        <f>IF(AND($B8822&lt;&gt;"",$C8822&lt;&gt;"",$B8822&lt;=$C8822),INDEX(Bemenet!$D$2:$D$301,$M8822),"")</f>
        <v/>
      </c>
      <c r="F8822" s="5">
        <f>IF(AND($B8822&lt;&gt;"",$C8822&lt;&gt;"",$B8822&lt;=$C8822),$C8822-$B8822+1,"")</f>
        <v/>
      </c>
      <c r="G8822" s="5">
        <f>IF($F8822="","",$F8822*$D8822)</f>
        <v/>
      </c>
      <c r="H8822" s="42">
        <f>IF($G8822="","",$O8822)</f>
        <v/>
      </c>
      <c r="I8822" s="5">
        <f>IF($G8822="","",$G8822*IF($H8822="",$O8822,$H8822)/100)</f>
        <v/>
      </c>
      <c r="J8822" s="5">
        <f>IF(OR($L8822="",NOT(COUNTIFS($L$2:$L8822,$L8822)=1)),"",SUMIFS($G:$G,$L:$L,$L8822))</f>
        <v/>
      </c>
      <c r="K8822" s="5">
        <f>IF(OR($L8822="",NOT(COUNTIFS($L$2:$L8822,$L8822)=1)),"",SUMIFS($I:$I,$L:$L,$L8822))</f>
        <v/>
      </c>
      <c r="L8822" s="6">
        <f>IF($B8822="","",YEAR($B8822))</f>
        <v/>
      </c>
      <c r="M8822" s="6">
        <f>INT((ROW()-2)/39)+1</f>
        <v/>
      </c>
      <c r="N8822" s="6">
        <f>MOD(ROW()-2,39)+2</f>
        <v/>
      </c>
      <c r="O8822" s="42">
        <f>IF(AND($B8822&lt;&gt;"",$C8822&lt;&gt;"",$B8822&lt;=$C8822),INDEX(Szabalyok!$C:$C,$N8822),"")</f>
        <v/>
      </c>
      <c r="P8822">
        <f>IF(D8822="",P8821,P8821+1)</f>
        <v/>
      </c>
    </row>
    <row r="8823">
      <c r="A8823">
        <f>IF(P8823=P8822,0,P8823)</f>
        <v/>
      </c>
      <c r="B8823" s="41">
        <f>IF($M8823&gt;300,"",IF(OR(INDEX(Bemenet!$E$2:$E$301,$M8823)="",INDEX(Bemenet!$F$2:$F$301,$M8823)=""),"",MAX(INDEX(Bemenet!$E$2:$E$301,$M8823),INDEX(Szabalyok!$A:$A,$N8823))))</f>
        <v/>
      </c>
      <c r="C8823" s="41">
        <f>IF($B8823="","",MIN(INDEX(Bemenet!$F$2:$F$301,$M8823),INDEX(Szabalyok!$B:$B,$N8823)))</f>
        <v/>
      </c>
      <c r="D8823" s="5">
        <f>IF(AND($B8823&lt;&gt;"",$C8823&lt;&gt;"",$B8823&lt;=$C8823),INDEX(Bemenet!$G$2:$G$301,$M8823),"")</f>
        <v/>
      </c>
      <c r="E8823" s="6">
        <f>IF(AND($B8823&lt;&gt;"",$C8823&lt;&gt;"",$B8823&lt;=$C8823),INDEX(Bemenet!$D$2:$D$301,$M8823),"")</f>
        <v/>
      </c>
      <c r="F8823" s="5">
        <f>IF(AND($B8823&lt;&gt;"",$C8823&lt;&gt;"",$B8823&lt;=$C8823),$C8823-$B8823+1,"")</f>
        <v/>
      </c>
      <c r="G8823" s="5">
        <f>IF($F8823="","",$F8823*$D8823)</f>
        <v/>
      </c>
      <c r="H8823" s="42">
        <f>IF($G8823="","",$O8823)</f>
        <v/>
      </c>
      <c r="I8823" s="5">
        <f>IF($G8823="","",$G8823*IF($H8823="",$O8823,$H8823)/100)</f>
        <v/>
      </c>
      <c r="J8823" s="5">
        <f>IF(OR($L8823="",NOT(COUNTIFS($L$2:$L8823,$L8823)=1)),"",SUMIFS($G:$G,$L:$L,$L8823))</f>
        <v/>
      </c>
      <c r="K8823" s="5">
        <f>IF(OR($L8823="",NOT(COUNTIFS($L$2:$L8823,$L8823)=1)),"",SUMIFS($I:$I,$L:$L,$L8823))</f>
        <v/>
      </c>
      <c r="L8823" s="6">
        <f>IF($B8823="","",YEAR($B8823))</f>
        <v/>
      </c>
      <c r="M8823" s="6">
        <f>INT((ROW()-2)/39)+1</f>
        <v/>
      </c>
      <c r="N8823" s="6">
        <f>MOD(ROW()-2,39)+2</f>
        <v/>
      </c>
      <c r="O8823" s="42">
        <f>IF(AND($B8823&lt;&gt;"",$C8823&lt;&gt;"",$B8823&lt;=$C8823),INDEX(Szabalyok!$C:$C,$N8823),"")</f>
        <v/>
      </c>
      <c r="P8823">
        <f>IF(D8823="",P8822,P8822+1)</f>
        <v/>
      </c>
    </row>
    <row r="8824">
      <c r="A8824">
        <f>IF(P8824=P8823,0,P8824)</f>
        <v/>
      </c>
      <c r="B8824" s="41">
        <f>IF($M8824&gt;300,"",IF(OR(INDEX(Bemenet!$E$2:$E$301,$M8824)="",INDEX(Bemenet!$F$2:$F$301,$M8824)=""),"",MAX(INDEX(Bemenet!$E$2:$E$301,$M8824),INDEX(Szabalyok!$A:$A,$N8824))))</f>
        <v/>
      </c>
      <c r="C8824" s="41">
        <f>IF($B8824="","",MIN(INDEX(Bemenet!$F$2:$F$301,$M8824),INDEX(Szabalyok!$B:$B,$N8824)))</f>
        <v/>
      </c>
      <c r="D8824" s="5">
        <f>IF(AND($B8824&lt;&gt;"",$C8824&lt;&gt;"",$B8824&lt;=$C8824),INDEX(Bemenet!$G$2:$G$301,$M8824),"")</f>
        <v/>
      </c>
      <c r="E8824" s="6">
        <f>IF(AND($B8824&lt;&gt;"",$C8824&lt;&gt;"",$B8824&lt;=$C8824),INDEX(Bemenet!$D$2:$D$301,$M8824),"")</f>
        <v/>
      </c>
      <c r="F8824" s="5">
        <f>IF(AND($B8824&lt;&gt;"",$C8824&lt;&gt;"",$B8824&lt;=$C8824),$C8824-$B8824+1,"")</f>
        <v/>
      </c>
      <c r="G8824" s="5">
        <f>IF($F8824="","",$F8824*$D8824)</f>
        <v/>
      </c>
      <c r="H8824" s="42">
        <f>IF($G8824="","",$O8824)</f>
        <v/>
      </c>
      <c r="I8824" s="5">
        <f>IF($G8824="","",$G8824*IF($H8824="",$O8824,$H8824)/100)</f>
        <v/>
      </c>
      <c r="J8824" s="5">
        <f>IF(OR($L8824="",NOT(COUNTIFS($L$2:$L8824,$L8824)=1)),"",SUMIFS($G:$G,$L:$L,$L8824))</f>
        <v/>
      </c>
      <c r="K8824" s="5">
        <f>IF(OR($L8824="",NOT(COUNTIFS($L$2:$L8824,$L8824)=1)),"",SUMIFS($I:$I,$L:$L,$L8824))</f>
        <v/>
      </c>
      <c r="L8824" s="6">
        <f>IF($B8824="","",YEAR($B8824))</f>
        <v/>
      </c>
      <c r="M8824" s="6">
        <f>INT((ROW()-2)/39)+1</f>
        <v/>
      </c>
      <c r="N8824" s="6">
        <f>MOD(ROW()-2,39)+2</f>
        <v/>
      </c>
      <c r="O8824" s="42">
        <f>IF(AND($B8824&lt;&gt;"",$C8824&lt;&gt;"",$B8824&lt;=$C8824),INDEX(Szabalyok!$C:$C,$N8824),"")</f>
        <v/>
      </c>
      <c r="P8824">
        <f>IF(D8824="",P8823,P8823+1)</f>
        <v/>
      </c>
    </row>
    <row r="8825">
      <c r="A8825">
        <f>IF(P8825=P8824,0,P8825)</f>
        <v/>
      </c>
      <c r="B8825" s="41">
        <f>IF($M8825&gt;300,"",IF(OR(INDEX(Bemenet!$E$2:$E$301,$M8825)="",INDEX(Bemenet!$F$2:$F$301,$M8825)=""),"",MAX(INDEX(Bemenet!$E$2:$E$301,$M8825),INDEX(Szabalyok!$A:$A,$N8825))))</f>
        <v/>
      </c>
      <c r="C8825" s="41">
        <f>IF($B8825="","",MIN(INDEX(Bemenet!$F$2:$F$301,$M8825),INDEX(Szabalyok!$B:$B,$N8825)))</f>
        <v/>
      </c>
      <c r="D8825" s="5">
        <f>IF(AND($B8825&lt;&gt;"",$C8825&lt;&gt;"",$B8825&lt;=$C8825),INDEX(Bemenet!$G$2:$G$301,$M8825),"")</f>
        <v/>
      </c>
      <c r="E8825" s="6">
        <f>IF(AND($B8825&lt;&gt;"",$C8825&lt;&gt;"",$B8825&lt;=$C8825),INDEX(Bemenet!$D$2:$D$301,$M8825),"")</f>
        <v/>
      </c>
      <c r="F8825" s="5">
        <f>IF(AND($B8825&lt;&gt;"",$C8825&lt;&gt;"",$B8825&lt;=$C8825),$C8825-$B8825+1,"")</f>
        <v/>
      </c>
      <c r="G8825" s="5">
        <f>IF($F8825="","",$F8825*$D8825)</f>
        <v/>
      </c>
      <c r="H8825" s="42">
        <f>IF($G8825="","",$O8825)</f>
        <v/>
      </c>
      <c r="I8825" s="5">
        <f>IF($G8825="","",$G8825*IF($H8825="",$O8825,$H8825)/100)</f>
        <v/>
      </c>
      <c r="J8825" s="5">
        <f>IF(OR($L8825="",NOT(COUNTIFS($L$2:$L8825,$L8825)=1)),"",SUMIFS($G:$G,$L:$L,$L8825))</f>
        <v/>
      </c>
      <c r="K8825" s="5">
        <f>IF(OR($L8825="",NOT(COUNTIFS($L$2:$L8825,$L8825)=1)),"",SUMIFS($I:$I,$L:$L,$L8825))</f>
        <v/>
      </c>
      <c r="L8825" s="6">
        <f>IF($B8825="","",YEAR($B8825))</f>
        <v/>
      </c>
      <c r="M8825" s="6">
        <f>INT((ROW()-2)/39)+1</f>
        <v/>
      </c>
      <c r="N8825" s="6">
        <f>MOD(ROW()-2,39)+2</f>
        <v/>
      </c>
      <c r="O8825" s="42">
        <f>IF(AND($B8825&lt;&gt;"",$C8825&lt;&gt;"",$B8825&lt;=$C8825),INDEX(Szabalyok!$C:$C,$N8825),"")</f>
        <v/>
      </c>
      <c r="P8825">
        <f>IF(D8825="",P8824,P8824+1)</f>
        <v/>
      </c>
    </row>
    <row r="8826">
      <c r="A8826">
        <f>IF(P8826=P8825,0,P8826)</f>
        <v/>
      </c>
      <c r="B8826" s="41">
        <f>IF($M8826&gt;300,"",IF(OR(INDEX(Bemenet!$E$2:$E$301,$M8826)="",INDEX(Bemenet!$F$2:$F$301,$M8826)=""),"",MAX(INDEX(Bemenet!$E$2:$E$301,$M8826),INDEX(Szabalyok!$A:$A,$N8826))))</f>
        <v/>
      </c>
      <c r="C8826" s="41">
        <f>IF($B8826="","",MIN(INDEX(Bemenet!$F$2:$F$301,$M8826),INDEX(Szabalyok!$B:$B,$N8826)))</f>
        <v/>
      </c>
      <c r="D8826" s="5">
        <f>IF(AND($B8826&lt;&gt;"",$C8826&lt;&gt;"",$B8826&lt;=$C8826),INDEX(Bemenet!$G$2:$G$301,$M8826),"")</f>
        <v/>
      </c>
      <c r="E8826" s="6">
        <f>IF(AND($B8826&lt;&gt;"",$C8826&lt;&gt;"",$B8826&lt;=$C8826),INDEX(Bemenet!$D$2:$D$301,$M8826),"")</f>
        <v/>
      </c>
      <c r="F8826" s="5">
        <f>IF(AND($B8826&lt;&gt;"",$C8826&lt;&gt;"",$B8826&lt;=$C8826),$C8826-$B8826+1,"")</f>
        <v/>
      </c>
      <c r="G8826" s="5">
        <f>IF($F8826="","",$F8826*$D8826)</f>
        <v/>
      </c>
      <c r="H8826" s="42">
        <f>IF($G8826="","",$O8826)</f>
        <v/>
      </c>
      <c r="I8826" s="5">
        <f>IF($G8826="","",$G8826*IF($H8826="",$O8826,$H8826)/100)</f>
        <v/>
      </c>
      <c r="J8826" s="5">
        <f>IF(OR($L8826="",NOT(COUNTIFS($L$2:$L8826,$L8826)=1)),"",SUMIFS($G:$G,$L:$L,$L8826))</f>
        <v/>
      </c>
      <c r="K8826" s="5">
        <f>IF(OR($L8826="",NOT(COUNTIFS($L$2:$L8826,$L8826)=1)),"",SUMIFS($I:$I,$L:$L,$L8826))</f>
        <v/>
      </c>
      <c r="L8826" s="6">
        <f>IF($B8826="","",YEAR($B8826))</f>
        <v/>
      </c>
      <c r="M8826" s="6">
        <f>INT((ROW()-2)/39)+1</f>
        <v/>
      </c>
      <c r="N8826" s="6">
        <f>MOD(ROW()-2,39)+2</f>
        <v/>
      </c>
      <c r="O8826" s="42">
        <f>IF(AND($B8826&lt;&gt;"",$C8826&lt;&gt;"",$B8826&lt;=$C8826),INDEX(Szabalyok!$C:$C,$N8826),"")</f>
        <v/>
      </c>
      <c r="P8826">
        <f>IF(D8826="",P8825,P8825+1)</f>
        <v/>
      </c>
    </row>
    <row r="8827">
      <c r="A8827">
        <f>IF(P8827=P8826,0,P8827)</f>
        <v/>
      </c>
      <c r="B8827" s="41">
        <f>IF($M8827&gt;300,"",IF(OR(INDEX(Bemenet!$E$2:$E$301,$M8827)="",INDEX(Bemenet!$F$2:$F$301,$M8827)=""),"",MAX(INDEX(Bemenet!$E$2:$E$301,$M8827),INDEX(Szabalyok!$A:$A,$N8827))))</f>
        <v/>
      </c>
      <c r="C8827" s="41">
        <f>IF($B8827="","",MIN(INDEX(Bemenet!$F$2:$F$301,$M8827),INDEX(Szabalyok!$B:$B,$N8827)))</f>
        <v/>
      </c>
      <c r="D8827" s="5">
        <f>IF(AND($B8827&lt;&gt;"",$C8827&lt;&gt;"",$B8827&lt;=$C8827),INDEX(Bemenet!$G$2:$G$301,$M8827),"")</f>
        <v/>
      </c>
      <c r="E8827" s="6">
        <f>IF(AND($B8827&lt;&gt;"",$C8827&lt;&gt;"",$B8827&lt;=$C8827),INDEX(Bemenet!$D$2:$D$301,$M8827),"")</f>
        <v/>
      </c>
      <c r="F8827" s="5">
        <f>IF(AND($B8827&lt;&gt;"",$C8827&lt;&gt;"",$B8827&lt;=$C8827),$C8827-$B8827+1,"")</f>
        <v/>
      </c>
      <c r="G8827" s="5">
        <f>IF($F8827="","",$F8827*$D8827)</f>
        <v/>
      </c>
      <c r="H8827" s="42">
        <f>IF($G8827="","",$O8827)</f>
        <v/>
      </c>
      <c r="I8827" s="5">
        <f>IF($G8827="","",$G8827*IF($H8827="",$O8827,$H8827)/100)</f>
        <v/>
      </c>
      <c r="J8827" s="5">
        <f>IF(OR($L8827="",NOT(COUNTIFS($L$2:$L8827,$L8827)=1)),"",SUMIFS($G:$G,$L:$L,$L8827))</f>
        <v/>
      </c>
      <c r="K8827" s="5">
        <f>IF(OR($L8827="",NOT(COUNTIFS($L$2:$L8827,$L8827)=1)),"",SUMIFS($I:$I,$L:$L,$L8827))</f>
        <v/>
      </c>
      <c r="L8827" s="6">
        <f>IF($B8827="","",YEAR($B8827))</f>
        <v/>
      </c>
      <c r="M8827" s="6">
        <f>INT((ROW()-2)/39)+1</f>
        <v/>
      </c>
      <c r="N8827" s="6">
        <f>MOD(ROW()-2,39)+2</f>
        <v/>
      </c>
      <c r="O8827" s="42">
        <f>IF(AND($B8827&lt;&gt;"",$C8827&lt;&gt;"",$B8827&lt;=$C8827),INDEX(Szabalyok!$C:$C,$N8827),"")</f>
        <v/>
      </c>
      <c r="P8827">
        <f>IF(D8827="",P8826,P8826+1)</f>
        <v/>
      </c>
    </row>
    <row r="8828">
      <c r="A8828">
        <f>IF(P8828=P8827,0,P8828)</f>
        <v/>
      </c>
      <c r="B8828" s="41">
        <f>IF($M8828&gt;300,"",IF(OR(INDEX(Bemenet!$E$2:$E$301,$M8828)="",INDEX(Bemenet!$F$2:$F$301,$M8828)=""),"",MAX(INDEX(Bemenet!$E$2:$E$301,$M8828),INDEX(Szabalyok!$A:$A,$N8828))))</f>
        <v/>
      </c>
      <c r="C8828" s="41">
        <f>IF($B8828="","",MIN(INDEX(Bemenet!$F$2:$F$301,$M8828),INDEX(Szabalyok!$B:$B,$N8828)))</f>
        <v/>
      </c>
      <c r="D8828" s="5">
        <f>IF(AND($B8828&lt;&gt;"",$C8828&lt;&gt;"",$B8828&lt;=$C8828),INDEX(Bemenet!$G$2:$G$301,$M8828),"")</f>
        <v/>
      </c>
      <c r="E8828" s="6">
        <f>IF(AND($B8828&lt;&gt;"",$C8828&lt;&gt;"",$B8828&lt;=$C8828),INDEX(Bemenet!$D$2:$D$301,$M8828),"")</f>
        <v/>
      </c>
      <c r="F8828" s="5">
        <f>IF(AND($B8828&lt;&gt;"",$C8828&lt;&gt;"",$B8828&lt;=$C8828),$C8828-$B8828+1,"")</f>
        <v/>
      </c>
      <c r="G8828" s="5">
        <f>IF($F8828="","",$F8828*$D8828)</f>
        <v/>
      </c>
      <c r="H8828" s="42">
        <f>IF($G8828="","",$O8828)</f>
        <v/>
      </c>
      <c r="I8828" s="5">
        <f>IF($G8828="","",$G8828*IF($H8828="",$O8828,$H8828)/100)</f>
        <v/>
      </c>
      <c r="J8828" s="5">
        <f>IF(OR($L8828="",NOT(COUNTIFS($L$2:$L8828,$L8828)=1)),"",SUMIFS($G:$G,$L:$L,$L8828))</f>
        <v/>
      </c>
      <c r="K8828" s="5">
        <f>IF(OR($L8828="",NOT(COUNTIFS($L$2:$L8828,$L8828)=1)),"",SUMIFS($I:$I,$L:$L,$L8828))</f>
        <v/>
      </c>
      <c r="L8828" s="6">
        <f>IF($B8828="","",YEAR($B8828))</f>
        <v/>
      </c>
      <c r="M8828" s="6">
        <f>INT((ROW()-2)/39)+1</f>
        <v/>
      </c>
      <c r="N8828" s="6">
        <f>MOD(ROW()-2,39)+2</f>
        <v/>
      </c>
      <c r="O8828" s="42">
        <f>IF(AND($B8828&lt;&gt;"",$C8828&lt;&gt;"",$B8828&lt;=$C8828),INDEX(Szabalyok!$C:$C,$N8828),"")</f>
        <v/>
      </c>
      <c r="P8828">
        <f>IF(D8828="",P8827,P8827+1)</f>
        <v/>
      </c>
    </row>
    <row r="8829">
      <c r="A8829">
        <f>IF(P8829=P8828,0,P8829)</f>
        <v/>
      </c>
      <c r="B8829" s="41">
        <f>IF($M8829&gt;300,"",IF(OR(INDEX(Bemenet!$E$2:$E$301,$M8829)="",INDEX(Bemenet!$F$2:$F$301,$M8829)=""),"",MAX(INDEX(Bemenet!$E$2:$E$301,$M8829),INDEX(Szabalyok!$A:$A,$N8829))))</f>
        <v/>
      </c>
      <c r="C8829" s="41">
        <f>IF($B8829="","",MIN(INDEX(Bemenet!$F$2:$F$301,$M8829),INDEX(Szabalyok!$B:$B,$N8829)))</f>
        <v/>
      </c>
      <c r="D8829" s="5">
        <f>IF(AND($B8829&lt;&gt;"",$C8829&lt;&gt;"",$B8829&lt;=$C8829),INDEX(Bemenet!$G$2:$G$301,$M8829),"")</f>
        <v/>
      </c>
      <c r="E8829" s="6">
        <f>IF(AND($B8829&lt;&gt;"",$C8829&lt;&gt;"",$B8829&lt;=$C8829),INDEX(Bemenet!$D$2:$D$301,$M8829),"")</f>
        <v/>
      </c>
      <c r="F8829" s="5">
        <f>IF(AND($B8829&lt;&gt;"",$C8829&lt;&gt;"",$B8829&lt;=$C8829),$C8829-$B8829+1,"")</f>
        <v/>
      </c>
      <c r="G8829" s="5">
        <f>IF($F8829="","",$F8829*$D8829)</f>
        <v/>
      </c>
      <c r="H8829" s="42">
        <f>IF($G8829="","",$O8829)</f>
        <v/>
      </c>
      <c r="I8829" s="5">
        <f>IF($G8829="","",$G8829*IF($H8829="",$O8829,$H8829)/100)</f>
        <v/>
      </c>
      <c r="J8829" s="5">
        <f>IF(OR($L8829="",NOT(COUNTIFS($L$2:$L8829,$L8829)=1)),"",SUMIFS($G:$G,$L:$L,$L8829))</f>
        <v/>
      </c>
      <c r="K8829" s="5">
        <f>IF(OR($L8829="",NOT(COUNTIFS($L$2:$L8829,$L8829)=1)),"",SUMIFS($I:$I,$L:$L,$L8829))</f>
        <v/>
      </c>
      <c r="L8829" s="6">
        <f>IF($B8829="","",YEAR($B8829))</f>
        <v/>
      </c>
      <c r="M8829" s="6">
        <f>INT((ROW()-2)/39)+1</f>
        <v/>
      </c>
      <c r="N8829" s="6">
        <f>MOD(ROW()-2,39)+2</f>
        <v/>
      </c>
      <c r="O8829" s="42">
        <f>IF(AND($B8829&lt;&gt;"",$C8829&lt;&gt;"",$B8829&lt;=$C8829),INDEX(Szabalyok!$C:$C,$N8829),"")</f>
        <v/>
      </c>
      <c r="P8829">
        <f>IF(D8829="",P8828,P8828+1)</f>
        <v/>
      </c>
    </row>
    <row r="8830">
      <c r="A8830">
        <f>IF(P8830=P8829,0,P8830)</f>
        <v/>
      </c>
      <c r="B8830" s="41">
        <f>IF($M8830&gt;300,"",IF(OR(INDEX(Bemenet!$E$2:$E$301,$M8830)="",INDEX(Bemenet!$F$2:$F$301,$M8830)=""),"",MAX(INDEX(Bemenet!$E$2:$E$301,$M8830),INDEX(Szabalyok!$A:$A,$N8830))))</f>
        <v/>
      </c>
      <c r="C8830" s="41">
        <f>IF($B8830="","",MIN(INDEX(Bemenet!$F$2:$F$301,$M8830),INDEX(Szabalyok!$B:$B,$N8830)))</f>
        <v/>
      </c>
      <c r="D8830" s="5">
        <f>IF(AND($B8830&lt;&gt;"",$C8830&lt;&gt;"",$B8830&lt;=$C8830),INDEX(Bemenet!$G$2:$G$301,$M8830),"")</f>
        <v/>
      </c>
      <c r="E8830" s="6">
        <f>IF(AND($B8830&lt;&gt;"",$C8830&lt;&gt;"",$B8830&lt;=$C8830),INDEX(Bemenet!$D$2:$D$301,$M8830),"")</f>
        <v/>
      </c>
      <c r="F8830" s="5">
        <f>IF(AND($B8830&lt;&gt;"",$C8830&lt;&gt;"",$B8830&lt;=$C8830),$C8830-$B8830+1,"")</f>
        <v/>
      </c>
      <c r="G8830" s="5">
        <f>IF($F8830="","",$F8830*$D8830)</f>
        <v/>
      </c>
      <c r="H8830" s="42">
        <f>IF($G8830="","",$O8830)</f>
        <v/>
      </c>
      <c r="I8830" s="5">
        <f>IF($G8830="","",$G8830*IF($H8830="",$O8830,$H8830)/100)</f>
        <v/>
      </c>
      <c r="J8830" s="5">
        <f>IF(OR($L8830="",NOT(COUNTIFS($L$2:$L8830,$L8830)=1)),"",SUMIFS($G:$G,$L:$L,$L8830))</f>
        <v/>
      </c>
      <c r="K8830" s="5">
        <f>IF(OR($L8830="",NOT(COUNTIFS($L$2:$L8830,$L8830)=1)),"",SUMIFS($I:$I,$L:$L,$L8830))</f>
        <v/>
      </c>
      <c r="L8830" s="6">
        <f>IF($B8830="","",YEAR($B8830))</f>
        <v/>
      </c>
      <c r="M8830" s="6">
        <f>INT((ROW()-2)/39)+1</f>
        <v/>
      </c>
      <c r="N8830" s="6">
        <f>MOD(ROW()-2,39)+2</f>
        <v/>
      </c>
      <c r="O8830" s="42">
        <f>IF(AND($B8830&lt;&gt;"",$C8830&lt;&gt;"",$B8830&lt;=$C8830),INDEX(Szabalyok!$C:$C,$N8830),"")</f>
        <v/>
      </c>
      <c r="P8830">
        <f>IF(D8830="",P8829,P8829+1)</f>
        <v/>
      </c>
    </row>
    <row r="8831">
      <c r="A8831">
        <f>IF(P8831=P8830,0,P8831)</f>
        <v/>
      </c>
      <c r="B8831" s="41">
        <f>IF($M8831&gt;300,"",IF(OR(INDEX(Bemenet!$E$2:$E$301,$M8831)="",INDEX(Bemenet!$F$2:$F$301,$M8831)=""),"",MAX(INDEX(Bemenet!$E$2:$E$301,$M8831),INDEX(Szabalyok!$A:$A,$N8831))))</f>
        <v/>
      </c>
      <c r="C8831" s="41">
        <f>IF($B8831="","",MIN(INDEX(Bemenet!$F$2:$F$301,$M8831),INDEX(Szabalyok!$B:$B,$N8831)))</f>
        <v/>
      </c>
      <c r="D8831" s="5">
        <f>IF(AND($B8831&lt;&gt;"",$C8831&lt;&gt;"",$B8831&lt;=$C8831),INDEX(Bemenet!$G$2:$G$301,$M8831),"")</f>
        <v/>
      </c>
      <c r="E8831" s="6">
        <f>IF(AND($B8831&lt;&gt;"",$C8831&lt;&gt;"",$B8831&lt;=$C8831),INDEX(Bemenet!$D$2:$D$301,$M8831),"")</f>
        <v/>
      </c>
      <c r="F8831" s="5">
        <f>IF(AND($B8831&lt;&gt;"",$C8831&lt;&gt;"",$B8831&lt;=$C8831),$C8831-$B8831+1,"")</f>
        <v/>
      </c>
      <c r="G8831" s="5">
        <f>IF($F8831="","",$F8831*$D8831)</f>
        <v/>
      </c>
      <c r="H8831" s="42">
        <f>IF($G8831="","",$O8831)</f>
        <v/>
      </c>
      <c r="I8831" s="5">
        <f>IF($G8831="","",$G8831*IF($H8831="",$O8831,$H8831)/100)</f>
        <v/>
      </c>
      <c r="J8831" s="5">
        <f>IF(OR($L8831="",NOT(COUNTIFS($L$2:$L8831,$L8831)=1)),"",SUMIFS($G:$G,$L:$L,$L8831))</f>
        <v/>
      </c>
      <c r="K8831" s="5">
        <f>IF(OR($L8831="",NOT(COUNTIFS($L$2:$L8831,$L8831)=1)),"",SUMIFS($I:$I,$L:$L,$L8831))</f>
        <v/>
      </c>
      <c r="L8831" s="6">
        <f>IF($B8831="","",YEAR($B8831))</f>
        <v/>
      </c>
      <c r="M8831" s="6">
        <f>INT((ROW()-2)/39)+1</f>
        <v/>
      </c>
      <c r="N8831" s="6">
        <f>MOD(ROW()-2,39)+2</f>
        <v/>
      </c>
      <c r="O8831" s="42">
        <f>IF(AND($B8831&lt;&gt;"",$C8831&lt;&gt;"",$B8831&lt;=$C8831),INDEX(Szabalyok!$C:$C,$N8831),"")</f>
        <v/>
      </c>
      <c r="P8831">
        <f>IF(D8831="",P8830,P8830+1)</f>
        <v/>
      </c>
    </row>
    <row r="8832">
      <c r="A8832">
        <f>IF(P8832=P8831,0,P8832)</f>
        <v/>
      </c>
      <c r="B8832" s="41">
        <f>IF($M8832&gt;300,"",IF(OR(INDEX(Bemenet!$E$2:$E$301,$M8832)="",INDEX(Bemenet!$F$2:$F$301,$M8832)=""),"",MAX(INDEX(Bemenet!$E$2:$E$301,$M8832),INDEX(Szabalyok!$A:$A,$N8832))))</f>
        <v/>
      </c>
      <c r="C8832" s="41">
        <f>IF($B8832="","",MIN(INDEX(Bemenet!$F$2:$F$301,$M8832),INDEX(Szabalyok!$B:$B,$N8832)))</f>
        <v/>
      </c>
      <c r="D8832" s="5">
        <f>IF(AND($B8832&lt;&gt;"",$C8832&lt;&gt;"",$B8832&lt;=$C8832),INDEX(Bemenet!$G$2:$G$301,$M8832),"")</f>
        <v/>
      </c>
      <c r="E8832" s="6">
        <f>IF(AND($B8832&lt;&gt;"",$C8832&lt;&gt;"",$B8832&lt;=$C8832),INDEX(Bemenet!$D$2:$D$301,$M8832),"")</f>
        <v/>
      </c>
      <c r="F8832" s="5">
        <f>IF(AND($B8832&lt;&gt;"",$C8832&lt;&gt;"",$B8832&lt;=$C8832),$C8832-$B8832+1,"")</f>
        <v/>
      </c>
      <c r="G8832" s="5">
        <f>IF($F8832="","",$F8832*$D8832)</f>
        <v/>
      </c>
      <c r="H8832" s="42">
        <f>IF($G8832="","",$O8832)</f>
        <v/>
      </c>
      <c r="I8832" s="5">
        <f>IF($G8832="","",$G8832*IF($H8832="",$O8832,$H8832)/100)</f>
        <v/>
      </c>
      <c r="J8832" s="5">
        <f>IF(OR($L8832="",NOT(COUNTIFS($L$2:$L8832,$L8832)=1)),"",SUMIFS($G:$G,$L:$L,$L8832))</f>
        <v/>
      </c>
      <c r="K8832" s="5">
        <f>IF(OR($L8832="",NOT(COUNTIFS($L$2:$L8832,$L8832)=1)),"",SUMIFS($I:$I,$L:$L,$L8832))</f>
        <v/>
      </c>
      <c r="L8832" s="6">
        <f>IF($B8832="","",YEAR($B8832))</f>
        <v/>
      </c>
      <c r="M8832" s="6">
        <f>INT((ROW()-2)/39)+1</f>
        <v/>
      </c>
      <c r="N8832" s="6">
        <f>MOD(ROW()-2,39)+2</f>
        <v/>
      </c>
      <c r="O8832" s="42">
        <f>IF(AND($B8832&lt;&gt;"",$C8832&lt;&gt;"",$B8832&lt;=$C8832),INDEX(Szabalyok!$C:$C,$N8832),"")</f>
        <v/>
      </c>
      <c r="P8832">
        <f>IF(D8832="",P8831,P8831+1)</f>
        <v/>
      </c>
    </row>
    <row r="8833">
      <c r="A8833">
        <f>IF(P8833=P8832,0,P8833)</f>
        <v/>
      </c>
      <c r="B8833" s="41">
        <f>IF($M8833&gt;300,"",IF(OR(INDEX(Bemenet!$E$2:$E$301,$M8833)="",INDEX(Bemenet!$F$2:$F$301,$M8833)=""),"",MAX(INDEX(Bemenet!$E$2:$E$301,$M8833),INDEX(Szabalyok!$A:$A,$N8833))))</f>
        <v/>
      </c>
      <c r="C8833" s="41">
        <f>IF($B8833="","",MIN(INDEX(Bemenet!$F$2:$F$301,$M8833),INDEX(Szabalyok!$B:$B,$N8833)))</f>
        <v/>
      </c>
      <c r="D8833" s="5">
        <f>IF(AND($B8833&lt;&gt;"",$C8833&lt;&gt;"",$B8833&lt;=$C8833),INDEX(Bemenet!$G$2:$G$301,$M8833),"")</f>
        <v/>
      </c>
      <c r="E8833" s="6">
        <f>IF(AND($B8833&lt;&gt;"",$C8833&lt;&gt;"",$B8833&lt;=$C8833),INDEX(Bemenet!$D$2:$D$301,$M8833),"")</f>
        <v/>
      </c>
      <c r="F8833" s="5">
        <f>IF(AND($B8833&lt;&gt;"",$C8833&lt;&gt;"",$B8833&lt;=$C8833),$C8833-$B8833+1,"")</f>
        <v/>
      </c>
      <c r="G8833" s="5">
        <f>IF($F8833="","",$F8833*$D8833)</f>
        <v/>
      </c>
      <c r="H8833" s="42">
        <f>IF($G8833="","",$O8833)</f>
        <v/>
      </c>
      <c r="I8833" s="5">
        <f>IF($G8833="","",$G8833*IF($H8833="",$O8833,$H8833)/100)</f>
        <v/>
      </c>
      <c r="J8833" s="5">
        <f>IF(OR($L8833="",NOT(COUNTIFS($L$2:$L8833,$L8833)=1)),"",SUMIFS($G:$G,$L:$L,$L8833))</f>
        <v/>
      </c>
      <c r="K8833" s="5">
        <f>IF(OR($L8833="",NOT(COUNTIFS($L$2:$L8833,$L8833)=1)),"",SUMIFS($I:$I,$L:$L,$L8833))</f>
        <v/>
      </c>
      <c r="L8833" s="6">
        <f>IF($B8833="","",YEAR($B8833))</f>
        <v/>
      </c>
      <c r="M8833" s="6">
        <f>INT((ROW()-2)/39)+1</f>
        <v/>
      </c>
      <c r="N8833" s="6">
        <f>MOD(ROW()-2,39)+2</f>
        <v/>
      </c>
      <c r="O8833" s="42">
        <f>IF(AND($B8833&lt;&gt;"",$C8833&lt;&gt;"",$B8833&lt;=$C8833),INDEX(Szabalyok!$C:$C,$N8833),"")</f>
        <v/>
      </c>
      <c r="P8833">
        <f>IF(D8833="",P8832,P8832+1)</f>
        <v/>
      </c>
    </row>
    <row r="8834">
      <c r="A8834">
        <f>IF(P8834=P8833,0,P8834)</f>
        <v/>
      </c>
      <c r="B8834" s="41">
        <f>IF($M8834&gt;300,"",IF(OR(INDEX(Bemenet!$E$2:$E$301,$M8834)="",INDEX(Bemenet!$F$2:$F$301,$M8834)=""),"",MAX(INDEX(Bemenet!$E$2:$E$301,$M8834),INDEX(Szabalyok!$A:$A,$N8834))))</f>
        <v/>
      </c>
      <c r="C8834" s="41">
        <f>IF($B8834="","",MIN(INDEX(Bemenet!$F$2:$F$301,$M8834),INDEX(Szabalyok!$B:$B,$N8834)))</f>
        <v/>
      </c>
      <c r="D8834" s="5">
        <f>IF(AND($B8834&lt;&gt;"",$C8834&lt;&gt;"",$B8834&lt;=$C8834),INDEX(Bemenet!$G$2:$G$301,$M8834),"")</f>
        <v/>
      </c>
      <c r="E8834" s="6">
        <f>IF(AND($B8834&lt;&gt;"",$C8834&lt;&gt;"",$B8834&lt;=$C8834),INDEX(Bemenet!$D$2:$D$301,$M8834),"")</f>
        <v/>
      </c>
      <c r="F8834" s="5">
        <f>IF(AND($B8834&lt;&gt;"",$C8834&lt;&gt;"",$B8834&lt;=$C8834),$C8834-$B8834+1,"")</f>
        <v/>
      </c>
      <c r="G8834" s="5">
        <f>IF($F8834="","",$F8834*$D8834)</f>
        <v/>
      </c>
      <c r="H8834" s="42">
        <f>IF($G8834="","",$O8834)</f>
        <v/>
      </c>
      <c r="I8834" s="5">
        <f>IF($G8834="","",$G8834*IF($H8834="",$O8834,$H8834)/100)</f>
        <v/>
      </c>
      <c r="J8834" s="5">
        <f>IF(OR($L8834="",NOT(COUNTIFS($L$2:$L8834,$L8834)=1)),"",SUMIFS($G:$G,$L:$L,$L8834))</f>
        <v/>
      </c>
      <c r="K8834" s="5">
        <f>IF(OR($L8834="",NOT(COUNTIFS($L$2:$L8834,$L8834)=1)),"",SUMIFS($I:$I,$L:$L,$L8834))</f>
        <v/>
      </c>
      <c r="L8834" s="6">
        <f>IF($B8834="","",YEAR($B8834))</f>
        <v/>
      </c>
      <c r="M8834" s="6">
        <f>INT((ROW()-2)/39)+1</f>
        <v/>
      </c>
      <c r="N8834" s="6">
        <f>MOD(ROW()-2,39)+2</f>
        <v/>
      </c>
      <c r="O8834" s="42">
        <f>IF(AND($B8834&lt;&gt;"",$C8834&lt;&gt;"",$B8834&lt;=$C8834),INDEX(Szabalyok!$C:$C,$N8834),"")</f>
        <v/>
      </c>
      <c r="P8834">
        <f>IF(D8834="",P8833,P8833+1)</f>
        <v/>
      </c>
    </row>
    <row r="8835">
      <c r="A8835">
        <f>IF(P8835=P8834,0,P8835)</f>
        <v/>
      </c>
      <c r="B8835" s="41">
        <f>IF($M8835&gt;300,"",IF(OR(INDEX(Bemenet!$E$2:$E$301,$M8835)="",INDEX(Bemenet!$F$2:$F$301,$M8835)=""),"",MAX(INDEX(Bemenet!$E$2:$E$301,$M8835),INDEX(Szabalyok!$A:$A,$N8835))))</f>
        <v/>
      </c>
      <c r="C8835" s="41">
        <f>IF($B8835="","",MIN(INDEX(Bemenet!$F$2:$F$301,$M8835),INDEX(Szabalyok!$B:$B,$N8835)))</f>
        <v/>
      </c>
      <c r="D8835" s="5">
        <f>IF(AND($B8835&lt;&gt;"",$C8835&lt;&gt;"",$B8835&lt;=$C8835),INDEX(Bemenet!$G$2:$G$301,$M8835),"")</f>
        <v/>
      </c>
      <c r="E8835" s="6">
        <f>IF(AND($B8835&lt;&gt;"",$C8835&lt;&gt;"",$B8835&lt;=$C8835),INDEX(Bemenet!$D$2:$D$301,$M8835),"")</f>
        <v/>
      </c>
      <c r="F8835" s="5">
        <f>IF(AND($B8835&lt;&gt;"",$C8835&lt;&gt;"",$B8835&lt;=$C8835),$C8835-$B8835+1,"")</f>
        <v/>
      </c>
      <c r="G8835" s="5">
        <f>IF($F8835="","",$F8835*$D8835)</f>
        <v/>
      </c>
      <c r="H8835" s="42">
        <f>IF($G8835="","",$O8835)</f>
        <v/>
      </c>
      <c r="I8835" s="5">
        <f>IF($G8835="","",$G8835*IF($H8835="",$O8835,$H8835)/100)</f>
        <v/>
      </c>
      <c r="J8835" s="5">
        <f>IF(OR($L8835="",NOT(COUNTIFS($L$2:$L8835,$L8835)=1)),"",SUMIFS($G:$G,$L:$L,$L8835))</f>
        <v/>
      </c>
      <c r="K8835" s="5">
        <f>IF(OR($L8835="",NOT(COUNTIFS($L$2:$L8835,$L8835)=1)),"",SUMIFS($I:$I,$L:$L,$L8835))</f>
        <v/>
      </c>
      <c r="L8835" s="6">
        <f>IF($B8835="","",YEAR($B8835))</f>
        <v/>
      </c>
      <c r="M8835" s="6">
        <f>INT((ROW()-2)/39)+1</f>
        <v/>
      </c>
      <c r="N8835" s="6">
        <f>MOD(ROW()-2,39)+2</f>
        <v/>
      </c>
      <c r="O8835" s="42">
        <f>IF(AND($B8835&lt;&gt;"",$C8835&lt;&gt;"",$B8835&lt;=$C8835),INDEX(Szabalyok!$C:$C,$N8835),"")</f>
        <v/>
      </c>
      <c r="P8835">
        <f>IF(D8835="",P8834,P8834+1)</f>
        <v/>
      </c>
    </row>
    <row r="8836">
      <c r="A8836">
        <f>IF(P8836=P8835,0,P8836)</f>
        <v/>
      </c>
      <c r="B8836" s="41">
        <f>IF($M8836&gt;300,"",IF(OR(INDEX(Bemenet!$E$2:$E$301,$M8836)="",INDEX(Bemenet!$F$2:$F$301,$M8836)=""),"",MAX(INDEX(Bemenet!$E$2:$E$301,$M8836),INDEX(Szabalyok!$A:$A,$N8836))))</f>
        <v/>
      </c>
      <c r="C8836" s="41">
        <f>IF($B8836="","",MIN(INDEX(Bemenet!$F$2:$F$301,$M8836),INDEX(Szabalyok!$B:$B,$N8836)))</f>
        <v/>
      </c>
      <c r="D8836" s="5">
        <f>IF(AND($B8836&lt;&gt;"",$C8836&lt;&gt;"",$B8836&lt;=$C8836),INDEX(Bemenet!$G$2:$G$301,$M8836),"")</f>
        <v/>
      </c>
      <c r="E8836" s="6">
        <f>IF(AND($B8836&lt;&gt;"",$C8836&lt;&gt;"",$B8836&lt;=$C8836),INDEX(Bemenet!$D$2:$D$301,$M8836),"")</f>
        <v/>
      </c>
      <c r="F8836" s="5">
        <f>IF(AND($B8836&lt;&gt;"",$C8836&lt;&gt;"",$B8836&lt;=$C8836),$C8836-$B8836+1,"")</f>
        <v/>
      </c>
      <c r="G8836" s="5">
        <f>IF($F8836="","",$F8836*$D8836)</f>
        <v/>
      </c>
      <c r="H8836" s="42">
        <f>IF($G8836="","",$O8836)</f>
        <v/>
      </c>
      <c r="I8836" s="5">
        <f>IF($G8836="","",$G8836*IF($H8836="",$O8836,$H8836)/100)</f>
        <v/>
      </c>
      <c r="J8836" s="5">
        <f>IF(OR($L8836="",NOT(COUNTIFS($L$2:$L8836,$L8836)=1)),"",SUMIFS($G:$G,$L:$L,$L8836))</f>
        <v/>
      </c>
      <c r="K8836" s="5">
        <f>IF(OR($L8836="",NOT(COUNTIFS($L$2:$L8836,$L8836)=1)),"",SUMIFS($I:$I,$L:$L,$L8836))</f>
        <v/>
      </c>
      <c r="L8836" s="6">
        <f>IF($B8836="","",YEAR($B8836))</f>
        <v/>
      </c>
      <c r="M8836" s="6">
        <f>INT((ROW()-2)/39)+1</f>
        <v/>
      </c>
      <c r="N8836" s="6">
        <f>MOD(ROW()-2,39)+2</f>
        <v/>
      </c>
      <c r="O8836" s="42">
        <f>IF(AND($B8836&lt;&gt;"",$C8836&lt;&gt;"",$B8836&lt;=$C8836),INDEX(Szabalyok!$C:$C,$N8836),"")</f>
        <v/>
      </c>
      <c r="P8836">
        <f>IF(D8836="",P8835,P8835+1)</f>
        <v/>
      </c>
    </row>
    <row r="8837">
      <c r="A8837">
        <f>IF(P8837=P8836,0,P8837)</f>
        <v/>
      </c>
      <c r="B8837" s="41">
        <f>IF($M8837&gt;300,"",IF(OR(INDEX(Bemenet!$E$2:$E$301,$M8837)="",INDEX(Bemenet!$F$2:$F$301,$M8837)=""),"",MAX(INDEX(Bemenet!$E$2:$E$301,$M8837),INDEX(Szabalyok!$A:$A,$N8837))))</f>
        <v/>
      </c>
      <c r="C8837" s="41">
        <f>IF($B8837="","",MIN(INDEX(Bemenet!$F$2:$F$301,$M8837),INDEX(Szabalyok!$B:$B,$N8837)))</f>
        <v/>
      </c>
      <c r="D8837" s="5">
        <f>IF(AND($B8837&lt;&gt;"",$C8837&lt;&gt;"",$B8837&lt;=$C8837),INDEX(Bemenet!$G$2:$G$301,$M8837),"")</f>
        <v/>
      </c>
      <c r="E8837" s="6">
        <f>IF(AND($B8837&lt;&gt;"",$C8837&lt;&gt;"",$B8837&lt;=$C8837),INDEX(Bemenet!$D$2:$D$301,$M8837),"")</f>
        <v/>
      </c>
      <c r="F8837" s="5">
        <f>IF(AND($B8837&lt;&gt;"",$C8837&lt;&gt;"",$B8837&lt;=$C8837),$C8837-$B8837+1,"")</f>
        <v/>
      </c>
      <c r="G8837" s="5">
        <f>IF($F8837="","",$F8837*$D8837)</f>
        <v/>
      </c>
      <c r="H8837" s="42">
        <f>IF($G8837="","",$O8837)</f>
        <v/>
      </c>
      <c r="I8837" s="5">
        <f>IF($G8837="","",$G8837*IF($H8837="",$O8837,$H8837)/100)</f>
        <v/>
      </c>
      <c r="J8837" s="5">
        <f>IF(OR($L8837="",NOT(COUNTIFS($L$2:$L8837,$L8837)=1)),"",SUMIFS($G:$G,$L:$L,$L8837))</f>
        <v/>
      </c>
      <c r="K8837" s="5">
        <f>IF(OR($L8837="",NOT(COUNTIFS($L$2:$L8837,$L8837)=1)),"",SUMIFS($I:$I,$L:$L,$L8837))</f>
        <v/>
      </c>
      <c r="L8837" s="6">
        <f>IF($B8837="","",YEAR($B8837))</f>
        <v/>
      </c>
      <c r="M8837" s="6">
        <f>INT((ROW()-2)/39)+1</f>
        <v/>
      </c>
      <c r="N8837" s="6">
        <f>MOD(ROW()-2,39)+2</f>
        <v/>
      </c>
      <c r="O8837" s="42">
        <f>IF(AND($B8837&lt;&gt;"",$C8837&lt;&gt;"",$B8837&lt;=$C8837),INDEX(Szabalyok!$C:$C,$N8837),"")</f>
        <v/>
      </c>
      <c r="P8837">
        <f>IF(D8837="",P8836,P8836+1)</f>
        <v/>
      </c>
    </row>
    <row r="8838">
      <c r="A8838">
        <f>IF(P8838=P8837,0,P8838)</f>
        <v/>
      </c>
      <c r="B8838" s="41">
        <f>IF($M8838&gt;300,"",IF(OR(INDEX(Bemenet!$E$2:$E$301,$M8838)="",INDEX(Bemenet!$F$2:$F$301,$M8838)=""),"",MAX(INDEX(Bemenet!$E$2:$E$301,$M8838),INDEX(Szabalyok!$A:$A,$N8838))))</f>
        <v/>
      </c>
      <c r="C8838" s="41">
        <f>IF($B8838="","",MIN(INDEX(Bemenet!$F$2:$F$301,$M8838),INDEX(Szabalyok!$B:$B,$N8838)))</f>
        <v/>
      </c>
      <c r="D8838" s="5">
        <f>IF(AND($B8838&lt;&gt;"",$C8838&lt;&gt;"",$B8838&lt;=$C8838),INDEX(Bemenet!$G$2:$G$301,$M8838),"")</f>
        <v/>
      </c>
      <c r="E8838" s="6">
        <f>IF(AND($B8838&lt;&gt;"",$C8838&lt;&gt;"",$B8838&lt;=$C8838),INDEX(Bemenet!$D$2:$D$301,$M8838),"")</f>
        <v/>
      </c>
      <c r="F8838" s="5">
        <f>IF(AND($B8838&lt;&gt;"",$C8838&lt;&gt;"",$B8838&lt;=$C8838),$C8838-$B8838+1,"")</f>
        <v/>
      </c>
      <c r="G8838" s="5">
        <f>IF($F8838="","",$F8838*$D8838)</f>
        <v/>
      </c>
      <c r="H8838" s="42">
        <f>IF($G8838="","",$O8838)</f>
        <v/>
      </c>
      <c r="I8838" s="5">
        <f>IF($G8838="","",$G8838*IF($H8838="",$O8838,$H8838)/100)</f>
        <v/>
      </c>
      <c r="J8838" s="5">
        <f>IF(OR($L8838="",NOT(COUNTIFS($L$2:$L8838,$L8838)=1)),"",SUMIFS($G:$G,$L:$L,$L8838))</f>
        <v/>
      </c>
      <c r="K8838" s="5">
        <f>IF(OR($L8838="",NOT(COUNTIFS($L$2:$L8838,$L8838)=1)),"",SUMIFS($I:$I,$L:$L,$L8838))</f>
        <v/>
      </c>
      <c r="L8838" s="6">
        <f>IF($B8838="","",YEAR($B8838))</f>
        <v/>
      </c>
      <c r="M8838" s="6">
        <f>INT((ROW()-2)/39)+1</f>
        <v/>
      </c>
      <c r="N8838" s="6">
        <f>MOD(ROW()-2,39)+2</f>
        <v/>
      </c>
      <c r="O8838" s="42">
        <f>IF(AND($B8838&lt;&gt;"",$C8838&lt;&gt;"",$B8838&lt;=$C8838),INDEX(Szabalyok!$C:$C,$N8838),"")</f>
        <v/>
      </c>
      <c r="P8838">
        <f>IF(D8838="",P8837,P8837+1)</f>
        <v/>
      </c>
    </row>
    <row r="8839">
      <c r="A8839">
        <f>IF(P8839=P8838,0,P8839)</f>
        <v/>
      </c>
      <c r="B8839" s="41">
        <f>IF($M8839&gt;300,"",IF(OR(INDEX(Bemenet!$E$2:$E$301,$M8839)="",INDEX(Bemenet!$F$2:$F$301,$M8839)=""),"",MAX(INDEX(Bemenet!$E$2:$E$301,$M8839),INDEX(Szabalyok!$A:$A,$N8839))))</f>
        <v/>
      </c>
      <c r="C8839" s="41">
        <f>IF($B8839="","",MIN(INDEX(Bemenet!$F$2:$F$301,$M8839),INDEX(Szabalyok!$B:$B,$N8839)))</f>
        <v/>
      </c>
      <c r="D8839" s="5">
        <f>IF(AND($B8839&lt;&gt;"",$C8839&lt;&gt;"",$B8839&lt;=$C8839),INDEX(Bemenet!$G$2:$G$301,$M8839),"")</f>
        <v/>
      </c>
      <c r="E8839" s="6">
        <f>IF(AND($B8839&lt;&gt;"",$C8839&lt;&gt;"",$B8839&lt;=$C8839),INDEX(Bemenet!$D$2:$D$301,$M8839),"")</f>
        <v/>
      </c>
      <c r="F8839" s="5">
        <f>IF(AND($B8839&lt;&gt;"",$C8839&lt;&gt;"",$B8839&lt;=$C8839),$C8839-$B8839+1,"")</f>
        <v/>
      </c>
      <c r="G8839" s="5">
        <f>IF($F8839="","",$F8839*$D8839)</f>
        <v/>
      </c>
      <c r="H8839" s="42">
        <f>IF($G8839="","",$O8839)</f>
        <v/>
      </c>
      <c r="I8839" s="5">
        <f>IF($G8839="","",$G8839*IF($H8839="",$O8839,$H8839)/100)</f>
        <v/>
      </c>
      <c r="J8839" s="5">
        <f>IF(OR($L8839="",NOT(COUNTIFS($L$2:$L8839,$L8839)=1)),"",SUMIFS($G:$G,$L:$L,$L8839))</f>
        <v/>
      </c>
      <c r="K8839" s="5">
        <f>IF(OR($L8839="",NOT(COUNTIFS($L$2:$L8839,$L8839)=1)),"",SUMIFS($I:$I,$L:$L,$L8839))</f>
        <v/>
      </c>
      <c r="L8839" s="6">
        <f>IF($B8839="","",YEAR($B8839))</f>
        <v/>
      </c>
      <c r="M8839" s="6">
        <f>INT((ROW()-2)/39)+1</f>
        <v/>
      </c>
      <c r="N8839" s="6">
        <f>MOD(ROW()-2,39)+2</f>
        <v/>
      </c>
      <c r="O8839" s="42">
        <f>IF(AND($B8839&lt;&gt;"",$C8839&lt;&gt;"",$B8839&lt;=$C8839),INDEX(Szabalyok!$C:$C,$N8839),"")</f>
        <v/>
      </c>
      <c r="P8839">
        <f>IF(D8839="",P8838,P8838+1)</f>
        <v/>
      </c>
    </row>
    <row r="8840">
      <c r="A8840">
        <f>IF(P8840=P8839,0,P8840)</f>
        <v/>
      </c>
      <c r="B8840" s="41">
        <f>IF($M8840&gt;300,"",IF(OR(INDEX(Bemenet!$E$2:$E$301,$M8840)="",INDEX(Bemenet!$F$2:$F$301,$M8840)=""),"",MAX(INDEX(Bemenet!$E$2:$E$301,$M8840),INDEX(Szabalyok!$A:$A,$N8840))))</f>
        <v/>
      </c>
      <c r="C8840" s="41">
        <f>IF($B8840="","",MIN(INDEX(Bemenet!$F$2:$F$301,$M8840),INDEX(Szabalyok!$B:$B,$N8840)))</f>
        <v/>
      </c>
      <c r="D8840" s="5">
        <f>IF(AND($B8840&lt;&gt;"",$C8840&lt;&gt;"",$B8840&lt;=$C8840),INDEX(Bemenet!$G$2:$G$301,$M8840),"")</f>
        <v/>
      </c>
      <c r="E8840" s="6">
        <f>IF(AND($B8840&lt;&gt;"",$C8840&lt;&gt;"",$B8840&lt;=$C8840),INDEX(Bemenet!$D$2:$D$301,$M8840),"")</f>
        <v/>
      </c>
      <c r="F8840" s="5">
        <f>IF(AND($B8840&lt;&gt;"",$C8840&lt;&gt;"",$B8840&lt;=$C8840),$C8840-$B8840+1,"")</f>
        <v/>
      </c>
      <c r="G8840" s="5">
        <f>IF($F8840="","",$F8840*$D8840)</f>
        <v/>
      </c>
      <c r="H8840" s="42">
        <f>IF($G8840="","",$O8840)</f>
        <v/>
      </c>
      <c r="I8840" s="5">
        <f>IF($G8840="","",$G8840*IF($H8840="",$O8840,$H8840)/100)</f>
        <v/>
      </c>
      <c r="J8840" s="5">
        <f>IF(OR($L8840="",NOT(COUNTIFS($L$2:$L8840,$L8840)=1)),"",SUMIFS($G:$G,$L:$L,$L8840))</f>
        <v/>
      </c>
      <c r="K8840" s="5">
        <f>IF(OR($L8840="",NOT(COUNTIFS($L$2:$L8840,$L8840)=1)),"",SUMIFS($I:$I,$L:$L,$L8840))</f>
        <v/>
      </c>
      <c r="L8840" s="6">
        <f>IF($B8840="","",YEAR($B8840))</f>
        <v/>
      </c>
      <c r="M8840" s="6">
        <f>INT((ROW()-2)/39)+1</f>
        <v/>
      </c>
      <c r="N8840" s="6">
        <f>MOD(ROW()-2,39)+2</f>
        <v/>
      </c>
      <c r="O8840" s="42">
        <f>IF(AND($B8840&lt;&gt;"",$C8840&lt;&gt;"",$B8840&lt;=$C8840),INDEX(Szabalyok!$C:$C,$N8840),"")</f>
        <v/>
      </c>
      <c r="P8840">
        <f>IF(D8840="",P8839,P8839+1)</f>
        <v/>
      </c>
    </row>
    <row r="8841">
      <c r="A8841">
        <f>IF(P8841=P8840,0,P8841)</f>
        <v/>
      </c>
      <c r="B8841" s="41">
        <f>IF($M8841&gt;300,"",IF(OR(INDEX(Bemenet!$E$2:$E$301,$M8841)="",INDEX(Bemenet!$F$2:$F$301,$M8841)=""),"",MAX(INDEX(Bemenet!$E$2:$E$301,$M8841),INDEX(Szabalyok!$A:$A,$N8841))))</f>
        <v/>
      </c>
      <c r="C8841" s="41">
        <f>IF($B8841="","",MIN(INDEX(Bemenet!$F$2:$F$301,$M8841),INDEX(Szabalyok!$B:$B,$N8841)))</f>
        <v/>
      </c>
      <c r="D8841" s="5">
        <f>IF(AND($B8841&lt;&gt;"",$C8841&lt;&gt;"",$B8841&lt;=$C8841),INDEX(Bemenet!$G$2:$G$301,$M8841),"")</f>
        <v/>
      </c>
      <c r="E8841" s="6">
        <f>IF(AND($B8841&lt;&gt;"",$C8841&lt;&gt;"",$B8841&lt;=$C8841),INDEX(Bemenet!$D$2:$D$301,$M8841),"")</f>
        <v/>
      </c>
      <c r="F8841" s="5">
        <f>IF(AND($B8841&lt;&gt;"",$C8841&lt;&gt;"",$B8841&lt;=$C8841),$C8841-$B8841+1,"")</f>
        <v/>
      </c>
      <c r="G8841" s="5">
        <f>IF($F8841="","",$F8841*$D8841)</f>
        <v/>
      </c>
      <c r="H8841" s="42">
        <f>IF($G8841="","",$O8841)</f>
        <v/>
      </c>
      <c r="I8841" s="5">
        <f>IF($G8841="","",$G8841*IF($H8841="",$O8841,$H8841)/100)</f>
        <v/>
      </c>
      <c r="J8841" s="5">
        <f>IF(OR($L8841="",NOT(COUNTIFS($L$2:$L8841,$L8841)=1)),"",SUMIFS($G:$G,$L:$L,$L8841))</f>
        <v/>
      </c>
      <c r="K8841" s="5">
        <f>IF(OR($L8841="",NOT(COUNTIFS($L$2:$L8841,$L8841)=1)),"",SUMIFS($I:$I,$L:$L,$L8841))</f>
        <v/>
      </c>
      <c r="L8841" s="6">
        <f>IF($B8841="","",YEAR($B8841))</f>
        <v/>
      </c>
      <c r="M8841" s="6">
        <f>INT((ROW()-2)/39)+1</f>
        <v/>
      </c>
      <c r="N8841" s="6">
        <f>MOD(ROW()-2,39)+2</f>
        <v/>
      </c>
      <c r="O8841" s="42">
        <f>IF(AND($B8841&lt;&gt;"",$C8841&lt;&gt;"",$B8841&lt;=$C8841),INDEX(Szabalyok!$C:$C,$N8841),"")</f>
        <v/>
      </c>
      <c r="P8841">
        <f>IF(D8841="",P8840,P8840+1)</f>
        <v/>
      </c>
    </row>
    <row r="8842">
      <c r="A8842">
        <f>IF(P8842=P8841,0,P8842)</f>
        <v/>
      </c>
      <c r="B8842" s="41">
        <f>IF($M8842&gt;300,"",IF(OR(INDEX(Bemenet!$E$2:$E$301,$M8842)="",INDEX(Bemenet!$F$2:$F$301,$M8842)=""),"",MAX(INDEX(Bemenet!$E$2:$E$301,$M8842),INDEX(Szabalyok!$A:$A,$N8842))))</f>
        <v/>
      </c>
      <c r="C8842" s="41">
        <f>IF($B8842="","",MIN(INDEX(Bemenet!$F$2:$F$301,$M8842),INDEX(Szabalyok!$B:$B,$N8842)))</f>
        <v/>
      </c>
      <c r="D8842" s="5">
        <f>IF(AND($B8842&lt;&gt;"",$C8842&lt;&gt;"",$B8842&lt;=$C8842),INDEX(Bemenet!$G$2:$G$301,$M8842),"")</f>
        <v/>
      </c>
      <c r="E8842" s="6">
        <f>IF(AND($B8842&lt;&gt;"",$C8842&lt;&gt;"",$B8842&lt;=$C8842),INDEX(Bemenet!$D$2:$D$301,$M8842),"")</f>
        <v/>
      </c>
      <c r="F8842" s="5">
        <f>IF(AND($B8842&lt;&gt;"",$C8842&lt;&gt;"",$B8842&lt;=$C8842),$C8842-$B8842+1,"")</f>
        <v/>
      </c>
      <c r="G8842" s="5">
        <f>IF($F8842="","",$F8842*$D8842)</f>
        <v/>
      </c>
      <c r="H8842" s="42">
        <f>IF($G8842="","",$O8842)</f>
        <v/>
      </c>
      <c r="I8842" s="5">
        <f>IF($G8842="","",$G8842*IF($H8842="",$O8842,$H8842)/100)</f>
        <v/>
      </c>
      <c r="J8842" s="5">
        <f>IF(OR($L8842="",NOT(COUNTIFS($L$2:$L8842,$L8842)=1)),"",SUMIFS($G:$G,$L:$L,$L8842))</f>
        <v/>
      </c>
      <c r="K8842" s="5">
        <f>IF(OR($L8842="",NOT(COUNTIFS($L$2:$L8842,$L8842)=1)),"",SUMIFS($I:$I,$L:$L,$L8842))</f>
        <v/>
      </c>
      <c r="L8842" s="6">
        <f>IF($B8842="","",YEAR($B8842))</f>
        <v/>
      </c>
      <c r="M8842" s="6">
        <f>INT((ROW()-2)/39)+1</f>
        <v/>
      </c>
      <c r="N8842" s="6">
        <f>MOD(ROW()-2,39)+2</f>
        <v/>
      </c>
      <c r="O8842" s="42">
        <f>IF(AND($B8842&lt;&gt;"",$C8842&lt;&gt;"",$B8842&lt;=$C8842),INDEX(Szabalyok!$C:$C,$N8842),"")</f>
        <v/>
      </c>
      <c r="P8842">
        <f>IF(D8842="",P8841,P8841+1)</f>
        <v/>
      </c>
    </row>
    <row r="8843">
      <c r="A8843">
        <f>IF(P8843=P8842,0,P8843)</f>
        <v/>
      </c>
      <c r="B8843" s="41">
        <f>IF($M8843&gt;300,"",IF(OR(INDEX(Bemenet!$E$2:$E$301,$M8843)="",INDEX(Bemenet!$F$2:$F$301,$M8843)=""),"",MAX(INDEX(Bemenet!$E$2:$E$301,$M8843),INDEX(Szabalyok!$A:$A,$N8843))))</f>
        <v/>
      </c>
      <c r="C8843" s="41">
        <f>IF($B8843="","",MIN(INDEX(Bemenet!$F$2:$F$301,$M8843),INDEX(Szabalyok!$B:$B,$N8843)))</f>
        <v/>
      </c>
      <c r="D8843" s="5">
        <f>IF(AND($B8843&lt;&gt;"",$C8843&lt;&gt;"",$B8843&lt;=$C8843),INDEX(Bemenet!$G$2:$G$301,$M8843),"")</f>
        <v/>
      </c>
      <c r="E8843" s="6">
        <f>IF(AND($B8843&lt;&gt;"",$C8843&lt;&gt;"",$B8843&lt;=$C8843),INDEX(Bemenet!$D$2:$D$301,$M8843),"")</f>
        <v/>
      </c>
      <c r="F8843" s="5">
        <f>IF(AND($B8843&lt;&gt;"",$C8843&lt;&gt;"",$B8843&lt;=$C8843),$C8843-$B8843+1,"")</f>
        <v/>
      </c>
      <c r="G8843" s="5">
        <f>IF($F8843="","",$F8843*$D8843)</f>
        <v/>
      </c>
      <c r="H8843" s="42">
        <f>IF($G8843="","",$O8843)</f>
        <v/>
      </c>
      <c r="I8843" s="5">
        <f>IF($G8843="","",$G8843*IF($H8843="",$O8843,$H8843)/100)</f>
        <v/>
      </c>
      <c r="J8843" s="5">
        <f>IF(OR($L8843="",NOT(COUNTIFS($L$2:$L8843,$L8843)=1)),"",SUMIFS($G:$G,$L:$L,$L8843))</f>
        <v/>
      </c>
      <c r="K8843" s="5">
        <f>IF(OR($L8843="",NOT(COUNTIFS($L$2:$L8843,$L8843)=1)),"",SUMIFS($I:$I,$L:$L,$L8843))</f>
        <v/>
      </c>
      <c r="L8843" s="6">
        <f>IF($B8843="","",YEAR($B8843))</f>
        <v/>
      </c>
      <c r="M8843" s="6">
        <f>INT((ROW()-2)/39)+1</f>
        <v/>
      </c>
      <c r="N8843" s="6">
        <f>MOD(ROW()-2,39)+2</f>
        <v/>
      </c>
      <c r="O8843" s="42">
        <f>IF(AND($B8843&lt;&gt;"",$C8843&lt;&gt;"",$B8843&lt;=$C8843),INDEX(Szabalyok!$C:$C,$N8843),"")</f>
        <v/>
      </c>
      <c r="P8843">
        <f>IF(D8843="",P8842,P8842+1)</f>
        <v/>
      </c>
    </row>
    <row r="8844">
      <c r="A8844">
        <f>IF(P8844=P8843,0,P8844)</f>
        <v/>
      </c>
      <c r="B8844" s="41">
        <f>IF($M8844&gt;300,"",IF(OR(INDEX(Bemenet!$E$2:$E$301,$M8844)="",INDEX(Bemenet!$F$2:$F$301,$M8844)=""),"",MAX(INDEX(Bemenet!$E$2:$E$301,$M8844),INDEX(Szabalyok!$A:$A,$N8844))))</f>
        <v/>
      </c>
      <c r="C8844" s="41">
        <f>IF($B8844="","",MIN(INDEX(Bemenet!$F$2:$F$301,$M8844),INDEX(Szabalyok!$B:$B,$N8844)))</f>
        <v/>
      </c>
      <c r="D8844" s="5">
        <f>IF(AND($B8844&lt;&gt;"",$C8844&lt;&gt;"",$B8844&lt;=$C8844),INDEX(Bemenet!$G$2:$G$301,$M8844),"")</f>
        <v/>
      </c>
      <c r="E8844" s="6">
        <f>IF(AND($B8844&lt;&gt;"",$C8844&lt;&gt;"",$B8844&lt;=$C8844),INDEX(Bemenet!$D$2:$D$301,$M8844),"")</f>
        <v/>
      </c>
      <c r="F8844" s="5">
        <f>IF(AND($B8844&lt;&gt;"",$C8844&lt;&gt;"",$B8844&lt;=$C8844),$C8844-$B8844+1,"")</f>
        <v/>
      </c>
      <c r="G8844" s="5">
        <f>IF($F8844="","",$F8844*$D8844)</f>
        <v/>
      </c>
      <c r="H8844" s="42">
        <f>IF($G8844="","",$O8844)</f>
        <v/>
      </c>
      <c r="I8844" s="5">
        <f>IF($G8844="","",$G8844*IF($H8844="",$O8844,$H8844)/100)</f>
        <v/>
      </c>
      <c r="J8844" s="5">
        <f>IF(OR($L8844="",NOT(COUNTIFS($L$2:$L8844,$L8844)=1)),"",SUMIFS($G:$G,$L:$L,$L8844))</f>
        <v/>
      </c>
      <c r="K8844" s="5">
        <f>IF(OR($L8844="",NOT(COUNTIFS($L$2:$L8844,$L8844)=1)),"",SUMIFS($I:$I,$L:$L,$L8844))</f>
        <v/>
      </c>
      <c r="L8844" s="6">
        <f>IF($B8844="","",YEAR($B8844))</f>
        <v/>
      </c>
      <c r="M8844" s="6">
        <f>INT((ROW()-2)/39)+1</f>
        <v/>
      </c>
      <c r="N8844" s="6">
        <f>MOD(ROW()-2,39)+2</f>
        <v/>
      </c>
      <c r="O8844" s="42">
        <f>IF(AND($B8844&lt;&gt;"",$C8844&lt;&gt;"",$B8844&lt;=$C8844),INDEX(Szabalyok!$C:$C,$N8844),"")</f>
        <v/>
      </c>
      <c r="P8844">
        <f>IF(D8844="",P8843,P8843+1)</f>
        <v/>
      </c>
    </row>
    <row r="8845">
      <c r="A8845">
        <f>IF(P8845=P8844,0,P8845)</f>
        <v/>
      </c>
      <c r="B8845" s="41">
        <f>IF($M8845&gt;300,"",IF(OR(INDEX(Bemenet!$E$2:$E$301,$M8845)="",INDEX(Bemenet!$F$2:$F$301,$M8845)=""),"",MAX(INDEX(Bemenet!$E$2:$E$301,$M8845),INDEX(Szabalyok!$A:$A,$N8845))))</f>
        <v/>
      </c>
      <c r="C8845" s="41">
        <f>IF($B8845="","",MIN(INDEX(Bemenet!$F$2:$F$301,$M8845),INDEX(Szabalyok!$B:$B,$N8845)))</f>
        <v/>
      </c>
      <c r="D8845" s="5">
        <f>IF(AND($B8845&lt;&gt;"",$C8845&lt;&gt;"",$B8845&lt;=$C8845),INDEX(Bemenet!$G$2:$G$301,$M8845),"")</f>
        <v/>
      </c>
      <c r="E8845" s="6">
        <f>IF(AND($B8845&lt;&gt;"",$C8845&lt;&gt;"",$B8845&lt;=$C8845),INDEX(Bemenet!$D$2:$D$301,$M8845),"")</f>
        <v/>
      </c>
      <c r="F8845" s="5">
        <f>IF(AND($B8845&lt;&gt;"",$C8845&lt;&gt;"",$B8845&lt;=$C8845),$C8845-$B8845+1,"")</f>
        <v/>
      </c>
      <c r="G8845" s="5">
        <f>IF($F8845="","",$F8845*$D8845)</f>
        <v/>
      </c>
      <c r="H8845" s="42">
        <f>IF($G8845="","",$O8845)</f>
        <v/>
      </c>
      <c r="I8845" s="5">
        <f>IF($G8845="","",$G8845*IF($H8845="",$O8845,$H8845)/100)</f>
        <v/>
      </c>
      <c r="J8845" s="5">
        <f>IF(OR($L8845="",NOT(COUNTIFS($L$2:$L8845,$L8845)=1)),"",SUMIFS($G:$G,$L:$L,$L8845))</f>
        <v/>
      </c>
      <c r="K8845" s="5">
        <f>IF(OR($L8845="",NOT(COUNTIFS($L$2:$L8845,$L8845)=1)),"",SUMIFS($I:$I,$L:$L,$L8845))</f>
        <v/>
      </c>
      <c r="L8845" s="6">
        <f>IF($B8845="","",YEAR($B8845))</f>
        <v/>
      </c>
      <c r="M8845" s="6">
        <f>INT((ROW()-2)/39)+1</f>
        <v/>
      </c>
      <c r="N8845" s="6">
        <f>MOD(ROW()-2,39)+2</f>
        <v/>
      </c>
      <c r="O8845" s="42">
        <f>IF(AND($B8845&lt;&gt;"",$C8845&lt;&gt;"",$B8845&lt;=$C8845),INDEX(Szabalyok!$C:$C,$N8845),"")</f>
        <v/>
      </c>
      <c r="P8845">
        <f>IF(D8845="",P8844,P8844+1)</f>
        <v/>
      </c>
    </row>
    <row r="8846">
      <c r="A8846">
        <f>IF(P8846=P8845,0,P8846)</f>
        <v/>
      </c>
      <c r="B8846" s="41">
        <f>IF($M8846&gt;300,"",IF(OR(INDEX(Bemenet!$E$2:$E$301,$M8846)="",INDEX(Bemenet!$F$2:$F$301,$M8846)=""),"",MAX(INDEX(Bemenet!$E$2:$E$301,$M8846),INDEX(Szabalyok!$A:$A,$N8846))))</f>
        <v/>
      </c>
      <c r="C8846" s="41">
        <f>IF($B8846="","",MIN(INDEX(Bemenet!$F$2:$F$301,$M8846),INDEX(Szabalyok!$B:$B,$N8846)))</f>
        <v/>
      </c>
      <c r="D8846" s="5">
        <f>IF(AND($B8846&lt;&gt;"",$C8846&lt;&gt;"",$B8846&lt;=$C8846),INDEX(Bemenet!$G$2:$G$301,$M8846),"")</f>
        <v/>
      </c>
      <c r="E8846" s="6">
        <f>IF(AND($B8846&lt;&gt;"",$C8846&lt;&gt;"",$B8846&lt;=$C8846),INDEX(Bemenet!$D$2:$D$301,$M8846),"")</f>
        <v/>
      </c>
      <c r="F8846" s="5">
        <f>IF(AND($B8846&lt;&gt;"",$C8846&lt;&gt;"",$B8846&lt;=$C8846),$C8846-$B8846+1,"")</f>
        <v/>
      </c>
      <c r="G8846" s="5">
        <f>IF($F8846="","",$F8846*$D8846)</f>
        <v/>
      </c>
      <c r="H8846" s="42">
        <f>IF($G8846="","",$O8846)</f>
        <v/>
      </c>
      <c r="I8846" s="5">
        <f>IF($G8846="","",$G8846*IF($H8846="",$O8846,$H8846)/100)</f>
        <v/>
      </c>
      <c r="J8846" s="5">
        <f>IF(OR($L8846="",NOT(COUNTIFS($L$2:$L8846,$L8846)=1)),"",SUMIFS($G:$G,$L:$L,$L8846))</f>
        <v/>
      </c>
      <c r="K8846" s="5">
        <f>IF(OR($L8846="",NOT(COUNTIFS($L$2:$L8846,$L8846)=1)),"",SUMIFS($I:$I,$L:$L,$L8846))</f>
        <v/>
      </c>
      <c r="L8846" s="6">
        <f>IF($B8846="","",YEAR($B8846))</f>
        <v/>
      </c>
      <c r="M8846" s="6">
        <f>INT((ROW()-2)/39)+1</f>
        <v/>
      </c>
      <c r="N8846" s="6">
        <f>MOD(ROW()-2,39)+2</f>
        <v/>
      </c>
      <c r="O8846" s="42">
        <f>IF(AND($B8846&lt;&gt;"",$C8846&lt;&gt;"",$B8846&lt;=$C8846),INDEX(Szabalyok!$C:$C,$N8846),"")</f>
        <v/>
      </c>
      <c r="P8846">
        <f>IF(D8846="",P8845,P8845+1)</f>
        <v/>
      </c>
    </row>
    <row r="8847">
      <c r="A8847">
        <f>IF(P8847=P8846,0,P8847)</f>
        <v/>
      </c>
      <c r="B8847" s="41">
        <f>IF($M8847&gt;300,"",IF(OR(INDEX(Bemenet!$E$2:$E$301,$M8847)="",INDEX(Bemenet!$F$2:$F$301,$M8847)=""),"",MAX(INDEX(Bemenet!$E$2:$E$301,$M8847),INDEX(Szabalyok!$A:$A,$N8847))))</f>
        <v/>
      </c>
      <c r="C8847" s="41">
        <f>IF($B8847="","",MIN(INDEX(Bemenet!$F$2:$F$301,$M8847),INDEX(Szabalyok!$B:$B,$N8847)))</f>
        <v/>
      </c>
      <c r="D8847" s="5">
        <f>IF(AND($B8847&lt;&gt;"",$C8847&lt;&gt;"",$B8847&lt;=$C8847),INDEX(Bemenet!$G$2:$G$301,$M8847),"")</f>
        <v/>
      </c>
      <c r="E8847" s="6">
        <f>IF(AND($B8847&lt;&gt;"",$C8847&lt;&gt;"",$B8847&lt;=$C8847),INDEX(Bemenet!$D$2:$D$301,$M8847),"")</f>
        <v/>
      </c>
      <c r="F8847" s="5">
        <f>IF(AND($B8847&lt;&gt;"",$C8847&lt;&gt;"",$B8847&lt;=$C8847),$C8847-$B8847+1,"")</f>
        <v/>
      </c>
      <c r="G8847" s="5">
        <f>IF($F8847="","",$F8847*$D8847)</f>
        <v/>
      </c>
      <c r="H8847" s="42">
        <f>IF($G8847="","",$O8847)</f>
        <v/>
      </c>
      <c r="I8847" s="5">
        <f>IF($G8847="","",$G8847*IF($H8847="",$O8847,$H8847)/100)</f>
        <v/>
      </c>
      <c r="J8847" s="5">
        <f>IF(OR($L8847="",NOT(COUNTIFS($L$2:$L8847,$L8847)=1)),"",SUMIFS($G:$G,$L:$L,$L8847))</f>
        <v/>
      </c>
      <c r="K8847" s="5">
        <f>IF(OR($L8847="",NOT(COUNTIFS($L$2:$L8847,$L8847)=1)),"",SUMIFS($I:$I,$L:$L,$L8847))</f>
        <v/>
      </c>
      <c r="L8847" s="6">
        <f>IF($B8847="","",YEAR($B8847))</f>
        <v/>
      </c>
      <c r="M8847" s="6">
        <f>INT((ROW()-2)/39)+1</f>
        <v/>
      </c>
      <c r="N8847" s="6">
        <f>MOD(ROW()-2,39)+2</f>
        <v/>
      </c>
      <c r="O8847" s="42">
        <f>IF(AND($B8847&lt;&gt;"",$C8847&lt;&gt;"",$B8847&lt;=$C8847),INDEX(Szabalyok!$C:$C,$N8847),"")</f>
        <v/>
      </c>
      <c r="P8847">
        <f>IF(D8847="",P8846,P8846+1)</f>
        <v/>
      </c>
    </row>
    <row r="8848">
      <c r="A8848">
        <f>IF(P8848=P8847,0,P8848)</f>
        <v/>
      </c>
      <c r="B8848" s="41">
        <f>IF($M8848&gt;300,"",IF(OR(INDEX(Bemenet!$E$2:$E$301,$M8848)="",INDEX(Bemenet!$F$2:$F$301,$M8848)=""),"",MAX(INDEX(Bemenet!$E$2:$E$301,$M8848),INDEX(Szabalyok!$A:$A,$N8848))))</f>
        <v/>
      </c>
      <c r="C8848" s="41">
        <f>IF($B8848="","",MIN(INDEX(Bemenet!$F$2:$F$301,$M8848),INDEX(Szabalyok!$B:$B,$N8848)))</f>
        <v/>
      </c>
      <c r="D8848" s="5">
        <f>IF(AND($B8848&lt;&gt;"",$C8848&lt;&gt;"",$B8848&lt;=$C8848),INDEX(Bemenet!$G$2:$G$301,$M8848),"")</f>
        <v/>
      </c>
      <c r="E8848" s="6">
        <f>IF(AND($B8848&lt;&gt;"",$C8848&lt;&gt;"",$B8848&lt;=$C8848),INDEX(Bemenet!$D$2:$D$301,$M8848),"")</f>
        <v/>
      </c>
      <c r="F8848" s="5">
        <f>IF(AND($B8848&lt;&gt;"",$C8848&lt;&gt;"",$B8848&lt;=$C8848),$C8848-$B8848+1,"")</f>
        <v/>
      </c>
      <c r="G8848" s="5">
        <f>IF($F8848="","",$F8848*$D8848)</f>
        <v/>
      </c>
      <c r="H8848" s="42">
        <f>IF($G8848="","",$O8848)</f>
        <v/>
      </c>
      <c r="I8848" s="5">
        <f>IF($G8848="","",$G8848*IF($H8848="",$O8848,$H8848)/100)</f>
        <v/>
      </c>
      <c r="J8848" s="5">
        <f>IF(OR($L8848="",NOT(COUNTIFS($L$2:$L8848,$L8848)=1)),"",SUMIFS($G:$G,$L:$L,$L8848))</f>
        <v/>
      </c>
      <c r="K8848" s="5">
        <f>IF(OR($L8848="",NOT(COUNTIFS($L$2:$L8848,$L8848)=1)),"",SUMIFS($I:$I,$L:$L,$L8848))</f>
        <v/>
      </c>
      <c r="L8848" s="6">
        <f>IF($B8848="","",YEAR($B8848))</f>
        <v/>
      </c>
      <c r="M8848" s="6">
        <f>INT((ROW()-2)/39)+1</f>
        <v/>
      </c>
      <c r="N8848" s="6">
        <f>MOD(ROW()-2,39)+2</f>
        <v/>
      </c>
      <c r="O8848" s="42">
        <f>IF(AND($B8848&lt;&gt;"",$C8848&lt;&gt;"",$B8848&lt;=$C8848),INDEX(Szabalyok!$C:$C,$N8848),"")</f>
        <v/>
      </c>
      <c r="P8848">
        <f>IF(D8848="",P8847,P8847+1)</f>
        <v/>
      </c>
    </row>
    <row r="8849">
      <c r="A8849">
        <f>IF(P8849=P8848,0,P8849)</f>
        <v/>
      </c>
      <c r="B8849" s="41">
        <f>IF($M8849&gt;300,"",IF(OR(INDEX(Bemenet!$E$2:$E$301,$M8849)="",INDEX(Bemenet!$F$2:$F$301,$M8849)=""),"",MAX(INDEX(Bemenet!$E$2:$E$301,$M8849),INDEX(Szabalyok!$A:$A,$N8849))))</f>
        <v/>
      </c>
      <c r="C8849" s="41">
        <f>IF($B8849="","",MIN(INDEX(Bemenet!$F$2:$F$301,$M8849),INDEX(Szabalyok!$B:$B,$N8849)))</f>
        <v/>
      </c>
      <c r="D8849" s="5">
        <f>IF(AND($B8849&lt;&gt;"",$C8849&lt;&gt;"",$B8849&lt;=$C8849),INDEX(Bemenet!$G$2:$G$301,$M8849),"")</f>
        <v/>
      </c>
      <c r="E8849" s="6">
        <f>IF(AND($B8849&lt;&gt;"",$C8849&lt;&gt;"",$B8849&lt;=$C8849),INDEX(Bemenet!$D$2:$D$301,$M8849),"")</f>
        <v/>
      </c>
      <c r="F8849" s="5">
        <f>IF(AND($B8849&lt;&gt;"",$C8849&lt;&gt;"",$B8849&lt;=$C8849),$C8849-$B8849+1,"")</f>
        <v/>
      </c>
      <c r="G8849" s="5">
        <f>IF($F8849="","",$F8849*$D8849)</f>
        <v/>
      </c>
      <c r="H8849" s="42">
        <f>IF($G8849="","",$O8849)</f>
        <v/>
      </c>
      <c r="I8849" s="5">
        <f>IF($G8849="","",$G8849*IF($H8849="",$O8849,$H8849)/100)</f>
        <v/>
      </c>
      <c r="J8849" s="5">
        <f>IF(OR($L8849="",NOT(COUNTIFS($L$2:$L8849,$L8849)=1)),"",SUMIFS($G:$G,$L:$L,$L8849))</f>
        <v/>
      </c>
      <c r="K8849" s="5">
        <f>IF(OR($L8849="",NOT(COUNTIFS($L$2:$L8849,$L8849)=1)),"",SUMIFS($I:$I,$L:$L,$L8849))</f>
        <v/>
      </c>
      <c r="L8849" s="6">
        <f>IF($B8849="","",YEAR($B8849))</f>
        <v/>
      </c>
      <c r="M8849" s="6">
        <f>INT((ROW()-2)/39)+1</f>
        <v/>
      </c>
      <c r="N8849" s="6">
        <f>MOD(ROW()-2,39)+2</f>
        <v/>
      </c>
      <c r="O8849" s="42">
        <f>IF(AND($B8849&lt;&gt;"",$C8849&lt;&gt;"",$B8849&lt;=$C8849),INDEX(Szabalyok!$C:$C,$N8849),"")</f>
        <v/>
      </c>
      <c r="P8849">
        <f>IF(D8849="",P8848,P8848+1)</f>
        <v/>
      </c>
    </row>
    <row r="8850">
      <c r="A8850">
        <f>IF(P8850=P8849,0,P8850)</f>
        <v/>
      </c>
      <c r="B8850" s="41">
        <f>IF($M8850&gt;300,"",IF(OR(INDEX(Bemenet!$E$2:$E$301,$M8850)="",INDEX(Bemenet!$F$2:$F$301,$M8850)=""),"",MAX(INDEX(Bemenet!$E$2:$E$301,$M8850),INDEX(Szabalyok!$A:$A,$N8850))))</f>
        <v/>
      </c>
      <c r="C8850" s="41">
        <f>IF($B8850="","",MIN(INDEX(Bemenet!$F$2:$F$301,$M8850),INDEX(Szabalyok!$B:$B,$N8850)))</f>
        <v/>
      </c>
      <c r="D8850" s="5">
        <f>IF(AND($B8850&lt;&gt;"",$C8850&lt;&gt;"",$B8850&lt;=$C8850),INDEX(Bemenet!$G$2:$G$301,$M8850),"")</f>
        <v/>
      </c>
      <c r="E8850" s="6">
        <f>IF(AND($B8850&lt;&gt;"",$C8850&lt;&gt;"",$B8850&lt;=$C8850),INDEX(Bemenet!$D$2:$D$301,$M8850),"")</f>
        <v/>
      </c>
      <c r="F8850" s="5">
        <f>IF(AND($B8850&lt;&gt;"",$C8850&lt;&gt;"",$B8850&lt;=$C8850),$C8850-$B8850+1,"")</f>
        <v/>
      </c>
      <c r="G8850" s="5">
        <f>IF($F8850="","",$F8850*$D8850)</f>
        <v/>
      </c>
      <c r="H8850" s="42">
        <f>IF($G8850="","",$O8850)</f>
        <v/>
      </c>
      <c r="I8850" s="5">
        <f>IF($G8850="","",$G8850*IF($H8850="",$O8850,$H8850)/100)</f>
        <v/>
      </c>
      <c r="J8850" s="5">
        <f>IF(OR($L8850="",NOT(COUNTIFS($L$2:$L8850,$L8850)=1)),"",SUMIFS($G:$G,$L:$L,$L8850))</f>
        <v/>
      </c>
      <c r="K8850" s="5">
        <f>IF(OR($L8850="",NOT(COUNTIFS($L$2:$L8850,$L8850)=1)),"",SUMIFS($I:$I,$L:$L,$L8850))</f>
        <v/>
      </c>
      <c r="L8850" s="6">
        <f>IF($B8850="","",YEAR($B8850))</f>
        <v/>
      </c>
      <c r="M8850" s="6">
        <f>INT((ROW()-2)/39)+1</f>
        <v/>
      </c>
      <c r="N8850" s="6">
        <f>MOD(ROW()-2,39)+2</f>
        <v/>
      </c>
      <c r="O8850" s="42">
        <f>IF(AND($B8850&lt;&gt;"",$C8850&lt;&gt;"",$B8850&lt;=$C8850),INDEX(Szabalyok!$C:$C,$N8850),"")</f>
        <v/>
      </c>
      <c r="P8850">
        <f>IF(D8850="",P8849,P8849+1)</f>
        <v/>
      </c>
    </row>
    <row r="8851">
      <c r="A8851">
        <f>IF(P8851=P8850,0,P8851)</f>
        <v/>
      </c>
      <c r="B8851" s="41">
        <f>IF($M8851&gt;300,"",IF(OR(INDEX(Bemenet!$E$2:$E$301,$M8851)="",INDEX(Bemenet!$F$2:$F$301,$M8851)=""),"",MAX(INDEX(Bemenet!$E$2:$E$301,$M8851),INDEX(Szabalyok!$A:$A,$N8851))))</f>
        <v/>
      </c>
      <c r="C8851" s="41">
        <f>IF($B8851="","",MIN(INDEX(Bemenet!$F$2:$F$301,$M8851),INDEX(Szabalyok!$B:$B,$N8851)))</f>
        <v/>
      </c>
      <c r="D8851" s="5">
        <f>IF(AND($B8851&lt;&gt;"",$C8851&lt;&gt;"",$B8851&lt;=$C8851),INDEX(Bemenet!$G$2:$G$301,$M8851),"")</f>
        <v/>
      </c>
      <c r="E8851" s="6">
        <f>IF(AND($B8851&lt;&gt;"",$C8851&lt;&gt;"",$B8851&lt;=$C8851),INDEX(Bemenet!$D$2:$D$301,$M8851),"")</f>
        <v/>
      </c>
      <c r="F8851" s="5">
        <f>IF(AND($B8851&lt;&gt;"",$C8851&lt;&gt;"",$B8851&lt;=$C8851),$C8851-$B8851+1,"")</f>
        <v/>
      </c>
      <c r="G8851" s="5">
        <f>IF($F8851="","",$F8851*$D8851)</f>
        <v/>
      </c>
      <c r="H8851" s="42">
        <f>IF($G8851="","",$O8851)</f>
        <v/>
      </c>
      <c r="I8851" s="5">
        <f>IF($G8851="","",$G8851*IF($H8851="",$O8851,$H8851)/100)</f>
        <v/>
      </c>
      <c r="J8851" s="5">
        <f>IF(OR($L8851="",NOT(COUNTIFS($L$2:$L8851,$L8851)=1)),"",SUMIFS($G:$G,$L:$L,$L8851))</f>
        <v/>
      </c>
      <c r="K8851" s="5">
        <f>IF(OR($L8851="",NOT(COUNTIFS($L$2:$L8851,$L8851)=1)),"",SUMIFS($I:$I,$L:$L,$L8851))</f>
        <v/>
      </c>
      <c r="L8851" s="6">
        <f>IF($B8851="","",YEAR($B8851))</f>
        <v/>
      </c>
      <c r="M8851" s="6">
        <f>INT((ROW()-2)/39)+1</f>
        <v/>
      </c>
      <c r="N8851" s="6">
        <f>MOD(ROW()-2,39)+2</f>
        <v/>
      </c>
      <c r="O8851" s="42">
        <f>IF(AND($B8851&lt;&gt;"",$C8851&lt;&gt;"",$B8851&lt;=$C8851),INDEX(Szabalyok!$C:$C,$N8851),"")</f>
        <v/>
      </c>
      <c r="P8851">
        <f>IF(D8851="",P8850,P8850+1)</f>
        <v/>
      </c>
    </row>
    <row r="8852">
      <c r="A8852">
        <f>IF(P8852=P8851,0,P8852)</f>
        <v/>
      </c>
      <c r="B8852" s="41">
        <f>IF($M8852&gt;300,"",IF(OR(INDEX(Bemenet!$E$2:$E$301,$M8852)="",INDEX(Bemenet!$F$2:$F$301,$M8852)=""),"",MAX(INDEX(Bemenet!$E$2:$E$301,$M8852),INDEX(Szabalyok!$A:$A,$N8852))))</f>
        <v/>
      </c>
      <c r="C8852" s="41">
        <f>IF($B8852="","",MIN(INDEX(Bemenet!$F$2:$F$301,$M8852),INDEX(Szabalyok!$B:$B,$N8852)))</f>
        <v/>
      </c>
      <c r="D8852" s="5">
        <f>IF(AND($B8852&lt;&gt;"",$C8852&lt;&gt;"",$B8852&lt;=$C8852),INDEX(Bemenet!$G$2:$G$301,$M8852),"")</f>
        <v/>
      </c>
      <c r="E8852" s="6">
        <f>IF(AND($B8852&lt;&gt;"",$C8852&lt;&gt;"",$B8852&lt;=$C8852),INDEX(Bemenet!$D$2:$D$301,$M8852),"")</f>
        <v/>
      </c>
      <c r="F8852" s="5">
        <f>IF(AND($B8852&lt;&gt;"",$C8852&lt;&gt;"",$B8852&lt;=$C8852),$C8852-$B8852+1,"")</f>
        <v/>
      </c>
      <c r="G8852" s="5">
        <f>IF($F8852="","",$F8852*$D8852)</f>
        <v/>
      </c>
      <c r="H8852" s="42">
        <f>IF($G8852="","",$O8852)</f>
        <v/>
      </c>
      <c r="I8852" s="5">
        <f>IF($G8852="","",$G8852*IF($H8852="",$O8852,$H8852)/100)</f>
        <v/>
      </c>
      <c r="J8852" s="5">
        <f>IF(OR($L8852="",NOT(COUNTIFS($L$2:$L8852,$L8852)=1)),"",SUMIFS($G:$G,$L:$L,$L8852))</f>
        <v/>
      </c>
      <c r="K8852" s="5">
        <f>IF(OR($L8852="",NOT(COUNTIFS($L$2:$L8852,$L8852)=1)),"",SUMIFS($I:$I,$L:$L,$L8852))</f>
        <v/>
      </c>
      <c r="L8852" s="6">
        <f>IF($B8852="","",YEAR($B8852))</f>
        <v/>
      </c>
      <c r="M8852" s="6">
        <f>INT((ROW()-2)/39)+1</f>
        <v/>
      </c>
      <c r="N8852" s="6">
        <f>MOD(ROW()-2,39)+2</f>
        <v/>
      </c>
      <c r="O8852" s="42">
        <f>IF(AND($B8852&lt;&gt;"",$C8852&lt;&gt;"",$B8852&lt;=$C8852),INDEX(Szabalyok!$C:$C,$N8852),"")</f>
        <v/>
      </c>
      <c r="P8852">
        <f>IF(D8852="",P8851,P8851+1)</f>
        <v/>
      </c>
    </row>
    <row r="8853">
      <c r="A8853">
        <f>IF(P8853=P8852,0,P8853)</f>
        <v/>
      </c>
      <c r="B8853" s="41">
        <f>IF($M8853&gt;300,"",IF(OR(INDEX(Bemenet!$E$2:$E$301,$M8853)="",INDEX(Bemenet!$F$2:$F$301,$M8853)=""),"",MAX(INDEX(Bemenet!$E$2:$E$301,$M8853),INDEX(Szabalyok!$A:$A,$N8853))))</f>
        <v/>
      </c>
      <c r="C8853" s="41">
        <f>IF($B8853="","",MIN(INDEX(Bemenet!$F$2:$F$301,$M8853),INDEX(Szabalyok!$B:$B,$N8853)))</f>
        <v/>
      </c>
      <c r="D8853" s="5">
        <f>IF(AND($B8853&lt;&gt;"",$C8853&lt;&gt;"",$B8853&lt;=$C8853),INDEX(Bemenet!$G$2:$G$301,$M8853),"")</f>
        <v/>
      </c>
      <c r="E8853" s="6">
        <f>IF(AND($B8853&lt;&gt;"",$C8853&lt;&gt;"",$B8853&lt;=$C8853),INDEX(Bemenet!$D$2:$D$301,$M8853),"")</f>
        <v/>
      </c>
      <c r="F8853" s="5">
        <f>IF(AND($B8853&lt;&gt;"",$C8853&lt;&gt;"",$B8853&lt;=$C8853),$C8853-$B8853+1,"")</f>
        <v/>
      </c>
      <c r="G8853" s="5">
        <f>IF($F8853="","",$F8853*$D8853)</f>
        <v/>
      </c>
      <c r="H8853" s="42">
        <f>IF($G8853="","",$O8853)</f>
        <v/>
      </c>
      <c r="I8853" s="5">
        <f>IF($G8853="","",$G8853*IF($H8853="",$O8853,$H8853)/100)</f>
        <v/>
      </c>
      <c r="J8853" s="5">
        <f>IF(OR($L8853="",NOT(COUNTIFS($L$2:$L8853,$L8853)=1)),"",SUMIFS($G:$G,$L:$L,$L8853))</f>
        <v/>
      </c>
      <c r="K8853" s="5">
        <f>IF(OR($L8853="",NOT(COUNTIFS($L$2:$L8853,$L8853)=1)),"",SUMIFS($I:$I,$L:$L,$L8853))</f>
        <v/>
      </c>
      <c r="L8853" s="6">
        <f>IF($B8853="","",YEAR($B8853))</f>
        <v/>
      </c>
      <c r="M8853" s="6">
        <f>INT((ROW()-2)/39)+1</f>
        <v/>
      </c>
      <c r="N8853" s="6">
        <f>MOD(ROW()-2,39)+2</f>
        <v/>
      </c>
      <c r="O8853" s="42">
        <f>IF(AND($B8853&lt;&gt;"",$C8853&lt;&gt;"",$B8853&lt;=$C8853),INDEX(Szabalyok!$C:$C,$N8853),"")</f>
        <v/>
      </c>
      <c r="P8853">
        <f>IF(D8853="",P8852,P8852+1)</f>
        <v/>
      </c>
    </row>
    <row r="8854">
      <c r="A8854">
        <f>IF(P8854=P8853,0,P8854)</f>
        <v/>
      </c>
      <c r="B8854" s="41">
        <f>IF($M8854&gt;300,"",IF(OR(INDEX(Bemenet!$E$2:$E$301,$M8854)="",INDEX(Bemenet!$F$2:$F$301,$M8854)=""),"",MAX(INDEX(Bemenet!$E$2:$E$301,$M8854),INDEX(Szabalyok!$A:$A,$N8854))))</f>
        <v/>
      </c>
      <c r="C8854" s="41">
        <f>IF($B8854="","",MIN(INDEX(Bemenet!$F$2:$F$301,$M8854),INDEX(Szabalyok!$B:$B,$N8854)))</f>
        <v/>
      </c>
      <c r="D8854" s="5">
        <f>IF(AND($B8854&lt;&gt;"",$C8854&lt;&gt;"",$B8854&lt;=$C8854),INDEX(Bemenet!$G$2:$G$301,$M8854),"")</f>
        <v/>
      </c>
      <c r="E8854" s="6">
        <f>IF(AND($B8854&lt;&gt;"",$C8854&lt;&gt;"",$B8854&lt;=$C8854),INDEX(Bemenet!$D$2:$D$301,$M8854),"")</f>
        <v/>
      </c>
      <c r="F8854" s="5">
        <f>IF(AND($B8854&lt;&gt;"",$C8854&lt;&gt;"",$B8854&lt;=$C8854),$C8854-$B8854+1,"")</f>
        <v/>
      </c>
      <c r="G8854" s="5">
        <f>IF($F8854="","",$F8854*$D8854)</f>
        <v/>
      </c>
      <c r="H8854" s="42">
        <f>IF($G8854="","",$O8854)</f>
        <v/>
      </c>
      <c r="I8854" s="5">
        <f>IF($G8854="","",$G8854*IF($H8854="",$O8854,$H8854)/100)</f>
        <v/>
      </c>
      <c r="J8854" s="5">
        <f>IF(OR($L8854="",NOT(COUNTIFS($L$2:$L8854,$L8854)=1)),"",SUMIFS($G:$G,$L:$L,$L8854))</f>
        <v/>
      </c>
      <c r="K8854" s="5">
        <f>IF(OR($L8854="",NOT(COUNTIFS($L$2:$L8854,$L8854)=1)),"",SUMIFS($I:$I,$L:$L,$L8854))</f>
        <v/>
      </c>
      <c r="L8854" s="6">
        <f>IF($B8854="","",YEAR($B8854))</f>
        <v/>
      </c>
      <c r="M8854" s="6">
        <f>INT((ROW()-2)/39)+1</f>
        <v/>
      </c>
      <c r="N8854" s="6">
        <f>MOD(ROW()-2,39)+2</f>
        <v/>
      </c>
      <c r="O8854" s="42">
        <f>IF(AND($B8854&lt;&gt;"",$C8854&lt;&gt;"",$B8854&lt;=$C8854),INDEX(Szabalyok!$C:$C,$N8854),"")</f>
        <v/>
      </c>
      <c r="P8854">
        <f>IF(D8854="",P8853,P8853+1)</f>
        <v/>
      </c>
    </row>
    <row r="8855">
      <c r="A8855">
        <f>IF(P8855=P8854,0,P8855)</f>
        <v/>
      </c>
      <c r="B8855" s="41">
        <f>IF($M8855&gt;300,"",IF(OR(INDEX(Bemenet!$E$2:$E$301,$M8855)="",INDEX(Bemenet!$F$2:$F$301,$M8855)=""),"",MAX(INDEX(Bemenet!$E$2:$E$301,$M8855),INDEX(Szabalyok!$A:$A,$N8855))))</f>
        <v/>
      </c>
      <c r="C8855" s="41">
        <f>IF($B8855="","",MIN(INDEX(Bemenet!$F$2:$F$301,$M8855),INDEX(Szabalyok!$B:$B,$N8855)))</f>
        <v/>
      </c>
      <c r="D8855" s="5">
        <f>IF(AND($B8855&lt;&gt;"",$C8855&lt;&gt;"",$B8855&lt;=$C8855),INDEX(Bemenet!$G$2:$G$301,$M8855),"")</f>
        <v/>
      </c>
      <c r="E8855" s="6">
        <f>IF(AND($B8855&lt;&gt;"",$C8855&lt;&gt;"",$B8855&lt;=$C8855),INDEX(Bemenet!$D$2:$D$301,$M8855),"")</f>
        <v/>
      </c>
      <c r="F8855" s="5">
        <f>IF(AND($B8855&lt;&gt;"",$C8855&lt;&gt;"",$B8855&lt;=$C8855),$C8855-$B8855+1,"")</f>
        <v/>
      </c>
      <c r="G8855" s="5">
        <f>IF($F8855="","",$F8855*$D8855)</f>
        <v/>
      </c>
      <c r="H8855" s="42">
        <f>IF($G8855="","",$O8855)</f>
        <v/>
      </c>
      <c r="I8855" s="5">
        <f>IF($G8855="","",$G8855*IF($H8855="",$O8855,$H8855)/100)</f>
        <v/>
      </c>
      <c r="J8855" s="5">
        <f>IF(OR($L8855="",NOT(COUNTIFS($L$2:$L8855,$L8855)=1)),"",SUMIFS($G:$G,$L:$L,$L8855))</f>
        <v/>
      </c>
      <c r="K8855" s="5">
        <f>IF(OR($L8855="",NOT(COUNTIFS($L$2:$L8855,$L8855)=1)),"",SUMIFS($I:$I,$L:$L,$L8855))</f>
        <v/>
      </c>
      <c r="L8855" s="6">
        <f>IF($B8855="","",YEAR($B8855))</f>
        <v/>
      </c>
      <c r="M8855" s="6">
        <f>INT((ROW()-2)/39)+1</f>
        <v/>
      </c>
      <c r="N8855" s="6">
        <f>MOD(ROW()-2,39)+2</f>
        <v/>
      </c>
      <c r="O8855" s="42">
        <f>IF(AND($B8855&lt;&gt;"",$C8855&lt;&gt;"",$B8855&lt;=$C8855),INDEX(Szabalyok!$C:$C,$N8855),"")</f>
        <v/>
      </c>
      <c r="P8855">
        <f>IF(D8855="",P8854,P8854+1)</f>
        <v/>
      </c>
    </row>
    <row r="8856">
      <c r="A8856">
        <f>IF(P8856=P8855,0,P8856)</f>
        <v/>
      </c>
      <c r="B8856" s="41">
        <f>IF($M8856&gt;300,"",IF(OR(INDEX(Bemenet!$E$2:$E$301,$M8856)="",INDEX(Bemenet!$F$2:$F$301,$M8856)=""),"",MAX(INDEX(Bemenet!$E$2:$E$301,$M8856),INDEX(Szabalyok!$A:$A,$N8856))))</f>
        <v/>
      </c>
      <c r="C8856" s="41">
        <f>IF($B8856="","",MIN(INDEX(Bemenet!$F$2:$F$301,$M8856),INDEX(Szabalyok!$B:$B,$N8856)))</f>
        <v/>
      </c>
      <c r="D8856" s="5">
        <f>IF(AND($B8856&lt;&gt;"",$C8856&lt;&gt;"",$B8856&lt;=$C8856),INDEX(Bemenet!$G$2:$G$301,$M8856),"")</f>
        <v/>
      </c>
      <c r="E8856" s="6">
        <f>IF(AND($B8856&lt;&gt;"",$C8856&lt;&gt;"",$B8856&lt;=$C8856),INDEX(Bemenet!$D$2:$D$301,$M8856),"")</f>
        <v/>
      </c>
      <c r="F8856" s="5">
        <f>IF(AND($B8856&lt;&gt;"",$C8856&lt;&gt;"",$B8856&lt;=$C8856),$C8856-$B8856+1,"")</f>
        <v/>
      </c>
      <c r="G8856" s="5">
        <f>IF($F8856="","",$F8856*$D8856)</f>
        <v/>
      </c>
      <c r="H8856" s="42">
        <f>IF($G8856="","",$O8856)</f>
        <v/>
      </c>
      <c r="I8856" s="5">
        <f>IF($G8856="","",$G8856*IF($H8856="",$O8856,$H8856)/100)</f>
        <v/>
      </c>
      <c r="J8856" s="5">
        <f>IF(OR($L8856="",NOT(COUNTIFS($L$2:$L8856,$L8856)=1)),"",SUMIFS($G:$G,$L:$L,$L8856))</f>
        <v/>
      </c>
      <c r="K8856" s="5">
        <f>IF(OR($L8856="",NOT(COUNTIFS($L$2:$L8856,$L8856)=1)),"",SUMIFS($I:$I,$L:$L,$L8856))</f>
        <v/>
      </c>
      <c r="L8856" s="6">
        <f>IF($B8856="","",YEAR($B8856))</f>
        <v/>
      </c>
      <c r="M8856" s="6">
        <f>INT((ROW()-2)/39)+1</f>
        <v/>
      </c>
      <c r="N8856" s="6">
        <f>MOD(ROW()-2,39)+2</f>
        <v/>
      </c>
      <c r="O8856" s="42">
        <f>IF(AND($B8856&lt;&gt;"",$C8856&lt;&gt;"",$B8856&lt;=$C8856),INDEX(Szabalyok!$C:$C,$N8856),"")</f>
        <v/>
      </c>
      <c r="P8856">
        <f>IF(D8856="",P8855,P8855+1)</f>
        <v/>
      </c>
    </row>
    <row r="8857">
      <c r="A8857">
        <f>IF(P8857=P8856,0,P8857)</f>
        <v/>
      </c>
      <c r="B8857" s="41">
        <f>IF($M8857&gt;300,"",IF(OR(INDEX(Bemenet!$E$2:$E$301,$M8857)="",INDEX(Bemenet!$F$2:$F$301,$M8857)=""),"",MAX(INDEX(Bemenet!$E$2:$E$301,$M8857),INDEX(Szabalyok!$A:$A,$N8857))))</f>
        <v/>
      </c>
      <c r="C8857" s="41">
        <f>IF($B8857="","",MIN(INDEX(Bemenet!$F$2:$F$301,$M8857),INDEX(Szabalyok!$B:$B,$N8857)))</f>
        <v/>
      </c>
      <c r="D8857" s="5">
        <f>IF(AND($B8857&lt;&gt;"",$C8857&lt;&gt;"",$B8857&lt;=$C8857),INDEX(Bemenet!$G$2:$G$301,$M8857),"")</f>
        <v/>
      </c>
      <c r="E8857" s="6">
        <f>IF(AND($B8857&lt;&gt;"",$C8857&lt;&gt;"",$B8857&lt;=$C8857),INDEX(Bemenet!$D$2:$D$301,$M8857),"")</f>
        <v/>
      </c>
      <c r="F8857" s="5">
        <f>IF(AND($B8857&lt;&gt;"",$C8857&lt;&gt;"",$B8857&lt;=$C8857),$C8857-$B8857+1,"")</f>
        <v/>
      </c>
      <c r="G8857" s="5">
        <f>IF($F8857="","",$F8857*$D8857)</f>
        <v/>
      </c>
      <c r="H8857" s="42">
        <f>IF($G8857="","",$O8857)</f>
        <v/>
      </c>
      <c r="I8857" s="5">
        <f>IF($G8857="","",$G8857*IF($H8857="",$O8857,$H8857)/100)</f>
        <v/>
      </c>
      <c r="J8857" s="5">
        <f>IF(OR($L8857="",NOT(COUNTIFS($L$2:$L8857,$L8857)=1)),"",SUMIFS($G:$G,$L:$L,$L8857))</f>
        <v/>
      </c>
      <c r="K8857" s="5">
        <f>IF(OR($L8857="",NOT(COUNTIFS($L$2:$L8857,$L8857)=1)),"",SUMIFS($I:$I,$L:$L,$L8857))</f>
        <v/>
      </c>
      <c r="L8857" s="6">
        <f>IF($B8857="","",YEAR($B8857))</f>
        <v/>
      </c>
      <c r="M8857" s="6">
        <f>INT((ROW()-2)/39)+1</f>
        <v/>
      </c>
      <c r="N8857" s="6">
        <f>MOD(ROW()-2,39)+2</f>
        <v/>
      </c>
      <c r="O8857" s="42">
        <f>IF(AND($B8857&lt;&gt;"",$C8857&lt;&gt;"",$B8857&lt;=$C8857),INDEX(Szabalyok!$C:$C,$N8857),"")</f>
        <v/>
      </c>
      <c r="P8857">
        <f>IF(D8857="",P8856,P8856+1)</f>
        <v/>
      </c>
    </row>
    <row r="8858">
      <c r="A8858">
        <f>IF(P8858=P8857,0,P8858)</f>
        <v/>
      </c>
      <c r="B8858" s="41">
        <f>IF($M8858&gt;300,"",IF(OR(INDEX(Bemenet!$E$2:$E$301,$M8858)="",INDEX(Bemenet!$F$2:$F$301,$M8858)=""),"",MAX(INDEX(Bemenet!$E$2:$E$301,$M8858),INDEX(Szabalyok!$A:$A,$N8858))))</f>
        <v/>
      </c>
      <c r="C8858" s="41">
        <f>IF($B8858="","",MIN(INDEX(Bemenet!$F$2:$F$301,$M8858),INDEX(Szabalyok!$B:$B,$N8858)))</f>
        <v/>
      </c>
      <c r="D8858" s="5">
        <f>IF(AND($B8858&lt;&gt;"",$C8858&lt;&gt;"",$B8858&lt;=$C8858),INDEX(Bemenet!$G$2:$G$301,$M8858),"")</f>
        <v/>
      </c>
      <c r="E8858" s="6">
        <f>IF(AND($B8858&lt;&gt;"",$C8858&lt;&gt;"",$B8858&lt;=$C8858),INDEX(Bemenet!$D$2:$D$301,$M8858),"")</f>
        <v/>
      </c>
      <c r="F8858" s="5">
        <f>IF(AND($B8858&lt;&gt;"",$C8858&lt;&gt;"",$B8858&lt;=$C8858),$C8858-$B8858+1,"")</f>
        <v/>
      </c>
      <c r="G8858" s="5">
        <f>IF($F8858="","",$F8858*$D8858)</f>
        <v/>
      </c>
      <c r="H8858" s="42">
        <f>IF($G8858="","",$O8858)</f>
        <v/>
      </c>
      <c r="I8858" s="5">
        <f>IF($G8858="","",$G8858*IF($H8858="",$O8858,$H8858)/100)</f>
        <v/>
      </c>
      <c r="J8858" s="5">
        <f>IF(OR($L8858="",NOT(COUNTIFS($L$2:$L8858,$L8858)=1)),"",SUMIFS($G:$G,$L:$L,$L8858))</f>
        <v/>
      </c>
      <c r="K8858" s="5">
        <f>IF(OR($L8858="",NOT(COUNTIFS($L$2:$L8858,$L8858)=1)),"",SUMIFS($I:$I,$L:$L,$L8858))</f>
        <v/>
      </c>
      <c r="L8858" s="6">
        <f>IF($B8858="","",YEAR($B8858))</f>
        <v/>
      </c>
      <c r="M8858" s="6">
        <f>INT((ROW()-2)/39)+1</f>
        <v/>
      </c>
      <c r="N8858" s="6">
        <f>MOD(ROW()-2,39)+2</f>
        <v/>
      </c>
      <c r="O8858" s="42">
        <f>IF(AND($B8858&lt;&gt;"",$C8858&lt;&gt;"",$B8858&lt;=$C8858),INDEX(Szabalyok!$C:$C,$N8858),"")</f>
        <v/>
      </c>
      <c r="P8858">
        <f>IF(D8858="",P8857,P8857+1)</f>
        <v/>
      </c>
    </row>
    <row r="8859">
      <c r="A8859">
        <f>IF(P8859=P8858,0,P8859)</f>
        <v/>
      </c>
      <c r="B8859" s="41">
        <f>IF($M8859&gt;300,"",IF(OR(INDEX(Bemenet!$E$2:$E$301,$M8859)="",INDEX(Bemenet!$F$2:$F$301,$M8859)=""),"",MAX(INDEX(Bemenet!$E$2:$E$301,$M8859),INDEX(Szabalyok!$A:$A,$N8859))))</f>
        <v/>
      </c>
      <c r="C8859" s="41">
        <f>IF($B8859="","",MIN(INDEX(Bemenet!$F$2:$F$301,$M8859),INDEX(Szabalyok!$B:$B,$N8859)))</f>
        <v/>
      </c>
      <c r="D8859" s="5">
        <f>IF(AND($B8859&lt;&gt;"",$C8859&lt;&gt;"",$B8859&lt;=$C8859),INDEX(Bemenet!$G$2:$G$301,$M8859),"")</f>
        <v/>
      </c>
      <c r="E8859" s="6">
        <f>IF(AND($B8859&lt;&gt;"",$C8859&lt;&gt;"",$B8859&lt;=$C8859),INDEX(Bemenet!$D$2:$D$301,$M8859),"")</f>
        <v/>
      </c>
      <c r="F8859" s="5">
        <f>IF(AND($B8859&lt;&gt;"",$C8859&lt;&gt;"",$B8859&lt;=$C8859),$C8859-$B8859+1,"")</f>
        <v/>
      </c>
      <c r="G8859" s="5">
        <f>IF($F8859="","",$F8859*$D8859)</f>
        <v/>
      </c>
      <c r="H8859" s="42">
        <f>IF($G8859="","",$O8859)</f>
        <v/>
      </c>
      <c r="I8859" s="5">
        <f>IF($G8859="","",$G8859*IF($H8859="",$O8859,$H8859)/100)</f>
        <v/>
      </c>
      <c r="J8859" s="5">
        <f>IF(OR($L8859="",NOT(COUNTIFS($L$2:$L8859,$L8859)=1)),"",SUMIFS($G:$G,$L:$L,$L8859))</f>
        <v/>
      </c>
      <c r="K8859" s="5">
        <f>IF(OR($L8859="",NOT(COUNTIFS($L$2:$L8859,$L8859)=1)),"",SUMIFS($I:$I,$L:$L,$L8859))</f>
        <v/>
      </c>
      <c r="L8859" s="6">
        <f>IF($B8859="","",YEAR($B8859))</f>
        <v/>
      </c>
      <c r="M8859" s="6">
        <f>INT((ROW()-2)/39)+1</f>
        <v/>
      </c>
      <c r="N8859" s="6">
        <f>MOD(ROW()-2,39)+2</f>
        <v/>
      </c>
      <c r="O8859" s="42">
        <f>IF(AND($B8859&lt;&gt;"",$C8859&lt;&gt;"",$B8859&lt;=$C8859),INDEX(Szabalyok!$C:$C,$N8859),"")</f>
        <v/>
      </c>
      <c r="P8859">
        <f>IF(D8859="",P8858,P8858+1)</f>
        <v/>
      </c>
    </row>
    <row r="8860">
      <c r="A8860">
        <f>IF(P8860=P8859,0,P8860)</f>
        <v/>
      </c>
      <c r="B8860" s="41">
        <f>IF($M8860&gt;300,"",IF(OR(INDEX(Bemenet!$E$2:$E$301,$M8860)="",INDEX(Bemenet!$F$2:$F$301,$M8860)=""),"",MAX(INDEX(Bemenet!$E$2:$E$301,$M8860),INDEX(Szabalyok!$A:$A,$N8860))))</f>
        <v/>
      </c>
      <c r="C8860" s="41">
        <f>IF($B8860="","",MIN(INDEX(Bemenet!$F$2:$F$301,$M8860),INDEX(Szabalyok!$B:$B,$N8860)))</f>
        <v/>
      </c>
      <c r="D8860" s="5">
        <f>IF(AND($B8860&lt;&gt;"",$C8860&lt;&gt;"",$B8860&lt;=$C8860),INDEX(Bemenet!$G$2:$G$301,$M8860),"")</f>
        <v/>
      </c>
      <c r="E8860" s="6">
        <f>IF(AND($B8860&lt;&gt;"",$C8860&lt;&gt;"",$B8860&lt;=$C8860),INDEX(Bemenet!$D$2:$D$301,$M8860),"")</f>
        <v/>
      </c>
      <c r="F8860" s="5">
        <f>IF(AND($B8860&lt;&gt;"",$C8860&lt;&gt;"",$B8860&lt;=$C8860),$C8860-$B8860+1,"")</f>
        <v/>
      </c>
      <c r="G8860" s="5">
        <f>IF($F8860="","",$F8860*$D8860)</f>
        <v/>
      </c>
      <c r="H8860" s="42">
        <f>IF($G8860="","",$O8860)</f>
        <v/>
      </c>
      <c r="I8860" s="5">
        <f>IF($G8860="","",$G8860*IF($H8860="",$O8860,$H8860)/100)</f>
        <v/>
      </c>
      <c r="J8860" s="5">
        <f>IF(OR($L8860="",NOT(COUNTIFS($L$2:$L8860,$L8860)=1)),"",SUMIFS($G:$G,$L:$L,$L8860))</f>
        <v/>
      </c>
      <c r="K8860" s="5">
        <f>IF(OR($L8860="",NOT(COUNTIFS($L$2:$L8860,$L8860)=1)),"",SUMIFS($I:$I,$L:$L,$L8860))</f>
        <v/>
      </c>
      <c r="L8860" s="6">
        <f>IF($B8860="","",YEAR($B8860))</f>
        <v/>
      </c>
      <c r="M8860" s="6">
        <f>INT((ROW()-2)/39)+1</f>
        <v/>
      </c>
      <c r="N8860" s="6">
        <f>MOD(ROW()-2,39)+2</f>
        <v/>
      </c>
      <c r="O8860" s="42">
        <f>IF(AND($B8860&lt;&gt;"",$C8860&lt;&gt;"",$B8860&lt;=$C8860),INDEX(Szabalyok!$C:$C,$N8860),"")</f>
        <v/>
      </c>
      <c r="P8860">
        <f>IF(D8860="",P8859,P8859+1)</f>
        <v/>
      </c>
    </row>
    <row r="8861">
      <c r="A8861">
        <f>IF(P8861=P8860,0,P8861)</f>
        <v/>
      </c>
      <c r="B8861" s="41">
        <f>IF($M8861&gt;300,"",IF(OR(INDEX(Bemenet!$E$2:$E$301,$M8861)="",INDEX(Bemenet!$F$2:$F$301,$M8861)=""),"",MAX(INDEX(Bemenet!$E$2:$E$301,$M8861),INDEX(Szabalyok!$A:$A,$N8861))))</f>
        <v/>
      </c>
      <c r="C8861" s="41">
        <f>IF($B8861="","",MIN(INDEX(Bemenet!$F$2:$F$301,$M8861),INDEX(Szabalyok!$B:$B,$N8861)))</f>
        <v/>
      </c>
      <c r="D8861" s="5">
        <f>IF(AND($B8861&lt;&gt;"",$C8861&lt;&gt;"",$B8861&lt;=$C8861),INDEX(Bemenet!$G$2:$G$301,$M8861),"")</f>
        <v/>
      </c>
      <c r="E8861" s="6">
        <f>IF(AND($B8861&lt;&gt;"",$C8861&lt;&gt;"",$B8861&lt;=$C8861),INDEX(Bemenet!$D$2:$D$301,$M8861),"")</f>
        <v/>
      </c>
      <c r="F8861" s="5">
        <f>IF(AND($B8861&lt;&gt;"",$C8861&lt;&gt;"",$B8861&lt;=$C8861),$C8861-$B8861+1,"")</f>
        <v/>
      </c>
      <c r="G8861" s="5">
        <f>IF($F8861="","",$F8861*$D8861)</f>
        <v/>
      </c>
      <c r="H8861" s="42">
        <f>IF($G8861="","",$O8861)</f>
        <v/>
      </c>
      <c r="I8861" s="5">
        <f>IF($G8861="","",$G8861*IF($H8861="",$O8861,$H8861)/100)</f>
        <v/>
      </c>
      <c r="J8861" s="5">
        <f>IF(OR($L8861="",NOT(COUNTIFS($L$2:$L8861,$L8861)=1)),"",SUMIFS($G:$G,$L:$L,$L8861))</f>
        <v/>
      </c>
      <c r="K8861" s="5">
        <f>IF(OR($L8861="",NOT(COUNTIFS($L$2:$L8861,$L8861)=1)),"",SUMIFS($I:$I,$L:$L,$L8861))</f>
        <v/>
      </c>
      <c r="L8861" s="6">
        <f>IF($B8861="","",YEAR($B8861))</f>
        <v/>
      </c>
      <c r="M8861" s="6">
        <f>INT((ROW()-2)/39)+1</f>
        <v/>
      </c>
      <c r="N8861" s="6">
        <f>MOD(ROW()-2,39)+2</f>
        <v/>
      </c>
      <c r="O8861" s="42">
        <f>IF(AND($B8861&lt;&gt;"",$C8861&lt;&gt;"",$B8861&lt;=$C8861),INDEX(Szabalyok!$C:$C,$N8861),"")</f>
        <v/>
      </c>
      <c r="P8861">
        <f>IF(D8861="",P8860,P8860+1)</f>
        <v/>
      </c>
    </row>
    <row r="8862">
      <c r="A8862">
        <f>IF(P8862=P8861,0,P8862)</f>
        <v/>
      </c>
      <c r="B8862" s="41">
        <f>IF($M8862&gt;300,"",IF(OR(INDEX(Bemenet!$E$2:$E$301,$M8862)="",INDEX(Bemenet!$F$2:$F$301,$M8862)=""),"",MAX(INDEX(Bemenet!$E$2:$E$301,$M8862),INDEX(Szabalyok!$A:$A,$N8862))))</f>
        <v/>
      </c>
      <c r="C8862" s="41">
        <f>IF($B8862="","",MIN(INDEX(Bemenet!$F$2:$F$301,$M8862),INDEX(Szabalyok!$B:$B,$N8862)))</f>
        <v/>
      </c>
      <c r="D8862" s="5">
        <f>IF(AND($B8862&lt;&gt;"",$C8862&lt;&gt;"",$B8862&lt;=$C8862),INDEX(Bemenet!$G$2:$G$301,$M8862),"")</f>
        <v/>
      </c>
      <c r="E8862" s="6">
        <f>IF(AND($B8862&lt;&gt;"",$C8862&lt;&gt;"",$B8862&lt;=$C8862),INDEX(Bemenet!$D$2:$D$301,$M8862),"")</f>
        <v/>
      </c>
      <c r="F8862" s="5">
        <f>IF(AND($B8862&lt;&gt;"",$C8862&lt;&gt;"",$B8862&lt;=$C8862),$C8862-$B8862+1,"")</f>
        <v/>
      </c>
      <c r="G8862" s="5">
        <f>IF($F8862="","",$F8862*$D8862)</f>
        <v/>
      </c>
      <c r="H8862" s="42">
        <f>IF($G8862="","",$O8862)</f>
        <v/>
      </c>
      <c r="I8862" s="5">
        <f>IF($G8862="","",$G8862*IF($H8862="",$O8862,$H8862)/100)</f>
        <v/>
      </c>
      <c r="J8862" s="5">
        <f>IF(OR($L8862="",NOT(COUNTIFS($L$2:$L8862,$L8862)=1)),"",SUMIFS($G:$G,$L:$L,$L8862))</f>
        <v/>
      </c>
      <c r="K8862" s="5">
        <f>IF(OR($L8862="",NOT(COUNTIFS($L$2:$L8862,$L8862)=1)),"",SUMIFS($I:$I,$L:$L,$L8862))</f>
        <v/>
      </c>
      <c r="L8862" s="6">
        <f>IF($B8862="","",YEAR($B8862))</f>
        <v/>
      </c>
      <c r="M8862" s="6">
        <f>INT((ROW()-2)/39)+1</f>
        <v/>
      </c>
      <c r="N8862" s="6">
        <f>MOD(ROW()-2,39)+2</f>
        <v/>
      </c>
      <c r="O8862" s="42">
        <f>IF(AND($B8862&lt;&gt;"",$C8862&lt;&gt;"",$B8862&lt;=$C8862),INDEX(Szabalyok!$C:$C,$N8862),"")</f>
        <v/>
      </c>
      <c r="P8862">
        <f>IF(D8862="",P8861,P8861+1)</f>
        <v/>
      </c>
    </row>
    <row r="8863">
      <c r="A8863">
        <f>IF(P8863=P8862,0,P8863)</f>
        <v/>
      </c>
      <c r="B8863" s="41">
        <f>IF($M8863&gt;300,"",IF(OR(INDEX(Bemenet!$E$2:$E$301,$M8863)="",INDEX(Bemenet!$F$2:$F$301,$M8863)=""),"",MAX(INDEX(Bemenet!$E$2:$E$301,$M8863),INDEX(Szabalyok!$A:$A,$N8863))))</f>
        <v/>
      </c>
      <c r="C8863" s="41">
        <f>IF($B8863="","",MIN(INDEX(Bemenet!$F$2:$F$301,$M8863),INDEX(Szabalyok!$B:$B,$N8863)))</f>
        <v/>
      </c>
      <c r="D8863" s="5">
        <f>IF(AND($B8863&lt;&gt;"",$C8863&lt;&gt;"",$B8863&lt;=$C8863),INDEX(Bemenet!$G$2:$G$301,$M8863),"")</f>
        <v/>
      </c>
      <c r="E8863" s="6">
        <f>IF(AND($B8863&lt;&gt;"",$C8863&lt;&gt;"",$B8863&lt;=$C8863),INDEX(Bemenet!$D$2:$D$301,$M8863),"")</f>
        <v/>
      </c>
      <c r="F8863" s="5">
        <f>IF(AND($B8863&lt;&gt;"",$C8863&lt;&gt;"",$B8863&lt;=$C8863),$C8863-$B8863+1,"")</f>
        <v/>
      </c>
      <c r="G8863" s="5">
        <f>IF($F8863="","",$F8863*$D8863)</f>
        <v/>
      </c>
      <c r="H8863" s="42">
        <f>IF($G8863="","",$O8863)</f>
        <v/>
      </c>
      <c r="I8863" s="5">
        <f>IF($G8863="","",$G8863*IF($H8863="",$O8863,$H8863)/100)</f>
        <v/>
      </c>
      <c r="J8863" s="5">
        <f>IF(OR($L8863="",NOT(COUNTIFS($L$2:$L8863,$L8863)=1)),"",SUMIFS($G:$G,$L:$L,$L8863))</f>
        <v/>
      </c>
      <c r="K8863" s="5">
        <f>IF(OR($L8863="",NOT(COUNTIFS($L$2:$L8863,$L8863)=1)),"",SUMIFS($I:$I,$L:$L,$L8863))</f>
        <v/>
      </c>
      <c r="L8863" s="6">
        <f>IF($B8863="","",YEAR($B8863))</f>
        <v/>
      </c>
      <c r="M8863" s="6">
        <f>INT((ROW()-2)/39)+1</f>
        <v/>
      </c>
      <c r="N8863" s="6">
        <f>MOD(ROW()-2,39)+2</f>
        <v/>
      </c>
      <c r="O8863" s="42">
        <f>IF(AND($B8863&lt;&gt;"",$C8863&lt;&gt;"",$B8863&lt;=$C8863),INDEX(Szabalyok!$C:$C,$N8863),"")</f>
        <v/>
      </c>
      <c r="P8863">
        <f>IF(D8863="",P8862,P8862+1)</f>
        <v/>
      </c>
    </row>
    <row r="8864">
      <c r="A8864">
        <f>IF(P8864=P8863,0,P8864)</f>
        <v/>
      </c>
      <c r="B8864" s="41">
        <f>IF($M8864&gt;300,"",IF(OR(INDEX(Bemenet!$E$2:$E$301,$M8864)="",INDEX(Bemenet!$F$2:$F$301,$M8864)=""),"",MAX(INDEX(Bemenet!$E$2:$E$301,$M8864),INDEX(Szabalyok!$A:$A,$N8864))))</f>
        <v/>
      </c>
      <c r="C8864" s="41">
        <f>IF($B8864="","",MIN(INDEX(Bemenet!$F$2:$F$301,$M8864),INDEX(Szabalyok!$B:$B,$N8864)))</f>
        <v/>
      </c>
      <c r="D8864" s="5">
        <f>IF(AND($B8864&lt;&gt;"",$C8864&lt;&gt;"",$B8864&lt;=$C8864),INDEX(Bemenet!$G$2:$G$301,$M8864),"")</f>
        <v/>
      </c>
      <c r="E8864" s="6">
        <f>IF(AND($B8864&lt;&gt;"",$C8864&lt;&gt;"",$B8864&lt;=$C8864),INDEX(Bemenet!$D$2:$D$301,$M8864),"")</f>
        <v/>
      </c>
      <c r="F8864" s="5">
        <f>IF(AND($B8864&lt;&gt;"",$C8864&lt;&gt;"",$B8864&lt;=$C8864),$C8864-$B8864+1,"")</f>
        <v/>
      </c>
      <c r="G8864" s="5">
        <f>IF($F8864="","",$F8864*$D8864)</f>
        <v/>
      </c>
      <c r="H8864" s="42">
        <f>IF($G8864="","",$O8864)</f>
        <v/>
      </c>
      <c r="I8864" s="5">
        <f>IF($G8864="","",$G8864*IF($H8864="",$O8864,$H8864)/100)</f>
        <v/>
      </c>
      <c r="J8864" s="5">
        <f>IF(OR($L8864="",NOT(COUNTIFS($L$2:$L8864,$L8864)=1)),"",SUMIFS($G:$G,$L:$L,$L8864))</f>
        <v/>
      </c>
      <c r="K8864" s="5">
        <f>IF(OR($L8864="",NOT(COUNTIFS($L$2:$L8864,$L8864)=1)),"",SUMIFS($I:$I,$L:$L,$L8864))</f>
        <v/>
      </c>
      <c r="L8864" s="6">
        <f>IF($B8864="","",YEAR($B8864))</f>
        <v/>
      </c>
      <c r="M8864" s="6">
        <f>INT((ROW()-2)/39)+1</f>
        <v/>
      </c>
      <c r="N8864" s="6">
        <f>MOD(ROW()-2,39)+2</f>
        <v/>
      </c>
      <c r="O8864" s="42">
        <f>IF(AND($B8864&lt;&gt;"",$C8864&lt;&gt;"",$B8864&lt;=$C8864),INDEX(Szabalyok!$C:$C,$N8864),"")</f>
        <v/>
      </c>
      <c r="P8864">
        <f>IF(D8864="",P8863,P8863+1)</f>
        <v/>
      </c>
    </row>
    <row r="8865">
      <c r="A8865">
        <f>IF(P8865=P8864,0,P8865)</f>
        <v/>
      </c>
      <c r="B8865" s="41">
        <f>IF($M8865&gt;300,"",IF(OR(INDEX(Bemenet!$E$2:$E$301,$M8865)="",INDEX(Bemenet!$F$2:$F$301,$M8865)=""),"",MAX(INDEX(Bemenet!$E$2:$E$301,$M8865),INDEX(Szabalyok!$A:$A,$N8865))))</f>
        <v/>
      </c>
      <c r="C8865" s="41">
        <f>IF($B8865="","",MIN(INDEX(Bemenet!$F$2:$F$301,$M8865),INDEX(Szabalyok!$B:$B,$N8865)))</f>
        <v/>
      </c>
      <c r="D8865" s="5">
        <f>IF(AND($B8865&lt;&gt;"",$C8865&lt;&gt;"",$B8865&lt;=$C8865),INDEX(Bemenet!$G$2:$G$301,$M8865),"")</f>
        <v/>
      </c>
      <c r="E8865" s="6">
        <f>IF(AND($B8865&lt;&gt;"",$C8865&lt;&gt;"",$B8865&lt;=$C8865),INDEX(Bemenet!$D$2:$D$301,$M8865),"")</f>
        <v/>
      </c>
      <c r="F8865" s="5">
        <f>IF(AND($B8865&lt;&gt;"",$C8865&lt;&gt;"",$B8865&lt;=$C8865),$C8865-$B8865+1,"")</f>
        <v/>
      </c>
      <c r="G8865" s="5">
        <f>IF($F8865="","",$F8865*$D8865)</f>
        <v/>
      </c>
      <c r="H8865" s="42">
        <f>IF($G8865="","",$O8865)</f>
        <v/>
      </c>
      <c r="I8865" s="5">
        <f>IF($G8865="","",$G8865*IF($H8865="",$O8865,$H8865)/100)</f>
        <v/>
      </c>
      <c r="J8865" s="5">
        <f>IF(OR($L8865="",NOT(COUNTIFS($L$2:$L8865,$L8865)=1)),"",SUMIFS($G:$G,$L:$L,$L8865))</f>
        <v/>
      </c>
      <c r="K8865" s="5">
        <f>IF(OR($L8865="",NOT(COUNTIFS($L$2:$L8865,$L8865)=1)),"",SUMIFS($I:$I,$L:$L,$L8865))</f>
        <v/>
      </c>
      <c r="L8865" s="6">
        <f>IF($B8865="","",YEAR($B8865))</f>
        <v/>
      </c>
      <c r="M8865" s="6">
        <f>INT((ROW()-2)/39)+1</f>
        <v/>
      </c>
      <c r="N8865" s="6">
        <f>MOD(ROW()-2,39)+2</f>
        <v/>
      </c>
      <c r="O8865" s="42">
        <f>IF(AND($B8865&lt;&gt;"",$C8865&lt;&gt;"",$B8865&lt;=$C8865),INDEX(Szabalyok!$C:$C,$N8865),"")</f>
        <v/>
      </c>
      <c r="P8865">
        <f>IF(D8865="",P8864,P8864+1)</f>
        <v/>
      </c>
    </row>
    <row r="8866">
      <c r="A8866">
        <f>IF(P8866=P8865,0,P8866)</f>
        <v/>
      </c>
      <c r="B8866" s="41">
        <f>IF($M8866&gt;300,"",IF(OR(INDEX(Bemenet!$E$2:$E$301,$M8866)="",INDEX(Bemenet!$F$2:$F$301,$M8866)=""),"",MAX(INDEX(Bemenet!$E$2:$E$301,$M8866),INDEX(Szabalyok!$A:$A,$N8866))))</f>
        <v/>
      </c>
      <c r="C8866" s="41">
        <f>IF($B8866="","",MIN(INDEX(Bemenet!$F$2:$F$301,$M8866),INDEX(Szabalyok!$B:$B,$N8866)))</f>
        <v/>
      </c>
      <c r="D8866" s="5">
        <f>IF(AND($B8866&lt;&gt;"",$C8866&lt;&gt;"",$B8866&lt;=$C8866),INDEX(Bemenet!$G$2:$G$301,$M8866),"")</f>
        <v/>
      </c>
      <c r="E8866" s="6">
        <f>IF(AND($B8866&lt;&gt;"",$C8866&lt;&gt;"",$B8866&lt;=$C8866),INDEX(Bemenet!$D$2:$D$301,$M8866),"")</f>
        <v/>
      </c>
      <c r="F8866" s="5">
        <f>IF(AND($B8866&lt;&gt;"",$C8866&lt;&gt;"",$B8866&lt;=$C8866),$C8866-$B8866+1,"")</f>
        <v/>
      </c>
      <c r="G8866" s="5">
        <f>IF($F8866="","",$F8866*$D8866)</f>
        <v/>
      </c>
      <c r="H8866" s="42">
        <f>IF($G8866="","",$O8866)</f>
        <v/>
      </c>
      <c r="I8866" s="5">
        <f>IF($G8866="","",$G8866*IF($H8866="",$O8866,$H8866)/100)</f>
        <v/>
      </c>
      <c r="J8866" s="5">
        <f>IF(OR($L8866="",NOT(COUNTIFS($L$2:$L8866,$L8866)=1)),"",SUMIFS($G:$G,$L:$L,$L8866))</f>
        <v/>
      </c>
      <c r="K8866" s="5">
        <f>IF(OR($L8866="",NOT(COUNTIFS($L$2:$L8866,$L8866)=1)),"",SUMIFS($I:$I,$L:$L,$L8866))</f>
        <v/>
      </c>
      <c r="L8866" s="6">
        <f>IF($B8866="","",YEAR($B8866))</f>
        <v/>
      </c>
      <c r="M8866" s="6">
        <f>INT((ROW()-2)/39)+1</f>
        <v/>
      </c>
      <c r="N8866" s="6">
        <f>MOD(ROW()-2,39)+2</f>
        <v/>
      </c>
      <c r="O8866" s="42">
        <f>IF(AND($B8866&lt;&gt;"",$C8866&lt;&gt;"",$B8866&lt;=$C8866),INDEX(Szabalyok!$C:$C,$N8866),"")</f>
        <v/>
      </c>
      <c r="P8866">
        <f>IF(D8866="",P8865,P8865+1)</f>
        <v/>
      </c>
    </row>
    <row r="8867">
      <c r="A8867">
        <f>IF(P8867=P8866,0,P8867)</f>
        <v/>
      </c>
      <c r="B8867" s="41">
        <f>IF($M8867&gt;300,"",IF(OR(INDEX(Bemenet!$E$2:$E$301,$M8867)="",INDEX(Bemenet!$F$2:$F$301,$M8867)=""),"",MAX(INDEX(Bemenet!$E$2:$E$301,$M8867),INDEX(Szabalyok!$A:$A,$N8867))))</f>
        <v/>
      </c>
      <c r="C8867" s="41">
        <f>IF($B8867="","",MIN(INDEX(Bemenet!$F$2:$F$301,$M8867),INDEX(Szabalyok!$B:$B,$N8867)))</f>
        <v/>
      </c>
      <c r="D8867" s="5">
        <f>IF(AND($B8867&lt;&gt;"",$C8867&lt;&gt;"",$B8867&lt;=$C8867),INDEX(Bemenet!$G$2:$G$301,$M8867),"")</f>
        <v/>
      </c>
      <c r="E8867" s="6">
        <f>IF(AND($B8867&lt;&gt;"",$C8867&lt;&gt;"",$B8867&lt;=$C8867),INDEX(Bemenet!$D$2:$D$301,$M8867),"")</f>
        <v/>
      </c>
      <c r="F8867" s="5">
        <f>IF(AND($B8867&lt;&gt;"",$C8867&lt;&gt;"",$B8867&lt;=$C8867),$C8867-$B8867+1,"")</f>
        <v/>
      </c>
      <c r="G8867" s="5">
        <f>IF($F8867="","",$F8867*$D8867)</f>
        <v/>
      </c>
      <c r="H8867" s="42">
        <f>IF($G8867="","",$O8867)</f>
        <v/>
      </c>
      <c r="I8867" s="5">
        <f>IF($G8867="","",$G8867*IF($H8867="",$O8867,$H8867)/100)</f>
        <v/>
      </c>
      <c r="J8867" s="5">
        <f>IF(OR($L8867="",NOT(COUNTIFS($L$2:$L8867,$L8867)=1)),"",SUMIFS($G:$G,$L:$L,$L8867))</f>
        <v/>
      </c>
      <c r="K8867" s="5">
        <f>IF(OR($L8867="",NOT(COUNTIFS($L$2:$L8867,$L8867)=1)),"",SUMIFS($I:$I,$L:$L,$L8867))</f>
        <v/>
      </c>
      <c r="L8867" s="6">
        <f>IF($B8867="","",YEAR($B8867))</f>
        <v/>
      </c>
      <c r="M8867" s="6">
        <f>INT((ROW()-2)/39)+1</f>
        <v/>
      </c>
      <c r="N8867" s="6">
        <f>MOD(ROW()-2,39)+2</f>
        <v/>
      </c>
      <c r="O8867" s="42">
        <f>IF(AND($B8867&lt;&gt;"",$C8867&lt;&gt;"",$B8867&lt;=$C8867),INDEX(Szabalyok!$C:$C,$N8867),"")</f>
        <v/>
      </c>
      <c r="P8867">
        <f>IF(D8867="",P8866,P8866+1)</f>
        <v/>
      </c>
    </row>
    <row r="8868">
      <c r="A8868">
        <f>IF(P8868=P8867,0,P8868)</f>
        <v/>
      </c>
      <c r="B8868" s="41">
        <f>IF($M8868&gt;300,"",IF(OR(INDEX(Bemenet!$E$2:$E$301,$M8868)="",INDEX(Bemenet!$F$2:$F$301,$M8868)=""),"",MAX(INDEX(Bemenet!$E$2:$E$301,$M8868),INDEX(Szabalyok!$A:$A,$N8868))))</f>
        <v/>
      </c>
      <c r="C8868" s="41">
        <f>IF($B8868="","",MIN(INDEX(Bemenet!$F$2:$F$301,$M8868),INDEX(Szabalyok!$B:$B,$N8868)))</f>
        <v/>
      </c>
      <c r="D8868" s="5">
        <f>IF(AND($B8868&lt;&gt;"",$C8868&lt;&gt;"",$B8868&lt;=$C8868),INDEX(Bemenet!$G$2:$G$301,$M8868),"")</f>
        <v/>
      </c>
      <c r="E8868" s="6">
        <f>IF(AND($B8868&lt;&gt;"",$C8868&lt;&gt;"",$B8868&lt;=$C8868),INDEX(Bemenet!$D$2:$D$301,$M8868),"")</f>
        <v/>
      </c>
      <c r="F8868" s="5">
        <f>IF(AND($B8868&lt;&gt;"",$C8868&lt;&gt;"",$B8868&lt;=$C8868),$C8868-$B8868+1,"")</f>
        <v/>
      </c>
      <c r="G8868" s="5">
        <f>IF($F8868="","",$F8868*$D8868)</f>
        <v/>
      </c>
      <c r="H8868" s="42">
        <f>IF($G8868="","",$O8868)</f>
        <v/>
      </c>
      <c r="I8868" s="5">
        <f>IF($G8868="","",$G8868*IF($H8868="",$O8868,$H8868)/100)</f>
        <v/>
      </c>
      <c r="J8868" s="5">
        <f>IF(OR($L8868="",NOT(COUNTIFS($L$2:$L8868,$L8868)=1)),"",SUMIFS($G:$G,$L:$L,$L8868))</f>
        <v/>
      </c>
      <c r="K8868" s="5">
        <f>IF(OR($L8868="",NOT(COUNTIFS($L$2:$L8868,$L8868)=1)),"",SUMIFS($I:$I,$L:$L,$L8868))</f>
        <v/>
      </c>
      <c r="L8868" s="6">
        <f>IF($B8868="","",YEAR($B8868))</f>
        <v/>
      </c>
      <c r="M8868" s="6">
        <f>INT((ROW()-2)/39)+1</f>
        <v/>
      </c>
      <c r="N8868" s="6">
        <f>MOD(ROW()-2,39)+2</f>
        <v/>
      </c>
      <c r="O8868" s="42">
        <f>IF(AND($B8868&lt;&gt;"",$C8868&lt;&gt;"",$B8868&lt;=$C8868),INDEX(Szabalyok!$C:$C,$N8868),"")</f>
        <v/>
      </c>
      <c r="P8868">
        <f>IF(D8868="",P8867,P8867+1)</f>
        <v/>
      </c>
    </row>
    <row r="8869">
      <c r="A8869">
        <f>IF(P8869=P8868,0,P8869)</f>
        <v/>
      </c>
      <c r="B8869" s="41">
        <f>IF($M8869&gt;300,"",IF(OR(INDEX(Bemenet!$E$2:$E$301,$M8869)="",INDEX(Bemenet!$F$2:$F$301,$M8869)=""),"",MAX(INDEX(Bemenet!$E$2:$E$301,$M8869),INDEX(Szabalyok!$A:$A,$N8869))))</f>
        <v/>
      </c>
      <c r="C8869" s="41">
        <f>IF($B8869="","",MIN(INDEX(Bemenet!$F$2:$F$301,$M8869),INDEX(Szabalyok!$B:$B,$N8869)))</f>
        <v/>
      </c>
      <c r="D8869" s="5">
        <f>IF(AND($B8869&lt;&gt;"",$C8869&lt;&gt;"",$B8869&lt;=$C8869),INDEX(Bemenet!$G$2:$G$301,$M8869),"")</f>
        <v/>
      </c>
      <c r="E8869" s="6">
        <f>IF(AND($B8869&lt;&gt;"",$C8869&lt;&gt;"",$B8869&lt;=$C8869),INDEX(Bemenet!$D$2:$D$301,$M8869),"")</f>
        <v/>
      </c>
      <c r="F8869" s="5">
        <f>IF(AND($B8869&lt;&gt;"",$C8869&lt;&gt;"",$B8869&lt;=$C8869),$C8869-$B8869+1,"")</f>
        <v/>
      </c>
      <c r="G8869" s="5">
        <f>IF($F8869="","",$F8869*$D8869)</f>
        <v/>
      </c>
      <c r="H8869" s="42">
        <f>IF($G8869="","",$O8869)</f>
        <v/>
      </c>
      <c r="I8869" s="5">
        <f>IF($G8869="","",$G8869*IF($H8869="",$O8869,$H8869)/100)</f>
        <v/>
      </c>
      <c r="J8869" s="5">
        <f>IF(OR($L8869="",NOT(COUNTIFS($L$2:$L8869,$L8869)=1)),"",SUMIFS($G:$G,$L:$L,$L8869))</f>
        <v/>
      </c>
      <c r="K8869" s="5">
        <f>IF(OR($L8869="",NOT(COUNTIFS($L$2:$L8869,$L8869)=1)),"",SUMIFS($I:$I,$L:$L,$L8869))</f>
        <v/>
      </c>
      <c r="L8869" s="6">
        <f>IF($B8869="","",YEAR($B8869))</f>
        <v/>
      </c>
      <c r="M8869" s="6">
        <f>INT((ROW()-2)/39)+1</f>
        <v/>
      </c>
      <c r="N8869" s="6">
        <f>MOD(ROW()-2,39)+2</f>
        <v/>
      </c>
      <c r="O8869" s="42">
        <f>IF(AND($B8869&lt;&gt;"",$C8869&lt;&gt;"",$B8869&lt;=$C8869),INDEX(Szabalyok!$C:$C,$N8869),"")</f>
        <v/>
      </c>
      <c r="P8869">
        <f>IF(D8869="",P8868,P8868+1)</f>
        <v/>
      </c>
    </row>
    <row r="8870">
      <c r="A8870">
        <f>IF(P8870=P8869,0,P8870)</f>
        <v/>
      </c>
      <c r="B8870" s="41">
        <f>IF($M8870&gt;300,"",IF(OR(INDEX(Bemenet!$E$2:$E$301,$M8870)="",INDEX(Bemenet!$F$2:$F$301,$M8870)=""),"",MAX(INDEX(Bemenet!$E$2:$E$301,$M8870),INDEX(Szabalyok!$A:$A,$N8870))))</f>
        <v/>
      </c>
      <c r="C8870" s="41">
        <f>IF($B8870="","",MIN(INDEX(Bemenet!$F$2:$F$301,$M8870),INDEX(Szabalyok!$B:$B,$N8870)))</f>
        <v/>
      </c>
      <c r="D8870" s="5">
        <f>IF(AND($B8870&lt;&gt;"",$C8870&lt;&gt;"",$B8870&lt;=$C8870),INDEX(Bemenet!$G$2:$G$301,$M8870),"")</f>
        <v/>
      </c>
      <c r="E8870" s="6">
        <f>IF(AND($B8870&lt;&gt;"",$C8870&lt;&gt;"",$B8870&lt;=$C8870),INDEX(Bemenet!$D$2:$D$301,$M8870),"")</f>
        <v/>
      </c>
      <c r="F8870" s="5">
        <f>IF(AND($B8870&lt;&gt;"",$C8870&lt;&gt;"",$B8870&lt;=$C8870),$C8870-$B8870+1,"")</f>
        <v/>
      </c>
      <c r="G8870" s="5">
        <f>IF($F8870="","",$F8870*$D8870)</f>
        <v/>
      </c>
      <c r="H8870" s="42">
        <f>IF($G8870="","",$O8870)</f>
        <v/>
      </c>
      <c r="I8870" s="5">
        <f>IF($G8870="","",$G8870*IF($H8870="",$O8870,$H8870)/100)</f>
        <v/>
      </c>
      <c r="J8870" s="5">
        <f>IF(OR($L8870="",NOT(COUNTIFS($L$2:$L8870,$L8870)=1)),"",SUMIFS($G:$G,$L:$L,$L8870))</f>
        <v/>
      </c>
      <c r="K8870" s="5">
        <f>IF(OR($L8870="",NOT(COUNTIFS($L$2:$L8870,$L8870)=1)),"",SUMIFS($I:$I,$L:$L,$L8870))</f>
        <v/>
      </c>
      <c r="L8870" s="6">
        <f>IF($B8870="","",YEAR($B8870))</f>
        <v/>
      </c>
      <c r="M8870" s="6">
        <f>INT((ROW()-2)/39)+1</f>
        <v/>
      </c>
      <c r="N8870" s="6">
        <f>MOD(ROW()-2,39)+2</f>
        <v/>
      </c>
      <c r="O8870" s="42">
        <f>IF(AND($B8870&lt;&gt;"",$C8870&lt;&gt;"",$B8870&lt;=$C8870),INDEX(Szabalyok!$C:$C,$N8870),"")</f>
        <v/>
      </c>
      <c r="P8870">
        <f>IF(D8870="",P8869,P8869+1)</f>
        <v/>
      </c>
    </row>
    <row r="8871">
      <c r="A8871">
        <f>IF(P8871=P8870,0,P8871)</f>
        <v/>
      </c>
      <c r="B8871" s="41">
        <f>IF($M8871&gt;300,"",IF(OR(INDEX(Bemenet!$E$2:$E$301,$M8871)="",INDEX(Bemenet!$F$2:$F$301,$M8871)=""),"",MAX(INDEX(Bemenet!$E$2:$E$301,$M8871),INDEX(Szabalyok!$A:$A,$N8871))))</f>
        <v/>
      </c>
      <c r="C8871" s="41">
        <f>IF($B8871="","",MIN(INDEX(Bemenet!$F$2:$F$301,$M8871),INDEX(Szabalyok!$B:$B,$N8871)))</f>
        <v/>
      </c>
      <c r="D8871" s="5">
        <f>IF(AND($B8871&lt;&gt;"",$C8871&lt;&gt;"",$B8871&lt;=$C8871),INDEX(Bemenet!$G$2:$G$301,$M8871),"")</f>
        <v/>
      </c>
      <c r="E8871" s="6">
        <f>IF(AND($B8871&lt;&gt;"",$C8871&lt;&gt;"",$B8871&lt;=$C8871),INDEX(Bemenet!$D$2:$D$301,$M8871),"")</f>
        <v/>
      </c>
      <c r="F8871" s="5">
        <f>IF(AND($B8871&lt;&gt;"",$C8871&lt;&gt;"",$B8871&lt;=$C8871),$C8871-$B8871+1,"")</f>
        <v/>
      </c>
      <c r="G8871" s="5">
        <f>IF($F8871="","",$F8871*$D8871)</f>
        <v/>
      </c>
      <c r="H8871" s="42">
        <f>IF($G8871="","",$O8871)</f>
        <v/>
      </c>
      <c r="I8871" s="5">
        <f>IF($G8871="","",$G8871*IF($H8871="",$O8871,$H8871)/100)</f>
        <v/>
      </c>
      <c r="J8871" s="5">
        <f>IF(OR($L8871="",NOT(COUNTIFS($L$2:$L8871,$L8871)=1)),"",SUMIFS($G:$G,$L:$L,$L8871))</f>
        <v/>
      </c>
      <c r="K8871" s="5">
        <f>IF(OR($L8871="",NOT(COUNTIFS($L$2:$L8871,$L8871)=1)),"",SUMIFS($I:$I,$L:$L,$L8871))</f>
        <v/>
      </c>
      <c r="L8871" s="6">
        <f>IF($B8871="","",YEAR($B8871))</f>
        <v/>
      </c>
      <c r="M8871" s="6">
        <f>INT((ROW()-2)/39)+1</f>
        <v/>
      </c>
      <c r="N8871" s="6">
        <f>MOD(ROW()-2,39)+2</f>
        <v/>
      </c>
      <c r="O8871" s="42">
        <f>IF(AND($B8871&lt;&gt;"",$C8871&lt;&gt;"",$B8871&lt;=$C8871),INDEX(Szabalyok!$C:$C,$N8871),"")</f>
        <v/>
      </c>
      <c r="P8871">
        <f>IF(D8871="",P8870,P8870+1)</f>
        <v/>
      </c>
    </row>
    <row r="8872">
      <c r="A8872">
        <f>IF(P8872=P8871,0,P8872)</f>
        <v/>
      </c>
      <c r="B8872" s="41">
        <f>IF($M8872&gt;300,"",IF(OR(INDEX(Bemenet!$E$2:$E$301,$M8872)="",INDEX(Bemenet!$F$2:$F$301,$M8872)=""),"",MAX(INDEX(Bemenet!$E$2:$E$301,$M8872),INDEX(Szabalyok!$A:$A,$N8872))))</f>
        <v/>
      </c>
      <c r="C8872" s="41">
        <f>IF($B8872="","",MIN(INDEX(Bemenet!$F$2:$F$301,$M8872),INDEX(Szabalyok!$B:$B,$N8872)))</f>
        <v/>
      </c>
      <c r="D8872" s="5">
        <f>IF(AND($B8872&lt;&gt;"",$C8872&lt;&gt;"",$B8872&lt;=$C8872),INDEX(Bemenet!$G$2:$G$301,$M8872),"")</f>
        <v/>
      </c>
      <c r="E8872" s="6">
        <f>IF(AND($B8872&lt;&gt;"",$C8872&lt;&gt;"",$B8872&lt;=$C8872),INDEX(Bemenet!$D$2:$D$301,$M8872),"")</f>
        <v/>
      </c>
      <c r="F8872" s="5">
        <f>IF(AND($B8872&lt;&gt;"",$C8872&lt;&gt;"",$B8872&lt;=$C8872),$C8872-$B8872+1,"")</f>
        <v/>
      </c>
      <c r="G8872" s="5">
        <f>IF($F8872="","",$F8872*$D8872)</f>
        <v/>
      </c>
      <c r="H8872" s="42">
        <f>IF($G8872="","",$O8872)</f>
        <v/>
      </c>
      <c r="I8872" s="5">
        <f>IF($G8872="","",$G8872*IF($H8872="",$O8872,$H8872)/100)</f>
        <v/>
      </c>
      <c r="J8872" s="5">
        <f>IF(OR($L8872="",NOT(COUNTIFS($L$2:$L8872,$L8872)=1)),"",SUMIFS($G:$G,$L:$L,$L8872))</f>
        <v/>
      </c>
      <c r="K8872" s="5">
        <f>IF(OR($L8872="",NOT(COUNTIFS($L$2:$L8872,$L8872)=1)),"",SUMIFS($I:$I,$L:$L,$L8872))</f>
        <v/>
      </c>
      <c r="L8872" s="6">
        <f>IF($B8872="","",YEAR($B8872))</f>
        <v/>
      </c>
      <c r="M8872" s="6">
        <f>INT((ROW()-2)/39)+1</f>
        <v/>
      </c>
      <c r="N8872" s="6">
        <f>MOD(ROW()-2,39)+2</f>
        <v/>
      </c>
      <c r="O8872" s="42">
        <f>IF(AND($B8872&lt;&gt;"",$C8872&lt;&gt;"",$B8872&lt;=$C8872),INDEX(Szabalyok!$C:$C,$N8872),"")</f>
        <v/>
      </c>
      <c r="P8872">
        <f>IF(D8872="",P8871,P8871+1)</f>
        <v/>
      </c>
    </row>
    <row r="8873">
      <c r="A8873">
        <f>IF(P8873=P8872,0,P8873)</f>
        <v/>
      </c>
      <c r="B8873" s="41">
        <f>IF($M8873&gt;300,"",IF(OR(INDEX(Bemenet!$E$2:$E$301,$M8873)="",INDEX(Bemenet!$F$2:$F$301,$M8873)=""),"",MAX(INDEX(Bemenet!$E$2:$E$301,$M8873),INDEX(Szabalyok!$A:$A,$N8873))))</f>
        <v/>
      </c>
      <c r="C8873" s="41">
        <f>IF($B8873="","",MIN(INDEX(Bemenet!$F$2:$F$301,$M8873),INDEX(Szabalyok!$B:$B,$N8873)))</f>
        <v/>
      </c>
      <c r="D8873" s="5">
        <f>IF(AND($B8873&lt;&gt;"",$C8873&lt;&gt;"",$B8873&lt;=$C8873),INDEX(Bemenet!$G$2:$G$301,$M8873),"")</f>
        <v/>
      </c>
      <c r="E8873" s="6">
        <f>IF(AND($B8873&lt;&gt;"",$C8873&lt;&gt;"",$B8873&lt;=$C8873),INDEX(Bemenet!$D$2:$D$301,$M8873),"")</f>
        <v/>
      </c>
      <c r="F8873" s="5">
        <f>IF(AND($B8873&lt;&gt;"",$C8873&lt;&gt;"",$B8873&lt;=$C8873),$C8873-$B8873+1,"")</f>
        <v/>
      </c>
      <c r="G8873" s="5">
        <f>IF($F8873="","",$F8873*$D8873)</f>
        <v/>
      </c>
      <c r="H8873" s="42">
        <f>IF($G8873="","",$O8873)</f>
        <v/>
      </c>
      <c r="I8873" s="5">
        <f>IF($G8873="","",$G8873*IF($H8873="",$O8873,$H8873)/100)</f>
        <v/>
      </c>
      <c r="J8873" s="5">
        <f>IF(OR($L8873="",NOT(COUNTIFS($L$2:$L8873,$L8873)=1)),"",SUMIFS($G:$G,$L:$L,$L8873))</f>
        <v/>
      </c>
      <c r="K8873" s="5">
        <f>IF(OR($L8873="",NOT(COUNTIFS($L$2:$L8873,$L8873)=1)),"",SUMIFS($I:$I,$L:$L,$L8873))</f>
        <v/>
      </c>
      <c r="L8873" s="6">
        <f>IF($B8873="","",YEAR($B8873))</f>
        <v/>
      </c>
      <c r="M8873" s="6">
        <f>INT((ROW()-2)/39)+1</f>
        <v/>
      </c>
      <c r="N8873" s="6">
        <f>MOD(ROW()-2,39)+2</f>
        <v/>
      </c>
      <c r="O8873" s="42">
        <f>IF(AND($B8873&lt;&gt;"",$C8873&lt;&gt;"",$B8873&lt;=$C8873),INDEX(Szabalyok!$C:$C,$N8873),"")</f>
        <v/>
      </c>
      <c r="P8873">
        <f>IF(D8873="",P8872,P8872+1)</f>
        <v/>
      </c>
    </row>
    <row r="8874">
      <c r="A8874">
        <f>IF(P8874=P8873,0,P8874)</f>
        <v/>
      </c>
      <c r="B8874" s="41">
        <f>IF($M8874&gt;300,"",IF(OR(INDEX(Bemenet!$E$2:$E$301,$M8874)="",INDEX(Bemenet!$F$2:$F$301,$M8874)=""),"",MAX(INDEX(Bemenet!$E$2:$E$301,$M8874),INDEX(Szabalyok!$A:$A,$N8874))))</f>
        <v/>
      </c>
      <c r="C8874" s="41">
        <f>IF($B8874="","",MIN(INDEX(Bemenet!$F$2:$F$301,$M8874),INDEX(Szabalyok!$B:$B,$N8874)))</f>
        <v/>
      </c>
      <c r="D8874" s="5">
        <f>IF(AND($B8874&lt;&gt;"",$C8874&lt;&gt;"",$B8874&lt;=$C8874),INDEX(Bemenet!$G$2:$G$301,$M8874),"")</f>
        <v/>
      </c>
      <c r="E8874" s="6">
        <f>IF(AND($B8874&lt;&gt;"",$C8874&lt;&gt;"",$B8874&lt;=$C8874),INDEX(Bemenet!$D$2:$D$301,$M8874),"")</f>
        <v/>
      </c>
      <c r="F8874" s="5">
        <f>IF(AND($B8874&lt;&gt;"",$C8874&lt;&gt;"",$B8874&lt;=$C8874),$C8874-$B8874+1,"")</f>
        <v/>
      </c>
      <c r="G8874" s="5">
        <f>IF($F8874="","",$F8874*$D8874)</f>
        <v/>
      </c>
      <c r="H8874" s="42">
        <f>IF($G8874="","",$O8874)</f>
        <v/>
      </c>
      <c r="I8874" s="5">
        <f>IF($G8874="","",$G8874*IF($H8874="",$O8874,$H8874)/100)</f>
        <v/>
      </c>
      <c r="J8874" s="5">
        <f>IF(OR($L8874="",NOT(COUNTIFS($L$2:$L8874,$L8874)=1)),"",SUMIFS($G:$G,$L:$L,$L8874))</f>
        <v/>
      </c>
      <c r="K8874" s="5">
        <f>IF(OR($L8874="",NOT(COUNTIFS($L$2:$L8874,$L8874)=1)),"",SUMIFS($I:$I,$L:$L,$L8874))</f>
        <v/>
      </c>
      <c r="L8874" s="6">
        <f>IF($B8874="","",YEAR($B8874))</f>
        <v/>
      </c>
      <c r="M8874" s="6">
        <f>INT((ROW()-2)/39)+1</f>
        <v/>
      </c>
      <c r="N8874" s="6">
        <f>MOD(ROW()-2,39)+2</f>
        <v/>
      </c>
      <c r="O8874" s="42">
        <f>IF(AND($B8874&lt;&gt;"",$C8874&lt;&gt;"",$B8874&lt;=$C8874),INDEX(Szabalyok!$C:$C,$N8874),"")</f>
        <v/>
      </c>
      <c r="P8874">
        <f>IF(D8874="",P8873,P8873+1)</f>
        <v/>
      </c>
    </row>
    <row r="8875">
      <c r="A8875">
        <f>IF(P8875=P8874,0,P8875)</f>
        <v/>
      </c>
      <c r="B8875" s="41">
        <f>IF($M8875&gt;300,"",IF(OR(INDEX(Bemenet!$E$2:$E$301,$M8875)="",INDEX(Bemenet!$F$2:$F$301,$M8875)=""),"",MAX(INDEX(Bemenet!$E$2:$E$301,$M8875),INDEX(Szabalyok!$A:$A,$N8875))))</f>
        <v/>
      </c>
      <c r="C8875" s="41">
        <f>IF($B8875="","",MIN(INDEX(Bemenet!$F$2:$F$301,$M8875),INDEX(Szabalyok!$B:$B,$N8875)))</f>
        <v/>
      </c>
      <c r="D8875" s="5">
        <f>IF(AND($B8875&lt;&gt;"",$C8875&lt;&gt;"",$B8875&lt;=$C8875),INDEX(Bemenet!$G$2:$G$301,$M8875),"")</f>
        <v/>
      </c>
      <c r="E8875" s="6">
        <f>IF(AND($B8875&lt;&gt;"",$C8875&lt;&gt;"",$B8875&lt;=$C8875),INDEX(Bemenet!$D$2:$D$301,$M8875),"")</f>
        <v/>
      </c>
      <c r="F8875" s="5">
        <f>IF(AND($B8875&lt;&gt;"",$C8875&lt;&gt;"",$B8875&lt;=$C8875),$C8875-$B8875+1,"")</f>
        <v/>
      </c>
      <c r="G8875" s="5">
        <f>IF($F8875="","",$F8875*$D8875)</f>
        <v/>
      </c>
      <c r="H8875" s="42">
        <f>IF($G8875="","",$O8875)</f>
        <v/>
      </c>
      <c r="I8875" s="5">
        <f>IF($G8875="","",$G8875*IF($H8875="",$O8875,$H8875)/100)</f>
        <v/>
      </c>
      <c r="J8875" s="5">
        <f>IF(OR($L8875="",NOT(COUNTIFS($L$2:$L8875,$L8875)=1)),"",SUMIFS($G:$G,$L:$L,$L8875))</f>
        <v/>
      </c>
      <c r="K8875" s="5">
        <f>IF(OR($L8875="",NOT(COUNTIFS($L$2:$L8875,$L8875)=1)),"",SUMIFS($I:$I,$L:$L,$L8875))</f>
        <v/>
      </c>
      <c r="L8875" s="6">
        <f>IF($B8875="","",YEAR($B8875))</f>
        <v/>
      </c>
      <c r="M8875" s="6">
        <f>INT((ROW()-2)/39)+1</f>
        <v/>
      </c>
      <c r="N8875" s="6">
        <f>MOD(ROW()-2,39)+2</f>
        <v/>
      </c>
      <c r="O8875" s="42">
        <f>IF(AND($B8875&lt;&gt;"",$C8875&lt;&gt;"",$B8875&lt;=$C8875),INDEX(Szabalyok!$C:$C,$N8875),"")</f>
        <v/>
      </c>
      <c r="P8875">
        <f>IF(D8875="",P8874,P8874+1)</f>
        <v/>
      </c>
    </row>
    <row r="8876">
      <c r="A8876">
        <f>IF(P8876=P8875,0,P8876)</f>
        <v/>
      </c>
      <c r="B8876" s="41">
        <f>IF($M8876&gt;300,"",IF(OR(INDEX(Bemenet!$E$2:$E$301,$M8876)="",INDEX(Bemenet!$F$2:$F$301,$M8876)=""),"",MAX(INDEX(Bemenet!$E$2:$E$301,$M8876),INDEX(Szabalyok!$A:$A,$N8876))))</f>
        <v/>
      </c>
      <c r="C8876" s="41">
        <f>IF($B8876="","",MIN(INDEX(Bemenet!$F$2:$F$301,$M8876),INDEX(Szabalyok!$B:$B,$N8876)))</f>
        <v/>
      </c>
      <c r="D8876" s="5">
        <f>IF(AND($B8876&lt;&gt;"",$C8876&lt;&gt;"",$B8876&lt;=$C8876),INDEX(Bemenet!$G$2:$G$301,$M8876),"")</f>
        <v/>
      </c>
      <c r="E8876" s="6">
        <f>IF(AND($B8876&lt;&gt;"",$C8876&lt;&gt;"",$B8876&lt;=$C8876),INDEX(Bemenet!$D$2:$D$301,$M8876),"")</f>
        <v/>
      </c>
      <c r="F8876" s="5">
        <f>IF(AND($B8876&lt;&gt;"",$C8876&lt;&gt;"",$B8876&lt;=$C8876),$C8876-$B8876+1,"")</f>
        <v/>
      </c>
      <c r="G8876" s="5">
        <f>IF($F8876="","",$F8876*$D8876)</f>
        <v/>
      </c>
      <c r="H8876" s="42">
        <f>IF($G8876="","",$O8876)</f>
        <v/>
      </c>
      <c r="I8876" s="5">
        <f>IF($G8876="","",$G8876*IF($H8876="",$O8876,$H8876)/100)</f>
        <v/>
      </c>
      <c r="J8876" s="5">
        <f>IF(OR($L8876="",NOT(COUNTIFS($L$2:$L8876,$L8876)=1)),"",SUMIFS($G:$G,$L:$L,$L8876))</f>
        <v/>
      </c>
      <c r="K8876" s="5">
        <f>IF(OR($L8876="",NOT(COUNTIFS($L$2:$L8876,$L8876)=1)),"",SUMIFS($I:$I,$L:$L,$L8876))</f>
        <v/>
      </c>
      <c r="L8876" s="6">
        <f>IF($B8876="","",YEAR($B8876))</f>
        <v/>
      </c>
      <c r="M8876" s="6">
        <f>INT((ROW()-2)/39)+1</f>
        <v/>
      </c>
      <c r="N8876" s="6">
        <f>MOD(ROW()-2,39)+2</f>
        <v/>
      </c>
      <c r="O8876" s="42">
        <f>IF(AND($B8876&lt;&gt;"",$C8876&lt;&gt;"",$B8876&lt;=$C8876),INDEX(Szabalyok!$C:$C,$N8876),"")</f>
        <v/>
      </c>
      <c r="P8876">
        <f>IF(D8876="",P8875,P8875+1)</f>
        <v/>
      </c>
    </row>
    <row r="8877">
      <c r="A8877">
        <f>IF(P8877=P8876,0,P8877)</f>
        <v/>
      </c>
      <c r="B8877" s="41">
        <f>IF($M8877&gt;300,"",IF(OR(INDEX(Bemenet!$E$2:$E$301,$M8877)="",INDEX(Bemenet!$F$2:$F$301,$M8877)=""),"",MAX(INDEX(Bemenet!$E$2:$E$301,$M8877),INDEX(Szabalyok!$A:$A,$N8877))))</f>
        <v/>
      </c>
      <c r="C8877" s="41">
        <f>IF($B8877="","",MIN(INDEX(Bemenet!$F$2:$F$301,$M8877),INDEX(Szabalyok!$B:$B,$N8877)))</f>
        <v/>
      </c>
      <c r="D8877" s="5">
        <f>IF(AND($B8877&lt;&gt;"",$C8877&lt;&gt;"",$B8877&lt;=$C8877),INDEX(Bemenet!$G$2:$G$301,$M8877),"")</f>
        <v/>
      </c>
      <c r="E8877" s="6">
        <f>IF(AND($B8877&lt;&gt;"",$C8877&lt;&gt;"",$B8877&lt;=$C8877),INDEX(Bemenet!$D$2:$D$301,$M8877),"")</f>
        <v/>
      </c>
      <c r="F8877" s="5">
        <f>IF(AND($B8877&lt;&gt;"",$C8877&lt;&gt;"",$B8877&lt;=$C8877),$C8877-$B8877+1,"")</f>
        <v/>
      </c>
      <c r="G8877" s="5">
        <f>IF($F8877="","",$F8877*$D8877)</f>
        <v/>
      </c>
      <c r="H8877" s="42">
        <f>IF($G8877="","",$O8877)</f>
        <v/>
      </c>
      <c r="I8877" s="5">
        <f>IF($G8877="","",$G8877*IF($H8877="",$O8877,$H8877)/100)</f>
        <v/>
      </c>
      <c r="J8877" s="5">
        <f>IF(OR($L8877="",NOT(COUNTIFS($L$2:$L8877,$L8877)=1)),"",SUMIFS($G:$G,$L:$L,$L8877))</f>
        <v/>
      </c>
      <c r="K8877" s="5">
        <f>IF(OR($L8877="",NOT(COUNTIFS($L$2:$L8877,$L8877)=1)),"",SUMIFS($I:$I,$L:$L,$L8877))</f>
        <v/>
      </c>
      <c r="L8877" s="6">
        <f>IF($B8877="","",YEAR($B8877))</f>
        <v/>
      </c>
      <c r="M8877" s="6">
        <f>INT((ROW()-2)/39)+1</f>
        <v/>
      </c>
      <c r="N8877" s="6">
        <f>MOD(ROW()-2,39)+2</f>
        <v/>
      </c>
      <c r="O8877" s="42">
        <f>IF(AND($B8877&lt;&gt;"",$C8877&lt;&gt;"",$B8877&lt;=$C8877),INDEX(Szabalyok!$C:$C,$N8877),"")</f>
        <v/>
      </c>
      <c r="P8877">
        <f>IF(D8877="",P8876,P8876+1)</f>
        <v/>
      </c>
    </row>
    <row r="8878">
      <c r="A8878">
        <f>IF(P8878=P8877,0,P8878)</f>
        <v/>
      </c>
      <c r="B8878" s="41">
        <f>IF($M8878&gt;300,"",IF(OR(INDEX(Bemenet!$E$2:$E$301,$M8878)="",INDEX(Bemenet!$F$2:$F$301,$M8878)=""),"",MAX(INDEX(Bemenet!$E$2:$E$301,$M8878),INDEX(Szabalyok!$A:$A,$N8878))))</f>
        <v/>
      </c>
      <c r="C8878" s="41">
        <f>IF($B8878="","",MIN(INDEX(Bemenet!$F$2:$F$301,$M8878),INDEX(Szabalyok!$B:$B,$N8878)))</f>
        <v/>
      </c>
      <c r="D8878" s="5">
        <f>IF(AND($B8878&lt;&gt;"",$C8878&lt;&gt;"",$B8878&lt;=$C8878),INDEX(Bemenet!$G$2:$G$301,$M8878),"")</f>
        <v/>
      </c>
      <c r="E8878" s="6">
        <f>IF(AND($B8878&lt;&gt;"",$C8878&lt;&gt;"",$B8878&lt;=$C8878),INDEX(Bemenet!$D$2:$D$301,$M8878),"")</f>
        <v/>
      </c>
      <c r="F8878" s="5">
        <f>IF(AND($B8878&lt;&gt;"",$C8878&lt;&gt;"",$B8878&lt;=$C8878),$C8878-$B8878+1,"")</f>
        <v/>
      </c>
      <c r="G8878" s="5">
        <f>IF($F8878="","",$F8878*$D8878)</f>
        <v/>
      </c>
      <c r="H8878" s="42">
        <f>IF($G8878="","",$O8878)</f>
        <v/>
      </c>
      <c r="I8878" s="5">
        <f>IF($G8878="","",$G8878*IF($H8878="",$O8878,$H8878)/100)</f>
        <v/>
      </c>
      <c r="J8878" s="5">
        <f>IF(OR($L8878="",NOT(COUNTIFS($L$2:$L8878,$L8878)=1)),"",SUMIFS($G:$G,$L:$L,$L8878))</f>
        <v/>
      </c>
      <c r="K8878" s="5">
        <f>IF(OR($L8878="",NOT(COUNTIFS($L$2:$L8878,$L8878)=1)),"",SUMIFS($I:$I,$L:$L,$L8878))</f>
        <v/>
      </c>
      <c r="L8878" s="6">
        <f>IF($B8878="","",YEAR($B8878))</f>
        <v/>
      </c>
      <c r="M8878" s="6">
        <f>INT((ROW()-2)/39)+1</f>
        <v/>
      </c>
      <c r="N8878" s="6">
        <f>MOD(ROW()-2,39)+2</f>
        <v/>
      </c>
      <c r="O8878" s="42">
        <f>IF(AND($B8878&lt;&gt;"",$C8878&lt;&gt;"",$B8878&lt;=$C8878),INDEX(Szabalyok!$C:$C,$N8878),"")</f>
        <v/>
      </c>
      <c r="P8878">
        <f>IF(D8878="",P8877,P8877+1)</f>
        <v/>
      </c>
    </row>
    <row r="8879">
      <c r="A8879">
        <f>IF(P8879=P8878,0,P8879)</f>
        <v/>
      </c>
      <c r="B8879" s="41">
        <f>IF($M8879&gt;300,"",IF(OR(INDEX(Bemenet!$E$2:$E$301,$M8879)="",INDEX(Bemenet!$F$2:$F$301,$M8879)=""),"",MAX(INDEX(Bemenet!$E$2:$E$301,$M8879),INDEX(Szabalyok!$A:$A,$N8879))))</f>
        <v/>
      </c>
      <c r="C8879" s="41">
        <f>IF($B8879="","",MIN(INDEX(Bemenet!$F$2:$F$301,$M8879),INDEX(Szabalyok!$B:$B,$N8879)))</f>
        <v/>
      </c>
      <c r="D8879" s="5">
        <f>IF(AND($B8879&lt;&gt;"",$C8879&lt;&gt;"",$B8879&lt;=$C8879),INDEX(Bemenet!$G$2:$G$301,$M8879),"")</f>
        <v/>
      </c>
      <c r="E8879" s="6">
        <f>IF(AND($B8879&lt;&gt;"",$C8879&lt;&gt;"",$B8879&lt;=$C8879),INDEX(Bemenet!$D$2:$D$301,$M8879),"")</f>
        <v/>
      </c>
      <c r="F8879" s="5">
        <f>IF(AND($B8879&lt;&gt;"",$C8879&lt;&gt;"",$B8879&lt;=$C8879),$C8879-$B8879+1,"")</f>
        <v/>
      </c>
      <c r="G8879" s="5">
        <f>IF($F8879="","",$F8879*$D8879)</f>
        <v/>
      </c>
      <c r="H8879" s="42">
        <f>IF($G8879="","",$O8879)</f>
        <v/>
      </c>
      <c r="I8879" s="5">
        <f>IF($G8879="","",$G8879*IF($H8879="",$O8879,$H8879)/100)</f>
        <v/>
      </c>
      <c r="J8879" s="5">
        <f>IF(OR($L8879="",NOT(COUNTIFS($L$2:$L8879,$L8879)=1)),"",SUMIFS($G:$G,$L:$L,$L8879))</f>
        <v/>
      </c>
      <c r="K8879" s="5">
        <f>IF(OR($L8879="",NOT(COUNTIFS($L$2:$L8879,$L8879)=1)),"",SUMIFS($I:$I,$L:$L,$L8879))</f>
        <v/>
      </c>
      <c r="L8879" s="6">
        <f>IF($B8879="","",YEAR($B8879))</f>
        <v/>
      </c>
      <c r="M8879" s="6">
        <f>INT((ROW()-2)/39)+1</f>
        <v/>
      </c>
      <c r="N8879" s="6">
        <f>MOD(ROW()-2,39)+2</f>
        <v/>
      </c>
      <c r="O8879" s="42">
        <f>IF(AND($B8879&lt;&gt;"",$C8879&lt;&gt;"",$B8879&lt;=$C8879),INDEX(Szabalyok!$C:$C,$N8879),"")</f>
        <v/>
      </c>
      <c r="P8879">
        <f>IF(D8879="",P8878,P8878+1)</f>
        <v/>
      </c>
    </row>
    <row r="8880">
      <c r="A8880">
        <f>IF(P8880=P8879,0,P8880)</f>
        <v/>
      </c>
      <c r="B8880" s="41">
        <f>IF($M8880&gt;300,"",IF(OR(INDEX(Bemenet!$E$2:$E$301,$M8880)="",INDEX(Bemenet!$F$2:$F$301,$M8880)=""),"",MAX(INDEX(Bemenet!$E$2:$E$301,$M8880),INDEX(Szabalyok!$A:$A,$N8880))))</f>
        <v/>
      </c>
      <c r="C8880" s="41">
        <f>IF($B8880="","",MIN(INDEX(Bemenet!$F$2:$F$301,$M8880),INDEX(Szabalyok!$B:$B,$N8880)))</f>
        <v/>
      </c>
      <c r="D8880" s="5">
        <f>IF(AND($B8880&lt;&gt;"",$C8880&lt;&gt;"",$B8880&lt;=$C8880),INDEX(Bemenet!$G$2:$G$301,$M8880),"")</f>
        <v/>
      </c>
      <c r="E8880" s="6">
        <f>IF(AND($B8880&lt;&gt;"",$C8880&lt;&gt;"",$B8880&lt;=$C8880),INDEX(Bemenet!$D$2:$D$301,$M8880),"")</f>
        <v/>
      </c>
      <c r="F8880" s="5">
        <f>IF(AND($B8880&lt;&gt;"",$C8880&lt;&gt;"",$B8880&lt;=$C8880),$C8880-$B8880+1,"")</f>
        <v/>
      </c>
      <c r="G8880" s="5">
        <f>IF($F8880="","",$F8880*$D8880)</f>
        <v/>
      </c>
      <c r="H8880" s="42">
        <f>IF($G8880="","",$O8880)</f>
        <v/>
      </c>
      <c r="I8880" s="5">
        <f>IF($G8880="","",$G8880*IF($H8880="",$O8880,$H8880)/100)</f>
        <v/>
      </c>
      <c r="J8880" s="5">
        <f>IF(OR($L8880="",NOT(COUNTIFS($L$2:$L8880,$L8880)=1)),"",SUMIFS($G:$G,$L:$L,$L8880))</f>
        <v/>
      </c>
      <c r="K8880" s="5">
        <f>IF(OR($L8880="",NOT(COUNTIFS($L$2:$L8880,$L8880)=1)),"",SUMIFS($I:$I,$L:$L,$L8880))</f>
        <v/>
      </c>
      <c r="L8880" s="6">
        <f>IF($B8880="","",YEAR($B8880))</f>
        <v/>
      </c>
      <c r="M8880" s="6">
        <f>INT((ROW()-2)/39)+1</f>
        <v/>
      </c>
      <c r="N8880" s="6">
        <f>MOD(ROW()-2,39)+2</f>
        <v/>
      </c>
      <c r="O8880" s="42">
        <f>IF(AND($B8880&lt;&gt;"",$C8880&lt;&gt;"",$B8880&lt;=$C8880),INDEX(Szabalyok!$C:$C,$N8880),"")</f>
        <v/>
      </c>
      <c r="P8880">
        <f>IF(D8880="",P8879,P8879+1)</f>
        <v/>
      </c>
    </row>
    <row r="8881">
      <c r="A8881">
        <f>IF(P8881=P8880,0,P8881)</f>
        <v/>
      </c>
      <c r="B8881" s="41">
        <f>IF($M8881&gt;300,"",IF(OR(INDEX(Bemenet!$E$2:$E$301,$M8881)="",INDEX(Bemenet!$F$2:$F$301,$M8881)=""),"",MAX(INDEX(Bemenet!$E$2:$E$301,$M8881),INDEX(Szabalyok!$A:$A,$N8881))))</f>
        <v/>
      </c>
      <c r="C8881" s="41">
        <f>IF($B8881="","",MIN(INDEX(Bemenet!$F$2:$F$301,$M8881),INDEX(Szabalyok!$B:$B,$N8881)))</f>
        <v/>
      </c>
      <c r="D8881" s="5">
        <f>IF(AND($B8881&lt;&gt;"",$C8881&lt;&gt;"",$B8881&lt;=$C8881),INDEX(Bemenet!$G$2:$G$301,$M8881),"")</f>
        <v/>
      </c>
      <c r="E8881" s="6">
        <f>IF(AND($B8881&lt;&gt;"",$C8881&lt;&gt;"",$B8881&lt;=$C8881),INDEX(Bemenet!$D$2:$D$301,$M8881),"")</f>
        <v/>
      </c>
      <c r="F8881" s="5">
        <f>IF(AND($B8881&lt;&gt;"",$C8881&lt;&gt;"",$B8881&lt;=$C8881),$C8881-$B8881+1,"")</f>
        <v/>
      </c>
      <c r="G8881" s="5">
        <f>IF($F8881="","",$F8881*$D8881)</f>
        <v/>
      </c>
      <c r="H8881" s="42">
        <f>IF($G8881="","",$O8881)</f>
        <v/>
      </c>
      <c r="I8881" s="5">
        <f>IF($G8881="","",$G8881*IF($H8881="",$O8881,$H8881)/100)</f>
        <v/>
      </c>
      <c r="J8881" s="5">
        <f>IF(OR($L8881="",NOT(COUNTIFS($L$2:$L8881,$L8881)=1)),"",SUMIFS($G:$G,$L:$L,$L8881))</f>
        <v/>
      </c>
      <c r="K8881" s="5">
        <f>IF(OR($L8881="",NOT(COUNTIFS($L$2:$L8881,$L8881)=1)),"",SUMIFS($I:$I,$L:$L,$L8881))</f>
        <v/>
      </c>
      <c r="L8881" s="6">
        <f>IF($B8881="","",YEAR($B8881))</f>
        <v/>
      </c>
      <c r="M8881" s="6">
        <f>INT((ROW()-2)/39)+1</f>
        <v/>
      </c>
      <c r="N8881" s="6">
        <f>MOD(ROW()-2,39)+2</f>
        <v/>
      </c>
      <c r="O8881" s="42">
        <f>IF(AND($B8881&lt;&gt;"",$C8881&lt;&gt;"",$B8881&lt;=$C8881),INDEX(Szabalyok!$C:$C,$N8881),"")</f>
        <v/>
      </c>
      <c r="P8881">
        <f>IF(D8881="",P8880,P8880+1)</f>
        <v/>
      </c>
    </row>
    <row r="8882">
      <c r="A8882">
        <f>IF(P8882=P8881,0,P8882)</f>
        <v/>
      </c>
      <c r="B8882" s="41">
        <f>IF($M8882&gt;300,"",IF(OR(INDEX(Bemenet!$E$2:$E$301,$M8882)="",INDEX(Bemenet!$F$2:$F$301,$M8882)=""),"",MAX(INDEX(Bemenet!$E$2:$E$301,$M8882),INDEX(Szabalyok!$A:$A,$N8882))))</f>
        <v/>
      </c>
      <c r="C8882" s="41">
        <f>IF($B8882="","",MIN(INDEX(Bemenet!$F$2:$F$301,$M8882),INDEX(Szabalyok!$B:$B,$N8882)))</f>
        <v/>
      </c>
      <c r="D8882" s="5">
        <f>IF(AND($B8882&lt;&gt;"",$C8882&lt;&gt;"",$B8882&lt;=$C8882),INDEX(Bemenet!$G$2:$G$301,$M8882),"")</f>
        <v/>
      </c>
      <c r="E8882" s="6">
        <f>IF(AND($B8882&lt;&gt;"",$C8882&lt;&gt;"",$B8882&lt;=$C8882),INDEX(Bemenet!$D$2:$D$301,$M8882),"")</f>
        <v/>
      </c>
      <c r="F8882" s="5">
        <f>IF(AND($B8882&lt;&gt;"",$C8882&lt;&gt;"",$B8882&lt;=$C8882),$C8882-$B8882+1,"")</f>
        <v/>
      </c>
      <c r="G8882" s="5">
        <f>IF($F8882="","",$F8882*$D8882)</f>
        <v/>
      </c>
      <c r="H8882" s="42">
        <f>IF($G8882="","",$O8882)</f>
        <v/>
      </c>
      <c r="I8882" s="5">
        <f>IF($G8882="","",$G8882*IF($H8882="",$O8882,$H8882)/100)</f>
        <v/>
      </c>
      <c r="J8882" s="5">
        <f>IF(OR($L8882="",NOT(COUNTIFS($L$2:$L8882,$L8882)=1)),"",SUMIFS($G:$G,$L:$L,$L8882))</f>
        <v/>
      </c>
      <c r="K8882" s="5">
        <f>IF(OR($L8882="",NOT(COUNTIFS($L$2:$L8882,$L8882)=1)),"",SUMIFS($I:$I,$L:$L,$L8882))</f>
        <v/>
      </c>
      <c r="L8882" s="6">
        <f>IF($B8882="","",YEAR($B8882))</f>
        <v/>
      </c>
      <c r="M8882" s="6">
        <f>INT((ROW()-2)/39)+1</f>
        <v/>
      </c>
      <c r="N8882" s="6">
        <f>MOD(ROW()-2,39)+2</f>
        <v/>
      </c>
      <c r="O8882" s="42">
        <f>IF(AND($B8882&lt;&gt;"",$C8882&lt;&gt;"",$B8882&lt;=$C8882),INDEX(Szabalyok!$C:$C,$N8882),"")</f>
        <v/>
      </c>
      <c r="P8882">
        <f>IF(D8882="",P8881,P8881+1)</f>
        <v/>
      </c>
    </row>
    <row r="8883">
      <c r="A8883">
        <f>IF(P8883=P8882,0,P8883)</f>
        <v/>
      </c>
      <c r="B8883" s="41">
        <f>IF($M8883&gt;300,"",IF(OR(INDEX(Bemenet!$E$2:$E$301,$M8883)="",INDEX(Bemenet!$F$2:$F$301,$M8883)=""),"",MAX(INDEX(Bemenet!$E$2:$E$301,$M8883),INDEX(Szabalyok!$A:$A,$N8883))))</f>
        <v/>
      </c>
      <c r="C8883" s="41">
        <f>IF($B8883="","",MIN(INDEX(Bemenet!$F$2:$F$301,$M8883),INDEX(Szabalyok!$B:$B,$N8883)))</f>
        <v/>
      </c>
      <c r="D8883" s="5">
        <f>IF(AND($B8883&lt;&gt;"",$C8883&lt;&gt;"",$B8883&lt;=$C8883),INDEX(Bemenet!$G$2:$G$301,$M8883),"")</f>
        <v/>
      </c>
      <c r="E8883" s="6">
        <f>IF(AND($B8883&lt;&gt;"",$C8883&lt;&gt;"",$B8883&lt;=$C8883),INDEX(Bemenet!$D$2:$D$301,$M8883),"")</f>
        <v/>
      </c>
      <c r="F8883" s="5">
        <f>IF(AND($B8883&lt;&gt;"",$C8883&lt;&gt;"",$B8883&lt;=$C8883),$C8883-$B8883+1,"")</f>
        <v/>
      </c>
      <c r="G8883" s="5">
        <f>IF($F8883="","",$F8883*$D8883)</f>
        <v/>
      </c>
      <c r="H8883" s="42">
        <f>IF($G8883="","",$O8883)</f>
        <v/>
      </c>
      <c r="I8883" s="5">
        <f>IF($G8883="","",$G8883*IF($H8883="",$O8883,$H8883)/100)</f>
        <v/>
      </c>
      <c r="J8883" s="5">
        <f>IF(OR($L8883="",NOT(COUNTIFS($L$2:$L8883,$L8883)=1)),"",SUMIFS($G:$G,$L:$L,$L8883))</f>
        <v/>
      </c>
      <c r="K8883" s="5">
        <f>IF(OR($L8883="",NOT(COUNTIFS($L$2:$L8883,$L8883)=1)),"",SUMIFS($I:$I,$L:$L,$L8883))</f>
        <v/>
      </c>
      <c r="L8883" s="6">
        <f>IF($B8883="","",YEAR($B8883))</f>
        <v/>
      </c>
      <c r="M8883" s="6">
        <f>INT((ROW()-2)/39)+1</f>
        <v/>
      </c>
      <c r="N8883" s="6">
        <f>MOD(ROW()-2,39)+2</f>
        <v/>
      </c>
      <c r="O8883" s="42">
        <f>IF(AND($B8883&lt;&gt;"",$C8883&lt;&gt;"",$B8883&lt;=$C8883),INDEX(Szabalyok!$C:$C,$N8883),"")</f>
        <v/>
      </c>
      <c r="P8883">
        <f>IF(D8883="",P8882,P8882+1)</f>
        <v/>
      </c>
    </row>
    <row r="8884">
      <c r="A8884">
        <f>IF(P8884=P8883,0,P8884)</f>
        <v/>
      </c>
      <c r="B8884" s="41">
        <f>IF($M8884&gt;300,"",IF(OR(INDEX(Bemenet!$E$2:$E$301,$M8884)="",INDEX(Bemenet!$F$2:$F$301,$M8884)=""),"",MAX(INDEX(Bemenet!$E$2:$E$301,$M8884),INDEX(Szabalyok!$A:$A,$N8884))))</f>
        <v/>
      </c>
      <c r="C8884" s="41">
        <f>IF($B8884="","",MIN(INDEX(Bemenet!$F$2:$F$301,$M8884),INDEX(Szabalyok!$B:$B,$N8884)))</f>
        <v/>
      </c>
      <c r="D8884" s="5">
        <f>IF(AND($B8884&lt;&gt;"",$C8884&lt;&gt;"",$B8884&lt;=$C8884),INDEX(Bemenet!$G$2:$G$301,$M8884),"")</f>
        <v/>
      </c>
      <c r="E8884" s="6">
        <f>IF(AND($B8884&lt;&gt;"",$C8884&lt;&gt;"",$B8884&lt;=$C8884),INDEX(Bemenet!$D$2:$D$301,$M8884),"")</f>
        <v/>
      </c>
      <c r="F8884" s="5">
        <f>IF(AND($B8884&lt;&gt;"",$C8884&lt;&gt;"",$B8884&lt;=$C8884),$C8884-$B8884+1,"")</f>
        <v/>
      </c>
      <c r="G8884" s="5">
        <f>IF($F8884="","",$F8884*$D8884)</f>
        <v/>
      </c>
      <c r="H8884" s="42">
        <f>IF($G8884="","",$O8884)</f>
        <v/>
      </c>
      <c r="I8884" s="5">
        <f>IF($G8884="","",$G8884*IF($H8884="",$O8884,$H8884)/100)</f>
        <v/>
      </c>
      <c r="J8884" s="5">
        <f>IF(OR($L8884="",NOT(COUNTIFS($L$2:$L8884,$L8884)=1)),"",SUMIFS($G:$G,$L:$L,$L8884))</f>
        <v/>
      </c>
      <c r="K8884" s="5">
        <f>IF(OR($L8884="",NOT(COUNTIFS($L$2:$L8884,$L8884)=1)),"",SUMIFS($I:$I,$L:$L,$L8884))</f>
        <v/>
      </c>
      <c r="L8884" s="6">
        <f>IF($B8884="","",YEAR($B8884))</f>
        <v/>
      </c>
      <c r="M8884" s="6">
        <f>INT((ROW()-2)/39)+1</f>
        <v/>
      </c>
      <c r="N8884" s="6">
        <f>MOD(ROW()-2,39)+2</f>
        <v/>
      </c>
      <c r="O8884" s="42">
        <f>IF(AND($B8884&lt;&gt;"",$C8884&lt;&gt;"",$B8884&lt;=$C8884),INDEX(Szabalyok!$C:$C,$N8884),"")</f>
        <v/>
      </c>
      <c r="P8884">
        <f>IF(D8884="",P8883,P8883+1)</f>
        <v/>
      </c>
    </row>
    <row r="8885">
      <c r="A8885">
        <f>IF(P8885=P8884,0,P8885)</f>
        <v/>
      </c>
      <c r="B8885" s="41">
        <f>IF($M8885&gt;300,"",IF(OR(INDEX(Bemenet!$E$2:$E$301,$M8885)="",INDEX(Bemenet!$F$2:$F$301,$M8885)=""),"",MAX(INDEX(Bemenet!$E$2:$E$301,$M8885),INDEX(Szabalyok!$A:$A,$N8885))))</f>
        <v/>
      </c>
      <c r="C8885" s="41">
        <f>IF($B8885="","",MIN(INDEX(Bemenet!$F$2:$F$301,$M8885),INDEX(Szabalyok!$B:$B,$N8885)))</f>
        <v/>
      </c>
      <c r="D8885" s="5">
        <f>IF(AND($B8885&lt;&gt;"",$C8885&lt;&gt;"",$B8885&lt;=$C8885),INDEX(Bemenet!$G$2:$G$301,$M8885),"")</f>
        <v/>
      </c>
      <c r="E8885" s="6">
        <f>IF(AND($B8885&lt;&gt;"",$C8885&lt;&gt;"",$B8885&lt;=$C8885),INDEX(Bemenet!$D$2:$D$301,$M8885),"")</f>
        <v/>
      </c>
      <c r="F8885" s="5">
        <f>IF(AND($B8885&lt;&gt;"",$C8885&lt;&gt;"",$B8885&lt;=$C8885),$C8885-$B8885+1,"")</f>
        <v/>
      </c>
      <c r="G8885" s="5">
        <f>IF($F8885="","",$F8885*$D8885)</f>
        <v/>
      </c>
      <c r="H8885" s="42">
        <f>IF($G8885="","",$O8885)</f>
        <v/>
      </c>
      <c r="I8885" s="5">
        <f>IF($G8885="","",$G8885*IF($H8885="",$O8885,$H8885)/100)</f>
        <v/>
      </c>
      <c r="J8885" s="5">
        <f>IF(OR($L8885="",NOT(COUNTIFS($L$2:$L8885,$L8885)=1)),"",SUMIFS($G:$G,$L:$L,$L8885))</f>
        <v/>
      </c>
      <c r="K8885" s="5">
        <f>IF(OR($L8885="",NOT(COUNTIFS($L$2:$L8885,$L8885)=1)),"",SUMIFS($I:$I,$L:$L,$L8885))</f>
        <v/>
      </c>
      <c r="L8885" s="6">
        <f>IF($B8885="","",YEAR($B8885))</f>
        <v/>
      </c>
      <c r="M8885" s="6">
        <f>INT((ROW()-2)/39)+1</f>
        <v/>
      </c>
      <c r="N8885" s="6">
        <f>MOD(ROW()-2,39)+2</f>
        <v/>
      </c>
      <c r="O8885" s="42">
        <f>IF(AND($B8885&lt;&gt;"",$C8885&lt;&gt;"",$B8885&lt;=$C8885),INDEX(Szabalyok!$C:$C,$N8885),"")</f>
        <v/>
      </c>
      <c r="P8885">
        <f>IF(D8885="",P8884,P8884+1)</f>
        <v/>
      </c>
    </row>
    <row r="8886">
      <c r="A8886">
        <f>IF(P8886=P8885,0,P8886)</f>
        <v/>
      </c>
      <c r="B8886" s="41">
        <f>IF($M8886&gt;300,"",IF(OR(INDEX(Bemenet!$E$2:$E$301,$M8886)="",INDEX(Bemenet!$F$2:$F$301,$M8886)=""),"",MAX(INDEX(Bemenet!$E$2:$E$301,$M8886),INDEX(Szabalyok!$A:$A,$N8886))))</f>
        <v/>
      </c>
      <c r="C8886" s="41">
        <f>IF($B8886="","",MIN(INDEX(Bemenet!$F$2:$F$301,$M8886),INDEX(Szabalyok!$B:$B,$N8886)))</f>
        <v/>
      </c>
      <c r="D8886" s="5">
        <f>IF(AND($B8886&lt;&gt;"",$C8886&lt;&gt;"",$B8886&lt;=$C8886),INDEX(Bemenet!$G$2:$G$301,$M8886),"")</f>
        <v/>
      </c>
      <c r="E8886" s="6">
        <f>IF(AND($B8886&lt;&gt;"",$C8886&lt;&gt;"",$B8886&lt;=$C8886),INDEX(Bemenet!$D$2:$D$301,$M8886),"")</f>
        <v/>
      </c>
      <c r="F8886" s="5">
        <f>IF(AND($B8886&lt;&gt;"",$C8886&lt;&gt;"",$B8886&lt;=$C8886),$C8886-$B8886+1,"")</f>
        <v/>
      </c>
      <c r="G8886" s="5">
        <f>IF($F8886="","",$F8886*$D8886)</f>
        <v/>
      </c>
      <c r="H8886" s="42">
        <f>IF($G8886="","",$O8886)</f>
        <v/>
      </c>
      <c r="I8886" s="5">
        <f>IF($G8886="","",$G8886*IF($H8886="",$O8886,$H8886)/100)</f>
        <v/>
      </c>
      <c r="J8886" s="5">
        <f>IF(OR($L8886="",NOT(COUNTIFS($L$2:$L8886,$L8886)=1)),"",SUMIFS($G:$G,$L:$L,$L8886))</f>
        <v/>
      </c>
      <c r="K8886" s="5">
        <f>IF(OR($L8886="",NOT(COUNTIFS($L$2:$L8886,$L8886)=1)),"",SUMIFS($I:$I,$L:$L,$L8886))</f>
        <v/>
      </c>
      <c r="L8886" s="6">
        <f>IF($B8886="","",YEAR($B8886))</f>
        <v/>
      </c>
      <c r="M8886" s="6">
        <f>INT((ROW()-2)/39)+1</f>
        <v/>
      </c>
      <c r="N8886" s="6">
        <f>MOD(ROW()-2,39)+2</f>
        <v/>
      </c>
      <c r="O8886" s="42">
        <f>IF(AND($B8886&lt;&gt;"",$C8886&lt;&gt;"",$B8886&lt;=$C8886),INDEX(Szabalyok!$C:$C,$N8886),"")</f>
        <v/>
      </c>
      <c r="P8886">
        <f>IF(D8886="",P8885,P8885+1)</f>
        <v/>
      </c>
    </row>
    <row r="8887">
      <c r="A8887">
        <f>IF(P8887=P8886,0,P8887)</f>
        <v/>
      </c>
      <c r="B8887" s="41">
        <f>IF($M8887&gt;300,"",IF(OR(INDEX(Bemenet!$E$2:$E$301,$M8887)="",INDEX(Bemenet!$F$2:$F$301,$M8887)=""),"",MAX(INDEX(Bemenet!$E$2:$E$301,$M8887),INDEX(Szabalyok!$A:$A,$N8887))))</f>
        <v/>
      </c>
      <c r="C8887" s="41">
        <f>IF($B8887="","",MIN(INDEX(Bemenet!$F$2:$F$301,$M8887),INDEX(Szabalyok!$B:$B,$N8887)))</f>
        <v/>
      </c>
      <c r="D8887" s="5">
        <f>IF(AND($B8887&lt;&gt;"",$C8887&lt;&gt;"",$B8887&lt;=$C8887),INDEX(Bemenet!$G$2:$G$301,$M8887),"")</f>
        <v/>
      </c>
      <c r="E8887" s="6">
        <f>IF(AND($B8887&lt;&gt;"",$C8887&lt;&gt;"",$B8887&lt;=$C8887),INDEX(Bemenet!$D$2:$D$301,$M8887),"")</f>
        <v/>
      </c>
      <c r="F8887" s="5">
        <f>IF(AND($B8887&lt;&gt;"",$C8887&lt;&gt;"",$B8887&lt;=$C8887),$C8887-$B8887+1,"")</f>
        <v/>
      </c>
      <c r="G8887" s="5">
        <f>IF($F8887="","",$F8887*$D8887)</f>
        <v/>
      </c>
      <c r="H8887" s="42">
        <f>IF($G8887="","",$O8887)</f>
        <v/>
      </c>
      <c r="I8887" s="5">
        <f>IF($G8887="","",$G8887*IF($H8887="",$O8887,$H8887)/100)</f>
        <v/>
      </c>
      <c r="J8887" s="5">
        <f>IF(OR($L8887="",NOT(COUNTIFS($L$2:$L8887,$L8887)=1)),"",SUMIFS($G:$G,$L:$L,$L8887))</f>
        <v/>
      </c>
      <c r="K8887" s="5">
        <f>IF(OR($L8887="",NOT(COUNTIFS($L$2:$L8887,$L8887)=1)),"",SUMIFS($I:$I,$L:$L,$L8887))</f>
        <v/>
      </c>
      <c r="L8887" s="6">
        <f>IF($B8887="","",YEAR($B8887))</f>
        <v/>
      </c>
      <c r="M8887" s="6">
        <f>INT((ROW()-2)/39)+1</f>
        <v/>
      </c>
      <c r="N8887" s="6">
        <f>MOD(ROW()-2,39)+2</f>
        <v/>
      </c>
      <c r="O8887" s="42">
        <f>IF(AND($B8887&lt;&gt;"",$C8887&lt;&gt;"",$B8887&lt;=$C8887),INDEX(Szabalyok!$C:$C,$N8887),"")</f>
        <v/>
      </c>
      <c r="P8887">
        <f>IF(D8887="",P8886,P8886+1)</f>
        <v/>
      </c>
    </row>
    <row r="8888">
      <c r="A8888">
        <f>IF(P8888=P8887,0,P8888)</f>
        <v/>
      </c>
      <c r="B8888" s="41">
        <f>IF($M8888&gt;300,"",IF(OR(INDEX(Bemenet!$E$2:$E$301,$M8888)="",INDEX(Bemenet!$F$2:$F$301,$M8888)=""),"",MAX(INDEX(Bemenet!$E$2:$E$301,$M8888),INDEX(Szabalyok!$A:$A,$N8888))))</f>
        <v/>
      </c>
      <c r="C8888" s="41">
        <f>IF($B8888="","",MIN(INDEX(Bemenet!$F$2:$F$301,$M8888),INDEX(Szabalyok!$B:$B,$N8888)))</f>
        <v/>
      </c>
      <c r="D8888" s="5">
        <f>IF(AND($B8888&lt;&gt;"",$C8888&lt;&gt;"",$B8888&lt;=$C8888),INDEX(Bemenet!$G$2:$G$301,$M8888),"")</f>
        <v/>
      </c>
      <c r="E8888" s="6">
        <f>IF(AND($B8888&lt;&gt;"",$C8888&lt;&gt;"",$B8888&lt;=$C8888),INDEX(Bemenet!$D$2:$D$301,$M8888),"")</f>
        <v/>
      </c>
      <c r="F8888" s="5">
        <f>IF(AND($B8888&lt;&gt;"",$C8888&lt;&gt;"",$B8888&lt;=$C8888),$C8888-$B8888+1,"")</f>
        <v/>
      </c>
      <c r="G8888" s="5">
        <f>IF($F8888="","",$F8888*$D8888)</f>
        <v/>
      </c>
      <c r="H8888" s="42">
        <f>IF($G8888="","",$O8888)</f>
        <v/>
      </c>
      <c r="I8888" s="5">
        <f>IF($G8888="","",$G8888*IF($H8888="",$O8888,$H8888)/100)</f>
        <v/>
      </c>
      <c r="J8888" s="5">
        <f>IF(OR($L8888="",NOT(COUNTIFS($L$2:$L8888,$L8888)=1)),"",SUMIFS($G:$G,$L:$L,$L8888))</f>
        <v/>
      </c>
      <c r="K8888" s="5">
        <f>IF(OR($L8888="",NOT(COUNTIFS($L$2:$L8888,$L8888)=1)),"",SUMIFS($I:$I,$L:$L,$L8888))</f>
        <v/>
      </c>
      <c r="L8888" s="6">
        <f>IF($B8888="","",YEAR($B8888))</f>
        <v/>
      </c>
      <c r="M8888" s="6">
        <f>INT((ROW()-2)/39)+1</f>
        <v/>
      </c>
      <c r="N8888" s="6">
        <f>MOD(ROW()-2,39)+2</f>
        <v/>
      </c>
      <c r="O8888" s="42">
        <f>IF(AND($B8888&lt;&gt;"",$C8888&lt;&gt;"",$B8888&lt;=$C8888),INDEX(Szabalyok!$C:$C,$N8888),"")</f>
        <v/>
      </c>
      <c r="P8888">
        <f>IF(D8888="",P8887,P8887+1)</f>
        <v/>
      </c>
    </row>
    <row r="8889">
      <c r="A8889">
        <f>IF(P8889=P8888,0,P8889)</f>
        <v/>
      </c>
      <c r="B8889" s="41">
        <f>IF($M8889&gt;300,"",IF(OR(INDEX(Bemenet!$E$2:$E$301,$M8889)="",INDEX(Bemenet!$F$2:$F$301,$M8889)=""),"",MAX(INDEX(Bemenet!$E$2:$E$301,$M8889),INDEX(Szabalyok!$A:$A,$N8889))))</f>
        <v/>
      </c>
      <c r="C8889" s="41">
        <f>IF($B8889="","",MIN(INDEX(Bemenet!$F$2:$F$301,$M8889),INDEX(Szabalyok!$B:$B,$N8889)))</f>
        <v/>
      </c>
      <c r="D8889" s="5">
        <f>IF(AND($B8889&lt;&gt;"",$C8889&lt;&gt;"",$B8889&lt;=$C8889),INDEX(Bemenet!$G$2:$G$301,$M8889),"")</f>
        <v/>
      </c>
      <c r="E8889" s="6">
        <f>IF(AND($B8889&lt;&gt;"",$C8889&lt;&gt;"",$B8889&lt;=$C8889),INDEX(Bemenet!$D$2:$D$301,$M8889),"")</f>
        <v/>
      </c>
      <c r="F8889" s="5">
        <f>IF(AND($B8889&lt;&gt;"",$C8889&lt;&gt;"",$B8889&lt;=$C8889),$C8889-$B8889+1,"")</f>
        <v/>
      </c>
      <c r="G8889" s="5">
        <f>IF($F8889="","",$F8889*$D8889)</f>
        <v/>
      </c>
      <c r="H8889" s="42">
        <f>IF($G8889="","",$O8889)</f>
        <v/>
      </c>
      <c r="I8889" s="5">
        <f>IF($G8889="","",$G8889*IF($H8889="",$O8889,$H8889)/100)</f>
        <v/>
      </c>
      <c r="J8889" s="5">
        <f>IF(OR($L8889="",NOT(COUNTIFS($L$2:$L8889,$L8889)=1)),"",SUMIFS($G:$G,$L:$L,$L8889))</f>
        <v/>
      </c>
      <c r="K8889" s="5">
        <f>IF(OR($L8889="",NOT(COUNTIFS($L$2:$L8889,$L8889)=1)),"",SUMIFS($I:$I,$L:$L,$L8889))</f>
        <v/>
      </c>
      <c r="L8889" s="6">
        <f>IF($B8889="","",YEAR($B8889))</f>
        <v/>
      </c>
      <c r="M8889" s="6">
        <f>INT((ROW()-2)/39)+1</f>
        <v/>
      </c>
      <c r="N8889" s="6">
        <f>MOD(ROW()-2,39)+2</f>
        <v/>
      </c>
      <c r="O8889" s="42">
        <f>IF(AND($B8889&lt;&gt;"",$C8889&lt;&gt;"",$B8889&lt;=$C8889),INDEX(Szabalyok!$C:$C,$N8889),"")</f>
        <v/>
      </c>
      <c r="P8889">
        <f>IF(D8889="",P8888,P8888+1)</f>
        <v/>
      </c>
    </row>
    <row r="8890">
      <c r="A8890">
        <f>IF(P8890=P8889,0,P8890)</f>
        <v/>
      </c>
      <c r="B8890" s="41">
        <f>IF($M8890&gt;300,"",IF(OR(INDEX(Bemenet!$E$2:$E$301,$M8890)="",INDEX(Bemenet!$F$2:$F$301,$M8890)=""),"",MAX(INDEX(Bemenet!$E$2:$E$301,$M8890),INDEX(Szabalyok!$A:$A,$N8890))))</f>
        <v/>
      </c>
      <c r="C8890" s="41">
        <f>IF($B8890="","",MIN(INDEX(Bemenet!$F$2:$F$301,$M8890),INDEX(Szabalyok!$B:$B,$N8890)))</f>
        <v/>
      </c>
      <c r="D8890" s="5">
        <f>IF(AND($B8890&lt;&gt;"",$C8890&lt;&gt;"",$B8890&lt;=$C8890),INDEX(Bemenet!$G$2:$G$301,$M8890),"")</f>
        <v/>
      </c>
      <c r="E8890" s="6">
        <f>IF(AND($B8890&lt;&gt;"",$C8890&lt;&gt;"",$B8890&lt;=$C8890),INDEX(Bemenet!$D$2:$D$301,$M8890),"")</f>
        <v/>
      </c>
      <c r="F8890" s="5">
        <f>IF(AND($B8890&lt;&gt;"",$C8890&lt;&gt;"",$B8890&lt;=$C8890),$C8890-$B8890+1,"")</f>
        <v/>
      </c>
      <c r="G8890" s="5">
        <f>IF($F8890="","",$F8890*$D8890)</f>
        <v/>
      </c>
      <c r="H8890" s="42">
        <f>IF($G8890="","",$O8890)</f>
        <v/>
      </c>
      <c r="I8890" s="5">
        <f>IF($G8890="","",$G8890*IF($H8890="",$O8890,$H8890)/100)</f>
        <v/>
      </c>
      <c r="J8890" s="5">
        <f>IF(OR($L8890="",NOT(COUNTIFS($L$2:$L8890,$L8890)=1)),"",SUMIFS($G:$G,$L:$L,$L8890))</f>
        <v/>
      </c>
      <c r="K8890" s="5">
        <f>IF(OR($L8890="",NOT(COUNTIFS($L$2:$L8890,$L8890)=1)),"",SUMIFS($I:$I,$L:$L,$L8890))</f>
        <v/>
      </c>
      <c r="L8890" s="6">
        <f>IF($B8890="","",YEAR($B8890))</f>
        <v/>
      </c>
      <c r="M8890" s="6">
        <f>INT((ROW()-2)/39)+1</f>
        <v/>
      </c>
      <c r="N8890" s="6">
        <f>MOD(ROW()-2,39)+2</f>
        <v/>
      </c>
      <c r="O8890" s="42">
        <f>IF(AND($B8890&lt;&gt;"",$C8890&lt;&gt;"",$B8890&lt;=$C8890),INDEX(Szabalyok!$C:$C,$N8890),"")</f>
        <v/>
      </c>
      <c r="P8890">
        <f>IF(D8890="",P8889,P8889+1)</f>
        <v/>
      </c>
    </row>
    <row r="8891">
      <c r="A8891">
        <f>IF(P8891=P8890,0,P8891)</f>
        <v/>
      </c>
      <c r="B8891" s="41">
        <f>IF($M8891&gt;300,"",IF(OR(INDEX(Bemenet!$E$2:$E$301,$M8891)="",INDEX(Bemenet!$F$2:$F$301,$M8891)=""),"",MAX(INDEX(Bemenet!$E$2:$E$301,$M8891),INDEX(Szabalyok!$A:$A,$N8891))))</f>
        <v/>
      </c>
      <c r="C8891" s="41">
        <f>IF($B8891="","",MIN(INDEX(Bemenet!$F$2:$F$301,$M8891),INDEX(Szabalyok!$B:$B,$N8891)))</f>
        <v/>
      </c>
      <c r="D8891" s="5">
        <f>IF(AND($B8891&lt;&gt;"",$C8891&lt;&gt;"",$B8891&lt;=$C8891),INDEX(Bemenet!$G$2:$G$301,$M8891),"")</f>
        <v/>
      </c>
      <c r="E8891" s="6">
        <f>IF(AND($B8891&lt;&gt;"",$C8891&lt;&gt;"",$B8891&lt;=$C8891),INDEX(Bemenet!$D$2:$D$301,$M8891),"")</f>
        <v/>
      </c>
      <c r="F8891" s="5">
        <f>IF(AND($B8891&lt;&gt;"",$C8891&lt;&gt;"",$B8891&lt;=$C8891),$C8891-$B8891+1,"")</f>
        <v/>
      </c>
      <c r="G8891" s="5">
        <f>IF($F8891="","",$F8891*$D8891)</f>
        <v/>
      </c>
      <c r="H8891" s="42">
        <f>IF($G8891="","",$O8891)</f>
        <v/>
      </c>
      <c r="I8891" s="5">
        <f>IF($G8891="","",$G8891*IF($H8891="",$O8891,$H8891)/100)</f>
        <v/>
      </c>
      <c r="J8891" s="5">
        <f>IF(OR($L8891="",NOT(COUNTIFS($L$2:$L8891,$L8891)=1)),"",SUMIFS($G:$G,$L:$L,$L8891))</f>
        <v/>
      </c>
      <c r="K8891" s="5">
        <f>IF(OR($L8891="",NOT(COUNTIFS($L$2:$L8891,$L8891)=1)),"",SUMIFS($I:$I,$L:$L,$L8891))</f>
        <v/>
      </c>
      <c r="L8891" s="6">
        <f>IF($B8891="","",YEAR($B8891))</f>
        <v/>
      </c>
      <c r="M8891" s="6">
        <f>INT((ROW()-2)/39)+1</f>
        <v/>
      </c>
      <c r="N8891" s="6">
        <f>MOD(ROW()-2,39)+2</f>
        <v/>
      </c>
      <c r="O8891" s="42">
        <f>IF(AND($B8891&lt;&gt;"",$C8891&lt;&gt;"",$B8891&lt;=$C8891),INDEX(Szabalyok!$C:$C,$N8891),"")</f>
        <v/>
      </c>
      <c r="P8891">
        <f>IF(D8891="",P8890,P8890+1)</f>
        <v/>
      </c>
    </row>
    <row r="8892">
      <c r="A8892">
        <f>IF(P8892=P8891,0,P8892)</f>
        <v/>
      </c>
      <c r="B8892" s="41">
        <f>IF($M8892&gt;300,"",IF(OR(INDEX(Bemenet!$E$2:$E$301,$M8892)="",INDEX(Bemenet!$F$2:$F$301,$M8892)=""),"",MAX(INDEX(Bemenet!$E$2:$E$301,$M8892),INDEX(Szabalyok!$A:$A,$N8892))))</f>
        <v/>
      </c>
      <c r="C8892" s="41">
        <f>IF($B8892="","",MIN(INDEX(Bemenet!$F$2:$F$301,$M8892),INDEX(Szabalyok!$B:$B,$N8892)))</f>
        <v/>
      </c>
      <c r="D8892" s="5">
        <f>IF(AND($B8892&lt;&gt;"",$C8892&lt;&gt;"",$B8892&lt;=$C8892),INDEX(Bemenet!$G$2:$G$301,$M8892),"")</f>
        <v/>
      </c>
      <c r="E8892" s="6">
        <f>IF(AND($B8892&lt;&gt;"",$C8892&lt;&gt;"",$B8892&lt;=$C8892),INDEX(Bemenet!$D$2:$D$301,$M8892),"")</f>
        <v/>
      </c>
      <c r="F8892" s="5">
        <f>IF(AND($B8892&lt;&gt;"",$C8892&lt;&gt;"",$B8892&lt;=$C8892),$C8892-$B8892+1,"")</f>
        <v/>
      </c>
      <c r="G8892" s="5">
        <f>IF($F8892="","",$F8892*$D8892)</f>
        <v/>
      </c>
      <c r="H8892" s="42">
        <f>IF($G8892="","",$O8892)</f>
        <v/>
      </c>
      <c r="I8892" s="5">
        <f>IF($G8892="","",$G8892*IF($H8892="",$O8892,$H8892)/100)</f>
        <v/>
      </c>
      <c r="J8892" s="5">
        <f>IF(OR($L8892="",NOT(COUNTIFS($L$2:$L8892,$L8892)=1)),"",SUMIFS($G:$G,$L:$L,$L8892))</f>
        <v/>
      </c>
      <c r="K8892" s="5">
        <f>IF(OR($L8892="",NOT(COUNTIFS($L$2:$L8892,$L8892)=1)),"",SUMIFS($I:$I,$L:$L,$L8892))</f>
        <v/>
      </c>
      <c r="L8892" s="6">
        <f>IF($B8892="","",YEAR($B8892))</f>
        <v/>
      </c>
      <c r="M8892" s="6">
        <f>INT((ROW()-2)/39)+1</f>
        <v/>
      </c>
      <c r="N8892" s="6">
        <f>MOD(ROW()-2,39)+2</f>
        <v/>
      </c>
      <c r="O8892" s="42">
        <f>IF(AND($B8892&lt;&gt;"",$C8892&lt;&gt;"",$B8892&lt;=$C8892),INDEX(Szabalyok!$C:$C,$N8892),"")</f>
        <v/>
      </c>
      <c r="P8892">
        <f>IF(D8892="",P8891,P8891+1)</f>
        <v/>
      </c>
    </row>
    <row r="8893">
      <c r="A8893">
        <f>IF(P8893=P8892,0,P8893)</f>
        <v/>
      </c>
      <c r="B8893" s="41">
        <f>IF($M8893&gt;300,"",IF(OR(INDEX(Bemenet!$E$2:$E$301,$M8893)="",INDEX(Bemenet!$F$2:$F$301,$M8893)=""),"",MAX(INDEX(Bemenet!$E$2:$E$301,$M8893),INDEX(Szabalyok!$A:$A,$N8893))))</f>
        <v/>
      </c>
      <c r="C8893" s="41">
        <f>IF($B8893="","",MIN(INDEX(Bemenet!$F$2:$F$301,$M8893),INDEX(Szabalyok!$B:$B,$N8893)))</f>
        <v/>
      </c>
      <c r="D8893" s="5">
        <f>IF(AND($B8893&lt;&gt;"",$C8893&lt;&gt;"",$B8893&lt;=$C8893),INDEX(Bemenet!$G$2:$G$301,$M8893),"")</f>
        <v/>
      </c>
      <c r="E8893" s="6">
        <f>IF(AND($B8893&lt;&gt;"",$C8893&lt;&gt;"",$B8893&lt;=$C8893),INDEX(Bemenet!$D$2:$D$301,$M8893),"")</f>
        <v/>
      </c>
      <c r="F8893" s="5">
        <f>IF(AND($B8893&lt;&gt;"",$C8893&lt;&gt;"",$B8893&lt;=$C8893),$C8893-$B8893+1,"")</f>
        <v/>
      </c>
      <c r="G8893" s="5">
        <f>IF($F8893="","",$F8893*$D8893)</f>
        <v/>
      </c>
      <c r="H8893" s="42">
        <f>IF($G8893="","",$O8893)</f>
        <v/>
      </c>
      <c r="I8893" s="5">
        <f>IF($G8893="","",$G8893*IF($H8893="",$O8893,$H8893)/100)</f>
        <v/>
      </c>
      <c r="J8893" s="5">
        <f>IF(OR($L8893="",NOT(COUNTIFS($L$2:$L8893,$L8893)=1)),"",SUMIFS($G:$G,$L:$L,$L8893))</f>
        <v/>
      </c>
      <c r="K8893" s="5">
        <f>IF(OR($L8893="",NOT(COUNTIFS($L$2:$L8893,$L8893)=1)),"",SUMIFS($I:$I,$L:$L,$L8893))</f>
        <v/>
      </c>
      <c r="L8893" s="6">
        <f>IF($B8893="","",YEAR($B8893))</f>
        <v/>
      </c>
      <c r="M8893" s="6">
        <f>INT((ROW()-2)/39)+1</f>
        <v/>
      </c>
      <c r="N8893" s="6">
        <f>MOD(ROW()-2,39)+2</f>
        <v/>
      </c>
      <c r="O8893" s="42">
        <f>IF(AND($B8893&lt;&gt;"",$C8893&lt;&gt;"",$B8893&lt;=$C8893),INDEX(Szabalyok!$C:$C,$N8893),"")</f>
        <v/>
      </c>
      <c r="P8893">
        <f>IF(D8893="",P8892,P8892+1)</f>
        <v/>
      </c>
    </row>
    <row r="8894">
      <c r="A8894">
        <f>IF(P8894=P8893,0,P8894)</f>
        <v/>
      </c>
      <c r="B8894" s="41">
        <f>IF($M8894&gt;300,"",IF(OR(INDEX(Bemenet!$E$2:$E$301,$M8894)="",INDEX(Bemenet!$F$2:$F$301,$M8894)=""),"",MAX(INDEX(Bemenet!$E$2:$E$301,$M8894),INDEX(Szabalyok!$A:$A,$N8894))))</f>
        <v/>
      </c>
      <c r="C8894" s="41">
        <f>IF($B8894="","",MIN(INDEX(Bemenet!$F$2:$F$301,$M8894),INDEX(Szabalyok!$B:$B,$N8894)))</f>
        <v/>
      </c>
      <c r="D8894" s="5">
        <f>IF(AND($B8894&lt;&gt;"",$C8894&lt;&gt;"",$B8894&lt;=$C8894),INDEX(Bemenet!$G$2:$G$301,$M8894),"")</f>
        <v/>
      </c>
      <c r="E8894" s="6">
        <f>IF(AND($B8894&lt;&gt;"",$C8894&lt;&gt;"",$B8894&lt;=$C8894),INDEX(Bemenet!$D$2:$D$301,$M8894),"")</f>
        <v/>
      </c>
      <c r="F8894" s="5">
        <f>IF(AND($B8894&lt;&gt;"",$C8894&lt;&gt;"",$B8894&lt;=$C8894),$C8894-$B8894+1,"")</f>
        <v/>
      </c>
      <c r="G8894" s="5">
        <f>IF($F8894="","",$F8894*$D8894)</f>
        <v/>
      </c>
      <c r="H8894" s="42">
        <f>IF($G8894="","",$O8894)</f>
        <v/>
      </c>
      <c r="I8894" s="5">
        <f>IF($G8894="","",$G8894*IF($H8894="",$O8894,$H8894)/100)</f>
        <v/>
      </c>
      <c r="J8894" s="5">
        <f>IF(OR($L8894="",NOT(COUNTIFS($L$2:$L8894,$L8894)=1)),"",SUMIFS($G:$G,$L:$L,$L8894))</f>
        <v/>
      </c>
      <c r="K8894" s="5">
        <f>IF(OR($L8894="",NOT(COUNTIFS($L$2:$L8894,$L8894)=1)),"",SUMIFS($I:$I,$L:$L,$L8894))</f>
        <v/>
      </c>
      <c r="L8894" s="6">
        <f>IF($B8894="","",YEAR($B8894))</f>
        <v/>
      </c>
      <c r="M8894" s="6">
        <f>INT((ROW()-2)/39)+1</f>
        <v/>
      </c>
      <c r="N8894" s="6">
        <f>MOD(ROW()-2,39)+2</f>
        <v/>
      </c>
      <c r="O8894" s="42">
        <f>IF(AND($B8894&lt;&gt;"",$C8894&lt;&gt;"",$B8894&lt;=$C8894),INDEX(Szabalyok!$C:$C,$N8894),"")</f>
        <v/>
      </c>
      <c r="P8894">
        <f>IF(D8894="",P8893,P8893+1)</f>
        <v/>
      </c>
    </row>
    <row r="8895">
      <c r="A8895">
        <f>IF(P8895=P8894,0,P8895)</f>
        <v/>
      </c>
      <c r="B8895" s="41">
        <f>IF($M8895&gt;300,"",IF(OR(INDEX(Bemenet!$E$2:$E$301,$M8895)="",INDEX(Bemenet!$F$2:$F$301,$M8895)=""),"",MAX(INDEX(Bemenet!$E$2:$E$301,$M8895),INDEX(Szabalyok!$A:$A,$N8895))))</f>
        <v/>
      </c>
      <c r="C8895" s="41">
        <f>IF($B8895="","",MIN(INDEX(Bemenet!$F$2:$F$301,$M8895),INDEX(Szabalyok!$B:$B,$N8895)))</f>
        <v/>
      </c>
      <c r="D8895" s="5">
        <f>IF(AND($B8895&lt;&gt;"",$C8895&lt;&gt;"",$B8895&lt;=$C8895),INDEX(Bemenet!$G$2:$G$301,$M8895),"")</f>
        <v/>
      </c>
      <c r="E8895" s="6">
        <f>IF(AND($B8895&lt;&gt;"",$C8895&lt;&gt;"",$B8895&lt;=$C8895),INDEX(Bemenet!$D$2:$D$301,$M8895),"")</f>
        <v/>
      </c>
      <c r="F8895" s="5">
        <f>IF(AND($B8895&lt;&gt;"",$C8895&lt;&gt;"",$B8895&lt;=$C8895),$C8895-$B8895+1,"")</f>
        <v/>
      </c>
      <c r="G8895" s="5">
        <f>IF($F8895="","",$F8895*$D8895)</f>
        <v/>
      </c>
      <c r="H8895" s="42">
        <f>IF($G8895="","",$O8895)</f>
        <v/>
      </c>
      <c r="I8895" s="5">
        <f>IF($G8895="","",$G8895*IF($H8895="",$O8895,$H8895)/100)</f>
        <v/>
      </c>
      <c r="J8895" s="5">
        <f>IF(OR($L8895="",NOT(COUNTIFS($L$2:$L8895,$L8895)=1)),"",SUMIFS($G:$G,$L:$L,$L8895))</f>
        <v/>
      </c>
      <c r="K8895" s="5">
        <f>IF(OR($L8895="",NOT(COUNTIFS($L$2:$L8895,$L8895)=1)),"",SUMIFS($I:$I,$L:$L,$L8895))</f>
        <v/>
      </c>
      <c r="L8895" s="6">
        <f>IF($B8895="","",YEAR($B8895))</f>
        <v/>
      </c>
      <c r="M8895" s="6">
        <f>INT((ROW()-2)/39)+1</f>
        <v/>
      </c>
      <c r="N8895" s="6">
        <f>MOD(ROW()-2,39)+2</f>
        <v/>
      </c>
      <c r="O8895" s="42">
        <f>IF(AND($B8895&lt;&gt;"",$C8895&lt;&gt;"",$B8895&lt;=$C8895),INDEX(Szabalyok!$C:$C,$N8895),"")</f>
        <v/>
      </c>
      <c r="P8895">
        <f>IF(D8895="",P8894,P8894+1)</f>
        <v/>
      </c>
    </row>
    <row r="8896">
      <c r="A8896">
        <f>IF(P8896=P8895,0,P8896)</f>
        <v/>
      </c>
      <c r="B8896" s="41">
        <f>IF($M8896&gt;300,"",IF(OR(INDEX(Bemenet!$E$2:$E$301,$M8896)="",INDEX(Bemenet!$F$2:$F$301,$M8896)=""),"",MAX(INDEX(Bemenet!$E$2:$E$301,$M8896),INDEX(Szabalyok!$A:$A,$N8896))))</f>
        <v/>
      </c>
      <c r="C8896" s="41">
        <f>IF($B8896="","",MIN(INDEX(Bemenet!$F$2:$F$301,$M8896),INDEX(Szabalyok!$B:$B,$N8896)))</f>
        <v/>
      </c>
      <c r="D8896" s="5">
        <f>IF(AND($B8896&lt;&gt;"",$C8896&lt;&gt;"",$B8896&lt;=$C8896),INDEX(Bemenet!$G$2:$G$301,$M8896),"")</f>
        <v/>
      </c>
      <c r="E8896" s="6">
        <f>IF(AND($B8896&lt;&gt;"",$C8896&lt;&gt;"",$B8896&lt;=$C8896),INDEX(Bemenet!$D$2:$D$301,$M8896),"")</f>
        <v/>
      </c>
      <c r="F8896" s="5">
        <f>IF(AND($B8896&lt;&gt;"",$C8896&lt;&gt;"",$B8896&lt;=$C8896),$C8896-$B8896+1,"")</f>
        <v/>
      </c>
      <c r="G8896" s="5">
        <f>IF($F8896="","",$F8896*$D8896)</f>
        <v/>
      </c>
      <c r="H8896" s="42">
        <f>IF($G8896="","",$O8896)</f>
        <v/>
      </c>
      <c r="I8896" s="5">
        <f>IF($G8896="","",$G8896*IF($H8896="",$O8896,$H8896)/100)</f>
        <v/>
      </c>
      <c r="J8896" s="5">
        <f>IF(OR($L8896="",NOT(COUNTIFS($L$2:$L8896,$L8896)=1)),"",SUMIFS($G:$G,$L:$L,$L8896))</f>
        <v/>
      </c>
      <c r="K8896" s="5">
        <f>IF(OR($L8896="",NOT(COUNTIFS($L$2:$L8896,$L8896)=1)),"",SUMIFS($I:$I,$L:$L,$L8896))</f>
        <v/>
      </c>
      <c r="L8896" s="6">
        <f>IF($B8896="","",YEAR($B8896))</f>
        <v/>
      </c>
      <c r="M8896" s="6">
        <f>INT((ROW()-2)/39)+1</f>
        <v/>
      </c>
      <c r="N8896" s="6">
        <f>MOD(ROW()-2,39)+2</f>
        <v/>
      </c>
      <c r="O8896" s="42">
        <f>IF(AND($B8896&lt;&gt;"",$C8896&lt;&gt;"",$B8896&lt;=$C8896),INDEX(Szabalyok!$C:$C,$N8896),"")</f>
        <v/>
      </c>
      <c r="P8896">
        <f>IF(D8896="",P8895,P8895+1)</f>
        <v/>
      </c>
    </row>
    <row r="8897">
      <c r="A8897">
        <f>IF(P8897=P8896,0,P8897)</f>
        <v/>
      </c>
      <c r="B8897" s="41">
        <f>IF($M8897&gt;300,"",IF(OR(INDEX(Bemenet!$E$2:$E$301,$M8897)="",INDEX(Bemenet!$F$2:$F$301,$M8897)=""),"",MAX(INDEX(Bemenet!$E$2:$E$301,$M8897),INDEX(Szabalyok!$A:$A,$N8897))))</f>
        <v/>
      </c>
      <c r="C8897" s="41">
        <f>IF($B8897="","",MIN(INDEX(Bemenet!$F$2:$F$301,$M8897),INDEX(Szabalyok!$B:$B,$N8897)))</f>
        <v/>
      </c>
      <c r="D8897" s="5">
        <f>IF(AND($B8897&lt;&gt;"",$C8897&lt;&gt;"",$B8897&lt;=$C8897),INDEX(Bemenet!$G$2:$G$301,$M8897),"")</f>
        <v/>
      </c>
      <c r="E8897" s="6">
        <f>IF(AND($B8897&lt;&gt;"",$C8897&lt;&gt;"",$B8897&lt;=$C8897),INDEX(Bemenet!$D$2:$D$301,$M8897),"")</f>
        <v/>
      </c>
      <c r="F8897" s="5">
        <f>IF(AND($B8897&lt;&gt;"",$C8897&lt;&gt;"",$B8897&lt;=$C8897),$C8897-$B8897+1,"")</f>
        <v/>
      </c>
      <c r="G8897" s="5">
        <f>IF($F8897="","",$F8897*$D8897)</f>
        <v/>
      </c>
      <c r="H8897" s="42">
        <f>IF($G8897="","",$O8897)</f>
        <v/>
      </c>
      <c r="I8897" s="5">
        <f>IF($G8897="","",$G8897*IF($H8897="",$O8897,$H8897)/100)</f>
        <v/>
      </c>
      <c r="J8897" s="5">
        <f>IF(OR($L8897="",NOT(COUNTIFS($L$2:$L8897,$L8897)=1)),"",SUMIFS($G:$G,$L:$L,$L8897))</f>
        <v/>
      </c>
      <c r="K8897" s="5">
        <f>IF(OR($L8897="",NOT(COUNTIFS($L$2:$L8897,$L8897)=1)),"",SUMIFS($I:$I,$L:$L,$L8897))</f>
        <v/>
      </c>
      <c r="L8897" s="6">
        <f>IF($B8897="","",YEAR($B8897))</f>
        <v/>
      </c>
      <c r="M8897" s="6">
        <f>INT((ROW()-2)/39)+1</f>
        <v/>
      </c>
      <c r="N8897" s="6">
        <f>MOD(ROW()-2,39)+2</f>
        <v/>
      </c>
      <c r="O8897" s="42">
        <f>IF(AND($B8897&lt;&gt;"",$C8897&lt;&gt;"",$B8897&lt;=$C8897),INDEX(Szabalyok!$C:$C,$N8897),"")</f>
        <v/>
      </c>
      <c r="P8897">
        <f>IF(D8897="",P8896,P8896+1)</f>
        <v/>
      </c>
    </row>
    <row r="8898">
      <c r="A8898">
        <f>IF(P8898=P8897,0,P8898)</f>
        <v/>
      </c>
      <c r="B8898" s="41">
        <f>IF($M8898&gt;300,"",IF(OR(INDEX(Bemenet!$E$2:$E$301,$M8898)="",INDEX(Bemenet!$F$2:$F$301,$M8898)=""),"",MAX(INDEX(Bemenet!$E$2:$E$301,$M8898),INDEX(Szabalyok!$A:$A,$N8898))))</f>
        <v/>
      </c>
      <c r="C8898" s="41">
        <f>IF($B8898="","",MIN(INDEX(Bemenet!$F$2:$F$301,$M8898),INDEX(Szabalyok!$B:$B,$N8898)))</f>
        <v/>
      </c>
      <c r="D8898" s="5">
        <f>IF(AND($B8898&lt;&gt;"",$C8898&lt;&gt;"",$B8898&lt;=$C8898),INDEX(Bemenet!$G$2:$G$301,$M8898),"")</f>
        <v/>
      </c>
      <c r="E8898" s="6">
        <f>IF(AND($B8898&lt;&gt;"",$C8898&lt;&gt;"",$B8898&lt;=$C8898),INDEX(Bemenet!$D$2:$D$301,$M8898),"")</f>
        <v/>
      </c>
      <c r="F8898" s="5">
        <f>IF(AND($B8898&lt;&gt;"",$C8898&lt;&gt;"",$B8898&lt;=$C8898),$C8898-$B8898+1,"")</f>
        <v/>
      </c>
      <c r="G8898" s="5">
        <f>IF($F8898="","",$F8898*$D8898)</f>
        <v/>
      </c>
      <c r="H8898" s="42">
        <f>IF($G8898="","",$O8898)</f>
        <v/>
      </c>
      <c r="I8898" s="5">
        <f>IF($G8898="","",$G8898*IF($H8898="",$O8898,$H8898)/100)</f>
        <v/>
      </c>
      <c r="J8898" s="5">
        <f>IF(OR($L8898="",NOT(COUNTIFS($L$2:$L8898,$L8898)=1)),"",SUMIFS($G:$G,$L:$L,$L8898))</f>
        <v/>
      </c>
      <c r="K8898" s="5">
        <f>IF(OR($L8898="",NOT(COUNTIFS($L$2:$L8898,$L8898)=1)),"",SUMIFS($I:$I,$L:$L,$L8898))</f>
        <v/>
      </c>
      <c r="L8898" s="6">
        <f>IF($B8898="","",YEAR($B8898))</f>
        <v/>
      </c>
      <c r="M8898" s="6">
        <f>INT((ROW()-2)/39)+1</f>
        <v/>
      </c>
      <c r="N8898" s="6">
        <f>MOD(ROW()-2,39)+2</f>
        <v/>
      </c>
      <c r="O8898" s="42">
        <f>IF(AND($B8898&lt;&gt;"",$C8898&lt;&gt;"",$B8898&lt;=$C8898),INDEX(Szabalyok!$C:$C,$N8898),"")</f>
        <v/>
      </c>
      <c r="P8898">
        <f>IF(D8898="",P8897,P8897+1)</f>
        <v/>
      </c>
    </row>
    <row r="8899">
      <c r="A8899">
        <f>IF(P8899=P8898,0,P8899)</f>
        <v/>
      </c>
      <c r="B8899" s="41">
        <f>IF($M8899&gt;300,"",IF(OR(INDEX(Bemenet!$E$2:$E$301,$M8899)="",INDEX(Bemenet!$F$2:$F$301,$M8899)=""),"",MAX(INDEX(Bemenet!$E$2:$E$301,$M8899),INDEX(Szabalyok!$A:$A,$N8899))))</f>
        <v/>
      </c>
      <c r="C8899" s="41">
        <f>IF($B8899="","",MIN(INDEX(Bemenet!$F$2:$F$301,$M8899),INDEX(Szabalyok!$B:$B,$N8899)))</f>
        <v/>
      </c>
      <c r="D8899" s="5">
        <f>IF(AND($B8899&lt;&gt;"",$C8899&lt;&gt;"",$B8899&lt;=$C8899),INDEX(Bemenet!$G$2:$G$301,$M8899),"")</f>
        <v/>
      </c>
      <c r="E8899" s="6">
        <f>IF(AND($B8899&lt;&gt;"",$C8899&lt;&gt;"",$B8899&lt;=$C8899),INDEX(Bemenet!$D$2:$D$301,$M8899),"")</f>
        <v/>
      </c>
      <c r="F8899" s="5">
        <f>IF(AND($B8899&lt;&gt;"",$C8899&lt;&gt;"",$B8899&lt;=$C8899),$C8899-$B8899+1,"")</f>
        <v/>
      </c>
      <c r="G8899" s="5">
        <f>IF($F8899="","",$F8899*$D8899)</f>
        <v/>
      </c>
      <c r="H8899" s="42">
        <f>IF($G8899="","",$O8899)</f>
        <v/>
      </c>
      <c r="I8899" s="5">
        <f>IF($G8899="","",$G8899*IF($H8899="",$O8899,$H8899)/100)</f>
        <v/>
      </c>
      <c r="J8899" s="5">
        <f>IF(OR($L8899="",NOT(COUNTIFS($L$2:$L8899,$L8899)=1)),"",SUMIFS($G:$G,$L:$L,$L8899))</f>
        <v/>
      </c>
      <c r="K8899" s="5">
        <f>IF(OR($L8899="",NOT(COUNTIFS($L$2:$L8899,$L8899)=1)),"",SUMIFS($I:$I,$L:$L,$L8899))</f>
        <v/>
      </c>
      <c r="L8899" s="6">
        <f>IF($B8899="","",YEAR($B8899))</f>
        <v/>
      </c>
      <c r="M8899" s="6">
        <f>INT((ROW()-2)/39)+1</f>
        <v/>
      </c>
      <c r="N8899" s="6">
        <f>MOD(ROW()-2,39)+2</f>
        <v/>
      </c>
      <c r="O8899" s="42">
        <f>IF(AND($B8899&lt;&gt;"",$C8899&lt;&gt;"",$B8899&lt;=$C8899),INDEX(Szabalyok!$C:$C,$N8899),"")</f>
        <v/>
      </c>
      <c r="P8899">
        <f>IF(D8899="",P8898,P8898+1)</f>
        <v/>
      </c>
    </row>
    <row r="8900">
      <c r="A8900">
        <f>IF(P8900=P8899,0,P8900)</f>
        <v/>
      </c>
      <c r="B8900" s="41">
        <f>IF($M8900&gt;300,"",IF(OR(INDEX(Bemenet!$E$2:$E$301,$M8900)="",INDEX(Bemenet!$F$2:$F$301,$M8900)=""),"",MAX(INDEX(Bemenet!$E$2:$E$301,$M8900),INDEX(Szabalyok!$A:$A,$N8900))))</f>
        <v/>
      </c>
      <c r="C8900" s="41">
        <f>IF($B8900="","",MIN(INDEX(Bemenet!$F$2:$F$301,$M8900),INDEX(Szabalyok!$B:$B,$N8900)))</f>
        <v/>
      </c>
      <c r="D8900" s="5">
        <f>IF(AND($B8900&lt;&gt;"",$C8900&lt;&gt;"",$B8900&lt;=$C8900),INDEX(Bemenet!$G$2:$G$301,$M8900),"")</f>
        <v/>
      </c>
      <c r="E8900" s="6">
        <f>IF(AND($B8900&lt;&gt;"",$C8900&lt;&gt;"",$B8900&lt;=$C8900),INDEX(Bemenet!$D$2:$D$301,$M8900),"")</f>
        <v/>
      </c>
      <c r="F8900" s="5">
        <f>IF(AND($B8900&lt;&gt;"",$C8900&lt;&gt;"",$B8900&lt;=$C8900),$C8900-$B8900+1,"")</f>
        <v/>
      </c>
      <c r="G8900" s="5">
        <f>IF($F8900="","",$F8900*$D8900)</f>
        <v/>
      </c>
      <c r="H8900" s="42">
        <f>IF($G8900="","",$O8900)</f>
        <v/>
      </c>
      <c r="I8900" s="5">
        <f>IF($G8900="","",$G8900*IF($H8900="",$O8900,$H8900)/100)</f>
        <v/>
      </c>
      <c r="J8900" s="5">
        <f>IF(OR($L8900="",NOT(COUNTIFS($L$2:$L8900,$L8900)=1)),"",SUMIFS($G:$G,$L:$L,$L8900))</f>
        <v/>
      </c>
      <c r="K8900" s="5">
        <f>IF(OR($L8900="",NOT(COUNTIFS($L$2:$L8900,$L8900)=1)),"",SUMIFS($I:$I,$L:$L,$L8900))</f>
        <v/>
      </c>
      <c r="L8900" s="6">
        <f>IF($B8900="","",YEAR($B8900))</f>
        <v/>
      </c>
      <c r="M8900" s="6">
        <f>INT((ROW()-2)/39)+1</f>
        <v/>
      </c>
      <c r="N8900" s="6">
        <f>MOD(ROW()-2,39)+2</f>
        <v/>
      </c>
      <c r="O8900" s="42">
        <f>IF(AND($B8900&lt;&gt;"",$C8900&lt;&gt;"",$B8900&lt;=$C8900),INDEX(Szabalyok!$C:$C,$N8900),"")</f>
        <v/>
      </c>
      <c r="P8900">
        <f>IF(D8900="",P8899,P8899+1)</f>
        <v/>
      </c>
    </row>
    <row r="8901">
      <c r="A8901">
        <f>IF(P8901=P8900,0,P8901)</f>
        <v/>
      </c>
      <c r="B8901" s="41">
        <f>IF($M8901&gt;300,"",IF(OR(INDEX(Bemenet!$E$2:$E$301,$M8901)="",INDEX(Bemenet!$F$2:$F$301,$M8901)=""),"",MAX(INDEX(Bemenet!$E$2:$E$301,$M8901),INDEX(Szabalyok!$A:$A,$N8901))))</f>
        <v/>
      </c>
      <c r="C8901" s="41">
        <f>IF($B8901="","",MIN(INDEX(Bemenet!$F$2:$F$301,$M8901),INDEX(Szabalyok!$B:$B,$N8901)))</f>
        <v/>
      </c>
      <c r="D8901" s="5">
        <f>IF(AND($B8901&lt;&gt;"",$C8901&lt;&gt;"",$B8901&lt;=$C8901),INDEX(Bemenet!$G$2:$G$301,$M8901),"")</f>
        <v/>
      </c>
      <c r="E8901" s="6">
        <f>IF(AND($B8901&lt;&gt;"",$C8901&lt;&gt;"",$B8901&lt;=$C8901),INDEX(Bemenet!$D$2:$D$301,$M8901),"")</f>
        <v/>
      </c>
      <c r="F8901" s="5">
        <f>IF(AND($B8901&lt;&gt;"",$C8901&lt;&gt;"",$B8901&lt;=$C8901),$C8901-$B8901+1,"")</f>
        <v/>
      </c>
      <c r="G8901" s="5">
        <f>IF($F8901="","",$F8901*$D8901)</f>
        <v/>
      </c>
      <c r="H8901" s="42">
        <f>IF($G8901="","",$O8901)</f>
        <v/>
      </c>
      <c r="I8901" s="5">
        <f>IF($G8901="","",$G8901*IF($H8901="",$O8901,$H8901)/100)</f>
        <v/>
      </c>
      <c r="J8901" s="5">
        <f>IF(OR($L8901="",NOT(COUNTIFS($L$2:$L8901,$L8901)=1)),"",SUMIFS($G:$G,$L:$L,$L8901))</f>
        <v/>
      </c>
      <c r="K8901" s="5">
        <f>IF(OR($L8901="",NOT(COUNTIFS($L$2:$L8901,$L8901)=1)),"",SUMIFS($I:$I,$L:$L,$L8901))</f>
        <v/>
      </c>
      <c r="L8901" s="6">
        <f>IF($B8901="","",YEAR($B8901))</f>
        <v/>
      </c>
      <c r="M8901" s="6">
        <f>INT((ROW()-2)/39)+1</f>
        <v/>
      </c>
      <c r="N8901" s="6">
        <f>MOD(ROW()-2,39)+2</f>
        <v/>
      </c>
      <c r="O8901" s="42">
        <f>IF(AND($B8901&lt;&gt;"",$C8901&lt;&gt;"",$B8901&lt;=$C8901),INDEX(Szabalyok!$C:$C,$N8901),"")</f>
        <v/>
      </c>
      <c r="P8901">
        <f>IF(D8901="",P8900,P8900+1)</f>
        <v/>
      </c>
    </row>
    <row r="8902">
      <c r="A8902">
        <f>IF(P8902=P8901,0,P8902)</f>
        <v/>
      </c>
      <c r="B8902" s="41">
        <f>IF($M8902&gt;300,"",IF(OR(INDEX(Bemenet!$E$2:$E$301,$M8902)="",INDEX(Bemenet!$F$2:$F$301,$M8902)=""),"",MAX(INDEX(Bemenet!$E$2:$E$301,$M8902),INDEX(Szabalyok!$A:$A,$N8902))))</f>
        <v/>
      </c>
      <c r="C8902" s="41">
        <f>IF($B8902="","",MIN(INDEX(Bemenet!$F$2:$F$301,$M8902),INDEX(Szabalyok!$B:$B,$N8902)))</f>
        <v/>
      </c>
      <c r="D8902" s="5">
        <f>IF(AND($B8902&lt;&gt;"",$C8902&lt;&gt;"",$B8902&lt;=$C8902),INDEX(Bemenet!$G$2:$G$301,$M8902),"")</f>
        <v/>
      </c>
      <c r="E8902" s="6">
        <f>IF(AND($B8902&lt;&gt;"",$C8902&lt;&gt;"",$B8902&lt;=$C8902),INDEX(Bemenet!$D$2:$D$301,$M8902),"")</f>
        <v/>
      </c>
      <c r="F8902" s="5">
        <f>IF(AND($B8902&lt;&gt;"",$C8902&lt;&gt;"",$B8902&lt;=$C8902),$C8902-$B8902+1,"")</f>
        <v/>
      </c>
      <c r="G8902" s="5">
        <f>IF($F8902="","",$F8902*$D8902)</f>
        <v/>
      </c>
      <c r="H8902" s="42">
        <f>IF($G8902="","",$O8902)</f>
        <v/>
      </c>
      <c r="I8902" s="5">
        <f>IF($G8902="","",$G8902*IF($H8902="",$O8902,$H8902)/100)</f>
        <v/>
      </c>
      <c r="J8902" s="5">
        <f>IF(OR($L8902="",NOT(COUNTIFS($L$2:$L8902,$L8902)=1)),"",SUMIFS($G:$G,$L:$L,$L8902))</f>
        <v/>
      </c>
      <c r="K8902" s="5">
        <f>IF(OR($L8902="",NOT(COUNTIFS($L$2:$L8902,$L8902)=1)),"",SUMIFS($I:$I,$L:$L,$L8902))</f>
        <v/>
      </c>
      <c r="L8902" s="6">
        <f>IF($B8902="","",YEAR($B8902))</f>
        <v/>
      </c>
      <c r="M8902" s="6">
        <f>INT((ROW()-2)/39)+1</f>
        <v/>
      </c>
      <c r="N8902" s="6">
        <f>MOD(ROW()-2,39)+2</f>
        <v/>
      </c>
      <c r="O8902" s="42">
        <f>IF(AND($B8902&lt;&gt;"",$C8902&lt;&gt;"",$B8902&lt;=$C8902),INDEX(Szabalyok!$C:$C,$N8902),"")</f>
        <v/>
      </c>
      <c r="P8902">
        <f>IF(D8902="",P8901,P8901+1)</f>
        <v/>
      </c>
    </row>
    <row r="8903">
      <c r="A8903">
        <f>IF(P8903=P8902,0,P8903)</f>
        <v/>
      </c>
      <c r="B8903" s="41">
        <f>IF($M8903&gt;300,"",IF(OR(INDEX(Bemenet!$E$2:$E$301,$M8903)="",INDEX(Bemenet!$F$2:$F$301,$M8903)=""),"",MAX(INDEX(Bemenet!$E$2:$E$301,$M8903),INDEX(Szabalyok!$A:$A,$N8903))))</f>
        <v/>
      </c>
      <c r="C8903" s="41">
        <f>IF($B8903="","",MIN(INDEX(Bemenet!$F$2:$F$301,$M8903),INDEX(Szabalyok!$B:$B,$N8903)))</f>
        <v/>
      </c>
      <c r="D8903" s="5">
        <f>IF(AND($B8903&lt;&gt;"",$C8903&lt;&gt;"",$B8903&lt;=$C8903),INDEX(Bemenet!$G$2:$G$301,$M8903),"")</f>
        <v/>
      </c>
      <c r="E8903" s="6">
        <f>IF(AND($B8903&lt;&gt;"",$C8903&lt;&gt;"",$B8903&lt;=$C8903),INDEX(Bemenet!$D$2:$D$301,$M8903),"")</f>
        <v/>
      </c>
      <c r="F8903" s="5">
        <f>IF(AND($B8903&lt;&gt;"",$C8903&lt;&gt;"",$B8903&lt;=$C8903),$C8903-$B8903+1,"")</f>
        <v/>
      </c>
      <c r="G8903" s="5">
        <f>IF($F8903="","",$F8903*$D8903)</f>
        <v/>
      </c>
      <c r="H8903" s="42">
        <f>IF($G8903="","",$O8903)</f>
        <v/>
      </c>
      <c r="I8903" s="5">
        <f>IF($G8903="","",$G8903*IF($H8903="",$O8903,$H8903)/100)</f>
        <v/>
      </c>
      <c r="J8903" s="5">
        <f>IF(OR($L8903="",NOT(COUNTIFS($L$2:$L8903,$L8903)=1)),"",SUMIFS($G:$G,$L:$L,$L8903))</f>
        <v/>
      </c>
      <c r="K8903" s="5">
        <f>IF(OR($L8903="",NOT(COUNTIFS($L$2:$L8903,$L8903)=1)),"",SUMIFS($I:$I,$L:$L,$L8903))</f>
        <v/>
      </c>
      <c r="L8903" s="6">
        <f>IF($B8903="","",YEAR($B8903))</f>
        <v/>
      </c>
      <c r="M8903" s="6">
        <f>INT((ROW()-2)/39)+1</f>
        <v/>
      </c>
      <c r="N8903" s="6">
        <f>MOD(ROW()-2,39)+2</f>
        <v/>
      </c>
      <c r="O8903" s="42">
        <f>IF(AND($B8903&lt;&gt;"",$C8903&lt;&gt;"",$B8903&lt;=$C8903),INDEX(Szabalyok!$C:$C,$N8903),"")</f>
        <v/>
      </c>
      <c r="P8903">
        <f>IF(D8903="",P8902,P8902+1)</f>
        <v/>
      </c>
    </row>
    <row r="8904">
      <c r="A8904">
        <f>IF(P8904=P8903,0,P8904)</f>
        <v/>
      </c>
      <c r="B8904" s="41">
        <f>IF($M8904&gt;300,"",IF(OR(INDEX(Bemenet!$E$2:$E$301,$M8904)="",INDEX(Bemenet!$F$2:$F$301,$M8904)=""),"",MAX(INDEX(Bemenet!$E$2:$E$301,$M8904),INDEX(Szabalyok!$A:$A,$N8904))))</f>
        <v/>
      </c>
      <c r="C8904" s="41">
        <f>IF($B8904="","",MIN(INDEX(Bemenet!$F$2:$F$301,$M8904),INDEX(Szabalyok!$B:$B,$N8904)))</f>
        <v/>
      </c>
      <c r="D8904" s="5">
        <f>IF(AND($B8904&lt;&gt;"",$C8904&lt;&gt;"",$B8904&lt;=$C8904),INDEX(Bemenet!$G$2:$G$301,$M8904),"")</f>
        <v/>
      </c>
      <c r="E8904" s="6">
        <f>IF(AND($B8904&lt;&gt;"",$C8904&lt;&gt;"",$B8904&lt;=$C8904),INDEX(Bemenet!$D$2:$D$301,$M8904),"")</f>
        <v/>
      </c>
      <c r="F8904" s="5">
        <f>IF(AND($B8904&lt;&gt;"",$C8904&lt;&gt;"",$B8904&lt;=$C8904),$C8904-$B8904+1,"")</f>
        <v/>
      </c>
      <c r="G8904" s="5">
        <f>IF($F8904="","",$F8904*$D8904)</f>
        <v/>
      </c>
      <c r="H8904" s="42">
        <f>IF($G8904="","",$O8904)</f>
        <v/>
      </c>
      <c r="I8904" s="5">
        <f>IF($G8904="","",$G8904*IF($H8904="",$O8904,$H8904)/100)</f>
        <v/>
      </c>
      <c r="J8904" s="5">
        <f>IF(OR($L8904="",NOT(COUNTIFS($L$2:$L8904,$L8904)=1)),"",SUMIFS($G:$G,$L:$L,$L8904))</f>
        <v/>
      </c>
      <c r="K8904" s="5">
        <f>IF(OR($L8904="",NOT(COUNTIFS($L$2:$L8904,$L8904)=1)),"",SUMIFS($I:$I,$L:$L,$L8904))</f>
        <v/>
      </c>
      <c r="L8904" s="6">
        <f>IF($B8904="","",YEAR($B8904))</f>
        <v/>
      </c>
      <c r="M8904" s="6">
        <f>INT((ROW()-2)/39)+1</f>
        <v/>
      </c>
      <c r="N8904" s="6">
        <f>MOD(ROW()-2,39)+2</f>
        <v/>
      </c>
      <c r="O8904" s="42">
        <f>IF(AND($B8904&lt;&gt;"",$C8904&lt;&gt;"",$B8904&lt;=$C8904),INDEX(Szabalyok!$C:$C,$N8904),"")</f>
        <v/>
      </c>
      <c r="P8904">
        <f>IF(D8904="",P8903,P8903+1)</f>
        <v/>
      </c>
    </row>
    <row r="8905">
      <c r="A8905">
        <f>IF(P8905=P8904,0,P8905)</f>
        <v/>
      </c>
      <c r="B8905" s="41">
        <f>IF($M8905&gt;300,"",IF(OR(INDEX(Bemenet!$E$2:$E$301,$M8905)="",INDEX(Bemenet!$F$2:$F$301,$M8905)=""),"",MAX(INDEX(Bemenet!$E$2:$E$301,$M8905),INDEX(Szabalyok!$A:$A,$N8905))))</f>
        <v/>
      </c>
      <c r="C8905" s="41">
        <f>IF($B8905="","",MIN(INDEX(Bemenet!$F$2:$F$301,$M8905),INDEX(Szabalyok!$B:$B,$N8905)))</f>
        <v/>
      </c>
      <c r="D8905" s="5">
        <f>IF(AND($B8905&lt;&gt;"",$C8905&lt;&gt;"",$B8905&lt;=$C8905),INDEX(Bemenet!$G$2:$G$301,$M8905),"")</f>
        <v/>
      </c>
      <c r="E8905" s="6">
        <f>IF(AND($B8905&lt;&gt;"",$C8905&lt;&gt;"",$B8905&lt;=$C8905),INDEX(Bemenet!$D$2:$D$301,$M8905),"")</f>
        <v/>
      </c>
      <c r="F8905" s="5">
        <f>IF(AND($B8905&lt;&gt;"",$C8905&lt;&gt;"",$B8905&lt;=$C8905),$C8905-$B8905+1,"")</f>
        <v/>
      </c>
      <c r="G8905" s="5">
        <f>IF($F8905="","",$F8905*$D8905)</f>
        <v/>
      </c>
      <c r="H8905" s="42">
        <f>IF($G8905="","",$O8905)</f>
        <v/>
      </c>
      <c r="I8905" s="5">
        <f>IF($G8905="","",$G8905*IF($H8905="",$O8905,$H8905)/100)</f>
        <v/>
      </c>
      <c r="J8905" s="5">
        <f>IF(OR($L8905="",NOT(COUNTIFS($L$2:$L8905,$L8905)=1)),"",SUMIFS($G:$G,$L:$L,$L8905))</f>
        <v/>
      </c>
      <c r="K8905" s="5">
        <f>IF(OR($L8905="",NOT(COUNTIFS($L$2:$L8905,$L8905)=1)),"",SUMIFS($I:$I,$L:$L,$L8905))</f>
        <v/>
      </c>
      <c r="L8905" s="6">
        <f>IF($B8905="","",YEAR($B8905))</f>
        <v/>
      </c>
      <c r="M8905" s="6">
        <f>INT((ROW()-2)/39)+1</f>
        <v/>
      </c>
      <c r="N8905" s="6">
        <f>MOD(ROW()-2,39)+2</f>
        <v/>
      </c>
      <c r="O8905" s="42">
        <f>IF(AND($B8905&lt;&gt;"",$C8905&lt;&gt;"",$B8905&lt;=$C8905),INDEX(Szabalyok!$C:$C,$N8905),"")</f>
        <v/>
      </c>
      <c r="P8905">
        <f>IF(D8905="",P8904,P8904+1)</f>
        <v/>
      </c>
    </row>
    <row r="8906">
      <c r="A8906">
        <f>IF(P8906=P8905,0,P8906)</f>
        <v/>
      </c>
      <c r="B8906" s="41">
        <f>IF($M8906&gt;300,"",IF(OR(INDEX(Bemenet!$E$2:$E$301,$M8906)="",INDEX(Bemenet!$F$2:$F$301,$M8906)=""),"",MAX(INDEX(Bemenet!$E$2:$E$301,$M8906),INDEX(Szabalyok!$A:$A,$N8906))))</f>
        <v/>
      </c>
      <c r="C8906" s="41">
        <f>IF($B8906="","",MIN(INDEX(Bemenet!$F$2:$F$301,$M8906),INDEX(Szabalyok!$B:$B,$N8906)))</f>
        <v/>
      </c>
      <c r="D8906" s="5">
        <f>IF(AND($B8906&lt;&gt;"",$C8906&lt;&gt;"",$B8906&lt;=$C8906),INDEX(Bemenet!$G$2:$G$301,$M8906),"")</f>
        <v/>
      </c>
      <c r="E8906" s="6">
        <f>IF(AND($B8906&lt;&gt;"",$C8906&lt;&gt;"",$B8906&lt;=$C8906),INDEX(Bemenet!$D$2:$D$301,$M8906),"")</f>
        <v/>
      </c>
      <c r="F8906" s="5">
        <f>IF(AND($B8906&lt;&gt;"",$C8906&lt;&gt;"",$B8906&lt;=$C8906),$C8906-$B8906+1,"")</f>
        <v/>
      </c>
      <c r="G8906" s="5">
        <f>IF($F8906="","",$F8906*$D8906)</f>
        <v/>
      </c>
      <c r="H8906" s="42">
        <f>IF($G8906="","",$O8906)</f>
        <v/>
      </c>
      <c r="I8906" s="5">
        <f>IF($G8906="","",$G8906*IF($H8906="",$O8906,$H8906)/100)</f>
        <v/>
      </c>
      <c r="J8906" s="5">
        <f>IF(OR($L8906="",NOT(COUNTIFS($L$2:$L8906,$L8906)=1)),"",SUMIFS($G:$G,$L:$L,$L8906))</f>
        <v/>
      </c>
      <c r="K8906" s="5">
        <f>IF(OR($L8906="",NOT(COUNTIFS($L$2:$L8906,$L8906)=1)),"",SUMIFS($I:$I,$L:$L,$L8906))</f>
        <v/>
      </c>
      <c r="L8906" s="6">
        <f>IF($B8906="","",YEAR($B8906))</f>
        <v/>
      </c>
      <c r="M8906" s="6">
        <f>INT((ROW()-2)/39)+1</f>
        <v/>
      </c>
      <c r="N8906" s="6">
        <f>MOD(ROW()-2,39)+2</f>
        <v/>
      </c>
      <c r="O8906" s="42">
        <f>IF(AND($B8906&lt;&gt;"",$C8906&lt;&gt;"",$B8906&lt;=$C8906),INDEX(Szabalyok!$C:$C,$N8906),"")</f>
        <v/>
      </c>
      <c r="P8906">
        <f>IF(D8906="",P8905,P8905+1)</f>
        <v/>
      </c>
    </row>
    <row r="8907">
      <c r="A8907">
        <f>IF(P8907=P8906,0,P8907)</f>
        <v/>
      </c>
      <c r="B8907" s="41">
        <f>IF($M8907&gt;300,"",IF(OR(INDEX(Bemenet!$E$2:$E$301,$M8907)="",INDEX(Bemenet!$F$2:$F$301,$M8907)=""),"",MAX(INDEX(Bemenet!$E$2:$E$301,$M8907),INDEX(Szabalyok!$A:$A,$N8907))))</f>
        <v/>
      </c>
      <c r="C8907" s="41">
        <f>IF($B8907="","",MIN(INDEX(Bemenet!$F$2:$F$301,$M8907),INDEX(Szabalyok!$B:$B,$N8907)))</f>
        <v/>
      </c>
      <c r="D8907" s="5">
        <f>IF(AND($B8907&lt;&gt;"",$C8907&lt;&gt;"",$B8907&lt;=$C8907),INDEX(Bemenet!$G$2:$G$301,$M8907),"")</f>
        <v/>
      </c>
      <c r="E8907" s="6">
        <f>IF(AND($B8907&lt;&gt;"",$C8907&lt;&gt;"",$B8907&lt;=$C8907),INDEX(Bemenet!$D$2:$D$301,$M8907),"")</f>
        <v/>
      </c>
      <c r="F8907" s="5">
        <f>IF(AND($B8907&lt;&gt;"",$C8907&lt;&gt;"",$B8907&lt;=$C8907),$C8907-$B8907+1,"")</f>
        <v/>
      </c>
      <c r="G8907" s="5">
        <f>IF($F8907="","",$F8907*$D8907)</f>
        <v/>
      </c>
      <c r="H8907" s="42">
        <f>IF($G8907="","",$O8907)</f>
        <v/>
      </c>
      <c r="I8907" s="5">
        <f>IF($G8907="","",$G8907*IF($H8907="",$O8907,$H8907)/100)</f>
        <v/>
      </c>
      <c r="J8907" s="5">
        <f>IF(OR($L8907="",NOT(COUNTIFS($L$2:$L8907,$L8907)=1)),"",SUMIFS($G:$G,$L:$L,$L8907))</f>
        <v/>
      </c>
      <c r="K8907" s="5">
        <f>IF(OR($L8907="",NOT(COUNTIFS($L$2:$L8907,$L8907)=1)),"",SUMIFS($I:$I,$L:$L,$L8907))</f>
        <v/>
      </c>
      <c r="L8907" s="6">
        <f>IF($B8907="","",YEAR($B8907))</f>
        <v/>
      </c>
      <c r="M8907" s="6">
        <f>INT((ROW()-2)/39)+1</f>
        <v/>
      </c>
      <c r="N8907" s="6">
        <f>MOD(ROW()-2,39)+2</f>
        <v/>
      </c>
      <c r="O8907" s="42">
        <f>IF(AND($B8907&lt;&gt;"",$C8907&lt;&gt;"",$B8907&lt;=$C8907),INDEX(Szabalyok!$C:$C,$N8907),"")</f>
        <v/>
      </c>
      <c r="P8907">
        <f>IF(D8907="",P8906,P8906+1)</f>
        <v/>
      </c>
    </row>
    <row r="8908">
      <c r="A8908">
        <f>IF(P8908=P8907,0,P8908)</f>
        <v/>
      </c>
      <c r="B8908" s="41">
        <f>IF($M8908&gt;300,"",IF(OR(INDEX(Bemenet!$E$2:$E$301,$M8908)="",INDEX(Bemenet!$F$2:$F$301,$M8908)=""),"",MAX(INDEX(Bemenet!$E$2:$E$301,$M8908),INDEX(Szabalyok!$A:$A,$N8908))))</f>
        <v/>
      </c>
      <c r="C8908" s="41">
        <f>IF($B8908="","",MIN(INDEX(Bemenet!$F$2:$F$301,$M8908),INDEX(Szabalyok!$B:$B,$N8908)))</f>
        <v/>
      </c>
      <c r="D8908" s="5">
        <f>IF(AND($B8908&lt;&gt;"",$C8908&lt;&gt;"",$B8908&lt;=$C8908),INDEX(Bemenet!$G$2:$G$301,$M8908),"")</f>
        <v/>
      </c>
      <c r="E8908" s="6">
        <f>IF(AND($B8908&lt;&gt;"",$C8908&lt;&gt;"",$B8908&lt;=$C8908),INDEX(Bemenet!$D$2:$D$301,$M8908),"")</f>
        <v/>
      </c>
      <c r="F8908" s="5">
        <f>IF(AND($B8908&lt;&gt;"",$C8908&lt;&gt;"",$B8908&lt;=$C8908),$C8908-$B8908+1,"")</f>
        <v/>
      </c>
      <c r="G8908" s="5">
        <f>IF($F8908="","",$F8908*$D8908)</f>
        <v/>
      </c>
      <c r="H8908" s="42">
        <f>IF($G8908="","",$O8908)</f>
        <v/>
      </c>
      <c r="I8908" s="5">
        <f>IF($G8908="","",$G8908*IF($H8908="",$O8908,$H8908)/100)</f>
        <v/>
      </c>
      <c r="J8908" s="5">
        <f>IF(OR($L8908="",NOT(COUNTIFS($L$2:$L8908,$L8908)=1)),"",SUMIFS($G:$G,$L:$L,$L8908))</f>
        <v/>
      </c>
      <c r="K8908" s="5">
        <f>IF(OR($L8908="",NOT(COUNTIFS($L$2:$L8908,$L8908)=1)),"",SUMIFS($I:$I,$L:$L,$L8908))</f>
        <v/>
      </c>
      <c r="L8908" s="6">
        <f>IF($B8908="","",YEAR($B8908))</f>
        <v/>
      </c>
      <c r="M8908" s="6">
        <f>INT((ROW()-2)/39)+1</f>
        <v/>
      </c>
      <c r="N8908" s="6">
        <f>MOD(ROW()-2,39)+2</f>
        <v/>
      </c>
      <c r="O8908" s="42">
        <f>IF(AND($B8908&lt;&gt;"",$C8908&lt;&gt;"",$B8908&lt;=$C8908),INDEX(Szabalyok!$C:$C,$N8908),"")</f>
        <v/>
      </c>
      <c r="P8908">
        <f>IF(D8908="",P8907,P8907+1)</f>
        <v/>
      </c>
    </row>
    <row r="8909">
      <c r="A8909">
        <f>IF(P8909=P8908,0,P8909)</f>
        <v/>
      </c>
      <c r="B8909" s="41">
        <f>IF($M8909&gt;300,"",IF(OR(INDEX(Bemenet!$E$2:$E$301,$M8909)="",INDEX(Bemenet!$F$2:$F$301,$M8909)=""),"",MAX(INDEX(Bemenet!$E$2:$E$301,$M8909),INDEX(Szabalyok!$A:$A,$N8909))))</f>
        <v/>
      </c>
      <c r="C8909" s="41">
        <f>IF($B8909="","",MIN(INDEX(Bemenet!$F$2:$F$301,$M8909),INDEX(Szabalyok!$B:$B,$N8909)))</f>
        <v/>
      </c>
      <c r="D8909" s="5">
        <f>IF(AND($B8909&lt;&gt;"",$C8909&lt;&gt;"",$B8909&lt;=$C8909),INDEX(Bemenet!$G$2:$G$301,$M8909),"")</f>
        <v/>
      </c>
      <c r="E8909" s="6">
        <f>IF(AND($B8909&lt;&gt;"",$C8909&lt;&gt;"",$B8909&lt;=$C8909),INDEX(Bemenet!$D$2:$D$301,$M8909),"")</f>
        <v/>
      </c>
      <c r="F8909" s="5">
        <f>IF(AND($B8909&lt;&gt;"",$C8909&lt;&gt;"",$B8909&lt;=$C8909),$C8909-$B8909+1,"")</f>
        <v/>
      </c>
      <c r="G8909" s="5">
        <f>IF($F8909="","",$F8909*$D8909)</f>
        <v/>
      </c>
      <c r="H8909" s="42">
        <f>IF($G8909="","",$O8909)</f>
        <v/>
      </c>
      <c r="I8909" s="5">
        <f>IF($G8909="","",$G8909*IF($H8909="",$O8909,$H8909)/100)</f>
        <v/>
      </c>
      <c r="J8909" s="5">
        <f>IF(OR($L8909="",NOT(COUNTIFS($L$2:$L8909,$L8909)=1)),"",SUMIFS($G:$G,$L:$L,$L8909))</f>
        <v/>
      </c>
      <c r="K8909" s="5">
        <f>IF(OR($L8909="",NOT(COUNTIFS($L$2:$L8909,$L8909)=1)),"",SUMIFS($I:$I,$L:$L,$L8909))</f>
        <v/>
      </c>
      <c r="L8909" s="6">
        <f>IF($B8909="","",YEAR($B8909))</f>
        <v/>
      </c>
      <c r="M8909" s="6">
        <f>INT((ROW()-2)/39)+1</f>
        <v/>
      </c>
      <c r="N8909" s="6">
        <f>MOD(ROW()-2,39)+2</f>
        <v/>
      </c>
      <c r="O8909" s="42">
        <f>IF(AND($B8909&lt;&gt;"",$C8909&lt;&gt;"",$B8909&lt;=$C8909),INDEX(Szabalyok!$C:$C,$N8909),"")</f>
        <v/>
      </c>
      <c r="P8909">
        <f>IF(D8909="",P8908,P8908+1)</f>
        <v/>
      </c>
    </row>
    <row r="8910">
      <c r="A8910">
        <f>IF(P8910=P8909,0,P8910)</f>
        <v/>
      </c>
      <c r="B8910" s="41">
        <f>IF($M8910&gt;300,"",IF(OR(INDEX(Bemenet!$E$2:$E$301,$M8910)="",INDEX(Bemenet!$F$2:$F$301,$M8910)=""),"",MAX(INDEX(Bemenet!$E$2:$E$301,$M8910),INDEX(Szabalyok!$A:$A,$N8910))))</f>
        <v/>
      </c>
      <c r="C8910" s="41">
        <f>IF($B8910="","",MIN(INDEX(Bemenet!$F$2:$F$301,$M8910),INDEX(Szabalyok!$B:$B,$N8910)))</f>
        <v/>
      </c>
      <c r="D8910" s="5">
        <f>IF(AND($B8910&lt;&gt;"",$C8910&lt;&gt;"",$B8910&lt;=$C8910),INDEX(Bemenet!$G$2:$G$301,$M8910),"")</f>
        <v/>
      </c>
      <c r="E8910" s="6">
        <f>IF(AND($B8910&lt;&gt;"",$C8910&lt;&gt;"",$B8910&lt;=$C8910),INDEX(Bemenet!$D$2:$D$301,$M8910),"")</f>
        <v/>
      </c>
      <c r="F8910" s="5">
        <f>IF(AND($B8910&lt;&gt;"",$C8910&lt;&gt;"",$B8910&lt;=$C8910),$C8910-$B8910+1,"")</f>
        <v/>
      </c>
      <c r="G8910" s="5">
        <f>IF($F8910="","",$F8910*$D8910)</f>
        <v/>
      </c>
      <c r="H8910" s="42">
        <f>IF($G8910="","",$O8910)</f>
        <v/>
      </c>
      <c r="I8910" s="5">
        <f>IF($G8910="","",$G8910*IF($H8910="",$O8910,$H8910)/100)</f>
        <v/>
      </c>
      <c r="J8910" s="5">
        <f>IF(OR($L8910="",NOT(COUNTIFS($L$2:$L8910,$L8910)=1)),"",SUMIFS($G:$G,$L:$L,$L8910))</f>
        <v/>
      </c>
      <c r="K8910" s="5">
        <f>IF(OR($L8910="",NOT(COUNTIFS($L$2:$L8910,$L8910)=1)),"",SUMIFS($I:$I,$L:$L,$L8910))</f>
        <v/>
      </c>
      <c r="L8910" s="6">
        <f>IF($B8910="","",YEAR($B8910))</f>
        <v/>
      </c>
      <c r="M8910" s="6">
        <f>INT((ROW()-2)/39)+1</f>
        <v/>
      </c>
      <c r="N8910" s="6">
        <f>MOD(ROW()-2,39)+2</f>
        <v/>
      </c>
      <c r="O8910" s="42">
        <f>IF(AND($B8910&lt;&gt;"",$C8910&lt;&gt;"",$B8910&lt;=$C8910),INDEX(Szabalyok!$C:$C,$N8910),"")</f>
        <v/>
      </c>
      <c r="P8910">
        <f>IF(D8910="",P8909,P8909+1)</f>
        <v/>
      </c>
    </row>
    <row r="8911">
      <c r="A8911">
        <f>IF(P8911=P8910,0,P8911)</f>
        <v/>
      </c>
      <c r="B8911" s="41">
        <f>IF($M8911&gt;300,"",IF(OR(INDEX(Bemenet!$E$2:$E$301,$M8911)="",INDEX(Bemenet!$F$2:$F$301,$M8911)=""),"",MAX(INDEX(Bemenet!$E$2:$E$301,$M8911),INDEX(Szabalyok!$A:$A,$N8911))))</f>
        <v/>
      </c>
      <c r="C8911" s="41">
        <f>IF($B8911="","",MIN(INDEX(Bemenet!$F$2:$F$301,$M8911),INDEX(Szabalyok!$B:$B,$N8911)))</f>
        <v/>
      </c>
      <c r="D8911" s="5">
        <f>IF(AND($B8911&lt;&gt;"",$C8911&lt;&gt;"",$B8911&lt;=$C8911),INDEX(Bemenet!$G$2:$G$301,$M8911),"")</f>
        <v/>
      </c>
      <c r="E8911" s="6">
        <f>IF(AND($B8911&lt;&gt;"",$C8911&lt;&gt;"",$B8911&lt;=$C8911),INDEX(Bemenet!$D$2:$D$301,$M8911),"")</f>
        <v/>
      </c>
      <c r="F8911" s="5">
        <f>IF(AND($B8911&lt;&gt;"",$C8911&lt;&gt;"",$B8911&lt;=$C8911),$C8911-$B8911+1,"")</f>
        <v/>
      </c>
      <c r="G8911" s="5">
        <f>IF($F8911="","",$F8911*$D8911)</f>
        <v/>
      </c>
      <c r="H8911" s="42">
        <f>IF($G8911="","",$O8911)</f>
        <v/>
      </c>
      <c r="I8911" s="5">
        <f>IF($G8911="","",$G8911*IF($H8911="",$O8911,$H8911)/100)</f>
        <v/>
      </c>
      <c r="J8911" s="5">
        <f>IF(OR($L8911="",NOT(COUNTIFS($L$2:$L8911,$L8911)=1)),"",SUMIFS($G:$G,$L:$L,$L8911))</f>
        <v/>
      </c>
      <c r="K8911" s="5">
        <f>IF(OR($L8911="",NOT(COUNTIFS($L$2:$L8911,$L8911)=1)),"",SUMIFS($I:$I,$L:$L,$L8911))</f>
        <v/>
      </c>
      <c r="L8911" s="6">
        <f>IF($B8911="","",YEAR($B8911))</f>
        <v/>
      </c>
      <c r="M8911" s="6">
        <f>INT((ROW()-2)/39)+1</f>
        <v/>
      </c>
      <c r="N8911" s="6">
        <f>MOD(ROW()-2,39)+2</f>
        <v/>
      </c>
      <c r="O8911" s="42">
        <f>IF(AND($B8911&lt;&gt;"",$C8911&lt;&gt;"",$B8911&lt;=$C8911),INDEX(Szabalyok!$C:$C,$N8911),"")</f>
        <v/>
      </c>
      <c r="P8911">
        <f>IF(D8911="",P8910,P8910+1)</f>
        <v/>
      </c>
    </row>
    <row r="8912">
      <c r="A8912">
        <f>IF(P8912=P8911,0,P8912)</f>
        <v/>
      </c>
      <c r="B8912" s="41">
        <f>IF($M8912&gt;300,"",IF(OR(INDEX(Bemenet!$E$2:$E$301,$M8912)="",INDEX(Bemenet!$F$2:$F$301,$M8912)=""),"",MAX(INDEX(Bemenet!$E$2:$E$301,$M8912),INDEX(Szabalyok!$A:$A,$N8912))))</f>
        <v/>
      </c>
      <c r="C8912" s="41">
        <f>IF($B8912="","",MIN(INDEX(Bemenet!$F$2:$F$301,$M8912),INDEX(Szabalyok!$B:$B,$N8912)))</f>
        <v/>
      </c>
      <c r="D8912" s="5">
        <f>IF(AND($B8912&lt;&gt;"",$C8912&lt;&gt;"",$B8912&lt;=$C8912),INDEX(Bemenet!$G$2:$G$301,$M8912),"")</f>
        <v/>
      </c>
      <c r="E8912" s="6">
        <f>IF(AND($B8912&lt;&gt;"",$C8912&lt;&gt;"",$B8912&lt;=$C8912),INDEX(Bemenet!$D$2:$D$301,$M8912),"")</f>
        <v/>
      </c>
      <c r="F8912" s="5">
        <f>IF(AND($B8912&lt;&gt;"",$C8912&lt;&gt;"",$B8912&lt;=$C8912),$C8912-$B8912+1,"")</f>
        <v/>
      </c>
      <c r="G8912" s="5">
        <f>IF($F8912="","",$F8912*$D8912)</f>
        <v/>
      </c>
      <c r="H8912" s="42">
        <f>IF($G8912="","",$O8912)</f>
        <v/>
      </c>
      <c r="I8912" s="5">
        <f>IF($G8912="","",$G8912*IF($H8912="",$O8912,$H8912)/100)</f>
        <v/>
      </c>
      <c r="J8912" s="5">
        <f>IF(OR($L8912="",NOT(COUNTIFS($L$2:$L8912,$L8912)=1)),"",SUMIFS($G:$G,$L:$L,$L8912))</f>
        <v/>
      </c>
      <c r="K8912" s="5">
        <f>IF(OR($L8912="",NOT(COUNTIFS($L$2:$L8912,$L8912)=1)),"",SUMIFS($I:$I,$L:$L,$L8912))</f>
        <v/>
      </c>
      <c r="L8912" s="6">
        <f>IF($B8912="","",YEAR($B8912))</f>
        <v/>
      </c>
      <c r="M8912" s="6">
        <f>INT((ROW()-2)/39)+1</f>
        <v/>
      </c>
      <c r="N8912" s="6">
        <f>MOD(ROW()-2,39)+2</f>
        <v/>
      </c>
      <c r="O8912" s="42">
        <f>IF(AND($B8912&lt;&gt;"",$C8912&lt;&gt;"",$B8912&lt;=$C8912),INDEX(Szabalyok!$C:$C,$N8912),"")</f>
        <v/>
      </c>
      <c r="P8912">
        <f>IF(D8912="",P8911,P8911+1)</f>
        <v/>
      </c>
    </row>
    <row r="8913">
      <c r="A8913">
        <f>IF(P8913=P8912,0,P8913)</f>
        <v/>
      </c>
      <c r="B8913" s="41">
        <f>IF($M8913&gt;300,"",IF(OR(INDEX(Bemenet!$E$2:$E$301,$M8913)="",INDEX(Bemenet!$F$2:$F$301,$M8913)=""),"",MAX(INDEX(Bemenet!$E$2:$E$301,$M8913),INDEX(Szabalyok!$A:$A,$N8913))))</f>
        <v/>
      </c>
      <c r="C8913" s="41">
        <f>IF($B8913="","",MIN(INDEX(Bemenet!$F$2:$F$301,$M8913),INDEX(Szabalyok!$B:$B,$N8913)))</f>
        <v/>
      </c>
      <c r="D8913" s="5">
        <f>IF(AND($B8913&lt;&gt;"",$C8913&lt;&gt;"",$B8913&lt;=$C8913),INDEX(Bemenet!$G$2:$G$301,$M8913),"")</f>
        <v/>
      </c>
      <c r="E8913" s="6">
        <f>IF(AND($B8913&lt;&gt;"",$C8913&lt;&gt;"",$B8913&lt;=$C8913),INDEX(Bemenet!$D$2:$D$301,$M8913),"")</f>
        <v/>
      </c>
      <c r="F8913" s="5">
        <f>IF(AND($B8913&lt;&gt;"",$C8913&lt;&gt;"",$B8913&lt;=$C8913),$C8913-$B8913+1,"")</f>
        <v/>
      </c>
      <c r="G8913" s="5">
        <f>IF($F8913="","",$F8913*$D8913)</f>
        <v/>
      </c>
      <c r="H8913" s="42">
        <f>IF($G8913="","",$O8913)</f>
        <v/>
      </c>
      <c r="I8913" s="5">
        <f>IF($G8913="","",$G8913*IF($H8913="",$O8913,$H8913)/100)</f>
        <v/>
      </c>
      <c r="J8913" s="5">
        <f>IF(OR($L8913="",NOT(COUNTIFS($L$2:$L8913,$L8913)=1)),"",SUMIFS($G:$G,$L:$L,$L8913))</f>
        <v/>
      </c>
      <c r="K8913" s="5">
        <f>IF(OR($L8913="",NOT(COUNTIFS($L$2:$L8913,$L8913)=1)),"",SUMIFS($I:$I,$L:$L,$L8913))</f>
        <v/>
      </c>
      <c r="L8913" s="6">
        <f>IF($B8913="","",YEAR($B8913))</f>
        <v/>
      </c>
      <c r="M8913" s="6">
        <f>INT((ROW()-2)/39)+1</f>
        <v/>
      </c>
      <c r="N8913" s="6">
        <f>MOD(ROW()-2,39)+2</f>
        <v/>
      </c>
      <c r="O8913" s="42">
        <f>IF(AND($B8913&lt;&gt;"",$C8913&lt;&gt;"",$B8913&lt;=$C8913),INDEX(Szabalyok!$C:$C,$N8913),"")</f>
        <v/>
      </c>
      <c r="P8913">
        <f>IF(D8913="",P8912,P8912+1)</f>
        <v/>
      </c>
    </row>
    <row r="8914">
      <c r="A8914">
        <f>IF(P8914=P8913,0,P8914)</f>
        <v/>
      </c>
      <c r="B8914" s="41">
        <f>IF($M8914&gt;300,"",IF(OR(INDEX(Bemenet!$E$2:$E$301,$M8914)="",INDEX(Bemenet!$F$2:$F$301,$M8914)=""),"",MAX(INDEX(Bemenet!$E$2:$E$301,$M8914),INDEX(Szabalyok!$A:$A,$N8914))))</f>
        <v/>
      </c>
      <c r="C8914" s="41">
        <f>IF($B8914="","",MIN(INDEX(Bemenet!$F$2:$F$301,$M8914),INDEX(Szabalyok!$B:$B,$N8914)))</f>
        <v/>
      </c>
      <c r="D8914" s="5">
        <f>IF(AND($B8914&lt;&gt;"",$C8914&lt;&gt;"",$B8914&lt;=$C8914),INDEX(Bemenet!$G$2:$G$301,$M8914),"")</f>
        <v/>
      </c>
      <c r="E8914" s="6">
        <f>IF(AND($B8914&lt;&gt;"",$C8914&lt;&gt;"",$B8914&lt;=$C8914),INDEX(Bemenet!$D$2:$D$301,$M8914),"")</f>
        <v/>
      </c>
      <c r="F8914" s="5">
        <f>IF(AND($B8914&lt;&gt;"",$C8914&lt;&gt;"",$B8914&lt;=$C8914),$C8914-$B8914+1,"")</f>
        <v/>
      </c>
      <c r="G8914" s="5">
        <f>IF($F8914="","",$F8914*$D8914)</f>
        <v/>
      </c>
      <c r="H8914" s="42">
        <f>IF($G8914="","",$O8914)</f>
        <v/>
      </c>
      <c r="I8914" s="5">
        <f>IF($G8914="","",$G8914*IF($H8914="",$O8914,$H8914)/100)</f>
        <v/>
      </c>
      <c r="J8914" s="5">
        <f>IF(OR($L8914="",NOT(COUNTIFS($L$2:$L8914,$L8914)=1)),"",SUMIFS($G:$G,$L:$L,$L8914))</f>
        <v/>
      </c>
      <c r="K8914" s="5">
        <f>IF(OR($L8914="",NOT(COUNTIFS($L$2:$L8914,$L8914)=1)),"",SUMIFS($I:$I,$L:$L,$L8914))</f>
        <v/>
      </c>
      <c r="L8914" s="6">
        <f>IF($B8914="","",YEAR($B8914))</f>
        <v/>
      </c>
      <c r="M8914" s="6">
        <f>INT((ROW()-2)/39)+1</f>
        <v/>
      </c>
      <c r="N8914" s="6">
        <f>MOD(ROW()-2,39)+2</f>
        <v/>
      </c>
      <c r="O8914" s="42">
        <f>IF(AND($B8914&lt;&gt;"",$C8914&lt;&gt;"",$B8914&lt;=$C8914),INDEX(Szabalyok!$C:$C,$N8914),"")</f>
        <v/>
      </c>
      <c r="P8914">
        <f>IF(D8914="",P8913,P8913+1)</f>
        <v/>
      </c>
    </row>
    <row r="8915">
      <c r="A8915">
        <f>IF(P8915=P8914,0,P8915)</f>
        <v/>
      </c>
      <c r="B8915" s="41">
        <f>IF($M8915&gt;300,"",IF(OR(INDEX(Bemenet!$E$2:$E$301,$M8915)="",INDEX(Bemenet!$F$2:$F$301,$M8915)=""),"",MAX(INDEX(Bemenet!$E$2:$E$301,$M8915),INDEX(Szabalyok!$A:$A,$N8915))))</f>
        <v/>
      </c>
      <c r="C8915" s="41">
        <f>IF($B8915="","",MIN(INDEX(Bemenet!$F$2:$F$301,$M8915),INDEX(Szabalyok!$B:$B,$N8915)))</f>
        <v/>
      </c>
      <c r="D8915" s="5">
        <f>IF(AND($B8915&lt;&gt;"",$C8915&lt;&gt;"",$B8915&lt;=$C8915),INDEX(Bemenet!$G$2:$G$301,$M8915),"")</f>
        <v/>
      </c>
      <c r="E8915" s="6">
        <f>IF(AND($B8915&lt;&gt;"",$C8915&lt;&gt;"",$B8915&lt;=$C8915),INDEX(Bemenet!$D$2:$D$301,$M8915),"")</f>
        <v/>
      </c>
      <c r="F8915" s="5">
        <f>IF(AND($B8915&lt;&gt;"",$C8915&lt;&gt;"",$B8915&lt;=$C8915),$C8915-$B8915+1,"")</f>
        <v/>
      </c>
      <c r="G8915" s="5">
        <f>IF($F8915="","",$F8915*$D8915)</f>
        <v/>
      </c>
      <c r="H8915" s="42">
        <f>IF($G8915="","",$O8915)</f>
        <v/>
      </c>
      <c r="I8915" s="5">
        <f>IF($G8915="","",$G8915*IF($H8915="",$O8915,$H8915)/100)</f>
        <v/>
      </c>
      <c r="J8915" s="5">
        <f>IF(OR($L8915="",NOT(COUNTIFS($L$2:$L8915,$L8915)=1)),"",SUMIFS($G:$G,$L:$L,$L8915))</f>
        <v/>
      </c>
      <c r="K8915" s="5">
        <f>IF(OR($L8915="",NOT(COUNTIFS($L$2:$L8915,$L8915)=1)),"",SUMIFS($I:$I,$L:$L,$L8915))</f>
        <v/>
      </c>
      <c r="L8915" s="6">
        <f>IF($B8915="","",YEAR($B8915))</f>
        <v/>
      </c>
      <c r="M8915" s="6">
        <f>INT((ROW()-2)/39)+1</f>
        <v/>
      </c>
      <c r="N8915" s="6">
        <f>MOD(ROW()-2,39)+2</f>
        <v/>
      </c>
      <c r="O8915" s="42">
        <f>IF(AND($B8915&lt;&gt;"",$C8915&lt;&gt;"",$B8915&lt;=$C8915),INDEX(Szabalyok!$C:$C,$N8915),"")</f>
        <v/>
      </c>
      <c r="P8915">
        <f>IF(D8915="",P8914,P8914+1)</f>
        <v/>
      </c>
    </row>
    <row r="8916">
      <c r="A8916">
        <f>IF(P8916=P8915,0,P8916)</f>
        <v/>
      </c>
      <c r="B8916" s="41">
        <f>IF($M8916&gt;300,"",IF(OR(INDEX(Bemenet!$E$2:$E$301,$M8916)="",INDEX(Bemenet!$F$2:$F$301,$M8916)=""),"",MAX(INDEX(Bemenet!$E$2:$E$301,$M8916),INDEX(Szabalyok!$A:$A,$N8916))))</f>
        <v/>
      </c>
      <c r="C8916" s="41">
        <f>IF($B8916="","",MIN(INDEX(Bemenet!$F$2:$F$301,$M8916),INDEX(Szabalyok!$B:$B,$N8916)))</f>
        <v/>
      </c>
      <c r="D8916" s="5">
        <f>IF(AND($B8916&lt;&gt;"",$C8916&lt;&gt;"",$B8916&lt;=$C8916),INDEX(Bemenet!$G$2:$G$301,$M8916),"")</f>
        <v/>
      </c>
      <c r="E8916" s="6">
        <f>IF(AND($B8916&lt;&gt;"",$C8916&lt;&gt;"",$B8916&lt;=$C8916),INDEX(Bemenet!$D$2:$D$301,$M8916),"")</f>
        <v/>
      </c>
      <c r="F8916" s="5">
        <f>IF(AND($B8916&lt;&gt;"",$C8916&lt;&gt;"",$B8916&lt;=$C8916),$C8916-$B8916+1,"")</f>
        <v/>
      </c>
      <c r="G8916" s="5">
        <f>IF($F8916="","",$F8916*$D8916)</f>
        <v/>
      </c>
      <c r="H8916" s="42">
        <f>IF($G8916="","",$O8916)</f>
        <v/>
      </c>
      <c r="I8916" s="5">
        <f>IF($G8916="","",$G8916*IF($H8916="",$O8916,$H8916)/100)</f>
        <v/>
      </c>
      <c r="J8916" s="5">
        <f>IF(OR($L8916="",NOT(COUNTIFS($L$2:$L8916,$L8916)=1)),"",SUMIFS($G:$G,$L:$L,$L8916))</f>
        <v/>
      </c>
      <c r="K8916" s="5">
        <f>IF(OR($L8916="",NOT(COUNTIFS($L$2:$L8916,$L8916)=1)),"",SUMIFS($I:$I,$L:$L,$L8916))</f>
        <v/>
      </c>
      <c r="L8916" s="6">
        <f>IF($B8916="","",YEAR($B8916))</f>
        <v/>
      </c>
      <c r="M8916" s="6">
        <f>INT((ROW()-2)/39)+1</f>
        <v/>
      </c>
      <c r="N8916" s="6">
        <f>MOD(ROW()-2,39)+2</f>
        <v/>
      </c>
      <c r="O8916" s="42">
        <f>IF(AND($B8916&lt;&gt;"",$C8916&lt;&gt;"",$B8916&lt;=$C8916),INDEX(Szabalyok!$C:$C,$N8916),"")</f>
        <v/>
      </c>
      <c r="P8916">
        <f>IF(D8916="",P8915,P8915+1)</f>
        <v/>
      </c>
    </row>
    <row r="8917">
      <c r="A8917">
        <f>IF(P8917=P8916,0,P8917)</f>
        <v/>
      </c>
      <c r="B8917" s="41">
        <f>IF($M8917&gt;300,"",IF(OR(INDEX(Bemenet!$E$2:$E$301,$M8917)="",INDEX(Bemenet!$F$2:$F$301,$M8917)=""),"",MAX(INDEX(Bemenet!$E$2:$E$301,$M8917),INDEX(Szabalyok!$A:$A,$N8917))))</f>
        <v/>
      </c>
      <c r="C8917" s="41">
        <f>IF($B8917="","",MIN(INDEX(Bemenet!$F$2:$F$301,$M8917),INDEX(Szabalyok!$B:$B,$N8917)))</f>
        <v/>
      </c>
      <c r="D8917" s="5">
        <f>IF(AND($B8917&lt;&gt;"",$C8917&lt;&gt;"",$B8917&lt;=$C8917),INDEX(Bemenet!$G$2:$G$301,$M8917),"")</f>
        <v/>
      </c>
      <c r="E8917" s="6">
        <f>IF(AND($B8917&lt;&gt;"",$C8917&lt;&gt;"",$B8917&lt;=$C8917),INDEX(Bemenet!$D$2:$D$301,$M8917),"")</f>
        <v/>
      </c>
      <c r="F8917" s="5">
        <f>IF(AND($B8917&lt;&gt;"",$C8917&lt;&gt;"",$B8917&lt;=$C8917),$C8917-$B8917+1,"")</f>
        <v/>
      </c>
      <c r="G8917" s="5">
        <f>IF($F8917="","",$F8917*$D8917)</f>
        <v/>
      </c>
      <c r="H8917" s="42">
        <f>IF($G8917="","",$O8917)</f>
        <v/>
      </c>
      <c r="I8917" s="5">
        <f>IF($G8917="","",$G8917*IF($H8917="",$O8917,$H8917)/100)</f>
        <v/>
      </c>
      <c r="J8917" s="5">
        <f>IF(OR($L8917="",NOT(COUNTIFS($L$2:$L8917,$L8917)=1)),"",SUMIFS($G:$G,$L:$L,$L8917))</f>
        <v/>
      </c>
      <c r="K8917" s="5">
        <f>IF(OR($L8917="",NOT(COUNTIFS($L$2:$L8917,$L8917)=1)),"",SUMIFS($I:$I,$L:$L,$L8917))</f>
        <v/>
      </c>
      <c r="L8917" s="6">
        <f>IF($B8917="","",YEAR($B8917))</f>
        <v/>
      </c>
      <c r="M8917" s="6">
        <f>INT((ROW()-2)/39)+1</f>
        <v/>
      </c>
      <c r="N8917" s="6">
        <f>MOD(ROW()-2,39)+2</f>
        <v/>
      </c>
      <c r="O8917" s="42">
        <f>IF(AND($B8917&lt;&gt;"",$C8917&lt;&gt;"",$B8917&lt;=$C8917),INDEX(Szabalyok!$C:$C,$N8917),"")</f>
        <v/>
      </c>
      <c r="P8917">
        <f>IF(D8917="",P8916,P8916+1)</f>
        <v/>
      </c>
    </row>
    <row r="8918">
      <c r="A8918">
        <f>IF(P8918=P8917,0,P8918)</f>
        <v/>
      </c>
      <c r="B8918" s="41">
        <f>IF($M8918&gt;300,"",IF(OR(INDEX(Bemenet!$E$2:$E$301,$M8918)="",INDEX(Bemenet!$F$2:$F$301,$M8918)=""),"",MAX(INDEX(Bemenet!$E$2:$E$301,$M8918),INDEX(Szabalyok!$A:$A,$N8918))))</f>
        <v/>
      </c>
      <c r="C8918" s="41">
        <f>IF($B8918="","",MIN(INDEX(Bemenet!$F$2:$F$301,$M8918),INDEX(Szabalyok!$B:$B,$N8918)))</f>
        <v/>
      </c>
      <c r="D8918" s="5">
        <f>IF(AND($B8918&lt;&gt;"",$C8918&lt;&gt;"",$B8918&lt;=$C8918),INDEX(Bemenet!$G$2:$G$301,$M8918),"")</f>
        <v/>
      </c>
      <c r="E8918" s="6">
        <f>IF(AND($B8918&lt;&gt;"",$C8918&lt;&gt;"",$B8918&lt;=$C8918),INDEX(Bemenet!$D$2:$D$301,$M8918),"")</f>
        <v/>
      </c>
      <c r="F8918" s="5">
        <f>IF(AND($B8918&lt;&gt;"",$C8918&lt;&gt;"",$B8918&lt;=$C8918),$C8918-$B8918+1,"")</f>
        <v/>
      </c>
      <c r="G8918" s="5">
        <f>IF($F8918="","",$F8918*$D8918)</f>
        <v/>
      </c>
      <c r="H8918" s="42">
        <f>IF($G8918="","",$O8918)</f>
        <v/>
      </c>
      <c r="I8918" s="5">
        <f>IF($G8918="","",$G8918*IF($H8918="",$O8918,$H8918)/100)</f>
        <v/>
      </c>
      <c r="J8918" s="5">
        <f>IF(OR($L8918="",NOT(COUNTIFS($L$2:$L8918,$L8918)=1)),"",SUMIFS($G:$G,$L:$L,$L8918))</f>
        <v/>
      </c>
      <c r="K8918" s="5">
        <f>IF(OR($L8918="",NOT(COUNTIFS($L$2:$L8918,$L8918)=1)),"",SUMIFS($I:$I,$L:$L,$L8918))</f>
        <v/>
      </c>
      <c r="L8918" s="6">
        <f>IF($B8918="","",YEAR($B8918))</f>
        <v/>
      </c>
      <c r="M8918" s="6">
        <f>INT((ROW()-2)/39)+1</f>
        <v/>
      </c>
      <c r="N8918" s="6">
        <f>MOD(ROW()-2,39)+2</f>
        <v/>
      </c>
      <c r="O8918" s="42">
        <f>IF(AND($B8918&lt;&gt;"",$C8918&lt;&gt;"",$B8918&lt;=$C8918),INDEX(Szabalyok!$C:$C,$N8918),"")</f>
        <v/>
      </c>
      <c r="P8918">
        <f>IF(D8918="",P8917,P8917+1)</f>
        <v/>
      </c>
    </row>
    <row r="8919">
      <c r="A8919">
        <f>IF(P8919=P8918,0,P8919)</f>
        <v/>
      </c>
      <c r="B8919" s="41">
        <f>IF($M8919&gt;300,"",IF(OR(INDEX(Bemenet!$E$2:$E$301,$M8919)="",INDEX(Bemenet!$F$2:$F$301,$M8919)=""),"",MAX(INDEX(Bemenet!$E$2:$E$301,$M8919),INDEX(Szabalyok!$A:$A,$N8919))))</f>
        <v/>
      </c>
      <c r="C8919" s="41">
        <f>IF($B8919="","",MIN(INDEX(Bemenet!$F$2:$F$301,$M8919),INDEX(Szabalyok!$B:$B,$N8919)))</f>
        <v/>
      </c>
      <c r="D8919" s="5">
        <f>IF(AND($B8919&lt;&gt;"",$C8919&lt;&gt;"",$B8919&lt;=$C8919),INDEX(Bemenet!$G$2:$G$301,$M8919),"")</f>
        <v/>
      </c>
      <c r="E8919" s="6">
        <f>IF(AND($B8919&lt;&gt;"",$C8919&lt;&gt;"",$B8919&lt;=$C8919),INDEX(Bemenet!$D$2:$D$301,$M8919),"")</f>
        <v/>
      </c>
      <c r="F8919" s="5">
        <f>IF(AND($B8919&lt;&gt;"",$C8919&lt;&gt;"",$B8919&lt;=$C8919),$C8919-$B8919+1,"")</f>
        <v/>
      </c>
      <c r="G8919" s="5">
        <f>IF($F8919="","",$F8919*$D8919)</f>
        <v/>
      </c>
      <c r="H8919" s="42">
        <f>IF($G8919="","",$O8919)</f>
        <v/>
      </c>
      <c r="I8919" s="5">
        <f>IF($G8919="","",$G8919*IF($H8919="",$O8919,$H8919)/100)</f>
        <v/>
      </c>
      <c r="J8919" s="5">
        <f>IF(OR($L8919="",NOT(COUNTIFS($L$2:$L8919,$L8919)=1)),"",SUMIFS($G:$G,$L:$L,$L8919))</f>
        <v/>
      </c>
      <c r="K8919" s="5">
        <f>IF(OR($L8919="",NOT(COUNTIFS($L$2:$L8919,$L8919)=1)),"",SUMIFS($I:$I,$L:$L,$L8919))</f>
        <v/>
      </c>
      <c r="L8919" s="6">
        <f>IF($B8919="","",YEAR($B8919))</f>
        <v/>
      </c>
      <c r="M8919" s="6">
        <f>INT((ROW()-2)/39)+1</f>
        <v/>
      </c>
      <c r="N8919" s="6">
        <f>MOD(ROW()-2,39)+2</f>
        <v/>
      </c>
      <c r="O8919" s="42">
        <f>IF(AND($B8919&lt;&gt;"",$C8919&lt;&gt;"",$B8919&lt;=$C8919),INDEX(Szabalyok!$C:$C,$N8919),"")</f>
        <v/>
      </c>
      <c r="P8919">
        <f>IF(D8919="",P8918,P8918+1)</f>
        <v/>
      </c>
    </row>
    <row r="8920">
      <c r="A8920">
        <f>IF(P8920=P8919,0,P8920)</f>
        <v/>
      </c>
      <c r="B8920" s="41">
        <f>IF($M8920&gt;300,"",IF(OR(INDEX(Bemenet!$E$2:$E$301,$M8920)="",INDEX(Bemenet!$F$2:$F$301,$M8920)=""),"",MAX(INDEX(Bemenet!$E$2:$E$301,$M8920),INDEX(Szabalyok!$A:$A,$N8920))))</f>
        <v/>
      </c>
      <c r="C8920" s="41">
        <f>IF($B8920="","",MIN(INDEX(Bemenet!$F$2:$F$301,$M8920),INDEX(Szabalyok!$B:$B,$N8920)))</f>
        <v/>
      </c>
      <c r="D8920" s="5">
        <f>IF(AND($B8920&lt;&gt;"",$C8920&lt;&gt;"",$B8920&lt;=$C8920),INDEX(Bemenet!$G$2:$G$301,$M8920),"")</f>
        <v/>
      </c>
      <c r="E8920" s="6">
        <f>IF(AND($B8920&lt;&gt;"",$C8920&lt;&gt;"",$B8920&lt;=$C8920),INDEX(Bemenet!$D$2:$D$301,$M8920),"")</f>
        <v/>
      </c>
      <c r="F8920" s="5">
        <f>IF(AND($B8920&lt;&gt;"",$C8920&lt;&gt;"",$B8920&lt;=$C8920),$C8920-$B8920+1,"")</f>
        <v/>
      </c>
      <c r="G8920" s="5">
        <f>IF($F8920="","",$F8920*$D8920)</f>
        <v/>
      </c>
      <c r="H8920" s="42">
        <f>IF($G8920="","",$O8920)</f>
        <v/>
      </c>
      <c r="I8920" s="5">
        <f>IF($G8920="","",$G8920*IF($H8920="",$O8920,$H8920)/100)</f>
        <v/>
      </c>
      <c r="J8920" s="5">
        <f>IF(OR($L8920="",NOT(COUNTIFS($L$2:$L8920,$L8920)=1)),"",SUMIFS($G:$G,$L:$L,$L8920))</f>
        <v/>
      </c>
      <c r="K8920" s="5">
        <f>IF(OR($L8920="",NOT(COUNTIFS($L$2:$L8920,$L8920)=1)),"",SUMIFS($I:$I,$L:$L,$L8920))</f>
        <v/>
      </c>
      <c r="L8920" s="6">
        <f>IF($B8920="","",YEAR($B8920))</f>
        <v/>
      </c>
      <c r="M8920" s="6">
        <f>INT((ROW()-2)/39)+1</f>
        <v/>
      </c>
      <c r="N8920" s="6">
        <f>MOD(ROW()-2,39)+2</f>
        <v/>
      </c>
      <c r="O8920" s="42">
        <f>IF(AND($B8920&lt;&gt;"",$C8920&lt;&gt;"",$B8920&lt;=$C8920),INDEX(Szabalyok!$C:$C,$N8920),"")</f>
        <v/>
      </c>
      <c r="P8920">
        <f>IF(D8920="",P8919,P8919+1)</f>
        <v/>
      </c>
    </row>
    <row r="8921">
      <c r="A8921">
        <f>IF(P8921=P8920,0,P8921)</f>
        <v/>
      </c>
      <c r="B8921" s="41">
        <f>IF($M8921&gt;300,"",IF(OR(INDEX(Bemenet!$E$2:$E$301,$M8921)="",INDEX(Bemenet!$F$2:$F$301,$M8921)=""),"",MAX(INDEX(Bemenet!$E$2:$E$301,$M8921),INDEX(Szabalyok!$A:$A,$N8921))))</f>
        <v/>
      </c>
      <c r="C8921" s="41">
        <f>IF($B8921="","",MIN(INDEX(Bemenet!$F$2:$F$301,$M8921),INDEX(Szabalyok!$B:$B,$N8921)))</f>
        <v/>
      </c>
      <c r="D8921" s="5">
        <f>IF(AND($B8921&lt;&gt;"",$C8921&lt;&gt;"",$B8921&lt;=$C8921),INDEX(Bemenet!$G$2:$G$301,$M8921),"")</f>
        <v/>
      </c>
      <c r="E8921" s="6">
        <f>IF(AND($B8921&lt;&gt;"",$C8921&lt;&gt;"",$B8921&lt;=$C8921),INDEX(Bemenet!$D$2:$D$301,$M8921),"")</f>
        <v/>
      </c>
      <c r="F8921" s="5">
        <f>IF(AND($B8921&lt;&gt;"",$C8921&lt;&gt;"",$B8921&lt;=$C8921),$C8921-$B8921+1,"")</f>
        <v/>
      </c>
      <c r="G8921" s="5">
        <f>IF($F8921="","",$F8921*$D8921)</f>
        <v/>
      </c>
      <c r="H8921" s="42">
        <f>IF($G8921="","",$O8921)</f>
        <v/>
      </c>
      <c r="I8921" s="5">
        <f>IF($G8921="","",$G8921*IF($H8921="",$O8921,$H8921)/100)</f>
        <v/>
      </c>
      <c r="J8921" s="5">
        <f>IF(OR($L8921="",NOT(COUNTIFS($L$2:$L8921,$L8921)=1)),"",SUMIFS($G:$G,$L:$L,$L8921))</f>
        <v/>
      </c>
      <c r="K8921" s="5">
        <f>IF(OR($L8921="",NOT(COUNTIFS($L$2:$L8921,$L8921)=1)),"",SUMIFS($I:$I,$L:$L,$L8921))</f>
        <v/>
      </c>
      <c r="L8921" s="6">
        <f>IF($B8921="","",YEAR($B8921))</f>
        <v/>
      </c>
      <c r="M8921" s="6">
        <f>INT((ROW()-2)/39)+1</f>
        <v/>
      </c>
      <c r="N8921" s="6">
        <f>MOD(ROW()-2,39)+2</f>
        <v/>
      </c>
      <c r="O8921" s="42">
        <f>IF(AND($B8921&lt;&gt;"",$C8921&lt;&gt;"",$B8921&lt;=$C8921),INDEX(Szabalyok!$C:$C,$N8921),"")</f>
        <v/>
      </c>
      <c r="P8921">
        <f>IF(D8921="",P8920,P8920+1)</f>
        <v/>
      </c>
    </row>
    <row r="8922">
      <c r="A8922">
        <f>IF(P8922=P8921,0,P8922)</f>
        <v/>
      </c>
      <c r="B8922" s="41">
        <f>IF($M8922&gt;300,"",IF(OR(INDEX(Bemenet!$E$2:$E$301,$M8922)="",INDEX(Bemenet!$F$2:$F$301,$M8922)=""),"",MAX(INDEX(Bemenet!$E$2:$E$301,$M8922),INDEX(Szabalyok!$A:$A,$N8922))))</f>
        <v/>
      </c>
      <c r="C8922" s="41">
        <f>IF($B8922="","",MIN(INDEX(Bemenet!$F$2:$F$301,$M8922),INDEX(Szabalyok!$B:$B,$N8922)))</f>
        <v/>
      </c>
      <c r="D8922" s="5">
        <f>IF(AND($B8922&lt;&gt;"",$C8922&lt;&gt;"",$B8922&lt;=$C8922),INDEX(Bemenet!$G$2:$G$301,$M8922),"")</f>
        <v/>
      </c>
      <c r="E8922" s="6">
        <f>IF(AND($B8922&lt;&gt;"",$C8922&lt;&gt;"",$B8922&lt;=$C8922),INDEX(Bemenet!$D$2:$D$301,$M8922),"")</f>
        <v/>
      </c>
      <c r="F8922" s="5">
        <f>IF(AND($B8922&lt;&gt;"",$C8922&lt;&gt;"",$B8922&lt;=$C8922),$C8922-$B8922+1,"")</f>
        <v/>
      </c>
      <c r="G8922" s="5">
        <f>IF($F8922="","",$F8922*$D8922)</f>
        <v/>
      </c>
      <c r="H8922" s="42">
        <f>IF($G8922="","",$O8922)</f>
        <v/>
      </c>
      <c r="I8922" s="5">
        <f>IF($G8922="","",$G8922*IF($H8922="",$O8922,$H8922)/100)</f>
        <v/>
      </c>
      <c r="J8922" s="5">
        <f>IF(OR($L8922="",NOT(COUNTIFS($L$2:$L8922,$L8922)=1)),"",SUMIFS($G:$G,$L:$L,$L8922))</f>
        <v/>
      </c>
      <c r="K8922" s="5">
        <f>IF(OR($L8922="",NOT(COUNTIFS($L$2:$L8922,$L8922)=1)),"",SUMIFS($I:$I,$L:$L,$L8922))</f>
        <v/>
      </c>
      <c r="L8922" s="6">
        <f>IF($B8922="","",YEAR($B8922))</f>
        <v/>
      </c>
      <c r="M8922" s="6">
        <f>INT((ROW()-2)/39)+1</f>
        <v/>
      </c>
      <c r="N8922" s="6">
        <f>MOD(ROW()-2,39)+2</f>
        <v/>
      </c>
      <c r="O8922" s="42">
        <f>IF(AND($B8922&lt;&gt;"",$C8922&lt;&gt;"",$B8922&lt;=$C8922),INDEX(Szabalyok!$C:$C,$N8922),"")</f>
        <v/>
      </c>
      <c r="P8922">
        <f>IF(D8922="",P8921,P8921+1)</f>
        <v/>
      </c>
    </row>
    <row r="8923">
      <c r="A8923">
        <f>IF(P8923=P8922,0,P8923)</f>
        <v/>
      </c>
      <c r="B8923" s="41">
        <f>IF($M8923&gt;300,"",IF(OR(INDEX(Bemenet!$E$2:$E$301,$M8923)="",INDEX(Bemenet!$F$2:$F$301,$M8923)=""),"",MAX(INDEX(Bemenet!$E$2:$E$301,$M8923),INDEX(Szabalyok!$A:$A,$N8923))))</f>
        <v/>
      </c>
      <c r="C8923" s="41">
        <f>IF($B8923="","",MIN(INDEX(Bemenet!$F$2:$F$301,$M8923),INDEX(Szabalyok!$B:$B,$N8923)))</f>
        <v/>
      </c>
      <c r="D8923" s="5">
        <f>IF(AND($B8923&lt;&gt;"",$C8923&lt;&gt;"",$B8923&lt;=$C8923),INDEX(Bemenet!$G$2:$G$301,$M8923),"")</f>
        <v/>
      </c>
      <c r="E8923" s="6">
        <f>IF(AND($B8923&lt;&gt;"",$C8923&lt;&gt;"",$B8923&lt;=$C8923),INDEX(Bemenet!$D$2:$D$301,$M8923),"")</f>
        <v/>
      </c>
      <c r="F8923" s="5">
        <f>IF(AND($B8923&lt;&gt;"",$C8923&lt;&gt;"",$B8923&lt;=$C8923),$C8923-$B8923+1,"")</f>
        <v/>
      </c>
      <c r="G8923" s="5">
        <f>IF($F8923="","",$F8923*$D8923)</f>
        <v/>
      </c>
      <c r="H8923" s="42">
        <f>IF($G8923="","",$O8923)</f>
        <v/>
      </c>
      <c r="I8923" s="5">
        <f>IF($G8923="","",$G8923*IF($H8923="",$O8923,$H8923)/100)</f>
        <v/>
      </c>
      <c r="J8923" s="5">
        <f>IF(OR($L8923="",NOT(COUNTIFS($L$2:$L8923,$L8923)=1)),"",SUMIFS($G:$G,$L:$L,$L8923))</f>
        <v/>
      </c>
      <c r="K8923" s="5">
        <f>IF(OR($L8923="",NOT(COUNTIFS($L$2:$L8923,$L8923)=1)),"",SUMIFS($I:$I,$L:$L,$L8923))</f>
        <v/>
      </c>
      <c r="L8923" s="6">
        <f>IF($B8923="","",YEAR($B8923))</f>
        <v/>
      </c>
      <c r="M8923" s="6">
        <f>INT((ROW()-2)/39)+1</f>
        <v/>
      </c>
      <c r="N8923" s="6">
        <f>MOD(ROW()-2,39)+2</f>
        <v/>
      </c>
      <c r="O8923" s="42">
        <f>IF(AND($B8923&lt;&gt;"",$C8923&lt;&gt;"",$B8923&lt;=$C8923),INDEX(Szabalyok!$C:$C,$N8923),"")</f>
        <v/>
      </c>
      <c r="P8923">
        <f>IF(D8923="",P8922,P8922+1)</f>
        <v/>
      </c>
    </row>
    <row r="8924">
      <c r="A8924">
        <f>IF(P8924=P8923,0,P8924)</f>
        <v/>
      </c>
      <c r="B8924" s="41">
        <f>IF($M8924&gt;300,"",IF(OR(INDEX(Bemenet!$E$2:$E$301,$M8924)="",INDEX(Bemenet!$F$2:$F$301,$M8924)=""),"",MAX(INDEX(Bemenet!$E$2:$E$301,$M8924),INDEX(Szabalyok!$A:$A,$N8924))))</f>
        <v/>
      </c>
      <c r="C8924" s="41">
        <f>IF($B8924="","",MIN(INDEX(Bemenet!$F$2:$F$301,$M8924),INDEX(Szabalyok!$B:$B,$N8924)))</f>
        <v/>
      </c>
      <c r="D8924" s="5">
        <f>IF(AND($B8924&lt;&gt;"",$C8924&lt;&gt;"",$B8924&lt;=$C8924),INDEX(Bemenet!$G$2:$G$301,$M8924),"")</f>
        <v/>
      </c>
      <c r="E8924" s="6">
        <f>IF(AND($B8924&lt;&gt;"",$C8924&lt;&gt;"",$B8924&lt;=$C8924),INDEX(Bemenet!$D$2:$D$301,$M8924),"")</f>
        <v/>
      </c>
      <c r="F8924" s="5">
        <f>IF(AND($B8924&lt;&gt;"",$C8924&lt;&gt;"",$B8924&lt;=$C8924),$C8924-$B8924+1,"")</f>
        <v/>
      </c>
      <c r="G8924" s="5">
        <f>IF($F8924="","",$F8924*$D8924)</f>
        <v/>
      </c>
      <c r="H8924" s="42">
        <f>IF($G8924="","",$O8924)</f>
        <v/>
      </c>
      <c r="I8924" s="5">
        <f>IF($G8924="","",$G8924*IF($H8924="",$O8924,$H8924)/100)</f>
        <v/>
      </c>
      <c r="J8924" s="5">
        <f>IF(OR($L8924="",NOT(COUNTIFS($L$2:$L8924,$L8924)=1)),"",SUMIFS($G:$G,$L:$L,$L8924))</f>
        <v/>
      </c>
      <c r="K8924" s="5">
        <f>IF(OR($L8924="",NOT(COUNTIFS($L$2:$L8924,$L8924)=1)),"",SUMIFS($I:$I,$L:$L,$L8924))</f>
        <v/>
      </c>
      <c r="L8924" s="6">
        <f>IF($B8924="","",YEAR($B8924))</f>
        <v/>
      </c>
      <c r="M8924" s="6">
        <f>INT((ROW()-2)/39)+1</f>
        <v/>
      </c>
      <c r="N8924" s="6">
        <f>MOD(ROW()-2,39)+2</f>
        <v/>
      </c>
      <c r="O8924" s="42">
        <f>IF(AND($B8924&lt;&gt;"",$C8924&lt;&gt;"",$B8924&lt;=$C8924),INDEX(Szabalyok!$C:$C,$N8924),"")</f>
        <v/>
      </c>
      <c r="P8924">
        <f>IF(D8924="",P8923,P8923+1)</f>
        <v/>
      </c>
    </row>
    <row r="8925">
      <c r="A8925">
        <f>IF(P8925=P8924,0,P8925)</f>
        <v/>
      </c>
      <c r="B8925" s="41">
        <f>IF($M8925&gt;300,"",IF(OR(INDEX(Bemenet!$E$2:$E$301,$M8925)="",INDEX(Bemenet!$F$2:$F$301,$M8925)=""),"",MAX(INDEX(Bemenet!$E$2:$E$301,$M8925),INDEX(Szabalyok!$A:$A,$N8925))))</f>
        <v/>
      </c>
      <c r="C8925" s="41">
        <f>IF($B8925="","",MIN(INDEX(Bemenet!$F$2:$F$301,$M8925),INDEX(Szabalyok!$B:$B,$N8925)))</f>
        <v/>
      </c>
      <c r="D8925" s="5">
        <f>IF(AND($B8925&lt;&gt;"",$C8925&lt;&gt;"",$B8925&lt;=$C8925),INDEX(Bemenet!$G$2:$G$301,$M8925),"")</f>
        <v/>
      </c>
      <c r="E8925" s="6">
        <f>IF(AND($B8925&lt;&gt;"",$C8925&lt;&gt;"",$B8925&lt;=$C8925),INDEX(Bemenet!$D$2:$D$301,$M8925),"")</f>
        <v/>
      </c>
      <c r="F8925" s="5">
        <f>IF(AND($B8925&lt;&gt;"",$C8925&lt;&gt;"",$B8925&lt;=$C8925),$C8925-$B8925+1,"")</f>
        <v/>
      </c>
      <c r="G8925" s="5">
        <f>IF($F8925="","",$F8925*$D8925)</f>
        <v/>
      </c>
      <c r="H8925" s="42">
        <f>IF($G8925="","",$O8925)</f>
        <v/>
      </c>
      <c r="I8925" s="5">
        <f>IF($G8925="","",$G8925*IF($H8925="",$O8925,$H8925)/100)</f>
        <v/>
      </c>
      <c r="J8925" s="5">
        <f>IF(OR($L8925="",NOT(COUNTIFS($L$2:$L8925,$L8925)=1)),"",SUMIFS($G:$G,$L:$L,$L8925))</f>
        <v/>
      </c>
      <c r="K8925" s="5">
        <f>IF(OR($L8925="",NOT(COUNTIFS($L$2:$L8925,$L8925)=1)),"",SUMIFS($I:$I,$L:$L,$L8925))</f>
        <v/>
      </c>
      <c r="L8925" s="6">
        <f>IF($B8925="","",YEAR($B8925))</f>
        <v/>
      </c>
      <c r="M8925" s="6">
        <f>INT((ROW()-2)/39)+1</f>
        <v/>
      </c>
      <c r="N8925" s="6">
        <f>MOD(ROW()-2,39)+2</f>
        <v/>
      </c>
      <c r="O8925" s="42">
        <f>IF(AND($B8925&lt;&gt;"",$C8925&lt;&gt;"",$B8925&lt;=$C8925),INDEX(Szabalyok!$C:$C,$N8925),"")</f>
        <v/>
      </c>
      <c r="P8925">
        <f>IF(D8925="",P8924,P8924+1)</f>
        <v/>
      </c>
    </row>
    <row r="8926">
      <c r="A8926">
        <f>IF(P8926=P8925,0,P8926)</f>
        <v/>
      </c>
      <c r="B8926" s="41">
        <f>IF($M8926&gt;300,"",IF(OR(INDEX(Bemenet!$E$2:$E$301,$M8926)="",INDEX(Bemenet!$F$2:$F$301,$M8926)=""),"",MAX(INDEX(Bemenet!$E$2:$E$301,$M8926),INDEX(Szabalyok!$A:$A,$N8926))))</f>
        <v/>
      </c>
      <c r="C8926" s="41">
        <f>IF($B8926="","",MIN(INDEX(Bemenet!$F$2:$F$301,$M8926),INDEX(Szabalyok!$B:$B,$N8926)))</f>
        <v/>
      </c>
      <c r="D8926" s="5">
        <f>IF(AND($B8926&lt;&gt;"",$C8926&lt;&gt;"",$B8926&lt;=$C8926),INDEX(Bemenet!$G$2:$G$301,$M8926),"")</f>
        <v/>
      </c>
      <c r="E8926" s="6">
        <f>IF(AND($B8926&lt;&gt;"",$C8926&lt;&gt;"",$B8926&lt;=$C8926),INDEX(Bemenet!$D$2:$D$301,$M8926),"")</f>
        <v/>
      </c>
      <c r="F8926" s="5">
        <f>IF(AND($B8926&lt;&gt;"",$C8926&lt;&gt;"",$B8926&lt;=$C8926),$C8926-$B8926+1,"")</f>
        <v/>
      </c>
      <c r="G8926" s="5">
        <f>IF($F8926="","",$F8926*$D8926)</f>
        <v/>
      </c>
      <c r="H8926" s="42">
        <f>IF($G8926="","",$O8926)</f>
        <v/>
      </c>
      <c r="I8926" s="5">
        <f>IF($G8926="","",$G8926*IF($H8926="",$O8926,$H8926)/100)</f>
        <v/>
      </c>
      <c r="J8926" s="5">
        <f>IF(OR($L8926="",NOT(COUNTIFS($L$2:$L8926,$L8926)=1)),"",SUMIFS($G:$G,$L:$L,$L8926))</f>
        <v/>
      </c>
      <c r="K8926" s="5">
        <f>IF(OR($L8926="",NOT(COUNTIFS($L$2:$L8926,$L8926)=1)),"",SUMIFS($I:$I,$L:$L,$L8926))</f>
        <v/>
      </c>
      <c r="L8926" s="6">
        <f>IF($B8926="","",YEAR($B8926))</f>
        <v/>
      </c>
      <c r="M8926" s="6">
        <f>INT((ROW()-2)/39)+1</f>
        <v/>
      </c>
      <c r="N8926" s="6">
        <f>MOD(ROW()-2,39)+2</f>
        <v/>
      </c>
      <c r="O8926" s="42">
        <f>IF(AND($B8926&lt;&gt;"",$C8926&lt;&gt;"",$B8926&lt;=$C8926),INDEX(Szabalyok!$C:$C,$N8926),"")</f>
        <v/>
      </c>
      <c r="P8926">
        <f>IF(D8926="",P8925,P8925+1)</f>
        <v/>
      </c>
    </row>
    <row r="8927">
      <c r="A8927">
        <f>IF(P8927=P8926,0,P8927)</f>
        <v/>
      </c>
      <c r="B8927" s="41">
        <f>IF($M8927&gt;300,"",IF(OR(INDEX(Bemenet!$E$2:$E$301,$M8927)="",INDEX(Bemenet!$F$2:$F$301,$M8927)=""),"",MAX(INDEX(Bemenet!$E$2:$E$301,$M8927),INDEX(Szabalyok!$A:$A,$N8927))))</f>
        <v/>
      </c>
      <c r="C8927" s="41">
        <f>IF($B8927="","",MIN(INDEX(Bemenet!$F$2:$F$301,$M8927),INDEX(Szabalyok!$B:$B,$N8927)))</f>
        <v/>
      </c>
      <c r="D8927" s="5">
        <f>IF(AND($B8927&lt;&gt;"",$C8927&lt;&gt;"",$B8927&lt;=$C8927),INDEX(Bemenet!$G$2:$G$301,$M8927),"")</f>
        <v/>
      </c>
      <c r="E8927" s="6">
        <f>IF(AND($B8927&lt;&gt;"",$C8927&lt;&gt;"",$B8927&lt;=$C8927),INDEX(Bemenet!$D$2:$D$301,$M8927),"")</f>
        <v/>
      </c>
      <c r="F8927" s="5">
        <f>IF(AND($B8927&lt;&gt;"",$C8927&lt;&gt;"",$B8927&lt;=$C8927),$C8927-$B8927+1,"")</f>
        <v/>
      </c>
      <c r="G8927" s="5">
        <f>IF($F8927="","",$F8927*$D8927)</f>
        <v/>
      </c>
      <c r="H8927" s="42">
        <f>IF($G8927="","",$O8927)</f>
        <v/>
      </c>
      <c r="I8927" s="5">
        <f>IF($G8927="","",$G8927*IF($H8927="",$O8927,$H8927)/100)</f>
        <v/>
      </c>
      <c r="J8927" s="5">
        <f>IF(OR($L8927="",NOT(COUNTIFS($L$2:$L8927,$L8927)=1)),"",SUMIFS($G:$G,$L:$L,$L8927))</f>
        <v/>
      </c>
      <c r="K8927" s="5">
        <f>IF(OR($L8927="",NOT(COUNTIFS($L$2:$L8927,$L8927)=1)),"",SUMIFS($I:$I,$L:$L,$L8927))</f>
        <v/>
      </c>
      <c r="L8927" s="6">
        <f>IF($B8927="","",YEAR($B8927))</f>
        <v/>
      </c>
      <c r="M8927" s="6">
        <f>INT((ROW()-2)/39)+1</f>
        <v/>
      </c>
      <c r="N8927" s="6">
        <f>MOD(ROW()-2,39)+2</f>
        <v/>
      </c>
      <c r="O8927" s="42">
        <f>IF(AND($B8927&lt;&gt;"",$C8927&lt;&gt;"",$B8927&lt;=$C8927),INDEX(Szabalyok!$C:$C,$N8927),"")</f>
        <v/>
      </c>
      <c r="P8927">
        <f>IF(D8927="",P8926,P8926+1)</f>
        <v/>
      </c>
    </row>
    <row r="8928">
      <c r="A8928">
        <f>IF(P8928=P8927,0,P8928)</f>
        <v/>
      </c>
      <c r="B8928" s="41">
        <f>IF($M8928&gt;300,"",IF(OR(INDEX(Bemenet!$E$2:$E$301,$M8928)="",INDEX(Bemenet!$F$2:$F$301,$M8928)=""),"",MAX(INDEX(Bemenet!$E$2:$E$301,$M8928),INDEX(Szabalyok!$A:$A,$N8928))))</f>
        <v/>
      </c>
      <c r="C8928" s="41">
        <f>IF($B8928="","",MIN(INDEX(Bemenet!$F$2:$F$301,$M8928),INDEX(Szabalyok!$B:$B,$N8928)))</f>
        <v/>
      </c>
      <c r="D8928" s="5">
        <f>IF(AND($B8928&lt;&gt;"",$C8928&lt;&gt;"",$B8928&lt;=$C8928),INDEX(Bemenet!$G$2:$G$301,$M8928),"")</f>
        <v/>
      </c>
      <c r="E8928" s="6">
        <f>IF(AND($B8928&lt;&gt;"",$C8928&lt;&gt;"",$B8928&lt;=$C8928),INDEX(Bemenet!$D$2:$D$301,$M8928),"")</f>
        <v/>
      </c>
      <c r="F8928" s="5">
        <f>IF(AND($B8928&lt;&gt;"",$C8928&lt;&gt;"",$B8928&lt;=$C8928),$C8928-$B8928+1,"")</f>
        <v/>
      </c>
      <c r="G8928" s="5">
        <f>IF($F8928="","",$F8928*$D8928)</f>
        <v/>
      </c>
      <c r="H8928" s="42">
        <f>IF($G8928="","",$O8928)</f>
        <v/>
      </c>
      <c r="I8928" s="5">
        <f>IF($G8928="","",$G8928*IF($H8928="",$O8928,$H8928)/100)</f>
        <v/>
      </c>
      <c r="J8928" s="5">
        <f>IF(OR($L8928="",NOT(COUNTIFS($L$2:$L8928,$L8928)=1)),"",SUMIFS($G:$G,$L:$L,$L8928))</f>
        <v/>
      </c>
      <c r="K8928" s="5">
        <f>IF(OR($L8928="",NOT(COUNTIFS($L$2:$L8928,$L8928)=1)),"",SUMIFS($I:$I,$L:$L,$L8928))</f>
        <v/>
      </c>
      <c r="L8928" s="6">
        <f>IF($B8928="","",YEAR($B8928))</f>
        <v/>
      </c>
      <c r="M8928" s="6">
        <f>INT((ROW()-2)/39)+1</f>
        <v/>
      </c>
      <c r="N8928" s="6">
        <f>MOD(ROW()-2,39)+2</f>
        <v/>
      </c>
      <c r="O8928" s="42">
        <f>IF(AND($B8928&lt;&gt;"",$C8928&lt;&gt;"",$B8928&lt;=$C8928),INDEX(Szabalyok!$C:$C,$N8928),"")</f>
        <v/>
      </c>
      <c r="P8928">
        <f>IF(D8928="",P8927,P8927+1)</f>
        <v/>
      </c>
    </row>
    <row r="8929">
      <c r="A8929">
        <f>IF(P8929=P8928,0,P8929)</f>
        <v/>
      </c>
      <c r="B8929" s="41">
        <f>IF($M8929&gt;300,"",IF(OR(INDEX(Bemenet!$E$2:$E$301,$M8929)="",INDEX(Bemenet!$F$2:$F$301,$M8929)=""),"",MAX(INDEX(Bemenet!$E$2:$E$301,$M8929),INDEX(Szabalyok!$A:$A,$N8929))))</f>
        <v/>
      </c>
      <c r="C8929" s="41">
        <f>IF($B8929="","",MIN(INDEX(Bemenet!$F$2:$F$301,$M8929),INDEX(Szabalyok!$B:$B,$N8929)))</f>
        <v/>
      </c>
      <c r="D8929" s="5">
        <f>IF(AND($B8929&lt;&gt;"",$C8929&lt;&gt;"",$B8929&lt;=$C8929),INDEX(Bemenet!$G$2:$G$301,$M8929),"")</f>
        <v/>
      </c>
      <c r="E8929" s="6">
        <f>IF(AND($B8929&lt;&gt;"",$C8929&lt;&gt;"",$B8929&lt;=$C8929),INDEX(Bemenet!$D$2:$D$301,$M8929),"")</f>
        <v/>
      </c>
      <c r="F8929" s="5">
        <f>IF(AND($B8929&lt;&gt;"",$C8929&lt;&gt;"",$B8929&lt;=$C8929),$C8929-$B8929+1,"")</f>
        <v/>
      </c>
      <c r="G8929" s="5">
        <f>IF($F8929="","",$F8929*$D8929)</f>
        <v/>
      </c>
      <c r="H8929" s="42">
        <f>IF($G8929="","",$O8929)</f>
        <v/>
      </c>
      <c r="I8929" s="5">
        <f>IF($G8929="","",$G8929*IF($H8929="",$O8929,$H8929)/100)</f>
        <v/>
      </c>
      <c r="J8929" s="5">
        <f>IF(OR($L8929="",NOT(COUNTIFS($L$2:$L8929,$L8929)=1)),"",SUMIFS($G:$G,$L:$L,$L8929))</f>
        <v/>
      </c>
      <c r="K8929" s="5">
        <f>IF(OR($L8929="",NOT(COUNTIFS($L$2:$L8929,$L8929)=1)),"",SUMIFS($I:$I,$L:$L,$L8929))</f>
        <v/>
      </c>
      <c r="L8929" s="6">
        <f>IF($B8929="","",YEAR($B8929))</f>
        <v/>
      </c>
      <c r="M8929" s="6">
        <f>INT((ROW()-2)/39)+1</f>
        <v/>
      </c>
      <c r="N8929" s="6">
        <f>MOD(ROW()-2,39)+2</f>
        <v/>
      </c>
      <c r="O8929" s="42">
        <f>IF(AND($B8929&lt;&gt;"",$C8929&lt;&gt;"",$B8929&lt;=$C8929),INDEX(Szabalyok!$C:$C,$N8929),"")</f>
        <v/>
      </c>
      <c r="P8929">
        <f>IF(D8929="",P8928,P8928+1)</f>
        <v/>
      </c>
    </row>
    <row r="8930">
      <c r="A8930">
        <f>IF(P8930=P8929,0,P8930)</f>
        <v/>
      </c>
      <c r="B8930" s="41">
        <f>IF($M8930&gt;300,"",IF(OR(INDEX(Bemenet!$E$2:$E$301,$M8930)="",INDEX(Bemenet!$F$2:$F$301,$M8930)=""),"",MAX(INDEX(Bemenet!$E$2:$E$301,$M8930),INDEX(Szabalyok!$A:$A,$N8930))))</f>
        <v/>
      </c>
      <c r="C8930" s="41">
        <f>IF($B8930="","",MIN(INDEX(Bemenet!$F$2:$F$301,$M8930),INDEX(Szabalyok!$B:$B,$N8930)))</f>
        <v/>
      </c>
      <c r="D8930" s="5">
        <f>IF(AND($B8930&lt;&gt;"",$C8930&lt;&gt;"",$B8930&lt;=$C8930),INDEX(Bemenet!$G$2:$G$301,$M8930),"")</f>
        <v/>
      </c>
      <c r="E8930" s="6">
        <f>IF(AND($B8930&lt;&gt;"",$C8930&lt;&gt;"",$B8930&lt;=$C8930),INDEX(Bemenet!$D$2:$D$301,$M8930),"")</f>
        <v/>
      </c>
      <c r="F8930" s="5">
        <f>IF(AND($B8930&lt;&gt;"",$C8930&lt;&gt;"",$B8930&lt;=$C8930),$C8930-$B8930+1,"")</f>
        <v/>
      </c>
      <c r="G8930" s="5">
        <f>IF($F8930="","",$F8930*$D8930)</f>
        <v/>
      </c>
      <c r="H8930" s="42">
        <f>IF($G8930="","",$O8930)</f>
        <v/>
      </c>
      <c r="I8930" s="5">
        <f>IF($G8930="","",$G8930*IF($H8930="",$O8930,$H8930)/100)</f>
        <v/>
      </c>
      <c r="J8930" s="5">
        <f>IF(OR($L8930="",NOT(COUNTIFS($L$2:$L8930,$L8930)=1)),"",SUMIFS($G:$G,$L:$L,$L8930))</f>
        <v/>
      </c>
      <c r="K8930" s="5">
        <f>IF(OR($L8930="",NOT(COUNTIFS($L$2:$L8930,$L8930)=1)),"",SUMIFS($I:$I,$L:$L,$L8930))</f>
        <v/>
      </c>
      <c r="L8930" s="6">
        <f>IF($B8930="","",YEAR($B8930))</f>
        <v/>
      </c>
      <c r="M8930" s="6">
        <f>INT((ROW()-2)/39)+1</f>
        <v/>
      </c>
      <c r="N8930" s="6">
        <f>MOD(ROW()-2,39)+2</f>
        <v/>
      </c>
      <c r="O8930" s="42">
        <f>IF(AND($B8930&lt;&gt;"",$C8930&lt;&gt;"",$B8930&lt;=$C8930),INDEX(Szabalyok!$C:$C,$N8930),"")</f>
        <v/>
      </c>
      <c r="P8930">
        <f>IF(D8930="",P8929,P8929+1)</f>
        <v/>
      </c>
    </row>
    <row r="8931">
      <c r="A8931">
        <f>IF(P8931=P8930,0,P8931)</f>
        <v/>
      </c>
      <c r="B8931" s="41">
        <f>IF($M8931&gt;300,"",IF(OR(INDEX(Bemenet!$E$2:$E$301,$M8931)="",INDEX(Bemenet!$F$2:$F$301,$M8931)=""),"",MAX(INDEX(Bemenet!$E$2:$E$301,$M8931),INDEX(Szabalyok!$A:$A,$N8931))))</f>
        <v/>
      </c>
      <c r="C8931" s="41">
        <f>IF($B8931="","",MIN(INDEX(Bemenet!$F$2:$F$301,$M8931),INDEX(Szabalyok!$B:$B,$N8931)))</f>
        <v/>
      </c>
      <c r="D8931" s="5">
        <f>IF(AND($B8931&lt;&gt;"",$C8931&lt;&gt;"",$B8931&lt;=$C8931),INDEX(Bemenet!$G$2:$G$301,$M8931),"")</f>
        <v/>
      </c>
      <c r="E8931" s="6">
        <f>IF(AND($B8931&lt;&gt;"",$C8931&lt;&gt;"",$B8931&lt;=$C8931),INDEX(Bemenet!$D$2:$D$301,$M8931),"")</f>
        <v/>
      </c>
      <c r="F8931" s="5">
        <f>IF(AND($B8931&lt;&gt;"",$C8931&lt;&gt;"",$B8931&lt;=$C8931),$C8931-$B8931+1,"")</f>
        <v/>
      </c>
      <c r="G8931" s="5">
        <f>IF($F8931="","",$F8931*$D8931)</f>
        <v/>
      </c>
      <c r="H8931" s="42">
        <f>IF($G8931="","",$O8931)</f>
        <v/>
      </c>
      <c r="I8931" s="5">
        <f>IF($G8931="","",$G8931*IF($H8931="",$O8931,$H8931)/100)</f>
        <v/>
      </c>
      <c r="J8931" s="5">
        <f>IF(OR($L8931="",NOT(COUNTIFS($L$2:$L8931,$L8931)=1)),"",SUMIFS($G:$G,$L:$L,$L8931))</f>
        <v/>
      </c>
      <c r="K8931" s="5">
        <f>IF(OR($L8931="",NOT(COUNTIFS($L$2:$L8931,$L8931)=1)),"",SUMIFS($I:$I,$L:$L,$L8931))</f>
        <v/>
      </c>
      <c r="L8931" s="6">
        <f>IF($B8931="","",YEAR($B8931))</f>
        <v/>
      </c>
      <c r="M8931" s="6">
        <f>INT((ROW()-2)/39)+1</f>
        <v/>
      </c>
      <c r="N8931" s="6">
        <f>MOD(ROW()-2,39)+2</f>
        <v/>
      </c>
      <c r="O8931" s="42">
        <f>IF(AND($B8931&lt;&gt;"",$C8931&lt;&gt;"",$B8931&lt;=$C8931),INDEX(Szabalyok!$C:$C,$N8931),"")</f>
        <v/>
      </c>
      <c r="P8931">
        <f>IF(D8931="",P8930,P8930+1)</f>
        <v/>
      </c>
    </row>
    <row r="8932">
      <c r="A8932">
        <f>IF(P8932=P8931,0,P8932)</f>
        <v/>
      </c>
      <c r="B8932" s="41">
        <f>IF($M8932&gt;300,"",IF(OR(INDEX(Bemenet!$E$2:$E$301,$M8932)="",INDEX(Bemenet!$F$2:$F$301,$M8932)=""),"",MAX(INDEX(Bemenet!$E$2:$E$301,$M8932),INDEX(Szabalyok!$A:$A,$N8932))))</f>
        <v/>
      </c>
      <c r="C8932" s="41">
        <f>IF($B8932="","",MIN(INDEX(Bemenet!$F$2:$F$301,$M8932),INDEX(Szabalyok!$B:$B,$N8932)))</f>
        <v/>
      </c>
      <c r="D8932" s="5">
        <f>IF(AND($B8932&lt;&gt;"",$C8932&lt;&gt;"",$B8932&lt;=$C8932),INDEX(Bemenet!$G$2:$G$301,$M8932),"")</f>
        <v/>
      </c>
      <c r="E8932" s="6">
        <f>IF(AND($B8932&lt;&gt;"",$C8932&lt;&gt;"",$B8932&lt;=$C8932),INDEX(Bemenet!$D$2:$D$301,$M8932),"")</f>
        <v/>
      </c>
      <c r="F8932" s="5">
        <f>IF(AND($B8932&lt;&gt;"",$C8932&lt;&gt;"",$B8932&lt;=$C8932),$C8932-$B8932+1,"")</f>
        <v/>
      </c>
      <c r="G8932" s="5">
        <f>IF($F8932="","",$F8932*$D8932)</f>
        <v/>
      </c>
      <c r="H8932" s="42">
        <f>IF($G8932="","",$O8932)</f>
        <v/>
      </c>
      <c r="I8932" s="5">
        <f>IF($G8932="","",$G8932*IF($H8932="",$O8932,$H8932)/100)</f>
        <v/>
      </c>
      <c r="J8932" s="5">
        <f>IF(OR($L8932="",NOT(COUNTIFS($L$2:$L8932,$L8932)=1)),"",SUMIFS($G:$G,$L:$L,$L8932))</f>
        <v/>
      </c>
      <c r="K8932" s="5">
        <f>IF(OR($L8932="",NOT(COUNTIFS($L$2:$L8932,$L8932)=1)),"",SUMIFS($I:$I,$L:$L,$L8932))</f>
        <v/>
      </c>
      <c r="L8932" s="6">
        <f>IF($B8932="","",YEAR($B8932))</f>
        <v/>
      </c>
      <c r="M8932" s="6">
        <f>INT((ROW()-2)/39)+1</f>
        <v/>
      </c>
      <c r="N8932" s="6">
        <f>MOD(ROW()-2,39)+2</f>
        <v/>
      </c>
      <c r="O8932" s="42">
        <f>IF(AND($B8932&lt;&gt;"",$C8932&lt;&gt;"",$B8932&lt;=$C8932),INDEX(Szabalyok!$C:$C,$N8932),"")</f>
        <v/>
      </c>
      <c r="P8932">
        <f>IF(D8932="",P8931,P8931+1)</f>
        <v/>
      </c>
    </row>
    <row r="8933">
      <c r="A8933">
        <f>IF(P8933=P8932,0,P8933)</f>
        <v/>
      </c>
      <c r="B8933" s="41">
        <f>IF($M8933&gt;300,"",IF(OR(INDEX(Bemenet!$E$2:$E$301,$M8933)="",INDEX(Bemenet!$F$2:$F$301,$M8933)=""),"",MAX(INDEX(Bemenet!$E$2:$E$301,$M8933),INDEX(Szabalyok!$A:$A,$N8933))))</f>
        <v/>
      </c>
      <c r="C8933" s="41">
        <f>IF($B8933="","",MIN(INDEX(Bemenet!$F$2:$F$301,$M8933),INDEX(Szabalyok!$B:$B,$N8933)))</f>
        <v/>
      </c>
      <c r="D8933" s="5">
        <f>IF(AND($B8933&lt;&gt;"",$C8933&lt;&gt;"",$B8933&lt;=$C8933),INDEX(Bemenet!$G$2:$G$301,$M8933),"")</f>
        <v/>
      </c>
      <c r="E8933" s="6">
        <f>IF(AND($B8933&lt;&gt;"",$C8933&lt;&gt;"",$B8933&lt;=$C8933),INDEX(Bemenet!$D$2:$D$301,$M8933),"")</f>
        <v/>
      </c>
      <c r="F8933" s="5">
        <f>IF(AND($B8933&lt;&gt;"",$C8933&lt;&gt;"",$B8933&lt;=$C8933),$C8933-$B8933+1,"")</f>
        <v/>
      </c>
      <c r="G8933" s="5">
        <f>IF($F8933="","",$F8933*$D8933)</f>
        <v/>
      </c>
      <c r="H8933" s="42">
        <f>IF($G8933="","",$O8933)</f>
        <v/>
      </c>
      <c r="I8933" s="5">
        <f>IF($G8933="","",$G8933*IF($H8933="",$O8933,$H8933)/100)</f>
        <v/>
      </c>
      <c r="J8933" s="5">
        <f>IF(OR($L8933="",NOT(COUNTIFS($L$2:$L8933,$L8933)=1)),"",SUMIFS($G:$G,$L:$L,$L8933))</f>
        <v/>
      </c>
      <c r="K8933" s="5">
        <f>IF(OR($L8933="",NOT(COUNTIFS($L$2:$L8933,$L8933)=1)),"",SUMIFS($I:$I,$L:$L,$L8933))</f>
        <v/>
      </c>
      <c r="L8933" s="6">
        <f>IF($B8933="","",YEAR($B8933))</f>
        <v/>
      </c>
      <c r="M8933" s="6">
        <f>INT((ROW()-2)/39)+1</f>
        <v/>
      </c>
      <c r="N8933" s="6">
        <f>MOD(ROW()-2,39)+2</f>
        <v/>
      </c>
      <c r="O8933" s="42">
        <f>IF(AND($B8933&lt;&gt;"",$C8933&lt;&gt;"",$B8933&lt;=$C8933),INDEX(Szabalyok!$C:$C,$N8933),"")</f>
        <v/>
      </c>
      <c r="P8933">
        <f>IF(D8933="",P8932,P8932+1)</f>
        <v/>
      </c>
    </row>
    <row r="8934">
      <c r="A8934">
        <f>IF(P8934=P8933,0,P8934)</f>
        <v/>
      </c>
      <c r="B8934" s="41">
        <f>IF($M8934&gt;300,"",IF(OR(INDEX(Bemenet!$E$2:$E$301,$M8934)="",INDEX(Bemenet!$F$2:$F$301,$M8934)=""),"",MAX(INDEX(Bemenet!$E$2:$E$301,$M8934),INDEX(Szabalyok!$A:$A,$N8934))))</f>
        <v/>
      </c>
      <c r="C8934" s="41">
        <f>IF($B8934="","",MIN(INDEX(Bemenet!$F$2:$F$301,$M8934),INDEX(Szabalyok!$B:$B,$N8934)))</f>
        <v/>
      </c>
      <c r="D8934" s="5">
        <f>IF(AND($B8934&lt;&gt;"",$C8934&lt;&gt;"",$B8934&lt;=$C8934),INDEX(Bemenet!$G$2:$G$301,$M8934),"")</f>
        <v/>
      </c>
      <c r="E8934" s="6">
        <f>IF(AND($B8934&lt;&gt;"",$C8934&lt;&gt;"",$B8934&lt;=$C8934),INDEX(Bemenet!$D$2:$D$301,$M8934),"")</f>
        <v/>
      </c>
      <c r="F8934" s="5">
        <f>IF(AND($B8934&lt;&gt;"",$C8934&lt;&gt;"",$B8934&lt;=$C8934),$C8934-$B8934+1,"")</f>
        <v/>
      </c>
      <c r="G8934" s="5">
        <f>IF($F8934="","",$F8934*$D8934)</f>
        <v/>
      </c>
      <c r="H8934" s="42">
        <f>IF($G8934="","",$O8934)</f>
        <v/>
      </c>
      <c r="I8934" s="5">
        <f>IF($G8934="","",$G8934*IF($H8934="",$O8934,$H8934)/100)</f>
        <v/>
      </c>
      <c r="J8934" s="5">
        <f>IF(OR($L8934="",NOT(COUNTIFS($L$2:$L8934,$L8934)=1)),"",SUMIFS($G:$G,$L:$L,$L8934))</f>
        <v/>
      </c>
      <c r="K8934" s="5">
        <f>IF(OR($L8934="",NOT(COUNTIFS($L$2:$L8934,$L8934)=1)),"",SUMIFS($I:$I,$L:$L,$L8934))</f>
        <v/>
      </c>
      <c r="L8934" s="6">
        <f>IF($B8934="","",YEAR($B8934))</f>
        <v/>
      </c>
      <c r="M8934" s="6">
        <f>INT((ROW()-2)/39)+1</f>
        <v/>
      </c>
      <c r="N8934" s="6">
        <f>MOD(ROW()-2,39)+2</f>
        <v/>
      </c>
      <c r="O8934" s="42">
        <f>IF(AND($B8934&lt;&gt;"",$C8934&lt;&gt;"",$B8934&lt;=$C8934),INDEX(Szabalyok!$C:$C,$N8934),"")</f>
        <v/>
      </c>
      <c r="P8934">
        <f>IF(D8934="",P8933,P8933+1)</f>
        <v/>
      </c>
    </row>
    <row r="8935">
      <c r="A8935">
        <f>IF(P8935=P8934,0,P8935)</f>
        <v/>
      </c>
      <c r="B8935" s="41">
        <f>IF($M8935&gt;300,"",IF(OR(INDEX(Bemenet!$E$2:$E$301,$M8935)="",INDEX(Bemenet!$F$2:$F$301,$M8935)=""),"",MAX(INDEX(Bemenet!$E$2:$E$301,$M8935),INDEX(Szabalyok!$A:$A,$N8935))))</f>
        <v/>
      </c>
      <c r="C8935" s="41">
        <f>IF($B8935="","",MIN(INDEX(Bemenet!$F$2:$F$301,$M8935),INDEX(Szabalyok!$B:$B,$N8935)))</f>
        <v/>
      </c>
      <c r="D8935" s="5">
        <f>IF(AND($B8935&lt;&gt;"",$C8935&lt;&gt;"",$B8935&lt;=$C8935),INDEX(Bemenet!$G$2:$G$301,$M8935),"")</f>
        <v/>
      </c>
      <c r="E8935" s="6">
        <f>IF(AND($B8935&lt;&gt;"",$C8935&lt;&gt;"",$B8935&lt;=$C8935),INDEX(Bemenet!$D$2:$D$301,$M8935),"")</f>
        <v/>
      </c>
      <c r="F8935" s="5">
        <f>IF(AND($B8935&lt;&gt;"",$C8935&lt;&gt;"",$B8935&lt;=$C8935),$C8935-$B8935+1,"")</f>
        <v/>
      </c>
      <c r="G8935" s="5">
        <f>IF($F8935="","",$F8935*$D8935)</f>
        <v/>
      </c>
      <c r="H8935" s="42">
        <f>IF($G8935="","",$O8935)</f>
        <v/>
      </c>
      <c r="I8935" s="5">
        <f>IF($G8935="","",$G8935*IF($H8935="",$O8935,$H8935)/100)</f>
        <v/>
      </c>
      <c r="J8935" s="5">
        <f>IF(OR($L8935="",NOT(COUNTIFS($L$2:$L8935,$L8935)=1)),"",SUMIFS($G:$G,$L:$L,$L8935))</f>
        <v/>
      </c>
      <c r="K8935" s="5">
        <f>IF(OR($L8935="",NOT(COUNTIFS($L$2:$L8935,$L8935)=1)),"",SUMIFS($I:$I,$L:$L,$L8935))</f>
        <v/>
      </c>
      <c r="L8935" s="6">
        <f>IF($B8935="","",YEAR($B8935))</f>
        <v/>
      </c>
      <c r="M8935" s="6">
        <f>INT((ROW()-2)/39)+1</f>
        <v/>
      </c>
      <c r="N8935" s="6">
        <f>MOD(ROW()-2,39)+2</f>
        <v/>
      </c>
      <c r="O8935" s="42">
        <f>IF(AND($B8935&lt;&gt;"",$C8935&lt;&gt;"",$B8935&lt;=$C8935),INDEX(Szabalyok!$C:$C,$N8935),"")</f>
        <v/>
      </c>
      <c r="P8935">
        <f>IF(D8935="",P8934,P8934+1)</f>
        <v/>
      </c>
    </row>
    <row r="8936">
      <c r="A8936">
        <f>IF(P8936=P8935,0,P8936)</f>
        <v/>
      </c>
      <c r="B8936" s="41">
        <f>IF($M8936&gt;300,"",IF(OR(INDEX(Bemenet!$E$2:$E$301,$M8936)="",INDEX(Bemenet!$F$2:$F$301,$M8936)=""),"",MAX(INDEX(Bemenet!$E$2:$E$301,$M8936),INDEX(Szabalyok!$A:$A,$N8936))))</f>
        <v/>
      </c>
      <c r="C8936" s="41">
        <f>IF($B8936="","",MIN(INDEX(Bemenet!$F$2:$F$301,$M8936),INDEX(Szabalyok!$B:$B,$N8936)))</f>
        <v/>
      </c>
      <c r="D8936" s="5">
        <f>IF(AND($B8936&lt;&gt;"",$C8936&lt;&gt;"",$B8936&lt;=$C8936),INDEX(Bemenet!$G$2:$G$301,$M8936),"")</f>
        <v/>
      </c>
      <c r="E8936" s="6">
        <f>IF(AND($B8936&lt;&gt;"",$C8936&lt;&gt;"",$B8936&lt;=$C8936),INDEX(Bemenet!$D$2:$D$301,$M8936),"")</f>
        <v/>
      </c>
      <c r="F8936" s="5">
        <f>IF(AND($B8936&lt;&gt;"",$C8936&lt;&gt;"",$B8936&lt;=$C8936),$C8936-$B8936+1,"")</f>
        <v/>
      </c>
      <c r="G8936" s="5">
        <f>IF($F8936="","",$F8936*$D8936)</f>
        <v/>
      </c>
      <c r="H8936" s="42">
        <f>IF($G8936="","",$O8936)</f>
        <v/>
      </c>
      <c r="I8936" s="5">
        <f>IF($G8936="","",$G8936*IF($H8936="",$O8936,$H8936)/100)</f>
        <v/>
      </c>
      <c r="J8936" s="5">
        <f>IF(OR($L8936="",NOT(COUNTIFS($L$2:$L8936,$L8936)=1)),"",SUMIFS($G:$G,$L:$L,$L8936))</f>
        <v/>
      </c>
      <c r="K8936" s="5">
        <f>IF(OR($L8936="",NOT(COUNTIFS($L$2:$L8936,$L8936)=1)),"",SUMIFS($I:$I,$L:$L,$L8936))</f>
        <v/>
      </c>
      <c r="L8936" s="6">
        <f>IF($B8936="","",YEAR($B8936))</f>
        <v/>
      </c>
      <c r="M8936" s="6">
        <f>INT((ROW()-2)/39)+1</f>
        <v/>
      </c>
      <c r="N8936" s="6">
        <f>MOD(ROW()-2,39)+2</f>
        <v/>
      </c>
      <c r="O8936" s="42">
        <f>IF(AND($B8936&lt;&gt;"",$C8936&lt;&gt;"",$B8936&lt;=$C8936),INDEX(Szabalyok!$C:$C,$N8936),"")</f>
        <v/>
      </c>
      <c r="P8936">
        <f>IF(D8936="",P8935,P8935+1)</f>
        <v/>
      </c>
    </row>
    <row r="8937">
      <c r="A8937">
        <f>IF(P8937=P8936,0,P8937)</f>
        <v/>
      </c>
      <c r="B8937" s="41">
        <f>IF($M8937&gt;300,"",IF(OR(INDEX(Bemenet!$E$2:$E$301,$M8937)="",INDEX(Bemenet!$F$2:$F$301,$M8937)=""),"",MAX(INDEX(Bemenet!$E$2:$E$301,$M8937),INDEX(Szabalyok!$A:$A,$N8937))))</f>
        <v/>
      </c>
      <c r="C8937" s="41">
        <f>IF($B8937="","",MIN(INDEX(Bemenet!$F$2:$F$301,$M8937),INDEX(Szabalyok!$B:$B,$N8937)))</f>
        <v/>
      </c>
      <c r="D8937" s="5">
        <f>IF(AND($B8937&lt;&gt;"",$C8937&lt;&gt;"",$B8937&lt;=$C8937),INDEX(Bemenet!$G$2:$G$301,$M8937),"")</f>
        <v/>
      </c>
      <c r="E8937" s="6">
        <f>IF(AND($B8937&lt;&gt;"",$C8937&lt;&gt;"",$B8937&lt;=$C8937),INDEX(Bemenet!$D$2:$D$301,$M8937),"")</f>
        <v/>
      </c>
      <c r="F8937" s="5">
        <f>IF(AND($B8937&lt;&gt;"",$C8937&lt;&gt;"",$B8937&lt;=$C8937),$C8937-$B8937+1,"")</f>
        <v/>
      </c>
      <c r="G8937" s="5">
        <f>IF($F8937="","",$F8937*$D8937)</f>
        <v/>
      </c>
      <c r="H8937" s="42">
        <f>IF($G8937="","",$O8937)</f>
        <v/>
      </c>
      <c r="I8937" s="5">
        <f>IF($G8937="","",$G8937*IF($H8937="",$O8937,$H8937)/100)</f>
        <v/>
      </c>
      <c r="J8937" s="5">
        <f>IF(OR($L8937="",NOT(COUNTIFS($L$2:$L8937,$L8937)=1)),"",SUMIFS($G:$G,$L:$L,$L8937))</f>
        <v/>
      </c>
      <c r="K8937" s="5">
        <f>IF(OR($L8937="",NOT(COUNTIFS($L$2:$L8937,$L8937)=1)),"",SUMIFS($I:$I,$L:$L,$L8937))</f>
        <v/>
      </c>
      <c r="L8937" s="6">
        <f>IF($B8937="","",YEAR($B8937))</f>
        <v/>
      </c>
      <c r="M8937" s="6">
        <f>INT((ROW()-2)/39)+1</f>
        <v/>
      </c>
      <c r="N8937" s="6">
        <f>MOD(ROW()-2,39)+2</f>
        <v/>
      </c>
      <c r="O8937" s="42">
        <f>IF(AND($B8937&lt;&gt;"",$C8937&lt;&gt;"",$B8937&lt;=$C8937),INDEX(Szabalyok!$C:$C,$N8937),"")</f>
        <v/>
      </c>
      <c r="P8937">
        <f>IF(D8937="",P8936,P8936+1)</f>
        <v/>
      </c>
    </row>
    <row r="8938">
      <c r="A8938">
        <f>IF(P8938=P8937,0,P8938)</f>
        <v/>
      </c>
      <c r="B8938" s="41">
        <f>IF($M8938&gt;300,"",IF(OR(INDEX(Bemenet!$E$2:$E$301,$M8938)="",INDEX(Bemenet!$F$2:$F$301,$M8938)=""),"",MAX(INDEX(Bemenet!$E$2:$E$301,$M8938),INDEX(Szabalyok!$A:$A,$N8938))))</f>
        <v/>
      </c>
      <c r="C8938" s="41">
        <f>IF($B8938="","",MIN(INDEX(Bemenet!$F$2:$F$301,$M8938),INDEX(Szabalyok!$B:$B,$N8938)))</f>
        <v/>
      </c>
      <c r="D8938" s="5">
        <f>IF(AND($B8938&lt;&gt;"",$C8938&lt;&gt;"",$B8938&lt;=$C8938),INDEX(Bemenet!$G$2:$G$301,$M8938),"")</f>
        <v/>
      </c>
      <c r="E8938" s="6">
        <f>IF(AND($B8938&lt;&gt;"",$C8938&lt;&gt;"",$B8938&lt;=$C8938),INDEX(Bemenet!$D$2:$D$301,$M8938),"")</f>
        <v/>
      </c>
      <c r="F8938" s="5">
        <f>IF(AND($B8938&lt;&gt;"",$C8938&lt;&gt;"",$B8938&lt;=$C8938),$C8938-$B8938+1,"")</f>
        <v/>
      </c>
      <c r="G8938" s="5">
        <f>IF($F8938="","",$F8938*$D8938)</f>
        <v/>
      </c>
      <c r="H8938" s="42">
        <f>IF($G8938="","",$O8938)</f>
        <v/>
      </c>
      <c r="I8938" s="5">
        <f>IF($G8938="","",$G8938*IF($H8938="",$O8938,$H8938)/100)</f>
        <v/>
      </c>
      <c r="J8938" s="5">
        <f>IF(OR($L8938="",NOT(COUNTIFS($L$2:$L8938,$L8938)=1)),"",SUMIFS($G:$G,$L:$L,$L8938))</f>
        <v/>
      </c>
      <c r="K8938" s="5">
        <f>IF(OR($L8938="",NOT(COUNTIFS($L$2:$L8938,$L8938)=1)),"",SUMIFS($I:$I,$L:$L,$L8938))</f>
        <v/>
      </c>
      <c r="L8938" s="6">
        <f>IF($B8938="","",YEAR($B8938))</f>
        <v/>
      </c>
      <c r="M8938" s="6">
        <f>INT((ROW()-2)/39)+1</f>
        <v/>
      </c>
      <c r="N8938" s="6">
        <f>MOD(ROW()-2,39)+2</f>
        <v/>
      </c>
      <c r="O8938" s="42">
        <f>IF(AND($B8938&lt;&gt;"",$C8938&lt;&gt;"",$B8938&lt;=$C8938),INDEX(Szabalyok!$C:$C,$N8938),"")</f>
        <v/>
      </c>
      <c r="P8938">
        <f>IF(D8938="",P8937,P8937+1)</f>
        <v/>
      </c>
    </row>
    <row r="8939">
      <c r="A8939">
        <f>IF(P8939=P8938,0,P8939)</f>
        <v/>
      </c>
      <c r="B8939" s="41">
        <f>IF($M8939&gt;300,"",IF(OR(INDEX(Bemenet!$E$2:$E$301,$M8939)="",INDEX(Bemenet!$F$2:$F$301,$M8939)=""),"",MAX(INDEX(Bemenet!$E$2:$E$301,$M8939),INDEX(Szabalyok!$A:$A,$N8939))))</f>
        <v/>
      </c>
      <c r="C8939" s="41">
        <f>IF($B8939="","",MIN(INDEX(Bemenet!$F$2:$F$301,$M8939),INDEX(Szabalyok!$B:$B,$N8939)))</f>
        <v/>
      </c>
      <c r="D8939" s="5">
        <f>IF(AND($B8939&lt;&gt;"",$C8939&lt;&gt;"",$B8939&lt;=$C8939),INDEX(Bemenet!$G$2:$G$301,$M8939),"")</f>
        <v/>
      </c>
      <c r="E8939" s="6">
        <f>IF(AND($B8939&lt;&gt;"",$C8939&lt;&gt;"",$B8939&lt;=$C8939),INDEX(Bemenet!$D$2:$D$301,$M8939),"")</f>
        <v/>
      </c>
      <c r="F8939" s="5">
        <f>IF(AND($B8939&lt;&gt;"",$C8939&lt;&gt;"",$B8939&lt;=$C8939),$C8939-$B8939+1,"")</f>
        <v/>
      </c>
      <c r="G8939" s="5">
        <f>IF($F8939="","",$F8939*$D8939)</f>
        <v/>
      </c>
      <c r="H8939" s="42">
        <f>IF($G8939="","",$O8939)</f>
        <v/>
      </c>
      <c r="I8939" s="5">
        <f>IF($G8939="","",$G8939*IF($H8939="",$O8939,$H8939)/100)</f>
        <v/>
      </c>
      <c r="J8939" s="5">
        <f>IF(OR($L8939="",NOT(COUNTIFS($L$2:$L8939,$L8939)=1)),"",SUMIFS($G:$G,$L:$L,$L8939))</f>
        <v/>
      </c>
      <c r="K8939" s="5">
        <f>IF(OR($L8939="",NOT(COUNTIFS($L$2:$L8939,$L8939)=1)),"",SUMIFS($I:$I,$L:$L,$L8939))</f>
        <v/>
      </c>
      <c r="L8939" s="6">
        <f>IF($B8939="","",YEAR($B8939))</f>
        <v/>
      </c>
      <c r="M8939" s="6">
        <f>INT((ROW()-2)/39)+1</f>
        <v/>
      </c>
      <c r="N8939" s="6">
        <f>MOD(ROW()-2,39)+2</f>
        <v/>
      </c>
      <c r="O8939" s="42">
        <f>IF(AND($B8939&lt;&gt;"",$C8939&lt;&gt;"",$B8939&lt;=$C8939),INDEX(Szabalyok!$C:$C,$N8939),"")</f>
        <v/>
      </c>
      <c r="P8939">
        <f>IF(D8939="",P8938,P8938+1)</f>
        <v/>
      </c>
    </row>
    <row r="8940">
      <c r="A8940">
        <f>IF(P8940=P8939,0,P8940)</f>
        <v/>
      </c>
      <c r="B8940" s="41">
        <f>IF($M8940&gt;300,"",IF(OR(INDEX(Bemenet!$E$2:$E$301,$M8940)="",INDEX(Bemenet!$F$2:$F$301,$M8940)=""),"",MAX(INDEX(Bemenet!$E$2:$E$301,$M8940),INDEX(Szabalyok!$A:$A,$N8940))))</f>
        <v/>
      </c>
      <c r="C8940" s="41">
        <f>IF($B8940="","",MIN(INDEX(Bemenet!$F$2:$F$301,$M8940),INDEX(Szabalyok!$B:$B,$N8940)))</f>
        <v/>
      </c>
      <c r="D8940" s="5">
        <f>IF(AND($B8940&lt;&gt;"",$C8940&lt;&gt;"",$B8940&lt;=$C8940),INDEX(Bemenet!$G$2:$G$301,$M8940),"")</f>
        <v/>
      </c>
      <c r="E8940" s="6">
        <f>IF(AND($B8940&lt;&gt;"",$C8940&lt;&gt;"",$B8940&lt;=$C8940),INDEX(Bemenet!$D$2:$D$301,$M8940),"")</f>
        <v/>
      </c>
      <c r="F8940" s="5">
        <f>IF(AND($B8940&lt;&gt;"",$C8940&lt;&gt;"",$B8940&lt;=$C8940),$C8940-$B8940+1,"")</f>
        <v/>
      </c>
      <c r="G8940" s="5">
        <f>IF($F8940="","",$F8940*$D8940)</f>
        <v/>
      </c>
      <c r="H8940" s="42">
        <f>IF($G8940="","",$O8940)</f>
        <v/>
      </c>
      <c r="I8940" s="5">
        <f>IF($G8940="","",$G8940*IF($H8940="",$O8940,$H8940)/100)</f>
        <v/>
      </c>
      <c r="J8940" s="5">
        <f>IF(OR($L8940="",NOT(COUNTIFS($L$2:$L8940,$L8940)=1)),"",SUMIFS($G:$G,$L:$L,$L8940))</f>
        <v/>
      </c>
      <c r="K8940" s="5">
        <f>IF(OR($L8940="",NOT(COUNTIFS($L$2:$L8940,$L8940)=1)),"",SUMIFS($I:$I,$L:$L,$L8940))</f>
        <v/>
      </c>
      <c r="L8940" s="6">
        <f>IF($B8940="","",YEAR($B8940))</f>
        <v/>
      </c>
      <c r="M8940" s="6">
        <f>INT((ROW()-2)/39)+1</f>
        <v/>
      </c>
      <c r="N8940" s="6">
        <f>MOD(ROW()-2,39)+2</f>
        <v/>
      </c>
      <c r="O8940" s="42">
        <f>IF(AND($B8940&lt;&gt;"",$C8940&lt;&gt;"",$B8940&lt;=$C8940),INDEX(Szabalyok!$C:$C,$N8940),"")</f>
        <v/>
      </c>
      <c r="P8940">
        <f>IF(D8940="",P8939,P8939+1)</f>
        <v/>
      </c>
    </row>
    <row r="8941">
      <c r="A8941">
        <f>IF(P8941=P8940,0,P8941)</f>
        <v/>
      </c>
      <c r="B8941" s="41">
        <f>IF($M8941&gt;300,"",IF(OR(INDEX(Bemenet!$E$2:$E$301,$M8941)="",INDEX(Bemenet!$F$2:$F$301,$M8941)=""),"",MAX(INDEX(Bemenet!$E$2:$E$301,$M8941),INDEX(Szabalyok!$A:$A,$N8941))))</f>
        <v/>
      </c>
      <c r="C8941" s="41">
        <f>IF($B8941="","",MIN(INDEX(Bemenet!$F$2:$F$301,$M8941),INDEX(Szabalyok!$B:$B,$N8941)))</f>
        <v/>
      </c>
      <c r="D8941" s="5">
        <f>IF(AND($B8941&lt;&gt;"",$C8941&lt;&gt;"",$B8941&lt;=$C8941),INDEX(Bemenet!$G$2:$G$301,$M8941),"")</f>
        <v/>
      </c>
      <c r="E8941" s="6">
        <f>IF(AND($B8941&lt;&gt;"",$C8941&lt;&gt;"",$B8941&lt;=$C8941),INDEX(Bemenet!$D$2:$D$301,$M8941),"")</f>
        <v/>
      </c>
      <c r="F8941" s="5">
        <f>IF(AND($B8941&lt;&gt;"",$C8941&lt;&gt;"",$B8941&lt;=$C8941),$C8941-$B8941+1,"")</f>
        <v/>
      </c>
      <c r="G8941" s="5">
        <f>IF($F8941="","",$F8941*$D8941)</f>
        <v/>
      </c>
      <c r="H8941" s="42">
        <f>IF($G8941="","",$O8941)</f>
        <v/>
      </c>
      <c r="I8941" s="5">
        <f>IF($G8941="","",$G8941*IF($H8941="",$O8941,$H8941)/100)</f>
        <v/>
      </c>
      <c r="J8941" s="5">
        <f>IF(OR($L8941="",NOT(COUNTIFS($L$2:$L8941,$L8941)=1)),"",SUMIFS($G:$G,$L:$L,$L8941))</f>
        <v/>
      </c>
      <c r="K8941" s="5">
        <f>IF(OR($L8941="",NOT(COUNTIFS($L$2:$L8941,$L8941)=1)),"",SUMIFS($I:$I,$L:$L,$L8941))</f>
        <v/>
      </c>
      <c r="L8941" s="6">
        <f>IF($B8941="","",YEAR($B8941))</f>
        <v/>
      </c>
      <c r="M8941" s="6">
        <f>INT((ROW()-2)/39)+1</f>
        <v/>
      </c>
      <c r="N8941" s="6">
        <f>MOD(ROW()-2,39)+2</f>
        <v/>
      </c>
      <c r="O8941" s="42">
        <f>IF(AND($B8941&lt;&gt;"",$C8941&lt;&gt;"",$B8941&lt;=$C8941),INDEX(Szabalyok!$C:$C,$N8941),"")</f>
        <v/>
      </c>
      <c r="P8941">
        <f>IF(D8941="",P8940,P8940+1)</f>
        <v/>
      </c>
    </row>
    <row r="8942">
      <c r="A8942">
        <f>IF(P8942=P8941,0,P8942)</f>
        <v/>
      </c>
      <c r="B8942" s="41">
        <f>IF($M8942&gt;300,"",IF(OR(INDEX(Bemenet!$E$2:$E$301,$M8942)="",INDEX(Bemenet!$F$2:$F$301,$M8942)=""),"",MAX(INDEX(Bemenet!$E$2:$E$301,$M8942),INDEX(Szabalyok!$A:$A,$N8942))))</f>
        <v/>
      </c>
      <c r="C8942" s="41">
        <f>IF($B8942="","",MIN(INDEX(Bemenet!$F$2:$F$301,$M8942),INDEX(Szabalyok!$B:$B,$N8942)))</f>
        <v/>
      </c>
      <c r="D8942" s="5">
        <f>IF(AND($B8942&lt;&gt;"",$C8942&lt;&gt;"",$B8942&lt;=$C8942),INDEX(Bemenet!$G$2:$G$301,$M8942),"")</f>
        <v/>
      </c>
      <c r="E8942" s="6">
        <f>IF(AND($B8942&lt;&gt;"",$C8942&lt;&gt;"",$B8942&lt;=$C8942),INDEX(Bemenet!$D$2:$D$301,$M8942),"")</f>
        <v/>
      </c>
      <c r="F8942" s="5">
        <f>IF(AND($B8942&lt;&gt;"",$C8942&lt;&gt;"",$B8942&lt;=$C8942),$C8942-$B8942+1,"")</f>
        <v/>
      </c>
      <c r="G8942" s="5">
        <f>IF($F8942="","",$F8942*$D8942)</f>
        <v/>
      </c>
      <c r="H8942" s="42">
        <f>IF($G8942="","",$O8942)</f>
        <v/>
      </c>
      <c r="I8942" s="5">
        <f>IF($G8942="","",$G8942*IF($H8942="",$O8942,$H8942)/100)</f>
        <v/>
      </c>
      <c r="J8942" s="5">
        <f>IF(OR($L8942="",NOT(COUNTIFS($L$2:$L8942,$L8942)=1)),"",SUMIFS($G:$G,$L:$L,$L8942))</f>
        <v/>
      </c>
      <c r="K8942" s="5">
        <f>IF(OR($L8942="",NOT(COUNTIFS($L$2:$L8942,$L8942)=1)),"",SUMIFS($I:$I,$L:$L,$L8942))</f>
        <v/>
      </c>
      <c r="L8942" s="6">
        <f>IF($B8942="","",YEAR($B8942))</f>
        <v/>
      </c>
      <c r="M8942" s="6">
        <f>INT((ROW()-2)/39)+1</f>
        <v/>
      </c>
      <c r="N8942" s="6">
        <f>MOD(ROW()-2,39)+2</f>
        <v/>
      </c>
      <c r="O8942" s="42">
        <f>IF(AND($B8942&lt;&gt;"",$C8942&lt;&gt;"",$B8942&lt;=$C8942),INDEX(Szabalyok!$C:$C,$N8942),"")</f>
        <v/>
      </c>
      <c r="P8942">
        <f>IF(D8942="",P8941,P8941+1)</f>
        <v/>
      </c>
    </row>
    <row r="8943">
      <c r="A8943">
        <f>IF(P8943=P8942,0,P8943)</f>
        <v/>
      </c>
      <c r="B8943" s="41">
        <f>IF($M8943&gt;300,"",IF(OR(INDEX(Bemenet!$E$2:$E$301,$M8943)="",INDEX(Bemenet!$F$2:$F$301,$M8943)=""),"",MAX(INDEX(Bemenet!$E$2:$E$301,$M8943),INDEX(Szabalyok!$A:$A,$N8943))))</f>
        <v/>
      </c>
      <c r="C8943" s="41">
        <f>IF($B8943="","",MIN(INDEX(Bemenet!$F$2:$F$301,$M8943),INDEX(Szabalyok!$B:$B,$N8943)))</f>
        <v/>
      </c>
      <c r="D8943" s="5">
        <f>IF(AND($B8943&lt;&gt;"",$C8943&lt;&gt;"",$B8943&lt;=$C8943),INDEX(Bemenet!$G$2:$G$301,$M8943),"")</f>
        <v/>
      </c>
      <c r="E8943" s="6">
        <f>IF(AND($B8943&lt;&gt;"",$C8943&lt;&gt;"",$B8943&lt;=$C8943),INDEX(Bemenet!$D$2:$D$301,$M8943),"")</f>
        <v/>
      </c>
      <c r="F8943" s="5">
        <f>IF(AND($B8943&lt;&gt;"",$C8943&lt;&gt;"",$B8943&lt;=$C8943),$C8943-$B8943+1,"")</f>
        <v/>
      </c>
      <c r="G8943" s="5">
        <f>IF($F8943="","",$F8943*$D8943)</f>
        <v/>
      </c>
      <c r="H8943" s="42">
        <f>IF($G8943="","",$O8943)</f>
        <v/>
      </c>
      <c r="I8943" s="5">
        <f>IF($G8943="","",$G8943*IF($H8943="",$O8943,$H8943)/100)</f>
        <v/>
      </c>
      <c r="J8943" s="5">
        <f>IF(OR($L8943="",NOT(COUNTIFS($L$2:$L8943,$L8943)=1)),"",SUMIFS($G:$G,$L:$L,$L8943))</f>
        <v/>
      </c>
      <c r="K8943" s="5">
        <f>IF(OR($L8943="",NOT(COUNTIFS($L$2:$L8943,$L8943)=1)),"",SUMIFS($I:$I,$L:$L,$L8943))</f>
        <v/>
      </c>
      <c r="L8943" s="6">
        <f>IF($B8943="","",YEAR($B8943))</f>
        <v/>
      </c>
      <c r="M8943" s="6">
        <f>INT((ROW()-2)/39)+1</f>
        <v/>
      </c>
      <c r="N8943" s="6">
        <f>MOD(ROW()-2,39)+2</f>
        <v/>
      </c>
      <c r="O8943" s="42">
        <f>IF(AND($B8943&lt;&gt;"",$C8943&lt;&gt;"",$B8943&lt;=$C8943),INDEX(Szabalyok!$C:$C,$N8943),"")</f>
        <v/>
      </c>
      <c r="P8943">
        <f>IF(D8943="",P8942,P8942+1)</f>
        <v/>
      </c>
    </row>
    <row r="8944">
      <c r="A8944">
        <f>IF(P8944=P8943,0,P8944)</f>
        <v/>
      </c>
      <c r="B8944" s="41">
        <f>IF($M8944&gt;300,"",IF(OR(INDEX(Bemenet!$E$2:$E$301,$M8944)="",INDEX(Bemenet!$F$2:$F$301,$M8944)=""),"",MAX(INDEX(Bemenet!$E$2:$E$301,$M8944),INDEX(Szabalyok!$A:$A,$N8944))))</f>
        <v/>
      </c>
      <c r="C8944" s="41">
        <f>IF($B8944="","",MIN(INDEX(Bemenet!$F$2:$F$301,$M8944),INDEX(Szabalyok!$B:$B,$N8944)))</f>
        <v/>
      </c>
      <c r="D8944" s="5">
        <f>IF(AND($B8944&lt;&gt;"",$C8944&lt;&gt;"",$B8944&lt;=$C8944),INDEX(Bemenet!$G$2:$G$301,$M8944),"")</f>
        <v/>
      </c>
      <c r="E8944" s="6">
        <f>IF(AND($B8944&lt;&gt;"",$C8944&lt;&gt;"",$B8944&lt;=$C8944),INDEX(Bemenet!$D$2:$D$301,$M8944),"")</f>
        <v/>
      </c>
      <c r="F8944" s="5">
        <f>IF(AND($B8944&lt;&gt;"",$C8944&lt;&gt;"",$B8944&lt;=$C8944),$C8944-$B8944+1,"")</f>
        <v/>
      </c>
      <c r="G8944" s="5">
        <f>IF($F8944="","",$F8944*$D8944)</f>
        <v/>
      </c>
      <c r="H8944" s="42">
        <f>IF($G8944="","",$O8944)</f>
        <v/>
      </c>
      <c r="I8944" s="5">
        <f>IF($G8944="","",$G8944*IF($H8944="",$O8944,$H8944)/100)</f>
        <v/>
      </c>
      <c r="J8944" s="5">
        <f>IF(OR($L8944="",NOT(COUNTIFS($L$2:$L8944,$L8944)=1)),"",SUMIFS($G:$G,$L:$L,$L8944))</f>
        <v/>
      </c>
      <c r="K8944" s="5">
        <f>IF(OR($L8944="",NOT(COUNTIFS($L$2:$L8944,$L8944)=1)),"",SUMIFS($I:$I,$L:$L,$L8944))</f>
        <v/>
      </c>
      <c r="L8944" s="6">
        <f>IF($B8944="","",YEAR($B8944))</f>
        <v/>
      </c>
      <c r="M8944" s="6">
        <f>INT((ROW()-2)/39)+1</f>
        <v/>
      </c>
      <c r="N8944" s="6">
        <f>MOD(ROW()-2,39)+2</f>
        <v/>
      </c>
      <c r="O8944" s="42">
        <f>IF(AND($B8944&lt;&gt;"",$C8944&lt;&gt;"",$B8944&lt;=$C8944),INDEX(Szabalyok!$C:$C,$N8944),"")</f>
        <v/>
      </c>
      <c r="P8944">
        <f>IF(D8944="",P8943,P8943+1)</f>
        <v/>
      </c>
    </row>
    <row r="8945">
      <c r="A8945">
        <f>IF(P8945=P8944,0,P8945)</f>
        <v/>
      </c>
      <c r="B8945" s="41">
        <f>IF($M8945&gt;300,"",IF(OR(INDEX(Bemenet!$E$2:$E$301,$M8945)="",INDEX(Bemenet!$F$2:$F$301,$M8945)=""),"",MAX(INDEX(Bemenet!$E$2:$E$301,$M8945),INDEX(Szabalyok!$A:$A,$N8945))))</f>
        <v/>
      </c>
      <c r="C8945" s="41">
        <f>IF($B8945="","",MIN(INDEX(Bemenet!$F$2:$F$301,$M8945),INDEX(Szabalyok!$B:$B,$N8945)))</f>
        <v/>
      </c>
      <c r="D8945" s="5">
        <f>IF(AND($B8945&lt;&gt;"",$C8945&lt;&gt;"",$B8945&lt;=$C8945),INDEX(Bemenet!$G$2:$G$301,$M8945),"")</f>
        <v/>
      </c>
      <c r="E8945" s="6">
        <f>IF(AND($B8945&lt;&gt;"",$C8945&lt;&gt;"",$B8945&lt;=$C8945),INDEX(Bemenet!$D$2:$D$301,$M8945),"")</f>
        <v/>
      </c>
      <c r="F8945" s="5">
        <f>IF(AND($B8945&lt;&gt;"",$C8945&lt;&gt;"",$B8945&lt;=$C8945),$C8945-$B8945+1,"")</f>
        <v/>
      </c>
      <c r="G8945" s="5">
        <f>IF($F8945="","",$F8945*$D8945)</f>
        <v/>
      </c>
      <c r="H8945" s="42">
        <f>IF($G8945="","",$O8945)</f>
        <v/>
      </c>
      <c r="I8945" s="5">
        <f>IF($G8945="","",$G8945*IF($H8945="",$O8945,$H8945)/100)</f>
        <v/>
      </c>
      <c r="J8945" s="5">
        <f>IF(OR($L8945="",NOT(COUNTIFS($L$2:$L8945,$L8945)=1)),"",SUMIFS($G:$G,$L:$L,$L8945))</f>
        <v/>
      </c>
      <c r="K8945" s="5">
        <f>IF(OR($L8945="",NOT(COUNTIFS($L$2:$L8945,$L8945)=1)),"",SUMIFS($I:$I,$L:$L,$L8945))</f>
        <v/>
      </c>
      <c r="L8945" s="6">
        <f>IF($B8945="","",YEAR($B8945))</f>
        <v/>
      </c>
      <c r="M8945" s="6">
        <f>INT((ROW()-2)/39)+1</f>
        <v/>
      </c>
      <c r="N8945" s="6">
        <f>MOD(ROW()-2,39)+2</f>
        <v/>
      </c>
      <c r="O8945" s="42">
        <f>IF(AND($B8945&lt;&gt;"",$C8945&lt;&gt;"",$B8945&lt;=$C8945),INDEX(Szabalyok!$C:$C,$N8945),"")</f>
        <v/>
      </c>
      <c r="P8945">
        <f>IF(D8945="",P8944,P8944+1)</f>
        <v/>
      </c>
    </row>
    <row r="8946">
      <c r="A8946">
        <f>IF(P8946=P8945,0,P8946)</f>
        <v/>
      </c>
      <c r="B8946" s="41">
        <f>IF($M8946&gt;300,"",IF(OR(INDEX(Bemenet!$E$2:$E$301,$M8946)="",INDEX(Bemenet!$F$2:$F$301,$M8946)=""),"",MAX(INDEX(Bemenet!$E$2:$E$301,$M8946),INDEX(Szabalyok!$A:$A,$N8946))))</f>
        <v/>
      </c>
      <c r="C8946" s="41">
        <f>IF($B8946="","",MIN(INDEX(Bemenet!$F$2:$F$301,$M8946),INDEX(Szabalyok!$B:$B,$N8946)))</f>
        <v/>
      </c>
      <c r="D8946" s="5">
        <f>IF(AND($B8946&lt;&gt;"",$C8946&lt;&gt;"",$B8946&lt;=$C8946),INDEX(Bemenet!$G$2:$G$301,$M8946),"")</f>
        <v/>
      </c>
      <c r="E8946" s="6">
        <f>IF(AND($B8946&lt;&gt;"",$C8946&lt;&gt;"",$B8946&lt;=$C8946),INDEX(Bemenet!$D$2:$D$301,$M8946),"")</f>
        <v/>
      </c>
      <c r="F8946" s="5">
        <f>IF(AND($B8946&lt;&gt;"",$C8946&lt;&gt;"",$B8946&lt;=$C8946),$C8946-$B8946+1,"")</f>
        <v/>
      </c>
      <c r="G8946" s="5">
        <f>IF($F8946="","",$F8946*$D8946)</f>
        <v/>
      </c>
      <c r="H8946" s="42">
        <f>IF($G8946="","",$O8946)</f>
        <v/>
      </c>
      <c r="I8946" s="5">
        <f>IF($G8946="","",$G8946*IF($H8946="",$O8946,$H8946)/100)</f>
        <v/>
      </c>
      <c r="J8946" s="5">
        <f>IF(OR($L8946="",NOT(COUNTIFS($L$2:$L8946,$L8946)=1)),"",SUMIFS($G:$G,$L:$L,$L8946))</f>
        <v/>
      </c>
      <c r="K8946" s="5">
        <f>IF(OR($L8946="",NOT(COUNTIFS($L$2:$L8946,$L8946)=1)),"",SUMIFS($I:$I,$L:$L,$L8946))</f>
        <v/>
      </c>
      <c r="L8946" s="6">
        <f>IF($B8946="","",YEAR($B8946))</f>
        <v/>
      </c>
      <c r="M8946" s="6">
        <f>INT((ROW()-2)/39)+1</f>
        <v/>
      </c>
      <c r="N8946" s="6">
        <f>MOD(ROW()-2,39)+2</f>
        <v/>
      </c>
      <c r="O8946" s="42">
        <f>IF(AND($B8946&lt;&gt;"",$C8946&lt;&gt;"",$B8946&lt;=$C8946),INDEX(Szabalyok!$C:$C,$N8946),"")</f>
        <v/>
      </c>
      <c r="P8946">
        <f>IF(D8946="",P8945,P8945+1)</f>
        <v/>
      </c>
    </row>
    <row r="8947">
      <c r="A8947">
        <f>IF(P8947=P8946,0,P8947)</f>
        <v/>
      </c>
      <c r="B8947" s="41">
        <f>IF($M8947&gt;300,"",IF(OR(INDEX(Bemenet!$E$2:$E$301,$M8947)="",INDEX(Bemenet!$F$2:$F$301,$M8947)=""),"",MAX(INDEX(Bemenet!$E$2:$E$301,$M8947),INDEX(Szabalyok!$A:$A,$N8947))))</f>
        <v/>
      </c>
      <c r="C8947" s="41">
        <f>IF($B8947="","",MIN(INDEX(Bemenet!$F$2:$F$301,$M8947),INDEX(Szabalyok!$B:$B,$N8947)))</f>
        <v/>
      </c>
      <c r="D8947" s="5">
        <f>IF(AND($B8947&lt;&gt;"",$C8947&lt;&gt;"",$B8947&lt;=$C8947),INDEX(Bemenet!$G$2:$G$301,$M8947),"")</f>
        <v/>
      </c>
      <c r="E8947" s="6">
        <f>IF(AND($B8947&lt;&gt;"",$C8947&lt;&gt;"",$B8947&lt;=$C8947),INDEX(Bemenet!$D$2:$D$301,$M8947),"")</f>
        <v/>
      </c>
      <c r="F8947" s="5">
        <f>IF(AND($B8947&lt;&gt;"",$C8947&lt;&gt;"",$B8947&lt;=$C8947),$C8947-$B8947+1,"")</f>
        <v/>
      </c>
      <c r="G8947" s="5">
        <f>IF($F8947="","",$F8947*$D8947)</f>
        <v/>
      </c>
      <c r="H8947" s="42">
        <f>IF($G8947="","",$O8947)</f>
        <v/>
      </c>
      <c r="I8947" s="5">
        <f>IF($G8947="","",$G8947*IF($H8947="",$O8947,$H8947)/100)</f>
        <v/>
      </c>
      <c r="J8947" s="5">
        <f>IF(OR($L8947="",NOT(COUNTIFS($L$2:$L8947,$L8947)=1)),"",SUMIFS($G:$G,$L:$L,$L8947))</f>
        <v/>
      </c>
      <c r="K8947" s="5">
        <f>IF(OR($L8947="",NOT(COUNTIFS($L$2:$L8947,$L8947)=1)),"",SUMIFS($I:$I,$L:$L,$L8947))</f>
        <v/>
      </c>
      <c r="L8947" s="6">
        <f>IF($B8947="","",YEAR($B8947))</f>
        <v/>
      </c>
      <c r="M8947" s="6">
        <f>INT((ROW()-2)/39)+1</f>
        <v/>
      </c>
      <c r="N8947" s="6">
        <f>MOD(ROW()-2,39)+2</f>
        <v/>
      </c>
      <c r="O8947" s="42">
        <f>IF(AND($B8947&lt;&gt;"",$C8947&lt;&gt;"",$B8947&lt;=$C8947),INDEX(Szabalyok!$C:$C,$N8947),"")</f>
        <v/>
      </c>
      <c r="P8947">
        <f>IF(D8947="",P8946,P8946+1)</f>
        <v/>
      </c>
    </row>
    <row r="8948">
      <c r="A8948">
        <f>IF(P8948=P8947,0,P8948)</f>
        <v/>
      </c>
      <c r="B8948" s="41">
        <f>IF($M8948&gt;300,"",IF(OR(INDEX(Bemenet!$E$2:$E$301,$M8948)="",INDEX(Bemenet!$F$2:$F$301,$M8948)=""),"",MAX(INDEX(Bemenet!$E$2:$E$301,$M8948),INDEX(Szabalyok!$A:$A,$N8948))))</f>
        <v/>
      </c>
      <c r="C8948" s="41">
        <f>IF($B8948="","",MIN(INDEX(Bemenet!$F$2:$F$301,$M8948),INDEX(Szabalyok!$B:$B,$N8948)))</f>
        <v/>
      </c>
      <c r="D8948" s="5">
        <f>IF(AND($B8948&lt;&gt;"",$C8948&lt;&gt;"",$B8948&lt;=$C8948),INDEX(Bemenet!$G$2:$G$301,$M8948),"")</f>
        <v/>
      </c>
      <c r="E8948" s="6">
        <f>IF(AND($B8948&lt;&gt;"",$C8948&lt;&gt;"",$B8948&lt;=$C8948),INDEX(Bemenet!$D$2:$D$301,$M8948),"")</f>
        <v/>
      </c>
      <c r="F8948" s="5">
        <f>IF(AND($B8948&lt;&gt;"",$C8948&lt;&gt;"",$B8948&lt;=$C8948),$C8948-$B8948+1,"")</f>
        <v/>
      </c>
      <c r="G8948" s="5">
        <f>IF($F8948="","",$F8948*$D8948)</f>
        <v/>
      </c>
      <c r="H8948" s="42">
        <f>IF($G8948="","",$O8948)</f>
        <v/>
      </c>
      <c r="I8948" s="5">
        <f>IF($G8948="","",$G8948*IF($H8948="",$O8948,$H8948)/100)</f>
        <v/>
      </c>
      <c r="J8948" s="5">
        <f>IF(OR($L8948="",NOT(COUNTIFS($L$2:$L8948,$L8948)=1)),"",SUMIFS($G:$G,$L:$L,$L8948))</f>
        <v/>
      </c>
      <c r="K8948" s="5">
        <f>IF(OR($L8948="",NOT(COUNTIFS($L$2:$L8948,$L8948)=1)),"",SUMIFS($I:$I,$L:$L,$L8948))</f>
        <v/>
      </c>
      <c r="L8948" s="6">
        <f>IF($B8948="","",YEAR($B8948))</f>
        <v/>
      </c>
      <c r="M8948" s="6">
        <f>INT((ROW()-2)/39)+1</f>
        <v/>
      </c>
      <c r="N8948" s="6">
        <f>MOD(ROW()-2,39)+2</f>
        <v/>
      </c>
      <c r="O8948" s="42">
        <f>IF(AND($B8948&lt;&gt;"",$C8948&lt;&gt;"",$B8948&lt;=$C8948),INDEX(Szabalyok!$C:$C,$N8948),"")</f>
        <v/>
      </c>
      <c r="P8948">
        <f>IF(D8948="",P8947,P8947+1)</f>
        <v/>
      </c>
    </row>
    <row r="8949">
      <c r="A8949">
        <f>IF(P8949=P8948,0,P8949)</f>
        <v/>
      </c>
      <c r="B8949" s="41">
        <f>IF($M8949&gt;300,"",IF(OR(INDEX(Bemenet!$E$2:$E$301,$M8949)="",INDEX(Bemenet!$F$2:$F$301,$M8949)=""),"",MAX(INDEX(Bemenet!$E$2:$E$301,$M8949),INDEX(Szabalyok!$A:$A,$N8949))))</f>
        <v/>
      </c>
      <c r="C8949" s="41">
        <f>IF($B8949="","",MIN(INDEX(Bemenet!$F$2:$F$301,$M8949),INDEX(Szabalyok!$B:$B,$N8949)))</f>
        <v/>
      </c>
      <c r="D8949" s="5">
        <f>IF(AND($B8949&lt;&gt;"",$C8949&lt;&gt;"",$B8949&lt;=$C8949),INDEX(Bemenet!$G$2:$G$301,$M8949),"")</f>
        <v/>
      </c>
      <c r="E8949" s="6">
        <f>IF(AND($B8949&lt;&gt;"",$C8949&lt;&gt;"",$B8949&lt;=$C8949),INDEX(Bemenet!$D$2:$D$301,$M8949),"")</f>
        <v/>
      </c>
      <c r="F8949" s="5">
        <f>IF(AND($B8949&lt;&gt;"",$C8949&lt;&gt;"",$B8949&lt;=$C8949),$C8949-$B8949+1,"")</f>
        <v/>
      </c>
      <c r="G8949" s="5">
        <f>IF($F8949="","",$F8949*$D8949)</f>
        <v/>
      </c>
      <c r="H8949" s="42">
        <f>IF($G8949="","",$O8949)</f>
        <v/>
      </c>
      <c r="I8949" s="5">
        <f>IF($G8949="","",$G8949*IF($H8949="",$O8949,$H8949)/100)</f>
        <v/>
      </c>
      <c r="J8949" s="5">
        <f>IF(OR($L8949="",NOT(COUNTIFS($L$2:$L8949,$L8949)=1)),"",SUMIFS($G:$G,$L:$L,$L8949))</f>
        <v/>
      </c>
      <c r="K8949" s="5">
        <f>IF(OR($L8949="",NOT(COUNTIFS($L$2:$L8949,$L8949)=1)),"",SUMIFS($I:$I,$L:$L,$L8949))</f>
        <v/>
      </c>
      <c r="L8949" s="6">
        <f>IF($B8949="","",YEAR($B8949))</f>
        <v/>
      </c>
      <c r="M8949" s="6">
        <f>INT((ROW()-2)/39)+1</f>
        <v/>
      </c>
      <c r="N8949" s="6">
        <f>MOD(ROW()-2,39)+2</f>
        <v/>
      </c>
      <c r="O8949" s="42">
        <f>IF(AND($B8949&lt;&gt;"",$C8949&lt;&gt;"",$B8949&lt;=$C8949),INDEX(Szabalyok!$C:$C,$N8949),"")</f>
        <v/>
      </c>
      <c r="P8949">
        <f>IF(D8949="",P8948,P8948+1)</f>
        <v/>
      </c>
    </row>
    <row r="8950">
      <c r="A8950">
        <f>IF(P8950=P8949,0,P8950)</f>
        <v/>
      </c>
      <c r="B8950" s="41">
        <f>IF($M8950&gt;300,"",IF(OR(INDEX(Bemenet!$E$2:$E$301,$M8950)="",INDEX(Bemenet!$F$2:$F$301,$M8950)=""),"",MAX(INDEX(Bemenet!$E$2:$E$301,$M8950),INDEX(Szabalyok!$A:$A,$N8950))))</f>
        <v/>
      </c>
      <c r="C8950" s="41">
        <f>IF($B8950="","",MIN(INDEX(Bemenet!$F$2:$F$301,$M8950),INDEX(Szabalyok!$B:$B,$N8950)))</f>
        <v/>
      </c>
      <c r="D8950" s="5">
        <f>IF(AND($B8950&lt;&gt;"",$C8950&lt;&gt;"",$B8950&lt;=$C8950),INDEX(Bemenet!$G$2:$G$301,$M8950),"")</f>
        <v/>
      </c>
      <c r="E8950" s="6">
        <f>IF(AND($B8950&lt;&gt;"",$C8950&lt;&gt;"",$B8950&lt;=$C8950),INDEX(Bemenet!$D$2:$D$301,$M8950),"")</f>
        <v/>
      </c>
      <c r="F8950" s="5">
        <f>IF(AND($B8950&lt;&gt;"",$C8950&lt;&gt;"",$B8950&lt;=$C8950),$C8950-$B8950+1,"")</f>
        <v/>
      </c>
      <c r="G8950" s="5">
        <f>IF($F8950="","",$F8950*$D8950)</f>
        <v/>
      </c>
      <c r="H8950" s="42">
        <f>IF($G8950="","",$O8950)</f>
        <v/>
      </c>
      <c r="I8950" s="5">
        <f>IF($G8950="","",$G8950*IF($H8950="",$O8950,$H8950)/100)</f>
        <v/>
      </c>
      <c r="J8950" s="5">
        <f>IF(OR($L8950="",NOT(COUNTIFS($L$2:$L8950,$L8950)=1)),"",SUMIFS($G:$G,$L:$L,$L8950))</f>
        <v/>
      </c>
      <c r="K8950" s="5">
        <f>IF(OR($L8950="",NOT(COUNTIFS($L$2:$L8950,$L8950)=1)),"",SUMIFS($I:$I,$L:$L,$L8950))</f>
        <v/>
      </c>
      <c r="L8950" s="6">
        <f>IF($B8950="","",YEAR($B8950))</f>
        <v/>
      </c>
      <c r="M8950" s="6">
        <f>INT((ROW()-2)/39)+1</f>
        <v/>
      </c>
      <c r="N8950" s="6">
        <f>MOD(ROW()-2,39)+2</f>
        <v/>
      </c>
      <c r="O8950" s="42">
        <f>IF(AND($B8950&lt;&gt;"",$C8950&lt;&gt;"",$B8950&lt;=$C8950),INDEX(Szabalyok!$C:$C,$N8950),"")</f>
        <v/>
      </c>
      <c r="P8950">
        <f>IF(D8950="",P8949,P8949+1)</f>
        <v/>
      </c>
    </row>
    <row r="8951">
      <c r="A8951">
        <f>IF(P8951=P8950,0,P8951)</f>
        <v/>
      </c>
      <c r="B8951" s="41">
        <f>IF($M8951&gt;300,"",IF(OR(INDEX(Bemenet!$E$2:$E$301,$M8951)="",INDEX(Bemenet!$F$2:$F$301,$M8951)=""),"",MAX(INDEX(Bemenet!$E$2:$E$301,$M8951),INDEX(Szabalyok!$A:$A,$N8951))))</f>
        <v/>
      </c>
      <c r="C8951" s="41">
        <f>IF($B8951="","",MIN(INDEX(Bemenet!$F$2:$F$301,$M8951),INDEX(Szabalyok!$B:$B,$N8951)))</f>
        <v/>
      </c>
      <c r="D8951" s="5">
        <f>IF(AND($B8951&lt;&gt;"",$C8951&lt;&gt;"",$B8951&lt;=$C8951),INDEX(Bemenet!$G$2:$G$301,$M8951),"")</f>
        <v/>
      </c>
      <c r="E8951" s="6">
        <f>IF(AND($B8951&lt;&gt;"",$C8951&lt;&gt;"",$B8951&lt;=$C8951),INDEX(Bemenet!$D$2:$D$301,$M8951),"")</f>
        <v/>
      </c>
      <c r="F8951" s="5">
        <f>IF(AND($B8951&lt;&gt;"",$C8951&lt;&gt;"",$B8951&lt;=$C8951),$C8951-$B8951+1,"")</f>
        <v/>
      </c>
      <c r="G8951" s="5">
        <f>IF($F8951="","",$F8951*$D8951)</f>
        <v/>
      </c>
      <c r="H8951" s="42">
        <f>IF($G8951="","",$O8951)</f>
        <v/>
      </c>
      <c r="I8951" s="5">
        <f>IF($G8951="","",$G8951*IF($H8951="",$O8951,$H8951)/100)</f>
        <v/>
      </c>
      <c r="J8951" s="5">
        <f>IF(OR($L8951="",NOT(COUNTIFS($L$2:$L8951,$L8951)=1)),"",SUMIFS($G:$G,$L:$L,$L8951))</f>
        <v/>
      </c>
      <c r="K8951" s="5">
        <f>IF(OR($L8951="",NOT(COUNTIFS($L$2:$L8951,$L8951)=1)),"",SUMIFS($I:$I,$L:$L,$L8951))</f>
        <v/>
      </c>
      <c r="L8951" s="6">
        <f>IF($B8951="","",YEAR($B8951))</f>
        <v/>
      </c>
      <c r="M8951" s="6">
        <f>INT((ROW()-2)/39)+1</f>
        <v/>
      </c>
      <c r="N8951" s="6">
        <f>MOD(ROW()-2,39)+2</f>
        <v/>
      </c>
      <c r="O8951" s="42">
        <f>IF(AND($B8951&lt;&gt;"",$C8951&lt;&gt;"",$B8951&lt;=$C8951),INDEX(Szabalyok!$C:$C,$N8951),"")</f>
        <v/>
      </c>
      <c r="P8951">
        <f>IF(D8951="",P8950,P8950+1)</f>
        <v/>
      </c>
    </row>
    <row r="8952">
      <c r="A8952">
        <f>IF(P8952=P8951,0,P8952)</f>
        <v/>
      </c>
      <c r="B8952" s="41">
        <f>IF($M8952&gt;300,"",IF(OR(INDEX(Bemenet!$E$2:$E$301,$M8952)="",INDEX(Bemenet!$F$2:$F$301,$M8952)=""),"",MAX(INDEX(Bemenet!$E$2:$E$301,$M8952),INDEX(Szabalyok!$A:$A,$N8952))))</f>
        <v/>
      </c>
      <c r="C8952" s="41">
        <f>IF($B8952="","",MIN(INDEX(Bemenet!$F$2:$F$301,$M8952),INDEX(Szabalyok!$B:$B,$N8952)))</f>
        <v/>
      </c>
      <c r="D8952" s="5">
        <f>IF(AND($B8952&lt;&gt;"",$C8952&lt;&gt;"",$B8952&lt;=$C8952),INDEX(Bemenet!$G$2:$G$301,$M8952),"")</f>
        <v/>
      </c>
      <c r="E8952" s="6">
        <f>IF(AND($B8952&lt;&gt;"",$C8952&lt;&gt;"",$B8952&lt;=$C8952),INDEX(Bemenet!$D$2:$D$301,$M8952),"")</f>
        <v/>
      </c>
      <c r="F8952" s="5">
        <f>IF(AND($B8952&lt;&gt;"",$C8952&lt;&gt;"",$B8952&lt;=$C8952),$C8952-$B8952+1,"")</f>
        <v/>
      </c>
      <c r="G8952" s="5">
        <f>IF($F8952="","",$F8952*$D8952)</f>
        <v/>
      </c>
      <c r="H8952" s="42">
        <f>IF($G8952="","",$O8952)</f>
        <v/>
      </c>
      <c r="I8952" s="5">
        <f>IF($G8952="","",$G8952*IF($H8952="",$O8952,$H8952)/100)</f>
        <v/>
      </c>
      <c r="J8952" s="5">
        <f>IF(OR($L8952="",NOT(COUNTIFS($L$2:$L8952,$L8952)=1)),"",SUMIFS($G:$G,$L:$L,$L8952))</f>
        <v/>
      </c>
      <c r="K8952" s="5">
        <f>IF(OR($L8952="",NOT(COUNTIFS($L$2:$L8952,$L8952)=1)),"",SUMIFS($I:$I,$L:$L,$L8952))</f>
        <v/>
      </c>
      <c r="L8952" s="6">
        <f>IF($B8952="","",YEAR($B8952))</f>
        <v/>
      </c>
      <c r="M8952" s="6">
        <f>INT((ROW()-2)/39)+1</f>
        <v/>
      </c>
      <c r="N8952" s="6">
        <f>MOD(ROW()-2,39)+2</f>
        <v/>
      </c>
      <c r="O8952" s="42">
        <f>IF(AND($B8952&lt;&gt;"",$C8952&lt;&gt;"",$B8952&lt;=$C8952),INDEX(Szabalyok!$C:$C,$N8952),"")</f>
        <v/>
      </c>
      <c r="P8952">
        <f>IF(D8952="",P8951,P8951+1)</f>
        <v/>
      </c>
    </row>
    <row r="8953">
      <c r="A8953">
        <f>IF(P8953=P8952,0,P8953)</f>
        <v/>
      </c>
      <c r="B8953" s="41">
        <f>IF($M8953&gt;300,"",IF(OR(INDEX(Bemenet!$E$2:$E$301,$M8953)="",INDEX(Bemenet!$F$2:$F$301,$M8953)=""),"",MAX(INDEX(Bemenet!$E$2:$E$301,$M8953),INDEX(Szabalyok!$A:$A,$N8953))))</f>
        <v/>
      </c>
      <c r="C8953" s="41">
        <f>IF($B8953="","",MIN(INDEX(Bemenet!$F$2:$F$301,$M8953),INDEX(Szabalyok!$B:$B,$N8953)))</f>
        <v/>
      </c>
      <c r="D8953" s="5">
        <f>IF(AND($B8953&lt;&gt;"",$C8953&lt;&gt;"",$B8953&lt;=$C8953),INDEX(Bemenet!$G$2:$G$301,$M8953),"")</f>
        <v/>
      </c>
      <c r="E8953" s="6">
        <f>IF(AND($B8953&lt;&gt;"",$C8953&lt;&gt;"",$B8953&lt;=$C8953),INDEX(Bemenet!$D$2:$D$301,$M8953),"")</f>
        <v/>
      </c>
      <c r="F8953" s="5">
        <f>IF(AND($B8953&lt;&gt;"",$C8953&lt;&gt;"",$B8953&lt;=$C8953),$C8953-$B8953+1,"")</f>
        <v/>
      </c>
      <c r="G8953" s="5">
        <f>IF($F8953="","",$F8953*$D8953)</f>
        <v/>
      </c>
      <c r="H8953" s="42">
        <f>IF($G8953="","",$O8953)</f>
        <v/>
      </c>
      <c r="I8953" s="5">
        <f>IF($G8953="","",$G8953*IF($H8953="",$O8953,$H8953)/100)</f>
        <v/>
      </c>
      <c r="J8953" s="5">
        <f>IF(OR($L8953="",NOT(COUNTIFS($L$2:$L8953,$L8953)=1)),"",SUMIFS($G:$G,$L:$L,$L8953))</f>
        <v/>
      </c>
      <c r="K8953" s="5">
        <f>IF(OR($L8953="",NOT(COUNTIFS($L$2:$L8953,$L8953)=1)),"",SUMIFS($I:$I,$L:$L,$L8953))</f>
        <v/>
      </c>
      <c r="L8953" s="6">
        <f>IF($B8953="","",YEAR($B8953))</f>
        <v/>
      </c>
      <c r="M8953" s="6">
        <f>INT((ROW()-2)/39)+1</f>
        <v/>
      </c>
      <c r="N8953" s="6">
        <f>MOD(ROW()-2,39)+2</f>
        <v/>
      </c>
      <c r="O8953" s="42">
        <f>IF(AND($B8953&lt;&gt;"",$C8953&lt;&gt;"",$B8953&lt;=$C8953),INDEX(Szabalyok!$C:$C,$N8953),"")</f>
        <v/>
      </c>
      <c r="P8953">
        <f>IF(D8953="",P8952,P8952+1)</f>
        <v/>
      </c>
    </row>
    <row r="8954">
      <c r="A8954">
        <f>IF(P8954=P8953,0,P8954)</f>
        <v/>
      </c>
      <c r="B8954" s="41">
        <f>IF($M8954&gt;300,"",IF(OR(INDEX(Bemenet!$E$2:$E$301,$M8954)="",INDEX(Bemenet!$F$2:$F$301,$M8954)=""),"",MAX(INDEX(Bemenet!$E$2:$E$301,$M8954),INDEX(Szabalyok!$A:$A,$N8954))))</f>
        <v/>
      </c>
      <c r="C8954" s="41">
        <f>IF($B8954="","",MIN(INDEX(Bemenet!$F$2:$F$301,$M8954),INDEX(Szabalyok!$B:$B,$N8954)))</f>
        <v/>
      </c>
      <c r="D8954" s="5">
        <f>IF(AND($B8954&lt;&gt;"",$C8954&lt;&gt;"",$B8954&lt;=$C8954),INDEX(Bemenet!$G$2:$G$301,$M8954),"")</f>
        <v/>
      </c>
      <c r="E8954" s="6">
        <f>IF(AND($B8954&lt;&gt;"",$C8954&lt;&gt;"",$B8954&lt;=$C8954),INDEX(Bemenet!$D$2:$D$301,$M8954),"")</f>
        <v/>
      </c>
      <c r="F8954" s="5">
        <f>IF(AND($B8954&lt;&gt;"",$C8954&lt;&gt;"",$B8954&lt;=$C8954),$C8954-$B8954+1,"")</f>
        <v/>
      </c>
      <c r="G8954" s="5">
        <f>IF($F8954="","",$F8954*$D8954)</f>
        <v/>
      </c>
      <c r="H8954" s="42">
        <f>IF($G8954="","",$O8954)</f>
        <v/>
      </c>
      <c r="I8954" s="5">
        <f>IF($G8954="","",$G8954*IF($H8954="",$O8954,$H8954)/100)</f>
        <v/>
      </c>
      <c r="J8954" s="5">
        <f>IF(OR($L8954="",NOT(COUNTIFS($L$2:$L8954,$L8954)=1)),"",SUMIFS($G:$G,$L:$L,$L8954))</f>
        <v/>
      </c>
      <c r="K8954" s="5">
        <f>IF(OR($L8954="",NOT(COUNTIFS($L$2:$L8954,$L8954)=1)),"",SUMIFS($I:$I,$L:$L,$L8954))</f>
        <v/>
      </c>
      <c r="L8954" s="6">
        <f>IF($B8954="","",YEAR($B8954))</f>
        <v/>
      </c>
      <c r="M8954" s="6">
        <f>INT((ROW()-2)/39)+1</f>
        <v/>
      </c>
      <c r="N8954" s="6">
        <f>MOD(ROW()-2,39)+2</f>
        <v/>
      </c>
      <c r="O8954" s="42">
        <f>IF(AND($B8954&lt;&gt;"",$C8954&lt;&gt;"",$B8954&lt;=$C8954),INDEX(Szabalyok!$C:$C,$N8954),"")</f>
        <v/>
      </c>
      <c r="P8954">
        <f>IF(D8954="",P8953,P8953+1)</f>
        <v/>
      </c>
    </row>
    <row r="8955">
      <c r="A8955">
        <f>IF(P8955=P8954,0,P8955)</f>
        <v/>
      </c>
      <c r="B8955" s="41">
        <f>IF($M8955&gt;300,"",IF(OR(INDEX(Bemenet!$E$2:$E$301,$M8955)="",INDEX(Bemenet!$F$2:$F$301,$M8955)=""),"",MAX(INDEX(Bemenet!$E$2:$E$301,$M8955),INDEX(Szabalyok!$A:$A,$N8955))))</f>
        <v/>
      </c>
      <c r="C8955" s="41">
        <f>IF($B8955="","",MIN(INDEX(Bemenet!$F$2:$F$301,$M8955),INDEX(Szabalyok!$B:$B,$N8955)))</f>
        <v/>
      </c>
      <c r="D8955" s="5">
        <f>IF(AND($B8955&lt;&gt;"",$C8955&lt;&gt;"",$B8955&lt;=$C8955),INDEX(Bemenet!$G$2:$G$301,$M8955),"")</f>
        <v/>
      </c>
      <c r="E8955" s="6">
        <f>IF(AND($B8955&lt;&gt;"",$C8955&lt;&gt;"",$B8955&lt;=$C8955),INDEX(Bemenet!$D$2:$D$301,$M8955),"")</f>
        <v/>
      </c>
      <c r="F8955" s="5">
        <f>IF(AND($B8955&lt;&gt;"",$C8955&lt;&gt;"",$B8955&lt;=$C8955),$C8955-$B8955+1,"")</f>
        <v/>
      </c>
      <c r="G8955" s="5">
        <f>IF($F8955="","",$F8955*$D8955)</f>
        <v/>
      </c>
      <c r="H8955" s="42">
        <f>IF($G8955="","",$O8955)</f>
        <v/>
      </c>
      <c r="I8955" s="5">
        <f>IF($G8955="","",$G8955*IF($H8955="",$O8955,$H8955)/100)</f>
        <v/>
      </c>
      <c r="J8955" s="5">
        <f>IF(OR($L8955="",NOT(COUNTIFS($L$2:$L8955,$L8955)=1)),"",SUMIFS($G:$G,$L:$L,$L8955))</f>
        <v/>
      </c>
      <c r="K8955" s="5">
        <f>IF(OR($L8955="",NOT(COUNTIFS($L$2:$L8955,$L8955)=1)),"",SUMIFS($I:$I,$L:$L,$L8955))</f>
        <v/>
      </c>
      <c r="L8955" s="6">
        <f>IF($B8955="","",YEAR($B8955))</f>
        <v/>
      </c>
      <c r="M8955" s="6">
        <f>INT((ROW()-2)/39)+1</f>
        <v/>
      </c>
      <c r="N8955" s="6">
        <f>MOD(ROW()-2,39)+2</f>
        <v/>
      </c>
      <c r="O8955" s="42">
        <f>IF(AND($B8955&lt;&gt;"",$C8955&lt;&gt;"",$B8955&lt;=$C8955),INDEX(Szabalyok!$C:$C,$N8955),"")</f>
        <v/>
      </c>
      <c r="P8955">
        <f>IF(D8955="",P8954,P8954+1)</f>
        <v/>
      </c>
    </row>
    <row r="8956">
      <c r="A8956">
        <f>IF(P8956=P8955,0,P8956)</f>
        <v/>
      </c>
      <c r="B8956" s="41">
        <f>IF($M8956&gt;300,"",IF(OR(INDEX(Bemenet!$E$2:$E$301,$M8956)="",INDEX(Bemenet!$F$2:$F$301,$M8956)=""),"",MAX(INDEX(Bemenet!$E$2:$E$301,$M8956),INDEX(Szabalyok!$A:$A,$N8956))))</f>
        <v/>
      </c>
      <c r="C8956" s="41">
        <f>IF($B8956="","",MIN(INDEX(Bemenet!$F$2:$F$301,$M8956),INDEX(Szabalyok!$B:$B,$N8956)))</f>
        <v/>
      </c>
      <c r="D8956" s="5">
        <f>IF(AND($B8956&lt;&gt;"",$C8956&lt;&gt;"",$B8956&lt;=$C8956),INDEX(Bemenet!$G$2:$G$301,$M8956),"")</f>
        <v/>
      </c>
      <c r="E8956" s="6">
        <f>IF(AND($B8956&lt;&gt;"",$C8956&lt;&gt;"",$B8956&lt;=$C8956),INDEX(Bemenet!$D$2:$D$301,$M8956),"")</f>
        <v/>
      </c>
      <c r="F8956" s="5">
        <f>IF(AND($B8956&lt;&gt;"",$C8956&lt;&gt;"",$B8956&lt;=$C8956),$C8956-$B8956+1,"")</f>
        <v/>
      </c>
      <c r="G8956" s="5">
        <f>IF($F8956="","",$F8956*$D8956)</f>
        <v/>
      </c>
      <c r="H8956" s="42">
        <f>IF($G8956="","",$O8956)</f>
        <v/>
      </c>
      <c r="I8956" s="5">
        <f>IF($G8956="","",$G8956*IF($H8956="",$O8956,$H8956)/100)</f>
        <v/>
      </c>
      <c r="J8956" s="5">
        <f>IF(OR($L8956="",NOT(COUNTIFS($L$2:$L8956,$L8956)=1)),"",SUMIFS($G:$G,$L:$L,$L8956))</f>
        <v/>
      </c>
      <c r="K8956" s="5">
        <f>IF(OR($L8956="",NOT(COUNTIFS($L$2:$L8956,$L8956)=1)),"",SUMIFS($I:$I,$L:$L,$L8956))</f>
        <v/>
      </c>
      <c r="L8956" s="6">
        <f>IF($B8956="","",YEAR($B8956))</f>
        <v/>
      </c>
      <c r="M8956" s="6">
        <f>INT((ROW()-2)/39)+1</f>
        <v/>
      </c>
      <c r="N8956" s="6">
        <f>MOD(ROW()-2,39)+2</f>
        <v/>
      </c>
      <c r="O8956" s="42">
        <f>IF(AND($B8956&lt;&gt;"",$C8956&lt;&gt;"",$B8956&lt;=$C8956),INDEX(Szabalyok!$C:$C,$N8956),"")</f>
        <v/>
      </c>
      <c r="P8956">
        <f>IF(D8956="",P8955,P8955+1)</f>
        <v/>
      </c>
    </row>
    <row r="8957">
      <c r="A8957">
        <f>IF(P8957=P8956,0,P8957)</f>
        <v/>
      </c>
      <c r="B8957" s="41">
        <f>IF($M8957&gt;300,"",IF(OR(INDEX(Bemenet!$E$2:$E$301,$M8957)="",INDEX(Bemenet!$F$2:$F$301,$M8957)=""),"",MAX(INDEX(Bemenet!$E$2:$E$301,$M8957),INDEX(Szabalyok!$A:$A,$N8957))))</f>
        <v/>
      </c>
      <c r="C8957" s="41">
        <f>IF($B8957="","",MIN(INDEX(Bemenet!$F$2:$F$301,$M8957),INDEX(Szabalyok!$B:$B,$N8957)))</f>
        <v/>
      </c>
      <c r="D8957" s="5">
        <f>IF(AND($B8957&lt;&gt;"",$C8957&lt;&gt;"",$B8957&lt;=$C8957),INDEX(Bemenet!$G$2:$G$301,$M8957),"")</f>
        <v/>
      </c>
      <c r="E8957" s="6">
        <f>IF(AND($B8957&lt;&gt;"",$C8957&lt;&gt;"",$B8957&lt;=$C8957),INDEX(Bemenet!$D$2:$D$301,$M8957),"")</f>
        <v/>
      </c>
      <c r="F8957" s="5">
        <f>IF(AND($B8957&lt;&gt;"",$C8957&lt;&gt;"",$B8957&lt;=$C8957),$C8957-$B8957+1,"")</f>
        <v/>
      </c>
      <c r="G8957" s="5">
        <f>IF($F8957="","",$F8957*$D8957)</f>
        <v/>
      </c>
      <c r="H8957" s="42">
        <f>IF($G8957="","",$O8957)</f>
        <v/>
      </c>
      <c r="I8957" s="5">
        <f>IF($G8957="","",$G8957*IF($H8957="",$O8957,$H8957)/100)</f>
        <v/>
      </c>
      <c r="J8957" s="5">
        <f>IF(OR($L8957="",NOT(COUNTIFS($L$2:$L8957,$L8957)=1)),"",SUMIFS($G:$G,$L:$L,$L8957))</f>
        <v/>
      </c>
      <c r="K8957" s="5">
        <f>IF(OR($L8957="",NOT(COUNTIFS($L$2:$L8957,$L8957)=1)),"",SUMIFS($I:$I,$L:$L,$L8957))</f>
        <v/>
      </c>
      <c r="L8957" s="6">
        <f>IF($B8957="","",YEAR($B8957))</f>
        <v/>
      </c>
      <c r="M8957" s="6">
        <f>INT((ROW()-2)/39)+1</f>
        <v/>
      </c>
      <c r="N8957" s="6">
        <f>MOD(ROW()-2,39)+2</f>
        <v/>
      </c>
      <c r="O8957" s="42">
        <f>IF(AND($B8957&lt;&gt;"",$C8957&lt;&gt;"",$B8957&lt;=$C8957),INDEX(Szabalyok!$C:$C,$N8957),"")</f>
        <v/>
      </c>
      <c r="P8957">
        <f>IF(D8957="",P8956,P8956+1)</f>
        <v/>
      </c>
    </row>
    <row r="8958">
      <c r="A8958">
        <f>IF(P8958=P8957,0,P8958)</f>
        <v/>
      </c>
      <c r="B8958" s="41">
        <f>IF($M8958&gt;300,"",IF(OR(INDEX(Bemenet!$E$2:$E$301,$M8958)="",INDEX(Bemenet!$F$2:$F$301,$M8958)=""),"",MAX(INDEX(Bemenet!$E$2:$E$301,$M8958),INDEX(Szabalyok!$A:$A,$N8958))))</f>
        <v/>
      </c>
      <c r="C8958" s="41">
        <f>IF($B8958="","",MIN(INDEX(Bemenet!$F$2:$F$301,$M8958),INDEX(Szabalyok!$B:$B,$N8958)))</f>
        <v/>
      </c>
      <c r="D8958" s="5">
        <f>IF(AND($B8958&lt;&gt;"",$C8958&lt;&gt;"",$B8958&lt;=$C8958),INDEX(Bemenet!$G$2:$G$301,$M8958),"")</f>
        <v/>
      </c>
      <c r="E8958" s="6">
        <f>IF(AND($B8958&lt;&gt;"",$C8958&lt;&gt;"",$B8958&lt;=$C8958),INDEX(Bemenet!$D$2:$D$301,$M8958),"")</f>
        <v/>
      </c>
      <c r="F8958" s="5">
        <f>IF(AND($B8958&lt;&gt;"",$C8958&lt;&gt;"",$B8958&lt;=$C8958),$C8958-$B8958+1,"")</f>
        <v/>
      </c>
      <c r="G8958" s="5">
        <f>IF($F8958="","",$F8958*$D8958)</f>
        <v/>
      </c>
      <c r="H8958" s="42">
        <f>IF($G8958="","",$O8958)</f>
        <v/>
      </c>
      <c r="I8958" s="5">
        <f>IF($G8958="","",$G8958*IF($H8958="",$O8958,$H8958)/100)</f>
        <v/>
      </c>
      <c r="J8958" s="5">
        <f>IF(OR($L8958="",NOT(COUNTIFS($L$2:$L8958,$L8958)=1)),"",SUMIFS($G:$G,$L:$L,$L8958))</f>
        <v/>
      </c>
      <c r="K8958" s="5">
        <f>IF(OR($L8958="",NOT(COUNTIFS($L$2:$L8958,$L8958)=1)),"",SUMIFS($I:$I,$L:$L,$L8958))</f>
        <v/>
      </c>
      <c r="L8958" s="6">
        <f>IF($B8958="","",YEAR($B8958))</f>
        <v/>
      </c>
      <c r="M8958" s="6">
        <f>INT((ROW()-2)/39)+1</f>
        <v/>
      </c>
      <c r="N8958" s="6">
        <f>MOD(ROW()-2,39)+2</f>
        <v/>
      </c>
      <c r="O8958" s="42">
        <f>IF(AND($B8958&lt;&gt;"",$C8958&lt;&gt;"",$B8958&lt;=$C8958),INDEX(Szabalyok!$C:$C,$N8958),"")</f>
        <v/>
      </c>
      <c r="P8958">
        <f>IF(D8958="",P8957,P8957+1)</f>
        <v/>
      </c>
    </row>
    <row r="8959">
      <c r="A8959">
        <f>IF(P8959=P8958,0,P8959)</f>
        <v/>
      </c>
      <c r="B8959" s="41">
        <f>IF($M8959&gt;300,"",IF(OR(INDEX(Bemenet!$E$2:$E$301,$M8959)="",INDEX(Bemenet!$F$2:$F$301,$M8959)=""),"",MAX(INDEX(Bemenet!$E$2:$E$301,$M8959),INDEX(Szabalyok!$A:$A,$N8959))))</f>
        <v/>
      </c>
      <c r="C8959" s="41">
        <f>IF($B8959="","",MIN(INDEX(Bemenet!$F$2:$F$301,$M8959),INDEX(Szabalyok!$B:$B,$N8959)))</f>
        <v/>
      </c>
      <c r="D8959" s="5">
        <f>IF(AND($B8959&lt;&gt;"",$C8959&lt;&gt;"",$B8959&lt;=$C8959),INDEX(Bemenet!$G$2:$G$301,$M8959),"")</f>
        <v/>
      </c>
      <c r="E8959" s="6">
        <f>IF(AND($B8959&lt;&gt;"",$C8959&lt;&gt;"",$B8959&lt;=$C8959),INDEX(Bemenet!$D$2:$D$301,$M8959),"")</f>
        <v/>
      </c>
      <c r="F8959" s="5">
        <f>IF(AND($B8959&lt;&gt;"",$C8959&lt;&gt;"",$B8959&lt;=$C8959),$C8959-$B8959+1,"")</f>
        <v/>
      </c>
      <c r="G8959" s="5">
        <f>IF($F8959="","",$F8959*$D8959)</f>
        <v/>
      </c>
      <c r="H8959" s="42">
        <f>IF($G8959="","",$O8959)</f>
        <v/>
      </c>
      <c r="I8959" s="5">
        <f>IF($G8959="","",$G8959*IF($H8959="",$O8959,$H8959)/100)</f>
        <v/>
      </c>
      <c r="J8959" s="5">
        <f>IF(OR($L8959="",NOT(COUNTIFS($L$2:$L8959,$L8959)=1)),"",SUMIFS($G:$G,$L:$L,$L8959))</f>
        <v/>
      </c>
      <c r="K8959" s="5">
        <f>IF(OR($L8959="",NOT(COUNTIFS($L$2:$L8959,$L8959)=1)),"",SUMIFS($I:$I,$L:$L,$L8959))</f>
        <v/>
      </c>
      <c r="L8959" s="6">
        <f>IF($B8959="","",YEAR($B8959))</f>
        <v/>
      </c>
      <c r="M8959" s="6">
        <f>INT((ROW()-2)/39)+1</f>
        <v/>
      </c>
      <c r="N8959" s="6">
        <f>MOD(ROW()-2,39)+2</f>
        <v/>
      </c>
      <c r="O8959" s="42">
        <f>IF(AND($B8959&lt;&gt;"",$C8959&lt;&gt;"",$B8959&lt;=$C8959),INDEX(Szabalyok!$C:$C,$N8959),"")</f>
        <v/>
      </c>
      <c r="P8959">
        <f>IF(D8959="",P8958,P8958+1)</f>
        <v/>
      </c>
    </row>
    <row r="8960">
      <c r="A8960">
        <f>IF(P8960=P8959,0,P8960)</f>
        <v/>
      </c>
      <c r="B8960" s="41">
        <f>IF($M8960&gt;300,"",IF(OR(INDEX(Bemenet!$E$2:$E$301,$M8960)="",INDEX(Bemenet!$F$2:$F$301,$M8960)=""),"",MAX(INDEX(Bemenet!$E$2:$E$301,$M8960),INDEX(Szabalyok!$A:$A,$N8960))))</f>
        <v/>
      </c>
      <c r="C8960" s="41">
        <f>IF($B8960="","",MIN(INDEX(Bemenet!$F$2:$F$301,$M8960),INDEX(Szabalyok!$B:$B,$N8960)))</f>
        <v/>
      </c>
      <c r="D8960" s="5">
        <f>IF(AND($B8960&lt;&gt;"",$C8960&lt;&gt;"",$B8960&lt;=$C8960),INDEX(Bemenet!$G$2:$G$301,$M8960),"")</f>
        <v/>
      </c>
      <c r="E8960" s="6">
        <f>IF(AND($B8960&lt;&gt;"",$C8960&lt;&gt;"",$B8960&lt;=$C8960),INDEX(Bemenet!$D$2:$D$301,$M8960),"")</f>
        <v/>
      </c>
      <c r="F8960" s="5">
        <f>IF(AND($B8960&lt;&gt;"",$C8960&lt;&gt;"",$B8960&lt;=$C8960),$C8960-$B8960+1,"")</f>
        <v/>
      </c>
      <c r="G8960" s="5">
        <f>IF($F8960="","",$F8960*$D8960)</f>
        <v/>
      </c>
      <c r="H8960" s="42">
        <f>IF($G8960="","",$O8960)</f>
        <v/>
      </c>
      <c r="I8960" s="5">
        <f>IF($G8960="","",$G8960*IF($H8960="",$O8960,$H8960)/100)</f>
        <v/>
      </c>
      <c r="J8960" s="5">
        <f>IF(OR($L8960="",NOT(COUNTIFS($L$2:$L8960,$L8960)=1)),"",SUMIFS($G:$G,$L:$L,$L8960))</f>
        <v/>
      </c>
      <c r="K8960" s="5">
        <f>IF(OR($L8960="",NOT(COUNTIFS($L$2:$L8960,$L8960)=1)),"",SUMIFS($I:$I,$L:$L,$L8960))</f>
        <v/>
      </c>
      <c r="L8960" s="6">
        <f>IF($B8960="","",YEAR($B8960))</f>
        <v/>
      </c>
      <c r="M8960" s="6">
        <f>INT((ROW()-2)/39)+1</f>
        <v/>
      </c>
      <c r="N8960" s="6">
        <f>MOD(ROW()-2,39)+2</f>
        <v/>
      </c>
      <c r="O8960" s="42">
        <f>IF(AND($B8960&lt;&gt;"",$C8960&lt;&gt;"",$B8960&lt;=$C8960),INDEX(Szabalyok!$C:$C,$N8960),"")</f>
        <v/>
      </c>
      <c r="P8960">
        <f>IF(D8960="",P8959,P8959+1)</f>
        <v/>
      </c>
    </row>
    <row r="8961">
      <c r="A8961">
        <f>IF(P8961=P8960,0,P8961)</f>
        <v/>
      </c>
      <c r="B8961" s="41">
        <f>IF($M8961&gt;300,"",IF(OR(INDEX(Bemenet!$E$2:$E$301,$M8961)="",INDEX(Bemenet!$F$2:$F$301,$M8961)=""),"",MAX(INDEX(Bemenet!$E$2:$E$301,$M8961),INDEX(Szabalyok!$A:$A,$N8961))))</f>
        <v/>
      </c>
      <c r="C8961" s="41">
        <f>IF($B8961="","",MIN(INDEX(Bemenet!$F$2:$F$301,$M8961),INDEX(Szabalyok!$B:$B,$N8961)))</f>
        <v/>
      </c>
      <c r="D8961" s="5">
        <f>IF(AND($B8961&lt;&gt;"",$C8961&lt;&gt;"",$B8961&lt;=$C8961),INDEX(Bemenet!$G$2:$G$301,$M8961),"")</f>
        <v/>
      </c>
      <c r="E8961" s="6">
        <f>IF(AND($B8961&lt;&gt;"",$C8961&lt;&gt;"",$B8961&lt;=$C8961),INDEX(Bemenet!$D$2:$D$301,$M8961),"")</f>
        <v/>
      </c>
      <c r="F8961" s="5">
        <f>IF(AND($B8961&lt;&gt;"",$C8961&lt;&gt;"",$B8961&lt;=$C8961),$C8961-$B8961+1,"")</f>
        <v/>
      </c>
      <c r="G8961" s="5">
        <f>IF($F8961="","",$F8961*$D8961)</f>
        <v/>
      </c>
      <c r="H8961" s="42">
        <f>IF($G8961="","",$O8961)</f>
        <v/>
      </c>
      <c r="I8961" s="5">
        <f>IF($G8961="","",$G8961*IF($H8961="",$O8961,$H8961)/100)</f>
        <v/>
      </c>
      <c r="J8961" s="5">
        <f>IF(OR($L8961="",NOT(COUNTIFS($L$2:$L8961,$L8961)=1)),"",SUMIFS($G:$G,$L:$L,$L8961))</f>
        <v/>
      </c>
      <c r="K8961" s="5">
        <f>IF(OR($L8961="",NOT(COUNTIFS($L$2:$L8961,$L8961)=1)),"",SUMIFS($I:$I,$L:$L,$L8961))</f>
        <v/>
      </c>
      <c r="L8961" s="6">
        <f>IF($B8961="","",YEAR($B8961))</f>
        <v/>
      </c>
      <c r="M8961" s="6">
        <f>INT((ROW()-2)/39)+1</f>
        <v/>
      </c>
      <c r="N8961" s="6">
        <f>MOD(ROW()-2,39)+2</f>
        <v/>
      </c>
      <c r="O8961" s="42">
        <f>IF(AND($B8961&lt;&gt;"",$C8961&lt;&gt;"",$B8961&lt;=$C8961),INDEX(Szabalyok!$C:$C,$N8961),"")</f>
        <v/>
      </c>
      <c r="P8961">
        <f>IF(D8961="",P8960,P8960+1)</f>
        <v/>
      </c>
    </row>
    <row r="8962">
      <c r="A8962">
        <f>IF(P8962=P8961,0,P8962)</f>
        <v/>
      </c>
      <c r="B8962" s="41">
        <f>IF($M8962&gt;300,"",IF(OR(INDEX(Bemenet!$E$2:$E$301,$M8962)="",INDEX(Bemenet!$F$2:$F$301,$M8962)=""),"",MAX(INDEX(Bemenet!$E$2:$E$301,$M8962),INDEX(Szabalyok!$A:$A,$N8962))))</f>
        <v/>
      </c>
      <c r="C8962" s="41">
        <f>IF($B8962="","",MIN(INDEX(Bemenet!$F$2:$F$301,$M8962),INDEX(Szabalyok!$B:$B,$N8962)))</f>
        <v/>
      </c>
      <c r="D8962" s="5">
        <f>IF(AND($B8962&lt;&gt;"",$C8962&lt;&gt;"",$B8962&lt;=$C8962),INDEX(Bemenet!$G$2:$G$301,$M8962),"")</f>
        <v/>
      </c>
      <c r="E8962" s="6">
        <f>IF(AND($B8962&lt;&gt;"",$C8962&lt;&gt;"",$B8962&lt;=$C8962),INDEX(Bemenet!$D$2:$D$301,$M8962),"")</f>
        <v/>
      </c>
      <c r="F8962" s="5">
        <f>IF(AND($B8962&lt;&gt;"",$C8962&lt;&gt;"",$B8962&lt;=$C8962),$C8962-$B8962+1,"")</f>
        <v/>
      </c>
      <c r="G8962" s="5">
        <f>IF($F8962="","",$F8962*$D8962)</f>
        <v/>
      </c>
      <c r="H8962" s="42">
        <f>IF($G8962="","",$O8962)</f>
        <v/>
      </c>
      <c r="I8962" s="5">
        <f>IF($G8962="","",$G8962*IF($H8962="",$O8962,$H8962)/100)</f>
        <v/>
      </c>
      <c r="J8962" s="5">
        <f>IF(OR($L8962="",NOT(COUNTIFS($L$2:$L8962,$L8962)=1)),"",SUMIFS($G:$G,$L:$L,$L8962))</f>
        <v/>
      </c>
      <c r="K8962" s="5">
        <f>IF(OR($L8962="",NOT(COUNTIFS($L$2:$L8962,$L8962)=1)),"",SUMIFS($I:$I,$L:$L,$L8962))</f>
        <v/>
      </c>
      <c r="L8962" s="6">
        <f>IF($B8962="","",YEAR($B8962))</f>
        <v/>
      </c>
      <c r="M8962" s="6">
        <f>INT((ROW()-2)/39)+1</f>
        <v/>
      </c>
      <c r="N8962" s="6">
        <f>MOD(ROW()-2,39)+2</f>
        <v/>
      </c>
      <c r="O8962" s="42">
        <f>IF(AND($B8962&lt;&gt;"",$C8962&lt;&gt;"",$B8962&lt;=$C8962),INDEX(Szabalyok!$C:$C,$N8962),"")</f>
        <v/>
      </c>
      <c r="P8962">
        <f>IF(D8962="",P8961,P8961+1)</f>
        <v/>
      </c>
    </row>
    <row r="8963">
      <c r="A8963">
        <f>IF(P8963=P8962,0,P8963)</f>
        <v/>
      </c>
      <c r="B8963" s="41">
        <f>IF($M8963&gt;300,"",IF(OR(INDEX(Bemenet!$E$2:$E$301,$M8963)="",INDEX(Bemenet!$F$2:$F$301,$M8963)=""),"",MAX(INDEX(Bemenet!$E$2:$E$301,$M8963),INDEX(Szabalyok!$A:$A,$N8963))))</f>
        <v/>
      </c>
      <c r="C8963" s="41">
        <f>IF($B8963="","",MIN(INDEX(Bemenet!$F$2:$F$301,$M8963),INDEX(Szabalyok!$B:$B,$N8963)))</f>
        <v/>
      </c>
      <c r="D8963" s="5">
        <f>IF(AND($B8963&lt;&gt;"",$C8963&lt;&gt;"",$B8963&lt;=$C8963),INDEX(Bemenet!$G$2:$G$301,$M8963),"")</f>
        <v/>
      </c>
      <c r="E8963" s="6">
        <f>IF(AND($B8963&lt;&gt;"",$C8963&lt;&gt;"",$B8963&lt;=$C8963),INDEX(Bemenet!$D$2:$D$301,$M8963),"")</f>
        <v/>
      </c>
      <c r="F8963" s="5">
        <f>IF(AND($B8963&lt;&gt;"",$C8963&lt;&gt;"",$B8963&lt;=$C8963),$C8963-$B8963+1,"")</f>
        <v/>
      </c>
      <c r="G8963" s="5">
        <f>IF($F8963="","",$F8963*$D8963)</f>
        <v/>
      </c>
      <c r="H8963" s="42">
        <f>IF($G8963="","",$O8963)</f>
        <v/>
      </c>
      <c r="I8963" s="5">
        <f>IF($G8963="","",$G8963*IF($H8963="",$O8963,$H8963)/100)</f>
        <v/>
      </c>
      <c r="J8963" s="5">
        <f>IF(OR($L8963="",NOT(COUNTIFS($L$2:$L8963,$L8963)=1)),"",SUMIFS($G:$G,$L:$L,$L8963))</f>
        <v/>
      </c>
      <c r="K8963" s="5">
        <f>IF(OR($L8963="",NOT(COUNTIFS($L$2:$L8963,$L8963)=1)),"",SUMIFS($I:$I,$L:$L,$L8963))</f>
        <v/>
      </c>
      <c r="L8963" s="6">
        <f>IF($B8963="","",YEAR($B8963))</f>
        <v/>
      </c>
      <c r="M8963" s="6">
        <f>INT((ROW()-2)/39)+1</f>
        <v/>
      </c>
      <c r="N8963" s="6">
        <f>MOD(ROW()-2,39)+2</f>
        <v/>
      </c>
      <c r="O8963" s="42">
        <f>IF(AND($B8963&lt;&gt;"",$C8963&lt;&gt;"",$B8963&lt;=$C8963),INDEX(Szabalyok!$C:$C,$N8963),"")</f>
        <v/>
      </c>
      <c r="P8963">
        <f>IF(D8963="",P8962,P8962+1)</f>
        <v/>
      </c>
    </row>
    <row r="8964">
      <c r="A8964">
        <f>IF(P8964=P8963,0,P8964)</f>
        <v/>
      </c>
      <c r="B8964" s="41">
        <f>IF($M8964&gt;300,"",IF(OR(INDEX(Bemenet!$E$2:$E$301,$M8964)="",INDEX(Bemenet!$F$2:$F$301,$M8964)=""),"",MAX(INDEX(Bemenet!$E$2:$E$301,$M8964),INDEX(Szabalyok!$A:$A,$N8964))))</f>
        <v/>
      </c>
      <c r="C8964" s="41">
        <f>IF($B8964="","",MIN(INDEX(Bemenet!$F$2:$F$301,$M8964),INDEX(Szabalyok!$B:$B,$N8964)))</f>
        <v/>
      </c>
      <c r="D8964" s="5">
        <f>IF(AND($B8964&lt;&gt;"",$C8964&lt;&gt;"",$B8964&lt;=$C8964),INDEX(Bemenet!$G$2:$G$301,$M8964),"")</f>
        <v/>
      </c>
      <c r="E8964" s="6">
        <f>IF(AND($B8964&lt;&gt;"",$C8964&lt;&gt;"",$B8964&lt;=$C8964),INDEX(Bemenet!$D$2:$D$301,$M8964),"")</f>
        <v/>
      </c>
      <c r="F8964" s="5">
        <f>IF(AND($B8964&lt;&gt;"",$C8964&lt;&gt;"",$B8964&lt;=$C8964),$C8964-$B8964+1,"")</f>
        <v/>
      </c>
      <c r="G8964" s="5">
        <f>IF($F8964="","",$F8964*$D8964)</f>
        <v/>
      </c>
      <c r="H8964" s="42">
        <f>IF($G8964="","",$O8964)</f>
        <v/>
      </c>
      <c r="I8964" s="5">
        <f>IF($G8964="","",$G8964*IF($H8964="",$O8964,$H8964)/100)</f>
        <v/>
      </c>
      <c r="J8964" s="5">
        <f>IF(OR($L8964="",NOT(COUNTIFS($L$2:$L8964,$L8964)=1)),"",SUMIFS($G:$G,$L:$L,$L8964))</f>
        <v/>
      </c>
      <c r="K8964" s="5">
        <f>IF(OR($L8964="",NOT(COUNTIFS($L$2:$L8964,$L8964)=1)),"",SUMIFS($I:$I,$L:$L,$L8964))</f>
        <v/>
      </c>
      <c r="L8964" s="6">
        <f>IF($B8964="","",YEAR($B8964))</f>
        <v/>
      </c>
      <c r="M8964" s="6">
        <f>INT((ROW()-2)/39)+1</f>
        <v/>
      </c>
      <c r="N8964" s="6">
        <f>MOD(ROW()-2,39)+2</f>
        <v/>
      </c>
      <c r="O8964" s="42">
        <f>IF(AND($B8964&lt;&gt;"",$C8964&lt;&gt;"",$B8964&lt;=$C8964),INDEX(Szabalyok!$C:$C,$N8964),"")</f>
        <v/>
      </c>
      <c r="P8964">
        <f>IF(D8964="",P8963,P8963+1)</f>
        <v/>
      </c>
    </row>
    <row r="8965">
      <c r="A8965">
        <f>IF(P8965=P8964,0,P8965)</f>
        <v/>
      </c>
      <c r="B8965" s="41">
        <f>IF($M8965&gt;300,"",IF(OR(INDEX(Bemenet!$E$2:$E$301,$M8965)="",INDEX(Bemenet!$F$2:$F$301,$M8965)=""),"",MAX(INDEX(Bemenet!$E$2:$E$301,$M8965),INDEX(Szabalyok!$A:$A,$N8965))))</f>
        <v/>
      </c>
      <c r="C8965" s="41">
        <f>IF($B8965="","",MIN(INDEX(Bemenet!$F$2:$F$301,$M8965),INDEX(Szabalyok!$B:$B,$N8965)))</f>
        <v/>
      </c>
      <c r="D8965" s="5">
        <f>IF(AND($B8965&lt;&gt;"",$C8965&lt;&gt;"",$B8965&lt;=$C8965),INDEX(Bemenet!$G$2:$G$301,$M8965),"")</f>
        <v/>
      </c>
      <c r="E8965" s="6">
        <f>IF(AND($B8965&lt;&gt;"",$C8965&lt;&gt;"",$B8965&lt;=$C8965),INDEX(Bemenet!$D$2:$D$301,$M8965),"")</f>
        <v/>
      </c>
      <c r="F8965" s="5">
        <f>IF(AND($B8965&lt;&gt;"",$C8965&lt;&gt;"",$B8965&lt;=$C8965),$C8965-$B8965+1,"")</f>
        <v/>
      </c>
      <c r="G8965" s="5">
        <f>IF($F8965="","",$F8965*$D8965)</f>
        <v/>
      </c>
      <c r="H8965" s="42">
        <f>IF($G8965="","",$O8965)</f>
        <v/>
      </c>
      <c r="I8965" s="5">
        <f>IF($G8965="","",$G8965*IF($H8965="",$O8965,$H8965)/100)</f>
        <v/>
      </c>
      <c r="J8965" s="5">
        <f>IF(OR($L8965="",NOT(COUNTIFS($L$2:$L8965,$L8965)=1)),"",SUMIFS($G:$G,$L:$L,$L8965))</f>
        <v/>
      </c>
      <c r="K8965" s="5">
        <f>IF(OR($L8965="",NOT(COUNTIFS($L$2:$L8965,$L8965)=1)),"",SUMIFS($I:$I,$L:$L,$L8965))</f>
        <v/>
      </c>
      <c r="L8965" s="6">
        <f>IF($B8965="","",YEAR($B8965))</f>
        <v/>
      </c>
      <c r="M8965" s="6">
        <f>INT((ROW()-2)/39)+1</f>
        <v/>
      </c>
      <c r="N8965" s="6">
        <f>MOD(ROW()-2,39)+2</f>
        <v/>
      </c>
      <c r="O8965" s="42">
        <f>IF(AND($B8965&lt;&gt;"",$C8965&lt;&gt;"",$B8965&lt;=$C8965),INDEX(Szabalyok!$C:$C,$N8965),"")</f>
        <v/>
      </c>
      <c r="P8965">
        <f>IF(D8965="",P8964,P8964+1)</f>
        <v/>
      </c>
    </row>
    <row r="8966">
      <c r="A8966">
        <f>IF(P8966=P8965,0,P8966)</f>
        <v/>
      </c>
      <c r="B8966" s="41">
        <f>IF($M8966&gt;300,"",IF(OR(INDEX(Bemenet!$E$2:$E$301,$M8966)="",INDEX(Bemenet!$F$2:$F$301,$M8966)=""),"",MAX(INDEX(Bemenet!$E$2:$E$301,$M8966),INDEX(Szabalyok!$A:$A,$N8966))))</f>
        <v/>
      </c>
      <c r="C8966" s="41">
        <f>IF($B8966="","",MIN(INDEX(Bemenet!$F$2:$F$301,$M8966),INDEX(Szabalyok!$B:$B,$N8966)))</f>
        <v/>
      </c>
      <c r="D8966" s="5">
        <f>IF(AND($B8966&lt;&gt;"",$C8966&lt;&gt;"",$B8966&lt;=$C8966),INDEX(Bemenet!$G$2:$G$301,$M8966),"")</f>
        <v/>
      </c>
      <c r="E8966" s="6">
        <f>IF(AND($B8966&lt;&gt;"",$C8966&lt;&gt;"",$B8966&lt;=$C8966),INDEX(Bemenet!$D$2:$D$301,$M8966),"")</f>
        <v/>
      </c>
      <c r="F8966" s="5">
        <f>IF(AND($B8966&lt;&gt;"",$C8966&lt;&gt;"",$B8966&lt;=$C8966),$C8966-$B8966+1,"")</f>
        <v/>
      </c>
      <c r="G8966" s="5">
        <f>IF($F8966="","",$F8966*$D8966)</f>
        <v/>
      </c>
      <c r="H8966" s="42">
        <f>IF($G8966="","",$O8966)</f>
        <v/>
      </c>
      <c r="I8966" s="5">
        <f>IF($G8966="","",$G8966*IF($H8966="",$O8966,$H8966)/100)</f>
        <v/>
      </c>
      <c r="J8966" s="5">
        <f>IF(OR($L8966="",NOT(COUNTIFS($L$2:$L8966,$L8966)=1)),"",SUMIFS($G:$G,$L:$L,$L8966))</f>
        <v/>
      </c>
      <c r="K8966" s="5">
        <f>IF(OR($L8966="",NOT(COUNTIFS($L$2:$L8966,$L8966)=1)),"",SUMIFS($I:$I,$L:$L,$L8966))</f>
        <v/>
      </c>
      <c r="L8966" s="6">
        <f>IF($B8966="","",YEAR($B8966))</f>
        <v/>
      </c>
      <c r="M8966" s="6">
        <f>INT((ROW()-2)/39)+1</f>
        <v/>
      </c>
      <c r="N8966" s="6">
        <f>MOD(ROW()-2,39)+2</f>
        <v/>
      </c>
      <c r="O8966" s="42">
        <f>IF(AND($B8966&lt;&gt;"",$C8966&lt;&gt;"",$B8966&lt;=$C8966),INDEX(Szabalyok!$C:$C,$N8966),"")</f>
        <v/>
      </c>
      <c r="P8966">
        <f>IF(D8966="",P8965,P8965+1)</f>
        <v/>
      </c>
    </row>
    <row r="8967">
      <c r="A8967">
        <f>IF(P8967=P8966,0,P8967)</f>
        <v/>
      </c>
      <c r="B8967" s="41">
        <f>IF($M8967&gt;300,"",IF(OR(INDEX(Bemenet!$E$2:$E$301,$M8967)="",INDEX(Bemenet!$F$2:$F$301,$M8967)=""),"",MAX(INDEX(Bemenet!$E$2:$E$301,$M8967),INDEX(Szabalyok!$A:$A,$N8967))))</f>
        <v/>
      </c>
      <c r="C8967" s="41">
        <f>IF($B8967="","",MIN(INDEX(Bemenet!$F$2:$F$301,$M8967),INDEX(Szabalyok!$B:$B,$N8967)))</f>
        <v/>
      </c>
      <c r="D8967" s="5">
        <f>IF(AND($B8967&lt;&gt;"",$C8967&lt;&gt;"",$B8967&lt;=$C8967),INDEX(Bemenet!$G$2:$G$301,$M8967),"")</f>
        <v/>
      </c>
      <c r="E8967" s="6">
        <f>IF(AND($B8967&lt;&gt;"",$C8967&lt;&gt;"",$B8967&lt;=$C8967),INDEX(Bemenet!$D$2:$D$301,$M8967),"")</f>
        <v/>
      </c>
      <c r="F8967" s="5">
        <f>IF(AND($B8967&lt;&gt;"",$C8967&lt;&gt;"",$B8967&lt;=$C8967),$C8967-$B8967+1,"")</f>
        <v/>
      </c>
      <c r="G8967" s="5">
        <f>IF($F8967="","",$F8967*$D8967)</f>
        <v/>
      </c>
      <c r="H8967" s="42">
        <f>IF($G8967="","",$O8967)</f>
        <v/>
      </c>
      <c r="I8967" s="5">
        <f>IF($G8967="","",$G8967*IF($H8967="",$O8967,$H8967)/100)</f>
        <v/>
      </c>
      <c r="J8967" s="5">
        <f>IF(OR($L8967="",NOT(COUNTIFS($L$2:$L8967,$L8967)=1)),"",SUMIFS($G:$G,$L:$L,$L8967))</f>
        <v/>
      </c>
      <c r="K8967" s="5">
        <f>IF(OR($L8967="",NOT(COUNTIFS($L$2:$L8967,$L8967)=1)),"",SUMIFS($I:$I,$L:$L,$L8967))</f>
        <v/>
      </c>
      <c r="L8967" s="6">
        <f>IF($B8967="","",YEAR($B8967))</f>
        <v/>
      </c>
      <c r="M8967" s="6">
        <f>INT((ROW()-2)/39)+1</f>
        <v/>
      </c>
      <c r="N8967" s="6">
        <f>MOD(ROW()-2,39)+2</f>
        <v/>
      </c>
      <c r="O8967" s="42">
        <f>IF(AND($B8967&lt;&gt;"",$C8967&lt;&gt;"",$B8967&lt;=$C8967),INDEX(Szabalyok!$C:$C,$N8967),"")</f>
        <v/>
      </c>
      <c r="P8967">
        <f>IF(D8967="",P8966,P8966+1)</f>
        <v/>
      </c>
    </row>
    <row r="8968">
      <c r="A8968">
        <f>IF(P8968=P8967,0,P8968)</f>
        <v/>
      </c>
      <c r="B8968" s="41">
        <f>IF($M8968&gt;300,"",IF(OR(INDEX(Bemenet!$E$2:$E$301,$M8968)="",INDEX(Bemenet!$F$2:$F$301,$M8968)=""),"",MAX(INDEX(Bemenet!$E$2:$E$301,$M8968),INDEX(Szabalyok!$A:$A,$N8968))))</f>
        <v/>
      </c>
      <c r="C8968" s="41">
        <f>IF($B8968="","",MIN(INDEX(Bemenet!$F$2:$F$301,$M8968),INDEX(Szabalyok!$B:$B,$N8968)))</f>
        <v/>
      </c>
      <c r="D8968" s="5">
        <f>IF(AND($B8968&lt;&gt;"",$C8968&lt;&gt;"",$B8968&lt;=$C8968),INDEX(Bemenet!$G$2:$G$301,$M8968),"")</f>
        <v/>
      </c>
      <c r="E8968" s="6">
        <f>IF(AND($B8968&lt;&gt;"",$C8968&lt;&gt;"",$B8968&lt;=$C8968),INDEX(Bemenet!$D$2:$D$301,$M8968),"")</f>
        <v/>
      </c>
      <c r="F8968" s="5">
        <f>IF(AND($B8968&lt;&gt;"",$C8968&lt;&gt;"",$B8968&lt;=$C8968),$C8968-$B8968+1,"")</f>
        <v/>
      </c>
      <c r="G8968" s="5">
        <f>IF($F8968="","",$F8968*$D8968)</f>
        <v/>
      </c>
      <c r="H8968" s="42">
        <f>IF($G8968="","",$O8968)</f>
        <v/>
      </c>
      <c r="I8968" s="5">
        <f>IF($G8968="","",$G8968*IF($H8968="",$O8968,$H8968)/100)</f>
        <v/>
      </c>
      <c r="J8968" s="5">
        <f>IF(OR($L8968="",NOT(COUNTIFS($L$2:$L8968,$L8968)=1)),"",SUMIFS($G:$G,$L:$L,$L8968))</f>
        <v/>
      </c>
      <c r="K8968" s="5">
        <f>IF(OR($L8968="",NOT(COUNTIFS($L$2:$L8968,$L8968)=1)),"",SUMIFS($I:$I,$L:$L,$L8968))</f>
        <v/>
      </c>
      <c r="L8968" s="6">
        <f>IF($B8968="","",YEAR($B8968))</f>
        <v/>
      </c>
      <c r="M8968" s="6">
        <f>INT((ROW()-2)/39)+1</f>
        <v/>
      </c>
      <c r="N8968" s="6">
        <f>MOD(ROW()-2,39)+2</f>
        <v/>
      </c>
      <c r="O8968" s="42">
        <f>IF(AND($B8968&lt;&gt;"",$C8968&lt;&gt;"",$B8968&lt;=$C8968),INDEX(Szabalyok!$C:$C,$N8968),"")</f>
        <v/>
      </c>
      <c r="P8968">
        <f>IF(D8968="",P8967,P8967+1)</f>
        <v/>
      </c>
    </row>
    <row r="8969">
      <c r="A8969">
        <f>IF(P8969=P8968,0,P8969)</f>
        <v/>
      </c>
      <c r="B8969" s="41">
        <f>IF($M8969&gt;300,"",IF(OR(INDEX(Bemenet!$E$2:$E$301,$M8969)="",INDEX(Bemenet!$F$2:$F$301,$M8969)=""),"",MAX(INDEX(Bemenet!$E$2:$E$301,$M8969),INDEX(Szabalyok!$A:$A,$N8969))))</f>
        <v/>
      </c>
      <c r="C8969" s="41">
        <f>IF($B8969="","",MIN(INDEX(Bemenet!$F$2:$F$301,$M8969),INDEX(Szabalyok!$B:$B,$N8969)))</f>
        <v/>
      </c>
      <c r="D8969" s="5">
        <f>IF(AND($B8969&lt;&gt;"",$C8969&lt;&gt;"",$B8969&lt;=$C8969),INDEX(Bemenet!$G$2:$G$301,$M8969),"")</f>
        <v/>
      </c>
      <c r="E8969" s="6">
        <f>IF(AND($B8969&lt;&gt;"",$C8969&lt;&gt;"",$B8969&lt;=$C8969),INDEX(Bemenet!$D$2:$D$301,$M8969),"")</f>
        <v/>
      </c>
      <c r="F8969" s="5">
        <f>IF(AND($B8969&lt;&gt;"",$C8969&lt;&gt;"",$B8969&lt;=$C8969),$C8969-$B8969+1,"")</f>
        <v/>
      </c>
      <c r="G8969" s="5">
        <f>IF($F8969="","",$F8969*$D8969)</f>
        <v/>
      </c>
      <c r="H8969" s="42">
        <f>IF($G8969="","",$O8969)</f>
        <v/>
      </c>
      <c r="I8969" s="5">
        <f>IF($G8969="","",$G8969*IF($H8969="",$O8969,$H8969)/100)</f>
        <v/>
      </c>
      <c r="J8969" s="5">
        <f>IF(OR($L8969="",NOT(COUNTIFS($L$2:$L8969,$L8969)=1)),"",SUMIFS($G:$G,$L:$L,$L8969))</f>
        <v/>
      </c>
      <c r="K8969" s="5">
        <f>IF(OR($L8969="",NOT(COUNTIFS($L$2:$L8969,$L8969)=1)),"",SUMIFS($I:$I,$L:$L,$L8969))</f>
        <v/>
      </c>
      <c r="L8969" s="6">
        <f>IF($B8969="","",YEAR($B8969))</f>
        <v/>
      </c>
      <c r="M8969" s="6">
        <f>INT((ROW()-2)/39)+1</f>
        <v/>
      </c>
      <c r="N8969" s="6">
        <f>MOD(ROW()-2,39)+2</f>
        <v/>
      </c>
      <c r="O8969" s="42">
        <f>IF(AND($B8969&lt;&gt;"",$C8969&lt;&gt;"",$B8969&lt;=$C8969),INDEX(Szabalyok!$C:$C,$N8969),"")</f>
        <v/>
      </c>
      <c r="P8969">
        <f>IF(D8969="",P8968,P8968+1)</f>
        <v/>
      </c>
    </row>
    <row r="8970">
      <c r="A8970">
        <f>IF(P8970=P8969,0,P8970)</f>
        <v/>
      </c>
      <c r="B8970" s="41">
        <f>IF($M8970&gt;300,"",IF(OR(INDEX(Bemenet!$E$2:$E$301,$M8970)="",INDEX(Bemenet!$F$2:$F$301,$M8970)=""),"",MAX(INDEX(Bemenet!$E$2:$E$301,$M8970),INDEX(Szabalyok!$A:$A,$N8970))))</f>
        <v/>
      </c>
      <c r="C8970" s="41">
        <f>IF($B8970="","",MIN(INDEX(Bemenet!$F$2:$F$301,$M8970),INDEX(Szabalyok!$B:$B,$N8970)))</f>
        <v/>
      </c>
      <c r="D8970" s="5">
        <f>IF(AND($B8970&lt;&gt;"",$C8970&lt;&gt;"",$B8970&lt;=$C8970),INDEX(Bemenet!$G$2:$G$301,$M8970),"")</f>
        <v/>
      </c>
      <c r="E8970" s="6">
        <f>IF(AND($B8970&lt;&gt;"",$C8970&lt;&gt;"",$B8970&lt;=$C8970),INDEX(Bemenet!$D$2:$D$301,$M8970),"")</f>
        <v/>
      </c>
      <c r="F8970" s="5">
        <f>IF(AND($B8970&lt;&gt;"",$C8970&lt;&gt;"",$B8970&lt;=$C8970),$C8970-$B8970+1,"")</f>
        <v/>
      </c>
      <c r="G8970" s="5">
        <f>IF($F8970="","",$F8970*$D8970)</f>
        <v/>
      </c>
      <c r="H8970" s="42">
        <f>IF($G8970="","",$O8970)</f>
        <v/>
      </c>
      <c r="I8970" s="5">
        <f>IF($G8970="","",$G8970*IF($H8970="",$O8970,$H8970)/100)</f>
        <v/>
      </c>
      <c r="J8970" s="5">
        <f>IF(OR($L8970="",NOT(COUNTIFS($L$2:$L8970,$L8970)=1)),"",SUMIFS($G:$G,$L:$L,$L8970))</f>
        <v/>
      </c>
      <c r="K8970" s="5">
        <f>IF(OR($L8970="",NOT(COUNTIFS($L$2:$L8970,$L8970)=1)),"",SUMIFS($I:$I,$L:$L,$L8970))</f>
        <v/>
      </c>
      <c r="L8970" s="6">
        <f>IF($B8970="","",YEAR($B8970))</f>
        <v/>
      </c>
      <c r="M8970" s="6">
        <f>INT((ROW()-2)/39)+1</f>
        <v/>
      </c>
      <c r="N8970" s="6">
        <f>MOD(ROW()-2,39)+2</f>
        <v/>
      </c>
      <c r="O8970" s="42">
        <f>IF(AND($B8970&lt;&gt;"",$C8970&lt;&gt;"",$B8970&lt;=$C8970),INDEX(Szabalyok!$C:$C,$N8970),"")</f>
        <v/>
      </c>
      <c r="P8970">
        <f>IF(D8970="",P8969,P8969+1)</f>
        <v/>
      </c>
    </row>
    <row r="8971">
      <c r="A8971">
        <f>IF(P8971=P8970,0,P8971)</f>
        <v/>
      </c>
      <c r="B8971" s="41">
        <f>IF($M8971&gt;300,"",IF(OR(INDEX(Bemenet!$E$2:$E$301,$M8971)="",INDEX(Bemenet!$F$2:$F$301,$M8971)=""),"",MAX(INDEX(Bemenet!$E$2:$E$301,$M8971),INDEX(Szabalyok!$A:$A,$N8971))))</f>
        <v/>
      </c>
      <c r="C8971" s="41">
        <f>IF($B8971="","",MIN(INDEX(Bemenet!$F$2:$F$301,$M8971),INDEX(Szabalyok!$B:$B,$N8971)))</f>
        <v/>
      </c>
      <c r="D8971" s="5">
        <f>IF(AND($B8971&lt;&gt;"",$C8971&lt;&gt;"",$B8971&lt;=$C8971),INDEX(Bemenet!$G$2:$G$301,$M8971),"")</f>
        <v/>
      </c>
      <c r="E8971" s="6">
        <f>IF(AND($B8971&lt;&gt;"",$C8971&lt;&gt;"",$B8971&lt;=$C8971),INDEX(Bemenet!$D$2:$D$301,$M8971),"")</f>
        <v/>
      </c>
      <c r="F8971" s="5">
        <f>IF(AND($B8971&lt;&gt;"",$C8971&lt;&gt;"",$B8971&lt;=$C8971),$C8971-$B8971+1,"")</f>
        <v/>
      </c>
      <c r="G8971" s="5">
        <f>IF($F8971="","",$F8971*$D8971)</f>
        <v/>
      </c>
      <c r="H8971" s="42">
        <f>IF($G8971="","",$O8971)</f>
        <v/>
      </c>
      <c r="I8971" s="5">
        <f>IF($G8971="","",$G8971*IF($H8971="",$O8971,$H8971)/100)</f>
        <v/>
      </c>
      <c r="J8971" s="5">
        <f>IF(OR($L8971="",NOT(COUNTIFS($L$2:$L8971,$L8971)=1)),"",SUMIFS($G:$G,$L:$L,$L8971))</f>
        <v/>
      </c>
      <c r="K8971" s="5">
        <f>IF(OR($L8971="",NOT(COUNTIFS($L$2:$L8971,$L8971)=1)),"",SUMIFS($I:$I,$L:$L,$L8971))</f>
        <v/>
      </c>
      <c r="L8971" s="6">
        <f>IF($B8971="","",YEAR($B8971))</f>
        <v/>
      </c>
      <c r="M8971" s="6">
        <f>INT((ROW()-2)/39)+1</f>
        <v/>
      </c>
      <c r="N8971" s="6">
        <f>MOD(ROW()-2,39)+2</f>
        <v/>
      </c>
      <c r="O8971" s="42">
        <f>IF(AND($B8971&lt;&gt;"",$C8971&lt;&gt;"",$B8971&lt;=$C8971),INDEX(Szabalyok!$C:$C,$N8971),"")</f>
        <v/>
      </c>
      <c r="P8971">
        <f>IF(D8971="",P8970,P8970+1)</f>
        <v/>
      </c>
    </row>
    <row r="8972">
      <c r="A8972">
        <f>IF(P8972=P8971,0,P8972)</f>
        <v/>
      </c>
      <c r="B8972" s="41">
        <f>IF($M8972&gt;300,"",IF(OR(INDEX(Bemenet!$E$2:$E$301,$M8972)="",INDEX(Bemenet!$F$2:$F$301,$M8972)=""),"",MAX(INDEX(Bemenet!$E$2:$E$301,$M8972),INDEX(Szabalyok!$A:$A,$N8972))))</f>
        <v/>
      </c>
      <c r="C8972" s="41">
        <f>IF($B8972="","",MIN(INDEX(Bemenet!$F$2:$F$301,$M8972),INDEX(Szabalyok!$B:$B,$N8972)))</f>
        <v/>
      </c>
      <c r="D8972" s="5">
        <f>IF(AND($B8972&lt;&gt;"",$C8972&lt;&gt;"",$B8972&lt;=$C8972),INDEX(Bemenet!$G$2:$G$301,$M8972),"")</f>
        <v/>
      </c>
      <c r="E8972" s="6">
        <f>IF(AND($B8972&lt;&gt;"",$C8972&lt;&gt;"",$B8972&lt;=$C8972),INDEX(Bemenet!$D$2:$D$301,$M8972),"")</f>
        <v/>
      </c>
      <c r="F8972" s="5">
        <f>IF(AND($B8972&lt;&gt;"",$C8972&lt;&gt;"",$B8972&lt;=$C8972),$C8972-$B8972+1,"")</f>
        <v/>
      </c>
      <c r="G8972" s="5">
        <f>IF($F8972="","",$F8972*$D8972)</f>
        <v/>
      </c>
      <c r="H8972" s="42">
        <f>IF($G8972="","",$O8972)</f>
        <v/>
      </c>
      <c r="I8972" s="5">
        <f>IF($G8972="","",$G8972*IF($H8972="",$O8972,$H8972)/100)</f>
        <v/>
      </c>
      <c r="J8972" s="5">
        <f>IF(OR($L8972="",NOT(COUNTIFS($L$2:$L8972,$L8972)=1)),"",SUMIFS($G:$G,$L:$L,$L8972))</f>
        <v/>
      </c>
      <c r="K8972" s="5">
        <f>IF(OR($L8972="",NOT(COUNTIFS($L$2:$L8972,$L8972)=1)),"",SUMIFS($I:$I,$L:$L,$L8972))</f>
        <v/>
      </c>
      <c r="L8972" s="6">
        <f>IF($B8972="","",YEAR($B8972))</f>
        <v/>
      </c>
      <c r="M8972" s="6">
        <f>INT((ROW()-2)/39)+1</f>
        <v/>
      </c>
      <c r="N8972" s="6">
        <f>MOD(ROW()-2,39)+2</f>
        <v/>
      </c>
      <c r="O8972" s="42">
        <f>IF(AND($B8972&lt;&gt;"",$C8972&lt;&gt;"",$B8972&lt;=$C8972),INDEX(Szabalyok!$C:$C,$N8972),"")</f>
        <v/>
      </c>
      <c r="P8972">
        <f>IF(D8972="",P8971,P8971+1)</f>
        <v/>
      </c>
    </row>
    <row r="8973">
      <c r="A8973">
        <f>IF(P8973=P8972,0,P8973)</f>
        <v/>
      </c>
      <c r="B8973" s="41">
        <f>IF($M8973&gt;300,"",IF(OR(INDEX(Bemenet!$E$2:$E$301,$M8973)="",INDEX(Bemenet!$F$2:$F$301,$M8973)=""),"",MAX(INDEX(Bemenet!$E$2:$E$301,$M8973),INDEX(Szabalyok!$A:$A,$N8973))))</f>
        <v/>
      </c>
      <c r="C8973" s="41">
        <f>IF($B8973="","",MIN(INDEX(Bemenet!$F$2:$F$301,$M8973),INDEX(Szabalyok!$B:$B,$N8973)))</f>
        <v/>
      </c>
      <c r="D8973" s="5">
        <f>IF(AND($B8973&lt;&gt;"",$C8973&lt;&gt;"",$B8973&lt;=$C8973),INDEX(Bemenet!$G$2:$G$301,$M8973),"")</f>
        <v/>
      </c>
      <c r="E8973" s="6">
        <f>IF(AND($B8973&lt;&gt;"",$C8973&lt;&gt;"",$B8973&lt;=$C8973),INDEX(Bemenet!$D$2:$D$301,$M8973),"")</f>
        <v/>
      </c>
      <c r="F8973" s="5">
        <f>IF(AND($B8973&lt;&gt;"",$C8973&lt;&gt;"",$B8973&lt;=$C8973),$C8973-$B8973+1,"")</f>
        <v/>
      </c>
      <c r="G8973" s="5">
        <f>IF($F8973="","",$F8973*$D8973)</f>
        <v/>
      </c>
      <c r="H8973" s="42">
        <f>IF($G8973="","",$O8973)</f>
        <v/>
      </c>
      <c r="I8973" s="5">
        <f>IF($G8973="","",$G8973*IF($H8973="",$O8973,$H8973)/100)</f>
        <v/>
      </c>
      <c r="J8973" s="5">
        <f>IF(OR($L8973="",NOT(COUNTIFS($L$2:$L8973,$L8973)=1)),"",SUMIFS($G:$G,$L:$L,$L8973))</f>
        <v/>
      </c>
      <c r="K8973" s="5">
        <f>IF(OR($L8973="",NOT(COUNTIFS($L$2:$L8973,$L8973)=1)),"",SUMIFS($I:$I,$L:$L,$L8973))</f>
        <v/>
      </c>
      <c r="L8973" s="6">
        <f>IF($B8973="","",YEAR($B8973))</f>
        <v/>
      </c>
      <c r="M8973" s="6">
        <f>INT((ROW()-2)/39)+1</f>
        <v/>
      </c>
      <c r="N8973" s="6">
        <f>MOD(ROW()-2,39)+2</f>
        <v/>
      </c>
      <c r="O8973" s="42">
        <f>IF(AND($B8973&lt;&gt;"",$C8973&lt;&gt;"",$B8973&lt;=$C8973),INDEX(Szabalyok!$C:$C,$N8973),"")</f>
        <v/>
      </c>
      <c r="P8973">
        <f>IF(D8973="",P8972,P8972+1)</f>
        <v/>
      </c>
    </row>
    <row r="8974">
      <c r="A8974">
        <f>IF(P8974=P8973,0,P8974)</f>
        <v/>
      </c>
      <c r="B8974" s="41">
        <f>IF($M8974&gt;300,"",IF(OR(INDEX(Bemenet!$E$2:$E$301,$M8974)="",INDEX(Bemenet!$F$2:$F$301,$M8974)=""),"",MAX(INDEX(Bemenet!$E$2:$E$301,$M8974),INDEX(Szabalyok!$A:$A,$N8974))))</f>
        <v/>
      </c>
      <c r="C8974" s="41">
        <f>IF($B8974="","",MIN(INDEX(Bemenet!$F$2:$F$301,$M8974),INDEX(Szabalyok!$B:$B,$N8974)))</f>
        <v/>
      </c>
      <c r="D8974" s="5">
        <f>IF(AND($B8974&lt;&gt;"",$C8974&lt;&gt;"",$B8974&lt;=$C8974),INDEX(Bemenet!$G$2:$G$301,$M8974),"")</f>
        <v/>
      </c>
      <c r="E8974" s="6">
        <f>IF(AND($B8974&lt;&gt;"",$C8974&lt;&gt;"",$B8974&lt;=$C8974),INDEX(Bemenet!$D$2:$D$301,$M8974),"")</f>
        <v/>
      </c>
      <c r="F8974" s="5">
        <f>IF(AND($B8974&lt;&gt;"",$C8974&lt;&gt;"",$B8974&lt;=$C8974),$C8974-$B8974+1,"")</f>
        <v/>
      </c>
      <c r="G8974" s="5">
        <f>IF($F8974="","",$F8974*$D8974)</f>
        <v/>
      </c>
      <c r="H8974" s="42">
        <f>IF($G8974="","",$O8974)</f>
        <v/>
      </c>
      <c r="I8974" s="5">
        <f>IF($G8974="","",$G8974*IF($H8974="",$O8974,$H8974)/100)</f>
        <v/>
      </c>
      <c r="J8974" s="5">
        <f>IF(OR($L8974="",NOT(COUNTIFS($L$2:$L8974,$L8974)=1)),"",SUMIFS($G:$G,$L:$L,$L8974))</f>
        <v/>
      </c>
      <c r="K8974" s="5">
        <f>IF(OR($L8974="",NOT(COUNTIFS($L$2:$L8974,$L8974)=1)),"",SUMIFS($I:$I,$L:$L,$L8974))</f>
        <v/>
      </c>
      <c r="L8974" s="6">
        <f>IF($B8974="","",YEAR($B8974))</f>
        <v/>
      </c>
      <c r="M8974" s="6">
        <f>INT((ROW()-2)/39)+1</f>
        <v/>
      </c>
      <c r="N8974" s="6">
        <f>MOD(ROW()-2,39)+2</f>
        <v/>
      </c>
      <c r="O8974" s="42">
        <f>IF(AND($B8974&lt;&gt;"",$C8974&lt;&gt;"",$B8974&lt;=$C8974),INDEX(Szabalyok!$C:$C,$N8974),"")</f>
        <v/>
      </c>
      <c r="P8974">
        <f>IF(D8974="",P8973,P8973+1)</f>
        <v/>
      </c>
    </row>
    <row r="8975">
      <c r="A8975">
        <f>IF(P8975=P8974,0,P8975)</f>
        <v/>
      </c>
      <c r="B8975" s="41">
        <f>IF($M8975&gt;300,"",IF(OR(INDEX(Bemenet!$E$2:$E$301,$M8975)="",INDEX(Bemenet!$F$2:$F$301,$M8975)=""),"",MAX(INDEX(Bemenet!$E$2:$E$301,$M8975),INDEX(Szabalyok!$A:$A,$N8975))))</f>
        <v/>
      </c>
      <c r="C8975" s="41">
        <f>IF($B8975="","",MIN(INDEX(Bemenet!$F$2:$F$301,$M8975),INDEX(Szabalyok!$B:$B,$N8975)))</f>
        <v/>
      </c>
      <c r="D8975" s="5">
        <f>IF(AND($B8975&lt;&gt;"",$C8975&lt;&gt;"",$B8975&lt;=$C8975),INDEX(Bemenet!$G$2:$G$301,$M8975),"")</f>
        <v/>
      </c>
      <c r="E8975" s="6">
        <f>IF(AND($B8975&lt;&gt;"",$C8975&lt;&gt;"",$B8975&lt;=$C8975),INDEX(Bemenet!$D$2:$D$301,$M8975),"")</f>
        <v/>
      </c>
      <c r="F8975" s="5">
        <f>IF(AND($B8975&lt;&gt;"",$C8975&lt;&gt;"",$B8975&lt;=$C8975),$C8975-$B8975+1,"")</f>
        <v/>
      </c>
      <c r="G8975" s="5">
        <f>IF($F8975="","",$F8975*$D8975)</f>
        <v/>
      </c>
      <c r="H8975" s="42">
        <f>IF($G8975="","",$O8975)</f>
        <v/>
      </c>
      <c r="I8975" s="5">
        <f>IF($G8975="","",$G8975*IF($H8975="",$O8975,$H8975)/100)</f>
        <v/>
      </c>
      <c r="J8975" s="5">
        <f>IF(OR($L8975="",NOT(COUNTIFS($L$2:$L8975,$L8975)=1)),"",SUMIFS($G:$G,$L:$L,$L8975))</f>
        <v/>
      </c>
      <c r="K8975" s="5">
        <f>IF(OR($L8975="",NOT(COUNTIFS($L$2:$L8975,$L8975)=1)),"",SUMIFS($I:$I,$L:$L,$L8975))</f>
        <v/>
      </c>
      <c r="L8975" s="6">
        <f>IF($B8975="","",YEAR($B8975))</f>
        <v/>
      </c>
      <c r="M8975" s="6">
        <f>INT((ROW()-2)/39)+1</f>
        <v/>
      </c>
      <c r="N8975" s="6">
        <f>MOD(ROW()-2,39)+2</f>
        <v/>
      </c>
      <c r="O8975" s="42">
        <f>IF(AND($B8975&lt;&gt;"",$C8975&lt;&gt;"",$B8975&lt;=$C8975),INDEX(Szabalyok!$C:$C,$N8975),"")</f>
        <v/>
      </c>
      <c r="P8975">
        <f>IF(D8975="",P8974,P8974+1)</f>
        <v/>
      </c>
    </row>
    <row r="8976">
      <c r="A8976">
        <f>IF(P8976=P8975,0,P8976)</f>
        <v/>
      </c>
      <c r="B8976" s="41">
        <f>IF($M8976&gt;300,"",IF(OR(INDEX(Bemenet!$E$2:$E$301,$M8976)="",INDEX(Bemenet!$F$2:$F$301,$M8976)=""),"",MAX(INDEX(Bemenet!$E$2:$E$301,$M8976),INDEX(Szabalyok!$A:$A,$N8976))))</f>
        <v/>
      </c>
      <c r="C8976" s="41">
        <f>IF($B8976="","",MIN(INDEX(Bemenet!$F$2:$F$301,$M8976),INDEX(Szabalyok!$B:$B,$N8976)))</f>
        <v/>
      </c>
      <c r="D8976" s="5">
        <f>IF(AND($B8976&lt;&gt;"",$C8976&lt;&gt;"",$B8976&lt;=$C8976),INDEX(Bemenet!$G$2:$G$301,$M8976),"")</f>
        <v/>
      </c>
      <c r="E8976" s="6">
        <f>IF(AND($B8976&lt;&gt;"",$C8976&lt;&gt;"",$B8976&lt;=$C8976),INDEX(Bemenet!$D$2:$D$301,$M8976),"")</f>
        <v/>
      </c>
      <c r="F8976" s="5">
        <f>IF(AND($B8976&lt;&gt;"",$C8976&lt;&gt;"",$B8976&lt;=$C8976),$C8976-$B8976+1,"")</f>
        <v/>
      </c>
      <c r="G8976" s="5">
        <f>IF($F8976="","",$F8976*$D8976)</f>
        <v/>
      </c>
      <c r="H8976" s="42">
        <f>IF($G8976="","",$O8976)</f>
        <v/>
      </c>
      <c r="I8976" s="5">
        <f>IF($G8976="","",$G8976*IF($H8976="",$O8976,$H8976)/100)</f>
        <v/>
      </c>
      <c r="J8976" s="5">
        <f>IF(OR($L8976="",NOT(COUNTIFS($L$2:$L8976,$L8976)=1)),"",SUMIFS($G:$G,$L:$L,$L8976))</f>
        <v/>
      </c>
      <c r="K8976" s="5">
        <f>IF(OR($L8976="",NOT(COUNTIFS($L$2:$L8976,$L8976)=1)),"",SUMIFS($I:$I,$L:$L,$L8976))</f>
        <v/>
      </c>
      <c r="L8976" s="6">
        <f>IF($B8976="","",YEAR($B8976))</f>
        <v/>
      </c>
      <c r="M8976" s="6">
        <f>INT((ROW()-2)/39)+1</f>
        <v/>
      </c>
      <c r="N8976" s="6">
        <f>MOD(ROW()-2,39)+2</f>
        <v/>
      </c>
      <c r="O8976" s="42">
        <f>IF(AND($B8976&lt;&gt;"",$C8976&lt;&gt;"",$B8976&lt;=$C8976),INDEX(Szabalyok!$C:$C,$N8976),"")</f>
        <v/>
      </c>
      <c r="P8976">
        <f>IF(D8976="",P8975,P8975+1)</f>
        <v/>
      </c>
    </row>
    <row r="8977">
      <c r="A8977">
        <f>IF(P8977=P8976,0,P8977)</f>
        <v/>
      </c>
      <c r="B8977" s="41">
        <f>IF($M8977&gt;300,"",IF(OR(INDEX(Bemenet!$E$2:$E$301,$M8977)="",INDEX(Bemenet!$F$2:$F$301,$M8977)=""),"",MAX(INDEX(Bemenet!$E$2:$E$301,$M8977),INDEX(Szabalyok!$A:$A,$N8977))))</f>
        <v/>
      </c>
      <c r="C8977" s="41">
        <f>IF($B8977="","",MIN(INDEX(Bemenet!$F$2:$F$301,$M8977),INDEX(Szabalyok!$B:$B,$N8977)))</f>
        <v/>
      </c>
      <c r="D8977" s="5">
        <f>IF(AND($B8977&lt;&gt;"",$C8977&lt;&gt;"",$B8977&lt;=$C8977),INDEX(Bemenet!$G$2:$G$301,$M8977),"")</f>
        <v/>
      </c>
      <c r="E8977" s="6">
        <f>IF(AND($B8977&lt;&gt;"",$C8977&lt;&gt;"",$B8977&lt;=$C8977),INDEX(Bemenet!$D$2:$D$301,$M8977),"")</f>
        <v/>
      </c>
      <c r="F8977" s="5">
        <f>IF(AND($B8977&lt;&gt;"",$C8977&lt;&gt;"",$B8977&lt;=$C8977),$C8977-$B8977+1,"")</f>
        <v/>
      </c>
      <c r="G8977" s="5">
        <f>IF($F8977="","",$F8977*$D8977)</f>
        <v/>
      </c>
      <c r="H8977" s="42">
        <f>IF($G8977="","",$O8977)</f>
        <v/>
      </c>
      <c r="I8977" s="5">
        <f>IF($G8977="","",$G8977*IF($H8977="",$O8977,$H8977)/100)</f>
        <v/>
      </c>
      <c r="J8977" s="5">
        <f>IF(OR($L8977="",NOT(COUNTIFS($L$2:$L8977,$L8977)=1)),"",SUMIFS($G:$G,$L:$L,$L8977))</f>
        <v/>
      </c>
      <c r="K8977" s="5">
        <f>IF(OR($L8977="",NOT(COUNTIFS($L$2:$L8977,$L8977)=1)),"",SUMIFS($I:$I,$L:$L,$L8977))</f>
        <v/>
      </c>
      <c r="L8977" s="6">
        <f>IF($B8977="","",YEAR($B8977))</f>
        <v/>
      </c>
      <c r="M8977" s="6">
        <f>INT((ROW()-2)/39)+1</f>
        <v/>
      </c>
      <c r="N8977" s="6">
        <f>MOD(ROW()-2,39)+2</f>
        <v/>
      </c>
      <c r="O8977" s="42">
        <f>IF(AND($B8977&lt;&gt;"",$C8977&lt;&gt;"",$B8977&lt;=$C8977),INDEX(Szabalyok!$C:$C,$N8977),"")</f>
        <v/>
      </c>
      <c r="P8977">
        <f>IF(D8977="",P8976,P8976+1)</f>
        <v/>
      </c>
    </row>
    <row r="8978">
      <c r="A8978">
        <f>IF(P8978=P8977,0,P8978)</f>
        <v/>
      </c>
      <c r="B8978" s="41">
        <f>IF($M8978&gt;300,"",IF(OR(INDEX(Bemenet!$E$2:$E$301,$M8978)="",INDEX(Bemenet!$F$2:$F$301,$M8978)=""),"",MAX(INDEX(Bemenet!$E$2:$E$301,$M8978),INDEX(Szabalyok!$A:$A,$N8978))))</f>
        <v/>
      </c>
      <c r="C8978" s="41">
        <f>IF($B8978="","",MIN(INDEX(Bemenet!$F$2:$F$301,$M8978),INDEX(Szabalyok!$B:$B,$N8978)))</f>
        <v/>
      </c>
      <c r="D8978" s="5">
        <f>IF(AND($B8978&lt;&gt;"",$C8978&lt;&gt;"",$B8978&lt;=$C8978),INDEX(Bemenet!$G$2:$G$301,$M8978),"")</f>
        <v/>
      </c>
      <c r="E8978" s="6">
        <f>IF(AND($B8978&lt;&gt;"",$C8978&lt;&gt;"",$B8978&lt;=$C8978),INDEX(Bemenet!$D$2:$D$301,$M8978),"")</f>
        <v/>
      </c>
      <c r="F8978" s="5">
        <f>IF(AND($B8978&lt;&gt;"",$C8978&lt;&gt;"",$B8978&lt;=$C8978),$C8978-$B8978+1,"")</f>
        <v/>
      </c>
      <c r="G8978" s="5">
        <f>IF($F8978="","",$F8978*$D8978)</f>
        <v/>
      </c>
      <c r="H8978" s="42">
        <f>IF($G8978="","",$O8978)</f>
        <v/>
      </c>
      <c r="I8978" s="5">
        <f>IF($G8978="","",$G8978*IF($H8978="",$O8978,$H8978)/100)</f>
        <v/>
      </c>
      <c r="J8978" s="5">
        <f>IF(OR($L8978="",NOT(COUNTIFS($L$2:$L8978,$L8978)=1)),"",SUMIFS($G:$G,$L:$L,$L8978))</f>
        <v/>
      </c>
      <c r="K8978" s="5">
        <f>IF(OR($L8978="",NOT(COUNTIFS($L$2:$L8978,$L8978)=1)),"",SUMIFS($I:$I,$L:$L,$L8978))</f>
        <v/>
      </c>
      <c r="L8978" s="6">
        <f>IF($B8978="","",YEAR($B8978))</f>
        <v/>
      </c>
      <c r="M8978" s="6">
        <f>INT((ROW()-2)/39)+1</f>
        <v/>
      </c>
      <c r="N8978" s="6">
        <f>MOD(ROW()-2,39)+2</f>
        <v/>
      </c>
      <c r="O8978" s="42">
        <f>IF(AND($B8978&lt;&gt;"",$C8978&lt;&gt;"",$B8978&lt;=$C8978),INDEX(Szabalyok!$C:$C,$N8978),"")</f>
        <v/>
      </c>
      <c r="P8978">
        <f>IF(D8978="",P8977,P8977+1)</f>
        <v/>
      </c>
    </row>
    <row r="8979">
      <c r="A8979">
        <f>IF(P8979=P8978,0,P8979)</f>
        <v/>
      </c>
      <c r="B8979" s="41">
        <f>IF($M8979&gt;300,"",IF(OR(INDEX(Bemenet!$E$2:$E$301,$M8979)="",INDEX(Bemenet!$F$2:$F$301,$M8979)=""),"",MAX(INDEX(Bemenet!$E$2:$E$301,$M8979),INDEX(Szabalyok!$A:$A,$N8979))))</f>
        <v/>
      </c>
      <c r="C8979" s="41">
        <f>IF($B8979="","",MIN(INDEX(Bemenet!$F$2:$F$301,$M8979),INDEX(Szabalyok!$B:$B,$N8979)))</f>
        <v/>
      </c>
      <c r="D8979" s="5">
        <f>IF(AND($B8979&lt;&gt;"",$C8979&lt;&gt;"",$B8979&lt;=$C8979),INDEX(Bemenet!$G$2:$G$301,$M8979),"")</f>
        <v/>
      </c>
      <c r="E8979" s="6">
        <f>IF(AND($B8979&lt;&gt;"",$C8979&lt;&gt;"",$B8979&lt;=$C8979),INDEX(Bemenet!$D$2:$D$301,$M8979),"")</f>
        <v/>
      </c>
      <c r="F8979" s="5">
        <f>IF(AND($B8979&lt;&gt;"",$C8979&lt;&gt;"",$B8979&lt;=$C8979),$C8979-$B8979+1,"")</f>
        <v/>
      </c>
      <c r="G8979" s="5">
        <f>IF($F8979="","",$F8979*$D8979)</f>
        <v/>
      </c>
      <c r="H8979" s="42">
        <f>IF($G8979="","",$O8979)</f>
        <v/>
      </c>
      <c r="I8979" s="5">
        <f>IF($G8979="","",$G8979*IF($H8979="",$O8979,$H8979)/100)</f>
        <v/>
      </c>
      <c r="J8979" s="5">
        <f>IF(OR($L8979="",NOT(COUNTIFS($L$2:$L8979,$L8979)=1)),"",SUMIFS($G:$G,$L:$L,$L8979))</f>
        <v/>
      </c>
      <c r="K8979" s="5">
        <f>IF(OR($L8979="",NOT(COUNTIFS($L$2:$L8979,$L8979)=1)),"",SUMIFS($I:$I,$L:$L,$L8979))</f>
        <v/>
      </c>
      <c r="L8979" s="6">
        <f>IF($B8979="","",YEAR($B8979))</f>
        <v/>
      </c>
      <c r="M8979" s="6">
        <f>INT((ROW()-2)/39)+1</f>
        <v/>
      </c>
      <c r="N8979" s="6">
        <f>MOD(ROW()-2,39)+2</f>
        <v/>
      </c>
      <c r="O8979" s="42">
        <f>IF(AND($B8979&lt;&gt;"",$C8979&lt;&gt;"",$B8979&lt;=$C8979),INDEX(Szabalyok!$C:$C,$N8979),"")</f>
        <v/>
      </c>
      <c r="P8979">
        <f>IF(D8979="",P8978,P8978+1)</f>
        <v/>
      </c>
    </row>
    <row r="8980">
      <c r="A8980">
        <f>IF(P8980=P8979,0,P8980)</f>
        <v/>
      </c>
      <c r="B8980" s="41">
        <f>IF($M8980&gt;300,"",IF(OR(INDEX(Bemenet!$E$2:$E$301,$M8980)="",INDEX(Bemenet!$F$2:$F$301,$M8980)=""),"",MAX(INDEX(Bemenet!$E$2:$E$301,$M8980),INDEX(Szabalyok!$A:$A,$N8980))))</f>
        <v/>
      </c>
      <c r="C8980" s="41">
        <f>IF($B8980="","",MIN(INDEX(Bemenet!$F$2:$F$301,$M8980),INDEX(Szabalyok!$B:$B,$N8980)))</f>
        <v/>
      </c>
      <c r="D8980" s="5">
        <f>IF(AND($B8980&lt;&gt;"",$C8980&lt;&gt;"",$B8980&lt;=$C8980),INDEX(Bemenet!$G$2:$G$301,$M8980),"")</f>
        <v/>
      </c>
      <c r="E8980" s="6">
        <f>IF(AND($B8980&lt;&gt;"",$C8980&lt;&gt;"",$B8980&lt;=$C8980),INDEX(Bemenet!$D$2:$D$301,$M8980),"")</f>
        <v/>
      </c>
      <c r="F8980" s="5">
        <f>IF(AND($B8980&lt;&gt;"",$C8980&lt;&gt;"",$B8980&lt;=$C8980),$C8980-$B8980+1,"")</f>
        <v/>
      </c>
      <c r="G8980" s="5">
        <f>IF($F8980="","",$F8980*$D8980)</f>
        <v/>
      </c>
      <c r="H8980" s="42">
        <f>IF($G8980="","",$O8980)</f>
        <v/>
      </c>
      <c r="I8980" s="5">
        <f>IF($G8980="","",$G8980*IF($H8980="",$O8980,$H8980)/100)</f>
        <v/>
      </c>
      <c r="J8980" s="5">
        <f>IF(OR($L8980="",NOT(COUNTIFS($L$2:$L8980,$L8980)=1)),"",SUMIFS($G:$G,$L:$L,$L8980))</f>
        <v/>
      </c>
      <c r="K8980" s="5">
        <f>IF(OR($L8980="",NOT(COUNTIFS($L$2:$L8980,$L8980)=1)),"",SUMIFS($I:$I,$L:$L,$L8980))</f>
        <v/>
      </c>
      <c r="L8980" s="6">
        <f>IF($B8980="","",YEAR($B8980))</f>
        <v/>
      </c>
      <c r="M8980" s="6">
        <f>INT((ROW()-2)/39)+1</f>
        <v/>
      </c>
      <c r="N8980" s="6">
        <f>MOD(ROW()-2,39)+2</f>
        <v/>
      </c>
      <c r="O8980" s="42">
        <f>IF(AND($B8980&lt;&gt;"",$C8980&lt;&gt;"",$B8980&lt;=$C8980),INDEX(Szabalyok!$C:$C,$N8980),"")</f>
        <v/>
      </c>
      <c r="P8980">
        <f>IF(D8980="",P8979,P8979+1)</f>
        <v/>
      </c>
    </row>
    <row r="8981">
      <c r="A8981">
        <f>IF(P8981=P8980,0,P8981)</f>
        <v/>
      </c>
      <c r="B8981" s="41">
        <f>IF($M8981&gt;300,"",IF(OR(INDEX(Bemenet!$E$2:$E$301,$M8981)="",INDEX(Bemenet!$F$2:$F$301,$M8981)=""),"",MAX(INDEX(Bemenet!$E$2:$E$301,$M8981),INDEX(Szabalyok!$A:$A,$N8981))))</f>
        <v/>
      </c>
      <c r="C8981" s="41">
        <f>IF($B8981="","",MIN(INDEX(Bemenet!$F$2:$F$301,$M8981),INDEX(Szabalyok!$B:$B,$N8981)))</f>
        <v/>
      </c>
      <c r="D8981" s="5">
        <f>IF(AND($B8981&lt;&gt;"",$C8981&lt;&gt;"",$B8981&lt;=$C8981),INDEX(Bemenet!$G$2:$G$301,$M8981),"")</f>
        <v/>
      </c>
      <c r="E8981" s="6">
        <f>IF(AND($B8981&lt;&gt;"",$C8981&lt;&gt;"",$B8981&lt;=$C8981),INDEX(Bemenet!$D$2:$D$301,$M8981),"")</f>
        <v/>
      </c>
      <c r="F8981" s="5">
        <f>IF(AND($B8981&lt;&gt;"",$C8981&lt;&gt;"",$B8981&lt;=$C8981),$C8981-$B8981+1,"")</f>
        <v/>
      </c>
      <c r="G8981" s="5">
        <f>IF($F8981="","",$F8981*$D8981)</f>
        <v/>
      </c>
      <c r="H8981" s="42">
        <f>IF($G8981="","",$O8981)</f>
        <v/>
      </c>
      <c r="I8981" s="5">
        <f>IF($G8981="","",$G8981*IF($H8981="",$O8981,$H8981)/100)</f>
        <v/>
      </c>
      <c r="J8981" s="5">
        <f>IF(OR($L8981="",NOT(COUNTIFS($L$2:$L8981,$L8981)=1)),"",SUMIFS($G:$G,$L:$L,$L8981))</f>
        <v/>
      </c>
      <c r="K8981" s="5">
        <f>IF(OR($L8981="",NOT(COUNTIFS($L$2:$L8981,$L8981)=1)),"",SUMIFS($I:$I,$L:$L,$L8981))</f>
        <v/>
      </c>
      <c r="L8981" s="6">
        <f>IF($B8981="","",YEAR($B8981))</f>
        <v/>
      </c>
      <c r="M8981" s="6">
        <f>INT((ROW()-2)/39)+1</f>
        <v/>
      </c>
      <c r="N8981" s="6">
        <f>MOD(ROW()-2,39)+2</f>
        <v/>
      </c>
      <c r="O8981" s="42">
        <f>IF(AND($B8981&lt;&gt;"",$C8981&lt;&gt;"",$B8981&lt;=$C8981),INDEX(Szabalyok!$C:$C,$N8981),"")</f>
        <v/>
      </c>
      <c r="P8981">
        <f>IF(D8981="",P8980,P8980+1)</f>
        <v/>
      </c>
    </row>
    <row r="8982">
      <c r="A8982">
        <f>IF(P8982=P8981,0,P8982)</f>
        <v/>
      </c>
      <c r="B8982" s="41">
        <f>IF($M8982&gt;300,"",IF(OR(INDEX(Bemenet!$E$2:$E$301,$M8982)="",INDEX(Bemenet!$F$2:$F$301,$M8982)=""),"",MAX(INDEX(Bemenet!$E$2:$E$301,$M8982),INDEX(Szabalyok!$A:$A,$N8982))))</f>
        <v/>
      </c>
      <c r="C8982" s="41">
        <f>IF($B8982="","",MIN(INDEX(Bemenet!$F$2:$F$301,$M8982),INDEX(Szabalyok!$B:$B,$N8982)))</f>
        <v/>
      </c>
      <c r="D8982" s="5">
        <f>IF(AND($B8982&lt;&gt;"",$C8982&lt;&gt;"",$B8982&lt;=$C8982),INDEX(Bemenet!$G$2:$G$301,$M8982),"")</f>
        <v/>
      </c>
      <c r="E8982" s="6">
        <f>IF(AND($B8982&lt;&gt;"",$C8982&lt;&gt;"",$B8982&lt;=$C8982),INDEX(Bemenet!$D$2:$D$301,$M8982),"")</f>
        <v/>
      </c>
      <c r="F8982" s="5">
        <f>IF(AND($B8982&lt;&gt;"",$C8982&lt;&gt;"",$B8982&lt;=$C8982),$C8982-$B8982+1,"")</f>
        <v/>
      </c>
      <c r="G8982" s="5">
        <f>IF($F8982="","",$F8982*$D8982)</f>
        <v/>
      </c>
      <c r="H8982" s="42">
        <f>IF($G8982="","",$O8982)</f>
        <v/>
      </c>
      <c r="I8982" s="5">
        <f>IF($G8982="","",$G8982*IF($H8982="",$O8982,$H8982)/100)</f>
        <v/>
      </c>
      <c r="J8982" s="5">
        <f>IF(OR($L8982="",NOT(COUNTIFS($L$2:$L8982,$L8982)=1)),"",SUMIFS($G:$G,$L:$L,$L8982))</f>
        <v/>
      </c>
      <c r="K8982" s="5">
        <f>IF(OR($L8982="",NOT(COUNTIFS($L$2:$L8982,$L8982)=1)),"",SUMIFS($I:$I,$L:$L,$L8982))</f>
        <v/>
      </c>
      <c r="L8982" s="6">
        <f>IF($B8982="","",YEAR($B8982))</f>
        <v/>
      </c>
      <c r="M8982" s="6">
        <f>INT((ROW()-2)/39)+1</f>
        <v/>
      </c>
      <c r="N8982" s="6">
        <f>MOD(ROW()-2,39)+2</f>
        <v/>
      </c>
      <c r="O8982" s="42">
        <f>IF(AND($B8982&lt;&gt;"",$C8982&lt;&gt;"",$B8982&lt;=$C8982),INDEX(Szabalyok!$C:$C,$N8982),"")</f>
        <v/>
      </c>
      <c r="P8982">
        <f>IF(D8982="",P8981,P8981+1)</f>
        <v/>
      </c>
    </row>
    <row r="8983">
      <c r="A8983">
        <f>IF(P8983=P8982,0,P8983)</f>
        <v/>
      </c>
      <c r="B8983" s="41">
        <f>IF($M8983&gt;300,"",IF(OR(INDEX(Bemenet!$E$2:$E$301,$M8983)="",INDEX(Bemenet!$F$2:$F$301,$M8983)=""),"",MAX(INDEX(Bemenet!$E$2:$E$301,$M8983),INDEX(Szabalyok!$A:$A,$N8983))))</f>
        <v/>
      </c>
      <c r="C8983" s="41">
        <f>IF($B8983="","",MIN(INDEX(Bemenet!$F$2:$F$301,$M8983),INDEX(Szabalyok!$B:$B,$N8983)))</f>
        <v/>
      </c>
      <c r="D8983" s="5">
        <f>IF(AND($B8983&lt;&gt;"",$C8983&lt;&gt;"",$B8983&lt;=$C8983),INDEX(Bemenet!$G$2:$G$301,$M8983),"")</f>
        <v/>
      </c>
      <c r="E8983" s="6">
        <f>IF(AND($B8983&lt;&gt;"",$C8983&lt;&gt;"",$B8983&lt;=$C8983),INDEX(Bemenet!$D$2:$D$301,$M8983),"")</f>
        <v/>
      </c>
      <c r="F8983" s="5">
        <f>IF(AND($B8983&lt;&gt;"",$C8983&lt;&gt;"",$B8983&lt;=$C8983),$C8983-$B8983+1,"")</f>
        <v/>
      </c>
      <c r="G8983" s="5">
        <f>IF($F8983="","",$F8983*$D8983)</f>
        <v/>
      </c>
      <c r="H8983" s="42">
        <f>IF($G8983="","",$O8983)</f>
        <v/>
      </c>
      <c r="I8983" s="5">
        <f>IF($G8983="","",$G8983*IF($H8983="",$O8983,$H8983)/100)</f>
        <v/>
      </c>
      <c r="J8983" s="5">
        <f>IF(OR($L8983="",NOT(COUNTIFS($L$2:$L8983,$L8983)=1)),"",SUMIFS($G:$G,$L:$L,$L8983))</f>
        <v/>
      </c>
      <c r="K8983" s="5">
        <f>IF(OR($L8983="",NOT(COUNTIFS($L$2:$L8983,$L8983)=1)),"",SUMIFS($I:$I,$L:$L,$L8983))</f>
        <v/>
      </c>
      <c r="L8983" s="6">
        <f>IF($B8983="","",YEAR($B8983))</f>
        <v/>
      </c>
      <c r="M8983" s="6">
        <f>INT((ROW()-2)/39)+1</f>
        <v/>
      </c>
      <c r="N8983" s="6">
        <f>MOD(ROW()-2,39)+2</f>
        <v/>
      </c>
      <c r="O8983" s="42">
        <f>IF(AND($B8983&lt;&gt;"",$C8983&lt;&gt;"",$B8983&lt;=$C8983),INDEX(Szabalyok!$C:$C,$N8983),"")</f>
        <v/>
      </c>
      <c r="P8983">
        <f>IF(D8983="",P8982,P8982+1)</f>
        <v/>
      </c>
    </row>
    <row r="8984">
      <c r="A8984">
        <f>IF(P8984=P8983,0,P8984)</f>
        <v/>
      </c>
      <c r="B8984" s="41">
        <f>IF($M8984&gt;300,"",IF(OR(INDEX(Bemenet!$E$2:$E$301,$M8984)="",INDEX(Bemenet!$F$2:$F$301,$M8984)=""),"",MAX(INDEX(Bemenet!$E$2:$E$301,$M8984),INDEX(Szabalyok!$A:$A,$N8984))))</f>
        <v/>
      </c>
      <c r="C8984" s="41">
        <f>IF($B8984="","",MIN(INDEX(Bemenet!$F$2:$F$301,$M8984),INDEX(Szabalyok!$B:$B,$N8984)))</f>
        <v/>
      </c>
      <c r="D8984" s="5">
        <f>IF(AND($B8984&lt;&gt;"",$C8984&lt;&gt;"",$B8984&lt;=$C8984),INDEX(Bemenet!$G$2:$G$301,$M8984),"")</f>
        <v/>
      </c>
      <c r="E8984" s="6">
        <f>IF(AND($B8984&lt;&gt;"",$C8984&lt;&gt;"",$B8984&lt;=$C8984),INDEX(Bemenet!$D$2:$D$301,$M8984),"")</f>
        <v/>
      </c>
      <c r="F8984" s="5">
        <f>IF(AND($B8984&lt;&gt;"",$C8984&lt;&gt;"",$B8984&lt;=$C8984),$C8984-$B8984+1,"")</f>
        <v/>
      </c>
      <c r="G8984" s="5">
        <f>IF($F8984="","",$F8984*$D8984)</f>
        <v/>
      </c>
      <c r="H8984" s="42">
        <f>IF($G8984="","",$O8984)</f>
        <v/>
      </c>
      <c r="I8984" s="5">
        <f>IF($G8984="","",$G8984*IF($H8984="",$O8984,$H8984)/100)</f>
        <v/>
      </c>
      <c r="J8984" s="5">
        <f>IF(OR($L8984="",NOT(COUNTIFS($L$2:$L8984,$L8984)=1)),"",SUMIFS($G:$G,$L:$L,$L8984))</f>
        <v/>
      </c>
      <c r="K8984" s="5">
        <f>IF(OR($L8984="",NOT(COUNTIFS($L$2:$L8984,$L8984)=1)),"",SUMIFS($I:$I,$L:$L,$L8984))</f>
        <v/>
      </c>
      <c r="L8984" s="6">
        <f>IF($B8984="","",YEAR($B8984))</f>
        <v/>
      </c>
      <c r="M8984" s="6">
        <f>INT((ROW()-2)/39)+1</f>
        <v/>
      </c>
      <c r="N8984" s="6">
        <f>MOD(ROW()-2,39)+2</f>
        <v/>
      </c>
      <c r="O8984" s="42">
        <f>IF(AND($B8984&lt;&gt;"",$C8984&lt;&gt;"",$B8984&lt;=$C8984),INDEX(Szabalyok!$C:$C,$N8984),"")</f>
        <v/>
      </c>
      <c r="P8984">
        <f>IF(D8984="",P8983,P8983+1)</f>
        <v/>
      </c>
    </row>
    <row r="8985">
      <c r="A8985">
        <f>IF(P8985=P8984,0,P8985)</f>
        <v/>
      </c>
      <c r="B8985" s="41">
        <f>IF($M8985&gt;300,"",IF(OR(INDEX(Bemenet!$E$2:$E$301,$M8985)="",INDEX(Bemenet!$F$2:$F$301,$M8985)=""),"",MAX(INDEX(Bemenet!$E$2:$E$301,$M8985),INDEX(Szabalyok!$A:$A,$N8985))))</f>
        <v/>
      </c>
      <c r="C8985" s="41">
        <f>IF($B8985="","",MIN(INDEX(Bemenet!$F$2:$F$301,$M8985),INDEX(Szabalyok!$B:$B,$N8985)))</f>
        <v/>
      </c>
      <c r="D8985" s="5">
        <f>IF(AND($B8985&lt;&gt;"",$C8985&lt;&gt;"",$B8985&lt;=$C8985),INDEX(Bemenet!$G$2:$G$301,$M8985),"")</f>
        <v/>
      </c>
      <c r="E8985" s="6">
        <f>IF(AND($B8985&lt;&gt;"",$C8985&lt;&gt;"",$B8985&lt;=$C8985),INDEX(Bemenet!$D$2:$D$301,$M8985),"")</f>
        <v/>
      </c>
      <c r="F8985" s="5">
        <f>IF(AND($B8985&lt;&gt;"",$C8985&lt;&gt;"",$B8985&lt;=$C8985),$C8985-$B8985+1,"")</f>
        <v/>
      </c>
      <c r="G8985" s="5">
        <f>IF($F8985="","",$F8985*$D8985)</f>
        <v/>
      </c>
      <c r="H8985" s="42">
        <f>IF($G8985="","",$O8985)</f>
        <v/>
      </c>
      <c r="I8985" s="5">
        <f>IF($G8985="","",$G8985*IF($H8985="",$O8985,$H8985)/100)</f>
        <v/>
      </c>
      <c r="J8985" s="5">
        <f>IF(OR($L8985="",NOT(COUNTIFS($L$2:$L8985,$L8985)=1)),"",SUMIFS($G:$G,$L:$L,$L8985))</f>
        <v/>
      </c>
      <c r="K8985" s="5">
        <f>IF(OR($L8985="",NOT(COUNTIFS($L$2:$L8985,$L8985)=1)),"",SUMIFS($I:$I,$L:$L,$L8985))</f>
        <v/>
      </c>
      <c r="L8985" s="6">
        <f>IF($B8985="","",YEAR($B8985))</f>
        <v/>
      </c>
      <c r="M8985" s="6">
        <f>INT((ROW()-2)/39)+1</f>
        <v/>
      </c>
      <c r="N8985" s="6">
        <f>MOD(ROW()-2,39)+2</f>
        <v/>
      </c>
      <c r="O8985" s="42">
        <f>IF(AND($B8985&lt;&gt;"",$C8985&lt;&gt;"",$B8985&lt;=$C8985),INDEX(Szabalyok!$C:$C,$N8985),"")</f>
        <v/>
      </c>
      <c r="P8985">
        <f>IF(D8985="",P8984,P8984+1)</f>
        <v/>
      </c>
    </row>
    <row r="8986">
      <c r="A8986">
        <f>IF(P8986=P8985,0,P8986)</f>
        <v/>
      </c>
      <c r="B8986" s="41">
        <f>IF($M8986&gt;300,"",IF(OR(INDEX(Bemenet!$E$2:$E$301,$M8986)="",INDEX(Bemenet!$F$2:$F$301,$M8986)=""),"",MAX(INDEX(Bemenet!$E$2:$E$301,$M8986),INDEX(Szabalyok!$A:$A,$N8986))))</f>
        <v/>
      </c>
      <c r="C8986" s="41">
        <f>IF($B8986="","",MIN(INDEX(Bemenet!$F$2:$F$301,$M8986),INDEX(Szabalyok!$B:$B,$N8986)))</f>
        <v/>
      </c>
      <c r="D8986" s="5">
        <f>IF(AND($B8986&lt;&gt;"",$C8986&lt;&gt;"",$B8986&lt;=$C8986),INDEX(Bemenet!$G$2:$G$301,$M8986),"")</f>
        <v/>
      </c>
      <c r="E8986" s="6">
        <f>IF(AND($B8986&lt;&gt;"",$C8986&lt;&gt;"",$B8986&lt;=$C8986),INDEX(Bemenet!$D$2:$D$301,$M8986),"")</f>
        <v/>
      </c>
      <c r="F8986" s="5">
        <f>IF(AND($B8986&lt;&gt;"",$C8986&lt;&gt;"",$B8986&lt;=$C8986),$C8986-$B8986+1,"")</f>
        <v/>
      </c>
      <c r="G8986" s="5">
        <f>IF($F8986="","",$F8986*$D8986)</f>
        <v/>
      </c>
      <c r="H8986" s="42">
        <f>IF($G8986="","",$O8986)</f>
        <v/>
      </c>
      <c r="I8986" s="5">
        <f>IF($G8986="","",$G8986*IF($H8986="",$O8986,$H8986)/100)</f>
        <v/>
      </c>
      <c r="J8986" s="5">
        <f>IF(OR($L8986="",NOT(COUNTIFS($L$2:$L8986,$L8986)=1)),"",SUMIFS($G:$G,$L:$L,$L8986))</f>
        <v/>
      </c>
      <c r="K8986" s="5">
        <f>IF(OR($L8986="",NOT(COUNTIFS($L$2:$L8986,$L8986)=1)),"",SUMIFS($I:$I,$L:$L,$L8986))</f>
        <v/>
      </c>
      <c r="L8986" s="6">
        <f>IF($B8986="","",YEAR($B8986))</f>
        <v/>
      </c>
      <c r="M8986" s="6">
        <f>INT((ROW()-2)/39)+1</f>
        <v/>
      </c>
      <c r="N8986" s="6">
        <f>MOD(ROW()-2,39)+2</f>
        <v/>
      </c>
      <c r="O8986" s="42">
        <f>IF(AND($B8986&lt;&gt;"",$C8986&lt;&gt;"",$B8986&lt;=$C8986),INDEX(Szabalyok!$C:$C,$N8986),"")</f>
        <v/>
      </c>
      <c r="P8986">
        <f>IF(D8986="",P8985,P8985+1)</f>
        <v/>
      </c>
    </row>
    <row r="8987">
      <c r="A8987">
        <f>IF(P8987=P8986,0,P8987)</f>
        <v/>
      </c>
      <c r="B8987" s="41">
        <f>IF($M8987&gt;300,"",IF(OR(INDEX(Bemenet!$E$2:$E$301,$M8987)="",INDEX(Bemenet!$F$2:$F$301,$M8987)=""),"",MAX(INDEX(Bemenet!$E$2:$E$301,$M8987),INDEX(Szabalyok!$A:$A,$N8987))))</f>
        <v/>
      </c>
      <c r="C8987" s="41">
        <f>IF($B8987="","",MIN(INDEX(Bemenet!$F$2:$F$301,$M8987),INDEX(Szabalyok!$B:$B,$N8987)))</f>
        <v/>
      </c>
      <c r="D8987" s="5">
        <f>IF(AND($B8987&lt;&gt;"",$C8987&lt;&gt;"",$B8987&lt;=$C8987),INDEX(Bemenet!$G$2:$G$301,$M8987),"")</f>
        <v/>
      </c>
      <c r="E8987" s="6">
        <f>IF(AND($B8987&lt;&gt;"",$C8987&lt;&gt;"",$B8987&lt;=$C8987),INDEX(Bemenet!$D$2:$D$301,$M8987),"")</f>
        <v/>
      </c>
      <c r="F8987" s="5">
        <f>IF(AND($B8987&lt;&gt;"",$C8987&lt;&gt;"",$B8987&lt;=$C8987),$C8987-$B8987+1,"")</f>
        <v/>
      </c>
      <c r="G8987" s="5">
        <f>IF($F8987="","",$F8987*$D8987)</f>
        <v/>
      </c>
      <c r="H8987" s="42">
        <f>IF($G8987="","",$O8987)</f>
        <v/>
      </c>
      <c r="I8987" s="5">
        <f>IF($G8987="","",$G8987*IF($H8987="",$O8987,$H8987)/100)</f>
        <v/>
      </c>
      <c r="J8987" s="5">
        <f>IF(OR($L8987="",NOT(COUNTIFS($L$2:$L8987,$L8987)=1)),"",SUMIFS($G:$G,$L:$L,$L8987))</f>
        <v/>
      </c>
      <c r="K8987" s="5">
        <f>IF(OR($L8987="",NOT(COUNTIFS($L$2:$L8987,$L8987)=1)),"",SUMIFS($I:$I,$L:$L,$L8987))</f>
        <v/>
      </c>
      <c r="L8987" s="6">
        <f>IF($B8987="","",YEAR($B8987))</f>
        <v/>
      </c>
      <c r="M8987" s="6">
        <f>INT((ROW()-2)/39)+1</f>
        <v/>
      </c>
      <c r="N8987" s="6">
        <f>MOD(ROW()-2,39)+2</f>
        <v/>
      </c>
      <c r="O8987" s="42">
        <f>IF(AND($B8987&lt;&gt;"",$C8987&lt;&gt;"",$B8987&lt;=$C8987),INDEX(Szabalyok!$C:$C,$N8987),"")</f>
        <v/>
      </c>
      <c r="P8987">
        <f>IF(D8987="",P8986,P8986+1)</f>
        <v/>
      </c>
    </row>
    <row r="8988">
      <c r="A8988">
        <f>IF(P8988=P8987,0,P8988)</f>
        <v/>
      </c>
      <c r="B8988" s="41">
        <f>IF($M8988&gt;300,"",IF(OR(INDEX(Bemenet!$E$2:$E$301,$M8988)="",INDEX(Bemenet!$F$2:$F$301,$M8988)=""),"",MAX(INDEX(Bemenet!$E$2:$E$301,$M8988),INDEX(Szabalyok!$A:$A,$N8988))))</f>
        <v/>
      </c>
      <c r="C8988" s="41">
        <f>IF($B8988="","",MIN(INDEX(Bemenet!$F$2:$F$301,$M8988),INDEX(Szabalyok!$B:$B,$N8988)))</f>
        <v/>
      </c>
      <c r="D8988" s="5">
        <f>IF(AND($B8988&lt;&gt;"",$C8988&lt;&gt;"",$B8988&lt;=$C8988),INDEX(Bemenet!$G$2:$G$301,$M8988),"")</f>
        <v/>
      </c>
      <c r="E8988" s="6">
        <f>IF(AND($B8988&lt;&gt;"",$C8988&lt;&gt;"",$B8988&lt;=$C8988),INDEX(Bemenet!$D$2:$D$301,$M8988),"")</f>
        <v/>
      </c>
      <c r="F8988" s="5">
        <f>IF(AND($B8988&lt;&gt;"",$C8988&lt;&gt;"",$B8988&lt;=$C8988),$C8988-$B8988+1,"")</f>
        <v/>
      </c>
      <c r="G8988" s="5">
        <f>IF($F8988="","",$F8988*$D8988)</f>
        <v/>
      </c>
      <c r="H8988" s="42">
        <f>IF($G8988="","",$O8988)</f>
        <v/>
      </c>
      <c r="I8988" s="5">
        <f>IF($G8988="","",$G8988*IF($H8988="",$O8988,$H8988)/100)</f>
        <v/>
      </c>
      <c r="J8988" s="5">
        <f>IF(OR($L8988="",NOT(COUNTIFS($L$2:$L8988,$L8988)=1)),"",SUMIFS($G:$G,$L:$L,$L8988))</f>
        <v/>
      </c>
      <c r="K8988" s="5">
        <f>IF(OR($L8988="",NOT(COUNTIFS($L$2:$L8988,$L8988)=1)),"",SUMIFS($I:$I,$L:$L,$L8988))</f>
        <v/>
      </c>
      <c r="L8988" s="6">
        <f>IF($B8988="","",YEAR($B8988))</f>
        <v/>
      </c>
      <c r="M8988" s="6">
        <f>INT((ROW()-2)/39)+1</f>
        <v/>
      </c>
      <c r="N8988" s="6">
        <f>MOD(ROW()-2,39)+2</f>
        <v/>
      </c>
      <c r="O8988" s="42">
        <f>IF(AND($B8988&lt;&gt;"",$C8988&lt;&gt;"",$B8988&lt;=$C8988),INDEX(Szabalyok!$C:$C,$N8988),"")</f>
        <v/>
      </c>
      <c r="P8988">
        <f>IF(D8988="",P8987,P8987+1)</f>
        <v/>
      </c>
    </row>
    <row r="8989">
      <c r="A8989">
        <f>IF(P8989=P8988,0,P8989)</f>
        <v/>
      </c>
      <c r="B8989" s="41">
        <f>IF($M8989&gt;300,"",IF(OR(INDEX(Bemenet!$E$2:$E$301,$M8989)="",INDEX(Bemenet!$F$2:$F$301,$M8989)=""),"",MAX(INDEX(Bemenet!$E$2:$E$301,$M8989),INDEX(Szabalyok!$A:$A,$N8989))))</f>
        <v/>
      </c>
      <c r="C8989" s="41">
        <f>IF($B8989="","",MIN(INDEX(Bemenet!$F$2:$F$301,$M8989),INDEX(Szabalyok!$B:$B,$N8989)))</f>
        <v/>
      </c>
      <c r="D8989" s="5">
        <f>IF(AND($B8989&lt;&gt;"",$C8989&lt;&gt;"",$B8989&lt;=$C8989),INDEX(Bemenet!$G$2:$G$301,$M8989),"")</f>
        <v/>
      </c>
      <c r="E8989" s="6">
        <f>IF(AND($B8989&lt;&gt;"",$C8989&lt;&gt;"",$B8989&lt;=$C8989),INDEX(Bemenet!$D$2:$D$301,$M8989),"")</f>
        <v/>
      </c>
      <c r="F8989" s="5">
        <f>IF(AND($B8989&lt;&gt;"",$C8989&lt;&gt;"",$B8989&lt;=$C8989),$C8989-$B8989+1,"")</f>
        <v/>
      </c>
      <c r="G8989" s="5">
        <f>IF($F8989="","",$F8989*$D8989)</f>
        <v/>
      </c>
      <c r="H8989" s="42">
        <f>IF($G8989="","",$O8989)</f>
        <v/>
      </c>
      <c r="I8989" s="5">
        <f>IF($G8989="","",$G8989*IF($H8989="",$O8989,$H8989)/100)</f>
        <v/>
      </c>
      <c r="J8989" s="5">
        <f>IF(OR($L8989="",NOT(COUNTIFS($L$2:$L8989,$L8989)=1)),"",SUMIFS($G:$G,$L:$L,$L8989))</f>
        <v/>
      </c>
      <c r="K8989" s="5">
        <f>IF(OR($L8989="",NOT(COUNTIFS($L$2:$L8989,$L8989)=1)),"",SUMIFS($I:$I,$L:$L,$L8989))</f>
        <v/>
      </c>
      <c r="L8989" s="6">
        <f>IF($B8989="","",YEAR($B8989))</f>
        <v/>
      </c>
      <c r="M8989" s="6">
        <f>INT((ROW()-2)/39)+1</f>
        <v/>
      </c>
      <c r="N8989" s="6">
        <f>MOD(ROW()-2,39)+2</f>
        <v/>
      </c>
      <c r="O8989" s="42">
        <f>IF(AND($B8989&lt;&gt;"",$C8989&lt;&gt;"",$B8989&lt;=$C8989),INDEX(Szabalyok!$C:$C,$N8989),"")</f>
        <v/>
      </c>
      <c r="P8989">
        <f>IF(D8989="",P8988,P8988+1)</f>
        <v/>
      </c>
    </row>
    <row r="8990">
      <c r="A8990">
        <f>IF(P8990=P8989,0,P8990)</f>
        <v/>
      </c>
      <c r="B8990" s="41">
        <f>IF($M8990&gt;300,"",IF(OR(INDEX(Bemenet!$E$2:$E$301,$M8990)="",INDEX(Bemenet!$F$2:$F$301,$M8990)=""),"",MAX(INDEX(Bemenet!$E$2:$E$301,$M8990),INDEX(Szabalyok!$A:$A,$N8990))))</f>
        <v/>
      </c>
      <c r="C8990" s="41">
        <f>IF($B8990="","",MIN(INDEX(Bemenet!$F$2:$F$301,$M8990),INDEX(Szabalyok!$B:$B,$N8990)))</f>
        <v/>
      </c>
      <c r="D8990" s="5">
        <f>IF(AND($B8990&lt;&gt;"",$C8990&lt;&gt;"",$B8990&lt;=$C8990),INDEX(Bemenet!$G$2:$G$301,$M8990),"")</f>
        <v/>
      </c>
      <c r="E8990" s="6">
        <f>IF(AND($B8990&lt;&gt;"",$C8990&lt;&gt;"",$B8990&lt;=$C8990),INDEX(Bemenet!$D$2:$D$301,$M8990),"")</f>
        <v/>
      </c>
      <c r="F8990" s="5">
        <f>IF(AND($B8990&lt;&gt;"",$C8990&lt;&gt;"",$B8990&lt;=$C8990),$C8990-$B8990+1,"")</f>
        <v/>
      </c>
      <c r="G8990" s="5">
        <f>IF($F8990="","",$F8990*$D8990)</f>
        <v/>
      </c>
      <c r="H8990" s="42">
        <f>IF($G8990="","",$O8990)</f>
        <v/>
      </c>
      <c r="I8990" s="5">
        <f>IF($G8990="","",$G8990*IF($H8990="",$O8990,$H8990)/100)</f>
        <v/>
      </c>
      <c r="J8990" s="5">
        <f>IF(OR($L8990="",NOT(COUNTIFS($L$2:$L8990,$L8990)=1)),"",SUMIFS($G:$G,$L:$L,$L8990))</f>
        <v/>
      </c>
      <c r="K8990" s="5">
        <f>IF(OR($L8990="",NOT(COUNTIFS($L$2:$L8990,$L8990)=1)),"",SUMIFS($I:$I,$L:$L,$L8990))</f>
        <v/>
      </c>
      <c r="L8990" s="6">
        <f>IF($B8990="","",YEAR($B8990))</f>
        <v/>
      </c>
      <c r="M8990" s="6">
        <f>INT((ROW()-2)/39)+1</f>
        <v/>
      </c>
      <c r="N8990" s="6">
        <f>MOD(ROW()-2,39)+2</f>
        <v/>
      </c>
      <c r="O8990" s="42">
        <f>IF(AND($B8990&lt;&gt;"",$C8990&lt;&gt;"",$B8990&lt;=$C8990),INDEX(Szabalyok!$C:$C,$N8990),"")</f>
        <v/>
      </c>
      <c r="P8990">
        <f>IF(D8990="",P8989,P8989+1)</f>
        <v/>
      </c>
    </row>
    <row r="8991">
      <c r="A8991">
        <f>IF(P8991=P8990,0,P8991)</f>
        <v/>
      </c>
      <c r="B8991" s="41">
        <f>IF($M8991&gt;300,"",IF(OR(INDEX(Bemenet!$E$2:$E$301,$M8991)="",INDEX(Bemenet!$F$2:$F$301,$M8991)=""),"",MAX(INDEX(Bemenet!$E$2:$E$301,$M8991),INDEX(Szabalyok!$A:$A,$N8991))))</f>
        <v/>
      </c>
      <c r="C8991" s="41">
        <f>IF($B8991="","",MIN(INDEX(Bemenet!$F$2:$F$301,$M8991),INDEX(Szabalyok!$B:$B,$N8991)))</f>
        <v/>
      </c>
      <c r="D8991" s="5">
        <f>IF(AND($B8991&lt;&gt;"",$C8991&lt;&gt;"",$B8991&lt;=$C8991),INDEX(Bemenet!$G$2:$G$301,$M8991),"")</f>
        <v/>
      </c>
      <c r="E8991" s="6">
        <f>IF(AND($B8991&lt;&gt;"",$C8991&lt;&gt;"",$B8991&lt;=$C8991),INDEX(Bemenet!$D$2:$D$301,$M8991),"")</f>
        <v/>
      </c>
      <c r="F8991" s="5">
        <f>IF(AND($B8991&lt;&gt;"",$C8991&lt;&gt;"",$B8991&lt;=$C8991),$C8991-$B8991+1,"")</f>
        <v/>
      </c>
      <c r="G8991" s="5">
        <f>IF($F8991="","",$F8991*$D8991)</f>
        <v/>
      </c>
      <c r="H8991" s="42">
        <f>IF($G8991="","",$O8991)</f>
        <v/>
      </c>
      <c r="I8991" s="5">
        <f>IF($G8991="","",$G8991*IF($H8991="",$O8991,$H8991)/100)</f>
        <v/>
      </c>
      <c r="J8991" s="5">
        <f>IF(OR($L8991="",NOT(COUNTIFS($L$2:$L8991,$L8991)=1)),"",SUMIFS($G:$G,$L:$L,$L8991))</f>
        <v/>
      </c>
      <c r="K8991" s="5">
        <f>IF(OR($L8991="",NOT(COUNTIFS($L$2:$L8991,$L8991)=1)),"",SUMIFS($I:$I,$L:$L,$L8991))</f>
        <v/>
      </c>
      <c r="L8991" s="6">
        <f>IF($B8991="","",YEAR($B8991))</f>
        <v/>
      </c>
      <c r="M8991" s="6">
        <f>INT((ROW()-2)/39)+1</f>
        <v/>
      </c>
      <c r="N8991" s="6">
        <f>MOD(ROW()-2,39)+2</f>
        <v/>
      </c>
      <c r="O8991" s="42">
        <f>IF(AND($B8991&lt;&gt;"",$C8991&lt;&gt;"",$B8991&lt;=$C8991),INDEX(Szabalyok!$C:$C,$N8991),"")</f>
        <v/>
      </c>
      <c r="P8991">
        <f>IF(D8991="",P8990,P8990+1)</f>
        <v/>
      </c>
    </row>
    <row r="8992">
      <c r="A8992">
        <f>IF(P8992=P8991,0,P8992)</f>
        <v/>
      </c>
      <c r="B8992" s="41">
        <f>IF($M8992&gt;300,"",IF(OR(INDEX(Bemenet!$E$2:$E$301,$M8992)="",INDEX(Bemenet!$F$2:$F$301,$M8992)=""),"",MAX(INDEX(Bemenet!$E$2:$E$301,$M8992),INDEX(Szabalyok!$A:$A,$N8992))))</f>
        <v/>
      </c>
      <c r="C8992" s="41">
        <f>IF($B8992="","",MIN(INDEX(Bemenet!$F$2:$F$301,$M8992),INDEX(Szabalyok!$B:$B,$N8992)))</f>
        <v/>
      </c>
      <c r="D8992" s="5">
        <f>IF(AND($B8992&lt;&gt;"",$C8992&lt;&gt;"",$B8992&lt;=$C8992),INDEX(Bemenet!$G$2:$G$301,$M8992),"")</f>
        <v/>
      </c>
      <c r="E8992" s="6">
        <f>IF(AND($B8992&lt;&gt;"",$C8992&lt;&gt;"",$B8992&lt;=$C8992),INDEX(Bemenet!$D$2:$D$301,$M8992),"")</f>
        <v/>
      </c>
      <c r="F8992" s="5">
        <f>IF(AND($B8992&lt;&gt;"",$C8992&lt;&gt;"",$B8992&lt;=$C8992),$C8992-$B8992+1,"")</f>
        <v/>
      </c>
      <c r="G8992" s="5">
        <f>IF($F8992="","",$F8992*$D8992)</f>
        <v/>
      </c>
      <c r="H8992" s="42">
        <f>IF($G8992="","",$O8992)</f>
        <v/>
      </c>
      <c r="I8992" s="5">
        <f>IF($G8992="","",$G8992*IF($H8992="",$O8992,$H8992)/100)</f>
        <v/>
      </c>
      <c r="J8992" s="5">
        <f>IF(OR($L8992="",NOT(COUNTIFS($L$2:$L8992,$L8992)=1)),"",SUMIFS($G:$G,$L:$L,$L8992))</f>
        <v/>
      </c>
      <c r="K8992" s="5">
        <f>IF(OR($L8992="",NOT(COUNTIFS($L$2:$L8992,$L8992)=1)),"",SUMIFS($I:$I,$L:$L,$L8992))</f>
        <v/>
      </c>
      <c r="L8992" s="6">
        <f>IF($B8992="","",YEAR($B8992))</f>
        <v/>
      </c>
      <c r="M8992" s="6">
        <f>INT((ROW()-2)/39)+1</f>
        <v/>
      </c>
      <c r="N8992" s="6">
        <f>MOD(ROW()-2,39)+2</f>
        <v/>
      </c>
      <c r="O8992" s="42">
        <f>IF(AND($B8992&lt;&gt;"",$C8992&lt;&gt;"",$B8992&lt;=$C8992),INDEX(Szabalyok!$C:$C,$N8992),"")</f>
        <v/>
      </c>
      <c r="P8992">
        <f>IF(D8992="",P8991,P8991+1)</f>
        <v/>
      </c>
    </row>
    <row r="8993">
      <c r="A8993">
        <f>IF(P8993=P8992,0,P8993)</f>
        <v/>
      </c>
      <c r="B8993" s="41">
        <f>IF($M8993&gt;300,"",IF(OR(INDEX(Bemenet!$E$2:$E$301,$M8993)="",INDEX(Bemenet!$F$2:$F$301,$M8993)=""),"",MAX(INDEX(Bemenet!$E$2:$E$301,$M8993),INDEX(Szabalyok!$A:$A,$N8993))))</f>
        <v/>
      </c>
      <c r="C8993" s="41">
        <f>IF($B8993="","",MIN(INDEX(Bemenet!$F$2:$F$301,$M8993),INDEX(Szabalyok!$B:$B,$N8993)))</f>
        <v/>
      </c>
      <c r="D8993" s="5">
        <f>IF(AND($B8993&lt;&gt;"",$C8993&lt;&gt;"",$B8993&lt;=$C8993),INDEX(Bemenet!$G$2:$G$301,$M8993),"")</f>
        <v/>
      </c>
      <c r="E8993" s="6">
        <f>IF(AND($B8993&lt;&gt;"",$C8993&lt;&gt;"",$B8993&lt;=$C8993),INDEX(Bemenet!$D$2:$D$301,$M8993),"")</f>
        <v/>
      </c>
      <c r="F8993" s="5">
        <f>IF(AND($B8993&lt;&gt;"",$C8993&lt;&gt;"",$B8993&lt;=$C8993),$C8993-$B8993+1,"")</f>
        <v/>
      </c>
      <c r="G8993" s="5">
        <f>IF($F8993="","",$F8993*$D8993)</f>
        <v/>
      </c>
      <c r="H8993" s="42">
        <f>IF($G8993="","",$O8993)</f>
        <v/>
      </c>
      <c r="I8993" s="5">
        <f>IF($G8993="","",$G8993*IF($H8993="",$O8993,$H8993)/100)</f>
        <v/>
      </c>
      <c r="J8993" s="5">
        <f>IF(OR($L8993="",NOT(COUNTIFS($L$2:$L8993,$L8993)=1)),"",SUMIFS($G:$G,$L:$L,$L8993))</f>
        <v/>
      </c>
      <c r="K8993" s="5">
        <f>IF(OR($L8993="",NOT(COUNTIFS($L$2:$L8993,$L8993)=1)),"",SUMIFS($I:$I,$L:$L,$L8993))</f>
        <v/>
      </c>
      <c r="L8993" s="6">
        <f>IF($B8993="","",YEAR($B8993))</f>
        <v/>
      </c>
      <c r="M8993" s="6">
        <f>INT((ROW()-2)/39)+1</f>
        <v/>
      </c>
      <c r="N8993" s="6">
        <f>MOD(ROW()-2,39)+2</f>
        <v/>
      </c>
      <c r="O8993" s="42">
        <f>IF(AND($B8993&lt;&gt;"",$C8993&lt;&gt;"",$B8993&lt;=$C8993),INDEX(Szabalyok!$C:$C,$N8993),"")</f>
        <v/>
      </c>
      <c r="P8993">
        <f>IF(D8993="",P8992,P8992+1)</f>
        <v/>
      </c>
    </row>
    <row r="8994">
      <c r="A8994">
        <f>IF(P8994=P8993,0,P8994)</f>
        <v/>
      </c>
      <c r="B8994" s="41">
        <f>IF($M8994&gt;300,"",IF(OR(INDEX(Bemenet!$E$2:$E$301,$M8994)="",INDEX(Bemenet!$F$2:$F$301,$M8994)=""),"",MAX(INDEX(Bemenet!$E$2:$E$301,$M8994),INDEX(Szabalyok!$A:$A,$N8994))))</f>
        <v/>
      </c>
      <c r="C8994" s="41">
        <f>IF($B8994="","",MIN(INDEX(Bemenet!$F$2:$F$301,$M8994),INDEX(Szabalyok!$B:$B,$N8994)))</f>
        <v/>
      </c>
      <c r="D8994" s="5">
        <f>IF(AND($B8994&lt;&gt;"",$C8994&lt;&gt;"",$B8994&lt;=$C8994),INDEX(Bemenet!$G$2:$G$301,$M8994),"")</f>
        <v/>
      </c>
      <c r="E8994" s="6">
        <f>IF(AND($B8994&lt;&gt;"",$C8994&lt;&gt;"",$B8994&lt;=$C8994),INDEX(Bemenet!$D$2:$D$301,$M8994),"")</f>
        <v/>
      </c>
      <c r="F8994" s="5">
        <f>IF(AND($B8994&lt;&gt;"",$C8994&lt;&gt;"",$B8994&lt;=$C8994),$C8994-$B8994+1,"")</f>
        <v/>
      </c>
      <c r="G8994" s="5">
        <f>IF($F8994="","",$F8994*$D8994)</f>
        <v/>
      </c>
      <c r="H8994" s="42">
        <f>IF($G8994="","",$O8994)</f>
        <v/>
      </c>
      <c r="I8994" s="5">
        <f>IF($G8994="","",$G8994*IF($H8994="",$O8994,$H8994)/100)</f>
        <v/>
      </c>
      <c r="J8994" s="5">
        <f>IF(OR($L8994="",NOT(COUNTIFS($L$2:$L8994,$L8994)=1)),"",SUMIFS($G:$G,$L:$L,$L8994))</f>
        <v/>
      </c>
      <c r="K8994" s="5">
        <f>IF(OR($L8994="",NOT(COUNTIFS($L$2:$L8994,$L8994)=1)),"",SUMIFS($I:$I,$L:$L,$L8994))</f>
        <v/>
      </c>
      <c r="L8994" s="6">
        <f>IF($B8994="","",YEAR($B8994))</f>
        <v/>
      </c>
      <c r="M8994" s="6">
        <f>INT((ROW()-2)/39)+1</f>
        <v/>
      </c>
      <c r="N8994" s="6">
        <f>MOD(ROW()-2,39)+2</f>
        <v/>
      </c>
      <c r="O8994" s="42">
        <f>IF(AND($B8994&lt;&gt;"",$C8994&lt;&gt;"",$B8994&lt;=$C8994),INDEX(Szabalyok!$C:$C,$N8994),"")</f>
        <v/>
      </c>
      <c r="P8994">
        <f>IF(D8994="",P8993,P8993+1)</f>
        <v/>
      </c>
    </row>
    <row r="8995">
      <c r="A8995">
        <f>IF(P8995=P8994,0,P8995)</f>
        <v/>
      </c>
      <c r="B8995" s="41">
        <f>IF($M8995&gt;300,"",IF(OR(INDEX(Bemenet!$E$2:$E$301,$M8995)="",INDEX(Bemenet!$F$2:$F$301,$M8995)=""),"",MAX(INDEX(Bemenet!$E$2:$E$301,$M8995),INDEX(Szabalyok!$A:$A,$N8995))))</f>
        <v/>
      </c>
      <c r="C8995" s="41">
        <f>IF($B8995="","",MIN(INDEX(Bemenet!$F$2:$F$301,$M8995),INDEX(Szabalyok!$B:$B,$N8995)))</f>
        <v/>
      </c>
      <c r="D8995" s="5">
        <f>IF(AND($B8995&lt;&gt;"",$C8995&lt;&gt;"",$B8995&lt;=$C8995),INDEX(Bemenet!$G$2:$G$301,$M8995),"")</f>
        <v/>
      </c>
      <c r="E8995" s="6">
        <f>IF(AND($B8995&lt;&gt;"",$C8995&lt;&gt;"",$B8995&lt;=$C8995),INDEX(Bemenet!$D$2:$D$301,$M8995),"")</f>
        <v/>
      </c>
      <c r="F8995" s="5">
        <f>IF(AND($B8995&lt;&gt;"",$C8995&lt;&gt;"",$B8995&lt;=$C8995),$C8995-$B8995+1,"")</f>
        <v/>
      </c>
      <c r="G8995" s="5">
        <f>IF($F8995="","",$F8995*$D8995)</f>
        <v/>
      </c>
      <c r="H8995" s="42">
        <f>IF($G8995="","",$O8995)</f>
        <v/>
      </c>
      <c r="I8995" s="5">
        <f>IF($G8995="","",$G8995*IF($H8995="",$O8995,$H8995)/100)</f>
        <v/>
      </c>
      <c r="J8995" s="5">
        <f>IF(OR($L8995="",NOT(COUNTIFS($L$2:$L8995,$L8995)=1)),"",SUMIFS($G:$G,$L:$L,$L8995))</f>
        <v/>
      </c>
      <c r="K8995" s="5">
        <f>IF(OR($L8995="",NOT(COUNTIFS($L$2:$L8995,$L8995)=1)),"",SUMIFS($I:$I,$L:$L,$L8995))</f>
        <v/>
      </c>
      <c r="L8995" s="6">
        <f>IF($B8995="","",YEAR($B8995))</f>
        <v/>
      </c>
      <c r="M8995" s="6">
        <f>INT((ROW()-2)/39)+1</f>
        <v/>
      </c>
      <c r="N8995" s="6">
        <f>MOD(ROW()-2,39)+2</f>
        <v/>
      </c>
      <c r="O8995" s="42">
        <f>IF(AND($B8995&lt;&gt;"",$C8995&lt;&gt;"",$B8995&lt;=$C8995),INDEX(Szabalyok!$C:$C,$N8995),"")</f>
        <v/>
      </c>
      <c r="P8995">
        <f>IF(D8995="",P8994,P8994+1)</f>
        <v/>
      </c>
    </row>
    <row r="8996">
      <c r="A8996">
        <f>IF(P8996=P8995,0,P8996)</f>
        <v/>
      </c>
      <c r="B8996" s="41">
        <f>IF($M8996&gt;300,"",IF(OR(INDEX(Bemenet!$E$2:$E$301,$M8996)="",INDEX(Bemenet!$F$2:$F$301,$M8996)=""),"",MAX(INDEX(Bemenet!$E$2:$E$301,$M8996),INDEX(Szabalyok!$A:$A,$N8996))))</f>
        <v/>
      </c>
      <c r="C8996" s="41">
        <f>IF($B8996="","",MIN(INDEX(Bemenet!$F$2:$F$301,$M8996),INDEX(Szabalyok!$B:$B,$N8996)))</f>
        <v/>
      </c>
      <c r="D8996" s="5">
        <f>IF(AND($B8996&lt;&gt;"",$C8996&lt;&gt;"",$B8996&lt;=$C8996),INDEX(Bemenet!$G$2:$G$301,$M8996),"")</f>
        <v/>
      </c>
      <c r="E8996" s="6">
        <f>IF(AND($B8996&lt;&gt;"",$C8996&lt;&gt;"",$B8996&lt;=$C8996),INDEX(Bemenet!$D$2:$D$301,$M8996),"")</f>
        <v/>
      </c>
      <c r="F8996" s="5">
        <f>IF(AND($B8996&lt;&gt;"",$C8996&lt;&gt;"",$B8996&lt;=$C8996),$C8996-$B8996+1,"")</f>
        <v/>
      </c>
      <c r="G8996" s="5">
        <f>IF($F8996="","",$F8996*$D8996)</f>
        <v/>
      </c>
      <c r="H8996" s="42">
        <f>IF($G8996="","",$O8996)</f>
        <v/>
      </c>
      <c r="I8996" s="5">
        <f>IF($G8996="","",$G8996*IF($H8996="",$O8996,$H8996)/100)</f>
        <v/>
      </c>
      <c r="J8996" s="5">
        <f>IF(OR($L8996="",NOT(COUNTIFS($L$2:$L8996,$L8996)=1)),"",SUMIFS($G:$G,$L:$L,$L8996))</f>
        <v/>
      </c>
      <c r="K8996" s="5">
        <f>IF(OR($L8996="",NOT(COUNTIFS($L$2:$L8996,$L8996)=1)),"",SUMIFS($I:$I,$L:$L,$L8996))</f>
        <v/>
      </c>
      <c r="L8996" s="6">
        <f>IF($B8996="","",YEAR($B8996))</f>
        <v/>
      </c>
      <c r="M8996" s="6">
        <f>INT((ROW()-2)/39)+1</f>
        <v/>
      </c>
      <c r="N8996" s="6">
        <f>MOD(ROW()-2,39)+2</f>
        <v/>
      </c>
      <c r="O8996" s="42">
        <f>IF(AND($B8996&lt;&gt;"",$C8996&lt;&gt;"",$B8996&lt;=$C8996),INDEX(Szabalyok!$C:$C,$N8996),"")</f>
        <v/>
      </c>
      <c r="P8996">
        <f>IF(D8996="",P8995,P8995+1)</f>
        <v/>
      </c>
    </row>
    <row r="8997">
      <c r="A8997">
        <f>IF(P8997=P8996,0,P8997)</f>
        <v/>
      </c>
      <c r="B8997" s="41">
        <f>IF($M8997&gt;300,"",IF(OR(INDEX(Bemenet!$E$2:$E$301,$M8997)="",INDEX(Bemenet!$F$2:$F$301,$M8997)=""),"",MAX(INDEX(Bemenet!$E$2:$E$301,$M8997),INDEX(Szabalyok!$A:$A,$N8997))))</f>
        <v/>
      </c>
      <c r="C8997" s="41">
        <f>IF($B8997="","",MIN(INDEX(Bemenet!$F$2:$F$301,$M8997),INDEX(Szabalyok!$B:$B,$N8997)))</f>
        <v/>
      </c>
      <c r="D8997" s="5">
        <f>IF(AND($B8997&lt;&gt;"",$C8997&lt;&gt;"",$B8997&lt;=$C8997),INDEX(Bemenet!$G$2:$G$301,$M8997),"")</f>
        <v/>
      </c>
      <c r="E8997" s="6">
        <f>IF(AND($B8997&lt;&gt;"",$C8997&lt;&gt;"",$B8997&lt;=$C8997),INDEX(Bemenet!$D$2:$D$301,$M8997),"")</f>
        <v/>
      </c>
      <c r="F8997" s="5">
        <f>IF(AND($B8997&lt;&gt;"",$C8997&lt;&gt;"",$B8997&lt;=$C8997),$C8997-$B8997+1,"")</f>
        <v/>
      </c>
      <c r="G8997" s="5">
        <f>IF($F8997="","",$F8997*$D8997)</f>
        <v/>
      </c>
      <c r="H8997" s="42">
        <f>IF($G8997="","",$O8997)</f>
        <v/>
      </c>
      <c r="I8997" s="5">
        <f>IF($G8997="","",$G8997*IF($H8997="",$O8997,$H8997)/100)</f>
        <v/>
      </c>
      <c r="J8997" s="5">
        <f>IF(OR($L8997="",NOT(COUNTIFS($L$2:$L8997,$L8997)=1)),"",SUMIFS($G:$G,$L:$L,$L8997))</f>
        <v/>
      </c>
      <c r="K8997" s="5">
        <f>IF(OR($L8997="",NOT(COUNTIFS($L$2:$L8997,$L8997)=1)),"",SUMIFS($I:$I,$L:$L,$L8997))</f>
        <v/>
      </c>
      <c r="L8997" s="6">
        <f>IF($B8997="","",YEAR($B8997))</f>
        <v/>
      </c>
      <c r="M8997" s="6">
        <f>INT((ROW()-2)/39)+1</f>
        <v/>
      </c>
      <c r="N8997" s="6">
        <f>MOD(ROW()-2,39)+2</f>
        <v/>
      </c>
      <c r="O8997" s="42">
        <f>IF(AND($B8997&lt;&gt;"",$C8997&lt;&gt;"",$B8997&lt;=$C8997),INDEX(Szabalyok!$C:$C,$N8997),"")</f>
        <v/>
      </c>
      <c r="P8997">
        <f>IF(D8997="",P8996,P8996+1)</f>
        <v/>
      </c>
    </row>
    <row r="8998">
      <c r="A8998">
        <f>IF(P8998=P8997,0,P8998)</f>
        <v/>
      </c>
      <c r="B8998" s="41">
        <f>IF($M8998&gt;300,"",IF(OR(INDEX(Bemenet!$E$2:$E$301,$M8998)="",INDEX(Bemenet!$F$2:$F$301,$M8998)=""),"",MAX(INDEX(Bemenet!$E$2:$E$301,$M8998),INDEX(Szabalyok!$A:$A,$N8998))))</f>
        <v/>
      </c>
      <c r="C8998" s="41">
        <f>IF($B8998="","",MIN(INDEX(Bemenet!$F$2:$F$301,$M8998),INDEX(Szabalyok!$B:$B,$N8998)))</f>
        <v/>
      </c>
      <c r="D8998" s="5">
        <f>IF(AND($B8998&lt;&gt;"",$C8998&lt;&gt;"",$B8998&lt;=$C8998),INDEX(Bemenet!$G$2:$G$301,$M8998),"")</f>
        <v/>
      </c>
      <c r="E8998" s="6">
        <f>IF(AND($B8998&lt;&gt;"",$C8998&lt;&gt;"",$B8998&lt;=$C8998),INDEX(Bemenet!$D$2:$D$301,$M8998),"")</f>
        <v/>
      </c>
      <c r="F8998" s="5">
        <f>IF(AND($B8998&lt;&gt;"",$C8998&lt;&gt;"",$B8998&lt;=$C8998),$C8998-$B8998+1,"")</f>
        <v/>
      </c>
      <c r="G8998" s="5">
        <f>IF($F8998="","",$F8998*$D8998)</f>
        <v/>
      </c>
      <c r="H8998" s="42">
        <f>IF($G8998="","",$O8998)</f>
        <v/>
      </c>
      <c r="I8998" s="5">
        <f>IF($G8998="","",$G8998*IF($H8998="",$O8998,$H8998)/100)</f>
        <v/>
      </c>
      <c r="J8998" s="5">
        <f>IF(OR($L8998="",NOT(COUNTIFS($L$2:$L8998,$L8998)=1)),"",SUMIFS($G:$G,$L:$L,$L8998))</f>
        <v/>
      </c>
      <c r="K8998" s="5">
        <f>IF(OR($L8998="",NOT(COUNTIFS($L$2:$L8998,$L8998)=1)),"",SUMIFS($I:$I,$L:$L,$L8998))</f>
        <v/>
      </c>
      <c r="L8998" s="6">
        <f>IF($B8998="","",YEAR($B8998))</f>
        <v/>
      </c>
      <c r="M8998" s="6">
        <f>INT((ROW()-2)/39)+1</f>
        <v/>
      </c>
      <c r="N8998" s="6">
        <f>MOD(ROW()-2,39)+2</f>
        <v/>
      </c>
      <c r="O8998" s="42">
        <f>IF(AND($B8998&lt;&gt;"",$C8998&lt;&gt;"",$B8998&lt;=$C8998),INDEX(Szabalyok!$C:$C,$N8998),"")</f>
        <v/>
      </c>
      <c r="P8998">
        <f>IF(D8998="",P8997,P8997+1)</f>
        <v/>
      </c>
    </row>
    <row r="8999">
      <c r="A8999">
        <f>IF(P8999=P8998,0,P8999)</f>
        <v/>
      </c>
      <c r="B8999" s="41">
        <f>IF($M8999&gt;300,"",IF(OR(INDEX(Bemenet!$E$2:$E$301,$M8999)="",INDEX(Bemenet!$F$2:$F$301,$M8999)=""),"",MAX(INDEX(Bemenet!$E$2:$E$301,$M8999),INDEX(Szabalyok!$A:$A,$N8999))))</f>
        <v/>
      </c>
      <c r="C8999" s="41">
        <f>IF($B8999="","",MIN(INDEX(Bemenet!$F$2:$F$301,$M8999),INDEX(Szabalyok!$B:$B,$N8999)))</f>
        <v/>
      </c>
      <c r="D8999" s="5">
        <f>IF(AND($B8999&lt;&gt;"",$C8999&lt;&gt;"",$B8999&lt;=$C8999),INDEX(Bemenet!$G$2:$G$301,$M8999),"")</f>
        <v/>
      </c>
      <c r="E8999" s="6">
        <f>IF(AND($B8999&lt;&gt;"",$C8999&lt;&gt;"",$B8999&lt;=$C8999),INDEX(Bemenet!$D$2:$D$301,$M8999),"")</f>
        <v/>
      </c>
      <c r="F8999" s="5">
        <f>IF(AND($B8999&lt;&gt;"",$C8999&lt;&gt;"",$B8999&lt;=$C8999),$C8999-$B8999+1,"")</f>
        <v/>
      </c>
      <c r="G8999" s="5">
        <f>IF($F8999="","",$F8999*$D8999)</f>
        <v/>
      </c>
      <c r="H8999" s="42">
        <f>IF($G8999="","",$O8999)</f>
        <v/>
      </c>
      <c r="I8999" s="5">
        <f>IF($G8999="","",$G8999*IF($H8999="",$O8999,$H8999)/100)</f>
        <v/>
      </c>
      <c r="J8999" s="5">
        <f>IF(OR($L8999="",NOT(COUNTIFS($L$2:$L8999,$L8999)=1)),"",SUMIFS($G:$G,$L:$L,$L8999))</f>
        <v/>
      </c>
      <c r="K8999" s="5">
        <f>IF(OR($L8999="",NOT(COUNTIFS($L$2:$L8999,$L8999)=1)),"",SUMIFS($I:$I,$L:$L,$L8999))</f>
        <v/>
      </c>
      <c r="L8999" s="6">
        <f>IF($B8999="","",YEAR($B8999))</f>
        <v/>
      </c>
      <c r="M8999" s="6">
        <f>INT((ROW()-2)/39)+1</f>
        <v/>
      </c>
      <c r="N8999" s="6">
        <f>MOD(ROW()-2,39)+2</f>
        <v/>
      </c>
      <c r="O8999" s="42">
        <f>IF(AND($B8999&lt;&gt;"",$C8999&lt;&gt;"",$B8999&lt;=$C8999),INDEX(Szabalyok!$C:$C,$N8999),"")</f>
        <v/>
      </c>
      <c r="P8999">
        <f>IF(D8999="",P8998,P8998+1)</f>
        <v/>
      </c>
    </row>
    <row r="9000">
      <c r="A9000">
        <f>IF(P9000=P8999,0,P9000)</f>
        <v/>
      </c>
      <c r="B9000" s="41">
        <f>IF($M9000&gt;300,"",IF(OR(INDEX(Bemenet!$E$2:$E$301,$M9000)="",INDEX(Bemenet!$F$2:$F$301,$M9000)=""),"",MAX(INDEX(Bemenet!$E$2:$E$301,$M9000),INDEX(Szabalyok!$A:$A,$N9000))))</f>
        <v/>
      </c>
      <c r="C9000" s="41">
        <f>IF($B9000="","",MIN(INDEX(Bemenet!$F$2:$F$301,$M9000),INDEX(Szabalyok!$B:$B,$N9000)))</f>
        <v/>
      </c>
      <c r="D9000" s="5">
        <f>IF(AND($B9000&lt;&gt;"",$C9000&lt;&gt;"",$B9000&lt;=$C9000),INDEX(Bemenet!$G$2:$G$301,$M9000),"")</f>
        <v/>
      </c>
      <c r="E9000" s="6">
        <f>IF(AND($B9000&lt;&gt;"",$C9000&lt;&gt;"",$B9000&lt;=$C9000),INDEX(Bemenet!$D$2:$D$301,$M9000),"")</f>
        <v/>
      </c>
      <c r="F9000" s="5">
        <f>IF(AND($B9000&lt;&gt;"",$C9000&lt;&gt;"",$B9000&lt;=$C9000),$C9000-$B9000+1,"")</f>
        <v/>
      </c>
      <c r="G9000" s="5">
        <f>IF($F9000="","",$F9000*$D9000)</f>
        <v/>
      </c>
      <c r="H9000" s="42">
        <f>IF($G9000="","",$O9000)</f>
        <v/>
      </c>
      <c r="I9000" s="5">
        <f>IF($G9000="","",$G9000*IF($H9000="",$O9000,$H9000)/100)</f>
        <v/>
      </c>
      <c r="J9000" s="5">
        <f>IF(OR($L9000="",NOT(COUNTIFS($L$2:$L9000,$L9000)=1)),"",SUMIFS($G:$G,$L:$L,$L9000))</f>
        <v/>
      </c>
      <c r="K9000" s="5">
        <f>IF(OR($L9000="",NOT(COUNTIFS($L$2:$L9000,$L9000)=1)),"",SUMIFS($I:$I,$L:$L,$L9000))</f>
        <v/>
      </c>
      <c r="L9000" s="6">
        <f>IF($B9000="","",YEAR($B9000))</f>
        <v/>
      </c>
      <c r="M9000" s="6">
        <f>INT((ROW()-2)/39)+1</f>
        <v/>
      </c>
      <c r="N9000" s="6">
        <f>MOD(ROW()-2,39)+2</f>
        <v/>
      </c>
      <c r="O9000" s="42">
        <f>IF(AND($B9000&lt;&gt;"",$C9000&lt;&gt;"",$B9000&lt;=$C9000),INDEX(Szabalyok!$C:$C,$N9000),"")</f>
        <v/>
      </c>
      <c r="P9000">
        <f>IF(D9000="",P8999,P8999+1)</f>
        <v/>
      </c>
    </row>
    <row r="9001">
      <c r="A9001">
        <f>IF(P9001=P9000,0,P9001)</f>
        <v/>
      </c>
      <c r="B9001" s="41">
        <f>IF($M9001&gt;300,"",IF(OR(INDEX(Bemenet!$E$2:$E$301,$M9001)="",INDEX(Bemenet!$F$2:$F$301,$M9001)=""),"",MAX(INDEX(Bemenet!$E$2:$E$301,$M9001),INDEX(Szabalyok!$A:$A,$N9001))))</f>
        <v/>
      </c>
      <c r="C9001" s="41">
        <f>IF($B9001="","",MIN(INDEX(Bemenet!$F$2:$F$301,$M9001),INDEX(Szabalyok!$B:$B,$N9001)))</f>
        <v/>
      </c>
      <c r="D9001" s="5">
        <f>IF(AND($B9001&lt;&gt;"",$C9001&lt;&gt;"",$B9001&lt;=$C9001),INDEX(Bemenet!$G$2:$G$301,$M9001),"")</f>
        <v/>
      </c>
      <c r="E9001" s="6">
        <f>IF(AND($B9001&lt;&gt;"",$C9001&lt;&gt;"",$B9001&lt;=$C9001),INDEX(Bemenet!$D$2:$D$301,$M9001),"")</f>
        <v/>
      </c>
      <c r="F9001" s="5">
        <f>IF(AND($B9001&lt;&gt;"",$C9001&lt;&gt;"",$B9001&lt;=$C9001),$C9001-$B9001+1,"")</f>
        <v/>
      </c>
      <c r="G9001" s="5">
        <f>IF($F9001="","",$F9001*$D9001)</f>
        <v/>
      </c>
      <c r="H9001" s="42">
        <f>IF($G9001="","",$O9001)</f>
        <v/>
      </c>
      <c r="I9001" s="5">
        <f>IF($G9001="","",$G9001*IF($H9001="",$O9001,$H9001)/100)</f>
        <v/>
      </c>
      <c r="J9001" s="5">
        <f>IF(OR($L9001="",NOT(COUNTIFS($L$2:$L9001,$L9001)=1)),"",SUMIFS($G:$G,$L:$L,$L9001))</f>
        <v/>
      </c>
      <c r="K9001" s="5">
        <f>IF(OR($L9001="",NOT(COUNTIFS($L$2:$L9001,$L9001)=1)),"",SUMIFS($I:$I,$L:$L,$L9001))</f>
        <v/>
      </c>
      <c r="L9001" s="6">
        <f>IF($B9001="","",YEAR($B9001))</f>
        <v/>
      </c>
      <c r="M9001" s="6">
        <f>INT((ROW()-2)/39)+1</f>
        <v/>
      </c>
      <c r="N9001" s="6">
        <f>MOD(ROW()-2,39)+2</f>
        <v/>
      </c>
      <c r="O9001" s="42">
        <f>IF(AND($B9001&lt;&gt;"",$C9001&lt;&gt;"",$B9001&lt;=$C9001),INDEX(Szabalyok!$C:$C,$N9001),"")</f>
        <v/>
      </c>
      <c r="P9001">
        <f>IF(D9001="",P9000,P9000+1)</f>
        <v/>
      </c>
    </row>
    <row r="9002">
      <c r="A9002">
        <f>IF(P9002=P9001,0,P9002)</f>
        <v/>
      </c>
      <c r="B9002" s="41">
        <f>IF($M9002&gt;300,"",IF(OR(INDEX(Bemenet!$E$2:$E$301,$M9002)="",INDEX(Bemenet!$F$2:$F$301,$M9002)=""),"",MAX(INDEX(Bemenet!$E$2:$E$301,$M9002),INDEX(Szabalyok!$A:$A,$N9002))))</f>
        <v/>
      </c>
      <c r="C9002" s="41">
        <f>IF($B9002="","",MIN(INDEX(Bemenet!$F$2:$F$301,$M9002),INDEX(Szabalyok!$B:$B,$N9002)))</f>
        <v/>
      </c>
      <c r="D9002" s="5">
        <f>IF(AND($B9002&lt;&gt;"",$C9002&lt;&gt;"",$B9002&lt;=$C9002),INDEX(Bemenet!$G$2:$G$301,$M9002),"")</f>
        <v/>
      </c>
      <c r="E9002" s="6">
        <f>IF(AND($B9002&lt;&gt;"",$C9002&lt;&gt;"",$B9002&lt;=$C9002),INDEX(Bemenet!$D$2:$D$301,$M9002),"")</f>
        <v/>
      </c>
      <c r="F9002" s="5">
        <f>IF(AND($B9002&lt;&gt;"",$C9002&lt;&gt;"",$B9002&lt;=$C9002),$C9002-$B9002+1,"")</f>
        <v/>
      </c>
      <c r="G9002" s="5">
        <f>IF($F9002="","",$F9002*$D9002)</f>
        <v/>
      </c>
      <c r="H9002" s="42">
        <f>IF($G9002="","",$O9002)</f>
        <v/>
      </c>
      <c r="I9002" s="5">
        <f>IF($G9002="","",$G9002*IF($H9002="",$O9002,$H9002)/100)</f>
        <v/>
      </c>
      <c r="J9002" s="5">
        <f>IF(OR($L9002="",NOT(COUNTIFS($L$2:$L9002,$L9002)=1)),"",SUMIFS($G:$G,$L:$L,$L9002))</f>
        <v/>
      </c>
      <c r="K9002" s="5">
        <f>IF(OR($L9002="",NOT(COUNTIFS($L$2:$L9002,$L9002)=1)),"",SUMIFS($I:$I,$L:$L,$L9002))</f>
        <v/>
      </c>
      <c r="L9002" s="6">
        <f>IF($B9002="","",YEAR($B9002))</f>
        <v/>
      </c>
      <c r="M9002" s="6">
        <f>INT((ROW()-2)/39)+1</f>
        <v/>
      </c>
      <c r="N9002" s="6">
        <f>MOD(ROW()-2,39)+2</f>
        <v/>
      </c>
      <c r="O9002" s="42">
        <f>IF(AND($B9002&lt;&gt;"",$C9002&lt;&gt;"",$B9002&lt;=$C9002),INDEX(Szabalyok!$C:$C,$N9002),"")</f>
        <v/>
      </c>
      <c r="P9002">
        <f>IF(D9002="",P9001,P9001+1)</f>
        <v/>
      </c>
    </row>
    <row r="9003">
      <c r="A9003">
        <f>IF(P9003=P9002,0,P9003)</f>
        <v/>
      </c>
      <c r="B9003" s="41">
        <f>IF($M9003&gt;300,"",IF(OR(INDEX(Bemenet!$E$2:$E$301,$M9003)="",INDEX(Bemenet!$F$2:$F$301,$M9003)=""),"",MAX(INDEX(Bemenet!$E$2:$E$301,$M9003),INDEX(Szabalyok!$A:$A,$N9003))))</f>
        <v/>
      </c>
      <c r="C9003" s="41">
        <f>IF($B9003="","",MIN(INDEX(Bemenet!$F$2:$F$301,$M9003),INDEX(Szabalyok!$B:$B,$N9003)))</f>
        <v/>
      </c>
      <c r="D9003" s="5">
        <f>IF(AND($B9003&lt;&gt;"",$C9003&lt;&gt;"",$B9003&lt;=$C9003),INDEX(Bemenet!$G$2:$G$301,$M9003),"")</f>
        <v/>
      </c>
      <c r="E9003" s="6">
        <f>IF(AND($B9003&lt;&gt;"",$C9003&lt;&gt;"",$B9003&lt;=$C9003),INDEX(Bemenet!$D$2:$D$301,$M9003),"")</f>
        <v/>
      </c>
      <c r="F9003" s="5">
        <f>IF(AND($B9003&lt;&gt;"",$C9003&lt;&gt;"",$B9003&lt;=$C9003),$C9003-$B9003+1,"")</f>
        <v/>
      </c>
      <c r="G9003" s="5">
        <f>IF($F9003="","",$F9003*$D9003)</f>
        <v/>
      </c>
      <c r="H9003" s="42">
        <f>IF($G9003="","",$O9003)</f>
        <v/>
      </c>
      <c r="I9003" s="5">
        <f>IF($G9003="","",$G9003*IF($H9003="",$O9003,$H9003)/100)</f>
        <v/>
      </c>
      <c r="J9003" s="5">
        <f>IF(OR($L9003="",NOT(COUNTIFS($L$2:$L9003,$L9003)=1)),"",SUMIFS($G:$G,$L:$L,$L9003))</f>
        <v/>
      </c>
      <c r="K9003" s="5">
        <f>IF(OR($L9003="",NOT(COUNTIFS($L$2:$L9003,$L9003)=1)),"",SUMIFS($I:$I,$L:$L,$L9003))</f>
        <v/>
      </c>
      <c r="L9003" s="6">
        <f>IF($B9003="","",YEAR($B9003))</f>
        <v/>
      </c>
      <c r="M9003" s="6">
        <f>INT((ROW()-2)/39)+1</f>
        <v/>
      </c>
      <c r="N9003" s="6">
        <f>MOD(ROW()-2,39)+2</f>
        <v/>
      </c>
      <c r="O9003" s="42">
        <f>IF(AND($B9003&lt;&gt;"",$C9003&lt;&gt;"",$B9003&lt;=$C9003),INDEX(Szabalyok!$C:$C,$N9003),"")</f>
        <v/>
      </c>
      <c r="P9003">
        <f>IF(D9003="",P9002,P9002+1)</f>
        <v/>
      </c>
    </row>
    <row r="9004">
      <c r="A9004">
        <f>IF(P9004=P9003,0,P9004)</f>
        <v/>
      </c>
      <c r="B9004" s="41">
        <f>IF($M9004&gt;300,"",IF(OR(INDEX(Bemenet!$E$2:$E$301,$M9004)="",INDEX(Bemenet!$F$2:$F$301,$M9004)=""),"",MAX(INDEX(Bemenet!$E$2:$E$301,$M9004),INDEX(Szabalyok!$A:$A,$N9004))))</f>
        <v/>
      </c>
      <c r="C9004" s="41">
        <f>IF($B9004="","",MIN(INDEX(Bemenet!$F$2:$F$301,$M9004),INDEX(Szabalyok!$B:$B,$N9004)))</f>
        <v/>
      </c>
      <c r="D9004" s="5">
        <f>IF(AND($B9004&lt;&gt;"",$C9004&lt;&gt;"",$B9004&lt;=$C9004),INDEX(Bemenet!$G$2:$G$301,$M9004),"")</f>
        <v/>
      </c>
      <c r="E9004" s="6">
        <f>IF(AND($B9004&lt;&gt;"",$C9004&lt;&gt;"",$B9004&lt;=$C9004),INDEX(Bemenet!$D$2:$D$301,$M9004),"")</f>
        <v/>
      </c>
      <c r="F9004" s="5">
        <f>IF(AND($B9004&lt;&gt;"",$C9004&lt;&gt;"",$B9004&lt;=$C9004),$C9004-$B9004+1,"")</f>
        <v/>
      </c>
      <c r="G9004" s="5">
        <f>IF($F9004="","",$F9004*$D9004)</f>
        <v/>
      </c>
      <c r="H9004" s="42">
        <f>IF($G9004="","",$O9004)</f>
        <v/>
      </c>
      <c r="I9004" s="5">
        <f>IF($G9004="","",$G9004*IF($H9004="",$O9004,$H9004)/100)</f>
        <v/>
      </c>
      <c r="J9004" s="5">
        <f>IF(OR($L9004="",NOT(COUNTIFS($L$2:$L9004,$L9004)=1)),"",SUMIFS($G:$G,$L:$L,$L9004))</f>
        <v/>
      </c>
      <c r="K9004" s="5">
        <f>IF(OR($L9004="",NOT(COUNTIFS($L$2:$L9004,$L9004)=1)),"",SUMIFS($I:$I,$L:$L,$L9004))</f>
        <v/>
      </c>
      <c r="L9004" s="6">
        <f>IF($B9004="","",YEAR($B9004))</f>
        <v/>
      </c>
      <c r="M9004" s="6">
        <f>INT((ROW()-2)/39)+1</f>
        <v/>
      </c>
      <c r="N9004" s="6">
        <f>MOD(ROW()-2,39)+2</f>
        <v/>
      </c>
      <c r="O9004" s="42">
        <f>IF(AND($B9004&lt;&gt;"",$C9004&lt;&gt;"",$B9004&lt;=$C9004),INDEX(Szabalyok!$C:$C,$N9004),"")</f>
        <v/>
      </c>
      <c r="P9004">
        <f>IF(D9004="",P9003,P9003+1)</f>
        <v/>
      </c>
    </row>
    <row r="9005">
      <c r="A9005">
        <f>IF(P9005=P9004,0,P9005)</f>
        <v/>
      </c>
      <c r="B9005" s="41">
        <f>IF($M9005&gt;300,"",IF(OR(INDEX(Bemenet!$E$2:$E$301,$M9005)="",INDEX(Bemenet!$F$2:$F$301,$M9005)=""),"",MAX(INDEX(Bemenet!$E$2:$E$301,$M9005),INDEX(Szabalyok!$A:$A,$N9005))))</f>
        <v/>
      </c>
      <c r="C9005" s="41">
        <f>IF($B9005="","",MIN(INDEX(Bemenet!$F$2:$F$301,$M9005),INDEX(Szabalyok!$B:$B,$N9005)))</f>
        <v/>
      </c>
      <c r="D9005" s="5">
        <f>IF(AND($B9005&lt;&gt;"",$C9005&lt;&gt;"",$B9005&lt;=$C9005),INDEX(Bemenet!$G$2:$G$301,$M9005),"")</f>
        <v/>
      </c>
      <c r="E9005" s="6">
        <f>IF(AND($B9005&lt;&gt;"",$C9005&lt;&gt;"",$B9005&lt;=$C9005),INDEX(Bemenet!$D$2:$D$301,$M9005),"")</f>
        <v/>
      </c>
      <c r="F9005" s="5">
        <f>IF(AND($B9005&lt;&gt;"",$C9005&lt;&gt;"",$B9005&lt;=$C9005),$C9005-$B9005+1,"")</f>
        <v/>
      </c>
      <c r="G9005" s="5">
        <f>IF($F9005="","",$F9005*$D9005)</f>
        <v/>
      </c>
      <c r="H9005" s="42">
        <f>IF($G9005="","",$O9005)</f>
        <v/>
      </c>
      <c r="I9005" s="5">
        <f>IF($G9005="","",$G9005*IF($H9005="",$O9005,$H9005)/100)</f>
        <v/>
      </c>
      <c r="J9005" s="5">
        <f>IF(OR($L9005="",NOT(COUNTIFS($L$2:$L9005,$L9005)=1)),"",SUMIFS($G:$G,$L:$L,$L9005))</f>
        <v/>
      </c>
      <c r="K9005" s="5">
        <f>IF(OR($L9005="",NOT(COUNTIFS($L$2:$L9005,$L9005)=1)),"",SUMIFS($I:$I,$L:$L,$L9005))</f>
        <v/>
      </c>
      <c r="L9005" s="6">
        <f>IF($B9005="","",YEAR($B9005))</f>
        <v/>
      </c>
      <c r="M9005" s="6">
        <f>INT((ROW()-2)/39)+1</f>
        <v/>
      </c>
      <c r="N9005" s="6">
        <f>MOD(ROW()-2,39)+2</f>
        <v/>
      </c>
      <c r="O9005" s="42">
        <f>IF(AND($B9005&lt;&gt;"",$C9005&lt;&gt;"",$B9005&lt;=$C9005),INDEX(Szabalyok!$C:$C,$N9005),"")</f>
        <v/>
      </c>
      <c r="P9005">
        <f>IF(D9005="",P9004,P9004+1)</f>
        <v/>
      </c>
    </row>
    <row r="9006">
      <c r="A9006">
        <f>IF(P9006=P9005,0,P9006)</f>
        <v/>
      </c>
      <c r="B9006" s="41">
        <f>IF($M9006&gt;300,"",IF(OR(INDEX(Bemenet!$E$2:$E$301,$M9006)="",INDEX(Bemenet!$F$2:$F$301,$M9006)=""),"",MAX(INDEX(Bemenet!$E$2:$E$301,$M9006),INDEX(Szabalyok!$A:$A,$N9006))))</f>
        <v/>
      </c>
      <c r="C9006" s="41">
        <f>IF($B9006="","",MIN(INDEX(Bemenet!$F$2:$F$301,$M9006),INDEX(Szabalyok!$B:$B,$N9006)))</f>
        <v/>
      </c>
      <c r="D9006" s="5">
        <f>IF(AND($B9006&lt;&gt;"",$C9006&lt;&gt;"",$B9006&lt;=$C9006),INDEX(Bemenet!$G$2:$G$301,$M9006),"")</f>
        <v/>
      </c>
      <c r="E9006" s="6">
        <f>IF(AND($B9006&lt;&gt;"",$C9006&lt;&gt;"",$B9006&lt;=$C9006),INDEX(Bemenet!$D$2:$D$301,$M9006),"")</f>
        <v/>
      </c>
      <c r="F9006" s="5">
        <f>IF(AND($B9006&lt;&gt;"",$C9006&lt;&gt;"",$B9006&lt;=$C9006),$C9006-$B9006+1,"")</f>
        <v/>
      </c>
      <c r="G9006" s="5">
        <f>IF($F9006="","",$F9006*$D9006)</f>
        <v/>
      </c>
      <c r="H9006" s="42">
        <f>IF($G9006="","",$O9006)</f>
        <v/>
      </c>
      <c r="I9006" s="5">
        <f>IF($G9006="","",$G9006*IF($H9006="",$O9006,$H9006)/100)</f>
        <v/>
      </c>
      <c r="J9006" s="5">
        <f>IF(OR($L9006="",NOT(COUNTIFS($L$2:$L9006,$L9006)=1)),"",SUMIFS($G:$G,$L:$L,$L9006))</f>
        <v/>
      </c>
      <c r="K9006" s="5">
        <f>IF(OR($L9006="",NOT(COUNTIFS($L$2:$L9006,$L9006)=1)),"",SUMIFS($I:$I,$L:$L,$L9006))</f>
        <v/>
      </c>
      <c r="L9006" s="6">
        <f>IF($B9006="","",YEAR($B9006))</f>
        <v/>
      </c>
      <c r="M9006" s="6">
        <f>INT((ROW()-2)/39)+1</f>
        <v/>
      </c>
      <c r="N9006" s="6">
        <f>MOD(ROW()-2,39)+2</f>
        <v/>
      </c>
      <c r="O9006" s="42">
        <f>IF(AND($B9006&lt;&gt;"",$C9006&lt;&gt;"",$B9006&lt;=$C9006),INDEX(Szabalyok!$C:$C,$N9006),"")</f>
        <v/>
      </c>
      <c r="P9006">
        <f>IF(D9006="",P9005,P9005+1)</f>
        <v/>
      </c>
    </row>
    <row r="9007">
      <c r="A9007">
        <f>IF(P9007=P9006,0,P9007)</f>
        <v/>
      </c>
      <c r="B9007" s="41">
        <f>IF($M9007&gt;300,"",IF(OR(INDEX(Bemenet!$E$2:$E$301,$M9007)="",INDEX(Bemenet!$F$2:$F$301,$M9007)=""),"",MAX(INDEX(Bemenet!$E$2:$E$301,$M9007),INDEX(Szabalyok!$A:$A,$N9007))))</f>
        <v/>
      </c>
      <c r="C9007" s="41">
        <f>IF($B9007="","",MIN(INDEX(Bemenet!$F$2:$F$301,$M9007),INDEX(Szabalyok!$B:$B,$N9007)))</f>
        <v/>
      </c>
      <c r="D9007" s="5">
        <f>IF(AND($B9007&lt;&gt;"",$C9007&lt;&gt;"",$B9007&lt;=$C9007),INDEX(Bemenet!$G$2:$G$301,$M9007),"")</f>
        <v/>
      </c>
      <c r="E9007" s="6">
        <f>IF(AND($B9007&lt;&gt;"",$C9007&lt;&gt;"",$B9007&lt;=$C9007),INDEX(Bemenet!$D$2:$D$301,$M9007),"")</f>
        <v/>
      </c>
      <c r="F9007" s="5">
        <f>IF(AND($B9007&lt;&gt;"",$C9007&lt;&gt;"",$B9007&lt;=$C9007),$C9007-$B9007+1,"")</f>
        <v/>
      </c>
      <c r="G9007" s="5">
        <f>IF($F9007="","",$F9007*$D9007)</f>
        <v/>
      </c>
      <c r="H9007" s="42">
        <f>IF($G9007="","",$O9007)</f>
        <v/>
      </c>
      <c r="I9007" s="5">
        <f>IF($G9007="","",$G9007*IF($H9007="",$O9007,$H9007)/100)</f>
        <v/>
      </c>
      <c r="J9007" s="5">
        <f>IF(OR($L9007="",NOT(COUNTIFS($L$2:$L9007,$L9007)=1)),"",SUMIFS($G:$G,$L:$L,$L9007))</f>
        <v/>
      </c>
      <c r="K9007" s="5">
        <f>IF(OR($L9007="",NOT(COUNTIFS($L$2:$L9007,$L9007)=1)),"",SUMIFS($I:$I,$L:$L,$L9007))</f>
        <v/>
      </c>
      <c r="L9007" s="6">
        <f>IF($B9007="","",YEAR($B9007))</f>
        <v/>
      </c>
      <c r="M9007" s="6">
        <f>INT((ROW()-2)/39)+1</f>
        <v/>
      </c>
      <c r="N9007" s="6">
        <f>MOD(ROW()-2,39)+2</f>
        <v/>
      </c>
      <c r="O9007" s="42">
        <f>IF(AND($B9007&lt;&gt;"",$C9007&lt;&gt;"",$B9007&lt;=$C9007),INDEX(Szabalyok!$C:$C,$N9007),"")</f>
        <v/>
      </c>
      <c r="P9007">
        <f>IF(D9007="",P9006,P9006+1)</f>
        <v/>
      </c>
    </row>
    <row r="9008">
      <c r="A9008">
        <f>IF(P9008=P9007,0,P9008)</f>
        <v/>
      </c>
      <c r="B9008" s="41">
        <f>IF($M9008&gt;300,"",IF(OR(INDEX(Bemenet!$E$2:$E$301,$M9008)="",INDEX(Bemenet!$F$2:$F$301,$M9008)=""),"",MAX(INDEX(Bemenet!$E$2:$E$301,$M9008),INDEX(Szabalyok!$A:$A,$N9008))))</f>
        <v/>
      </c>
      <c r="C9008" s="41">
        <f>IF($B9008="","",MIN(INDEX(Bemenet!$F$2:$F$301,$M9008),INDEX(Szabalyok!$B:$B,$N9008)))</f>
        <v/>
      </c>
      <c r="D9008" s="5">
        <f>IF(AND($B9008&lt;&gt;"",$C9008&lt;&gt;"",$B9008&lt;=$C9008),INDEX(Bemenet!$G$2:$G$301,$M9008),"")</f>
        <v/>
      </c>
      <c r="E9008" s="6">
        <f>IF(AND($B9008&lt;&gt;"",$C9008&lt;&gt;"",$B9008&lt;=$C9008),INDEX(Bemenet!$D$2:$D$301,$M9008),"")</f>
        <v/>
      </c>
      <c r="F9008" s="5">
        <f>IF(AND($B9008&lt;&gt;"",$C9008&lt;&gt;"",$B9008&lt;=$C9008),$C9008-$B9008+1,"")</f>
        <v/>
      </c>
      <c r="G9008" s="5">
        <f>IF($F9008="","",$F9008*$D9008)</f>
        <v/>
      </c>
      <c r="H9008" s="42">
        <f>IF($G9008="","",$O9008)</f>
        <v/>
      </c>
      <c r="I9008" s="5">
        <f>IF($G9008="","",$G9008*IF($H9008="",$O9008,$H9008)/100)</f>
        <v/>
      </c>
      <c r="J9008" s="5">
        <f>IF(OR($L9008="",NOT(COUNTIFS($L$2:$L9008,$L9008)=1)),"",SUMIFS($G:$G,$L:$L,$L9008))</f>
        <v/>
      </c>
      <c r="K9008" s="5">
        <f>IF(OR($L9008="",NOT(COUNTIFS($L$2:$L9008,$L9008)=1)),"",SUMIFS($I:$I,$L:$L,$L9008))</f>
        <v/>
      </c>
      <c r="L9008" s="6">
        <f>IF($B9008="","",YEAR($B9008))</f>
        <v/>
      </c>
      <c r="M9008" s="6">
        <f>INT((ROW()-2)/39)+1</f>
        <v/>
      </c>
      <c r="N9008" s="6">
        <f>MOD(ROW()-2,39)+2</f>
        <v/>
      </c>
      <c r="O9008" s="42">
        <f>IF(AND($B9008&lt;&gt;"",$C9008&lt;&gt;"",$B9008&lt;=$C9008),INDEX(Szabalyok!$C:$C,$N9008),"")</f>
        <v/>
      </c>
      <c r="P9008">
        <f>IF(D9008="",P9007,P9007+1)</f>
        <v/>
      </c>
    </row>
    <row r="9009">
      <c r="A9009">
        <f>IF(P9009=P9008,0,P9009)</f>
        <v/>
      </c>
      <c r="B9009" s="41">
        <f>IF($M9009&gt;300,"",IF(OR(INDEX(Bemenet!$E$2:$E$301,$M9009)="",INDEX(Bemenet!$F$2:$F$301,$M9009)=""),"",MAX(INDEX(Bemenet!$E$2:$E$301,$M9009),INDEX(Szabalyok!$A:$A,$N9009))))</f>
        <v/>
      </c>
      <c r="C9009" s="41">
        <f>IF($B9009="","",MIN(INDEX(Bemenet!$F$2:$F$301,$M9009),INDEX(Szabalyok!$B:$B,$N9009)))</f>
        <v/>
      </c>
      <c r="D9009" s="5">
        <f>IF(AND($B9009&lt;&gt;"",$C9009&lt;&gt;"",$B9009&lt;=$C9009),INDEX(Bemenet!$G$2:$G$301,$M9009),"")</f>
        <v/>
      </c>
      <c r="E9009" s="6">
        <f>IF(AND($B9009&lt;&gt;"",$C9009&lt;&gt;"",$B9009&lt;=$C9009),INDEX(Bemenet!$D$2:$D$301,$M9009),"")</f>
        <v/>
      </c>
      <c r="F9009" s="5">
        <f>IF(AND($B9009&lt;&gt;"",$C9009&lt;&gt;"",$B9009&lt;=$C9009),$C9009-$B9009+1,"")</f>
        <v/>
      </c>
      <c r="G9009" s="5">
        <f>IF($F9009="","",$F9009*$D9009)</f>
        <v/>
      </c>
      <c r="H9009" s="42">
        <f>IF($G9009="","",$O9009)</f>
        <v/>
      </c>
      <c r="I9009" s="5">
        <f>IF($G9009="","",$G9009*IF($H9009="",$O9009,$H9009)/100)</f>
        <v/>
      </c>
      <c r="J9009" s="5">
        <f>IF(OR($L9009="",NOT(COUNTIFS($L$2:$L9009,$L9009)=1)),"",SUMIFS($G:$G,$L:$L,$L9009))</f>
        <v/>
      </c>
      <c r="K9009" s="5">
        <f>IF(OR($L9009="",NOT(COUNTIFS($L$2:$L9009,$L9009)=1)),"",SUMIFS($I:$I,$L:$L,$L9009))</f>
        <v/>
      </c>
      <c r="L9009" s="6">
        <f>IF($B9009="","",YEAR($B9009))</f>
        <v/>
      </c>
      <c r="M9009" s="6">
        <f>INT((ROW()-2)/39)+1</f>
        <v/>
      </c>
      <c r="N9009" s="6">
        <f>MOD(ROW()-2,39)+2</f>
        <v/>
      </c>
      <c r="O9009" s="42">
        <f>IF(AND($B9009&lt;&gt;"",$C9009&lt;&gt;"",$B9009&lt;=$C9009),INDEX(Szabalyok!$C:$C,$N9009),"")</f>
        <v/>
      </c>
      <c r="P9009">
        <f>IF(D9009="",P9008,P9008+1)</f>
        <v/>
      </c>
    </row>
    <row r="9010">
      <c r="A9010">
        <f>IF(P9010=P9009,0,P9010)</f>
        <v/>
      </c>
      <c r="B9010" s="41">
        <f>IF($M9010&gt;300,"",IF(OR(INDEX(Bemenet!$E$2:$E$301,$M9010)="",INDEX(Bemenet!$F$2:$F$301,$M9010)=""),"",MAX(INDEX(Bemenet!$E$2:$E$301,$M9010),INDEX(Szabalyok!$A:$A,$N9010))))</f>
        <v/>
      </c>
      <c r="C9010" s="41">
        <f>IF($B9010="","",MIN(INDEX(Bemenet!$F$2:$F$301,$M9010),INDEX(Szabalyok!$B:$B,$N9010)))</f>
        <v/>
      </c>
      <c r="D9010" s="5">
        <f>IF(AND($B9010&lt;&gt;"",$C9010&lt;&gt;"",$B9010&lt;=$C9010),INDEX(Bemenet!$G$2:$G$301,$M9010),"")</f>
        <v/>
      </c>
      <c r="E9010" s="6">
        <f>IF(AND($B9010&lt;&gt;"",$C9010&lt;&gt;"",$B9010&lt;=$C9010),INDEX(Bemenet!$D$2:$D$301,$M9010),"")</f>
        <v/>
      </c>
      <c r="F9010" s="5">
        <f>IF(AND($B9010&lt;&gt;"",$C9010&lt;&gt;"",$B9010&lt;=$C9010),$C9010-$B9010+1,"")</f>
        <v/>
      </c>
      <c r="G9010" s="5">
        <f>IF($F9010="","",$F9010*$D9010)</f>
        <v/>
      </c>
      <c r="H9010" s="42">
        <f>IF($G9010="","",$O9010)</f>
        <v/>
      </c>
      <c r="I9010" s="5">
        <f>IF($G9010="","",$G9010*IF($H9010="",$O9010,$H9010)/100)</f>
        <v/>
      </c>
      <c r="J9010" s="5">
        <f>IF(OR($L9010="",NOT(COUNTIFS($L$2:$L9010,$L9010)=1)),"",SUMIFS($G:$G,$L:$L,$L9010))</f>
        <v/>
      </c>
      <c r="K9010" s="5">
        <f>IF(OR($L9010="",NOT(COUNTIFS($L$2:$L9010,$L9010)=1)),"",SUMIFS($I:$I,$L:$L,$L9010))</f>
        <v/>
      </c>
      <c r="L9010" s="6">
        <f>IF($B9010="","",YEAR($B9010))</f>
        <v/>
      </c>
      <c r="M9010" s="6">
        <f>INT((ROW()-2)/39)+1</f>
        <v/>
      </c>
      <c r="N9010" s="6">
        <f>MOD(ROW()-2,39)+2</f>
        <v/>
      </c>
      <c r="O9010" s="42">
        <f>IF(AND($B9010&lt;&gt;"",$C9010&lt;&gt;"",$B9010&lt;=$C9010),INDEX(Szabalyok!$C:$C,$N9010),"")</f>
        <v/>
      </c>
      <c r="P9010">
        <f>IF(D9010="",P9009,P9009+1)</f>
        <v/>
      </c>
    </row>
    <row r="9011">
      <c r="A9011">
        <f>IF(P9011=P9010,0,P9011)</f>
        <v/>
      </c>
      <c r="B9011" s="41">
        <f>IF($M9011&gt;300,"",IF(OR(INDEX(Bemenet!$E$2:$E$301,$M9011)="",INDEX(Bemenet!$F$2:$F$301,$M9011)=""),"",MAX(INDEX(Bemenet!$E$2:$E$301,$M9011),INDEX(Szabalyok!$A:$A,$N9011))))</f>
        <v/>
      </c>
      <c r="C9011" s="41">
        <f>IF($B9011="","",MIN(INDEX(Bemenet!$F$2:$F$301,$M9011),INDEX(Szabalyok!$B:$B,$N9011)))</f>
        <v/>
      </c>
      <c r="D9011" s="5">
        <f>IF(AND($B9011&lt;&gt;"",$C9011&lt;&gt;"",$B9011&lt;=$C9011),INDEX(Bemenet!$G$2:$G$301,$M9011),"")</f>
        <v/>
      </c>
      <c r="E9011" s="6">
        <f>IF(AND($B9011&lt;&gt;"",$C9011&lt;&gt;"",$B9011&lt;=$C9011),INDEX(Bemenet!$D$2:$D$301,$M9011),"")</f>
        <v/>
      </c>
      <c r="F9011" s="5">
        <f>IF(AND($B9011&lt;&gt;"",$C9011&lt;&gt;"",$B9011&lt;=$C9011),$C9011-$B9011+1,"")</f>
        <v/>
      </c>
      <c r="G9011" s="5">
        <f>IF($F9011="","",$F9011*$D9011)</f>
        <v/>
      </c>
      <c r="H9011" s="42">
        <f>IF($G9011="","",$O9011)</f>
        <v/>
      </c>
      <c r="I9011" s="5">
        <f>IF($G9011="","",$G9011*IF($H9011="",$O9011,$H9011)/100)</f>
        <v/>
      </c>
      <c r="J9011" s="5">
        <f>IF(OR($L9011="",NOT(COUNTIFS($L$2:$L9011,$L9011)=1)),"",SUMIFS($G:$G,$L:$L,$L9011))</f>
        <v/>
      </c>
      <c r="K9011" s="5">
        <f>IF(OR($L9011="",NOT(COUNTIFS($L$2:$L9011,$L9011)=1)),"",SUMIFS($I:$I,$L:$L,$L9011))</f>
        <v/>
      </c>
      <c r="L9011" s="6">
        <f>IF($B9011="","",YEAR($B9011))</f>
        <v/>
      </c>
      <c r="M9011" s="6">
        <f>INT((ROW()-2)/39)+1</f>
        <v/>
      </c>
      <c r="N9011" s="6">
        <f>MOD(ROW()-2,39)+2</f>
        <v/>
      </c>
      <c r="O9011" s="42">
        <f>IF(AND($B9011&lt;&gt;"",$C9011&lt;&gt;"",$B9011&lt;=$C9011),INDEX(Szabalyok!$C:$C,$N9011),"")</f>
        <v/>
      </c>
      <c r="P9011">
        <f>IF(D9011="",P9010,P9010+1)</f>
        <v/>
      </c>
    </row>
    <row r="9012">
      <c r="A9012">
        <f>IF(P9012=P9011,0,P9012)</f>
        <v/>
      </c>
      <c r="B9012" s="41">
        <f>IF($M9012&gt;300,"",IF(OR(INDEX(Bemenet!$E$2:$E$301,$M9012)="",INDEX(Bemenet!$F$2:$F$301,$M9012)=""),"",MAX(INDEX(Bemenet!$E$2:$E$301,$M9012),INDEX(Szabalyok!$A:$A,$N9012))))</f>
        <v/>
      </c>
      <c r="C9012" s="41">
        <f>IF($B9012="","",MIN(INDEX(Bemenet!$F$2:$F$301,$M9012),INDEX(Szabalyok!$B:$B,$N9012)))</f>
        <v/>
      </c>
      <c r="D9012" s="5">
        <f>IF(AND($B9012&lt;&gt;"",$C9012&lt;&gt;"",$B9012&lt;=$C9012),INDEX(Bemenet!$G$2:$G$301,$M9012),"")</f>
        <v/>
      </c>
      <c r="E9012" s="6">
        <f>IF(AND($B9012&lt;&gt;"",$C9012&lt;&gt;"",$B9012&lt;=$C9012),INDEX(Bemenet!$D$2:$D$301,$M9012),"")</f>
        <v/>
      </c>
      <c r="F9012" s="5">
        <f>IF(AND($B9012&lt;&gt;"",$C9012&lt;&gt;"",$B9012&lt;=$C9012),$C9012-$B9012+1,"")</f>
        <v/>
      </c>
      <c r="G9012" s="5">
        <f>IF($F9012="","",$F9012*$D9012)</f>
        <v/>
      </c>
      <c r="H9012" s="42">
        <f>IF($G9012="","",$O9012)</f>
        <v/>
      </c>
      <c r="I9012" s="5">
        <f>IF($G9012="","",$G9012*IF($H9012="",$O9012,$H9012)/100)</f>
        <v/>
      </c>
      <c r="J9012" s="5">
        <f>IF(OR($L9012="",NOT(COUNTIFS($L$2:$L9012,$L9012)=1)),"",SUMIFS($G:$G,$L:$L,$L9012))</f>
        <v/>
      </c>
      <c r="K9012" s="5">
        <f>IF(OR($L9012="",NOT(COUNTIFS($L$2:$L9012,$L9012)=1)),"",SUMIFS($I:$I,$L:$L,$L9012))</f>
        <v/>
      </c>
      <c r="L9012" s="6">
        <f>IF($B9012="","",YEAR($B9012))</f>
        <v/>
      </c>
      <c r="M9012" s="6">
        <f>INT((ROW()-2)/39)+1</f>
        <v/>
      </c>
      <c r="N9012" s="6">
        <f>MOD(ROW()-2,39)+2</f>
        <v/>
      </c>
      <c r="O9012" s="42">
        <f>IF(AND($B9012&lt;&gt;"",$C9012&lt;&gt;"",$B9012&lt;=$C9012),INDEX(Szabalyok!$C:$C,$N9012),"")</f>
        <v/>
      </c>
      <c r="P9012">
        <f>IF(D9012="",P9011,P9011+1)</f>
        <v/>
      </c>
    </row>
    <row r="9013">
      <c r="A9013">
        <f>IF(P9013=P9012,0,P9013)</f>
        <v/>
      </c>
      <c r="B9013" s="41">
        <f>IF($M9013&gt;300,"",IF(OR(INDEX(Bemenet!$E$2:$E$301,$M9013)="",INDEX(Bemenet!$F$2:$F$301,$M9013)=""),"",MAX(INDEX(Bemenet!$E$2:$E$301,$M9013),INDEX(Szabalyok!$A:$A,$N9013))))</f>
        <v/>
      </c>
      <c r="C9013" s="41">
        <f>IF($B9013="","",MIN(INDEX(Bemenet!$F$2:$F$301,$M9013),INDEX(Szabalyok!$B:$B,$N9013)))</f>
        <v/>
      </c>
      <c r="D9013" s="5">
        <f>IF(AND($B9013&lt;&gt;"",$C9013&lt;&gt;"",$B9013&lt;=$C9013),INDEX(Bemenet!$G$2:$G$301,$M9013),"")</f>
        <v/>
      </c>
      <c r="E9013" s="6">
        <f>IF(AND($B9013&lt;&gt;"",$C9013&lt;&gt;"",$B9013&lt;=$C9013),INDEX(Bemenet!$D$2:$D$301,$M9013),"")</f>
        <v/>
      </c>
      <c r="F9013" s="5">
        <f>IF(AND($B9013&lt;&gt;"",$C9013&lt;&gt;"",$B9013&lt;=$C9013),$C9013-$B9013+1,"")</f>
        <v/>
      </c>
      <c r="G9013" s="5">
        <f>IF($F9013="","",$F9013*$D9013)</f>
        <v/>
      </c>
      <c r="H9013" s="42">
        <f>IF($G9013="","",$O9013)</f>
        <v/>
      </c>
      <c r="I9013" s="5">
        <f>IF($G9013="","",$G9013*IF($H9013="",$O9013,$H9013)/100)</f>
        <v/>
      </c>
      <c r="J9013" s="5">
        <f>IF(OR($L9013="",NOT(COUNTIFS($L$2:$L9013,$L9013)=1)),"",SUMIFS($G:$G,$L:$L,$L9013))</f>
        <v/>
      </c>
      <c r="K9013" s="5">
        <f>IF(OR($L9013="",NOT(COUNTIFS($L$2:$L9013,$L9013)=1)),"",SUMIFS($I:$I,$L:$L,$L9013))</f>
        <v/>
      </c>
      <c r="L9013" s="6">
        <f>IF($B9013="","",YEAR($B9013))</f>
        <v/>
      </c>
      <c r="M9013" s="6">
        <f>INT((ROW()-2)/39)+1</f>
        <v/>
      </c>
      <c r="N9013" s="6">
        <f>MOD(ROW()-2,39)+2</f>
        <v/>
      </c>
      <c r="O9013" s="42">
        <f>IF(AND($B9013&lt;&gt;"",$C9013&lt;&gt;"",$B9013&lt;=$C9013),INDEX(Szabalyok!$C:$C,$N9013),"")</f>
        <v/>
      </c>
      <c r="P9013">
        <f>IF(D9013="",P9012,P9012+1)</f>
        <v/>
      </c>
    </row>
    <row r="9014">
      <c r="A9014">
        <f>IF(P9014=P9013,0,P9014)</f>
        <v/>
      </c>
      <c r="B9014" s="41">
        <f>IF($M9014&gt;300,"",IF(OR(INDEX(Bemenet!$E$2:$E$301,$M9014)="",INDEX(Bemenet!$F$2:$F$301,$M9014)=""),"",MAX(INDEX(Bemenet!$E$2:$E$301,$M9014),INDEX(Szabalyok!$A:$A,$N9014))))</f>
        <v/>
      </c>
      <c r="C9014" s="41">
        <f>IF($B9014="","",MIN(INDEX(Bemenet!$F$2:$F$301,$M9014),INDEX(Szabalyok!$B:$B,$N9014)))</f>
        <v/>
      </c>
      <c r="D9014" s="5">
        <f>IF(AND($B9014&lt;&gt;"",$C9014&lt;&gt;"",$B9014&lt;=$C9014),INDEX(Bemenet!$G$2:$G$301,$M9014),"")</f>
        <v/>
      </c>
      <c r="E9014" s="6">
        <f>IF(AND($B9014&lt;&gt;"",$C9014&lt;&gt;"",$B9014&lt;=$C9014),INDEX(Bemenet!$D$2:$D$301,$M9014),"")</f>
        <v/>
      </c>
      <c r="F9014" s="5">
        <f>IF(AND($B9014&lt;&gt;"",$C9014&lt;&gt;"",$B9014&lt;=$C9014),$C9014-$B9014+1,"")</f>
        <v/>
      </c>
      <c r="G9014" s="5">
        <f>IF($F9014="","",$F9014*$D9014)</f>
        <v/>
      </c>
      <c r="H9014" s="42">
        <f>IF($G9014="","",$O9014)</f>
        <v/>
      </c>
      <c r="I9014" s="5">
        <f>IF($G9014="","",$G9014*IF($H9014="",$O9014,$H9014)/100)</f>
        <v/>
      </c>
      <c r="J9014" s="5">
        <f>IF(OR($L9014="",NOT(COUNTIFS($L$2:$L9014,$L9014)=1)),"",SUMIFS($G:$G,$L:$L,$L9014))</f>
        <v/>
      </c>
      <c r="K9014" s="5">
        <f>IF(OR($L9014="",NOT(COUNTIFS($L$2:$L9014,$L9014)=1)),"",SUMIFS($I:$I,$L:$L,$L9014))</f>
        <v/>
      </c>
      <c r="L9014" s="6">
        <f>IF($B9014="","",YEAR($B9014))</f>
        <v/>
      </c>
      <c r="M9014" s="6">
        <f>INT((ROW()-2)/39)+1</f>
        <v/>
      </c>
      <c r="N9014" s="6">
        <f>MOD(ROW()-2,39)+2</f>
        <v/>
      </c>
      <c r="O9014" s="42">
        <f>IF(AND($B9014&lt;&gt;"",$C9014&lt;&gt;"",$B9014&lt;=$C9014),INDEX(Szabalyok!$C:$C,$N9014),"")</f>
        <v/>
      </c>
      <c r="P9014">
        <f>IF(D9014="",P9013,P9013+1)</f>
        <v/>
      </c>
    </row>
    <row r="9015">
      <c r="A9015">
        <f>IF(P9015=P9014,0,P9015)</f>
        <v/>
      </c>
      <c r="B9015" s="41">
        <f>IF($M9015&gt;300,"",IF(OR(INDEX(Bemenet!$E$2:$E$301,$M9015)="",INDEX(Bemenet!$F$2:$F$301,$M9015)=""),"",MAX(INDEX(Bemenet!$E$2:$E$301,$M9015),INDEX(Szabalyok!$A:$A,$N9015))))</f>
        <v/>
      </c>
      <c r="C9015" s="41">
        <f>IF($B9015="","",MIN(INDEX(Bemenet!$F$2:$F$301,$M9015),INDEX(Szabalyok!$B:$B,$N9015)))</f>
        <v/>
      </c>
      <c r="D9015" s="5">
        <f>IF(AND($B9015&lt;&gt;"",$C9015&lt;&gt;"",$B9015&lt;=$C9015),INDEX(Bemenet!$G$2:$G$301,$M9015),"")</f>
        <v/>
      </c>
      <c r="E9015" s="6">
        <f>IF(AND($B9015&lt;&gt;"",$C9015&lt;&gt;"",$B9015&lt;=$C9015),INDEX(Bemenet!$D$2:$D$301,$M9015),"")</f>
        <v/>
      </c>
      <c r="F9015" s="5">
        <f>IF(AND($B9015&lt;&gt;"",$C9015&lt;&gt;"",$B9015&lt;=$C9015),$C9015-$B9015+1,"")</f>
        <v/>
      </c>
      <c r="G9015" s="5">
        <f>IF($F9015="","",$F9015*$D9015)</f>
        <v/>
      </c>
      <c r="H9015" s="42">
        <f>IF($G9015="","",$O9015)</f>
        <v/>
      </c>
      <c r="I9015" s="5">
        <f>IF($G9015="","",$G9015*IF($H9015="",$O9015,$H9015)/100)</f>
        <v/>
      </c>
      <c r="J9015" s="5">
        <f>IF(OR($L9015="",NOT(COUNTIFS($L$2:$L9015,$L9015)=1)),"",SUMIFS($G:$G,$L:$L,$L9015))</f>
        <v/>
      </c>
      <c r="K9015" s="5">
        <f>IF(OR($L9015="",NOT(COUNTIFS($L$2:$L9015,$L9015)=1)),"",SUMIFS($I:$I,$L:$L,$L9015))</f>
        <v/>
      </c>
      <c r="L9015" s="6">
        <f>IF($B9015="","",YEAR($B9015))</f>
        <v/>
      </c>
      <c r="M9015" s="6">
        <f>INT((ROW()-2)/39)+1</f>
        <v/>
      </c>
      <c r="N9015" s="6">
        <f>MOD(ROW()-2,39)+2</f>
        <v/>
      </c>
      <c r="O9015" s="42">
        <f>IF(AND($B9015&lt;&gt;"",$C9015&lt;&gt;"",$B9015&lt;=$C9015),INDEX(Szabalyok!$C:$C,$N9015),"")</f>
        <v/>
      </c>
      <c r="P9015">
        <f>IF(D9015="",P9014,P9014+1)</f>
        <v/>
      </c>
    </row>
    <row r="9016">
      <c r="A9016">
        <f>IF(P9016=P9015,0,P9016)</f>
        <v/>
      </c>
      <c r="B9016" s="41">
        <f>IF($M9016&gt;300,"",IF(OR(INDEX(Bemenet!$E$2:$E$301,$M9016)="",INDEX(Bemenet!$F$2:$F$301,$M9016)=""),"",MAX(INDEX(Bemenet!$E$2:$E$301,$M9016),INDEX(Szabalyok!$A:$A,$N9016))))</f>
        <v/>
      </c>
      <c r="C9016" s="41">
        <f>IF($B9016="","",MIN(INDEX(Bemenet!$F$2:$F$301,$M9016),INDEX(Szabalyok!$B:$B,$N9016)))</f>
        <v/>
      </c>
      <c r="D9016" s="5">
        <f>IF(AND($B9016&lt;&gt;"",$C9016&lt;&gt;"",$B9016&lt;=$C9016),INDEX(Bemenet!$G$2:$G$301,$M9016),"")</f>
        <v/>
      </c>
      <c r="E9016" s="6">
        <f>IF(AND($B9016&lt;&gt;"",$C9016&lt;&gt;"",$B9016&lt;=$C9016),INDEX(Bemenet!$D$2:$D$301,$M9016),"")</f>
        <v/>
      </c>
      <c r="F9016" s="5">
        <f>IF(AND($B9016&lt;&gt;"",$C9016&lt;&gt;"",$B9016&lt;=$C9016),$C9016-$B9016+1,"")</f>
        <v/>
      </c>
      <c r="G9016" s="5">
        <f>IF($F9016="","",$F9016*$D9016)</f>
        <v/>
      </c>
      <c r="H9016" s="42">
        <f>IF($G9016="","",$O9016)</f>
        <v/>
      </c>
      <c r="I9016" s="5">
        <f>IF($G9016="","",$G9016*IF($H9016="",$O9016,$H9016)/100)</f>
        <v/>
      </c>
      <c r="J9016" s="5">
        <f>IF(OR($L9016="",NOT(COUNTIFS($L$2:$L9016,$L9016)=1)),"",SUMIFS($G:$G,$L:$L,$L9016))</f>
        <v/>
      </c>
      <c r="K9016" s="5">
        <f>IF(OR($L9016="",NOT(COUNTIFS($L$2:$L9016,$L9016)=1)),"",SUMIFS($I:$I,$L:$L,$L9016))</f>
        <v/>
      </c>
      <c r="L9016" s="6">
        <f>IF($B9016="","",YEAR($B9016))</f>
        <v/>
      </c>
      <c r="M9016" s="6">
        <f>INT((ROW()-2)/39)+1</f>
        <v/>
      </c>
      <c r="N9016" s="6">
        <f>MOD(ROW()-2,39)+2</f>
        <v/>
      </c>
      <c r="O9016" s="42">
        <f>IF(AND($B9016&lt;&gt;"",$C9016&lt;&gt;"",$B9016&lt;=$C9016),INDEX(Szabalyok!$C:$C,$N9016),"")</f>
        <v/>
      </c>
      <c r="P9016">
        <f>IF(D9016="",P9015,P9015+1)</f>
        <v/>
      </c>
    </row>
    <row r="9017">
      <c r="A9017">
        <f>IF(P9017=P9016,0,P9017)</f>
        <v/>
      </c>
      <c r="B9017" s="41">
        <f>IF($M9017&gt;300,"",IF(OR(INDEX(Bemenet!$E$2:$E$301,$M9017)="",INDEX(Bemenet!$F$2:$F$301,$M9017)=""),"",MAX(INDEX(Bemenet!$E$2:$E$301,$M9017),INDEX(Szabalyok!$A:$A,$N9017))))</f>
        <v/>
      </c>
      <c r="C9017" s="41">
        <f>IF($B9017="","",MIN(INDEX(Bemenet!$F$2:$F$301,$M9017),INDEX(Szabalyok!$B:$B,$N9017)))</f>
        <v/>
      </c>
      <c r="D9017" s="5">
        <f>IF(AND($B9017&lt;&gt;"",$C9017&lt;&gt;"",$B9017&lt;=$C9017),INDEX(Bemenet!$G$2:$G$301,$M9017),"")</f>
        <v/>
      </c>
      <c r="E9017" s="6">
        <f>IF(AND($B9017&lt;&gt;"",$C9017&lt;&gt;"",$B9017&lt;=$C9017),INDEX(Bemenet!$D$2:$D$301,$M9017),"")</f>
        <v/>
      </c>
      <c r="F9017" s="5">
        <f>IF(AND($B9017&lt;&gt;"",$C9017&lt;&gt;"",$B9017&lt;=$C9017),$C9017-$B9017+1,"")</f>
        <v/>
      </c>
      <c r="G9017" s="5">
        <f>IF($F9017="","",$F9017*$D9017)</f>
        <v/>
      </c>
      <c r="H9017" s="42">
        <f>IF($G9017="","",$O9017)</f>
        <v/>
      </c>
      <c r="I9017" s="5">
        <f>IF($G9017="","",$G9017*IF($H9017="",$O9017,$H9017)/100)</f>
        <v/>
      </c>
      <c r="J9017" s="5">
        <f>IF(OR($L9017="",NOT(COUNTIFS($L$2:$L9017,$L9017)=1)),"",SUMIFS($G:$G,$L:$L,$L9017))</f>
        <v/>
      </c>
      <c r="K9017" s="5">
        <f>IF(OR($L9017="",NOT(COUNTIFS($L$2:$L9017,$L9017)=1)),"",SUMIFS($I:$I,$L:$L,$L9017))</f>
        <v/>
      </c>
      <c r="L9017" s="6">
        <f>IF($B9017="","",YEAR($B9017))</f>
        <v/>
      </c>
      <c r="M9017" s="6">
        <f>INT((ROW()-2)/39)+1</f>
        <v/>
      </c>
      <c r="N9017" s="6">
        <f>MOD(ROW()-2,39)+2</f>
        <v/>
      </c>
      <c r="O9017" s="42">
        <f>IF(AND($B9017&lt;&gt;"",$C9017&lt;&gt;"",$B9017&lt;=$C9017),INDEX(Szabalyok!$C:$C,$N9017),"")</f>
        <v/>
      </c>
      <c r="P9017">
        <f>IF(D9017="",P9016,P9016+1)</f>
        <v/>
      </c>
    </row>
    <row r="9018">
      <c r="A9018">
        <f>IF(P9018=P9017,0,P9018)</f>
        <v/>
      </c>
      <c r="B9018" s="41">
        <f>IF($M9018&gt;300,"",IF(OR(INDEX(Bemenet!$E$2:$E$301,$M9018)="",INDEX(Bemenet!$F$2:$F$301,$M9018)=""),"",MAX(INDEX(Bemenet!$E$2:$E$301,$M9018),INDEX(Szabalyok!$A:$A,$N9018))))</f>
        <v/>
      </c>
      <c r="C9018" s="41">
        <f>IF($B9018="","",MIN(INDEX(Bemenet!$F$2:$F$301,$M9018),INDEX(Szabalyok!$B:$B,$N9018)))</f>
        <v/>
      </c>
      <c r="D9018" s="5">
        <f>IF(AND($B9018&lt;&gt;"",$C9018&lt;&gt;"",$B9018&lt;=$C9018),INDEX(Bemenet!$G$2:$G$301,$M9018),"")</f>
        <v/>
      </c>
      <c r="E9018" s="6">
        <f>IF(AND($B9018&lt;&gt;"",$C9018&lt;&gt;"",$B9018&lt;=$C9018),INDEX(Bemenet!$D$2:$D$301,$M9018),"")</f>
        <v/>
      </c>
      <c r="F9018" s="5">
        <f>IF(AND($B9018&lt;&gt;"",$C9018&lt;&gt;"",$B9018&lt;=$C9018),$C9018-$B9018+1,"")</f>
        <v/>
      </c>
      <c r="G9018" s="5">
        <f>IF($F9018="","",$F9018*$D9018)</f>
        <v/>
      </c>
      <c r="H9018" s="42">
        <f>IF($G9018="","",$O9018)</f>
        <v/>
      </c>
      <c r="I9018" s="5">
        <f>IF($G9018="","",$G9018*IF($H9018="",$O9018,$H9018)/100)</f>
        <v/>
      </c>
      <c r="J9018" s="5">
        <f>IF(OR($L9018="",NOT(COUNTIFS($L$2:$L9018,$L9018)=1)),"",SUMIFS($G:$G,$L:$L,$L9018))</f>
        <v/>
      </c>
      <c r="K9018" s="5">
        <f>IF(OR($L9018="",NOT(COUNTIFS($L$2:$L9018,$L9018)=1)),"",SUMIFS($I:$I,$L:$L,$L9018))</f>
        <v/>
      </c>
      <c r="L9018" s="6">
        <f>IF($B9018="","",YEAR($B9018))</f>
        <v/>
      </c>
      <c r="M9018" s="6">
        <f>INT((ROW()-2)/39)+1</f>
        <v/>
      </c>
      <c r="N9018" s="6">
        <f>MOD(ROW()-2,39)+2</f>
        <v/>
      </c>
      <c r="O9018" s="42">
        <f>IF(AND($B9018&lt;&gt;"",$C9018&lt;&gt;"",$B9018&lt;=$C9018),INDEX(Szabalyok!$C:$C,$N9018),"")</f>
        <v/>
      </c>
      <c r="P9018">
        <f>IF(D9018="",P9017,P9017+1)</f>
        <v/>
      </c>
    </row>
    <row r="9019">
      <c r="A9019">
        <f>IF(P9019=P9018,0,P9019)</f>
        <v/>
      </c>
      <c r="B9019" s="41">
        <f>IF($M9019&gt;300,"",IF(OR(INDEX(Bemenet!$E$2:$E$301,$M9019)="",INDEX(Bemenet!$F$2:$F$301,$M9019)=""),"",MAX(INDEX(Bemenet!$E$2:$E$301,$M9019),INDEX(Szabalyok!$A:$A,$N9019))))</f>
        <v/>
      </c>
      <c r="C9019" s="41">
        <f>IF($B9019="","",MIN(INDEX(Bemenet!$F$2:$F$301,$M9019),INDEX(Szabalyok!$B:$B,$N9019)))</f>
        <v/>
      </c>
      <c r="D9019" s="5">
        <f>IF(AND($B9019&lt;&gt;"",$C9019&lt;&gt;"",$B9019&lt;=$C9019),INDEX(Bemenet!$G$2:$G$301,$M9019),"")</f>
        <v/>
      </c>
      <c r="E9019" s="6">
        <f>IF(AND($B9019&lt;&gt;"",$C9019&lt;&gt;"",$B9019&lt;=$C9019),INDEX(Bemenet!$D$2:$D$301,$M9019),"")</f>
        <v/>
      </c>
      <c r="F9019" s="5">
        <f>IF(AND($B9019&lt;&gt;"",$C9019&lt;&gt;"",$B9019&lt;=$C9019),$C9019-$B9019+1,"")</f>
        <v/>
      </c>
      <c r="G9019" s="5">
        <f>IF($F9019="","",$F9019*$D9019)</f>
        <v/>
      </c>
      <c r="H9019" s="42">
        <f>IF($G9019="","",$O9019)</f>
        <v/>
      </c>
      <c r="I9019" s="5">
        <f>IF($G9019="","",$G9019*IF($H9019="",$O9019,$H9019)/100)</f>
        <v/>
      </c>
      <c r="J9019" s="5">
        <f>IF(OR($L9019="",NOT(COUNTIFS($L$2:$L9019,$L9019)=1)),"",SUMIFS($G:$G,$L:$L,$L9019))</f>
        <v/>
      </c>
      <c r="K9019" s="5">
        <f>IF(OR($L9019="",NOT(COUNTIFS($L$2:$L9019,$L9019)=1)),"",SUMIFS($I:$I,$L:$L,$L9019))</f>
        <v/>
      </c>
      <c r="L9019" s="6">
        <f>IF($B9019="","",YEAR($B9019))</f>
        <v/>
      </c>
      <c r="M9019" s="6">
        <f>INT((ROW()-2)/39)+1</f>
        <v/>
      </c>
      <c r="N9019" s="6">
        <f>MOD(ROW()-2,39)+2</f>
        <v/>
      </c>
      <c r="O9019" s="42">
        <f>IF(AND($B9019&lt;&gt;"",$C9019&lt;&gt;"",$B9019&lt;=$C9019),INDEX(Szabalyok!$C:$C,$N9019),"")</f>
        <v/>
      </c>
      <c r="P9019">
        <f>IF(D9019="",P9018,P9018+1)</f>
        <v/>
      </c>
    </row>
    <row r="9020">
      <c r="A9020">
        <f>IF(P9020=P9019,0,P9020)</f>
        <v/>
      </c>
      <c r="B9020" s="41">
        <f>IF($M9020&gt;300,"",IF(OR(INDEX(Bemenet!$E$2:$E$301,$M9020)="",INDEX(Bemenet!$F$2:$F$301,$M9020)=""),"",MAX(INDEX(Bemenet!$E$2:$E$301,$M9020),INDEX(Szabalyok!$A:$A,$N9020))))</f>
        <v/>
      </c>
      <c r="C9020" s="41">
        <f>IF($B9020="","",MIN(INDEX(Bemenet!$F$2:$F$301,$M9020),INDEX(Szabalyok!$B:$B,$N9020)))</f>
        <v/>
      </c>
      <c r="D9020" s="5">
        <f>IF(AND($B9020&lt;&gt;"",$C9020&lt;&gt;"",$B9020&lt;=$C9020),INDEX(Bemenet!$G$2:$G$301,$M9020),"")</f>
        <v/>
      </c>
      <c r="E9020" s="6">
        <f>IF(AND($B9020&lt;&gt;"",$C9020&lt;&gt;"",$B9020&lt;=$C9020),INDEX(Bemenet!$D$2:$D$301,$M9020),"")</f>
        <v/>
      </c>
      <c r="F9020" s="5">
        <f>IF(AND($B9020&lt;&gt;"",$C9020&lt;&gt;"",$B9020&lt;=$C9020),$C9020-$B9020+1,"")</f>
        <v/>
      </c>
      <c r="G9020" s="5">
        <f>IF($F9020="","",$F9020*$D9020)</f>
        <v/>
      </c>
      <c r="H9020" s="42">
        <f>IF($G9020="","",$O9020)</f>
        <v/>
      </c>
      <c r="I9020" s="5">
        <f>IF($G9020="","",$G9020*IF($H9020="",$O9020,$H9020)/100)</f>
        <v/>
      </c>
      <c r="J9020" s="5">
        <f>IF(OR($L9020="",NOT(COUNTIFS($L$2:$L9020,$L9020)=1)),"",SUMIFS($G:$G,$L:$L,$L9020))</f>
        <v/>
      </c>
      <c r="K9020" s="5">
        <f>IF(OR($L9020="",NOT(COUNTIFS($L$2:$L9020,$L9020)=1)),"",SUMIFS($I:$I,$L:$L,$L9020))</f>
        <v/>
      </c>
      <c r="L9020" s="6">
        <f>IF($B9020="","",YEAR($B9020))</f>
        <v/>
      </c>
      <c r="M9020" s="6">
        <f>INT((ROW()-2)/39)+1</f>
        <v/>
      </c>
      <c r="N9020" s="6">
        <f>MOD(ROW()-2,39)+2</f>
        <v/>
      </c>
      <c r="O9020" s="42">
        <f>IF(AND($B9020&lt;&gt;"",$C9020&lt;&gt;"",$B9020&lt;=$C9020),INDEX(Szabalyok!$C:$C,$N9020),"")</f>
        <v/>
      </c>
      <c r="P9020">
        <f>IF(D9020="",P9019,P9019+1)</f>
        <v/>
      </c>
    </row>
    <row r="9021">
      <c r="A9021">
        <f>IF(P9021=P9020,0,P9021)</f>
        <v/>
      </c>
      <c r="B9021" s="41">
        <f>IF($M9021&gt;300,"",IF(OR(INDEX(Bemenet!$E$2:$E$301,$M9021)="",INDEX(Bemenet!$F$2:$F$301,$M9021)=""),"",MAX(INDEX(Bemenet!$E$2:$E$301,$M9021),INDEX(Szabalyok!$A:$A,$N9021))))</f>
        <v/>
      </c>
      <c r="C9021" s="41">
        <f>IF($B9021="","",MIN(INDEX(Bemenet!$F$2:$F$301,$M9021),INDEX(Szabalyok!$B:$B,$N9021)))</f>
        <v/>
      </c>
      <c r="D9021" s="5">
        <f>IF(AND($B9021&lt;&gt;"",$C9021&lt;&gt;"",$B9021&lt;=$C9021),INDEX(Bemenet!$G$2:$G$301,$M9021),"")</f>
        <v/>
      </c>
      <c r="E9021" s="6">
        <f>IF(AND($B9021&lt;&gt;"",$C9021&lt;&gt;"",$B9021&lt;=$C9021),INDEX(Bemenet!$D$2:$D$301,$M9021),"")</f>
        <v/>
      </c>
      <c r="F9021" s="5">
        <f>IF(AND($B9021&lt;&gt;"",$C9021&lt;&gt;"",$B9021&lt;=$C9021),$C9021-$B9021+1,"")</f>
        <v/>
      </c>
      <c r="G9021" s="5">
        <f>IF($F9021="","",$F9021*$D9021)</f>
        <v/>
      </c>
      <c r="H9021" s="42">
        <f>IF($G9021="","",$O9021)</f>
        <v/>
      </c>
      <c r="I9021" s="5">
        <f>IF($G9021="","",$G9021*IF($H9021="",$O9021,$H9021)/100)</f>
        <v/>
      </c>
      <c r="J9021" s="5">
        <f>IF(OR($L9021="",NOT(COUNTIFS($L$2:$L9021,$L9021)=1)),"",SUMIFS($G:$G,$L:$L,$L9021))</f>
        <v/>
      </c>
      <c r="K9021" s="5">
        <f>IF(OR($L9021="",NOT(COUNTIFS($L$2:$L9021,$L9021)=1)),"",SUMIFS($I:$I,$L:$L,$L9021))</f>
        <v/>
      </c>
      <c r="L9021" s="6">
        <f>IF($B9021="","",YEAR($B9021))</f>
        <v/>
      </c>
      <c r="M9021" s="6">
        <f>INT((ROW()-2)/39)+1</f>
        <v/>
      </c>
      <c r="N9021" s="6">
        <f>MOD(ROW()-2,39)+2</f>
        <v/>
      </c>
      <c r="O9021" s="42">
        <f>IF(AND($B9021&lt;&gt;"",$C9021&lt;&gt;"",$B9021&lt;=$C9021),INDEX(Szabalyok!$C:$C,$N9021),"")</f>
        <v/>
      </c>
      <c r="P9021">
        <f>IF(D9021="",P9020,P9020+1)</f>
        <v/>
      </c>
    </row>
    <row r="9022">
      <c r="A9022">
        <f>IF(P9022=P9021,0,P9022)</f>
        <v/>
      </c>
      <c r="B9022" s="41">
        <f>IF($M9022&gt;300,"",IF(OR(INDEX(Bemenet!$E$2:$E$301,$M9022)="",INDEX(Bemenet!$F$2:$F$301,$M9022)=""),"",MAX(INDEX(Bemenet!$E$2:$E$301,$M9022),INDEX(Szabalyok!$A:$A,$N9022))))</f>
        <v/>
      </c>
      <c r="C9022" s="41">
        <f>IF($B9022="","",MIN(INDEX(Bemenet!$F$2:$F$301,$M9022),INDEX(Szabalyok!$B:$B,$N9022)))</f>
        <v/>
      </c>
      <c r="D9022" s="5">
        <f>IF(AND($B9022&lt;&gt;"",$C9022&lt;&gt;"",$B9022&lt;=$C9022),INDEX(Bemenet!$G$2:$G$301,$M9022),"")</f>
        <v/>
      </c>
      <c r="E9022" s="6">
        <f>IF(AND($B9022&lt;&gt;"",$C9022&lt;&gt;"",$B9022&lt;=$C9022),INDEX(Bemenet!$D$2:$D$301,$M9022),"")</f>
        <v/>
      </c>
      <c r="F9022" s="5">
        <f>IF(AND($B9022&lt;&gt;"",$C9022&lt;&gt;"",$B9022&lt;=$C9022),$C9022-$B9022+1,"")</f>
        <v/>
      </c>
      <c r="G9022" s="5">
        <f>IF($F9022="","",$F9022*$D9022)</f>
        <v/>
      </c>
      <c r="H9022" s="42">
        <f>IF($G9022="","",$O9022)</f>
        <v/>
      </c>
      <c r="I9022" s="5">
        <f>IF($G9022="","",$G9022*IF($H9022="",$O9022,$H9022)/100)</f>
        <v/>
      </c>
      <c r="J9022" s="5">
        <f>IF(OR($L9022="",NOT(COUNTIFS($L$2:$L9022,$L9022)=1)),"",SUMIFS($G:$G,$L:$L,$L9022))</f>
        <v/>
      </c>
      <c r="K9022" s="5">
        <f>IF(OR($L9022="",NOT(COUNTIFS($L$2:$L9022,$L9022)=1)),"",SUMIFS($I:$I,$L:$L,$L9022))</f>
        <v/>
      </c>
      <c r="L9022" s="6">
        <f>IF($B9022="","",YEAR($B9022))</f>
        <v/>
      </c>
      <c r="M9022" s="6">
        <f>INT((ROW()-2)/39)+1</f>
        <v/>
      </c>
      <c r="N9022" s="6">
        <f>MOD(ROW()-2,39)+2</f>
        <v/>
      </c>
      <c r="O9022" s="42">
        <f>IF(AND($B9022&lt;&gt;"",$C9022&lt;&gt;"",$B9022&lt;=$C9022),INDEX(Szabalyok!$C:$C,$N9022),"")</f>
        <v/>
      </c>
      <c r="P9022">
        <f>IF(D9022="",P9021,P9021+1)</f>
        <v/>
      </c>
    </row>
    <row r="9023">
      <c r="A9023">
        <f>IF(P9023=P9022,0,P9023)</f>
        <v/>
      </c>
      <c r="B9023" s="41">
        <f>IF($M9023&gt;300,"",IF(OR(INDEX(Bemenet!$E$2:$E$301,$M9023)="",INDEX(Bemenet!$F$2:$F$301,$M9023)=""),"",MAX(INDEX(Bemenet!$E$2:$E$301,$M9023),INDEX(Szabalyok!$A:$A,$N9023))))</f>
        <v/>
      </c>
      <c r="C9023" s="41">
        <f>IF($B9023="","",MIN(INDEX(Bemenet!$F$2:$F$301,$M9023),INDEX(Szabalyok!$B:$B,$N9023)))</f>
        <v/>
      </c>
      <c r="D9023" s="5">
        <f>IF(AND($B9023&lt;&gt;"",$C9023&lt;&gt;"",$B9023&lt;=$C9023),INDEX(Bemenet!$G$2:$G$301,$M9023),"")</f>
        <v/>
      </c>
      <c r="E9023" s="6">
        <f>IF(AND($B9023&lt;&gt;"",$C9023&lt;&gt;"",$B9023&lt;=$C9023),INDEX(Bemenet!$D$2:$D$301,$M9023),"")</f>
        <v/>
      </c>
      <c r="F9023" s="5">
        <f>IF(AND($B9023&lt;&gt;"",$C9023&lt;&gt;"",$B9023&lt;=$C9023),$C9023-$B9023+1,"")</f>
        <v/>
      </c>
      <c r="G9023" s="5">
        <f>IF($F9023="","",$F9023*$D9023)</f>
        <v/>
      </c>
      <c r="H9023" s="42">
        <f>IF($G9023="","",$O9023)</f>
        <v/>
      </c>
      <c r="I9023" s="5">
        <f>IF($G9023="","",$G9023*IF($H9023="",$O9023,$H9023)/100)</f>
        <v/>
      </c>
      <c r="J9023" s="5">
        <f>IF(OR($L9023="",NOT(COUNTIFS($L$2:$L9023,$L9023)=1)),"",SUMIFS($G:$G,$L:$L,$L9023))</f>
        <v/>
      </c>
      <c r="K9023" s="5">
        <f>IF(OR($L9023="",NOT(COUNTIFS($L$2:$L9023,$L9023)=1)),"",SUMIFS($I:$I,$L:$L,$L9023))</f>
        <v/>
      </c>
      <c r="L9023" s="6">
        <f>IF($B9023="","",YEAR($B9023))</f>
        <v/>
      </c>
      <c r="M9023" s="6">
        <f>INT((ROW()-2)/39)+1</f>
        <v/>
      </c>
      <c r="N9023" s="6">
        <f>MOD(ROW()-2,39)+2</f>
        <v/>
      </c>
      <c r="O9023" s="42">
        <f>IF(AND($B9023&lt;&gt;"",$C9023&lt;&gt;"",$B9023&lt;=$C9023),INDEX(Szabalyok!$C:$C,$N9023),"")</f>
        <v/>
      </c>
      <c r="P9023">
        <f>IF(D9023="",P9022,P9022+1)</f>
        <v/>
      </c>
    </row>
    <row r="9024">
      <c r="A9024">
        <f>IF(P9024=P9023,0,P9024)</f>
        <v/>
      </c>
      <c r="B9024" s="41">
        <f>IF($M9024&gt;300,"",IF(OR(INDEX(Bemenet!$E$2:$E$301,$M9024)="",INDEX(Bemenet!$F$2:$F$301,$M9024)=""),"",MAX(INDEX(Bemenet!$E$2:$E$301,$M9024),INDEX(Szabalyok!$A:$A,$N9024))))</f>
        <v/>
      </c>
      <c r="C9024" s="41">
        <f>IF($B9024="","",MIN(INDEX(Bemenet!$F$2:$F$301,$M9024),INDEX(Szabalyok!$B:$B,$N9024)))</f>
        <v/>
      </c>
      <c r="D9024" s="5">
        <f>IF(AND($B9024&lt;&gt;"",$C9024&lt;&gt;"",$B9024&lt;=$C9024),INDEX(Bemenet!$G$2:$G$301,$M9024),"")</f>
        <v/>
      </c>
      <c r="E9024" s="6">
        <f>IF(AND($B9024&lt;&gt;"",$C9024&lt;&gt;"",$B9024&lt;=$C9024),INDEX(Bemenet!$D$2:$D$301,$M9024),"")</f>
        <v/>
      </c>
      <c r="F9024" s="5">
        <f>IF(AND($B9024&lt;&gt;"",$C9024&lt;&gt;"",$B9024&lt;=$C9024),$C9024-$B9024+1,"")</f>
        <v/>
      </c>
      <c r="G9024" s="5">
        <f>IF($F9024="","",$F9024*$D9024)</f>
        <v/>
      </c>
      <c r="H9024" s="42">
        <f>IF($G9024="","",$O9024)</f>
        <v/>
      </c>
      <c r="I9024" s="5">
        <f>IF($G9024="","",$G9024*IF($H9024="",$O9024,$H9024)/100)</f>
        <v/>
      </c>
      <c r="J9024" s="5">
        <f>IF(OR($L9024="",NOT(COUNTIFS($L$2:$L9024,$L9024)=1)),"",SUMIFS($G:$G,$L:$L,$L9024))</f>
        <v/>
      </c>
      <c r="K9024" s="5">
        <f>IF(OR($L9024="",NOT(COUNTIFS($L$2:$L9024,$L9024)=1)),"",SUMIFS($I:$I,$L:$L,$L9024))</f>
        <v/>
      </c>
      <c r="L9024" s="6">
        <f>IF($B9024="","",YEAR($B9024))</f>
        <v/>
      </c>
      <c r="M9024" s="6">
        <f>INT((ROW()-2)/39)+1</f>
        <v/>
      </c>
      <c r="N9024" s="6">
        <f>MOD(ROW()-2,39)+2</f>
        <v/>
      </c>
      <c r="O9024" s="42">
        <f>IF(AND($B9024&lt;&gt;"",$C9024&lt;&gt;"",$B9024&lt;=$C9024),INDEX(Szabalyok!$C:$C,$N9024),"")</f>
        <v/>
      </c>
      <c r="P9024">
        <f>IF(D9024="",P9023,P9023+1)</f>
        <v/>
      </c>
    </row>
    <row r="9025">
      <c r="A9025">
        <f>IF(P9025=P9024,0,P9025)</f>
        <v/>
      </c>
      <c r="B9025" s="41">
        <f>IF($M9025&gt;300,"",IF(OR(INDEX(Bemenet!$E$2:$E$301,$M9025)="",INDEX(Bemenet!$F$2:$F$301,$M9025)=""),"",MAX(INDEX(Bemenet!$E$2:$E$301,$M9025),INDEX(Szabalyok!$A:$A,$N9025))))</f>
        <v/>
      </c>
      <c r="C9025" s="41">
        <f>IF($B9025="","",MIN(INDEX(Bemenet!$F$2:$F$301,$M9025),INDEX(Szabalyok!$B:$B,$N9025)))</f>
        <v/>
      </c>
      <c r="D9025" s="5">
        <f>IF(AND($B9025&lt;&gt;"",$C9025&lt;&gt;"",$B9025&lt;=$C9025),INDEX(Bemenet!$G$2:$G$301,$M9025),"")</f>
        <v/>
      </c>
      <c r="E9025" s="6">
        <f>IF(AND($B9025&lt;&gt;"",$C9025&lt;&gt;"",$B9025&lt;=$C9025),INDEX(Bemenet!$D$2:$D$301,$M9025),"")</f>
        <v/>
      </c>
      <c r="F9025" s="5">
        <f>IF(AND($B9025&lt;&gt;"",$C9025&lt;&gt;"",$B9025&lt;=$C9025),$C9025-$B9025+1,"")</f>
        <v/>
      </c>
      <c r="G9025" s="5">
        <f>IF($F9025="","",$F9025*$D9025)</f>
        <v/>
      </c>
      <c r="H9025" s="42">
        <f>IF($G9025="","",$O9025)</f>
        <v/>
      </c>
      <c r="I9025" s="5">
        <f>IF($G9025="","",$G9025*IF($H9025="",$O9025,$H9025)/100)</f>
        <v/>
      </c>
      <c r="J9025" s="5">
        <f>IF(OR($L9025="",NOT(COUNTIFS($L$2:$L9025,$L9025)=1)),"",SUMIFS($G:$G,$L:$L,$L9025))</f>
        <v/>
      </c>
      <c r="K9025" s="5">
        <f>IF(OR($L9025="",NOT(COUNTIFS($L$2:$L9025,$L9025)=1)),"",SUMIFS($I:$I,$L:$L,$L9025))</f>
        <v/>
      </c>
      <c r="L9025" s="6">
        <f>IF($B9025="","",YEAR($B9025))</f>
        <v/>
      </c>
      <c r="M9025" s="6">
        <f>INT((ROW()-2)/39)+1</f>
        <v/>
      </c>
      <c r="N9025" s="6">
        <f>MOD(ROW()-2,39)+2</f>
        <v/>
      </c>
      <c r="O9025" s="42">
        <f>IF(AND($B9025&lt;&gt;"",$C9025&lt;&gt;"",$B9025&lt;=$C9025),INDEX(Szabalyok!$C:$C,$N9025),"")</f>
        <v/>
      </c>
      <c r="P9025">
        <f>IF(D9025="",P9024,P9024+1)</f>
        <v/>
      </c>
    </row>
    <row r="9026">
      <c r="A9026">
        <f>IF(P9026=P9025,0,P9026)</f>
        <v/>
      </c>
      <c r="B9026" s="41">
        <f>IF($M9026&gt;300,"",IF(OR(INDEX(Bemenet!$E$2:$E$301,$M9026)="",INDEX(Bemenet!$F$2:$F$301,$M9026)=""),"",MAX(INDEX(Bemenet!$E$2:$E$301,$M9026),INDEX(Szabalyok!$A:$A,$N9026))))</f>
        <v/>
      </c>
      <c r="C9026" s="41">
        <f>IF($B9026="","",MIN(INDEX(Bemenet!$F$2:$F$301,$M9026),INDEX(Szabalyok!$B:$B,$N9026)))</f>
        <v/>
      </c>
      <c r="D9026" s="5">
        <f>IF(AND($B9026&lt;&gt;"",$C9026&lt;&gt;"",$B9026&lt;=$C9026),INDEX(Bemenet!$G$2:$G$301,$M9026),"")</f>
        <v/>
      </c>
      <c r="E9026" s="6">
        <f>IF(AND($B9026&lt;&gt;"",$C9026&lt;&gt;"",$B9026&lt;=$C9026),INDEX(Bemenet!$D$2:$D$301,$M9026),"")</f>
        <v/>
      </c>
      <c r="F9026" s="5">
        <f>IF(AND($B9026&lt;&gt;"",$C9026&lt;&gt;"",$B9026&lt;=$C9026),$C9026-$B9026+1,"")</f>
        <v/>
      </c>
      <c r="G9026" s="5">
        <f>IF($F9026="","",$F9026*$D9026)</f>
        <v/>
      </c>
      <c r="H9026" s="42">
        <f>IF($G9026="","",$O9026)</f>
        <v/>
      </c>
      <c r="I9026" s="5">
        <f>IF($G9026="","",$G9026*IF($H9026="",$O9026,$H9026)/100)</f>
        <v/>
      </c>
      <c r="J9026" s="5">
        <f>IF(OR($L9026="",NOT(COUNTIFS($L$2:$L9026,$L9026)=1)),"",SUMIFS($G:$G,$L:$L,$L9026))</f>
        <v/>
      </c>
      <c r="K9026" s="5">
        <f>IF(OR($L9026="",NOT(COUNTIFS($L$2:$L9026,$L9026)=1)),"",SUMIFS($I:$I,$L:$L,$L9026))</f>
        <v/>
      </c>
      <c r="L9026" s="6">
        <f>IF($B9026="","",YEAR($B9026))</f>
        <v/>
      </c>
      <c r="M9026" s="6">
        <f>INT((ROW()-2)/39)+1</f>
        <v/>
      </c>
      <c r="N9026" s="6">
        <f>MOD(ROW()-2,39)+2</f>
        <v/>
      </c>
      <c r="O9026" s="42">
        <f>IF(AND($B9026&lt;&gt;"",$C9026&lt;&gt;"",$B9026&lt;=$C9026),INDEX(Szabalyok!$C:$C,$N9026),"")</f>
        <v/>
      </c>
      <c r="P9026">
        <f>IF(D9026="",P9025,P9025+1)</f>
        <v/>
      </c>
    </row>
    <row r="9027">
      <c r="A9027">
        <f>IF(P9027=P9026,0,P9027)</f>
        <v/>
      </c>
      <c r="B9027" s="41">
        <f>IF($M9027&gt;300,"",IF(OR(INDEX(Bemenet!$E$2:$E$301,$M9027)="",INDEX(Bemenet!$F$2:$F$301,$M9027)=""),"",MAX(INDEX(Bemenet!$E$2:$E$301,$M9027),INDEX(Szabalyok!$A:$A,$N9027))))</f>
        <v/>
      </c>
      <c r="C9027" s="41">
        <f>IF($B9027="","",MIN(INDEX(Bemenet!$F$2:$F$301,$M9027),INDEX(Szabalyok!$B:$B,$N9027)))</f>
        <v/>
      </c>
      <c r="D9027" s="5">
        <f>IF(AND($B9027&lt;&gt;"",$C9027&lt;&gt;"",$B9027&lt;=$C9027),INDEX(Bemenet!$G$2:$G$301,$M9027),"")</f>
        <v/>
      </c>
      <c r="E9027" s="6">
        <f>IF(AND($B9027&lt;&gt;"",$C9027&lt;&gt;"",$B9027&lt;=$C9027),INDEX(Bemenet!$D$2:$D$301,$M9027),"")</f>
        <v/>
      </c>
      <c r="F9027" s="5">
        <f>IF(AND($B9027&lt;&gt;"",$C9027&lt;&gt;"",$B9027&lt;=$C9027),$C9027-$B9027+1,"")</f>
        <v/>
      </c>
      <c r="G9027" s="5">
        <f>IF($F9027="","",$F9027*$D9027)</f>
        <v/>
      </c>
      <c r="H9027" s="42">
        <f>IF($G9027="","",$O9027)</f>
        <v/>
      </c>
      <c r="I9027" s="5">
        <f>IF($G9027="","",$G9027*IF($H9027="",$O9027,$H9027)/100)</f>
        <v/>
      </c>
      <c r="J9027" s="5">
        <f>IF(OR($L9027="",NOT(COUNTIFS($L$2:$L9027,$L9027)=1)),"",SUMIFS($G:$G,$L:$L,$L9027))</f>
        <v/>
      </c>
      <c r="K9027" s="5">
        <f>IF(OR($L9027="",NOT(COUNTIFS($L$2:$L9027,$L9027)=1)),"",SUMIFS($I:$I,$L:$L,$L9027))</f>
        <v/>
      </c>
      <c r="L9027" s="6">
        <f>IF($B9027="","",YEAR($B9027))</f>
        <v/>
      </c>
      <c r="M9027" s="6">
        <f>INT((ROW()-2)/39)+1</f>
        <v/>
      </c>
      <c r="N9027" s="6">
        <f>MOD(ROW()-2,39)+2</f>
        <v/>
      </c>
      <c r="O9027" s="42">
        <f>IF(AND($B9027&lt;&gt;"",$C9027&lt;&gt;"",$B9027&lt;=$C9027),INDEX(Szabalyok!$C:$C,$N9027),"")</f>
        <v/>
      </c>
      <c r="P9027">
        <f>IF(D9027="",P9026,P9026+1)</f>
        <v/>
      </c>
    </row>
    <row r="9028">
      <c r="A9028">
        <f>IF(P9028=P9027,0,P9028)</f>
        <v/>
      </c>
      <c r="B9028" s="41">
        <f>IF($M9028&gt;300,"",IF(OR(INDEX(Bemenet!$E$2:$E$301,$M9028)="",INDEX(Bemenet!$F$2:$F$301,$M9028)=""),"",MAX(INDEX(Bemenet!$E$2:$E$301,$M9028),INDEX(Szabalyok!$A:$A,$N9028))))</f>
        <v/>
      </c>
      <c r="C9028" s="41">
        <f>IF($B9028="","",MIN(INDEX(Bemenet!$F$2:$F$301,$M9028),INDEX(Szabalyok!$B:$B,$N9028)))</f>
        <v/>
      </c>
      <c r="D9028" s="5">
        <f>IF(AND($B9028&lt;&gt;"",$C9028&lt;&gt;"",$B9028&lt;=$C9028),INDEX(Bemenet!$G$2:$G$301,$M9028),"")</f>
        <v/>
      </c>
      <c r="E9028" s="6">
        <f>IF(AND($B9028&lt;&gt;"",$C9028&lt;&gt;"",$B9028&lt;=$C9028),INDEX(Bemenet!$D$2:$D$301,$M9028),"")</f>
        <v/>
      </c>
      <c r="F9028" s="5">
        <f>IF(AND($B9028&lt;&gt;"",$C9028&lt;&gt;"",$B9028&lt;=$C9028),$C9028-$B9028+1,"")</f>
        <v/>
      </c>
      <c r="G9028" s="5">
        <f>IF($F9028="","",$F9028*$D9028)</f>
        <v/>
      </c>
      <c r="H9028" s="42">
        <f>IF($G9028="","",$O9028)</f>
        <v/>
      </c>
      <c r="I9028" s="5">
        <f>IF($G9028="","",$G9028*IF($H9028="",$O9028,$H9028)/100)</f>
        <v/>
      </c>
      <c r="J9028" s="5">
        <f>IF(OR($L9028="",NOT(COUNTIFS($L$2:$L9028,$L9028)=1)),"",SUMIFS($G:$G,$L:$L,$L9028))</f>
        <v/>
      </c>
      <c r="K9028" s="5">
        <f>IF(OR($L9028="",NOT(COUNTIFS($L$2:$L9028,$L9028)=1)),"",SUMIFS($I:$I,$L:$L,$L9028))</f>
        <v/>
      </c>
      <c r="L9028" s="6">
        <f>IF($B9028="","",YEAR($B9028))</f>
        <v/>
      </c>
      <c r="M9028" s="6">
        <f>INT((ROW()-2)/39)+1</f>
        <v/>
      </c>
      <c r="N9028" s="6">
        <f>MOD(ROW()-2,39)+2</f>
        <v/>
      </c>
      <c r="O9028" s="42">
        <f>IF(AND($B9028&lt;&gt;"",$C9028&lt;&gt;"",$B9028&lt;=$C9028),INDEX(Szabalyok!$C:$C,$N9028),"")</f>
        <v/>
      </c>
      <c r="P9028">
        <f>IF(D9028="",P9027,P9027+1)</f>
        <v/>
      </c>
    </row>
    <row r="9029">
      <c r="A9029">
        <f>IF(P9029=P9028,0,P9029)</f>
        <v/>
      </c>
      <c r="B9029" s="41">
        <f>IF($M9029&gt;300,"",IF(OR(INDEX(Bemenet!$E$2:$E$301,$M9029)="",INDEX(Bemenet!$F$2:$F$301,$M9029)=""),"",MAX(INDEX(Bemenet!$E$2:$E$301,$M9029),INDEX(Szabalyok!$A:$A,$N9029))))</f>
        <v/>
      </c>
      <c r="C9029" s="41">
        <f>IF($B9029="","",MIN(INDEX(Bemenet!$F$2:$F$301,$M9029),INDEX(Szabalyok!$B:$B,$N9029)))</f>
        <v/>
      </c>
      <c r="D9029" s="5">
        <f>IF(AND($B9029&lt;&gt;"",$C9029&lt;&gt;"",$B9029&lt;=$C9029),INDEX(Bemenet!$G$2:$G$301,$M9029),"")</f>
        <v/>
      </c>
      <c r="E9029" s="6">
        <f>IF(AND($B9029&lt;&gt;"",$C9029&lt;&gt;"",$B9029&lt;=$C9029),INDEX(Bemenet!$D$2:$D$301,$M9029),"")</f>
        <v/>
      </c>
      <c r="F9029" s="5">
        <f>IF(AND($B9029&lt;&gt;"",$C9029&lt;&gt;"",$B9029&lt;=$C9029),$C9029-$B9029+1,"")</f>
        <v/>
      </c>
      <c r="G9029" s="5">
        <f>IF($F9029="","",$F9029*$D9029)</f>
        <v/>
      </c>
      <c r="H9029" s="42">
        <f>IF($G9029="","",$O9029)</f>
        <v/>
      </c>
      <c r="I9029" s="5">
        <f>IF($G9029="","",$G9029*IF($H9029="",$O9029,$H9029)/100)</f>
        <v/>
      </c>
      <c r="J9029" s="5">
        <f>IF(OR($L9029="",NOT(COUNTIFS($L$2:$L9029,$L9029)=1)),"",SUMIFS($G:$G,$L:$L,$L9029))</f>
        <v/>
      </c>
      <c r="K9029" s="5">
        <f>IF(OR($L9029="",NOT(COUNTIFS($L$2:$L9029,$L9029)=1)),"",SUMIFS($I:$I,$L:$L,$L9029))</f>
        <v/>
      </c>
      <c r="L9029" s="6">
        <f>IF($B9029="","",YEAR($B9029))</f>
        <v/>
      </c>
      <c r="M9029" s="6">
        <f>INT((ROW()-2)/39)+1</f>
        <v/>
      </c>
      <c r="N9029" s="6">
        <f>MOD(ROW()-2,39)+2</f>
        <v/>
      </c>
      <c r="O9029" s="42">
        <f>IF(AND($B9029&lt;&gt;"",$C9029&lt;&gt;"",$B9029&lt;=$C9029),INDEX(Szabalyok!$C:$C,$N9029),"")</f>
        <v/>
      </c>
      <c r="P9029">
        <f>IF(D9029="",P9028,P9028+1)</f>
        <v/>
      </c>
    </row>
    <row r="9030">
      <c r="A9030">
        <f>IF(P9030=P9029,0,P9030)</f>
        <v/>
      </c>
      <c r="B9030" s="41">
        <f>IF($M9030&gt;300,"",IF(OR(INDEX(Bemenet!$E$2:$E$301,$M9030)="",INDEX(Bemenet!$F$2:$F$301,$M9030)=""),"",MAX(INDEX(Bemenet!$E$2:$E$301,$M9030),INDEX(Szabalyok!$A:$A,$N9030))))</f>
        <v/>
      </c>
      <c r="C9030" s="41">
        <f>IF($B9030="","",MIN(INDEX(Bemenet!$F$2:$F$301,$M9030),INDEX(Szabalyok!$B:$B,$N9030)))</f>
        <v/>
      </c>
      <c r="D9030" s="5">
        <f>IF(AND($B9030&lt;&gt;"",$C9030&lt;&gt;"",$B9030&lt;=$C9030),INDEX(Bemenet!$G$2:$G$301,$M9030),"")</f>
        <v/>
      </c>
      <c r="E9030" s="6">
        <f>IF(AND($B9030&lt;&gt;"",$C9030&lt;&gt;"",$B9030&lt;=$C9030),INDEX(Bemenet!$D$2:$D$301,$M9030),"")</f>
        <v/>
      </c>
      <c r="F9030" s="5">
        <f>IF(AND($B9030&lt;&gt;"",$C9030&lt;&gt;"",$B9030&lt;=$C9030),$C9030-$B9030+1,"")</f>
        <v/>
      </c>
      <c r="G9030" s="5">
        <f>IF($F9030="","",$F9030*$D9030)</f>
        <v/>
      </c>
      <c r="H9030" s="42">
        <f>IF($G9030="","",$O9030)</f>
        <v/>
      </c>
      <c r="I9030" s="5">
        <f>IF($G9030="","",$G9030*IF($H9030="",$O9030,$H9030)/100)</f>
        <v/>
      </c>
      <c r="J9030" s="5">
        <f>IF(OR($L9030="",NOT(COUNTIFS($L$2:$L9030,$L9030)=1)),"",SUMIFS($G:$G,$L:$L,$L9030))</f>
        <v/>
      </c>
      <c r="K9030" s="5">
        <f>IF(OR($L9030="",NOT(COUNTIFS($L$2:$L9030,$L9030)=1)),"",SUMIFS($I:$I,$L:$L,$L9030))</f>
        <v/>
      </c>
      <c r="L9030" s="6">
        <f>IF($B9030="","",YEAR($B9030))</f>
        <v/>
      </c>
      <c r="M9030" s="6">
        <f>INT((ROW()-2)/39)+1</f>
        <v/>
      </c>
      <c r="N9030" s="6">
        <f>MOD(ROW()-2,39)+2</f>
        <v/>
      </c>
      <c r="O9030" s="42">
        <f>IF(AND($B9030&lt;&gt;"",$C9030&lt;&gt;"",$B9030&lt;=$C9030),INDEX(Szabalyok!$C:$C,$N9030),"")</f>
        <v/>
      </c>
      <c r="P9030">
        <f>IF(D9030="",P9029,P9029+1)</f>
        <v/>
      </c>
    </row>
    <row r="9031">
      <c r="A9031">
        <f>IF(P9031=P9030,0,P9031)</f>
        <v/>
      </c>
      <c r="B9031" s="41">
        <f>IF($M9031&gt;300,"",IF(OR(INDEX(Bemenet!$E$2:$E$301,$M9031)="",INDEX(Bemenet!$F$2:$F$301,$M9031)=""),"",MAX(INDEX(Bemenet!$E$2:$E$301,$M9031),INDEX(Szabalyok!$A:$A,$N9031))))</f>
        <v/>
      </c>
      <c r="C9031" s="41">
        <f>IF($B9031="","",MIN(INDEX(Bemenet!$F$2:$F$301,$M9031),INDEX(Szabalyok!$B:$B,$N9031)))</f>
        <v/>
      </c>
      <c r="D9031" s="5">
        <f>IF(AND($B9031&lt;&gt;"",$C9031&lt;&gt;"",$B9031&lt;=$C9031),INDEX(Bemenet!$G$2:$G$301,$M9031),"")</f>
        <v/>
      </c>
      <c r="E9031" s="6">
        <f>IF(AND($B9031&lt;&gt;"",$C9031&lt;&gt;"",$B9031&lt;=$C9031),INDEX(Bemenet!$D$2:$D$301,$M9031),"")</f>
        <v/>
      </c>
      <c r="F9031" s="5">
        <f>IF(AND($B9031&lt;&gt;"",$C9031&lt;&gt;"",$B9031&lt;=$C9031),$C9031-$B9031+1,"")</f>
        <v/>
      </c>
      <c r="G9031" s="5">
        <f>IF($F9031="","",$F9031*$D9031)</f>
        <v/>
      </c>
      <c r="H9031" s="42">
        <f>IF($G9031="","",$O9031)</f>
        <v/>
      </c>
      <c r="I9031" s="5">
        <f>IF($G9031="","",$G9031*IF($H9031="",$O9031,$H9031)/100)</f>
        <v/>
      </c>
      <c r="J9031" s="5">
        <f>IF(OR($L9031="",NOT(COUNTIFS($L$2:$L9031,$L9031)=1)),"",SUMIFS($G:$G,$L:$L,$L9031))</f>
        <v/>
      </c>
      <c r="K9031" s="5">
        <f>IF(OR($L9031="",NOT(COUNTIFS($L$2:$L9031,$L9031)=1)),"",SUMIFS($I:$I,$L:$L,$L9031))</f>
        <v/>
      </c>
      <c r="L9031" s="6">
        <f>IF($B9031="","",YEAR($B9031))</f>
        <v/>
      </c>
      <c r="M9031" s="6">
        <f>INT((ROW()-2)/39)+1</f>
        <v/>
      </c>
      <c r="N9031" s="6">
        <f>MOD(ROW()-2,39)+2</f>
        <v/>
      </c>
      <c r="O9031" s="42">
        <f>IF(AND($B9031&lt;&gt;"",$C9031&lt;&gt;"",$B9031&lt;=$C9031),INDEX(Szabalyok!$C:$C,$N9031),"")</f>
        <v/>
      </c>
      <c r="P9031">
        <f>IF(D9031="",P9030,P9030+1)</f>
        <v/>
      </c>
    </row>
    <row r="9032">
      <c r="A9032">
        <f>IF(P9032=P9031,0,P9032)</f>
        <v/>
      </c>
      <c r="B9032" s="41">
        <f>IF($M9032&gt;300,"",IF(OR(INDEX(Bemenet!$E$2:$E$301,$M9032)="",INDEX(Bemenet!$F$2:$F$301,$M9032)=""),"",MAX(INDEX(Bemenet!$E$2:$E$301,$M9032),INDEX(Szabalyok!$A:$A,$N9032))))</f>
        <v/>
      </c>
      <c r="C9032" s="41">
        <f>IF($B9032="","",MIN(INDEX(Bemenet!$F$2:$F$301,$M9032),INDEX(Szabalyok!$B:$B,$N9032)))</f>
        <v/>
      </c>
      <c r="D9032" s="5">
        <f>IF(AND($B9032&lt;&gt;"",$C9032&lt;&gt;"",$B9032&lt;=$C9032),INDEX(Bemenet!$G$2:$G$301,$M9032),"")</f>
        <v/>
      </c>
      <c r="E9032" s="6">
        <f>IF(AND($B9032&lt;&gt;"",$C9032&lt;&gt;"",$B9032&lt;=$C9032),INDEX(Bemenet!$D$2:$D$301,$M9032),"")</f>
        <v/>
      </c>
      <c r="F9032" s="5">
        <f>IF(AND($B9032&lt;&gt;"",$C9032&lt;&gt;"",$B9032&lt;=$C9032),$C9032-$B9032+1,"")</f>
        <v/>
      </c>
      <c r="G9032" s="5">
        <f>IF($F9032="","",$F9032*$D9032)</f>
        <v/>
      </c>
      <c r="H9032" s="42">
        <f>IF($G9032="","",$O9032)</f>
        <v/>
      </c>
      <c r="I9032" s="5">
        <f>IF($G9032="","",$G9032*IF($H9032="",$O9032,$H9032)/100)</f>
        <v/>
      </c>
      <c r="J9032" s="5">
        <f>IF(OR($L9032="",NOT(COUNTIFS($L$2:$L9032,$L9032)=1)),"",SUMIFS($G:$G,$L:$L,$L9032))</f>
        <v/>
      </c>
      <c r="K9032" s="5">
        <f>IF(OR($L9032="",NOT(COUNTIFS($L$2:$L9032,$L9032)=1)),"",SUMIFS($I:$I,$L:$L,$L9032))</f>
        <v/>
      </c>
      <c r="L9032" s="6">
        <f>IF($B9032="","",YEAR($B9032))</f>
        <v/>
      </c>
      <c r="M9032" s="6">
        <f>INT((ROW()-2)/39)+1</f>
        <v/>
      </c>
      <c r="N9032" s="6">
        <f>MOD(ROW()-2,39)+2</f>
        <v/>
      </c>
      <c r="O9032" s="42">
        <f>IF(AND($B9032&lt;&gt;"",$C9032&lt;&gt;"",$B9032&lt;=$C9032),INDEX(Szabalyok!$C:$C,$N9032),"")</f>
        <v/>
      </c>
      <c r="P9032">
        <f>IF(D9032="",P9031,P9031+1)</f>
        <v/>
      </c>
    </row>
    <row r="9033">
      <c r="A9033">
        <f>IF(P9033=P9032,0,P9033)</f>
        <v/>
      </c>
      <c r="B9033" s="41">
        <f>IF($M9033&gt;300,"",IF(OR(INDEX(Bemenet!$E$2:$E$301,$M9033)="",INDEX(Bemenet!$F$2:$F$301,$M9033)=""),"",MAX(INDEX(Bemenet!$E$2:$E$301,$M9033),INDEX(Szabalyok!$A:$A,$N9033))))</f>
        <v/>
      </c>
      <c r="C9033" s="41">
        <f>IF($B9033="","",MIN(INDEX(Bemenet!$F$2:$F$301,$M9033),INDEX(Szabalyok!$B:$B,$N9033)))</f>
        <v/>
      </c>
      <c r="D9033" s="5">
        <f>IF(AND($B9033&lt;&gt;"",$C9033&lt;&gt;"",$B9033&lt;=$C9033),INDEX(Bemenet!$G$2:$G$301,$M9033),"")</f>
        <v/>
      </c>
      <c r="E9033" s="6">
        <f>IF(AND($B9033&lt;&gt;"",$C9033&lt;&gt;"",$B9033&lt;=$C9033),INDEX(Bemenet!$D$2:$D$301,$M9033),"")</f>
        <v/>
      </c>
      <c r="F9033" s="5">
        <f>IF(AND($B9033&lt;&gt;"",$C9033&lt;&gt;"",$B9033&lt;=$C9033),$C9033-$B9033+1,"")</f>
        <v/>
      </c>
      <c r="G9033" s="5">
        <f>IF($F9033="","",$F9033*$D9033)</f>
        <v/>
      </c>
      <c r="H9033" s="42">
        <f>IF($G9033="","",$O9033)</f>
        <v/>
      </c>
      <c r="I9033" s="5">
        <f>IF($G9033="","",$G9033*IF($H9033="",$O9033,$H9033)/100)</f>
        <v/>
      </c>
      <c r="J9033" s="5">
        <f>IF(OR($L9033="",NOT(COUNTIFS($L$2:$L9033,$L9033)=1)),"",SUMIFS($G:$G,$L:$L,$L9033))</f>
        <v/>
      </c>
      <c r="K9033" s="5">
        <f>IF(OR($L9033="",NOT(COUNTIFS($L$2:$L9033,$L9033)=1)),"",SUMIFS($I:$I,$L:$L,$L9033))</f>
        <v/>
      </c>
      <c r="L9033" s="6">
        <f>IF($B9033="","",YEAR($B9033))</f>
        <v/>
      </c>
      <c r="M9033" s="6">
        <f>INT((ROW()-2)/39)+1</f>
        <v/>
      </c>
      <c r="N9033" s="6">
        <f>MOD(ROW()-2,39)+2</f>
        <v/>
      </c>
      <c r="O9033" s="42">
        <f>IF(AND($B9033&lt;&gt;"",$C9033&lt;&gt;"",$B9033&lt;=$C9033),INDEX(Szabalyok!$C:$C,$N9033),"")</f>
        <v/>
      </c>
      <c r="P9033">
        <f>IF(D9033="",P9032,P9032+1)</f>
        <v/>
      </c>
    </row>
    <row r="9034">
      <c r="A9034">
        <f>IF(P9034=P9033,0,P9034)</f>
        <v/>
      </c>
      <c r="B9034" s="41">
        <f>IF($M9034&gt;300,"",IF(OR(INDEX(Bemenet!$E$2:$E$301,$M9034)="",INDEX(Bemenet!$F$2:$F$301,$M9034)=""),"",MAX(INDEX(Bemenet!$E$2:$E$301,$M9034),INDEX(Szabalyok!$A:$A,$N9034))))</f>
        <v/>
      </c>
      <c r="C9034" s="41">
        <f>IF($B9034="","",MIN(INDEX(Bemenet!$F$2:$F$301,$M9034),INDEX(Szabalyok!$B:$B,$N9034)))</f>
        <v/>
      </c>
      <c r="D9034" s="5">
        <f>IF(AND($B9034&lt;&gt;"",$C9034&lt;&gt;"",$B9034&lt;=$C9034),INDEX(Bemenet!$G$2:$G$301,$M9034),"")</f>
        <v/>
      </c>
      <c r="E9034" s="6">
        <f>IF(AND($B9034&lt;&gt;"",$C9034&lt;&gt;"",$B9034&lt;=$C9034),INDEX(Bemenet!$D$2:$D$301,$M9034),"")</f>
        <v/>
      </c>
      <c r="F9034" s="5">
        <f>IF(AND($B9034&lt;&gt;"",$C9034&lt;&gt;"",$B9034&lt;=$C9034),$C9034-$B9034+1,"")</f>
        <v/>
      </c>
      <c r="G9034" s="5">
        <f>IF($F9034="","",$F9034*$D9034)</f>
        <v/>
      </c>
      <c r="H9034" s="42">
        <f>IF($G9034="","",$O9034)</f>
        <v/>
      </c>
      <c r="I9034" s="5">
        <f>IF($G9034="","",$G9034*IF($H9034="",$O9034,$H9034)/100)</f>
        <v/>
      </c>
      <c r="J9034" s="5">
        <f>IF(OR($L9034="",NOT(COUNTIFS($L$2:$L9034,$L9034)=1)),"",SUMIFS($G:$G,$L:$L,$L9034))</f>
        <v/>
      </c>
      <c r="K9034" s="5">
        <f>IF(OR($L9034="",NOT(COUNTIFS($L$2:$L9034,$L9034)=1)),"",SUMIFS($I:$I,$L:$L,$L9034))</f>
        <v/>
      </c>
      <c r="L9034" s="6">
        <f>IF($B9034="","",YEAR($B9034))</f>
        <v/>
      </c>
      <c r="M9034" s="6">
        <f>INT((ROW()-2)/39)+1</f>
        <v/>
      </c>
      <c r="N9034" s="6">
        <f>MOD(ROW()-2,39)+2</f>
        <v/>
      </c>
      <c r="O9034" s="42">
        <f>IF(AND($B9034&lt;&gt;"",$C9034&lt;&gt;"",$B9034&lt;=$C9034),INDEX(Szabalyok!$C:$C,$N9034),"")</f>
        <v/>
      </c>
      <c r="P9034">
        <f>IF(D9034="",P9033,P9033+1)</f>
        <v/>
      </c>
    </row>
    <row r="9035">
      <c r="A9035">
        <f>IF(P9035=P9034,0,P9035)</f>
        <v/>
      </c>
      <c r="B9035" s="41">
        <f>IF($M9035&gt;300,"",IF(OR(INDEX(Bemenet!$E$2:$E$301,$M9035)="",INDEX(Bemenet!$F$2:$F$301,$M9035)=""),"",MAX(INDEX(Bemenet!$E$2:$E$301,$M9035),INDEX(Szabalyok!$A:$A,$N9035))))</f>
        <v/>
      </c>
      <c r="C9035" s="41">
        <f>IF($B9035="","",MIN(INDEX(Bemenet!$F$2:$F$301,$M9035),INDEX(Szabalyok!$B:$B,$N9035)))</f>
        <v/>
      </c>
      <c r="D9035" s="5">
        <f>IF(AND($B9035&lt;&gt;"",$C9035&lt;&gt;"",$B9035&lt;=$C9035),INDEX(Bemenet!$G$2:$G$301,$M9035),"")</f>
        <v/>
      </c>
      <c r="E9035" s="6">
        <f>IF(AND($B9035&lt;&gt;"",$C9035&lt;&gt;"",$B9035&lt;=$C9035),INDEX(Bemenet!$D$2:$D$301,$M9035),"")</f>
        <v/>
      </c>
      <c r="F9035" s="5">
        <f>IF(AND($B9035&lt;&gt;"",$C9035&lt;&gt;"",$B9035&lt;=$C9035),$C9035-$B9035+1,"")</f>
        <v/>
      </c>
      <c r="G9035" s="5">
        <f>IF($F9035="","",$F9035*$D9035)</f>
        <v/>
      </c>
      <c r="H9035" s="42">
        <f>IF($G9035="","",$O9035)</f>
        <v/>
      </c>
      <c r="I9035" s="5">
        <f>IF($G9035="","",$G9035*IF($H9035="",$O9035,$H9035)/100)</f>
        <v/>
      </c>
      <c r="J9035" s="5">
        <f>IF(OR($L9035="",NOT(COUNTIFS($L$2:$L9035,$L9035)=1)),"",SUMIFS($G:$G,$L:$L,$L9035))</f>
        <v/>
      </c>
      <c r="K9035" s="5">
        <f>IF(OR($L9035="",NOT(COUNTIFS($L$2:$L9035,$L9035)=1)),"",SUMIFS($I:$I,$L:$L,$L9035))</f>
        <v/>
      </c>
      <c r="L9035" s="6">
        <f>IF($B9035="","",YEAR($B9035))</f>
        <v/>
      </c>
      <c r="M9035" s="6">
        <f>INT((ROW()-2)/39)+1</f>
        <v/>
      </c>
      <c r="N9035" s="6">
        <f>MOD(ROW()-2,39)+2</f>
        <v/>
      </c>
      <c r="O9035" s="42">
        <f>IF(AND($B9035&lt;&gt;"",$C9035&lt;&gt;"",$B9035&lt;=$C9035),INDEX(Szabalyok!$C:$C,$N9035),"")</f>
        <v/>
      </c>
      <c r="P9035">
        <f>IF(D9035="",P9034,P9034+1)</f>
        <v/>
      </c>
    </row>
    <row r="9036">
      <c r="A9036">
        <f>IF(P9036=P9035,0,P9036)</f>
        <v/>
      </c>
      <c r="B9036" s="41">
        <f>IF($M9036&gt;300,"",IF(OR(INDEX(Bemenet!$E$2:$E$301,$M9036)="",INDEX(Bemenet!$F$2:$F$301,$M9036)=""),"",MAX(INDEX(Bemenet!$E$2:$E$301,$M9036),INDEX(Szabalyok!$A:$A,$N9036))))</f>
        <v/>
      </c>
      <c r="C9036" s="41">
        <f>IF($B9036="","",MIN(INDEX(Bemenet!$F$2:$F$301,$M9036),INDEX(Szabalyok!$B:$B,$N9036)))</f>
        <v/>
      </c>
      <c r="D9036" s="5">
        <f>IF(AND($B9036&lt;&gt;"",$C9036&lt;&gt;"",$B9036&lt;=$C9036),INDEX(Bemenet!$G$2:$G$301,$M9036),"")</f>
        <v/>
      </c>
      <c r="E9036" s="6">
        <f>IF(AND($B9036&lt;&gt;"",$C9036&lt;&gt;"",$B9036&lt;=$C9036),INDEX(Bemenet!$D$2:$D$301,$M9036),"")</f>
        <v/>
      </c>
      <c r="F9036" s="5">
        <f>IF(AND($B9036&lt;&gt;"",$C9036&lt;&gt;"",$B9036&lt;=$C9036),$C9036-$B9036+1,"")</f>
        <v/>
      </c>
      <c r="G9036" s="5">
        <f>IF($F9036="","",$F9036*$D9036)</f>
        <v/>
      </c>
      <c r="H9036" s="42">
        <f>IF($G9036="","",$O9036)</f>
        <v/>
      </c>
      <c r="I9036" s="5">
        <f>IF($G9036="","",$G9036*IF($H9036="",$O9036,$H9036)/100)</f>
        <v/>
      </c>
      <c r="J9036" s="5">
        <f>IF(OR($L9036="",NOT(COUNTIFS($L$2:$L9036,$L9036)=1)),"",SUMIFS($G:$G,$L:$L,$L9036))</f>
        <v/>
      </c>
      <c r="K9036" s="5">
        <f>IF(OR($L9036="",NOT(COUNTIFS($L$2:$L9036,$L9036)=1)),"",SUMIFS($I:$I,$L:$L,$L9036))</f>
        <v/>
      </c>
      <c r="L9036" s="6">
        <f>IF($B9036="","",YEAR($B9036))</f>
        <v/>
      </c>
      <c r="M9036" s="6">
        <f>INT((ROW()-2)/39)+1</f>
        <v/>
      </c>
      <c r="N9036" s="6">
        <f>MOD(ROW()-2,39)+2</f>
        <v/>
      </c>
      <c r="O9036" s="42">
        <f>IF(AND($B9036&lt;&gt;"",$C9036&lt;&gt;"",$B9036&lt;=$C9036),INDEX(Szabalyok!$C:$C,$N9036),"")</f>
        <v/>
      </c>
      <c r="P9036">
        <f>IF(D9036="",P9035,P9035+1)</f>
        <v/>
      </c>
    </row>
    <row r="9037">
      <c r="A9037">
        <f>IF(P9037=P9036,0,P9037)</f>
        <v/>
      </c>
      <c r="B9037" s="41">
        <f>IF($M9037&gt;300,"",IF(OR(INDEX(Bemenet!$E$2:$E$301,$M9037)="",INDEX(Bemenet!$F$2:$F$301,$M9037)=""),"",MAX(INDEX(Bemenet!$E$2:$E$301,$M9037),INDEX(Szabalyok!$A:$A,$N9037))))</f>
        <v/>
      </c>
      <c r="C9037" s="41">
        <f>IF($B9037="","",MIN(INDEX(Bemenet!$F$2:$F$301,$M9037),INDEX(Szabalyok!$B:$B,$N9037)))</f>
        <v/>
      </c>
      <c r="D9037" s="5">
        <f>IF(AND($B9037&lt;&gt;"",$C9037&lt;&gt;"",$B9037&lt;=$C9037),INDEX(Bemenet!$G$2:$G$301,$M9037),"")</f>
        <v/>
      </c>
      <c r="E9037" s="6">
        <f>IF(AND($B9037&lt;&gt;"",$C9037&lt;&gt;"",$B9037&lt;=$C9037),INDEX(Bemenet!$D$2:$D$301,$M9037),"")</f>
        <v/>
      </c>
      <c r="F9037" s="5">
        <f>IF(AND($B9037&lt;&gt;"",$C9037&lt;&gt;"",$B9037&lt;=$C9037),$C9037-$B9037+1,"")</f>
        <v/>
      </c>
      <c r="G9037" s="5">
        <f>IF($F9037="","",$F9037*$D9037)</f>
        <v/>
      </c>
      <c r="H9037" s="42">
        <f>IF($G9037="","",$O9037)</f>
        <v/>
      </c>
      <c r="I9037" s="5">
        <f>IF($G9037="","",$G9037*IF($H9037="",$O9037,$H9037)/100)</f>
        <v/>
      </c>
      <c r="J9037" s="5">
        <f>IF(OR($L9037="",NOT(COUNTIFS($L$2:$L9037,$L9037)=1)),"",SUMIFS($G:$G,$L:$L,$L9037))</f>
        <v/>
      </c>
      <c r="K9037" s="5">
        <f>IF(OR($L9037="",NOT(COUNTIFS($L$2:$L9037,$L9037)=1)),"",SUMIFS($I:$I,$L:$L,$L9037))</f>
        <v/>
      </c>
      <c r="L9037" s="6">
        <f>IF($B9037="","",YEAR($B9037))</f>
        <v/>
      </c>
      <c r="M9037" s="6">
        <f>INT((ROW()-2)/39)+1</f>
        <v/>
      </c>
      <c r="N9037" s="6">
        <f>MOD(ROW()-2,39)+2</f>
        <v/>
      </c>
      <c r="O9037" s="42">
        <f>IF(AND($B9037&lt;&gt;"",$C9037&lt;&gt;"",$B9037&lt;=$C9037),INDEX(Szabalyok!$C:$C,$N9037),"")</f>
        <v/>
      </c>
      <c r="P9037">
        <f>IF(D9037="",P9036,P9036+1)</f>
        <v/>
      </c>
    </row>
    <row r="9038">
      <c r="A9038">
        <f>IF(P9038=P9037,0,P9038)</f>
        <v/>
      </c>
      <c r="B9038" s="41">
        <f>IF($M9038&gt;300,"",IF(OR(INDEX(Bemenet!$E$2:$E$301,$M9038)="",INDEX(Bemenet!$F$2:$F$301,$M9038)=""),"",MAX(INDEX(Bemenet!$E$2:$E$301,$M9038),INDEX(Szabalyok!$A:$A,$N9038))))</f>
        <v/>
      </c>
      <c r="C9038" s="41">
        <f>IF($B9038="","",MIN(INDEX(Bemenet!$F$2:$F$301,$M9038),INDEX(Szabalyok!$B:$B,$N9038)))</f>
        <v/>
      </c>
      <c r="D9038" s="5">
        <f>IF(AND($B9038&lt;&gt;"",$C9038&lt;&gt;"",$B9038&lt;=$C9038),INDEX(Bemenet!$G$2:$G$301,$M9038),"")</f>
        <v/>
      </c>
      <c r="E9038" s="6">
        <f>IF(AND($B9038&lt;&gt;"",$C9038&lt;&gt;"",$B9038&lt;=$C9038),INDEX(Bemenet!$D$2:$D$301,$M9038),"")</f>
        <v/>
      </c>
      <c r="F9038" s="5">
        <f>IF(AND($B9038&lt;&gt;"",$C9038&lt;&gt;"",$B9038&lt;=$C9038),$C9038-$B9038+1,"")</f>
        <v/>
      </c>
      <c r="G9038" s="5">
        <f>IF($F9038="","",$F9038*$D9038)</f>
        <v/>
      </c>
      <c r="H9038" s="42">
        <f>IF($G9038="","",$O9038)</f>
        <v/>
      </c>
      <c r="I9038" s="5">
        <f>IF($G9038="","",$G9038*IF($H9038="",$O9038,$H9038)/100)</f>
        <v/>
      </c>
      <c r="J9038" s="5">
        <f>IF(OR($L9038="",NOT(COUNTIFS($L$2:$L9038,$L9038)=1)),"",SUMIFS($G:$G,$L:$L,$L9038))</f>
        <v/>
      </c>
      <c r="K9038" s="5">
        <f>IF(OR($L9038="",NOT(COUNTIFS($L$2:$L9038,$L9038)=1)),"",SUMIFS($I:$I,$L:$L,$L9038))</f>
        <v/>
      </c>
      <c r="L9038" s="6">
        <f>IF($B9038="","",YEAR($B9038))</f>
        <v/>
      </c>
      <c r="M9038" s="6">
        <f>INT((ROW()-2)/39)+1</f>
        <v/>
      </c>
      <c r="N9038" s="6">
        <f>MOD(ROW()-2,39)+2</f>
        <v/>
      </c>
      <c r="O9038" s="42">
        <f>IF(AND($B9038&lt;&gt;"",$C9038&lt;&gt;"",$B9038&lt;=$C9038),INDEX(Szabalyok!$C:$C,$N9038),"")</f>
        <v/>
      </c>
      <c r="P9038">
        <f>IF(D9038="",P9037,P9037+1)</f>
        <v/>
      </c>
    </row>
    <row r="9039">
      <c r="A9039">
        <f>IF(P9039=P9038,0,P9039)</f>
        <v/>
      </c>
      <c r="B9039" s="41">
        <f>IF($M9039&gt;300,"",IF(OR(INDEX(Bemenet!$E$2:$E$301,$M9039)="",INDEX(Bemenet!$F$2:$F$301,$M9039)=""),"",MAX(INDEX(Bemenet!$E$2:$E$301,$M9039),INDEX(Szabalyok!$A:$A,$N9039))))</f>
        <v/>
      </c>
      <c r="C9039" s="41">
        <f>IF($B9039="","",MIN(INDEX(Bemenet!$F$2:$F$301,$M9039),INDEX(Szabalyok!$B:$B,$N9039)))</f>
        <v/>
      </c>
      <c r="D9039" s="5">
        <f>IF(AND($B9039&lt;&gt;"",$C9039&lt;&gt;"",$B9039&lt;=$C9039),INDEX(Bemenet!$G$2:$G$301,$M9039),"")</f>
        <v/>
      </c>
      <c r="E9039" s="6">
        <f>IF(AND($B9039&lt;&gt;"",$C9039&lt;&gt;"",$B9039&lt;=$C9039),INDEX(Bemenet!$D$2:$D$301,$M9039),"")</f>
        <v/>
      </c>
      <c r="F9039" s="5">
        <f>IF(AND($B9039&lt;&gt;"",$C9039&lt;&gt;"",$B9039&lt;=$C9039),$C9039-$B9039+1,"")</f>
        <v/>
      </c>
      <c r="G9039" s="5">
        <f>IF($F9039="","",$F9039*$D9039)</f>
        <v/>
      </c>
      <c r="H9039" s="42">
        <f>IF($G9039="","",$O9039)</f>
        <v/>
      </c>
      <c r="I9039" s="5">
        <f>IF($G9039="","",$G9039*IF($H9039="",$O9039,$H9039)/100)</f>
        <v/>
      </c>
      <c r="J9039" s="5">
        <f>IF(OR($L9039="",NOT(COUNTIFS($L$2:$L9039,$L9039)=1)),"",SUMIFS($G:$G,$L:$L,$L9039))</f>
        <v/>
      </c>
      <c r="K9039" s="5">
        <f>IF(OR($L9039="",NOT(COUNTIFS($L$2:$L9039,$L9039)=1)),"",SUMIFS($I:$I,$L:$L,$L9039))</f>
        <v/>
      </c>
      <c r="L9039" s="6">
        <f>IF($B9039="","",YEAR($B9039))</f>
        <v/>
      </c>
      <c r="M9039" s="6">
        <f>INT((ROW()-2)/39)+1</f>
        <v/>
      </c>
      <c r="N9039" s="6">
        <f>MOD(ROW()-2,39)+2</f>
        <v/>
      </c>
      <c r="O9039" s="42">
        <f>IF(AND($B9039&lt;&gt;"",$C9039&lt;&gt;"",$B9039&lt;=$C9039),INDEX(Szabalyok!$C:$C,$N9039),"")</f>
        <v/>
      </c>
      <c r="P9039">
        <f>IF(D9039="",P9038,P9038+1)</f>
        <v/>
      </c>
    </row>
    <row r="9040">
      <c r="A9040">
        <f>IF(P9040=P9039,0,P9040)</f>
        <v/>
      </c>
      <c r="B9040" s="41">
        <f>IF($M9040&gt;300,"",IF(OR(INDEX(Bemenet!$E$2:$E$301,$M9040)="",INDEX(Bemenet!$F$2:$F$301,$M9040)=""),"",MAX(INDEX(Bemenet!$E$2:$E$301,$M9040),INDEX(Szabalyok!$A:$A,$N9040))))</f>
        <v/>
      </c>
      <c r="C9040" s="41">
        <f>IF($B9040="","",MIN(INDEX(Bemenet!$F$2:$F$301,$M9040),INDEX(Szabalyok!$B:$B,$N9040)))</f>
        <v/>
      </c>
      <c r="D9040" s="5">
        <f>IF(AND($B9040&lt;&gt;"",$C9040&lt;&gt;"",$B9040&lt;=$C9040),INDEX(Bemenet!$G$2:$G$301,$M9040),"")</f>
        <v/>
      </c>
      <c r="E9040" s="6">
        <f>IF(AND($B9040&lt;&gt;"",$C9040&lt;&gt;"",$B9040&lt;=$C9040),INDEX(Bemenet!$D$2:$D$301,$M9040),"")</f>
        <v/>
      </c>
      <c r="F9040" s="5">
        <f>IF(AND($B9040&lt;&gt;"",$C9040&lt;&gt;"",$B9040&lt;=$C9040),$C9040-$B9040+1,"")</f>
        <v/>
      </c>
      <c r="G9040" s="5">
        <f>IF($F9040="","",$F9040*$D9040)</f>
        <v/>
      </c>
      <c r="H9040" s="42">
        <f>IF($G9040="","",$O9040)</f>
        <v/>
      </c>
      <c r="I9040" s="5">
        <f>IF($G9040="","",$G9040*IF($H9040="",$O9040,$H9040)/100)</f>
        <v/>
      </c>
      <c r="J9040" s="5">
        <f>IF(OR($L9040="",NOT(COUNTIFS($L$2:$L9040,$L9040)=1)),"",SUMIFS($G:$G,$L:$L,$L9040))</f>
        <v/>
      </c>
      <c r="K9040" s="5">
        <f>IF(OR($L9040="",NOT(COUNTIFS($L$2:$L9040,$L9040)=1)),"",SUMIFS($I:$I,$L:$L,$L9040))</f>
        <v/>
      </c>
      <c r="L9040" s="6">
        <f>IF($B9040="","",YEAR($B9040))</f>
        <v/>
      </c>
      <c r="M9040" s="6">
        <f>INT((ROW()-2)/39)+1</f>
        <v/>
      </c>
      <c r="N9040" s="6">
        <f>MOD(ROW()-2,39)+2</f>
        <v/>
      </c>
      <c r="O9040" s="42">
        <f>IF(AND($B9040&lt;&gt;"",$C9040&lt;&gt;"",$B9040&lt;=$C9040),INDEX(Szabalyok!$C:$C,$N9040),"")</f>
        <v/>
      </c>
      <c r="P9040">
        <f>IF(D9040="",P9039,P9039+1)</f>
        <v/>
      </c>
    </row>
    <row r="9041">
      <c r="A9041">
        <f>IF(P9041=P9040,0,P9041)</f>
        <v/>
      </c>
      <c r="B9041" s="41">
        <f>IF($M9041&gt;300,"",IF(OR(INDEX(Bemenet!$E$2:$E$301,$M9041)="",INDEX(Bemenet!$F$2:$F$301,$M9041)=""),"",MAX(INDEX(Bemenet!$E$2:$E$301,$M9041),INDEX(Szabalyok!$A:$A,$N9041))))</f>
        <v/>
      </c>
      <c r="C9041" s="41">
        <f>IF($B9041="","",MIN(INDEX(Bemenet!$F$2:$F$301,$M9041),INDEX(Szabalyok!$B:$B,$N9041)))</f>
        <v/>
      </c>
      <c r="D9041" s="5">
        <f>IF(AND($B9041&lt;&gt;"",$C9041&lt;&gt;"",$B9041&lt;=$C9041),INDEX(Bemenet!$G$2:$G$301,$M9041),"")</f>
        <v/>
      </c>
      <c r="E9041" s="6">
        <f>IF(AND($B9041&lt;&gt;"",$C9041&lt;&gt;"",$B9041&lt;=$C9041),INDEX(Bemenet!$D$2:$D$301,$M9041),"")</f>
        <v/>
      </c>
      <c r="F9041" s="5">
        <f>IF(AND($B9041&lt;&gt;"",$C9041&lt;&gt;"",$B9041&lt;=$C9041),$C9041-$B9041+1,"")</f>
        <v/>
      </c>
      <c r="G9041" s="5">
        <f>IF($F9041="","",$F9041*$D9041)</f>
        <v/>
      </c>
      <c r="H9041" s="42">
        <f>IF($G9041="","",$O9041)</f>
        <v/>
      </c>
      <c r="I9041" s="5">
        <f>IF($G9041="","",$G9041*IF($H9041="",$O9041,$H9041)/100)</f>
        <v/>
      </c>
      <c r="J9041" s="5">
        <f>IF(OR($L9041="",NOT(COUNTIFS($L$2:$L9041,$L9041)=1)),"",SUMIFS($G:$G,$L:$L,$L9041))</f>
        <v/>
      </c>
      <c r="K9041" s="5">
        <f>IF(OR($L9041="",NOT(COUNTIFS($L$2:$L9041,$L9041)=1)),"",SUMIFS($I:$I,$L:$L,$L9041))</f>
        <v/>
      </c>
      <c r="L9041" s="6">
        <f>IF($B9041="","",YEAR($B9041))</f>
        <v/>
      </c>
      <c r="M9041" s="6">
        <f>INT((ROW()-2)/39)+1</f>
        <v/>
      </c>
      <c r="N9041" s="6">
        <f>MOD(ROW()-2,39)+2</f>
        <v/>
      </c>
      <c r="O9041" s="42">
        <f>IF(AND($B9041&lt;&gt;"",$C9041&lt;&gt;"",$B9041&lt;=$C9041),INDEX(Szabalyok!$C:$C,$N9041),"")</f>
        <v/>
      </c>
      <c r="P9041">
        <f>IF(D9041="",P9040,P9040+1)</f>
        <v/>
      </c>
    </row>
    <row r="9042">
      <c r="A9042">
        <f>IF(P9042=P9041,0,P9042)</f>
        <v/>
      </c>
      <c r="B9042" s="41">
        <f>IF($M9042&gt;300,"",IF(OR(INDEX(Bemenet!$E$2:$E$301,$M9042)="",INDEX(Bemenet!$F$2:$F$301,$M9042)=""),"",MAX(INDEX(Bemenet!$E$2:$E$301,$M9042),INDEX(Szabalyok!$A:$A,$N9042))))</f>
        <v/>
      </c>
      <c r="C9042" s="41">
        <f>IF($B9042="","",MIN(INDEX(Bemenet!$F$2:$F$301,$M9042),INDEX(Szabalyok!$B:$B,$N9042)))</f>
        <v/>
      </c>
      <c r="D9042" s="5">
        <f>IF(AND($B9042&lt;&gt;"",$C9042&lt;&gt;"",$B9042&lt;=$C9042),INDEX(Bemenet!$G$2:$G$301,$M9042),"")</f>
        <v/>
      </c>
      <c r="E9042" s="6">
        <f>IF(AND($B9042&lt;&gt;"",$C9042&lt;&gt;"",$B9042&lt;=$C9042),INDEX(Bemenet!$D$2:$D$301,$M9042),"")</f>
        <v/>
      </c>
      <c r="F9042" s="5">
        <f>IF(AND($B9042&lt;&gt;"",$C9042&lt;&gt;"",$B9042&lt;=$C9042),$C9042-$B9042+1,"")</f>
        <v/>
      </c>
      <c r="G9042" s="5">
        <f>IF($F9042="","",$F9042*$D9042)</f>
        <v/>
      </c>
      <c r="H9042" s="42">
        <f>IF($G9042="","",$O9042)</f>
        <v/>
      </c>
      <c r="I9042" s="5">
        <f>IF($G9042="","",$G9042*IF($H9042="",$O9042,$H9042)/100)</f>
        <v/>
      </c>
      <c r="J9042" s="5">
        <f>IF(OR($L9042="",NOT(COUNTIFS($L$2:$L9042,$L9042)=1)),"",SUMIFS($G:$G,$L:$L,$L9042))</f>
        <v/>
      </c>
      <c r="K9042" s="5">
        <f>IF(OR($L9042="",NOT(COUNTIFS($L$2:$L9042,$L9042)=1)),"",SUMIFS($I:$I,$L:$L,$L9042))</f>
        <v/>
      </c>
      <c r="L9042" s="6">
        <f>IF($B9042="","",YEAR($B9042))</f>
        <v/>
      </c>
      <c r="M9042" s="6">
        <f>INT((ROW()-2)/39)+1</f>
        <v/>
      </c>
      <c r="N9042" s="6">
        <f>MOD(ROW()-2,39)+2</f>
        <v/>
      </c>
      <c r="O9042" s="42">
        <f>IF(AND($B9042&lt;&gt;"",$C9042&lt;&gt;"",$B9042&lt;=$C9042),INDEX(Szabalyok!$C:$C,$N9042),"")</f>
        <v/>
      </c>
      <c r="P9042">
        <f>IF(D9042="",P9041,P9041+1)</f>
        <v/>
      </c>
    </row>
    <row r="9043">
      <c r="A9043">
        <f>IF(P9043=P9042,0,P9043)</f>
        <v/>
      </c>
      <c r="B9043" s="41">
        <f>IF($M9043&gt;300,"",IF(OR(INDEX(Bemenet!$E$2:$E$301,$M9043)="",INDEX(Bemenet!$F$2:$F$301,$M9043)=""),"",MAX(INDEX(Bemenet!$E$2:$E$301,$M9043),INDEX(Szabalyok!$A:$A,$N9043))))</f>
        <v/>
      </c>
      <c r="C9043" s="41">
        <f>IF($B9043="","",MIN(INDEX(Bemenet!$F$2:$F$301,$M9043),INDEX(Szabalyok!$B:$B,$N9043)))</f>
        <v/>
      </c>
      <c r="D9043" s="5">
        <f>IF(AND($B9043&lt;&gt;"",$C9043&lt;&gt;"",$B9043&lt;=$C9043),INDEX(Bemenet!$G$2:$G$301,$M9043),"")</f>
        <v/>
      </c>
      <c r="E9043" s="6">
        <f>IF(AND($B9043&lt;&gt;"",$C9043&lt;&gt;"",$B9043&lt;=$C9043),INDEX(Bemenet!$D$2:$D$301,$M9043),"")</f>
        <v/>
      </c>
      <c r="F9043" s="5">
        <f>IF(AND($B9043&lt;&gt;"",$C9043&lt;&gt;"",$B9043&lt;=$C9043),$C9043-$B9043+1,"")</f>
        <v/>
      </c>
      <c r="G9043" s="5">
        <f>IF($F9043="","",$F9043*$D9043)</f>
        <v/>
      </c>
      <c r="H9043" s="42">
        <f>IF($G9043="","",$O9043)</f>
        <v/>
      </c>
      <c r="I9043" s="5">
        <f>IF($G9043="","",$G9043*IF($H9043="",$O9043,$H9043)/100)</f>
        <v/>
      </c>
      <c r="J9043" s="5">
        <f>IF(OR($L9043="",NOT(COUNTIFS($L$2:$L9043,$L9043)=1)),"",SUMIFS($G:$G,$L:$L,$L9043))</f>
        <v/>
      </c>
      <c r="K9043" s="5">
        <f>IF(OR($L9043="",NOT(COUNTIFS($L$2:$L9043,$L9043)=1)),"",SUMIFS($I:$I,$L:$L,$L9043))</f>
        <v/>
      </c>
      <c r="L9043" s="6">
        <f>IF($B9043="","",YEAR($B9043))</f>
        <v/>
      </c>
      <c r="M9043" s="6">
        <f>INT((ROW()-2)/39)+1</f>
        <v/>
      </c>
      <c r="N9043" s="6">
        <f>MOD(ROW()-2,39)+2</f>
        <v/>
      </c>
      <c r="O9043" s="42">
        <f>IF(AND($B9043&lt;&gt;"",$C9043&lt;&gt;"",$B9043&lt;=$C9043),INDEX(Szabalyok!$C:$C,$N9043),"")</f>
        <v/>
      </c>
      <c r="P9043">
        <f>IF(D9043="",P9042,P9042+1)</f>
        <v/>
      </c>
    </row>
    <row r="9044">
      <c r="A9044">
        <f>IF(P9044=P9043,0,P9044)</f>
        <v/>
      </c>
      <c r="B9044" s="41">
        <f>IF($M9044&gt;300,"",IF(OR(INDEX(Bemenet!$E$2:$E$301,$M9044)="",INDEX(Bemenet!$F$2:$F$301,$M9044)=""),"",MAX(INDEX(Bemenet!$E$2:$E$301,$M9044),INDEX(Szabalyok!$A:$A,$N9044))))</f>
        <v/>
      </c>
      <c r="C9044" s="41">
        <f>IF($B9044="","",MIN(INDEX(Bemenet!$F$2:$F$301,$M9044),INDEX(Szabalyok!$B:$B,$N9044)))</f>
        <v/>
      </c>
      <c r="D9044" s="5">
        <f>IF(AND($B9044&lt;&gt;"",$C9044&lt;&gt;"",$B9044&lt;=$C9044),INDEX(Bemenet!$G$2:$G$301,$M9044),"")</f>
        <v/>
      </c>
      <c r="E9044" s="6">
        <f>IF(AND($B9044&lt;&gt;"",$C9044&lt;&gt;"",$B9044&lt;=$C9044),INDEX(Bemenet!$D$2:$D$301,$M9044),"")</f>
        <v/>
      </c>
      <c r="F9044" s="5">
        <f>IF(AND($B9044&lt;&gt;"",$C9044&lt;&gt;"",$B9044&lt;=$C9044),$C9044-$B9044+1,"")</f>
        <v/>
      </c>
      <c r="G9044" s="5">
        <f>IF($F9044="","",$F9044*$D9044)</f>
        <v/>
      </c>
      <c r="H9044" s="42">
        <f>IF($G9044="","",$O9044)</f>
        <v/>
      </c>
      <c r="I9044" s="5">
        <f>IF($G9044="","",$G9044*IF($H9044="",$O9044,$H9044)/100)</f>
        <v/>
      </c>
      <c r="J9044" s="5">
        <f>IF(OR($L9044="",NOT(COUNTIFS($L$2:$L9044,$L9044)=1)),"",SUMIFS($G:$G,$L:$L,$L9044))</f>
        <v/>
      </c>
      <c r="K9044" s="5">
        <f>IF(OR($L9044="",NOT(COUNTIFS($L$2:$L9044,$L9044)=1)),"",SUMIFS($I:$I,$L:$L,$L9044))</f>
        <v/>
      </c>
      <c r="L9044" s="6">
        <f>IF($B9044="","",YEAR($B9044))</f>
        <v/>
      </c>
      <c r="M9044" s="6">
        <f>INT((ROW()-2)/39)+1</f>
        <v/>
      </c>
      <c r="N9044" s="6">
        <f>MOD(ROW()-2,39)+2</f>
        <v/>
      </c>
      <c r="O9044" s="42">
        <f>IF(AND($B9044&lt;&gt;"",$C9044&lt;&gt;"",$B9044&lt;=$C9044),INDEX(Szabalyok!$C:$C,$N9044),"")</f>
        <v/>
      </c>
      <c r="P9044">
        <f>IF(D9044="",P9043,P9043+1)</f>
        <v/>
      </c>
    </row>
    <row r="9045">
      <c r="A9045">
        <f>IF(P9045=P9044,0,P9045)</f>
        <v/>
      </c>
      <c r="B9045" s="41">
        <f>IF($M9045&gt;300,"",IF(OR(INDEX(Bemenet!$E$2:$E$301,$M9045)="",INDEX(Bemenet!$F$2:$F$301,$M9045)=""),"",MAX(INDEX(Bemenet!$E$2:$E$301,$M9045),INDEX(Szabalyok!$A:$A,$N9045))))</f>
        <v/>
      </c>
      <c r="C9045" s="41">
        <f>IF($B9045="","",MIN(INDEX(Bemenet!$F$2:$F$301,$M9045),INDEX(Szabalyok!$B:$B,$N9045)))</f>
        <v/>
      </c>
      <c r="D9045" s="5">
        <f>IF(AND($B9045&lt;&gt;"",$C9045&lt;&gt;"",$B9045&lt;=$C9045),INDEX(Bemenet!$G$2:$G$301,$M9045),"")</f>
        <v/>
      </c>
      <c r="E9045" s="6">
        <f>IF(AND($B9045&lt;&gt;"",$C9045&lt;&gt;"",$B9045&lt;=$C9045),INDEX(Bemenet!$D$2:$D$301,$M9045),"")</f>
        <v/>
      </c>
      <c r="F9045" s="5">
        <f>IF(AND($B9045&lt;&gt;"",$C9045&lt;&gt;"",$B9045&lt;=$C9045),$C9045-$B9045+1,"")</f>
        <v/>
      </c>
      <c r="G9045" s="5">
        <f>IF($F9045="","",$F9045*$D9045)</f>
        <v/>
      </c>
      <c r="H9045" s="42">
        <f>IF($G9045="","",$O9045)</f>
        <v/>
      </c>
      <c r="I9045" s="5">
        <f>IF($G9045="","",$G9045*IF($H9045="",$O9045,$H9045)/100)</f>
        <v/>
      </c>
      <c r="J9045" s="5">
        <f>IF(OR($L9045="",NOT(COUNTIFS($L$2:$L9045,$L9045)=1)),"",SUMIFS($G:$G,$L:$L,$L9045))</f>
        <v/>
      </c>
      <c r="K9045" s="5">
        <f>IF(OR($L9045="",NOT(COUNTIFS($L$2:$L9045,$L9045)=1)),"",SUMIFS($I:$I,$L:$L,$L9045))</f>
        <v/>
      </c>
      <c r="L9045" s="6">
        <f>IF($B9045="","",YEAR($B9045))</f>
        <v/>
      </c>
      <c r="M9045" s="6">
        <f>INT((ROW()-2)/39)+1</f>
        <v/>
      </c>
      <c r="N9045" s="6">
        <f>MOD(ROW()-2,39)+2</f>
        <v/>
      </c>
      <c r="O9045" s="42">
        <f>IF(AND($B9045&lt;&gt;"",$C9045&lt;&gt;"",$B9045&lt;=$C9045),INDEX(Szabalyok!$C:$C,$N9045),"")</f>
        <v/>
      </c>
      <c r="P9045">
        <f>IF(D9045="",P9044,P9044+1)</f>
        <v/>
      </c>
    </row>
    <row r="9046">
      <c r="A9046">
        <f>IF(P9046=P9045,0,P9046)</f>
        <v/>
      </c>
      <c r="B9046" s="41">
        <f>IF($M9046&gt;300,"",IF(OR(INDEX(Bemenet!$E$2:$E$301,$M9046)="",INDEX(Bemenet!$F$2:$F$301,$M9046)=""),"",MAX(INDEX(Bemenet!$E$2:$E$301,$M9046),INDEX(Szabalyok!$A:$A,$N9046))))</f>
        <v/>
      </c>
      <c r="C9046" s="41">
        <f>IF($B9046="","",MIN(INDEX(Bemenet!$F$2:$F$301,$M9046),INDEX(Szabalyok!$B:$B,$N9046)))</f>
        <v/>
      </c>
      <c r="D9046" s="5">
        <f>IF(AND($B9046&lt;&gt;"",$C9046&lt;&gt;"",$B9046&lt;=$C9046),INDEX(Bemenet!$G$2:$G$301,$M9046),"")</f>
        <v/>
      </c>
      <c r="E9046" s="6">
        <f>IF(AND($B9046&lt;&gt;"",$C9046&lt;&gt;"",$B9046&lt;=$C9046),INDEX(Bemenet!$D$2:$D$301,$M9046),"")</f>
        <v/>
      </c>
      <c r="F9046" s="5">
        <f>IF(AND($B9046&lt;&gt;"",$C9046&lt;&gt;"",$B9046&lt;=$C9046),$C9046-$B9046+1,"")</f>
        <v/>
      </c>
      <c r="G9046" s="5">
        <f>IF($F9046="","",$F9046*$D9046)</f>
        <v/>
      </c>
      <c r="H9046" s="42">
        <f>IF($G9046="","",$O9046)</f>
        <v/>
      </c>
      <c r="I9046" s="5">
        <f>IF($G9046="","",$G9046*IF($H9046="",$O9046,$H9046)/100)</f>
        <v/>
      </c>
      <c r="J9046" s="5">
        <f>IF(OR($L9046="",NOT(COUNTIFS($L$2:$L9046,$L9046)=1)),"",SUMIFS($G:$G,$L:$L,$L9046))</f>
        <v/>
      </c>
      <c r="K9046" s="5">
        <f>IF(OR($L9046="",NOT(COUNTIFS($L$2:$L9046,$L9046)=1)),"",SUMIFS($I:$I,$L:$L,$L9046))</f>
        <v/>
      </c>
      <c r="L9046" s="6">
        <f>IF($B9046="","",YEAR($B9046))</f>
        <v/>
      </c>
      <c r="M9046" s="6">
        <f>INT((ROW()-2)/39)+1</f>
        <v/>
      </c>
      <c r="N9046" s="6">
        <f>MOD(ROW()-2,39)+2</f>
        <v/>
      </c>
      <c r="O9046" s="42">
        <f>IF(AND($B9046&lt;&gt;"",$C9046&lt;&gt;"",$B9046&lt;=$C9046),INDEX(Szabalyok!$C:$C,$N9046),"")</f>
        <v/>
      </c>
      <c r="P9046">
        <f>IF(D9046="",P9045,P9045+1)</f>
        <v/>
      </c>
    </row>
    <row r="9047">
      <c r="A9047">
        <f>IF(P9047=P9046,0,P9047)</f>
        <v/>
      </c>
      <c r="B9047" s="41">
        <f>IF($M9047&gt;300,"",IF(OR(INDEX(Bemenet!$E$2:$E$301,$M9047)="",INDEX(Bemenet!$F$2:$F$301,$M9047)=""),"",MAX(INDEX(Bemenet!$E$2:$E$301,$M9047),INDEX(Szabalyok!$A:$A,$N9047))))</f>
        <v/>
      </c>
      <c r="C9047" s="41">
        <f>IF($B9047="","",MIN(INDEX(Bemenet!$F$2:$F$301,$M9047),INDEX(Szabalyok!$B:$B,$N9047)))</f>
        <v/>
      </c>
      <c r="D9047" s="5">
        <f>IF(AND($B9047&lt;&gt;"",$C9047&lt;&gt;"",$B9047&lt;=$C9047),INDEX(Bemenet!$G$2:$G$301,$M9047),"")</f>
        <v/>
      </c>
      <c r="E9047" s="6">
        <f>IF(AND($B9047&lt;&gt;"",$C9047&lt;&gt;"",$B9047&lt;=$C9047),INDEX(Bemenet!$D$2:$D$301,$M9047),"")</f>
        <v/>
      </c>
      <c r="F9047" s="5">
        <f>IF(AND($B9047&lt;&gt;"",$C9047&lt;&gt;"",$B9047&lt;=$C9047),$C9047-$B9047+1,"")</f>
        <v/>
      </c>
      <c r="G9047" s="5">
        <f>IF($F9047="","",$F9047*$D9047)</f>
        <v/>
      </c>
      <c r="H9047" s="42">
        <f>IF($G9047="","",$O9047)</f>
        <v/>
      </c>
      <c r="I9047" s="5">
        <f>IF($G9047="","",$G9047*IF($H9047="",$O9047,$H9047)/100)</f>
        <v/>
      </c>
      <c r="J9047" s="5">
        <f>IF(OR($L9047="",NOT(COUNTIFS($L$2:$L9047,$L9047)=1)),"",SUMIFS($G:$G,$L:$L,$L9047))</f>
        <v/>
      </c>
      <c r="K9047" s="5">
        <f>IF(OR($L9047="",NOT(COUNTIFS($L$2:$L9047,$L9047)=1)),"",SUMIFS($I:$I,$L:$L,$L9047))</f>
        <v/>
      </c>
      <c r="L9047" s="6">
        <f>IF($B9047="","",YEAR($B9047))</f>
        <v/>
      </c>
      <c r="M9047" s="6">
        <f>INT((ROW()-2)/39)+1</f>
        <v/>
      </c>
      <c r="N9047" s="6">
        <f>MOD(ROW()-2,39)+2</f>
        <v/>
      </c>
      <c r="O9047" s="42">
        <f>IF(AND($B9047&lt;&gt;"",$C9047&lt;&gt;"",$B9047&lt;=$C9047),INDEX(Szabalyok!$C:$C,$N9047),"")</f>
        <v/>
      </c>
      <c r="P9047">
        <f>IF(D9047="",P9046,P9046+1)</f>
        <v/>
      </c>
    </row>
    <row r="9048">
      <c r="A9048">
        <f>IF(P9048=P9047,0,P9048)</f>
        <v/>
      </c>
      <c r="B9048" s="41">
        <f>IF($M9048&gt;300,"",IF(OR(INDEX(Bemenet!$E$2:$E$301,$M9048)="",INDEX(Bemenet!$F$2:$F$301,$M9048)=""),"",MAX(INDEX(Bemenet!$E$2:$E$301,$M9048),INDEX(Szabalyok!$A:$A,$N9048))))</f>
        <v/>
      </c>
      <c r="C9048" s="41">
        <f>IF($B9048="","",MIN(INDEX(Bemenet!$F$2:$F$301,$M9048),INDEX(Szabalyok!$B:$B,$N9048)))</f>
        <v/>
      </c>
      <c r="D9048" s="5">
        <f>IF(AND($B9048&lt;&gt;"",$C9048&lt;&gt;"",$B9048&lt;=$C9048),INDEX(Bemenet!$G$2:$G$301,$M9048),"")</f>
        <v/>
      </c>
      <c r="E9048" s="6">
        <f>IF(AND($B9048&lt;&gt;"",$C9048&lt;&gt;"",$B9048&lt;=$C9048),INDEX(Bemenet!$D$2:$D$301,$M9048),"")</f>
        <v/>
      </c>
      <c r="F9048" s="5">
        <f>IF(AND($B9048&lt;&gt;"",$C9048&lt;&gt;"",$B9048&lt;=$C9048),$C9048-$B9048+1,"")</f>
        <v/>
      </c>
      <c r="G9048" s="5">
        <f>IF($F9048="","",$F9048*$D9048)</f>
        <v/>
      </c>
      <c r="H9048" s="42">
        <f>IF($G9048="","",$O9048)</f>
        <v/>
      </c>
      <c r="I9048" s="5">
        <f>IF($G9048="","",$G9048*IF($H9048="",$O9048,$H9048)/100)</f>
        <v/>
      </c>
      <c r="J9048" s="5">
        <f>IF(OR($L9048="",NOT(COUNTIFS($L$2:$L9048,$L9048)=1)),"",SUMIFS($G:$G,$L:$L,$L9048))</f>
        <v/>
      </c>
      <c r="K9048" s="5">
        <f>IF(OR($L9048="",NOT(COUNTIFS($L$2:$L9048,$L9048)=1)),"",SUMIFS($I:$I,$L:$L,$L9048))</f>
        <v/>
      </c>
      <c r="L9048" s="6">
        <f>IF($B9048="","",YEAR($B9048))</f>
        <v/>
      </c>
      <c r="M9048" s="6">
        <f>INT((ROW()-2)/39)+1</f>
        <v/>
      </c>
      <c r="N9048" s="6">
        <f>MOD(ROW()-2,39)+2</f>
        <v/>
      </c>
      <c r="O9048" s="42">
        <f>IF(AND($B9048&lt;&gt;"",$C9048&lt;&gt;"",$B9048&lt;=$C9048),INDEX(Szabalyok!$C:$C,$N9048),"")</f>
        <v/>
      </c>
      <c r="P9048">
        <f>IF(D9048="",P9047,P9047+1)</f>
        <v/>
      </c>
    </row>
    <row r="9049">
      <c r="A9049">
        <f>IF(P9049=P9048,0,P9049)</f>
        <v/>
      </c>
      <c r="B9049" s="41">
        <f>IF($M9049&gt;300,"",IF(OR(INDEX(Bemenet!$E$2:$E$301,$M9049)="",INDEX(Bemenet!$F$2:$F$301,$M9049)=""),"",MAX(INDEX(Bemenet!$E$2:$E$301,$M9049),INDEX(Szabalyok!$A:$A,$N9049))))</f>
        <v/>
      </c>
      <c r="C9049" s="41">
        <f>IF($B9049="","",MIN(INDEX(Bemenet!$F$2:$F$301,$M9049),INDEX(Szabalyok!$B:$B,$N9049)))</f>
        <v/>
      </c>
      <c r="D9049" s="5">
        <f>IF(AND($B9049&lt;&gt;"",$C9049&lt;&gt;"",$B9049&lt;=$C9049),INDEX(Bemenet!$G$2:$G$301,$M9049),"")</f>
        <v/>
      </c>
      <c r="E9049" s="6">
        <f>IF(AND($B9049&lt;&gt;"",$C9049&lt;&gt;"",$B9049&lt;=$C9049),INDEX(Bemenet!$D$2:$D$301,$M9049),"")</f>
        <v/>
      </c>
      <c r="F9049" s="5">
        <f>IF(AND($B9049&lt;&gt;"",$C9049&lt;&gt;"",$B9049&lt;=$C9049),$C9049-$B9049+1,"")</f>
        <v/>
      </c>
      <c r="G9049" s="5">
        <f>IF($F9049="","",$F9049*$D9049)</f>
        <v/>
      </c>
      <c r="H9049" s="42">
        <f>IF($G9049="","",$O9049)</f>
        <v/>
      </c>
      <c r="I9049" s="5">
        <f>IF($G9049="","",$G9049*IF($H9049="",$O9049,$H9049)/100)</f>
        <v/>
      </c>
      <c r="J9049" s="5">
        <f>IF(OR($L9049="",NOT(COUNTIFS($L$2:$L9049,$L9049)=1)),"",SUMIFS($G:$G,$L:$L,$L9049))</f>
        <v/>
      </c>
      <c r="K9049" s="5">
        <f>IF(OR($L9049="",NOT(COUNTIFS($L$2:$L9049,$L9049)=1)),"",SUMIFS($I:$I,$L:$L,$L9049))</f>
        <v/>
      </c>
      <c r="L9049" s="6">
        <f>IF($B9049="","",YEAR($B9049))</f>
        <v/>
      </c>
      <c r="M9049" s="6">
        <f>INT((ROW()-2)/39)+1</f>
        <v/>
      </c>
      <c r="N9049" s="6">
        <f>MOD(ROW()-2,39)+2</f>
        <v/>
      </c>
      <c r="O9049" s="42">
        <f>IF(AND($B9049&lt;&gt;"",$C9049&lt;&gt;"",$B9049&lt;=$C9049),INDEX(Szabalyok!$C:$C,$N9049),"")</f>
        <v/>
      </c>
      <c r="P9049">
        <f>IF(D9049="",P9048,P9048+1)</f>
        <v/>
      </c>
    </row>
    <row r="9050">
      <c r="A9050">
        <f>IF(P9050=P9049,0,P9050)</f>
        <v/>
      </c>
      <c r="B9050" s="41">
        <f>IF($M9050&gt;300,"",IF(OR(INDEX(Bemenet!$E$2:$E$301,$M9050)="",INDEX(Bemenet!$F$2:$F$301,$M9050)=""),"",MAX(INDEX(Bemenet!$E$2:$E$301,$M9050),INDEX(Szabalyok!$A:$A,$N9050))))</f>
        <v/>
      </c>
      <c r="C9050" s="41">
        <f>IF($B9050="","",MIN(INDEX(Bemenet!$F$2:$F$301,$M9050),INDEX(Szabalyok!$B:$B,$N9050)))</f>
        <v/>
      </c>
      <c r="D9050" s="5">
        <f>IF(AND($B9050&lt;&gt;"",$C9050&lt;&gt;"",$B9050&lt;=$C9050),INDEX(Bemenet!$G$2:$G$301,$M9050),"")</f>
        <v/>
      </c>
      <c r="E9050" s="6">
        <f>IF(AND($B9050&lt;&gt;"",$C9050&lt;&gt;"",$B9050&lt;=$C9050),INDEX(Bemenet!$D$2:$D$301,$M9050),"")</f>
        <v/>
      </c>
      <c r="F9050" s="5">
        <f>IF(AND($B9050&lt;&gt;"",$C9050&lt;&gt;"",$B9050&lt;=$C9050),$C9050-$B9050+1,"")</f>
        <v/>
      </c>
      <c r="G9050" s="5">
        <f>IF($F9050="","",$F9050*$D9050)</f>
        <v/>
      </c>
      <c r="H9050" s="42">
        <f>IF($G9050="","",$O9050)</f>
        <v/>
      </c>
      <c r="I9050" s="5">
        <f>IF($G9050="","",$G9050*IF($H9050="",$O9050,$H9050)/100)</f>
        <v/>
      </c>
      <c r="J9050" s="5">
        <f>IF(OR($L9050="",NOT(COUNTIFS($L$2:$L9050,$L9050)=1)),"",SUMIFS($G:$G,$L:$L,$L9050))</f>
        <v/>
      </c>
      <c r="K9050" s="5">
        <f>IF(OR($L9050="",NOT(COUNTIFS($L$2:$L9050,$L9050)=1)),"",SUMIFS($I:$I,$L:$L,$L9050))</f>
        <v/>
      </c>
      <c r="L9050" s="6">
        <f>IF($B9050="","",YEAR($B9050))</f>
        <v/>
      </c>
      <c r="M9050" s="6">
        <f>INT((ROW()-2)/39)+1</f>
        <v/>
      </c>
      <c r="N9050" s="6">
        <f>MOD(ROW()-2,39)+2</f>
        <v/>
      </c>
      <c r="O9050" s="42">
        <f>IF(AND($B9050&lt;&gt;"",$C9050&lt;&gt;"",$B9050&lt;=$C9050),INDEX(Szabalyok!$C:$C,$N9050),"")</f>
        <v/>
      </c>
      <c r="P9050">
        <f>IF(D9050="",P9049,P9049+1)</f>
        <v/>
      </c>
    </row>
    <row r="9051">
      <c r="A9051">
        <f>IF(P9051=P9050,0,P9051)</f>
        <v/>
      </c>
      <c r="B9051" s="41">
        <f>IF($M9051&gt;300,"",IF(OR(INDEX(Bemenet!$E$2:$E$301,$M9051)="",INDEX(Bemenet!$F$2:$F$301,$M9051)=""),"",MAX(INDEX(Bemenet!$E$2:$E$301,$M9051),INDEX(Szabalyok!$A:$A,$N9051))))</f>
        <v/>
      </c>
      <c r="C9051" s="41">
        <f>IF($B9051="","",MIN(INDEX(Bemenet!$F$2:$F$301,$M9051),INDEX(Szabalyok!$B:$B,$N9051)))</f>
        <v/>
      </c>
      <c r="D9051" s="5">
        <f>IF(AND($B9051&lt;&gt;"",$C9051&lt;&gt;"",$B9051&lt;=$C9051),INDEX(Bemenet!$G$2:$G$301,$M9051),"")</f>
        <v/>
      </c>
      <c r="E9051" s="6">
        <f>IF(AND($B9051&lt;&gt;"",$C9051&lt;&gt;"",$B9051&lt;=$C9051),INDEX(Bemenet!$D$2:$D$301,$M9051),"")</f>
        <v/>
      </c>
      <c r="F9051" s="5">
        <f>IF(AND($B9051&lt;&gt;"",$C9051&lt;&gt;"",$B9051&lt;=$C9051),$C9051-$B9051+1,"")</f>
        <v/>
      </c>
      <c r="G9051" s="5">
        <f>IF($F9051="","",$F9051*$D9051)</f>
        <v/>
      </c>
      <c r="H9051" s="42">
        <f>IF($G9051="","",$O9051)</f>
        <v/>
      </c>
      <c r="I9051" s="5">
        <f>IF($G9051="","",$G9051*IF($H9051="",$O9051,$H9051)/100)</f>
        <v/>
      </c>
      <c r="J9051" s="5">
        <f>IF(OR($L9051="",NOT(COUNTIFS($L$2:$L9051,$L9051)=1)),"",SUMIFS($G:$G,$L:$L,$L9051))</f>
        <v/>
      </c>
      <c r="K9051" s="5">
        <f>IF(OR($L9051="",NOT(COUNTIFS($L$2:$L9051,$L9051)=1)),"",SUMIFS($I:$I,$L:$L,$L9051))</f>
        <v/>
      </c>
      <c r="L9051" s="6">
        <f>IF($B9051="","",YEAR($B9051))</f>
        <v/>
      </c>
      <c r="M9051" s="6">
        <f>INT((ROW()-2)/39)+1</f>
        <v/>
      </c>
      <c r="N9051" s="6">
        <f>MOD(ROW()-2,39)+2</f>
        <v/>
      </c>
      <c r="O9051" s="42">
        <f>IF(AND($B9051&lt;&gt;"",$C9051&lt;&gt;"",$B9051&lt;=$C9051),INDEX(Szabalyok!$C:$C,$N9051),"")</f>
        <v/>
      </c>
      <c r="P9051">
        <f>IF(D9051="",P9050,P9050+1)</f>
        <v/>
      </c>
    </row>
    <row r="9052">
      <c r="A9052">
        <f>IF(P9052=P9051,0,P9052)</f>
        <v/>
      </c>
      <c r="B9052" s="41">
        <f>IF($M9052&gt;300,"",IF(OR(INDEX(Bemenet!$E$2:$E$301,$M9052)="",INDEX(Bemenet!$F$2:$F$301,$M9052)=""),"",MAX(INDEX(Bemenet!$E$2:$E$301,$M9052),INDEX(Szabalyok!$A:$A,$N9052))))</f>
        <v/>
      </c>
      <c r="C9052" s="41">
        <f>IF($B9052="","",MIN(INDEX(Bemenet!$F$2:$F$301,$M9052),INDEX(Szabalyok!$B:$B,$N9052)))</f>
        <v/>
      </c>
      <c r="D9052" s="5">
        <f>IF(AND($B9052&lt;&gt;"",$C9052&lt;&gt;"",$B9052&lt;=$C9052),INDEX(Bemenet!$G$2:$G$301,$M9052),"")</f>
        <v/>
      </c>
      <c r="E9052" s="6">
        <f>IF(AND($B9052&lt;&gt;"",$C9052&lt;&gt;"",$B9052&lt;=$C9052),INDEX(Bemenet!$D$2:$D$301,$M9052),"")</f>
        <v/>
      </c>
      <c r="F9052" s="5">
        <f>IF(AND($B9052&lt;&gt;"",$C9052&lt;&gt;"",$B9052&lt;=$C9052),$C9052-$B9052+1,"")</f>
        <v/>
      </c>
      <c r="G9052" s="5">
        <f>IF($F9052="","",$F9052*$D9052)</f>
        <v/>
      </c>
      <c r="H9052" s="42">
        <f>IF($G9052="","",$O9052)</f>
        <v/>
      </c>
      <c r="I9052" s="5">
        <f>IF($G9052="","",$G9052*IF($H9052="",$O9052,$H9052)/100)</f>
        <v/>
      </c>
      <c r="J9052" s="5">
        <f>IF(OR($L9052="",NOT(COUNTIFS($L$2:$L9052,$L9052)=1)),"",SUMIFS($G:$G,$L:$L,$L9052))</f>
        <v/>
      </c>
      <c r="K9052" s="5">
        <f>IF(OR($L9052="",NOT(COUNTIFS($L$2:$L9052,$L9052)=1)),"",SUMIFS($I:$I,$L:$L,$L9052))</f>
        <v/>
      </c>
      <c r="L9052" s="6">
        <f>IF($B9052="","",YEAR($B9052))</f>
        <v/>
      </c>
      <c r="M9052" s="6">
        <f>INT((ROW()-2)/39)+1</f>
        <v/>
      </c>
      <c r="N9052" s="6">
        <f>MOD(ROW()-2,39)+2</f>
        <v/>
      </c>
      <c r="O9052" s="42">
        <f>IF(AND($B9052&lt;&gt;"",$C9052&lt;&gt;"",$B9052&lt;=$C9052),INDEX(Szabalyok!$C:$C,$N9052),"")</f>
        <v/>
      </c>
      <c r="P9052">
        <f>IF(D9052="",P9051,P9051+1)</f>
        <v/>
      </c>
    </row>
    <row r="9053">
      <c r="A9053">
        <f>IF(P9053=P9052,0,P9053)</f>
        <v/>
      </c>
      <c r="B9053" s="41">
        <f>IF($M9053&gt;300,"",IF(OR(INDEX(Bemenet!$E$2:$E$301,$M9053)="",INDEX(Bemenet!$F$2:$F$301,$M9053)=""),"",MAX(INDEX(Bemenet!$E$2:$E$301,$M9053),INDEX(Szabalyok!$A:$A,$N9053))))</f>
        <v/>
      </c>
      <c r="C9053" s="41">
        <f>IF($B9053="","",MIN(INDEX(Bemenet!$F$2:$F$301,$M9053),INDEX(Szabalyok!$B:$B,$N9053)))</f>
        <v/>
      </c>
      <c r="D9053" s="5">
        <f>IF(AND($B9053&lt;&gt;"",$C9053&lt;&gt;"",$B9053&lt;=$C9053),INDEX(Bemenet!$G$2:$G$301,$M9053),"")</f>
        <v/>
      </c>
      <c r="E9053" s="6">
        <f>IF(AND($B9053&lt;&gt;"",$C9053&lt;&gt;"",$B9053&lt;=$C9053),INDEX(Bemenet!$D$2:$D$301,$M9053),"")</f>
        <v/>
      </c>
      <c r="F9053" s="5">
        <f>IF(AND($B9053&lt;&gt;"",$C9053&lt;&gt;"",$B9053&lt;=$C9053),$C9053-$B9053+1,"")</f>
        <v/>
      </c>
      <c r="G9053" s="5">
        <f>IF($F9053="","",$F9053*$D9053)</f>
        <v/>
      </c>
      <c r="H9053" s="42">
        <f>IF($G9053="","",$O9053)</f>
        <v/>
      </c>
      <c r="I9053" s="5">
        <f>IF($G9053="","",$G9053*IF($H9053="",$O9053,$H9053)/100)</f>
        <v/>
      </c>
      <c r="J9053" s="5">
        <f>IF(OR($L9053="",NOT(COUNTIFS($L$2:$L9053,$L9053)=1)),"",SUMIFS($G:$G,$L:$L,$L9053))</f>
        <v/>
      </c>
      <c r="K9053" s="5">
        <f>IF(OR($L9053="",NOT(COUNTIFS($L$2:$L9053,$L9053)=1)),"",SUMIFS($I:$I,$L:$L,$L9053))</f>
        <v/>
      </c>
      <c r="L9053" s="6">
        <f>IF($B9053="","",YEAR($B9053))</f>
        <v/>
      </c>
      <c r="M9053" s="6">
        <f>INT((ROW()-2)/39)+1</f>
        <v/>
      </c>
      <c r="N9053" s="6">
        <f>MOD(ROW()-2,39)+2</f>
        <v/>
      </c>
      <c r="O9053" s="42">
        <f>IF(AND($B9053&lt;&gt;"",$C9053&lt;&gt;"",$B9053&lt;=$C9053),INDEX(Szabalyok!$C:$C,$N9053),"")</f>
        <v/>
      </c>
      <c r="P9053">
        <f>IF(D9053="",P9052,P9052+1)</f>
        <v/>
      </c>
    </row>
    <row r="9054">
      <c r="A9054">
        <f>IF(P9054=P9053,0,P9054)</f>
        <v/>
      </c>
      <c r="B9054" s="41">
        <f>IF($M9054&gt;300,"",IF(OR(INDEX(Bemenet!$E$2:$E$301,$M9054)="",INDEX(Bemenet!$F$2:$F$301,$M9054)=""),"",MAX(INDEX(Bemenet!$E$2:$E$301,$M9054),INDEX(Szabalyok!$A:$A,$N9054))))</f>
        <v/>
      </c>
      <c r="C9054" s="41">
        <f>IF($B9054="","",MIN(INDEX(Bemenet!$F$2:$F$301,$M9054),INDEX(Szabalyok!$B:$B,$N9054)))</f>
        <v/>
      </c>
      <c r="D9054" s="5">
        <f>IF(AND($B9054&lt;&gt;"",$C9054&lt;&gt;"",$B9054&lt;=$C9054),INDEX(Bemenet!$G$2:$G$301,$M9054),"")</f>
        <v/>
      </c>
      <c r="E9054" s="6">
        <f>IF(AND($B9054&lt;&gt;"",$C9054&lt;&gt;"",$B9054&lt;=$C9054),INDEX(Bemenet!$D$2:$D$301,$M9054),"")</f>
        <v/>
      </c>
      <c r="F9054" s="5">
        <f>IF(AND($B9054&lt;&gt;"",$C9054&lt;&gt;"",$B9054&lt;=$C9054),$C9054-$B9054+1,"")</f>
        <v/>
      </c>
      <c r="G9054" s="5">
        <f>IF($F9054="","",$F9054*$D9054)</f>
        <v/>
      </c>
      <c r="H9054" s="42">
        <f>IF($G9054="","",$O9054)</f>
        <v/>
      </c>
      <c r="I9054" s="5">
        <f>IF($G9054="","",$G9054*IF($H9054="",$O9054,$H9054)/100)</f>
        <v/>
      </c>
      <c r="J9054" s="5">
        <f>IF(OR($L9054="",NOT(COUNTIFS($L$2:$L9054,$L9054)=1)),"",SUMIFS($G:$G,$L:$L,$L9054))</f>
        <v/>
      </c>
      <c r="K9054" s="5">
        <f>IF(OR($L9054="",NOT(COUNTIFS($L$2:$L9054,$L9054)=1)),"",SUMIFS($I:$I,$L:$L,$L9054))</f>
        <v/>
      </c>
      <c r="L9054" s="6">
        <f>IF($B9054="","",YEAR($B9054))</f>
        <v/>
      </c>
      <c r="M9054" s="6">
        <f>INT((ROW()-2)/39)+1</f>
        <v/>
      </c>
      <c r="N9054" s="6">
        <f>MOD(ROW()-2,39)+2</f>
        <v/>
      </c>
      <c r="O9054" s="42">
        <f>IF(AND($B9054&lt;&gt;"",$C9054&lt;&gt;"",$B9054&lt;=$C9054),INDEX(Szabalyok!$C:$C,$N9054),"")</f>
        <v/>
      </c>
      <c r="P9054">
        <f>IF(D9054="",P9053,P9053+1)</f>
        <v/>
      </c>
    </row>
    <row r="9055">
      <c r="A9055">
        <f>IF(P9055=P9054,0,P9055)</f>
        <v/>
      </c>
      <c r="B9055" s="41">
        <f>IF($M9055&gt;300,"",IF(OR(INDEX(Bemenet!$E$2:$E$301,$M9055)="",INDEX(Bemenet!$F$2:$F$301,$M9055)=""),"",MAX(INDEX(Bemenet!$E$2:$E$301,$M9055),INDEX(Szabalyok!$A:$A,$N9055))))</f>
        <v/>
      </c>
      <c r="C9055" s="41">
        <f>IF($B9055="","",MIN(INDEX(Bemenet!$F$2:$F$301,$M9055),INDEX(Szabalyok!$B:$B,$N9055)))</f>
        <v/>
      </c>
      <c r="D9055" s="5">
        <f>IF(AND($B9055&lt;&gt;"",$C9055&lt;&gt;"",$B9055&lt;=$C9055),INDEX(Bemenet!$G$2:$G$301,$M9055),"")</f>
        <v/>
      </c>
      <c r="E9055" s="6">
        <f>IF(AND($B9055&lt;&gt;"",$C9055&lt;&gt;"",$B9055&lt;=$C9055),INDEX(Bemenet!$D$2:$D$301,$M9055),"")</f>
        <v/>
      </c>
      <c r="F9055" s="5">
        <f>IF(AND($B9055&lt;&gt;"",$C9055&lt;&gt;"",$B9055&lt;=$C9055),$C9055-$B9055+1,"")</f>
        <v/>
      </c>
      <c r="G9055" s="5">
        <f>IF($F9055="","",$F9055*$D9055)</f>
        <v/>
      </c>
      <c r="H9055" s="42">
        <f>IF($G9055="","",$O9055)</f>
        <v/>
      </c>
      <c r="I9055" s="5">
        <f>IF($G9055="","",$G9055*IF($H9055="",$O9055,$H9055)/100)</f>
        <v/>
      </c>
      <c r="J9055" s="5">
        <f>IF(OR($L9055="",NOT(COUNTIFS($L$2:$L9055,$L9055)=1)),"",SUMIFS($G:$G,$L:$L,$L9055))</f>
        <v/>
      </c>
      <c r="K9055" s="5">
        <f>IF(OR($L9055="",NOT(COUNTIFS($L$2:$L9055,$L9055)=1)),"",SUMIFS($I:$I,$L:$L,$L9055))</f>
        <v/>
      </c>
      <c r="L9055" s="6">
        <f>IF($B9055="","",YEAR($B9055))</f>
        <v/>
      </c>
      <c r="M9055" s="6">
        <f>INT((ROW()-2)/39)+1</f>
        <v/>
      </c>
      <c r="N9055" s="6">
        <f>MOD(ROW()-2,39)+2</f>
        <v/>
      </c>
      <c r="O9055" s="42">
        <f>IF(AND($B9055&lt;&gt;"",$C9055&lt;&gt;"",$B9055&lt;=$C9055),INDEX(Szabalyok!$C:$C,$N9055),"")</f>
        <v/>
      </c>
      <c r="P9055">
        <f>IF(D9055="",P9054,P9054+1)</f>
        <v/>
      </c>
    </row>
    <row r="9056">
      <c r="A9056">
        <f>IF(P9056=P9055,0,P9056)</f>
        <v/>
      </c>
      <c r="B9056" s="41">
        <f>IF($M9056&gt;300,"",IF(OR(INDEX(Bemenet!$E$2:$E$301,$M9056)="",INDEX(Bemenet!$F$2:$F$301,$M9056)=""),"",MAX(INDEX(Bemenet!$E$2:$E$301,$M9056),INDEX(Szabalyok!$A:$A,$N9056))))</f>
        <v/>
      </c>
      <c r="C9056" s="41">
        <f>IF($B9056="","",MIN(INDEX(Bemenet!$F$2:$F$301,$M9056),INDEX(Szabalyok!$B:$B,$N9056)))</f>
        <v/>
      </c>
      <c r="D9056" s="5">
        <f>IF(AND($B9056&lt;&gt;"",$C9056&lt;&gt;"",$B9056&lt;=$C9056),INDEX(Bemenet!$G$2:$G$301,$M9056),"")</f>
        <v/>
      </c>
      <c r="E9056" s="6">
        <f>IF(AND($B9056&lt;&gt;"",$C9056&lt;&gt;"",$B9056&lt;=$C9056),INDEX(Bemenet!$D$2:$D$301,$M9056),"")</f>
        <v/>
      </c>
      <c r="F9056" s="5">
        <f>IF(AND($B9056&lt;&gt;"",$C9056&lt;&gt;"",$B9056&lt;=$C9056),$C9056-$B9056+1,"")</f>
        <v/>
      </c>
      <c r="G9056" s="5">
        <f>IF($F9056="","",$F9056*$D9056)</f>
        <v/>
      </c>
      <c r="H9056" s="42">
        <f>IF($G9056="","",$O9056)</f>
        <v/>
      </c>
      <c r="I9056" s="5">
        <f>IF($G9056="","",$G9056*IF($H9056="",$O9056,$H9056)/100)</f>
        <v/>
      </c>
      <c r="J9056" s="5">
        <f>IF(OR($L9056="",NOT(COUNTIFS($L$2:$L9056,$L9056)=1)),"",SUMIFS($G:$G,$L:$L,$L9056))</f>
        <v/>
      </c>
      <c r="K9056" s="5">
        <f>IF(OR($L9056="",NOT(COUNTIFS($L$2:$L9056,$L9056)=1)),"",SUMIFS($I:$I,$L:$L,$L9056))</f>
        <v/>
      </c>
      <c r="L9056" s="6">
        <f>IF($B9056="","",YEAR($B9056))</f>
        <v/>
      </c>
      <c r="M9056" s="6">
        <f>INT((ROW()-2)/39)+1</f>
        <v/>
      </c>
      <c r="N9056" s="6">
        <f>MOD(ROW()-2,39)+2</f>
        <v/>
      </c>
      <c r="O9056" s="42">
        <f>IF(AND($B9056&lt;&gt;"",$C9056&lt;&gt;"",$B9056&lt;=$C9056),INDEX(Szabalyok!$C:$C,$N9056),"")</f>
        <v/>
      </c>
      <c r="P9056">
        <f>IF(D9056="",P9055,P9055+1)</f>
        <v/>
      </c>
    </row>
    <row r="9057">
      <c r="A9057">
        <f>IF(P9057=P9056,0,P9057)</f>
        <v/>
      </c>
      <c r="B9057" s="41">
        <f>IF($M9057&gt;300,"",IF(OR(INDEX(Bemenet!$E$2:$E$301,$M9057)="",INDEX(Bemenet!$F$2:$F$301,$M9057)=""),"",MAX(INDEX(Bemenet!$E$2:$E$301,$M9057),INDEX(Szabalyok!$A:$A,$N9057))))</f>
        <v/>
      </c>
      <c r="C9057" s="41">
        <f>IF($B9057="","",MIN(INDEX(Bemenet!$F$2:$F$301,$M9057),INDEX(Szabalyok!$B:$B,$N9057)))</f>
        <v/>
      </c>
      <c r="D9057" s="5">
        <f>IF(AND($B9057&lt;&gt;"",$C9057&lt;&gt;"",$B9057&lt;=$C9057),INDEX(Bemenet!$G$2:$G$301,$M9057),"")</f>
        <v/>
      </c>
      <c r="E9057" s="6">
        <f>IF(AND($B9057&lt;&gt;"",$C9057&lt;&gt;"",$B9057&lt;=$C9057),INDEX(Bemenet!$D$2:$D$301,$M9057),"")</f>
        <v/>
      </c>
      <c r="F9057" s="5">
        <f>IF(AND($B9057&lt;&gt;"",$C9057&lt;&gt;"",$B9057&lt;=$C9057),$C9057-$B9057+1,"")</f>
        <v/>
      </c>
      <c r="G9057" s="5">
        <f>IF($F9057="","",$F9057*$D9057)</f>
        <v/>
      </c>
      <c r="H9057" s="42">
        <f>IF($G9057="","",$O9057)</f>
        <v/>
      </c>
      <c r="I9057" s="5">
        <f>IF($G9057="","",$G9057*IF($H9057="",$O9057,$H9057)/100)</f>
        <v/>
      </c>
      <c r="J9057" s="5">
        <f>IF(OR($L9057="",NOT(COUNTIFS($L$2:$L9057,$L9057)=1)),"",SUMIFS($G:$G,$L:$L,$L9057))</f>
        <v/>
      </c>
      <c r="K9057" s="5">
        <f>IF(OR($L9057="",NOT(COUNTIFS($L$2:$L9057,$L9057)=1)),"",SUMIFS($I:$I,$L:$L,$L9057))</f>
        <v/>
      </c>
      <c r="L9057" s="6">
        <f>IF($B9057="","",YEAR($B9057))</f>
        <v/>
      </c>
      <c r="M9057" s="6">
        <f>INT((ROW()-2)/39)+1</f>
        <v/>
      </c>
      <c r="N9057" s="6">
        <f>MOD(ROW()-2,39)+2</f>
        <v/>
      </c>
      <c r="O9057" s="42">
        <f>IF(AND($B9057&lt;&gt;"",$C9057&lt;&gt;"",$B9057&lt;=$C9057),INDEX(Szabalyok!$C:$C,$N9057),"")</f>
        <v/>
      </c>
      <c r="P9057">
        <f>IF(D9057="",P9056,P9056+1)</f>
        <v/>
      </c>
    </row>
    <row r="9058">
      <c r="A9058">
        <f>IF(P9058=P9057,0,P9058)</f>
        <v/>
      </c>
      <c r="B9058" s="41">
        <f>IF($M9058&gt;300,"",IF(OR(INDEX(Bemenet!$E$2:$E$301,$M9058)="",INDEX(Bemenet!$F$2:$F$301,$M9058)=""),"",MAX(INDEX(Bemenet!$E$2:$E$301,$M9058),INDEX(Szabalyok!$A:$A,$N9058))))</f>
        <v/>
      </c>
      <c r="C9058" s="41">
        <f>IF($B9058="","",MIN(INDEX(Bemenet!$F$2:$F$301,$M9058),INDEX(Szabalyok!$B:$B,$N9058)))</f>
        <v/>
      </c>
      <c r="D9058" s="5">
        <f>IF(AND($B9058&lt;&gt;"",$C9058&lt;&gt;"",$B9058&lt;=$C9058),INDEX(Bemenet!$G$2:$G$301,$M9058),"")</f>
        <v/>
      </c>
      <c r="E9058" s="6">
        <f>IF(AND($B9058&lt;&gt;"",$C9058&lt;&gt;"",$B9058&lt;=$C9058),INDEX(Bemenet!$D$2:$D$301,$M9058),"")</f>
        <v/>
      </c>
      <c r="F9058" s="5">
        <f>IF(AND($B9058&lt;&gt;"",$C9058&lt;&gt;"",$B9058&lt;=$C9058),$C9058-$B9058+1,"")</f>
        <v/>
      </c>
      <c r="G9058" s="5">
        <f>IF($F9058="","",$F9058*$D9058)</f>
        <v/>
      </c>
      <c r="H9058" s="42">
        <f>IF($G9058="","",$O9058)</f>
        <v/>
      </c>
      <c r="I9058" s="5">
        <f>IF($G9058="","",$G9058*IF($H9058="",$O9058,$H9058)/100)</f>
        <v/>
      </c>
      <c r="J9058" s="5">
        <f>IF(OR($L9058="",NOT(COUNTIFS($L$2:$L9058,$L9058)=1)),"",SUMIFS($G:$G,$L:$L,$L9058))</f>
        <v/>
      </c>
      <c r="K9058" s="5">
        <f>IF(OR($L9058="",NOT(COUNTIFS($L$2:$L9058,$L9058)=1)),"",SUMIFS($I:$I,$L:$L,$L9058))</f>
        <v/>
      </c>
      <c r="L9058" s="6">
        <f>IF($B9058="","",YEAR($B9058))</f>
        <v/>
      </c>
      <c r="M9058" s="6">
        <f>INT((ROW()-2)/39)+1</f>
        <v/>
      </c>
      <c r="N9058" s="6">
        <f>MOD(ROW()-2,39)+2</f>
        <v/>
      </c>
      <c r="O9058" s="42">
        <f>IF(AND($B9058&lt;&gt;"",$C9058&lt;&gt;"",$B9058&lt;=$C9058),INDEX(Szabalyok!$C:$C,$N9058),"")</f>
        <v/>
      </c>
      <c r="P9058">
        <f>IF(D9058="",P9057,P9057+1)</f>
        <v/>
      </c>
    </row>
    <row r="9059">
      <c r="A9059">
        <f>IF(P9059=P9058,0,P9059)</f>
        <v/>
      </c>
      <c r="B9059" s="41">
        <f>IF($M9059&gt;300,"",IF(OR(INDEX(Bemenet!$E$2:$E$301,$M9059)="",INDEX(Bemenet!$F$2:$F$301,$M9059)=""),"",MAX(INDEX(Bemenet!$E$2:$E$301,$M9059),INDEX(Szabalyok!$A:$A,$N9059))))</f>
        <v/>
      </c>
      <c r="C9059" s="41">
        <f>IF($B9059="","",MIN(INDEX(Bemenet!$F$2:$F$301,$M9059),INDEX(Szabalyok!$B:$B,$N9059)))</f>
        <v/>
      </c>
      <c r="D9059" s="5">
        <f>IF(AND($B9059&lt;&gt;"",$C9059&lt;&gt;"",$B9059&lt;=$C9059),INDEX(Bemenet!$G$2:$G$301,$M9059),"")</f>
        <v/>
      </c>
      <c r="E9059" s="6">
        <f>IF(AND($B9059&lt;&gt;"",$C9059&lt;&gt;"",$B9059&lt;=$C9059),INDEX(Bemenet!$D$2:$D$301,$M9059),"")</f>
        <v/>
      </c>
      <c r="F9059" s="5">
        <f>IF(AND($B9059&lt;&gt;"",$C9059&lt;&gt;"",$B9059&lt;=$C9059),$C9059-$B9059+1,"")</f>
        <v/>
      </c>
      <c r="G9059" s="5">
        <f>IF($F9059="","",$F9059*$D9059)</f>
        <v/>
      </c>
      <c r="H9059" s="42">
        <f>IF($G9059="","",$O9059)</f>
        <v/>
      </c>
      <c r="I9059" s="5">
        <f>IF($G9059="","",$G9059*IF($H9059="",$O9059,$H9059)/100)</f>
        <v/>
      </c>
      <c r="J9059" s="5">
        <f>IF(OR($L9059="",NOT(COUNTIFS($L$2:$L9059,$L9059)=1)),"",SUMIFS($G:$G,$L:$L,$L9059))</f>
        <v/>
      </c>
      <c r="K9059" s="5">
        <f>IF(OR($L9059="",NOT(COUNTIFS($L$2:$L9059,$L9059)=1)),"",SUMIFS($I:$I,$L:$L,$L9059))</f>
        <v/>
      </c>
      <c r="L9059" s="6">
        <f>IF($B9059="","",YEAR($B9059))</f>
        <v/>
      </c>
      <c r="M9059" s="6">
        <f>INT((ROW()-2)/39)+1</f>
        <v/>
      </c>
      <c r="N9059" s="6">
        <f>MOD(ROW()-2,39)+2</f>
        <v/>
      </c>
      <c r="O9059" s="42">
        <f>IF(AND($B9059&lt;&gt;"",$C9059&lt;&gt;"",$B9059&lt;=$C9059),INDEX(Szabalyok!$C:$C,$N9059),"")</f>
        <v/>
      </c>
      <c r="P9059">
        <f>IF(D9059="",P9058,P9058+1)</f>
        <v/>
      </c>
    </row>
    <row r="9060">
      <c r="A9060">
        <f>IF(P9060=P9059,0,P9060)</f>
        <v/>
      </c>
      <c r="B9060" s="41">
        <f>IF($M9060&gt;300,"",IF(OR(INDEX(Bemenet!$E$2:$E$301,$M9060)="",INDEX(Bemenet!$F$2:$F$301,$M9060)=""),"",MAX(INDEX(Bemenet!$E$2:$E$301,$M9060),INDEX(Szabalyok!$A:$A,$N9060))))</f>
        <v/>
      </c>
      <c r="C9060" s="41">
        <f>IF($B9060="","",MIN(INDEX(Bemenet!$F$2:$F$301,$M9060),INDEX(Szabalyok!$B:$B,$N9060)))</f>
        <v/>
      </c>
      <c r="D9060" s="5">
        <f>IF(AND($B9060&lt;&gt;"",$C9060&lt;&gt;"",$B9060&lt;=$C9060),INDEX(Bemenet!$G$2:$G$301,$M9060),"")</f>
        <v/>
      </c>
      <c r="E9060" s="6">
        <f>IF(AND($B9060&lt;&gt;"",$C9060&lt;&gt;"",$B9060&lt;=$C9060),INDEX(Bemenet!$D$2:$D$301,$M9060),"")</f>
        <v/>
      </c>
      <c r="F9060" s="5">
        <f>IF(AND($B9060&lt;&gt;"",$C9060&lt;&gt;"",$B9060&lt;=$C9060),$C9060-$B9060+1,"")</f>
        <v/>
      </c>
      <c r="G9060" s="5">
        <f>IF($F9060="","",$F9060*$D9060)</f>
        <v/>
      </c>
      <c r="H9060" s="42">
        <f>IF($G9060="","",$O9060)</f>
        <v/>
      </c>
      <c r="I9060" s="5">
        <f>IF($G9060="","",$G9060*IF($H9060="",$O9060,$H9060)/100)</f>
        <v/>
      </c>
      <c r="J9060" s="5">
        <f>IF(OR($L9060="",NOT(COUNTIFS($L$2:$L9060,$L9060)=1)),"",SUMIFS($G:$G,$L:$L,$L9060))</f>
        <v/>
      </c>
      <c r="K9060" s="5">
        <f>IF(OR($L9060="",NOT(COUNTIFS($L$2:$L9060,$L9060)=1)),"",SUMIFS($I:$I,$L:$L,$L9060))</f>
        <v/>
      </c>
      <c r="L9060" s="6">
        <f>IF($B9060="","",YEAR($B9060))</f>
        <v/>
      </c>
      <c r="M9060" s="6">
        <f>INT((ROW()-2)/39)+1</f>
        <v/>
      </c>
      <c r="N9060" s="6">
        <f>MOD(ROW()-2,39)+2</f>
        <v/>
      </c>
      <c r="O9060" s="42">
        <f>IF(AND($B9060&lt;&gt;"",$C9060&lt;&gt;"",$B9060&lt;=$C9060),INDEX(Szabalyok!$C:$C,$N9060),"")</f>
        <v/>
      </c>
      <c r="P9060">
        <f>IF(D9060="",P9059,P9059+1)</f>
        <v/>
      </c>
    </row>
    <row r="9061">
      <c r="A9061">
        <f>IF(P9061=P9060,0,P9061)</f>
        <v/>
      </c>
      <c r="B9061" s="41">
        <f>IF($M9061&gt;300,"",IF(OR(INDEX(Bemenet!$E$2:$E$301,$M9061)="",INDEX(Bemenet!$F$2:$F$301,$M9061)=""),"",MAX(INDEX(Bemenet!$E$2:$E$301,$M9061),INDEX(Szabalyok!$A:$A,$N9061))))</f>
        <v/>
      </c>
      <c r="C9061" s="41">
        <f>IF($B9061="","",MIN(INDEX(Bemenet!$F$2:$F$301,$M9061),INDEX(Szabalyok!$B:$B,$N9061)))</f>
        <v/>
      </c>
      <c r="D9061" s="5">
        <f>IF(AND($B9061&lt;&gt;"",$C9061&lt;&gt;"",$B9061&lt;=$C9061),INDEX(Bemenet!$G$2:$G$301,$M9061),"")</f>
        <v/>
      </c>
      <c r="E9061" s="6">
        <f>IF(AND($B9061&lt;&gt;"",$C9061&lt;&gt;"",$B9061&lt;=$C9061),INDEX(Bemenet!$D$2:$D$301,$M9061),"")</f>
        <v/>
      </c>
      <c r="F9061" s="5">
        <f>IF(AND($B9061&lt;&gt;"",$C9061&lt;&gt;"",$B9061&lt;=$C9061),$C9061-$B9061+1,"")</f>
        <v/>
      </c>
      <c r="G9061" s="5">
        <f>IF($F9061="","",$F9061*$D9061)</f>
        <v/>
      </c>
      <c r="H9061" s="42">
        <f>IF($G9061="","",$O9061)</f>
        <v/>
      </c>
      <c r="I9061" s="5">
        <f>IF($G9061="","",$G9061*IF($H9061="",$O9061,$H9061)/100)</f>
        <v/>
      </c>
      <c r="J9061" s="5">
        <f>IF(OR($L9061="",NOT(COUNTIFS($L$2:$L9061,$L9061)=1)),"",SUMIFS($G:$G,$L:$L,$L9061))</f>
        <v/>
      </c>
      <c r="K9061" s="5">
        <f>IF(OR($L9061="",NOT(COUNTIFS($L$2:$L9061,$L9061)=1)),"",SUMIFS($I:$I,$L:$L,$L9061))</f>
        <v/>
      </c>
      <c r="L9061" s="6">
        <f>IF($B9061="","",YEAR($B9061))</f>
        <v/>
      </c>
      <c r="M9061" s="6">
        <f>INT((ROW()-2)/39)+1</f>
        <v/>
      </c>
      <c r="N9061" s="6">
        <f>MOD(ROW()-2,39)+2</f>
        <v/>
      </c>
      <c r="O9061" s="42">
        <f>IF(AND($B9061&lt;&gt;"",$C9061&lt;&gt;"",$B9061&lt;=$C9061),INDEX(Szabalyok!$C:$C,$N9061),"")</f>
        <v/>
      </c>
      <c r="P9061">
        <f>IF(D9061="",P9060,P9060+1)</f>
        <v/>
      </c>
    </row>
    <row r="9062">
      <c r="A9062">
        <f>IF(P9062=P9061,0,P9062)</f>
        <v/>
      </c>
      <c r="B9062" s="41">
        <f>IF($M9062&gt;300,"",IF(OR(INDEX(Bemenet!$E$2:$E$301,$M9062)="",INDEX(Bemenet!$F$2:$F$301,$M9062)=""),"",MAX(INDEX(Bemenet!$E$2:$E$301,$M9062),INDEX(Szabalyok!$A:$A,$N9062))))</f>
        <v/>
      </c>
      <c r="C9062" s="41">
        <f>IF($B9062="","",MIN(INDEX(Bemenet!$F$2:$F$301,$M9062),INDEX(Szabalyok!$B:$B,$N9062)))</f>
        <v/>
      </c>
      <c r="D9062" s="5">
        <f>IF(AND($B9062&lt;&gt;"",$C9062&lt;&gt;"",$B9062&lt;=$C9062),INDEX(Bemenet!$G$2:$G$301,$M9062),"")</f>
        <v/>
      </c>
      <c r="E9062" s="6">
        <f>IF(AND($B9062&lt;&gt;"",$C9062&lt;&gt;"",$B9062&lt;=$C9062),INDEX(Bemenet!$D$2:$D$301,$M9062),"")</f>
        <v/>
      </c>
      <c r="F9062" s="5">
        <f>IF(AND($B9062&lt;&gt;"",$C9062&lt;&gt;"",$B9062&lt;=$C9062),$C9062-$B9062+1,"")</f>
        <v/>
      </c>
      <c r="G9062" s="5">
        <f>IF($F9062="","",$F9062*$D9062)</f>
        <v/>
      </c>
      <c r="H9062" s="42">
        <f>IF($G9062="","",$O9062)</f>
        <v/>
      </c>
      <c r="I9062" s="5">
        <f>IF($G9062="","",$G9062*IF($H9062="",$O9062,$H9062)/100)</f>
        <v/>
      </c>
      <c r="J9062" s="5">
        <f>IF(OR($L9062="",NOT(COUNTIFS($L$2:$L9062,$L9062)=1)),"",SUMIFS($G:$G,$L:$L,$L9062))</f>
        <v/>
      </c>
      <c r="K9062" s="5">
        <f>IF(OR($L9062="",NOT(COUNTIFS($L$2:$L9062,$L9062)=1)),"",SUMIFS($I:$I,$L:$L,$L9062))</f>
        <v/>
      </c>
      <c r="L9062" s="6">
        <f>IF($B9062="","",YEAR($B9062))</f>
        <v/>
      </c>
      <c r="M9062" s="6">
        <f>INT((ROW()-2)/39)+1</f>
        <v/>
      </c>
      <c r="N9062" s="6">
        <f>MOD(ROW()-2,39)+2</f>
        <v/>
      </c>
      <c r="O9062" s="42">
        <f>IF(AND($B9062&lt;&gt;"",$C9062&lt;&gt;"",$B9062&lt;=$C9062),INDEX(Szabalyok!$C:$C,$N9062),"")</f>
        <v/>
      </c>
      <c r="P9062">
        <f>IF(D9062="",P9061,P9061+1)</f>
        <v/>
      </c>
    </row>
    <row r="9063">
      <c r="A9063">
        <f>IF(P9063=P9062,0,P9063)</f>
        <v/>
      </c>
      <c r="B9063" s="41">
        <f>IF($M9063&gt;300,"",IF(OR(INDEX(Bemenet!$E$2:$E$301,$M9063)="",INDEX(Bemenet!$F$2:$F$301,$M9063)=""),"",MAX(INDEX(Bemenet!$E$2:$E$301,$M9063),INDEX(Szabalyok!$A:$A,$N9063))))</f>
        <v/>
      </c>
      <c r="C9063" s="41">
        <f>IF($B9063="","",MIN(INDEX(Bemenet!$F$2:$F$301,$M9063),INDEX(Szabalyok!$B:$B,$N9063)))</f>
        <v/>
      </c>
      <c r="D9063" s="5">
        <f>IF(AND($B9063&lt;&gt;"",$C9063&lt;&gt;"",$B9063&lt;=$C9063),INDEX(Bemenet!$G$2:$G$301,$M9063),"")</f>
        <v/>
      </c>
      <c r="E9063" s="6">
        <f>IF(AND($B9063&lt;&gt;"",$C9063&lt;&gt;"",$B9063&lt;=$C9063),INDEX(Bemenet!$D$2:$D$301,$M9063),"")</f>
        <v/>
      </c>
      <c r="F9063" s="5">
        <f>IF(AND($B9063&lt;&gt;"",$C9063&lt;&gt;"",$B9063&lt;=$C9063),$C9063-$B9063+1,"")</f>
        <v/>
      </c>
      <c r="G9063" s="5">
        <f>IF($F9063="","",$F9063*$D9063)</f>
        <v/>
      </c>
      <c r="H9063" s="42">
        <f>IF($G9063="","",$O9063)</f>
        <v/>
      </c>
      <c r="I9063" s="5">
        <f>IF($G9063="","",$G9063*IF($H9063="",$O9063,$H9063)/100)</f>
        <v/>
      </c>
      <c r="J9063" s="5">
        <f>IF(OR($L9063="",NOT(COUNTIFS($L$2:$L9063,$L9063)=1)),"",SUMIFS($G:$G,$L:$L,$L9063))</f>
        <v/>
      </c>
      <c r="K9063" s="5">
        <f>IF(OR($L9063="",NOT(COUNTIFS($L$2:$L9063,$L9063)=1)),"",SUMIFS($I:$I,$L:$L,$L9063))</f>
        <v/>
      </c>
      <c r="L9063" s="6">
        <f>IF($B9063="","",YEAR($B9063))</f>
        <v/>
      </c>
      <c r="M9063" s="6">
        <f>INT((ROW()-2)/39)+1</f>
        <v/>
      </c>
      <c r="N9063" s="6">
        <f>MOD(ROW()-2,39)+2</f>
        <v/>
      </c>
      <c r="O9063" s="42">
        <f>IF(AND($B9063&lt;&gt;"",$C9063&lt;&gt;"",$B9063&lt;=$C9063),INDEX(Szabalyok!$C:$C,$N9063),"")</f>
        <v/>
      </c>
      <c r="P9063">
        <f>IF(D9063="",P9062,P9062+1)</f>
        <v/>
      </c>
    </row>
    <row r="9064">
      <c r="A9064">
        <f>IF(P9064=P9063,0,P9064)</f>
        <v/>
      </c>
      <c r="B9064" s="41">
        <f>IF($M9064&gt;300,"",IF(OR(INDEX(Bemenet!$E$2:$E$301,$M9064)="",INDEX(Bemenet!$F$2:$F$301,$M9064)=""),"",MAX(INDEX(Bemenet!$E$2:$E$301,$M9064),INDEX(Szabalyok!$A:$A,$N9064))))</f>
        <v/>
      </c>
      <c r="C9064" s="41">
        <f>IF($B9064="","",MIN(INDEX(Bemenet!$F$2:$F$301,$M9064),INDEX(Szabalyok!$B:$B,$N9064)))</f>
        <v/>
      </c>
      <c r="D9064" s="5">
        <f>IF(AND($B9064&lt;&gt;"",$C9064&lt;&gt;"",$B9064&lt;=$C9064),INDEX(Bemenet!$G$2:$G$301,$M9064),"")</f>
        <v/>
      </c>
      <c r="E9064" s="6">
        <f>IF(AND($B9064&lt;&gt;"",$C9064&lt;&gt;"",$B9064&lt;=$C9064),INDEX(Bemenet!$D$2:$D$301,$M9064),"")</f>
        <v/>
      </c>
      <c r="F9064" s="5">
        <f>IF(AND($B9064&lt;&gt;"",$C9064&lt;&gt;"",$B9064&lt;=$C9064),$C9064-$B9064+1,"")</f>
        <v/>
      </c>
      <c r="G9064" s="5">
        <f>IF($F9064="","",$F9064*$D9064)</f>
        <v/>
      </c>
      <c r="H9064" s="42">
        <f>IF($G9064="","",$O9064)</f>
        <v/>
      </c>
      <c r="I9064" s="5">
        <f>IF($G9064="","",$G9064*IF($H9064="",$O9064,$H9064)/100)</f>
        <v/>
      </c>
      <c r="J9064" s="5">
        <f>IF(OR($L9064="",NOT(COUNTIFS($L$2:$L9064,$L9064)=1)),"",SUMIFS($G:$G,$L:$L,$L9064))</f>
        <v/>
      </c>
      <c r="K9064" s="5">
        <f>IF(OR($L9064="",NOT(COUNTIFS($L$2:$L9064,$L9064)=1)),"",SUMIFS($I:$I,$L:$L,$L9064))</f>
        <v/>
      </c>
      <c r="L9064" s="6">
        <f>IF($B9064="","",YEAR($B9064))</f>
        <v/>
      </c>
      <c r="M9064" s="6">
        <f>INT((ROW()-2)/39)+1</f>
        <v/>
      </c>
      <c r="N9064" s="6">
        <f>MOD(ROW()-2,39)+2</f>
        <v/>
      </c>
      <c r="O9064" s="42">
        <f>IF(AND($B9064&lt;&gt;"",$C9064&lt;&gt;"",$B9064&lt;=$C9064),INDEX(Szabalyok!$C:$C,$N9064),"")</f>
        <v/>
      </c>
      <c r="P9064">
        <f>IF(D9064="",P9063,P9063+1)</f>
        <v/>
      </c>
    </row>
    <row r="9065">
      <c r="A9065">
        <f>IF(P9065=P9064,0,P9065)</f>
        <v/>
      </c>
      <c r="B9065" s="41">
        <f>IF($M9065&gt;300,"",IF(OR(INDEX(Bemenet!$E$2:$E$301,$M9065)="",INDEX(Bemenet!$F$2:$F$301,$M9065)=""),"",MAX(INDEX(Bemenet!$E$2:$E$301,$M9065),INDEX(Szabalyok!$A:$A,$N9065))))</f>
        <v/>
      </c>
      <c r="C9065" s="41">
        <f>IF($B9065="","",MIN(INDEX(Bemenet!$F$2:$F$301,$M9065),INDEX(Szabalyok!$B:$B,$N9065)))</f>
        <v/>
      </c>
      <c r="D9065" s="5">
        <f>IF(AND($B9065&lt;&gt;"",$C9065&lt;&gt;"",$B9065&lt;=$C9065),INDEX(Bemenet!$G$2:$G$301,$M9065),"")</f>
        <v/>
      </c>
      <c r="E9065" s="6">
        <f>IF(AND($B9065&lt;&gt;"",$C9065&lt;&gt;"",$B9065&lt;=$C9065),INDEX(Bemenet!$D$2:$D$301,$M9065),"")</f>
        <v/>
      </c>
      <c r="F9065" s="5">
        <f>IF(AND($B9065&lt;&gt;"",$C9065&lt;&gt;"",$B9065&lt;=$C9065),$C9065-$B9065+1,"")</f>
        <v/>
      </c>
      <c r="G9065" s="5">
        <f>IF($F9065="","",$F9065*$D9065)</f>
        <v/>
      </c>
      <c r="H9065" s="42">
        <f>IF($G9065="","",$O9065)</f>
        <v/>
      </c>
      <c r="I9065" s="5">
        <f>IF($G9065="","",$G9065*IF($H9065="",$O9065,$H9065)/100)</f>
        <v/>
      </c>
      <c r="J9065" s="5">
        <f>IF(OR($L9065="",NOT(COUNTIFS($L$2:$L9065,$L9065)=1)),"",SUMIFS($G:$G,$L:$L,$L9065))</f>
        <v/>
      </c>
      <c r="K9065" s="5">
        <f>IF(OR($L9065="",NOT(COUNTIFS($L$2:$L9065,$L9065)=1)),"",SUMIFS($I:$I,$L:$L,$L9065))</f>
        <v/>
      </c>
      <c r="L9065" s="6">
        <f>IF($B9065="","",YEAR($B9065))</f>
        <v/>
      </c>
      <c r="M9065" s="6">
        <f>INT((ROW()-2)/39)+1</f>
        <v/>
      </c>
      <c r="N9065" s="6">
        <f>MOD(ROW()-2,39)+2</f>
        <v/>
      </c>
      <c r="O9065" s="42">
        <f>IF(AND($B9065&lt;&gt;"",$C9065&lt;&gt;"",$B9065&lt;=$C9065),INDEX(Szabalyok!$C:$C,$N9065),"")</f>
        <v/>
      </c>
      <c r="P9065">
        <f>IF(D9065="",P9064,P9064+1)</f>
        <v/>
      </c>
    </row>
    <row r="9066">
      <c r="A9066">
        <f>IF(P9066=P9065,0,P9066)</f>
        <v/>
      </c>
      <c r="B9066" s="41">
        <f>IF($M9066&gt;300,"",IF(OR(INDEX(Bemenet!$E$2:$E$301,$M9066)="",INDEX(Bemenet!$F$2:$F$301,$M9066)=""),"",MAX(INDEX(Bemenet!$E$2:$E$301,$M9066),INDEX(Szabalyok!$A:$A,$N9066))))</f>
        <v/>
      </c>
      <c r="C9066" s="41">
        <f>IF($B9066="","",MIN(INDEX(Bemenet!$F$2:$F$301,$M9066),INDEX(Szabalyok!$B:$B,$N9066)))</f>
        <v/>
      </c>
      <c r="D9066" s="5">
        <f>IF(AND($B9066&lt;&gt;"",$C9066&lt;&gt;"",$B9066&lt;=$C9066),INDEX(Bemenet!$G$2:$G$301,$M9066),"")</f>
        <v/>
      </c>
      <c r="E9066" s="6">
        <f>IF(AND($B9066&lt;&gt;"",$C9066&lt;&gt;"",$B9066&lt;=$C9066),INDEX(Bemenet!$D$2:$D$301,$M9066),"")</f>
        <v/>
      </c>
      <c r="F9066" s="5">
        <f>IF(AND($B9066&lt;&gt;"",$C9066&lt;&gt;"",$B9066&lt;=$C9066),$C9066-$B9066+1,"")</f>
        <v/>
      </c>
      <c r="G9066" s="5">
        <f>IF($F9066="","",$F9066*$D9066)</f>
        <v/>
      </c>
      <c r="H9066" s="42">
        <f>IF($G9066="","",$O9066)</f>
        <v/>
      </c>
      <c r="I9066" s="5">
        <f>IF($G9066="","",$G9066*IF($H9066="",$O9066,$H9066)/100)</f>
        <v/>
      </c>
      <c r="J9066" s="5">
        <f>IF(OR($L9066="",NOT(COUNTIFS($L$2:$L9066,$L9066)=1)),"",SUMIFS($G:$G,$L:$L,$L9066))</f>
        <v/>
      </c>
      <c r="K9066" s="5">
        <f>IF(OR($L9066="",NOT(COUNTIFS($L$2:$L9066,$L9066)=1)),"",SUMIFS($I:$I,$L:$L,$L9066))</f>
        <v/>
      </c>
      <c r="L9066" s="6">
        <f>IF($B9066="","",YEAR($B9066))</f>
        <v/>
      </c>
      <c r="M9066" s="6">
        <f>INT((ROW()-2)/39)+1</f>
        <v/>
      </c>
      <c r="N9066" s="6">
        <f>MOD(ROW()-2,39)+2</f>
        <v/>
      </c>
      <c r="O9066" s="42">
        <f>IF(AND($B9066&lt;&gt;"",$C9066&lt;&gt;"",$B9066&lt;=$C9066),INDEX(Szabalyok!$C:$C,$N9066),"")</f>
        <v/>
      </c>
      <c r="P9066">
        <f>IF(D9066="",P9065,P9065+1)</f>
        <v/>
      </c>
    </row>
    <row r="9067">
      <c r="A9067">
        <f>IF(P9067=P9066,0,P9067)</f>
        <v/>
      </c>
      <c r="B9067" s="41">
        <f>IF($M9067&gt;300,"",IF(OR(INDEX(Bemenet!$E$2:$E$301,$M9067)="",INDEX(Bemenet!$F$2:$F$301,$M9067)=""),"",MAX(INDEX(Bemenet!$E$2:$E$301,$M9067),INDEX(Szabalyok!$A:$A,$N9067))))</f>
        <v/>
      </c>
      <c r="C9067" s="41">
        <f>IF($B9067="","",MIN(INDEX(Bemenet!$F$2:$F$301,$M9067),INDEX(Szabalyok!$B:$B,$N9067)))</f>
        <v/>
      </c>
      <c r="D9067" s="5">
        <f>IF(AND($B9067&lt;&gt;"",$C9067&lt;&gt;"",$B9067&lt;=$C9067),INDEX(Bemenet!$G$2:$G$301,$M9067),"")</f>
        <v/>
      </c>
      <c r="E9067" s="6">
        <f>IF(AND($B9067&lt;&gt;"",$C9067&lt;&gt;"",$B9067&lt;=$C9067),INDEX(Bemenet!$D$2:$D$301,$M9067),"")</f>
        <v/>
      </c>
      <c r="F9067" s="5">
        <f>IF(AND($B9067&lt;&gt;"",$C9067&lt;&gt;"",$B9067&lt;=$C9067),$C9067-$B9067+1,"")</f>
        <v/>
      </c>
      <c r="G9067" s="5">
        <f>IF($F9067="","",$F9067*$D9067)</f>
        <v/>
      </c>
      <c r="H9067" s="42">
        <f>IF($G9067="","",$O9067)</f>
        <v/>
      </c>
      <c r="I9067" s="5">
        <f>IF($G9067="","",$G9067*IF($H9067="",$O9067,$H9067)/100)</f>
        <v/>
      </c>
      <c r="J9067" s="5">
        <f>IF(OR($L9067="",NOT(COUNTIFS($L$2:$L9067,$L9067)=1)),"",SUMIFS($G:$G,$L:$L,$L9067))</f>
        <v/>
      </c>
      <c r="K9067" s="5">
        <f>IF(OR($L9067="",NOT(COUNTIFS($L$2:$L9067,$L9067)=1)),"",SUMIFS($I:$I,$L:$L,$L9067))</f>
        <v/>
      </c>
      <c r="L9067" s="6">
        <f>IF($B9067="","",YEAR($B9067))</f>
        <v/>
      </c>
      <c r="M9067" s="6">
        <f>INT((ROW()-2)/39)+1</f>
        <v/>
      </c>
      <c r="N9067" s="6">
        <f>MOD(ROW()-2,39)+2</f>
        <v/>
      </c>
      <c r="O9067" s="42">
        <f>IF(AND($B9067&lt;&gt;"",$C9067&lt;&gt;"",$B9067&lt;=$C9067),INDEX(Szabalyok!$C:$C,$N9067),"")</f>
        <v/>
      </c>
      <c r="P9067">
        <f>IF(D9067="",P9066,P9066+1)</f>
        <v/>
      </c>
    </row>
    <row r="9068">
      <c r="A9068">
        <f>IF(P9068=P9067,0,P9068)</f>
        <v/>
      </c>
      <c r="B9068" s="41">
        <f>IF($M9068&gt;300,"",IF(OR(INDEX(Bemenet!$E$2:$E$301,$M9068)="",INDEX(Bemenet!$F$2:$F$301,$M9068)=""),"",MAX(INDEX(Bemenet!$E$2:$E$301,$M9068),INDEX(Szabalyok!$A:$A,$N9068))))</f>
        <v/>
      </c>
      <c r="C9068" s="41">
        <f>IF($B9068="","",MIN(INDEX(Bemenet!$F$2:$F$301,$M9068),INDEX(Szabalyok!$B:$B,$N9068)))</f>
        <v/>
      </c>
      <c r="D9068" s="5">
        <f>IF(AND($B9068&lt;&gt;"",$C9068&lt;&gt;"",$B9068&lt;=$C9068),INDEX(Bemenet!$G$2:$G$301,$M9068),"")</f>
        <v/>
      </c>
      <c r="E9068" s="6">
        <f>IF(AND($B9068&lt;&gt;"",$C9068&lt;&gt;"",$B9068&lt;=$C9068),INDEX(Bemenet!$D$2:$D$301,$M9068),"")</f>
        <v/>
      </c>
      <c r="F9068" s="5">
        <f>IF(AND($B9068&lt;&gt;"",$C9068&lt;&gt;"",$B9068&lt;=$C9068),$C9068-$B9068+1,"")</f>
        <v/>
      </c>
      <c r="G9068" s="5">
        <f>IF($F9068="","",$F9068*$D9068)</f>
        <v/>
      </c>
      <c r="H9068" s="42">
        <f>IF($G9068="","",$O9068)</f>
        <v/>
      </c>
      <c r="I9068" s="5">
        <f>IF($G9068="","",$G9068*IF($H9068="",$O9068,$H9068)/100)</f>
        <v/>
      </c>
      <c r="J9068" s="5">
        <f>IF(OR($L9068="",NOT(COUNTIFS($L$2:$L9068,$L9068)=1)),"",SUMIFS($G:$G,$L:$L,$L9068))</f>
        <v/>
      </c>
      <c r="K9068" s="5">
        <f>IF(OR($L9068="",NOT(COUNTIFS($L$2:$L9068,$L9068)=1)),"",SUMIFS($I:$I,$L:$L,$L9068))</f>
        <v/>
      </c>
      <c r="L9068" s="6">
        <f>IF($B9068="","",YEAR($B9068))</f>
        <v/>
      </c>
      <c r="M9068" s="6">
        <f>INT((ROW()-2)/39)+1</f>
        <v/>
      </c>
      <c r="N9068" s="6">
        <f>MOD(ROW()-2,39)+2</f>
        <v/>
      </c>
      <c r="O9068" s="42">
        <f>IF(AND($B9068&lt;&gt;"",$C9068&lt;&gt;"",$B9068&lt;=$C9068),INDEX(Szabalyok!$C:$C,$N9068),"")</f>
        <v/>
      </c>
      <c r="P9068">
        <f>IF(D9068="",P9067,P9067+1)</f>
        <v/>
      </c>
    </row>
    <row r="9069">
      <c r="A9069">
        <f>IF(P9069=P9068,0,P9069)</f>
        <v/>
      </c>
      <c r="B9069" s="41">
        <f>IF($M9069&gt;300,"",IF(OR(INDEX(Bemenet!$E$2:$E$301,$M9069)="",INDEX(Bemenet!$F$2:$F$301,$M9069)=""),"",MAX(INDEX(Bemenet!$E$2:$E$301,$M9069),INDEX(Szabalyok!$A:$A,$N9069))))</f>
        <v/>
      </c>
      <c r="C9069" s="41">
        <f>IF($B9069="","",MIN(INDEX(Bemenet!$F$2:$F$301,$M9069),INDEX(Szabalyok!$B:$B,$N9069)))</f>
        <v/>
      </c>
      <c r="D9069" s="5">
        <f>IF(AND($B9069&lt;&gt;"",$C9069&lt;&gt;"",$B9069&lt;=$C9069),INDEX(Bemenet!$G$2:$G$301,$M9069),"")</f>
        <v/>
      </c>
      <c r="E9069" s="6">
        <f>IF(AND($B9069&lt;&gt;"",$C9069&lt;&gt;"",$B9069&lt;=$C9069),INDEX(Bemenet!$D$2:$D$301,$M9069),"")</f>
        <v/>
      </c>
      <c r="F9069" s="5">
        <f>IF(AND($B9069&lt;&gt;"",$C9069&lt;&gt;"",$B9069&lt;=$C9069),$C9069-$B9069+1,"")</f>
        <v/>
      </c>
      <c r="G9069" s="5">
        <f>IF($F9069="","",$F9069*$D9069)</f>
        <v/>
      </c>
      <c r="H9069" s="42">
        <f>IF($G9069="","",$O9069)</f>
        <v/>
      </c>
      <c r="I9069" s="5">
        <f>IF($G9069="","",$G9069*IF($H9069="",$O9069,$H9069)/100)</f>
        <v/>
      </c>
      <c r="J9069" s="5">
        <f>IF(OR($L9069="",NOT(COUNTIFS($L$2:$L9069,$L9069)=1)),"",SUMIFS($G:$G,$L:$L,$L9069))</f>
        <v/>
      </c>
      <c r="K9069" s="5">
        <f>IF(OR($L9069="",NOT(COUNTIFS($L$2:$L9069,$L9069)=1)),"",SUMIFS($I:$I,$L:$L,$L9069))</f>
        <v/>
      </c>
      <c r="L9069" s="6">
        <f>IF($B9069="","",YEAR($B9069))</f>
        <v/>
      </c>
      <c r="M9069" s="6">
        <f>INT((ROW()-2)/39)+1</f>
        <v/>
      </c>
      <c r="N9069" s="6">
        <f>MOD(ROW()-2,39)+2</f>
        <v/>
      </c>
      <c r="O9069" s="42">
        <f>IF(AND($B9069&lt;&gt;"",$C9069&lt;&gt;"",$B9069&lt;=$C9069),INDEX(Szabalyok!$C:$C,$N9069),"")</f>
        <v/>
      </c>
      <c r="P9069">
        <f>IF(D9069="",P9068,P9068+1)</f>
        <v/>
      </c>
    </row>
    <row r="9070">
      <c r="A9070">
        <f>IF(P9070=P9069,0,P9070)</f>
        <v/>
      </c>
      <c r="B9070" s="41">
        <f>IF($M9070&gt;300,"",IF(OR(INDEX(Bemenet!$E$2:$E$301,$M9070)="",INDEX(Bemenet!$F$2:$F$301,$M9070)=""),"",MAX(INDEX(Bemenet!$E$2:$E$301,$M9070),INDEX(Szabalyok!$A:$A,$N9070))))</f>
        <v/>
      </c>
      <c r="C9070" s="41">
        <f>IF($B9070="","",MIN(INDEX(Bemenet!$F$2:$F$301,$M9070),INDEX(Szabalyok!$B:$B,$N9070)))</f>
        <v/>
      </c>
      <c r="D9070" s="5">
        <f>IF(AND($B9070&lt;&gt;"",$C9070&lt;&gt;"",$B9070&lt;=$C9070),INDEX(Bemenet!$G$2:$G$301,$M9070),"")</f>
        <v/>
      </c>
      <c r="E9070" s="6">
        <f>IF(AND($B9070&lt;&gt;"",$C9070&lt;&gt;"",$B9070&lt;=$C9070),INDEX(Bemenet!$D$2:$D$301,$M9070),"")</f>
        <v/>
      </c>
      <c r="F9070" s="5">
        <f>IF(AND($B9070&lt;&gt;"",$C9070&lt;&gt;"",$B9070&lt;=$C9070),$C9070-$B9070+1,"")</f>
        <v/>
      </c>
      <c r="G9070" s="5">
        <f>IF($F9070="","",$F9070*$D9070)</f>
        <v/>
      </c>
      <c r="H9070" s="42">
        <f>IF($G9070="","",$O9070)</f>
        <v/>
      </c>
      <c r="I9070" s="5">
        <f>IF($G9070="","",$G9070*IF($H9070="",$O9070,$H9070)/100)</f>
        <v/>
      </c>
      <c r="J9070" s="5">
        <f>IF(OR($L9070="",NOT(COUNTIFS($L$2:$L9070,$L9070)=1)),"",SUMIFS($G:$G,$L:$L,$L9070))</f>
        <v/>
      </c>
      <c r="K9070" s="5">
        <f>IF(OR($L9070="",NOT(COUNTIFS($L$2:$L9070,$L9070)=1)),"",SUMIFS($I:$I,$L:$L,$L9070))</f>
        <v/>
      </c>
      <c r="L9070" s="6">
        <f>IF($B9070="","",YEAR($B9070))</f>
        <v/>
      </c>
      <c r="M9070" s="6">
        <f>INT((ROW()-2)/39)+1</f>
        <v/>
      </c>
      <c r="N9070" s="6">
        <f>MOD(ROW()-2,39)+2</f>
        <v/>
      </c>
      <c r="O9070" s="42">
        <f>IF(AND($B9070&lt;&gt;"",$C9070&lt;&gt;"",$B9070&lt;=$C9070),INDEX(Szabalyok!$C:$C,$N9070),"")</f>
        <v/>
      </c>
      <c r="P9070">
        <f>IF(D9070="",P9069,P9069+1)</f>
        <v/>
      </c>
    </row>
    <row r="9071">
      <c r="A9071">
        <f>IF(P9071=P9070,0,P9071)</f>
        <v/>
      </c>
      <c r="B9071" s="41">
        <f>IF($M9071&gt;300,"",IF(OR(INDEX(Bemenet!$E$2:$E$301,$M9071)="",INDEX(Bemenet!$F$2:$F$301,$M9071)=""),"",MAX(INDEX(Bemenet!$E$2:$E$301,$M9071),INDEX(Szabalyok!$A:$A,$N9071))))</f>
        <v/>
      </c>
      <c r="C9071" s="41">
        <f>IF($B9071="","",MIN(INDEX(Bemenet!$F$2:$F$301,$M9071),INDEX(Szabalyok!$B:$B,$N9071)))</f>
        <v/>
      </c>
      <c r="D9071" s="5">
        <f>IF(AND($B9071&lt;&gt;"",$C9071&lt;&gt;"",$B9071&lt;=$C9071),INDEX(Bemenet!$G$2:$G$301,$M9071),"")</f>
        <v/>
      </c>
      <c r="E9071" s="6">
        <f>IF(AND($B9071&lt;&gt;"",$C9071&lt;&gt;"",$B9071&lt;=$C9071),INDEX(Bemenet!$D$2:$D$301,$M9071),"")</f>
        <v/>
      </c>
      <c r="F9071" s="5">
        <f>IF(AND($B9071&lt;&gt;"",$C9071&lt;&gt;"",$B9071&lt;=$C9071),$C9071-$B9071+1,"")</f>
        <v/>
      </c>
      <c r="G9071" s="5">
        <f>IF($F9071="","",$F9071*$D9071)</f>
        <v/>
      </c>
      <c r="H9071" s="42">
        <f>IF($G9071="","",$O9071)</f>
        <v/>
      </c>
      <c r="I9071" s="5">
        <f>IF($G9071="","",$G9071*IF($H9071="",$O9071,$H9071)/100)</f>
        <v/>
      </c>
      <c r="J9071" s="5">
        <f>IF(OR($L9071="",NOT(COUNTIFS($L$2:$L9071,$L9071)=1)),"",SUMIFS($G:$G,$L:$L,$L9071))</f>
        <v/>
      </c>
      <c r="K9071" s="5">
        <f>IF(OR($L9071="",NOT(COUNTIFS($L$2:$L9071,$L9071)=1)),"",SUMIFS($I:$I,$L:$L,$L9071))</f>
        <v/>
      </c>
      <c r="L9071" s="6">
        <f>IF($B9071="","",YEAR($B9071))</f>
        <v/>
      </c>
      <c r="M9071" s="6">
        <f>INT((ROW()-2)/39)+1</f>
        <v/>
      </c>
      <c r="N9071" s="6">
        <f>MOD(ROW()-2,39)+2</f>
        <v/>
      </c>
      <c r="O9071" s="42">
        <f>IF(AND($B9071&lt;&gt;"",$C9071&lt;&gt;"",$B9071&lt;=$C9071),INDEX(Szabalyok!$C:$C,$N9071),"")</f>
        <v/>
      </c>
      <c r="P9071">
        <f>IF(D9071="",P9070,P9070+1)</f>
        <v/>
      </c>
    </row>
    <row r="9072">
      <c r="A9072">
        <f>IF(P9072=P9071,0,P9072)</f>
        <v/>
      </c>
      <c r="B9072" s="41">
        <f>IF($M9072&gt;300,"",IF(OR(INDEX(Bemenet!$E$2:$E$301,$M9072)="",INDEX(Bemenet!$F$2:$F$301,$M9072)=""),"",MAX(INDEX(Bemenet!$E$2:$E$301,$M9072),INDEX(Szabalyok!$A:$A,$N9072))))</f>
        <v/>
      </c>
      <c r="C9072" s="41">
        <f>IF($B9072="","",MIN(INDEX(Bemenet!$F$2:$F$301,$M9072),INDEX(Szabalyok!$B:$B,$N9072)))</f>
        <v/>
      </c>
      <c r="D9072" s="5">
        <f>IF(AND($B9072&lt;&gt;"",$C9072&lt;&gt;"",$B9072&lt;=$C9072),INDEX(Bemenet!$G$2:$G$301,$M9072),"")</f>
        <v/>
      </c>
      <c r="E9072" s="6">
        <f>IF(AND($B9072&lt;&gt;"",$C9072&lt;&gt;"",$B9072&lt;=$C9072),INDEX(Bemenet!$D$2:$D$301,$M9072),"")</f>
        <v/>
      </c>
      <c r="F9072" s="5">
        <f>IF(AND($B9072&lt;&gt;"",$C9072&lt;&gt;"",$B9072&lt;=$C9072),$C9072-$B9072+1,"")</f>
        <v/>
      </c>
      <c r="G9072" s="5">
        <f>IF($F9072="","",$F9072*$D9072)</f>
        <v/>
      </c>
      <c r="H9072" s="42">
        <f>IF($G9072="","",$O9072)</f>
        <v/>
      </c>
      <c r="I9072" s="5">
        <f>IF($G9072="","",$G9072*IF($H9072="",$O9072,$H9072)/100)</f>
        <v/>
      </c>
      <c r="J9072" s="5">
        <f>IF(OR($L9072="",NOT(COUNTIFS($L$2:$L9072,$L9072)=1)),"",SUMIFS($G:$G,$L:$L,$L9072))</f>
        <v/>
      </c>
      <c r="K9072" s="5">
        <f>IF(OR($L9072="",NOT(COUNTIFS($L$2:$L9072,$L9072)=1)),"",SUMIFS($I:$I,$L:$L,$L9072))</f>
        <v/>
      </c>
      <c r="L9072" s="6">
        <f>IF($B9072="","",YEAR($B9072))</f>
        <v/>
      </c>
      <c r="M9072" s="6">
        <f>INT((ROW()-2)/39)+1</f>
        <v/>
      </c>
      <c r="N9072" s="6">
        <f>MOD(ROW()-2,39)+2</f>
        <v/>
      </c>
      <c r="O9072" s="42">
        <f>IF(AND($B9072&lt;&gt;"",$C9072&lt;&gt;"",$B9072&lt;=$C9072),INDEX(Szabalyok!$C:$C,$N9072),"")</f>
        <v/>
      </c>
      <c r="P9072">
        <f>IF(D9072="",P9071,P9071+1)</f>
        <v/>
      </c>
    </row>
    <row r="9073">
      <c r="A9073">
        <f>IF(P9073=P9072,0,P9073)</f>
        <v/>
      </c>
      <c r="B9073" s="41">
        <f>IF($M9073&gt;300,"",IF(OR(INDEX(Bemenet!$E$2:$E$301,$M9073)="",INDEX(Bemenet!$F$2:$F$301,$M9073)=""),"",MAX(INDEX(Bemenet!$E$2:$E$301,$M9073),INDEX(Szabalyok!$A:$A,$N9073))))</f>
        <v/>
      </c>
      <c r="C9073" s="41">
        <f>IF($B9073="","",MIN(INDEX(Bemenet!$F$2:$F$301,$M9073),INDEX(Szabalyok!$B:$B,$N9073)))</f>
        <v/>
      </c>
      <c r="D9073" s="5">
        <f>IF(AND($B9073&lt;&gt;"",$C9073&lt;&gt;"",$B9073&lt;=$C9073),INDEX(Bemenet!$G$2:$G$301,$M9073),"")</f>
        <v/>
      </c>
      <c r="E9073" s="6">
        <f>IF(AND($B9073&lt;&gt;"",$C9073&lt;&gt;"",$B9073&lt;=$C9073),INDEX(Bemenet!$D$2:$D$301,$M9073),"")</f>
        <v/>
      </c>
      <c r="F9073" s="5">
        <f>IF(AND($B9073&lt;&gt;"",$C9073&lt;&gt;"",$B9073&lt;=$C9073),$C9073-$B9073+1,"")</f>
        <v/>
      </c>
      <c r="G9073" s="5">
        <f>IF($F9073="","",$F9073*$D9073)</f>
        <v/>
      </c>
      <c r="H9073" s="42">
        <f>IF($G9073="","",$O9073)</f>
        <v/>
      </c>
      <c r="I9073" s="5">
        <f>IF($G9073="","",$G9073*IF($H9073="",$O9073,$H9073)/100)</f>
        <v/>
      </c>
      <c r="J9073" s="5">
        <f>IF(OR($L9073="",NOT(COUNTIFS($L$2:$L9073,$L9073)=1)),"",SUMIFS($G:$G,$L:$L,$L9073))</f>
        <v/>
      </c>
      <c r="K9073" s="5">
        <f>IF(OR($L9073="",NOT(COUNTIFS($L$2:$L9073,$L9073)=1)),"",SUMIFS($I:$I,$L:$L,$L9073))</f>
        <v/>
      </c>
      <c r="L9073" s="6">
        <f>IF($B9073="","",YEAR($B9073))</f>
        <v/>
      </c>
      <c r="M9073" s="6">
        <f>INT((ROW()-2)/39)+1</f>
        <v/>
      </c>
      <c r="N9073" s="6">
        <f>MOD(ROW()-2,39)+2</f>
        <v/>
      </c>
      <c r="O9073" s="42">
        <f>IF(AND($B9073&lt;&gt;"",$C9073&lt;&gt;"",$B9073&lt;=$C9073),INDEX(Szabalyok!$C:$C,$N9073),"")</f>
        <v/>
      </c>
      <c r="P9073">
        <f>IF(D9073="",P9072,P9072+1)</f>
        <v/>
      </c>
    </row>
    <row r="9074">
      <c r="A9074">
        <f>IF(P9074=P9073,0,P9074)</f>
        <v/>
      </c>
      <c r="B9074" s="41">
        <f>IF($M9074&gt;300,"",IF(OR(INDEX(Bemenet!$E$2:$E$301,$M9074)="",INDEX(Bemenet!$F$2:$F$301,$M9074)=""),"",MAX(INDEX(Bemenet!$E$2:$E$301,$M9074),INDEX(Szabalyok!$A:$A,$N9074))))</f>
        <v/>
      </c>
      <c r="C9074" s="41">
        <f>IF($B9074="","",MIN(INDEX(Bemenet!$F$2:$F$301,$M9074),INDEX(Szabalyok!$B:$B,$N9074)))</f>
        <v/>
      </c>
      <c r="D9074" s="5">
        <f>IF(AND($B9074&lt;&gt;"",$C9074&lt;&gt;"",$B9074&lt;=$C9074),INDEX(Bemenet!$G$2:$G$301,$M9074),"")</f>
        <v/>
      </c>
      <c r="E9074" s="6">
        <f>IF(AND($B9074&lt;&gt;"",$C9074&lt;&gt;"",$B9074&lt;=$C9074),INDEX(Bemenet!$D$2:$D$301,$M9074),"")</f>
        <v/>
      </c>
      <c r="F9074" s="5">
        <f>IF(AND($B9074&lt;&gt;"",$C9074&lt;&gt;"",$B9074&lt;=$C9074),$C9074-$B9074+1,"")</f>
        <v/>
      </c>
      <c r="G9074" s="5">
        <f>IF($F9074="","",$F9074*$D9074)</f>
        <v/>
      </c>
      <c r="H9074" s="42">
        <f>IF($G9074="","",$O9074)</f>
        <v/>
      </c>
      <c r="I9074" s="5">
        <f>IF($G9074="","",$G9074*IF($H9074="",$O9074,$H9074)/100)</f>
        <v/>
      </c>
      <c r="J9074" s="5">
        <f>IF(OR($L9074="",NOT(COUNTIFS($L$2:$L9074,$L9074)=1)),"",SUMIFS($G:$G,$L:$L,$L9074))</f>
        <v/>
      </c>
      <c r="K9074" s="5">
        <f>IF(OR($L9074="",NOT(COUNTIFS($L$2:$L9074,$L9074)=1)),"",SUMIFS($I:$I,$L:$L,$L9074))</f>
        <v/>
      </c>
      <c r="L9074" s="6">
        <f>IF($B9074="","",YEAR($B9074))</f>
        <v/>
      </c>
      <c r="M9074" s="6">
        <f>INT((ROW()-2)/39)+1</f>
        <v/>
      </c>
      <c r="N9074" s="6">
        <f>MOD(ROW()-2,39)+2</f>
        <v/>
      </c>
      <c r="O9074" s="42">
        <f>IF(AND($B9074&lt;&gt;"",$C9074&lt;&gt;"",$B9074&lt;=$C9074),INDEX(Szabalyok!$C:$C,$N9074),"")</f>
        <v/>
      </c>
      <c r="P9074">
        <f>IF(D9074="",P9073,P9073+1)</f>
        <v/>
      </c>
    </row>
    <row r="9075">
      <c r="A9075">
        <f>IF(P9075=P9074,0,P9075)</f>
        <v/>
      </c>
      <c r="B9075" s="41">
        <f>IF($M9075&gt;300,"",IF(OR(INDEX(Bemenet!$E$2:$E$301,$M9075)="",INDEX(Bemenet!$F$2:$F$301,$M9075)=""),"",MAX(INDEX(Bemenet!$E$2:$E$301,$M9075),INDEX(Szabalyok!$A:$A,$N9075))))</f>
        <v/>
      </c>
      <c r="C9075" s="41">
        <f>IF($B9075="","",MIN(INDEX(Bemenet!$F$2:$F$301,$M9075),INDEX(Szabalyok!$B:$B,$N9075)))</f>
        <v/>
      </c>
      <c r="D9075" s="5">
        <f>IF(AND($B9075&lt;&gt;"",$C9075&lt;&gt;"",$B9075&lt;=$C9075),INDEX(Bemenet!$G$2:$G$301,$M9075),"")</f>
        <v/>
      </c>
      <c r="E9075" s="6">
        <f>IF(AND($B9075&lt;&gt;"",$C9075&lt;&gt;"",$B9075&lt;=$C9075),INDEX(Bemenet!$D$2:$D$301,$M9075),"")</f>
        <v/>
      </c>
      <c r="F9075" s="5">
        <f>IF(AND($B9075&lt;&gt;"",$C9075&lt;&gt;"",$B9075&lt;=$C9075),$C9075-$B9075+1,"")</f>
        <v/>
      </c>
      <c r="G9075" s="5">
        <f>IF($F9075="","",$F9075*$D9075)</f>
        <v/>
      </c>
      <c r="H9075" s="42">
        <f>IF($G9075="","",$O9075)</f>
        <v/>
      </c>
      <c r="I9075" s="5">
        <f>IF($G9075="","",$G9075*IF($H9075="",$O9075,$H9075)/100)</f>
        <v/>
      </c>
      <c r="J9075" s="5">
        <f>IF(OR($L9075="",NOT(COUNTIFS($L$2:$L9075,$L9075)=1)),"",SUMIFS($G:$G,$L:$L,$L9075))</f>
        <v/>
      </c>
      <c r="K9075" s="5">
        <f>IF(OR($L9075="",NOT(COUNTIFS($L$2:$L9075,$L9075)=1)),"",SUMIFS($I:$I,$L:$L,$L9075))</f>
        <v/>
      </c>
      <c r="L9075" s="6">
        <f>IF($B9075="","",YEAR($B9075))</f>
        <v/>
      </c>
      <c r="M9075" s="6">
        <f>INT((ROW()-2)/39)+1</f>
        <v/>
      </c>
      <c r="N9075" s="6">
        <f>MOD(ROW()-2,39)+2</f>
        <v/>
      </c>
      <c r="O9075" s="42">
        <f>IF(AND($B9075&lt;&gt;"",$C9075&lt;&gt;"",$B9075&lt;=$C9075),INDEX(Szabalyok!$C:$C,$N9075),"")</f>
        <v/>
      </c>
      <c r="P9075">
        <f>IF(D9075="",P9074,P9074+1)</f>
        <v/>
      </c>
    </row>
    <row r="9076">
      <c r="A9076">
        <f>IF(P9076=P9075,0,P9076)</f>
        <v/>
      </c>
      <c r="B9076" s="41">
        <f>IF($M9076&gt;300,"",IF(OR(INDEX(Bemenet!$E$2:$E$301,$M9076)="",INDEX(Bemenet!$F$2:$F$301,$M9076)=""),"",MAX(INDEX(Bemenet!$E$2:$E$301,$M9076),INDEX(Szabalyok!$A:$A,$N9076))))</f>
        <v/>
      </c>
      <c r="C9076" s="41">
        <f>IF($B9076="","",MIN(INDEX(Bemenet!$F$2:$F$301,$M9076),INDEX(Szabalyok!$B:$B,$N9076)))</f>
        <v/>
      </c>
      <c r="D9076" s="5">
        <f>IF(AND($B9076&lt;&gt;"",$C9076&lt;&gt;"",$B9076&lt;=$C9076),INDEX(Bemenet!$G$2:$G$301,$M9076),"")</f>
        <v/>
      </c>
      <c r="E9076" s="6">
        <f>IF(AND($B9076&lt;&gt;"",$C9076&lt;&gt;"",$B9076&lt;=$C9076),INDEX(Bemenet!$D$2:$D$301,$M9076),"")</f>
        <v/>
      </c>
      <c r="F9076" s="5">
        <f>IF(AND($B9076&lt;&gt;"",$C9076&lt;&gt;"",$B9076&lt;=$C9076),$C9076-$B9076+1,"")</f>
        <v/>
      </c>
      <c r="G9076" s="5">
        <f>IF($F9076="","",$F9076*$D9076)</f>
        <v/>
      </c>
      <c r="H9076" s="42">
        <f>IF($G9076="","",$O9076)</f>
        <v/>
      </c>
      <c r="I9076" s="5">
        <f>IF($G9076="","",$G9076*IF($H9076="",$O9076,$H9076)/100)</f>
        <v/>
      </c>
      <c r="J9076" s="5">
        <f>IF(OR($L9076="",NOT(COUNTIFS($L$2:$L9076,$L9076)=1)),"",SUMIFS($G:$G,$L:$L,$L9076))</f>
        <v/>
      </c>
      <c r="K9076" s="5">
        <f>IF(OR($L9076="",NOT(COUNTIFS($L$2:$L9076,$L9076)=1)),"",SUMIFS($I:$I,$L:$L,$L9076))</f>
        <v/>
      </c>
      <c r="L9076" s="6">
        <f>IF($B9076="","",YEAR($B9076))</f>
        <v/>
      </c>
      <c r="M9076" s="6">
        <f>INT((ROW()-2)/39)+1</f>
        <v/>
      </c>
      <c r="N9076" s="6">
        <f>MOD(ROW()-2,39)+2</f>
        <v/>
      </c>
      <c r="O9076" s="42">
        <f>IF(AND($B9076&lt;&gt;"",$C9076&lt;&gt;"",$B9076&lt;=$C9076),INDEX(Szabalyok!$C:$C,$N9076),"")</f>
        <v/>
      </c>
      <c r="P9076">
        <f>IF(D9076="",P9075,P9075+1)</f>
        <v/>
      </c>
    </row>
    <row r="9077">
      <c r="A9077">
        <f>IF(P9077=P9076,0,P9077)</f>
        <v/>
      </c>
      <c r="B9077" s="41">
        <f>IF($M9077&gt;300,"",IF(OR(INDEX(Bemenet!$E$2:$E$301,$M9077)="",INDEX(Bemenet!$F$2:$F$301,$M9077)=""),"",MAX(INDEX(Bemenet!$E$2:$E$301,$M9077),INDEX(Szabalyok!$A:$A,$N9077))))</f>
        <v/>
      </c>
      <c r="C9077" s="41">
        <f>IF($B9077="","",MIN(INDEX(Bemenet!$F$2:$F$301,$M9077),INDEX(Szabalyok!$B:$B,$N9077)))</f>
        <v/>
      </c>
      <c r="D9077" s="5">
        <f>IF(AND($B9077&lt;&gt;"",$C9077&lt;&gt;"",$B9077&lt;=$C9077),INDEX(Bemenet!$G$2:$G$301,$M9077),"")</f>
        <v/>
      </c>
      <c r="E9077" s="6">
        <f>IF(AND($B9077&lt;&gt;"",$C9077&lt;&gt;"",$B9077&lt;=$C9077),INDEX(Bemenet!$D$2:$D$301,$M9077),"")</f>
        <v/>
      </c>
      <c r="F9077" s="5">
        <f>IF(AND($B9077&lt;&gt;"",$C9077&lt;&gt;"",$B9077&lt;=$C9077),$C9077-$B9077+1,"")</f>
        <v/>
      </c>
      <c r="G9077" s="5">
        <f>IF($F9077="","",$F9077*$D9077)</f>
        <v/>
      </c>
      <c r="H9077" s="42">
        <f>IF($G9077="","",$O9077)</f>
        <v/>
      </c>
      <c r="I9077" s="5">
        <f>IF($G9077="","",$G9077*IF($H9077="",$O9077,$H9077)/100)</f>
        <v/>
      </c>
      <c r="J9077" s="5">
        <f>IF(OR($L9077="",NOT(COUNTIFS($L$2:$L9077,$L9077)=1)),"",SUMIFS($G:$G,$L:$L,$L9077))</f>
        <v/>
      </c>
      <c r="K9077" s="5">
        <f>IF(OR($L9077="",NOT(COUNTIFS($L$2:$L9077,$L9077)=1)),"",SUMIFS($I:$I,$L:$L,$L9077))</f>
        <v/>
      </c>
      <c r="L9077" s="6">
        <f>IF($B9077="","",YEAR($B9077))</f>
        <v/>
      </c>
      <c r="M9077" s="6">
        <f>INT((ROW()-2)/39)+1</f>
        <v/>
      </c>
      <c r="N9077" s="6">
        <f>MOD(ROW()-2,39)+2</f>
        <v/>
      </c>
      <c r="O9077" s="42">
        <f>IF(AND($B9077&lt;&gt;"",$C9077&lt;&gt;"",$B9077&lt;=$C9077),INDEX(Szabalyok!$C:$C,$N9077),"")</f>
        <v/>
      </c>
      <c r="P9077">
        <f>IF(D9077="",P9076,P9076+1)</f>
        <v/>
      </c>
    </row>
    <row r="9078">
      <c r="A9078">
        <f>IF(P9078=P9077,0,P9078)</f>
        <v/>
      </c>
      <c r="B9078" s="41">
        <f>IF($M9078&gt;300,"",IF(OR(INDEX(Bemenet!$E$2:$E$301,$M9078)="",INDEX(Bemenet!$F$2:$F$301,$M9078)=""),"",MAX(INDEX(Bemenet!$E$2:$E$301,$M9078),INDEX(Szabalyok!$A:$A,$N9078))))</f>
        <v/>
      </c>
      <c r="C9078" s="41">
        <f>IF($B9078="","",MIN(INDEX(Bemenet!$F$2:$F$301,$M9078),INDEX(Szabalyok!$B:$B,$N9078)))</f>
        <v/>
      </c>
      <c r="D9078" s="5">
        <f>IF(AND($B9078&lt;&gt;"",$C9078&lt;&gt;"",$B9078&lt;=$C9078),INDEX(Bemenet!$G$2:$G$301,$M9078),"")</f>
        <v/>
      </c>
      <c r="E9078" s="6">
        <f>IF(AND($B9078&lt;&gt;"",$C9078&lt;&gt;"",$B9078&lt;=$C9078),INDEX(Bemenet!$D$2:$D$301,$M9078),"")</f>
        <v/>
      </c>
      <c r="F9078" s="5">
        <f>IF(AND($B9078&lt;&gt;"",$C9078&lt;&gt;"",$B9078&lt;=$C9078),$C9078-$B9078+1,"")</f>
        <v/>
      </c>
      <c r="G9078" s="5">
        <f>IF($F9078="","",$F9078*$D9078)</f>
        <v/>
      </c>
      <c r="H9078" s="42">
        <f>IF($G9078="","",$O9078)</f>
        <v/>
      </c>
      <c r="I9078" s="5">
        <f>IF($G9078="","",$G9078*IF($H9078="",$O9078,$H9078)/100)</f>
        <v/>
      </c>
      <c r="J9078" s="5">
        <f>IF(OR($L9078="",NOT(COUNTIFS($L$2:$L9078,$L9078)=1)),"",SUMIFS($G:$G,$L:$L,$L9078))</f>
        <v/>
      </c>
      <c r="K9078" s="5">
        <f>IF(OR($L9078="",NOT(COUNTIFS($L$2:$L9078,$L9078)=1)),"",SUMIFS($I:$I,$L:$L,$L9078))</f>
        <v/>
      </c>
      <c r="L9078" s="6">
        <f>IF($B9078="","",YEAR($B9078))</f>
        <v/>
      </c>
      <c r="M9078" s="6">
        <f>INT((ROW()-2)/39)+1</f>
        <v/>
      </c>
      <c r="N9078" s="6">
        <f>MOD(ROW()-2,39)+2</f>
        <v/>
      </c>
      <c r="O9078" s="42">
        <f>IF(AND($B9078&lt;&gt;"",$C9078&lt;&gt;"",$B9078&lt;=$C9078),INDEX(Szabalyok!$C:$C,$N9078),"")</f>
        <v/>
      </c>
      <c r="P9078">
        <f>IF(D9078="",P9077,P9077+1)</f>
        <v/>
      </c>
    </row>
    <row r="9079">
      <c r="A9079">
        <f>IF(P9079=P9078,0,P9079)</f>
        <v/>
      </c>
      <c r="B9079" s="41">
        <f>IF($M9079&gt;300,"",IF(OR(INDEX(Bemenet!$E$2:$E$301,$M9079)="",INDEX(Bemenet!$F$2:$F$301,$M9079)=""),"",MAX(INDEX(Bemenet!$E$2:$E$301,$M9079),INDEX(Szabalyok!$A:$A,$N9079))))</f>
        <v/>
      </c>
      <c r="C9079" s="41">
        <f>IF($B9079="","",MIN(INDEX(Bemenet!$F$2:$F$301,$M9079),INDEX(Szabalyok!$B:$B,$N9079)))</f>
        <v/>
      </c>
      <c r="D9079" s="5">
        <f>IF(AND($B9079&lt;&gt;"",$C9079&lt;&gt;"",$B9079&lt;=$C9079),INDEX(Bemenet!$G$2:$G$301,$M9079),"")</f>
        <v/>
      </c>
      <c r="E9079" s="6">
        <f>IF(AND($B9079&lt;&gt;"",$C9079&lt;&gt;"",$B9079&lt;=$C9079),INDEX(Bemenet!$D$2:$D$301,$M9079),"")</f>
        <v/>
      </c>
      <c r="F9079" s="5">
        <f>IF(AND($B9079&lt;&gt;"",$C9079&lt;&gt;"",$B9079&lt;=$C9079),$C9079-$B9079+1,"")</f>
        <v/>
      </c>
      <c r="G9079" s="5">
        <f>IF($F9079="","",$F9079*$D9079)</f>
        <v/>
      </c>
      <c r="H9079" s="42">
        <f>IF($G9079="","",$O9079)</f>
        <v/>
      </c>
      <c r="I9079" s="5">
        <f>IF($G9079="","",$G9079*IF($H9079="",$O9079,$H9079)/100)</f>
        <v/>
      </c>
      <c r="J9079" s="5">
        <f>IF(OR($L9079="",NOT(COUNTIFS($L$2:$L9079,$L9079)=1)),"",SUMIFS($G:$G,$L:$L,$L9079))</f>
        <v/>
      </c>
      <c r="K9079" s="5">
        <f>IF(OR($L9079="",NOT(COUNTIFS($L$2:$L9079,$L9079)=1)),"",SUMIFS($I:$I,$L:$L,$L9079))</f>
        <v/>
      </c>
      <c r="L9079" s="6">
        <f>IF($B9079="","",YEAR($B9079))</f>
        <v/>
      </c>
      <c r="M9079" s="6">
        <f>INT((ROW()-2)/39)+1</f>
        <v/>
      </c>
      <c r="N9079" s="6">
        <f>MOD(ROW()-2,39)+2</f>
        <v/>
      </c>
      <c r="O9079" s="42">
        <f>IF(AND($B9079&lt;&gt;"",$C9079&lt;&gt;"",$B9079&lt;=$C9079),INDEX(Szabalyok!$C:$C,$N9079),"")</f>
        <v/>
      </c>
      <c r="P9079">
        <f>IF(D9079="",P9078,P9078+1)</f>
        <v/>
      </c>
    </row>
    <row r="9080">
      <c r="A9080">
        <f>IF(P9080=P9079,0,P9080)</f>
        <v/>
      </c>
      <c r="B9080" s="41">
        <f>IF($M9080&gt;300,"",IF(OR(INDEX(Bemenet!$E$2:$E$301,$M9080)="",INDEX(Bemenet!$F$2:$F$301,$M9080)=""),"",MAX(INDEX(Bemenet!$E$2:$E$301,$M9080),INDEX(Szabalyok!$A:$A,$N9080))))</f>
        <v/>
      </c>
      <c r="C9080" s="41">
        <f>IF($B9080="","",MIN(INDEX(Bemenet!$F$2:$F$301,$M9080),INDEX(Szabalyok!$B:$B,$N9080)))</f>
        <v/>
      </c>
      <c r="D9080" s="5">
        <f>IF(AND($B9080&lt;&gt;"",$C9080&lt;&gt;"",$B9080&lt;=$C9080),INDEX(Bemenet!$G$2:$G$301,$M9080),"")</f>
        <v/>
      </c>
      <c r="E9080" s="6">
        <f>IF(AND($B9080&lt;&gt;"",$C9080&lt;&gt;"",$B9080&lt;=$C9080),INDEX(Bemenet!$D$2:$D$301,$M9080),"")</f>
        <v/>
      </c>
      <c r="F9080" s="5">
        <f>IF(AND($B9080&lt;&gt;"",$C9080&lt;&gt;"",$B9080&lt;=$C9080),$C9080-$B9080+1,"")</f>
        <v/>
      </c>
      <c r="G9080" s="5">
        <f>IF($F9080="","",$F9080*$D9080)</f>
        <v/>
      </c>
      <c r="H9080" s="42">
        <f>IF($G9080="","",$O9080)</f>
        <v/>
      </c>
      <c r="I9080" s="5">
        <f>IF($G9080="","",$G9080*IF($H9080="",$O9080,$H9080)/100)</f>
        <v/>
      </c>
      <c r="J9080" s="5">
        <f>IF(OR($L9080="",NOT(COUNTIFS($L$2:$L9080,$L9080)=1)),"",SUMIFS($G:$G,$L:$L,$L9080))</f>
        <v/>
      </c>
      <c r="K9080" s="5">
        <f>IF(OR($L9080="",NOT(COUNTIFS($L$2:$L9080,$L9080)=1)),"",SUMIFS($I:$I,$L:$L,$L9080))</f>
        <v/>
      </c>
      <c r="L9080" s="6">
        <f>IF($B9080="","",YEAR($B9080))</f>
        <v/>
      </c>
      <c r="M9080" s="6">
        <f>INT((ROW()-2)/39)+1</f>
        <v/>
      </c>
      <c r="N9080" s="6">
        <f>MOD(ROW()-2,39)+2</f>
        <v/>
      </c>
      <c r="O9080" s="42">
        <f>IF(AND($B9080&lt;&gt;"",$C9080&lt;&gt;"",$B9080&lt;=$C9080),INDEX(Szabalyok!$C:$C,$N9080),"")</f>
        <v/>
      </c>
      <c r="P9080">
        <f>IF(D9080="",P9079,P9079+1)</f>
        <v/>
      </c>
    </row>
    <row r="9081">
      <c r="A9081">
        <f>IF(P9081=P9080,0,P9081)</f>
        <v/>
      </c>
      <c r="B9081" s="41">
        <f>IF($M9081&gt;300,"",IF(OR(INDEX(Bemenet!$E$2:$E$301,$M9081)="",INDEX(Bemenet!$F$2:$F$301,$M9081)=""),"",MAX(INDEX(Bemenet!$E$2:$E$301,$M9081),INDEX(Szabalyok!$A:$A,$N9081))))</f>
        <v/>
      </c>
      <c r="C9081" s="41">
        <f>IF($B9081="","",MIN(INDEX(Bemenet!$F$2:$F$301,$M9081),INDEX(Szabalyok!$B:$B,$N9081)))</f>
        <v/>
      </c>
      <c r="D9081" s="5">
        <f>IF(AND($B9081&lt;&gt;"",$C9081&lt;&gt;"",$B9081&lt;=$C9081),INDEX(Bemenet!$G$2:$G$301,$M9081),"")</f>
        <v/>
      </c>
      <c r="E9081" s="6">
        <f>IF(AND($B9081&lt;&gt;"",$C9081&lt;&gt;"",$B9081&lt;=$C9081),INDEX(Bemenet!$D$2:$D$301,$M9081),"")</f>
        <v/>
      </c>
      <c r="F9081" s="5">
        <f>IF(AND($B9081&lt;&gt;"",$C9081&lt;&gt;"",$B9081&lt;=$C9081),$C9081-$B9081+1,"")</f>
        <v/>
      </c>
      <c r="G9081" s="5">
        <f>IF($F9081="","",$F9081*$D9081)</f>
        <v/>
      </c>
      <c r="H9081" s="42">
        <f>IF($G9081="","",$O9081)</f>
        <v/>
      </c>
      <c r="I9081" s="5">
        <f>IF($G9081="","",$G9081*IF($H9081="",$O9081,$H9081)/100)</f>
        <v/>
      </c>
      <c r="J9081" s="5">
        <f>IF(OR($L9081="",NOT(COUNTIFS($L$2:$L9081,$L9081)=1)),"",SUMIFS($G:$G,$L:$L,$L9081))</f>
        <v/>
      </c>
      <c r="K9081" s="5">
        <f>IF(OR($L9081="",NOT(COUNTIFS($L$2:$L9081,$L9081)=1)),"",SUMIFS($I:$I,$L:$L,$L9081))</f>
        <v/>
      </c>
      <c r="L9081" s="6">
        <f>IF($B9081="","",YEAR($B9081))</f>
        <v/>
      </c>
      <c r="M9081" s="6">
        <f>INT((ROW()-2)/39)+1</f>
        <v/>
      </c>
      <c r="N9081" s="6">
        <f>MOD(ROW()-2,39)+2</f>
        <v/>
      </c>
      <c r="O9081" s="42">
        <f>IF(AND($B9081&lt;&gt;"",$C9081&lt;&gt;"",$B9081&lt;=$C9081),INDEX(Szabalyok!$C:$C,$N9081),"")</f>
        <v/>
      </c>
      <c r="P9081">
        <f>IF(D9081="",P9080,P9080+1)</f>
        <v/>
      </c>
    </row>
    <row r="9082">
      <c r="A9082">
        <f>IF(P9082=P9081,0,P9082)</f>
        <v/>
      </c>
      <c r="B9082" s="41">
        <f>IF($M9082&gt;300,"",IF(OR(INDEX(Bemenet!$E$2:$E$301,$M9082)="",INDEX(Bemenet!$F$2:$F$301,$M9082)=""),"",MAX(INDEX(Bemenet!$E$2:$E$301,$M9082),INDEX(Szabalyok!$A:$A,$N9082))))</f>
        <v/>
      </c>
      <c r="C9082" s="41">
        <f>IF($B9082="","",MIN(INDEX(Bemenet!$F$2:$F$301,$M9082),INDEX(Szabalyok!$B:$B,$N9082)))</f>
        <v/>
      </c>
      <c r="D9082" s="5">
        <f>IF(AND($B9082&lt;&gt;"",$C9082&lt;&gt;"",$B9082&lt;=$C9082),INDEX(Bemenet!$G$2:$G$301,$M9082),"")</f>
        <v/>
      </c>
      <c r="E9082" s="6">
        <f>IF(AND($B9082&lt;&gt;"",$C9082&lt;&gt;"",$B9082&lt;=$C9082),INDEX(Bemenet!$D$2:$D$301,$M9082),"")</f>
        <v/>
      </c>
      <c r="F9082" s="5">
        <f>IF(AND($B9082&lt;&gt;"",$C9082&lt;&gt;"",$B9082&lt;=$C9082),$C9082-$B9082+1,"")</f>
        <v/>
      </c>
      <c r="G9082" s="5">
        <f>IF($F9082="","",$F9082*$D9082)</f>
        <v/>
      </c>
      <c r="H9082" s="42">
        <f>IF($G9082="","",$O9082)</f>
        <v/>
      </c>
      <c r="I9082" s="5">
        <f>IF($G9082="","",$G9082*IF($H9082="",$O9082,$H9082)/100)</f>
        <v/>
      </c>
      <c r="J9082" s="5">
        <f>IF(OR($L9082="",NOT(COUNTIFS($L$2:$L9082,$L9082)=1)),"",SUMIFS($G:$G,$L:$L,$L9082))</f>
        <v/>
      </c>
      <c r="K9082" s="5">
        <f>IF(OR($L9082="",NOT(COUNTIFS($L$2:$L9082,$L9082)=1)),"",SUMIFS($I:$I,$L:$L,$L9082))</f>
        <v/>
      </c>
      <c r="L9082" s="6">
        <f>IF($B9082="","",YEAR($B9082))</f>
        <v/>
      </c>
      <c r="M9082" s="6">
        <f>INT((ROW()-2)/39)+1</f>
        <v/>
      </c>
      <c r="N9082" s="6">
        <f>MOD(ROW()-2,39)+2</f>
        <v/>
      </c>
      <c r="O9082" s="42">
        <f>IF(AND($B9082&lt;&gt;"",$C9082&lt;&gt;"",$B9082&lt;=$C9082),INDEX(Szabalyok!$C:$C,$N9082),"")</f>
        <v/>
      </c>
      <c r="P9082">
        <f>IF(D9082="",P9081,P9081+1)</f>
        <v/>
      </c>
    </row>
    <row r="9083">
      <c r="A9083">
        <f>IF(P9083=P9082,0,P9083)</f>
        <v/>
      </c>
      <c r="B9083" s="41">
        <f>IF($M9083&gt;300,"",IF(OR(INDEX(Bemenet!$E$2:$E$301,$M9083)="",INDEX(Bemenet!$F$2:$F$301,$M9083)=""),"",MAX(INDEX(Bemenet!$E$2:$E$301,$M9083),INDEX(Szabalyok!$A:$A,$N9083))))</f>
        <v/>
      </c>
      <c r="C9083" s="41">
        <f>IF($B9083="","",MIN(INDEX(Bemenet!$F$2:$F$301,$M9083),INDEX(Szabalyok!$B:$B,$N9083)))</f>
        <v/>
      </c>
      <c r="D9083" s="5">
        <f>IF(AND($B9083&lt;&gt;"",$C9083&lt;&gt;"",$B9083&lt;=$C9083),INDEX(Bemenet!$G$2:$G$301,$M9083),"")</f>
        <v/>
      </c>
      <c r="E9083" s="6">
        <f>IF(AND($B9083&lt;&gt;"",$C9083&lt;&gt;"",$B9083&lt;=$C9083),INDEX(Bemenet!$D$2:$D$301,$M9083),"")</f>
        <v/>
      </c>
      <c r="F9083" s="5">
        <f>IF(AND($B9083&lt;&gt;"",$C9083&lt;&gt;"",$B9083&lt;=$C9083),$C9083-$B9083+1,"")</f>
        <v/>
      </c>
      <c r="G9083" s="5">
        <f>IF($F9083="","",$F9083*$D9083)</f>
        <v/>
      </c>
      <c r="H9083" s="42">
        <f>IF($G9083="","",$O9083)</f>
        <v/>
      </c>
      <c r="I9083" s="5">
        <f>IF($G9083="","",$G9083*IF($H9083="",$O9083,$H9083)/100)</f>
        <v/>
      </c>
      <c r="J9083" s="5">
        <f>IF(OR($L9083="",NOT(COUNTIFS($L$2:$L9083,$L9083)=1)),"",SUMIFS($G:$G,$L:$L,$L9083))</f>
        <v/>
      </c>
      <c r="K9083" s="5">
        <f>IF(OR($L9083="",NOT(COUNTIFS($L$2:$L9083,$L9083)=1)),"",SUMIFS($I:$I,$L:$L,$L9083))</f>
        <v/>
      </c>
      <c r="L9083" s="6">
        <f>IF($B9083="","",YEAR($B9083))</f>
        <v/>
      </c>
      <c r="M9083" s="6">
        <f>INT((ROW()-2)/39)+1</f>
        <v/>
      </c>
      <c r="N9083" s="6">
        <f>MOD(ROW()-2,39)+2</f>
        <v/>
      </c>
      <c r="O9083" s="42">
        <f>IF(AND($B9083&lt;&gt;"",$C9083&lt;&gt;"",$B9083&lt;=$C9083),INDEX(Szabalyok!$C:$C,$N9083),"")</f>
        <v/>
      </c>
      <c r="P9083">
        <f>IF(D9083="",P9082,P9082+1)</f>
        <v/>
      </c>
    </row>
    <row r="9084">
      <c r="A9084">
        <f>IF(P9084=P9083,0,P9084)</f>
        <v/>
      </c>
      <c r="B9084" s="41">
        <f>IF($M9084&gt;300,"",IF(OR(INDEX(Bemenet!$E$2:$E$301,$M9084)="",INDEX(Bemenet!$F$2:$F$301,$M9084)=""),"",MAX(INDEX(Bemenet!$E$2:$E$301,$M9084),INDEX(Szabalyok!$A:$A,$N9084))))</f>
        <v/>
      </c>
      <c r="C9084" s="41">
        <f>IF($B9084="","",MIN(INDEX(Bemenet!$F$2:$F$301,$M9084),INDEX(Szabalyok!$B:$B,$N9084)))</f>
        <v/>
      </c>
      <c r="D9084" s="5">
        <f>IF(AND($B9084&lt;&gt;"",$C9084&lt;&gt;"",$B9084&lt;=$C9084),INDEX(Bemenet!$G$2:$G$301,$M9084),"")</f>
        <v/>
      </c>
      <c r="E9084" s="6">
        <f>IF(AND($B9084&lt;&gt;"",$C9084&lt;&gt;"",$B9084&lt;=$C9084),INDEX(Bemenet!$D$2:$D$301,$M9084),"")</f>
        <v/>
      </c>
      <c r="F9084" s="5">
        <f>IF(AND($B9084&lt;&gt;"",$C9084&lt;&gt;"",$B9084&lt;=$C9084),$C9084-$B9084+1,"")</f>
        <v/>
      </c>
      <c r="G9084" s="5">
        <f>IF($F9084="","",$F9084*$D9084)</f>
        <v/>
      </c>
      <c r="H9084" s="42">
        <f>IF($G9084="","",$O9084)</f>
        <v/>
      </c>
      <c r="I9084" s="5">
        <f>IF($G9084="","",$G9084*IF($H9084="",$O9084,$H9084)/100)</f>
        <v/>
      </c>
      <c r="J9084" s="5">
        <f>IF(OR($L9084="",NOT(COUNTIFS($L$2:$L9084,$L9084)=1)),"",SUMIFS($G:$G,$L:$L,$L9084))</f>
        <v/>
      </c>
      <c r="K9084" s="5">
        <f>IF(OR($L9084="",NOT(COUNTIFS($L$2:$L9084,$L9084)=1)),"",SUMIFS($I:$I,$L:$L,$L9084))</f>
        <v/>
      </c>
      <c r="L9084" s="6">
        <f>IF($B9084="","",YEAR($B9084))</f>
        <v/>
      </c>
      <c r="M9084" s="6">
        <f>INT((ROW()-2)/39)+1</f>
        <v/>
      </c>
      <c r="N9084" s="6">
        <f>MOD(ROW()-2,39)+2</f>
        <v/>
      </c>
      <c r="O9084" s="42">
        <f>IF(AND($B9084&lt;&gt;"",$C9084&lt;&gt;"",$B9084&lt;=$C9084),INDEX(Szabalyok!$C:$C,$N9084),"")</f>
        <v/>
      </c>
      <c r="P9084">
        <f>IF(D9084="",P9083,P9083+1)</f>
        <v/>
      </c>
    </row>
    <row r="9085">
      <c r="A9085">
        <f>IF(P9085=P9084,0,P9085)</f>
        <v/>
      </c>
      <c r="B9085" s="41">
        <f>IF($M9085&gt;300,"",IF(OR(INDEX(Bemenet!$E$2:$E$301,$M9085)="",INDEX(Bemenet!$F$2:$F$301,$M9085)=""),"",MAX(INDEX(Bemenet!$E$2:$E$301,$M9085),INDEX(Szabalyok!$A:$A,$N9085))))</f>
        <v/>
      </c>
      <c r="C9085" s="41">
        <f>IF($B9085="","",MIN(INDEX(Bemenet!$F$2:$F$301,$M9085),INDEX(Szabalyok!$B:$B,$N9085)))</f>
        <v/>
      </c>
      <c r="D9085" s="5">
        <f>IF(AND($B9085&lt;&gt;"",$C9085&lt;&gt;"",$B9085&lt;=$C9085),INDEX(Bemenet!$G$2:$G$301,$M9085),"")</f>
        <v/>
      </c>
      <c r="E9085" s="6">
        <f>IF(AND($B9085&lt;&gt;"",$C9085&lt;&gt;"",$B9085&lt;=$C9085),INDEX(Bemenet!$D$2:$D$301,$M9085),"")</f>
        <v/>
      </c>
      <c r="F9085" s="5">
        <f>IF(AND($B9085&lt;&gt;"",$C9085&lt;&gt;"",$B9085&lt;=$C9085),$C9085-$B9085+1,"")</f>
        <v/>
      </c>
      <c r="G9085" s="5">
        <f>IF($F9085="","",$F9085*$D9085)</f>
        <v/>
      </c>
      <c r="H9085" s="42">
        <f>IF($G9085="","",$O9085)</f>
        <v/>
      </c>
      <c r="I9085" s="5">
        <f>IF($G9085="","",$G9085*IF($H9085="",$O9085,$H9085)/100)</f>
        <v/>
      </c>
      <c r="J9085" s="5">
        <f>IF(OR($L9085="",NOT(COUNTIFS($L$2:$L9085,$L9085)=1)),"",SUMIFS($G:$G,$L:$L,$L9085))</f>
        <v/>
      </c>
      <c r="K9085" s="5">
        <f>IF(OR($L9085="",NOT(COUNTIFS($L$2:$L9085,$L9085)=1)),"",SUMIFS($I:$I,$L:$L,$L9085))</f>
        <v/>
      </c>
      <c r="L9085" s="6">
        <f>IF($B9085="","",YEAR($B9085))</f>
        <v/>
      </c>
      <c r="M9085" s="6">
        <f>INT((ROW()-2)/39)+1</f>
        <v/>
      </c>
      <c r="N9085" s="6">
        <f>MOD(ROW()-2,39)+2</f>
        <v/>
      </c>
      <c r="O9085" s="42">
        <f>IF(AND($B9085&lt;&gt;"",$C9085&lt;&gt;"",$B9085&lt;=$C9085),INDEX(Szabalyok!$C:$C,$N9085),"")</f>
        <v/>
      </c>
      <c r="P9085">
        <f>IF(D9085="",P9084,P9084+1)</f>
        <v/>
      </c>
    </row>
    <row r="9086">
      <c r="A9086">
        <f>IF(P9086=P9085,0,P9086)</f>
        <v/>
      </c>
      <c r="B9086" s="41">
        <f>IF($M9086&gt;300,"",IF(OR(INDEX(Bemenet!$E$2:$E$301,$M9086)="",INDEX(Bemenet!$F$2:$F$301,$M9086)=""),"",MAX(INDEX(Bemenet!$E$2:$E$301,$M9086),INDEX(Szabalyok!$A:$A,$N9086))))</f>
        <v/>
      </c>
      <c r="C9086" s="41">
        <f>IF($B9086="","",MIN(INDEX(Bemenet!$F$2:$F$301,$M9086),INDEX(Szabalyok!$B:$B,$N9086)))</f>
        <v/>
      </c>
      <c r="D9086" s="5">
        <f>IF(AND($B9086&lt;&gt;"",$C9086&lt;&gt;"",$B9086&lt;=$C9086),INDEX(Bemenet!$G$2:$G$301,$M9086),"")</f>
        <v/>
      </c>
      <c r="E9086" s="6">
        <f>IF(AND($B9086&lt;&gt;"",$C9086&lt;&gt;"",$B9086&lt;=$C9086),INDEX(Bemenet!$D$2:$D$301,$M9086),"")</f>
        <v/>
      </c>
      <c r="F9086" s="5">
        <f>IF(AND($B9086&lt;&gt;"",$C9086&lt;&gt;"",$B9086&lt;=$C9086),$C9086-$B9086+1,"")</f>
        <v/>
      </c>
      <c r="G9086" s="5">
        <f>IF($F9086="","",$F9086*$D9086)</f>
        <v/>
      </c>
      <c r="H9086" s="42">
        <f>IF($G9086="","",$O9086)</f>
        <v/>
      </c>
      <c r="I9086" s="5">
        <f>IF($G9086="","",$G9086*IF($H9086="",$O9086,$H9086)/100)</f>
        <v/>
      </c>
      <c r="J9086" s="5">
        <f>IF(OR($L9086="",NOT(COUNTIFS($L$2:$L9086,$L9086)=1)),"",SUMIFS($G:$G,$L:$L,$L9086))</f>
        <v/>
      </c>
      <c r="K9086" s="5">
        <f>IF(OR($L9086="",NOT(COUNTIFS($L$2:$L9086,$L9086)=1)),"",SUMIFS($I:$I,$L:$L,$L9086))</f>
        <v/>
      </c>
      <c r="L9086" s="6">
        <f>IF($B9086="","",YEAR($B9086))</f>
        <v/>
      </c>
      <c r="M9086" s="6">
        <f>INT((ROW()-2)/39)+1</f>
        <v/>
      </c>
      <c r="N9086" s="6">
        <f>MOD(ROW()-2,39)+2</f>
        <v/>
      </c>
      <c r="O9086" s="42">
        <f>IF(AND($B9086&lt;&gt;"",$C9086&lt;&gt;"",$B9086&lt;=$C9086),INDEX(Szabalyok!$C:$C,$N9086),"")</f>
        <v/>
      </c>
      <c r="P9086">
        <f>IF(D9086="",P9085,P9085+1)</f>
        <v/>
      </c>
    </row>
    <row r="9087">
      <c r="A9087">
        <f>IF(P9087=P9086,0,P9087)</f>
        <v/>
      </c>
      <c r="B9087" s="41">
        <f>IF($M9087&gt;300,"",IF(OR(INDEX(Bemenet!$E$2:$E$301,$M9087)="",INDEX(Bemenet!$F$2:$F$301,$M9087)=""),"",MAX(INDEX(Bemenet!$E$2:$E$301,$M9087),INDEX(Szabalyok!$A:$A,$N9087))))</f>
        <v/>
      </c>
      <c r="C9087" s="41">
        <f>IF($B9087="","",MIN(INDEX(Bemenet!$F$2:$F$301,$M9087),INDEX(Szabalyok!$B:$B,$N9087)))</f>
        <v/>
      </c>
      <c r="D9087" s="5">
        <f>IF(AND($B9087&lt;&gt;"",$C9087&lt;&gt;"",$B9087&lt;=$C9087),INDEX(Bemenet!$G$2:$G$301,$M9087),"")</f>
        <v/>
      </c>
      <c r="E9087" s="6">
        <f>IF(AND($B9087&lt;&gt;"",$C9087&lt;&gt;"",$B9087&lt;=$C9087),INDEX(Bemenet!$D$2:$D$301,$M9087),"")</f>
        <v/>
      </c>
      <c r="F9087" s="5">
        <f>IF(AND($B9087&lt;&gt;"",$C9087&lt;&gt;"",$B9087&lt;=$C9087),$C9087-$B9087+1,"")</f>
        <v/>
      </c>
      <c r="G9087" s="5">
        <f>IF($F9087="","",$F9087*$D9087)</f>
        <v/>
      </c>
      <c r="H9087" s="42">
        <f>IF($G9087="","",$O9087)</f>
        <v/>
      </c>
      <c r="I9087" s="5">
        <f>IF($G9087="","",$G9087*IF($H9087="",$O9087,$H9087)/100)</f>
        <v/>
      </c>
      <c r="J9087" s="5">
        <f>IF(OR($L9087="",NOT(COUNTIFS($L$2:$L9087,$L9087)=1)),"",SUMIFS($G:$G,$L:$L,$L9087))</f>
        <v/>
      </c>
      <c r="K9087" s="5">
        <f>IF(OR($L9087="",NOT(COUNTIFS($L$2:$L9087,$L9087)=1)),"",SUMIFS($I:$I,$L:$L,$L9087))</f>
        <v/>
      </c>
      <c r="L9087" s="6">
        <f>IF($B9087="","",YEAR($B9087))</f>
        <v/>
      </c>
      <c r="M9087" s="6">
        <f>INT((ROW()-2)/39)+1</f>
        <v/>
      </c>
      <c r="N9087" s="6">
        <f>MOD(ROW()-2,39)+2</f>
        <v/>
      </c>
      <c r="O9087" s="42">
        <f>IF(AND($B9087&lt;&gt;"",$C9087&lt;&gt;"",$B9087&lt;=$C9087),INDEX(Szabalyok!$C:$C,$N9087),"")</f>
        <v/>
      </c>
      <c r="P9087">
        <f>IF(D9087="",P9086,P9086+1)</f>
        <v/>
      </c>
    </row>
    <row r="9088">
      <c r="A9088">
        <f>IF(P9088=P9087,0,P9088)</f>
        <v/>
      </c>
      <c r="B9088" s="41">
        <f>IF($M9088&gt;300,"",IF(OR(INDEX(Bemenet!$E$2:$E$301,$M9088)="",INDEX(Bemenet!$F$2:$F$301,$M9088)=""),"",MAX(INDEX(Bemenet!$E$2:$E$301,$M9088),INDEX(Szabalyok!$A:$A,$N9088))))</f>
        <v/>
      </c>
      <c r="C9088" s="41">
        <f>IF($B9088="","",MIN(INDEX(Bemenet!$F$2:$F$301,$M9088),INDEX(Szabalyok!$B:$B,$N9088)))</f>
        <v/>
      </c>
      <c r="D9088" s="5">
        <f>IF(AND($B9088&lt;&gt;"",$C9088&lt;&gt;"",$B9088&lt;=$C9088),INDEX(Bemenet!$G$2:$G$301,$M9088),"")</f>
        <v/>
      </c>
      <c r="E9088" s="6">
        <f>IF(AND($B9088&lt;&gt;"",$C9088&lt;&gt;"",$B9088&lt;=$C9088),INDEX(Bemenet!$D$2:$D$301,$M9088),"")</f>
        <v/>
      </c>
      <c r="F9088" s="5">
        <f>IF(AND($B9088&lt;&gt;"",$C9088&lt;&gt;"",$B9088&lt;=$C9088),$C9088-$B9088+1,"")</f>
        <v/>
      </c>
      <c r="G9088" s="5">
        <f>IF($F9088="","",$F9088*$D9088)</f>
        <v/>
      </c>
      <c r="H9088" s="42">
        <f>IF($G9088="","",$O9088)</f>
        <v/>
      </c>
      <c r="I9088" s="5">
        <f>IF($G9088="","",$G9088*IF($H9088="",$O9088,$H9088)/100)</f>
        <v/>
      </c>
      <c r="J9088" s="5">
        <f>IF(OR($L9088="",NOT(COUNTIFS($L$2:$L9088,$L9088)=1)),"",SUMIFS($G:$G,$L:$L,$L9088))</f>
        <v/>
      </c>
      <c r="K9088" s="5">
        <f>IF(OR($L9088="",NOT(COUNTIFS($L$2:$L9088,$L9088)=1)),"",SUMIFS($I:$I,$L:$L,$L9088))</f>
        <v/>
      </c>
      <c r="L9088" s="6">
        <f>IF($B9088="","",YEAR($B9088))</f>
        <v/>
      </c>
      <c r="M9088" s="6">
        <f>INT((ROW()-2)/39)+1</f>
        <v/>
      </c>
      <c r="N9088" s="6">
        <f>MOD(ROW()-2,39)+2</f>
        <v/>
      </c>
      <c r="O9088" s="42">
        <f>IF(AND($B9088&lt;&gt;"",$C9088&lt;&gt;"",$B9088&lt;=$C9088),INDEX(Szabalyok!$C:$C,$N9088),"")</f>
        <v/>
      </c>
      <c r="P9088">
        <f>IF(D9088="",P9087,P9087+1)</f>
        <v/>
      </c>
    </row>
    <row r="9089">
      <c r="A9089">
        <f>IF(P9089=P9088,0,P9089)</f>
        <v/>
      </c>
      <c r="B9089" s="41">
        <f>IF($M9089&gt;300,"",IF(OR(INDEX(Bemenet!$E$2:$E$301,$M9089)="",INDEX(Bemenet!$F$2:$F$301,$M9089)=""),"",MAX(INDEX(Bemenet!$E$2:$E$301,$M9089),INDEX(Szabalyok!$A:$A,$N9089))))</f>
        <v/>
      </c>
      <c r="C9089" s="41">
        <f>IF($B9089="","",MIN(INDEX(Bemenet!$F$2:$F$301,$M9089),INDEX(Szabalyok!$B:$B,$N9089)))</f>
        <v/>
      </c>
      <c r="D9089" s="5">
        <f>IF(AND($B9089&lt;&gt;"",$C9089&lt;&gt;"",$B9089&lt;=$C9089),INDEX(Bemenet!$G$2:$G$301,$M9089),"")</f>
        <v/>
      </c>
      <c r="E9089" s="6">
        <f>IF(AND($B9089&lt;&gt;"",$C9089&lt;&gt;"",$B9089&lt;=$C9089),INDEX(Bemenet!$D$2:$D$301,$M9089),"")</f>
        <v/>
      </c>
      <c r="F9089" s="5">
        <f>IF(AND($B9089&lt;&gt;"",$C9089&lt;&gt;"",$B9089&lt;=$C9089),$C9089-$B9089+1,"")</f>
        <v/>
      </c>
      <c r="G9089" s="5">
        <f>IF($F9089="","",$F9089*$D9089)</f>
        <v/>
      </c>
      <c r="H9089" s="42">
        <f>IF($G9089="","",$O9089)</f>
        <v/>
      </c>
      <c r="I9089" s="5">
        <f>IF($G9089="","",$G9089*IF($H9089="",$O9089,$H9089)/100)</f>
        <v/>
      </c>
      <c r="J9089" s="5">
        <f>IF(OR($L9089="",NOT(COUNTIFS($L$2:$L9089,$L9089)=1)),"",SUMIFS($G:$G,$L:$L,$L9089))</f>
        <v/>
      </c>
      <c r="K9089" s="5">
        <f>IF(OR($L9089="",NOT(COUNTIFS($L$2:$L9089,$L9089)=1)),"",SUMIFS($I:$I,$L:$L,$L9089))</f>
        <v/>
      </c>
      <c r="L9089" s="6">
        <f>IF($B9089="","",YEAR($B9089))</f>
        <v/>
      </c>
      <c r="M9089" s="6">
        <f>INT((ROW()-2)/39)+1</f>
        <v/>
      </c>
      <c r="N9089" s="6">
        <f>MOD(ROW()-2,39)+2</f>
        <v/>
      </c>
      <c r="O9089" s="42">
        <f>IF(AND($B9089&lt;&gt;"",$C9089&lt;&gt;"",$B9089&lt;=$C9089),INDEX(Szabalyok!$C:$C,$N9089),"")</f>
        <v/>
      </c>
      <c r="P9089">
        <f>IF(D9089="",P9088,P9088+1)</f>
        <v/>
      </c>
    </row>
    <row r="9090">
      <c r="A9090">
        <f>IF(P9090=P9089,0,P9090)</f>
        <v/>
      </c>
      <c r="B9090" s="41">
        <f>IF($M9090&gt;300,"",IF(OR(INDEX(Bemenet!$E$2:$E$301,$M9090)="",INDEX(Bemenet!$F$2:$F$301,$M9090)=""),"",MAX(INDEX(Bemenet!$E$2:$E$301,$M9090),INDEX(Szabalyok!$A:$A,$N9090))))</f>
        <v/>
      </c>
      <c r="C9090" s="41">
        <f>IF($B9090="","",MIN(INDEX(Bemenet!$F$2:$F$301,$M9090),INDEX(Szabalyok!$B:$B,$N9090)))</f>
        <v/>
      </c>
      <c r="D9090" s="5">
        <f>IF(AND($B9090&lt;&gt;"",$C9090&lt;&gt;"",$B9090&lt;=$C9090),INDEX(Bemenet!$G$2:$G$301,$M9090),"")</f>
        <v/>
      </c>
      <c r="E9090" s="6">
        <f>IF(AND($B9090&lt;&gt;"",$C9090&lt;&gt;"",$B9090&lt;=$C9090),INDEX(Bemenet!$D$2:$D$301,$M9090),"")</f>
        <v/>
      </c>
      <c r="F9090" s="5">
        <f>IF(AND($B9090&lt;&gt;"",$C9090&lt;&gt;"",$B9090&lt;=$C9090),$C9090-$B9090+1,"")</f>
        <v/>
      </c>
      <c r="G9090" s="5">
        <f>IF($F9090="","",$F9090*$D9090)</f>
        <v/>
      </c>
      <c r="H9090" s="42">
        <f>IF($G9090="","",$O9090)</f>
        <v/>
      </c>
      <c r="I9090" s="5">
        <f>IF($G9090="","",$G9090*IF($H9090="",$O9090,$H9090)/100)</f>
        <v/>
      </c>
      <c r="J9090" s="5">
        <f>IF(OR($L9090="",NOT(COUNTIFS($L$2:$L9090,$L9090)=1)),"",SUMIFS($G:$G,$L:$L,$L9090))</f>
        <v/>
      </c>
      <c r="K9090" s="5">
        <f>IF(OR($L9090="",NOT(COUNTIFS($L$2:$L9090,$L9090)=1)),"",SUMIFS($I:$I,$L:$L,$L9090))</f>
        <v/>
      </c>
      <c r="L9090" s="6">
        <f>IF($B9090="","",YEAR($B9090))</f>
        <v/>
      </c>
      <c r="M9090" s="6">
        <f>INT((ROW()-2)/39)+1</f>
        <v/>
      </c>
      <c r="N9090" s="6">
        <f>MOD(ROW()-2,39)+2</f>
        <v/>
      </c>
      <c r="O9090" s="42">
        <f>IF(AND($B9090&lt;&gt;"",$C9090&lt;&gt;"",$B9090&lt;=$C9090),INDEX(Szabalyok!$C:$C,$N9090),"")</f>
        <v/>
      </c>
      <c r="P9090">
        <f>IF(D9090="",P9089,P9089+1)</f>
        <v/>
      </c>
    </row>
    <row r="9091">
      <c r="A9091">
        <f>IF(P9091=P9090,0,P9091)</f>
        <v/>
      </c>
      <c r="B9091" s="41">
        <f>IF($M9091&gt;300,"",IF(OR(INDEX(Bemenet!$E$2:$E$301,$M9091)="",INDEX(Bemenet!$F$2:$F$301,$M9091)=""),"",MAX(INDEX(Bemenet!$E$2:$E$301,$M9091),INDEX(Szabalyok!$A:$A,$N9091))))</f>
        <v/>
      </c>
      <c r="C9091" s="41">
        <f>IF($B9091="","",MIN(INDEX(Bemenet!$F$2:$F$301,$M9091),INDEX(Szabalyok!$B:$B,$N9091)))</f>
        <v/>
      </c>
      <c r="D9091" s="5">
        <f>IF(AND($B9091&lt;&gt;"",$C9091&lt;&gt;"",$B9091&lt;=$C9091),INDEX(Bemenet!$G$2:$G$301,$M9091),"")</f>
        <v/>
      </c>
      <c r="E9091" s="6">
        <f>IF(AND($B9091&lt;&gt;"",$C9091&lt;&gt;"",$B9091&lt;=$C9091),INDEX(Bemenet!$D$2:$D$301,$M9091),"")</f>
        <v/>
      </c>
      <c r="F9091" s="5">
        <f>IF(AND($B9091&lt;&gt;"",$C9091&lt;&gt;"",$B9091&lt;=$C9091),$C9091-$B9091+1,"")</f>
        <v/>
      </c>
      <c r="G9091" s="5">
        <f>IF($F9091="","",$F9091*$D9091)</f>
        <v/>
      </c>
      <c r="H9091" s="42">
        <f>IF($G9091="","",$O9091)</f>
        <v/>
      </c>
      <c r="I9091" s="5">
        <f>IF($G9091="","",$G9091*IF($H9091="",$O9091,$H9091)/100)</f>
        <v/>
      </c>
      <c r="J9091" s="5">
        <f>IF(OR($L9091="",NOT(COUNTIFS($L$2:$L9091,$L9091)=1)),"",SUMIFS($G:$G,$L:$L,$L9091))</f>
        <v/>
      </c>
      <c r="K9091" s="5">
        <f>IF(OR($L9091="",NOT(COUNTIFS($L$2:$L9091,$L9091)=1)),"",SUMIFS($I:$I,$L:$L,$L9091))</f>
        <v/>
      </c>
      <c r="L9091" s="6">
        <f>IF($B9091="","",YEAR($B9091))</f>
        <v/>
      </c>
      <c r="M9091" s="6">
        <f>INT((ROW()-2)/39)+1</f>
        <v/>
      </c>
      <c r="N9091" s="6">
        <f>MOD(ROW()-2,39)+2</f>
        <v/>
      </c>
      <c r="O9091" s="42">
        <f>IF(AND($B9091&lt;&gt;"",$C9091&lt;&gt;"",$B9091&lt;=$C9091),INDEX(Szabalyok!$C:$C,$N9091),"")</f>
        <v/>
      </c>
      <c r="P9091">
        <f>IF(D9091="",P9090,P9090+1)</f>
        <v/>
      </c>
    </row>
    <row r="9092">
      <c r="A9092">
        <f>IF(P9092=P9091,0,P9092)</f>
        <v/>
      </c>
      <c r="B9092" s="41">
        <f>IF($M9092&gt;300,"",IF(OR(INDEX(Bemenet!$E$2:$E$301,$M9092)="",INDEX(Bemenet!$F$2:$F$301,$M9092)=""),"",MAX(INDEX(Bemenet!$E$2:$E$301,$M9092),INDEX(Szabalyok!$A:$A,$N9092))))</f>
        <v/>
      </c>
      <c r="C9092" s="41">
        <f>IF($B9092="","",MIN(INDEX(Bemenet!$F$2:$F$301,$M9092),INDEX(Szabalyok!$B:$B,$N9092)))</f>
        <v/>
      </c>
      <c r="D9092" s="5">
        <f>IF(AND($B9092&lt;&gt;"",$C9092&lt;&gt;"",$B9092&lt;=$C9092),INDEX(Bemenet!$G$2:$G$301,$M9092),"")</f>
        <v/>
      </c>
      <c r="E9092" s="6">
        <f>IF(AND($B9092&lt;&gt;"",$C9092&lt;&gt;"",$B9092&lt;=$C9092),INDEX(Bemenet!$D$2:$D$301,$M9092),"")</f>
        <v/>
      </c>
      <c r="F9092" s="5">
        <f>IF(AND($B9092&lt;&gt;"",$C9092&lt;&gt;"",$B9092&lt;=$C9092),$C9092-$B9092+1,"")</f>
        <v/>
      </c>
      <c r="G9092" s="5">
        <f>IF($F9092="","",$F9092*$D9092)</f>
        <v/>
      </c>
      <c r="H9092" s="42">
        <f>IF($G9092="","",$O9092)</f>
        <v/>
      </c>
      <c r="I9092" s="5">
        <f>IF($G9092="","",$G9092*IF($H9092="",$O9092,$H9092)/100)</f>
        <v/>
      </c>
      <c r="J9092" s="5">
        <f>IF(OR($L9092="",NOT(COUNTIFS($L$2:$L9092,$L9092)=1)),"",SUMIFS($G:$G,$L:$L,$L9092))</f>
        <v/>
      </c>
      <c r="K9092" s="5">
        <f>IF(OR($L9092="",NOT(COUNTIFS($L$2:$L9092,$L9092)=1)),"",SUMIFS($I:$I,$L:$L,$L9092))</f>
        <v/>
      </c>
      <c r="L9092" s="6">
        <f>IF($B9092="","",YEAR($B9092))</f>
        <v/>
      </c>
      <c r="M9092" s="6">
        <f>INT((ROW()-2)/39)+1</f>
        <v/>
      </c>
      <c r="N9092" s="6">
        <f>MOD(ROW()-2,39)+2</f>
        <v/>
      </c>
      <c r="O9092" s="42">
        <f>IF(AND($B9092&lt;&gt;"",$C9092&lt;&gt;"",$B9092&lt;=$C9092),INDEX(Szabalyok!$C:$C,$N9092),"")</f>
        <v/>
      </c>
      <c r="P9092">
        <f>IF(D9092="",P9091,P9091+1)</f>
        <v/>
      </c>
    </row>
    <row r="9093">
      <c r="A9093">
        <f>IF(P9093=P9092,0,P9093)</f>
        <v/>
      </c>
      <c r="B9093" s="41">
        <f>IF($M9093&gt;300,"",IF(OR(INDEX(Bemenet!$E$2:$E$301,$M9093)="",INDEX(Bemenet!$F$2:$F$301,$M9093)=""),"",MAX(INDEX(Bemenet!$E$2:$E$301,$M9093),INDEX(Szabalyok!$A:$A,$N9093))))</f>
        <v/>
      </c>
      <c r="C9093" s="41">
        <f>IF($B9093="","",MIN(INDEX(Bemenet!$F$2:$F$301,$M9093),INDEX(Szabalyok!$B:$B,$N9093)))</f>
        <v/>
      </c>
      <c r="D9093" s="5">
        <f>IF(AND($B9093&lt;&gt;"",$C9093&lt;&gt;"",$B9093&lt;=$C9093),INDEX(Bemenet!$G$2:$G$301,$M9093),"")</f>
        <v/>
      </c>
      <c r="E9093" s="6">
        <f>IF(AND($B9093&lt;&gt;"",$C9093&lt;&gt;"",$B9093&lt;=$C9093),INDEX(Bemenet!$D$2:$D$301,$M9093),"")</f>
        <v/>
      </c>
      <c r="F9093" s="5">
        <f>IF(AND($B9093&lt;&gt;"",$C9093&lt;&gt;"",$B9093&lt;=$C9093),$C9093-$B9093+1,"")</f>
        <v/>
      </c>
      <c r="G9093" s="5">
        <f>IF($F9093="","",$F9093*$D9093)</f>
        <v/>
      </c>
      <c r="H9093" s="42">
        <f>IF($G9093="","",$O9093)</f>
        <v/>
      </c>
      <c r="I9093" s="5">
        <f>IF($G9093="","",$G9093*IF($H9093="",$O9093,$H9093)/100)</f>
        <v/>
      </c>
      <c r="J9093" s="5">
        <f>IF(OR($L9093="",NOT(COUNTIFS($L$2:$L9093,$L9093)=1)),"",SUMIFS($G:$G,$L:$L,$L9093))</f>
        <v/>
      </c>
      <c r="K9093" s="5">
        <f>IF(OR($L9093="",NOT(COUNTIFS($L$2:$L9093,$L9093)=1)),"",SUMIFS($I:$I,$L:$L,$L9093))</f>
        <v/>
      </c>
      <c r="L9093" s="6">
        <f>IF($B9093="","",YEAR($B9093))</f>
        <v/>
      </c>
      <c r="M9093" s="6">
        <f>INT((ROW()-2)/39)+1</f>
        <v/>
      </c>
      <c r="N9093" s="6">
        <f>MOD(ROW()-2,39)+2</f>
        <v/>
      </c>
      <c r="O9093" s="42">
        <f>IF(AND($B9093&lt;&gt;"",$C9093&lt;&gt;"",$B9093&lt;=$C9093),INDEX(Szabalyok!$C:$C,$N9093),"")</f>
        <v/>
      </c>
      <c r="P9093">
        <f>IF(D9093="",P9092,P9092+1)</f>
        <v/>
      </c>
    </row>
    <row r="9094">
      <c r="A9094">
        <f>IF(P9094=P9093,0,P9094)</f>
        <v/>
      </c>
      <c r="B9094" s="41">
        <f>IF($M9094&gt;300,"",IF(OR(INDEX(Bemenet!$E$2:$E$301,$M9094)="",INDEX(Bemenet!$F$2:$F$301,$M9094)=""),"",MAX(INDEX(Bemenet!$E$2:$E$301,$M9094),INDEX(Szabalyok!$A:$A,$N9094))))</f>
        <v/>
      </c>
      <c r="C9094" s="41">
        <f>IF($B9094="","",MIN(INDEX(Bemenet!$F$2:$F$301,$M9094),INDEX(Szabalyok!$B:$B,$N9094)))</f>
        <v/>
      </c>
      <c r="D9094" s="5">
        <f>IF(AND($B9094&lt;&gt;"",$C9094&lt;&gt;"",$B9094&lt;=$C9094),INDEX(Bemenet!$G$2:$G$301,$M9094),"")</f>
        <v/>
      </c>
      <c r="E9094" s="6">
        <f>IF(AND($B9094&lt;&gt;"",$C9094&lt;&gt;"",$B9094&lt;=$C9094),INDEX(Bemenet!$D$2:$D$301,$M9094),"")</f>
        <v/>
      </c>
      <c r="F9094" s="5">
        <f>IF(AND($B9094&lt;&gt;"",$C9094&lt;&gt;"",$B9094&lt;=$C9094),$C9094-$B9094+1,"")</f>
        <v/>
      </c>
      <c r="G9094" s="5">
        <f>IF($F9094="","",$F9094*$D9094)</f>
        <v/>
      </c>
      <c r="H9094" s="42">
        <f>IF($G9094="","",$O9094)</f>
        <v/>
      </c>
      <c r="I9094" s="5">
        <f>IF($G9094="","",$G9094*IF($H9094="",$O9094,$H9094)/100)</f>
        <v/>
      </c>
      <c r="J9094" s="5">
        <f>IF(OR($L9094="",NOT(COUNTIFS($L$2:$L9094,$L9094)=1)),"",SUMIFS($G:$G,$L:$L,$L9094))</f>
        <v/>
      </c>
      <c r="K9094" s="5">
        <f>IF(OR($L9094="",NOT(COUNTIFS($L$2:$L9094,$L9094)=1)),"",SUMIFS($I:$I,$L:$L,$L9094))</f>
        <v/>
      </c>
      <c r="L9094" s="6">
        <f>IF($B9094="","",YEAR($B9094))</f>
        <v/>
      </c>
      <c r="M9094" s="6">
        <f>INT((ROW()-2)/39)+1</f>
        <v/>
      </c>
      <c r="N9094" s="6">
        <f>MOD(ROW()-2,39)+2</f>
        <v/>
      </c>
      <c r="O9094" s="42">
        <f>IF(AND($B9094&lt;&gt;"",$C9094&lt;&gt;"",$B9094&lt;=$C9094),INDEX(Szabalyok!$C:$C,$N9094),"")</f>
        <v/>
      </c>
      <c r="P9094">
        <f>IF(D9094="",P9093,P9093+1)</f>
        <v/>
      </c>
    </row>
    <row r="9095">
      <c r="A9095">
        <f>IF(P9095=P9094,0,P9095)</f>
        <v/>
      </c>
      <c r="B9095" s="41">
        <f>IF($M9095&gt;300,"",IF(OR(INDEX(Bemenet!$E$2:$E$301,$M9095)="",INDEX(Bemenet!$F$2:$F$301,$M9095)=""),"",MAX(INDEX(Bemenet!$E$2:$E$301,$M9095),INDEX(Szabalyok!$A:$A,$N9095))))</f>
        <v/>
      </c>
      <c r="C9095" s="41">
        <f>IF($B9095="","",MIN(INDEX(Bemenet!$F$2:$F$301,$M9095),INDEX(Szabalyok!$B:$B,$N9095)))</f>
        <v/>
      </c>
      <c r="D9095" s="5">
        <f>IF(AND($B9095&lt;&gt;"",$C9095&lt;&gt;"",$B9095&lt;=$C9095),INDEX(Bemenet!$G$2:$G$301,$M9095),"")</f>
        <v/>
      </c>
      <c r="E9095" s="6">
        <f>IF(AND($B9095&lt;&gt;"",$C9095&lt;&gt;"",$B9095&lt;=$C9095),INDEX(Bemenet!$D$2:$D$301,$M9095),"")</f>
        <v/>
      </c>
      <c r="F9095" s="5">
        <f>IF(AND($B9095&lt;&gt;"",$C9095&lt;&gt;"",$B9095&lt;=$C9095),$C9095-$B9095+1,"")</f>
        <v/>
      </c>
      <c r="G9095" s="5">
        <f>IF($F9095="","",$F9095*$D9095)</f>
        <v/>
      </c>
      <c r="H9095" s="42">
        <f>IF($G9095="","",$O9095)</f>
        <v/>
      </c>
      <c r="I9095" s="5">
        <f>IF($G9095="","",$G9095*IF($H9095="",$O9095,$H9095)/100)</f>
        <v/>
      </c>
      <c r="J9095" s="5">
        <f>IF(OR($L9095="",NOT(COUNTIFS($L$2:$L9095,$L9095)=1)),"",SUMIFS($G:$G,$L:$L,$L9095))</f>
        <v/>
      </c>
      <c r="K9095" s="5">
        <f>IF(OR($L9095="",NOT(COUNTIFS($L$2:$L9095,$L9095)=1)),"",SUMIFS($I:$I,$L:$L,$L9095))</f>
        <v/>
      </c>
      <c r="L9095" s="6">
        <f>IF($B9095="","",YEAR($B9095))</f>
        <v/>
      </c>
      <c r="M9095" s="6">
        <f>INT((ROW()-2)/39)+1</f>
        <v/>
      </c>
      <c r="N9095" s="6">
        <f>MOD(ROW()-2,39)+2</f>
        <v/>
      </c>
      <c r="O9095" s="42">
        <f>IF(AND($B9095&lt;&gt;"",$C9095&lt;&gt;"",$B9095&lt;=$C9095),INDEX(Szabalyok!$C:$C,$N9095),"")</f>
        <v/>
      </c>
      <c r="P9095">
        <f>IF(D9095="",P9094,P9094+1)</f>
        <v/>
      </c>
    </row>
    <row r="9096">
      <c r="A9096">
        <f>IF(P9096=P9095,0,P9096)</f>
        <v/>
      </c>
      <c r="B9096" s="41">
        <f>IF($M9096&gt;300,"",IF(OR(INDEX(Bemenet!$E$2:$E$301,$M9096)="",INDEX(Bemenet!$F$2:$F$301,$M9096)=""),"",MAX(INDEX(Bemenet!$E$2:$E$301,$M9096),INDEX(Szabalyok!$A:$A,$N9096))))</f>
        <v/>
      </c>
      <c r="C9096" s="41">
        <f>IF($B9096="","",MIN(INDEX(Bemenet!$F$2:$F$301,$M9096),INDEX(Szabalyok!$B:$B,$N9096)))</f>
        <v/>
      </c>
      <c r="D9096" s="5">
        <f>IF(AND($B9096&lt;&gt;"",$C9096&lt;&gt;"",$B9096&lt;=$C9096),INDEX(Bemenet!$G$2:$G$301,$M9096),"")</f>
        <v/>
      </c>
      <c r="E9096" s="6">
        <f>IF(AND($B9096&lt;&gt;"",$C9096&lt;&gt;"",$B9096&lt;=$C9096),INDEX(Bemenet!$D$2:$D$301,$M9096),"")</f>
        <v/>
      </c>
      <c r="F9096" s="5">
        <f>IF(AND($B9096&lt;&gt;"",$C9096&lt;&gt;"",$B9096&lt;=$C9096),$C9096-$B9096+1,"")</f>
        <v/>
      </c>
      <c r="G9096" s="5">
        <f>IF($F9096="","",$F9096*$D9096)</f>
        <v/>
      </c>
      <c r="H9096" s="42">
        <f>IF($G9096="","",$O9096)</f>
        <v/>
      </c>
      <c r="I9096" s="5">
        <f>IF($G9096="","",$G9096*IF($H9096="",$O9096,$H9096)/100)</f>
        <v/>
      </c>
      <c r="J9096" s="5">
        <f>IF(OR($L9096="",NOT(COUNTIFS($L$2:$L9096,$L9096)=1)),"",SUMIFS($G:$G,$L:$L,$L9096))</f>
        <v/>
      </c>
      <c r="K9096" s="5">
        <f>IF(OR($L9096="",NOT(COUNTIFS($L$2:$L9096,$L9096)=1)),"",SUMIFS($I:$I,$L:$L,$L9096))</f>
        <v/>
      </c>
      <c r="L9096" s="6">
        <f>IF($B9096="","",YEAR($B9096))</f>
        <v/>
      </c>
      <c r="M9096" s="6">
        <f>INT((ROW()-2)/39)+1</f>
        <v/>
      </c>
      <c r="N9096" s="6">
        <f>MOD(ROW()-2,39)+2</f>
        <v/>
      </c>
      <c r="O9096" s="42">
        <f>IF(AND($B9096&lt;&gt;"",$C9096&lt;&gt;"",$B9096&lt;=$C9096),INDEX(Szabalyok!$C:$C,$N9096),"")</f>
        <v/>
      </c>
      <c r="P9096">
        <f>IF(D9096="",P9095,P9095+1)</f>
        <v/>
      </c>
    </row>
    <row r="9097">
      <c r="A9097">
        <f>IF(P9097=P9096,0,P9097)</f>
        <v/>
      </c>
      <c r="B9097" s="41">
        <f>IF($M9097&gt;300,"",IF(OR(INDEX(Bemenet!$E$2:$E$301,$M9097)="",INDEX(Bemenet!$F$2:$F$301,$M9097)=""),"",MAX(INDEX(Bemenet!$E$2:$E$301,$M9097),INDEX(Szabalyok!$A:$A,$N9097))))</f>
        <v/>
      </c>
      <c r="C9097" s="41">
        <f>IF($B9097="","",MIN(INDEX(Bemenet!$F$2:$F$301,$M9097),INDEX(Szabalyok!$B:$B,$N9097)))</f>
        <v/>
      </c>
      <c r="D9097" s="5">
        <f>IF(AND($B9097&lt;&gt;"",$C9097&lt;&gt;"",$B9097&lt;=$C9097),INDEX(Bemenet!$G$2:$G$301,$M9097),"")</f>
        <v/>
      </c>
      <c r="E9097" s="6">
        <f>IF(AND($B9097&lt;&gt;"",$C9097&lt;&gt;"",$B9097&lt;=$C9097),INDEX(Bemenet!$D$2:$D$301,$M9097),"")</f>
        <v/>
      </c>
      <c r="F9097" s="5">
        <f>IF(AND($B9097&lt;&gt;"",$C9097&lt;&gt;"",$B9097&lt;=$C9097),$C9097-$B9097+1,"")</f>
        <v/>
      </c>
      <c r="G9097" s="5">
        <f>IF($F9097="","",$F9097*$D9097)</f>
        <v/>
      </c>
      <c r="H9097" s="42">
        <f>IF($G9097="","",$O9097)</f>
        <v/>
      </c>
      <c r="I9097" s="5">
        <f>IF($G9097="","",$G9097*IF($H9097="",$O9097,$H9097)/100)</f>
        <v/>
      </c>
      <c r="J9097" s="5">
        <f>IF(OR($L9097="",NOT(COUNTIFS($L$2:$L9097,$L9097)=1)),"",SUMIFS($G:$G,$L:$L,$L9097))</f>
        <v/>
      </c>
      <c r="K9097" s="5">
        <f>IF(OR($L9097="",NOT(COUNTIFS($L$2:$L9097,$L9097)=1)),"",SUMIFS($I:$I,$L:$L,$L9097))</f>
        <v/>
      </c>
      <c r="L9097" s="6">
        <f>IF($B9097="","",YEAR($B9097))</f>
        <v/>
      </c>
      <c r="M9097" s="6">
        <f>INT((ROW()-2)/39)+1</f>
        <v/>
      </c>
      <c r="N9097" s="6">
        <f>MOD(ROW()-2,39)+2</f>
        <v/>
      </c>
      <c r="O9097" s="42">
        <f>IF(AND($B9097&lt;&gt;"",$C9097&lt;&gt;"",$B9097&lt;=$C9097),INDEX(Szabalyok!$C:$C,$N9097),"")</f>
        <v/>
      </c>
      <c r="P9097">
        <f>IF(D9097="",P9096,P9096+1)</f>
        <v/>
      </c>
    </row>
    <row r="9098">
      <c r="A9098">
        <f>IF(P9098=P9097,0,P9098)</f>
        <v/>
      </c>
      <c r="B9098" s="41">
        <f>IF($M9098&gt;300,"",IF(OR(INDEX(Bemenet!$E$2:$E$301,$M9098)="",INDEX(Bemenet!$F$2:$F$301,$M9098)=""),"",MAX(INDEX(Bemenet!$E$2:$E$301,$M9098),INDEX(Szabalyok!$A:$A,$N9098))))</f>
        <v/>
      </c>
      <c r="C9098" s="41">
        <f>IF($B9098="","",MIN(INDEX(Bemenet!$F$2:$F$301,$M9098),INDEX(Szabalyok!$B:$B,$N9098)))</f>
        <v/>
      </c>
      <c r="D9098" s="5">
        <f>IF(AND($B9098&lt;&gt;"",$C9098&lt;&gt;"",$B9098&lt;=$C9098),INDEX(Bemenet!$G$2:$G$301,$M9098),"")</f>
        <v/>
      </c>
      <c r="E9098" s="6">
        <f>IF(AND($B9098&lt;&gt;"",$C9098&lt;&gt;"",$B9098&lt;=$C9098),INDEX(Bemenet!$D$2:$D$301,$M9098),"")</f>
        <v/>
      </c>
      <c r="F9098" s="5">
        <f>IF(AND($B9098&lt;&gt;"",$C9098&lt;&gt;"",$B9098&lt;=$C9098),$C9098-$B9098+1,"")</f>
        <v/>
      </c>
      <c r="G9098" s="5">
        <f>IF($F9098="","",$F9098*$D9098)</f>
        <v/>
      </c>
      <c r="H9098" s="42">
        <f>IF($G9098="","",$O9098)</f>
        <v/>
      </c>
      <c r="I9098" s="5">
        <f>IF($G9098="","",$G9098*IF($H9098="",$O9098,$H9098)/100)</f>
        <v/>
      </c>
      <c r="J9098" s="5">
        <f>IF(OR($L9098="",NOT(COUNTIFS($L$2:$L9098,$L9098)=1)),"",SUMIFS($G:$G,$L:$L,$L9098))</f>
        <v/>
      </c>
      <c r="K9098" s="5">
        <f>IF(OR($L9098="",NOT(COUNTIFS($L$2:$L9098,$L9098)=1)),"",SUMIFS($I:$I,$L:$L,$L9098))</f>
        <v/>
      </c>
      <c r="L9098" s="6">
        <f>IF($B9098="","",YEAR($B9098))</f>
        <v/>
      </c>
      <c r="M9098" s="6">
        <f>INT((ROW()-2)/39)+1</f>
        <v/>
      </c>
      <c r="N9098" s="6">
        <f>MOD(ROW()-2,39)+2</f>
        <v/>
      </c>
      <c r="O9098" s="42">
        <f>IF(AND($B9098&lt;&gt;"",$C9098&lt;&gt;"",$B9098&lt;=$C9098),INDEX(Szabalyok!$C:$C,$N9098),"")</f>
        <v/>
      </c>
      <c r="P9098">
        <f>IF(D9098="",P9097,P9097+1)</f>
        <v/>
      </c>
    </row>
    <row r="9099">
      <c r="A9099">
        <f>IF(P9099=P9098,0,P9099)</f>
        <v/>
      </c>
      <c r="B9099" s="41">
        <f>IF($M9099&gt;300,"",IF(OR(INDEX(Bemenet!$E$2:$E$301,$M9099)="",INDEX(Bemenet!$F$2:$F$301,$M9099)=""),"",MAX(INDEX(Bemenet!$E$2:$E$301,$M9099),INDEX(Szabalyok!$A:$A,$N9099))))</f>
        <v/>
      </c>
      <c r="C9099" s="41">
        <f>IF($B9099="","",MIN(INDEX(Bemenet!$F$2:$F$301,$M9099),INDEX(Szabalyok!$B:$B,$N9099)))</f>
        <v/>
      </c>
      <c r="D9099" s="5">
        <f>IF(AND($B9099&lt;&gt;"",$C9099&lt;&gt;"",$B9099&lt;=$C9099),INDEX(Bemenet!$G$2:$G$301,$M9099),"")</f>
        <v/>
      </c>
      <c r="E9099" s="6">
        <f>IF(AND($B9099&lt;&gt;"",$C9099&lt;&gt;"",$B9099&lt;=$C9099),INDEX(Bemenet!$D$2:$D$301,$M9099),"")</f>
        <v/>
      </c>
      <c r="F9099" s="5">
        <f>IF(AND($B9099&lt;&gt;"",$C9099&lt;&gt;"",$B9099&lt;=$C9099),$C9099-$B9099+1,"")</f>
        <v/>
      </c>
      <c r="G9099" s="5">
        <f>IF($F9099="","",$F9099*$D9099)</f>
        <v/>
      </c>
      <c r="H9099" s="42">
        <f>IF($G9099="","",$O9099)</f>
        <v/>
      </c>
      <c r="I9099" s="5">
        <f>IF($G9099="","",$G9099*IF($H9099="",$O9099,$H9099)/100)</f>
        <v/>
      </c>
      <c r="J9099" s="5">
        <f>IF(OR($L9099="",NOT(COUNTIFS($L$2:$L9099,$L9099)=1)),"",SUMIFS($G:$G,$L:$L,$L9099))</f>
        <v/>
      </c>
      <c r="K9099" s="5">
        <f>IF(OR($L9099="",NOT(COUNTIFS($L$2:$L9099,$L9099)=1)),"",SUMIFS($I:$I,$L:$L,$L9099))</f>
        <v/>
      </c>
      <c r="L9099" s="6">
        <f>IF($B9099="","",YEAR($B9099))</f>
        <v/>
      </c>
      <c r="M9099" s="6">
        <f>INT((ROW()-2)/39)+1</f>
        <v/>
      </c>
      <c r="N9099" s="6">
        <f>MOD(ROW()-2,39)+2</f>
        <v/>
      </c>
      <c r="O9099" s="42">
        <f>IF(AND($B9099&lt;&gt;"",$C9099&lt;&gt;"",$B9099&lt;=$C9099),INDEX(Szabalyok!$C:$C,$N9099),"")</f>
        <v/>
      </c>
      <c r="P9099">
        <f>IF(D9099="",P9098,P9098+1)</f>
        <v/>
      </c>
    </row>
    <row r="9100">
      <c r="A9100">
        <f>IF(P9100=P9099,0,P9100)</f>
        <v/>
      </c>
      <c r="B9100" s="41">
        <f>IF($M9100&gt;300,"",IF(OR(INDEX(Bemenet!$E$2:$E$301,$M9100)="",INDEX(Bemenet!$F$2:$F$301,$M9100)=""),"",MAX(INDEX(Bemenet!$E$2:$E$301,$M9100),INDEX(Szabalyok!$A:$A,$N9100))))</f>
        <v/>
      </c>
      <c r="C9100" s="41">
        <f>IF($B9100="","",MIN(INDEX(Bemenet!$F$2:$F$301,$M9100),INDEX(Szabalyok!$B:$B,$N9100)))</f>
        <v/>
      </c>
      <c r="D9100" s="5">
        <f>IF(AND($B9100&lt;&gt;"",$C9100&lt;&gt;"",$B9100&lt;=$C9100),INDEX(Bemenet!$G$2:$G$301,$M9100),"")</f>
        <v/>
      </c>
      <c r="E9100" s="6">
        <f>IF(AND($B9100&lt;&gt;"",$C9100&lt;&gt;"",$B9100&lt;=$C9100),INDEX(Bemenet!$D$2:$D$301,$M9100),"")</f>
        <v/>
      </c>
      <c r="F9100" s="5">
        <f>IF(AND($B9100&lt;&gt;"",$C9100&lt;&gt;"",$B9100&lt;=$C9100),$C9100-$B9100+1,"")</f>
        <v/>
      </c>
      <c r="G9100" s="5">
        <f>IF($F9100="","",$F9100*$D9100)</f>
        <v/>
      </c>
      <c r="H9100" s="42">
        <f>IF($G9100="","",$O9100)</f>
        <v/>
      </c>
      <c r="I9100" s="5">
        <f>IF($G9100="","",$G9100*IF($H9100="",$O9100,$H9100)/100)</f>
        <v/>
      </c>
      <c r="J9100" s="5">
        <f>IF(OR($L9100="",NOT(COUNTIFS($L$2:$L9100,$L9100)=1)),"",SUMIFS($G:$G,$L:$L,$L9100))</f>
        <v/>
      </c>
      <c r="K9100" s="5">
        <f>IF(OR($L9100="",NOT(COUNTIFS($L$2:$L9100,$L9100)=1)),"",SUMIFS($I:$I,$L:$L,$L9100))</f>
        <v/>
      </c>
      <c r="L9100" s="6">
        <f>IF($B9100="","",YEAR($B9100))</f>
        <v/>
      </c>
      <c r="M9100" s="6">
        <f>INT((ROW()-2)/39)+1</f>
        <v/>
      </c>
      <c r="N9100" s="6">
        <f>MOD(ROW()-2,39)+2</f>
        <v/>
      </c>
      <c r="O9100" s="42">
        <f>IF(AND($B9100&lt;&gt;"",$C9100&lt;&gt;"",$B9100&lt;=$C9100),INDEX(Szabalyok!$C:$C,$N9100),"")</f>
        <v/>
      </c>
      <c r="P9100">
        <f>IF(D9100="",P9099,P9099+1)</f>
        <v/>
      </c>
    </row>
    <row r="9101">
      <c r="A9101">
        <f>IF(P9101=P9100,0,P9101)</f>
        <v/>
      </c>
      <c r="B9101" s="41">
        <f>IF($M9101&gt;300,"",IF(OR(INDEX(Bemenet!$E$2:$E$301,$M9101)="",INDEX(Bemenet!$F$2:$F$301,$M9101)=""),"",MAX(INDEX(Bemenet!$E$2:$E$301,$M9101),INDEX(Szabalyok!$A:$A,$N9101))))</f>
        <v/>
      </c>
      <c r="C9101" s="41">
        <f>IF($B9101="","",MIN(INDEX(Bemenet!$F$2:$F$301,$M9101),INDEX(Szabalyok!$B:$B,$N9101)))</f>
        <v/>
      </c>
      <c r="D9101" s="5">
        <f>IF(AND($B9101&lt;&gt;"",$C9101&lt;&gt;"",$B9101&lt;=$C9101),INDEX(Bemenet!$G$2:$G$301,$M9101),"")</f>
        <v/>
      </c>
      <c r="E9101" s="6">
        <f>IF(AND($B9101&lt;&gt;"",$C9101&lt;&gt;"",$B9101&lt;=$C9101),INDEX(Bemenet!$D$2:$D$301,$M9101),"")</f>
        <v/>
      </c>
      <c r="F9101" s="5">
        <f>IF(AND($B9101&lt;&gt;"",$C9101&lt;&gt;"",$B9101&lt;=$C9101),$C9101-$B9101+1,"")</f>
        <v/>
      </c>
      <c r="G9101" s="5">
        <f>IF($F9101="","",$F9101*$D9101)</f>
        <v/>
      </c>
      <c r="H9101" s="42">
        <f>IF($G9101="","",$O9101)</f>
        <v/>
      </c>
      <c r="I9101" s="5">
        <f>IF($G9101="","",$G9101*IF($H9101="",$O9101,$H9101)/100)</f>
        <v/>
      </c>
      <c r="J9101" s="5">
        <f>IF(OR($L9101="",NOT(COUNTIFS($L$2:$L9101,$L9101)=1)),"",SUMIFS($G:$G,$L:$L,$L9101))</f>
        <v/>
      </c>
      <c r="K9101" s="5">
        <f>IF(OR($L9101="",NOT(COUNTIFS($L$2:$L9101,$L9101)=1)),"",SUMIFS($I:$I,$L:$L,$L9101))</f>
        <v/>
      </c>
      <c r="L9101" s="6">
        <f>IF($B9101="","",YEAR($B9101))</f>
        <v/>
      </c>
      <c r="M9101" s="6">
        <f>INT((ROW()-2)/39)+1</f>
        <v/>
      </c>
      <c r="N9101" s="6">
        <f>MOD(ROW()-2,39)+2</f>
        <v/>
      </c>
      <c r="O9101" s="42">
        <f>IF(AND($B9101&lt;&gt;"",$C9101&lt;&gt;"",$B9101&lt;=$C9101),INDEX(Szabalyok!$C:$C,$N9101),"")</f>
        <v/>
      </c>
      <c r="P9101">
        <f>IF(D9101="",P9100,P9100+1)</f>
        <v/>
      </c>
    </row>
    <row r="9102">
      <c r="A9102">
        <f>IF(P9102=P9101,0,P9102)</f>
        <v/>
      </c>
      <c r="B9102" s="41">
        <f>IF($M9102&gt;300,"",IF(OR(INDEX(Bemenet!$E$2:$E$301,$M9102)="",INDEX(Bemenet!$F$2:$F$301,$M9102)=""),"",MAX(INDEX(Bemenet!$E$2:$E$301,$M9102),INDEX(Szabalyok!$A:$A,$N9102))))</f>
        <v/>
      </c>
      <c r="C9102" s="41">
        <f>IF($B9102="","",MIN(INDEX(Bemenet!$F$2:$F$301,$M9102),INDEX(Szabalyok!$B:$B,$N9102)))</f>
        <v/>
      </c>
      <c r="D9102" s="5">
        <f>IF(AND($B9102&lt;&gt;"",$C9102&lt;&gt;"",$B9102&lt;=$C9102),INDEX(Bemenet!$G$2:$G$301,$M9102),"")</f>
        <v/>
      </c>
      <c r="E9102" s="6">
        <f>IF(AND($B9102&lt;&gt;"",$C9102&lt;&gt;"",$B9102&lt;=$C9102),INDEX(Bemenet!$D$2:$D$301,$M9102),"")</f>
        <v/>
      </c>
      <c r="F9102" s="5">
        <f>IF(AND($B9102&lt;&gt;"",$C9102&lt;&gt;"",$B9102&lt;=$C9102),$C9102-$B9102+1,"")</f>
        <v/>
      </c>
      <c r="G9102" s="5">
        <f>IF($F9102="","",$F9102*$D9102)</f>
        <v/>
      </c>
      <c r="H9102" s="42">
        <f>IF($G9102="","",$O9102)</f>
        <v/>
      </c>
      <c r="I9102" s="5">
        <f>IF($G9102="","",$G9102*IF($H9102="",$O9102,$H9102)/100)</f>
        <v/>
      </c>
      <c r="J9102" s="5">
        <f>IF(OR($L9102="",NOT(COUNTIFS($L$2:$L9102,$L9102)=1)),"",SUMIFS($G:$G,$L:$L,$L9102))</f>
        <v/>
      </c>
      <c r="K9102" s="5">
        <f>IF(OR($L9102="",NOT(COUNTIFS($L$2:$L9102,$L9102)=1)),"",SUMIFS($I:$I,$L:$L,$L9102))</f>
        <v/>
      </c>
      <c r="L9102" s="6">
        <f>IF($B9102="","",YEAR($B9102))</f>
        <v/>
      </c>
      <c r="M9102" s="6">
        <f>INT((ROW()-2)/39)+1</f>
        <v/>
      </c>
      <c r="N9102" s="6">
        <f>MOD(ROW()-2,39)+2</f>
        <v/>
      </c>
      <c r="O9102" s="42">
        <f>IF(AND($B9102&lt;&gt;"",$C9102&lt;&gt;"",$B9102&lt;=$C9102),INDEX(Szabalyok!$C:$C,$N9102),"")</f>
        <v/>
      </c>
      <c r="P9102">
        <f>IF(D9102="",P9101,P9101+1)</f>
        <v/>
      </c>
    </row>
    <row r="9103">
      <c r="A9103">
        <f>IF(P9103=P9102,0,P9103)</f>
        <v/>
      </c>
      <c r="B9103" s="41">
        <f>IF($M9103&gt;300,"",IF(OR(INDEX(Bemenet!$E$2:$E$301,$M9103)="",INDEX(Bemenet!$F$2:$F$301,$M9103)=""),"",MAX(INDEX(Bemenet!$E$2:$E$301,$M9103),INDEX(Szabalyok!$A:$A,$N9103))))</f>
        <v/>
      </c>
      <c r="C9103" s="41">
        <f>IF($B9103="","",MIN(INDEX(Bemenet!$F$2:$F$301,$M9103),INDEX(Szabalyok!$B:$B,$N9103)))</f>
        <v/>
      </c>
      <c r="D9103" s="5">
        <f>IF(AND($B9103&lt;&gt;"",$C9103&lt;&gt;"",$B9103&lt;=$C9103),INDEX(Bemenet!$G$2:$G$301,$M9103),"")</f>
        <v/>
      </c>
      <c r="E9103" s="6">
        <f>IF(AND($B9103&lt;&gt;"",$C9103&lt;&gt;"",$B9103&lt;=$C9103),INDEX(Bemenet!$D$2:$D$301,$M9103),"")</f>
        <v/>
      </c>
      <c r="F9103" s="5">
        <f>IF(AND($B9103&lt;&gt;"",$C9103&lt;&gt;"",$B9103&lt;=$C9103),$C9103-$B9103+1,"")</f>
        <v/>
      </c>
      <c r="G9103" s="5">
        <f>IF($F9103="","",$F9103*$D9103)</f>
        <v/>
      </c>
      <c r="H9103" s="42">
        <f>IF($G9103="","",$O9103)</f>
        <v/>
      </c>
      <c r="I9103" s="5">
        <f>IF($G9103="","",$G9103*IF($H9103="",$O9103,$H9103)/100)</f>
        <v/>
      </c>
      <c r="J9103" s="5">
        <f>IF(OR($L9103="",NOT(COUNTIFS($L$2:$L9103,$L9103)=1)),"",SUMIFS($G:$G,$L:$L,$L9103))</f>
        <v/>
      </c>
      <c r="K9103" s="5">
        <f>IF(OR($L9103="",NOT(COUNTIFS($L$2:$L9103,$L9103)=1)),"",SUMIFS($I:$I,$L:$L,$L9103))</f>
        <v/>
      </c>
      <c r="L9103" s="6">
        <f>IF($B9103="","",YEAR($B9103))</f>
        <v/>
      </c>
      <c r="M9103" s="6">
        <f>INT((ROW()-2)/39)+1</f>
        <v/>
      </c>
      <c r="N9103" s="6">
        <f>MOD(ROW()-2,39)+2</f>
        <v/>
      </c>
      <c r="O9103" s="42">
        <f>IF(AND($B9103&lt;&gt;"",$C9103&lt;&gt;"",$B9103&lt;=$C9103),INDEX(Szabalyok!$C:$C,$N9103),"")</f>
        <v/>
      </c>
      <c r="P9103">
        <f>IF(D9103="",P9102,P9102+1)</f>
        <v/>
      </c>
    </row>
    <row r="9104">
      <c r="A9104">
        <f>IF(P9104=P9103,0,P9104)</f>
        <v/>
      </c>
      <c r="B9104" s="41">
        <f>IF($M9104&gt;300,"",IF(OR(INDEX(Bemenet!$E$2:$E$301,$M9104)="",INDEX(Bemenet!$F$2:$F$301,$M9104)=""),"",MAX(INDEX(Bemenet!$E$2:$E$301,$M9104),INDEX(Szabalyok!$A:$A,$N9104))))</f>
        <v/>
      </c>
      <c r="C9104" s="41">
        <f>IF($B9104="","",MIN(INDEX(Bemenet!$F$2:$F$301,$M9104),INDEX(Szabalyok!$B:$B,$N9104)))</f>
        <v/>
      </c>
      <c r="D9104" s="5">
        <f>IF(AND($B9104&lt;&gt;"",$C9104&lt;&gt;"",$B9104&lt;=$C9104),INDEX(Bemenet!$G$2:$G$301,$M9104),"")</f>
        <v/>
      </c>
      <c r="E9104" s="6">
        <f>IF(AND($B9104&lt;&gt;"",$C9104&lt;&gt;"",$B9104&lt;=$C9104),INDEX(Bemenet!$D$2:$D$301,$M9104),"")</f>
        <v/>
      </c>
      <c r="F9104" s="5">
        <f>IF(AND($B9104&lt;&gt;"",$C9104&lt;&gt;"",$B9104&lt;=$C9104),$C9104-$B9104+1,"")</f>
        <v/>
      </c>
      <c r="G9104" s="5">
        <f>IF($F9104="","",$F9104*$D9104)</f>
        <v/>
      </c>
      <c r="H9104" s="42">
        <f>IF($G9104="","",$O9104)</f>
        <v/>
      </c>
      <c r="I9104" s="5">
        <f>IF($G9104="","",$G9104*IF($H9104="",$O9104,$H9104)/100)</f>
        <v/>
      </c>
      <c r="J9104" s="5">
        <f>IF(OR($L9104="",NOT(COUNTIFS($L$2:$L9104,$L9104)=1)),"",SUMIFS($G:$G,$L:$L,$L9104))</f>
        <v/>
      </c>
      <c r="K9104" s="5">
        <f>IF(OR($L9104="",NOT(COUNTIFS($L$2:$L9104,$L9104)=1)),"",SUMIFS($I:$I,$L:$L,$L9104))</f>
        <v/>
      </c>
      <c r="L9104" s="6">
        <f>IF($B9104="","",YEAR($B9104))</f>
        <v/>
      </c>
      <c r="M9104" s="6">
        <f>INT((ROW()-2)/39)+1</f>
        <v/>
      </c>
      <c r="N9104" s="6">
        <f>MOD(ROW()-2,39)+2</f>
        <v/>
      </c>
      <c r="O9104" s="42">
        <f>IF(AND($B9104&lt;&gt;"",$C9104&lt;&gt;"",$B9104&lt;=$C9104),INDEX(Szabalyok!$C:$C,$N9104),"")</f>
        <v/>
      </c>
      <c r="P9104">
        <f>IF(D9104="",P9103,P9103+1)</f>
        <v/>
      </c>
    </row>
    <row r="9105">
      <c r="A9105">
        <f>IF(P9105=P9104,0,P9105)</f>
        <v/>
      </c>
      <c r="B9105" s="41">
        <f>IF($M9105&gt;300,"",IF(OR(INDEX(Bemenet!$E$2:$E$301,$M9105)="",INDEX(Bemenet!$F$2:$F$301,$M9105)=""),"",MAX(INDEX(Bemenet!$E$2:$E$301,$M9105),INDEX(Szabalyok!$A:$A,$N9105))))</f>
        <v/>
      </c>
      <c r="C9105" s="41">
        <f>IF($B9105="","",MIN(INDEX(Bemenet!$F$2:$F$301,$M9105),INDEX(Szabalyok!$B:$B,$N9105)))</f>
        <v/>
      </c>
      <c r="D9105" s="5">
        <f>IF(AND($B9105&lt;&gt;"",$C9105&lt;&gt;"",$B9105&lt;=$C9105),INDEX(Bemenet!$G$2:$G$301,$M9105),"")</f>
        <v/>
      </c>
      <c r="E9105" s="6">
        <f>IF(AND($B9105&lt;&gt;"",$C9105&lt;&gt;"",$B9105&lt;=$C9105),INDEX(Bemenet!$D$2:$D$301,$M9105),"")</f>
        <v/>
      </c>
      <c r="F9105" s="5">
        <f>IF(AND($B9105&lt;&gt;"",$C9105&lt;&gt;"",$B9105&lt;=$C9105),$C9105-$B9105+1,"")</f>
        <v/>
      </c>
      <c r="G9105" s="5">
        <f>IF($F9105="","",$F9105*$D9105)</f>
        <v/>
      </c>
      <c r="H9105" s="42">
        <f>IF($G9105="","",$O9105)</f>
        <v/>
      </c>
      <c r="I9105" s="5">
        <f>IF($G9105="","",$G9105*IF($H9105="",$O9105,$H9105)/100)</f>
        <v/>
      </c>
      <c r="J9105" s="5">
        <f>IF(OR($L9105="",NOT(COUNTIFS($L$2:$L9105,$L9105)=1)),"",SUMIFS($G:$G,$L:$L,$L9105))</f>
        <v/>
      </c>
      <c r="K9105" s="5">
        <f>IF(OR($L9105="",NOT(COUNTIFS($L$2:$L9105,$L9105)=1)),"",SUMIFS($I:$I,$L:$L,$L9105))</f>
        <v/>
      </c>
      <c r="L9105" s="6">
        <f>IF($B9105="","",YEAR($B9105))</f>
        <v/>
      </c>
      <c r="M9105" s="6">
        <f>INT((ROW()-2)/39)+1</f>
        <v/>
      </c>
      <c r="N9105" s="6">
        <f>MOD(ROW()-2,39)+2</f>
        <v/>
      </c>
      <c r="O9105" s="42">
        <f>IF(AND($B9105&lt;&gt;"",$C9105&lt;&gt;"",$B9105&lt;=$C9105),INDEX(Szabalyok!$C:$C,$N9105),"")</f>
        <v/>
      </c>
      <c r="P9105">
        <f>IF(D9105="",P9104,P9104+1)</f>
        <v/>
      </c>
    </row>
    <row r="9106">
      <c r="A9106">
        <f>IF(P9106=P9105,0,P9106)</f>
        <v/>
      </c>
      <c r="B9106" s="41">
        <f>IF($M9106&gt;300,"",IF(OR(INDEX(Bemenet!$E$2:$E$301,$M9106)="",INDEX(Bemenet!$F$2:$F$301,$M9106)=""),"",MAX(INDEX(Bemenet!$E$2:$E$301,$M9106),INDEX(Szabalyok!$A:$A,$N9106))))</f>
        <v/>
      </c>
      <c r="C9106" s="41">
        <f>IF($B9106="","",MIN(INDEX(Bemenet!$F$2:$F$301,$M9106),INDEX(Szabalyok!$B:$B,$N9106)))</f>
        <v/>
      </c>
      <c r="D9106" s="5">
        <f>IF(AND($B9106&lt;&gt;"",$C9106&lt;&gt;"",$B9106&lt;=$C9106),INDEX(Bemenet!$G$2:$G$301,$M9106),"")</f>
        <v/>
      </c>
      <c r="E9106" s="6">
        <f>IF(AND($B9106&lt;&gt;"",$C9106&lt;&gt;"",$B9106&lt;=$C9106),INDEX(Bemenet!$D$2:$D$301,$M9106),"")</f>
        <v/>
      </c>
      <c r="F9106" s="5">
        <f>IF(AND($B9106&lt;&gt;"",$C9106&lt;&gt;"",$B9106&lt;=$C9106),$C9106-$B9106+1,"")</f>
        <v/>
      </c>
      <c r="G9106" s="5">
        <f>IF($F9106="","",$F9106*$D9106)</f>
        <v/>
      </c>
      <c r="H9106" s="42">
        <f>IF($G9106="","",$O9106)</f>
        <v/>
      </c>
      <c r="I9106" s="5">
        <f>IF($G9106="","",$G9106*IF($H9106="",$O9106,$H9106)/100)</f>
        <v/>
      </c>
      <c r="J9106" s="5">
        <f>IF(OR($L9106="",NOT(COUNTIFS($L$2:$L9106,$L9106)=1)),"",SUMIFS($G:$G,$L:$L,$L9106))</f>
        <v/>
      </c>
      <c r="K9106" s="5">
        <f>IF(OR($L9106="",NOT(COUNTIFS($L$2:$L9106,$L9106)=1)),"",SUMIFS($I:$I,$L:$L,$L9106))</f>
        <v/>
      </c>
      <c r="L9106" s="6">
        <f>IF($B9106="","",YEAR($B9106))</f>
        <v/>
      </c>
      <c r="M9106" s="6">
        <f>INT((ROW()-2)/39)+1</f>
        <v/>
      </c>
      <c r="N9106" s="6">
        <f>MOD(ROW()-2,39)+2</f>
        <v/>
      </c>
      <c r="O9106" s="42">
        <f>IF(AND($B9106&lt;&gt;"",$C9106&lt;&gt;"",$B9106&lt;=$C9106),INDEX(Szabalyok!$C:$C,$N9106),"")</f>
        <v/>
      </c>
      <c r="P9106">
        <f>IF(D9106="",P9105,P9105+1)</f>
        <v/>
      </c>
    </row>
    <row r="9107">
      <c r="A9107">
        <f>IF(P9107=P9106,0,P9107)</f>
        <v/>
      </c>
      <c r="B9107" s="41">
        <f>IF($M9107&gt;300,"",IF(OR(INDEX(Bemenet!$E$2:$E$301,$M9107)="",INDEX(Bemenet!$F$2:$F$301,$M9107)=""),"",MAX(INDEX(Bemenet!$E$2:$E$301,$M9107),INDEX(Szabalyok!$A:$A,$N9107))))</f>
        <v/>
      </c>
      <c r="C9107" s="41">
        <f>IF($B9107="","",MIN(INDEX(Bemenet!$F$2:$F$301,$M9107),INDEX(Szabalyok!$B:$B,$N9107)))</f>
        <v/>
      </c>
      <c r="D9107" s="5">
        <f>IF(AND($B9107&lt;&gt;"",$C9107&lt;&gt;"",$B9107&lt;=$C9107),INDEX(Bemenet!$G$2:$G$301,$M9107),"")</f>
        <v/>
      </c>
      <c r="E9107" s="6">
        <f>IF(AND($B9107&lt;&gt;"",$C9107&lt;&gt;"",$B9107&lt;=$C9107),INDEX(Bemenet!$D$2:$D$301,$M9107),"")</f>
        <v/>
      </c>
      <c r="F9107" s="5">
        <f>IF(AND($B9107&lt;&gt;"",$C9107&lt;&gt;"",$B9107&lt;=$C9107),$C9107-$B9107+1,"")</f>
        <v/>
      </c>
      <c r="G9107" s="5">
        <f>IF($F9107="","",$F9107*$D9107)</f>
        <v/>
      </c>
      <c r="H9107" s="42">
        <f>IF($G9107="","",$O9107)</f>
        <v/>
      </c>
      <c r="I9107" s="5">
        <f>IF($G9107="","",$G9107*IF($H9107="",$O9107,$H9107)/100)</f>
        <v/>
      </c>
      <c r="J9107" s="5">
        <f>IF(OR($L9107="",NOT(COUNTIFS($L$2:$L9107,$L9107)=1)),"",SUMIFS($G:$G,$L:$L,$L9107))</f>
        <v/>
      </c>
      <c r="K9107" s="5">
        <f>IF(OR($L9107="",NOT(COUNTIFS($L$2:$L9107,$L9107)=1)),"",SUMIFS($I:$I,$L:$L,$L9107))</f>
        <v/>
      </c>
      <c r="L9107" s="6">
        <f>IF($B9107="","",YEAR($B9107))</f>
        <v/>
      </c>
      <c r="M9107" s="6">
        <f>INT((ROW()-2)/39)+1</f>
        <v/>
      </c>
      <c r="N9107" s="6">
        <f>MOD(ROW()-2,39)+2</f>
        <v/>
      </c>
      <c r="O9107" s="42">
        <f>IF(AND($B9107&lt;&gt;"",$C9107&lt;&gt;"",$B9107&lt;=$C9107),INDEX(Szabalyok!$C:$C,$N9107),"")</f>
        <v/>
      </c>
      <c r="P9107">
        <f>IF(D9107="",P9106,P9106+1)</f>
        <v/>
      </c>
    </row>
    <row r="9108">
      <c r="A9108">
        <f>IF(P9108=P9107,0,P9108)</f>
        <v/>
      </c>
      <c r="B9108" s="41">
        <f>IF($M9108&gt;300,"",IF(OR(INDEX(Bemenet!$E$2:$E$301,$M9108)="",INDEX(Bemenet!$F$2:$F$301,$M9108)=""),"",MAX(INDEX(Bemenet!$E$2:$E$301,$M9108),INDEX(Szabalyok!$A:$A,$N9108))))</f>
        <v/>
      </c>
      <c r="C9108" s="41">
        <f>IF($B9108="","",MIN(INDEX(Bemenet!$F$2:$F$301,$M9108),INDEX(Szabalyok!$B:$B,$N9108)))</f>
        <v/>
      </c>
      <c r="D9108" s="5">
        <f>IF(AND($B9108&lt;&gt;"",$C9108&lt;&gt;"",$B9108&lt;=$C9108),INDEX(Bemenet!$G$2:$G$301,$M9108),"")</f>
        <v/>
      </c>
      <c r="E9108" s="6">
        <f>IF(AND($B9108&lt;&gt;"",$C9108&lt;&gt;"",$B9108&lt;=$C9108),INDEX(Bemenet!$D$2:$D$301,$M9108),"")</f>
        <v/>
      </c>
      <c r="F9108" s="5">
        <f>IF(AND($B9108&lt;&gt;"",$C9108&lt;&gt;"",$B9108&lt;=$C9108),$C9108-$B9108+1,"")</f>
        <v/>
      </c>
      <c r="G9108" s="5">
        <f>IF($F9108="","",$F9108*$D9108)</f>
        <v/>
      </c>
      <c r="H9108" s="42">
        <f>IF($G9108="","",$O9108)</f>
        <v/>
      </c>
      <c r="I9108" s="5">
        <f>IF($G9108="","",$G9108*IF($H9108="",$O9108,$H9108)/100)</f>
        <v/>
      </c>
      <c r="J9108" s="5">
        <f>IF(OR($L9108="",NOT(COUNTIFS($L$2:$L9108,$L9108)=1)),"",SUMIFS($G:$G,$L:$L,$L9108))</f>
        <v/>
      </c>
      <c r="K9108" s="5">
        <f>IF(OR($L9108="",NOT(COUNTIFS($L$2:$L9108,$L9108)=1)),"",SUMIFS($I:$I,$L:$L,$L9108))</f>
        <v/>
      </c>
      <c r="L9108" s="6">
        <f>IF($B9108="","",YEAR($B9108))</f>
        <v/>
      </c>
      <c r="M9108" s="6">
        <f>INT((ROW()-2)/39)+1</f>
        <v/>
      </c>
      <c r="N9108" s="6">
        <f>MOD(ROW()-2,39)+2</f>
        <v/>
      </c>
      <c r="O9108" s="42">
        <f>IF(AND($B9108&lt;&gt;"",$C9108&lt;&gt;"",$B9108&lt;=$C9108),INDEX(Szabalyok!$C:$C,$N9108),"")</f>
        <v/>
      </c>
      <c r="P9108">
        <f>IF(D9108="",P9107,P9107+1)</f>
        <v/>
      </c>
    </row>
    <row r="9109">
      <c r="A9109">
        <f>IF(P9109=P9108,0,P9109)</f>
        <v/>
      </c>
      <c r="B9109" s="41">
        <f>IF($M9109&gt;300,"",IF(OR(INDEX(Bemenet!$E$2:$E$301,$M9109)="",INDEX(Bemenet!$F$2:$F$301,$M9109)=""),"",MAX(INDEX(Bemenet!$E$2:$E$301,$M9109),INDEX(Szabalyok!$A:$A,$N9109))))</f>
        <v/>
      </c>
      <c r="C9109" s="41">
        <f>IF($B9109="","",MIN(INDEX(Bemenet!$F$2:$F$301,$M9109),INDEX(Szabalyok!$B:$B,$N9109)))</f>
        <v/>
      </c>
      <c r="D9109" s="5">
        <f>IF(AND($B9109&lt;&gt;"",$C9109&lt;&gt;"",$B9109&lt;=$C9109),INDEX(Bemenet!$G$2:$G$301,$M9109),"")</f>
        <v/>
      </c>
      <c r="E9109" s="6">
        <f>IF(AND($B9109&lt;&gt;"",$C9109&lt;&gt;"",$B9109&lt;=$C9109),INDEX(Bemenet!$D$2:$D$301,$M9109),"")</f>
        <v/>
      </c>
      <c r="F9109" s="5">
        <f>IF(AND($B9109&lt;&gt;"",$C9109&lt;&gt;"",$B9109&lt;=$C9109),$C9109-$B9109+1,"")</f>
        <v/>
      </c>
      <c r="G9109" s="5">
        <f>IF($F9109="","",$F9109*$D9109)</f>
        <v/>
      </c>
      <c r="H9109" s="42">
        <f>IF($G9109="","",$O9109)</f>
        <v/>
      </c>
      <c r="I9109" s="5">
        <f>IF($G9109="","",$G9109*IF($H9109="",$O9109,$H9109)/100)</f>
        <v/>
      </c>
      <c r="J9109" s="5">
        <f>IF(OR($L9109="",NOT(COUNTIFS($L$2:$L9109,$L9109)=1)),"",SUMIFS($G:$G,$L:$L,$L9109))</f>
        <v/>
      </c>
      <c r="K9109" s="5">
        <f>IF(OR($L9109="",NOT(COUNTIFS($L$2:$L9109,$L9109)=1)),"",SUMIFS($I:$I,$L:$L,$L9109))</f>
        <v/>
      </c>
      <c r="L9109" s="6">
        <f>IF($B9109="","",YEAR($B9109))</f>
        <v/>
      </c>
      <c r="M9109" s="6">
        <f>INT((ROW()-2)/39)+1</f>
        <v/>
      </c>
      <c r="N9109" s="6">
        <f>MOD(ROW()-2,39)+2</f>
        <v/>
      </c>
      <c r="O9109" s="42">
        <f>IF(AND($B9109&lt;&gt;"",$C9109&lt;&gt;"",$B9109&lt;=$C9109),INDEX(Szabalyok!$C:$C,$N9109),"")</f>
        <v/>
      </c>
      <c r="P9109">
        <f>IF(D9109="",P9108,P9108+1)</f>
        <v/>
      </c>
    </row>
    <row r="9110">
      <c r="A9110">
        <f>IF(P9110=P9109,0,P9110)</f>
        <v/>
      </c>
      <c r="B9110" s="41">
        <f>IF($M9110&gt;300,"",IF(OR(INDEX(Bemenet!$E$2:$E$301,$M9110)="",INDEX(Bemenet!$F$2:$F$301,$M9110)=""),"",MAX(INDEX(Bemenet!$E$2:$E$301,$M9110),INDEX(Szabalyok!$A:$A,$N9110))))</f>
        <v/>
      </c>
      <c r="C9110" s="41">
        <f>IF($B9110="","",MIN(INDEX(Bemenet!$F$2:$F$301,$M9110),INDEX(Szabalyok!$B:$B,$N9110)))</f>
        <v/>
      </c>
      <c r="D9110" s="5">
        <f>IF(AND($B9110&lt;&gt;"",$C9110&lt;&gt;"",$B9110&lt;=$C9110),INDEX(Bemenet!$G$2:$G$301,$M9110),"")</f>
        <v/>
      </c>
      <c r="E9110" s="6">
        <f>IF(AND($B9110&lt;&gt;"",$C9110&lt;&gt;"",$B9110&lt;=$C9110),INDEX(Bemenet!$D$2:$D$301,$M9110),"")</f>
        <v/>
      </c>
      <c r="F9110" s="5">
        <f>IF(AND($B9110&lt;&gt;"",$C9110&lt;&gt;"",$B9110&lt;=$C9110),$C9110-$B9110+1,"")</f>
        <v/>
      </c>
      <c r="G9110" s="5">
        <f>IF($F9110="","",$F9110*$D9110)</f>
        <v/>
      </c>
      <c r="H9110" s="42">
        <f>IF($G9110="","",$O9110)</f>
        <v/>
      </c>
      <c r="I9110" s="5">
        <f>IF($G9110="","",$G9110*IF($H9110="",$O9110,$H9110)/100)</f>
        <v/>
      </c>
      <c r="J9110" s="5">
        <f>IF(OR($L9110="",NOT(COUNTIFS($L$2:$L9110,$L9110)=1)),"",SUMIFS($G:$G,$L:$L,$L9110))</f>
        <v/>
      </c>
      <c r="K9110" s="5">
        <f>IF(OR($L9110="",NOT(COUNTIFS($L$2:$L9110,$L9110)=1)),"",SUMIFS($I:$I,$L:$L,$L9110))</f>
        <v/>
      </c>
      <c r="L9110" s="6">
        <f>IF($B9110="","",YEAR($B9110))</f>
        <v/>
      </c>
      <c r="M9110" s="6">
        <f>INT((ROW()-2)/39)+1</f>
        <v/>
      </c>
      <c r="N9110" s="6">
        <f>MOD(ROW()-2,39)+2</f>
        <v/>
      </c>
      <c r="O9110" s="42">
        <f>IF(AND($B9110&lt;&gt;"",$C9110&lt;&gt;"",$B9110&lt;=$C9110),INDEX(Szabalyok!$C:$C,$N9110),"")</f>
        <v/>
      </c>
      <c r="P9110">
        <f>IF(D9110="",P9109,P9109+1)</f>
        <v/>
      </c>
    </row>
    <row r="9111">
      <c r="A9111">
        <f>IF(P9111=P9110,0,P9111)</f>
        <v/>
      </c>
      <c r="B9111" s="41">
        <f>IF($M9111&gt;300,"",IF(OR(INDEX(Bemenet!$E$2:$E$301,$M9111)="",INDEX(Bemenet!$F$2:$F$301,$M9111)=""),"",MAX(INDEX(Bemenet!$E$2:$E$301,$M9111),INDEX(Szabalyok!$A:$A,$N9111))))</f>
        <v/>
      </c>
      <c r="C9111" s="41">
        <f>IF($B9111="","",MIN(INDEX(Bemenet!$F$2:$F$301,$M9111),INDEX(Szabalyok!$B:$B,$N9111)))</f>
        <v/>
      </c>
      <c r="D9111" s="5">
        <f>IF(AND($B9111&lt;&gt;"",$C9111&lt;&gt;"",$B9111&lt;=$C9111),INDEX(Bemenet!$G$2:$G$301,$M9111),"")</f>
        <v/>
      </c>
      <c r="E9111" s="6">
        <f>IF(AND($B9111&lt;&gt;"",$C9111&lt;&gt;"",$B9111&lt;=$C9111),INDEX(Bemenet!$D$2:$D$301,$M9111),"")</f>
        <v/>
      </c>
      <c r="F9111" s="5">
        <f>IF(AND($B9111&lt;&gt;"",$C9111&lt;&gt;"",$B9111&lt;=$C9111),$C9111-$B9111+1,"")</f>
        <v/>
      </c>
      <c r="G9111" s="5">
        <f>IF($F9111="","",$F9111*$D9111)</f>
        <v/>
      </c>
      <c r="H9111" s="42">
        <f>IF($G9111="","",$O9111)</f>
        <v/>
      </c>
      <c r="I9111" s="5">
        <f>IF($G9111="","",$G9111*IF($H9111="",$O9111,$H9111)/100)</f>
        <v/>
      </c>
      <c r="J9111" s="5">
        <f>IF(OR($L9111="",NOT(COUNTIFS($L$2:$L9111,$L9111)=1)),"",SUMIFS($G:$G,$L:$L,$L9111))</f>
        <v/>
      </c>
      <c r="K9111" s="5">
        <f>IF(OR($L9111="",NOT(COUNTIFS($L$2:$L9111,$L9111)=1)),"",SUMIFS($I:$I,$L:$L,$L9111))</f>
        <v/>
      </c>
      <c r="L9111" s="6">
        <f>IF($B9111="","",YEAR($B9111))</f>
        <v/>
      </c>
      <c r="M9111" s="6">
        <f>INT((ROW()-2)/39)+1</f>
        <v/>
      </c>
      <c r="N9111" s="6">
        <f>MOD(ROW()-2,39)+2</f>
        <v/>
      </c>
      <c r="O9111" s="42">
        <f>IF(AND($B9111&lt;&gt;"",$C9111&lt;&gt;"",$B9111&lt;=$C9111),INDEX(Szabalyok!$C:$C,$N9111),"")</f>
        <v/>
      </c>
      <c r="P9111">
        <f>IF(D9111="",P9110,P9110+1)</f>
        <v/>
      </c>
    </row>
    <row r="9112">
      <c r="A9112">
        <f>IF(P9112=P9111,0,P9112)</f>
        <v/>
      </c>
      <c r="B9112" s="41">
        <f>IF($M9112&gt;300,"",IF(OR(INDEX(Bemenet!$E$2:$E$301,$M9112)="",INDEX(Bemenet!$F$2:$F$301,$M9112)=""),"",MAX(INDEX(Bemenet!$E$2:$E$301,$M9112),INDEX(Szabalyok!$A:$A,$N9112))))</f>
        <v/>
      </c>
      <c r="C9112" s="41">
        <f>IF($B9112="","",MIN(INDEX(Bemenet!$F$2:$F$301,$M9112),INDEX(Szabalyok!$B:$B,$N9112)))</f>
        <v/>
      </c>
      <c r="D9112" s="5">
        <f>IF(AND($B9112&lt;&gt;"",$C9112&lt;&gt;"",$B9112&lt;=$C9112),INDEX(Bemenet!$G$2:$G$301,$M9112),"")</f>
        <v/>
      </c>
      <c r="E9112" s="6">
        <f>IF(AND($B9112&lt;&gt;"",$C9112&lt;&gt;"",$B9112&lt;=$C9112),INDEX(Bemenet!$D$2:$D$301,$M9112),"")</f>
        <v/>
      </c>
      <c r="F9112" s="5">
        <f>IF(AND($B9112&lt;&gt;"",$C9112&lt;&gt;"",$B9112&lt;=$C9112),$C9112-$B9112+1,"")</f>
        <v/>
      </c>
      <c r="G9112" s="5">
        <f>IF($F9112="","",$F9112*$D9112)</f>
        <v/>
      </c>
      <c r="H9112" s="42">
        <f>IF($G9112="","",$O9112)</f>
        <v/>
      </c>
      <c r="I9112" s="5">
        <f>IF($G9112="","",$G9112*IF($H9112="",$O9112,$H9112)/100)</f>
        <v/>
      </c>
      <c r="J9112" s="5">
        <f>IF(OR($L9112="",NOT(COUNTIFS($L$2:$L9112,$L9112)=1)),"",SUMIFS($G:$G,$L:$L,$L9112))</f>
        <v/>
      </c>
      <c r="K9112" s="5">
        <f>IF(OR($L9112="",NOT(COUNTIFS($L$2:$L9112,$L9112)=1)),"",SUMIFS($I:$I,$L:$L,$L9112))</f>
        <v/>
      </c>
      <c r="L9112" s="6">
        <f>IF($B9112="","",YEAR($B9112))</f>
        <v/>
      </c>
      <c r="M9112" s="6">
        <f>INT((ROW()-2)/39)+1</f>
        <v/>
      </c>
      <c r="N9112" s="6">
        <f>MOD(ROW()-2,39)+2</f>
        <v/>
      </c>
      <c r="O9112" s="42">
        <f>IF(AND($B9112&lt;&gt;"",$C9112&lt;&gt;"",$B9112&lt;=$C9112),INDEX(Szabalyok!$C:$C,$N9112),"")</f>
        <v/>
      </c>
      <c r="P9112">
        <f>IF(D9112="",P9111,P9111+1)</f>
        <v/>
      </c>
    </row>
    <row r="9113">
      <c r="A9113">
        <f>IF(P9113=P9112,0,P9113)</f>
        <v/>
      </c>
      <c r="B9113" s="41">
        <f>IF($M9113&gt;300,"",IF(OR(INDEX(Bemenet!$E$2:$E$301,$M9113)="",INDEX(Bemenet!$F$2:$F$301,$M9113)=""),"",MAX(INDEX(Bemenet!$E$2:$E$301,$M9113),INDEX(Szabalyok!$A:$A,$N9113))))</f>
        <v/>
      </c>
      <c r="C9113" s="41">
        <f>IF($B9113="","",MIN(INDEX(Bemenet!$F$2:$F$301,$M9113),INDEX(Szabalyok!$B:$B,$N9113)))</f>
        <v/>
      </c>
      <c r="D9113" s="5">
        <f>IF(AND($B9113&lt;&gt;"",$C9113&lt;&gt;"",$B9113&lt;=$C9113),INDEX(Bemenet!$G$2:$G$301,$M9113),"")</f>
        <v/>
      </c>
      <c r="E9113" s="6">
        <f>IF(AND($B9113&lt;&gt;"",$C9113&lt;&gt;"",$B9113&lt;=$C9113),INDEX(Bemenet!$D$2:$D$301,$M9113),"")</f>
        <v/>
      </c>
      <c r="F9113" s="5">
        <f>IF(AND($B9113&lt;&gt;"",$C9113&lt;&gt;"",$B9113&lt;=$C9113),$C9113-$B9113+1,"")</f>
        <v/>
      </c>
      <c r="G9113" s="5">
        <f>IF($F9113="","",$F9113*$D9113)</f>
        <v/>
      </c>
      <c r="H9113" s="42">
        <f>IF($G9113="","",$O9113)</f>
        <v/>
      </c>
      <c r="I9113" s="5">
        <f>IF($G9113="","",$G9113*IF($H9113="",$O9113,$H9113)/100)</f>
        <v/>
      </c>
      <c r="J9113" s="5">
        <f>IF(OR($L9113="",NOT(COUNTIFS($L$2:$L9113,$L9113)=1)),"",SUMIFS($G:$G,$L:$L,$L9113))</f>
        <v/>
      </c>
      <c r="K9113" s="5">
        <f>IF(OR($L9113="",NOT(COUNTIFS($L$2:$L9113,$L9113)=1)),"",SUMIFS($I:$I,$L:$L,$L9113))</f>
        <v/>
      </c>
      <c r="L9113" s="6">
        <f>IF($B9113="","",YEAR($B9113))</f>
        <v/>
      </c>
      <c r="M9113" s="6">
        <f>INT((ROW()-2)/39)+1</f>
        <v/>
      </c>
      <c r="N9113" s="6">
        <f>MOD(ROW()-2,39)+2</f>
        <v/>
      </c>
      <c r="O9113" s="42">
        <f>IF(AND($B9113&lt;&gt;"",$C9113&lt;&gt;"",$B9113&lt;=$C9113),INDEX(Szabalyok!$C:$C,$N9113),"")</f>
        <v/>
      </c>
      <c r="P9113">
        <f>IF(D9113="",P9112,P9112+1)</f>
        <v/>
      </c>
    </row>
    <row r="9114">
      <c r="A9114">
        <f>IF(P9114=P9113,0,P9114)</f>
        <v/>
      </c>
      <c r="B9114" s="41">
        <f>IF($M9114&gt;300,"",IF(OR(INDEX(Bemenet!$E$2:$E$301,$M9114)="",INDEX(Bemenet!$F$2:$F$301,$M9114)=""),"",MAX(INDEX(Bemenet!$E$2:$E$301,$M9114),INDEX(Szabalyok!$A:$A,$N9114))))</f>
        <v/>
      </c>
      <c r="C9114" s="41">
        <f>IF($B9114="","",MIN(INDEX(Bemenet!$F$2:$F$301,$M9114),INDEX(Szabalyok!$B:$B,$N9114)))</f>
        <v/>
      </c>
      <c r="D9114" s="5">
        <f>IF(AND($B9114&lt;&gt;"",$C9114&lt;&gt;"",$B9114&lt;=$C9114),INDEX(Bemenet!$G$2:$G$301,$M9114),"")</f>
        <v/>
      </c>
      <c r="E9114" s="6">
        <f>IF(AND($B9114&lt;&gt;"",$C9114&lt;&gt;"",$B9114&lt;=$C9114),INDEX(Bemenet!$D$2:$D$301,$M9114),"")</f>
        <v/>
      </c>
      <c r="F9114" s="5">
        <f>IF(AND($B9114&lt;&gt;"",$C9114&lt;&gt;"",$B9114&lt;=$C9114),$C9114-$B9114+1,"")</f>
        <v/>
      </c>
      <c r="G9114" s="5">
        <f>IF($F9114="","",$F9114*$D9114)</f>
        <v/>
      </c>
      <c r="H9114" s="42">
        <f>IF($G9114="","",$O9114)</f>
        <v/>
      </c>
      <c r="I9114" s="5">
        <f>IF($G9114="","",$G9114*IF($H9114="",$O9114,$H9114)/100)</f>
        <v/>
      </c>
      <c r="J9114" s="5">
        <f>IF(OR($L9114="",NOT(COUNTIFS($L$2:$L9114,$L9114)=1)),"",SUMIFS($G:$G,$L:$L,$L9114))</f>
        <v/>
      </c>
      <c r="K9114" s="5">
        <f>IF(OR($L9114="",NOT(COUNTIFS($L$2:$L9114,$L9114)=1)),"",SUMIFS($I:$I,$L:$L,$L9114))</f>
        <v/>
      </c>
      <c r="L9114" s="6">
        <f>IF($B9114="","",YEAR($B9114))</f>
        <v/>
      </c>
      <c r="M9114" s="6">
        <f>INT((ROW()-2)/39)+1</f>
        <v/>
      </c>
      <c r="N9114" s="6">
        <f>MOD(ROW()-2,39)+2</f>
        <v/>
      </c>
      <c r="O9114" s="42">
        <f>IF(AND($B9114&lt;&gt;"",$C9114&lt;&gt;"",$B9114&lt;=$C9114),INDEX(Szabalyok!$C:$C,$N9114),"")</f>
        <v/>
      </c>
      <c r="P9114">
        <f>IF(D9114="",P9113,P9113+1)</f>
        <v/>
      </c>
    </row>
    <row r="9115">
      <c r="A9115">
        <f>IF(P9115=P9114,0,P9115)</f>
        <v/>
      </c>
      <c r="B9115" s="41">
        <f>IF($M9115&gt;300,"",IF(OR(INDEX(Bemenet!$E$2:$E$301,$M9115)="",INDEX(Bemenet!$F$2:$F$301,$M9115)=""),"",MAX(INDEX(Bemenet!$E$2:$E$301,$M9115),INDEX(Szabalyok!$A:$A,$N9115))))</f>
        <v/>
      </c>
      <c r="C9115" s="41">
        <f>IF($B9115="","",MIN(INDEX(Bemenet!$F$2:$F$301,$M9115),INDEX(Szabalyok!$B:$B,$N9115)))</f>
        <v/>
      </c>
      <c r="D9115" s="5">
        <f>IF(AND($B9115&lt;&gt;"",$C9115&lt;&gt;"",$B9115&lt;=$C9115),INDEX(Bemenet!$G$2:$G$301,$M9115),"")</f>
        <v/>
      </c>
      <c r="E9115" s="6">
        <f>IF(AND($B9115&lt;&gt;"",$C9115&lt;&gt;"",$B9115&lt;=$C9115),INDEX(Bemenet!$D$2:$D$301,$M9115),"")</f>
        <v/>
      </c>
      <c r="F9115" s="5">
        <f>IF(AND($B9115&lt;&gt;"",$C9115&lt;&gt;"",$B9115&lt;=$C9115),$C9115-$B9115+1,"")</f>
        <v/>
      </c>
      <c r="G9115" s="5">
        <f>IF($F9115="","",$F9115*$D9115)</f>
        <v/>
      </c>
      <c r="H9115" s="42">
        <f>IF($G9115="","",$O9115)</f>
        <v/>
      </c>
      <c r="I9115" s="5">
        <f>IF($G9115="","",$G9115*IF($H9115="",$O9115,$H9115)/100)</f>
        <v/>
      </c>
      <c r="J9115" s="5">
        <f>IF(OR($L9115="",NOT(COUNTIFS($L$2:$L9115,$L9115)=1)),"",SUMIFS($G:$G,$L:$L,$L9115))</f>
        <v/>
      </c>
      <c r="K9115" s="5">
        <f>IF(OR($L9115="",NOT(COUNTIFS($L$2:$L9115,$L9115)=1)),"",SUMIFS($I:$I,$L:$L,$L9115))</f>
        <v/>
      </c>
      <c r="L9115" s="6">
        <f>IF($B9115="","",YEAR($B9115))</f>
        <v/>
      </c>
      <c r="M9115" s="6">
        <f>INT((ROW()-2)/39)+1</f>
        <v/>
      </c>
      <c r="N9115" s="6">
        <f>MOD(ROW()-2,39)+2</f>
        <v/>
      </c>
      <c r="O9115" s="42">
        <f>IF(AND($B9115&lt;&gt;"",$C9115&lt;&gt;"",$B9115&lt;=$C9115),INDEX(Szabalyok!$C:$C,$N9115),"")</f>
        <v/>
      </c>
      <c r="P9115">
        <f>IF(D9115="",P9114,P9114+1)</f>
        <v/>
      </c>
    </row>
    <row r="9116">
      <c r="A9116">
        <f>IF(P9116=P9115,0,P9116)</f>
        <v/>
      </c>
      <c r="B9116" s="41">
        <f>IF($M9116&gt;300,"",IF(OR(INDEX(Bemenet!$E$2:$E$301,$M9116)="",INDEX(Bemenet!$F$2:$F$301,$M9116)=""),"",MAX(INDEX(Bemenet!$E$2:$E$301,$M9116),INDEX(Szabalyok!$A:$A,$N9116))))</f>
        <v/>
      </c>
      <c r="C9116" s="41">
        <f>IF($B9116="","",MIN(INDEX(Bemenet!$F$2:$F$301,$M9116),INDEX(Szabalyok!$B:$B,$N9116)))</f>
        <v/>
      </c>
      <c r="D9116" s="5">
        <f>IF(AND($B9116&lt;&gt;"",$C9116&lt;&gt;"",$B9116&lt;=$C9116),INDEX(Bemenet!$G$2:$G$301,$M9116),"")</f>
        <v/>
      </c>
      <c r="E9116" s="6">
        <f>IF(AND($B9116&lt;&gt;"",$C9116&lt;&gt;"",$B9116&lt;=$C9116),INDEX(Bemenet!$D$2:$D$301,$M9116),"")</f>
        <v/>
      </c>
      <c r="F9116" s="5">
        <f>IF(AND($B9116&lt;&gt;"",$C9116&lt;&gt;"",$B9116&lt;=$C9116),$C9116-$B9116+1,"")</f>
        <v/>
      </c>
      <c r="G9116" s="5">
        <f>IF($F9116="","",$F9116*$D9116)</f>
        <v/>
      </c>
      <c r="H9116" s="42">
        <f>IF($G9116="","",$O9116)</f>
        <v/>
      </c>
      <c r="I9116" s="5">
        <f>IF($G9116="","",$G9116*IF($H9116="",$O9116,$H9116)/100)</f>
        <v/>
      </c>
      <c r="J9116" s="5">
        <f>IF(OR($L9116="",NOT(COUNTIFS($L$2:$L9116,$L9116)=1)),"",SUMIFS($G:$G,$L:$L,$L9116))</f>
        <v/>
      </c>
      <c r="K9116" s="5">
        <f>IF(OR($L9116="",NOT(COUNTIFS($L$2:$L9116,$L9116)=1)),"",SUMIFS($I:$I,$L:$L,$L9116))</f>
        <v/>
      </c>
      <c r="L9116" s="6">
        <f>IF($B9116="","",YEAR($B9116))</f>
        <v/>
      </c>
      <c r="M9116" s="6">
        <f>INT((ROW()-2)/39)+1</f>
        <v/>
      </c>
      <c r="N9116" s="6">
        <f>MOD(ROW()-2,39)+2</f>
        <v/>
      </c>
      <c r="O9116" s="42">
        <f>IF(AND($B9116&lt;&gt;"",$C9116&lt;&gt;"",$B9116&lt;=$C9116),INDEX(Szabalyok!$C:$C,$N9116),"")</f>
        <v/>
      </c>
      <c r="P9116">
        <f>IF(D9116="",P9115,P9115+1)</f>
        <v/>
      </c>
    </row>
    <row r="9117">
      <c r="A9117">
        <f>IF(P9117=P9116,0,P9117)</f>
        <v/>
      </c>
      <c r="B9117" s="41">
        <f>IF($M9117&gt;300,"",IF(OR(INDEX(Bemenet!$E$2:$E$301,$M9117)="",INDEX(Bemenet!$F$2:$F$301,$M9117)=""),"",MAX(INDEX(Bemenet!$E$2:$E$301,$M9117),INDEX(Szabalyok!$A:$A,$N9117))))</f>
        <v/>
      </c>
      <c r="C9117" s="41">
        <f>IF($B9117="","",MIN(INDEX(Bemenet!$F$2:$F$301,$M9117),INDEX(Szabalyok!$B:$B,$N9117)))</f>
        <v/>
      </c>
      <c r="D9117" s="5">
        <f>IF(AND($B9117&lt;&gt;"",$C9117&lt;&gt;"",$B9117&lt;=$C9117),INDEX(Bemenet!$G$2:$G$301,$M9117),"")</f>
        <v/>
      </c>
      <c r="E9117" s="6">
        <f>IF(AND($B9117&lt;&gt;"",$C9117&lt;&gt;"",$B9117&lt;=$C9117),INDEX(Bemenet!$D$2:$D$301,$M9117),"")</f>
        <v/>
      </c>
      <c r="F9117" s="5">
        <f>IF(AND($B9117&lt;&gt;"",$C9117&lt;&gt;"",$B9117&lt;=$C9117),$C9117-$B9117+1,"")</f>
        <v/>
      </c>
      <c r="G9117" s="5">
        <f>IF($F9117="","",$F9117*$D9117)</f>
        <v/>
      </c>
      <c r="H9117" s="42">
        <f>IF($G9117="","",$O9117)</f>
        <v/>
      </c>
      <c r="I9117" s="5">
        <f>IF($G9117="","",$G9117*IF($H9117="",$O9117,$H9117)/100)</f>
        <v/>
      </c>
      <c r="J9117" s="5">
        <f>IF(OR($L9117="",NOT(COUNTIFS($L$2:$L9117,$L9117)=1)),"",SUMIFS($G:$G,$L:$L,$L9117))</f>
        <v/>
      </c>
      <c r="K9117" s="5">
        <f>IF(OR($L9117="",NOT(COUNTIFS($L$2:$L9117,$L9117)=1)),"",SUMIFS($I:$I,$L:$L,$L9117))</f>
        <v/>
      </c>
      <c r="L9117" s="6">
        <f>IF($B9117="","",YEAR($B9117))</f>
        <v/>
      </c>
      <c r="M9117" s="6">
        <f>INT((ROW()-2)/39)+1</f>
        <v/>
      </c>
      <c r="N9117" s="6">
        <f>MOD(ROW()-2,39)+2</f>
        <v/>
      </c>
      <c r="O9117" s="42">
        <f>IF(AND($B9117&lt;&gt;"",$C9117&lt;&gt;"",$B9117&lt;=$C9117),INDEX(Szabalyok!$C:$C,$N9117),"")</f>
        <v/>
      </c>
      <c r="P9117">
        <f>IF(D9117="",P9116,P9116+1)</f>
        <v/>
      </c>
    </row>
    <row r="9118">
      <c r="A9118">
        <f>IF(P9118=P9117,0,P9118)</f>
        <v/>
      </c>
      <c r="B9118" s="41">
        <f>IF($M9118&gt;300,"",IF(OR(INDEX(Bemenet!$E$2:$E$301,$M9118)="",INDEX(Bemenet!$F$2:$F$301,$M9118)=""),"",MAX(INDEX(Bemenet!$E$2:$E$301,$M9118),INDEX(Szabalyok!$A:$A,$N9118))))</f>
        <v/>
      </c>
      <c r="C9118" s="41">
        <f>IF($B9118="","",MIN(INDEX(Bemenet!$F$2:$F$301,$M9118),INDEX(Szabalyok!$B:$B,$N9118)))</f>
        <v/>
      </c>
      <c r="D9118" s="5">
        <f>IF(AND($B9118&lt;&gt;"",$C9118&lt;&gt;"",$B9118&lt;=$C9118),INDEX(Bemenet!$G$2:$G$301,$M9118),"")</f>
        <v/>
      </c>
      <c r="E9118" s="6">
        <f>IF(AND($B9118&lt;&gt;"",$C9118&lt;&gt;"",$B9118&lt;=$C9118),INDEX(Bemenet!$D$2:$D$301,$M9118),"")</f>
        <v/>
      </c>
      <c r="F9118" s="5">
        <f>IF(AND($B9118&lt;&gt;"",$C9118&lt;&gt;"",$B9118&lt;=$C9118),$C9118-$B9118+1,"")</f>
        <v/>
      </c>
      <c r="G9118" s="5">
        <f>IF($F9118="","",$F9118*$D9118)</f>
        <v/>
      </c>
      <c r="H9118" s="42">
        <f>IF($G9118="","",$O9118)</f>
        <v/>
      </c>
      <c r="I9118" s="5">
        <f>IF($G9118="","",$G9118*IF($H9118="",$O9118,$H9118)/100)</f>
        <v/>
      </c>
      <c r="J9118" s="5">
        <f>IF(OR($L9118="",NOT(COUNTIFS($L$2:$L9118,$L9118)=1)),"",SUMIFS($G:$G,$L:$L,$L9118))</f>
        <v/>
      </c>
      <c r="K9118" s="5">
        <f>IF(OR($L9118="",NOT(COUNTIFS($L$2:$L9118,$L9118)=1)),"",SUMIFS($I:$I,$L:$L,$L9118))</f>
        <v/>
      </c>
      <c r="L9118" s="6">
        <f>IF($B9118="","",YEAR($B9118))</f>
        <v/>
      </c>
      <c r="M9118" s="6">
        <f>INT((ROW()-2)/39)+1</f>
        <v/>
      </c>
      <c r="N9118" s="6">
        <f>MOD(ROW()-2,39)+2</f>
        <v/>
      </c>
      <c r="O9118" s="42">
        <f>IF(AND($B9118&lt;&gt;"",$C9118&lt;&gt;"",$B9118&lt;=$C9118),INDEX(Szabalyok!$C:$C,$N9118),"")</f>
        <v/>
      </c>
      <c r="P9118">
        <f>IF(D9118="",P9117,P9117+1)</f>
        <v/>
      </c>
    </row>
    <row r="9119">
      <c r="A9119">
        <f>IF(P9119=P9118,0,P9119)</f>
        <v/>
      </c>
      <c r="B9119" s="41">
        <f>IF($M9119&gt;300,"",IF(OR(INDEX(Bemenet!$E$2:$E$301,$M9119)="",INDEX(Bemenet!$F$2:$F$301,$M9119)=""),"",MAX(INDEX(Bemenet!$E$2:$E$301,$M9119),INDEX(Szabalyok!$A:$A,$N9119))))</f>
        <v/>
      </c>
      <c r="C9119" s="41">
        <f>IF($B9119="","",MIN(INDEX(Bemenet!$F$2:$F$301,$M9119),INDEX(Szabalyok!$B:$B,$N9119)))</f>
        <v/>
      </c>
      <c r="D9119" s="5">
        <f>IF(AND($B9119&lt;&gt;"",$C9119&lt;&gt;"",$B9119&lt;=$C9119),INDEX(Bemenet!$G$2:$G$301,$M9119),"")</f>
        <v/>
      </c>
      <c r="E9119" s="6">
        <f>IF(AND($B9119&lt;&gt;"",$C9119&lt;&gt;"",$B9119&lt;=$C9119),INDEX(Bemenet!$D$2:$D$301,$M9119),"")</f>
        <v/>
      </c>
      <c r="F9119" s="5">
        <f>IF(AND($B9119&lt;&gt;"",$C9119&lt;&gt;"",$B9119&lt;=$C9119),$C9119-$B9119+1,"")</f>
        <v/>
      </c>
      <c r="G9119" s="5">
        <f>IF($F9119="","",$F9119*$D9119)</f>
        <v/>
      </c>
      <c r="H9119" s="42">
        <f>IF($G9119="","",$O9119)</f>
        <v/>
      </c>
      <c r="I9119" s="5">
        <f>IF($G9119="","",$G9119*IF($H9119="",$O9119,$H9119)/100)</f>
        <v/>
      </c>
      <c r="J9119" s="5">
        <f>IF(OR($L9119="",NOT(COUNTIFS($L$2:$L9119,$L9119)=1)),"",SUMIFS($G:$G,$L:$L,$L9119))</f>
        <v/>
      </c>
      <c r="K9119" s="5">
        <f>IF(OR($L9119="",NOT(COUNTIFS($L$2:$L9119,$L9119)=1)),"",SUMIFS($I:$I,$L:$L,$L9119))</f>
        <v/>
      </c>
      <c r="L9119" s="6">
        <f>IF($B9119="","",YEAR($B9119))</f>
        <v/>
      </c>
      <c r="M9119" s="6">
        <f>INT((ROW()-2)/39)+1</f>
        <v/>
      </c>
      <c r="N9119" s="6">
        <f>MOD(ROW()-2,39)+2</f>
        <v/>
      </c>
      <c r="O9119" s="42">
        <f>IF(AND($B9119&lt;&gt;"",$C9119&lt;&gt;"",$B9119&lt;=$C9119),INDEX(Szabalyok!$C:$C,$N9119),"")</f>
        <v/>
      </c>
      <c r="P9119">
        <f>IF(D9119="",P9118,P9118+1)</f>
        <v/>
      </c>
    </row>
    <row r="9120">
      <c r="A9120">
        <f>IF(P9120=P9119,0,P9120)</f>
        <v/>
      </c>
      <c r="B9120" s="41">
        <f>IF($M9120&gt;300,"",IF(OR(INDEX(Bemenet!$E$2:$E$301,$M9120)="",INDEX(Bemenet!$F$2:$F$301,$M9120)=""),"",MAX(INDEX(Bemenet!$E$2:$E$301,$M9120),INDEX(Szabalyok!$A:$A,$N9120))))</f>
        <v/>
      </c>
      <c r="C9120" s="41">
        <f>IF($B9120="","",MIN(INDEX(Bemenet!$F$2:$F$301,$M9120),INDEX(Szabalyok!$B:$B,$N9120)))</f>
        <v/>
      </c>
      <c r="D9120" s="5">
        <f>IF(AND($B9120&lt;&gt;"",$C9120&lt;&gt;"",$B9120&lt;=$C9120),INDEX(Bemenet!$G$2:$G$301,$M9120),"")</f>
        <v/>
      </c>
      <c r="E9120" s="6">
        <f>IF(AND($B9120&lt;&gt;"",$C9120&lt;&gt;"",$B9120&lt;=$C9120),INDEX(Bemenet!$D$2:$D$301,$M9120),"")</f>
        <v/>
      </c>
      <c r="F9120" s="5">
        <f>IF(AND($B9120&lt;&gt;"",$C9120&lt;&gt;"",$B9120&lt;=$C9120),$C9120-$B9120+1,"")</f>
        <v/>
      </c>
      <c r="G9120" s="5">
        <f>IF($F9120="","",$F9120*$D9120)</f>
        <v/>
      </c>
      <c r="H9120" s="42">
        <f>IF($G9120="","",$O9120)</f>
        <v/>
      </c>
      <c r="I9120" s="5">
        <f>IF($G9120="","",$G9120*IF($H9120="",$O9120,$H9120)/100)</f>
        <v/>
      </c>
      <c r="J9120" s="5">
        <f>IF(OR($L9120="",NOT(COUNTIFS($L$2:$L9120,$L9120)=1)),"",SUMIFS($G:$G,$L:$L,$L9120))</f>
        <v/>
      </c>
      <c r="K9120" s="5">
        <f>IF(OR($L9120="",NOT(COUNTIFS($L$2:$L9120,$L9120)=1)),"",SUMIFS($I:$I,$L:$L,$L9120))</f>
        <v/>
      </c>
      <c r="L9120" s="6">
        <f>IF($B9120="","",YEAR($B9120))</f>
        <v/>
      </c>
      <c r="M9120" s="6">
        <f>INT((ROW()-2)/39)+1</f>
        <v/>
      </c>
      <c r="N9120" s="6">
        <f>MOD(ROW()-2,39)+2</f>
        <v/>
      </c>
      <c r="O9120" s="42">
        <f>IF(AND($B9120&lt;&gt;"",$C9120&lt;&gt;"",$B9120&lt;=$C9120),INDEX(Szabalyok!$C:$C,$N9120),"")</f>
        <v/>
      </c>
      <c r="P9120">
        <f>IF(D9120="",P9119,P9119+1)</f>
        <v/>
      </c>
    </row>
    <row r="9121">
      <c r="A9121">
        <f>IF(P9121=P9120,0,P9121)</f>
        <v/>
      </c>
      <c r="B9121" s="41">
        <f>IF($M9121&gt;300,"",IF(OR(INDEX(Bemenet!$E$2:$E$301,$M9121)="",INDEX(Bemenet!$F$2:$F$301,$M9121)=""),"",MAX(INDEX(Bemenet!$E$2:$E$301,$M9121),INDEX(Szabalyok!$A:$A,$N9121))))</f>
        <v/>
      </c>
      <c r="C9121" s="41">
        <f>IF($B9121="","",MIN(INDEX(Bemenet!$F$2:$F$301,$M9121),INDEX(Szabalyok!$B:$B,$N9121)))</f>
        <v/>
      </c>
      <c r="D9121" s="5">
        <f>IF(AND($B9121&lt;&gt;"",$C9121&lt;&gt;"",$B9121&lt;=$C9121),INDEX(Bemenet!$G$2:$G$301,$M9121),"")</f>
        <v/>
      </c>
      <c r="E9121" s="6">
        <f>IF(AND($B9121&lt;&gt;"",$C9121&lt;&gt;"",$B9121&lt;=$C9121),INDEX(Bemenet!$D$2:$D$301,$M9121),"")</f>
        <v/>
      </c>
      <c r="F9121" s="5">
        <f>IF(AND($B9121&lt;&gt;"",$C9121&lt;&gt;"",$B9121&lt;=$C9121),$C9121-$B9121+1,"")</f>
        <v/>
      </c>
      <c r="G9121" s="5">
        <f>IF($F9121="","",$F9121*$D9121)</f>
        <v/>
      </c>
      <c r="H9121" s="42">
        <f>IF($G9121="","",$O9121)</f>
        <v/>
      </c>
      <c r="I9121" s="5">
        <f>IF($G9121="","",$G9121*IF($H9121="",$O9121,$H9121)/100)</f>
        <v/>
      </c>
      <c r="J9121" s="5">
        <f>IF(OR($L9121="",NOT(COUNTIFS($L$2:$L9121,$L9121)=1)),"",SUMIFS($G:$G,$L:$L,$L9121))</f>
        <v/>
      </c>
      <c r="K9121" s="5">
        <f>IF(OR($L9121="",NOT(COUNTIFS($L$2:$L9121,$L9121)=1)),"",SUMIFS($I:$I,$L:$L,$L9121))</f>
        <v/>
      </c>
      <c r="L9121" s="6">
        <f>IF($B9121="","",YEAR($B9121))</f>
        <v/>
      </c>
      <c r="M9121" s="6">
        <f>INT((ROW()-2)/39)+1</f>
        <v/>
      </c>
      <c r="N9121" s="6">
        <f>MOD(ROW()-2,39)+2</f>
        <v/>
      </c>
      <c r="O9121" s="42">
        <f>IF(AND($B9121&lt;&gt;"",$C9121&lt;&gt;"",$B9121&lt;=$C9121),INDEX(Szabalyok!$C:$C,$N9121),"")</f>
        <v/>
      </c>
      <c r="P9121">
        <f>IF(D9121="",P9120,P9120+1)</f>
        <v/>
      </c>
    </row>
    <row r="9122">
      <c r="A9122">
        <f>IF(P9122=P9121,0,P9122)</f>
        <v/>
      </c>
      <c r="B9122" s="41">
        <f>IF($M9122&gt;300,"",IF(OR(INDEX(Bemenet!$E$2:$E$301,$M9122)="",INDEX(Bemenet!$F$2:$F$301,$M9122)=""),"",MAX(INDEX(Bemenet!$E$2:$E$301,$M9122),INDEX(Szabalyok!$A:$A,$N9122))))</f>
        <v/>
      </c>
      <c r="C9122" s="41">
        <f>IF($B9122="","",MIN(INDEX(Bemenet!$F$2:$F$301,$M9122),INDEX(Szabalyok!$B:$B,$N9122)))</f>
        <v/>
      </c>
      <c r="D9122" s="5">
        <f>IF(AND($B9122&lt;&gt;"",$C9122&lt;&gt;"",$B9122&lt;=$C9122),INDEX(Bemenet!$G$2:$G$301,$M9122),"")</f>
        <v/>
      </c>
      <c r="E9122" s="6">
        <f>IF(AND($B9122&lt;&gt;"",$C9122&lt;&gt;"",$B9122&lt;=$C9122),INDEX(Bemenet!$D$2:$D$301,$M9122),"")</f>
        <v/>
      </c>
      <c r="F9122" s="5">
        <f>IF(AND($B9122&lt;&gt;"",$C9122&lt;&gt;"",$B9122&lt;=$C9122),$C9122-$B9122+1,"")</f>
        <v/>
      </c>
      <c r="G9122" s="5">
        <f>IF($F9122="","",$F9122*$D9122)</f>
        <v/>
      </c>
      <c r="H9122" s="42">
        <f>IF($G9122="","",$O9122)</f>
        <v/>
      </c>
      <c r="I9122" s="5">
        <f>IF($G9122="","",$G9122*IF($H9122="",$O9122,$H9122)/100)</f>
        <v/>
      </c>
      <c r="J9122" s="5">
        <f>IF(OR($L9122="",NOT(COUNTIFS($L$2:$L9122,$L9122)=1)),"",SUMIFS($G:$G,$L:$L,$L9122))</f>
        <v/>
      </c>
      <c r="K9122" s="5">
        <f>IF(OR($L9122="",NOT(COUNTIFS($L$2:$L9122,$L9122)=1)),"",SUMIFS($I:$I,$L:$L,$L9122))</f>
        <v/>
      </c>
      <c r="L9122" s="6">
        <f>IF($B9122="","",YEAR($B9122))</f>
        <v/>
      </c>
      <c r="M9122" s="6">
        <f>INT((ROW()-2)/39)+1</f>
        <v/>
      </c>
      <c r="N9122" s="6">
        <f>MOD(ROW()-2,39)+2</f>
        <v/>
      </c>
      <c r="O9122" s="42">
        <f>IF(AND($B9122&lt;&gt;"",$C9122&lt;&gt;"",$B9122&lt;=$C9122),INDEX(Szabalyok!$C:$C,$N9122),"")</f>
        <v/>
      </c>
      <c r="P9122">
        <f>IF(D9122="",P9121,P9121+1)</f>
        <v/>
      </c>
    </row>
    <row r="9123">
      <c r="A9123">
        <f>IF(P9123=P9122,0,P9123)</f>
        <v/>
      </c>
      <c r="B9123" s="41">
        <f>IF($M9123&gt;300,"",IF(OR(INDEX(Bemenet!$E$2:$E$301,$M9123)="",INDEX(Bemenet!$F$2:$F$301,$M9123)=""),"",MAX(INDEX(Bemenet!$E$2:$E$301,$M9123),INDEX(Szabalyok!$A:$A,$N9123))))</f>
        <v/>
      </c>
      <c r="C9123" s="41">
        <f>IF($B9123="","",MIN(INDEX(Bemenet!$F$2:$F$301,$M9123),INDEX(Szabalyok!$B:$B,$N9123)))</f>
        <v/>
      </c>
      <c r="D9123" s="5">
        <f>IF(AND($B9123&lt;&gt;"",$C9123&lt;&gt;"",$B9123&lt;=$C9123),INDEX(Bemenet!$G$2:$G$301,$M9123),"")</f>
        <v/>
      </c>
      <c r="E9123" s="6">
        <f>IF(AND($B9123&lt;&gt;"",$C9123&lt;&gt;"",$B9123&lt;=$C9123),INDEX(Bemenet!$D$2:$D$301,$M9123),"")</f>
        <v/>
      </c>
      <c r="F9123" s="5">
        <f>IF(AND($B9123&lt;&gt;"",$C9123&lt;&gt;"",$B9123&lt;=$C9123),$C9123-$B9123+1,"")</f>
        <v/>
      </c>
      <c r="G9123" s="5">
        <f>IF($F9123="","",$F9123*$D9123)</f>
        <v/>
      </c>
      <c r="H9123" s="42">
        <f>IF($G9123="","",$O9123)</f>
        <v/>
      </c>
      <c r="I9123" s="5">
        <f>IF($G9123="","",$G9123*IF($H9123="",$O9123,$H9123)/100)</f>
        <v/>
      </c>
      <c r="J9123" s="5">
        <f>IF(OR($L9123="",NOT(COUNTIFS($L$2:$L9123,$L9123)=1)),"",SUMIFS($G:$G,$L:$L,$L9123))</f>
        <v/>
      </c>
      <c r="K9123" s="5">
        <f>IF(OR($L9123="",NOT(COUNTIFS($L$2:$L9123,$L9123)=1)),"",SUMIFS($I:$I,$L:$L,$L9123))</f>
        <v/>
      </c>
      <c r="L9123" s="6">
        <f>IF($B9123="","",YEAR($B9123))</f>
        <v/>
      </c>
      <c r="M9123" s="6">
        <f>INT((ROW()-2)/39)+1</f>
        <v/>
      </c>
      <c r="N9123" s="6">
        <f>MOD(ROW()-2,39)+2</f>
        <v/>
      </c>
      <c r="O9123" s="42">
        <f>IF(AND($B9123&lt;&gt;"",$C9123&lt;&gt;"",$B9123&lt;=$C9123),INDEX(Szabalyok!$C:$C,$N9123),"")</f>
        <v/>
      </c>
      <c r="P9123">
        <f>IF(D9123="",P9122,P9122+1)</f>
        <v/>
      </c>
    </row>
    <row r="9124">
      <c r="A9124">
        <f>IF(P9124=P9123,0,P9124)</f>
        <v/>
      </c>
      <c r="B9124" s="41">
        <f>IF($M9124&gt;300,"",IF(OR(INDEX(Bemenet!$E$2:$E$301,$M9124)="",INDEX(Bemenet!$F$2:$F$301,$M9124)=""),"",MAX(INDEX(Bemenet!$E$2:$E$301,$M9124),INDEX(Szabalyok!$A:$A,$N9124))))</f>
        <v/>
      </c>
      <c r="C9124" s="41">
        <f>IF($B9124="","",MIN(INDEX(Bemenet!$F$2:$F$301,$M9124),INDEX(Szabalyok!$B:$B,$N9124)))</f>
        <v/>
      </c>
      <c r="D9124" s="5">
        <f>IF(AND($B9124&lt;&gt;"",$C9124&lt;&gt;"",$B9124&lt;=$C9124),INDEX(Bemenet!$G$2:$G$301,$M9124),"")</f>
        <v/>
      </c>
      <c r="E9124" s="6">
        <f>IF(AND($B9124&lt;&gt;"",$C9124&lt;&gt;"",$B9124&lt;=$C9124),INDEX(Bemenet!$D$2:$D$301,$M9124),"")</f>
        <v/>
      </c>
      <c r="F9124" s="5">
        <f>IF(AND($B9124&lt;&gt;"",$C9124&lt;&gt;"",$B9124&lt;=$C9124),$C9124-$B9124+1,"")</f>
        <v/>
      </c>
      <c r="G9124" s="5">
        <f>IF($F9124="","",$F9124*$D9124)</f>
        <v/>
      </c>
      <c r="H9124" s="42">
        <f>IF($G9124="","",$O9124)</f>
        <v/>
      </c>
      <c r="I9124" s="5">
        <f>IF($G9124="","",$G9124*IF($H9124="",$O9124,$H9124)/100)</f>
        <v/>
      </c>
      <c r="J9124" s="5">
        <f>IF(OR($L9124="",NOT(COUNTIFS($L$2:$L9124,$L9124)=1)),"",SUMIFS($G:$G,$L:$L,$L9124))</f>
        <v/>
      </c>
      <c r="K9124" s="5">
        <f>IF(OR($L9124="",NOT(COUNTIFS($L$2:$L9124,$L9124)=1)),"",SUMIFS($I:$I,$L:$L,$L9124))</f>
        <v/>
      </c>
      <c r="L9124" s="6">
        <f>IF($B9124="","",YEAR($B9124))</f>
        <v/>
      </c>
      <c r="M9124" s="6">
        <f>INT((ROW()-2)/39)+1</f>
        <v/>
      </c>
      <c r="N9124" s="6">
        <f>MOD(ROW()-2,39)+2</f>
        <v/>
      </c>
      <c r="O9124" s="42">
        <f>IF(AND($B9124&lt;&gt;"",$C9124&lt;&gt;"",$B9124&lt;=$C9124),INDEX(Szabalyok!$C:$C,$N9124),"")</f>
        <v/>
      </c>
      <c r="P9124">
        <f>IF(D9124="",P9123,P9123+1)</f>
        <v/>
      </c>
    </row>
    <row r="9125">
      <c r="A9125">
        <f>IF(P9125=P9124,0,P9125)</f>
        <v/>
      </c>
      <c r="B9125" s="41">
        <f>IF($M9125&gt;300,"",IF(OR(INDEX(Bemenet!$E$2:$E$301,$M9125)="",INDEX(Bemenet!$F$2:$F$301,$M9125)=""),"",MAX(INDEX(Bemenet!$E$2:$E$301,$M9125),INDEX(Szabalyok!$A:$A,$N9125))))</f>
        <v/>
      </c>
      <c r="C9125" s="41">
        <f>IF($B9125="","",MIN(INDEX(Bemenet!$F$2:$F$301,$M9125),INDEX(Szabalyok!$B:$B,$N9125)))</f>
        <v/>
      </c>
      <c r="D9125" s="5">
        <f>IF(AND($B9125&lt;&gt;"",$C9125&lt;&gt;"",$B9125&lt;=$C9125),INDEX(Bemenet!$G$2:$G$301,$M9125),"")</f>
        <v/>
      </c>
      <c r="E9125" s="6">
        <f>IF(AND($B9125&lt;&gt;"",$C9125&lt;&gt;"",$B9125&lt;=$C9125),INDEX(Bemenet!$D$2:$D$301,$M9125),"")</f>
        <v/>
      </c>
      <c r="F9125" s="5">
        <f>IF(AND($B9125&lt;&gt;"",$C9125&lt;&gt;"",$B9125&lt;=$C9125),$C9125-$B9125+1,"")</f>
        <v/>
      </c>
      <c r="G9125" s="5">
        <f>IF($F9125="","",$F9125*$D9125)</f>
        <v/>
      </c>
      <c r="H9125" s="42">
        <f>IF($G9125="","",$O9125)</f>
        <v/>
      </c>
      <c r="I9125" s="5">
        <f>IF($G9125="","",$G9125*IF($H9125="",$O9125,$H9125)/100)</f>
        <v/>
      </c>
      <c r="J9125" s="5">
        <f>IF(OR($L9125="",NOT(COUNTIFS($L$2:$L9125,$L9125)=1)),"",SUMIFS($G:$G,$L:$L,$L9125))</f>
        <v/>
      </c>
      <c r="K9125" s="5">
        <f>IF(OR($L9125="",NOT(COUNTIFS($L$2:$L9125,$L9125)=1)),"",SUMIFS($I:$I,$L:$L,$L9125))</f>
        <v/>
      </c>
      <c r="L9125" s="6">
        <f>IF($B9125="","",YEAR($B9125))</f>
        <v/>
      </c>
      <c r="M9125" s="6">
        <f>INT((ROW()-2)/39)+1</f>
        <v/>
      </c>
      <c r="N9125" s="6">
        <f>MOD(ROW()-2,39)+2</f>
        <v/>
      </c>
      <c r="O9125" s="42">
        <f>IF(AND($B9125&lt;&gt;"",$C9125&lt;&gt;"",$B9125&lt;=$C9125),INDEX(Szabalyok!$C:$C,$N9125),"")</f>
        <v/>
      </c>
      <c r="P9125">
        <f>IF(D9125="",P9124,P9124+1)</f>
        <v/>
      </c>
    </row>
    <row r="9126">
      <c r="A9126">
        <f>IF(P9126=P9125,0,P9126)</f>
        <v/>
      </c>
      <c r="B9126" s="41">
        <f>IF($M9126&gt;300,"",IF(OR(INDEX(Bemenet!$E$2:$E$301,$M9126)="",INDEX(Bemenet!$F$2:$F$301,$M9126)=""),"",MAX(INDEX(Bemenet!$E$2:$E$301,$M9126),INDEX(Szabalyok!$A:$A,$N9126))))</f>
        <v/>
      </c>
      <c r="C9126" s="41">
        <f>IF($B9126="","",MIN(INDEX(Bemenet!$F$2:$F$301,$M9126),INDEX(Szabalyok!$B:$B,$N9126)))</f>
        <v/>
      </c>
      <c r="D9126" s="5">
        <f>IF(AND($B9126&lt;&gt;"",$C9126&lt;&gt;"",$B9126&lt;=$C9126),INDEX(Bemenet!$G$2:$G$301,$M9126),"")</f>
        <v/>
      </c>
      <c r="E9126" s="6">
        <f>IF(AND($B9126&lt;&gt;"",$C9126&lt;&gt;"",$B9126&lt;=$C9126),INDEX(Bemenet!$D$2:$D$301,$M9126),"")</f>
        <v/>
      </c>
      <c r="F9126" s="5">
        <f>IF(AND($B9126&lt;&gt;"",$C9126&lt;&gt;"",$B9126&lt;=$C9126),$C9126-$B9126+1,"")</f>
        <v/>
      </c>
      <c r="G9126" s="5">
        <f>IF($F9126="","",$F9126*$D9126)</f>
        <v/>
      </c>
      <c r="H9126" s="42">
        <f>IF($G9126="","",$O9126)</f>
        <v/>
      </c>
      <c r="I9126" s="5">
        <f>IF($G9126="","",$G9126*IF($H9126="",$O9126,$H9126)/100)</f>
        <v/>
      </c>
      <c r="J9126" s="5">
        <f>IF(OR($L9126="",NOT(COUNTIFS($L$2:$L9126,$L9126)=1)),"",SUMIFS($G:$G,$L:$L,$L9126))</f>
        <v/>
      </c>
      <c r="K9126" s="5">
        <f>IF(OR($L9126="",NOT(COUNTIFS($L$2:$L9126,$L9126)=1)),"",SUMIFS($I:$I,$L:$L,$L9126))</f>
        <v/>
      </c>
      <c r="L9126" s="6">
        <f>IF($B9126="","",YEAR($B9126))</f>
        <v/>
      </c>
      <c r="M9126" s="6">
        <f>INT((ROW()-2)/39)+1</f>
        <v/>
      </c>
      <c r="N9126" s="6">
        <f>MOD(ROW()-2,39)+2</f>
        <v/>
      </c>
      <c r="O9126" s="42">
        <f>IF(AND($B9126&lt;&gt;"",$C9126&lt;&gt;"",$B9126&lt;=$C9126),INDEX(Szabalyok!$C:$C,$N9126),"")</f>
        <v/>
      </c>
      <c r="P9126">
        <f>IF(D9126="",P9125,P9125+1)</f>
        <v/>
      </c>
    </row>
    <row r="9127">
      <c r="A9127">
        <f>IF(P9127=P9126,0,P9127)</f>
        <v/>
      </c>
      <c r="B9127" s="41">
        <f>IF($M9127&gt;300,"",IF(OR(INDEX(Bemenet!$E$2:$E$301,$M9127)="",INDEX(Bemenet!$F$2:$F$301,$M9127)=""),"",MAX(INDEX(Bemenet!$E$2:$E$301,$M9127),INDEX(Szabalyok!$A:$A,$N9127))))</f>
        <v/>
      </c>
      <c r="C9127" s="41">
        <f>IF($B9127="","",MIN(INDEX(Bemenet!$F$2:$F$301,$M9127),INDEX(Szabalyok!$B:$B,$N9127)))</f>
        <v/>
      </c>
      <c r="D9127" s="5">
        <f>IF(AND($B9127&lt;&gt;"",$C9127&lt;&gt;"",$B9127&lt;=$C9127),INDEX(Bemenet!$G$2:$G$301,$M9127),"")</f>
        <v/>
      </c>
      <c r="E9127" s="6">
        <f>IF(AND($B9127&lt;&gt;"",$C9127&lt;&gt;"",$B9127&lt;=$C9127),INDEX(Bemenet!$D$2:$D$301,$M9127),"")</f>
        <v/>
      </c>
      <c r="F9127" s="5">
        <f>IF(AND($B9127&lt;&gt;"",$C9127&lt;&gt;"",$B9127&lt;=$C9127),$C9127-$B9127+1,"")</f>
        <v/>
      </c>
      <c r="G9127" s="5">
        <f>IF($F9127="","",$F9127*$D9127)</f>
        <v/>
      </c>
      <c r="H9127" s="42">
        <f>IF($G9127="","",$O9127)</f>
        <v/>
      </c>
      <c r="I9127" s="5">
        <f>IF($G9127="","",$G9127*IF($H9127="",$O9127,$H9127)/100)</f>
        <v/>
      </c>
      <c r="J9127" s="5">
        <f>IF(OR($L9127="",NOT(COUNTIFS($L$2:$L9127,$L9127)=1)),"",SUMIFS($G:$G,$L:$L,$L9127))</f>
        <v/>
      </c>
      <c r="K9127" s="5">
        <f>IF(OR($L9127="",NOT(COUNTIFS($L$2:$L9127,$L9127)=1)),"",SUMIFS($I:$I,$L:$L,$L9127))</f>
        <v/>
      </c>
      <c r="L9127" s="6">
        <f>IF($B9127="","",YEAR($B9127))</f>
        <v/>
      </c>
      <c r="M9127" s="6">
        <f>INT((ROW()-2)/39)+1</f>
        <v/>
      </c>
      <c r="N9127" s="6">
        <f>MOD(ROW()-2,39)+2</f>
        <v/>
      </c>
      <c r="O9127" s="42">
        <f>IF(AND($B9127&lt;&gt;"",$C9127&lt;&gt;"",$B9127&lt;=$C9127),INDEX(Szabalyok!$C:$C,$N9127),"")</f>
        <v/>
      </c>
      <c r="P9127">
        <f>IF(D9127="",P9126,P9126+1)</f>
        <v/>
      </c>
    </row>
    <row r="9128">
      <c r="A9128">
        <f>IF(P9128=P9127,0,P9128)</f>
        <v/>
      </c>
      <c r="B9128" s="41">
        <f>IF($M9128&gt;300,"",IF(OR(INDEX(Bemenet!$E$2:$E$301,$M9128)="",INDEX(Bemenet!$F$2:$F$301,$M9128)=""),"",MAX(INDEX(Bemenet!$E$2:$E$301,$M9128),INDEX(Szabalyok!$A:$A,$N9128))))</f>
        <v/>
      </c>
      <c r="C9128" s="41">
        <f>IF($B9128="","",MIN(INDEX(Bemenet!$F$2:$F$301,$M9128),INDEX(Szabalyok!$B:$B,$N9128)))</f>
        <v/>
      </c>
      <c r="D9128" s="5">
        <f>IF(AND($B9128&lt;&gt;"",$C9128&lt;&gt;"",$B9128&lt;=$C9128),INDEX(Bemenet!$G$2:$G$301,$M9128),"")</f>
        <v/>
      </c>
      <c r="E9128" s="6">
        <f>IF(AND($B9128&lt;&gt;"",$C9128&lt;&gt;"",$B9128&lt;=$C9128),INDEX(Bemenet!$D$2:$D$301,$M9128),"")</f>
        <v/>
      </c>
      <c r="F9128" s="5">
        <f>IF(AND($B9128&lt;&gt;"",$C9128&lt;&gt;"",$B9128&lt;=$C9128),$C9128-$B9128+1,"")</f>
        <v/>
      </c>
      <c r="G9128" s="5">
        <f>IF($F9128="","",$F9128*$D9128)</f>
        <v/>
      </c>
      <c r="H9128" s="42">
        <f>IF($G9128="","",$O9128)</f>
        <v/>
      </c>
      <c r="I9128" s="5">
        <f>IF($G9128="","",$G9128*IF($H9128="",$O9128,$H9128)/100)</f>
        <v/>
      </c>
      <c r="J9128" s="5">
        <f>IF(OR($L9128="",NOT(COUNTIFS($L$2:$L9128,$L9128)=1)),"",SUMIFS($G:$G,$L:$L,$L9128))</f>
        <v/>
      </c>
      <c r="K9128" s="5">
        <f>IF(OR($L9128="",NOT(COUNTIFS($L$2:$L9128,$L9128)=1)),"",SUMIFS($I:$I,$L:$L,$L9128))</f>
        <v/>
      </c>
      <c r="L9128" s="6">
        <f>IF($B9128="","",YEAR($B9128))</f>
        <v/>
      </c>
      <c r="M9128" s="6">
        <f>INT((ROW()-2)/39)+1</f>
        <v/>
      </c>
      <c r="N9128" s="6">
        <f>MOD(ROW()-2,39)+2</f>
        <v/>
      </c>
      <c r="O9128" s="42">
        <f>IF(AND($B9128&lt;&gt;"",$C9128&lt;&gt;"",$B9128&lt;=$C9128),INDEX(Szabalyok!$C:$C,$N9128),"")</f>
        <v/>
      </c>
      <c r="P9128">
        <f>IF(D9128="",P9127,P9127+1)</f>
        <v/>
      </c>
    </row>
    <row r="9129">
      <c r="A9129">
        <f>IF(P9129=P9128,0,P9129)</f>
        <v/>
      </c>
      <c r="B9129" s="41">
        <f>IF($M9129&gt;300,"",IF(OR(INDEX(Bemenet!$E$2:$E$301,$M9129)="",INDEX(Bemenet!$F$2:$F$301,$M9129)=""),"",MAX(INDEX(Bemenet!$E$2:$E$301,$M9129),INDEX(Szabalyok!$A:$A,$N9129))))</f>
        <v/>
      </c>
      <c r="C9129" s="41">
        <f>IF($B9129="","",MIN(INDEX(Bemenet!$F$2:$F$301,$M9129),INDEX(Szabalyok!$B:$B,$N9129)))</f>
        <v/>
      </c>
      <c r="D9129" s="5">
        <f>IF(AND($B9129&lt;&gt;"",$C9129&lt;&gt;"",$B9129&lt;=$C9129),INDEX(Bemenet!$G$2:$G$301,$M9129),"")</f>
        <v/>
      </c>
      <c r="E9129" s="6">
        <f>IF(AND($B9129&lt;&gt;"",$C9129&lt;&gt;"",$B9129&lt;=$C9129),INDEX(Bemenet!$D$2:$D$301,$M9129),"")</f>
        <v/>
      </c>
      <c r="F9129" s="5">
        <f>IF(AND($B9129&lt;&gt;"",$C9129&lt;&gt;"",$B9129&lt;=$C9129),$C9129-$B9129+1,"")</f>
        <v/>
      </c>
      <c r="G9129" s="5">
        <f>IF($F9129="","",$F9129*$D9129)</f>
        <v/>
      </c>
      <c r="H9129" s="42">
        <f>IF($G9129="","",$O9129)</f>
        <v/>
      </c>
      <c r="I9129" s="5">
        <f>IF($G9129="","",$G9129*IF($H9129="",$O9129,$H9129)/100)</f>
        <v/>
      </c>
      <c r="J9129" s="5">
        <f>IF(OR($L9129="",NOT(COUNTIFS($L$2:$L9129,$L9129)=1)),"",SUMIFS($G:$G,$L:$L,$L9129))</f>
        <v/>
      </c>
      <c r="K9129" s="5">
        <f>IF(OR($L9129="",NOT(COUNTIFS($L$2:$L9129,$L9129)=1)),"",SUMIFS($I:$I,$L:$L,$L9129))</f>
        <v/>
      </c>
      <c r="L9129" s="6">
        <f>IF($B9129="","",YEAR($B9129))</f>
        <v/>
      </c>
      <c r="M9129" s="6">
        <f>INT((ROW()-2)/39)+1</f>
        <v/>
      </c>
      <c r="N9129" s="6">
        <f>MOD(ROW()-2,39)+2</f>
        <v/>
      </c>
      <c r="O9129" s="42">
        <f>IF(AND($B9129&lt;&gt;"",$C9129&lt;&gt;"",$B9129&lt;=$C9129),INDEX(Szabalyok!$C:$C,$N9129),"")</f>
        <v/>
      </c>
      <c r="P9129">
        <f>IF(D9129="",P9128,P9128+1)</f>
        <v/>
      </c>
    </row>
    <row r="9130">
      <c r="A9130">
        <f>IF(P9130=P9129,0,P9130)</f>
        <v/>
      </c>
      <c r="B9130" s="41">
        <f>IF($M9130&gt;300,"",IF(OR(INDEX(Bemenet!$E$2:$E$301,$M9130)="",INDEX(Bemenet!$F$2:$F$301,$M9130)=""),"",MAX(INDEX(Bemenet!$E$2:$E$301,$M9130),INDEX(Szabalyok!$A:$A,$N9130))))</f>
        <v/>
      </c>
      <c r="C9130" s="41">
        <f>IF($B9130="","",MIN(INDEX(Bemenet!$F$2:$F$301,$M9130),INDEX(Szabalyok!$B:$B,$N9130)))</f>
        <v/>
      </c>
      <c r="D9130" s="5">
        <f>IF(AND($B9130&lt;&gt;"",$C9130&lt;&gt;"",$B9130&lt;=$C9130),INDEX(Bemenet!$G$2:$G$301,$M9130),"")</f>
        <v/>
      </c>
      <c r="E9130" s="6">
        <f>IF(AND($B9130&lt;&gt;"",$C9130&lt;&gt;"",$B9130&lt;=$C9130),INDEX(Bemenet!$D$2:$D$301,$M9130),"")</f>
        <v/>
      </c>
      <c r="F9130" s="5">
        <f>IF(AND($B9130&lt;&gt;"",$C9130&lt;&gt;"",$B9130&lt;=$C9130),$C9130-$B9130+1,"")</f>
        <v/>
      </c>
      <c r="G9130" s="5">
        <f>IF($F9130="","",$F9130*$D9130)</f>
        <v/>
      </c>
      <c r="H9130" s="42">
        <f>IF($G9130="","",$O9130)</f>
        <v/>
      </c>
      <c r="I9130" s="5">
        <f>IF($G9130="","",$G9130*IF($H9130="",$O9130,$H9130)/100)</f>
        <v/>
      </c>
      <c r="J9130" s="5">
        <f>IF(OR($L9130="",NOT(COUNTIFS($L$2:$L9130,$L9130)=1)),"",SUMIFS($G:$G,$L:$L,$L9130))</f>
        <v/>
      </c>
      <c r="K9130" s="5">
        <f>IF(OR($L9130="",NOT(COUNTIFS($L$2:$L9130,$L9130)=1)),"",SUMIFS($I:$I,$L:$L,$L9130))</f>
        <v/>
      </c>
      <c r="L9130" s="6">
        <f>IF($B9130="","",YEAR($B9130))</f>
        <v/>
      </c>
      <c r="M9130" s="6">
        <f>INT((ROW()-2)/39)+1</f>
        <v/>
      </c>
      <c r="N9130" s="6">
        <f>MOD(ROW()-2,39)+2</f>
        <v/>
      </c>
      <c r="O9130" s="42">
        <f>IF(AND($B9130&lt;&gt;"",$C9130&lt;&gt;"",$B9130&lt;=$C9130),INDEX(Szabalyok!$C:$C,$N9130),"")</f>
        <v/>
      </c>
      <c r="P9130">
        <f>IF(D9130="",P9129,P9129+1)</f>
        <v/>
      </c>
    </row>
    <row r="9131">
      <c r="A9131">
        <f>IF(P9131=P9130,0,P9131)</f>
        <v/>
      </c>
      <c r="B9131" s="41">
        <f>IF($M9131&gt;300,"",IF(OR(INDEX(Bemenet!$E$2:$E$301,$M9131)="",INDEX(Bemenet!$F$2:$F$301,$M9131)=""),"",MAX(INDEX(Bemenet!$E$2:$E$301,$M9131),INDEX(Szabalyok!$A:$A,$N9131))))</f>
        <v/>
      </c>
      <c r="C9131" s="41">
        <f>IF($B9131="","",MIN(INDEX(Bemenet!$F$2:$F$301,$M9131),INDEX(Szabalyok!$B:$B,$N9131)))</f>
        <v/>
      </c>
      <c r="D9131" s="5">
        <f>IF(AND($B9131&lt;&gt;"",$C9131&lt;&gt;"",$B9131&lt;=$C9131),INDEX(Bemenet!$G$2:$G$301,$M9131),"")</f>
        <v/>
      </c>
      <c r="E9131" s="6">
        <f>IF(AND($B9131&lt;&gt;"",$C9131&lt;&gt;"",$B9131&lt;=$C9131),INDEX(Bemenet!$D$2:$D$301,$M9131),"")</f>
        <v/>
      </c>
      <c r="F9131" s="5">
        <f>IF(AND($B9131&lt;&gt;"",$C9131&lt;&gt;"",$B9131&lt;=$C9131),$C9131-$B9131+1,"")</f>
        <v/>
      </c>
      <c r="G9131" s="5">
        <f>IF($F9131="","",$F9131*$D9131)</f>
        <v/>
      </c>
      <c r="H9131" s="42">
        <f>IF($G9131="","",$O9131)</f>
        <v/>
      </c>
      <c r="I9131" s="5">
        <f>IF($G9131="","",$G9131*IF($H9131="",$O9131,$H9131)/100)</f>
        <v/>
      </c>
      <c r="J9131" s="5">
        <f>IF(OR($L9131="",NOT(COUNTIFS($L$2:$L9131,$L9131)=1)),"",SUMIFS($G:$G,$L:$L,$L9131))</f>
        <v/>
      </c>
      <c r="K9131" s="5">
        <f>IF(OR($L9131="",NOT(COUNTIFS($L$2:$L9131,$L9131)=1)),"",SUMIFS($I:$I,$L:$L,$L9131))</f>
        <v/>
      </c>
      <c r="L9131" s="6">
        <f>IF($B9131="","",YEAR($B9131))</f>
        <v/>
      </c>
      <c r="M9131" s="6">
        <f>INT((ROW()-2)/39)+1</f>
        <v/>
      </c>
      <c r="N9131" s="6">
        <f>MOD(ROW()-2,39)+2</f>
        <v/>
      </c>
      <c r="O9131" s="42">
        <f>IF(AND($B9131&lt;&gt;"",$C9131&lt;&gt;"",$B9131&lt;=$C9131),INDEX(Szabalyok!$C:$C,$N9131),"")</f>
        <v/>
      </c>
      <c r="P9131">
        <f>IF(D9131="",P9130,P9130+1)</f>
        <v/>
      </c>
    </row>
    <row r="9132">
      <c r="A9132">
        <f>IF(P9132=P9131,0,P9132)</f>
        <v/>
      </c>
      <c r="B9132" s="41">
        <f>IF($M9132&gt;300,"",IF(OR(INDEX(Bemenet!$E$2:$E$301,$M9132)="",INDEX(Bemenet!$F$2:$F$301,$M9132)=""),"",MAX(INDEX(Bemenet!$E$2:$E$301,$M9132),INDEX(Szabalyok!$A:$A,$N9132))))</f>
        <v/>
      </c>
      <c r="C9132" s="41">
        <f>IF($B9132="","",MIN(INDEX(Bemenet!$F$2:$F$301,$M9132),INDEX(Szabalyok!$B:$B,$N9132)))</f>
        <v/>
      </c>
      <c r="D9132" s="5">
        <f>IF(AND($B9132&lt;&gt;"",$C9132&lt;&gt;"",$B9132&lt;=$C9132),INDEX(Bemenet!$G$2:$G$301,$M9132),"")</f>
        <v/>
      </c>
      <c r="E9132" s="6">
        <f>IF(AND($B9132&lt;&gt;"",$C9132&lt;&gt;"",$B9132&lt;=$C9132),INDEX(Bemenet!$D$2:$D$301,$M9132),"")</f>
        <v/>
      </c>
      <c r="F9132" s="5">
        <f>IF(AND($B9132&lt;&gt;"",$C9132&lt;&gt;"",$B9132&lt;=$C9132),$C9132-$B9132+1,"")</f>
        <v/>
      </c>
      <c r="G9132" s="5">
        <f>IF($F9132="","",$F9132*$D9132)</f>
        <v/>
      </c>
      <c r="H9132" s="42">
        <f>IF($G9132="","",$O9132)</f>
        <v/>
      </c>
      <c r="I9132" s="5">
        <f>IF($G9132="","",$G9132*IF($H9132="",$O9132,$H9132)/100)</f>
        <v/>
      </c>
      <c r="J9132" s="5">
        <f>IF(OR($L9132="",NOT(COUNTIFS($L$2:$L9132,$L9132)=1)),"",SUMIFS($G:$G,$L:$L,$L9132))</f>
        <v/>
      </c>
      <c r="K9132" s="5">
        <f>IF(OR($L9132="",NOT(COUNTIFS($L$2:$L9132,$L9132)=1)),"",SUMIFS($I:$I,$L:$L,$L9132))</f>
        <v/>
      </c>
      <c r="L9132" s="6">
        <f>IF($B9132="","",YEAR($B9132))</f>
        <v/>
      </c>
      <c r="M9132" s="6">
        <f>INT((ROW()-2)/39)+1</f>
        <v/>
      </c>
      <c r="N9132" s="6">
        <f>MOD(ROW()-2,39)+2</f>
        <v/>
      </c>
      <c r="O9132" s="42">
        <f>IF(AND($B9132&lt;&gt;"",$C9132&lt;&gt;"",$B9132&lt;=$C9132),INDEX(Szabalyok!$C:$C,$N9132),"")</f>
        <v/>
      </c>
      <c r="P9132">
        <f>IF(D9132="",P9131,P9131+1)</f>
        <v/>
      </c>
    </row>
    <row r="9133">
      <c r="A9133">
        <f>IF(P9133=P9132,0,P9133)</f>
        <v/>
      </c>
      <c r="B9133" s="41">
        <f>IF($M9133&gt;300,"",IF(OR(INDEX(Bemenet!$E$2:$E$301,$M9133)="",INDEX(Bemenet!$F$2:$F$301,$M9133)=""),"",MAX(INDEX(Bemenet!$E$2:$E$301,$M9133),INDEX(Szabalyok!$A:$A,$N9133))))</f>
        <v/>
      </c>
      <c r="C9133" s="41">
        <f>IF($B9133="","",MIN(INDEX(Bemenet!$F$2:$F$301,$M9133),INDEX(Szabalyok!$B:$B,$N9133)))</f>
        <v/>
      </c>
      <c r="D9133" s="5">
        <f>IF(AND($B9133&lt;&gt;"",$C9133&lt;&gt;"",$B9133&lt;=$C9133),INDEX(Bemenet!$G$2:$G$301,$M9133),"")</f>
        <v/>
      </c>
      <c r="E9133" s="6">
        <f>IF(AND($B9133&lt;&gt;"",$C9133&lt;&gt;"",$B9133&lt;=$C9133),INDEX(Bemenet!$D$2:$D$301,$M9133),"")</f>
        <v/>
      </c>
      <c r="F9133" s="5">
        <f>IF(AND($B9133&lt;&gt;"",$C9133&lt;&gt;"",$B9133&lt;=$C9133),$C9133-$B9133+1,"")</f>
        <v/>
      </c>
      <c r="G9133" s="5">
        <f>IF($F9133="","",$F9133*$D9133)</f>
        <v/>
      </c>
      <c r="H9133" s="42">
        <f>IF($G9133="","",$O9133)</f>
        <v/>
      </c>
      <c r="I9133" s="5">
        <f>IF($G9133="","",$G9133*IF($H9133="",$O9133,$H9133)/100)</f>
        <v/>
      </c>
      <c r="J9133" s="5">
        <f>IF(OR($L9133="",NOT(COUNTIFS($L$2:$L9133,$L9133)=1)),"",SUMIFS($G:$G,$L:$L,$L9133))</f>
        <v/>
      </c>
      <c r="K9133" s="5">
        <f>IF(OR($L9133="",NOT(COUNTIFS($L$2:$L9133,$L9133)=1)),"",SUMIFS($I:$I,$L:$L,$L9133))</f>
        <v/>
      </c>
      <c r="L9133" s="6">
        <f>IF($B9133="","",YEAR($B9133))</f>
        <v/>
      </c>
      <c r="M9133" s="6">
        <f>INT((ROW()-2)/39)+1</f>
        <v/>
      </c>
      <c r="N9133" s="6">
        <f>MOD(ROW()-2,39)+2</f>
        <v/>
      </c>
      <c r="O9133" s="42">
        <f>IF(AND($B9133&lt;&gt;"",$C9133&lt;&gt;"",$B9133&lt;=$C9133),INDEX(Szabalyok!$C:$C,$N9133),"")</f>
        <v/>
      </c>
      <c r="P9133">
        <f>IF(D9133="",P9132,P9132+1)</f>
        <v/>
      </c>
    </row>
    <row r="9134">
      <c r="A9134">
        <f>IF(P9134=P9133,0,P9134)</f>
        <v/>
      </c>
      <c r="B9134" s="41">
        <f>IF($M9134&gt;300,"",IF(OR(INDEX(Bemenet!$E$2:$E$301,$M9134)="",INDEX(Bemenet!$F$2:$F$301,$M9134)=""),"",MAX(INDEX(Bemenet!$E$2:$E$301,$M9134),INDEX(Szabalyok!$A:$A,$N9134))))</f>
        <v/>
      </c>
      <c r="C9134" s="41">
        <f>IF($B9134="","",MIN(INDEX(Bemenet!$F$2:$F$301,$M9134),INDEX(Szabalyok!$B:$B,$N9134)))</f>
        <v/>
      </c>
      <c r="D9134" s="5">
        <f>IF(AND($B9134&lt;&gt;"",$C9134&lt;&gt;"",$B9134&lt;=$C9134),INDEX(Bemenet!$G$2:$G$301,$M9134),"")</f>
        <v/>
      </c>
      <c r="E9134" s="6">
        <f>IF(AND($B9134&lt;&gt;"",$C9134&lt;&gt;"",$B9134&lt;=$C9134),INDEX(Bemenet!$D$2:$D$301,$M9134),"")</f>
        <v/>
      </c>
      <c r="F9134" s="5">
        <f>IF(AND($B9134&lt;&gt;"",$C9134&lt;&gt;"",$B9134&lt;=$C9134),$C9134-$B9134+1,"")</f>
        <v/>
      </c>
      <c r="G9134" s="5">
        <f>IF($F9134="","",$F9134*$D9134)</f>
        <v/>
      </c>
      <c r="H9134" s="42">
        <f>IF($G9134="","",$O9134)</f>
        <v/>
      </c>
      <c r="I9134" s="5">
        <f>IF($G9134="","",$G9134*IF($H9134="",$O9134,$H9134)/100)</f>
        <v/>
      </c>
      <c r="J9134" s="5">
        <f>IF(OR($L9134="",NOT(COUNTIFS($L$2:$L9134,$L9134)=1)),"",SUMIFS($G:$G,$L:$L,$L9134))</f>
        <v/>
      </c>
      <c r="K9134" s="5">
        <f>IF(OR($L9134="",NOT(COUNTIFS($L$2:$L9134,$L9134)=1)),"",SUMIFS($I:$I,$L:$L,$L9134))</f>
        <v/>
      </c>
      <c r="L9134" s="6">
        <f>IF($B9134="","",YEAR($B9134))</f>
        <v/>
      </c>
      <c r="M9134" s="6">
        <f>INT((ROW()-2)/39)+1</f>
        <v/>
      </c>
      <c r="N9134" s="6">
        <f>MOD(ROW()-2,39)+2</f>
        <v/>
      </c>
      <c r="O9134" s="42">
        <f>IF(AND($B9134&lt;&gt;"",$C9134&lt;&gt;"",$B9134&lt;=$C9134),INDEX(Szabalyok!$C:$C,$N9134),"")</f>
        <v/>
      </c>
      <c r="P9134">
        <f>IF(D9134="",P9133,P9133+1)</f>
        <v/>
      </c>
    </row>
    <row r="9135">
      <c r="A9135">
        <f>IF(P9135=P9134,0,P9135)</f>
        <v/>
      </c>
      <c r="B9135" s="41">
        <f>IF($M9135&gt;300,"",IF(OR(INDEX(Bemenet!$E$2:$E$301,$M9135)="",INDEX(Bemenet!$F$2:$F$301,$M9135)=""),"",MAX(INDEX(Bemenet!$E$2:$E$301,$M9135),INDEX(Szabalyok!$A:$A,$N9135))))</f>
        <v/>
      </c>
      <c r="C9135" s="41">
        <f>IF($B9135="","",MIN(INDEX(Bemenet!$F$2:$F$301,$M9135),INDEX(Szabalyok!$B:$B,$N9135)))</f>
        <v/>
      </c>
      <c r="D9135" s="5">
        <f>IF(AND($B9135&lt;&gt;"",$C9135&lt;&gt;"",$B9135&lt;=$C9135),INDEX(Bemenet!$G$2:$G$301,$M9135),"")</f>
        <v/>
      </c>
      <c r="E9135" s="6">
        <f>IF(AND($B9135&lt;&gt;"",$C9135&lt;&gt;"",$B9135&lt;=$C9135),INDEX(Bemenet!$D$2:$D$301,$M9135),"")</f>
        <v/>
      </c>
      <c r="F9135" s="5">
        <f>IF(AND($B9135&lt;&gt;"",$C9135&lt;&gt;"",$B9135&lt;=$C9135),$C9135-$B9135+1,"")</f>
        <v/>
      </c>
      <c r="G9135" s="5">
        <f>IF($F9135="","",$F9135*$D9135)</f>
        <v/>
      </c>
      <c r="H9135" s="42">
        <f>IF($G9135="","",$O9135)</f>
        <v/>
      </c>
      <c r="I9135" s="5">
        <f>IF($G9135="","",$G9135*IF($H9135="",$O9135,$H9135)/100)</f>
        <v/>
      </c>
      <c r="J9135" s="5">
        <f>IF(OR($L9135="",NOT(COUNTIFS($L$2:$L9135,$L9135)=1)),"",SUMIFS($G:$G,$L:$L,$L9135))</f>
        <v/>
      </c>
      <c r="K9135" s="5">
        <f>IF(OR($L9135="",NOT(COUNTIFS($L$2:$L9135,$L9135)=1)),"",SUMIFS($I:$I,$L:$L,$L9135))</f>
        <v/>
      </c>
      <c r="L9135" s="6">
        <f>IF($B9135="","",YEAR($B9135))</f>
        <v/>
      </c>
      <c r="M9135" s="6">
        <f>INT((ROW()-2)/39)+1</f>
        <v/>
      </c>
      <c r="N9135" s="6">
        <f>MOD(ROW()-2,39)+2</f>
        <v/>
      </c>
      <c r="O9135" s="42">
        <f>IF(AND($B9135&lt;&gt;"",$C9135&lt;&gt;"",$B9135&lt;=$C9135),INDEX(Szabalyok!$C:$C,$N9135),"")</f>
        <v/>
      </c>
      <c r="P9135">
        <f>IF(D9135="",P9134,P9134+1)</f>
        <v/>
      </c>
    </row>
    <row r="9136">
      <c r="A9136">
        <f>IF(P9136=P9135,0,P9136)</f>
        <v/>
      </c>
      <c r="B9136" s="41">
        <f>IF($M9136&gt;300,"",IF(OR(INDEX(Bemenet!$E$2:$E$301,$M9136)="",INDEX(Bemenet!$F$2:$F$301,$M9136)=""),"",MAX(INDEX(Bemenet!$E$2:$E$301,$M9136),INDEX(Szabalyok!$A:$A,$N9136))))</f>
        <v/>
      </c>
      <c r="C9136" s="41">
        <f>IF($B9136="","",MIN(INDEX(Bemenet!$F$2:$F$301,$M9136),INDEX(Szabalyok!$B:$B,$N9136)))</f>
        <v/>
      </c>
      <c r="D9136" s="5">
        <f>IF(AND($B9136&lt;&gt;"",$C9136&lt;&gt;"",$B9136&lt;=$C9136),INDEX(Bemenet!$G$2:$G$301,$M9136),"")</f>
        <v/>
      </c>
      <c r="E9136" s="6">
        <f>IF(AND($B9136&lt;&gt;"",$C9136&lt;&gt;"",$B9136&lt;=$C9136),INDEX(Bemenet!$D$2:$D$301,$M9136),"")</f>
        <v/>
      </c>
      <c r="F9136" s="5">
        <f>IF(AND($B9136&lt;&gt;"",$C9136&lt;&gt;"",$B9136&lt;=$C9136),$C9136-$B9136+1,"")</f>
        <v/>
      </c>
      <c r="G9136" s="5">
        <f>IF($F9136="","",$F9136*$D9136)</f>
        <v/>
      </c>
      <c r="H9136" s="42">
        <f>IF($G9136="","",$O9136)</f>
        <v/>
      </c>
      <c r="I9136" s="5">
        <f>IF($G9136="","",$G9136*IF($H9136="",$O9136,$H9136)/100)</f>
        <v/>
      </c>
      <c r="J9136" s="5">
        <f>IF(OR($L9136="",NOT(COUNTIFS($L$2:$L9136,$L9136)=1)),"",SUMIFS($G:$G,$L:$L,$L9136))</f>
        <v/>
      </c>
      <c r="K9136" s="5">
        <f>IF(OR($L9136="",NOT(COUNTIFS($L$2:$L9136,$L9136)=1)),"",SUMIFS($I:$I,$L:$L,$L9136))</f>
        <v/>
      </c>
      <c r="L9136" s="6">
        <f>IF($B9136="","",YEAR($B9136))</f>
        <v/>
      </c>
      <c r="M9136" s="6">
        <f>INT((ROW()-2)/39)+1</f>
        <v/>
      </c>
      <c r="N9136" s="6">
        <f>MOD(ROW()-2,39)+2</f>
        <v/>
      </c>
      <c r="O9136" s="42">
        <f>IF(AND($B9136&lt;&gt;"",$C9136&lt;&gt;"",$B9136&lt;=$C9136),INDEX(Szabalyok!$C:$C,$N9136),"")</f>
        <v/>
      </c>
      <c r="P9136">
        <f>IF(D9136="",P9135,P9135+1)</f>
        <v/>
      </c>
    </row>
    <row r="9137">
      <c r="A9137">
        <f>IF(P9137=P9136,0,P9137)</f>
        <v/>
      </c>
      <c r="B9137" s="41">
        <f>IF($M9137&gt;300,"",IF(OR(INDEX(Bemenet!$E$2:$E$301,$M9137)="",INDEX(Bemenet!$F$2:$F$301,$M9137)=""),"",MAX(INDEX(Bemenet!$E$2:$E$301,$M9137),INDEX(Szabalyok!$A:$A,$N9137))))</f>
        <v/>
      </c>
      <c r="C9137" s="41">
        <f>IF($B9137="","",MIN(INDEX(Bemenet!$F$2:$F$301,$M9137),INDEX(Szabalyok!$B:$B,$N9137)))</f>
        <v/>
      </c>
      <c r="D9137" s="5">
        <f>IF(AND($B9137&lt;&gt;"",$C9137&lt;&gt;"",$B9137&lt;=$C9137),INDEX(Bemenet!$G$2:$G$301,$M9137),"")</f>
        <v/>
      </c>
      <c r="E9137" s="6">
        <f>IF(AND($B9137&lt;&gt;"",$C9137&lt;&gt;"",$B9137&lt;=$C9137),INDEX(Bemenet!$D$2:$D$301,$M9137),"")</f>
        <v/>
      </c>
      <c r="F9137" s="5">
        <f>IF(AND($B9137&lt;&gt;"",$C9137&lt;&gt;"",$B9137&lt;=$C9137),$C9137-$B9137+1,"")</f>
        <v/>
      </c>
      <c r="G9137" s="5">
        <f>IF($F9137="","",$F9137*$D9137)</f>
        <v/>
      </c>
      <c r="H9137" s="42">
        <f>IF($G9137="","",$O9137)</f>
        <v/>
      </c>
      <c r="I9137" s="5">
        <f>IF($G9137="","",$G9137*IF($H9137="",$O9137,$H9137)/100)</f>
        <v/>
      </c>
      <c r="J9137" s="5">
        <f>IF(OR($L9137="",NOT(COUNTIFS($L$2:$L9137,$L9137)=1)),"",SUMIFS($G:$G,$L:$L,$L9137))</f>
        <v/>
      </c>
      <c r="K9137" s="5">
        <f>IF(OR($L9137="",NOT(COUNTIFS($L$2:$L9137,$L9137)=1)),"",SUMIFS($I:$I,$L:$L,$L9137))</f>
        <v/>
      </c>
      <c r="L9137" s="6">
        <f>IF($B9137="","",YEAR($B9137))</f>
        <v/>
      </c>
      <c r="M9137" s="6">
        <f>INT((ROW()-2)/39)+1</f>
        <v/>
      </c>
      <c r="N9137" s="6">
        <f>MOD(ROW()-2,39)+2</f>
        <v/>
      </c>
      <c r="O9137" s="42">
        <f>IF(AND($B9137&lt;&gt;"",$C9137&lt;&gt;"",$B9137&lt;=$C9137),INDEX(Szabalyok!$C:$C,$N9137),"")</f>
        <v/>
      </c>
      <c r="P9137">
        <f>IF(D9137="",P9136,P9136+1)</f>
        <v/>
      </c>
    </row>
    <row r="9138">
      <c r="A9138">
        <f>IF(P9138=P9137,0,P9138)</f>
        <v/>
      </c>
      <c r="B9138" s="41">
        <f>IF($M9138&gt;300,"",IF(OR(INDEX(Bemenet!$E$2:$E$301,$M9138)="",INDEX(Bemenet!$F$2:$F$301,$M9138)=""),"",MAX(INDEX(Bemenet!$E$2:$E$301,$M9138),INDEX(Szabalyok!$A:$A,$N9138))))</f>
        <v/>
      </c>
      <c r="C9138" s="41">
        <f>IF($B9138="","",MIN(INDEX(Bemenet!$F$2:$F$301,$M9138),INDEX(Szabalyok!$B:$B,$N9138)))</f>
        <v/>
      </c>
      <c r="D9138" s="5">
        <f>IF(AND($B9138&lt;&gt;"",$C9138&lt;&gt;"",$B9138&lt;=$C9138),INDEX(Bemenet!$G$2:$G$301,$M9138),"")</f>
        <v/>
      </c>
      <c r="E9138" s="6">
        <f>IF(AND($B9138&lt;&gt;"",$C9138&lt;&gt;"",$B9138&lt;=$C9138),INDEX(Bemenet!$D$2:$D$301,$M9138),"")</f>
        <v/>
      </c>
      <c r="F9138" s="5">
        <f>IF(AND($B9138&lt;&gt;"",$C9138&lt;&gt;"",$B9138&lt;=$C9138),$C9138-$B9138+1,"")</f>
        <v/>
      </c>
      <c r="G9138" s="5">
        <f>IF($F9138="","",$F9138*$D9138)</f>
        <v/>
      </c>
      <c r="H9138" s="42">
        <f>IF($G9138="","",$O9138)</f>
        <v/>
      </c>
      <c r="I9138" s="5">
        <f>IF($G9138="","",$G9138*IF($H9138="",$O9138,$H9138)/100)</f>
        <v/>
      </c>
      <c r="J9138" s="5">
        <f>IF(OR($L9138="",NOT(COUNTIFS($L$2:$L9138,$L9138)=1)),"",SUMIFS($G:$G,$L:$L,$L9138))</f>
        <v/>
      </c>
      <c r="K9138" s="5">
        <f>IF(OR($L9138="",NOT(COUNTIFS($L$2:$L9138,$L9138)=1)),"",SUMIFS($I:$I,$L:$L,$L9138))</f>
        <v/>
      </c>
      <c r="L9138" s="6">
        <f>IF($B9138="","",YEAR($B9138))</f>
        <v/>
      </c>
      <c r="M9138" s="6">
        <f>INT((ROW()-2)/39)+1</f>
        <v/>
      </c>
      <c r="N9138" s="6">
        <f>MOD(ROW()-2,39)+2</f>
        <v/>
      </c>
      <c r="O9138" s="42">
        <f>IF(AND($B9138&lt;&gt;"",$C9138&lt;&gt;"",$B9138&lt;=$C9138),INDEX(Szabalyok!$C:$C,$N9138),"")</f>
        <v/>
      </c>
      <c r="P9138">
        <f>IF(D9138="",P9137,P9137+1)</f>
        <v/>
      </c>
    </row>
    <row r="9139">
      <c r="A9139">
        <f>IF(P9139=P9138,0,P9139)</f>
        <v/>
      </c>
      <c r="B9139" s="41">
        <f>IF($M9139&gt;300,"",IF(OR(INDEX(Bemenet!$E$2:$E$301,$M9139)="",INDEX(Bemenet!$F$2:$F$301,$M9139)=""),"",MAX(INDEX(Bemenet!$E$2:$E$301,$M9139),INDEX(Szabalyok!$A:$A,$N9139))))</f>
        <v/>
      </c>
      <c r="C9139" s="41">
        <f>IF($B9139="","",MIN(INDEX(Bemenet!$F$2:$F$301,$M9139),INDEX(Szabalyok!$B:$B,$N9139)))</f>
        <v/>
      </c>
      <c r="D9139" s="5">
        <f>IF(AND($B9139&lt;&gt;"",$C9139&lt;&gt;"",$B9139&lt;=$C9139),INDEX(Bemenet!$G$2:$G$301,$M9139),"")</f>
        <v/>
      </c>
      <c r="E9139" s="6">
        <f>IF(AND($B9139&lt;&gt;"",$C9139&lt;&gt;"",$B9139&lt;=$C9139),INDEX(Bemenet!$D$2:$D$301,$M9139),"")</f>
        <v/>
      </c>
      <c r="F9139" s="5">
        <f>IF(AND($B9139&lt;&gt;"",$C9139&lt;&gt;"",$B9139&lt;=$C9139),$C9139-$B9139+1,"")</f>
        <v/>
      </c>
      <c r="G9139" s="5">
        <f>IF($F9139="","",$F9139*$D9139)</f>
        <v/>
      </c>
      <c r="H9139" s="42">
        <f>IF($G9139="","",$O9139)</f>
        <v/>
      </c>
      <c r="I9139" s="5">
        <f>IF($G9139="","",$G9139*IF($H9139="",$O9139,$H9139)/100)</f>
        <v/>
      </c>
      <c r="J9139" s="5">
        <f>IF(OR($L9139="",NOT(COUNTIFS($L$2:$L9139,$L9139)=1)),"",SUMIFS($G:$G,$L:$L,$L9139))</f>
        <v/>
      </c>
      <c r="K9139" s="5">
        <f>IF(OR($L9139="",NOT(COUNTIFS($L$2:$L9139,$L9139)=1)),"",SUMIFS($I:$I,$L:$L,$L9139))</f>
        <v/>
      </c>
      <c r="L9139" s="6">
        <f>IF($B9139="","",YEAR($B9139))</f>
        <v/>
      </c>
      <c r="M9139" s="6">
        <f>INT((ROW()-2)/39)+1</f>
        <v/>
      </c>
      <c r="N9139" s="6">
        <f>MOD(ROW()-2,39)+2</f>
        <v/>
      </c>
      <c r="O9139" s="42">
        <f>IF(AND($B9139&lt;&gt;"",$C9139&lt;&gt;"",$B9139&lt;=$C9139),INDEX(Szabalyok!$C:$C,$N9139),"")</f>
        <v/>
      </c>
      <c r="P9139">
        <f>IF(D9139="",P9138,P9138+1)</f>
        <v/>
      </c>
    </row>
    <row r="9140">
      <c r="A9140">
        <f>IF(P9140=P9139,0,P9140)</f>
        <v/>
      </c>
      <c r="B9140" s="41">
        <f>IF($M9140&gt;300,"",IF(OR(INDEX(Bemenet!$E$2:$E$301,$M9140)="",INDEX(Bemenet!$F$2:$F$301,$M9140)=""),"",MAX(INDEX(Bemenet!$E$2:$E$301,$M9140),INDEX(Szabalyok!$A:$A,$N9140))))</f>
        <v/>
      </c>
      <c r="C9140" s="41">
        <f>IF($B9140="","",MIN(INDEX(Bemenet!$F$2:$F$301,$M9140),INDEX(Szabalyok!$B:$B,$N9140)))</f>
        <v/>
      </c>
      <c r="D9140" s="5">
        <f>IF(AND($B9140&lt;&gt;"",$C9140&lt;&gt;"",$B9140&lt;=$C9140),INDEX(Bemenet!$G$2:$G$301,$M9140),"")</f>
        <v/>
      </c>
      <c r="E9140" s="6">
        <f>IF(AND($B9140&lt;&gt;"",$C9140&lt;&gt;"",$B9140&lt;=$C9140),INDEX(Bemenet!$D$2:$D$301,$M9140),"")</f>
        <v/>
      </c>
      <c r="F9140" s="5">
        <f>IF(AND($B9140&lt;&gt;"",$C9140&lt;&gt;"",$B9140&lt;=$C9140),$C9140-$B9140+1,"")</f>
        <v/>
      </c>
      <c r="G9140" s="5">
        <f>IF($F9140="","",$F9140*$D9140)</f>
        <v/>
      </c>
      <c r="H9140" s="42">
        <f>IF($G9140="","",$O9140)</f>
        <v/>
      </c>
      <c r="I9140" s="5">
        <f>IF($G9140="","",$G9140*IF($H9140="",$O9140,$H9140)/100)</f>
        <v/>
      </c>
      <c r="J9140" s="5">
        <f>IF(OR($L9140="",NOT(COUNTIFS($L$2:$L9140,$L9140)=1)),"",SUMIFS($G:$G,$L:$L,$L9140))</f>
        <v/>
      </c>
      <c r="K9140" s="5">
        <f>IF(OR($L9140="",NOT(COUNTIFS($L$2:$L9140,$L9140)=1)),"",SUMIFS($I:$I,$L:$L,$L9140))</f>
        <v/>
      </c>
      <c r="L9140" s="6">
        <f>IF($B9140="","",YEAR($B9140))</f>
        <v/>
      </c>
      <c r="M9140" s="6">
        <f>INT((ROW()-2)/39)+1</f>
        <v/>
      </c>
      <c r="N9140" s="6">
        <f>MOD(ROW()-2,39)+2</f>
        <v/>
      </c>
      <c r="O9140" s="42">
        <f>IF(AND($B9140&lt;&gt;"",$C9140&lt;&gt;"",$B9140&lt;=$C9140),INDEX(Szabalyok!$C:$C,$N9140),"")</f>
        <v/>
      </c>
      <c r="P9140">
        <f>IF(D9140="",P9139,P9139+1)</f>
        <v/>
      </c>
    </row>
    <row r="9141">
      <c r="A9141">
        <f>IF(P9141=P9140,0,P9141)</f>
        <v/>
      </c>
      <c r="B9141" s="41">
        <f>IF($M9141&gt;300,"",IF(OR(INDEX(Bemenet!$E$2:$E$301,$M9141)="",INDEX(Bemenet!$F$2:$F$301,$M9141)=""),"",MAX(INDEX(Bemenet!$E$2:$E$301,$M9141),INDEX(Szabalyok!$A:$A,$N9141))))</f>
        <v/>
      </c>
      <c r="C9141" s="41">
        <f>IF($B9141="","",MIN(INDEX(Bemenet!$F$2:$F$301,$M9141),INDEX(Szabalyok!$B:$B,$N9141)))</f>
        <v/>
      </c>
      <c r="D9141" s="5">
        <f>IF(AND($B9141&lt;&gt;"",$C9141&lt;&gt;"",$B9141&lt;=$C9141),INDEX(Bemenet!$G$2:$G$301,$M9141),"")</f>
        <v/>
      </c>
      <c r="E9141" s="6">
        <f>IF(AND($B9141&lt;&gt;"",$C9141&lt;&gt;"",$B9141&lt;=$C9141),INDEX(Bemenet!$D$2:$D$301,$M9141),"")</f>
        <v/>
      </c>
      <c r="F9141" s="5">
        <f>IF(AND($B9141&lt;&gt;"",$C9141&lt;&gt;"",$B9141&lt;=$C9141),$C9141-$B9141+1,"")</f>
        <v/>
      </c>
      <c r="G9141" s="5">
        <f>IF($F9141="","",$F9141*$D9141)</f>
        <v/>
      </c>
      <c r="H9141" s="42">
        <f>IF($G9141="","",$O9141)</f>
        <v/>
      </c>
      <c r="I9141" s="5">
        <f>IF($G9141="","",$G9141*IF($H9141="",$O9141,$H9141)/100)</f>
        <v/>
      </c>
      <c r="J9141" s="5">
        <f>IF(OR($L9141="",NOT(COUNTIFS($L$2:$L9141,$L9141)=1)),"",SUMIFS($G:$G,$L:$L,$L9141))</f>
        <v/>
      </c>
      <c r="K9141" s="5">
        <f>IF(OR($L9141="",NOT(COUNTIFS($L$2:$L9141,$L9141)=1)),"",SUMIFS($I:$I,$L:$L,$L9141))</f>
        <v/>
      </c>
      <c r="L9141" s="6">
        <f>IF($B9141="","",YEAR($B9141))</f>
        <v/>
      </c>
      <c r="M9141" s="6">
        <f>INT((ROW()-2)/39)+1</f>
        <v/>
      </c>
      <c r="N9141" s="6">
        <f>MOD(ROW()-2,39)+2</f>
        <v/>
      </c>
      <c r="O9141" s="42">
        <f>IF(AND($B9141&lt;&gt;"",$C9141&lt;&gt;"",$B9141&lt;=$C9141),INDEX(Szabalyok!$C:$C,$N9141),"")</f>
        <v/>
      </c>
      <c r="P9141">
        <f>IF(D9141="",P9140,P9140+1)</f>
        <v/>
      </c>
    </row>
    <row r="9142">
      <c r="A9142">
        <f>IF(P9142=P9141,0,P9142)</f>
        <v/>
      </c>
      <c r="B9142" s="41">
        <f>IF($M9142&gt;300,"",IF(OR(INDEX(Bemenet!$E$2:$E$301,$M9142)="",INDEX(Bemenet!$F$2:$F$301,$M9142)=""),"",MAX(INDEX(Bemenet!$E$2:$E$301,$M9142),INDEX(Szabalyok!$A:$A,$N9142))))</f>
        <v/>
      </c>
      <c r="C9142" s="41">
        <f>IF($B9142="","",MIN(INDEX(Bemenet!$F$2:$F$301,$M9142),INDEX(Szabalyok!$B:$B,$N9142)))</f>
        <v/>
      </c>
      <c r="D9142" s="5">
        <f>IF(AND($B9142&lt;&gt;"",$C9142&lt;&gt;"",$B9142&lt;=$C9142),INDEX(Bemenet!$G$2:$G$301,$M9142),"")</f>
        <v/>
      </c>
      <c r="E9142" s="6">
        <f>IF(AND($B9142&lt;&gt;"",$C9142&lt;&gt;"",$B9142&lt;=$C9142),INDEX(Bemenet!$D$2:$D$301,$M9142),"")</f>
        <v/>
      </c>
      <c r="F9142" s="5">
        <f>IF(AND($B9142&lt;&gt;"",$C9142&lt;&gt;"",$B9142&lt;=$C9142),$C9142-$B9142+1,"")</f>
        <v/>
      </c>
      <c r="G9142" s="5">
        <f>IF($F9142="","",$F9142*$D9142)</f>
        <v/>
      </c>
      <c r="H9142" s="42">
        <f>IF($G9142="","",$O9142)</f>
        <v/>
      </c>
      <c r="I9142" s="5">
        <f>IF($G9142="","",$G9142*IF($H9142="",$O9142,$H9142)/100)</f>
        <v/>
      </c>
      <c r="J9142" s="5">
        <f>IF(OR($L9142="",NOT(COUNTIFS($L$2:$L9142,$L9142)=1)),"",SUMIFS($G:$G,$L:$L,$L9142))</f>
        <v/>
      </c>
      <c r="K9142" s="5">
        <f>IF(OR($L9142="",NOT(COUNTIFS($L$2:$L9142,$L9142)=1)),"",SUMIFS($I:$I,$L:$L,$L9142))</f>
        <v/>
      </c>
      <c r="L9142" s="6">
        <f>IF($B9142="","",YEAR($B9142))</f>
        <v/>
      </c>
      <c r="M9142" s="6">
        <f>INT((ROW()-2)/39)+1</f>
        <v/>
      </c>
      <c r="N9142" s="6">
        <f>MOD(ROW()-2,39)+2</f>
        <v/>
      </c>
      <c r="O9142" s="42">
        <f>IF(AND($B9142&lt;&gt;"",$C9142&lt;&gt;"",$B9142&lt;=$C9142),INDEX(Szabalyok!$C:$C,$N9142),"")</f>
        <v/>
      </c>
      <c r="P9142">
        <f>IF(D9142="",P9141,P9141+1)</f>
        <v/>
      </c>
    </row>
    <row r="9143">
      <c r="A9143">
        <f>IF(P9143=P9142,0,P9143)</f>
        <v/>
      </c>
      <c r="B9143" s="41">
        <f>IF($M9143&gt;300,"",IF(OR(INDEX(Bemenet!$E$2:$E$301,$M9143)="",INDEX(Bemenet!$F$2:$F$301,$M9143)=""),"",MAX(INDEX(Bemenet!$E$2:$E$301,$M9143),INDEX(Szabalyok!$A:$A,$N9143))))</f>
        <v/>
      </c>
      <c r="C9143" s="41">
        <f>IF($B9143="","",MIN(INDEX(Bemenet!$F$2:$F$301,$M9143),INDEX(Szabalyok!$B:$B,$N9143)))</f>
        <v/>
      </c>
      <c r="D9143" s="5">
        <f>IF(AND($B9143&lt;&gt;"",$C9143&lt;&gt;"",$B9143&lt;=$C9143),INDEX(Bemenet!$G$2:$G$301,$M9143),"")</f>
        <v/>
      </c>
      <c r="E9143" s="6">
        <f>IF(AND($B9143&lt;&gt;"",$C9143&lt;&gt;"",$B9143&lt;=$C9143),INDEX(Bemenet!$D$2:$D$301,$M9143),"")</f>
        <v/>
      </c>
      <c r="F9143" s="5">
        <f>IF(AND($B9143&lt;&gt;"",$C9143&lt;&gt;"",$B9143&lt;=$C9143),$C9143-$B9143+1,"")</f>
        <v/>
      </c>
      <c r="G9143" s="5">
        <f>IF($F9143="","",$F9143*$D9143)</f>
        <v/>
      </c>
      <c r="H9143" s="42">
        <f>IF($G9143="","",$O9143)</f>
        <v/>
      </c>
      <c r="I9143" s="5">
        <f>IF($G9143="","",$G9143*IF($H9143="",$O9143,$H9143)/100)</f>
        <v/>
      </c>
      <c r="J9143" s="5">
        <f>IF(OR($L9143="",NOT(COUNTIFS($L$2:$L9143,$L9143)=1)),"",SUMIFS($G:$G,$L:$L,$L9143))</f>
        <v/>
      </c>
      <c r="K9143" s="5">
        <f>IF(OR($L9143="",NOT(COUNTIFS($L$2:$L9143,$L9143)=1)),"",SUMIFS($I:$I,$L:$L,$L9143))</f>
        <v/>
      </c>
      <c r="L9143" s="6">
        <f>IF($B9143="","",YEAR($B9143))</f>
        <v/>
      </c>
      <c r="M9143" s="6">
        <f>INT((ROW()-2)/39)+1</f>
        <v/>
      </c>
      <c r="N9143" s="6">
        <f>MOD(ROW()-2,39)+2</f>
        <v/>
      </c>
      <c r="O9143" s="42">
        <f>IF(AND($B9143&lt;&gt;"",$C9143&lt;&gt;"",$B9143&lt;=$C9143),INDEX(Szabalyok!$C:$C,$N9143),"")</f>
        <v/>
      </c>
      <c r="P9143">
        <f>IF(D9143="",P9142,P9142+1)</f>
        <v/>
      </c>
    </row>
    <row r="9144">
      <c r="A9144">
        <f>IF(P9144=P9143,0,P9144)</f>
        <v/>
      </c>
      <c r="B9144" s="41">
        <f>IF($M9144&gt;300,"",IF(OR(INDEX(Bemenet!$E$2:$E$301,$M9144)="",INDEX(Bemenet!$F$2:$F$301,$M9144)=""),"",MAX(INDEX(Bemenet!$E$2:$E$301,$M9144),INDEX(Szabalyok!$A:$A,$N9144))))</f>
        <v/>
      </c>
      <c r="C9144" s="41">
        <f>IF($B9144="","",MIN(INDEX(Bemenet!$F$2:$F$301,$M9144),INDEX(Szabalyok!$B:$B,$N9144)))</f>
        <v/>
      </c>
      <c r="D9144" s="5">
        <f>IF(AND($B9144&lt;&gt;"",$C9144&lt;&gt;"",$B9144&lt;=$C9144),INDEX(Bemenet!$G$2:$G$301,$M9144),"")</f>
        <v/>
      </c>
      <c r="E9144" s="6">
        <f>IF(AND($B9144&lt;&gt;"",$C9144&lt;&gt;"",$B9144&lt;=$C9144),INDEX(Bemenet!$D$2:$D$301,$M9144),"")</f>
        <v/>
      </c>
      <c r="F9144" s="5">
        <f>IF(AND($B9144&lt;&gt;"",$C9144&lt;&gt;"",$B9144&lt;=$C9144),$C9144-$B9144+1,"")</f>
        <v/>
      </c>
      <c r="G9144" s="5">
        <f>IF($F9144="","",$F9144*$D9144)</f>
        <v/>
      </c>
      <c r="H9144" s="42">
        <f>IF($G9144="","",$O9144)</f>
        <v/>
      </c>
      <c r="I9144" s="5">
        <f>IF($G9144="","",$G9144*IF($H9144="",$O9144,$H9144)/100)</f>
        <v/>
      </c>
      <c r="J9144" s="5">
        <f>IF(OR($L9144="",NOT(COUNTIFS($L$2:$L9144,$L9144)=1)),"",SUMIFS($G:$G,$L:$L,$L9144))</f>
        <v/>
      </c>
      <c r="K9144" s="5">
        <f>IF(OR($L9144="",NOT(COUNTIFS($L$2:$L9144,$L9144)=1)),"",SUMIFS($I:$I,$L:$L,$L9144))</f>
        <v/>
      </c>
      <c r="L9144" s="6">
        <f>IF($B9144="","",YEAR($B9144))</f>
        <v/>
      </c>
      <c r="M9144" s="6">
        <f>INT((ROW()-2)/39)+1</f>
        <v/>
      </c>
      <c r="N9144" s="6">
        <f>MOD(ROW()-2,39)+2</f>
        <v/>
      </c>
      <c r="O9144" s="42">
        <f>IF(AND($B9144&lt;&gt;"",$C9144&lt;&gt;"",$B9144&lt;=$C9144),INDEX(Szabalyok!$C:$C,$N9144),"")</f>
        <v/>
      </c>
      <c r="P9144">
        <f>IF(D9144="",P9143,P9143+1)</f>
        <v/>
      </c>
    </row>
    <row r="9145">
      <c r="A9145">
        <f>IF(P9145=P9144,0,P9145)</f>
        <v/>
      </c>
      <c r="B9145" s="41">
        <f>IF($M9145&gt;300,"",IF(OR(INDEX(Bemenet!$E$2:$E$301,$M9145)="",INDEX(Bemenet!$F$2:$F$301,$M9145)=""),"",MAX(INDEX(Bemenet!$E$2:$E$301,$M9145),INDEX(Szabalyok!$A:$A,$N9145))))</f>
        <v/>
      </c>
      <c r="C9145" s="41">
        <f>IF($B9145="","",MIN(INDEX(Bemenet!$F$2:$F$301,$M9145),INDEX(Szabalyok!$B:$B,$N9145)))</f>
        <v/>
      </c>
      <c r="D9145" s="5">
        <f>IF(AND($B9145&lt;&gt;"",$C9145&lt;&gt;"",$B9145&lt;=$C9145),INDEX(Bemenet!$G$2:$G$301,$M9145),"")</f>
        <v/>
      </c>
      <c r="E9145" s="6">
        <f>IF(AND($B9145&lt;&gt;"",$C9145&lt;&gt;"",$B9145&lt;=$C9145),INDEX(Bemenet!$D$2:$D$301,$M9145),"")</f>
        <v/>
      </c>
      <c r="F9145" s="5">
        <f>IF(AND($B9145&lt;&gt;"",$C9145&lt;&gt;"",$B9145&lt;=$C9145),$C9145-$B9145+1,"")</f>
        <v/>
      </c>
      <c r="G9145" s="5">
        <f>IF($F9145="","",$F9145*$D9145)</f>
        <v/>
      </c>
      <c r="H9145" s="42">
        <f>IF($G9145="","",$O9145)</f>
        <v/>
      </c>
      <c r="I9145" s="5">
        <f>IF($G9145="","",$G9145*IF($H9145="",$O9145,$H9145)/100)</f>
        <v/>
      </c>
      <c r="J9145" s="5">
        <f>IF(OR($L9145="",NOT(COUNTIFS($L$2:$L9145,$L9145)=1)),"",SUMIFS($G:$G,$L:$L,$L9145))</f>
        <v/>
      </c>
      <c r="K9145" s="5">
        <f>IF(OR($L9145="",NOT(COUNTIFS($L$2:$L9145,$L9145)=1)),"",SUMIFS($I:$I,$L:$L,$L9145))</f>
        <v/>
      </c>
      <c r="L9145" s="6">
        <f>IF($B9145="","",YEAR($B9145))</f>
        <v/>
      </c>
      <c r="M9145" s="6">
        <f>INT((ROW()-2)/39)+1</f>
        <v/>
      </c>
      <c r="N9145" s="6">
        <f>MOD(ROW()-2,39)+2</f>
        <v/>
      </c>
      <c r="O9145" s="42">
        <f>IF(AND($B9145&lt;&gt;"",$C9145&lt;&gt;"",$B9145&lt;=$C9145),INDEX(Szabalyok!$C:$C,$N9145),"")</f>
        <v/>
      </c>
      <c r="P9145">
        <f>IF(D9145="",P9144,P9144+1)</f>
        <v/>
      </c>
    </row>
    <row r="9146">
      <c r="A9146">
        <f>IF(P9146=P9145,0,P9146)</f>
        <v/>
      </c>
      <c r="B9146" s="41">
        <f>IF($M9146&gt;300,"",IF(OR(INDEX(Bemenet!$E$2:$E$301,$M9146)="",INDEX(Bemenet!$F$2:$F$301,$M9146)=""),"",MAX(INDEX(Bemenet!$E$2:$E$301,$M9146),INDEX(Szabalyok!$A:$A,$N9146))))</f>
        <v/>
      </c>
      <c r="C9146" s="41">
        <f>IF($B9146="","",MIN(INDEX(Bemenet!$F$2:$F$301,$M9146),INDEX(Szabalyok!$B:$B,$N9146)))</f>
        <v/>
      </c>
      <c r="D9146" s="5">
        <f>IF(AND($B9146&lt;&gt;"",$C9146&lt;&gt;"",$B9146&lt;=$C9146),INDEX(Bemenet!$G$2:$G$301,$M9146),"")</f>
        <v/>
      </c>
      <c r="E9146" s="6">
        <f>IF(AND($B9146&lt;&gt;"",$C9146&lt;&gt;"",$B9146&lt;=$C9146),INDEX(Bemenet!$D$2:$D$301,$M9146),"")</f>
        <v/>
      </c>
      <c r="F9146" s="5">
        <f>IF(AND($B9146&lt;&gt;"",$C9146&lt;&gt;"",$B9146&lt;=$C9146),$C9146-$B9146+1,"")</f>
        <v/>
      </c>
      <c r="G9146" s="5">
        <f>IF($F9146="","",$F9146*$D9146)</f>
        <v/>
      </c>
      <c r="H9146" s="42">
        <f>IF($G9146="","",$O9146)</f>
        <v/>
      </c>
      <c r="I9146" s="5">
        <f>IF($G9146="","",$G9146*IF($H9146="",$O9146,$H9146)/100)</f>
        <v/>
      </c>
      <c r="J9146" s="5">
        <f>IF(OR($L9146="",NOT(COUNTIFS($L$2:$L9146,$L9146)=1)),"",SUMIFS($G:$G,$L:$L,$L9146))</f>
        <v/>
      </c>
      <c r="K9146" s="5">
        <f>IF(OR($L9146="",NOT(COUNTIFS($L$2:$L9146,$L9146)=1)),"",SUMIFS($I:$I,$L:$L,$L9146))</f>
        <v/>
      </c>
      <c r="L9146" s="6">
        <f>IF($B9146="","",YEAR($B9146))</f>
        <v/>
      </c>
      <c r="M9146" s="6">
        <f>INT((ROW()-2)/39)+1</f>
        <v/>
      </c>
      <c r="N9146" s="6">
        <f>MOD(ROW()-2,39)+2</f>
        <v/>
      </c>
      <c r="O9146" s="42">
        <f>IF(AND($B9146&lt;&gt;"",$C9146&lt;&gt;"",$B9146&lt;=$C9146),INDEX(Szabalyok!$C:$C,$N9146),"")</f>
        <v/>
      </c>
      <c r="P9146">
        <f>IF(D9146="",P9145,P9145+1)</f>
        <v/>
      </c>
    </row>
    <row r="9147">
      <c r="A9147">
        <f>IF(P9147=P9146,0,P9147)</f>
        <v/>
      </c>
      <c r="B9147" s="41">
        <f>IF($M9147&gt;300,"",IF(OR(INDEX(Bemenet!$E$2:$E$301,$M9147)="",INDEX(Bemenet!$F$2:$F$301,$M9147)=""),"",MAX(INDEX(Bemenet!$E$2:$E$301,$M9147),INDEX(Szabalyok!$A:$A,$N9147))))</f>
        <v/>
      </c>
      <c r="C9147" s="41">
        <f>IF($B9147="","",MIN(INDEX(Bemenet!$F$2:$F$301,$M9147),INDEX(Szabalyok!$B:$B,$N9147)))</f>
        <v/>
      </c>
      <c r="D9147" s="5">
        <f>IF(AND($B9147&lt;&gt;"",$C9147&lt;&gt;"",$B9147&lt;=$C9147),INDEX(Bemenet!$G$2:$G$301,$M9147),"")</f>
        <v/>
      </c>
      <c r="E9147" s="6">
        <f>IF(AND($B9147&lt;&gt;"",$C9147&lt;&gt;"",$B9147&lt;=$C9147),INDEX(Bemenet!$D$2:$D$301,$M9147),"")</f>
        <v/>
      </c>
      <c r="F9147" s="5">
        <f>IF(AND($B9147&lt;&gt;"",$C9147&lt;&gt;"",$B9147&lt;=$C9147),$C9147-$B9147+1,"")</f>
        <v/>
      </c>
      <c r="G9147" s="5">
        <f>IF($F9147="","",$F9147*$D9147)</f>
        <v/>
      </c>
      <c r="H9147" s="42">
        <f>IF($G9147="","",$O9147)</f>
        <v/>
      </c>
      <c r="I9147" s="5">
        <f>IF($G9147="","",$G9147*IF($H9147="",$O9147,$H9147)/100)</f>
        <v/>
      </c>
      <c r="J9147" s="5">
        <f>IF(OR($L9147="",NOT(COUNTIFS($L$2:$L9147,$L9147)=1)),"",SUMIFS($G:$G,$L:$L,$L9147))</f>
        <v/>
      </c>
      <c r="K9147" s="5">
        <f>IF(OR($L9147="",NOT(COUNTIFS($L$2:$L9147,$L9147)=1)),"",SUMIFS($I:$I,$L:$L,$L9147))</f>
        <v/>
      </c>
      <c r="L9147" s="6">
        <f>IF($B9147="","",YEAR($B9147))</f>
        <v/>
      </c>
      <c r="M9147" s="6">
        <f>INT((ROW()-2)/39)+1</f>
        <v/>
      </c>
      <c r="N9147" s="6">
        <f>MOD(ROW()-2,39)+2</f>
        <v/>
      </c>
      <c r="O9147" s="42">
        <f>IF(AND($B9147&lt;&gt;"",$C9147&lt;&gt;"",$B9147&lt;=$C9147),INDEX(Szabalyok!$C:$C,$N9147),"")</f>
        <v/>
      </c>
      <c r="P9147">
        <f>IF(D9147="",P9146,P9146+1)</f>
        <v/>
      </c>
    </row>
    <row r="9148">
      <c r="A9148">
        <f>IF(P9148=P9147,0,P9148)</f>
        <v/>
      </c>
      <c r="B9148" s="41">
        <f>IF($M9148&gt;300,"",IF(OR(INDEX(Bemenet!$E$2:$E$301,$M9148)="",INDEX(Bemenet!$F$2:$F$301,$M9148)=""),"",MAX(INDEX(Bemenet!$E$2:$E$301,$M9148),INDEX(Szabalyok!$A:$A,$N9148))))</f>
        <v/>
      </c>
      <c r="C9148" s="41">
        <f>IF($B9148="","",MIN(INDEX(Bemenet!$F$2:$F$301,$M9148),INDEX(Szabalyok!$B:$B,$N9148)))</f>
        <v/>
      </c>
      <c r="D9148" s="5">
        <f>IF(AND($B9148&lt;&gt;"",$C9148&lt;&gt;"",$B9148&lt;=$C9148),INDEX(Bemenet!$G$2:$G$301,$M9148),"")</f>
        <v/>
      </c>
      <c r="E9148" s="6">
        <f>IF(AND($B9148&lt;&gt;"",$C9148&lt;&gt;"",$B9148&lt;=$C9148),INDEX(Bemenet!$D$2:$D$301,$M9148),"")</f>
        <v/>
      </c>
      <c r="F9148" s="5">
        <f>IF(AND($B9148&lt;&gt;"",$C9148&lt;&gt;"",$B9148&lt;=$C9148),$C9148-$B9148+1,"")</f>
        <v/>
      </c>
      <c r="G9148" s="5">
        <f>IF($F9148="","",$F9148*$D9148)</f>
        <v/>
      </c>
      <c r="H9148" s="42">
        <f>IF($G9148="","",$O9148)</f>
        <v/>
      </c>
      <c r="I9148" s="5">
        <f>IF($G9148="","",$G9148*IF($H9148="",$O9148,$H9148)/100)</f>
        <v/>
      </c>
      <c r="J9148" s="5">
        <f>IF(OR($L9148="",NOT(COUNTIFS($L$2:$L9148,$L9148)=1)),"",SUMIFS($G:$G,$L:$L,$L9148))</f>
        <v/>
      </c>
      <c r="K9148" s="5">
        <f>IF(OR($L9148="",NOT(COUNTIFS($L$2:$L9148,$L9148)=1)),"",SUMIFS($I:$I,$L:$L,$L9148))</f>
        <v/>
      </c>
      <c r="L9148" s="6">
        <f>IF($B9148="","",YEAR($B9148))</f>
        <v/>
      </c>
      <c r="M9148" s="6">
        <f>INT((ROW()-2)/39)+1</f>
        <v/>
      </c>
      <c r="N9148" s="6">
        <f>MOD(ROW()-2,39)+2</f>
        <v/>
      </c>
      <c r="O9148" s="42">
        <f>IF(AND($B9148&lt;&gt;"",$C9148&lt;&gt;"",$B9148&lt;=$C9148),INDEX(Szabalyok!$C:$C,$N9148),"")</f>
        <v/>
      </c>
      <c r="P9148">
        <f>IF(D9148="",P9147,P9147+1)</f>
        <v/>
      </c>
    </row>
    <row r="9149">
      <c r="A9149">
        <f>IF(P9149=P9148,0,P9149)</f>
        <v/>
      </c>
      <c r="B9149" s="41">
        <f>IF($M9149&gt;300,"",IF(OR(INDEX(Bemenet!$E$2:$E$301,$M9149)="",INDEX(Bemenet!$F$2:$F$301,$M9149)=""),"",MAX(INDEX(Bemenet!$E$2:$E$301,$M9149),INDEX(Szabalyok!$A:$A,$N9149))))</f>
        <v/>
      </c>
      <c r="C9149" s="41">
        <f>IF($B9149="","",MIN(INDEX(Bemenet!$F$2:$F$301,$M9149),INDEX(Szabalyok!$B:$B,$N9149)))</f>
        <v/>
      </c>
      <c r="D9149" s="5">
        <f>IF(AND($B9149&lt;&gt;"",$C9149&lt;&gt;"",$B9149&lt;=$C9149),INDEX(Bemenet!$G$2:$G$301,$M9149),"")</f>
        <v/>
      </c>
      <c r="E9149" s="6">
        <f>IF(AND($B9149&lt;&gt;"",$C9149&lt;&gt;"",$B9149&lt;=$C9149),INDEX(Bemenet!$D$2:$D$301,$M9149),"")</f>
        <v/>
      </c>
      <c r="F9149" s="5">
        <f>IF(AND($B9149&lt;&gt;"",$C9149&lt;&gt;"",$B9149&lt;=$C9149),$C9149-$B9149+1,"")</f>
        <v/>
      </c>
      <c r="G9149" s="5">
        <f>IF($F9149="","",$F9149*$D9149)</f>
        <v/>
      </c>
      <c r="H9149" s="42">
        <f>IF($G9149="","",$O9149)</f>
        <v/>
      </c>
      <c r="I9149" s="5">
        <f>IF($G9149="","",$G9149*IF($H9149="",$O9149,$H9149)/100)</f>
        <v/>
      </c>
      <c r="J9149" s="5">
        <f>IF(OR($L9149="",NOT(COUNTIFS($L$2:$L9149,$L9149)=1)),"",SUMIFS($G:$G,$L:$L,$L9149))</f>
        <v/>
      </c>
      <c r="K9149" s="5">
        <f>IF(OR($L9149="",NOT(COUNTIFS($L$2:$L9149,$L9149)=1)),"",SUMIFS($I:$I,$L:$L,$L9149))</f>
        <v/>
      </c>
      <c r="L9149" s="6">
        <f>IF($B9149="","",YEAR($B9149))</f>
        <v/>
      </c>
      <c r="M9149" s="6">
        <f>INT((ROW()-2)/39)+1</f>
        <v/>
      </c>
      <c r="N9149" s="6">
        <f>MOD(ROW()-2,39)+2</f>
        <v/>
      </c>
      <c r="O9149" s="42">
        <f>IF(AND($B9149&lt;&gt;"",$C9149&lt;&gt;"",$B9149&lt;=$C9149),INDEX(Szabalyok!$C:$C,$N9149),"")</f>
        <v/>
      </c>
      <c r="P9149">
        <f>IF(D9149="",P9148,P9148+1)</f>
        <v/>
      </c>
    </row>
    <row r="9150">
      <c r="A9150">
        <f>IF(P9150=P9149,0,P9150)</f>
        <v/>
      </c>
      <c r="B9150" s="41">
        <f>IF($M9150&gt;300,"",IF(OR(INDEX(Bemenet!$E$2:$E$301,$M9150)="",INDEX(Bemenet!$F$2:$F$301,$M9150)=""),"",MAX(INDEX(Bemenet!$E$2:$E$301,$M9150),INDEX(Szabalyok!$A:$A,$N9150))))</f>
        <v/>
      </c>
      <c r="C9150" s="41">
        <f>IF($B9150="","",MIN(INDEX(Bemenet!$F$2:$F$301,$M9150),INDEX(Szabalyok!$B:$B,$N9150)))</f>
        <v/>
      </c>
      <c r="D9150" s="5">
        <f>IF(AND($B9150&lt;&gt;"",$C9150&lt;&gt;"",$B9150&lt;=$C9150),INDEX(Bemenet!$G$2:$G$301,$M9150),"")</f>
        <v/>
      </c>
      <c r="E9150" s="6">
        <f>IF(AND($B9150&lt;&gt;"",$C9150&lt;&gt;"",$B9150&lt;=$C9150),INDEX(Bemenet!$D$2:$D$301,$M9150),"")</f>
        <v/>
      </c>
      <c r="F9150" s="5">
        <f>IF(AND($B9150&lt;&gt;"",$C9150&lt;&gt;"",$B9150&lt;=$C9150),$C9150-$B9150+1,"")</f>
        <v/>
      </c>
      <c r="G9150" s="5">
        <f>IF($F9150="","",$F9150*$D9150)</f>
        <v/>
      </c>
      <c r="H9150" s="42">
        <f>IF($G9150="","",$O9150)</f>
        <v/>
      </c>
      <c r="I9150" s="5">
        <f>IF($G9150="","",$G9150*IF($H9150="",$O9150,$H9150)/100)</f>
        <v/>
      </c>
      <c r="J9150" s="5">
        <f>IF(OR($L9150="",NOT(COUNTIFS($L$2:$L9150,$L9150)=1)),"",SUMIFS($G:$G,$L:$L,$L9150))</f>
        <v/>
      </c>
      <c r="K9150" s="5">
        <f>IF(OR($L9150="",NOT(COUNTIFS($L$2:$L9150,$L9150)=1)),"",SUMIFS($I:$I,$L:$L,$L9150))</f>
        <v/>
      </c>
      <c r="L9150" s="6">
        <f>IF($B9150="","",YEAR($B9150))</f>
        <v/>
      </c>
      <c r="M9150" s="6">
        <f>INT((ROW()-2)/39)+1</f>
        <v/>
      </c>
      <c r="N9150" s="6">
        <f>MOD(ROW()-2,39)+2</f>
        <v/>
      </c>
      <c r="O9150" s="42">
        <f>IF(AND($B9150&lt;&gt;"",$C9150&lt;&gt;"",$B9150&lt;=$C9150),INDEX(Szabalyok!$C:$C,$N9150),"")</f>
        <v/>
      </c>
      <c r="P9150">
        <f>IF(D9150="",P9149,P9149+1)</f>
        <v/>
      </c>
    </row>
    <row r="9151">
      <c r="A9151">
        <f>IF(P9151=P9150,0,P9151)</f>
        <v/>
      </c>
      <c r="B9151" s="41">
        <f>IF($M9151&gt;300,"",IF(OR(INDEX(Bemenet!$E$2:$E$301,$M9151)="",INDEX(Bemenet!$F$2:$F$301,$M9151)=""),"",MAX(INDEX(Bemenet!$E$2:$E$301,$M9151),INDEX(Szabalyok!$A:$A,$N9151))))</f>
        <v/>
      </c>
      <c r="C9151" s="41">
        <f>IF($B9151="","",MIN(INDEX(Bemenet!$F$2:$F$301,$M9151),INDEX(Szabalyok!$B:$B,$N9151)))</f>
        <v/>
      </c>
      <c r="D9151" s="5">
        <f>IF(AND($B9151&lt;&gt;"",$C9151&lt;&gt;"",$B9151&lt;=$C9151),INDEX(Bemenet!$G$2:$G$301,$M9151),"")</f>
        <v/>
      </c>
      <c r="E9151" s="6">
        <f>IF(AND($B9151&lt;&gt;"",$C9151&lt;&gt;"",$B9151&lt;=$C9151),INDEX(Bemenet!$D$2:$D$301,$M9151),"")</f>
        <v/>
      </c>
      <c r="F9151" s="5">
        <f>IF(AND($B9151&lt;&gt;"",$C9151&lt;&gt;"",$B9151&lt;=$C9151),$C9151-$B9151+1,"")</f>
        <v/>
      </c>
      <c r="G9151" s="5">
        <f>IF($F9151="","",$F9151*$D9151)</f>
        <v/>
      </c>
      <c r="H9151" s="42">
        <f>IF($G9151="","",$O9151)</f>
        <v/>
      </c>
      <c r="I9151" s="5">
        <f>IF($G9151="","",$G9151*IF($H9151="",$O9151,$H9151)/100)</f>
        <v/>
      </c>
      <c r="J9151" s="5">
        <f>IF(OR($L9151="",NOT(COUNTIFS($L$2:$L9151,$L9151)=1)),"",SUMIFS($G:$G,$L:$L,$L9151))</f>
        <v/>
      </c>
      <c r="K9151" s="5">
        <f>IF(OR($L9151="",NOT(COUNTIFS($L$2:$L9151,$L9151)=1)),"",SUMIFS($I:$I,$L:$L,$L9151))</f>
        <v/>
      </c>
      <c r="L9151" s="6">
        <f>IF($B9151="","",YEAR($B9151))</f>
        <v/>
      </c>
      <c r="M9151" s="6">
        <f>INT((ROW()-2)/39)+1</f>
        <v/>
      </c>
      <c r="N9151" s="6">
        <f>MOD(ROW()-2,39)+2</f>
        <v/>
      </c>
      <c r="O9151" s="42">
        <f>IF(AND($B9151&lt;&gt;"",$C9151&lt;&gt;"",$B9151&lt;=$C9151),INDEX(Szabalyok!$C:$C,$N9151),"")</f>
        <v/>
      </c>
      <c r="P9151">
        <f>IF(D9151="",P9150,P9150+1)</f>
        <v/>
      </c>
    </row>
    <row r="9152">
      <c r="A9152">
        <f>IF(P9152=P9151,0,P9152)</f>
        <v/>
      </c>
      <c r="B9152" s="41">
        <f>IF($M9152&gt;300,"",IF(OR(INDEX(Bemenet!$E$2:$E$301,$M9152)="",INDEX(Bemenet!$F$2:$F$301,$M9152)=""),"",MAX(INDEX(Bemenet!$E$2:$E$301,$M9152),INDEX(Szabalyok!$A:$A,$N9152))))</f>
        <v/>
      </c>
      <c r="C9152" s="41">
        <f>IF($B9152="","",MIN(INDEX(Bemenet!$F$2:$F$301,$M9152),INDEX(Szabalyok!$B:$B,$N9152)))</f>
        <v/>
      </c>
      <c r="D9152" s="5">
        <f>IF(AND($B9152&lt;&gt;"",$C9152&lt;&gt;"",$B9152&lt;=$C9152),INDEX(Bemenet!$G$2:$G$301,$M9152),"")</f>
        <v/>
      </c>
      <c r="E9152" s="6">
        <f>IF(AND($B9152&lt;&gt;"",$C9152&lt;&gt;"",$B9152&lt;=$C9152),INDEX(Bemenet!$D$2:$D$301,$M9152),"")</f>
        <v/>
      </c>
      <c r="F9152" s="5">
        <f>IF(AND($B9152&lt;&gt;"",$C9152&lt;&gt;"",$B9152&lt;=$C9152),$C9152-$B9152+1,"")</f>
        <v/>
      </c>
      <c r="G9152" s="5">
        <f>IF($F9152="","",$F9152*$D9152)</f>
        <v/>
      </c>
      <c r="H9152" s="42">
        <f>IF($G9152="","",$O9152)</f>
        <v/>
      </c>
      <c r="I9152" s="5">
        <f>IF($G9152="","",$G9152*IF($H9152="",$O9152,$H9152)/100)</f>
        <v/>
      </c>
      <c r="J9152" s="5">
        <f>IF(OR($L9152="",NOT(COUNTIFS($L$2:$L9152,$L9152)=1)),"",SUMIFS($G:$G,$L:$L,$L9152))</f>
        <v/>
      </c>
      <c r="K9152" s="5">
        <f>IF(OR($L9152="",NOT(COUNTIFS($L$2:$L9152,$L9152)=1)),"",SUMIFS($I:$I,$L:$L,$L9152))</f>
        <v/>
      </c>
      <c r="L9152" s="6">
        <f>IF($B9152="","",YEAR($B9152))</f>
        <v/>
      </c>
      <c r="M9152" s="6">
        <f>INT((ROW()-2)/39)+1</f>
        <v/>
      </c>
      <c r="N9152" s="6">
        <f>MOD(ROW()-2,39)+2</f>
        <v/>
      </c>
      <c r="O9152" s="42">
        <f>IF(AND($B9152&lt;&gt;"",$C9152&lt;&gt;"",$B9152&lt;=$C9152),INDEX(Szabalyok!$C:$C,$N9152),"")</f>
        <v/>
      </c>
      <c r="P9152">
        <f>IF(D9152="",P9151,P9151+1)</f>
        <v/>
      </c>
    </row>
    <row r="9153">
      <c r="A9153">
        <f>IF(P9153=P9152,0,P9153)</f>
        <v/>
      </c>
      <c r="B9153" s="41">
        <f>IF($M9153&gt;300,"",IF(OR(INDEX(Bemenet!$E$2:$E$301,$M9153)="",INDEX(Bemenet!$F$2:$F$301,$M9153)=""),"",MAX(INDEX(Bemenet!$E$2:$E$301,$M9153),INDEX(Szabalyok!$A:$A,$N9153))))</f>
        <v/>
      </c>
      <c r="C9153" s="41">
        <f>IF($B9153="","",MIN(INDEX(Bemenet!$F$2:$F$301,$M9153),INDEX(Szabalyok!$B:$B,$N9153)))</f>
        <v/>
      </c>
      <c r="D9153" s="5">
        <f>IF(AND($B9153&lt;&gt;"",$C9153&lt;&gt;"",$B9153&lt;=$C9153),INDEX(Bemenet!$G$2:$G$301,$M9153),"")</f>
        <v/>
      </c>
      <c r="E9153" s="6">
        <f>IF(AND($B9153&lt;&gt;"",$C9153&lt;&gt;"",$B9153&lt;=$C9153),INDEX(Bemenet!$D$2:$D$301,$M9153),"")</f>
        <v/>
      </c>
      <c r="F9153" s="5">
        <f>IF(AND($B9153&lt;&gt;"",$C9153&lt;&gt;"",$B9153&lt;=$C9153),$C9153-$B9153+1,"")</f>
        <v/>
      </c>
      <c r="G9153" s="5">
        <f>IF($F9153="","",$F9153*$D9153)</f>
        <v/>
      </c>
      <c r="H9153" s="42">
        <f>IF($G9153="","",$O9153)</f>
        <v/>
      </c>
      <c r="I9153" s="5">
        <f>IF($G9153="","",$G9153*IF($H9153="",$O9153,$H9153)/100)</f>
        <v/>
      </c>
      <c r="J9153" s="5">
        <f>IF(OR($L9153="",NOT(COUNTIFS($L$2:$L9153,$L9153)=1)),"",SUMIFS($G:$G,$L:$L,$L9153))</f>
        <v/>
      </c>
      <c r="K9153" s="5">
        <f>IF(OR($L9153="",NOT(COUNTIFS($L$2:$L9153,$L9153)=1)),"",SUMIFS($I:$I,$L:$L,$L9153))</f>
        <v/>
      </c>
      <c r="L9153" s="6">
        <f>IF($B9153="","",YEAR($B9153))</f>
        <v/>
      </c>
      <c r="M9153" s="6">
        <f>INT((ROW()-2)/39)+1</f>
        <v/>
      </c>
      <c r="N9153" s="6">
        <f>MOD(ROW()-2,39)+2</f>
        <v/>
      </c>
      <c r="O9153" s="42">
        <f>IF(AND($B9153&lt;&gt;"",$C9153&lt;&gt;"",$B9153&lt;=$C9153),INDEX(Szabalyok!$C:$C,$N9153),"")</f>
        <v/>
      </c>
      <c r="P9153">
        <f>IF(D9153="",P9152,P9152+1)</f>
        <v/>
      </c>
    </row>
    <row r="9154">
      <c r="A9154">
        <f>IF(P9154=P9153,0,P9154)</f>
        <v/>
      </c>
      <c r="B9154" s="41">
        <f>IF($M9154&gt;300,"",IF(OR(INDEX(Bemenet!$E$2:$E$301,$M9154)="",INDEX(Bemenet!$F$2:$F$301,$M9154)=""),"",MAX(INDEX(Bemenet!$E$2:$E$301,$M9154),INDEX(Szabalyok!$A:$A,$N9154))))</f>
        <v/>
      </c>
      <c r="C9154" s="41">
        <f>IF($B9154="","",MIN(INDEX(Bemenet!$F$2:$F$301,$M9154),INDEX(Szabalyok!$B:$B,$N9154)))</f>
        <v/>
      </c>
      <c r="D9154" s="5">
        <f>IF(AND($B9154&lt;&gt;"",$C9154&lt;&gt;"",$B9154&lt;=$C9154),INDEX(Bemenet!$G$2:$G$301,$M9154),"")</f>
        <v/>
      </c>
      <c r="E9154" s="6">
        <f>IF(AND($B9154&lt;&gt;"",$C9154&lt;&gt;"",$B9154&lt;=$C9154),INDEX(Bemenet!$D$2:$D$301,$M9154),"")</f>
        <v/>
      </c>
      <c r="F9154" s="5">
        <f>IF(AND($B9154&lt;&gt;"",$C9154&lt;&gt;"",$B9154&lt;=$C9154),$C9154-$B9154+1,"")</f>
        <v/>
      </c>
      <c r="G9154" s="5">
        <f>IF($F9154="","",$F9154*$D9154)</f>
        <v/>
      </c>
      <c r="H9154" s="42">
        <f>IF($G9154="","",$O9154)</f>
        <v/>
      </c>
      <c r="I9154" s="5">
        <f>IF($G9154="","",$G9154*IF($H9154="",$O9154,$H9154)/100)</f>
        <v/>
      </c>
      <c r="J9154" s="5">
        <f>IF(OR($L9154="",NOT(COUNTIFS($L$2:$L9154,$L9154)=1)),"",SUMIFS($G:$G,$L:$L,$L9154))</f>
        <v/>
      </c>
      <c r="K9154" s="5">
        <f>IF(OR($L9154="",NOT(COUNTIFS($L$2:$L9154,$L9154)=1)),"",SUMIFS($I:$I,$L:$L,$L9154))</f>
        <v/>
      </c>
      <c r="L9154" s="6">
        <f>IF($B9154="","",YEAR($B9154))</f>
        <v/>
      </c>
      <c r="M9154" s="6">
        <f>INT((ROW()-2)/39)+1</f>
        <v/>
      </c>
      <c r="N9154" s="6">
        <f>MOD(ROW()-2,39)+2</f>
        <v/>
      </c>
      <c r="O9154" s="42">
        <f>IF(AND($B9154&lt;&gt;"",$C9154&lt;&gt;"",$B9154&lt;=$C9154),INDEX(Szabalyok!$C:$C,$N9154),"")</f>
        <v/>
      </c>
      <c r="P9154">
        <f>IF(D9154="",P9153,P9153+1)</f>
        <v/>
      </c>
    </row>
    <row r="9155">
      <c r="A9155">
        <f>IF(P9155=P9154,0,P9155)</f>
        <v/>
      </c>
      <c r="B9155" s="41">
        <f>IF($M9155&gt;300,"",IF(OR(INDEX(Bemenet!$E$2:$E$301,$M9155)="",INDEX(Bemenet!$F$2:$F$301,$M9155)=""),"",MAX(INDEX(Bemenet!$E$2:$E$301,$M9155),INDEX(Szabalyok!$A:$A,$N9155))))</f>
        <v/>
      </c>
      <c r="C9155" s="41">
        <f>IF($B9155="","",MIN(INDEX(Bemenet!$F$2:$F$301,$M9155),INDEX(Szabalyok!$B:$B,$N9155)))</f>
        <v/>
      </c>
      <c r="D9155" s="5">
        <f>IF(AND($B9155&lt;&gt;"",$C9155&lt;&gt;"",$B9155&lt;=$C9155),INDEX(Bemenet!$G$2:$G$301,$M9155),"")</f>
        <v/>
      </c>
      <c r="E9155" s="6">
        <f>IF(AND($B9155&lt;&gt;"",$C9155&lt;&gt;"",$B9155&lt;=$C9155),INDEX(Bemenet!$D$2:$D$301,$M9155),"")</f>
        <v/>
      </c>
      <c r="F9155" s="5">
        <f>IF(AND($B9155&lt;&gt;"",$C9155&lt;&gt;"",$B9155&lt;=$C9155),$C9155-$B9155+1,"")</f>
        <v/>
      </c>
      <c r="G9155" s="5">
        <f>IF($F9155="","",$F9155*$D9155)</f>
        <v/>
      </c>
      <c r="H9155" s="42">
        <f>IF($G9155="","",$O9155)</f>
        <v/>
      </c>
      <c r="I9155" s="5">
        <f>IF($G9155="","",$G9155*IF($H9155="",$O9155,$H9155)/100)</f>
        <v/>
      </c>
      <c r="J9155" s="5">
        <f>IF(OR($L9155="",NOT(COUNTIFS($L$2:$L9155,$L9155)=1)),"",SUMIFS($G:$G,$L:$L,$L9155))</f>
        <v/>
      </c>
      <c r="K9155" s="5">
        <f>IF(OR($L9155="",NOT(COUNTIFS($L$2:$L9155,$L9155)=1)),"",SUMIFS($I:$I,$L:$L,$L9155))</f>
        <v/>
      </c>
      <c r="L9155" s="6">
        <f>IF($B9155="","",YEAR($B9155))</f>
        <v/>
      </c>
      <c r="M9155" s="6">
        <f>INT((ROW()-2)/39)+1</f>
        <v/>
      </c>
      <c r="N9155" s="6">
        <f>MOD(ROW()-2,39)+2</f>
        <v/>
      </c>
      <c r="O9155" s="42">
        <f>IF(AND($B9155&lt;&gt;"",$C9155&lt;&gt;"",$B9155&lt;=$C9155),INDEX(Szabalyok!$C:$C,$N9155),"")</f>
        <v/>
      </c>
      <c r="P9155">
        <f>IF(D9155="",P9154,P9154+1)</f>
        <v/>
      </c>
    </row>
    <row r="9156">
      <c r="A9156">
        <f>IF(P9156=P9155,0,P9156)</f>
        <v/>
      </c>
      <c r="B9156" s="41">
        <f>IF($M9156&gt;300,"",IF(OR(INDEX(Bemenet!$E$2:$E$301,$M9156)="",INDEX(Bemenet!$F$2:$F$301,$M9156)=""),"",MAX(INDEX(Bemenet!$E$2:$E$301,$M9156),INDEX(Szabalyok!$A:$A,$N9156))))</f>
        <v/>
      </c>
      <c r="C9156" s="41">
        <f>IF($B9156="","",MIN(INDEX(Bemenet!$F$2:$F$301,$M9156),INDEX(Szabalyok!$B:$B,$N9156)))</f>
        <v/>
      </c>
      <c r="D9156" s="5">
        <f>IF(AND($B9156&lt;&gt;"",$C9156&lt;&gt;"",$B9156&lt;=$C9156),INDEX(Bemenet!$G$2:$G$301,$M9156),"")</f>
        <v/>
      </c>
      <c r="E9156" s="6">
        <f>IF(AND($B9156&lt;&gt;"",$C9156&lt;&gt;"",$B9156&lt;=$C9156),INDEX(Bemenet!$D$2:$D$301,$M9156),"")</f>
        <v/>
      </c>
      <c r="F9156" s="5">
        <f>IF(AND($B9156&lt;&gt;"",$C9156&lt;&gt;"",$B9156&lt;=$C9156),$C9156-$B9156+1,"")</f>
        <v/>
      </c>
      <c r="G9156" s="5">
        <f>IF($F9156="","",$F9156*$D9156)</f>
        <v/>
      </c>
      <c r="H9156" s="42">
        <f>IF($G9156="","",$O9156)</f>
        <v/>
      </c>
      <c r="I9156" s="5">
        <f>IF($G9156="","",$G9156*IF($H9156="",$O9156,$H9156)/100)</f>
        <v/>
      </c>
      <c r="J9156" s="5">
        <f>IF(OR($L9156="",NOT(COUNTIFS($L$2:$L9156,$L9156)=1)),"",SUMIFS($G:$G,$L:$L,$L9156))</f>
        <v/>
      </c>
      <c r="K9156" s="5">
        <f>IF(OR($L9156="",NOT(COUNTIFS($L$2:$L9156,$L9156)=1)),"",SUMIFS($I:$I,$L:$L,$L9156))</f>
        <v/>
      </c>
      <c r="L9156" s="6">
        <f>IF($B9156="","",YEAR($B9156))</f>
        <v/>
      </c>
      <c r="M9156" s="6">
        <f>INT((ROW()-2)/39)+1</f>
        <v/>
      </c>
      <c r="N9156" s="6">
        <f>MOD(ROW()-2,39)+2</f>
        <v/>
      </c>
      <c r="O9156" s="42">
        <f>IF(AND($B9156&lt;&gt;"",$C9156&lt;&gt;"",$B9156&lt;=$C9156),INDEX(Szabalyok!$C:$C,$N9156),"")</f>
        <v/>
      </c>
      <c r="P9156">
        <f>IF(D9156="",P9155,P9155+1)</f>
        <v/>
      </c>
    </row>
    <row r="9157">
      <c r="A9157">
        <f>IF(P9157=P9156,0,P9157)</f>
        <v/>
      </c>
      <c r="B9157" s="41">
        <f>IF($M9157&gt;300,"",IF(OR(INDEX(Bemenet!$E$2:$E$301,$M9157)="",INDEX(Bemenet!$F$2:$F$301,$M9157)=""),"",MAX(INDEX(Bemenet!$E$2:$E$301,$M9157),INDEX(Szabalyok!$A:$A,$N9157))))</f>
        <v/>
      </c>
      <c r="C9157" s="41">
        <f>IF($B9157="","",MIN(INDEX(Bemenet!$F$2:$F$301,$M9157),INDEX(Szabalyok!$B:$B,$N9157)))</f>
        <v/>
      </c>
      <c r="D9157" s="5">
        <f>IF(AND($B9157&lt;&gt;"",$C9157&lt;&gt;"",$B9157&lt;=$C9157),INDEX(Bemenet!$G$2:$G$301,$M9157),"")</f>
        <v/>
      </c>
      <c r="E9157" s="6">
        <f>IF(AND($B9157&lt;&gt;"",$C9157&lt;&gt;"",$B9157&lt;=$C9157),INDEX(Bemenet!$D$2:$D$301,$M9157),"")</f>
        <v/>
      </c>
      <c r="F9157" s="5">
        <f>IF(AND($B9157&lt;&gt;"",$C9157&lt;&gt;"",$B9157&lt;=$C9157),$C9157-$B9157+1,"")</f>
        <v/>
      </c>
      <c r="G9157" s="5">
        <f>IF($F9157="","",$F9157*$D9157)</f>
        <v/>
      </c>
      <c r="H9157" s="42">
        <f>IF($G9157="","",$O9157)</f>
        <v/>
      </c>
      <c r="I9157" s="5">
        <f>IF($G9157="","",$G9157*IF($H9157="",$O9157,$H9157)/100)</f>
        <v/>
      </c>
      <c r="J9157" s="5">
        <f>IF(OR($L9157="",NOT(COUNTIFS($L$2:$L9157,$L9157)=1)),"",SUMIFS($G:$G,$L:$L,$L9157))</f>
        <v/>
      </c>
      <c r="K9157" s="5">
        <f>IF(OR($L9157="",NOT(COUNTIFS($L$2:$L9157,$L9157)=1)),"",SUMIFS($I:$I,$L:$L,$L9157))</f>
        <v/>
      </c>
      <c r="L9157" s="6">
        <f>IF($B9157="","",YEAR($B9157))</f>
        <v/>
      </c>
      <c r="M9157" s="6">
        <f>INT((ROW()-2)/39)+1</f>
        <v/>
      </c>
      <c r="N9157" s="6">
        <f>MOD(ROW()-2,39)+2</f>
        <v/>
      </c>
      <c r="O9157" s="42">
        <f>IF(AND($B9157&lt;&gt;"",$C9157&lt;&gt;"",$B9157&lt;=$C9157),INDEX(Szabalyok!$C:$C,$N9157),"")</f>
        <v/>
      </c>
      <c r="P9157">
        <f>IF(D9157="",P9156,P9156+1)</f>
        <v/>
      </c>
    </row>
    <row r="9158">
      <c r="A9158">
        <f>IF(P9158=P9157,0,P9158)</f>
        <v/>
      </c>
      <c r="B9158" s="41">
        <f>IF($M9158&gt;300,"",IF(OR(INDEX(Bemenet!$E$2:$E$301,$M9158)="",INDEX(Bemenet!$F$2:$F$301,$M9158)=""),"",MAX(INDEX(Bemenet!$E$2:$E$301,$M9158),INDEX(Szabalyok!$A:$A,$N9158))))</f>
        <v/>
      </c>
      <c r="C9158" s="41">
        <f>IF($B9158="","",MIN(INDEX(Bemenet!$F$2:$F$301,$M9158),INDEX(Szabalyok!$B:$B,$N9158)))</f>
        <v/>
      </c>
      <c r="D9158" s="5">
        <f>IF(AND($B9158&lt;&gt;"",$C9158&lt;&gt;"",$B9158&lt;=$C9158),INDEX(Bemenet!$G$2:$G$301,$M9158),"")</f>
        <v/>
      </c>
      <c r="E9158" s="6">
        <f>IF(AND($B9158&lt;&gt;"",$C9158&lt;&gt;"",$B9158&lt;=$C9158),INDEX(Bemenet!$D$2:$D$301,$M9158),"")</f>
        <v/>
      </c>
      <c r="F9158" s="5">
        <f>IF(AND($B9158&lt;&gt;"",$C9158&lt;&gt;"",$B9158&lt;=$C9158),$C9158-$B9158+1,"")</f>
        <v/>
      </c>
      <c r="G9158" s="5">
        <f>IF($F9158="","",$F9158*$D9158)</f>
        <v/>
      </c>
      <c r="H9158" s="42">
        <f>IF($G9158="","",$O9158)</f>
        <v/>
      </c>
      <c r="I9158" s="5">
        <f>IF($G9158="","",$G9158*IF($H9158="",$O9158,$H9158)/100)</f>
        <v/>
      </c>
      <c r="J9158" s="5">
        <f>IF(OR($L9158="",NOT(COUNTIFS($L$2:$L9158,$L9158)=1)),"",SUMIFS($G:$G,$L:$L,$L9158))</f>
        <v/>
      </c>
      <c r="K9158" s="5">
        <f>IF(OR($L9158="",NOT(COUNTIFS($L$2:$L9158,$L9158)=1)),"",SUMIFS($I:$I,$L:$L,$L9158))</f>
        <v/>
      </c>
      <c r="L9158" s="6">
        <f>IF($B9158="","",YEAR($B9158))</f>
        <v/>
      </c>
      <c r="M9158" s="6">
        <f>INT((ROW()-2)/39)+1</f>
        <v/>
      </c>
      <c r="N9158" s="6">
        <f>MOD(ROW()-2,39)+2</f>
        <v/>
      </c>
      <c r="O9158" s="42">
        <f>IF(AND($B9158&lt;&gt;"",$C9158&lt;&gt;"",$B9158&lt;=$C9158),INDEX(Szabalyok!$C:$C,$N9158),"")</f>
        <v/>
      </c>
      <c r="P9158">
        <f>IF(D9158="",P9157,P9157+1)</f>
        <v/>
      </c>
    </row>
    <row r="9159">
      <c r="A9159">
        <f>IF(P9159=P9158,0,P9159)</f>
        <v/>
      </c>
      <c r="B9159" s="41">
        <f>IF($M9159&gt;300,"",IF(OR(INDEX(Bemenet!$E$2:$E$301,$M9159)="",INDEX(Bemenet!$F$2:$F$301,$M9159)=""),"",MAX(INDEX(Bemenet!$E$2:$E$301,$M9159),INDEX(Szabalyok!$A:$A,$N9159))))</f>
        <v/>
      </c>
      <c r="C9159" s="41">
        <f>IF($B9159="","",MIN(INDEX(Bemenet!$F$2:$F$301,$M9159),INDEX(Szabalyok!$B:$B,$N9159)))</f>
        <v/>
      </c>
      <c r="D9159" s="5">
        <f>IF(AND($B9159&lt;&gt;"",$C9159&lt;&gt;"",$B9159&lt;=$C9159),INDEX(Bemenet!$G$2:$G$301,$M9159),"")</f>
        <v/>
      </c>
      <c r="E9159" s="6">
        <f>IF(AND($B9159&lt;&gt;"",$C9159&lt;&gt;"",$B9159&lt;=$C9159),INDEX(Bemenet!$D$2:$D$301,$M9159),"")</f>
        <v/>
      </c>
      <c r="F9159" s="5">
        <f>IF(AND($B9159&lt;&gt;"",$C9159&lt;&gt;"",$B9159&lt;=$C9159),$C9159-$B9159+1,"")</f>
        <v/>
      </c>
      <c r="G9159" s="5">
        <f>IF($F9159="","",$F9159*$D9159)</f>
        <v/>
      </c>
      <c r="H9159" s="42">
        <f>IF($G9159="","",$O9159)</f>
        <v/>
      </c>
      <c r="I9159" s="5">
        <f>IF($G9159="","",$G9159*IF($H9159="",$O9159,$H9159)/100)</f>
        <v/>
      </c>
      <c r="J9159" s="5">
        <f>IF(OR($L9159="",NOT(COUNTIFS($L$2:$L9159,$L9159)=1)),"",SUMIFS($G:$G,$L:$L,$L9159))</f>
        <v/>
      </c>
      <c r="K9159" s="5">
        <f>IF(OR($L9159="",NOT(COUNTIFS($L$2:$L9159,$L9159)=1)),"",SUMIFS($I:$I,$L:$L,$L9159))</f>
        <v/>
      </c>
      <c r="L9159" s="6">
        <f>IF($B9159="","",YEAR($B9159))</f>
        <v/>
      </c>
      <c r="M9159" s="6">
        <f>INT((ROW()-2)/39)+1</f>
        <v/>
      </c>
      <c r="N9159" s="6">
        <f>MOD(ROW()-2,39)+2</f>
        <v/>
      </c>
      <c r="O9159" s="42">
        <f>IF(AND($B9159&lt;&gt;"",$C9159&lt;&gt;"",$B9159&lt;=$C9159),INDEX(Szabalyok!$C:$C,$N9159),"")</f>
        <v/>
      </c>
      <c r="P9159">
        <f>IF(D9159="",P9158,P9158+1)</f>
        <v/>
      </c>
    </row>
    <row r="9160">
      <c r="A9160">
        <f>IF(P9160=P9159,0,P9160)</f>
        <v/>
      </c>
      <c r="B9160" s="41">
        <f>IF($M9160&gt;300,"",IF(OR(INDEX(Bemenet!$E$2:$E$301,$M9160)="",INDEX(Bemenet!$F$2:$F$301,$M9160)=""),"",MAX(INDEX(Bemenet!$E$2:$E$301,$M9160),INDEX(Szabalyok!$A:$A,$N9160))))</f>
        <v/>
      </c>
      <c r="C9160" s="41">
        <f>IF($B9160="","",MIN(INDEX(Bemenet!$F$2:$F$301,$M9160),INDEX(Szabalyok!$B:$B,$N9160)))</f>
        <v/>
      </c>
      <c r="D9160" s="5">
        <f>IF(AND($B9160&lt;&gt;"",$C9160&lt;&gt;"",$B9160&lt;=$C9160),INDEX(Bemenet!$G$2:$G$301,$M9160),"")</f>
        <v/>
      </c>
      <c r="E9160" s="6">
        <f>IF(AND($B9160&lt;&gt;"",$C9160&lt;&gt;"",$B9160&lt;=$C9160),INDEX(Bemenet!$D$2:$D$301,$M9160),"")</f>
        <v/>
      </c>
      <c r="F9160" s="5">
        <f>IF(AND($B9160&lt;&gt;"",$C9160&lt;&gt;"",$B9160&lt;=$C9160),$C9160-$B9160+1,"")</f>
        <v/>
      </c>
      <c r="G9160" s="5">
        <f>IF($F9160="","",$F9160*$D9160)</f>
        <v/>
      </c>
      <c r="H9160" s="42">
        <f>IF($G9160="","",$O9160)</f>
        <v/>
      </c>
      <c r="I9160" s="5">
        <f>IF($G9160="","",$G9160*IF($H9160="",$O9160,$H9160)/100)</f>
        <v/>
      </c>
      <c r="J9160" s="5">
        <f>IF(OR($L9160="",NOT(COUNTIFS($L$2:$L9160,$L9160)=1)),"",SUMIFS($G:$G,$L:$L,$L9160))</f>
        <v/>
      </c>
      <c r="K9160" s="5">
        <f>IF(OR($L9160="",NOT(COUNTIFS($L$2:$L9160,$L9160)=1)),"",SUMIFS($I:$I,$L:$L,$L9160))</f>
        <v/>
      </c>
      <c r="L9160" s="6">
        <f>IF($B9160="","",YEAR($B9160))</f>
        <v/>
      </c>
      <c r="M9160" s="6">
        <f>INT((ROW()-2)/39)+1</f>
        <v/>
      </c>
      <c r="N9160" s="6">
        <f>MOD(ROW()-2,39)+2</f>
        <v/>
      </c>
      <c r="O9160" s="42">
        <f>IF(AND($B9160&lt;&gt;"",$C9160&lt;&gt;"",$B9160&lt;=$C9160),INDEX(Szabalyok!$C:$C,$N9160),"")</f>
        <v/>
      </c>
      <c r="P9160">
        <f>IF(D9160="",P9159,P9159+1)</f>
        <v/>
      </c>
    </row>
    <row r="9161">
      <c r="A9161">
        <f>IF(P9161=P9160,0,P9161)</f>
        <v/>
      </c>
      <c r="B9161" s="41">
        <f>IF($M9161&gt;300,"",IF(OR(INDEX(Bemenet!$E$2:$E$301,$M9161)="",INDEX(Bemenet!$F$2:$F$301,$M9161)=""),"",MAX(INDEX(Bemenet!$E$2:$E$301,$M9161),INDEX(Szabalyok!$A:$A,$N9161))))</f>
        <v/>
      </c>
      <c r="C9161" s="41">
        <f>IF($B9161="","",MIN(INDEX(Bemenet!$F$2:$F$301,$M9161),INDEX(Szabalyok!$B:$B,$N9161)))</f>
        <v/>
      </c>
      <c r="D9161" s="5">
        <f>IF(AND($B9161&lt;&gt;"",$C9161&lt;&gt;"",$B9161&lt;=$C9161),INDEX(Bemenet!$G$2:$G$301,$M9161),"")</f>
        <v/>
      </c>
      <c r="E9161" s="6">
        <f>IF(AND($B9161&lt;&gt;"",$C9161&lt;&gt;"",$B9161&lt;=$C9161),INDEX(Bemenet!$D$2:$D$301,$M9161),"")</f>
        <v/>
      </c>
      <c r="F9161" s="5">
        <f>IF(AND($B9161&lt;&gt;"",$C9161&lt;&gt;"",$B9161&lt;=$C9161),$C9161-$B9161+1,"")</f>
        <v/>
      </c>
      <c r="G9161" s="5">
        <f>IF($F9161="","",$F9161*$D9161)</f>
        <v/>
      </c>
      <c r="H9161" s="42">
        <f>IF($G9161="","",$O9161)</f>
        <v/>
      </c>
      <c r="I9161" s="5">
        <f>IF($G9161="","",$G9161*IF($H9161="",$O9161,$H9161)/100)</f>
        <v/>
      </c>
      <c r="J9161" s="5">
        <f>IF(OR($L9161="",NOT(COUNTIFS($L$2:$L9161,$L9161)=1)),"",SUMIFS($G:$G,$L:$L,$L9161))</f>
        <v/>
      </c>
      <c r="K9161" s="5">
        <f>IF(OR($L9161="",NOT(COUNTIFS($L$2:$L9161,$L9161)=1)),"",SUMIFS($I:$I,$L:$L,$L9161))</f>
        <v/>
      </c>
      <c r="L9161" s="6">
        <f>IF($B9161="","",YEAR($B9161))</f>
        <v/>
      </c>
      <c r="M9161" s="6">
        <f>INT((ROW()-2)/39)+1</f>
        <v/>
      </c>
      <c r="N9161" s="6">
        <f>MOD(ROW()-2,39)+2</f>
        <v/>
      </c>
      <c r="O9161" s="42">
        <f>IF(AND($B9161&lt;&gt;"",$C9161&lt;&gt;"",$B9161&lt;=$C9161),INDEX(Szabalyok!$C:$C,$N9161),"")</f>
        <v/>
      </c>
      <c r="P9161">
        <f>IF(D9161="",P9160,P9160+1)</f>
        <v/>
      </c>
    </row>
    <row r="9162">
      <c r="A9162">
        <f>IF(P9162=P9161,0,P9162)</f>
        <v/>
      </c>
      <c r="B9162" s="41">
        <f>IF($M9162&gt;300,"",IF(OR(INDEX(Bemenet!$E$2:$E$301,$M9162)="",INDEX(Bemenet!$F$2:$F$301,$M9162)=""),"",MAX(INDEX(Bemenet!$E$2:$E$301,$M9162),INDEX(Szabalyok!$A:$A,$N9162))))</f>
        <v/>
      </c>
      <c r="C9162" s="41">
        <f>IF($B9162="","",MIN(INDEX(Bemenet!$F$2:$F$301,$M9162),INDEX(Szabalyok!$B:$B,$N9162)))</f>
        <v/>
      </c>
      <c r="D9162" s="5">
        <f>IF(AND($B9162&lt;&gt;"",$C9162&lt;&gt;"",$B9162&lt;=$C9162),INDEX(Bemenet!$G$2:$G$301,$M9162),"")</f>
        <v/>
      </c>
      <c r="E9162" s="6">
        <f>IF(AND($B9162&lt;&gt;"",$C9162&lt;&gt;"",$B9162&lt;=$C9162),INDEX(Bemenet!$D$2:$D$301,$M9162),"")</f>
        <v/>
      </c>
      <c r="F9162" s="5">
        <f>IF(AND($B9162&lt;&gt;"",$C9162&lt;&gt;"",$B9162&lt;=$C9162),$C9162-$B9162+1,"")</f>
        <v/>
      </c>
      <c r="G9162" s="5">
        <f>IF($F9162="","",$F9162*$D9162)</f>
        <v/>
      </c>
      <c r="H9162" s="42">
        <f>IF($G9162="","",$O9162)</f>
        <v/>
      </c>
      <c r="I9162" s="5">
        <f>IF($G9162="","",$G9162*IF($H9162="",$O9162,$H9162)/100)</f>
        <v/>
      </c>
      <c r="J9162" s="5">
        <f>IF(OR($L9162="",NOT(COUNTIFS($L$2:$L9162,$L9162)=1)),"",SUMIFS($G:$G,$L:$L,$L9162))</f>
        <v/>
      </c>
      <c r="K9162" s="5">
        <f>IF(OR($L9162="",NOT(COUNTIFS($L$2:$L9162,$L9162)=1)),"",SUMIFS($I:$I,$L:$L,$L9162))</f>
        <v/>
      </c>
      <c r="L9162" s="6">
        <f>IF($B9162="","",YEAR($B9162))</f>
        <v/>
      </c>
      <c r="M9162" s="6">
        <f>INT((ROW()-2)/39)+1</f>
        <v/>
      </c>
      <c r="N9162" s="6">
        <f>MOD(ROW()-2,39)+2</f>
        <v/>
      </c>
      <c r="O9162" s="42">
        <f>IF(AND($B9162&lt;&gt;"",$C9162&lt;&gt;"",$B9162&lt;=$C9162),INDEX(Szabalyok!$C:$C,$N9162),"")</f>
        <v/>
      </c>
      <c r="P9162">
        <f>IF(D9162="",P9161,P9161+1)</f>
        <v/>
      </c>
    </row>
    <row r="9163">
      <c r="A9163">
        <f>IF(P9163=P9162,0,P9163)</f>
        <v/>
      </c>
      <c r="B9163" s="41">
        <f>IF($M9163&gt;300,"",IF(OR(INDEX(Bemenet!$E$2:$E$301,$M9163)="",INDEX(Bemenet!$F$2:$F$301,$M9163)=""),"",MAX(INDEX(Bemenet!$E$2:$E$301,$M9163),INDEX(Szabalyok!$A:$A,$N9163))))</f>
        <v/>
      </c>
      <c r="C9163" s="41">
        <f>IF($B9163="","",MIN(INDEX(Bemenet!$F$2:$F$301,$M9163),INDEX(Szabalyok!$B:$B,$N9163)))</f>
        <v/>
      </c>
      <c r="D9163" s="5">
        <f>IF(AND($B9163&lt;&gt;"",$C9163&lt;&gt;"",$B9163&lt;=$C9163),INDEX(Bemenet!$G$2:$G$301,$M9163),"")</f>
        <v/>
      </c>
      <c r="E9163" s="6">
        <f>IF(AND($B9163&lt;&gt;"",$C9163&lt;&gt;"",$B9163&lt;=$C9163),INDEX(Bemenet!$D$2:$D$301,$M9163),"")</f>
        <v/>
      </c>
      <c r="F9163" s="5">
        <f>IF(AND($B9163&lt;&gt;"",$C9163&lt;&gt;"",$B9163&lt;=$C9163),$C9163-$B9163+1,"")</f>
        <v/>
      </c>
      <c r="G9163" s="5">
        <f>IF($F9163="","",$F9163*$D9163)</f>
        <v/>
      </c>
      <c r="H9163" s="42">
        <f>IF($G9163="","",$O9163)</f>
        <v/>
      </c>
      <c r="I9163" s="5">
        <f>IF($G9163="","",$G9163*IF($H9163="",$O9163,$H9163)/100)</f>
        <v/>
      </c>
      <c r="J9163" s="5">
        <f>IF(OR($L9163="",NOT(COUNTIFS($L$2:$L9163,$L9163)=1)),"",SUMIFS($G:$G,$L:$L,$L9163))</f>
        <v/>
      </c>
      <c r="K9163" s="5">
        <f>IF(OR($L9163="",NOT(COUNTIFS($L$2:$L9163,$L9163)=1)),"",SUMIFS($I:$I,$L:$L,$L9163))</f>
        <v/>
      </c>
      <c r="L9163" s="6">
        <f>IF($B9163="","",YEAR($B9163))</f>
        <v/>
      </c>
      <c r="M9163" s="6">
        <f>INT((ROW()-2)/39)+1</f>
        <v/>
      </c>
      <c r="N9163" s="6">
        <f>MOD(ROW()-2,39)+2</f>
        <v/>
      </c>
      <c r="O9163" s="42">
        <f>IF(AND($B9163&lt;&gt;"",$C9163&lt;&gt;"",$B9163&lt;=$C9163),INDEX(Szabalyok!$C:$C,$N9163),"")</f>
        <v/>
      </c>
      <c r="P9163">
        <f>IF(D9163="",P9162,P9162+1)</f>
        <v/>
      </c>
    </row>
    <row r="9164">
      <c r="A9164">
        <f>IF(P9164=P9163,0,P9164)</f>
        <v/>
      </c>
      <c r="B9164" s="41">
        <f>IF($M9164&gt;300,"",IF(OR(INDEX(Bemenet!$E$2:$E$301,$M9164)="",INDEX(Bemenet!$F$2:$F$301,$M9164)=""),"",MAX(INDEX(Bemenet!$E$2:$E$301,$M9164),INDEX(Szabalyok!$A:$A,$N9164))))</f>
        <v/>
      </c>
      <c r="C9164" s="41">
        <f>IF($B9164="","",MIN(INDEX(Bemenet!$F$2:$F$301,$M9164),INDEX(Szabalyok!$B:$B,$N9164)))</f>
        <v/>
      </c>
      <c r="D9164" s="5">
        <f>IF(AND($B9164&lt;&gt;"",$C9164&lt;&gt;"",$B9164&lt;=$C9164),INDEX(Bemenet!$G$2:$G$301,$M9164),"")</f>
        <v/>
      </c>
      <c r="E9164" s="6">
        <f>IF(AND($B9164&lt;&gt;"",$C9164&lt;&gt;"",$B9164&lt;=$C9164),INDEX(Bemenet!$D$2:$D$301,$M9164),"")</f>
        <v/>
      </c>
      <c r="F9164" s="5">
        <f>IF(AND($B9164&lt;&gt;"",$C9164&lt;&gt;"",$B9164&lt;=$C9164),$C9164-$B9164+1,"")</f>
        <v/>
      </c>
      <c r="G9164" s="5">
        <f>IF($F9164="","",$F9164*$D9164)</f>
        <v/>
      </c>
      <c r="H9164" s="42">
        <f>IF($G9164="","",$O9164)</f>
        <v/>
      </c>
      <c r="I9164" s="5">
        <f>IF($G9164="","",$G9164*IF($H9164="",$O9164,$H9164)/100)</f>
        <v/>
      </c>
      <c r="J9164" s="5">
        <f>IF(OR($L9164="",NOT(COUNTIFS($L$2:$L9164,$L9164)=1)),"",SUMIFS($G:$G,$L:$L,$L9164))</f>
        <v/>
      </c>
      <c r="K9164" s="5">
        <f>IF(OR($L9164="",NOT(COUNTIFS($L$2:$L9164,$L9164)=1)),"",SUMIFS($I:$I,$L:$L,$L9164))</f>
        <v/>
      </c>
      <c r="L9164" s="6">
        <f>IF($B9164="","",YEAR($B9164))</f>
        <v/>
      </c>
      <c r="M9164" s="6">
        <f>INT((ROW()-2)/39)+1</f>
        <v/>
      </c>
      <c r="N9164" s="6">
        <f>MOD(ROW()-2,39)+2</f>
        <v/>
      </c>
      <c r="O9164" s="42">
        <f>IF(AND($B9164&lt;&gt;"",$C9164&lt;&gt;"",$B9164&lt;=$C9164),INDEX(Szabalyok!$C:$C,$N9164),"")</f>
        <v/>
      </c>
      <c r="P9164">
        <f>IF(D9164="",P9163,P9163+1)</f>
        <v/>
      </c>
    </row>
    <row r="9165">
      <c r="A9165">
        <f>IF(P9165=P9164,0,P9165)</f>
        <v/>
      </c>
      <c r="B9165" s="41">
        <f>IF($M9165&gt;300,"",IF(OR(INDEX(Bemenet!$E$2:$E$301,$M9165)="",INDEX(Bemenet!$F$2:$F$301,$M9165)=""),"",MAX(INDEX(Bemenet!$E$2:$E$301,$M9165),INDEX(Szabalyok!$A:$A,$N9165))))</f>
        <v/>
      </c>
      <c r="C9165" s="41">
        <f>IF($B9165="","",MIN(INDEX(Bemenet!$F$2:$F$301,$M9165),INDEX(Szabalyok!$B:$B,$N9165)))</f>
        <v/>
      </c>
      <c r="D9165" s="5">
        <f>IF(AND($B9165&lt;&gt;"",$C9165&lt;&gt;"",$B9165&lt;=$C9165),INDEX(Bemenet!$G$2:$G$301,$M9165),"")</f>
        <v/>
      </c>
      <c r="E9165" s="6">
        <f>IF(AND($B9165&lt;&gt;"",$C9165&lt;&gt;"",$B9165&lt;=$C9165),INDEX(Bemenet!$D$2:$D$301,$M9165),"")</f>
        <v/>
      </c>
      <c r="F9165" s="5">
        <f>IF(AND($B9165&lt;&gt;"",$C9165&lt;&gt;"",$B9165&lt;=$C9165),$C9165-$B9165+1,"")</f>
        <v/>
      </c>
      <c r="G9165" s="5">
        <f>IF($F9165="","",$F9165*$D9165)</f>
        <v/>
      </c>
      <c r="H9165" s="42">
        <f>IF($G9165="","",$O9165)</f>
        <v/>
      </c>
      <c r="I9165" s="5">
        <f>IF($G9165="","",$G9165*IF($H9165="",$O9165,$H9165)/100)</f>
        <v/>
      </c>
      <c r="J9165" s="5">
        <f>IF(OR($L9165="",NOT(COUNTIFS($L$2:$L9165,$L9165)=1)),"",SUMIFS($G:$G,$L:$L,$L9165))</f>
        <v/>
      </c>
      <c r="K9165" s="5">
        <f>IF(OR($L9165="",NOT(COUNTIFS($L$2:$L9165,$L9165)=1)),"",SUMIFS($I:$I,$L:$L,$L9165))</f>
        <v/>
      </c>
      <c r="L9165" s="6">
        <f>IF($B9165="","",YEAR($B9165))</f>
        <v/>
      </c>
      <c r="M9165" s="6">
        <f>INT((ROW()-2)/39)+1</f>
        <v/>
      </c>
      <c r="N9165" s="6">
        <f>MOD(ROW()-2,39)+2</f>
        <v/>
      </c>
      <c r="O9165" s="42">
        <f>IF(AND($B9165&lt;&gt;"",$C9165&lt;&gt;"",$B9165&lt;=$C9165),INDEX(Szabalyok!$C:$C,$N9165),"")</f>
        <v/>
      </c>
      <c r="P9165">
        <f>IF(D9165="",P9164,P9164+1)</f>
        <v/>
      </c>
    </row>
    <row r="9166">
      <c r="A9166">
        <f>IF(P9166=P9165,0,P9166)</f>
        <v/>
      </c>
      <c r="B9166" s="41">
        <f>IF($M9166&gt;300,"",IF(OR(INDEX(Bemenet!$E$2:$E$301,$M9166)="",INDEX(Bemenet!$F$2:$F$301,$M9166)=""),"",MAX(INDEX(Bemenet!$E$2:$E$301,$M9166),INDEX(Szabalyok!$A:$A,$N9166))))</f>
        <v/>
      </c>
      <c r="C9166" s="41">
        <f>IF($B9166="","",MIN(INDEX(Bemenet!$F$2:$F$301,$M9166),INDEX(Szabalyok!$B:$B,$N9166)))</f>
        <v/>
      </c>
      <c r="D9166" s="5">
        <f>IF(AND($B9166&lt;&gt;"",$C9166&lt;&gt;"",$B9166&lt;=$C9166),INDEX(Bemenet!$G$2:$G$301,$M9166),"")</f>
        <v/>
      </c>
      <c r="E9166" s="6">
        <f>IF(AND($B9166&lt;&gt;"",$C9166&lt;&gt;"",$B9166&lt;=$C9166),INDEX(Bemenet!$D$2:$D$301,$M9166),"")</f>
        <v/>
      </c>
      <c r="F9166" s="5">
        <f>IF(AND($B9166&lt;&gt;"",$C9166&lt;&gt;"",$B9166&lt;=$C9166),$C9166-$B9166+1,"")</f>
        <v/>
      </c>
      <c r="G9166" s="5">
        <f>IF($F9166="","",$F9166*$D9166)</f>
        <v/>
      </c>
      <c r="H9166" s="42">
        <f>IF($G9166="","",$O9166)</f>
        <v/>
      </c>
      <c r="I9166" s="5">
        <f>IF($G9166="","",$G9166*IF($H9166="",$O9166,$H9166)/100)</f>
        <v/>
      </c>
      <c r="J9166" s="5">
        <f>IF(OR($L9166="",NOT(COUNTIFS($L$2:$L9166,$L9166)=1)),"",SUMIFS($G:$G,$L:$L,$L9166))</f>
        <v/>
      </c>
      <c r="K9166" s="5">
        <f>IF(OR($L9166="",NOT(COUNTIFS($L$2:$L9166,$L9166)=1)),"",SUMIFS($I:$I,$L:$L,$L9166))</f>
        <v/>
      </c>
      <c r="L9166" s="6">
        <f>IF($B9166="","",YEAR($B9166))</f>
        <v/>
      </c>
      <c r="M9166" s="6">
        <f>INT((ROW()-2)/39)+1</f>
        <v/>
      </c>
      <c r="N9166" s="6">
        <f>MOD(ROW()-2,39)+2</f>
        <v/>
      </c>
      <c r="O9166" s="42">
        <f>IF(AND($B9166&lt;&gt;"",$C9166&lt;&gt;"",$B9166&lt;=$C9166),INDEX(Szabalyok!$C:$C,$N9166),"")</f>
        <v/>
      </c>
      <c r="P9166">
        <f>IF(D9166="",P9165,P9165+1)</f>
        <v/>
      </c>
    </row>
    <row r="9167">
      <c r="A9167">
        <f>IF(P9167=P9166,0,P9167)</f>
        <v/>
      </c>
      <c r="B9167" s="41">
        <f>IF($M9167&gt;300,"",IF(OR(INDEX(Bemenet!$E$2:$E$301,$M9167)="",INDEX(Bemenet!$F$2:$F$301,$M9167)=""),"",MAX(INDEX(Bemenet!$E$2:$E$301,$M9167),INDEX(Szabalyok!$A:$A,$N9167))))</f>
        <v/>
      </c>
      <c r="C9167" s="41">
        <f>IF($B9167="","",MIN(INDEX(Bemenet!$F$2:$F$301,$M9167),INDEX(Szabalyok!$B:$B,$N9167)))</f>
        <v/>
      </c>
      <c r="D9167" s="5">
        <f>IF(AND($B9167&lt;&gt;"",$C9167&lt;&gt;"",$B9167&lt;=$C9167),INDEX(Bemenet!$G$2:$G$301,$M9167),"")</f>
        <v/>
      </c>
      <c r="E9167" s="6">
        <f>IF(AND($B9167&lt;&gt;"",$C9167&lt;&gt;"",$B9167&lt;=$C9167),INDEX(Bemenet!$D$2:$D$301,$M9167),"")</f>
        <v/>
      </c>
      <c r="F9167" s="5">
        <f>IF(AND($B9167&lt;&gt;"",$C9167&lt;&gt;"",$B9167&lt;=$C9167),$C9167-$B9167+1,"")</f>
        <v/>
      </c>
      <c r="G9167" s="5">
        <f>IF($F9167="","",$F9167*$D9167)</f>
        <v/>
      </c>
      <c r="H9167" s="42">
        <f>IF($G9167="","",$O9167)</f>
        <v/>
      </c>
      <c r="I9167" s="5">
        <f>IF($G9167="","",$G9167*IF($H9167="",$O9167,$H9167)/100)</f>
        <v/>
      </c>
      <c r="J9167" s="5">
        <f>IF(OR($L9167="",NOT(COUNTIFS($L$2:$L9167,$L9167)=1)),"",SUMIFS($G:$G,$L:$L,$L9167))</f>
        <v/>
      </c>
      <c r="K9167" s="5">
        <f>IF(OR($L9167="",NOT(COUNTIFS($L$2:$L9167,$L9167)=1)),"",SUMIFS($I:$I,$L:$L,$L9167))</f>
        <v/>
      </c>
      <c r="L9167" s="6">
        <f>IF($B9167="","",YEAR($B9167))</f>
        <v/>
      </c>
      <c r="M9167" s="6">
        <f>INT((ROW()-2)/39)+1</f>
        <v/>
      </c>
      <c r="N9167" s="6">
        <f>MOD(ROW()-2,39)+2</f>
        <v/>
      </c>
      <c r="O9167" s="42">
        <f>IF(AND($B9167&lt;&gt;"",$C9167&lt;&gt;"",$B9167&lt;=$C9167),INDEX(Szabalyok!$C:$C,$N9167),"")</f>
        <v/>
      </c>
      <c r="P9167">
        <f>IF(D9167="",P9166,P9166+1)</f>
        <v/>
      </c>
    </row>
    <row r="9168">
      <c r="A9168">
        <f>IF(P9168=P9167,0,P9168)</f>
        <v/>
      </c>
      <c r="B9168" s="41">
        <f>IF($M9168&gt;300,"",IF(OR(INDEX(Bemenet!$E$2:$E$301,$M9168)="",INDEX(Bemenet!$F$2:$F$301,$M9168)=""),"",MAX(INDEX(Bemenet!$E$2:$E$301,$M9168),INDEX(Szabalyok!$A:$A,$N9168))))</f>
        <v/>
      </c>
      <c r="C9168" s="41">
        <f>IF($B9168="","",MIN(INDEX(Bemenet!$F$2:$F$301,$M9168),INDEX(Szabalyok!$B:$B,$N9168)))</f>
        <v/>
      </c>
      <c r="D9168" s="5">
        <f>IF(AND($B9168&lt;&gt;"",$C9168&lt;&gt;"",$B9168&lt;=$C9168),INDEX(Bemenet!$G$2:$G$301,$M9168),"")</f>
        <v/>
      </c>
      <c r="E9168" s="6">
        <f>IF(AND($B9168&lt;&gt;"",$C9168&lt;&gt;"",$B9168&lt;=$C9168),INDEX(Bemenet!$D$2:$D$301,$M9168),"")</f>
        <v/>
      </c>
      <c r="F9168" s="5">
        <f>IF(AND($B9168&lt;&gt;"",$C9168&lt;&gt;"",$B9168&lt;=$C9168),$C9168-$B9168+1,"")</f>
        <v/>
      </c>
      <c r="G9168" s="5">
        <f>IF($F9168="","",$F9168*$D9168)</f>
        <v/>
      </c>
      <c r="H9168" s="42">
        <f>IF($G9168="","",$O9168)</f>
        <v/>
      </c>
      <c r="I9168" s="5">
        <f>IF($G9168="","",$G9168*IF($H9168="",$O9168,$H9168)/100)</f>
        <v/>
      </c>
      <c r="J9168" s="5">
        <f>IF(OR($L9168="",NOT(COUNTIFS($L$2:$L9168,$L9168)=1)),"",SUMIFS($G:$G,$L:$L,$L9168))</f>
        <v/>
      </c>
      <c r="K9168" s="5">
        <f>IF(OR($L9168="",NOT(COUNTIFS($L$2:$L9168,$L9168)=1)),"",SUMIFS($I:$I,$L:$L,$L9168))</f>
        <v/>
      </c>
      <c r="L9168" s="6">
        <f>IF($B9168="","",YEAR($B9168))</f>
        <v/>
      </c>
      <c r="M9168" s="6">
        <f>INT((ROW()-2)/39)+1</f>
        <v/>
      </c>
      <c r="N9168" s="6">
        <f>MOD(ROW()-2,39)+2</f>
        <v/>
      </c>
      <c r="O9168" s="42">
        <f>IF(AND($B9168&lt;&gt;"",$C9168&lt;&gt;"",$B9168&lt;=$C9168),INDEX(Szabalyok!$C:$C,$N9168),"")</f>
        <v/>
      </c>
      <c r="P9168">
        <f>IF(D9168="",P9167,P9167+1)</f>
        <v/>
      </c>
    </row>
    <row r="9169">
      <c r="A9169">
        <f>IF(P9169=P9168,0,P9169)</f>
        <v/>
      </c>
      <c r="B9169" s="41">
        <f>IF($M9169&gt;300,"",IF(OR(INDEX(Bemenet!$E$2:$E$301,$M9169)="",INDEX(Bemenet!$F$2:$F$301,$M9169)=""),"",MAX(INDEX(Bemenet!$E$2:$E$301,$M9169),INDEX(Szabalyok!$A:$A,$N9169))))</f>
        <v/>
      </c>
      <c r="C9169" s="41">
        <f>IF($B9169="","",MIN(INDEX(Bemenet!$F$2:$F$301,$M9169),INDEX(Szabalyok!$B:$B,$N9169)))</f>
        <v/>
      </c>
      <c r="D9169" s="5">
        <f>IF(AND($B9169&lt;&gt;"",$C9169&lt;&gt;"",$B9169&lt;=$C9169),INDEX(Bemenet!$G$2:$G$301,$M9169),"")</f>
        <v/>
      </c>
      <c r="E9169" s="6">
        <f>IF(AND($B9169&lt;&gt;"",$C9169&lt;&gt;"",$B9169&lt;=$C9169),INDEX(Bemenet!$D$2:$D$301,$M9169),"")</f>
        <v/>
      </c>
      <c r="F9169" s="5">
        <f>IF(AND($B9169&lt;&gt;"",$C9169&lt;&gt;"",$B9169&lt;=$C9169),$C9169-$B9169+1,"")</f>
        <v/>
      </c>
      <c r="G9169" s="5">
        <f>IF($F9169="","",$F9169*$D9169)</f>
        <v/>
      </c>
      <c r="H9169" s="42">
        <f>IF($G9169="","",$O9169)</f>
        <v/>
      </c>
      <c r="I9169" s="5">
        <f>IF($G9169="","",$G9169*IF($H9169="",$O9169,$H9169)/100)</f>
        <v/>
      </c>
      <c r="J9169" s="5">
        <f>IF(OR($L9169="",NOT(COUNTIFS($L$2:$L9169,$L9169)=1)),"",SUMIFS($G:$G,$L:$L,$L9169))</f>
        <v/>
      </c>
      <c r="K9169" s="5">
        <f>IF(OR($L9169="",NOT(COUNTIFS($L$2:$L9169,$L9169)=1)),"",SUMIFS($I:$I,$L:$L,$L9169))</f>
        <v/>
      </c>
      <c r="L9169" s="6">
        <f>IF($B9169="","",YEAR($B9169))</f>
        <v/>
      </c>
      <c r="M9169" s="6">
        <f>INT((ROW()-2)/39)+1</f>
        <v/>
      </c>
      <c r="N9169" s="6">
        <f>MOD(ROW()-2,39)+2</f>
        <v/>
      </c>
      <c r="O9169" s="42">
        <f>IF(AND($B9169&lt;&gt;"",$C9169&lt;&gt;"",$B9169&lt;=$C9169),INDEX(Szabalyok!$C:$C,$N9169),"")</f>
        <v/>
      </c>
      <c r="P9169">
        <f>IF(D9169="",P9168,P9168+1)</f>
        <v/>
      </c>
    </row>
    <row r="9170">
      <c r="A9170">
        <f>IF(P9170=P9169,0,P9170)</f>
        <v/>
      </c>
      <c r="B9170" s="41">
        <f>IF($M9170&gt;300,"",IF(OR(INDEX(Bemenet!$E$2:$E$301,$M9170)="",INDEX(Bemenet!$F$2:$F$301,$M9170)=""),"",MAX(INDEX(Bemenet!$E$2:$E$301,$M9170),INDEX(Szabalyok!$A:$A,$N9170))))</f>
        <v/>
      </c>
      <c r="C9170" s="41">
        <f>IF($B9170="","",MIN(INDEX(Bemenet!$F$2:$F$301,$M9170),INDEX(Szabalyok!$B:$B,$N9170)))</f>
        <v/>
      </c>
      <c r="D9170" s="5">
        <f>IF(AND($B9170&lt;&gt;"",$C9170&lt;&gt;"",$B9170&lt;=$C9170),INDEX(Bemenet!$G$2:$G$301,$M9170),"")</f>
        <v/>
      </c>
      <c r="E9170" s="6">
        <f>IF(AND($B9170&lt;&gt;"",$C9170&lt;&gt;"",$B9170&lt;=$C9170),INDEX(Bemenet!$D$2:$D$301,$M9170),"")</f>
        <v/>
      </c>
      <c r="F9170" s="5">
        <f>IF(AND($B9170&lt;&gt;"",$C9170&lt;&gt;"",$B9170&lt;=$C9170),$C9170-$B9170+1,"")</f>
        <v/>
      </c>
      <c r="G9170" s="5">
        <f>IF($F9170="","",$F9170*$D9170)</f>
        <v/>
      </c>
      <c r="H9170" s="42">
        <f>IF($G9170="","",$O9170)</f>
        <v/>
      </c>
      <c r="I9170" s="5">
        <f>IF($G9170="","",$G9170*IF($H9170="",$O9170,$H9170)/100)</f>
        <v/>
      </c>
      <c r="J9170" s="5">
        <f>IF(OR($L9170="",NOT(COUNTIFS($L$2:$L9170,$L9170)=1)),"",SUMIFS($G:$G,$L:$L,$L9170))</f>
        <v/>
      </c>
      <c r="K9170" s="5">
        <f>IF(OR($L9170="",NOT(COUNTIFS($L$2:$L9170,$L9170)=1)),"",SUMIFS($I:$I,$L:$L,$L9170))</f>
        <v/>
      </c>
      <c r="L9170" s="6">
        <f>IF($B9170="","",YEAR($B9170))</f>
        <v/>
      </c>
      <c r="M9170" s="6">
        <f>INT((ROW()-2)/39)+1</f>
        <v/>
      </c>
      <c r="N9170" s="6">
        <f>MOD(ROW()-2,39)+2</f>
        <v/>
      </c>
      <c r="O9170" s="42">
        <f>IF(AND($B9170&lt;&gt;"",$C9170&lt;&gt;"",$B9170&lt;=$C9170),INDEX(Szabalyok!$C:$C,$N9170),"")</f>
        <v/>
      </c>
      <c r="P9170">
        <f>IF(D9170="",P9169,P9169+1)</f>
        <v/>
      </c>
    </row>
    <row r="9171">
      <c r="A9171">
        <f>IF(P9171=P9170,0,P9171)</f>
        <v/>
      </c>
      <c r="B9171" s="41">
        <f>IF($M9171&gt;300,"",IF(OR(INDEX(Bemenet!$E$2:$E$301,$M9171)="",INDEX(Bemenet!$F$2:$F$301,$M9171)=""),"",MAX(INDEX(Bemenet!$E$2:$E$301,$M9171),INDEX(Szabalyok!$A:$A,$N9171))))</f>
        <v/>
      </c>
      <c r="C9171" s="41">
        <f>IF($B9171="","",MIN(INDEX(Bemenet!$F$2:$F$301,$M9171),INDEX(Szabalyok!$B:$B,$N9171)))</f>
        <v/>
      </c>
      <c r="D9171" s="5">
        <f>IF(AND($B9171&lt;&gt;"",$C9171&lt;&gt;"",$B9171&lt;=$C9171),INDEX(Bemenet!$G$2:$G$301,$M9171),"")</f>
        <v/>
      </c>
      <c r="E9171" s="6">
        <f>IF(AND($B9171&lt;&gt;"",$C9171&lt;&gt;"",$B9171&lt;=$C9171),INDEX(Bemenet!$D$2:$D$301,$M9171),"")</f>
        <v/>
      </c>
      <c r="F9171" s="5">
        <f>IF(AND($B9171&lt;&gt;"",$C9171&lt;&gt;"",$B9171&lt;=$C9171),$C9171-$B9171+1,"")</f>
        <v/>
      </c>
      <c r="G9171" s="5">
        <f>IF($F9171="","",$F9171*$D9171)</f>
        <v/>
      </c>
      <c r="H9171" s="42">
        <f>IF($G9171="","",$O9171)</f>
        <v/>
      </c>
      <c r="I9171" s="5">
        <f>IF($G9171="","",$G9171*IF($H9171="",$O9171,$H9171)/100)</f>
        <v/>
      </c>
      <c r="J9171" s="5">
        <f>IF(OR($L9171="",NOT(COUNTIFS($L$2:$L9171,$L9171)=1)),"",SUMIFS($G:$G,$L:$L,$L9171))</f>
        <v/>
      </c>
      <c r="K9171" s="5">
        <f>IF(OR($L9171="",NOT(COUNTIFS($L$2:$L9171,$L9171)=1)),"",SUMIFS($I:$I,$L:$L,$L9171))</f>
        <v/>
      </c>
      <c r="L9171" s="6">
        <f>IF($B9171="","",YEAR($B9171))</f>
        <v/>
      </c>
      <c r="M9171" s="6">
        <f>INT((ROW()-2)/39)+1</f>
        <v/>
      </c>
      <c r="N9171" s="6">
        <f>MOD(ROW()-2,39)+2</f>
        <v/>
      </c>
      <c r="O9171" s="42">
        <f>IF(AND($B9171&lt;&gt;"",$C9171&lt;&gt;"",$B9171&lt;=$C9171),INDEX(Szabalyok!$C:$C,$N9171),"")</f>
        <v/>
      </c>
      <c r="P9171">
        <f>IF(D9171="",P9170,P9170+1)</f>
        <v/>
      </c>
    </row>
    <row r="9172">
      <c r="A9172">
        <f>IF(P9172=P9171,0,P9172)</f>
        <v/>
      </c>
      <c r="B9172" s="41">
        <f>IF($M9172&gt;300,"",IF(OR(INDEX(Bemenet!$E$2:$E$301,$M9172)="",INDEX(Bemenet!$F$2:$F$301,$M9172)=""),"",MAX(INDEX(Bemenet!$E$2:$E$301,$M9172),INDEX(Szabalyok!$A:$A,$N9172))))</f>
        <v/>
      </c>
      <c r="C9172" s="41">
        <f>IF($B9172="","",MIN(INDEX(Bemenet!$F$2:$F$301,$M9172),INDEX(Szabalyok!$B:$B,$N9172)))</f>
        <v/>
      </c>
      <c r="D9172" s="5">
        <f>IF(AND($B9172&lt;&gt;"",$C9172&lt;&gt;"",$B9172&lt;=$C9172),INDEX(Bemenet!$G$2:$G$301,$M9172),"")</f>
        <v/>
      </c>
      <c r="E9172" s="6">
        <f>IF(AND($B9172&lt;&gt;"",$C9172&lt;&gt;"",$B9172&lt;=$C9172),INDEX(Bemenet!$D$2:$D$301,$M9172),"")</f>
        <v/>
      </c>
      <c r="F9172" s="5">
        <f>IF(AND($B9172&lt;&gt;"",$C9172&lt;&gt;"",$B9172&lt;=$C9172),$C9172-$B9172+1,"")</f>
        <v/>
      </c>
      <c r="G9172" s="5">
        <f>IF($F9172="","",$F9172*$D9172)</f>
        <v/>
      </c>
      <c r="H9172" s="42">
        <f>IF($G9172="","",$O9172)</f>
        <v/>
      </c>
      <c r="I9172" s="5">
        <f>IF($G9172="","",$G9172*IF($H9172="",$O9172,$H9172)/100)</f>
        <v/>
      </c>
      <c r="J9172" s="5">
        <f>IF(OR($L9172="",NOT(COUNTIFS($L$2:$L9172,$L9172)=1)),"",SUMIFS($G:$G,$L:$L,$L9172))</f>
        <v/>
      </c>
      <c r="K9172" s="5">
        <f>IF(OR($L9172="",NOT(COUNTIFS($L$2:$L9172,$L9172)=1)),"",SUMIFS($I:$I,$L:$L,$L9172))</f>
        <v/>
      </c>
      <c r="L9172" s="6">
        <f>IF($B9172="","",YEAR($B9172))</f>
        <v/>
      </c>
      <c r="M9172" s="6">
        <f>INT((ROW()-2)/39)+1</f>
        <v/>
      </c>
      <c r="N9172" s="6">
        <f>MOD(ROW()-2,39)+2</f>
        <v/>
      </c>
      <c r="O9172" s="42">
        <f>IF(AND($B9172&lt;&gt;"",$C9172&lt;&gt;"",$B9172&lt;=$C9172),INDEX(Szabalyok!$C:$C,$N9172),"")</f>
        <v/>
      </c>
      <c r="P9172">
        <f>IF(D9172="",P9171,P9171+1)</f>
        <v/>
      </c>
    </row>
    <row r="9173">
      <c r="A9173">
        <f>IF(P9173=P9172,0,P9173)</f>
        <v/>
      </c>
      <c r="B9173" s="41">
        <f>IF($M9173&gt;300,"",IF(OR(INDEX(Bemenet!$E$2:$E$301,$M9173)="",INDEX(Bemenet!$F$2:$F$301,$M9173)=""),"",MAX(INDEX(Bemenet!$E$2:$E$301,$M9173),INDEX(Szabalyok!$A:$A,$N9173))))</f>
        <v/>
      </c>
      <c r="C9173" s="41">
        <f>IF($B9173="","",MIN(INDEX(Bemenet!$F$2:$F$301,$M9173),INDEX(Szabalyok!$B:$B,$N9173)))</f>
        <v/>
      </c>
      <c r="D9173" s="5">
        <f>IF(AND($B9173&lt;&gt;"",$C9173&lt;&gt;"",$B9173&lt;=$C9173),INDEX(Bemenet!$G$2:$G$301,$M9173),"")</f>
        <v/>
      </c>
      <c r="E9173" s="6">
        <f>IF(AND($B9173&lt;&gt;"",$C9173&lt;&gt;"",$B9173&lt;=$C9173),INDEX(Bemenet!$D$2:$D$301,$M9173),"")</f>
        <v/>
      </c>
      <c r="F9173" s="5">
        <f>IF(AND($B9173&lt;&gt;"",$C9173&lt;&gt;"",$B9173&lt;=$C9173),$C9173-$B9173+1,"")</f>
        <v/>
      </c>
      <c r="G9173" s="5">
        <f>IF($F9173="","",$F9173*$D9173)</f>
        <v/>
      </c>
      <c r="H9173" s="42">
        <f>IF($G9173="","",$O9173)</f>
        <v/>
      </c>
      <c r="I9173" s="5">
        <f>IF($G9173="","",$G9173*IF($H9173="",$O9173,$H9173)/100)</f>
        <v/>
      </c>
      <c r="J9173" s="5">
        <f>IF(OR($L9173="",NOT(COUNTIFS($L$2:$L9173,$L9173)=1)),"",SUMIFS($G:$G,$L:$L,$L9173))</f>
        <v/>
      </c>
      <c r="K9173" s="5">
        <f>IF(OR($L9173="",NOT(COUNTIFS($L$2:$L9173,$L9173)=1)),"",SUMIFS($I:$I,$L:$L,$L9173))</f>
        <v/>
      </c>
      <c r="L9173" s="6">
        <f>IF($B9173="","",YEAR($B9173))</f>
        <v/>
      </c>
      <c r="M9173" s="6">
        <f>INT((ROW()-2)/39)+1</f>
        <v/>
      </c>
      <c r="N9173" s="6">
        <f>MOD(ROW()-2,39)+2</f>
        <v/>
      </c>
      <c r="O9173" s="42">
        <f>IF(AND($B9173&lt;&gt;"",$C9173&lt;&gt;"",$B9173&lt;=$C9173),INDEX(Szabalyok!$C:$C,$N9173),"")</f>
        <v/>
      </c>
      <c r="P9173">
        <f>IF(D9173="",P9172,P9172+1)</f>
        <v/>
      </c>
    </row>
    <row r="9174">
      <c r="A9174">
        <f>IF(P9174=P9173,0,P9174)</f>
        <v/>
      </c>
      <c r="B9174" s="41">
        <f>IF($M9174&gt;300,"",IF(OR(INDEX(Bemenet!$E$2:$E$301,$M9174)="",INDEX(Bemenet!$F$2:$F$301,$M9174)=""),"",MAX(INDEX(Bemenet!$E$2:$E$301,$M9174),INDEX(Szabalyok!$A:$A,$N9174))))</f>
        <v/>
      </c>
      <c r="C9174" s="41">
        <f>IF($B9174="","",MIN(INDEX(Bemenet!$F$2:$F$301,$M9174),INDEX(Szabalyok!$B:$B,$N9174)))</f>
        <v/>
      </c>
      <c r="D9174" s="5">
        <f>IF(AND($B9174&lt;&gt;"",$C9174&lt;&gt;"",$B9174&lt;=$C9174),INDEX(Bemenet!$G$2:$G$301,$M9174),"")</f>
        <v/>
      </c>
      <c r="E9174" s="6">
        <f>IF(AND($B9174&lt;&gt;"",$C9174&lt;&gt;"",$B9174&lt;=$C9174),INDEX(Bemenet!$D$2:$D$301,$M9174),"")</f>
        <v/>
      </c>
      <c r="F9174" s="5">
        <f>IF(AND($B9174&lt;&gt;"",$C9174&lt;&gt;"",$B9174&lt;=$C9174),$C9174-$B9174+1,"")</f>
        <v/>
      </c>
      <c r="G9174" s="5">
        <f>IF($F9174="","",$F9174*$D9174)</f>
        <v/>
      </c>
      <c r="H9174" s="42">
        <f>IF($G9174="","",$O9174)</f>
        <v/>
      </c>
      <c r="I9174" s="5">
        <f>IF($G9174="","",$G9174*IF($H9174="",$O9174,$H9174)/100)</f>
        <v/>
      </c>
      <c r="J9174" s="5">
        <f>IF(OR($L9174="",NOT(COUNTIFS($L$2:$L9174,$L9174)=1)),"",SUMIFS($G:$G,$L:$L,$L9174))</f>
        <v/>
      </c>
      <c r="K9174" s="5">
        <f>IF(OR($L9174="",NOT(COUNTIFS($L$2:$L9174,$L9174)=1)),"",SUMIFS($I:$I,$L:$L,$L9174))</f>
        <v/>
      </c>
      <c r="L9174" s="6">
        <f>IF($B9174="","",YEAR($B9174))</f>
        <v/>
      </c>
      <c r="M9174" s="6">
        <f>INT((ROW()-2)/39)+1</f>
        <v/>
      </c>
      <c r="N9174" s="6">
        <f>MOD(ROW()-2,39)+2</f>
        <v/>
      </c>
      <c r="O9174" s="42">
        <f>IF(AND($B9174&lt;&gt;"",$C9174&lt;&gt;"",$B9174&lt;=$C9174),INDEX(Szabalyok!$C:$C,$N9174),"")</f>
        <v/>
      </c>
      <c r="P9174">
        <f>IF(D9174="",P9173,P9173+1)</f>
        <v/>
      </c>
    </row>
    <row r="9175">
      <c r="A9175">
        <f>IF(P9175=P9174,0,P9175)</f>
        <v/>
      </c>
      <c r="B9175" s="41">
        <f>IF($M9175&gt;300,"",IF(OR(INDEX(Bemenet!$E$2:$E$301,$M9175)="",INDEX(Bemenet!$F$2:$F$301,$M9175)=""),"",MAX(INDEX(Bemenet!$E$2:$E$301,$M9175),INDEX(Szabalyok!$A:$A,$N9175))))</f>
        <v/>
      </c>
      <c r="C9175" s="41">
        <f>IF($B9175="","",MIN(INDEX(Bemenet!$F$2:$F$301,$M9175),INDEX(Szabalyok!$B:$B,$N9175)))</f>
        <v/>
      </c>
      <c r="D9175" s="5">
        <f>IF(AND($B9175&lt;&gt;"",$C9175&lt;&gt;"",$B9175&lt;=$C9175),INDEX(Bemenet!$G$2:$G$301,$M9175),"")</f>
        <v/>
      </c>
      <c r="E9175" s="6">
        <f>IF(AND($B9175&lt;&gt;"",$C9175&lt;&gt;"",$B9175&lt;=$C9175),INDEX(Bemenet!$D$2:$D$301,$M9175),"")</f>
        <v/>
      </c>
      <c r="F9175" s="5">
        <f>IF(AND($B9175&lt;&gt;"",$C9175&lt;&gt;"",$B9175&lt;=$C9175),$C9175-$B9175+1,"")</f>
        <v/>
      </c>
      <c r="G9175" s="5">
        <f>IF($F9175="","",$F9175*$D9175)</f>
        <v/>
      </c>
      <c r="H9175" s="42">
        <f>IF($G9175="","",$O9175)</f>
        <v/>
      </c>
      <c r="I9175" s="5">
        <f>IF($G9175="","",$G9175*IF($H9175="",$O9175,$H9175)/100)</f>
        <v/>
      </c>
      <c r="J9175" s="5">
        <f>IF(OR($L9175="",NOT(COUNTIFS($L$2:$L9175,$L9175)=1)),"",SUMIFS($G:$G,$L:$L,$L9175))</f>
        <v/>
      </c>
      <c r="K9175" s="5">
        <f>IF(OR($L9175="",NOT(COUNTIFS($L$2:$L9175,$L9175)=1)),"",SUMIFS($I:$I,$L:$L,$L9175))</f>
        <v/>
      </c>
      <c r="L9175" s="6">
        <f>IF($B9175="","",YEAR($B9175))</f>
        <v/>
      </c>
      <c r="M9175" s="6">
        <f>INT((ROW()-2)/39)+1</f>
        <v/>
      </c>
      <c r="N9175" s="6">
        <f>MOD(ROW()-2,39)+2</f>
        <v/>
      </c>
      <c r="O9175" s="42">
        <f>IF(AND($B9175&lt;&gt;"",$C9175&lt;&gt;"",$B9175&lt;=$C9175),INDEX(Szabalyok!$C:$C,$N9175),"")</f>
        <v/>
      </c>
      <c r="P9175">
        <f>IF(D9175="",P9174,P9174+1)</f>
        <v/>
      </c>
    </row>
    <row r="9176">
      <c r="A9176">
        <f>IF(P9176=P9175,0,P9176)</f>
        <v/>
      </c>
      <c r="B9176" s="41">
        <f>IF($M9176&gt;300,"",IF(OR(INDEX(Bemenet!$E$2:$E$301,$M9176)="",INDEX(Bemenet!$F$2:$F$301,$M9176)=""),"",MAX(INDEX(Bemenet!$E$2:$E$301,$M9176),INDEX(Szabalyok!$A:$A,$N9176))))</f>
        <v/>
      </c>
      <c r="C9176" s="41">
        <f>IF($B9176="","",MIN(INDEX(Bemenet!$F$2:$F$301,$M9176),INDEX(Szabalyok!$B:$B,$N9176)))</f>
        <v/>
      </c>
      <c r="D9176" s="5">
        <f>IF(AND($B9176&lt;&gt;"",$C9176&lt;&gt;"",$B9176&lt;=$C9176),INDEX(Bemenet!$G$2:$G$301,$M9176),"")</f>
        <v/>
      </c>
      <c r="E9176" s="6">
        <f>IF(AND($B9176&lt;&gt;"",$C9176&lt;&gt;"",$B9176&lt;=$C9176),INDEX(Bemenet!$D$2:$D$301,$M9176),"")</f>
        <v/>
      </c>
      <c r="F9176" s="5">
        <f>IF(AND($B9176&lt;&gt;"",$C9176&lt;&gt;"",$B9176&lt;=$C9176),$C9176-$B9176+1,"")</f>
        <v/>
      </c>
      <c r="G9176" s="5">
        <f>IF($F9176="","",$F9176*$D9176)</f>
        <v/>
      </c>
      <c r="H9176" s="42">
        <f>IF($G9176="","",$O9176)</f>
        <v/>
      </c>
      <c r="I9176" s="5">
        <f>IF($G9176="","",$G9176*IF($H9176="",$O9176,$H9176)/100)</f>
        <v/>
      </c>
      <c r="J9176" s="5">
        <f>IF(OR($L9176="",NOT(COUNTIFS($L$2:$L9176,$L9176)=1)),"",SUMIFS($G:$G,$L:$L,$L9176))</f>
        <v/>
      </c>
      <c r="K9176" s="5">
        <f>IF(OR($L9176="",NOT(COUNTIFS($L$2:$L9176,$L9176)=1)),"",SUMIFS($I:$I,$L:$L,$L9176))</f>
        <v/>
      </c>
      <c r="L9176" s="6">
        <f>IF($B9176="","",YEAR($B9176))</f>
        <v/>
      </c>
      <c r="M9176" s="6">
        <f>INT((ROW()-2)/39)+1</f>
        <v/>
      </c>
      <c r="N9176" s="6">
        <f>MOD(ROW()-2,39)+2</f>
        <v/>
      </c>
      <c r="O9176" s="42">
        <f>IF(AND($B9176&lt;&gt;"",$C9176&lt;&gt;"",$B9176&lt;=$C9176),INDEX(Szabalyok!$C:$C,$N9176),"")</f>
        <v/>
      </c>
      <c r="P9176">
        <f>IF(D9176="",P9175,P9175+1)</f>
        <v/>
      </c>
    </row>
    <row r="9177">
      <c r="A9177">
        <f>IF(P9177=P9176,0,P9177)</f>
        <v/>
      </c>
      <c r="B9177" s="41">
        <f>IF($M9177&gt;300,"",IF(OR(INDEX(Bemenet!$E$2:$E$301,$M9177)="",INDEX(Bemenet!$F$2:$F$301,$M9177)=""),"",MAX(INDEX(Bemenet!$E$2:$E$301,$M9177),INDEX(Szabalyok!$A:$A,$N9177))))</f>
        <v/>
      </c>
      <c r="C9177" s="41">
        <f>IF($B9177="","",MIN(INDEX(Bemenet!$F$2:$F$301,$M9177),INDEX(Szabalyok!$B:$B,$N9177)))</f>
        <v/>
      </c>
      <c r="D9177" s="5">
        <f>IF(AND($B9177&lt;&gt;"",$C9177&lt;&gt;"",$B9177&lt;=$C9177),INDEX(Bemenet!$G$2:$G$301,$M9177),"")</f>
        <v/>
      </c>
      <c r="E9177" s="6">
        <f>IF(AND($B9177&lt;&gt;"",$C9177&lt;&gt;"",$B9177&lt;=$C9177),INDEX(Bemenet!$D$2:$D$301,$M9177),"")</f>
        <v/>
      </c>
      <c r="F9177" s="5">
        <f>IF(AND($B9177&lt;&gt;"",$C9177&lt;&gt;"",$B9177&lt;=$C9177),$C9177-$B9177+1,"")</f>
        <v/>
      </c>
      <c r="G9177" s="5">
        <f>IF($F9177="","",$F9177*$D9177)</f>
        <v/>
      </c>
      <c r="H9177" s="42">
        <f>IF($G9177="","",$O9177)</f>
        <v/>
      </c>
      <c r="I9177" s="5">
        <f>IF($G9177="","",$G9177*IF($H9177="",$O9177,$H9177)/100)</f>
        <v/>
      </c>
      <c r="J9177" s="5">
        <f>IF(OR($L9177="",NOT(COUNTIFS($L$2:$L9177,$L9177)=1)),"",SUMIFS($G:$G,$L:$L,$L9177))</f>
        <v/>
      </c>
      <c r="K9177" s="5">
        <f>IF(OR($L9177="",NOT(COUNTIFS($L$2:$L9177,$L9177)=1)),"",SUMIFS($I:$I,$L:$L,$L9177))</f>
        <v/>
      </c>
      <c r="L9177" s="6">
        <f>IF($B9177="","",YEAR($B9177))</f>
        <v/>
      </c>
      <c r="M9177" s="6">
        <f>INT((ROW()-2)/39)+1</f>
        <v/>
      </c>
      <c r="N9177" s="6">
        <f>MOD(ROW()-2,39)+2</f>
        <v/>
      </c>
      <c r="O9177" s="42">
        <f>IF(AND($B9177&lt;&gt;"",$C9177&lt;&gt;"",$B9177&lt;=$C9177),INDEX(Szabalyok!$C:$C,$N9177),"")</f>
        <v/>
      </c>
      <c r="P9177">
        <f>IF(D9177="",P9176,P9176+1)</f>
        <v/>
      </c>
    </row>
    <row r="9178">
      <c r="A9178">
        <f>IF(P9178=P9177,0,P9178)</f>
        <v/>
      </c>
      <c r="B9178" s="41">
        <f>IF($M9178&gt;300,"",IF(OR(INDEX(Bemenet!$E$2:$E$301,$M9178)="",INDEX(Bemenet!$F$2:$F$301,$M9178)=""),"",MAX(INDEX(Bemenet!$E$2:$E$301,$M9178),INDEX(Szabalyok!$A:$A,$N9178))))</f>
        <v/>
      </c>
      <c r="C9178" s="41">
        <f>IF($B9178="","",MIN(INDEX(Bemenet!$F$2:$F$301,$M9178),INDEX(Szabalyok!$B:$B,$N9178)))</f>
        <v/>
      </c>
      <c r="D9178" s="5">
        <f>IF(AND($B9178&lt;&gt;"",$C9178&lt;&gt;"",$B9178&lt;=$C9178),INDEX(Bemenet!$G$2:$G$301,$M9178),"")</f>
        <v/>
      </c>
      <c r="E9178" s="6">
        <f>IF(AND($B9178&lt;&gt;"",$C9178&lt;&gt;"",$B9178&lt;=$C9178),INDEX(Bemenet!$D$2:$D$301,$M9178),"")</f>
        <v/>
      </c>
      <c r="F9178" s="5">
        <f>IF(AND($B9178&lt;&gt;"",$C9178&lt;&gt;"",$B9178&lt;=$C9178),$C9178-$B9178+1,"")</f>
        <v/>
      </c>
      <c r="G9178" s="5">
        <f>IF($F9178="","",$F9178*$D9178)</f>
        <v/>
      </c>
      <c r="H9178" s="42">
        <f>IF($G9178="","",$O9178)</f>
        <v/>
      </c>
      <c r="I9178" s="5">
        <f>IF($G9178="","",$G9178*IF($H9178="",$O9178,$H9178)/100)</f>
        <v/>
      </c>
      <c r="J9178" s="5">
        <f>IF(OR($L9178="",NOT(COUNTIFS($L$2:$L9178,$L9178)=1)),"",SUMIFS($G:$G,$L:$L,$L9178))</f>
        <v/>
      </c>
      <c r="K9178" s="5">
        <f>IF(OR($L9178="",NOT(COUNTIFS($L$2:$L9178,$L9178)=1)),"",SUMIFS($I:$I,$L:$L,$L9178))</f>
        <v/>
      </c>
      <c r="L9178" s="6">
        <f>IF($B9178="","",YEAR($B9178))</f>
        <v/>
      </c>
      <c r="M9178" s="6">
        <f>INT((ROW()-2)/39)+1</f>
        <v/>
      </c>
      <c r="N9178" s="6">
        <f>MOD(ROW()-2,39)+2</f>
        <v/>
      </c>
      <c r="O9178" s="42">
        <f>IF(AND($B9178&lt;&gt;"",$C9178&lt;&gt;"",$B9178&lt;=$C9178),INDEX(Szabalyok!$C:$C,$N9178),"")</f>
        <v/>
      </c>
      <c r="P9178">
        <f>IF(D9178="",P9177,P9177+1)</f>
        <v/>
      </c>
    </row>
    <row r="9179">
      <c r="A9179">
        <f>IF(P9179=P9178,0,P9179)</f>
        <v/>
      </c>
      <c r="B9179" s="41">
        <f>IF($M9179&gt;300,"",IF(OR(INDEX(Bemenet!$E$2:$E$301,$M9179)="",INDEX(Bemenet!$F$2:$F$301,$M9179)=""),"",MAX(INDEX(Bemenet!$E$2:$E$301,$M9179),INDEX(Szabalyok!$A:$A,$N9179))))</f>
        <v/>
      </c>
      <c r="C9179" s="41">
        <f>IF($B9179="","",MIN(INDEX(Bemenet!$F$2:$F$301,$M9179),INDEX(Szabalyok!$B:$B,$N9179)))</f>
        <v/>
      </c>
      <c r="D9179" s="5">
        <f>IF(AND($B9179&lt;&gt;"",$C9179&lt;&gt;"",$B9179&lt;=$C9179),INDEX(Bemenet!$G$2:$G$301,$M9179),"")</f>
        <v/>
      </c>
      <c r="E9179" s="6">
        <f>IF(AND($B9179&lt;&gt;"",$C9179&lt;&gt;"",$B9179&lt;=$C9179),INDEX(Bemenet!$D$2:$D$301,$M9179),"")</f>
        <v/>
      </c>
      <c r="F9179" s="5">
        <f>IF(AND($B9179&lt;&gt;"",$C9179&lt;&gt;"",$B9179&lt;=$C9179),$C9179-$B9179+1,"")</f>
        <v/>
      </c>
      <c r="G9179" s="5">
        <f>IF($F9179="","",$F9179*$D9179)</f>
        <v/>
      </c>
      <c r="H9179" s="42">
        <f>IF($G9179="","",$O9179)</f>
        <v/>
      </c>
      <c r="I9179" s="5">
        <f>IF($G9179="","",$G9179*IF($H9179="",$O9179,$H9179)/100)</f>
        <v/>
      </c>
      <c r="J9179" s="5">
        <f>IF(OR($L9179="",NOT(COUNTIFS($L$2:$L9179,$L9179)=1)),"",SUMIFS($G:$G,$L:$L,$L9179))</f>
        <v/>
      </c>
      <c r="K9179" s="5">
        <f>IF(OR($L9179="",NOT(COUNTIFS($L$2:$L9179,$L9179)=1)),"",SUMIFS($I:$I,$L:$L,$L9179))</f>
        <v/>
      </c>
      <c r="L9179" s="6">
        <f>IF($B9179="","",YEAR($B9179))</f>
        <v/>
      </c>
      <c r="M9179" s="6">
        <f>INT((ROW()-2)/39)+1</f>
        <v/>
      </c>
      <c r="N9179" s="6">
        <f>MOD(ROW()-2,39)+2</f>
        <v/>
      </c>
      <c r="O9179" s="42">
        <f>IF(AND($B9179&lt;&gt;"",$C9179&lt;&gt;"",$B9179&lt;=$C9179),INDEX(Szabalyok!$C:$C,$N9179),"")</f>
        <v/>
      </c>
      <c r="P9179">
        <f>IF(D9179="",P9178,P9178+1)</f>
        <v/>
      </c>
    </row>
    <row r="9180">
      <c r="A9180">
        <f>IF(P9180=P9179,0,P9180)</f>
        <v/>
      </c>
      <c r="B9180" s="41">
        <f>IF($M9180&gt;300,"",IF(OR(INDEX(Bemenet!$E$2:$E$301,$M9180)="",INDEX(Bemenet!$F$2:$F$301,$M9180)=""),"",MAX(INDEX(Bemenet!$E$2:$E$301,$M9180),INDEX(Szabalyok!$A:$A,$N9180))))</f>
        <v/>
      </c>
      <c r="C9180" s="41">
        <f>IF($B9180="","",MIN(INDEX(Bemenet!$F$2:$F$301,$M9180),INDEX(Szabalyok!$B:$B,$N9180)))</f>
        <v/>
      </c>
      <c r="D9180" s="5">
        <f>IF(AND($B9180&lt;&gt;"",$C9180&lt;&gt;"",$B9180&lt;=$C9180),INDEX(Bemenet!$G$2:$G$301,$M9180),"")</f>
        <v/>
      </c>
      <c r="E9180" s="6">
        <f>IF(AND($B9180&lt;&gt;"",$C9180&lt;&gt;"",$B9180&lt;=$C9180),INDEX(Bemenet!$D$2:$D$301,$M9180),"")</f>
        <v/>
      </c>
      <c r="F9180" s="5">
        <f>IF(AND($B9180&lt;&gt;"",$C9180&lt;&gt;"",$B9180&lt;=$C9180),$C9180-$B9180+1,"")</f>
        <v/>
      </c>
      <c r="G9180" s="5">
        <f>IF($F9180="","",$F9180*$D9180)</f>
        <v/>
      </c>
      <c r="H9180" s="42">
        <f>IF($G9180="","",$O9180)</f>
        <v/>
      </c>
      <c r="I9180" s="5">
        <f>IF($G9180="","",$G9180*IF($H9180="",$O9180,$H9180)/100)</f>
        <v/>
      </c>
      <c r="J9180" s="5">
        <f>IF(OR($L9180="",NOT(COUNTIFS($L$2:$L9180,$L9180)=1)),"",SUMIFS($G:$G,$L:$L,$L9180))</f>
        <v/>
      </c>
      <c r="K9180" s="5">
        <f>IF(OR($L9180="",NOT(COUNTIFS($L$2:$L9180,$L9180)=1)),"",SUMIFS($I:$I,$L:$L,$L9180))</f>
        <v/>
      </c>
      <c r="L9180" s="6">
        <f>IF($B9180="","",YEAR($B9180))</f>
        <v/>
      </c>
      <c r="M9180" s="6">
        <f>INT((ROW()-2)/39)+1</f>
        <v/>
      </c>
      <c r="N9180" s="6">
        <f>MOD(ROW()-2,39)+2</f>
        <v/>
      </c>
      <c r="O9180" s="42">
        <f>IF(AND($B9180&lt;&gt;"",$C9180&lt;&gt;"",$B9180&lt;=$C9180),INDEX(Szabalyok!$C:$C,$N9180),"")</f>
        <v/>
      </c>
      <c r="P9180">
        <f>IF(D9180="",P9179,P9179+1)</f>
        <v/>
      </c>
    </row>
    <row r="9181">
      <c r="A9181">
        <f>IF(P9181=P9180,0,P9181)</f>
        <v/>
      </c>
      <c r="B9181" s="41">
        <f>IF($M9181&gt;300,"",IF(OR(INDEX(Bemenet!$E$2:$E$301,$M9181)="",INDEX(Bemenet!$F$2:$F$301,$M9181)=""),"",MAX(INDEX(Bemenet!$E$2:$E$301,$M9181),INDEX(Szabalyok!$A:$A,$N9181))))</f>
        <v/>
      </c>
      <c r="C9181" s="41">
        <f>IF($B9181="","",MIN(INDEX(Bemenet!$F$2:$F$301,$M9181),INDEX(Szabalyok!$B:$B,$N9181)))</f>
        <v/>
      </c>
      <c r="D9181" s="5">
        <f>IF(AND($B9181&lt;&gt;"",$C9181&lt;&gt;"",$B9181&lt;=$C9181),INDEX(Bemenet!$G$2:$G$301,$M9181),"")</f>
        <v/>
      </c>
      <c r="E9181" s="6">
        <f>IF(AND($B9181&lt;&gt;"",$C9181&lt;&gt;"",$B9181&lt;=$C9181),INDEX(Bemenet!$D$2:$D$301,$M9181),"")</f>
        <v/>
      </c>
      <c r="F9181" s="5">
        <f>IF(AND($B9181&lt;&gt;"",$C9181&lt;&gt;"",$B9181&lt;=$C9181),$C9181-$B9181+1,"")</f>
        <v/>
      </c>
      <c r="G9181" s="5">
        <f>IF($F9181="","",$F9181*$D9181)</f>
        <v/>
      </c>
      <c r="H9181" s="42">
        <f>IF($G9181="","",$O9181)</f>
        <v/>
      </c>
      <c r="I9181" s="5">
        <f>IF($G9181="","",$G9181*IF($H9181="",$O9181,$H9181)/100)</f>
        <v/>
      </c>
      <c r="J9181" s="5">
        <f>IF(OR($L9181="",NOT(COUNTIFS($L$2:$L9181,$L9181)=1)),"",SUMIFS($G:$G,$L:$L,$L9181))</f>
        <v/>
      </c>
      <c r="K9181" s="5">
        <f>IF(OR($L9181="",NOT(COUNTIFS($L$2:$L9181,$L9181)=1)),"",SUMIFS($I:$I,$L:$L,$L9181))</f>
        <v/>
      </c>
      <c r="L9181" s="6">
        <f>IF($B9181="","",YEAR($B9181))</f>
        <v/>
      </c>
      <c r="M9181" s="6">
        <f>INT((ROW()-2)/39)+1</f>
        <v/>
      </c>
      <c r="N9181" s="6">
        <f>MOD(ROW()-2,39)+2</f>
        <v/>
      </c>
      <c r="O9181" s="42">
        <f>IF(AND($B9181&lt;&gt;"",$C9181&lt;&gt;"",$B9181&lt;=$C9181),INDEX(Szabalyok!$C:$C,$N9181),"")</f>
        <v/>
      </c>
      <c r="P9181">
        <f>IF(D9181="",P9180,P9180+1)</f>
        <v/>
      </c>
    </row>
    <row r="9182">
      <c r="A9182">
        <f>IF(P9182=P9181,0,P9182)</f>
        <v/>
      </c>
      <c r="B9182" s="41">
        <f>IF($M9182&gt;300,"",IF(OR(INDEX(Bemenet!$E$2:$E$301,$M9182)="",INDEX(Bemenet!$F$2:$F$301,$M9182)=""),"",MAX(INDEX(Bemenet!$E$2:$E$301,$M9182),INDEX(Szabalyok!$A:$A,$N9182))))</f>
        <v/>
      </c>
      <c r="C9182" s="41">
        <f>IF($B9182="","",MIN(INDEX(Bemenet!$F$2:$F$301,$M9182),INDEX(Szabalyok!$B:$B,$N9182)))</f>
        <v/>
      </c>
      <c r="D9182" s="5">
        <f>IF(AND($B9182&lt;&gt;"",$C9182&lt;&gt;"",$B9182&lt;=$C9182),INDEX(Bemenet!$G$2:$G$301,$M9182),"")</f>
        <v/>
      </c>
      <c r="E9182" s="6">
        <f>IF(AND($B9182&lt;&gt;"",$C9182&lt;&gt;"",$B9182&lt;=$C9182),INDEX(Bemenet!$D$2:$D$301,$M9182),"")</f>
        <v/>
      </c>
      <c r="F9182" s="5">
        <f>IF(AND($B9182&lt;&gt;"",$C9182&lt;&gt;"",$B9182&lt;=$C9182),$C9182-$B9182+1,"")</f>
        <v/>
      </c>
      <c r="G9182" s="5">
        <f>IF($F9182="","",$F9182*$D9182)</f>
        <v/>
      </c>
      <c r="H9182" s="42">
        <f>IF($G9182="","",$O9182)</f>
        <v/>
      </c>
      <c r="I9182" s="5">
        <f>IF($G9182="","",$G9182*IF($H9182="",$O9182,$H9182)/100)</f>
        <v/>
      </c>
      <c r="J9182" s="5">
        <f>IF(OR($L9182="",NOT(COUNTIFS($L$2:$L9182,$L9182)=1)),"",SUMIFS($G:$G,$L:$L,$L9182))</f>
        <v/>
      </c>
      <c r="K9182" s="5">
        <f>IF(OR($L9182="",NOT(COUNTIFS($L$2:$L9182,$L9182)=1)),"",SUMIFS($I:$I,$L:$L,$L9182))</f>
        <v/>
      </c>
      <c r="L9182" s="6">
        <f>IF($B9182="","",YEAR($B9182))</f>
        <v/>
      </c>
      <c r="M9182" s="6">
        <f>INT((ROW()-2)/39)+1</f>
        <v/>
      </c>
      <c r="N9182" s="6">
        <f>MOD(ROW()-2,39)+2</f>
        <v/>
      </c>
      <c r="O9182" s="42">
        <f>IF(AND($B9182&lt;&gt;"",$C9182&lt;&gt;"",$B9182&lt;=$C9182),INDEX(Szabalyok!$C:$C,$N9182),"")</f>
        <v/>
      </c>
      <c r="P9182">
        <f>IF(D9182="",P9181,P9181+1)</f>
        <v/>
      </c>
    </row>
    <row r="9183">
      <c r="A9183">
        <f>IF(P9183=P9182,0,P9183)</f>
        <v/>
      </c>
      <c r="B9183" s="41">
        <f>IF($M9183&gt;300,"",IF(OR(INDEX(Bemenet!$E$2:$E$301,$M9183)="",INDEX(Bemenet!$F$2:$F$301,$M9183)=""),"",MAX(INDEX(Bemenet!$E$2:$E$301,$M9183),INDEX(Szabalyok!$A:$A,$N9183))))</f>
        <v/>
      </c>
      <c r="C9183" s="41">
        <f>IF($B9183="","",MIN(INDEX(Bemenet!$F$2:$F$301,$M9183),INDEX(Szabalyok!$B:$B,$N9183)))</f>
        <v/>
      </c>
      <c r="D9183" s="5">
        <f>IF(AND($B9183&lt;&gt;"",$C9183&lt;&gt;"",$B9183&lt;=$C9183),INDEX(Bemenet!$G$2:$G$301,$M9183),"")</f>
        <v/>
      </c>
      <c r="E9183" s="6">
        <f>IF(AND($B9183&lt;&gt;"",$C9183&lt;&gt;"",$B9183&lt;=$C9183),INDEX(Bemenet!$D$2:$D$301,$M9183),"")</f>
        <v/>
      </c>
      <c r="F9183" s="5">
        <f>IF(AND($B9183&lt;&gt;"",$C9183&lt;&gt;"",$B9183&lt;=$C9183),$C9183-$B9183+1,"")</f>
        <v/>
      </c>
      <c r="G9183" s="5">
        <f>IF($F9183="","",$F9183*$D9183)</f>
        <v/>
      </c>
      <c r="H9183" s="42">
        <f>IF($G9183="","",$O9183)</f>
        <v/>
      </c>
      <c r="I9183" s="5">
        <f>IF($G9183="","",$G9183*IF($H9183="",$O9183,$H9183)/100)</f>
        <v/>
      </c>
      <c r="J9183" s="5">
        <f>IF(OR($L9183="",NOT(COUNTIFS($L$2:$L9183,$L9183)=1)),"",SUMIFS($G:$G,$L:$L,$L9183))</f>
        <v/>
      </c>
      <c r="K9183" s="5">
        <f>IF(OR($L9183="",NOT(COUNTIFS($L$2:$L9183,$L9183)=1)),"",SUMIFS($I:$I,$L:$L,$L9183))</f>
        <v/>
      </c>
      <c r="L9183" s="6">
        <f>IF($B9183="","",YEAR($B9183))</f>
        <v/>
      </c>
      <c r="M9183" s="6">
        <f>INT((ROW()-2)/39)+1</f>
        <v/>
      </c>
      <c r="N9183" s="6">
        <f>MOD(ROW()-2,39)+2</f>
        <v/>
      </c>
      <c r="O9183" s="42">
        <f>IF(AND($B9183&lt;&gt;"",$C9183&lt;&gt;"",$B9183&lt;=$C9183),INDEX(Szabalyok!$C:$C,$N9183),"")</f>
        <v/>
      </c>
      <c r="P9183">
        <f>IF(D9183="",P9182,P9182+1)</f>
        <v/>
      </c>
    </row>
    <row r="9184">
      <c r="A9184">
        <f>IF(P9184=P9183,0,P9184)</f>
        <v/>
      </c>
      <c r="B9184" s="41">
        <f>IF($M9184&gt;300,"",IF(OR(INDEX(Bemenet!$E$2:$E$301,$M9184)="",INDEX(Bemenet!$F$2:$F$301,$M9184)=""),"",MAX(INDEX(Bemenet!$E$2:$E$301,$M9184),INDEX(Szabalyok!$A:$A,$N9184))))</f>
        <v/>
      </c>
      <c r="C9184" s="41">
        <f>IF($B9184="","",MIN(INDEX(Bemenet!$F$2:$F$301,$M9184),INDEX(Szabalyok!$B:$B,$N9184)))</f>
        <v/>
      </c>
      <c r="D9184" s="5">
        <f>IF(AND($B9184&lt;&gt;"",$C9184&lt;&gt;"",$B9184&lt;=$C9184),INDEX(Bemenet!$G$2:$G$301,$M9184),"")</f>
        <v/>
      </c>
      <c r="E9184" s="6">
        <f>IF(AND($B9184&lt;&gt;"",$C9184&lt;&gt;"",$B9184&lt;=$C9184),INDEX(Bemenet!$D$2:$D$301,$M9184),"")</f>
        <v/>
      </c>
      <c r="F9184" s="5">
        <f>IF(AND($B9184&lt;&gt;"",$C9184&lt;&gt;"",$B9184&lt;=$C9184),$C9184-$B9184+1,"")</f>
        <v/>
      </c>
      <c r="G9184" s="5">
        <f>IF($F9184="","",$F9184*$D9184)</f>
        <v/>
      </c>
      <c r="H9184" s="42">
        <f>IF($G9184="","",$O9184)</f>
        <v/>
      </c>
      <c r="I9184" s="5">
        <f>IF($G9184="","",$G9184*IF($H9184="",$O9184,$H9184)/100)</f>
        <v/>
      </c>
      <c r="J9184" s="5">
        <f>IF(OR($L9184="",NOT(COUNTIFS($L$2:$L9184,$L9184)=1)),"",SUMIFS($G:$G,$L:$L,$L9184))</f>
        <v/>
      </c>
      <c r="K9184" s="5">
        <f>IF(OR($L9184="",NOT(COUNTIFS($L$2:$L9184,$L9184)=1)),"",SUMIFS($I:$I,$L:$L,$L9184))</f>
        <v/>
      </c>
      <c r="L9184" s="6">
        <f>IF($B9184="","",YEAR($B9184))</f>
        <v/>
      </c>
      <c r="M9184" s="6">
        <f>INT((ROW()-2)/39)+1</f>
        <v/>
      </c>
      <c r="N9184" s="6">
        <f>MOD(ROW()-2,39)+2</f>
        <v/>
      </c>
      <c r="O9184" s="42">
        <f>IF(AND($B9184&lt;&gt;"",$C9184&lt;&gt;"",$B9184&lt;=$C9184),INDEX(Szabalyok!$C:$C,$N9184),"")</f>
        <v/>
      </c>
      <c r="P9184">
        <f>IF(D9184="",P9183,P9183+1)</f>
        <v/>
      </c>
    </row>
    <row r="9185">
      <c r="A9185">
        <f>IF(P9185=P9184,0,P9185)</f>
        <v/>
      </c>
      <c r="B9185" s="41">
        <f>IF($M9185&gt;300,"",IF(OR(INDEX(Bemenet!$E$2:$E$301,$M9185)="",INDEX(Bemenet!$F$2:$F$301,$M9185)=""),"",MAX(INDEX(Bemenet!$E$2:$E$301,$M9185),INDEX(Szabalyok!$A:$A,$N9185))))</f>
        <v/>
      </c>
      <c r="C9185" s="41">
        <f>IF($B9185="","",MIN(INDEX(Bemenet!$F$2:$F$301,$M9185),INDEX(Szabalyok!$B:$B,$N9185)))</f>
        <v/>
      </c>
      <c r="D9185" s="5">
        <f>IF(AND($B9185&lt;&gt;"",$C9185&lt;&gt;"",$B9185&lt;=$C9185),INDEX(Bemenet!$G$2:$G$301,$M9185),"")</f>
        <v/>
      </c>
      <c r="E9185" s="6">
        <f>IF(AND($B9185&lt;&gt;"",$C9185&lt;&gt;"",$B9185&lt;=$C9185),INDEX(Bemenet!$D$2:$D$301,$M9185),"")</f>
        <v/>
      </c>
      <c r="F9185" s="5">
        <f>IF(AND($B9185&lt;&gt;"",$C9185&lt;&gt;"",$B9185&lt;=$C9185),$C9185-$B9185+1,"")</f>
        <v/>
      </c>
      <c r="G9185" s="5">
        <f>IF($F9185="","",$F9185*$D9185)</f>
        <v/>
      </c>
      <c r="H9185" s="42">
        <f>IF($G9185="","",$O9185)</f>
        <v/>
      </c>
      <c r="I9185" s="5">
        <f>IF($G9185="","",$G9185*IF($H9185="",$O9185,$H9185)/100)</f>
        <v/>
      </c>
      <c r="J9185" s="5">
        <f>IF(OR($L9185="",NOT(COUNTIFS($L$2:$L9185,$L9185)=1)),"",SUMIFS($G:$G,$L:$L,$L9185))</f>
        <v/>
      </c>
      <c r="K9185" s="5">
        <f>IF(OR($L9185="",NOT(COUNTIFS($L$2:$L9185,$L9185)=1)),"",SUMIFS($I:$I,$L:$L,$L9185))</f>
        <v/>
      </c>
      <c r="L9185" s="6">
        <f>IF($B9185="","",YEAR($B9185))</f>
        <v/>
      </c>
      <c r="M9185" s="6">
        <f>INT((ROW()-2)/39)+1</f>
        <v/>
      </c>
      <c r="N9185" s="6">
        <f>MOD(ROW()-2,39)+2</f>
        <v/>
      </c>
      <c r="O9185" s="42">
        <f>IF(AND($B9185&lt;&gt;"",$C9185&lt;&gt;"",$B9185&lt;=$C9185),INDEX(Szabalyok!$C:$C,$N9185),"")</f>
        <v/>
      </c>
      <c r="P9185">
        <f>IF(D9185="",P9184,P9184+1)</f>
        <v/>
      </c>
    </row>
    <row r="9186">
      <c r="A9186">
        <f>IF(P9186=P9185,0,P9186)</f>
        <v/>
      </c>
      <c r="B9186" s="41">
        <f>IF($M9186&gt;300,"",IF(OR(INDEX(Bemenet!$E$2:$E$301,$M9186)="",INDEX(Bemenet!$F$2:$F$301,$M9186)=""),"",MAX(INDEX(Bemenet!$E$2:$E$301,$M9186),INDEX(Szabalyok!$A:$A,$N9186))))</f>
        <v/>
      </c>
      <c r="C9186" s="41">
        <f>IF($B9186="","",MIN(INDEX(Bemenet!$F$2:$F$301,$M9186),INDEX(Szabalyok!$B:$B,$N9186)))</f>
        <v/>
      </c>
      <c r="D9186" s="5">
        <f>IF(AND($B9186&lt;&gt;"",$C9186&lt;&gt;"",$B9186&lt;=$C9186),INDEX(Bemenet!$G$2:$G$301,$M9186),"")</f>
        <v/>
      </c>
      <c r="E9186" s="6">
        <f>IF(AND($B9186&lt;&gt;"",$C9186&lt;&gt;"",$B9186&lt;=$C9186),INDEX(Bemenet!$D$2:$D$301,$M9186),"")</f>
        <v/>
      </c>
      <c r="F9186" s="5">
        <f>IF(AND($B9186&lt;&gt;"",$C9186&lt;&gt;"",$B9186&lt;=$C9186),$C9186-$B9186+1,"")</f>
        <v/>
      </c>
      <c r="G9186" s="5">
        <f>IF($F9186="","",$F9186*$D9186)</f>
        <v/>
      </c>
      <c r="H9186" s="42">
        <f>IF($G9186="","",$O9186)</f>
        <v/>
      </c>
      <c r="I9186" s="5">
        <f>IF($G9186="","",$G9186*IF($H9186="",$O9186,$H9186)/100)</f>
        <v/>
      </c>
      <c r="J9186" s="5">
        <f>IF(OR($L9186="",NOT(COUNTIFS($L$2:$L9186,$L9186)=1)),"",SUMIFS($G:$G,$L:$L,$L9186))</f>
        <v/>
      </c>
      <c r="K9186" s="5">
        <f>IF(OR($L9186="",NOT(COUNTIFS($L$2:$L9186,$L9186)=1)),"",SUMIFS($I:$I,$L:$L,$L9186))</f>
        <v/>
      </c>
      <c r="L9186" s="6">
        <f>IF($B9186="","",YEAR($B9186))</f>
        <v/>
      </c>
      <c r="M9186" s="6">
        <f>INT((ROW()-2)/39)+1</f>
        <v/>
      </c>
      <c r="N9186" s="6">
        <f>MOD(ROW()-2,39)+2</f>
        <v/>
      </c>
      <c r="O9186" s="42">
        <f>IF(AND($B9186&lt;&gt;"",$C9186&lt;&gt;"",$B9186&lt;=$C9186),INDEX(Szabalyok!$C:$C,$N9186),"")</f>
        <v/>
      </c>
      <c r="P9186">
        <f>IF(D9186="",P9185,P9185+1)</f>
        <v/>
      </c>
    </row>
    <row r="9187">
      <c r="A9187">
        <f>IF(P9187=P9186,0,P9187)</f>
        <v/>
      </c>
      <c r="B9187" s="41">
        <f>IF($M9187&gt;300,"",IF(OR(INDEX(Bemenet!$E$2:$E$301,$M9187)="",INDEX(Bemenet!$F$2:$F$301,$M9187)=""),"",MAX(INDEX(Bemenet!$E$2:$E$301,$M9187),INDEX(Szabalyok!$A:$A,$N9187))))</f>
        <v/>
      </c>
      <c r="C9187" s="41">
        <f>IF($B9187="","",MIN(INDEX(Bemenet!$F$2:$F$301,$M9187),INDEX(Szabalyok!$B:$B,$N9187)))</f>
        <v/>
      </c>
      <c r="D9187" s="5">
        <f>IF(AND($B9187&lt;&gt;"",$C9187&lt;&gt;"",$B9187&lt;=$C9187),INDEX(Bemenet!$G$2:$G$301,$M9187),"")</f>
        <v/>
      </c>
      <c r="E9187" s="6">
        <f>IF(AND($B9187&lt;&gt;"",$C9187&lt;&gt;"",$B9187&lt;=$C9187),INDEX(Bemenet!$D$2:$D$301,$M9187),"")</f>
        <v/>
      </c>
      <c r="F9187" s="5">
        <f>IF(AND($B9187&lt;&gt;"",$C9187&lt;&gt;"",$B9187&lt;=$C9187),$C9187-$B9187+1,"")</f>
        <v/>
      </c>
      <c r="G9187" s="5">
        <f>IF($F9187="","",$F9187*$D9187)</f>
        <v/>
      </c>
      <c r="H9187" s="42">
        <f>IF($G9187="","",$O9187)</f>
        <v/>
      </c>
      <c r="I9187" s="5">
        <f>IF($G9187="","",$G9187*IF($H9187="",$O9187,$H9187)/100)</f>
        <v/>
      </c>
      <c r="J9187" s="5">
        <f>IF(OR($L9187="",NOT(COUNTIFS($L$2:$L9187,$L9187)=1)),"",SUMIFS($G:$G,$L:$L,$L9187))</f>
        <v/>
      </c>
      <c r="K9187" s="5">
        <f>IF(OR($L9187="",NOT(COUNTIFS($L$2:$L9187,$L9187)=1)),"",SUMIFS($I:$I,$L:$L,$L9187))</f>
        <v/>
      </c>
      <c r="L9187" s="6">
        <f>IF($B9187="","",YEAR($B9187))</f>
        <v/>
      </c>
      <c r="M9187" s="6">
        <f>INT((ROW()-2)/39)+1</f>
        <v/>
      </c>
      <c r="N9187" s="6">
        <f>MOD(ROW()-2,39)+2</f>
        <v/>
      </c>
      <c r="O9187" s="42">
        <f>IF(AND($B9187&lt;&gt;"",$C9187&lt;&gt;"",$B9187&lt;=$C9187),INDEX(Szabalyok!$C:$C,$N9187),"")</f>
        <v/>
      </c>
      <c r="P9187">
        <f>IF(D9187="",P9186,P9186+1)</f>
        <v/>
      </c>
    </row>
    <row r="9188">
      <c r="A9188">
        <f>IF(P9188=P9187,0,P9188)</f>
        <v/>
      </c>
      <c r="B9188" s="41">
        <f>IF($M9188&gt;300,"",IF(OR(INDEX(Bemenet!$E$2:$E$301,$M9188)="",INDEX(Bemenet!$F$2:$F$301,$M9188)=""),"",MAX(INDEX(Bemenet!$E$2:$E$301,$M9188),INDEX(Szabalyok!$A:$A,$N9188))))</f>
        <v/>
      </c>
      <c r="C9188" s="41">
        <f>IF($B9188="","",MIN(INDEX(Bemenet!$F$2:$F$301,$M9188),INDEX(Szabalyok!$B:$B,$N9188)))</f>
        <v/>
      </c>
      <c r="D9188" s="5">
        <f>IF(AND($B9188&lt;&gt;"",$C9188&lt;&gt;"",$B9188&lt;=$C9188),INDEX(Bemenet!$G$2:$G$301,$M9188),"")</f>
        <v/>
      </c>
      <c r="E9188" s="6">
        <f>IF(AND($B9188&lt;&gt;"",$C9188&lt;&gt;"",$B9188&lt;=$C9188),INDEX(Bemenet!$D$2:$D$301,$M9188),"")</f>
        <v/>
      </c>
      <c r="F9188" s="5">
        <f>IF(AND($B9188&lt;&gt;"",$C9188&lt;&gt;"",$B9188&lt;=$C9188),$C9188-$B9188+1,"")</f>
        <v/>
      </c>
      <c r="G9188" s="5">
        <f>IF($F9188="","",$F9188*$D9188)</f>
        <v/>
      </c>
      <c r="H9188" s="42">
        <f>IF($G9188="","",$O9188)</f>
        <v/>
      </c>
      <c r="I9188" s="5">
        <f>IF($G9188="","",$G9188*IF($H9188="",$O9188,$H9188)/100)</f>
        <v/>
      </c>
      <c r="J9188" s="5">
        <f>IF(OR($L9188="",NOT(COUNTIFS($L$2:$L9188,$L9188)=1)),"",SUMIFS($G:$G,$L:$L,$L9188))</f>
        <v/>
      </c>
      <c r="K9188" s="5">
        <f>IF(OR($L9188="",NOT(COUNTIFS($L$2:$L9188,$L9188)=1)),"",SUMIFS($I:$I,$L:$L,$L9188))</f>
        <v/>
      </c>
      <c r="L9188" s="6">
        <f>IF($B9188="","",YEAR($B9188))</f>
        <v/>
      </c>
      <c r="M9188" s="6">
        <f>INT((ROW()-2)/39)+1</f>
        <v/>
      </c>
      <c r="N9188" s="6">
        <f>MOD(ROW()-2,39)+2</f>
        <v/>
      </c>
      <c r="O9188" s="42">
        <f>IF(AND($B9188&lt;&gt;"",$C9188&lt;&gt;"",$B9188&lt;=$C9188),INDEX(Szabalyok!$C:$C,$N9188),"")</f>
        <v/>
      </c>
      <c r="P9188">
        <f>IF(D9188="",P9187,P9187+1)</f>
        <v/>
      </c>
    </row>
    <row r="9189">
      <c r="A9189">
        <f>IF(P9189=P9188,0,P9189)</f>
        <v/>
      </c>
      <c r="B9189" s="41">
        <f>IF($M9189&gt;300,"",IF(OR(INDEX(Bemenet!$E$2:$E$301,$M9189)="",INDEX(Bemenet!$F$2:$F$301,$M9189)=""),"",MAX(INDEX(Bemenet!$E$2:$E$301,$M9189),INDEX(Szabalyok!$A:$A,$N9189))))</f>
        <v/>
      </c>
      <c r="C9189" s="41">
        <f>IF($B9189="","",MIN(INDEX(Bemenet!$F$2:$F$301,$M9189),INDEX(Szabalyok!$B:$B,$N9189)))</f>
        <v/>
      </c>
      <c r="D9189" s="5">
        <f>IF(AND($B9189&lt;&gt;"",$C9189&lt;&gt;"",$B9189&lt;=$C9189),INDEX(Bemenet!$G$2:$G$301,$M9189),"")</f>
        <v/>
      </c>
      <c r="E9189" s="6">
        <f>IF(AND($B9189&lt;&gt;"",$C9189&lt;&gt;"",$B9189&lt;=$C9189),INDEX(Bemenet!$D$2:$D$301,$M9189),"")</f>
        <v/>
      </c>
      <c r="F9189" s="5">
        <f>IF(AND($B9189&lt;&gt;"",$C9189&lt;&gt;"",$B9189&lt;=$C9189),$C9189-$B9189+1,"")</f>
        <v/>
      </c>
      <c r="G9189" s="5">
        <f>IF($F9189="","",$F9189*$D9189)</f>
        <v/>
      </c>
      <c r="H9189" s="42">
        <f>IF($G9189="","",$O9189)</f>
        <v/>
      </c>
      <c r="I9189" s="5">
        <f>IF($G9189="","",$G9189*IF($H9189="",$O9189,$H9189)/100)</f>
        <v/>
      </c>
      <c r="J9189" s="5">
        <f>IF(OR($L9189="",NOT(COUNTIFS($L$2:$L9189,$L9189)=1)),"",SUMIFS($G:$G,$L:$L,$L9189))</f>
        <v/>
      </c>
      <c r="K9189" s="5">
        <f>IF(OR($L9189="",NOT(COUNTIFS($L$2:$L9189,$L9189)=1)),"",SUMIFS($I:$I,$L:$L,$L9189))</f>
        <v/>
      </c>
      <c r="L9189" s="6">
        <f>IF($B9189="","",YEAR($B9189))</f>
        <v/>
      </c>
      <c r="M9189" s="6">
        <f>INT((ROW()-2)/39)+1</f>
        <v/>
      </c>
      <c r="N9189" s="6">
        <f>MOD(ROW()-2,39)+2</f>
        <v/>
      </c>
      <c r="O9189" s="42">
        <f>IF(AND($B9189&lt;&gt;"",$C9189&lt;&gt;"",$B9189&lt;=$C9189),INDEX(Szabalyok!$C:$C,$N9189),"")</f>
        <v/>
      </c>
      <c r="P9189">
        <f>IF(D9189="",P9188,P9188+1)</f>
        <v/>
      </c>
    </row>
    <row r="9190">
      <c r="A9190">
        <f>IF(P9190=P9189,0,P9190)</f>
        <v/>
      </c>
      <c r="B9190" s="41">
        <f>IF($M9190&gt;300,"",IF(OR(INDEX(Bemenet!$E$2:$E$301,$M9190)="",INDEX(Bemenet!$F$2:$F$301,$M9190)=""),"",MAX(INDEX(Bemenet!$E$2:$E$301,$M9190),INDEX(Szabalyok!$A:$A,$N9190))))</f>
        <v/>
      </c>
      <c r="C9190" s="41">
        <f>IF($B9190="","",MIN(INDEX(Bemenet!$F$2:$F$301,$M9190),INDEX(Szabalyok!$B:$B,$N9190)))</f>
        <v/>
      </c>
      <c r="D9190" s="5">
        <f>IF(AND($B9190&lt;&gt;"",$C9190&lt;&gt;"",$B9190&lt;=$C9190),INDEX(Bemenet!$G$2:$G$301,$M9190),"")</f>
        <v/>
      </c>
      <c r="E9190" s="6">
        <f>IF(AND($B9190&lt;&gt;"",$C9190&lt;&gt;"",$B9190&lt;=$C9190),INDEX(Bemenet!$D$2:$D$301,$M9190),"")</f>
        <v/>
      </c>
      <c r="F9190" s="5">
        <f>IF(AND($B9190&lt;&gt;"",$C9190&lt;&gt;"",$B9190&lt;=$C9190),$C9190-$B9190+1,"")</f>
        <v/>
      </c>
      <c r="G9190" s="5">
        <f>IF($F9190="","",$F9190*$D9190)</f>
        <v/>
      </c>
      <c r="H9190" s="42">
        <f>IF($G9190="","",$O9190)</f>
        <v/>
      </c>
      <c r="I9190" s="5">
        <f>IF($G9190="","",$G9190*IF($H9190="",$O9190,$H9190)/100)</f>
        <v/>
      </c>
      <c r="J9190" s="5">
        <f>IF(OR($L9190="",NOT(COUNTIFS($L$2:$L9190,$L9190)=1)),"",SUMIFS($G:$G,$L:$L,$L9190))</f>
        <v/>
      </c>
      <c r="K9190" s="5">
        <f>IF(OR($L9190="",NOT(COUNTIFS($L$2:$L9190,$L9190)=1)),"",SUMIFS($I:$I,$L:$L,$L9190))</f>
        <v/>
      </c>
      <c r="L9190" s="6">
        <f>IF($B9190="","",YEAR($B9190))</f>
        <v/>
      </c>
      <c r="M9190" s="6">
        <f>INT((ROW()-2)/39)+1</f>
        <v/>
      </c>
      <c r="N9190" s="6">
        <f>MOD(ROW()-2,39)+2</f>
        <v/>
      </c>
      <c r="O9190" s="42">
        <f>IF(AND($B9190&lt;&gt;"",$C9190&lt;&gt;"",$B9190&lt;=$C9190),INDEX(Szabalyok!$C:$C,$N9190),"")</f>
        <v/>
      </c>
      <c r="P9190">
        <f>IF(D9190="",P9189,P9189+1)</f>
        <v/>
      </c>
    </row>
    <row r="9191">
      <c r="A9191">
        <f>IF(P9191=P9190,0,P9191)</f>
        <v/>
      </c>
      <c r="B9191" s="41">
        <f>IF($M9191&gt;300,"",IF(OR(INDEX(Bemenet!$E$2:$E$301,$M9191)="",INDEX(Bemenet!$F$2:$F$301,$M9191)=""),"",MAX(INDEX(Bemenet!$E$2:$E$301,$M9191),INDEX(Szabalyok!$A:$A,$N9191))))</f>
        <v/>
      </c>
      <c r="C9191" s="41">
        <f>IF($B9191="","",MIN(INDEX(Bemenet!$F$2:$F$301,$M9191),INDEX(Szabalyok!$B:$B,$N9191)))</f>
        <v/>
      </c>
      <c r="D9191" s="5">
        <f>IF(AND($B9191&lt;&gt;"",$C9191&lt;&gt;"",$B9191&lt;=$C9191),INDEX(Bemenet!$G$2:$G$301,$M9191),"")</f>
        <v/>
      </c>
      <c r="E9191" s="6">
        <f>IF(AND($B9191&lt;&gt;"",$C9191&lt;&gt;"",$B9191&lt;=$C9191),INDEX(Bemenet!$D$2:$D$301,$M9191),"")</f>
        <v/>
      </c>
      <c r="F9191" s="5">
        <f>IF(AND($B9191&lt;&gt;"",$C9191&lt;&gt;"",$B9191&lt;=$C9191),$C9191-$B9191+1,"")</f>
        <v/>
      </c>
      <c r="G9191" s="5">
        <f>IF($F9191="","",$F9191*$D9191)</f>
        <v/>
      </c>
      <c r="H9191" s="42">
        <f>IF($G9191="","",$O9191)</f>
        <v/>
      </c>
      <c r="I9191" s="5">
        <f>IF($G9191="","",$G9191*IF($H9191="",$O9191,$H9191)/100)</f>
        <v/>
      </c>
      <c r="J9191" s="5">
        <f>IF(OR($L9191="",NOT(COUNTIFS($L$2:$L9191,$L9191)=1)),"",SUMIFS($G:$G,$L:$L,$L9191))</f>
        <v/>
      </c>
      <c r="K9191" s="5">
        <f>IF(OR($L9191="",NOT(COUNTIFS($L$2:$L9191,$L9191)=1)),"",SUMIFS($I:$I,$L:$L,$L9191))</f>
        <v/>
      </c>
      <c r="L9191" s="6">
        <f>IF($B9191="","",YEAR($B9191))</f>
        <v/>
      </c>
      <c r="M9191" s="6">
        <f>INT((ROW()-2)/39)+1</f>
        <v/>
      </c>
      <c r="N9191" s="6">
        <f>MOD(ROW()-2,39)+2</f>
        <v/>
      </c>
      <c r="O9191" s="42">
        <f>IF(AND($B9191&lt;&gt;"",$C9191&lt;&gt;"",$B9191&lt;=$C9191),INDEX(Szabalyok!$C:$C,$N9191),"")</f>
        <v/>
      </c>
      <c r="P9191">
        <f>IF(D9191="",P9190,P9190+1)</f>
        <v/>
      </c>
    </row>
    <row r="9192">
      <c r="A9192">
        <f>IF(P9192=P9191,0,P9192)</f>
        <v/>
      </c>
      <c r="B9192" s="41">
        <f>IF($M9192&gt;300,"",IF(OR(INDEX(Bemenet!$E$2:$E$301,$M9192)="",INDEX(Bemenet!$F$2:$F$301,$M9192)=""),"",MAX(INDEX(Bemenet!$E$2:$E$301,$M9192),INDEX(Szabalyok!$A:$A,$N9192))))</f>
        <v/>
      </c>
      <c r="C9192" s="41">
        <f>IF($B9192="","",MIN(INDEX(Bemenet!$F$2:$F$301,$M9192),INDEX(Szabalyok!$B:$B,$N9192)))</f>
        <v/>
      </c>
      <c r="D9192" s="5">
        <f>IF(AND($B9192&lt;&gt;"",$C9192&lt;&gt;"",$B9192&lt;=$C9192),INDEX(Bemenet!$G$2:$G$301,$M9192),"")</f>
        <v/>
      </c>
      <c r="E9192" s="6">
        <f>IF(AND($B9192&lt;&gt;"",$C9192&lt;&gt;"",$B9192&lt;=$C9192),INDEX(Bemenet!$D$2:$D$301,$M9192),"")</f>
        <v/>
      </c>
      <c r="F9192" s="5">
        <f>IF(AND($B9192&lt;&gt;"",$C9192&lt;&gt;"",$B9192&lt;=$C9192),$C9192-$B9192+1,"")</f>
        <v/>
      </c>
      <c r="G9192" s="5">
        <f>IF($F9192="","",$F9192*$D9192)</f>
        <v/>
      </c>
      <c r="H9192" s="42">
        <f>IF($G9192="","",$O9192)</f>
        <v/>
      </c>
      <c r="I9192" s="5">
        <f>IF($G9192="","",$G9192*IF($H9192="",$O9192,$H9192)/100)</f>
        <v/>
      </c>
      <c r="J9192" s="5">
        <f>IF(OR($L9192="",NOT(COUNTIFS($L$2:$L9192,$L9192)=1)),"",SUMIFS($G:$G,$L:$L,$L9192))</f>
        <v/>
      </c>
      <c r="K9192" s="5">
        <f>IF(OR($L9192="",NOT(COUNTIFS($L$2:$L9192,$L9192)=1)),"",SUMIFS($I:$I,$L:$L,$L9192))</f>
        <v/>
      </c>
      <c r="L9192" s="6">
        <f>IF($B9192="","",YEAR($B9192))</f>
        <v/>
      </c>
      <c r="M9192" s="6">
        <f>INT((ROW()-2)/39)+1</f>
        <v/>
      </c>
      <c r="N9192" s="6">
        <f>MOD(ROW()-2,39)+2</f>
        <v/>
      </c>
      <c r="O9192" s="42">
        <f>IF(AND($B9192&lt;&gt;"",$C9192&lt;&gt;"",$B9192&lt;=$C9192),INDEX(Szabalyok!$C:$C,$N9192),"")</f>
        <v/>
      </c>
      <c r="P9192">
        <f>IF(D9192="",P9191,P9191+1)</f>
        <v/>
      </c>
    </row>
    <row r="9193">
      <c r="A9193">
        <f>IF(P9193=P9192,0,P9193)</f>
        <v/>
      </c>
      <c r="B9193" s="41">
        <f>IF($M9193&gt;300,"",IF(OR(INDEX(Bemenet!$E$2:$E$301,$M9193)="",INDEX(Bemenet!$F$2:$F$301,$M9193)=""),"",MAX(INDEX(Bemenet!$E$2:$E$301,$M9193),INDEX(Szabalyok!$A:$A,$N9193))))</f>
        <v/>
      </c>
      <c r="C9193" s="41">
        <f>IF($B9193="","",MIN(INDEX(Bemenet!$F$2:$F$301,$M9193),INDEX(Szabalyok!$B:$B,$N9193)))</f>
        <v/>
      </c>
      <c r="D9193" s="5">
        <f>IF(AND($B9193&lt;&gt;"",$C9193&lt;&gt;"",$B9193&lt;=$C9193),INDEX(Bemenet!$G$2:$G$301,$M9193),"")</f>
        <v/>
      </c>
      <c r="E9193" s="6">
        <f>IF(AND($B9193&lt;&gt;"",$C9193&lt;&gt;"",$B9193&lt;=$C9193),INDEX(Bemenet!$D$2:$D$301,$M9193),"")</f>
        <v/>
      </c>
      <c r="F9193" s="5">
        <f>IF(AND($B9193&lt;&gt;"",$C9193&lt;&gt;"",$B9193&lt;=$C9193),$C9193-$B9193+1,"")</f>
        <v/>
      </c>
      <c r="G9193" s="5">
        <f>IF($F9193="","",$F9193*$D9193)</f>
        <v/>
      </c>
      <c r="H9193" s="42">
        <f>IF($G9193="","",$O9193)</f>
        <v/>
      </c>
      <c r="I9193" s="5">
        <f>IF($G9193="","",$G9193*IF($H9193="",$O9193,$H9193)/100)</f>
        <v/>
      </c>
      <c r="J9193" s="5">
        <f>IF(OR($L9193="",NOT(COUNTIFS($L$2:$L9193,$L9193)=1)),"",SUMIFS($G:$G,$L:$L,$L9193))</f>
        <v/>
      </c>
      <c r="K9193" s="5">
        <f>IF(OR($L9193="",NOT(COUNTIFS($L$2:$L9193,$L9193)=1)),"",SUMIFS($I:$I,$L:$L,$L9193))</f>
        <v/>
      </c>
      <c r="L9193" s="6">
        <f>IF($B9193="","",YEAR($B9193))</f>
        <v/>
      </c>
      <c r="M9193" s="6">
        <f>INT((ROW()-2)/39)+1</f>
        <v/>
      </c>
      <c r="N9193" s="6">
        <f>MOD(ROW()-2,39)+2</f>
        <v/>
      </c>
      <c r="O9193" s="42">
        <f>IF(AND($B9193&lt;&gt;"",$C9193&lt;&gt;"",$B9193&lt;=$C9193),INDEX(Szabalyok!$C:$C,$N9193),"")</f>
        <v/>
      </c>
      <c r="P9193">
        <f>IF(D9193="",P9192,P9192+1)</f>
        <v/>
      </c>
    </row>
    <row r="9194">
      <c r="A9194">
        <f>IF(P9194=P9193,0,P9194)</f>
        <v/>
      </c>
      <c r="B9194" s="41">
        <f>IF($M9194&gt;300,"",IF(OR(INDEX(Bemenet!$E$2:$E$301,$M9194)="",INDEX(Bemenet!$F$2:$F$301,$M9194)=""),"",MAX(INDEX(Bemenet!$E$2:$E$301,$M9194),INDEX(Szabalyok!$A:$A,$N9194))))</f>
        <v/>
      </c>
      <c r="C9194" s="41">
        <f>IF($B9194="","",MIN(INDEX(Bemenet!$F$2:$F$301,$M9194),INDEX(Szabalyok!$B:$B,$N9194)))</f>
        <v/>
      </c>
      <c r="D9194" s="5">
        <f>IF(AND($B9194&lt;&gt;"",$C9194&lt;&gt;"",$B9194&lt;=$C9194),INDEX(Bemenet!$G$2:$G$301,$M9194),"")</f>
        <v/>
      </c>
      <c r="E9194" s="6">
        <f>IF(AND($B9194&lt;&gt;"",$C9194&lt;&gt;"",$B9194&lt;=$C9194),INDEX(Bemenet!$D$2:$D$301,$M9194),"")</f>
        <v/>
      </c>
      <c r="F9194" s="5">
        <f>IF(AND($B9194&lt;&gt;"",$C9194&lt;&gt;"",$B9194&lt;=$C9194),$C9194-$B9194+1,"")</f>
        <v/>
      </c>
      <c r="G9194" s="5">
        <f>IF($F9194="","",$F9194*$D9194)</f>
        <v/>
      </c>
      <c r="H9194" s="42">
        <f>IF($G9194="","",$O9194)</f>
        <v/>
      </c>
      <c r="I9194" s="5">
        <f>IF($G9194="","",$G9194*IF($H9194="",$O9194,$H9194)/100)</f>
        <v/>
      </c>
      <c r="J9194" s="5">
        <f>IF(OR($L9194="",NOT(COUNTIFS($L$2:$L9194,$L9194)=1)),"",SUMIFS($G:$G,$L:$L,$L9194))</f>
        <v/>
      </c>
      <c r="K9194" s="5">
        <f>IF(OR($L9194="",NOT(COUNTIFS($L$2:$L9194,$L9194)=1)),"",SUMIFS($I:$I,$L:$L,$L9194))</f>
        <v/>
      </c>
      <c r="L9194" s="6">
        <f>IF($B9194="","",YEAR($B9194))</f>
        <v/>
      </c>
      <c r="M9194" s="6">
        <f>INT((ROW()-2)/39)+1</f>
        <v/>
      </c>
      <c r="N9194" s="6">
        <f>MOD(ROW()-2,39)+2</f>
        <v/>
      </c>
      <c r="O9194" s="42">
        <f>IF(AND($B9194&lt;&gt;"",$C9194&lt;&gt;"",$B9194&lt;=$C9194),INDEX(Szabalyok!$C:$C,$N9194),"")</f>
        <v/>
      </c>
      <c r="P9194">
        <f>IF(D9194="",P9193,P9193+1)</f>
        <v/>
      </c>
    </row>
    <row r="9195">
      <c r="A9195">
        <f>IF(P9195=P9194,0,P9195)</f>
        <v/>
      </c>
      <c r="B9195" s="41">
        <f>IF($M9195&gt;300,"",IF(OR(INDEX(Bemenet!$E$2:$E$301,$M9195)="",INDEX(Bemenet!$F$2:$F$301,$M9195)=""),"",MAX(INDEX(Bemenet!$E$2:$E$301,$M9195),INDEX(Szabalyok!$A:$A,$N9195))))</f>
        <v/>
      </c>
      <c r="C9195" s="41">
        <f>IF($B9195="","",MIN(INDEX(Bemenet!$F$2:$F$301,$M9195),INDEX(Szabalyok!$B:$B,$N9195)))</f>
        <v/>
      </c>
      <c r="D9195" s="5">
        <f>IF(AND($B9195&lt;&gt;"",$C9195&lt;&gt;"",$B9195&lt;=$C9195),INDEX(Bemenet!$G$2:$G$301,$M9195),"")</f>
        <v/>
      </c>
      <c r="E9195" s="6">
        <f>IF(AND($B9195&lt;&gt;"",$C9195&lt;&gt;"",$B9195&lt;=$C9195),INDEX(Bemenet!$D$2:$D$301,$M9195),"")</f>
        <v/>
      </c>
      <c r="F9195" s="5">
        <f>IF(AND($B9195&lt;&gt;"",$C9195&lt;&gt;"",$B9195&lt;=$C9195),$C9195-$B9195+1,"")</f>
        <v/>
      </c>
      <c r="G9195" s="5">
        <f>IF($F9195="","",$F9195*$D9195)</f>
        <v/>
      </c>
      <c r="H9195" s="42">
        <f>IF($G9195="","",$O9195)</f>
        <v/>
      </c>
      <c r="I9195" s="5">
        <f>IF($G9195="","",$G9195*IF($H9195="",$O9195,$H9195)/100)</f>
        <v/>
      </c>
      <c r="J9195" s="5">
        <f>IF(OR($L9195="",NOT(COUNTIFS($L$2:$L9195,$L9195)=1)),"",SUMIFS($G:$G,$L:$L,$L9195))</f>
        <v/>
      </c>
      <c r="K9195" s="5">
        <f>IF(OR($L9195="",NOT(COUNTIFS($L$2:$L9195,$L9195)=1)),"",SUMIFS($I:$I,$L:$L,$L9195))</f>
        <v/>
      </c>
      <c r="L9195" s="6">
        <f>IF($B9195="","",YEAR($B9195))</f>
        <v/>
      </c>
      <c r="M9195" s="6">
        <f>INT((ROW()-2)/39)+1</f>
        <v/>
      </c>
      <c r="N9195" s="6">
        <f>MOD(ROW()-2,39)+2</f>
        <v/>
      </c>
      <c r="O9195" s="42">
        <f>IF(AND($B9195&lt;&gt;"",$C9195&lt;&gt;"",$B9195&lt;=$C9195),INDEX(Szabalyok!$C:$C,$N9195),"")</f>
        <v/>
      </c>
      <c r="P9195">
        <f>IF(D9195="",P9194,P9194+1)</f>
        <v/>
      </c>
    </row>
    <row r="9196">
      <c r="A9196">
        <f>IF(P9196=P9195,0,P9196)</f>
        <v/>
      </c>
      <c r="B9196" s="41">
        <f>IF($M9196&gt;300,"",IF(OR(INDEX(Bemenet!$E$2:$E$301,$M9196)="",INDEX(Bemenet!$F$2:$F$301,$M9196)=""),"",MAX(INDEX(Bemenet!$E$2:$E$301,$M9196),INDEX(Szabalyok!$A:$A,$N9196))))</f>
        <v/>
      </c>
      <c r="C9196" s="41">
        <f>IF($B9196="","",MIN(INDEX(Bemenet!$F$2:$F$301,$M9196),INDEX(Szabalyok!$B:$B,$N9196)))</f>
        <v/>
      </c>
      <c r="D9196" s="5">
        <f>IF(AND($B9196&lt;&gt;"",$C9196&lt;&gt;"",$B9196&lt;=$C9196),INDEX(Bemenet!$G$2:$G$301,$M9196),"")</f>
        <v/>
      </c>
      <c r="E9196" s="6">
        <f>IF(AND($B9196&lt;&gt;"",$C9196&lt;&gt;"",$B9196&lt;=$C9196),INDEX(Bemenet!$D$2:$D$301,$M9196),"")</f>
        <v/>
      </c>
      <c r="F9196" s="5">
        <f>IF(AND($B9196&lt;&gt;"",$C9196&lt;&gt;"",$B9196&lt;=$C9196),$C9196-$B9196+1,"")</f>
        <v/>
      </c>
      <c r="G9196" s="5">
        <f>IF($F9196="","",$F9196*$D9196)</f>
        <v/>
      </c>
      <c r="H9196" s="42">
        <f>IF($G9196="","",$O9196)</f>
        <v/>
      </c>
      <c r="I9196" s="5">
        <f>IF($G9196="","",$G9196*IF($H9196="",$O9196,$H9196)/100)</f>
        <v/>
      </c>
      <c r="J9196" s="5">
        <f>IF(OR($L9196="",NOT(COUNTIFS($L$2:$L9196,$L9196)=1)),"",SUMIFS($G:$G,$L:$L,$L9196))</f>
        <v/>
      </c>
      <c r="K9196" s="5">
        <f>IF(OR($L9196="",NOT(COUNTIFS($L$2:$L9196,$L9196)=1)),"",SUMIFS($I:$I,$L:$L,$L9196))</f>
        <v/>
      </c>
      <c r="L9196" s="6">
        <f>IF($B9196="","",YEAR($B9196))</f>
        <v/>
      </c>
      <c r="M9196" s="6">
        <f>INT((ROW()-2)/39)+1</f>
        <v/>
      </c>
      <c r="N9196" s="6">
        <f>MOD(ROW()-2,39)+2</f>
        <v/>
      </c>
      <c r="O9196" s="42">
        <f>IF(AND($B9196&lt;&gt;"",$C9196&lt;&gt;"",$B9196&lt;=$C9196),INDEX(Szabalyok!$C:$C,$N9196),"")</f>
        <v/>
      </c>
      <c r="P9196">
        <f>IF(D9196="",P9195,P9195+1)</f>
        <v/>
      </c>
    </row>
    <row r="9197">
      <c r="A9197">
        <f>IF(P9197=P9196,0,P9197)</f>
        <v/>
      </c>
      <c r="B9197" s="41">
        <f>IF($M9197&gt;300,"",IF(OR(INDEX(Bemenet!$E$2:$E$301,$M9197)="",INDEX(Bemenet!$F$2:$F$301,$M9197)=""),"",MAX(INDEX(Bemenet!$E$2:$E$301,$M9197),INDEX(Szabalyok!$A:$A,$N9197))))</f>
        <v/>
      </c>
      <c r="C9197" s="41">
        <f>IF($B9197="","",MIN(INDEX(Bemenet!$F$2:$F$301,$M9197),INDEX(Szabalyok!$B:$B,$N9197)))</f>
        <v/>
      </c>
      <c r="D9197" s="5">
        <f>IF(AND($B9197&lt;&gt;"",$C9197&lt;&gt;"",$B9197&lt;=$C9197),INDEX(Bemenet!$G$2:$G$301,$M9197),"")</f>
        <v/>
      </c>
      <c r="E9197" s="6">
        <f>IF(AND($B9197&lt;&gt;"",$C9197&lt;&gt;"",$B9197&lt;=$C9197),INDEX(Bemenet!$D$2:$D$301,$M9197),"")</f>
        <v/>
      </c>
      <c r="F9197" s="5">
        <f>IF(AND($B9197&lt;&gt;"",$C9197&lt;&gt;"",$B9197&lt;=$C9197),$C9197-$B9197+1,"")</f>
        <v/>
      </c>
      <c r="G9197" s="5">
        <f>IF($F9197="","",$F9197*$D9197)</f>
        <v/>
      </c>
      <c r="H9197" s="42">
        <f>IF($G9197="","",$O9197)</f>
        <v/>
      </c>
      <c r="I9197" s="5">
        <f>IF($G9197="","",$G9197*IF($H9197="",$O9197,$H9197)/100)</f>
        <v/>
      </c>
      <c r="J9197" s="5">
        <f>IF(OR($L9197="",NOT(COUNTIFS($L$2:$L9197,$L9197)=1)),"",SUMIFS($G:$G,$L:$L,$L9197))</f>
        <v/>
      </c>
      <c r="K9197" s="5">
        <f>IF(OR($L9197="",NOT(COUNTIFS($L$2:$L9197,$L9197)=1)),"",SUMIFS($I:$I,$L:$L,$L9197))</f>
        <v/>
      </c>
      <c r="L9197" s="6">
        <f>IF($B9197="","",YEAR($B9197))</f>
        <v/>
      </c>
      <c r="M9197" s="6">
        <f>INT((ROW()-2)/39)+1</f>
        <v/>
      </c>
      <c r="N9197" s="6">
        <f>MOD(ROW()-2,39)+2</f>
        <v/>
      </c>
      <c r="O9197" s="42">
        <f>IF(AND($B9197&lt;&gt;"",$C9197&lt;&gt;"",$B9197&lt;=$C9197),INDEX(Szabalyok!$C:$C,$N9197),"")</f>
        <v/>
      </c>
      <c r="P9197">
        <f>IF(D9197="",P9196,P9196+1)</f>
        <v/>
      </c>
    </row>
    <row r="9198">
      <c r="A9198">
        <f>IF(P9198=P9197,0,P9198)</f>
        <v/>
      </c>
      <c r="B9198" s="41">
        <f>IF($M9198&gt;300,"",IF(OR(INDEX(Bemenet!$E$2:$E$301,$M9198)="",INDEX(Bemenet!$F$2:$F$301,$M9198)=""),"",MAX(INDEX(Bemenet!$E$2:$E$301,$M9198),INDEX(Szabalyok!$A:$A,$N9198))))</f>
        <v/>
      </c>
      <c r="C9198" s="41">
        <f>IF($B9198="","",MIN(INDEX(Bemenet!$F$2:$F$301,$M9198),INDEX(Szabalyok!$B:$B,$N9198)))</f>
        <v/>
      </c>
      <c r="D9198" s="5">
        <f>IF(AND($B9198&lt;&gt;"",$C9198&lt;&gt;"",$B9198&lt;=$C9198),INDEX(Bemenet!$G$2:$G$301,$M9198),"")</f>
        <v/>
      </c>
      <c r="E9198" s="6">
        <f>IF(AND($B9198&lt;&gt;"",$C9198&lt;&gt;"",$B9198&lt;=$C9198),INDEX(Bemenet!$D$2:$D$301,$M9198),"")</f>
        <v/>
      </c>
      <c r="F9198" s="5">
        <f>IF(AND($B9198&lt;&gt;"",$C9198&lt;&gt;"",$B9198&lt;=$C9198),$C9198-$B9198+1,"")</f>
        <v/>
      </c>
      <c r="G9198" s="5">
        <f>IF($F9198="","",$F9198*$D9198)</f>
        <v/>
      </c>
      <c r="H9198" s="42">
        <f>IF($G9198="","",$O9198)</f>
        <v/>
      </c>
      <c r="I9198" s="5">
        <f>IF($G9198="","",$G9198*IF($H9198="",$O9198,$H9198)/100)</f>
        <v/>
      </c>
      <c r="J9198" s="5">
        <f>IF(OR($L9198="",NOT(COUNTIFS($L$2:$L9198,$L9198)=1)),"",SUMIFS($G:$G,$L:$L,$L9198))</f>
        <v/>
      </c>
      <c r="K9198" s="5">
        <f>IF(OR($L9198="",NOT(COUNTIFS($L$2:$L9198,$L9198)=1)),"",SUMIFS($I:$I,$L:$L,$L9198))</f>
        <v/>
      </c>
      <c r="L9198" s="6">
        <f>IF($B9198="","",YEAR($B9198))</f>
        <v/>
      </c>
      <c r="M9198" s="6">
        <f>INT((ROW()-2)/39)+1</f>
        <v/>
      </c>
      <c r="N9198" s="6">
        <f>MOD(ROW()-2,39)+2</f>
        <v/>
      </c>
      <c r="O9198" s="42">
        <f>IF(AND($B9198&lt;&gt;"",$C9198&lt;&gt;"",$B9198&lt;=$C9198),INDEX(Szabalyok!$C:$C,$N9198),"")</f>
        <v/>
      </c>
      <c r="P9198">
        <f>IF(D9198="",P9197,P9197+1)</f>
        <v/>
      </c>
    </row>
    <row r="9199">
      <c r="A9199">
        <f>IF(P9199=P9198,0,P9199)</f>
        <v/>
      </c>
      <c r="B9199" s="41">
        <f>IF($M9199&gt;300,"",IF(OR(INDEX(Bemenet!$E$2:$E$301,$M9199)="",INDEX(Bemenet!$F$2:$F$301,$M9199)=""),"",MAX(INDEX(Bemenet!$E$2:$E$301,$M9199),INDEX(Szabalyok!$A:$A,$N9199))))</f>
        <v/>
      </c>
      <c r="C9199" s="41">
        <f>IF($B9199="","",MIN(INDEX(Bemenet!$F$2:$F$301,$M9199),INDEX(Szabalyok!$B:$B,$N9199)))</f>
        <v/>
      </c>
      <c r="D9199" s="5">
        <f>IF(AND($B9199&lt;&gt;"",$C9199&lt;&gt;"",$B9199&lt;=$C9199),INDEX(Bemenet!$G$2:$G$301,$M9199),"")</f>
        <v/>
      </c>
      <c r="E9199" s="6">
        <f>IF(AND($B9199&lt;&gt;"",$C9199&lt;&gt;"",$B9199&lt;=$C9199),INDEX(Bemenet!$D$2:$D$301,$M9199),"")</f>
        <v/>
      </c>
      <c r="F9199" s="5">
        <f>IF(AND($B9199&lt;&gt;"",$C9199&lt;&gt;"",$B9199&lt;=$C9199),$C9199-$B9199+1,"")</f>
        <v/>
      </c>
      <c r="G9199" s="5">
        <f>IF($F9199="","",$F9199*$D9199)</f>
        <v/>
      </c>
      <c r="H9199" s="42">
        <f>IF($G9199="","",$O9199)</f>
        <v/>
      </c>
      <c r="I9199" s="5">
        <f>IF($G9199="","",$G9199*IF($H9199="",$O9199,$H9199)/100)</f>
        <v/>
      </c>
      <c r="J9199" s="5">
        <f>IF(OR($L9199="",NOT(COUNTIFS($L$2:$L9199,$L9199)=1)),"",SUMIFS($G:$G,$L:$L,$L9199))</f>
        <v/>
      </c>
      <c r="K9199" s="5">
        <f>IF(OR($L9199="",NOT(COUNTIFS($L$2:$L9199,$L9199)=1)),"",SUMIFS($I:$I,$L:$L,$L9199))</f>
        <v/>
      </c>
      <c r="L9199" s="6">
        <f>IF($B9199="","",YEAR($B9199))</f>
        <v/>
      </c>
      <c r="M9199" s="6">
        <f>INT((ROW()-2)/39)+1</f>
        <v/>
      </c>
      <c r="N9199" s="6">
        <f>MOD(ROW()-2,39)+2</f>
        <v/>
      </c>
      <c r="O9199" s="42">
        <f>IF(AND($B9199&lt;&gt;"",$C9199&lt;&gt;"",$B9199&lt;=$C9199),INDEX(Szabalyok!$C:$C,$N9199),"")</f>
        <v/>
      </c>
      <c r="P9199">
        <f>IF(D9199="",P9198,P9198+1)</f>
        <v/>
      </c>
    </row>
    <row r="9200">
      <c r="A9200">
        <f>IF(P9200=P9199,0,P9200)</f>
        <v/>
      </c>
      <c r="B9200" s="41">
        <f>IF($M9200&gt;300,"",IF(OR(INDEX(Bemenet!$E$2:$E$301,$M9200)="",INDEX(Bemenet!$F$2:$F$301,$M9200)=""),"",MAX(INDEX(Bemenet!$E$2:$E$301,$M9200),INDEX(Szabalyok!$A:$A,$N9200))))</f>
        <v/>
      </c>
      <c r="C9200" s="41">
        <f>IF($B9200="","",MIN(INDEX(Bemenet!$F$2:$F$301,$M9200),INDEX(Szabalyok!$B:$B,$N9200)))</f>
        <v/>
      </c>
      <c r="D9200" s="5">
        <f>IF(AND($B9200&lt;&gt;"",$C9200&lt;&gt;"",$B9200&lt;=$C9200),INDEX(Bemenet!$G$2:$G$301,$M9200),"")</f>
        <v/>
      </c>
      <c r="E9200" s="6">
        <f>IF(AND($B9200&lt;&gt;"",$C9200&lt;&gt;"",$B9200&lt;=$C9200),INDEX(Bemenet!$D$2:$D$301,$M9200),"")</f>
        <v/>
      </c>
      <c r="F9200" s="5">
        <f>IF(AND($B9200&lt;&gt;"",$C9200&lt;&gt;"",$B9200&lt;=$C9200),$C9200-$B9200+1,"")</f>
        <v/>
      </c>
      <c r="G9200" s="5">
        <f>IF($F9200="","",$F9200*$D9200)</f>
        <v/>
      </c>
      <c r="H9200" s="42">
        <f>IF($G9200="","",$O9200)</f>
        <v/>
      </c>
      <c r="I9200" s="5">
        <f>IF($G9200="","",$G9200*IF($H9200="",$O9200,$H9200)/100)</f>
        <v/>
      </c>
      <c r="J9200" s="5">
        <f>IF(OR($L9200="",NOT(COUNTIFS($L$2:$L9200,$L9200)=1)),"",SUMIFS($G:$G,$L:$L,$L9200))</f>
        <v/>
      </c>
      <c r="K9200" s="5">
        <f>IF(OR($L9200="",NOT(COUNTIFS($L$2:$L9200,$L9200)=1)),"",SUMIFS($I:$I,$L:$L,$L9200))</f>
        <v/>
      </c>
      <c r="L9200" s="6">
        <f>IF($B9200="","",YEAR($B9200))</f>
        <v/>
      </c>
      <c r="M9200" s="6">
        <f>INT((ROW()-2)/39)+1</f>
        <v/>
      </c>
      <c r="N9200" s="6">
        <f>MOD(ROW()-2,39)+2</f>
        <v/>
      </c>
      <c r="O9200" s="42">
        <f>IF(AND($B9200&lt;&gt;"",$C9200&lt;&gt;"",$B9200&lt;=$C9200),INDEX(Szabalyok!$C:$C,$N9200),"")</f>
        <v/>
      </c>
      <c r="P9200">
        <f>IF(D9200="",P9199,P9199+1)</f>
        <v/>
      </c>
    </row>
    <row r="9201">
      <c r="A9201">
        <f>IF(P9201=P9200,0,P9201)</f>
        <v/>
      </c>
      <c r="B9201" s="41">
        <f>IF($M9201&gt;300,"",IF(OR(INDEX(Bemenet!$E$2:$E$301,$M9201)="",INDEX(Bemenet!$F$2:$F$301,$M9201)=""),"",MAX(INDEX(Bemenet!$E$2:$E$301,$M9201),INDEX(Szabalyok!$A:$A,$N9201))))</f>
        <v/>
      </c>
      <c r="C9201" s="41">
        <f>IF($B9201="","",MIN(INDEX(Bemenet!$F$2:$F$301,$M9201),INDEX(Szabalyok!$B:$B,$N9201)))</f>
        <v/>
      </c>
      <c r="D9201" s="5">
        <f>IF(AND($B9201&lt;&gt;"",$C9201&lt;&gt;"",$B9201&lt;=$C9201),INDEX(Bemenet!$G$2:$G$301,$M9201),"")</f>
        <v/>
      </c>
      <c r="E9201" s="6">
        <f>IF(AND($B9201&lt;&gt;"",$C9201&lt;&gt;"",$B9201&lt;=$C9201),INDEX(Bemenet!$D$2:$D$301,$M9201),"")</f>
        <v/>
      </c>
      <c r="F9201" s="5">
        <f>IF(AND($B9201&lt;&gt;"",$C9201&lt;&gt;"",$B9201&lt;=$C9201),$C9201-$B9201+1,"")</f>
        <v/>
      </c>
      <c r="G9201" s="5">
        <f>IF($F9201="","",$F9201*$D9201)</f>
        <v/>
      </c>
      <c r="H9201" s="42">
        <f>IF($G9201="","",$O9201)</f>
        <v/>
      </c>
      <c r="I9201" s="5">
        <f>IF($G9201="","",$G9201*IF($H9201="",$O9201,$H9201)/100)</f>
        <v/>
      </c>
      <c r="J9201" s="5">
        <f>IF(OR($L9201="",NOT(COUNTIFS($L$2:$L9201,$L9201)=1)),"",SUMIFS($G:$G,$L:$L,$L9201))</f>
        <v/>
      </c>
      <c r="K9201" s="5">
        <f>IF(OR($L9201="",NOT(COUNTIFS($L$2:$L9201,$L9201)=1)),"",SUMIFS($I:$I,$L:$L,$L9201))</f>
        <v/>
      </c>
      <c r="L9201" s="6">
        <f>IF($B9201="","",YEAR($B9201))</f>
        <v/>
      </c>
      <c r="M9201" s="6">
        <f>INT((ROW()-2)/39)+1</f>
        <v/>
      </c>
      <c r="N9201" s="6">
        <f>MOD(ROW()-2,39)+2</f>
        <v/>
      </c>
      <c r="O9201" s="42">
        <f>IF(AND($B9201&lt;&gt;"",$C9201&lt;&gt;"",$B9201&lt;=$C9201),INDEX(Szabalyok!$C:$C,$N9201),"")</f>
        <v/>
      </c>
      <c r="P9201">
        <f>IF(D9201="",P9200,P9200+1)</f>
        <v/>
      </c>
    </row>
    <row r="9202">
      <c r="A9202">
        <f>IF(P9202=P9201,0,P9202)</f>
        <v/>
      </c>
      <c r="B9202" s="41">
        <f>IF($M9202&gt;300,"",IF(OR(INDEX(Bemenet!$E$2:$E$301,$M9202)="",INDEX(Bemenet!$F$2:$F$301,$M9202)=""),"",MAX(INDEX(Bemenet!$E$2:$E$301,$M9202),INDEX(Szabalyok!$A:$A,$N9202))))</f>
        <v/>
      </c>
      <c r="C9202" s="41">
        <f>IF($B9202="","",MIN(INDEX(Bemenet!$F$2:$F$301,$M9202),INDEX(Szabalyok!$B:$B,$N9202)))</f>
        <v/>
      </c>
      <c r="D9202" s="5">
        <f>IF(AND($B9202&lt;&gt;"",$C9202&lt;&gt;"",$B9202&lt;=$C9202),INDEX(Bemenet!$G$2:$G$301,$M9202),"")</f>
        <v/>
      </c>
      <c r="E9202" s="6">
        <f>IF(AND($B9202&lt;&gt;"",$C9202&lt;&gt;"",$B9202&lt;=$C9202),INDEX(Bemenet!$D$2:$D$301,$M9202),"")</f>
        <v/>
      </c>
      <c r="F9202" s="5">
        <f>IF(AND($B9202&lt;&gt;"",$C9202&lt;&gt;"",$B9202&lt;=$C9202),$C9202-$B9202+1,"")</f>
        <v/>
      </c>
      <c r="G9202" s="5">
        <f>IF($F9202="","",$F9202*$D9202)</f>
        <v/>
      </c>
      <c r="H9202" s="42">
        <f>IF($G9202="","",$O9202)</f>
        <v/>
      </c>
      <c r="I9202" s="5">
        <f>IF($G9202="","",$G9202*IF($H9202="",$O9202,$H9202)/100)</f>
        <v/>
      </c>
      <c r="J9202" s="5">
        <f>IF(OR($L9202="",NOT(COUNTIFS($L$2:$L9202,$L9202)=1)),"",SUMIFS($G:$G,$L:$L,$L9202))</f>
        <v/>
      </c>
      <c r="K9202" s="5">
        <f>IF(OR($L9202="",NOT(COUNTIFS($L$2:$L9202,$L9202)=1)),"",SUMIFS($I:$I,$L:$L,$L9202))</f>
        <v/>
      </c>
      <c r="L9202" s="6">
        <f>IF($B9202="","",YEAR($B9202))</f>
        <v/>
      </c>
      <c r="M9202" s="6">
        <f>INT((ROW()-2)/39)+1</f>
        <v/>
      </c>
      <c r="N9202" s="6">
        <f>MOD(ROW()-2,39)+2</f>
        <v/>
      </c>
      <c r="O9202" s="42">
        <f>IF(AND($B9202&lt;&gt;"",$C9202&lt;&gt;"",$B9202&lt;=$C9202),INDEX(Szabalyok!$C:$C,$N9202),"")</f>
        <v/>
      </c>
      <c r="P9202">
        <f>IF(D9202="",P9201,P9201+1)</f>
        <v/>
      </c>
    </row>
    <row r="9203">
      <c r="A9203">
        <f>IF(P9203=P9202,0,P9203)</f>
        <v/>
      </c>
      <c r="B9203" s="41">
        <f>IF($M9203&gt;300,"",IF(OR(INDEX(Bemenet!$E$2:$E$301,$M9203)="",INDEX(Bemenet!$F$2:$F$301,$M9203)=""),"",MAX(INDEX(Bemenet!$E$2:$E$301,$M9203),INDEX(Szabalyok!$A:$A,$N9203))))</f>
        <v/>
      </c>
      <c r="C9203" s="41">
        <f>IF($B9203="","",MIN(INDEX(Bemenet!$F$2:$F$301,$M9203),INDEX(Szabalyok!$B:$B,$N9203)))</f>
        <v/>
      </c>
      <c r="D9203" s="5">
        <f>IF(AND($B9203&lt;&gt;"",$C9203&lt;&gt;"",$B9203&lt;=$C9203),INDEX(Bemenet!$G$2:$G$301,$M9203),"")</f>
        <v/>
      </c>
      <c r="E9203" s="6">
        <f>IF(AND($B9203&lt;&gt;"",$C9203&lt;&gt;"",$B9203&lt;=$C9203),INDEX(Bemenet!$D$2:$D$301,$M9203),"")</f>
        <v/>
      </c>
      <c r="F9203" s="5">
        <f>IF(AND($B9203&lt;&gt;"",$C9203&lt;&gt;"",$B9203&lt;=$C9203),$C9203-$B9203+1,"")</f>
        <v/>
      </c>
      <c r="G9203" s="5">
        <f>IF($F9203="","",$F9203*$D9203)</f>
        <v/>
      </c>
      <c r="H9203" s="42">
        <f>IF($G9203="","",$O9203)</f>
        <v/>
      </c>
      <c r="I9203" s="5">
        <f>IF($G9203="","",$G9203*IF($H9203="",$O9203,$H9203)/100)</f>
        <v/>
      </c>
      <c r="J9203" s="5">
        <f>IF(OR($L9203="",NOT(COUNTIFS($L$2:$L9203,$L9203)=1)),"",SUMIFS($G:$G,$L:$L,$L9203))</f>
        <v/>
      </c>
      <c r="K9203" s="5">
        <f>IF(OR($L9203="",NOT(COUNTIFS($L$2:$L9203,$L9203)=1)),"",SUMIFS($I:$I,$L:$L,$L9203))</f>
        <v/>
      </c>
      <c r="L9203" s="6">
        <f>IF($B9203="","",YEAR($B9203))</f>
        <v/>
      </c>
      <c r="M9203" s="6">
        <f>INT((ROW()-2)/39)+1</f>
        <v/>
      </c>
      <c r="N9203" s="6">
        <f>MOD(ROW()-2,39)+2</f>
        <v/>
      </c>
      <c r="O9203" s="42">
        <f>IF(AND($B9203&lt;&gt;"",$C9203&lt;&gt;"",$B9203&lt;=$C9203),INDEX(Szabalyok!$C:$C,$N9203),"")</f>
        <v/>
      </c>
      <c r="P9203">
        <f>IF(D9203="",P9202,P9202+1)</f>
        <v/>
      </c>
    </row>
    <row r="9204">
      <c r="A9204">
        <f>IF(P9204=P9203,0,P9204)</f>
        <v/>
      </c>
      <c r="B9204" s="41">
        <f>IF($M9204&gt;300,"",IF(OR(INDEX(Bemenet!$E$2:$E$301,$M9204)="",INDEX(Bemenet!$F$2:$F$301,$M9204)=""),"",MAX(INDEX(Bemenet!$E$2:$E$301,$M9204),INDEX(Szabalyok!$A:$A,$N9204))))</f>
        <v/>
      </c>
      <c r="C9204" s="41">
        <f>IF($B9204="","",MIN(INDEX(Bemenet!$F$2:$F$301,$M9204),INDEX(Szabalyok!$B:$B,$N9204)))</f>
        <v/>
      </c>
      <c r="D9204" s="5">
        <f>IF(AND($B9204&lt;&gt;"",$C9204&lt;&gt;"",$B9204&lt;=$C9204),INDEX(Bemenet!$G$2:$G$301,$M9204),"")</f>
        <v/>
      </c>
      <c r="E9204" s="6">
        <f>IF(AND($B9204&lt;&gt;"",$C9204&lt;&gt;"",$B9204&lt;=$C9204),INDEX(Bemenet!$D$2:$D$301,$M9204),"")</f>
        <v/>
      </c>
      <c r="F9204" s="5">
        <f>IF(AND($B9204&lt;&gt;"",$C9204&lt;&gt;"",$B9204&lt;=$C9204),$C9204-$B9204+1,"")</f>
        <v/>
      </c>
      <c r="G9204" s="5">
        <f>IF($F9204="","",$F9204*$D9204)</f>
        <v/>
      </c>
      <c r="H9204" s="42">
        <f>IF($G9204="","",$O9204)</f>
        <v/>
      </c>
      <c r="I9204" s="5">
        <f>IF($G9204="","",$G9204*IF($H9204="",$O9204,$H9204)/100)</f>
        <v/>
      </c>
      <c r="J9204" s="5">
        <f>IF(OR($L9204="",NOT(COUNTIFS($L$2:$L9204,$L9204)=1)),"",SUMIFS($G:$G,$L:$L,$L9204))</f>
        <v/>
      </c>
      <c r="K9204" s="5">
        <f>IF(OR($L9204="",NOT(COUNTIFS($L$2:$L9204,$L9204)=1)),"",SUMIFS($I:$I,$L:$L,$L9204))</f>
        <v/>
      </c>
      <c r="L9204" s="6">
        <f>IF($B9204="","",YEAR($B9204))</f>
        <v/>
      </c>
      <c r="M9204" s="6">
        <f>INT((ROW()-2)/39)+1</f>
        <v/>
      </c>
      <c r="N9204" s="6">
        <f>MOD(ROW()-2,39)+2</f>
        <v/>
      </c>
      <c r="O9204" s="42">
        <f>IF(AND($B9204&lt;&gt;"",$C9204&lt;&gt;"",$B9204&lt;=$C9204),INDEX(Szabalyok!$C:$C,$N9204),"")</f>
        <v/>
      </c>
      <c r="P9204">
        <f>IF(D9204="",P9203,P9203+1)</f>
        <v/>
      </c>
    </row>
    <row r="9205">
      <c r="A9205">
        <f>IF(P9205=P9204,0,P9205)</f>
        <v/>
      </c>
      <c r="B9205" s="41">
        <f>IF($M9205&gt;300,"",IF(OR(INDEX(Bemenet!$E$2:$E$301,$M9205)="",INDEX(Bemenet!$F$2:$F$301,$M9205)=""),"",MAX(INDEX(Bemenet!$E$2:$E$301,$M9205),INDEX(Szabalyok!$A:$A,$N9205))))</f>
        <v/>
      </c>
      <c r="C9205" s="41">
        <f>IF($B9205="","",MIN(INDEX(Bemenet!$F$2:$F$301,$M9205),INDEX(Szabalyok!$B:$B,$N9205)))</f>
        <v/>
      </c>
      <c r="D9205" s="5">
        <f>IF(AND($B9205&lt;&gt;"",$C9205&lt;&gt;"",$B9205&lt;=$C9205),INDEX(Bemenet!$G$2:$G$301,$M9205),"")</f>
        <v/>
      </c>
      <c r="E9205" s="6">
        <f>IF(AND($B9205&lt;&gt;"",$C9205&lt;&gt;"",$B9205&lt;=$C9205),INDEX(Bemenet!$D$2:$D$301,$M9205),"")</f>
        <v/>
      </c>
      <c r="F9205" s="5">
        <f>IF(AND($B9205&lt;&gt;"",$C9205&lt;&gt;"",$B9205&lt;=$C9205),$C9205-$B9205+1,"")</f>
        <v/>
      </c>
      <c r="G9205" s="5">
        <f>IF($F9205="","",$F9205*$D9205)</f>
        <v/>
      </c>
      <c r="H9205" s="42">
        <f>IF($G9205="","",$O9205)</f>
        <v/>
      </c>
      <c r="I9205" s="5">
        <f>IF($G9205="","",$G9205*IF($H9205="",$O9205,$H9205)/100)</f>
        <v/>
      </c>
      <c r="J9205" s="5">
        <f>IF(OR($L9205="",NOT(COUNTIFS($L$2:$L9205,$L9205)=1)),"",SUMIFS($G:$G,$L:$L,$L9205))</f>
        <v/>
      </c>
      <c r="K9205" s="5">
        <f>IF(OR($L9205="",NOT(COUNTIFS($L$2:$L9205,$L9205)=1)),"",SUMIFS($I:$I,$L:$L,$L9205))</f>
        <v/>
      </c>
      <c r="L9205" s="6">
        <f>IF($B9205="","",YEAR($B9205))</f>
        <v/>
      </c>
      <c r="M9205" s="6">
        <f>INT((ROW()-2)/39)+1</f>
        <v/>
      </c>
      <c r="N9205" s="6">
        <f>MOD(ROW()-2,39)+2</f>
        <v/>
      </c>
      <c r="O9205" s="42">
        <f>IF(AND($B9205&lt;&gt;"",$C9205&lt;&gt;"",$B9205&lt;=$C9205),INDEX(Szabalyok!$C:$C,$N9205),"")</f>
        <v/>
      </c>
      <c r="P9205">
        <f>IF(D9205="",P9204,P9204+1)</f>
        <v/>
      </c>
    </row>
    <row r="9206">
      <c r="A9206">
        <f>IF(P9206=P9205,0,P9206)</f>
        <v/>
      </c>
      <c r="B9206" s="41">
        <f>IF($M9206&gt;300,"",IF(OR(INDEX(Bemenet!$E$2:$E$301,$M9206)="",INDEX(Bemenet!$F$2:$F$301,$M9206)=""),"",MAX(INDEX(Bemenet!$E$2:$E$301,$M9206),INDEX(Szabalyok!$A:$A,$N9206))))</f>
        <v/>
      </c>
      <c r="C9206" s="41">
        <f>IF($B9206="","",MIN(INDEX(Bemenet!$F$2:$F$301,$M9206),INDEX(Szabalyok!$B:$B,$N9206)))</f>
        <v/>
      </c>
      <c r="D9206" s="5">
        <f>IF(AND($B9206&lt;&gt;"",$C9206&lt;&gt;"",$B9206&lt;=$C9206),INDEX(Bemenet!$G$2:$G$301,$M9206),"")</f>
        <v/>
      </c>
      <c r="E9206" s="6">
        <f>IF(AND($B9206&lt;&gt;"",$C9206&lt;&gt;"",$B9206&lt;=$C9206),INDEX(Bemenet!$D$2:$D$301,$M9206),"")</f>
        <v/>
      </c>
      <c r="F9206" s="5">
        <f>IF(AND($B9206&lt;&gt;"",$C9206&lt;&gt;"",$B9206&lt;=$C9206),$C9206-$B9206+1,"")</f>
        <v/>
      </c>
      <c r="G9206" s="5">
        <f>IF($F9206="","",$F9206*$D9206)</f>
        <v/>
      </c>
      <c r="H9206" s="42">
        <f>IF($G9206="","",$O9206)</f>
        <v/>
      </c>
      <c r="I9206" s="5">
        <f>IF($G9206="","",$G9206*IF($H9206="",$O9206,$H9206)/100)</f>
        <v/>
      </c>
      <c r="J9206" s="5">
        <f>IF(OR($L9206="",NOT(COUNTIFS($L$2:$L9206,$L9206)=1)),"",SUMIFS($G:$G,$L:$L,$L9206))</f>
        <v/>
      </c>
      <c r="K9206" s="5">
        <f>IF(OR($L9206="",NOT(COUNTIFS($L$2:$L9206,$L9206)=1)),"",SUMIFS($I:$I,$L:$L,$L9206))</f>
        <v/>
      </c>
      <c r="L9206" s="6">
        <f>IF($B9206="","",YEAR($B9206))</f>
        <v/>
      </c>
      <c r="M9206" s="6">
        <f>INT((ROW()-2)/39)+1</f>
        <v/>
      </c>
      <c r="N9206" s="6">
        <f>MOD(ROW()-2,39)+2</f>
        <v/>
      </c>
      <c r="O9206" s="42">
        <f>IF(AND($B9206&lt;&gt;"",$C9206&lt;&gt;"",$B9206&lt;=$C9206),INDEX(Szabalyok!$C:$C,$N9206),"")</f>
        <v/>
      </c>
      <c r="P9206">
        <f>IF(D9206="",P9205,P9205+1)</f>
        <v/>
      </c>
    </row>
    <row r="9207">
      <c r="A9207">
        <f>IF(P9207=P9206,0,P9207)</f>
        <v/>
      </c>
      <c r="B9207" s="41">
        <f>IF($M9207&gt;300,"",IF(OR(INDEX(Bemenet!$E$2:$E$301,$M9207)="",INDEX(Bemenet!$F$2:$F$301,$M9207)=""),"",MAX(INDEX(Bemenet!$E$2:$E$301,$M9207),INDEX(Szabalyok!$A:$A,$N9207))))</f>
        <v/>
      </c>
      <c r="C9207" s="41">
        <f>IF($B9207="","",MIN(INDEX(Bemenet!$F$2:$F$301,$M9207),INDEX(Szabalyok!$B:$B,$N9207)))</f>
        <v/>
      </c>
      <c r="D9207" s="5">
        <f>IF(AND($B9207&lt;&gt;"",$C9207&lt;&gt;"",$B9207&lt;=$C9207),INDEX(Bemenet!$G$2:$G$301,$M9207),"")</f>
        <v/>
      </c>
      <c r="E9207" s="6">
        <f>IF(AND($B9207&lt;&gt;"",$C9207&lt;&gt;"",$B9207&lt;=$C9207),INDEX(Bemenet!$D$2:$D$301,$M9207),"")</f>
        <v/>
      </c>
      <c r="F9207" s="5">
        <f>IF(AND($B9207&lt;&gt;"",$C9207&lt;&gt;"",$B9207&lt;=$C9207),$C9207-$B9207+1,"")</f>
        <v/>
      </c>
      <c r="G9207" s="5">
        <f>IF($F9207="","",$F9207*$D9207)</f>
        <v/>
      </c>
      <c r="H9207" s="42">
        <f>IF($G9207="","",$O9207)</f>
        <v/>
      </c>
      <c r="I9207" s="5">
        <f>IF($G9207="","",$G9207*IF($H9207="",$O9207,$H9207)/100)</f>
        <v/>
      </c>
      <c r="J9207" s="5">
        <f>IF(OR($L9207="",NOT(COUNTIFS($L$2:$L9207,$L9207)=1)),"",SUMIFS($G:$G,$L:$L,$L9207))</f>
        <v/>
      </c>
      <c r="K9207" s="5">
        <f>IF(OR($L9207="",NOT(COUNTIFS($L$2:$L9207,$L9207)=1)),"",SUMIFS($I:$I,$L:$L,$L9207))</f>
        <v/>
      </c>
      <c r="L9207" s="6">
        <f>IF($B9207="","",YEAR($B9207))</f>
        <v/>
      </c>
      <c r="M9207" s="6">
        <f>INT((ROW()-2)/39)+1</f>
        <v/>
      </c>
      <c r="N9207" s="6">
        <f>MOD(ROW()-2,39)+2</f>
        <v/>
      </c>
      <c r="O9207" s="42">
        <f>IF(AND($B9207&lt;&gt;"",$C9207&lt;&gt;"",$B9207&lt;=$C9207),INDEX(Szabalyok!$C:$C,$N9207),"")</f>
        <v/>
      </c>
      <c r="P9207">
        <f>IF(D9207="",P9206,P9206+1)</f>
        <v/>
      </c>
    </row>
    <row r="9208">
      <c r="A9208">
        <f>IF(P9208=P9207,0,P9208)</f>
        <v/>
      </c>
      <c r="B9208" s="41">
        <f>IF($M9208&gt;300,"",IF(OR(INDEX(Bemenet!$E$2:$E$301,$M9208)="",INDEX(Bemenet!$F$2:$F$301,$M9208)=""),"",MAX(INDEX(Bemenet!$E$2:$E$301,$M9208),INDEX(Szabalyok!$A:$A,$N9208))))</f>
        <v/>
      </c>
      <c r="C9208" s="41">
        <f>IF($B9208="","",MIN(INDEX(Bemenet!$F$2:$F$301,$M9208),INDEX(Szabalyok!$B:$B,$N9208)))</f>
        <v/>
      </c>
      <c r="D9208" s="5">
        <f>IF(AND($B9208&lt;&gt;"",$C9208&lt;&gt;"",$B9208&lt;=$C9208),INDEX(Bemenet!$G$2:$G$301,$M9208),"")</f>
        <v/>
      </c>
      <c r="E9208" s="6">
        <f>IF(AND($B9208&lt;&gt;"",$C9208&lt;&gt;"",$B9208&lt;=$C9208),INDEX(Bemenet!$D$2:$D$301,$M9208),"")</f>
        <v/>
      </c>
      <c r="F9208" s="5">
        <f>IF(AND($B9208&lt;&gt;"",$C9208&lt;&gt;"",$B9208&lt;=$C9208),$C9208-$B9208+1,"")</f>
        <v/>
      </c>
      <c r="G9208" s="5">
        <f>IF($F9208="","",$F9208*$D9208)</f>
        <v/>
      </c>
      <c r="H9208" s="42">
        <f>IF($G9208="","",$O9208)</f>
        <v/>
      </c>
      <c r="I9208" s="5">
        <f>IF($G9208="","",$G9208*IF($H9208="",$O9208,$H9208)/100)</f>
        <v/>
      </c>
      <c r="J9208" s="5">
        <f>IF(OR($L9208="",NOT(COUNTIFS($L$2:$L9208,$L9208)=1)),"",SUMIFS($G:$G,$L:$L,$L9208))</f>
        <v/>
      </c>
      <c r="K9208" s="5">
        <f>IF(OR($L9208="",NOT(COUNTIFS($L$2:$L9208,$L9208)=1)),"",SUMIFS($I:$I,$L:$L,$L9208))</f>
        <v/>
      </c>
      <c r="L9208" s="6">
        <f>IF($B9208="","",YEAR($B9208))</f>
        <v/>
      </c>
      <c r="M9208" s="6">
        <f>INT((ROW()-2)/39)+1</f>
        <v/>
      </c>
      <c r="N9208" s="6">
        <f>MOD(ROW()-2,39)+2</f>
        <v/>
      </c>
      <c r="O9208" s="42">
        <f>IF(AND($B9208&lt;&gt;"",$C9208&lt;&gt;"",$B9208&lt;=$C9208),INDEX(Szabalyok!$C:$C,$N9208),"")</f>
        <v/>
      </c>
      <c r="P9208">
        <f>IF(D9208="",P9207,P9207+1)</f>
        <v/>
      </c>
    </row>
    <row r="9209">
      <c r="A9209">
        <f>IF(P9209=P9208,0,P9209)</f>
        <v/>
      </c>
      <c r="B9209" s="41">
        <f>IF($M9209&gt;300,"",IF(OR(INDEX(Bemenet!$E$2:$E$301,$M9209)="",INDEX(Bemenet!$F$2:$F$301,$M9209)=""),"",MAX(INDEX(Bemenet!$E$2:$E$301,$M9209),INDEX(Szabalyok!$A:$A,$N9209))))</f>
        <v/>
      </c>
      <c r="C9209" s="41">
        <f>IF($B9209="","",MIN(INDEX(Bemenet!$F$2:$F$301,$M9209),INDEX(Szabalyok!$B:$B,$N9209)))</f>
        <v/>
      </c>
      <c r="D9209" s="5">
        <f>IF(AND($B9209&lt;&gt;"",$C9209&lt;&gt;"",$B9209&lt;=$C9209),INDEX(Bemenet!$G$2:$G$301,$M9209),"")</f>
        <v/>
      </c>
      <c r="E9209" s="6">
        <f>IF(AND($B9209&lt;&gt;"",$C9209&lt;&gt;"",$B9209&lt;=$C9209),INDEX(Bemenet!$D$2:$D$301,$M9209),"")</f>
        <v/>
      </c>
      <c r="F9209" s="5">
        <f>IF(AND($B9209&lt;&gt;"",$C9209&lt;&gt;"",$B9209&lt;=$C9209),$C9209-$B9209+1,"")</f>
        <v/>
      </c>
      <c r="G9209" s="5">
        <f>IF($F9209="","",$F9209*$D9209)</f>
        <v/>
      </c>
      <c r="H9209" s="42">
        <f>IF($G9209="","",$O9209)</f>
        <v/>
      </c>
      <c r="I9209" s="5">
        <f>IF($G9209="","",$G9209*IF($H9209="",$O9209,$H9209)/100)</f>
        <v/>
      </c>
      <c r="J9209" s="5">
        <f>IF(OR($L9209="",NOT(COUNTIFS($L$2:$L9209,$L9209)=1)),"",SUMIFS($G:$G,$L:$L,$L9209))</f>
        <v/>
      </c>
      <c r="K9209" s="5">
        <f>IF(OR($L9209="",NOT(COUNTIFS($L$2:$L9209,$L9209)=1)),"",SUMIFS($I:$I,$L:$L,$L9209))</f>
        <v/>
      </c>
      <c r="L9209" s="6">
        <f>IF($B9209="","",YEAR($B9209))</f>
        <v/>
      </c>
      <c r="M9209" s="6">
        <f>INT((ROW()-2)/39)+1</f>
        <v/>
      </c>
      <c r="N9209" s="6">
        <f>MOD(ROW()-2,39)+2</f>
        <v/>
      </c>
      <c r="O9209" s="42">
        <f>IF(AND($B9209&lt;&gt;"",$C9209&lt;&gt;"",$B9209&lt;=$C9209),INDEX(Szabalyok!$C:$C,$N9209),"")</f>
        <v/>
      </c>
      <c r="P9209">
        <f>IF(D9209="",P9208,P9208+1)</f>
        <v/>
      </c>
    </row>
    <row r="9210">
      <c r="A9210">
        <f>IF(P9210=P9209,0,P9210)</f>
        <v/>
      </c>
      <c r="B9210" s="41">
        <f>IF($M9210&gt;300,"",IF(OR(INDEX(Bemenet!$E$2:$E$301,$M9210)="",INDEX(Bemenet!$F$2:$F$301,$M9210)=""),"",MAX(INDEX(Bemenet!$E$2:$E$301,$M9210),INDEX(Szabalyok!$A:$A,$N9210))))</f>
        <v/>
      </c>
      <c r="C9210" s="41">
        <f>IF($B9210="","",MIN(INDEX(Bemenet!$F$2:$F$301,$M9210),INDEX(Szabalyok!$B:$B,$N9210)))</f>
        <v/>
      </c>
      <c r="D9210" s="5">
        <f>IF(AND($B9210&lt;&gt;"",$C9210&lt;&gt;"",$B9210&lt;=$C9210),INDEX(Bemenet!$G$2:$G$301,$M9210),"")</f>
        <v/>
      </c>
      <c r="E9210" s="6">
        <f>IF(AND($B9210&lt;&gt;"",$C9210&lt;&gt;"",$B9210&lt;=$C9210),INDEX(Bemenet!$D$2:$D$301,$M9210),"")</f>
        <v/>
      </c>
      <c r="F9210" s="5">
        <f>IF(AND($B9210&lt;&gt;"",$C9210&lt;&gt;"",$B9210&lt;=$C9210),$C9210-$B9210+1,"")</f>
        <v/>
      </c>
      <c r="G9210" s="5">
        <f>IF($F9210="","",$F9210*$D9210)</f>
        <v/>
      </c>
      <c r="H9210" s="42">
        <f>IF($G9210="","",$O9210)</f>
        <v/>
      </c>
      <c r="I9210" s="5">
        <f>IF($G9210="","",$G9210*IF($H9210="",$O9210,$H9210)/100)</f>
        <v/>
      </c>
      <c r="J9210" s="5">
        <f>IF(OR($L9210="",NOT(COUNTIFS($L$2:$L9210,$L9210)=1)),"",SUMIFS($G:$G,$L:$L,$L9210))</f>
        <v/>
      </c>
      <c r="K9210" s="5">
        <f>IF(OR($L9210="",NOT(COUNTIFS($L$2:$L9210,$L9210)=1)),"",SUMIFS($I:$I,$L:$L,$L9210))</f>
        <v/>
      </c>
      <c r="L9210" s="6">
        <f>IF($B9210="","",YEAR($B9210))</f>
        <v/>
      </c>
      <c r="M9210" s="6">
        <f>INT((ROW()-2)/39)+1</f>
        <v/>
      </c>
      <c r="N9210" s="6">
        <f>MOD(ROW()-2,39)+2</f>
        <v/>
      </c>
      <c r="O9210" s="42">
        <f>IF(AND($B9210&lt;&gt;"",$C9210&lt;&gt;"",$B9210&lt;=$C9210),INDEX(Szabalyok!$C:$C,$N9210),"")</f>
        <v/>
      </c>
      <c r="P9210">
        <f>IF(D9210="",P9209,P9209+1)</f>
        <v/>
      </c>
    </row>
    <row r="9211">
      <c r="A9211">
        <f>IF(P9211=P9210,0,P9211)</f>
        <v/>
      </c>
      <c r="B9211" s="41">
        <f>IF($M9211&gt;300,"",IF(OR(INDEX(Bemenet!$E$2:$E$301,$M9211)="",INDEX(Bemenet!$F$2:$F$301,$M9211)=""),"",MAX(INDEX(Bemenet!$E$2:$E$301,$M9211),INDEX(Szabalyok!$A:$A,$N9211))))</f>
        <v/>
      </c>
      <c r="C9211" s="41">
        <f>IF($B9211="","",MIN(INDEX(Bemenet!$F$2:$F$301,$M9211),INDEX(Szabalyok!$B:$B,$N9211)))</f>
        <v/>
      </c>
      <c r="D9211" s="5">
        <f>IF(AND($B9211&lt;&gt;"",$C9211&lt;&gt;"",$B9211&lt;=$C9211),INDEX(Bemenet!$G$2:$G$301,$M9211),"")</f>
        <v/>
      </c>
      <c r="E9211" s="6">
        <f>IF(AND($B9211&lt;&gt;"",$C9211&lt;&gt;"",$B9211&lt;=$C9211),INDEX(Bemenet!$D$2:$D$301,$M9211),"")</f>
        <v/>
      </c>
      <c r="F9211" s="5">
        <f>IF(AND($B9211&lt;&gt;"",$C9211&lt;&gt;"",$B9211&lt;=$C9211),$C9211-$B9211+1,"")</f>
        <v/>
      </c>
      <c r="G9211" s="5">
        <f>IF($F9211="","",$F9211*$D9211)</f>
        <v/>
      </c>
      <c r="H9211" s="42">
        <f>IF($G9211="","",$O9211)</f>
        <v/>
      </c>
      <c r="I9211" s="5">
        <f>IF($G9211="","",$G9211*IF($H9211="",$O9211,$H9211)/100)</f>
        <v/>
      </c>
      <c r="J9211" s="5">
        <f>IF(OR($L9211="",NOT(COUNTIFS($L$2:$L9211,$L9211)=1)),"",SUMIFS($G:$G,$L:$L,$L9211))</f>
        <v/>
      </c>
      <c r="K9211" s="5">
        <f>IF(OR($L9211="",NOT(COUNTIFS($L$2:$L9211,$L9211)=1)),"",SUMIFS($I:$I,$L:$L,$L9211))</f>
        <v/>
      </c>
      <c r="L9211" s="6">
        <f>IF($B9211="","",YEAR($B9211))</f>
        <v/>
      </c>
      <c r="M9211" s="6">
        <f>INT((ROW()-2)/39)+1</f>
        <v/>
      </c>
      <c r="N9211" s="6">
        <f>MOD(ROW()-2,39)+2</f>
        <v/>
      </c>
      <c r="O9211" s="42">
        <f>IF(AND($B9211&lt;&gt;"",$C9211&lt;&gt;"",$B9211&lt;=$C9211),INDEX(Szabalyok!$C:$C,$N9211),"")</f>
        <v/>
      </c>
      <c r="P9211">
        <f>IF(D9211="",P9210,P9210+1)</f>
        <v/>
      </c>
    </row>
    <row r="9212">
      <c r="A9212">
        <f>IF(P9212=P9211,0,P9212)</f>
        <v/>
      </c>
      <c r="B9212" s="41">
        <f>IF($M9212&gt;300,"",IF(OR(INDEX(Bemenet!$E$2:$E$301,$M9212)="",INDEX(Bemenet!$F$2:$F$301,$M9212)=""),"",MAX(INDEX(Bemenet!$E$2:$E$301,$M9212),INDEX(Szabalyok!$A:$A,$N9212))))</f>
        <v/>
      </c>
      <c r="C9212" s="41">
        <f>IF($B9212="","",MIN(INDEX(Bemenet!$F$2:$F$301,$M9212),INDEX(Szabalyok!$B:$B,$N9212)))</f>
        <v/>
      </c>
      <c r="D9212" s="5">
        <f>IF(AND($B9212&lt;&gt;"",$C9212&lt;&gt;"",$B9212&lt;=$C9212),INDEX(Bemenet!$G$2:$G$301,$M9212),"")</f>
        <v/>
      </c>
      <c r="E9212" s="6">
        <f>IF(AND($B9212&lt;&gt;"",$C9212&lt;&gt;"",$B9212&lt;=$C9212),INDEX(Bemenet!$D$2:$D$301,$M9212),"")</f>
        <v/>
      </c>
      <c r="F9212" s="5">
        <f>IF(AND($B9212&lt;&gt;"",$C9212&lt;&gt;"",$B9212&lt;=$C9212),$C9212-$B9212+1,"")</f>
        <v/>
      </c>
      <c r="G9212" s="5">
        <f>IF($F9212="","",$F9212*$D9212)</f>
        <v/>
      </c>
      <c r="H9212" s="42">
        <f>IF($G9212="","",$O9212)</f>
        <v/>
      </c>
      <c r="I9212" s="5">
        <f>IF($G9212="","",$G9212*IF($H9212="",$O9212,$H9212)/100)</f>
        <v/>
      </c>
      <c r="J9212" s="5">
        <f>IF(OR($L9212="",NOT(COUNTIFS($L$2:$L9212,$L9212)=1)),"",SUMIFS($G:$G,$L:$L,$L9212))</f>
        <v/>
      </c>
      <c r="K9212" s="5">
        <f>IF(OR($L9212="",NOT(COUNTIFS($L$2:$L9212,$L9212)=1)),"",SUMIFS($I:$I,$L:$L,$L9212))</f>
        <v/>
      </c>
      <c r="L9212" s="6">
        <f>IF($B9212="","",YEAR($B9212))</f>
        <v/>
      </c>
      <c r="M9212" s="6">
        <f>INT((ROW()-2)/39)+1</f>
        <v/>
      </c>
      <c r="N9212" s="6">
        <f>MOD(ROW()-2,39)+2</f>
        <v/>
      </c>
      <c r="O9212" s="42">
        <f>IF(AND($B9212&lt;&gt;"",$C9212&lt;&gt;"",$B9212&lt;=$C9212),INDEX(Szabalyok!$C:$C,$N9212),"")</f>
        <v/>
      </c>
      <c r="P9212">
        <f>IF(D9212="",P9211,P9211+1)</f>
        <v/>
      </c>
    </row>
    <row r="9213">
      <c r="A9213">
        <f>IF(P9213=P9212,0,P9213)</f>
        <v/>
      </c>
      <c r="B9213" s="41">
        <f>IF($M9213&gt;300,"",IF(OR(INDEX(Bemenet!$E$2:$E$301,$M9213)="",INDEX(Bemenet!$F$2:$F$301,$M9213)=""),"",MAX(INDEX(Bemenet!$E$2:$E$301,$M9213),INDEX(Szabalyok!$A:$A,$N9213))))</f>
        <v/>
      </c>
      <c r="C9213" s="41">
        <f>IF($B9213="","",MIN(INDEX(Bemenet!$F$2:$F$301,$M9213),INDEX(Szabalyok!$B:$B,$N9213)))</f>
        <v/>
      </c>
      <c r="D9213" s="5">
        <f>IF(AND($B9213&lt;&gt;"",$C9213&lt;&gt;"",$B9213&lt;=$C9213),INDEX(Bemenet!$G$2:$G$301,$M9213),"")</f>
        <v/>
      </c>
      <c r="E9213" s="6">
        <f>IF(AND($B9213&lt;&gt;"",$C9213&lt;&gt;"",$B9213&lt;=$C9213),INDEX(Bemenet!$D$2:$D$301,$M9213),"")</f>
        <v/>
      </c>
      <c r="F9213" s="5">
        <f>IF(AND($B9213&lt;&gt;"",$C9213&lt;&gt;"",$B9213&lt;=$C9213),$C9213-$B9213+1,"")</f>
        <v/>
      </c>
      <c r="G9213" s="5">
        <f>IF($F9213="","",$F9213*$D9213)</f>
        <v/>
      </c>
      <c r="H9213" s="42">
        <f>IF($G9213="","",$O9213)</f>
        <v/>
      </c>
      <c r="I9213" s="5">
        <f>IF($G9213="","",$G9213*IF($H9213="",$O9213,$H9213)/100)</f>
        <v/>
      </c>
      <c r="J9213" s="5">
        <f>IF(OR($L9213="",NOT(COUNTIFS($L$2:$L9213,$L9213)=1)),"",SUMIFS($G:$G,$L:$L,$L9213))</f>
        <v/>
      </c>
      <c r="K9213" s="5">
        <f>IF(OR($L9213="",NOT(COUNTIFS($L$2:$L9213,$L9213)=1)),"",SUMIFS($I:$I,$L:$L,$L9213))</f>
        <v/>
      </c>
      <c r="L9213" s="6">
        <f>IF($B9213="","",YEAR($B9213))</f>
        <v/>
      </c>
      <c r="M9213" s="6">
        <f>INT((ROW()-2)/39)+1</f>
        <v/>
      </c>
      <c r="N9213" s="6">
        <f>MOD(ROW()-2,39)+2</f>
        <v/>
      </c>
      <c r="O9213" s="42">
        <f>IF(AND($B9213&lt;&gt;"",$C9213&lt;&gt;"",$B9213&lt;=$C9213),INDEX(Szabalyok!$C:$C,$N9213),"")</f>
        <v/>
      </c>
      <c r="P9213">
        <f>IF(D9213="",P9212,P9212+1)</f>
        <v/>
      </c>
    </row>
    <row r="9214">
      <c r="A9214">
        <f>IF(P9214=P9213,0,P9214)</f>
        <v/>
      </c>
      <c r="B9214" s="41">
        <f>IF($M9214&gt;300,"",IF(OR(INDEX(Bemenet!$E$2:$E$301,$M9214)="",INDEX(Bemenet!$F$2:$F$301,$M9214)=""),"",MAX(INDEX(Bemenet!$E$2:$E$301,$M9214),INDEX(Szabalyok!$A:$A,$N9214))))</f>
        <v/>
      </c>
      <c r="C9214" s="41">
        <f>IF($B9214="","",MIN(INDEX(Bemenet!$F$2:$F$301,$M9214),INDEX(Szabalyok!$B:$B,$N9214)))</f>
        <v/>
      </c>
      <c r="D9214" s="5">
        <f>IF(AND($B9214&lt;&gt;"",$C9214&lt;&gt;"",$B9214&lt;=$C9214),INDEX(Bemenet!$G$2:$G$301,$M9214),"")</f>
        <v/>
      </c>
      <c r="E9214" s="6">
        <f>IF(AND($B9214&lt;&gt;"",$C9214&lt;&gt;"",$B9214&lt;=$C9214),INDEX(Bemenet!$D$2:$D$301,$M9214),"")</f>
        <v/>
      </c>
      <c r="F9214" s="5">
        <f>IF(AND($B9214&lt;&gt;"",$C9214&lt;&gt;"",$B9214&lt;=$C9214),$C9214-$B9214+1,"")</f>
        <v/>
      </c>
      <c r="G9214" s="5">
        <f>IF($F9214="","",$F9214*$D9214)</f>
        <v/>
      </c>
      <c r="H9214" s="42">
        <f>IF($G9214="","",$O9214)</f>
        <v/>
      </c>
      <c r="I9214" s="5">
        <f>IF($G9214="","",$G9214*IF($H9214="",$O9214,$H9214)/100)</f>
        <v/>
      </c>
      <c r="J9214" s="5">
        <f>IF(OR($L9214="",NOT(COUNTIFS($L$2:$L9214,$L9214)=1)),"",SUMIFS($G:$G,$L:$L,$L9214))</f>
        <v/>
      </c>
      <c r="K9214" s="5">
        <f>IF(OR($L9214="",NOT(COUNTIFS($L$2:$L9214,$L9214)=1)),"",SUMIFS($I:$I,$L:$L,$L9214))</f>
        <v/>
      </c>
      <c r="L9214" s="6">
        <f>IF($B9214="","",YEAR($B9214))</f>
        <v/>
      </c>
      <c r="M9214" s="6">
        <f>INT((ROW()-2)/39)+1</f>
        <v/>
      </c>
      <c r="N9214" s="6">
        <f>MOD(ROW()-2,39)+2</f>
        <v/>
      </c>
      <c r="O9214" s="42">
        <f>IF(AND($B9214&lt;&gt;"",$C9214&lt;&gt;"",$B9214&lt;=$C9214),INDEX(Szabalyok!$C:$C,$N9214),"")</f>
        <v/>
      </c>
      <c r="P9214">
        <f>IF(D9214="",P9213,P9213+1)</f>
        <v/>
      </c>
    </row>
    <row r="9215">
      <c r="A9215">
        <f>IF(P9215=P9214,0,P9215)</f>
        <v/>
      </c>
      <c r="B9215" s="41">
        <f>IF($M9215&gt;300,"",IF(OR(INDEX(Bemenet!$E$2:$E$301,$M9215)="",INDEX(Bemenet!$F$2:$F$301,$M9215)=""),"",MAX(INDEX(Bemenet!$E$2:$E$301,$M9215),INDEX(Szabalyok!$A:$A,$N9215))))</f>
        <v/>
      </c>
      <c r="C9215" s="41">
        <f>IF($B9215="","",MIN(INDEX(Bemenet!$F$2:$F$301,$M9215),INDEX(Szabalyok!$B:$B,$N9215)))</f>
        <v/>
      </c>
      <c r="D9215" s="5">
        <f>IF(AND($B9215&lt;&gt;"",$C9215&lt;&gt;"",$B9215&lt;=$C9215),INDEX(Bemenet!$G$2:$G$301,$M9215),"")</f>
        <v/>
      </c>
      <c r="E9215" s="6">
        <f>IF(AND($B9215&lt;&gt;"",$C9215&lt;&gt;"",$B9215&lt;=$C9215),INDEX(Bemenet!$D$2:$D$301,$M9215),"")</f>
        <v/>
      </c>
      <c r="F9215" s="5">
        <f>IF(AND($B9215&lt;&gt;"",$C9215&lt;&gt;"",$B9215&lt;=$C9215),$C9215-$B9215+1,"")</f>
        <v/>
      </c>
      <c r="G9215" s="5">
        <f>IF($F9215="","",$F9215*$D9215)</f>
        <v/>
      </c>
      <c r="H9215" s="42">
        <f>IF($G9215="","",$O9215)</f>
        <v/>
      </c>
      <c r="I9215" s="5">
        <f>IF($G9215="","",$G9215*IF($H9215="",$O9215,$H9215)/100)</f>
        <v/>
      </c>
      <c r="J9215" s="5">
        <f>IF(OR($L9215="",NOT(COUNTIFS($L$2:$L9215,$L9215)=1)),"",SUMIFS($G:$G,$L:$L,$L9215))</f>
        <v/>
      </c>
      <c r="K9215" s="5">
        <f>IF(OR($L9215="",NOT(COUNTIFS($L$2:$L9215,$L9215)=1)),"",SUMIFS($I:$I,$L:$L,$L9215))</f>
        <v/>
      </c>
      <c r="L9215" s="6">
        <f>IF($B9215="","",YEAR($B9215))</f>
        <v/>
      </c>
      <c r="M9215" s="6">
        <f>INT((ROW()-2)/39)+1</f>
        <v/>
      </c>
      <c r="N9215" s="6">
        <f>MOD(ROW()-2,39)+2</f>
        <v/>
      </c>
      <c r="O9215" s="42">
        <f>IF(AND($B9215&lt;&gt;"",$C9215&lt;&gt;"",$B9215&lt;=$C9215),INDEX(Szabalyok!$C:$C,$N9215),"")</f>
        <v/>
      </c>
      <c r="P9215">
        <f>IF(D9215="",P9214,P9214+1)</f>
        <v/>
      </c>
    </row>
    <row r="9216">
      <c r="A9216">
        <f>IF(P9216=P9215,0,P9216)</f>
        <v/>
      </c>
      <c r="B9216" s="41">
        <f>IF($M9216&gt;300,"",IF(OR(INDEX(Bemenet!$E$2:$E$301,$M9216)="",INDEX(Bemenet!$F$2:$F$301,$M9216)=""),"",MAX(INDEX(Bemenet!$E$2:$E$301,$M9216),INDEX(Szabalyok!$A:$A,$N9216))))</f>
        <v/>
      </c>
      <c r="C9216" s="41">
        <f>IF($B9216="","",MIN(INDEX(Bemenet!$F$2:$F$301,$M9216),INDEX(Szabalyok!$B:$B,$N9216)))</f>
        <v/>
      </c>
      <c r="D9216" s="5">
        <f>IF(AND($B9216&lt;&gt;"",$C9216&lt;&gt;"",$B9216&lt;=$C9216),INDEX(Bemenet!$G$2:$G$301,$M9216),"")</f>
        <v/>
      </c>
      <c r="E9216" s="6">
        <f>IF(AND($B9216&lt;&gt;"",$C9216&lt;&gt;"",$B9216&lt;=$C9216),INDEX(Bemenet!$D$2:$D$301,$M9216),"")</f>
        <v/>
      </c>
      <c r="F9216" s="5">
        <f>IF(AND($B9216&lt;&gt;"",$C9216&lt;&gt;"",$B9216&lt;=$C9216),$C9216-$B9216+1,"")</f>
        <v/>
      </c>
      <c r="G9216" s="5">
        <f>IF($F9216="","",$F9216*$D9216)</f>
        <v/>
      </c>
      <c r="H9216" s="42">
        <f>IF($G9216="","",$O9216)</f>
        <v/>
      </c>
      <c r="I9216" s="5">
        <f>IF($G9216="","",$G9216*IF($H9216="",$O9216,$H9216)/100)</f>
        <v/>
      </c>
      <c r="J9216" s="5">
        <f>IF(OR($L9216="",NOT(COUNTIFS($L$2:$L9216,$L9216)=1)),"",SUMIFS($G:$G,$L:$L,$L9216))</f>
        <v/>
      </c>
      <c r="K9216" s="5">
        <f>IF(OR($L9216="",NOT(COUNTIFS($L$2:$L9216,$L9216)=1)),"",SUMIFS($I:$I,$L:$L,$L9216))</f>
        <v/>
      </c>
      <c r="L9216" s="6">
        <f>IF($B9216="","",YEAR($B9216))</f>
        <v/>
      </c>
      <c r="M9216" s="6">
        <f>INT((ROW()-2)/39)+1</f>
        <v/>
      </c>
      <c r="N9216" s="6">
        <f>MOD(ROW()-2,39)+2</f>
        <v/>
      </c>
      <c r="O9216" s="42">
        <f>IF(AND($B9216&lt;&gt;"",$C9216&lt;&gt;"",$B9216&lt;=$C9216),INDEX(Szabalyok!$C:$C,$N9216),"")</f>
        <v/>
      </c>
      <c r="P9216">
        <f>IF(D9216="",P9215,P9215+1)</f>
        <v/>
      </c>
    </row>
    <row r="9217">
      <c r="A9217">
        <f>IF(P9217=P9216,0,P9217)</f>
        <v/>
      </c>
      <c r="B9217" s="41">
        <f>IF($M9217&gt;300,"",IF(OR(INDEX(Bemenet!$E$2:$E$301,$M9217)="",INDEX(Bemenet!$F$2:$F$301,$M9217)=""),"",MAX(INDEX(Bemenet!$E$2:$E$301,$M9217),INDEX(Szabalyok!$A:$A,$N9217))))</f>
        <v/>
      </c>
      <c r="C9217" s="41">
        <f>IF($B9217="","",MIN(INDEX(Bemenet!$F$2:$F$301,$M9217),INDEX(Szabalyok!$B:$B,$N9217)))</f>
        <v/>
      </c>
      <c r="D9217" s="5">
        <f>IF(AND($B9217&lt;&gt;"",$C9217&lt;&gt;"",$B9217&lt;=$C9217),INDEX(Bemenet!$G$2:$G$301,$M9217),"")</f>
        <v/>
      </c>
      <c r="E9217" s="6">
        <f>IF(AND($B9217&lt;&gt;"",$C9217&lt;&gt;"",$B9217&lt;=$C9217),INDEX(Bemenet!$D$2:$D$301,$M9217),"")</f>
        <v/>
      </c>
      <c r="F9217" s="5">
        <f>IF(AND($B9217&lt;&gt;"",$C9217&lt;&gt;"",$B9217&lt;=$C9217),$C9217-$B9217+1,"")</f>
        <v/>
      </c>
      <c r="G9217" s="5">
        <f>IF($F9217="","",$F9217*$D9217)</f>
        <v/>
      </c>
      <c r="H9217" s="42">
        <f>IF($G9217="","",$O9217)</f>
        <v/>
      </c>
      <c r="I9217" s="5">
        <f>IF($G9217="","",$G9217*IF($H9217="",$O9217,$H9217)/100)</f>
        <v/>
      </c>
      <c r="J9217" s="5">
        <f>IF(OR($L9217="",NOT(COUNTIFS($L$2:$L9217,$L9217)=1)),"",SUMIFS($G:$G,$L:$L,$L9217))</f>
        <v/>
      </c>
      <c r="K9217" s="5">
        <f>IF(OR($L9217="",NOT(COUNTIFS($L$2:$L9217,$L9217)=1)),"",SUMIFS($I:$I,$L:$L,$L9217))</f>
        <v/>
      </c>
      <c r="L9217" s="6">
        <f>IF($B9217="","",YEAR($B9217))</f>
        <v/>
      </c>
      <c r="M9217" s="6">
        <f>INT((ROW()-2)/39)+1</f>
        <v/>
      </c>
      <c r="N9217" s="6">
        <f>MOD(ROW()-2,39)+2</f>
        <v/>
      </c>
      <c r="O9217" s="42">
        <f>IF(AND($B9217&lt;&gt;"",$C9217&lt;&gt;"",$B9217&lt;=$C9217),INDEX(Szabalyok!$C:$C,$N9217),"")</f>
        <v/>
      </c>
      <c r="P9217">
        <f>IF(D9217="",P9216,P9216+1)</f>
        <v/>
      </c>
    </row>
    <row r="9218">
      <c r="A9218">
        <f>IF(P9218=P9217,0,P9218)</f>
        <v/>
      </c>
      <c r="B9218" s="41">
        <f>IF($M9218&gt;300,"",IF(OR(INDEX(Bemenet!$E$2:$E$301,$M9218)="",INDEX(Bemenet!$F$2:$F$301,$M9218)=""),"",MAX(INDEX(Bemenet!$E$2:$E$301,$M9218),INDEX(Szabalyok!$A:$A,$N9218))))</f>
        <v/>
      </c>
      <c r="C9218" s="41">
        <f>IF($B9218="","",MIN(INDEX(Bemenet!$F$2:$F$301,$M9218),INDEX(Szabalyok!$B:$B,$N9218)))</f>
        <v/>
      </c>
      <c r="D9218" s="5">
        <f>IF(AND($B9218&lt;&gt;"",$C9218&lt;&gt;"",$B9218&lt;=$C9218),INDEX(Bemenet!$G$2:$G$301,$M9218),"")</f>
        <v/>
      </c>
      <c r="E9218" s="6">
        <f>IF(AND($B9218&lt;&gt;"",$C9218&lt;&gt;"",$B9218&lt;=$C9218),INDEX(Bemenet!$D$2:$D$301,$M9218),"")</f>
        <v/>
      </c>
      <c r="F9218" s="5">
        <f>IF(AND($B9218&lt;&gt;"",$C9218&lt;&gt;"",$B9218&lt;=$C9218),$C9218-$B9218+1,"")</f>
        <v/>
      </c>
      <c r="G9218" s="5">
        <f>IF($F9218="","",$F9218*$D9218)</f>
        <v/>
      </c>
      <c r="H9218" s="42">
        <f>IF($G9218="","",$O9218)</f>
        <v/>
      </c>
      <c r="I9218" s="5">
        <f>IF($G9218="","",$G9218*IF($H9218="",$O9218,$H9218)/100)</f>
        <v/>
      </c>
      <c r="J9218" s="5">
        <f>IF(OR($L9218="",NOT(COUNTIFS($L$2:$L9218,$L9218)=1)),"",SUMIFS($G:$G,$L:$L,$L9218))</f>
        <v/>
      </c>
      <c r="K9218" s="5">
        <f>IF(OR($L9218="",NOT(COUNTIFS($L$2:$L9218,$L9218)=1)),"",SUMIFS($I:$I,$L:$L,$L9218))</f>
        <v/>
      </c>
      <c r="L9218" s="6">
        <f>IF($B9218="","",YEAR($B9218))</f>
        <v/>
      </c>
      <c r="M9218" s="6">
        <f>INT((ROW()-2)/39)+1</f>
        <v/>
      </c>
      <c r="N9218" s="6">
        <f>MOD(ROW()-2,39)+2</f>
        <v/>
      </c>
      <c r="O9218" s="42">
        <f>IF(AND($B9218&lt;&gt;"",$C9218&lt;&gt;"",$B9218&lt;=$C9218),INDEX(Szabalyok!$C:$C,$N9218),"")</f>
        <v/>
      </c>
      <c r="P9218">
        <f>IF(D9218="",P9217,P9217+1)</f>
        <v/>
      </c>
    </row>
    <row r="9219">
      <c r="A9219">
        <f>IF(P9219=P9218,0,P9219)</f>
        <v/>
      </c>
      <c r="B9219" s="41">
        <f>IF($M9219&gt;300,"",IF(OR(INDEX(Bemenet!$E$2:$E$301,$M9219)="",INDEX(Bemenet!$F$2:$F$301,$M9219)=""),"",MAX(INDEX(Bemenet!$E$2:$E$301,$M9219),INDEX(Szabalyok!$A:$A,$N9219))))</f>
        <v/>
      </c>
      <c r="C9219" s="41">
        <f>IF($B9219="","",MIN(INDEX(Bemenet!$F$2:$F$301,$M9219),INDEX(Szabalyok!$B:$B,$N9219)))</f>
        <v/>
      </c>
      <c r="D9219" s="5">
        <f>IF(AND($B9219&lt;&gt;"",$C9219&lt;&gt;"",$B9219&lt;=$C9219),INDEX(Bemenet!$G$2:$G$301,$M9219),"")</f>
        <v/>
      </c>
      <c r="E9219" s="6">
        <f>IF(AND($B9219&lt;&gt;"",$C9219&lt;&gt;"",$B9219&lt;=$C9219),INDEX(Bemenet!$D$2:$D$301,$M9219),"")</f>
        <v/>
      </c>
      <c r="F9219" s="5">
        <f>IF(AND($B9219&lt;&gt;"",$C9219&lt;&gt;"",$B9219&lt;=$C9219),$C9219-$B9219+1,"")</f>
        <v/>
      </c>
      <c r="G9219" s="5">
        <f>IF($F9219="","",$F9219*$D9219)</f>
        <v/>
      </c>
      <c r="H9219" s="42">
        <f>IF($G9219="","",$O9219)</f>
        <v/>
      </c>
      <c r="I9219" s="5">
        <f>IF($G9219="","",$G9219*IF($H9219="",$O9219,$H9219)/100)</f>
        <v/>
      </c>
      <c r="J9219" s="5">
        <f>IF(OR($L9219="",NOT(COUNTIFS($L$2:$L9219,$L9219)=1)),"",SUMIFS($G:$G,$L:$L,$L9219))</f>
        <v/>
      </c>
      <c r="K9219" s="5">
        <f>IF(OR($L9219="",NOT(COUNTIFS($L$2:$L9219,$L9219)=1)),"",SUMIFS($I:$I,$L:$L,$L9219))</f>
        <v/>
      </c>
      <c r="L9219" s="6">
        <f>IF($B9219="","",YEAR($B9219))</f>
        <v/>
      </c>
      <c r="M9219" s="6">
        <f>INT((ROW()-2)/39)+1</f>
        <v/>
      </c>
      <c r="N9219" s="6">
        <f>MOD(ROW()-2,39)+2</f>
        <v/>
      </c>
      <c r="O9219" s="42">
        <f>IF(AND($B9219&lt;&gt;"",$C9219&lt;&gt;"",$B9219&lt;=$C9219),INDEX(Szabalyok!$C:$C,$N9219),"")</f>
        <v/>
      </c>
      <c r="P9219">
        <f>IF(D9219="",P9218,P9218+1)</f>
        <v/>
      </c>
    </row>
    <row r="9220">
      <c r="A9220">
        <f>IF(P9220=P9219,0,P9220)</f>
        <v/>
      </c>
      <c r="B9220" s="41">
        <f>IF($M9220&gt;300,"",IF(OR(INDEX(Bemenet!$E$2:$E$301,$M9220)="",INDEX(Bemenet!$F$2:$F$301,$M9220)=""),"",MAX(INDEX(Bemenet!$E$2:$E$301,$M9220),INDEX(Szabalyok!$A:$A,$N9220))))</f>
        <v/>
      </c>
      <c r="C9220" s="41">
        <f>IF($B9220="","",MIN(INDEX(Bemenet!$F$2:$F$301,$M9220),INDEX(Szabalyok!$B:$B,$N9220)))</f>
        <v/>
      </c>
      <c r="D9220" s="5">
        <f>IF(AND($B9220&lt;&gt;"",$C9220&lt;&gt;"",$B9220&lt;=$C9220),INDEX(Bemenet!$G$2:$G$301,$M9220),"")</f>
        <v/>
      </c>
      <c r="E9220" s="6">
        <f>IF(AND($B9220&lt;&gt;"",$C9220&lt;&gt;"",$B9220&lt;=$C9220),INDEX(Bemenet!$D$2:$D$301,$M9220),"")</f>
        <v/>
      </c>
      <c r="F9220" s="5">
        <f>IF(AND($B9220&lt;&gt;"",$C9220&lt;&gt;"",$B9220&lt;=$C9220),$C9220-$B9220+1,"")</f>
        <v/>
      </c>
      <c r="G9220" s="5">
        <f>IF($F9220="","",$F9220*$D9220)</f>
        <v/>
      </c>
      <c r="H9220" s="42">
        <f>IF($G9220="","",$O9220)</f>
        <v/>
      </c>
      <c r="I9220" s="5">
        <f>IF($G9220="","",$G9220*IF($H9220="",$O9220,$H9220)/100)</f>
        <v/>
      </c>
      <c r="J9220" s="5">
        <f>IF(OR($L9220="",NOT(COUNTIFS($L$2:$L9220,$L9220)=1)),"",SUMIFS($G:$G,$L:$L,$L9220))</f>
        <v/>
      </c>
      <c r="K9220" s="5">
        <f>IF(OR($L9220="",NOT(COUNTIFS($L$2:$L9220,$L9220)=1)),"",SUMIFS($I:$I,$L:$L,$L9220))</f>
        <v/>
      </c>
      <c r="L9220" s="6">
        <f>IF($B9220="","",YEAR($B9220))</f>
        <v/>
      </c>
      <c r="M9220" s="6">
        <f>INT((ROW()-2)/39)+1</f>
        <v/>
      </c>
      <c r="N9220" s="6">
        <f>MOD(ROW()-2,39)+2</f>
        <v/>
      </c>
      <c r="O9220" s="42">
        <f>IF(AND($B9220&lt;&gt;"",$C9220&lt;&gt;"",$B9220&lt;=$C9220),INDEX(Szabalyok!$C:$C,$N9220),"")</f>
        <v/>
      </c>
      <c r="P9220">
        <f>IF(D9220="",P9219,P9219+1)</f>
        <v/>
      </c>
    </row>
    <row r="9221">
      <c r="A9221">
        <f>IF(P9221=P9220,0,P9221)</f>
        <v/>
      </c>
      <c r="B9221" s="41">
        <f>IF($M9221&gt;300,"",IF(OR(INDEX(Bemenet!$E$2:$E$301,$M9221)="",INDEX(Bemenet!$F$2:$F$301,$M9221)=""),"",MAX(INDEX(Bemenet!$E$2:$E$301,$M9221),INDEX(Szabalyok!$A:$A,$N9221))))</f>
        <v/>
      </c>
      <c r="C9221" s="41">
        <f>IF($B9221="","",MIN(INDEX(Bemenet!$F$2:$F$301,$M9221),INDEX(Szabalyok!$B:$B,$N9221)))</f>
        <v/>
      </c>
      <c r="D9221" s="5">
        <f>IF(AND($B9221&lt;&gt;"",$C9221&lt;&gt;"",$B9221&lt;=$C9221),INDEX(Bemenet!$G$2:$G$301,$M9221),"")</f>
        <v/>
      </c>
      <c r="E9221" s="6">
        <f>IF(AND($B9221&lt;&gt;"",$C9221&lt;&gt;"",$B9221&lt;=$C9221),INDEX(Bemenet!$D$2:$D$301,$M9221),"")</f>
        <v/>
      </c>
      <c r="F9221" s="5">
        <f>IF(AND($B9221&lt;&gt;"",$C9221&lt;&gt;"",$B9221&lt;=$C9221),$C9221-$B9221+1,"")</f>
        <v/>
      </c>
      <c r="G9221" s="5">
        <f>IF($F9221="","",$F9221*$D9221)</f>
        <v/>
      </c>
      <c r="H9221" s="42">
        <f>IF($G9221="","",$O9221)</f>
        <v/>
      </c>
      <c r="I9221" s="5">
        <f>IF($G9221="","",$G9221*IF($H9221="",$O9221,$H9221)/100)</f>
        <v/>
      </c>
      <c r="J9221" s="5">
        <f>IF(OR($L9221="",NOT(COUNTIFS($L$2:$L9221,$L9221)=1)),"",SUMIFS($G:$G,$L:$L,$L9221))</f>
        <v/>
      </c>
      <c r="K9221" s="5">
        <f>IF(OR($L9221="",NOT(COUNTIFS($L$2:$L9221,$L9221)=1)),"",SUMIFS($I:$I,$L:$L,$L9221))</f>
        <v/>
      </c>
      <c r="L9221" s="6">
        <f>IF($B9221="","",YEAR($B9221))</f>
        <v/>
      </c>
      <c r="M9221" s="6">
        <f>INT((ROW()-2)/39)+1</f>
        <v/>
      </c>
      <c r="N9221" s="6">
        <f>MOD(ROW()-2,39)+2</f>
        <v/>
      </c>
      <c r="O9221" s="42">
        <f>IF(AND($B9221&lt;&gt;"",$C9221&lt;&gt;"",$B9221&lt;=$C9221),INDEX(Szabalyok!$C:$C,$N9221),"")</f>
        <v/>
      </c>
      <c r="P9221">
        <f>IF(D9221="",P9220,P9220+1)</f>
        <v/>
      </c>
    </row>
    <row r="9222">
      <c r="A9222">
        <f>IF(P9222=P9221,0,P9222)</f>
        <v/>
      </c>
      <c r="B9222" s="41">
        <f>IF($M9222&gt;300,"",IF(OR(INDEX(Bemenet!$E$2:$E$301,$M9222)="",INDEX(Bemenet!$F$2:$F$301,$M9222)=""),"",MAX(INDEX(Bemenet!$E$2:$E$301,$M9222),INDEX(Szabalyok!$A:$A,$N9222))))</f>
        <v/>
      </c>
      <c r="C9222" s="41">
        <f>IF($B9222="","",MIN(INDEX(Bemenet!$F$2:$F$301,$M9222),INDEX(Szabalyok!$B:$B,$N9222)))</f>
        <v/>
      </c>
      <c r="D9222" s="5">
        <f>IF(AND($B9222&lt;&gt;"",$C9222&lt;&gt;"",$B9222&lt;=$C9222),INDEX(Bemenet!$G$2:$G$301,$M9222),"")</f>
        <v/>
      </c>
      <c r="E9222" s="6">
        <f>IF(AND($B9222&lt;&gt;"",$C9222&lt;&gt;"",$B9222&lt;=$C9222),INDEX(Bemenet!$D$2:$D$301,$M9222),"")</f>
        <v/>
      </c>
      <c r="F9222" s="5">
        <f>IF(AND($B9222&lt;&gt;"",$C9222&lt;&gt;"",$B9222&lt;=$C9222),$C9222-$B9222+1,"")</f>
        <v/>
      </c>
      <c r="G9222" s="5">
        <f>IF($F9222="","",$F9222*$D9222)</f>
        <v/>
      </c>
      <c r="H9222" s="42">
        <f>IF($G9222="","",$O9222)</f>
        <v/>
      </c>
      <c r="I9222" s="5">
        <f>IF($G9222="","",$G9222*IF($H9222="",$O9222,$H9222)/100)</f>
        <v/>
      </c>
      <c r="J9222" s="5">
        <f>IF(OR($L9222="",NOT(COUNTIFS($L$2:$L9222,$L9222)=1)),"",SUMIFS($G:$G,$L:$L,$L9222))</f>
        <v/>
      </c>
      <c r="K9222" s="5">
        <f>IF(OR($L9222="",NOT(COUNTIFS($L$2:$L9222,$L9222)=1)),"",SUMIFS($I:$I,$L:$L,$L9222))</f>
        <v/>
      </c>
      <c r="L9222" s="6">
        <f>IF($B9222="","",YEAR($B9222))</f>
        <v/>
      </c>
      <c r="M9222" s="6">
        <f>INT((ROW()-2)/39)+1</f>
        <v/>
      </c>
      <c r="N9222" s="6">
        <f>MOD(ROW()-2,39)+2</f>
        <v/>
      </c>
      <c r="O9222" s="42">
        <f>IF(AND($B9222&lt;&gt;"",$C9222&lt;&gt;"",$B9222&lt;=$C9222),INDEX(Szabalyok!$C:$C,$N9222),"")</f>
        <v/>
      </c>
      <c r="P9222">
        <f>IF(D9222="",P9221,P9221+1)</f>
        <v/>
      </c>
    </row>
    <row r="9223">
      <c r="A9223">
        <f>IF(P9223=P9222,0,P9223)</f>
        <v/>
      </c>
      <c r="B9223" s="41">
        <f>IF($M9223&gt;300,"",IF(OR(INDEX(Bemenet!$E$2:$E$301,$M9223)="",INDEX(Bemenet!$F$2:$F$301,$M9223)=""),"",MAX(INDEX(Bemenet!$E$2:$E$301,$M9223),INDEX(Szabalyok!$A:$A,$N9223))))</f>
        <v/>
      </c>
      <c r="C9223" s="41">
        <f>IF($B9223="","",MIN(INDEX(Bemenet!$F$2:$F$301,$M9223),INDEX(Szabalyok!$B:$B,$N9223)))</f>
        <v/>
      </c>
      <c r="D9223" s="5">
        <f>IF(AND($B9223&lt;&gt;"",$C9223&lt;&gt;"",$B9223&lt;=$C9223),INDEX(Bemenet!$G$2:$G$301,$M9223),"")</f>
        <v/>
      </c>
      <c r="E9223" s="6">
        <f>IF(AND($B9223&lt;&gt;"",$C9223&lt;&gt;"",$B9223&lt;=$C9223),INDEX(Bemenet!$D$2:$D$301,$M9223),"")</f>
        <v/>
      </c>
      <c r="F9223" s="5">
        <f>IF(AND($B9223&lt;&gt;"",$C9223&lt;&gt;"",$B9223&lt;=$C9223),$C9223-$B9223+1,"")</f>
        <v/>
      </c>
      <c r="G9223" s="5">
        <f>IF($F9223="","",$F9223*$D9223)</f>
        <v/>
      </c>
      <c r="H9223" s="42">
        <f>IF($G9223="","",$O9223)</f>
        <v/>
      </c>
      <c r="I9223" s="5">
        <f>IF($G9223="","",$G9223*IF($H9223="",$O9223,$H9223)/100)</f>
        <v/>
      </c>
      <c r="J9223" s="5">
        <f>IF(OR($L9223="",NOT(COUNTIFS($L$2:$L9223,$L9223)=1)),"",SUMIFS($G:$G,$L:$L,$L9223))</f>
        <v/>
      </c>
      <c r="K9223" s="5">
        <f>IF(OR($L9223="",NOT(COUNTIFS($L$2:$L9223,$L9223)=1)),"",SUMIFS($I:$I,$L:$L,$L9223))</f>
        <v/>
      </c>
      <c r="L9223" s="6">
        <f>IF($B9223="","",YEAR($B9223))</f>
        <v/>
      </c>
      <c r="M9223" s="6">
        <f>INT((ROW()-2)/39)+1</f>
        <v/>
      </c>
      <c r="N9223" s="6">
        <f>MOD(ROW()-2,39)+2</f>
        <v/>
      </c>
      <c r="O9223" s="42">
        <f>IF(AND($B9223&lt;&gt;"",$C9223&lt;&gt;"",$B9223&lt;=$C9223),INDEX(Szabalyok!$C:$C,$N9223),"")</f>
        <v/>
      </c>
      <c r="P9223">
        <f>IF(D9223="",P9222,P9222+1)</f>
        <v/>
      </c>
    </row>
    <row r="9224">
      <c r="A9224">
        <f>IF(P9224=P9223,0,P9224)</f>
        <v/>
      </c>
      <c r="B9224" s="41">
        <f>IF($M9224&gt;300,"",IF(OR(INDEX(Bemenet!$E$2:$E$301,$M9224)="",INDEX(Bemenet!$F$2:$F$301,$M9224)=""),"",MAX(INDEX(Bemenet!$E$2:$E$301,$M9224),INDEX(Szabalyok!$A:$A,$N9224))))</f>
        <v/>
      </c>
      <c r="C9224" s="41">
        <f>IF($B9224="","",MIN(INDEX(Bemenet!$F$2:$F$301,$M9224),INDEX(Szabalyok!$B:$B,$N9224)))</f>
        <v/>
      </c>
      <c r="D9224" s="5">
        <f>IF(AND($B9224&lt;&gt;"",$C9224&lt;&gt;"",$B9224&lt;=$C9224),INDEX(Bemenet!$G$2:$G$301,$M9224),"")</f>
        <v/>
      </c>
      <c r="E9224" s="6">
        <f>IF(AND($B9224&lt;&gt;"",$C9224&lt;&gt;"",$B9224&lt;=$C9224),INDEX(Bemenet!$D$2:$D$301,$M9224),"")</f>
        <v/>
      </c>
      <c r="F9224" s="5">
        <f>IF(AND($B9224&lt;&gt;"",$C9224&lt;&gt;"",$B9224&lt;=$C9224),$C9224-$B9224+1,"")</f>
        <v/>
      </c>
      <c r="G9224" s="5">
        <f>IF($F9224="","",$F9224*$D9224)</f>
        <v/>
      </c>
      <c r="H9224" s="42">
        <f>IF($G9224="","",$O9224)</f>
        <v/>
      </c>
      <c r="I9224" s="5">
        <f>IF($G9224="","",$G9224*IF($H9224="",$O9224,$H9224)/100)</f>
        <v/>
      </c>
      <c r="J9224" s="5">
        <f>IF(OR($L9224="",NOT(COUNTIFS($L$2:$L9224,$L9224)=1)),"",SUMIFS($G:$G,$L:$L,$L9224))</f>
        <v/>
      </c>
      <c r="K9224" s="5">
        <f>IF(OR($L9224="",NOT(COUNTIFS($L$2:$L9224,$L9224)=1)),"",SUMIFS($I:$I,$L:$L,$L9224))</f>
        <v/>
      </c>
      <c r="L9224" s="6">
        <f>IF($B9224="","",YEAR($B9224))</f>
        <v/>
      </c>
      <c r="M9224" s="6">
        <f>INT((ROW()-2)/39)+1</f>
        <v/>
      </c>
      <c r="N9224" s="6">
        <f>MOD(ROW()-2,39)+2</f>
        <v/>
      </c>
      <c r="O9224" s="42">
        <f>IF(AND($B9224&lt;&gt;"",$C9224&lt;&gt;"",$B9224&lt;=$C9224),INDEX(Szabalyok!$C:$C,$N9224),"")</f>
        <v/>
      </c>
      <c r="P9224">
        <f>IF(D9224="",P9223,P9223+1)</f>
        <v/>
      </c>
    </row>
    <row r="9225">
      <c r="A9225">
        <f>IF(P9225=P9224,0,P9225)</f>
        <v/>
      </c>
      <c r="B9225" s="41">
        <f>IF($M9225&gt;300,"",IF(OR(INDEX(Bemenet!$E$2:$E$301,$M9225)="",INDEX(Bemenet!$F$2:$F$301,$M9225)=""),"",MAX(INDEX(Bemenet!$E$2:$E$301,$M9225),INDEX(Szabalyok!$A:$A,$N9225))))</f>
        <v/>
      </c>
      <c r="C9225" s="41">
        <f>IF($B9225="","",MIN(INDEX(Bemenet!$F$2:$F$301,$M9225),INDEX(Szabalyok!$B:$B,$N9225)))</f>
        <v/>
      </c>
      <c r="D9225" s="5">
        <f>IF(AND($B9225&lt;&gt;"",$C9225&lt;&gt;"",$B9225&lt;=$C9225),INDEX(Bemenet!$G$2:$G$301,$M9225),"")</f>
        <v/>
      </c>
      <c r="E9225" s="6">
        <f>IF(AND($B9225&lt;&gt;"",$C9225&lt;&gt;"",$B9225&lt;=$C9225),INDEX(Bemenet!$D$2:$D$301,$M9225),"")</f>
        <v/>
      </c>
      <c r="F9225" s="5">
        <f>IF(AND($B9225&lt;&gt;"",$C9225&lt;&gt;"",$B9225&lt;=$C9225),$C9225-$B9225+1,"")</f>
        <v/>
      </c>
      <c r="G9225" s="5">
        <f>IF($F9225="","",$F9225*$D9225)</f>
        <v/>
      </c>
      <c r="H9225" s="42">
        <f>IF($G9225="","",$O9225)</f>
        <v/>
      </c>
      <c r="I9225" s="5">
        <f>IF($G9225="","",$G9225*IF($H9225="",$O9225,$H9225)/100)</f>
        <v/>
      </c>
      <c r="J9225" s="5">
        <f>IF(OR($L9225="",NOT(COUNTIFS($L$2:$L9225,$L9225)=1)),"",SUMIFS($G:$G,$L:$L,$L9225))</f>
        <v/>
      </c>
      <c r="K9225" s="5">
        <f>IF(OR($L9225="",NOT(COUNTIFS($L$2:$L9225,$L9225)=1)),"",SUMIFS($I:$I,$L:$L,$L9225))</f>
        <v/>
      </c>
      <c r="L9225" s="6">
        <f>IF($B9225="","",YEAR($B9225))</f>
        <v/>
      </c>
      <c r="M9225" s="6">
        <f>INT((ROW()-2)/39)+1</f>
        <v/>
      </c>
      <c r="N9225" s="6">
        <f>MOD(ROW()-2,39)+2</f>
        <v/>
      </c>
      <c r="O9225" s="42">
        <f>IF(AND($B9225&lt;&gt;"",$C9225&lt;&gt;"",$B9225&lt;=$C9225),INDEX(Szabalyok!$C:$C,$N9225),"")</f>
        <v/>
      </c>
      <c r="P9225">
        <f>IF(D9225="",P9224,P9224+1)</f>
        <v/>
      </c>
    </row>
    <row r="9226">
      <c r="A9226">
        <f>IF(P9226=P9225,0,P9226)</f>
        <v/>
      </c>
      <c r="B9226" s="41">
        <f>IF($M9226&gt;300,"",IF(OR(INDEX(Bemenet!$E$2:$E$301,$M9226)="",INDEX(Bemenet!$F$2:$F$301,$M9226)=""),"",MAX(INDEX(Bemenet!$E$2:$E$301,$M9226),INDEX(Szabalyok!$A:$A,$N9226))))</f>
        <v/>
      </c>
      <c r="C9226" s="41">
        <f>IF($B9226="","",MIN(INDEX(Bemenet!$F$2:$F$301,$M9226),INDEX(Szabalyok!$B:$B,$N9226)))</f>
        <v/>
      </c>
      <c r="D9226" s="5">
        <f>IF(AND($B9226&lt;&gt;"",$C9226&lt;&gt;"",$B9226&lt;=$C9226),INDEX(Bemenet!$G$2:$G$301,$M9226),"")</f>
        <v/>
      </c>
      <c r="E9226" s="6">
        <f>IF(AND($B9226&lt;&gt;"",$C9226&lt;&gt;"",$B9226&lt;=$C9226),INDEX(Bemenet!$D$2:$D$301,$M9226),"")</f>
        <v/>
      </c>
      <c r="F9226" s="5">
        <f>IF(AND($B9226&lt;&gt;"",$C9226&lt;&gt;"",$B9226&lt;=$C9226),$C9226-$B9226+1,"")</f>
        <v/>
      </c>
      <c r="G9226" s="5">
        <f>IF($F9226="","",$F9226*$D9226)</f>
        <v/>
      </c>
      <c r="H9226" s="42">
        <f>IF($G9226="","",$O9226)</f>
        <v/>
      </c>
      <c r="I9226" s="5">
        <f>IF($G9226="","",$G9226*IF($H9226="",$O9226,$H9226)/100)</f>
        <v/>
      </c>
      <c r="J9226" s="5">
        <f>IF(OR($L9226="",NOT(COUNTIFS($L$2:$L9226,$L9226)=1)),"",SUMIFS($G:$G,$L:$L,$L9226))</f>
        <v/>
      </c>
      <c r="K9226" s="5">
        <f>IF(OR($L9226="",NOT(COUNTIFS($L$2:$L9226,$L9226)=1)),"",SUMIFS($I:$I,$L:$L,$L9226))</f>
        <v/>
      </c>
      <c r="L9226" s="6">
        <f>IF($B9226="","",YEAR($B9226))</f>
        <v/>
      </c>
      <c r="M9226" s="6">
        <f>INT((ROW()-2)/39)+1</f>
        <v/>
      </c>
      <c r="N9226" s="6">
        <f>MOD(ROW()-2,39)+2</f>
        <v/>
      </c>
      <c r="O9226" s="42">
        <f>IF(AND($B9226&lt;&gt;"",$C9226&lt;&gt;"",$B9226&lt;=$C9226),INDEX(Szabalyok!$C:$C,$N9226),"")</f>
        <v/>
      </c>
      <c r="P9226">
        <f>IF(D9226="",P9225,P9225+1)</f>
        <v/>
      </c>
    </row>
    <row r="9227">
      <c r="A9227">
        <f>IF(P9227=P9226,0,P9227)</f>
        <v/>
      </c>
      <c r="B9227" s="41">
        <f>IF($M9227&gt;300,"",IF(OR(INDEX(Bemenet!$E$2:$E$301,$M9227)="",INDEX(Bemenet!$F$2:$F$301,$M9227)=""),"",MAX(INDEX(Bemenet!$E$2:$E$301,$M9227),INDEX(Szabalyok!$A:$A,$N9227))))</f>
        <v/>
      </c>
      <c r="C9227" s="41">
        <f>IF($B9227="","",MIN(INDEX(Bemenet!$F$2:$F$301,$M9227),INDEX(Szabalyok!$B:$B,$N9227)))</f>
        <v/>
      </c>
      <c r="D9227" s="5">
        <f>IF(AND($B9227&lt;&gt;"",$C9227&lt;&gt;"",$B9227&lt;=$C9227),INDEX(Bemenet!$G$2:$G$301,$M9227),"")</f>
        <v/>
      </c>
      <c r="E9227" s="6">
        <f>IF(AND($B9227&lt;&gt;"",$C9227&lt;&gt;"",$B9227&lt;=$C9227),INDEX(Bemenet!$D$2:$D$301,$M9227),"")</f>
        <v/>
      </c>
      <c r="F9227" s="5">
        <f>IF(AND($B9227&lt;&gt;"",$C9227&lt;&gt;"",$B9227&lt;=$C9227),$C9227-$B9227+1,"")</f>
        <v/>
      </c>
      <c r="G9227" s="5">
        <f>IF($F9227="","",$F9227*$D9227)</f>
        <v/>
      </c>
      <c r="H9227" s="42">
        <f>IF($G9227="","",$O9227)</f>
        <v/>
      </c>
      <c r="I9227" s="5">
        <f>IF($G9227="","",$G9227*IF($H9227="",$O9227,$H9227)/100)</f>
        <v/>
      </c>
      <c r="J9227" s="5">
        <f>IF(OR($L9227="",NOT(COUNTIFS($L$2:$L9227,$L9227)=1)),"",SUMIFS($G:$G,$L:$L,$L9227))</f>
        <v/>
      </c>
      <c r="K9227" s="5">
        <f>IF(OR($L9227="",NOT(COUNTIFS($L$2:$L9227,$L9227)=1)),"",SUMIFS($I:$I,$L:$L,$L9227))</f>
        <v/>
      </c>
      <c r="L9227" s="6">
        <f>IF($B9227="","",YEAR($B9227))</f>
        <v/>
      </c>
      <c r="M9227" s="6">
        <f>INT((ROW()-2)/39)+1</f>
        <v/>
      </c>
      <c r="N9227" s="6">
        <f>MOD(ROW()-2,39)+2</f>
        <v/>
      </c>
      <c r="O9227" s="42">
        <f>IF(AND($B9227&lt;&gt;"",$C9227&lt;&gt;"",$B9227&lt;=$C9227),INDEX(Szabalyok!$C:$C,$N9227),"")</f>
        <v/>
      </c>
      <c r="P9227">
        <f>IF(D9227="",P9226,P9226+1)</f>
        <v/>
      </c>
    </row>
    <row r="9228">
      <c r="A9228">
        <f>IF(P9228=P9227,0,P9228)</f>
        <v/>
      </c>
      <c r="B9228" s="41">
        <f>IF($M9228&gt;300,"",IF(OR(INDEX(Bemenet!$E$2:$E$301,$M9228)="",INDEX(Bemenet!$F$2:$F$301,$M9228)=""),"",MAX(INDEX(Bemenet!$E$2:$E$301,$M9228),INDEX(Szabalyok!$A:$A,$N9228))))</f>
        <v/>
      </c>
      <c r="C9228" s="41">
        <f>IF($B9228="","",MIN(INDEX(Bemenet!$F$2:$F$301,$M9228),INDEX(Szabalyok!$B:$B,$N9228)))</f>
        <v/>
      </c>
      <c r="D9228" s="5">
        <f>IF(AND($B9228&lt;&gt;"",$C9228&lt;&gt;"",$B9228&lt;=$C9228),INDEX(Bemenet!$G$2:$G$301,$M9228),"")</f>
        <v/>
      </c>
      <c r="E9228" s="6">
        <f>IF(AND($B9228&lt;&gt;"",$C9228&lt;&gt;"",$B9228&lt;=$C9228),INDEX(Bemenet!$D$2:$D$301,$M9228),"")</f>
        <v/>
      </c>
      <c r="F9228" s="5">
        <f>IF(AND($B9228&lt;&gt;"",$C9228&lt;&gt;"",$B9228&lt;=$C9228),$C9228-$B9228+1,"")</f>
        <v/>
      </c>
      <c r="G9228" s="5">
        <f>IF($F9228="","",$F9228*$D9228)</f>
        <v/>
      </c>
      <c r="H9228" s="42">
        <f>IF($G9228="","",$O9228)</f>
        <v/>
      </c>
      <c r="I9228" s="5">
        <f>IF($G9228="","",$G9228*IF($H9228="",$O9228,$H9228)/100)</f>
        <v/>
      </c>
      <c r="J9228" s="5">
        <f>IF(OR($L9228="",NOT(COUNTIFS($L$2:$L9228,$L9228)=1)),"",SUMIFS($G:$G,$L:$L,$L9228))</f>
        <v/>
      </c>
      <c r="K9228" s="5">
        <f>IF(OR($L9228="",NOT(COUNTIFS($L$2:$L9228,$L9228)=1)),"",SUMIFS($I:$I,$L:$L,$L9228))</f>
        <v/>
      </c>
      <c r="L9228" s="6">
        <f>IF($B9228="","",YEAR($B9228))</f>
        <v/>
      </c>
      <c r="M9228" s="6">
        <f>INT((ROW()-2)/39)+1</f>
        <v/>
      </c>
      <c r="N9228" s="6">
        <f>MOD(ROW()-2,39)+2</f>
        <v/>
      </c>
      <c r="O9228" s="42">
        <f>IF(AND($B9228&lt;&gt;"",$C9228&lt;&gt;"",$B9228&lt;=$C9228),INDEX(Szabalyok!$C:$C,$N9228),"")</f>
        <v/>
      </c>
      <c r="P9228">
        <f>IF(D9228="",P9227,P9227+1)</f>
        <v/>
      </c>
    </row>
    <row r="9229">
      <c r="A9229">
        <f>IF(P9229=P9228,0,P9229)</f>
        <v/>
      </c>
      <c r="B9229" s="41">
        <f>IF($M9229&gt;300,"",IF(OR(INDEX(Bemenet!$E$2:$E$301,$M9229)="",INDEX(Bemenet!$F$2:$F$301,$M9229)=""),"",MAX(INDEX(Bemenet!$E$2:$E$301,$M9229),INDEX(Szabalyok!$A:$A,$N9229))))</f>
        <v/>
      </c>
      <c r="C9229" s="41">
        <f>IF($B9229="","",MIN(INDEX(Bemenet!$F$2:$F$301,$M9229),INDEX(Szabalyok!$B:$B,$N9229)))</f>
        <v/>
      </c>
      <c r="D9229" s="5">
        <f>IF(AND($B9229&lt;&gt;"",$C9229&lt;&gt;"",$B9229&lt;=$C9229),INDEX(Bemenet!$G$2:$G$301,$M9229),"")</f>
        <v/>
      </c>
      <c r="E9229" s="6">
        <f>IF(AND($B9229&lt;&gt;"",$C9229&lt;&gt;"",$B9229&lt;=$C9229),INDEX(Bemenet!$D$2:$D$301,$M9229),"")</f>
        <v/>
      </c>
      <c r="F9229" s="5">
        <f>IF(AND($B9229&lt;&gt;"",$C9229&lt;&gt;"",$B9229&lt;=$C9229),$C9229-$B9229+1,"")</f>
        <v/>
      </c>
      <c r="G9229" s="5">
        <f>IF($F9229="","",$F9229*$D9229)</f>
        <v/>
      </c>
      <c r="H9229" s="42">
        <f>IF($G9229="","",$O9229)</f>
        <v/>
      </c>
      <c r="I9229" s="5">
        <f>IF($G9229="","",$G9229*IF($H9229="",$O9229,$H9229)/100)</f>
        <v/>
      </c>
      <c r="J9229" s="5">
        <f>IF(OR($L9229="",NOT(COUNTIFS($L$2:$L9229,$L9229)=1)),"",SUMIFS($G:$G,$L:$L,$L9229))</f>
        <v/>
      </c>
      <c r="K9229" s="5">
        <f>IF(OR($L9229="",NOT(COUNTIFS($L$2:$L9229,$L9229)=1)),"",SUMIFS($I:$I,$L:$L,$L9229))</f>
        <v/>
      </c>
      <c r="L9229" s="6">
        <f>IF($B9229="","",YEAR($B9229))</f>
        <v/>
      </c>
      <c r="M9229" s="6">
        <f>INT((ROW()-2)/39)+1</f>
        <v/>
      </c>
      <c r="N9229" s="6">
        <f>MOD(ROW()-2,39)+2</f>
        <v/>
      </c>
      <c r="O9229" s="42">
        <f>IF(AND($B9229&lt;&gt;"",$C9229&lt;&gt;"",$B9229&lt;=$C9229),INDEX(Szabalyok!$C:$C,$N9229),"")</f>
        <v/>
      </c>
      <c r="P9229">
        <f>IF(D9229="",P9228,P9228+1)</f>
        <v/>
      </c>
    </row>
    <row r="9230">
      <c r="A9230">
        <f>IF(P9230=P9229,0,P9230)</f>
        <v/>
      </c>
      <c r="B9230" s="41">
        <f>IF($M9230&gt;300,"",IF(OR(INDEX(Bemenet!$E$2:$E$301,$M9230)="",INDEX(Bemenet!$F$2:$F$301,$M9230)=""),"",MAX(INDEX(Bemenet!$E$2:$E$301,$M9230),INDEX(Szabalyok!$A:$A,$N9230))))</f>
        <v/>
      </c>
      <c r="C9230" s="41">
        <f>IF($B9230="","",MIN(INDEX(Bemenet!$F$2:$F$301,$M9230),INDEX(Szabalyok!$B:$B,$N9230)))</f>
        <v/>
      </c>
      <c r="D9230" s="5">
        <f>IF(AND($B9230&lt;&gt;"",$C9230&lt;&gt;"",$B9230&lt;=$C9230),INDEX(Bemenet!$G$2:$G$301,$M9230),"")</f>
        <v/>
      </c>
      <c r="E9230" s="6">
        <f>IF(AND($B9230&lt;&gt;"",$C9230&lt;&gt;"",$B9230&lt;=$C9230),INDEX(Bemenet!$D$2:$D$301,$M9230),"")</f>
        <v/>
      </c>
      <c r="F9230" s="5">
        <f>IF(AND($B9230&lt;&gt;"",$C9230&lt;&gt;"",$B9230&lt;=$C9230),$C9230-$B9230+1,"")</f>
        <v/>
      </c>
      <c r="G9230" s="5">
        <f>IF($F9230="","",$F9230*$D9230)</f>
        <v/>
      </c>
      <c r="H9230" s="42">
        <f>IF($G9230="","",$O9230)</f>
        <v/>
      </c>
      <c r="I9230" s="5">
        <f>IF($G9230="","",$G9230*IF($H9230="",$O9230,$H9230)/100)</f>
        <v/>
      </c>
      <c r="J9230" s="5">
        <f>IF(OR($L9230="",NOT(COUNTIFS($L$2:$L9230,$L9230)=1)),"",SUMIFS($G:$G,$L:$L,$L9230))</f>
        <v/>
      </c>
      <c r="K9230" s="5">
        <f>IF(OR($L9230="",NOT(COUNTIFS($L$2:$L9230,$L9230)=1)),"",SUMIFS($I:$I,$L:$L,$L9230))</f>
        <v/>
      </c>
      <c r="L9230" s="6">
        <f>IF($B9230="","",YEAR($B9230))</f>
        <v/>
      </c>
      <c r="M9230" s="6">
        <f>INT((ROW()-2)/39)+1</f>
        <v/>
      </c>
      <c r="N9230" s="6">
        <f>MOD(ROW()-2,39)+2</f>
        <v/>
      </c>
      <c r="O9230" s="42">
        <f>IF(AND($B9230&lt;&gt;"",$C9230&lt;&gt;"",$B9230&lt;=$C9230),INDEX(Szabalyok!$C:$C,$N9230),"")</f>
        <v/>
      </c>
      <c r="P9230">
        <f>IF(D9230="",P9229,P9229+1)</f>
        <v/>
      </c>
    </row>
    <row r="9231">
      <c r="A9231">
        <f>IF(P9231=P9230,0,P9231)</f>
        <v/>
      </c>
      <c r="B9231" s="41">
        <f>IF($M9231&gt;300,"",IF(OR(INDEX(Bemenet!$E$2:$E$301,$M9231)="",INDEX(Bemenet!$F$2:$F$301,$M9231)=""),"",MAX(INDEX(Bemenet!$E$2:$E$301,$M9231),INDEX(Szabalyok!$A:$A,$N9231))))</f>
        <v/>
      </c>
      <c r="C9231" s="41">
        <f>IF($B9231="","",MIN(INDEX(Bemenet!$F$2:$F$301,$M9231),INDEX(Szabalyok!$B:$B,$N9231)))</f>
        <v/>
      </c>
      <c r="D9231" s="5">
        <f>IF(AND($B9231&lt;&gt;"",$C9231&lt;&gt;"",$B9231&lt;=$C9231),INDEX(Bemenet!$G$2:$G$301,$M9231),"")</f>
        <v/>
      </c>
      <c r="E9231" s="6">
        <f>IF(AND($B9231&lt;&gt;"",$C9231&lt;&gt;"",$B9231&lt;=$C9231),INDEX(Bemenet!$D$2:$D$301,$M9231),"")</f>
        <v/>
      </c>
      <c r="F9231" s="5">
        <f>IF(AND($B9231&lt;&gt;"",$C9231&lt;&gt;"",$B9231&lt;=$C9231),$C9231-$B9231+1,"")</f>
        <v/>
      </c>
      <c r="G9231" s="5">
        <f>IF($F9231="","",$F9231*$D9231)</f>
        <v/>
      </c>
      <c r="H9231" s="42">
        <f>IF($G9231="","",$O9231)</f>
        <v/>
      </c>
      <c r="I9231" s="5">
        <f>IF($G9231="","",$G9231*IF($H9231="",$O9231,$H9231)/100)</f>
        <v/>
      </c>
      <c r="J9231" s="5">
        <f>IF(OR($L9231="",NOT(COUNTIFS($L$2:$L9231,$L9231)=1)),"",SUMIFS($G:$G,$L:$L,$L9231))</f>
        <v/>
      </c>
      <c r="K9231" s="5">
        <f>IF(OR($L9231="",NOT(COUNTIFS($L$2:$L9231,$L9231)=1)),"",SUMIFS($I:$I,$L:$L,$L9231))</f>
        <v/>
      </c>
      <c r="L9231" s="6">
        <f>IF($B9231="","",YEAR($B9231))</f>
        <v/>
      </c>
      <c r="M9231" s="6">
        <f>INT((ROW()-2)/39)+1</f>
        <v/>
      </c>
      <c r="N9231" s="6">
        <f>MOD(ROW()-2,39)+2</f>
        <v/>
      </c>
      <c r="O9231" s="42">
        <f>IF(AND($B9231&lt;&gt;"",$C9231&lt;&gt;"",$B9231&lt;=$C9231),INDEX(Szabalyok!$C:$C,$N9231),"")</f>
        <v/>
      </c>
      <c r="P9231">
        <f>IF(D9231="",P9230,P9230+1)</f>
        <v/>
      </c>
    </row>
    <row r="9232">
      <c r="A9232">
        <f>IF(P9232=P9231,0,P9232)</f>
        <v/>
      </c>
      <c r="B9232" s="41">
        <f>IF($M9232&gt;300,"",IF(OR(INDEX(Bemenet!$E$2:$E$301,$M9232)="",INDEX(Bemenet!$F$2:$F$301,$M9232)=""),"",MAX(INDEX(Bemenet!$E$2:$E$301,$M9232),INDEX(Szabalyok!$A:$A,$N9232))))</f>
        <v/>
      </c>
      <c r="C9232" s="41">
        <f>IF($B9232="","",MIN(INDEX(Bemenet!$F$2:$F$301,$M9232),INDEX(Szabalyok!$B:$B,$N9232)))</f>
        <v/>
      </c>
      <c r="D9232" s="5">
        <f>IF(AND($B9232&lt;&gt;"",$C9232&lt;&gt;"",$B9232&lt;=$C9232),INDEX(Bemenet!$G$2:$G$301,$M9232),"")</f>
        <v/>
      </c>
      <c r="E9232" s="6">
        <f>IF(AND($B9232&lt;&gt;"",$C9232&lt;&gt;"",$B9232&lt;=$C9232),INDEX(Bemenet!$D$2:$D$301,$M9232),"")</f>
        <v/>
      </c>
      <c r="F9232" s="5">
        <f>IF(AND($B9232&lt;&gt;"",$C9232&lt;&gt;"",$B9232&lt;=$C9232),$C9232-$B9232+1,"")</f>
        <v/>
      </c>
      <c r="G9232" s="5">
        <f>IF($F9232="","",$F9232*$D9232)</f>
        <v/>
      </c>
      <c r="H9232" s="42">
        <f>IF($G9232="","",$O9232)</f>
        <v/>
      </c>
      <c r="I9232" s="5">
        <f>IF($G9232="","",$G9232*IF($H9232="",$O9232,$H9232)/100)</f>
        <v/>
      </c>
      <c r="J9232" s="5">
        <f>IF(OR($L9232="",NOT(COUNTIFS($L$2:$L9232,$L9232)=1)),"",SUMIFS($G:$G,$L:$L,$L9232))</f>
        <v/>
      </c>
      <c r="K9232" s="5">
        <f>IF(OR($L9232="",NOT(COUNTIFS($L$2:$L9232,$L9232)=1)),"",SUMIFS($I:$I,$L:$L,$L9232))</f>
        <v/>
      </c>
      <c r="L9232" s="6">
        <f>IF($B9232="","",YEAR($B9232))</f>
        <v/>
      </c>
      <c r="M9232" s="6">
        <f>INT((ROW()-2)/39)+1</f>
        <v/>
      </c>
      <c r="N9232" s="6">
        <f>MOD(ROW()-2,39)+2</f>
        <v/>
      </c>
      <c r="O9232" s="42">
        <f>IF(AND($B9232&lt;&gt;"",$C9232&lt;&gt;"",$B9232&lt;=$C9232),INDEX(Szabalyok!$C:$C,$N9232),"")</f>
        <v/>
      </c>
      <c r="P9232">
        <f>IF(D9232="",P9231,P9231+1)</f>
        <v/>
      </c>
    </row>
    <row r="9233">
      <c r="A9233">
        <f>IF(P9233=P9232,0,P9233)</f>
        <v/>
      </c>
      <c r="B9233" s="41">
        <f>IF($M9233&gt;300,"",IF(OR(INDEX(Bemenet!$E$2:$E$301,$M9233)="",INDEX(Bemenet!$F$2:$F$301,$M9233)=""),"",MAX(INDEX(Bemenet!$E$2:$E$301,$M9233),INDEX(Szabalyok!$A:$A,$N9233))))</f>
        <v/>
      </c>
      <c r="C9233" s="41">
        <f>IF($B9233="","",MIN(INDEX(Bemenet!$F$2:$F$301,$M9233),INDEX(Szabalyok!$B:$B,$N9233)))</f>
        <v/>
      </c>
      <c r="D9233" s="5">
        <f>IF(AND($B9233&lt;&gt;"",$C9233&lt;&gt;"",$B9233&lt;=$C9233),INDEX(Bemenet!$G$2:$G$301,$M9233),"")</f>
        <v/>
      </c>
      <c r="E9233" s="6">
        <f>IF(AND($B9233&lt;&gt;"",$C9233&lt;&gt;"",$B9233&lt;=$C9233),INDEX(Bemenet!$D$2:$D$301,$M9233),"")</f>
        <v/>
      </c>
      <c r="F9233" s="5">
        <f>IF(AND($B9233&lt;&gt;"",$C9233&lt;&gt;"",$B9233&lt;=$C9233),$C9233-$B9233+1,"")</f>
        <v/>
      </c>
      <c r="G9233" s="5">
        <f>IF($F9233="","",$F9233*$D9233)</f>
        <v/>
      </c>
      <c r="H9233" s="42">
        <f>IF($G9233="","",$O9233)</f>
        <v/>
      </c>
      <c r="I9233" s="5">
        <f>IF($G9233="","",$G9233*IF($H9233="",$O9233,$H9233)/100)</f>
        <v/>
      </c>
      <c r="J9233" s="5">
        <f>IF(OR($L9233="",NOT(COUNTIFS($L$2:$L9233,$L9233)=1)),"",SUMIFS($G:$G,$L:$L,$L9233))</f>
        <v/>
      </c>
      <c r="K9233" s="5">
        <f>IF(OR($L9233="",NOT(COUNTIFS($L$2:$L9233,$L9233)=1)),"",SUMIFS($I:$I,$L:$L,$L9233))</f>
        <v/>
      </c>
      <c r="L9233" s="6">
        <f>IF($B9233="","",YEAR($B9233))</f>
        <v/>
      </c>
      <c r="M9233" s="6">
        <f>INT((ROW()-2)/39)+1</f>
        <v/>
      </c>
      <c r="N9233" s="6">
        <f>MOD(ROW()-2,39)+2</f>
        <v/>
      </c>
      <c r="O9233" s="42">
        <f>IF(AND($B9233&lt;&gt;"",$C9233&lt;&gt;"",$B9233&lt;=$C9233),INDEX(Szabalyok!$C:$C,$N9233),"")</f>
        <v/>
      </c>
      <c r="P9233">
        <f>IF(D9233="",P9232,P9232+1)</f>
        <v/>
      </c>
    </row>
    <row r="9234">
      <c r="A9234">
        <f>IF(P9234=P9233,0,P9234)</f>
        <v/>
      </c>
      <c r="B9234" s="41">
        <f>IF($M9234&gt;300,"",IF(OR(INDEX(Bemenet!$E$2:$E$301,$M9234)="",INDEX(Bemenet!$F$2:$F$301,$M9234)=""),"",MAX(INDEX(Bemenet!$E$2:$E$301,$M9234),INDEX(Szabalyok!$A:$A,$N9234))))</f>
        <v/>
      </c>
      <c r="C9234" s="41">
        <f>IF($B9234="","",MIN(INDEX(Bemenet!$F$2:$F$301,$M9234),INDEX(Szabalyok!$B:$B,$N9234)))</f>
        <v/>
      </c>
      <c r="D9234" s="5">
        <f>IF(AND($B9234&lt;&gt;"",$C9234&lt;&gt;"",$B9234&lt;=$C9234),INDEX(Bemenet!$G$2:$G$301,$M9234),"")</f>
        <v/>
      </c>
      <c r="E9234" s="6">
        <f>IF(AND($B9234&lt;&gt;"",$C9234&lt;&gt;"",$B9234&lt;=$C9234),INDEX(Bemenet!$D$2:$D$301,$M9234),"")</f>
        <v/>
      </c>
      <c r="F9234" s="5">
        <f>IF(AND($B9234&lt;&gt;"",$C9234&lt;&gt;"",$B9234&lt;=$C9234),$C9234-$B9234+1,"")</f>
        <v/>
      </c>
      <c r="G9234" s="5">
        <f>IF($F9234="","",$F9234*$D9234)</f>
        <v/>
      </c>
      <c r="H9234" s="42">
        <f>IF($G9234="","",$O9234)</f>
        <v/>
      </c>
      <c r="I9234" s="5">
        <f>IF($G9234="","",$G9234*IF($H9234="",$O9234,$H9234)/100)</f>
        <v/>
      </c>
      <c r="J9234" s="5">
        <f>IF(OR($L9234="",NOT(COUNTIFS($L$2:$L9234,$L9234)=1)),"",SUMIFS($G:$G,$L:$L,$L9234))</f>
        <v/>
      </c>
      <c r="K9234" s="5">
        <f>IF(OR($L9234="",NOT(COUNTIFS($L$2:$L9234,$L9234)=1)),"",SUMIFS($I:$I,$L:$L,$L9234))</f>
        <v/>
      </c>
      <c r="L9234" s="6">
        <f>IF($B9234="","",YEAR($B9234))</f>
        <v/>
      </c>
      <c r="M9234" s="6">
        <f>INT((ROW()-2)/39)+1</f>
        <v/>
      </c>
      <c r="N9234" s="6">
        <f>MOD(ROW()-2,39)+2</f>
        <v/>
      </c>
      <c r="O9234" s="42">
        <f>IF(AND($B9234&lt;&gt;"",$C9234&lt;&gt;"",$B9234&lt;=$C9234),INDEX(Szabalyok!$C:$C,$N9234),"")</f>
        <v/>
      </c>
      <c r="P9234">
        <f>IF(D9234="",P9233,P9233+1)</f>
        <v/>
      </c>
    </row>
    <row r="9235">
      <c r="A9235">
        <f>IF(P9235=P9234,0,P9235)</f>
        <v/>
      </c>
      <c r="B9235" s="41">
        <f>IF($M9235&gt;300,"",IF(OR(INDEX(Bemenet!$E$2:$E$301,$M9235)="",INDEX(Bemenet!$F$2:$F$301,$M9235)=""),"",MAX(INDEX(Bemenet!$E$2:$E$301,$M9235),INDEX(Szabalyok!$A:$A,$N9235))))</f>
        <v/>
      </c>
      <c r="C9235" s="41">
        <f>IF($B9235="","",MIN(INDEX(Bemenet!$F$2:$F$301,$M9235),INDEX(Szabalyok!$B:$B,$N9235)))</f>
        <v/>
      </c>
      <c r="D9235" s="5">
        <f>IF(AND($B9235&lt;&gt;"",$C9235&lt;&gt;"",$B9235&lt;=$C9235),INDEX(Bemenet!$G$2:$G$301,$M9235),"")</f>
        <v/>
      </c>
      <c r="E9235" s="6">
        <f>IF(AND($B9235&lt;&gt;"",$C9235&lt;&gt;"",$B9235&lt;=$C9235),INDEX(Bemenet!$D$2:$D$301,$M9235),"")</f>
        <v/>
      </c>
      <c r="F9235" s="5">
        <f>IF(AND($B9235&lt;&gt;"",$C9235&lt;&gt;"",$B9235&lt;=$C9235),$C9235-$B9235+1,"")</f>
        <v/>
      </c>
      <c r="G9235" s="5">
        <f>IF($F9235="","",$F9235*$D9235)</f>
        <v/>
      </c>
      <c r="H9235" s="42">
        <f>IF($G9235="","",$O9235)</f>
        <v/>
      </c>
      <c r="I9235" s="5">
        <f>IF($G9235="","",$G9235*IF($H9235="",$O9235,$H9235)/100)</f>
        <v/>
      </c>
      <c r="J9235" s="5">
        <f>IF(OR($L9235="",NOT(COUNTIFS($L$2:$L9235,$L9235)=1)),"",SUMIFS($G:$G,$L:$L,$L9235))</f>
        <v/>
      </c>
      <c r="K9235" s="5">
        <f>IF(OR($L9235="",NOT(COUNTIFS($L$2:$L9235,$L9235)=1)),"",SUMIFS($I:$I,$L:$L,$L9235))</f>
        <v/>
      </c>
      <c r="L9235" s="6">
        <f>IF($B9235="","",YEAR($B9235))</f>
        <v/>
      </c>
      <c r="M9235" s="6">
        <f>INT((ROW()-2)/39)+1</f>
        <v/>
      </c>
      <c r="N9235" s="6">
        <f>MOD(ROW()-2,39)+2</f>
        <v/>
      </c>
      <c r="O9235" s="42">
        <f>IF(AND($B9235&lt;&gt;"",$C9235&lt;&gt;"",$B9235&lt;=$C9235),INDEX(Szabalyok!$C:$C,$N9235),"")</f>
        <v/>
      </c>
      <c r="P9235">
        <f>IF(D9235="",P9234,P9234+1)</f>
        <v/>
      </c>
    </row>
    <row r="9236">
      <c r="A9236">
        <f>IF(P9236=P9235,0,P9236)</f>
        <v/>
      </c>
      <c r="B9236" s="41">
        <f>IF($M9236&gt;300,"",IF(OR(INDEX(Bemenet!$E$2:$E$301,$M9236)="",INDEX(Bemenet!$F$2:$F$301,$M9236)=""),"",MAX(INDEX(Bemenet!$E$2:$E$301,$M9236),INDEX(Szabalyok!$A:$A,$N9236))))</f>
        <v/>
      </c>
      <c r="C9236" s="41">
        <f>IF($B9236="","",MIN(INDEX(Bemenet!$F$2:$F$301,$M9236),INDEX(Szabalyok!$B:$B,$N9236)))</f>
        <v/>
      </c>
      <c r="D9236" s="5">
        <f>IF(AND($B9236&lt;&gt;"",$C9236&lt;&gt;"",$B9236&lt;=$C9236),INDEX(Bemenet!$G$2:$G$301,$M9236),"")</f>
        <v/>
      </c>
      <c r="E9236" s="6">
        <f>IF(AND($B9236&lt;&gt;"",$C9236&lt;&gt;"",$B9236&lt;=$C9236),INDEX(Bemenet!$D$2:$D$301,$M9236),"")</f>
        <v/>
      </c>
      <c r="F9236" s="5">
        <f>IF(AND($B9236&lt;&gt;"",$C9236&lt;&gt;"",$B9236&lt;=$C9236),$C9236-$B9236+1,"")</f>
        <v/>
      </c>
      <c r="G9236" s="5">
        <f>IF($F9236="","",$F9236*$D9236)</f>
        <v/>
      </c>
      <c r="H9236" s="42">
        <f>IF($G9236="","",$O9236)</f>
        <v/>
      </c>
      <c r="I9236" s="5">
        <f>IF($G9236="","",$G9236*IF($H9236="",$O9236,$H9236)/100)</f>
        <v/>
      </c>
      <c r="J9236" s="5">
        <f>IF(OR($L9236="",NOT(COUNTIFS($L$2:$L9236,$L9236)=1)),"",SUMIFS($G:$G,$L:$L,$L9236))</f>
        <v/>
      </c>
      <c r="K9236" s="5">
        <f>IF(OR($L9236="",NOT(COUNTIFS($L$2:$L9236,$L9236)=1)),"",SUMIFS($I:$I,$L:$L,$L9236))</f>
        <v/>
      </c>
      <c r="L9236" s="6">
        <f>IF($B9236="","",YEAR($B9236))</f>
        <v/>
      </c>
      <c r="M9236" s="6">
        <f>INT((ROW()-2)/39)+1</f>
        <v/>
      </c>
      <c r="N9236" s="6">
        <f>MOD(ROW()-2,39)+2</f>
        <v/>
      </c>
      <c r="O9236" s="42">
        <f>IF(AND($B9236&lt;&gt;"",$C9236&lt;&gt;"",$B9236&lt;=$C9236),INDEX(Szabalyok!$C:$C,$N9236),"")</f>
        <v/>
      </c>
      <c r="P9236">
        <f>IF(D9236="",P9235,P9235+1)</f>
        <v/>
      </c>
    </row>
    <row r="9237">
      <c r="A9237">
        <f>IF(P9237=P9236,0,P9237)</f>
        <v/>
      </c>
      <c r="B9237" s="41">
        <f>IF($M9237&gt;300,"",IF(OR(INDEX(Bemenet!$E$2:$E$301,$M9237)="",INDEX(Bemenet!$F$2:$F$301,$M9237)=""),"",MAX(INDEX(Bemenet!$E$2:$E$301,$M9237),INDEX(Szabalyok!$A:$A,$N9237))))</f>
        <v/>
      </c>
      <c r="C9237" s="41">
        <f>IF($B9237="","",MIN(INDEX(Bemenet!$F$2:$F$301,$M9237),INDEX(Szabalyok!$B:$B,$N9237)))</f>
        <v/>
      </c>
      <c r="D9237" s="5">
        <f>IF(AND($B9237&lt;&gt;"",$C9237&lt;&gt;"",$B9237&lt;=$C9237),INDEX(Bemenet!$G$2:$G$301,$M9237),"")</f>
        <v/>
      </c>
      <c r="E9237" s="6">
        <f>IF(AND($B9237&lt;&gt;"",$C9237&lt;&gt;"",$B9237&lt;=$C9237),INDEX(Bemenet!$D$2:$D$301,$M9237),"")</f>
        <v/>
      </c>
      <c r="F9237" s="5">
        <f>IF(AND($B9237&lt;&gt;"",$C9237&lt;&gt;"",$B9237&lt;=$C9237),$C9237-$B9237+1,"")</f>
        <v/>
      </c>
      <c r="G9237" s="5">
        <f>IF($F9237="","",$F9237*$D9237)</f>
        <v/>
      </c>
      <c r="H9237" s="42">
        <f>IF($G9237="","",$O9237)</f>
        <v/>
      </c>
      <c r="I9237" s="5">
        <f>IF($G9237="","",$G9237*IF($H9237="",$O9237,$H9237)/100)</f>
        <v/>
      </c>
      <c r="J9237" s="5">
        <f>IF(OR($L9237="",NOT(COUNTIFS($L$2:$L9237,$L9237)=1)),"",SUMIFS($G:$G,$L:$L,$L9237))</f>
        <v/>
      </c>
      <c r="K9237" s="5">
        <f>IF(OR($L9237="",NOT(COUNTIFS($L$2:$L9237,$L9237)=1)),"",SUMIFS($I:$I,$L:$L,$L9237))</f>
        <v/>
      </c>
      <c r="L9237" s="6">
        <f>IF($B9237="","",YEAR($B9237))</f>
        <v/>
      </c>
      <c r="M9237" s="6">
        <f>INT((ROW()-2)/39)+1</f>
        <v/>
      </c>
      <c r="N9237" s="6">
        <f>MOD(ROW()-2,39)+2</f>
        <v/>
      </c>
      <c r="O9237" s="42">
        <f>IF(AND($B9237&lt;&gt;"",$C9237&lt;&gt;"",$B9237&lt;=$C9237),INDEX(Szabalyok!$C:$C,$N9237),"")</f>
        <v/>
      </c>
      <c r="P9237">
        <f>IF(D9237="",P9236,P9236+1)</f>
        <v/>
      </c>
    </row>
    <row r="9238">
      <c r="A9238">
        <f>IF(P9238=P9237,0,P9238)</f>
        <v/>
      </c>
      <c r="B9238" s="41">
        <f>IF($M9238&gt;300,"",IF(OR(INDEX(Bemenet!$E$2:$E$301,$M9238)="",INDEX(Bemenet!$F$2:$F$301,$M9238)=""),"",MAX(INDEX(Bemenet!$E$2:$E$301,$M9238),INDEX(Szabalyok!$A:$A,$N9238))))</f>
        <v/>
      </c>
      <c r="C9238" s="41">
        <f>IF($B9238="","",MIN(INDEX(Bemenet!$F$2:$F$301,$M9238),INDEX(Szabalyok!$B:$B,$N9238)))</f>
        <v/>
      </c>
      <c r="D9238" s="5">
        <f>IF(AND($B9238&lt;&gt;"",$C9238&lt;&gt;"",$B9238&lt;=$C9238),INDEX(Bemenet!$G$2:$G$301,$M9238),"")</f>
        <v/>
      </c>
      <c r="E9238" s="6">
        <f>IF(AND($B9238&lt;&gt;"",$C9238&lt;&gt;"",$B9238&lt;=$C9238),INDEX(Bemenet!$D$2:$D$301,$M9238),"")</f>
        <v/>
      </c>
      <c r="F9238" s="5">
        <f>IF(AND($B9238&lt;&gt;"",$C9238&lt;&gt;"",$B9238&lt;=$C9238),$C9238-$B9238+1,"")</f>
        <v/>
      </c>
      <c r="G9238" s="5">
        <f>IF($F9238="","",$F9238*$D9238)</f>
        <v/>
      </c>
      <c r="H9238" s="42">
        <f>IF($G9238="","",$O9238)</f>
        <v/>
      </c>
      <c r="I9238" s="5">
        <f>IF($G9238="","",$G9238*IF($H9238="",$O9238,$H9238)/100)</f>
        <v/>
      </c>
      <c r="J9238" s="5">
        <f>IF(OR($L9238="",NOT(COUNTIFS($L$2:$L9238,$L9238)=1)),"",SUMIFS($G:$G,$L:$L,$L9238))</f>
        <v/>
      </c>
      <c r="K9238" s="5">
        <f>IF(OR($L9238="",NOT(COUNTIFS($L$2:$L9238,$L9238)=1)),"",SUMIFS($I:$I,$L:$L,$L9238))</f>
        <v/>
      </c>
      <c r="L9238" s="6">
        <f>IF($B9238="","",YEAR($B9238))</f>
        <v/>
      </c>
      <c r="M9238" s="6">
        <f>INT((ROW()-2)/39)+1</f>
        <v/>
      </c>
      <c r="N9238" s="6">
        <f>MOD(ROW()-2,39)+2</f>
        <v/>
      </c>
      <c r="O9238" s="42">
        <f>IF(AND($B9238&lt;&gt;"",$C9238&lt;&gt;"",$B9238&lt;=$C9238),INDEX(Szabalyok!$C:$C,$N9238),"")</f>
        <v/>
      </c>
      <c r="P9238">
        <f>IF(D9238="",P9237,P9237+1)</f>
        <v/>
      </c>
    </row>
    <row r="9239">
      <c r="A9239">
        <f>IF(P9239=P9238,0,P9239)</f>
        <v/>
      </c>
      <c r="B9239" s="41">
        <f>IF($M9239&gt;300,"",IF(OR(INDEX(Bemenet!$E$2:$E$301,$M9239)="",INDEX(Bemenet!$F$2:$F$301,$M9239)=""),"",MAX(INDEX(Bemenet!$E$2:$E$301,$M9239),INDEX(Szabalyok!$A:$A,$N9239))))</f>
        <v/>
      </c>
      <c r="C9239" s="41">
        <f>IF($B9239="","",MIN(INDEX(Bemenet!$F$2:$F$301,$M9239),INDEX(Szabalyok!$B:$B,$N9239)))</f>
        <v/>
      </c>
      <c r="D9239" s="5">
        <f>IF(AND($B9239&lt;&gt;"",$C9239&lt;&gt;"",$B9239&lt;=$C9239),INDEX(Bemenet!$G$2:$G$301,$M9239),"")</f>
        <v/>
      </c>
      <c r="E9239" s="6">
        <f>IF(AND($B9239&lt;&gt;"",$C9239&lt;&gt;"",$B9239&lt;=$C9239),INDEX(Bemenet!$D$2:$D$301,$M9239),"")</f>
        <v/>
      </c>
      <c r="F9239" s="5">
        <f>IF(AND($B9239&lt;&gt;"",$C9239&lt;&gt;"",$B9239&lt;=$C9239),$C9239-$B9239+1,"")</f>
        <v/>
      </c>
      <c r="G9239" s="5">
        <f>IF($F9239="","",$F9239*$D9239)</f>
        <v/>
      </c>
      <c r="H9239" s="42">
        <f>IF($G9239="","",$O9239)</f>
        <v/>
      </c>
      <c r="I9239" s="5">
        <f>IF($G9239="","",$G9239*IF($H9239="",$O9239,$H9239)/100)</f>
        <v/>
      </c>
      <c r="J9239" s="5">
        <f>IF(OR($L9239="",NOT(COUNTIFS($L$2:$L9239,$L9239)=1)),"",SUMIFS($G:$G,$L:$L,$L9239))</f>
        <v/>
      </c>
      <c r="K9239" s="5">
        <f>IF(OR($L9239="",NOT(COUNTIFS($L$2:$L9239,$L9239)=1)),"",SUMIFS($I:$I,$L:$L,$L9239))</f>
        <v/>
      </c>
      <c r="L9239" s="6">
        <f>IF($B9239="","",YEAR($B9239))</f>
        <v/>
      </c>
      <c r="M9239" s="6">
        <f>INT((ROW()-2)/39)+1</f>
        <v/>
      </c>
      <c r="N9239" s="6">
        <f>MOD(ROW()-2,39)+2</f>
        <v/>
      </c>
      <c r="O9239" s="42">
        <f>IF(AND($B9239&lt;&gt;"",$C9239&lt;&gt;"",$B9239&lt;=$C9239),INDEX(Szabalyok!$C:$C,$N9239),"")</f>
        <v/>
      </c>
      <c r="P9239">
        <f>IF(D9239="",P9238,P9238+1)</f>
        <v/>
      </c>
    </row>
    <row r="9240">
      <c r="A9240">
        <f>IF(P9240=P9239,0,P9240)</f>
        <v/>
      </c>
      <c r="B9240" s="41">
        <f>IF($M9240&gt;300,"",IF(OR(INDEX(Bemenet!$E$2:$E$301,$M9240)="",INDEX(Bemenet!$F$2:$F$301,$M9240)=""),"",MAX(INDEX(Bemenet!$E$2:$E$301,$M9240),INDEX(Szabalyok!$A:$A,$N9240))))</f>
        <v/>
      </c>
      <c r="C9240" s="41">
        <f>IF($B9240="","",MIN(INDEX(Bemenet!$F$2:$F$301,$M9240),INDEX(Szabalyok!$B:$B,$N9240)))</f>
        <v/>
      </c>
      <c r="D9240" s="5">
        <f>IF(AND($B9240&lt;&gt;"",$C9240&lt;&gt;"",$B9240&lt;=$C9240),INDEX(Bemenet!$G$2:$G$301,$M9240),"")</f>
        <v/>
      </c>
      <c r="E9240" s="6">
        <f>IF(AND($B9240&lt;&gt;"",$C9240&lt;&gt;"",$B9240&lt;=$C9240),INDEX(Bemenet!$D$2:$D$301,$M9240),"")</f>
        <v/>
      </c>
      <c r="F9240" s="5">
        <f>IF(AND($B9240&lt;&gt;"",$C9240&lt;&gt;"",$B9240&lt;=$C9240),$C9240-$B9240+1,"")</f>
        <v/>
      </c>
      <c r="G9240" s="5">
        <f>IF($F9240="","",$F9240*$D9240)</f>
        <v/>
      </c>
      <c r="H9240" s="42">
        <f>IF($G9240="","",$O9240)</f>
        <v/>
      </c>
      <c r="I9240" s="5">
        <f>IF($G9240="","",$G9240*IF($H9240="",$O9240,$H9240)/100)</f>
        <v/>
      </c>
      <c r="J9240" s="5">
        <f>IF(OR($L9240="",NOT(COUNTIFS($L$2:$L9240,$L9240)=1)),"",SUMIFS($G:$G,$L:$L,$L9240))</f>
        <v/>
      </c>
      <c r="K9240" s="5">
        <f>IF(OR($L9240="",NOT(COUNTIFS($L$2:$L9240,$L9240)=1)),"",SUMIFS($I:$I,$L:$L,$L9240))</f>
        <v/>
      </c>
      <c r="L9240" s="6">
        <f>IF($B9240="","",YEAR($B9240))</f>
        <v/>
      </c>
      <c r="M9240" s="6">
        <f>INT((ROW()-2)/39)+1</f>
        <v/>
      </c>
      <c r="N9240" s="6">
        <f>MOD(ROW()-2,39)+2</f>
        <v/>
      </c>
      <c r="O9240" s="42">
        <f>IF(AND($B9240&lt;&gt;"",$C9240&lt;&gt;"",$B9240&lt;=$C9240),INDEX(Szabalyok!$C:$C,$N9240),"")</f>
        <v/>
      </c>
      <c r="P9240">
        <f>IF(D9240="",P9239,P9239+1)</f>
        <v/>
      </c>
    </row>
    <row r="9241">
      <c r="A9241">
        <f>IF(P9241=P9240,0,P9241)</f>
        <v/>
      </c>
      <c r="B9241" s="41">
        <f>IF($M9241&gt;300,"",IF(OR(INDEX(Bemenet!$E$2:$E$301,$M9241)="",INDEX(Bemenet!$F$2:$F$301,$M9241)=""),"",MAX(INDEX(Bemenet!$E$2:$E$301,$M9241),INDEX(Szabalyok!$A:$A,$N9241))))</f>
        <v/>
      </c>
      <c r="C9241" s="41">
        <f>IF($B9241="","",MIN(INDEX(Bemenet!$F$2:$F$301,$M9241),INDEX(Szabalyok!$B:$B,$N9241)))</f>
        <v/>
      </c>
      <c r="D9241" s="5">
        <f>IF(AND($B9241&lt;&gt;"",$C9241&lt;&gt;"",$B9241&lt;=$C9241),INDEX(Bemenet!$G$2:$G$301,$M9241),"")</f>
        <v/>
      </c>
      <c r="E9241" s="6">
        <f>IF(AND($B9241&lt;&gt;"",$C9241&lt;&gt;"",$B9241&lt;=$C9241),INDEX(Bemenet!$D$2:$D$301,$M9241),"")</f>
        <v/>
      </c>
      <c r="F9241" s="5">
        <f>IF(AND($B9241&lt;&gt;"",$C9241&lt;&gt;"",$B9241&lt;=$C9241),$C9241-$B9241+1,"")</f>
        <v/>
      </c>
      <c r="G9241" s="5">
        <f>IF($F9241="","",$F9241*$D9241)</f>
        <v/>
      </c>
      <c r="H9241" s="42">
        <f>IF($G9241="","",$O9241)</f>
        <v/>
      </c>
      <c r="I9241" s="5">
        <f>IF($G9241="","",$G9241*IF($H9241="",$O9241,$H9241)/100)</f>
        <v/>
      </c>
      <c r="J9241" s="5">
        <f>IF(OR($L9241="",NOT(COUNTIFS($L$2:$L9241,$L9241)=1)),"",SUMIFS($G:$G,$L:$L,$L9241))</f>
        <v/>
      </c>
      <c r="K9241" s="5">
        <f>IF(OR($L9241="",NOT(COUNTIFS($L$2:$L9241,$L9241)=1)),"",SUMIFS($I:$I,$L:$L,$L9241))</f>
        <v/>
      </c>
      <c r="L9241" s="6">
        <f>IF($B9241="","",YEAR($B9241))</f>
        <v/>
      </c>
      <c r="M9241" s="6">
        <f>INT((ROW()-2)/39)+1</f>
        <v/>
      </c>
      <c r="N9241" s="6">
        <f>MOD(ROW()-2,39)+2</f>
        <v/>
      </c>
      <c r="O9241" s="42">
        <f>IF(AND($B9241&lt;&gt;"",$C9241&lt;&gt;"",$B9241&lt;=$C9241),INDEX(Szabalyok!$C:$C,$N9241),"")</f>
        <v/>
      </c>
      <c r="P9241">
        <f>IF(D9241="",P9240,P9240+1)</f>
        <v/>
      </c>
    </row>
    <row r="9242">
      <c r="A9242">
        <f>IF(P9242=P9241,0,P9242)</f>
        <v/>
      </c>
      <c r="B9242" s="41">
        <f>IF($M9242&gt;300,"",IF(OR(INDEX(Bemenet!$E$2:$E$301,$M9242)="",INDEX(Bemenet!$F$2:$F$301,$M9242)=""),"",MAX(INDEX(Bemenet!$E$2:$E$301,$M9242),INDEX(Szabalyok!$A:$A,$N9242))))</f>
        <v/>
      </c>
      <c r="C9242" s="41">
        <f>IF($B9242="","",MIN(INDEX(Bemenet!$F$2:$F$301,$M9242),INDEX(Szabalyok!$B:$B,$N9242)))</f>
        <v/>
      </c>
      <c r="D9242" s="5">
        <f>IF(AND($B9242&lt;&gt;"",$C9242&lt;&gt;"",$B9242&lt;=$C9242),INDEX(Bemenet!$G$2:$G$301,$M9242),"")</f>
        <v/>
      </c>
      <c r="E9242" s="6">
        <f>IF(AND($B9242&lt;&gt;"",$C9242&lt;&gt;"",$B9242&lt;=$C9242),INDEX(Bemenet!$D$2:$D$301,$M9242),"")</f>
        <v/>
      </c>
      <c r="F9242" s="5">
        <f>IF(AND($B9242&lt;&gt;"",$C9242&lt;&gt;"",$B9242&lt;=$C9242),$C9242-$B9242+1,"")</f>
        <v/>
      </c>
      <c r="G9242" s="5">
        <f>IF($F9242="","",$F9242*$D9242)</f>
        <v/>
      </c>
      <c r="H9242" s="42">
        <f>IF($G9242="","",$O9242)</f>
        <v/>
      </c>
      <c r="I9242" s="5">
        <f>IF($G9242="","",$G9242*IF($H9242="",$O9242,$H9242)/100)</f>
        <v/>
      </c>
      <c r="J9242" s="5">
        <f>IF(OR($L9242="",NOT(COUNTIFS($L$2:$L9242,$L9242)=1)),"",SUMIFS($G:$G,$L:$L,$L9242))</f>
        <v/>
      </c>
      <c r="K9242" s="5">
        <f>IF(OR($L9242="",NOT(COUNTIFS($L$2:$L9242,$L9242)=1)),"",SUMIFS($I:$I,$L:$L,$L9242))</f>
        <v/>
      </c>
      <c r="L9242" s="6">
        <f>IF($B9242="","",YEAR($B9242))</f>
        <v/>
      </c>
      <c r="M9242" s="6">
        <f>INT((ROW()-2)/39)+1</f>
        <v/>
      </c>
      <c r="N9242" s="6">
        <f>MOD(ROW()-2,39)+2</f>
        <v/>
      </c>
      <c r="O9242" s="42">
        <f>IF(AND($B9242&lt;&gt;"",$C9242&lt;&gt;"",$B9242&lt;=$C9242),INDEX(Szabalyok!$C:$C,$N9242),"")</f>
        <v/>
      </c>
      <c r="P9242">
        <f>IF(D9242="",P9241,P9241+1)</f>
        <v/>
      </c>
    </row>
    <row r="9243">
      <c r="A9243">
        <f>IF(P9243=P9242,0,P9243)</f>
        <v/>
      </c>
      <c r="B9243" s="41">
        <f>IF($M9243&gt;300,"",IF(OR(INDEX(Bemenet!$E$2:$E$301,$M9243)="",INDEX(Bemenet!$F$2:$F$301,$M9243)=""),"",MAX(INDEX(Bemenet!$E$2:$E$301,$M9243),INDEX(Szabalyok!$A:$A,$N9243))))</f>
        <v/>
      </c>
      <c r="C9243" s="41">
        <f>IF($B9243="","",MIN(INDEX(Bemenet!$F$2:$F$301,$M9243),INDEX(Szabalyok!$B:$B,$N9243)))</f>
        <v/>
      </c>
      <c r="D9243" s="5">
        <f>IF(AND($B9243&lt;&gt;"",$C9243&lt;&gt;"",$B9243&lt;=$C9243),INDEX(Bemenet!$G$2:$G$301,$M9243),"")</f>
        <v/>
      </c>
      <c r="E9243" s="6">
        <f>IF(AND($B9243&lt;&gt;"",$C9243&lt;&gt;"",$B9243&lt;=$C9243),INDEX(Bemenet!$D$2:$D$301,$M9243),"")</f>
        <v/>
      </c>
      <c r="F9243" s="5">
        <f>IF(AND($B9243&lt;&gt;"",$C9243&lt;&gt;"",$B9243&lt;=$C9243),$C9243-$B9243+1,"")</f>
        <v/>
      </c>
      <c r="G9243" s="5">
        <f>IF($F9243="","",$F9243*$D9243)</f>
        <v/>
      </c>
      <c r="H9243" s="42">
        <f>IF($G9243="","",$O9243)</f>
        <v/>
      </c>
      <c r="I9243" s="5">
        <f>IF($G9243="","",$G9243*IF($H9243="",$O9243,$H9243)/100)</f>
        <v/>
      </c>
      <c r="J9243" s="5">
        <f>IF(OR($L9243="",NOT(COUNTIFS($L$2:$L9243,$L9243)=1)),"",SUMIFS($G:$G,$L:$L,$L9243))</f>
        <v/>
      </c>
      <c r="K9243" s="5">
        <f>IF(OR($L9243="",NOT(COUNTIFS($L$2:$L9243,$L9243)=1)),"",SUMIFS($I:$I,$L:$L,$L9243))</f>
        <v/>
      </c>
      <c r="L9243" s="6">
        <f>IF($B9243="","",YEAR($B9243))</f>
        <v/>
      </c>
      <c r="M9243" s="6">
        <f>INT((ROW()-2)/39)+1</f>
        <v/>
      </c>
      <c r="N9243" s="6">
        <f>MOD(ROW()-2,39)+2</f>
        <v/>
      </c>
      <c r="O9243" s="42">
        <f>IF(AND($B9243&lt;&gt;"",$C9243&lt;&gt;"",$B9243&lt;=$C9243),INDEX(Szabalyok!$C:$C,$N9243),"")</f>
        <v/>
      </c>
      <c r="P9243">
        <f>IF(D9243="",P9242,P9242+1)</f>
        <v/>
      </c>
    </row>
    <row r="9244">
      <c r="A9244">
        <f>IF(P9244=P9243,0,P9244)</f>
        <v/>
      </c>
      <c r="B9244" s="41">
        <f>IF($M9244&gt;300,"",IF(OR(INDEX(Bemenet!$E$2:$E$301,$M9244)="",INDEX(Bemenet!$F$2:$F$301,$M9244)=""),"",MAX(INDEX(Bemenet!$E$2:$E$301,$M9244),INDEX(Szabalyok!$A:$A,$N9244))))</f>
        <v/>
      </c>
      <c r="C9244" s="41">
        <f>IF($B9244="","",MIN(INDEX(Bemenet!$F$2:$F$301,$M9244),INDEX(Szabalyok!$B:$B,$N9244)))</f>
        <v/>
      </c>
      <c r="D9244" s="5">
        <f>IF(AND($B9244&lt;&gt;"",$C9244&lt;&gt;"",$B9244&lt;=$C9244),INDEX(Bemenet!$G$2:$G$301,$M9244),"")</f>
        <v/>
      </c>
      <c r="E9244" s="6">
        <f>IF(AND($B9244&lt;&gt;"",$C9244&lt;&gt;"",$B9244&lt;=$C9244),INDEX(Bemenet!$D$2:$D$301,$M9244),"")</f>
        <v/>
      </c>
      <c r="F9244" s="5">
        <f>IF(AND($B9244&lt;&gt;"",$C9244&lt;&gt;"",$B9244&lt;=$C9244),$C9244-$B9244+1,"")</f>
        <v/>
      </c>
      <c r="G9244" s="5">
        <f>IF($F9244="","",$F9244*$D9244)</f>
        <v/>
      </c>
      <c r="H9244" s="42">
        <f>IF($G9244="","",$O9244)</f>
        <v/>
      </c>
      <c r="I9244" s="5">
        <f>IF($G9244="","",$G9244*IF($H9244="",$O9244,$H9244)/100)</f>
        <v/>
      </c>
      <c r="J9244" s="5">
        <f>IF(OR($L9244="",NOT(COUNTIFS($L$2:$L9244,$L9244)=1)),"",SUMIFS($G:$G,$L:$L,$L9244))</f>
        <v/>
      </c>
      <c r="K9244" s="5">
        <f>IF(OR($L9244="",NOT(COUNTIFS($L$2:$L9244,$L9244)=1)),"",SUMIFS($I:$I,$L:$L,$L9244))</f>
        <v/>
      </c>
      <c r="L9244" s="6">
        <f>IF($B9244="","",YEAR($B9244))</f>
        <v/>
      </c>
      <c r="M9244" s="6">
        <f>INT((ROW()-2)/39)+1</f>
        <v/>
      </c>
      <c r="N9244" s="6">
        <f>MOD(ROW()-2,39)+2</f>
        <v/>
      </c>
      <c r="O9244" s="42">
        <f>IF(AND($B9244&lt;&gt;"",$C9244&lt;&gt;"",$B9244&lt;=$C9244),INDEX(Szabalyok!$C:$C,$N9244),"")</f>
        <v/>
      </c>
      <c r="P9244">
        <f>IF(D9244="",P9243,P9243+1)</f>
        <v/>
      </c>
    </row>
    <row r="9245">
      <c r="A9245">
        <f>IF(P9245=P9244,0,P9245)</f>
        <v/>
      </c>
      <c r="B9245" s="41">
        <f>IF($M9245&gt;300,"",IF(OR(INDEX(Bemenet!$E$2:$E$301,$M9245)="",INDEX(Bemenet!$F$2:$F$301,$M9245)=""),"",MAX(INDEX(Bemenet!$E$2:$E$301,$M9245),INDEX(Szabalyok!$A:$A,$N9245))))</f>
        <v/>
      </c>
      <c r="C9245" s="41">
        <f>IF($B9245="","",MIN(INDEX(Bemenet!$F$2:$F$301,$M9245),INDEX(Szabalyok!$B:$B,$N9245)))</f>
        <v/>
      </c>
      <c r="D9245" s="5">
        <f>IF(AND($B9245&lt;&gt;"",$C9245&lt;&gt;"",$B9245&lt;=$C9245),INDEX(Bemenet!$G$2:$G$301,$M9245),"")</f>
        <v/>
      </c>
      <c r="E9245" s="6">
        <f>IF(AND($B9245&lt;&gt;"",$C9245&lt;&gt;"",$B9245&lt;=$C9245),INDEX(Bemenet!$D$2:$D$301,$M9245),"")</f>
        <v/>
      </c>
      <c r="F9245" s="5">
        <f>IF(AND($B9245&lt;&gt;"",$C9245&lt;&gt;"",$B9245&lt;=$C9245),$C9245-$B9245+1,"")</f>
        <v/>
      </c>
      <c r="G9245" s="5">
        <f>IF($F9245="","",$F9245*$D9245)</f>
        <v/>
      </c>
      <c r="H9245" s="42">
        <f>IF($G9245="","",$O9245)</f>
        <v/>
      </c>
      <c r="I9245" s="5">
        <f>IF($G9245="","",$G9245*IF($H9245="",$O9245,$H9245)/100)</f>
        <v/>
      </c>
      <c r="J9245" s="5">
        <f>IF(OR($L9245="",NOT(COUNTIFS($L$2:$L9245,$L9245)=1)),"",SUMIFS($G:$G,$L:$L,$L9245))</f>
        <v/>
      </c>
      <c r="K9245" s="5">
        <f>IF(OR($L9245="",NOT(COUNTIFS($L$2:$L9245,$L9245)=1)),"",SUMIFS($I:$I,$L:$L,$L9245))</f>
        <v/>
      </c>
      <c r="L9245" s="6">
        <f>IF($B9245="","",YEAR($B9245))</f>
        <v/>
      </c>
      <c r="M9245" s="6">
        <f>INT((ROW()-2)/39)+1</f>
        <v/>
      </c>
      <c r="N9245" s="6">
        <f>MOD(ROW()-2,39)+2</f>
        <v/>
      </c>
      <c r="O9245" s="42">
        <f>IF(AND($B9245&lt;&gt;"",$C9245&lt;&gt;"",$B9245&lt;=$C9245),INDEX(Szabalyok!$C:$C,$N9245),"")</f>
        <v/>
      </c>
      <c r="P9245">
        <f>IF(D9245="",P9244,P9244+1)</f>
        <v/>
      </c>
    </row>
    <row r="9246">
      <c r="A9246">
        <f>IF(P9246=P9245,0,P9246)</f>
        <v/>
      </c>
      <c r="B9246" s="41">
        <f>IF($M9246&gt;300,"",IF(OR(INDEX(Bemenet!$E$2:$E$301,$M9246)="",INDEX(Bemenet!$F$2:$F$301,$M9246)=""),"",MAX(INDEX(Bemenet!$E$2:$E$301,$M9246),INDEX(Szabalyok!$A:$A,$N9246))))</f>
        <v/>
      </c>
      <c r="C9246" s="41">
        <f>IF($B9246="","",MIN(INDEX(Bemenet!$F$2:$F$301,$M9246),INDEX(Szabalyok!$B:$B,$N9246)))</f>
        <v/>
      </c>
      <c r="D9246" s="5">
        <f>IF(AND($B9246&lt;&gt;"",$C9246&lt;&gt;"",$B9246&lt;=$C9246),INDEX(Bemenet!$G$2:$G$301,$M9246),"")</f>
        <v/>
      </c>
      <c r="E9246" s="6">
        <f>IF(AND($B9246&lt;&gt;"",$C9246&lt;&gt;"",$B9246&lt;=$C9246),INDEX(Bemenet!$D$2:$D$301,$M9246),"")</f>
        <v/>
      </c>
      <c r="F9246" s="5">
        <f>IF(AND($B9246&lt;&gt;"",$C9246&lt;&gt;"",$B9246&lt;=$C9246),$C9246-$B9246+1,"")</f>
        <v/>
      </c>
      <c r="G9246" s="5">
        <f>IF($F9246="","",$F9246*$D9246)</f>
        <v/>
      </c>
      <c r="H9246" s="42">
        <f>IF($G9246="","",$O9246)</f>
        <v/>
      </c>
      <c r="I9246" s="5">
        <f>IF($G9246="","",$G9246*IF($H9246="",$O9246,$H9246)/100)</f>
        <v/>
      </c>
      <c r="J9246" s="5">
        <f>IF(OR($L9246="",NOT(COUNTIFS($L$2:$L9246,$L9246)=1)),"",SUMIFS($G:$G,$L:$L,$L9246))</f>
        <v/>
      </c>
      <c r="K9246" s="5">
        <f>IF(OR($L9246="",NOT(COUNTIFS($L$2:$L9246,$L9246)=1)),"",SUMIFS($I:$I,$L:$L,$L9246))</f>
        <v/>
      </c>
      <c r="L9246" s="6">
        <f>IF($B9246="","",YEAR($B9246))</f>
        <v/>
      </c>
      <c r="M9246" s="6">
        <f>INT((ROW()-2)/39)+1</f>
        <v/>
      </c>
      <c r="N9246" s="6">
        <f>MOD(ROW()-2,39)+2</f>
        <v/>
      </c>
      <c r="O9246" s="42">
        <f>IF(AND($B9246&lt;&gt;"",$C9246&lt;&gt;"",$B9246&lt;=$C9246),INDEX(Szabalyok!$C:$C,$N9246),"")</f>
        <v/>
      </c>
      <c r="P9246">
        <f>IF(D9246="",P9245,P9245+1)</f>
        <v/>
      </c>
    </row>
    <row r="9247">
      <c r="A9247">
        <f>IF(P9247=P9246,0,P9247)</f>
        <v/>
      </c>
      <c r="B9247" s="41">
        <f>IF($M9247&gt;300,"",IF(OR(INDEX(Bemenet!$E$2:$E$301,$M9247)="",INDEX(Bemenet!$F$2:$F$301,$M9247)=""),"",MAX(INDEX(Bemenet!$E$2:$E$301,$M9247),INDEX(Szabalyok!$A:$A,$N9247))))</f>
        <v/>
      </c>
      <c r="C9247" s="41">
        <f>IF($B9247="","",MIN(INDEX(Bemenet!$F$2:$F$301,$M9247),INDEX(Szabalyok!$B:$B,$N9247)))</f>
        <v/>
      </c>
      <c r="D9247" s="5">
        <f>IF(AND($B9247&lt;&gt;"",$C9247&lt;&gt;"",$B9247&lt;=$C9247),INDEX(Bemenet!$G$2:$G$301,$M9247),"")</f>
        <v/>
      </c>
      <c r="E9247" s="6">
        <f>IF(AND($B9247&lt;&gt;"",$C9247&lt;&gt;"",$B9247&lt;=$C9247),INDEX(Bemenet!$D$2:$D$301,$M9247),"")</f>
        <v/>
      </c>
      <c r="F9247" s="5">
        <f>IF(AND($B9247&lt;&gt;"",$C9247&lt;&gt;"",$B9247&lt;=$C9247),$C9247-$B9247+1,"")</f>
        <v/>
      </c>
      <c r="G9247" s="5">
        <f>IF($F9247="","",$F9247*$D9247)</f>
        <v/>
      </c>
      <c r="H9247" s="42">
        <f>IF($G9247="","",$O9247)</f>
        <v/>
      </c>
      <c r="I9247" s="5">
        <f>IF($G9247="","",$G9247*IF($H9247="",$O9247,$H9247)/100)</f>
        <v/>
      </c>
      <c r="J9247" s="5">
        <f>IF(OR($L9247="",NOT(COUNTIFS($L$2:$L9247,$L9247)=1)),"",SUMIFS($G:$G,$L:$L,$L9247))</f>
        <v/>
      </c>
      <c r="K9247" s="5">
        <f>IF(OR($L9247="",NOT(COUNTIFS($L$2:$L9247,$L9247)=1)),"",SUMIFS($I:$I,$L:$L,$L9247))</f>
        <v/>
      </c>
      <c r="L9247" s="6">
        <f>IF($B9247="","",YEAR($B9247))</f>
        <v/>
      </c>
      <c r="M9247" s="6">
        <f>INT((ROW()-2)/39)+1</f>
        <v/>
      </c>
      <c r="N9247" s="6">
        <f>MOD(ROW()-2,39)+2</f>
        <v/>
      </c>
      <c r="O9247" s="42">
        <f>IF(AND($B9247&lt;&gt;"",$C9247&lt;&gt;"",$B9247&lt;=$C9247),INDEX(Szabalyok!$C:$C,$N9247),"")</f>
        <v/>
      </c>
      <c r="P9247">
        <f>IF(D9247="",P9246,P9246+1)</f>
        <v/>
      </c>
    </row>
    <row r="9248">
      <c r="A9248">
        <f>IF(P9248=P9247,0,P9248)</f>
        <v/>
      </c>
      <c r="B9248" s="41">
        <f>IF($M9248&gt;300,"",IF(OR(INDEX(Bemenet!$E$2:$E$301,$M9248)="",INDEX(Bemenet!$F$2:$F$301,$M9248)=""),"",MAX(INDEX(Bemenet!$E$2:$E$301,$M9248),INDEX(Szabalyok!$A:$A,$N9248))))</f>
        <v/>
      </c>
      <c r="C9248" s="41">
        <f>IF($B9248="","",MIN(INDEX(Bemenet!$F$2:$F$301,$M9248),INDEX(Szabalyok!$B:$B,$N9248)))</f>
        <v/>
      </c>
      <c r="D9248" s="5">
        <f>IF(AND($B9248&lt;&gt;"",$C9248&lt;&gt;"",$B9248&lt;=$C9248),INDEX(Bemenet!$G$2:$G$301,$M9248),"")</f>
        <v/>
      </c>
      <c r="E9248" s="6">
        <f>IF(AND($B9248&lt;&gt;"",$C9248&lt;&gt;"",$B9248&lt;=$C9248),INDEX(Bemenet!$D$2:$D$301,$M9248),"")</f>
        <v/>
      </c>
      <c r="F9248" s="5">
        <f>IF(AND($B9248&lt;&gt;"",$C9248&lt;&gt;"",$B9248&lt;=$C9248),$C9248-$B9248+1,"")</f>
        <v/>
      </c>
      <c r="G9248" s="5">
        <f>IF($F9248="","",$F9248*$D9248)</f>
        <v/>
      </c>
      <c r="H9248" s="42">
        <f>IF($G9248="","",$O9248)</f>
        <v/>
      </c>
      <c r="I9248" s="5">
        <f>IF($G9248="","",$G9248*IF($H9248="",$O9248,$H9248)/100)</f>
        <v/>
      </c>
      <c r="J9248" s="5">
        <f>IF(OR($L9248="",NOT(COUNTIFS($L$2:$L9248,$L9248)=1)),"",SUMIFS($G:$G,$L:$L,$L9248))</f>
        <v/>
      </c>
      <c r="K9248" s="5">
        <f>IF(OR($L9248="",NOT(COUNTIFS($L$2:$L9248,$L9248)=1)),"",SUMIFS($I:$I,$L:$L,$L9248))</f>
        <v/>
      </c>
      <c r="L9248" s="6">
        <f>IF($B9248="","",YEAR($B9248))</f>
        <v/>
      </c>
      <c r="M9248" s="6">
        <f>INT((ROW()-2)/39)+1</f>
        <v/>
      </c>
      <c r="N9248" s="6">
        <f>MOD(ROW()-2,39)+2</f>
        <v/>
      </c>
      <c r="O9248" s="42">
        <f>IF(AND($B9248&lt;&gt;"",$C9248&lt;&gt;"",$B9248&lt;=$C9248),INDEX(Szabalyok!$C:$C,$N9248),"")</f>
        <v/>
      </c>
      <c r="P9248">
        <f>IF(D9248="",P9247,P9247+1)</f>
        <v/>
      </c>
    </row>
    <row r="9249">
      <c r="A9249">
        <f>IF(P9249=P9248,0,P9249)</f>
        <v/>
      </c>
      <c r="B9249" s="41">
        <f>IF($M9249&gt;300,"",IF(OR(INDEX(Bemenet!$E$2:$E$301,$M9249)="",INDEX(Bemenet!$F$2:$F$301,$M9249)=""),"",MAX(INDEX(Bemenet!$E$2:$E$301,$M9249),INDEX(Szabalyok!$A:$A,$N9249))))</f>
        <v/>
      </c>
      <c r="C9249" s="41">
        <f>IF($B9249="","",MIN(INDEX(Bemenet!$F$2:$F$301,$M9249),INDEX(Szabalyok!$B:$B,$N9249)))</f>
        <v/>
      </c>
      <c r="D9249" s="5">
        <f>IF(AND($B9249&lt;&gt;"",$C9249&lt;&gt;"",$B9249&lt;=$C9249),INDEX(Bemenet!$G$2:$G$301,$M9249),"")</f>
        <v/>
      </c>
      <c r="E9249" s="6">
        <f>IF(AND($B9249&lt;&gt;"",$C9249&lt;&gt;"",$B9249&lt;=$C9249),INDEX(Bemenet!$D$2:$D$301,$M9249),"")</f>
        <v/>
      </c>
      <c r="F9249" s="5">
        <f>IF(AND($B9249&lt;&gt;"",$C9249&lt;&gt;"",$B9249&lt;=$C9249),$C9249-$B9249+1,"")</f>
        <v/>
      </c>
      <c r="G9249" s="5">
        <f>IF($F9249="","",$F9249*$D9249)</f>
        <v/>
      </c>
      <c r="H9249" s="42">
        <f>IF($G9249="","",$O9249)</f>
        <v/>
      </c>
      <c r="I9249" s="5">
        <f>IF($G9249="","",$G9249*IF($H9249="",$O9249,$H9249)/100)</f>
        <v/>
      </c>
      <c r="J9249" s="5">
        <f>IF(OR($L9249="",NOT(COUNTIFS($L$2:$L9249,$L9249)=1)),"",SUMIFS($G:$G,$L:$L,$L9249))</f>
        <v/>
      </c>
      <c r="K9249" s="5">
        <f>IF(OR($L9249="",NOT(COUNTIFS($L$2:$L9249,$L9249)=1)),"",SUMIFS($I:$I,$L:$L,$L9249))</f>
        <v/>
      </c>
      <c r="L9249" s="6">
        <f>IF($B9249="","",YEAR($B9249))</f>
        <v/>
      </c>
      <c r="M9249" s="6">
        <f>INT((ROW()-2)/39)+1</f>
        <v/>
      </c>
      <c r="N9249" s="6">
        <f>MOD(ROW()-2,39)+2</f>
        <v/>
      </c>
      <c r="O9249" s="42">
        <f>IF(AND($B9249&lt;&gt;"",$C9249&lt;&gt;"",$B9249&lt;=$C9249),INDEX(Szabalyok!$C:$C,$N9249),"")</f>
        <v/>
      </c>
      <c r="P9249">
        <f>IF(D9249="",P9248,P9248+1)</f>
        <v/>
      </c>
    </row>
    <row r="9250">
      <c r="A9250">
        <f>IF(P9250=P9249,0,P9250)</f>
        <v/>
      </c>
      <c r="B9250" s="41">
        <f>IF($M9250&gt;300,"",IF(OR(INDEX(Bemenet!$E$2:$E$301,$M9250)="",INDEX(Bemenet!$F$2:$F$301,$M9250)=""),"",MAX(INDEX(Bemenet!$E$2:$E$301,$M9250),INDEX(Szabalyok!$A:$A,$N9250))))</f>
        <v/>
      </c>
      <c r="C9250" s="41">
        <f>IF($B9250="","",MIN(INDEX(Bemenet!$F$2:$F$301,$M9250),INDEX(Szabalyok!$B:$B,$N9250)))</f>
        <v/>
      </c>
      <c r="D9250" s="5">
        <f>IF(AND($B9250&lt;&gt;"",$C9250&lt;&gt;"",$B9250&lt;=$C9250),INDEX(Bemenet!$G$2:$G$301,$M9250),"")</f>
        <v/>
      </c>
      <c r="E9250" s="6">
        <f>IF(AND($B9250&lt;&gt;"",$C9250&lt;&gt;"",$B9250&lt;=$C9250),INDEX(Bemenet!$D$2:$D$301,$M9250),"")</f>
        <v/>
      </c>
      <c r="F9250" s="5">
        <f>IF(AND($B9250&lt;&gt;"",$C9250&lt;&gt;"",$B9250&lt;=$C9250),$C9250-$B9250+1,"")</f>
        <v/>
      </c>
      <c r="G9250" s="5">
        <f>IF($F9250="","",$F9250*$D9250)</f>
        <v/>
      </c>
      <c r="H9250" s="42">
        <f>IF($G9250="","",$O9250)</f>
        <v/>
      </c>
      <c r="I9250" s="5">
        <f>IF($G9250="","",$G9250*IF($H9250="",$O9250,$H9250)/100)</f>
        <v/>
      </c>
      <c r="J9250" s="5">
        <f>IF(OR($L9250="",NOT(COUNTIFS($L$2:$L9250,$L9250)=1)),"",SUMIFS($G:$G,$L:$L,$L9250))</f>
        <v/>
      </c>
      <c r="K9250" s="5">
        <f>IF(OR($L9250="",NOT(COUNTIFS($L$2:$L9250,$L9250)=1)),"",SUMIFS($I:$I,$L:$L,$L9250))</f>
        <v/>
      </c>
      <c r="L9250" s="6">
        <f>IF($B9250="","",YEAR($B9250))</f>
        <v/>
      </c>
      <c r="M9250" s="6">
        <f>INT((ROW()-2)/39)+1</f>
        <v/>
      </c>
      <c r="N9250" s="6">
        <f>MOD(ROW()-2,39)+2</f>
        <v/>
      </c>
      <c r="O9250" s="42">
        <f>IF(AND($B9250&lt;&gt;"",$C9250&lt;&gt;"",$B9250&lt;=$C9250),INDEX(Szabalyok!$C:$C,$N9250),"")</f>
        <v/>
      </c>
      <c r="P9250">
        <f>IF(D9250="",P9249,P9249+1)</f>
        <v/>
      </c>
    </row>
    <row r="9251">
      <c r="A9251">
        <f>IF(P9251=P9250,0,P9251)</f>
        <v/>
      </c>
      <c r="B9251" s="41">
        <f>IF($M9251&gt;300,"",IF(OR(INDEX(Bemenet!$E$2:$E$301,$M9251)="",INDEX(Bemenet!$F$2:$F$301,$M9251)=""),"",MAX(INDEX(Bemenet!$E$2:$E$301,$M9251),INDEX(Szabalyok!$A:$A,$N9251))))</f>
        <v/>
      </c>
      <c r="C9251" s="41">
        <f>IF($B9251="","",MIN(INDEX(Bemenet!$F$2:$F$301,$M9251),INDEX(Szabalyok!$B:$B,$N9251)))</f>
        <v/>
      </c>
      <c r="D9251" s="5">
        <f>IF(AND($B9251&lt;&gt;"",$C9251&lt;&gt;"",$B9251&lt;=$C9251),INDEX(Bemenet!$G$2:$G$301,$M9251),"")</f>
        <v/>
      </c>
      <c r="E9251" s="6">
        <f>IF(AND($B9251&lt;&gt;"",$C9251&lt;&gt;"",$B9251&lt;=$C9251),INDEX(Bemenet!$D$2:$D$301,$M9251),"")</f>
        <v/>
      </c>
      <c r="F9251" s="5">
        <f>IF(AND($B9251&lt;&gt;"",$C9251&lt;&gt;"",$B9251&lt;=$C9251),$C9251-$B9251+1,"")</f>
        <v/>
      </c>
      <c r="G9251" s="5">
        <f>IF($F9251="","",$F9251*$D9251)</f>
        <v/>
      </c>
      <c r="H9251" s="42">
        <f>IF($G9251="","",$O9251)</f>
        <v/>
      </c>
      <c r="I9251" s="5">
        <f>IF($G9251="","",$G9251*IF($H9251="",$O9251,$H9251)/100)</f>
        <v/>
      </c>
      <c r="J9251" s="5">
        <f>IF(OR($L9251="",NOT(COUNTIFS($L$2:$L9251,$L9251)=1)),"",SUMIFS($G:$G,$L:$L,$L9251))</f>
        <v/>
      </c>
      <c r="K9251" s="5">
        <f>IF(OR($L9251="",NOT(COUNTIFS($L$2:$L9251,$L9251)=1)),"",SUMIFS($I:$I,$L:$L,$L9251))</f>
        <v/>
      </c>
      <c r="L9251" s="6">
        <f>IF($B9251="","",YEAR($B9251))</f>
        <v/>
      </c>
      <c r="M9251" s="6">
        <f>INT((ROW()-2)/39)+1</f>
        <v/>
      </c>
      <c r="N9251" s="6">
        <f>MOD(ROW()-2,39)+2</f>
        <v/>
      </c>
      <c r="O9251" s="42">
        <f>IF(AND($B9251&lt;&gt;"",$C9251&lt;&gt;"",$B9251&lt;=$C9251),INDEX(Szabalyok!$C:$C,$N9251),"")</f>
        <v/>
      </c>
      <c r="P9251">
        <f>IF(D9251="",P9250,P9250+1)</f>
        <v/>
      </c>
    </row>
    <row r="9252">
      <c r="A9252">
        <f>IF(P9252=P9251,0,P9252)</f>
        <v/>
      </c>
      <c r="B9252" s="41">
        <f>IF($M9252&gt;300,"",IF(OR(INDEX(Bemenet!$E$2:$E$301,$M9252)="",INDEX(Bemenet!$F$2:$F$301,$M9252)=""),"",MAX(INDEX(Bemenet!$E$2:$E$301,$M9252),INDEX(Szabalyok!$A:$A,$N9252))))</f>
        <v/>
      </c>
      <c r="C9252" s="41">
        <f>IF($B9252="","",MIN(INDEX(Bemenet!$F$2:$F$301,$M9252),INDEX(Szabalyok!$B:$B,$N9252)))</f>
        <v/>
      </c>
      <c r="D9252" s="5">
        <f>IF(AND($B9252&lt;&gt;"",$C9252&lt;&gt;"",$B9252&lt;=$C9252),INDEX(Bemenet!$G$2:$G$301,$M9252),"")</f>
        <v/>
      </c>
      <c r="E9252" s="6">
        <f>IF(AND($B9252&lt;&gt;"",$C9252&lt;&gt;"",$B9252&lt;=$C9252),INDEX(Bemenet!$D$2:$D$301,$M9252),"")</f>
        <v/>
      </c>
      <c r="F9252" s="5">
        <f>IF(AND($B9252&lt;&gt;"",$C9252&lt;&gt;"",$B9252&lt;=$C9252),$C9252-$B9252+1,"")</f>
        <v/>
      </c>
      <c r="G9252" s="5">
        <f>IF($F9252="","",$F9252*$D9252)</f>
        <v/>
      </c>
      <c r="H9252" s="42">
        <f>IF($G9252="","",$O9252)</f>
        <v/>
      </c>
      <c r="I9252" s="5">
        <f>IF($G9252="","",$G9252*IF($H9252="",$O9252,$H9252)/100)</f>
        <v/>
      </c>
      <c r="J9252" s="5">
        <f>IF(OR($L9252="",NOT(COUNTIFS($L$2:$L9252,$L9252)=1)),"",SUMIFS($G:$G,$L:$L,$L9252))</f>
        <v/>
      </c>
      <c r="K9252" s="5">
        <f>IF(OR($L9252="",NOT(COUNTIFS($L$2:$L9252,$L9252)=1)),"",SUMIFS($I:$I,$L:$L,$L9252))</f>
        <v/>
      </c>
      <c r="L9252" s="6">
        <f>IF($B9252="","",YEAR($B9252))</f>
        <v/>
      </c>
      <c r="M9252" s="6">
        <f>INT((ROW()-2)/39)+1</f>
        <v/>
      </c>
      <c r="N9252" s="6">
        <f>MOD(ROW()-2,39)+2</f>
        <v/>
      </c>
      <c r="O9252" s="42">
        <f>IF(AND($B9252&lt;&gt;"",$C9252&lt;&gt;"",$B9252&lt;=$C9252),INDEX(Szabalyok!$C:$C,$N9252),"")</f>
        <v/>
      </c>
      <c r="P9252">
        <f>IF(D9252="",P9251,P9251+1)</f>
        <v/>
      </c>
    </row>
    <row r="9253">
      <c r="A9253">
        <f>IF(P9253=P9252,0,P9253)</f>
        <v/>
      </c>
      <c r="B9253" s="41">
        <f>IF($M9253&gt;300,"",IF(OR(INDEX(Bemenet!$E$2:$E$301,$M9253)="",INDEX(Bemenet!$F$2:$F$301,$M9253)=""),"",MAX(INDEX(Bemenet!$E$2:$E$301,$M9253),INDEX(Szabalyok!$A:$A,$N9253))))</f>
        <v/>
      </c>
      <c r="C9253" s="41">
        <f>IF($B9253="","",MIN(INDEX(Bemenet!$F$2:$F$301,$M9253),INDEX(Szabalyok!$B:$B,$N9253)))</f>
        <v/>
      </c>
      <c r="D9253" s="5">
        <f>IF(AND($B9253&lt;&gt;"",$C9253&lt;&gt;"",$B9253&lt;=$C9253),INDEX(Bemenet!$G$2:$G$301,$M9253),"")</f>
        <v/>
      </c>
      <c r="E9253" s="6">
        <f>IF(AND($B9253&lt;&gt;"",$C9253&lt;&gt;"",$B9253&lt;=$C9253),INDEX(Bemenet!$D$2:$D$301,$M9253),"")</f>
        <v/>
      </c>
      <c r="F9253" s="5">
        <f>IF(AND($B9253&lt;&gt;"",$C9253&lt;&gt;"",$B9253&lt;=$C9253),$C9253-$B9253+1,"")</f>
        <v/>
      </c>
      <c r="G9253" s="5">
        <f>IF($F9253="","",$F9253*$D9253)</f>
        <v/>
      </c>
      <c r="H9253" s="42">
        <f>IF($G9253="","",$O9253)</f>
        <v/>
      </c>
      <c r="I9253" s="5">
        <f>IF($G9253="","",$G9253*IF($H9253="",$O9253,$H9253)/100)</f>
        <v/>
      </c>
      <c r="J9253" s="5">
        <f>IF(OR($L9253="",NOT(COUNTIFS($L$2:$L9253,$L9253)=1)),"",SUMIFS($G:$G,$L:$L,$L9253))</f>
        <v/>
      </c>
      <c r="K9253" s="5">
        <f>IF(OR($L9253="",NOT(COUNTIFS($L$2:$L9253,$L9253)=1)),"",SUMIFS($I:$I,$L:$L,$L9253))</f>
        <v/>
      </c>
      <c r="L9253" s="6">
        <f>IF($B9253="","",YEAR($B9253))</f>
        <v/>
      </c>
      <c r="M9253" s="6">
        <f>INT((ROW()-2)/39)+1</f>
        <v/>
      </c>
      <c r="N9253" s="6">
        <f>MOD(ROW()-2,39)+2</f>
        <v/>
      </c>
      <c r="O9253" s="42">
        <f>IF(AND($B9253&lt;&gt;"",$C9253&lt;&gt;"",$B9253&lt;=$C9253),INDEX(Szabalyok!$C:$C,$N9253),"")</f>
        <v/>
      </c>
      <c r="P9253">
        <f>IF(D9253="",P9252,P9252+1)</f>
        <v/>
      </c>
    </row>
    <row r="9254">
      <c r="A9254">
        <f>IF(P9254=P9253,0,P9254)</f>
        <v/>
      </c>
      <c r="B9254" s="41">
        <f>IF($M9254&gt;300,"",IF(OR(INDEX(Bemenet!$E$2:$E$301,$M9254)="",INDEX(Bemenet!$F$2:$F$301,$M9254)=""),"",MAX(INDEX(Bemenet!$E$2:$E$301,$M9254),INDEX(Szabalyok!$A:$A,$N9254))))</f>
        <v/>
      </c>
      <c r="C9254" s="41">
        <f>IF($B9254="","",MIN(INDEX(Bemenet!$F$2:$F$301,$M9254),INDEX(Szabalyok!$B:$B,$N9254)))</f>
        <v/>
      </c>
      <c r="D9254" s="5">
        <f>IF(AND($B9254&lt;&gt;"",$C9254&lt;&gt;"",$B9254&lt;=$C9254),INDEX(Bemenet!$G$2:$G$301,$M9254),"")</f>
        <v/>
      </c>
      <c r="E9254" s="6">
        <f>IF(AND($B9254&lt;&gt;"",$C9254&lt;&gt;"",$B9254&lt;=$C9254),INDEX(Bemenet!$D$2:$D$301,$M9254),"")</f>
        <v/>
      </c>
      <c r="F9254" s="5">
        <f>IF(AND($B9254&lt;&gt;"",$C9254&lt;&gt;"",$B9254&lt;=$C9254),$C9254-$B9254+1,"")</f>
        <v/>
      </c>
      <c r="G9254" s="5">
        <f>IF($F9254="","",$F9254*$D9254)</f>
        <v/>
      </c>
      <c r="H9254" s="42">
        <f>IF($G9254="","",$O9254)</f>
        <v/>
      </c>
      <c r="I9254" s="5">
        <f>IF($G9254="","",$G9254*IF($H9254="",$O9254,$H9254)/100)</f>
        <v/>
      </c>
      <c r="J9254" s="5">
        <f>IF(OR($L9254="",NOT(COUNTIFS($L$2:$L9254,$L9254)=1)),"",SUMIFS($G:$G,$L:$L,$L9254))</f>
        <v/>
      </c>
      <c r="K9254" s="5">
        <f>IF(OR($L9254="",NOT(COUNTIFS($L$2:$L9254,$L9254)=1)),"",SUMIFS($I:$I,$L:$L,$L9254))</f>
        <v/>
      </c>
      <c r="L9254" s="6">
        <f>IF($B9254="","",YEAR($B9254))</f>
        <v/>
      </c>
      <c r="M9254" s="6">
        <f>INT((ROW()-2)/39)+1</f>
        <v/>
      </c>
      <c r="N9254" s="6">
        <f>MOD(ROW()-2,39)+2</f>
        <v/>
      </c>
      <c r="O9254" s="42">
        <f>IF(AND($B9254&lt;&gt;"",$C9254&lt;&gt;"",$B9254&lt;=$C9254),INDEX(Szabalyok!$C:$C,$N9254),"")</f>
        <v/>
      </c>
      <c r="P9254">
        <f>IF(D9254="",P9253,P9253+1)</f>
        <v/>
      </c>
    </row>
    <row r="9255">
      <c r="A9255">
        <f>IF(P9255=P9254,0,P9255)</f>
        <v/>
      </c>
      <c r="B9255" s="41">
        <f>IF($M9255&gt;300,"",IF(OR(INDEX(Bemenet!$E$2:$E$301,$M9255)="",INDEX(Bemenet!$F$2:$F$301,$M9255)=""),"",MAX(INDEX(Bemenet!$E$2:$E$301,$M9255),INDEX(Szabalyok!$A:$A,$N9255))))</f>
        <v/>
      </c>
      <c r="C9255" s="41">
        <f>IF($B9255="","",MIN(INDEX(Bemenet!$F$2:$F$301,$M9255),INDEX(Szabalyok!$B:$B,$N9255)))</f>
        <v/>
      </c>
      <c r="D9255" s="5">
        <f>IF(AND($B9255&lt;&gt;"",$C9255&lt;&gt;"",$B9255&lt;=$C9255),INDEX(Bemenet!$G$2:$G$301,$M9255),"")</f>
        <v/>
      </c>
      <c r="E9255" s="6">
        <f>IF(AND($B9255&lt;&gt;"",$C9255&lt;&gt;"",$B9255&lt;=$C9255),INDEX(Bemenet!$D$2:$D$301,$M9255),"")</f>
        <v/>
      </c>
      <c r="F9255" s="5">
        <f>IF(AND($B9255&lt;&gt;"",$C9255&lt;&gt;"",$B9255&lt;=$C9255),$C9255-$B9255+1,"")</f>
        <v/>
      </c>
      <c r="G9255" s="5">
        <f>IF($F9255="","",$F9255*$D9255)</f>
        <v/>
      </c>
      <c r="H9255" s="42">
        <f>IF($G9255="","",$O9255)</f>
        <v/>
      </c>
      <c r="I9255" s="5">
        <f>IF($G9255="","",$G9255*IF($H9255="",$O9255,$H9255)/100)</f>
        <v/>
      </c>
      <c r="J9255" s="5">
        <f>IF(OR($L9255="",NOT(COUNTIFS($L$2:$L9255,$L9255)=1)),"",SUMIFS($G:$G,$L:$L,$L9255))</f>
        <v/>
      </c>
      <c r="K9255" s="5">
        <f>IF(OR($L9255="",NOT(COUNTIFS($L$2:$L9255,$L9255)=1)),"",SUMIFS($I:$I,$L:$L,$L9255))</f>
        <v/>
      </c>
      <c r="L9255" s="6">
        <f>IF($B9255="","",YEAR($B9255))</f>
        <v/>
      </c>
      <c r="M9255" s="6">
        <f>INT((ROW()-2)/39)+1</f>
        <v/>
      </c>
      <c r="N9255" s="6">
        <f>MOD(ROW()-2,39)+2</f>
        <v/>
      </c>
      <c r="O9255" s="42">
        <f>IF(AND($B9255&lt;&gt;"",$C9255&lt;&gt;"",$B9255&lt;=$C9255),INDEX(Szabalyok!$C:$C,$N9255),"")</f>
        <v/>
      </c>
      <c r="P9255">
        <f>IF(D9255="",P9254,P9254+1)</f>
        <v/>
      </c>
    </row>
    <row r="9256">
      <c r="A9256">
        <f>IF(P9256=P9255,0,P9256)</f>
        <v/>
      </c>
      <c r="B9256" s="41">
        <f>IF($M9256&gt;300,"",IF(OR(INDEX(Bemenet!$E$2:$E$301,$M9256)="",INDEX(Bemenet!$F$2:$F$301,$M9256)=""),"",MAX(INDEX(Bemenet!$E$2:$E$301,$M9256),INDEX(Szabalyok!$A:$A,$N9256))))</f>
        <v/>
      </c>
      <c r="C9256" s="41">
        <f>IF($B9256="","",MIN(INDEX(Bemenet!$F$2:$F$301,$M9256),INDEX(Szabalyok!$B:$B,$N9256)))</f>
        <v/>
      </c>
      <c r="D9256" s="5">
        <f>IF(AND($B9256&lt;&gt;"",$C9256&lt;&gt;"",$B9256&lt;=$C9256),INDEX(Bemenet!$G$2:$G$301,$M9256),"")</f>
        <v/>
      </c>
      <c r="E9256" s="6">
        <f>IF(AND($B9256&lt;&gt;"",$C9256&lt;&gt;"",$B9256&lt;=$C9256),INDEX(Bemenet!$D$2:$D$301,$M9256),"")</f>
        <v/>
      </c>
      <c r="F9256" s="5">
        <f>IF(AND($B9256&lt;&gt;"",$C9256&lt;&gt;"",$B9256&lt;=$C9256),$C9256-$B9256+1,"")</f>
        <v/>
      </c>
      <c r="G9256" s="5">
        <f>IF($F9256="","",$F9256*$D9256)</f>
        <v/>
      </c>
      <c r="H9256" s="42">
        <f>IF($G9256="","",$O9256)</f>
        <v/>
      </c>
      <c r="I9256" s="5">
        <f>IF($G9256="","",$G9256*IF($H9256="",$O9256,$H9256)/100)</f>
        <v/>
      </c>
      <c r="J9256" s="5">
        <f>IF(OR($L9256="",NOT(COUNTIFS($L$2:$L9256,$L9256)=1)),"",SUMIFS($G:$G,$L:$L,$L9256))</f>
        <v/>
      </c>
      <c r="K9256" s="5">
        <f>IF(OR($L9256="",NOT(COUNTIFS($L$2:$L9256,$L9256)=1)),"",SUMIFS($I:$I,$L:$L,$L9256))</f>
        <v/>
      </c>
      <c r="L9256" s="6">
        <f>IF($B9256="","",YEAR($B9256))</f>
        <v/>
      </c>
      <c r="M9256" s="6">
        <f>INT((ROW()-2)/39)+1</f>
        <v/>
      </c>
      <c r="N9256" s="6">
        <f>MOD(ROW()-2,39)+2</f>
        <v/>
      </c>
      <c r="O9256" s="42">
        <f>IF(AND($B9256&lt;&gt;"",$C9256&lt;&gt;"",$B9256&lt;=$C9256),INDEX(Szabalyok!$C:$C,$N9256),"")</f>
        <v/>
      </c>
      <c r="P9256">
        <f>IF(D9256="",P9255,P9255+1)</f>
        <v/>
      </c>
    </row>
    <row r="9257">
      <c r="A9257">
        <f>IF(P9257=P9256,0,P9257)</f>
        <v/>
      </c>
      <c r="B9257" s="41">
        <f>IF($M9257&gt;300,"",IF(OR(INDEX(Bemenet!$E$2:$E$301,$M9257)="",INDEX(Bemenet!$F$2:$F$301,$M9257)=""),"",MAX(INDEX(Bemenet!$E$2:$E$301,$M9257),INDEX(Szabalyok!$A:$A,$N9257))))</f>
        <v/>
      </c>
      <c r="C9257" s="41">
        <f>IF($B9257="","",MIN(INDEX(Bemenet!$F$2:$F$301,$M9257),INDEX(Szabalyok!$B:$B,$N9257)))</f>
        <v/>
      </c>
      <c r="D9257" s="5">
        <f>IF(AND($B9257&lt;&gt;"",$C9257&lt;&gt;"",$B9257&lt;=$C9257),INDEX(Bemenet!$G$2:$G$301,$M9257),"")</f>
        <v/>
      </c>
      <c r="E9257" s="6">
        <f>IF(AND($B9257&lt;&gt;"",$C9257&lt;&gt;"",$B9257&lt;=$C9257),INDEX(Bemenet!$D$2:$D$301,$M9257),"")</f>
        <v/>
      </c>
      <c r="F9257" s="5">
        <f>IF(AND($B9257&lt;&gt;"",$C9257&lt;&gt;"",$B9257&lt;=$C9257),$C9257-$B9257+1,"")</f>
        <v/>
      </c>
      <c r="G9257" s="5">
        <f>IF($F9257="","",$F9257*$D9257)</f>
        <v/>
      </c>
      <c r="H9257" s="42">
        <f>IF($G9257="","",$O9257)</f>
        <v/>
      </c>
      <c r="I9257" s="5">
        <f>IF($G9257="","",$G9257*IF($H9257="",$O9257,$H9257)/100)</f>
        <v/>
      </c>
      <c r="J9257" s="5">
        <f>IF(OR($L9257="",NOT(COUNTIFS($L$2:$L9257,$L9257)=1)),"",SUMIFS($G:$G,$L:$L,$L9257))</f>
        <v/>
      </c>
      <c r="K9257" s="5">
        <f>IF(OR($L9257="",NOT(COUNTIFS($L$2:$L9257,$L9257)=1)),"",SUMIFS($I:$I,$L:$L,$L9257))</f>
        <v/>
      </c>
      <c r="L9257" s="6">
        <f>IF($B9257="","",YEAR($B9257))</f>
        <v/>
      </c>
      <c r="M9257" s="6">
        <f>INT((ROW()-2)/39)+1</f>
        <v/>
      </c>
      <c r="N9257" s="6">
        <f>MOD(ROW()-2,39)+2</f>
        <v/>
      </c>
      <c r="O9257" s="42">
        <f>IF(AND($B9257&lt;&gt;"",$C9257&lt;&gt;"",$B9257&lt;=$C9257),INDEX(Szabalyok!$C:$C,$N9257),"")</f>
        <v/>
      </c>
      <c r="P9257">
        <f>IF(D9257="",P9256,P9256+1)</f>
        <v/>
      </c>
    </row>
    <row r="9258">
      <c r="A9258">
        <f>IF(P9258=P9257,0,P9258)</f>
        <v/>
      </c>
      <c r="B9258" s="41">
        <f>IF($M9258&gt;300,"",IF(OR(INDEX(Bemenet!$E$2:$E$301,$M9258)="",INDEX(Bemenet!$F$2:$F$301,$M9258)=""),"",MAX(INDEX(Bemenet!$E$2:$E$301,$M9258),INDEX(Szabalyok!$A:$A,$N9258))))</f>
        <v/>
      </c>
      <c r="C9258" s="41">
        <f>IF($B9258="","",MIN(INDEX(Bemenet!$F$2:$F$301,$M9258),INDEX(Szabalyok!$B:$B,$N9258)))</f>
        <v/>
      </c>
      <c r="D9258" s="5">
        <f>IF(AND($B9258&lt;&gt;"",$C9258&lt;&gt;"",$B9258&lt;=$C9258),INDEX(Bemenet!$G$2:$G$301,$M9258),"")</f>
        <v/>
      </c>
      <c r="E9258" s="6">
        <f>IF(AND($B9258&lt;&gt;"",$C9258&lt;&gt;"",$B9258&lt;=$C9258),INDEX(Bemenet!$D$2:$D$301,$M9258),"")</f>
        <v/>
      </c>
      <c r="F9258" s="5">
        <f>IF(AND($B9258&lt;&gt;"",$C9258&lt;&gt;"",$B9258&lt;=$C9258),$C9258-$B9258+1,"")</f>
        <v/>
      </c>
      <c r="G9258" s="5">
        <f>IF($F9258="","",$F9258*$D9258)</f>
        <v/>
      </c>
      <c r="H9258" s="42">
        <f>IF($G9258="","",$O9258)</f>
        <v/>
      </c>
      <c r="I9258" s="5">
        <f>IF($G9258="","",$G9258*IF($H9258="",$O9258,$H9258)/100)</f>
        <v/>
      </c>
      <c r="J9258" s="5">
        <f>IF(OR($L9258="",NOT(COUNTIFS($L$2:$L9258,$L9258)=1)),"",SUMIFS($G:$G,$L:$L,$L9258))</f>
        <v/>
      </c>
      <c r="K9258" s="5">
        <f>IF(OR($L9258="",NOT(COUNTIFS($L$2:$L9258,$L9258)=1)),"",SUMIFS($I:$I,$L:$L,$L9258))</f>
        <v/>
      </c>
      <c r="L9258" s="6">
        <f>IF($B9258="","",YEAR($B9258))</f>
        <v/>
      </c>
      <c r="M9258" s="6">
        <f>INT((ROW()-2)/39)+1</f>
        <v/>
      </c>
      <c r="N9258" s="6">
        <f>MOD(ROW()-2,39)+2</f>
        <v/>
      </c>
      <c r="O9258" s="42">
        <f>IF(AND($B9258&lt;&gt;"",$C9258&lt;&gt;"",$B9258&lt;=$C9258),INDEX(Szabalyok!$C:$C,$N9258),"")</f>
        <v/>
      </c>
      <c r="P9258">
        <f>IF(D9258="",P9257,P9257+1)</f>
        <v/>
      </c>
    </row>
    <row r="9259">
      <c r="A9259">
        <f>IF(P9259=P9258,0,P9259)</f>
        <v/>
      </c>
      <c r="B9259" s="41">
        <f>IF($M9259&gt;300,"",IF(OR(INDEX(Bemenet!$E$2:$E$301,$M9259)="",INDEX(Bemenet!$F$2:$F$301,$M9259)=""),"",MAX(INDEX(Bemenet!$E$2:$E$301,$M9259),INDEX(Szabalyok!$A:$A,$N9259))))</f>
        <v/>
      </c>
      <c r="C9259" s="41">
        <f>IF($B9259="","",MIN(INDEX(Bemenet!$F$2:$F$301,$M9259),INDEX(Szabalyok!$B:$B,$N9259)))</f>
        <v/>
      </c>
      <c r="D9259" s="5">
        <f>IF(AND($B9259&lt;&gt;"",$C9259&lt;&gt;"",$B9259&lt;=$C9259),INDEX(Bemenet!$G$2:$G$301,$M9259),"")</f>
        <v/>
      </c>
      <c r="E9259" s="6">
        <f>IF(AND($B9259&lt;&gt;"",$C9259&lt;&gt;"",$B9259&lt;=$C9259),INDEX(Bemenet!$D$2:$D$301,$M9259),"")</f>
        <v/>
      </c>
      <c r="F9259" s="5">
        <f>IF(AND($B9259&lt;&gt;"",$C9259&lt;&gt;"",$B9259&lt;=$C9259),$C9259-$B9259+1,"")</f>
        <v/>
      </c>
      <c r="G9259" s="5">
        <f>IF($F9259="","",$F9259*$D9259)</f>
        <v/>
      </c>
      <c r="H9259" s="42">
        <f>IF($G9259="","",$O9259)</f>
        <v/>
      </c>
      <c r="I9259" s="5">
        <f>IF($G9259="","",$G9259*IF($H9259="",$O9259,$H9259)/100)</f>
        <v/>
      </c>
      <c r="J9259" s="5">
        <f>IF(OR($L9259="",NOT(COUNTIFS($L$2:$L9259,$L9259)=1)),"",SUMIFS($G:$G,$L:$L,$L9259))</f>
        <v/>
      </c>
      <c r="K9259" s="5">
        <f>IF(OR($L9259="",NOT(COUNTIFS($L$2:$L9259,$L9259)=1)),"",SUMIFS($I:$I,$L:$L,$L9259))</f>
        <v/>
      </c>
      <c r="L9259" s="6">
        <f>IF($B9259="","",YEAR($B9259))</f>
        <v/>
      </c>
      <c r="M9259" s="6">
        <f>INT((ROW()-2)/39)+1</f>
        <v/>
      </c>
      <c r="N9259" s="6">
        <f>MOD(ROW()-2,39)+2</f>
        <v/>
      </c>
      <c r="O9259" s="42">
        <f>IF(AND($B9259&lt;&gt;"",$C9259&lt;&gt;"",$B9259&lt;=$C9259),INDEX(Szabalyok!$C:$C,$N9259),"")</f>
        <v/>
      </c>
      <c r="P9259">
        <f>IF(D9259="",P9258,P9258+1)</f>
        <v/>
      </c>
    </row>
    <row r="9260">
      <c r="A9260">
        <f>IF(P9260=P9259,0,P9260)</f>
        <v/>
      </c>
      <c r="B9260" s="41">
        <f>IF($M9260&gt;300,"",IF(OR(INDEX(Bemenet!$E$2:$E$301,$M9260)="",INDEX(Bemenet!$F$2:$F$301,$M9260)=""),"",MAX(INDEX(Bemenet!$E$2:$E$301,$M9260),INDEX(Szabalyok!$A:$A,$N9260))))</f>
        <v/>
      </c>
      <c r="C9260" s="41">
        <f>IF($B9260="","",MIN(INDEX(Bemenet!$F$2:$F$301,$M9260),INDEX(Szabalyok!$B:$B,$N9260)))</f>
        <v/>
      </c>
      <c r="D9260" s="5">
        <f>IF(AND($B9260&lt;&gt;"",$C9260&lt;&gt;"",$B9260&lt;=$C9260),INDEX(Bemenet!$G$2:$G$301,$M9260),"")</f>
        <v/>
      </c>
      <c r="E9260" s="6">
        <f>IF(AND($B9260&lt;&gt;"",$C9260&lt;&gt;"",$B9260&lt;=$C9260),INDEX(Bemenet!$D$2:$D$301,$M9260),"")</f>
        <v/>
      </c>
      <c r="F9260" s="5">
        <f>IF(AND($B9260&lt;&gt;"",$C9260&lt;&gt;"",$B9260&lt;=$C9260),$C9260-$B9260+1,"")</f>
        <v/>
      </c>
      <c r="G9260" s="5">
        <f>IF($F9260="","",$F9260*$D9260)</f>
        <v/>
      </c>
      <c r="H9260" s="42">
        <f>IF($G9260="","",$O9260)</f>
        <v/>
      </c>
      <c r="I9260" s="5">
        <f>IF($G9260="","",$G9260*IF($H9260="",$O9260,$H9260)/100)</f>
        <v/>
      </c>
      <c r="J9260" s="5">
        <f>IF(OR($L9260="",NOT(COUNTIFS($L$2:$L9260,$L9260)=1)),"",SUMIFS($G:$G,$L:$L,$L9260))</f>
        <v/>
      </c>
      <c r="K9260" s="5">
        <f>IF(OR($L9260="",NOT(COUNTIFS($L$2:$L9260,$L9260)=1)),"",SUMIFS($I:$I,$L:$L,$L9260))</f>
        <v/>
      </c>
      <c r="L9260" s="6">
        <f>IF($B9260="","",YEAR($B9260))</f>
        <v/>
      </c>
      <c r="M9260" s="6">
        <f>INT((ROW()-2)/39)+1</f>
        <v/>
      </c>
      <c r="N9260" s="6">
        <f>MOD(ROW()-2,39)+2</f>
        <v/>
      </c>
      <c r="O9260" s="42">
        <f>IF(AND($B9260&lt;&gt;"",$C9260&lt;&gt;"",$B9260&lt;=$C9260),INDEX(Szabalyok!$C:$C,$N9260),"")</f>
        <v/>
      </c>
      <c r="P9260">
        <f>IF(D9260="",P9259,P9259+1)</f>
        <v/>
      </c>
    </row>
    <row r="9261">
      <c r="A9261">
        <f>IF(P9261=P9260,0,P9261)</f>
        <v/>
      </c>
      <c r="B9261" s="41">
        <f>IF($M9261&gt;300,"",IF(OR(INDEX(Bemenet!$E$2:$E$301,$M9261)="",INDEX(Bemenet!$F$2:$F$301,$M9261)=""),"",MAX(INDEX(Bemenet!$E$2:$E$301,$M9261),INDEX(Szabalyok!$A:$A,$N9261))))</f>
        <v/>
      </c>
      <c r="C9261" s="41">
        <f>IF($B9261="","",MIN(INDEX(Bemenet!$F$2:$F$301,$M9261),INDEX(Szabalyok!$B:$B,$N9261)))</f>
        <v/>
      </c>
      <c r="D9261" s="5">
        <f>IF(AND($B9261&lt;&gt;"",$C9261&lt;&gt;"",$B9261&lt;=$C9261),INDEX(Bemenet!$G$2:$G$301,$M9261),"")</f>
        <v/>
      </c>
      <c r="E9261" s="6">
        <f>IF(AND($B9261&lt;&gt;"",$C9261&lt;&gt;"",$B9261&lt;=$C9261),INDEX(Bemenet!$D$2:$D$301,$M9261),"")</f>
        <v/>
      </c>
      <c r="F9261" s="5">
        <f>IF(AND($B9261&lt;&gt;"",$C9261&lt;&gt;"",$B9261&lt;=$C9261),$C9261-$B9261+1,"")</f>
        <v/>
      </c>
      <c r="G9261" s="5">
        <f>IF($F9261="","",$F9261*$D9261)</f>
        <v/>
      </c>
      <c r="H9261" s="42">
        <f>IF($G9261="","",$O9261)</f>
        <v/>
      </c>
      <c r="I9261" s="5">
        <f>IF($G9261="","",$G9261*IF($H9261="",$O9261,$H9261)/100)</f>
        <v/>
      </c>
      <c r="J9261" s="5">
        <f>IF(OR($L9261="",NOT(COUNTIFS($L$2:$L9261,$L9261)=1)),"",SUMIFS($G:$G,$L:$L,$L9261))</f>
        <v/>
      </c>
      <c r="K9261" s="5">
        <f>IF(OR($L9261="",NOT(COUNTIFS($L$2:$L9261,$L9261)=1)),"",SUMIFS($I:$I,$L:$L,$L9261))</f>
        <v/>
      </c>
      <c r="L9261" s="6">
        <f>IF($B9261="","",YEAR($B9261))</f>
        <v/>
      </c>
      <c r="M9261" s="6">
        <f>INT((ROW()-2)/39)+1</f>
        <v/>
      </c>
      <c r="N9261" s="6">
        <f>MOD(ROW()-2,39)+2</f>
        <v/>
      </c>
      <c r="O9261" s="42">
        <f>IF(AND($B9261&lt;&gt;"",$C9261&lt;&gt;"",$B9261&lt;=$C9261),INDEX(Szabalyok!$C:$C,$N9261),"")</f>
        <v/>
      </c>
      <c r="P9261">
        <f>IF(D9261="",P9260,P9260+1)</f>
        <v/>
      </c>
    </row>
    <row r="9262">
      <c r="A9262">
        <f>IF(P9262=P9261,0,P9262)</f>
        <v/>
      </c>
      <c r="B9262" s="41">
        <f>IF($M9262&gt;300,"",IF(OR(INDEX(Bemenet!$E$2:$E$301,$M9262)="",INDEX(Bemenet!$F$2:$F$301,$M9262)=""),"",MAX(INDEX(Bemenet!$E$2:$E$301,$M9262),INDEX(Szabalyok!$A:$A,$N9262))))</f>
        <v/>
      </c>
      <c r="C9262" s="41">
        <f>IF($B9262="","",MIN(INDEX(Bemenet!$F$2:$F$301,$M9262),INDEX(Szabalyok!$B:$B,$N9262)))</f>
        <v/>
      </c>
      <c r="D9262" s="5">
        <f>IF(AND($B9262&lt;&gt;"",$C9262&lt;&gt;"",$B9262&lt;=$C9262),INDEX(Bemenet!$G$2:$G$301,$M9262),"")</f>
        <v/>
      </c>
      <c r="E9262" s="6">
        <f>IF(AND($B9262&lt;&gt;"",$C9262&lt;&gt;"",$B9262&lt;=$C9262),INDEX(Bemenet!$D$2:$D$301,$M9262),"")</f>
        <v/>
      </c>
      <c r="F9262" s="5">
        <f>IF(AND($B9262&lt;&gt;"",$C9262&lt;&gt;"",$B9262&lt;=$C9262),$C9262-$B9262+1,"")</f>
        <v/>
      </c>
      <c r="G9262" s="5">
        <f>IF($F9262="","",$F9262*$D9262)</f>
        <v/>
      </c>
      <c r="H9262" s="42">
        <f>IF($G9262="","",$O9262)</f>
        <v/>
      </c>
      <c r="I9262" s="5">
        <f>IF($G9262="","",$G9262*IF($H9262="",$O9262,$H9262)/100)</f>
        <v/>
      </c>
      <c r="J9262" s="5">
        <f>IF(OR($L9262="",NOT(COUNTIFS($L$2:$L9262,$L9262)=1)),"",SUMIFS($G:$G,$L:$L,$L9262))</f>
        <v/>
      </c>
      <c r="K9262" s="5">
        <f>IF(OR($L9262="",NOT(COUNTIFS($L$2:$L9262,$L9262)=1)),"",SUMIFS($I:$I,$L:$L,$L9262))</f>
        <v/>
      </c>
      <c r="L9262" s="6">
        <f>IF($B9262="","",YEAR($B9262))</f>
        <v/>
      </c>
      <c r="M9262" s="6">
        <f>INT((ROW()-2)/39)+1</f>
        <v/>
      </c>
      <c r="N9262" s="6">
        <f>MOD(ROW()-2,39)+2</f>
        <v/>
      </c>
      <c r="O9262" s="42">
        <f>IF(AND($B9262&lt;&gt;"",$C9262&lt;&gt;"",$B9262&lt;=$C9262),INDEX(Szabalyok!$C:$C,$N9262),"")</f>
        <v/>
      </c>
      <c r="P9262">
        <f>IF(D9262="",P9261,P9261+1)</f>
        <v/>
      </c>
    </row>
    <row r="9263">
      <c r="A9263">
        <f>IF(P9263=P9262,0,P9263)</f>
        <v/>
      </c>
      <c r="B9263" s="41">
        <f>IF($M9263&gt;300,"",IF(OR(INDEX(Bemenet!$E$2:$E$301,$M9263)="",INDEX(Bemenet!$F$2:$F$301,$M9263)=""),"",MAX(INDEX(Bemenet!$E$2:$E$301,$M9263),INDEX(Szabalyok!$A:$A,$N9263))))</f>
        <v/>
      </c>
      <c r="C9263" s="41">
        <f>IF($B9263="","",MIN(INDEX(Bemenet!$F$2:$F$301,$M9263),INDEX(Szabalyok!$B:$B,$N9263)))</f>
        <v/>
      </c>
      <c r="D9263" s="5">
        <f>IF(AND($B9263&lt;&gt;"",$C9263&lt;&gt;"",$B9263&lt;=$C9263),INDEX(Bemenet!$G$2:$G$301,$M9263),"")</f>
        <v/>
      </c>
      <c r="E9263" s="6">
        <f>IF(AND($B9263&lt;&gt;"",$C9263&lt;&gt;"",$B9263&lt;=$C9263),INDEX(Bemenet!$D$2:$D$301,$M9263),"")</f>
        <v/>
      </c>
      <c r="F9263" s="5">
        <f>IF(AND($B9263&lt;&gt;"",$C9263&lt;&gt;"",$B9263&lt;=$C9263),$C9263-$B9263+1,"")</f>
        <v/>
      </c>
      <c r="G9263" s="5">
        <f>IF($F9263="","",$F9263*$D9263)</f>
        <v/>
      </c>
      <c r="H9263" s="42">
        <f>IF($G9263="","",$O9263)</f>
        <v/>
      </c>
      <c r="I9263" s="5">
        <f>IF($G9263="","",$G9263*IF($H9263="",$O9263,$H9263)/100)</f>
        <v/>
      </c>
      <c r="J9263" s="5">
        <f>IF(OR($L9263="",NOT(COUNTIFS($L$2:$L9263,$L9263)=1)),"",SUMIFS($G:$G,$L:$L,$L9263))</f>
        <v/>
      </c>
      <c r="K9263" s="5">
        <f>IF(OR($L9263="",NOT(COUNTIFS($L$2:$L9263,$L9263)=1)),"",SUMIFS($I:$I,$L:$L,$L9263))</f>
        <v/>
      </c>
      <c r="L9263" s="6">
        <f>IF($B9263="","",YEAR($B9263))</f>
        <v/>
      </c>
      <c r="M9263" s="6">
        <f>INT((ROW()-2)/39)+1</f>
        <v/>
      </c>
      <c r="N9263" s="6">
        <f>MOD(ROW()-2,39)+2</f>
        <v/>
      </c>
      <c r="O9263" s="42">
        <f>IF(AND($B9263&lt;&gt;"",$C9263&lt;&gt;"",$B9263&lt;=$C9263),INDEX(Szabalyok!$C:$C,$N9263),"")</f>
        <v/>
      </c>
      <c r="P9263">
        <f>IF(D9263="",P9262,P9262+1)</f>
        <v/>
      </c>
    </row>
    <row r="9264">
      <c r="A9264">
        <f>IF(P9264=P9263,0,P9264)</f>
        <v/>
      </c>
      <c r="B9264" s="41">
        <f>IF($M9264&gt;300,"",IF(OR(INDEX(Bemenet!$E$2:$E$301,$M9264)="",INDEX(Bemenet!$F$2:$F$301,$M9264)=""),"",MAX(INDEX(Bemenet!$E$2:$E$301,$M9264),INDEX(Szabalyok!$A:$A,$N9264))))</f>
        <v/>
      </c>
      <c r="C9264" s="41">
        <f>IF($B9264="","",MIN(INDEX(Bemenet!$F$2:$F$301,$M9264),INDEX(Szabalyok!$B:$B,$N9264)))</f>
        <v/>
      </c>
      <c r="D9264" s="5">
        <f>IF(AND($B9264&lt;&gt;"",$C9264&lt;&gt;"",$B9264&lt;=$C9264),INDEX(Bemenet!$G$2:$G$301,$M9264),"")</f>
        <v/>
      </c>
      <c r="E9264" s="6">
        <f>IF(AND($B9264&lt;&gt;"",$C9264&lt;&gt;"",$B9264&lt;=$C9264),INDEX(Bemenet!$D$2:$D$301,$M9264),"")</f>
        <v/>
      </c>
      <c r="F9264" s="5">
        <f>IF(AND($B9264&lt;&gt;"",$C9264&lt;&gt;"",$B9264&lt;=$C9264),$C9264-$B9264+1,"")</f>
        <v/>
      </c>
      <c r="G9264" s="5">
        <f>IF($F9264="","",$F9264*$D9264)</f>
        <v/>
      </c>
      <c r="H9264" s="42">
        <f>IF($G9264="","",$O9264)</f>
        <v/>
      </c>
      <c r="I9264" s="5">
        <f>IF($G9264="","",$G9264*IF($H9264="",$O9264,$H9264)/100)</f>
        <v/>
      </c>
      <c r="J9264" s="5">
        <f>IF(OR($L9264="",NOT(COUNTIFS($L$2:$L9264,$L9264)=1)),"",SUMIFS($G:$G,$L:$L,$L9264))</f>
        <v/>
      </c>
      <c r="K9264" s="5">
        <f>IF(OR($L9264="",NOT(COUNTIFS($L$2:$L9264,$L9264)=1)),"",SUMIFS($I:$I,$L:$L,$L9264))</f>
        <v/>
      </c>
      <c r="L9264" s="6">
        <f>IF($B9264="","",YEAR($B9264))</f>
        <v/>
      </c>
      <c r="M9264" s="6">
        <f>INT((ROW()-2)/39)+1</f>
        <v/>
      </c>
      <c r="N9264" s="6">
        <f>MOD(ROW()-2,39)+2</f>
        <v/>
      </c>
      <c r="O9264" s="42">
        <f>IF(AND($B9264&lt;&gt;"",$C9264&lt;&gt;"",$B9264&lt;=$C9264),INDEX(Szabalyok!$C:$C,$N9264),"")</f>
        <v/>
      </c>
      <c r="P9264">
        <f>IF(D9264="",P9263,P9263+1)</f>
        <v/>
      </c>
    </row>
    <row r="9265">
      <c r="A9265">
        <f>IF(P9265=P9264,0,P9265)</f>
        <v/>
      </c>
      <c r="B9265" s="41">
        <f>IF($M9265&gt;300,"",IF(OR(INDEX(Bemenet!$E$2:$E$301,$M9265)="",INDEX(Bemenet!$F$2:$F$301,$M9265)=""),"",MAX(INDEX(Bemenet!$E$2:$E$301,$M9265),INDEX(Szabalyok!$A:$A,$N9265))))</f>
        <v/>
      </c>
      <c r="C9265" s="41">
        <f>IF($B9265="","",MIN(INDEX(Bemenet!$F$2:$F$301,$M9265),INDEX(Szabalyok!$B:$B,$N9265)))</f>
        <v/>
      </c>
      <c r="D9265" s="5">
        <f>IF(AND($B9265&lt;&gt;"",$C9265&lt;&gt;"",$B9265&lt;=$C9265),INDEX(Bemenet!$G$2:$G$301,$M9265),"")</f>
        <v/>
      </c>
      <c r="E9265" s="6">
        <f>IF(AND($B9265&lt;&gt;"",$C9265&lt;&gt;"",$B9265&lt;=$C9265),INDEX(Bemenet!$D$2:$D$301,$M9265),"")</f>
        <v/>
      </c>
      <c r="F9265" s="5">
        <f>IF(AND($B9265&lt;&gt;"",$C9265&lt;&gt;"",$B9265&lt;=$C9265),$C9265-$B9265+1,"")</f>
        <v/>
      </c>
      <c r="G9265" s="5">
        <f>IF($F9265="","",$F9265*$D9265)</f>
        <v/>
      </c>
      <c r="H9265" s="42">
        <f>IF($G9265="","",$O9265)</f>
        <v/>
      </c>
      <c r="I9265" s="5">
        <f>IF($G9265="","",$G9265*IF($H9265="",$O9265,$H9265)/100)</f>
        <v/>
      </c>
      <c r="J9265" s="5">
        <f>IF(OR($L9265="",NOT(COUNTIFS($L$2:$L9265,$L9265)=1)),"",SUMIFS($G:$G,$L:$L,$L9265))</f>
        <v/>
      </c>
      <c r="K9265" s="5">
        <f>IF(OR($L9265="",NOT(COUNTIFS($L$2:$L9265,$L9265)=1)),"",SUMIFS($I:$I,$L:$L,$L9265))</f>
        <v/>
      </c>
      <c r="L9265" s="6">
        <f>IF($B9265="","",YEAR($B9265))</f>
        <v/>
      </c>
      <c r="M9265" s="6">
        <f>INT((ROW()-2)/39)+1</f>
        <v/>
      </c>
      <c r="N9265" s="6">
        <f>MOD(ROW()-2,39)+2</f>
        <v/>
      </c>
      <c r="O9265" s="42">
        <f>IF(AND($B9265&lt;&gt;"",$C9265&lt;&gt;"",$B9265&lt;=$C9265),INDEX(Szabalyok!$C:$C,$N9265),"")</f>
        <v/>
      </c>
      <c r="P9265">
        <f>IF(D9265="",P9264,P9264+1)</f>
        <v/>
      </c>
    </row>
    <row r="9266">
      <c r="A9266">
        <f>IF(P9266=P9265,0,P9266)</f>
        <v/>
      </c>
      <c r="B9266" s="41">
        <f>IF($M9266&gt;300,"",IF(OR(INDEX(Bemenet!$E$2:$E$301,$M9266)="",INDEX(Bemenet!$F$2:$F$301,$M9266)=""),"",MAX(INDEX(Bemenet!$E$2:$E$301,$M9266),INDEX(Szabalyok!$A:$A,$N9266))))</f>
        <v/>
      </c>
      <c r="C9266" s="41">
        <f>IF($B9266="","",MIN(INDEX(Bemenet!$F$2:$F$301,$M9266),INDEX(Szabalyok!$B:$B,$N9266)))</f>
        <v/>
      </c>
      <c r="D9266" s="5">
        <f>IF(AND($B9266&lt;&gt;"",$C9266&lt;&gt;"",$B9266&lt;=$C9266),INDEX(Bemenet!$G$2:$G$301,$M9266),"")</f>
        <v/>
      </c>
      <c r="E9266" s="6">
        <f>IF(AND($B9266&lt;&gt;"",$C9266&lt;&gt;"",$B9266&lt;=$C9266),INDEX(Bemenet!$D$2:$D$301,$M9266),"")</f>
        <v/>
      </c>
      <c r="F9266" s="5">
        <f>IF(AND($B9266&lt;&gt;"",$C9266&lt;&gt;"",$B9266&lt;=$C9266),$C9266-$B9266+1,"")</f>
        <v/>
      </c>
      <c r="G9266" s="5">
        <f>IF($F9266="","",$F9266*$D9266)</f>
        <v/>
      </c>
      <c r="H9266" s="42">
        <f>IF($G9266="","",$O9266)</f>
        <v/>
      </c>
      <c r="I9266" s="5">
        <f>IF($G9266="","",$G9266*IF($H9266="",$O9266,$H9266)/100)</f>
        <v/>
      </c>
      <c r="J9266" s="5">
        <f>IF(OR($L9266="",NOT(COUNTIFS($L$2:$L9266,$L9266)=1)),"",SUMIFS($G:$G,$L:$L,$L9266))</f>
        <v/>
      </c>
      <c r="K9266" s="5">
        <f>IF(OR($L9266="",NOT(COUNTIFS($L$2:$L9266,$L9266)=1)),"",SUMIFS($I:$I,$L:$L,$L9266))</f>
        <v/>
      </c>
      <c r="L9266" s="6">
        <f>IF($B9266="","",YEAR($B9266))</f>
        <v/>
      </c>
      <c r="M9266" s="6">
        <f>INT((ROW()-2)/39)+1</f>
        <v/>
      </c>
      <c r="N9266" s="6">
        <f>MOD(ROW()-2,39)+2</f>
        <v/>
      </c>
      <c r="O9266" s="42">
        <f>IF(AND($B9266&lt;&gt;"",$C9266&lt;&gt;"",$B9266&lt;=$C9266),INDEX(Szabalyok!$C:$C,$N9266),"")</f>
        <v/>
      </c>
      <c r="P9266">
        <f>IF(D9266="",P9265,P9265+1)</f>
        <v/>
      </c>
    </row>
    <row r="9267">
      <c r="A9267">
        <f>IF(P9267=P9266,0,P9267)</f>
        <v/>
      </c>
      <c r="B9267" s="41">
        <f>IF($M9267&gt;300,"",IF(OR(INDEX(Bemenet!$E$2:$E$301,$M9267)="",INDEX(Bemenet!$F$2:$F$301,$M9267)=""),"",MAX(INDEX(Bemenet!$E$2:$E$301,$M9267),INDEX(Szabalyok!$A:$A,$N9267))))</f>
        <v/>
      </c>
      <c r="C9267" s="41">
        <f>IF($B9267="","",MIN(INDEX(Bemenet!$F$2:$F$301,$M9267),INDEX(Szabalyok!$B:$B,$N9267)))</f>
        <v/>
      </c>
      <c r="D9267" s="5">
        <f>IF(AND($B9267&lt;&gt;"",$C9267&lt;&gt;"",$B9267&lt;=$C9267),INDEX(Bemenet!$G$2:$G$301,$M9267),"")</f>
        <v/>
      </c>
      <c r="E9267" s="6">
        <f>IF(AND($B9267&lt;&gt;"",$C9267&lt;&gt;"",$B9267&lt;=$C9267),INDEX(Bemenet!$D$2:$D$301,$M9267),"")</f>
        <v/>
      </c>
      <c r="F9267" s="5">
        <f>IF(AND($B9267&lt;&gt;"",$C9267&lt;&gt;"",$B9267&lt;=$C9267),$C9267-$B9267+1,"")</f>
        <v/>
      </c>
      <c r="G9267" s="5">
        <f>IF($F9267="","",$F9267*$D9267)</f>
        <v/>
      </c>
      <c r="H9267" s="42">
        <f>IF($G9267="","",$O9267)</f>
        <v/>
      </c>
      <c r="I9267" s="5">
        <f>IF($G9267="","",$G9267*IF($H9267="",$O9267,$H9267)/100)</f>
        <v/>
      </c>
      <c r="J9267" s="5">
        <f>IF(OR($L9267="",NOT(COUNTIFS($L$2:$L9267,$L9267)=1)),"",SUMIFS($G:$G,$L:$L,$L9267))</f>
        <v/>
      </c>
      <c r="K9267" s="5">
        <f>IF(OR($L9267="",NOT(COUNTIFS($L$2:$L9267,$L9267)=1)),"",SUMIFS($I:$I,$L:$L,$L9267))</f>
        <v/>
      </c>
      <c r="L9267" s="6">
        <f>IF($B9267="","",YEAR($B9267))</f>
        <v/>
      </c>
      <c r="M9267" s="6">
        <f>INT((ROW()-2)/39)+1</f>
        <v/>
      </c>
      <c r="N9267" s="6">
        <f>MOD(ROW()-2,39)+2</f>
        <v/>
      </c>
      <c r="O9267" s="42">
        <f>IF(AND($B9267&lt;&gt;"",$C9267&lt;&gt;"",$B9267&lt;=$C9267),INDEX(Szabalyok!$C:$C,$N9267),"")</f>
        <v/>
      </c>
      <c r="P9267">
        <f>IF(D9267="",P9266,P9266+1)</f>
        <v/>
      </c>
    </row>
    <row r="9268">
      <c r="A9268">
        <f>IF(P9268=P9267,0,P9268)</f>
        <v/>
      </c>
      <c r="B9268" s="41">
        <f>IF($M9268&gt;300,"",IF(OR(INDEX(Bemenet!$E$2:$E$301,$M9268)="",INDEX(Bemenet!$F$2:$F$301,$M9268)=""),"",MAX(INDEX(Bemenet!$E$2:$E$301,$M9268),INDEX(Szabalyok!$A:$A,$N9268))))</f>
        <v/>
      </c>
      <c r="C9268" s="41">
        <f>IF($B9268="","",MIN(INDEX(Bemenet!$F$2:$F$301,$M9268),INDEX(Szabalyok!$B:$B,$N9268)))</f>
        <v/>
      </c>
      <c r="D9268" s="5">
        <f>IF(AND($B9268&lt;&gt;"",$C9268&lt;&gt;"",$B9268&lt;=$C9268),INDEX(Bemenet!$G$2:$G$301,$M9268),"")</f>
        <v/>
      </c>
      <c r="E9268" s="6">
        <f>IF(AND($B9268&lt;&gt;"",$C9268&lt;&gt;"",$B9268&lt;=$C9268),INDEX(Bemenet!$D$2:$D$301,$M9268),"")</f>
        <v/>
      </c>
      <c r="F9268" s="5">
        <f>IF(AND($B9268&lt;&gt;"",$C9268&lt;&gt;"",$B9268&lt;=$C9268),$C9268-$B9268+1,"")</f>
        <v/>
      </c>
      <c r="G9268" s="5">
        <f>IF($F9268="","",$F9268*$D9268)</f>
        <v/>
      </c>
      <c r="H9268" s="42">
        <f>IF($G9268="","",$O9268)</f>
        <v/>
      </c>
      <c r="I9268" s="5">
        <f>IF($G9268="","",$G9268*IF($H9268="",$O9268,$H9268)/100)</f>
        <v/>
      </c>
      <c r="J9268" s="5">
        <f>IF(OR($L9268="",NOT(COUNTIFS($L$2:$L9268,$L9268)=1)),"",SUMIFS($G:$G,$L:$L,$L9268))</f>
        <v/>
      </c>
      <c r="K9268" s="5">
        <f>IF(OR($L9268="",NOT(COUNTIFS($L$2:$L9268,$L9268)=1)),"",SUMIFS($I:$I,$L:$L,$L9268))</f>
        <v/>
      </c>
      <c r="L9268" s="6">
        <f>IF($B9268="","",YEAR($B9268))</f>
        <v/>
      </c>
      <c r="M9268" s="6">
        <f>INT((ROW()-2)/39)+1</f>
        <v/>
      </c>
      <c r="N9268" s="6">
        <f>MOD(ROW()-2,39)+2</f>
        <v/>
      </c>
      <c r="O9268" s="42">
        <f>IF(AND($B9268&lt;&gt;"",$C9268&lt;&gt;"",$B9268&lt;=$C9268),INDEX(Szabalyok!$C:$C,$N9268),"")</f>
        <v/>
      </c>
      <c r="P9268">
        <f>IF(D9268="",P9267,P9267+1)</f>
        <v/>
      </c>
    </row>
    <row r="9269">
      <c r="A9269">
        <f>IF(P9269=P9268,0,P9269)</f>
        <v/>
      </c>
      <c r="B9269" s="41">
        <f>IF($M9269&gt;300,"",IF(OR(INDEX(Bemenet!$E$2:$E$301,$M9269)="",INDEX(Bemenet!$F$2:$F$301,$M9269)=""),"",MAX(INDEX(Bemenet!$E$2:$E$301,$M9269),INDEX(Szabalyok!$A:$A,$N9269))))</f>
        <v/>
      </c>
      <c r="C9269" s="41">
        <f>IF($B9269="","",MIN(INDEX(Bemenet!$F$2:$F$301,$M9269),INDEX(Szabalyok!$B:$B,$N9269)))</f>
        <v/>
      </c>
      <c r="D9269" s="5">
        <f>IF(AND($B9269&lt;&gt;"",$C9269&lt;&gt;"",$B9269&lt;=$C9269),INDEX(Bemenet!$G$2:$G$301,$M9269),"")</f>
        <v/>
      </c>
      <c r="E9269" s="6">
        <f>IF(AND($B9269&lt;&gt;"",$C9269&lt;&gt;"",$B9269&lt;=$C9269),INDEX(Bemenet!$D$2:$D$301,$M9269),"")</f>
        <v/>
      </c>
      <c r="F9269" s="5">
        <f>IF(AND($B9269&lt;&gt;"",$C9269&lt;&gt;"",$B9269&lt;=$C9269),$C9269-$B9269+1,"")</f>
        <v/>
      </c>
      <c r="G9269" s="5">
        <f>IF($F9269="","",$F9269*$D9269)</f>
        <v/>
      </c>
      <c r="H9269" s="42">
        <f>IF($G9269="","",$O9269)</f>
        <v/>
      </c>
      <c r="I9269" s="5">
        <f>IF($G9269="","",$G9269*IF($H9269="",$O9269,$H9269)/100)</f>
        <v/>
      </c>
      <c r="J9269" s="5">
        <f>IF(OR($L9269="",NOT(COUNTIFS($L$2:$L9269,$L9269)=1)),"",SUMIFS($G:$G,$L:$L,$L9269))</f>
        <v/>
      </c>
      <c r="K9269" s="5">
        <f>IF(OR($L9269="",NOT(COUNTIFS($L$2:$L9269,$L9269)=1)),"",SUMIFS($I:$I,$L:$L,$L9269))</f>
        <v/>
      </c>
      <c r="L9269" s="6">
        <f>IF($B9269="","",YEAR($B9269))</f>
        <v/>
      </c>
      <c r="M9269" s="6">
        <f>INT((ROW()-2)/39)+1</f>
        <v/>
      </c>
      <c r="N9269" s="6">
        <f>MOD(ROW()-2,39)+2</f>
        <v/>
      </c>
      <c r="O9269" s="42">
        <f>IF(AND($B9269&lt;&gt;"",$C9269&lt;&gt;"",$B9269&lt;=$C9269),INDEX(Szabalyok!$C:$C,$N9269),"")</f>
        <v/>
      </c>
      <c r="P9269">
        <f>IF(D9269="",P9268,P9268+1)</f>
        <v/>
      </c>
    </row>
    <row r="9270">
      <c r="A9270">
        <f>IF(P9270=P9269,0,P9270)</f>
        <v/>
      </c>
      <c r="B9270" s="41">
        <f>IF($M9270&gt;300,"",IF(OR(INDEX(Bemenet!$E$2:$E$301,$M9270)="",INDEX(Bemenet!$F$2:$F$301,$M9270)=""),"",MAX(INDEX(Bemenet!$E$2:$E$301,$M9270),INDEX(Szabalyok!$A:$A,$N9270))))</f>
        <v/>
      </c>
      <c r="C9270" s="41">
        <f>IF($B9270="","",MIN(INDEX(Bemenet!$F$2:$F$301,$M9270),INDEX(Szabalyok!$B:$B,$N9270)))</f>
        <v/>
      </c>
      <c r="D9270" s="5">
        <f>IF(AND($B9270&lt;&gt;"",$C9270&lt;&gt;"",$B9270&lt;=$C9270),INDEX(Bemenet!$G$2:$G$301,$M9270),"")</f>
        <v/>
      </c>
      <c r="E9270" s="6">
        <f>IF(AND($B9270&lt;&gt;"",$C9270&lt;&gt;"",$B9270&lt;=$C9270),INDEX(Bemenet!$D$2:$D$301,$M9270),"")</f>
        <v/>
      </c>
      <c r="F9270" s="5">
        <f>IF(AND($B9270&lt;&gt;"",$C9270&lt;&gt;"",$B9270&lt;=$C9270),$C9270-$B9270+1,"")</f>
        <v/>
      </c>
      <c r="G9270" s="5">
        <f>IF($F9270="","",$F9270*$D9270)</f>
        <v/>
      </c>
      <c r="H9270" s="42">
        <f>IF($G9270="","",$O9270)</f>
        <v/>
      </c>
      <c r="I9270" s="5">
        <f>IF($G9270="","",$G9270*IF($H9270="",$O9270,$H9270)/100)</f>
        <v/>
      </c>
      <c r="J9270" s="5">
        <f>IF(OR($L9270="",NOT(COUNTIFS($L$2:$L9270,$L9270)=1)),"",SUMIFS($G:$G,$L:$L,$L9270))</f>
        <v/>
      </c>
      <c r="K9270" s="5">
        <f>IF(OR($L9270="",NOT(COUNTIFS($L$2:$L9270,$L9270)=1)),"",SUMIFS($I:$I,$L:$L,$L9270))</f>
        <v/>
      </c>
      <c r="L9270" s="6">
        <f>IF($B9270="","",YEAR($B9270))</f>
        <v/>
      </c>
      <c r="M9270" s="6">
        <f>INT((ROW()-2)/39)+1</f>
        <v/>
      </c>
      <c r="N9270" s="6">
        <f>MOD(ROW()-2,39)+2</f>
        <v/>
      </c>
      <c r="O9270" s="42">
        <f>IF(AND($B9270&lt;&gt;"",$C9270&lt;&gt;"",$B9270&lt;=$C9270),INDEX(Szabalyok!$C:$C,$N9270),"")</f>
        <v/>
      </c>
      <c r="P9270">
        <f>IF(D9270="",P9269,P9269+1)</f>
        <v/>
      </c>
    </row>
    <row r="9271">
      <c r="A9271">
        <f>IF(P9271=P9270,0,P9271)</f>
        <v/>
      </c>
      <c r="B9271" s="41">
        <f>IF($M9271&gt;300,"",IF(OR(INDEX(Bemenet!$E$2:$E$301,$M9271)="",INDEX(Bemenet!$F$2:$F$301,$M9271)=""),"",MAX(INDEX(Bemenet!$E$2:$E$301,$M9271),INDEX(Szabalyok!$A:$A,$N9271))))</f>
        <v/>
      </c>
      <c r="C9271" s="41">
        <f>IF($B9271="","",MIN(INDEX(Bemenet!$F$2:$F$301,$M9271),INDEX(Szabalyok!$B:$B,$N9271)))</f>
        <v/>
      </c>
      <c r="D9271" s="5">
        <f>IF(AND($B9271&lt;&gt;"",$C9271&lt;&gt;"",$B9271&lt;=$C9271),INDEX(Bemenet!$G$2:$G$301,$M9271),"")</f>
        <v/>
      </c>
      <c r="E9271" s="6">
        <f>IF(AND($B9271&lt;&gt;"",$C9271&lt;&gt;"",$B9271&lt;=$C9271),INDEX(Bemenet!$D$2:$D$301,$M9271),"")</f>
        <v/>
      </c>
      <c r="F9271" s="5">
        <f>IF(AND($B9271&lt;&gt;"",$C9271&lt;&gt;"",$B9271&lt;=$C9271),$C9271-$B9271+1,"")</f>
        <v/>
      </c>
      <c r="G9271" s="5">
        <f>IF($F9271="","",$F9271*$D9271)</f>
        <v/>
      </c>
      <c r="H9271" s="42">
        <f>IF($G9271="","",$O9271)</f>
        <v/>
      </c>
      <c r="I9271" s="5">
        <f>IF($G9271="","",$G9271*IF($H9271="",$O9271,$H9271)/100)</f>
        <v/>
      </c>
      <c r="J9271" s="5">
        <f>IF(OR($L9271="",NOT(COUNTIFS($L$2:$L9271,$L9271)=1)),"",SUMIFS($G:$G,$L:$L,$L9271))</f>
        <v/>
      </c>
      <c r="K9271" s="5">
        <f>IF(OR($L9271="",NOT(COUNTIFS($L$2:$L9271,$L9271)=1)),"",SUMIFS($I:$I,$L:$L,$L9271))</f>
        <v/>
      </c>
      <c r="L9271" s="6">
        <f>IF($B9271="","",YEAR($B9271))</f>
        <v/>
      </c>
      <c r="M9271" s="6">
        <f>INT((ROW()-2)/39)+1</f>
        <v/>
      </c>
      <c r="N9271" s="6">
        <f>MOD(ROW()-2,39)+2</f>
        <v/>
      </c>
      <c r="O9271" s="42">
        <f>IF(AND($B9271&lt;&gt;"",$C9271&lt;&gt;"",$B9271&lt;=$C9271),INDEX(Szabalyok!$C:$C,$N9271),"")</f>
        <v/>
      </c>
      <c r="P9271">
        <f>IF(D9271="",P9270,P9270+1)</f>
        <v/>
      </c>
    </row>
    <row r="9272">
      <c r="A9272">
        <f>IF(P9272=P9271,0,P9272)</f>
        <v/>
      </c>
      <c r="B9272" s="41">
        <f>IF($M9272&gt;300,"",IF(OR(INDEX(Bemenet!$E$2:$E$301,$M9272)="",INDEX(Bemenet!$F$2:$F$301,$M9272)=""),"",MAX(INDEX(Bemenet!$E$2:$E$301,$M9272),INDEX(Szabalyok!$A:$A,$N9272))))</f>
        <v/>
      </c>
      <c r="C9272" s="41">
        <f>IF($B9272="","",MIN(INDEX(Bemenet!$F$2:$F$301,$M9272),INDEX(Szabalyok!$B:$B,$N9272)))</f>
        <v/>
      </c>
      <c r="D9272" s="5">
        <f>IF(AND($B9272&lt;&gt;"",$C9272&lt;&gt;"",$B9272&lt;=$C9272),INDEX(Bemenet!$G$2:$G$301,$M9272),"")</f>
        <v/>
      </c>
      <c r="E9272" s="6">
        <f>IF(AND($B9272&lt;&gt;"",$C9272&lt;&gt;"",$B9272&lt;=$C9272),INDEX(Bemenet!$D$2:$D$301,$M9272),"")</f>
        <v/>
      </c>
      <c r="F9272" s="5">
        <f>IF(AND($B9272&lt;&gt;"",$C9272&lt;&gt;"",$B9272&lt;=$C9272),$C9272-$B9272+1,"")</f>
        <v/>
      </c>
      <c r="G9272" s="5">
        <f>IF($F9272="","",$F9272*$D9272)</f>
        <v/>
      </c>
      <c r="H9272" s="42">
        <f>IF($G9272="","",$O9272)</f>
        <v/>
      </c>
      <c r="I9272" s="5">
        <f>IF($G9272="","",$G9272*IF($H9272="",$O9272,$H9272)/100)</f>
        <v/>
      </c>
      <c r="J9272" s="5">
        <f>IF(OR($L9272="",NOT(COUNTIFS($L$2:$L9272,$L9272)=1)),"",SUMIFS($G:$G,$L:$L,$L9272))</f>
        <v/>
      </c>
      <c r="K9272" s="5">
        <f>IF(OR($L9272="",NOT(COUNTIFS($L$2:$L9272,$L9272)=1)),"",SUMIFS($I:$I,$L:$L,$L9272))</f>
        <v/>
      </c>
      <c r="L9272" s="6">
        <f>IF($B9272="","",YEAR($B9272))</f>
        <v/>
      </c>
      <c r="M9272" s="6">
        <f>INT((ROW()-2)/39)+1</f>
        <v/>
      </c>
      <c r="N9272" s="6">
        <f>MOD(ROW()-2,39)+2</f>
        <v/>
      </c>
      <c r="O9272" s="42">
        <f>IF(AND($B9272&lt;&gt;"",$C9272&lt;&gt;"",$B9272&lt;=$C9272),INDEX(Szabalyok!$C:$C,$N9272),"")</f>
        <v/>
      </c>
      <c r="P9272">
        <f>IF(D9272="",P9271,P9271+1)</f>
        <v/>
      </c>
    </row>
    <row r="9273">
      <c r="A9273">
        <f>IF(P9273=P9272,0,P9273)</f>
        <v/>
      </c>
      <c r="B9273" s="41">
        <f>IF($M9273&gt;300,"",IF(OR(INDEX(Bemenet!$E$2:$E$301,$M9273)="",INDEX(Bemenet!$F$2:$F$301,$M9273)=""),"",MAX(INDEX(Bemenet!$E$2:$E$301,$M9273),INDEX(Szabalyok!$A:$A,$N9273))))</f>
        <v/>
      </c>
      <c r="C9273" s="41">
        <f>IF($B9273="","",MIN(INDEX(Bemenet!$F$2:$F$301,$M9273),INDEX(Szabalyok!$B:$B,$N9273)))</f>
        <v/>
      </c>
      <c r="D9273" s="5">
        <f>IF(AND($B9273&lt;&gt;"",$C9273&lt;&gt;"",$B9273&lt;=$C9273),INDEX(Bemenet!$G$2:$G$301,$M9273),"")</f>
        <v/>
      </c>
      <c r="E9273" s="6">
        <f>IF(AND($B9273&lt;&gt;"",$C9273&lt;&gt;"",$B9273&lt;=$C9273),INDEX(Bemenet!$D$2:$D$301,$M9273),"")</f>
        <v/>
      </c>
      <c r="F9273" s="5">
        <f>IF(AND($B9273&lt;&gt;"",$C9273&lt;&gt;"",$B9273&lt;=$C9273),$C9273-$B9273+1,"")</f>
        <v/>
      </c>
      <c r="G9273" s="5">
        <f>IF($F9273="","",$F9273*$D9273)</f>
        <v/>
      </c>
      <c r="H9273" s="42">
        <f>IF($G9273="","",$O9273)</f>
        <v/>
      </c>
      <c r="I9273" s="5">
        <f>IF($G9273="","",$G9273*IF($H9273="",$O9273,$H9273)/100)</f>
        <v/>
      </c>
      <c r="J9273" s="5">
        <f>IF(OR($L9273="",NOT(COUNTIFS($L$2:$L9273,$L9273)=1)),"",SUMIFS($G:$G,$L:$L,$L9273))</f>
        <v/>
      </c>
      <c r="K9273" s="5">
        <f>IF(OR($L9273="",NOT(COUNTIFS($L$2:$L9273,$L9273)=1)),"",SUMIFS($I:$I,$L:$L,$L9273))</f>
        <v/>
      </c>
      <c r="L9273" s="6">
        <f>IF($B9273="","",YEAR($B9273))</f>
        <v/>
      </c>
      <c r="M9273" s="6">
        <f>INT((ROW()-2)/39)+1</f>
        <v/>
      </c>
      <c r="N9273" s="6">
        <f>MOD(ROW()-2,39)+2</f>
        <v/>
      </c>
      <c r="O9273" s="42">
        <f>IF(AND($B9273&lt;&gt;"",$C9273&lt;&gt;"",$B9273&lt;=$C9273),INDEX(Szabalyok!$C:$C,$N9273),"")</f>
        <v/>
      </c>
      <c r="P9273">
        <f>IF(D9273="",P9272,P9272+1)</f>
        <v/>
      </c>
    </row>
    <row r="9274">
      <c r="A9274">
        <f>IF(P9274=P9273,0,P9274)</f>
        <v/>
      </c>
      <c r="B9274" s="41">
        <f>IF($M9274&gt;300,"",IF(OR(INDEX(Bemenet!$E$2:$E$301,$M9274)="",INDEX(Bemenet!$F$2:$F$301,$M9274)=""),"",MAX(INDEX(Bemenet!$E$2:$E$301,$M9274),INDEX(Szabalyok!$A:$A,$N9274))))</f>
        <v/>
      </c>
      <c r="C9274" s="41">
        <f>IF($B9274="","",MIN(INDEX(Bemenet!$F$2:$F$301,$M9274),INDEX(Szabalyok!$B:$B,$N9274)))</f>
        <v/>
      </c>
      <c r="D9274" s="5">
        <f>IF(AND($B9274&lt;&gt;"",$C9274&lt;&gt;"",$B9274&lt;=$C9274),INDEX(Bemenet!$G$2:$G$301,$M9274),"")</f>
        <v/>
      </c>
      <c r="E9274" s="6">
        <f>IF(AND($B9274&lt;&gt;"",$C9274&lt;&gt;"",$B9274&lt;=$C9274),INDEX(Bemenet!$D$2:$D$301,$M9274),"")</f>
        <v/>
      </c>
      <c r="F9274" s="5">
        <f>IF(AND($B9274&lt;&gt;"",$C9274&lt;&gt;"",$B9274&lt;=$C9274),$C9274-$B9274+1,"")</f>
        <v/>
      </c>
      <c r="G9274" s="5">
        <f>IF($F9274="","",$F9274*$D9274)</f>
        <v/>
      </c>
      <c r="H9274" s="42">
        <f>IF($G9274="","",$O9274)</f>
        <v/>
      </c>
      <c r="I9274" s="5">
        <f>IF($G9274="","",$G9274*IF($H9274="",$O9274,$H9274)/100)</f>
        <v/>
      </c>
      <c r="J9274" s="5">
        <f>IF(OR($L9274="",NOT(COUNTIFS($L$2:$L9274,$L9274)=1)),"",SUMIFS($G:$G,$L:$L,$L9274))</f>
        <v/>
      </c>
      <c r="K9274" s="5">
        <f>IF(OR($L9274="",NOT(COUNTIFS($L$2:$L9274,$L9274)=1)),"",SUMIFS($I:$I,$L:$L,$L9274))</f>
        <v/>
      </c>
      <c r="L9274" s="6">
        <f>IF($B9274="","",YEAR($B9274))</f>
        <v/>
      </c>
      <c r="M9274" s="6">
        <f>INT((ROW()-2)/39)+1</f>
        <v/>
      </c>
      <c r="N9274" s="6">
        <f>MOD(ROW()-2,39)+2</f>
        <v/>
      </c>
      <c r="O9274" s="42">
        <f>IF(AND($B9274&lt;&gt;"",$C9274&lt;&gt;"",$B9274&lt;=$C9274),INDEX(Szabalyok!$C:$C,$N9274),"")</f>
        <v/>
      </c>
      <c r="P9274">
        <f>IF(D9274="",P9273,P9273+1)</f>
        <v/>
      </c>
    </row>
    <row r="9275">
      <c r="A9275">
        <f>IF(P9275=P9274,0,P9275)</f>
        <v/>
      </c>
      <c r="B9275" s="41">
        <f>IF($M9275&gt;300,"",IF(OR(INDEX(Bemenet!$E$2:$E$301,$M9275)="",INDEX(Bemenet!$F$2:$F$301,$M9275)=""),"",MAX(INDEX(Bemenet!$E$2:$E$301,$M9275),INDEX(Szabalyok!$A:$A,$N9275))))</f>
        <v/>
      </c>
      <c r="C9275" s="41">
        <f>IF($B9275="","",MIN(INDEX(Bemenet!$F$2:$F$301,$M9275),INDEX(Szabalyok!$B:$B,$N9275)))</f>
        <v/>
      </c>
      <c r="D9275" s="5">
        <f>IF(AND($B9275&lt;&gt;"",$C9275&lt;&gt;"",$B9275&lt;=$C9275),INDEX(Bemenet!$G$2:$G$301,$M9275),"")</f>
        <v/>
      </c>
      <c r="E9275" s="6">
        <f>IF(AND($B9275&lt;&gt;"",$C9275&lt;&gt;"",$B9275&lt;=$C9275),INDEX(Bemenet!$D$2:$D$301,$M9275),"")</f>
        <v/>
      </c>
      <c r="F9275" s="5">
        <f>IF(AND($B9275&lt;&gt;"",$C9275&lt;&gt;"",$B9275&lt;=$C9275),$C9275-$B9275+1,"")</f>
        <v/>
      </c>
      <c r="G9275" s="5">
        <f>IF($F9275="","",$F9275*$D9275)</f>
        <v/>
      </c>
      <c r="H9275" s="42">
        <f>IF($G9275="","",$O9275)</f>
        <v/>
      </c>
      <c r="I9275" s="5">
        <f>IF($G9275="","",$G9275*IF($H9275="",$O9275,$H9275)/100)</f>
        <v/>
      </c>
      <c r="J9275" s="5">
        <f>IF(OR($L9275="",NOT(COUNTIFS($L$2:$L9275,$L9275)=1)),"",SUMIFS($G:$G,$L:$L,$L9275))</f>
        <v/>
      </c>
      <c r="K9275" s="5">
        <f>IF(OR($L9275="",NOT(COUNTIFS($L$2:$L9275,$L9275)=1)),"",SUMIFS($I:$I,$L:$L,$L9275))</f>
        <v/>
      </c>
      <c r="L9275" s="6">
        <f>IF($B9275="","",YEAR($B9275))</f>
        <v/>
      </c>
      <c r="M9275" s="6">
        <f>INT((ROW()-2)/39)+1</f>
        <v/>
      </c>
      <c r="N9275" s="6">
        <f>MOD(ROW()-2,39)+2</f>
        <v/>
      </c>
      <c r="O9275" s="42">
        <f>IF(AND($B9275&lt;&gt;"",$C9275&lt;&gt;"",$B9275&lt;=$C9275),INDEX(Szabalyok!$C:$C,$N9275),"")</f>
        <v/>
      </c>
      <c r="P9275">
        <f>IF(D9275="",P9274,P9274+1)</f>
        <v/>
      </c>
    </row>
    <row r="9276">
      <c r="A9276">
        <f>IF(P9276=P9275,0,P9276)</f>
        <v/>
      </c>
      <c r="B9276" s="41">
        <f>IF($M9276&gt;300,"",IF(OR(INDEX(Bemenet!$E$2:$E$301,$M9276)="",INDEX(Bemenet!$F$2:$F$301,$M9276)=""),"",MAX(INDEX(Bemenet!$E$2:$E$301,$M9276),INDEX(Szabalyok!$A:$A,$N9276))))</f>
        <v/>
      </c>
      <c r="C9276" s="41">
        <f>IF($B9276="","",MIN(INDEX(Bemenet!$F$2:$F$301,$M9276),INDEX(Szabalyok!$B:$B,$N9276)))</f>
        <v/>
      </c>
      <c r="D9276" s="5">
        <f>IF(AND($B9276&lt;&gt;"",$C9276&lt;&gt;"",$B9276&lt;=$C9276),INDEX(Bemenet!$G$2:$G$301,$M9276),"")</f>
        <v/>
      </c>
      <c r="E9276" s="6">
        <f>IF(AND($B9276&lt;&gt;"",$C9276&lt;&gt;"",$B9276&lt;=$C9276),INDEX(Bemenet!$D$2:$D$301,$M9276),"")</f>
        <v/>
      </c>
      <c r="F9276" s="5">
        <f>IF(AND($B9276&lt;&gt;"",$C9276&lt;&gt;"",$B9276&lt;=$C9276),$C9276-$B9276+1,"")</f>
        <v/>
      </c>
      <c r="G9276" s="5">
        <f>IF($F9276="","",$F9276*$D9276)</f>
        <v/>
      </c>
      <c r="H9276" s="42">
        <f>IF($G9276="","",$O9276)</f>
        <v/>
      </c>
      <c r="I9276" s="5">
        <f>IF($G9276="","",$G9276*IF($H9276="",$O9276,$H9276)/100)</f>
        <v/>
      </c>
      <c r="J9276" s="5">
        <f>IF(OR($L9276="",NOT(COUNTIFS($L$2:$L9276,$L9276)=1)),"",SUMIFS($G:$G,$L:$L,$L9276))</f>
        <v/>
      </c>
      <c r="K9276" s="5">
        <f>IF(OR($L9276="",NOT(COUNTIFS($L$2:$L9276,$L9276)=1)),"",SUMIFS($I:$I,$L:$L,$L9276))</f>
        <v/>
      </c>
      <c r="L9276" s="6">
        <f>IF($B9276="","",YEAR($B9276))</f>
        <v/>
      </c>
      <c r="M9276" s="6">
        <f>INT((ROW()-2)/39)+1</f>
        <v/>
      </c>
      <c r="N9276" s="6">
        <f>MOD(ROW()-2,39)+2</f>
        <v/>
      </c>
      <c r="O9276" s="42">
        <f>IF(AND($B9276&lt;&gt;"",$C9276&lt;&gt;"",$B9276&lt;=$C9276),INDEX(Szabalyok!$C:$C,$N9276),"")</f>
        <v/>
      </c>
      <c r="P9276">
        <f>IF(D9276="",P9275,P9275+1)</f>
        <v/>
      </c>
    </row>
    <row r="9277">
      <c r="A9277">
        <f>IF(P9277=P9276,0,P9277)</f>
        <v/>
      </c>
      <c r="B9277" s="41">
        <f>IF($M9277&gt;300,"",IF(OR(INDEX(Bemenet!$E$2:$E$301,$M9277)="",INDEX(Bemenet!$F$2:$F$301,$M9277)=""),"",MAX(INDEX(Bemenet!$E$2:$E$301,$M9277),INDEX(Szabalyok!$A:$A,$N9277))))</f>
        <v/>
      </c>
      <c r="C9277" s="41">
        <f>IF($B9277="","",MIN(INDEX(Bemenet!$F$2:$F$301,$M9277),INDEX(Szabalyok!$B:$B,$N9277)))</f>
        <v/>
      </c>
      <c r="D9277" s="5">
        <f>IF(AND($B9277&lt;&gt;"",$C9277&lt;&gt;"",$B9277&lt;=$C9277),INDEX(Bemenet!$G$2:$G$301,$M9277),"")</f>
        <v/>
      </c>
      <c r="E9277" s="6">
        <f>IF(AND($B9277&lt;&gt;"",$C9277&lt;&gt;"",$B9277&lt;=$C9277),INDEX(Bemenet!$D$2:$D$301,$M9277),"")</f>
        <v/>
      </c>
      <c r="F9277" s="5">
        <f>IF(AND($B9277&lt;&gt;"",$C9277&lt;&gt;"",$B9277&lt;=$C9277),$C9277-$B9277+1,"")</f>
        <v/>
      </c>
      <c r="G9277" s="5">
        <f>IF($F9277="","",$F9277*$D9277)</f>
        <v/>
      </c>
      <c r="H9277" s="42">
        <f>IF($G9277="","",$O9277)</f>
        <v/>
      </c>
      <c r="I9277" s="5">
        <f>IF($G9277="","",$G9277*IF($H9277="",$O9277,$H9277)/100)</f>
        <v/>
      </c>
      <c r="J9277" s="5">
        <f>IF(OR($L9277="",NOT(COUNTIFS($L$2:$L9277,$L9277)=1)),"",SUMIFS($G:$G,$L:$L,$L9277))</f>
        <v/>
      </c>
      <c r="K9277" s="5">
        <f>IF(OR($L9277="",NOT(COUNTIFS($L$2:$L9277,$L9277)=1)),"",SUMIFS($I:$I,$L:$L,$L9277))</f>
        <v/>
      </c>
      <c r="L9277" s="6">
        <f>IF($B9277="","",YEAR($B9277))</f>
        <v/>
      </c>
      <c r="M9277" s="6">
        <f>INT((ROW()-2)/39)+1</f>
        <v/>
      </c>
      <c r="N9277" s="6">
        <f>MOD(ROW()-2,39)+2</f>
        <v/>
      </c>
      <c r="O9277" s="42">
        <f>IF(AND($B9277&lt;&gt;"",$C9277&lt;&gt;"",$B9277&lt;=$C9277),INDEX(Szabalyok!$C:$C,$N9277),"")</f>
        <v/>
      </c>
      <c r="P9277">
        <f>IF(D9277="",P9276,P9276+1)</f>
        <v/>
      </c>
    </row>
    <row r="9278">
      <c r="A9278">
        <f>IF(P9278=P9277,0,P9278)</f>
        <v/>
      </c>
      <c r="B9278" s="41">
        <f>IF($M9278&gt;300,"",IF(OR(INDEX(Bemenet!$E$2:$E$301,$M9278)="",INDEX(Bemenet!$F$2:$F$301,$M9278)=""),"",MAX(INDEX(Bemenet!$E$2:$E$301,$M9278),INDEX(Szabalyok!$A:$A,$N9278))))</f>
        <v/>
      </c>
      <c r="C9278" s="41">
        <f>IF($B9278="","",MIN(INDEX(Bemenet!$F$2:$F$301,$M9278),INDEX(Szabalyok!$B:$B,$N9278)))</f>
        <v/>
      </c>
      <c r="D9278" s="5">
        <f>IF(AND($B9278&lt;&gt;"",$C9278&lt;&gt;"",$B9278&lt;=$C9278),INDEX(Bemenet!$G$2:$G$301,$M9278),"")</f>
        <v/>
      </c>
      <c r="E9278" s="6">
        <f>IF(AND($B9278&lt;&gt;"",$C9278&lt;&gt;"",$B9278&lt;=$C9278),INDEX(Bemenet!$D$2:$D$301,$M9278),"")</f>
        <v/>
      </c>
      <c r="F9278" s="5">
        <f>IF(AND($B9278&lt;&gt;"",$C9278&lt;&gt;"",$B9278&lt;=$C9278),$C9278-$B9278+1,"")</f>
        <v/>
      </c>
      <c r="G9278" s="5">
        <f>IF($F9278="","",$F9278*$D9278)</f>
        <v/>
      </c>
      <c r="H9278" s="42">
        <f>IF($G9278="","",$O9278)</f>
        <v/>
      </c>
      <c r="I9278" s="5">
        <f>IF($G9278="","",$G9278*IF($H9278="",$O9278,$H9278)/100)</f>
        <v/>
      </c>
      <c r="J9278" s="5">
        <f>IF(OR($L9278="",NOT(COUNTIFS($L$2:$L9278,$L9278)=1)),"",SUMIFS($G:$G,$L:$L,$L9278))</f>
        <v/>
      </c>
      <c r="K9278" s="5">
        <f>IF(OR($L9278="",NOT(COUNTIFS($L$2:$L9278,$L9278)=1)),"",SUMIFS($I:$I,$L:$L,$L9278))</f>
        <v/>
      </c>
      <c r="L9278" s="6">
        <f>IF($B9278="","",YEAR($B9278))</f>
        <v/>
      </c>
      <c r="M9278" s="6">
        <f>INT((ROW()-2)/39)+1</f>
        <v/>
      </c>
      <c r="N9278" s="6">
        <f>MOD(ROW()-2,39)+2</f>
        <v/>
      </c>
      <c r="O9278" s="42">
        <f>IF(AND($B9278&lt;&gt;"",$C9278&lt;&gt;"",$B9278&lt;=$C9278),INDEX(Szabalyok!$C:$C,$N9278),"")</f>
        <v/>
      </c>
      <c r="P9278">
        <f>IF(D9278="",P9277,P9277+1)</f>
        <v/>
      </c>
    </row>
    <row r="9279">
      <c r="A9279">
        <f>IF(P9279=P9278,0,P9279)</f>
        <v/>
      </c>
      <c r="B9279" s="41">
        <f>IF($M9279&gt;300,"",IF(OR(INDEX(Bemenet!$E$2:$E$301,$M9279)="",INDEX(Bemenet!$F$2:$F$301,$M9279)=""),"",MAX(INDEX(Bemenet!$E$2:$E$301,$M9279),INDEX(Szabalyok!$A:$A,$N9279))))</f>
        <v/>
      </c>
      <c r="C9279" s="41">
        <f>IF($B9279="","",MIN(INDEX(Bemenet!$F$2:$F$301,$M9279),INDEX(Szabalyok!$B:$B,$N9279)))</f>
        <v/>
      </c>
      <c r="D9279" s="5">
        <f>IF(AND($B9279&lt;&gt;"",$C9279&lt;&gt;"",$B9279&lt;=$C9279),INDEX(Bemenet!$G$2:$G$301,$M9279),"")</f>
        <v/>
      </c>
      <c r="E9279" s="6">
        <f>IF(AND($B9279&lt;&gt;"",$C9279&lt;&gt;"",$B9279&lt;=$C9279),INDEX(Bemenet!$D$2:$D$301,$M9279),"")</f>
        <v/>
      </c>
      <c r="F9279" s="5">
        <f>IF(AND($B9279&lt;&gt;"",$C9279&lt;&gt;"",$B9279&lt;=$C9279),$C9279-$B9279+1,"")</f>
        <v/>
      </c>
      <c r="G9279" s="5">
        <f>IF($F9279="","",$F9279*$D9279)</f>
        <v/>
      </c>
      <c r="H9279" s="42">
        <f>IF($G9279="","",$O9279)</f>
        <v/>
      </c>
      <c r="I9279" s="5">
        <f>IF($G9279="","",$G9279*IF($H9279="",$O9279,$H9279)/100)</f>
        <v/>
      </c>
      <c r="J9279" s="5">
        <f>IF(OR($L9279="",NOT(COUNTIFS($L$2:$L9279,$L9279)=1)),"",SUMIFS($G:$G,$L:$L,$L9279))</f>
        <v/>
      </c>
      <c r="K9279" s="5">
        <f>IF(OR($L9279="",NOT(COUNTIFS($L$2:$L9279,$L9279)=1)),"",SUMIFS($I:$I,$L:$L,$L9279))</f>
        <v/>
      </c>
      <c r="L9279" s="6">
        <f>IF($B9279="","",YEAR($B9279))</f>
        <v/>
      </c>
      <c r="M9279" s="6">
        <f>INT((ROW()-2)/39)+1</f>
        <v/>
      </c>
      <c r="N9279" s="6">
        <f>MOD(ROW()-2,39)+2</f>
        <v/>
      </c>
      <c r="O9279" s="42">
        <f>IF(AND($B9279&lt;&gt;"",$C9279&lt;&gt;"",$B9279&lt;=$C9279),INDEX(Szabalyok!$C:$C,$N9279),"")</f>
        <v/>
      </c>
      <c r="P9279">
        <f>IF(D9279="",P9278,P9278+1)</f>
        <v/>
      </c>
    </row>
    <row r="9280">
      <c r="A9280">
        <f>IF(P9280=P9279,0,P9280)</f>
        <v/>
      </c>
      <c r="B9280" s="41">
        <f>IF($M9280&gt;300,"",IF(OR(INDEX(Bemenet!$E$2:$E$301,$M9280)="",INDEX(Bemenet!$F$2:$F$301,$M9280)=""),"",MAX(INDEX(Bemenet!$E$2:$E$301,$M9280),INDEX(Szabalyok!$A:$A,$N9280))))</f>
        <v/>
      </c>
      <c r="C9280" s="41">
        <f>IF($B9280="","",MIN(INDEX(Bemenet!$F$2:$F$301,$M9280),INDEX(Szabalyok!$B:$B,$N9280)))</f>
        <v/>
      </c>
      <c r="D9280" s="5">
        <f>IF(AND($B9280&lt;&gt;"",$C9280&lt;&gt;"",$B9280&lt;=$C9280),INDEX(Bemenet!$G$2:$G$301,$M9280),"")</f>
        <v/>
      </c>
      <c r="E9280" s="6">
        <f>IF(AND($B9280&lt;&gt;"",$C9280&lt;&gt;"",$B9280&lt;=$C9280),INDEX(Bemenet!$D$2:$D$301,$M9280),"")</f>
        <v/>
      </c>
      <c r="F9280" s="5">
        <f>IF(AND($B9280&lt;&gt;"",$C9280&lt;&gt;"",$B9280&lt;=$C9280),$C9280-$B9280+1,"")</f>
        <v/>
      </c>
      <c r="G9280" s="5">
        <f>IF($F9280="","",$F9280*$D9280)</f>
        <v/>
      </c>
      <c r="H9280" s="42">
        <f>IF($G9280="","",$O9280)</f>
        <v/>
      </c>
      <c r="I9280" s="5">
        <f>IF($G9280="","",$G9280*IF($H9280="",$O9280,$H9280)/100)</f>
        <v/>
      </c>
      <c r="J9280" s="5">
        <f>IF(OR($L9280="",NOT(COUNTIFS($L$2:$L9280,$L9280)=1)),"",SUMIFS($G:$G,$L:$L,$L9280))</f>
        <v/>
      </c>
      <c r="K9280" s="5">
        <f>IF(OR($L9280="",NOT(COUNTIFS($L$2:$L9280,$L9280)=1)),"",SUMIFS($I:$I,$L:$L,$L9280))</f>
        <v/>
      </c>
      <c r="L9280" s="6">
        <f>IF($B9280="","",YEAR($B9280))</f>
        <v/>
      </c>
      <c r="M9280" s="6">
        <f>INT((ROW()-2)/39)+1</f>
        <v/>
      </c>
      <c r="N9280" s="6">
        <f>MOD(ROW()-2,39)+2</f>
        <v/>
      </c>
      <c r="O9280" s="42">
        <f>IF(AND($B9280&lt;&gt;"",$C9280&lt;&gt;"",$B9280&lt;=$C9280),INDEX(Szabalyok!$C:$C,$N9280),"")</f>
        <v/>
      </c>
      <c r="P9280">
        <f>IF(D9280="",P9279,P9279+1)</f>
        <v/>
      </c>
    </row>
    <row r="9281">
      <c r="A9281">
        <f>IF(P9281=P9280,0,P9281)</f>
        <v/>
      </c>
      <c r="B9281" s="41">
        <f>IF($M9281&gt;300,"",IF(OR(INDEX(Bemenet!$E$2:$E$301,$M9281)="",INDEX(Bemenet!$F$2:$F$301,$M9281)=""),"",MAX(INDEX(Bemenet!$E$2:$E$301,$M9281),INDEX(Szabalyok!$A:$A,$N9281))))</f>
        <v/>
      </c>
      <c r="C9281" s="41">
        <f>IF($B9281="","",MIN(INDEX(Bemenet!$F$2:$F$301,$M9281),INDEX(Szabalyok!$B:$B,$N9281)))</f>
        <v/>
      </c>
      <c r="D9281" s="5">
        <f>IF(AND($B9281&lt;&gt;"",$C9281&lt;&gt;"",$B9281&lt;=$C9281),INDEX(Bemenet!$G$2:$G$301,$M9281),"")</f>
        <v/>
      </c>
      <c r="E9281" s="6">
        <f>IF(AND($B9281&lt;&gt;"",$C9281&lt;&gt;"",$B9281&lt;=$C9281),INDEX(Bemenet!$D$2:$D$301,$M9281),"")</f>
        <v/>
      </c>
      <c r="F9281" s="5">
        <f>IF(AND($B9281&lt;&gt;"",$C9281&lt;&gt;"",$B9281&lt;=$C9281),$C9281-$B9281+1,"")</f>
        <v/>
      </c>
      <c r="G9281" s="5">
        <f>IF($F9281="","",$F9281*$D9281)</f>
        <v/>
      </c>
      <c r="H9281" s="42">
        <f>IF($G9281="","",$O9281)</f>
        <v/>
      </c>
      <c r="I9281" s="5">
        <f>IF($G9281="","",$G9281*IF($H9281="",$O9281,$H9281)/100)</f>
        <v/>
      </c>
      <c r="J9281" s="5">
        <f>IF(OR($L9281="",NOT(COUNTIFS($L$2:$L9281,$L9281)=1)),"",SUMIFS($G:$G,$L:$L,$L9281))</f>
        <v/>
      </c>
      <c r="K9281" s="5">
        <f>IF(OR($L9281="",NOT(COUNTIFS($L$2:$L9281,$L9281)=1)),"",SUMIFS($I:$I,$L:$L,$L9281))</f>
        <v/>
      </c>
      <c r="L9281" s="6">
        <f>IF($B9281="","",YEAR($B9281))</f>
        <v/>
      </c>
      <c r="M9281" s="6">
        <f>INT((ROW()-2)/39)+1</f>
        <v/>
      </c>
      <c r="N9281" s="6">
        <f>MOD(ROW()-2,39)+2</f>
        <v/>
      </c>
      <c r="O9281" s="42">
        <f>IF(AND($B9281&lt;&gt;"",$C9281&lt;&gt;"",$B9281&lt;=$C9281),INDEX(Szabalyok!$C:$C,$N9281),"")</f>
        <v/>
      </c>
      <c r="P9281">
        <f>IF(D9281="",P9280,P9280+1)</f>
        <v/>
      </c>
    </row>
    <row r="9282">
      <c r="A9282">
        <f>IF(P9282=P9281,0,P9282)</f>
        <v/>
      </c>
      <c r="B9282" s="41">
        <f>IF($M9282&gt;300,"",IF(OR(INDEX(Bemenet!$E$2:$E$301,$M9282)="",INDEX(Bemenet!$F$2:$F$301,$M9282)=""),"",MAX(INDEX(Bemenet!$E$2:$E$301,$M9282),INDEX(Szabalyok!$A:$A,$N9282))))</f>
        <v/>
      </c>
      <c r="C9282" s="41">
        <f>IF($B9282="","",MIN(INDEX(Bemenet!$F$2:$F$301,$M9282),INDEX(Szabalyok!$B:$B,$N9282)))</f>
        <v/>
      </c>
      <c r="D9282" s="5">
        <f>IF(AND($B9282&lt;&gt;"",$C9282&lt;&gt;"",$B9282&lt;=$C9282),INDEX(Bemenet!$G$2:$G$301,$M9282),"")</f>
        <v/>
      </c>
      <c r="E9282" s="6">
        <f>IF(AND($B9282&lt;&gt;"",$C9282&lt;&gt;"",$B9282&lt;=$C9282),INDEX(Bemenet!$D$2:$D$301,$M9282),"")</f>
        <v/>
      </c>
      <c r="F9282" s="5">
        <f>IF(AND($B9282&lt;&gt;"",$C9282&lt;&gt;"",$B9282&lt;=$C9282),$C9282-$B9282+1,"")</f>
        <v/>
      </c>
      <c r="G9282" s="5">
        <f>IF($F9282="","",$F9282*$D9282)</f>
        <v/>
      </c>
      <c r="H9282" s="42">
        <f>IF($G9282="","",$O9282)</f>
        <v/>
      </c>
      <c r="I9282" s="5">
        <f>IF($G9282="","",$G9282*IF($H9282="",$O9282,$H9282)/100)</f>
        <v/>
      </c>
      <c r="J9282" s="5">
        <f>IF(OR($L9282="",NOT(COUNTIFS($L$2:$L9282,$L9282)=1)),"",SUMIFS($G:$G,$L:$L,$L9282))</f>
        <v/>
      </c>
      <c r="K9282" s="5">
        <f>IF(OR($L9282="",NOT(COUNTIFS($L$2:$L9282,$L9282)=1)),"",SUMIFS($I:$I,$L:$L,$L9282))</f>
        <v/>
      </c>
      <c r="L9282" s="6">
        <f>IF($B9282="","",YEAR($B9282))</f>
        <v/>
      </c>
      <c r="M9282" s="6">
        <f>INT((ROW()-2)/39)+1</f>
        <v/>
      </c>
      <c r="N9282" s="6">
        <f>MOD(ROW()-2,39)+2</f>
        <v/>
      </c>
      <c r="O9282" s="42">
        <f>IF(AND($B9282&lt;&gt;"",$C9282&lt;&gt;"",$B9282&lt;=$C9282),INDEX(Szabalyok!$C:$C,$N9282),"")</f>
        <v/>
      </c>
      <c r="P9282">
        <f>IF(D9282="",P9281,P9281+1)</f>
        <v/>
      </c>
    </row>
    <row r="9283">
      <c r="A9283">
        <f>IF(P9283=P9282,0,P9283)</f>
        <v/>
      </c>
      <c r="B9283" s="41">
        <f>IF($M9283&gt;300,"",IF(OR(INDEX(Bemenet!$E$2:$E$301,$M9283)="",INDEX(Bemenet!$F$2:$F$301,$M9283)=""),"",MAX(INDEX(Bemenet!$E$2:$E$301,$M9283),INDEX(Szabalyok!$A:$A,$N9283))))</f>
        <v/>
      </c>
      <c r="C9283" s="41">
        <f>IF($B9283="","",MIN(INDEX(Bemenet!$F$2:$F$301,$M9283),INDEX(Szabalyok!$B:$B,$N9283)))</f>
        <v/>
      </c>
      <c r="D9283" s="5">
        <f>IF(AND($B9283&lt;&gt;"",$C9283&lt;&gt;"",$B9283&lt;=$C9283),INDEX(Bemenet!$G$2:$G$301,$M9283),"")</f>
        <v/>
      </c>
      <c r="E9283" s="6">
        <f>IF(AND($B9283&lt;&gt;"",$C9283&lt;&gt;"",$B9283&lt;=$C9283),INDEX(Bemenet!$D$2:$D$301,$M9283),"")</f>
        <v/>
      </c>
      <c r="F9283" s="5">
        <f>IF(AND($B9283&lt;&gt;"",$C9283&lt;&gt;"",$B9283&lt;=$C9283),$C9283-$B9283+1,"")</f>
        <v/>
      </c>
      <c r="G9283" s="5">
        <f>IF($F9283="","",$F9283*$D9283)</f>
        <v/>
      </c>
      <c r="H9283" s="42">
        <f>IF($G9283="","",$O9283)</f>
        <v/>
      </c>
      <c r="I9283" s="5">
        <f>IF($G9283="","",$G9283*IF($H9283="",$O9283,$H9283)/100)</f>
        <v/>
      </c>
      <c r="J9283" s="5">
        <f>IF(OR($L9283="",NOT(COUNTIFS($L$2:$L9283,$L9283)=1)),"",SUMIFS($G:$G,$L:$L,$L9283))</f>
        <v/>
      </c>
      <c r="K9283" s="5">
        <f>IF(OR($L9283="",NOT(COUNTIFS($L$2:$L9283,$L9283)=1)),"",SUMIFS($I:$I,$L:$L,$L9283))</f>
        <v/>
      </c>
      <c r="L9283" s="6">
        <f>IF($B9283="","",YEAR($B9283))</f>
        <v/>
      </c>
      <c r="M9283" s="6">
        <f>INT((ROW()-2)/39)+1</f>
        <v/>
      </c>
      <c r="N9283" s="6">
        <f>MOD(ROW()-2,39)+2</f>
        <v/>
      </c>
      <c r="O9283" s="42">
        <f>IF(AND($B9283&lt;&gt;"",$C9283&lt;&gt;"",$B9283&lt;=$C9283),INDEX(Szabalyok!$C:$C,$N9283),"")</f>
        <v/>
      </c>
      <c r="P9283">
        <f>IF(D9283="",P9282,P9282+1)</f>
        <v/>
      </c>
    </row>
    <row r="9284">
      <c r="A9284">
        <f>IF(P9284=P9283,0,P9284)</f>
        <v/>
      </c>
      <c r="B9284" s="41">
        <f>IF($M9284&gt;300,"",IF(OR(INDEX(Bemenet!$E$2:$E$301,$M9284)="",INDEX(Bemenet!$F$2:$F$301,$M9284)=""),"",MAX(INDEX(Bemenet!$E$2:$E$301,$M9284),INDEX(Szabalyok!$A:$A,$N9284))))</f>
        <v/>
      </c>
      <c r="C9284" s="41">
        <f>IF($B9284="","",MIN(INDEX(Bemenet!$F$2:$F$301,$M9284),INDEX(Szabalyok!$B:$B,$N9284)))</f>
        <v/>
      </c>
      <c r="D9284" s="5">
        <f>IF(AND($B9284&lt;&gt;"",$C9284&lt;&gt;"",$B9284&lt;=$C9284),INDEX(Bemenet!$G$2:$G$301,$M9284),"")</f>
        <v/>
      </c>
      <c r="E9284" s="6">
        <f>IF(AND($B9284&lt;&gt;"",$C9284&lt;&gt;"",$B9284&lt;=$C9284),INDEX(Bemenet!$D$2:$D$301,$M9284),"")</f>
        <v/>
      </c>
      <c r="F9284" s="5">
        <f>IF(AND($B9284&lt;&gt;"",$C9284&lt;&gt;"",$B9284&lt;=$C9284),$C9284-$B9284+1,"")</f>
        <v/>
      </c>
      <c r="G9284" s="5">
        <f>IF($F9284="","",$F9284*$D9284)</f>
        <v/>
      </c>
      <c r="H9284" s="42">
        <f>IF($G9284="","",$O9284)</f>
        <v/>
      </c>
      <c r="I9284" s="5">
        <f>IF($G9284="","",$G9284*IF($H9284="",$O9284,$H9284)/100)</f>
        <v/>
      </c>
      <c r="J9284" s="5">
        <f>IF(OR($L9284="",NOT(COUNTIFS($L$2:$L9284,$L9284)=1)),"",SUMIFS($G:$G,$L:$L,$L9284))</f>
        <v/>
      </c>
      <c r="K9284" s="5">
        <f>IF(OR($L9284="",NOT(COUNTIFS($L$2:$L9284,$L9284)=1)),"",SUMIFS($I:$I,$L:$L,$L9284))</f>
        <v/>
      </c>
      <c r="L9284" s="6">
        <f>IF($B9284="","",YEAR($B9284))</f>
        <v/>
      </c>
      <c r="M9284" s="6">
        <f>INT((ROW()-2)/39)+1</f>
        <v/>
      </c>
      <c r="N9284" s="6">
        <f>MOD(ROW()-2,39)+2</f>
        <v/>
      </c>
      <c r="O9284" s="42">
        <f>IF(AND($B9284&lt;&gt;"",$C9284&lt;&gt;"",$B9284&lt;=$C9284),INDEX(Szabalyok!$C:$C,$N9284),"")</f>
        <v/>
      </c>
      <c r="P9284">
        <f>IF(D9284="",P9283,P9283+1)</f>
        <v/>
      </c>
    </row>
    <row r="9285">
      <c r="A9285">
        <f>IF(P9285=P9284,0,P9285)</f>
        <v/>
      </c>
      <c r="B9285" s="41">
        <f>IF($M9285&gt;300,"",IF(OR(INDEX(Bemenet!$E$2:$E$301,$M9285)="",INDEX(Bemenet!$F$2:$F$301,$M9285)=""),"",MAX(INDEX(Bemenet!$E$2:$E$301,$M9285),INDEX(Szabalyok!$A:$A,$N9285))))</f>
        <v/>
      </c>
      <c r="C9285" s="41">
        <f>IF($B9285="","",MIN(INDEX(Bemenet!$F$2:$F$301,$M9285),INDEX(Szabalyok!$B:$B,$N9285)))</f>
        <v/>
      </c>
      <c r="D9285" s="5">
        <f>IF(AND($B9285&lt;&gt;"",$C9285&lt;&gt;"",$B9285&lt;=$C9285),INDEX(Bemenet!$G$2:$G$301,$M9285),"")</f>
        <v/>
      </c>
      <c r="E9285" s="6">
        <f>IF(AND($B9285&lt;&gt;"",$C9285&lt;&gt;"",$B9285&lt;=$C9285),INDEX(Bemenet!$D$2:$D$301,$M9285),"")</f>
        <v/>
      </c>
      <c r="F9285" s="5">
        <f>IF(AND($B9285&lt;&gt;"",$C9285&lt;&gt;"",$B9285&lt;=$C9285),$C9285-$B9285+1,"")</f>
        <v/>
      </c>
      <c r="G9285" s="5">
        <f>IF($F9285="","",$F9285*$D9285)</f>
        <v/>
      </c>
      <c r="H9285" s="42">
        <f>IF($G9285="","",$O9285)</f>
        <v/>
      </c>
      <c r="I9285" s="5">
        <f>IF($G9285="","",$G9285*IF($H9285="",$O9285,$H9285)/100)</f>
        <v/>
      </c>
      <c r="J9285" s="5">
        <f>IF(OR($L9285="",NOT(COUNTIFS($L$2:$L9285,$L9285)=1)),"",SUMIFS($G:$G,$L:$L,$L9285))</f>
        <v/>
      </c>
      <c r="K9285" s="5">
        <f>IF(OR($L9285="",NOT(COUNTIFS($L$2:$L9285,$L9285)=1)),"",SUMIFS($I:$I,$L:$L,$L9285))</f>
        <v/>
      </c>
      <c r="L9285" s="6">
        <f>IF($B9285="","",YEAR($B9285))</f>
        <v/>
      </c>
      <c r="M9285" s="6">
        <f>INT((ROW()-2)/39)+1</f>
        <v/>
      </c>
      <c r="N9285" s="6">
        <f>MOD(ROW()-2,39)+2</f>
        <v/>
      </c>
      <c r="O9285" s="42">
        <f>IF(AND($B9285&lt;&gt;"",$C9285&lt;&gt;"",$B9285&lt;=$C9285),INDEX(Szabalyok!$C:$C,$N9285),"")</f>
        <v/>
      </c>
      <c r="P9285">
        <f>IF(D9285="",P9284,P9284+1)</f>
        <v/>
      </c>
    </row>
    <row r="9286">
      <c r="A9286">
        <f>IF(P9286=P9285,0,P9286)</f>
        <v/>
      </c>
      <c r="B9286" s="41">
        <f>IF($M9286&gt;300,"",IF(OR(INDEX(Bemenet!$E$2:$E$301,$M9286)="",INDEX(Bemenet!$F$2:$F$301,$M9286)=""),"",MAX(INDEX(Bemenet!$E$2:$E$301,$M9286),INDEX(Szabalyok!$A:$A,$N9286))))</f>
        <v/>
      </c>
      <c r="C9286" s="41">
        <f>IF($B9286="","",MIN(INDEX(Bemenet!$F$2:$F$301,$M9286),INDEX(Szabalyok!$B:$B,$N9286)))</f>
        <v/>
      </c>
      <c r="D9286" s="5">
        <f>IF(AND($B9286&lt;&gt;"",$C9286&lt;&gt;"",$B9286&lt;=$C9286),INDEX(Bemenet!$G$2:$G$301,$M9286),"")</f>
        <v/>
      </c>
      <c r="E9286" s="6">
        <f>IF(AND($B9286&lt;&gt;"",$C9286&lt;&gt;"",$B9286&lt;=$C9286),INDEX(Bemenet!$D$2:$D$301,$M9286),"")</f>
        <v/>
      </c>
      <c r="F9286" s="5">
        <f>IF(AND($B9286&lt;&gt;"",$C9286&lt;&gt;"",$B9286&lt;=$C9286),$C9286-$B9286+1,"")</f>
        <v/>
      </c>
      <c r="G9286" s="5">
        <f>IF($F9286="","",$F9286*$D9286)</f>
        <v/>
      </c>
      <c r="H9286" s="42">
        <f>IF($G9286="","",$O9286)</f>
        <v/>
      </c>
      <c r="I9286" s="5">
        <f>IF($G9286="","",$G9286*IF($H9286="",$O9286,$H9286)/100)</f>
        <v/>
      </c>
      <c r="J9286" s="5">
        <f>IF(OR($L9286="",NOT(COUNTIFS($L$2:$L9286,$L9286)=1)),"",SUMIFS($G:$G,$L:$L,$L9286))</f>
        <v/>
      </c>
      <c r="K9286" s="5">
        <f>IF(OR($L9286="",NOT(COUNTIFS($L$2:$L9286,$L9286)=1)),"",SUMIFS($I:$I,$L:$L,$L9286))</f>
        <v/>
      </c>
      <c r="L9286" s="6">
        <f>IF($B9286="","",YEAR($B9286))</f>
        <v/>
      </c>
      <c r="M9286" s="6">
        <f>INT((ROW()-2)/39)+1</f>
        <v/>
      </c>
      <c r="N9286" s="6">
        <f>MOD(ROW()-2,39)+2</f>
        <v/>
      </c>
      <c r="O9286" s="42">
        <f>IF(AND($B9286&lt;&gt;"",$C9286&lt;&gt;"",$B9286&lt;=$C9286),INDEX(Szabalyok!$C:$C,$N9286),"")</f>
        <v/>
      </c>
      <c r="P9286">
        <f>IF(D9286="",P9285,P9285+1)</f>
        <v/>
      </c>
    </row>
    <row r="9287">
      <c r="A9287">
        <f>IF(P9287=P9286,0,P9287)</f>
        <v/>
      </c>
      <c r="B9287" s="41">
        <f>IF($M9287&gt;300,"",IF(OR(INDEX(Bemenet!$E$2:$E$301,$M9287)="",INDEX(Bemenet!$F$2:$F$301,$M9287)=""),"",MAX(INDEX(Bemenet!$E$2:$E$301,$M9287),INDEX(Szabalyok!$A:$A,$N9287))))</f>
        <v/>
      </c>
      <c r="C9287" s="41">
        <f>IF($B9287="","",MIN(INDEX(Bemenet!$F$2:$F$301,$M9287),INDEX(Szabalyok!$B:$B,$N9287)))</f>
        <v/>
      </c>
      <c r="D9287" s="5">
        <f>IF(AND($B9287&lt;&gt;"",$C9287&lt;&gt;"",$B9287&lt;=$C9287),INDEX(Bemenet!$G$2:$G$301,$M9287),"")</f>
        <v/>
      </c>
      <c r="E9287" s="6">
        <f>IF(AND($B9287&lt;&gt;"",$C9287&lt;&gt;"",$B9287&lt;=$C9287),INDEX(Bemenet!$D$2:$D$301,$M9287),"")</f>
        <v/>
      </c>
      <c r="F9287" s="5">
        <f>IF(AND($B9287&lt;&gt;"",$C9287&lt;&gt;"",$B9287&lt;=$C9287),$C9287-$B9287+1,"")</f>
        <v/>
      </c>
      <c r="G9287" s="5">
        <f>IF($F9287="","",$F9287*$D9287)</f>
        <v/>
      </c>
      <c r="H9287" s="42">
        <f>IF($G9287="","",$O9287)</f>
        <v/>
      </c>
      <c r="I9287" s="5">
        <f>IF($G9287="","",$G9287*IF($H9287="",$O9287,$H9287)/100)</f>
        <v/>
      </c>
      <c r="J9287" s="5">
        <f>IF(OR($L9287="",NOT(COUNTIFS($L$2:$L9287,$L9287)=1)),"",SUMIFS($G:$G,$L:$L,$L9287))</f>
        <v/>
      </c>
      <c r="K9287" s="5">
        <f>IF(OR($L9287="",NOT(COUNTIFS($L$2:$L9287,$L9287)=1)),"",SUMIFS($I:$I,$L:$L,$L9287))</f>
        <v/>
      </c>
      <c r="L9287" s="6">
        <f>IF($B9287="","",YEAR($B9287))</f>
        <v/>
      </c>
      <c r="M9287" s="6">
        <f>INT((ROW()-2)/39)+1</f>
        <v/>
      </c>
      <c r="N9287" s="6">
        <f>MOD(ROW()-2,39)+2</f>
        <v/>
      </c>
      <c r="O9287" s="42">
        <f>IF(AND($B9287&lt;&gt;"",$C9287&lt;&gt;"",$B9287&lt;=$C9287),INDEX(Szabalyok!$C:$C,$N9287),"")</f>
        <v/>
      </c>
      <c r="P9287">
        <f>IF(D9287="",P9286,P9286+1)</f>
        <v/>
      </c>
    </row>
    <row r="9288">
      <c r="A9288">
        <f>IF(P9288=P9287,0,P9288)</f>
        <v/>
      </c>
      <c r="B9288" s="41">
        <f>IF($M9288&gt;300,"",IF(OR(INDEX(Bemenet!$E$2:$E$301,$M9288)="",INDEX(Bemenet!$F$2:$F$301,$M9288)=""),"",MAX(INDEX(Bemenet!$E$2:$E$301,$M9288),INDEX(Szabalyok!$A:$A,$N9288))))</f>
        <v/>
      </c>
      <c r="C9288" s="41">
        <f>IF($B9288="","",MIN(INDEX(Bemenet!$F$2:$F$301,$M9288),INDEX(Szabalyok!$B:$B,$N9288)))</f>
        <v/>
      </c>
      <c r="D9288" s="5">
        <f>IF(AND($B9288&lt;&gt;"",$C9288&lt;&gt;"",$B9288&lt;=$C9288),INDEX(Bemenet!$G$2:$G$301,$M9288),"")</f>
        <v/>
      </c>
      <c r="E9288" s="6">
        <f>IF(AND($B9288&lt;&gt;"",$C9288&lt;&gt;"",$B9288&lt;=$C9288),INDEX(Bemenet!$D$2:$D$301,$M9288),"")</f>
        <v/>
      </c>
      <c r="F9288" s="5">
        <f>IF(AND($B9288&lt;&gt;"",$C9288&lt;&gt;"",$B9288&lt;=$C9288),$C9288-$B9288+1,"")</f>
        <v/>
      </c>
      <c r="G9288" s="5">
        <f>IF($F9288="","",$F9288*$D9288)</f>
        <v/>
      </c>
      <c r="H9288" s="42">
        <f>IF($G9288="","",$O9288)</f>
        <v/>
      </c>
      <c r="I9288" s="5">
        <f>IF($G9288="","",$G9288*IF($H9288="",$O9288,$H9288)/100)</f>
        <v/>
      </c>
      <c r="J9288" s="5">
        <f>IF(OR($L9288="",NOT(COUNTIFS($L$2:$L9288,$L9288)=1)),"",SUMIFS($G:$G,$L:$L,$L9288))</f>
        <v/>
      </c>
      <c r="K9288" s="5">
        <f>IF(OR($L9288="",NOT(COUNTIFS($L$2:$L9288,$L9288)=1)),"",SUMIFS($I:$I,$L:$L,$L9288))</f>
        <v/>
      </c>
      <c r="L9288" s="6">
        <f>IF($B9288="","",YEAR($B9288))</f>
        <v/>
      </c>
      <c r="M9288" s="6">
        <f>INT((ROW()-2)/39)+1</f>
        <v/>
      </c>
      <c r="N9288" s="6">
        <f>MOD(ROW()-2,39)+2</f>
        <v/>
      </c>
      <c r="O9288" s="42">
        <f>IF(AND($B9288&lt;&gt;"",$C9288&lt;&gt;"",$B9288&lt;=$C9288),INDEX(Szabalyok!$C:$C,$N9288),"")</f>
        <v/>
      </c>
      <c r="P9288">
        <f>IF(D9288="",P9287,P9287+1)</f>
        <v/>
      </c>
    </row>
    <row r="9289">
      <c r="A9289">
        <f>IF(P9289=P9288,0,P9289)</f>
        <v/>
      </c>
      <c r="B9289" s="41">
        <f>IF($M9289&gt;300,"",IF(OR(INDEX(Bemenet!$E$2:$E$301,$M9289)="",INDEX(Bemenet!$F$2:$F$301,$M9289)=""),"",MAX(INDEX(Bemenet!$E$2:$E$301,$M9289),INDEX(Szabalyok!$A:$A,$N9289))))</f>
        <v/>
      </c>
      <c r="C9289" s="41">
        <f>IF($B9289="","",MIN(INDEX(Bemenet!$F$2:$F$301,$M9289),INDEX(Szabalyok!$B:$B,$N9289)))</f>
        <v/>
      </c>
      <c r="D9289" s="5">
        <f>IF(AND($B9289&lt;&gt;"",$C9289&lt;&gt;"",$B9289&lt;=$C9289),INDEX(Bemenet!$G$2:$G$301,$M9289),"")</f>
        <v/>
      </c>
      <c r="E9289" s="6">
        <f>IF(AND($B9289&lt;&gt;"",$C9289&lt;&gt;"",$B9289&lt;=$C9289),INDEX(Bemenet!$D$2:$D$301,$M9289),"")</f>
        <v/>
      </c>
      <c r="F9289" s="5">
        <f>IF(AND($B9289&lt;&gt;"",$C9289&lt;&gt;"",$B9289&lt;=$C9289),$C9289-$B9289+1,"")</f>
        <v/>
      </c>
      <c r="G9289" s="5">
        <f>IF($F9289="","",$F9289*$D9289)</f>
        <v/>
      </c>
      <c r="H9289" s="42">
        <f>IF($G9289="","",$O9289)</f>
        <v/>
      </c>
      <c r="I9289" s="5">
        <f>IF($G9289="","",$G9289*IF($H9289="",$O9289,$H9289)/100)</f>
        <v/>
      </c>
      <c r="J9289" s="5">
        <f>IF(OR($L9289="",NOT(COUNTIFS($L$2:$L9289,$L9289)=1)),"",SUMIFS($G:$G,$L:$L,$L9289))</f>
        <v/>
      </c>
      <c r="K9289" s="5">
        <f>IF(OR($L9289="",NOT(COUNTIFS($L$2:$L9289,$L9289)=1)),"",SUMIFS($I:$I,$L:$L,$L9289))</f>
        <v/>
      </c>
      <c r="L9289" s="6">
        <f>IF($B9289="","",YEAR($B9289))</f>
        <v/>
      </c>
      <c r="M9289" s="6">
        <f>INT((ROW()-2)/39)+1</f>
        <v/>
      </c>
      <c r="N9289" s="6">
        <f>MOD(ROW()-2,39)+2</f>
        <v/>
      </c>
      <c r="O9289" s="42">
        <f>IF(AND($B9289&lt;&gt;"",$C9289&lt;&gt;"",$B9289&lt;=$C9289),INDEX(Szabalyok!$C:$C,$N9289),"")</f>
        <v/>
      </c>
      <c r="P9289">
        <f>IF(D9289="",P9288,P9288+1)</f>
        <v/>
      </c>
    </row>
    <row r="9290">
      <c r="A9290">
        <f>IF(P9290=P9289,0,P9290)</f>
        <v/>
      </c>
      <c r="B9290" s="41">
        <f>IF($M9290&gt;300,"",IF(OR(INDEX(Bemenet!$E$2:$E$301,$M9290)="",INDEX(Bemenet!$F$2:$F$301,$M9290)=""),"",MAX(INDEX(Bemenet!$E$2:$E$301,$M9290),INDEX(Szabalyok!$A:$A,$N9290))))</f>
        <v/>
      </c>
      <c r="C9290" s="41">
        <f>IF($B9290="","",MIN(INDEX(Bemenet!$F$2:$F$301,$M9290),INDEX(Szabalyok!$B:$B,$N9290)))</f>
        <v/>
      </c>
      <c r="D9290" s="5">
        <f>IF(AND($B9290&lt;&gt;"",$C9290&lt;&gt;"",$B9290&lt;=$C9290),INDEX(Bemenet!$G$2:$G$301,$M9290),"")</f>
        <v/>
      </c>
      <c r="E9290" s="6">
        <f>IF(AND($B9290&lt;&gt;"",$C9290&lt;&gt;"",$B9290&lt;=$C9290),INDEX(Bemenet!$D$2:$D$301,$M9290),"")</f>
        <v/>
      </c>
      <c r="F9290" s="5">
        <f>IF(AND($B9290&lt;&gt;"",$C9290&lt;&gt;"",$B9290&lt;=$C9290),$C9290-$B9290+1,"")</f>
        <v/>
      </c>
      <c r="G9290" s="5">
        <f>IF($F9290="","",$F9290*$D9290)</f>
        <v/>
      </c>
      <c r="H9290" s="42">
        <f>IF($G9290="","",$O9290)</f>
        <v/>
      </c>
      <c r="I9290" s="5">
        <f>IF($G9290="","",$G9290*IF($H9290="",$O9290,$H9290)/100)</f>
        <v/>
      </c>
      <c r="J9290" s="5">
        <f>IF(OR($L9290="",NOT(COUNTIFS($L$2:$L9290,$L9290)=1)),"",SUMIFS($G:$G,$L:$L,$L9290))</f>
        <v/>
      </c>
      <c r="K9290" s="5">
        <f>IF(OR($L9290="",NOT(COUNTIFS($L$2:$L9290,$L9290)=1)),"",SUMIFS($I:$I,$L:$L,$L9290))</f>
        <v/>
      </c>
      <c r="L9290" s="6">
        <f>IF($B9290="","",YEAR($B9290))</f>
        <v/>
      </c>
      <c r="M9290" s="6">
        <f>INT((ROW()-2)/39)+1</f>
        <v/>
      </c>
      <c r="N9290" s="6">
        <f>MOD(ROW()-2,39)+2</f>
        <v/>
      </c>
      <c r="O9290" s="42">
        <f>IF(AND($B9290&lt;&gt;"",$C9290&lt;&gt;"",$B9290&lt;=$C9290),INDEX(Szabalyok!$C:$C,$N9290),"")</f>
        <v/>
      </c>
      <c r="P9290">
        <f>IF(D9290="",P9289,P9289+1)</f>
        <v/>
      </c>
    </row>
    <row r="9291">
      <c r="A9291">
        <f>IF(P9291=P9290,0,P9291)</f>
        <v/>
      </c>
      <c r="B9291" s="41">
        <f>IF($M9291&gt;300,"",IF(OR(INDEX(Bemenet!$E$2:$E$301,$M9291)="",INDEX(Bemenet!$F$2:$F$301,$M9291)=""),"",MAX(INDEX(Bemenet!$E$2:$E$301,$M9291),INDEX(Szabalyok!$A:$A,$N9291))))</f>
        <v/>
      </c>
      <c r="C9291" s="41">
        <f>IF($B9291="","",MIN(INDEX(Bemenet!$F$2:$F$301,$M9291),INDEX(Szabalyok!$B:$B,$N9291)))</f>
        <v/>
      </c>
      <c r="D9291" s="5">
        <f>IF(AND($B9291&lt;&gt;"",$C9291&lt;&gt;"",$B9291&lt;=$C9291),INDEX(Bemenet!$G$2:$G$301,$M9291),"")</f>
        <v/>
      </c>
      <c r="E9291" s="6">
        <f>IF(AND($B9291&lt;&gt;"",$C9291&lt;&gt;"",$B9291&lt;=$C9291),INDEX(Bemenet!$D$2:$D$301,$M9291),"")</f>
        <v/>
      </c>
      <c r="F9291" s="5">
        <f>IF(AND($B9291&lt;&gt;"",$C9291&lt;&gt;"",$B9291&lt;=$C9291),$C9291-$B9291+1,"")</f>
        <v/>
      </c>
      <c r="G9291" s="5">
        <f>IF($F9291="","",$F9291*$D9291)</f>
        <v/>
      </c>
      <c r="H9291" s="42">
        <f>IF($G9291="","",$O9291)</f>
        <v/>
      </c>
      <c r="I9291" s="5">
        <f>IF($G9291="","",$G9291*IF($H9291="",$O9291,$H9291)/100)</f>
        <v/>
      </c>
      <c r="J9291" s="5">
        <f>IF(OR($L9291="",NOT(COUNTIFS($L$2:$L9291,$L9291)=1)),"",SUMIFS($G:$G,$L:$L,$L9291))</f>
        <v/>
      </c>
      <c r="K9291" s="5">
        <f>IF(OR($L9291="",NOT(COUNTIFS($L$2:$L9291,$L9291)=1)),"",SUMIFS($I:$I,$L:$L,$L9291))</f>
        <v/>
      </c>
      <c r="L9291" s="6">
        <f>IF($B9291="","",YEAR($B9291))</f>
        <v/>
      </c>
      <c r="M9291" s="6">
        <f>INT((ROW()-2)/39)+1</f>
        <v/>
      </c>
      <c r="N9291" s="6">
        <f>MOD(ROW()-2,39)+2</f>
        <v/>
      </c>
      <c r="O9291" s="42">
        <f>IF(AND($B9291&lt;&gt;"",$C9291&lt;&gt;"",$B9291&lt;=$C9291),INDEX(Szabalyok!$C:$C,$N9291),"")</f>
        <v/>
      </c>
      <c r="P9291">
        <f>IF(D9291="",P9290,P9290+1)</f>
        <v/>
      </c>
    </row>
    <row r="9292">
      <c r="A9292">
        <f>IF(P9292=P9291,0,P9292)</f>
        <v/>
      </c>
      <c r="B9292" s="41">
        <f>IF($M9292&gt;300,"",IF(OR(INDEX(Bemenet!$E$2:$E$301,$M9292)="",INDEX(Bemenet!$F$2:$F$301,$M9292)=""),"",MAX(INDEX(Bemenet!$E$2:$E$301,$M9292),INDEX(Szabalyok!$A:$A,$N9292))))</f>
        <v/>
      </c>
      <c r="C9292" s="41">
        <f>IF($B9292="","",MIN(INDEX(Bemenet!$F$2:$F$301,$M9292),INDEX(Szabalyok!$B:$B,$N9292)))</f>
        <v/>
      </c>
      <c r="D9292" s="5">
        <f>IF(AND($B9292&lt;&gt;"",$C9292&lt;&gt;"",$B9292&lt;=$C9292),INDEX(Bemenet!$G$2:$G$301,$M9292),"")</f>
        <v/>
      </c>
      <c r="E9292" s="6">
        <f>IF(AND($B9292&lt;&gt;"",$C9292&lt;&gt;"",$B9292&lt;=$C9292),INDEX(Bemenet!$D$2:$D$301,$M9292),"")</f>
        <v/>
      </c>
      <c r="F9292" s="5">
        <f>IF(AND($B9292&lt;&gt;"",$C9292&lt;&gt;"",$B9292&lt;=$C9292),$C9292-$B9292+1,"")</f>
        <v/>
      </c>
      <c r="G9292" s="5">
        <f>IF($F9292="","",$F9292*$D9292)</f>
        <v/>
      </c>
      <c r="H9292" s="42">
        <f>IF($G9292="","",$O9292)</f>
        <v/>
      </c>
      <c r="I9292" s="5">
        <f>IF($G9292="","",$G9292*IF($H9292="",$O9292,$H9292)/100)</f>
        <v/>
      </c>
      <c r="J9292" s="5">
        <f>IF(OR($L9292="",NOT(COUNTIFS($L$2:$L9292,$L9292)=1)),"",SUMIFS($G:$G,$L:$L,$L9292))</f>
        <v/>
      </c>
      <c r="K9292" s="5">
        <f>IF(OR($L9292="",NOT(COUNTIFS($L$2:$L9292,$L9292)=1)),"",SUMIFS($I:$I,$L:$L,$L9292))</f>
        <v/>
      </c>
      <c r="L9292" s="6">
        <f>IF($B9292="","",YEAR($B9292))</f>
        <v/>
      </c>
      <c r="M9292" s="6">
        <f>INT((ROW()-2)/39)+1</f>
        <v/>
      </c>
      <c r="N9292" s="6">
        <f>MOD(ROW()-2,39)+2</f>
        <v/>
      </c>
      <c r="O9292" s="42">
        <f>IF(AND($B9292&lt;&gt;"",$C9292&lt;&gt;"",$B9292&lt;=$C9292),INDEX(Szabalyok!$C:$C,$N9292),"")</f>
        <v/>
      </c>
      <c r="P9292">
        <f>IF(D9292="",P9291,P9291+1)</f>
        <v/>
      </c>
    </row>
    <row r="9293">
      <c r="A9293">
        <f>IF(P9293=P9292,0,P9293)</f>
        <v/>
      </c>
      <c r="B9293" s="41">
        <f>IF($M9293&gt;300,"",IF(OR(INDEX(Bemenet!$E$2:$E$301,$M9293)="",INDEX(Bemenet!$F$2:$F$301,$M9293)=""),"",MAX(INDEX(Bemenet!$E$2:$E$301,$M9293),INDEX(Szabalyok!$A:$A,$N9293))))</f>
        <v/>
      </c>
      <c r="C9293" s="41">
        <f>IF($B9293="","",MIN(INDEX(Bemenet!$F$2:$F$301,$M9293),INDEX(Szabalyok!$B:$B,$N9293)))</f>
        <v/>
      </c>
      <c r="D9293" s="5">
        <f>IF(AND($B9293&lt;&gt;"",$C9293&lt;&gt;"",$B9293&lt;=$C9293),INDEX(Bemenet!$G$2:$G$301,$M9293),"")</f>
        <v/>
      </c>
      <c r="E9293" s="6">
        <f>IF(AND($B9293&lt;&gt;"",$C9293&lt;&gt;"",$B9293&lt;=$C9293),INDEX(Bemenet!$D$2:$D$301,$M9293),"")</f>
        <v/>
      </c>
      <c r="F9293" s="5">
        <f>IF(AND($B9293&lt;&gt;"",$C9293&lt;&gt;"",$B9293&lt;=$C9293),$C9293-$B9293+1,"")</f>
        <v/>
      </c>
      <c r="G9293" s="5">
        <f>IF($F9293="","",$F9293*$D9293)</f>
        <v/>
      </c>
      <c r="H9293" s="42">
        <f>IF($G9293="","",$O9293)</f>
        <v/>
      </c>
      <c r="I9293" s="5">
        <f>IF($G9293="","",$G9293*IF($H9293="",$O9293,$H9293)/100)</f>
        <v/>
      </c>
      <c r="J9293" s="5">
        <f>IF(OR($L9293="",NOT(COUNTIFS($L$2:$L9293,$L9293)=1)),"",SUMIFS($G:$G,$L:$L,$L9293))</f>
        <v/>
      </c>
      <c r="K9293" s="5">
        <f>IF(OR($L9293="",NOT(COUNTIFS($L$2:$L9293,$L9293)=1)),"",SUMIFS($I:$I,$L:$L,$L9293))</f>
        <v/>
      </c>
      <c r="L9293" s="6">
        <f>IF($B9293="","",YEAR($B9293))</f>
        <v/>
      </c>
      <c r="M9293" s="6">
        <f>INT((ROW()-2)/39)+1</f>
        <v/>
      </c>
      <c r="N9293" s="6">
        <f>MOD(ROW()-2,39)+2</f>
        <v/>
      </c>
      <c r="O9293" s="42">
        <f>IF(AND($B9293&lt;&gt;"",$C9293&lt;&gt;"",$B9293&lt;=$C9293),INDEX(Szabalyok!$C:$C,$N9293),"")</f>
        <v/>
      </c>
      <c r="P9293">
        <f>IF(D9293="",P9292,P9292+1)</f>
        <v/>
      </c>
    </row>
    <row r="9294">
      <c r="A9294">
        <f>IF(P9294=P9293,0,P9294)</f>
        <v/>
      </c>
      <c r="B9294" s="41">
        <f>IF($M9294&gt;300,"",IF(OR(INDEX(Bemenet!$E$2:$E$301,$M9294)="",INDEX(Bemenet!$F$2:$F$301,$M9294)=""),"",MAX(INDEX(Bemenet!$E$2:$E$301,$M9294),INDEX(Szabalyok!$A:$A,$N9294))))</f>
        <v/>
      </c>
      <c r="C9294" s="41">
        <f>IF($B9294="","",MIN(INDEX(Bemenet!$F$2:$F$301,$M9294),INDEX(Szabalyok!$B:$B,$N9294)))</f>
        <v/>
      </c>
      <c r="D9294" s="5">
        <f>IF(AND($B9294&lt;&gt;"",$C9294&lt;&gt;"",$B9294&lt;=$C9294),INDEX(Bemenet!$G$2:$G$301,$M9294),"")</f>
        <v/>
      </c>
      <c r="E9294" s="6">
        <f>IF(AND($B9294&lt;&gt;"",$C9294&lt;&gt;"",$B9294&lt;=$C9294),INDEX(Bemenet!$D$2:$D$301,$M9294),"")</f>
        <v/>
      </c>
      <c r="F9294" s="5">
        <f>IF(AND($B9294&lt;&gt;"",$C9294&lt;&gt;"",$B9294&lt;=$C9294),$C9294-$B9294+1,"")</f>
        <v/>
      </c>
      <c r="G9294" s="5">
        <f>IF($F9294="","",$F9294*$D9294)</f>
        <v/>
      </c>
      <c r="H9294" s="42">
        <f>IF($G9294="","",$O9294)</f>
        <v/>
      </c>
      <c r="I9294" s="5">
        <f>IF($G9294="","",$G9294*IF($H9294="",$O9294,$H9294)/100)</f>
        <v/>
      </c>
      <c r="J9294" s="5">
        <f>IF(OR($L9294="",NOT(COUNTIFS($L$2:$L9294,$L9294)=1)),"",SUMIFS($G:$G,$L:$L,$L9294))</f>
        <v/>
      </c>
      <c r="K9294" s="5">
        <f>IF(OR($L9294="",NOT(COUNTIFS($L$2:$L9294,$L9294)=1)),"",SUMIFS($I:$I,$L:$L,$L9294))</f>
        <v/>
      </c>
      <c r="L9294" s="6">
        <f>IF($B9294="","",YEAR($B9294))</f>
        <v/>
      </c>
      <c r="M9294" s="6">
        <f>INT((ROW()-2)/39)+1</f>
        <v/>
      </c>
      <c r="N9294" s="6">
        <f>MOD(ROW()-2,39)+2</f>
        <v/>
      </c>
      <c r="O9294" s="42">
        <f>IF(AND($B9294&lt;&gt;"",$C9294&lt;&gt;"",$B9294&lt;=$C9294),INDEX(Szabalyok!$C:$C,$N9294),"")</f>
        <v/>
      </c>
      <c r="P9294">
        <f>IF(D9294="",P9293,P9293+1)</f>
        <v/>
      </c>
    </row>
    <row r="9295">
      <c r="A9295">
        <f>IF(P9295=P9294,0,P9295)</f>
        <v/>
      </c>
      <c r="B9295" s="41">
        <f>IF($M9295&gt;300,"",IF(OR(INDEX(Bemenet!$E$2:$E$301,$M9295)="",INDEX(Bemenet!$F$2:$F$301,$M9295)=""),"",MAX(INDEX(Bemenet!$E$2:$E$301,$M9295),INDEX(Szabalyok!$A:$A,$N9295))))</f>
        <v/>
      </c>
      <c r="C9295" s="41">
        <f>IF($B9295="","",MIN(INDEX(Bemenet!$F$2:$F$301,$M9295),INDEX(Szabalyok!$B:$B,$N9295)))</f>
        <v/>
      </c>
      <c r="D9295" s="5">
        <f>IF(AND($B9295&lt;&gt;"",$C9295&lt;&gt;"",$B9295&lt;=$C9295),INDEX(Bemenet!$G$2:$G$301,$M9295),"")</f>
        <v/>
      </c>
      <c r="E9295" s="6">
        <f>IF(AND($B9295&lt;&gt;"",$C9295&lt;&gt;"",$B9295&lt;=$C9295),INDEX(Bemenet!$D$2:$D$301,$M9295),"")</f>
        <v/>
      </c>
      <c r="F9295" s="5">
        <f>IF(AND($B9295&lt;&gt;"",$C9295&lt;&gt;"",$B9295&lt;=$C9295),$C9295-$B9295+1,"")</f>
        <v/>
      </c>
      <c r="G9295" s="5">
        <f>IF($F9295="","",$F9295*$D9295)</f>
        <v/>
      </c>
      <c r="H9295" s="42">
        <f>IF($G9295="","",$O9295)</f>
        <v/>
      </c>
      <c r="I9295" s="5">
        <f>IF($G9295="","",$G9295*IF($H9295="",$O9295,$H9295)/100)</f>
        <v/>
      </c>
      <c r="J9295" s="5">
        <f>IF(OR($L9295="",NOT(COUNTIFS($L$2:$L9295,$L9295)=1)),"",SUMIFS($G:$G,$L:$L,$L9295))</f>
        <v/>
      </c>
      <c r="K9295" s="5">
        <f>IF(OR($L9295="",NOT(COUNTIFS($L$2:$L9295,$L9295)=1)),"",SUMIFS($I:$I,$L:$L,$L9295))</f>
        <v/>
      </c>
      <c r="L9295" s="6">
        <f>IF($B9295="","",YEAR($B9295))</f>
        <v/>
      </c>
      <c r="M9295" s="6">
        <f>INT((ROW()-2)/39)+1</f>
        <v/>
      </c>
      <c r="N9295" s="6">
        <f>MOD(ROW()-2,39)+2</f>
        <v/>
      </c>
      <c r="O9295" s="42">
        <f>IF(AND($B9295&lt;&gt;"",$C9295&lt;&gt;"",$B9295&lt;=$C9295),INDEX(Szabalyok!$C:$C,$N9295),"")</f>
        <v/>
      </c>
      <c r="P9295">
        <f>IF(D9295="",P9294,P9294+1)</f>
        <v/>
      </c>
    </row>
    <row r="9296">
      <c r="A9296">
        <f>IF(P9296=P9295,0,P9296)</f>
        <v/>
      </c>
      <c r="B9296" s="41">
        <f>IF($M9296&gt;300,"",IF(OR(INDEX(Bemenet!$E$2:$E$301,$M9296)="",INDEX(Bemenet!$F$2:$F$301,$M9296)=""),"",MAX(INDEX(Bemenet!$E$2:$E$301,$M9296),INDEX(Szabalyok!$A:$A,$N9296))))</f>
        <v/>
      </c>
      <c r="C9296" s="41">
        <f>IF($B9296="","",MIN(INDEX(Bemenet!$F$2:$F$301,$M9296),INDEX(Szabalyok!$B:$B,$N9296)))</f>
        <v/>
      </c>
      <c r="D9296" s="5">
        <f>IF(AND($B9296&lt;&gt;"",$C9296&lt;&gt;"",$B9296&lt;=$C9296),INDEX(Bemenet!$G$2:$G$301,$M9296),"")</f>
        <v/>
      </c>
      <c r="E9296" s="6">
        <f>IF(AND($B9296&lt;&gt;"",$C9296&lt;&gt;"",$B9296&lt;=$C9296),INDEX(Bemenet!$D$2:$D$301,$M9296),"")</f>
        <v/>
      </c>
      <c r="F9296" s="5">
        <f>IF(AND($B9296&lt;&gt;"",$C9296&lt;&gt;"",$B9296&lt;=$C9296),$C9296-$B9296+1,"")</f>
        <v/>
      </c>
      <c r="G9296" s="5">
        <f>IF($F9296="","",$F9296*$D9296)</f>
        <v/>
      </c>
      <c r="H9296" s="42">
        <f>IF($G9296="","",$O9296)</f>
        <v/>
      </c>
      <c r="I9296" s="5">
        <f>IF($G9296="","",$G9296*IF($H9296="",$O9296,$H9296)/100)</f>
        <v/>
      </c>
      <c r="J9296" s="5">
        <f>IF(OR($L9296="",NOT(COUNTIFS($L$2:$L9296,$L9296)=1)),"",SUMIFS($G:$G,$L:$L,$L9296))</f>
        <v/>
      </c>
      <c r="K9296" s="5">
        <f>IF(OR($L9296="",NOT(COUNTIFS($L$2:$L9296,$L9296)=1)),"",SUMIFS($I:$I,$L:$L,$L9296))</f>
        <v/>
      </c>
      <c r="L9296" s="6">
        <f>IF($B9296="","",YEAR($B9296))</f>
        <v/>
      </c>
      <c r="M9296" s="6">
        <f>INT((ROW()-2)/39)+1</f>
        <v/>
      </c>
      <c r="N9296" s="6">
        <f>MOD(ROW()-2,39)+2</f>
        <v/>
      </c>
      <c r="O9296" s="42">
        <f>IF(AND($B9296&lt;&gt;"",$C9296&lt;&gt;"",$B9296&lt;=$C9296),INDEX(Szabalyok!$C:$C,$N9296),"")</f>
        <v/>
      </c>
      <c r="P9296">
        <f>IF(D9296="",P9295,P9295+1)</f>
        <v/>
      </c>
    </row>
    <row r="9297">
      <c r="A9297">
        <f>IF(P9297=P9296,0,P9297)</f>
        <v/>
      </c>
      <c r="B9297" s="41">
        <f>IF($M9297&gt;300,"",IF(OR(INDEX(Bemenet!$E$2:$E$301,$M9297)="",INDEX(Bemenet!$F$2:$F$301,$M9297)=""),"",MAX(INDEX(Bemenet!$E$2:$E$301,$M9297),INDEX(Szabalyok!$A:$A,$N9297))))</f>
        <v/>
      </c>
      <c r="C9297" s="41">
        <f>IF($B9297="","",MIN(INDEX(Bemenet!$F$2:$F$301,$M9297),INDEX(Szabalyok!$B:$B,$N9297)))</f>
        <v/>
      </c>
      <c r="D9297" s="5">
        <f>IF(AND($B9297&lt;&gt;"",$C9297&lt;&gt;"",$B9297&lt;=$C9297),INDEX(Bemenet!$G$2:$G$301,$M9297),"")</f>
        <v/>
      </c>
      <c r="E9297" s="6">
        <f>IF(AND($B9297&lt;&gt;"",$C9297&lt;&gt;"",$B9297&lt;=$C9297),INDEX(Bemenet!$D$2:$D$301,$M9297),"")</f>
        <v/>
      </c>
      <c r="F9297" s="5">
        <f>IF(AND($B9297&lt;&gt;"",$C9297&lt;&gt;"",$B9297&lt;=$C9297),$C9297-$B9297+1,"")</f>
        <v/>
      </c>
      <c r="G9297" s="5">
        <f>IF($F9297="","",$F9297*$D9297)</f>
        <v/>
      </c>
      <c r="H9297" s="42">
        <f>IF($G9297="","",$O9297)</f>
        <v/>
      </c>
      <c r="I9297" s="5">
        <f>IF($G9297="","",$G9297*IF($H9297="",$O9297,$H9297)/100)</f>
        <v/>
      </c>
      <c r="J9297" s="5">
        <f>IF(OR($L9297="",NOT(COUNTIFS($L$2:$L9297,$L9297)=1)),"",SUMIFS($G:$G,$L:$L,$L9297))</f>
        <v/>
      </c>
      <c r="K9297" s="5">
        <f>IF(OR($L9297="",NOT(COUNTIFS($L$2:$L9297,$L9297)=1)),"",SUMIFS($I:$I,$L:$L,$L9297))</f>
        <v/>
      </c>
      <c r="L9297" s="6">
        <f>IF($B9297="","",YEAR($B9297))</f>
        <v/>
      </c>
      <c r="M9297" s="6">
        <f>INT((ROW()-2)/39)+1</f>
        <v/>
      </c>
      <c r="N9297" s="6">
        <f>MOD(ROW()-2,39)+2</f>
        <v/>
      </c>
      <c r="O9297" s="42">
        <f>IF(AND($B9297&lt;&gt;"",$C9297&lt;&gt;"",$B9297&lt;=$C9297),INDEX(Szabalyok!$C:$C,$N9297),"")</f>
        <v/>
      </c>
      <c r="P9297">
        <f>IF(D9297="",P9296,P9296+1)</f>
        <v/>
      </c>
    </row>
    <row r="9298">
      <c r="A9298">
        <f>IF(P9298=P9297,0,P9298)</f>
        <v/>
      </c>
      <c r="B9298" s="41">
        <f>IF($M9298&gt;300,"",IF(OR(INDEX(Bemenet!$E$2:$E$301,$M9298)="",INDEX(Bemenet!$F$2:$F$301,$M9298)=""),"",MAX(INDEX(Bemenet!$E$2:$E$301,$M9298),INDEX(Szabalyok!$A:$A,$N9298))))</f>
        <v/>
      </c>
      <c r="C9298" s="41">
        <f>IF($B9298="","",MIN(INDEX(Bemenet!$F$2:$F$301,$M9298),INDEX(Szabalyok!$B:$B,$N9298)))</f>
        <v/>
      </c>
      <c r="D9298" s="5">
        <f>IF(AND($B9298&lt;&gt;"",$C9298&lt;&gt;"",$B9298&lt;=$C9298),INDEX(Bemenet!$G$2:$G$301,$M9298),"")</f>
        <v/>
      </c>
      <c r="E9298" s="6">
        <f>IF(AND($B9298&lt;&gt;"",$C9298&lt;&gt;"",$B9298&lt;=$C9298),INDEX(Bemenet!$D$2:$D$301,$M9298),"")</f>
        <v/>
      </c>
      <c r="F9298" s="5">
        <f>IF(AND($B9298&lt;&gt;"",$C9298&lt;&gt;"",$B9298&lt;=$C9298),$C9298-$B9298+1,"")</f>
        <v/>
      </c>
      <c r="G9298" s="5">
        <f>IF($F9298="","",$F9298*$D9298)</f>
        <v/>
      </c>
      <c r="H9298" s="42">
        <f>IF($G9298="","",$O9298)</f>
        <v/>
      </c>
      <c r="I9298" s="5">
        <f>IF($G9298="","",$G9298*IF($H9298="",$O9298,$H9298)/100)</f>
        <v/>
      </c>
      <c r="J9298" s="5">
        <f>IF(OR($L9298="",NOT(COUNTIFS($L$2:$L9298,$L9298)=1)),"",SUMIFS($G:$G,$L:$L,$L9298))</f>
        <v/>
      </c>
      <c r="K9298" s="5">
        <f>IF(OR($L9298="",NOT(COUNTIFS($L$2:$L9298,$L9298)=1)),"",SUMIFS($I:$I,$L:$L,$L9298))</f>
        <v/>
      </c>
      <c r="L9298" s="6">
        <f>IF($B9298="","",YEAR($B9298))</f>
        <v/>
      </c>
      <c r="M9298" s="6">
        <f>INT((ROW()-2)/39)+1</f>
        <v/>
      </c>
      <c r="N9298" s="6">
        <f>MOD(ROW()-2,39)+2</f>
        <v/>
      </c>
      <c r="O9298" s="42">
        <f>IF(AND($B9298&lt;&gt;"",$C9298&lt;&gt;"",$B9298&lt;=$C9298),INDEX(Szabalyok!$C:$C,$N9298),"")</f>
        <v/>
      </c>
      <c r="P9298">
        <f>IF(D9298="",P9297,P9297+1)</f>
        <v/>
      </c>
    </row>
    <row r="9299">
      <c r="A9299">
        <f>IF(P9299=P9298,0,P9299)</f>
        <v/>
      </c>
      <c r="B9299" s="41">
        <f>IF($M9299&gt;300,"",IF(OR(INDEX(Bemenet!$E$2:$E$301,$M9299)="",INDEX(Bemenet!$F$2:$F$301,$M9299)=""),"",MAX(INDEX(Bemenet!$E$2:$E$301,$M9299),INDEX(Szabalyok!$A:$A,$N9299))))</f>
        <v/>
      </c>
      <c r="C9299" s="41">
        <f>IF($B9299="","",MIN(INDEX(Bemenet!$F$2:$F$301,$M9299),INDEX(Szabalyok!$B:$B,$N9299)))</f>
        <v/>
      </c>
      <c r="D9299" s="5">
        <f>IF(AND($B9299&lt;&gt;"",$C9299&lt;&gt;"",$B9299&lt;=$C9299),INDEX(Bemenet!$G$2:$G$301,$M9299),"")</f>
        <v/>
      </c>
      <c r="E9299" s="6">
        <f>IF(AND($B9299&lt;&gt;"",$C9299&lt;&gt;"",$B9299&lt;=$C9299),INDEX(Bemenet!$D$2:$D$301,$M9299),"")</f>
        <v/>
      </c>
      <c r="F9299" s="5">
        <f>IF(AND($B9299&lt;&gt;"",$C9299&lt;&gt;"",$B9299&lt;=$C9299),$C9299-$B9299+1,"")</f>
        <v/>
      </c>
      <c r="G9299" s="5">
        <f>IF($F9299="","",$F9299*$D9299)</f>
        <v/>
      </c>
      <c r="H9299" s="42">
        <f>IF($G9299="","",$O9299)</f>
        <v/>
      </c>
      <c r="I9299" s="5">
        <f>IF($G9299="","",$G9299*IF($H9299="",$O9299,$H9299)/100)</f>
        <v/>
      </c>
      <c r="J9299" s="5">
        <f>IF(OR($L9299="",NOT(COUNTIFS($L$2:$L9299,$L9299)=1)),"",SUMIFS($G:$G,$L:$L,$L9299))</f>
        <v/>
      </c>
      <c r="K9299" s="5">
        <f>IF(OR($L9299="",NOT(COUNTIFS($L$2:$L9299,$L9299)=1)),"",SUMIFS($I:$I,$L:$L,$L9299))</f>
        <v/>
      </c>
      <c r="L9299" s="6">
        <f>IF($B9299="","",YEAR($B9299))</f>
        <v/>
      </c>
      <c r="M9299" s="6">
        <f>INT((ROW()-2)/39)+1</f>
        <v/>
      </c>
      <c r="N9299" s="6">
        <f>MOD(ROW()-2,39)+2</f>
        <v/>
      </c>
      <c r="O9299" s="42">
        <f>IF(AND($B9299&lt;&gt;"",$C9299&lt;&gt;"",$B9299&lt;=$C9299),INDEX(Szabalyok!$C:$C,$N9299),"")</f>
        <v/>
      </c>
      <c r="P9299">
        <f>IF(D9299="",P9298,P9298+1)</f>
        <v/>
      </c>
    </row>
    <row r="9300">
      <c r="A9300">
        <f>IF(P9300=P9299,0,P9300)</f>
        <v/>
      </c>
      <c r="B9300" s="41">
        <f>IF($M9300&gt;300,"",IF(OR(INDEX(Bemenet!$E$2:$E$301,$M9300)="",INDEX(Bemenet!$F$2:$F$301,$M9300)=""),"",MAX(INDEX(Bemenet!$E$2:$E$301,$M9300),INDEX(Szabalyok!$A:$A,$N9300))))</f>
        <v/>
      </c>
      <c r="C9300" s="41">
        <f>IF($B9300="","",MIN(INDEX(Bemenet!$F$2:$F$301,$M9300),INDEX(Szabalyok!$B:$B,$N9300)))</f>
        <v/>
      </c>
      <c r="D9300" s="5">
        <f>IF(AND($B9300&lt;&gt;"",$C9300&lt;&gt;"",$B9300&lt;=$C9300),INDEX(Bemenet!$G$2:$G$301,$M9300),"")</f>
        <v/>
      </c>
      <c r="E9300" s="6">
        <f>IF(AND($B9300&lt;&gt;"",$C9300&lt;&gt;"",$B9300&lt;=$C9300),INDEX(Bemenet!$D$2:$D$301,$M9300),"")</f>
        <v/>
      </c>
      <c r="F9300" s="5">
        <f>IF(AND($B9300&lt;&gt;"",$C9300&lt;&gt;"",$B9300&lt;=$C9300),$C9300-$B9300+1,"")</f>
        <v/>
      </c>
      <c r="G9300" s="5">
        <f>IF($F9300="","",$F9300*$D9300)</f>
        <v/>
      </c>
      <c r="H9300" s="42">
        <f>IF($G9300="","",$O9300)</f>
        <v/>
      </c>
      <c r="I9300" s="5">
        <f>IF($G9300="","",$G9300*IF($H9300="",$O9300,$H9300)/100)</f>
        <v/>
      </c>
      <c r="J9300" s="5">
        <f>IF(OR($L9300="",NOT(COUNTIFS($L$2:$L9300,$L9300)=1)),"",SUMIFS($G:$G,$L:$L,$L9300))</f>
        <v/>
      </c>
      <c r="K9300" s="5">
        <f>IF(OR($L9300="",NOT(COUNTIFS($L$2:$L9300,$L9300)=1)),"",SUMIFS($I:$I,$L:$L,$L9300))</f>
        <v/>
      </c>
      <c r="L9300" s="6">
        <f>IF($B9300="","",YEAR($B9300))</f>
        <v/>
      </c>
      <c r="M9300" s="6">
        <f>INT((ROW()-2)/39)+1</f>
        <v/>
      </c>
      <c r="N9300" s="6">
        <f>MOD(ROW()-2,39)+2</f>
        <v/>
      </c>
      <c r="O9300" s="42">
        <f>IF(AND($B9300&lt;&gt;"",$C9300&lt;&gt;"",$B9300&lt;=$C9300),INDEX(Szabalyok!$C:$C,$N9300),"")</f>
        <v/>
      </c>
      <c r="P9300">
        <f>IF(D9300="",P9299,P9299+1)</f>
        <v/>
      </c>
    </row>
    <row r="9301">
      <c r="A9301">
        <f>IF(P9301=P9300,0,P9301)</f>
        <v/>
      </c>
      <c r="B9301" s="41">
        <f>IF($M9301&gt;300,"",IF(OR(INDEX(Bemenet!$E$2:$E$301,$M9301)="",INDEX(Bemenet!$F$2:$F$301,$M9301)=""),"",MAX(INDEX(Bemenet!$E$2:$E$301,$M9301),INDEX(Szabalyok!$A:$A,$N9301))))</f>
        <v/>
      </c>
      <c r="C9301" s="41">
        <f>IF($B9301="","",MIN(INDEX(Bemenet!$F$2:$F$301,$M9301),INDEX(Szabalyok!$B:$B,$N9301)))</f>
        <v/>
      </c>
      <c r="D9301" s="5">
        <f>IF(AND($B9301&lt;&gt;"",$C9301&lt;&gt;"",$B9301&lt;=$C9301),INDEX(Bemenet!$G$2:$G$301,$M9301),"")</f>
        <v/>
      </c>
      <c r="E9301" s="6">
        <f>IF(AND($B9301&lt;&gt;"",$C9301&lt;&gt;"",$B9301&lt;=$C9301),INDEX(Bemenet!$D$2:$D$301,$M9301),"")</f>
        <v/>
      </c>
      <c r="F9301" s="5">
        <f>IF(AND($B9301&lt;&gt;"",$C9301&lt;&gt;"",$B9301&lt;=$C9301),$C9301-$B9301+1,"")</f>
        <v/>
      </c>
      <c r="G9301" s="5">
        <f>IF($F9301="","",$F9301*$D9301)</f>
        <v/>
      </c>
      <c r="H9301" s="42">
        <f>IF($G9301="","",$O9301)</f>
        <v/>
      </c>
      <c r="I9301" s="5">
        <f>IF($G9301="","",$G9301*IF($H9301="",$O9301,$H9301)/100)</f>
        <v/>
      </c>
      <c r="J9301" s="5">
        <f>IF(OR($L9301="",NOT(COUNTIFS($L$2:$L9301,$L9301)=1)),"",SUMIFS($G:$G,$L:$L,$L9301))</f>
        <v/>
      </c>
      <c r="K9301" s="5">
        <f>IF(OR($L9301="",NOT(COUNTIFS($L$2:$L9301,$L9301)=1)),"",SUMIFS($I:$I,$L:$L,$L9301))</f>
        <v/>
      </c>
      <c r="L9301" s="6">
        <f>IF($B9301="","",YEAR($B9301))</f>
        <v/>
      </c>
      <c r="M9301" s="6">
        <f>INT((ROW()-2)/39)+1</f>
        <v/>
      </c>
      <c r="N9301" s="6">
        <f>MOD(ROW()-2,39)+2</f>
        <v/>
      </c>
      <c r="O9301" s="42">
        <f>IF(AND($B9301&lt;&gt;"",$C9301&lt;&gt;"",$B9301&lt;=$C9301),INDEX(Szabalyok!$C:$C,$N9301),"")</f>
        <v/>
      </c>
      <c r="P9301">
        <f>IF(D9301="",P9300,P9300+1)</f>
        <v/>
      </c>
    </row>
    <row r="9302">
      <c r="A9302">
        <f>IF(P9302=P9301,0,P9302)</f>
        <v/>
      </c>
      <c r="B9302" s="41">
        <f>IF($M9302&gt;300,"",IF(OR(INDEX(Bemenet!$E$2:$E$301,$M9302)="",INDEX(Bemenet!$F$2:$F$301,$M9302)=""),"",MAX(INDEX(Bemenet!$E$2:$E$301,$M9302),INDEX(Szabalyok!$A:$A,$N9302))))</f>
        <v/>
      </c>
      <c r="C9302" s="41">
        <f>IF($B9302="","",MIN(INDEX(Bemenet!$F$2:$F$301,$M9302),INDEX(Szabalyok!$B:$B,$N9302)))</f>
        <v/>
      </c>
      <c r="D9302" s="5">
        <f>IF(AND($B9302&lt;&gt;"",$C9302&lt;&gt;"",$B9302&lt;=$C9302),INDEX(Bemenet!$G$2:$G$301,$M9302),"")</f>
        <v/>
      </c>
      <c r="E9302" s="6">
        <f>IF(AND($B9302&lt;&gt;"",$C9302&lt;&gt;"",$B9302&lt;=$C9302),INDEX(Bemenet!$D$2:$D$301,$M9302),"")</f>
        <v/>
      </c>
      <c r="F9302" s="5">
        <f>IF(AND($B9302&lt;&gt;"",$C9302&lt;&gt;"",$B9302&lt;=$C9302),$C9302-$B9302+1,"")</f>
        <v/>
      </c>
      <c r="G9302" s="5">
        <f>IF($F9302="","",$F9302*$D9302)</f>
        <v/>
      </c>
      <c r="H9302" s="42">
        <f>IF($G9302="","",$O9302)</f>
        <v/>
      </c>
      <c r="I9302" s="5">
        <f>IF($G9302="","",$G9302*IF($H9302="",$O9302,$H9302)/100)</f>
        <v/>
      </c>
      <c r="J9302" s="5">
        <f>IF(OR($L9302="",NOT(COUNTIFS($L$2:$L9302,$L9302)=1)),"",SUMIFS($G:$G,$L:$L,$L9302))</f>
        <v/>
      </c>
      <c r="K9302" s="5">
        <f>IF(OR($L9302="",NOT(COUNTIFS($L$2:$L9302,$L9302)=1)),"",SUMIFS($I:$I,$L:$L,$L9302))</f>
        <v/>
      </c>
      <c r="L9302" s="6">
        <f>IF($B9302="","",YEAR($B9302))</f>
        <v/>
      </c>
      <c r="M9302" s="6">
        <f>INT((ROW()-2)/39)+1</f>
        <v/>
      </c>
      <c r="N9302" s="6">
        <f>MOD(ROW()-2,39)+2</f>
        <v/>
      </c>
      <c r="O9302" s="42">
        <f>IF(AND($B9302&lt;&gt;"",$C9302&lt;&gt;"",$B9302&lt;=$C9302),INDEX(Szabalyok!$C:$C,$N9302),"")</f>
        <v/>
      </c>
      <c r="P9302">
        <f>IF(D9302="",P9301,P9301+1)</f>
        <v/>
      </c>
    </row>
    <row r="9303">
      <c r="A9303">
        <f>IF(P9303=P9302,0,P9303)</f>
        <v/>
      </c>
      <c r="B9303" s="41">
        <f>IF($M9303&gt;300,"",IF(OR(INDEX(Bemenet!$E$2:$E$301,$M9303)="",INDEX(Bemenet!$F$2:$F$301,$M9303)=""),"",MAX(INDEX(Bemenet!$E$2:$E$301,$M9303),INDEX(Szabalyok!$A:$A,$N9303))))</f>
        <v/>
      </c>
      <c r="C9303" s="41">
        <f>IF($B9303="","",MIN(INDEX(Bemenet!$F$2:$F$301,$M9303),INDEX(Szabalyok!$B:$B,$N9303)))</f>
        <v/>
      </c>
      <c r="D9303" s="5">
        <f>IF(AND($B9303&lt;&gt;"",$C9303&lt;&gt;"",$B9303&lt;=$C9303),INDEX(Bemenet!$G$2:$G$301,$M9303),"")</f>
        <v/>
      </c>
      <c r="E9303" s="6">
        <f>IF(AND($B9303&lt;&gt;"",$C9303&lt;&gt;"",$B9303&lt;=$C9303),INDEX(Bemenet!$D$2:$D$301,$M9303),"")</f>
        <v/>
      </c>
      <c r="F9303" s="5">
        <f>IF(AND($B9303&lt;&gt;"",$C9303&lt;&gt;"",$B9303&lt;=$C9303),$C9303-$B9303+1,"")</f>
        <v/>
      </c>
      <c r="G9303" s="5">
        <f>IF($F9303="","",$F9303*$D9303)</f>
        <v/>
      </c>
      <c r="H9303" s="42">
        <f>IF($G9303="","",$O9303)</f>
        <v/>
      </c>
      <c r="I9303" s="5">
        <f>IF($G9303="","",$G9303*IF($H9303="",$O9303,$H9303)/100)</f>
        <v/>
      </c>
      <c r="J9303" s="5">
        <f>IF(OR($L9303="",NOT(COUNTIFS($L$2:$L9303,$L9303)=1)),"",SUMIFS($G:$G,$L:$L,$L9303))</f>
        <v/>
      </c>
      <c r="K9303" s="5">
        <f>IF(OR($L9303="",NOT(COUNTIFS($L$2:$L9303,$L9303)=1)),"",SUMIFS($I:$I,$L:$L,$L9303))</f>
        <v/>
      </c>
      <c r="L9303" s="6">
        <f>IF($B9303="","",YEAR($B9303))</f>
        <v/>
      </c>
      <c r="M9303" s="6">
        <f>INT((ROW()-2)/39)+1</f>
        <v/>
      </c>
      <c r="N9303" s="6">
        <f>MOD(ROW()-2,39)+2</f>
        <v/>
      </c>
      <c r="O9303" s="42">
        <f>IF(AND($B9303&lt;&gt;"",$C9303&lt;&gt;"",$B9303&lt;=$C9303),INDEX(Szabalyok!$C:$C,$N9303),"")</f>
        <v/>
      </c>
      <c r="P9303">
        <f>IF(D9303="",P9302,P9302+1)</f>
        <v/>
      </c>
    </row>
    <row r="9304">
      <c r="A9304">
        <f>IF(P9304=P9303,0,P9304)</f>
        <v/>
      </c>
      <c r="B9304" s="41">
        <f>IF($M9304&gt;300,"",IF(OR(INDEX(Bemenet!$E$2:$E$301,$M9304)="",INDEX(Bemenet!$F$2:$F$301,$M9304)=""),"",MAX(INDEX(Bemenet!$E$2:$E$301,$M9304),INDEX(Szabalyok!$A:$A,$N9304))))</f>
        <v/>
      </c>
      <c r="C9304" s="41">
        <f>IF($B9304="","",MIN(INDEX(Bemenet!$F$2:$F$301,$M9304),INDEX(Szabalyok!$B:$B,$N9304)))</f>
        <v/>
      </c>
      <c r="D9304" s="5">
        <f>IF(AND($B9304&lt;&gt;"",$C9304&lt;&gt;"",$B9304&lt;=$C9304),INDEX(Bemenet!$G$2:$G$301,$M9304),"")</f>
        <v/>
      </c>
      <c r="E9304" s="6">
        <f>IF(AND($B9304&lt;&gt;"",$C9304&lt;&gt;"",$B9304&lt;=$C9304),INDEX(Bemenet!$D$2:$D$301,$M9304),"")</f>
        <v/>
      </c>
      <c r="F9304" s="5">
        <f>IF(AND($B9304&lt;&gt;"",$C9304&lt;&gt;"",$B9304&lt;=$C9304),$C9304-$B9304+1,"")</f>
        <v/>
      </c>
      <c r="G9304" s="5">
        <f>IF($F9304="","",$F9304*$D9304)</f>
        <v/>
      </c>
      <c r="H9304" s="42">
        <f>IF($G9304="","",$O9304)</f>
        <v/>
      </c>
      <c r="I9304" s="5">
        <f>IF($G9304="","",$G9304*IF($H9304="",$O9304,$H9304)/100)</f>
        <v/>
      </c>
      <c r="J9304" s="5">
        <f>IF(OR($L9304="",NOT(COUNTIFS($L$2:$L9304,$L9304)=1)),"",SUMIFS($G:$G,$L:$L,$L9304))</f>
        <v/>
      </c>
      <c r="K9304" s="5">
        <f>IF(OR($L9304="",NOT(COUNTIFS($L$2:$L9304,$L9304)=1)),"",SUMIFS($I:$I,$L:$L,$L9304))</f>
        <v/>
      </c>
      <c r="L9304" s="6">
        <f>IF($B9304="","",YEAR($B9304))</f>
        <v/>
      </c>
      <c r="M9304" s="6">
        <f>INT((ROW()-2)/39)+1</f>
        <v/>
      </c>
      <c r="N9304" s="6">
        <f>MOD(ROW()-2,39)+2</f>
        <v/>
      </c>
      <c r="O9304" s="42">
        <f>IF(AND($B9304&lt;&gt;"",$C9304&lt;&gt;"",$B9304&lt;=$C9304),INDEX(Szabalyok!$C:$C,$N9304),"")</f>
        <v/>
      </c>
      <c r="P9304">
        <f>IF(D9304="",P9303,P9303+1)</f>
        <v/>
      </c>
    </row>
    <row r="9305">
      <c r="A9305">
        <f>IF(P9305=P9304,0,P9305)</f>
        <v/>
      </c>
      <c r="B9305" s="41">
        <f>IF($M9305&gt;300,"",IF(OR(INDEX(Bemenet!$E$2:$E$301,$M9305)="",INDEX(Bemenet!$F$2:$F$301,$M9305)=""),"",MAX(INDEX(Bemenet!$E$2:$E$301,$M9305),INDEX(Szabalyok!$A:$A,$N9305))))</f>
        <v/>
      </c>
      <c r="C9305" s="41">
        <f>IF($B9305="","",MIN(INDEX(Bemenet!$F$2:$F$301,$M9305),INDEX(Szabalyok!$B:$B,$N9305)))</f>
        <v/>
      </c>
      <c r="D9305" s="5">
        <f>IF(AND($B9305&lt;&gt;"",$C9305&lt;&gt;"",$B9305&lt;=$C9305),INDEX(Bemenet!$G$2:$G$301,$M9305),"")</f>
        <v/>
      </c>
      <c r="E9305" s="6">
        <f>IF(AND($B9305&lt;&gt;"",$C9305&lt;&gt;"",$B9305&lt;=$C9305),INDEX(Bemenet!$D$2:$D$301,$M9305),"")</f>
        <v/>
      </c>
      <c r="F9305" s="5">
        <f>IF(AND($B9305&lt;&gt;"",$C9305&lt;&gt;"",$B9305&lt;=$C9305),$C9305-$B9305+1,"")</f>
        <v/>
      </c>
      <c r="G9305" s="5">
        <f>IF($F9305="","",$F9305*$D9305)</f>
        <v/>
      </c>
      <c r="H9305" s="42">
        <f>IF($G9305="","",$O9305)</f>
        <v/>
      </c>
      <c r="I9305" s="5">
        <f>IF($G9305="","",$G9305*IF($H9305="",$O9305,$H9305)/100)</f>
        <v/>
      </c>
      <c r="J9305" s="5">
        <f>IF(OR($L9305="",NOT(COUNTIFS($L$2:$L9305,$L9305)=1)),"",SUMIFS($G:$G,$L:$L,$L9305))</f>
        <v/>
      </c>
      <c r="K9305" s="5">
        <f>IF(OR($L9305="",NOT(COUNTIFS($L$2:$L9305,$L9305)=1)),"",SUMIFS($I:$I,$L:$L,$L9305))</f>
        <v/>
      </c>
      <c r="L9305" s="6">
        <f>IF($B9305="","",YEAR($B9305))</f>
        <v/>
      </c>
      <c r="M9305" s="6">
        <f>INT((ROW()-2)/39)+1</f>
        <v/>
      </c>
      <c r="N9305" s="6">
        <f>MOD(ROW()-2,39)+2</f>
        <v/>
      </c>
      <c r="O9305" s="42">
        <f>IF(AND($B9305&lt;&gt;"",$C9305&lt;&gt;"",$B9305&lt;=$C9305),INDEX(Szabalyok!$C:$C,$N9305),"")</f>
        <v/>
      </c>
      <c r="P9305">
        <f>IF(D9305="",P9304,P9304+1)</f>
        <v/>
      </c>
    </row>
    <row r="9306">
      <c r="A9306">
        <f>IF(P9306=P9305,0,P9306)</f>
        <v/>
      </c>
      <c r="B9306" s="41">
        <f>IF($M9306&gt;300,"",IF(OR(INDEX(Bemenet!$E$2:$E$301,$M9306)="",INDEX(Bemenet!$F$2:$F$301,$M9306)=""),"",MAX(INDEX(Bemenet!$E$2:$E$301,$M9306),INDEX(Szabalyok!$A:$A,$N9306))))</f>
        <v/>
      </c>
      <c r="C9306" s="41">
        <f>IF($B9306="","",MIN(INDEX(Bemenet!$F$2:$F$301,$M9306),INDEX(Szabalyok!$B:$B,$N9306)))</f>
        <v/>
      </c>
      <c r="D9306" s="5">
        <f>IF(AND($B9306&lt;&gt;"",$C9306&lt;&gt;"",$B9306&lt;=$C9306),INDEX(Bemenet!$G$2:$G$301,$M9306),"")</f>
        <v/>
      </c>
      <c r="E9306" s="6">
        <f>IF(AND($B9306&lt;&gt;"",$C9306&lt;&gt;"",$B9306&lt;=$C9306),INDEX(Bemenet!$D$2:$D$301,$M9306),"")</f>
        <v/>
      </c>
      <c r="F9306" s="5">
        <f>IF(AND($B9306&lt;&gt;"",$C9306&lt;&gt;"",$B9306&lt;=$C9306),$C9306-$B9306+1,"")</f>
        <v/>
      </c>
      <c r="G9306" s="5">
        <f>IF($F9306="","",$F9306*$D9306)</f>
        <v/>
      </c>
      <c r="H9306" s="42">
        <f>IF($G9306="","",$O9306)</f>
        <v/>
      </c>
      <c r="I9306" s="5">
        <f>IF($G9306="","",$G9306*IF($H9306="",$O9306,$H9306)/100)</f>
        <v/>
      </c>
      <c r="J9306" s="5">
        <f>IF(OR($L9306="",NOT(COUNTIFS($L$2:$L9306,$L9306)=1)),"",SUMIFS($G:$G,$L:$L,$L9306))</f>
        <v/>
      </c>
      <c r="K9306" s="5">
        <f>IF(OR($L9306="",NOT(COUNTIFS($L$2:$L9306,$L9306)=1)),"",SUMIFS($I:$I,$L:$L,$L9306))</f>
        <v/>
      </c>
      <c r="L9306" s="6">
        <f>IF($B9306="","",YEAR($B9306))</f>
        <v/>
      </c>
      <c r="M9306" s="6">
        <f>INT((ROW()-2)/39)+1</f>
        <v/>
      </c>
      <c r="N9306" s="6">
        <f>MOD(ROW()-2,39)+2</f>
        <v/>
      </c>
      <c r="O9306" s="42">
        <f>IF(AND($B9306&lt;&gt;"",$C9306&lt;&gt;"",$B9306&lt;=$C9306),INDEX(Szabalyok!$C:$C,$N9306),"")</f>
        <v/>
      </c>
      <c r="P9306">
        <f>IF(D9306="",P9305,P9305+1)</f>
        <v/>
      </c>
    </row>
    <row r="9307">
      <c r="A9307">
        <f>IF(P9307=P9306,0,P9307)</f>
        <v/>
      </c>
      <c r="B9307" s="41">
        <f>IF($M9307&gt;300,"",IF(OR(INDEX(Bemenet!$E$2:$E$301,$M9307)="",INDEX(Bemenet!$F$2:$F$301,$M9307)=""),"",MAX(INDEX(Bemenet!$E$2:$E$301,$M9307),INDEX(Szabalyok!$A:$A,$N9307))))</f>
        <v/>
      </c>
      <c r="C9307" s="41">
        <f>IF($B9307="","",MIN(INDEX(Bemenet!$F$2:$F$301,$M9307),INDEX(Szabalyok!$B:$B,$N9307)))</f>
        <v/>
      </c>
      <c r="D9307" s="5">
        <f>IF(AND($B9307&lt;&gt;"",$C9307&lt;&gt;"",$B9307&lt;=$C9307),INDEX(Bemenet!$G$2:$G$301,$M9307),"")</f>
        <v/>
      </c>
      <c r="E9307" s="6">
        <f>IF(AND($B9307&lt;&gt;"",$C9307&lt;&gt;"",$B9307&lt;=$C9307),INDEX(Bemenet!$D$2:$D$301,$M9307),"")</f>
        <v/>
      </c>
      <c r="F9307" s="5">
        <f>IF(AND($B9307&lt;&gt;"",$C9307&lt;&gt;"",$B9307&lt;=$C9307),$C9307-$B9307+1,"")</f>
        <v/>
      </c>
      <c r="G9307" s="5">
        <f>IF($F9307="","",$F9307*$D9307)</f>
        <v/>
      </c>
      <c r="H9307" s="42">
        <f>IF($G9307="","",$O9307)</f>
        <v/>
      </c>
      <c r="I9307" s="5">
        <f>IF($G9307="","",$G9307*IF($H9307="",$O9307,$H9307)/100)</f>
        <v/>
      </c>
      <c r="J9307" s="5">
        <f>IF(OR($L9307="",NOT(COUNTIFS($L$2:$L9307,$L9307)=1)),"",SUMIFS($G:$G,$L:$L,$L9307))</f>
        <v/>
      </c>
      <c r="K9307" s="5">
        <f>IF(OR($L9307="",NOT(COUNTIFS($L$2:$L9307,$L9307)=1)),"",SUMIFS($I:$I,$L:$L,$L9307))</f>
        <v/>
      </c>
      <c r="L9307" s="6">
        <f>IF($B9307="","",YEAR($B9307))</f>
        <v/>
      </c>
      <c r="M9307" s="6">
        <f>INT((ROW()-2)/39)+1</f>
        <v/>
      </c>
      <c r="N9307" s="6">
        <f>MOD(ROW()-2,39)+2</f>
        <v/>
      </c>
      <c r="O9307" s="42">
        <f>IF(AND($B9307&lt;&gt;"",$C9307&lt;&gt;"",$B9307&lt;=$C9307),INDEX(Szabalyok!$C:$C,$N9307),"")</f>
        <v/>
      </c>
      <c r="P9307">
        <f>IF(D9307="",P9306,P9306+1)</f>
        <v/>
      </c>
    </row>
    <row r="9308">
      <c r="A9308">
        <f>IF(P9308=P9307,0,P9308)</f>
        <v/>
      </c>
      <c r="B9308" s="41">
        <f>IF($M9308&gt;300,"",IF(OR(INDEX(Bemenet!$E$2:$E$301,$M9308)="",INDEX(Bemenet!$F$2:$F$301,$M9308)=""),"",MAX(INDEX(Bemenet!$E$2:$E$301,$M9308),INDEX(Szabalyok!$A:$A,$N9308))))</f>
        <v/>
      </c>
      <c r="C9308" s="41">
        <f>IF($B9308="","",MIN(INDEX(Bemenet!$F$2:$F$301,$M9308),INDEX(Szabalyok!$B:$B,$N9308)))</f>
        <v/>
      </c>
      <c r="D9308" s="5">
        <f>IF(AND($B9308&lt;&gt;"",$C9308&lt;&gt;"",$B9308&lt;=$C9308),INDEX(Bemenet!$G$2:$G$301,$M9308),"")</f>
        <v/>
      </c>
      <c r="E9308" s="6">
        <f>IF(AND($B9308&lt;&gt;"",$C9308&lt;&gt;"",$B9308&lt;=$C9308),INDEX(Bemenet!$D$2:$D$301,$M9308),"")</f>
        <v/>
      </c>
      <c r="F9308" s="5">
        <f>IF(AND($B9308&lt;&gt;"",$C9308&lt;&gt;"",$B9308&lt;=$C9308),$C9308-$B9308+1,"")</f>
        <v/>
      </c>
      <c r="G9308" s="5">
        <f>IF($F9308="","",$F9308*$D9308)</f>
        <v/>
      </c>
      <c r="H9308" s="42">
        <f>IF($G9308="","",$O9308)</f>
        <v/>
      </c>
      <c r="I9308" s="5">
        <f>IF($G9308="","",$G9308*IF($H9308="",$O9308,$H9308)/100)</f>
        <v/>
      </c>
      <c r="J9308" s="5">
        <f>IF(OR($L9308="",NOT(COUNTIFS($L$2:$L9308,$L9308)=1)),"",SUMIFS($G:$G,$L:$L,$L9308))</f>
        <v/>
      </c>
      <c r="K9308" s="5">
        <f>IF(OR($L9308="",NOT(COUNTIFS($L$2:$L9308,$L9308)=1)),"",SUMIFS($I:$I,$L:$L,$L9308))</f>
        <v/>
      </c>
      <c r="L9308" s="6">
        <f>IF($B9308="","",YEAR($B9308))</f>
        <v/>
      </c>
      <c r="M9308" s="6">
        <f>INT((ROW()-2)/39)+1</f>
        <v/>
      </c>
      <c r="N9308" s="6">
        <f>MOD(ROW()-2,39)+2</f>
        <v/>
      </c>
      <c r="O9308" s="42">
        <f>IF(AND($B9308&lt;&gt;"",$C9308&lt;&gt;"",$B9308&lt;=$C9308),INDEX(Szabalyok!$C:$C,$N9308),"")</f>
        <v/>
      </c>
      <c r="P9308">
        <f>IF(D9308="",P9307,P9307+1)</f>
        <v/>
      </c>
    </row>
    <row r="9309">
      <c r="A9309">
        <f>IF(P9309=P9308,0,P9309)</f>
        <v/>
      </c>
      <c r="B9309" s="41">
        <f>IF($M9309&gt;300,"",IF(OR(INDEX(Bemenet!$E$2:$E$301,$M9309)="",INDEX(Bemenet!$F$2:$F$301,$M9309)=""),"",MAX(INDEX(Bemenet!$E$2:$E$301,$M9309),INDEX(Szabalyok!$A:$A,$N9309))))</f>
        <v/>
      </c>
      <c r="C9309" s="41">
        <f>IF($B9309="","",MIN(INDEX(Bemenet!$F$2:$F$301,$M9309),INDEX(Szabalyok!$B:$B,$N9309)))</f>
        <v/>
      </c>
      <c r="D9309" s="5">
        <f>IF(AND($B9309&lt;&gt;"",$C9309&lt;&gt;"",$B9309&lt;=$C9309),INDEX(Bemenet!$G$2:$G$301,$M9309),"")</f>
        <v/>
      </c>
      <c r="E9309" s="6">
        <f>IF(AND($B9309&lt;&gt;"",$C9309&lt;&gt;"",$B9309&lt;=$C9309),INDEX(Bemenet!$D$2:$D$301,$M9309),"")</f>
        <v/>
      </c>
      <c r="F9309" s="5">
        <f>IF(AND($B9309&lt;&gt;"",$C9309&lt;&gt;"",$B9309&lt;=$C9309),$C9309-$B9309+1,"")</f>
        <v/>
      </c>
      <c r="G9309" s="5">
        <f>IF($F9309="","",$F9309*$D9309)</f>
        <v/>
      </c>
      <c r="H9309" s="42">
        <f>IF($G9309="","",$O9309)</f>
        <v/>
      </c>
      <c r="I9309" s="5">
        <f>IF($G9309="","",$G9309*IF($H9309="",$O9309,$H9309)/100)</f>
        <v/>
      </c>
      <c r="J9309" s="5">
        <f>IF(OR($L9309="",NOT(COUNTIFS($L$2:$L9309,$L9309)=1)),"",SUMIFS($G:$G,$L:$L,$L9309))</f>
        <v/>
      </c>
      <c r="K9309" s="5">
        <f>IF(OR($L9309="",NOT(COUNTIFS($L$2:$L9309,$L9309)=1)),"",SUMIFS($I:$I,$L:$L,$L9309))</f>
        <v/>
      </c>
      <c r="L9309" s="6">
        <f>IF($B9309="","",YEAR($B9309))</f>
        <v/>
      </c>
      <c r="M9309" s="6">
        <f>INT((ROW()-2)/39)+1</f>
        <v/>
      </c>
      <c r="N9309" s="6">
        <f>MOD(ROW()-2,39)+2</f>
        <v/>
      </c>
      <c r="O9309" s="42">
        <f>IF(AND($B9309&lt;&gt;"",$C9309&lt;&gt;"",$B9309&lt;=$C9309),INDEX(Szabalyok!$C:$C,$N9309),"")</f>
        <v/>
      </c>
      <c r="P9309">
        <f>IF(D9309="",P9308,P9308+1)</f>
        <v/>
      </c>
    </row>
    <row r="9310">
      <c r="A9310">
        <f>IF(P9310=P9309,0,P9310)</f>
        <v/>
      </c>
      <c r="B9310" s="41">
        <f>IF($M9310&gt;300,"",IF(OR(INDEX(Bemenet!$E$2:$E$301,$M9310)="",INDEX(Bemenet!$F$2:$F$301,$M9310)=""),"",MAX(INDEX(Bemenet!$E$2:$E$301,$M9310),INDEX(Szabalyok!$A:$A,$N9310))))</f>
        <v/>
      </c>
      <c r="C9310" s="41">
        <f>IF($B9310="","",MIN(INDEX(Bemenet!$F$2:$F$301,$M9310),INDEX(Szabalyok!$B:$B,$N9310)))</f>
        <v/>
      </c>
      <c r="D9310" s="5">
        <f>IF(AND($B9310&lt;&gt;"",$C9310&lt;&gt;"",$B9310&lt;=$C9310),INDEX(Bemenet!$G$2:$G$301,$M9310),"")</f>
        <v/>
      </c>
      <c r="E9310" s="6">
        <f>IF(AND($B9310&lt;&gt;"",$C9310&lt;&gt;"",$B9310&lt;=$C9310),INDEX(Bemenet!$D$2:$D$301,$M9310),"")</f>
        <v/>
      </c>
      <c r="F9310" s="5">
        <f>IF(AND($B9310&lt;&gt;"",$C9310&lt;&gt;"",$B9310&lt;=$C9310),$C9310-$B9310+1,"")</f>
        <v/>
      </c>
      <c r="G9310" s="5">
        <f>IF($F9310="","",$F9310*$D9310)</f>
        <v/>
      </c>
      <c r="H9310" s="42">
        <f>IF($G9310="","",$O9310)</f>
        <v/>
      </c>
      <c r="I9310" s="5">
        <f>IF($G9310="","",$G9310*IF($H9310="",$O9310,$H9310)/100)</f>
        <v/>
      </c>
      <c r="J9310" s="5">
        <f>IF(OR($L9310="",NOT(COUNTIFS($L$2:$L9310,$L9310)=1)),"",SUMIFS($G:$G,$L:$L,$L9310))</f>
        <v/>
      </c>
      <c r="K9310" s="5">
        <f>IF(OR($L9310="",NOT(COUNTIFS($L$2:$L9310,$L9310)=1)),"",SUMIFS($I:$I,$L:$L,$L9310))</f>
        <v/>
      </c>
      <c r="L9310" s="6">
        <f>IF($B9310="","",YEAR($B9310))</f>
        <v/>
      </c>
      <c r="M9310" s="6">
        <f>INT((ROW()-2)/39)+1</f>
        <v/>
      </c>
      <c r="N9310" s="6">
        <f>MOD(ROW()-2,39)+2</f>
        <v/>
      </c>
      <c r="O9310" s="42">
        <f>IF(AND($B9310&lt;&gt;"",$C9310&lt;&gt;"",$B9310&lt;=$C9310),INDEX(Szabalyok!$C:$C,$N9310),"")</f>
        <v/>
      </c>
      <c r="P9310">
        <f>IF(D9310="",P9309,P9309+1)</f>
        <v/>
      </c>
    </row>
    <row r="9311">
      <c r="A9311">
        <f>IF(P9311=P9310,0,P9311)</f>
        <v/>
      </c>
      <c r="B9311" s="41">
        <f>IF($M9311&gt;300,"",IF(OR(INDEX(Bemenet!$E$2:$E$301,$M9311)="",INDEX(Bemenet!$F$2:$F$301,$M9311)=""),"",MAX(INDEX(Bemenet!$E$2:$E$301,$M9311),INDEX(Szabalyok!$A:$A,$N9311))))</f>
        <v/>
      </c>
      <c r="C9311" s="41">
        <f>IF($B9311="","",MIN(INDEX(Bemenet!$F$2:$F$301,$M9311),INDEX(Szabalyok!$B:$B,$N9311)))</f>
        <v/>
      </c>
      <c r="D9311" s="5">
        <f>IF(AND($B9311&lt;&gt;"",$C9311&lt;&gt;"",$B9311&lt;=$C9311),INDEX(Bemenet!$G$2:$G$301,$M9311),"")</f>
        <v/>
      </c>
      <c r="E9311" s="6">
        <f>IF(AND($B9311&lt;&gt;"",$C9311&lt;&gt;"",$B9311&lt;=$C9311),INDEX(Bemenet!$D$2:$D$301,$M9311),"")</f>
        <v/>
      </c>
      <c r="F9311" s="5">
        <f>IF(AND($B9311&lt;&gt;"",$C9311&lt;&gt;"",$B9311&lt;=$C9311),$C9311-$B9311+1,"")</f>
        <v/>
      </c>
      <c r="G9311" s="5">
        <f>IF($F9311="","",$F9311*$D9311)</f>
        <v/>
      </c>
      <c r="H9311" s="42">
        <f>IF($G9311="","",$O9311)</f>
        <v/>
      </c>
      <c r="I9311" s="5">
        <f>IF($G9311="","",$G9311*IF($H9311="",$O9311,$H9311)/100)</f>
        <v/>
      </c>
      <c r="J9311" s="5">
        <f>IF(OR($L9311="",NOT(COUNTIFS($L$2:$L9311,$L9311)=1)),"",SUMIFS($G:$G,$L:$L,$L9311))</f>
        <v/>
      </c>
      <c r="K9311" s="5">
        <f>IF(OR($L9311="",NOT(COUNTIFS($L$2:$L9311,$L9311)=1)),"",SUMIFS($I:$I,$L:$L,$L9311))</f>
        <v/>
      </c>
      <c r="L9311" s="6">
        <f>IF($B9311="","",YEAR($B9311))</f>
        <v/>
      </c>
      <c r="M9311" s="6">
        <f>INT((ROW()-2)/39)+1</f>
        <v/>
      </c>
      <c r="N9311" s="6">
        <f>MOD(ROW()-2,39)+2</f>
        <v/>
      </c>
      <c r="O9311" s="42">
        <f>IF(AND($B9311&lt;&gt;"",$C9311&lt;&gt;"",$B9311&lt;=$C9311),INDEX(Szabalyok!$C:$C,$N9311),"")</f>
        <v/>
      </c>
      <c r="P9311">
        <f>IF(D9311="",P9310,P9310+1)</f>
        <v/>
      </c>
    </row>
    <row r="9312">
      <c r="A9312">
        <f>IF(P9312=P9311,0,P9312)</f>
        <v/>
      </c>
      <c r="B9312" s="41">
        <f>IF($M9312&gt;300,"",IF(OR(INDEX(Bemenet!$E$2:$E$301,$M9312)="",INDEX(Bemenet!$F$2:$F$301,$M9312)=""),"",MAX(INDEX(Bemenet!$E$2:$E$301,$M9312),INDEX(Szabalyok!$A:$A,$N9312))))</f>
        <v/>
      </c>
      <c r="C9312" s="41">
        <f>IF($B9312="","",MIN(INDEX(Bemenet!$F$2:$F$301,$M9312),INDEX(Szabalyok!$B:$B,$N9312)))</f>
        <v/>
      </c>
      <c r="D9312" s="5">
        <f>IF(AND($B9312&lt;&gt;"",$C9312&lt;&gt;"",$B9312&lt;=$C9312),INDEX(Bemenet!$G$2:$G$301,$M9312),"")</f>
        <v/>
      </c>
      <c r="E9312" s="6">
        <f>IF(AND($B9312&lt;&gt;"",$C9312&lt;&gt;"",$B9312&lt;=$C9312),INDEX(Bemenet!$D$2:$D$301,$M9312),"")</f>
        <v/>
      </c>
      <c r="F9312" s="5">
        <f>IF(AND($B9312&lt;&gt;"",$C9312&lt;&gt;"",$B9312&lt;=$C9312),$C9312-$B9312+1,"")</f>
        <v/>
      </c>
      <c r="G9312" s="5">
        <f>IF($F9312="","",$F9312*$D9312)</f>
        <v/>
      </c>
      <c r="H9312" s="42">
        <f>IF($G9312="","",$O9312)</f>
        <v/>
      </c>
      <c r="I9312" s="5">
        <f>IF($G9312="","",$G9312*IF($H9312="",$O9312,$H9312)/100)</f>
        <v/>
      </c>
      <c r="J9312" s="5">
        <f>IF(OR($L9312="",NOT(COUNTIFS($L$2:$L9312,$L9312)=1)),"",SUMIFS($G:$G,$L:$L,$L9312))</f>
        <v/>
      </c>
      <c r="K9312" s="5">
        <f>IF(OR($L9312="",NOT(COUNTIFS($L$2:$L9312,$L9312)=1)),"",SUMIFS($I:$I,$L:$L,$L9312))</f>
        <v/>
      </c>
      <c r="L9312" s="6">
        <f>IF($B9312="","",YEAR($B9312))</f>
        <v/>
      </c>
      <c r="M9312" s="6">
        <f>INT((ROW()-2)/39)+1</f>
        <v/>
      </c>
      <c r="N9312" s="6">
        <f>MOD(ROW()-2,39)+2</f>
        <v/>
      </c>
      <c r="O9312" s="42">
        <f>IF(AND($B9312&lt;&gt;"",$C9312&lt;&gt;"",$B9312&lt;=$C9312),INDEX(Szabalyok!$C:$C,$N9312),"")</f>
        <v/>
      </c>
      <c r="P9312">
        <f>IF(D9312="",P9311,P9311+1)</f>
        <v/>
      </c>
    </row>
    <row r="9313">
      <c r="A9313">
        <f>IF(P9313=P9312,0,P9313)</f>
        <v/>
      </c>
      <c r="B9313" s="41">
        <f>IF($M9313&gt;300,"",IF(OR(INDEX(Bemenet!$E$2:$E$301,$M9313)="",INDEX(Bemenet!$F$2:$F$301,$M9313)=""),"",MAX(INDEX(Bemenet!$E$2:$E$301,$M9313),INDEX(Szabalyok!$A:$A,$N9313))))</f>
        <v/>
      </c>
      <c r="C9313" s="41">
        <f>IF($B9313="","",MIN(INDEX(Bemenet!$F$2:$F$301,$M9313),INDEX(Szabalyok!$B:$B,$N9313)))</f>
        <v/>
      </c>
      <c r="D9313" s="5">
        <f>IF(AND($B9313&lt;&gt;"",$C9313&lt;&gt;"",$B9313&lt;=$C9313),INDEX(Bemenet!$G$2:$G$301,$M9313),"")</f>
        <v/>
      </c>
      <c r="E9313" s="6">
        <f>IF(AND($B9313&lt;&gt;"",$C9313&lt;&gt;"",$B9313&lt;=$C9313),INDEX(Bemenet!$D$2:$D$301,$M9313),"")</f>
        <v/>
      </c>
      <c r="F9313" s="5">
        <f>IF(AND($B9313&lt;&gt;"",$C9313&lt;&gt;"",$B9313&lt;=$C9313),$C9313-$B9313+1,"")</f>
        <v/>
      </c>
      <c r="G9313" s="5">
        <f>IF($F9313="","",$F9313*$D9313)</f>
        <v/>
      </c>
      <c r="H9313" s="42">
        <f>IF($G9313="","",$O9313)</f>
        <v/>
      </c>
      <c r="I9313" s="5">
        <f>IF($G9313="","",$G9313*IF($H9313="",$O9313,$H9313)/100)</f>
        <v/>
      </c>
      <c r="J9313" s="5">
        <f>IF(OR($L9313="",NOT(COUNTIFS($L$2:$L9313,$L9313)=1)),"",SUMIFS($G:$G,$L:$L,$L9313))</f>
        <v/>
      </c>
      <c r="K9313" s="5">
        <f>IF(OR($L9313="",NOT(COUNTIFS($L$2:$L9313,$L9313)=1)),"",SUMIFS($I:$I,$L:$L,$L9313))</f>
        <v/>
      </c>
      <c r="L9313" s="6">
        <f>IF($B9313="","",YEAR($B9313))</f>
        <v/>
      </c>
      <c r="M9313" s="6">
        <f>INT((ROW()-2)/39)+1</f>
        <v/>
      </c>
      <c r="N9313" s="6">
        <f>MOD(ROW()-2,39)+2</f>
        <v/>
      </c>
      <c r="O9313" s="42">
        <f>IF(AND($B9313&lt;&gt;"",$C9313&lt;&gt;"",$B9313&lt;=$C9313),INDEX(Szabalyok!$C:$C,$N9313),"")</f>
        <v/>
      </c>
      <c r="P9313">
        <f>IF(D9313="",P9312,P9312+1)</f>
        <v/>
      </c>
    </row>
    <row r="9314">
      <c r="A9314">
        <f>IF(P9314=P9313,0,P9314)</f>
        <v/>
      </c>
      <c r="B9314" s="41">
        <f>IF($M9314&gt;300,"",IF(OR(INDEX(Bemenet!$E$2:$E$301,$M9314)="",INDEX(Bemenet!$F$2:$F$301,$M9314)=""),"",MAX(INDEX(Bemenet!$E$2:$E$301,$M9314),INDEX(Szabalyok!$A:$A,$N9314))))</f>
        <v/>
      </c>
      <c r="C9314" s="41">
        <f>IF($B9314="","",MIN(INDEX(Bemenet!$F$2:$F$301,$M9314),INDEX(Szabalyok!$B:$B,$N9314)))</f>
        <v/>
      </c>
      <c r="D9314" s="5">
        <f>IF(AND($B9314&lt;&gt;"",$C9314&lt;&gt;"",$B9314&lt;=$C9314),INDEX(Bemenet!$G$2:$G$301,$M9314),"")</f>
        <v/>
      </c>
      <c r="E9314" s="6">
        <f>IF(AND($B9314&lt;&gt;"",$C9314&lt;&gt;"",$B9314&lt;=$C9314),INDEX(Bemenet!$D$2:$D$301,$M9314),"")</f>
        <v/>
      </c>
      <c r="F9314" s="5">
        <f>IF(AND($B9314&lt;&gt;"",$C9314&lt;&gt;"",$B9314&lt;=$C9314),$C9314-$B9314+1,"")</f>
        <v/>
      </c>
      <c r="G9314" s="5">
        <f>IF($F9314="","",$F9314*$D9314)</f>
        <v/>
      </c>
      <c r="H9314" s="42">
        <f>IF($G9314="","",$O9314)</f>
        <v/>
      </c>
      <c r="I9314" s="5">
        <f>IF($G9314="","",$G9314*IF($H9314="",$O9314,$H9314)/100)</f>
        <v/>
      </c>
      <c r="J9314" s="5">
        <f>IF(OR($L9314="",NOT(COUNTIFS($L$2:$L9314,$L9314)=1)),"",SUMIFS($G:$G,$L:$L,$L9314))</f>
        <v/>
      </c>
      <c r="K9314" s="5">
        <f>IF(OR($L9314="",NOT(COUNTIFS($L$2:$L9314,$L9314)=1)),"",SUMIFS($I:$I,$L:$L,$L9314))</f>
        <v/>
      </c>
      <c r="L9314" s="6">
        <f>IF($B9314="","",YEAR($B9314))</f>
        <v/>
      </c>
      <c r="M9314" s="6">
        <f>INT((ROW()-2)/39)+1</f>
        <v/>
      </c>
      <c r="N9314" s="6">
        <f>MOD(ROW()-2,39)+2</f>
        <v/>
      </c>
      <c r="O9314" s="42">
        <f>IF(AND($B9314&lt;&gt;"",$C9314&lt;&gt;"",$B9314&lt;=$C9314),INDEX(Szabalyok!$C:$C,$N9314),"")</f>
        <v/>
      </c>
      <c r="P9314">
        <f>IF(D9314="",P9313,P9313+1)</f>
        <v/>
      </c>
    </row>
    <row r="9315">
      <c r="A9315">
        <f>IF(P9315=P9314,0,P9315)</f>
        <v/>
      </c>
      <c r="B9315" s="41">
        <f>IF($M9315&gt;300,"",IF(OR(INDEX(Bemenet!$E$2:$E$301,$M9315)="",INDEX(Bemenet!$F$2:$F$301,$M9315)=""),"",MAX(INDEX(Bemenet!$E$2:$E$301,$M9315),INDEX(Szabalyok!$A:$A,$N9315))))</f>
        <v/>
      </c>
      <c r="C9315" s="41">
        <f>IF($B9315="","",MIN(INDEX(Bemenet!$F$2:$F$301,$M9315),INDEX(Szabalyok!$B:$B,$N9315)))</f>
        <v/>
      </c>
      <c r="D9315" s="5">
        <f>IF(AND($B9315&lt;&gt;"",$C9315&lt;&gt;"",$B9315&lt;=$C9315),INDEX(Bemenet!$G$2:$G$301,$M9315),"")</f>
        <v/>
      </c>
      <c r="E9315" s="6">
        <f>IF(AND($B9315&lt;&gt;"",$C9315&lt;&gt;"",$B9315&lt;=$C9315),INDEX(Bemenet!$D$2:$D$301,$M9315),"")</f>
        <v/>
      </c>
      <c r="F9315" s="5">
        <f>IF(AND($B9315&lt;&gt;"",$C9315&lt;&gt;"",$B9315&lt;=$C9315),$C9315-$B9315+1,"")</f>
        <v/>
      </c>
      <c r="G9315" s="5">
        <f>IF($F9315="","",$F9315*$D9315)</f>
        <v/>
      </c>
      <c r="H9315" s="42">
        <f>IF($G9315="","",$O9315)</f>
        <v/>
      </c>
      <c r="I9315" s="5">
        <f>IF($G9315="","",$G9315*IF($H9315="",$O9315,$H9315)/100)</f>
        <v/>
      </c>
      <c r="J9315" s="5">
        <f>IF(OR($L9315="",NOT(COUNTIFS($L$2:$L9315,$L9315)=1)),"",SUMIFS($G:$G,$L:$L,$L9315))</f>
        <v/>
      </c>
      <c r="K9315" s="5">
        <f>IF(OR($L9315="",NOT(COUNTIFS($L$2:$L9315,$L9315)=1)),"",SUMIFS($I:$I,$L:$L,$L9315))</f>
        <v/>
      </c>
      <c r="L9315" s="6">
        <f>IF($B9315="","",YEAR($B9315))</f>
        <v/>
      </c>
      <c r="M9315" s="6">
        <f>INT((ROW()-2)/39)+1</f>
        <v/>
      </c>
      <c r="N9315" s="6">
        <f>MOD(ROW()-2,39)+2</f>
        <v/>
      </c>
      <c r="O9315" s="42">
        <f>IF(AND($B9315&lt;&gt;"",$C9315&lt;&gt;"",$B9315&lt;=$C9315),INDEX(Szabalyok!$C:$C,$N9315),"")</f>
        <v/>
      </c>
      <c r="P9315">
        <f>IF(D9315="",P9314,P9314+1)</f>
        <v/>
      </c>
    </row>
    <row r="9316">
      <c r="A9316">
        <f>IF(P9316=P9315,0,P9316)</f>
        <v/>
      </c>
      <c r="B9316" s="41">
        <f>IF($M9316&gt;300,"",IF(OR(INDEX(Bemenet!$E$2:$E$301,$M9316)="",INDEX(Bemenet!$F$2:$F$301,$M9316)=""),"",MAX(INDEX(Bemenet!$E$2:$E$301,$M9316),INDEX(Szabalyok!$A:$A,$N9316))))</f>
        <v/>
      </c>
      <c r="C9316" s="41">
        <f>IF($B9316="","",MIN(INDEX(Bemenet!$F$2:$F$301,$M9316),INDEX(Szabalyok!$B:$B,$N9316)))</f>
        <v/>
      </c>
      <c r="D9316" s="5">
        <f>IF(AND($B9316&lt;&gt;"",$C9316&lt;&gt;"",$B9316&lt;=$C9316),INDEX(Bemenet!$G$2:$G$301,$M9316),"")</f>
        <v/>
      </c>
      <c r="E9316" s="6">
        <f>IF(AND($B9316&lt;&gt;"",$C9316&lt;&gt;"",$B9316&lt;=$C9316),INDEX(Bemenet!$D$2:$D$301,$M9316),"")</f>
        <v/>
      </c>
      <c r="F9316" s="5">
        <f>IF(AND($B9316&lt;&gt;"",$C9316&lt;&gt;"",$B9316&lt;=$C9316),$C9316-$B9316+1,"")</f>
        <v/>
      </c>
      <c r="G9316" s="5">
        <f>IF($F9316="","",$F9316*$D9316)</f>
        <v/>
      </c>
      <c r="H9316" s="42">
        <f>IF($G9316="","",$O9316)</f>
        <v/>
      </c>
      <c r="I9316" s="5">
        <f>IF($G9316="","",$G9316*IF($H9316="",$O9316,$H9316)/100)</f>
        <v/>
      </c>
      <c r="J9316" s="5">
        <f>IF(OR($L9316="",NOT(COUNTIFS($L$2:$L9316,$L9316)=1)),"",SUMIFS($G:$G,$L:$L,$L9316))</f>
        <v/>
      </c>
      <c r="K9316" s="5">
        <f>IF(OR($L9316="",NOT(COUNTIFS($L$2:$L9316,$L9316)=1)),"",SUMIFS($I:$I,$L:$L,$L9316))</f>
        <v/>
      </c>
      <c r="L9316" s="6">
        <f>IF($B9316="","",YEAR($B9316))</f>
        <v/>
      </c>
      <c r="M9316" s="6">
        <f>INT((ROW()-2)/39)+1</f>
        <v/>
      </c>
      <c r="N9316" s="6">
        <f>MOD(ROW()-2,39)+2</f>
        <v/>
      </c>
      <c r="O9316" s="42">
        <f>IF(AND($B9316&lt;&gt;"",$C9316&lt;&gt;"",$B9316&lt;=$C9316),INDEX(Szabalyok!$C:$C,$N9316),"")</f>
        <v/>
      </c>
      <c r="P9316">
        <f>IF(D9316="",P9315,P9315+1)</f>
        <v/>
      </c>
    </row>
    <row r="9317">
      <c r="A9317">
        <f>IF(P9317=P9316,0,P9317)</f>
        <v/>
      </c>
      <c r="B9317" s="41">
        <f>IF($M9317&gt;300,"",IF(OR(INDEX(Bemenet!$E$2:$E$301,$M9317)="",INDEX(Bemenet!$F$2:$F$301,$M9317)=""),"",MAX(INDEX(Bemenet!$E$2:$E$301,$M9317),INDEX(Szabalyok!$A:$A,$N9317))))</f>
        <v/>
      </c>
      <c r="C9317" s="41">
        <f>IF($B9317="","",MIN(INDEX(Bemenet!$F$2:$F$301,$M9317),INDEX(Szabalyok!$B:$B,$N9317)))</f>
        <v/>
      </c>
      <c r="D9317" s="5">
        <f>IF(AND($B9317&lt;&gt;"",$C9317&lt;&gt;"",$B9317&lt;=$C9317),INDEX(Bemenet!$G$2:$G$301,$M9317),"")</f>
        <v/>
      </c>
      <c r="E9317" s="6">
        <f>IF(AND($B9317&lt;&gt;"",$C9317&lt;&gt;"",$B9317&lt;=$C9317),INDEX(Bemenet!$D$2:$D$301,$M9317),"")</f>
        <v/>
      </c>
      <c r="F9317" s="5">
        <f>IF(AND($B9317&lt;&gt;"",$C9317&lt;&gt;"",$B9317&lt;=$C9317),$C9317-$B9317+1,"")</f>
        <v/>
      </c>
      <c r="G9317" s="5">
        <f>IF($F9317="","",$F9317*$D9317)</f>
        <v/>
      </c>
      <c r="H9317" s="42">
        <f>IF($G9317="","",$O9317)</f>
        <v/>
      </c>
      <c r="I9317" s="5">
        <f>IF($G9317="","",$G9317*IF($H9317="",$O9317,$H9317)/100)</f>
        <v/>
      </c>
      <c r="J9317" s="5">
        <f>IF(OR($L9317="",NOT(COUNTIFS($L$2:$L9317,$L9317)=1)),"",SUMIFS($G:$G,$L:$L,$L9317))</f>
        <v/>
      </c>
      <c r="K9317" s="5">
        <f>IF(OR($L9317="",NOT(COUNTIFS($L$2:$L9317,$L9317)=1)),"",SUMIFS($I:$I,$L:$L,$L9317))</f>
        <v/>
      </c>
      <c r="L9317" s="6">
        <f>IF($B9317="","",YEAR($B9317))</f>
        <v/>
      </c>
      <c r="M9317" s="6">
        <f>INT((ROW()-2)/39)+1</f>
        <v/>
      </c>
      <c r="N9317" s="6">
        <f>MOD(ROW()-2,39)+2</f>
        <v/>
      </c>
      <c r="O9317" s="42">
        <f>IF(AND($B9317&lt;&gt;"",$C9317&lt;&gt;"",$B9317&lt;=$C9317),INDEX(Szabalyok!$C:$C,$N9317),"")</f>
        <v/>
      </c>
      <c r="P9317">
        <f>IF(D9317="",P9316,P9316+1)</f>
        <v/>
      </c>
    </row>
    <row r="9318">
      <c r="A9318">
        <f>IF(P9318=P9317,0,P9318)</f>
        <v/>
      </c>
      <c r="B9318" s="41">
        <f>IF($M9318&gt;300,"",IF(OR(INDEX(Bemenet!$E$2:$E$301,$M9318)="",INDEX(Bemenet!$F$2:$F$301,$M9318)=""),"",MAX(INDEX(Bemenet!$E$2:$E$301,$M9318),INDEX(Szabalyok!$A:$A,$N9318))))</f>
        <v/>
      </c>
      <c r="C9318" s="41">
        <f>IF($B9318="","",MIN(INDEX(Bemenet!$F$2:$F$301,$M9318),INDEX(Szabalyok!$B:$B,$N9318)))</f>
        <v/>
      </c>
      <c r="D9318" s="5">
        <f>IF(AND($B9318&lt;&gt;"",$C9318&lt;&gt;"",$B9318&lt;=$C9318),INDEX(Bemenet!$G$2:$G$301,$M9318),"")</f>
        <v/>
      </c>
      <c r="E9318" s="6">
        <f>IF(AND($B9318&lt;&gt;"",$C9318&lt;&gt;"",$B9318&lt;=$C9318),INDEX(Bemenet!$D$2:$D$301,$M9318),"")</f>
        <v/>
      </c>
      <c r="F9318" s="5">
        <f>IF(AND($B9318&lt;&gt;"",$C9318&lt;&gt;"",$B9318&lt;=$C9318),$C9318-$B9318+1,"")</f>
        <v/>
      </c>
      <c r="G9318" s="5">
        <f>IF($F9318="","",$F9318*$D9318)</f>
        <v/>
      </c>
      <c r="H9318" s="42">
        <f>IF($G9318="","",$O9318)</f>
        <v/>
      </c>
      <c r="I9318" s="5">
        <f>IF($G9318="","",$G9318*IF($H9318="",$O9318,$H9318)/100)</f>
        <v/>
      </c>
      <c r="J9318" s="5">
        <f>IF(OR($L9318="",NOT(COUNTIFS($L$2:$L9318,$L9318)=1)),"",SUMIFS($G:$G,$L:$L,$L9318))</f>
        <v/>
      </c>
      <c r="K9318" s="5">
        <f>IF(OR($L9318="",NOT(COUNTIFS($L$2:$L9318,$L9318)=1)),"",SUMIFS($I:$I,$L:$L,$L9318))</f>
        <v/>
      </c>
      <c r="L9318" s="6">
        <f>IF($B9318="","",YEAR($B9318))</f>
        <v/>
      </c>
      <c r="M9318" s="6">
        <f>INT((ROW()-2)/39)+1</f>
        <v/>
      </c>
      <c r="N9318" s="6">
        <f>MOD(ROW()-2,39)+2</f>
        <v/>
      </c>
      <c r="O9318" s="42">
        <f>IF(AND($B9318&lt;&gt;"",$C9318&lt;&gt;"",$B9318&lt;=$C9318),INDEX(Szabalyok!$C:$C,$N9318),"")</f>
        <v/>
      </c>
      <c r="P9318">
        <f>IF(D9318="",P9317,P9317+1)</f>
        <v/>
      </c>
    </row>
    <row r="9319">
      <c r="A9319">
        <f>IF(P9319=P9318,0,P9319)</f>
        <v/>
      </c>
      <c r="B9319" s="41">
        <f>IF($M9319&gt;300,"",IF(OR(INDEX(Bemenet!$E$2:$E$301,$M9319)="",INDEX(Bemenet!$F$2:$F$301,$M9319)=""),"",MAX(INDEX(Bemenet!$E$2:$E$301,$M9319),INDEX(Szabalyok!$A:$A,$N9319))))</f>
        <v/>
      </c>
      <c r="C9319" s="41">
        <f>IF($B9319="","",MIN(INDEX(Bemenet!$F$2:$F$301,$M9319),INDEX(Szabalyok!$B:$B,$N9319)))</f>
        <v/>
      </c>
      <c r="D9319" s="5">
        <f>IF(AND($B9319&lt;&gt;"",$C9319&lt;&gt;"",$B9319&lt;=$C9319),INDEX(Bemenet!$G$2:$G$301,$M9319),"")</f>
        <v/>
      </c>
      <c r="E9319" s="6">
        <f>IF(AND($B9319&lt;&gt;"",$C9319&lt;&gt;"",$B9319&lt;=$C9319),INDEX(Bemenet!$D$2:$D$301,$M9319),"")</f>
        <v/>
      </c>
      <c r="F9319" s="5">
        <f>IF(AND($B9319&lt;&gt;"",$C9319&lt;&gt;"",$B9319&lt;=$C9319),$C9319-$B9319+1,"")</f>
        <v/>
      </c>
      <c r="G9319" s="5">
        <f>IF($F9319="","",$F9319*$D9319)</f>
        <v/>
      </c>
      <c r="H9319" s="42">
        <f>IF($G9319="","",$O9319)</f>
        <v/>
      </c>
      <c r="I9319" s="5">
        <f>IF($G9319="","",$G9319*IF($H9319="",$O9319,$H9319)/100)</f>
        <v/>
      </c>
      <c r="J9319" s="5">
        <f>IF(OR($L9319="",NOT(COUNTIFS($L$2:$L9319,$L9319)=1)),"",SUMIFS($G:$G,$L:$L,$L9319))</f>
        <v/>
      </c>
      <c r="K9319" s="5">
        <f>IF(OR($L9319="",NOT(COUNTIFS($L$2:$L9319,$L9319)=1)),"",SUMIFS($I:$I,$L:$L,$L9319))</f>
        <v/>
      </c>
      <c r="L9319" s="6">
        <f>IF($B9319="","",YEAR($B9319))</f>
        <v/>
      </c>
      <c r="M9319" s="6">
        <f>INT((ROW()-2)/39)+1</f>
        <v/>
      </c>
      <c r="N9319" s="6">
        <f>MOD(ROW()-2,39)+2</f>
        <v/>
      </c>
      <c r="O9319" s="42">
        <f>IF(AND($B9319&lt;&gt;"",$C9319&lt;&gt;"",$B9319&lt;=$C9319),INDEX(Szabalyok!$C:$C,$N9319),"")</f>
        <v/>
      </c>
      <c r="P9319">
        <f>IF(D9319="",P9318,P9318+1)</f>
        <v/>
      </c>
    </row>
    <row r="9320">
      <c r="A9320">
        <f>IF(P9320=P9319,0,P9320)</f>
        <v/>
      </c>
      <c r="B9320" s="41">
        <f>IF($M9320&gt;300,"",IF(OR(INDEX(Bemenet!$E$2:$E$301,$M9320)="",INDEX(Bemenet!$F$2:$F$301,$M9320)=""),"",MAX(INDEX(Bemenet!$E$2:$E$301,$M9320),INDEX(Szabalyok!$A:$A,$N9320))))</f>
        <v/>
      </c>
      <c r="C9320" s="41">
        <f>IF($B9320="","",MIN(INDEX(Bemenet!$F$2:$F$301,$M9320),INDEX(Szabalyok!$B:$B,$N9320)))</f>
        <v/>
      </c>
      <c r="D9320" s="5">
        <f>IF(AND($B9320&lt;&gt;"",$C9320&lt;&gt;"",$B9320&lt;=$C9320),INDEX(Bemenet!$G$2:$G$301,$M9320),"")</f>
        <v/>
      </c>
      <c r="E9320" s="6">
        <f>IF(AND($B9320&lt;&gt;"",$C9320&lt;&gt;"",$B9320&lt;=$C9320),INDEX(Bemenet!$D$2:$D$301,$M9320),"")</f>
        <v/>
      </c>
      <c r="F9320" s="5">
        <f>IF(AND($B9320&lt;&gt;"",$C9320&lt;&gt;"",$B9320&lt;=$C9320),$C9320-$B9320+1,"")</f>
        <v/>
      </c>
      <c r="G9320" s="5">
        <f>IF($F9320="","",$F9320*$D9320)</f>
        <v/>
      </c>
      <c r="H9320" s="42">
        <f>IF($G9320="","",$O9320)</f>
        <v/>
      </c>
      <c r="I9320" s="5">
        <f>IF($G9320="","",$G9320*IF($H9320="",$O9320,$H9320)/100)</f>
        <v/>
      </c>
      <c r="J9320" s="5">
        <f>IF(OR($L9320="",NOT(COUNTIFS($L$2:$L9320,$L9320)=1)),"",SUMIFS($G:$G,$L:$L,$L9320))</f>
        <v/>
      </c>
      <c r="K9320" s="5">
        <f>IF(OR($L9320="",NOT(COUNTIFS($L$2:$L9320,$L9320)=1)),"",SUMIFS($I:$I,$L:$L,$L9320))</f>
        <v/>
      </c>
      <c r="L9320" s="6">
        <f>IF($B9320="","",YEAR($B9320))</f>
        <v/>
      </c>
      <c r="M9320" s="6">
        <f>INT((ROW()-2)/39)+1</f>
        <v/>
      </c>
      <c r="N9320" s="6">
        <f>MOD(ROW()-2,39)+2</f>
        <v/>
      </c>
      <c r="O9320" s="42">
        <f>IF(AND($B9320&lt;&gt;"",$C9320&lt;&gt;"",$B9320&lt;=$C9320),INDEX(Szabalyok!$C:$C,$N9320),"")</f>
        <v/>
      </c>
      <c r="P9320">
        <f>IF(D9320="",P9319,P9319+1)</f>
        <v/>
      </c>
    </row>
    <row r="9321">
      <c r="A9321">
        <f>IF(P9321=P9320,0,P9321)</f>
        <v/>
      </c>
      <c r="B9321" s="41">
        <f>IF($M9321&gt;300,"",IF(OR(INDEX(Bemenet!$E$2:$E$301,$M9321)="",INDEX(Bemenet!$F$2:$F$301,$M9321)=""),"",MAX(INDEX(Bemenet!$E$2:$E$301,$M9321),INDEX(Szabalyok!$A:$A,$N9321))))</f>
        <v/>
      </c>
      <c r="C9321" s="41">
        <f>IF($B9321="","",MIN(INDEX(Bemenet!$F$2:$F$301,$M9321),INDEX(Szabalyok!$B:$B,$N9321)))</f>
        <v/>
      </c>
      <c r="D9321" s="5">
        <f>IF(AND($B9321&lt;&gt;"",$C9321&lt;&gt;"",$B9321&lt;=$C9321),INDEX(Bemenet!$G$2:$G$301,$M9321),"")</f>
        <v/>
      </c>
      <c r="E9321" s="6">
        <f>IF(AND($B9321&lt;&gt;"",$C9321&lt;&gt;"",$B9321&lt;=$C9321),INDEX(Bemenet!$D$2:$D$301,$M9321),"")</f>
        <v/>
      </c>
      <c r="F9321" s="5">
        <f>IF(AND($B9321&lt;&gt;"",$C9321&lt;&gt;"",$B9321&lt;=$C9321),$C9321-$B9321+1,"")</f>
        <v/>
      </c>
      <c r="G9321" s="5">
        <f>IF($F9321="","",$F9321*$D9321)</f>
        <v/>
      </c>
      <c r="H9321" s="42">
        <f>IF($G9321="","",$O9321)</f>
        <v/>
      </c>
      <c r="I9321" s="5">
        <f>IF($G9321="","",$G9321*IF($H9321="",$O9321,$H9321)/100)</f>
        <v/>
      </c>
      <c r="J9321" s="5">
        <f>IF(OR($L9321="",NOT(COUNTIFS($L$2:$L9321,$L9321)=1)),"",SUMIFS($G:$G,$L:$L,$L9321))</f>
        <v/>
      </c>
      <c r="K9321" s="5">
        <f>IF(OR($L9321="",NOT(COUNTIFS($L$2:$L9321,$L9321)=1)),"",SUMIFS($I:$I,$L:$L,$L9321))</f>
        <v/>
      </c>
      <c r="L9321" s="6">
        <f>IF($B9321="","",YEAR($B9321))</f>
        <v/>
      </c>
      <c r="M9321" s="6">
        <f>INT((ROW()-2)/39)+1</f>
        <v/>
      </c>
      <c r="N9321" s="6">
        <f>MOD(ROW()-2,39)+2</f>
        <v/>
      </c>
      <c r="O9321" s="42">
        <f>IF(AND($B9321&lt;&gt;"",$C9321&lt;&gt;"",$B9321&lt;=$C9321),INDEX(Szabalyok!$C:$C,$N9321),"")</f>
        <v/>
      </c>
      <c r="P9321">
        <f>IF(D9321="",P9320,P9320+1)</f>
        <v/>
      </c>
    </row>
    <row r="9322">
      <c r="A9322">
        <f>IF(P9322=P9321,0,P9322)</f>
        <v/>
      </c>
      <c r="B9322" s="41">
        <f>IF($M9322&gt;300,"",IF(OR(INDEX(Bemenet!$E$2:$E$301,$M9322)="",INDEX(Bemenet!$F$2:$F$301,$M9322)=""),"",MAX(INDEX(Bemenet!$E$2:$E$301,$M9322),INDEX(Szabalyok!$A:$A,$N9322))))</f>
        <v/>
      </c>
      <c r="C9322" s="41">
        <f>IF($B9322="","",MIN(INDEX(Bemenet!$F$2:$F$301,$M9322),INDEX(Szabalyok!$B:$B,$N9322)))</f>
        <v/>
      </c>
      <c r="D9322" s="5">
        <f>IF(AND($B9322&lt;&gt;"",$C9322&lt;&gt;"",$B9322&lt;=$C9322),INDEX(Bemenet!$G$2:$G$301,$M9322),"")</f>
        <v/>
      </c>
      <c r="E9322" s="6">
        <f>IF(AND($B9322&lt;&gt;"",$C9322&lt;&gt;"",$B9322&lt;=$C9322),INDEX(Bemenet!$D$2:$D$301,$M9322),"")</f>
        <v/>
      </c>
      <c r="F9322" s="5">
        <f>IF(AND($B9322&lt;&gt;"",$C9322&lt;&gt;"",$B9322&lt;=$C9322),$C9322-$B9322+1,"")</f>
        <v/>
      </c>
      <c r="G9322" s="5">
        <f>IF($F9322="","",$F9322*$D9322)</f>
        <v/>
      </c>
      <c r="H9322" s="42">
        <f>IF($G9322="","",$O9322)</f>
        <v/>
      </c>
      <c r="I9322" s="5">
        <f>IF($G9322="","",$G9322*IF($H9322="",$O9322,$H9322)/100)</f>
        <v/>
      </c>
      <c r="J9322" s="5">
        <f>IF(OR($L9322="",NOT(COUNTIFS($L$2:$L9322,$L9322)=1)),"",SUMIFS($G:$G,$L:$L,$L9322))</f>
        <v/>
      </c>
      <c r="K9322" s="5">
        <f>IF(OR($L9322="",NOT(COUNTIFS($L$2:$L9322,$L9322)=1)),"",SUMIFS($I:$I,$L:$L,$L9322))</f>
        <v/>
      </c>
      <c r="L9322" s="6">
        <f>IF($B9322="","",YEAR($B9322))</f>
        <v/>
      </c>
      <c r="M9322" s="6">
        <f>INT((ROW()-2)/39)+1</f>
        <v/>
      </c>
      <c r="N9322" s="6">
        <f>MOD(ROW()-2,39)+2</f>
        <v/>
      </c>
      <c r="O9322" s="42">
        <f>IF(AND($B9322&lt;&gt;"",$C9322&lt;&gt;"",$B9322&lt;=$C9322),INDEX(Szabalyok!$C:$C,$N9322),"")</f>
        <v/>
      </c>
      <c r="P9322">
        <f>IF(D9322="",P9321,P9321+1)</f>
        <v/>
      </c>
    </row>
    <row r="9323">
      <c r="A9323">
        <f>IF(P9323=P9322,0,P9323)</f>
        <v/>
      </c>
      <c r="B9323" s="41">
        <f>IF($M9323&gt;300,"",IF(OR(INDEX(Bemenet!$E$2:$E$301,$M9323)="",INDEX(Bemenet!$F$2:$F$301,$M9323)=""),"",MAX(INDEX(Bemenet!$E$2:$E$301,$M9323),INDEX(Szabalyok!$A:$A,$N9323))))</f>
        <v/>
      </c>
      <c r="C9323" s="41">
        <f>IF($B9323="","",MIN(INDEX(Bemenet!$F$2:$F$301,$M9323),INDEX(Szabalyok!$B:$B,$N9323)))</f>
        <v/>
      </c>
      <c r="D9323" s="5">
        <f>IF(AND($B9323&lt;&gt;"",$C9323&lt;&gt;"",$B9323&lt;=$C9323),INDEX(Bemenet!$G$2:$G$301,$M9323),"")</f>
        <v/>
      </c>
      <c r="E9323" s="6">
        <f>IF(AND($B9323&lt;&gt;"",$C9323&lt;&gt;"",$B9323&lt;=$C9323),INDEX(Bemenet!$D$2:$D$301,$M9323),"")</f>
        <v/>
      </c>
      <c r="F9323" s="5">
        <f>IF(AND($B9323&lt;&gt;"",$C9323&lt;&gt;"",$B9323&lt;=$C9323),$C9323-$B9323+1,"")</f>
        <v/>
      </c>
      <c r="G9323" s="5">
        <f>IF($F9323="","",$F9323*$D9323)</f>
        <v/>
      </c>
      <c r="H9323" s="42">
        <f>IF($G9323="","",$O9323)</f>
        <v/>
      </c>
      <c r="I9323" s="5">
        <f>IF($G9323="","",$G9323*IF($H9323="",$O9323,$H9323)/100)</f>
        <v/>
      </c>
      <c r="J9323" s="5">
        <f>IF(OR($L9323="",NOT(COUNTIFS($L$2:$L9323,$L9323)=1)),"",SUMIFS($G:$G,$L:$L,$L9323))</f>
        <v/>
      </c>
      <c r="K9323" s="5">
        <f>IF(OR($L9323="",NOT(COUNTIFS($L$2:$L9323,$L9323)=1)),"",SUMIFS($I:$I,$L:$L,$L9323))</f>
        <v/>
      </c>
      <c r="L9323" s="6">
        <f>IF($B9323="","",YEAR($B9323))</f>
        <v/>
      </c>
      <c r="M9323" s="6">
        <f>INT((ROW()-2)/39)+1</f>
        <v/>
      </c>
      <c r="N9323" s="6">
        <f>MOD(ROW()-2,39)+2</f>
        <v/>
      </c>
      <c r="O9323" s="42">
        <f>IF(AND($B9323&lt;&gt;"",$C9323&lt;&gt;"",$B9323&lt;=$C9323),INDEX(Szabalyok!$C:$C,$N9323),"")</f>
        <v/>
      </c>
      <c r="P9323">
        <f>IF(D9323="",P9322,P9322+1)</f>
        <v/>
      </c>
    </row>
    <row r="9324">
      <c r="A9324">
        <f>IF(P9324=P9323,0,P9324)</f>
        <v/>
      </c>
      <c r="B9324" s="41">
        <f>IF($M9324&gt;300,"",IF(OR(INDEX(Bemenet!$E$2:$E$301,$M9324)="",INDEX(Bemenet!$F$2:$F$301,$M9324)=""),"",MAX(INDEX(Bemenet!$E$2:$E$301,$M9324),INDEX(Szabalyok!$A:$A,$N9324))))</f>
        <v/>
      </c>
      <c r="C9324" s="41">
        <f>IF($B9324="","",MIN(INDEX(Bemenet!$F$2:$F$301,$M9324),INDEX(Szabalyok!$B:$B,$N9324)))</f>
        <v/>
      </c>
      <c r="D9324" s="5">
        <f>IF(AND($B9324&lt;&gt;"",$C9324&lt;&gt;"",$B9324&lt;=$C9324),INDEX(Bemenet!$G$2:$G$301,$M9324),"")</f>
        <v/>
      </c>
      <c r="E9324" s="6">
        <f>IF(AND($B9324&lt;&gt;"",$C9324&lt;&gt;"",$B9324&lt;=$C9324),INDEX(Bemenet!$D$2:$D$301,$M9324),"")</f>
        <v/>
      </c>
      <c r="F9324" s="5">
        <f>IF(AND($B9324&lt;&gt;"",$C9324&lt;&gt;"",$B9324&lt;=$C9324),$C9324-$B9324+1,"")</f>
        <v/>
      </c>
      <c r="G9324" s="5">
        <f>IF($F9324="","",$F9324*$D9324)</f>
        <v/>
      </c>
      <c r="H9324" s="42">
        <f>IF($G9324="","",$O9324)</f>
        <v/>
      </c>
      <c r="I9324" s="5">
        <f>IF($G9324="","",$G9324*IF($H9324="",$O9324,$H9324)/100)</f>
        <v/>
      </c>
      <c r="J9324" s="5">
        <f>IF(OR($L9324="",NOT(COUNTIFS($L$2:$L9324,$L9324)=1)),"",SUMIFS($G:$G,$L:$L,$L9324))</f>
        <v/>
      </c>
      <c r="K9324" s="5">
        <f>IF(OR($L9324="",NOT(COUNTIFS($L$2:$L9324,$L9324)=1)),"",SUMIFS($I:$I,$L:$L,$L9324))</f>
        <v/>
      </c>
      <c r="L9324" s="6">
        <f>IF($B9324="","",YEAR($B9324))</f>
        <v/>
      </c>
      <c r="M9324" s="6">
        <f>INT((ROW()-2)/39)+1</f>
        <v/>
      </c>
      <c r="N9324" s="6">
        <f>MOD(ROW()-2,39)+2</f>
        <v/>
      </c>
      <c r="O9324" s="42">
        <f>IF(AND($B9324&lt;&gt;"",$C9324&lt;&gt;"",$B9324&lt;=$C9324),INDEX(Szabalyok!$C:$C,$N9324),"")</f>
        <v/>
      </c>
      <c r="P9324">
        <f>IF(D9324="",P9323,P9323+1)</f>
        <v/>
      </c>
    </row>
    <row r="9325">
      <c r="A9325">
        <f>IF(P9325=P9324,0,P9325)</f>
        <v/>
      </c>
      <c r="B9325" s="41">
        <f>IF($M9325&gt;300,"",IF(OR(INDEX(Bemenet!$E$2:$E$301,$M9325)="",INDEX(Bemenet!$F$2:$F$301,$M9325)=""),"",MAX(INDEX(Bemenet!$E$2:$E$301,$M9325),INDEX(Szabalyok!$A:$A,$N9325))))</f>
        <v/>
      </c>
      <c r="C9325" s="41">
        <f>IF($B9325="","",MIN(INDEX(Bemenet!$F$2:$F$301,$M9325),INDEX(Szabalyok!$B:$B,$N9325)))</f>
        <v/>
      </c>
      <c r="D9325" s="5">
        <f>IF(AND($B9325&lt;&gt;"",$C9325&lt;&gt;"",$B9325&lt;=$C9325),INDEX(Bemenet!$G$2:$G$301,$M9325),"")</f>
        <v/>
      </c>
      <c r="E9325" s="6">
        <f>IF(AND($B9325&lt;&gt;"",$C9325&lt;&gt;"",$B9325&lt;=$C9325),INDEX(Bemenet!$D$2:$D$301,$M9325),"")</f>
        <v/>
      </c>
      <c r="F9325" s="5">
        <f>IF(AND($B9325&lt;&gt;"",$C9325&lt;&gt;"",$B9325&lt;=$C9325),$C9325-$B9325+1,"")</f>
        <v/>
      </c>
      <c r="G9325" s="5">
        <f>IF($F9325="","",$F9325*$D9325)</f>
        <v/>
      </c>
      <c r="H9325" s="42">
        <f>IF($G9325="","",$O9325)</f>
        <v/>
      </c>
      <c r="I9325" s="5">
        <f>IF($G9325="","",$G9325*IF($H9325="",$O9325,$H9325)/100)</f>
        <v/>
      </c>
      <c r="J9325" s="5">
        <f>IF(OR($L9325="",NOT(COUNTIFS($L$2:$L9325,$L9325)=1)),"",SUMIFS($G:$G,$L:$L,$L9325))</f>
        <v/>
      </c>
      <c r="K9325" s="5">
        <f>IF(OR($L9325="",NOT(COUNTIFS($L$2:$L9325,$L9325)=1)),"",SUMIFS($I:$I,$L:$L,$L9325))</f>
        <v/>
      </c>
      <c r="L9325" s="6">
        <f>IF($B9325="","",YEAR($B9325))</f>
        <v/>
      </c>
      <c r="M9325" s="6">
        <f>INT((ROW()-2)/39)+1</f>
        <v/>
      </c>
      <c r="N9325" s="6">
        <f>MOD(ROW()-2,39)+2</f>
        <v/>
      </c>
      <c r="O9325" s="42">
        <f>IF(AND($B9325&lt;&gt;"",$C9325&lt;&gt;"",$B9325&lt;=$C9325),INDEX(Szabalyok!$C:$C,$N9325),"")</f>
        <v/>
      </c>
      <c r="P9325">
        <f>IF(D9325="",P9324,P9324+1)</f>
        <v/>
      </c>
    </row>
    <row r="9326">
      <c r="A9326">
        <f>IF(P9326=P9325,0,P9326)</f>
        <v/>
      </c>
      <c r="B9326" s="41">
        <f>IF($M9326&gt;300,"",IF(OR(INDEX(Bemenet!$E$2:$E$301,$M9326)="",INDEX(Bemenet!$F$2:$F$301,$M9326)=""),"",MAX(INDEX(Bemenet!$E$2:$E$301,$M9326),INDEX(Szabalyok!$A:$A,$N9326))))</f>
        <v/>
      </c>
      <c r="C9326" s="41">
        <f>IF($B9326="","",MIN(INDEX(Bemenet!$F$2:$F$301,$M9326),INDEX(Szabalyok!$B:$B,$N9326)))</f>
        <v/>
      </c>
      <c r="D9326" s="5">
        <f>IF(AND($B9326&lt;&gt;"",$C9326&lt;&gt;"",$B9326&lt;=$C9326),INDEX(Bemenet!$G$2:$G$301,$M9326),"")</f>
        <v/>
      </c>
      <c r="E9326" s="6">
        <f>IF(AND($B9326&lt;&gt;"",$C9326&lt;&gt;"",$B9326&lt;=$C9326),INDEX(Bemenet!$D$2:$D$301,$M9326),"")</f>
        <v/>
      </c>
      <c r="F9326" s="5">
        <f>IF(AND($B9326&lt;&gt;"",$C9326&lt;&gt;"",$B9326&lt;=$C9326),$C9326-$B9326+1,"")</f>
        <v/>
      </c>
      <c r="G9326" s="5">
        <f>IF($F9326="","",$F9326*$D9326)</f>
        <v/>
      </c>
      <c r="H9326" s="42">
        <f>IF($G9326="","",$O9326)</f>
        <v/>
      </c>
      <c r="I9326" s="5">
        <f>IF($G9326="","",$G9326*IF($H9326="",$O9326,$H9326)/100)</f>
        <v/>
      </c>
      <c r="J9326" s="5">
        <f>IF(OR($L9326="",NOT(COUNTIFS($L$2:$L9326,$L9326)=1)),"",SUMIFS($G:$G,$L:$L,$L9326))</f>
        <v/>
      </c>
      <c r="K9326" s="5">
        <f>IF(OR($L9326="",NOT(COUNTIFS($L$2:$L9326,$L9326)=1)),"",SUMIFS($I:$I,$L:$L,$L9326))</f>
        <v/>
      </c>
      <c r="L9326" s="6">
        <f>IF($B9326="","",YEAR($B9326))</f>
        <v/>
      </c>
      <c r="M9326" s="6">
        <f>INT((ROW()-2)/39)+1</f>
        <v/>
      </c>
      <c r="N9326" s="6">
        <f>MOD(ROW()-2,39)+2</f>
        <v/>
      </c>
      <c r="O9326" s="42">
        <f>IF(AND($B9326&lt;&gt;"",$C9326&lt;&gt;"",$B9326&lt;=$C9326),INDEX(Szabalyok!$C:$C,$N9326),"")</f>
        <v/>
      </c>
      <c r="P9326">
        <f>IF(D9326="",P9325,P9325+1)</f>
        <v/>
      </c>
    </row>
    <row r="9327">
      <c r="A9327">
        <f>IF(P9327=P9326,0,P9327)</f>
        <v/>
      </c>
      <c r="B9327" s="41">
        <f>IF($M9327&gt;300,"",IF(OR(INDEX(Bemenet!$E$2:$E$301,$M9327)="",INDEX(Bemenet!$F$2:$F$301,$M9327)=""),"",MAX(INDEX(Bemenet!$E$2:$E$301,$M9327),INDEX(Szabalyok!$A:$A,$N9327))))</f>
        <v/>
      </c>
      <c r="C9327" s="41">
        <f>IF($B9327="","",MIN(INDEX(Bemenet!$F$2:$F$301,$M9327),INDEX(Szabalyok!$B:$B,$N9327)))</f>
        <v/>
      </c>
      <c r="D9327" s="5">
        <f>IF(AND($B9327&lt;&gt;"",$C9327&lt;&gt;"",$B9327&lt;=$C9327),INDEX(Bemenet!$G$2:$G$301,$M9327),"")</f>
        <v/>
      </c>
      <c r="E9327" s="6">
        <f>IF(AND($B9327&lt;&gt;"",$C9327&lt;&gt;"",$B9327&lt;=$C9327),INDEX(Bemenet!$D$2:$D$301,$M9327),"")</f>
        <v/>
      </c>
      <c r="F9327" s="5">
        <f>IF(AND($B9327&lt;&gt;"",$C9327&lt;&gt;"",$B9327&lt;=$C9327),$C9327-$B9327+1,"")</f>
        <v/>
      </c>
      <c r="G9327" s="5">
        <f>IF($F9327="","",$F9327*$D9327)</f>
        <v/>
      </c>
      <c r="H9327" s="42">
        <f>IF($G9327="","",$O9327)</f>
        <v/>
      </c>
      <c r="I9327" s="5">
        <f>IF($G9327="","",$G9327*IF($H9327="",$O9327,$H9327)/100)</f>
        <v/>
      </c>
      <c r="J9327" s="5">
        <f>IF(OR($L9327="",NOT(COUNTIFS($L$2:$L9327,$L9327)=1)),"",SUMIFS($G:$G,$L:$L,$L9327))</f>
        <v/>
      </c>
      <c r="K9327" s="5">
        <f>IF(OR($L9327="",NOT(COUNTIFS($L$2:$L9327,$L9327)=1)),"",SUMIFS($I:$I,$L:$L,$L9327))</f>
        <v/>
      </c>
      <c r="L9327" s="6">
        <f>IF($B9327="","",YEAR($B9327))</f>
        <v/>
      </c>
      <c r="M9327" s="6">
        <f>INT((ROW()-2)/39)+1</f>
        <v/>
      </c>
      <c r="N9327" s="6">
        <f>MOD(ROW()-2,39)+2</f>
        <v/>
      </c>
      <c r="O9327" s="42">
        <f>IF(AND($B9327&lt;&gt;"",$C9327&lt;&gt;"",$B9327&lt;=$C9327),INDEX(Szabalyok!$C:$C,$N9327),"")</f>
        <v/>
      </c>
      <c r="P9327">
        <f>IF(D9327="",P9326,P9326+1)</f>
        <v/>
      </c>
    </row>
    <row r="9328">
      <c r="A9328">
        <f>IF(P9328=P9327,0,P9328)</f>
        <v/>
      </c>
      <c r="B9328" s="41">
        <f>IF($M9328&gt;300,"",IF(OR(INDEX(Bemenet!$E$2:$E$301,$M9328)="",INDEX(Bemenet!$F$2:$F$301,$M9328)=""),"",MAX(INDEX(Bemenet!$E$2:$E$301,$M9328),INDEX(Szabalyok!$A:$A,$N9328))))</f>
        <v/>
      </c>
      <c r="C9328" s="41">
        <f>IF($B9328="","",MIN(INDEX(Bemenet!$F$2:$F$301,$M9328),INDEX(Szabalyok!$B:$B,$N9328)))</f>
        <v/>
      </c>
      <c r="D9328" s="5">
        <f>IF(AND($B9328&lt;&gt;"",$C9328&lt;&gt;"",$B9328&lt;=$C9328),INDEX(Bemenet!$G$2:$G$301,$M9328),"")</f>
        <v/>
      </c>
      <c r="E9328" s="6">
        <f>IF(AND($B9328&lt;&gt;"",$C9328&lt;&gt;"",$B9328&lt;=$C9328),INDEX(Bemenet!$D$2:$D$301,$M9328),"")</f>
        <v/>
      </c>
      <c r="F9328" s="5">
        <f>IF(AND($B9328&lt;&gt;"",$C9328&lt;&gt;"",$B9328&lt;=$C9328),$C9328-$B9328+1,"")</f>
        <v/>
      </c>
      <c r="G9328" s="5">
        <f>IF($F9328="","",$F9328*$D9328)</f>
        <v/>
      </c>
      <c r="H9328" s="42">
        <f>IF($G9328="","",$O9328)</f>
        <v/>
      </c>
      <c r="I9328" s="5">
        <f>IF($G9328="","",$G9328*IF($H9328="",$O9328,$H9328)/100)</f>
        <v/>
      </c>
      <c r="J9328" s="5">
        <f>IF(OR($L9328="",NOT(COUNTIFS($L$2:$L9328,$L9328)=1)),"",SUMIFS($G:$G,$L:$L,$L9328))</f>
        <v/>
      </c>
      <c r="K9328" s="5">
        <f>IF(OR($L9328="",NOT(COUNTIFS($L$2:$L9328,$L9328)=1)),"",SUMIFS($I:$I,$L:$L,$L9328))</f>
        <v/>
      </c>
      <c r="L9328" s="6">
        <f>IF($B9328="","",YEAR($B9328))</f>
        <v/>
      </c>
      <c r="M9328" s="6">
        <f>INT((ROW()-2)/39)+1</f>
        <v/>
      </c>
      <c r="N9328" s="6">
        <f>MOD(ROW()-2,39)+2</f>
        <v/>
      </c>
      <c r="O9328" s="42">
        <f>IF(AND($B9328&lt;&gt;"",$C9328&lt;&gt;"",$B9328&lt;=$C9328),INDEX(Szabalyok!$C:$C,$N9328),"")</f>
        <v/>
      </c>
      <c r="P9328">
        <f>IF(D9328="",P9327,P9327+1)</f>
        <v/>
      </c>
    </row>
    <row r="9329">
      <c r="A9329">
        <f>IF(P9329=P9328,0,P9329)</f>
        <v/>
      </c>
      <c r="B9329" s="41">
        <f>IF($M9329&gt;300,"",IF(OR(INDEX(Bemenet!$E$2:$E$301,$M9329)="",INDEX(Bemenet!$F$2:$F$301,$M9329)=""),"",MAX(INDEX(Bemenet!$E$2:$E$301,$M9329),INDEX(Szabalyok!$A:$A,$N9329))))</f>
        <v/>
      </c>
      <c r="C9329" s="41">
        <f>IF($B9329="","",MIN(INDEX(Bemenet!$F$2:$F$301,$M9329),INDEX(Szabalyok!$B:$B,$N9329)))</f>
        <v/>
      </c>
      <c r="D9329" s="5">
        <f>IF(AND($B9329&lt;&gt;"",$C9329&lt;&gt;"",$B9329&lt;=$C9329),INDEX(Bemenet!$G$2:$G$301,$M9329),"")</f>
        <v/>
      </c>
      <c r="E9329" s="6">
        <f>IF(AND($B9329&lt;&gt;"",$C9329&lt;&gt;"",$B9329&lt;=$C9329),INDEX(Bemenet!$D$2:$D$301,$M9329),"")</f>
        <v/>
      </c>
      <c r="F9329" s="5">
        <f>IF(AND($B9329&lt;&gt;"",$C9329&lt;&gt;"",$B9329&lt;=$C9329),$C9329-$B9329+1,"")</f>
        <v/>
      </c>
      <c r="G9329" s="5">
        <f>IF($F9329="","",$F9329*$D9329)</f>
        <v/>
      </c>
      <c r="H9329" s="42">
        <f>IF($G9329="","",$O9329)</f>
        <v/>
      </c>
      <c r="I9329" s="5">
        <f>IF($G9329="","",$G9329*IF($H9329="",$O9329,$H9329)/100)</f>
        <v/>
      </c>
      <c r="J9329" s="5">
        <f>IF(OR($L9329="",NOT(COUNTIFS($L$2:$L9329,$L9329)=1)),"",SUMIFS($G:$G,$L:$L,$L9329))</f>
        <v/>
      </c>
      <c r="K9329" s="5">
        <f>IF(OR($L9329="",NOT(COUNTIFS($L$2:$L9329,$L9329)=1)),"",SUMIFS($I:$I,$L:$L,$L9329))</f>
        <v/>
      </c>
      <c r="L9329" s="6">
        <f>IF($B9329="","",YEAR($B9329))</f>
        <v/>
      </c>
      <c r="M9329" s="6">
        <f>INT((ROW()-2)/39)+1</f>
        <v/>
      </c>
      <c r="N9329" s="6">
        <f>MOD(ROW()-2,39)+2</f>
        <v/>
      </c>
      <c r="O9329" s="42">
        <f>IF(AND($B9329&lt;&gt;"",$C9329&lt;&gt;"",$B9329&lt;=$C9329),INDEX(Szabalyok!$C:$C,$N9329),"")</f>
        <v/>
      </c>
      <c r="P9329">
        <f>IF(D9329="",P9328,P9328+1)</f>
        <v/>
      </c>
    </row>
    <row r="9330">
      <c r="A9330">
        <f>IF(P9330=P9329,0,P9330)</f>
        <v/>
      </c>
      <c r="B9330" s="41">
        <f>IF($M9330&gt;300,"",IF(OR(INDEX(Bemenet!$E$2:$E$301,$M9330)="",INDEX(Bemenet!$F$2:$F$301,$M9330)=""),"",MAX(INDEX(Bemenet!$E$2:$E$301,$M9330),INDEX(Szabalyok!$A:$A,$N9330))))</f>
        <v/>
      </c>
      <c r="C9330" s="41">
        <f>IF($B9330="","",MIN(INDEX(Bemenet!$F$2:$F$301,$M9330),INDEX(Szabalyok!$B:$B,$N9330)))</f>
        <v/>
      </c>
      <c r="D9330" s="5">
        <f>IF(AND($B9330&lt;&gt;"",$C9330&lt;&gt;"",$B9330&lt;=$C9330),INDEX(Bemenet!$G$2:$G$301,$M9330),"")</f>
        <v/>
      </c>
      <c r="E9330" s="6">
        <f>IF(AND($B9330&lt;&gt;"",$C9330&lt;&gt;"",$B9330&lt;=$C9330),INDEX(Bemenet!$D$2:$D$301,$M9330),"")</f>
        <v/>
      </c>
      <c r="F9330" s="5">
        <f>IF(AND($B9330&lt;&gt;"",$C9330&lt;&gt;"",$B9330&lt;=$C9330),$C9330-$B9330+1,"")</f>
        <v/>
      </c>
      <c r="G9330" s="5">
        <f>IF($F9330="","",$F9330*$D9330)</f>
        <v/>
      </c>
      <c r="H9330" s="42">
        <f>IF($G9330="","",$O9330)</f>
        <v/>
      </c>
      <c r="I9330" s="5">
        <f>IF($G9330="","",$G9330*IF($H9330="",$O9330,$H9330)/100)</f>
        <v/>
      </c>
      <c r="J9330" s="5">
        <f>IF(OR($L9330="",NOT(COUNTIFS($L$2:$L9330,$L9330)=1)),"",SUMIFS($G:$G,$L:$L,$L9330))</f>
        <v/>
      </c>
      <c r="K9330" s="5">
        <f>IF(OR($L9330="",NOT(COUNTIFS($L$2:$L9330,$L9330)=1)),"",SUMIFS($I:$I,$L:$L,$L9330))</f>
        <v/>
      </c>
      <c r="L9330" s="6">
        <f>IF($B9330="","",YEAR($B9330))</f>
        <v/>
      </c>
      <c r="M9330" s="6">
        <f>INT((ROW()-2)/39)+1</f>
        <v/>
      </c>
      <c r="N9330" s="6">
        <f>MOD(ROW()-2,39)+2</f>
        <v/>
      </c>
      <c r="O9330" s="42">
        <f>IF(AND($B9330&lt;&gt;"",$C9330&lt;&gt;"",$B9330&lt;=$C9330),INDEX(Szabalyok!$C:$C,$N9330),"")</f>
        <v/>
      </c>
      <c r="P9330">
        <f>IF(D9330="",P9329,P9329+1)</f>
        <v/>
      </c>
    </row>
    <row r="9331">
      <c r="A9331">
        <f>IF(P9331=P9330,0,P9331)</f>
        <v/>
      </c>
      <c r="B9331" s="41">
        <f>IF($M9331&gt;300,"",IF(OR(INDEX(Bemenet!$E$2:$E$301,$M9331)="",INDEX(Bemenet!$F$2:$F$301,$M9331)=""),"",MAX(INDEX(Bemenet!$E$2:$E$301,$M9331),INDEX(Szabalyok!$A:$A,$N9331))))</f>
        <v/>
      </c>
      <c r="C9331" s="41">
        <f>IF($B9331="","",MIN(INDEX(Bemenet!$F$2:$F$301,$M9331),INDEX(Szabalyok!$B:$B,$N9331)))</f>
        <v/>
      </c>
      <c r="D9331" s="5">
        <f>IF(AND($B9331&lt;&gt;"",$C9331&lt;&gt;"",$B9331&lt;=$C9331),INDEX(Bemenet!$G$2:$G$301,$M9331),"")</f>
        <v/>
      </c>
      <c r="E9331" s="6">
        <f>IF(AND($B9331&lt;&gt;"",$C9331&lt;&gt;"",$B9331&lt;=$C9331),INDEX(Bemenet!$D$2:$D$301,$M9331),"")</f>
        <v/>
      </c>
      <c r="F9331" s="5">
        <f>IF(AND($B9331&lt;&gt;"",$C9331&lt;&gt;"",$B9331&lt;=$C9331),$C9331-$B9331+1,"")</f>
        <v/>
      </c>
      <c r="G9331" s="5">
        <f>IF($F9331="","",$F9331*$D9331)</f>
        <v/>
      </c>
      <c r="H9331" s="42">
        <f>IF($G9331="","",$O9331)</f>
        <v/>
      </c>
      <c r="I9331" s="5">
        <f>IF($G9331="","",$G9331*IF($H9331="",$O9331,$H9331)/100)</f>
        <v/>
      </c>
      <c r="J9331" s="5">
        <f>IF(OR($L9331="",NOT(COUNTIFS($L$2:$L9331,$L9331)=1)),"",SUMIFS($G:$G,$L:$L,$L9331))</f>
        <v/>
      </c>
      <c r="K9331" s="5">
        <f>IF(OR($L9331="",NOT(COUNTIFS($L$2:$L9331,$L9331)=1)),"",SUMIFS($I:$I,$L:$L,$L9331))</f>
        <v/>
      </c>
      <c r="L9331" s="6">
        <f>IF($B9331="","",YEAR($B9331))</f>
        <v/>
      </c>
      <c r="M9331" s="6">
        <f>INT((ROW()-2)/39)+1</f>
        <v/>
      </c>
      <c r="N9331" s="6">
        <f>MOD(ROW()-2,39)+2</f>
        <v/>
      </c>
      <c r="O9331" s="42">
        <f>IF(AND($B9331&lt;&gt;"",$C9331&lt;&gt;"",$B9331&lt;=$C9331),INDEX(Szabalyok!$C:$C,$N9331),"")</f>
        <v/>
      </c>
      <c r="P9331">
        <f>IF(D9331="",P9330,P9330+1)</f>
        <v/>
      </c>
    </row>
    <row r="9332">
      <c r="A9332">
        <f>IF(P9332=P9331,0,P9332)</f>
        <v/>
      </c>
      <c r="B9332" s="41">
        <f>IF($M9332&gt;300,"",IF(OR(INDEX(Bemenet!$E$2:$E$301,$M9332)="",INDEX(Bemenet!$F$2:$F$301,$M9332)=""),"",MAX(INDEX(Bemenet!$E$2:$E$301,$M9332),INDEX(Szabalyok!$A:$A,$N9332))))</f>
        <v/>
      </c>
      <c r="C9332" s="41">
        <f>IF($B9332="","",MIN(INDEX(Bemenet!$F$2:$F$301,$M9332),INDEX(Szabalyok!$B:$B,$N9332)))</f>
        <v/>
      </c>
      <c r="D9332" s="5">
        <f>IF(AND($B9332&lt;&gt;"",$C9332&lt;&gt;"",$B9332&lt;=$C9332),INDEX(Bemenet!$G$2:$G$301,$M9332),"")</f>
        <v/>
      </c>
      <c r="E9332" s="6">
        <f>IF(AND($B9332&lt;&gt;"",$C9332&lt;&gt;"",$B9332&lt;=$C9332),INDEX(Bemenet!$D$2:$D$301,$M9332),"")</f>
        <v/>
      </c>
      <c r="F9332" s="5">
        <f>IF(AND($B9332&lt;&gt;"",$C9332&lt;&gt;"",$B9332&lt;=$C9332),$C9332-$B9332+1,"")</f>
        <v/>
      </c>
      <c r="G9332" s="5">
        <f>IF($F9332="","",$F9332*$D9332)</f>
        <v/>
      </c>
      <c r="H9332" s="42">
        <f>IF($G9332="","",$O9332)</f>
        <v/>
      </c>
      <c r="I9332" s="5">
        <f>IF($G9332="","",$G9332*IF($H9332="",$O9332,$H9332)/100)</f>
        <v/>
      </c>
      <c r="J9332" s="5">
        <f>IF(OR($L9332="",NOT(COUNTIFS($L$2:$L9332,$L9332)=1)),"",SUMIFS($G:$G,$L:$L,$L9332))</f>
        <v/>
      </c>
      <c r="K9332" s="5">
        <f>IF(OR($L9332="",NOT(COUNTIFS($L$2:$L9332,$L9332)=1)),"",SUMIFS($I:$I,$L:$L,$L9332))</f>
        <v/>
      </c>
      <c r="L9332" s="6">
        <f>IF($B9332="","",YEAR($B9332))</f>
        <v/>
      </c>
      <c r="M9332" s="6">
        <f>INT((ROW()-2)/39)+1</f>
        <v/>
      </c>
      <c r="N9332" s="6">
        <f>MOD(ROW()-2,39)+2</f>
        <v/>
      </c>
      <c r="O9332" s="42">
        <f>IF(AND($B9332&lt;&gt;"",$C9332&lt;&gt;"",$B9332&lt;=$C9332),INDEX(Szabalyok!$C:$C,$N9332),"")</f>
        <v/>
      </c>
      <c r="P9332">
        <f>IF(D9332="",P9331,P9331+1)</f>
        <v/>
      </c>
    </row>
    <row r="9333">
      <c r="A9333">
        <f>IF(P9333=P9332,0,P9333)</f>
        <v/>
      </c>
      <c r="B9333" s="41">
        <f>IF($M9333&gt;300,"",IF(OR(INDEX(Bemenet!$E$2:$E$301,$M9333)="",INDEX(Bemenet!$F$2:$F$301,$M9333)=""),"",MAX(INDEX(Bemenet!$E$2:$E$301,$M9333),INDEX(Szabalyok!$A:$A,$N9333))))</f>
        <v/>
      </c>
      <c r="C9333" s="41">
        <f>IF($B9333="","",MIN(INDEX(Bemenet!$F$2:$F$301,$M9333),INDEX(Szabalyok!$B:$B,$N9333)))</f>
        <v/>
      </c>
      <c r="D9333" s="5">
        <f>IF(AND($B9333&lt;&gt;"",$C9333&lt;&gt;"",$B9333&lt;=$C9333),INDEX(Bemenet!$G$2:$G$301,$M9333),"")</f>
        <v/>
      </c>
      <c r="E9333" s="6">
        <f>IF(AND($B9333&lt;&gt;"",$C9333&lt;&gt;"",$B9333&lt;=$C9333),INDEX(Bemenet!$D$2:$D$301,$M9333),"")</f>
        <v/>
      </c>
      <c r="F9333" s="5">
        <f>IF(AND($B9333&lt;&gt;"",$C9333&lt;&gt;"",$B9333&lt;=$C9333),$C9333-$B9333+1,"")</f>
        <v/>
      </c>
      <c r="G9333" s="5">
        <f>IF($F9333="","",$F9333*$D9333)</f>
        <v/>
      </c>
      <c r="H9333" s="42">
        <f>IF($G9333="","",$O9333)</f>
        <v/>
      </c>
      <c r="I9333" s="5">
        <f>IF($G9333="","",$G9333*IF($H9333="",$O9333,$H9333)/100)</f>
        <v/>
      </c>
      <c r="J9333" s="5">
        <f>IF(OR($L9333="",NOT(COUNTIFS($L$2:$L9333,$L9333)=1)),"",SUMIFS($G:$G,$L:$L,$L9333))</f>
        <v/>
      </c>
      <c r="K9333" s="5">
        <f>IF(OR($L9333="",NOT(COUNTIFS($L$2:$L9333,$L9333)=1)),"",SUMIFS($I:$I,$L:$L,$L9333))</f>
        <v/>
      </c>
      <c r="L9333" s="6">
        <f>IF($B9333="","",YEAR($B9333))</f>
        <v/>
      </c>
      <c r="M9333" s="6">
        <f>INT((ROW()-2)/39)+1</f>
        <v/>
      </c>
      <c r="N9333" s="6">
        <f>MOD(ROW()-2,39)+2</f>
        <v/>
      </c>
      <c r="O9333" s="42">
        <f>IF(AND($B9333&lt;&gt;"",$C9333&lt;&gt;"",$B9333&lt;=$C9333),INDEX(Szabalyok!$C:$C,$N9333),"")</f>
        <v/>
      </c>
      <c r="P9333">
        <f>IF(D9333="",P9332,P9332+1)</f>
        <v/>
      </c>
    </row>
    <row r="9334">
      <c r="A9334">
        <f>IF(P9334=P9333,0,P9334)</f>
        <v/>
      </c>
      <c r="B9334" s="41">
        <f>IF($M9334&gt;300,"",IF(OR(INDEX(Bemenet!$E$2:$E$301,$M9334)="",INDEX(Bemenet!$F$2:$F$301,$M9334)=""),"",MAX(INDEX(Bemenet!$E$2:$E$301,$M9334),INDEX(Szabalyok!$A:$A,$N9334))))</f>
        <v/>
      </c>
      <c r="C9334" s="41">
        <f>IF($B9334="","",MIN(INDEX(Bemenet!$F$2:$F$301,$M9334),INDEX(Szabalyok!$B:$B,$N9334)))</f>
        <v/>
      </c>
      <c r="D9334" s="5">
        <f>IF(AND($B9334&lt;&gt;"",$C9334&lt;&gt;"",$B9334&lt;=$C9334),INDEX(Bemenet!$G$2:$G$301,$M9334),"")</f>
        <v/>
      </c>
      <c r="E9334" s="6">
        <f>IF(AND($B9334&lt;&gt;"",$C9334&lt;&gt;"",$B9334&lt;=$C9334),INDEX(Bemenet!$D$2:$D$301,$M9334),"")</f>
        <v/>
      </c>
      <c r="F9334" s="5">
        <f>IF(AND($B9334&lt;&gt;"",$C9334&lt;&gt;"",$B9334&lt;=$C9334),$C9334-$B9334+1,"")</f>
        <v/>
      </c>
      <c r="G9334" s="5">
        <f>IF($F9334="","",$F9334*$D9334)</f>
        <v/>
      </c>
      <c r="H9334" s="42">
        <f>IF($G9334="","",$O9334)</f>
        <v/>
      </c>
      <c r="I9334" s="5">
        <f>IF($G9334="","",$G9334*IF($H9334="",$O9334,$H9334)/100)</f>
        <v/>
      </c>
      <c r="J9334" s="5">
        <f>IF(OR($L9334="",NOT(COUNTIFS($L$2:$L9334,$L9334)=1)),"",SUMIFS($G:$G,$L:$L,$L9334))</f>
        <v/>
      </c>
      <c r="K9334" s="5">
        <f>IF(OR($L9334="",NOT(COUNTIFS($L$2:$L9334,$L9334)=1)),"",SUMIFS($I:$I,$L:$L,$L9334))</f>
        <v/>
      </c>
      <c r="L9334" s="6">
        <f>IF($B9334="","",YEAR($B9334))</f>
        <v/>
      </c>
      <c r="M9334" s="6">
        <f>INT((ROW()-2)/39)+1</f>
        <v/>
      </c>
      <c r="N9334" s="6">
        <f>MOD(ROW()-2,39)+2</f>
        <v/>
      </c>
      <c r="O9334" s="42">
        <f>IF(AND($B9334&lt;&gt;"",$C9334&lt;&gt;"",$B9334&lt;=$C9334),INDEX(Szabalyok!$C:$C,$N9334),"")</f>
        <v/>
      </c>
      <c r="P9334">
        <f>IF(D9334="",P9333,P9333+1)</f>
        <v/>
      </c>
    </row>
    <row r="9335">
      <c r="A9335">
        <f>IF(P9335=P9334,0,P9335)</f>
        <v/>
      </c>
      <c r="B9335" s="41">
        <f>IF($M9335&gt;300,"",IF(OR(INDEX(Bemenet!$E$2:$E$301,$M9335)="",INDEX(Bemenet!$F$2:$F$301,$M9335)=""),"",MAX(INDEX(Bemenet!$E$2:$E$301,$M9335),INDEX(Szabalyok!$A:$A,$N9335))))</f>
        <v/>
      </c>
      <c r="C9335" s="41">
        <f>IF($B9335="","",MIN(INDEX(Bemenet!$F$2:$F$301,$M9335),INDEX(Szabalyok!$B:$B,$N9335)))</f>
        <v/>
      </c>
      <c r="D9335" s="5">
        <f>IF(AND($B9335&lt;&gt;"",$C9335&lt;&gt;"",$B9335&lt;=$C9335),INDEX(Bemenet!$G$2:$G$301,$M9335),"")</f>
        <v/>
      </c>
      <c r="E9335" s="6">
        <f>IF(AND($B9335&lt;&gt;"",$C9335&lt;&gt;"",$B9335&lt;=$C9335),INDEX(Bemenet!$D$2:$D$301,$M9335),"")</f>
        <v/>
      </c>
      <c r="F9335" s="5">
        <f>IF(AND($B9335&lt;&gt;"",$C9335&lt;&gt;"",$B9335&lt;=$C9335),$C9335-$B9335+1,"")</f>
        <v/>
      </c>
      <c r="G9335" s="5">
        <f>IF($F9335="","",$F9335*$D9335)</f>
        <v/>
      </c>
      <c r="H9335" s="42">
        <f>IF($G9335="","",$O9335)</f>
        <v/>
      </c>
      <c r="I9335" s="5">
        <f>IF($G9335="","",$G9335*IF($H9335="",$O9335,$H9335)/100)</f>
        <v/>
      </c>
      <c r="J9335" s="5">
        <f>IF(OR($L9335="",NOT(COUNTIFS($L$2:$L9335,$L9335)=1)),"",SUMIFS($G:$G,$L:$L,$L9335))</f>
        <v/>
      </c>
      <c r="K9335" s="5">
        <f>IF(OR($L9335="",NOT(COUNTIFS($L$2:$L9335,$L9335)=1)),"",SUMIFS($I:$I,$L:$L,$L9335))</f>
        <v/>
      </c>
      <c r="L9335" s="6">
        <f>IF($B9335="","",YEAR($B9335))</f>
        <v/>
      </c>
      <c r="M9335" s="6">
        <f>INT((ROW()-2)/39)+1</f>
        <v/>
      </c>
      <c r="N9335" s="6">
        <f>MOD(ROW()-2,39)+2</f>
        <v/>
      </c>
      <c r="O9335" s="42">
        <f>IF(AND($B9335&lt;&gt;"",$C9335&lt;&gt;"",$B9335&lt;=$C9335),INDEX(Szabalyok!$C:$C,$N9335),"")</f>
        <v/>
      </c>
      <c r="P9335">
        <f>IF(D9335="",P9334,P9334+1)</f>
        <v/>
      </c>
    </row>
    <row r="9336">
      <c r="A9336">
        <f>IF(P9336=P9335,0,P9336)</f>
        <v/>
      </c>
      <c r="B9336" s="41">
        <f>IF($M9336&gt;300,"",IF(OR(INDEX(Bemenet!$E$2:$E$301,$M9336)="",INDEX(Bemenet!$F$2:$F$301,$M9336)=""),"",MAX(INDEX(Bemenet!$E$2:$E$301,$M9336),INDEX(Szabalyok!$A:$A,$N9336))))</f>
        <v/>
      </c>
      <c r="C9336" s="41">
        <f>IF($B9336="","",MIN(INDEX(Bemenet!$F$2:$F$301,$M9336),INDEX(Szabalyok!$B:$B,$N9336)))</f>
        <v/>
      </c>
      <c r="D9336" s="5">
        <f>IF(AND($B9336&lt;&gt;"",$C9336&lt;&gt;"",$B9336&lt;=$C9336),INDEX(Bemenet!$G$2:$G$301,$M9336),"")</f>
        <v/>
      </c>
      <c r="E9336" s="6">
        <f>IF(AND($B9336&lt;&gt;"",$C9336&lt;&gt;"",$B9336&lt;=$C9336),INDEX(Bemenet!$D$2:$D$301,$M9336),"")</f>
        <v/>
      </c>
      <c r="F9336" s="5">
        <f>IF(AND($B9336&lt;&gt;"",$C9336&lt;&gt;"",$B9336&lt;=$C9336),$C9336-$B9336+1,"")</f>
        <v/>
      </c>
      <c r="G9336" s="5">
        <f>IF($F9336="","",$F9336*$D9336)</f>
        <v/>
      </c>
      <c r="H9336" s="42">
        <f>IF($G9336="","",$O9336)</f>
        <v/>
      </c>
      <c r="I9336" s="5">
        <f>IF($G9336="","",$G9336*IF($H9336="",$O9336,$H9336)/100)</f>
        <v/>
      </c>
      <c r="J9336" s="5">
        <f>IF(OR($L9336="",NOT(COUNTIFS($L$2:$L9336,$L9336)=1)),"",SUMIFS($G:$G,$L:$L,$L9336))</f>
        <v/>
      </c>
      <c r="K9336" s="5">
        <f>IF(OR($L9336="",NOT(COUNTIFS($L$2:$L9336,$L9336)=1)),"",SUMIFS($I:$I,$L:$L,$L9336))</f>
        <v/>
      </c>
      <c r="L9336" s="6">
        <f>IF($B9336="","",YEAR($B9336))</f>
        <v/>
      </c>
      <c r="M9336" s="6">
        <f>INT((ROW()-2)/39)+1</f>
        <v/>
      </c>
      <c r="N9336" s="6">
        <f>MOD(ROW()-2,39)+2</f>
        <v/>
      </c>
      <c r="O9336" s="42">
        <f>IF(AND($B9336&lt;&gt;"",$C9336&lt;&gt;"",$B9336&lt;=$C9336),INDEX(Szabalyok!$C:$C,$N9336),"")</f>
        <v/>
      </c>
      <c r="P9336">
        <f>IF(D9336="",P9335,P9335+1)</f>
        <v/>
      </c>
    </row>
    <row r="9337">
      <c r="A9337">
        <f>IF(P9337=P9336,0,P9337)</f>
        <v/>
      </c>
      <c r="B9337" s="41">
        <f>IF($M9337&gt;300,"",IF(OR(INDEX(Bemenet!$E$2:$E$301,$M9337)="",INDEX(Bemenet!$F$2:$F$301,$M9337)=""),"",MAX(INDEX(Bemenet!$E$2:$E$301,$M9337),INDEX(Szabalyok!$A:$A,$N9337))))</f>
        <v/>
      </c>
      <c r="C9337" s="41">
        <f>IF($B9337="","",MIN(INDEX(Bemenet!$F$2:$F$301,$M9337),INDEX(Szabalyok!$B:$B,$N9337)))</f>
        <v/>
      </c>
      <c r="D9337" s="5">
        <f>IF(AND($B9337&lt;&gt;"",$C9337&lt;&gt;"",$B9337&lt;=$C9337),INDEX(Bemenet!$G$2:$G$301,$M9337),"")</f>
        <v/>
      </c>
      <c r="E9337" s="6">
        <f>IF(AND($B9337&lt;&gt;"",$C9337&lt;&gt;"",$B9337&lt;=$C9337),INDEX(Bemenet!$D$2:$D$301,$M9337),"")</f>
        <v/>
      </c>
      <c r="F9337" s="5">
        <f>IF(AND($B9337&lt;&gt;"",$C9337&lt;&gt;"",$B9337&lt;=$C9337),$C9337-$B9337+1,"")</f>
        <v/>
      </c>
      <c r="G9337" s="5">
        <f>IF($F9337="","",$F9337*$D9337)</f>
        <v/>
      </c>
      <c r="H9337" s="42">
        <f>IF($G9337="","",$O9337)</f>
        <v/>
      </c>
      <c r="I9337" s="5">
        <f>IF($G9337="","",$G9337*IF($H9337="",$O9337,$H9337)/100)</f>
        <v/>
      </c>
      <c r="J9337" s="5">
        <f>IF(OR($L9337="",NOT(COUNTIFS($L$2:$L9337,$L9337)=1)),"",SUMIFS($G:$G,$L:$L,$L9337))</f>
        <v/>
      </c>
      <c r="K9337" s="5">
        <f>IF(OR($L9337="",NOT(COUNTIFS($L$2:$L9337,$L9337)=1)),"",SUMIFS($I:$I,$L:$L,$L9337))</f>
        <v/>
      </c>
      <c r="L9337" s="6">
        <f>IF($B9337="","",YEAR($B9337))</f>
        <v/>
      </c>
      <c r="M9337" s="6">
        <f>INT((ROW()-2)/39)+1</f>
        <v/>
      </c>
      <c r="N9337" s="6">
        <f>MOD(ROW()-2,39)+2</f>
        <v/>
      </c>
      <c r="O9337" s="42">
        <f>IF(AND($B9337&lt;&gt;"",$C9337&lt;&gt;"",$B9337&lt;=$C9337),INDEX(Szabalyok!$C:$C,$N9337),"")</f>
        <v/>
      </c>
      <c r="P9337">
        <f>IF(D9337="",P9336,P9336+1)</f>
        <v/>
      </c>
    </row>
    <row r="9338">
      <c r="A9338">
        <f>IF(P9338=P9337,0,P9338)</f>
        <v/>
      </c>
      <c r="B9338" s="41">
        <f>IF($M9338&gt;300,"",IF(OR(INDEX(Bemenet!$E$2:$E$301,$M9338)="",INDEX(Bemenet!$F$2:$F$301,$M9338)=""),"",MAX(INDEX(Bemenet!$E$2:$E$301,$M9338),INDEX(Szabalyok!$A:$A,$N9338))))</f>
        <v/>
      </c>
      <c r="C9338" s="41">
        <f>IF($B9338="","",MIN(INDEX(Bemenet!$F$2:$F$301,$M9338),INDEX(Szabalyok!$B:$B,$N9338)))</f>
        <v/>
      </c>
      <c r="D9338" s="5">
        <f>IF(AND($B9338&lt;&gt;"",$C9338&lt;&gt;"",$B9338&lt;=$C9338),INDEX(Bemenet!$G$2:$G$301,$M9338),"")</f>
        <v/>
      </c>
      <c r="E9338" s="6">
        <f>IF(AND($B9338&lt;&gt;"",$C9338&lt;&gt;"",$B9338&lt;=$C9338),INDEX(Bemenet!$D$2:$D$301,$M9338),"")</f>
        <v/>
      </c>
      <c r="F9338" s="5">
        <f>IF(AND($B9338&lt;&gt;"",$C9338&lt;&gt;"",$B9338&lt;=$C9338),$C9338-$B9338+1,"")</f>
        <v/>
      </c>
      <c r="G9338" s="5">
        <f>IF($F9338="","",$F9338*$D9338)</f>
        <v/>
      </c>
      <c r="H9338" s="42">
        <f>IF($G9338="","",$O9338)</f>
        <v/>
      </c>
      <c r="I9338" s="5">
        <f>IF($G9338="","",$G9338*IF($H9338="",$O9338,$H9338)/100)</f>
        <v/>
      </c>
      <c r="J9338" s="5">
        <f>IF(OR($L9338="",NOT(COUNTIFS($L$2:$L9338,$L9338)=1)),"",SUMIFS($G:$G,$L:$L,$L9338))</f>
        <v/>
      </c>
      <c r="K9338" s="5">
        <f>IF(OR($L9338="",NOT(COUNTIFS($L$2:$L9338,$L9338)=1)),"",SUMIFS($I:$I,$L:$L,$L9338))</f>
        <v/>
      </c>
      <c r="L9338" s="6">
        <f>IF($B9338="","",YEAR($B9338))</f>
        <v/>
      </c>
      <c r="M9338" s="6">
        <f>INT((ROW()-2)/39)+1</f>
        <v/>
      </c>
      <c r="N9338" s="6">
        <f>MOD(ROW()-2,39)+2</f>
        <v/>
      </c>
      <c r="O9338" s="42">
        <f>IF(AND($B9338&lt;&gt;"",$C9338&lt;&gt;"",$B9338&lt;=$C9338),INDEX(Szabalyok!$C:$C,$N9338),"")</f>
        <v/>
      </c>
      <c r="P9338">
        <f>IF(D9338="",P9337,P9337+1)</f>
        <v/>
      </c>
    </row>
    <row r="9339">
      <c r="A9339">
        <f>IF(P9339=P9338,0,P9339)</f>
        <v/>
      </c>
      <c r="B9339" s="41">
        <f>IF($M9339&gt;300,"",IF(OR(INDEX(Bemenet!$E$2:$E$301,$M9339)="",INDEX(Bemenet!$F$2:$F$301,$M9339)=""),"",MAX(INDEX(Bemenet!$E$2:$E$301,$M9339),INDEX(Szabalyok!$A:$A,$N9339))))</f>
        <v/>
      </c>
      <c r="C9339" s="41">
        <f>IF($B9339="","",MIN(INDEX(Bemenet!$F$2:$F$301,$M9339),INDEX(Szabalyok!$B:$B,$N9339)))</f>
        <v/>
      </c>
      <c r="D9339" s="5">
        <f>IF(AND($B9339&lt;&gt;"",$C9339&lt;&gt;"",$B9339&lt;=$C9339),INDEX(Bemenet!$G$2:$G$301,$M9339),"")</f>
        <v/>
      </c>
      <c r="E9339" s="6">
        <f>IF(AND($B9339&lt;&gt;"",$C9339&lt;&gt;"",$B9339&lt;=$C9339),INDEX(Bemenet!$D$2:$D$301,$M9339),"")</f>
        <v/>
      </c>
      <c r="F9339" s="5">
        <f>IF(AND($B9339&lt;&gt;"",$C9339&lt;&gt;"",$B9339&lt;=$C9339),$C9339-$B9339+1,"")</f>
        <v/>
      </c>
      <c r="G9339" s="5">
        <f>IF($F9339="","",$F9339*$D9339)</f>
        <v/>
      </c>
      <c r="H9339" s="42">
        <f>IF($G9339="","",$O9339)</f>
        <v/>
      </c>
      <c r="I9339" s="5">
        <f>IF($G9339="","",$G9339*IF($H9339="",$O9339,$H9339)/100)</f>
        <v/>
      </c>
      <c r="J9339" s="5">
        <f>IF(OR($L9339="",NOT(COUNTIFS($L$2:$L9339,$L9339)=1)),"",SUMIFS($G:$G,$L:$L,$L9339))</f>
        <v/>
      </c>
      <c r="K9339" s="5">
        <f>IF(OR($L9339="",NOT(COUNTIFS($L$2:$L9339,$L9339)=1)),"",SUMIFS($I:$I,$L:$L,$L9339))</f>
        <v/>
      </c>
      <c r="L9339" s="6">
        <f>IF($B9339="","",YEAR($B9339))</f>
        <v/>
      </c>
      <c r="M9339" s="6">
        <f>INT((ROW()-2)/39)+1</f>
        <v/>
      </c>
      <c r="N9339" s="6">
        <f>MOD(ROW()-2,39)+2</f>
        <v/>
      </c>
      <c r="O9339" s="42">
        <f>IF(AND($B9339&lt;&gt;"",$C9339&lt;&gt;"",$B9339&lt;=$C9339),INDEX(Szabalyok!$C:$C,$N9339),"")</f>
        <v/>
      </c>
      <c r="P9339">
        <f>IF(D9339="",P9338,P9338+1)</f>
        <v/>
      </c>
    </row>
    <row r="9340">
      <c r="A9340">
        <f>IF(P9340=P9339,0,P9340)</f>
        <v/>
      </c>
      <c r="B9340" s="41">
        <f>IF($M9340&gt;300,"",IF(OR(INDEX(Bemenet!$E$2:$E$301,$M9340)="",INDEX(Bemenet!$F$2:$F$301,$M9340)=""),"",MAX(INDEX(Bemenet!$E$2:$E$301,$M9340),INDEX(Szabalyok!$A:$A,$N9340))))</f>
        <v/>
      </c>
      <c r="C9340" s="41">
        <f>IF($B9340="","",MIN(INDEX(Bemenet!$F$2:$F$301,$M9340),INDEX(Szabalyok!$B:$B,$N9340)))</f>
        <v/>
      </c>
      <c r="D9340" s="5">
        <f>IF(AND($B9340&lt;&gt;"",$C9340&lt;&gt;"",$B9340&lt;=$C9340),INDEX(Bemenet!$G$2:$G$301,$M9340),"")</f>
        <v/>
      </c>
      <c r="E9340" s="6">
        <f>IF(AND($B9340&lt;&gt;"",$C9340&lt;&gt;"",$B9340&lt;=$C9340),INDEX(Bemenet!$D$2:$D$301,$M9340),"")</f>
        <v/>
      </c>
      <c r="F9340" s="5">
        <f>IF(AND($B9340&lt;&gt;"",$C9340&lt;&gt;"",$B9340&lt;=$C9340),$C9340-$B9340+1,"")</f>
        <v/>
      </c>
      <c r="G9340" s="5">
        <f>IF($F9340="","",$F9340*$D9340)</f>
        <v/>
      </c>
      <c r="H9340" s="42">
        <f>IF($G9340="","",$O9340)</f>
        <v/>
      </c>
      <c r="I9340" s="5">
        <f>IF($G9340="","",$G9340*IF($H9340="",$O9340,$H9340)/100)</f>
        <v/>
      </c>
      <c r="J9340" s="5">
        <f>IF(OR($L9340="",NOT(COUNTIFS($L$2:$L9340,$L9340)=1)),"",SUMIFS($G:$G,$L:$L,$L9340))</f>
        <v/>
      </c>
      <c r="K9340" s="5">
        <f>IF(OR($L9340="",NOT(COUNTIFS($L$2:$L9340,$L9340)=1)),"",SUMIFS($I:$I,$L:$L,$L9340))</f>
        <v/>
      </c>
      <c r="L9340" s="6">
        <f>IF($B9340="","",YEAR($B9340))</f>
        <v/>
      </c>
      <c r="M9340" s="6">
        <f>INT((ROW()-2)/39)+1</f>
        <v/>
      </c>
      <c r="N9340" s="6">
        <f>MOD(ROW()-2,39)+2</f>
        <v/>
      </c>
      <c r="O9340" s="42">
        <f>IF(AND($B9340&lt;&gt;"",$C9340&lt;&gt;"",$B9340&lt;=$C9340),INDEX(Szabalyok!$C:$C,$N9340),"")</f>
        <v/>
      </c>
      <c r="P9340">
        <f>IF(D9340="",P9339,P9339+1)</f>
        <v/>
      </c>
    </row>
    <row r="9341">
      <c r="A9341">
        <f>IF(P9341=P9340,0,P9341)</f>
        <v/>
      </c>
      <c r="B9341" s="41">
        <f>IF($M9341&gt;300,"",IF(OR(INDEX(Bemenet!$E$2:$E$301,$M9341)="",INDEX(Bemenet!$F$2:$F$301,$M9341)=""),"",MAX(INDEX(Bemenet!$E$2:$E$301,$M9341),INDEX(Szabalyok!$A:$A,$N9341))))</f>
        <v/>
      </c>
      <c r="C9341" s="41">
        <f>IF($B9341="","",MIN(INDEX(Bemenet!$F$2:$F$301,$M9341),INDEX(Szabalyok!$B:$B,$N9341)))</f>
        <v/>
      </c>
      <c r="D9341" s="5">
        <f>IF(AND($B9341&lt;&gt;"",$C9341&lt;&gt;"",$B9341&lt;=$C9341),INDEX(Bemenet!$G$2:$G$301,$M9341),"")</f>
        <v/>
      </c>
      <c r="E9341" s="6">
        <f>IF(AND($B9341&lt;&gt;"",$C9341&lt;&gt;"",$B9341&lt;=$C9341),INDEX(Bemenet!$D$2:$D$301,$M9341),"")</f>
        <v/>
      </c>
      <c r="F9341" s="5">
        <f>IF(AND($B9341&lt;&gt;"",$C9341&lt;&gt;"",$B9341&lt;=$C9341),$C9341-$B9341+1,"")</f>
        <v/>
      </c>
      <c r="G9341" s="5">
        <f>IF($F9341="","",$F9341*$D9341)</f>
        <v/>
      </c>
      <c r="H9341" s="42">
        <f>IF($G9341="","",$O9341)</f>
        <v/>
      </c>
      <c r="I9341" s="5">
        <f>IF($G9341="","",$G9341*IF($H9341="",$O9341,$H9341)/100)</f>
        <v/>
      </c>
      <c r="J9341" s="5">
        <f>IF(OR($L9341="",NOT(COUNTIFS($L$2:$L9341,$L9341)=1)),"",SUMIFS($G:$G,$L:$L,$L9341))</f>
        <v/>
      </c>
      <c r="K9341" s="5">
        <f>IF(OR($L9341="",NOT(COUNTIFS($L$2:$L9341,$L9341)=1)),"",SUMIFS($I:$I,$L:$L,$L9341))</f>
        <v/>
      </c>
      <c r="L9341" s="6">
        <f>IF($B9341="","",YEAR($B9341))</f>
        <v/>
      </c>
      <c r="M9341" s="6">
        <f>INT((ROW()-2)/39)+1</f>
        <v/>
      </c>
      <c r="N9341" s="6">
        <f>MOD(ROW()-2,39)+2</f>
        <v/>
      </c>
      <c r="O9341" s="42">
        <f>IF(AND($B9341&lt;&gt;"",$C9341&lt;&gt;"",$B9341&lt;=$C9341),INDEX(Szabalyok!$C:$C,$N9341),"")</f>
        <v/>
      </c>
      <c r="P9341">
        <f>IF(D9341="",P9340,P9340+1)</f>
        <v/>
      </c>
    </row>
    <row r="9342">
      <c r="A9342">
        <f>IF(P9342=P9341,0,P9342)</f>
        <v/>
      </c>
      <c r="B9342" s="41">
        <f>IF($M9342&gt;300,"",IF(OR(INDEX(Bemenet!$E$2:$E$301,$M9342)="",INDEX(Bemenet!$F$2:$F$301,$M9342)=""),"",MAX(INDEX(Bemenet!$E$2:$E$301,$M9342),INDEX(Szabalyok!$A:$A,$N9342))))</f>
        <v/>
      </c>
      <c r="C9342" s="41">
        <f>IF($B9342="","",MIN(INDEX(Bemenet!$F$2:$F$301,$M9342),INDEX(Szabalyok!$B:$B,$N9342)))</f>
        <v/>
      </c>
      <c r="D9342" s="5">
        <f>IF(AND($B9342&lt;&gt;"",$C9342&lt;&gt;"",$B9342&lt;=$C9342),INDEX(Bemenet!$G$2:$G$301,$M9342),"")</f>
        <v/>
      </c>
      <c r="E9342" s="6">
        <f>IF(AND($B9342&lt;&gt;"",$C9342&lt;&gt;"",$B9342&lt;=$C9342),INDEX(Bemenet!$D$2:$D$301,$M9342),"")</f>
        <v/>
      </c>
      <c r="F9342" s="5">
        <f>IF(AND($B9342&lt;&gt;"",$C9342&lt;&gt;"",$B9342&lt;=$C9342),$C9342-$B9342+1,"")</f>
        <v/>
      </c>
      <c r="G9342" s="5">
        <f>IF($F9342="","",$F9342*$D9342)</f>
        <v/>
      </c>
      <c r="H9342" s="42">
        <f>IF($G9342="","",$O9342)</f>
        <v/>
      </c>
      <c r="I9342" s="5">
        <f>IF($G9342="","",$G9342*IF($H9342="",$O9342,$H9342)/100)</f>
        <v/>
      </c>
      <c r="J9342" s="5">
        <f>IF(OR($L9342="",NOT(COUNTIFS($L$2:$L9342,$L9342)=1)),"",SUMIFS($G:$G,$L:$L,$L9342))</f>
        <v/>
      </c>
      <c r="K9342" s="5">
        <f>IF(OR($L9342="",NOT(COUNTIFS($L$2:$L9342,$L9342)=1)),"",SUMIFS($I:$I,$L:$L,$L9342))</f>
        <v/>
      </c>
      <c r="L9342" s="6">
        <f>IF($B9342="","",YEAR($B9342))</f>
        <v/>
      </c>
      <c r="M9342" s="6">
        <f>INT((ROW()-2)/39)+1</f>
        <v/>
      </c>
      <c r="N9342" s="6">
        <f>MOD(ROW()-2,39)+2</f>
        <v/>
      </c>
      <c r="O9342" s="42">
        <f>IF(AND($B9342&lt;&gt;"",$C9342&lt;&gt;"",$B9342&lt;=$C9342),INDEX(Szabalyok!$C:$C,$N9342),"")</f>
        <v/>
      </c>
      <c r="P9342">
        <f>IF(D9342="",P9341,P9341+1)</f>
        <v/>
      </c>
    </row>
    <row r="9343">
      <c r="A9343">
        <f>IF(P9343=P9342,0,P9343)</f>
        <v/>
      </c>
      <c r="B9343" s="41">
        <f>IF($M9343&gt;300,"",IF(OR(INDEX(Bemenet!$E$2:$E$301,$M9343)="",INDEX(Bemenet!$F$2:$F$301,$M9343)=""),"",MAX(INDEX(Bemenet!$E$2:$E$301,$M9343),INDEX(Szabalyok!$A:$A,$N9343))))</f>
        <v/>
      </c>
      <c r="C9343" s="41">
        <f>IF($B9343="","",MIN(INDEX(Bemenet!$F$2:$F$301,$M9343),INDEX(Szabalyok!$B:$B,$N9343)))</f>
        <v/>
      </c>
      <c r="D9343" s="5">
        <f>IF(AND($B9343&lt;&gt;"",$C9343&lt;&gt;"",$B9343&lt;=$C9343),INDEX(Bemenet!$G$2:$G$301,$M9343),"")</f>
        <v/>
      </c>
      <c r="E9343" s="6">
        <f>IF(AND($B9343&lt;&gt;"",$C9343&lt;&gt;"",$B9343&lt;=$C9343),INDEX(Bemenet!$D$2:$D$301,$M9343),"")</f>
        <v/>
      </c>
      <c r="F9343" s="5">
        <f>IF(AND($B9343&lt;&gt;"",$C9343&lt;&gt;"",$B9343&lt;=$C9343),$C9343-$B9343+1,"")</f>
        <v/>
      </c>
      <c r="G9343" s="5">
        <f>IF($F9343="","",$F9343*$D9343)</f>
        <v/>
      </c>
      <c r="H9343" s="42">
        <f>IF($G9343="","",$O9343)</f>
        <v/>
      </c>
      <c r="I9343" s="5">
        <f>IF($G9343="","",$G9343*IF($H9343="",$O9343,$H9343)/100)</f>
        <v/>
      </c>
      <c r="J9343" s="5">
        <f>IF(OR($L9343="",NOT(COUNTIFS($L$2:$L9343,$L9343)=1)),"",SUMIFS($G:$G,$L:$L,$L9343))</f>
        <v/>
      </c>
      <c r="K9343" s="5">
        <f>IF(OR($L9343="",NOT(COUNTIFS($L$2:$L9343,$L9343)=1)),"",SUMIFS($I:$I,$L:$L,$L9343))</f>
        <v/>
      </c>
      <c r="L9343" s="6">
        <f>IF($B9343="","",YEAR($B9343))</f>
        <v/>
      </c>
      <c r="M9343" s="6">
        <f>INT((ROW()-2)/39)+1</f>
        <v/>
      </c>
      <c r="N9343" s="6">
        <f>MOD(ROW()-2,39)+2</f>
        <v/>
      </c>
      <c r="O9343" s="42">
        <f>IF(AND($B9343&lt;&gt;"",$C9343&lt;&gt;"",$B9343&lt;=$C9343),INDEX(Szabalyok!$C:$C,$N9343),"")</f>
        <v/>
      </c>
      <c r="P9343">
        <f>IF(D9343="",P9342,P9342+1)</f>
        <v/>
      </c>
    </row>
    <row r="9344">
      <c r="A9344">
        <f>IF(P9344=P9343,0,P9344)</f>
        <v/>
      </c>
      <c r="B9344" s="41">
        <f>IF($M9344&gt;300,"",IF(OR(INDEX(Bemenet!$E$2:$E$301,$M9344)="",INDEX(Bemenet!$F$2:$F$301,$M9344)=""),"",MAX(INDEX(Bemenet!$E$2:$E$301,$M9344),INDEX(Szabalyok!$A:$A,$N9344))))</f>
        <v/>
      </c>
      <c r="C9344" s="41">
        <f>IF($B9344="","",MIN(INDEX(Bemenet!$F$2:$F$301,$M9344),INDEX(Szabalyok!$B:$B,$N9344)))</f>
        <v/>
      </c>
      <c r="D9344" s="5">
        <f>IF(AND($B9344&lt;&gt;"",$C9344&lt;&gt;"",$B9344&lt;=$C9344),INDEX(Bemenet!$G$2:$G$301,$M9344),"")</f>
        <v/>
      </c>
      <c r="E9344" s="6">
        <f>IF(AND($B9344&lt;&gt;"",$C9344&lt;&gt;"",$B9344&lt;=$C9344),INDEX(Bemenet!$D$2:$D$301,$M9344),"")</f>
        <v/>
      </c>
      <c r="F9344" s="5">
        <f>IF(AND($B9344&lt;&gt;"",$C9344&lt;&gt;"",$B9344&lt;=$C9344),$C9344-$B9344+1,"")</f>
        <v/>
      </c>
      <c r="G9344" s="5">
        <f>IF($F9344="","",$F9344*$D9344)</f>
        <v/>
      </c>
      <c r="H9344" s="42">
        <f>IF($G9344="","",$O9344)</f>
        <v/>
      </c>
      <c r="I9344" s="5">
        <f>IF($G9344="","",$G9344*IF($H9344="",$O9344,$H9344)/100)</f>
        <v/>
      </c>
      <c r="J9344" s="5">
        <f>IF(OR($L9344="",NOT(COUNTIFS($L$2:$L9344,$L9344)=1)),"",SUMIFS($G:$G,$L:$L,$L9344))</f>
        <v/>
      </c>
      <c r="K9344" s="5">
        <f>IF(OR($L9344="",NOT(COUNTIFS($L$2:$L9344,$L9344)=1)),"",SUMIFS($I:$I,$L:$L,$L9344))</f>
        <v/>
      </c>
      <c r="L9344" s="6">
        <f>IF($B9344="","",YEAR($B9344))</f>
        <v/>
      </c>
      <c r="M9344" s="6">
        <f>INT((ROW()-2)/39)+1</f>
        <v/>
      </c>
      <c r="N9344" s="6">
        <f>MOD(ROW()-2,39)+2</f>
        <v/>
      </c>
      <c r="O9344" s="42">
        <f>IF(AND($B9344&lt;&gt;"",$C9344&lt;&gt;"",$B9344&lt;=$C9344),INDEX(Szabalyok!$C:$C,$N9344),"")</f>
        <v/>
      </c>
      <c r="P9344">
        <f>IF(D9344="",P9343,P9343+1)</f>
        <v/>
      </c>
    </row>
    <row r="9345">
      <c r="A9345">
        <f>IF(P9345=P9344,0,P9345)</f>
        <v/>
      </c>
      <c r="B9345" s="41">
        <f>IF($M9345&gt;300,"",IF(OR(INDEX(Bemenet!$E$2:$E$301,$M9345)="",INDEX(Bemenet!$F$2:$F$301,$M9345)=""),"",MAX(INDEX(Bemenet!$E$2:$E$301,$M9345),INDEX(Szabalyok!$A:$A,$N9345))))</f>
        <v/>
      </c>
      <c r="C9345" s="41">
        <f>IF($B9345="","",MIN(INDEX(Bemenet!$F$2:$F$301,$M9345),INDEX(Szabalyok!$B:$B,$N9345)))</f>
        <v/>
      </c>
      <c r="D9345" s="5">
        <f>IF(AND($B9345&lt;&gt;"",$C9345&lt;&gt;"",$B9345&lt;=$C9345),INDEX(Bemenet!$G$2:$G$301,$M9345),"")</f>
        <v/>
      </c>
      <c r="E9345" s="6">
        <f>IF(AND($B9345&lt;&gt;"",$C9345&lt;&gt;"",$B9345&lt;=$C9345),INDEX(Bemenet!$D$2:$D$301,$M9345),"")</f>
        <v/>
      </c>
      <c r="F9345" s="5">
        <f>IF(AND($B9345&lt;&gt;"",$C9345&lt;&gt;"",$B9345&lt;=$C9345),$C9345-$B9345+1,"")</f>
        <v/>
      </c>
      <c r="G9345" s="5">
        <f>IF($F9345="","",$F9345*$D9345)</f>
        <v/>
      </c>
      <c r="H9345" s="42">
        <f>IF($G9345="","",$O9345)</f>
        <v/>
      </c>
      <c r="I9345" s="5">
        <f>IF($G9345="","",$G9345*IF($H9345="",$O9345,$H9345)/100)</f>
        <v/>
      </c>
      <c r="J9345" s="5">
        <f>IF(OR($L9345="",NOT(COUNTIFS($L$2:$L9345,$L9345)=1)),"",SUMIFS($G:$G,$L:$L,$L9345))</f>
        <v/>
      </c>
      <c r="K9345" s="5">
        <f>IF(OR($L9345="",NOT(COUNTIFS($L$2:$L9345,$L9345)=1)),"",SUMIFS($I:$I,$L:$L,$L9345))</f>
        <v/>
      </c>
      <c r="L9345" s="6">
        <f>IF($B9345="","",YEAR($B9345))</f>
        <v/>
      </c>
      <c r="M9345" s="6">
        <f>INT((ROW()-2)/39)+1</f>
        <v/>
      </c>
      <c r="N9345" s="6">
        <f>MOD(ROW()-2,39)+2</f>
        <v/>
      </c>
      <c r="O9345" s="42">
        <f>IF(AND($B9345&lt;&gt;"",$C9345&lt;&gt;"",$B9345&lt;=$C9345),INDEX(Szabalyok!$C:$C,$N9345),"")</f>
        <v/>
      </c>
      <c r="P9345">
        <f>IF(D9345="",P9344,P9344+1)</f>
        <v/>
      </c>
    </row>
    <row r="9346">
      <c r="A9346">
        <f>IF(P9346=P9345,0,P9346)</f>
        <v/>
      </c>
      <c r="B9346" s="41">
        <f>IF($M9346&gt;300,"",IF(OR(INDEX(Bemenet!$E$2:$E$301,$M9346)="",INDEX(Bemenet!$F$2:$F$301,$M9346)=""),"",MAX(INDEX(Bemenet!$E$2:$E$301,$M9346),INDEX(Szabalyok!$A:$A,$N9346))))</f>
        <v/>
      </c>
      <c r="C9346" s="41">
        <f>IF($B9346="","",MIN(INDEX(Bemenet!$F$2:$F$301,$M9346),INDEX(Szabalyok!$B:$B,$N9346)))</f>
        <v/>
      </c>
      <c r="D9346" s="5">
        <f>IF(AND($B9346&lt;&gt;"",$C9346&lt;&gt;"",$B9346&lt;=$C9346),INDEX(Bemenet!$G$2:$G$301,$M9346),"")</f>
        <v/>
      </c>
      <c r="E9346" s="6">
        <f>IF(AND($B9346&lt;&gt;"",$C9346&lt;&gt;"",$B9346&lt;=$C9346),INDEX(Bemenet!$D$2:$D$301,$M9346),"")</f>
        <v/>
      </c>
      <c r="F9346" s="5">
        <f>IF(AND($B9346&lt;&gt;"",$C9346&lt;&gt;"",$B9346&lt;=$C9346),$C9346-$B9346+1,"")</f>
        <v/>
      </c>
      <c r="G9346" s="5">
        <f>IF($F9346="","",$F9346*$D9346)</f>
        <v/>
      </c>
      <c r="H9346" s="42">
        <f>IF($G9346="","",$O9346)</f>
        <v/>
      </c>
      <c r="I9346" s="5">
        <f>IF($G9346="","",$G9346*IF($H9346="",$O9346,$H9346)/100)</f>
        <v/>
      </c>
      <c r="J9346" s="5">
        <f>IF(OR($L9346="",NOT(COUNTIFS($L$2:$L9346,$L9346)=1)),"",SUMIFS($G:$G,$L:$L,$L9346))</f>
        <v/>
      </c>
      <c r="K9346" s="5">
        <f>IF(OR($L9346="",NOT(COUNTIFS($L$2:$L9346,$L9346)=1)),"",SUMIFS($I:$I,$L:$L,$L9346))</f>
        <v/>
      </c>
      <c r="L9346" s="6">
        <f>IF($B9346="","",YEAR($B9346))</f>
        <v/>
      </c>
      <c r="M9346" s="6">
        <f>INT((ROW()-2)/39)+1</f>
        <v/>
      </c>
      <c r="N9346" s="6">
        <f>MOD(ROW()-2,39)+2</f>
        <v/>
      </c>
      <c r="O9346" s="42">
        <f>IF(AND($B9346&lt;&gt;"",$C9346&lt;&gt;"",$B9346&lt;=$C9346),INDEX(Szabalyok!$C:$C,$N9346),"")</f>
        <v/>
      </c>
      <c r="P9346">
        <f>IF(D9346="",P9345,P9345+1)</f>
        <v/>
      </c>
    </row>
    <row r="9347">
      <c r="A9347">
        <f>IF(P9347=P9346,0,P9347)</f>
        <v/>
      </c>
      <c r="B9347" s="41">
        <f>IF($M9347&gt;300,"",IF(OR(INDEX(Bemenet!$E$2:$E$301,$M9347)="",INDEX(Bemenet!$F$2:$F$301,$M9347)=""),"",MAX(INDEX(Bemenet!$E$2:$E$301,$M9347),INDEX(Szabalyok!$A:$A,$N9347))))</f>
        <v/>
      </c>
      <c r="C9347" s="41">
        <f>IF($B9347="","",MIN(INDEX(Bemenet!$F$2:$F$301,$M9347),INDEX(Szabalyok!$B:$B,$N9347)))</f>
        <v/>
      </c>
      <c r="D9347" s="5">
        <f>IF(AND($B9347&lt;&gt;"",$C9347&lt;&gt;"",$B9347&lt;=$C9347),INDEX(Bemenet!$G$2:$G$301,$M9347),"")</f>
        <v/>
      </c>
      <c r="E9347" s="6">
        <f>IF(AND($B9347&lt;&gt;"",$C9347&lt;&gt;"",$B9347&lt;=$C9347),INDEX(Bemenet!$D$2:$D$301,$M9347),"")</f>
        <v/>
      </c>
      <c r="F9347" s="5">
        <f>IF(AND($B9347&lt;&gt;"",$C9347&lt;&gt;"",$B9347&lt;=$C9347),$C9347-$B9347+1,"")</f>
        <v/>
      </c>
      <c r="G9347" s="5">
        <f>IF($F9347="","",$F9347*$D9347)</f>
        <v/>
      </c>
      <c r="H9347" s="42">
        <f>IF($G9347="","",$O9347)</f>
        <v/>
      </c>
      <c r="I9347" s="5">
        <f>IF($G9347="","",$G9347*IF($H9347="",$O9347,$H9347)/100)</f>
        <v/>
      </c>
      <c r="J9347" s="5">
        <f>IF(OR($L9347="",NOT(COUNTIFS($L$2:$L9347,$L9347)=1)),"",SUMIFS($G:$G,$L:$L,$L9347))</f>
        <v/>
      </c>
      <c r="K9347" s="5">
        <f>IF(OR($L9347="",NOT(COUNTIFS($L$2:$L9347,$L9347)=1)),"",SUMIFS($I:$I,$L:$L,$L9347))</f>
        <v/>
      </c>
      <c r="L9347" s="6">
        <f>IF($B9347="","",YEAR($B9347))</f>
        <v/>
      </c>
      <c r="M9347" s="6">
        <f>INT((ROW()-2)/39)+1</f>
        <v/>
      </c>
      <c r="N9347" s="6">
        <f>MOD(ROW()-2,39)+2</f>
        <v/>
      </c>
      <c r="O9347" s="42">
        <f>IF(AND($B9347&lt;&gt;"",$C9347&lt;&gt;"",$B9347&lt;=$C9347),INDEX(Szabalyok!$C:$C,$N9347),"")</f>
        <v/>
      </c>
      <c r="P9347">
        <f>IF(D9347="",P9346,P9346+1)</f>
        <v/>
      </c>
    </row>
    <row r="9348">
      <c r="A9348">
        <f>IF(P9348=P9347,0,P9348)</f>
        <v/>
      </c>
      <c r="B9348" s="41">
        <f>IF($M9348&gt;300,"",IF(OR(INDEX(Bemenet!$E$2:$E$301,$M9348)="",INDEX(Bemenet!$F$2:$F$301,$M9348)=""),"",MAX(INDEX(Bemenet!$E$2:$E$301,$M9348),INDEX(Szabalyok!$A:$A,$N9348))))</f>
        <v/>
      </c>
      <c r="C9348" s="41">
        <f>IF($B9348="","",MIN(INDEX(Bemenet!$F$2:$F$301,$M9348),INDEX(Szabalyok!$B:$B,$N9348)))</f>
        <v/>
      </c>
      <c r="D9348" s="5">
        <f>IF(AND($B9348&lt;&gt;"",$C9348&lt;&gt;"",$B9348&lt;=$C9348),INDEX(Bemenet!$G$2:$G$301,$M9348),"")</f>
        <v/>
      </c>
      <c r="E9348" s="6">
        <f>IF(AND($B9348&lt;&gt;"",$C9348&lt;&gt;"",$B9348&lt;=$C9348),INDEX(Bemenet!$D$2:$D$301,$M9348),"")</f>
        <v/>
      </c>
      <c r="F9348" s="5">
        <f>IF(AND($B9348&lt;&gt;"",$C9348&lt;&gt;"",$B9348&lt;=$C9348),$C9348-$B9348+1,"")</f>
        <v/>
      </c>
      <c r="G9348" s="5">
        <f>IF($F9348="","",$F9348*$D9348)</f>
        <v/>
      </c>
      <c r="H9348" s="42">
        <f>IF($G9348="","",$O9348)</f>
        <v/>
      </c>
      <c r="I9348" s="5">
        <f>IF($G9348="","",$G9348*IF($H9348="",$O9348,$H9348)/100)</f>
        <v/>
      </c>
      <c r="J9348" s="5">
        <f>IF(OR($L9348="",NOT(COUNTIFS($L$2:$L9348,$L9348)=1)),"",SUMIFS($G:$G,$L:$L,$L9348))</f>
        <v/>
      </c>
      <c r="K9348" s="5">
        <f>IF(OR($L9348="",NOT(COUNTIFS($L$2:$L9348,$L9348)=1)),"",SUMIFS($I:$I,$L:$L,$L9348))</f>
        <v/>
      </c>
      <c r="L9348" s="6">
        <f>IF($B9348="","",YEAR($B9348))</f>
        <v/>
      </c>
      <c r="M9348" s="6">
        <f>INT((ROW()-2)/39)+1</f>
        <v/>
      </c>
      <c r="N9348" s="6">
        <f>MOD(ROW()-2,39)+2</f>
        <v/>
      </c>
      <c r="O9348" s="42">
        <f>IF(AND($B9348&lt;&gt;"",$C9348&lt;&gt;"",$B9348&lt;=$C9348),INDEX(Szabalyok!$C:$C,$N9348),"")</f>
        <v/>
      </c>
      <c r="P9348">
        <f>IF(D9348="",P9347,P9347+1)</f>
        <v/>
      </c>
    </row>
    <row r="9349">
      <c r="A9349">
        <f>IF(P9349=P9348,0,P9349)</f>
        <v/>
      </c>
      <c r="B9349" s="41">
        <f>IF($M9349&gt;300,"",IF(OR(INDEX(Bemenet!$E$2:$E$301,$M9349)="",INDEX(Bemenet!$F$2:$F$301,$M9349)=""),"",MAX(INDEX(Bemenet!$E$2:$E$301,$M9349),INDEX(Szabalyok!$A:$A,$N9349))))</f>
        <v/>
      </c>
      <c r="C9349" s="41">
        <f>IF($B9349="","",MIN(INDEX(Bemenet!$F$2:$F$301,$M9349),INDEX(Szabalyok!$B:$B,$N9349)))</f>
        <v/>
      </c>
      <c r="D9349" s="5">
        <f>IF(AND($B9349&lt;&gt;"",$C9349&lt;&gt;"",$B9349&lt;=$C9349),INDEX(Bemenet!$G$2:$G$301,$M9349),"")</f>
        <v/>
      </c>
      <c r="E9349" s="6">
        <f>IF(AND($B9349&lt;&gt;"",$C9349&lt;&gt;"",$B9349&lt;=$C9349),INDEX(Bemenet!$D$2:$D$301,$M9349),"")</f>
        <v/>
      </c>
      <c r="F9349" s="5">
        <f>IF(AND($B9349&lt;&gt;"",$C9349&lt;&gt;"",$B9349&lt;=$C9349),$C9349-$B9349+1,"")</f>
        <v/>
      </c>
      <c r="G9349" s="5">
        <f>IF($F9349="","",$F9349*$D9349)</f>
        <v/>
      </c>
      <c r="H9349" s="42">
        <f>IF($G9349="","",$O9349)</f>
        <v/>
      </c>
      <c r="I9349" s="5">
        <f>IF($G9349="","",$G9349*IF($H9349="",$O9349,$H9349)/100)</f>
        <v/>
      </c>
      <c r="J9349" s="5">
        <f>IF(OR($L9349="",NOT(COUNTIFS($L$2:$L9349,$L9349)=1)),"",SUMIFS($G:$G,$L:$L,$L9349))</f>
        <v/>
      </c>
      <c r="K9349" s="5">
        <f>IF(OR($L9349="",NOT(COUNTIFS($L$2:$L9349,$L9349)=1)),"",SUMIFS($I:$I,$L:$L,$L9349))</f>
        <v/>
      </c>
      <c r="L9349" s="6">
        <f>IF($B9349="","",YEAR($B9349))</f>
        <v/>
      </c>
      <c r="M9349" s="6">
        <f>INT((ROW()-2)/39)+1</f>
        <v/>
      </c>
      <c r="N9349" s="6">
        <f>MOD(ROW()-2,39)+2</f>
        <v/>
      </c>
      <c r="O9349" s="42">
        <f>IF(AND($B9349&lt;&gt;"",$C9349&lt;&gt;"",$B9349&lt;=$C9349),INDEX(Szabalyok!$C:$C,$N9349),"")</f>
        <v/>
      </c>
      <c r="P9349">
        <f>IF(D9349="",P9348,P9348+1)</f>
        <v/>
      </c>
    </row>
    <row r="9350">
      <c r="A9350">
        <f>IF(P9350=P9349,0,P9350)</f>
        <v/>
      </c>
      <c r="B9350" s="41">
        <f>IF($M9350&gt;300,"",IF(OR(INDEX(Bemenet!$E$2:$E$301,$M9350)="",INDEX(Bemenet!$F$2:$F$301,$M9350)=""),"",MAX(INDEX(Bemenet!$E$2:$E$301,$M9350),INDEX(Szabalyok!$A:$A,$N9350))))</f>
        <v/>
      </c>
      <c r="C9350" s="41">
        <f>IF($B9350="","",MIN(INDEX(Bemenet!$F$2:$F$301,$M9350),INDEX(Szabalyok!$B:$B,$N9350)))</f>
        <v/>
      </c>
      <c r="D9350" s="5">
        <f>IF(AND($B9350&lt;&gt;"",$C9350&lt;&gt;"",$B9350&lt;=$C9350),INDEX(Bemenet!$G$2:$G$301,$M9350),"")</f>
        <v/>
      </c>
      <c r="E9350" s="6">
        <f>IF(AND($B9350&lt;&gt;"",$C9350&lt;&gt;"",$B9350&lt;=$C9350),INDEX(Bemenet!$D$2:$D$301,$M9350),"")</f>
        <v/>
      </c>
      <c r="F9350" s="5">
        <f>IF(AND($B9350&lt;&gt;"",$C9350&lt;&gt;"",$B9350&lt;=$C9350),$C9350-$B9350+1,"")</f>
        <v/>
      </c>
      <c r="G9350" s="5">
        <f>IF($F9350="","",$F9350*$D9350)</f>
        <v/>
      </c>
      <c r="H9350" s="42">
        <f>IF($G9350="","",$O9350)</f>
        <v/>
      </c>
      <c r="I9350" s="5">
        <f>IF($G9350="","",$G9350*IF($H9350="",$O9350,$H9350)/100)</f>
        <v/>
      </c>
      <c r="J9350" s="5">
        <f>IF(OR($L9350="",NOT(COUNTIFS($L$2:$L9350,$L9350)=1)),"",SUMIFS($G:$G,$L:$L,$L9350))</f>
        <v/>
      </c>
      <c r="K9350" s="5">
        <f>IF(OR($L9350="",NOT(COUNTIFS($L$2:$L9350,$L9350)=1)),"",SUMIFS($I:$I,$L:$L,$L9350))</f>
        <v/>
      </c>
      <c r="L9350" s="6">
        <f>IF($B9350="","",YEAR($B9350))</f>
        <v/>
      </c>
      <c r="M9350" s="6">
        <f>INT((ROW()-2)/39)+1</f>
        <v/>
      </c>
      <c r="N9350" s="6">
        <f>MOD(ROW()-2,39)+2</f>
        <v/>
      </c>
      <c r="O9350" s="42">
        <f>IF(AND($B9350&lt;&gt;"",$C9350&lt;&gt;"",$B9350&lt;=$C9350),INDEX(Szabalyok!$C:$C,$N9350),"")</f>
        <v/>
      </c>
      <c r="P9350">
        <f>IF(D9350="",P9349,P9349+1)</f>
        <v/>
      </c>
    </row>
    <row r="9351">
      <c r="A9351">
        <f>IF(P9351=P9350,0,P9351)</f>
        <v/>
      </c>
      <c r="B9351" s="41">
        <f>IF($M9351&gt;300,"",IF(OR(INDEX(Bemenet!$E$2:$E$301,$M9351)="",INDEX(Bemenet!$F$2:$F$301,$M9351)=""),"",MAX(INDEX(Bemenet!$E$2:$E$301,$M9351),INDEX(Szabalyok!$A:$A,$N9351))))</f>
        <v/>
      </c>
      <c r="C9351" s="41">
        <f>IF($B9351="","",MIN(INDEX(Bemenet!$F$2:$F$301,$M9351),INDEX(Szabalyok!$B:$B,$N9351)))</f>
        <v/>
      </c>
      <c r="D9351" s="5">
        <f>IF(AND($B9351&lt;&gt;"",$C9351&lt;&gt;"",$B9351&lt;=$C9351),INDEX(Bemenet!$G$2:$G$301,$M9351),"")</f>
        <v/>
      </c>
      <c r="E9351" s="6">
        <f>IF(AND($B9351&lt;&gt;"",$C9351&lt;&gt;"",$B9351&lt;=$C9351),INDEX(Bemenet!$D$2:$D$301,$M9351),"")</f>
        <v/>
      </c>
      <c r="F9351" s="5">
        <f>IF(AND($B9351&lt;&gt;"",$C9351&lt;&gt;"",$B9351&lt;=$C9351),$C9351-$B9351+1,"")</f>
        <v/>
      </c>
      <c r="G9351" s="5">
        <f>IF($F9351="","",$F9351*$D9351)</f>
        <v/>
      </c>
      <c r="H9351" s="42">
        <f>IF($G9351="","",$O9351)</f>
        <v/>
      </c>
      <c r="I9351" s="5">
        <f>IF($G9351="","",$G9351*IF($H9351="",$O9351,$H9351)/100)</f>
        <v/>
      </c>
      <c r="J9351" s="5">
        <f>IF(OR($L9351="",NOT(COUNTIFS($L$2:$L9351,$L9351)=1)),"",SUMIFS($G:$G,$L:$L,$L9351))</f>
        <v/>
      </c>
      <c r="K9351" s="5">
        <f>IF(OR($L9351="",NOT(COUNTIFS($L$2:$L9351,$L9351)=1)),"",SUMIFS($I:$I,$L:$L,$L9351))</f>
        <v/>
      </c>
      <c r="L9351" s="6">
        <f>IF($B9351="","",YEAR($B9351))</f>
        <v/>
      </c>
      <c r="M9351" s="6">
        <f>INT((ROW()-2)/39)+1</f>
        <v/>
      </c>
      <c r="N9351" s="6">
        <f>MOD(ROW()-2,39)+2</f>
        <v/>
      </c>
      <c r="O9351" s="42">
        <f>IF(AND($B9351&lt;&gt;"",$C9351&lt;&gt;"",$B9351&lt;=$C9351),INDEX(Szabalyok!$C:$C,$N9351),"")</f>
        <v/>
      </c>
      <c r="P9351">
        <f>IF(D9351="",P9350,P9350+1)</f>
        <v/>
      </c>
    </row>
    <row r="9352">
      <c r="A9352">
        <f>IF(P9352=P9351,0,P9352)</f>
        <v/>
      </c>
      <c r="B9352" s="41">
        <f>IF($M9352&gt;300,"",IF(OR(INDEX(Bemenet!$E$2:$E$301,$M9352)="",INDEX(Bemenet!$F$2:$F$301,$M9352)=""),"",MAX(INDEX(Bemenet!$E$2:$E$301,$M9352),INDEX(Szabalyok!$A:$A,$N9352))))</f>
        <v/>
      </c>
      <c r="C9352" s="41">
        <f>IF($B9352="","",MIN(INDEX(Bemenet!$F$2:$F$301,$M9352),INDEX(Szabalyok!$B:$B,$N9352)))</f>
        <v/>
      </c>
      <c r="D9352" s="5">
        <f>IF(AND($B9352&lt;&gt;"",$C9352&lt;&gt;"",$B9352&lt;=$C9352),INDEX(Bemenet!$G$2:$G$301,$M9352),"")</f>
        <v/>
      </c>
      <c r="E9352" s="6">
        <f>IF(AND($B9352&lt;&gt;"",$C9352&lt;&gt;"",$B9352&lt;=$C9352),INDEX(Bemenet!$D$2:$D$301,$M9352),"")</f>
        <v/>
      </c>
      <c r="F9352" s="5">
        <f>IF(AND($B9352&lt;&gt;"",$C9352&lt;&gt;"",$B9352&lt;=$C9352),$C9352-$B9352+1,"")</f>
        <v/>
      </c>
      <c r="G9352" s="5">
        <f>IF($F9352="","",$F9352*$D9352)</f>
        <v/>
      </c>
      <c r="H9352" s="42">
        <f>IF($G9352="","",$O9352)</f>
        <v/>
      </c>
      <c r="I9352" s="5">
        <f>IF($G9352="","",$G9352*IF($H9352="",$O9352,$H9352)/100)</f>
        <v/>
      </c>
      <c r="J9352" s="5">
        <f>IF(OR($L9352="",NOT(COUNTIFS($L$2:$L9352,$L9352)=1)),"",SUMIFS($G:$G,$L:$L,$L9352))</f>
        <v/>
      </c>
      <c r="K9352" s="5">
        <f>IF(OR($L9352="",NOT(COUNTIFS($L$2:$L9352,$L9352)=1)),"",SUMIFS($I:$I,$L:$L,$L9352))</f>
        <v/>
      </c>
      <c r="L9352" s="6">
        <f>IF($B9352="","",YEAR($B9352))</f>
        <v/>
      </c>
      <c r="M9352" s="6">
        <f>INT((ROW()-2)/39)+1</f>
        <v/>
      </c>
      <c r="N9352" s="6">
        <f>MOD(ROW()-2,39)+2</f>
        <v/>
      </c>
      <c r="O9352" s="42">
        <f>IF(AND($B9352&lt;&gt;"",$C9352&lt;&gt;"",$B9352&lt;=$C9352),INDEX(Szabalyok!$C:$C,$N9352),"")</f>
        <v/>
      </c>
      <c r="P9352">
        <f>IF(D9352="",P9351,P9351+1)</f>
        <v/>
      </c>
    </row>
    <row r="9353">
      <c r="A9353">
        <f>IF(P9353=P9352,0,P9353)</f>
        <v/>
      </c>
      <c r="B9353" s="41">
        <f>IF($M9353&gt;300,"",IF(OR(INDEX(Bemenet!$E$2:$E$301,$M9353)="",INDEX(Bemenet!$F$2:$F$301,$M9353)=""),"",MAX(INDEX(Bemenet!$E$2:$E$301,$M9353),INDEX(Szabalyok!$A:$A,$N9353))))</f>
        <v/>
      </c>
      <c r="C9353" s="41">
        <f>IF($B9353="","",MIN(INDEX(Bemenet!$F$2:$F$301,$M9353),INDEX(Szabalyok!$B:$B,$N9353)))</f>
        <v/>
      </c>
      <c r="D9353" s="5">
        <f>IF(AND($B9353&lt;&gt;"",$C9353&lt;&gt;"",$B9353&lt;=$C9353),INDEX(Bemenet!$G$2:$G$301,$M9353),"")</f>
        <v/>
      </c>
      <c r="E9353" s="6">
        <f>IF(AND($B9353&lt;&gt;"",$C9353&lt;&gt;"",$B9353&lt;=$C9353),INDEX(Bemenet!$D$2:$D$301,$M9353),"")</f>
        <v/>
      </c>
      <c r="F9353" s="5">
        <f>IF(AND($B9353&lt;&gt;"",$C9353&lt;&gt;"",$B9353&lt;=$C9353),$C9353-$B9353+1,"")</f>
        <v/>
      </c>
      <c r="G9353" s="5">
        <f>IF($F9353="","",$F9353*$D9353)</f>
        <v/>
      </c>
      <c r="H9353" s="42">
        <f>IF($G9353="","",$O9353)</f>
        <v/>
      </c>
      <c r="I9353" s="5">
        <f>IF($G9353="","",$G9353*IF($H9353="",$O9353,$H9353)/100)</f>
        <v/>
      </c>
      <c r="J9353" s="5">
        <f>IF(OR($L9353="",NOT(COUNTIFS($L$2:$L9353,$L9353)=1)),"",SUMIFS($G:$G,$L:$L,$L9353))</f>
        <v/>
      </c>
      <c r="K9353" s="5">
        <f>IF(OR($L9353="",NOT(COUNTIFS($L$2:$L9353,$L9353)=1)),"",SUMIFS($I:$I,$L:$L,$L9353))</f>
        <v/>
      </c>
      <c r="L9353" s="6">
        <f>IF($B9353="","",YEAR($B9353))</f>
        <v/>
      </c>
      <c r="M9353" s="6">
        <f>INT((ROW()-2)/39)+1</f>
        <v/>
      </c>
      <c r="N9353" s="6">
        <f>MOD(ROW()-2,39)+2</f>
        <v/>
      </c>
      <c r="O9353" s="42">
        <f>IF(AND($B9353&lt;&gt;"",$C9353&lt;&gt;"",$B9353&lt;=$C9353),INDEX(Szabalyok!$C:$C,$N9353),"")</f>
        <v/>
      </c>
      <c r="P9353">
        <f>IF(D9353="",P9352,P9352+1)</f>
        <v/>
      </c>
    </row>
    <row r="9354">
      <c r="A9354">
        <f>IF(P9354=P9353,0,P9354)</f>
        <v/>
      </c>
      <c r="B9354" s="41">
        <f>IF($M9354&gt;300,"",IF(OR(INDEX(Bemenet!$E$2:$E$301,$M9354)="",INDEX(Bemenet!$F$2:$F$301,$M9354)=""),"",MAX(INDEX(Bemenet!$E$2:$E$301,$M9354),INDEX(Szabalyok!$A:$A,$N9354))))</f>
        <v/>
      </c>
      <c r="C9354" s="41">
        <f>IF($B9354="","",MIN(INDEX(Bemenet!$F$2:$F$301,$M9354),INDEX(Szabalyok!$B:$B,$N9354)))</f>
        <v/>
      </c>
      <c r="D9354" s="5">
        <f>IF(AND($B9354&lt;&gt;"",$C9354&lt;&gt;"",$B9354&lt;=$C9354),INDEX(Bemenet!$G$2:$G$301,$M9354),"")</f>
        <v/>
      </c>
      <c r="E9354" s="6">
        <f>IF(AND($B9354&lt;&gt;"",$C9354&lt;&gt;"",$B9354&lt;=$C9354),INDEX(Bemenet!$D$2:$D$301,$M9354),"")</f>
        <v/>
      </c>
      <c r="F9354" s="5">
        <f>IF(AND($B9354&lt;&gt;"",$C9354&lt;&gt;"",$B9354&lt;=$C9354),$C9354-$B9354+1,"")</f>
        <v/>
      </c>
      <c r="G9354" s="5">
        <f>IF($F9354="","",$F9354*$D9354)</f>
        <v/>
      </c>
      <c r="H9354" s="42">
        <f>IF($G9354="","",$O9354)</f>
        <v/>
      </c>
      <c r="I9354" s="5">
        <f>IF($G9354="","",$G9354*IF($H9354="",$O9354,$H9354)/100)</f>
        <v/>
      </c>
      <c r="J9354" s="5">
        <f>IF(OR($L9354="",NOT(COUNTIFS($L$2:$L9354,$L9354)=1)),"",SUMIFS($G:$G,$L:$L,$L9354))</f>
        <v/>
      </c>
      <c r="K9354" s="5">
        <f>IF(OR($L9354="",NOT(COUNTIFS($L$2:$L9354,$L9354)=1)),"",SUMIFS($I:$I,$L:$L,$L9354))</f>
        <v/>
      </c>
      <c r="L9354" s="6">
        <f>IF($B9354="","",YEAR($B9354))</f>
        <v/>
      </c>
      <c r="M9354" s="6">
        <f>INT((ROW()-2)/39)+1</f>
        <v/>
      </c>
      <c r="N9354" s="6">
        <f>MOD(ROW()-2,39)+2</f>
        <v/>
      </c>
      <c r="O9354" s="42">
        <f>IF(AND($B9354&lt;&gt;"",$C9354&lt;&gt;"",$B9354&lt;=$C9354),INDEX(Szabalyok!$C:$C,$N9354),"")</f>
        <v/>
      </c>
      <c r="P9354">
        <f>IF(D9354="",P9353,P9353+1)</f>
        <v/>
      </c>
    </row>
    <row r="9355">
      <c r="A9355">
        <f>IF(P9355=P9354,0,P9355)</f>
        <v/>
      </c>
      <c r="B9355" s="41">
        <f>IF($M9355&gt;300,"",IF(OR(INDEX(Bemenet!$E$2:$E$301,$M9355)="",INDEX(Bemenet!$F$2:$F$301,$M9355)=""),"",MAX(INDEX(Bemenet!$E$2:$E$301,$M9355),INDEX(Szabalyok!$A:$A,$N9355))))</f>
        <v/>
      </c>
      <c r="C9355" s="41">
        <f>IF($B9355="","",MIN(INDEX(Bemenet!$F$2:$F$301,$M9355),INDEX(Szabalyok!$B:$B,$N9355)))</f>
        <v/>
      </c>
      <c r="D9355" s="5">
        <f>IF(AND($B9355&lt;&gt;"",$C9355&lt;&gt;"",$B9355&lt;=$C9355),INDEX(Bemenet!$G$2:$G$301,$M9355),"")</f>
        <v/>
      </c>
      <c r="E9355" s="6">
        <f>IF(AND($B9355&lt;&gt;"",$C9355&lt;&gt;"",$B9355&lt;=$C9355),INDEX(Bemenet!$D$2:$D$301,$M9355),"")</f>
        <v/>
      </c>
      <c r="F9355" s="5">
        <f>IF(AND($B9355&lt;&gt;"",$C9355&lt;&gt;"",$B9355&lt;=$C9355),$C9355-$B9355+1,"")</f>
        <v/>
      </c>
      <c r="G9355" s="5">
        <f>IF($F9355="","",$F9355*$D9355)</f>
        <v/>
      </c>
      <c r="H9355" s="42">
        <f>IF($G9355="","",$O9355)</f>
        <v/>
      </c>
      <c r="I9355" s="5">
        <f>IF($G9355="","",$G9355*IF($H9355="",$O9355,$H9355)/100)</f>
        <v/>
      </c>
      <c r="J9355" s="5">
        <f>IF(OR($L9355="",NOT(COUNTIFS($L$2:$L9355,$L9355)=1)),"",SUMIFS($G:$G,$L:$L,$L9355))</f>
        <v/>
      </c>
      <c r="K9355" s="5">
        <f>IF(OR($L9355="",NOT(COUNTIFS($L$2:$L9355,$L9355)=1)),"",SUMIFS($I:$I,$L:$L,$L9355))</f>
        <v/>
      </c>
      <c r="L9355" s="6">
        <f>IF($B9355="","",YEAR($B9355))</f>
        <v/>
      </c>
      <c r="M9355" s="6">
        <f>INT((ROW()-2)/39)+1</f>
        <v/>
      </c>
      <c r="N9355" s="6">
        <f>MOD(ROW()-2,39)+2</f>
        <v/>
      </c>
      <c r="O9355" s="42">
        <f>IF(AND($B9355&lt;&gt;"",$C9355&lt;&gt;"",$B9355&lt;=$C9355),INDEX(Szabalyok!$C:$C,$N9355),"")</f>
        <v/>
      </c>
      <c r="P9355">
        <f>IF(D9355="",P9354,P9354+1)</f>
        <v/>
      </c>
    </row>
    <row r="9356">
      <c r="A9356">
        <f>IF(P9356=P9355,0,P9356)</f>
        <v/>
      </c>
      <c r="B9356" s="41">
        <f>IF($M9356&gt;300,"",IF(OR(INDEX(Bemenet!$E$2:$E$301,$M9356)="",INDEX(Bemenet!$F$2:$F$301,$M9356)=""),"",MAX(INDEX(Bemenet!$E$2:$E$301,$M9356),INDEX(Szabalyok!$A:$A,$N9356))))</f>
        <v/>
      </c>
      <c r="C9356" s="41">
        <f>IF($B9356="","",MIN(INDEX(Bemenet!$F$2:$F$301,$M9356),INDEX(Szabalyok!$B:$B,$N9356)))</f>
        <v/>
      </c>
      <c r="D9356" s="5">
        <f>IF(AND($B9356&lt;&gt;"",$C9356&lt;&gt;"",$B9356&lt;=$C9356),INDEX(Bemenet!$G$2:$G$301,$M9356),"")</f>
        <v/>
      </c>
      <c r="E9356" s="6">
        <f>IF(AND($B9356&lt;&gt;"",$C9356&lt;&gt;"",$B9356&lt;=$C9356),INDEX(Bemenet!$D$2:$D$301,$M9356),"")</f>
        <v/>
      </c>
      <c r="F9356" s="5">
        <f>IF(AND($B9356&lt;&gt;"",$C9356&lt;&gt;"",$B9356&lt;=$C9356),$C9356-$B9356+1,"")</f>
        <v/>
      </c>
      <c r="G9356" s="5">
        <f>IF($F9356="","",$F9356*$D9356)</f>
        <v/>
      </c>
      <c r="H9356" s="42">
        <f>IF($G9356="","",$O9356)</f>
        <v/>
      </c>
      <c r="I9356" s="5">
        <f>IF($G9356="","",$G9356*IF($H9356="",$O9356,$H9356)/100)</f>
        <v/>
      </c>
      <c r="J9356" s="5">
        <f>IF(OR($L9356="",NOT(COUNTIFS($L$2:$L9356,$L9356)=1)),"",SUMIFS($G:$G,$L:$L,$L9356))</f>
        <v/>
      </c>
      <c r="K9356" s="5">
        <f>IF(OR($L9356="",NOT(COUNTIFS($L$2:$L9356,$L9356)=1)),"",SUMIFS($I:$I,$L:$L,$L9356))</f>
        <v/>
      </c>
      <c r="L9356" s="6">
        <f>IF($B9356="","",YEAR($B9356))</f>
        <v/>
      </c>
      <c r="M9356" s="6">
        <f>INT((ROW()-2)/39)+1</f>
        <v/>
      </c>
      <c r="N9356" s="6">
        <f>MOD(ROW()-2,39)+2</f>
        <v/>
      </c>
      <c r="O9356" s="42">
        <f>IF(AND($B9356&lt;&gt;"",$C9356&lt;&gt;"",$B9356&lt;=$C9356),INDEX(Szabalyok!$C:$C,$N9356),"")</f>
        <v/>
      </c>
      <c r="P9356">
        <f>IF(D9356="",P9355,P9355+1)</f>
        <v/>
      </c>
    </row>
    <row r="9357">
      <c r="A9357">
        <f>IF(P9357=P9356,0,P9357)</f>
        <v/>
      </c>
      <c r="B9357" s="41">
        <f>IF($M9357&gt;300,"",IF(OR(INDEX(Bemenet!$E$2:$E$301,$M9357)="",INDEX(Bemenet!$F$2:$F$301,$M9357)=""),"",MAX(INDEX(Bemenet!$E$2:$E$301,$M9357),INDEX(Szabalyok!$A:$A,$N9357))))</f>
        <v/>
      </c>
      <c r="C9357" s="41">
        <f>IF($B9357="","",MIN(INDEX(Bemenet!$F$2:$F$301,$M9357),INDEX(Szabalyok!$B:$B,$N9357)))</f>
        <v/>
      </c>
      <c r="D9357" s="5">
        <f>IF(AND($B9357&lt;&gt;"",$C9357&lt;&gt;"",$B9357&lt;=$C9357),INDEX(Bemenet!$G$2:$G$301,$M9357),"")</f>
        <v/>
      </c>
      <c r="E9357" s="6">
        <f>IF(AND($B9357&lt;&gt;"",$C9357&lt;&gt;"",$B9357&lt;=$C9357),INDEX(Bemenet!$D$2:$D$301,$M9357),"")</f>
        <v/>
      </c>
      <c r="F9357" s="5">
        <f>IF(AND($B9357&lt;&gt;"",$C9357&lt;&gt;"",$B9357&lt;=$C9357),$C9357-$B9357+1,"")</f>
        <v/>
      </c>
      <c r="G9357" s="5">
        <f>IF($F9357="","",$F9357*$D9357)</f>
        <v/>
      </c>
      <c r="H9357" s="42">
        <f>IF($G9357="","",$O9357)</f>
        <v/>
      </c>
      <c r="I9357" s="5">
        <f>IF($G9357="","",$G9357*IF($H9357="",$O9357,$H9357)/100)</f>
        <v/>
      </c>
      <c r="J9357" s="5">
        <f>IF(OR($L9357="",NOT(COUNTIFS($L$2:$L9357,$L9357)=1)),"",SUMIFS($G:$G,$L:$L,$L9357))</f>
        <v/>
      </c>
      <c r="K9357" s="5">
        <f>IF(OR($L9357="",NOT(COUNTIFS($L$2:$L9357,$L9357)=1)),"",SUMIFS($I:$I,$L:$L,$L9357))</f>
        <v/>
      </c>
      <c r="L9357" s="6">
        <f>IF($B9357="","",YEAR($B9357))</f>
        <v/>
      </c>
      <c r="M9357" s="6">
        <f>INT((ROW()-2)/39)+1</f>
        <v/>
      </c>
      <c r="N9357" s="6">
        <f>MOD(ROW()-2,39)+2</f>
        <v/>
      </c>
      <c r="O9357" s="42">
        <f>IF(AND($B9357&lt;&gt;"",$C9357&lt;&gt;"",$B9357&lt;=$C9357),INDEX(Szabalyok!$C:$C,$N9357),"")</f>
        <v/>
      </c>
      <c r="P9357">
        <f>IF(D9357="",P9356,P9356+1)</f>
        <v/>
      </c>
    </row>
    <row r="9358">
      <c r="A9358">
        <f>IF(P9358=P9357,0,P9358)</f>
        <v/>
      </c>
      <c r="B9358" s="41">
        <f>IF($M9358&gt;300,"",IF(OR(INDEX(Bemenet!$E$2:$E$301,$M9358)="",INDEX(Bemenet!$F$2:$F$301,$M9358)=""),"",MAX(INDEX(Bemenet!$E$2:$E$301,$M9358),INDEX(Szabalyok!$A:$A,$N9358))))</f>
        <v/>
      </c>
      <c r="C9358" s="41">
        <f>IF($B9358="","",MIN(INDEX(Bemenet!$F$2:$F$301,$M9358),INDEX(Szabalyok!$B:$B,$N9358)))</f>
        <v/>
      </c>
      <c r="D9358" s="5">
        <f>IF(AND($B9358&lt;&gt;"",$C9358&lt;&gt;"",$B9358&lt;=$C9358),INDEX(Bemenet!$G$2:$G$301,$M9358),"")</f>
        <v/>
      </c>
      <c r="E9358" s="6">
        <f>IF(AND($B9358&lt;&gt;"",$C9358&lt;&gt;"",$B9358&lt;=$C9358),INDEX(Bemenet!$D$2:$D$301,$M9358),"")</f>
        <v/>
      </c>
      <c r="F9358" s="5">
        <f>IF(AND($B9358&lt;&gt;"",$C9358&lt;&gt;"",$B9358&lt;=$C9358),$C9358-$B9358+1,"")</f>
        <v/>
      </c>
      <c r="G9358" s="5">
        <f>IF($F9358="","",$F9358*$D9358)</f>
        <v/>
      </c>
      <c r="H9358" s="42">
        <f>IF($G9358="","",$O9358)</f>
        <v/>
      </c>
      <c r="I9358" s="5">
        <f>IF($G9358="","",$G9358*IF($H9358="",$O9358,$H9358)/100)</f>
        <v/>
      </c>
      <c r="J9358" s="5">
        <f>IF(OR($L9358="",NOT(COUNTIFS($L$2:$L9358,$L9358)=1)),"",SUMIFS($G:$G,$L:$L,$L9358))</f>
        <v/>
      </c>
      <c r="K9358" s="5">
        <f>IF(OR($L9358="",NOT(COUNTIFS($L$2:$L9358,$L9358)=1)),"",SUMIFS($I:$I,$L:$L,$L9358))</f>
        <v/>
      </c>
      <c r="L9358" s="6">
        <f>IF($B9358="","",YEAR($B9358))</f>
        <v/>
      </c>
      <c r="M9358" s="6">
        <f>INT((ROW()-2)/39)+1</f>
        <v/>
      </c>
      <c r="N9358" s="6">
        <f>MOD(ROW()-2,39)+2</f>
        <v/>
      </c>
      <c r="O9358" s="42">
        <f>IF(AND($B9358&lt;&gt;"",$C9358&lt;&gt;"",$B9358&lt;=$C9358),INDEX(Szabalyok!$C:$C,$N9358),"")</f>
        <v/>
      </c>
      <c r="P9358">
        <f>IF(D9358="",P9357,P9357+1)</f>
        <v/>
      </c>
    </row>
    <row r="9359">
      <c r="A9359">
        <f>IF(P9359=P9358,0,P9359)</f>
        <v/>
      </c>
      <c r="B9359" s="41">
        <f>IF($M9359&gt;300,"",IF(OR(INDEX(Bemenet!$E$2:$E$301,$M9359)="",INDEX(Bemenet!$F$2:$F$301,$M9359)=""),"",MAX(INDEX(Bemenet!$E$2:$E$301,$M9359),INDEX(Szabalyok!$A:$A,$N9359))))</f>
        <v/>
      </c>
      <c r="C9359" s="41">
        <f>IF($B9359="","",MIN(INDEX(Bemenet!$F$2:$F$301,$M9359),INDEX(Szabalyok!$B:$B,$N9359)))</f>
        <v/>
      </c>
      <c r="D9359" s="5">
        <f>IF(AND($B9359&lt;&gt;"",$C9359&lt;&gt;"",$B9359&lt;=$C9359),INDEX(Bemenet!$G$2:$G$301,$M9359),"")</f>
        <v/>
      </c>
      <c r="E9359" s="6">
        <f>IF(AND($B9359&lt;&gt;"",$C9359&lt;&gt;"",$B9359&lt;=$C9359),INDEX(Bemenet!$D$2:$D$301,$M9359),"")</f>
        <v/>
      </c>
      <c r="F9359" s="5">
        <f>IF(AND($B9359&lt;&gt;"",$C9359&lt;&gt;"",$B9359&lt;=$C9359),$C9359-$B9359+1,"")</f>
        <v/>
      </c>
      <c r="G9359" s="5">
        <f>IF($F9359="","",$F9359*$D9359)</f>
        <v/>
      </c>
      <c r="H9359" s="42">
        <f>IF($G9359="","",$O9359)</f>
        <v/>
      </c>
      <c r="I9359" s="5">
        <f>IF($G9359="","",$G9359*IF($H9359="",$O9359,$H9359)/100)</f>
        <v/>
      </c>
      <c r="J9359" s="5">
        <f>IF(OR($L9359="",NOT(COUNTIFS($L$2:$L9359,$L9359)=1)),"",SUMIFS($G:$G,$L:$L,$L9359))</f>
        <v/>
      </c>
      <c r="K9359" s="5">
        <f>IF(OR($L9359="",NOT(COUNTIFS($L$2:$L9359,$L9359)=1)),"",SUMIFS($I:$I,$L:$L,$L9359))</f>
        <v/>
      </c>
      <c r="L9359" s="6">
        <f>IF($B9359="","",YEAR($B9359))</f>
        <v/>
      </c>
      <c r="M9359" s="6">
        <f>INT((ROW()-2)/39)+1</f>
        <v/>
      </c>
      <c r="N9359" s="6">
        <f>MOD(ROW()-2,39)+2</f>
        <v/>
      </c>
      <c r="O9359" s="42">
        <f>IF(AND($B9359&lt;&gt;"",$C9359&lt;&gt;"",$B9359&lt;=$C9359),INDEX(Szabalyok!$C:$C,$N9359),"")</f>
        <v/>
      </c>
      <c r="P9359">
        <f>IF(D9359="",P9358,P9358+1)</f>
        <v/>
      </c>
    </row>
    <row r="9360">
      <c r="A9360">
        <f>IF(P9360=P9359,0,P9360)</f>
        <v/>
      </c>
      <c r="B9360" s="41">
        <f>IF($M9360&gt;300,"",IF(OR(INDEX(Bemenet!$E$2:$E$301,$M9360)="",INDEX(Bemenet!$F$2:$F$301,$M9360)=""),"",MAX(INDEX(Bemenet!$E$2:$E$301,$M9360),INDEX(Szabalyok!$A:$A,$N9360))))</f>
        <v/>
      </c>
      <c r="C9360" s="41">
        <f>IF($B9360="","",MIN(INDEX(Bemenet!$F$2:$F$301,$M9360),INDEX(Szabalyok!$B:$B,$N9360)))</f>
        <v/>
      </c>
      <c r="D9360" s="5">
        <f>IF(AND($B9360&lt;&gt;"",$C9360&lt;&gt;"",$B9360&lt;=$C9360),INDEX(Bemenet!$G$2:$G$301,$M9360),"")</f>
        <v/>
      </c>
      <c r="E9360" s="6">
        <f>IF(AND($B9360&lt;&gt;"",$C9360&lt;&gt;"",$B9360&lt;=$C9360),INDEX(Bemenet!$D$2:$D$301,$M9360),"")</f>
        <v/>
      </c>
      <c r="F9360" s="5">
        <f>IF(AND($B9360&lt;&gt;"",$C9360&lt;&gt;"",$B9360&lt;=$C9360),$C9360-$B9360+1,"")</f>
        <v/>
      </c>
      <c r="G9360" s="5">
        <f>IF($F9360="","",$F9360*$D9360)</f>
        <v/>
      </c>
      <c r="H9360" s="42">
        <f>IF($G9360="","",$O9360)</f>
        <v/>
      </c>
      <c r="I9360" s="5">
        <f>IF($G9360="","",$G9360*IF($H9360="",$O9360,$H9360)/100)</f>
        <v/>
      </c>
      <c r="J9360" s="5">
        <f>IF(OR($L9360="",NOT(COUNTIFS($L$2:$L9360,$L9360)=1)),"",SUMIFS($G:$G,$L:$L,$L9360))</f>
        <v/>
      </c>
      <c r="K9360" s="5">
        <f>IF(OR($L9360="",NOT(COUNTIFS($L$2:$L9360,$L9360)=1)),"",SUMIFS($I:$I,$L:$L,$L9360))</f>
        <v/>
      </c>
      <c r="L9360" s="6">
        <f>IF($B9360="","",YEAR($B9360))</f>
        <v/>
      </c>
      <c r="M9360" s="6">
        <f>INT((ROW()-2)/39)+1</f>
        <v/>
      </c>
      <c r="N9360" s="6">
        <f>MOD(ROW()-2,39)+2</f>
        <v/>
      </c>
      <c r="O9360" s="42">
        <f>IF(AND($B9360&lt;&gt;"",$C9360&lt;&gt;"",$B9360&lt;=$C9360),INDEX(Szabalyok!$C:$C,$N9360),"")</f>
        <v/>
      </c>
      <c r="P9360">
        <f>IF(D9360="",P9359,P9359+1)</f>
        <v/>
      </c>
    </row>
    <row r="9361">
      <c r="A9361">
        <f>IF(P9361=P9360,0,P9361)</f>
        <v/>
      </c>
      <c r="B9361" s="41">
        <f>IF($M9361&gt;300,"",IF(OR(INDEX(Bemenet!$E$2:$E$301,$M9361)="",INDEX(Bemenet!$F$2:$F$301,$M9361)=""),"",MAX(INDEX(Bemenet!$E$2:$E$301,$M9361),INDEX(Szabalyok!$A:$A,$N9361))))</f>
        <v/>
      </c>
      <c r="C9361" s="41">
        <f>IF($B9361="","",MIN(INDEX(Bemenet!$F$2:$F$301,$M9361),INDEX(Szabalyok!$B:$B,$N9361)))</f>
        <v/>
      </c>
      <c r="D9361" s="5">
        <f>IF(AND($B9361&lt;&gt;"",$C9361&lt;&gt;"",$B9361&lt;=$C9361),INDEX(Bemenet!$G$2:$G$301,$M9361),"")</f>
        <v/>
      </c>
      <c r="E9361" s="6">
        <f>IF(AND($B9361&lt;&gt;"",$C9361&lt;&gt;"",$B9361&lt;=$C9361),INDEX(Bemenet!$D$2:$D$301,$M9361),"")</f>
        <v/>
      </c>
      <c r="F9361" s="5">
        <f>IF(AND($B9361&lt;&gt;"",$C9361&lt;&gt;"",$B9361&lt;=$C9361),$C9361-$B9361+1,"")</f>
        <v/>
      </c>
      <c r="G9361" s="5">
        <f>IF($F9361="","",$F9361*$D9361)</f>
        <v/>
      </c>
      <c r="H9361" s="42">
        <f>IF($G9361="","",$O9361)</f>
        <v/>
      </c>
      <c r="I9361" s="5">
        <f>IF($G9361="","",$G9361*IF($H9361="",$O9361,$H9361)/100)</f>
        <v/>
      </c>
      <c r="J9361" s="5">
        <f>IF(OR($L9361="",NOT(COUNTIFS($L$2:$L9361,$L9361)=1)),"",SUMIFS($G:$G,$L:$L,$L9361))</f>
        <v/>
      </c>
      <c r="K9361" s="5">
        <f>IF(OR($L9361="",NOT(COUNTIFS($L$2:$L9361,$L9361)=1)),"",SUMIFS($I:$I,$L:$L,$L9361))</f>
        <v/>
      </c>
      <c r="L9361" s="6">
        <f>IF($B9361="","",YEAR($B9361))</f>
        <v/>
      </c>
      <c r="M9361" s="6">
        <f>INT((ROW()-2)/39)+1</f>
        <v/>
      </c>
      <c r="N9361" s="6">
        <f>MOD(ROW()-2,39)+2</f>
        <v/>
      </c>
      <c r="O9361" s="42">
        <f>IF(AND($B9361&lt;&gt;"",$C9361&lt;&gt;"",$B9361&lt;=$C9361),INDEX(Szabalyok!$C:$C,$N9361),"")</f>
        <v/>
      </c>
      <c r="P9361">
        <f>IF(D9361="",P9360,P9360+1)</f>
        <v/>
      </c>
    </row>
    <row r="9362">
      <c r="A9362">
        <f>IF(P9362=P9361,0,P9362)</f>
        <v/>
      </c>
      <c r="B9362" s="41">
        <f>IF($M9362&gt;300,"",IF(OR(INDEX(Bemenet!$E$2:$E$301,$M9362)="",INDEX(Bemenet!$F$2:$F$301,$M9362)=""),"",MAX(INDEX(Bemenet!$E$2:$E$301,$M9362),INDEX(Szabalyok!$A:$A,$N9362))))</f>
        <v/>
      </c>
      <c r="C9362" s="41">
        <f>IF($B9362="","",MIN(INDEX(Bemenet!$F$2:$F$301,$M9362),INDEX(Szabalyok!$B:$B,$N9362)))</f>
        <v/>
      </c>
      <c r="D9362" s="5">
        <f>IF(AND($B9362&lt;&gt;"",$C9362&lt;&gt;"",$B9362&lt;=$C9362),INDEX(Bemenet!$G$2:$G$301,$M9362),"")</f>
        <v/>
      </c>
      <c r="E9362" s="6">
        <f>IF(AND($B9362&lt;&gt;"",$C9362&lt;&gt;"",$B9362&lt;=$C9362),INDEX(Bemenet!$D$2:$D$301,$M9362),"")</f>
        <v/>
      </c>
      <c r="F9362" s="5">
        <f>IF(AND($B9362&lt;&gt;"",$C9362&lt;&gt;"",$B9362&lt;=$C9362),$C9362-$B9362+1,"")</f>
        <v/>
      </c>
      <c r="G9362" s="5">
        <f>IF($F9362="","",$F9362*$D9362)</f>
        <v/>
      </c>
      <c r="H9362" s="42">
        <f>IF($G9362="","",$O9362)</f>
        <v/>
      </c>
      <c r="I9362" s="5">
        <f>IF($G9362="","",$G9362*IF($H9362="",$O9362,$H9362)/100)</f>
        <v/>
      </c>
      <c r="J9362" s="5">
        <f>IF(OR($L9362="",NOT(COUNTIFS($L$2:$L9362,$L9362)=1)),"",SUMIFS($G:$G,$L:$L,$L9362))</f>
        <v/>
      </c>
      <c r="K9362" s="5">
        <f>IF(OR($L9362="",NOT(COUNTIFS($L$2:$L9362,$L9362)=1)),"",SUMIFS($I:$I,$L:$L,$L9362))</f>
        <v/>
      </c>
      <c r="L9362" s="6">
        <f>IF($B9362="","",YEAR($B9362))</f>
        <v/>
      </c>
      <c r="M9362" s="6">
        <f>INT((ROW()-2)/39)+1</f>
        <v/>
      </c>
      <c r="N9362" s="6">
        <f>MOD(ROW()-2,39)+2</f>
        <v/>
      </c>
      <c r="O9362" s="42">
        <f>IF(AND($B9362&lt;&gt;"",$C9362&lt;&gt;"",$B9362&lt;=$C9362),INDEX(Szabalyok!$C:$C,$N9362),"")</f>
        <v/>
      </c>
      <c r="P9362">
        <f>IF(D9362="",P9361,P9361+1)</f>
        <v/>
      </c>
    </row>
    <row r="9363">
      <c r="A9363">
        <f>IF(P9363=P9362,0,P9363)</f>
        <v/>
      </c>
      <c r="B9363" s="41">
        <f>IF($M9363&gt;300,"",IF(OR(INDEX(Bemenet!$E$2:$E$301,$M9363)="",INDEX(Bemenet!$F$2:$F$301,$M9363)=""),"",MAX(INDEX(Bemenet!$E$2:$E$301,$M9363),INDEX(Szabalyok!$A:$A,$N9363))))</f>
        <v/>
      </c>
      <c r="C9363" s="41">
        <f>IF($B9363="","",MIN(INDEX(Bemenet!$F$2:$F$301,$M9363),INDEX(Szabalyok!$B:$B,$N9363)))</f>
        <v/>
      </c>
      <c r="D9363" s="5">
        <f>IF(AND($B9363&lt;&gt;"",$C9363&lt;&gt;"",$B9363&lt;=$C9363),INDEX(Bemenet!$G$2:$G$301,$M9363),"")</f>
        <v/>
      </c>
      <c r="E9363" s="6">
        <f>IF(AND($B9363&lt;&gt;"",$C9363&lt;&gt;"",$B9363&lt;=$C9363),INDEX(Bemenet!$D$2:$D$301,$M9363),"")</f>
        <v/>
      </c>
      <c r="F9363" s="5">
        <f>IF(AND($B9363&lt;&gt;"",$C9363&lt;&gt;"",$B9363&lt;=$C9363),$C9363-$B9363+1,"")</f>
        <v/>
      </c>
      <c r="G9363" s="5">
        <f>IF($F9363="","",$F9363*$D9363)</f>
        <v/>
      </c>
      <c r="H9363" s="42">
        <f>IF($G9363="","",$O9363)</f>
        <v/>
      </c>
      <c r="I9363" s="5">
        <f>IF($G9363="","",$G9363*IF($H9363="",$O9363,$H9363)/100)</f>
        <v/>
      </c>
      <c r="J9363" s="5">
        <f>IF(OR($L9363="",NOT(COUNTIFS($L$2:$L9363,$L9363)=1)),"",SUMIFS($G:$G,$L:$L,$L9363))</f>
        <v/>
      </c>
      <c r="K9363" s="5">
        <f>IF(OR($L9363="",NOT(COUNTIFS($L$2:$L9363,$L9363)=1)),"",SUMIFS($I:$I,$L:$L,$L9363))</f>
        <v/>
      </c>
      <c r="L9363" s="6">
        <f>IF($B9363="","",YEAR($B9363))</f>
        <v/>
      </c>
      <c r="M9363" s="6">
        <f>INT((ROW()-2)/39)+1</f>
        <v/>
      </c>
      <c r="N9363" s="6">
        <f>MOD(ROW()-2,39)+2</f>
        <v/>
      </c>
      <c r="O9363" s="42">
        <f>IF(AND($B9363&lt;&gt;"",$C9363&lt;&gt;"",$B9363&lt;=$C9363),INDEX(Szabalyok!$C:$C,$N9363),"")</f>
        <v/>
      </c>
      <c r="P9363">
        <f>IF(D9363="",P9362,P9362+1)</f>
        <v/>
      </c>
    </row>
    <row r="9364">
      <c r="A9364">
        <f>IF(P9364=P9363,0,P9364)</f>
        <v/>
      </c>
      <c r="B9364" s="41">
        <f>IF($M9364&gt;300,"",IF(OR(INDEX(Bemenet!$E$2:$E$301,$M9364)="",INDEX(Bemenet!$F$2:$F$301,$M9364)=""),"",MAX(INDEX(Bemenet!$E$2:$E$301,$M9364),INDEX(Szabalyok!$A:$A,$N9364))))</f>
        <v/>
      </c>
      <c r="C9364" s="41">
        <f>IF($B9364="","",MIN(INDEX(Bemenet!$F$2:$F$301,$M9364),INDEX(Szabalyok!$B:$B,$N9364)))</f>
        <v/>
      </c>
      <c r="D9364" s="5">
        <f>IF(AND($B9364&lt;&gt;"",$C9364&lt;&gt;"",$B9364&lt;=$C9364),INDEX(Bemenet!$G$2:$G$301,$M9364),"")</f>
        <v/>
      </c>
      <c r="E9364" s="6">
        <f>IF(AND($B9364&lt;&gt;"",$C9364&lt;&gt;"",$B9364&lt;=$C9364),INDEX(Bemenet!$D$2:$D$301,$M9364),"")</f>
        <v/>
      </c>
      <c r="F9364" s="5">
        <f>IF(AND($B9364&lt;&gt;"",$C9364&lt;&gt;"",$B9364&lt;=$C9364),$C9364-$B9364+1,"")</f>
        <v/>
      </c>
      <c r="G9364" s="5">
        <f>IF($F9364="","",$F9364*$D9364)</f>
        <v/>
      </c>
      <c r="H9364" s="42">
        <f>IF($G9364="","",$O9364)</f>
        <v/>
      </c>
      <c r="I9364" s="5">
        <f>IF($G9364="","",$G9364*IF($H9364="",$O9364,$H9364)/100)</f>
        <v/>
      </c>
      <c r="J9364" s="5">
        <f>IF(OR($L9364="",NOT(COUNTIFS($L$2:$L9364,$L9364)=1)),"",SUMIFS($G:$G,$L:$L,$L9364))</f>
        <v/>
      </c>
      <c r="K9364" s="5">
        <f>IF(OR($L9364="",NOT(COUNTIFS($L$2:$L9364,$L9364)=1)),"",SUMIFS($I:$I,$L:$L,$L9364))</f>
        <v/>
      </c>
      <c r="L9364" s="6">
        <f>IF($B9364="","",YEAR($B9364))</f>
        <v/>
      </c>
      <c r="M9364" s="6">
        <f>INT((ROW()-2)/39)+1</f>
        <v/>
      </c>
      <c r="N9364" s="6">
        <f>MOD(ROW()-2,39)+2</f>
        <v/>
      </c>
      <c r="O9364" s="42">
        <f>IF(AND($B9364&lt;&gt;"",$C9364&lt;&gt;"",$B9364&lt;=$C9364),INDEX(Szabalyok!$C:$C,$N9364),"")</f>
        <v/>
      </c>
      <c r="P9364">
        <f>IF(D9364="",P9363,P9363+1)</f>
        <v/>
      </c>
    </row>
    <row r="9365">
      <c r="A9365">
        <f>IF(P9365=P9364,0,P9365)</f>
        <v/>
      </c>
      <c r="B9365" s="41">
        <f>IF($M9365&gt;300,"",IF(OR(INDEX(Bemenet!$E$2:$E$301,$M9365)="",INDEX(Bemenet!$F$2:$F$301,$M9365)=""),"",MAX(INDEX(Bemenet!$E$2:$E$301,$M9365),INDEX(Szabalyok!$A:$A,$N9365))))</f>
        <v/>
      </c>
      <c r="C9365" s="41">
        <f>IF($B9365="","",MIN(INDEX(Bemenet!$F$2:$F$301,$M9365),INDEX(Szabalyok!$B:$B,$N9365)))</f>
        <v/>
      </c>
      <c r="D9365" s="5">
        <f>IF(AND($B9365&lt;&gt;"",$C9365&lt;&gt;"",$B9365&lt;=$C9365),INDEX(Bemenet!$G$2:$G$301,$M9365),"")</f>
        <v/>
      </c>
      <c r="E9365" s="6">
        <f>IF(AND($B9365&lt;&gt;"",$C9365&lt;&gt;"",$B9365&lt;=$C9365),INDEX(Bemenet!$D$2:$D$301,$M9365),"")</f>
        <v/>
      </c>
      <c r="F9365" s="5">
        <f>IF(AND($B9365&lt;&gt;"",$C9365&lt;&gt;"",$B9365&lt;=$C9365),$C9365-$B9365+1,"")</f>
        <v/>
      </c>
      <c r="G9365" s="5">
        <f>IF($F9365="","",$F9365*$D9365)</f>
        <v/>
      </c>
      <c r="H9365" s="42">
        <f>IF($G9365="","",$O9365)</f>
        <v/>
      </c>
      <c r="I9365" s="5">
        <f>IF($G9365="","",$G9365*IF($H9365="",$O9365,$H9365)/100)</f>
        <v/>
      </c>
      <c r="J9365" s="5">
        <f>IF(OR($L9365="",NOT(COUNTIFS($L$2:$L9365,$L9365)=1)),"",SUMIFS($G:$G,$L:$L,$L9365))</f>
        <v/>
      </c>
      <c r="K9365" s="5">
        <f>IF(OR($L9365="",NOT(COUNTIFS($L$2:$L9365,$L9365)=1)),"",SUMIFS($I:$I,$L:$L,$L9365))</f>
        <v/>
      </c>
      <c r="L9365" s="6">
        <f>IF($B9365="","",YEAR($B9365))</f>
        <v/>
      </c>
      <c r="M9365" s="6">
        <f>INT((ROW()-2)/39)+1</f>
        <v/>
      </c>
      <c r="N9365" s="6">
        <f>MOD(ROW()-2,39)+2</f>
        <v/>
      </c>
      <c r="O9365" s="42">
        <f>IF(AND($B9365&lt;&gt;"",$C9365&lt;&gt;"",$B9365&lt;=$C9365),INDEX(Szabalyok!$C:$C,$N9365),"")</f>
        <v/>
      </c>
      <c r="P9365">
        <f>IF(D9365="",P9364,P9364+1)</f>
        <v/>
      </c>
    </row>
    <row r="9366">
      <c r="A9366">
        <f>IF(P9366=P9365,0,P9366)</f>
        <v/>
      </c>
      <c r="B9366" s="41">
        <f>IF($M9366&gt;300,"",IF(OR(INDEX(Bemenet!$E$2:$E$301,$M9366)="",INDEX(Bemenet!$F$2:$F$301,$M9366)=""),"",MAX(INDEX(Bemenet!$E$2:$E$301,$M9366),INDEX(Szabalyok!$A:$A,$N9366))))</f>
        <v/>
      </c>
      <c r="C9366" s="41">
        <f>IF($B9366="","",MIN(INDEX(Bemenet!$F$2:$F$301,$M9366),INDEX(Szabalyok!$B:$B,$N9366)))</f>
        <v/>
      </c>
      <c r="D9366" s="5">
        <f>IF(AND($B9366&lt;&gt;"",$C9366&lt;&gt;"",$B9366&lt;=$C9366),INDEX(Bemenet!$G$2:$G$301,$M9366),"")</f>
        <v/>
      </c>
      <c r="E9366" s="6">
        <f>IF(AND($B9366&lt;&gt;"",$C9366&lt;&gt;"",$B9366&lt;=$C9366),INDEX(Bemenet!$D$2:$D$301,$M9366),"")</f>
        <v/>
      </c>
      <c r="F9366" s="5">
        <f>IF(AND($B9366&lt;&gt;"",$C9366&lt;&gt;"",$B9366&lt;=$C9366),$C9366-$B9366+1,"")</f>
        <v/>
      </c>
      <c r="G9366" s="5">
        <f>IF($F9366="","",$F9366*$D9366)</f>
        <v/>
      </c>
      <c r="H9366" s="42">
        <f>IF($G9366="","",$O9366)</f>
        <v/>
      </c>
      <c r="I9366" s="5">
        <f>IF($G9366="","",$G9366*IF($H9366="",$O9366,$H9366)/100)</f>
        <v/>
      </c>
      <c r="J9366" s="5">
        <f>IF(OR($L9366="",NOT(COUNTIFS($L$2:$L9366,$L9366)=1)),"",SUMIFS($G:$G,$L:$L,$L9366))</f>
        <v/>
      </c>
      <c r="K9366" s="5">
        <f>IF(OR($L9366="",NOT(COUNTIFS($L$2:$L9366,$L9366)=1)),"",SUMIFS($I:$I,$L:$L,$L9366))</f>
        <v/>
      </c>
      <c r="L9366" s="6">
        <f>IF($B9366="","",YEAR($B9366))</f>
        <v/>
      </c>
      <c r="M9366" s="6">
        <f>INT((ROW()-2)/39)+1</f>
        <v/>
      </c>
      <c r="N9366" s="6">
        <f>MOD(ROW()-2,39)+2</f>
        <v/>
      </c>
      <c r="O9366" s="42">
        <f>IF(AND($B9366&lt;&gt;"",$C9366&lt;&gt;"",$B9366&lt;=$C9366),INDEX(Szabalyok!$C:$C,$N9366),"")</f>
        <v/>
      </c>
      <c r="P9366">
        <f>IF(D9366="",P9365,P9365+1)</f>
        <v/>
      </c>
    </row>
    <row r="9367">
      <c r="A9367">
        <f>IF(P9367=P9366,0,P9367)</f>
        <v/>
      </c>
      <c r="B9367" s="41">
        <f>IF($M9367&gt;300,"",IF(OR(INDEX(Bemenet!$E$2:$E$301,$M9367)="",INDEX(Bemenet!$F$2:$F$301,$M9367)=""),"",MAX(INDEX(Bemenet!$E$2:$E$301,$M9367),INDEX(Szabalyok!$A:$A,$N9367))))</f>
        <v/>
      </c>
      <c r="C9367" s="41">
        <f>IF($B9367="","",MIN(INDEX(Bemenet!$F$2:$F$301,$M9367),INDEX(Szabalyok!$B:$B,$N9367)))</f>
        <v/>
      </c>
      <c r="D9367" s="5">
        <f>IF(AND($B9367&lt;&gt;"",$C9367&lt;&gt;"",$B9367&lt;=$C9367),INDEX(Bemenet!$G$2:$G$301,$M9367),"")</f>
        <v/>
      </c>
      <c r="E9367" s="6">
        <f>IF(AND($B9367&lt;&gt;"",$C9367&lt;&gt;"",$B9367&lt;=$C9367),INDEX(Bemenet!$D$2:$D$301,$M9367),"")</f>
        <v/>
      </c>
      <c r="F9367" s="5">
        <f>IF(AND($B9367&lt;&gt;"",$C9367&lt;&gt;"",$B9367&lt;=$C9367),$C9367-$B9367+1,"")</f>
        <v/>
      </c>
      <c r="G9367" s="5">
        <f>IF($F9367="","",$F9367*$D9367)</f>
        <v/>
      </c>
      <c r="H9367" s="42">
        <f>IF($G9367="","",$O9367)</f>
        <v/>
      </c>
      <c r="I9367" s="5">
        <f>IF($G9367="","",$G9367*IF($H9367="",$O9367,$H9367)/100)</f>
        <v/>
      </c>
      <c r="J9367" s="5">
        <f>IF(OR($L9367="",NOT(COUNTIFS($L$2:$L9367,$L9367)=1)),"",SUMIFS($G:$G,$L:$L,$L9367))</f>
        <v/>
      </c>
      <c r="K9367" s="5">
        <f>IF(OR($L9367="",NOT(COUNTIFS($L$2:$L9367,$L9367)=1)),"",SUMIFS($I:$I,$L:$L,$L9367))</f>
        <v/>
      </c>
      <c r="L9367" s="6">
        <f>IF($B9367="","",YEAR($B9367))</f>
        <v/>
      </c>
      <c r="M9367" s="6">
        <f>INT((ROW()-2)/39)+1</f>
        <v/>
      </c>
      <c r="N9367" s="6">
        <f>MOD(ROW()-2,39)+2</f>
        <v/>
      </c>
      <c r="O9367" s="42">
        <f>IF(AND($B9367&lt;&gt;"",$C9367&lt;&gt;"",$B9367&lt;=$C9367),INDEX(Szabalyok!$C:$C,$N9367),"")</f>
        <v/>
      </c>
      <c r="P9367">
        <f>IF(D9367="",P9366,P9366+1)</f>
        <v/>
      </c>
    </row>
    <row r="9368">
      <c r="A9368">
        <f>IF(P9368=P9367,0,P9368)</f>
        <v/>
      </c>
      <c r="B9368" s="41">
        <f>IF($M9368&gt;300,"",IF(OR(INDEX(Bemenet!$E$2:$E$301,$M9368)="",INDEX(Bemenet!$F$2:$F$301,$M9368)=""),"",MAX(INDEX(Bemenet!$E$2:$E$301,$M9368),INDEX(Szabalyok!$A:$A,$N9368))))</f>
        <v/>
      </c>
      <c r="C9368" s="41">
        <f>IF($B9368="","",MIN(INDEX(Bemenet!$F$2:$F$301,$M9368),INDEX(Szabalyok!$B:$B,$N9368)))</f>
        <v/>
      </c>
      <c r="D9368" s="5">
        <f>IF(AND($B9368&lt;&gt;"",$C9368&lt;&gt;"",$B9368&lt;=$C9368),INDEX(Bemenet!$G$2:$G$301,$M9368),"")</f>
        <v/>
      </c>
      <c r="E9368" s="6">
        <f>IF(AND($B9368&lt;&gt;"",$C9368&lt;&gt;"",$B9368&lt;=$C9368),INDEX(Bemenet!$D$2:$D$301,$M9368),"")</f>
        <v/>
      </c>
      <c r="F9368" s="5">
        <f>IF(AND($B9368&lt;&gt;"",$C9368&lt;&gt;"",$B9368&lt;=$C9368),$C9368-$B9368+1,"")</f>
        <v/>
      </c>
      <c r="G9368" s="5">
        <f>IF($F9368="","",$F9368*$D9368)</f>
        <v/>
      </c>
      <c r="H9368" s="42">
        <f>IF($G9368="","",$O9368)</f>
        <v/>
      </c>
      <c r="I9368" s="5">
        <f>IF($G9368="","",$G9368*IF($H9368="",$O9368,$H9368)/100)</f>
        <v/>
      </c>
      <c r="J9368" s="5">
        <f>IF(OR($L9368="",NOT(COUNTIFS($L$2:$L9368,$L9368)=1)),"",SUMIFS($G:$G,$L:$L,$L9368))</f>
        <v/>
      </c>
      <c r="K9368" s="5">
        <f>IF(OR($L9368="",NOT(COUNTIFS($L$2:$L9368,$L9368)=1)),"",SUMIFS($I:$I,$L:$L,$L9368))</f>
        <v/>
      </c>
      <c r="L9368" s="6">
        <f>IF($B9368="","",YEAR($B9368))</f>
        <v/>
      </c>
      <c r="M9368" s="6">
        <f>INT((ROW()-2)/39)+1</f>
        <v/>
      </c>
      <c r="N9368" s="6">
        <f>MOD(ROW()-2,39)+2</f>
        <v/>
      </c>
      <c r="O9368" s="42">
        <f>IF(AND($B9368&lt;&gt;"",$C9368&lt;&gt;"",$B9368&lt;=$C9368),INDEX(Szabalyok!$C:$C,$N9368),"")</f>
        <v/>
      </c>
      <c r="P9368">
        <f>IF(D9368="",P9367,P9367+1)</f>
        <v/>
      </c>
    </row>
    <row r="9369">
      <c r="A9369">
        <f>IF(P9369=P9368,0,P9369)</f>
        <v/>
      </c>
      <c r="B9369" s="41">
        <f>IF($M9369&gt;300,"",IF(OR(INDEX(Bemenet!$E$2:$E$301,$M9369)="",INDEX(Bemenet!$F$2:$F$301,$M9369)=""),"",MAX(INDEX(Bemenet!$E$2:$E$301,$M9369),INDEX(Szabalyok!$A:$A,$N9369))))</f>
        <v/>
      </c>
      <c r="C9369" s="41">
        <f>IF($B9369="","",MIN(INDEX(Bemenet!$F$2:$F$301,$M9369),INDEX(Szabalyok!$B:$B,$N9369)))</f>
        <v/>
      </c>
      <c r="D9369" s="5">
        <f>IF(AND($B9369&lt;&gt;"",$C9369&lt;&gt;"",$B9369&lt;=$C9369),INDEX(Bemenet!$G$2:$G$301,$M9369),"")</f>
        <v/>
      </c>
      <c r="E9369" s="6">
        <f>IF(AND($B9369&lt;&gt;"",$C9369&lt;&gt;"",$B9369&lt;=$C9369),INDEX(Bemenet!$D$2:$D$301,$M9369),"")</f>
        <v/>
      </c>
      <c r="F9369" s="5">
        <f>IF(AND($B9369&lt;&gt;"",$C9369&lt;&gt;"",$B9369&lt;=$C9369),$C9369-$B9369+1,"")</f>
        <v/>
      </c>
      <c r="G9369" s="5">
        <f>IF($F9369="","",$F9369*$D9369)</f>
        <v/>
      </c>
      <c r="H9369" s="42">
        <f>IF($G9369="","",$O9369)</f>
        <v/>
      </c>
      <c r="I9369" s="5">
        <f>IF($G9369="","",$G9369*IF($H9369="",$O9369,$H9369)/100)</f>
        <v/>
      </c>
      <c r="J9369" s="5">
        <f>IF(OR($L9369="",NOT(COUNTIFS($L$2:$L9369,$L9369)=1)),"",SUMIFS($G:$G,$L:$L,$L9369))</f>
        <v/>
      </c>
      <c r="K9369" s="5">
        <f>IF(OR($L9369="",NOT(COUNTIFS($L$2:$L9369,$L9369)=1)),"",SUMIFS($I:$I,$L:$L,$L9369))</f>
        <v/>
      </c>
      <c r="L9369" s="6">
        <f>IF($B9369="","",YEAR($B9369))</f>
        <v/>
      </c>
      <c r="M9369" s="6">
        <f>INT((ROW()-2)/39)+1</f>
        <v/>
      </c>
      <c r="N9369" s="6">
        <f>MOD(ROW()-2,39)+2</f>
        <v/>
      </c>
      <c r="O9369" s="42">
        <f>IF(AND($B9369&lt;&gt;"",$C9369&lt;&gt;"",$B9369&lt;=$C9369),INDEX(Szabalyok!$C:$C,$N9369),"")</f>
        <v/>
      </c>
      <c r="P9369">
        <f>IF(D9369="",P9368,P9368+1)</f>
        <v/>
      </c>
    </row>
    <row r="9370">
      <c r="A9370">
        <f>IF(P9370=P9369,0,P9370)</f>
        <v/>
      </c>
      <c r="B9370" s="41">
        <f>IF($M9370&gt;300,"",IF(OR(INDEX(Bemenet!$E$2:$E$301,$M9370)="",INDEX(Bemenet!$F$2:$F$301,$M9370)=""),"",MAX(INDEX(Bemenet!$E$2:$E$301,$M9370),INDEX(Szabalyok!$A:$A,$N9370))))</f>
        <v/>
      </c>
      <c r="C9370" s="41">
        <f>IF($B9370="","",MIN(INDEX(Bemenet!$F$2:$F$301,$M9370),INDEX(Szabalyok!$B:$B,$N9370)))</f>
        <v/>
      </c>
      <c r="D9370" s="5">
        <f>IF(AND($B9370&lt;&gt;"",$C9370&lt;&gt;"",$B9370&lt;=$C9370),INDEX(Bemenet!$G$2:$G$301,$M9370),"")</f>
        <v/>
      </c>
      <c r="E9370" s="6">
        <f>IF(AND($B9370&lt;&gt;"",$C9370&lt;&gt;"",$B9370&lt;=$C9370),INDEX(Bemenet!$D$2:$D$301,$M9370),"")</f>
        <v/>
      </c>
      <c r="F9370" s="5">
        <f>IF(AND($B9370&lt;&gt;"",$C9370&lt;&gt;"",$B9370&lt;=$C9370),$C9370-$B9370+1,"")</f>
        <v/>
      </c>
      <c r="G9370" s="5">
        <f>IF($F9370="","",$F9370*$D9370)</f>
        <v/>
      </c>
      <c r="H9370" s="42">
        <f>IF($G9370="","",$O9370)</f>
        <v/>
      </c>
      <c r="I9370" s="5">
        <f>IF($G9370="","",$G9370*IF($H9370="",$O9370,$H9370)/100)</f>
        <v/>
      </c>
      <c r="J9370" s="5">
        <f>IF(OR($L9370="",NOT(COUNTIFS($L$2:$L9370,$L9370)=1)),"",SUMIFS($G:$G,$L:$L,$L9370))</f>
        <v/>
      </c>
      <c r="K9370" s="5">
        <f>IF(OR($L9370="",NOT(COUNTIFS($L$2:$L9370,$L9370)=1)),"",SUMIFS($I:$I,$L:$L,$L9370))</f>
        <v/>
      </c>
      <c r="L9370" s="6">
        <f>IF($B9370="","",YEAR($B9370))</f>
        <v/>
      </c>
      <c r="M9370" s="6">
        <f>INT((ROW()-2)/39)+1</f>
        <v/>
      </c>
      <c r="N9370" s="6">
        <f>MOD(ROW()-2,39)+2</f>
        <v/>
      </c>
      <c r="O9370" s="42">
        <f>IF(AND($B9370&lt;&gt;"",$C9370&lt;&gt;"",$B9370&lt;=$C9370),INDEX(Szabalyok!$C:$C,$N9370),"")</f>
        <v/>
      </c>
      <c r="P9370">
        <f>IF(D9370="",P9369,P9369+1)</f>
        <v/>
      </c>
    </row>
    <row r="9371">
      <c r="A9371">
        <f>IF(P9371=P9370,0,P9371)</f>
        <v/>
      </c>
      <c r="B9371" s="41">
        <f>IF($M9371&gt;300,"",IF(OR(INDEX(Bemenet!$E$2:$E$301,$M9371)="",INDEX(Bemenet!$F$2:$F$301,$M9371)=""),"",MAX(INDEX(Bemenet!$E$2:$E$301,$M9371),INDEX(Szabalyok!$A:$A,$N9371))))</f>
        <v/>
      </c>
      <c r="C9371" s="41">
        <f>IF($B9371="","",MIN(INDEX(Bemenet!$F$2:$F$301,$M9371),INDEX(Szabalyok!$B:$B,$N9371)))</f>
        <v/>
      </c>
      <c r="D9371" s="5">
        <f>IF(AND($B9371&lt;&gt;"",$C9371&lt;&gt;"",$B9371&lt;=$C9371),INDEX(Bemenet!$G$2:$G$301,$M9371),"")</f>
        <v/>
      </c>
      <c r="E9371" s="6">
        <f>IF(AND($B9371&lt;&gt;"",$C9371&lt;&gt;"",$B9371&lt;=$C9371),INDEX(Bemenet!$D$2:$D$301,$M9371),"")</f>
        <v/>
      </c>
      <c r="F9371" s="5">
        <f>IF(AND($B9371&lt;&gt;"",$C9371&lt;&gt;"",$B9371&lt;=$C9371),$C9371-$B9371+1,"")</f>
        <v/>
      </c>
      <c r="G9371" s="5">
        <f>IF($F9371="","",$F9371*$D9371)</f>
        <v/>
      </c>
      <c r="H9371" s="42">
        <f>IF($G9371="","",$O9371)</f>
        <v/>
      </c>
      <c r="I9371" s="5">
        <f>IF($G9371="","",$G9371*IF($H9371="",$O9371,$H9371)/100)</f>
        <v/>
      </c>
      <c r="J9371" s="5">
        <f>IF(OR($L9371="",NOT(COUNTIFS($L$2:$L9371,$L9371)=1)),"",SUMIFS($G:$G,$L:$L,$L9371))</f>
        <v/>
      </c>
      <c r="K9371" s="5">
        <f>IF(OR($L9371="",NOT(COUNTIFS($L$2:$L9371,$L9371)=1)),"",SUMIFS($I:$I,$L:$L,$L9371))</f>
        <v/>
      </c>
      <c r="L9371" s="6">
        <f>IF($B9371="","",YEAR($B9371))</f>
        <v/>
      </c>
      <c r="M9371" s="6">
        <f>INT((ROW()-2)/39)+1</f>
        <v/>
      </c>
      <c r="N9371" s="6">
        <f>MOD(ROW()-2,39)+2</f>
        <v/>
      </c>
      <c r="O9371" s="42">
        <f>IF(AND($B9371&lt;&gt;"",$C9371&lt;&gt;"",$B9371&lt;=$C9371),INDEX(Szabalyok!$C:$C,$N9371),"")</f>
        <v/>
      </c>
      <c r="P9371">
        <f>IF(D9371="",P9370,P9370+1)</f>
        <v/>
      </c>
    </row>
    <row r="9372">
      <c r="A9372">
        <f>IF(P9372=P9371,0,P9372)</f>
        <v/>
      </c>
      <c r="B9372" s="41">
        <f>IF($M9372&gt;300,"",IF(OR(INDEX(Bemenet!$E$2:$E$301,$M9372)="",INDEX(Bemenet!$F$2:$F$301,$M9372)=""),"",MAX(INDEX(Bemenet!$E$2:$E$301,$M9372),INDEX(Szabalyok!$A:$A,$N9372))))</f>
        <v/>
      </c>
      <c r="C9372" s="41">
        <f>IF($B9372="","",MIN(INDEX(Bemenet!$F$2:$F$301,$M9372),INDEX(Szabalyok!$B:$B,$N9372)))</f>
        <v/>
      </c>
      <c r="D9372" s="5">
        <f>IF(AND($B9372&lt;&gt;"",$C9372&lt;&gt;"",$B9372&lt;=$C9372),INDEX(Bemenet!$G$2:$G$301,$M9372),"")</f>
        <v/>
      </c>
      <c r="E9372" s="6">
        <f>IF(AND($B9372&lt;&gt;"",$C9372&lt;&gt;"",$B9372&lt;=$C9372),INDEX(Bemenet!$D$2:$D$301,$M9372),"")</f>
        <v/>
      </c>
      <c r="F9372" s="5">
        <f>IF(AND($B9372&lt;&gt;"",$C9372&lt;&gt;"",$B9372&lt;=$C9372),$C9372-$B9372+1,"")</f>
        <v/>
      </c>
      <c r="G9372" s="5">
        <f>IF($F9372="","",$F9372*$D9372)</f>
        <v/>
      </c>
      <c r="H9372" s="42">
        <f>IF($G9372="","",$O9372)</f>
        <v/>
      </c>
      <c r="I9372" s="5">
        <f>IF($G9372="","",$G9372*IF($H9372="",$O9372,$H9372)/100)</f>
        <v/>
      </c>
      <c r="J9372" s="5">
        <f>IF(OR($L9372="",NOT(COUNTIFS($L$2:$L9372,$L9372)=1)),"",SUMIFS($G:$G,$L:$L,$L9372))</f>
        <v/>
      </c>
      <c r="K9372" s="5">
        <f>IF(OR($L9372="",NOT(COUNTIFS($L$2:$L9372,$L9372)=1)),"",SUMIFS($I:$I,$L:$L,$L9372))</f>
        <v/>
      </c>
      <c r="L9372" s="6">
        <f>IF($B9372="","",YEAR($B9372))</f>
        <v/>
      </c>
      <c r="M9372" s="6">
        <f>INT((ROW()-2)/39)+1</f>
        <v/>
      </c>
      <c r="N9372" s="6">
        <f>MOD(ROW()-2,39)+2</f>
        <v/>
      </c>
      <c r="O9372" s="42">
        <f>IF(AND($B9372&lt;&gt;"",$C9372&lt;&gt;"",$B9372&lt;=$C9372),INDEX(Szabalyok!$C:$C,$N9372),"")</f>
        <v/>
      </c>
      <c r="P9372">
        <f>IF(D9372="",P9371,P9371+1)</f>
        <v/>
      </c>
    </row>
    <row r="9373">
      <c r="A9373">
        <f>IF(P9373=P9372,0,P9373)</f>
        <v/>
      </c>
      <c r="B9373" s="41">
        <f>IF($M9373&gt;300,"",IF(OR(INDEX(Bemenet!$E$2:$E$301,$M9373)="",INDEX(Bemenet!$F$2:$F$301,$M9373)=""),"",MAX(INDEX(Bemenet!$E$2:$E$301,$M9373),INDEX(Szabalyok!$A:$A,$N9373))))</f>
        <v/>
      </c>
      <c r="C9373" s="41">
        <f>IF($B9373="","",MIN(INDEX(Bemenet!$F$2:$F$301,$M9373),INDEX(Szabalyok!$B:$B,$N9373)))</f>
        <v/>
      </c>
      <c r="D9373" s="5">
        <f>IF(AND($B9373&lt;&gt;"",$C9373&lt;&gt;"",$B9373&lt;=$C9373),INDEX(Bemenet!$G$2:$G$301,$M9373),"")</f>
        <v/>
      </c>
      <c r="E9373" s="6">
        <f>IF(AND($B9373&lt;&gt;"",$C9373&lt;&gt;"",$B9373&lt;=$C9373),INDEX(Bemenet!$D$2:$D$301,$M9373),"")</f>
        <v/>
      </c>
      <c r="F9373" s="5">
        <f>IF(AND($B9373&lt;&gt;"",$C9373&lt;&gt;"",$B9373&lt;=$C9373),$C9373-$B9373+1,"")</f>
        <v/>
      </c>
      <c r="G9373" s="5">
        <f>IF($F9373="","",$F9373*$D9373)</f>
        <v/>
      </c>
      <c r="H9373" s="42">
        <f>IF($G9373="","",$O9373)</f>
        <v/>
      </c>
      <c r="I9373" s="5">
        <f>IF($G9373="","",$G9373*IF($H9373="",$O9373,$H9373)/100)</f>
        <v/>
      </c>
      <c r="J9373" s="5">
        <f>IF(OR($L9373="",NOT(COUNTIFS($L$2:$L9373,$L9373)=1)),"",SUMIFS($G:$G,$L:$L,$L9373))</f>
        <v/>
      </c>
      <c r="K9373" s="5">
        <f>IF(OR($L9373="",NOT(COUNTIFS($L$2:$L9373,$L9373)=1)),"",SUMIFS($I:$I,$L:$L,$L9373))</f>
        <v/>
      </c>
      <c r="L9373" s="6">
        <f>IF($B9373="","",YEAR($B9373))</f>
        <v/>
      </c>
      <c r="M9373" s="6">
        <f>INT((ROW()-2)/39)+1</f>
        <v/>
      </c>
      <c r="N9373" s="6">
        <f>MOD(ROW()-2,39)+2</f>
        <v/>
      </c>
      <c r="O9373" s="42">
        <f>IF(AND($B9373&lt;&gt;"",$C9373&lt;&gt;"",$B9373&lt;=$C9373),INDEX(Szabalyok!$C:$C,$N9373),"")</f>
        <v/>
      </c>
      <c r="P9373">
        <f>IF(D9373="",P9372,P9372+1)</f>
        <v/>
      </c>
    </row>
    <row r="9374">
      <c r="A9374">
        <f>IF(P9374=P9373,0,P9374)</f>
        <v/>
      </c>
      <c r="B9374" s="41">
        <f>IF($M9374&gt;300,"",IF(OR(INDEX(Bemenet!$E$2:$E$301,$M9374)="",INDEX(Bemenet!$F$2:$F$301,$M9374)=""),"",MAX(INDEX(Bemenet!$E$2:$E$301,$M9374),INDEX(Szabalyok!$A:$A,$N9374))))</f>
        <v/>
      </c>
      <c r="C9374" s="41">
        <f>IF($B9374="","",MIN(INDEX(Bemenet!$F$2:$F$301,$M9374),INDEX(Szabalyok!$B:$B,$N9374)))</f>
        <v/>
      </c>
      <c r="D9374" s="5">
        <f>IF(AND($B9374&lt;&gt;"",$C9374&lt;&gt;"",$B9374&lt;=$C9374),INDEX(Bemenet!$G$2:$G$301,$M9374),"")</f>
        <v/>
      </c>
      <c r="E9374" s="6">
        <f>IF(AND($B9374&lt;&gt;"",$C9374&lt;&gt;"",$B9374&lt;=$C9374),INDEX(Bemenet!$D$2:$D$301,$M9374),"")</f>
        <v/>
      </c>
      <c r="F9374" s="5">
        <f>IF(AND($B9374&lt;&gt;"",$C9374&lt;&gt;"",$B9374&lt;=$C9374),$C9374-$B9374+1,"")</f>
        <v/>
      </c>
      <c r="G9374" s="5">
        <f>IF($F9374="","",$F9374*$D9374)</f>
        <v/>
      </c>
      <c r="H9374" s="42">
        <f>IF($G9374="","",$O9374)</f>
        <v/>
      </c>
      <c r="I9374" s="5">
        <f>IF($G9374="","",$G9374*IF($H9374="",$O9374,$H9374)/100)</f>
        <v/>
      </c>
      <c r="J9374" s="5">
        <f>IF(OR($L9374="",NOT(COUNTIFS($L$2:$L9374,$L9374)=1)),"",SUMIFS($G:$G,$L:$L,$L9374))</f>
        <v/>
      </c>
      <c r="K9374" s="5">
        <f>IF(OR($L9374="",NOT(COUNTIFS($L$2:$L9374,$L9374)=1)),"",SUMIFS($I:$I,$L:$L,$L9374))</f>
        <v/>
      </c>
      <c r="L9374" s="6">
        <f>IF($B9374="","",YEAR($B9374))</f>
        <v/>
      </c>
      <c r="M9374" s="6">
        <f>INT((ROW()-2)/39)+1</f>
        <v/>
      </c>
      <c r="N9374" s="6">
        <f>MOD(ROW()-2,39)+2</f>
        <v/>
      </c>
      <c r="O9374" s="42">
        <f>IF(AND($B9374&lt;&gt;"",$C9374&lt;&gt;"",$B9374&lt;=$C9374),INDEX(Szabalyok!$C:$C,$N9374),"")</f>
        <v/>
      </c>
      <c r="P9374">
        <f>IF(D9374="",P9373,P9373+1)</f>
        <v/>
      </c>
    </row>
    <row r="9375">
      <c r="A9375">
        <f>IF(P9375=P9374,0,P9375)</f>
        <v/>
      </c>
      <c r="B9375" s="41">
        <f>IF($M9375&gt;300,"",IF(OR(INDEX(Bemenet!$E$2:$E$301,$M9375)="",INDEX(Bemenet!$F$2:$F$301,$M9375)=""),"",MAX(INDEX(Bemenet!$E$2:$E$301,$M9375),INDEX(Szabalyok!$A:$A,$N9375))))</f>
        <v/>
      </c>
      <c r="C9375" s="41">
        <f>IF($B9375="","",MIN(INDEX(Bemenet!$F$2:$F$301,$M9375),INDEX(Szabalyok!$B:$B,$N9375)))</f>
        <v/>
      </c>
      <c r="D9375" s="5">
        <f>IF(AND($B9375&lt;&gt;"",$C9375&lt;&gt;"",$B9375&lt;=$C9375),INDEX(Bemenet!$G$2:$G$301,$M9375),"")</f>
        <v/>
      </c>
      <c r="E9375" s="6">
        <f>IF(AND($B9375&lt;&gt;"",$C9375&lt;&gt;"",$B9375&lt;=$C9375),INDEX(Bemenet!$D$2:$D$301,$M9375),"")</f>
        <v/>
      </c>
      <c r="F9375" s="5">
        <f>IF(AND($B9375&lt;&gt;"",$C9375&lt;&gt;"",$B9375&lt;=$C9375),$C9375-$B9375+1,"")</f>
        <v/>
      </c>
      <c r="G9375" s="5">
        <f>IF($F9375="","",$F9375*$D9375)</f>
        <v/>
      </c>
      <c r="H9375" s="42">
        <f>IF($G9375="","",$O9375)</f>
        <v/>
      </c>
      <c r="I9375" s="5">
        <f>IF($G9375="","",$G9375*IF($H9375="",$O9375,$H9375)/100)</f>
        <v/>
      </c>
      <c r="J9375" s="5">
        <f>IF(OR($L9375="",NOT(COUNTIFS($L$2:$L9375,$L9375)=1)),"",SUMIFS($G:$G,$L:$L,$L9375))</f>
        <v/>
      </c>
      <c r="K9375" s="5">
        <f>IF(OR($L9375="",NOT(COUNTIFS($L$2:$L9375,$L9375)=1)),"",SUMIFS($I:$I,$L:$L,$L9375))</f>
        <v/>
      </c>
      <c r="L9375" s="6">
        <f>IF($B9375="","",YEAR($B9375))</f>
        <v/>
      </c>
      <c r="M9375" s="6">
        <f>INT((ROW()-2)/39)+1</f>
        <v/>
      </c>
      <c r="N9375" s="6">
        <f>MOD(ROW()-2,39)+2</f>
        <v/>
      </c>
      <c r="O9375" s="42">
        <f>IF(AND($B9375&lt;&gt;"",$C9375&lt;&gt;"",$B9375&lt;=$C9375),INDEX(Szabalyok!$C:$C,$N9375),"")</f>
        <v/>
      </c>
      <c r="P9375">
        <f>IF(D9375="",P9374,P9374+1)</f>
        <v/>
      </c>
    </row>
    <row r="9376">
      <c r="A9376">
        <f>IF(P9376=P9375,0,P9376)</f>
        <v/>
      </c>
      <c r="B9376" s="41">
        <f>IF($M9376&gt;300,"",IF(OR(INDEX(Bemenet!$E$2:$E$301,$M9376)="",INDEX(Bemenet!$F$2:$F$301,$M9376)=""),"",MAX(INDEX(Bemenet!$E$2:$E$301,$M9376),INDEX(Szabalyok!$A:$A,$N9376))))</f>
        <v/>
      </c>
      <c r="C9376" s="41">
        <f>IF($B9376="","",MIN(INDEX(Bemenet!$F$2:$F$301,$M9376),INDEX(Szabalyok!$B:$B,$N9376)))</f>
        <v/>
      </c>
      <c r="D9376" s="5">
        <f>IF(AND($B9376&lt;&gt;"",$C9376&lt;&gt;"",$B9376&lt;=$C9376),INDEX(Bemenet!$G$2:$G$301,$M9376),"")</f>
        <v/>
      </c>
      <c r="E9376" s="6">
        <f>IF(AND($B9376&lt;&gt;"",$C9376&lt;&gt;"",$B9376&lt;=$C9376),INDEX(Bemenet!$D$2:$D$301,$M9376),"")</f>
        <v/>
      </c>
      <c r="F9376" s="5">
        <f>IF(AND($B9376&lt;&gt;"",$C9376&lt;&gt;"",$B9376&lt;=$C9376),$C9376-$B9376+1,"")</f>
        <v/>
      </c>
      <c r="G9376" s="5">
        <f>IF($F9376="","",$F9376*$D9376)</f>
        <v/>
      </c>
      <c r="H9376" s="42">
        <f>IF($G9376="","",$O9376)</f>
        <v/>
      </c>
      <c r="I9376" s="5">
        <f>IF($G9376="","",$G9376*IF($H9376="",$O9376,$H9376)/100)</f>
        <v/>
      </c>
      <c r="J9376" s="5">
        <f>IF(OR($L9376="",NOT(COUNTIFS($L$2:$L9376,$L9376)=1)),"",SUMIFS($G:$G,$L:$L,$L9376))</f>
        <v/>
      </c>
      <c r="K9376" s="5">
        <f>IF(OR($L9376="",NOT(COUNTIFS($L$2:$L9376,$L9376)=1)),"",SUMIFS($I:$I,$L:$L,$L9376))</f>
        <v/>
      </c>
      <c r="L9376" s="6">
        <f>IF($B9376="","",YEAR($B9376))</f>
        <v/>
      </c>
      <c r="M9376" s="6">
        <f>INT((ROW()-2)/39)+1</f>
        <v/>
      </c>
      <c r="N9376" s="6">
        <f>MOD(ROW()-2,39)+2</f>
        <v/>
      </c>
      <c r="O9376" s="42">
        <f>IF(AND($B9376&lt;&gt;"",$C9376&lt;&gt;"",$B9376&lt;=$C9376),INDEX(Szabalyok!$C:$C,$N9376),"")</f>
        <v/>
      </c>
      <c r="P9376">
        <f>IF(D9376="",P9375,P9375+1)</f>
        <v/>
      </c>
    </row>
    <row r="9377">
      <c r="A9377">
        <f>IF(P9377=P9376,0,P9377)</f>
        <v/>
      </c>
      <c r="B9377" s="41">
        <f>IF($M9377&gt;300,"",IF(OR(INDEX(Bemenet!$E$2:$E$301,$M9377)="",INDEX(Bemenet!$F$2:$F$301,$M9377)=""),"",MAX(INDEX(Bemenet!$E$2:$E$301,$M9377),INDEX(Szabalyok!$A:$A,$N9377))))</f>
        <v/>
      </c>
      <c r="C9377" s="41">
        <f>IF($B9377="","",MIN(INDEX(Bemenet!$F$2:$F$301,$M9377),INDEX(Szabalyok!$B:$B,$N9377)))</f>
        <v/>
      </c>
      <c r="D9377" s="5">
        <f>IF(AND($B9377&lt;&gt;"",$C9377&lt;&gt;"",$B9377&lt;=$C9377),INDEX(Bemenet!$G$2:$G$301,$M9377),"")</f>
        <v/>
      </c>
      <c r="E9377" s="6">
        <f>IF(AND($B9377&lt;&gt;"",$C9377&lt;&gt;"",$B9377&lt;=$C9377),INDEX(Bemenet!$D$2:$D$301,$M9377),"")</f>
        <v/>
      </c>
      <c r="F9377" s="5">
        <f>IF(AND($B9377&lt;&gt;"",$C9377&lt;&gt;"",$B9377&lt;=$C9377),$C9377-$B9377+1,"")</f>
        <v/>
      </c>
      <c r="G9377" s="5">
        <f>IF($F9377="","",$F9377*$D9377)</f>
        <v/>
      </c>
      <c r="H9377" s="42">
        <f>IF($G9377="","",$O9377)</f>
        <v/>
      </c>
      <c r="I9377" s="5">
        <f>IF($G9377="","",$G9377*IF($H9377="",$O9377,$H9377)/100)</f>
        <v/>
      </c>
      <c r="J9377" s="5">
        <f>IF(OR($L9377="",NOT(COUNTIFS($L$2:$L9377,$L9377)=1)),"",SUMIFS($G:$G,$L:$L,$L9377))</f>
        <v/>
      </c>
      <c r="K9377" s="5">
        <f>IF(OR($L9377="",NOT(COUNTIFS($L$2:$L9377,$L9377)=1)),"",SUMIFS($I:$I,$L:$L,$L9377))</f>
        <v/>
      </c>
      <c r="L9377" s="6">
        <f>IF($B9377="","",YEAR($B9377))</f>
        <v/>
      </c>
      <c r="M9377" s="6">
        <f>INT((ROW()-2)/39)+1</f>
        <v/>
      </c>
      <c r="N9377" s="6">
        <f>MOD(ROW()-2,39)+2</f>
        <v/>
      </c>
      <c r="O9377" s="42">
        <f>IF(AND($B9377&lt;&gt;"",$C9377&lt;&gt;"",$B9377&lt;=$C9377),INDEX(Szabalyok!$C:$C,$N9377),"")</f>
        <v/>
      </c>
      <c r="P9377">
        <f>IF(D9377="",P9376,P9376+1)</f>
        <v/>
      </c>
    </row>
    <row r="9378">
      <c r="A9378">
        <f>IF(P9378=P9377,0,P9378)</f>
        <v/>
      </c>
      <c r="B9378" s="41">
        <f>IF($M9378&gt;300,"",IF(OR(INDEX(Bemenet!$E$2:$E$301,$M9378)="",INDEX(Bemenet!$F$2:$F$301,$M9378)=""),"",MAX(INDEX(Bemenet!$E$2:$E$301,$M9378),INDEX(Szabalyok!$A:$A,$N9378))))</f>
        <v/>
      </c>
      <c r="C9378" s="41">
        <f>IF($B9378="","",MIN(INDEX(Bemenet!$F$2:$F$301,$M9378),INDEX(Szabalyok!$B:$B,$N9378)))</f>
        <v/>
      </c>
      <c r="D9378" s="5">
        <f>IF(AND($B9378&lt;&gt;"",$C9378&lt;&gt;"",$B9378&lt;=$C9378),INDEX(Bemenet!$G$2:$G$301,$M9378),"")</f>
        <v/>
      </c>
      <c r="E9378" s="6">
        <f>IF(AND($B9378&lt;&gt;"",$C9378&lt;&gt;"",$B9378&lt;=$C9378),INDEX(Bemenet!$D$2:$D$301,$M9378),"")</f>
        <v/>
      </c>
      <c r="F9378" s="5">
        <f>IF(AND($B9378&lt;&gt;"",$C9378&lt;&gt;"",$B9378&lt;=$C9378),$C9378-$B9378+1,"")</f>
        <v/>
      </c>
      <c r="G9378" s="5">
        <f>IF($F9378="","",$F9378*$D9378)</f>
        <v/>
      </c>
      <c r="H9378" s="42">
        <f>IF($G9378="","",$O9378)</f>
        <v/>
      </c>
      <c r="I9378" s="5">
        <f>IF($G9378="","",$G9378*IF($H9378="",$O9378,$H9378)/100)</f>
        <v/>
      </c>
      <c r="J9378" s="5">
        <f>IF(OR($L9378="",NOT(COUNTIFS($L$2:$L9378,$L9378)=1)),"",SUMIFS($G:$G,$L:$L,$L9378))</f>
        <v/>
      </c>
      <c r="K9378" s="5">
        <f>IF(OR($L9378="",NOT(COUNTIFS($L$2:$L9378,$L9378)=1)),"",SUMIFS($I:$I,$L:$L,$L9378))</f>
        <v/>
      </c>
      <c r="L9378" s="6">
        <f>IF($B9378="","",YEAR($B9378))</f>
        <v/>
      </c>
      <c r="M9378" s="6">
        <f>INT((ROW()-2)/39)+1</f>
        <v/>
      </c>
      <c r="N9378" s="6">
        <f>MOD(ROW()-2,39)+2</f>
        <v/>
      </c>
      <c r="O9378" s="42">
        <f>IF(AND($B9378&lt;&gt;"",$C9378&lt;&gt;"",$B9378&lt;=$C9378),INDEX(Szabalyok!$C:$C,$N9378),"")</f>
        <v/>
      </c>
      <c r="P9378">
        <f>IF(D9378="",P9377,P9377+1)</f>
        <v/>
      </c>
    </row>
    <row r="9379">
      <c r="A9379">
        <f>IF(P9379=P9378,0,P9379)</f>
        <v/>
      </c>
      <c r="B9379" s="41">
        <f>IF($M9379&gt;300,"",IF(OR(INDEX(Bemenet!$E$2:$E$301,$M9379)="",INDEX(Bemenet!$F$2:$F$301,$M9379)=""),"",MAX(INDEX(Bemenet!$E$2:$E$301,$M9379),INDEX(Szabalyok!$A:$A,$N9379))))</f>
        <v/>
      </c>
      <c r="C9379" s="41">
        <f>IF($B9379="","",MIN(INDEX(Bemenet!$F$2:$F$301,$M9379),INDEX(Szabalyok!$B:$B,$N9379)))</f>
        <v/>
      </c>
      <c r="D9379" s="5">
        <f>IF(AND($B9379&lt;&gt;"",$C9379&lt;&gt;"",$B9379&lt;=$C9379),INDEX(Bemenet!$G$2:$G$301,$M9379),"")</f>
        <v/>
      </c>
      <c r="E9379" s="6">
        <f>IF(AND($B9379&lt;&gt;"",$C9379&lt;&gt;"",$B9379&lt;=$C9379),INDEX(Bemenet!$D$2:$D$301,$M9379),"")</f>
        <v/>
      </c>
      <c r="F9379" s="5">
        <f>IF(AND($B9379&lt;&gt;"",$C9379&lt;&gt;"",$B9379&lt;=$C9379),$C9379-$B9379+1,"")</f>
        <v/>
      </c>
      <c r="G9379" s="5">
        <f>IF($F9379="","",$F9379*$D9379)</f>
        <v/>
      </c>
      <c r="H9379" s="42">
        <f>IF($G9379="","",$O9379)</f>
        <v/>
      </c>
      <c r="I9379" s="5">
        <f>IF($G9379="","",$G9379*IF($H9379="",$O9379,$H9379)/100)</f>
        <v/>
      </c>
      <c r="J9379" s="5">
        <f>IF(OR($L9379="",NOT(COUNTIFS($L$2:$L9379,$L9379)=1)),"",SUMIFS($G:$G,$L:$L,$L9379))</f>
        <v/>
      </c>
      <c r="K9379" s="5">
        <f>IF(OR($L9379="",NOT(COUNTIFS($L$2:$L9379,$L9379)=1)),"",SUMIFS($I:$I,$L:$L,$L9379))</f>
        <v/>
      </c>
      <c r="L9379" s="6">
        <f>IF($B9379="","",YEAR($B9379))</f>
        <v/>
      </c>
      <c r="M9379" s="6">
        <f>INT((ROW()-2)/39)+1</f>
        <v/>
      </c>
      <c r="N9379" s="6">
        <f>MOD(ROW()-2,39)+2</f>
        <v/>
      </c>
      <c r="O9379" s="42">
        <f>IF(AND($B9379&lt;&gt;"",$C9379&lt;&gt;"",$B9379&lt;=$C9379),INDEX(Szabalyok!$C:$C,$N9379),"")</f>
        <v/>
      </c>
      <c r="P9379">
        <f>IF(D9379="",P9378,P9378+1)</f>
        <v/>
      </c>
    </row>
    <row r="9380">
      <c r="A9380">
        <f>IF(P9380=P9379,0,P9380)</f>
        <v/>
      </c>
      <c r="B9380" s="41">
        <f>IF($M9380&gt;300,"",IF(OR(INDEX(Bemenet!$E$2:$E$301,$M9380)="",INDEX(Bemenet!$F$2:$F$301,$M9380)=""),"",MAX(INDEX(Bemenet!$E$2:$E$301,$M9380),INDEX(Szabalyok!$A:$A,$N9380))))</f>
        <v/>
      </c>
      <c r="C9380" s="41">
        <f>IF($B9380="","",MIN(INDEX(Bemenet!$F$2:$F$301,$M9380),INDEX(Szabalyok!$B:$B,$N9380)))</f>
        <v/>
      </c>
      <c r="D9380" s="5">
        <f>IF(AND($B9380&lt;&gt;"",$C9380&lt;&gt;"",$B9380&lt;=$C9380),INDEX(Bemenet!$G$2:$G$301,$M9380),"")</f>
        <v/>
      </c>
      <c r="E9380" s="6">
        <f>IF(AND($B9380&lt;&gt;"",$C9380&lt;&gt;"",$B9380&lt;=$C9380),INDEX(Bemenet!$D$2:$D$301,$M9380),"")</f>
        <v/>
      </c>
      <c r="F9380" s="5">
        <f>IF(AND($B9380&lt;&gt;"",$C9380&lt;&gt;"",$B9380&lt;=$C9380),$C9380-$B9380+1,"")</f>
        <v/>
      </c>
      <c r="G9380" s="5">
        <f>IF($F9380="","",$F9380*$D9380)</f>
        <v/>
      </c>
      <c r="H9380" s="42">
        <f>IF($G9380="","",$O9380)</f>
        <v/>
      </c>
      <c r="I9380" s="5">
        <f>IF($G9380="","",$G9380*IF($H9380="",$O9380,$H9380)/100)</f>
        <v/>
      </c>
      <c r="J9380" s="5">
        <f>IF(OR($L9380="",NOT(COUNTIFS($L$2:$L9380,$L9380)=1)),"",SUMIFS($G:$G,$L:$L,$L9380))</f>
        <v/>
      </c>
      <c r="K9380" s="5">
        <f>IF(OR($L9380="",NOT(COUNTIFS($L$2:$L9380,$L9380)=1)),"",SUMIFS($I:$I,$L:$L,$L9380))</f>
        <v/>
      </c>
      <c r="L9380" s="6">
        <f>IF($B9380="","",YEAR($B9380))</f>
        <v/>
      </c>
      <c r="M9380" s="6">
        <f>INT((ROW()-2)/39)+1</f>
        <v/>
      </c>
      <c r="N9380" s="6">
        <f>MOD(ROW()-2,39)+2</f>
        <v/>
      </c>
      <c r="O9380" s="42">
        <f>IF(AND($B9380&lt;&gt;"",$C9380&lt;&gt;"",$B9380&lt;=$C9380),INDEX(Szabalyok!$C:$C,$N9380),"")</f>
        <v/>
      </c>
      <c r="P9380">
        <f>IF(D9380="",P9379,P9379+1)</f>
        <v/>
      </c>
    </row>
    <row r="9381">
      <c r="A9381">
        <f>IF(P9381=P9380,0,P9381)</f>
        <v/>
      </c>
      <c r="B9381" s="41">
        <f>IF($M9381&gt;300,"",IF(OR(INDEX(Bemenet!$E$2:$E$301,$M9381)="",INDEX(Bemenet!$F$2:$F$301,$M9381)=""),"",MAX(INDEX(Bemenet!$E$2:$E$301,$M9381),INDEX(Szabalyok!$A:$A,$N9381))))</f>
        <v/>
      </c>
      <c r="C9381" s="41">
        <f>IF($B9381="","",MIN(INDEX(Bemenet!$F$2:$F$301,$M9381),INDEX(Szabalyok!$B:$B,$N9381)))</f>
        <v/>
      </c>
      <c r="D9381" s="5">
        <f>IF(AND($B9381&lt;&gt;"",$C9381&lt;&gt;"",$B9381&lt;=$C9381),INDEX(Bemenet!$G$2:$G$301,$M9381),"")</f>
        <v/>
      </c>
      <c r="E9381" s="6">
        <f>IF(AND($B9381&lt;&gt;"",$C9381&lt;&gt;"",$B9381&lt;=$C9381),INDEX(Bemenet!$D$2:$D$301,$M9381),"")</f>
        <v/>
      </c>
      <c r="F9381" s="5">
        <f>IF(AND($B9381&lt;&gt;"",$C9381&lt;&gt;"",$B9381&lt;=$C9381),$C9381-$B9381+1,"")</f>
        <v/>
      </c>
      <c r="G9381" s="5">
        <f>IF($F9381="","",$F9381*$D9381)</f>
        <v/>
      </c>
      <c r="H9381" s="42">
        <f>IF($G9381="","",$O9381)</f>
        <v/>
      </c>
      <c r="I9381" s="5">
        <f>IF($G9381="","",$G9381*IF($H9381="",$O9381,$H9381)/100)</f>
        <v/>
      </c>
      <c r="J9381" s="5">
        <f>IF(OR($L9381="",NOT(COUNTIFS($L$2:$L9381,$L9381)=1)),"",SUMIFS($G:$G,$L:$L,$L9381))</f>
        <v/>
      </c>
      <c r="K9381" s="5">
        <f>IF(OR($L9381="",NOT(COUNTIFS($L$2:$L9381,$L9381)=1)),"",SUMIFS($I:$I,$L:$L,$L9381))</f>
        <v/>
      </c>
      <c r="L9381" s="6">
        <f>IF($B9381="","",YEAR($B9381))</f>
        <v/>
      </c>
      <c r="M9381" s="6">
        <f>INT((ROW()-2)/39)+1</f>
        <v/>
      </c>
      <c r="N9381" s="6">
        <f>MOD(ROW()-2,39)+2</f>
        <v/>
      </c>
      <c r="O9381" s="42">
        <f>IF(AND($B9381&lt;&gt;"",$C9381&lt;&gt;"",$B9381&lt;=$C9381),INDEX(Szabalyok!$C:$C,$N9381),"")</f>
        <v/>
      </c>
      <c r="P9381">
        <f>IF(D9381="",P9380,P9380+1)</f>
        <v/>
      </c>
    </row>
    <row r="9382">
      <c r="A9382">
        <f>IF(P9382=P9381,0,P9382)</f>
        <v/>
      </c>
      <c r="B9382" s="41">
        <f>IF($M9382&gt;300,"",IF(OR(INDEX(Bemenet!$E$2:$E$301,$M9382)="",INDEX(Bemenet!$F$2:$F$301,$M9382)=""),"",MAX(INDEX(Bemenet!$E$2:$E$301,$M9382),INDEX(Szabalyok!$A:$A,$N9382))))</f>
        <v/>
      </c>
      <c r="C9382" s="41">
        <f>IF($B9382="","",MIN(INDEX(Bemenet!$F$2:$F$301,$M9382),INDEX(Szabalyok!$B:$B,$N9382)))</f>
        <v/>
      </c>
      <c r="D9382" s="5">
        <f>IF(AND($B9382&lt;&gt;"",$C9382&lt;&gt;"",$B9382&lt;=$C9382),INDEX(Bemenet!$G$2:$G$301,$M9382),"")</f>
        <v/>
      </c>
      <c r="E9382" s="6">
        <f>IF(AND($B9382&lt;&gt;"",$C9382&lt;&gt;"",$B9382&lt;=$C9382),INDEX(Bemenet!$D$2:$D$301,$M9382),"")</f>
        <v/>
      </c>
      <c r="F9382" s="5">
        <f>IF(AND($B9382&lt;&gt;"",$C9382&lt;&gt;"",$B9382&lt;=$C9382),$C9382-$B9382+1,"")</f>
        <v/>
      </c>
      <c r="G9382" s="5">
        <f>IF($F9382="","",$F9382*$D9382)</f>
        <v/>
      </c>
      <c r="H9382" s="42">
        <f>IF($G9382="","",$O9382)</f>
        <v/>
      </c>
      <c r="I9382" s="5">
        <f>IF($G9382="","",$G9382*IF($H9382="",$O9382,$H9382)/100)</f>
        <v/>
      </c>
      <c r="J9382" s="5">
        <f>IF(OR($L9382="",NOT(COUNTIFS($L$2:$L9382,$L9382)=1)),"",SUMIFS($G:$G,$L:$L,$L9382))</f>
        <v/>
      </c>
      <c r="K9382" s="5">
        <f>IF(OR($L9382="",NOT(COUNTIFS($L$2:$L9382,$L9382)=1)),"",SUMIFS($I:$I,$L:$L,$L9382))</f>
        <v/>
      </c>
      <c r="L9382" s="6">
        <f>IF($B9382="","",YEAR($B9382))</f>
        <v/>
      </c>
      <c r="M9382" s="6">
        <f>INT((ROW()-2)/39)+1</f>
        <v/>
      </c>
      <c r="N9382" s="6">
        <f>MOD(ROW()-2,39)+2</f>
        <v/>
      </c>
      <c r="O9382" s="42">
        <f>IF(AND($B9382&lt;&gt;"",$C9382&lt;&gt;"",$B9382&lt;=$C9382),INDEX(Szabalyok!$C:$C,$N9382),"")</f>
        <v/>
      </c>
      <c r="P9382">
        <f>IF(D9382="",P9381,P9381+1)</f>
        <v/>
      </c>
    </row>
    <row r="9383">
      <c r="A9383">
        <f>IF(P9383=P9382,0,P9383)</f>
        <v/>
      </c>
      <c r="B9383" s="41">
        <f>IF($M9383&gt;300,"",IF(OR(INDEX(Bemenet!$E$2:$E$301,$M9383)="",INDEX(Bemenet!$F$2:$F$301,$M9383)=""),"",MAX(INDEX(Bemenet!$E$2:$E$301,$M9383),INDEX(Szabalyok!$A:$A,$N9383))))</f>
        <v/>
      </c>
      <c r="C9383" s="41">
        <f>IF($B9383="","",MIN(INDEX(Bemenet!$F$2:$F$301,$M9383),INDEX(Szabalyok!$B:$B,$N9383)))</f>
        <v/>
      </c>
      <c r="D9383" s="5">
        <f>IF(AND($B9383&lt;&gt;"",$C9383&lt;&gt;"",$B9383&lt;=$C9383),INDEX(Bemenet!$G$2:$G$301,$M9383),"")</f>
        <v/>
      </c>
      <c r="E9383" s="6">
        <f>IF(AND($B9383&lt;&gt;"",$C9383&lt;&gt;"",$B9383&lt;=$C9383),INDEX(Bemenet!$D$2:$D$301,$M9383),"")</f>
        <v/>
      </c>
      <c r="F9383" s="5">
        <f>IF(AND($B9383&lt;&gt;"",$C9383&lt;&gt;"",$B9383&lt;=$C9383),$C9383-$B9383+1,"")</f>
        <v/>
      </c>
      <c r="G9383" s="5">
        <f>IF($F9383="","",$F9383*$D9383)</f>
        <v/>
      </c>
      <c r="H9383" s="42">
        <f>IF($G9383="","",$O9383)</f>
        <v/>
      </c>
      <c r="I9383" s="5">
        <f>IF($G9383="","",$G9383*IF($H9383="",$O9383,$H9383)/100)</f>
        <v/>
      </c>
      <c r="J9383" s="5">
        <f>IF(OR($L9383="",NOT(COUNTIFS($L$2:$L9383,$L9383)=1)),"",SUMIFS($G:$G,$L:$L,$L9383))</f>
        <v/>
      </c>
      <c r="K9383" s="5">
        <f>IF(OR($L9383="",NOT(COUNTIFS($L$2:$L9383,$L9383)=1)),"",SUMIFS($I:$I,$L:$L,$L9383))</f>
        <v/>
      </c>
      <c r="L9383" s="6">
        <f>IF($B9383="","",YEAR($B9383))</f>
        <v/>
      </c>
      <c r="M9383" s="6">
        <f>INT((ROW()-2)/39)+1</f>
        <v/>
      </c>
      <c r="N9383" s="6">
        <f>MOD(ROW()-2,39)+2</f>
        <v/>
      </c>
      <c r="O9383" s="42">
        <f>IF(AND($B9383&lt;&gt;"",$C9383&lt;&gt;"",$B9383&lt;=$C9383),INDEX(Szabalyok!$C:$C,$N9383),"")</f>
        <v/>
      </c>
      <c r="P9383">
        <f>IF(D9383="",P9382,P9382+1)</f>
        <v/>
      </c>
    </row>
    <row r="9384">
      <c r="A9384">
        <f>IF(P9384=P9383,0,P9384)</f>
        <v/>
      </c>
      <c r="B9384" s="41">
        <f>IF($M9384&gt;300,"",IF(OR(INDEX(Bemenet!$E$2:$E$301,$M9384)="",INDEX(Bemenet!$F$2:$F$301,$M9384)=""),"",MAX(INDEX(Bemenet!$E$2:$E$301,$M9384),INDEX(Szabalyok!$A:$A,$N9384))))</f>
        <v/>
      </c>
      <c r="C9384" s="41">
        <f>IF($B9384="","",MIN(INDEX(Bemenet!$F$2:$F$301,$M9384),INDEX(Szabalyok!$B:$B,$N9384)))</f>
        <v/>
      </c>
      <c r="D9384" s="5">
        <f>IF(AND($B9384&lt;&gt;"",$C9384&lt;&gt;"",$B9384&lt;=$C9384),INDEX(Bemenet!$G$2:$G$301,$M9384),"")</f>
        <v/>
      </c>
      <c r="E9384" s="6">
        <f>IF(AND($B9384&lt;&gt;"",$C9384&lt;&gt;"",$B9384&lt;=$C9384),INDEX(Bemenet!$D$2:$D$301,$M9384),"")</f>
        <v/>
      </c>
      <c r="F9384" s="5">
        <f>IF(AND($B9384&lt;&gt;"",$C9384&lt;&gt;"",$B9384&lt;=$C9384),$C9384-$B9384+1,"")</f>
        <v/>
      </c>
      <c r="G9384" s="5">
        <f>IF($F9384="","",$F9384*$D9384)</f>
        <v/>
      </c>
      <c r="H9384" s="42">
        <f>IF($G9384="","",$O9384)</f>
        <v/>
      </c>
      <c r="I9384" s="5">
        <f>IF($G9384="","",$G9384*IF($H9384="",$O9384,$H9384)/100)</f>
        <v/>
      </c>
      <c r="J9384" s="5">
        <f>IF(OR($L9384="",NOT(COUNTIFS($L$2:$L9384,$L9384)=1)),"",SUMIFS($G:$G,$L:$L,$L9384))</f>
        <v/>
      </c>
      <c r="K9384" s="5">
        <f>IF(OR($L9384="",NOT(COUNTIFS($L$2:$L9384,$L9384)=1)),"",SUMIFS($I:$I,$L:$L,$L9384))</f>
        <v/>
      </c>
      <c r="L9384" s="6">
        <f>IF($B9384="","",YEAR($B9384))</f>
        <v/>
      </c>
      <c r="M9384" s="6">
        <f>INT((ROW()-2)/39)+1</f>
        <v/>
      </c>
      <c r="N9384" s="6">
        <f>MOD(ROW()-2,39)+2</f>
        <v/>
      </c>
      <c r="O9384" s="42">
        <f>IF(AND($B9384&lt;&gt;"",$C9384&lt;&gt;"",$B9384&lt;=$C9384),INDEX(Szabalyok!$C:$C,$N9384),"")</f>
        <v/>
      </c>
      <c r="P9384">
        <f>IF(D9384="",P9383,P9383+1)</f>
        <v/>
      </c>
    </row>
    <row r="9385">
      <c r="A9385">
        <f>IF(P9385=P9384,0,P9385)</f>
        <v/>
      </c>
      <c r="B9385" s="41">
        <f>IF($M9385&gt;300,"",IF(OR(INDEX(Bemenet!$E$2:$E$301,$M9385)="",INDEX(Bemenet!$F$2:$F$301,$M9385)=""),"",MAX(INDEX(Bemenet!$E$2:$E$301,$M9385),INDEX(Szabalyok!$A:$A,$N9385))))</f>
        <v/>
      </c>
      <c r="C9385" s="41">
        <f>IF($B9385="","",MIN(INDEX(Bemenet!$F$2:$F$301,$M9385),INDEX(Szabalyok!$B:$B,$N9385)))</f>
        <v/>
      </c>
      <c r="D9385" s="5">
        <f>IF(AND($B9385&lt;&gt;"",$C9385&lt;&gt;"",$B9385&lt;=$C9385),INDEX(Bemenet!$G$2:$G$301,$M9385),"")</f>
        <v/>
      </c>
      <c r="E9385" s="6">
        <f>IF(AND($B9385&lt;&gt;"",$C9385&lt;&gt;"",$B9385&lt;=$C9385),INDEX(Bemenet!$D$2:$D$301,$M9385),"")</f>
        <v/>
      </c>
      <c r="F9385" s="5">
        <f>IF(AND($B9385&lt;&gt;"",$C9385&lt;&gt;"",$B9385&lt;=$C9385),$C9385-$B9385+1,"")</f>
        <v/>
      </c>
      <c r="G9385" s="5">
        <f>IF($F9385="","",$F9385*$D9385)</f>
        <v/>
      </c>
      <c r="H9385" s="42">
        <f>IF($G9385="","",$O9385)</f>
        <v/>
      </c>
      <c r="I9385" s="5">
        <f>IF($G9385="","",$G9385*IF($H9385="",$O9385,$H9385)/100)</f>
        <v/>
      </c>
      <c r="J9385" s="5">
        <f>IF(OR($L9385="",NOT(COUNTIFS($L$2:$L9385,$L9385)=1)),"",SUMIFS($G:$G,$L:$L,$L9385))</f>
        <v/>
      </c>
      <c r="K9385" s="5">
        <f>IF(OR($L9385="",NOT(COUNTIFS($L$2:$L9385,$L9385)=1)),"",SUMIFS($I:$I,$L:$L,$L9385))</f>
        <v/>
      </c>
      <c r="L9385" s="6">
        <f>IF($B9385="","",YEAR($B9385))</f>
        <v/>
      </c>
      <c r="M9385" s="6">
        <f>INT((ROW()-2)/39)+1</f>
        <v/>
      </c>
      <c r="N9385" s="6">
        <f>MOD(ROW()-2,39)+2</f>
        <v/>
      </c>
      <c r="O9385" s="42">
        <f>IF(AND($B9385&lt;&gt;"",$C9385&lt;&gt;"",$B9385&lt;=$C9385),INDEX(Szabalyok!$C:$C,$N9385),"")</f>
        <v/>
      </c>
      <c r="P9385">
        <f>IF(D9385="",P9384,P9384+1)</f>
        <v/>
      </c>
    </row>
    <row r="9386">
      <c r="A9386">
        <f>IF(P9386=P9385,0,P9386)</f>
        <v/>
      </c>
      <c r="B9386" s="41">
        <f>IF($M9386&gt;300,"",IF(OR(INDEX(Bemenet!$E$2:$E$301,$M9386)="",INDEX(Bemenet!$F$2:$F$301,$M9386)=""),"",MAX(INDEX(Bemenet!$E$2:$E$301,$M9386),INDEX(Szabalyok!$A:$A,$N9386))))</f>
        <v/>
      </c>
      <c r="C9386" s="41">
        <f>IF($B9386="","",MIN(INDEX(Bemenet!$F$2:$F$301,$M9386),INDEX(Szabalyok!$B:$B,$N9386)))</f>
        <v/>
      </c>
      <c r="D9386" s="5">
        <f>IF(AND($B9386&lt;&gt;"",$C9386&lt;&gt;"",$B9386&lt;=$C9386),INDEX(Bemenet!$G$2:$G$301,$M9386),"")</f>
        <v/>
      </c>
      <c r="E9386" s="6">
        <f>IF(AND($B9386&lt;&gt;"",$C9386&lt;&gt;"",$B9386&lt;=$C9386),INDEX(Bemenet!$D$2:$D$301,$M9386),"")</f>
        <v/>
      </c>
      <c r="F9386" s="5">
        <f>IF(AND($B9386&lt;&gt;"",$C9386&lt;&gt;"",$B9386&lt;=$C9386),$C9386-$B9386+1,"")</f>
        <v/>
      </c>
      <c r="G9386" s="5">
        <f>IF($F9386="","",$F9386*$D9386)</f>
        <v/>
      </c>
      <c r="H9386" s="42">
        <f>IF($G9386="","",$O9386)</f>
        <v/>
      </c>
      <c r="I9386" s="5">
        <f>IF($G9386="","",$G9386*IF($H9386="",$O9386,$H9386)/100)</f>
        <v/>
      </c>
      <c r="J9386" s="5">
        <f>IF(OR($L9386="",NOT(COUNTIFS($L$2:$L9386,$L9386)=1)),"",SUMIFS($G:$G,$L:$L,$L9386))</f>
        <v/>
      </c>
      <c r="K9386" s="5">
        <f>IF(OR($L9386="",NOT(COUNTIFS($L$2:$L9386,$L9386)=1)),"",SUMIFS($I:$I,$L:$L,$L9386))</f>
        <v/>
      </c>
      <c r="L9386" s="6">
        <f>IF($B9386="","",YEAR($B9386))</f>
        <v/>
      </c>
      <c r="M9386" s="6">
        <f>INT((ROW()-2)/39)+1</f>
        <v/>
      </c>
      <c r="N9386" s="6">
        <f>MOD(ROW()-2,39)+2</f>
        <v/>
      </c>
      <c r="O9386" s="42">
        <f>IF(AND($B9386&lt;&gt;"",$C9386&lt;&gt;"",$B9386&lt;=$C9386),INDEX(Szabalyok!$C:$C,$N9386),"")</f>
        <v/>
      </c>
      <c r="P9386">
        <f>IF(D9386="",P9385,P9385+1)</f>
        <v/>
      </c>
    </row>
    <row r="9387">
      <c r="A9387">
        <f>IF(P9387=P9386,0,P9387)</f>
        <v/>
      </c>
      <c r="B9387" s="41">
        <f>IF($M9387&gt;300,"",IF(OR(INDEX(Bemenet!$E$2:$E$301,$M9387)="",INDEX(Bemenet!$F$2:$F$301,$M9387)=""),"",MAX(INDEX(Bemenet!$E$2:$E$301,$M9387),INDEX(Szabalyok!$A:$A,$N9387))))</f>
        <v/>
      </c>
      <c r="C9387" s="41">
        <f>IF($B9387="","",MIN(INDEX(Bemenet!$F$2:$F$301,$M9387),INDEX(Szabalyok!$B:$B,$N9387)))</f>
        <v/>
      </c>
      <c r="D9387" s="5">
        <f>IF(AND($B9387&lt;&gt;"",$C9387&lt;&gt;"",$B9387&lt;=$C9387),INDEX(Bemenet!$G$2:$G$301,$M9387),"")</f>
        <v/>
      </c>
      <c r="E9387" s="6">
        <f>IF(AND($B9387&lt;&gt;"",$C9387&lt;&gt;"",$B9387&lt;=$C9387),INDEX(Bemenet!$D$2:$D$301,$M9387),"")</f>
        <v/>
      </c>
      <c r="F9387" s="5">
        <f>IF(AND($B9387&lt;&gt;"",$C9387&lt;&gt;"",$B9387&lt;=$C9387),$C9387-$B9387+1,"")</f>
        <v/>
      </c>
      <c r="G9387" s="5">
        <f>IF($F9387="","",$F9387*$D9387)</f>
        <v/>
      </c>
      <c r="H9387" s="42">
        <f>IF($G9387="","",$O9387)</f>
        <v/>
      </c>
      <c r="I9387" s="5">
        <f>IF($G9387="","",$G9387*IF($H9387="",$O9387,$H9387)/100)</f>
        <v/>
      </c>
      <c r="J9387" s="5">
        <f>IF(OR($L9387="",NOT(COUNTIFS($L$2:$L9387,$L9387)=1)),"",SUMIFS($G:$G,$L:$L,$L9387))</f>
        <v/>
      </c>
      <c r="K9387" s="5">
        <f>IF(OR($L9387="",NOT(COUNTIFS($L$2:$L9387,$L9387)=1)),"",SUMIFS($I:$I,$L:$L,$L9387))</f>
        <v/>
      </c>
      <c r="L9387" s="6">
        <f>IF($B9387="","",YEAR($B9387))</f>
        <v/>
      </c>
      <c r="M9387" s="6">
        <f>INT((ROW()-2)/39)+1</f>
        <v/>
      </c>
      <c r="N9387" s="6">
        <f>MOD(ROW()-2,39)+2</f>
        <v/>
      </c>
      <c r="O9387" s="42">
        <f>IF(AND($B9387&lt;&gt;"",$C9387&lt;&gt;"",$B9387&lt;=$C9387),INDEX(Szabalyok!$C:$C,$N9387),"")</f>
        <v/>
      </c>
      <c r="P9387">
        <f>IF(D9387="",P9386,P9386+1)</f>
        <v/>
      </c>
    </row>
    <row r="9388">
      <c r="A9388">
        <f>IF(P9388=P9387,0,P9388)</f>
        <v/>
      </c>
      <c r="B9388" s="41">
        <f>IF($M9388&gt;300,"",IF(OR(INDEX(Bemenet!$E$2:$E$301,$M9388)="",INDEX(Bemenet!$F$2:$F$301,$M9388)=""),"",MAX(INDEX(Bemenet!$E$2:$E$301,$M9388),INDEX(Szabalyok!$A:$A,$N9388))))</f>
        <v/>
      </c>
      <c r="C9388" s="41">
        <f>IF($B9388="","",MIN(INDEX(Bemenet!$F$2:$F$301,$M9388),INDEX(Szabalyok!$B:$B,$N9388)))</f>
        <v/>
      </c>
      <c r="D9388" s="5">
        <f>IF(AND($B9388&lt;&gt;"",$C9388&lt;&gt;"",$B9388&lt;=$C9388),INDEX(Bemenet!$G$2:$G$301,$M9388),"")</f>
        <v/>
      </c>
      <c r="E9388" s="6">
        <f>IF(AND($B9388&lt;&gt;"",$C9388&lt;&gt;"",$B9388&lt;=$C9388),INDEX(Bemenet!$D$2:$D$301,$M9388),"")</f>
        <v/>
      </c>
      <c r="F9388" s="5">
        <f>IF(AND($B9388&lt;&gt;"",$C9388&lt;&gt;"",$B9388&lt;=$C9388),$C9388-$B9388+1,"")</f>
        <v/>
      </c>
      <c r="G9388" s="5">
        <f>IF($F9388="","",$F9388*$D9388)</f>
        <v/>
      </c>
      <c r="H9388" s="42">
        <f>IF($G9388="","",$O9388)</f>
        <v/>
      </c>
      <c r="I9388" s="5">
        <f>IF($G9388="","",$G9388*IF($H9388="",$O9388,$H9388)/100)</f>
        <v/>
      </c>
      <c r="J9388" s="5">
        <f>IF(OR($L9388="",NOT(COUNTIFS($L$2:$L9388,$L9388)=1)),"",SUMIFS($G:$G,$L:$L,$L9388))</f>
        <v/>
      </c>
      <c r="K9388" s="5">
        <f>IF(OR($L9388="",NOT(COUNTIFS($L$2:$L9388,$L9388)=1)),"",SUMIFS($I:$I,$L:$L,$L9388))</f>
        <v/>
      </c>
      <c r="L9388" s="6">
        <f>IF($B9388="","",YEAR($B9388))</f>
        <v/>
      </c>
      <c r="M9388" s="6">
        <f>INT((ROW()-2)/39)+1</f>
        <v/>
      </c>
      <c r="N9388" s="6">
        <f>MOD(ROW()-2,39)+2</f>
        <v/>
      </c>
      <c r="O9388" s="42">
        <f>IF(AND($B9388&lt;&gt;"",$C9388&lt;&gt;"",$B9388&lt;=$C9388),INDEX(Szabalyok!$C:$C,$N9388),"")</f>
        <v/>
      </c>
      <c r="P9388">
        <f>IF(D9388="",P9387,P9387+1)</f>
        <v/>
      </c>
    </row>
    <row r="9389">
      <c r="A9389">
        <f>IF(P9389=P9388,0,P9389)</f>
        <v/>
      </c>
      <c r="B9389" s="41">
        <f>IF($M9389&gt;300,"",IF(OR(INDEX(Bemenet!$E$2:$E$301,$M9389)="",INDEX(Bemenet!$F$2:$F$301,$M9389)=""),"",MAX(INDEX(Bemenet!$E$2:$E$301,$M9389),INDEX(Szabalyok!$A:$A,$N9389))))</f>
        <v/>
      </c>
      <c r="C9389" s="41">
        <f>IF($B9389="","",MIN(INDEX(Bemenet!$F$2:$F$301,$M9389),INDEX(Szabalyok!$B:$B,$N9389)))</f>
        <v/>
      </c>
      <c r="D9389" s="5">
        <f>IF(AND($B9389&lt;&gt;"",$C9389&lt;&gt;"",$B9389&lt;=$C9389),INDEX(Bemenet!$G$2:$G$301,$M9389),"")</f>
        <v/>
      </c>
      <c r="E9389" s="6">
        <f>IF(AND($B9389&lt;&gt;"",$C9389&lt;&gt;"",$B9389&lt;=$C9389),INDEX(Bemenet!$D$2:$D$301,$M9389),"")</f>
        <v/>
      </c>
      <c r="F9389" s="5">
        <f>IF(AND($B9389&lt;&gt;"",$C9389&lt;&gt;"",$B9389&lt;=$C9389),$C9389-$B9389+1,"")</f>
        <v/>
      </c>
      <c r="G9389" s="5">
        <f>IF($F9389="","",$F9389*$D9389)</f>
        <v/>
      </c>
      <c r="H9389" s="42">
        <f>IF($G9389="","",$O9389)</f>
        <v/>
      </c>
      <c r="I9389" s="5">
        <f>IF($G9389="","",$G9389*IF($H9389="",$O9389,$H9389)/100)</f>
        <v/>
      </c>
      <c r="J9389" s="5">
        <f>IF(OR($L9389="",NOT(COUNTIFS($L$2:$L9389,$L9389)=1)),"",SUMIFS($G:$G,$L:$L,$L9389))</f>
        <v/>
      </c>
      <c r="K9389" s="5">
        <f>IF(OR($L9389="",NOT(COUNTIFS($L$2:$L9389,$L9389)=1)),"",SUMIFS($I:$I,$L:$L,$L9389))</f>
        <v/>
      </c>
      <c r="L9389" s="6">
        <f>IF($B9389="","",YEAR($B9389))</f>
        <v/>
      </c>
      <c r="M9389" s="6">
        <f>INT((ROW()-2)/39)+1</f>
        <v/>
      </c>
      <c r="N9389" s="6">
        <f>MOD(ROW()-2,39)+2</f>
        <v/>
      </c>
      <c r="O9389" s="42">
        <f>IF(AND($B9389&lt;&gt;"",$C9389&lt;&gt;"",$B9389&lt;=$C9389),INDEX(Szabalyok!$C:$C,$N9389),"")</f>
        <v/>
      </c>
      <c r="P9389">
        <f>IF(D9389="",P9388,P9388+1)</f>
        <v/>
      </c>
    </row>
    <row r="9390">
      <c r="A9390">
        <f>IF(P9390=P9389,0,P9390)</f>
        <v/>
      </c>
      <c r="B9390" s="41">
        <f>IF($M9390&gt;300,"",IF(OR(INDEX(Bemenet!$E$2:$E$301,$M9390)="",INDEX(Bemenet!$F$2:$F$301,$M9390)=""),"",MAX(INDEX(Bemenet!$E$2:$E$301,$M9390),INDEX(Szabalyok!$A:$A,$N9390))))</f>
        <v/>
      </c>
      <c r="C9390" s="41">
        <f>IF($B9390="","",MIN(INDEX(Bemenet!$F$2:$F$301,$M9390),INDEX(Szabalyok!$B:$B,$N9390)))</f>
        <v/>
      </c>
      <c r="D9390" s="5">
        <f>IF(AND($B9390&lt;&gt;"",$C9390&lt;&gt;"",$B9390&lt;=$C9390),INDEX(Bemenet!$G$2:$G$301,$M9390),"")</f>
        <v/>
      </c>
      <c r="E9390" s="6">
        <f>IF(AND($B9390&lt;&gt;"",$C9390&lt;&gt;"",$B9390&lt;=$C9390),INDEX(Bemenet!$D$2:$D$301,$M9390),"")</f>
        <v/>
      </c>
      <c r="F9390" s="5">
        <f>IF(AND($B9390&lt;&gt;"",$C9390&lt;&gt;"",$B9390&lt;=$C9390),$C9390-$B9390+1,"")</f>
        <v/>
      </c>
      <c r="G9390" s="5">
        <f>IF($F9390="","",$F9390*$D9390)</f>
        <v/>
      </c>
      <c r="H9390" s="42">
        <f>IF($G9390="","",$O9390)</f>
        <v/>
      </c>
      <c r="I9390" s="5">
        <f>IF($G9390="","",$G9390*IF($H9390="",$O9390,$H9390)/100)</f>
        <v/>
      </c>
      <c r="J9390" s="5">
        <f>IF(OR($L9390="",NOT(COUNTIFS($L$2:$L9390,$L9390)=1)),"",SUMIFS($G:$G,$L:$L,$L9390))</f>
        <v/>
      </c>
      <c r="K9390" s="5">
        <f>IF(OR($L9390="",NOT(COUNTIFS($L$2:$L9390,$L9390)=1)),"",SUMIFS($I:$I,$L:$L,$L9390))</f>
        <v/>
      </c>
      <c r="L9390" s="6">
        <f>IF($B9390="","",YEAR($B9390))</f>
        <v/>
      </c>
      <c r="M9390" s="6">
        <f>INT((ROW()-2)/39)+1</f>
        <v/>
      </c>
      <c r="N9390" s="6">
        <f>MOD(ROW()-2,39)+2</f>
        <v/>
      </c>
      <c r="O9390" s="42">
        <f>IF(AND($B9390&lt;&gt;"",$C9390&lt;&gt;"",$B9390&lt;=$C9390),INDEX(Szabalyok!$C:$C,$N9390),"")</f>
        <v/>
      </c>
      <c r="P9390">
        <f>IF(D9390="",P9389,P9389+1)</f>
        <v/>
      </c>
    </row>
    <row r="9391">
      <c r="A9391">
        <f>IF(P9391=P9390,0,P9391)</f>
        <v/>
      </c>
      <c r="B9391" s="41">
        <f>IF($M9391&gt;300,"",IF(OR(INDEX(Bemenet!$E$2:$E$301,$M9391)="",INDEX(Bemenet!$F$2:$F$301,$M9391)=""),"",MAX(INDEX(Bemenet!$E$2:$E$301,$M9391),INDEX(Szabalyok!$A:$A,$N9391))))</f>
        <v/>
      </c>
      <c r="C9391" s="41">
        <f>IF($B9391="","",MIN(INDEX(Bemenet!$F$2:$F$301,$M9391),INDEX(Szabalyok!$B:$B,$N9391)))</f>
        <v/>
      </c>
      <c r="D9391" s="5">
        <f>IF(AND($B9391&lt;&gt;"",$C9391&lt;&gt;"",$B9391&lt;=$C9391),INDEX(Bemenet!$G$2:$G$301,$M9391),"")</f>
        <v/>
      </c>
      <c r="E9391" s="6">
        <f>IF(AND($B9391&lt;&gt;"",$C9391&lt;&gt;"",$B9391&lt;=$C9391),INDEX(Bemenet!$D$2:$D$301,$M9391),"")</f>
        <v/>
      </c>
      <c r="F9391" s="5">
        <f>IF(AND($B9391&lt;&gt;"",$C9391&lt;&gt;"",$B9391&lt;=$C9391),$C9391-$B9391+1,"")</f>
        <v/>
      </c>
      <c r="G9391" s="5">
        <f>IF($F9391="","",$F9391*$D9391)</f>
        <v/>
      </c>
      <c r="H9391" s="42">
        <f>IF($G9391="","",$O9391)</f>
        <v/>
      </c>
      <c r="I9391" s="5">
        <f>IF($G9391="","",$G9391*IF($H9391="",$O9391,$H9391)/100)</f>
        <v/>
      </c>
      <c r="J9391" s="5">
        <f>IF(OR($L9391="",NOT(COUNTIFS($L$2:$L9391,$L9391)=1)),"",SUMIFS($G:$G,$L:$L,$L9391))</f>
        <v/>
      </c>
      <c r="K9391" s="5">
        <f>IF(OR($L9391="",NOT(COUNTIFS($L$2:$L9391,$L9391)=1)),"",SUMIFS($I:$I,$L:$L,$L9391))</f>
        <v/>
      </c>
      <c r="L9391" s="6">
        <f>IF($B9391="","",YEAR($B9391))</f>
        <v/>
      </c>
      <c r="M9391" s="6">
        <f>INT((ROW()-2)/39)+1</f>
        <v/>
      </c>
      <c r="N9391" s="6">
        <f>MOD(ROW()-2,39)+2</f>
        <v/>
      </c>
      <c r="O9391" s="42">
        <f>IF(AND($B9391&lt;&gt;"",$C9391&lt;&gt;"",$B9391&lt;=$C9391),INDEX(Szabalyok!$C:$C,$N9391),"")</f>
        <v/>
      </c>
      <c r="P9391">
        <f>IF(D9391="",P9390,P9390+1)</f>
        <v/>
      </c>
    </row>
    <row r="9392">
      <c r="A9392">
        <f>IF(P9392=P9391,0,P9392)</f>
        <v/>
      </c>
      <c r="B9392" s="41">
        <f>IF($M9392&gt;300,"",IF(OR(INDEX(Bemenet!$E$2:$E$301,$M9392)="",INDEX(Bemenet!$F$2:$F$301,$M9392)=""),"",MAX(INDEX(Bemenet!$E$2:$E$301,$M9392),INDEX(Szabalyok!$A:$A,$N9392))))</f>
        <v/>
      </c>
      <c r="C9392" s="41">
        <f>IF($B9392="","",MIN(INDEX(Bemenet!$F$2:$F$301,$M9392),INDEX(Szabalyok!$B:$B,$N9392)))</f>
        <v/>
      </c>
      <c r="D9392" s="5">
        <f>IF(AND($B9392&lt;&gt;"",$C9392&lt;&gt;"",$B9392&lt;=$C9392),INDEX(Bemenet!$G$2:$G$301,$M9392),"")</f>
        <v/>
      </c>
      <c r="E9392" s="6">
        <f>IF(AND($B9392&lt;&gt;"",$C9392&lt;&gt;"",$B9392&lt;=$C9392),INDEX(Bemenet!$D$2:$D$301,$M9392),"")</f>
        <v/>
      </c>
      <c r="F9392" s="5">
        <f>IF(AND($B9392&lt;&gt;"",$C9392&lt;&gt;"",$B9392&lt;=$C9392),$C9392-$B9392+1,"")</f>
        <v/>
      </c>
      <c r="G9392" s="5">
        <f>IF($F9392="","",$F9392*$D9392)</f>
        <v/>
      </c>
      <c r="H9392" s="42">
        <f>IF($G9392="","",$O9392)</f>
        <v/>
      </c>
      <c r="I9392" s="5">
        <f>IF($G9392="","",$G9392*IF($H9392="",$O9392,$H9392)/100)</f>
        <v/>
      </c>
      <c r="J9392" s="5">
        <f>IF(OR($L9392="",NOT(COUNTIFS($L$2:$L9392,$L9392)=1)),"",SUMIFS($G:$G,$L:$L,$L9392))</f>
        <v/>
      </c>
      <c r="K9392" s="5">
        <f>IF(OR($L9392="",NOT(COUNTIFS($L$2:$L9392,$L9392)=1)),"",SUMIFS($I:$I,$L:$L,$L9392))</f>
        <v/>
      </c>
      <c r="L9392" s="6">
        <f>IF($B9392="","",YEAR($B9392))</f>
        <v/>
      </c>
      <c r="M9392" s="6">
        <f>INT((ROW()-2)/39)+1</f>
        <v/>
      </c>
      <c r="N9392" s="6">
        <f>MOD(ROW()-2,39)+2</f>
        <v/>
      </c>
      <c r="O9392" s="42">
        <f>IF(AND($B9392&lt;&gt;"",$C9392&lt;&gt;"",$B9392&lt;=$C9392),INDEX(Szabalyok!$C:$C,$N9392),"")</f>
        <v/>
      </c>
      <c r="P9392">
        <f>IF(D9392="",P9391,P9391+1)</f>
        <v/>
      </c>
    </row>
    <row r="9393">
      <c r="A9393">
        <f>IF(P9393=P9392,0,P9393)</f>
        <v/>
      </c>
      <c r="B9393" s="41">
        <f>IF($M9393&gt;300,"",IF(OR(INDEX(Bemenet!$E$2:$E$301,$M9393)="",INDEX(Bemenet!$F$2:$F$301,$M9393)=""),"",MAX(INDEX(Bemenet!$E$2:$E$301,$M9393),INDEX(Szabalyok!$A:$A,$N9393))))</f>
        <v/>
      </c>
      <c r="C9393" s="41">
        <f>IF($B9393="","",MIN(INDEX(Bemenet!$F$2:$F$301,$M9393),INDEX(Szabalyok!$B:$B,$N9393)))</f>
        <v/>
      </c>
      <c r="D9393" s="5">
        <f>IF(AND($B9393&lt;&gt;"",$C9393&lt;&gt;"",$B9393&lt;=$C9393),INDEX(Bemenet!$G$2:$G$301,$M9393),"")</f>
        <v/>
      </c>
      <c r="E9393" s="6">
        <f>IF(AND($B9393&lt;&gt;"",$C9393&lt;&gt;"",$B9393&lt;=$C9393),INDEX(Bemenet!$D$2:$D$301,$M9393),"")</f>
        <v/>
      </c>
      <c r="F9393" s="5">
        <f>IF(AND($B9393&lt;&gt;"",$C9393&lt;&gt;"",$B9393&lt;=$C9393),$C9393-$B9393+1,"")</f>
        <v/>
      </c>
      <c r="G9393" s="5">
        <f>IF($F9393="","",$F9393*$D9393)</f>
        <v/>
      </c>
      <c r="H9393" s="42">
        <f>IF($G9393="","",$O9393)</f>
        <v/>
      </c>
      <c r="I9393" s="5">
        <f>IF($G9393="","",$G9393*IF($H9393="",$O9393,$H9393)/100)</f>
        <v/>
      </c>
      <c r="J9393" s="5">
        <f>IF(OR($L9393="",NOT(COUNTIFS($L$2:$L9393,$L9393)=1)),"",SUMIFS($G:$G,$L:$L,$L9393))</f>
        <v/>
      </c>
      <c r="K9393" s="5">
        <f>IF(OR($L9393="",NOT(COUNTIFS($L$2:$L9393,$L9393)=1)),"",SUMIFS($I:$I,$L:$L,$L9393))</f>
        <v/>
      </c>
      <c r="L9393" s="6">
        <f>IF($B9393="","",YEAR($B9393))</f>
        <v/>
      </c>
      <c r="M9393" s="6">
        <f>INT((ROW()-2)/39)+1</f>
        <v/>
      </c>
      <c r="N9393" s="6">
        <f>MOD(ROW()-2,39)+2</f>
        <v/>
      </c>
      <c r="O9393" s="42">
        <f>IF(AND($B9393&lt;&gt;"",$C9393&lt;&gt;"",$B9393&lt;=$C9393),INDEX(Szabalyok!$C:$C,$N9393),"")</f>
        <v/>
      </c>
      <c r="P9393">
        <f>IF(D9393="",P9392,P9392+1)</f>
        <v/>
      </c>
    </row>
    <row r="9394">
      <c r="A9394">
        <f>IF(P9394=P9393,0,P9394)</f>
        <v/>
      </c>
      <c r="B9394" s="41">
        <f>IF($M9394&gt;300,"",IF(OR(INDEX(Bemenet!$E$2:$E$301,$M9394)="",INDEX(Bemenet!$F$2:$F$301,$M9394)=""),"",MAX(INDEX(Bemenet!$E$2:$E$301,$M9394),INDEX(Szabalyok!$A:$A,$N9394))))</f>
        <v/>
      </c>
      <c r="C9394" s="41">
        <f>IF($B9394="","",MIN(INDEX(Bemenet!$F$2:$F$301,$M9394),INDEX(Szabalyok!$B:$B,$N9394)))</f>
        <v/>
      </c>
      <c r="D9394" s="5">
        <f>IF(AND($B9394&lt;&gt;"",$C9394&lt;&gt;"",$B9394&lt;=$C9394),INDEX(Bemenet!$G$2:$G$301,$M9394),"")</f>
        <v/>
      </c>
      <c r="E9394" s="6">
        <f>IF(AND($B9394&lt;&gt;"",$C9394&lt;&gt;"",$B9394&lt;=$C9394),INDEX(Bemenet!$D$2:$D$301,$M9394),"")</f>
        <v/>
      </c>
      <c r="F9394" s="5">
        <f>IF(AND($B9394&lt;&gt;"",$C9394&lt;&gt;"",$B9394&lt;=$C9394),$C9394-$B9394+1,"")</f>
        <v/>
      </c>
      <c r="G9394" s="5">
        <f>IF($F9394="","",$F9394*$D9394)</f>
        <v/>
      </c>
      <c r="H9394" s="42">
        <f>IF($G9394="","",$O9394)</f>
        <v/>
      </c>
      <c r="I9394" s="5">
        <f>IF($G9394="","",$G9394*IF($H9394="",$O9394,$H9394)/100)</f>
        <v/>
      </c>
      <c r="J9394" s="5">
        <f>IF(OR($L9394="",NOT(COUNTIFS($L$2:$L9394,$L9394)=1)),"",SUMIFS($G:$G,$L:$L,$L9394))</f>
        <v/>
      </c>
      <c r="K9394" s="5">
        <f>IF(OR($L9394="",NOT(COUNTIFS($L$2:$L9394,$L9394)=1)),"",SUMIFS($I:$I,$L:$L,$L9394))</f>
        <v/>
      </c>
      <c r="L9394" s="6">
        <f>IF($B9394="","",YEAR($B9394))</f>
        <v/>
      </c>
      <c r="M9394" s="6">
        <f>INT((ROW()-2)/39)+1</f>
        <v/>
      </c>
      <c r="N9394" s="6">
        <f>MOD(ROW()-2,39)+2</f>
        <v/>
      </c>
      <c r="O9394" s="42">
        <f>IF(AND($B9394&lt;&gt;"",$C9394&lt;&gt;"",$B9394&lt;=$C9394),INDEX(Szabalyok!$C:$C,$N9394),"")</f>
        <v/>
      </c>
      <c r="P9394">
        <f>IF(D9394="",P9393,P9393+1)</f>
        <v/>
      </c>
    </row>
    <row r="9395">
      <c r="A9395">
        <f>IF(P9395=P9394,0,P9395)</f>
        <v/>
      </c>
      <c r="B9395" s="41">
        <f>IF($M9395&gt;300,"",IF(OR(INDEX(Bemenet!$E$2:$E$301,$M9395)="",INDEX(Bemenet!$F$2:$F$301,$M9395)=""),"",MAX(INDEX(Bemenet!$E$2:$E$301,$M9395),INDEX(Szabalyok!$A:$A,$N9395))))</f>
        <v/>
      </c>
      <c r="C9395" s="41">
        <f>IF($B9395="","",MIN(INDEX(Bemenet!$F$2:$F$301,$M9395),INDEX(Szabalyok!$B:$B,$N9395)))</f>
        <v/>
      </c>
      <c r="D9395" s="5">
        <f>IF(AND($B9395&lt;&gt;"",$C9395&lt;&gt;"",$B9395&lt;=$C9395),INDEX(Bemenet!$G$2:$G$301,$M9395),"")</f>
        <v/>
      </c>
      <c r="E9395" s="6">
        <f>IF(AND($B9395&lt;&gt;"",$C9395&lt;&gt;"",$B9395&lt;=$C9395),INDEX(Bemenet!$D$2:$D$301,$M9395),"")</f>
        <v/>
      </c>
      <c r="F9395" s="5">
        <f>IF(AND($B9395&lt;&gt;"",$C9395&lt;&gt;"",$B9395&lt;=$C9395),$C9395-$B9395+1,"")</f>
        <v/>
      </c>
      <c r="G9395" s="5">
        <f>IF($F9395="","",$F9395*$D9395)</f>
        <v/>
      </c>
      <c r="H9395" s="42">
        <f>IF($G9395="","",$O9395)</f>
        <v/>
      </c>
      <c r="I9395" s="5">
        <f>IF($G9395="","",$G9395*IF($H9395="",$O9395,$H9395)/100)</f>
        <v/>
      </c>
      <c r="J9395" s="5">
        <f>IF(OR($L9395="",NOT(COUNTIFS($L$2:$L9395,$L9395)=1)),"",SUMIFS($G:$G,$L:$L,$L9395))</f>
        <v/>
      </c>
      <c r="K9395" s="5">
        <f>IF(OR($L9395="",NOT(COUNTIFS($L$2:$L9395,$L9395)=1)),"",SUMIFS($I:$I,$L:$L,$L9395))</f>
        <v/>
      </c>
      <c r="L9395" s="6">
        <f>IF($B9395="","",YEAR($B9395))</f>
        <v/>
      </c>
      <c r="M9395" s="6">
        <f>INT((ROW()-2)/39)+1</f>
        <v/>
      </c>
      <c r="N9395" s="6">
        <f>MOD(ROW()-2,39)+2</f>
        <v/>
      </c>
      <c r="O9395" s="42">
        <f>IF(AND($B9395&lt;&gt;"",$C9395&lt;&gt;"",$B9395&lt;=$C9395),INDEX(Szabalyok!$C:$C,$N9395),"")</f>
        <v/>
      </c>
      <c r="P9395">
        <f>IF(D9395="",P9394,P9394+1)</f>
        <v/>
      </c>
    </row>
    <row r="9396">
      <c r="A9396">
        <f>IF(P9396=P9395,0,P9396)</f>
        <v/>
      </c>
      <c r="B9396" s="41">
        <f>IF($M9396&gt;300,"",IF(OR(INDEX(Bemenet!$E$2:$E$301,$M9396)="",INDEX(Bemenet!$F$2:$F$301,$M9396)=""),"",MAX(INDEX(Bemenet!$E$2:$E$301,$M9396),INDEX(Szabalyok!$A:$A,$N9396))))</f>
        <v/>
      </c>
      <c r="C9396" s="41">
        <f>IF($B9396="","",MIN(INDEX(Bemenet!$F$2:$F$301,$M9396),INDEX(Szabalyok!$B:$B,$N9396)))</f>
        <v/>
      </c>
      <c r="D9396" s="5">
        <f>IF(AND($B9396&lt;&gt;"",$C9396&lt;&gt;"",$B9396&lt;=$C9396),INDEX(Bemenet!$G$2:$G$301,$M9396),"")</f>
        <v/>
      </c>
      <c r="E9396" s="6">
        <f>IF(AND($B9396&lt;&gt;"",$C9396&lt;&gt;"",$B9396&lt;=$C9396),INDEX(Bemenet!$D$2:$D$301,$M9396),"")</f>
        <v/>
      </c>
      <c r="F9396" s="5">
        <f>IF(AND($B9396&lt;&gt;"",$C9396&lt;&gt;"",$B9396&lt;=$C9396),$C9396-$B9396+1,"")</f>
        <v/>
      </c>
      <c r="G9396" s="5">
        <f>IF($F9396="","",$F9396*$D9396)</f>
        <v/>
      </c>
      <c r="H9396" s="42">
        <f>IF($G9396="","",$O9396)</f>
        <v/>
      </c>
      <c r="I9396" s="5">
        <f>IF($G9396="","",$G9396*IF($H9396="",$O9396,$H9396)/100)</f>
        <v/>
      </c>
      <c r="J9396" s="5">
        <f>IF(OR($L9396="",NOT(COUNTIFS($L$2:$L9396,$L9396)=1)),"",SUMIFS($G:$G,$L:$L,$L9396))</f>
        <v/>
      </c>
      <c r="K9396" s="5">
        <f>IF(OR($L9396="",NOT(COUNTIFS($L$2:$L9396,$L9396)=1)),"",SUMIFS($I:$I,$L:$L,$L9396))</f>
        <v/>
      </c>
      <c r="L9396" s="6">
        <f>IF($B9396="","",YEAR($B9396))</f>
        <v/>
      </c>
      <c r="M9396" s="6">
        <f>INT((ROW()-2)/39)+1</f>
        <v/>
      </c>
      <c r="N9396" s="6">
        <f>MOD(ROW()-2,39)+2</f>
        <v/>
      </c>
      <c r="O9396" s="42">
        <f>IF(AND($B9396&lt;&gt;"",$C9396&lt;&gt;"",$B9396&lt;=$C9396),INDEX(Szabalyok!$C:$C,$N9396),"")</f>
        <v/>
      </c>
      <c r="P9396">
        <f>IF(D9396="",P9395,P9395+1)</f>
        <v/>
      </c>
    </row>
    <row r="9397">
      <c r="A9397">
        <f>IF(P9397=P9396,0,P9397)</f>
        <v/>
      </c>
      <c r="B9397" s="41">
        <f>IF($M9397&gt;300,"",IF(OR(INDEX(Bemenet!$E$2:$E$301,$M9397)="",INDEX(Bemenet!$F$2:$F$301,$M9397)=""),"",MAX(INDEX(Bemenet!$E$2:$E$301,$M9397),INDEX(Szabalyok!$A:$A,$N9397))))</f>
        <v/>
      </c>
      <c r="C9397" s="41">
        <f>IF($B9397="","",MIN(INDEX(Bemenet!$F$2:$F$301,$M9397),INDEX(Szabalyok!$B:$B,$N9397)))</f>
        <v/>
      </c>
      <c r="D9397" s="5">
        <f>IF(AND($B9397&lt;&gt;"",$C9397&lt;&gt;"",$B9397&lt;=$C9397),INDEX(Bemenet!$G$2:$G$301,$M9397),"")</f>
        <v/>
      </c>
      <c r="E9397" s="6">
        <f>IF(AND($B9397&lt;&gt;"",$C9397&lt;&gt;"",$B9397&lt;=$C9397),INDEX(Bemenet!$D$2:$D$301,$M9397),"")</f>
        <v/>
      </c>
      <c r="F9397" s="5">
        <f>IF(AND($B9397&lt;&gt;"",$C9397&lt;&gt;"",$B9397&lt;=$C9397),$C9397-$B9397+1,"")</f>
        <v/>
      </c>
      <c r="G9397" s="5">
        <f>IF($F9397="","",$F9397*$D9397)</f>
        <v/>
      </c>
      <c r="H9397" s="42">
        <f>IF($G9397="","",$O9397)</f>
        <v/>
      </c>
      <c r="I9397" s="5">
        <f>IF($G9397="","",$G9397*IF($H9397="",$O9397,$H9397)/100)</f>
        <v/>
      </c>
      <c r="J9397" s="5">
        <f>IF(OR($L9397="",NOT(COUNTIFS($L$2:$L9397,$L9397)=1)),"",SUMIFS($G:$G,$L:$L,$L9397))</f>
        <v/>
      </c>
      <c r="K9397" s="5">
        <f>IF(OR($L9397="",NOT(COUNTIFS($L$2:$L9397,$L9397)=1)),"",SUMIFS($I:$I,$L:$L,$L9397))</f>
        <v/>
      </c>
      <c r="L9397" s="6">
        <f>IF($B9397="","",YEAR($B9397))</f>
        <v/>
      </c>
      <c r="M9397" s="6">
        <f>INT((ROW()-2)/39)+1</f>
        <v/>
      </c>
      <c r="N9397" s="6">
        <f>MOD(ROW()-2,39)+2</f>
        <v/>
      </c>
      <c r="O9397" s="42">
        <f>IF(AND($B9397&lt;&gt;"",$C9397&lt;&gt;"",$B9397&lt;=$C9397),INDEX(Szabalyok!$C:$C,$N9397),"")</f>
        <v/>
      </c>
      <c r="P9397">
        <f>IF(D9397="",P9396,P9396+1)</f>
        <v/>
      </c>
    </row>
    <row r="9398">
      <c r="A9398">
        <f>IF(P9398=P9397,0,P9398)</f>
        <v/>
      </c>
      <c r="B9398" s="41">
        <f>IF($M9398&gt;300,"",IF(OR(INDEX(Bemenet!$E$2:$E$301,$M9398)="",INDEX(Bemenet!$F$2:$F$301,$M9398)=""),"",MAX(INDEX(Bemenet!$E$2:$E$301,$M9398),INDEX(Szabalyok!$A:$A,$N9398))))</f>
        <v/>
      </c>
      <c r="C9398" s="41">
        <f>IF($B9398="","",MIN(INDEX(Bemenet!$F$2:$F$301,$M9398),INDEX(Szabalyok!$B:$B,$N9398)))</f>
        <v/>
      </c>
      <c r="D9398" s="5">
        <f>IF(AND($B9398&lt;&gt;"",$C9398&lt;&gt;"",$B9398&lt;=$C9398),INDEX(Bemenet!$G$2:$G$301,$M9398),"")</f>
        <v/>
      </c>
      <c r="E9398" s="6">
        <f>IF(AND($B9398&lt;&gt;"",$C9398&lt;&gt;"",$B9398&lt;=$C9398),INDEX(Bemenet!$D$2:$D$301,$M9398),"")</f>
        <v/>
      </c>
      <c r="F9398" s="5">
        <f>IF(AND($B9398&lt;&gt;"",$C9398&lt;&gt;"",$B9398&lt;=$C9398),$C9398-$B9398+1,"")</f>
        <v/>
      </c>
      <c r="G9398" s="5">
        <f>IF($F9398="","",$F9398*$D9398)</f>
        <v/>
      </c>
      <c r="H9398" s="42">
        <f>IF($G9398="","",$O9398)</f>
        <v/>
      </c>
      <c r="I9398" s="5">
        <f>IF($G9398="","",$G9398*IF($H9398="",$O9398,$H9398)/100)</f>
        <v/>
      </c>
      <c r="J9398" s="5">
        <f>IF(OR($L9398="",NOT(COUNTIFS($L$2:$L9398,$L9398)=1)),"",SUMIFS($G:$G,$L:$L,$L9398))</f>
        <v/>
      </c>
      <c r="K9398" s="5">
        <f>IF(OR($L9398="",NOT(COUNTIFS($L$2:$L9398,$L9398)=1)),"",SUMIFS($I:$I,$L:$L,$L9398))</f>
        <v/>
      </c>
      <c r="L9398" s="6">
        <f>IF($B9398="","",YEAR($B9398))</f>
        <v/>
      </c>
      <c r="M9398" s="6">
        <f>INT((ROW()-2)/39)+1</f>
        <v/>
      </c>
      <c r="N9398" s="6">
        <f>MOD(ROW()-2,39)+2</f>
        <v/>
      </c>
      <c r="O9398" s="42">
        <f>IF(AND($B9398&lt;&gt;"",$C9398&lt;&gt;"",$B9398&lt;=$C9398),INDEX(Szabalyok!$C:$C,$N9398),"")</f>
        <v/>
      </c>
      <c r="P9398">
        <f>IF(D9398="",P9397,P9397+1)</f>
        <v/>
      </c>
    </row>
    <row r="9399">
      <c r="A9399">
        <f>IF(P9399=P9398,0,P9399)</f>
        <v/>
      </c>
      <c r="B9399" s="41">
        <f>IF($M9399&gt;300,"",IF(OR(INDEX(Bemenet!$E$2:$E$301,$M9399)="",INDEX(Bemenet!$F$2:$F$301,$M9399)=""),"",MAX(INDEX(Bemenet!$E$2:$E$301,$M9399),INDEX(Szabalyok!$A:$A,$N9399))))</f>
        <v/>
      </c>
      <c r="C9399" s="41">
        <f>IF($B9399="","",MIN(INDEX(Bemenet!$F$2:$F$301,$M9399),INDEX(Szabalyok!$B:$B,$N9399)))</f>
        <v/>
      </c>
      <c r="D9399" s="5">
        <f>IF(AND($B9399&lt;&gt;"",$C9399&lt;&gt;"",$B9399&lt;=$C9399),INDEX(Bemenet!$G$2:$G$301,$M9399),"")</f>
        <v/>
      </c>
      <c r="E9399" s="6">
        <f>IF(AND($B9399&lt;&gt;"",$C9399&lt;&gt;"",$B9399&lt;=$C9399),INDEX(Bemenet!$D$2:$D$301,$M9399),"")</f>
        <v/>
      </c>
      <c r="F9399" s="5">
        <f>IF(AND($B9399&lt;&gt;"",$C9399&lt;&gt;"",$B9399&lt;=$C9399),$C9399-$B9399+1,"")</f>
        <v/>
      </c>
      <c r="G9399" s="5">
        <f>IF($F9399="","",$F9399*$D9399)</f>
        <v/>
      </c>
      <c r="H9399" s="42">
        <f>IF($G9399="","",$O9399)</f>
        <v/>
      </c>
      <c r="I9399" s="5">
        <f>IF($G9399="","",$G9399*IF($H9399="",$O9399,$H9399)/100)</f>
        <v/>
      </c>
      <c r="J9399" s="5">
        <f>IF(OR($L9399="",NOT(COUNTIFS($L$2:$L9399,$L9399)=1)),"",SUMIFS($G:$G,$L:$L,$L9399))</f>
        <v/>
      </c>
      <c r="K9399" s="5">
        <f>IF(OR($L9399="",NOT(COUNTIFS($L$2:$L9399,$L9399)=1)),"",SUMIFS($I:$I,$L:$L,$L9399))</f>
        <v/>
      </c>
      <c r="L9399" s="6">
        <f>IF($B9399="","",YEAR($B9399))</f>
        <v/>
      </c>
      <c r="M9399" s="6">
        <f>INT((ROW()-2)/39)+1</f>
        <v/>
      </c>
      <c r="N9399" s="6">
        <f>MOD(ROW()-2,39)+2</f>
        <v/>
      </c>
      <c r="O9399" s="42">
        <f>IF(AND($B9399&lt;&gt;"",$C9399&lt;&gt;"",$B9399&lt;=$C9399),INDEX(Szabalyok!$C:$C,$N9399),"")</f>
        <v/>
      </c>
      <c r="P9399">
        <f>IF(D9399="",P9398,P9398+1)</f>
        <v/>
      </c>
    </row>
    <row r="9400">
      <c r="A9400">
        <f>IF(P9400=P9399,0,P9400)</f>
        <v/>
      </c>
      <c r="B9400" s="41">
        <f>IF($M9400&gt;300,"",IF(OR(INDEX(Bemenet!$E$2:$E$301,$M9400)="",INDEX(Bemenet!$F$2:$F$301,$M9400)=""),"",MAX(INDEX(Bemenet!$E$2:$E$301,$M9400),INDEX(Szabalyok!$A:$A,$N9400))))</f>
        <v/>
      </c>
      <c r="C9400" s="41">
        <f>IF($B9400="","",MIN(INDEX(Bemenet!$F$2:$F$301,$M9400),INDEX(Szabalyok!$B:$B,$N9400)))</f>
        <v/>
      </c>
      <c r="D9400" s="5">
        <f>IF(AND($B9400&lt;&gt;"",$C9400&lt;&gt;"",$B9400&lt;=$C9400),INDEX(Bemenet!$G$2:$G$301,$M9400),"")</f>
        <v/>
      </c>
      <c r="E9400" s="6">
        <f>IF(AND($B9400&lt;&gt;"",$C9400&lt;&gt;"",$B9400&lt;=$C9400),INDEX(Bemenet!$D$2:$D$301,$M9400),"")</f>
        <v/>
      </c>
      <c r="F9400" s="5">
        <f>IF(AND($B9400&lt;&gt;"",$C9400&lt;&gt;"",$B9400&lt;=$C9400),$C9400-$B9400+1,"")</f>
        <v/>
      </c>
      <c r="G9400" s="5">
        <f>IF($F9400="","",$F9400*$D9400)</f>
        <v/>
      </c>
      <c r="H9400" s="42">
        <f>IF($G9400="","",$O9400)</f>
        <v/>
      </c>
      <c r="I9400" s="5">
        <f>IF($G9400="","",$G9400*IF($H9400="",$O9400,$H9400)/100)</f>
        <v/>
      </c>
      <c r="J9400" s="5">
        <f>IF(OR($L9400="",NOT(COUNTIFS($L$2:$L9400,$L9400)=1)),"",SUMIFS($G:$G,$L:$L,$L9400))</f>
        <v/>
      </c>
      <c r="K9400" s="5">
        <f>IF(OR($L9400="",NOT(COUNTIFS($L$2:$L9400,$L9400)=1)),"",SUMIFS($I:$I,$L:$L,$L9400))</f>
        <v/>
      </c>
      <c r="L9400" s="6">
        <f>IF($B9400="","",YEAR($B9400))</f>
        <v/>
      </c>
      <c r="M9400" s="6">
        <f>INT((ROW()-2)/39)+1</f>
        <v/>
      </c>
      <c r="N9400" s="6">
        <f>MOD(ROW()-2,39)+2</f>
        <v/>
      </c>
      <c r="O9400" s="42">
        <f>IF(AND($B9400&lt;&gt;"",$C9400&lt;&gt;"",$B9400&lt;=$C9400),INDEX(Szabalyok!$C:$C,$N9400),"")</f>
        <v/>
      </c>
      <c r="P9400">
        <f>IF(D9400="",P9399,P9399+1)</f>
        <v/>
      </c>
    </row>
    <row r="9401">
      <c r="A9401">
        <f>IF(P9401=P9400,0,P9401)</f>
        <v/>
      </c>
      <c r="B9401" s="41">
        <f>IF($M9401&gt;300,"",IF(OR(INDEX(Bemenet!$E$2:$E$301,$M9401)="",INDEX(Bemenet!$F$2:$F$301,$M9401)=""),"",MAX(INDEX(Bemenet!$E$2:$E$301,$M9401),INDEX(Szabalyok!$A:$A,$N9401))))</f>
        <v/>
      </c>
      <c r="C9401" s="41">
        <f>IF($B9401="","",MIN(INDEX(Bemenet!$F$2:$F$301,$M9401),INDEX(Szabalyok!$B:$B,$N9401)))</f>
        <v/>
      </c>
      <c r="D9401" s="5">
        <f>IF(AND($B9401&lt;&gt;"",$C9401&lt;&gt;"",$B9401&lt;=$C9401),INDEX(Bemenet!$G$2:$G$301,$M9401),"")</f>
        <v/>
      </c>
      <c r="E9401" s="6">
        <f>IF(AND($B9401&lt;&gt;"",$C9401&lt;&gt;"",$B9401&lt;=$C9401),INDEX(Bemenet!$D$2:$D$301,$M9401),"")</f>
        <v/>
      </c>
      <c r="F9401" s="5">
        <f>IF(AND($B9401&lt;&gt;"",$C9401&lt;&gt;"",$B9401&lt;=$C9401),$C9401-$B9401+1,"")</f>
        <v/>
      </c>
      <c r="G9401" s="5">
        <f>IF($F9401="","",$F9401*$D9401)</f>
        <v/>
      </c>
      <c r="H9401" s="42">
        <f>IF($G9401="","",$O9401)</f>
        <v/>
      </c>
      <c r="I9401" s="5">
        <f>IF($G9401="","",$G9401*IF($H9401="",$O9401,$H9401)/100)</f>
        <v/>
      </c>
      <c r="J9401" s="5">
        <f>IF(OR($L9401="",NOT(COUNTIFS($L$2:$L9401,$L9401)=1)),"",SUMIFS($G:$G,$L:$L,$L9401))</f>
        <v/>
      </c>
      <c r="K9401" s="5">
        <f>IF(OR($L9401="",NOT(COUNTIFS($L$2:$L9401,$L9401)=1)),"",SUMIFS($I:$I,$L:$L,$L9401))</f>
        <v/>
      </c>
      <c r="L9401" s="6">
        <f>IF($B9401="","",YEAR($B9401))</f>
        <v/>
      </c>
      <c r="M9401" s="6">
        <f>INT((ROW()-2)/39)+1</f>
        <v/>
      </c>
      <c r="N9401" s="6">
        <f>MOD(ROW()-2,39)+2</f>
        <v/>
      </c>
      <c r="O9401" s="42">
        <f>IF(AND($B9401&lt;&gt;"",$C9401&lt;&gt;"",$B9401&lt;=$C9401),INDEX(Szabalyok!$C:$C,$N9401),"")</f>
        <v/>
      </c>
      <c r="P9401">
        <f>IF(D9401="",P9400,P9400+1)</f>
        <v/>
      </c>
    </row>
    <row r="9402">
      <c r="A9402">
        <f>IF(P9402=P9401,0,P9402)</f>
        <v/>
      </c>
      <c r="B9402" s="41">
        <f>IF($M9402&gt;300,"",IF(OR(INDEX(Bemenet!$E$2:$E$301,$M9402)="",INDEX(Bemenet!$F$2:$F$301,$M9402)=""),"",MAX(INDEX(Bemenet!$E$2:$E$301,$M9402),INDEX(Szabalyok!$A:$A,$N9402))))</f>
        <v/>
      </c>
      <c r="C9402" s="41">
        <f>IF($B9402="","",MIN(INDEX(Bemenet!$F$2:$F$301,$M9402),INDEX(Szabalyok!$B:$B,$N9402)))</f>
        <v/>
      </c>
      <c r="D9402" s="5">
        <f>IF(AND($B9402&lt;&gt;"",$C9402&lt;&gt;"",$B9402&lt;=$C9402),INDEX(Bemenet!$G$2:$G$301,$M9402),"")</f>
        <v/>
      </c>
      <c r="E9402" s="6">
        <f>IF(AND($B9402&lt;&gt;"",$C9402&lt;&gt;"",$B9402&lt;=$C9402),INDEX(Bemenet!$D$2:$D$301,$M9402),"")</f>
        <v/>
      </c>
      <c r="F9402" s="5">
        <f>IF(AND($B9402&lt;&gt;"",$C9402&lt;&gt;"",$B9402&lt;=$C9402),$C9402-$B9402+1,"")</f>
        <v/>
      </c>
      <c r="G9402" s="5">
        <f>IF($F9402="","",$F9402*$D9402)</f>
        <v/>
      </c>
      <c r="H9402" s="42">
        <f>IF($G9402="","",$O9402)</f>
        <v/>
      </c>
      <c r="I9402" s="5">
        <f>IF($G9402="","",$G9402*IF($H9402="",$O9402,$H9402)/100)</f>
        <v/>
      </c>
      <c r="J9402" s="5">
        <f>IF(OR($L9402="",NOT(COUNTIFS($L$2:$L9402,$L9402)=1)),"",SUMIFS($G:$G,$L:$L,$L9402))</f>
        <v/>
      </c>
      <c r="K9402" s="5">
        <f>IF(OR($L9402="",NOT(COUNTIFS($L$2:$L9402,$L9402)=1)),"",SUMIFS($I:$I,$L:$L,$L9402))</f>
        <v/>
      </c>
      <c r="L9402" s="6">
        <f>IF($B9402="","",YEAR($B9402))</f>
        <v/>
      </c>
      <c r="M9402" s="6">
        <f>INT((ROW()-2)/39)+1</f>
        <v/>
      </c>
      <c r="N9402" s="6">
        <f>MOD(ROW()-2,39)+2</f>
        <v/>
      </c>
      <c r="O9402" s="42">
        <f>IF(AND($B9402&lt;&gt;"",$C9402&lt;&gt;"",$B9402&lt;=$C9402),INDEX(Szabalyok!$C:$C,$N9402),"")</f>
        <v/>
      </c>
      <c r="P9402">
        <f>IF(D9402="",P9401,P9401+1)</f>
        <v/>
      </c>
    </row>
    <row r="9403">
      <c r="A9403">
        <f>IF(P9403=P9402,0,P9403)</f>
        <v/>
      </c>
      <c r="B9403" s="41">
        <f>IF($M9403&gt;300,"",IF(OR(INDEX(Bemenet!$E$2:$E$301,$M9403)="",INDEX(Bemenet!$F$2:$F$301,$M9403)=""),"",MAX(INDEX(Bemenet!$E$2:$E$301,$M9403),INDEX(Szabalyok!$A:$A,$N9403))))</f>
        <v/>
      </c>
      <c r="C9403" s="41">
        <f>IF($B9403="","",MIN(INDEX(Bemenet!$F$2:$F$301,$M9403),INDEX(Szabalyok!$B:$B,$N9403)))</f>
        <v/>
      </c>
      <c r="D9403" s="5">
        <f>IF(AND($B9403&lt;&gt;"",$C9403&lt;&gt;"",$B9403&lt;=$C9403),INDEX(Bemenet!$G$2:$G$301,$M9403),"")</f>
        <v/>
      </c>
      <c r="E9403" s="6">
        <f>IF(AND($B9403&lt;&gt;"",$C9403&lt;&gt;"",$B9403&lt;=$C9403),INDEX(Bemenet!$D$2:$D$301,$M9403),"")</f>
        <v/>
      </c>
      <c r="F9403" s="5">
        <f>IF(AND($B9403&lt;&gt;"",$C9403&lt;&gt;"",$B9403&lt;=$C9403),$C9403-$B9403+1,"")</f>
        <v/>
      </c>
      <c r="G9403" s="5">
        <f>IF($F9403="","",$F9403*$D9403)</f>
        <v/>
      </c>
      <c r="H9403" s="42">
        <f>IF($G9403="","",$O9403)</f>
        <v/>
      </c>
      <c r="I9403" s="5">
        <f>IF($G9403="","",$G9403*IF($H9403="",$O9403,$H9403)/100)</f>
        <v/>
      </c>
      <c r="J9403" s="5">
        <f>IF(OR($L9403="",NOT(COUNTIFS($L$2:$L9403,$L9403)=1)),"",SUMIFS($G:$G,$L:$L,$L9403))</f>
        <v/>
      </c>
      <c r="K9403" s="5">
        <f>IF(OR($L9403="",NOT(COUNTIFS($L$2:$L9403,$L9403)=1)),"",SUMIFS($I:$I,$L:$L,$L9403))</f>
        <v/>
      </c>
      <c r="L9403" s="6">
        <f>IF($B9403="","",YEAR($B9403))</f>
        <v/>
      </c>
      <c r="M9403" s="6">
        <f>INT((ROW()-2)/39)+1</f>
        <v/>
      </c>
      <c r="N9403" s="6">
        <f>MOD(ROW()-2,39)+2</f>
        <v/>
      </c>
      <c r="O9403" s="42">
        <f>IF(AND($B9403&lt;&gt;"",$C9403&lt;&gt;"",$B9403&lt;=$C9403),INDEX(Szabalyok!$C:$C,$N9403),"")</f>
        <v/>
      </c>
      <c r="P9403">
        <f>IF(D9403="",P9402,P9402+1)</f>
        <v/>
      </c>
    </row>
    <row r="9404">
      <c r="A9404">
        <f>IF(P9404=P9403,0,P9404)</f>
        <v/>
      </c>
      <c r="B9404" s="41">
        <f>IF($M9404&gt;300,"",IF(OR(INDEX(Bemenet!$E$2:$E$301,$M9404)="",INDEX(Bemenet!$F$2:$F$301,$M9404)=""),"",MAX(INDEX(Bemenet!$E$2:$E$301,$M9404),INDEX(Szabalyok!$A:$A,$N9404))))</f>
        <v/>
      </c>
      <c r="C9404" s="41">
        <f>IF($B9404="","",MIN(INDEX(Bemenet!$F$2:$F$301,$M9404),INDEX(Szabalyok!$B:$B,$N9404)))</f>
        <v/>
      </c>
      <c r="D9404" s="5">
        <f>IF(AND($B9404&lt;&gt;"",$C9404&lt;&gt;"",$B9404&lt;=$C9404),INDEX(Bemenet!$G$2:$G$301,$M9404),"")</f>
        <v/>
      </c>
      <c r="E9404" s="6">
        <f>IF(AND($B9404&lt;&gt;"",$C9404&lt;&gt;"",$B9404&lt;=$C9404),INDEX(Bemenet!$D$2:$D$301,$M9404),"")</f>
        <v/>
      </c>
      <c r="F9404" s="5">
        <f>IF(AND($B9404&lt;&gt;"",$C9404&lt;&gt;"",$B9404&lt;=$C9404),$C9404-$B9404+1,"")</f>
        <v/>
      </c>
      <c r="G9404" s="5">
        <f>IF($F9404="","",$F9404*$D9404)</f>
        <v/>
      </c>
      <c r="H9404" s="42">
        <f>IF($G9404="","",$O9404)</f>
        <v/>
      </c>
      <c r="I9404" s="5">
        <f>IF($G9404="","",$G9404*IF($H9404="",$O9404,$H9404)/100)</f>
        <v/>
      </c>
      <c r="J9404" s="5">
        <f>IF(OR($L9404="",NOT(COUNTIFS($L$2:$L9404,$L9404)=1)),"",SUMIFS($G:$G,$L:$L,$L9404))</f>
        <v/>
      </c>
      <c r="K9404" s="5">
        <f>IF(OR($L9404="",NOT(COUNTIFS($L$2:$L9404,$L9404)=1)),"",SUMIFS($I:$I,$L:$L,$L9404))</f>
        <v/>
      </c>
      <c r="L9404" s="6">
        <f>IF($B9404="","",YEAR($B9404))</f>
        <v/>
      </c>
      <c r="M9404" s="6">
        <f>INT((ROW()-2)/39)+1</f>
        <v/>
      </c>
      <c r="N9404" s="6">
        <f>MOD(ROW()-2,39)+2</f>
        <v/>
      </c>
      <c r="O9404" s="42">
        <f>IF(AND($B9404&lt;&gt;"",$C9404&lt;&gt;"",$B9404&lt;=$C9404),INDEX(Szabalyok!$C:$C,$N9404),"")</f>
        <v/>
      </c>
      <c r="P9404">
        <f>IF(D9404="",P9403,P9403+1)</f>
        <v/>
      </c>
    </row>
    <row r="9405">
      <c r="A9405">
        <f>IF(P9405=P9404,0,P9405)</f>
        <v/>
      </c>
      <c r="B9405" s="41">
        <f>IF($M9405&gt;300,"",IF(OR(INDEX(Bemenet!$E$2:$E$301,$M9405)="",INDEX(Bemenet!$F$2:$F$301,$M9405)=""),"",MAX(INDEX(Bemenet!$E$2:$E$301,$M9405),INDEX(Szabalyok!$A:$A,$N9405))))</f>
        <v/>
      </c>
      <c r="C9405" s="41">
        <f>IF($B9405="","",MIN(INDEX(Bemenet!$F$2:$F$301,$M9405),INDEX(Szabalyok!$B:$B,$N9405)))</f>
        <v/>
      </c>
      <c r="D9405" s="5">
        <f>IF(AND($B9405&lt;&gt;"",$C9405&lt;&gt;"",$B9405&lt;=$C9405),INDEX(Bemenet!$G$2:$G$301,$M9405),"")</f>
        <v/>
      </c>
      <c r="E9405" s="6">
        <f>IF(AND($B9405&lt;&gt;"",$C9405&lt;&gt;"",$B9405&lt;=$C9405),INDEX(Bemenet!$D$2:$D$301,$M9405),"")</f>
        <v/>
      </c>
      <c r="F9405" s="5">
        <f>IF(AND($B9405&lt;&gt;"",$C9405&lt;&gt;"",$B9405&lt;=$C9405),$C9405-$B9405+1,"")</f>
        <v/>
      </c>
      <c r="G9405" s="5">
        <f>IF($F9405="","",$F9405*$D9405)</f>
        <v/>
      </c>
      <c r="H9405" s="42">
        <f>IF($G9405="","",$O9405)</f>
        <v/>
      </c>
      <c r="I9405" s="5">
        <f>IF($G9405="","",$G9405*IF($H9405="",$O9405,$H9405)/100)</f>
        <v/>
      </c>
      <c r="J9405" s="5">
        <f>IF(OR($L9405="",NOT(COUNTIFS($L$2:$L9405,$L9405)=1)),"",SUMIFS($G:$G,$L:$L,$L9405))</f>
        <v/>
      </c>
      <c r="K9405" s="5">
        <f>IF(OR($L9405="",NOT(COUNTIFS($L$2:$L9405,$L9405)=1)),"",SUMIFS($I:$I,$L:$L,$L9405))</f>
        <v/>
      </c>
      <c r="L9405" s="6">
        <f>IF($B9405="","",YEAR($B9405))</f>
        <v/>
      </c>
      <c r="M9405" s="6">
        <f>INT((ROW()-2)/39)+1</f>
        <v/>
      </c>
      <c r="N9405" s="6">
        <f>MOD(ROW()-2,39)+2</f>
        <v/>
      </c>
      <c r="O9405" s="42">
        <f>IF(AND($B9405&lt;&gt;"",$C9405&lt;&gt;"",$B9405&lt;=$C9405),INDEX(Szabalyok!$C:$C,$N9405),"")</f>
        <v/>
      </c>
      <c r="P9405">
        <f>IF(D9405="",P9404,P9404+1)</f>
        <v/>
      </c>
    </row>
    <row r="9406">
      <c r="A9406">
        <f>IF(P9406=P9405,0,P9406)</f>
        <v/>
      </c>
      <c r="B9406" s="41">
        <f>IF($M9406&gt;300,"",IF(OR(INDEX(Bemenet!$E$2:$E$301,$M9406)="",INDEX(Bemenet!$F$2:$F$301,$M9406)=""),"",MAX(INDEX(Bemenet!$E$2:$E$301,$M9406),INDEX(Szabalyok!$A:$A,$N9406))))</f>
        <v/>
      </c>
      <c r="C9406" s="41">
        <f>IF($B9406="","",MIN(INDEX(Bemenet!$F$2:$F$301,$M9406),INDEX(Szabalyok!$B:$B,$N9406)))</f>
        <v/>
      </c>
      <c r="D9406" s="5">
        <f>IF(AND($B9406&lt;&gt;"",$C9406&lt;&gt;"",$B9406&lt;=$C9406),INDEX(Bemenet!$G$2:$G$301,$M9406),"")</f>
        <v/>
      </c>
      <c r="E9406" s="6">
        <f>IF(AND($B9406&lt;&gt;"",$C9406&lt;&gt;"",$B9406&lt;=$C9406),INDEX(Bemenet!$D$2:$D$301,$M9406),"")</f>
        <v/>
      </c>
      <c r="F9406" s="5">
        <f>IF(AND($B9406&lt;&gt;"",$C9406&lt;&gt;"",$B9406&lt;=$C9406),$C9406-$B9406+1,"")</f>
        <v/>
      </c>
      <c r="G9406" s="5">
        <f>IF($F9406="","",$F9406*$D9406)</f>
        <v/>
      </c>
      <c r="H9406" s="42">
        <f>IF($G9406="","",$O9406)</f>
        <v/>
      </c>
      <c r="I9406" s="5">
        <f>IF($G9406="","",$G9406*IF($H9406="",$O9406,$H9406)/100)</f>
        <v/>
      </c>
      <c r="J9406" s="5">
        <f>IF(OR($L9406="",NOT(COUNTIFS($L$2:$L9406,$L9406)=1)),"",SUMIFS($G:$G,$L:$L,$L9406))</f>
        <v/>
      </c>
      <c r="K9406" s="5">
        <f>IF(OR($L9406="",NOT(COUNTIFS($L$2:$L9406,$L9406)=1)),"",SUMIFS($I:$I,$L:$L,$L9406))</f>
        <v/>
      </c>
      <c r="L9406" s="6">
        <f>IF($B9406="","",YEAR($B9406))</f>
        <v/>
      </c>
      <c r="M9406" s="6">
        <f>INT((ROW()-2)/39)+1</f>
        <v/>
      </c>
      <c r="N9406" s="6">
        <f>MOD(ROW()-2,39)+2</f>
        <v/>
      </c>
      <c r="O9406" s="42">
        <f>IF(AND($B9406&lt;&gt;"",$C9406&lt;&gt;"",$B9406&lt;=$C9406),INDEX(Szabalyok!$C:$C,$N9406),"")</f>
        <v/>
      </c>
      <c r="P9406">
        <f>IF(D9406="",P9405,P9405+1)</f>
        <v/>
      </c>
    </row>
    <row r="9407">
      <c r="A9407">
        <f>IF(P9407=P9406,0,P9407)</f>
        <v/>
      </c>
      <c r="B9407" s="41">
        <f>IF($M9407&gt;300,"",IF(OR(INDEX(Bemenet!$E$2:$E$301,$M9407)="",INDEX(Bemenet!$F$2:$F$301,$M9407)=""),"",MAX(INDEX(Bemenet!$E$2:$E$301,$M9407),INDEX(Szabalyok!$A:$A,$N9407))))</f>
        <v/>
      </c>
      <c r="C9407" s="41">
        <f>IF($B9407="","",MIN(INDEX(Bemenet!$F$2:$F$301,$M9407),INDEX(Szabalyok!$B:$B,$N9407)))</f>
        <v/>
      </c>
      <c r="D9407" s="5">
        <f>IF(AND($B9407&lt;&gt;"",$C9407&lt;&gt;"",$B9407&lt;=$C9407),INDEX(Bemenet!$G$2:$G$301,$M9407),"")</f>
        <v/>
      </c>
      <c r="E9407" s="6">
        <f>IF(AND($B9407&lt;&gt;"",$C9407&lt;&gt;"",$B9407&lt;=$C9407),INDEX(Bemenet!$D$2:$D$301,$M9407),"")</f>
        <v/>
      </c>
      <c r="F9407" s="5">
        <f>IF(AND($B9407&lt;&gt;"",$C9407&lt;&gt;"",$B9407&lt;=$C9407),$C9407-$B9407+1,"")</f>
        <v/>
      </c>
      <c r="G9407" s="5">
        <f>IF($F9407="","",$F9407*$D9407)</f>
        <v/>
      </c>
      <c r="H9407" s="42">
        <f>IF($G9407="","",$O9407)</f>
        <v/>
      </c>
      <c r="I9407" s="5">
        <f>IF($G9407="","",$G9407*IF($H9407="",$O9407,$H9407)/100)</f>
        <v/>
      </c>
      <c r="J9407" s="5">
        <f>IF(OR($L9407="",NOT(COUNTIFS($L$2:$L9407,$L9407)=1)),"",SUMIFS($G:$G,$L:$L,$L9407))</f>
        <v/>
      </c>
      <c r="K9407" s="5">
        <f>IF(OR($L9407="",NOT(COUNTIFS($L$2:$L9407,$L9407)=1)),"",SUMIFS($I:$I,$L:$L,$L9407))</f>
        <v/>
      </c>
      <c r="L9407" s="6">
        <f>IF($B9407="","",YEAR($B9407))</f>
        <v/>
      </c>
      <c r="M9407" s="6">
        <f>INT((ROW()-2)/39)+1</f>
        <v/>
      </c>
      <c r="N9407" s="6">
        <f>MOD(ROW()-2,39)+2</f>
        <v/>
      </c>
      <c r="O9407" s="42">
        <f>IF(AND($B9407&lt;&gt;"",$C9407&lt;&gt;"",$B9407&lt;=$C9407),INDEX(Szabalyok!$C:$C,$N9407),"")</f>
        <v/>
      </c>
      <c r="P9407">
        <f>IF(D9407="",P9406,P9406+1)</f>
        <v/>
      </c>
    </row>
    <row r="9408">
      <c r="A9408">
        <f>IF(P9408=P9407,0,P9408)</f>
        <v/>
      </c>
      <c r="B9408" s="41">
        <f>IF($M9408&gt;300,"",IF(OR(INDEX(Bemenet!$E$2:$E$301,$M9408)="",INDEX(Bemenet!$F$2:$F$301,$M9408)=""),"",MAX(INDEX(Bemenet!$E$2:$E$301,$M9408),INDEX(Szabalyok!$A:$A,$N9408))))</f>
        <v/>
      </c>
      <c r="C9408" s="41">
        <f>IF($B9408="","",MIN(INDEX(Bemenet!$F$2:$F$301,$M9408),INDEX(Szabalyok!$B:$B,$N9408)))</f>
        <v/>
      </c>
      <c r="D9408" s="5">
        <f>IF(AND($B9408&lt;&gt;"",$C9408&lt;&gt;"",$B9408&lt;=$C9408),INDEX(Bemenet!$G$2:$G$301,$M9408),"")</f>
        <v/>
      </c>
      <c r="E9408" s="6">
        <f>IF(AND($B9408&lt;&gt;"",$C9408&lt;&gt;"",$B9408&lt;=$C9408),INDEX(Bemenet!$D$2:$D$301,$M9408),"")</f>
        <v/>
      </c>
      <c r="F9408" s="5">
        <f>IF(AND($B9408&lt;&gt;"",$C9408&lt;&gt;"",$B9408&lt;=$C9408),$C9408-$B9408+1,"")</f>
        <v/>
      </c>
      <c r="G9408" s="5">
        <f>IF($F9408="","",$F9408*$D9408)</f>
        <v/>
      </c>
      <c r="H9408" s="42">
        <f>IF($G9408="","",$O9408)</f>
        <v/>
      </c>
      <c r="I9408" s="5">
        <f>IF($G9408="","",$G9408*IF($H9408="",$O9408,$H9408)/100)</f>
        <v/>
      </c>
      <c r="J9408" s="5">
        <f>IF(OR($L9408="",NOT(COUNTIFS($L$2:$L9408,$L9408)=1)),"",SUMIFS($G:$G,$L:$L,$L9408))</f>
        <v/>
      </c>
      <c r="K9408" s="5">
        <f>IF(OR($L9408="",NOT(COUNTIFS($L$2:$L9408,$L9408)=1)),"",SUMIFS($I:$I,$L:$L,$L9408))</f>
        <v/>
      </c>
      <c r="L9408" s="6">
        <f>IF($B9408="","",YEAR($B9408))</f>
        <v/>
      </c>
      <c r="M9408" s="6">
        <f>INT((ROW()-2)/39)+1</f>
        <v/>
      </c>
      <c r="N9408" s="6">
        <f>MOD(ROW()-2,39)+2</f>
        <v/>
      </c>
      <c r="O9408" s="42">
        <f>IF(AND($B9408&lt;&gt;"",$C9408&lt;&gt;"",$B9408&lt;=$C9408),INDEX(Szabalyok!$C:$C,$N9408),"")</f>
        <v/>
      </c>
      <c r="P9408">
        <f>IF(D9408="",P9407,P9407+1)</f>
        <v/>
      </c>
    </row>
    <row r="9409">
      <c r="A9409">
        <f>IF(P9409=P9408,0,P9409)</f>
        <v/>
      </c>
      <c r="B9409" s="41">
        <f>IF($M9409&gt;300,"",IF(OR(INDEX(Bemenet!$E$2:$E$301,$M9409)="",INDEX(Bemenet!$F$2:$F$301,$M9409)=""),"",MAX(INDEX(Bemenet!$E$2:$E$301,$M9409),INDEX(Szabalyok!$A:$A,$N9409))))</f>
        <v/>
      </c>
      <c r="C9409" s="41">
        <f>IF($B9409="","",MIN(INDEX(Bemenet!$F$2:$F$301,$M9409),INDEX(Szabalyok!$B:$B,$N9409)))</f>
        <v/>
      </c>
      <c r="D9409" s="5">
        <f>IF(AND($B9409&lt;&gt;"",$C9409&lt;&gt;"",$B9409&lt;=$C9409),INDEX(Bemenet!$G$2:$G$301,$M9409),"")</f>
        <v/>
      </c>
      <c r="E9409" s="6">
        <f>IF(AND($B9409&lt;&gt;"",$C9409&lt;&gt;"",$B9409&lt;=$C9409),INDEX(Bemenet!$D$2:$D$301,$M9409),"")</f>
        <v/>
      </c>
      <c r="F9409" s="5">
        <f>IF(AND($B9409&lt;&gt;"",$C9409&lt;&gt;"",$B9409&lt;=$C9409),$C9409-$B9409+1,"")</f>
        <v/>
      </c>
      <c r="G9409" s="5">
        <f>IF($F9409="","",$F9409*$D9409)</f>
        <v/>
      </c>
      <c r="H9409" s="42">
        <f>IF($G9409="","",$O9409)</f>
        <v/>
      </c>
      <c r="I9409" s="5">
        <f>IF($G9409="","",$G9409*IF($H9409="",$O9409,$H9409)/100)</f>
        <v/>
      </c>
      <c r="J9409" s="5">
        <f>IF(OR($L9409="",NOT(COUNTIFS($L$2:$L9409,$L9409)=1)),"",SUMIFS($G:$G,$L:$L,$L9409))</f>
        <v/>
      </c>
      <c r="K9409" s="5">
        <f>IF(OR($L9409="",NOT(COUNTIFS($L$2:$L9409,$L9409)=1)),"",SUMIFS($I:$I,$L:$L,$L9409))</f>
        <v/>
      </c>
      <c r="L9409" s="6">
        <f>IF($B9409="","",YEAR($B9409))</f>
        <v/>
      </c>
      <c r="M9409" s="6">
        <f>INT((ROW()-2)/39)+1</f>
        <v/>
      </c>
      <c r="N9409" s="6">
        <f>MOD(ROW()-2,39)+2</f>
        <v/>
      </c>
      <c r="O9409" s="42">
        <f>IF(AND($B9409&lt;&gt;"",$C9409&lt;&gt;"",$B9409&lt;=$C9409),INDEX(Szabalyok!$C:$C,$N9409),"")</f>
        <v/>
      </c>
      <c r="P9409">
        <f>IF(D9409="",P9408,P9408+1)</f>
        <v/>
      </c>
    </row>
    <row r="9410">
      <c r="A9410">
        <f>IF(P9410=P9409,0,P9410)</f>
        <v/>
      </c>
      <c r="B9410" s="41">
        <f>IF($M9410&gt;300,"",IF(OR(INDEX(Bemenet!$E$2:$E$301,$M9410)="",INDEX(Bemenet!$F$2:$F$301,$M9410)=""),"",MAX(INDEX(Bemenet!$E$2:$E$301,$M9410),INDEX(Szabalyok!$A:$A,$N9410))))</f>
        <v/>
      </c>
      <c r="C9410" s="41">
        <f>IF($B9410="","",MIN(INDEX(Bemenet!$F$2:$F$301,$M9410),INDEX(Szabalyok!$B:$B,$N9410)))</f>
        <v/>
      </c>
      <c r="D9410" s="5">
        <f>IF(AND($B9410&lt;&gt;"",$C9410&lt;&gt;"",$B9410&lt;=$C9410),INDEX(Bemenet!$G$2:$G$301,$M9410),"")</f>
        <v/>
      </c>
      <c r="E9410" s="6">
        <f>IF(AND($B9410&lt;&gt;"",$C9410&lt;&gt;"",$B9410&lt;=$C9410),INDEX(Bemenet!$D$2:$D$301,$M9410),"")</f>
        <v/>
      </c>
      <c r="F9410" s="5">
        <f>IF(AND($B9410&lt;&gt;"",$C9410&lt;&gt;"",$B9410&lt;=$C9410),$C9410-$B9410+1,"")</f>
        <v/>
      </c>
      <c r="G9410" s="5">
        <f>IF($F9410="","",$F9410*$D9410)</f>
        <v/>
      </c>
      <c r="H9410" s="42">
        <f>IF($G9410="","",$O9410)</f>
        <v/>
      </c>
      <c r="I9410" s="5">
        <f>IF($G9410="","",$G9410*IF($H9410="",$O9410,$H9410)/100)</f>
        <v/>
      </c>
      <c r="J9410" s="5">
        <f>IF(OR($L9410="",NOT(COUNTIFS($L$2:$L9410,$L9410)=1)),"",SUMIFS($G:$G,$L:$L,$L9410))</f>
        <v/>
      </c>
      <c r="K9410" s="5">
        <f>IF(OR($L9410="",NOT(COUNTIFS($L$2:$L9410,$L9410)=1)),"",SUMIFS($I:$I,$L:$L,$L9410))</f>
        <v/>
      </c>
      <c r="L9410" s="6">
        <f>IF($B9410="","",YEAR($B9410))</f>
        <v/>
      </c>
      <c r="M9410" s="6">
        <f>INT((ROW()-2)/39)+1</f>
        <v/>
      </c>
      <c r="N9410" s="6">
        <f>MOD(ROW()-2,39)+2</f>
        <v/>
      </c>
      <c r="O9410" s="42">
        <f>IF(AND($B9410&lt;&gt;"",$C9410&lt;&gt;"",$B9410&lt;=$C9410),INDEX(Szabalyok!$C:$C,$N9410),"")</f>
        <v/>
      </c>
      <c r="P9410">
        <f>IF(D9410="",P9409,P9409+1)</f>
        <v/>
      </c>
    </row>
    <row r="9411">
      <c r="A9411">
        <f>IF(P9411=P9410,0,P9411)</f>
        <v/>
      </c>
      <c r="B9411" s="41">
        <f>IF($M9411&gt;300,"",IF(OR(INDEX(Bemenet!$E$2:$E$301,$M9411)="",INDEX(Bemenet!$F$2:$F$301,$M9411)=""),"",MAX(INDEX(Bemenet!$E$2:$E$301,$M9411),INDEX(Szabalyok!$A:$A,$N9411))))</f>
        <v/>
      </c>
      <c r="C9411" s="41">
        <f>IF($B9411="","",MIN(INDEX(Bemenet!$F$2:$F$301,$M9411),INDEX(Szabalyok!$B:$B,$N9411)))</f>
        <v/>
      </c>
      <c r="D9411" s="5">
        <f>IF(AND($B9411&lt;&gt;"",$C9411&lt;&gt;"",$B9411&lt;=$C9411),INDEX(Bemenet!$G$2:$G$301,$M9411),"")</f>
        <v/>
      </c>
      <c r="E9411" s="6">
        <f>IF(AND($B9411&lt;&gt;"",$C9411&lt;&gt;"",$B9411&lt;=$C9411),INDEX(Bemenet!$D$2:$D$301,$M9411),"")</f>
        <v/>
      </c>
      <c r="F9411" s="5">
        <f>IF(AND($B9411&lt;&gt;"",$C9411&lt;&gt;"",$B9411&lt;=$C9411),$C9411-$B9411+1,"")</f>
        <v/>
      </c>
      <c r="G9411" s="5">
        <f>IF($F9411="","",$F9411*$D9411)</f>
        <v/>
      </c>
      <c r="H9411" s="42">
        <f>IF($G9411="","",$O9411)</f>
        <v/>
      </c>
      <c r="I9411" s="5">
        <f>IF($G9411="","",$G9411*IF($H9411="",$O9411,$H9411)/100)</f>
        <v/>
      </c>
      <c r="J9411" s="5">
        <f>IF(OR($L9411="",NOT(COUNTIFS($L$2:$L9411,$L9411)=1)),"",SUMIFS($G:$G,$L:$L,$L9411))</f>
        <v/>
      </c>
      <c r="K9411" s="5">
        <f>IF(OR($L9411="",NOT(COUNTIFS($L$2:$L9411,$L9411)=1)),"",SUMIFS($I:$I,$L:$L,$L9411))</f>
        <v/>
      </c>
      <c r="L9411" s="6">
        <f>IF($B9411="","",YEAR($B9411))</f>
        <v/>
      </c>
      <c r="M9411" s="6">
        <f>INT((ROW()-2)/39)+1</f>
        <v/>
      </c>
      <c r="N9411" s="6">
        <f>MOD(ROW()-2,39)+2</f>
        <v/>
      </c>
      <c r="O9411" s="42">
        <f>IF(AND($B9411&lt;&gt;"",$C9411&lt;&gt;"",$B9411&lt;=$C9411),INDEX(Szabalyok!$C:$C,$N9411),"")</f>
        <v/>
      </c>
      <c r="P9411">
        <f>IF(D9411="",P9410,P9410+1)</f>
        <v/>
      </c>
    </row>
    <row r="9412">
      <c r="A9412">
        <f>IF(P9412=P9411,0,P9412)</f>
        <v/>
      </c>
      <c r="B9412" s="41">
        <f>IF($M9412&gt;300,"",IF(OR(INDEX(Bemenet!$E$2:$E$301,$M9412)="",INDEX(Bemenet!$F$2:$F$301,$M9412)=""),"",MAX(INDEX(Bemenet!$E$2:$E$301,$M9412),INDEX(Szabalyok!$A:$A,$N9412))))</f>
        <v/>
      </c>
      <c r="C9412" s="41">
        <f>IF($B9412="","",MIN(INDEX(Bemenet!$F$2:$F$301,$M9412),INDEX(Szabalyok!$B:$B,$N9412)))</f>
        <v/>
      </c>
      <c r="D9412" s="5">
        <f>IF(AND($B9412&lt;&gt;"",$C9412&lt;&gt;"",$B9412&lt;=$C9412),INDEX(Bemenet!$G$2:$G$301,$M9412),"")</f>
        <v/>
      </c>
      <c r="E9412" s="6">
        <f>IF(AND($B9412&lt;&gt;"",$C9412&lt;&gt;"",$B9412&lt;=$C9412),INDEX(Bemenet!$D$2:$D$301,$M9412),"")</f>
        <v/>
      </c>
      <c r="F9412" s="5">
        <f>IF(AND($B9412&lt;&gt;"",$C9412&lt;&gt;"",$B9412&lt;=$C9412),$C9412-$B9412+1,"")</f>
        <v/>
      </c>
      <c r="G9412" s="5">
        <f>IF($F9412="","",$F9412*$D9412)</f>
        <v/>
      </c>
      <c r="H9412" s="42">
        <f>IF($G9412="","",$O9412)</f>
        <v/>
      </c>
      <c r="I9412" s="5">
        <f>IF($G9412="","",$G9412*IF($H9412="",$O9412,$H9412)/100)</f>
        <v/>
      </c>
      <c r="J9412" s="5">
        <f>IF(OR($L9412="",NOT(COUNTIFS($L$2:$L9412,$L9412)=1)),"",SUMIFS($G:$G,$L:$L,$L9412))</f>
        <v/>
      </c>
      <c r="K9412" s="5">
        <f>IF(OR($L9412="",NOT(COUNTIFS($L$2:$L9412,$L9412)=1)),"",SUMIFS($I:$I,$L:$L,$L9412))</f>
        <v/>
      </c>
      <c r="L9412" s="6">
        <f>IF($B9412="","",YEAR($B9412))</f>
        <v/>
      </c>
      <c r="M9412" s="6">
        <f>INT((ROW()-2)/39)+1</f>
        <v/>
      </c>
      <c r="N9412" s="6">
        <f>MOD(ROW()-2,39)+2</f>
        <v/>
      </c>
      <c r="O9412" s="42">
        <f>IF(AND($B9412&lt;&gt;"",$C9412&lt;&gt;"",$B9412&lt;=$C9412),INDEX(Szabalyok!$C:$C,$N9412),"")</f>
        <v/>
      </c>
      <c r="P9412">
        <f>IF(D9412="",P9411,P9411+1)</f>
        <v/>
      </c>
    </row>
    <row r="9413">
      <c r="A9413">
        <f>IF(P9413=P9412,0,P9413)</f>
        <v/>
      </c>
      <c r="B9413" s="41">
        <f>IF($M9413&gt;300,"",IF(OR(INDEX(Bemenet!$E$2:$E$301,$M9413)="",INDEX(Bemenet!$F$2:$F$301,$M9413)=""),"",MAX(INDEX(Bemenet!$E$2:$E$301,$M9413),INDEX(Szabalyok!$A:$A,$N9413))))</f>
        <v/>
      </c>
      <c r="C9413" s="41">
        <f>IF($B9413="","",MIN(INDEX(Bemenet!$F$2:$F$301,$M9413),INDEX(Szabalyok!$B:$B,$N9413)))</f>
        <v/>
      </c>
      <c r="D9413" s="5">
        <f>IF(AND($B9413&lt;&gt;"",$C9413&lt;&gt;"",$B9413&lt;=$C9413),INDEX(Bemenet!$G$2:$G$301,$M9413),"")</f>
        <v/>
      </c>
      <c r="E9413" s="6">
        <f>IF(AND($B9413&lt;&gt;"",$C9413&lt;&gt;"",$B9413&lt;=$C9413),INDEX(Bemenet!$D$2:$D$301,$M9413),"")</f>
        <v/>
      </c>
      <c r="F9413" s="5">
        <f>IF(AND($B9413&lt;&gt;"",$C9413&lt;&gt;"",$B9413&lt;=$C9413),$C9413-$B9413+1,"")</f>
        <v/>
      </c>
      <c r="G9413" s="5">
        <f>IF($F9413="","",$F9413*$D9413)</f>
        <v/>
      </c>
      <c r="H9413" s="42">
        <f>IF($G9413="","",$O9413)</f>
        <v/>
      </c>
      <c r="I9413" s="5">
        <f>IF($G9413="","",$G9413*IF($H9413="",$O9413,$H9413)/100)</f>
        <v/>
      </c>
      <c r="J9413" s="5">
        <f>IF(OR($L9413="",NOT(COUNTIFS($L$2:$L9413,$L9413)=1)),"",SUMIFS($G:$G,$L:$L,$L9413))</f>
        <v/>
      </c>
      <c r="K9413" s="5">
        <f>IF(OR($L9413="",NOT(COUNTIFS($L$2:$L9413,$L9413)=1)),"",SUMIFS($I:$I,$L:$L,$L9413))</f>
        <v/>
      </c>
      <c r="L9413" s="6">
        <f>IF($B9413="","",YEAR($B9413))</f>
        <v/>
      </c>
      <c r="M9413" s="6">
        <f>INT((ROW()-2)/39)+1</f>
        <v/>
      </c>
      <c r="N9413" s="6">
        <f>MOD(ROW()-2,39)+2</f>
        <v/>
      </c>
      <c r="O9413" s="42">
        <f>IF(AND($B9413&lt;&gt;"",$C9413&lt;&gt;"",$B9413&lt;=$C9413),INDEX(Szabalyok!$C:$C,$N9413),"")</f>
        <v/>
      </c>
      <c r="P9413">
        <f>IF(D9413="",P9412,P9412+1)</f>
        <v/>
      </c>
    </row>
    <row r="9414">
      <c r="A9414">
        <f>IF(P9414=P9413,0,P9414)</f>
        <v/>
      </c>
      <c r="B9414" s="41">
        <f>IF($M9414&gt;300,"",IF(OR(INDEX(Bemenet!$E$2:$E$301,$M9414)="",INDEX(Bemenet!$F$2:$F$301,$M9414)=""),"",MAX(INDEX(Bemenet!$E$2:$E$301,$M9414),INDEX(Szabalyok!$A:$A,$N9414))))</f>
        <v/>
      </c>
      <c r="C9414" s="41">
        <f>IF($B9414="","",MIN(INDEX(Bemenet!$F$2:$F$301,$M9414),INDEX(Szabalyok!$B:$B,$N9414)))</f>
        <v/>
      </c>
      <c r="D9414" s="5">
        <f>IF(AND($B9414&lt;&gt;"",$C9414&lt;&gt;"",$B9414&lt;=$C9414),INDEX(Bemenet!$G$2:$G$301,$M9414),"")</f>
        <v/>
      </c>
      <c r="E9414" s="6">
        <f>IF(AND($B9414&lt;&gt;"",$C9414&lt;&gt;"",$B9414&lt;=$C9414),INDEX(Bemenet!$D$2:$D$301,$M9414),"")</f>
        <v/>
      </c>
      <c r="F9414" s="5">
        <f>IF(AND($B9414&lt;&gt;"",$C9414&lt;&gt;"",$B9414&lt;=$C9414),$C9414-$B9414+1,"")</f>
        <v/>
      </c>
      <c r="G9414" s="5">
        <f>IF($F9414="","",$F9414*$D9414)</f>
        <v/>
      </c>
      <c r="H9414" s="42">
        <f>IF($G9414="","",$O9414)</f>
        <v/>
      </c>
      <c r="I9414" s="5">
        <f>IF($G9414="","",$G9414*IF($H9414="",$O9414,$H9414)/100)</f>
        <v/>
      </c>
      <c r="J9414" s="5">
        <f>IF(OR($L9414="",NOT(COUNTIFS($L$2:$L9414,$L9414)=1)),"",SUMIFS($G:$G,$L:$L,$L9414))</f>
        <v/>
      </c>
      <c r="K9414" s="5">
        <f>IF(OR($L9414="",NOT(COUNTIFS($L$2:$L9414,$L9414)=1)),"",SUMIFS($I:$I,$L:$L,$L9414))</f>
        <v/>
      </c>
      <c r="L9414" s="6">
        <f>IF($B9414="","",YEAR($B9414))</f>
        <v/>
      </c>
      <c r="M9414" s="6">
        <f>INT((ROW()-2)/39)+1</f>
        <v/>
      </c>
      <c r="N9414" s="6">
        <f>MOD(ROW()-2,39)+2</f>
        <v/>
      </c>
      <c r="O9414" s="42">
        <f>IF(AND($B9414&lt;&gt;"",$C9414&lt;&gt;"",$B9414&lt;=$C9414),INDEX(Szabalyok!$C:$C,$N9414),"")</f>
        <v/>
      </c>
      <c r="P9414">
        <f>IF(D9414="",P9413,P9413+1)</f>
        <v/>
      </c>
    </row>
    <row r="9415">
      <c r="A9415">
        <f>IF(P9415=P9414,0,P9415)</f>
        <v/>
      </c>
      <c r="B9415" s="41">
        <f>IF($M9415&gt;300,"",IF(OR(INDEX(Bemenet!$E$2:$E$301,$M9415)="",INDEX(Bemenet!$F$2:$F$301,$M9415)=""),"",MAX(INDEX(Bemenet!$E$2:$E$301,$M9415),INDEX(Szabalyok!$A:$A,$N9415))))</f>
        <v/>
      </c>
      <c r="C9415" s="41">
        <f>IF($B9415="","",MIN(INDEX(Bemenet!$F$2:$F$301,$M9415),INDEX(Szabalyok!$B:$B,$N9415)))</f>
        <v/>
      </c>
      <c r="D9415" s="5">
        <f>IF(AND($B9415&lt;&gt;"",$C9415&lt;&gt;"",$B9415&lt;=$C9415),INDEX(Bemenet!$G$2:$G$301,$M9415),"")</f>
        <v/>
      </c>
      <c r="E9415" s="6">
        <f>IF(AND($B9415&lt;&gt;"",$C9415&lt;&gt;"",$B9415&lt;=$C9415),INDEX(Bemenet!$D$2:$D$301,$M9415),"")</f>
        <v/>
      </c>
      <c r="F9415" s="5">
        <f>IF(AND($B9415&lt;&gt;"",$C9415&lt;&gt;"",$B9415&lt;=$C9415),$C9415-$B9415+1,"")</f>
        <v/>
      </c>
      <c r="G9415" s="5">
        <f>IF($F9415="","",$F9415*$D9415)</f>
        <v/>
      </c>
      <c r="H9415" s="42">
        <f>IF($G9415="","",$O9415)</f>
        <v/>
      </c>
      <c r="I9415" s="5">
        <f>IF($G9415="","",$G9415*IF($H9415="",$O9415,$H9415)/100)</f>
        <v/>
      </c>
      <c r="J9415" s="5">
        <f>IF(OR($L9415="",NOT(COUNTIFS($L$2:$L9415,$L9415)=1)),"",SUMIFS($G:$G,$L:$L,$L9415))</f>
        <v/>
      </c>
      <c r="K9415" s="5">
        <f>IF(OR($L9415="",NOT(COUNTIFS($L$2:$L9415,$L9415)=1)),"",SUMIFS($I:$I,$L:$L,$L9415))</f>
        <v/>
      </c>
      <c r="L9415" s="6">
        <f>IF($B9415="","",YEAR($B9415))</f>
        <v/>
      </c>
      <c r="M9415" s="6">
        <f>INT((ROW()-2)/39)+1</f>
        <v/>
      </c>
      <c r="N9415" s="6">
        <f>MOD(ROW()-2,39)+2</f>
        <v/>
      </c>
      <c r="O9415" s="42">
        <f>IF(AND($B9415&lt;&gt;"",$C9415&lt;&gt;"",$B9415&lt;=$C9415),INDEX(Szabalyok!$C:$C,$N9415),"")</f>
        <v/>
      </c>
      <c r="P9415">
        <f>IF(D9415="",P9414,P9414+1)</f>
        <v/>
      </c>
    </row>
    <row r="9416">
      <c r="A9416">
        <f>IF(P9416=P9415,0,P9416)</f>
        <v/>
      </c>
      <c r="B9416" s="41">
        <f>IF($M9416&gt;300,"",IF(OR(INDEX(Bemenet!$E$2:$E$301,$M9416)="",INDEX(Bemenet!$F$2:$F$301,$M9416)=""),"",MAX(INDEX(Bemenet!$E$2:$E$301,$M9416),INDEX(Szabalyok!$A:$A,$N9416))))</f>
        <v/>
      </c>
      <c r="C9416" s="41">
        <f>IF($B9416="","",MIN(INDEX(Bemenet!$F$2:$F$301,$M9416),INDEX(Szabalyok!$B:$B,$N9416)))</f>
        <v/>
      </c>
      <c r="D9416" s="5">
        <f>IF(AND($B9416&lt;&gt;"",$C9416&lt;&gt;"",$B9416&lt;=$C9416),INDEX(Bemenet!$G$2:$G$301,$M9416),"")</f>
        <v/>
      </c>
      <c r="E9416" s="6">
        <f>IF(AND($B9416&lt;&gt;"",$C9416&lt;&gt;"",$B9416&lt;=$C9416),INDEX(Bemenet!$D$2:$D$301,$M9416),"")</f>
        <v/>
      </c>
      <c r="F9416" s="5">
        <f>IF(AND($B9416&lt;&gt;"",$C9416&lt;&gt;"",$B9416&lt;=$C9416),$C9416-$B9416+1,"")</f>
        <v/>
      </c>
      <c r="G9416" s="5">
        <f>IF($F9416="","",$F9416*$D9416)</f>
        <v/>
      </c>
      <c r="H9416" s="42">
        <f>IF($G9416="","",$O9416)</f>
        <v/>
      </c>
      <c r="I9416" s="5">
        <f>IF($G9416="","",$G9416*IF($H9416="",$O9416,$H9416)/100)</f>
        <v/>
      </c>
      <c r="J9416" s="5">
        <f>IF(OR($L9416="",NOT(COUNTIFS($L$2:$L9416,$L9416)=1)),"",SUMIFS($G:$G,$L:$L,$L9416))</f>
        <v/>
      </c>
      <c r="K9416" s="5">
        <f>IF(OR($L9416="",NOT(COUNTIFS($L$2:$L9416,$L9416)=1)),"",SUMIFS($I:$I,$L:$L,$L9416))</f>
        <v/>
      </c>
      <c r="L9416" s="6">
        <f>IF($B9416="","",YEAR($B9416))</f>
        <v/>
      </c>
      <c r="M9416" s="6">
        <f>INT((ROW()-2)/39)+1</f>
        <v/>
      </c>
      <c r="N9416" s="6">
        <f>MOD(ROW()-2,39)+2</f>
        <v/>
      </c>
      <c r="O9416" s="42">
        <f>IF(AND($B9416&lt;&gt;"",$C9416&lt;&gt;"",$B9416&lt;=$C9416),INDEX(Szabalyok!$C:$C,$N9416),"")</f>
        <v/>
      </c>
      <c r="P9416">
        <f>IF(D9416="",P9415,P9415+1)</f>
        <v/>
      </c>
    </row>
    <row r="9417">
      <c r="A9417">
        <f>IF(P9417=P9416,0,P9417)</f>
        <v/>
      </c>
      <c r="B9417" s="41">
        <f>IF($M9417&gt;300,"",IF(OR(INDEX(Bemenet!$E$2:$E$301,$M9417)="",INDEX(Bemenet!$F$2:$F$301,$M9417)=""),"",MAX(INDEX(Bemenet!$E$2:$E$301,$M9417),INDEX(Szabalyok!$A:$A,$N9417))))</f>
        <v/>
      </c>
      <c r="C9417" s="41">
        <f>IF($B9417="","",MIN(INDEX(Bemenet!$F$2:$F$301,$M9417),INDEX(Szabalyok!$B:$B,$N9417)))</f>
        <v/>
      </c>
      <c r="D9417" s="5">
        <f>IF(AND($B9417&lt;&gt;"",$C9417&lt;&gt;"",$B9417&lt;=$C9417),INDEX(Bemenet!$G$2:$G$301,$M9417),"")</f>
        <v/>
      </c>
      <c r="E9417" s="6">
        <f>IF(AND($B9417&lt;&gt;"",$C9417&lt;&gt;"",$B9417&lt;=$C9417),INDEX(Bemenet!$D$2:$D$301,$M9417),"")</f>
        <v/>
      </c>
      <c r="F9417" s="5">
        <f>IF(AND($B9417&lt;&gt;"",$C9417&lt;&gt;"",$B9417&lt;=$C9417),$C9417-$B9417+1,"")</f>
        <v/>
      </c>
      <c r="G9417" s="5">
        <f>IF($F9417="","",$F9417*$D9417)</f>
        <v/>
      </c>
      <c r="H9417" s="42">
        <f>IF($G9417="","",$O9417)</f>
        <v/>
      </c>
      <c r="I9417" s="5">
        <f>IF($G9417="","",$G9417*IF($H9417="",$O9417,$H9417)/100)</f>
        <v/>
      </c>
      <c r="J9417" s="5">
        <f>IF(OR($L9417="",NOT(COUNTIFS($L$2:$L9417,$L9417)=1)),"",SUMIFS($G:$G,$L:$L,$L9417))</f>
        <v/>
      </c>
      <c r="K9417" s="5">
        <f>IF(OR($L9417="",NOT(COUNTIFS($L$2:$L9417,$L9417)=1)),"",SUMIFS($I:$I,$L:$L,$L9417))</f>
        <v/>
      </c>
      <c r="L9417" s="6">
        <f>IF($B9417="","",YEAR($B9417))</f>
        <v/>
      </c>
      <c r="M9417" s="6">
        <f>INT((ROW()-2)/39)+1</f>
        <v/>
      </c>
      <c r="N9417" s="6">
        <f>MOD(ROW()-2,39)+2</f>
        <v/>
      </c>
      <c r="O9417" s="42">
        <f>IF(AND($B9417&lt;&gt;"",$C9417&lt;&gt;"",$B9417&lt;=$C9417),INDEX(Szabalyok!$C:$C,$N9417),"")</f>
        <v/>
      </c>
      <c r="P9417">
        <f>IF(D9417="",P9416,P9416+1)</f>
        <v/>
      </c>
    </row>
    <row r="9418">
      <c r="A9418">
        <f>IF(P9418=P9417,0,P9418)</f>
        <v/>
      </c>
      <c r="B9418" s="41">
        <f>IF($M9418&gt;300,"",IF(OR(INDEX(Bemenet!$E$2:$E$301,$M9418)="",INDEX(Bemenet!$F$2:$F$301,$M9418)=""),"",MAX(INDEX(Bemenet!$E$2:$E$301,$M9418),INDEX(Szabalyok!$A:$A,$N9418))))</f>
        <v/>
      </c>
      <c r="C9418" s="41">
        <f>IF($B9418="","",MIN(INDEX(Bemenet!$F$2:$F$301,$M9418),INDEX(Szabalyok!$B:$B,$N9418)))</f>
        <v/>
      </c>
      <c r="D9418" s="5">
        <f>IF(AND($B9418&lt;&gt;"",$C9418&lt;&gt;"",$B9418&lt;=$C9418),INDEX(Bemenet!$G$2:$G$301,$M9418),"")</f>
        <v/>
      </c>
      <c r="E9418" s="6">
        <f>IF(AND($B9418&lt;&gt;"",$C9418&lt;&gt;"",$B9418&lt;=$C9418),INDEX(Bemenet!$D$2:$D$301,$M9418),"")</f>
        <v/>
      </c>
      <c r="F9418" s="5">
        <f>IF(AND($B9418&lt;&gt;"",$C9418&lt;&gt;"",$B9418&lt;=$C9418),$C9418-$B9418+1,"")</f>
        <v/>
      </c>
      <c r="G9418" s="5">
        <f>IF($F9418="","",$F9418*$D9418)</f>
        <v/>
      </c>
      <c r="H9418" s="42">
        <f>IF($G9418="","",$O9418)</f>
        <v/>
      </c>
      <c r="I9418" s="5">
        <f>IF($G9418="","",$G9418*IF($H9418="",$O9418,$H9418)/100)</f>
        <v/>
      </c>
      <c r="J9418" s="5">
        <f>IF(OR($L9418="",NOT(COUNTIFS($L$2:$L9418,$L9418)=1)),"",SUMIFS($G:$G,$L:$L,$L9418))</f>
        <v/>
      </c>
      <c r="K9418" s="5">
        <f>IF(OR($L9418="",NOT(COUNTIFS($L$2:$L9418,$L9418)=1)),"",SUMIFS($I:$I,$L:$L,$L9418))</f>
        <v/>
      </c>
      <c r="L9418" s="6">
        <f>IF($B9418="","",YEAR($B9418))</f>
        <v/>
      </c>
      <c r="M9418" s="6">
        <f>INT((ROW()-2)/39)+1</f>
        <v/>
      </c>
      <c r="N9418" s="6">
        <f>MOD(ROW()-2,39)+2</f>
        <v/>
      </c>
      <c r="O9418" s="42">
        <f>IF(AND($B9418&lt;&gt;"",$C9418&lt;&gt;"",$B9418&lt;=$C9418),INDEX(Szabalyok!$C:$C,$N9418),"")</f>
        <v/>
      </c>
      <c r="P9418">
        <f>IF(D9418="",P9417,P9417+1)</f>
        <v/>
      </c>
    </row>
    <row r="9419">
      <c r="A9419">
        <f>IF(P9419=P9418,0,P9419)</f>
        <v/>
      </c>
      <c r="B9419" s="41">
        <f>IF($M9419&gt;300,"",IF(OR(INDEX(Bemenet!$E$2:$E$301,$M9419)="",INDEX(Bemenet!$F$2:$F$301,$M9419)=""),"",MAX(INDEX(Bemenet!$E$2:$E$301,$M9419),INDEX(Szabalyok!$A:$A,$N9419))))</f>
        <v/>
      </c>
      <c r="C9419" s="41">
        <f>IF($B9419="","",MIN(INDEX(Bemenet!$F$2:$F$301,$M9419),INDEX(Szabalyok!$B:$B,$N9419)))</f>
        <v/>
      </c>
      <c r="D9419" s="5">
        <f>IF(AND($B9419&lt;&gt;"",$C9419&lt;&gt;"",$B9419&lt;=$C9419),INDEX(Bemenet!$G$2:$G$301,$M9419),"")</f>
        <v/>
      </c>
      <c r="E9419" s="6">
        <f>IF(AND($B9419&lt;&gt;"",$C9419&lt;&gt;"",$B9419&lt;=$C9419),INDEX(Bemenet!$D$2:$D$301,$M9419),"")</f>
        <v/>
      </c>
      <c r="F9419" s="5">
        <f>IF(AND($B9419&lt;&gt;"",$C9419&lt;&gt;"",$B9419&lt;=$C9419),$C9419-$B9419+1,"")</f>
        <v/>
      </c>
      <c r="G9419" s="5">
        <f>IF($F9419="","",$F9419*$D9419)</f>
        <v/>
      </c>
      <c r="H9419" s="42">
        <f>IF($G9419="","",$O9419)</f>
        <v/>
      </c>
      <c r="I9419" s="5">
        <f>IF($G9419="","",$G9419*IF($H9419="",$O9419,$H9419)/100)</f>
        <v/>
      </c>
      <c r="J9419" s="5">
        <f>IF(OR($L9419="",NOT(COUNTIFS($L$2:$L9419,$L9419)=1)),"",SUMIFS($G:$G,$L:$L,$L9419))</f>
        <v/>
      </c>
      <c r="K9419" s="5">
        <f>IF(OR($L9419="",NOT(COUNTIFS($L$2:$L9419,$L9419)=1)),"",SUMIFS($I:$I,$L:$L,$L9419))</f>
        <v/>
      </c>
      <c r="L9419" s="6">
        <f>IF($B9419="","",YEAR($B9419))</f>
        <v/>
      </c>
      <c r="M9419" s="6">
        <f>INT((ROW()-2)/39)+1</f>
        <v/>
      </c>
      <c r="N9419" s="6">
        <f>MOD(ROW()-2,39)+2</f>
        <v/>
      </c>
      <c r="O9419" s="42">
        <f>IF(AND($B9419&lt;&gt;"",$C9419&lt;&gt;"",$B9419&lt;=$C9419),INDEX(Szabalyok!$C:$C,$N9419),"")</f>
        <v/>
      </c>
      <c r="P9419">
        <f>IF(D9419="",P9418,P9418+1)</f>
        <v/>
      </c>
    </row>
    <row r="9420">
      <c r="A9420">
        <f>IF(P9420=P9419,0,P9420)</f>
        <v/>
      </c>
      <c r="B9420" s="41">
        <f>IF($M9420&gt;300,"",IF(OR(INDEX(Bemenet!$E$2:$E$301,$M9420)="",INDEX(Bemenet!$F$2:$F$301,$M9420)=""),"",MAX(INDEX(Bemenet!$E$2:$E$301,$M9420),INDEX(Szabalyok!$A:$A,$N9420))))</f>
        <v/>
      </c>
      <c r="C9420" s="41">
        <f>IF($B9420="","",MIN(INDEX(Bemenet!$F$2:$F$301,$M9420),INDEX(Szabalyok!$B:$B,$N9420)))</f>
        <v/>
      </c>
      <c r="D9420" s="5">
        <f>IF(AND($B9420&lt;&gt;"",$C9420&lt;&gt;"",$B9420&lt;=$C9420),INDEX(Bemenet!$G$2:$G$301,$M9420),"")</f>
        <v/>
      </c>
      <c r="E9420" s="6">
        <f>IF(AND($B9420&lt;&gt;"",$C9420&lt;&gt;"",$B9420&lt;=$C9420),INDEX(Bemenet!$D$2:$D$301,$M9420),"")</f>
        <v/>
      </c>
      <c r="F9420" s="5">
        <f>IF(AND($B9420&lt;&gt;"",$C9420&lt;&gt;"",$B9420&lt;=$C9420),$C9420-$B9420+1,"")</f>
        <v/>
      </c>
      <c r="G9420" s="5">
        <f>IF($F9420="","",$F9420*$D9420)</f>
        <v/>
      </c>
      <c r="H9420" s="42">
        <f>IF($G9420="","",$O9420)</f>
        <v/>
      </c>
      <c r="I9420" s="5">
        <f>IF($G9420="","",$G9420*IF($H9420="",$O9420,$H9420)/100)</f>
        <v/>
      </c>
      <c r="J9420" s="5">
        <f>IF(OR($L9420="",NOT(COUNTIFS($L$2:$L9420,$L9420)=1)),"",SUMIFS($G:$G,$L:$L,$L9420))</f>
        <v/>
      </c>
      <c r="K9420" s="5">
        <f>IF(OR($L9420="",NOT(COUNTIFS($L$2:$L9420,$L9420)=1)),"",SUMIFS($I:$I,$L:$L,$L9420))</f>
        <v/>
      </c>
      <c r="L9420" s="6">
        <f>IF($B9420="","",YEAR($B9420))</f>
        <v/>
      </c>
      <c r="M9420" s="6">
        <f>INT((ROW()-2)/39)+1</f>
        <v/>
      </c>
      <c r="N9420" s="6">
        <f>MOD(ROW()-2,39)+2</f>
        <v/>
      </c>
      <c r="O9420" s="42">
        <f>IF(AND($B9420&lt;&gt;"",$C9420&lt;&gt;"",$B9420&lt;=$C9420),INDEX(Szabalyok!$C:$C,$N9420),"")</f>
        <v/>
      </c>
      <c r="P9420">
        <f>IF(D9420="",P9419,P9419+1)</f>
        <v/>
      </c>
    </row>
    <row r="9421">
      <c r="A9421">
        <f>IF(P9421=P9420,0,P9421)</f>
        <v/>
      </c>
      <c r="B9421" s="41">
        <f>IF($M9421&gt;300,"",IF(OR(INDEX(Bemenet!$E$2:$E$301,$M9421)="",INDEX(Bemenet!$F$2:$F$301,$M9421)=""),"",MAX(INDEX(Bemenet!$E$2:$E$301,$M9421),INDEX(Szabalyok!$A:$A,$N9421))))</f>
        <v/>
      </c>
      <c r="C9421" s="41">
        <f>IF($B9421="","",MIN(INDEX(Bemenet!$F$2:$F$301,$M9421),INDEX(Szabalyok!$B:$B,$N9421)))</f>
        <v/>
      </c>
      <c r="D9421" s="5">
        <f>IF(AND($B9421&lt;&gt;"",$C9421&lt;&gt;"",$B9421&lt;=$C9421),INDEX(Bemenet!$G$2:$G$301,$M9421),"")</f>
        <v/>
      </c>
      <c r="E9421" s="6">
        <f>IF(AND($B9421&lt;&gt;"",$C9421&lt;&gt;"",$B9421&lt;=$C9421),INDEX(Bemenet!$D$2:$D$301,$M9421),"")</f>
        <v/>
      </c>
      <c r="F9421" s="5">
        <f>IF(AND($B9421&lt;&gt;"",$C9421&lt;&gt;"",$B9421&lt;=$C9421),$C9421-$B9421+1,"")</f>
        <v/>
      </c>
      <c r="G9421" s="5">
        <f>IF($F9421="","",$F9421*$D9421)</f>
        <v/>
      </c>
      <c r="H9421" s="42">
        <f>IF($G9421="","",$O9421)</f>
        <v/>
      </c>
      <c r="I9421" s="5">
        <f>IF($G9421="","",$G9421*IF($H9421="",$O9421,$H9421)/100)</f>
        <v/>
      </c>
      <c r="J9421" s="5">
        <f>IF(OR($L9421="",NOT(COUNTIFS($L$2:$L9421,$L9421)=1)),"",SUMIFS($G:$G,$L:$L,$L9421))</f>
        <v/>
      </c>
      <c r="K9421" s="5">
        <f>IF(OR($L9421="",NOT(COUNTIFS($L$2:$L9421,$L9421)=1)),"",SUMIFS($I:$I,$L:$L,$L9421))</f>
        <v/>
      </c>
      <c r="L9421" s="6">
        <f>IF($B9421="","",YEAR($B9421))</f>
        <v/>
      </c>
      <c r="M9421" s="6">
        <f>INT((ROW()-2)/39)+1</f>
        <v/>
      </c>
      <c r="N9421" s="6">
        <f>MOD(ROW()-2,39)+2</f>
        <v/>
      </c>
      <c r="O9421" s="42">
        <f>IF(AND($B9421&lt;&gt;"",$C9421&lt;&gt;"",$B9421&lt;=$C9421),INDEX(Szabalyok!$C:$C,$N9421),"")</f>
        <v/>
      </c>
      <c r="P9421">
        <f>IF(D9421="",P9420,P9420+1)</f>
        <v/>
      </c>
    </row>
    <row r="9422">
      <c r="A9422">
        <f>IF(P9422=P9421,0,P9422)</f>
        <v/>
      </c>
      <c r="B9422" s="41">
        <f>IF($M9422&gt;300,"",IF(OR(INDEX(Bemenet!$E$2:$E$301,$M9422)="",INDEX(Bemenet!$F$2:$F$301,$M9422)=""),"",MAX(INDEX(Bemenet!$E$2:$E$301,$M9422),INDEX(Szabalyok!$A:$A,$N9422))))</f>
        <v/>
      </c>
      <c r="C9422" s="41">
        <f>IF($B9422="","",MIN(INDEX(Bemenet!$F$2:$F$301,$M9422),INDEX(Szabalyok!$B:$B,$N9422)))</f>
        <v/>
      </c>
      <c r="D9422" s="5">
        <f>IF(AND($B9422&lt;&gt;"",$C9422&lt;&gt;"",$B9422&lt;=$C9422),INDEX(Bemenet!$G$2:$G$301,$M9422),"")</f>
        <v/>
      </c>
      <c r="E9422" s="6">
        <f>IF(AND($B9422&lt;&gt;"",$C9422&lt;&gt;"",$B9422&lt;=$C9422),INDEX(Bemenet!$D$2:$D$301,$M9422),"")</f>
        <v/>
      </c>
      <c r="F9422" s="5">
        <f>IF(AND($B9422&lt;&gt;"",$C9422&lt;&gt;"",$B9422&lt;=$C9422),$C9422-$B9422+1,"")</f>
        <v/>
      </c>
      <c r="G9422" s="5">
        <f>IF($F9422="","",$F9422*$D9422)</f>
        <v/>
      </c>
      <c r="H9422" s="42">
        <f>IF($G9422="","",$O9422)</f>
        <v/>
      </c>
      <c r="I9422" s="5">
        <f>IF($G9422="","",$G9422*IF($H9422="",$O9422,$H9422)/100)</f>
        <v/>
      </c>
      <c r="J9422" s="5">
        <f>IF(OR($L9422="",NOT(COUNTIFS($L$2:$L9422,$L9422)=1)),"",SUMIFS($G:$G,$L:$L,$L9422))</f>
        <v/>
      </c>
      <c r="K9422" s="5">
        <f>IF(OR($L9422="",NOT(COUNTIFS($L$2:$L9422,$L9422)=1)),"",SUMIFS($I:$I,$L:$L,$L9422))</f>
        <v/>
      </c>
      <c r="L9422" s="6">
        <f>IF($B9422="","",YEAR($B9422))</f>
        <v/>
      </c>
      <c r="M9422" s="6">
        <f>INT((ROW()-2)/39)+1</f>
        <v/>
      </c>
      <c r="N9422" s="6">
        <f>MOD(ROW()-2,39)+2</f>
        <v/>
      </c>
      <c r="O9422" s="42">
        <f>IF(AND($B9422&lt;&gt;"",$C9422&lt;&gt;"",$B9422&lt;=$C9422),INDEX(Szabalyok!$C:$C,$N9422),"")</f>
        <v/>
      </c>
      <c r="P9422">
        <f>IF(D9422="",P9421,P9421+1)</f>
        <v/>
      </c>
    </row>
    <row r="9423">
      <c r="A9423">
        <f>IF(P9423=P9422,0,P9423)</f>
        <v/>
      </c>
      <c r="B9423" s="41">
        <f>IF($M9423&gt;300,"",IF(OR(INDEX(Bemenet!$E$2:$E$301,$M9423)="",INDEX(Bemenet!$F$2:$F$301,$M9423)=""),"",MAX(INDEX(Bemenet!$E$2:$E$301,$M9423),INDEX(Szabalyok!$A:$A,$N9423))))</f>
        <v/>
      </c>
      <c r="C9423" s="41">
        <f>IF($B9423="","",MIN(INDEX(Bemenet!$F$2:$F$301,$M9423),INDEX(Szabalyok!$B:$B,$N9423)))</f>
        <v/>
      </c>
      <c r="D9423" s="5">
        <f>IF(AND($B9423&lt;&gt;"",$C9423&lt;&gt;"",$B9423&lt;=$C9423),INDEX(Bemenet!$G$2:$G$301,$M9423),"")</f>
        <v/>
      </c>
      <c r="E9423" s="6">
        <f>IF(AND($B9423&lt;&gt;"",$C9423&lt;&gt;"",$B9423&lt;=$C9423),INDEX(Bemenet!$D$2:$D$301,$M9423),"")</f>
        <v/>
      </c>
      <c r="F9423" s="5">
        <f>IF(AND($B9423&lt;&gt;"",$C9423&lt;&gt;"",$B9423&lt;=$C9423),$C9423-$B9423+1,"")</f>
        <v/>
      </c>
      <c r="G9423" s="5">
        <f>IF($F9423="","",$F9423*$D9423)</f>
        <v/>
      </c>
      <c r="H9423" s="42">
        <f>IF($G9423="","",$O9423)</f>
        <v/>
      </c>
      <c r="I9423" s="5">
        <f>IF($G9423="","",$G9423*IF($H9423="",$O9423,$H9423)/100)</f>
        <v/>
      </c>
      <c r="J9423" s="5">
        <f>IF(OR($L9423="",NOT(COUNTIFS($L$2:$L9423,$L9423)=1)),"",SUMIFS($G:$G,$L:$L,$L9423))</f>
        <v/>
      </c>
      <c r="K9423" s="5">
        <f>IF(OR($L9423="",NOT(COUNTIFS($L$2:$L9423,$L9423)=1)),"",SUMIFS($I:$I,$L:$L,$L9423))</f>
        <v/>
      </c>
      <c r="L9423" s="6">
        <f>IF($B9423="","",YEAR($B9423))</f>
        <v/>
      </c>
      <c r="M9423" s="6">
        <f>INT((ROW()-2)/39)+1</f>
        <v/>
      </c>
      <c r="N9423" s="6">
        <f>MOD(ROW()-2,39)+2</f>
        <v/>
      </c>
      <c r="O9423" s="42">
        <f>IF(AND($B9423&lt;&gt;"",$C9423&lt;&gt;"",$B9423&lt;=$C9423),INDEX(Szabalyok!$C:$C,$N9423),"")</f>
        <v/>
      </c>
      <c r="P9423">
        <f>IF(D9423="",P9422,P9422+1)</f>
        <v/>
      </c>
    </row>
    <row r="9424">
      <c r="A9424">
        <f>IF(P9424=P9423,0,P9424)</f>
        <v/>
      </c>
      <c r="B9424" s="41">
        <f>IF($M9424&gt;300,"",IF(OR(INDEX(Bemenet!$E$2:$E$301,$M9424)="",INDEX(Bemenet!$F$2:$F$301,$M9424)=""),"",MAX(INDEX(Bemenet!$E$2:$E$301,$M9424),INDEX(Szabalyok!$A:$A,$N9424))))</f>
        <v/>
      </c>
      <c r="C9424" s="41">
        <f>IF($B9424="","",MIN(INDEX(Bemenet!$F$2:$F$301,$M9424),INDEX(Szabalyok!$B:$B,$N9424)))</f>
        <v/>
      </c>
      <c r="D9424" s="5">
        <f>IF(AND($B9424&lt;&gt;"",$C9424&lt;&gt;"",$B9424&lt;=$C9424),INDEX(Bemenet!$G$2:$G$301,$M9424),"")</f>
        <v/>
      </c>
      <c r="E9424" s="6">
        <f>IF(AND($B9424&lt;&gt;"",$C9424&lt;&gt;"",$B9424&lt;=$C9424),INDEX(Bemenet!$D$2:$D$301,$M9424),"")</f>
        <v/>
      </c>
      <c r="F9424" s="5">
        <f>IF(AND($B9424&lt;&gt;"",$C9424&lt;&gt;"",$B9424&lt;=$C9424),$C9424-$B9424+1,"")</f>
        <v/>
      </c>
      <c r="G9424" s="5">
        <f>IF($F9424="","",$F9424*$D9424)</f>
        <v/>
      </c>
      <c r="H9424" s="42">
        <f>IF($G9424="","",$O9424)</f>
        <v/>
      </c>
      <c r="I9424" s="5">
        <f>IF($G9424="","",$G9424*IF($H9424="",$O9424,$H9424)/100)</f>
        <v/>
      </c>
      <c r="J9424" s="5">
        <f>IF(OR($L9424="",NOT(COUNTIFS($L$2:$L9424,$L9424)=1)),"",SUMIFS($G:$G,$L:$L,$L9424))</f>
        <v/>
      </c>
      <c r="K9424" s="5">
        <f>IF(OR($L9424="",NOT(COUNTIFS($L$2:$L9424,$L9424)=1)),"",SUMIFS($I:$I,$L:$L,$L9424))</f>
        <v/>
      </c>
      <c r="L9424" s="6">
        <f>IF($B9424="","",YEAR($B9424))</f>
        <v/>
      </c>
      <c r="M9424" s="6">
        <f>INT((ROW()-2)/39)+1</f>
        <v/>
      </c>
      <c r="N9424" s="6">
        <f>MOD(ROW()-2,39)+2</f>
        <v/>
      </c>
      <c r="O9424" s="42">
        <f>IF(AND($B9424&lt;&gt;"",$C9424&lt;&gt;"",$B9424&lt;=$C9424),INDEX(Szabalyok!$C:$C,$N9424),"")</f>
        <v/>
      </c>
      <c r="P9424">
        <f>IF(D9424="",P9423,P9423+1)</f>
        <v/>
      </c>
    </row>
    <row r="9425">
      <c r="A9425">
        <f>IF(P9425=P9424,0,P9425)</f>
        <v/>
      </c>
      <c r="B9425" s="41">
        <f>IF($M9425&gt;300,"",IF(OR(INDEX(Bemenet!$E$2:$E$301,$M9425)="",INDEX(Bemenet!$F$2:$F$301,$M9425)=""),"",MAX(INDEX(Bemenet!$E$2:$E$301,$M9425),INDEX(Szabalyok!$A:$A,$N9425))))</f>
        <v/>
      </c>
      <c r="C9425" s="41">
        <f>IF($B9425="","",MIN(INDEX(Bemenet!$F$2:$F$301,$M9425),INDEX(Szabalyok!$B:$B,$N9425)))</f>
        <v/>
      </c>
      <c r="D9425" s="5">
        <f>IF(AND($B9425&lt;&gt;"",$C9425&lt;&gt;"",$B9425&lt;=$C9425),INDEX(Bemenet!$G$2:$G$301,$M9425),"")</f>
        <v/>
      </c>
      <c r="E9425" s="6">
        <f>IF(AND($B9425&lt;&gt;"",$C9425&lt;&gt;"",$B9425&lt;=$C9425),INDEX(Bemenet!$D$2:$D$301,$M9425),"")</f>
        <v/>
      </c>
      <c r="F9425" s="5">
        <f>IF(AND($B9425&lt;&gt;"",$C9425&lt;&gt;"",$B9425&lt;=$C9425),$C9425-$B9425+1,"")</f>
        <v/>
      </c>
      <c r="G9425" s="5">
        <f>IF($F9425="","",$F9425*$D9425)</f>
        <v/>
      </c>
      <c r="H9425" s="42">
        <f>IF($G9425="","",$O9425)</f>
        <v/>
      </c>
      <c r="I9425" s="5">
        <f>IF($G9425="","",$G9425*IF($H9425="",$O9425,$H9425)/100)</f>
        <v/>
      </c>
      <c r="J9425" s="5">
        <f>IF(OR($L9425="",NOT(COUNTIFS($L$2:$L9425,$L9425)=1)),"",SUMIFS($G:$G,$L:$L,$L9425))</f>
        <v/>
      </c>
      <c r="K9425" s="5">
        <f>IF(OR($L9425="",NOT(COUNTIFS($L$2:$L9425,$L9425)=1)),"",SUMIFS($I:$I,$L:$L,$L9425))</f>
        <v/>
      </c>
      <c r="L9425" s="6">
        <f>IF($B9425="","",YEAR($B9425))</f>
        <v/>
      </c>
      <c r="M9425" s="6">
        <f>INT((ROW()-2)/39)+1</f>
        <v/>
      </c>
      <c r="N9425" s="6">
        <f>MOD(ROW()-2,39)+2</f>
        <v/>
      </c>
      <c r="O9425" s="42">
        <f>IF(AND($B9425&lt;&gt;"",$C9425&lt;&gt;"",$B9425&lt;=$C9425),INDEX(Szabalyok!$C:$C,$N9425),"")</f>
        <v/>
      </c>
      <c r="P9425">
        <f>IF(D9425="",P9424,P9424+1)</f>
        <v/>
      </c>
    </row>
    <row r="9426">
      <c r="A9426">
        <f>IF(P9426=P9425,0,P9426)</f>
        <v/>
      </c>
      <c r="B9426" s="41">
        <f>IF($M9426&gt;300,"",IF(OR(INDEX(Bemenet!$E$2:$E$301,$M9426)="",INDEX(Bemenet!$F$2:$F$301,$M9426)=""),"",MAX(INDEX(Bemenet!$E$2:$E$301,$M9426),INDEX(Szabalyok!$A:$A,$N9426))))</f>
        <v/>
      </c>
      <c r="C9426" s="41">
        <f>IF($B9426="","",MIN(INDEX(Bemenet!$F$2:$F$301,$M9426),INDEX(Szabalyok!$B:$B,$N9426)))</f>
        <v/>
      </c>
      <c r="D9426" s="5">
        <f>IF(AND($B9426&lt;&gt;"",$C9426&lt;&gt;"",$B9426&lt;=$C9426),INDEX(Bemenet!$G$2:$G$301,$M9426),"")</f>
        <v/>
      </c>
      <c r="E9426" s="6">
        <f>IF(AND($B9426&lt;&gt;"",$C9426&lt;&gt;"",$B9426&lt;=$C9426),INDEX(Bemenet!$D$2:$D$301,$M9426),"")</f>
        <v/>
      </c>
      <c r="F9426" s="5">
        <f>IF(AND($B9426&lt;&gt;"",$C9426&lt;&gt;"",$B9426&lt;=$C9426),$C9426-$B9426+1,"")</f>
        <v/>
      </c>
      <c r="G9426" s="5">
        <f>IF($F9426="","",$F9426*$D9426)</f>
        <v/>
      </c>
      <c r="H9426" s="42">
        <f>IF($G9426="","",$O9426)</f>
        <v/>
      </c>
      <c r="I9426" s="5">
        <f>IF($G9426="","",$G9426*IF($H9426="",$O9426,$H9426)/100)</f>
        <v/>
      </c>
      <c r="J9426" s="5">
        <f>IF(OR($L9426="",NOT(COUNTIFS($L$2:$L9426,$L9426)=1)),"",SUMIFS($G:$G,$L:$L,$L9426))</f>
        <v/>
      </c>
      <c r="K9426" s="5">
        <f>IF(OR($L9426="",NOT(COUNTIFS($L$2:$L9426,$L9426)=1)),"",SUMIFS($I:$I,$L:$L,$L9426))</f>
        <v/>
      </c>
      <c r="L9426" s="6">
        <f>IF($B9426="","",YEAR($B9426))</f>
        <v/>
      </c>
      <c r="M9426" s="6">
        <f>INT((ROW()-2)/39)+1</f>
        <v/>
      </c>
      <c r="N9426" s="6">
        <f>MOD(ROW()-2,39)+2</f>
        <v/>
      </c>
      <c r="O9426" s="42">
        <f>IF(AND($B9426&lt;&gt;"",$C9426&lt;&gt;"",$B9426&lt;=$C9426),INDEX(Szabalyok!$C:$C,$N9426),"")</f>
        <v/>
      </c>
      <c r="P9426">
        <f>IF(D9426="",P9425,P9425+1)</f>
        <v/>
      </c>
    </row>
    <row r="9427">
      <c r="A9427">
        <f>IF(P9427=P9426,0,P9427)</f>
        <v/>
      </c>
      <c r="B9427" s="41">
        <f>IF($M9427&gt;300,"",IF(OR(INDEX(Bemenet!$E$2:$E$301,$M9427)="",INDEX(Bemenet!$F$2:$F$301,$M9427)=""),"",MAX(INDEX(Bemenet!$E$2:$E$301,$M9427),INDEX(Szabalyok!$A:$A,$N9427))))</f>
        <v/>
      </c>
      <c r="C9427" s="41">
        <f>IF($B9427="","",MIN(INDEX(Bemenet!$F$2:$F$301,$M9427),INDEX(Szabalyok!$B:$B,$N9427)))</f>
        <v/>
      </c>
      <c r="D9427" s="5">
        <f>IF(AND($B9427&lt;&gt;"",$C9427&lt;&gt;"",$B9427&lt;=$C9427),INDEX(Bemenet!$G$2:$G$301,$M9427),"")</f>
        <v/>
      </c>
      <c r="E9427" s="6">
        <f>IF(AND($B9427&lt;&gt;"",$C9427&lt;&gt;"",$B9427&lt;=$C9427),INDEX(Bemenet!$D$2:$D$301,$M9427),"")</f>
        <v/>
      </c>
      <c r="F9427" s="5">
        <f>IF(AND($B9427&lt;&gt;"",$C9427&lt;&gt;"",$B9427&lt;=$C9427),$C9427-$B9427+1,"")</f>
        <v/>
      </c>
      <c r="G9427" s="5">
        <f>IF($F9427="","",$F9427*$D9427)</f>
        <v/>
      </c>
      <c r="H9427" s="42">
        <f>IF($G9427="","",$O9427)</f>
        <v/>
      </c>
      <c r="I9427" s="5">
        <f>IF($G9427="","",$G9427*IF($H9427="",$O9427,$H9427)/100)</f>
        <v/>
      </c>
      <c r="J9427" s="5">
        <f>IF(OR($L9427="",NOT(COUNTIFS($L$2:$L9427,$L9427)=1)),"",SUMIFS($G:$G,$L:$L,$L9427))</f>
        <v/>
      </c>
      <c r="K9427" s="5">
        <f>IF(OR($L9427="",NOT(COUNTIFS($L$2:$L9427,$L9427)=1)),"",SUMIFS($I:$I,$L:$L,$L9427))</f>
        <v/>
      </c>
      <c r="L9427" s="6">
        <f>IF($B9427="","",YEAR($B9427))</f>
        <v/>
      </c>
      <c r="M9427" s="6">
        <f>INT((ROW()-2)/39)+1</f>
        <v/>
      </c>
      <c r="N9427" s="6">
        <f>MOD(ROW()-2,39)+2</f>
        <v/>
      </c>
      <c r="O9427" s="42">
        <f>IF(AND($B9427&lt;&gt;"",$C9427&lt;&gt;"",$B9427&lt;=$C9427),INDEX(Szabalyok!$C:$C,$N9427),"")</f>
        <v/>
      </c>
      <c r="P9427">
        <f>IF(D9427="",P9426,P9426+1)</f>
        <v/>
      </c>
    </row>
    <row r="9428">
      <c r="A9428">
        <f>IF(P9428=P9427,0,P9428)</f>
        <v/>
      </c>
      <c r="B9428" s="41">
        <f>IF($M9428&gt;300,"",IF(OR(INDEX(Bemenet!$E$2:$E$301,$M9428)="",INDEX(Bemenet!$F$2:$F$301,$M9428)=""),"",MAX(INDEX(Bemenet!$E$2:$E$301,$M9428),INDEX(Szabalyok!$A:$A,$N9428))))</f>
        <v/>
      </c>
      <c r="C9428" s="41">
        <f>IF($B9428="","",MIN(INDEX(Bemenet!$F$2:$F$301,$M9428),INDEX(Szabalyok!$B:$B,$N9428)))</f>
        <v/>
      </c>
      <c r="D9428" s="5">
        <f>IF(AND($B9428&lt;&gt;"",$C9428&lt;&gt;"",$B9428&lt;=$C9428),INDEX(Bemenet!$G$2:$G$301,$M9428),"")</f>
        <v/>
      </c>
      <c r="E9428" s="6">
        <f>IF(AND($B9428&lt;&gt;"",$C9428&lt;&gt;"",$B9428&lt;=$C9428),INDEX(Bemenet!$D$2:$D$301,$M9428),"")</f>
        <v/>
      </c>
      <c r="F9428" s="5">
        <f>IF(AND($B9428&lt;&gt;"",$C9428&lt;&gt;"",$B9428&lt;=$C9428),$C9428-$B9428+1,"")</f>
        <v/>
      </c>
      <c r="G9428" s="5">
        <f>IF($F9428="","",$F9428*$D9428)</f>
        <v/>
      </c>
      <c r="H9428" s="42">
        <f>IF($G9428="","",$O9428)</f>
        <v/>
      </c>
      <c r="I9428" s="5">
        <f>IF($G9428="","",$G9428*IF($H9428="",$O9428,$H9428)/100)</f>
        <v/>
      </c>
      <c r="J9428" s="5">
        <f>IF(OR($L9428="",NOT(COUNTIFS($L$2:$L9428,$L9428)=1)),"",SUMIFS($G:$G,$L:$L,$L9428))</f>
        <v/>
      </c>
      <c r="K9428" s="5">
        <f>IF(OR($L9428="",NOT(COUNTIFS($L$2:$L9428,$L9428)=1)),"",SUMIFS($I:$I,$L:$L,$L9428))</f>
        <v/>
      </c>
      <c r="L9428" s="6">
        <f>IF($B9428="","",YEAR($B9428))</f>
        <v/>
      </c>
      <c r="M9428" s="6">
        <f>INT((ROW()-2)/39)+1</f>
        <v/>
      </c>
      <c r="N9428" s="6">
        <f>MOD(ROW()-2,39)+2</f>
        <v/>
      </c>
      <c r="O9428" s="42">
        <f>IF(AND($B9428&lt;&gt;"",$C9428&lt;&gt;"",$B9428&lt;=$C9428),INDEX(Szabalyok!$C:$C,$N9428),"")</f>
        <v/>
      </c>
      <c r="P9428">
        <f>IF(D9428="",P9427,P9427+1)</f>
        <v/>
      </c>
    </row>
    <row r="9429">
      <c r="A9429">
        <f>IF(P9429=P9428,0,P9429)</f>
        <v/>
      </c>
      <c r="B9429" s="41">
        <f>IF($M9429&gt;300,"",IF(OR(INDEX(Bemenet!$E$2:$E$301,$M9429)="",INDEX(Bemenet!$F$2:$F$301,$M9429)=""),"",MAX(INDEX(Bemenet!$E$2:$E$301,$M9429),INDEX(Szabalyok!$A:$A,$N9429))))</f>
        <v/>
      </c>
      <c r="C9429" s="41">
        <f>IF($B9429="","",MIN(INDEX(Bemenet!$F$2:$F$301,$M9429),INDEX(Szabalyok!$B:$B,$N9429)))</f>
        <v/>
      </c>
      <c r="D9429" s="5">
        <f>IF(AND($B9429&lt;&gt;"",$C9429&lt;&gt;"",$B9429&lt;=$C9429),INDEX(Bemenet!$G$2:$G$301,$M9429),"")</f>
        <v/>
      </c>
      <c r="E9429" s="6">
        <f>IF(AND($B9429&lt;&gt;"",$C9429&lt;&gt;"",$B9429&lt;=$C9429),INDEX(Bemenet!$D$2:$D$301,$M9429),"")</f>
        <v/>
      </c>
      <c r="F9429" s="5">
        <f>IF(AND($B9429&lt;&gt;"",$C9429&lt;&gt;"",$B9429&lt;=$C9429),$C9429-$B9429+1,"")</f>
        <v/>
      </c>
      <c r="G9429" s="5">
        <f>IF($F9429="","",$F9429*$D9429)</f>
        <v/>
      </c>
      <c r="H9429" s="42">
        <f>IF($G9429="","",$O9429)</f>
        <v/>
      </c>
      <c r="I9429" s="5">
        <f>IF($G9429="","",$G9429*IF($H9429="",$O9429,$H9429)/100)</f>
        <v/>
      </c>
      <c r="J9429" s="5">
        <f>IF(OR($L9429="",NOT(COUNTIFS($L$2:$L9429,$L9429)=1)),"",SUMIFS($G:$G,$L:$L,$L9429))</f>
        <v/>
      </c>
      <c r="K9429" s="5">
        <f>IF(OR($L9429="",NOT(COUNTIFS($L$2:$L9429,$L9429)=1)),"",SUMIFS($I:$I,$L:$L,$L9429))</f>
        <v/>
      </c>
      <c r="L9429" s="6">
        <f>IF($B9429="","",YEAR($B9429))</f>
        <v/>
      </c>
      <c r="M9429" s="6">
        <f>INT((ROW()-2)/39)+1</f>
        <v/>
      </c>
      <c r="N9429" s="6">
        <f>MOD(ROW()-2,39)+2</f>
        <v/>
      </c>
      <c r="O9429" s="42">
        <f>IF(AND($B9429&lt;&gt;"",$C9429&lt;&gt;"",$B9429&lt;=$C9429),INDEX(Szabalyok!$C:$C,$N9429),"")</f>
        <v/>
      </c>
      <c r="P9429">
        <f>IF(D9429="",P9428,P9428+1)</f>
        <v/>
      </c>
    </row>
    <row r="9430">
      <c r="A9430">
        <f>IF(P9430=P9429,0,P9430)</f>
        <v/>
      </c>
      <c r="B9430" s="41">
        <f>IF($M9430&gt;300,"",IF(OR(INDEX(Bemenet!$E$2:$E$301,$M9430)="",INDEX(Bemenet!$F$2:$F$301,$M9430)=""),"",MAX(INDEX(Bemenet!$E$2:$E$301,$M9430),INDEX(Szabalyok!$A:$A,$N9430))))</f>
        <v/>
      </c>
      <c r="C9430" s="41">
        <f>IF($B9430="","",MIN(INDEX(Bemenet!$F$2:$F$301,$M9430),INDEX(Szabalyok!$B:$B,$N9430)))</f>
        <v/>
      </c>
      <c r="D9430" s="5">
        <f>IF(AND($B9430&lt;&gt;"",$C9430&lt;&gt;"",$B9430&lt;=$C9430),INDEX(Bemenet!$G$2:$G$301,$M9430),"")</f>
        <v/>
      </c>
      <c r="E9430" s="6">
        <f>IF(AND($B9430&lt;&gt;"",$C9430&lt;&gt;"",$B9430&lt;=$C9430),INDEX(Bemenet!$D$2:$D$301,$M9430),"")</f>
        <v/>
      </c>
      <c r="F9430" s="5">
        <f>IF(AND($B9430&lt;&gt;"",$C9430&lt;&gt;"",$B9430&lt;=$C9430),$C9430-$B9430+1,"")</f>
        <v/>
      </c>
      <c r="G9430" s="5">
        <f>IF($F9430="","",$F9430*$D9430)</f>
        <v/>
      </c>
      <c r="H9430" s="42">
        <f>IF($G9430="","",$O9430)</f>
        <v/>
      </c>
      <c r="I9430" s="5">
        <f>IF($G9430="","",$G9430*IF($H9430="",$O9430,$H9430)/100)</f>
        <v/>
      </c>
      <c r="J9430" s="5">
        <f>IF(OR($L9430="",NOT(COUNTIFS($L$2:$L9430,$L9430)=1)),"",SUMIFS($G:$G,$L:$L,$L9430))</f>
        <v/>
      </c>
      <c r="K9430" s="5">
        <f>IF(OR($L9430="",NOT(COUNTIFS($L$2:$L9430,$L9430)=1)),"",SUMIFS($I:$I,$L:$L,$L9430))</f>
        <v/>
      </c>
      <c r="L9430" s="6">
        <f>IF($B9430="","",YEAR($B9430))</f>
        <v/>
      </c>
      <c r="M9430" s="6">
        <f>INT((ROW()-2)/39)+1</f>
        <v/>
      </c>
      <c r="N9430" s="6">
        <f>MOD(ROW()-2,39)+2</f>
        <v/>
      </c>
      <c r="O9430" s="42">
        <f>IF(AND($B9430&lt;&gt;"",$C9430&lt;&gt;"",$B9430&lt;=$C9430),INDEX(Szabalyok!$C:$C,$N9430),"")</f>
        <v/>
      </c>
      <c r="P9430">
        <f>IF(D9430="",P9429,P9429+1)</f>
        <v/>
      </c>
    </row>
    <row r="9431">
      <c r="A9431">
        <f>IF(P9431=P9430,0,P9431)</f>
        <v/>
      </c>
      <c r="B9431" s="41">
        <f>IF($M9431&gt;300,"",IF(OR(INDEX(Bemenet!$E$2:$E$301,$M9431)="",INDEX(Bemenet!$F$2:$F$301,$M9431)=""),"",MAX(INDEX(Bemenet!$E$2:$E$301,$M9431),INDEX(Szabalyok!$A:$A,$N9431))))</f>
        <v/>
      </c>
      <c r="C9431" s="41">
        <f>IF($B9431="","",MIN(INDEX(Bemenet!$F$2:$F$301,$M9431),INDEX(Szabalyok!$B:$B,$N9431)))</f>
        <v/>
      </c>
      <c r="D9431" s="5">
        <f>IF(AND($B9431&lt;&gt;"",$C9431&lt;&gt;"",$B9431&lt;=$C9431),INDEX(Bemenet!$G$2:$G$301,$M9431),"")</f>
        <v/>
      </c>
      <c r="E9431" s="6">
        <f>IF(AND($B9431&lt;&gt;"",$C9431&lt;&gt;"",$B9431&lt;=$C9431),INDEX(Bemenet!$D$2:$D$301,$M9431),"")</f>
        <v/>
      </c>
      <c r="F9431" s="5">
        <f>IF(AND($B9431&lt;&gt;"",$C9431&lt;&gt;"",$B9431&lt;=$C9431),$C9431-$B9431+1,"")</f>
        <v/>
      </c>
      <c r="G9431" s="5">
        <f>IF($F9431="","",$F9431*$D9431)</f>
        <v/>
      </c>
      <c r="H9431" s="42">
        <f>IF($G9431="","",$O9431)</f>
        <v/>
      </c>
      <c r="I9431" s="5">
        <f>IF($G9431="","",$G9431*IF($H9431="",$O9431,$H9431)/100)</f>
        <v/>
      </c>
      <c r="J9431" s="5">
        <f>IF(OR($L9431="",NOT(COUNTIFS($L$2:$L9431,$L9431)=1)),"",SUMIFS($G:$G,$L:$L,$L9431))</f>
        <v/>
      </c>
      <c r="K9431" s="5">
        <f>IF(OR($L9431="",NOT(COUNTIFS($L$2:$L9431,$L9431)=1)),"",SUMIFS($I:$I,$L:$L,$L9431))</f>
        <v/>
      </c>
      <c r="L9431" s="6">
        <f>IF($B9431="","",YEAR($B9431))</f>
        <v/>
      </c>
      <c r="M9431" s="6">
        <f>INT((ROW()-2)/39)+1</f>
        <v/>
      </c>
      <c r="N9431" s="6">
        <f>MOD(ROW()-2,39)+2</f>
        <v/>
      </c>
      <c r="O9431" s="42">
        <f>IF(AND($B9431&lt;&gt;"",$C9431&lt;&gt;"",$B9431&lt;=$C9431),INDEX(Szabalyok!$C:$C,$N9431),"")</f>
        <v/>
      </c>
      <c r="P9431">
        <f>IF(D9431="",P9430,P9430+1)</f>
        <v/>
      </c>
    </row>
    <row r="9432">
      <c r="A9432">
        <f>IF(P9432=P9431,0,P9432)</f>
        <v/>
      </c>
      <c r="B9432" s="41">
        <f>IF($M9432&gt;300,"",IF(OR(INDEX(Bemenet!$E$2:$E$301,$M9432)="",INDEX(Bemenet!$F$2:$F$301,$M9432)=""),"",MAX(INDEX(Bemenet!$E$2:$E$301,$M9432),INDEX(Szabalyok!$A:$A,$N9432))))</f>
        <v/>
      </c>
      <c r="C9432" s="41">
        <f>IF($B9432="","",MIN(INDEX(Bemenet!$F$2:$F$301,$M9432),INDEX(Szabalyok!$B:$B,$N9432)))</f>
        <v/>
      </c>
      <c r="D9432" s="5">
        <f>IF(AND($B9432&lt;&gt;"",$C9432&lt;&gt;"",$B9432&lt;=$C9432),INDEX(Bemenet!$G$2:$G$301,$M9432),"")</f>
        <v/>
      </c>
      <c r="E9432" s="6">
        <f>IF(AND($B9432&lt;&gt;"",$C9432&lt;&gt;"",$B9432&lt;=$C9432),INDEX(Bemenet!$D$2:$D$301,$M9432),"")</f>
        <v/>
      </c>
      <c r="F9432" s="5">
        <f>IF(AND($B9432&lt;&gt;"",$C9432&lt;&gt;"",$B9432&lt;=$C9432),$C9432-$B9432+1,"")</f>
        <v/>
      </c>
      <c r="G9432" s="5">
        <f>IF($F9432="","",$F9432*$D9432)</f>
        <v/>
      </c>
      <c r="H9432" s="42">
        <f>IF($G9432="","",$O9432)</f>
        <v/>
      </c>
      <c r="I9432" s="5">
        <f>IF($G9432="","",$G9432*IF($H9432="",$O9432,$H9432)/100)</f>
        <v/>
      </c>
      <c r="J9432" s="5">
        <f>IF(OR($L9432="",NOT(COUNTIFS($L$2:$L9432,$L9432)=1)),"",SUMIFS($G:$G,$L:$L,$L9432))</f>
        <v/>
      </c>
      <c r="K9432" s="5">
        <f>IF(OR($L9432="",NOT(COUNTIFS($L$2:$L9432,$L9432)=1)),"",SUMIFS($I:$I,$L:$L,$L9432))</f>
        <v/>
      </c>
      <c r="L9432" s="6">
        <f>IF($B9432="","",YEAR($B9432))</f>
        <v/>
      </c>
      <c r="M9432" s="6">
        <f>INT((ROW()-2)/39)+1</f>
        <v/>
      </c>
      <c r="N9432" s="6">
        <f>MOD(ROW()-2,39)+2</f>
        <v/>
      </c>
      <c r="O9432" s="42">
        <f>IF(AND($B9432&lt;&gt;"",$C9432&lt;&gt;"",$B9432&lt;=$C9432),INDEX(Szabalyok!$C:$C,$N9432),"")</f>
        <v/>
      </c>
      <c r="P9432">
        <f>IF(D9432="",P9431,P9431+1)</f>
        <v/>
      </c>
    </row>
    <row r="9433">
      <c r="A9433">
        <f>IF(P9433=P9432,0,P9433)</f>
        <v/>
      </c>
      <c r="B9433" s="41">
        <f>IF($M9433&gt;300,"",IF(OR(INDEX(Bemenet!$E$2:$E$301,$M9433)="",INDEX(Bemenet!$F$2:$F$301,$M9433)=""),"",MAX(INDEX(Bemenet!$E$2:$E$301,$M9433),INDEX(Szabalyok!$A:$A,$N9433))))</f>
        <v/>
      </c>
      <c r="C9433" s="41">
        <f>IF($B9433="","",MIN(INDEX(Bemenet!$F$2:$F$301,$M9433),INDEX(Szabalyok!$B:$B,$N9433)))</f>
        <v/>
      </c>
      <c r="D9433" s="5">
        <f>IF(AND($B9433&lt;&gt;"",$C9433&lt;&gt;"",$B9433&lt;=$C9433),INDEX(Bemenet!$G$2:$G$301,$M9433),"")</f>
        <v/>
      </c>
      <c r="E9433" s="6">
        <f>IF(AND($B9433&lt;&gt;"",$C9433&lt;&gt;"",$B9433&lt;=$C9433),INDEX(Bemenet!$D$2:$D$301,$M9433),"")</f>
        <v/>
      </c>
      <c r="F9433" s="5">
        <f>IF(AND($B9433&lt;&gt;"",$C9433&lt;&gt;"",$B9433&lt;=$C9433),$C9433-$B9433+1,"")</f>
        <v/>
      </c>
      <c r="G9433" s="5">
        <f>IF($F9433="","",$F9433*$D9433)</f>
        <v/>
      </c>
      <c r="H9433" s="42">
        <f>IF($G9433="","",$O9433)</f>
        <v/>
      </c>
      <c r="I9433" s="5">
        <f>IF($G9433="","",$G9433*IF($H9433="",$O9433,$H9433)/100)</f>
        <v/>
      </c>
      <c r="J9433" s="5">
        <f>IF(OR($L9433="",NOT(COUNTIFS($L$2:$L9433,$L9433)=1)),"",SUMIFS($G:$G,$L:$L,$L9433))</f>
        <v/>
      </c>
      <c r="K9433" s="5">
        <f>IF(OR($L9433="",NOT(COUNTIFS($L$2:$L9433,$L9433)=1)),"",SUMIFS($I:$I,$L:$L,$L9433))</f>
        <v/>
      </c>
      <c r="L9433" s="6">
        <f>IF($B9433="","",YEAR($B9433))</f>
        <v/>
      </c>
      <c r="M9433" s="6">
        <f>INT((ROW()-2)/39)+1</f>
        <v/>
      </c>
      <c r="N9433" s="6">
        <f>MOD(ROW()-2,39)+2</f>
        <v/>
      </c>
      <c r="O9433" s="42">
        <f>IF(AND($B9433&lt;&gt;"",$C9433&lt;&gt;"",$B9433&lt;=$C9433),INDEX(Szabalyok!$C:$C,$N9433),"")</f>
        <v/>
      </c>
      <c r="P9433">
        <f>IF(D9433="",P9432,P9432+1)</f>
        <v/>
      </c>
    </row>
    <row r="9434">
      <c r="A9434">
        <f>IF(P9434=P9433,0,P9434)</f>
        <v/>
      </c>
      <c r="B9434" s="41">
        <f>IF($M9434&gt;300,"",IF(OR(INDEX(Bemenet!$E$2:$E$301,$M9434)="",INDEX(Bemenet!$F$2:$F$301,$M9434)=""),"",MAX(INDEX(Bemenet!$E$2:$E$301,$M9434),INDEX(Szabalyok!$A:$A,$N9434))))</f>
        <v/>
      </c>
      <c r="C9434" s="41">
        <f>IF($B9434="","",MIN(INDEX(Bemenet!$F$2:$F$301,$M9434),INDEX(Szabalyok!$B:$B,$N9434)))</f>
        <v/>
      </c>
      <c r="D9434" s="5">
        <f>IF(AND($B9434&lt;&gt;"",$C9434&lt;&gt;"",$B9434&lt;=$C9434),INDEX(Bemenet!$G$2:$G$301,$M9434),"")</f>
        <v/>
      </c>
      <c r="E9434" s="6">
        <f>IF(AND($B9434&lt;&gt;"",$C9434&lt;&gt;"",$B9434&lt;=$C9434),INDEX(Bemenet!$D$2:$D$301,$M9434),"")</f>
        <v/>
      </c>
      <c r="F9434" s="5">
        <f>IF(AND($B9434&lt;&gt;"",$C9434&lt;&gt;"",$B9434&lt;=$C9434),$C9434-$B9434+1,"")</f>
        <v/>
      </c>
      <c r="G9434" s="5">
        <f>IF($F9434="","",$F9434*$D9434)</f>
        <v/>
      </c>
      <c r="H9434" s="42">
        <f>IF($G9434="","",$O9434)</f>
        <v/>
      </c>
      <c r="I9434" s="5">
        <f>IF($G9434="","",$G9434*IF($H9434="",$O9434,$H9434)/100)</f>
        <v/>
      </c>
      <c r="J9434" s="5">
        <f>IF(OR($L9434="",NOT(COUNTIFS($L$2:$L9434,$L9434)=1)),"",SUMIFS($G:$G,$L:$L,$L9434))</f>
        <v/>
      </c>
      <c r="K9434" s="5">
        <f>IF(OR($L9434="",NOT(COUNTIFS($L$2:$L9434,$L9434)=1)),"",SUMIFS($I:$I,$L:$L,$L9434))</f>
        <v/>
      </c>
      <c r="L9434" s="6">
        <f>IF($B9434="","",YEAR($B9434))</f>
        <v/>
      </c>
      <c r="M9434" s="6">
        <f>INT((ROW()-2)/39)+1</f>
        <v/>
      </c>
      <c r="N9434" s="6">
        <f>MOD(ROW()-2,39)+2</f>
        <v/>
      </c>
      <c r="O9434" s="42">
        <f>IF(AND($B9434&lt;&gt;"",$C9434&lt;&gt;"",$B9434&lt;=$C9434),INDEX(Szabalyok!$C:$C,$N9434),"")</f>
        <v/>
      </c>
      <c r="P9434">
        <f>IF(D9434="",P9433,P9433+1)</f>
        <v/>
      </c>
    </row>
    <row r="9435">
      <c r="A9435">
        <f>IF(P9435=P9434,0,P9435)</f>
        <v/>
      </c>
      <c r="B9435" s="41">
        <f>IF($M9435&gt;300,"",IF(OR(INDEX(Bemenet!$E$2:$E$301,$M9435)="",INDEX(Bemenet!$F$2:$F$301,$M9435)=""),"",MAX(INDEX(Bemenet!$E$2:$E$301,$M9435),INDEX(Szabalyok!$A:$A,$N9435))))</f>
        <v/>
      </c>
      <c r="C9435" s="41">
        <f>IF($B9435="","",MIN(INDEX(Bemenet!$F$2:$F$301,$M9435),INDEX(Szabalyok!$B:$B,$N9435)))</f>
        <v/>
      </c>
      <c r="D9435" s="5">
        <f>IF(AND($B9435&lt;&gt;"",$C9435&lt;&gt;"",$B9435&lt;=$C9435),INDEX(Bemenet!$G$2:$G$301,$M9435),"")</f>
        <v/>
      </c>
      <c r="E9435" s="6">
        <f>IF(AND($B9435&lt;&gt;"",$C9435&lt;&gt;"",$B9435&lt;=$C9435),INDEX(Bemenet!$D$2:$D$301,$M9435),"")</f>
        <v/>
      </c>
      <c r="F9435" s="5">
        <f>IF(AND($B9435&lt;&gt;"",$C9435&lt;&gt;"",$B9435&lt;=$C9435),$C9435-$B9435+1,"")</f>
        <v/>
      </c>
      <c r="G9435" s="5">
        <f>IF($F9435="","",$F9435*$D9435)</f>
        <v/>
      </c>
      <c r="H9435" s="42">
        <f>IF($G9435="","",$O9435)</f>
        <v/>
      </c>
      <c r="I9435" s="5">
        <f>IF($G9435="","",$G9435*IF($H9435="",$O9435,$H9435)/100)</f>
        <v/>
      </c>
      <c r="J9435" s="5">
        <f>IF(OR($L9435="",NOT(COUNTIFS($L$2:$L9435,$L9435)=1)),"",SUMIFS($G:$G,$L:$L,$L9435))</f>
        <v/>
      </c>
      <c r="K9435" s="5">
        <f>IF(OR($L9435="",NOT(COUNTIFS($L$2:$L9435,$L9435)=1)),"",SUMIFS($I:$I,$L:$L,$L9435))</f>
        <v/>
      </c>
      <c r="L9435" s="6">
        <f>IF($B9435="","",YEAR($B9435))</f>
        <v/>
      </c>
      <c r="M9435" s="6">
        <f>INT((ROW()-2)/39)+1</f>
        <v/>
      </c>
      <c r="N9435" s="6">
        <f>MOD(ROW()-2,39)+2</f>
        <v/>
      </c>
      <c r="O9435" s="42">
        <f>IF(AND($B9435&lt;&gt;"",$C9435&lt;&gt;"",$B9435&lt;=$C9435),INDEX(Szabalyok!$C:$C,$N9435),"")</f>
        <v/>
      </c>
      <c r="P9435">
        <f>IF(D9435="",P9434,P9434+1)</f>
        <v/>
      </c>
    </row>
    <row r="9436">
      <c r="A9436">
        <f>IF(P9436=P9435,0,P9436)</f>
        <v/>
      </c>
      <c r="B9436" s="41">
        <f>IF($M9436&gt;300,"",IF(OR(INDEX(Bemenet!$E$2:$E$301,$M9436)="",INDEX(Bemenet!$F$2:$F$301,$M9436)=""),"",MAX(INDEX(Bemenet!$E$2:$E$301,$M9436),INDEX(Szabalyok!$A:$A,$N9436))))</f>
        <v/>
      </c>
      <c r="C9436" s="41">
        <f>IF($B9436="","",MIN(INDEX(Bemenet!$F$2:$F$301,$M9436),INDEX(Szabalyok!$B:$B,$N9436)))</f>
        <v/>
      </c>
      <c r="D9436" s="5">
        <f>IF(AND($B9436&lt;&gt;"",$C9436&lt;&gt;"",$B9436&lt;=$C9436),INDEX(Bemenet!$G$2:$G$301,$M9436),"")</f>
        <v/>
      </c>
      <c r="E9436" s="6">
        <f>IF(AND($B9436&lt;&gt;"",$C9436&lt;&gt;"",$B9436&lt;=$C9436),INDEX(Bemenet!$D$2:$D$301,$M9436),"")</f>
        <v/>
      </c>
      <c r="F9436" s="5">
        <f>IF(AND($B9436&lt;&gt;"",$C9436&lt;&gt;"",$B9436&lt;=$C9436),$C9436-$B9436+1,"")</f>
        <v/>
      </c>
      <c r="G9436" s="5">
        <f>IF($F9436="","",$F9436*$D9436)</f>
        <v/>
      </c>
      <c r="H9436" s="42">
        <f>IF($G9436="","",$O9436)</f>
        <v/>
      </c>
      <c r="I9436" s="5">
        <f>IF($G9436="","",$G9436*IF($H9436="",$O9436,$H9436)/100)</f>
        <v/>
      </c>
      <c r="J9436" s="5">
        <f>IF(OR($L9436="",NOT(COUNTIFS($L$2:$L9436,$L9436)=1)),"",SUMIFS($G:$G,$L:$L,$L9436))</f>
        <v/>
      </c>
      <c r="K9436" s="5">
        <f>IF(OR($L9436="",NOT(COUNTIFS($L$2:$L9436,$L9436)=1)),"",SUMIFS($I:$I,$L:$L,$L9436))</f>
        <v/>
      </c>
      <c r="L9436" s="6">
        <f>IF($B9436="","",YEAR($B9436))</f>
        <v/>
      </c>
      <c r="M9436" s="6">
        <f>INT((ROW()-2)/39)+1</f>
        <v/>
      </c>
      <c r="N9436" s="6">
        <f>MOD(ROW()-2,39)+2</f>
        <v/>
      </c>
      <c r="O9436" s="42">
        <f>IF(AND($B9436&lt;&gt;"",$C9436&lt;&gt;"",$B9436&lt;=$C9436),INDEX(Szabalyok!$C:$C,$N9436),"")</f>
        <v/>
      </c>
      <c r="P9436">
        <f>IF(D9436="",P9435,P9435+1)</f>
        <v/>
      </c>
    </row>
    <row r="9437">
      <c r="A9437">
        <f>IF(P9437=P9436,0,P9437)</f>
        <v/>
      </c>
      <c r="B9437" s="41">
        <f>IF($M9437&gt;300,"",IF(OR(INDEX(Bemenet!$E$2:$E$301,$M9437)="",INDEX(Bemenet!$F$2:$F$301,$M9437)=""),"",MAX(INDEX(Bemenet!$E$2:$E$301,$M9437),INDEX(Szabalyok!$A:$A,$N9437))))</f>
        <v/>
      </c>
      <c r="C9437" s="41">
        <f>IF($B9437="","",MIN(INDEX(Bemenet!$F$2:$F$301,$M9437),INDEX(Szabalyok!$B:$B,$N9437)))</f>
        <v/>
      </c>
      <c r="D9437" s="5">
        <f>IF(AND($B9437&lt;&gt;"",$C9437&lt;&gt;"",$B9437&lt;=$C9437),INDEX(Bemenet!$G$2:$G$301,$M9437),"")</f>
        <v/>
      </c>
      <c r="E9437" s="6">
        <f>IF(AND($B9437&lt;&gt;"",$C9437&lt;&gt;"",$B9437&lt;=$C9437),INDEX(Bemenet!$D$2:$D$301,$M9437),"")</f>
        <v/>
      </c>
      <c r="F9437" s="5">
        <f>IF(AND($B9437&lt;&gt;"",$C9437&lt;&gt;"",$B9437&lt;=$C9437),$C9437-$B9437+1,"")</f>
        <v/>
      </c>
      <c r="G9437" s="5">
        <f>IF($F9437="","",$F9437*$D9437)</f>
        <v/>
      </c>
      <c r="H9437" s="42">
        <f>IF($G9437="","",$O9437)</f>
        <v/>
      </c>
      <c r="I9437" s="5">
        <f>IF($G9437="","",$G9437*IF($H9437="",$O9437,$H9437)/100)</f>
        <v/>
      </c>
      <c r="J9437" s="5">
        <f>IF(OR($L9437="",NOT(COUNTIFS($L$2:$L9437,$L9437)=1)),"",SUMIFS($G:$G,$L:$L,$L9437))</f>
        <v/>
      </c>
      <c r="K9437" s="5">
        <f>IF(OR($L9437="",NOT(COUNTIFS($L$2:$L9437,$L9437)=1)),"",SUMIFS($I:$I,$L:$L,$L9437))</f>
        <v/>
      </c>
      <c r="L9437" s="6">
        <f>IF($B9437="","",YEAR($B9437))</f>
        <v/>
      </c>
      <c r="M9437" s="6">
        <f>INT((ROW()-2)/39)+1</f>
        <v/>
      </c>
      <c r="N9437" s="6">
        <f>MOD(ROW()-2,39)+2</f>
        <v/>
      </c>
      <c r="O9437" s="42">
        <f>IF(AND($B9437&lt;&gt;"",$C9437&lt;&gt;"",$B9437&lt;=$C9437),INDEX(Szabalyok!$C:$C,$N9437),"")</f>
        <v/>
      </c>
      <c r="P9437">
        <f>IF(D9437="",P9436,P9436+1)</f>
        <v/>
      </c>
    </row>
    <row r="9438">
      <c r="A9438">
        <f>IF(P9438=P9437,0,P9438)</f>
        <v/>
      </c>
      <c r="B9438" s="41">
        <f>IF($M9438&gt;300,"",IF(OR(INDEX(Bemenet!$E$2:$E$301,$M9438)="",INDEX(Bemenet!$F$2:$F$301,$M9438)=""),"",MAX(INDEX(Bemenet!$E$2:$E$301,$M9438),INDEX(Szabalyok!$A:$A,$N9438))))</f>
        <v/>
      </c>
      <c r="C9438" s="41">
        <f>IF($B9438="","",MIN(INDEX(Bemenet!$F$2:$F$301,$M9438),INDEX(Szabalyok!$B:$B,$N9438)))</f>
        <v/>
      </c>
      <c r="D9438" s="5">
        <f>IF(AND($B9438&lt;&gt;"",$C9438&lt;&gt;"",$B9438&lt;=$C9438),INDEX(Bemenet!$G$2:$G$301,$M9438),"")</f>
        <v/>
      </c>
      <c r="E9438" s="6">
        <f>IF(AND($B9438&lt;&gt;"",$C9438&lt;&gt;"",$B9438&lt;=$C9438),INDEX(Bemenet!$D$2:$D$301,$M9438),"")</f>
        <v/>
      </c>
      <c r="F9438" s="5">
        <f>IF(AND($B9438&lt;&gt;"",$C9438&lt;&gt;"",$B9438&lt;=$C9438),$C9438-$B9438+1,"")</f>
        <v/>
      </c>
      <c r="G9438" s="5">
        <f>IF($F9438="","",$F9438*$D9438)</f>
        <v/>
      </c>
      <c r="H9438" s="42">
        <f>IF($G9438="","",$O9438)</f>
        <v/>
      </c>
      <c r="I9438" s="5">
        <f>IF($G9438="","",$G9438*IF($H9438="",$O9438,$H9438)/100)</f>
        <v/>
      </c>
      <c r="J9438" s="5">
        <f>IF(OR($L9438="",NOT(COUNTIFS($L$2:$L9438,$L9438)=1)),"",SUMIFS($G:$G,$L:$L,$L9438))</f>
        <v/>
      </c>
      <c r="K9438" s="5">
        <f>IF(OR($L9438="",NOT(COUNTIFS($L$2:$L9438,$L9438)=1)),"",SUMIFS($I:$I,$L:$L,$L9438))</f>
        <v/>
      </c>
      <c r="L9438" s="6">
        <f>IF($B9438="","",YEAR($B9438))</f>
        <v/>
      </c>
      <c r="M9438" s="6">
        <f>INT((ROW()-2)/39)+1</f>
        <v/>
      </c>
      <c r="N9438" s="6">
        <f>MOD(ROW()-2,39)+2</f>
        <v/>
      </c>
      <c r="O9438" s="42">
        <f>IF(AND($B9438&lt;&gt;"",$C9438&lt;&gt;"",$B9438&lt;=$C9438),INDEX(Szabalyok!$C:$C,$N9438),"")</f>
        <v/>
      </c>
      <c r="P9438">
        <f>IF(D9438="",P9437,P9437+1)</f>
        <v/>
      </c>
    </row>
    <row r="9439">
      <c r="A9439">
        <f>IF(P9439=P9438,0,P9439)</f>
        <v/>
      </c>
      <c r="B9439" s="41">
        <f>IF($M9439&gt;300,"",IF(OR(INDEX(Bemenet!$E$2:$E$301,$M9439)="",INDEX(Bemenet!$F$2:$F$301,$M9439)=""),"",MAX(INDEX(Bemenet!$E$2:$E$301,$M9439),INDEX(Szabalyok!$A:$A,$N9439))))</f>
        <v/>
      </c>
      <c r="C9439" s="41">
        <f>IF($B9439="","",MIN(INDEX(Bemenet!$F$2:$F$301,$M9439),INDEX(Szabalyok!$B:$B,$N9439)))</f>
        <v/>
      </c>
      <c r="D9439" s="5">
        <f>IF(AND($B9439&lt;&gt;"",$C9439&lt;&gt;"",$B9439&lt;=$C9439),INDEX(Bemenet!$G$2:$G$301,$M9439),"")</f>
        <v/>
      </c>
      <c r="E9439" s="6">
        <f>IF(AND($B9439&lt;&gt;"",$C9439&lt;&gt;"",$B9439&lt;=$C9439),INDEX(Bemenet!$D$2:$D$301,$M9439),"")</f>
        <v/>
      </c>
      <c r="F9439" s="5">
        <f>IF(AND($B9439&lt;&gt;"",$C9439&lt;&gt;"",$B9439&lt;=$C9439),$C9439-$B9439+1,"")</f>
        <v/>
      </c>
      <c r="G9439" s="5">
        <f>IF($F9439="","",$F9439*$D9439)</f>
        <v/>
      </c>
      <c r="H9439" s="42">
        <f>IF($G9439="","",$O9439)</f>
        <v/>
      </c>
      <c r="I9439" s="5">
        <f>IF($G9439="","",$G9439*IF($H9439="",$O9439,$H9439)/100)</f>
        <v/>
      </c>
      <c r="J9439" s="5">
        <f>IF(OR($L9439="",NOT(COUNTIFS($L$2:$L9439,$L9439)=1)),"",SUMIFS($G:$G,$L:$L,$L9439))</f>
        <v/>
      </c>
      <c r="K9439" s="5">
        <f>IF(OR($L9439="",NOT(COUNTIFS($L$2:$L9439,$L9439)=1)),"",SUMIFS($I:$I,$L:$L,$L9439))</f>
        <v/>
      </c>
      <c r="L9439" s="6">
        <f>IF($B9439="","",YEAR($B9439))</f>
        <v/>
      </c>
      <c r="M9439" s="6">
        <f>INT((ROW()-2)/39)+1</f>
        <v/>
      </c>
      <c r="N9439" s="6">
        <f>MOD(ROW()-2,39)+2</f>
        <v/>
      </c>
      <c r="O9439" s="42">
        <f>IF(AND($B9439&lt;&gt;"",$C9439&lt;&gt;"",$B9439&lt;=$C9439),INDEX(Szabalyok!$C:$C,$N9439),"")</f>
        <v/>
      </c>
      <c r="P9439">
        <f>IF(D9439="",P9438,P9438+1)</f>
        <v/>
      </c>
    </row>
    <row r="9440">
      <c r="A9440">
        <f>IF(P9440=P9439,0,P9440)</f>
        <v/>
      </c>
      <c r="B9440" s="41">
        <f>IF($M9440&gt;300,"",IF(OR(INDEX(Bemenet!$E$2:$E$301,$M9440)="",INDEX(Bemenet!$F$2:$F$301,$M9440)=""),"",MAX(INDEX(Bemenet!$E$2:$E$301,$M9440),INDEX(Szabalyok!$A:$A,$N9440))))</f>
        <v/>
      </c>
      <c r="C9440" s="41">
        <f>IF($B9440="","",MIN(INDEX(Bemenet!$F$2:$F$301,$M9440),INDEX(Szabalyok!$B:$B,$N9440)))</f>
        <v/>
      </c>
      <c r="D9440" s="5">
        <f>IF(AND($B9440&lt;&gt;"",$C9440&lt;&gt;"",$B9440&lt;=$C9440),INDEX(Bemenet!$G$2:$G$301,$M9440),"")</f>
        <v/>
      </c>
      <c r="E9440" s="6">
        <f>IF(AND($B9440&lt;&gt;"",$C9440&lt;&gt;"",$B9440&lt;=$C9440),INDEX(Bemenet!$D$2:$D$301,$M9440),"")</f>
        <v/>
      </c>
      <c r="F9440" s="5">
        <f>IF(AND($B9440&lt;&gt;"",$C9440&lt;&gt;"",$B9440&lt;=$C9440),$C9440-$B9440+1,"")</f>
        <v/>
      </c>
      <c r="G9440" s="5">
        <f>IF($F9440="","",$F9440*$D9440)</f>
        <v/>
      </c>
      <c r="H9440" s="42">
        <f>IF($G9440="","",$O9440)</f>
        <v/>
      </c>
      <c r="I9440" s="5">
        <f>IF($G9440="","",$G9440*IF($H9440="",$O9440,$H9440)/100)</f>
        <v/>
      </c>
      <c r="J9440" s="5">
        <f>IF(OR($L9440="",NOT(COUNTIFS($L$2:$L9440,$L9440)=1)),"",SUMIFS($G:$G,$L:$L,$L9440))</f>
        <v/>
      </c>
      <c r="K9440" s="5">
        <f>IF(OR($L9440="",NOT(COUNTIFS($L$2:$L9440,$L9440)=1)),"",SUMIFS($I:$I,$L:$L,$L9440))</f>
        <v/>
      </c>
      <c r="L9440" s="6">
        <f>IF($B9440="","",YEAR($B9440))</f>
        <v/>
      </c>
      <c r="M9440" s="6">
        <f>INT((ROW()-2)/39)+1</f>
        <v/>
      </c>
      <c r="N9440" s="6">
        <f>MOD(ROW()-2,39)+2</f>
        <v/>
      </c>
      <c r="O9440" s="42">
        <f>IF(AND($B9440&lt;&gt;"",$C9440&lt;&gt;"",$B9440&lt;=$C9440),INDEX(Szabalyok!$C:$C,$N9440),"")</f>
        <v/>
      </c>
      <c r="P9440">
        <f>IF(D9440="",P9439,P9439+1)</f>
        <v/>
      </c>
    </row>
    <row r="9441">
      <c r="A9441">
        <f>IF(P9441=P9440,0,P9441)</f>
        <v/>
      </c>
      <c r="B9441" s="41">
        <f>IF($M9441&gt;300,"",IF(OR(INDEX(Bemenet!$E$2:$E$301,$M9441)="",INDEX(Bemenet!$F$2:$F$301,$M9441)=""),"",MAX(INDEX(Bemenet!$E$2:$E$301,$M9441),INDEX(Szabalyok!$A:$A,$N9441))))</f>
        <v/>
      </c>
      <c r="C9441" s="41">
        <f>IF($B9441="","",MIN(INDEX(Bemenet!$F$2:$F$301,$M9441),INDEX(Szabalyok!$B:$B,$N9441)))</f>
        <v/>
      </c>
      <c r="D9441" s="5">
        <f>IF(AND($B9441&lt;&gt;"",$C9441&lt;&gt;"",$B9441&lt;=$C9441),INDEX(Bemenet!$G$2:$G$301,$M9441),"")</f>
        <v/>
      </c>
      <c r="E9441" s="6">
        <f>IF(AND($B9441&lt;&gt;"",$C9441&lt;&gt;"",$B9441&lt;=$C9441),INDEX(Bemenet!$D$2:$D$301,$M9441),"")</f>
        <v/>
      </c>
      <c r="F9441" s="5">
        <f>IF(AND($B9441&lt;&gt;"",$C9441&lt;&gt;"",$B9441&lt;=$C9441),$C9441-$B9441+1,"")</f>
        <v/>
      </c>
      <c r="G9441" s="5">
        <f>IF($F9441="","",$F9441*$D9441)</f>
        <v/>
      </c>
      <c r="H9441" s="42">
        <f>IF($G9441="","",$O9441)</f>
        <v/>
      </c>
      <c r="I9441" s="5">
        <f>IF($G9441="","",$G9441*IF($H9441="",$O9441,$H9441)/100)</f>
        <v/>
      </c>
      <c r="J9441" s="5">
        <f>IF(OR($L9441="",NOT(COUNTIFS($L$2:$L9441,$L9441)=1)),"",SUMIFS($G:$G,$L:$L,$L9441))</f>
        <v/>
      </c>
      <c r="K9441" s="5">
        <f>IF(OR($L9441="",NOT(COUNTIFS($L$2:$L9441,$L9441)=1)),"",SUMIFS($I:$I,$L:$L,$L9441))</f>
        <v/>
      </c>
      <c r="L9441" s="6">
        <f>IF($B9441="","",YEAR($B9441))</f>
        <v/>
      </c>
      <c r="M9441" s="6">
        <f>INT((ROW()-2)/39)+1</f>
        <v/>
      </c>
      <c r="N9441" s="6">
        <f>MOD(ROW()-2,39)+2</f>
        <v/>
      </c>
      <c r="O9441" s="42">
        <f>IF(AND($B9441&lt;&gt;"",$C9441&lt;&gt;"",$B9441&lt;=$C9441),INDEX(Szabalyok!$C:$C,$N9441),"")</f>
        <v/>
      </c>
      <c r="P9441">
        <f>IF(D9441="",P9440,P9440+1)</f>
        <v/>
      </c>
    </row>
    <row r="9442">
      <c r="A9442">
        <f>IF(P9442=P9441,0,P9442)</f>
        <v/>
      </c>
      <c r="B9442" s="41">
        <f>IF($M9442&gt;300,"",IF(OR(INDEX(Bemenet!$E$2:$E$301,$M9442)="",INDEX(Bemenet!$F$2:$F$301,$M9442)=""),"",MAX(INDEX(Bemenet!$E$2:$E$301,$M9442),INDEX(Szabalyok!$A:$A,$N9442))))</f>
        <v/>
      </c>
      <c r="C9442" s="41">
        <f>IF($B9442="","",MIN(INDEX(Bemenet!$F$2:$F$301,$M9442),INDEX(Szabalyok!$B:$B,$N9442)))</f>
        <v/>
      </c>
      <c r="D9442" s="5">
        <f>IF(AND($B9442&lt;&gt;"",$C9442&lt;&gt;"",$B9442&lt;=$C9442),INDEX(Bemenet!$G$2:$G$301,$M9442),"")</f>
        <v/>
      </c>
      <c r="E9442" s="6">
        <f>IF(AND($B9442&lt;&gt;"",$C9442&lt;&gt;"",$B9442&lt;=$C9442),INDEX(Bemenet!$D$2:$D$301,$M9442),"")</f>
        <v/>
      </c>
      <c r="F9442" s="5">
        <f>IF(AND($B9442&lt;&gt;"",$C9442&lt;&gt;"",$B9442&lt;=$C9442),$C9442-$B9442+1,"")</f>
        <v/>
      </c>
      <c r="G9442" s="5">
        <f>IF($F9442="","",$F9442*$D9442)</f>
        <v/>
      </c>
      <c r="H9442" s="42">
        <f>IF($G9442="","",$O9442)</f>
        <v/>
      </c>
      <c r="I9442" s="5">
        <f>IF($G9442="","",$G9442*IF($H9442="",$O9442,$H9442)/100)</f>
        <v/>
      </c>
      <c r="J9442" s="5">
        <f>IF(OR($L9442="",NOT(COUNTIFS($L$2:$L9442,$L9442)=1)),"",SUMIFS($G:$G,$L:$L,$L9442))</f>
        <v/>
      </c>
      <c r="K9442" s="5">
        <f>IF(OR($L9442="",NOT(COUNTIFS($L$2:$L9442,$L9442)=1)),"",SUMIFS($I:$I,$L:$L,$L9442))</f>
        <v/>
      </c>
      <c r="L9442" s="6">
        <f>IF($B9442="","",YEAR($B9442))</f>
        <v/>
      </c>
      <c r="M9442" s="6">
        <f>INT((ROW()-2)/39)+1</f>
        <v/>
      </c>
      <c r="N9442" s="6">
        <f>MOD(ROW()-2,39)+2</f>
        <v/>
      </c>
      <c r="O9442" s="42">
        <f>IF(AND($B9442&lt;&gt;"",$C9442&lt;&gt;"",$B9442&lt;=$C9442),INDEX(Szabalyok!$C:$C,$N9442),"")</f>
        <v/>
      </c>
      <c r="P9442">
        <f>IF(D9442="",P9441,P9441+1)</f>
        <v/>
      </c>
    </row>
    <row r="9443">
      <c r="A9443">
        <f>IF(P9443=P9442,0,P9443)</f>
        <v/>
      </c>
      <c r="B9443" s="41">
        <f>IF($M9443&gt;300,"",IF(OR(INDEX(Bemenet!$E$2:$E$301,$M9443)="",INDEX(Bemenet!$F$2:$F$301,$M9443)=""),"",MAX(INDEX(Bemenet!$E$2:$E$301,$M9443),INDEX(Szabalyok!$A:$A,$N9443))))</f>
        <v/>
      </c>
      <c r="C9443" s="41">
        <f>IF($B9443="","",MIN(INDEX(Bemenet!$F$2:$F$301,$M9443),INDEX(Szabalyok!$B:$B,$N9443)))</f>
        <v/>
      </c>
      <c r="D9443" s="5">
        <f>IF(AND($B9443&lt;&gt;"",$C9443&lt;&gt;"",$B9443&lt;=$C9443),INDEX(Bemenet!$G$2:$G$301,$M9443),"")</f>
        <v/>
      </c>
      <c r="E9443" s="6">
        <f>IF(AND($B9443&lt;&gt;"",$C9443&lt;&gt;"",$B9443&lt;=$C9443),INDEX(Bemenet!$D$2:$D$301,$M9443),"")</f>
        <v/>
      </c>
      <c r="F9443" s="5">
        <f>IF(AND($B9443&lt;&gt;"",$C9443&lt;&gt;"",$B9443&lt;=$C9443),$C9443-$B9443+1,"")</f>
        <v/>
      </c>
      <c r="G9443" s="5">
        <f>IF($F9443="","",$F9443*$D9443)</f>
        <v/>
      </c>
      <c r="H9443" s="42">
        <f>IF($G9443="","",$O9443)</f>
        <v/>
      </c>
      <c r="I9443" s="5">
        <f>IF($G9443="","",$G9443*IF($H9443="",$O9443,$H9443)/100)</f>
        <v/>
      </c>
      <c r="J9443" s="5">
        <f>IF(OR($L9443="",NOT(COUNTIFS($L$2:$L9443,$L9443)=1)),"",SUMIFS($G:$G,$L:$L,$L9443))</f>
        <v/>
      </c>
      <c r="K9443" s="5">
        <f>IF(OR($L9443="",NOT(COUNTIFS($L$2:$L9443,$L9443)=1)),"",SUMIFS($I:$I,$L:$L,$L9443))</f>
        <v/>
      </c>
      <c r="L9443" s="6">
        <f>IF($B9443="","",YEAR($B9443))</f>
        <v/>
      </c>
      <c r="M9443" s="6">
        <f>INT((ROW()-2)/39)+1</f>
        <v/>
      </c>
      <c r="N9443" s="6">
        <f>MOD(ROW()-2,39)+2</f>
        <v/>
      </c>
      <c r="O9443" s="42">
        <f>IF(AND($B9443&lt;&gt;"",$C9443&lt;&gt;"",$B9443&lt;=$C9443),INDEX(Szabalyok!$C:$C,$N9443),"")</f>
        <v/>
      </c>
      <c r="P9443">
        <f>IF(D9443="",P9442,P9442+1)</f>
        <v/>
      </c>
    </row>
    <row r="9444">
      <c r="A9444">
        <f>IF(P9444=P9443,0,P9444)</f>
        <v/>
      </c>
      <c r="B9444" s="41">
        <f>IF($M9444&gt;300,"",IF(OR(INDEX(Bemenet!$E$2:$E$301,$M9444)="",INDEX(Bemenet!$F$2:$F$301,$M9444)=""),"",MAX(INDEX(Bemenet!$E$2:$E$301,$M9444),INDEX(Szabalyok!$A:$A,$N9444))))</f>
        <v/>
      </c>
      <c r="C9444" s="41">
        <f>IF($B9444="","",MIN(INDEX(Bemenet!$F$2:$F$301,$M9444),INDEX(Szabalyok!$B:$B,$N9444)))</f>
        <v/>
      </c>
      <c r="D9444" s="5">
        <f>IF(AND($B9444&lt;&gt;"",$C9444&lt;&gt;"",$B9444&lt;=$C9444),INDEX(Bemenet!$G$2:$G$301,$M9444),"")</f>
        <v/>
      </c>
      <c r="E9444" s="6">
        <f>IF(AND($B9444&lt;&gt;"",$C9444&lt;&gt;"",$B9444&lt;=$C9444),INDEX(Bemenet!$D$2:$D$301,$M9444),"")</f>
        <v/>
      </c>
      <c r="F9444" s="5">
        <f>IF(AND($B9444&lt;&gt;"",$C9444&lt;&gt;"",$B9444&lt;=$C9444),$C9444-$B9444+1,"")</f>
        <v/>
      </c>
      <c r="G9444" s="5">
        <f>IF($F9444="","",$F9444*$D9444)</f>
        <v/>
      </c>
      <c r="H9444" s="42">
        <f>IF($G9444="","",$O9444)</f>
        <v/>
      </c>
      <c r="I9444" s="5">
        <f>IF($G9444="","",$G9444*IF($H9444="",$O9444,$H9444)/100)</f>
        <v/>
      </c>
      <c r="J9444" s="5">
        <f>IF(OR($L9444="",NOT(COUNTIFS($L$2:$L9444,$L9444)=1)),"",SUMIFS($G:$G,$L:$L,$L9444))</f>
        <v/>
      </c>
      <c r="K9444" s="5">
        <f>IF(OR($L9444="",NOT(COUNTIFS($L$2:$L9444,$L9444)=1)),"",SUMIFS($I:$I,$L:$L,$L9444))</f>
        <v/>
      </c>
      <c r="L9444" s="6">
        <f>IF($B9444="","",YEAR($B9444))</f>
        <v/>
      </c>
      <c r="M9444" s="6">
        <f>INT((ROW()-2)/39)+1</f>
        <v/>
      </c>
      <c r="N9444" s="6">
        <f>MOD(ROW()-2,39)+2</f>
        <v/>
      </c>
      <c r="O9444" s="42">
        <f>IF(AND($B9444&lt;&gt;"",$C9444&lt;&gt;"",$B9444&lt;=$C9444),INDEX(Szabalyok!$C:$C,$N9444),"")</f>
        <v/>
      </c>
      <c r="P9444">
        <f>IF(D9444="",P9443,P9443+1)</f>
        <v/>
      </c>
    </row>
    <row r="9445">
      <c r="A9445">
        <f>IF(P9445=P9444,0,P9445)</f>
        <v/>
      </c>
      <c r="B9445" s="41">
        <f>IF($M9445&gt;300,"",IF(OR(INDEX(Bemenet!$E$2:$E$301,$M9445)="",INDEX(Bemenet!$F$2:$F$301,$M9445)=""),"",MAX(INDEX(Bemenet!$E$2:$E$301,$M9445),INDEX(Szabalyok!$A:$A,$N9445))))</f>
        <v/>
      </c>
      <c r="C9445" s="41">
        <f>IF($B9445="","",MIN(INDEX(Bemenet!$F$2:$F$301,$M9445),INDEX(Szabalyok!$B:$B,$N9445)))</f>
        <v/>
      </c>
      <c r="D9445" s="5">
        <f>IF(AND($B9445&lt;&gt;"",$C9445&lt;&gt;"",$B9445&lt;=$C9445),INDEX(Bemenet!$G$2:$G$301,$M9445),"")</f>
        <v/>
      </c>
      <c r="E9445" s="6">
        <f>IF(AND($B9445&lt;&gt;"",$C9445&lt;&gt;"",$B9445&lt;=$C9445),INDEX(Bemenet!$D$2:$D$301,$M9445),"")</f>
        <v/>
      </c>
      <c r="F9445" s="5">
        <f>IF(AND($B9445&lt;&gt;"",$C9445&lt;&gt;"",$B9445&lt;=$C9445),$C9445-$B9445+1,"")</f>
        <v/>
      </c>
      <c r="G9445" s="5">
        <f>IF($F9445="","",$F9445*$D9445)</f>
        <v/>
      </c>
      <c r="H9445" s="42">
        <f>IF($G9445="","",$O9445)</f>
        <v/>
      </c>
      <c r="I9445" s="5">
        <f>IF($G9445="","",$G9445*IF($H9445="",$O9445,$H9445)/100)</f>
        <v/>
      </c>
      <c r="J9445" s="5">
        <f>IF(OR($L9445="",NOT(COUNTIFS($L$2:$L9445,$L9445)=1)),"",SUMIFS($G:$G,$L:$L,$L9445))</f>
        <v/>
      </c>
      <c r="K9445" s="5">
        <f>IF(OR($L9445="",NOT(COUNTIFS($L$2:$L9445,$L9445)=1)),"",SUMIFS($I:$I,$L:$L,$L9445))</f>
        <v/>
      </c>
      <c r="L9445" s="6">
        <f>IF($B9445="","",YEAR($B9445))</f>
        <v/>
      </c>
      <c r="M9445" s="6">
        <f>INT((ROW()-2)/39)+1</f>
        <v/>
      </c>
      <c r="N9445" s="6">
        <f>MOD(ROW()-2,39)+2</f>
        <v/>
      </c>
      <c r="O9445" s="42">
        <f>IF(AND($B9445&lt;&gt;"",$C9445&lt;&gt;"",$B9445&lt;=$C9445),INDEX(Szabalyok!$C:$C,$N9445),"")</f>
        <v/>
      </c>
      <c r="P9445">
        <f>IF(D9445="",P9444,P9444+1)</f>
        <v/>
      </c>
    </row>
    <row r="9446">
      <c r="A9446">
        <f>IF(P9446=P9445,0,P9446)</f>
        <v/>
      </c>
      <c r="B9446" s="41">
        <f>IF($M9446&gt;300,"",IF(OR(INDEX(Bemenet!$E$2:$E$301,$M9446)="",INDEX(Bemenet!$F$2:$F$301,$M9446)=""),"",MAX(INDEX(Bemenet!$E$2:$E$301,$M9446),INDEX(Szabalyok!$A:$A,$N9446))))</f>
        <v/>
      </c>
      <c r="C9446" s="41">
        <f>IF($B9446="","",MIN(INDEX(Bemenet!$F$2:$F$301,$M9446),INDEX(Szabalyok!$B:$B,$N9446)))</f>
        <v/>
      </c>
      <c r="D9446" s="5">
        <f>IF(AND($B9446&lt;&gt;"",$C9446&lt;&gt;"",$B9446&lt;=$C9446),INDEX(Bemenet!$G$2:$G$301,$M9446),"")</f>
        <v/>
      </c>
      <c r="E9446" s="6">
        <f>IF(AND($B9446&lt;&gt;"",$C9446&lt;&gt;"",$B9446&lt;=$C9446),INDEX(Bemenet!$D$2:$D$301,$M9446),"")</f>
        <v/>
      </c>
      <c r="F9446" s="5">
        <f>IF(AND($B9446&lt;&gt;"",$C9446&lt;&gt;"",$B9446&lt;=$C9446),$C9446-$B9446+1,"")</f>
        <v/>
      </c>
      <c r="G9446" s="5">
        <f>IF($F9446="","",$F9446*$D9446)</f>
        <v/>
      </c>
      <c r="H9446" s="42">
        <f>IF($G9446="","",$O9446)</f>
        <v/>
      </c>
      <c r="I9446" s="5">
        <f>IF($G9446="","",$G9446*IF($H9446="",$O9446,$H9446)/100)</f>
        <v/>
      </c>
      <c r="J9446" s="5">
        <f>IF(OR($L9446="",NOT(COUNTIFS($L$2:$L9446,$L9446)=1)),"",SUMIFS($G:$G,$L:$L,$L9446))</f>
        <v/>
      </c>
      <c r="K9446" s="5">
        <f>IF(OR($L9446="",NOT(COUNTIFS($L$2:$L9446,$L9446)=1)),"",SUMIFS($I:$I,$L:$L,$L9446))</f>
        <v/>
      </c>
      <c r="L9446" s="6">
        <f>IF($B9446="","",YEAR($B9446))</f>
        <v/>
      </c>
      <c r="M9446" s="6">
        <f>INT((ROW()-2)/39)+1</f>
        <v/>
      </c>
      <c r="N9446" s="6">
        <f>MOD(ROW()-2,39)+2</f>
        <v/>
      </c>
      <c r="O9446" s="42">
        <f>IF(AND($B9446&lt;&gt;"",$C9446&lt;&gt;"",$B9446&lt;=$C9446),INDEX(Szabalyok!$C:$C,$N9446),"")</f>
        <v/>
      </c>
      <c r="P9446">
        <f>IF(D9446="",P9445,P9445+1)</f>
        <v/>
      </c>
    </row>
    <row r="9447">
      <c r="A9447">
        <f>IF(P9447=P9446,0,P9447)</f>
        <v/>
      </c>
      <c r="B9447" s="41">
        <f>IF($M9447&gt;300,"",IF(OR(INDEX(Bemenet!$E$2:$E$301,$M9447)="",INDEX(Bemenet!$F$2:$F$301,$M9447)=""),"",MAX(INDEX(Bemenet!$E$2:$E$301,$M9447),INDEX(Szabalyok!$A:$A,$N9447))))</f>
        <v/>
      </c>
      <c r="C9447" s="41">
        <f>IF($B9447="","",MIN(INDEX(Bemenet!$F$2:$F$301,$M9447),INDEX(Szabalyok!$B:$B,$N9447)))</f>
        <v/>
      </c>
      <c r="D9447" s="5">
        <f>IF(AND($B9447&lt;&gt;"",$C9447&lt;&gt;"",$B9447&lt;=$C9447),INDEX(Bemenet!$G$2:$G$301,$M9447),"")</f>
        <v/>
      </c>
      <c r="E9447" s="6">
        <f>IF(AND($B9447&lt;&gt;"",$C9447&lt;&gt;"",$B9447&lt;=$C9447),INDEX(Bemenet!$D$2:$D$301,$M9447),"")</f>
        <v/>
      </c>
      <c r="F9447" s="5">
        <f>IF(AND($B9447&lt;&gt;"",$C9447&lt;&gt;"",$B9447&lt;=$C9447),$C9447-$B9447+1,"")</f>
        <v/>
      </c>
      <c r="G9447" s="5">
        <f>IF($F9447="","",$F9447*$D9447)</f>
        <v/>
      </c>
      <c r="H9447" s="42">
        <f>IF($G9447="","",$O9447)</f>
        <v/>
      </c>
      <c r="I9447" s="5">
        <f>IF($G9447="","",$G9447*IF($H9447="",$O9447,$H9447)/100)</f>
        <v/>
      </c>
      <c r="J9447" s="5">
        <f>IF(OR($L9447="",NOT(COUNTIFS($L$2:$L9447,$L9447)=1)),"",SUMIFS($G:$G,$L:$L,$L9447))</f>
        <v/>
      </c>
      <c r="K9447" s="5">
        <f>IF(OR($L9447="",NOT(COUNTIFS($L$2:$L9447,$L9447)=1)),"",SUMIFS($I:$I,$L:$L,$L9447))</f>
        <v/>
      </c>
      <c r="L9447" s="6">
        <f>IF($B9447="","",YEAR($B9447))</f>
        <v/>
      </c>
      <c r="M9447" s="6">
        <f>INT((ROW()-2)/39)+1</f>
        <v/>
      </c>
      <c r="N9447" s="6">
        <f>MOD(ROW()-2,39)+2</f>
        <v/>
      </c>
      <c r="O9447" s="42">
        <f>IF(AND($B9447&lt;&gt;"",$C9447&lt;&gt;"",$B9447&lt;=$C9447),INDEX(Szabalyok!$C:$C,$N9447),"")</f>
        <v/>
      </c>
      <c r="P9447">
        <f>IF(D9447="",P9446,P9446+1)</f>
        <v/>
      </c>
    </row>
    <row r="9448">
      <c r="A9448">
        <f>IF(P9448=P9447,0,P9448)</f>
        <v/>
      </c>
      <c r="B9448" s="41">
        <f>IF($M9448&gt;300,"",IF(OR(INDEX(Bemenet!$E$2:$E$301,$M9448)="",INDEX(Bemenet!$F$2:$F$301,$M9448)=""),"",MAX(INDEX(Bemenet!$E$2:$E$301,$M9448),INDEX(Szabalyok!$A:$A,$N9448))))</f>
        <v/>
      </c>
      <c r="C9448" s="41">
        <f>IF($B9448="","",MIN(INDEX(Bemenet!$F$2:$F$301,$M9448),INDEX(Szabalyok!$B:$B,$N9448)))</f>
        <v/>
      </c>
      <c r="D9448" s="5">
        <f>IF(AND($B9448&lt;&gt;"",$C9448&lt;&gt;"",$B9448&lt;=$C9448),INDEX(Bemenet!$G$2:$G$301,$M9448),"")</f>
        <v/>
      </c>
      <c r="E9448" s="6">
        <f>IF(AND($B9448&lt;&gt;"",$C9448&lt;&gt;"",$B9448&lt;=$C9448),INDEX(Bemenet!$D$2:$D$301,$M9448),"")</f>
        <v/>
      </c>
      <c r="F9448" s="5">
        <f>IF(AND($B9448&lt;&gt;"",$C9448&lt;&gt;"",$B9448&lt;=$C9448),$C9448-$B9448+1,"")</f>
        <v/>
      </c>
      <c r="G9448" s="5">
        <f>IF($F9448="","",$F9448*$D9448)</f>
        <v/>
      </c>
      <c r="H9448" s="42">
        <f>IF($G9448="","",$O9448)</f>
        <v/>
      </c>
      <c r="I9448" s="5">
        <f>IF($G9448="","",$G9448*IF($H9448="",$O9448,$H9448)/100)</f>
        <v/>
      </c>
      <c r="J9448" s="5">
        <f>IF(OR($L9448="",NOT(COUNTIFS($L$2:$L9448,$L9448)=1)),"",SUMIFS($G:$G,$L:$L,$L9448))</f>
        <v/>
      </c>
      <c r="K9448" s="5">
        <f>IF(OR($L9448="",NOT(COUNTIFS($L$2:$L9448,$L9448)=1)),"",SUMIFS($I:$I,$L:$L,$L9448))</f>
        <v/>
      </c>
      <c r="L9448" s="6">
        <f>IF($B9448="","",YEAR($B9448))</f>
        <v/>
      </c>
      <c r="M9448" s="6">
        <f>INT((ROW()-2)/39)+1</f>
        <v/>
      </c>
      <c r="N9448" s="6">
        <f>MOD(ROW()-2,39)+2</f>
        <v/>
      </c>
      <c r="O9448" s="42">
        <f>IF(AND($B9448&lt;&gt;"",$C9448&lt;&gt;"",$B9448&lt;=$C9448),INDEX(Szabalyok!$C:$C,$N9448),"")</f>
        <v/>
      </c>
      <c r="P9448">
        <f>IF(D9448="",P9447,P9447+1)</f>
        <v/>
      </c>
    </row>
    <row r="9449">
      <c r="A9449">
        <f>IF(P9449=P9448,0,P9449)</f>
        <v/>
      </c>
      <c r="B9449" s="41">
        <f>IF($M9449&gt;300,"",IF(OR(INDEX(Bemenet!$E$2:$E$301,$M9449)="",INDEX(Bemenet!$F$2:$F$301,$M9449)=""),"",MAX(INDEX(Bemenet!$E$2:$E$301,$M9449),INDEX(Szabalyok!$A:$A,$N9449))))</f>
        <v/>
      </c>
      <c r="C9449" s="41">
        <f>IF($B9449="","",MIN(INDEX(Bemenet!$F$2:$F$301,$M9449),INDEX(Szabalyok!$B:$B,$N9449)))</f>
        <v/>
      </c>
      <c r="D9449" s="5">
        <f>IF(AND($B9449&lt;&gt;"",$C9449&lt;&gt;"",$B9449&lt;=$C9449),INDEX(Bemenet!$G$2:$G$301,$M9449),"")</f>
        <v/>
      </c>
      <c r="E9449" s="6">
        <f>IF(AND($B9449&lt;&gt;"",$C9449&lt;&gt;"",$B9449&lt;=$C9449),INDEX(Bemenet!$D$2:$D$301,$M9449),"")</f>
        <v/>
      </c>
      <c r="F9449" s="5">
        <f>IF(AND($B9449&lt;&gt;"",$C9449&lt;&gt;"",$B9449&lt;=$C9449),$C9449-$B9449+1,"")</f>
        <v/>
      </c>
      <c r="G9449" s="5">
        <f>IF($F9449="","",$F9449*$D9449)</f>
        <v/>
      </c>
      <c r="H9449" s="42">
        <f>IF($G9449="","",$O9449)</f>
        <v/>
      </c>
      <c r="I9449" s="5">
        <f>IF($G9449="","",$G9449*IF($H9449="",$O9449,$H9449)/100)</f>
        <v/>
      </c>
      <c r="J9449" s="5">
        <f>IF(OR($L9449="",NOT(COUNTIFS($L$2:$L9449,$L9449)=1)),"",SUMIFS($G:$G,$L:$L,$L9449))</f>
        <v/>
      </c>
      <c r="K9449" s="5">
        <f>IF(OR($L9449="",NOT(COUNTIFS($L$2:$L9449,$L9449)=1)),"",SUMIFS($I:$I,$L:$L,$L9449))</f>
        <v/>
      </c>
      <c r="L9449" s="6">
        <f>IF($B9449="","",YEAR($B9449))</f>
        <v/>
      </c>
      <c r="M9449" s="6">
        <f>INT((ROW()-2)/39)+1</f>
        <v/>
      </c>
      <c r="N9449" s="6">
        <f>MOD(ROW()-2,39)+2</f>
        <v/>
      </c>
      <c r="O9449" s="42">
        <f>IF(AND($B9449&lt;&gt;"",$C9449&lt;&gt;"",$B9449&lt;=$C9449),INDEX(Szabalyok!$C:$C,$N9449),"")</f>
        <v/>
      </c>
      <c r="P9449">
        <f>IF(D9449="",P9448,P9448+1)</f>
        <v/>
      </c>
    </row>
    <row r="9450">
      <c r="A9450">
        <f>IF(P9450=P9449,0,P9450)</f>
        <v/>
      </c>
      <c r="B9450" s="41">
        <f>IF($M9450&gt;300,"",IF(OR(INDEX(Bemenet!$E$2:$E$301,$M9450)="",INDEX(Bemenet!$F$2:$F$301,$M9450)=""),"",MAX(INDEX(Bemenet!$E$2:$E$301,$M9450),INDEX(Szabalyok!$A:$A,$N9450))))</f>
        <v/>
      </c>
      <c r="C9450" s="41">
        <f>IF($B9450="","",MIN(INDEX(Bemenet!$F$2:$F$301,$M9450),INDEX(Szabalyok!$B:$B,$N9450)))</f>
        <v/>
      </c>
      <c r="D9450" s="5">
        <f>IF(AND($B9450&lt;&gt;"",$C9450&lt;&gt;"",$B9450&lt;=$C9450),INDEX(Bemenet!$G$2:$G$301,$M9450),"")</f>
        <v/>
      </c>
      <c r="E9450" s="6">
        <f>IF(AND($B9450&lt;&gt;"",$C9450&lt;&gt;"",$B9450&lt;=$C9450),INDEX(Bemenet!$D$2:$D$301,$M9450),"")</f>
        <v/>
      </c>
      <c r="F9450" s="5">
        <f>IF(AND($B9450&lt;&gt;"",$C9450&lt;&gt;"",$B9450&lt;=$C9450),$C9450-$B9450+1,"")</f>
        <v/>
      </c>
      <c r="G9450" s="5">
        <f>IF($F9450="","",$F9450*$D9450)</f>
        <v/>
      </c>
      <c r="H9450" s="42">
        <f>IF($G9450="","",$O9450)</f>
        <v/>
      </c>
      <c r="I9450" s="5">
        <f>IF($G9450="","",$G9450*IF($H9450="",$O9450,$H9450)/100)</f>
        <v/>
      </c>
      <c r="J9450" s="5">
        <f>IF(OR($L9450="",NOT(COUNTIFS($L$2:$L9450,$L9450)=1)),"",SUMIFS($G:$G,$L:$L,$L9450))</f>
        <v/>
      </c>
      <c r="K9450" s="5">
        <f>IF(OR($L9450="",NOT(COUNTIFS($L$2:$L9450,$L9450)=1)),"",SUMIFS($I:$I,$L:$L,$L9450))</f>
        <v/>
      </c>
      <c r="L9450" s="6">
        <f>IF($B9450="","",YEAR($B9450))</f>
        <v/>
      </c>
      <c r="M9450" s="6">
        <f>INT((ROW()-2)/39)+1</f>
        <v/>
      </c>
      <c r="N9450" s="6">
        <f>MOD(ROW()-2,39)+2</f>
        <v/>
      </c>
      <c r="O9450" s="42">
        <f>IF(AND($B9450&lt;&gt;"",$C9450&lt;&gt;"",$B9450&lt;=$C9450),INDEX(Szabalyok!$C:$C,$N9450),"")</f>
        <v/>
      </c>
      <c r="P9450">
        <f>IF(D9450="",P9449,P9449+1)</f>
        <v/>
      </c>
    </row>
    <row r="9451">
      <c r="A9451">
        <f>IF(P9451=P9450,0,P9451)</f>
        <v/>
      </c>
      <c r="B9451" s="41">
        <f>IF($M9451&gt;300,"",IF(OR(INDEX(Bemenet!$E$2:$E$301,$M9451)="",INDEX(Bemenet!$F$2:$F$301,$M9451)=""),"",MAX(INDEX(Bemenet!$E$2:$E$301,$M9451),INDEX(Szabalyok!$A:$A,$N9451))))</f>
        <v/>
      </c>
      <c r="C9451" s="41">
        <f>IF($B9451="","",MIN(INDEX(Bemenet!$F$2:$F$301,$M9451),INDEX(Szabalyok!$B:$B,$N9451)))</f>
        <v/>
      </c>
      <c r="D9451" s="5">
        <f>IF(AND($B9451&lt;&gt;"",$C9451&lt;&gt;"",$B9451&lt;=$C9451),INDEX(Bemenet!$G$2:$G$301,$M9451),"")</f>
        <v/>
      </c>
      <c r="E9451" s="6">
        <f>IF(AND($B9451&lt;&gt;"",$C9451&lt;&gt;"",$B9451&lt;=$C9451),INDEX(Bemenet!$D$2:$D$301,$M9451),"")</f>
        <v/>
      </c>
      <c r="F9451" s="5">
        <f>IF(AND($B9451&lt;&gt;"",$C9451&lt;&gt;"",$B9451&lt;=$C9451),$C9451-$B9451+1,"")</f>
        <v/>
      </c>
      <c r="G9451" s="5">
        <f>IF($F9451="","",$F9451*$D9451)</f>
        <v/>
      </c>
      <c r="H9451" s="42">
        <f>IF($G9451="","",$O9451)</f>
        <v/>
      </c>
      <c r="I9451" s="5">
        <f>IF($G9451="","",$G9451*IF($H9451="",$O9451,$H9451)/100)</f>
        <v/>
      </c>
      <c r="J9451" s="5">
        <f>IF(OR($L9451="",NOT(COUNTIFS($L$2:$L9451,$L9451)=1)),"",SUMIFS($G:$G,$L:$L,$L9451))</f>
        <v/>
      </c>
      <c r="K9451" s="5">
        <f>IF(OR($L9451="",NOT(COUNTIFS($L$2:$L9451,$L9451)=1)),"",SUMIFS($I:$I,$L:$L,$L9451))</f>
        <v/>
      </c>
      <c r="L9451" s="6">
        <f>IF($B9451="","",YEAR($B9451))</f>
        <v/>
      </c>
      <c r="M9451" s="6">
        <f>INT((ROW()-2)/39)+1</f>
        <v/>
      </c>
      <c r="N9451" s="6">
        <f>MOD(ROW()-2,39)+2</f>
        <v/>
      </c>
      <c r="O9451" s="42">
        <f>IF(AND($B9451&lt;&gt;"",$C9451&lt;&gt;"",$B9451&lt;=$C9451),INDEX(Szabalyok!$C:$C,$N9451),"")</f>
        <v/>
      </c>
      <c r="P9451">
        <f>IF(D9451="",P9450,P9450+1)</f>
        <v/>
      </c>
    </row>
    <row r="9452">
      <c r="A9452">
        <f>IF(P9452=P9451,0,P9452)</f>
        <v/>
      </c>
      <c r="B9452" s="41">
        <f>IF($M9452&gt;300,"",IF(OR(INDEX(Bemenet!$E$2:$E$301,$M9452)="",INDEX(Bemenet!$F$2:$F$301,$M9452)=""),"",MAX(INDEX(Bemenet!$E$2:$E$301,$M9452),INDEX(Szabalyok!$A:$A,$N9452))))</f>
        <v/>
      </c>
      <c r="C9452" s="41">
        <f>IF($B9452="","",MIN(INDEX(Bemenet!$F$2:$F$301,$M9452),INDEX(Szabalyok!$B:$B,$N9452)))</f>
        <v/>
      </c>
      <c r="D9452" s="5">
        <f>IF(AND($B9452&lt;&gt;"",$C9452&lt;&gt;"",$B9452&lt;=$C9452),INDEX(Bemenet!$G$2:$G$301,$M9452),"")</f>
        <v/>
      </c>
      <c r="E9452" s="6">
        <f>IF(AND($B9452&lt;&gt;"",$C9452&lt;&gt;"",$B9452&lt;=$C9452),INDEX(Bemenet!$D$2:$D$301,$M9452),"")</f>
        <v/>
      </c>
      <c r="F9452" s="5">
        <f>IF(AND($B9452&lt;&gt;"",$C9452&lt;&gt;"",$B9452&lt;=$C9452),$C9452-$B9452+1,"")</f>
        <v/>
      </c>
      <c r="G9452" s="5">
        <f>IF($F9452="","",$F9452*$D9452)</f>
        <v/>
      </c>
      <c r="H9452" s="42">
        <f>IF($G9452="","",$O9452)</f>
        <v/>
      </c>
      <c r="I9452" s="5">
        <f>IF($G9452="","",$G9452*IF($H9452="",$O9452,$H9452)/100)</f>
        <v/>
      </c>
      <c r="J9452" s="5">
        <f>IF(OR($L9452="",NOT(COUNTIFS($L$2:$L9452,$L9452)=1)),"",SUMIFS($G:$G,$L:$L,$L9452))</f>
        <v/>
      </c>
      <c r="K9452" s="5">
        <f>IF(OR($L9452="",NOT(COUNTIFS($L$2:$L9452,$L9452)=1)),"",SUMIFS($I:$I,$L:$L,$L9452))</f>
        <v/>
      </c>
      <c r="L9452" s="6">
        <f>IF($B9452="","",YEAR($B9452))</f>
        <v/>
      </c>
      <c r="M9452" s="6">
        <f>INT((ROW()-2)/39)+1</f>
        <v/>
      </c>
      <c r="N9452" s="6">
        <f>MOD(ROW()-2,39)+2</f>
        <v/>
      </c>
      <c r="O9452" s="42">
        <f>IF(AND($B9452&lt;&gt;"",$C9452&lt;&gt;"",$B9452&lt;=$C9452),INDEX(Szabalyok!$C:$C,$N9452),"")</f>
        <v/>
      </c>
      <c r="P9452">
        <f>IF(D9452="",P9451,P9451+1)</f>
        <v/>
      </c>
    </row>
    <row r="9453">
      <c r="A9453">
        <f>IF(P9453=P9452,0,P9453)</f>
        <v/>
      </c>
      <c r="B9453" s="41">
        <f>IF($M9453&gt;300,"",IF(OR(INDEX(Bemenet!$E$2:$E$301,$M9453)="",INDEX(Bemenet!$F$2:$F$301,$M9453)=""),"",MAX(INDEX(Bemenet!$E$2:$E$301,$M9453),INDEX(Szabalyok!$A:$A,$N9453))))</f>
        <v/>
      </c>
      <c r="C9453" s="41">
        <f>IF($B9453="","",MIN(INDEX(Bemenet!$F$2:$F$301,$M9453),INDEX(Szabalyok!$B:$B,$N9453)))</f>
        <v/>
      </c>
      <c r="D9453" s="5">
        <f>IF(AND($B9453&lt;&gt;"",$C9453&lt;&gt;"",$B9453&lt;=$C9453),INDEX(Bemenet!$G$2:$G$301,$M9453),"")</f>
        <v/>
      </c>
      <c r="E9453" s="6">
        <f>IF(AND($B9453&lt;&gt;"",$C9453&lt;&gt;"",$B9453&lt;=$C9453),INDEX(Bemenet!$D$2:$D$301,$M9453),"")</f>
        <v/>
      </c>
      <c r="F9453" s="5">
        <f>IF(AND($B9453&lt;&gt;"",$C9453&lt;&gt;"",$B9453&lt;=$C9453),$C9453-$B9453+1,"")</f>
        <v/>
      </c>
      <c r="G9453" s="5">
        <f>IF($F9453="","",$F9453*$D9453)</f>
        <v/>
      </c>
      <c r="H9453" s="42">
        <f>IF($G9453="","",$O9453)</f>
        <v/>
      </c>
      <c r="I9453" s="5">
        <f>IF($G9453="","",$G9453*IF($H9453="",$O9453,$H9453)/100)</f>
        <v/>
      </c>
      <c r="J9453" s="5">
        <f>IF(OR($L9453="",NOT(COUNTIFS($L$2:$L9453,$L9453)=1)),"",SUMIFS($G:$G,$L:$L,$L9453))</f>
        <v/>
      </c>
      <c r="K9453" s="5">
        <f>IF(OR($L9453="",NOT(COUNTIFS($L$2:$L9453,$L9453)=1)),"",SUMIFS($I:$I,$L:$L,$L9453))</f>
        <v/>
      </c>
      <c r="L9453" s="6">
        <f>IF($B9453="","",YEAR($B9453))</f>
        <v/>
      </c>
      <c r="M9453" s="6">
        <f>INT((ROW()-2)/39)+1</f>
        <v/>
      </c>
      <c r="N9453" s="6">
        <f>MOD(ROW()-2,39)+2</f>
        <v/>
      </c>
      <c r="O9453" s="42">
        <f>IF(AND($B9453&lt;&gt;"",$C9453&lt;&gt;"",$B9453&lt;=$C9453),INDEX(Szabalyok!$C:$C,$N9453),"")</f>
        <v/>
      </c>
      <c r="P9453">
        <f>IF(D9453="",P9452,P9452+1)</f>
        <v/>
      </c>
    </row>
    <row r="9454">
      <c r="A9454">
        <f>IF(P9454=P9453,0,P9454)</f>
        <v/>
      </c>
      <c r="B9454" s="41">
        <f>IF($M9454&gt;300,"",IF(OR(INDEX(Bemenet!$E$2:$E$301,$M9454)="",INDEX(Bemenet!$F$2:$F$301,$M9454)=""),"",MAX(INDEX(Bemenet!$E$2:$E$301,$M9454),INDEX(Szabalyok!$A:$A,$N9454))))</f>
        <v/>
      </c>
      <c r="C9454" s="41">
        <f>IF($B9454="","",MIN(INDEX(Bemenet!$F$2:$F$301,$M9454),INDEX(Szabalyok!$B:$B,$N9454)))</f>
        <v/>
      </c>
      <c r="D9454" s="5">
        <f>IF(AND($B9454&lt;&gt;"",$C9454&lt;&gt;"",$B9454&lt;=$C9454),INDEX(Bemenet!$G$2:$G$301,$M9454),"")</f>
        <v/>
      </c>
      <c r="E9454" s="6">
        <f>IF(AND($B9454&lt;&gt;"",$C9454&lt;&gt;"",$B9454&lt;=$C9454),INDEX(Bemenet!$D$2:$D$301,$M9454),"")</f>
        <v/>
      </c>
      <c r="F9454" s="5">
        <f>IF(AND($B9454&lt;&gt;"",$C9454&lt;&gt;"",$B9454&lt;=$C9454),$C9454-$B9454+1,"")</f>
        <v/>
      </c>
      <c r="G9454" s="5">
        <f>IF($F9454="","",$F9454*$D9454)</f>
        <v/>
      </c>
      <c r="H9454" s="42">
        <f>IF($G9454="","",$O9454)</f>
        <v/>
      </c>
      <c r="I9454" s="5">
        <f>IF($G9454="","",$G9454*IF($H9454="",$O9454,$H9454)/100)</f>
        <v/>
      </c>
      <c r="J9454" s="5">
        <f>IF(OR($L9454="",NOT(COUNTIFS($L$2:$L9454,$L9454)=1)),"",SUMIFS($G:$G,$L:$L,$L9454))</f>
        <v/>
      </c>
      <c r="K9454" s="5">
        <f>IF(OR($L9454="",NOT(COUNTIFS($L$2:$L9454,$L9454)=1)),"",SUMIFS($I:$I,$L:$L,$L9454))</f>
        <v/>
      </c>
      <c r="L9454" s="6">
        <f>IF($B9454="","",YEAR($B9454))</f>
        <v/>
      </c>
      <c r="M9454" s="6">
        <f>INT((ROW()-2)/39)+1</f>
        <v/>
      </c>
      <c r="N9454" s="6">
        <f>MOD(ROW()-2,39)+2</f>
        <v/>
      </c>
      <c r="O9454" s="42">
        <f>IF(AND($B9454&lt;&gt;"",$C9454&lt;&gt;"",$B9454&lt;=$C9454),INDEX(Szabalyok!$C:$C,$N9454),"")</f>
        <v/>
      </c>
      <c r="P9454">
        <f>IF(D9454="",P9453,P9453+1)</f>
        <v/>
      </c>
    </row>
    <row r="9455">
      <c r="A9455">
        <f>IF(P9455=P9454,0,P9455)</f>
        <v/>
      </c>
      <c r="B9455" s="41">
        <f>IF($M9455&gt;300,"",IF(OR(INDEX(Bemenet!$E$2:$E$301,$M9455)="",INDEX(Bemenet!$F$2:$F$301,$M9455)=""),"",MAX(INDEX(Bemenet!$E$2:$E$301,$M9455),INDEX(Szabalyok!$A:$A,$N9455))))</f>
        <v/>
      </c>
      <c r="C9455" s="41">
        <f>IF($B9455="","",MIN(INDEX(Bemenet!$F$2:$F$301,$M9455),INDEX(Szabalyok!$B:$B,$N9455)))</f>
        <v/>
      </c>
      <c r="D9455" s="5">
        <f>IF(AND($B9455&lt;&gt;"",$C9455&lt;&gt;"",$B9455&lt;=$C9455),INDEX(Bemenet!$G$2:$G$301,$M9455),"")</f>
        <v/>
      </c>
      <c r="E9455" s="6">
        <f>IF(AND($B9455&lt;&gt;"",$C9455&lt;&gt;"",$B9455&lt;=$C9455),INDEX(Bemenet!$D$2:$D$301,$M9455),"")</f>
        <v/>
      </c>
      <c r="F9455" s="5">
        <f>IF(AND($B9455&lt;&gt;"",$C9455&lt;&gt;"",$B9455&lt;=$C9455),$C9455-$B9455+1,"")</f>
        <v/>
      </c>
      <c r="G9455" s="5">
        <f>IF($F9455="","",$F9455*$D9455)</f>
        <v/>
      </c>
      <c r="H9455" s="42">
        <f>IF($G9455="","",$O9455)</f>
        <v/>
      </c>
      <c r="I9455" s="5">
        <f>IF($G9455="","",$G9455*IF($H9455="",$O9455,$H9455)/100)</f>
        <v/>
      </c>
      <c r="J9455" s="5">
        <f>IF(OR($L9455="",NOT(COUNTIFS($L$2:$L9455,$L9455)=1)),"",SUMIFS($G:$G,$L:$L,$L9455))</f>
        <v/>
      </c>
      <c r="K9455" s="5">
        <f>IF(OR($L9455="",NOT(COUNTIFS($L$2:$L9455,$L9455)=1)),"",SUMIFS($I:$I,$L:$L,$L9455))</f>
        <v/>
      </c>
      <c r="L9455" s="6">
        <f>IF($B9455="","",YEAR($B9455))</f>
        <v/>
      </c>
      <c r="M9455" s="6">
        <f>INT((ROW()-2)/39)+1</f>
        <v/>
      </c>
      <c r="N9455" s="6">
        <f>MOD(ROW()-2,39)+2</f>
        <v/>
      </c>
      <c r="O9455" s="42">
        <f>IF(AND($B9455&lt;&gt;"",$C9455&lt;&gt;"",$B9455&lt;=$C9455),INDEX(Szabalyok!$C:$C,$N9455),"")</f>
        <v/>
      </c>
      <c r="P9455">
        <f>IF(D9455="",P9454,P9454+1)</f>
        <v/>
      </c>
    </row>
    <row r="9456">
      <c r="A9456">
        <f>IF(P9456=P9455,0,P9456)</f>
        <v/>
      </c>
      <c r="B9456" s="41">
        <f>IF($M9456&gt;300,"",IF(OR(INDEX(Bemenet!$E$2:$E$301,$M9456)="",INDEX(Bemenet!$F$2:$F$301,$M9456)=""),"",MAX(INDEX(Bemenet!$E$2:$E$301,$M9456),INDEX(Szabalyok!$A:$A,$N9456))))</f>
        <v/>
      </c>
      <c r="C9456" s="41">
        <f>IF($B9456="","",MIN(INDEX(Bemenet!$F$2:$F$301,$M9456),INDEX(Szabalyok!$B:$B,$N9456)))</f>
        <v/>
      </c>
      <c r="D9456" s="5">
        <f>IF(AND($B9456&lt;&gt;"",$C9456&lt;&gt;"",$B9456&lt;=$C9456),INDEX(Bemenet!$G$2:$G$301,$M9456),"")</f>
        <v/>
      </c>
      <c r="E9456" s="6">
        <f>IF(AND($B9456&lt;&gt;"",$C9456&lt;&gt;"",$B9456&lt;=$C9456),INDEX(Bemenet!$D$2:$D$301,$M9456),"")</f>
        <v/>
      </c>
      <c r="F9456" s="5">
        <f>IF(AND($B9456&lt;&gt;"",$C9456&lt;&gt;"",$B9456&lt;=$C9456),$C9456-$B9456+1,"")</f>
        <v/>
      </c>
      <c r="G9456" s="5">
        <f>IF($F9456="","",$F9456*$D9456)</f>
        <v/>
      </c>
      <c r="H9456" s="42">
        <f>IF($G9456="","",$O9456)</f>
        <v/>
      </c>
      <c r="I9456" s="5">
        <f>IF($G9456="","",$G9456*IF($H9456="",$O9456,$H9456)/100)</f>
        <v/>
      </c>
      <c r="J9456" s="5">
        <f>IF(OR($L9456="",NOT(COUNTIFS($L$2:$L9456,$L9456)=1)),"",SUMIFS($G:$G,$L:$L,$L9456))</f>
        <v/>
      </c>
      <c r="K9456" s="5">
        <f>IF(OR($L9456="",NOT(COUNTIFS($L$2:$L9456,$L9456)=1)),"",SUMIFS($I:$I,$L:$L,$L9456))</f>
        <v/>
      </c>
      <c r="L9456" s="6">
        <f>IF($B9456="","",YEAR($B9456))</f>
        <v/>
      </c>
      <c r="M9456" s="6">
        <f>INT((ROW()-2)/39)+1</f>
        <v/>
      </c>
      <c r="N9456" s="6">
        <f>MOD(ROW()-2,39)+2</f>
        <v/>
      </c>
      <c r="O9456" s="42">
        <f>IF(AND($B9456&lt;&gt;"",$C9456&lt;&gt;"",$B9456&lt;=$C9456),INDEX(Szabalyok!$C:$C,$N9456),"")</f>
        <v/>
      </c>
      <c r="P9456">
        <f>IF(D9456="",P9455,P9455+1)</f>
        <v/>
      </c>
    </row>
    <row r="9457">
      <c r="A9457">
        <f>IF(P9457=P9456,0,P9457)</f>
        <v/>
      </c>
      <c r="B9457" s="41">
        <f>IF($M9457&gt;300,"",IF(OR(INDEX(Bemenet!$E$2:$E$301,$M9457)="",INDEX(Bemenet!$F$2:$F$301,$M9457)=""),"",MAX(INDEX(Bemenet!$E$2:$E$301,$M9457),INDEX(Szabalyok!$A:$A,$N9457))))</f>
        <v/>
      </c>
      <c r="C9457" s="41">
        <f>IF($B9457="","",MIN(INDEX(Bemenet!$F$2:$F$301,$M9457),INDEX(Szabalyok!$B:$B,$N9457)))</f>
        <v/>
      </c>
      <c r="D9457" s="5">
        <f>IF(AND($B9457&lt;&gt;"",$C9457&lt;&gt;"",$B9457&lt;=$C9457),INDEX(Bemenet!$G$2:$G$301,$M9457),"")</f>
        <v/>
      </c>
      <c r="E9457" s="6">
        <f>IF(AND($B9457&lt;&gt;"",$C9457&lt;&gt;"",$B9457&lt;=$C9457),INDEX(Bemenet!$D$2:$D$301,$M9457),"")</f>
        <v/>
      </c>
      <c r="F9457" s="5">
        <f>IF(AND($B9457&lt;&gt;"",$C9457&lt;&gt;"",$B9457&lt;=$C9457),$C9457-$B9457+1,"")</f>
        <v/>
      </c>
      <c r="G9457" s="5">
        <f>IF($F9457="","",$F9457*$D9457)</f>
        <v/>
      </c>
      <c r="H9457" s="42">
        <f>IF($G9457="","",$O9457)</f>
        <v/>
      </c>
      <c r="I9457" s="5">
        <f>IF($G9457="","",$G9457*IF($H9457="",$O9457,$H9457)/100)</f>
        <v/>
      </c>
      <c r="J9457" s="5">
        <f>IF(OR($L9457="",NOT(COUNTIFS($L$2:$L9457,$L9457)=1)),"",SUMIFS($G:$G,$L:$L,$L9457))</f>
        <v/>
      </c>
      <c r="K9457" s="5">
        <f>IF(OR($L9457="",NOT(COUNTIFS($L$2:$L9457,$L9457)=1)),"",SUMIFS($I:$I,$L:$L,$L9457))</f>
        <v/>
      </c>
      <c r="L9457" s="6">
        <f>IF($B9457="","",YEAR($B9457))</f>
        <v/>
      </c>
      <c r="M9457" s="6">
        <f>INT((ROW()-2)/39)+1</f>
        <v/>
      </c>
      <c r="N9457" s="6">
        <f>MOD(ROW()-2,39)+2</f>
        <v/>
      </c>
      <c r="O9457" s="42">
        <f>IF(AND($B9457&lt;&gt;"",$C9457&lt;&gt;"",$B9457&lt;=$C9457),INDEX(Szabalyok!$C:$C,$N9457),"")</f>
        <v/>
      </c>
      <c r="P9457">
        <f>IF(D9457="",P9456,P9456+1)</f>
        <v/>
      </c>
    </row>
    <row r="9458">
      <c r="A9458">
        <f>IF(P9458=P9457,0,P9458)</f>
        <v/>
      </c>
      <c r="B9458" s="41">
        <f>IF($M9458&gt;300,"",IF(OR(INDEX(Bemenet!$E$2:$E$301,$M9458)="",INDEX(Bemenet!$F$2:$F$301,$M9458)=""),"",MAX(INDEX(Bemenet!$E$2:$E$301,$M9458),INDEX(Szabalyok!$A:$A,$N9458))))</f>
        <v/>
      </c>
      <c r="C9458" s="41">
        <f>IF($B9458="","",MIN(INDEX(Bemenet!$F$2:$F$301,$M9458),INDEX(Szabalyok!$B:$B,$N9458)))</f>
        <v/>
      </c>
      <c r="D9458" s="5">
        <f>IF(AND($B9458&lt;&gt;"",$C9458&lt;&gt;"",$B9458&lt;=$C9458),INDEX(Bemenet!$G$2:$G$301,$M9458),"")</f>
        <v/>
      </c>
      <c r="E9458" s="6">
        <f>IF(AND($B9458&lt;&gt;"",$C9458&lt;&gt;"",$B9458&lt;=$C9458),INDEX(Bemenet!$D$2:$D$301,$M9458),"")</f>
        <v/>
      </c>
      <c r="F9458" s="5">
        <f>IF(AND($B9458&lt;&gt;"",$C9458&lt;&gt;"",$B9458&lt;=$C9458),$C9458-$B9458+1,"")</f>
        <v/>
      </c>
      <c r="G9458" s="5">
        <f>IF($F9458="","",$F9458*$D9458)</f>
        <v/>
      </c>
      <c r="H9458" s="42">
        <f>IF($G9458="","",$O9458)</f>
        <v/>
      </c>
      <c r="I9458" s="5">
        <f>IF($G9458="","",$G9458*IF($H9458="",$O9458,$H9458)/100)</f>
        <v/>
      </c>
      <c r="J9458" s="5">
        <f>IF(OR($L9458="",NOT(COUNTIFS($L$2:$L9458,$L9458)=1)),"",SUMIFS($G:$G,$L:$L,$L9458))</f>
        <v/>
      </c>
      <c r="K9458" s="5">
        <f>IF(OR($L9458="",NOT(COUNTIFS($L$2:$L9458,$L9458)=1)),"",SUMIFS($I:$I,$L:$L,$L9458))</f>
        <v/>
      </c>
      <c r="L9458" s="6">
        <f>IF($B9458="","",YEAR($B9458))</f>
        <v/>
      </c>
      <c r="M9458" s="6">
        <f>INT((ROW()-2)/39)+1</f>
        <v/>
      </c>
      <c r="N9458" s="6">
        <f>MOD(ROW()-2,39)+2</f>
        <v/>
      </c>
      <c r="O9458" s="42">
        <f>IF(AND($B9458&lt;&gt;"",$C9458&lt;&gt;"",$B9458&lt;=$C9458),INDEX(Szabalyok!$C:$C,$N9458),"")</f>
        <v/>
      </c>
      <c r="P9458">
        <f>IF(D9458="",P9457,P9457+1)</f>
        <v/>
      </c>
    </row>
    <row r="9459">
      <c r="A9459">
        <f>IF(P9459=P9458,0,P9459)</f>
        <v/>
      </c>
      <c r="B9459" s="41">
        <f>IF($M9459&gt;300,"",IF(OR(INDEX(Bemenet!$E$2:$E$301,$M9459)="",INDEX(Bemenet!$F$2:$F$301,$M9459)=""),"",MAX(INDEX(Bemenet!$E$2:$E$301,$M9459),INDEX(Szabalyok!$A:$A,$N9459))))</f>
        <v/>
      </c>
      <c r="C9459" s="41">
        <f>IF($B9459="","",MIN(INDEX(Bemenet!$F$2:$F$301,$M9459),INDEX(Szabalyok!$B:$B,$N9459)))</f>
        <v/>
      </c>
      <c r="D9459" s="5">
        <f>IF(AND($B9459&lt;&gt;"",$C9459&lt;&gt;"",$B9459&lt;=$C9459),INDEX(Bemenet!$G$2:$G$301,$M9459),"")</f>
        <v/>
      </c>
      <c r="E9459" s="6">
        <f>IF(AND($B9459&lt;&gt;"",$C9459&lt;&gt;"",$B9459&lt;=$C9459),INDEX(Bemenet!$D$2:$D$301,$M9459),"")</f>
        <v/>
      </c>
      <c r="F9459" s="5">
        <f>IF(AND($B9459&lt;&gt;"",$C9459&lt;&gt;"",$B9459&lt;=$C9459),$C9459-$B9459+1,"")</f>
        <v/>
      </c>
      <c r="G9459" s="5">
        <f>IF($F9459="","",$F9459*$D9459)</f>
        <v/>
      </c>
      <c r="H9459" s="42">
        <f>IF($G9459="","",$O9459)</f>
        <v/>
      </c>
      <c r="I9459" s="5">
        <f>IF($G9459="","",$G9459*IF($H9459="",$O9459,$H9459)/100)</f>
        <v/>
      </c>
      <c r="J9459" s="5">
        <f>IF(OR($L9459="",NOT(COUNTIFS($L$2:$L9459,$L9459)=1)),"",SUMIFS($G:$G,$L:$L,$L9459))</f>
        <v/>
      </c>
      <c r="K9459" s="5">
        <f>IF(OR($L9459="",NOT(COUNTIFS($L$2:$L9459,$L9459)=1)),"",SUMIFS($I:$I,$L:$L,$L9459))</f>
        <v/>
      </c>
      <c r="L9459" s="6">
        <f>IF($B9459="","",YEAR($B9459))</f>
        <v/>
      </c>
      <c r="M9459" s="6">
        <f>INT((ROW()-2)/39)+1</f>
        <v/>
      </c>
      <c r="N9459" s="6">
        <f>MOD(ROW()-2,39)+2</f>
        <v/>
      </c>
      <c r="O9459" s="42">
        <f>IF(AND($B9459&lt;&gt;"",$C9459&lt;&gt;"",$B9459&lt;=$C9459),INDEX(Szabalyok!$C:$C,$N9459),"")</f>
        <v/>
      </c>
      <c r="P9459">
        <f>IF(D9459="",P9458,P9458+1)</f>
        <v/>
      </c>
    </row>
    <row r="9460">
      <c r="A9460">
        <f>IF(P9460=P9459,0,P9460)</f>
        <v/>
      </c>
      <c r="B9460" s="41">
        <f>IF($M9460&gt;300,"",IF(OR(INDEX(Bemenet!$E$2:$E$301,$M9460)="",INDEX(Bemenet!$F$2:$F$301,$M9460)=""),"",MAX(INDEX(Bemenet!$E$2:$E$301,$M9460),INDEX(Szabalyok!$A:$A,$N9460))))</f>
        <v/>
      </c>
      <c r="C9460" s="41">
        <f>IF($B9460="","",MIN(INDEX(Bemenet!$F$2:$F$301,$M9460),INDEX(Szabalyok!$B:$B,$N9460)))</f>
        <v/>
      </c>
      <c r="D9460" s="5">
        <f>IF(AND($B9460&lt;&gt;"",$C9460&lt;&gt;"",$B9460&lt;=$C9460),INDEX(Bemenet!$G$2:$G$301,$M9460),"")</f>
        <v/>
      </c>
      <c r="E9460" s="6">
        <f>IF(AND($B9460&lt;&gt;"",$C9460&lt;&gt;"",$B9460&lt;=$C9460),INDEX(Bemenet!$D$2:$D$301,$M9460),"")</f>
        <v/>
      </c>
      <c r="F9460" s="5">
        <f>IF(AND($B9460&lt;&gt;"",$C9460&lt;&gt;"",$B9460&lt;=$C9460),$C9460-$B9460+1,"")</f>
        <v/>
      </c>
      <c r="G9460" s="5">
        <f>IF($F9460="","",$F9460*$D9460)</f>
        <v/>
      </c>
      <c r="H9460" s="42">
        <f>IF($G9460="","",$O9460)</f>
        <v/>
      </c>
      <c r="I9460" s="5">
        <f>IF($G9460="","",$G9460*IF($H9460="",$O9460,$H9460)/100)</f>
        <v/>
      </c>
      <c r="J9460" s="5">
        <f>IF(OR($L9460="",NOT(COUNTIFS($L$2:$L9460,$L9460)=1)),"",SUMIFS($G:$G,$L:$L,$L9460))</f>
        <v/>
      </c>
      <c r="K9460" s="5">
        <f>IF(OR($L9460="",NOT(COUNTIFS($L$2:$L9460,$L9460)=1)),"",SUMIFS($I:$I,$L:$L,$L9460))</f>
        <v/>
      </c>
      <c r="L9460" s="6">
        <f>IF($B9460="","",YEAR($B9460))</f>
        <v/>
      </c>
      <c r="M9460" s="6">
        <f>INT((ROW()-2)/39)+1</f>
        <v/>
      </c>
      <c r="N9460" s="6">
        <f>MOD(ROW()-2,39)+2</f>
        <v/>
      </c>
      <c r="O9460" s="42">
        <f>IF(AND($B9460&lt;&gt;"",$C9460&lt;&gt;"",$B9460&lt;=$C9460),INDEX(Szabalyok!$C:$C,$N9460),"")</f>
        <v/>
      </c>
      <c r="P9460">
        <f>IF(D9460="",P9459,P9459+1)</f>
        <v/>
      </c>
    </row>
    <row r="9461">
      <c r="A9461">
        <f>IF(P9461=P9460,0,P9461)</f>
        <v/>
      </c>
      <c r="B9461" s="41">
        <f>IF($M9461&gt;300,"",IF(OR(INDEX(Bemenet!$E$2:$E$301,$M9461)="",INDEX(Bemenet!$F$2:$F$301,$M9461)=""),"",MAX(INDEX(Bemenet!$E$2:$E$301,$M9461),INDEX(Szabalyok!$A:$A,$N9461))))</f>
        <v/>
      </c>
      <c r="C9461" s="41">
        <f>IF($B9461="","",MIN(INDEX(Bemenet!$F$2:$F$301,$M9461),INDEX(Szabalyok!$B:$B,$N9461)))</f>
        <v/>
      </c>
      <c r="D9461" s="5">
        <f>IF(AND($B9461&lt;&gt;"",$C9461&lt;&gt;"",$B9461&lt;=$C9461),INDEX(Bemenet!$G$2:$G$301,$M9461),"")</f>
        <v/>
      </c>
      <c r="E9461" s="6">
        <f>IF(AND($B9461&lt;&gt;"",$C9461&lt;&gt;"",$B9461&lt;=$C9461),INDEX(Bemenet!$D$2:$D$301,$M9461),"")</f>
        <v/>
      </c>
      <c r="F9461" s="5">
        <f>IF(AND($B9461&lt;&gt;"",$C9461&lt;&gt;"",$B9461&lt;=$C9461),$C9461-$B9461+1,"")</f>
        <v/>
      </c>
      <c r="G9461" s="5">
        <f>IF($F9461="","",$F9461*$D9461)</f>
        <v/>
      </c>
      <c r="H9461" s="42">
        <f>IF($G9461="","",$O9461)</f>
        <v/>
      </c>
      <c r="I9461" s="5">
        <f>IF($G9461="","",$G9461*IF($H9461="",$O9461,$H9461)/100)</f>
        <v/>
      </c>
      <c r="J9461" s="5">
        <f>IF(OR($L9461="",NOT(COUNTIFS($L$2:$L9461,$L9461)=1)),"",SUMIFS($G:$G,$L:$L,$L9461))</f>
        <v/>
      </c>
      <c r="K9461" s="5">
        <f>IF(OR($L9461="",NOT(COUNTIFS($L$2:$L9461,$L9461)=1)),"",SUMIFS($I:$I,$L:$L,$L9461))</f>
        <v/>
      </c>
      <c r="L9461" s="6">
        <f>IF($B9461="","",YEAR($B9461))</f>
        <v/>
      </c>
      <c r="M9461" s="6">
        <f>INT((ROW()-2)/39)+1</f>
        <v/>
      </c>
      <c r="N9461" s="6">
        <f>MOD(ROW()-2,39)+2</f>
        <v/>
      </c>
      <c r="O9461" s="42">
        <f>IF(AND($B9461&lt;&gt;"",$C9461&lt;&gt;"",$B9461&lt;=$C9461),INDEX(Szabalyok!$C:$C,$N9461),"")</f>
        <v/>
      </c>
      <c r="P9461">
        <f>IF(D9461="",P9460,P9460+1)</f>
        <v/>
      </c>
    </row>
    <row r="9462">
      <c r="A9462">
        <f>IF(P9462=P9461,0,P9462)</f>
        <v/>
      </c>
      <c r="B9462" s="41">
        <f>IF($M9462&gt;300,"",IF(OR(INDEX(Bemenet!$E$2:$E$301,$M9462)="",INDEX(Bemenet!$F$2:$F$301,$M9462)=""),"",MAX(INDEX(Bemenet!$E$2:$E$301,$M9462),INDEX(Szabalyok!$A:$A,$N9462))))</f>
        <v/>
      </c>
      <c r="C9462" s="41">
        <f>IF($B9462="","",MIN(INDEX(Bemenet!$F$2:$F$301,$M9462),INDEX(Szabalyok!$B:$B,$N9462)))</f>
        <v/>
      </c>
      <c r="D9462" s="5">
        <f>IF(AND($B9462&lt;&gt;"",$C9462&lt;&gt;"",$B9462&lt;=$C9462),INDEX(Bemenet!$G$2:$G$301,$M9462),"")</f>
        <v/>
      </c>
      <c r="E9462" s="6">
        <f>IF(AND($B9462&lt;&gt;"",$C9462&lt;&gt;"",$B9462&lt;=$C9462),INDEX(Bemenet!$D$2:$D$301,$M9462),"")</f>
        <v/>
      </c>
      <c r="F9462" s="5">
        <f>IF(AND($B9462&lt;&gt;"",$C9462&lt;&gt;"",$B9462&lt;=$C9462),$C9462-$B9462+1,"")</f>
        <v/>
      </c>
      <c r="G9462" s="5">
        <f>IF($F9462="","",$F9462*$D9462)</f>
        <v/>
      </c>
      <c r="H9462" s="42">
        <f>IF($G9462="","",$O9462)</f>
        <v/>
      </c>
      <c r="I9462" s="5">
        <f>IF($G9462="","",$G9462*IF($H9462="",$O9462,$H9462)/100)</f>
        <v/>
      </c>
      <c r="J9462" s="5">
        <f>IF(OR($L9462="",NOT(COUNTIFS($L$2:$L9462,$L9462)=1)),"",SUMIFS($G:$G,$L:$L,$L9462))</f>
        <v/>
      </c>
      <c r="K9462" s="5">
        <f>IF(OR($L9462="",NOT(COUNTIFS($L$2:$L9462,$L9462)=1)),"",SUMIFS($I:$I,$L:$L,$L9462))</f>
        <v/>
      </c>
      <c r="L9462" s="6">
        <f>IF($B9462="","",YEAR($B9462))</f>
        <v/>
      </c>
      <c r="M9462" s="6">
        <f>INT((ROW()-2)/39)+1</f>
        <v/>
      </c>
      <c r="N9462" s="6">
        <f>MOD(ROW()-2,39)+2</f>
        <v/>
      </c>
      <c r="O9462" s="42">
        <f>IF(AND($B9462&lt;&gt;"",$C9462&lt;&gt;"",$B9462&lt;=$C9462),INDEX(Szabalyok!$C:$C,$N9462),"")</f>
        <v/>
      </c>
      <c r="P9462">
        <f>IF(D9462="",P9461,P9461+1)</f>
        <v/>
      </c>
    </row>
    <row r="9463">
      <c r="A9463">
        <f>IF(P9463=P9462,0,P9463)</f>
        <v/>
      </c>
      <c r="B9463" s="41">
        <f>IF($M9463&gt;300,"",IF(OR(INDEX(Bemenet!$E$2:$E$301,$M9463)="",INDEX(Bemenet!$F$2:$F$301,$M9463)=""),"",MAX(INDEX(Bemenet!$E$2:$E$301,$M9463),INDEX(Szabalyok!$A:$A,$N9463))))</f>
        <v/>
      </c>
      <c r="C9463" s="41">
        <f>IF($B9463="","",MIN(INDEX(Bemenet!$F$2:$F$301,$M9463),INDEX(Szabalyok!$B:$B,$N9463)))</f>
        <v/>
      </c>
      <c r="D9463" s="5">
        <f>IF(AND($B9463&lt;&gt;"",$C9463&lt;&gt;"",$B9463&lt;=$C9463),INDEX(Bemenet!$G$2:$G$301,$M9463),"")</f>
        <v/>
      </c>
      <c r="E9463" s="6">
        <f>IF(AND($B9463&lt;&gt;"",$C9463&lt;&gt;"",$B9463&lt;=$C9463),INDEX(Bemenet!$D$2:$D$301,$M9463),"")</f>
        <v/>
      </c>
      <c r="F9463" s="5">
        <f>IF(AND($B9463&lt;&gt;"",$C9463&lt;&gt;"",$B9463&lt;=$C9463),$C9463-$B9463+1,"")</f>
        <v/>
      </c>
      <c r="G9463" s="5">
        <f>IF($F9463="","",$F9463*$D9463)</f>
        <v/>
      </c>
      <c r="H9463" s="42">
        <f>IF($G9463="","",$O9463)</f>
        <v/>
      </c>
      <c r="I9463" s="5">
        <f>IF($G9463="","",$G9463*IF($H9463="",$O9463,$H9463)/100)</f>
        <v/>
      </c>
      <c r="J9463" s="5">
        <f>IF(OR($L9463="",NOT(COUNTIFS($L$2:$L9463,$L9463)=1)),"",SUMIFS($G:$G,$L:$L,$L9463))</f>
        <v/>
      </c>
      <c r="K9463" s="5">
        <f>IF(OR($L9463="",NOT(COUNTIFS($L$2:$L9463,$L9463)=1)),"",SUMIFS($I:$I,$L:$L,$L9463))</f>
        <v/>
      </c>
      <c r="L9463" s="6">
        <f>IF($B9463="","",YEAR($B9463))</f>
        <v/>
      </c>
      <c r="M9463" s="6">
        <f>INT((ROW()-2)/39)+1</f>
        <v/>
      </c>
      <c r="N9463" s="6">
        <f>MOD(ROW()-2,39)+2</f>
        <v/>
      </c>
      <c r="O9463" s="42">
        <f>IF(AND($B9463&lt;&gt;"",$C9463&lt;&gt;"",$B9463&lt;=$C9463),INDEX(Szabalyok!$C:$C,$N9463),"")</f>
        <v/>
      </c>
      <c r="P9463">
        <f>IF(D9463="",P9462,P9462+1)</f>
        <v/>
      </c>
    </row>
    <row r="9464">
      <c r="A9464">
        <f>IF(P9464=P9463,0,P9464)</f>
        <v/>
      </c>
      <c r="B9464" s="41">
        <f>IF($M9464&gt;300,"",IF(OR(INDEX(Bemenet!$E$2:$E$301,$M9464)="",INDEX(Bemenet!$F$2:$F$301,$M9464)=""),"",MAX(INDEX(Bemenet!$E$2:$E$301,$M9464),INDEX(Szabalyok!$A:$A,$N9464))))</f>
        <v/>
      </c>
      <c r="C9464" s="41">
        <f>IF($B9464="","",MIN(INDEX(Bemenet!$F$2:$F$301,$M9464),INDEX(Szabalyok!$B:$B,$N9464)))</f>
        <v/>
      </c>
      <c r="D9464" s="5">
        <f>IF(AND($B9464&lt;&gt;"",$C9464&lt;&gt;"",$B9464&lt;=$C9464),INDEX(Bemenet!$G$2:$G$301,$M9464),"")</f>
        <v/>
      </c>
      <c r="E9464" s="6">
        <f>IF(AND($B9464&lt;&gt;"",$C9464&lt;&gt;"",$B9464&lt;=$C9464),INDEX(Bemenet!$D$2:$D$301,$M9464),"")</f>
        <v/>
      </c>
      <c r="F9464" s="5">
        <f>IF(AND($B9464&lt;&gt;"",$C9464&lt;&gt;"",$B9464&lt;=$C9464),$C9464-$B9464+1,"")</f>
        <v/>
      </c>
      <c r="G9464" s="5">
        <f>IF($F9464="","",$F9464*$D9464)</f>
        <v/>
      </c>
      <c r="H9464" s="42">
        <f>IF($G9464="","",$O9464)</f>
        <v/>
      </c>
      <c r="I9464" s="5">
        <f>IF($G9464="","",$G9464*IF($H9464="",$O9464,$H9464)/100)</f>
        <v/>
      </c>
      <c r="J9464" s="5">
        <f>IF(OR($L9464="",NOT(COUNTIFS($L$2:$L9464,$L9464)=1)),"",SUMIFS($G:$G,$L:$L,$L9464))</f>
        <v/>
      </c>
      <c r="K9464" s="5">
        <f>IF(OR($L9464="",NOT(COUNTIFS($L$2:$L9464,$L9464)=1)),"",SUMIFS($I:$I,$L:$L,$L9464))</f>
        <v/>
      </c>
      <c r="L9464" s="6">
        <f>IF($B9464="","",YEAR($B9464))</f>
        <v/>
      </c>
      <c r="M9464" s="6">
        <f>INT((ROW()-2)/39)+1</f>
        <v/>
      </c>
      <c r="N9464" s="6">
        <f>MOD(ROW()-2,39)+2</f>
        <v/>
      </c>
      <c r="O9464" s="42">
        <f>IF(AND($B9464&lt;&gt;"",$C9464&lt;&gt;"",$B9464&lt;=$C9464),INDEX(Szabalyok!$C:$C,$N9464),"")</f>
        <v/>
      </c>
      <c r="P9464">
        <f>IF(D9464="",P9463,P9463+1)</f>
        <v/>
      </c>
    </row>
    <row r="9465">
      <c r="A9465">
        <f>IF(P9465=P9464,0,P9465)</f>
        <v/>
      </c>
      <c r="B9465" s="41">
        <f>IF($M9465&gt;300,"",IF(OR(INDEX(Bemenet!$E$2:$E$301,$M9465)="",INDEX(Bemenet!$F$2:$F$301,$M9465)=""),"",MAX(INDEX(Bemenet!$E$2:$E$301,$M9465),INDEX(Szabalyok!$A:$A,$N9465))))</f>
        <v/>
      </c>
      <c r="C9465" s="41">
        <f>IF($B9465="","",MIN(INDEX(Bemenet!$F$2:$F$301,$M9465),INDEX(Szabalyok!$B:$B,$N9465)))</f>
        <v/>
      </c>
      <c r="D9465" s="5">
        <f>IF(AND($B9465&lt;&gt;"",$C9465&lt;&gt;"",$B9465&lt;=$C9465),INDEX(Bemenet!$G$2:$G$301,$M9465),"")</f>
        <v/>
      </c>
      <c r="E9465" s="6">
        <f>IF(AND($B9465&lt;&gt;"",$C9465&lt;&gt;"",$B9465&lt;=$C9465),INDEX(Bemenet!$D$2:$D$301,$M9465),"")</f>
        <v/>
      </c>
      <c r="F9465" s="5">
        <f>IF(AND($B9465&lt;&gt;"",$C9465&lt;&gt;"",$B9465&lt;=$C9465),$C9465-$B9465+1,"")</f>
        <v/>
      </c>
      <c r="G9465" s="5">
        <f>IF($F9465="","",$F9465*$D9465)</f>
        <v/>
      </c>
      <c r="H9465" s="42">
        <f>IF($G9465="","",$O9465)</f>
        <v/>
      </c>
      <c r="I9465" s="5">
        <f>IF($G9465="","",$G9465*IF($H9465="",$O9465,$H9465)/100)</f>
        <v/>
      </c>
      <c r="J9465" s="5">
        <f>IF(OR($L9465="",NOT(COUNTIFS($L$2:$L9465,$L9465)=1)),"",SUMIFS($G:$G,$L:$L,$L9465))</f>
        <v/>
      </c>
      <c r="K9465" s="5">
        <f>IF(OR($L9465="",NOT(COUNTIFS($L$2:$L9465,$L9465)=1)),"",SUMIFS($I:$I,$L:$L,$L9465))</f>
        <v/>
      </c>
      <c r="L9465" s="6">
        <f>IF($B9465="","",YEAR($B9465))</f>
        <v/>
      </c>
      <c r="M9465" s="6">
        <f>INT((ROW()-2)/39)+1</f>
        <v/>
      </c>
      <c r="N9465" s="6">
        <f>MOD(ROW()-2,39)+2</f>
        <v/>
      </c>
      <c r="O9465" s="42">
        <f>IF(AND($B9465&lt;&gt;"",$C9465&lt;&gt;"",$B9465&lt;=$C9465),INDEX(Szabalyok!$C:$C,$N9465),"")</f>
        <v/>
      </c>
      <c r="P9465">
        <f>IF(D9465="",P9464,P9464+1)</f>
        <v/>
      </c>
    </row>
    <row r="9466">
      <c r="A9466">
        <f>IF(P9466=P9465,0,P9466)</f>
        <v/>
      </c>
      <c r="B9466" s="41">
        <f>IF($M9466&gt;300,"",IF(OR(INDEX(Bemenet!$E$2:$E$301,$M9466)="",INDEX(Bemenet!$F$2:$F$301,$M9466)=""),"",MAX(INDEX(Bemenet!$E$2:$E$301,$M9466),INDEX(Szabalyok!$A:$A,$N9466))))</f>
        <v/>
      </c>
      <c r="C9466" s="41">
        <f>IF($B9466="","",MIN(INDEX(Bemenet!$F$2:$F$301,$M9466),INDEX(Szabalyok!$B:$B,$N9466)))</f>
        <v/>
      </c>
      <c r="D9466" s="5">
        <f>IF(AND($B9466&lt;&gt;"",$C9466&lt;&gt;"",$B9466&lt;=$C9466),INDEX(Bemenet!$G$2:$G$301,$M9466),"")</f>
        <v/>
      </c>
      <c r="E9466" s="6">
        <f>IF(AND($B9466&lt;&gt;"",$C9466&lt;&gt;"",$B9466&lt;=$C9466),INDEX(Bemenet!$D$2:$D$301,$M9466),"")</f>
        <v/>
      </c>
      <c r="F9466" s="5">
        <f>IF(AND($B9466&lt;&gt;"",$C9466&lt;&gt;"",$B9466&lt;=$C9466),$C9466-$B9466+1,"")</f>
        <v/>
      </c>
      <c r="G9466" s="5">
        <f>IF($F9466="","",$F9466*$D9466)</f>
        <v/>
      </c>
      <c r="H9466" s="42">
        <f>IF($G9466="","",$O9466)</f>
        <v/>
      </c>
      <c r="I9466" s="5">
        <f>IF($G9466="","",$G9466*IF($H9466="",$O9466,$H9466)/100)</f>
        <v/>
      </c>
      <c r="J9466" s="5">
        <f>IF(OR($L9466="",NOT(COUNTIFS($L$2:$L9466,$L9466)=1)),"",SUMIFS($G:$G,$L:$L,$L9466))</f>
        <v/>
      </c>
      <c r="K9466" s="5">
        <f>IF(OR($L9466="",NOT(COUNTIFS($L$2:$L9466,$L9466)=1)),"",SUMIFS($I:$I,$L:$L,$L9466))</f>
        <v/>
      </c>
      <c r="L9466" s="6">
        <f>IF($B9466="","",YEAR($B9466))</f>
        <v/>
      </c>
      <c r="M9466" s="6">
        <f>INT((ROW()-2)/39)+1</f>
        <v/>
      </c>
      <c r="N9466" s="6">
        <f>MOD(ROW()-2,39)+2</f>
        <v/>
      </c>
      <c r="O9466" s="42">
        <f>IF(AND($B9466&lt;&gt;"",$C9466&lt;&gt;"",$B9466&lt;=$C9466),INDEX(Szabalyok!$C:$C,$N9466),"")</f>
        <v/>
      </c>
      <c r="P9466">
        <f>IF(D9466="",P9465,P9465+1)</f>
        <v/>
      </c>
    </row>
    <row r="9467">
      <c r="A9467">
        <f>IF(P9467=P9466,0,P9467)</f>
        <v/>
      </c>
      <c r="B9467" s="41">
        <f>IF($M9467&gt;300,"",IF(OR(INDEX(Bemenet!$E$2:$E$301,$M9467)="",INDEX(Bemenet!$F$2:$F$301,$M9467)=""),"",MAX(INDEX(Bemenet!$E$2:$E$301,$M9467),INDEX(Szabalyok!$A:$A,$N9467))))</f>
        <v/>
      </c>
      <c r="C9467" s="41">
        <f>IF($B9467="","",MIN(INDEX(Bemenet!$F$2:$F$301,$M9467),INDEX(Szabalyok!$B:$B,$N9467)))</f>
        <v/>
      </c>
      <c r="D9467" s="5">
        <f>IF(AND($B9467&lt;&gt;"",$C9467&lt;&gt;"",$B9467&lt;=$C9467),INDEX(Bemenet!$G$2:$G$301,$M9467),"")</f>
        <v/>
      </c>
      <c r="E9467" s="6">
        <f>IF(AND($B9467&lt;&gt;"",$C9467&lt;&gt;"",$B9467&lt;=$C9467),INDEX(Bemenet!$D$2:$D$301,$M9467),"")</f>
        <v/>
      </c>
      <c r="F9467" s="5">
        <f>IF(AND($B9467&lt;&gt;"",$C9467&lt;&gt;"",$B9467&lt;=$C9467),$C9467-$B9467+1,"")</f>
        <v/>
      </c>
      <c r="G9467" s="5">
        <f>IF($F9467="","",$F9467*$D9467)</f>
        <v/>
      </c>
      <c r="H9467" s="42">
        <f>IF($G9467="","",$O9467)</f>
        <v/>
      </c>
      <c r="I9467" s="5">
        <f>IF($G9467="","",$G9467*IF($H9467="",$O9467,$H9467)/100)</f>
        <v/>
      </c>
      <c r="J9467" s="5">
        <f>IF(OR($L9467="",NOT(COUNTIFS($L$2:$L9467,$L9467)=1)),"",SUMIFS($G:$G,$L:$L,$L9467))</f>
        <v/>
      </c>
      <c r="K9467" s="5">
        <f>IF(OR($L9467="",NOT(COUNTIFS($L$2:$L9467,$L9467)=1)),"",SUMIFS($I:$I,$L:$L,$L9467))</f>
        <v/>
      </c>
      <c r="L9467" s="6">
        <f>IF($B9467="","",YEAR($B9467))</f>
        <v/>
      </c>
      <c r="M9467" s="6">
        <f>INT((ROW()-2)/39)+1</f>
        <v/>
      </c>
      <c r="N9467" s="6">
        <f>MOD(ROW()-2,39)+2</f>
        <v/>
      </c>
      <c r="O9467" s="42">
        <f>IF(AND($B9467&lt;&gt;"",$C9467&lt;&gt;"",$B9467&lt;=$C9467),INDEX(Szabalyok!$C:$C,$N9467),"")</f>
        <v/>
      </c>
      <c r="P9467">
        <f>IF(D9467="",P9466,P9466+1)</f>
        <v/>
      </c>
    </row>
    <row r="9468">
      <c r="A9468">
        <f>IF(P9468=P9467,0,P9468)</f>
        <v/>
      </c>
      <c r="B9468" s="41">
        <f>IF($M9468&gt;300,"",IF(OR(INDEX(Bemenet!$E$2:$E$301,$M9468)="",INDEX(Bemenet!$F$2:$F$301,$M9468)=""),"",MAX(INDEX(Bemenet!$E$2:$E$301,$M9468),INDEX(Szabalyok!$A:$A,$N9468))))</f>
        <v/>
      </c>
      <c r="C9468" s="41">
        <f>IF($B9468="","",MIN(INDEX(Bemenet!$F$2:$F$301,$M9468),INDEX(Szabalyok!$B:$B,$N9468)))</f>
        <v/>
      </c>
      <c r="D9468" s="5">
        <f>IF(AND($B9468&lt;&gt;"",$C9468&lt;&gt;"",$B9468&lt;=$C9468),INDEX(Bemenet!$G$2:$G$301,$M9468),"")</f>
        <v/>
      </c>
      <c r="E9468" s="6">
        <f>IF(AND($B9468&lt;&gt;"",$C9468&lt;&gt;"",$B9468&lt;=$C9468),INDEX(Bemenet!$D$2:$D$301,$M9468),"")</f>
        <v/>
      </c>
      <c r="F9468" s="5">
        <f>IF(AND($B9468&lt;&gt;"",$C9468&lt;&gt;"",$B9468&lt;=$C9468),$C9468-$B9468+1,"")</f>
        <v/>
      </c>
      <c r="G9468" s="5">
        <f>IF($F9468="","",$F9468*$D9468)</f>
        <v/>
      </c>
      <c r="H9468" s="42">
        <f>IF($G9468="","",$O9468)</f>
        <v/>
      </c>
      <c r="I9468" s="5">
        <f>IF($G9468="","",$G9468*IF($H9468="",$O9468,$H9468)/100)</f>
        <v/>
      </c>
      <c r="J9468" s="5">
        <f>IF(OR($L9468="",NOT(COUNTIFS($L$2:$L9468,$L9468)=1)),"",SUMIFS($G:$G,$L:$L,$L9468))</f>
        <v/>
      </c>
      <c r="K9468" s="5">
        <f>IF(OR($L9468="",NOT(COUNTIFS($L$2:$L9468,$L9468)=1)),"",SUMIFS($I:$I,$L:$L,$L9468))</f>
        <v/>
      </c>
      <c r="L9468" s="6">
        <f>IF($B9468="","",YEAR($B9468))</f>
        <v/>
      </c>
      <c r="M9468" s="6">
        <f>INT((ROW()-2)/39)+1</f>
        <v/>
      </c>
      <c r="N9468" s="6">
        <f>MOD(ROW()-2,39)+2</f>
        <v/>
      </c>
      <c r="O9468" s="42">
        <f>IF(AND($B9468&lt;&gt;"",$C9468&lt;&gt;"",$B9468&lt;=$C9468),INDEX(Szabalyok!$C:$C,$N9468),"")</f>
        <v/>
      </c>
      <c r="P9468">
        <f>IF(D9468="",P9467,P9467+1)</f>
        <v/>
      </c>
    </row>
    <row r="9469">
      <c r="A9469">
        <f>IF(P9469=P9468,0,P9469)</f>
        <v/>
      </c>
      <c r="B9469" s="41">
        <f>IF($M9469&gt;300,"",IF(OR(INDEX(Bemenet!$E$2:$E$301,$M9469)="",INDEX(Bemenet!$F$2:$F$301,$M9469)=""),"",MAX(INDEX(Bemenet!$E$2:$E$301,$M9469),INDEX(Szabalyok!$A:$A,$N9469))))</f>
        <v/>
      </c>
      <c r="C9469" s="41">
        <f>IF($B9469="","",MIN(INDEX(Bemenet!$F$2:$F$301,$M9469),INDEX(Szabalyok!$B:$B,$N9469)))</f>
        <v/>
      </c>
      <c r="D9469" s="5">
        <f>IF(AND($B9469&lt;&gt;"",$C9469&lt;&gt;"",$B9469&lt;=$C9469),INDEX(Bemenet!$G$2:$G$301,$M9469),"")</f>
        <v/>
      </c>
      <c r="E9469" s="6">
        <f>IF(AND($B9469&lt;&gt;"",$C9469&lt;&gt;"",$B9469&lt;=$C9469),INDEX(Bemenet!$D$2:$D$301,$M9469),"")</f>
        <v/>
      </c>
      <c r="F9469" s="5">
        <f>IF(AND($B9469&lt;&gt;"",$C9469&lt;&gt;"",$B9469&lt;=$C9469),$C9469-$B9469+1,"")</f>
        <v/>
      </c>
      <c r="G9469" s="5">
        <f>IF($F9469="","",$F9469*$D9469)</f>
        <v/>
      </c>
      <c r="H9469" s="42">
        <f>IF($G9469="","",$O9469)</f>
        <v/>
      </c>
      <c r="I9469" s="5">
        <f>IF($G9469="","",$G9469*IF($H9469="",$O9469,$H9469)/100)</f>
        <v/>
      </c>
      <c r="J9469" s="5">
        <f>IF(OR($L9469="",NOT(COUNTIFS($L$2:$L9469,$L9469)=1)),"",SUMIFS($G:$G,$L:$L,$L9469))</f>
        <v/>
      </c>
      <c r="K9469" s="5">
        <f>IF(OR($L9469="",NOT(COUNTIFS($L$2:$L9469,$L9469)=1)),"",SUMIFS($I:$I,$L:$L,$L9469))</f>
        <v/>
      </c>
      <c r="L9469" s="6">
        <f>IF($B9469="","",YEAR($B9469))</f>
        <v/>
      </c>
      <c r="M9469" s="6">
        <f>INT((ROW()-2)/39)+1</f>
        <v/>
      </c>
      <c r="N9469" s="6">
        <f>MOD(ROW()-2,39)+2</f>
        <v/>
      </c>
      <c r="O9469" s="42">
        <f>IF(AND($B9469&lt;&gt;"",$C9469&lt;&gt;"",$B9469&lt;=$C9469),INDEX(Szabalyok!$C:$C,$N9469),"")</f>
        <v/>
      </c>
      <c r="P9469">
        <f>IF(D9469="",P9468,P9468+1)</f>
        <v/>
      </c>
    </row>
    <row r="9470">
      <c r="A9470">
        <f>IF(P9470=P9469,0,P9470)</f>
        <v/>
      </c>
      <c r="B9470" s="41">
        <f>IF($M9470&gt;300,"",IF(OR(INDEX(Bemenet!$E$2:$E$301,$M9470)="",INDEX(Bemenet!$F$2:$F$301,$M9470)=""),"",MAX(INDEX(Bemenet!$E$2:$E$301,$M9470),INDEX(Szabalyok!$A:$A,$N9470))))</f>
        <v/>
      </c>
      <c r="C9470" s="41">
        <f>IF($B9470="","",MIN(INDEX(Bemenet!$F$2:$F$301,$M9470),INDEX(Szabalyok!$B:$B,$N9470)))</f>
        <v/>
      </c>
      <c r="D9470" s="5">
        <f>IF(AND($B9470&lt;&gt;"",$C9470&lt;&gt;"",$B9470&lt;=$C9470),INDEX(Bemenet!$G$2:$G$301,$M9470),"")</f>
        <v/>
      </c>
      <c r="E9470" s="6">
        <f>IF(AND($B9470&lt;&gt;"",$C9470&lt;&gt;"",$B9470&lt;=$C9470),INDEX(Bemenet!$D$2:$D$301,$M9470),"")</f>
        <v/>
      </c>
      <c r="F9470" s="5">
        <f>IF(AND($B9470&lt;&gt;"",$C9470&lt;&gt;"",$B9470&lt;=$C9470),$C9470-$B9470+1,"")</f>
        <v/>
      </c>
      <c r="G9470" s="5">
        <f>IF($F9470="","",$F9470*$D9470)</f>
        <v/>
      </c>
      <c r="H9470" s="42">
        <f>IF($G9470="","",$O9470)</f>
        <v/>
      </c>
      <c r="I9470" s="5">
        <f>IF($G9470="","",$G9470*IF($H9470="",$O9470,$H9470)/100)</f>
        <v/>
      </c>
      <c r="J9470" s="5">
        <f>IF(OR($L9470="",NOT(COUNTIFS($L$2:$L9470,$L9470)=1)),"",SUMIFS($G:$G,$L:$L,$L9470))</f>
        <v/>
      </c>
      <c r="K9470" s="5">
        <f>IF(OR($L9470="",NOT(COUNTIFS($L$2:$L9470,$L9470)=1)),"",SUMIFS($I:$I,$L:$L,$L9470))</f>
        <v/>
      </c>
      <c r="L9470" s="6">
        <f>IF($B9470="","",YEAR($B9470))</f>
        <v/>
      </c>
      <c r="M9470" s="6">
        <f>INT((ROW()-2)/39)+1</f>
        <v/>
      </c>
      <c r="N9470" s="6">
        <f>MOD(ROW()-2,39)+2</f>
        <v/>
      </c>
      <c r="O9470" s="42">
        <f>IF(AND($B9470&lt;&gt;"",$C9470&lt;&gt;"",$B9470&lt;=$C9470),INDEX(Szabalyok!$C:$C,$N9470),"")</f>
        <v/>
      </c>
      <c r="P9470">
        <f>IF(D9470="",P9469,P9469+1)</f>
        <v/>
      </c>
    </row>
    <row r="9471">
      <c r="A9471">
        <f>IF(P9471=P9470,0,P9471)</f>
        <v/>
      </c>
      <c r="B9471" s="41">
        <f>IF($M9471&gt;300,"",IF(OR(INDEX(Bemenet!$E$2:$E$301,$M9471)="",INDEX(Bemenet!$F$2:$F$301,$M9471)=""),"",MAX(INDEX(Bemenet!$E$2:$E$301,$M9471),INDEX(Szabalyok!$A:$A,$N9471))))</f>
        <v/>
      </c>
      <c r="C9471" s="41">
        <f>IF($B9471="","",MIN(INDEX(Bemenet!$F$2:$F$301,$M9471),INDEX(Szabalyok!$B:$B,$N9471)))</f>
        <v/>
      </c>
      <c r="D9471" s="5">
        <f>IF(AND($B9471&lt;&gt;"",$C9471&lt;&gt;"",$B9471&lt;=$C9471),INDEX(Bemenet!$G$2:$G$301,$M9471),"")</f>
        <v/>
      </c>
      <c r="E9471" s="6">
        <f>IF(AND($B9471&lt;&gt;"",$C9471&lt;&gt;"",$B9471&lt;=$C9471),INDEX(Bemenet!$D$2:$D$301,$M9471),"")</f>
        <v/>
      </c>
      <c r="F9471" s="5">
        <f>IF(AND($B9471&lt;&gt;"",$C9471&lt;&gt;"",$B9471&lt;=$C9471),$C9471-$B9471+1,"")</f>
        <v/>
      </c>
      <c r="G9471" s="5">
        <f>IF($F9471="","",$F9471*$D9471)</f>
        <v/>
      </c>
      <c r="H9471" s="42">
        <f>IF($G9471="","",$O9471)</f>
        <v/>
      </c>
      <c r="I9471" s="5">
        <f>IF($G9471="","",$G9471*IF($H9471="",$O9471,$H9471)/100)</f>
        <v/>
      </c>
      <c r="J9471" s="5">
        <f>IF(OR($L9471="",NOT(COUNTIFS($L$2:$L9471,$L9471)=1)),"",SUMIFS($G:$G,$L:$L,$L9471))</f>
        <v/>
      </c>
      <c r="K9471" s="5">
        <f>IF(OR($L9471="",NOT(COUNTIFS($L$2:$L9471,$L9471)=1)),"",SUMIFS($I:$I,$L:$L,$L9471))</f>
        <v/>
      </c>
      <c r="L9471" s="6">
        <f>IF($B9471="","",YEAR($B9471))</f>
        <v/>
      </c>
      <c r="M9471" s="6">
        <f>INT((ROW()-2)/39)+1</f>
        <v/>
      </c>
      <c r="N9471" s="6">
        <f>MOD(ROW()-2,39)+2</f>
        <v/>
      </c>
      <c r="O9471" s="42">
        <f>IF(AND($B9471&lt;&gt;"",$C9471&lt;&gt;"",$B9471&lt;=$C9471),INDEX(Szabalyok!$C:$C,$N9471),"")</f>
        <v/>
      </c>
      <c r="P9471">
        <f>IF(D9471="",P9470,P9470+1)</f>
        <v/>
      </c>
    </row>
    <row r="9472">
      <c r="A9472">
        <f>IF(P9472=P9471,0,P9472)</f>
        <v/>
      </c>
      <c r="B9472" s="41">
        <f>IF($M9472&gt;300,"",IF(OR(INDEX(Bemenet!$E$2:$E$301,$M9472)="",INDEX(Bemenet!$F$2:$F$301,$M9472)=""),"",MAX(INDEX(Bemenet!$E$2:$E$301,$M9472),INDEX(Szabalyok!$A:$A,$N9472))))</f>
        <v/>
      </c>
      <c r="C9472" s="41">
        <f>IF($B9472="","",MIN(INDEX(Bemenet!$F$2:$F$301,$M9472),INDEX(Szabalyok!$B:$B,$N9472)))</f>
        <v/>
      </c>
      <c r="D9472" s="5">
        <f>IF(AND($B9472&lt;&gt;"",$C9472&lt;&gt;"",$B9472&lt;=$C9472),INDEX(Bemenet!$G$2:$G$301,$M9472),"")</f>
        <v/>
      </c>
      <c r="E9472" s="6">
        <f>IF(AND($B9472&lt;&gt;"",$C9472&lt;&gt;"",$B9472&lt;=$C9472),INDEX(Bemenet!$D$2:$D$301,$M9472),"")</f>
        <v/>
      </c>
      <c r="F9472" s="5">
        <f>IF(AND($B9472&lt;&gt;"",$C9472&lt;&gt;"",$B9472&lt;=$C9472),$C9472-$B9472+1,"")</f>
        <v/>
      </c>
      <c r="G9472" s="5">
        <f>IF($F9472="","",$F9472*$D9472)</f>
        <v/>
      </c>
      <c r="H9472" s="42">
        <f>IF($G9472="","",$O9472)</f>
        <v/>
      </c>
      <c r="I9472" s="5">
        <f>IF($G9472="","",$G9472*IF($H9472="",$O9472,$H9472)/100)</f>
        <v/>
      </c>
      <c r="J9472" s="5">
        <f>IF(OR($L9472="",NOT(COUNTIFS($L$2:$L9472,$L9472)=1)),"",SUMIFS($G:$G,$L:$L,$L9472))</f>
        <v/>
      </c>
      <c r="K9472" s="5">
        <f>IF(OR($L9472="",NOT(COUNTIFS($L$2:$L9472,$L9472)=1)),"",SUMIFS($I:$I,$L:$L,$L9472))</f>
        <v/>
      </c>
      <c r="L9472" s="6">
        <f>IF($B9472="","",YEAR($B9472))</f>
        <v/>
      </c>
      <c r="M9472" s="6">
        <f>INT((ROW()-2)/39)+1</f>
        <v/>
      </c>
      <c r="N9472" s="6">
        <f>MOD(ROW()-2,39)+2</f>
        <v/>
      </c>
      <c r="O9472" s="42">
        <f>IF(AND($B9472&lt;&gt;"",$C9472&lt;&gt;"",$B9472&lt;=$C9472),INDEX(Szabalyok!$C:$C,$N9472),"")</f>
        <v/>
      </c>
      <c r="P9472">
        <f>IF(D9472="",P9471,P9471+1)</f>
        <v/>
      </c>
    </row>
    <row r="9473">
      <c r="A9473">
        <f>IF(P9473=P9472,0,P9473)</f>
        <v/>
      </c>
      <c r="B9473" s="41">
        <f>IF($M9473&gt;300,"",IF(OR(INDEX(Bemenet!$E$2:$E$301,$M9473)="",INDEX(Bemenet!$F$2:$F$301,$M9473)=""),"",MAX(INDEX(Bemenet!$E$2:$E$301,$M9473),INDEX(Szabalyok!$A:$A,$N9473))))</f>
        <v/>
      </c>
      <c r="C9473" s="41">
        <f>IF($B9473="","",MIN(INDEX(Bemenet!$F$2:$F$301,$M9473),INDEX(Szabalyok!$B:$B,$N9473)))</f>
        <v/>
      </c>
      <c r="D9473" s="5">
        <f>IF(AND($B9473&lt;&gt;"",$C9473&lt;&gt;"",$B9473&lt;=$C9473),INDEX(Bemenet!$G$2:$G$301,$M9473),"")</f>
        <v/>
      </c>
      <c r="E9473" s="6">
        <f>IF(AND($B9473&lt;&gt;"",$C9473&lt;&gt;"",$B9473&lt;=$C9473),INDEX(Bemenet!$D$2:$D$301,$M9473),"")</f>
        <v/>
      </c>
      <c r="F9473" s="5">
        <f>IF(AND($B9473&lt;&gt;"",$C9473&lt;&gt;"",$B9473&lt;=$C9473),$C9473-$B9473+1,"")</f>
        <v/>
      </c>
      <c r="G9473" s="5">
        <f>IF($F9473="","",$F9473*$D9473)</f>
        <v/>
      </c>
      <c r="H9473" s="42">
        <f>IF($G9473="","",$O9473)</f>
        <v/>
      </c>
      <c r="I9473" s="5">
        <f>IF($G9473="","",$G9473*IF($H9473="",$O9473,$H9473)/100)</f>
        <v/>
      </c>
      <c r="J9473" s="5">
        <f>IF(OR($L9473="",NOT(COUNTIFS($L$2:$L9473,$L9473)=1)),"",SUMIFS($G:$G,$L:$L,$L9473))</f>
        <v/>
      </c>
      <c r="K9473" s="5">
        <f>IF(OR($L9473="",NOT(COUNTIFS($L$2:$L9473,$L9473)=1)),"",SUMIFS($I:$I,$L:$L,$L9473))</f>
        <v/>
      </c>
      <c r="L9473" s="6">
        <f>IF($B9473="","",YEAR($B9473))</f>
        <v/>
      </c>
      <c r="M9473" s="6">
        <f>INT((ROW()-2)/39)+1</f>
        <v/>
      </c>
      <c r="N9473" s="6">
        <f>MOD(ROW()-2,39)+2</f>
        <v/>
      </c>
      <c r="O9473" s="42">
        <f>IF(AND($B9473&lt;&gt;"",$C9473&lt;&gt;"",$B9473&lt;=$C9473),INDEX(Szabalyok!$C:$C,$N9473),"")</f>
        <v/>
      </c>
      <c r="P9473">
        <f>IF(D9473="",P9472,P9472+1)</f>
        <v/>
      </c>
    </row>
    <row r="9474">
      <c r="A9474">
        <f>IF(P9474=P9473,0,P9474)</f>
        <v/>
      </c>
      <c r="B9474" s="41">
        <f>IF($M9474&gt;300,"",IF(OR(INDEX(Bemenet!$E$2:$E$301,$M9474)="",INDEX(Bemenet!$F$2:$F$301,$M9474)=""),"",MAX(INDEX(Bemenet!$E$2:$E$301,$M9474),INDEX(Szabalyok!$A:$A,$N9474))))</f>
        <v/>
      </c>
      <c r="C9474" s="41">
        <f>IF($B9474="","",MIN(INDEX(Bemenet!$F$2:$F$301,$M9474),INDEX(Szabalyok!$B:$B,$N9474)))</f>
        <v/>
      </c>
      <c r="D9474" s="5">
        <f>IF(AND($B9474&lt;&gt;"",$C9474&lt;&gt;"",$B9474&lt;=$C9474),INDEX(Bemenet!$G$2:$G$301,$M9474),"")</f>
        <v/>
      </c>
      <c r="E9474" s="6">
        <f>IF(AND($B9474&lt;&gt;"",$C9474&lt;&gt;"",$B9474&lt;=$C9474),INDEX(Bemenet!$D$2:$D$301,$M9474),"")</f>
        <v/>
      </c>
      <c r="F9474" s="5">
        <f>IF(AND($B9474&lt;&gt;"",$C9474&lt;&gt;"",$B9474&lt;=$C9474),$C9474-$B9474+1,"")</f>
        <v/>
      </c>
      <c r="G9474" s="5">
        <f>IF($F9474="","",$F9474*$D9474)</f>
        <v/>
      </c>
      <c r="H9474" s="42">
        <f>IF($G9474="","",$O9474)</f>
        <v/>
      </c>
      <c r="I9474" s="5">
        <f>IF($G9474="","",$G9474*IF($H9474="",$O9474,$H9474)/100)</f>
        <v/>
      </c>
      <c r="J9474" s="5">
        <f>IF(OR($L9474="",NOT(COUNTIFS($L$2:$L9474,$L9474)=1)),"",SUMIFS($G:$G,$L:$L,$L9474))</f>
        <v/>
      </c>
      <c r="K9474" s="5">
        <f>IF(OR($L9474="",NOT(COUNTIFS($L$2:$L9474,$L9474)=1)),"",SUMIFS($I:$I,$L:$L,$L9474))</f>
        <v/>
      </c>
      <c r="L9474" s="6">
        <f>IF($B9474="","",YEAR($B9474))</f>
        <v/>
      </c>
      <c r="M9474" s="6">
        <f>INT((ROW()-2)/39)+1</f>
        <v/>
      </c>
      <c r="N9474" s="6">
        <f>MOD(ROW()-2,39)+2</f>
        <v/>
      </c>
      <c r="O9474" s="42">
        <f>IF(AND($B9474&lt;&gt;"",$C9474&lt;&gt;"",$B9474&lt;=$C9474),INDEX(Szabalyok!$C:$C,$N9474),"")</f>
        <v/>
      </c>
      <c r="P9474">
        <f>IF(D9474="",P9473,P9473+1)</f>
        <v/>
      </c>
    </row>
    <row r="9475">
      <c r="A9475">
        <f>IF(P9475=P9474,0,P9475)</f>
        <v/>
      </c>
      <c r="B9475" s="41">
        <f>IF($M9475&gt;300,"",IF(OR(INDEX(Bemenet!$E$2:$E$301,$M9475)="",INDEX(Bemenet!$F$2:$F$301,$M9475)=""),"",MAX(INDEX(Bemenet!$E$2:$E$301,$M9475),INDEX(Szabalyok!$A:$A,$N9475))))</f>
        <v/>
      </c>
      <c r="C9475" s="41">
        <f>IF($B9475="","",MIN(INDEX(Bemenet!$F$2:$F$301,$M9475),INDEX(Szabalyok!$B:$B,$N9475)))</f>
        <v/>
      </c>
      <c r="D9475" s="5">
        <f>IF(AND($B9475&lt;&gt;"",$C9475&lt;&gt;"",$B9475&lt;=$C9475),INDEX(Bemenet!$G$2:$G$301,$M9475),"")</f>
        <v/>
      </c>
      <c r="E9475" s="6">
        <f>IF(AND($B9475&lt;&gt;"",$C9475&lt;&gt;"",$B9475&lt;=$C9475),INDEX(Bemenet!$D$2:$D$301,$M9475),"")</f>
        <v/>
      </c>
      <c r="F9475" s="5">
        <f>IF(AND($B9475&lt;&gt;"",$C9475&lt;&gt;"",$B9475&lt;=$C9475),$C9475-$B9475+1,"")</f>
        <v/>
      </c>
      <c r="G9475" s="5">
        <f>IF($F9475="","",$F9475*$D9475)</f>
        <v/>
      </c>
      <c r="H9475" s="42">
        <f>IF($G9475="","",$O9475)</f>
        <v/>
      </c>
      <c r="I9475" s="5">
        <f>IF($G9475="","",$G9475*IF($H9475="",$O9475,$H9475)/100)</f>
        <v/>
      </c>
      <c r="J9475" s="5">
        <f>IF(OR($L9475="",NOT(COUNTIFS($L$2:$L9475,$L9475)=1)),"",SUMIFS($G:$G,$L:$L,$L9475))</f>
        <v/>
      </c>
      <c r="K9475" s="5">
        <f>IF(OR($L9475="",NOT(COUNTIFS($L$2:$L9475,$L9475)=1)),"",SUMIFS($I:$I,$L:$L,$L9475))</f>
        <v/>
      </c>
      <c r="L9475" s="6">
        <f>IF($B9475="","",YEAR($B9475))</f>
        <v/>
      </c>
      <c r="M9475" s="6">
        <f>INT((ROW()-2)/39)+1</f>
        <v/>
      </c>
      <c r="N9475" s="6">
        <f>MOD(ROW()-2,39)+2</f>
        <v/>
      </c>
      <c r="O9475" s="42">
        <f>IF(AND($B9475&lt;&gt;"",$C9475&lt;&gt;"",$B9475&lt;=$C9475),INDEX(Szabalyok!$C:$C,$N9475),"")</f>
        <v/>
      </c>
      <c r="P9475">
        <f>IF(D9475="",P9474,P9474+1)</f>
        <v/>
      </c>
    </row>
    <row r="9476">
      <c r="A9476">
        <f>IF(P9476=P9475,0,P9476)</f>
        <v/>
      </c>
      <c r="B9476" s="41">
        <f>IF($M9476&gt;300,"",IF(OR(INDEX(Bemenet!$E$2:$E$301,$M9476)="",INDEX(Bemenet!$F$2:$F$301,$M9476)=""),"",MAX(INDEX(Bemenet!$E$2:$E$301,$M9476),INDEX(Szabalyok!$A:$A,$N9476))))</f>
        <v/>
      </c>
      <c r="C9476" s="41">
        <f>IF($B9476="","",MIN(INDEX(Bemenet!$F$2:$F$301,$M9476),INDEX(Szabalyok!$B:$B,$N9476)))</f>
        <v/>
      </c>
      <c r="D9476" s="5">
        <f>IF(AND($B9476&lt;&gt;"",$C9476&lt;&gt;"",$B9476&lt;=$C9476),INDEX(Bemenet!$G$2:$G$301,$M9476),"")</f>
        <v/>
      </c>
      <c r="E9476" s="6">
        <f>IF(AND($B9476&lt;&gt;"",$C9476&lt;&gt;"",$B9476&lt;=$C9476),INDEX(Bemenet!$D$2:$D$301,$M9476),"")</f>
        <v/>
      </c>
      <c r="F9476" s="5">
        <f>IF(AND($B9476&lt;&gt;"",$C9476&lt;&gt;"",$B9476&lt;=$C9476),$C9476-$B9476+1,"")</f>
        <v/>
      </c>
      <c r="G9476" s="5">
        <f>IF($F9476="","",$F9476*$D9476)</f>
        <v/>
      </c>
      <c r="H9476" s="42">
        <f>IF($G9476="","",$O9476)</f>
        <v/>
      </c>
      <c r="I9476" s="5">
        <f>IF($G9476="","",$G9476*IF($H9476="",$O9476,$H9476)/100)</f>
        <v/>
      </c>
      <c r="J9476" s="5">
        <f>IF(OR($L9476="",NOT(COUNTIFS($L$2:$L9476,$L9476)=1)),"",SUMIFS($G:$G,$L:$L,$L9476))</f>
        <v/>
      </c>
      <c r="K9476" s="5">
        <f>IF(OR($L9476="",NOT(COUNTIFS($L$2:$L9476,$L9476)=1)),"",SUMIFS($I:$I,$L:$L,$L9476))</f>
        <v/>
      </c>
      <c r="L9476" s="6">
        <f>IF($B9476="","",YEAR($B9476))</f>
        <v/>
      </c>
      <c r="M9476" s="6">
        <f>INT((ROW()-2)/39)+1</f>
        <v/>
      </c>
      <c r="N9476" s="6">
        <f>MOD(ROW()-2,39)+2</f>
        <v/>
      </c>
      <c r="O9476" s="42">
        <f>IF(AND($B9476&lt;&gt;"",$C9476&lt;&gt;"",$B9476&lt;=$C9476),INDEX(Szabalyok!$C:$C,$N9476),"")</f>
        <v/>
      </c>
      <c r="P9476">
        <f>IF(D9476="",P9475,P9475+1)</f>
        <v/>
      </c>
    </row>
    <row r="9477">
      <c r="A9477">
        <f>IF(P9477=P9476,0,P9477)</f>
        <v/>
      </c>
      <c r="B9477" s="41">
        <f>IF($M9477&gt;300,"",IF(OR(INDEX(Bemenet!$E$2:$E$301,$M9477)="",INDEX(Bemenet!$F$2:$F$301,$M9477)=""),"",MAX(INDEX(Bemenet!$E$2:$E$301,$M9477),INDEX(Szabalyok!$A:$A,$N9477))))</f>
        <v/>
      </c>
      <c r="C9477" s="41">
        <f>IF($B9477="","",MIN(INDEX(Bemenet!$F$2:$F$301,$M9477),INDEX(Szabalyok!$B:$B,$N9477)))</f>
        <v/>
      </c>
      <c r="D9477" s="5">
        <f>IF(AND($B9477&lt;&gt;"",$C9477&lt;&gt;"",$B9477&lt;=$C9477),INDEX(Bemenet!$G$2:$G$301,$M9477),"")</f>
        <v/>
      </c>
      <c r="E9477" s="6">
        <f>IF(AND($B9477&lt;&gt;"",$C9477&lt;&gt;"",$B9477&lt;=$C9477),INDEX(Bemenet!$D$2:$D$301,$M9477),"")</f>
        <v/>
      </c>
      <c r="F9477" s="5">
        <f>IF(AND($B9477&lt;&gt;"",$C9477&lt;&gt;"",$B9477&lt;=$C9477),$C9477-$B9477+1,"")</f>
        <v/>
      </c>
      <c r="G9477" s="5">
        <f>IF($F9477="","",$F9477*$D9477)</f>
        <v/>
      </c>
      <c r="H9477" s="42">
        <f>IF($G9477="","",$O9477)</f>
        <v/>
      </c>
      <c r="I9477" s="5">
        <f>IF($G9477="","",$G9477*IF($H9477="",$O9477,$H9477)/100)</f>
        <v/>
      </c>
      <c r="J9477" s="5">
        <f>IF(OR($L9477="",NOT(COUNTIFS($L$2:$L9477,$L9477)=1)),"",SUMIFS($G:$G,$L:$L,$L9477))</f>
        <v/>
      </c>
      <c r="K9477" s="5">
        <f>IF(OR($L9477="",NOT(COUNTIFS($L$2:$L9477,$L9477)=1)),"",SUMIFS($I:$I,$L:$L,$L9477))</f>
        <v/>
      </c>
      <c r="L9477" s="6">
        <f>IF($B9477="","",YEAR($B9477))</f>
        <v/>
      </c>
      <c r="M9477" s="6">
        <f>INT((ROW()-2)/39)+1</f>
        <v/>
      </c>
      <c r="N9477" s="6">
        <f>MOD(ROW()-2,39)+2</f>
        <v/>
      </c>
      <c r="O9477" s="42">
        <f>IF(AND($B9477&lt;&gt;"",$C9477&lt;&gt;"",$B9477&lt;=$C9477),INDEX(Szabalyok!$C:$C,$N9477),"")</f>
        <v/>
      </c>
      <c r="P9477">
        <f>IF(D9477="",P9476,P9476+1)</f>
        <v/>
      </c>
    </row>
    <row r="9478">
      <c r="A9478">
        <f>IF(P9478=P9477,0,P9478)</f>
        <v/>
      </c>
      <c r="B9478" s="41">
        <f>IF($M9478&gt;300,"",IF(OR(INDEX(Bemenet!$E$2:$E$301,$M9478)="",INDEX(Bemenet!$F$2:$F$301,$M9478)=""),"",MAX(INDEX(Bemenet!$E$2:$E$301,$M9478),INDEX(Szabalyok!$A:$A,$N9478))))</f>
        <v/>
      </c>
      <c r="C9478" s="41">
        <f>IF($B9478="","",MIN(INDEX(Bemenet!$F$2:$F$301,$M9478),INDEX(Szabalyok!$B:$B,$N9478)))</f>
        <v/>
      </c>
      <c r="D9478" s="5">
        <f>IF(AND($B9478&lt;&gt;"",$C9478&lt;&gt;"",$B9478&lt;=$C9478),INDEX(Bemenet!$G$2:$G$301,$M9478),"")</f>
        <v/>
      </c>
      <c r="E9478" s="6">
        <f>IF(AND($B9478&lt;&gt;"",$C9478&lt;&gt;"",$B9478&lt;=$C9478),INDEX(Bemenet!$D$2:$D$301,$M9478),"")</f>
        <v/>
      </c>
      <c r="F9478" s="5">
        <f>IF(AND($B9478&lt;&gt;"",$C9478&lt;&gt;"",$B9478&lt;=$C9478),$C9478-$B9478+1,"")</f>
        <v/>
      </c>
      <c r="G9478" s="5">
        <f>IF($F9478="","",$F9478*$D9478)</f>
        <v/>
      </c>
      <c r="H9478" s="42">
        <f>IF($G9478="","",$O9478)</f>
        <v/>
      </c>
      <c r="I9478" s="5">
        <f>IF($G9478="","",$G9478*IF($H9478="",$O9478,$H9478)/100)</f>
        <v/>
      </c>
      <c r="J9478" s="5">
        <f>IF(OR($L9478="",NOT(COUNTIFS($L$2:$L9478,$L9478)=1)),"",SUMIFS($G:$G,$L:$L,$L9478))</f>
        <v/>
      </c>
      <c r="K9478" s="5">
        <f>IF(OR($L9478="",NOT(COUNTIFS($L$2:$L9478,$L9478)=1)),"",SUMIFS($I:$I,$L:$L,$L9478))</f>
        <v/>
      </c>
      <c r="L9478" s="6">
        <f>IF($B9478="","",YEAR($B9478))</f>
        <v/>
      </c>
      <c r="M9478" s="6">
        <f>INT((ROW()-2)/39)+1</f>
        <v/>
      </c>
      <c r="N9478" s="6">
        <f>MOD(ROW()-2,39)+2</f>
        <v/>
      </c>
      <c r="O9478" s="42">
        <f>IF(AND($B9478&lt;&gt;"",$C9478&lt;&gt;"",$B9478&lt;=$C9478),INDEX(Szabalyok!$C:$C,$N9478),"")</f>
        <v/>
      </c>
      <c r="P9478">
        <f>IF(D9478="",P9477,P9477+1)</f>
        <v/>
      </c>
    </row>
    <row r="9479">
      <c r="A9479">
        <f>IF(P9479=P9478,0,P9479)</f>
        <v/>
      </c>
      <c r="B9479" s="41">
        <f>IF($M9479&gt;300,"",IF(OR(INDEX(Bemenet!$E$2:$E$301,$M9479)="",INDEX(Bemenet!$F$2:$F$301,$M9479)=""),"",MAX(INDEX(Bemenet!$E$2:$E$301,$M9479),INDEX(Szabalyok!$A:$A,$N9479))))</f>
        <v/>
      </c>
      <c r="C9479" s="41">
        <f>IF($B9479="","",MIN(INDEX(Bemenet!$F$2:$F$301,$M9479),INDEX(Szabalyok!$B:$B,$N9479)))</f>
        <v/>
      </c>
      <c r="D9479" s="5">
        <f>IF(AND($B9479&lt;&gt;"",$C9479&lt;&gt;"",$B9479&lt;=$C9479),INDEX(Bemenet!$G$2:$G$301,$M9479),"")</f>
        <v/>
      </c>
      <c r="E9479" s="6">
        <f>IF(AND($B9479&lt;&gt;"",$C9479&lt;&gt;"",$B9479&lt;=$C9479),INDEX(Bemenet!$D$2:$D$301,$M9479),"")</f>
        <v/>
      </c>
      <c r="F9479" s="5">
        <f>IF(AND($B9479&lt;&gt;"",$C9479&lt;&gt;"",$B9479&lt;=$C9479),$C9479-$B9479+1,"")</f>
        <v/>
      </c>
      <c r="G9479" s="5">
        <f>IF($F9479="","",$F9479*$D9479)</f>
        <v/>
      </c>
      <c r="H9479" s="42">
        <f>IF($G9479="","",$O9479)</f>
        <v/>
      </c>
      <c r="I9479" s="5">
        <f>IF($G9479="","",$G9479*IF($H9479="",$O9479,$H9479)/100)</f>
        <v/>
      </c>
      <c r="J9479" s="5">
        <f>IF(OR($L9479="",NOT(COUNTIFS($L$2:$L9479,$L9479)=1)),"",SUMIFS($G:$G,$L:$L,$L9479))</f>
        <v/>
      </c>
      <c r="K9479" s="5">
        <f>IF(OR($L9479="",NOT(COUNTIFS($L$2:$L9479,$L9479)=1)),"",SUMIFS($I:$I,$L:$L,$L9479))</f>
        <v/>
      </c>
      <c r="L9479" s="6">
        <f>IF($B9479="","",YEAR($B9479))</f>
        <v/>
      </c>
      <c r="M9479" s="6">
        <f>INT((ROW()-2)/39)+1</f>
        <v/>
      </c>
      <c r="N9479" s="6">
        <f>MOD(ROW()-2,39)+2</f>
        <v/>
      </c>
      <c r="O9479" s="42">
        <f>IF(AND($B9479&lt;&gt;"",$C9479&lt;&gt;"",$B9479&lt;=$C9479),INDEX(Szabalyok!$C:$C,$N9479),"")</f>
        <v/>
      </c>
      <c r="P9479">
        <f>IF(D9479="",P9478,P9478+1)</f>
        <v/>
      </c>
    </row>
    <row r="9480">
      <c r="A9480">
        <f>IF(P9480=P9479,0,P9480)</f>
        <v/>
      </c>
      <c r="B9480" s="41">
        <f>IF($M9480&gt;300,"",IF(OR(INDEX(Bemenet!$E$2:$E$301,$M9480)="",INDEX(Bemenet!$F$2:$F$301,$M9480)=""),"",MAX(INDEX(Bemenet!$E$2:$E$301,$M9480),INDEX(Szabalyok!$A:$A,$N9480))))</f>
        <v/>
      </c>
      <c r="C9480" s="41">
        <f>IF($B9480="","",MIN(INDEX(Bemenet!$F$2:$F$301,$M9480),INDEX(Szabalyok!$B:$B,$N9480)))</f>
        <v/>
      </c>
      <c r="D9480" s="5">
        <f>IF(AND($B9480&lt;&gt;"",$C9480&lt;&gt;"",$B9480&lt;=$C9480),INDEX(Bemenet!$G$2:$G$301,$M9480),"")</f>
        <v/>
      </c>
      <c r="E9480" s="6">
        <f>IF(AND($B9480&lt;&gt;"",$C9480&lt;&gt;"",$B9480&lt;=$C9480),INDEX(Bemenet!$D$2:$D$301,$M9480),"")</f>
        <v/>
      </c>
      <c r="F9480" s="5">
        <f>IF(AND($B9480&lt;&gt;"",$C9480&lt;&gt;"",$B9480&lt;=$C9480),$C9480-$B9480+1,"")</f>
        <v/>
      </c>
      <c r="G9480" s="5">
        <f>IF($F9480="","",$F9480*$D9480)</f>
        <v/>
      </c>
      <c r="H9480" s="42">
        <f>IF($G9480="","",$O9480)</f>
        <v/>
      </c>
      <c r="I9480" s="5">
        <f>IF($G9480="","",$G9480*IF($H9480="",$O9480,$H9480)/100)</f>
        <v/>
      </c>
      <c r="J9480" s="5">
        <f>IF(OR($L9480="",NOT(COUNTIFS($L$2:$L9480,$L9480)=1)),"",SUMIFS($G:$G,$L:$L,$L9480))</f>
        <v/>
      </c>
      <c r="K9480" s="5">
        <f>IF(OR($L9480="",NOT(COUNTIFS($L$2:$L9480,$L9480)=1)),"",SUMIFS($I:$I,$L:$L,$L9480))</f>
        <v/>
      </c>
      <c r="L9480" s="6">
        <f>IF($B9480="","",YEAR($B9480))</f>
        <v/>
      </c>
      <c r="M9480" s="6">
        <f>INT((ROW()-2)/39)+1</f>
        <v/>
      </c>
      <c r="N9480" s="6">
        <f>MOD(ROW()-2,39)+2</f>
        <v/>
      </c>
      <c r="O9480" s="42">
        <f>IF(AND($B9480&lt;&gt;"",$C9480&lt;&gt;"",$B9480&lt;=$C9480),INDEX(Szabalyok!$C:$C,$N9480),"")</f>
        <v/>
      </c>
      <c r="P9480">
        <f>IF(D9480="",P9479,P9479+1)</f>
        <v/>
      </c>
    </row>
    <row r="9481">
      <c r="A9481">
        <f>IF(P9481=P9480,0,P9481)</f>
        <v/>
      </c>
      <c r="B9481" s="41">
        <f>IF($M9481&gt;300,"",IF(OR(INDEX(Bemenet!$E$2:$E$301,$M9481)="",INDEX(Bemenet!$F$2:$F$301,$M9481)=""),"",MAX(INDEX(Bemenet!$E$2:$E$301,$M9481),INDEX(Szabalyok!$A:$A,$N9481))))</f>
        <v/>
      </c>
      <c r="C9481" s="41">
        <f>IF($B9481="","",MIN(INDEX(Bemenet!$F$2:$F$301,$M9481),INDEX(Szabalyok!$B:$B,$N9481)))</f>
        <v/>
      </c>
      <c r="D9481" s="5">
        <f>IF(AND($B9481&lt;&gt;"",$C9481&lt;&gt;"",$B9481&lt;=$C9481),INDEX(Bemenet!$G$2:$G$301,$M9481),"")</f>
        <v/>
      </c>
      <c r="E9481" s="6">
        <f>IF(AND($B9481&lt;&gt;"",$C9481&lt;&gt;"",$B9481&lt;=$C9481),INDEX(Bemenet!$D$2:$D$301,$M9481),"")</f>
        <v/>
      </c>
      <c r="F9481" s="5">
        <f>IF(AND($B9481&lt;&gt;"",$C9481&lt;&gt;"",$B9481&lt;=$C9481),$C9481-$B9481+1,"")</f>
        <v/>
      </c>
      <c r="G9481" s="5">
        <f>IF($F9481="","",$F9481*$D9481)</f>
        <v/>
      </c>
      <c r="H9481" s="42">
        <f>IF($G9481="","",$O9481)</f>
        <v/>
      </c>
      <c r="I9481" s="5">
        <f>IF($G9481="","",$G9481*IF($H9481="",$O9481,$H9481)/100)</f>
        <v/>
      </c>
      <c r="J9481" s="5">
        <f>IF(OR($L9481="",NOT(COUNTIFS($L$2:$L9481,$L9481)=1)),"",SUMIFS($G:$G,$L:$L,$L9481))</f>
        <v/>
      </c>
      <c r="K9481" s="5">
        <f>IF(OR($L9481="",NOT(COUNTIFS($L$2:$L9481,$L9481)=1)),"",SUMIFS($I:$I,$L:$L,$L9481))</f>
        <v/>
      </c>
      <c r="L9481" s="6">
        <f>IF($B9481="","",YEAR($B9481))</f>
        <v/>
      </c>
      <c r="M9481" s="6">
        <f>INT((ROW()-2)/39)+1</f>
        <v/>
      </c>
      <c r="N9481" s="6">
        <f>MOD(ROW()-2,39)+2</f>
        <v/>
      </c>
      <c r="O9481" s="42">
        <f>IF(AND($B9481&lt;&gt;"",$C9481&lt;&gt;"",$B9481&lt;=$C9481),INDEX(Szabalyok!$C:$C,$N9481),"")</f>
        <v/>
      </c>
      <c r="P9481">
        <f>IF(D9481="",P9480,P9480+1)</f>
        <v/>
      </c>
    </row>
    <row r="9482">
      <c r="A9482">
        <f>IF(P9482=P9481,0,P9482)</f>
        <v/>
      </c>
      <c r="B9482" s="41">
        <f>IF($M9482&gt;300,"",IF(OR(INDEX(Bemenet!$E$2:$E$301,$M9482)="",INDEX(Bemenet!$F$2:$F$301,$M9482)=""),"",MAX(INDEX(Bemenet!$E$2:$E$301,$M9482),INDEX(Szabalyok!$A:$A,$N9482))))</f>
        <v/>
      </c>
      <c r="C9482" s="41">
        <f>IF($B9482="","",MIN(INDEX(Bemenet!$F$2:$F$301,$M9482),INDEX(Szabalyok!$B:$B,$N9482)))</f>
        <v/>
      </c>
      <c r="D9482" s="5">
        <f>IF(AND($B9482&lt;&gt;"",$C9482&lt;&gt;"",$B9482&lt;=$C9482),INDEX(Bemenet!$G$2:$G$301,$M9482),"")</f>
        <v/>
      </c>
      <c r="E9482" s="6">
        <f>IF(AND($B9482&lt;&gt;"",$C9482&lt;&gt;"",$B9482&lt;=$C9482),INDEX(Bemenet!$D$2:$D$301,$M9482),"")</f>
        <v/>
      </c>
      <c r="F9482" s="5">
        <f>IF(AND($B9482&lt;&gt;"",$C9482&lt;&gt;"",$B9482&lt;=$C9482),$C9482-$B9482+1,"")</f>
        <v/>
      </c>
      <c r="G9482" s="5">
        <f>IF($F9482="","",$F9482*$D9482)</f>
        <v/>
      </c>
      <c r="H9482" s="42">
        <f>IF($G9482="","",$O9482)</f>
        <v/>
      </c>
      <c r="I9482" s="5">
        <f>IF($G9482="","",$G9482*IF($H9482="",$O9482,$H9482)/100)</f>
        <v/>
      </c>
      <c r="J9482" s="5">
        <f>IF(OR($L9482="",NOT(COUNTIFS($L$2:$L9482,$L9482)=1)),"",SUMIFS($G:$G,$L:$L,$L9482))</f>
        <v/>
      </c>
      <c r="K9482" s="5">
        <f>IF(OR($L9482="",NOT(COUNTIFS($L$2:$L9482,$L9482)=1)),"",SUMIFS($I:$I,$L:$L,$L9482))</f>
        <v/>
      </c>
      <c r="L9482" s="6">
        <f>IF($B9482="","",YEAR($B9482))</f>
        <v/>
      </c>
      <c r="M9482" s="6">
        <f>INT((ROW()-2)/39)+1</f>
        <v/>
      </c>
      <c r="N9482" s="6">
        <f>MOD(ROW()-2,39)+2</f>
        <v/>
      </c>
      <c r="O9482" s="42">
        <f>IF(AND($B9482&lt;&gt;"",$C9482&lt;&gt;"",$B9482&lt;=$C9482),INDEX(Szabalyok!$C:$C,$N9482),"")</f>
        <v/>
      </c>
      <c r="P9482">
        <f>IF(D9482="",P9481,P9481+1)</f>
        <v/>
      </c>
    </row>
    <row r="9483">
      <c r="A9483">
        <f>IF(P9483=P9482,0,P9483)</f>
        <v/>
      </c>
      <c r="B9483" s="41">
        <f>IF($M9483&gt;300,"",IF(OR(INDEX(Bemenet!$E$2:$E$301,$M9483)="",INDEX(Bemenet!$F$2:$F$301,$M9483)=""),"",MAX(INDEX(Bemenet!$E$2:$E$301,$M9483),INDEX(Szabalyok!$A:$A,$N9483))))</f>
        <v/>
      </c>
      <c r="C9483" s="41">
        <f>IF($B9483="","",MIN(INDEX(Bemenet!$F$2:$F$301,$M9483),INDEX(Szabalyok!$B:$B,$N9483)))</f>
        <v/>
      </c>
      <c r="D9483" s="5">
        <f>IF(AND($B9483&lt;&gt;"",$C9483&lt;&gt;"",$B9483&lt;=$C9483),INDEX(Bemenet!$G$2:$G$301,$M9483),"")</f>
        <v/>
      </c>
      <c r="E9483" s="6">
        <f>IF(AND($B9483&lt;&gt;"",$C9483&lt;&gt;"",$B9483&lt;=$C9483),INDEX(Bemenet!$D$2:$D$301,$M9483),"")</f>
        <v/>
      </c>
      <c r="F9483" s="5">
        <f>IF(AND($B9483&lt;&gt;"",$C9483&lt;&gt;"",$B9483&lt;=$C9483),$C9483-$B9483+1,"")</f>
        <v/>
      </c>
      <c r="G9483" s="5">
        <f>IF($F9483="","",$F9483*$D9483)</f>
        <v/>
      </c>
      <c r="H9483" s="42">
        <f>IF($G9483="","",$O9483)</f>
        <v/>
      </c>
      <c r="I9483" s="5">
        <f>IF($G9483="","",$G9483*IF($H9483="",$O9483,$H9483)/100)</f>
        <v/>
      </c>
      <c r="J9483" s="5">
        <f>IF(OR($L9483="",NOT(COUNTIFS($L$2:$L9483,$L9483)=1)),"",SUMIFS($G:$G,$L:$L,$L9483))</f>
        <v/>
      </c>
      <c r="K9483" s="5">
        <f>IF(OR($L9483="",NOT(COUNTIFS($L$2:$L9483,$L9483)=1)),"",SUMIFS($I:$I,$L:$L,$L9483))</f>
        <v/>
      </c>
      <c r="L9483" s="6">
        <f>IF($B9483="","",YEAR($B9483))</f>
        <v/>
      </c>
      <c r="M9483" s="6">
        <f>INT((ROW()-2)/39)+1</f>
        <v/>
      </c>
      <c r="N9483" s="6">
        <f>MOD(ROW()-2,39)+2</f>
        <v/>
      </c>
      <c r="O9483" s="42">
        <f>IF(AND($B9483&lt;&gt;"",$C9483&lt;&gt;"",$B9483&lt;=$C9483),INDEX(Szabalyok!$C:$C,$N9483),"")</f>
        <v/>
      </c>
      <c r="P9483">
        <f>IF(D9483="",P9482,P9482+1)</f>
        <v/>
      </c>
    </row>
    <row r="9484">
      <c r="A9484">
        <f>IF(P9484=P9483,0,P9484)</f>
        <v/>
      </c>
      <c r="B9484" s="41">
        <f>IF($M9484&gt;300,"",IF(OR(INDEX(Bemenet!$E$2:$E$301,$M9484)="",INDEX(Bemenet!$F$2:$F$301,$M9484)=""),"",MAX(INDEX(Bemenet!$E$2:$E$301,$M9484),INDEX(Szabalyok!$A:$A,$N9484))))</f>
        <v/>
      </c>
      <c r="C9484" s="41">
        <f>IF($B9484="","",MIN(INDEX(Bemenet!$F$2:$F$301,$M9484),INDEX(Szabalyok!$B:$B,$N9484)))</f>
        <v/>
      </c>
      <c r="D9484" s="5">
        <f>IF(AND($B9484&lt;&gt;"",$C9484&lt;&gt;"",$B9484&lt;=$C9484),INDEX(Bemenet!$G$2:$G$301,$M9484),"")</f>
        <v/>
      </c>
      <c r="E9484" s="6">
        <f>IF(AND($B9484&lt;&gt;"",$C9484&lt;&gt;"",$B9484&lt;=$C9484),INDEX(Bemenet!$D$2:$D$301,$M9484),"")</f>
        <v/>
      </c>
      <c r="F9484" s="5">
        <f>IF(AND($B9484&lt;&gt;"",$C9484&lt;&gt;"",$B9484&lt;=$C9484),$C9484-$B9484+1,"")</f>
        <v/>
      </c>
      <c r="G9484" s="5">
        <f>IF($F9484="","",$F9484*$D9484)</f>
        <v/>
      </c>
      <c r="H9484" s="42">
        <f>IF($G9484="","",$O9484)</f>
        <v/>
      </c>
      <c r="I9484" s="5">
        <f>IF($G9484="","",$G9484*IF($H9484="",$O9484,$H9484)/100)</f>
        <v/>
      </c>
      <c r="J9484" s="5">
        <f>IF(OR($L9484="",NOT(COUNTIFS($L$2:$L9484,$L9484)=1)),"",SUMIFS($G:$G,$L:$L,$L9484))</f>
        <v/>
      </c>
      <c r="K9484" s="5">
        <f>IF(OR($L9484="",NOT(COUNTIFS($L$2:$L9484,$L9484)=1)),"",SUMIFS($I:$I,$L:$L,$L9484))</f>
        <v/>
      </c>
      <c r="L9484" s="6">
        <f>IF($B9484="","",YEAR($B9484))</f>
        <v/>
      </c>
      <c r="M9484" s="6">
        <f>INT((ROW()-2)/39)+1</f>
        <v/>
      </c>
      <c r="N9484" s="6">
        <f>MOD(ROW()-2,39)+2</f>
        <v/>
      </c>
      <c r="O9484" s="42">
        <f>IF(AND($B9484&lt;&gt;"",$C9484&lt;&gt;"",$B9484&lt;=$C9484),INDEX(Szabalyok!$C:$C,$N9484),"")</f>
        <v/>
      </c>
      <c r="P9484">
        <f>IF(D9484="",P9483,P9483+1)</f>
        <v/>
      </c>
    </row>
    <row r="9485">
      <c r="A9485">
        <f>IF(P9485=P9484,0,P9485)</f>
        <v/>
      </c>
      <c r="B9485" s="41">
        <f>IF($M9485&gt;300,"",IF(OR(INDEX(Bemenet!$E$2:$E$301,$M9485)="",INDEX(Bemenet!$F$2:$F$301,$M9485)=""),"",MAX(INDEX(Bemenet!$E$2:$E$301,$M9485),INDEX(Szabalyok!$A:$A,$N9485))))</f>
        <v/>
      </c>
      <c r="C9485" s="41">
        <f>IF($B9485="","",MIN(INDEX(Bemenet!$F$2:$F$301,$M9485),INDEX(Szabalyok!$B:$B,$N9485)))</f>
        <v/>
      </c>
      <c r="D9485" s="5">
        <f>IF(AND($B9485&lt;&gt;"",$C9485&lt;&gt;"",$B9485&lt;=$C9485),INDEX(Bemenet!$G$2:$G$301,$M9485),"")</f>
        <v/>
      </c>
      <c r="E9485" s="6">
        <f>IF(AND($B9485&lt;&gt;"",$C9485&lt;&gt;"",$B9485&lt;=$C9485),INDEX(Bemenet!$D$2:$D$301,$M9485),"")</f>
        <v/>
      </c>
      <c r="F9485" s="5">
        <f>IF(AND($B9485&lt;&gt;"",$C9485&lt;&gt;"",$B9485&lt;=$C9485),$C9485-$B9485+1,"")</f>
        <v/>
      </c>
      <c r="G9485" s="5">
        <f>IF($F9485="","",$F9485*$D9485)</f>
        <v/>
      </c>
      <c r="H9485" s="42">
        <f>IF($G9485="","",$O9485)</f>
        <v/>
      </c>
      <c r="I9485" s="5">
        <f>IF($G9485="","",$G9485*IF($H9485="",$O9485,$H9485)/100)</f>
        <v/>
      </c>
      <c r="J9485" s="5">
        <f>IF(OR($L9485="",NOT(COUNTIFS($L$2:$L9485,$L9485)=1)),"",SUMIFS($G:$G,$L:$L,$L9485))</f>
        <v/>
      </c>
      <c r="K9485" s="5">
        <f>IF(OR($L9485="",NOT(COUNTIFS($L$2:$L9485,$L9485)=1)),"",SUMIFS($I:$I,$L:$L,$L9485))</f>
        <v/>
      </c>
      <c r="L9485" s="6">
        <f>IF($B9485="","",YEAR($B9485))</f>
        <v/>
      </c>
      <c r="M9485" s="6">
        <f>INT((ROW()-2)/39)+1</f>
        <v/>
      </c>
      <c r="N9485" s="6">
        <f>MOD(ROW()-2,39)+2</f>
        <v/>
      </c>
      <c r="O9485" s="42">
        <f>IF(AND($B9485&lt;&gt;"",$C9485&lt;&gt;"",$B9485&lt;=$C9485),INDEX(Szabalyok!$C:$C,$N9485),"")</f>
        <v/>
      </c>
      <c r="P9485">
        <f>IF(D9485="",P9484,P9484+1)</f>
        <v/>
      </c>
    </row>
    <row r="9486">
      <c r="A9486">
        <f>IF(P9486=P9485,0,P9486)</f>
        <v/>
      </c>
      <c r="B9486" s="41">
        <f>IF($M9486&gt;300,"",IF(OR(INDEX(Bemenet!$E$2:$E$301,$M9486)="",INDEX(Bemenet!$F$2:$F$301,$M9486)=""),"",MAX(INDEX(Bemenet!$E$2:$E$301,$M9486),INDEX(Szabalyok!$A:$A,$N9486))))</f>
        <v/>
      </c>
      <c r="C9486" s="41">
        <f>IF($B9486="","",MIN(INDEX(Bemenet!$F$2:$F$301,$M9486),INDEX(Szabalyok!$B:$B,$N9486)))</f>
        <v/>
      </c>
      <c r="D9486" s="5">
        <f>IF(AND($B9486&lt;&gt;"",$C9486&lt;&gt;"",$B9486&lt;=$C9486),INDEX(Bemenet!$G$2:$G$301,$M9486),"")</f>
        <v/>
      </c>
      <c r="E9486" s="6">
        <f>IF(AND($B9486&lt;&gt;"",$C9486&lt;&gt;"",$B9486&lt;=$C9486),INDEX(Bemenet!$D$2:$D$301,$M9486),"")</f>
        <v/>
      </c>
      <c r="F9486" s="5">
        <f>IF(AND($B9486&lt;&gt;"",$C9486&lt;&gt;"",$B9486&lt;=$C9486),$C9486-$B9486+1,"")</f>
        <v/>
      </c>
      <c r="G9486" s="5">
        <f>IF($F9486="","",$F9486*$D9486)</f>
        <v/>
      </c>
      <c r="H9486" s="42">
        <f>IF($G9486="","",$O9486)</f>
        <v/>
      </c>
      <c r="I9486" s="5">
        <f>IF($G9486="","",$G9486*IF($H9486="",$O9486,$H9486)/100)</f>
        <v/>
      </c>
      <c r="J9486" s="5">
        <f>IF(OR($L9486="",NOT(COUNTIFS($L$2:$L9486,$L9486)=1)),"",SUMIFS($G:$G,$L:$L,$L9486))</f>
        <v/>
      </c>
      <c r="K9486" s="5">
        <f>IF(OR($L9486="",NOT(COUNTIFS($L$2:$L9486,$L9486)=1)),"",SUMIFS($I:$I,$L:$L,$L9486))</f>
        <v/>
      </c>
      <c r="L9486" s="6">
        <f>IF($B9486="","",YEAR($B9486))</f>
        <v/>
      </c>
      <c r="M9486" s="6">
        <f>INT((ROW()-2)/39)+1</f>
        <v/>
      </c>
      <c r="N9486" s="6">
        <f>MOD(ROW()-2,39)+2</f>
        <v/>
      </c>
      <c r="O9486" s="42">
        <f>IF(AND($B9486&lt;&gt;"",$C9486&lt;&gt;"",$B9486&lt;=$C9486),INDEX(Szabalyok!$C:$C,$N9486),"")</f>
        <v/>
      </c>
      <c r="P9486">
        <f>IF(D9486="",P9485,P9485+1)</f>
        <v/>
      </c>
    </row>
    <row r="9487">
      <c r="A9487">
        <f>IF(P9487=P9486,0,P9487)</f>
        <v/>
      </c>
      <c r="B9487" s="41">
        <f>IF($M9487&gt;300,"",IF(OR(INDEX(Bemenet!$E$2:$E$301,$M9487)="",INDEX(Bemenet!$F$2:$F$301,$M9487)=""),"",MAX(INDEX(Bemenet!$E$2:$E$301,$M9487),INDEX(Szabalyok!$A:$A,$N9487))))</f>
        <v/>
      </c>
      <c r="C9487" s="41">
        <f>IF($B9487="","",MIN(INDEX(Bemenet!$F$2:$F$301,$M9487),INDEX(Szabalyok!$B:$B,$N9487)))</f>
        <v/>
      </c>
      <c r="D9487" s="5">
        <f>IF(AND($B9487&lt;&gt;"",$C9487&lt;&gt;"",$B9487&lt;=$C9487),INDEX(Bemenet!$G$2:$G$301,$M9487),"")</f>
        <v/>
      </c>
      <c r="E9487" s="6">
        <f>IF(AND($B9487&lt;&gt;"",$C9487&lt;&gt;"",$B9487&lt;=$C9487),INDEX(Bemenet!$D$2:$D$301,$M9487),"")</f>
        <v/>
      </c>
      <c r="F9487" s="5">
        <f>IF(AND($B9487&lt;&gt;"",$C9487&lt;&gt;"",$B9487&lt;=$C9487),$C9487-$B9487+1,"")</f>
        <v/>
      </c>
      <c r="G9487" s="5">
        <f>IF($F9487="","",$F9487*$D9487)</f>
        <v/>
      </c>
      <c r="H9487" s="42">
        <f>IF($G9487="","",$O9487)</f>
        <v/>
      </c>
      <c r="I9487" s="5">
        <f>IF($G9487="","",$G9487*IF($H9487="",$O9487,$H9487)/100)</f>
        <v/>
      </c>
      <c r="J9487" s="5">
        <f>IF(OR($L9487="",NOT(COUNTIFS($L$2:$L9487,$L9487)=1)),"",SUMIFS($G:$G,$L:$L,$L9487))</f>
        <v/>
      </c>
      <c r="K9487" s="5">
        <f>IF(OR($L9487="",NOT(COUNTIFS($L$2:$L9487,$L9487)=1)),"",SUMIFS($I:$I,$L:$L,$L9487))</f>
        <v/>
      </c>
      <c r="L9487" s="6">
        <f>IF($B9487="","",YEAR($B9487))</f>
        <v/>
      </c>
      <c r="M9487" s="6">
        <f>INT((ROW()-2)/39)+1</f>
        <v/>
      </c>
      <c r="N9487" s="6">
        <f>MOD(ROW()-2,39)+2</f>
        <v/>
      </c>
      <c r="O9487" s="42">
        <f>IF(AND($B9487&lt;&gt;"",$C9487&lt;&gt;"",$B9487&lt;=$C9487),INDEX(Szabalyok!$C:$C,$N9487),"")</f>
        <v/>
      </c>
      <c r="P9487">
        <f>IF(D9487="",P9486,P9486+1)</f>
        <v/>
      </c>
    </row>
    <row r="9488">
      <c r="A9488">
        <f>IF(P9488=P9487,0,P9488)</f>
        <v/>
      </c>
      <c r="B9488" s="41">
        <f>IF($M9488&gt;300,"",IF(OR(INDEX(Bemenet!$E$2:$E$301,$M9488)="",INDEX(Bemenet!$F$2:$F$301,$M9488)=""),"",MAX(INDEX(Bemenet!$E$2:$E$301,$M9488),INDEX(Szabalyok!$A:$A,$N9488))))</f>
        <v/>
      </c>
      <c r="C9488" s="41">
        <f>IF($B9488="","",MIN(INDEX(Bemenet!$F$2:$F$301,$M9488),INDEX(Szabalyok!$B:$B,$N9488)))</f>
        <v/>
      </c>
      <c r="D9488" s="5">
        <f>IF(AND($B9488&lt;&gt;"",$C9488&lt;&gt;"",$B9488&lt;=$C9488),INDEX(Bemenet!$G$2:$G$301,$M9488),"")</f>
        <v/>
      </c>
      <c r="E9488" s="6">
        <f>IF(AND($B9488&lt;&gt;"",$C9488&lt;&gt;"",$B9488&lt;=$C9488),INDEX(Bemenet!$D$2:$D$301,$M9488),"")</f>
        <v/>
      </c>
      <c r="F9488" s="5">
        <f>IF(AND($B9488&lt;&gt;"",$C9488&lt;&gt;"",$B9488&lt;=$C9488),$C9488-$B9488+1,"")</f>
        <v/>
      </c>
      <c r="G9488" s="5">
        <f>IF($F9488="","",$F9488*$D9488)</f>
        <v/>
      </c>
      <c r="H9488" s="42">
        <f>IF($G9488="","",$O9488)</f>
        <v/>
      </c>
      <c r="I9488" s="5">
        <f>IF($G9488="","",$G9488*IF($H9488="",$O9488,$H9488)/100)</f>
        <v/>
      </c>
      <c r="J9488" s="5">
        <f>IF(OR($L9488="",NOT(COUNTIFS($L$2:$L9488,$L9488)=1)),"",SUMIFS($G:$G,$L:$L,$L9488))</f>
        <v/>
      </c>
      <c r="K9488" s="5">
        <f>IF(OR($L9488="",NOT(COUNTIFS($L$2:$L9488,$L9488)=1)),"",SUMIFS($I:$I,$L:$L,$L9488))</f>
        <v/>
      </c>
      <c r="L9488" s="6">
        <f>IF($B9488="","",YEAR($B9488))</f>
        <v/>
      </c>
      <c r="M9488" s="6">
        <f>INT((ROW()-2)/39)+1</f>
        <v/>
      </c>
      <c r="N9488" s="6">
        <f>MOD(ROW()-2,39)+2</f>
        <v/>
      </c>
      <c r="O9488" s="42">
        <f>IF(AND($B9488&lt;&gt;"",$C9488&lt;&gt;"",$B9488&lt;=$C9488),INDEX(Szabalyok!$C:$C,$N9488),"")</f>
        <v/>
      </c>
      <c r="P9488">
        <f>IF(D9488="",P9487,P9487+1)</f>
        <v/>
      </c>
    </row>
    <row r="9489">
      <c r="A9489">
        <f>IF(P9489=P9488,0,P9489)</f>
        <v/>
      </c>
      <c r="B9489" s="41">
        <f>IF($M9489&gt;300,"",IF(OR(INDEX(Bemenet!$E$2:$E$301,$M9489)="",INDEX(Bemenet!$F$2:$F$301,$M9489)=""),"",MAX(INDEX(Bemenet!$E$2:$E$301,$M9489),INDEX(Szabalyok!$A:$A,$N9489))))</f>
        <v/>
      </c>
      <c r="C9489" s="41">
        <f>IF($B9489="","",MIN(INDEX(Bemenet!$F$2:$F$301,$M9489),INDEX(Szabalyok!$B:$B,$N9489)))</f>
        <v/>
      </c>
      <c r="D9489" s="5">
        <f>IF(AND($B9489&lt;&gt;"",$C9489&lt;&gt;"",$B9489&lt;=$C9489),INDEX(Bemenet!$G$2:$G$301,$M9489),"")</f>
        <v/>
      </c>
      <c r="E9489" s="6">
        <f>IF(AND($B9489&lt;&gt;"",$C9489&lt;&gt;"",$B9489&lt;=$C9489),INDEX(Bemenet!$D$2:$D$301,$M9489),"")</f>
        <v/>
      </c>
      <c r="F9489" s="5">
        <f>IF(AND($B9489&lt;&gt;"",$C9489&lt;&gt;"",$B9489&lt;=$C9489),$C9489-$B9489+1,"")</f>
        <v/>
      </c>
      <c r="G9489" s="5">
        <f>IF($F9489="","",$F9489*$D9489)</f>
        <v/>
      </c>
      <c r="H9489" s="42">
        <f>IF($G9489="","",$O9489)</f>
        <v/>
      </c>
      <c r="I9489" s="5">
        <f>IF($G9489="","",$G9489*IF($H9489="",$O9489,$H9489)/100)</f>
        <v/>
      </c>
      <c r="J9489" s="5">
        <f>IF(OR($L9489="",NOT(COUNTIFS($L$2:$L9489,$L9489)=1)),"",SUMIFS($G:$G,$L:$L,$L9489))</f>
        <v/>
      </c>
      <c r="K9489" s="5">
        <f>IF(OR($L9489="",NOT(COUNTIFS($L$2:$L9489,$L9489)=1)),"",SUMIFS($I:$I,$L:$L,$L9489))</f>
        <v/>
      </c>
      <c r="L9489" s="6">
        <f>IF($B9489="","",YEAR($B9489))</f>
        <v/>
      </c>
      <c r="M9489" s="6">
        <f>INT((ROW()-2)/39)+1</f>
        <v/>
      </c>
      <c r="N9489" s="6">
        <f>MOD(ROW()-2,39)+2</f>
        <v/>
      </c>
      <c r="O9489" s="42">
        <f>IF(AND($B9489&lt;&gt;"",$C9489&lt;&gt;"",$B9489&lt;=$C9489),INDEX(Szabalyok!$C:$C,$N9489),"")</f>
        <v/>
      </c>
      <c r="P9489">
        <f>IF(D9489="",P9488,P9488+1)</f>
        <v/>
      </c>
    </row>
    <row r="9490">
      <c r="A9490">
        <f>IF(P9490=P9489,0,P9490)</f>
        <v/>
      </c>
      <c r="B9490" s="41">
        <f>IF($M9490&gt;300,"",IF(OR(INDEX(Bemenet!$E$2:$E$301,$M9490)="",INDEX(Bemenet!$F$2:$F$301,$M9490)=""),"",MAX(INDEX(Bemenet!$E$2:$E$301,$M9490),INDEX(Szabalyok!$A:$A,$N9490))))</f>
        <v/>
      </c>
      <c r="C9490" s="41">
        <f>IF($B9490="","",MIN(INDEX(Bemenet!$F$2:$F$301,$M9490),INDEX(Szabalyok!$B:$B,$N9490)))</f>
        <v/>
      </c>
      <c r="D9490" s="5">
        <f>IF(AND($B9490&lt;&gt;"",$C9490&lt;&gt;"",$B9490&lt;=$C9490),INDEX(Bemenet!$G$2:$G$301,$M9490),"")</f>
        <v/>
      </c>
      <c r="E9490" s="6">
        <f>IF(AND($B9490&lt;&gt;"",$C9490&lt;&gt;"",$B9490&lt;=$C9490),INDEX(Bemenet!$D$2:$D$301,$M9490),"")</f>
        <v/>
      </c>
      <c r="F9490" s="5">
        <f>IF(AND($B9490&lt;&gt;"",$C9490&lt;&gt;"",$B9490&lt;=$C9490),$C9490-$B9490+1,"")</f>
        <v/>
      </c>
      <c r="G9490" s="5">
        <f>IF($F9490="","",$F9490*$D9490)</f>
        <v/>
      </c>
      <c r="H9490" s="42">
        <f>IF($G9490="","",$O9490)</f>
        <v/>
      </c>
      <c r="I9490" s="5">
        <f>IF($G9490="","",$G9490*IF($H9490="",$O9490,$H9490)/100)</f>
        <v/>
      </c>
      <c r="J9490" s="5">
        <f>IF(OR($L9490="",NOT(COUNTIFS($L$2:$L9490,$L9490)=1)),"",SUMIFS($G:$G,$L:$L,$L9490))</f>
        <v/>
      </c>
      <c r="K9490" s="5">
        <f>IF(OR($L9490="",NOT(COUNTIFS($L$2:$L9490,$L9490)=1)),"",SUMIFS($I:$I,$L:$L,$L9490))</f>
        <v/>
      </c>
      <c r="L9490" s="6">
        <f>IF($B9490="","",YEAR($B9490))</f>
        <v/>
      </c>
      <c r="M9490" s="6">
        <f>INT((ROW()-2)/39)+1</f>
        <v/>
      </c>
      <c r="N9490" s="6">
        <f>MOD(ROW()-2,39)+2</f>
        <v/>
      </c>
      <c r="O9490" s="42">
        <f>IF(AND($B9490&lt;&gt;"",$C9490&lt;&gt;"",$B9490&lt;=$C9490),INDEX(Szabalyok!$C:$C,$N9490),"")</f>
        <v/>
      </c>
      <c r="P9490">
        <f>IF(D9490="",P9489,P9489+1)</f>
        <v/>
      </c>
    </row>
    <row r="9491">
      <c r="A9491">
        <f>IF(P9491=P9490,0,P9491)</f>
        <v/>
      </c>
      <c r="B9491" s="41">
        <f>IF($M9491&gt;300,"",IF(OR(INDEX(Bemenet!$E$2:$E$301,$M9491)="",INDEX(Bemenet!$F$2:$F$301,$M9491)=""),"",MAX(INDEX(Bemenet!$E$2:$E$301,$M9491),INDEX(Szabalyok!$A:$A,$N9491))))</f>
        <v/>
      </c>
      <c r="C9491" s="41">
        <f>IF($B9491="","",MIN(INDEX(Bemenet!$F$2:$F$301,$M9491),INDEX(Szabalyok!$B:$B,$N9491)))</f>
        <v/>
      </c>
      <c r="D9491" s="5">
        <f>IF(AND($B9491&lt;&gt;"",$C9491&lt;&gt;"",$B9491&lt;=$C9491),INDEX(Bemenet!$G$2:$G$301,$M9491),"")</f>
        <v/>
      </c>
      <c r="E9491" s="6">
        <f>IF(AND($B9491&lt;&gt;"",$C9491&lt;&gt;"",$B9491&lt;=$C9491),INDEX(Bemenet!$D$2:$D$301,$M9491),"")</f>
        <v/>
      </c>
      <c r="F9491" s="5">
        <f>IF(AND($B9491&lt;&gt;"",$C9491&lt;&gt;"",$B9491&lt;=$C9491),$C9491-$B9491+1,"")</f>
        <v/>
      </c>
      <c r="G9491" s="5">
        <f>IF($F9491="","",$F9491*$D9491)</f>
        <v/>
      </c>
      <c r="H9491" s="42">
        <f>IF($G9491="","",$O9491)</f>
        <v/>
      </c>
      <c r="I9491" s="5">
        <f>IF($G9491="","",$G9491*IF($H9491="",$O9491,$H9491)/100)</f>
        <v/>
      </c>
      <c r="J9491" s="5">
        <f>IF(OR($L9491="",NOT(COUNTIFS($L$2:$L9491,$L9491)=1)),"",SUMIFS($G:$G,$L:$L,$L9491))</f>
        <v/>
      </c>
      <c r="K9491" s="5">
        <f>IF(OR($L9491="",NOT(COUNTIFS($L$2:$L9491,$L9491)=1)),"",SUMIFS($I:$I,$L:$L,$L9491))</f>
        <v/>
      </c>
      <c r="L9491" s="6">
        <f>IF($B9491="","",YEAR($B9491))</f>
        <v/>
      </c>
      <c r="M9491" s="6">
        <f>INT((ROW()-2)/39)+1</f>
        <v/>
      </c>
      <c r="N9491" s="6">
        <f>MOD(ROW()-2,39)+2</f>
        <v/>
      </c>
      <c r="O9491" s="42">
        <f>IF(AND($B9491&lt;&gt;"",$C9491&lt;&gt;"",$B9491&lt;=$C9491),INDEX(Szabalyok!$C:$C,$N9491),"")</f>
        <v/>
      </c>
      <c r="P9491">
        <f>IF(D9491="",P9490,P9490+1)</f>
        <v/>
      </c>
    </row>
    <row r="9492">
      <c r="A9492">
        <f>IF(P9492=P9491,0,P9492)</f>
        <v/>
      </c>
      <c r="B9492" s="41">
        <f>IF($M9492&gt;300,"",IF(OR(INDEX(Bemenet!$E$2:$E$301,$M9492)="",INDEX(Bemenet!$F$2:$F$301,$M9492)=""),"",MAX(INDEX(Bemenet!$E$2:$E$301,$M9492),INDEX(Szabalyok!$A:$A,$N9492))))</f>
        <v/>
      </c>
      <c r="C9492" s="41">
        <f>IF($B9492="","",MIN(INDEX(Bemenet!$F$2:$F$301,$M9492),INDEX(Szabalyok!$B:$B,$N9492)))</f>
        <v/>
      </c>
      <c r="D9492" s="5">
        <f>IF(AND($B9492&lt;&gt;"",$C9492&lt;&gt;"",$B9492&lt;=$C9492),INDEX(Bemenet!$G$2:$G$301,$M9492),"")</f>
        <v/>
      </c>
      <c r="E9492" s="6">
        <f>IF(AND($B9492&lt;&gt;"",$C9492&lt;&gt;"",$B9492&lt;=$C9492),INDEX(Bemenet!$D$2:$D$301,$M9492),"")</f>
        <v/>
      </c>
      <c r="F9492" s="5">
        <f>IF(AND($B9492&lt;&gt;"",$C9492&lt;&gt;"",$B9492&lt;=$C9492),$C9492-$B9492+1,"")</f>
        <v/>
      </c>
      <c r="G9492" s="5">
        <f>IF($F9492="","",$F9492*$D9492)</f>
        <v/>
      </c>
      <c r="H9492" s="42">
        <f>IF($G9492="","",$O9492)</f>
        <v/>
      </c>
      <c r="I9492" s="5">
        <f>IF($G9492="","",$G9492*IF($H9492="",$O9492,$H9492)/100)</f>
        <v/>
      </c>
      <c r="J9492" s="5">
        <f>IF(OR($L9492="",NOT(COUNTIFS($L$2:$L9492,$L9492)=1)),"",SUMIFS($G:$G,$L:$L,$L9492))</f>
        <v/>
      </c>
      <c r="K9492" s="5">
        <f>IF(OR($L9492="",NOT(COUNTIFS($L$2:$L9492,$L9492)=1)),"",SUMIFS($I:$I,$L:$L,$L9492))</f>
        <v/>
      </c>
      <c r="L9492" s="6">
        <f>IF($B9492="","",YEAR($B9492))</f>
        <v/>
      </c>
      <c r="M9492" s="6">
        <f>INT((ROW()-2)/39)+1</f>
        <v/>
      </c>
      <c r="N9492" s="6">
        <f>MOD(ROW()-2,39)+2</f>
        <v/>
      </c>
      <c r="O9492" s="42">
        <f>IF(AND($B9492&lt;&gt;"",$C9492&lt;&gt;"",$B9492&lt;=$C9492),INDEX(Szabalyok!$C:$C,$N9492),"")</f>
        <v/>
      </c>
      <c r="P9492">
        <f>IF(D9492="",P9491,P9491+1)</f>
        <v/>
      </c>
    </row>
    <row r="9493">
      <c r="A9493">
        <f>IF(P9493=P9492,0,P9493)</f>
        <v/>
      </c>
      <c r="B9493" s="41">
        <f>IF($M9493&gt;300,"",IF(OR(INDEX(Bemenet!$E$2:$E$301,$M9493)="",INDEX(Bemenet!$F$2:$F$301,$M9493)=""),"",MAX(INDEX(Bemenet!$E$2:$E$301,$M9493),INDEX(Szabalyok!$A:$A,$N9493))))</f>
        <v/>
      </c>
      <c r="C9493" s="41">
        <f>IF($B9493="","",MIN(INDEX(Bemenet!$F$2:$F$301,$M9493),INDEX(Szabalyok!$B:$B,$N9493)))</f>
        <v/>
      </c>
      <c r="D9493" s="5">
        <f>IF(AND($B9493&lt;&gt;"",$C9493&lt;&gt;"",$B9493&lt;=$C9493),INDEX(Bemenet!$G$2:$G$301,$M9493),"")</f>
        <v/>
      </c>
      <c r="E9493" s="6">
        <f>IF(AND($B9493&lt;&gt;"",$C9493&lt;&gt;"",$B9493&lt;=$C9493),INDEX(Bemenet!$D$2:$D$301,$M9493),"")</f>
        <v/>
      </c>
      <c r="F9493" s="5">
        <f>IF(AND($B9493&lt;&gt;"",$C9493&lt;&gt;"",$B9493&lt;=$C9493),$C9493-$B9493+1,"")</f>
        <v/>
      </c>
      <c r="G9493" s="5">
        <f>IF($F9493="","",$F9493*$D9493)</f>
        <v/>
      </c>
      <c r="H9493" s="42">
        <f>IF($G9493="","",$O9493)</f>
        <v/>
      </c>
      <c r="I9493" s="5">
        <f>IF($G9493="","",$G9493*IF($H9493="",$O9493,$H9493)/100)</f>
        <v/>
      </c>
      <c r="J9493" s="5">
        <f>IF(OR($L9493="",NOT(COUNTIFS($L$2:$L9493,$L9493)=1)),"",SUMIFS($G:$G,$L:$L,$L9493))</f>
        <v/>
      </c>
      <c r="K9493" s="5">
        <f>IF(OR($L9493="",NOT(COUNTIFS($L$2:$L9493,$L9493)=1)),"",SUMIFS($I:$I,$L:$L,$L9493))</f>
        <v/>
      </c>
      <c r="L9493" s="6">
        <f>IF($B9493="","",YEAR($B9493))</f>
        <v/>
      </c>
      <c r="M9493" s="6">
        <f>INT((ROW()-2)/39)+1</f>
        <v/>
      </c>
      <c r="N9493" s="6">
        <f>MOD(ROW()-2,39)+2</f>
        <v/>
      </c>
      <c r="O9493" s="42">
        <f>IF(AND($B9493&lt;&gt;"",$C9493&lt;&gt;"",$B9493&lt;=$C9493),INDEX(Szabalyok!$C:$C,$N9493),"")</f>
        <v/>
      </c>
      <c r="P9493">
        <f>IF(D9493="",P9492,P9492+1)</f>
        <v/>
      </c>
    </row>
    <row r="9494">
      <c r="A9494">
        <f>IF(P9494=P9493,0,P9494)</f>
        <v/>
      </c>
      <c r="B9494" s="41">
        <f>IF($M9494&gt;300,"",IF(OR(INDEX(Bemenet!$E$2:$E$301,$M9494)="",INDEX(Bemenet!$F$2:$F$301,$M9494)=""),"",MAX(INDEX(Bemenet!$E$2:$E$301,$M9494),INDEX(Szabalyok!$A:$A,$N9494))))</f>
        <v/>
      </c>
      <c r="C9494" s="41">
        <f>IF($B9494="","",MIN(INDEX(Bemenet!$F$2:$F$301,$M9494),INDEX(Szabalyok!$B:$B,$N9494)))</f>
        <v/>
      </c>
      <c r="D9494" s="5">
        <f>IF(AND($B9494&lt;&gt;"",$C9494&lt;&gt;"",$B9494&lt;=$C9494),INDEX(Bemenet!$G$2:$G$301,$M9494),"")</f>
        <v/>
      </c>
      <c r="E9494" s="6">
        <f>IF(AND($B9494&lt;&gt;"",$C9494&lt;&gt;"",$B9494&lt;=$C9494),INDEX(Bemenet!$D$2:$D$301,$M9494),"")</f>
        <v/>
      </c>
      <c r="F9494" s="5">
        <f>IF(AND($B9494&lt;&gt;"",$C9494&lt;&gt;"",$B9494&lt;=$C9494),$C9494-$B9494+1,"")</f>
        <v/>
      </c>
      <c r="G9494" s="5">
        <f>IF($F9494="","",$F9494*$D9494)</f>
        <v/>
      </c>
      <c r="H9494" s="42">
        <f>IF($G9494="","",$O9494)</f>
        <v/>
      </c>
      <c r="I9494" s="5">
        <f>IF($G9494="","",$G9494*IF($H9494="",$O9494,$H9494)/100)</f>
        <v/>
      </c>
      <c r="J9494" s="5">
        <f>IF(OR($L9494="",NOT(COUNTIFS($L$2:$L9494,$L9494)=1)),"",SUMIFS($G:$G,$L:$L,$L9494))</f>
        <v/>
      </c>
      <c r="K9494" s="5">
        <f>IF(OR($L9494="",NOT(COUNTIFS($L$2:$L9494,$L9494)=1)),"",SUMIFS($I:$I,$L:$L,$L9494))</f>
        <v/>
      </c>
      <c r="L9494" s="6">
        <f>IF($B9494="","",YEAR($B9494))</f>
        <v/>
      </c>
      <c r="M9494" s="6">
        <f>INT((ROW()-2)/39)+1</f>
        <v/>
      </c>
      <c r="N9494" s="6">
        <f>MOD(ROW()-2,39)+2</f>
        <v/>
      </c>
      <c r="O9494" s="42">
        <f>IF(AND($B9494&lt;&gt;"",$C9494&lt;&gt;"",$B9494&lt;=$C9494),INDEX(Szabalyok!$C:$C,$N9494),"")</f>
        <v/>
      </c>
      <c r="P9494">
        <f>IF(D9494="",P9493,P9493+1)</f>
        <v/>
      </c>
    </row>
    <row r="9495">
      <c r="A9495">
        <f>IF(P9495=P9494,0,P9495)</f>
        <v/>
      </c>
      <c r="B9495" s="41">
        <f>IF($M9495&gt;300,"",IF(OR(INDEX(Bemenet!$E$2:$E$301,$M9495)="",INDEX(Bemenet!$F$2:$F$301,$M9495)=""),"",MAX(INDEX(Bemenet!$E$2:$E$301,$M9495),INDEX(Szabalyok!$A:$A,$N9495))))</f>
        <v/>
      </c>
      <c r="C9495" s="41">
        <f>IF($B9495="","",MIN(INDEX(Bemenet!$F$2:$F$301,$M9495),INDEX(Szabalyok!$B:$B,$N9495)))</f>
        <v/>
      </c>
      <c r="D9495" s="5">
        <f>IF(AND($B9495&lt;&gt;"",$C9495&lt;&gt;"",$B9495&lt;=$C9495),INDEX(Bemenet!$G$2:$G$301,$M9495),"")</f>
        <v/>
      </c>
      <c r="E9495" s="6">
        <f>IF(AND($B9495&lt;&gt;"",$C9495&lt;&gt;"",$B9495&lt;=$C9495),INDEX(Bemenet!$D$2:$D$301,$M9495),"")</f>
        <v/>
      </c>
      <c r="F9495" s="5">
        <f>IF(AND($B9495&lt;&gt;"",$C9495&lt;&gt;"",$B9495&lt;=$C9495),$C9495-$B9495+1,"")</f>
        <v/>
      </c>
      <c r="G9495" s="5">
        <f>IF($F9495="","",$F9495*$D9495)</f>
        <v/>
      </c>
      <c r="H9495" s="42">
        <f>IF($G9495="","",$O9495)</f>
        <v/>
      </c>
      <c r="I9495" s="5">
        <f>IF($G9495="","",$G9495*IF($H9495="",$O9495,$H9495)/100)</f>
        <v/>
      </c>
      <c r="J9495" s="5">
        <f>IF(OR($L9495="",NOT(COUNTIFS($L$2:$L9495,$L9495)=1)),"",SUMIFS($G:$G,$L:$L,$L9495))</f>
        <v/>
      </c>
      <c r="K9495" s="5">
        <f>IF(OR($L9495="",NOT(COUNTIFS($L$2:$L9495,$L9495)=1)),"",SUMIFS($I:$I,$L:$L,$L9495))</f>
        <v/>
      </c>
      <c r="L9495" s="6">
        <f>IF($B9495="","",YEAR($B9495))</f>
        <v/>
      </c>
      <c r="M9495" s="6">
        <f>INT((ROW()-2)/39)+1</f>
        <v/>
      </c>
      <c r="N9495" s="6">
        <f>MOD(ROW()-2,39)+2</f>
        <v/>
      </c>
      <c r="O9495" s="42">
        <f>IF(AND($B9495&lt;&gt;"",$C9495&lt;&gt;"",$B9495&lt;=$C9495),INDEX(Szabalyok!$C:$C,$N9495),"")</f>
        <v/>
      </c>
      <c r="P9495">
        <f>IF(D9495="",P9494,P9494+1)</f>
        <v/>
      </c>
    </row>
    <row r="9496">
      <c r="A9496">
        <f>IF(P9496=P9495,0,P9496)</f>
        <v/>
      </c>
      <c r="B9496" s="41">
        <f>IF($M9496&gt;300,"",IF(OR(INDEX(Bemenet!$E$2:$E$301,$M9496)="",INDEX(Bemenet!$F$2:$F$301,$M9496)=""),"",MAX(INDEX(Bemenet!$E$2:$E$301,$M9496),INDEX(Szabalyok!$A:$A,$N9496))))</f>
        <v/>
      </c>
      <c r="C9496" s="41">
        <f>IF($B9496="","",MIN(INDEX(Bemenet!$F$2:$F$301,$M9496),INDEX(Szabalyok!$B:$B,$N9496)))</f>
        <v/>
      </c>
      <c r="D9496" s="5">
        <f>IF(AND($B9496&lt;&gt;"",$C9496&lt;&gt;"",$B9496&lt;=$C9496),INDEX(Bemenet!$G$2:$G$301,$M9496),"")</f>
        <v/>
      </c>
      <c r="E9496" s="6">
        <f>IF(AND($B9496&lt;&gt;"",$C9496&lt;&gt;"",$B9496&lt;=$C9496),INDEX(Bemenet!$D$2:$D$301,$M9496),"")</f>
        <v/>
      </c>
      <c r="F9496" s="5">
        <f>IF(AND($B9496&lt;&gt;"",$C9496&lt;&gt;"",$B9496&lt;=$C9496),$C9496-$B9496+1,"")</f>
        <v/>
      </c>
      <c r="G9496" s="5">
        <f>IF($F9496="","",$F9496*$D9496)</f>
        <v/>
      </c>
      <c r="H9496" s="42">
        <f>IF($G9496="","",$O9496)</f>
        <v/>
      </c>
      <c r="I9496" s="5">
        <f>IF($G9496="","",$G9496*IF($H9496="",$O9496,$H9496)/100)</f>
        <v/>
      </c>
      <c r="J9496" s="5">
        <f>IF(OR($L9496="",NOT(COUNTIFS($L$2:$L9496,$L9496)=1)),"",SUMIFS($G:$G,$L:$L,$L9496))</f>
        <v/>
      </c>
      <c r="K9496" s="5">
        <f>IF(OR($L9496="",NOT(COUNTIFS($L$2:$L9496,$L9496)=1)),"",SUMIFS($I:$I,$L:$L,$L9496))</f>
        <v/>
      </c>
      <c r="L9496" s="6">
        <f>IF($B9496="","",YEAR($B9496))</f>
        <v/>
      </c>
      <c r="M9496" s="6">
        <f>INT((ROW()-2)/39)+1</f>
        <v/>
      </c>
      <c r="N9496" s="6">
        <f>MOD(ROW()-2,39)+2</f>
        <v/>
      </c>
      <c r="O9496" s="42">
        <f>IF(AND($B9496&lt;&gt;"",$C9496&lt;&gt;"",$B9496&lt;=$C9496),INDEX(Szabalyok!$C:$C,$N9496),"")</f>
        <v/>
      </c>
      <c r="P9496">
        <f>IF(D9496="",P9495,P9495+1)</f>
        <v/>
      </c>
    </row>
    <row r="9497">
      <c r="A9497">
        <f>IF(P9497=P9496,0,P9497)</f>
        <v/>
      </c>
      <c r="B9497" s="41">
        <f>IF($M9497&gt;300,"",IF(OR(INDEX(Bemenet!$E$2:$E$301,$M9497)="",INDEX(Bemenet!$F$2:$F$301,$M9497)=""),"",MAX(INDEX(Bemenet!$E$2:$E$301,$M9497),INDEX(Szabalyok!$A:$A,$N9497))))</f>
        <v/>
      </c>
      <c r="C9497" s="41">
        <f>IF($B9497="","",MIN(INDEX(Bemenet!$F$2:$F$301,$M9497),INDEX(Szabalyok!$B:$B,$N9497)))</f>
        <v/>
      </c>
      <c r="D9497" s="5">
        <f>IF(AND($B9497&lt;&gt;"",$C9497&lt;&gt;"",$B9497&lt;=$C9497),INDEX(Bemenet!$G$2:$G$301,$M9497),"")</f>
        <v/>
      </c>
      <c r="E9497" s="6">
        <f>IF(AND($B9497&lt;&gt;"",$C9497&lt;&gt;"",$B9497&lt;=$C9497),INDEX(Bemenet!$D$2:$D$301,$M9497),"")</f>
        <v/>
      </c>
      <c r="F9497" s="5">
        <f>IF(AND($B9497&lt;&gt;"",$C9497&lt;&gt;"",$B9497&lt;=$C9497),$C9497-$B9497+1,"")</f>
        <v/>
      </c>
      <c r="G9497" s="5">
        <f>IF($F9497="","",$F9497*$D9497)</f>
        <v/>
      </c>
      <c r="H9497" s="42">
        <f>IF($G9497="","",$O9497)</f>
        <v/>
      </c>
      <c r="I9497" s="5">
        <f>IF($G9497="","",$G9497*IF($H9497="",$O9497,$H9497)/100)</f>
        <v/>
      </c>
      <c r="J9497" s="5">
        <f>IF(OR($L9497="",NOT(COUNTIFS($L$2:$L9497,$L9497)=1)),"",SUMIFS($G:$G,$L:$L,$L9497))</f>
        <v/>
      </c>
      <c r="K9497" s="5">
        <f>IF(OR($L9497="",NOT(COUNTIFS($L$2:$L9497,$L9497)=1)),"",SUMIFS($I:$I,$L:$L,$L9497))</f>
        <v/>
      </c>
      <c r="L9497" s="6">
        <f>IF($B9497="","",YEAR($B9497))</f>
        <v/>
      </c>
      <c r="M9497" s="6">
        <f>INT((ROW()-2)/39)+1</f>
        <v/>
      </c>
      <c r="N9497" s="6">
        <f>MOD(ROW()-2,39)+2</f>
        <v/>
      </c>
      <c r="O9497" s="42">
        <f>IF(AND($B9497&lt;&gt;"",$C9497&lt;&gt;"",$B9497&lt;=$C9497),INDEX(Szabalyok!$C:$C,$N9497),"")</f>
        <v/>
      </c>
      <c r="P9497">
        <f>IF(D9497="",P9496,P9496+1)</f>
        <v/>
      </c>
    </row>
    <row r="9498">
      <c r="A9498">
        <f>IF(P9498=P9497,0,P9498)</f>
        <v/>
      </c>
      <c r="B9498" s="41">
        <f>IF($M9498&gt;300,"",IF(OR(INDEX(Bemenet!$E$2:$E$301,$M9498)="",INDEX(Bemenet!$F$2:$F$301,$M9498)=""),"",MAX(INDEX(Bemenet!$E$2:$E$301,$M9498),INDEX(Szabalyok!$A:$A,$N9498))))</f>
        <v/>
      </c>
      <c r="C9498" s="41">
        <f>IF($B9498="","",MIN(INDEX(Bemenet!$F$2:$F$301,$M9498),INDEX(Szabalyok!$B:$B,$N9498)))</f>
        <v/>
      </c>
      <c r="D9498" s="5">
        <f>IF(AND($B9498&lt;&gt;"",$C9498&lt;&gt;"",$B9498&lt;=$C9498),INDEX(Bemenet!$G$2:$G$301,$M9498),"")</f>
        <v/>
      </c>
      <c r="E9498" s="6">
        <f>IF(AND($B9498&lt;&gt;"",$C9498&lt;&gt;"",$B9498&lt;=$C9498),INDEX(Bemenet!$D$2:$D$301,$M9498),"")</f>
        <v/>
      </c>
      <c r="F9498" s="5">
        <f>IF(AND($B9498&lt;&gt;"",$C9498&lt;&gt;"",$B9498&lt;=$C9498),$C9498-$B9498+1,"")</f>
        <v/>
      </c>
      <c r="G9498" s="5">
        <f>IF($F9498="","",$F9498*$D9498)</f>
        <v/>
      </c>
      <c r="H9498" s="42">
        <f>IF($G9498="","",$O9498)</f>
        <v/>
      </c>
      <c r="I9498" s="5">
        <f>IF($G9498="","",$G9498*IF($H9498="",$O9498,$H9498)/100)</f>
        <v/>
      </c>
      <c r="J9498" s="5">
        <f>IF(OR($L9498="",NOT(COUNTIFS($L$2:$L9498,$L9498)=1)),"",SUMIFS($G:$G,$L:$L,$L9498))</f>
        <v/>
      </c>
      <c r="K9498" s="5">
        <f>IF(OR($L9498="",NOT(COUNTIFS($L$2:$L9498,$L9498)=1)),"",SUMIFS($I:$I,$L:$L,$L9498))</f>
        <v/>
      </c>
      <c r="L9498" s="6">
        <f>IF($B9498="","",YEAR($B9498))</f>
        <v/>
      </c>
      <c r="M9498" s="6">
        <f>INT((ROW()-2)/39)+1</f>
        <v/>
      </c>
      <c r="N9498" s="6">
        <f>MOD(ROW()-2,39)+2</f>
        <v/>
      </c>
      <c r="O9498" s="42">
        <f>IF(AND($B9498&lt;&gt;"",$C9498&lt;&gt;"",$B9498&lt;=$C9498),INDEX(Szabalyok!$C:$C,$N9498),"")</f>
        <v/>
      </c>
      <c r="P9498">
        <f>IF(D9498="",P9497,P9497+1)</f>
        <v/>
      </c>
    </row>
    <row r="9499">
      <c r="A9499">
        <f>IF(P9499=P9498,0,P9499)</f>
        <v/>
      </c>
      <c r="B9499" s="41">
        <f>IF($M9499&gt;300,"",IF(OR(INDEX(Bemenet!$E$2:$E$301,$M9499)="",INDEX(Bemenet!$F$2:$F$301,$M9499)=""),"",MAX(INDEX(Bemenet!$E$2:$E$301,$M9499),INDEX(Szabalyok!$A:$A,$N9499))))</f>
        <v/>
      </c>
      <c r="C9499" s="41">
        <f>IF($B9499="","",MIN(INDEX(Bemenet!$F$2:$F$301,$M9499),INDEX(Szabalyok!$B:$B,$N9499)))</f>
        <v/>
      </c>
      <c r="D9499" s="5">
        <f>IF(AND($B9499&lt;&gt;"",$C9499&lt;&gt;"",$B9499&lt;=$C9499),INDEX(Bemenet!$G$2:$G$301,$M9499),"")</f>
        <v/>
      </c>
      <c r="E9499" s="6">
        <f>IF(AND($B9499&lt;&gt;"",$C9499&lt;&gt;"",$B9499&lt;=$C9499),INDEX(Bemenet!$D$2:$D$301,$M9499),"")</f>
        <v/>
      </c>
      <c r="F9499" s="5">
        <f>IF(AND($B9499&lt;&gt;"",$C9499&lt;&gt;"",$B9499&lt;=$C9499),$C9499-$B9499+1,"")</f>
        <v/>
      </c>
      <c r="G9499" s="5">
        <f>IF($F9499="","",$F9499*$D9499)</f>
        <v/>
      </c>
      <c r="H9499" s="42">
        <f>IF($G9499="","",$O9499)</f>
        <v/>
      </c>
      <c r="I9499" s="5">
        <f>IF($G9499="","",$G9499*IF($H9499="",$O9499,$H9499)/100)</f>
        <v/>
      </c>
      <c r="J9499" s="5">
        <f>IF(OR($L9499="",NOT(COUNTIFS($L$2:$L9499,$L9499)=1)),"",SUMIFS($G:$G,$L:$L,$L9499))</f>
        <v/>
      </c>
      <c r="K9499" s="5">
        <f>IF(OR($L9499="",NOT(COUNTIFS($L$2:$L9499,$L9499)=1)),"",SUMIFS($I:$I,$L:$L,$L9499))</f>
        <v/>
      </c>
      <c r="L9499" s="6">
        <f>IF($B9499="","",YEAR($B9499))</f>
        <v/>
      </c>
      <c r="M9499" s="6">
        <f>INT((ROW()-2)/39)+1</f>
        <v/>
      </c>
      <c r="N9499" s="6">
        <f>MOD(ROW()-2,39)+2</f>
        <v/>
      </c>
      <c r="O9499" s="42">
        <f>IF(AND($B9499&lt;&gt;"",$C9499&lt;&gt;"",$B9499&lt;=$C9499),INDEX(Szabalyok!$C:$C,$N9499),"")</f>
        <v/>
      </c>
      <c r="P9499">
        <f>IF(D9499="",P9498,P9498+1)</f>
        <v/>
      </c>
    </row>
    <row r="9500">
      <c r="A9500">
        <f>IF(P9500=P9499,0,P9500)</f>
        <v/>
      </c>
      <c r="B9500" s="41">
        <f>IF($M9500&gt;300,"",IF(OR(INDEX(Bemenet!$E$2:$E$301,$M9500)="",INDEX(Bemenet!$F$2:$F$301,$M9500)=""),"",MAX(INDEX(Bemenet!$E$2:$E$301,$M9500),INDEX(Szabalyok!$A:$A,$N9500))))</f>
        <v/>
      </c>
      <c r="C9500" s="41">
        <f>IF($B9500="","",MIN(INDEX(Bemenet!$F$2:$F$301,$M9500),INDEX(Szabalyok!$B:$B,$N9500)))</f>
        <v/>
      </c>
      <c r="D9500" s="5">
        <f>IF(AND($B9500&lt;&gt;"",$C9500&lt;&gt;"",$B9500&lt;=$C9500),INDEX(Bemenet!$G$2:$G$301,$M9500),"")</f>
        <v/>
      </c>
      <c r="E9500" s="6">
        <f>IF(AND($B9500&lt;&gt;"",$C9500&lt;&gt;"",$B9500&lt;=$C9500),INDEX(Bemenet!$D$2:$D$301,$M9500),"")</f>
        <v/>
      </c>
      <c r="F9500" s="5">
        <f>IF(AND($B9500&lt;&gt;"",$C9500&lt;&gt;"",$B9500&lt;=$C9500),$C9500-$B9500+1,"")</f>
        <v/>
      </c>
      <c r="G9500" s="5">
        <f>IF($F9500="","",$F9500*$D9500)</f>
        <v/>
      </c>
      <c r="H9500" s="42">
        <f>IF($G9500="","",$O9500)</f>
        <v/>
      </c>
      <c r="I9500" s="5">
        <f>IF($G9500="","",$G9500*IF($H9500="",$O9500,$H9500)/100)</f>
        <v/>
      </c>
      <c r="J9500" s="5">
        <f>IF(OR($L9500="",NOT(COUNTIFS($L$2:$L9500,$L9500)=1)),"",SUMIFS($G:$G,$L:$L,$L9500))</f>
        <v/>
      </c>
      <c r="K9500" s="5">
        <f>IF(OR($L9500="",NOT(COUNTIFS($L$2:$L9500,$L9500)=1)),"",SUMIFS($I:$I,$L:$L,$L9500))</f>
        <v/>
      </c>
      <c r="L9500" s="6">
        <f>IF($B9500="","",YEAR($B9500))</f>
        <v/>
      </c>
      <c r="M9500" s="6">
        <f>INT((ROW()-2)/39)+1</f>
        <v/>
      </c>
      <c r="N9500" s="6">
        <f>MOD(ROW()-2,39)+2</f>
        <v/>
      </c>
      <c r="O9500" s="42">
        <f>IF(AND($B9500&lt;&gt;"",$C9500&lt;&gt;"",$B9500&lt;=$C9500),INDEX(Szabalyok!$C:$C,$N9500),"")</f>
        <v/>
      </c>
      <c r="P9500">
        <f>IF(D9500="",P9499,P9499+1)</f>
        <v/>
      </c>
    </row>
    <row r="9501">
      <c r="A9501">
        <f>IF(P9501=P9500,0,P9501)</f>
        <v/>
      </c>
      <c r="B9501" s="41">
        <f>IF($M9501&gt;300,"",IF(OR(INDEX(Bemenet!$E$2:$E$301,$M9501)="",INDEX(Bemenet!$F$2:$F$301,$M9501)=""),"",MAX(INDEX(Bemenet!$E$2:$E$301,$M9501),INDEX(Szabalyok!$A:$A,$N9501))))</f>
        <v/>
      </c>
      <c r="C9501" s="41">
        <f>IF($B9501="","",MIN(INDEX(Bemenet!$F$2:$F$301,$M9501),INDEX(Szabalyok!$B:$B,$N9501)))</f>
        <v/>
      </c>
      <c r="D9501" s="5">
        <f>IF(AND($B9501&lt;&gt;"",$C9501&lt;&gt;"",$B9501&lt;=$C9501),INDEX(Bemenet!$G$2:$G$301,$M9501),"")</f>
        <v/>
      </c>
      <c r="E9501" s="6">
        <f>IF(AND($B9501&lt;&gt;"",$C9501&lt;&gt;"",$B9501&lt;=$C9501),INDEX(Bemenet!$D$2:$D$301,$M9501),"")</f>
        <v/>
      </c>
      <c r="F9501" s="5">
        <f>IF(AND($B9501&lt;&gt;"",$C9501&lt;&gt;"",$B9501&lt;=$C9501),$C9501-$B9501+1,"")</f>
        <v/>
      </c>
      <c r="G9501" s="5">
        <f>IF($F9501="","",$F9501*$D9501)</f>
        <v/>
      </c>
      <c r="H9501" s="42">
        <f>IF($G9501="","",$O9501)</f>
        <v/>
      </c>
      <c r="I9501" s="5">
        <f>IF($G9501="","",$G9501*IF($H9501="",$O9501,$H9501)/100)</f>
        <v/>
      </c>
      <c r="J9501" s="5">
        <f>IF(OR($L9501="",NOT(COUNTIFS($L$2:$L9501,$L9501)=1)),"",SUMIFS($G:$G,$L:$L,$L9501))</f>
        <v/>
      </c>
      <c r="K9501" s="5">
        <f>IF(OR($L9501="",NOT(COUNTIFS($L$2:$L9501,$L9501)=1)),"",SUMIFS($I:$I,$L:$L,$L9501))</f>
        <v/>
      </c>
      <c r="L9501" s="6">
        <f>IF($B9501="","",YEAR($B9501))</f>
        <v/>
      </c>
      <c r="M9501" s="6">
        <f>INT((ROW()-2)/39)+1</f>
        <v/>
      </c>
      <c r="N9501" s="6">
        <f>MOD(ROW()-2,39)+2</f>
        <v/>
      </c>
      <c r="O9501" s="42">
        <f>IF(AND($B9501&lt;&gt;"",$C9501&lt;&gt;"",$B9501&lt;=$C9501),INDEX(Szabalyok!$C:$C,$N9501),"")</f>
        <v/>
      </c>
      <c r="P9501">
        <f>IF(D9501="",P9500,P9500+1)</f>
        <v/>
      </c>
    </row>
    <row r="9502">
      <c r="A9502">
        <f>IF(P9502=P9501,0,P9502)</f>
        <v/>
      </c>
      <c r="B9502" s="41">
        <f>IF($M9502&gt;300,"",IF(OR(INDEX(Bemenet!$E$2:$E$301,$M9502)="",INDEX(Bemenet!$F$2:$F$301,$M9502)=""),"",MAX(INDEX(Bemenet!$E$2:$E$301,$M9502),INDEX(Szabalyok!$A:$A,$N9502))))</f>
        <v/>
      </c>
      <c r="C9502" s="41">
        <f>IF($B9502="","",MIN(INDEX(Bemenet!$F$2:$F$301,$M9502),INDEX(Szabalyok!$B:$B,$N9502)))</f>
        <v/>
      </c>
      <c r="D9502" s="5">
        <f>IF(AND($B9502&lt;&gt;"",$C9502&lt;&gt;"",$B9502&lt;=$C9502),INDEX(Bemenet!$G$2:$G$301,$M9502),"")</f>
        <v/>
      </c>
      <c r="E9502" s="6">
        <f>IF(AND($B9502&lt;&gt;"",$C9502&lt;&gt;"",$B9502&lt;=$C9502),INDEX(Bemenet!$D$2:$D$301,$M9502),"")</f>
        <v/>
      </c>
      <c r="F9502" s="5">
        <f>IF(AND($B9502&lt;&gt;"",$C9502&lt;&gt;"",$B9502&lt;=$C9502),$C9502-$B9502+1,"")</f>
        <v/>
      </c>
      <c r="G9502" s="5">
        <f>IF($F9502="","",$F9502*$D9502)</f>
        <v/>
      </c>
      <c r="H9502" s="42">
        <f>IF($G9502="","",$O9502)</f>
        <v/>
      </c>
      <c r="I9502" s="5">
        <f>IF($G9502="","",$G9502*IF($H9502="",$O9502,$H9502)/100)</f>
        <v/>
      </c>
      <c r="J9502" s="5">
        <f>IF(OR($L9502="",NOT(COUNTIFS($L$2:$L9502,$L9502)=1)),"",SUMIFS($G:$G,$L:$L,$L9502))</f>
        <v/>
      </c>
      <c r="K9502" s="5">
        <f>IF(OR($L9502="",NOT(COUNTIFS($L$2:$L9502,$L9502)=1)),"",SUMIFS($I:$I,$L:$L,$L9502))</f>
        <v/>
      </c>
      <c r="L9502" s="6">
        <f>IF($B9502="","",YEAR($B9502))</f>
        <v/>
      </c>
      <c r="M9502" s="6">
        <f>INT((ROW()-2)/39)+1</f>
        <v/>
      </c>
      <c r="N9502" s="6">
        <f>MOD(ROW()-2,39)+2</f>
        <v/>
      </c>
      <c r="O9502" s="42">
        <f>IF(AND($B9502&lt;&gt;"",$C9502&lt;&gt;"",$B9502&lt;=$C9502),INDEX(Szabalyok!$C:$C,$N9502),"")</f>
        <v/>
      </c>
      <c r="P9502">
        <f>IF(D9502="",P9501,P9501+1)</f>
        <v/>
      </c>
    </row>
    <row r="9503">
      <c r="A9503">
        <f>IF(P9503=P9502,0,P9503)</f>
        <v/>
      </c>
      <c r="B9503" s="41">
        <f>IF($M9503&gt;300,"",IF(OR(INDEX(Bemenet!$E$2:$E$301,$M9503)="",INDEX(Bemenet!$F$2:$F$301,$M9503)=""),"",MAX(INDEX(Bemenet!$E$2:$E$301,$M9503),INDEX(Szabalyok!$A:$A,$N9503))))</f>
        <v/>
      </c>
      <c r="C9503" s="41">
        <f>IF($B9503="","",MIN(INDEX(Bemenet!$F$2:$F$301,$M9503),INDEX(Szabalyok!$B:$B,$N9503)))</f>
        <v/>
      </c>
      <c r="D9503" s="5">
        <f>IF(AND($B9503&lt;&gt;"",$C9503&lt;&gt;"",$B9503&lt;=$C9503),INDEX(Bemenet!$G$2:$G$301,$M9503),"")</f>
        <v/>
      </c>
      <c r="E9503" s="6">
        <f>IF(AND($B9503&lt;&gt;"",$C9503&lt;&gt;"",$B9503&lt;=$C9503),INDEX(Bemenet!$D$2:$D$301,$M9503),"")</f>
        <v/>
      </c>
      <c r="F9503" s="5">
        <f>IF(AND($B9503&lt;&gt;"",$C9503&lt;&gt;"",$B9503&lt;=$C9503),$C9503-$B9503+1,"")</f>
        <v/>
      </c>
      <c r="G9503" s="5">
        <f>IF($F9503="","",$F9503*$D9503)</f>
        <v/>
      </c>
      <c r="H9503" s="42">
        <f>IF($G9503="","",$O9503)</f>
        <v/>
      </c>
      <c r="I9503" s="5">
        <f>IF($G9503="","",$G9503*IF($H9503="",$O9503,$H9503)/100)</f>
        <v/>
      </c>
      <c r="J9503" s="5">
        <f>IF(OR($L9503="",NOT(COUNTIFS($L$2:$L9503,$L9503)=1)),"",SUMIFS($G:$G,$L:$L,$L9503))</f>
        <v/>
      </c>
      <c r="K9503" s="5">
        <f>IF(OR($L9503="",NOT(COUNTIFS($L$2:$L9503,$L9503)=1)),"",SUMIFS($I:$I,$L:$L,$L9503))</f>
        <v/>
      </c>
      <c r="L9503" s="6">
        <f>IF($B9503="","",YEAR($B9503))</f>
        <v/>
      </c>
      <c r="M9503" s="6">
        <f>INT((ROW()-2)/39)+1</f>
        <v/>
      </c>
      <c r="N9503" s="6">
        <f>MOD(ROW()-2,39)+2</f>
        <v/>
      </c>
      <c r="O9503" s="42">
        <f>IF(AND($B9503&lt;&gt;"",$C9503&lt;&gt;"",$B9503&lt;=$C9503),INDEX(Szabalyok!$C:$C,$N9503),"")</f>
        <v/>
      </c>
      <c r="P9503">
        <f>IF(D9503="",P9502,P9502+1)</f>
        <v/>
      </c>
    </row>
    <row r="9504">
      <c r="A9504">
        <f>IF(P9504=P9503,0,P9504)</f>
        <v/>
      </c>
      <c r="B9504" s="41">
        <f>IF($M9504&gt;300,"",IF(OR(INDEX(Bemenet!$E$2:$E$301,$M9504)="",INDEX(Bemenet!$F$2:$F$301,$M9504)=""),"",MAX(INDEX(Bemenet!$E$2:$E$301,$M9504),INDEX(Szabalyok!$A:$A,$N9504))))</f>
        <v/>
      </c>
      <c r="C9504" s="41">
        <f>IF($B9504="","",MIN(INDEX(Bemenet!$F$2:$F$301,$M9504),INDEX(Szabalyok!$B:$B,$N9504)))</f>
        <v/>
      </c>
      <c r="D9504" s="5">
        <f>IF(AND($B9504&lt;&gt;"",$C9504&lt;&gt;"",$B9504&lt;=$C9504),INDEX(Bemenet!$G$2:$G$301,$M9504),"")</f>
        <v/>
      </c>
      <c r="E9504" s="6">
        <f>IF(AND($B9504&lt;&gt;"",$C9504&lt;&gt;"",$B9504&lt;=$C9504),INDEX(Bemenet!$D$2:$D$301,$M9504),"")</f>
        <v/>
      </c>
      <c r="F9504" s="5">
        <f>IF(AND($B9504&lt;&gt;"",$C9504&lt;&gt;"",$B9504&lt;=$C9504),$C9504-$B9504+1,"")</f>
        <v/>
      </c>
      <c r="G9504" s="5">
        <f>IF($F9504="","",$F9504*$D9504)</f>
        <v/>
      </c>
      <c r="H9504" s="42">
        <f>IF($G9504="","",$O9504)</f>
        <v/>
      </c>
      <c r="I9504" s="5">
        <f>IF($G9504="","",$G9504*IF($H9504="",$O9504,$H9504)/100)</f>
        <v/>
      </c>
      <c r="J9504" s="5">
        <f>IF(OR($L9504="",NOT(COUNTIFS($L$2:$L9504,$L9504)=1)),"",SUMIFS($G:$G,$L:$L,$L9504))</f>
        <v/>
      </c>
      <c r="K9504" s="5">
        <f>IF(OR($L9504="",NOT(COUNTIFS($L$2:$L9504,$L9504)=1)),"",SUMIFS($I:$I,$L:$L,$L9504))</f>
        <v/>
      </c>
      <c r="L9504" s="6">
        <f>IF($B9504="","",YEAR($B9504))</f>
        <v/>
      </c>
      <c r="M9504" s="6">
        <f>INT((ROW()-2)/39)+1</f>
        <v/>
      </c>
      <c r="N9504" s="6">
        <f>MOD(ROW()-2,39)+2</f>
        <v/>
      </c>
      <c r="O9504" s="42">
        <f>IF(AND($B9504&lt;&gt;"",$C9504&lt;&gt;"",$B9504&lt;=$C9504),INDEX(Szabalyok!$C:$C,$N9504),"")</f>
        <v/>
      </c>
      <c r="P9504">
        <f>IF(D9504="",P9503,P9503+1)</f>
        <v/>
      </c>
    </row>
    <row r="9505">
      <c r="A9505">
        <f>IF(P9505=P9504,0,P9505)</f>
        <v/>
      </c>
      <c r="B9505" s="41">
        <f>IF($M9505&gt;300,"",IF(OR(INDEX(Bemenet!$E$2:$E$301,$M9505)="",INDEX(Bemenet!$F$2:$F$301,$M9505)=""),"",MAX(INDEX(Bemenet!$E$2:$E$301,$M9505),INDEX(Szabalyok!$A:$A,$N9505))))</f>
        <v/>
      </c>
      <c r="C9505" s="41">
        <f>IF($B9505="","",MIN(INDEX(Bemenet!$F$2:$F$301,$M9505),INDEX(Szabalyok!$B:$B,$N9505)))</f>
        <v/>
      </c>
      <c r="D9505" s="5">
        <f>IF(AND($B9505&lt;&gt;"",$C9505&lt;&gt;"",$B9505&lt;=$C9505),INDEX(Bemenet!$G$2:$G$301,$M9505),"")</f>
        <v/>
      </c>
      <c r="E9505" s="6">
        <f>IF(AND($B9505&lt;&gt;"",$C9505&lt;&gt;"",$B9505&lt;=$C9505),INDEX(Bemenet!$D$2:$D$301,$M9505),"")</f>
        <v/>
      </c>
      <c r="F9505" s="5">
        <f>IF(AND($B9505&lt;&gt;"",$C9505&lt;&gt;"",$B9505&lt;=$C9505),$C9505-$B9505+1,"")</f>
        <v/>
      </c>
      <c r="G9505" s="5">
        <f>IF($F9505="","",$F9505*$D9505)</f>
        <v/>
      </c>
      <c r="H9505" s="42">
        <f>IF($G9505="","",$O9505)</f>
        <v/>
      </c>
      <c r="I9505" s="5">
        <f>IF($G9505="","",$G9505*IF($H9505="",$O9505,$H9505)/100)</f>
        <v/>
      </c>
      <c r="J9505" s="5">
        <f>IF(OR($L9505="",NOT(COUNTIFS($L$2:$L9505,$L9505)=1)),"",SUMIFS($G:$G,$L:$L,$L9505))</f>
        <v/>
      </c>
      <c r="K9505" s="5">
        <f>IF(OR($L9505="",NOT(COUNTIFS($L$2:$L9505,$L9505)=1)),"",SUMIFS($I:$I,$L:$L,$L9505))</f>
        <v/>
      </c>
      <c r="L9505" s="6">
        <f>IF($B9505="","",YEAR($B9505))</f>
        <v/>
      </c>
      <c r="M9505" s="6">
        <f>INT((ROW()-2)/39)+1</f>
        <v/>
      </c>
      <c r="N9505" s="6">
        <f>MOD(ROW()-2,39)+2</f>
        <v/>
      </c>
      <c r="O9505" s="42">
        <f>IF(AND($B9505&lt;&gt;"",$C9505&lt;&gt;"",$B9505&lt;=$C9505),INDEX(Szabalyok!$C:$C,$N9505),"")</f>
        <v/>
      </c>
      <c r="P9505">
        <f>IF(D9505="",P9504,P9504+1)</f>
        <v/>
      </c>
    </row>
    <row r="9506">
      <c r="A9506">
        <f>IF(P9506=P9505,0,P9506)</f>
        <v/>
      </c>
      <c r="B9506" s="41">
        <f>IF($M9506&gt;300,"",IF(OR(INDEX(Bemenet!$E$2:$E$301,$M9506)="",INDEX(Bemenet!$F$2:$F$301,$M9506)=""),"",MAX(INDEX(Bemenet!$E$2:$E$301,$M9506),INDEX(Szabalyok!$A:$A,$N9506))))</f>
        <v/>
      </c>
      <c r="C9506" s="41">
        <f>IF($B9506="","",MIN(INDEX(Bemenet!$F$2:$F$301,$M9506),INDEX(Szabalyok!$B:$B,$N9506)))</f>
        <v/>
      </c>
      <c r="D9506" s="5">
        <f>IF(AND($B9506&lt;&gt;"",$C9506&lt;&gt;"",$B9506&lt;=$C9506),INDEX(Bemenet!$G$2:$G$301,$M9506),"")</f>
        <v/>
      </c>
      <c r="E9506" s="6">
        <f>IF(AND($B9506&lt;&gt;"",$C9506&lt;&gt;"",$B9506&lt;=$C9506),INDEX(Bemenet!$D$2:$D$301,$M9506),"")</f>
        <v/>
      </c>
      <c r="F9506" s="5">
        <f>IF(AND($B9506&lt;&gt;"",$C9506&lt;&gt;"",$B9506&lt;=$C9506),$C9506-$B9506+1,"")</f>
        <v/>
      </c>
      <c r="G9506" s="5">
        <f>IF($F9506="","",$F9506*$D9506)</f>
        <v/>
      </c>
      <c r="H9506" s="42">
        <f>IF($G9506="","",$O9506)</f>
        <v/>
      </c>
      <c r="I9506" s="5">
        <f>IF($G9506="","",$G9506*IF($H9506="",$O9506,$H9506)/100)</f>
        <v/>
      </c>
      <c r="J9506" s="5">
        <f>IF(OR($L9506="",NOT(COUNTIFS($L$2:$L9506,$L9506)=1)),"",SUMIFS($G:$G,$L:$L,$L9506))</f>
        <v/>
      </c>
      <c r="K9506" s="5">
        <f>IF(OR($L9506="",NOT(COUNTIFS($L$2:$L9506,$L9506)=1)),"",SUMIFS($I:$I,$L:$L,$L9506))</f>
        <v/>
      </c>
      <c r="L9506" s="6">
        <f>IF($B9506="","",YEAR($B9506))</f>
        <v/>
      </c>
      <c r="M9506" s="6">
        <f>INT((ROW()-2)/39)+1</f>
        <v/>
      </c>
      <c r="N9506" s="6">
        <f>MOD(ROW()-2,39)+2</f>
        <v/>
      </c>
      <c r="O9506" s="42">
        <f>IF(AND($B9506&lt;&gt;"",$C9506&lt;&gt;"",$B9506&lt;=$C9506),INDEX(Szabalyok!$C:$C,$N9506),"")</f>
        <v/>
      </c>
      <c r="P9506">
        <f>IF(D9506="",P9505,P9505+1)</f>
        <v/>
      </c>
    </row>
    <row r="9507">
      <c r="A9507">
        <f>IF(P9507=P9506,0,P9507)</f>
        <v/>
      </c>
      <c r="B9507" s="41">
        <f>IF($M9507&gt;300,"",IF(OR(INDEX(Bemenet!$E$2:$E$301,$M9507)="",INDEX(Bemenet!$F$2:$F$301,$M9507)=""),"",MAX(INDEX(Bemenet!$E$2:$E$301,$M9507),INDEX(Szabalyok!$A:$A,$N9507))))</f>
        <v/>
      </c>
      <c r="C9507" s="41">
        <f>IF($B9507="","",MIN(INDEX(Bemenet!$F$2:$F$301,$M9507),INDEX(Szabalyok!$B:$B,$N9507)))</f>
        <v/>
      </c>
      <c r="D9507" s="5">
        <f>IF(AND($B9507&lt;&gt;"",$C9507&lt;&gt;"",$B9507&lt;=$C9507),INDEX(Bemenet!$G$2:$G$301,$M9507),"")</f>
        <v/>
      </c>
      <c r="E9507" s="6">
        <f>IF(AND($B9507&lt;&gt;"",$C9507&lt;&gt;"",$B9507&lt;=$C9507),INDEX(Bemenet!$D$2:$D$301,$M9507),"")</f>
        <v/>
      </c>
      <c r="F9507" s="5">
        <f>IF(AND($B9507&lt;&gt;"",$C9507&lt;&gt;"",$B9507&lt;=$C9507),$C9507-$B9507+1,"")</f>
        <v/>
      </c>
      <c r="G9507" s="5">
        <f>IF($F9507="","",$F9507*$D9507)</f>
        <v/>
      </c>
      <c r="H9507" s="42">
        <f>IF($G9507="","",$O9507)</f>
        <v/>
      </c>
      <c r="I9507" s="5">
        <f>IF($G9507="","",$G9507*IF($H9507="",$O9507,$H9507)/100)</f>
        <v/>
      </c>
      <c r="J9507" s="5">
        <f>IF(OR($L9507="",NOT(COUNTIFS($L$2:$L9507,$L9507)=1)),"",SUMIFS($G:$G,$L:$L,$L9507))</f>
        <v/>
      </c>
      <c r="K9507" s="5">
        <f>IF(OR($L9507="",NOT(COUNTIFS($L$2:$L9507,$L9507)=1)),"",SUMIFS($I:$I,$L:$L,$L9507))</f>
        <v/>
      </c>
      <c r="L9507" s="6">
        <f>IF($B9507="","",YEAR($B9507))</f>
        <v/>
      </c>
      <c r="M9507" s="6">
        <f>INT((ROW()-2)/39)+1</f>
        <v/>
      </c>
      <c r="N9507" s="6">
        <f>MOD(ROW()-2,39)+2</f>
        <v/>
      </c>
      <c r="O9507" s="42">
        <f>IF(AND($B9507&lt;&gt;"",$C9507&lt;&gt;"",$B9507&lt;=$C9507),INDEX(Szabalyok!$C:$C,$N9507),"")</f>
        <v/>
      </c>
      <c r="P9507">
        <f>IF(D9507="",P9506,P9506+1)</f>
        <v/>
      </c>
    </row>
    <row r="9508">
      <c r="A9508">
        <f>IF(P9508=P9507,0,P9508)</f>
        <v/>
      </c>
      <c r="B9508" s="41">
        <f>IF($M9508&gt;300,"",IF(OR(INDEX(Bemenet!$E$2:$E$301,$M9508)="",INDEX(Bemenet!$F$2:$F$301,$M9508)=""),"",MAX(INDEX(Bemenet!$E$2:$E$301,$M9508),INDEX(Szabalyok!$A:$A,$N9508))))</f>
        <v/>
      </c>
      <c r="C9508" s="41">
        <f>IF($B9508="","",MIN(INDEX(Bemenet!$F$2:$F$301,$M9508),INDEX(Szabalyok!$B:$B,$N9508)))</f>
        <v/>
      </c>
      <c r="D9508" s="5">
        <f>IF(AND($B9508&lt;&gt;"",$C9508&lt;&gt;"",$B9508&lt;=$C9508),INDEX(Bemenet!$G$2:$G$301,$M9508),"")</f>
        <v/>
      </c>
      <c r="E9508" s="6">
        <f>IF(AND($B9508&lt;&gt;"",$C9508&lt;&gt;"",$B9508&lt;=$C9508),INDEX(Bemenet!$D$2:$D$301,$M9508),"")</f>
        <v/>
      </c>
      <c r="F9508" s="5">
        <f>IF(AND($B9508&lt;&gt;"",$C9508&lt;&gt;"",$B9508&lt;=$C9508),$C9508-$B9508+1,"")</f>
        <v/>
      </c>
      <c r="G9508" s="5">
        <f>IF($F9508="","",$F9508*$D9508)</f>
        <v/>
      </c>
      <c r="H9508" s="42">
        <f>IF($G9508="","",$O9508)</f>
        <v/>
      </c>
      <c r="I9508" s="5">
        <f>IF($G9508="","",$G9508*IF($H9508="",$O9508,$H9508)/100)</f>
        <v/>
      </c>
      <c r="J9508" s="5">
        <f>IF(OR($L9508="",NOT(COUNTIFS($L$2:$L9508,$L9508)=1)),"",SUMIFS($G:$G,$L:$L,$L9508))</f>
        <v/>
      </c>
      <c r="K9508" s="5">
        <f>IF(OR($L9508="",NOT(COUNTIFS($L$2:$L9508,$L9508)=1)),"",SUMIFS($I:$I,$L:$L,$L9508))</f>
        <v/>
      </c>
      <c r="L9508" s="6">
        <f>IF($B9508="","",YEAR($B9508))</f>
        <v/>
      </c>
      <c r="M9508" s="6">
        <f>INT((ROW()-2)/39)+1</f>
        <v/>
      </c>
      <c r="N9508" s="6">
        <f>MOD(ROW()-2,39)+2</f>
        <v/>
      </c>
      <c r="O9508" s="42">
        <f>IF(AND($B9508&lt;&gt;"",$C9508&lt;&gt;"",$B9508&lt;=$C9508),INDEX(Szabalyok!$C:$C,$N9508),"")</f>
        <v/>
      </c>
      <c r="P9508">
        <f>IF(D9508="",P9507,P9507+1)</f>
        <v/>
      </c>
    </row>
    <row r="9509">
      <c r="A9509">
        <f>IF(P9509=P9508,0,P9509)</f>
        <v/>
      </c>
      <c r="B9509" s="41">
        <f>IF($M9509&gt;300,"",IF(OR(INDEX(Bemenet!$E$2:$E$301,$M9509)="",INDEX(Bemenet!$F$2:$F$301,$M9509)=""),"",MAX(INDEX(Bemenet!$E$2:$E$301,$M9509),INDEX(Szabalyok!$A:$A,$N9509))))</f>
        <v/>
      </c>
      <c r="C9509" s="41">
        <f>IF($B9509="","",MIN(INDEX(Bemenet!$F$2:$F$301,$M9509),INDEX(Szabalyok!$B:$B,$N9509)))</f>
        <v/>
      </c>
      <c r="D9509" s="5">
        <f>IF(AND($B9509&lt;&gt;"",$C9509&lt;&gt;"",$B9509&lt;=$C9509),INDEX(Bemenet!$G$2:$G$301,$M9509),"")</f>
        <v/>
      </c>
      <c r="E9509" s="6">
        <f>IF(AND($B9509&lt;&gt;"",$C9509&lt;&gt;"",$B9509&lt;=$C9509),INDEX(Bemenet!$D$2:$D$301,$M9509),"")</f>
        <v/>
      </c>
      <c r="F9509" s="5">
        <f>IF(AND($B9509&lt;&gt;"",$C9509&lt;&gt;"",$B9509&lt;=$C9509),$C9509-$B9509+1,"")</f>
        <v/>
      </c>
      <c r="G9509" s="5">
        <f>IF($F9509="","",$F9509*$D9509)</f>
        <v/>
      </c>
      <c r="H9509" s="42">
        <f>IF($G9509="","",$O9509)</f>
        <v/>
      </c>
      <c r="I9509" s="5">
        <f>IF($G9509="","",$G9509*IF($H9509="",$O9509,$H9509)/100)</f>
        <v/>
      </c>
      <c r="J9509" s="5">
        <f>IF(OR($L9509="",NOT(COUNTIFS($L$2:$L9509,$L9509)=1)),"",SUMIFS($G:$G,$L:$L,$L9509))</f>
        <v/>
      </c>
      <c r="K9509" s="5">
        <f>IF(OR($L9509="",NOT(COUNTIFS($L$2:$L9509,$L9509)=1)),"",SUMIFS($I:$I,$L:$L,$L9509))</f>
        <v/>
      </c>
      <c r="L9509" s="6">
        <f>IF($B9509="","",YEAR($B9509))</f>
        <v/>
      </c>
      <c r="M9509" s="6">
        <f>INT((ROW()-2)/39)+1</f>
        <v/>
      </c>
      <c r="N9509" s="6">
        <f>MOD(ROW()-2,39)+2</f>
        <v/>
      </c>
      <c r="O9509" s="42">
        <f>IF(AND($B9509&lt;&gt;"",$C9509&lt;&gt;"",$B9509&lt;=$C9509),INDEX(Szabalyok!$C:$C,$N9509),"")</f>
        <v/>
      </c>
      <c r="P9509">
        <f>IF(D9509="",P9508,P9508+1)</f>
        <v/>
      </c>
    </row>
    <row r="9510">
      <c r="A9510">
        <f>IF(P9510=P9509,0,P9510)</f>
        <v/>
      </c>
      <c r="B9510" s="41">
        <f>IF($M9510&gt;300,"",IF(OR(INDEX(Bemenet!$E$2:$E$301,$M9510)="",INDEX(Bemenet!$F$2:$F$301,$M9510)=""),"",MAX(INDEX(Bemenet!$E$2:$E$301,$M9510),INDEX(Szabalyok!$A:$A,$N9510))))</f>
        <v/>
      </c>
      <c r="C9510" s="41">
        <f>IF($B9510="","",MIN(INDEX(Bemenet!$F$2:$F$301,$M9510),INDEX(Szabalyok!$B:$B,$N9510)))</f>
        <v/>
      </c>
      <c r="D9510" s="5">
        <f>IF(AND($B9510&lt;&gt;"",$C9510&lt;&gt;"",$B9510&lt;=$C9510),INDEX(Bemenet!$G$2:$G$301,$M9510),"")</f>
        <v/>
      </c>
      <c r="E9510" s="6">
        <f>IF(AND($B9510&lt;&gt;"",$C9510&lt;&gt;"",$B9510&lt;=$C9510),INDEX(Bemenet!$D$2:$D$301,$M9510),"")</f>
        <v/>
      </c>
      <c r="F9510" s="5">
        <f>IF(AND($B9510&lt;&gt;"",$C9510&lt;&gt;"",$B9510&lt;=$C9510),$C9510-$B9510+1,"")</f>
        <v/>
      </c>
      <c r="G9510" s="5">
        <f>IF($F9510="","",$F9510*$D9510)</f>
        <v/>
      </c>
      <c r="H9510" s="42">
        <f>IF($G9510="","",$O9510)</f>
        <v/>
      </c>
      <c r="I9510" s="5">
        <f>IF($G9510="","",$G9510*IF($H9510="",$O9510,$H9510)/100)</f>
        <v/>
      </c>
      <c r="J9510" s="5">
        <f>IF(OR($L9510="",NOT(COUNTIFS($L$2:$L9510,$L9510)=1)),"",SUMIFS($G:$G,$L:$L,$L9510))</f>
        <v/>
      </c>
      <c r="K9510" s="5">
        <f>IF(OR($L9510="",NOT(COUNTIFS($L$2:$L9510,$L9510)=1)),"",SUMIFS($I:$I,$L:$L,$L9510))</f>
        <v/>
      </c>
      <c r="L9510" s="6">
        <f>IF($B9510="","",YEAR($B9510))</f>
        <v/>
      </c>
      <c r="M9510" s="6">
        <f>INT((ROW()-2)/39)+1</f>
        <v/>
      </c>
      <c r="N9510" s="6">
        <f>MOD(ROW()-2,39)+2</f>
        <v/>
      </c>
      <c r="O9510" s="42">
        <f>IF(AND($B9510&lt;&gt;"",$C9510&lt;&gt;"",$B9510&lt;=$C9510),INDEX(Szabalyok!$C:$C,$N9510),"")</f>
        <v/>
      </c>
      <c r="P9510">
        <f>IF(D9510="",P9509,P9509+1)</f>
        <v/>
      </c>
    </row>
    <row r="9511">
      <c r="A9511">
        <f>IF(P9511=P9510,0,P9511)</f>
        <v/>
      </c>
      <c r="B9511" s="41">
        <f>IF($M9511&gt;300,"",IF(OR(INDEX(Bemenet!$E$2:$E$301,$M9511)="",INDEX(Bemenet!$F$2:$F$301,$M9511)=""),"",MAX(INDEX(Bemenet!$E$2:$E$301,$M9511),INDEX(Szabalyok!$A:$A,$N9511))))</f>
        <v/>
      </c>
      <c r="C9511" s="41">
        <f>IF($B9511="","",MIN(INDEX(Bemenet!$F$2:$F$301,$M9511),INDEX(Szabalyok!$B:$B,$N9511)))</f>
        <v/>
      </c>
      <c r="D9511" s="5">
        <f>IF(AND($B9511&lt;&gt;"",$C9511&lt;&gt;"",$B9511&lt;=$C9511),INDEX(Bemenet!$G$2:$G$301,$M9511),"")</f>
        <v/>
      </c>
      <c r="E9511" s="6">
        <f>IF(AND($B9511&lt;&gt;"",$C9511&lt;&gt;"",$B9511&lt;=$C9511),INDEX(Bemenet!$D$2:$D$301,$M9511),"")</f>
        <v/>
      </c>
      <c r="F9511" s="5">
        <f>IF(AND($B9511&lt;&gt;"",$C9511&lt;&gt;"",$B9511&lt;=$C9511),$C9511-$B9511+1,"")</f>
        <v/>
      </c>
      <c r="G9511" s="5">
        <f>IF($F9511="","",$F9511*$D9511)</f>
        <v/>
      </c>
      <c r="H9511" s="42">
        <f>IF($G9511="","",$O9511)</f>
        <v/>
      </c>
      <c r="I9511" s="5">
        <f>IF($G9511="","",$G9511*IF($H9511="",$O9511,$H9511)/100)</f>
        <v/>
      </c>
      <c r="J9511" s="5">
        <f>IF(OR($L9511="",NOT(COUNTIFS($L$2:$L9511,$L9511)=1)),"",SUMIFS($G:$G,$L:$L,$L9511))</f>
        <v/>
      </c>
      <c r="K9511" s="5">
        <f>IF(OR($L9511="",NOT(COUNTIFS($L$2:$L9511,$L9511)=1)),"",SUMIFS($I:$I,$L:$L,$L9511))</f>
        <v/>
      </c>
      <c r="L9511" s="6">
        <f>IF($B9511="","",YEAR($B9511))</f>
        <v/>
      </c>
      <c r="M9511" s="6">
        <f>INT((ROW()-2)/39)+1</f>
        <v/>
      </c>
      <c r="N9511" s="6">
        <f>MOD(ROW()-2,39)+2</f>
        <v/>
      </c>
      <c r="O9511" s="42">
        <f>IF(AND($B9511&lt;&gt;"",$C9511&lt;&gt;"",$B9511&lt;=$C9511),INDEX(Szabalyok!$C:$C,$N9511),"")</f>
        <v/>
      </c>
      <c r="P9511">
        <f>IF(D9511="",P9510,P9510+1)</f>
        <v/>
      </c>
    </row>
    <row r="9512">
      <c r="A9512">
        <f>IF(P9512=P9511,0,P9512)</f>
        <v/>
      </c>
      <c r="B9512" s="41">
        <f>IF($M9512&gt;300,"",IF(OR(INDEX(Bemenet!$E$2:$E$301,$M9512)="",INDEX(Bemenet!$F$2:$F$301,$M9512)=""),"",MAX(INDEX(Bemenet!$E$2:$E$301,$M9512),INDEX(Szabalyok!$A:$A,$N9512))))</f>
        <v/>
      </c>
      <c r="C9512" s="41">
        <f>IF($B9512="","",MIN(INDEX(Bemenet!$F$2:$F$301,$M9512),INDEX(Szabalyok!$B:$B,$N9512)))</f>
        <v/>
      </c>
      <c r="D9512" s="5">
        <f>IF(AND($B9512&lt;&gt;"",$C9512&lt;&gt;"",$B9512&lt;=$C9512),INDEX(Bemenet!$G$2:$G$301,$M9512),"")</f>
        <v/>
      </c>
      <c r="E9512" s="6">
        <f>IF(AND($B9512&lt;&gt;"",$C9512&lt;&gt;"",$B9512&lt;=$C9512),INDEX(Bemenet!$D$2:$D$301,$M9512),"")</f>
        <v/>
      </c>
      <c r="F9512" s="5">
        <f>IF(AND($B9512&lt;&gt;"",$C9512&lt;&gt;"",$B9512&lt;=$C9512),$C9512-$B9512+1,"")</f>
        <v/>
      </c>
      <c r="G9512" s="5">
        <f>IF($F9512="","",$F9512*$D9512)</f>
        <v/>
      </c>
      <c r="H9512" s="42">
        <f>IF($G9512="","",$O9512)</f>
        <v/>
      </c>
      <c r="I9512" s="5">
        <f>IF($G9512="","",$G9512*IF($H9512="",$O9512,$H9512)/100)</f>
        <v/>
      </c>
      <c r="J9512" s="5">
        <f>IF(OR($L9512="",NOT(COUNTIFS($L$2:$L9512,$L9512)=1)),"",SUMIFS($G:$G,$L:$L,$L9512))</f>
        <v/>
      </c>
      <c r="K9512" s="5">
        <f>IF(OR($L9512="",NOT(COUNTIFS($L$2:$L9512,$L9512)=1)),"",SUMIFS($I:$I,$L:$L,$L9512))</f>
        <v/>
      </c>
      <c r="L9512" s="6">
        <f>IF($B9512="","",YEAR($B9512))</f>
        <v/>
      </c>
      <c r="M9512" s="6">
        <f>INT((ROW()-2)/39)+1</f>
        <v/>
      </c>
      <c r="N9512" s="6">
        <f>MOD(ROW()-2,39)+2</f>
        <v/>
      </c>
      <c r="O9512" s="42">
        <f>IF(AND($B9512&lt;&gt;"",$C9512&lt;&gt;"",$B9512&lt;=$C9512),INDEX(Szabalyok!$C:$C,$N9512),"")</f>
        <v/>
      </c>
      <c r="P9512">
        <f>IF(D9512="",P9511,P9511+1)</f>
        <v/>
      </c>
    </row>
    <row r="9513">
      <c r="A9513">
        <f>IF(P9513=P9512,0,P9513)</f>
        <v/>
      </c>
      <c r="B9513" s="41">
        <f>IF($M9513&gt;300,"",IF(OR(INDEX(Bemenet!$E$2:$E$301,$M9513)="",INDEX(Bemenet!$F$2:$F$301,$M9513)=""),"",MAX(INDEX(Bemenet!$E$2:$E$301,$M9513),INDEX(Szabalyok!$A:$A,$N9513))))</f>
        <v/>
      </c>
      <c r="C9513" s="41">
        <f>IF($B9513="","",MIN(INDEX(Bemenet!$F$2:$F$301,$M9513),INDEX(Szabalyok!$B:$B,$N9513)))</f>
        <v/>
      </c>
      <c r="D9513" s="5">
        <f>IF(AND($B9513&lt;&gt;"",$C9513&lt;&gt;"",$B9513&lt;=$C9513),INDEX(Bemenet!$G$2:$G$301,$M9513),"")</f>
        <v/>
      </c>
      <c r="E9513" s="6">
        <f>IF(AND($B9513&lt;&gt;"",$C9513&lt;&gt;"",$B9513&lt;=$C9513),INDEX(Bemenet!$D$2:$D$301,$M9513),"")</f>
        <v/>
      </c>
      <c r="F9513" s="5">
        <f>IF(AND($B9513&lt;&gt;"",$C9513&lt;&gt;"",$B9513&lt;=$C9513),$C9513-$B9513+1,"")</f>
        <v/>
      </c>
      <c r="G9513" s="5">
        <f>IF($F9513="","",$F9513*$D9513)</f>
        <v/>
      </c>
      <c r="H9513" s="42">
        <f>IF($G9513="","",$O9513)</f>
        <v/>
      </c>
      <c r="I9513" s="5">
        <f>IF($G9513="","",$G9513*IF($H9513="",$O9513,$H9513)/100)</f>
        <v/>
      </c>
      <c r="J9513" s="5">
        <f>IF(OR($L9513="",NOT(COUNTIFS($L$2:$L9513,$L9513)=1)),"",SUMIFS($G:$G,$L:$L,$L9513))</f>
        <v/>
      </c>
      <c r="K9513" s="5">
        <f>IF(OR($L9513="",NOT(COUNTIFS($L$2:$L9513,$L9513)=1)),"",SUMIFS($I:$I,$L:$L,$L9513))</f>
        <v/>
      </c>
      <c r="L9513" s="6">
        <f>IF($B9513="","",YEAR($B9513))</f>
        <v/>
      </c>
      <c r="M9513" s="6">
        <f>INT((ROW()-2)/39)+1</f>
        <v/>
      </c>
      <c r="N9513" s="6">
        <f>MOD(ROW()-2,39)+2</f>
        <v/>
      </c>
      <c r="O9513" s="42">
        <f>IF(AND($B9513&lt;&gt;"",$C9513&lt;&gt;"",$B9513&lt;=$C9513),INDEX(Szabalyok!$C:$C,$N9513),"")</f>
        <v/>
      </c>
      <c r="P9513">
        <f>IF(D9513="",P9512,P9512+1)</f>
        <v/>
      </c>
    </row>
    <row r="9514">
      <c r="A9514">
        <f>IF(P9514=P9513,0,P9514)</f>
        <v/>
      </c>
      <c r="B9514" s="41">
        <f>IF($M9514&gt;300,"",IF(OR(INDEX(Bemenet!$E$2:$E$301,$M9514)="",INDEX(Bemenet!$F$2:$F$301,$M9514)=""),"",MAX(INDEX(Bemenet!$E$2:$E$301,$M9514),INDEX(Szabalyok!$A:$A,$N9514))))</f>
        <v/>
      </c>
      <c r="C9514" s="41">
        <f>IF($B9514="","",MIN(INDEX(Bemenet!$F$2:$F$301,$M9514),INDEX(Szabalyok!$B:$B,$N9514)))</f>
        <v/>
      </c>
      <c r="D9514" s="5">
        <f>IF(AND($B9514&lt;&gt;"",$C9514&lt;&gt;"",$B9514&lt;=$C9514),INDEX(Bemenet!$G$2:$G$301,$M9514),"")</f>
        <v/>
      </c>
      <c r="E9514" s="6">
        <f>IF(AND($B9514&lt;&gt;"",$C9514&lt;&gt;"",$B9514&lt;=$C9514),INDEX(Bemenet!$D$2:$D$301,$M9514),"")</f>
        <v/>
      </c>
      <c r="F9514" s="5">
        <f>IF(AND($B9514&lt;&gt;"",$C9514&lt;&gt;"",$B9514&lt;=$C9514),$C9514-$B9514+1,"")</f>
        <v/>
      </c>
      <c r="G9514" s="5">
        <f>IF($F9514="","",$F9514*$D9514)</f>
        <v/>
      </c>
      <c r="H9514" s="42">
        <f>IF($G9514="","",$O9514)</f>
        <v/>
      </c>
      <c r="I9514" s="5">
        <f>IF($G9514="","",$G9514*IF($H9514="",$O9514,$H9514)/100)</f>
        <v/>
      </c>
      <c r="J9514" s="5">
        <f>IF(OR($L9514="",NOT(COUNTIFS($L$2:$L9514,$L9514)=1)),"",SUMIFS($G:$G,$L:$L,$L9514))</f>
        <v/>
      </c>
      <c r="K9514" s="5">
        <f>IF(OR($L9514="",NOT(COUNTIFS($L$2:$L9514,$L9514)=1)),"",SUMIFS($I:$I,$L:$L,$L9514))</f>
        <v/>
      </c>
      <c r="L9514" s="6">
        <f>IF($B9514="","",YEAR($B9514))</f>
        <v/>
      </c>
      <c r="M9514" s="6">
        <f>INT((ROW()-2)/39)+1</f>
        <v/>
      </c>
      <c r="N9514" s="6">
        <f>MOD(ROW()-2,39)+2</f>
        <v/>
      </c>
      <c r="O9514" s="42">
        <f>IF(AND($B9514&lt;&gt;"",$C9514&lt;&gt;"",$B9514&lt;=$C9514),INDEX(Szabalyok!$C:$C,$N9514),"")</f>
        <v/>
      </c>
      <c r="P9514">
        <f>IF(D9514="",P9513,P9513+1)</f>
        <v/>
      </c>
    </row>
    <row r="9515">
      <c r="A9515">
        <f>IF(P9515=P9514,0,P9515)</f>
        <v/>
      </c>
      <c r="B9515" s="41">
        <f>IF($M9515&gt;300,"",IF(OR(INDEX(Bemenet!$E$2:$E$301,$M9515)="",INDEX(Bemenet!$F$2:$F$301,$M9515)=""),"",MAX(INDEX(Bemenet!$E$2:$E$301,$M9515),INDEX(Szabalyok!$A:$A,$N9515))))</f>
        <v/>
      </c>
      <c r="C9515" s="41">
        <f>IF($B9515="","",MIN(INDEX(Bemenet!$F$2:$F$301,$M9515),INDEX(Szabalyok!$B:$B,$N9515)))</f>
        <v/>
      </c>
      <c r="D9515" s="5">
        <f>IF(AND($B9515&lt;&gt;"",$C9515&lt;&gt;"",$B9515&lt;=$C9515),INDEX(Bemenet!$G$2:$G$301,$M9515),"")</f>
        <v/>
      </c>
      <c r="E9515" s="6">
        <f>IF(AND($B9515&lt;&gt;"",$C9515&lt;&gt;"",$B9515&lt;=$C9515),INDEX(Bemenet!$D$2:$D$301,$M9515),"")</f>
        <v/>
      </c>
      <c r="F9515" s="5">
        <f>IF(AND($B9515&lt;&gt;"",$C9515&lt;&gt;"",$B9515&lt;=$C9515),$C9515-$B9515+1,"")</f>
        <v/>
      </c>
      <c r="G9515" s="5">
        <f>IF($F9515="","",$F9515*$D9515)</f>
        <v/>
      </c>
      <c r="H9515" s="42">
        <f>IF($G9515="","",$O9515)</f>
        <v/>
      </c>
      <c r="I9515" s="5">
        <f>IF($G9515="","",$G9515*IF($H9515="",$O9515,$H9515)/100)</f>
        <v/>
      </c>
      <c r="J9515" s="5">
        <f>IF(OR($L9515="",NOT(COUNTIFS($L$2:$L9515,$L9515)=1)),"",SUMIFS($G:$G,$L:$L,$L9515))</f>
        <v/>
      </c>
      <c r="K9515" s="5">
        <f>IF(OR($L9515="",NOT(COUNTIFS($L$2:$L9515,$L9515)=1)),"",SUMIFS($I:$I,$L:$L,$L9515))</f>
        <v/>
      </c>
      <c r="L9515" s="6">
        <f>IF($B9515="","",YEAR($B9515))</f>
        <v/>
      </c>
      <c r="M9515" s="6">
        <f>INT((ROW()-2)/39)+1</f>
        <v/>
      </c>
      <c r="N9515" s="6">
        <f>MOD(ROW()-2,39)+2</f>
        <v/>
      </c>
      <c r="O9515" s="42">
        <f>IF(AND($B9515&lt;&gt;"",$C9515&lt;&gt;"",$B9515&lt;=$C9515),INDEX(Szabalyok!$C:$C,$N9515),"")</f>
        <v/>
      </c>
      <c r="P9515">
        <f>IF(D9515="",P9514,P9514+1)</f>
        <v/>
      </c>
    </row>
    <row r="9516">
      <c r="A9516">
        <f>IF(P9516=P9515,0,P9516)</f>
        <v/>
      </c>
      <c r="B9516" s="41">
        <f>IF($M9516&gt;300,"",IF(OR(INDEX(Bemenet!$E$2:$E$301,$M9516)="",INDEX(Bemenet!$F$2:$F$301,$M9516)=""),"",MAX(INDEX(Bemenet!$E$2:$E$301,$M9516),INDEX(Szabalyok!$A:$A,$N9516))))</f>
        <v/>
      </c>
      <c r="C9516" s="41">
        <f>IF($B9516="","",MIN(INDEX(Bemenet!$F$2:$F$301,$M9516),INDEX(Szabalyok!$B:$B,$N9516)))</f>
        <v/>
      </c>
      <c r="D9516" s="5">
        <f>IF(AND($B9516&lt;&gt;"",$C9516&lt;&gt;"",$B9516&lt;=$C9516),INDEX(Bemenet!$G$2:$G$301,$M9516),"")</f>
        <v/>
      </c>
      <c r="E9516" s="6">
        <f>IF(AND($B9516&lt;&gt;"",$C9516&lt;&gt;"",$B9516&lt;=$C9516),INDEX(Bemenet!$D$2:$D$301,$M9516),"")</f>
        <v/>
      </c>
      <c r="F9516" s="5">
        <f>IF(AND($B9516&lt;&gt;"",$C9516&lt;&gt;"",$B9516&lt;=$C9516),$C9516-$B9516+1,"")</f>
        <v/>
      </c>
      <c r="G9516" s="5">
        <f>IF($F9516="","",$F9516*$D9516)</f>
        <v/>
      </c>
      <c r="H9516" s="42">
        <f>IF($G9516="","",$O9516)</f>
        <v/>
      </c>
      <c r="I9516" s="5">
        <f>IF($G9516="","",$G9516*IF($H9516="",$O9516,$H9516)/100)</f>
        <v/>
      </c>
      <c r="J9516" s="5">
        <f>IF(OR($L9516="",NOT(COUNTIFS($L$2:$L9516,$L9516)=1)),"",SUMIFS($G:$G,$L:$L,$L9516))</f>
        <v/>
      </c>
      <c r="K9516" s="5">
        <f>IF(OR($L9516="",NOT(COUNTIFS($L$2:$L9516,$L9516)=1)),"",SUMIFS($I:$I,$L:$L,$L9516))</f>
        <v/>
      </c>
      <c r="L9516" s="6">
        <f>IF($B9516="","",YEAR($B9516))</f>
        <v/>
      </c>
      <c r="M9516" s="6">
        <f>INT((ROW()-2)/39)+1</f>
        <v/>
      </c>
      <c r="N9516" s="6">
        <f>MOD(ROW()-2,39)+2</f>
        <v/>
      </c>
      <c r="O9516" s="42">
        <f>IF(AND($B9516&lt;&gt;"",$C9516&lt;&gt;"",$B9516&lt;=$C9516),INDEX(Szabalyok!$C:$C,$N9516),"")</f>
        <v/>
      </c>
      <c r="P9516">
        <f>IF(D9516="",P9515,P9515+1)</f>
        <v/>
      </c>
    </row>
    <row r="9517">
      <c r="A9517">
        <f>IF(P9517=P9516,0,P9517)</f>
        <v/>
      </c>
      <c r="B9517" s="41">
        <f>IF($M9517&gt;300,"",IF(OR(INDEX(Bemenet!$E$2:$E$301,$M9517)="",INDEX(Bemenet!$F$2:$F$301,$M9517)=""),"",MAX(INDEX(Bemenet!$E$2:$E$301,$M9517),INDEX(Szabalyok!$A:$A,$N9517))))</f>
        <v/>
      </c>
      <c r="C9517" s="41">
        <f>IF($B9517="","",MIN(INDEX(Bemenet!$F$2:$F$301,$M9517),INDEX(Szabalyok!$B:$B,$N9517)))</f>
        <v/>
      </c>
      <c r="D9517" s="5">
        <f>IF(AND($B9517&lt;&gt;"",$C9517&lt;&gt;"",$B9517&lt;=$C9517),INDEX(Bemenet!$G$2:$G$301,$M9517),"")</f>
        <v/>
      </c>
      <c r="E9517" s="6">
        <f>IF(AND($B9517&lt;&gt;"",$C9517&lt;&gt;"",$B9517&lt;=$C9517),INDEX(Bemenet!$D$2:$D$301,$M9517),"")</f>
        <v/>
      </c>
      <c r="F9517" s="5">
        <f>IF(AND($B9517&lt;&gt;"",$C9517&lt;&gt;"",$B9517&lt;=$C9517),$C9517-$B9517+1,"")</f>
        <v/>
      </c>
      <c r="G9517" s="5">
        <f>IF($F9517="","",$F9517*$D9517)</f>
        <v/>
      </c>
      <c r="H9517" s="42">
        <f>IF($G9517="","",$O9517)</f>
        <v/>
      </c>
      <c r="I9517" s="5">
        <f>IF($G9517="","",$G9517*IF($H9517="",$O9517,$H9517)/100)</f>
        <v/>
      </c>
      <c r="J9517" s="5">
        <f>IF(OR($L9517="",NOT(COUNTIFS($L$2:$L9517,$L9517)=1)),"",SUMIFS($G:$G,$L:$L,$L9517))</f>
        <v/>
      </c>
      <c r="K9517" s="5">
        <f>IF(OR($L9517="",NOT(COUNTIFS($L$2:$L9517,$L9517)=1)),"",SUMIFS($I:$I,$L:$L,$L9517))</f>
        <v/>
      </c>
      <c r="L9517" s="6">
        <f>IF($B9517="","",YEAR($B9517))</f>
        <v/>
      </c>
      <c r="M9517" s="6">
        <f>INT((ROW()-2)/39)+1</f>
        <v/>
      </c>
      <c r="N9517" s="6">
        <f>MOD(ROW()-2,39)+2</f>
        <v/>
      </c>
      <c r="O9517" s="42">
        <f>IF(AND($B9517&lt;&gt;"",$C9517&lt;&gt;"",$B9517&lt;=$C9517),INDEX(Szabalyok!$C:$C,$N9517),"")</f>
        <v/>
      </c>
      <c r="P9517">
        <f>IF(D9517="",P9516,P9516+1)</f>
        <v/>
      </c>
    </row>
    <row r="9518">
      <c r="A9518">
        <f>IF(P9518=P9517,0,P9518)</f>
        <v/>
      </c>
      <c r="B9518" s="41">
        <f>IF($M9518&gt;300,"",IF(OR(INDEX(Bemenet!$E$2:$E$301,$M9518)="",INDEX(Bemenet!$F$2:$F$301,$M9518)=""),"",MAX(INDEX(Bemenet!$E$2:$E$301,$M9518),INDEX(Szabalyok!$A:$A,$N9518))))</f>
        <v/>
      </c>
      <c r="C9518" s="41">
        <f>IF($B9518="","",MIN(INDEX(Bemenet!$F$2:$F$301,$M9518),INDEX(Szabalyok!$B:$B,$N9518)))</f>
        <v/>
      </c>
      <c r="D9518" s="5">
        <f>IF(AND($B9518&lt;&gt;"",$C9518&lt;&gt;"",$B9518&lt;=$C9518),INDEX(Bemenet!$G$2:$G$301,$M9518),"")</f>
        <v/>
      </c>
      <c r="E9518" s="6">
        <f>IF(AND($B9518&lt;&gt;"",$C9518&lt;&gt;"",$B9518&lt;=$C9518),INDEX(Bemenet!$D$2:$D$301,$M9518),"")</f>
        <v/>
      </c>
      <c r="F9518" s="5">
        <f>IF(AND($B9518&lt;&gt;"",$C9518&lt;&gt;"",$B9518&lt;=$C9518),$C9518-$B9518+1,"")</f>
        <v/>
      </c>
      <c r="G9518" s="5">
        <f>IF($F9518="","",$F9518*$D9518)</f>
        <v/>
      </c>
      <c r="H9518" s="42">
        <f>IF($G9518="","",$O9518)</f>
        <v/>
      </c>
      <c r="I9518" s="5">
        <f>IF($G9518="","",$G9518*IF($H9518="",$O9518,$H9518)/100)</f>
        <v/>
      </c>
      <c r="J9518" s="5">
        <f>IF(OR($L9518="",NOT(COUNTIFS($L$2:$L9518,$L9518)=1)),"",SUMIFS($G:$G,$L:$L,$L9518))</f>
        <v/>
      </c>
      <c r="K9518" s="5">
        <f>IF(OR($L9518="",NOT(COUNTIFS($L$2:$L9518,$L9518)=1)),"",SUMIFS($I:$I,$L:$L,$L9518))</f>
        <v/>
      </c>
      <c r="L9518" s="6">
        <f>IF($B9518="","",YEAR($B9518))</f>
        <v/>
      </c>
      <c r="M9518" s="6">
        <f>INT((ROW()-2)/39)+1</f>
        <v/>
      </c>
      <c r="N9518" s="6">
        <f>MOD(ROW()-2,39)+2</f>
        <v/>
      </c>
      <c r="O9518" s="42">
        <f>IF(AND($B9518&lt;&gt;"",$C9518&lt;&gt;"",$B9518&lt;=$C9518),INDEX(Szabalyok!$C:$C,$N9518),"")</f>
        <v/>
      </c>
      <c r="P9518">
        <f>IF(D9518="",P9517,P9517+1)</f>
        <v/>
      </c>
    </row>
    <row r="9519">
      <c r="A9519">
        <f>IF(P9519=P9518,0,P9519)</f>
        <v/>
      </c>
      <c r="B9519" s="41">
        <f>IF($M9519&gt;300,"",IF(OR(INDEX(Bemenet!$E$2:$E$301,$M9519)="",INDEX(Bemenet!$F$2:$F$301,$M9519)=""),"",MAX(INDEX(Bemenet!$E$2:$E$301,$M9519),INDEX(Szabalyok!$A:$A,$N9519))))</f>
        <v/>
      </c>
      <c r="C9519" s="41">
        <f>IF($B9519="","",MIN(INDEX(Bemenet!$F$2:$F$301,$M9519),INDEX(Szabalyok!$B:$B,$N9519)))</f>
        <v/>
      </c>
      <c r="D9519" s="5">
        <f>IF(AND($B9519&lt;&gt;"",$C9519&lt;&gt;"",$B9519&lt;=$C9519),INDEX(Bemenet!$G$2:$G$301,$M9519),"")</f>
        <v/>
      </c>
      <c r="E9519" s="6">
        <f>IF(AND($B9519&lt;&gt;"",$C9519&lt;&gt;"",$B9519&lt;=$C9519),INDEX(Bemenet!$D$2:$D$301,$M9519),"")</f>
        <v/>
      </c>
      <c r="F9519" s="5">
        <f>IF(AND($B9519&lt;&gt;"",$C9519&lt;&gt;"",$B9519&lt;=$C9519),$C9519-$B9519+1,"")</f>
        <v/>
      </c>
      <c r="G9519" s="5">
        <f>IF($F9519="","",$F9519*$D9519)</f>
        <v/>
      </c>
      <c r="H9519" s="42">
        <f>IF($G9519="","",$O9519)</f>
        <v/>
      </c>
      <c r="I9519" s="5">
        <f>IF($G9519="","",$G9519*IF($H9519="",$O9519,$H9519)/100)</f>
        <v/>
      </c>
      <c r="J9519" s="5">
        <f>IF(OR($L9519="",NOT(COUNTIFS($L$2:$L9519,$L9519)=1)),"",SUMIFS($G:$G,$L:$L,$L9519))</f>
        <v/>
      </c>
      <c r="K9519" s="5">
        <f>IF(OR($L9519="",NOT(COUNTIFS($L$2:$L9519,$L9519)=1)),"",SUMIFS($I:$I,$L:$L,$L9519))</f>
        <v/>
      </c>
      <c r="L9519" s="6">
        <f>IF($B9519="","",YEAR($B9519))</f>
        <v/>
      </c>
      <c r="M9519" s="6">
        <f>INT((ROW()-2)/39)+1</f>
        <v/>
      </c>
      <c r="N9519" s="6">
        <f>MOD(ROW()-2,39)+2</f>
        <v/>
      </c>
      <c r="O9519" s="42">
        <f>IF(AND($B9519&lt;&gt;"",$C9519&lt;&gt;"",$B9519&lt;=$C9519),INDEX(Szabalyok!$C:$C,$N9519),"")</f>
        <v/>
      </c>
      <c r="P9519">
        <f>IF(D9519="",P9518,P9518+1)</f>
        <v/>
      </c>
    </row>
    <row r="9520">
      <c r="A9520">
        <f>IF(P9520=P9519,0,P9520)</f>
        <v/>
      </c>
      <c r="B9520" s="41">
        <f>IF($M9520&gt;300,"",IF(OR(INDEX(Bemenet!$E$2:$E$301,$M9520)="",INDEX(Bemenet!$F$2:$F$301,$M9520)=""),"",MAX(INDEX(Bemenet!$E$2:$E$301,$M9520),INDEX(Szabalyok!$A:$A,$N9520))))</f>
        <v/>
      </c>
      <c r="C9520" s="41">
        <f>IF($B9520="","",MIN(INDEX(Bemenet!$F$2:$F$301,$M9520),INDEX(Szabalyok!$B:$B,$N9520)))</f>
        <v/>
      </c>
      <c r="D9520" s="5">
        <f>IF(AND($B9520&lt;&gt;"",$C9520&lt;&gt;"",$B9520&lt;=$C9520),INDEX(Bemenet!$G$2:$G$301,$M9520),"")</f>
        <v/>
      </c>
      <c r="E9520" s="6">
        <f>IF(AND($B9520&lt;&gt;"",$C9520&lt;&gt;"",$B9520&lt;=$C9520),INDEX(Bemenet!$D$2:$D$301,$M9520),"")</f>
        <v/>
      </c>
      <c r="F9520" s="5">
        <f>IF(AND($B9520&lt;&gt;"",$C9520&lt;&gt;"",$B9520&lt;=$C9520),$C9520-$B9520+1,"")</f>
        <v/>
      </c>
      <c r="G9520" s="5">
        <f>IF($F9520="","",$F9520*$D9520)</f>
        <v/>
      </c>
      <c r="H9520" s="42">
        <f>IF($G9520="","",$O9520)</f>
        <v/>
      </c>
      <c r="I9520" s="5">
        <f>IF($G9520="","",$G9520*IF($H9520="",$O9520,$H9520)/100)</f>
        <v/>
      </c>
      <c r="J9520" s="5">
        <f>IF(OR($L9520="",NOT(COUNTIFS($L$2:$L9520,$L9520)=1)),"",SUMIFS($G:$G,$L:$L,$L9520))</f>
        <v/>
      </c>
      <c r="K9520" s="5">
        <f>IF(OR($L9520="",NOT(COUNTIFS($L$2:$L9520,$L9520)=1)),"",SUMIFS($I:$I,$L:$L,$L9520))</f>
        <v/>
      </c>
      <c r="L9520" s="6">
        <f>IF($B9520="","",YEAR($B9520))</f>
        <v/>
      </c>
      <c r="M9520" s="6">
        <f>INT((ROW()-2)/39)+1</f>
        <v/>
      </c>
      <c r="N9520" s="6">
        <f>MOD(ROW()-2,39)+2</f>
        <v/>
      </c>
      <c r="O9520" s="42">
        <f>IF(AND($B9520&lt;&gt;"",$C9520&lt;&gt;"",$B9520&lt;=$C9520),INDEX(Szabalyok!$C:$C,$N9520),"")</f>
        <v/>
      </c>
      <c r="P9520">
        <f>IF(D9520="",P9519,P9519+1)</f>
        <v/>
      </c>
    </row>
    <row r="9521">
      <c r="A9521">
        <f>IF(P9521=P9520,0,P9521)</f>
        <v/>
      </c>
      <c r="B9521" s="41">
        <f>IF($M9521&gt;300,"",IF(OR(INDEX(Bemenet!$E$2:$E$301,$M9521)="",INDEX(Bemenet!$F$2:$F$301,$M9521)=""),"",MAX(INDEX(Bemenet!$E$2:$E$301,$M9521),INDEX(Szabalyok!$A:$A,$N9521))))</f>
        <v/>
      </c>
      <c r="C9521" s="41">
        <f>IF($B9521="","",MIN(INDEX(Bemenet!$F$2:$F$301,$M9521),INDEX(Szabalyok!$B:$B,$N9521)))</f>
        <v/>
      </c>
      <c r="D9521" s="5">
        <f>IF(AND($B9521&lt;&gt;"",$C9521&lt;&gt;"",$B9521&lt;=$C9521),INDEX(Bemenet!$G$2:$G$301,$M9521),"")</f>
        <v/>
      </c>
      <c r="E9521" s="6">
        <f>IF(AND($B9521&lt;&gt;"",$C9521&lt;&gt;"",$B9521&lt;=$C9521),INDEX(Bemenet!$D$2:$D$301,$M9521),"")</f>
        <v/>
      </c>
      <c r="F9521" s="5">
        <f>IF(AND($B9521&lt;&gt;"",$C9521&lt;&gt;"",$B9521&lt;=$C9521),$C9521-$B9521+1,"")</f>
        <v/>
      </c>
      <c r="G9521" s="5">
        <f>IF($F9521="","",$F9521*$D9521)</f>
        <v/>
      </c>
      <c r="H9521" s="42">
        <f>IF($G9521="","",$O9521)</f>
        <v/>
      </c>
      <c r="I9521" s="5">
        <f>IF($G9521="","",$G9521*IF($H9521="",$O9521,$H9521)/100)</f>
        <v/>
      </c>
      <c r="J9521" s="5">
        <f>IF(OR($L9521="",NOT(COUNTIFS($L$2:$L9521,$L9521)=1)),"",SUMIFS($G:$G,$L:$L,$L9521))</f>
        <v/>
      </c>
      <c r="K9521" s="5">
        <f>IF(OR($L9521="",NOT(COUNTIFS($L$2:$L9521,$L9521)=1)),"",SUMIFS($I:$I,$L:$L,$L9521))</f>
        <v/>
      </c>
      <c r="L9521" s="6">
        <f>IF($B9521="","",YEAR($B9521))</f>
        <v/>
      </c>
      <c r="M9521" s="6">
        <f>INT((ROW()-2)/39)+1</f>
        <v/>
      </c>
      <c r="N9521" s="6">
        <f>MOD(ROW()-2,39)+2</f>
        <v/>
      </c>
      <c r="O9521" s="42">
        <f>IF(AND($B9521&lt;&gt;"",$C9521&lt;&gt;"",$B9521&lt;=$C9521),INDEX(Szabalyok!$C:$C,$N9521),"")</f>
        <v/>
      </c>
      <c r="P9521">
        <f>IF(D9521="",P9520,P9520+1)</f>
        <v/>
      </c>
    </row>
    <row r="9522">
      <c r="A9522">
        <f>IF(P9522=P9521,0,P9522)</f>
        <v/>
      </c>
      <c r="B9522" s="41">
        <f>IF($M9522&gt;300,"",IF(OR(INDEX(Bemenet!$E$2:$E$301,$M9522)="",INDEX(Bemenet!$F$2:$F$301,$M9522)=""),"",MAX(INDEX(Bemenet!$E$2:$E$301,$M9522),INDEX(Szabalyok!$A:$A,$N9522))))</f>
        <v/>
      </c>
      <c r="C9522" s="41">
        <f>IF($B9522="","",MIN(INDEX(Bemenet!$F$2:$F$301,$M9522),INDEX(Szabalyok!$B:$B,$N9522)))</f>
        <v/>
      </c>
      <c r="D9522" s="5">
        <f>IF(AND($B9522&lt;&gt;"",$C9522&lt;&gt;"",$B9522&lt;=$C9522),INDEX(Bemenet!$G$2:$G$301,$M9522),"")</f>
        <v/>
      </c>
      <c r="E9522" s="6">
        <f>IF(AND($B9522&lt;&gt;"",$C9522&lt;&gt;"",$B9522&lt;=$C9522),INDEX(Bemenet!$D$2:$D$301,$M9522),"")</f>
        <v/>
      </c>
      <c r="F9522" s="5">
        <f>IF(AND($B9522&lt;&gt;"",$C9522&lt;&gt;"",$B9522&lt;=$C9522),$C9522-$B9522+1,"")</f>
        <v/>
      </c>
      <c r="G9522" s="5">
        <f>IF($F9522="","",$F9522*$D9522)</f>
        <v/>
      </c>
      <c r="H9522" s="42">
        <f>IF($G9522="","",$O9522)</f>
        <v/>
      </c>
      <c r="I9522" s="5">
        <f>IF($G9522="","",$G9522*IF($H9522="",$O9522,$H9522)/100)</f>
        <v/>
      </c>
      <c r="J9522" s="5">
        <f>IF(OR($L9522="",NOT(COUNTIFS($L$2:$L9522,$L9522)=1)),"",SUMIFS($G:$G,$L:$L,$L9522))</f>
        <v/>
      </c>
      <c r="K9522" s="5">
        <f>IF(OR($L9522="",NOT(COUNTIFS($L$2:$L9522,$L9522)=1)),"",SUMIFS($I:$I,$L:$L,$L9522))</f>
        <v/>
      </c>
      <c r="L9522" s="6">
        <f>IF($B9522="","",YEAR($B9522))</f>
        <v/>
      </c>
      <c r="M9522" s="6">
        <f>INT((ROW()-2)/39)+1</f>
        <v/>
      </c>
      <c r="N9522" s="6">
        <f>MOD(ROW()-2,39)+2</f>
        <v/>
      </c>
      <c r="O9522" s="42">
        <f>IF(AND($B9522&lt;&gt;"",$C9522&lt;&gt;"",$B9522&lt;=$C9522),INDEX(Szabalyok!$C:$C,$N9522),"")</f>
        <v/>
      </c>
      <c r="P9522">
        <f>IF(D9522="",P9521,P9521+1)</f>
        <v/>
      </c>
    </row>
    <row r="9523">
      <c r="A9523">
        <f>IF(P9523=P9522,0,P9523)</f>
        <v/>
      </c>
      <c r="B9523" s="41">
        <f>IF($M9523&gt;300,"",IF(OR(INDEX(Bemenet!$E$2:$E$301,$M9523)="",INDEX(Bemenet!$F$2:$F$301,$M9523)=""),"",MAX(INDEX(Bemenet!$E$2:$E$301,$M9523),INDEX(Szabalyok!$A:$A,$N9523))))</f>
        <v/>
      </c>
      <c r="C9523" s="41">
        <f>IF($B9523="","",MIN(INDEX(Bemenet!$F$2:$F$301,$M9523),INDEX(Szabalyok!$B:$B,$N9523)))</f>
        <v/>
      </c>
      <c r="D9523" s="5">
        <f>IF(AND($B9523&lt;&gt;"",$C9523&lt;&gt;"",$B9523&lt;=$C9523),INDEX(Bemenet!$G$2:$G$301,$M9523),"")</f>
        <v/>
      </c>
      <c r="E9523" s="6">
        <f>IF(AND($B9523&lt;&gt;"",$C9523&lt;&gt;"",$B9523&lt;=$C9523),INDEX(Bemenet!$D$2:$D$301,$M9523),"")</f>
        <v/>
      </c>
      <c r="F9523" s="5">
        <f>IF(AND($B9523&lt;&gt;"",$C9523&lt;&gt;"",$B9523&lt;=$C9523),$C9523-$B9523+1,"")</f>
        <v/>
      </c>
      <c r="G9523" s="5">
        <f>IF($F9523="","",$F9523*$D9523)</f>
        <v/>
      </c>
      <c r="H9523" s="42">
        <f>IF($G9523="","",$O9523)</f>
        <v/>
      </c>
      <c r="I9523" s="5">
        <f>IF($G9523="","",$G9523*IF($H9523="",$O9523,$H9523)/100)</f>
        <v/>
      </c>
      <c r="J9523" s="5">
        <f>IF(OR($L9523="",NOT(COUNTIFS($L$2:$L9523,$L9523)=1)),"",SUMIFS($G:$G,$L:$L,$L9523))</f>
        <v/>
      </c>
      <c r="K9523" s="5">
        <f>IF(OR($L9523="",NOT(COUNTIFS($L$2:$L9523,$L9523)=1)),"",SUMIFS($I:$I,$L:$L,$L9523))</f>
        <v/>
      </c>
      <c r="L9523" s="6">
        <f>IF($B9523="","",YEAR($B9523))</f>
        <v/>
      </c>
      <c r="M9523" s="6">
        <f>INT((ROW()-2)/39)+1</f>
        <v/>
      </c>
      <c r="N9523" s="6">
        <f>MOD(ROW()-2,39)+2</f>
        <v/>
      </c>
      <c r="O9523" s="42">
        <f>IF(AND($B9523&lt;&gt;"",$C9523&lt;&gt;"",$B9523&lt;=$C9523),INDEX(Szabalyok!$C:$C,$N9523),"")</f>
        <v/>
      </c>
      <c r="P9523">
        <f>IF(D9523="",P9522,P9522+1)</f>
        <v/>
      </c>
    </row>
    <row r="9524">
      <c r="A9524">
        <f>IF(P9524=P9523,0,P9524)</f>
        <v/>
      </c>
      <c r="B9524" s="41">
        <f>IF($M9524&gt;300,"",IF(OR(INDEX(Bemenet!$E$2:$E$301,$M9524)="",INDEX(Bemenet!$F$2:$F$301,$M9524)=""),"",MAX(INDEX(Bemenet!$E$2:$E$301,$M9524),INDEX(Szabalyok!$A:$A,$N9524))))</f>
        <v/>
      </c>
      <c r="C9524" s="41">
        <f>IF($B9524="","",MIN(INDEX(Bemenet!$F$2:$F$301,$M9524),INDEX(Szabalyok!$B:$B,$N9524)))</f>
        <v/>
      </c>
      <c r="D9524" s="5">
        <f>IF(AND($B9524&lt;&gt;"",$C9524&lt;&gt;"",$B9524&lt;=$C9524),INDEX(Bemenet!$G$2:$G$301,$M9524),"")</f>
        <v/>
      </c>
      <c r="E9524" s="6">
        <f>IF(AND($B9524&lt;&gt;"",$C9524&lt;&gt;"",$B9524&lt;=$C9524),INDEX(Bemenet!$D$2:$D$301,$M9524),"")</f>
        <v/>
      </c>
      <c r="F9524" s="5">
        <f>IF(AND($B9524&lt;&gt;"",$C9524&lt;&gt;"",$B9524&lt;=$C9524),$C9524-$B9524+1,"")</f>
        <v/>
      </c>
      <c r="G9524" s="5">
        <f>IF($F9524="","",$F9524*$D9524)</f>
        <v/>
      </c>
      <c r="H9524" s="42">
        <f>IF($G9524="","",$O9524)</f>
        <v/>
      </c>
      <c r="I9524" s="5">
        <f>IF($G9524="","",$G9524*IF($H9524="",$O9524,$H9524)/100)</f>
        <v/>
      </c>
      <c r="J9524" s="5">
        <f>IF(OR($L9524="",NOT(COUNTIFS($L$2:$L9524,$L9524)=1)),"",SUMIFS($G:$G,$L:$L,$L9524))</f>
        <v/>
      </c>
      <c r="K9524" s="5">
        <f>IF(OR($L9524="",NOT(COUNTIFS($L$2:$L9524,$L9524)=1)),"",SUMIFS($I:$I,$L:$L,$L9524))</f>
        <v/>
      </c>
      <c r="L9524" s="6">
        <f>IF($B9524="","",YEAR($B9524))</f>
        <v/>
      </c>
      <c r="M9524" s="6">
        <f>INT((ROW()-2)/39)+1</f>
        <v/>
      </c>
      <c r="N9524" s="6">
        <f>MOD(ROW()-2,39)+2</f>
        <v/>
      </c>
      <c r="O9524" s="42">
        <f>IF(AND($B9524&lt;&gt;"",$C9524&lt;&gt;"",$B9524&lt;=$C9524),INDEX(Szabalyok!$C:$C,$N9524),"")</f>
        <v/>
      </c>
      <c r="P9524">
        <f>IF(D9524="",P9523,P9523+1)</f>
        <v/>
      </c>
    </row>
    <row r="9525">
      <c r="A9525">
        <f>IF(P9525=P9524,0,P9525)</f>
        <v/>
      </c>
      <c r="B9525" s="41">
        <f>IF($M9525&gt;300,"",IF(OR(INDEX(Bemenet!$E$2:$E$301,$M9525)="",INDEX(Bemenet!$F$2:$F$301,$M9525)=""),"",MAX(INDEX(Bemenet!$E$2:$E$301,$M9525),INDEX(Szabalyok!$A:$A,$N9525))))</f>
        <v/>
      </c>
      <c r="C9525" s="41">
        <f>IF($B9525="","",MIN(INDEX(Bemenet!$F$2:$F$301,$M9525),INDEX(Szabalyok!$B:$B,$N9525)))</f>
        <v/>
      </c>
      <c r="D9525" s="5">
        <f>IF(AND($B9525&lt;&gt;"",$C9525&lt;&gt;"",$B9525&lt;=$C9525),INDEX(Bemenet!$G$2:$G$301,$M9525),"")</f>
        <v/>
      </c>
      <c r="E9525" s="6">
        <f>IF(AND($B9525&lt;&gt;"",$C9525&lt;&gt;"",$B9525&lt;=$C9525),INDEX(Bemenet!$D$2:$D$301,$M9525),"")</f>
        <v/>
      </c>
      <c r="F9525" s="5">
        <f>IF(AND($B9525&lt;&gt;"",$C9525&lt;&gt;"",$B9525&lt;=$C9525),$C9525-$B9525+1,"")</f>
        <v/>
      </c>
      <c r="G9525" s="5">
        <f>IF($F9525="","",$F9525*$D9525)</f>
        <v/>
      </c>
      <c r="H9525" s="42">
        <f>IF($G9525="","",$O9525)</f>
        <v/>
      </c>
      <c r="I9525" s="5">
        <f>IF($G9525="","",$G9525*IF($H9525="",$O9525,$H9525)/100)</f>
        <v/>
      </c>
      <c r="J9525" s="5">
        <f>IF(OR($L9525="",NOT(COUNTIFS($L$2:$L9525,$L9525)=1)),"",SUMIFS($G:$G,$L:$L,$L9525))</f>
        <v/>
      </c>
      <c r="K9525" s="5">
        <f>IF(OR($L9525="",NOT(COUNTIFS($L$2:$L9525,$L9525)=1)),"",SUMIFS($I:$I,$L:$L,$L9525))</f>
        <v/>
      </c>
      <c r="L9525" s="6">
        <f>IF($B9525="","",YEAR($B9525))</f>
        <v/>
      </c>
      <c r="M9525" s="6">
        <f>INT((ROW()-2)/39)+1</f>
        <v/>
      </c>
      <c r="N9525" s="6">
        <f>MOD(ROW()-2,39)+2</f>
        <v/>
      </c>
      <c r="O9525" s="42">
        <f>IF(AND($B9525&lt;&gt;"",$C9525&lt;&gt;"",$B9525&lt;=$C9525),INDEX(Szabalyok!$C:$C,$N9525),"")</f>
        <v/>
      </c>
      <c r="P9525">
        <f>IF(D9525="",P9524,P9524+1)</f>
        <v/>
      </c>
    </row>
    <row r="9526">
      <c r="A9526">
        <f>IF(P9526=P9525,0,P9526)</f>
        <v/>
      </c>
      <c r="B9526" s="41">
        <f>IF($M9526&gt;300,"",IF(OR(INDEX(Bemenet!$E$2:$E$301,$M9526)="",INDEX(Bemenet!$F$2:$F$301,$M9526)=""),"",MAX(INDEX(Bemenet!$E$2:$E$301,$M9526),INDEX(Szabalyok!$A:$A,$N9526))))</f>
        <v/>
      </c>
      <c r="C9526" s="41">
        <f>IF($B9526="","",MIN(INDEX(Bemenet!$F$2:$F$301,$M9526),INDEX(Szabalyok!$B:$B,$N9526)))</f>
        <v/>
      </c>
      <c r="D9526" s="5">
        <f>IF(AND($B9526&lt;&gt;"",$C9526&lt;&gt;"",$B9526&lt;=$C9526),INDEX(Bemenet!$G$2:$G$301,$M9526),"")</f>
        <v/>
      </c>
      <c r="E9526" s="6">
        <f>IF(AND($B9526&lt;&gt;"",$C9526&lt;&gt;"",$B9526&lt;=$C9526),INDEX(Bemenet!$D$2:$D$301,$M9526),"")</f>
        <v/>
      </c>
      <c r="F9526" s="5">
        <f>IF(AND($B9526&lt;&gt;"",$C9526&lt;&gt;"",$B9526&lt;=$C9526),$C9526-$B9526+1,"")</f>
        <v/>
      </c>
      <c r="G9526" s="5">
        <f>IF($F9526="","",$F9526*$D9526)</f>
        <v/>
      </c>
      <c r="H9526" s="42">
        <f>IF($G9526="","",$O9526)</f>
        <v/>
      </c>
      <c r="I9526" s="5">
        <f>IF($G9526="","",$G9526*IF($H9526="",$O9526,$H9526)/100)</f>
        <v/>
      </c>
      <c r="J9526" s="5">
        <f>IF(OR($L9526="",NOT(COUNTIFS($L$2:$L9526,$L9526)=1)),"",SUMIFS($G:$G,$L:$L,$L9526))</f>
        <v/>
      </c>
      <c r="K9526" s="5">
        <f>IF(OR($L9526="",NOT(COUNTIFS($L$2:$L9526,$L9526)=1)),"",SUMIFS($I:$I,$L:$L,$L9526))</f>
        <v/>
      </c>
      <c r="L9526" s="6">
        <f>IF($B9526="","",YEAR($B9526))</f>
        <v/>
      </c>
      <c r="M9526" s="6">
        <f>INT((ROW()-2)/39)+1</f>
        <v/>
      </c>
      <c r="N9526" s="6">
        <f>MOD(ROW()-2,39)+2</f>
        <v/>
      </c>
      <c r="O9526" s="42">
        <f>IF(AND($B9526&lt;&gt;"",$C9526&lt;&gt;"",$B9526&lt;=$C9526),INDEX(Szabalyok!$C:$C,$N9526),"")</f>
        <v/>
      </c>
      <c r="P9526">
        <f>IF(D9526="",P9525,P9525+1)</f>
        <v/>
      </c>
    </row>
    <row r="9527">
      <c r="A9527">
        <f>IF(P9527=P9526,0,P9527)</f>
        <v/>
      </c>
      <c r="B9527" s="41">
        <f>IF($M9527&gt;300,"",IF(OR(INDEX(Bemenet!$E$2:$E$301,$M9527)="",INDEX(Bemenet!$F$2:$F$301,$M9527)=""),"",MAX(INDEX(Bemenet!$E$2:$E$301,$M9527),INDEX(Szabalyok!$A:$A,$N9527))))</f>
        <v/>
      </c>
      <c r="C9527" s="41">
        <f>IF($B9527="","",MIN(INDEX(Bemenet!$F$2:$F$301,$M9527),INDEX(Szabalyok!$B:$B,$N9527)))</f>
        <v/>
      </c>
      <c r="D9527" s="5">
        <f>IF(AND($B9527&lt;&gt;"",$C9527&lt;&gt;"",$B9527&lt;=$C9527),INDEX(Bemenet!$G$2:$G$301,$M9527),"")</f>
        <v/>
      </c>
      <c r="E9527" s="6">
        <f>IF(AND($B9527&lt;&gt;"",$C9527&lt;&gt;"",$B9527&lt;=$C9527),INDEX(Bemenet!$D$2:$D$301,$M9527),"")</f>
        <v/>
      </c>
      <c r="F9527" s="5">
        <f>IF(AND($B9527&lt;&gt;"",$C9527&lt;&gt;"",$B9527&lt;=$C9527),$C9527-$B9527+1,"")</f>
        <v/>
      </c>
      <c r="G9527" s="5">
        <f>IF($F9527="","",$F9527*$D9527)</f>
        <v/>
      </c>
      <c r="H9527" s="42">
        <f>IF($G9527="","",$O9527)</f>
        <v/>
      </c>
      <c r="I9527" s="5">
        <f>IF($G9527="","",$G9527*IF($H9527="",$O9527,$H9527)/100)</f>
        <v/>
      </c>
      <c r="J9527" s="5">
        <f>IF(OR($L9527="",NOT(COUNTIFS($L$2:$L9527,$L9527)=1)),"",SUMIFS($G:$G,$L:$L,$L9527))</f>
        <v/>
      </c>
      <c r="K9527" s="5">
        <f>IF(OR($L9527="",NOT(COUNTIFS($L$2:$L9527,$L9527)=1)),"",SUMIFS($I:$I,$L:$L,$L9527))</f>
        <v/>
      </c>
      <c r="L9527" s="6">
        <f>IF($B9527="","",YEAR($B9527))</f>
        <v/>
      </c>
      <c r="M9527" s="6">
        <f>INT((ROW()-2)/39)+1</f>
        <v/>
      </c>
      <c r="N9527" s="6">
        <f>MOD(ROW()-2,39)+2</f>
        <v/>
      </c>
      <c r="O9527" s="42">
        <f>IF(AND($B9527&lt;&gt;"",$C9527&lt;&gt;"",$B9527&lt;=$C9527),INDEX(Szabalyok!$C:$C,$N9527),"")</f>
        <v/>
      </c>
      <c r="P9527">
        <f>IF(D9527="",P9526,P9526+1)</f>
        <v/>
      </c>
    </row>
    <row r="9528">
      <c r="A9528">
        <f>IF(P9528=P9527,0,P9528)</f>
        <v/>
      </c>
      <c r="B9528" s="41">
        <f>IF($M9528&gt;300,"",IF(OR(INDEX(Bemenet!$E$2:$E$301,$M9528)="",INDEX(Bemenet!$F$2:$F$301,$M9528)=""),"",MAX(INDEX(Bemenet!$E$2:$E$301,$M9528),INDEX(Szabalyok!$A:$A,$N9528))))</f>
        <v/>
      </c>
      <c r="C9528" s="41">
        <f>IF($B9528="","",MIN(INDEX(Bemenet!$F$2:$F$301,$M9528),INDEX(Szabalyok!$B:$B,$N9528)))</f>
        <v/>
      </c>
      <c r="D9528" s="5">
        <f>IF(AND($B9528&lt;&gt;"",$C9528&lt;&gt;"",$B9528&lt;=$C9528),INDEX(Bemenet!$G$2:$G$301,$M9528),"")</f>
        <v/>
      </c>
      <c r="E9528" s="6">
        <f>IF(AND($B9528&lt;&gt;"",$C9528&lt;&gt;"",$B9528&lt;=$C9528),INDEX(Bemenet!$D$2:$D$301,$M9528),"")</f>
        <v/>
      </c>
      <c r="F9528" s="5">
        <f>IF(AND($B9528&lt;&gt;"",$C9528&lt;&gt;"",$B9528&lt;=$C9528),$C9528-$B9528+1,"")</f>
        <v/>
      </c>
      <c r="G9528" s="5">
        <f>IF($F9528="","",$F9528*$D9528)</f>
        <v/>
      </c>
      <c r="H9528" s="42">
        <f>IF($G9528="","",$O9528)</f>
        <v/>
      </c>
      <c r="I9528" s="5">
        <f>IF($G9528="","",$G9528*IF($H9528="",$O9528,$H9528)/100)</f>
        <v/>
      </c>
      <c r="J9528" s="5">
        <f>IF(OR($L9528="",NOT(COUNTIFS($L$2:$L9528,$L9528)=1)),"",SUMIFS($G:$G,$L:$L,$L9528))</f>
        <v/>
      </c>
      <c r="K9528" s="5">
        <f>IF(OR($L9528="",NOT(COUNTIFS($L$2:$L9528,$L9528)=1)),"",SUMIFS($I:$I,$L:$L,$L9528))</f>
        <v/>
      </c>
      <c r="L9528" s="6">
        <f>IF($B9528="","",YEAR($B9528))</f>
        <v/>
      </c>
      <c r="M9528" s="6">
        <f>INT((ROW()-2)/39)+1</f>
        <v/>
      </c>
      <c r="N9528" s="6">
        <f>MOD(ROW()-2,39)+2</f>
        <v/>
      </c>
      <c r="O9528" s="42">
        <f>IF(AND($B9528&lt;&gt;"",$C9528&lt;&gt;"",$B9528&lt;=$C9528),INDEX(Szabalyok!$C:$C,$N9528),"")</f>
        <v/>
      </c>
      <c r="P9528">
        <f>IF(D9528="",P9527,P9527+1)</f>
        <v/>
      </c>
    </row>
    <row r="9529">
      <c r="A9529">
        <f>IF(P9529=P9528,0,P9529)</f>
        <v/>
      </c>
      <c r="B9529" s="41">
        <f>IF($M9529&gt;300,"",IF(OR(INDEX(Bemenet!$E$2:$E$301,$M9529)="",INDEX(Bemenet!$F$2:$F$301,$M9529)=""),"",MAX(INDEX(Bemenet!$E$2:$E$301,$M9529),INDEX(Szabalyok!$A:$A,$N9529))))</f>
        <v/>
      </c>
      <c r="C9529" s="41">
        <f>IF($B9529="","",MIN(INDEX(Bemenet!$F$2:$F$301,$M9529),INDEX(Szabalyok!$B:$B,$N9529)))</f>
        <v/>
      </c>
      <c r="D9529" s="5">
        <f>IF(AND($B9529&lt;&gt;"",$C9529&lt;&gt;"",$B9529&lt;=$C9529),INDEX(Bemenet!$G$2:$G$301,$M9529),"")</f>
        <v/>
      </c>
      <c r="E9529" s="6">
        <f>IF(AND($B9529&lt;&gt;"",$C9529&lt;&gt;"",$B9529&lt;=$C9529),INDEX(Bemenet!$D$2:$D$301,$M9529),"")</f>
        <v/>
      </c>
      <c r="F9529" s="5">
        <f>IF(AND($B9529&lt;&gt;"",$C9529&lt;&gt;"",$B9529&lt;=$C9529),$C9529-$B9529+1,"")</f>
        <v/>
      </c>
      <c r="G9529" s="5">
        <f>IF($F9529="","",$F9529*$D9529)</f>
        <v/>
      </c>
      <c r="H9529" s="42">
        <f>IF($G9529="","",$O9529)</f>
        <v/>
      </c>
      <c r="I9529" s="5">
        <f>IF($G9529="","",$G9529*IF($H9529="",$O9529,$H9529)/100)</f>
        <v/>
      </c>
      <c r="J9529" s="5">
        <f>IF(OR($L9529="",NOT(COUNTIFS($L$2:$L9529,$L9529)=1)),"",SUMIFS($G:$G,$L:$L,$L9529))</f>
        <v/>
      </c>
      <c r="K9529" s="5">
        <f>IF(OR($L9529="",NOT(COUNTIFS($L$2:$L9529,$L9529)=1)),"",SUMIFS($I:$I,$L:$L,$L9529))</f>
        <v/>
      </c>
      <c r="L9529" s="6">
        <f>IF($B9529="","",YEAR($B9529))</f>
        <v/>
      </c>
      <c r="M9529" s="6">
        <f>INT((ROW()-2)/39)+1</f>
        <v/>
      </c>
      <c r="N9529" s="6">
        <f>MOD(ROW()-2,39)+2</f>
        <v/>
      </c>
      <c r="O9529" s="42">
        <f>IF(AND($B9529&lt;&gt;"",$C9529&lt;&gt;"",$B9529&lt;=$C9529),INDEX(Szabalyok!$C:$C,$N9529),"")</f>
        <v/>
      </c>
      <c r="P9529">
        <f>IF(D9529="",P9528,P9528+1)</f>
        <v/>
      </c>
    </row>
    <row r="9530">
      <c r="A9530">
        <f>IF(P9530=P9529,0,P9530)</f>
        <v/>
      </c>
      <c r="B9530" s="41">
        <f>IF($M9530&gt;300,"",IF(OR(INDEX(Bemenet!$E$2:$E$301,$M9530)="",INDEX(Bemenet!$F$2:$F$301,$M9530)=""),"",MAX(INDEX(Bemenet!$E$2:$E$301,$M9530),INDEX(Szabalyok!$A:$A,$N9530))))</f>
        <v/>
      </c>
      <c r="C9530" s="41">
        <f>IF($B9530="","",MIN(INDEX(Bemenet!$F$2:$F$301,$M9530),INDEX(Szabalyok!$B:$B,$N9530)))</f>
        <v/>
      </c>
      <c r="D9530" s="5">
        <f>IF(AND($B9530&lt;&gt;"",$C9530&lt;&gt;"",$B9530&lt;=$C9530),INDEX(Bemenet!$G$2:$G$301,$M9530),"")</f>
        <v/>
      </c>
      <c r="E9530" s="6">
        <f>IF(AND($B9530&lt;&gt;"",$C9530&lt;&gt;"",$B9530&lt;=$C9530),INDEX(Bemenet!$D$2:$D$301,$M9530),"")</f>
        <v/>
      </c>
      <c r="F9530" s="5">
        <f>IF(AND($B9530&lt;&gt;"",$C9530&lt;&gt;"",$B9530&lt;=$C9530),$C9530-$B9530+1,"")</f>
        <v/>
      </c>
      <c r="G9530" s="5">
        <f>IF($F9530="","",$F9530*$D9530)</f>
        <v/>
      </c>
      <c r="H9530" s="42">
        <f>IF($G9530="","",$O9530)</f>
        <v/>
      </c>
      <c r="I9530" s="5">
        <f>IF($G9530="","",$G9530*IF($H9530="",$O9530,$H9530)/100)</f>
        <v/>
      </c>
      <c r="J9530" s="5">
        <f>IF(OR($L9530="",NOT(COUNTIFS($L$2:$L9530,$L9530)=1)),"",SUMIFS($G:$G,$L:$L,$L9530))</f>
        <v/>
      </c>
      <c r="K9530" s="5">
        <f>IF(OR($L9530="",NOT(COUNTIFS($L$2:$L9530,$L9530)=1)),"",SUMIFS($I:$I,$L:$L,$L9530))</f>
        <v/>
      </c>
      <c r="L9530" s="6">
        <f>IF($B9530="","",YEAR($B9530))</f>
        <v/>
      </c>
      <c r="M9530" s="6">
        <f>INT((ROW()-2)/39)+1</f>
        <v/>
      </c>
      <c r="N9530" s="6">
        <f>MOD(ROW()-2,39)+2</f>
        <v/>
      </c>
      <c r="O9530" s="42">
        <f>IF(AND($B9530&lt;&gt;"",$C9530&lt;&gt;"",$B9530&lt;=$C9530),INDEX(Szabalyok!$C:$C,$N9530),"")</f>
        <v/>
      </c>
      <c r="P9530">
        <f>IF(D9530="",P9529,P9529+1)</f>
        <v/>
      </c>
    </row>
    <row r="9531">
      <c r="A9531">
        <f>IF(P9531=P9530,0,P9531)</f>
        <v/>
      </c>
      <c r="B9531" s="41">
        <f>IF($M9531&gt;300,"",IF(OR(INDEX(Bemenet!$E$2:$E$301,$M9531)="",INDEX(Bemenet!$F$2:$F$301,$M9531)=""),"",MAX(INDEX(Bemenet!$E$2:$E$301,$M9531),INDEX(Szabalyok!$A:$A,$N9531))))</f>
        <v/>
      </c>
      <c r="C9531" s="41">
        <f>IF($B9531="","",MIN(INDEX(Bemenet!$F$2:$F$301,$M9531),INDEX(Szabalyok!$B:$B,$N9531)))</f>
        <v/>
      </c>
      <c r="D9531" s="5">
        <f>IF(AND($B9531&lt;&gt;"",$C9531&lt;&gt;"",$B9531&lt;=$C9531),INDEX(Bemenet!$G$2:$G$301,$M9531),"")</f>
        <v/>
      </c>
      <c r="E9531" s="6">
        <f>IF(AND($B9531&lt;&gt;"",$C9531&lt;&gt;"",$B9531&lt;=$C9531),INDEX(Bemenet!$D$2:$D$301,$M9531),"")</f>
        <v/>
      </c>
      <c r="F9531" s="5">
        <f>IF(AND($B9531&lt;&gt;"",$C9531&lt;&gt;"",$B9531&lt;=$C9531),$C9531-$B9531+1,"")</f>
        <v/>
      </c>
      <c r="G9531" s="5">
        <f>IF($F9531="","",$F9531*$D9531)</f>
        <v/>
      </c>
      <c r="H9531" s="42">
        <f>IF($G9531="","",$O9531)</f>
        <v/>
      </c>
      <c r="I9531" s="5">
        <f>IF($G9531="","",$G9531*IF($H9531="",$O9531,$H9531)/100)</f>
        <v/>
      </c>
      <c r="J9531" s="5">
        <f>IF(OR($L9531="",NOT(COUNTIFS($L$2:$L9531,$L9531)=1)),"",SUMIFS($G:$G,$L:$L,$L9531))</f>
        <v/>
      </c>
      <c r="K9531" s="5">
        <f>IF(OR($L9531="",NOT(COUNTIFS($L$2:$L9531,$L9531)=1)),"",SUMIFS($I:$I,$L:$L,$L9531))</f>
        <v/>
      </c>
      <c r="L9531" s="6">
        <f>IF($B9531="","",YEAR($B9531))</f>
        <v/>
      </c>
      <c r="M9531" s="6">
        <f>INT((ROW()-2)/39)+1</f>
        <v/>
      </c>
      <c r="N9531" s="6">
        <f>MOD(ROW()-2,39)+2</f>
        <v/>
      </c>
      <c r="O9531" s="42">
        <f>IF(AND($B9531&lt;&gt;"",$C9531&lt;&gt;"",$B9531&lt;=$C9531),INDEX(Szabalyok!$C:$C,$N9531),"")</f>
        <v/>
      </c>
      <c r="P9531">
        <f>IF(D9531="",P9530,P9530+1)</f>
        <v/>
      </c>
    </row>
    <row r="9532">
      <c r="A9532">
        <f>IF(P9532=P9531,0,P9532)</f>
        <v/>
      </c>
      <c r="B9532" s="41">
        <f>IF($M9532&gt;300,"",IF(OR(INDEX(Bemenet!$E$2:$E$301,$M9532)="",INDEX(Bemenet!$F$2:$F$301,$M9532)=""),"",MAX(INDEX(Bemenet!$E$2:$E$301,$M9532),INDEX(Szabalyok!$A:$A,$N9532))))</f>
        <v/>
      </c>
      <c r="C9532" s="41">
        <f>IF($B9532="","",MIN(INDEX(Bemenet!$F$2:$F$301,$M9532),INDEX(Szabalyok!$B:$B,$N9532)))</f>
        <v/>
      </c>
      <c r="D9532" s="5">
        <f>IF(AND($B9532&lt;&gt;"",$C9532&lt;&gt;"",$B9532&lt;=$C9532),INDEX(Bemenet!$G$2:$G$301,$M9532),"")</f>
        <v/>
      </c>
      <c r="E9532" s="6">
        <f>IF(AND($B9532&lt;&gt;"",$C9532&lt;&gt;"",$B9532&lt;=$C9532),INDEX(Bemenet!$D$2:$D$301,$M9532),"")</f>
        <v/>
      </c>
      <c r="F9532" s="5">
        <f>IF(AND($B9532&lt;&gt;"",$C9532&lt;&gt;"",$B9532&lt;=$C9532),$C9532-$B9532+1,"")</f>
        <v/>
      </c>
      <c r="G9532" s="5">
        <f>IF($F9532="","",$F9532*$D9532)</f>
        <v/>
      </c>
      <c r="H9532" s="42">
        <f>IF($G9532="","",$O9532)</f>
        <v/>
      </c>
      <c r="I9532" s="5">
        <f>IF($G9532="","",$G9532*IF($H9532="",$O9532,$H9532)/100)</f>
        <v/>
      </c>
      <c r="J9532" s="5">
        <f>IF(OR($L9532="",NOT(COUNTIFS($L$2:$L9532,$L9532)=1)),"",SUMIFS($G:$G,$L:$L,$L9532))</f>
        <v/>
      </c>
      <c r="K9532" s="5">
        <f>IF(OR($L9532="",NOT(COUNTIFS($L$2:$L9532,$L9532)=1)),"",SUMIFS($I:$I,$L:$L,$L9532))</f>
        <v/>
      </c>
      <c r="L9532" s="6">
        <f>IF($B9532="","",YEAR($B9532))</f>
        <v/>
      </c>
      <c r="M9532" s="6">
        <f>INT((ROW()-2)/39)+1</f>
        <v/>
      </c>
      <c r="N9532" s="6">
        <f>MOD(ROW()-2,39)+2</f>
        <v/>
      </c>
      <c r="O9532" s="42">
        <f>IF(AND($B9532&lt;&gt;"",$C9532&lt;&gt;"",$B9532&lt;=$C9532),INDEX(Szabalyok!$C:$C,$N9532),"")</f>
        <v/>
      </c>
      <c r="P9532">
        <f>IF(D9532="",P9531,P9531+1)</f>
        <v/>
      </c>
    </row>
    <row r="9533">
      <c r="A9533">
        <f>IF(P9533=P9532,0,P9533)</f>
        <v/>
      </c>
      <c r="B9533" s="41">
        <f>IF($M9533&gt;300,"",IF(OR(INDEX(Bemenet!$E$2:$E$301,$M9533)="",INDEX(Bemenet!$F$2:$F$301,$M9533)=""),"",MAX(INDEX(Bemenet!$E$2:$E$301,$M9533),INDEX(Szabalyok!$A:$A,$N9533))))</f>
        <v/>
      </c>
      <c r="C9533" s="41">
        <f>IF($B9533="","",MIN(INDEX(Bemenet!$F$2:$F$301,$M9533),INDEX(Szabalyok!$B:$B,$N9533)))</f>
        <v/>
      </c>
      <c r="D9533" s="5">
        <f>IF(AND($B9533&lt;&gt;"",$C9533&lt;&gt;"",$B9533&lt;=$C9533),INDEX(Bemenet!$G$2:$G$301,$M9533),"")</f>
        <v/>
      </c>
      <c r="E9533" s="6">
        <f>IF(AND($B9533&lt;&gt;"",$C9533&lt;&gt;"",$B9533&lt;=$C9533),INDEX(Bemenet!$D$2:$D$301,$M9533),"")</f>
        <v/>
      </c>
      <c r="F9533" s="5">
        <f>IF(AND($B9533&lt;&gt;"",$C9533&lt;&gt;"",$B9533&lt;=$C9533),$C9533-$B9533+1,"")</f>
        <v/>
      </c>
      <c r="G9533" s="5">
        <f>IF($F9533="","",$F9533*$D9533)</f>
        <v/>
      </c>
      <c r="H9533" s="42">
        <f>IF($G9533="","",$O9533)</f>
        <v/>
      </c>
      <c r="I9533" s="5">
        <f>IF($G9533="","",$G9533*IF($H9533="",$O9533,$H9533)/100)</f>
        <v/>
      </c>
      <c r="J9533" s="5">
        <f>IF(OR($L9533="",NOT(COUNTIFS($L$2:$L9533,$L9533)=1)),"",SUMIFS($G:$G,$L:$L,$L9533))</f>
        <v/>
      </c>
      <c r="K9533" s="5">
        <f>IF(OR($L9533="",NOT(COUNTIFS($L$2:$L9533,$L9533)=1)),"",SUMIFS($I:$I,$L:$L,$L9533))</f>
        <v/>
      </c>
      <c r="L9533" s="6">
        <f>IF($B9533="","",YEAR($B9533))</f>
        <v/>
      </c>
      <c r="M9533" s="6">
        <f>INT((ROW()-2)/39)+1</f>
        <v/>
      </c>
      <c r="N9533" s="6">
        <f>MOD(ROW()-2,39)+2</f>
        <v/>
      </c>
      <c r="O9533" s="42">
        <f>IF(AND($B9533&lt;&gt;"",$C9533&lt;&gt;"",$B9533&lt;=$C9533),INDEX(Szabalyok!$C:$C,$N9533),"")</f>
        <v/>
      </c>
      <c r="P9533">
        <f>IF(D9533="",P9532,P9532+1)</f>
        <v/>
      </c>
    </row>
    <row r="9534">
      <c r="A9534">
        <f>IF(P9534=P9533,0,P9534)</f>
        <v/>
      </c>
      <c r="B9534" s="41">
        <f>IF($M9534&gt;300,"",IF(OR(INDEX(Bemenet!$E$2:$E$301,$M9534)="",INDEX(Bemenet!$F$2:$F$301,$M9534)=""),"",MAX(INDEX(Bemenet!$E$2:$E$301,$M9534),INDEX(Szabalyok!$A:$A,$N9534))))</f>
        <v/>
      </c>
      <c r="C9534" s="41">
        <f>IF($B9534="","",MIN(INDEX(Bemenet!$F$2:$F$301,$M9534),INDEX(Szabalyok!$B:$B,$N9534)))</f>
        <v/>
      </c>
      <c r="D9534" s="5">
        <f>IF(AND($B9534&lt;&gt;"",$C9534&lt;&gt;"",$B9534&lt;=$C9534),INDEX(Bemenet!$G$2:$G$301,$M9534),"")</f>
        <v/>
      </c>
      <c r="E9534" s="6">
        <f>IF(AND($B9534&lt;&gt;"",$C9534&lt;&gt;"",$B9534&lt;=$C9534),INDEX(Bemenet!$D$2:$D$301,$M9534),"")</f>
        <v/>
      </c>
      <c r="F9534" s="5">
        <f>IF(AND($B9534&lt;&gt;"",$C9534&lt;&gt;"",$B9534&lt;=$C9534),$C9534-$B9534+1,"")</f>
        <v/>
      </c>
      <c r="G9534" s="5">
        <f>IF($F9534="","",$F9534*$D9534)</f>
        <v/>
      </c>
      <c r="H9534" s="42">
        <f>IF($G9534="","",$O9534)</f>
        <v/>
      </c>
      <c r="I9534" s="5">
        <f>IF($G9534="","",$G9534*IF($H9534="",$O9534,$H9534)/100)</f>
        <v/>
      </c>
      <c r="J9534" s="5">
        <f>IF(OR($L9534="",NOT(COUNTIFS($L$2:$L9534,$L9534)=1)),"",SUMIFS($G:$G,$L:$L,$L9534))</f>
        <v/>
      </c>
      <c r="K9534" s="5">
        <f>IF(OR($L9534="",NOT(COUNTIFS($L$2:$L9534,$L9534)=1)),"",SUMIFS($I:$I,$L:$L,$L9534))</f>
        <v/>
      </c>
      <c r="L9534" s="6">
        <f>IF($B9534="","",YEAR($B9534))</f>
        <v/>
      </c>
      <c r="M9534" s="6">
        <f>INT((ROW()-2)/39)+1</f>
        <v/>
      </c>
      <c r="N9534" s="6">
        <f>MOD(ROW()-2,39)+2</f>
        <v/>
      </c>
      <c r="O9534" s="42">
        <f>IF(AND($B9534&lt;&gt;"",$C9534&lt;&gt;"",$B9534&lt;=$C9534),INDEX(Szabalyok!$C:$C,$N9534),"")</f>
        <v/>
      </c>
      <c r="P9534">
        <f>IF(D9534="",P9533,P9533+1)</f>
        <v/>
      </c>
    </row>
    <row r="9535">
      <c r="A9535">
        <f>IF(P9535=P9534,0,P9535)</f>
        <v/>
      </c>
      <c r="B9535" s="41">
        <f>IF($M9535&gt;300,"",IF(OR(INDEX(Bemenet!$E$2:$E$301,$M9535)="",INDEX(Bemenet!$F$2:$F$301,$M9535)=""),"",MAX(INDEX(Bemenet!$E$2:$E$301,$M9535),INDEX(Szabalyok!$A:$A,$N9535))))</f>
        <v/>
      </c>
      <c r="C9535" s="41">
        <f>IF($B9535="","",MIN(INDEX(Bemenet!$F$2:$F$301,$M9535),INDEX(Szabalyok!$B:$B,$N9535)))</f>
        <v/>
      </c>
      <c r="D9535" s="5">
        <f>IF(AND($B9535&lt;&gt;"",$C9535&lt;&gt;"",$B9535&lt;=$C9535),INDEX(Bemenet!$G$2:$G$301,$M9535),"")</f>
        <v/>
      </c>
      <c r="E9535" s="6">
        <f>IF(AND($B9535&lt;&gt;"",$C9535&lt;&gt;"",$B9535&lt;=$C9535),INDEX(Bemenet!$D$2:$D$301,$M9535),"")</f>
        <v/>
      </c>
      <c r="F9535" s="5">
        <f>IF(AND($B9535&lt;&gt;"",$C9535&lt;&gt;"",$B9535&lt;=$C9535),$C9535-$B9535+1,"")</f>
        <v/>
      </c>
      <c r="G9535" s="5">
        <f>IF($F9535="","",$F9535*$D9535)</f>
        <v/>
      </c>
      <c r="H9535" s="42">
        <f>IF($G9535="","",$O9535)</f>
        <v/>
      </c>
      <c r="I9535" s="5">
        <f>IF($G9535="","",$G9535*IF($H9535="",$O9535,$H9535)/100)</f>
        <v/>
      </c>
      <c r="J9535" s="5">
        <f>IF(OR($L9535="",NOT(COUNTIFS($L$2:$L9535,$L9535)=1)),"",SUMIFS($G:$G,$L:$L,$L9535))</f>
        <v/>
      </c>
      <c r="K9535" s="5">
        <f>IF(OR($L9535="",NOT(COUNTIFS($L$2:$L9535,$L9535)=1)),"",SUMIFS($I:$I,$L:$L,$L9535))</f>
        <v/>
      </c>
      <c r="L9535" s="6">
        <f>IF($B9535="","",YEAR($B9535))</f>
        <v/>
      </c>
      <c r="M9535" s="6">
        <f>INT((ROW()-2)/39)+1</f>
        <v/>
      </c>
      <c r="N9535" s="6">
        <f>MOD(ROW()-2,39)+2</f>
        <v/>
      </c>
      <c r="O9535" s="42">
        <f>IF(AND($B9535&lt;&gt;"",$C9535&lt;&gt;"",$B9535&lt;=$C9535),INDEX(Szabalyok!$C:$C,$N9535),"")</f>
        <v/>
      </c>
      <c r="P9535">
        <f>IF(D9535="",P9534,P9534+1)</f>
        <v/>
      </c>
    </row>
    <row r="9536">
      <c r="A9536">
        <f>IF(P9536=P9535,0,P9536)</f>
        <v/>
      </c>
      <c r="B9536" s="41">
        <f>IF($M9536&gt;300,"",IF(OR(INDEX(Bemenet!$E$2:$E$301,$M9536)="",INDEX(Bemenet!$F$2:$F$301,$M9536)=""),"",MAX(INDEX(Bemenet!$E$2:$E$301,$M9536),INDEX(Szabalyok!$A:$A,$N9536))))</f>
        <v/>
      </c>
      <c r="C9536" s="41">
        <f>IF($B9536="","",MIN(INDEX(Bemenet!$F$2:$F$301,$M9536),INDEX(Szabalyok!$B:$B,$N9536)))</f>
        <v/>
      </c>
      <c r="D9536" s="5">
        <f>IF(AND($B9536&lt;&gt;"",$C9536&lt;&gt;"",$B9536&lt;=$C9536),INDEX(Bemenet!$G$2:$G$301,$M9536),"")</f>
        <v/>
      </c>
      <c r="E9536" s="6">
        <f>IF(AND($B9536&lt;&gt;"",$C9536&lt;&gt;"",$B9536&lt;=$C9536),INDEX(Bemenet!$D$2:$D$301,$M9536),"")</f>
        <v/>
      </c>
      <c r="F9536" s="5">
        <f>IF(AND($B9536&lt;&gt;"",$C9536&lt;&gt;"",$B9536&lt;=$C9536),$C9536-$B9536+1,"")</f>
        <v/>
      </c>
      <c r="G9536" s="5">
        <f>IF($F9536="","",$F9536*$D9536)</f>
        <v/>
      </c>
      <c r="H9536" s="42">
        <f>IF($G9536="","",$O9536)</f>
        <v/>
      </c>
      <c r="I9536" s="5">
        <f>IF($G9536="","",$G9536*IF($H9536="",$O9536,$H9536)/100)</f>
        <v/>
      </c>
      <c r="J9536" s="5">
        <f>IF(OR($L9536="",NOT(COUNTIFS($L$2:$L9536,$L9536)=1)),"",SUMIFS($G:$G,$L:$L,$L9536))</f>
        <v/>
      </c>
      <c r="K9536" s="5">
        <f>IF(OR($L9536="",NOT(COUNTIFS($L$2:$L9536,$L9536)=1)),"",SUMIFS($I:$I,$L:$L,$L9536))</f>
        <v/>
      </c>
      <c r="L9536" s="6">
        <f>IF($B9536="","",YEAR($B9536))</f>
        <v/>
      </c>
      <c r="M9536" s="6">
        <f>INT((ROW()-2)/39)+1</f>
        <v/>
      </c>
      <c r="N9536" s="6">
        <f>MOD(ROW()-2,39)+2</f>
        <v/>
      </c>
      <c r="O9536" s="42">
        <f>IF(AND($B9536&lt;&gt;"",$C9536&lt;&gt;"",$B9536&lt;=$C9536),INDEX(Szabalyok!$C:$C,$N9536),"")</f>
        <v/>
      </c>
      <c r="P9536">
        <f>IF(D9536="",P9535,P9535+1)</f>
        <v/>
      </c>
    </row>
    <row r="9537">
      <c r="A9537">
        <f>IF(P9537=P9536,0,P9537)</f>
        <v/>
      </c>
      <c r="B9537" s="41">
        <f>IF($M9537&gt;300,"",IF(OR(INDEX(Bemenet!$E$2:$E$301,$M9537)="",INDEX(Bemenet!$F$2:$F$301,$M9537)=""),"",MAX(INDEX(Bemenet!$E$2:$E$301,$M9537),INDEX(Szabalyok!$A:$A,$N9537))))</f>
        <v/>
      </c>
      <c r="C9537" s="41">
        <f>IF($B9537="","",MIN(INDEX(Bemenet!$F$2:$F$301,$M9537),INDEX(Szabalyok!$B:$B,$N9537)))</f>
        <v/>
      </c>
      <c r="D9537" s="5">
        <f>IF(AND($B9537&lt;&gt;"",$C9537&lt;&gt;"",$B9537&lt;=$C9537),INDEX(Bemenet!$G$2:$G$301,$M9537),"")</f>
        <v/>
      </c>
      <c r="E9537" s="6">
        <f>IF(AND($B9537&lt;&gt;"",$C9537&lt;&gt;"",$B9537&lt;=$C9537),INDEX(Bemenet!$D$2:$D$301,$M9537),"")</f>
        <v/>
      </c>
      <c r="F9537" s="5">
        <f>IF(AND($B9537&lt;&gt;"",$C9537&lt;&gt;"",$B9537&lt;=$C9537),$C9537-$B9537+1,"")</f>
        <v/>
      </c>
      <c r="G9537" s="5">
        <f>IF($F9537="","",$F9537*$D9537)</f>
        <v/>
      </c>
      <c r="H9537" s="42">
        <f>IF($G9537="","",$O9537)</f>
        <v/>
      </c>
      <c r="I9537" s="5">
        <f>IF($G9537="","",$G9537*IF($H9537="",$O9537,$H9537)/100)</f>
        <v/>
      </c>
      <c r="J9537" s="5">
        <f>IF(OR($L9537="",NOT(COUNTIFS($L$2:$L9537,$L9537)=1)),"",SUMIFS($G:$G,$L:$L,$L9537))</f>
        <v/>
      </c>
      <c r="K9537" s="5">
        <f>IF(OR($L9537="",NOT(COUNTIFS($L$2:$L9537,$L9537)=1)),"",SUMIFS($I:$I,$L:$L,$L9537))</f>
        <v/>
      </c>
      <c r="L9537" s="6">
        <f>IF($B9537="","",YEAR($B9537))</f>
        <v/>
      </c>
      <c r="M9537" s="6">
        <f>INT((ROW()-2)/39)+1</f>
        <v/>
      </c>
      <c r="N9537" s="6">
        <f>MOD(ROW()-2,39)+2</f>
        <v/>
      </c>
      <c r="O9537" s="42">
        <f>IF(AND($B9537&lt;&gt;"",$C9537&lt;&gt;"",$B9537&lt;=$C9537),INDEX(Szabalyok!$C:$C,$N9537),"")</f>
        <v/>
      </c>
      <c r="P9537">
        <f>IF(D9537="",P9536,P9536+1)</f>
        <v/>
      </c>
    </row>
    <row r="9538">
      <c r="A9538">
        <f>IF(P9538=P9537,0,P9538)</f>
        <v/>
      </c>
      <c r="B9538" s="41">
        <f>IF($M9538&gt;300,"",IF(OR(INDEX(Bemenet!$E$2:$E$301,$M9538)="",INDEX(Bemenet!$F$2:$F$301,$M9538)=""),"",MAX(INDEX(Bemenet!$E$2:$E$301,$M9538),INDEX(Szabalyok!$A:$A,$N9538))))</f>
        <v/>
      </c>
      <c r="C9538" s="41">
        <f>IF($B9538="","",MIN(INDEX(Bemenet!$F$2:$F$301,$M9538),INDEX(Szabalyok!$B:$B,$N9538)))</f>
        <v/>
      </c>
      <c r="D9538" s="5">
        <f>IF(AND($B9538&lt;&gt;"",$C9538&lt;&gt;"",$B9538&lt;=$C9538),INDEX(Bemenet!$G$2:$G$301,$M9538),"")</f>
        <v/>
      </c>
      <c r="E9538" s="6">
        <f>IF(AND($B9538&lt;&gt;"",$C9538&lt;&gt;"",$B9538&lt;=$C9538),INDEX(Bemenet!$D$2:$D$301,$M9538),"")</f>
        <v/>
      </c>
      <c r="F9538" s="5">
        <f>IF(AND($B9538&lt;&gt;"",$C9538&lt;&gt;"",$B9538&lt;=$C9538),$C9538-$B9538+1,"")</f>
        <v/>
      </c>
      <c r="G9538" s="5">
        <f>IF($F9538="","",$F9538*$D9538)</f>
        <v/>
      </c>
      <c r="H9538" s="42">
        <f>IF($G9538="","",$O9538)</f>
        <v/>
      </c>
      <c r="I9538" s="5">
        <f>IF($G9538="","",$G9538*IF($H9538="",$O9538,$H9538)/100)</f>
        <v/>
      </c>
      <c r="J9538" s="5">
        <f>IF(OR($L9538="",NOT(COUNTIFS($L$2:$L9538,$L9538)=1)),"",SUMIFS($G:$G,$L:$L,$L9538))</f>
        <v/>
      </c>
      <c r="K9538" s="5">
        <f>IF(OR($L9538="",NOT(COUNTIFS($L$2:$L9538,$L9538)=1)),"",SUMIFS($I:$I,$L:$L,$L9538))</f>
        <v/>
      </c>
      <c r="L9538" s="6">
        <f>IF($B9538="","",YEAR($B9538))</f>
        <v/>
      </c>
      <c r="M9538" s="6">
        <f>INT((ROW()-2)/39)+1</f>
        <v/>
      </c>
      <c r="N9538" s="6">
        <f>MOD(ROW()-2,39)+2</f>
        <v/>
      </c>
      <c r="O9538" s="42">
        <f>IF(AND($B9538&lt;&gt;"",$C9538&lt;&gt;"",$B9538&lt;=$C9538),INDEX(Szabalyok!$C:$C,$N9538),"")</f>
        <v/>
      </c>
      <c r="P9538">
        <f>IF(D9538="",P9537,P9537+1)</f>
        <v/>
      </c>
    </row>
    <row r="9539">
      <c r="A9539">
        <f>IF(P9539=P9538,0,P9539)</f>
        <v/>
      </c>
      <c r="B9539" s="41">
        <f>IF($M9539&gt;300,"",IF(OR(INDEX(Bemenet!$E$2:$E$301,$M9539)="",INDEX(Bemenet!$F$2:$F$301,$M9539)=""),"",MAX(INDEX(Bemenet!$E$2:$E$301,$M9539),INDEX(Szabalyok!$A:$A,$N9539))))</f>
        <v/>
      </c>
      <c r="C9539" s="41">
        <f>IF($B9539="","",MIN(INDEX(Bemenet!$F$2:$F$301,$M9539),INDEX(Szabalyok!$B:$B,$N9539)))</f>
        <v/>
      </c>
      <c r="D9539" s="5">
        <f>IF(AND($B9539&lt;&gt;"",$C9539&lt;&gt;"",$B9539&lt;=$C9539),INDEX(Bemenet!$G$2:$G$301,$M9539),"")</f>
        <v/>
      </c>
      <c r="E9539" s="6">
        <f>IF(AND($B9539&lt;&gt;"",$C9539&lt;&gt;"",$B9539&lt;=$C9539),INDEX(Bemenet!$D$2:$D$301,$M9539),"")</f>
        <v/>
      </c>
      <c r="F9539" s="5">
        <f>IF(AND($B9539&lt;&gt;"",$C9539&lt;&gt;"",$B9539&lt;=$C9539),$C9539-$B9539+1,"")</f>
        <v/>
      </c>
      <c r="G9539" s="5">
        <f>IF($F9539="","",$F9539*$D9539)</f>
        <v/>
      </c>
      <c r="H9539" s="42">
        <f>IF($G9539="","",$O9539)</f>
        <v/>
      </c>
      <c r="I9539" s="5">
        <f>IF($G9539="","",$G9539*IF($H9539="",$O9539,$H9539)/100)</f>
        <v/>
      </c>
      <c r="J9539" s="5">
        <f>IF(OR($L9539="",NOT(COUNTIFS($L$2:$L9539,$L9539)=1)),"",SUMIFS($G:$G,$L:$L,$L9539))</f>
        <v/>
      </c>
      <c r="K9539" s="5">
        <f>IF(OR($L9539="",NOT(COUNTIFS($L$2:$L9539,$L9539)=1)),"",SUMIFS($I:$I,$L:$L,$L9539))</f>
        <v/>
      </c>
      <c r="L9539" s="6">
        <f>IF($B9539="","",YEAR($B9539))</f>
        <v/>
      </c>
      <c r="M9539" s="6">
        <f>INT((ROW()-2)/39)+1</f>
        <v/>
      </c>
      <c r="N9539" s="6">
        <f>MOD(ROW()-2,39)+2</f>
        <v/>
      </c>
      <c r="O9539" s="42">
        <f>IF(AND($B9539&lt;&gt;"",$C9539&lt;&gt;"",$B9539&lt;=$C9539),INDEX(Szabalyok!$C:$C,$N9539),"")</f>
        <v/>
      </c>
      <c r="P9539">
        <f>IF(D9539="",P9538,P9538+1)</f>
        <v/>
      </c>
    </row>
    <row r="9540">
      <c r="A9540">
        <f>IF(P9540=P9539,0,P9540)</f>
        <v/>
      </c>
      <c r="B9540" s="41">
        <f>IF($M9540&gt;300,"",IF(OR(INDEX(Bemenet!$E$2:$E$301,$M9540)="",INDEX(Bemenet!$F$2:$F$301,$M9540)=""),"",MAX(INDEX(Bemenet!$E$2:$E$301,$M9540),INDEX(Szabalyok!$A:$A,$N9540))))</f>
        <v/>
      </c>
      <c r="C9540" s="41">
        <f>IF($B9540="","",MIN(INDEX(Bemenet!$F$2:$F$301,$M9540),INDEX(Szabalyok!$B:$B,$N9540)))</f>
        <v/>
      </c>
      <c r="D9540" s="5">
        <f>IF(AND($B9540&lt;&gt;"",$C9540&lt;&gt;"",$B9540&lt;=$C9540),INDEX(Bemenet!$G$2:$G$301,$M9540),"")</f>
        <v/>
      </c>
      <c r="E9540" s="6">
        <f>IF(AND($B9540&lt;&gt;"",$C9540&lt;&gt;"",$B9540&lt;=$C9540),INDEX(Bemenet!$D$2:$D$301,$M9540),"")</f>
        <v/>
      </c>
      <c r="F9540" s="5">
        <f>IF(AND($B9540&lt;&gt;"",$C9540&lt;&gt;"",$B9540&lt;=$C9540),$C9540-$B9540+1,"")</f>
        <v/>
      </c>
      <c r="G9540" s="5">
        <f>IF($F9540="","",$F9540*$D9540)</f>
        <v/>
      </c>
      <c r="H9540" s="42">
        <f>IF($G9540="","",$O9540)</f>
        <v/>
      </c>
      <c r="I9540" s="5">
        <f>IF($G9540="","",$G9540*IF($H9540="",$O9540,$H9540)/100)</f>
        <v/>
      </c>
      <c r="J9540" s="5">
        <f>IF(OR($L9540="",NOT(COUNTIFS($L$2:$L9540,$L9540)=1)),"",SUMIFS($G:$G,$L:$L,$L9540))</f>
        <v/>
      </c>
      <c r="K9540" s="5">
        <f>IF(OR($L9540="",NOT(COUNTIFS($L$2:$L9540,$L9540)=1)),"",SUMIFS($I:$I,$L:$L,$L9540))</f>
        <v/>
      </c>
      <c r="L9540" s="6">
        <f>IF($B9540="","",YEAR($B9540))</f>
        <v/>
      </c>
      <c r="M9540" s="6">
        <f>INT((ROW()-2)/39)+1</f>
        <v/>
      </c>
      <c r="N9540" s="6">
        <f>MOD(ROW()-2,39)+2</f>
        <v/>
      </c>
      <c r="O9540" s="42">
        <f>IF(AND($B9540&lt;&gt;"",$C9540&lt;&gt;"",$B9540&lt;=$C9540),INDEX(Szabalyok!$C:$C,$N9540),"")</f>
        <v/>
      </c>
      <c r="P9540">
        <f>IF(D9540="",P9539,P9539+1)</f>
        <v/>
      </c>
    </row>
    <row r="9541">
      <c r="A9541">
        <f>IF(P9541=P9540,0,P9541)</f>
        <v/>
      </c>
      <c r="B9541" s="41">
        <f>IF($M9541&gt;300,"",IF(OR(INDEX(Bemenet!$E$2:$E$301,$M9541)="",INDEX(Bemenet!$F$2:$F$301,$M9541)=""),"",MAX(INDEX(Bemenet!$E$2:$E$301,$M9541),INDEX(Szabalyok!$A:$A,$N9541))))</f>
        <v/>
      </c>
      <c r="C9541" s="41">
        <f>IF($B9541="","",MIN(INDEX(Bemenet!$F$2:$F$301,$M9541),INDEX(Szabalyok!$B:$B,$N9541)))</f>
        <v/>
      </c>
      <c r="D9541" s="5">
        <f>IF(AND($B9541&lt;&gt;"",$C9541&lt;&gt;"",$B9541&lt;=$C9541),INDEX(Bemenet!$G$2:$G$301,$M9541),"")</f>
        <v/>
      </c>
      <c r="E9541" s="6">
        <f>IF(AND($B9541&lt;&gt;"",$C9541&lt;&gt;"",$B9541&lt;=$C9541),INDEX(Bemenet!$D$2:$D$301,$M9541),"")</f>
        <v/>
      </c>
      <c r="F9541" s="5">
        <f>IF(AND($B9541&lt;&gt;"",$C9541&lt;&gt;"",$B9541&lt;=$C9541),$C9541-$B9541+1,"")</f>
        <v/>
      </c>
      <c r="G9541" s="5">
        <f>IF($F9541="","",$F9541*$D9541)</f>
        <v/>
      </c>
      <c r="H9541" s="42">
        <f>IF($G9541="","",$O9541)</f>
        <v/>
      </c>
      <c r="I9541" s="5">
        <f>IF($G9541="","",$G9541*IF($H9541="",$O9541,$H9541)/100)</f>
        <v/>
      </c>
      <c r="J9541" s="5">
        <f>IF(OR($L9541="",NOT(COUNTIFS($L$2:$L9541,$L9541)=1)),"",SUMIFS($G:$G,$L:$L,$L9541))</f>
        <v/>
      </c>
      <c r="K9541" s="5">
        <f>IF(OR($L9541="",NOT(COUNTIFS($L$2:$L9541,$L9541)=1)),"",SUMIFS($I:$I,$L:$L,$L9541))</f>
        <v/>
      </c>
      <c r="L9541" s="6">
        <f>IF($B9541="","",YEAR($B9541))</f>
        <v/>
      </c>
      <c r="M9541" s="6">
        <f>INT((ROW()-2)/39)+1</f>
        <v/>
      </c>
      <c r="N9541" s="6">
        <f>MOD(ROW()-2,39)+2</f>
        <v/>
      </c>
      <c r="O9541" s="42">
        <f>IF(AND($B9541&lt;&gt;"",$C9541&lt;&gt;"",$B9541&lt;=$C9541),INDEX(Szabalyok!$C:$C,$N9541),"")</f>
        <v/>
      </c>
      <c r="P9541">
        <f>IF(D9541="",P9540,P9540+1)</f>
        <v/>
      </c>
    </row>
    <row r="9542">
      <c r="A9542">
        <f>IF(P9542=P9541,0,P9542)</f>
        <v/>
      </c>
      <c r="B9542" s="41">
        <f>IF($M9542&gt;300,"",IF(OR(INDEX(Bemenet!$E$2:$E$301,$M9542)="",INDEX(Bemenet!$F$2:$F$301,$M9542)=""),"",MAX(INDEX(Bemenet!$E$2:$E$301,$M9542),INDEX(Szabalyok!$A:$A,$N9542))))</f>
        <v/>
      </c>
      <c r="C9542" s="41">
        <f>IF($B9542="","",MIN(INDEX(Bemenet!$F$2:$F$301,$M9542),INDEX(Szabalyok!$B:$B,$N9542)))</f>
        <v/>
      </c>
      <c r="D9542" s="5">
        <f>IF(AND($B9542&lt;&gt;"",$C9542&lt;&gt;"",$B9542&lt;=$C9542),INDEX(Bemenet!$G$2:$G$301,$M9542),"")</f>
        <v/>
      </c>
      <c r="E9542" s="6">
        <f>IF(AND($B9542&lt;&gt;"",$C9542&lt;&gt;"",$B9542&lt;=$C9542),INDEX(Bemenet!$D$2:$D$301,$M9542),"")</f>
        <v/>
      </c>
      <c r="F9542" s="5">
        <f>IF(AND($B9542&lt;&gt;"",$C9542&lt;&gt;"",$B9542&lt;=$C9542),$C9542-$B9542+1,"")</f>
        <v/>
      </c>
      <c r="G9542" s="5">
        <f>IF($F9542="","",$F9542*$D9542)</f>
        <v/>
      </c>
      <c r="H9542" s="42">
        <f>IF($G9542="","",$O9542)</f>
        <v/>
      </c>
      <c r="I9542" s="5">
        <f>IF($G9542="","",$G9542*IF($H9542="",$O9542,$H9542)/100)</f>
        <v/>
      </c>
      <c r="J9542" s="5">
        <f>IF(OR($L9542="",NOT(COUNTIFS($L$2:$L9542,$L9542)=1)),"",SUMIFS($G:$G,$L:$L,$L9542))</f>
        <v/>
      </c>
      <c r="K9542" s="5">
        <f>IF(OR($L9542="",NOT(COUNTIFS($L$2:$L9542,$L9542)=1)),"",SUMIFS($I:$I,$L:$L,$L9542))</f>
        <v/>
      </c>
      <c r="L9542" s="6">
        <f>IF($B9542="","",YEAR($B9542))</f>
        <v/>
      </c>
      <c r="M9542" s="6">
        <f>INT((ROW()-2)/39)+1</f>
        <v/>
      </c>
      <c r="N9542" s="6">
        <f>MOD(ROW()-2,39)+2</f>
        <v/>
      </c>
      <c r="O9542" s="42">
        <f>IF(AND($B9542&lt;&gt;"",$C9542&lt;&gt;"",$B9542&lt;=$C9542),INDEX(Szabalyok!$C:$C,$N9542),"")</f>
        <v/>
      </c>
      <c r="P9542">
        <f>IF(D9542="",P9541,P9541+1)</f>
        <v/>
      </c>
    </row>
    <row r="9543">
      <c r="A9543">
        <f>IF(P9543=P9542,0,P9543)</f>
        <v/>
      </c>
      <c r="B9543" s="41">
        <f>IF($M9543&gt;300,"",IF(OR(INDEX(Bemenet!$E$2:$E$301,$M9543)="",INDEX(Bemenet!$F$2:$F$301,$M9543)=""),"",MAX(INDEX(Bemenet!$E$2:$E$301,$M9543),INDEX(Szabalyok!$A:$A,$N9543))))</f>
        <v/>
      </c>
      <c r="C9543" s="41">
        <f>IF($B9543="","",MIN(INDEX(Bemenet!$F$2:$F$301,$M9543),INDEX(Szabalyok!$B:$B,$N9543)))</f>
        <v/>
      </c>
      <c r="D9543" s="5">
        <f>IF(AND($B9543&lt;&gt;"",$C9543&lt;&gt;"",$B9543&lt;=$C9543),INDEX(Bemenet!$G$2:$G$301,$M9543),"")</f>
        <v/>
      </c>
      <c r="E9543" s="6">
        <f>IF(AND($B9543&lt;&gt;"",$C9543&lt;&gt;"",$B9543&lt;=$C9543),INDEX(Bemenet!$D$2:$D$301,$M9543),"")</f>
        <v/>
      </c>
      <c r="F9543" s="5">
        <f>IF(AND($B9543&lt;&gt;"",$C9543&lt;&gt;"",$B9543&lt;=$C9543),$C9543-$B9543+1,"")</f>
        <v/>
      </c>
      <c r="G9543" s="5">
        <f>IF($F9543="","",$F9543*$D9543)</f>
        <v/>
      </c>
      <c r="H9543" s="42">
        <f>IF($G9543="","",$O9543)</f>
        <v/>
      </c>
      <c r="I9543" s="5">
        <f>IF($G9543="","",$G9543*IF($H9543="",$O9543,$H9543)/100)</f>
        <v/>
      </c>
      <c r="J9543" s="5">
        <f>IF(OR($L9543="",NOT(COUNTIFS($L$2:$L9543,$L9543)=1)),"",SUMIFS($G:$G,$L:$L,$L9543))</f>
        <v/>
      </c>
      <c r="K9543" s="5">
        <f>IF(OR($L9543="",NOT(COUNTIFS($L$2:$L9543,$L9543)=1)),"",SUMIFS($I:$I,$L:$L,$L9543))</f>
        <v/>
      </c>
      <c r="L9543" s="6">
        <f>IF($B9543="","",YEAR($B9543))</f>
        <v/>
      </c>
      <c r="M9543" s="6">
        <f>INT((ROW()-2)/39)+1</f>
        <v/>
      </c>
      <c r="N9543" s="6">
        <f>MOD(ROW()-2,39)+2</f>
        <v/>
      </c>
      <c r="O9543" s="42">
        <f>IF(AND($B9543&lt;&gt;"",$C9543&lt;&gt;"",$B9543&lt;=$C9543),INDEX(Szabalyok!$C:$C,$N9543),"")</f>
        <v/>
      </c>
      <c r="P9543">
        <f>IF(D9543="",P9542,P9542+1)</f>
        <v/>
      </c>
    </row>
    <row r="9544">
      <c r="A9544">
        <f>IF(P9544=P9543,0,P9544)</f>
        <v/>
      </c>
      <c r="B9544" s="41">
        <f>IF($M9544&gt;300,"",IF(OR(INDEX(Bemenet!$E$2:$E$301,$M9544)="",INDEX(Bemenet!$F$2:$F$301,$M9544)=""),"",MAX(INDEX(Bemenet!$E$2:$E$301,$M9544),INDEX(Szabalyok!$A:$A,$N9544))))</f>
        <v/>
      </c>
      <c r="C9544" s="41">
        <f>IF($B9544="","",MIN(INDEX(Bemenet!$F$2:$F$301,$M9544),INDEX(Szabalyok!$B:$B,$N9544)))</f>
        <v/>
      </c>
      <c r="D9544" s="5">
        <f>IF(AND($B9544&lt;&gt;"",$C9544&lt;&gt;"",$B9544&lt;=$C9544),INDEX(Bemenet!$G$2:$G$301,$M9544),"")</f>
        <v/>
      </c>
      <c r="E9544" s="6">
        <f>IF(AND($B9544&lt;&gt;"",$C9544&lt;&gt;"",$B9544&lt;=$C9544),INDEX(Bemenet!$D$2:$D$301,$M9544),"")</f>
        <v/>
      </c>
      <c r="F9544" s="5">
        <f>IF(AND($B9544&lt;&gt;"",$C9544&lt;&gt;"",$B9544&lt;=$C9544),$C9544-$B9544+1,"")</f>
        <v/>
      </c>
      <c r="G9544" s="5">
        <f>IF($F9544="","",$F9544*$D9544)</f>
        <v/>
      </c>
      <c r="H9544" s="42">
        <f>IF($G9544="","",$O9544)</f>
        <v/>
      </c>
      <c r="I9544" s="5">
        <f>IF($G9544="","",$G9544*IF($H9544="",$O9544,$H9544)/100)</f>
        <v/>
      </c>
      <c r="J9544" s="5">
        <f>IF(OR($L9544="",NOT(COUNTIFS($L$2:$L9544,$L9544)=1)),"",SUMIFS($G:$G,$L:$L,$L9544))</f>
        <v/>
      </c>
      <c r="K9544" s="5">
        <f>IF(OR($L9544="",NOT(COUNTIFS($L$2:$L9544,$L9544)=1)),"",SUMIFS($I:$I,$L:$L,$L9544))</f>
        <v/>
      </c>
      <c r="L9544" s="6">
        <f>IF($B9544="","",YEAR($B9544))</f>
        <v/>
      </c>
      <c r="M9544" s="6">
        <f>INT((ROW()-2)/39)+1</f>
        <v/>
      </c>
      <c r="N9544" s="6">
        <f>MOD(ROW()-2,39)+2</f>
        <v/>
      </c>
      <c r="O9544" s="42">
        <f>IF(AND($B9544&lt;&gt;"",$C9544&lt;&gt;"",$B9544&lt;=$C9544),INDEX(Szabalyok!$C:$C,$N9544),"")</f>
        <v/>
      </c>
      <c r="P9544">
        <f>IF(D9544="",P9543,P9543+1)</f>
        <v/>
      </c>
    </row>
    <row r="9545">
      <c r="A9545">
        <f>IF(P9545=P9544,0,P9545)</f>
        <v/>
      </c>
      <c r="B9545" s="41">
        <f>IF($M9545&gt;300,"",IF(OR(INDEX(Bemenet!$E$2:$E$301,$M9545)="",INDEX(Bemenet!$F$2:$F$301,$M9545)=""),"",MAX(INDEX(Bemenet!$E$2:$E$301,$M9545),INDEX(Szabalyok!$A:$A,$N9545))))</f>
        <v/>
      </c>
      <c r="C9545" s="41">
        <f>IF($B9545="","",MIN(INDEX(Bemenet!$F$2:$F$301,$M9545),INDEX(Szabalyok!$B:$B,$N9545)))</f>
        <v/>
      </c>
      <c r="D9545" s="5">
        <f>IF(AND($B9545&lt;&gt;"",$C9545&lt;&gt;"",$B9545&lt;=$C9545),INDEX(Bemenet!$G$2:$G$301,$M9545),"")</f>
        <v/>
      </c>
      <c r="E9545" s="6">
        <f>IF(AND($B9545&lt;&gt;"",$C9545&lt;&gt;"",$B9545&lt;=$C9545),INDEX(Bemenet!$D$2:$D$301,$M9545),"")</f>
        <v/>
      </c>
      <c r="F9545" s="5">
        <f>IF(AND($B9545&lt;&gt;"",$C9545&lt;&gt;"",$B9545&lt;=$C9545),$C9545-$B9545+1,"")</f>
        <v/>
      </c>
      <c r="G9545" s="5">
        <f>IF($F9545="","",$F9545*$D9545)</f>
        <v/>
      </c>
      <c r="H9545" s="42">
        <f>IF($G9545="","",$O9545)</f>
        <v/>
      </c>
      <c r="I9545" s="5">
        <f>IF($G9545="","",$G9545*IF($H9545="",$O9545,$H9545)/100)</f>
        <v/>
      </c>
      <c r="J9545" s="5">
        <f>IF(OR($L9545="",NOT(COUNTIFS($L$2:$L9545,$L9545)=1)),"",SUMIFS($G:$G,$L:$L,$L9545))</f>
        <v/>
      </c>
      <c r="K9545" s="5">
        <f>IF(OR($L9545="",NOT(COUNTIFS($L$2:$L9545,$L9545)=1)),"",SUMIFS($I:$I,$L:$L,$L9545))</f>
        <v/>
      </c>
      <c r="L9545" s="6">
        <f>IF($B9545="","",YEAR($B9545))</f>
        <v/>
      </c>
      <c r="M9545" s="6">
        <f>INT((ROW()-2)/39)+1</f>
        <v/>
      </c>
      <c r="N9545" s="6">
        <f>MOD(ROW()-2,39)+2</f>
        <v/>
      </c>
      <c r="O9545" s="42">
        <f>IF(AND($B9545&lt;&gt;"",$C9545&lt;&gt;"",$B9545&lt;=$C9545),INDEX(Szabalyok!$C:$C,$N9545),"")</f>
        <v/>
      </c>
      <c r="P9545">
        <f>IF(D9545="",P9544,P9544+1)</f>
        <v/>
      </c>
    </row>
    <row r="9546">
      <c r="A9546">
        <f>IF(P9546=P9545,0,P9546)</f>
        <v/>
      </c>
      <c r="B9546" s="41">
        <f>IF($M9546&gt;300,"",IF(OR(INDEX(Bemenet!$E$2:$E$301,$M9546)="",INDEX(Bemenet!$F$2:$F$301,$M9546)=""),"",MAX(INDEX(Bemenet!$E$2:$E$301,$M9546),INDEX(Szabalyok!$A:$A,$N9546))))</f>
        <v/>
      </c>
      <c r="C9546" s="41">
        <f>IF($B9546="","",MIN(INDEX(Bemenet!$F$2:$F$301,$M9546),INDEX(Szabalyok!$B:$B,$N9546)))</f>
        <v/>
      </c>
      <c r="D9546" s="5">
        <f>IF(AND($B9546&lt;&gt;"",$C9546&lt;&gt;"",$B9546&lt;=$C9546),INDEX(Bemenet!$G$2:$G$301,$M9546),"")</f>
        <v/>
      </c>
      <c r="E9546" s="6">
        <f>IF(AND($B9546&lt;&gt;"",$C9546&lt;&gt;"",$B9546&lt;=$C9546),INDEX(Bemenet!$D$2:$D$301,$M9546),"")</f>
        <v/>
      </c>
      <c r="F9546" s="5">
        <f>IF(AND($B9546&lt;&gt;"",$C9546&lt;&gt;"",$B9546&lt;=$C9546),$C9546-$B9546+1,"")</f>
        <v/>
      </c>
      <c r="G9546" s="5">
        <f>IF($F9546="","",$F9546*$D9546)</f>
        <v/>
      </c>
      <c r="H9546" s="42">
        <f>IF($G9546="","",$O9546)</f>
        <v/>
      </c>
      <c r="I9546" s="5">
        <f>IF($G9546="","",$G9546*IF($H9546="",$O9546,$H9546)/100)</f>
        <v/>
      </c>
      <c r="J9546" s="5">
        <f>IF(OR($L9546="",NOT(COUNTIFS($L$2:$L9546,$L9546)=1)),"",SUMIFS($G:$G,$L:$L,$L9546))</f>
        <v/>
      </c>
      <c r="K9546" s="5">
        <f>IF(OR($L9546="",NOT(COUNTIFS($L$2:$L9546,$L9546)=1)),"",SUMIFS($I:$I,$L:$L,$L9546))</f>
        <v/>
      </c>
      <c r="L9546" s="6">
        <f>IF($B9546="","",YEAR($B9546))</f>
        <v/>
      </c>
      <c r="M9546" s="6">
        <f>INT((ROW()-2)/39)+1</f>
        <v/>
      </c>
      <c r="N9546" s="6">
        <f>MOD(ROW()-2,39)+2</f>
        <v/>
      </c>
      <c r="O9546" s="42">
        <f>IF(AND($B9546&lt;&gt;"",$C9546&lt;&gt;"",$B9546&lt;=$C9546),INDEX(Szabalyok!$C:$C,$N9546),"")</f>
        <v/>
      </c>
      <c r="P9546">
        <f>IF(D9546="",P9545,P9545+1)</f>
        <v/>
      </c>
    </row>
    <row r="9547">
      <c r="A9547">
        <f>IF(P9547=P9546,0,P9547)</f>
        <v/>
      </c>
      <c r="B9547" s="41">
        <f>IF($M9547&gt;300,"",IF(OR(INDEX(Bemenet!$E$2:$E$301,$M9547)="",INDEX(Bemenet!$F$2:$F$301,$M9547)=""),"",MAX(INDEX(Bemenet!$E$2:$E$301,$M9547),INDEX(Szabalyok!$A:$A,$N9547))))</f>
        <v/>
      </c>
      <c r="C9547" s="41">
        <f>IF($B9547="","",MIN(INDEX(Bemenet!$F$2:$F$301,$M9547),INDEX(Szabalyok!$B:$B,$N9547)))</f>
        <v/>
      </c>
      <c r="D9547" s="5">
        <f>IF(AND($B9547&lt;&gt;"",$C9547&lt;&gt;"",$B9547&lt;=$C9547),INDEX(Bemenet!$G$2:$G$301,$M9547),"")</f>
        <v/>
      </c>
      <c r="E9547" s="6">
        <f>IF(AND($B9547&lt;&gt;"",$C9547&lt;&gt;"",$B9547&lt;=$C9547),INDEX(Bemenet!$D$2:$D$301,$M9547),"")</f>
        <v/>
      </c>
      <c r="F9547" s="5">
        <f>IF(AND($B9547&lt;&gt;"",$C9547&lt;&gt;"",$B9547&lt;=$C9547),$C9547-$B9547+1,"")</f>
        <v/>
      </c>
      <c r="G9547" s="5">
        <f>IF($F9547="","",$F9547*$D9547)</f>
        <v/>
      </c>
      <c r="H9547" s="42">
        <f>IF($G9547="","",$O9547)</f>
        <v/>
      </c>
      <c r="I9547" s="5">
        <f>IF($G9547="","",$G9547*IF($H9547="",$O9547,$H9547)/100)</f>
        <v/>
      </c>
      <c r="J9547" s="5">
        <f>IF(OR($L9547="",NOT(COUNTIFS($L$2:$L9547,$L9547)=1)),"",SUMIFS($G:$G,$L:$L,$L9547))</f>
        <v/>
      </c>
      <c r="K9547" s="5">
        <f>IF(OR($L9547="",NOT(COUNTIFS($L$2:$L9547,$L9547)=1)),"",SUMIFS($I:$I,$L:$L,$L9547))</f>
        <v/>
      </c>
      <c r="L9547" s="6">
        <f>IF($B9547="","",YEAR($B9547))</f>
        <v/>
      </c>
      <c r="M9547" s="6">
        <f>INT((ROW()-2)/39)+1</f>
        <v/>
      </c>
      <c r="N9547" s="6">
        <f>MOD(ROW()-2,39)+2</f>
        <v/>
      </c>
      <c r="O9547" s="42">
        <f>IF(AND($B9547&lt;&gt;"",$C9547&lt;&gt;"",$B9547&lt;=$C9547),INDEX(Szabalyok!$C:$C,$N9547),"")</f>
        <v/>
      </c>
      <c r="P9547">
        <f>IF(D9547="",P9546,P9546+1)</f>
        <v/>
      </c>
    </row>
    <row r="9548">
      <c r="A9548">
        <f>IF(P9548=P9547,0,P9548)</f>
        <v/>
      </c>
      <c r="B9548" s="41">
        <f>IF($M9548&gt;300,"",IF(OR(INDEX(Bemenet!$E$2:$E$301,$M9548)="",INDEX(Bemenet!$F$2:$F$301,$M9548)=""),"",MAX(INDEX(Bemenet!$E$2:$E$301,$M9548),INDEX(Szabalyok!$A:$A,$N9548))))</f>
        <v/>
      </c>
      <c r="C9548" s="41">
        <f>IF($B9548="","",MIN(INDEX(Bemenet!$F$2:$F$301,$M9548),INDEX(Szabalyok!$B:$B,$N9548)))</f>
        <v/>
      </c>
      <c r="D9548" s="5">
        <f>IF(AND($B9548&lt;&gt;"",$C9548&lt;&gt;"",$B9548&lt;=$C9548),INDEX(Bemenet!$G$2:$G$301,$M9548),"")</f>
        <v/>
      </c>
      <c r="E9548" s="6">
        <f>IF(AND($B9548&lt;&gt;"",$C9548&lt;&gt;"",$B9548&lt;=$C9548),INDEX(Bemenet!$D$2:$D$301,$M9548),"")</f>
        <v/>
      </c>
      <c r="F9548" s="5">
        <f>IF(AND($B9548&lt;&gt;"",$C9548&lt;&gt;"",$B9548&lt;=$C9548),$C9548-$B9548+1,"")</f>
        <v/>
      </c>
      <c r="G9548" s="5">
        <f>IF($F9548="","",$F9548*$D9548)</f>
        <v/>
      </c>
      <c r="H9548" s="42">
        <f>IF($G9548="","",$O9548)</f>
        <v/>
      </c>
      <c r="I9548" s="5">
        <f>IF($G9548="","",$G9548*IF($H9548="",$O9548,$H9548)/100)</f>
        <v/>
      </c>
      <c r="J9548" s="5">
        <f>IF(OR($L9548="",NOT(COUNTIFS($L$2:$L9548,$L9548)=1)),"",SUMIFS($G:$G,$L:$L,$L9548))</f>
        <v/>
      </c>
      <c r="K9548" s="5">
        <f>IF(OR($L9548="",NOT(COUNTIFS($L$2:$L9548,$L9548)=1)),"",SUMIFS($I:$I,$L:$L,$L9548))</f>
        <v/>
      </c>
      <c r="L9548" s="6">
        <f>IF($B9548="","",YEAR($B9548))</f>
        <v/>
      </c>
      <c r="M9548" s="6">
        <f>INT((ROW()-2)/39)+1</f>
        <v/>
      </c>
      <c r="N9548" s="6">
        <f>MOD(ROW()-2,39)+2</f>
        <v/>
      </c>
      <c r="O9548" s="42">
        <f>IF(AND($B9548&lt;&gt;"",$C9548&lt;&gt;"",$B9548&lt;=$C9548),INDEX(Szabalyok!$C:$C,$N9548),"")</f>
        <v/>
      </c>
      <c r="P9548">
        <f>IF(D9548="",P9547,P9547+1)</f>
        <v/>
      </c>
    </row>
    <row r="9549">
      <c r="A9549">
        <f>IF(P9549=P9548,0,P9549)</f>
        <v/>
      </c>
      <c r="B9549" s="41">
        <f>IF($M9549&gt;300,"",IF(OR(INDEX(Bemenet!$E$2:$E$301,$M9549)="",INDEX(Bemenet!$F$2:$F$301,$M9549)=""),"",MAX(INDEX(Bemenet!$E$2:$E$301,$M9549),INDEX(Szabalyok!$A:$A,$N9549))))</f>
        <v/>
      </c>
      <c r="C9549" s="41">
        <f>IF($B9549="","",MIN(INDEX(Bemenet!$F$2:$F$301,$M9549),INDEX(Szabalyok!$B:$B,$N9549)))</f>
        <v/>
      </c>
      <c r="D9549" s="5">
        <f>IF(AND($B9549&lt;&gt;"",$C9549&lt;&gt;"",$B9549&lt;=$C9549),INDEX(Bemenet!$G$2:$G$301,$M9549),"")</f>
        <v/>
      </c>
      <c r="E9549" s="6">
        <f>IF(AND($B9549&lt;&gt;"",$C9549&lt;&gt;"",$B9549&lt;=$C9549),INDEX(Bemenet!$D$2:$D$301,$M9549),"")</f>
        <v/>
      </c>
      <c r="F9549" s="5">
        <f>IF(AND($B9549&lt;&gt;"",$C9549&lt;&gt;"",$B9549&lt;=$C9549),$C9549-$B9549+1,"")</f>
        <v/>
      </c>
      <c r="G9549" s="5">
        <f>IF($F9549="","",$F9549*$D9549)</f>
        <v/>
      </c>
      <c r="H9549" s="42">
        <f>IF($G9549="","",$O9549)</f>
        <v/>
      </c>
      <c r="I9549" s="5">
        <f>IF($G9549="","",$G9549*IF($H9549="",$O9549,$H9549)/100)</f>
        <v/>
      </c>
      <c r="J9549" s="5">
        <f>IF(OR($L9549="",NOT(COUNTIFS($L$2:$L9549,$L9549)=1)),"",SUMIFS($G:$G,$L:$L,$L9549))</f>
        <v/>
      </c>
      <c r="K9549" s="5">
        <f>IF(OR($L9549="",NOT(COUNTIFS($L$2:$L9549,$L9549)=1)),"",SUMIFS($I:$I,$L:$L,$L9549))</f>
        <v/>
      </c>
      <c r="L9549" s="6">
        <f>IF($B9549="","",YEAR($B9549))</f>
        <v/>
      </c>
      <c r="M9549" s="6">
        <f>INT((ROW()-2)/39)+1</f>
        <v/>
      </c>
      <c r="N9549" s="6">
        <f>MOD(ROW()-2,39)+2</f>
        <v/>
      </c>
      <c r="O9549" s="42">
        <f>IF(AND($B9549&lt;&gt;"",$C9549&lt;&gt;"",$B9549&lt;=$C9549),INDEX(Szabalyok!$C:$C,$N9549),"")</f>
        <v/>
      </c>
      <c r="P9549">
        <f>IF(D9549="",P9548,P9548+1)</f>
        <v/>
      </c>
    </row>
    <row r="9550">
      <c r="A9550">
        <f>IF(P9550=P9549,0,P9550)</f>
        <v/>
      </c>
      <c r="B9550" s="41">
        <f>IF($M9550&gt;300,"",IF(OR(INDEX(Bemenet!$E$2:$E$301,$M9550)="",INDEX(Bemenet!$F$2:$F$301,$M9550)=""),"",MAX(INDEX(Bemenet!$E$2:$E$301,$M9550),INDEX(Szabalyok!$A:$A,$N9550))))</f>
        <v/>
      </c>
      <c r="C9550" s="41">
        <f>IF($B9550="","",MIN(INDEX(Bemenet!$F$2:$F$301,$M9550),INDEX(Szabalyok!$B:$B,$N9550)))</f>
        <v/>
      </c>
      <c r="D9550" s="5">
        <f>IF(AND($B9550&lt;&gt;"",$C9550&lt;&gt;"",$B9550&lt;=$C9550),INDEX(Bemenet!$G$2:$G$301,$M9550),"")</f>
        <v/>
      </c>
      <c r="E9550" s="6">
        <f>IF(AND($B9550&lt;&gt;"",$C9550&lt;&gt;"",$B9550&lt;=$C9550),INDEX(Bemenet!$D$2:$D$301,$M9550),"")</f>
        <v/>
      </c>
      <c r="F9550" s="5">
        <f>IF(AND($B9550&lt;&gt;"",$C9550&lt;&gt;"",$B9550&lt;=$C9550),$C9550-$B9550+1,"")</f>
        <v/>
      </c>
      <c r="G9550" s="5">
        <f>IF($F9550="","",$F9550*$D9550)</f>
        <v/>
      </c>
      <c r="H9550" s="42">
        <f>IF($G9550="","",$O9550)</f>
        <v/>
      </c>
      <c r="I9550" s="5">
        <f>IF($G9550="","",$G9550*IF($H9550="",$O9550,$H9550)/100)</f>
        <v/>
      </c>
      <c r="J9550" s="5">
        <f>IF(OR($L9550="",NOT(COUNTIFS($L$2:$L9550,$L9550)=1)),"",SUMIFS($G:$G,$L:$L,$L9550))</f>
        <v/>
      </c>
      <c r="K9550" s="5">
        <f>IF(OR($L9550="",NOT(COUNTIFS($L$2:$L9550,$L9550)=1)),"",SUMIFS($I:$I,$L:$L,$L9550))</f>
        <v/>
      </c>
      <c r="L9550" s="6">
        <f>IF($B9550="","",YEAR($B9550))</f>
        <v/>
      </c>
      <c r="M9550" s="6">
        <f>INT((ROW()-2)/39)+1</f>
        <v/>
      </c>
      <c r="N9550" s="6">
        <f>MOD(ROW()-2,39)+2</f>
        <v/>
      </c>
      <c r="O9550" s="42">
        <f>IF(AND($B9550&lt;&gt;"",$C9550&lt;&gt;"",$B9550&lt;=$C9550),INDEX(Szabalyok!$C:$C,$N9550),"")</f>
        <v/>
      </c>
      <c r="P9550">
        <f>IF(D9550="",P9549,P9549+1)</f>
        <v/>
      </c>
    </row>
    <row r="9551">
      <c r="A9551">
        <f>IF(P9551=P9550,0,P9551)</f>
        <v/>
      </c>
      <c r="B9551" s="41">
        <f>IF($M9551&gt;300,"",IF(OR(INDEX(Bemenet!$E$2:$E$301,$M9551)="",INDEX(Bemenet!$F$2:$F$301,$M9551)=""),"",MAX(INDEX(Bemenet!$E$2:$E$301,$M9551),INDEX(Szabalyok!$A:$A,$N9551))))</f>
        <v/>
      </c>
      <c r="C9551" s="41">
        <f>IF($B9551="","",MIN(INDEX(Bemenet!$F$2:$F$301,$M9551),INDEX(Szabalyok!$B:$B,$N9551)))</f>
        <v/>
      </c>
      <c r="D9551" s="5">
        <f>IF(AND($B9551&lt;&gt;"",$C9551&lt;&gt;"",$B9551&lt;=$C9551),INDEX(Bemenet!$G$2:$G$301,$M9551),"")</f>
        <v/>
      </c>
      <c r="E9551" s="6">
        <f>IF(AND($B9551&lt;&gt;"",$C9551&lt;&gt;"",$B9551&lt;=$C9551),INDEX(Bemenet!$D$2:$D$301,$M9551),"")</f>
        <v/>
      </c>
      <c r="F9551" s="5">
        <f>IF(AND($B9551&lt;&gt;"",$C9551&lt;&gt;"",$B9551&lt;=$C9551),$C9551-$B9551+1,"")</f>
        <v/>
      </c>
      <c r="G9551" s="5">
        <f>IF($F9551="","",$F9551*$D9551)</f>
        <v/>
      </c>
      <c r="H9551" s="42">
        <f>IF($G9551="","",$O9551)</f>
        <v/>
      </c>
      <c r="I9551" s="5">
        <f>IF($G9551="","",$G9551*IF($H9551="",$O9551,$H9551)/100)</f>
        <v/>
      </c>
      <c r="J9551" s="5">
        <f>IF(OR($L9551="",NOT(COUNTIFS($L$2:$L9551,$L9551)=1)),"",SUMIFS($G:$G,$L:$L,$L9551))</f>
        <v/>
      </c>
      <c r="K9551" s="5">
        <f>IF(OR($L9551="",NOT(COUNTIFS($L$2:$L9551,$L9551)=1)),"",SUMIFS($I:$I,$L:$L,$L9551))</f>
        <v/>
      </c>
      <c r="L9551" s="6">
        <f>IF($B9551="","",YEAR($B9551))</f>
        <v/>
      </c>
      <c r="M9551" s="6">
        <f>INT((ROW()-2)/39)+1</f>
        <v/>
      </c>
      <c r="N9551" s="6">
        <f>MOD(ROW()-2,39)+2</f>
        <v/>
      </c>
      <c r="O9551" s="42">
        <f>IF(AND($B9551&lt;&gt;"",$C9551&lt;&gt;"",$B9551&lt;=$C9551),INDEX(Szabalyok!$C:$C,$N9551),"")</f>
        <v/>
      </c>
      <c r="P9551">
        <f>IF(D9551="",P9550,P9550+1)</f>
        <v/>
      </c>
    </row>
    <row r="9552">
      <c r="A9552">
        <f>IF(P9552=P9551,0,P9552)</f>
        <v/>
      </c>
      <c r="B9552" s="41">
        <f>IF($M9552&gt;300,"",IF(OR(INDEX(Bemenet!$E$2:$E$301,$M9552)="",INDEX(Bemenet!$F$2:$F$301,$M9552)=""),"",MAX(INDEX(Bemenet!$E$2:$E$301,$M9552),INDEX(Szabalyok!$A:$A,$N9552))))</f>
        <v/>
      </c>
      <c r="C9552" s="41">
        <f>IF($B9552="","",MIN(INDEX(Bemenet!$F$2:$F$301,$M9552),INDEX(Szabalyok!$B:$B,$N9552)))</f>
        <v/>
      </c>
      <c r="D9552" s="5">
        <f>IF(AND($B9552&lt;&gt;"",$C9552&lt;&gt;"",$B9552&lt;=$C9552),INDEX(Bemenet!$G$2:$G$301,$M9552),"")</f>
        <v/>
      </c>
      <c r="E9552" s="6">
        <f>IF(AND($B9552&lt;&gt;"",$C9552&lt;&gt;"",$B9552&lt;=$C9552),INDEX(Bemenet!$D$2:$D$301,$M9552),"")</f>
        <v/>
      </c>
      <c r="F9552" s="5">
        <f>IF(AND($B9552&lt;&gt;"",$C9552&lt;&gt;"",$B9552&lt;=$C9552),$C9552-$B9552+1,"")</f>
        <v/>
      </c>
      <c r="G9552" s="5">
        <f>IF($F9552="","",$F9552*$D9552)</f>
        <v/>
      </c>
      <c r="H9552" s="42">
        <f>IF($G9552="","",$O9552)</f>
        <v/>
      </c>
      <c r="I9552" s="5">
        <f>IF($G9552="","",$G9552*IF($H9552="",$O9552,$H9552)/100)</f>
        <v/>
      </c>
      <c r="J9552" s="5">
        <f>IF(OR($L9552="",NOT(COUNTIFS($L$2:$L9552,$L9552)=1)),"",SUMIFS($G:$G,$L:$L,$L9552))</f>
        <v/>
      </c>
      <c r="K9552" s="5">
        <f>IF(OR($L9552="",NOT(COUNTIFS($L$2:$L9552,$L9552)=1)),"",SUMIFS($I:$I,$L:$L,$L9552))</f>
        <v/>
      </c>
      <c r="L9552" s="6">
        <f>IF($B9552="","",YEAR($B9552))</f>
        <v/>
      </c>
      <c r="M9552" s="6">
        <f>INT((ROW()-2)/39)+1</f>
        <v/>
      </c>
      <c r="N9552" s="6">
        <f>MOD(ROW()-2,39)+2</f>
        <v/>
      </c>
      <c r="O9552" s="42">
        <f>IF(AND($B9552&lt;&gt;"",$C9552&lt;&gt;"",$B9552&lt;=$C9552),INDEX(Szabalyok!$C:$C,$N9552),"")</f>
        <v/>
      </c>
      <c r="P9552">
        <f>IF(D9552="",P9551,P9551+1)</f>
        <v/>
      </c>
    </row>
    <row r="9553">
      <c r="A9553">
        <f>IF(P9553=P9552,0,P9553)</f>
        <v/>
      </c>
      <c r="B9553" s="41">
        <f>IF($M9553&gt;300,"",IF(OR(INDEX(Bemenet!$E$2:$E$301,$M9553)="",INDEX(Bemenet!$F$2:$F$301,$M9553)=""),"",MAX(INDEX(Bemenet!$E$2:$E$301,$M9553),INDEX(Szabalyok!$A:$A,$N9553))))</f>
        <v/>
      </c>
      <c r="C9553" s="41">
        <f>IF($B9553="","",MIN(INDEX(Bemenet!$F$2:$F$301,$M9553),INDEX(Szabalyok!$B:$B,$N9553)))</f>
        <v/>
      </c>
      <c r="D9553" s="5">
        <f>IF(AND($B9553&lt;&gt;"",$C9553&lt;&gt;"",$B9553&lt;=$C9553),INDEX(Bemenet!$G$2:$G$301,$M9553),"")</f>
        <v/>
      </c>
      <c r="E9553" s="6">
        <f>IF(AND($B9553&lt;&gt;"",$C9553&lt;&gt;"",$B9553&lt;=$C9553),INDEX(Bemenet!$D$2:$D$301,$M9553),"")</f>
        <v/>
      </c>
      <c r="F9553" s="5">
        <f>IF(AND($B9553&lt;&gt;"",$C9553&lt;&gt;"",$B9553&lt;=$C9553),$C9553-$B9553+1,"")</f>
        <v/>
      </c>
      <c r="G9553" s="5">
        <f>IF($F9553="","",$F9553*$D9553)</f>
        <v/>
      </c>
      <c r="H9553" s="42">
        <f>IF($G9553="","",$O9553)</f>
        <v/>
      </c>
      <c r="I9553" s="5">
        <f>IF($G9553="","",$G9553*IF($H9553="",$O9553,$H9553)/100)</f>
        <v/>
      </c>
      <c r="J9553" s="5">
        <f>IF(OR($L9553="",NOT(COUNTIFS($L$2:$L9553,$L9553)=1)),"",SUMIFS($G:$G,$L:$L,$L9553))</f>
        <v/>
      </c>
      <c r="K9553" s="5">
        <f>IF(OR($L9553="",NOT(COUNTIFS($L$2:$L9553,$L9553)=1)),"",SUMIFS($I:$I,$L:$L,$L9553))</f>
        <v/>
      </c>
      <c r="L9553" s="6">
        <f>IF($B9553="","",YEAR($B9553))</f>
        <v/>
      </c>
      <c r="M9553" s="6">
        <f>INT((ROW()-2)/39)+1</f>
        <v/>
      </c>
      <c r="N9553" s="6">
        <f>MOD(ROW()-2,39)+2</f>
        <v/>
      </c>
      <c r="O9553" s="42">
        <f>IF(AND($B9553&lt;&gt;"",$C9553&lt;&gt;"",$B9553&lt;=$C9553),INDEX(Szabalyok!$C:$C,$N9553),"")</f>
        <v/>
      </c>
      <c r="P9553">
        <f>IF(D9553="",P9552,P9552+1)</f>
        <v/>
      </c>
    </row>
    <row r="9554">
      <c r="A9554">
        <f>IF(P9554=P9553,0,P9554)</f>
        <v/>
      </c>
      <c r="B9554" s="41">
        <f>IF($M9554&gt;300,"",IF(OR(INDEX(Bemenet!$E$2:$E$301,$M9554)="",INDEX(Bemenet!$F$2:$F$301,$M9554)=""),"",MAX(INDEX(Bemenet!$E$2:$E$301,$M9554),INDEX(Szabalyok!$A:$A,$N9554))))</f>
        <v/>
      </c>
      <c r="C9554" s="41">
        <f>IF($B9554="","",MIN(INDEX(Bemenet!$F$2:$F$301,$M9554),INDEX(Szabalyok!$B:$B,$N9554)))</f>
        <v/>
      </c>
      <c r="D9554" s="5">
        <f>IF(AND($B9554&lt;&gt;"",$C9554&lt;&gt;"",$B9554&lt;=$C9554),INDEX(Bemenet!$G$2:$G$301,$M9554),"")</f>
        <v/>
      </c>
      <c r="E9554" s="6">
        <f>IF(AND($B9554&lt;&gt;"",$C9554&lt;&gt;"",$B9554&lt;=$C9554),INDEX(Bemenet!$D$2:$D$301,$M9554),"")</f>
        <v/>
      </c>
      <c r="F9554" s="5">
        <f>IF(AND($B9554&lt;&gt;"",$C9554&lt;&gt;"",$B9554&lt;=$C9554),$C9554-$B9554+1,"")</f>
        <v/>
      </c>
      <c r="G9554" s="5">
        <f>IF($F9554="","",$F9554*$D9554)</f>
        <v/>
      </c>
      <c r="H9554" s="42">
        <f>IF($G9554="","",$O9554)</f>
        <v/>
      </c>
      <c r="I9554" s="5">
        <f>IF($G9554="","",$G9554*IF($H9554="",$O9554,$H9554)/100)</f>
        <v/>
      </c>
      <c r="J9554" s="5">
        <f>IF(OR($L9554="",NOT(COUNTIFS($L$2:$L9554,$L9554)=1)),"",SUMIFS($G:$G,$L:$L,$L9554))</f>
        <v/>
      </c>
      <c r="K9554" s="5">
        <f>IF(OR($L9554="",NOT(COUNTIFS($L$2:$L9554,$L9554)=1)),"",SUMIFS($I:$I,$L:$L,$L9554))</f>
        <v/>
      </c>
      <c r="L9554" s="6">
        <f>IF($B9554="","",YEAR($B9554))</f>
        <v/>
      </c>
      <c r="M9554" s="6">
        <f>INT((ROW()-2)/39)+1</f>
        <v/>
      </c>
      <c r="N9554" s="6">
        <f>MOD(ROW()-2,39)+2</f>
        <v/>
      </c>
      <c r="O9554" s="42">
        <f>IF(AND($B9554&lt;&gt;"",$C9554&lt;&gt;"",$B9554&lt;=$C9554),INDEX(Szabalyok!$C:$C,$N9554),"")</f>
        <v/>
      </c>
      <c r="P9554">
        <f>IF(D9554="",P9553,P9553+1)</f>
        <v/>
      </c>
    </row>
    <row r="9555">
      <c r="A9555">
        <f>IF(P9555=P9554,0,P9555)</f>
        <v/>
      </c>
      <c r="B9555" s="41">
        <f>IF($M9555&gt;300,"",IF(OR(INDEX(Bemenet!$E$2:$E$301,$M9555)="",INDEX(Bemenet!$F$2:$F$301,$M9555)=""),"",MAX(INDEX(Bemenet!$E$2:$E$301,$M9555),INDEX(Szabalyok!$A:$A,$N9555))))</f>
        <v/>
      </c>
      <c r="C9555" s="41">
        <f>IF($B9555="","",MIN(INDEX(Bemenet!$F$2:$F$301,$M9555),INDEX(Szabalyok!$B:$B,$N9555)))</f>
        <v/>
      </c>
      <c r="D9555" s="5">
        <f>IF(AND($B9555&lt;&gt;"",$C9555&lt;&gt;"",$B9555&lt;=$C9555),INDEX(Bemenet!$G$2:$G$301,$M9555),"")</f>
        <v/>
      </c>
      <c r="E9555" s="6">
        <f>IF(AND($B9555&lt;&gt;"",$C9555&lt;&gt;"",$B9555&lt;=$C9555),INDEX(Bemenet!$D$2:$D$301,$M9555),"")</f>
        <v/>
      </c>
      <c r="F9555" s="5">
        <f>IF(AND($B9555&lt;&gt;"",$C9555&lt;&gt;"",$B9555&lt;=$C9555),$C9555-$B9555+1,"")</f>
        <v/>
      </c>
      <c r="G9555" s="5">
        <f>IF($F9555="","",$F9555*$D9555)</f>
        <v/>
      </c>
      <c r="H9555" s="42">
        <f>IF($G9555="","",$O9555)</f>
        <v/>
      </c>
      <c r="I9555" s="5">
        <f>IF($G9555="","",$G9555*IF($H9555="",$O9555,$H9555)/100)</f>
        <v/>
      </c>
      <c r="J9555" s="5">
        <f>IF(OR($L9555="",NOT(COUNTIFS($L$2:$L9555,$L9555)=1)),"",SUMIFS($G:$G,$L:$L,$L9555))</f>
        <v/>
      </c>
      <c r="K9555" s="5">
        <f>IF(OR($L9555="",NOT(COUNTIFS($L$2:$L9555,$L9555)=1)),"",SUMIFS($I:$I,$L:$L,$L9555))</f>
        <v/>
      </c>
      <c r="L9555" s="6">
        <f>IF($B9555="","",YEAR($B9555))</f>
        <v/>
      </c>
      <c r="M9555" s="6">
        <f>INT((ROW()-2)/39)+1</f>
        <v/>
      </c>
      <c r="N9555" s="6">
        <f>MOD(ROW()-2,39)+2</f>
        <v/>
      </c>
      <c r="O9555" s="42">
        <f>IF(AND($B9555&lt;&gt;"",$C9555&lt;&gt;"",$B9555&lt;=$C9555),INDEX(Szabalyok!$C:$C,$N9555),"")</f>
        <v/>
      </c>
      <c r="P9555">
        <f>IF(D9555="",P9554,P9554+1)</f>
        <v/>
      </c>
    </row>
    <row r="9556">
      <c r="A9556">
        <f>IF(P9556=P9555,0,P9556)</f>
        <v/>
      </c>
      <c r="B9556" s="41">
        <f>IF($M9556&gt;300,"",IF(OR(INDEX(Bemenet!$E$2:$E$301,$M9556)="",INDEX(Bemenet!$F$2:$F$301,$M9556)=""),"",MAX(INDEX(Bemenet!$E$2:$E$301,$M9556),INDEX(Szabalyok!$A:$A,$N9556))))</f>
        <v/>
      </c>
      <c r="C9556" s="41">
        <f>IF($B9556="","",MIN(INDEX(Bemenet!$F$2:$F$301,$M9556),INDEX(Szabalyok!$B:$B,$N9556)))</f>
        <v/>
      </c>
      <c r="D9556" s="5">
        <f>IF(AND($B9556&lt;&gt;"",$C9556&lt;&gt;"",$B9556&lt;=$C9556),INDEX(Bemenet!$G$2:$G$301,$M9556),"")</f>
        <v/>
      </c>
      <c r="E9556" s="6">
        <f>IF(AND($B9556&lt;&gt;"",$C9556&lt;&gt;"",$B9556&lt;=$C9556),INDEX(Bemenet!$D$2:$D$301,$M9556),"")</f>
        <v/>
      </c>
      <c r="F9556" s="5">
        <f>IF(AND($B9556&lt;&gt;"",$C9556&lt;&gt;"",$B9556&lt;=$C9556),$C9556-$B9556+1,"")</f>
        <v/>
      </c>
      <c r="G9556" s="5">
        <f>IF($F9556="","",$F9556*$D9556)</f>
        <v/>
      </c>
      <c r="H9556" s="42">
        <f>IF($G9556="","",$O9556)</f>
        <v/>
      </c>
      <c r="I9556" s="5">
        <f>IF($G9556="","",$G9556*IF($H9556="",$O9556,$H9556)/100)</f>
        <v/>
      </c>
      <c r="J9556" s="5">
        <f>IF(OR($L9556="",NOT(COUNTIFS($L$2:$L9556,$L9556)=1)),"",SUMIFS($G:$G,$L:$L,$L9556))</f>
        <v/>
      </c>
      <c r="K9556" s="5">
        <f>IF(OR($L9556="",NOT(COUNTIFS($L$2:$L9556,$L9556)=1)),"",SUMIFS($I:$I,$L:$L,$L9556))</f>
        <v/>
      </c>
      <c r="L9556" s="6">
        <f>IF($B9556="","",YEAR($B9556))</f>
        <v/>
      </c>
      <c r="M9556" s="6">
        <f>INT((ROW()-2)/39)+1</f>
        <v/>
      </c>
      <c r="N9556" s="6">
        <f>MOD(ROW()-2,39)+2</f>
        <v/>
      </c>
      <c r="O9556" s="42">
        <f>IF(AND($B9556&lt;&gt;"",$C9556&lt;&gt;"",$B9556&lt;=$C9556),INDEX(Szabalyok!$C:$C,$N9556),"")</f>
        <v/>
      </c>
      <c r="P9556">
        <f>IF(D9556="",P9555,P9555+1)</f>
        <v/>
      </c>
    </row>
    <row r="9557">
      <c r="A9557">
        <f>IF(P9557=P9556,0,P9557)</f>
        <v/>
      </c>
      <c r="B9557" s="41">
        <f>IF($M9557&gt;300,"",IF(OR(INDEX(Bemenet!$E$2:$E$301,$M9557)="",INDEX(Bemenet!$F$2:$F$301,$M9557)=""),"",MAX(INDEX(Bemenet!$E$2:$E$301,$M9557),INDEX(Szabalyok!$A:$A,$N9557))))</f>
        <v/>
      </c>
      <c r="C9557" s="41">
        <f>IF($B9557="","",MIN(INDEX(Bemenet!$F$2:$F$301,$M9557),INDEX(Szabalyok!$B:$B,$N9557)))</f>
        <v/>
      </c>
      <c r="D9557" s="5">
        <f>IF(AND($B9557&lt;&gt;"",$C9557&lt;&gt;"",$B9557&lt;=$C9557),INDEX(Bemenet!$G$2:$G$301,$M9557),"")</f>
        <v/>
      </c>
      <c r="E9557" s="6">
        <f>IF(AND($B9557&lt;&gt;"",$C9557&lt;&gt;"",$B9557&lt;=$C9557),INDEX(Bemenet!$D$2:$D$301,$M9557),"")</f>
        <v/>
      </c>
      <c r="F9557" s="5">
        <f>IF(AND($B9557&lt;&gt;"",$C9557&lt;&gt;"",$B9557&lt;=$C9557),$C9557-$B9557+1,"")</f>
        <v/>
      </c>
      <c r="G9557" s="5">
        <f>IF($F9557="","",$F9557*$D9557)</f>
        <v/>
      </c>
      <c r="H9557" s="42">
        <f>IF($G9557="","",$O9557)</f>
        <v/>
      </c>
      <c r="I9557" s="5">
        <f>IF($G9557="","",$G9557*IF($H9557="",$O9557,$H9557)/100)</f>
        <v/>
      </c>
      <c r="J9557" s="5">
        <f>IF(OR($L9557="",NOT(COUNTIFS($L$2:$L9557,$L9557)=1)),"",SUMIFS($G:$G,$L:$L,$L9557))</f>
        <v/>
      </c>
      <c r="K9557" s="5">
        <f>IF(OR($L9557="",NOT(COUNTIFS($L$2:$L9557,$L9557)=1)),"",SUMIFS($I:$I,$L:$L,$L9557))</f>
        <v/>
      </c>
      <c r="L9557" s="6">
        <f>IF($B9557="","",YEAR($B9557))</f>
        <v/>
      </c>
      <c r="M9557" s="6">
        <f>INT((ROW()-2)/39)+1</f>
        <v/>
      </c>
      <c r="N9557" s="6">
        <f>MOD(ROW()-2,39)+2</f>
        <v/>
      </c>
      <c r="O9557" s="42">
        <f>IF(AND($B9557&lt;&gt;"",$C9557&lt;&gt;"",$B9557&lt;=$C9557),INDEX(Szabalyok!$C:$C,$N9557),"")</f>
        <v/>
      </c>
      <c r="P9557">
        <f>IF(D9557="",P9556,P9556+1)</f>
        <v/>
      </c>
    </row>
    <row r="9558">
      <c r="A9558">
        <f>IF(P9558=P9557,0,P9558)</f>
        <v/>
      </c>
      <c r="B9558" s="41">
        <f>IF($M9558&gt;300,"",IF(OR(INDEX(Bemenet!$E$2:$E$301,$M9558)="",INDEX(Bemenet!$F$2:$F$301,$M9558)=""),"",MAX(INDEX(Bemenet!$E$2:$E$301,$M9558),INDEX(Szabalyok!$A:$A,$N9558))))</f>
        <v/>
      </c>
      <c r="C9558" s="41">
        <f>IF($B9558="","",MIN(INDEX(Bemenet!$F$2:$F$301,$M9558),INDEX(Szabalyok!$B:$B,$N9558)))</f>
        <v/>
      </c>
      <c r="D9558" s="5">
        <f>IF(AND($B9558&lt;&gt;"",$C9558&lt;&gt;"",$B9558&lt;=$C9558),INDEX(Bemenet!$G$2:$G$301,$M9558),"")</f>
        <v/>
      </c>
      <c r="E9558" s="6">
        <f>IF(AND($B9558&lt;&gt;"",$C9558&lt;&gt;"",$B9558&lt;=$C9558),INDEX(Bemenet!$D$2:$D$301,$M9558),"")</f>
        <v/>
      </c>
      <c r="F9558" s="5">
        <f>IF(AND($B9558&lt;&gt;"",$C9558&lt;&gt;"",$B9558&lt;=$C9558),$C9558-$B9558+1,"")</f>
        <v/>
      </c>
      <c r="G9558" s="5">
        <f>IF($F9558="","",$F9558*$D9558)</f>
        <v/>
      </c>
      <c r="H9558" s="42">
        <f>IF($G9558="","",$O9558)</f>
        <v/>
      </c>
      <c r="I9558" s="5">
        <f>IF($G9558="","",$G9558*IF($H9558="",$O9558,$H9558)/100)</f>
        <v/>
      </c>
      <c r="J9558" s="5">
        <f>IF(OR($L9558="",NOT(COUNTIFS($L$2:$L9558,$L9558)=1)),"",SUMIFS($G:$G,$L:$L,$L9558))</f>
        <v/>
      </c>
      <c r="K9558" s="5">
        <f>IF(OR($L9558="",NOT(COUNTIFS($L$2:$L9558,$L9558)=1)),"",SUMIFS($I:$I,$L:$L,$L9558))</f>
        <v/>
      </c>
      <c r="L9558" s="6">
        <f>IF($B9558="","",YEAR($B9558))</f>
        <v/>
      </c>
      <c r="M9558" s="6">
        <f>INT((ROW()-2)/39)+1</f>
        <v/>
      </c>
      <c r="N9558" s="6">
        <f>MOD(ROW()-2,39)+2</f>
        <v/>
      </c>
      <c r="O9558" s="42">
        <f>IF(AND($B9558&lt;&gt;"",$C9558&lt;&gt;"",$B9558&lt;=$C9558),INDEX(Szabalyok!$C:$C,$N9558),"")</f>
        <v/>
      </c>
      <c r="P9558">
        <f>IF(D9558="",P9557,P9557+1)</f>
        <v/>
      </c>
    </row>
    <row r="9559">
      <c r="A9559">
        <f>IF(P9559=P9558,0,P9559)</f>
        <v/>
      </c>
      <c r="B9559" s="41">
        <f>IF($M9559&gt;300,"",IF(OR(INDEX(Bemenet!$E$2:$E$301,$M9559)="",INDEX(Bemenet!$F$2:$F$301,$M9559)=""),"",MAX(INDEX(Bemenet!$E$2:$E$301,$M9559),INDEX(Szabalyok!$A:$A,$N9559))))</f>
        <v/>
      </c>
      <c r="C9559" s="41">
        <f>IF($B9559="","",MIN(INDEX(Bemenet!$F$2:$F$301,$M9559),INDEX(Szabalyok!$B:$B,$N9559)))</f>
        <v/>
      </c>
      <c r="D9559" s="5">
        <f>IF(AND($B9559&lt;&gt;"",$C9559&lt;&gt;"",$B9559&lt;=$C9559),INDEX(Bemenet!$G$2:$G$301,$M9559),"")</f>
        <v/>
      </c>
      <c r="E9559" s="6">
        <f>IF(AND($B9559&lt;&gt;"",$C9559&lt;&gt;"",$B9559&lt;=$C9559),INDEX(Bemenet!$D$2:$D$301,$M9559),"")</f>
        <v/>
      </c>
      <c r="F9559" s="5">
        <f>IF(AND($B9559&lt;&gt;"",$C9559&lt;&gt;"",$B9559&lt;=$C9559),$C9559-$B9559+1,"")</f>
        <v/>
      </c>
      <c r="G9559" s="5">
        <f>IF($F9559="","",$F9559*$D9559)</f>
        <v/>
      </c>
      <c r="H9559" s="42">
        <f>IF($G9559="","",$O9559)</f>
        <v/>
      </c>
      <c r="I9559" s="5">
        <f>IF($G9559="","",$G9559*IF($H9559="",$O9559,$H9559)/100)</f>
        <v/>
      </c>
      <c r="J9559" s="5">
        <f>IF(OR($L9559="",NOT(COUNTIFS($L$2:$L9559,$L9559)=1)),"",SUMIFS($G:$G,$L:$L,$L9559))</f>
        <v/>
      </c>
      <c r="K9559" s="5">
        <f>IF(OR($L9559="",NOT(COUNTIFS($L$2:$L9559,$L9559)=1)),"",SUMIFS($I:$I,$L:$L,$L9559))</f>
        <v/>
      </c>
      <c r="L9559" s="6">
        <f>IF($B9559="","",YEAR($B9559))</f>
        <v/>
      </c>
      <c r="M9559" s="6">
        <f>INT((ROW()-2)/39)+1</f>
        <v/>
      </c>
      <c r="N9559" s="6">
        <f>MOD(ROW()-2,39)+2</f>
        <v/>
      </c>
      <c r="O9559" s="42">
        <f>IF(AND($B9559&lt;&gt;"",$C9559&lt;&gt;"",$B9559&lt;=$C9559),INDEX(Szabalyok!$C:$C,$N9559),"")</f>
        <v/>
      </c>
      <c r="P9559">
        <f>IF(D9559="",P9558,P9558+1)</f>
        <v/>
      </c>
    </row>
    <row r="9560">
      <c r="A9560">
        <f>IF(P9560=P9559,0,P9560)</f>
        <v/>
      </c>
      <c r="B9560" s="41">
        <f>IF($M9560&gt;300,"",IF(OR(INDEX(Bemenet!$E$2:$E$301,$M9560)="",INDEX(Bemenet!$F$2:$F$301,$M9560)=""),"",MAX(INDEX(Bemenet!$E$2:$E$301,$M9560),INDEX(Szabalyok!$A:$A,$N9560))))</f>
        <v/>
      </c>
      <c r="C9560" s="41">
        <f>IF($B9560="","",MIN(INDEX(Bemenet!$F$2:$F$301,$M9560),INDEX(Szabalyok!$B:$B,$N9560)))</f>
        <v/>
      </c>
      <c r="D9560" s="5">
        <f>IF(AND($B9560&lt;&gt;"",$C9560&lt;&gt;"",$B9560&lt;=$C9560),INDEX(Bemenet!$G$2:$G$301,$M9560),"")</f>
        <v/>
      </c>
      <c r="E9560" s="6">
        <f>IF(AND($B9560&lt;&gt;"",$C9560&lt;&gt;"",$B9560&lt;=$C9560),INDEX(Bemenet!$D$2:$D$301,$M9560),"")</f>
        <v/>
      </c>
      <c r="F9560" s="5">
        <f>IF(AND($B9560&lt;&gt;"",$C9560&lt;&gt;"",$B9560&lt;=$C9560),$C9560-$B9560+1,"")</f>
        <v/>
      </c>
      <c r="G9560" s="5">
        <f>IF($F9560="","",$F9560*$D9560)</f>
        <v/>
      </c>
      <c r="H9560" s="42">
        <f>IF($G9560="","",$O9560)</f>
        <v/>
      </c>
      <c r="I9560" s="5">
        <f>IF($G9560="","",$G9560*IF($H9560="",$O9560,$H9560)/100)</f>
        <v/>
      </c>
      <c r="J9560" s="5">
        <f>IF(OR($L9560="",NOT(COUNTIFS($L$2:$L9560,$L9560)=1)),"",SUMIFS($G:$G,$L:$L,$L9560))</f>
        <v/>
      </c>
      <c r="K9560" s="5">
        <f>IF(OR($L9560="",NOT(COUNTIFS($L$2:$L9560,$L9560)=1)),"",SUMIFS($I:$I,$L:$L,$L9560))</f>
        <v/>
      </c>
      <c r="L9560" s="6">
        <f>IF($B9560="","",YEAR($B9560))</f>
        <v/>
      </c>
      <c r="M9560" s="6">
        <f>INT((ROW()-2)/39)+1</f>
        <v/>
      </c>
      <c r="N9560" s="6">
        <f>MOD(ROW()-2,39)+2</f>
        <v/>
      </c>
      <c r="O9560" s="42">
        <f>IF(AND($B9560&lt;&gt;"",$C9560&lt;&gt;"",$B9560&lt;=$C9560),INDEX(Szabalyok!$C:$C,$N9560),"")</f>
        <v/>
      </c>
      <c r="P9560">
        <f>IF(D9560="",P9559,P9559+1)</f>
        <v/>
      </c>
    </row>
    <row r="9561">
      <c r="A9561">
        <f>IF(P9561=P9560,0,P9561)</f>
        <v/>
      </c>
      <c r="B9561" s="41">
        <f>IF($M9561&gt;300,"",IF(OR(INDEX(Bemenet!$E$2:$E$301,$M9561)="",INDEX(Bemenet!$F$2:$F$301,$M9561)=""),"",MAX(INDEX(Bemenet!$E$2:$E$301,$M9561),INDEX(Szabalyok!$A:$A,$N9561))))</f>
        <v/>
      </c>
      <c r="C9561" s="41">
        <f>IF($B9561="","",MIN(INDEX(Bemenet!$F$2:$F$301,$M9561),INDEX(Szabalyok!$B:$B,$N9561)))</f>
        <v/>
      </c>
      <c r="D9561" s="5">
        <f>IF(AND($B9561&lt;&gt;"",$C9561&lt;&gt;"",$B9561&lt;=$C9561),INDEX(Bemenet!$G$2:$G$301,$M9561),"")</f>
        <v/>
      </c>
      <c r="E9561" s="6">
        <f>IF(AND($B9561&lt;&gt;"",$C9561&lt;&gt;"",$B9561&lt;=$C9561),INDEX(Bemenet!$D$2:$D$301,$M9561),"")</f>
        <v/>
      </c>
      <c r="F9561" s="5">
        <f>IF(AND($B9561&lt;&gt;"",$C9561&lt;&gt;"",$B9561&lt;=$C9561),$C9561-$B9561+1,"")</f>
        <v/>
      </c>
      <c r="G9561" s="5">
        <f>IF($F9561="","",$F9561*$D9561)</f>
        <v/>
      </c>
      <c r="H9561" s="42">
        <f>IF($G9561="","",$O9561)</f>
        <v/>
      </c>
      <c r="I9561" s="5">
        <f>IF($G9561="","",$G9561*IF($H9561="",$O9561,$H9561)/100)</f>
        <v/>
      </c>
      <c r="J9561" s="5">
        <f>IF(OR($L9561="",NOT(COUNTIFS($L$2:$L9561,$L9561)=1)),"",SUMIFS($G:$G,$L:$L,$L9561))</f>
        <v/>
      </c>
      <c r="K9561" s="5">
        <f>IF(OR($L9561="",NOT(COUNTIFS($L$2:$L9561,$L9561)=1)),"",SUMIFS($I:$I,$L:$L,$L9561))</f>
        <v/>
      </c>
      <c r="L9561" s="6">
        <f>IF($B9561="","",YEAR($B9561))</f>
        <v/>
      </c>
      <c r="M9561" s="6">
        <f>INT((ROW()-2)/39)+1</f>
        <v/>
      </c>
      <c r="N9561" s="6">
        <f>MOD(ROW()-2,39)+2</f>
        <v/>
      </c>
      <c r="O9561" s="42">
        <f>IF(AND($B9561&lt;&gt;"",$C9561&lt;&gt;"",$B9561&lt;=$C9561),INDEX(Szabalyok!$C:$C,$N9561),"")</f>
        <v/>
      </c>
      <c r="P9561">
        <f>IF(D9561="",P9560,P9560+1)</f>
        <v/>
      </c>
    </row>
    <row r="9562">
      <c r="A9562">
        <f>IF(P9562=P9561,0,P9562)</f>
        <v/>
      </c>
      <c r="B9562" s="41">
        <f>IF($M9562&gt;300,"",IF(OR(INDEX(Bemenet!$E$2:$E$301,$M9562)="",INDEX(Bemenet!$F$2:$F$301,$M9562)=""),"",MAX(INDEX(Bemenet!$E$2:$E$301,$M9562),INDEX(Szabalyok!$A:$A,$N9562))))</f>
        <v/>
      </c>
      <c r="C9562" s="41">
        <f>IF($B9562="","",MIN(INDEX(Bemenet!$F$2:$F$301,$M9562),INDEX(Szabalyok!$B:$B,$N9562)))</f>
        <v/>
      </c>
      <c r="D9562" s="5">
        <f>IF(AND($B9562&lt;&gt;"",$C9562&lt;&gt;"",$B9562&lt;=$C9562),INDEX(Bemenet!$G$2:$G$301,$M9562),"")</f>
        <v/>
      </c>
      <c r="E9562" s="6">
        <f>IF(AND($B9562&lt;&gt;"",$C9562&lt;&gt;"",$B9562&lt;=$C9562),INDEX(Bemenet!$D$2:$D$301,$M9562),"")</f>
        <v/>
      </c>
      <c r="F9562" s="5">
        <f>IF(AND($B9562&lt;&gt;"",$C9562&lt;&gt;"",$B9562&lt;=$C9562),$C9562-$B9562+1,"")</f>
        <v/>
      </c>
      <c r="G9562" s="5">
        <f>IF($F9562="","",$F9562*$D9562)</f>
        <v/>
      </c>
      <c r="H9562" s="42">
        <f>IF($G9562="","",$O9562)</f>
        <v/>
      </c>
      <c r="I9562" s="5">
        <f>IF($G9562="","",$G9562*IF($H9562="",$O9562,$H9562)/100)</f>
        <v/>
      </c>
      <c r="J9562" s="5">
        <f>IF(OR($L9562="",NOT(COUNTIFS($L$2:$L9562,$L9562)=1)),"",SUMIFS($G:$G,$L:$L,$L9562))</f>
        <v/>
      </c>
      <c r="K9562" s="5">
        <f>IF(OR($L9562="",NOT(COUNTIFS($L$2:$L9562,$L9562)=1)),"",SUMIFS($I:$I,$L:$L,$L9562))</f>
        <v/>
      </c>
      <c r="L9562" s="6">
        <f>IF($B9562="","",YEAR($B9562))</f>
        <v/>
      </c>
      <c r="M9562" s="6">
        <f>INT((ROW()-2)/39)+1</f>
        <v/>
      </c>
      <c r="N9562" s="6">
        <f>MOD(ROW()-2,39)+2</f>
        <v/>
      </c>
      <c r="O9562" s="42">
        <f>IF(AND($B9562&lt;&gt;"",$C9562&lt;&gt;"",$B9562&lt;=$C9562),INDEX(Szabalyok!$C:$C,$N9562),"")</f>
        <v/>
      </c>
      <c r="P9562">
        <f>IF(D9562="",P9561,P9561+1)</f>
        <v/>
      </c>
    </row>
    <row r="9563">
      <c r="A9563">
        <f>IF(P9563=P9562,0,P9563)</f>
        <v/>
      </c>
      <c r="B9563" s="41">
        <f>IF($M9563&gt;300,"",IF(OR(INDEX(Bemenet!$E$2:$E$301,$M9563)="",INDEX(Bemenet!$F$2:$F$301,$M9563)=""),"",MAX(INDEX(Bemenet!$E$2:$E$301,$M9563),INDEX(Szabalyok!$A:$A,$N9563))))</f>
        <v/>
      </c>
      <c r="C9563" s="41">
        <f>IF($B9563="","",MIN(INDEX(Bemenet!$F$2:$F$301,$M9563),INDEX(Szabalyok!$B:$B,$N9563)))</f>
        <v/>
      </c>
      <c r="D9563" s="5">
        <f>IF(AND($B9563&lt;&gt;"",$C9563&lt;&gt;"",$B9563&lt;=$C9563),INDEX(Bemenet!$G$2:$G$301,$M9563),"")</f>
        <v/>
      </c>
      <c r="E9563" s="6">
        <f>IF(AND($B9563&lt;&gt;"",$C9563&lt;&gt;"",$B9563&lt;=$C9563),INDEX(Bemenet!$D$2:$D$301,$M9563),"")</f>
        <v/>
      </c>
      <c r="F9563" s="5">
        <f>IF(AND($B9563&lt;&gt;"",$C9563&lt;&gt;"",$B9563&lt;=$C9563),$C9563-$B9563+1,"")</f>
        <v/>
      </c>
      <c r="G9563" s="5">
        <f>IF($F9563="","",$F9563*$D9563)</f>
        <v/>
      </c>
      <c r="H9563" s="42">
        <f>IF($G9563="","",$O9563)</f>
        <v/>
      </c>
      <c r="I9563" s="5">
        <f>IF($G9563="","",$G9563*IF($H9563="",$O9563,$H9563)/100)</f>
        <v/>
      </c>
      <c r="J9563" s="5">
        <f>IF(OR($L9563="",NOT(COUNTIFS($L$2:$L9563,$L9563)=1)),"",SUMIFS($G:$G,$L:$L,$L9563))</f>
        <v/>
      </c>
      <c r="K9563" s="5">
        <f>IF(OR($L9563="",NOT(COUNTIFS($L$2:$L9563,$L9563)=1)),"",SUMIFS($I:$I,$L:$L,$L9563))</f>
        <v/>
      </c>
      <c r="L9563" s="6">
        <f>IF($B9563="","",YEAR($B9563))</f>
        <v/>
      </c>
      <c r="M9563" s="6">
        <f>INT((ROW()-2)/39)+1</f>
        <v/>
      </c>
      <c r="N9563" s="6">
        <f>MOD(ROW()-2,39)+2</f>
        <v/>
      </c>
      <c r="O9563" s="42">
        <f>IF(AND($B9563&lt;&gt;"",$C9563&lt;&gt;"",$B9563&lt;=$C9563),INDEX(Szabalyok!$C:$C,$N9563),"")</f>
        <v/>
      </c>
      <c r="P9563">
        <f>IF(D9563="",P9562,P9562+1)</f>
        <v/>
      </c>
    </row>
    <row r="9564">
      <c r="A9564">
        <f>IF(P9564=P9563,0,P9564)</f>
        <v/>
      </c>
      <c r="B9564" s="41">
        <f>IF($M9564&gt;300,"",IF(OR(INDEX(Bemenet!$E$2:$E$301,$M9564)="",INDEX(Bemenet!$F$2:$F$301,$M9564)=""),"",MAX(INDEX(Bemenet!$E$2:$E$301,$M9564),INDEX(Szabalyok!$A:$A,$N9564))))</f>
        <v/>
      </c>
      <c r="C9564" s="41">
        <f>IF($B9564="","",MIN(INDEX(Bemenet!$F$2:$F$301,$M9564),INDEX(Szabalyok!$B:$B,$N9564)))</f>
        <v/>
      </c>
      <c r="D9564" s="5">
        <f>IF(AND($B9564&lt;&gt;"",$C9564&lt;&gt;"",$B9564&lt;=$C9564),INDEX(Bemenet!$G$2:$G$301,$M9564),"")</f>
        <v/>
      </c>
      <c r="E9564" s="6">
        <f>IF(AND($B9564&lt;&gt;"",$C9564&lt;&gt;"",$B9564&lt;=$C9564),INDEX(Bemenet!$D$2:$D$301,$M9564),"")</f>
        <v/>
      </c>
      <c r="F9564" s="5">
        <f>IF(AND($B9564&lt;&gt;"",$C9564&lt;&gt;"",$B9564&lt;=$C9564),$C9564-$B9564+1,"")</f>
        <v/>
      </c>
      <c r="G9564" s="5">
        <f>IF($F9564="","",$F9564*$D9564)</f>
        <v/>
      </c>
      <c r="H9564" s="42">
        <f>IF($G9564="","",$O9564)</f>
        <v/>
      </c>
      <c r="I9564" s="5">
        <f>IF($G9564="","",$G9564*IF($H9564="",$O9564,$H9564)/100)</f>
        <v/>
      </c>
      <c r="J9564" s="5">
        <f>IF(OR($L9564="",NOT(COUNTIFS($L$2:$L9564,$L9564)=1)),"",SUMIFS($G:$G,$L:$L,$L9564))</f>
        <v/>
      </c>
      <c r="K9564" s="5">
        <f>IF(OR($L9564="",NOT(COUNTIFS($L$2:$L9564,$L9564)=1)),"",SUMIFS($I:$I,$L:$L,$L9564))</f>
        <v/>
      </c>
      <c r="L9564" s="6">
        <f>IF($B9564="","",YEAR($B9564))</f>
        <v/>
      </c>
      <c r="M9564" s="6">
        <f>INT((ROW()-2)/39)+1</f>
        <v/>
      </c>
      <c r="N9564" s="6">
        <f>MOD(ROW()-2,39)+2</f>
        <v/>
      </c>
      <c r="O9564" s="42">
        <f>IF(AND($B9564&lt;&gt;"",$C9564&lt;&gt;"",$B9564&lt;=$C9564),INDEX(Szabalyok!$C:$C,$N9564),"")</f>
        <v/>
      </c>
      <c r="P9564">
        <f>IF(D9564="",P9563,P9563+1)</f>
        <v/>
      </c>
    </row>
    <row r="9565">
      <c r="A9565">
        <f>IF(P9565=P9564,0,P9565)</f>
        <v/>
      </c>
      <c r="B9565" s="41">
        <f>IF($M9565&gt;300,"",IF(OR(INDEX(Bemenet!$E$2:$E$301,$M9565)="",INDEX(Bemenet!$F$2:$F$301,$M9565)=""),"",MAX(INDEX(Bemenet!$E$2:$E$301,$M9565),INDEX(Szabalyok!$A:$A,$N9565))))</f>
        <v/>
      </c>
      <c r="C9565" s="41">
        <f>IF($B9565="","",MIN(INDEX(Bemenet!$F$2:$F$301,$M9565),INDEX(Szabalyok!$B:$B,$N9565)))</f>
        <v/>
      </c>
      <c r="D9565" s="5">
        <f>IF(AND($B9565&lt;&gt;"",$C9565&lt;&gt;"",$B9565&lt;=$C9565),INDEX(Bemenet!$G$2:$G$301,$M9565),"")</f>
        <v/>
      </c>
      <c r="E9565" s="6">
        <f>IF(AND($B9565&lt;&gt;"",$C9565&lt;&gt;"",$B9565&lt;=$C9565),INDEX(Bemenet!$D$2:$D$301,$M9565),"")</f>
        <v/>
      </c>
      <c r="F9565" s="5">
        <f>IF(AND($B9565&lt;&gt;"",$C9565&lt;&gt;"",$B9565&lt;=$C9565),$C9565-$B9565+1,"")</f>
        <v/>
      </c>
      <c r="G9565" s="5">
        <f>IF($F9565="","",$F9565*$D9565)</f>
        <v/>
      </c>
      <c r="H9565" s="42">
        <f>IF($G9565="","",$O9565)</f>
        <v/>
      </c>
      <c r="I9565" s="5">
        <f>IF($G9565="","",$G9565*IF($H9565="",$O9565,$H9565)/100)</f>
        <v/>
      </c>
      <c r="J9565" s="5">
        <f>IF(OR($L9565="",NOT(COUNTIFS($L$2:$L9565,$L9565)=1)),"",SUMIFS($G:$G,$L:$L,$L9565))</f>
        <v/>
      </c>
      <c r="K9565" s="5">
        <f>IF(OR($L9565="",NOT(COUNTIFS($L$2:$L9565,$L9565)=1)),"",SUMIFS($I:$I,$L:$L,$L9565))</f>
        <v/>
      </c>
      <c r="L9565" s="6">
        <f>IF($B9565="","",YEAR($B9565))</f>
        <v/>
      </c>
      <c r="M9565" s="6">
        <f>INT((ROW()-2)/39)+1</f>
        <v/>
      </c>
      <c r="N9565" s="6">
        <f>MOD(ROW()-2,39)+2</f>
        <v/>
      </c>
      <c r="O9565" s="42">
        <f>IF(AND($B9565&lt;&gt;"",$C9565&lt;&gt;"",$B9565&lt;=$C9565),INDEX(Szabalyok!$C:$C,$N9565),"")</f>
        <v/>
      </c>
      <c r="P9565">
        <f>IF(D9565="",P9564,P9564+1)</f>
        <v/>
      </c>
    </row>
    <row r="9566">
      <c r="A9566">
        <f>IF(P9566=P9565,0,P9566)</f>
        <v/>
      </c>
      <c r="B9566" s="41">
        <f>IF($M9566&gt;300,"",IF(OR(INDEX(Bemenet!$E$2:$E$301,$M9566)="",INDEX(Bemenet!$F$2:$F$301,$M9566)=""),"",MAX(INDEX(Bemenet!$E$2:$E$301,$M9566),INDEX(Szabalyok!$A:$A,$N9566))))</f>
        <v/>
      </c>
      <c r="C9566" s="41">
        <f>IF($B9566="","",MIN(INDEX(Bemenet!$F$2:$F$301,$M9566),INDEX(Szabalyok!$B:$B,$N9566)))</f>
        <v/>
      </c>
      <c r="D9566" s="5">
        <f>IF(AND($B9566&lt;&gt;"",$C9566&lt;&gt;"",$B9566&lt;=$C9566),INDEX(Bemenet!$G$2:$G$301,$M9566),"")</f>
        <v/>
      </c>
      <c r="E9566" s="6">
        <f>IF(AND($B9566&lt;&gt;"",$C9566&lt;&gt;"",$B9566&lt;=$C9566),INDEX(Bemenet!$D$2:$D$301,$M9566),"")</f>
        <v/>
      </c>
      <c r="F9566" s="5">
        <f>IF(AND($B9566&lt;&gt;"",$C9566&lt;&gt;"",$B9566&lt;=$C9566),$C9566-$B9566+1,"")</f>
        <v/>
      </c>
      <c r="G9566" s="5">
        <f>IF($F9566="","",$F9566*$D9566)</f>
        <v/>
      </c>
      <c r="H9566" s="42">
        <f>IF($G9566="","",$O9566)</f>
        <v/>
      </c>
      <c r="I9566" s="5">
        <f>IF($G9566="","",$G9566*IF($H9566="",$O9566,$H9566)/100)</f>
        <v/>
      </c>
      <c r="J9566" s="5">
        <f>IF(OR($L9566="",NOT(COUNTIFS($L$2:$L9566,$L9566)=1)),"",SUMIFS($G:$G,$L:$L,$L9566))</f>
        <v/>
      </c>
      <c r="K9566" s="5">
        <f>IF(OR($L9566="",NOT(COUNTIFS($L$2:$L9566,$L9566)=1)),"",SUMIFS($I:$I,$L:$L,$L9566))</f>
        <v/>
      </c>
      <c r="L9566" s="6">
        <f>IF($B9566="","",YEAR($B9566))</f>
        <v/>
      </c>
      <c r="M9566" s="6">
        <f>INT((ROW()-2)/39)+1</f>
        <v/>
      </c>
      <c r="N9566" s="6">
        <f>MOD(ROW()-2,39)+2</f>
        <v/>
      </c>
      <c r="O9566" s="42">
        <f>IF(AND($B9566&lt;&gt;"",$C9566&lt;&gt;"",$B9566&lt;=$C9566),INDEX(Szabalyok!$C:$C,$N9566),"")</f>
        <v/>
      </c>
      <c r="P9566">
        <f>IF(D9566="",P9565,P9565+1)</f>
        <v/>
      </c>
    </row>
    <row r="9567">
      <c r="A9567">
        <f>IF(P9567=P9566,0,P9567)</f>
        <v/>
      </c>
      <c r="B9567" s="41">
        <f>IF($M9567&gt;300,"",IF(OR(INDEX(Bemenet!$E$2:$E$301,$M9567)="",INDEX(Bemenet!$F$2:$F$301,$M9567)=""),"",MAX(INDEX(Bemenet!$E$2:$E$301,$M9567),INDEX(Szabalyok!$A:$A,$N9567))))</f>
        <v/>
      </c>
      <c r="C9567" s="41">
        <f>IF($B9567="","",MIN(INDEX(Bemenet!$F$2:$F$301,$M9567),INDEX(Szabalyok!$B:$B,$N9567)))</f>
        <v/>
      </c>
      <c r="D9567" s="5">
        <f>IF(AND($B9567&lt;&gt;"",$C9567&lt;&gt;"",$B9567&lt;=$C9567),INDEX(Bemenet!$G$2:$G$301,$M9567),"")</f>
        <v/>
      </c>
      <c r="E9567" s="6">
        <f>IF(AND($B9567&lt;&gt;"",$C9567&lt;&gt;"",$B9567&lt;=$C9567),INDEX(Bemenet!$D$2:$D$301,$M9567),"")</f>
        <v/>
      </c>
      <c r="F9567" s="5">
        <f>IF(AND($B9567&lt;&gt;"",$C9567&lt;&gt;"",$B9567&lt;=$C9567),$C9567-$B9567+1,"")</f>
        <v/>
      </c>
      <c r="G9567" s="5">
        <f>IF($F9567="","",$F9567*$D9567)</f>
        <v/>
      </c>
      <c r="H9567" s="42">
        <f>IF($G9567="","",$O9567)</f>
        <v/>
      </c>
      <c r="I9567" s="5">
        <f>IF($G9567="","",$G9567*IF($H9567="",$O9567,$H9567)/100)</f>
        <v/>
      </c>
      <c r="J9567" s="5">
        <f>IF(OR($L9567="",NOT(COUNTIFS($L$2:$L9567,$L9567)=1)),"",SUMIFS($G:$G,$L:$L,$L9567))</f>
        <v/>
      </c>
      <c r="K9567" s="5">
        <f>IF(OR($L9567="",NOT(COUNTIFS($L$2:$L9567,$L9567)=1)),"",SUMIFS($I:$I,$L:$L,$L9567))</f>
        <v/>
      </c>
      <c r="L9567" s="6">
        <f>IF($B9567="","",YEAR($B9567))</f>
        <v/>
      </c>
      <c r="M9567" s="6">
        <f>INT((ROW()-2)/39)+1</f>
        <v/>
      </c>
      <c r="N9567" s="6">
        <f>MOD(ROW()-2,39)+2</f>
        <v/>
      </c>
      <c r="O9567" s="42">
        <f>IF(AND($B9567&lt;&gt;"",$C9567&lt;&gt;"",$B9567&lt;=$C9567),INDEX(Szabalyok!$C:$C,$N9567),"")</f>
        <v/>
      </c>
      <c r="P9567">
        <f>IF(D9567="",P9566,P9566+1)</f>
        <v/>
      </c>
    </row>
    <row r="9568">
      <c r="A9568">
        <f>IF(P9568=P9567,0,P9568)</f>
        <v/>
      </c>
      <c r="B9568" s="41">
        <f>IF($M9568&gt;300,"",IF(OR(INDEX(Bemenet!$E$2:$E$301,$M9568)="",INDEX(Bemenet!$F$2:$F$301,$M9568)=""),"",MAX(INDEX(Bemenet!$E$2:$E$301,$M9568),INDEX(Szabalyok!$A:$A,$N9568))))</f>
        <v/>
      </c>
      <c r="C9568" s="41">
        <f>IF($B9568="","",MIN(INDEX(Bemenet!$F$2:$F$301,$M9568),INDEX(Szabalyok!$B:$B,$N9568)))</f>
        <v/>
      </c>
      <c r="D9568" s="5">
        <f>IF(AND($B9568&lt;&gt;"",$C9568&lt;&gt;"",$B9568&lt;=$C9568),INDEX(Bemenet!$G$2:$G$301,$M9568),"")</f>
        <v/>
      </c>
      <c r="E9568" s="6">
        <f>IF(AND($B9568&lt;&gt;"",$C9568&lt;&gt;"",$B9568&lt;=$C9568),INDEX(Bemenet!$D$2:$D$301,$M9568),"")</f>
        <v/>
      </c>
      <c r="F9568" s="5">
        <f>IF(AND($B9568&lt;&gt;"",$C9568&lt;&gt;"",$B9568&lt;=$C9568),$C9568-$B9568+1,"")</f>
        <v/>
      </c>
      <c r="G9568" s="5">
        <f>IF($F9568="","",$F9568*$D9568)</f>
        <v/>
      </c>
      <c r="H9568" s="42">
        <f>IF($G9568="","",$O9568)</f>
        <v/>
      </c>
      <c r="I9568" s="5">
        <f>IF($G9568="","",$G9568*IF($H9568="",$O9568,$H9568)/100)</f>
        <v/>
      </c>
      <c r="J9568" s="5">
        <f>IF(OR($L9568="",NOT(COUNTIFS($L$2:$L9568,$L9568)=1)),"",SUMIFS($G:$G,$L:$L,$L9568))</f>
        <v/>
      </c>
      <c r="K9568" s="5">
        <f>IF(OR($L9568="",NOT(COUNTIFS($L$2:$L9568,$L9568)=1)),"",SUMIFS($I:$I,$L:$L,$L9568))</f>
        <v/>
      </c>
      <c r="L9568" s="6">
        <f>IF($B9568="","",YEAR($B9568))</f>
        <v/>
      </c>
      <c r="M9568" s="6">
        <f>INT((ROW()-2)/39)+1</f>
        <v/>
      </c>
      <c r="N9568" s="6">
        <f>MOD(ROW()-2,39)+2</f>
        <v/>
      </c>
      <c r="O9568" s="42">
        <f>IF(AND($B9568&lt;&gt;"",$C9568&lt;&gt;"",$B9568&lt;=$C9568),INDEX(Szabalyok!$C:$C,$N9568),"")</f>
        <v/>
      </c>
      <c r="P9568">
        <f>IF(D9568="",P9567,P9567+1)</f>
        <v/>
      </c>
    </row>
    <row r="9569">
      <c r="A9569">
        <f>IF(P9569=P9568,0,P9569)</f>
        <v/>
      </c>
      <c r="B9569" s="41">
        <f>IF($M9569&gt;300,"",IF(OR(INDEX(Bemenet!$E$2:$E$301,$M9569)="",INDEX(Bemenet!$F$2:$F$301,$M9569)=""),"",MAX(INDEX(Bemenet!$E$2:$E$301,$M9569),INDEX(Szabalyok!$A:$A,$N9569))))</f>
        <v/>
      </c>
      <c r="C9569" s="41">
        <f>IF($B9569="","",MIN(INDEX(Bemenet!$F$2:$F$301,$M9569),INDEX(Szabalyok!$B:$B,$N9569)))</f>
        <v/>
      </c>
      <c r="D9569" s="5">
        <f>IF(AND($B9569&lt;&gt;"",$C9569&lt;&gt;"",$B9569&lt;=$C9569),INDEX(Bemenet!$G$2:$G$301,$M9569),"")</f>
        <v/>
      </c>
      <c r="E9569" s="6">
        <f>IF(AND($B9569&lt;&gt;"",$C9569&lt;&gt;"",$B9569&lt;=$C9569),INDEX(Bemenet!$D$2:$D$301,$M9569),"")</f>
        <v/>
      </c>
      <c r="F9569" s="5">
        <f>IF(AND($B9569&lt;&gt;"",$C9569&lt;&gt;"",$B9569&lt;=$C9569),$C9569-$B9569+1,"")</f>
        <v/>
      </c>
      <c r="G9569" s="5">
        <f>IF($F9569="","",$F9569*$D9569)</f>
        <v/>
      </c>
      <c r="H9569" s="42">
        <f>IF($G9569="","",$O9569)</f>
        <v/>
      </c>
      <c r="I9569" s="5">
        <f>IF($G9569="","",$G9569*IF($H9569="",$O9569,$H9569)/100)</f>
        <v/>
      </c>
      <c r="J9569" s="5">
        <f>IF(OR($L9569="",NOT(COUNTIFS($L$2:$L9569,$L9569)=1)),"",SUMIFS($G:$G,$L:$L,$L9569))</f>
        <v/>
      </c>
      <c r="K9569" s="5">
        <f>IF(OR($L9569="",NOT(COUNTIFS($L$2:$L9569,$L9569)=1)),"",SUMIFS($I:$I,$L:$L,$L9569))</f>
        <v/>
      </c>
      <c r="L9569" s="6">
        <f>IF($B9569="","",YEAR($B9569))</f>
        <v/>
      </c>
      <c r="M9569" s="6">
        <f>INT((ROW()-2)/39)+1</f>
        <v/>
      </c>
      <c r="N9569" s="6">
        <f>MOD(ROW()-2,39)+2</f>
        <v/>
      </c>
      <c r="O9569" s="42">
        <f>IF(AND($B9569&lt;&gt;"",$C9569&lt;&gt;"",$B9569&lt;=$C9569),INDEX(Szabalyok!$C:$C,$N9569),"")</f>
        <v/>
      </c>
      <c r="P9569">
        <f>IF(D9569="",P9568,P9568+1)</f>
        <v/>
      </c>
    </row>
    <row r="9570">
      <c r="A9570">
        <f>IF(P9570=P9569,0,P9570)</f>
        <v/>
      </c>
      <c r="B9570" s="41">
        <f>IF($M9570&gt;300,"",IF(OR(INDEX(Bemenet!$E$2:$E$301,$M9570)="",INDEX(Bemenet!$F$2:$F$301,$M9570)=""),"",MAX(INDEX(Bemenet!$E$2:$E$301,$M9570),INDEX(Szabalyok!$A:$A,$N9570))))</f>
        <v/>
      </c>
      <c r="C9570" s="41">
        <f>IF($B9570="","",MIN(INDEX(Bemenet!$F$2:$F$301,$M9570),INDEX(Szabalyok!$B:$B,$N9570)))</f>
        <v/>
      </c>
      <c r="D9570" s="5">
        <f>IF(AND($B9570&lt;&gt;"",$C9570&lt;&gt;"",$B9570&lt;=$C9570),INDEX(Bemenet!$G$2:$G$301,$M9570),"")</f>
        <v/>
      </c>
      <c r="E9570" s="6">
        <f>IF(AND($B9570&lt;&gt;"",$C9570&lt;&gt;"",$B9570&lt;=$C9570),INDEX(Bemenet!$D$2:$D$301,$M9570),"")</f>
        <v/>
      </c>
      <c r="F9570" s="5">
        <f>IF(AND($B9570&lt;&gt;"",$C9570&lt;&gt;"",$B9570&lt;=$C9570),$C9570-$B9570+1,"")</f>
        <v/>
      </c>
      <c r="G9570" s="5">
        <f>IF($F9570="","",$F9570*$D9570)</f>
        <v/>
      </c>
      <c r="H9570" s="42">
        <f>IF($G9570="","",$O9570)</f>
        <v/>
      </c>
      <c r="I9570" s="5">
        <f>IF($G9570="","",$G9570*IF($H9570="",$O9570,$H9570)/100)</f>
        <v/>
      </c>
      <c r="J9570" s="5">
        <f>IF(OR($L9570="",NOT(COUNTIFS($L$2:$L9570,$L9570)=1)),"",SUMIFS($G:$G,$L:$L,$L9570))</f>
        <v/>
      </c>
      <c r="K9570" s="5">
        <f>IF(OR($L9570="",NOT(COUNTIFS($L$2:$L9570,$L9570)=1)),"",SUMIFS($I:$I,$L:$L,$L9570))</f>
        <v/>
      </c>
      <c r="L9570" s="6">
        <f>IF($B9570="","",YEAR($B9570))</f>
        <v/>
      </c>
      <c r="M9570" s="6">
        <f>INT((ROW()-2)/39)+1</f>
        <v/>
      </c>
      <c r="N9570" s="6">
        <f>MOD(ROW()-2,39)+2</f>
        <v/>
      </c>
      <c r="O9570" s="42">
        <f>IF(AND($B9570&lt;&gt;"",$C9570&lt;&gt;"",$B9570&lt;=$C9570),INDEX(Szabalyok!$C:$C,$N9570),"")</f>
        <v/>
      </c>
      <c r="P9570">
        <f>IF(D9570="",P9569,P9569+1)</f>
        <v/>
      </c>
    </row>
    <row r="9571">
      <c r="A9571">
        <f>IF(P9571=P9570,0,P9571)</f>
        <v/>
      </c>
      <c r="B9571" s="41">
        <f>IF($M9571&gt;300,"",IF(OR(INDEX(Bemenet!$E$2:$E$301,$M9571)="",INDEX(Bemenet!$F$2:$F$301,$M9571)=""),"",MAX(INDEX(Bemenet!$E$2:$E$301,$M9571),INDEX(Szabalyok!$A:$A,$N9571))))</f>
        <v/>
      </c>
      <c r="C9571" s="41">
        <f>IF($B9571="","",MIN(INDEX(Bemenet!$F$2:$F$301,$M9571),INDEX(Szabalyok!$B:$B,$N9571)))</f>
        <v/>
      </c>
      <c r="D9571" s="5">
        <f>IF(AND($B9571&lt;&gt;"",$C9571&lt;&gt;"",$B9571&lt;=$C9571),INDEX(Bemenet!$G$2:$G$301,$M9571),"")</f>
        <v/>
      </c>
      <c r="E9571" s="6">
        <f>IF(AND($B9571&lt;&gt;"",$C9571&lt;&gt;"",$B9571&lt;=$C9571),INDEX(Bemenet!$D$2:$D$301,$M9571),"")</f>
        <v/>
      </c>
      <c r="F9571" s="5">
        <f>IF(AND($B9571&lt;&gt;"",$C9571&lt;&gt;"",$B9571&lt;=$C9571),$C9571-$B9571+1,"")</f>
        <v/>
      </c>
      <c r="G9571" s="5">
        <f>IF($F9571="","",$F9571*$D9571)</f>
        <v/>
      </c>
      <c r="H9571" s="42">
        <f>IF($G9571="","",$O9571)</f>
        <v/>
      </c>
      <c r="I9571" s="5">
        <f>IF($G9571="","",$G9571*IF($H9571="",$O9571,$H9571)/100)</f>
        <v/>
      </c>
      <c r="J9571" s="5">
        <f>IF(OR($L9571="",NOT(COUNTIFS($L$2:$L9571,$L9571)=1)),"",SUMIFS($G:$G,$L:$L,$L9571))</f>
        <v/>
      </c>
      <c r="K9571" s="5">
        <f>IF(OR($L9571="",NOT(COUNTIFS($L$2:$L9571,$L9571)=1)),"",SUMIFS($I:$I,$L:$L,$L9571))</f>
        <v/>
      </c>
      <c r="L9571" s="6">
        <f>IF($B9571="","",YEAR($B9571))</f>
        <v/>
      </c>
      <c r="M9571" s="6">
        <f>INT((ROW()-2)/39)+1</f>
        <v/>
      </c>
      <c r="N9571" s="6">
        <f>MOD(ROW()-2,39)+2</f>
        <v/>
      </c>
      <c r="O9571" s="42">
        <f>IF(AND($B9571&lt;&gt;"",$C9571&lt;&gt;"",$B9571&lt;=$C9571),INDEX(Szabalyok!$C:$C,$N9571),"")</f>
        <v/>
      </c>
      <c r="P9571">
        <f>IF(D9571="",P9570,P9570+1)</f>
        <v/>
      </c>
    </row>
    <row r="9572">
      <c r="A9572">
        <f>IF(P9572=P9571,0,P9572)</f>
        <v/>
      </c>
      <c r="B9572" s="41">
        <f>IF($M9572&gt;300,"",IF(OR(INDEX(Bemenet!$E$2:$E$301,$M9572)="",INDEX(Bemenet!$F$2:$F$301,$M9572)=""),"",MAX(INDEX(Bemenet!$E$2:$E$301,$M9572),INDEX(Szabalyok!$A:$A,$N9572))))</f>
        <v/>
      </c>
      <c r="C9572" s="41">
        <f>IF($B9572="","",MIN(INDEX(Bemenet!$F$2:$F$301,$M9572),INDEX(Szabalyok!$B:$B,$N9572)))</f>
        <v/>
      </c>
      <c r="D9572" s="5">
        <f>IF(AND($B9572&lt;&gt;"",$C9572&lt;&gt;"",$B9572&lt;=$C9572),INDEX(Bemenet!$G$2:$G$301,$M9572),"")</f>
        <v/>
      </c>
      <c r="E9572" s="6">
        <f>IF(AND($B9572&lt;&gt;"",$C9572&lt;&gt;"",$B9572&lt;=$C9572),INDEX(Bemenet!$D$2:$D$301,$M9572),"")</f>
        <v/>
      </c>
      <c r="F9572" s="5">
        <f>IF(AND($B9572&lt;&gt;"",$C9572&lt;&gt;"",$B9572&lt;=$C9572),$C9572-$B9572+1,"")</f>
        <v/>
      </c>
      <c r="G9572" s="5">
        <f>IF($F9572="","",$F9572*$D9572)</f>
        <v/>
      </c>
      <c r="H9572" s="42">
        <f>IF($G9572="","",$O9572)</f>
        <v/>
      </c>
      <c r="I9572" s="5">
        <f>IF($G9572="","",$G9572*IF($H9572="",$O9572,$H9572)/100)</f>
        <v/>
      </c>
      <c r="J9572" s="5">
        <f>IF(OR($L9572="",NOT(COUNTIFS($L$2:$L9572,$L9572)=1)),"",SUMIFS($G:$G,$L:$L,$L9572))</f>
        <v/>
      </c>
      <c r="K9572" s="5">
        <f>IF(OR($L9572="",NOT(COUNTIFS($L$2:$L9572,$L9572)=1)),"",SUMIFS($I:$I,$L:$L,$L9572))</f>
        <v/>
      </c>
      <c r="L9572" s="6">
        <f>IF($B9572="","",YEAR($B9572))</f>
        <v/>
      </c>
      <c r="M9572" s="6">
        <f>INT((ROW()-2)/39)+1</f>
        <v/>
      </c>
      <c r="N9572" s="6">
        <f>MOD(ROW()-2,39)+2</f>
        <v/>
      </c>
      <c r="O9572" s="42">
        <f>IF(AND($B9572&lt;&gt;"",$C9572&lt;&gt;"",$B9572&lt;=$C9572),INDEX(Szabalyok!$C:$C,$N9572),"")</f>
        <v/>
      </c>
      <c r="P9572">
        <f>IF(D9572="",P9571,P9571+1)</f>
        <v/>
      </c>
    </row>
    <row r="9573">
      <c r="A9573">
        <f>IF(P9573=P9572,0,P9573)</f>
        <v/>
      </c>
      <c r="B9573" s="41">
        <f>IF($M9573&gt;300,"",IF(OR(INDEX(Bemenet!$E$2:$E$301,$M9573)="",INDEX(Bemenet!$F$2:$F$301,$M9573)=""),"",MAX(INDEX(Bemenet!$E$2:$E$301,$M9573),INDEX(Szabalyok!$A:$A,$N9573))))</f>
        <v/>
      </c>
      <c r="C9573" s="41">
        <f>IF($B9573="","",MIN(INDEX(Bemenet!$F$2:$F$301,$M9573),INDEX(Szabalyok!$B:$B,$N9573)))</f>
        <v/>
      </c>
      <c r="D9573" s="5">
        <f>IF(AND($B9573&lt;&gt;"",$C9573&lt;&gt;"",$B9573&lt;=$C9573),INDEX(Bemenet!$G$2:$G$301,$M9573),"")</f>
        <v/>
      </c>
      <c r="E9573" s="6">
        <f>IF(AND($B9573&lt;&gt;"",$C9573&lt;&gt;"",$B9573&lt;=$C9573),INDEX(Bemenet!$D$2:$D$301,$M9573),"")</f>
        <v/>
      </c>
      <c r="F9573" s="5">
        <f>IF(AND($B9573&lt;&gt;"",$C9573&lt;&gt;"",$B9573&lt;=$C9573),$C9573-$B9573+1,"")</f>
        <v/>
      </c>
      <c r="G9573" s="5">
        <f>IF($F9573="","",$F9573*$D9573)</f>
        <v/>
      </c>
      <c r="H9573" s="42">
        <f>IF($G9573="","",$O9573)</f>
        <v/>
      </c>
      <c r="I9573" s="5">
        <f>IF($G9573="","",$G9573*IF($H9573="",$O9573,$H9573)/100)</f>
        <v/>
      </c>
      <c r="J9573" s="5">
        <f>IF(OR($L9573="",NOT(COUNTIFS($L$2:$L9573,$L9573)=1)),"",SUMIFS($G:$G,$L:$L,$L9573))</f>
        <v/>
      </c>
      <c r="K9573" s="5">
        <f>IF(OR($L9573="",NOT(COUNTIFS($L$2:$L9573,$L9573)=1)),"",SUMIFS($I:$I,$L:$L,$L9573))</f>
        <v/>
      </c>
      <c r="L9573" s="6">
        <f>IF($B9573="","",YEAR($B9573))</f>
        <v/>
      </c>
      <c r="M9573" s="6">
        <f>INT((ROW()-2)/39)+1</f>
        <v/>
      </c>
      <c r="N9573" s="6">
        <f>MOD(ROW()-2,39)+2</f>
        <v/>
      </c>
      <c r="O9573" s="42">
        <f>IF(AND($B9573&lt;&gt;"",$C9573&lt;&gt;"",$B9573&lt;=$C9573),INDEX(Szabalyok!$C:$C,$N9573),"")</f>
        <v/>
      </c>
      <c r="P9573">
        <f>IF(D9573="",P9572,P9572+1)</f>
        <v/>
      </c>
    </row>
    <row r="9574">
      <c r="A9574">
        <f>IF(P9574=P9573,0,P9574)</f>
        <v/>
      </c>
      <c r="B9574" s="41">
        <f>IF($M9574&gt;300,"",IF(OR(INDEX(Bemenet!$E$2:$E$301,$M9574)="",INDEX(Bemenet!$F$2:$F$301,$M9574)=""),"",MAX(INDEX(Bemenet!$E$2:$E$301,$M9574),INDEX(Szabalyok!$A:$A,$N9574))))</f>
        <v/>
      </c>
      <c r="C9574" s="41">
        <f>IF($B9574="","",MIN(INDEX(Bemenet!$F$2:$F$301,$M9574),INDEX(Szabalyok!$B:$B,$N9574)))</f>
        <v/>
      </c>
      <c r="D9574" s="5">
        <f>IF(AND($B9574&lt;&gt;"",$C9574&lt;&gt;"",$B9574&lt;=$C9574),INDEX(Bemenet!$G$2:$G$301,$M9574),"")</f>
        <v/>
      </c>
      <c r="E9574" s="6">
        <f>IF(AND($B9574&lt;&gt;"",$C9574&lt;&gt;"",$B9574&lt;=$C9574),INDEX(Bemenet!$D$2:$D$301,$M9574),"")</f>
        <v/>
      </c>
      <c r="F9574" s="5">
        <f>IF(AND($B9574&lt;&gt;"",$C9574&lt;&gt;"",$B9574&lt;=$C9574),$C9574-$B9574+1,"")</f>
        <v/>
      </c>
      <c r="G9574" s="5">
        <f>IF($F9574="","",$F9574*$D9574)</f>
        <v/>
      </c>
      <c r="H9574" s="42">
        <f>IF($G9574="","",$O9574)</f>
        <v/>
      </c>
      <c r="I9574" s="5">
        <f>IF($G9574="","",$G9574*IF($H9574="",$O9574,$H9574)/100)</f>
        <v/>
      </c>
      <c r="J9574" s="5">
        <f>IF(OR($L9574="",NOT(COUNTIFS($L$2:$L9574,$L9574)=1)),"",SUMIFS($G:$G,$L:$L,$L9574))</f>
        <v/>
      </c>
      <c r="K9574" s="5">
        <f>IF(OR($L9574="",NOT(COUNTIFS($L$2:$L9574,$L9574)=1)),"",SUMIFS($I:$I,$L:$L,$L9574))</f>
        <v/>
      </c>
      <c r="L9574" s="6">
        <f>IF($B9574="","",YEAR($B9574))</f>
        <v/>
      </c>
      <c r="M9574" s="6">
        <f>INT((ROW()-2)/39)+1</f>
        <v/>
      </c>
      <c r="N9574" s="6">
        <f>MOD(ROW()-2,39)+2</f>
        <v/>
      </c>
      <c r="O9574" s="42">
        <f>IF(AND($B9574&lt;&gt;"",$C9574&lt;&gt;"",$B9574&lt;=$C9574),INDEX(Szabalyok!$C:$C,$N9574),"")</f>
        <v/>
      </c>
      <c r="P9574">
        <f>IF(D9574="",P9573,P9573+1)</f>
        <v/>
      </c>
    </row>
    <row r="9575">
      <c r="A9575">
        <f>IF(P9575=P9574,0,P9575)</f>
        <v/>
      </c>
      <c r="B9575" s="41">
        <f>IF($M9575&gt;300,"",IF(OR(INDEX(Bemenet!$E$2:$E$301,$M9575)="",INDEX(Bemenet!$F$2:$F$301,$M9575)=""),"",MAX(INDEX(Bemenet!$E$2:$E$301,$M9575),INDEX(Szabalyok!$A:$A,$N9575))))</f>
        <v/>
      </c>
      <c r="C9575" s="41">
        <f>IF($B9575="","",MIN(INDEX(Bemenet!$F$2:$F$301,$M9575),INDEX(Szabalyok!$B:$B,$N9575)))</f>
        <v/>
      </c>
      <c r="D9575" s="5">
        <f>IF(AND($B9575&lt;&gt;"",$C9575&lt;&gt;"",$B9575&lt;=$C9575),INDEX(Bemenet!$G$2:$G$301,$M9575),"")</f>
        <v/>
      </c>
      <c r="E9575" s="6">
        <f>IF(AND($B9575&lt;&gt;"",$C9575&lt;&gt;"",$B9575&lt;=$C9575),INDEX(Bemenet!$D$2:$D$301,$M9575),"")</f>
        <v/>
      </c>
      <c r="F9575" s="5">
        <f>IF(AND($B9575&lt;&gt;"",$C9575&lt;&gt;"",$B9575&lt;=$C9575),$C9575-$B9575+1,"")</f>
        <v/>
      </c>
      <c r="G9575" s="5">
        <f>IF($F9575="","",$F9575*$D9575)</f>
        <v/>
      </c>
      <c r="H9575" s="42">
        <f>IF($G9575="","",$O9575)</f>
        <v/>
      </c>
      <c r="I9575" s="5">
        <f>IF($G9575="","",$G9575*IF($H9575="",$O9575,$H9575)/100)</f>
        <v/>
      </c>
      <c r="J9575" s="5">
        <f>IF(OR($L9575="",NOT(COUNTIFS($L$2:$L9575,$L9575)=1)),"",SUMIFS($G:$G,$L:$L,$L9575))</f>
        <v/>
      </c>
      <c r="K9575" s="5">
        <f>IF(OR($L9575="",NOT(COUNTIFS($L$2:$L9575,$L9575)=1)),"",SUMIFS($I:$I,$L:$L,$L9575))</f>
        <v/>
      </c>
      <c r="L9575" s="6">
        <f>IF($B9575="","",YEAR($B9575))</f>
        <v/>
      </c>
      <c r="M9575" s="6">
        <f>INT((ROW()-2)/39)+1</f>
        <v/>
      </c>
      <c r="N9575" s="6">
        <f>MOD(ROW()-2,39)+2</f>
        <v/>
      </c>
      <c r="O9575" s="42">
        <f>IF(AND($B9575&lt;&gt;"",$C9575&lt;&gt;"",$B9575&lt;=$C9575),INDEX(Szabalyok!$C:$C,$N9575),"")</f>
        <v/>
      </c>
      <c r="P9575">
        <f>IF(D9575="",P9574,P9574+1)</f>
        <v/>
      </c>
    </row>
    <row r="9576">
      <c r="A9576">
        <f>IF(P9576=P9575,0,P9576)</f>
        <v/>
      </c>
      <c r="B9576" s="41">
        <f>IF($M9576&gt;300,"",IF(OR(INDEX(Bemenet!$E$2:$E$301,$M9576)="",INDEX(Bemenet!$F$2:$F$301,$M9576)=""),"",MAX(INDEX(Bemenet!$E$2:$E$301,$M9576),INDEX(Szabalyok!$A:$A,$N9576))))</f>
        <v/>
      </c>
      <c r="C9576" s="41">
        <f>IF($B9576="","",MIN(INDEX(Bemenet!$F$2:$F$301,$M9576),INDEX(Szabalyok!$B:$B,$N9576)))</f>
        <v/>
      </c>
      <c r="D9576" s="5">
        <f>IF(AND($B9576&lt;&gt;"",$C9576&lt;&gt;"",$B9576&lt;=$C9576),INDEX(Bemenet!$G$2:$G$301,$M9576),"")</f>
        <v/>
      </c>
      <c r="E9576" s="6">
        <f>IF(AND($B9576&lt;&gt;"",$C9576&lt;&gt;"",$B9576&lt;=$C9576),INDEX(Bemenet!$D$2:$D$301,$M9576),"")</f>
        <v/>
      </c>
      <c r="F9576" s="5">
        <f>IF(AND($B9576&lt;&gt;"",$C9576&lt;&gt;"",$B9576&lt;=$C9576),$C9576-$B9576+1,"")</f>
        <v/>
      </c>
      <c r="G9576" s="5">
        <f>IF($F9576="","",$F9576*$D9576)</f>
        <v/>
      </c>
      <c r="H9576" s="42">
        <f>IF($G9576="","",$O9576)</f>
        <v/>
      </c>
      <c r="I9576" s="5">
        <f>IF($G9576="","",$G9576*IF($H9576="",$O9576,$H9576)/100)</f>
        <v/>
      </c>
      <c r="J9576" s="5">
        <f>IF(OR($L9576="",NOT(COUNTIFS($L$2:$L9576,$L9576)=1)),"",SUMIFS($G:$G,$L:$L,$L9576))</f>
        <v/>
      </c>
      <c r="K9576" s="5">
        <f>IF(OR($L9576="",NOT(COUNTIFS($L$2:$L9576,$L9576)=1)),"",SUMIFS($I:$I,$L:$L,$L9576))</f>
        <v/>
      </c>
      <c r="L9576" s="6">
        <f>IF($B9576="","",YEAR($B9576))</f>
        <v/>
      </c>
      <c r="M9576" s="6">
        <f>INT((ROW()-2)/39)+1</f>
        <v/>
      </c>
      <c r="N9576" s="6">
        <f>MOD(ROW()-2,39)+2</f>
        <v/>
      </c>
      <c r="O9576" s="42">
        <f>IF(AND($B9576&lt;&gt;"",$C9576&lt;&gt;"",$B9576&lt;=$C9576),INDEX(Szabalyok!$C:$C,$N9576),"")</f>
        <v/>
      </c>
      <c r="P9576">
        <f>IF(D9576="",P9575,P9575+1)</f>
        <v/>
      </c>
    </row>
    <row r="9577">
      <c r="A9577">
        <f>IF(P9577=P9576,0,P9577)</f>
        <v/>
      </c>
      <c r="B9577" s="41">
        <f>IF($M9577&gt;300,"",IF(OR(INDEX(Bemenet!$E$2:$E$301,$M9577)="",INDEX(Bemenet!$F$2:$F$301,$M9577)=""),"",MAX(INDEX(Bemenet!$E$2:$E$301,$M9577),INDEX(Szabalyok!$A:$A,$N9577))))</f>
        <v/>
      </c>
      <c r="C9577" s="41">
        <f>IF($B9577="","",MIN(INDEX(Bemenet!$F$2:$F$301,$M9577),INDEX(Szabalyok!$B:$B,$N9577)))</f>
        <v/>
      </c>
      <c r="D9577" s="5">
        <f>IF(AND($B9577&lt;&gt;"",$C9577&lt;&gt;"",$B9577&lt;=$C9577),INDEX(Bemenet!$G$2:$G$301,$M9577),"")</f>
        <v/>
      </c>
      <c r="E9577" s="6">
        <f>IF(AND($B9577&lt;&gt;"",$C9577&lt;&gt;"",$B9577&lt;=$C9577),INDEX(Bemenet!$D$2:$D$301,$M9577),"")</f>
        <v/>
      </c>
      <c r="F9577" s="5">
        <f>IF(AND($B9577&lt;&gt;"",$C9577&lt;&gt;"",$B9577&lt;=$C9577),$C9577-$B9577+1,"")</f>
        <v/>
      </c>
      <c r="G9577" s="5">
        <f>IF($F9577="","",$F9577*$D9577)</f>
        <v/>
      </c>
      <c r="H9577" s="42">
        <f>IF($G9577="","",$O9577)</f>
        <v/>
      </c>
      <c r="I9577" s="5">
        <f>IF($G9577="","",$G9577*IF($H9577="",$O9577,$H9577)/100)</f>
        <v/>
      </c>
      <c r="J9577" s="5">
        <f>IF(OR($L9577="",NOT(COUNTIFS($L$2:$L9577,$L9577)=1)),"",SUMIFS($G:$G,$L:$L,$L9577))</f>
        <v/>
      </c>
      <c r="K9577" s="5">
        <f>IF(OR($L9577="",NOT(COUNTIFS($L$2:$L9577,$L9577)=1)),"",SUMIFS($I:$I,$L:$L,$L9577))</f>
        <v/>
      </c>
      <c r="L9577" s="6">
        <f>IF($B9577="","",YEAR($B9577))</f>
        <v/>
      </c>
      <c r="M9577" s="6">
        <f>INT((ROW()-2)/39)+1</f>
        <v/>
      </c>
      <c r="N9577" s="6">
        <f>MOD(ROW()-2,39)+2</f>
        <v/>
      </c>
      <c r="O9577" s="42">
        <f>IF(AND($B9577&lt;&gt;"",$C9577&lt;&gt;"",$B9577&lt;=$C9577),INDEX(Szabalyok!$C:$C,$N9577),"")</f>
        <v/>
      </c>
      <c r="P9577">
        <f>IF(D9577="",P9576,P9576+1)</f>
        <v/>
      </c>
    </row>
    <row r="9578">
      <c r="A9578">
        <f>IF(P9578=P9577,0,P9578)</f>
        <v/>
      </c>
      <c r="B9578" s="41">
        <f>IF($M9578&gt;300,"",IF(OR(INDEX(Bemenet!$E$2:$E$301,$M9578)="",INDEX(Bemenet!$F$2:$F$301,$M9578)=""),"",MAX(INDEX(Bemenet!$E$2:$E$301,$M9578),INDEX(Szabalyok!$A:$A,$N9578))))</f>
        <v/>
      </c>
      <c r="C9578" s="41">
        <f>IF($B9578="","",MIN(INDEX(Bemenet!$F$2:$F$301,$M9578),INDEX(Szabalyok!$B:$B,$N9578)))</f>
        <v/>
      </c>
      <c r="D9578" s="5">
        <f>IF(AND($B9578&lt;&gt;"",$C9578&lt;&gt;"",$B9578&lt;=$C9578),INDEX(Bemenet!$G$2:$G$301,$M9578),"")</f>
        <v/>
      </c>
      <c r="E9578" s="6">
        <f>IF(AND($B9578&lt;&gt;"",$C9578&lt;&gt;"",$B9578&lt;=$C9578),INDEX(Bemenet!$D$2:$D$301,$M9578),"")</f>
        <v/>
      </c>
      <c r="F9578" s="5">
        <f>IF(AND($B9578&lt;&gt;"",$C9578&lt;&gt;"",$B9578&lt;=$C9578),$C9578-$B9578+1,"")</f>
        <v/>
      </c>
      <c r="G9578" s="5">
        <f>IF($F9578="","",$F9578*$D9578)</f>
        <v/>
      </c>
      <c r="H9578" s="42">
        <f>IF($G9578="","",$O9578)</f>
        <v/>
      </c>
      <c r="I9578" s="5">
        <f>IF($G9578="","",$G9578*IF($H9578="",$O9578,$H9578)/100)</f>
        <v/>
      </c>
      <c r="J9578" s="5">
        <f>IF(OR($L9578="",NOT(COUNTIFS($L$2:$L9578,$L9578)=1)),"",SUMIFS($G:$G,$L:$L,$L9578))</f>
        <v/>
      </c>
      <c r="K9578" s="5">
        <f>IF(OR($L9578="",NOT(COUNTIFS($L$2:$L9578,$L9578)=1)),"",SUMIFS($I:$I,$L:$L,$L9578))</f>
        <v/>
      </c>
      <c r="L9578" s="6">
        <f>IF($B9578="","",YEAR($B9578))</f>
        <v/>
      </c>
      <c r="M9578" s="6">
        <f>INT((ROW()-2)/39)+1</f>
        <v/>
      </c>
      <c r="N9578" s="6">
        <f>MOD(ROW()-2,39)+2</f>
        <v/>
      </c>
      <c r="O9578" s="42">
        <f>IF(AND($B9578&lt;&gt;"",$C9578&lt;&gt;"",$B9578&lt;=$C9578),INDEX(Szabalyok!$C:$C,$N9578),"")</f>
        <v/>
      </c>
      <c r="P9578">
        <f>IF(D9578="",P9577,P9577+1)</f>
        <v/>
      </c>
    </row>
    <row r="9579">
      <c r="A9579">
        <f>IF(P9579=P9578,0,P9579)</f>
        <v/>
      </c>
      <c r="B9579" s="41">
        <f>IF($M9579&gt;300,"",IF(OR(INDEX(Bemenet!$E$2:$E$301,$M9579)="",INDEX(Bemenet!$F$2:$F$301,$M9579)=""),"",MAX(INDEX(Bemenet!$E$2:$E$301,$M9579),INDEX(Szabalyok!$A:$A,$N9579))))</f>
        <v/>
      </c>
      <c r="C9579" s="41">
        <f>IF($B9579="","",MIN(INDEX(Bemenet!$F$2:$F$301,$M9579),INDEX(Szabalyok!$B:$B,$N9579)))</f>
        <v/>
      </c>
      <c r="D9579" s="5">
        <f>IF(AND($B9579&lt;&gt;"",$C9579&lt;&gt;"",$B9579&lt;=$C9579),INDEX(Bemenet!$G$2:$G$301,$M9579),"")</f>
        <v/>
      </c>
      <c r="E9579" s="6">
        <f>IF(AND($B9579&lt;&gt;"",$C9579&lt;&gt;"",$B9579&lt;=$C9579),INDEX(Bemenet!$D$2:$D$301,$M9579),"")</f>
        <v/>
      </c>
      <c r="F9579" s="5">
        <f>IF(AND($B9579&lt;&gt;"",$C9579&lt;&gt;"",$B9579&lt;=$C9579),$C9579-$B9579+1,"")</f>
        <v/>
      </c>
      <c r="G9579" s="5">
        <f>IF($F9579="","",$F9579*$D9579)</f>
        <v/>
      </c>
      <c r="H9579" s="42">
        <f>IF($G9579="","",$O9579)</f>
        <v/>
      </c>
      <c r="I9579" s="5">
        <f>IF($G9579="","",$G9579*IF($H9579="",$O9579,$H9579)/100)</f>
        <v/>
      </c>
      <c r="J9579" s="5">
        <f>IF(OR($L9579="",NOT(COUNTIFS($L$2:$L9579,$L9579)=1)),"",SUMIFS($G:$G,$L:$L,$L9579))</f>
        <v/>
      </c>
      <c r="K9579" s="5">
        <f>IF(OR($L9579="",NOT(COUNTIFS($L$2:$L9579,$L9579)=1)),"",SUMIFS($I:$I,$L:$L,$L9579))</f>
        <v/>
      </c>
      <c r="L9579" s="6">
        <f>IF($B9579="","",YEAR($B9579))</f>
        <v/>
      </c>
      <c r="M9579" s="6">
        <f>INT((ROW()-2)/39)+1</f>
        <v/>
      </c>
      <c r="N9579" s="6">
        <f>MOD(ROW()-2,39)+2</f>
        <v/>
      </c>
      <c r="O9579" s="42">
        <f>IF(AND($B9579&lt;&gt;"",$C9579&lt;&gt;"",$B9579&lt;=$C9579),INDEX(Szabalyok!$C:$C,$N9579),"")</f>
        <v/>
      </c>
      <c r="P9579">
        <f>IF(D9579="",P9578,P9578+1)</f>
        <v/>
      </c>
    </row>
    <row r="9580">
      <c r="A9580">
        <f>IF(P9580=P9579,0,P9580)</f>
        <v/>
      </c>
      <c r="B9580" s="41">
        <f>IF($M9580&gt;300,"",IF(OR(INDEX(Bemenet!$E$2:$E$301,$M9580)="",INDEX(Bemenet!$F$2:$F$301,$M9580)=""),"",MAX(INDEX(Bemenet!$E$2:$E$301,$M9580),INDEX(Szabalyok!$A:$A,$N9580))))</f>
        <v/>
      </c>
      <c r="C9580" s="41">
        <f>IF($B9580="","",MIN(INDEX(Bemenet!$F$2:$F$301,$M9580),INDEX(Szabalyok!$B:$B,$N9580)))</f>
        <v/>
      </c>
      <c r="D9580" s="5">
        <f>IF(AND($B9580&lt;&gt;"",$C9580&lt;&gt;"",$B9580&lt;=$C9580),INDEX(Bemenet!$G$2:$G$301,$M9580),"")</f>
        <v/>
      </c>
      <c r="E9580" s="6">
        <f>IF(AND($B9580&lt;&gt;"",$C9580&lt;&gt;"",$B9580&lt;=$C9580),INDEX(Bemenet!$D$2:$D$301,$M9580),"")</f>
        <v/>
      </c>
      <c r="F9580" s="5">
        <f>IF(AND($B9580&lt;&gt;"",$C9580&lt;&gt;"",$B9580&lt;=$C9580),$C9580-$B9580+1,"")</f>
        <v/>
      </c>
      <c r="G9580" s="5">
        <f>IF($F9580="","",$F9580*$D9580)</f>
        <v/>
      </c>
      <c r="H9580" s="42">
        <f>IF($G9580="","",$O9580)</f>
        <v/>
      </c>
      <c r="I9580" s="5">
        <f>IF($G9580="","",$G9580*IF($H9580="",$O9580,$H9580)/100)</f>
        <v/>
      </c>
      <c r="J9580" s="5">
        <f>IF(OR($L9580="",NOT(COUNTIFS($L$2:$L9580,$L9580)=1)),"",SUMIFS($G:$G,$L:$L,$L9580))</f>
        <v/>
      </c>
      <c r="K9580" s="5">
        <f>IF(OR($L9580="",NOT(COUNTIFS($L$2:$L9580,$L9580)=1)),"",SUMIFS($I:$I,$L:$L,$L9580))</f>
        <v/>
      </c>
      <c r="L9580" s="6">
        <f>IF($B9580="","",YEAR($B9580))</f>
        <v/>
      </c>
      <c r="M9580" s="6">
        <f>INT((ROW()-2)/39)+1</f>
        <v/>
      </c>
      <c r="N9580" s="6">
        <f>MOD(ROW()-2,39)+2</f>
        <v/>
      </c>
      <c r="O9580" s="42">
        <f>IF(AND($B9580&lt;&gt;"",$C9580&lt;&gt;"",$B9580&lt;=$C9580),INDEX(Szabalyok!$C:$C,$N9580),"")</f>
        <v/>
      </c>
      <c r="P9580">
        <f>IF(D9580="",P9579,P9579+1)</f>
        <v/>
      </c>
    </row>
    <row r="9581">
      <c r="A9581">
        <f>IF(P9581=P9580,0,P9581)</f>
        <v/>
      </c>
      <c r="B9581" s="41">
        <f>IF($M9581&gt;300,"",IF(OR(INDEX(Bemenet!$E$2:$E$301,$M9581)="",INDEX(Bemenet!$F$2:$F$301,$M9581)=""),"",MAX(INDEX(Bemenet!$E$2:$E$301,$M9581),INDEX(Szabalyok!$A:$A,$N9581))))</f>
        <v/>
      </c>
      <c r="C9581" s="41">
        <f>IF($B9581="","",MIN(INDEX(Bemenet!$F$2:$F$301,$M9581),INDEX(Szabalyok!$B:$B,$N9581)))</f>
        <v/>
      </c>
      <c r="D9581" s="5">
        <f>IF(AND($B9581&lt;&gt;"",$C9581&lt;&gt;"",$B9581&lt;=$C9581),INDEX(Bemenet!$G$2:$G$301,$M9581),"")</f>
        <v/>
      </c>
      <c r="E9581" s="6">
        <f>IF(AND($B9581&lt;&gt;"",$C9581&lt;&gt;"",$B9581&lt;=$C9581),INDEX(Bemenet!$D$2:$D$301,$M9581),"")</f>
        <v/>
      </c>
      <c r="F9581" s="5">
        <f>IF(AND($B9581&lt;&gt;"",$C9581&lt;&gt;"",$B9581&lt;=$C9581),$C9581-$B9581+1,"")</f>
        <v/>
      </c>
      <c r="G9581" s="5">
        <f>IF($F9581="","",$F9581*$D9581)</f>
        <v/>
      </c>
      <c r="H9581" s="42">
        <f>IF($G9581="","",$O9581)</f>
        <v/>
      </c>
      <c r="I9581" s="5">
        <f>IF($G9581="","",$G9581*IF($H9581="",$O9581,$H9581)/100)</f>
        <v/>
      </c>
      <c r="J9581" s="5">
        <f>IF(OR($L9581="",NOT(COUNTIFS($L$2:$L9581,$L9581)=1)),"",SUMIFS($G:$G,$L:$L,$L9581))</f>
        <v/>
      </c>
      <c r="K9581" s="5">
        <f>IF(OR($L9581="",NOT(COUNTIFS($L$2:$L9581,$L9581)=1)),"",SUMIFS($I:$I,$L:$L,$L9581))</f>
        <v/>
      </c>
      <c r="L9581" s="6">
        <f>IF($B9581="","",YEAR($B9581))</f>
        <v/>
      </c>
      <c r="M9581" s="6">
        <f>INT((ROW()-2)/39)+1</f>
        <v/>
      </c>
      <c r="N9581" s="6">
        <f>MOD(ROW()-2,39)+2</f>
        <v/>
      </c>
      <c r="O9581" s="42">
        <f>IF(AND($B9581&lt;&gt;"",$C9581&lt;&gt;"",$B9581&lt;=$C9581),INDEX(Szabalyok!$C:$C,$N9581),"")</f>
        <v/>
      </c>
      <c r="P9581">
        <f>IF(D9581="",P9580,P9580+1)</f>
        <v/>
      </c>
    </row>
    <row r="9582">
      <c r="A9582">
        <f>IF(P9582=P9581,0,P9582)</f>
        <v/>
      </c>
      <c r="B9582" s="41">
        <f>IF($M9582&gt;300,"",IF(OR(INDEX(Bemenet!$E$2:$E$301,$M9582)="",INDEX(Bemenet!$F$2:$F$301,$M9582)=""),"",MAX(INDEX(Bemenet!$E$2:$E$301,$M9582),INDEX(Szabalyok!$A:$A,$N9582))))</f>
        <v/>
      </c>
      <c r="C9582" s="41">
        <f>IF($B9582="","",MIN(INDEX(Bemenet!$F$2:$F$301,$M9582),INDEX(Szabalyok!$B:$B,$N9582)))</f>
        <v/>
      </c>
      <c r="D9582" s="5">
        <f>IF(AND($B9582&lt;&gt;"",$C9582&lt;&gt;"",$B9582&lt;=$C9582),INDEX(Bemenet!$G$2:$G$301,$M9582),"")</f>
        <v/>
      </c>
      <c r="E9582" s="6">
        <f>IF(AND($B9582&lt;&gt;"",$C9582&lt;&gt;"",$B9582&lt;=$C9582),INDEX(Bemenet!$D$2:$D$301,$M9582),"")</f>
        <v/>
      </c>
      <c r="F9582" s="5">
        <f>IF(AND($B9582&lt;&gt;"",$C9582&lt;&gt;"",$B9582&lt;=$C9582),$C9582-$B9582+1,"")</f>
        <v/>
      </c>
      <c r="G9582" s="5">
        <f>IF($F9582="","",$F9582*$D9582)</f>
        <v/>
      </c>
      <c r="H9582" s="42">
        <f>IF($G9582="","",$O9582)</f>
        <v/>
      </c>
      <c r="I9582" s="5">
        <f>IF($G9582="","",$G9582*IF($H9582="",$O9582,$H9582)/100)</f>
        <v/>
      </c>
      <c r="J9582" s="5">
        <f>IF(OR($L9582="",NOT(COUNTIFS($L$2:$L9582,$L9582)=1)),"",SUMIFS($G:$G,$L:$L,$L9582))</f>
        <v/>
      </c>
      <c r="K9582" s="5">
        <f>IF(OR($L9582="",NOT(COUNTIFS($L$2:$L9582,$L9582)=1)),"",SUMIFS($I:$I,$L:$L,$L9582))</f>
        <v/>
      </c>
      <c r="L9582" s="6">
        <f>IF($B9582="","",YEAR($B9582))</f>
        <v/>
      </c>
      <c r="M9582" s="6">
        <f>INT((ROW()-2)/39)+1</f>
        <v/>
      </c>
      <c r="N9582" s="6">
        <f>MOD(ROW()-2,39)+2</f>
        <v/>
      </c>
      <c r="O9582" s="42">
        <f>IF(AND($B9582&lt;&gt;"",$C9582&lt;&gt;"",$B9582&lt;=$C9582),INDEX(Szabalyok!$C:$C,$N9582),"")</f>
        <v/>
      </c>
      <c r="P9582">
        <f>IF(D9582="",P9581,P9581+1)</f>
        <v/>
      </c>
    </row>
    <row r="9583">
      <c r="A9583">
        <f>IF(P9583=P9582,0,P9583)</f>
        <v/>
      </c>
      <c r="B9583" s="41">
        <f>IF($M9583&gt;300,"",IF(OR(INDEX(Bemenet!$E$2:$E$301,$M9583)="",INDEX(Bemenet!$F$2:$F$301,$M9583)=""),"",MAX(INDEX(Bemenet!$E$2:$E$301,$M9583),INDEX(Szabalyok!$A:$A,$N9583))))</f>
        <v/>
      </c>
      <c r="C9583" s="41">
        <f>IF($B9583="","",MIN(INDEX(Bemenet!$F$2:$F$301,$M9583),INDEX(Szabalyok!$B:$B,$N9583)))</f>
        <v/>
      </c>
      <c r="D9583" s="5">
        <f>IF(AND($B9583&lt;&gt;"",$C9583&lt;&gt;"",$B9583&lt;=$C9583),INDEX(Bemenet!$G$2:$G$301,$M9583),"")</f>
        <v/>
      </c>
      <c r="E9583" s="6">
        <f>IF(AND($B9583&lt;&gt;"",$C9583&lt;&gt;"",$B9583&lt;=$C9583),INDEX(Bemenet!$D$2:$D$301,$M9583),"")</f>
        <v/>
      </c>
      <c r="F9583" s="5">
        <f>IF(AND($B9583&lt;&gt;"",$C9583&lt;&gt;"",$B9583&lt;=$C9583),$C9583-$B9583+1,"")</f>
        <v/>
      </c>
      <c r="G9583" s="5">
        <f>IF($F9583="","",$F9583*$D9583)</f>
        <v/>
      </c>
      <c r="H9583" s="42">
        <f>IF($G9583="","",$O9583)</f>
        <v/>
      </c>
      <c r="I9583" s="5">
        <f>IF($G9583="","",$G9583*IF($H9583="",$O9583,$H9583)/100)</f>
        <v/>
      </c>
      <c r="J9583" s="5">
        <f>IF(OR($L9583="",NOT(COUNTIFS($L$2:$L9583,$L9583)=1)),"",SUMIFS($G:$G,$L:$L,$L9583))</f>
        <v/>
      </c>
      <c r="K9583" s="5">
        <f>IF(OR($L9583="",NOT(COUNTIFS($L$2:$L9583,$L9583)=1)),"",SUMIFS($I:$I,$L:$L,$L9583))</f>
        <v/>
      </c>
      <c r="L9583" s="6">
        <f>IF($B9583="","",YEAR($B9583))</f>
        <v/>
      </c>
      <c r="M9583" s="6">
        <f>INT((ROW()-2)/39)+1</f>
        <v/>
      </c>
      <c r="N9583" s="6">
        <f>MOD(ROW()-2,39)+2</f>
        <v/>
      </c>
      <c r="O9583" s="42">
        <f>IF(AND($B9583&lt;&gt;"",$C9583&lt;&gt;"",$B9583&lt;=$C9583),INDEX(Szabalyok!$C:$C,$N9583),"")</f>
        <v/>
      </c>
      <c r="P9583">
        <f>IF(D9583="",P9582,P9582+1)</f>
        <v/>
      </c>
    </row>
    <row r="9584">
      <c r="A9584">
        <f>IF(P9584=P9583,0,P9584)</f>
        <v/>
      </c>
      <c r="B9584" s="41">
        <f>IF($M9584&gt;300,"",IF(OR(INDEX(Bemenet!$E$2:$E$301,$M9584)="",INDEX(Bemenet!$F$2:$F$301,$M9584)=""),"",MAX(INDEX(Bemenet!$E$2:$E$301,$M9584),INDEX(Szabalyok!$A:$A,$N9584))))</f>
        <v/>
      </c>
      <c r="C9584" s="41">
        <f>IF($B9584="","",MIN(INDEX(Bemenet!$F$2:$F$301,$M9584),INDEX(Szabalyok!$B:$B,$N9584)))</f>
        <v/>
      </c>
      <c r="D9584" s="5">
        <f>IF(AND($B9584&lt;&gt;"",$C9584&lt;&gt;"",$B9584&lt;=$C9584),INDEX(Bemenet!$G$2:$G$301,$M9584),"")</f>
        <v/>
      </c>
      <c r="E9584" s="6">
        <f>IF(AND($B9584&lt;&gt;"",$C9584&lt;&gt;"",$B9584&lt;=$C9584),INDEX(Bemenet!$D$2:$D$301,$M9584),"")</f>
        <v/>
      </c>
      <c r="F9584" s="5">
        <f>IF(AND($B9584&lt;&gt;"",$C9584&lt;&gt;"",$B9584&lt;=$C9584),$C9584-$B9584+1,"")</f>
        <v/>
      </c>
      <c r="G9584" s="5">
        <f>IF($F9584="","",$F9584*$D9584)</f>
        <v/>
      </c>
      <c r="H9584" s="42">
        <f>IF($G9584="","",$O9584)</f>
        <v/>
      </c>
      <c r="I9584" s="5">
        <f>IF($G9584="","",$G9584*IF($H9584="",$O9584,$H9584)/100)</f>
        <v/>
      </c>
      <c r="J9584" s="5">
        <f>IF(OR($L9584="",NOT(COUNTIFS($L$2:$L9584,$L9584)=1)),"",SUMIFS($G:$G,$L:$L,$L9584))</f>
        <v/>
      </c>
      <c r="K9584" s="5">
        <f>IF(OR($L9584="",NOT(COUNTIFS($L$2:$L9584,$L9584)=1)),"",SUMIFS($I:$I,$L:$L,$L9584))</f>
        <v/>
      </c>
      <c r="L9584" s="6">
        <f>IF($B9584="","",YEAR($B9584))</f>
        <v/>
      </c>
      <c r="M9584" s="6">
        <f>INT((ROW()-2)/39)+1</f>
        <v/>
      </c>
      <c r="N9584" s="6">
        <f>MOD(ROW()-2,39)+2</f>
        <v/>
      </c>
      <c r="O9584" s="42">
        <f>IF(AND($B9584&lt;&gt;"",$C9584&lt;&gt;"",$B9584&lt;=$C9584),INDEX(Szabalyok!$C:$C,$N9584),"")</f>
        <v/>
      </c>
      <c r="P9584">
        <f>IF(D9584="",P9583,P9583+1)</f>
        <v/>
      </c>
    </row>
    <row r="9585">
      <c r="A9585">
        <f>IF(P9585=P9584,0,P9585)</f>
        <v/>
      </c>
      <c r="B9585" s="41">
        <f>IF($M9585&gt;300,"",IF(OR(INDEX(Bemenet!$E$2:$E$301,$M9585)="",INDEX(Bemenet!$F$2:$F$301,$M9585)=""),"",MAX(INDEX(Bemenet!$E$2:$E$301,$M9585),INDEX(Szabalyok!$A:$A,$N9585))))</f>
        <v/>
      </c>
      <c r="C9585" s="41">
        <f>IF($B9585="","",MIN(INDEX(Bemenet!$F$2:$F$301,$M9585),INDEX(Szabalyok!$B:$B,$N9585)))</f>
        <v/>
      </c>
      <c r="D9585" s="5">
        <f>IF(AND($B9585&lt;&gt;"",$C9585&lt;&gt;"",$B9585&lt;=$C9585),INDEX(Bemenet!$G$2:$G$301,$M9585),"")</f>
        <v/>
      </c>
      <c r="E9585" s="6">
        <f>IF(AND($B9585&lt;&gt;"",$C9585&lt;&gt;"",$B9585&lt;=$C9585),INDEX(Bemenet!$D$2:$D$301,$M9585),"")</f>
        <v/>
      </c>
      <c r="F9585" s="5">
        <f>IF(AND($B9585&lt;&gt;"",$C9585&lt;&gt;"",$B9585&lt;=$C9585),$C9585-$B9585+1,"")</f>
        <v/>
      </c>
      <c r="G9585" s="5">
        <f>IF($F9585="","",$F9585*$D9585)</f>
        <v/>
      </c>
      <c r="H9585" s="42">
        <f>IF($G9585="","",$O9585)</f>
        <v/>
      </c>
      <c r="I9585" s="5">
        <f>IF($G9585="","",$G9585*IF($H9585="",$O9585,$H9585)/100)</f>
        <v/>
      </c>
      <c r="J9585" s="5">
        <f>IF(OR($L9585="",NOT(COUNTIFS($L$2:$L9585,$L9585)=1)),"",SUMIFS($G:$G,$L:$L,$L9585))</f>
        <v/>
      </c>
      <c r="K9585" s="5">
        <f>IF(OR($L9585="",NOT(COUNTIFS($L$2:$L9585,$L9585)=1)),"",SUMIFS($I:$I,$L:$L,$L9585))</f>
        <v/>
      </c>
      <c r="L9585" s="6">
        <f>IF($B9585="","",YEAR($B9585))</f>
        <v/>
      </c>
      <c r="M9585" s="6">
        <f>INT((ROW()-2)/39)+1</f>
        <v/>
      </c>
      <c r="N9585" s="6">
        <f>MOD(ROW()-2,39)+2</f>
        <v/>
      </c>
      <c r="O9585" s="42">
        <f>IF(AND($B9585&lt;&gt;"",$C9585&lt;&gt;"",$B9585&lt;=$C9585),INDEX(Szabalyok!$C:$C,$N9585),"")</f>
        <v/>
      </c>
      <c r="P9585">
        <f>IF(D9585="",P9584,P9584+1)</f>
        <v/>
      </c>
    </row>
    <row r="9586">
      <c r="A9586">
        <f>IF(P9586=P9585,0,P9586)</f>
        <v/>
      </c>
      <c r="B9586" s="41">
        <f>IF($M9586&gt;300,"",IF(OR(INDEX(Bemenet!$E$2:$E$301,$M9586)="",INDEX(Bemenet!$F$2:$F$301,$M9586)=""),"",MAX(INDEX(Bemenet!$E$2:$E$301,$M9586),INDEX(Szabalyok!$A:$A,$N9586))))</f>
        <v/>
      </c>
      <c r="C9586" s="41">
        <f>IF($B9586="","",MIN(INDEX(Bemenet!$F$2:$F$301,$M9586),INDEX(Szabalyok!$B:$B,$N9586)))</f>
        <v/>
      </c>
      <c r="D9586" s="5">
        <f>IF(AND($B9586&lt;&gt;"",$C9586&lt;&gt;"",$B9586&lt;=$C9586),INDEX(Bemenet!$G$2:$G$301,$M9586),"")</f>
        <v/>
      </c>
      <c r="E9586" s="6">
        <f>IF(AND($B9586&lt;&gt;"",$C9586&lt;&gt;"",$B9586&lt;=$C9586),INDEX(Bemenet!$D$2:$D$301,$M9586),"")</f>
        <v/>
      </c>
      <c r="F9586" s="5">
        <f>IF(AND($B9586&lt;&gt;"",$C9586&lt;&gt;"",$B9586&lt;=$C9586),$C9586-$B9586+1,"")</f>
        <v/>
      </c>
      <c r="G9586" s="5">
        <f>IF($F9586="","",$F9586*$D9586)</f>
        <v/>
      </c>
      <c r="H9586" s="42">
        <f>IF($G9586="","",$O9586)</f>
        <v/>
      </c>
      <c r="I9586" s="5">
        <f>IF($G9586="","",$G9586*IF($H9586="",$O9586,$H9586)/100)</f>
        <v/>
      </c>
      <c r="J9586" s="5">
        <f>IF(OR($L9586="",NOT(COUNTIFS($L$2:$L9586,$L9586)=1)),"",SUMIFS($G:$G,$L:$L,$L9586))</f>
        <v/>
      </c>
      <c r="K9586" s="5">
        <f>IF(OR($L9586="",NOT(COUNTIFS($L$2:$L9586,$L9586)=1)),"",SUMIFS($I:$I,$L:$L,$L9586))</f>
        <v/>
      </c>
      <c r="L9586" s="6">
        <f>IF($B9586="","",YEAR($B9586))</f>
        <v/>
      </c>
      <c r="M9586" s="6">
        <f>INT((ROW()-2)/39)+1</f>
        <v/>
      </c>
      <c r="N9586" s="6">
        <f>MOD(ROW()-2,39)+2</f>
        <v/>
      </c>
      <c r="O9586" s="42">
        <f>IF(AND($B9586&lt;&gt;"",$C9586&lt;&gt;"",$B9586&lt;=$C9586),INDEX(Szabalyok!$C:$C,$N9586),"")</f>
        <v/>
      </c>
      <c r="P9586">
        <f>IF(D9586="",P9585,P9585+1)</f>
        <v/>
      </c>
    </row>
    <row r="9587">
      <c r="A9587">
        <f>IF(P9587=P9586,0,P9587)</f>
        <v/>
      </c>
      <c r="B9587" s="41">
        <f>IF($M9587&gt;300,"",IF(OR(INDEX(Bemenet!$E$2:$E$301,$M9587)="",INDEX(Bemenet!$F$2:$F$301,$M9587)=""),"",MAX(INDEX(Bemenet!$E$2:$E$301,$M9587),INDEX(Szabalyok!$A:$A,$N9587))))</f>
        <v/>
      </c>
      <c r="C9587" s="41">
        <f>IF($B9587="","",MIN(INDEX(Bemenet!$F$2:$F$301,$M9587),INDEX(Szabalyok!$B:$B,$N9587)))</f>
        <v/>
      </c>
      <c r="D9587" s="5">
        <f>IF(AND($B9587&lt;&gt;"",$C9587&lt;&gt;"",$B9587&lt;=$C9587),INDEX(Bemenet!$G$2:$G$301,$M9587),"")</f>
        <v/>
      </c>
      <c r="E9587" s="6">
        <f>IF(AND($B9587&lt;&gt;"",$C9587&lt;&gt;"",$B9587&lt;=$C9587),INDEX(Bemenet!$D$2:$D$301,$M9587),"")</f>
        <v/>
      </c>
      <c r="F9587" s="5">
        <f>IF(AND($B9587&lt;&gt;"",$C9587&lt;&gt;"",$B9587&lt;=$C9587),$C9587-$B9587+1,"")</f>
        <v/>
      </c>
      <c r="G9587" s="5">
        <f>IF($F9587="","",$F9587*$D9587)</f>
        <v/>
      </c>
      <c r="H9587" s="42">
        <f>IF($G9587="","",$O9587)</f>
        <v/>
      </c>
      <c r="I9587" s="5">
        <f>IF($G9587="","",$G9587*IF($H9587="",$O9587,$H9587)/100)</f>
        <v/>
      </c>
      <c r="J9587" s="5">
        <f>IF(OR($L9587="",NOT(COUNTIFS($L$2:$L9587,$L9587)=1)),"",SUMIFS($G:$G,$L:$L,$L9587))</f>
        <v/>
      </c>
      <c r="K9587" s="5">
        <f>IF(OR($L9587="",NOT(COUNTIFS($L$2:$L9587,$L9587)=1)),"",SUMIFS($I:$I,$L:$L,$L9587))</f>
        <v/>
      </c>
      <c r="L9587" s="6">
        <f>IF($B9587="","",YEAR($B9587))</f>
        <v/>
      </c>
      <c r="M9587" s="6">
        <f>INT((ROW()-2)/39)+1</f>
        <v/>
      </c>
      <c r="N9587" s="6">
        <f>MOD(ROW()-2,39)+2</f>
        <v/>
      </c>
      <c r="O9587" s="42">
        <f>IF(AND($B9587&lt;&gt;"",$C9587&lt;&gt;"",$B9587&lt;=$C9587),INDEX(Szabalyok!$C:$C,$N9587),"")</f>
        <v/>
      </c>
      <c r="P9587">
        <f>IF(D9587="",P9586,P9586+1)</f>
        <v/>
      </c>
    </row>
    <row r="9588">
      <c r="A9588">
        <f>IF(P9588=P9587,0,P9588)</f>
        <v/>
      </c>
      <c r="B9588" s="41">
        <f>IF($M9588&gt;300,"",IF(OR(INDEX(Bemenet!$E$2:$E$301,$M9588)="",INDEX(Bemenet!$F$2:$F$301,$M9588)=""),"",MAX(INDEX(Bemenet!$E$2:$E$301,$M9588),INDEX(Szabalyok!$A:$A,$N9588))))</f>
        <v/>
      </c>
      <c r="C9588" s="41">
        <f>IF($B9588="","",MIN(INDEX(Bemenet!$F$2:$F$301,$M9588),INDEX(Szabalyok!$B:$B,$N9588)))</f>
        <v/>
      </c>
      <c r="D9588" s="5">
        <f>IF(AND($B9588&lt;&gt;"",$C9588&lt;&gt;"",$B9588&lt;=$C9588),INDEX(Bemenet!$G$2:$G$301,$M9588),"")</f>
        <v/>
      </c>
      <c r="E9588" s="6">
        <f>IF(AND($B9588&lt;&gt;"",$C9588&lt;&gt;"",$B9588&lt;=$C9588),INDEX(Bemenet!$D$2:$D$301,$M9588),"")</f>
        <v/>
      </c>
      <c r="F9588" s="5">
        <f>IF(AND($B9588&lt;&gt;"",$C9588&lt;&gt;"",$B9588&lt;=$C9588),$C9588-$B9588+1,"")</f>
        <v/>
      </c>
      <c r="G9588" s="5">
        <f>IF($F9588="","",$F9588*$D9588)</f>
        <v/>
      </c>
      <c r="H9588" s="42">
        <f>IF($G9588="","",$O9588)</f>
        <v/>
      </c>
      <c r="I9588" s="5">
        <f>IF($G9588="","",$G9588*IF($H9588="",$O9588,$H9588)/100)</f>
        <v/>
      </c>
      <c r="J9588" s="5">
        <f>IF(OR($L9588="",NOT(COUNTIFS($L$2:$L9588,$L9588)=1)),"",SUMIFS($G:$G,$L:$L,$L9588))</f>
        <v/>
      </c>
      <c r="K9588" s="5">
        <f>IF(OR($L9588="",NOT(COUNTIFS($L$2:$L9588,$L9588)=1)),"",SUMIFS($I:$I,$L:$L,$L9588))</f>
        <v/>
      </c>
      <c r="L9588" s="6">
        <f>IF($B9588="","",YEAR($B9588))</f>
        <v/>
      </c>
      <c r="M9588" s="6">
        <f>INT((ROW()-2)/39)+1</f>
        <v/>
      </c>
      <c r="N9588" s="6">
        <f>MOD(ROW()-2,39)+2</f>
        <v/>
      </c>
      <c r="O9588" s="42">
        <f>IF(AND($B9588&lt;&gt;"",$C9588&lt;&gt;"",$B9588&lt;=$C9588),INDEX(Szabalyok!$C:$C,$N9588),"")</f>
        <v/>
      </c>
      <c r="P9588">
        <f>IF(D9588="",P9587,P9587+1)</f>
        <v/>
      </c>
    </row>
    <row r="9589">
      <c r="A9589">
        <f>IF(P9589=P9588,0,P9589)</f>
        <v/>
      </c>
      <c r="B9589" s="41">
        <f>IF($M9589&gt;300,"",IF(OR(INDEX(Bemenet!$E$2:$E$301,$M9589)="",INDEX(Bemenet!$F$2:$F$301,$M9589)=""),"",MAX(INDEX(Bemenet!$E$2:$E$301,$M9589),INDEX(Szabalyok!$A:$A,$N9589))))</f>
        <v/>
      </c>
      <c r="C9589" s="41">
        <f>IF($B9589="","",MIN(INDEX(Bemenet!$F$2:$F$301,$M9589),INDEX(Szabalyok!$B:$B,$N9589)))</f>
        <v/>
      </c>
      <c r="D9589" s="5">
        <f>IF(AND($B9589&lt;&gt;"",$C9589&lt;&gt;"",$B9589&lt;=$C9589),INDEX(Bemenet!$G$2:$G$301,$M9589),"")</f>
        <v/>
      </c>
      <c r="E9589" s="6">
        <f>IF(AND($B9589&lt;&gt;"",$C9589&lt;&gt;"",$B9589&lt;=$C9589),INDEX(Bemenet!$D$2:$D$301,$M9589),"")</f>
        <v/>
      </c>
      <c r="F9589" s="5">
        <f>IF(AND($B9589&lt;&gt;"",$C9589&lt;&gt;"",$B9589&lt;=$C9589),$C9589-$B9589+1,"")</f>
        <v/>
      </c>
      <c r="G9589" s="5">
        <f>IF($F9589="","",$F9589*$D9589)</f>
        <v/>
      </c>
      <c r="H9589" s="42">
        <f>IF($G9589="","",$O9589)</f>
        <v/>
      </c>
      <c r="I9589" s="5">
        <f>IF($G9589="","",$G9589*IF($H9589="",$O9589,$H9589)/100)</f>
        <v/>
      </c>
      <c r="J9589" s="5">
        <f>IF(OR($L9589="",NOT(COUNTIFS($L$2:$L9589,$L9589)=1)),"",SUMIFS($G:$G,$L:$L,$L9589))</f>
        <v/>
      </c>
      <c r="K9589" s="5">
        <f>IF(OR($L9589="",NOT(COUNTIFS($L$2:$L9589,$L9589)=1)),"",SUMIFS($I:$I,$L:$L,$L9589))</f>
        <v/>
      </c>
      <c r="L9589" s="6">
        <f>IF($B9589="","",YEAR($B9589))</f>
        <v/>
      </c>
      <c r="M9589" s="6">
        <f>INT((ROW()-2)/39)+1</f>
        <v/>
      </c>
      <c r="N9589" s="6">
        <f>MOD(ROW()-2,39)+2</f>
        <v/>
      </c>
      <c r="O9589" s="42">
        <f>IF(AND($B9589&lt;&gt;"",$C9589&lt;&gt;"",$B9589&lt;=$C9589),INDEX(Szabalyok!$C:$C,$N9589),"")</f>
        <v/>
      </c>
      <c r="P9589">
        <f>IF(D9589="",P9588,P9588+1)</f>
        <v/>
      </c>
    </row>
    <row r="9590">
      <c r="A9590">
        <f>IF(P9590=P9589,0,P9590)</f>
        <v/>
      </c>
      <c r="B9590" s="41">
        <f>IF($M9590&gt;300,"",IF(OR(INDEX(Bemenet!$E$2:$E$301,$M9590)="",INDEX(Bemenet!$F$2:$F$301,$M9590)=""),"",MAX(INDEX(Bemenet!$E$2:$E$301,$M9590),INDEX(Szabalyok!$A:$A,$N9590))))</f>
        <v/>
      </c>
      <c r="C9590" s="41">
        <f>IF($B9590="","",MIN(INDEX(Bemenet!$F$2:$F$301,$M9590),INDEX(Szabalyok!$B:$B,$N9590)))</f>
        <v/>
      </c>
      <c r="D9590" s="5">
        <f>IF(AND($B9590&lt;&gt;"",$C9590&lt;&gt;"",$B9590&lt;=$C9590),INDEX(Bemenet!$G$2:$G$301,$M9590),"")</f>
        <v/>
      </c>
      <c r="E9590" s="6">
        <f>IF(AND($B9590&lt;&gt;"",$C9590&lt;&gt;"",$B9590&lt;=$C9590),INDEX(Bemenet!$D$2:$D$301,$M9590),"")</f>
        <v/>
      </c>
      <c r="F9590" s="5">
        <f>IF(AND($B9590&lt;&gt;"",$C9590&lt;&gt;"",$B9590&lt;=$C9590),$C9590-$B9590+1,"")</f>
        <v/>
      </c>
      <c r="G9590" s="5">
        <f>IF($F9590="","",$F9590*$D9590)</f>
        <v/>
      </c>
      <c r="H9590" s="42">
        <f>IF($G9590="","",$O9590)</f>
        <v/>
      </c>
      <c r="I9590" s="5">
        <f>IF($G9590="","",$G9590*IF($H9590="",$O9590,$H9590)/100)</f>
        <v/>
      </c>
      <c r="J9590" s="5">
        <f>IF(OR($L9590="",NOT(COUNTIFS($L$2:$L9590,$L9590)=1)),"",SUMIFS($G:$G,$L:$L,$L9590))</f>
        <v/>
      </c>
      <c r="K9590" s="5">
        <f>IF(OR($L9590="",NOT(COUNTIFS($L$2:$L9590,$L9590)=1)),"",SUMIFS($I:$I,$L:$L,$L9590))</f>
        <v/>
      </c>
      <c r="L9590" s="6">
        <f>IF($B9590="","",YEAR($B9590))</f>
        <v/>
      </c>
      <c r="M9590" s="6">
        <f>INT((ROW()-2)/39)+1</f>
        <v/>
      </c>
      <c r="N9590" s="6">
        <f>MOD(ROW()-2,39)+2</f>
        <v/>
      </c>
      <c r="O9590" s="42">
        <f>IF(AND($B9590&lt;&gt;"",$C9590&lt;&gt;"",$B9590&lt;=$C9590),INDEX(Szabalyok!$C:$C,$N9590),"")</f>
        <v/>
      </c>
      <c r="P9590">
        <f>IF(D9590="",P9589,P9589+1)</f>
        <v/>
      </c>
    </row>
    <row r="9591">
      <c r="A9591">
        <f>IF(P9591=P9590,0,P9591)</f>
        <v/>
      </c>
      <c r="B9591" s="41">
        <f>IF($M9591&gt;300,"",IF(OR(INDEX(Bemenet!$E$2:$E$301,$M9591)="",INDEX(Bemenet!$F$2:$F$301,$M9591)=""),"",MAX(INDEX(Bemenet!$E$2:$E$301,$M9591),INDEX(Szabalyok!$A:$A,$N9591))))</f>
        <v/>
      </c>
      <c r="C9591" s="41">
        <f>IF($B9591="","",MIN(INDEX(Bemenet!$F$2:$F$301,$M9591),INDEX(Szabalyok!$B:$B,$N9591)))</f>
        <v/>
      </c>
      <c r="D9591" s="5">
        <f>IF(AND($B9591&lt;&gt;"",$C9591&lt;&gt;"",$B9591&lt;=$C9591),INDEX(Bemenet!$G$2:$G$301,$M9591),"")</f>
        <v/>
      </c>
      <c r="E9591" s="6">
        <f>IF(AND($B9591&lt;&gt;"",$C9591&lt;&gt;"",$B9591&lt;=$C9591),INDEX(Bemenet!$D$2:$D$301,$M9591),"")</f>
        <v/>
      </c>
      <c r="F9591" s="5">
        <f>IF(AND($B9591&lt;&gt;"",$C9591&lt;&gt;"",$B9591&lt;=$C9591),$C9591-$B9591+1,"")</f>
        <v/>
      </c>
      <c r="G9591" s="5">
        <f>IF($F9591="","",$F9591*$D9591)</f>
        <v/>
      </c>
      <c r="H9591" s="42">
        <f>IF($G9591="","",$O9591)</f>
        <v/>
      </c>
      <c r="I9591" s="5">
        <f>IF($G9591="","",$G9591*IF($H9591="",$O9591,$H9591)/100)</f>
        <v/>
      </c>
      <c r="J9591" s="5">
        <f>IF(OR($L9591="",NOT(COUNTIFS($L$2:$L9591,$L9591)=1)),"",SUMIFS($G:$G,$L:$L,$L9591))</f>
        <v/>
      </c>
      <c r="K9591" s="5">
        <f>IF(OR($L9591="",NOT(COUNTIFS($L$2:$L9591,$L9591)=1)),"",SUMIFS($I:$I,$L:$L,$L9591))</f>
        <v/>
      </c>
      <c r="L9591" s="6">
        <f>IF($B9591="","",YEAR($B9591))</f>
        <v/>
      </c>
      <c r="M9591" s="6">
        <f>INT((ROW()-2)/39)+1</f>
        <v/>
      </c>
      <c r="N9591" s="6">
        <f>MOD(ROW()-2,39)+2</f>
        <v/>
      </c>
      <c r="O9591" s="42">
        <f>IF(AND($B9591&lt;&gt;"",$C9591&lt;&gt;"",$B9591&lt;=$C9591),INDEX(Szabalyok!$C:$C,$N9591),"")</f>
        <v/>
      </c>
      <c r="P9591">
        <f>IF(D9591="",P9590,P9590+1)</f>
        <v/>
      </c>
    </row>
    <row r="9592">
      <c r="A9592">
        <f>IF(P9592=P9591,0,P9592)</f>
        <v/>
      </c>
      <c r="B9592" s="41">
        <f>IF($M9592&gt;300,"",IF(OR(INDEX(Bemenet!$E$2:$E$301,$M9592)="",INDEX(Bemenet!$F$2:$F$301,$M9592)=""),"",MAX(INDEX(Bemenet!$E$2:$E$301,$M9592),INDEX(Szabalyok!$A:$A,$N9592))))</f>
        <v/>
      </c>
      <c r="C9592" s="41">
        <f>IF($B9592="","",MIN(INDEX(Bemenet!$F$2:$F$301,$M9592),INDEX(Szabalyok!$B:$B,$N9592)))</f>
        <v/>
      </c>
      <c r="D9592" s="5">
        <f>IF(AND($B9592&lt;&gt;"",$C9592&lt;&gt;"",$B9592&lt;=$C9592),INDEX(Bemenet!$G$2:$G$301,$M9592),"")</f>
        <v/>
      </c>
      <c r="E9592" s="6">
        <f>IF(AND($B9592&lt;&gt;"",$C9592&lt;&gt;"",$B9592&lt;=$C9592),INDEX(Bemenet!$D$2:$D$301,$M9592),"")</f>
        <v/>
      </c>
      <c r="F9592" s="5">
        <f>IF(AND($B9592&lt;&gt;"",$C9592&lt;&gt;"",$B9592&lt;=$C9592),$C9592-$B9592+1,"")</f>
        <v/>
      </c>
      <c r="G9592" s="5">
        <f>IF($F9592="","",$F9592*$D9592)</f>
        <v/>
      </c>
      <c r="H9592" s="42">
        <f>IF($G9592="","",$O9592)</f>
        <v/>
      </c>
      <c r="I9592" s="5">
        <f>IF($G9592="","",$G9592*IF($H9592="",$O9592,$H9592)/100)</f>
        <v/>
      </c>
      <c r="J9592" s="5">
        <f>IF(OR($L9592="",NOT(COUNTIFS($L$2:$L9592,$L9592)=1)),"",SUMIFS($G:$G,$L:$L,$L9592))</f>
        <v/>
      </c>
      <c r="K9592" s="5">
        <f>IF(OR($L9592="",NOT(COUNTIFS($L$2:$L9592,$L9592)=1)),"",SUMIFS($I:$I,$L:$L,$L9592))</f>
        <v/>
      </c>
      <c r="L9592" s="6">
        <f>IF($B9592="","",YEAR($B9592))</f>
        <v/>
      </c>
      <c r="M9592" s="6">
        <f>INT((ROW()-2)/39)+1</f>
        <v/>
      </c>
      <c r="N9592" s="6">
        <f>MOD(ROW()-2,39)+2</f>
        <v/>
      </c>
      <c r="O9592" s="42">
        <f>IF(AND($B9592&lt;&gt;"",$C9592&lt;&gt;"",$B9592&lt;=$C9592),INDEX(Szabalyok!$C:$C,$N9592),"")</f>
        <v/>
      </c>
      <c r="P9592">
        <f>IF(D9592="",P9591,P9591+1)</f>
        <v/>
      </c>
    </row>
    <row r="9593">
      <c r="A9593">
        <f>IF(P9593=P9592,0,P9593)</f>
        <v/>
      </c>
      <c r="B9593" s="41">
        <f>IF($M9593&gt;300,"",IF(OR(INDEX(Bemenet!$E$2:$E$301,$M9593)="",INDEX(Bemenet!$F$2:$F$301,$M9593)=""),"",MAX(INDEX(Bemenet!$E$2:$E$301,$M9593),INDEX(Szabalyok!$A:$A,$N9593))))</f>
        <v/>
      </c>
      <c r="C9593" s="41">
        <f>IF($B9593="","",MIN(INDEX(Bemenet!$F$2:$F$301,$M9593),INDEX(Szabalyok!$B:$B,$N9593)))</f>
        <v/>
      </c>
      <c r="D9593" s="5">
        <f>IF(AND($B9593&lt;&gt;"",$C9593&lt;&gt;"",$B9593&lt;=$C9593),INDEX(Bemenet!$G$2:$G$301,$M9593),"")</f>
        <v/>
      </c>
      <c r="E9593" s="6">
        <f>IF(AND($B9593&lt;&gt;"",$C9593&lt;&gt;"",$B9593&lt;=$C9593),INDEX(Bemenet!$D$2:$D$301,$M9593),"")</f>
        <v/>
      </c>
      <c r="F9593" s="5">
        <f>IF(AND($B9593&lt;&gt;"",$C9593&lt;&gt;"",$B9593&lt;=$C9593),$C9593-$B9593+1,"")</f>
        <v/>
      </c>
      <c r="G9593" s="5">
        <f>IF($F9593="","",$F9593*$D9593)</f>
        <v/>
      </c>
      <c r="H9593" s="42">
        <f>IF($G9593="","",$O9593)</f>
        <v/>
      </c>
      <c r="I9593" s="5">
        <f>IF($G9593="","",$G9593*IF($H9593="",$O9593,$H9593)/100)</f>
        <v/>
      </c>
      <c r="J9593" s="5">
        <f>IF(OR($L9593="",NOT(COUNTIFS($L$2:$L9593,$L9593)=1)),"",SUMIFS($G:$G,$L:$L,$L9593))</f>
        <v/>
      </c>
      <c r="K9593" s="5">
        <f>IF(OR($L9593="",NOT(COUNTIFS($L$2:$L9593,$L9593)=1)),"",SUMIFS($I:$I,$L:$L,$L9593))</f>
        <v/>
      </c>
      <c r="L9593" s="6">
        <f>IF($B9593="","",YEAR($B9593))</f>
        <v/>
      </c>
      <c r="M9593" s="6">
        <f>INT((ROW()-2)/39)+1</f>
        <v/>
      </c>
      <c r="N9593" s="6">
        <f>MOD(ROW()-2,39)+2</f>
        <v/>
      </c>
      <c r="O9593" s="42">
        <f>IF(AND($B9593&lt;&gt;"",$C9593&lt;&gt;"",$B9593&lt;=$C9593),INDEX(Szabalyok!$C:$C,$N9593),"")</f>
        <v/>
      </c>
      <c r="P9593">
        <f>IF(D9593="",P9592,P9592+1)</f>
        <v/>
      </c>
    </row>
    <row r="9594">
      <c r="A9594">
        <f>IF(P9594=P9593,0,P9594)</f>
        <v/>
      </c>
      <c r="B9594" s="41">
        <f>IF($M9594&gt;300,"",IF(OR(INDEX(Bemenet!$E$2:$E$301,$M9594)="",INDEX(Bemenet!$F$2:$F$301,$M9594)=""),"",MAX(INDEX(Bemenet!$E$2:$E$301,$M9594),INDEX(Szabalyok!$A:$A,$N9594))))</f>
        <v/>
      </c>
      <c r="C9594" s="41">
        <f>IF($B9594="","",MIN(INDEX(Bemenet!$F$2:$F$301,$M9594),INDEX(Szabalyok!$B:$B,$N9594)))</f>
        <v/>
      </c>
      <c r="D9594" s="5">
        <f>IF(AND($B9594&lt;&gt;"",$C9594&lt;&gt;"",$B9594&lt;=$C9594),INDEX(Bemenet!$G$2:$G$301,$M9594),"")</f>
        <v/>
      </c>
      <c r="E9594" s="6">
        <f>IF(AND($B9594&lt;&gt;"",$C9594&lt;&gt;"",$B9594&lt;=$C9594),INDEX(Bemenet!$D$2:$D$301,$M9594),"")</f>
        <v/>
      </c>
      <c r="F9594" s="5">
        <f>IF(AND($B9594&lt;&gt;"",$C9594&lt;&gt;"",$B9594&lt;=$C9594),$C9594-$B9594+1,"")</f>
        <v/>
      </c>
      <c r="G9594" s="5">
        <f>IF($F9594="","",$F9594*$D9594)</f>
        <v/>
      </c>
      <c r="H9594" s="42">
        <f>IF($G9594="","",$O9594)</f>
        <v/>
      </c>
      <c r="I9594" s="5">
        <f>IF($G9594="","",$G9594*IF($H9594="",$O9594,$H9594)/100)</f>
        <v/>
      </c>
      <c r="J9594" s="5">
        <f>IF(OR($L9594="",NOT(COUNTIFS($L$2:$L9594,$L9594)=1)),"",SUMIFS($G:$G,$L:$L,$L9594))</f>
        <v/>
      </c>
      <c r="K9594" s="5">
        <f>IF(OR($L9594="",NOT(COUNTIFS($L$2:$L9594,$L9594)=1)),"",SUMIFS($I:$I,$L:$L,$L9594))</f>
        <v/>
      </c>
      <c r="L9594" s="6">
        <f>IF($B9594="","",YEAR($B9594))</f>
        <v/>
      </c>
      <c r="M9594" s="6">
        <f>INT((ROW()-2)/39)+1</f>
        <v/>
      </c>
      <c r="N9594" s="6">
        <f>MOD(ROW()-2,39)+2</f>
        <v/>
      </c>
      <c r="O9594" s="42">
        <f>IF(AND($B9594&lt;&gt;"",$C9594&lt;&gt;"",$B9594&lt;=$C9594),INDEX(Szabalyok!$C:$C,$N9594),"")</f>
        <v/>
      </c>
      <c r="P9594">
        <f>IF(D9594="",P9593,P9593+1)</f>
        <v/>
      </c>
    </row>
    <row r="9595">
      <c r="A9595">
        <f>IF(P9595=P9594,0,P9595)</f>
        <v/>
      </c>
      <c r="B9595" s="41">
        <f>IF($M9595&gt;300,"",IF(OR(INDEX(Bemenet!$E$2:$E$301,$M9595)="",INDEX(Bemenet!$F$2:$F$301,$M9595)=""),"",MAX(INDEX(Bemenet!$E$2:$E$301,$M9595),INDEX(Szabalyok!$A:$A,$N9595))))</f>
        <v/>
      </c>
      <c r="C9595" s="41">
        <f>IF($B9595="","",MIN(INDEX(Bemenet!$F$2:$F$301,$M9595),INDEX(Szabalyok!$B:$B,$N9595)))</f>
        <v/>
      </c>
      <c r="D9595" s="5">
        <f>IF(AND($B9595&lt;&gt;"",$C9595&lt;&gt;"",$B9595&lt;=$C9595),INDEX(Bemenet!$G$2:$G$301,$M9595),"")</f>
        <v/>
      </c>
      <c r="E9595" s="6">
        <f>IF(AND($B9595&lt;&gt;"",$C9595&lt;&gt;"",$B9595&lt;=$C9595),INDEX(Bemenet!$D$2:$D$301,$M9595),"")</f>
        <v/>
      </c>
      <c r="F9595" s="5">
        <f>IF(AND($B9595&lt;&gt;"",$C9595&lt;&gt;"",$B9595&lt;=$C9595),$C9595-$B9595+1,"")</f>
        <v/>
      </c>
      <c r="G9595" s="5">
        <f>IF($F9595="","",$F9595*$D9595)</f>
        <v/>
      </c>
      <c r="H9595" s="42">
        <f>IF($G9595="","",$O9595)</f>
        <v/>
      </c>
      <c r="I9595" s="5">
        <f>IF($G9595="","",$G9595*IF($H9595="",$O9595,$H9595)/100)</f>
        <v/>
      </c>
      <c r="J9595" s="5">
        <f>IF(OR($L9595="",NOT(COUNTIFS($L$2:$L9595,$L9595)=1)),"",SUMIFS($G:$G,$L:$L,$L9595))</f>
        <v/>
      </c>
      <c r="K9595" s="5">
        <f>IF(OR($L9595="",NOT(COUNTIFS($L$2:$L9595,$L9595)=1)),"",SUMIFS($I:$I,$L:$L,$L9595))</f>
        <v/>
      </c>
      <c r="L9595" s="6">
        <f>IF($B9595="","",YEAR($B9595))</f>
        <v/>
      </c>
      <c r="M9595" s="6">
        <f>INT((ROW()-2)/39)+1</f>
        <v/>
      </c>
      <c r="N9595" s="6">
        <f>MOD(ROW()-2,39)+2</f>
        <v/>
      </c>
      <c r="O9595" s="42">
        <f>IF(AND($B9595&lt;&gt;"",$C9595&lt;&gt;"",$B9595&lt;=$C9595),INDEX(Szabalyok!$C:$C,$N9595),"")</f>
        <v/>
      </c>
      <c r="P9595">
        <f>IF(D9595="",P9594,P9594+1)</f>
        <v/>
      </c>
    </row>
    <row r="9596">
      <c r="A9596">
        <f>IF(P9596=P9595,0,P9596)</f>
        <v/>
      </c>
      <c r="B9596" s="41">
        <f>IF($M9596&gt;300,"",IF(OR(INDEX(Bemenet!$E$2:$E$301,$M9596)="",INDEX(Bemenet!$F$2:$F$301,$M9596)=""),"",MAX(INDEX(Bemenet!$E$2:$E$301,$M9596),INDEX(Szabalyok!$A:$A,$N9596))))</f>
        <v/>
      </c>
      <c r="C9596" s="41">
        <f>IF($B9596="","",MIN(INDEX(Bemenet!$F$2:$F$301,$M9596),INDEX(Szabalyok!$B:$B,$N9596)))</f>
        <v/>
      </c>
      <c r="D9596" s="5">
        <f>IF(AND($B9596&lt;&gt;"",$C9596&lt;&gt;"",$B9596&lt;=$C9596),INDEX(Bemenet!$G$2:$G$301,$M9596),"")</f>
        <v/>
      </c>
      <c r="E9596" s="6">
        <f>IF(AND($B9596&lt;&gt;"",$C9596&lt;&gt;"",$B9596&lt;=$C9596),INDEX(Bemenet!$D$2:$D$301,$M9596),"")</f>
        <v/>
      </c>
      <c r="F9596" s="5">
        <f>IF(AND($B9596&lt;&gt;"",$C9596&lt;&gt;"",$B9596&lt;=$C9596),$C9596-$B9596+1,"")</f>
        <v/>
      </c>
      <c r="G9596" s="5">
        <f>IF($F9596="","",$F9596*$D9596)</f>
        <v/>
      </c>
      <c r="H9596" s="42">
        <f>IF($G9596="","",$O9596)</f>
        <v/>
      </c>
      <c r="I9596" s="5">
        <f>IF($G9596="","",$G9596*IF($H9596="",$O9596,$H9596)/100)</f>
        <v/>
      </c>
      <c r="J9596" s="5">
        <f>IF(OR($L9596="",NOT(COUNTIFS($L$2:$L9596,$L9596)=1)),"",SUMIFS($G:$G,$L:$L,$L9596))</f>
        <v/>
      </c>
      <c r="K9596" s="5">
        <f>IF(OR($L9596="",NOT(COUNTIFS($L$2:$L9596,$L9596)=1)),"",SUMIFS($I:$I,$L:$L,$L9596))</f>
        <v/>
      </c>
      <c r="L9596" s="6">
        <f>IF($B9596="","",YEAR($B9596))</f>
        <v/>
      </c>
      <c r="M9596" s="6">
        <f>INT((ROW()-2)/39)+1</f>
        <v/>
      </c>
      <c r="N9596" s="6">
        <f>MOD(ROW()-2,39)+2</f>
        <v/>
      </c>
      <c r="O9596" s="42">
        <f>IF(AND($B9596&lt;&gt;"",$C9596&lt;&gt;"",$B9596&lt;=$C9596),INDEX(Szabalyok!$C:$C,$N9596),"")</f>
        <v/>
      </c>
      <c r="P9596">
        <f>IF(D9596="",P9595,P9595+1)</f>
        <v/>
      </c>
    </row>
    <row r="9597">
      <c r="A9597">
        <f>IF(P9597=P9596,0,P9597)</f>
        <v/>
      </c>
      <c r="B9597" s="41">
        <f>IF($M9597&gt;300,"",IF(OR(INDEX(Bemenet!$E$2:$E$301,$M9597)="",INDEX(Bemenet!$F$2:$F$301,$M9597)=""),"",MAX(INDEX(Bemenet!$E$2:$E$301,$M9597),INDEX(Szabalyok!$A:$A,$N9597))))</f>
        <v/>
      </c>
      <c r="C9597" s="41">
        <f>IF($B9597="","",MIN(INDEX(Bemenet!$F$2:$F$301,$M9597),INDEX(Szabalyok!$B:$B,$N9597)))</f>
        <v/>
      </c>
      <c r="D9597" s="5">
        <f>IF(AND($B9597&lt;&gt;"",$C9597&lt;&gt;"",$B9597&lt;=$C9597),INDEX(Bemenet!$G$2:$G$301,$M9597),"")</f>
        <v/>
      </c>
      <c r="E9597" s="6">
        <f>IF(AND($B9597&lt;&gt;"",$C9597&lt;&gt;"",$B9597&lt;=$C9597),INDEX(Bemenet!$D$2:$D$301,$M9597),"")</f>
        <v/>
      </c>
      <c r="F9597" s="5">
        <f>IF(AND($B9597&lt;&gt;"",$C9597&lt;&gt;"",$B9597&lt;=$C9597),$C9597-$B9597+1,"")</f>
        <v/>
      </c>
      <c r="G9597" s="5">
        <f>IF($F9597="","",$F9597*$D9597)</f>
        <v/>
      </c>
      <c r="H9597" s="42">
        <f>IF($G9597="","",$O9597)</f>
        <v/>
      </c>
      <c r="I9597" s="5">
        <f>IF($G9597="","",$G9597*IF($H9597="",$O9597,$H9597)/100)</f>
        <v/>
      </c>
      <c r="J9597" s="5">
        <f>IF(OR($L9597="",NOT(COUNTIFS($L$2:$L9597,$L9597)=1)),"",SUMIFS($G:$G,$L:$L,$L9597))</f>
        <v/>
      </c>
      <c r="K9597" s="5">
        <f>IF(OR($L9597="",NOT(COUNTIFS($L$2:$L9597,$L9597)=1)),"",SUMIFS($I:$I,$L:$L,$L9597))</f>
        <v/>
      </c>
      <c r="L9597" s="6">
        <f>IF($B9597="","",YEAR($B9597))</f>
        <v/>
      </c>
      <c r="M9597" s="6">
        <f>INT((ROW()-2)/39)+1</f>
        <v/>
      </c>
      <c r="N9597" s="6">
        <f>MOD(ROW()-2,39)+2</f>
        <v/>
      </c>
      <c r="O9597" s="42">
        <f>IF(AND($B9597&lt;&gt;"",$C9597&lt;&gt;"",$B9597&lt;=$C9597),INDEX(Szabalyok!$C:$C,$N9597),"")</f>
        <v/>
      </c>
      <c r="P9597">
        <f>IF(D9597="",P9596,P9596+1)</f>
        <v/>
      </c>
    </row>
    <row r="9598">
      <c r="A9598">
        <f>IF(P9598=P9597,0,P9598)</f>
        <v/>
      </c>
      <c r="B9598" s="41">
        <f>IF($M9598&gt;300,"",IF(OR(INDEX(Bemenet!$E$2:$E$301,$M9598)="",INDEX(Bemenet!$F$2:$F$301,$M9598)=""),"",MAX(INDEX(Bemenet!$E$2:$E$301,$M9598),INDEX(Szabalyok!$A:$A,$N9598))))</f>
        <v/>
      </c>
      <c r="C9598" s="41">
        <f>IF($B9598="","",MIN(INDEX(Bemenet!$F$2:$F$301,$M9598),INDEX(Szabalyok!$B:$B,$N9598)))</f>
        <v/>
      </c>
      <c r="D9598" s="5">
        <f>IF(AND($B9598&lt;&gt;"",$C9598&lt;&gt;"",$B9598&lt;=$C9598),INDEX(Bemenet!$G$2:$G$301,$M9598),"")</f>
        <v/>
      </c>
      <c r="E9598" s="6">
        <f>IF(AND($B9598&lt;&gt;"",$C9598&lt;&gt;"",$B9598&lt;=$C9598),INDEX(Bemenet!$D$2:$D$301,$M9598),"")</f>
        <v/>
      </c>
      <c r="F9598" s="5">
        <f>IF(AND($B9598&lt;&gt;"",$C9598&lt;&gt;"",$B9598&lt;=$C9598),$C9598-$B9598+1,"")</f>
        <v/>
      </c>
      <c r="G9598" s="5">
        <f>IF($F9598="","",$F9598*$D9598)</f>
        <v/>
      </c>
      <c r="H9598" s="42">
        <f>IF($G9598="","",$O9598)</f>
        <v/>
      </c>
      <c r="I9598" s="5">
        <f>IF($G9598="","",$G9598*IF($H9598="",$O9598,$H9598)/100)</f>
        <v/>
      </c>
      <c r="J9598" s="5">
        <f>IF(OR($L9598="",NOT(COUNTIFS($L$2:$L9598,$L9598)=1)),"",SUMIFS($G:$G,$L:$L,$L9598))</f>
        <v/>
      </c>
      <c r="K9598" s="5">
        <f>IF(OR($L9598="",NOT(COUNTIFS($L$2:$L9598,$L9598)=1)),"",SUMIFS($I:$I,$L:$L,$L9598))</f>
        <v/>
      </c>
      <c r="L9598" s="6">
        <f>IF($B9598="","",YEAR($B9598))</f>
        <v/>
      </c>
      <c r="M9598" s="6">
        <f>INT((ROW()-2)/39)+1</f>
        <v/>
      </c>
      <c r="N9598" s="6">
        <f>MOD(ROW()-2,39)+2</f>
        <v/>
      </c>
      <c r="O9598" s="42">
        <f>IF(AND($B9598&lt;&gt;"",$C9598&lt;&gt;"",$B9598&lt;=$C9598),INDEX(Szabalyok!$C:$C,$N9598),"")</f>
        <v/>
      </c>
      <c r="P9598">
        <f>IF(D9598="",P9597,P9597+1)</f>
        <v/>
      </c>
    </row>
    <row r="9599">
      <c r="A9599">
        <f>IF(P9599=P9598,0,P9599)</f>
        <v/>
      </c>
      <c r="B9599" s="41">
        <f>IF($M9599&gt;300,"",IF(OR(INDEX(Bemenet!$E$2:$E$301,$M9599)="",INDEX(Bemenet!$F$2:$F$301,$M9599)=""),"",MAX(INDEX(Bemenet!$E$2:$E$301,$M9599),INDEX(Szabalyok!$A:$A,$N9599))))</f>
        <v/>
      </c>
      <c r="C9599" s="41">
        <f>IF($B9599="","",MIN(INDEX(Bemenet!$F$2:$F$301,$M9599),INDEX(Szabalyok!$B:$B,$N9599)))</f>
        <v/>
      </c>
      <c r="D9599" s="5">
        <f>IF(AND($B9599&lt;&gt;"",$C9599&lt;&gt;"",$B9599&lt;=$C9599),INDEX(Bemenet!$G$2:$G$301,$M9599),"")</f>
        <v/>
      </c>
      <c r="E9599" s="6">
        <f>IF(AND($B9599&lt;&gt;"",$C9599&lt;&gt;"",$B9599&lt;=$C9599),INDEX(Bemenet!$D$2:$D$301,$M9599),"")</f>
        <v/>
      </c>
      <c r="F9599" s="5">
        <f>IF(AND($B9599&lt;&gt;"",$C9599&lt;&gt;"",$B9599&lt;=$C9599),$C9599-$B9599+1,"")</f>
        <v/>
      </c>
      <c r="G9599" s="5">
        <f>IF($F9599="","",$F9599*$D9599)</f>
        <v/>
      </c>
      <c r="H9599" s="42">
        <f>IF($G9599="","",$O9599)</f>
        <v/>
      </c>
      <c r="I9599" s="5">
        <f>IF($G9599="","",$G9599*IF($H9599="",$O9599,$H9599)/100)</f>
        <v/>
      </c>
      <c r="J9599" s="5">
        <f>IF(OR($L9599="",NOT(COUNTIFS($L$2:$L9599,$L9599)=1)),"",SUMIFS($G:$G,$L:$L,$L9599))</f>
        <v/>
      </c>
      <c r="K9599" s="5">
        <f>IF(OR($L9599="",NOT(COUNTIFS($L$2:$L9599,$L9599)=1)),"",SUMIFS($I:$I,$L:$L,$L9599))</f>
        <v/>
      </c>
      <c r="L9599" s="6">
        <f>IF($B9599="","",YEAR($B9599))</f>
        <v/>
      </c>
      <c r="M9599" s="6">
        <f>INT((ROW()-2)/39)+1</f>
        <v/>
      </c>
      <c r="N9599" s="6">
        <f>MOD(ROW()-2,39)+2</f>
        <v/>
      </c>
      <c r="O9599" s="42">
        <f>IF(AND($B9599&lt;&gt;"",$C9599&lt;&gt;"",$B9599&lt;=$C9599),INDEX(Szabalyok!$C:$C,$N9599),"")</f>
        <v/>
      </c>
      <c r="P9599">
        <f>IF(D9599="",P9598,P9598+1)</f>
        <v/>
      </c>
    </row>
    <row r="9600">
      <c r="A9600">
        <f>IF(P9600=P9599,0,P9600)</f>
        <v/>
      </c>
      <c r="B9600" s="41">
        <f>IF($M9600&gt;300,"",IF(OR(INDEX(Bemenet!$E$2:$E$301,$M9600)="",INDEX(Bemenet!$F$2:$F$301,$M9600)=""),"",MAX(INDEX(Bemenet!$E$2:$E$301,$M9600),INDEX(Szabalyok!$A:$A,$N9600))))</f>
        <v/>
      </c>
      <c r="C9600" s="41">
        <f>IF($B9600="","",MIN(INDEX(Bemenet!$F$2:$F$301,$M9600),INDEX(Szabalyok!$B:$B,$N9600)))</f>
        <v/>
      </c>
      <c r="D9600" s="5">
        <f>IF(AND($B9600&lt;&gt;"",$C9600&lt;&gt;"",$B9600&lt;=$C9600),INDEX(Bemenet!$G$2:$G$301,$M9600),"")</f>
        <v/>
      </c>
      <c r="E9600" s="6">
        <f>IF(AND($B9600&lt;&gt;"",$C9600&lt;&gt;"",$B9600&lt;=$C9600),INDEX(Bemenet!$D$2:$D$301,$M9600),"")</f>
        <v/>
      </c>
      <c r="F9600" s="5">
        <f>IF(AND($B9600&lt;&gt;"",$C9600&lt;&gt;"",$B9600&lt;=$C9600),$C9600-$B9600+1,"")</f>
        <v/>
      </c>
      <c r="G9600" s="5">
        <f>IF($F9600="","",$F9600*$D9600)</f>
        <v/>
      </c>
      <c r="H9600" s="42">
        <f>IF($G9600="","",$O9600)</f>
        <v/>
      </c>
      <c r="I9600" s="5">
        <f>IF($G9600="","",$G9600*IF($H9600="",$O9600,$H9600)/100)</f>
        <v/>
      </c>
      <c r="J9600" s="5">
        <f>IF(OR($L9600="",NOT(COUNTIFS($L$2:$L9600,$L9600)=1)),"",SUMIFS($G:$G,$L:$L,$L9600))</f>
        <v/>
      </c>
      <c r="K9600" s="5">
        <f>IF(OR($L9600="",NOT(COUNTIFS($L$2:$L9600,$L9600)=1)),"",SUMIFS($I:$I,$L:$L,$L9600))</f>
        <v/>
      </c>
      <c r="L9600" s="6">
        <f>IF($B9600="","",YEAR($B9600))</f>
        <v/>
      </c>
      <c r="M9600" s="6">
        <f>INT((ROW()-2)/39)+1</f>
        <v/>
      </c>
      <c r="N9600" s="6">
        <f>MOD(ROW()-2,39)+2</f>
        <v/>
      </c>
      <c r="O9600" s="42">
        <f>IF(AND($B9600&lt;&gt;"",$C9600&lt;&gt;"",$B9600&lt;=$C9600),INDEX(Szabalyok!$C:$C,$N9600),"")</f>
        <v/>
      </c>
      <c r="P9600">
        <f>IF(D9600="",P9599,P9599+1)</f>
        <v/>
      </c>
    </row>
    <row r="9601">
      <c r="A9601">
        <f>IF(P9601=P9600,0,P9601)</f>
        <v/>
      </c>
      <c r="B9601" s="41">
        <f>IF($M9601&gt;300,"",IF(OR(INDEX(Bemenet!$E$2:$E$301,$M9601)="",INDEX(Bemenet!$F$2:$F$301,$M9601)=""),"",MAX(INDEX(Bemenet!$E$2:$E$301,$M9601),INDEX(Szabalyok!$A:$A,$N9601))))</f>
        <v/>
      </c>
      <c r="C9601" s="41">
        <f>IF($B9601="","",MIN(INDEX(Bemenet!$F$2:$F$301,$M9601),INDEX(Szabalyok!$B:$B,$N9601)))</f>
        <v/>
      </c>
      <c r="D9601" s="5">
        <f>IF(AND($B9601&lt;&gt;"",$C9601&lt;&gt;"",$B9601&lt;=$C9601),INDEX(Bemenet!$G$2:$G$301,$M9601),"")</f>
        <v/>
      </c>
      <c r="E9601" s="6">
        <f>IF(AND($B9601&lt;&gt;"",$C9601&lt;&gt;"",$B9601&lt;=$C9601),INDEX(Bemenet!$D$2:$D$301,$M9601),"")</f>
        <v/>
      </c>
      <c r="F9601" s="5">
        <f>IF(AND($B9601&lt;&gt;"",$C9601&lt;&gt;"",$B9601&lt;=$C9601),$C9601-$B9601+1,"")</f>
        <v/>
      </c>
      <c r="G9601" s="5">
        <f>IF($F9601="","",$F9601*$D9601)</f>
        <v/>
      </c>
      <c r="H9601" s="42">
        <f>IF($G9601="","",$O9601)</f>
        <v/>
      </c>
      <c r="I9601" s="5">
        <f>IF($G9601="","",$G9601*IF($H9601="",$O9601,$H9601)/100)</f>
        <v/>
      </c>
      <c r="J9601" s="5">
        <f>IF(OR($L9601="",NOT(COUNTIFS($L$2:$L9601,$L9601)=1)),"",SUMIFS($G:$G,$L:$L,$L9601))</f>
        <v/>
      </c>
      <c r="K9601" s="5">
        <f>IF(OR($L9601="",NOT(COUNTIFS($L$2:$L9601,$L9601)=1)),"",SUMIFS($I:$I,$L:$L,$L9601))</f>
        <v/>
      </c>
      <c r="L9601" s="6">
        <f>IF($B9601="","",YEAR($B9601))</f>
        <v/>
      </c>
      <c r="M9601" s="6">
        <f>INT((ROW()-2)/39)+1</f>
        <v/>
      </c>
      <c r="N9601" s="6">
        <f>MOD(ROW()-2,39)+2</f>
        <v/>
      </c>
      <c r="O9601" s="42">
        <f>IF(AND($B9601&lt;&gt;"",$C9601&lt;&gt;"",$B9601&lt;=$C9601),INDEX(Szabalyok!$C:$C,$N9601),"")</f>
        <v/>
      </c>
      <c r="P9601">
        <f>IF(D9601="",P9600,P9600+1)</f>
        <v/>
      </c>
    </row>
    <row r="9602">
      <c r="A9602">
        <f>IF(P9602=P9601,0,P9602)</f>
        <v/>
      </c>
      <c r="B9602" s="41">
        <f>IF($M9602&gt;300,"",IF(OR(INDEX(Bemenet!$E$2:$E$301,$M9602)="",INDEX(Bemenet!$F$2:$F$301,$M9602)=""),"",MAX(INDEX(Bemenet!$E$2:$E$301,$M9602),INDEX(Szabalyok!$A:$A,$N9602))))</f>
        <v/>
      </c>
      <c r="C9602" s="41">
        <f>IF($B9602="","",MIN(INDEX(Bemenet!$F$2:$F$301,$M9602),INDEX(Szabalyok!$B:$B,$N9602)))</f>
        <v/>
      </c>
      <c r="D9602" s="5">
        <f>IF(AND($B9602&lt;&gt;"",$C9602&lt;&gt;"",$B9602&lt;=$C9602),INDEX(Bemenet!$G$2:$G$301,$M9602),"")</f>
        <v/>
      </c>
      <c r="E9602" s="6">
        <f>IF(AND($B9602&lt;&gt;"",$C9602&lt;&gt;"",$B9602&lt;=$C9602),INDEX(Bemenet!$D$2:$D$301,$M9602),"")</f>
        <v/>
      </c>
      <c r="F9602" s="5">
        <f>IF(AND($B9602&lt;&gt;"",$C9602&lt;&gt;"",$B9602&lt;=$C9602),$C9602-$B9602+1,"")</f>
        <v/>
      </c>
      <c r="G9602" s="5">
        <f>IF($F9602="","",$F9602*$D9602)</f>
        <v/>
      </c>
      <c r="H9602" s="42">
        <f>IF($G9602="","",$O9602)</f>
        <v/>
      </c>
      <c r="I9602" s="5">
        <f>IF($G9602="","",$G9602*IF($H9602="",$O9602,$H9602)/100)</f>
        <v/>
      </c>
      <c r="J9602" s="5">
        <f>IF(OR($L9602="",NOT(COUNTIFS($L$2:$L9602,$L9602)=1)),"",SUMIFS($G:$G,$L:$L,$L9602))</f>
        <v/>
      </c>
      <c r="K9602" s="5">
        <f>IF(OR($L9602="",NOT(COUNTIFS($L$2:$L9602,$L9602)=1)),"",SUMIFS($I:$I,$L:$L,$L9602))</f>
        <v/>
      </c>
      <c r="L9602" s="6">
        <f>IF($B9602="","",YEAR($B9602))</f>
        <v/>
      </c>
      <c r="M9602" s="6">
        <f>INT((ROW()-2)/39)+1</f>
        <v/>
      </c>
      <c r="N9602" s="6">
        <f>MOD(ROW()-2,39)+2</f>
        <v/>
      </c>
      <c r="O9602" s="42">
        <f>IF(AND($B9602&lt;&gt;"",$C9602&lt;&gt;"",$B9602&lt;=$C9602),INDEX(Szabalyok!$C:$C,$N9602),"")</f>
        <v/>
      </c>
      <c r="P9602">
        <f>IF(D9602="",P9601,P9601+1)</f>
        <v/>
      </c>
    </row>
    <row r="9603">
      <c r="A9603">
        <f>IF(P9603=P9602,0,P9603)</f>
        <v/>
      </c>
      <c r="B9603" s="41">
        <f>IF($M9603&gt;300,"",IF(OR(INDEX(Bemenet!$E$2:$E$301,$M9603)="",INDEX(Bemenet!$F$2:$F$301,$M9603)=""),"",MAX(INDEX(Bemenet!$E$2:$E$301,$M9603),INDEX(Szabalyok!$A:$A,$N9603))))</f>
        <v/>
      </c>
      <c r="C9603" s="41">
        <f>IF($B9603="","",MIN(INDEX(Bemenet!$F$2:$F$301,$M9603),INDEX(Szabalyok!$B:$B,$N9603)))</f>
        <v/>
      </c>
      <c r="D9603" s="5">
        <f>IF(AND($B9603&lt;&gt;"",$C9603&lt;&gt;"",$B9603&lt;=$C9603),INDEX(Bemenet!$G$2:$G$301,$M9603),"")</f>
        <v/>
      </c>
      <c r="E9603" s="6">
        <f>IF(AND($B9603&lt;&gt;"",$C9603&lt;&gt;"",$B9603&lt;=$C9603),INDEX(Bemenet!$D$2:$D$301,$M9603),"")</f>
        <v/>
      </c>
      <c r="F9603" s="5">
        <f>IF(AND($B9603&lt;&gt;"",$C9603&lt;&gt;"",$B9603&lt;=$C9603),$C9603-$B9603+1,"")</f>
        <v/>
      </c>
      <c r="G9603" s="5">
        <f>IF($F9603="","",$F9603*$D9603)</f>
        <v/>
      </c>
      <c r="H9603" s="42">
        <f>IF($G9603="","",$O9603)</f>
        <v/>
      </c>
      <c r="I9603" s="5">
        <f>IF($G9603="","",$G9603*IF($H9603="",$O9603,$H9603)/100)</f>
        <v/>
      </c>
      <c r="J9603" s="5">
        <f>IF(OR($L9603="",NOT(COUNTIFS($L$2:$L9603,$L9603)=1)),"",SUMIFS($G:$G,$L:$L,$L9603))</f>
        <v/>
      </c>
      <c r="K9603" s="5">
        <f>IF(OR($L9603="",NOT(COUNTIFS($L$2:$L9603,$L9603)=1)),"",SUMIFS($I:$I,$L:$L,$L9603))</f>
        <v/>
      </c>
      <c r="L9603" s="6">
        <f>IF($B9603="","",YEAR($B9603))</f>
        <v/>
      </c>
      <c r="M9603" s="6">
        <f>INT((ROW()-2)/39)+1</f>
        <v/>
      </c>
      <c r="N9603" s="6">
        <f>MOD(ROW()-2,39)+2</f>
        <v/>
      </c>
      <c r="O9603" s="42">
        <f>IF(AND($B9603&lt;&gt;"",$C9603&lt;&gt;"",$B9603&lt;=$C9603),INDEX(Szabalyok!$C:$C,$N9603),"")</f>
        <v/>
      </c>
      <c r="P9603">
        <f>IF(D9603="",P9602,P9602+1)</f>
        <v/>
      </c>
    </row>
    <row r="9604">
      <c r="A9604">
        <f>IF(P9604=P9603,0,P9604)</f>
        <v/>
      </c>
      <c r="B9604" s="41">
        <f>IF($M9604&gt;300,"",IF(OR(INDEX(Bemenet!$E$2:$E$301,$M9604)="",INDEX(Bemenet!$F$2:$F$301,$M9604)=""),"",MAX(INDEX(Bemenet!$E$2:$E$301,$M9604),INDEX(Szabalyok!$A:$A,$N9604))))</f>
        <v/>
      </c>
      <c r="C9604" s="41">
        <f>IF($B9604="","",MIN(INDEX(Bemenet!$F$2:$F$301,$M9604),INDEX(Szabalyok!$B:$B,$N9604)))</f>
        <v/>
      </c>
      <c r="D9604" s="5">
        <f>IF(AND($B9604&lt;&gt;"",$C9604&lt;&gt;"",$B9604&lt;=$C9604),INDEX(Bemenet!$G$2:$G$301,$M9604),"")</f>
        <v/>
      </c>
      <c r="E9604" s="6">
        <f>IF(AND($B9604&lt;&gt;"",$C9604&lt;&gt;"",$B9604&lt;=$C9604),INDEX(Bemenet!$D$2:$D$301,$M9604),"")</f>
        <v/>
      </c>
      <c r="F9604" s="5">
        <f>IF(AND($B9604&lt;&gt;"",$C9604&lt;&gt;"",$B9604&lt;=$C9604),$C9604-$B9604+1,"")</f>
        <v/>
      </c>
      <c r="G9604" s="5">
        <f>IF($F9604="","",$F9604*$D9604)</f>
        <v/>
      </c>
      <c r="H9604" s="42">
        <f>IF($G9604="","",$O9604)</f>
        <v/>
      </c>
      <c r="I9604" s="5">
        <f>IF($G9604="","",$G9604*IF($H9604="",$O9604,$H9604)/100)</f>
        <v/>
      </c>
      <c r="J9604" s="5">
        <f>IF(OR($L9604="",NOT(COUNTIFS($L$2:$L9604,$L9604)=1)),"",SUMIFS($G:$G,$L:$L,$L9604))</f>
        <v/>
      </c>
      <c r="K9604" s="5">
        <f>IF(OR($L9604="",NOT(COUNTIFS($L$2:$L9604,$L9604)=1)),"",SUMIFS($I:$I,$L:$L,$L9604))</f>
        <v/>
      </c>
      <c r="L9604" s="6">
        <f>IF($B9604="","",YEAR($B9604))</f>
        <v/>
      </c>
      <c r="M9604" s="6">
        <f>INT((ROW()-2)/39)+1</f>
        <v/>
      </c>
      <c r="N9604" s="6">
        <f>MOD(ROW()-2,39)+2</f>
        <v/>
      </c>
      <c r="O9604" s="42">
        <f>IF(AND($B9604&lt;&gt;"",$C9604&lt;&gt;"",$B9604&lt;=$C9604),INDEX(Szabalyok!$C:$C,$N9604),"")</f>
        <v/>
      </c>
      <c r="P9604">
        <f>IF(D9604="",P9603,P9603+1)</f>
        <v/>
      </c>
    </row>
    <row r="9605">
      <c r="A9605">
        <f>IF(P9605=P9604,0,P9605)</f>
        <v/>
      </c>
      <c r="B9605" s="41">
        <f>IF($M9605&gt;300,"",IF(OR(INDEX(Bemenet!$E$2:$E$301,$M9605)="",INDEX(Bemenet!$F$2:$F$301,$M9605)=""),"",MAX(INDEX(Bemenet!$E$2:$E$301,$M9605),INDEX(Szabalyok!$A:$A,$N9605))))</f>
        <v/>
      </c>
      <c r="C9605" s="41">
        <f>IF($B9605="","",MIN(INDEX(Bemenet!$F$2:$F$301,$M9605),INDEX(Szabalyok!$B:$B,$N9605)))</f>
        <v/>
      </c>
      <c r="D9605" s="5">
        <f>IF(AND($B9605&lt;&gt;"",$C9605&lt;&gt;"",$B9605&lt;=$C9605),INDEX(Bemenet!$G$2:$G$301,$M9605),"")</f>
        <v/>
      </c>
      <c r="E9605" s="6">
        <f>IF(AND($B9605&lt;&gt;"",$C9605&lt;&gt;"",$B9605&lt;=$C9605),INDEX(Bemenet!$D$2:$D$301,$M9605),"")</f>
        <v/>
      </c>
      <c r="F9605" s="5">
        <f>IF(AND($B9605&lt;&gt;"",$C9605&lt;&gt;"",$B9605&lt;=$C9605),$C9605-$B9605+1,"")</f>
        <v/>
      </c>
      <c r="G9605" s="5">
        <f>IF($F9605="","",$F9605*$D9605)</f>
        <v/>
      </c>
      <c r="H9605" s="42">
        <f>IF($G9605="","",$O9605)</f>
        <v/>
      </c>
      <c r="I9605" s="5">
        <f>IF($G9605="","",$G9605*IF($H9605="",$O9605,$H9605)/100)</f>
        <v/>
      </c>
      <c r="J9605" s="5">
        <f>IF(OR($L9605="",NOT(COUNTIFS($L$2:$L9605,$L9605)=1)),"",SUMIFS($G:$G,$L:$L,$L9605))</f>
        <v/>
      </c>
      <c r="K9605" s="5">
        <f>IF(OR($L9605="",NOT(COUNTIFS($L$2:$L9605,$L9605)=1)),"",SUMIFS($I:$I,$L:$L,$L9605))</f>
        <v/>
      </c>
      <c r="L9605" s="6">
        <f>IF($B9605="","",YEAR($B9605))</f>
        <v/>
      </c>
      <c r="M9605" s="6">
        <f>INT((ROW()-2)/39)+1</f>
        <v/>
      </c>
      <c r="N9605" s="6">
        <f>MOD(ROW()-2,39)+2</f>
        <v/>
      </c>
      <c r="O9605" s="42">
        <f>IF(AND($B9605&lt;&gt;"",$C9605&lt;&gt;"",$B9605&lt;=$C9605),INDEX(Szabalyok!$C:$C,$N9605),"")</f>
        <v/>
      </c>
      <c r="P9605">
        <f>IF(D9605="",P9604,P9604+1)</f>
        <v/>
      </c>
    </row>
    <row r="9606">
      <c r="A9606">
        <f>IF(P9606=P9605,0,P9606)</f>
        <v/>
      </c>
      <c r="B9606" s="41">
        <f>IF($M9606&gt;300,"",IF(OR(INDEX(Bemenet!$E$2:$E$301,$M9606)="",INDEX(Bemenet!$F$2:$F$301,$M9606)=""),"",MAX(INDEX(Bemenet!$E$2:$E$301,$M9606),INDEX(Szabalyok!$A:$A,$N9606))))</f>
        <v/>
      </c>
      <c r="C9606" s="41">
        <f>IF($B9606="","",MIN(INDEX(Bemenet!$F$2:$F$301,$M9606),INDEX(Szabalyok!$B:$B,$N9606)))</f>
        <v/>
      </c>
      <c r="D9606" s="5">
        <f>IF(AND($B9606&lt;&gt;"",$C9606&lt;&gt;"",$B9606&lt;=$C9606),INDEX(Bemenet!$G$2:$G$301,$M9606),"")</f>
        <v/>
      </c>
      <c r="E9606" s="6">
        <f>IF(AND($B9606&lt;&gt;"",$C9606&lt;&gt;"",$B9606&lt;=$C9606),INDEX(Bemenet!$D$2:$D$301,$M9606),"")</f>
        <v/>
      </c>
      <c r="F9606" s="5">
        <f>IF(AND($B9606&lt;&gt;"",$C9606&lt;&gt;"",$B9606&lt;=$C9606),$C9606-$B9606+1,"")</f>
        <v/>
      </c>
      <c r="G9606" s="5">
        <f>IF($F9606="","",$F9606*$D9606)</f>
        <v/>
      </c>
      <c r="H9606" s="42">
        <f>IF($G9606="","",$O9606)</f>
        <v/>
      </c>
      <c r="I9606" s="5">
        <f>IF($G9606="","",$G9606*IF($H9606="",$O9606,$H9606)/100)</f>
        <v/>
      </c>
      <c r="J9606" s="5">
        <f>IF(OR($L9606="",NOT(COUNTIFS($L$2:$L9606,$L9606)=1)),"",SUMIFS($G:$G,$L:$L,$L9606))</f>
        <v/>
      </c>
      <c r="K9606" s="5">
        <f>IF(OR($L9606="",NOT(COUNTIFS($L$2:$L9606,$L9606)=1)),"",SUMIFS($I:$I,$L:$L,$L9606))</f>
        <v/>
      </c>
      <c r="L9606" s="6">
        <f>IF($B9606="","",YEAR($B9606))</f>
        <v/>
      </c>
      <c r="M9606" s="6">
        <f>INT((ROW()-2)/39)+1</f>
        <v/>
      </c>
      <c r="N9606" s="6">
        <f>MOD(ROW()-2,39)+2</f>
        <v/>
      </c>
      <c r="O9606" s="42">
        <f>IF(AND($B9606&lt;&gt;"",$C9606&lt;&gt;"",$B9606&lt;=$C9606),INDEX(Szabalyok!$C:$C,$N9606),"")</f>
        <v/>
      </c>
      <c r="P9606">
        <f>IF(D9606="",P9605,P9605+1)</f>
        <v/>
      </c>
    </row>
    <row r="9607">
      <c r="A9607">
        <f>IF(P9607=P9606,0,P9607)</f>
        <v/>
      </c>
      <c r="B9607" s="41">
        <f>IF($M9607&gt;300,"",IF(OR(INDEX(Bemenet!$E$2:$E$301,$M9607)="",INDEX(Bemenet!$F$2:$F$301,$M9607)=""),"",MAX(INDEX(Bemenet!$E$2:$E$301,$M9607),INDEX(Szabalyok!$A:$A,$N9607))))</f>
        <v/>
      </c>
      <c r="C9607" s="41">
        <f>IF($B9607="","",MIN(INDEX(Bemenet!$F$2:$F$301,$M9607),INDEX(Szabalyok!$B:$B,$N9607)))</f>
        <v/>
      </c>
      <c r="D9607" s="5">
        <f>IF(AND($B9607&lt;&gt;"",$C9607&lt;&gt;"",$B9607&lt;=$C9607),INDEX(Bemenet!$G$2:$G$301,$M9607),"")</f>
        <v/>
      </c>
      <c r="E9607" s="6">
        <f>IF(AND($B9607&lt;&gt;"",$C9607&lt;&gt;"",$B9607&lt;=$C9607),INDEX(Bemenet!$D$2:$D$301,$M9607),"")</f>
        <v/>
      </c>
      <c r="F9607" s="5">
        <f>IF(AND($B9607&lt;&gt;"",$C9607&lt;&gt;"",$B9607&lt;=$C9607),$C9607-$B9607+1,"")</f>
        <v/>
      </c>
      <c r="G9607" s="5">
        <f>IF($F9607="","",$F9607*$D9607)</f>
        <v/>
      </c>
      <c r="H9607" s="42">
        <f>IF($G9607="","",$O9607)</f>
        <v/>
      </c>
      <c r="I9607" s="5">
        <f>IF($G9607="","",$G9607*IF($H9607="",$O9607,$H9607)/100)</f>
        <v/>
      </c>
      <c r="J9607" s="5">
        <f>IF(OR($L9607="",NOT(COUNTIFS($L$2:$L9607,$L9607)=1)),"",SUMIFS($G:$G,$L:$L,$L9607))</f>
        <v/>
      </c>
      <c r="K9607" s="5">
        <f>IF(OR($L9607="",NOT(COUNTIFS($L$2:$L9607,$L9607)=1)),"",SUMIFS($I:$I,$L:$L,$L9607))</f>
        <v/>
      </c>
      <c r="L9607" s="6">
        <f>IF($B9607="","",YEAR($B9607))</f>
        <v/>
      </c>
      <c r="M9607" s="6">
        <f>INT((ROW()-2)/39)+1</f>
        <v/>
      </c>
      <c r="N9607" s="6">
        <f>MOD(ROW()-2,39)+2</f>
        <v/>
      </c>
      <c r="O9607" s="42">
        <f>IF(AND($B9607&lt;&gt;"",$C9607&lt;&gt;"",$B9607&lt;=$C9607),INDEX(Szabalyok!$C:$C,$N9607),"")</f>
        <v/>
      </c>
      <c r="P9607">
        <f>IF(D9607="",P9606,P9606+1)</f>
        <v/>
      </c>
    </row>
    <row r="9608">
      <c r="A9608">
        <f>IF(P9608=P9607,0,P9608)</f>
        <v/>
      </c>
      <c r="B9608" s="41">
        <f>IF($M9608&gt;300,"",IF(OR(INDEX(Bemenet!$E$2:$E$301,$M9608)="",INDEX(Bemenet!$F$2:$F$301,$M9608)=""),"",MAX(INDEX(Bemenet!$E$2:$E$301,$M9608),INDEX(Szabalyok!$A:$A,$N9608))))</f>
        <v/>
      </c>
      <c r="C9608" s="41">
        <f>IF($B9608="","",MIN(INDEX(Bemenet!$F$2:$F$301,$M9608),INDEX(Szabalyok!$B:$B,$N9608)))</f>
        <v/>
      </c>
      <c r="D9608" s="5">
        <f>IF(AND($B9608&lt;&gt;"",$C9608&lt;&gt;"",$B9608&lt;=$C9608),INDEX(Bemenet!$G$2:$G$301,$M9608),"")</f>
        <v/>
      </c>
      <c r="E9608" s="6">
        <f>IF(AND($B9608&lt;&gt;"",$C9608&lt;&gt;"",$B9608&lt;=$C9608),INDEX(Bemenet!$D$2:$D$301,$M9608),"")</f>
        <v/>
      </c>
      <c r="F9608" s="5">
        <f>IF(AND($B9608&lt;&gt;"",$C9608&lt;&gt;"",$B9608&lt;=$C9608),$C9608-$B9608+1,"")</f>
        <v/>
      </c>
      <c r="G9608" s="5">
        <f>IF($F9608="","",$F9608*$D9608)</f>
        <v/>
      </c>
      <c r="H9608" s="42">
        <f>IF($G9608="","",$O9608)</f>
        <v/>
      </c>
      <c r="I9608" s="5">
        <f>IF($G9608="","",$G9608*IF($H9608="",$O9608,$H9608)/100)</f>
        <v/>
      </c>
      <c r="J9608" s="5">
        <f>IF(OR($L9608="",NOT(COUNTIFS($L$2:$L9608,$L9608)=1)),"",SUMIFS($G:$G,$L:$L,$L9608))</f>
        <v/>
      </c>
      <c r="K9608" s="5">
        <f>IF(OR($L9608="",NOT(COUNTIFS($L$2:$L9608,$L9608)=1)),"",SUMIFS($I:$I,$L:$L,$L9608))</f>
        <v/>
      </c>
      <c r="L9608" s="6">
        <f>IF($B9608="","",YEAR($B9608))</f>
        <v/>
      </c>
      <c r="M9608" s="6">
        <f>INT((ROW()-2)/39)+1</f>
        <v/>
      </c>
      <c r="N9608" s="6">
        <f>MOD(ROW()-2,39)+2</f>
        <v/>
      </c>
      <c r="O9608" s="42">
        <f>IF(AND($B9608&lt;&gt;"",$C9608&lt;&gt;"",$B9608&lt;=$C9608),INDEX(Szabalyok!$C:$C,$N9608),"")</f>
        <v/>
      </c>
      <c r="P9608">
        <f>IF(D9608="",P9607,P9607+1)</f>
        <v/>
      </c>
    </row>
    <row r="9609">
      <c r="A9609">
        <f>IF(P9609=P9608,0,P9609)</f>
        <v/>
      </c>
      <c r="B9609" s="41">
        <f>IF($M9609&gt;300,"",IF(OR(INDEX(Bemenet!$E$2:$E$301,$M9609)="",INDEX(Bemenet!$F$2:$F$301,$M9609)=""),"",MAX(INDEX(Bemenet!$E$2:$E$301,$M9609),INDEX(Szabalyok!$A:$A,$N9609))))</f>
        <v/>
      </c>
      <c r="C9609" s="41">
        <f>IF($B9609="","",MIN(INDEX(Bemenet!$F$2:$F$301,$M9609),INDEX(Szabalyok!$B:$B,$N9609)))</f>
        <v/>
      </c>
      <c r="D9609" s="5">
        <f>IF(AND($B9609&lt;&gt;"",$C9609&lt;&gt;"",$B9609&lt;=$C9609),INDEX(Bemenet!$G$2:$G$301,$M9609),"")</f>
        <v/>
      </c>
      <c r="E9609" s="6">
        <f>IF(AND($B9609&lt;&gt;"",$C9609&lt;&gt;"",$B9609&lt;=$C9609),INDEX(Bemenet!$D$2:$D$301,$M9609),"")</f>
        <v/>
      </c>
      <c r="F9609" s="5">
        <f>IF(AND($B9609&lt;&gt;"",$C9609&lt;&gt;"",$B9609&lt;=$C9609),$C9609-$B9609+1,"")</f>
        <v/>
      </c>
      <c r="G9609" s="5">
        <f>IF($F9609="","",$F9609*$D9609)</f>
        <v/>
      </c>
      <c r="H9609" s="42">
        <f>IF($G9609="","",$O9609)</f>
        <v/>
      </c>
      <c r="I9609" s="5">
        <f>IF($G9609="","",$G9609*IF($H9609="",$O9609,$H9609)/100)</f>
        <v/>
      </c>
      <c r="J9609" s="5">
        <f>IF(OR($L9609="",NOT(COUNTIFS($L$2:$L9609,$L9609)=1)),"",SUMIFS($G:$G,$L:$L,$L9609))</f>
        <v/>
      </c>
      <c r="K9609" s="5">
        <f>IF(OR($L9609="",NOT(COUNTIFS($L$2:$L9609,$L9609)=1)),"",SUMIFS($I:$I,$L:$L,$L9609))</f>
        <v/>
      </c>
      <c r="L9609" s="6">
        <f>IF($B9609="","",YEAR($B9609))</f>
        <v/>
      </c>
      <c r="M9609" s="6">
        <f>INT((ROW()-2)/39)+1</f>
        <v/>
      </c>
      <c r="N9609" s="6">
        <f>MOD(ROW()-2,39)+2</f>
        <v/>
      </c>
      <c r="O9609" s="42">
        <f>IF(AND($B9609&lt;&gt;"",$C9609&lt;&gt;"",$B9609&lt;=$C9609),INDEX(Szabalyok!$C:$C,$N9609),"")</f>
        <v/>
      </c>
      <c r="P9609">
        <f>IF(D9609="",P9608,P9608+1)</f>
        <v/>
      </c>
    </row>
    <row r="9610">
      <c r="A9610">
        <f>IF(P9610=P9609,0,P9610)</f>
        <v/>
      </c>
      <c r="B9610" s="41">
        <f>IF($M9610&gt;300,"",IF(OR(INDEX(Bemenet!$E$2:$E$301,$M9610)="",INDEX(Bemenet!$F$2:$F$301,$M9610)=""),"",MAX(INDEX(Bemenet!$E$2:$E$301,$M9610),INDEX(Szabalyok!$A:$A,$N9610))))</f>
        <v/>
      </c>
      <c r="C9610" s="41">
        <f>IF($B9610="","",MIN(INDEX(Bemenet!$F$2:$F$301,$M9610),INDEX(Szabalyok!$B:$B,$N9610)))</f>
        <v/>
      </c>
      <c r="D9610" s="5">
        <f>IF(AND($B9610&lt;&gt;"",$C9610&lt;&gt;"",$B9610&lt;=$C9610),INDEX(Bemenet!$G$2:$G$301,$M9610),"")</f>
        <v/>
      </c>
      <c r="E9610" s="6">
        <f>IF(AND($B9610&lt;&gt;"",$C9610&lt;&gt;"",$B9610&lt;=$C9610),INDEX(Bemenet!$D$2:$D$301,$M9610),"")</f>
        <v/>
      </c>
      <c r="F9610" s="5">
        <f>IF(AND($B9610&lt;&gt;"",$C9610&lt;&gt;"",$B9610&lt;=$C9610),$C9610-$B9610+1,"")</f>
        <v/>
      </c>
      <c r="G9610" s="5">
        <f>IF($F9610="","",$F9610*$D9610)</f>
        <v/>
      </c>
      <c r="H9610" s="42">
        <f>IF($G9610="","",$O9610)</f>
        <v/>
      </c>
      <c r="I9610" s="5">
        <f>IF($G9610="","",$G9610*IF($H9610="",$O9610,$H9610)/100)</f>
        <v/>
      </c>
      <c r="J9610" s="5">
        <f>IF(OR($L9610="",NOT(COUNTIFS($L$2:$L9610,$L9610)=1)),"",SUMIFS($G:$G,$L:$L,$L9610))</f>
        <v/>
      </c>
      <c r="K9610" s="5">
        <f>IF(OR($L9610="",NOT(COUNTIFS($L$2:$L9610,$L9610)=1)),"",SUMIFS($I:$I,$L:$L,$L9610))</f>
        <v/>
      </c>
      <c r="L9610" s="6">
        <f>IF($B9610="","",YEAR($B9610))</f>
        <v/>
      </c>
      <c r="M9610" s="6">
        <f>INT((ROW()-2)/39)+1</f>
        <v/>
      </c>
      <c r="N9610" s="6">
        <f>MOD(ROW()-2,39)+2</f>
        <v/>
      </c>
      <c r="O9610" s="42">
        <f>IF(AND($B9610&lt;&gt;"",$C9610&lt;&gt;"",$B9610&lt;=$C9610),INDEX(Szabalyok!$C:$C,$N9610),"")</f>
        <v/>
      </c>
      <c r="P9610">
        <f>IF(D9610="",P9609,P9609+1)</f>
        <v/>
      </c>
    </row>
    <row r="9611">
      <c r="A9611">
        <f>IF(P9611=P9610,0,P9611)</f>
        <v/>
      </c>
      <c r="B9611" s="41">
        <f>IF($M9611&gt;300,"",IF(OR(INDEX(Bemenet!$E$2:$E$301,$M9611)="",INDEX(Bemenet!$F$2:$F$301,$M9611)=""),"",MAX(INDEX(Bemenet!$E$2:$E$301,$M9611),INDEX(Szabalyok!$A:$A,$N9611))))</f>
        <v/>
      </c>
      <c r="C9611" s="41">
        <f>IF($B9611="","",MIN(INDEX(Bemenet!$F$2:$F$301,$M9611),INDEX(Szabalyok!$B:$B,$N9611)))</f>
        <v/>
      </c>
      <c r="D9611" s="5">
        <f>IF(AND($B9611&lt;&gt;"",$C9611&lt;&gt;"",$B9611&lt;=$C9611),INDEX(Bemenet!$G$2:$G$301,$M9611),"")</f>
        <v/>
      </c>
      <c r="E9611" s="6">
        <f>IF(AND($B9611&lt;&gt;"",$C9611&lt;&gt;"",$B9611&lt;=$C9611),INDEX(Bemenet!$D$2:$D$301,$M9611),"")</f>
        <v/>
      </c>
      <c r="F9611" s="5">
        <f>IF(AND($B9611&lt;&gt;"",$C9611&lt;&gt;"",$B9611&lt;=$C9611),$C9611-$B9611+1,"")</f>
        <v/>
      </c>
      <c r="G9611" s="5">
        <f>IF($F9611="","",$F9611*$D9611)</f>
        <v/>
      </c>
      <c r="H9611" s="42">
        <f>IF($G9611="","",$O9611)</f>
        <v/>
      </c>
      <c r="I9611" s="5">
        <f>IF($G9611="","",$G9611*IF($H9611="",$O9611,$H9611)/100)</f>
        <v/>
      </c>
      <c r="J9611" s="5">
        <f>IF(OR($L9611="",NOT(COUNTIFS($L$2:$L9611,$L9611)=1)),"",SUMIFS($G:$G,$L:$L,$L9611))</f>
        <v/>
      </c>
      <c r="K9611" s="5">
        <f>IF(OR($L9611="",NOT(COUNTIFS($L$2:$L9611,$L9611)=1)),"",SUMIFS($I:$I,$L:$L,$L9611))</f>
        <v/>
      </c>
      <c r="L9611" s="6">
        <f>IF($B9611="","",YEAR($B9611))</f>
        <v/>
      </c>
      <c r="M9611" s="6">
        <f>INT((ROW()-2)/39)+1</f>
        <v/>
      </c>
      <c r="N9611" s="6">
        <f>MOD(ROW()-2,39)+2</f>
        <v/>
      </c>
      <c r="O9611" s="42">
        <f>IF(AND($B9611&lt;&gt;"",$C9611&lt;&gt;"",$B9611&lt;=$C9611),INDEX(Szabalyok!$C:$C,$N9611),"")</f>
        <v/>
      </c>
      <c r="P9611">
        <f>IF(D9611="",P9610,P9610+1)</f>
        <v/>
      </c>
    </row>
    <row r="9612">
      <c r="A9612">
        <f>IF(P9612=P9611,0,P9612)</f>
        <v/>
      </c>
      <c r="B9612" s="41">
        <f>IF($M9612&gt;300,"",IF(OR(INDEX(Bemenet!$E$2:$E$301,$M9612)="",INDEX(Bemenet!$F$2:$F$301,$M9612)=""),"",MAX(INDEX(Bemenet!$E$2:$E$301,$M9612),INDEX(Szabalyok!$A:$A,$N9612))))</f>
        <v/>
      </c>
      <c r="C9612" s="41">
        <f>IF($B9612="","",MIN(INDEX(Bemenet!$F$2:$F$301,$M9612),INDEX(Szabalyok!$B:$B,$N9612)))</f>
        <v/>
      </c>
      <c r="D9612" s="5">
        <f>IF(AND($B9612&lt;&gt;"",$C9612&lt;&gt;"",$B9612&lt;=$C9612),INDEX(Bemenet!$G$2:$G$301,$M9612),"")</f>
        <v/>
      </c>
      <c r="E9612" s="6">
        <f>IF(AND($B9612&lt;&gt;"",$C9612&lt;&gt;"",$B9612&lt;=$C9612),INDEX(Bemenet!$D$2:$D$301,$M9612),"")</f>
        <v/>
      </c>
      <c r="F9612" s="5">
        <f>IF(AND($B9612&lt;&gt;"",$C9612&lt;&gt;"",$B9612&lt;=$C9612),$C9612-$B9612+1,"")</f>
        <v/>
      </c>
      <c r="G9612" s="5">
        <f>IF($F9612="","",$F9612*$D9612)</f>
        <v/>
      </c>
      <c r="H9612" s="42">
        <f>IF($G9612="","",$O9612)</f>
        <v/>
      </c>
      <c r="I9612" s="5">
        <f>IF($G9612="","",$G9612*IF($H9612="",$O9612,$H9612)/100)</f>
        <v/>
      </c>
      <c r="J9612" s="5">
        <f>IF(OR($L9612="",NOT(COUNTIFS($L$2:$L9612,$L9612)=1)),"",SUMIFS($G:$G,$L:$L,$L9612))</f>
        <v/>
      </c>
      <c r="K9612" s="5">
        <f>IF(OR($L9612="",NOT(COUNTIFS($L$2:$L9612,$L9612)=1)),"",SUMIFS($I:$I,$L:$L,$L9612))</f>
        <v/>
      </c>
      <c r="L9612" s="6">
        <f>IF($B9612="","",YEAR($B9612))</f>
        <v/>
      </c>
      <c r="M9612" s="6">
        <f>INT((ROW()-2)/39)+1</f>
        <v/>
      </c>
      <c r="N9612" s="6">
        <f>MOD(ROW()-2,39)+2</f>
        <v/>
      </c>
      <c r="O9612" s="42">
        <f>IF(AND($B9612&lt;&gt;"",$C9612&lt;&gt;"",$B9612&lt;=$C9612),INDEX(Szabalyok!$C:$C,$N9612),"")</f>
        <v/>
      </c>
      <c r="P9612">
        <f>IF(D9612="",P9611,P9611+1)</f>
        <v/>
      </c>
    </row>
    <row r="9613">
      <c r="A9613">
        <f>IF(P9613=P9612,0,P9613)</f>
        <v/>
      </c>
      <c r="B9613" s="41">
        <f>IF($M9613&gt;300,"",IF(OR(INDEX(Bemenet!$E$2:$E$301,$M9613)="",INDEX(Bemenet!$F$2:$F$301,$M9613)=""),"",MAX(INDEX(Bemenet!$E$2:$E$301,$M9613),INDEX(Szabalyok!$A:$A,$N9613))))</f>
        <v/>
      </c>
      <c r="C9613" s="41">
        <f>IF($B9613="","",MIN(INDEX(Bemenet!$F$2:$F$301,$M9613),INDEX(Szabalyok!$B:$B,$N9613)))</f>
        <v/>
      </c>
      <c r="D9613" s="5">
        <f>IF(AND($B9613&lt;&gt;"",$C9613&lt;&gt;"",$B9613&lt;=$C9613),INDEX(Bemenet!$G$2:$G$301,$M9613),"")</f>
        <v/>
      </c>
      <c r="E9613" s="6">
        <f>IF(AND($B9613&lt;&gt;"",$C9613&lt;&gt;"",$B9613&lt;=$C9613),INDEX(Bemenet!$D$2:$D$301,$M9613),"")</f>
        <v/>
      </c>
      <c r="F9613" s="5">
        <f>IF(AND($B9613&lt;&gt;"",$C9613&lt;&gt;"",$B9613&lt;=$C9613),$C9613-$B9613+1,"")</f>
        <v/>
      </c>
      <c r="G9613" s="5">
        <f>IF($F9613="","",$F9613*$D9613)</f>
        <v/>
      </c>
      <c r="H9613" s="42">
        <f>IF($G9613="","",$O9613)</f>
        <v/>
      </c>
      <c r="I9613" s="5">
        <f>IF($G9613="","",$G9613*IF($H9613="",$O9613,$H9613)/100)</f>
        <v/>
      </c>
      <c r="J9613" s="5">
        <f>IF(OR($L9613="",NOT(COUNTIFS($L$2:$L9613,$L9613)=1)),"",SUMIFS($G:$G,$L:$L,$L9613))</f>
        <v/>
      </c>
      <c r="K9613" s="5">
        <f>IF(OR($L9613="",NOT(COUNTIFS($L$2:$L9613,$L9613)=1)),"",SUMIFS($I:$I,$L:$L,$L9613))</f>
        <v/>
      </c>
      <c r="L9613" s="6">
        <f>IF($B9613="","",YEAR($B9613))</f>
        <v/>
      </c>
      <c r="M9613" s="6">
        <f>INT((ROW()-2)/39)+1</f>
        <v/>
      </c>
      <c r="N9613" s="6">
        <f>MOD(ROW()-2,39)+2</f>
        <v/>
      </c>
      <c r="O9613" s="42">
        <f>IF(AND($B9613&lt;&gt;"",$C9613&lt;&gt;"",$B9613&lt;=$C9613),INDEX(Szabalyok!$C:$C,$N9613),"")</f>
        <v/>
      </c>
      <c r="P9613">
        <f>IF(D9613="",P9612,P9612+1)</f>
        <v/>
      </c>
    </row>
    <row r="9614">
      <c r="A9614">
        <f>IF(P9614=P9613,0,P9614)</f>
        <v/>
      </c>
      <c r="B9614" s="41">
        <f>IF($M9614&gt;300,"",IF(OR(INDEX(Bemenet!$E$2:$E$301,$M9614)="",INDEX(Bemenet!$F$2:$F$301,$M9614)=""),"",MAX(INDEX(Bemenet!$E$2:$E$301,$M9614),INDEX(Szabalyok!$A:$A,$N9614))))</f>
        <v/>
      </c>
      <c r="C9614" s="41">
        <f>IF($B9614="","",MIN(INDEX(Bemenet!$F$2:$F$301,$M9614),INDEX(Szabalyok!$B:$B,$N9614)))</f>
        <v/>
      </c>
      <c r="D9614" s="5">
        <f>IF(AND($B9614&lt;&gt;"",$C9614&lt;&gt;"",$B9614&lt;=$C9614),INDEX(Bemenet!$G$2:$G$301,$M9614),"")</f>
        <v/>
      </c>
      <c r="E9614" s="6">
        <f>IF(AND($B9614&lt;&gt;"",$C9614&lt;&gt;"",$B9614&lt;=$C9614),INDEX(Bemenet!$D$2:$D$301,$M9614),"")</f>
        <v/>
      </c>
      <c r="F9614" s="5">
        <f>IF(AND($B9614&lt;&gt;"",$C9614&lt;&gt;"",$B9614&lt;=$C9614),$C9614-$B9614+1,"")</f>
        <v/>
      </c>
      <c r="G9614" s="5">
        <f>IF($F9614="","",$F9614*$D9614)</f>
        <v/>
      </c>
      <c r="H9614" s="42">
        <f>IF($G9614="","",$O9614)</f>
        <v/>
      </c>
      <c r="I9614" s="5">
        <f>IF($G9614="","",$G9614*IF($H9614="",$O9614,$H9614)/100)</f>
        <v/>
      </c>
      <c r="J9614" s="5">
        <f>IF(OR($L9614="",NOT(COUNTIFS($L$2:$L9614,$L9614)=1)),"",SUMIFS($G:$G,$L:$L,$L9614))</f>
        <v/>
      </c>
      <c r="K9614" s="5">
        <f>IF(OR($L9614="",NOT(COUNTIFS($L$2:$L9614,$L9614)=1)),"",SUMIFS($I:$I,$L:$L,$L9614))</f>
        <v/>
      </c>
      <c r="L9614" s="6">
        <f>IF($B9614="","",YEAR($B9614))</f>
        <v/>
      </c>
      <c r="M9614" s="6">
        <f>INT((ROW()-2)/39)+1</f>
        <v/>
      </c>
      <c r="N9614" s="6">
        <f>MOD(ROW()-2,39)+2</f>
        <v/>
      </c>
      <c r="O9614" s="42">
        <f>IF(AND($B9614&lt;&gt;"",$C9614&lt;&gt;"",$B9614&lt;=$C9614),INDEX(Szabalyok!$C:$C,$N9614),"")</f>
        <v/>
      </c>
      <c r="P9614">
        <f>IF(D9614="",P9613,P9613+1)</f>
        <v/>
      </c>
    </row>
    <row r="9615">
      <c r="A9615">
        <f>IF(P9615=P9614,0,P9615)</f>
        <v/>
      </c>
      <c r="B9615" s="41">
        <f>IF($M9615&gt;300,"",IF(OR(INDEX(Bemenet!$E$2:$E$301,$M9615)="",INDEX(Bemenet!$F$2:$F$301,$M9615)=""),"",MAX(INDEX(Bemenet!$E$2:$E$301,$M9615),INDEX(Szabalyok!$A:$A,$N9615))))</f>
        <v/>
      </c>
      <c r="C9615" s="41">
        <f>IF($B9615="","",MIN(INDEX(Bemenet!$F$2:$F$301,$M9615),INDEX(Szabalyok!$B:$B,$N9615)))</f>
        <v/>
      </c>
      <c r="D9615" s="5">
        <f>IF(AND($B9615&lt;&gt;"",$C9615&lt;&gt;"",$B9615&lt;=$C9615),INDEX(Bemenet!$G$2:$G$301,$M9615),"")</f>
        <v/>
      </c>
      <c r="E9615" s="6">
        <f>IF(AND($B9615&lt;&gt;"",$C9615&lt;&gt;"",$B9615&lt;=$C9615),INDEX(Bemenet!$D$2:$D$301,$M9615),"")</f>
        <v/>
      </c>
      <c r="F9615" s="5">
        <f>IF(AND($B9615&lt;&gt;"",$C9615&lt;&gt;"",$B9615&lt;=$C9615),$C9615-$B9615+1,"")</f>
        <v/>
      </c>
      <c r="G9615" s="5">
        <f>IF($F9615="","",$F9615*$D9615)</f>
        <v/>
      </c>
      <c r="H9615" s="42">
        <f>IF($G9615="","",$O9615)</f>
        <v/>
      </c>
      <c r="I9615" s="5">
        <f>IF($G9615="","",$G9615*IF($H9615="",$O9615,$H9615)/100)</f>
        <v/>
      </c>
      <c r="J9615" s="5">
        <f>IF(OR($L9615="",NOT(COUNTIFS($L$2:$L9615,$L9615)=1)),"",SUMIFS($G:$G,$L:$L,$L9615))</f>
        <v/>
      </c>
      <c r="K9615" s="5">
        <f>IF(OR($L9615="",NOT(COUNTIFS($L$2:$L9615,$L9615)=1)),"",SUMIFS($I:$I,$L:$L,$L9615))</f>
        <v/>
      </c>
      <c r="L9615" s="6">
        <f>IF($B9615="","",YEAR($B9615))</f>
        <v/>
      </c>
      <c r="M9615" s="6">
        <f>INT((ROW()-2)/39)+1</f>
        <v/>
      </c>
      <c r="N9615" s="6">
        <f>MOD(ROW()-2,39)+2</f>
        <v/>
      </c>
      <c r="O9615" s="42">
        <f>IF(AND($B9615&lt;&gt;"",$C9615&lt;&gt;"",$B9615&lt;=$C9615),INDEX(Szabalyok!$C:$C,$N9615),"")</f>
        <v/>
      </c>
      <c r="P9615">
        <f>IF(D9615="",P9614,P9614+1)</f>
        <v/>
      </c>
    </row>
    <row r="9616">
      <c r="A9616">
        <f>IF(P9616=P9615,0,P9616)</f>
        <v/>
      </c>
      <c r="B9616" s="41">
        <f>IF($M9616&gt;300,"",IF(OR(INDEX(Bemenet!$E$2:$E$301,$M9616)="",INDEX(Bemenet!$F$2:$F$301,$M9616)=""),"",MAX(INDEX(Bemenet!$E$2:$E$301,$M9616),INDEX(Szabalyok!$A:$A,$N9616))))</f>
        <v/>
      </c>
      <c r="C9616" s="41">
        <f>IF($B9616="","",MIN(INDEX(Bemenet!$F$2:$F$301,$M9616),INDEX(Szabalyok!$B:$B,$N9616)))</f>
        <v/>
      </c>
      <c r="D9616" s="5">
        <f>IF(AND($B9616&lt;&gt;"",$C9616&lt;&gt;"",$B9616&lt;=$C9616),INDEX(Bemenet!$G$2:$G$301,$M9616),"")</f>
        <v/>
      </c>
      <c r="E9616" s="6">
        <f>IF(AND($B9616&lt;&gt;"",$C9616&lt;&gt;"",$B9616&lt;=$C9616),INDEX(Bemenet!$D$2:$D$301,$M9616),"")</f>
        <v/>
      </c>
      <c r="F9616" s="5">
        <f>IF(AND($B9616&lt;&gt;"",$C9616&lt;&gt;"",$B9616&lt;=$C9616),$C9616-$B9616+1,"")</f>
        <v/>
      </c>
      <c r="G9616" s="5">
        <f>IF($F9616="","",$F9616*$D9616)</f>
        <v/>
      </c>
      <c r="H9616" s="42">
        <f>IF($G9616="","",$O9616)</f>
        <v/>
      </c>
      <c r="I9616" s="5">
        <f>IF($G9616="","",$G9616*IF($H9616="",$O9616,$H9616)/100)</f>
        <v/>
      </c>
      <c r="J9616" s="5">
        <f>IF(OR($L9616="",NOT(COUNTIFS($L$2:$L9616,$L9616)=1)),"",SUMIFS($G:$G,$L:$L,$L9616))</f>
        <v/>
      </c>
      <c r="K9616" s="5">
        <f>IF(OR($L9616="",NOT(COUNTIFS($L$2:$L9616,$L9616)=1)),"",SUMIFS($I:$I,$L:$L,$L9616))</f>
        <v/>
      </c>
      <c r="L9616" s="6">
        <f>IF($B9616="","",YEAR($B9616))</f>
        <v/>
      </c>
      <c r="M9616" s="6">
        <f>INT((ROW()-2)/39)+1</f>
        <v/>
      </c>
      <c r="N9616" s="6">
        <f>MOD(ROW()-2,39)+2</f>
        <v/>
      </c>
      <c r="O9616" s="42">
        <f>IF(AND($B9616&lt;&gt;"",$C9616&lt;&gt;"",$B9616&lt;=$C9616),INDEX(Szabalyok!$C:$C,$N9616),"")</f>
        <v/>
      </c>
      <c r="P9616">
        <f>IF(D9616="",P9615,P9615+1)</f>
        <v/>
      </c>
    </row>
    <row r="9617">
      <c r="A9617">
        <f>IF(P9617=P9616,0,P9617)</f>
        <v/>
      </c>
      <c r="B9617" s="41">
        <f>IF($M9617&gt;300,"",IF(OR(INDEX(Bemenet!$E$2:$E$301,$M9617)="",INDEX(Bemenet!$F$2:$F$301,$M9617)=""),"",MAX(INDEX(Bemenet!$E$2:$E$301,$M9617),INDEX(Szabalyok!$A:$A,$N9617))))</f>
        <v/>
      </c>
      <c r="C9617" s="41">
        <f>IF($B9617="","",MIN(INDEX(Bemenet!$F$2:$F$301,$M9617),INDEX(Szabalyok!$B:$B,$N9617)))</f>
        <v/>
      </c>
      <c r="D9617" s="5">
        <f>IF(AND($B9617&lt;&gt;"",$C9617&lt;&gt;"",$B9617&lt;=$C9617),INDEX(Bemenet!$G$2:$G$301,$M9617),"")</f>
        <v/>
      </c>
      <c r="E9617" s="6">
        <f>IF(AND($B9617&lt;&gt;"",$C9617&lt;&gt;"",$B9617&lt;=$C9617),INDEX(Bemenet!$D$2:$D$301,$M9617),"")</f>
        <v/>
      </c>
      <c r="F9617" s="5">
        <f>IF(AND($B9617&lt;&gt;"",$C9617&lt;&gt;"",$B9617&lt;=$C9617),$C9617-$B9617+1,"")</f>
        <v/>
      </c>
      <c r="G9617" s="5">
        <f>IF($F9617="","",$F9617*$D9617)</f>
        <v/>
      </c>
      <c r="H9617" s="42">
        <f>IF($G9617="","",$O9617)</f>
        <v/>
      </c>
      <c r="I9617" s="5">
        <f>IF($G9617="","",$G9617*IF($H9617="",$O9617,$H9617)/100)</f>
        <v/>
      </c>
      <c r="J9617" s="5">
        <f>IF(OR($L9617="",NOT(COUNTIFS($L$2:$L9617,$L9617)=1)),"",SUMIFS($G:$G,$L:$L,$L9617))</f>
        <v/>
      </c>
      <c r="K9617" s="5">
        <f>IF(OR($L9617="",NOT(COUNTIFS($L$2:$L9617,$L9617)=1)),"",SUMIFS($I:$I,$L:$L,$L9617))</f>
        <v/>
      </c>
      <c r="L9617" s="6">
        <f>IF($B9617="","",YEAR($B9617))</f>
        <v/>
      </c>
      <c r="M9617" s="6">
        <f>INT((ROW()-2)/39)+1</f>
        <v/>
      </c>
      <c r="N9617" s="6">
        <f>MOD(ROW()-2,39)+2</f>
        <v/>
      </c>
      <c r="O9617" s="42">
        <f>IF(AND($B9617&lt;&gt;"",$C9617&lt;&gt;"",$B9617&lt;=$C9617),INDEX(Szabalyok!$C:$C,$N9617),"")</f>
        <v/>
      </c>
      <c r="P9617">
        <f>IF(D9617="",P9616,P9616+1)</f>
        <v/>
      </c>
    </row>
    <row r="9618">
      <c r="A9618">
        <f>IF(P9618=P9617,0,P9618)</f>
        <v/>
      </c>
      <c r="B9618" s="41">
        <f>IF($M9618&gt;300,"",IF(OR(INDEX(Bemenet!$E$2:$E$301,$M9618)="",INDEX(Bemenet!$F$2:$F$301,$M9618)=""),"",MAX(INDEX(Bemenet!$E$2:$E$301,$M9618),INDEX(Szabalyok!$A:$A,$N9618))))</f>
        <v/>
      </c>
      <c r="C9618" s="41">
        <f>IF($B9618="","",MIN(INDEX(Bemenet!$F$2:$F$301,$M9618),INDEX(Szabalyok!$B:$B,$N9618)))</f>
        <v/>
      </c>
      <c r="D9618" s="5">
        <f>IF(AND($B9618&lt;&gt;"",$C9618&lt;&gt;"",$B9618&lt;=$C9618),INDEX(Bemenet!$G$2:$G$301,$M9618),"")</f>
        <v/>
      </c>
      <c r="E9618" s="6">
        <f>IF(AND($B9618&lt;&gt;"",$C9618&lt;&gt;"",$B9618&lt;=$C9618),INDEX(Bemenet!$D$2:$D$301,$M9618),"")</f>
        <v/>
      </c>
      <c r="F9618" s="5">
        <f>IF(AND($B9618&lt;&gt;"",$C9618&lt;&gt;"",$B9618&lt;=$C9618),$C9618-$B9618+1,"")</f>
        <v/>
      </c>
      <c r="G9618" s="5">
        <f>IF($F9618="","",$F9618*$D9618)</f>
        <v/>
      </c>
      <c r="H9618" s="42">
        <f>IF($G9618="","",$O9618)</f>
        <v/>
      </c>
      <c r="I9618" s="5">
        <f>IF($G9618="","",$G9618*IF($H9618="",$O9618,$H9618)/100)</f>
        <v/>
      </c>
      <c r="J9618" s="5">
        <f>IF(OR($L9618="",NOT(COUNTIFS($L$2:$L9618,$L9618)=1)),"",SUMIFS($G:$G,$L:$L,$L9618))</f>
        <v/>
      </c>
      <c r="K9618" s="5">
        <f>IF(OR($L9618="",NOT(COUNTIFS($L$2:$L9618,$L9618)=1)),"",SUMIFS($I:$I,$L:$L,$L9618))</f>
        <v/>
      </c>
      <c r="L9618" s="6">
        <f>IF($B9618="","",YEAR($B9618))</f>
        <v/>
      </c>
      <c r="M9618" s="6">
        <f>INT((ROW()-2)/39)+1</f>
        <v/>
      </c>
      <c r="N9618" s="6">
        <f>MOD(ROW()-2,39)+2</f>
        <v/>
      </c>
      <c r="O9618" s="42">
        <f>IF(AND($B9618&lt;&gt;"",$C9618&lt;&gt;"",$B9618&lt;=$C9618),INDEX(Szabalyok!$C:$C,$N9618),"")</f>
        <v/>
      </c>
      <c r="P9618">
        <f>IF(D9618="",P9617,P9617+1)</f>
        <v/>
      </c>
    </row>
    <row r="9619">
      <c r="A9619">
        <f>IF(P9619=P9618,0,P9619)</f>
        <v/>
      </c>
      <c r="B9619" s="41">
        <f>IF($M9619&gt;300,"",IF(OR(INDEX(Bemenet!$E$2:$E$301,$M9619)="",INDEX(Bemenet!$F$2:$F$301,$M9619)=""),"",MAX(INDEX(Bemenet!$E$2:$E$301,$M9619),INDEX(Szabalyok!$A:$A,$N9619))))</f>
        <v/>
      </c>
      <c r="C9619" s="41">
        <f>IF($B9619="","",MIN(INDEX(Bemenet!$F$2:$F$301,$M9619),INDEX(Szabalyok!$B:$B,$N9619)))</f>
        <v/>
      </c>
      <c r="D9619" s="5">
        <f>IF(AND($B9619&lt;&gt;"",$C9619&lt;&gt;"",$B9619&lt;=$C9619),INDEX(Bemenet!$G$2:$G$301,$M9619),"")</f>
        <v/>
      </c>
      <c r="E9619" s="6">
        <f>IF(AND($B9619&lt;&gt;"",$C9619&lt;&gt;"",$B9619&lt;=$C9619),INDEX(Bemenet!$D$2:$D$301,$M9619),"")</f>
        <v/>
      </c>
      <c r="F9619" s="5">
        <f>IF(AND($B9619&lt;&gt;"",$C9619&lt;&gt;"",$B9619&lt;=$C9619),$C9619-$B9619+1,"")</f>
        <v/>
      </c>
      <c r="G9619" s="5">
        <f>IF($F9619="","",$F9619*$D9619)</f>
        <v/>
      </c>
      <c r="H9619" s="42">
        <f>IF($G9619="","",$O9619)</f>
        <v/>
      </c>
      <c r="I9619" s="5">
        <f>IF($G9619="","",$G9619*IF($H9619="",$O9619,$H9619)/100)</f>
        <v/>
      </c>
      <c r="J9619" s="5">
        <f>IF(OR($L9619="",NOT(COUNTIFS($L$2:$L9619,$L9619)=1)),"",SUMIFS($G:$G,$L:$L,$L9619))</f>
        <v/>
      </c>
      <c r="K9619" s="5">
        <f>IF(OR($L9619="",NOT(COUNTIFS($L$2:$L9619,$L9619)=1)),"",SUMIFS($I:$I,$L:$L,$L9619))</f>
        <v/>
      </c>
      <c r="L9619" s="6">
        <f>IF($B9619="","",YEAR($B9619))</f>
        <v/>
      </c>
      <c r="M9619" s="6">
        <f>INT((ROW()-2)/39)+1</f>
        <v/>
      </c>
      <c r="N9619" s="6">
        <f>MOD(ROW()-2,39)+2</f>
        <v/>
      </c>
      <c r="O9619" s="42">
        <f>IF(AND($B9619&lt;&gt;"",$C9619&lt;&gt;"",$B9619&lt;=$C9619),INDEX(Szabalyok!$C:$C,$N9619),"")</f>
        <v/>
      </c>
      <c r="P9619">
        <f>IF(D9619="",P9618,P9618+1)</f>
        <v/>
      </c>
    </row>
    <row r="9620">
      <c r="A9620">
        <f>IF(P9620=P9619,0,P9620)</f>
        <v/>
      </c>
      <c r="B9620" s="41">
        <f>IF($M9620&gt;300,"",IF(OR(INDEX(Bemenet!$E$2:$E$301,$M9620)="",INDEX(Bemenet!$F$2:$F$301,$M9620)=""),"",MAX(INDEX(Bemenet!$E$2:$E$301,$M9620),INDEX(Szabalyok!$A:$A,$N9620))))</f>
        <v/>
      </c>
      <c r="C9620" s="41">
        <f>IF($B9620="","",MIN(INDEX(Bemenet!$F$2:$F$301,$M9620),INDEX(Szabalyok!$B:$B,$N9620)))</f>
        <v/>
      </c>
      <c r="D9620" s="5">
        <f>IF(AND($B9620&lt;&gt;"",$C9620&lt;&gt;"",$B9620&lt;=$C9620),INDEX(Bemenet!$G$2:$G$301,$M9620),"")</f>
        <v/>
      </c>
      <c r="E9620" s="6">
        <f>IF(AND($B9620&lt;&gt;"",$C9620&lt;&gt;"",$B9620&lt;=$C9620),INDEX(Bemenet!$D$2:$D$301,$M9620),"")</f>
        <v/>
      </c>
      <c r="F9620" s="5">
        <f>IF(AND($B9620&lt;&gt;"",$C9620&lt;&gt;"",$B9620&lt;=$C9620),$C9620-$B9620+1,"")</f>
        <v/>
      </c>
      <c r="G9620" s="5">
        <f>IF($F9620="","",$F9620*$D9620)</f>
        <v/>
      </c>
      <c r="H9620" s="42">
        <f>IF($G9620="","",$O9620)</f>
        <v/>
      </c>
      <c r="I9620" s="5">
        <f>IF($G9620="","",$G9620*IF($H9620="",$O9620,$H9620)/100)</f>
        <v/>
      </c>
      <c r="J9620" s="5">
        <f>IF(OR($L9620="",NOT(COUNTIFS($L$2:$L9620,$L9620)=1)),"",SUMIFS($G:$G,$L:$L,$L9620))</f>
        <v/>
      </c>
      <c r="K9620" s="5">
        <f>IF(OR($L9620="",NOT(COUNTIFS($L$2:$L9620,$L9620)=1)),"",SUMIFS($I:$I,$L:$L,$L9620))</f>
        <v/>
      </c>
      <c r="L9620" s="6">
        <f>IF($B9620="","",YEAR($B9620))</f>
        <v/>
      </c>
      <c r="M9620" s="6">
        <f>INT((ROW()-2)/39)+1</f>
        <v/>
      </c>
      <c r="N9620" s="6">
        <f>MOD(ROW()-2,39)+2</f>
        <v/>
      </c>
      <c r="O9620" s="42">
        <f>IF(AND($B9620&lt;&gt;"",$C9620&lt;&gt;"",$B9620&lt;=$C9620),INDEX(Szabalyok!$C:$C,$N9620),"")</f>
        <v/>
      </c>
      <c r="P9620">
        <f>IF(D9620="",P9619,P9619+1)</f>
        <v/>
      </c>
    </row>
    <row r="9621">
      <c r="A9621">
        <f>IF(P9621=P9620,0,P9621)</f>
        <v/>
      </c>
      <c r="B9621" s="41">
        <f>IF($M9621&gt;300,"",IF(OR(INDEX(Bemenet!$E$2:$E$301,$M9621)="",INDEX(Bemenet!$F$2:$F$301,$M9621)=""),"",MAX(INDEX(Bemenet!$E$2:$E$301,$M9621),INDEX(Szabalyok!$A:$A,$N9621))))</f>
        <v/>
      </c>
      <c r="C9621" s="41">
        <f>IF($B9621="","",MIN(INDEX(Bemenet!$F$2:$F$301,$M9621),INDEX(Szabalyok!$B:$B,$N9621)))</f>
        <v/>
      </c>
      <c r="D9621" s="5">
        <f>IF(AND($B9621&lt;&gt;"",$C9621&lt;&gt;"",$B9621&lt;=$C9621),INDEX(Bemenet!$G$2:$G$301,$M9621),"")</f>
        <v/>
      </c>
      <c r="E9621" s="6">
        <f>IF(AND($B9621&lt;&gt;"",$C9621&lt;&gt;"",$B9621&lt;=$C9621),INDEX(Bemenet!$D$2:$D$301,$M9621),"")</f>
        <v/>
      </c>
      <c r="F9621" s="5">
        <f>IF(AND($B9621&lt;&gt;"",$C9621&lt;&gt;"",$B9621&lt;=$C9621),$C9621-$B9621+1,"")</f>
        <v/>
      </c>
      <c r="G9621" s="5">
        <f>IF($F9621="","",$F9621*$D9621)</f>
        <v/>
      </c>
      <c r="H9621" s="42">
        <f>IF($G9621="","",$O9621)</f>
        <v/>
      </c>
      <c r="I9621" s="5">
        <f>IF($G9621="","",$G9621*IF($H9621="",$O9621,$H9621)/100)</f>
        <v/>
      </c>
      <c r="J9621" s="5">
        <f>IF(OR($L9621="",NOT(COUNTIFS($L$2:$L9621,$L9621)=1)),"",SUMIFS($G:$G,$L:$L,$L9621))</f>
        <v/>
      </c>
      <c r="K9621" s="5">
        <f>IF(OR($L9621="",NOT(COUNTIFS($L$2:$L9621,$L9621)=1)),"",SUMIFS($I:$I,$L:$L,$L9621))</f>
        <v/>
      </c>
      <c r="L9621" s="6">
        <f>IF($B9621="","",YEAR($B9621))</f>
        <v/>
      </c>
      <c r="M9621" s="6">
        <f>INT((ROW()-2)/39)+1</f>
        <v/>
      </c>
      <c r="N9621" s="6">
        <f>MOD(ROW()-2,39)+2</f>
        <v/>
      </c>
      <c r="O9621" s="42">
        <f>IF(AND($B9621&lt;&gt;"",$C9621&lt;&gt;"",$B9621&lt;=$C9621),INDEX(Szabalyok!$C:$C,$N9621),"")</f>
        <v/>
      </c>
      <c r="P9621">
        <f>IF(D9621="",P9620,P9620+1)</f>
        <v/>
      </c>
    </row>
    <row r="9622">
      <c r="A9622">
        <f>IF(P9622=P9621,0,P9622)</f>
        <v/>
      </c>
      <c r="B9622" s="41">
        <f>IF($M9622&gt;300,"",IF(OR(INDEX(Bemenet!$E$2:$E$301,$M9622)="",INDEX(Bemenet!$F$2:$F$301,$M9622)=""),"",MAX(INDEX(Bemenet!$E$2:$E$301,$M9622),INDEX(Szabalyok!$A:$A,$N9622))))</f>
        <v/>
      </c>
      <c r="C9622" s="41">
        <f>IF($B9622="","",MIN(INDEX(Bemenet!$F$2:$F$301,$M9622),INDEX(Szabalyok!$B:$B,$N9622)))</f>
        <v/>
      </c>
      <c r="D9622" s="5">
        <f>IF(AND($B9622&lt;&gt;"",$C9622&lt;&gt;"",$B9622&lt;=$C9622),INDEX(Bemenet!$G$2:$G$301,$M9622),"")</f>
        <v/>
      </c>
      <c r="E9622" s="6">
        <f>IF(AND($B9622&lt;&gt;"",$C9622&lt;&gt;"",$B9622&lt;=$C9622),INDEX(Bemenet!$D$2:$D$301,$M9622),"")</f>
        <v/>
      </c>
      <c r="F9622" s="5">
        <f>IF(AND($B9622&lt;&gt;"",$C9622&lt;&gt;"",$B9622&lt;=$C9622),$C9622-$B9622+1,"")</f>
        <v/>
      </c>
      <c r="G9622" s="5">
        <f>IF($F9622="","",$F9622*$D9622)</f>
        <v/>
      </c>
      <c r="H9622" s="42">
        <f>IF($G9622="","",$O9622)</f>
        <v/>
      </c>
      <c r="I9622" s="5">
        <f>IF($G9622="","",$G9622*IF($H9622="",$O9622,$H9622)/100)</f>
        <v/>
      </c>
      <c r="J9622" s="5">
        <f>IF(OR($L9622="",NOT(COUNTIFS($L$2:$L9622,$L9622)=1)),"",SUMIFS($G:$G,$L:$L,$L9622))</f>
        <v/>
      </c>
      <c r="K9622" s="5">
        <f>IF(OR($L9622="",NOT(COUNTIFS($L$2:$L9622,$L9622)=1)),"",SUMIFS($I:$I,$L:$L,$L9622))</f>
        <v/>
      </c>
      <c r="L9622" s="6">
        <f>IF($B9622="","",YEAR($B9622))</f>
        <v/>
      </c>
      <c r="M9622" s="6">
        <f>INT((ROW()-2)/39)+1</f>
        <v/>
      </c>
      <c r="N9622" s="6">
        <f>MOD(ROW()-2,39)+2</f>
        <v/>
      </c>
      <c r="O9622" s="42">
        <f>IF(AND($B9622&lt;&gt;"",$C9622&lt;&gt;"",$B9622&lt;=$C9622),INDEX(Szabalyok!$C:$C,$N9622),"")</f>
        <v/>
      </c>
      <c r="P9622">
        <f>IF(D9622="",P9621,P9621+1)</f>
        <v/>
      </c>
    </row>
    <row r="9623">
      <c r="A9623">
        <f>IF(P9623=P9622,0,P9623)</f>
        <v/>
      </c>
      <c r="B9623" s="41">
        <f>IF($M9623&gt;300,"",IF(OR(INDEX(Bemenet!$E$2:$E$301,$M9623)="",INDEX(Bemenet!$F$2:$F$301,$M9623)=""),"",MAX(INDEX(Bemenet!$E$2:$E$301,$M9623),INDEX(Szabalyok!$A:$A,$N9623))))</f>
        <v/>
      </c>
      <c r="C9623" s="41">
        <f>IF($B9623="","",MIN(INDEX(Bemenet!$F$2:$F$301,$M9623),INDEX(Szabalyok!$B:$B,$N9623)))</f>
        <v/>
      </c>
      <c r="D9623" s="5">
        <f>IF(AND($B9623&lt;&gt;"",$C9623&lt;&gt;"",$B9623&lt;=$C9623),INDEX(Bemenet!$G$2:$G$301,$M9623),"")</f>
        <v/>
      </c>
      <c r="E9623" s="6">
        <f>IF(AND($B9623&lt;&gt;"",$C9623&lt;&gt;"",$B9623&lt;=$C9623),INDEX(Bemenet!$D$2:$D$301,$M9623),"")</f>
        <v/>
      </c>
      <c r="F9623" s="5">
        <f>IF(AND($B9623&lt;&gt;"",$C9623&lt;&gt;"",$B9623&lt;=$C9623),$C9623-$B9623+1,"")</f>
        <v/>
      </c>
      <c r="G9623" s="5">
        <f>IF($F9623="","",$F9623*$D9623)</f>
        <v/>
      </c>
      <c r="H9623" s="42">
        <f>IF($G9623="","",$O9623)</f>
        <v/>
      </c>
      <c r="I9623" s="5">
        <f>IF($G9623="","",$G9623*IF($H9623="",$O9623,$H9623)/100)</f>
        <v/>
      </c>
      <c r="J9623" s="5">
        <f>IF(OR($L9623="",NOT(COUNTIFS($L$2:$L9623,$L9623)=1)),"",SUMIFS($G:$G,$L:$L,$L9623))</f>
        <v/>
      </c>
      <c r="K9623" s="5">
        <f>IF(OR($L9623="",NOT(COUNTIFS($L$2:$L9623,$L9623)=1)),"",SUMIFS($I:$I,$L:$L,$L9623))</f>
        <v/>
      </c>
      <c r="L9623" s="6">
        <f>IF($B9623="","",YEAR($B9623))</f>
        <v/>
      </c>
      <c r="M9623" s="6">
        <f>INT((ROW()-2)/39)+1</f>
        <v/>
      </c>
      <c r="N9623" s="6">
        <f>MOD(ROW()-2,39)+2</f>
        <v/>
      </c>
      <c r="O9623" s="42">
        <f>IF(AND($B9623&lt;&gt;"",$C9623&lt;&gt;"",$B9623&lt;=$C9623),INDEX(Szabalyok!$C:$C,$N9623),"")</f>
        <v/>
      </c>
      <c r="P9623">
        <f>IF(D9623="",P9622,P9622+1)</f>
        <v/>
      </c>
    </row>
    <row r="9624">
      <c r="A9624">
        <f>IF(P9624=P9623,0,P9624)</f>
        <v/>
      </c>
      <c r="B9624" s="41">
        <f>IF($M9624&gt;300,"",IF(OR(INDEX(Bemenet!$E$2:$E$301,$M9624)="",INDEX(Bemenet!$F$2:$F$301,$M9624)=""),"",MAX(INDEX(Bemenet!$E$2:$E$301,$M9624),INDEX(Szabalyok!$A:$A,$N9624))))</f>
        <v/>
      </c>
      <c r="C9624" s="41">
        <f>IF($B9624="","",MIN(INDEX(Bemenet!$F$2:$F$301,$M9624),INDEX(Szabalyok!$B:$B,$N9624)))</f>
        <v/>
      </c>
      <c r="D9624" s="5">
        <f>IF(AND($B9624&lt;&gt;"",$C9624&lt;&gt;"",$B9624&lt;=$C9624),INDEX(Bemenet!$G$2:$G$301,$M9624),"")</f>
        <v/>
      </c>
      <c r="E9624" s="6">
        <f>IF(AND($B9624&lt;&gt;"",$C9624&lt;&gt;"",$B9624&lt;=$C9624),INDEX(Bemenet!$D$2:$D$301,$M9624),"")</f>
        <v/>
      </c>
      <c r="F9624" s="5">
        <f>IF(AND($B9624&lt;&gt;"",$C9624&lt;&gt;"",$B9624&lt;=$C9624),$C9624-$B9624+1,"")</f>
        <v/>
      </c>
      <c r="G9624" s="5">
        <f>IF($F9624="","",$F9624*$D9624)</f>
        <v/>
      </c>
      <c r="H9624" s="42">
        <f>IF($G9624="","",$O9624)</f>
        <v/>
      </c>
      <c r="I9624" s="5">
        <f>IF($G9624="","",$G9624*IF($H9624="",$O9624,$H9624)/100)</f>
        <v/>
      </c>
      <c r="J9624" s="5">
        <f>IF(OR($L9624="",NOT(COUNTIFS($L$2:$L9624,$L9624)=1)),"",SUMIFS($G:$G,$L:$L,$L9624))</f>
        <v/>
      </c>
      <c r="K9624" s="5">
        <f>IF(OR($L9624="",NOT(COUNTIFS($L$2:$L9624,$L9624)=1)),"",SUMIFS($I:$I,$L:$L,$L9624))</f>
        <v/>
      </c>
      <c r="L9624" s="6">
        <f>IF($B9624="","",YEAR($B9624))</f>
        <v/>
      </c>
      <c r="M9624" s="6">
        <f>INT((ROW()-2)/39)+1</f>
        <v/>
      </c>
      <c r="N9624" s="6">
        <f>MOD(ROW()-2,39)+2</f>
        <v/>
      </c>
      <c r="O9624" s="42">
        <f>IF(AND($B9624&lt;&gt;"",$C9624&lt;&gt;"",$B9624&lt;=$C9624),INDEX(Szabalyok!$C:$C,$N9624),"")</f>
        <v/>
      </c>
      <c r="P9624">
        <f>IF(D9624="",P9623,P9623+1)</f>
        <v/>
      </c>
    </row>
    <row r="9625">
      <c r="A9625">
        <f>IF(P9625=P9624,0,P9625)</f>
        <v/>
      </c>
      <c r="B9625" s="41">
        <f>IF($M9625&gt;300,"",IF(OR(INDEX(Bemenet!$E$2:$E$301,$M9625)="",INDEX(Bemenet!$F$2:$F$301,$M9625)=""),"",MAX(INDEX(Bemenet!$E$2:$E$301,$M9625),INDEX(Szabalyok!$A:$A,$N9625))))</f>
        <v/>
      </c>
      <c r="C9625" s="41">
        <f>IF($B9625="","",MIN(INDEX(Bemenet!$F$2:$F$301,$M9625),INDEX(Szabalyok!$B:$B,$N9625)))</f>
        <v/>
      </c>
      <c r="D9625" s="5">
        <f>IF(AND($B9625&lt;&gt;"",$C9625&lt;&gt;"",$B9625&lt;=$C9625),INDEX(Bemenet!$G$2:$G$301,$M9625),"")</f>
        <v/>
      </c>
      <c r="E9625" s="6">
        <f>IF(AND($B9625&lt;&gt;"",$C9625&lt;&gt;"",$B9625&lt;=$C9625),INDEX(Bemenet!$D$2:$D$301,$M9625),"")</f>
        <v/>
      </c>
      <c r="F9625" s="5">
        <f>IF(AND($B9625&lt;&gt;"",$C9625&lt;&gt;"",$B9625&lt;=$C9625),$C9625-$B9625+1,"")</f>
        <v/>
      </c>
      <c r="G9625" s="5">
        <f>IF($F9625="","",$F9625*$D9625)</f>
        <v/>
      </c>
      <c r="H9625" s="42">
        <f>IF($G9625="","",$O9625)</f>
        <v/>
      </c>
      <c r="I9625" s="5">
        <f>IF($G9625="","",$G9625*IF($H9625="",$O9625,$H9625)/100)</f>
        <v/>
      </c>
      <c r="J9625" s="5">
        <f>IF(OR($L9625="",NOT(COUNTIFS($L$2:$L9625,$L9625)=1)),"",SUMIFS($G:$G,$L:$L,$L9625))</f>
        <v/>
      </c>
      <c r="K9625" s="5">
        <f>IF(OR($L9625="",NOT(COUNTIFS($L$2:$L9625,$L9625)=1)),"",SUMIFS($I:$I,$L:$L,$L9625))</f>
        <v/>
      </c>
      <c r="L9625" s="6">
        <f>IF($B9625="","",YEAR($B9625))</f>
        <v/>
      </c>
      <c r="M9625" s="6">
        <f>INT((ROW()-2)/39)+1</f>
        <v/>
      </c>
      <c r="N9625" s="6">
        <f>MOD(ROW()-2,39)+2</f>
        <v/>
      </c>
      <c r="O9625" s="42">
        <f>IF(AND($B9625&lt;&gt;"",$C9625&lt;&gt;"",$B9625&lt;=$C9625),INDEX(Szabalyok!$C:$C,$N9625),"")</f>
        <v/>
      </c>
      <c r="P9625">
        <f>IF(D9625="",P9624,P9624+1)</f>
        <v/>
      </c>
    </row>
    <row r="9626">
      <c r="A9626">
        <f>IF(P9626=P9625,0,P9626)</f>
        <v/>
      </c>
      <c r="B9626" s="41">
        <f>IF($M9626&gt;300,"",IF(OR(INDEX(Bemenet!$E$2:$E$301,$M9626)="",INDEX(Bemenet!$F$2:$F$301,$M9626)=""),"",MAX(INDEX(Bemenet!$E$2:$E$301,$M9626),INDEX(Szabalyok!$A:$A,$N9626))))</f>
        <v/>
      </c>
      <c r="C9626" s="41">
        <f>IF($B9626="","",MIN(INDEX(Bemenet!$F$2:$F$301,$M9626),INDEX(Szabalyok!$B:$B,$N9626)))</f>
        <v/>
      </c>
      <c r="D9626" s="5">
        <f>IF(AND($B9626&lt;&gt;"",$C9626&lt;&gt;"",$B9626&lt;=$C9626),INDEX(Bemenet!$G$2:$G$301,$M9626),"")</f>
        <v/>
      </c>
      <c r="E9626" s="6">
        <f>IF(AND($B9626&lt;&gt;"",$C9626&lt;&gt;"",$B9626&lt;=$C9626),INDEX(Bemenet!$D$2:$D$301,$M9626),"")</f>
        <v/>
      </c>
      <c r="F9626" s="5">
        <f>IF(AND($B9626&lt;&gt;"",$C9626&lt;&gt;"",$B9626&lt;=$C9626),$C9626-$B9626+1,"")</f>
        <v/>
      </c>
      <c r="G9626" s="5">
        <f>IF($F9626="","",$F9626*$D9626)</f>
        <v/>
      </c>
      <c r="H9626" s="42">
        <f>IF($G9626="","",$O9626)</f>
        <v/>
      </c>
      <c r="I9626" s="5">
        <f>IF($G9626="","",$G9626*IF($H9626="",$O9626,$H9626)/100)</f>
        <v/>
      </c>
      <c r="J9626" s="5">
        <f>IF(OR($L9626="",NOT(COUNTIFS($L$2:$L9626,$L9626)=1)),"",SUMIFS($G:$G,$L:$L,$L9626))</f>
        <v/>
      </c>
      <c r="K9626" s="5">
        <f>IF(OR($L9626="",NOT(COUNTIFS($L$2:$L9626,$L9626)=1)),"",SUMIFS($I:$I,$L:$L,$L9626))</f>
        <v/>
      </c>
      <c r="L9626" s="6">
        <f>IF($B9626="","",YEAR($B9626))</f>
        <v/>
      </c>
      <c r="M9626" s="6">
        <f>INT((ROW()-2)/39)+1</f>
        <v/>
      </c>
      <c r="N9626" s="6">
        <f>MOD(ROW()-2,39)+2</f>
        <v/>
      </c>
      <c r="O9626" s="42">
        <f>IF(AND($B9626&lt;&gt;"",$C9626&lt;&gt;"",$B9626&lt;=$C9626),INDEX(Szabalyok!$C:$C,$N9626),"")</f>
        <v/>
      </c>
      <c r="P9626">
        <f>IF(D9626="",P9625,P9625+1)</f>
        <v/>
      </c>
    </row>
    <row r="9627">
      <c r="A9627">
        <f>IF(P9627=P9626,0,P9627)</f>
        <v/>
      </c>
      <c r="B9627" s="41">
        <f>IF($M9627&gt;300,"",IF(OR(INDEX(Bemenet!$E$2:$E$301,$M9627)="",INDEX(Bemenet!$F$2:$F$301,$M9627)=""),"",MAX(INDEX(Bemenet!$E$2:$E$301,$M9627),INDEX(Szabalyok!$A:$A,$N9627))))</f>
        <v/>
      </c>
      <c r="C9627" s="41">
        <f>IF($B9627="","",MIN(INDEX(Bemenet!$F$2:$F$301,$M9627),INDEX(Szabalyok!$B:$B,$N9627)))</f>
        <v/>
      </c>
      <c r="D9627" s="5">
        <f>IF(AND($B9627&lt;&gt;"",$C9627&lt;&gt;"",$B9627&lt;=$C9627),INDEX(Bemenet!$G$2:$G$301,$M9627),"")</f>
        <v/>
      </c>
      <c r="E9627" s="6">
        <f>IF(AND($B9627&lt;&gt;"",$C9627&lt;&gt;"",$B9627&lt;=$C9627),INDEX(Bemenet!$D$2:$D$301,$M9627),"")</f>
        <v/>
      </c>
      <c r="F9627" s="5">
        <f>IF(AND($B9627&lt;&gt;"",$C9627&lt;&gt;"",$B9627&lt;=$C9627),$C9627-$B9627+1,"")</f>
        <v/>
      </c>
      <c r="G9627" s="5">
        <f>IF($F9627="","",$F9627*$D9627)</f>
        <v/>
      </c>
      <c r="H9627" s="42">
        <f>IF($G9627="","",$O9627)</f>
        <v/>
      </c>
      <c r="I9627" s="5">
        <f>IF($G9627="","",$G9627*IF($H9627="",$O9627,$H9627)/100)</f>
        <v/>
      </c>
      <c r="J9627" s="5">
        <f>IF(OR($L9627="",NOT(COUNTIFS($L$2:$L9627,$L9627)=1)),"",SUMIFS($G:$G,$L:$L,$L9627))</f>
        <v/>
      </c>
      <c r="K9627" s="5">
        <f>IF(OR($L9627="",NOT(COUNTIFS($L$2:$L9627,$L9627)=1)),"",SUMIFS($I:$I,$L:$L,$L9627))</f>
        <v/>
      </c>
      <c r="L9627" s="6">
        <f>IF($B9627="","",YEAR($B9627))</f>
        <v/>
      </c>
      <c r="M9627" s="6">
        <f>INT((ROW()-2)/39)+1</f>
        <v/>
      </c>
      <c r="N9627" s="6">
        <f>MOD(ROW()-2,39)+2</f>
        <v/>
      </c>
      <c r="O9627" s="42">
        <f>IF(AND($B9627&lt;&gt;"",$C9627&lt;&gt;"",$B9627&lt;=$C9627),INDEX(Szabalyok!$C:$C,$N9627),"")</f>
        <v/>
      </c>
      <c r="P9627">
        <f>IF(D9627="",P9626,P9626+1)</f>
        <v/>
      </c>
    </row>
    <row r="9628">
      <c r="A9628">
        <f>IF(P9628=P9627,0,P9628)</f>
        <v/>
      </c>
      <c r="B9628" s="41">
        <f>IF($M9628&gt;300,"",IF(OR(INDEX(Bemenet!$E$2:$E$301,$M9628)="",INDEX(Bemenet!$F$2:$F$301,$M9628)=""),"",MAX(INDEX(Bemenet!$E$2:$E$301,$M9628),INDEX(Szabalyok!$A:$A,$N9628))))</f>
        <v/>
      </c>
      <c r="C9628" s="41">
        <f>IF($B9628="","",MIN(INDEX(Bemenet!$F$2:$F$301,$M9628),INDEX(Szabalyok!$B:$B,$N9628)))</f>
        <v/>
      </c>
      <c r="D9628" s="5">
        <f>IF(AND($B9628&lt;&gt;"",$C9628&lt;&gt;"",$B9628&lt;=$C9628),INDEX(Bemenet!$G$2:$G$301,$M9628),"")</f>
        <v/>
      </c>
      <c r="E9628" s="6">
        <f>IF(AND($B9628&lt;&gt;"",$C9628&lt;&gt;"",$B9628&lt;=$C9628),INDEX(Bemenet!$D$2:$D$301,$M9628),"")</f>
        <v/>
      </c>
      <c r="F9628" s="5">
        <f>IF(AND($B9628&lt;&gt;"",$C9628&lt;&gt;"",$B9628&lt;=$C9628),$C9628-$B9628+1,"")</f>
        <v/>
      </c>
      <c r="G9628" s="5">
        <f>IF($F9628="","",$F9628*$D9628)</f>
        <v/>
      </c>
      <c r="H9628" s="42">
        <f>IF($G9628="","",$O9628)</f>
        <v/>
      </c>
      <c r="I9628" s="5">
        <f>IF($G9628="","",$G9628*IF($H9628="",$O9628,$H9628)/100)</f>
        <v/>
      </c>
      <c r="J9628" s="5">
        <f>IF(OR($L9628="",NOT(COUNTIFS($L$2:$L9628,$L9628)=1)),"",SUMIFS($G:$G,$L:$L,$L9628))</f>
        <v/>
      </c>
      <c r="K9628" s="5">
        <f>IF(OR($L9628="",NOT(COUNTIFS($L$2:$L9628,$L9628)=1)),"",SUMIFS($I:$I,$L:$L,$L9628))</f>
        <v/>
      </c>
      <c r="L9628" s="6">
        <f>IF($B9628="","",YEAR($B9628))</f>
        <v/>
      </c>
      <c r="M9628" s="6">
        <f>INT((ROW()-2)/39)+1</f>
        <v/>
      </c>
      <c r="N9628" s="6">
        <f>MOD(ROW()-2,39)+2</f>
        <v/>
      </c>
      <c r="O9628" s="42">
        <f>IF(AND($B9628&lt;&gt;"",$C9628&lt;&gt;"",$B9628&lt;=$C9628),INDEX(Szabalyok!$C:$C,$N9628),"")</f>
        <v/>
      </c>
      <c r="P9628">
        <f>IF(D9628="",P9627,P9627+1)</f>
        <v/>
      </c>
    </row>
    <row r="9629">
      <c r="A9629">
        <f>IF(P9629=P9628,0,P9629)</f>
        <v/>
      </c>
      <c r="B9629" s="41">
        <f>IF($M9629&gt;300,"",IF(OR(INDEX(Bemenet!$E$2:$E$301,$M9629)="",INDEX(Bemenet!$F$2:$F$301,$M9629)=""),"",MAX(INDEX(Bemenet!$E$2:$E$301,$M9629),INDEX(Szabalyok!$A:$A,$N9629))))</f>
        <v/>
      </c>
      <c r="C9629" s="41">
        <f>IF($B9629="","",MIN(INDEX(Bemenet!$F$2:$F$301,$M9629),INDEX(Szabalyok!$B:$B,$N9629)))</f>
        <v/>
      </c>
      <c r="D9629" s="5">
        <f>IF(AND($B9629&lt;&gt;"",$C9629&lt;&gt;"",$B9629&lt;=$C9629),INDEX(Bemenet!$G$2:$G$301,$M9629),"")</f>
        <v/>
      </c>
      <c r="E9629" s="6">
        <f>IF(AND($B9629&lt;&gt;"",$C9629&lt;&gt;"",$B9629&lt;=$C9629),INDEX(Bemenet!$D$2:$D$301,$M9629),"")</f>
        <v/>
      </c>
      <c r="F9629" s="5">
        <f>IF(AND($B9629&lt;&gt;"",$C9629&lt;&gt;"",$B9629&lt;=$C9629),$C9629-$B9629+1,"")</f>
        <v/>
      </c>
      <c r="G9629" s="5">
        <f>IF($F9629="","",$F9629*$D9629)</f>
        <v/>
      </c>
      <c r="H9629" s="42">
        <f>IF($G9629="","",$O9629)</f>
        <v/>
      </c>
      <c r="I9629" s="5">
        <f>IF($G9629="","",$G9629*IF($H9629="",$O9629,$H9629)/100)</f>
        <v/>
      </c>
      <c r="J9629" s="5">
        <f>IF(OR($L9629="",NOT(COUNTIFS($L$2:$L9629,$L9629)=1)),"",SUMIFS($G:$G,$L:$L,$L9629))</f>
        <v/>
      </c>
      <c r="K9629" s="5">
        <f>IF(OR($L9629="",NOT(COUNTIFS($L$2:$L9629,$L9629)=1)),"",SUMIFS($I:$I,$L:$L,$L9629))</f>
        <v/>
      </c>
      <c r="L9629" s="6">
        <f>IF($B9629="","",YEAR($B9629))</f>
        <v/>
      </c>
      <c r="M9629" s="6">
        <f>INT((ROW()-2)/39)+1</f>
        <v/>
      </c>
      <c r="N9629" s="6">
        <f>MOD(ROW()-2,39)+2</f>
        <v/>
      </c>
      <c r="O9629" s="42">
        <f>IF(AND($B9629&lt;&gt;"",$C9629&lt;&gt;"",$B9629&lt;=$C9629),INDEX(Szabalyok!$C:$C,$N9629),"")</f>
        <v/>
      </c>
      <c r="P9629">
        <f>IF(D9629="",P9628,P9628+1)</f>
        <v/>
      </c>
    </row>
    <row r="9630">
      <c r="A9630">
        <f>IF(P9630=P9629,0,P9630)</f>
        <v/>
      </c>
      <c r="B9630" s="41">
        <f>IF($M9630&gt;300,"",IF(OR(INDEX(Bemenet!$E$2:$E$301,$M9630)="",INDEX(Bemenet!$F$2:$F$301,$M9630)=""),"",MAX(INDEX(Bemenet!$E$2:$E$301,$M9630),INDEX(Szabalyok!$A:$A,$N9630))))</f>
        <v/>
      </c>
      <c r="C9630" s="41">
        <f>IF($B9630="","",MIN(INDEX(Bemenet!$F$2:$F$301,$M9630),INDEX(Szabalyok!$B:$B,$N9630)))</f>
        <v/>
      </c>
      <c r="D9630" s="5">
        <f>IF(AND($B9630&lt;&gt;"",$C9630&lt;&gt;"",$B9630&lt;=$C9630),INDEX(Bemenet!$G$2:$G$301,$M9630),"")</f>
        <v/>
      </c>
      <c r="E9630" s="6">
        <f>IF(AND($B9630&lt;&gt;"",$C9630&lt;&gt;"",$B9630&lt;=$C9630),INDEX(Bemenet!$D$2:$D$301,$M9630),"")</f>
        <v/>
      </c>
      <c r="F9630" s="5">
        <f>IF(AND($B9630&lt;&gt;"",$C9630&lt;&gt;"",$B9630&lt;=$C9630),$C9630-$B9630+1,"")</f>
        <v/>
      </c>
      <c r="G9630" s="5">
        <f>IF($F9630="","",$F9630*$D9630)</f>
        <v/>
      </c>
      <c r="H9630" s="42">
        <f>IF($G9630="","",$O9630)</f>
        <v/>
      </c>
      <c r="I9630" s="5">
        <f>IF($G9630="","",$G9630*IF($H9630="",$O9630,$H9630)/100)</f>
        <v/>
      </c>
      <c r="J9630" s="5">
        <f>IF(OR($L9630="",NOT(COUNTIFS($L$2:$L9630,$L9630)=1)),"",SUMIFS($G:$G,$L:$L,$L9630))</f>
        <v/>
      </c>
      <c r="K9630" s="5">
        <f>IF(OR($L9630="",NOT(COUNTIFS($L$2:$L9630,$L9630)=1)),"",SUMIFS($I:$I,$L:$L,$L9630))</f>
        <v/>
      </c>
      <c r="L9630" s="6">
        <f>IF($B9630="","",YEAR($B9630))</f>
        <v/>
      </c>
      <c r="M9630" s="6">
        <f>INT((ROW()-2)/39)+1</f>
        <v/>
      </c>
      <c r="N9630" s="6">
        <f>MOD(ROW()-2,39)+2</f>
        <v/>
      </c>
      <c r="O9630" s="42">
        <f>IF(AND($B9630&lt;&gt;"",$C9630&lt;&gt;"",$B9630&lt;=$C9630),INDEX(Szabalyok!$C:$C,$N9630),"")</f>
        <v/>
      </c>
      <c r="P9630">
        <f>IF(D9630="",P9629,P9629+1)</f>
        <v/>
      </c>
    </row>
    <row r="9631">
      <c r="A9631">
        <f>IF(P9631=P9630,0,P9631)</f>
        <v/>
      </c>
      <c r="B9631" s="41">
        <f>IF($M9631&gt;300,"",IF(OR(INDEX(Bemenet!$E$2:$E$301,$M9631)="",INDEX(Bemenet!$F$2:$F$301,$M9631)=""),"",MAX(INDEX(Bemenet!$E$2:$E$301,$M9631),INDEX(Szabalyok!$A:$A,$N9631))))</f>
        <v/>
      </c>
      <c r="C9631" s="41">
        <f>IF($B9631="","",MIN(INDEX(Bemenet!$F$2:$F$301,$M9631),INDEX(Szabalyok!$B:$B,$N9631)))</f>
        <v/>
      </c>
      <c r="D9631" s="5">
        <f>IF(AND($B9631&lt;&gt;"",$C9631&lt;&gt;"",$B9631&lt;=$C9631),INDEX(Bemenet!$G$2:$G$301,$M9631),"")</f>
        <v/>
      </c>
      <c r="E9631" s="6">
        <f>IF(AND($B9631&lt;&gt;"",$C9631&lt;&gt;"",$B9631&lt;=$C9631),INDEX(Bemenet!$D$2:$D$301,$M9631),"")</f>
        <v/>
      </c>
      <c r="F9631" s="5">
        <f>IF(AND($B9631&lt;&gt;"",$C9631&lt;&gt;"",$B9631&lt;=$C9631),$C9631-$B9631+1,"")</f>
        <v/>
      </c>
      <c r="G9631" s="5">
        <f>IF($F9631="","",$F9631*$D9631)</f>
        <v/>
      </c>
      <c r="H9631" s="42">
        <f>IF($G9631="","",$O9631)</f>
        <v/>
      </c>
      <c r="I9631" s="5">
        <f>IF($G9631="","",$G9631*IF($H9631="",$O9631,$H9631)/100)</f>
        <v/>
      </c>
      <c r="J9631" s="5">
        <f>IF(OR($L9631="",NOT(COUNTIFS($L$2:$L9631,$L9631)=1)),"",SUMIFS($G:$G,$L:$L,$L9631))</f>
        <v/>
      </c>
      <c r="K9631" s="5">
        <f>IF(OR($L9631="",NOT(COUNTIFS($L$2:$L9631,$L9631)=1)),"",SUMIFS($I:$I,$L:$L,$L9631))</f>
        <v/>
      </c>
      <c r="L9631" s="6">
        <f>IF($B9631="","",YEAR($B9631))</f>
        <v/>
      </c>
      <c r="M9631" s="6">
        <f>INT((ROW()-2)/39)+1</f>
        <v/>
      </c>
      <c r="N9631" s="6">
        <f>MOD(ROW()-2,39)+2</f>
        <v/>
      </c>
      <c r="O9631" s="42">
        <f>IF(AND($B9631&lt;&gt;"",$C9631&lt;&gt;"",$B9631&lt;=$C9631),INDEX(Szabalyok!$C:$C,$N9631),"")</f>
        <v/>
      </c>
      <c r="P9631">
        <f>IF(D9631="",P9630,P9630+1)</f>
        <v/>
      </c>
    </row>
    <row r="9632">
      <c r="A9632">
        <f>IF(P9632=P9631,0,P9632)</f>
        <v/>
      </c>
      <c r="B9632" s="41">
        <f>IF($M9632&gt;300,"",IF(OR(INDEX(Bemenet!$E$2:$E$301,$M9632)="",INDEX(Bemenet!$F$2:$F$301,$M9632)=""),"",MAX(INDEX(Bemenet!$E$2:$E$301,$M9632),INDEX(Szabalyok!$A:$A,$N9632))))</f>
        <v/>
      </c>
      <c r="C9632" s="41">
        <f>IF($B9632="","",MIN(INDEX(Bemenet!$F$2:$F$301,$M9632),INDEX(Szabalyok!$B:$B,$N9632)))</f>
        <v/>
      </c>
      <c r="D9632" s="5">
        <f>IF(AND($B9632&lt;&gt;"",$C9632&lt;&gt;"",$B9632&lt;=$C9632),INDEX(Bemenet!$G$2:$G$301,$M9632),"")</f>
        <v/>
      </c>
      <c r="E9632" s="6">
        <f>IF(AND($B9632&lt;&gt;"",$C9632&lt;&gt;"",$B9632&lt;=$C9632),INDEX(Bemenet!$D$2:$D$301,$M9632),"")</f>
        <v/>
      </c>
      <c r="F9632" s="5">
        <f>IF(AND($B9632&lt;&gt;"",$C9632&lt;&gt;"",$B9632&lt;=$C9632),$C9632-$B9632+1,"")</f>
        <v/>
      </c>
      <c r="G9632" s="5">
        <f>IF($F9632="","",$F9632*$D9632)</f>
        <v/>
      </c>
      <c r="H9632" s="42">
        <f>IF($G9632="","",$O9632)</f>
        <v/>
      </c>
      <c r="I9632" s="5">
        <f>IF($G9632="","",$G9632*IF($H9632="",$O9632,$H9632)/100)</f>
        <v/>
      </c>
      <c r="J9632" s="5">
        <f>IF(OR($L9632="",NOT(COUNTIFS($L$2:$L9632,$L9632)=1)),"",SUMIFS($G:$G,$L:$L,$L9632))</f>
        <v/>
      </c>
      <c r="K9632" s="5">
        <f>IF(OR($L9632="",NOT(COUNTIFS($L$2:$L9632,$L9632)=1)),"",SUMIFS($I:$I,$L:$L,$L9632))</f>
        <v/>
      </c>
      <c r="L9632" s="6">
        <f>IF($B9632="","",YEAR($B9632))</f>
        <v/>
      </c>
      <c r="M9632" s="6">
        <f>INT((ROW()-2)/39)+1</f>
        <v/>
      </c>
      <c r="N9632" s="6">
        <f>MOD(ROW()-2,39)+2</f>
        <v/>
      </c>
      <c r="O9632" s="42">
        <f>IF(AND($B9632&lt;&gt;"",$C9632&lt;&gt;"",$B9632&lt;=$C9632),INDEX(Szabalyok!$C:$C,$N9632),"")</f>
        <v/>
      </c>
      <c r="P9632">
        <f>IF(D9632="",P9631,P9631+1)</f>
        <v/>
      </c>
    </row>
    <row r="9633">
      <c r="A9633">
        <f>IF(P9633=P9632,0,P9633)</f>
        <v/>
      </c>
      <c r="B9633" s="41">
        <f>IF($M9633&gt;300,"",IF(OR(INDEX(Bemenet!$E$2:$E$301,$M9633)="",INDEX(Bemenet!$F$2:$F$301,$M9633)=""),"",MAX(INDEX(Bemenet!$E$2:$E$301,$M9633),INDEX(Szabalyok!$A:$A,$N9633))))</f>
        <v/>
      </c>
      <c r="C9633" s="41">
        <f>IF($B9633="","",MIN(INDEX(Bemenet!$F$2:$F$301,$M9633),INDEX(Szabalyok!$B:$B,$N9633)))</f>
        <v/>
      </c>
      <c r="D9633" s="5">
        <f>IF(AND($B9633&lt;&gt;"",$C9633&lt;&gt;"",$B9633&lt;=$C9633),INDEX(Bemenet!$G$2:$G$301,$M9633),"")</f>
        <v/>
      </c>
      <c r="E9633" s="6">
        <f>IF(AND($B9633&lt;&gt;"",$C9633&lt;&gt;"",$B9633&lt;=$C9633),INDEX(Bemenet!$D$2:$D$301,$M9633),"")</f>
        <v/>
      </c>
      <c r="F9633" s="5">
        <f>IF(AND($B9633&lt;&gt;"",$C9633&lt;&gt;"",$B9633&lt;=$C9633),$C9633-$B9633+1,"")</f>
        <v/>
      </c>
      <c r="G9633" s="5">
        <f>IF($F9633="","",$F9633*$D9633)</f>
        <v/>
      </c>
      <c r="H9633" s="42">
        <f>IF($G9633="","",$O9633)</f>
        <v/>
      </c>
      <c r="I9633" s="5">
        <f>IF($G9633="","",$G9633*IF($H9633="",$O9633,$H9633)/100)</f>
        <v/>
      </c>
      <c r="J9633" s="5">
        <f>IF(OR($L9633="",NOT(COUNTIFS($L$2:$L9633,$L9633)=1)),"",SUMIFS($G:$G,$L:$L,$L9633))</f>
        <v/>
      </c>
      <c r="K9633" s="5">
        <f>IF(OR($L9633="",NOT(COUNTIFS($L$2:$L9633,$L9633)=1)),"",SUMIFS($I:$I,$L:$L,$L9633))</f>
        <v/>
      </c>
      <c r="L9633" s="6">
        <f>IF($B9633="","",YEAR($B9633))</f>
        <v/>
      </c>
      <c r="M9633" s="6">
        <f>INT((ROW()-2)/39)+1</f>
        <v/>
      </c>
      <c r="N9633" s="6">
        <f>MOD(ROW()-2,39)+2</f>
        <v/>
      </c>
      <c r="O9633" s="42">
        <f>IF(AND($B9633&lt;&gt;"",$C9633&lt;&gt;"",$B9633&lt;=$C9633),INDEX(Szabalyok!$C:$C,$N9633),"")</f>
        <v/>
      </c>
      <c r="P9633">
        <f>IF(D9633="",P9632,P9632+1)</f>
        <v/>
      </c>
    </row>
    <row r="9634">
      <c r="A9634">
        <f>IF(P9634=P9633,0,P9634)</f>
        <v/>
      </c>
      <c r="B9634" s="41">
        <f>IF($M9634&gt;300,"",IF(OR(INDEX(Bemenet!$E$2:$E$301,$M9634)="",INDEX(Bemenet!$F$2:$F$301,$M9634)=""),"",MAX(INDEX(Bemenet!$E$2:$E$301,$M9634),INDEX(Szabalyok!$A:$A,$N9634))))</f>
        <v/>
      </c>
      <c r="C9634" s="41">
        <f>IF($B9634="","",MIN(INDEX(Bemenet!$F$2:$F$301,$M9634),INDEX(Szabalyok!$B:$B,$N9634)))</f>
        <v/>
      </c>
      <c r="D9634" s="5">
        <f>IF(AND($B9634&lt;&gt;"",$C9634&lt;&gt;"",$B9634&lt;=$C9634),INDEX(Bemenet!$G$2:$G$301,$M9634),"")</f>
        <v/>
      </c>
      <c r="E9634" s="6">
        <f>IF(AND($B9634&lt;&gt;"",$C9634&lt;&gt;"",$B9634&lt;=$C9634),INDEX(Bemenet!$D$2:$D$301,$M9634),"")</f>
        <v/>
      </c>
      <c r="F9634" s="5">
        <f>IF(AND($B9634&lt;&gt;"",$C9634&lt;&gt;"",$B9634&lt;=$C9634),$C9634-$B9634+1,"")</f>
        <v/>
      </c>
      <c r="G9634" s="5">
        <f>IF($F9634="","",$F9634*$D9634)</f>
        <v/>
      </c>
      <c r="H9634" s="42">
        <f>IF($G9634="","",$O9634)</f>
        <v/>
      </c>
      <c r="I9634" s="5">
        <f>IF($G9634="","",$G9634*IF($H9634="",$O9634,$H9634)/100)</f>
        <v/>
      </c>
      <c r="J9634" s="5">
        <f>IF(OR($L9634="",NOT(COUNTIFS($L$2:$L9634,$L9634)=1)),"",SUMIFS($G:$G,$L:$L,$L9634))</f>
        <v/>
      </c>
      <c r="K9634" s="5">
        <f>IF(OR($L9634="",NOT(COUNTIFS($L$2:$L9634,$L9634)=1)),"",SUMIFS($I:$I,$L:$L,$L9634))</f>
        <v/>
      </c>
      <c r="L9634" s="6">
        <f>IF($B9634="","",YEAR($B9634))</f>
        <v/>
      </c>
      <c r="M9634" s="6">
        <f>INT((ROW()-2)/39)+1</f>
        <v/>
      </c>
      <c r="N9634" s="6">
        <f>MOD(ROW()-2,39)+2</f>
        <v/>
      </c>
      <c r="O9634" s="42">
        <f>IF(AND($B9634&lt;&gt;"",$C9634&lt;&gt;"",$B9634&lt;=$C9634),INDEX(Szabalyok!$C:$C,$N9634),"")</f>
        <v/>
      </c>
      <c r="P9634">
        <f>IF(D9634="",P9633,P9633+1)</f>
        <v/>
      </c>
    </row>
    <row r="9635">
      <c r="A9635">
        <f>IF(P9635=P9634,0,P9635)</f>
        <v/>
      </c>
      <c r="B9635" s="41">
        <f>IF($M9635&gt;300,"",IF(OR(INDEX(Bemenet!$E$2:$E$301,$M9635)="",INDEX(Bemenet!$F$2:$F$301,$M9635)=""),"",MAX(INDEX(Bemenet!$E$2:$E$301,$M9635),INDEX(Szabalyok!$A:$A,$N9635))))</f>
        <v/>
      </c>
      <c r="C9635" s="41">
        <f>IF($B9635="","",MIN(INDEX(Bemenet!$F$2:$F$301,$M9635),INDEX(Szabalyok!$B:$B,$N9635)))</f>
        <v/>
      </c>
      <c r="D9635" s="5">
        <f>IF(AND($B9635&lt;&gt;"",$C9635&lt;&gt;"",$B9635&lt;=$C9635),INDEX(Bemenet!$G$2:$G$301,$M9635),"")</f>
        <v/>
      </c>
      <c r="E9635" s="6">
        <f>IF(AND($B9635&lt;&gt;"",$C9635&lt;&gt;"",$B9635&lt;=$C9635),INDEX(Bemenet!$D$2:$D$301,$M9635),"")</f>
        <v/>
      </c>
      <c r="F9635" s="5">
        <f>IF(AND($B9635&lt;&gt;"",$C9635&lt;&gt;"",$B9635&lt;=$C9635),$C9635-$B9635+1,"")</f>
        <v/>
      </c>
      <c r="G9635" s="5">
        <f>IF($F9635="","",$F9635*$D9635)</f>
        <v/>
      </c>
      <c r="H9635" s="42">
        <f>IF($G9635="","",$O9635)</f>
        <v/>
      </c>
      <c r="I9635" s="5">
        <f>IF($G9635="","",$G9635*IF($H9635="",$O9635,$H9635)/100)</f>
        <v/>
      </c>
      <c r="J9635" s="5">
        <f>IF(OR($L9635="",NOT(COUNTIFS($L$2:$L9635,$L9635)=1)),"",SUMIFS($G:$G,$L:$L,$L9635))</f>
        <v/>
      </c>
      <c r="K9635" s="5">
        <f>IF(OR($L9635="",NOT(COUNTIFS($L$2:$L9635,$L9635)=1)),"",SUMIFS($I:$I,$L:$L,$L9635))</f>
        <v/>
      </c>
      <c r="L9635" s="6">
        <f>IF($B9635="","",YEAR($B9635))</f>
        <v/>
      </c>
      <c r="M9635" s="6">
        <f>INT((ROW()-2)/39)+1</f>
        <v/>
      </c>
      <c r="N9635" s="6">
        <f>MOD(ROW()-2,39)+2</f>
        <v/>
      </c>
      <c r="O9635" s="42">
        <f>IF(AND($B9635&lt;&gt;"",$C9635&lt;&gt;"",$B9635&lt;=$C9635),INDEX(Szabalyok!$C:$C,$N9635),"")</f>
        <v/>
      </c>
      <c r="P9635">
        <f>IF(D9635="",P9634,P9634+1)</f>
        <v/>
      </c>
    </row>
    <row r="9636">
      <c r="A9636">
        <f>IF(P9636=P9635,0,P9636)</f>
        <v/>
      </c>
      <c r="B9636" s="41">
        <f>IF($M9636&gt;300,"",IF(OR(INDEX(Bemenet!$E$2:$E$301,$M9636)="",INDEX(Bemenet!$F$2:$F$301,$M9636)=""),"",MAX(INDEX(Bemenet!$E$2:$E$301,$M9636),INDEX(Szabalyok!$A:$A,$N9636))))</f>
        <v/>
      </c>
      <c r="C9636" s="41">
        <f>IF($B9636="","",MIN(INDEX(Bemenet!$F$2:$F$301,$M9636),INDEX(Szabalyok!$B:$B,$N9636)))</f>
        <v/>
      </c>
      <c r="D9636" s="5">
        <f>IF(AND($B9636&lt;&gt;"",$C9636&lt;&gt;"",$B9636&lt;=$C9636),INDEX(Bemenet!$G$2:$G$301,$M9636),"")</f>
        <v/>
      </c>
      <c r="E9636" s="6">
        <f>IF(AND($B9636&lt;&gt;"",$C9636&lt;&gt;"",$B9636&lt;=$C9636),INDEX(Bemenet!$D$2:$D$301,$M9636),"")</f>
        <v/>
      </c>
      <c r="F9636" s="5">
        <f>IF(AND($B9636&lt;&gt;"",$C9636&lt;&gt;"",$B9636&lt;=$C9636),$C9636-$B9636+1,"")</f>
        <v/>
      </c>
      <c r="G9636" s="5">
        <f>IF($F9636="","",$F9636*$D9636)</f>
        <v/>
      </c>
      <c r="H9636" s="42">
        <f>IF($G9636="","",$O9636)</f>
        <v/>
      </c>
      <c r="I9636" s="5">
        <f>IF($G9636="","",$G9636*IF($H9636="",$O9636,$H9636)/100)</f>
        <v/>
      </c>
      <c r="J9636" s="5">
        <f>IF(OR($L9636="",NOT(COUNTIFS($L$2:$L9636,$L9636)=1)),"",SUMIFS($G:$G,$L:$L,$L9636))</f>
        <v/>
      </c>
      <c r="K9636" s="5">
        <f>IF(OR($L9636="",NOT(COUNTIFS($L$2:$L9636,$L9636)=1)),"",SUMIFS($I:$I,$L:$L,$L9636))</f>
        <v/>
      </c>
      <c r="L9636" s="6">
        <f>IF($B9636="","",YEAR($B9636))</f>
        <v/>
      </c>
      <c r="M9636" s="6">
        <f>INT((ROW()-2)/39)+1</f>
        <v/>
      </c>
      <c r="N9636" s="6">
        <f>MOD(ROW()-2,39)+2</f>
        <v/>
      </c>
      <c r="O9636" s="42">
        <f>IF(AND($B9636&lt;&gt;"",$C9636&lt;&gt;"",$B9636&lt;=$C9636),INDEX(Szabalyok!$C:$C,$N9636),"")</f>
        <v/>
      </c>
      <c r="P9636">
        <f>IF(D9636="",P9635,P9635+1)</f>
        <v/>
      </c>
    </row>
    <row r="9637">
      <c r="A9637">
        <f>IF(P9637=P9636,0,P9637)</f>
        <v/>
      </c>
      <c r="B9637" s="41">
        <f>IF($M9637&gt;300,"",IF(OR(INDEX(Bemenet!$E$2:$E$301,$M9637)="",INDEX(Bemenet!$F$2:$F$301,$M9637)=""),"",MAX(INDEX(Bemenet!$E$2:$E$301,$M9637),INDEX(Szabalyok!$A:$A,$N9637))))</f>
        <v/>
      </c>
      <c r="C9637" s="41">
        <f>IF($B9637="","",MIN(INDEX(Bemenet!$F$2:$F$301,$M9637),INDEX(Szabalyok!$B:$B,$N9637)))</f>
        <v/>
      </c>
      <c r="D9637" s="5">
        <f>IF(AND($B9637&lt;&gt;"",$C9637&lt;&gt;"",$B9637&lt;=$C9637),INDEX(Bemenet!$G$2:$G$301,$M9637),"")</f>
        <v/>
      </c>
      <c r="E9637" s="6">
        <f>IF(AND($B9637&lt;&gt;"",$C9637&lt;&gt;"",$B9637&lt;=$C9637),INDEX(Bemenet!$D$2:$D$301,$M9637),"")</f>
        <v/>
      </c>
      <c r="F9637" s="5">
        <f>IF(AND($B9637&lt;&gt;"",$C9637&lt;&gt;"",$B9637&lt;=$C9637),$C9637-$B9637+1,"")</f>
        <v/>
      </c>
      <c r="G9637" s="5">
        <f>IF($F9637="","",$F9637*$D9637)</f>
        <v/>
      </c>
      <c r="H9637" s="42">
        <f>IF($G9637="","",$O9637)</f>
        <v/>
      </c>
      <c r="I9637" s="5">
        <f>IF($G9637="","",$G9637*IF($H9637="",$O9637,$H9637)/100)</f>
        <v/>
      </c>
      <c r="J9637" s="5">
        <f>IF(OR($L9637="",NOT(COUNTIFS($L$2:$L9637,$L9637)=1)),"",SUMIFS($G:$G,$L:$L,$L9637))</f>
        <v/>
      </c>
      <c r="K9637" s="5">
        <f>IF(OR($L9637="",NOT(COUNTIFS($L$2:$L9637,$L9637)=1)),"",SUMIFS($I:$I,$L:$L,$L9637))</f>
        <v/>
      </c>
      <c r="L9637" s="6">
        <f>IF($B9637="","",YEAR($B9637))</f>
        <v/>
      </c>
      <c r="M9637" s="6">
        <f>INT((ROW()-2)/39)+1</f>
        <v/>
      </c>
      <c r="N9637" s="6">
        <f>MOD(ROW()-2,39)+2</f>
        <v/>
      </c>
      <c r="O9637" s="42">
        <f>IF(AND($B9637&lt;&gt;"",$C9637&lt;&gt;"",$B9637&lt;=$C9637),INDEX(Szabalyok!$C:$C,$N9637),"")</f>
        <v/>
      </c>
      <c r="P9637">
        <f>IF(D9637="",P9636,P9636+1)</f>
        <v/>
      </c>
    </row>
    <row r="9638">
      <c r="A9638">
        <f>IF(P9638=P9637,0,P9638)</f>
        <v/>
      </c>
      <c r="B9638" s="41">
        <f>IF($M9638&gt;300,"",IF(OR(INDEX(Bemenet!$E$2:$E$301,$M9638)="",INDEX(Bemenet!$F$2:$F$301,$M9638)=""),"",MAX(INDEX(Bemenet!$E$2:$E$301,$M9638),INDEX(Szabalyok!$A:$A,$N9638))))</f>
        <v/>
      </c>
      <c r="C9638" s="41">
        <f>IF($B9638="","",MIN(INDEX(Bemenet!$F$2:$F$301,$M9638),INDEX(Szabalyok!$B:$B,$N9638)))</f>
        <v/>
      </c>
      <c r="D9638" s="5">
        <f>IF(AND($B9638&lt;&gt;"",$C9638&lt;&gt;"",$B9638&lt;=$C9638),INDEX(Bemenet!$G$2:$G$301,$M9638),"")</f>
        <v/>
      </c>
      <c r="E9638" s="6">
        <f>IF(AND($B9638&lt;&gt;"",$C9638&lt;&gt;"",$B9638&lt;=$C9638),INDEX(Bemenet!$D$2:$D$301,$M9638),"")</f>
        <v/>
      </c>
      <c r="F9638" s="5">
        <f>IF(AND($B9638&lt;&gt;"",$C9638&lt;&gt;"",$B9638&lt;=$C9638),$C9638-$B9638+1,"")</f>
        <v/>
      </c>
      <c r="G9638" s="5">
        <f>IF($F9638="","",$F9638*$D9638)</f>
        <v/>
      </c>
      <c r="H9638" s="42">
        <f>IF($G9638="","",$O9638)</f>
        <v/>
      </c>
      <c r="I9638" s="5">
        <f>IF($G9638="","",$G9638*IF($H9638="",$O9638,$H9638)/100)</f>
        <v/>
      </c>
      <c r="J9638" s="5">
        <f>IF(OR($L9638="",NOT(COUNTIFS($L$2:$L9638,$L9638)=1)),"",SUMIFS($G:$G,$L:$L,$L9638))</f>
        <v/>
      </c>
      <c r="K9638" s="5">
        <f>IF(OR($L9638="",NOT(COUNTIFS($L$2:$L9638,$L9638)=1)),"",SUMIFS($I:$I,$L:$L,$L9638))</f>
        <v/>
      </c>
      <c r="L9638" s="6">
        <f>IF($B9638="","",YEAR($B9638))</f>
        <v/>
      </c>
      <c r="M9638" s="6">
        <f>INT((ROW()-2)/39)+1</f>
        <v/>
      </c>
      <c r="N9638" s="6">
        <f>MOD(ROW()-2,39)+2</f>
        <v/>
      </c>
      <c r="O9638" s="42">
        <f>IF(AND($B9638&lt;&gt;"",$C9638&lt;&gt;"",$B9638&lt;=$C9638),INDEX(Szabalyok!$C:$C,$N9638),"")</f>
        <v/>
      </c>
      <c r="P9638">
        <f>IF(D9638="",P9637,P9637+1)</f>
        <v/>
      </c>
    </row>
    <row r="9639">
      <c r="A9639">
        <f>IF(P9639=P9638,0,P9639)</f>
        <v/>
      </c>
      <c r="B9639" s="41">
        <f>IF($M9639&gt;300,"",IF(OR(INDEX(Bemenet!$E$2:$E$301,$M9639)="",INDEX(Bemenet!$F$2:$F$301,$M9639)=""),"",MAX(INDEX(Bemenet!$E$2:$E$301,$M9639),INDEX(Szabalyok!$A:$A,$N9639))))</f>
        <v/>
      </c>
      <c r="C9639" s="41">
        <f>IF($B9639="","",MIN(INDEX(Bemenet!$F$2:$F$301,$M9639),INDEX(Szabalyok!$B:$B,$N9639)))</f>
        <v/>
      </c>
      <c r="D9639" s="5">
        <f>IF(AND($B9639&lt;&gt;"",$C9639&lt;&gt;"",$B9639&lt;=$C9639),INDEX(Bemenet!$G$2:$G$301,$M9639),"")</f>
        <v/>
      </c>
      <c r="E9639" s="6">
        <f>IF(AND($B9639&lt;&gt;"",$C9639&lt;&gt;"",$B9639&lt;=$C9639),INDEX(Bemenet!$D$2:$D$301,$M9639),"")</f>
        <v/>
      </c>
      <c r="F9639" s="5">
        <f>IF(AND($B9639&lt;&gt;"",$C9639&lt;&gt;"",$B9639&lt;=$C9639),$C9639-$B9639+1,"")</f>
        <v/>
      </c>
      <c r="G9639" s="5">
        <f>IF($F9639="","",$F9639*$D9639)</f>
        <v/>
      </c>
      <c r="H9639" s="42">
        <f>IF($G9639="","",$O9639)</f>
        <v/>
      </c>
      <c r="I9639" s="5">
        <f>IF($G9639="","",$G9639*IF($H9639="",$O9639,$H9639)/100)</f>
        <v/>
      </c>
      <c r="J9639" s="5">
        <f>IF(OR($L9639="",NOT(COUNTIFS($L$2:$L9639,$L9639)=1)),"",SUMIFS($G:$G,$L:$L,$L9639))</f>
        <v/>
      </c>
      <c r="K9639" s="5">
        <f>IF(OR($L9639="",NOT(COUNTIFS($L$2:$L9639,$L9639)=1)),"",SUMIFS($I:$I,$L:$L,$L9639))</f>
        <v/>
      </c>
      <c r="L9639" s="6">
        <f>IF($B9639="","",YEAR($B9639))</f>
        <v/>
      </c>
      <c r="M9639" s="6">
        <f>INT((ROW()-2)/39)+1</f>
        <v/>
      </c>
      <c r="N9639" s="6">
        <f>MOD(ROW()-2,39)+2</f>
        <v/>
      </c>
      <c r="O9639" s="42">
        <f>IF(AND($B9639&lt;&gt;"",$C9639&lt;&gt;"",$B9639&lt;=$C9639),INDEX(Szabalyok!$C:$C,$N9639),"")</f>
        <v/>
      </c>
      <c r="P9639">
        <f>IF(D9639="",P9638,P9638+1)</f>
        <v/>
      </c>
    </row>
    <row r="9640">
      <c r="A9640">
        <f>IF(P9640=P9639,0,P9640)</f>
        <v/>
      </c>
      <c r="B9640" s="41">
        <f>IF($M9640&gt;300,"",IF(OR(INDEX(Bemenet!$E$2:$E$301,$M9640)="",INDEX(Bemenet!$F$2:$F$301,$M9640)=""),"",MAX(INDEX(Bemenet!$E$2:$E$301,$M9640),INDEX(Szabalyok!$A:$A,$N9640))))</f>
        <v/>
      </c>
      <c r="C9640" s="41">
        <f>IF($B9640="","",MIN(INDEX(Bemenet!$F$2:$F$301,$M9640),INDEX(Szabalyok!$B:$B,$N9640)))</f>
        <v/>
      </c>
      <c r="D9640" s="5">
        <f>IF(AND($B9640&lt;&gt;"",$C9640&lt;&gt;"",$B9640&lt;=$C9640),INDEX(Bemenet!$G$2:$G$301,$M9640),"")</f>
        <v/>
      </c>
      <c r="E9640" s="6">
        <f>IF(AND($B9640&lt;&gt;"",$C9640&lt;&gt;"",$B9640&lt;=$C9640),INDEX(Bemenet!$D$2:$D$301,$M9640),"")</f>
        <v/>
      </c>
      <c r="F9640" s="5">
        <f>IF(AND($B9640&lt;&gt;"",$C9640&lt;&gt;"",$B9640&lt;=$C9640),$C9640-$B9640+1,"")</f>
        <v/>
      </c>
      <c r="G9640" s="5">
        <f>IF($F9640="","",$F9640*$D9640)</f>
        <v/>
      </c>
      <c r="H9640" s="42">
        <f>IF($G9640="","",$O9640)</f>
        <v/>
      </c>
      <c r="I9640" s="5">
        <f>IF($G9640="","",$G9640*IF($H9640="",$O9640,$H9640)/100)</f>
        <v/>
      </c>
      <c r="J9640" s="5">
        <f>IF(OR($L9640="",NOT(COUNTIFS($L$2:$L9640,$L9640)=1)),"",SUMIFS($G:$G,$L:$L,$L9640))</f>
        <v/>
      </c>
      <c r="K9640" s="5">
        <f>IF(OR($L9640="",NOT(COUNTIFS($L$2:$L9640,$L9640)=1)),"",SUMIFS($I:$I,$L:$L,$L9640))</f>
        <v/>
      </c>
      <c r="L9640" s="6">
        <f>IF($B9640="","",YEAR($B9640))</f>
        <v/>
      </c>
      <c r="M9640" s="6">
        <f>INT((ROW()-2)/39)+1</f>
        <v/>
      </c>
      <c r="N9640" s="6">
        <f>MOD(ROW()-2,39)+2</f>
        <v/>
      </c>
      <c r="O9640" s="42">
        <f>IF(AND($B9640&lt;&gt;"",$C9640&lt;&gt;"",$B9640&lt;=$C9640),INDEX(Szabalyok!$C:$C,$N9640),"")</f>
        <v/>
      </c>
      <c r="P9640">
        <f>IF(D9640="",P9639,P9639+1)</f>
        <v/>
      </c>
    </row>
    <row r="9641">
      <c r="A9641">
        <f>IF(P9641=P9640,0,P9641)</f>
        <v/>
      </c>
      <c r="B9641" s="41">
        <f>IF($M9641&gt;300,"",IF(OR(INDEX(Bemenet!$E$2:$E$301,$M9641)="",INDEX(Bemenet!$F$2:$F$301,$M9641)=""),"",MAX(INDEX(Bemenet!$E$2:$E$301,$M9641),INDEX(Szabalyok!$A:$A,$N9641))))</f>
        <v/>
      </c>
      <c r="C9641" s="41">
        <f>IF($B9641="","",MIN(INDEX(Bemenet!$F$2:$F$301,$M9641),INDEX(Szabalyok!$B:$B,$N9641)))</f>
        <v/>
      </c>
      <c r="D9641" s="5">
        <f>IF(AND($B9641&lt;&gt;"",$C9641&lt;&gt;"",$B9641&lt;=$C9641),INDEX(Bemenet!$G$2:$G$301,$M9641),"")</f>
        <v/>
      </c>
      <c r="E9641" s="6">
        <f>IF(AND($B9641&lt;&gt;"",$C9641&lt;&gt;"",$B9641&lt;=$C9641),INDEX(Bemenet!$D$2:$D$301,$M9641),"")</f>
        <v/>
      </c>
      <c r="F9641" s="5">
        <f>IF(AND($B9641&lt;&gt;"",$C9641&lt;&gt;"",$B9641&lt;=$C9641),$C9641-$B9641+1,"")</f>
        <v/>
      </c>
      <c r="G9641" s="5">
        <f>IF($F9641="","",$F9641*$D9641)</f>
        <v/>
      </c>
      <c r="H9641" s="42">
        <f>IF($G9641="","",$O9641)</f>
        <v/>
      </c>
      <c r="I9641" s="5">
        <f>IF($G9641="","",$G9641*IF($H9641="",$O9641,$H9641)/100)</f>
        <v/>
      </c>
      <c r="J9641" s="5">
        <f>IF(OR($L9641="",NOT(COUNTIFS($L$2:$L9641,$L9641)=1)),"",SUMIFS($G:$G,$L:$L,$L9641))</f>
        <v/>
      </c>
      <c r="K9641" s="5">
        <f>IF(OR($L9641="",NOT(COUNTIFS($L$2:$L9641,$L9641)=1)),"",SUMIFS($I:$I,$L:$L,$L9641))</f>
        <v/>
      </c>
      <c r="L9641" s="6">
        <f>IF($B9641="","",YEAR($B9641))</f>
        <v/>
      </c>
      <c r="M9641" s="6">
        <f>INT((ROW()-2)/39)+1</f>
        <v/>
      </c>
      <c r="N9641" s="6">
        <f>MOD(ROW()-2,39)+2</f>
        <v/>
      </c>
      <c r="O9641" s="42">
        <f>IF(AND($B9641&lt;&gt;"",$C9641&lt;&gt;"",$B9641&lt;=$C9641),INDEX(Szabalyok!$C:$C,$N9641),"")</f>
        <v/>
      </c>
      <c r="P9641">
        <f>IF(D9641="",P9640,P9640+1)</f>
        <v/>
      </c>
    </row>
    <row r="9642">
      <c r="A9642">
        <f>IF(P9642=P9641,0,P9642)</f>
        <v/>
      </c>
      <c r="B9642" s="41">
        <f>IF($M9642&gt;300,"",IF(OR(INDEX(Bemenet!$E$2:$E$301,$M9642)="",INDEX(Bemenet!$F$2:$F$301,$M9642)=""),"",MAX(INDEX(Bemenet!$E$2:$E$301,$M9642),INDEX(Szabalyok!$A:$A,$N9642))))</f>
        <v/>
      </c>
      <c r="C9642" s="41">
        <f>IF($B9642="","",MIN(INDEX(Bemenet!$F$2:$F$301,$M9642),INDEX(Szabalyok!$B:$B,$N9642)))</f>
        <v/>
      </c>
      <c r="D9642" s="5">
        <f>IF(AND($B9642&lt;&gt;"",$C9642&lt;&gt;"",$B9642&lt;=$C9642),INDEX(Bemenet!$G$2:$G$301,$M9642),"")</f>
        <v/>
      </c>
      <c r="E9642" s="6">
        <f>IF(AND($B9642&lt;&gt;"",$C9642&lt;&gt;"",$B9642&lt;=$C9642),INDEX(Bemenet!$D$2:$D$301,$M9642),"")</f>
        <v/>
      </c>
      <c r="F9642" s="5">
        <f>IF(AND($B9642&lt;&gt;"",$C9642&lt;&gt;"",$B9642&lt;=$C9642),$C9642-$B9642+1,"")</f>
        <v/>
      </c>
      <c r="G9642" s="5">
        <f>IF($F9642="","",$F9642*$D9642)</f>
        <v/>
      </c>
      <c r="H9642" s="42">
        <f>IF($G9642="","",$O9642)</f>
        <v/>
      </c>
      <c r="I9642" s="5">
        <f>IF($G9642="","",$G9642*IF($H9642="",$O9642,$H9642)/100)</f>
        <v/>
      </c>
      <c r="J9642" s="5">
        <f>IF(OR($L9642="",NOT(COUNTIFS($L$2:$L9642,$L9642)=1)),"",SUMIFS($G:$G,$L:$L,$L9642))</f>
        <v/>
      </c>
      <c r="K9642" s="5">
        <f>IF(OR($L9642="",NOT(COUNTIFS($L$2:$L9642,$L9642)=1)),"",SUMIFS($I:$I,$L:$L,$L9642))</f>
        <v/>
      </c>
      <c r="L9642" s="6">
        <f>IF($B9642="","",YEAR($B9642))</f>
        <v/>
      </c>
      <c r="M9642" s="6">
        <f>INT((ROW()-2)/39)+1</f>
        <v/>
      </c>
      <c r="N9642" s="6">
        <f>MOD(ROW()-2,39)+2</f>
        <v/>
      </c>
      <c r="O9642" s="42">
        <f>IF(AND($B9642&lt;&gt;"",$C9642&lt;&gt;"",$B9642&lt;=$C9642),INDEX(Szabalyok!$C:$C,$N9642),"")</f>
        <v/>
      </c>
      <c r="P9642">
        <f>IF(D9642="",P9641,P9641+1)</f>
        <v/>
      </c>
    </row>
    <row r="9643">
      <c r="A9643">
        <f>IF(P9643=P9642,0,P9643)</f>
        <v/>
      </c>
      <c r="B9643" s="41">
        <f>IF($M9643&gt;300,"",IF(OR(INDEX(Bemenet!$E$2:$E$301,$M9643)="",INDEX(Bemenet!$F$2:$F$301,$M9643)=""),"",MAX(INDEX(Bemenet!$E$2:$E$301,$M9643),INDEX(Szabalyok!$A:$A,$N9643))))</f>
        <v/>
      </c>
      <c r="C9643" s="41">
        <f>IF($B9643="","",MIN(INDEX(Bemenet!$F$2:$F$301,$M9643),INDEX(Szabalyok!$B:$B,$N9643)))</f>
        <v/>
      </c>
      <c r="D9643" s="5">
        <f>IF(AND($B9643&lt;&gt;"",$C9643&lt;&gt;"",$B9643&lt;=$C9643),INDEX(Bemenet!$G$2:$G$301,$M9643),"")</f>
        <v/>
      </c>
      <c r="E9643" s="6">
        <f>IF(AND($B9643&lt;&gt;"",$C9643&lt;&gt;"",$B9643&lt;=$C9643),INDEX(Bemenet!$D$2:$D$301,$M9643),"")</f>
        <v/>
      </c>
      <c r="F9643" s="5">
        <f>IF(AND($B9643&lt;&gt;"",$C9643&lt;&gt;"",$B9643&lt;=$C9643),$C9643-$B9643+1,"")</f>
        <v/>
      </c>
      <c r="G9643" s="5">
        <f>IF($F9643="","",$F9643*$D9643)</f>
        <v/>
      </c>
      <c r="H9643" s="42">
        <f>IF($G9643="","",$O9643)</f>
        <v/>
      </c>
      <c r="I9643" s="5">
        <f>IF($G9643="","",$G9643*IF($H9643="",$O9643,$H9643)/100)</f>
        <v/>
      </c>
      <c r="J9643" s="5">
        <f>IF(OR($L9643="",NOT(COUNTIFS($L$2:$L9643,$L9643)=1)),"",SUMIFS($G:$G,$L:$L,$L9643))</f>
        <v/>
      </c>
      <c r="K9643" s="5">
        <f>IF(OR($L9643="",NOT(COUNTIFS($L$2:$L9643,$L9643)=1)),"",SUMIFS($I:$I,$L:$L,$L9643))</f>
        <v/>
      </c>
      <c r="L9643" s="6">
        <f>IF($B9643="","",YEAR($B9643))</f>
        <v/>
      </c>
      <c r="M9643" s="6">
        <f>INT((ROW()-2)/39)+1</f>
        <v/>
      </c>
      <c r="N9643" s="6">
        <f>MOD(ROW()-2,39)+2</f>
        <v/>
      </c>
      <c r="O9643" s="42">
        <f>IF(AND($B9643&lt;&gt;"",$C9643&lt;&gt;"",$B9643&lt;=$C9643),INDEX(Szabalyok!$C:$C,$N9643),"")</f>
        <v/>
      </c>
      <c r="P9643">
        <f>IF(D9643="",P9642,P9642+1)</f>
        <v/>
      </c>
    </row>
    <row r="9644">
      <c r="A9644">
        <f>IF(P9644=P9643,0,P9644)</f>
        <v/>
      </c>
      <c r="B9644" s="41">
        <f>IF($M9644&gt;300,"",IF(OR(INDEX(Bemenet!$E$2:$E$301,$M9644)="",INDEX(Bemenet!$F$2:$F$301,$M9644)=""),"",MAX(INDEX(Bemenet!$E$2:$E$301,$M9644),INDEX(Szabalyok!$A:$A,$N9644))))</f>
        <v/>
      </c>
      <c r="C9644" s="41">
        <f>IF($B9644="","",MIN(INDEX(Bemenet!$F$2:$F$301,$M9644),INDEX(Szabalyok!$B:$B,$N9644)))</f>
        <v/>
      </c>
      <c r="D9644" s="5">
        <f>IF(AND($B9644&lt;&gt;"",$C9644&lt;&gt;"",$B9644&lt;=$C9644),INDEX(Bemenet!$G$2:$G$301,$M9644),"")</f>
        <v/>
      </c>
      <c r="E9644" s="6">
        <f>IF(AND($B9644&lt;&gt;"",$C9644&lt;&gt;"",$B9644&lt;=$C9644),INDEX(Bemenet!$D$2:$D$301,$M9644),"")</f>
        <v/>
      </c>
      <c r="F9644" s="5">
        <f>IF(AND($B9644&lt;&gt;"",$C9644&lt;&gt;"",$B9644&lt;=$C9644),$C9644-$B9644+1,"")</f>
        <v/>
      </c>
      <c r="G9644" s="5">
        <f>IF($F9644="","",$F9644*$D9644)</f>
        <v/>
      </c>
      <c r="H9644" s="42">
        <f>IF($G9644="","",$O9644)</f>
        <v/>
      </c>
      <c r="I9644" s="5">
        <f>IF($G9644="","",$G9644*IF($H9644="",$O9644,$H9644)/100)</f>
        <v/>
      </c>
      <c r="J9644" s="5">
        <f>IF(OR($L9644="",NOT(COUNTIFS($L$2:$L9644,$L9644)=1)),"",SUMIFS($G:$G,$L:$L,$L9644))</f>
        <v/>
      </c>
      <c r="K9644" s="5">
        <f>IF(OR($L9644="",NOT(COUNTIFS($L$2:$L9644,$L9644)=1)),"",SUMIFS($I:$I,$L:$L,$L9644))</f>
        <v/>
      </c>
      <c r="L9644" s="6">
        <f>IF($B9644="","",YEAR($B9644))</f>
        <v/>
      </c>
      <c r="M9644" s="6">
        <f>INT((ROW()-2)/39)+1</f>
        <v/>
      </c>
      <c r="N9644" s="6">
        <f>MOD(ROW()-2,39)+2</f>
        <v/>
      </c>
      <c r="O9644" s="42">
        <f>IF(AND($B9644&lt;&gt;"",$C9644&lt;&gt;"",$B9644&lt;=$C9644),INDEX(Szabalyok!$C:$C,$N9644),"")</f>
        <v/>
      </c>
      <c r="P9644">
        <f>IF(D9644="",P9643,P9643+1)</f>
        <v/>
      </c>
    </row>
    <row r="9645">
      <c r="A9645">
        <f>IF(P9645=P9644,0,P9645)</f>
        <v/>
      </c>
      <c r="B9645" s="41">
        <f>IF($M9645&gt;300,"",IF(OR(INDEX(Bemenet!$E$2:$E$301,$M9645)="",INDEX(Bemenet!$F$2:$F$301,$M9645)=""),"",MAX(INDEX(Bemenet!$E$2:$E$301,$M9645),INDEX(Szabalyok!$A:$A,$N9645))))</f>
        <v/>
      </c>
      <c r="C9645" s="41">
        <f>IF($B9645="","",MIN(INDEX(Bemenet!$F$2:$F$301,$M9645),INDEX(Szabalyok!$B:$B,$N9645)))</f>
        <v/>
      </c>
      <c r="D9645" s="5">
        <f>IF(AND($B9645&lt;&gt;"",$C9645&lt;&gt;"",$B9645&lt;=$C9645),INDEX(Bemenet!$G$2:$G$301,$M9645),"")</f>
        <v/>
      </c>
      <c r="E9645" s="6">
        <f>IF(AND($B9645&lt;&gt;"",$C9645&lt;&gt;"",$B9645&lt;=$C9645),INDEX(Bemenet!$D$2:$D$301,$M9645),"")</f>
        <v/>
      </c>
      <c r="F9645" s="5">
        <f>IF(AND($B9645&lt;&gt;"",$C9645&lt;&gt;"",$B9645&lt;=$C9645),$C9645-$B9645+1,"")</f>
        <v/>
      </c>
      <c r="G9645" s="5">
        <f>IF($F9645="","",$F9645*$D9645)</f>
        <v/>
      </c>
      <c r="H9645" s="42">
        <f>IF($G9645="","",$O9645)</f>
        <v/>
      </c>
      <c r="I9645" s="5">
        <f>IF($G9645="","",$G9645*IF($H9645="",$O9645,$H9645)/100)</f>
        <v/>
      </c>
      <c r="J9645" s="5">
        <f>IF(OR($L9645="",NOT(COUNTIFS($L$2:$L9645,$L9645)=1)),"",SUMIFS($G:$G,$L:$L,$L9645))</f>
        <v/>
      </c>
      <c r="K9645" s="5">
        <f>IF(OR($L9645="",NOT(COUNTIFS($L$2:$L9645,$L9645)=1)),"",SUMIFS($I:$I,$L:$L,$L9645))</f>
        <v/>
      </c>
      <c r="L9645" s="6">
        <f>IF($B9645="","",YEAR($B9645))</f>
        <v/>
      </c>
      <c r="M9645" s="6">
        <f>INT((ROW()-2)/39)+1</f>
        <v/>
      </c>
      <c r="N9645" s="6">
        <f>MOD(ROW()-2,39)+2</f>
        <v/>
      </c>
      <c r="O9645" s="42">
        <f>IF(AND($B9645&lt;&gt;"",$C9645&lt;&gt;"",$B9645&lt;=$C9645),INDEX(Szabalyok!$C:$C,$N9645),"")</f>
        <v/>
      </c>
      <c r="P9645">
        <f>IF(D9645="",P9644,P9644+1)</f>
        <v/>
      </c>
    </row>
    <row r="9646">
      <c r="A9646">
        <f>IF(P9646=P9645,0,P9646)</f>
        <v/>
      </c>
      <c r="B9646" s="41">
        <f>IF($M9646&gt;300,"",IF(OR(INDEX(Bemenet!$E$2:$E$301,$M9646)="",INDEX(Bemenet!$F$2:$F$301,$M9646)=""),"",MAX(INDEX(Bemenet!$E$2:$E$301,$M9646),INDEX(Szabalyok!$A:$A,$N9646))))</f>
        <v/>
      </c>
      <c r="C9646" s="41">
        <f>IF($B9646="","",MIN(INDEX(Bemenet!$F$2:$F$301,$M9646),INDEX(Szabalyok!$B:$B,$N9646)))</f>
        <v/>
      </c>
      <c r="D9646" s="5">
        <f>IF(AND($B9646&lt;&gt;"",$C9646&lt;&gt;"",$B9646&lt;=$C9646),INDEX(Bemenet!$G$2:$G$301,$M9646),"")</f>
        <v/>
      </c>
      <c r="E9646" s="6">
        <f>IF(AND($B9646&lt;&gt;"",$C9646&lt;&gt;"",$B9646&lt;=$C9646),INDEX(Bemenet!$D$2:$D$301,$M9646),"")</f>
        <v/>
      </c>
      <c r="F9646" s="5">
        <f>IF(AND($B9646&lt;&gt;"",$C9646&lt;&gt;"",$B9646&lt;=$C9646),$C9646-$B9646+1,"")</f>
        <v/>
      </c>
      <c r="G9646" s="5">
        <f>IF($F9646="","",$F9646*$D9646)</f>
        <v/>
      </c>
      <c r="H9646" s="42">
        <f>IF($G9646="","",$O9646)</f>
        <v/>
      </c>
      <c r="I9646" s="5">
        <f>IF($G9646="","",$G9646*IF($H9646="",$O9646,$H9646)/100)</f>
        <v/>
      </c>
      <c r="J9646" s="5">
        <f>IF(OR($L9646="",NOT(COUNTIFS($L$2:$L9646,$L9646)=1)),"",SUMIFS($G:$G,$L:$L,$L9646))</f>
        <v/>
      </c>
      <c r="K9646" s="5">
        <f>IF(OR($L9646="",NOT(COUNTIFS($L$2:$L9646,$L9646)=1)),"",SUMIFS($I:$I,$L:$L,$L9646))</f>
        <v/>
      </c>
      <c r="L9646" s="6">
        <f>IF($B9646="","",YEAR($B9646))</f>
        <v/>
      </c>
      <c r="M9646" s="6">
        <f>INT((ROW()-2)/39)+1</f>
        <v/>
      </c>
      <c r="N9646" s="6">
        <f>MOD(ROW()-2,39)+2</f>
        <v/>
      </c>
      <c r="O9646" s="42">
        <f>IF(AND($B9646&lt;&gt;"",$C9646&lt;&gt;"",$B9646&lt;=$C9646),INDEX(Szabalyok!$C:$C,$N9646),"")</f>
        <v/>
      </c>
      <c r="P9646">
        <f>IF(D9646="",P9645,P9645+1)</f>
        <v/>
      </c>
    </row>
    <row r="9647">
      <c r="A9647">
        <f>IF(P9647=P9646,0,P9647)</f>
        <v/>
      </c>
      <c r="B9647" s="41">
        <f>IF($M9647&gt;300,"",IF(OR(INDEX(Bemenet!$E$2:$E$301,$M9647)="",INDEX(Bemenet!$F$2:$F$301,$M9647)=""),"",MAX(INDEX(Bemenet!$E$2:$E$301,$M9647),INDEX(Szabalyok!$A:$A,$N9647))))</f>
        <v/>
      </c>
      <c r="C9647" s="41">
        <f>IF($B9647="","",MIN(INDEX(Bemenet!$F$2:$F$301,$M9647),INDEX(Szabalyok!$B:$B,$N9647)))</f>
        <v/>
      </c>
      <c r="D9647" s="5">
        <f>IF(AND($B9647&lt;&gt;"",$C9647&lt;&gt;"",$B9647&lt;=$C9647),INDEX(Bemenet!$G$2:$G$301,$M9647),"")</f>
        <v/>
      </c>
      <c r="E9647" s="6">
        <f>IF(AND($B9647&lt;&gt;"",$C9647&lt;&gt;"",$B9647&lt;=$C9647),INDEX(Bemenet!$D$2:$D$301,$M9647),"")</f>
        <v/>
      </c>
      <c r="F9647" s="5">
        <f>IF(AND($B9647&lt;&gt;"",$C9647&lt;&gt;"",$B9647&lt;=$C9647),$C9647-$B9647+1,"")</f>
        <v/>
      </c>
      <c r="G9647" s="5">
        <f>IF($F9647="","",$F9647*$D9647)</f>
        <v/>
      </c>
      <c r="H9647" s="42">
        <f>IF($G9647="","",$O9647)</f>
        <v/>
      </c>
      <c r="I9647" s="5">
        <f>IF($G9647="","",$G9647*IF($H9647="",$O9647,$H9647)/100)</f>
        <v/>
      </c>
      <c r="J9647" s="5">
        <f>IF(OR($L9647="",NOT(COUNTIFS($L$2:$L9647,$L9647)=1)),"",SUMIFS($G:$G,$L:$L,$L9647))</f>
        <v/>
      </c>
      <c r="K9647" s="5">
        <f>IF(OR($L9647="",NOT(COUNTIFS($L$2:$L9647,$L9647)=1)),"",SUMIFS($I:$I,$L:$L,$L9647))</f>
        <v/>
      </c>
      <c r="L9647" s="6">
        <f>IF($B9647="","",YEAR($B9647))</f>
        <v/>
      </c>
      <c r="M9647" s="6">
        <f>INT((ROW()-2)/39)+1</f>
        <v/>
      </c>
      <c r="N9647" s="6">
        <f>MOD(ROW()-2,39)+2</f>
        <v/>
      </c>
      <c r="O9647" s="42">
        <f>IF(AND($B9647&lt;&gt;"",$C9647&lt;&gt;"",$B9647&lt;=$C9647),INDEX(Szabalyok!$C:$C,$N9647),"")</f>
        <v/>
      </c>
      <c r="P9647">
        <f>IF(D9647="",P9646,P9646+1)</f>
        <v/>
      </c>
    </row>
    <row r="9648">
      <c r="A9648">
        <f>IF(P9648=P9647,0,P9648)</f>
        <v/>
      </c>
      <c r="B9648" s="41">
        <f>IF($M9648&gt;300,"",IF(OR(INDEX(Bemenet!$E$2:$E$301,$M9648)="",INDEX(Bemenet!$F$2:$F$301,$M9648)=""),"",MAX(INDEX(Bemenet!$E$2:$E$301,$M9648),INDEX(Szabalyok!$A:$A,$N9648))))</f>
        <v/>
      </c>
      <c r="C9648" s="41">
        <f>IF($B9648="","",MIN(INDEX(Bemenet!$F$2:$F$301,$M9648),INDEX(Szabalyok!$B:$B,$N9648)))</f>
        <v/>
      </c>
      <c r="D9648" s="5">
        <f>IF(AND($B9648&lt;&gt;"",$C9648&lt;&gt;"",$B9648&lt;=$C9648),INDEX(Bemenet!$G$2:$G$301,$M9648),"")</f>
        <v/>
      </c>
      <c r="E9648" s="6">
        <f>IF(AND($B9648&lt;&gt;"",$C9648&lt;&gt;"",$B9648&lt;=$C9648),INDEX(Bemenet!$D$2:$D$301,$M9648),"")</f>
        <v/>
      </c>
      <c r="F9648" s="5">
        <f>IF(AND($B9648&lt;&gt;"",$C9648&lt;&gt;"",$B9648&lt;=$C9648),$C9648-$B9648+1,"")</f>
        <v/>
      </c>
      <c r="G9648" s="5">
        <f>IF($F9648="","",$F9648*$D9648)</f>
        <v/>
      </c>
      <c r="H9648" s="42">
        <f>IF($G9648="","",$O9648)</f>
        <v/>
      </c>
      <c r="I9648" s="5">
        <f>IF($G9648="","",$G9648*IF($H9648="",$O9648,$H9648)/100)</f>
        <v/>
      </c>
      <c r="J9648" s="5">
        <f>IF(OR($L9648="",NOT(COUNTIFS($L$2:$L9648,$L9648)=1)),"",SUMIFS($G:$G,$L:$L,$L9648))</f>
        <v/>
      </c>
      <c r="K9648" s="5">
        <f>IF(OR($L9648="",NOT(COUNTIFS($L$2:$L9648,$L9648)=1)),"",SUMIFS($I:$I,$L:$L,$L9648))</f>
        <v/>
      </c>
      <c r="L9648" s="6">
        <f>IF($B9648="","",YEAR($B9648))</f>
        <v/>
      </c>
      <c r="M9648" s="6">
        <f>INT((ROW()-2)/39)+1</f>
        <v/>
      </c>
      <c r="N9648" s="6">
        <f>MOD(ROW()-2,39)+2</f>
        <v/>
      </c>
      <c r="O9648" s="42">
        <f>IF(AND($B9648&lt;&gt;"",$C9648&lt;&gt;"",$B9648&lt;=$C9648),INDEX(Szabalyok!$C:$C,$N9648),"")</f>
        <v/>
      </c>
      <c r="P9648">
        <f>IF(D9648="",P9647,P9647+1)</f>
        <v/>
      </c>
    </row>
    <row r="9649">
      <c r="A9649">
        <f>IF(P9649=P9648,0,P9649)</f>
        <v/>
      </c>
      <c r="B9649" s="41">
        <f>IF($M9649&gt;300,"",IF(OR(INDEX(Bemenet!$E$2:$E$301,$M9649)="",INDEX(Bemenet!$F$2:$F$301,$M9649)=""),"",MAX(INDEX(Bemenet!$E$2:$E$301,$M9649),INDEX(Szabalyok!$A:$A,$N9649))))</f>
        <v/>
      </c>
      <c r="C9649" s="41">
        <f>IF($B9649="","",MIN(INDEX(Bemenet!$F$2:$F$301,$M9649),INDEX(Szabalyok!$B:$B,$N9649)))</f>
        <v/>
      </c>
      <c r="D9649" s="5">
        <f>IF(AND($B9649&lt;&gt;"",$C9649&lt;&gt;"",$B9649&lt;=$C9649),INDEX(Bemenet!$G$2:$G$301,$M9649),"")</f>
        <v/>
      </c>
      <c r="E9649" s="6">
        <f>IF(AND($B9649&lt;&gt;"",$C9649&lt;&gt;"",$B9649&lt;=$C9649),INDEX(Bemenet!$D$2:$D$301,$M9649),"")</f>
        <v/>
      </c>
      <c r="F9649" s="5">
        <f>IF(AND($B9649&lt;&gt;"",$C9649&lt;&gt;"",$B9649&lt;=$C9649),$C9649-$B9649+1,"")</f>
        <v/>
      </c>
      <c r="G9649" s="5">
        <f>IF($F9649="","",$F9649*$D9649)</f>
        <v/>
      </c>
      <c r="H9649" s="42">
        <f>IF($G9649="","",$O9649)</f>
        <v/>
      </c>
      <c r="I9649" s="5">
        <f>IF($G9649="","",$G9649*IF($H9649="",$O9649,$H9649)/100)</f>
        <v/>
      </c>
      <c r="J9649" s="5">
        <f>IF(OR($L9649="",NOT(COUNTIFS($L$2:$L9649,$L9649)=1)),"",SUMIFS($G:$G,$L:$L,$L9649))</f>
        <v/>
      </c>
      <c r="K9649" s="5">
        <f>IF(OR($L9649="",NOT(COUNTIFS($L$2:$L9649,$L9649)=1)),"",SUMIFS($I:$I,$L:$L,$L9649))</f>
        <v/>
      </c>
      <c r="L9649" s="6">
        <f>IF($B9649="","",YEAR($B9649))</f>
        <v/>
      </c>
      <c r="M9649" s="6">
        <f>INT((ROW()-2)/39)+1</f>
        <v/>
      </c>
      <c r="N9649" s="6">
        <f>MOD(ROW()-2,39)+2</f>
        <v/>
      </c>
      <c r="O9649" s="42">
        <f>IF(AND($B9649&lt;&gt;"",$C9649&lt;&gt;"",$B9649&lt;=$C9649),INDEX(Szabalyok!$C:$C,$N9649),"")</f>
        <v/>
      </c>
      <c r="P9649">
        <f>IF(D9649="",P9648,P9648+1)</f>
        <v/>
      </c>
    </row>
    <row r="9650">
      <c r="A9650">
        <f>IF(P9650=P9649,0,P9650)</f>
        <v/>
      </c>
      <c r="B9650" s="41">
        <f>IF($M9650&gt;300,"",IF(OR(INDEX(Bemenet!$E$2:$E$301,$M9650)="",INDEX(Bemenet!$F$2:$F$301,$M9650)=""),"",MAX(INDEX(Bemenet!$E$2:$E$301,$M9650),INDEX(Szabalyok!$A:$A,$N9650))))</f>
        <v/>
      </c>
      <c r="C9650" s="41">
        <f>IF($B9650="","",MIN(INDEX(Bemenet!$F$2:$F$301,$M9650),INDEX(Szabalyok!$B:$B,$N9650)))</f>
        <v/>
      </c>
      <c r="D9650" s="5">
        <f>IF(AND($B9650&lt;&gt;"",$C9650&lt;&gt;"",$B9650&lt;=$C9650),INDEX(Bemenet!$G$2:$G$301,$M9650),"")</f>
        <v/>
      </c>
      <c r="E9650" s="6">
        <f>IF(AND($B9650&lt;&gt;"",$C9650&lt;&gt;"",$B9650&lt;=$C9650),INDEX(Bemenet!$D$2:$D$301,$M9650),"")</f>
        <v/>
      </c>
      <c r="F9650" s="5">
        <f>IF(AND($B9650&lt;&gt;"",$C9650&lt;&gt;"",$B9650&lt;=$C9650),$C9650-$B9650+1,"")</f>
        <v/>
      </c>
      <c r="G9650" s="5">
        <f>IF($F9650="","",$F9650*$D9650)</f>
        <v/>
      </c>
      <c r="H9650" s="42">
        <f>IF($G9650="","",$O9650)</f>
        <v/>
      </c>
      <c r="I9650" s="5">
        <f>IF($G9650="","",$G9650*IF($H9650="",$O9650,$H9650)/100)</f>
        <v/>
      </c>
      <c r="J9650" s="5">
        <f>IF(OR($L9650="",NOT(COUNTIFS($L$2:$L9650,$L9650)=1)),"",SUMIFS($G:$G,$L:$L,$L9650))</f>
        <v/>
      </c>
      <c r="K9650" s="5">
        <f>IF(OR($L9650="",NOT(COUNTIFS($L$2:$L9650,$L9650)=1)),"",SUMIFS($I:$I,$L:$L,$L9650))</f>
        <v/>
      </c>
      <c r="L9650" s="6">
        <f>IF($B9650="","",YEAR($B9650))</f>
        <v/>
      </c>
      <c r="M9650" s="6">
        <f>INT((ROW()-2)/39)+1</f>
        <v/>
      </c>
      <c r="N9650" s="6">
        <f>MOD(ROW()-2,39)+2</f>
        <v/>
      </c>
      <c r="O9650" s="42">
        <f>IF(AND($B9650&lt;&gt;"",$C9650&lt;&gt;"",$B9650&lt;=$C9650),INDEX(Szabalyok!$C:$C,$N9650),"")</f>
        <v/>
      </c>
      <c r="P9650">
        <f>IF(D9650="",P9649,P9649+1)</f>
        <v/>
      </c>
    </row>
    <row r="9651">
      <c r="A9651">
        <f>IF(P9651=P9650,0,P9651)</f>
        <v/>
      </c>
      <c r="B9651" s="41">
        <f>IF($M9651&gt;300,"",IF(OR(INDEX(Bemenet!$E$2:$E$301,$M9651)="",INDEX(Bemenet!$F$2:$F$301,$M9651)=""),"",MAX(INDEX(Bemenet!$E$2:$E$301,$M9651),INDEX(Szabalyok!$A:$A,$N9651))))</f>
        <v/>
      </c>
      <c r="C9651" s="41">
        <f>IF($B9651="","",MIN(INDEX(Bemenet!$F$2:$F$301,$M9651),INDEX(Szabalyok!$B:$B,$N9651)))</f>
        <v/>
      </c>
      <c r="D9651" s="5">
        <f>IF(AND($B9651&lt;&gt;"",$C9651&lt;&gt;"",$B9651&lt;=$C9651),INDEX(Bemenet!$G$2:$G$301,$M9651),"")</f>
        <v/>
      </c>
      <c r="E9651" s="6">
        <f>IF(AND($B9651&lt;&gt;"",$C9651&lt;&gt;"",$B9651&lt;=$C9651),INDEX(Bemenet!$D$2:$D$301,$M9651),"")</f>
        <v/>
      </c>
      <c r="F9651" s="5">
        <f>IF(AND($B9651&lt;&gt;"",$C9651&lt;&gt;"",$B9651&lt;=$C9651),$C9651-$B9651+1,"")</f>
        <v/>
      </c>
      <c r="G9651" s="5">
        <f>IF($F9651="","",$F9651*$D9651)</f>
        <v/>
      </c>
      <c r="H9651" s="42">
        <f>IF($G9651="","",$O9651)</f>
        <v/>
      </c>
      <c r="I9651" s="5">
        <f>IF($G9651="","",$G9651*IF($H9651="",$O9651,$H9651)/100)</f>
        <v/>
      </c>
      <c r="J9651" s="5">
        <f>IF(OR($L9651="",NOT(COUNTIFS($L$2:$L9651,$L9651)=1)),"",SUMIFS($G:$G,$L:$L,$L9651))</f>
        <v/>
      </c>
      <c r="K9651" s="5">
        <f>IF(OR($L9651="",NOT(COUNTIFS($L$2:$L9651,$L9651)=1)),"",SUMIFS($I:$I,$L:$L,$L9651))</f>
        <v/>
      </c>
      <c r="L9651" s="6">
        <f>IF($B9651="","",YEAR($B9651))</f>
        <v/>
      </c>
      <c r="M9651" s="6">
        <f>INT((ROW()-2)/39)+1</f>
        <v/>
      </c>
      <c r="N9651" s="6">
        <f>MOD(ROW()-2,39)+2</f>
        <v/>
      </c>
      <c r="O9651" s="42">
        <f>IF(AND($B9651&lt;&gt;"",$C9651&lt;&gt;"",$B9651&lt;=$C9651),INDEX(Szabalyok!$C:$C,$N9651),"")</f>
        <v/>
      </c>
      <c r="P9651">
        <f>IF(D9651="",P9650,P9650+1)</f>
        <v/>
      </c>
    </row>
    <row r="9652">
      <c r="A9652">
        <f>IF(P9652=P9651,0,P9652)</f>
        <v/>
      </c>
      <c r="B9652" s="41">
        <f>IF($M9652&gt;300,"",IF(OR(INDEX(Bemenet!$E$2:$E$301,$M9652)="",INDEX(Bemenet!$F$2:$F$301,$M9652)=""),"",MAX(INDEX(Bemenet!$E$2:$E$301,$M9652),INDEX(Szabalyok!$A:$A,$N9652))))</f>
        <v/>
      </c>
      <c r="C9652" s="41">
        <f>IF($B9652="","",MIN(INDEX(Bemenet!$F$2:$F$301,$M9652),INDEX(Szabalyok!$B:$B,$N9652)))</f>
        <v/>
      </c>
      <c r="D9652" s="5">
        <f>IF(AND($B9652&lt;&gt;"",$C9652&lt;&gt;"",$B9652&lt;=$C9652),INDEX(Bemenet!$G$2:$G$301,$M9652),"")</f>
        <v/>
      </c>
      <c r="E9652" s="6">
        <f>IF(AND($B9652&lt;&gt;"",$C9652&lt;&gt;"",$B9652&lt;=$C9652),INDEX(Bemenet!$D$2:$D$301,$M9652),"")</f>
        <v/>
      </c>
      <c r="F9652" s="5">
        <f>IF(AND($B9652&lt;&gt;"",$C9652&lt;&gt;"",$B9652&lt;=$C9652),$C9652-$B9652+1,"")</f>
        <v/>
      </c>
      <c r="G9652" s="5">
        <f>IF($F9652="","",$F9652*$D9652)</f>
        <v/>
      </c>
      <c r="H9652" s="42">
        <f>IF($G9652="","",$O9652)</f>
        <v/>
      </c>
      <c r="I9652" s="5">
        <f>IF($G9652="","",$G9652*IF($H9652="",$O9652,$H9652)/100)</f>
        <v/>
      </c>
      <c r="J9652" s="5">
        <f>IF(OR($L9652="",NOT(COUNTIFS($L$2:$L9652,$L9652)=1)),"",SUMIFS($G:$G,$L:$L,$L9652))</f>
        <v/>
      </c>
      <c r="K9652" s="5">
        <f>IF(OR($L9652="",NOT(COUNTIFS($L$2:$L9652,$L9652)=1)),"",SUMIFS($I:$I,$L:$L,$L9652))</f>
        <v/>
      </c>
      <c r="L9652" s="6">
        <f>IF($B9652="","",YEAR($B9652))</f>
        <v/>
      </c>
      <c r="M9652" s="6">
        <f>INT((ROW()-2)/39)+1</f>
        <v/>
      </c>
      <c r="N9652" s="6">
        <f>MOD(ROW()-2,39)+2</f>
        <v/>
      </c>
      <c r="O9652" s="42">
        <f>IF(AND($B9652&lt;&gt;"",$C9652&lt;&gt;"",$B9652&lt;=$C9652),INDEX(Szabalyok!$C:$C,$N9652),"")</f>
        <v/>
      </c>
      <c r="P9652">
        <f>IF(D9652="",P9651,P9651+1)</f>
        <v/>
      </c>
    </row>
    <row r="9653">
      <c r="A9653">
        <f>IF(P9653=P9652,0,P9653)</f>
        <v/>
      </c>
      <c r="B9653" s="41">
        <f>IF($M9653&gt;300,"",IF(OR(INDEX(Bemenet!$E$2:$E$301,$M9653)="",INDEX(Bemenet!$F$2:$F$301,$M9653)=""),"",MAX(INDEX(Bemenet!$E$2:$E$301,$M9653),INDEX(Szabalyok!$A:$A,$N9653))))</f>
        <v/>
      </c>
      <c r="C9653" s="41">
        <f>IF($B9653="","",MIN(INDEX(Bemenet!$F$2:$F$301,$M9653),INDEX(Szabalyok!$B:$B,$N9653)))</f>
        <v/>
      </c>
      <c r="D9653" s="5">
        <f>IF(AND($B9653&lt;&gt;"",$C9653&lt;&gt;"",$B9653&lt;=$C9653),INDEX(Bemenet!$G$2:$G$301,$M9653),"")</f>
        <v/>
      </c>
      <c r="E9653" s="6">
        <f>IF(AND($B9653&lt;&gt;"",$C9653&lt;&gt;"",$B9653&lt;=$C9653),INDEX(Bemenet!$D$2:$D$301,$M9653),"")</f>
        <v/>
      </c>
      <c r="F9653" s="5">
        <f>IF(AND($B9653&lt;&gt;"",$C9653&lt;&gt;"",$B9653&lt;=$C9653),$C9653-$B9653+1,"")</f>
        <v/>
      </c>
      <c r="G9653" s="5">
        <f>IF($F9653="","",$F9653*$D9653)</f>
        <v/>
      </c>
      <c r="H9653" s="42">
        <f>IF($G9653="","",$O9653)</f>
        <v/>
      </c>
      <c r="I9653" s="5">
        <f>IF($G9653="","",$G9653*IF($H9653="",$O9653,$H9653)/100)</f>
        <v/>
      </c>
      <c r="J9653" s="5">
        <f>IF(OR($L9653="",NOT(COUNTIFS($L$2:$L9653,$L9653)=1)),"",SUMIFS($G:$G,$L:$L,$L9653))</f>
        <v/>
      </c>
      <c r="K9653" s="5">
        <f>IF(OR($L9653="",NOT(COUNTIFS($L$2:$L9653,$L9653)=1)),"",SUMIFS($I:$I,$L:$L,$L9653))</f>
        <v/>
      </c>
      <c r="L9653" s="6">
        <f>IF($B9653="","",YEAR($B9653))</f>
        <v/>
      </c>
      <c r="M9653" s="6">
        <f>INT((ROW()-2)/39)+1</f>
        <v/>
      </c>
      <c r="N9653" s="6">
        <f>MOD(ROW()-2,39)+2</f>
        <v/>
      </c>
      <c r="O9653" s="42">
        <f>IF(AND($B9653&lt;&gt;"",$C9653&lt;&gt;"",$B9653&lt;=$C9653),INDEX(Szabalyok!$C:$C,$N9653),"")</f>
        <v/>
      </c>
      <c r="P9653">
        <f>IF(D9653="",P9652,P9652+1)</f>
        <v/>
      </c>
    </row>
    <row r="9654">
      <c r="A9654">
        <f>IF(P9654=P9653,0,P9654)</f>
        <v/>
      </c>
      <c r="B9654" s="41">
        <f>IF($M9654&gt;300,"",IF(OR(INDEX(Bemenet!$E$2:$E$301,$M9654)="",INDEX(Bemenet!$F$2:$F$301,$M9654)=""),"",MAX(INDEX(Bemenet!$E$2:$E$301,$M9654),INDEX(Szabalyok!$A:$A,$N9654))))</f>
        <v/>
      </c>
      <c r="C9654" s="41">
        <f>IF($B9654="","",MIN(INDEX(Bemenet!$F$2:$F$301,$M9654),INDEX(Szabalyok!$B:$B,$N9654)))</f>
        <v/>
      </c>
      <c r="D9654" s="5">
        <f>IF(AND($B9654&lt;&gt;"",$C9654&lt;&gt;"",$B9654&lt;=$C9654),INDEX(Bemenet!$G$2:$G$301,$M9654),"")</f>
        <v/>
      </c>
      <c r="E9654" s="6">
        <f>IF(AND($B9654&lt;&gt;"",$C9654&lt;&gt;"",$B9654&lt;=$C9654),INDEX(Bemenet!$D$2:$D$301,$M9654),"")</f>
        <v/>
      </c>
      <c r="F9654" s="5">
        <f>IF(AND($B9654&lt;&gt;"",$C9654&lt;&gt;"",$B9654&lt;=$C9654),$C9654-$B9654+1,"")</f>
        <v/>
      </c>
      <c r="G9654" s="5">
        <f>IF($F9654="","",$F9654*$D9654)</f>
        <v/>
      </c>
      <c r="H9654" s="42">
        <f>IF($G9654="","",$O9654)</f>
        <v/>
      </c>
      <c r="I9654" s="5">
        <f>IF($G9654="","",$G9654*IF($H9654="",$O9654,$H9654)/100)</f>
        <v/>
      </c>
      <c r="J9654" s="5">
        <f>IF(OR($L9654="",NOT(COUNTIFS($L$2:$L9654,$L9654)=1)),"",SUMIFS($G:$G,$L:$L,$L9654))</f>
        <v/>
      </c>
      <c r="K9654" s="5">
        <f>IF(OR($L9654="",NOT(COUNTIFS($L$2:$L9654,$L9654)=1)),"",SUMIFS($I:$I,$L:$L,$L9654))</f>
        <v/>
      </c>
      <c r="L9654" s="6">
        <f>IF($B9654="","",YEAR($B9654))</f>
        <v/>
      </c>
      <c r="M9654" s="6">
        <f>INT((ROW()-2)/39)+1</f>
        <v/>
      </c>
      <c r="N9654" s="6">
        <f>MOD(ROW()-2,39)+2</f>
        <v/>
      </c>
      <c r="O9654" s="42">
        <f>IF(AND($B9654&lt;&gt;"",$C9654&lt;&gt;"",$B9654&lt;=$C9654),INDEX(Szabalyok!$C:$C,$N9654),"")</f>
        <v/>
      </c>
      <c r="P9654">
        <f>IF(D9654="",P9653,P9653+1)</f>
        <v/>
      </c>
    </row>
    <row r="9655">
      <c r="A9655">
        <f>IF(P9655=P9654,0,P9655)</f>
        <v/>
      </c>
      <c r="B9655" s="41">
        <f>IF($M9655&gt;300,"",IF(OR(INDEX(Bemenet!$E$2:$E$301,$M9655)="",INDEX(Bemenet!$F$2:$F$301,$M9655)=""),"",MAX(INDEX(Bemenet!$E$2:$E$301,$M9655),INDEX(Szabalyok!$A:$A,$N9655))))</f>
        <v/>
      </c>
      <c r="C9655" s="41">
        <f>IF($B9655="","",MIN(INDEX(Bemenet!$F$2:$F$301,$M9655),INDEX(Szabalyok!$B:$B,$N9655)))</f>
        <v/>
      </c>
      <c r="D9655" s="5">
        <f>IF(AND($B9655&lt;&gt;"",$C9655&lt;&gt;"",$B9655&lt;=$C9655),INDEX(Bemenet!$G$2:$G$301,$M9655),"")</f>
        <v/>
      </c>
      <c r="E9655" s="6">
        <f>IF(AND($B9655&lt;&gt;"",$C9655&lt;&gt;"",$B9655&lt;=$C9655),INDEX(Bemenet!$D$2:$D$301,$M9655),"")</f>
        <v/>
      </c>
      <c r="F9655" s="5">
        <f>IF(AND($B9655&lt;&gt;"",$C9655&lt;&gt;"",$B9655&lt;=$C9655),$C9655-$B9655+1,"")</f>
        <v/>
      </c>
      <c r="G9655" s="5">
        <f>IF($F9655="","",$F9655*$D9655)</f>
        <v/>
      </c>
      <c r="H9655" s="42">
        <f>IF($G9655="","",$O9655)</f>
        <v/>
      </c>
      <c r="I9655" s="5">
        <f>IF($G9655="","",$G9655*IF($H9655="",$O9655,$H9655)/100)</f>
        <v/>
      </c>
      <c r="J9655" s="5">
        <f>IF(OR($L9655="",NOT(COUNTIFS($L$2:$L9655,$L9655)=1)),"",SUMIFS($G:$G,$L:$L,$L9655))</f>
        <v/>
      </c>
      <c r="K9655" s="5">
        <f>IF(OR($L9655="",NOT(COUNTIFS($L$2:$L9655,$L9655)=1)),"",SUMIFS($I:$I,$L:$L,$L9655))</f>
        <v/>
      </c>
      <c r="L9655" s="6">
        <f>IF($B9655="","",YEAR($B9655))</f>
        <v/>
      </c>
      <c r="M9655" s="6">
        <f>INT((ROW()-2)/39)+1</f>
        <v/>
      </c>
      <c r="N9655" s="6">
        <f>MOD(ROW()-2,39)+2</f>
        <v/>
      </c>
      <c r="O9655" s="42">
        <f>IF(AND($B9655&lt;&gt;"",$C9655&lt;&gt;"",$B9655&lt;=$C9655),INDEX(Szabalyok!$C:$C,$N9655),"")</f>
        <v/>
      </c>
      <c r="P9655">
        <f>IF(D9655="",P9654,P9654+1)</f>
        <v/>
      </c>
    </row>
    <row r="9656">
      <c r="A9656">
        <f>IF(P9656=P9655,0,P9656)</f>
        <v/>
      </c>
      <c r="B9656" s="41">
        <f>IF($M9656&gt;300,"",IF(OR(INDEX(Bemenet!$E$2:$E$301,$M9656)="",INDEX(Bemenet!$F$2:$F$301,$M9656)=""),"",MAX(INDEX(Bemenet!$E$2:$E$301,$M9656),INDEX(Szabalyok!$A:$A,$N9656))))</f>
        <v/>
      </c>
      <c r="C9656" s="41">
        <f>IF($B9656="","",MIN(INDEX(Bemenet!$F$2:$F$301,$M9656),INDEX(Szabalyok!$B:$B,$N9656)))</f>
        <v/>
      </c>
      <c r="D9656" s="5">
        <f>IF(AND($B9656&lt;&gt;"",$C9656&lt;&gt;"",$B9656&lt;=$C9656),INDEX(Bemenet!$G$2:$G$301,$M9656),"")</f>
        <v/>
      </c>
      <c r="E9656" s="6">
        <f>IF(AND($B9656&lt;&gt;"",$C9656&lt;&gt;"",$B9656&lt;=$C9656),INDEX(Bemenet!$D$2:$D$301,$M9656),"")</f>
        <v/>
      </c>
      <c r="F9656" s="5">
        <f>IF(AND($B9656&lt;&gt;"",$C9656&lt;&gt;"",$B9656&lt;=$C9656),$C9656-$B9656+1,"")</f>
        <v/>
      </c>
      <c r="G9656" s="5">
        <f>IF($F9656="","",$F9656*$D9656)</f>
        <v/>
      </c>
      <c r="H9656" s="42">
        <f>IF($G9656="","",$O9656)</f>
        <v/>
      </c>
      <c r="I9656" s="5">
        <f>IF($G9656="","",$G9656*IF($H9656="",$O9656,$H9656)/100)</f>
        <v/>
      </c>
      <c r="J9656" s="5">
        <f>IF(OR($L9656="",NOT(COUNTIFS($L$2:$L9656,$L9656)=1)),"",SUMIFS($G:$G,$L:$L,$L9656))</f>
        <v/>
      </c>
      <c r="K9656" s="5">
        <f>IF(OR($L9656="",NOT(COUNTIFS($L$2:$L9656,$L9656)=1)),"",SUMIFS($I:$I,$L:$L,$L9656))</f>
        <v/>
      </c>
      <c r="L9656" s="6">
        <f>IF($B9656="","",YEAR($B9656))</f>
        <v/>
      </c>
      <c r="M9656" s="6">
        <f>INT((ROW()-2)/39)+1</f>
        <v/>
      </c>
      <c r="N9656" s="6">
        <f>MOD(ROW()-2,39)+2</f>
        <v/>
      </c>
      <c r="O9656" s="42">
        <f>IF(AND($B9656&lt;&gt;"",$C9656&lt;&gt;"",$B9656&lt;=$C9656),INDEX(Szabalyok!$C:$C,$N9656),"")</f>
        <v/>
      </c>
      <c r="P9656">
        <f>IF(D9656="",P9655,P9655+1)</f>
        <v/>
      </c>
    </row>
    <row r="9657">
      <c r="A9657">
        <f>IF(P9657=P9656,0,P9657)</f>
        <v/>
      </c>
      <c r="B9657" s="41">
        <f>IF($M9657&gt;300,"",IF(OR(INDEX(Bemenet!$E$2:$E$301,$M9657)="",INDEX(Bemenet!$F$2:$F$301,$M9657)=""),"",MAX(INDEX(Bemenet!$E$2:$E$301,$M9657),INDEX(Szabalyok!$A:$A,$N9657))))</f>
        <v/>
      </c>
      <c r="C9657" s="41">
        <f>IF($B9657="","",MIN(INDEX(Bemenet!$F$2:$F$301,$M9657),INDEX(Szabalyok!$B:$B,$N9657)))</f>
        <v/>
      </c>
      <c r="D9657" s="5">
        <f>IF(AND($B9657&lt;&gt;"",$C9657&lt;&gt;"",$B9657&lt;=$C9657),INDEX(Bemenet!$G$2:$G$301,$M9657),"")</f>
        <v/>
      </c>
      <c r="E9657" s="6">
        <f>IF(AND($B9657&lt;&gt;"",$C9657&lt;&gt;"",$B9657&lt;=$C9657),INDEX(Bemenet!$D$2:$D$301,$M9657),"")</f>
        <v/>
      </c>
      <c r="F9657" s="5">
        <f>IF(AND($B9657&lt;&gt;"",$C9657&lt;&gt;"",$B9657&lt;=$C9657),$C9657-$B9657+1,"")</f>
        <v/>
      </c>
      <c r="G9657" s="5">
        <f>IF($F9657="","",$F9657*$D9657)</f>
        <v/>
      </c>
      <c r="H9657" s="42">
        <f>IF($G9657="","",$O9657)</f>
        <v/>
      </c>
      <c r="I9657" s="5">
        <f>IF($G9657="","",$G9657*IF($H9657="",$O9657,$H9657)/100)</f>
        <v/>
      </c>
      <c r="J9657" s="5">
        <f>IF(OR($L9657="",NOT(COUNTIFS($L$2:$L9657,$L9657)=1)),"",SUMIFS($G:$G,$L:$L,$L9657))</f>
        <v/>
      </c>
      <c r="K9657" s="5">
        <f>IF(OR($L9657="",NOT(COUNTIFS($L$2:$L9657,$L9657)=1)),"",SUMIFS($I:$I,$L:$L,$L9657))</f>
        <v/>
      </c>
      <c r="L9657" s="6">
        <f>IF($B9657="","",YEAR($B9657))</f>
        <v/>
      </c>
      <c r="M9657" s="6">
        <f>INT((ROW()-2)/39)+1</f>
        <v/>
      </c>
      <c r="N9657" s="6">
        <f>MOD(ROW()-2,39)+2</f>
        <v/>
      </c>
      <c r="O9657" s="42">
        <f>IF(AND($B9657&lt;&gt;"",$C9657&lt;&gt;"",$B9657&lt;=$C9657),INDEX(Szabalyok!$C:$C,$N9657),"")</f>
        <v/>
      </c>
      <c r="P9657">
        <f>IF(D9657="",P9656,P9656+1)</f>
        <v/>
      </c>
    </row>
    <row r="9658">
      <c r="A9658">
        <f>IF(P9658=P9657,0,P9658)</f>
        <v/>
      </c>
      <c r="B9658" s="41">
        <f>IF($M9658&gt;300,"",IF(OR(INDEX(Bemenet!$E$2:$E$301,$M9658)="",INDEX(Bemenet!$F$2:$F$301,$M9658)=""),"",MAX(INDEX(Bemenet!$E$2:$E$301,$M9658),INDEX(Szabalyok!$A:$A,$N9658))))</f>
        <v/>
      </c>
      <c r="C9658" s="41">
        <f>IF($B9658="","",MIN(INDEX(Bemenet!$F$2:$F$301,$M9658),INDEX(Szabalyok!$B:$B,$N9658)))</f>
        <v/>
      </c>
      <c r="D9658" s="5">
        <f>IF(AND($B9658&lt;&gt;"",$C9658&lt;&gt;"",$B9658&lt;=$C9658),INDEX(Bemenet!$G$2:$G$301,$M9658),"")</f>
        <v/>
      </c>
      <c r="E9658" s="6">
        <f>IF(AND($B9658&lt;&gt;"",$C9658&lt;&gt;"",$B9658&lt;=$C9658),INDEX(Bemenet!$D$2:$D$301,$M9658),"")</f>
        <v/>
      </c>
      <c r="F9658" s="5">
        <f>IF(AND($B9658&lt;&gt;"",$C9658&lt;&gt;"",$B9658&lt;=$C9658),$C9658-$B9658+1,"")</f>
        <v/>
      </c>
      <c r="G9658" s="5">
        <f>IF($F9658="","",$F9658*$D9658)</f>
        <v/>
      </c>
      <c r="H9658" s="42">
        <f>IF($G9658="","",$O9658)</f>
        <v/>
      </c>
      <c r="I9658" s="5">
        <f>IF($G9658="","",$G9658*IF($H9658="",$O9658,$H9658)/100)</f>
        <v/>
      </c>
      <c r="J9658" s="5">
        <f>IF(OR($L9658="",NOT(COUNTIFS($L$2:$L9658,$L9658)=1)),"",SUMIFS($G:$G,$L:$L,$L9658))</f>
        <v/>
      </c>
      <c r="K9658" s="5">
        <f>IF(OR($L9658="",NOT(COUNTIFS($L$2:$L9658,$L9658)=1)),"",SUMIFS($I:$I,$L:$L,$L9658))</f>
        <v/>
      </c>
      <c r="L9658" s="6">
        <f>IF($B9658="","",YEAR($B9658))</f>
        <v/>
      </c>
      <c r="M9658" s="6">
        <f>INT((ROW()-2)/39)+1</f>
        <v/>
      </c>
      <c r="N9658" s="6">
        <f>MOD(ROW()-2,39)+2</f>
        <v/>
      </c>
      <c r="O9658" s="42">
        <f>IF(AND($B9658&lt;&gt;"",$C9658&lt;&gt;"",$B9658&lt;=$C9658),INDEX(Szabalyok!$C:$C,$N9658),"")</f>
        <v/>
      </c>
      <c r="P9658">
        <f>IF(D9658="",P9657,P9657+1)</f>
        <v/>
      </c>
    </row>
    <row r="9659">
      <c r="A9659">
        <f>IF(P9659=P9658,0,P9659)</f>
        <v/>
      </c>
      <c r="B9659" s="41">
        <f>IF($M9659&gt;300,"",IF(OR(INDEX(Bemenet!$E$2:$E$301,$M9659)="",INDEX(Bemenet!$F$2:$F$301,$M9659)=""),"",MAX(INDEX(Bemenet!$E$2:$E$301,$M9659),INDEX(Szabalyok!$A:$A,$N9659))))</f>
        <v/>
      </c>
      <c r="C9659" s="41">
        <f>IF($B9659="","",MIN(INDEX(Bemenet!$F$2:$F$301,$M9659),INDEX(Szabalyok!$B:$B,$N9659)))</f>
        <v/>
      </c>
      <c r="D9659" s="5">
        <f>IF(AND($B9659&lt;&gt;"",$C9659&lt;&gt;"",$B9659&lt;=$C9659),INDEX(Bemenet!$G$2:$G$301,$M9659),"")</f>
        <v/>
      </c>
      <c r="E9659" s="6">
        <f>IF(AND($B9659&lt;&gt;"",$C9659&lt;&gt;"",$B9659&lt;=$C9659),INDEX(Bemenet!$D$2:$D$301,$M9659),"")</f>
        <v/>
      </c>
      <c r="F9659" s="5">
        <f>IF(AND($B9659&lt;&gt;"",$C9659&lt;&gt;"",$B9659&lt;=$C9659),$C9659-$B9659+1,"")</f>
        <v/>
      </c>
      <c r="G9659" s="5">
        <f>IF($F9659="","",$F9659*$D9659)</f>
        <v/>
      </c>
      <c r="H9659" s="42">
        <f>IF($G9659="","",$O9659)</f>
        <v/>
      </c>
      <c r="I9659" s="5">
        <f>IF($G9659="","",$G9659*IF($H9659="",$O9659,$H9659)/100)</f>
        <v/>
      </c>
      <c r="J9659" s="5">
        <f>IF(OR($L9659="",NOT(COUNTIFS($L$2:$L9659,$L9659)=1)),"",SUMIFS($G:$G,$L:$L,$L9659))</f>
        <v/>
      </c>
      <c r="K9659" s="5">
        <f>IF(OR($L9659="",NOT(COUNTIFS($L$2:$L9659,$L9659)=1)),"",SUMIFS($I:$I,$L:$L,$L9659))</f>
        <v/>
      </c>
      <c r="L9659" s="6">
        <f>IF($B9659="","",YEAR($B9659))</f>
        <v/>
      </c>
      <c r="M9659" s="6">
        <f>INT((ROW()-2)/39)+1</f>
        <v/>
      </c>
      <c r="N9659" s="6">
        <f>MOD(ROW()-2,39)+2</f>
        <v/>
      </c>
      <c r="O9659" s="42">
        <f>IF(AND($B9659&lt;&gt;"",$C9659&lt;&gt;"",$B9659&lt;=$C9659),INDEX(Szabalyok!$C:$C,$N9659),"")</f>
        <v/>
      </c>
      <c r="P9659">
        <f>IF(D9659="",P9658,P9658+1)</f>
        <v/>
      </c>
    </row>
    <row r="9660">
      <c r="A9660">
        <f>IF(P9660=P9659,0,P9660)</f>
        <v/>
      </c>
      <c r="B9660" s="41">
        <f>IF($M9660&gt;300,"",IF(OR(INDEX(Bemenet!$E$2:$E$301,$M9660)="",INDEX(Bemenet!$F$2:$F$301,$M9660)=""),"",MAX(INDEX(Bemenet!$E$2:$E$301,$M9660),INDEX(Szabalyok!$A:$A,$N9660))))</f>
        <v/>
      </c>
      <c r="C9660" s="41">
        <f>IF($B9660="","",MIN(INDEX(Bemenet!$F$2:$F$301,$M9660),INDEX(Szabalyok!$B:$B,$N9660)))</f>
        <v/>
      </c>
      <c r="D9660" s="5">
        <f>IF(AND($B9660&lt;&gt;"",$C9660&lt;&gt;"",$B9660&lt;=$C9660),INDEX(Bemenet!$G$2:$G$301,$M9660),"")</f>
        <v/>
      </c>
      <c r="E9660" s="6">
        <f>IF(AND($B9660&lt;&gt;"",$C9660&lt;&gt;"",$B9660&lt;=$C9660),INDEX(Bemenet!$D$2:$D$301,$M9660),"")</f>
        <v/>
      </c>
      <c r="F9660" s="5">
        <f>IF(AND($B9660&lt;&gt;"",$C9660&lt;&gt;"",$B9660&lt;=$C9660),$C9660-$B9660+1,"")</f>
        <v/>
      </c>
      <c r="G9660" s="5">
        <f>IF($F9660="","",$F9660*$D9660)</f>
        <v/>
      </c>
      <c r="H9660" s="42">
        <f>IF($G9660="","",$O9660)</f>
        <v/>
      </c>
      <c r="I9660" s="5">
        <f>IF($G9660="","",$G9660*IF($H9660="",$O9660,$H9660)/100)</f>
        <v/>
      </c>
      <c r="J9660" s="5">
        <f>IF(OR($L9660="",NOT(COUNTIFS($L$2:$L9660,$L9660)=1)),"",SUMIFS($G:$G,$L:$L,$L9660))</f>
        <v/>
      </c>
      <c r="K9660" s="5">
        <f>IF(OR($L9660="",NOT(COUNTIFS($L$2:$L9660,$L9660)=1)),"",SUMIFS($I:$I,$L:$L,$L9660))</f>
        <v/>
      </c>
      <c r="L9660" s="6">
        <f>IF($B9660="","",YEAR($B9660))</f>
        <v/>
      </c>
      <c r="M9660" s="6">
        <f>INT((ROW()-2)/39)+1</f>
        <v/>
      </c>
      <c r="N9660" s="6">
        <f>MOD(ROW()-2,39)+2</f>
        <v/>
      </c>
      <c r="O9660" s="42">
        <f>IF(AND($B9660&lt;&gt;"",$C9660&lt;&gt;"",$B9660&lt;=$C9660),INDEX(Szabalyok!$C:$C,$N9660),"")</f>
        <v/>
      </c>
      <c r="P9660">
        <f>IF(D9660="",P9659,P9659+1)</f>
        <v/>
      </c>
    </row>
    <row r="9661">
      <c r="A9661">
        <f>IF(P9661=P9660,0,P9661)</f>
        <v/>
      </c>
      <c r="B9661" s="41">
        <f>IF($M9661&gt;300,"",IF(OR(INDEX(Bemenet!$E$2:$E$301,$M9661)="",INDEX(Bemenet!$F$2:$F$301,$M9661)=""),"",MAX(INDEX(Bemenet!$E$2:$E$301,$M9661),INDEX(Szabalyok!$A:$A,$N9661))))</f>
        <v/>
      </c>
      <c r="C9661" s="41">
        <f>IF($B9661="","",MIN(INDEX(Bemenet!$F$2:$F$301,$M9661),INDEX(Szabalyok!$B:$B,$N9661)))</f>
        <v/>
      </c>
      <c r="D9661" s="5">
        <f>IF(AND($B9661&lt;&gt;"",$C9661&lt;&gt;"",$B9661&lt;=$C9661),INDEX(Bemenet!$G$2:$G$301,$M9661),"")</f>
        <v/>
      </c>
      <c r="E9661" s="6">
        <f>IF(AND($B9661&lt;&gt;"",$C9661&lt;&gt;"",$B9661&lt;=$C9661),INDEX(Bemenet!$D$2:$D$301,$M9661),"")</f>
        <v/>
      </c>
      <c r="F9661" s="5">
        <f>IF(AND($B9661&lt;&gt;"",$C9661&lt;&gt;"",$B9661&lt;=$C9661),$C9661-$B9661+1,"")</f>
        <v/>
      </c>
      <c r="G9661" s="5">
        <f>IF($F9661="","",$F9661*$D9661)</f>
        <v/>
      </c>
      <c r="H9661" s="42">
        <f>IF($G9661="","",$O9661)</f>
        <v/>
      </c>
      <c r="I9661" s="5">
        <f>IF($G9661="","",$G9661*IF($H9661="",$O9661,$H9661)/100)</f>
        <v/>
      </c>
      <c r="J9661" s="5">
        <f>IF(OR($L9661="",NOT(COUNTIFS($L$2:$L9661,$L9661)=1)),"",SUMIFS($G:$G,$L:$L,$L9661))</f>
        <v/>
      </c>
      <c r="K9661" s="5">
        <f>IF(OR($L9661="",NOT(COUNTIFS($L$2:$L9661,$L9661)=1)),"",SUMIFS($I:$I,$L:$L,$L9661))</f>
        <v/>
      </c>
      <c r="L9661" s="6">
        <f>IF($B9661="","",YEAR($B9661))</f>
        <v/>
      </c>
      <c r="M9661" s="6">
        <f>INT((ROW()-2)/39)+1</f>
        <v/>
      </c>
      <c r="N9661" s="6">
        <f>MOD(ROW()-2,39)+2</f>
        <v/>
      </c>
      <c r="O9661" s="42">
        <f>IF(AND($B9661&lt;&gt;"",$C9661&lt;&gt;"",$B9661&lt;=$C9661),INDEX(Szabalyok!$C:$C,$N9661),"")</f>
        <v/>
      </c>
      <c r="P9661">
        <f>IF(D9661="",P9660,P9660+1)</f>
        <v/>
      </c>
    </row>
    <row r="9662">
      <c r="A9662">
        <f>IF(P9662=P9661,0,P9662)</f>
        <v/>
      </c>
      <c r="B9662" s="41">
        <f>IF($M9662&gt;300,"",IF(OR(INDEX(Bemenet!$E$2:$E$301,$M9662)="",INDEX(Bemenet!$F$2:$F$301,$M9662)=""),"",MAX(INDEX(Bemenet!$E$2:$E$301,$M9662),INDEX(Szabalyok!$A:$A,$N9662))))</f>
        <v/>
      </c>
      <c r="C9662" s="41">
        <f>IF($B9662="","",MIN(INDEX(Bemenet!$F$2:$F$301,$M9662),INDEX(Szabalyok!$B:$B,$N9662)))</f>
        <v/>
      </c>
      <c r="D9662" s="5">
        <f>IF(AND($B9662&lt;&gt;"",$C9662&lt;&gt;"",$B9662&lt;=$C9662),INDEX(Bemenet!$G$2:$G$301,$M9662),"")</f>
        <v/>
      </c>
      <c r="E9662" s="6">
        <f>IF(AND($B9662&lt;&gt;"",$C9662&lt;&gt;"",$B9662&lt;=$C9662),INDEX(Bemenet!$D$2:$D$301,$M9662),"")</f>
        <v/>
      </c>
      <c r="F9662" s="5">
        <f>IF(AND($B9662&lt;&gt;"",$C9662&lt;&gt;"",$B9662&lt;=$C9662),$C9662-$B9662+1,"")</f>
        <v/>
      </c>
      <c r="G9662" s="5">
        <f>IF($F9662="","",$F9662*$D9662)</f>
        <v/>
      </c>
      <c r="H9662" s="42">
        <f>IF($G9662="","",$O9662)</f>
        <v/>
      </c>
      <c r="I9662" s="5">
        <f>IF($G9662="","",$G9662*IF($H9662="",$O9662,$H9662)/100)</f>
        <v/>
      </c>
      <c r="J9662" s="5">
        <f>IF(OR($L9662="",NOT(COUNTIFS($L$2:$L9662,$L9662)=1)),"",SUMIFS($G:$G,$L:$L,$L9662))</f>
        <v/>
      </c>
      <c r="K9662" s="5">
        <f>IF(OR($L9662="",NOT(COUNTIFS($L$2:$L9662,$L9662)=1)),"",SUMIFS($I:$I,$L:$L,$L9662))</f>
        <v/>
      </c>
      <c r="L9662" s="6">
        <f>IF($B9662="","",YEAR($B9662))</f>
        <v/>
      </c>
      <c r="M9662" s="6">
        <f>INT((ROW()-2)/39)+1</f>
        <v/>
      </c>
      <c r="N9662" s="6">
        <f>MOD(ROW()-2,39)+2</f>
        <v/>
      </c>
      <c r="O9662" s="42">
        <f>IF(AND($B9662&lt;&gt;"",$C9662&lt;&gt;"",$B9662&lt;=$C9662),INDEX(Szabalyok!$C:$C,$N9662),"")</f>
        <v/>
      </c>
      <c r="P9662">
        <f>IF(D9662="",P9661,P9661+1)</f>
        <v/>
      </c>
    </row>
    <row r="9663">
      <c r="A9663">
        <f>IF(P9663=P9662,0,P9663)</f>
        <v/>
      </c>
      <c r="B9663" s="41">
        <f>IF($M9663&gt;300,"",IF(OR(INDEX(Bemenet!$E$2:$E$301,$M9663)="",INDEX(Bemenet!$F$2:$F$301,$M9663)=""),"",MAX(INDEX(Bemenet!$E$2:$E$301,$M9663),INDEX(Szabalyok!$A:$A,$N9663))))</f>
        <v/>
      </c>
      <c r="C9663" s="41">
        <f>IF($B9663="","",MIN(INDEX(Bemenet!$F$2:$F$301,$M9663),INDEX(Szabalyok!$B:$B,$N9663)))</f>
        <v/>
      </c>
      <c r="D9663" s="5">
        <f>IF(AND($B9663&lt;&gt;"",$C9663&lt;&gt;"",$B9663&lt;=$C9663),INDEX(Bemenet!$G$2:$G$301,$M9663),"")</f>
        <v/>
      </c>
      <c r="E9663" s="6">
        <f>IF(AND($B9663&lt;&gt;"",$C9663&lt;&gt;"",$B9663&lt;=$C9663),INDEX(Bemenet!$D$2:$D$301,$M9663),"")</f>
        <v/>
      </c>
      <c r="F9663" s="5">
        <f>IF(AND($B9663&lt;&gt;"",$C9663&lt;&gt;"",$B9663&lt;=$C9663),$C9663-$B9663+1,"")</f>
        <v/>
      </c>
      <c r="G9663" s="5">
        <f>IF($F9663="","",$F9663*$D9663)</f>
        <v/>
      </c>
      <c r="H9663" s="42">
        <f>IF($G9663="","",$O9663)</f>
        <v/>
      </c>
      <c r="I9663" s="5">
        <f>IF($G9663="","",$G9663*IF($H9663="",$O9663,$H9663)/100)</f>
        <v/>
      </c>
      <c r="J9663" s="5">
        <f>IF(OR($L9663="",NOT(COUNTIFS($L$2:$L9663,$L9663)=1)),"",SUMIFS($G:$G,$L:$L,$L9663))</f>
        <v/>
      </c>
      <c r="K9663" s="5">
        <f>IF(OR($L9663="",NOT(COUNTIFS($L$2:$L9663,$L9663)=1)),"",SUMIFS($I:$I,$L:$L,$L9663))</f>
        <v/>
      </c>
      <c r="L9663" s="6">
        <f>IF($B9663="","",YEAR($B9663))</f>
        <v/>
      </c>
      <c r="M9663" s="6">
        <f>INT((ROW()-2)/39)+1</f>
        <v/>
      </c>
      <c r="N9663" s="6">
        <f>MOD(ROW()-2,39)+2</f>
        <v/>
      </c>
      <c r="O9663" s="42">
        <f>IF(AND($B9663&lt;&gt;"",$C9663&lt;&gt;"",$B9663&lt;=$C9663),INDEX(Szabalyok!$C:$C,$N9663),"")</f>
        <v/>
      </c>
      <c r="P9663">
        <f>IF(D9663="",P9662,P9662+1)</f>
        <v/>
      </c>
    </row>
    <row r="9664">
      <c r="A9664">
        <f>IF(P9664=P9663,0,P9664)</f>
        <v/>
      </c>
      <c r="B9664" s="41">
        <f>IF($M9664&gt;300,"",IF(OR(INDEX(Bemenet!$E$2:$E$301,$M9664)="",INDEX(Bemenet!$F$2:$F$301,$M9664)=""),"",MAX(INDEX(Bemenet!$E$2:$E$301,$M9664),INDEX(Szabalyok!$A:$A,$N9664))))</f>
        <v/>
      </c>
      <c r="C9664" s="41">
        <f>IF($B9664="","",MIN(INDEX(Bemenet!$F$2:$F$301,$M9664),INDEX(Szabalyok!$B:$B,$N9664)))</f>
        <v/>
      </c>
      <c r="D9664" s="5">
        <f>IF(AND($B9664&lt;&gt;"",$C9664&lt;&gt;"",$B9664&lt;=$C9664),INDEX(Bemenet!$G$2:$G$301,$M9664),"")</f>
        <v/>
      </c>
      <c r="E9664" s="6">
        <f>IF(AND($B9664&lt;&gt;"",$C9664&lt;&gt;"",$B9664&lt;=$C9664),INDEX(Bemenet!$D$2:$D$301,$M9664),"")</f>
        <v/>
      </c>
      <c r="F9664" s="5">
        <f>IF(AND($B9664&lt;&gt;"",$C9664&lt;&gt;"",$B9664&lt;=$C9664),$C9664-$B9664+1,"")</f>
        <v/>
      </c>
      <c r="G9664" s="5">
        <f>IF($F9664="","",$F9664*$D9664)</f>
        <v/>
      </c>
      <c r="H9664" s="42">
        <f>IF($G9664="","",$O9664)</f>
        <v/>
      </c>
      <c r="I9664" s="5">
        <f>IF($G9664="","",$G9664*IF($H9664="",$O9664,$H9664)/100)</f>
        <v/>
      </c>
      <c r="J9664" s="5">
        <f>IF(OR($L9664="",NOT(COUNTIFS($L$2:$L9664,$L9664)=1)),"",SUMIFS($G:$G,$L:$L,$L9664))</f>
        <v/>
      </c>
      <c r="K9664" s="5">
        <f>IF(OR($L9664="",NOT(COUNTIFS($L$2:$L9664,$L9664)=1)),"",SUMIFS($I:$I,$L:$L,$L9664))</f>
        <v/>
      </c>
      <c r="L9664" s="6">
        <f>IF($B9664="","",YEAR($B9664))</f>
        <v/>
      </c>
      <c r="M9664" s="6">
        <f>INT((ROW()-2)/39)+1</f>
        <v/>
      </c>
      <c r="N9664" s="6">
        <f>MOD(ROW()-2,39)+2</f>
        <v/>
      </c>
      <c r="O9664" s="42">
        <f>IF(AND($B9664&lt;&gt;"",$C9664&lt;&gt;"",$B9664&lt;=$C9664),INDEX(Szabalyok!$C:$C,$N9664),"")</f>
        <v/>
      </c>
      <c r="P9664">
        <f>IF(D9664="",P9663,P9663+1)</f>
        <v/>
      </c>
    </row>
    <row r="9665">
      <c r="A9665">
        <f>IF(P9665=P9664,0,P9665)</f>
        <v/>
      </c>
      <c r="B9665" s="41">
        <f>IF($M9665&gt;300,"",IF(OR(INDEX(Bemenet!$E$2:$E$301,$M9665)="",INDEX(Bemenet!$F$2:$F$301,$M9665)=""),"",MAX(INDEX(Bemenet!$E$2:$E$301,$M9665),INDEX(Szabalyok!$A:$A,$N9665))))</f>
        <v/>
      </c>
      <c r="C9665" s="41">
        <f>IF($B9665="","",MIN(INDEX(Bemenet!$F$2:$F$301,$M9665),INDEX(Szabalyok!$B:$B,$N9665)))</f>
        <v/>
      </c>
      <c r="D9665" s="5">
        <f>IF(AND($B9665&lt;&gt;"",$C9665&lt;&gt;"",$B9665&lt;=$C9665),INDEX(Bemenet!$G$2:$G$301,$M9665),"")</f>
        <v/>
      </c>
      <c r="E9665" s="6">
        <f>IF(AND($B9665&lt;&gt;"",$C9665&lt;&gt;"",$B9665&lt;=$C9665),INDEX(Bemenet!$D$2:$D$301,$M9665),"")</f>
        <v/>
      </c>
      <c r="F9665" s="5">
        <f>IF(AND($B9665&lt;&gt;"",$C9665&lt;&gt;"",$B9665&lt;=$C9665),$C9665-$B9665+1,"")</f>
        <v/>
      </c>
      <c r="G9665" s="5">
        <f>IF($F9665="","",$F9665*$D9665)</f>
        <v/>
      </c>
      <c r="H9665" s="42">
        <f>IF($G9665="","",$O9665)</f>
        <v/>
      </c>
      <c r="I9665" s="5">
        <f>IF($G9665="","",$G9665*IF($H9665="",$O9665,$H9665)/100)</f>
        <v/>
      </c>
      <c r="J9665" s="5">
        <f>IF(OR($L9665="",NOT(COUNTIFS($L$2:$L9665,$L9665)=1)),"",SUMIFS($G:$G,$L:$L,$L9665))</f>
        <v/>
      </c>
      <c r="K9665" s="5">
        <f>IF(OR($L9665="",NOT(COUNTIFS($L$2:$L9665,$L9665)=1)),"",SUMIFS($I:$I,$L:$L,$L9665))</f>
        <v/>
      </c>
      <c r="L9665" s="6">
        <f>IF($B9665="","",YEAR($B9665))</f>
        <v/>
      </c>
      <c r="M9665" s="6">
        <f>INT((ROW()-2)/39)+1</f>
        <v/>
      </c>
      <c r="N9665" s="6">
        <f>MOD(ROW()-2,39)+2</f>
        <v/>
      </c>
      <c r="O9665" s="42">
        <f>IF(AND($B9665&lt;&gt;"",$C9665&lt;&gt;"",$B9665&lt;=$C9665),INDEX(Szabalyok!$C:$C,$N9665),"")</f>
        <v/>
      </c>
      <c r="P9665">
        <f>IF(D9665="",P9664,P9664+1)</f>
        <v/>
      </c>
    </row>
    <row r="9666">
      <c r="A9666">
        <f>IF(P9666=P9665,0,P9666)</f>
        <v/>
      </c>
      <c r="B9666" s="41">
        <f>IF($M9666&gt;300,"",IF(OR(INDEX(Bemenet!$E$2:$E$301,$M9666)="",INDEX(Bemenet!$F$2:$F$301,$M9666)=""),"",MAX(INDEX(Bemenet!$E$2:$E$301,$M9666),INDEX(Szabalyok!$A:$A,$N9666))))</f>
        <v/>
      </c>
      <c r="C9666" s="41">
        <f>IF($B9666="","",MIN(INDEX(Bemenet!$F$2:$F$301,$M9666),INDEX(Szabalyok!$B:$B,$N9666)))</f>
        <v/>
      </c>
      <c r="D9666" s="5">
        <f>IF(AND($B9666&lt;&gt;"",$C9666&lt;&gt;"",$B9666&lt;=$C9666),INDEX(Bemenet!$G$2:$G$301,$M9666),"")</f>
        <v/>
      </c>
      <c r="E9666" s="6">
        <f>IF(AND($B9666&lt;&gt;"",$C9666&lt;&gt;"",$B9666&lt;=$C9666),INDEX(Bemenet!$D$2:$D$301,$M9666),"")</f>
        <v/>
      </c>
      <c r="F9666" s="5">
        <f>IF(AND($B9666&lt;&gt;"",$C9666&lt;&gt;"",$B9666&lt;=$C9666),$C9666-$B9666+1,"")</f>
        <v/>
      </c>
      <c r="G9666" s="5">
        <f>IF($F9666="","",$F9666*$D9666)</f>
        <v/>
      </c>
      <c r="H9666" s="42">
        <f>IF($G9666="","",$O9666)</f>
        <v/>
      </c>
      <c r="I9666" s="5">
        <f>IF($G9666="","",$G9666*IF($H9666="",$O9666,$H9666)/100)</f>
        <v/>
      </c>
      <c r="J9666" s="5">
        <f>IF(OR($L9666="",NOT(COUNTIFS($L$2:$L9666,$L9666)=1)),"",SUMIFS($G:$G,$L:$L,$L9666))</f>
        <v/>
      </c>
      <c r="K9666" s="5">
        <f>IF(OR($L9666="",NOT(COUNTIFS($L$2:$L9666,$L9666)=1)),"",SUMIFS($I:$I,$L:$L,$L9666))</f>
        <v/>
      </c>
      <c r="L9666" s="6">
        <f>IF($B9666="","",YEAR($B9666))</f>
        <v/>
      </c>
      <c r="M9666" s="6">
        <f>INT((ROW()-2)/39)+1</f>
        <v/>
      </c>
      <c r="N9666" s="6">
        <f>MOD(ROW()-2,39)+2</f>
        <v/>
      </c>
      <c r="O9666" s="42">
        <f>IF(AND($B9666&lt;&gt;"",$C9666&lt;&gt;"",$B9666&lt;=$C9666),INDEX(Szabalyok!$C:$C,$N9666),"")</f>
        <v/>
      </c>
      <c r="P9666">
        <f>IF(D9666="",P9665,P9665+1)</f>
        <v/>
      </c>
    </row>
    <row r="9667">
      <c r="A9667">
        <f>IF(P9667=P9666,0,P9667)</f>
        <v/>
      </c>
      <c r="B9667" s="41">
        <f>IF($M9667&gt;300,"",IF(OR(INDEX(Bemenet!$E$2:$E$301,$M9667)="",INDEX(Bemenet!$F$2:$F$301,$M9667)=""),"",MAX(INDEX(Bemenet!$E$2:$E$301,$M9667),INDEX(Szabalyok!$A:$A,$N9667))))</f>
        <v/>
      </c>
      <c r="C9667" s="41">
        <f>IF($B9667="","",MIN(INDEX(Bemenet!$F$2:$F$301,$M9667),INDEX(Szabalyok!$B:$B,$N9667)))</f>
        <v/>
      </c>
      <c r="D9667" s="5">
        <f>IF(AND($B9667&lt;&gt;"",$C9667&lt;&gt;"",$B9667&lt;=$C9667),INDEX(Bemenet!$G$2:$G$301,$M9667),"")</f>
        <v/>
      </c>
      <c r="E9667" s="6">
        <f>IF(AND($B9667&lt;&gt;"",$C9667&lt;&gt;"",$B9667&lt;=$C9667),INDEX(Bemenet!$D$2:$D$301,$M9667),"")</f>
        <v/>
      </c>
      <c r="F9667" s="5">
        <f>IF(AND($B9667&lt;&gt;"",$C9667&lt;&gt;"",$B9667&lt;=$C9667),$C9667-$B9667+1,"")</f>
        <v/>
      </c>
      <c r="G9667" s="5">
        <f>IF($F9667="","",$F9667*$D9667)</f>
        <v/>
      </c>
      <c r="H9667" s="42">
        <f>IF($G9667="","",$O9667)</f>
        <v/>
      </c>
      <c r="I9667" s="5">
        <f>IF($G9667="","",$G9667*IF($H9667="",$O9667,$H9667)/100)</f>
        <v/>
      </c>
      <c r="J9667" s="5">
        <f>IF(OR($L9667="",NOT(COUNTIFS($L$2:$L9667,$L9667)=1)),"",SUMIFS($G:$G,$L:$L,$L9667))</f>
        <v/>
      </c>
      <c r="K9667" s="5">
        <f>IF(OR($L9667="",NOT(COUNTIFS($L$2:$L9667,$L9667)=1)),"",SUMIFS($I:$I,$L:$L,$L9667))</f>
        <v/>
      </c>
      <c r="L9667" s="6">
        <f>IF($B9667="","",YEAR($B9667))</f>
        <v/>
      </c>
      <c r="M9667" s="6">
        <f>INT((ROW()-2)/39)+1</f>
        <v/>
      </c>
      <c r="N9667" s="6">
        <f>MOD(ROW()-2,39)+2</f>
        <v/>
      </c>
      <c r="O9667" s="42">
        <f>IF(AND($B9667&lt;&gt;"",$C9667&lt;&gt;"",$B9667&lt;=$C9667),INDEX(Szabalyok!$C:$C,$N9667),"")</f>
        <v/>
      </c>
      <c r="P9667">
        <f>IF(D9667="",P9666,P9666+1)</f>
        <v/>
      </c>
    </row>
    <row r="9668">
      <c r="A9668">
        <f>IF(P9668=P9667,0,P9668)</f>
        <v/>
      </c>
      <c r="B9668" s="41">
        <f>IF($M9668&gt;300,"",IF(OR(INDEX(Bemenet!$E$2:$E$301,$M9668)="",INDEX(Bemenet!$F$2:$F$301,$M9668)=""),"",MAX(INDEX(Bemenet!$E$2:$E$301,$M9668),INDEX(Szabalyok!$A:$A,$N9668))))</f>
        <v/>
      </c>
      <c r="C9668" s="41">
        <f>IF($B9668="","",MIN(INDEX(Bemenet!$F$2:$F$301,$M9668),INDEX(Szabalyok!$B:$B,$N9668)))</f>
        <v/>
      </c>
      <c r="D9668" s="5">
        <f>IF(AND($B9668&lt;&gt;"",$C9668&lt;&gt;"",$B9668&lt;=$C9668),INDEX(Bemenet!$G$2:$G$301,$M9668),"")</f>
        <v/>
      </c>
      <c r="E9668" s="6">
        <f>IF(AND($B9668&lt;&gt;"",$C9668&lt;&gt;"",$B9668&lt;=$C9668),INDEX(Bemenet!$D$2:$D$301,$M9668),"")</f>
        <v/>
      </c>
      <c r="F9668" s="5">
        <f>IF(AND($B9668&lt;&gt;"",$C9668&lt;&gt;"",$B9668&lt;=$C9668),$C9668-$B9668+1,"")</f>
        <v/>
      </c>
      <c r="G9668" s="5">
        <f>IF($F9668="","",$F9668*$D9668)</f>
        <v/>
      </c>
      <c r="H9668" s="42">
        <f>IF($G9668="","",$O9668)</f>
        <v/>
      </c>
      <c r="I9668" s="5">
        <f>IF($G9668="","",$G9668*IF($H9668="",$O9668,$H9668)/100)</f>
        <v/>
      </c>
      <c r="J9668" s="5">
        <f>IF(OR($L9668="",NOT(COUNTIFS($L$2:$L9668,$L9668)=1)),"",SUMIFS($G:$G,$L:$L,$L9668))</f>
        <v/>
      </c>
      <c r="K9668" s="5">
        <f>IF(OR($L9668="",NOT(COUNTIFS($L$2:$L9668,$L9668)=1)),"",SUMIFS($I:$I,$L:$L,$L9668))</f>
        <v/>
      </c>
      <c r="L9668" s="6">
        <f>IF($B9668="","",YEAR($B9668))</f>
        <v/>
      </c>
      <c r="M9668" s="6">
        <f>INT((ROW()-2)/39)+1</f>
        <v/>
      </c>
      <c r="N9668" s="6">
        <f>MOD(ROW()-2,39)+2</f>
        <v/>
      </c>
      <c r="O9668" s="42">
        <f>IF(AND($B9668&lt;&gt;"",$C9668&lt;&gt;"",$B9668&lt;=$C9668),INDEX(Szabalyok!$C:$C,$N9668),"")</f>
        <v/>
      </c>
      <c r="P9668">
        <f>IF(D9668="",P9667,P9667+1)</f>
        <v/>
      </c>
    </row>
    <row r="9669">
      <c r="A9669">
        <f>IF(P9669=P9668,0,P9669)</f>
        <v/>
      </c>
      <c r="B9669" s="41">
        <f>IF($M9669&gt;300,"",IF(OR(INDEX(Bemenet!$E$2:$E$301,$M9669)="",INDEX(Bemenet!$F$2:$F$301,$M9669)=""),"",MAX(INDEX(Bemenet!$E$2:$E$301,$M9669),INDEX(Szabalyok!$A:$A,$N9669))))</f>
        <v/>
      </c>
      <c r="C9669" s="41">
        <f>IF($B9669="","",MIN(INDEX(Bemenet!$F$2:$F$301,$M9669),INDEX(Szabalyok!$B:$B,$N9669)))</f>
        <v/>
      </c>
      <c r="D9669" s="5">
        <f>IF(AND($B9669&lt;&gt;"",$C9669&lt;&gt;"",$B9669&lt;=$C9669),INDEX(Bemenet!$G$2:$G$301,$M9669),"")</f>
        <v/>
      </c>
      <c r="E9669" s="6">
        <f>IF(AND($B9669&lt;&gt;"",$C9669&lt;&gt;"",$B9669&lt;=$C9669),INDEX(Bemenet!$D$2:$D$301,$M9669),"")</f>
        <v/>
      </c>
      <c r="F9669" s="5">
        <f>IF(AND($B9669&lt;&gt;"",$C9669&lt;&gt;"",$B9669&lt;=$C9669),$C9669-$B9669+1,"")</f>
        <v/>
      </c>
      <c r="G9669" s="5">
        <f>IF($F9669="","",$F9669*$D9669)</f>
        <v/>
      </c>
      <c r="H9669" s="42">
        <f>IF($G9669="","",$O9669)</f>
        <v/>
      </c>
      <c r="I9669" s="5">
        <f>IF($G9669="","",$G9669*IF($H9669="",$O9669,$H9669)/100)</f>
        <v/>
      </c>
      <c r="J9669" s="5">
        <f>IF(OR($L9669="",NOT(COUNTIFS($L$2:$L9669,$L9669)=1)),"",SUMIFS($G:$G,$L:$L,$L9669))</f>
        <v/>
      </c>
      <c r="K9669" s="5">
        <f>IF(OR($L9669="",NOT(COUNTIFS($L$2:$L9669,$L9669)=1)),"",SUMIFS($I:$I,$L:$L,$L9669))</f>
        <v/>
      </c>
      <c r="L9669" s="6">
        <f>IF($B9669="","",YEAR($B9669))</f>
        <v/>
      </c>
      <c r="M9669" s="6">
        <f>INT((ROW()-2)/39)+1</f>
        <v/>
      </c>
      <c r="N9669" s="6">
        <f>MOD(ROW()-2,39)+2</f>
        <v/>
      </c>
      <c r="O9669" s="42">
        <f>IF(AND($B9669&lt;&gt;"",$C9669&lt;&gt;"",$B9669&lt;=$C9669),INDEX(Szabalyok!$C:$C,$N9669),"")</f>
        <v/>
      </c>
      <c r="P9669">
        <f>IF(D9669="",P9668,P9668+1)</f>
        <v/>
      </c>
    </row>
    <row r="9670">
      <c r="A9670">
        <f>IF(P9670=P9669,0,P9670)</f>
        <v/>
      </c>
      <c r="B9670" s="41">
        <f>IF($M9670&gt;300,"",IF(OR(INDEX(Bemenet!$E$2:$E$301,$M9670)="",INDEX(Bemenet!$F$2:$F$301,$M9670)=""),"",MAX(INDEX(Bemenet!$E$2:$E$301,$M9670),INDEX(Szabalyok!$A:$A,$N9670))))</f>
        <v/>
      </c>
      <c r="C9670" s="41">
        <f>IF($B9670="","",MIN(INDEX(Bemenet!$F$2:$F$301,$M9670),INDEX(Szabalyok!$B:$B,$N9670)))</f>
        <v/>
      </c>
      <c r="D9670" s="5">
        <f>IF(AND($B9670&lt;&gt;"",$C9670&lt;&gt;"",$B9670&lt;=$C9670),INDEX(Bemenet!$G$2:$G$301,$M9670),"")</f>
        <v/>
      </c>
      <c r="E9670" s="6">
        <f>IF(AND($B9670&lt;&gt;"",$C9670&lt;&gt;"",$B9670&lt;=$C9670),INDEX(Bemenet!$D$2:$D$301,$M9670),"")</f>
        <v/>
      </c>
      <c r="F9670" s="5">
        <f>IF(AND($B9670&lt;&gt;"",$C9670&lt;&gt;"",$B9670&lt;=$C9670),$C9670-$B9670+1,"")</f>
        <v/>
      </c>
      <c r="G9670" s="5">
        <f>IF($F9670="","",$F9670*$D9670)</f>
        <v/>
      </c>
      <c r="H9670" s="42">
        <f>IF($G9670="","",$O9670)</f>
        <v/>
      </c>
      <c r="I9670" s="5">
        <f>IF($G9670="","",$G9670*IF($H9670="",$O9670,$H9670)/100)</f>
        <v/>
      </c>
      <c r="J9670" s="5">
        <f>IF(OR($L9670="",NOT(COUNTIFS($L$2:$L9670,$L9670)=1)),"",SUMIFS($G:$G,$L:$L,$L9670))</f>
        <v/>
      </c>
      <c r="K9670" s="5">
        <f>IF(OR($L9670="",NOT(COUNTIFS($L$2:$L9670,$L9670)=1)),"",SUMIFS($I:$I,$L:$L,$L9670))</f>
        <v/>
      </c>
      <c r="L9670" s="6">
        <f>IF($B9670="","",YEAR($B9670))</f>
        <v/>
      </c>
      <c r="M9670" s="6">
        <f>INT((ROW()-2)/39)+1</f>
        <v/>
      </c>
      <c r="N9670" s="6">
        <f>MOD(ROW()-2,39)+2</f>
        <v/>
      </c>
      <c r="O9670" s="42">
        <f>IF(AND($B9670&lt;&gt;"",$C9670&lt;&gt;"",$B9670&lt;=$C9670),INDEX(Szabalyok!$C:$C,$N9670),"")</f>
        <v/>
      </c>
      <c r="P9670">
        <f>IF(D9670="",P9669,P9669+1)</f>
        <v/>
      </c>
    </row>
    <row r="9671">
      <c r="A9671">
        <f>IF(P9671=P9670,0,P9671)</f>
        <v/>
      </c>
      <c r="B9671" s="41">
        <f>IF($M9671&gt;300,"",IF(OR(INDEX(Bemenet!$E$2:$E$301,$M9671)="",INDEX(Bemenet!$F$2:$F$301,$M9671)=""),"",MAX(INDEX(Bemenet!$E$2:$E$301,$M9671),INDEX(Szabalyok!$A:$A,$N9671))))</f>
        <v/>
      </c>
      <c r="C9671" s="41">
        <f>IF($B9671="","",MIN(INDEX(Bemenet!$F$2:$F$301,$M9671),INDEX(Szabalyok!$B:$B,$N9671)))</f>
        <v/>
      </c>
      <c r="D9671" s="5">
        <f>IF(AND($B9671&lt;&gt;"",$C9671&lt;&gt;"",$B9671&lt;=$C9671),INDEX(Bemenet!$G$2:$G$301,$M9671),"")</f>
        <v/>
      </c>
      <c r="E9671" s="6">
        <f>IF(AND($B9671&lt;&gt;"",$C9671&lt;&gt;"",$B9671&lt;=$C9671),INDEX(Bemenet!$D$2:$D$301,$M9671),"")</f>
        <v/>
      </c>
      <c r="F9671" s="5">
        <f>IF(AND($B9671&lt;&gt;"",$C9671&lt;&gt;"",$B9671&lt;=$C9671),$C9671-$B9671+1,"")</f>
        <v/>
      </c>
      <c r="G9671" s="5">
        <f>IF($F9671="","",$F9671*$D9671)</f>
        <v/>
      </c>
      <c r="H9671" s="42">
        <f>IF($G9671="","",$O9671)</f>
        <v/>
      </c>
      <c r="I9671" s="5">
        <f>IF($G9671="","",$G9671*IF($H9671="",$O9671,$H9671)/100)</f>
        <v/>
      </c>
      <c r="J9671" s="5">
        <f>IF(OR($L9671="",NOT(COUNTIFS($L$2:$L9671,$L9671)=1)),"",SUMIFS($G:$G,$L:$L,$L9671))</f>
        <v/>
      </c>
      <c r="K9671" s="5">
        <f>IF(OR($L9671="",NOT(COUNTIFS($L$2:$L9671,$L9671)=1)),"",SUMIFS($I:$I,$L:$L,$L9671))</f>
        <v/>
      </c>
      <c r="L9671" s="6">
        <f>IF($B9671="","",YEAR($B9671))</f>
        <v/>
      </c>
      <c r="M9671" s="6">
        <f>INT((ROW()-2)/39)+1</f>
        <v/>
      </c>
      <c r="N9671" s="6">
        <f>MOD(ROW()-2,39)+2</f>
        <v/>
      </c>
      <c r="O9671" s="42">
        <f>IF(AND($B9671&lt;&gt;"",$C9671&lt;&gt;"",$B9671&lt;=$C9671),INDEX(Szabalyok!$C:$C,$N9671),"")</f>
        <v/>
      </c>
      <c r="P9671">
        <f>IF(D9671="",P9670,P9670+1)</f>
        <v/>
      </c>
    </row>
    <row r="9672">
      <c r="A9672">
        <f>IF(P9672=P9671,0,P9672)</f>
        <v/>
      </c>
      <c r="B9672" s="41">
        <f>IF($M9672&gt;300,"",IF(OR(INDEX(Bemenet!$E$2:$E$301,$M9672)="",INDEX(Bemenet!$F$2:$F$301,$M9672)=""),"",MAX(INDEX(Bemenet!$E$2:$E$301,$M9672),INDEX(Szabalyok!$A:$A,$N9672))))</f>
        <v/>
      </c>
      <c r="C9672" s="41">
        <f>IF($B9672="","",MIN(INDEX(Bemenet!$F$2:$F$301,$M9672),INDEX(Szabalyok!$B:$B,$N9672)))</f>
        <v/>
      </c>
      <c r="D9672" s="5">
        <f>IF(AND($B9672&lt;&gt;"",$C9672&lt;&gt;"",$B9672&lt;=$C9672),INDEX(Bemenet!$G$2:$G$301,$M9672),"")</f>
        <v/>
      </c>
      <c r="E9672" s="6">
        <f>IF(AND($B9672&lt;&gt;"",$C9672&lt;&gt;"",$B9672&lt;=$C9672),INDEX(Bemenet!$D$2:$D$301,$M9672),"")</f>
        <v/>
      </c>
      <c r="F9672" s="5">
        <f>IF(AND($B9672&lt;&gt;"",$C9672&lt;&gt;"",$B9672&lt;=$C9672),$C9672-$B9672+1,"")</f>
        <v/>
      </c>
      <c r="G9672" s="5">
        <f>IF($F9672="","",$F9672*$D9672)</f>
        <v/>
      </c>
      <c r="H9672" s="42">
        <f>IF($G9672="","",$O9672)</f>
        <v/>
      </c>
      <c r="I9672" s="5">
        <f>IF($G9672="","",$G9672*IF($H9672="",$O9672,$H9672)/100)</f>
        <v/>
      </c>
      <c r="J9672" s="5">
        <f>IF(OR($L9672="",NOT(COUNTIFS($L$2:$L9672,$L9672)=1)),"",SUMIFS($G:$G,$L:$L,$L9672))</f>
        <v/>
      </c>
      <c r="K9672" s="5">
        <f>IF(OR($L9672="",NOT(COUNTIFS($L$2:$L9672,$L9672)=1)),"",SUMIFS($I:$I,$L:$L,$L9672))</f>
        <v/>
      </c>
      <c r="L9672" s="6">
        <f>IF($B9672="","",YEAR($B9672))</f>
        <v/>
      </c>
      <c r="M9672" s="6">
        <f>INT((ROW()-2)/39)+1</f>
        <v/>
      </c>
      <c r="N9672" s="6">
        <f>MOD(ROW()-2,39)+2</f>
        <v/>
      </c>
      <c r="O9672" s="42">
        <f>IF(AND($B9672&lt;&gt;"",$C9672&lt;&gt;"",$B9672&lt;=$C9672),INDEX(Szabalyok!$C:$C,$N9672),"")</f>
        <v/>
      </c>
      <c r="P9672">
        <f>IF(D9672="",P9671,P9671+1)</f>
        <v/>
      </c>
    </row>
    <row r="9673">
      <c r="A9673">
        <f>IF(P9673=P9672,0,P9673)</f>
        <v/>
      </c>
      <c r="B9673" s="41">
        <f>IF($M9673&gt;300,"",IF(OR(INDEX(Bemenet!$E$2:$E$301,$M9673)="",INDEX(Bemenet!$F$2:$F$301,$M9673)=""),"",MAX(INDEX(Bemenet!$E$2:$E$301,$M9673),INDEX(Szabalyok!$A:$A,$N9673))))</f>
        <v/>
      </c>
      <c r="C9673" s="41">
        <f>IF($B9673="","",MIN(INDEX(Bemenet!$F$2:$F$301,$M9673),INDEX(Szabalyok!$B:$B,$N9673)))</f>
        <v/>
      </c>
      <c r="D9673" s="5">
        <f>IF(AND($B9673&lt;&gt;"",$C9673&lt;&gt;"",$B9673&lt;=$C9673),INDEX(Bemenet!$G$2:$G$301,$M9673),"")</f>
        <v/>
      </c>
      <c r="E9673" s="6">
        <f>IF(AND($B9673&lt;&gt;"",$C9673&lt;&gt;"",$B9673&lt;=$C9673),INDEX(Bemenet!$D$2:$D$301,$M9673),"")</f>
        <v/>
      </c>
      <c r="F9673" s="5">
        <f>IF(AND($B9673&lt;&gt;"",$C9673&lt;&gt;"",$B9673&lt;=$C9673),$C9673-$B9673+1,"")</f>
        <v/>
      </c>
      <c r="G9673" s="5">
        <f>IF($F9673="","",$F9673*$D9673)</f>
        <v/>
      </c>
      <c r="H9673" s="42">
        <f>IF($G9673="","",$O9673)</f>
        <v/>
      </c>
      <c r="I9673" s="5">
        <f>IF($G9673="","",$G9673*IF($H9673="",$O9673,$H9673)/100)</f>
        <v/>
      </c>
      <c r="J9673" s="5">
        <f>IF(OR($L9673="",NOT(COUNTIFS($L$2:$L9673,$L9673)=1)),"",SUMIFS($G:$G,$L:$L,$L9673))</f>
        <v/>
      </c>
      <c r="K9673" s="5">
        <f>IF(OR($L9673="",NOT(COUNTIFS($L$2:$L9673,$L9673)=1)),"",SUMIFS($I:$I,$L:$L,$L9673))</f>
        <v/>
      </c>
      <c r="L9673" s="6">
        <f>IF($B9673="","",YEAR($B9673))</f>
        <v/>
      </c>
      <c r="M9673" s="6">
        <f>INT((ROW()-2)/39)+1</f>
        <v/>
      </c>
      <c r="N9673" s="6">
        <f>MOD(ROW()-2,39)+2</f>
        <v/>
      </c>
      <c r="O9673" s="42">
        <f>IF(AND($B9673&lt;&gt;"",$C9673&lt;&gt;"",$B9673&lt;=$C9673),INDEX(Szabalyok!$C:$C,$N9673),"")</f>
        <v/>
      </c>
      <c r="P9673">
        <f>IF(D9673="",P9672,P9672+1)</f>
        <v/>
      </c>
    </row>
    <row r="9674">
      <c r="A9674">
        <f>IF(P9674=P9673,0,P9674)</f>
        <v/>
      </c>
      <c r="B9674" s="41">
        <f>IF($M9674&gt;300,"",IF(OR(INDEX(Bemenet!$E$2:$E$301,$M9674)="",INDEX(Bemenet!$F$2:$F$301,$M9674)=""),"",MAX(INDEX(Bemenet!$E$2:$E$301,$M9674),INDEX(Szabalyok!$A:$A,$N9674))))</f>
        <v/>
      </c>
      <c r="C9674" s="41">
        <f>IF($B9674="","",MIN(INDEX(Bemenet!$F$2:$F$301,$M9674),INDEX(Szabalyok!$B:$B,$N9674)))</f>
        <v/>
      </c>
      <c r="D9674" s="5">
        <f>IF(AND($B9674&lt;&gt;"",$C9674&lt;&gt;"",$B9674&lt;=$C9674),INDEX(Bemenet!$G$2:$G$301,$M9674),"")</f>
        <v/>
      </c>
      <c r="E9674" s="6">
        <f>IF(AND($B9674&lt;&gt;"",$C9674&lt;&gt;"",$B9674&lt;=$C9674),INDEX(Bemenet!$D$2:$D$301,$M9674),"")</f>
        <v/>
      </c>
      <c r="F9674" s="5">
        <f>IF(AND($B9674&lt;&gt;"",$C9674&lt;&gt;"",$B9674&lt;=$C9674),$C9674-$B9674+1,"")</f>
        <v/>
      </c>
      <c r="G9674" s="5">
        <f>IF($F9674="","",$F9674*$D9674)</f>
        <v/>
      </c>
      <c r="H9674" s="42">
        <f>IF($G9674="","",$O9674)</f>
        <v/>
      </c>
      <c r="I9674" s="5">
        <f>IF($G9674="","",$G9674*IF($H9674="",$O9674,$H9674)/100)</f>
        <v/>
      </c>
      <c r="J9674" s="5">
        <f>IF(OR($L9674="",NOT(COUNTIFS($L$2:$L9674,$L9674)=1)),"",SUMIFS($G:$G,$L:$L,$L9674))</f>
        <v/>
      </c>
      <c r="K9674" s="5">
        <f>IF(OR($L9674="",NOT(COUNTIFS($L$2:$L9674,$L9674)=1)),"",SUMIFS($I:$I,$L:$L,$L9674))</f>
        <v/>
      </c>
      <c r="L9674" s="6">
        <f>IF($B9674="","",YEAR($B9674))</f>
        <v/>
      </c>
      <c r="M9674" s="6">
        <f>INT((ROW()-2)/39)+1</f>
        <v/>
      </c>
      <c r="N9674" s="6">
        <f>MOD(ROW()-2,39)+2</f>
        <v/>
      </c>
      <c r="O9674" s="42">
        <f>IF(AND($B9674&lt;&gt;"",$C9674&lt;&gt;"",$B9674&lt;=$C9674),INDEX(Szabalyok!$C:$C,$N9674),"")</f>
        <v/>
      </c>
      <c r="P9674">
        <f>IF(D9674="",P9673,P9673+1)</f>
        <v/>
      </c>
    </row>
    <row r="9675">
      <c r="A9675">
        <f>IF(P9675=P9674,0,P9675)</f>
        <v/>
      </c>
      <c r="B9675" s="41">
        <f>IF($M9675&gt;300,"",IF(OR(INDEX(Bemenet!$E$2:$E$301,$M9675)="",INDEX(Bemenet!$F$2:$F$301,$M9675)=""),"",MAX(INDEX(Bemenet!$E$2:$E$301,$M9675),INDEX(Szabalyok!$A:$A,$N9675))))</f>
        <v/>
      </c>
      <c r="C9675" s="41">
        <f>IF($B9675="","",MIN(INDEX(Bemenet!$F$2:$F$301,$M9675),INDEX(Szabalyok!$B:$B,$N9675)))</f>
        <v/>
      </c>
      <c r="D9675" s="5">
        <f>IF(AND($B9675&lt;&gt;"",$C9675&lt;&gt;"",$B9675&lt;=$C9675),INDEX(Bemenet!$G$2:$G$301,$M9675),"")</f>
        <v/>
      </c>
      <c r="E9675" s="6">
        <f>IF(AND($B9675&lt;&gt;"",$C9675&lt;&gt;"",$B9675&lt;=$C9675),INDEX(Bemenet!$D$2:$D$301,$M9675),"")</f>
        <v/>
      </c>
      <c r="F9675" s="5">
        <f>IF(AND($B9675&lt;&gt;"",$C9675&lt;&gt;"",$B9675&lt;=$C9675),$C9675-$B9675+1,"")</f>
        <v/>
      </c>
      <c r="G9675" s="5">
        <f>IF($F9675="","",$F9675*$D9675)</f>
        <v/>
      </c>
      <c r="H9675" s="42">
        <f>IF($G9675="","",$O9675)</f>
        <v/>
      </c>
      <c r="I9675" s="5">
        <f>IF($G9675="","",$G9675*IF($H9675="",$O9675,$H9675)/100)</f>
        <v/>
      </c>
      <c r="J9675" s="5">
        <f>IF(OR($L9675="",NOT(COUNTIFS($L$2:$L9675,$L9675)=1)),"",SUMIFS($G:$G,$L:$L,$L9675))</f>
        <v/>
      </c>
      <c r="K9675" s="5">
        <f>IF(OR($L9675="",NOT(COUNTIFS($L$2:$L9675,$L9675)=1)),"",SUMIFS($I:$I,$L:$L,$L9675))</f>
        <v/>
      </c>
      <c r="L9675" s="6">
        <f>IF($B9675="","",YEAR($B9675))</f>
        <v/>
      </c>
      <c r="M9675" s="6">
        <f>INT((ROW()-2)/39)+1</f>
        <v/>
      </c>
      <c r="N9675" s="6">
        <f>MOD(ROW()-2,39)+2</f>
        <v/>
      </c>
      <c r="O9675" s="42">
        <f>IF(AND($B9675&lt;&gt;"",$C9675&lt;&gt;"",$B9675&lt;=$C9675),INDEX(Szabalyok!$C:$C,$N9675),"")</f>
        <v/>
      </c>
      <c r="P9675">
        <f>IF(D9675="",P9674,P9674+1)</f>
        <v/>
      </c>
    </row>
    <row r="9676">
      <c r="A9676">
        <f>IF(P9676=P9675,0,P9676)</f>
        <v/>
      </c>
      <c r="B9676" s="41">
        <f>IF($M9676&gt;300,"",IF(OR(INDEX(Bemenet!$E$2:$E$301,$M9676)="",INDEX(Bemenet!$F$2:$F$301,$M9676)=""),"",MAX(INDEX(Bemenet!$E$2:$E$301,$M9676),INDEX(Szabalyok!$A:$A,$N9676))))</f>
        <v/>
      </c>
      <c r="C9676" s="41">
        <f>IF($B9676="","",MIN(INDEX(Bemenet!$F$2:$F$301,$M9676),INDEX(Szabalyok!$B:$B,$N9676)))</f>
        <v/>
      </c>
      <c r="D9676" s="5">
        <f>IF(AND($B9676&lt;&gt;"",$C9676&lt;&gt;"",$B9676&lt;=$C9676),INDEX(Bemenet!$G$2:$G$301,$M9676),"")</f>
        <v/>
      </c>
      <c r="E9676" s="6">
        <f>IF(AND($B9676&lt;&gt;"",$C9676&lt;&gt;"",$B9676&lt;=$C9676),INDEX(Bemenet!$D$2:$D$301,$M9676),"")</f>
        <v/>
      </c>
      <c r="F9676" s="5">
        <f>IF(AND($B9676&lt;&gt;"",$C9676&lt;&gt;"",$B9676&lt;=$C9676),$C9676-$B9676+1,"")</f>
        <v/>
      </c>
      <c r="G9676" s="5">
        <f>IF($F9676="","",$F9676*$D9676)</f>
        <v/>
      </c>
      <c r="H9676" s="42">
        <f>IF($G9676="","",$O9676)</f>
        <v/>
      </c>
      <c r="I9676" s="5">
        <f>IF($G9676="","",$G9676*IF($H9676="",$O9676,$H9676)/100)</f>
        <v/>
      </c>
      <c r="J9676" s="5">
        <f>IF(OR($L9676="",NOT(COUNTIFS($L$2:$L9676,$L9676)=1)),"",SUMIFS($G:$G,$L:$L,$L9676))</f>
        <v/>
      </c>
      <c r="K9676" s="5">
        <f>IF(OR($L9676="",NOT(COUNTIFS($L$2:$L9676,$L9676)=1)),"",SUMIFS($I:$I,$L:$L,$L9676))</f>
        <v/>
      </c>
      <c r="L9676" s="6">
        <f>IF($B9676="","",YEAR($B9676))</f>
        <v/>
      </c>
      <c r="M9676" s="6">
        <f>INT((ROW()-2)/39)+1</f>
        <v/>
      </c>
      <c r="N9676" s="6">
        <f>MOD(ROW()-2,39)+2</f>
        <v/>
      </c>
      <c r="O9676" s="42">
        <f>IF(AND($B9676&lt;&gt;"",$C9676&lt;&gt;"",$B9676&lt;=$C9676),INDEX(Szabalyok!$C:$C,$N9676),"")</f>
        <v/>
      </c>
      <c r="P9676">
        <f>IF(D9676="",P9675,P9675+1)</f>
        <v/>
      </c>
    </row>
    <row r="9677">
      <c r="A9677">
        <f>IF(P9677=P9676,0,P9677)</f>
        <v/>
      </c>
      <c r="B9677" s="41">
        <f>IF($M9677&gt;300,"",IF(OR(INDEX(Bemenet!$E$2:$E$301,$M9677)="",INDEX(Bemenet!$F$2:$F$301,$M9677)=""),"",MAX(INDEX(Bemenet!$E$2:$E$301,$M9677),INDEX(Szabalyok!$A:$A,$N9677))))</f>
        <v/>
      </c>
      <c r="C9677" s="41">
        <f>IF($B9677="","",MIN(INDEX(Bemenet!$F$2:$F$301,$M9677),INDEX(Szabalyok!$B:$B,$N9677)))</f>
        <v/>
      </c>
      <c r="D9677" s="5">
        <f>IF(AND($B9677&lt;&gt;"",$C9677&lt;&gt;"",$B9677&lt;=$C9677),INDEX(Bemenet!$G$2:$G$301,$M9677),"")</f>
        <v/>
      </c>
      <c r="E9677" s="6">
        <f>IF(AND($B9677&lt;&gt;"",$C9677&lt;&gt;"",$B9677&lt;=$C9677),INDEX(Bemenet!$D$2:$D$301,$M9677),"")</f>
        <v/>
      </c>
      <c r="F9677" s="5">
        <f>IF(AND($B9677&lt;&gt;"",$C9677&lt;&gt;"",$B9677&lt;=$C9677),$C9677-$B9677+1,"")</f>
        <v/>
      </c>
      <c r="G9677" s="5">
        <f>IF($F9677="","",$F9677*$D9677)</f>
        <v/>
      </c>
      <c r="H9677" s="42">
        <f>IF($G9677="","",$O9677)</f>
        <v/>
      </c>
      <c r="I9677" s="5">
        <f>IF($G9677="","",$G9677*IF($H9677="",$O9677,$H9677)/100)</f>
        <v/>
      </c>
      <c r="J9677" s="5">
        <f>IF(OR($L9677="",NOT(COUNTIFS($L$2:$L9677,$L9677)=1)),"",SUMIFS($G:$G,$L:$L,$L9677))</f>
        <v/>
      </c>
      <c r="K9677" s="5">
        <f>IF(OR($L9677="",NOT(COUNTIFS($L$2:$L9677,$L9677)=1)),"",SUMIFS($I:$I,$L:$L,$L9677))</f>
        <v/>
      </c>
      <c r="L9677" s="6">
        <f>IF($B9677="","",YEAR($B9677))</f>
        <v/>
      </c>
      <c r="M9677" s="6">
        <f>INT((ROW()-2)/39)+1</f>
        <v/>
      </c>
      <c r="N9677" s="6">
        <f>MOD(ROW()-2,39)+2</f>
        <v/>
      </c>
      <c r="O9677" s="42">
        <f>IF(AND($B9677&lt;&gt;"",$C9677&lt;&gt;"",$B9677&lt;=$C9677),INDEX(Szabalyok!$C:$C,$N9677),"")</f>
        <v/>
      </c>
      <c r="P9677">
        <f>IF(D9677="",P9676,P9676+1)</f>
        <v/>
      </c>
    </row>
    <row r="9678">
      <c r="A9678">
        <f>IF(P9678=P9677,0,P9678)</f>
        <v/>
      </c>
      <c r="B9678" s="41">
        <f>IF($M9678&gt;300,"",IF(OR(INDEX(Bemenet!$E$2:$E$301,$M9678)="",INDEX(Bemenet!$F$2:$F$301,$M9678)=""),"",MAX(INDEX(Bemenet!$E$2:$E$301,$M9678),INDEX(Szabalyok!$A:$A,$N9678))))</f>
        <v/>
      </c>
      <c r="C9678" s="41">
        <f>IF($B9678="","",MIN(INDEX(Bemenet!$F$2:$F$301,$M9678),INDEX(Szabalyok!$B:$B,$N9678)))</f>
        <v/>
      </c>
      <c r="D9678" s="5">
        <f>IF(AND($B9678&lt;&gt;"",$C9678&lt;&gt;"",$B9678&lt;=$C9678),INDEX(Bemenet!$G$2:$G$301,$M9678),"")</f>
        <v/>
      </c>
      <c r="E9678" s="6">
        <f>IF(AND($B9678&lt;&gt;"",$C9678&lt;&gt;"",$B9678&lt;=$C9678),INDEX(Bemenet!$D$2:$D$301,$M9678),"")</f>
        <v/>
      </c>
      <c r="F9678" s="5">
        <f>IF(AND($B9678&lt;&gt;"",$C9678&lt;&gt;"",$B9678&lt;=$C9678),$C9678-$B9678+1,"")</f>
        <v/>
      </c>
      <c r="G9678" s="5">
        <f>IF($F9678="","",$F9678*$D9678)</f>
        <v/>
      </c>
      <c r="H9678" s="42">
        <f>IF($G9678="","",$O9678)</f>
        <v/>
      </c>
      <c r="I9678" s="5">
        <f>IF($G9678="","",$G9678*IF($H9678="",$O9678,$H9678)/100)</f>
        <v/>
      </c>
      <c r="J9678" s="5">
        <f>IF(OR($L9678="",NOT(COUNTIFS($L$2:$L9678,$L9678)=1)),"",SUMIFS($G:$G,$L:$L,$L9678))</f>
        <v/>
      </c>
      <c r="K9678" s="5">
        <f>IF(OR($L9678="",NOT(COUNTIFS($L$2:$L9678,$L9678)=1)),"",SUMIFS($I:$I,$L:$L,$L9678))</f>
        <v/>
      </c>
      <c r="L9678" s="6">
        <f>IF($B9678="","",YEAR($B9678))</f>
        <v/>
      </c>
      <c r="M9678" s="6">
        <f>INT((ROW()-2)/39)+1</f>
        <v/>
      </c>
      <c r="N9678" s="6">
        <f>MOD(ROW()-2,39)+2</f>
        <v/>
      </c>
      <c r="O9678" s="42">
        <f>IF(AND($B9678&lt;&gt;"",$C9678&lt;&gt;"",$B9678&lt;=$C9678),INDEX(Szabalyok!$C:$C,$N9678),"")</f>
        <v/>
      </c>
      <c r="P9678">
        <f>IF(D9678="",P9677,P9677+1)</f>
        <v/>
      </c>
    </row>
    <row r="9679">
      <c r="A9679">
        <f>IF(P9679=P9678,0,P9679)</f>
        <v/>
      </c>
      <c r="B9679" s="41">
        <f>IF($M9679&gt;300,"",IF(OR(INDEX(Bemenet!$E$2:$E$301,$M9679)="",INDEX(Bemenet!$F$2:$F$301,$M9679)=""),"",MAX(INDEX(Bemenet!$E$2:$E$301,$M9679),INDEX(Szabalyok!$A:$A,$N9679))))</f>
        <v/>
      </c>
      <c r="C9679" s="41">
        <f>IF($B9679="","",MIN(INDEX(Bemenet!$F$2:$F$301,$M9679),INDEX(Szabalyok!$B:$B,$N9679)))</f>
        <v/>
      </c>
      <c r="D9679" s="5">
        <f>IF(AND($B9679&lt;&gt;"",$C9679&lt;&gt;"",$B9679&lt;=$C9679),INDEX(Bemenet!$G$2:$G$301,$M9679),"")</f>
        <v/>
      </c>
      <c r="E9679" s="6">
        <f>IF(AND($B9679&lt;&gt;"",$C9679&lt;&gt;"",$B9679&lt;=$C9679),INDEX(Bemenet!$D$2:$D$301,$M9679),"")</f>
        <v/>
      </c>
      <c r="F9679" s="5">
        <f>IF(AND($B9679&lt;&gt;"",$C9679&lt;&gt;"",$B9679&lt;=$C9679),$C9679-$B9679+1,"")</f>
        <v/>
      </c>
      <c r="G9679" s="5">
        <f>IF($F9679="","",$F9679*$D9679)</f>
        <v/>
      </c>
      <c r="H9679" s="42">
        <f>IF($G9679="","",$O9679)</f>
        <v/>
      </c>
      <c r="I9679" s="5">
        <f>IF($G9679="","",$G9679*IF($H9679="",$O9679,$H9679)/100)</f>
        <v/>
      </c>
      <c r="J9679" s="5">
        <f>IF(OR($L9679="",NOT(COUNTIFS($L$2:$L9679,$L9679)=1)),"",SUMIFS($G:$G,$L:$L,$L9679))</f>
        <v/>
      </c>
      <c r="K9679" s="5">
        <f>IF(OR($L9679="",NOT(COUNTIFS($L$2:$L9679,$L9679)=1)),"",SUMIFS($I:$I,$L:$L,$L9679))</f>
        <v/>
      </c>
      <c r="L9679" s="6">
        <f>IF($B9679="","",YEAR($B9679))</f>
        <v/>
      </c>
      <c r="M9679" s="6">
        <f>INT((ROW()-2)/39)+1</f>
        <v/>
      </c>
      <c r="N9679" s="6">
        <f>MOD(ROW()-2,39)+2</f>
        <v/>
      </c>
      <c r="O9679" s="42">
        <f>IF(AND($B9679&lt;&gt;"",$C9679&lt;&gt;"",$B9679&lt;=$C9679),INDEX(Szabalyok!$C:$C,$N9679),"")</f>
        <v/>
      </c>
      <c r="P9679">
        <f>IF(D9679="",P9678,P9678+1)</f>
        <v/>
      </c>
    </row>
    <row r="9680">
      <c r="A9680">
        <f>IF(P9680=P9679,0,P9680)</f>
        <v/>
      </c>
      <c r="B9680" s="41">
        <f>IF($M9680&gt;300,"",IF(OR(INDEX(Bemenet!$E$2:$E$301,$M9680)="",INDEX(Bemenet!$F$2:$F$301,$M9680)=""),"",MAX(INDEX(Bemenet!$E$2:$E$301,$M9680),INDEX(Szabalyok!$A:$A,$N9680))))</f>
        <v/>
      </c>
      <c r="C9680" s="41">
        <f>IF($B9680="","",MIN(INDEX(Bemenet!$F$2:$F$301,$M9680),INDEX(Szabalyok!$B:$B,$N9680)))</f>
        <v/>
      </c>
      <c r="D9680" s="5">
        <f>IF(AND($B9680&lt;&gt;"",$C9680&lt;&gt;"",$B9680&lt;=$C9680),INDEX(Bemenet!$G$2:$G$301,$M9680),"")</f>
        <v/>
      </c>
      <c r="E9680" s="6">
        <f>IF(AND($B9680&lt;&gt;"",$C9680&lt;&gt;"",$B9680&lt;=$C9680),INDEX(Bemenet!$D$2:$D$301,$M9680),"")</f>
        <v/>
      </c>
      <c r="F9680" s="5">
        <f>IF(AND($B9680&lt;&gt;"",$C9680&lt;&gt;"",$B9680&lt;=$C9680),$C9680-$B9680+1,"")</f>
        <v/>
      </c>
      <c r="G9680" s="5">
        <f>IF($F9680="","",$F9680*$D9680)</f>
        <v/>
      </c>
      <c r="H9680" s="42">
        <f>IF($G9680="","",$O9680)</f>
        <v/>
      </c>
      <c r="I9680" s="5">
        <f>IF($G9680="","",$G9680*IF($H9680="",$O9680,$H9680)/100)</f>
        <v/>
      </c>
      <c r="J9680" s="5">
        <f>IF(OR($L9680="",NOT(COUNTIFS($L$2:$L9680,$L9680)=1)),"",SUMIFS($G:$G,$L:$L,$L9680))</f>
        <v/>
      </c>
      <c r="K9680" s="5">
        <f>IF(OR($L9680="",NOT(COUNTIFS($L$2:$L9680,$L9680)=1)),"",SUMIFS($I:$I,$L:$L,$L9680))</f>
        <v/>
      </c>
      <c r="L9680" s="6">
        <f>IF($B9680="","",YEAR($B9680))</f>
        <v/>
      </c>
      <c r="M9680" s="6">
        <f>INT((ROW()-2)/39)+1</f>
        <v/>
      </c>
      <c r="N9680" s="6">
        <f>MOD(ROW()-2,39)+2</f>
        <v/>
      </c>
      <c r="O9680" s="42">
        <f>IF(AND($B9680&lt;&gt;"",$C9680&lt;&gt;"",$B9680&lt;=$C9680),INDEX(Szabalyok!$C:$C,$N9680),"")</f>
        <v/>
      </c>
      <c r="P9680">
        <f>IF(D9680="",P9679,P9679+1)</f>
        <v/>
      </c>
    </row>
    <row r="9681">
      <c r="A9681">
        <f>IF(P9681=P9680,0,P9681)</f>
        <v/>
      </c>
      <c r="B9681" s="41">
        <f>IF($M9681&gt;300,"",IF(OR(INDEX(Bemenet!$E$2:$E$301,$M9681)="",INDEX(Bemenet!$F$2:$F$301,$M9681)=""),"",MAX(INDEX(Bemenet!$E$2:$E$301,$M9681),INDEX(Szabalyok!$A:$A,$N9681))))</f>
        <v/>
      </c>
      <c r="C9681" s="41">
        <f>IF($B9681="","",MIN(INDEX(Bemenet!$F$2:$F$301,$M9681),INDEX(Szabalyok!$B:$B,$N9681)))</f>
        <v/>
      </c>
      <c r="D9681" s="5">
        <f>IF(AND($B9681&lt;&gt;"",$C9681&lt;&gt;"",$B9681&lt;=$C9681),INDEX(Bemenet!$G$2:$G$301,$M9681),"")</f>
        <v/>
      </c>
      <c r="E9681" s="6">
        <f>IF(AND($B9681&lt;&gt;"",$C9681&lt;&gt;"",$B9681&lt;=$C9681),INDEX(Bemenet!$D$2:$D$301,$M9681),"")</f>
        <v/>
      </c>
      <c r="F9681" s="5">
        <f>IF(AND($B9681&lt;&gt;"",$C9681&lt;&gt;"",$B9681&lt;=$C9681),$C9681-$B9681+1,"")</f>
        <v/>
      </c>
      <c r="G9681" s="5">
        <f>IF($F9681="","",$F9681*$D9681)</f>
        <v/>
      </c>
      <c r="H9681" s="42">
        <f>IF($G9681="","",$O9681)</f>
        <v/>
      </c>
      <c r="I9681" s="5">
        <f>IF($G9681="","",$G9681*IF($H9681="",$O9681,$H9681)/100)</f>
        <v/>
      </c>
      <c r="J9681" s="5">
        <f>IF(OR($L9681="",NOT(COUNTIFS($L$2:$L9681,$L9681)=1)),"",SUMIFS($G:$G,$L:$L,$L9681))</f>
        <v/>
      </c>
      <c r="K9681" s="5">
        <f>IF(OR($L9681="",NOT(COUNTIFS($L$2:$L9681,$L9681)=1)),"",SUMIFS($I:$I,$L:$L,$L9681))</f>
        <v/>
      </c>
      <c r="L9681" s="6">
        <f>IF($B9681="","",YEAR($B9681))</f>
        <v/>
      </c>
      <c r="M9681" s="6">
        <f>INT((ROW()-2)/39)+1</f>
        <v/>
      </c>
      <c r="N9681" s="6">
        <f>MOD(ROW()-2,39)+2</f>
        <v/>
      </c>
      <c r="O9681" s="42">
        <f>IF(AND($B9681&lt;&gt;"",$C9681&lt;&gt;"",$B9681&lt;=$C9681),INDEX(Szabalyok!$C:$C,$N9681),"")</f>
        <v/>
      </c>
      <c r="P9681">
        <f>IF(D9681="",P9680,P9680+1)</f>
        <v/>
      </c>
    </row>
    <row r="9682">
      <c r="A9682">
        <f>IF(P9682=P9681,0,P9682)</f>
        <v/>
      </c>
      <c r="B9682" s="41">
        <f>IF($M9682&gt;300,"",IF(OR(INDEX(Bemenet!$E$2:$E$301,$M9682)="",INDEX(Bemenet!$F$2:$F$301,$M9682)=""),"",MAX(INDEX(Bemenet!$E$2:$E$301,$M9682),INDEX(Szabalyok!$A:$A,$N9682))))</f>
        <v/>
      </c>
      <c r="C9682" s="41">
        <f>IF($B9682="","",MIN(INDEX(Bemenet!$F$2:$F$301,$M9682),INDEX(Szabalyok!$B:$B,$N9682)))</f>
        <v/>
      </c>
      <c r="D9682" s="5">
        <f>IF(AND($B9682&lt;&gt;"",$C9682&lt;&gt;"",$B9682&lt;=$C9682),INDEX(Bemenet!$G$2:$G$301,$M9682),"")</f>
        <v/>
      </c>
      <c r="E9682" s="6">
        <f>IF(AND($B9682&lt;&gt;"",$C9682&lt;&gt;"",$B9682&lt;=$C9682),INDEX(Bemenet!$D$2:$D$301,$M9682),"")</f>
        <v/>
      </c>
      <c r="F9682" s="5">
        <f>IF(AND($B9682&lt;&gt;"",$C9682&lt;&gt;"",$B9682&lt;=$C9682),$C9682-$B9682+1,"")</f>
        <v/>
      </c>
      <c r="G9682" s="5">
        <f>IF($F9682="","",$F9682*$D9682)</f>
        <v/>
      </c>
      <c r="H9682" s="42">
        <f>IF($G9682="","",$O9682)</f>
        <v/>
      </c>
      <c r="I9682" s="5">
        <f>IF($G9682="","",$G9682*IF($H9682="",$O9682,$H9682)/100)</f>
        <v/>
      </c>
      <c r="J9682" s="5">
        <f>IF(OR($L9682="",NOT(COUNTIFS($L$2:$L9682,$L9682)=1)),"",SUMIFS($G:$G,$L:$L,$L9682))</f>
        <v/>
      </c>
      <c r="K9682" s="5">
        <f>IF(OR($L9682="",NOT(COUNTIFS($L$2:$L9682,$L9682)=1)),"",SUMIFS($I:$I,$L:$L,$L9682))</f>
        <v/>
      </c>
      <c r="L9682" s="6">
        <f>IF($B9682="","",YEAR($B9682))</f>
        <v/>
      </c>
      <c r="M9682" s="6">
        <f>INT((ROW()-2)/39)+1</f>
        <v/>
      </c>
      <c r="N9682" s="6">
        <f>MOD(ROW()-2,39)+2</f>
        <v/>
      </c>
      <c r="O9682" s="42">
        <f>IF(AND($B9682&lt;&gt;"",$C9682&lt;&gt;"",$B9682&lt;=$C9682),INDEX(Szabalyok!$C:$C,$N9682),"")</f>
        <v/>
      </c>
      <c r="P9682">
        <f>IF(D9682="",P9681,P9681+1)</f>
        <v/>
      </c>
    </row>
    <row r="9683">
      <c r="A9683">
        <f>IF(P9683=P9682,0,P9683)</f>
        <v/>
      </c>
      <c r="B9683" s="41">
        <f>IF($M9683&gt;300,"",IF(OR(INDEX(Bemenet!$E$2:$E$301,$M9683)="",INDEX(Bemenet!$F$2:$F$301,$M9683)=""),"",MAX(INDEX(Bemenet!$E$2:$E$301,$M9683),INDEX(Szabalyok!$A:$A,$N9683))))</f>
        <v/>
      </c>
      <c r="C9683" s="41">
        <f>IF($B9683="","",MIN(INDEX(Bemenet!$F$2:$F$301,$M9683),INDEX(Szabalyok!$B:$B,$N9683)))</f>
        <v/>
      </c>
      <c r="D9683" s="5">
        <f>IF(AND($B9683&lt;&gt;"",$C9683&lt;&gt;"",$B9683&lt;=$C9683),INDEX(Bemenet!$G$2:$G$301,$M9683),"")</f>
        <v/>
      </c>
      <c r="E9683" s="6">
        <f>IF(AND($B9683&lt;&gt;"",$C9683&lt;&gt;"",$B9683&lt;=$C9683),INDEX(Bemenet!$D$2:$D$301,$M9683),"")</f>
        <v/>
      </c>
      <c r="F9683" s="5">
        <f>IF(AND($B9683&lt;&gt;"",$C9683&lt;&gt;"",$B9683&lt;=$C9683),$C9683-$B9683+1,"")</f>
        <v/>
      </c>
      <c r="G9683" s="5">
        <f>IF($F9683="","",$F9683*$D9683)</f>
        <v/>
      </c>
      <c r="H9683" s="42">
        <f>IF($G9683="","",$O9683)</f>
        <v/>
      </c>
      <c r="I9683" s="5">
        <f>IF($G9683="","",$G9683*IF($H9683="",$O9683,$H9683)/100)</f>
        <v/>
      </c>
      <c r="J9683" s="5">
        <f>IF(OR($L9683="",NOT(COUNTIFS($L$2:$L9683,$L9683)=1)),"",SUMIFS($G:$G,$L:$L,$L9683))</f>
        <v/>
      </c>
      <c r="K9683" s="5">
        <f>IF(OR($L9683="",NOT(COUNTIFS($L$2:$L9683,$L9683)=1)),"",SUMIFS($I:$I,$L:$L,$L9683))</f>
        <v/>
      </c>
      <c r="L9683" s="6">
        <f>IF($B9683="","",YEAR($B9683))</f>
        <v/>
      </c>
      <c r="M9683" s="6">
        <f>INT((ROW()-2)/39)+1</f>
        <v/>
      </c>
      <c r="N9683" s="6">
        <f>MOD(ROW()-2,39)+2</f>
        <v/>
      </c>
      <c r="O9683" s="42">
        <f>IF(AND($B9683&lt;&gt;"",$C9683&lt;&gt;"",$B9683&lt;=$C9683),INDEX(Szabalyok!$C:$C,$N9683),"")</f>
        <v/>
      </c>
      <c r="P9683">
        <f>IF(D9683="",P9682,P9682+1)</f>
        <v/>
      </c>
    </row>
    <row r="9684">
      <c r="A9684">
        <f>IF(P9684=P9683,0,P9684)</f>
        <v/>
      </c>
      <c r="B9684" s="41">
        <f>IF($M9684&gt;300,"",IF(OR(INDEX(Bemenet!$E$2:$E$301,$M9684)="",INDEX(Bemenet!$F$2:$F$301,$M9684)=""),"",MAX(INDEX(Bemenet!$E$2:$E$301,$M9684),INDEX(Szabalyok!$A:$A,$N9684))))</f>
        <v/>
      </c>
      <c r="C9684" s="41">
        <f>IF($B9684="","",MIN(INDEX(Bemenet!$F$2:$F$301,$M9684),INDEX(Szabalyok!$B:$B,$N9684)))</f>
        <v/>
      </c>
      <c r="D9684" s="5">
        <f>IF(AND($B9684&lt;&gt;"",$C9684&lt;&gt;"",$B9684&lt;=$C9684),INDEX(Bemenet!$G$2:$G$301,$M9684),"")</f>
        <v/>
      </c>
      <c r="E9684" s="6">
        <f>IF(AND($B9684&lt;&gt;"",$C9684&lt;&gt;"",$B9684&lt;=$C9684),INDEX(Bemenet!$D$2:$D$301,$M9684),"")</f>
        <v/>
      </c>
      <c r="F9684" s="5">
        <f>IF(AND($B9684&lt;&gt;"",$C9684&lt;&gt;"",$B9684&lt;=$C9684),$C9684-$B9684+1,"")</f>
        <v/>
      </c>
      <c r="G9684" s="5">
        <f>IF($F9684="","",$F9684*$D9684)</f>
        <v/>
      </c>
      <c r="H9684" s="42">
        <f>IF($G9684="","",$O9684)</f>
        <v/>
      </c>
      <c r="I9684" s="5">
        <f>IF($G9684="","",$G9684*IF($H9684="",$O9684,$H9684)/100)</f>
        <v/>
      </c>
      <c r="J9684" s="5">
        <f>IF(OR($L9684="",NOT(COUNTIFS($L$2:$L9684,$L9684)=1)),"",SUMIFS($G:$G,$L:$L,$L9684))</f>
        <v/>
      </c>
      <c r="K9684" s="5">
        <f>IF(OR($L9684="",NOT(COUNTIFS($L$2:$L9684,$L9684)=1)),"",SUMIFS($I:$I,$L:$L,$L9684))</f>
        <v/>
      </c>
      <c r="L9684" s="6">
        <f>IF($B9684="","",YEAR($B9684))</f>
        <v/>
      </c>
      <c r="M9684" s="6">
        <f>INT((ROW()-2)/39)+1</f>
        <v/>
      </c>
      <c r="N9684" s="6">
        <f>MOD(ROW()-2,39)+2</f>
        <v/>
      </c>
      <c r="O9684" s="42">
        <f>IF(AND($B9684&lt;&gt;"",$C9684&lt;&gt;"",$B9684&lt;=$C9684),INDEX(Szabalyok!$C:$C,$N9684),"")</f>
        <v/>
      </c>
      <c r="P9684">
        <f>IF(D9684="",P9683,P9683+1)</f>
        <v/>
      </c>
    </row>
    <row r="9685">
      <c r="A9685">
        <f>IF(P9685=P9684,0,P9685)</f>
        <v/>
      </c>
      <c r="B9685" s="41">
        <f>IF($M9685&gt;300,"",IF(OR(INDEX(Bemenet!$E$2:$E$301,$M9685)="",INDEX(Bemenet!$F$2:$F$301,$M9685)=""),"",MAX(INDEX(Bemenet!$E$2:$E$301,$M9685),INDEX(Szabalyok!$A:$A,$N9685))))</f>
        <v/>
      </c>
      <c r="C9685" s="41">
        <f>IF($B9685="","",MIN(INDEX(Bemenet!$F$2:$F$301,$M9685),INDEX(Szabalyok!$B:$B,$N9685)))</f>
        <v/>
      </c>
      <c r="D9685" s="5">
        <f>IF(AND($B9685&lt;&gt;"",$C9685&lt;&gt;"",$B9685&lt;=$C9685),INDEX(Bemenet!$G$2:$G$301,$M9685),"")</f>
        <v/>
      </c>
      <c r="E9685" s="6">
        <f>IF(AND($B9685&lt;&gt;"",$C9685&lt;&gt;"",$B9685&lt;=$C9685),INDEX(Bemenet!$D$2:$D$301,$M9685),"")</f>
        <v/>
      </c>
      <c r="F9685" s="5">
        <f>IF(AND($B9685&lt;&gt;"",$C9685&lt;&gt;"",$B9685&lt;=$C9685),$C9685-$B9685+1,"")</f>
        <v/>
      </c>
      <c r="G9685" s="5">
        <f>IF($F9685="","",$F9685*$D9685)</f>
        <v/>
      </c>
      <c r="H9685" s="42">
        <f>IF($G9685="","",$O9685)</f>
        <v/>
      </c>
      <c r="I9685" s="5">
        <f>IF($G9685="","",$G9685*IF($H9685="",$O9685,$H9685)/100)</f>
        <v/>
      </c>
      <c r="J9685" s="5">
        <f>IF(OR($L9685="",NOT(COUNTIFS($L$2:$L9685,$L9685)=1)),"",SUMIFS($G:$G,$L:$L,$L9685))</f>
        <v/>
      </c>
      <c r="K9685" s="5">
        <f>IF(OR($L9685="",NOT(COUNTIFS($L$2:$L9685,$L9685)=1)),"",SUMIFS($I:$I,$L:$L,$L9685))</f>
        <v/>
      </c>
      <c r="L9685" s="6">
        <f>IF($B9685="","",YEAR($B9685))</f>
        <v/>
      </c>
      <c r="M9685" s="6">
        <f>INT((ROW()-2)/39)+1</f>
        <v/>
      </c>
      <c r="N9685" s="6">
        <f>MOD(ROW()-2,39)+2</f>
        <v/>
      </c>
      <c r="O9685" s="42">
        <f>IF(AND($B9685&lt;&gt;"",$C9685&lt;&gt;"",$B9685&lt;=$C9685),INDEX(Szabalyok!$C:$C,$N9685),"")</f>
        <v/>
      </c>
      <c r="P9685">
        <f>IF(D9685="",P9684,P9684+1)</f>
        <v/>
      </c>
    </row>
    <row r="9686">
      <c r="A9686">
        <f>IF(P9686=P9685,0,P9686)</f>
        <v/>
      </c>
      <c r="B9686" s="41">
        <f>IF($M9686&gt;300,"",IF(OR(INDEX(Bemenet!$E$2:$E$301,$M9686)="",INDEX(Bemenet!$F$2:$F$301,$M9686)=""),"",MAX(INDEX(Bemenet!$E$2:$E$301,$M9686),INDEX(Szabalyok!$A:$A,$N9686))))</f>
        <v/>
      </c>
      <c r="C9686" s="41">
        <f>IF($B9686="","",MIN(INDEX(Bemenet!$F$2:$F$301,$M9686),INDEX(Szabalyok!$B:$B,$N9686)))</f>
        <v/>
      </c>
      <c r="D9686" s="5">
        <f>IF(AND($B9686&lt;&gt;"",$C9686&lt;&gt;"",$B9686&lt;=$C9686),INDEX(Bemenet!$G$2:$G$301,$M9686),"")</f>
        <v/>
      </c>
      <c r="E9686" s="6">
        <f>IF(AND($B9686&lt;&gt;"",$C9686&lt;&gt;"",$B9686&lt;=$C9686),INDEX(Bemenet!$D$2:$D$301,$M9686),"")</f>
        <v/>
      </c>
      <c r="F9686" s="5">
        <f>IF(AND($B9686&lt;&gt;"",$C9686&lt;&gt;"",$B9686&lt;=$C9686),$C9686-$B9686+1,"")</f>
        <v/>
      </c>
      <c r="G9686" s="5">
        <f>IF($F9686="","",$F9686*$D9686)</f>
        <v/>
      </c>
      <c r="H9686" s="42">
        <f>IF($G9686="","",$O9686)</f>
        <v/>
      </c>
      <c r="I9686" s="5">
        <f>IF($G9686="","",$G9686*IF($H9686="",$O9686,$H9686)/100)</f>
        <v/>
      </c>
      <c r="J9686" s="5">
        <f>IF(OR($L9686="",NOT(COUNTIFS($L$2:$L9686,$L9686)=1)),"",SUMIFS($G:$G,$L:$L,$L9686))</f>
        <v/>
      </c>
      <c r="K9686" s="5">
        <f>IF(OR($L9686="",NOT(COUNTIFS($L$2:$L9686,$L9686)=1)),"",SUMIFS($I:$I,$L:$L,$L9686))</f>
        <v/>
      </c>
      <c r="L9686" s="6">
        <f>IF($B9686="","",YEAR($B9686))</f>
        <v/>
      </c>
      <c r="M9686" s="6">
        <f>INT((ROW()-2)/39)+1</f>
        <v/>
      </c>
      <c r="N9686" s="6">
        <f>MOD(ROW()-2,39)+2</f>
        <v/>
      </c>
      <c r="O9686" s="42">
        <f>IF(AND($B9686&lt;&gt;"",$C9686&lt;&gt;"",$B9686&lt;=$C9686),INDEX(Szabalyok!$C:$C,$N9686),"")</f>
        <v/>
      </c>
      <c r="P9686">
        <f>IF(D9686="",P9685,P9685+1)</f>
        <v/>
      </c>
    </row>
    <row r="9687">
      <c r="A9687">
        <f>IF(P9687=P9686,0,P9687)</f>
        <v/>
      </c>
      <c r="B9687" s="41">
        <f>IF($M9687&gt;300,"",IF(OR(INDEX(Bemenet!$E$2:$E$301,$M9687)="",INDEX(Bemenet!$F$2:$F$301,$M9687)=""),"",MAX(INDEX(Bemenet!$E$2:$E$301,$M9687),INDEX(Szabalyok!$A:$A,$N9687))))</f>
        <v/>
      </c>
      <c r="C9687" s="41">
        <f>IF($B9687="","",MIN(INDEX(Bemenet!$F$2:$F$301,$M9687),INDEX(Szabalyok!$B:$B,$N9687)))</f>
        <v/>
      </c>
      <c r="D9687" s="5">
        <f>IF(AND($B9687&lt;&gt;"",$C9687&lt;&gt;"",$B9687&lt;=$C9687),INDEX(Bemenet!$G$2:$G$301,$M9687),"")</f>
        <v/>
      </c>
      <c r="E9687" s="6">
        <f>IF(AND($B9687&lt;&gt;"",$C9687&lt;&gt;"",$B9687&lt;=$C9687),INDEX(Bemenet!$D$2:$D$301,$M9687),"")</f>
        <v/>
      </c>
      <c r="F9687" s="5">
        <f>IF(AND($B9687&lt;&gt;"",$C9687&lt;&gt;"",$B9687&lt;=$C9687),$C9687-$B9687+1,"")</f>
        <v/>
      </c>
      <c r="G9687" s="5">
        <f>IF($F9687="","",$F9687*$D9687)</f>
        <v/>
      </c>
      <c r="H9687" s="42">
        <f>IF($G9687="","",$O9687)</f>
        <v/>
      </c>
      <c r="I9687" s="5">
        <f>IF($G9687="","",$G9687*IF($H9687="",$O9687,$H9687)/100)</f>
        <v/>
      </c>
      <c r="J9687" s="5">
        <f>IF(OR($L9687="",NOT(COUNTIFS($L$2:$L9687,$L9687)=1)),"",SUMIFS($G:$G,$L:$L,$L9687))</f>
        <v/>
      </c>
      <c r="K9687" s="5">
        <f>IF(OR($L9687="",NOT(COUNTIFS($L$2:$L9687,$L9687)=1)),"",SUMIFS($I:$I,$L:$L,$L9687))</f>
        <v/>
      </c>
      <c r="L9687" s="6">
        <f>IF($B9687="","",YEAR($B9687))</f>
        <v/>
      </c>
      <c r="M9687" s="6">
        <f>INT((ROW()-2)/39)+1</f>
        <v/>
      </c>
      <c r="N9687" s="6">
        <f>MOD(ROW()-2,39)+2</f>
        <v/>
      </c>
      <c r="O9687" s="42">
        <f>IF(AND($B9687&lt;&gt;"",$C9687&lt;&gt;"",$B9687&lt;=$C9687),INDEX(Szabalyok!$C:$C,$N9687),"")</f>
        <v/>
      </c>
      <c r="P9687">
        <f>IF(D9687="",P9686,P9686+1)</f>
        <v/>
      </c>
    </row>
    <row r="9688">
      <c r="A9688">
        <f>IF(P9688=P9687,0,P9688)</f>
        <v/>
      </c>
      <c r="B9688" s="41">
        <f>IF($M9688&gt;300,"",IF(OR(INDEX(Bemenet!$E$2:$E$301,$M9688)="",INDEX(Bemenet!$F$2:$F$301,$M9688)=""),"",MAX(INDEX(Bemenet!$E$2:$E$301,$M9688),INDEX(Szabalyok!$A:$A,$N9688))))</f>
        <v/>
      </c>
      <c r="C9688" s="41">
        <f>IF($B9688="","",MIN(INDEX(Bemenet!$F$2:$F$301,$M9688),INDEX(Szabalyok!$B:$B,$N9688)))</f>
        <v/>
      </c>
      <c r="D9688" s="5">
        <f>IF(AND($B9688&lt;&gt;"",$C9688&lt;&gt;"",$B9688&lt;=$C9688),INDEX(Bemenet!$G$2:$G$301,$M9688),"")</f>
        <v/>
      </c>
      <c r="E9688" s="6">
        <f>IF(AND($B9688&lt;&gt;"",$C9688&lt;&gt;"",$B9688&lt;=$C9688),INDEX(Bemenet!$D$2:$D$301,$M9688),"")</f>
        <v/>
      </c>
      <c r="F9688" s="5">
        <f>IF(AND($B9688&lt;&gt;"",$C9688&lt;&gt;"",$B9688&lt;=$C9688),$C9688-$B9688+1,"")</f>
        <v/>
      </c>
      <c r="G9688" s="5">
        <f>IF($F9688="","",$F9688*$D9688)</f>
        <v/>
      </c>
      <c r="H9688" s="42">
        <f>IF($G9688="","",$O9688)</f>
        <v/>
      </c>
      <c r="I9688" s="5">
        <f>IF($G9688="","",$G9688*IF($H9688="",$O9688,$H9688)/100)</f>
        <v/>
      </c>
      <c r="J9688" s="5">
        <f>IF(OR($L9688="",NOT(COUNTIFS($L$2:$L9688,$L9688)=1)),"",SUMIFS($G:$G,$L:$L,$L9688))</f>
        <v/>
      </c>
      <c r="K9688" s="5">
        <f>IF(OR($L9688="",NOT(COUNTIFS($L$2:$L9688,$L9688)=1)),"",SUMIFS($I:$I,$L:$L,$L9688))</f>
        <v/>
      </c>
      <c r="L9688" s="6">
        <f>IF($B9688="","",YEAR($B9688))</f>
        <v/>
      </c>
      <c r="M9688" s="6">
        <f>INT((ROW()-2)/39)+1</f>
        <v/>
      </c>
      <c r="N9688" s="6">
        <f>MOD(ROW()-2,39)+2</f>
        <v/>
      </c>
      <c r="O9688" s="42">
        <f>IF(AND($B9688&lt;&gt;"",$C9688&lt;&gt;"",$B9688&lt;=$C9688),INDEX(Szabalyok!$C:$C,$N9688),"")</f>
        <v/>
      </c>
      <c r="P9688">
        <f>IF(D9688="",P9687,P9687+1)</f>
        <v/>
      </c>
    </row>
    <row r="9689">
      <c r="A9689">
        <f>IF(P9689=P9688,0,P9689)</f>
        <v/>
      </c>
      <c r="B9689" s="41">
        <f>IF($M9689&gt;300,"",IF(OR(INDEX(Bemenet!$E$2:$E$301,$M9689)="",INDEX(Bemenet!$F$2:$F$301,$M9689)=""),"",MAX(INDEX(Bemenet!$E$2:$E$301,$M9689),INDEX(Szabalyok!$A:$A,$N9689))))</f>
        <v/>
      </c>
      <c r="C9689" s="41">
        <f>IF($B9689="","",MIN(INDEX(Bemenet!$F$2:$F$301,$M9689),INDEX(Szabalyok!$B:$B,$N9689)))</f>
        <v/>
      </c>
      <c r="D9689" s="5">
        <f>IF(AND($B9689&lt;&gt;"",$C9689&lt;&gt;"",$B9689&lt;=$C9689),INDEX(Bemenet!$G$2:$G$301,$M9689),"")</f>
        <v/>
      </c>
      <c r="E9689" s="6">
        <f>IF(AND($B9689&lt;&gt;"",$C9689&lt;&gt;"",$B9689&lt;=$C9689),INDEX(Bemenet!$D$2:$D$301,$M9689),"")</f>
        <v/>
      </c>
      <c r="F9689" s="5">
        <f>IF(AND($B9689&lt;&gt;"",$C9689&lt;&gt;"",$B9689&lt;=$C9689),$C9689-$B9689+1,"")</f>
        <v/>
      </c>
      <c r="G9689" s="5">
        <f>IF($F9689="","",$F9689*$D9689)</f>
        <v/>
      </c>
      <c r="H9689" s="42">
        <f>IF($G9689="","",$O9689)</f>
        <v/>
      </c>
      <c r="I9689" s="5">
        <f>IF($G9689="","",$G9689*IF($H9689="",$O9689,$H9689)/100)</f>
        <v/>
      </c>
      <c r="J9689" s="5">
        <f>IF(OR($L9689="",NOT(COUNTIFS($L$2:$L9689,$L9689)=1)),"",SUMIFS($G:$G,$L:$L,$L9689))</f>
        <v/>
      </c>
      <c r="K9689" s="5">
        <f>IF(OR($L9689="",NOT(COUNTIFS($L$2:$L9689,$L9689)=1)),"",SUMIFS($I:$I,$L:$L,$L9689))</f>
        <v/>
      </c>
      <c r="L9689" s="6">
        <f>IF($B9689="","",YEAR($B9689))</f>
        <v/>
      </c>
      <c r="M9689" s="6">
        <f>INT((ROW()-2)/39)+1</f>
        <v/>
      </c>
      <c r="N9689" s="6">
        <f>MOD(ROW()-2,39)+2</f>
        <v/>
      </c>
      <c r="O9689" s="42">
        <f>IF(AND($B9689&lt;&gt;"",$C9689&lt;&gt;"",$B9689&lt;=$C9689),INDEX(Szabalyok!$C:$C,$N9689),"")</f>
        <v/>
      </c>
      <c r="P9689">
        <f>IF(D9689="",P9688,P9688+1)</f>
        <v/>
      </c>
    </row>
    <row r="9690">
      <c r="A9690">
        <f>IF(P9690=P9689,0,P9690)</f>
        <v/>
      </c>
      <c r="B9690" s="41">
        <f>IF($M9690&gt;300,"",IF(OR(INDEX(Bemenet!$E$2:$E$301,$M9690)="",INDEX(Bemenet!$F$2:$F$301,$M9690)=""),"",MAX(INDEX(Bemenet!$E$2:$E$301,$M9690),INDEX(Szabalyok!$A:$A,$N9690))))</f>
        <v/>
      </c>
      <c r="C9690" s="41">
        <f>IF($B9690="","",MIN(INDEX(Bemenet!$F$2:$F$301,$M9690),INDEX(Szabalyok!$B:$B,$N9690)))</f>
        <v/>
      </c>
      <c r="D9690" s="5">
        <f>IF(AND($B9690&lt;&gt;"",$C9690&lt;&gt;"",$B9690&lt;=$C9690),INDEX(Bemenet!$G$2:$G$301,$M9690),"")</f>
        <v/>
      </c>
      <c r="E9690" s="6">
        <f>IF(AND($B9690&lt;&gt;"",$C9690&lt;&gt;"",$B9690&lt;=$C9690),INDEX(Bemenet!$D$2:$D$301,$M9690),"")</f>
        <v/>
      </c>
      <c r="F9690" s="5">
        <f>IF(AND($B9690&lt;&gt;"",$C9690&lt;&gt;"",$B9690&lt;=$C9690),$C9690-$B9690+1,"")</f>
        <v/>
      </c>
      <c r="G9690" s="5">
        <f>IF($F9690="","",$F9690*$D9690)</f>
        <v/>
      </c>
      <c r="H9690" s="42">
        <f>IF($G9690="","",$O9690)</f>
        <v/>
      </c>
      <c r="I9690" s="5">
        <f>IF($G9690="","",$G9690*IF($H9690="",$O9690,$H9690)/100)</f>
        <v/>
      </c>
      <c r="J9690" s="5">
        <f>IF(OR($L9690="",NOT(COUNTIFS($L$2:$L9690,$L9690)=1)),"",SUMIFS($G:$G,$L:$L,$L9690))</f>
        <v/>
      </c>
      <c r="K9690" s="5">
        <f>IF(OR($L9690="",NOT(COUNTIFS($L$2:$L9690,$L9690)=1)),"",SUMIFS($I:$I,$L:$L,$L9690))</f>
        <v/>
      </c>
      <c r="L9690" s="6">
        <f>IF($B9690="","",YEAR($B9690))</f>
        <v/>
      </c>
      <c r="M9690" s="6">
        <f>INT((ROW()-2)/39)+1</f>
        <v/>
      </c>
      <c r="N9690" s="6">
        <f>MOD(ROW()-2,39)+2</f>
        <v/>
      </c>
      <c r="O9690" s="42">
        <f>IF(AND($B9690&lt;&gt;"",$C9690&lt;&gt;"",$B9690&lt;=$C9690),INDEX(Szabalyok!$C:$C,$N9690),"")</f>
        <v/>
      </c>
      <c r="P9690">
        <f>IF(D9690="",P9689,P9689+1)</f>
        <v/>
      </c>
    </row>
    <row r="9691">
      <c r="A9691">
        <f>IF(P9691=P9690,0,P9691)</f>
        <v/>
      </c>
      <c r="B9691" s="41">
        <f>IF($M9691&gt;300,"",IF(OR(INDEX(Bemenet!$E$2:$E$301,$M9691)="",INDEX(Bemenet!$F$2:$F$301,$M9691)=""),"",MAX(INDEX(Bemenet!$E$2:$E$301,$M9691),INDEX(Szabalyok!$A:$A,$N9691))))</f>
        <v/>
      </c>
      <c r="C9691" s="41">
        <f>IF($B9691="","",MIN(INDEX(Bemenet!$F$2:$F$301,$M9691),INDEX(Szabalyok!$B:$B,$N9691)))</f>
        <v/>
      </c>
      <c r="D9691" s="5">
        <f>IF(AND($B9691&lt;&gt;"",$C9691&lt;&gt;"",$B9691&lt;=$C9691),INDEX(Bemenet!$G$2:$G$301,$M9691),"")</f>
        <v/>
      </c>
      <c r="E9691" s="6">
        <f>IF(AND($B9691&lt;&gt;"",$C9691&lt;&gt;"",$B9691&lt;=$C9691),INDEX(Bemenet!$D$2:$D$301,$M9691),"")</f>
        <v/>
      </c>
      <c r="F9691" s="5">
        <f>IF(AND($B9691&lt;&gt;"",$C9691&lt;&gt;"",$B9691&lt;=$C9691),$C9691-$B9691+1,"")</f>
        <v/>
      </c>
      <c r="G9691" s="5">
        <f>IF($F9691="","",$F9691*$D9691)</f>
        <v/>
      </c>
      <c r="H9691" s="42">
        <f>IF($G9691="","",$O9691)</f>
        <v/>
      </c>
      <c r="I9691" s="5">
        <f>IF($G9691="","",$G9691*IF($H9691="",$O9691,$H9691)/100)</f>
        <v/>
      </c>
      <c r="J9691" s="5">
        <f>IF(OR($L9691="",NOT(COUNTIFS($L$2:$L9691,$L9691)=1)),"",SUMIFS($G:$G,$L:$L,$L9691))</f>
        <v/>
      </c>
      <c r="K9691" s="5">
        <f>IF(OR($L9691="",NOT(COUNTIFS($L$2:$L9691,$L9691)=1)),"",SUMIFS($I:$I,$L:$L,$L9691))</f>
        <v/>
      </c>
      <c r="L9691" s="6">
        <f>IF($B9691="","",YEAR($B9691))</f>
        <v/>
      </c>
      <c r="M9691" s="6">
        <f>INT((ROW()-2)/39)+1</f>
        <v/>
      </c>
      <c r="N9691" s="6">
        <f>MOD(ROW()-2,39)+2</f>
        <v/>
      </c>
      <c r="O9691" s="42">
        <f>IF(AND($B9691&lt;&gt;"",$C9691&lt;&gt;"",$B9691&lt;=$C9691),INDEX(Szabalyok!$C:$C,$N9691),"")</f>
        <v/>
      </c>
      <c r="P9691">
        <f>IF(D9691="",P9690,P9690+1)</f>
        <v/>
      </c>
    </row>
    <row r="9692">
      <c r="A9692">
        <f>IF(P9692=P9691,0,P9692)</f>
        <v/>
      </c>
      <c r="B9692" s="41">
        <f>IF($M9692&gt;300,"",IF(OR(INDEX(Bemenet!$E$2:$E$301,$M9692)="",INDEX(Bemenet!$F$2:$F$301,$M9692)=""),"",MAX(INDEX(Bemenet!$E$2:$E$301,$M9692),INDEX(Szabalyok!$A:$A,$N9692))))</f>
        <v/>
      </c>
      <c r="C9692" s="41">
        <f>IF($B9692="","",MIN(INDEX(Bemenet!$F$2:$F$301,$M9692),INDEX(Szabalyok!$B:$B,$N9692)))</f>
        <v/>
      </c>
      <c r="D9692" s="5">
        <f>IF(AND($B9692&lt;&gt;"",$C9692&lt;&gt;"",$B9692&lt;=$C9692),INDEX(Bemenet!$G$2:$G$301,$M9692),"")</f>
        <v/>
      </c>
      <c r="E9692" s="6">
        <f>IF(AND($B9692&lt;&gt;"",$C9692&lt;&gt;"",$B9692&lt;=$C9692),INDEX(Bemenet!$D$2:$D$301,$M9692),"")</f>
        <v/>
      </c>
      <c r="F9692" s="5">
        <f>IF(AND($B9692&lt;&gt;"",$C9692&lt;&gt;"",$B9692&lt;=$C9692),$C9692-$B9692+1,"")</f>
        <v/>
      </c>
      <c r="G9692" s="5">
        <f>IF($F9692="","",$F9692*$D9692)</f>
        <v/>
      </c>
      <c r="H9692" s="42">
        <f>IF($G9692="","",$O9692)</f>
        <v/>
      </c>
      <c r="I9692" s="5">
        <f>IF($G9692="","",$G9692*IF($H9692="",$O9692,$H9692)/100)</f>
        <v/>
      </c>
      <c r="J9692" s="5">
        <f>IF(OR($L9692="",NOT(COUNTIFS($L$2:$L9692,$L9692)=1)),"",SUMIFS($G:$G,$L:$L,$L9692))</f>
        <v/>
      </c>
      <c r="K9692" s="5">
        <f>IF(OR($L9692="",NOT(COUNTIFS($L$2:$L9692,$L9692)=1)),"",SUMIFS($I:$I,$L:$L,$L9692))</f>
        <v/>
      </c>
      <c r="L9692" s="6">
        <f>IF($B9692="","",YEAR($B9692))</f>
        <v/>
      </c>
      <c r="M9692" s="6">
        <f>INT((ROW()-2)/39)+1</f>
        <v/>
      </c>
      <c r="N9692" s="6">
        <f>MOD(ROW()-2,39)+2</f>
        <v/>
      </c>
      <c r="O9692" s="42">
        <f>IF(AND($B9692&lt;&gt;"",$C9692&lt;&gt;"",$B9692&lt;=$C9692),INDEX(Szabalyok!$C:$C,$N9692),"")</f>
        <v/>
      </c>
      <c r="P9692">
        <f>IF(D9692="",P9691,P9691+1)</f>
        <v/>
      </c>
    </row>
    <row r="9693">
      <c r="A9693">
        <f>IF(P9693=P9692,0,P9693)</f>
        <v/>
      </c>
      <c r="B9693" s="41">
        <f>IF($M9693&gt;300,"",IF(OR(INDEX(Bemenet!$E$2:$E$301,$M9693)="",INDEX(Bemenet!$F$2:$F$301,$M9693)=""),"",MAX(INDEX(Bemenet!$E$2:$E$301,$M9693),INDEX(Szabalyok!$A:$A,$N9693))))</f>
        <v/>
      </c>
      <c r="C9693" s="41">
        <f>IF($B9693="","",MIN(INDEX(Bemenet!$F$2:$F$301,$M9693),INDEX(Szabalyok!$B:$B,$N9693)))</f>
        <v/>
      </c>
      <c r="D9693" s="5">
        <f>IF(AND($B9693&lt;&gt;"",$C9693&lt;&gt;"",$B9693&lt;=$C9693),INDEX(Bemenet!$G$2:$G$301,$M9693),"")</f>
        <v/>
      </c>
      <c r="E9693" s="6">
        <f>IF(AND($B9693&lt;&gt;"",$C9693&lt;&gt;"",$B9693&lt;=$C9693),INDEX(Bemenet!$D$2:$D$301,$M9693),"")</f>
        <v/>
      </c>
      <c r="F9693" s="5">
        <f>IF(AND($B9693&lt;&gt;"",$C9693&lt;&gt;"",$B9693&lt;=$C9693),$C9693-$B9693+1,"")</f>
        <v/>
      </c>
      <c r="G9693" s="5">
        <f>IF($F9693="","",$F9693*$D9693)</f>
        <v/>
      </c>
      <c r="H9693" s="42">
        <f>IF($G9693="","",$O9693)</f>
        <v/>
      </c>
      <c r="I9693" s="5">
        <f>IF($G9693="","",$G9693*IF($H9693="",$O9693,$H9693)/100)</f>
        <v/>
      </c>
      <c r="J9693" s="5">
        <f>IF(OR($L9693="",NOT(COUNTIFS($L$2:$L9693,$L9693)=1)),"",SUMIFS($G:$G,$L:$L,$L9693))</f>
        <v/>
      </c>
      <c r="K9693" s="5">
        <f>IF(OR($L9693="",NOT(COUNTIFS($L$2:$L9693,$L9693)=1)),"",SUMIFS($I:$I,$L:$L,$L9693))</f>
        <v/>
      </c>
      <c r="L9693" s="6">
        <f>IF($B9693="","",YEAR($B9693))</f>
        <v/>
      </c>
      <c r="M9693" s="6">
        <f>INT((ROW()-2)/39)+1</f>
        <v/>
      </c>
      <c r="N9693" s="6">
        <f>MOD(ROW()-2,39)+2</f>
        <v/>
      </c>
      <c r="O9693" s="42">
        <f>IF(AND($B9693&lt;&gt;"",$C9693&lt;&gt;"",$B9693&lt;=$C9693),INDEX(Szabalyok!$C:$C,$N9693),"")</f>
        <v/>
      </c>
      <c r="P9693">
        <f>IF(D9693="",P9692,P9692+1)</f>
        <v/>
      </c>
    </row>
    <row r="9694">
      <c r="A9694">
        <f>IF(P9694=P9693,0,P9694)</f>
        <v/>
      </c>
      <c r="B9694" s="41">
        <f>IF($M9694&gt;300,"",IF(OR(INDEX(Bemenet!$E$2:$E$301,$M9694)="",INDEX(Bemenet!$F$2:$F$301,$M9694)=""),"",MAX(INDEX(Bemenet!$E$2:$E$301,$M9694),INDEX(Szabalyok!$A:$A,$N9694))))</f>
        <v/>
      </c>
      <c r="C9694" s="41">
        <f>IF($B9694="","",MIN(INDEX(Bemenet!$F$2:$F$301,$M9694),INDEX(Szabalyok!$B:$B,$N9694)))</f>
        <v/>
      </c>
      <c r="D9694" s="5">
        <f>IF(AND($B9694&lt;&gt;"",$C9694&lt;&gt;"",$B9694&lt;=$C9694),INDEX(Bemenet!$G$2:$G$301,$M9694),"")</f>
        <v/>
      </c>
      <c r="E9694" s="6">
        <f>IF(AND($B9694&lt;&gt;"",$C9694&lt;&gt;"",$B9694&lt;=$C9694),INDEX(Bemenet!$D$2:$D$301,$M9694),"")</f>
        <v/>
      </c>
      <c r="F9694" s="5">
        <f>IF(AND($B9694&lt;&gt;"",$C9694&lt;&gt;"",$B9694&lt;=$C9694),$C9694-$B9694+1,"")</f>
        <v/>
      </c>
      <c r="G9694" s="5">
        <f>IF($F9694="","",$F9694*$D9694)</f>
        <v/>
      </c>
      <c r="H9694" s="42">
        <f>IF($G9694="","",$O9694)</f>
        <v/>
      </c>
      <c r="I9694" s="5">
        <f>IF($G9694="","",$G9694*IF($H9694="",$O9694,$H9694)/100)</f>
        <v/>
      </c>
      <c r="J9694" s="5">
        <f>IF(OR($L9694="",NOT(COUNTIFS($L$2:$L9694,$L9694)=1)),"",SUMIFS($G:$G,$L:$L,$L9694))</f>
        <v/>
      </c>
      <c r="K9694" s="5">
        <f>IF(OR($L9694="",NOT(COUNTIFS($L$2:$L9694,$L9694)=1)),"",SUMIFS($I:$I,$L:$L,$L9694))</f>
        <v/>
      </c>
      <c r="L9694" s="6">
        <f>IF($B9694="","",YEAR($B9694))</f>
        <v/>
      </c>
      <c r="M9694" s="6">
        <f>INT((ROW()-2)/39)+1</f>
        <v/>
      </c>
      <c r="N9694" s="6">
        <f>MOD(ROW()-2,39)+2</f>
        <v/>
      </c>
      <c r="O9694" s="42">
        <f>IF(AND($B9694&lt;&gt;"",$C9694&lt;&gt;"",$B9694&lt;=$C9694),INDEX(Szabalyok!$C:$C,$N9694),"")</f>
        <v/>
      </c>
      <c r="P9694">
        <f>IF(D9694="",P9693,P9693+1)</f>
        <v/>
      </c>
    </row>
    <row r="9695">
      <c r="A9695">
        <f>IF(P9695=P9694,0,P9695)</f>
        <v/>
      </c>
      <c r="B9695" s="41">
        <f>IF($M9695&gt;300,"",IF(OR(INDEX(Bemenet!$E$2:$E$301,$M9695)="",INDEX(Bemenet!$F$2:$F$301,$M9695)=""),"",MAX(INDEX(Bemenet!$E$2:$E$301,$M9695),INDEX(Szabalyok!$A:$A,$N9695))))</f>
        <v/>
      </c>
      <c r="C9695" s="41">
        <f>IF($B9695="","",MIN(INDEX(Bemenet!$F$2:$F$301,$M9695),INDEX(Szabalyok!$B:$B,$N9695)))</f>
        <v/>
      </c>
      <c r="D9695" s="5">
        <f>IF(AND($B9695&lt;&gt;"",$C9695&lt;&gt;"",$B9695&lt;=$C9695),INDEX(Bemenet!$G$2:$G$301,$M9695),"")</f>
        <v/>
      </c>
      <c r="E9695" s="6">
        <f>IF(AND($B9695&lt;&gt;"",$C9695&lt;&gt;"",$B9695&lt;=$C9695),INDEX(Bemenet!$D$2:$D$301,$M9695),"")</f>
        <v/>
      </c>
      <c r="F9695" s="5">
        <f>IF(AND($B9695&lt;&gt;"",$C9695&lt;&gt;"",$B9695&lt;=$C9695),$C9695-$B9695+1,"")</f>
        <v/>
      </c>
      <c r="G9695" s="5">
        <f>IF($F9695="","",$F9695*$D9695)</f>
        <v/>
      </c>
      <c r="H9695" s="42">
        <f>IF($G9695="","",$O9695)</f>
        <v/>
      </c>
      <c r="I9695" s="5">
        <f>IF($G9695="","",$G9695*IF($H9695="",$O9695,$H9695)/100)</f>
        <v/>
      </c>
      <c r="J9695" s="5">
        <f>IF(OR($L9695="",NOT(COUNTIFS($L$2:$L9695,$L9695)=1)),"",SUMIFS($G:$G,$L:$L,$L9695))</f>
        <v/>
      </c>
      <c r="K9695" s="5">
        <f>IF(OR($L9695="",NOT(COUNTIFS($L$2:$L9695,$L9695)=1)),"",SUMIFS($I:$I,$L:$L,$L9695))</f>
        <v/>
      </c>
      <c r="L9695" s="6">
        <f>IF($B9695="","",YEAR($B9695))</f>
        <v/>
      </c>
      <c r="M9695" s="6">
        <f>INT((ROW()-2)/39)+1</f>
        <v/>
      </c>
      <c r="N9695" s="6">
        <f>MOD(ROW()-2,39)+2</f>
        <v/>
      </c>
      <c r="O9695" s="42">
        <f>IF(AND($B9695&lt;&gt;"",$C9695&lt;&gt;"",$B9695&lt;=$C9695),INDEX(Szabalyok!$C:$C,$N9695),"")</f>
        <v/>
      </c>
      <c r="P9695">
        <f>IF(D9695="",P9694,P9694+1)</f>
        <v/>
      </c>
    </row>
    <row r="9696">
      <c r="A9696">
        <f>IF(P9696=P9695,0,P9696)</f>
        <v/>
      </c>
      <c r="B9696" s="41">
        <f>IF($M9696&gt;300,"",IF(OR(INDEX(Bemenet!$E$2:$E$301,$M9696)="",INDEX(Bemenet!$F$2:$F$301,$M9696)=""),"",MAX(INDEX(Bemenet!$E$2:$E$301,$M9696),INDEX(Szabalyok!$A:$A,$N9696))))</f>
        <v/>
      </c>
      <c r="C9696" s="41">
        <f>IF($B9696="","",MIN(INDEX(Bemenet!$F$2:$F$301,$M9696),INDEX(Szabalyok!$B:$B,$N9696)))</f>
        <v/>
      </c>
      <c r="D9696" s="5">
        <f>IF(AND($B9696&lt;&gt;"",$C9696&lt;&gt;"",$B9696&lt;=$C9696),INDEX(Bemenet!$G$2:$G$301,$M9696),"")</f>
        <v/>
      </c>
      <c r="E9696" s="6">
        <f>IF(AND($B9696&lt;&gt;"",$C9696&lt;&gt;"",$B9696&lt;=$C9696),INDEX(Bemenet!$D$2:$D$301,$M9696),"")</f>
        <v/>
      </c>
      <c r="F9696" s="5">
        <f>IF(AND($B9696&lt;&gt;"",$C9696&lt;&gt;"",$B9696&lt;=$C9696),$C9696-$B9696+1,"")</f>
        <v/>
      </c>
      <c r="G9696" s="5">
        <f>IF($F9696="","",$F9696*$D9696)</f>
        <v/>
      </c>
      <c r="H9696" s="42">
        <f>IF($G9696="","",$O9696)</f>
        <v/>
      </c>
      <c r="I9696" s="5">
        <f>IF($G9696="","",$G9696*IF($H9696="",$O9696,$H9696)/100)</f>
        <v/>
      </c>
      <c r="J9696" s="5">
        <f>IF(OR($L9696="",NOT(COUNTIFS($L$2:$L9696,$L9696)=1)),"",SUMIFS($G:$G,$L:$L,$L9696))</f>
        <v/>
      </c>
      <c r="K9696" s="5">
        <f>IF(OR($L9696="",NOT(COUNTIFS($L$2:$L9696,$L9696)=1)),"",SUMIFS($I:$I,$L:$L,$L9696))</f>
        <v/>
      </c>
      <c r="L9696" s="6">
        <f>IF($B9696="","",YEAR($B9696))</f>
        <v/>
      </c>
      <c r="M9696" s="6">
        <f>INT((ROW()-2)/39)+1</f>
        <v/>
      </c>
      <c r="N9696" s="6">
        <f>MOD(ROW()-2,39)+2</f>
        <v/>
      </c>
      <c r="O9696" s="42">
        <f>IF(AND($B9696&lt;&gt;"",$C9696&lt;&gt;"",$B9696&lt;=$C9696),INDEX(Szabalyok!$C:$C,$N9696),"")</f>
        <v/>
      </c>
      <c r="P9696">
        <f>IF(D9696="",P9695,P9695+1)</f>
        <v/>
      </c>
    </row>
    <row r="9697">
      <c r="A9697">
        <f>IF(P9697=P9696,0,P9697)</f>
        <v/>
      </c>
      <c r="B9697" s="41">
        <f>IF($M9697&gt;300,"",IF(OR(INDEX(Bemenet!$E$2:$E$301,$M9697)="",INDEX(Bemenet!$F$2:$F$301,$M9697)=""),"",MAX(INDEX(Bemenet!$E$2:$E$301,$M9697),INDEX(Szabalyok!$A:$A,$N9697))))</f>
        <v/>
      </c>
      <c r="C9697" s="41">
        <f>IF($B9697="","",MIN(INDEX(Bemenet!$F$2:$F$301,$M9697),INDEX(Szabalyok!$B:$B,$N9697)))</f>
        <v/>
      </c>
      <c r="D9697" s="5">
        <f>IF(AND($B9697&lt;&gt;"",$C9697&lt;&gt;"",$B9697&lt;=$C9697),INDEX(Bemenet!$G$2:$G$301,$M9697),"")</f>
        <v/>
      </c>
      <c r="E9697" s="6">
        <f>IF(AND($B9697&lt;&gt;"",$C9697&lt;&gt;"",$B9697&lt;=$C9697),INDEX(Bemenet!$D$2:$D$301,$M9697),"")</f>
        <v/>
      </c>
      <c r="F9697" s="5">
        <f>IF(AND($B9697&lt;&gt;"",$C9697&lt;&gt;"",$B9697&lt;=$C9697),$C9697-$B9697+1,"")</f>
        <v/>
      </c>
      <c r="G9697" s="5">
        <f>IF($F9697="","",$F9697*$D9697)</f>
        <v/>
      </c>
      <c r="H9697" s="42">
        <f>IF($G9697="","",$O9697)</f>
        <v/>
      </c>
      <c r="I9697" s="5">
        <f>IF($G9697="","",$G9697*IF($H9697="",$O9697,$H9697)/100)</f>
        <v/>
      </c>
      <c r="J9697" s="5">
        <f>IF(OR($L9697="",NOT(COUNTIFS($L$2:$L9697,$L9697)=1)),"",SUMIFS($G:$G,$L:$L,$L9697))</f>
        <v/>
      </c>
      <c r="K9697" s="5">
        <f>IF(OR($L9697="",NOT(COUNTIFS($L$2:$L9697,$L9697)=1)),"",SUMIFS($I:$I,$L:$L,$L9697))</f>
        <v/>
      </c>
      <c r="L9697" s="6">
        <f>IF($B9697="","",YEAR($B9697))</f>
        <v/>
      </c>
      <c r="M9697" s="6">
        <f>INT((ROW()-2)/39)+1</f>
        <v/>
      </c>
      <c r="N9697" s="6">
        <f>MOD(ROW()-2,39)+2</f>
        <v/>
      </c>
      <c r="O9697" s="42">
        <f>IF(AND($B9697&lt;&gt;"",$C9697&lt;&gt;"",$B9697&lt;=$C9697),INDEX(Szabalyok!$C:$C,$N9697),"")</f>
        <v/>
      </c>
      <c r="P9697">
        <f>IF(D9697="",P9696,P9696+1)</f>
        <v/>
      </c>
    </row>
    <row r="9698">
      <c r="A9698">
        <f>IF(P9698=P9697,0,P9698)</f>
        <v/>
      </c>
      <c r="B9698" s="41">
        <f>IF($M9698&gt;300,"",IF(OR(INDEX(Bemenet!$E$2:$E$301,$M9698)="",INDEX(Bemenet!$F$2:$F$301,$M9698)=""),"",MAX(INDEX(Bemenet!$E$2:$E$301,$M9698),INDEX(Szabalyok!$A:$A,$N9698))))</f>
        <v/>
      </c>
      <c r="C9698" s="41">
        <f>IF($B9698="","",MIN(INDEX(Bemenet!$F$2:$F$301,$M9698),INDEX(Szabalyok!$B:$B,$N9698)))</f>
        <v/>
      </c>
      <c r="D9698" s="5">
        <f>IF(AND($B9698&lt;&gt;"",$C9698&lt;&gt;"",$B9698&lt;=$C9698),INDEX(Bemenet!$G$2:$G$301,$M9698),"")</f>
        <v/>
      </c>
      <c r="E9698" s="6">
        <f>IF(AND($B9698&lt;&gt;"",$C9698&lt;&gt;"",$B9698&lt;=$C9698),INDEX(Bemenet!$D$2:$D$301,$M9698),"")</f>
        <v/>
      </c>
      <c r="F9698" s="5">
        <f>IF(AND($B9698&lt;&gt;"",$C9698&lt;&gt;"",$B9698&lt;=$C9698),$C9698-$B9698+1,"")</f>
        <v/>
      </c>
      <c r="G9698" s="5">
        <f>IF($F9698="","",$F9698*$D9698)</f>
        <v/>
      </c>
      <c r="H9698" s="42">
        <f>IF($G9698="","",$O9698)</f>
        <v/>
      </c>
      <c r="I9698" s="5">
        <f>IF($G9698="","",$G9698*IF($H9698="",$O9698,$H9698)/100)</f>
        <v/>
      </c>
      <c r="J9698" s="5">
        <f>IF(OR($L9698="",NOT(COUNTIFS($L$2:$L9698,$L9698)=1)),"",SUMIFS($G:$G,$L:$L,$L9698))</f>
        <v/>
      </c>
      <c r="K9698" s="5">
        <f>IF(OR($L9698="",NOT(COUNTIFS($L$2:$L9698,$L9698)=1)),"",SUMIFS($I:$I,$L:$L,$L9698))</f>
        <v/>
      </c>
      <c r="L9698" s="6">
        <f>IF($B9698="","",YEAR($B9698))</f>
        <v/>
      </c>
      <c r="M9698" s="6">
        <f>INT((ROW()-2)/39)+1</f>
        <v/>
      </c>
      <c r="N9698" s="6">
        <f>MOD(ROW()-2,39)+2</f>
        <v/>
      </c>
      <c r="O9698" s="42">
        <f>IF(AND($B9698&lt;&gt;"",$C9698&lt;&gt;"",$B9698&lt;=$C9698),INDEX(Szabalyok!$C:$C,$N9698),"")</f>
        <v/>
      </c>
      <c r="P9698">
        <f>IF(D9698="",P9697,P9697+1)</f>
        <v/>
      </c>
    </row>
    <row r="9699">
      <c r="A9699">
        <f>IF(P9699=P9698,0,P9699)</f>
        <v/>
      </c>
      <c r="B9699" s="41">
        <f>IF($M9699&gt;300,"",IF(OR(INDEX(Bemenet!$E$2:$E$301,$M9699)="",INDEX(Bemenet!$F$2:$F$301,$M9699)=""),"",MAX(INDEX(Bemenet!$E$2:$E$301,$M9699),INDEX(Szabalyok!$A:$A,$N9699))))</f>
        <v/>
      </c>
      <c r="C9699" s="41">
        <f>IF($B9699="","",MIN(INDEX(Bemenet!$F$2:$F$301,$M9699),INDEX(Szabalyok!$B:$B,$N9699)))</f>
        <v/>
      </c>
      <c r="D9699" s="5">
        <f>IF(AND($B9699&lt;&gt;"",$C9699&lt;&gt;"",$B9699&lt;=$C9699),INDEX(Bemenet!$G$2:$G$301,$M9699),"")</f>
        <v/>
      </c>
      <c r="E9699" s="6">
        <f>IF(AND($B9699&lt;&gt;"",$C9699&lt;&gt;"",$B9699&lt;=$C9699),INDEX(Bemenet!$D$2:$D$301,$M9699),"")</f>
        <v/>
      </c>
      <c r="F9699" s="5">
        <f>IF(AND($B9699&lt;&gt;"",$C9699&lt;&gt;"",$B9699&lt;=$C9699),$C9699-$B9699+1,"")</f>
        <v/>
      </c>
      <c r="G9699" s="5">
        <f>IF($F9699="","",$F9699*$D9699)</f>
        <v/>
      </c>
      <c r="H9699" s="42">
        <f>IF($G9699="","",$O9699)</f>
        <v/>
      </c>
      <c r="I9699" s="5">
        <f>IF($G9699="","",$G9699*IF($H9699="",$O9699,$H9699)/100)</f>
        <v/>
      </c>
      <c r="J9699" s="5">
        <f>IF(OR($L9699="",NOT(COUNTIFS($L$2:$L9699,$L9699)=1)),"",SUMIFS($G:$G,$L:$L,$L9699))</f>
        <v/>
      </c>
      <c r="K9699" s="5">
        <f>IF(OR($L9699="",NOT(COUNTIFS($L$2:$L9699,$L9699)=1)),"",SUMIFS($I:$I,$L:$L,$L9699))</f>
        <v/>
      </c>
      <c r="L9699" s="6">
        <f>IF($B9699="","",YEAR($B9699))</f>
        <v/>
      </c>
      <c r="M9699" s="6">
        <f>INT((ROW()-2)/39)+1</f>
        <v/>
      </c>
      <c r="N9699" s="6">
        <f>MOD(ROW()-2,39)+2</f>
        <v/>
      </c>
      <c r="O9699" s="42">
        <f>IF(AND($B9699&lt;&gt;"",$C9699&lt;&gt;"",$B9699&lt;=$C9699),INDEX(Szabalyok!$C:$C,$N9699),"")</f>
        <v/>
      </c>
      <c r="P9699">
        <f>IF(D9699="",P9698,P9698+1)</f>
        <v/>
      </c>
    </row>
    <row r="9700">
      <c r="A9700">
        <f>IF(P9700=P9699,0,P9700)</f>
        <v/>
      </c>
      <c r="B9700" s="41">
        <f>IF($M9700&gt;300,"",IF(OR(INDEX(Bemenet!$E$2:$E$301,$M9700)="",INDEX(Bemenet!$F$2:$F$301,$M9700)=""),"",MAX(INDEX(Bemenet!$E$2:$E$301,$M9700),INDEX(Szabalyok!$A:$A,$N9700))))</f>
        <v/>
      </c>
      <c r="C9700" s="41">
        <f>IF($B9700="","",MIN(INDEX(Bemenet!$F$2:$F$301,$M9700),INDEX(Szabalyok!$B:$B,$N9700)))</f>
        <v/>
      </c>
      <c r="D9700" s="5">
        <f>IF(AND($B9700&lt;&gt;"",$C9700&lt;&gt;"",$B9700&lt;=$C9700),INDEX(Bemenet!$G$2:$G$301,$M9700),"")</f>
        <v/>
      </c>
      <c r="E9700" s="6">
        <f>IF(AND($B9700&lt;&gt;"",$C9700&lt;&gt;"",$B9700&lt;=$C9700),INDEX(Bemenet!$D$2:$D$301,$M9700),"")</f>
        <v/>
      </c>
      <c r="F9700" s="5">
        <f>IF(AND($B9700&lt;&gt;"",$C9700&lt;&gt;"",$B9700&lt;=$C9700),$C9700-$B9700+1,"")</f>
        <v/>
      </c>
      <c r="G9700" s="5">
        <f>IF($F9700="","",$F9700*$D9700)</f>
        <v/>
      </c>
      <c r="H9700" s="42">
        <f>IF($G9700="","",$O9700)</f>
        <v/>
      </c>
      <c r="I9700" s="5">
        <f>IF($G9700="","",$G9700*IF($H9700="",$O9700,$H9700)/100)</f>
        <v/>
      </c>
      <c r="J9700" s="5">
        <f>IF(OR($L9700="",NOT(COUNTIFS($L$2:$L9700,$L9700)=1)),"",SUMIFS($G:$G,$L:$L,$L9700))</f>
        <v/>
      </c>
      <c r="K9700" s="5">
        <f>IF(OR($L9700="",NOT(COUNTIFS($L$2:$L9700,$L9700)=1)),"",SUMIFS($I:$I,$L:$L,$L9700))</f>
        <v/>
      </c>
      <c r="L9700" s="6">
        <f>IF($B9700="","",YEAR($B9700))</f>
        <v/>
      </c>
      <c r="M9700" s="6">
        <f>INT((ROW()-2)/39)+1</f>
        <v/>
      </c>
      <c r="N9700" s="6">
        <f>MOD(ROW()-2,39)+2</f>
        <v/>
      </c>
      <c r="O9700" s="42">
        <f>IF(AND($B9700&lt;&gt;"",$C9700&lt;&gt;"",$B9700&lt;=$C9700),INDEX(Szabalyok!$C:$C,$N9700),"")</f>
        <v/>
      </c>
      <c r="P9700">
        <f>IF(D9700="",P9699,P9699+1)</f>
        <v/>
      </c>
    </row>
    <row r="9701">
      <c r="A9701">
        <f>IF(P9701=P9700,0,P9701)</f>
        <v/>
      </c>
      <c r="B9701" s="41">
        <f>IF($M9701&gt;300,"",IF(OR(INDEX(Bemenet!$E$2:$E$301,$M9701)="",INDEX(Bemenet!$F$2:$F$301,$M9701)=""),"",MAX(INDEX(Bemenet!$E$2:$E$301,$M9701),INDEX(Szabalyok!$A:$A,$N9701))))</f>
        <v/>
      </c>
      <c r="C9701" s="41">
        <f>IF($B9701="","",MIN(INDEX(Bemenet!$F$2:$F$301,$M9701),INDEX(Szabalyok!$B:$B,$N9701)))</f>
        <v/>
      </c>
      <c r="D9701" s="5">
        <f>IF(AND($B9701&lt;&gt;"",$C9701&lt;&gt;"",$B9701&lt;=$C9701),INDEX(Bemenet!$G$2:$G$301,$M9701),"")</f>
        <v/>
      </c>
      <c r="E9701" s="6">
        <f>IF(AND($B9701&lt;&gt;"",$C9701&lt;&gt;"",$B9701&lt;=$C9701),INDEX(Bemenet!$D$2:$D$301,$M9701),"")</f>
        <v/>
      </c>
      <c r="F9701" s="5">
        <f>IF(AND($B9701&lt;&gt;"",$C9701&lt;&gt;"",$B9701&lt;=$C9701),$C9701-$B9701+1,"")</f>
        <v/>
      </c>
      <c r="G9701" s="5">
        <f>IF($F9701="","",$F9701*$D9701)</f>
        <v/>
      </c>
      <c r="H9701" s="42">
        <f>IF($G9701="","",$O9701)</f>
        <v/>
      </c>
      <c r="I9701" s="5">
        <f>IF($G9701="","",$G9701*IF($H9701="",$O9701,$H9701)/100)</f>
        <v/>
      </c>
      <c r="J9701" s="5">
        <f>IF(OR($L9701="",NOT(COUNTIFS($L$2:$L9701,$L9701)=1)),"",SUMIFS($G:$G,$L:$L,$L9701))</f>
        <v/>
      </c>
      <c r="K9701" s="5">
        <f>IF(OR($L9701="",NOT(COUNTIFS($L$2:$L9701,$L9701)=1)),"",SUMIFS($I:$I,$L:$L,$L9701))</f>
        <v/>
      </c>
      <c r="L9701" s="6">
        <f>IF($B9701="","",YEAR($B9701))</f>
        <v/>
      </c>
      <c r="M9701" s="6">
        <f>INT((ROW()-2)/39)+1</f>
        <v/>
      </c>
      <c r="N9701" s="6">
        <f>MOD(ROW()-2,39)+2</f>
        <v/>
      </c>
      <c r="O9701" s="42">
        <f>IF(AND($B9701&lt;&gt;"",$C9701&lt;&gt;"",$B9701&lt;=$C9701),INDEX(Szabalyok!$C:$C,$N9701),"")</f>
        <v/>
      </c>
      <c r="P9701">
        <f>IF(D9701="",P9700,P9700+1)</f>
        <v/>
      </c>
    </row>
    <row r="9702">
      <c r="A9702">
        <f>IF(P9702=P9701,0,P9702)</f>
        <v/>
      </c>
      <c r="B9702" s="41">
        <f>IF($M9702&gt;300,"",IF(OR(INDEX(Bemenet!$E$2:$E$301,$M9702)="",INDEX(Bemenet!$F$2:$F$301,$M9702)=""),"",MAX(INDEX(Bemenet!$E$2:$E$301,$M9702),INDEX(Szabalyok!$A:$A,$N9702))))</f>
        <v/>
      </c>
      <c r="C9702" s="41">
        <f>IF($B9702="","",MIN(INDEX(Bemenet!$F$2:$F$301,$M9702),INDEX(Szabalyok!$B:$B,$N9702)))</f>
        <v/>
      </c>
      <c r="D9702" s="5">
        <f>IF(AND($B9702&lt;&gt;"",$C9702&lt;&gt;"",$B9702&lt;=$C9702),INDEX(Bemenet!$G$2:$G$301,$M9702),"")</f>
        <v/>
      </c>
      <c r="E9702" s="6">
        <f>IF(AND($B9702&lt;&gt;"",$C9702&lt;&gt;"",$B9702&lt;=$C9702),INDEX(Bemenet!$D$2:$D$301,$M9702),"")</f>
        <v/>
      </c>
      <c r="F9702" s="5">
        <f>IF(AND($B9702&lt;&gt;"",$C9702&lt;&gt;"",$B9702&lt;=$C9702),$C9702-$B9702+1,"")</f>
        <v/>
      </c>
      <c r="G9702" s="5">
        <f>IF($F9702="","",$F9702*$D9702)</f>
        <v/>
      </c>
      <c r="H9702" s="42">
        <f>IF($G9702="","",$O9702)</f>
        <v/>
      </c>
      <c r="I9702" s="5">
        <f>IF($G9702="","",$G9702*IF($H9702="",$O9702,$H9702)/100)</f>
        <v/>
      </c>
      <c r="J9702" s="5">
        <f>IF(OR($L9702="",NOT(COUNTIFS($L$2:$L9702,$L9702)=1)),"",SUMIFS($G:$G,$L:$L,$L9702))</f>
        <v/>
      </c>
      <c r="K9702" s="5">
        <f>IF(OR($L9702="",NOT(COUNTIFS($L$2:$L9702,$L9702)=1)),"",SUMIFS($I:$I,$L:$L,$L9702))</f>
        <v/>
      </c>
      <c r="L9702" s="6">
        <f>IF($B9702="","",YEAR($B9702))</f>
        <v/>
      </c>
      <c r="M9702" s="6">
        <f>INT((ROW()-2)/39)+1</f>
        <v/>
      </c>
      <c r="N9702" s="6">
        <f>MOD(ROW()-2,39)+2</f>
        <v/>
      </c>
      <c r="O9702" s="42">
        <f>IF(AND($B9702&lt;&gt;"",$C9702&lt;&gt;"",$B9702&lt;=$C9702),INDEX(Szabalyok!$C:$C,$N9702),"")</f>
        <v/>
      </c>
      <c r="P9702">
        <f>IF(D9702="",P9701,P9701+1)</f>
        <v/>
      </c>
    </row>
    <row r="9703">
      <c r="A9703">
        <f>IF(P9703=P9702,0,P9703)</f>
        <v/>
      </c>
      <c r="B9703" s="41">
        <f>IF($M9703&gt;300,"",IF(OR(INDEX(Bemenet!$E$2:$E$301,$M9703)="",INDEX(Bemenet!$F$2:$F$301,$M9703)=""),"",MAX(INDEX(Bemenet!$E$2:$E$301,$M9703),INDEX(Szabalyok!$A:$A,$N9703))))</f>
        <v/>
      </c>
      <c r="C9703" s="41">
        <f>IF($B9703="","",MIN(INDEX(Bemenet!$F$2:$F$301,$M9703),INDEX(Szabalyok!$B:$B,$N9703)))</f>
        <v/>
      </c>
      <c r="D9703" s="5">
        <f>IF(AND($B9703&lt;&gt;"",$C9703&lt;&gt;"",$B9703&lt;=$C9703),INDEX(Bemenet!$G$2:$G$301,$M9703),"")</f>
        <v/>
      </c>
      <c r="E9703" s="6">
        <f>IF(AND($B9703&lt;&gt;"",$C9703&lt;&gt;"",$B9703&lt;=$C9703),INDEX(Bemenet!$D$2:$D$301,$M9703),"")</f>
        <v/>
      </c>
      <c r="F9703" s="5">
        <f>IF(AND($B9703&lt;&gt;"",$C9703&lt;&gt;"",$B9703&lt;=$C9703),$C9703-$B9703+1,"")</f>
        <v/>
      </c>
      <c r="G9703" s="5">
        <f>IF($F9703="","",$F9703*$D9703)</f>
        <v/>
      </c>
      <c r="H9703" s="42">
        <f>IF($G9703="","",$O9703)</f>
        <v/>
      </c>
      <c r="I9703" s="5">
        <f>IF($G9703="","",$G9703*IF($H9703="",$O9703,$H9703)/100)</f>
        <v/>
      </c>
      <c r="J9703" s="5">
        <f>IF(OR($L9703="",NOT(COUNTIFS($L$2:$L9703,$L9703)=1)),"",SUMIFS($G:$G,$L:$L,$L9703))</f>
        <v/>
      </c>
      <c r="K9703" s="5">
        <f>IF(OR($L9703="",NOT(COUNTIFS($L$2:$L9703,$L9703)=1)),"",SUMIFS($I:$I,$L:$L,$L9703))</f>
        <v/>
      </c>
      <c r="L9703" s="6">
        <f>IF($B9703="","",YEAR($B9703))</f>
        <v/>
      </c>
      <c r="M9703" s="6">
        <f>INT((ROW()-2)/39)+1</f>
        <v/>
      </c>
      <c r="N9703" s="6">
        <f>MOD(ROW()-2,39)+2</f>
        <v/>
      </c>
      <c r="O9703" s="42">
        <f>IF(AND($B9703&lt;&gt;"",$C9703&lt;&gt;"",$B9703&lt;=$C9703),INDEX(Szabalyok!$C:$C,$N9703),"")</f>
        <v/>
      </c>
      <c r="P9703">
        <f>IF(D9703="",P9702,P9702+1)</f>
        <v/>
      </c>
    </row>
    <row r="9704">
      <c r="A9704">
        <f>IF(P9704=P9703,0,P9704)</f>
        <v/>
      </c>
      <c r="B9704" s="41">
        <f>IF($M9704&gt;300,"",IF(OR(INDEX(Bemenet!$E$2:$E$301,$M9704)="",INDEX(Bemenet!$F$2:$F$301,$M9704)=""),"",MAX(INDEX(Bemenet!$E$2:$E$301,$M9704),INDEX(Szabalyok!$A:$A,$N9704))))</f>
        <v/>
      </c>
      <c r="C9704" s="41">
        <f>IF($B9704="","",MIN(INDEX(Bemenet!$F$2:$F$301,$M9704),INDEX(Szabalyok!$B:$B,$N9704)))</f>
        <v/>
      </c>
      <c r="D9704" s="5">
        <f>IF(AND($B9704&lt;&gt;"",$C9704&lt;&gt;"",$B9704&lt;=$C9704),INDEX(Bemenet!$G$2:$G$301,$M9704),"")</f>
        <v/>
      </c>
      <c r="E9704" s="6">
        <f>IF(AND($B9704&lt;&gt;"",$C9704&lt;&gt;"",$B9704&lt;=$C9704),INDEX(Bemenet!$D$2:$D$301,$M9704),"")</f>
        <v/>
      </c>
      <c r="F9704" s="5">
        <f>IF(AND($B9704&lt;&gt;"",$C9704&lt;&gt;"",$B9704&lt;=$C9704),$C9704-$B9704+1,"")</f>
        <v/>
      </c>
      <c r="G9704" s="5">
        <f>IF($F9704="","",$F9704*$D9704)</f>
        <v/>
      </c>
      <c r="H9704" s="42">
        <f>IF($G9704="","",$O9704)</f>
        <v/>
      </c>
      <c r="I9704" s="5">
        <f>IF($G9704="","",$G9704*IF($H9704="",$O9704,$H9704)/100)</f>
        <v/>
      </c>
      <c r="J9704" s="5">
        <f>IF(OR($L9704="",NOT(COUNTIFS($L$2:$L9704,$L9704)=1)),"",SUMIFS($G:$G,$L:$L,$L9704))</f>
        <v/>
      </c>
      <c r="K9704" s="5">
        <f>IF(OR($L9704="",NOT(COUNTIFS($L$2:$L9704,$L9704)=1)),"",SUMIFS($I:$I,$L:$L,$L9704))</f>
        <v/>
      </c>
      <c r="L9704" s="6">
        <f>IF($B9704="","",YEAR($B9704))</f>
        <v/>
      </c>
      <c r="M9704" s="6">
        <f>INT((ROW()-2)/39)+1</f>
        <v/>
      </c>
      <c r="N9704" s="6">
        <f>MOD(ROW()-2,39)+2</f>
        <v/>
      </c>
      <c r="O9704" s="42">
        <f>IF(AND($B9704&lt;&gt;"",$C9704&lt;&gt;"",$B9704&lt;=$C9704),INDEX(Szabalyok!$C:$C,$N9704),"")</f>
        <v/>
      </c>
      <c r="P9704">
        <f>IF(D9704="",P9703,P9703+1)</f>
        <v/>
      </c>
    </row>
    <row r="9705">
      <c r="A9705">
        <f>IF(P9705=P9704,0,P9705)</f>
        <v/>
      </c>
      <c r="B9705" s="41">
        <f>IF($M9705&gt;300,"",IF(OR(INDEX(Bemenet!$E$2:$E$301,$M9705)="",INDEX(Bemenet!$F$2:$F$301,$M9705)=""),"",MAX(INDEX(Bemenet!$E$2:$E$301,$M9705),INDEX(Szabalyok!$A:$A,$N9705))))</f>
        <v/>
      </c>
      <c r="C9705" s="41">
        <f>IF($B9705="","",MIN(INDEX(Bemenet!$F$2:$F$301,$M9705),INDEX(Szabalyok!$B:$B,$N9705)))</f>
        <v/>
      </c>
      <c r="D9705" s="5">
        <f>IF(AND($B9705&lt;&gt;"",$C9705&lt;&gt;"",$B9705&lt;=$C9705),INDEX(Bemenet!$G$2:$G$301,$M9705),"")</f>
        <v/>
      </c>
      <c r="E9705" s="6">
        <f>IF(AND($B9705&lt;&gt;"",$C9705&lt;&gt;"",$B9705&lt;=$C9705),INDEX(Bemenet!$D$2:$D$301,$M9705),"")</f>
        <v/>
      </c>
      <c r="F9705" s="5">
        <f>IF(AND($B9705&lt;&gt;"",$C9705&lt;&gt;"",$B9705&lt;=$C9705),$C9705-$B9705+1,"")</f>
        <v/>
      </c>
      <c r="G9705" s="5">
        <f>IF($F9705="","",$F9705*$D9705)</f>
        <v/>
      </c>
      <c r="H9705" s="42">
        <f>IF($G9705="","",$O9705)</f>
        <v/>
      </c>
      <c r="I9705" s="5">
        <f>IF($G9705="","",$G9705*IF($H9705="",$O9705,$H9705)/100)</f>
        <v/>
      </c>
      <c r="J9705" s="5">
        <f>IF(OR($L9705="",NOT(COUNTIFS($L$2:$L9705,$L9705)=1)),"",SUMIFS($G:$G,$L:$L,$L9705))</f>
        <v/>
      </c>
      <c r="K9705" s="5">
        <f>IF(OR($L9705="",NOT(COUNTIFS($L$2:$L9705,$L9705)=1)),"",SUMIFS($I:$I,$L:$L,$L9705))</f>
        <v/>
      </c>
      <c r="L9705" s="6">
        <f>IF($B9705="","",YEAR($B9705))</f>
        <v/>
      </c>
      <c r="M9705" s="6">
        <f>INT((ROW()-2)/39)+1</f>
        <v/>
      </c>
      <c r="N9705" s="6">
        <f>MOD(ROW()-2,39)+2</f>
        <v/>
      </c>
      <c r="O9705" s="42">
        <f>IF(AND($B9705&lt;&gt;"",$C9705&lt;&gt;"",$B9705&lt;=$C9705),INDEX(Szabalyok!$C:$C,$N9705),"")</f>
        <v/>
      </c>
      <c r="P9705">
        <f>IF(D9705="",P9704,P9704+1)</f>
        <v/>
      </c>
    </row>
    <row r="9706">
      <c r="A9706">
        <f>IF(P9706=P9705,0,P9706)</f>
        <v/>
      </c>
      <c r="B9706" s="41">
        <f>IF($M9706&gt;300,"",IF(OR(INDEX(Bemenet!$E$2:$E$301,$M9706)="",INDEX(Bemenet!$F$2:$F$301,$M9706)=""),"",MAX(INDEX(Bemenet!$E$2:$E$301,$M9706),INDEX(Szabalyok!$A:$A,$N9706))))</f>
        <v/>
      </c>
      <c r="C9706" s="41">
        <f>IF($B9706="","",MIN(INDEX(Bemenet!$F$2:$F$301,$M9706),INDEX(Szabalyok!$B:$B,$N9706)))</f>
        <v/>
      </c>
      <c r="D9706" s="5">
        <f>IF(AND($B9706&lt;&gt;"",$C9706&lt;&gt;"",$B9706&lt;=$C9706),INDEX(Bemenet!$G$2:$G$301,$M9706),"")</f>
        <v/>
      </c>
      <c r="E9706" s="6">
        <f>IF(AND($B9706&lt;&gt;"",$C9706&lt;&gt;"",$B9706&lt;=$C9706),INDEX(Bemenet!$D$2:$D$301,$M9706),"")</f>
        <v/>
      </c>
      <c r="F9706" s="5">
        <f>IF(AND($B9706&lt;&gt;"",$C9706&lt;&gt;"",$B9706&lt;=$C9706),$C9706-$B9706+1,"")</f>
        <v/>
      </c>
      <c r="G9706" s="5">
        <f>IF($F9706="","",$F9706*$D9706)</f>
        <v/>
      </c>
      <c r="H9706" s="42">
        <f>IF($G9706="","",$O9706)</f>
        <v/>
      </c>
      <c r="I9706" s="5">
        <f>IF($G9706="","",$G9706*IF($H9706="",$O9706,$H9706)/100)</f>
        <v/>
      </c>
      <c r="J9706" s="5">
        <f>IF(OR($L9706="",NOT(COUNTIFS($L$2:$L9706,$L9706)=1)),"",SUMIFS($G:$G,$L:$L,$L9706))</f>
        <v/>
      </c>
      <c r="K9706" s="5">
        <f>IF(OR($L9706="",NOT(COUNTIFS($L$2:$L9706,$L9706)=1)),"",SUMIFS($I:$I,$L:$L,$L9706))</f>
        <v/>
      </c>
      <c r="L9706" s="6">
        <f>IF($B9706="","",YEAR($B9706))</f>
        <v/>
      </c>
      <c r="M9706" s="6">
        <f>INT((ROW()-2)/39)+1</f>
        <v/>
      </c>
      <c r="N9706" s="6">
        <f>MOD(ROW()-2,39)+2</f>
        <v/>
      </c>
      <c r="O9706" s="42">
        <f>IF(AND($B9706&lt;&gt;"",$C9706&lt;&gt;"",$B9706&lt;=$C9706),INDEX(Szabalyok!$C:$C,$N9706),"")</f>
        <v/>
      </c>
      <c r="P9706">
        <f>IF(D9706="",P9705,P9705+1)</f>
        <v/>
      </c>
    </row>
    <row r="9707">
      <c r="A9707">
        <f>IF(P9707=P9706,0,P9707)</f>
        <v/>
      </c>
      <c r="B9707" s="41">
        <f>IF($M9707&gt;300,"",IF(OR(INDEX(Bemenet!$E$2:$E$301,$M9707)="",INDEX(Bemenet!$F$2:$F$301,$M9707)=""),"",MAX(INDEX(Bemenet!$E$2:$E$301,$M9707),INDEX(Szabalyok!$A:$A,$N9707))))</f>
        <v/>
      </c>
      <c r="C9707" s="41">
        <f>IF($B9707="","",MIN(INDEX(Bemenet!$F$2:$F$301,$M9707),INDEX(Szabalyok!$B:$B,$N9707)))</f>
        <v/>
      </c>
      <c r="D9707" s="5">
        <f>IF(AND($B9707&lt;&gt;"",$C9707&lt;&gt;"",$B9707&lt;=$C9707),INDEX(Bemenet!$G$2:$G$301,$M9707),"")</f>
        <v/>
      </c>
      <c r="E9707" s="6">
        <f>IF(AND($B9707&lt;&gt;"",$C9707&lt;&gt;"",$B9707&lt;=$C9707),INDEX(Bemenet!$D$2:$D$301,$M9707),"")</f>
        <v/>
      </c>
      <c r="F9707" s="5">
        <f>IF(AND($B9707&lt;&gt;"",$C9707&lt;&gt;"",$B9707&lt;=$C9707),$C9707-$B9707+1,"")</f>
        <v/>
      </c>
      <c r="G9707" s="5">
        <f>IF($F9707="","",$F9707*$D9707)</f>
        <v/>
      </c>
      <c r="H9707" s="42">
        <f>IF($G9707="","",$O9707)</f>
        <v/>
      </c>
      <c r="I9707" s="5">
        <f>IF($G9707="","",$G9707*IF($H9707="",$O9707,$H9707)/100)</f>
        <v/>
      </c>
      <c r="J9707" s="5">
        <f>IF(OR($L9707="",NOT(COUNTIFS($L$2:$L9707,$L9707)=1)),"",SUMIFS($G:$G,$L:$L,$L9707))</f>
        <v/>
      </c>
      <c r="K9707" s="5">
        <f>IF(OR($L9707="",NOT(COUNTIFS($L$2:$L9707,$L9707)=1)),"",SUMIFS($I:$I,$L:$L,$L9707))</f>
        <v/>
      </c>
      <c r="L9707" s="6">
        <f>IF($B9707="","",YEAR($B9707))</f>
        <v/>
      </c>
      <c r="M9707" s="6">
        <f>INT((ROW()-2)/39)+1</f>
        <v/>
      </c>
      <c r="N9707" s="6">
        <f>MOD(ROW()-2,39)+2</f>
        <v/>
      </c>
      <c r="O9707" s="42">
        <f>IF(AND($B9707&lt;&gt;"",$C9707&lt;&gt;"",$B9707&lt;=$C9707),INDEX(Szabalyok!$C:$C,$N9707),"")</f>
        <v/>
      </c>
      <c r="P9707">
        <f>IF(D9707="",P9706,P9706+1)</f>
        <v/>
      </c>
    </row>
    <row r="9708">
      <c r="A9708">
        <f>IF(P9708=P9707,0,P9708)</f>
        <v/>
      </c>
      <c r="B9708" s="41">
        <f>IF($M9708&gt;300,"",IF(OR(INDEX(Bemenet!$E$2:$E$301,$M9708)="",INDEX(Bemenet!$F$2:$F$301,$M9708)=""),"",MAX(INDEX(Bemenet!$E$2:$E$301,$M9708),INDEX(Szabalyok!$A:$A,$N9708))))</f>
        <v/>
      </c>
      <c r="C9708" s="41">
        <f>IF($B9708="","",MIN(INDEX(Bemenet!$F$2:$F$301,$M9708),INDEX(Szabalyok!$B:$B,$N9708)))</f>
        <v/>
      </c>
      <c r="D9708" s="5">
        <f>IF(AND($B9708&lt;&gt;"",$C9708&lt;&gt;"",$B9708&lt;=$C9708),INDEX(Bemenet!$G$2:$G$301,$M9708),"")</f>
        <v/>
      </c>
      <c r="E9708" s="6">
        <f>IF(AND($B9708&lt;&gt;"",$C9708&lt;&gt;"",$B9708&lt;=$C9708),INDEX(Bemenet!$D$2:$D$301,$M9708),"")</f>
        <v/>
      </c>
      <c r="F9708" s="5">
        <f>IF(AND($B9708&lt;&gt;"",$C9708&lt;&gt;"",$B9708&lt;=$C9708),$C9708-$B9708+1,"")</f>
        <v/>
      </c>
      <c r="G9708" s="5">
        <f>IF($F9708="","",$F9708*$D9708)</f>
        <v/>
      </c>
      <c r="H9708" s="42">
        <f>IF($G9708="","",$O9708)</f>
        <v/>
      </c>
      <c r="I9708" s="5">
        <f>IF($G9708="","",$G9708*IF($H9708="",$O9708,$H9708)/100)</f>
        <v/>
      </c>
      <c r="J9708" s="5">
        <f>IF(OR($L9708="",NOT(COUNTIFS($L$2:$L9708,$L9708)=1)),"",SUMIFS($G:$G,$L:$L,$L9708))</f>
        <v/>
      </c>
      <c r="K9708" s="5">
        <f>IF(OR($L9708="",NOT(COUNTIFS($L$2:$L9708,$L9708)=1)),"",SUMIFS($I:$I,$L:$L,$L9708))</f>
        <v/>
      </c>
      <c r="L9708" s="6">
        <f>IF($B9708="","",YEAR($B9708))</f>
        <v/>
      </c>
      <c r="M9708" s="6">
        <f>INT((ROW()-2)/39)+1</f>
        <v/>
      </c>
      <c r="N9708" s="6">
        <f>MOD(ROW()-2,39)+2</f>
        <v/>
      </c>
      <c r="O9708" s="42">
        <f>IF(AND($B9708&lt;&gt;"",$C9708&lt;&gt;"",$B9708&lt;=$C9708),INDEX(Szabalyok!$C:$C,$N9708),"")</f>
        <v/>
      </c>
      <c r="P9708">
        <f>IF(D9708="",P9707,P9707+1)</f>
        <v/>
      </c>
    </row>
    <row r="9709">
      <c r="A9709">
        <f>IF(P9709=P9708,0,P9709)</f>
        <v/>
      </c>
      <c r="B9709" s="41">
        <f>IF($M9709&gt;300,"",IF(OR(INDEX(Bemenet!$E$2:$E$301,$M9709)="",INDEX(Bemenet!$F$2:$F$301,$M9709)=""),"",MAX(INDEX(Bemenet!$E$2:$E$301,$M9709),INDEX(Szabalyok!$A:$A,$N9709))))</f>
        <v/>
      </c>
      <c r="C9709" s="41">
        <f>IF($B9709="","",MIN(INDEX(Bemenet!$F$2:$F$301,$M9709),INDEX(Szabalyok!$B:$B,$N9709)))</f>
        <v/>
      </c>
      <c r="D9709" s="5">
        <f>IF(AND($B9709&lt;&gt;"",$C9709&lt;&gt;"",$B9709&lt;=$C9709),INDEX(Bemenet!$G$2:$G$301,$M9709),"")</f>
        <v/>
      </c>
      <c r="E9709" s="6">
        <f>IF(AND($B9709&lt;&gt;"",$C9709&lt;&gt;"",$B9709&lt;=$C9709),INDEX(Bemenet!$D$2:$D$301,$M9709),"")</f>
        <v/>
      </c>
      <c r="F9709" s="5">
        <f>IF(AND($B9709&lt;&gt;"",$C9709&lt;&gt;"",$B9709&lt;=$C9709),$C9709-$B9709+1,"")</f>
        <v/>
      </c>
      <c r="G9709" s="5">
        <f>IF($F9709="","",$F9709*$D9709)</f>
        <v/>
      </c>
      <c r="H9709" s="42">
        <f>IF($G9709="","",$O9709)</f>
        <v/>
      </c>
      <c r="I9709" s="5">
        <f>IF($G9709="","",$G9709*IF($H9709="",$O9709,$H9709)/100)</f>
        <v/>
      </c>
      <c r="J9709" s="5">
        <f>IF(OR($L9709="",NOT(COUNTIFS($L$2:$L9709,$L9709)=1)),"",SUMIFS($G:$G,$L:$L,$L9709))</f>
        <v/>
      </c>
      <c r="K9709" s="5">
        <f>IF(OR($L9709="",NOT(COUNTIFS($L$2:$L9709,$L9709)=1)),"",SUMIFS($I:$I,$L:$L,$L9709))</f>
        <v/>
      </c>
      <c r="L9709" s="6">
        <f>IF($B9709="","",YEAR($B9709))</f>
        <v/>
      </c>
      <c r="M9709" s="6">
        <f>INT((ROW()-2)/39)+1</f>
        <v/>
      </c>
      <c r="N9709" s="6">
        <f>MOD(ROW()-2,39)+2</f>
        <v/>
      </c>
      <c r="O9709" s="42">
        <f>IF(AND($B9709&lt;&gt;"",$C9709&lt;&gt;"",$B9709&lt;=$C9709),INDEX(Szabalyok!$C:$C,$N9709),"")</f>
        <v/>
      </c>
      <c r="P9709">
        <f>IF(D9709="",P9708,P9708+1)</f>
        <v/>
      </c>
    </row>
    <row r="9710">
      <c r="A9710">
        <f>IF(P9710=P9709,0,P9710)</f>
        <v/>
      </c>
      <c r="B9710" s="41">
        <f>IF($M9710&gt;300,"",IF(OR(INDEX(Bemenet!$E$2:$E$301,$M9710)="",INDEX(Bemenet!$F$2:$F$301,$M9710)=""),"",MAX(INDEX(Bemenet!$E$2:$E$301,$M9710),INDEX(Szabalyok!$A:$A,$N9710))))</f>
        <v/>
      </c>
      <c r="C9710" s="41">
        <f>IF($B9710="","",MIN(INDEX(Bemenet!$F$2:$F$301,$M9710),INDEX(Szabalyok!$B:$B,$N9710)))</f>
        <v/>
      </c>
      <c r="D9710" s="5">
        <f>IF(AND($B9710&lt;&gt;"",$C9710&lt;&gt;"",$B9710&lt;=$C9710),INDEX(Bemenet!$G$2:$G$301,$M9710),"")</f>
        <v/>
      </c>
      <c r="E9710" s="6">
        <f>IF(AND($B9710&lt;&gt;"",$C9710&lt;&gt;"",$B9710&lt;=$C9710),INDEX(Bemenet!$D$2:$D$301,$M9710),"")</f>
        <v/>
      </c>
      <c r="F9710" s="5">
        <f>IF(AND($B9710&lt;&gt;"",$C9710&lt;&gt;"",$B9710&lt;=$C9710),$C9710-$B9710+1,"")</f>
        <v/>
      </c>
      <c r="G9710" s="5">
        <f>IF($F9710="","",$F9710*$D9710)</f>
        <v/>
      </c>
      <c r="H9710" s="42">
        <f>IF($G9710="","",$O9710)</f>
        <v/>
      </c>
      <c r="I9710" s="5">
        <f>IF($G9710="","",$G9710*IF($H9710="",$O9710,$H9710)/100)</f>
        <v/>
      </c>
      <c r="J9710" s="5">
        <f>IF(OR($L9710="",NOT(COUNTIFS($L$2:$L9710,$L9710)=1)),"",SUMIFS($G:$G,$L:$L,$L9710))</f>
        <v/>
      </c>
      <c r="K9710" s="5">
        <f>IF(OR($L9710="",NOT(COUNTIFS($L$2:$L9710,$L9710)=1)),"",SUMIFS($I:$I,$L:$L,$L9710))</f>
        <v/>
      </c>
      <c r="L9710" s="6">
        <f>IF($B9710="","",YEAR($B9710))</f>
        <v/>
      </c>
      <c r="M9710" s="6">
        <f>INT((ROW()-2)/39)+1</f>
        <v/>
      </c>
      <c r="N9710" s="6">
        <f>MOD(ROW()-2,39)+2</f>
        <v/>
      </c>
      <c r="O9710" s="42">
        <f>IF(AND($B9710&lt;&gt;"",$C9710&lt;&gt;"",$B9710&lt;=$C9710),INDEX(Szabalyok!$C:$C,$N9710),"")</f>
        <v/>
      </c>
      <c r="P9710">
        <f>IF(D9710="",P9709,P9709+1)</f>
        <v/>
      </c>
    </row>
    <row r="9711">
      <c r="A9711">
        <f>IF(P9711=P9710,0,P9711)</f>
        <v/>
      </c>
      <c r="B9711" s="41">
        <f>IF($M9711&gt;300,"",IF(OR(INDEX(Bemenet!$E$2:$E$301,$M9711)="",INDEX(Bemenet!$F$2:$F$301,$M9711)=""),"",MAX(INDEX(Bemenet!$E$2:$E$301,$M9711),INDEX(Szabalyok!$A:$A,$N9711))))</f>
        <v/>
      </c>
      <c r="C9711" s="41">
        <f>IF($B9711="","",MIN(INDEX(Bemenet!$F$2:$F$301,$M9711),INDEX(Szabalyok!$B:$B,$N9711)))</f>
        <v/>
      </c>
      <c r="D9711" s="5">
        <f>IF(AND($B9711&lt;&gt;"",$C9711&lt;&gt;"",$B9711&lt;=$C9711),INDEX(Bemenet!$G$2:$G$301,$M9711),"")</f>
        <v/>
      </c>
      <c r="E9711" s="6">
        <f>IF(AND($B9711&lt;&gt;"",$C9711&lt;&gt;"",$B9711&lt;=$C9711),INDEX(Bemenet!$D$2:$D$301,$M9711),"")</f>
        <v/>
      </c>
      <c r="F9711" s="5">
        <f>IF(AND($B9711&lt;&gt;"",$C9711&lt;&gt;"",$B9711&lt;=$C9711),$C9711-$B9711+1,"")</f>
        <v/>
      </c>
      <c r="G9711" s="5">
        <f>IF($F9711="","",$F9711*$D9711)</f>
        <v/>
      </c>
      <c r="H9711" s="42">
        <f>IF($G9711="","",$O9711)</f>
        <v/>
      </c>
      <c r="I9711" s="5">
        <f>IF($G9711="","",$G9711*IF($H9711="",$O9711,$H9711)/100)</f>
        <v/>
      </c>
      <c r="J9711" s="5">
        <f>IF(OR($L9711="",NOT(COUNTIFS($L$2:$L9711,$L9711)=1)),"",SUMIFS($G:$G,$L:$L,$L9711))</f>
        <v/>
      </c>
      <c r="K9711" s="5">
        <f>IF(OR($L9711="",NOT(COUNTIFS($L$2:$L9711,$L9711)=1)),"",SUMIFS($I:$I,$L:$L,$L9711))</f>
        <v/>
      </c>
      <c r="L9711" s="6">
        <f>IF($B9711="","",YEAR($B9711))</f>
        <v/>
      </c>
      <c r="M9711" s="6">
        <f>INT((ROW()-2)/39)+1</f>
        <v/>
      </c>
      <c r="N9711" s="6">
        <f>MOD(ROW()-2,39)+2</f>
        <v/>
      </c>
      <c r="O9711" s="42">
        <f>IF(AND($B9711&lt;&gt;"",$C9711&lt;&gt;"",$B9711&lt;=$C9711),INDEX(Szabalyok!$C:$C,$N9711),"")</f>
        <v/>
      </c>
      <c r="P9711">
        <f>IF(D9711="",P9710,P9710+1)</f>
        <v/>
      </c>
    </row>
    <row r="9712">
      <c r="A9712">
        <f>IF(P9712=P9711,0,P9712)</f>
        <v/>
      </c>
      <c r="B9712" s="41">
        <f>IF($M9712&gt;300,"",IF(OR(INDEX(Bemenet!$E$2:$E$301,$M9712)="",INDEX(Bemenet!$F$2:$F$301,$M9712)=""),"",MAX(INDEX(Bemenet!$E$2:$E$301,$M9712),INDEX(Szabalyok!$A:$A,$N9712))))</f>
        <v/>
      </c>
      <c r="C9712" s="41">
        <f>IF($B9712="","",MIN(INDEX(Bemenet!$F$2:$F$301,$M9712),INDEX(Szabalyok!$B:$B,$N9712)))</f>
        <v/>
      </c>
      <c r="D9712" s="5">
        <f>IF(AND($B9712&lt;&gt;"",$C9712&lt;&gt;"",$B9712&lt;=$C9712),INDEX(Bemenet!$G$2:$G$301,$M9712),"")</f>
        <v/>
      </c>
      <c r="E9712" s="6">
        <f>IF(AND($B9712&lt;&gt;"",$C9712&lt;&gt;"",$B9712&lt;=$C9712),INDEX(Bemenet!$D$2:$D$301,$M9712),"")</f>
        <v/>
      </c>
      <c r="F9712" s="5">
        <f>IF(AND($B9712&lt;&gt;"",$C9712&lt;&gt;"",$B9712&lt;=$C9712),$C9712-$B9712+1,"")</f>
        <v/>
      </c>
      <c r="G9712" s="5">
        <f>IF($F9712="","",$F9712*$D9712)</f>
        <v/>
      </c>
      <c r="H9712" s="42">
        <f>IF($G9712="","",$O9712)</f>
        <v/>
      </c>
      <c r="I9712" s="5">
        <f>IF($G9712="","",$G9712*IF($H9712="",$O9712,$H9712)/100)</f>
        <v/>
      </c>
      <c r="J9712" s="5">
        <f>IF(OR($L9712="",NOT(COUNTIFS($L$2:$L9712,$L9712)=1)),"",SUMIFS($G:$G,$L:$L,$L9712))</f>
        <v/>
      </c>
      <c r="K9712" s="5">
        <f>IF(OR($L9712="",NOT(COUNTIFS($L$2:$L9712,$L9712)=1)),"",SUMIFS($I:$I,$L:$L,$L9712))</f>
        <v/>
      </c>
      <c r="L9712" s="6">
        <f>IF($B9712="","",YEAR($B9712))</f>
        <v/>
      </c>
      <c r="M9712" s="6">
        <f>INT((ROW()-2)/39)+1</f>
        <v/>
      </c>
      <c r="N9712" s="6">
        <f>MOD(ROW()-2,39)+2</f>
        <v/>
      </c>
      <c r="O9712" s="42">
        <f>IF(AND($B9712&lt;&gt;"",$C9712&lt;&gt;"",$B9712&lt;=$C9712),INDEX(Szabalyok!$C:$C,$N9712),"")</f>
        <v/>
      </c>
      <c r="P9712">
        <f>IF(D9712="",P9711,P9711+1)</f>
        <v/>
      </c>
    </row>
    <row r="9713">
      <c r="A9713">
        <f>IF(P9713=P9712,0,P9713)</f>
        <v/>
      </c>
      <c r="B9713" s="41">
        <f>IF($M9713&gt;300,"",IF(OR(INDEX(Bemenet!$E$2:$E$301,$M9713)="",INDEX(Bemenet!$F$2:$F$301,$M9713)=""),"",MAX(INDEX(Bemenet!$E$2:$E$301,$M9713),INDEX(Szabalyok!$A:$A,$N9713))))</f>
        <v/>
      </c>
      <c r="C9713" s="41">
        <f>IF($B9713="","",MIN(INDEX(Bemenet!$F$2:$F$301,$M9713),INDEX(Szabalyok!$B:$B,$N9713)))</f>
        <v/>
      </c>
      <c r="D9713" s="5">
        <f>IF(AND($B9713&lt;&gt;"",$C9713&lt;&gt;"",$B9713&lt;=$C9713),INDEX(Bemenet!$G$2:$G$301,$M9713),"")</f>
        <v/>
      </c>
      <c r="E9713" s="6">
        <f>IF(AND($B9713&lt;&gt;"",$C9713&lt;&gt;"",$B9713&lt;=$C9713),INDEX(Bemenet!$D$2:$D$301,$M9713),"")</f>
        <v/>
      </c>
      <c r="F9713" s="5">
        <f>IF(AND($B9713&lt;&gt;"",$C9713&lt;&gt;"",$B9713&lt;=$C9713),$C9713-$B9713+1,"")</f>
        <v/>
      </c>
      <c r="G9713" s="5">
        <f>IF($F9713="","",$F9713*$D9713)</f>
        <v/>
      </c>
      <c r="H9713" s="42">
        <f>IF($G9713="","",$O9713)</f>
        <v/>
      </c>
      <c r="I9713" s="5">
        <f>IF($G9713="","",$G9713*IF($H9713="",$O9713,$H9713)/100)</f>
        <v/>
      </c>
      <c r="J9713" s="5">
        <f>IF(OR($L9713="",NOT(COUNTIFS($L$2:$L9713,$L9713)=1)),"",SUMIFS($G:$G,$L:$L,$L9713))</f>
        <v/>
      </c>
      <c r="K9713" s="5">
        <f>IF(OR($L9713="",NOT(COUNTIFS($L$2:$L9713,$L9713)=1)),"",SUMIFS($I:$I,$L:$L,$L9713))</f>
        <v/>
      </c>
      <c r="L9713" s="6">
        <f>IF($B9713="","",YEAR($B9713))</f>
        <v/>
      </c>
      <c r="M9713" s="6">
        <f>INT((ROW()-2)/39)+1</f>
        <v/>
      </c>
      <c r="N9713" s="6">
        <f>MOD(ROW()-2,39)+2</f>
        <v/>
      </c>
      <c r="O9713" s="42">
        <f>IF(AND($B9713&lt;&gt;"",$C9713&lt;&gt;"",$B9713&lt;=$C9713),INDEX(Szabalyok!$C:$C,$N9713),"")</f>
        <v/>
      </c>
      <c r="P9713">
        <f>IF(D9713="",P9712,P9712+1)</f>
        <v/>
      </c>
    </row>
    <row r="9714">
      <c r="A9714">
        <f>IF(P9714=P9713,0,P9714)</f>
        <v/>
      </c>
      <c r="B9714" s="41">
        <f>IF($M9714&gt;300,"",IF(OR(INDEX(Bemenet!$E$2:$E$301,$M9714)="",INDEX(Bemenet!$F$2:$F$301,$M9714)=""),"",MAX(INDEX(Bemenet!$E$2:$E$301,$M9714),INDEX(Szabalyok!$A:$A,$N9714))))</f>
        <v/>
      </c>
      <c r="C9714" s="41">
        <f>IF($B9714="","",MIN(INDEX(Bemenet!$F$2:$F$301,$M9714),INDEX(Szabalyok!$B:$B,$N9714)))</f>
        <v/>
      </c>
      <c r="D9714" s="5">
        <f>IF(AND($B9714&lt;&gt;"",$C9714&lt;&gt;"",$B9714&lt;=$C9714),INDEX(Bemenet!$G$2:$G$301,$M9714),"")</f>
        <v/>
      </c>
      <c r="E9714" s="6">
        <f>IF(AND($B9714&lt;&gt;"",$C9714&lt;&gt;"",$B9714&lt;=$C9714),INDEX(Bemenet!$D$2:$D$301,$M9714),"")</f>
        <v/>
      </c>
      <c r="F9714" s="5">
        <f>IF(AND($B9714&lt;&gt;"",$C9714&lt;&gt;"",$B9714&lt;=$C9714),$C9714-$B9714+1,"")</f>
        <v/>
      </c>
      <c r="G9714" s="5">
        <f>IF($F9714="","",$F9714*$D9714)</f>
        <v/>
      </c>
      <c r="H9714" s="42">
        <f>IF($G9714="","",$O9714)</f>
        <v/>
      </c>
      <c r="I9714" s="5">
        <f>IF($G9714="","",$G9714*IF($H9714="",$O9714,$H9714)/100)</f>
        <v/>
      </c>
      <c r="J9714" s="5">
        <f>IF(OR($L9714="",NOT(COUNTIFS($L$2:$L9714,$L9714)=1)),"",SUMIFS($G:$G,$L:$L,$L9714))</f>
        <v/>
      </c>
      <c r="K9714" s="5">
        <f>IF(OR($L9714="",NOT(COUNTIFS($L$2:$L9714,$L9714)=1)),"",SUMIFS($I:$I,$L:$L,$L9714))</f>
        <v/>
      </c>
      <c r="L9714" s="6">
        <f>IF($B9714="","",YEAR($B9714))</f>
        <v/>
      </c>
      <c r="M9714" s="6">
        <f>INT((ROW()-2)/39)+1</f>
        <v/>
      </c>
      <c r="N9714" s="6">
        <f>MOD(ROW()-2,39)+2</f>
        <v/>
      </c>
      <c r="O9714" s="42">
        <f>IF(AND($B9714&lt;&gt;"",$C9714&lt;&gt;"",$B9714&lt;=$C9714),INDEX(Szabalyok!$C:$C,$N9714),"")</f>
        <v/>
      </c>
      <c r="P9714">
        <f>IF(D9714="",P9713,P9713+1)</f>
        <v/>
      </c>
    </row>
    <row r="9715">
      <c r="A9715">
        <f>IF(P9715=P9714,0,P9715)</f>
        <v/>
      </c>
      <c r="B9715" s="41">
        <f>IF($M9715&gt;300,"",IF(OR(INDEX(Bemenet!$E$2:$E$301,$M9715)="",INDEX(Bemenet!$F$2:$F$301,$M9715)=""),"",MAX(INDEX(Bemenet!$E$2:$E$301,$M9715),INDEX(Szabalyok!$A:$A,$N9715))))</f>
        <v/>
      </c>
      <c r="C9715" s="41">
        <f>IF($B9715="","",MIN(INDEX(Bemenet!$F$2:$F$301,$M9715),INDEX(Szabalyok!$B:$B,$N9715)))</f>
        <v/>
      </c>
      <c r="D9715" s="5">
        <f>IF(AND($B9715&lt;&gt;"",$C9715&lt;&gt;"",$B9715&lt;=$C9715),INDEX(Bemenet!$G$2:$G$301,$M9715),"")</f>
        <v/>
      </c>
      <c r="E9715" s="6">
        <f>IF(AND($B9715&lt;&gt;"",$C9715&lt;&gt;"",$B9715&lt;=$C9715),INDEX(Bemenet!$D$2:$D$301,$M9715),"")</f>
        <v/>
      </c>
      <c r="F9715" s="5">
        <f>IF(AND($B9715&lt;&gt;"",$C9715&lt;&gt;"",$B9715&lt;=$C9715),$C9715-$B9715+1,"")</f>
        <v/>
      </c>
      <c r="G9715" s="5">
        <f>IF($F9715="","",$F9715*$D9715)</f>
        <v/>
      </c>
      <c r="H9715" s="42">
        <f>IF($G9715="","",$O9715)</f>
        <v/>
      </c>
      <c r="I9715" s="5">
        <f>IF($G9715="","",$G9715*IF($H9715="",$O9715,$H9715)/100)</f>
        <v/>
      </c>
      <c r="J9715" s="5">
        <f>IF(OR($L9715="",NOT(COUNTIFS($L$2:$L9715,$L9715)=1)),"",SUMIFS($G:$G,$L:$L,$L9715))</f>
        <v/>
      </c>
      <c r="K9715" s="5">
        <f>IF(OR($L9715="",NOT(COUNTIFS($L$2:$L9715,$L9715)=1)),"",SUMIFS($I:$I,$L:$L,$L9715))</f>
        <v/>
      </c>
      <c r="L9715" s="6">
        <f>IF($B9715="","",YEAR($B9715))</f>
        <v/>
      </c>
      <c r="M9715" s="6">
        <f>INT((ROW()-2)/39)+1</f>
        <v/>
      </c>
      <c r="N9715" s="6">
        <f>MOD(ROW()-2,39)+2</f>
        <v/>
      </c>
      <c r="O9715" s="42">
        <f>IF(AND($B9715&lt;&gt;"",$C9715&lt;&gt;"",$B9715&lt;=$C9715),INDEX(Szabalyok!$C:$C,$N9715),"")</f>
        <v/>
      </c>
      <c r="P9715">
        <f>IF(D9715="",P9714,P9714+1)</f>
        <v/>
      </c>
    </row>
    <row r="9716">
      <c r="A9716">
        <f>IF(P9716=P9715,0,P9716)</f>
        <v/>
      </c>
      <c r="B9716" s="41">
        <f>IF($M9716&gt;300,"",IF(OR(INDEX(Bemenet!$E$2:$E$301,$M9716)="",INDEX(Bemenet!$F$2:$F$301,$M9716)=""),"",MAX(INDEX(Bemenet!$E$2:$E$301,$M9716),INDEX(Szabalyok!$A:$A,$N9716))))</f>
        <v/>
      </c>
      <c r="C9716" s="41">
        <f>IF($B9716="","",MIN(INDEX(Bemenet!$F$2:$F$301,$M9716),INDEX(Szabalyok!$B:$B,$N9716)))</f>
        <v/>
      </c>
      <c r="D9716" s="5">
        <f>IF(AND($B9716&lt;&gt;"",$C9716&lt;&gt;"",$B9716&lt;=$C9716),INDEX(Bemenet!$G$2:$G$301,$M9716),"")</f>
        <v/>
      </c>
      <c r="E9716" s="6">
        <f>IF(AND($B9716&lt;&gt;"",$C9716&lt;&gt;"",$B9716&lt;=$C9716),INDEX(Bemenet!$D$2:$D$301,$M9716),"")</f>
        <v/>
      </c>
      <c r="F9716" s="5">
        <f>IF(AND($B9716&lt;&gt;"",$C9716&lt;&gt;"",$B9716&lt;=$C9716),$C9716-$B9716+1,"")</f>
        <v/>
      </c>
      <c r="G9716" s="5">
        <f>IF($F9716="","",$F9716*$D9716)</f>
        <v/>
      </c>
      <c r="H9716" s="42">
        <f>IF($G9716="","",$O9716)</f>
        <v/>
      </c>
      <c r="I9716" s="5">
        <f>IF($G9716="","",$G9716*IF($H9716="",$O9716,$H9716)/100)</f>
        <v/>
      </c>
      <c r="J9716" s="5">
        <f>IF(OR($L9716="",NOT(COUNTIFS($L$2:$L9716,$L9716)=1)),"",SUMIFS($G:$G,$L:$L,$L9716))</f>
        <v/>
      </c>
      <c r="K9716" s="5">
        <f>IF(OR($L9716="",NOT(COUNTIFS($L$2:$L9716,$L9716)=1)),"",SUMIFS($I:$I,$L:$L,$L9716))</f>
        <v/>
      </c>
      <c r="L9716" s="6">
        <f>IF($B9716="","",YEAR($B9716))</f>
        <v/>
      </c>
      <c r="M9716" s="6">
        <f>INT((ROW()-2)/39)+1</f>
        <v/>
      </c>
      <c r="N9716" s="6">
        <f>MOD(ROW()-2,39)+2</f>
        <v/>
      </c>
      <c r="O9716" s="42">
        <f>IF(AND($B9716&lt;&gt;"",$C9716&lt;&gt;"",$B9716&lt;=$C9716),INDEX(Szabalyok!$C:$C,$N9716),"")</f>
        <v/>
      </c>
      <c r="P9716">
        <f>IF(D9716="",P9715,P9715+1)</f>
        <v/>
      </c>
    </row>
    <row r="9717">
      <c r="A9717">
        <f>IF(P9717=P9716,0,P9717)</f>
        <v/>
      </c>
      <c r="B9717" s="41">
        <f>IF($M9717&gt;300,"",IF(OR(INDEX(Bemenet!$E$2:$E$301,$M9717)="",INDEX(Bemenet!$F$2:$F$301,$M9717)=""),"",MAX(INDEX(Bemenet!$E$2:$E$301,$M9717),INDEX(Szabalyok!$A:$A,$N9717))))</f>
        <v/>
      </c>
      <c r="C9717" s="41">
        <f>IF($B9717="","",MIN(INDEX(Bemenet!$F$2:$F$301,$M9717),INDEX(Szabalyok!$B:$B,$N9717)))</f>
        <v/>
      </c>
      <c r="D9717" s="5">
        <f>IF(AND($B9717&lt;&gt;"",$C9717&lt;&gt;"",$B9717&lt;=$C9717),INDEX(Bemenet!$G$2:$G$301,$M9717),"")</f>
        <v/>
      </c>
      <c r="E9717" s="6">
        <f>IF(AND($B9717&lt;&gt;"",$C9717&lt;&gt;"",$B9717&lt;=$C9717),INDEX(Bemenet!$D$2:$D$301,$M9717),"")</f>
        <v/>
      </c>
      <c r="F9717" s="5">
        <f>IF(AND($B9717&lt;&gt;"",$C9717&lt;&gt;"",$B9717&lt;=$C9717),$C9717-$B9717+1,"")</f>
        <v/>
      </c>
      <c r="G9717" s="5">
        <f>IF($F9717="","",$F9717*$D9717)</f>
        <v/>
      </c>
      <c r="H9717" s="42">
        <f>IF($G9717="","",$O9717)</f>
        <v/>
      </c>
      <c r="I9717" s="5">
        <f>IF($G9717="","",$G9717*IF($H9717="",$O9717,$H9717)/100)</f>
        <v/>
      </c>
      <c r="J9717" s="5">
        <f>IF(OR($L9717="",NOT(COUNTIFS($L$2:$L9717,$L9717)=1)),"",SUMIFS($G:$G,$L:$L,$L9717))</f>
        <v/>
      </c>
      <c r="K9717" s="5">
        <f>IF(OR($L9717="",NOT(COUNTIFS($L$2:$L9717,$L9717)=1)),"",SUMIFS($I:$I,$L:$L,$L9717))</f>
        <v/>
      </c>
      <c r="L9717" s="6">
        <f>IF($B9717="","",YEAR($B9717))</f>
        <v/>
      </c>
      <c r="M9717" s="6">
        <f>INT((ROW()-2)/39)+1</f>
        <v/>
      </c>
      <c r="N9717" s="6">
        <f>MOD(ROW()-2,39)+2</f>
        <v/>
      </c>
      <c r="O9717" s="42">
        <f>IF(AND($B9717&lt;&gt;"",$C9717&lt;&gt;"",$B9717&lt;=$C9717),INDEX(Szabalyok!$C:$C,$N9717),"")</f>
        <v/>
      </c>
      <c r="P9717">
        <f>IF(D9717="",P9716,P9716+1)</f>
        <v/>
      </c>
    </row>
    <row r="9718">
      <c r="A9718">
        <f>IF(P9718=P9717,0,P9718)</f>
        <v/>
      </c>
      <c r="B9718" s="41">
        <f>IF($M9718&gt;300,"",IF(OR(INDEX(Bemenet!$E$2:$E$301,$M9718)="",INDEX(Bemenet!$F$2:$F$301,$M9718)=""),"",MAX(INDEX(Bemenet!$E$2:$E$301,$M9718),INDEX(Szabalyok!$A:$A,$N9718))))</f>
        <v/>
      </c>
      <c r="C9718" s="41">
        <f>IF($B9718="","",MIN(INDEX(Bemenet!$F$2:$F$301,$M9718),INDEX(Szabalyok!$B:$B,$N9718)))</f>
        <v/>
      </c>
      <c r="D9718" s="5">
        <f>IF(AND($B9718&lt;&gt;"",$C9718&lt;&gt;"",$B9718&lt;=$C9718),INDEX(Bemenet!$G$2:$G$301,$M9718),"")</f>
        <v/>
      </c>
      <c r="E9718" s="6">
        <f>IF(AND($B9718&lt;&gt;"",$C9718&lt;&gt;"",$B9718&lt;=$C9718),INDEX(Bemenet!$D$2:$D$301,$M9718),"")</f>
        <v/>
      </c>
      <c r="F9718" s="5">
        <f>IF(AND($B9718&lt;&gt;"",$C9718&lt;&gt;"",$B9718&lt;=$C9718),$C9718-$B9718+1,"")</f>
        <v/>
      </c>
      <c r="G9718" s="5">
        <f>IF($F9718="","",$F9718*$D9718)</f>
        <v/>
      </c>
      <c r="H9718" s="42">
        <f>IF($G9718="","",$O9718)</f>
        <v/>
      </c>
      <c r="I9718" s="5">
        <f>IF($G9718="","",$G9718*IF($H9718="",$O9718,$H9718)/100)</f>
        <v/>
      </c>
      <c r="J9718" s="5">
        <f>IF(OR($L9718="",NOT(COUNTIFS($L$2:$L9718,$L9718)=1)),"",SUMIFS($G:$G,$L:$L,$L9718))</f>
        <v/>
      </c>
      <c r="K9718" s="5">
        <f>IF(OR($L9718="",NOT(COUNTIFS($L$2:$L9718,$L9718)=1)),"",SUMIFS($I:$I,$L:$L,$L9718))</f>
        <v/>
      </c>
      <c r="L9718" s="6">
        <f>IF($B9718="","",YEAR($B9718))</f>
        <v/>
      </c>
      <c r="M9718" s="6">
        <f>INT((ROW()-2)/39)+1</f>
        <v/>
      </c>
      <c r="N9718" s="6">
        <f>MOD(ROW()-2,39)+2</f>
        <v/>
      </c>
      <c r="O9718" s="42">
        <f>IF(AND($B9718&lt;&gt;"",$C9718&lt;&gt;"",$B9718&lt;=$C9718),INDEX(Szabalyok!$C:$C,$N9718),"")</f>
        <v/>
      </c>
      <c r="P9718">
        <f>IF(D9718="",P9717,P9717+1)</f>
        <v/>
      </c>
    </row>
    <row r="9719">
      <c r="A9719">
        <f>IF(P9719=P9718,0,P9719)</f>
        <v/>
      </c>
      <c r="B9719" s="41">
        <f>IF($M9719&gt;300,"",IF(OR(INDEX(Bemenet!$E$2:$E$301,$M9719)="",INDEX(Bemenet!$F$2:$F$301,$M9719)=""),"",MAX(INDEX(Bemenet!$E$2:$E$301,$M9719),INDEX(Szabalyok!$A:$A,$N9719))))</f>
        <v/>
      </c>
      <c r="C9719" s="41">
        <f>IF($B9719="","",MIN(INDEX(Bemenet!$F$2:$F$301,$M9719),INDEX(Szabalyok!$B:$B,$N9719)))</f>
        <v/>
      </c>
      <c r="D9719" s="5">
        <f>IF(AND($B9719&lt;&gt;"",$C9719&lt;&gt;"",$B9719&lt;=$C9719),INDEX(Bemenet!$G$2:$G$301,$M9719),"")</f>
        <v/>
      </c>
      <c r="E9719" s="6">
        <f>IF(AND($B9719&lt;&gt;"",$C9719&lt;&gt;"",$B9719&lt;=$C9719),INDEX(Bemenet!$D$2:$D$301,$M9719),"")</f>
        <v/>
      </c>
      <c r="F9719" s="5">
        <f>IF(AND($B9719&lt;&gt;"",$C9719&lt;&gt;"",$B9719&lt;=$C9719),$C9719-$B9719+1,"")</f>
        <v/>
      </c>
      <c r="G9719" s="5">
        <f>IF($F9719="","",$F9719*$D9719)</f>
        <v/>
      </c>
      <c r="H9719" s="42">
        <f>IF($G9719="","",$O9719)</f>
        <v/>
      </c>
      <c r="I9719" s="5">
        <f>IF($G9719="","",$G9719*IF($H9719="",$O9719,$H9719)/100)</f>
        <v/>
      </c>
      <c r="J9719" s="5">
        <f>IF(OR($L9719="",NOT(COUNTIFS($L$2:$L9719,$L9719)=1)),"",SUMIFS($G:$G,$L:$L,$L9719))</f>
        <v/>
      </c>
      <c r="K9719" s="5">
        <f>IF(OR($L9719="",NOT(COUNTIFS($L$2:$L9719,$L9719)=1)),"",SUMIFS($I:$I,$L:$L,$L9719))</f>
        <v/>
      </c>
      <c r="L9719" s="6">
        <f>IF($B9719="","",YEAR($B9719))</f>
        <v/>
      </c>
      <c r="M9719" s="6">
        <f>INT((ROW()-2)/39)+1</f>
        <v/>
      </c>
      <c r="N9719" s="6">
        <f>MOD(ROW()-2,39)+2</f>
        <v/>
      </c>
      <c r="O9719" s="42">
        <f>IF(AND($B9719&lt;&gt;"",$C9719&lt;&gt;"",$B9719&lt;=$C9719),INDEX(Szabalyok!$C:$C,$N9719),"")</f>
        <v/>
      </c>
      <c r="P9719">
        <f>IF(D9719="",P9718,P9718+1)</f>
        <v/>
      </c>
    </row>
    <row r="9720">
      <c r="A9720">
        <f>IF(P9720=P9719,0,P9720)</f>
        <v/>
      </c>
      <c r="B9720" s="41">
        <f>IF($M9720&gt;300,"",IF(OR(INDEX(Bemenet!$E$2:$E$301,$M9720)="",INDEX(Bemenet!$F$2:$F$301,$M9720)=""),"",MAX(INDEX(Bemenet!$E$2:$E$301,$M9720),INDEX(Szabalyok!$A:$A,$N9720))))</f>
        <v/>
      </c>
      <c r="C9720" s="41">
        <f>IF($B9720="","",MIN(INDEX(Bemenet!$F$2:$F$301,$M9720),INDEX(Szabalyok!$B:$B,$N9720)))</f>
        <v/>
      </c>
      <c r="D9720" s="5">
        <f>IF(AND($B9720&lt;&gt;"",$C9720&lt;&gt;"",$B9720&lt;=$C9720),INDEX(Bemenet!$G$2:$G$301,$M9720),"")</f>
        <v/>
      </c>
      <c r="E9720" s="6">
        <f>IF(AND($B9720&lt;&gt;"",$C9720&lt;&gt;"",$B9720&lt;=$C9720),INDEX(Bemenet!$D$2:$D$301,$M9720),"")</f>
        <v/>
      </c>
      <c r="F9720" s="5">
        <f>IF(AND($B9720&lt;&gt;"",$C9720&lt;&gt;"",$B9720&lt;=$C9720),$C9720-$B9720+1,"")</f>
        <v/>
      </c>
      <c r="G9720" s="5">
        <f>IF($F9720="","",$F9720*$D9720)</f>
        <v/>
      </c>
      <c r="H9720" s="42">
        <f>IF($G9720="","",$O9720)</f>
        <v/>
      </c>
      <c r="I9720" s="5">
        <f>IF($G9720="","",$G9720*IF($H9720="",$O9720,$H9720)/100)</f>
        <v/>
      </c>
      <c r="J9720" s="5">
        <f>IF(OR($L9720="",NOT(COUNTIFS($L$2:$L9720,$L9720)=1)),"",SUMIFS($G:$G,$L:$L,$L9720))</f>
        <v/>
      </c>
      <c r="K9720" s="5">
        <f>IF(OR($L9720="",NOT(COUNTIFS($L$2:$L9720,$L9720)=1)),"",SUMIFS($I:$I,$L:$L,$L9720))</f>
        <v/>
      </c>
      <c r="L9720" s="6">
        <f>IF($B9720="","",YEAR($B9720))</f>
        <v/>
      </c>
      <c r="M9720" s="6">
        <f>INT((ROW()-2)/39)+1</f>
        <v/>
      </c>
      <c r="N9720" s="6">
        <f>MOD(ROW()-2,39)+2</f>
        <v/>
      </c>
      <c r="O9720" s="42">
        <f>IF(AND($B9720&lt;&gt;"",$C9720&lt;&gt;"",$B9720&lt;=$C9720),INDEX(Szabalyok!$C:$C,$N9720),"")</f>
        <v/>
      </c>
      <c r="P9720">
        <f>IF(D9720="",P9719,P9719+1)</f>
        <v/>
      </c>
    </row>
    <row r="9721">
      <c r="A9721">
        <f>IF(P9721=P9720,0,P9721)</f>
        <v/>
      </c>
      <c r="B9721" s="41">
        <f>IF($M9721&gt;300,"",IF(OR(INDEX(Bemenet!$E$2:$E$301,$M9721)="",INDEX(Bemenet!$F$2:$F$301,$M9721)=""),"",MAX(INDEX(Bemenet!$E$2:$E$301,$M9721),INDEX(Szabalyok!$A:$A,$N9721))))</f>
        <v/>
      </c>
      <c r="C9721" s="41">
        <f>IF($B9721="","",MIN(INDEX(Bemenet!$F$2:$F$301,$M9721),INDEX(Szabalyok!$B:$B,$N9721)))</f>
        <v/>
      </c>
      <c r="D9721" s="5">
        <f>IF(AND($B9721&lt;&gt;"",$C9721&lt;&gt;"",$B9721&lt;=$C9721),INDEX(Bemenet!$G$2:$G$301,$M9721),"")</f>
        <v/>
      </c>
      <c r="E9721" s="6">
        <f>IF(AND($B9721&lt;&gt;"",$C9721&lt;&gt;"",$B9721&lt;=$C9721),INDEX(Bemenet!$D$2:$D$301,$M9721),"")</f>
        <v/>
      </c>
      <c r="F9721" s="5">
        <f>IF(AND($B9721&lt;&gt;"",$C9721&lt;&gt;"",$B9721&lt;=$C9721),$C9721-$B9721+1,"")</f>
        <v/>
      </c>
      <c r="G9721" s="5">
        <f>IF($F9721="","",$F9721*$D9721)</f>
        <v/>
      </c>
      <c r="H9721" s="42">
        <f>IF($G9721="","",$O9721)</f>
        <v/>
      </c>
      <c r="I9721" s="5">
        <f>IF($G9721="","",$G9721*IF($H9721="",$O9721,$H9721)/100)</f>
        <v/>
      </c>
      <c r="J9721" s="5">
        <f>IF(OR($L9721="",NOT(COUNTIFS($L$2:$L9721,$L9721)=1)),"",SUMIFS($G:$G,$L:$L,$L9721))</f>
        <v/>
      </c>
      <c r="K9721" s="5">
        <f>IF(OR($L9721="",NOT(COUNTIFS($L$2:$L9721,$L9721)=1)),"",SUMIFS($I:$I,$L:$L,$L9721))</f>
        <v/>
      </c>
      <c r="L9721" s="6">
        <f>IF($B9721="","",YEAR($B9721))</f>
        <v/>
      </c>
      <c r="M9721" s="6">
        <f>INT((ROW()-2)/39)+1</f>
        <v/>
      </c>
      <c r="N9721" s="6">
        <f>MOD(ROW()-2,39)+2</f>
        <v/>
      </c>
      <c r="O9721" s="42">
        <f>IF(AND($B9721&lt;&gt;"",$C9721&lt;&gt;"",$B9721&lt;=$C9721),INDEX(Szabalyok!$C:$C,$N9721),"")</f>
        <v/>
      </c>
      <c r="P9721">
        <f>IF(D9721="",P9720,P9720+1)</f>
        <v/>
      </c>
    </row>
    <row r="9722">
      <c r="A9722">
        <f>IF(P9722=P9721,0,P9722)</f>
        <v/>
      </c>
      <c r="B9722" s="41">
        <f>IF($M9722&gt;300,"",IF(OR(INDEX(Bemenet!$E$2:$E$301,$M9722)="",INDEX(Bemenet!$F$2:$F$301,$M9722)=""),"",MAX(INDEX(Bemenet!$E$2:$E$301,$M9722),INDEX(Szabalyok!$A:$A,$N9722))))</f>
        <v/>
      </c>
      <c r="C9722" s="41">
        <f>IF($B9722="","",MIN(INDEX(Bemenet!$F$2:$F$301,$M9722),INDEX(Szabalyok!$B:$B,$N9722)))</f>
        <v/>
      </c>
      <c r="D9722" s="5">
        <f>IF(AND($B9722&lt;&gt;"",$C9722&lt;&gt;"",$B9722&lt;=$C9722),INDEX(Bemenet!$G$2:$G$301,$M9722),"")</f>
        <v/>
      </c>
      <c r="E9722" s="6">
        <f>IF(AND($B9722&lt;&gt;"",$C9722&lt;&gt;"",$B9722&lt;=$C9722),INDEX(Bemenet!$D$2:$D$301,$M9722),"")</f>
        <v/>
      </c>
      <c r="F9722" s="5">
        <f>IF(AND($B9722&lt;&gt;"",$C9722&lt;&gt;"",$B9722&lt;=$C9722),$C9722-$B9722+1,"")</f>
        <v/>
      </c>
      <c r="G9722" s="5">
        <f>IF($F9722="","",$F9722*$D9722)</f>
        <v/>
      </c>
      <c r="H9722" s="42">
        <f>IF($G9722="","",$O9722)</f>
        <v/>
      </c>
      <c r="I9722" s="5">
        <f>IF($G9722="","",$G9722*IF($H9722="",$O9722,$H9722)/100)</f>
        <v/>
      </c>
      <c r="J9722" s="5">
        <f>IF(OR($L9722="",NOT(COUNTIFS($L$2:$L9722,$L9722)=1)),"",SUMIFS($G:$G,$L:$L,$L9722))</f>
        <v/>
      </c>
      <c r="K9722" s="5">
        <f>IF(OR($L9722="",NOT(COUNTIFS($L$2:$L9722,$L9722)=1)),"",SUMIFS($I:$I,$L:$L,$L9722))</f>
        <v/>
      </c>
      <c r="L9722" s="6">
        <f>IF($B9722="","",YEAR($B9722))</f>
        <v/>
      </c>
      <c r="M9722" s="6">
        <f>INT((ROW()-2)/39)+1</f>
        <v/>
      </c>
      <c r="N9722" s="6">
        <f>MOD(ROW()-2,39)+2</f>
        <v/>
      </c>
      <c r="O9722" s="42">
        <f>IF(AND($B9722&lt;&gt;"",$C9722&lt;&gt;"",$B9722&lt;=$C9722),INDEX(Szabalyok!$C:$C,$N9722),"")</f>
        <v/>
      </c>
      <c r="P9722">
        <f>IF(D9722="",P9721,P9721+1)</f>
        <v/>
      </c>
    </row>
    <row r="9723">
      <c r="A9723">
        <f>IF(P9723=P9722,0,P9723)</f>
        <v/>
      </c>
      <c r="B9723" s="41">
        <f>IF($M9723&gt;300,"",IF(OR(INDEX(Bemenet!$E$2:$E$301,$M9723)="",INDEX(Bemenet!$F$2:$F$301,$M9723)=""),"",MAX(INDEX(Bemenet!$E$2:$E$301,$M9723),INDEX(Szabalyok!$A:$A,$N9723))))</f>
        <v/>
      </c>
      <c r="C9723" s="41">
        <f>IF($B9723="","",MIN(INDEX(Bemenet!$F$2:$F$301,$M9723),INDEX(Szabalyok!$B:$B,$N9723)))</f>
        <v/>
      </c>
      <c r="D9723" s="5">
        <f>IF(AND($B9723&lt;&gt;"",$C9723&lt;&gt;"",$B9723&lt;=$C9723),INDEX(Bemenet!$G$2:$G$301,$M9723),"")</f>
        <v/>
      </c>
      <c r="E9723" s="6">
        <f>IF(AND($B9723&lt;&gt;"",$C9723&lt;&gt;"",$B9723&lt;=$C9723),INDEX(Bemenet!$D$2:$D$301,$M9723),"")</f>
        <v/>
      </c>
      <c r="F9723" s="5">
        <f>IF(AND($B9723&lt;&gt;"",$C9723&lt;&gt;"",$B9723&lt;=$C9723),$C9723-$B9723+1,"")</f>
        <v/>
      </c>
      <c r="G9723" s="5">
        <f>IF($F9723="","",$F9723*$D9723)</f>
        <v/>
      </c>
      <c r="H9723" s="42">
        <f>IF($G9723="","",$O9723)</f>
        <v/>
      </c>
      <c r="I9723" s="5">
        <f>IF($G9723="","",$G9723*IF($H9723="",$O9723,$H9723)/100)</f>
        <v/>
      </c>
      <c r="J9723" s="5">
        <f>IF(OR($L9723="",NOT(COUNTIFS($L$2:$L9723,$L9723)=1)),"",SUMIFS($G:$G,$L:$L,$L9723))</f>
        <v/>
      </c>
      <c r="K9723" s="5">
        <f>IF(OR($L9723="",NOT(COUNTIFS($L$2:$L9723,$L9723)=1)),"",SUMIFS($I:$I,$L:$L,$L9723))</f>
        <v/>
      </c>
      <c r="L9723" s="6">
        <f>IF($B9723="","",YEAR($B9723))</f>
        <v/>
      </c>
      <c r="M9723" s="6">
        <f>INT((ROW()-2)/39)+1</f>
        <v/>
      </c>
      <c r="N9723" s="6">
        <f>MOD(ROW()-2,39)+2</f>
        <v/>
      </c>
      <c r="O9723" s="42">
        <f>IF(AND($B9723&lt;&gt;"",$C9723&lt;&gt;"",$B9723&lt;=$C9723),INDEX(Szabalyok!$C:$C,$N9723),"")</f>
        <v/>
      </c>
      <c r="P9723">
        <f>IF(D9723="",P9722,P9722+1)</f>
        <v/>
      </c>
    </row>
    <row r="9724">
      <c r="A9724">
        <f>IF(P9724=P9723,0,P9724)</f>
        <v/>
      </c>
      <c r="B9724" s="41">
        <f>IF($M9724&gt;300,"",IF(OR(INDEX(Bemenet!$E$2:$E$301,$M9724)="",INDEX(Bemenet!$F$2:$F$301,$M9724)=""),"",MAX(INDEX(Bemenet!$E$2:$E$301,$M9724),INDEX(Szabalyok!$A:$A,$N9724))))</f>
        <v/>
      </c>
      <c r="C9724" s="41">
        <f>IF($B9724="","",MIN(INDEX(Bemenet!$F$2:$F$301,$M9724),INDEX(Szabalyok!$B:$B,$N9724)))</f>
        <v/>
      </c>
      <c r="D9724" s="5">
        <f>IF(AND($B9724&lt;&gt;"",$C9724&lt;&gt;"",$B9724&lt;=$C9724),INDEX(Bemenet!$G$2:$G$301,$M9724),"")</f>
        <v/>
      </c>
      <c r="E9724" s="6">
        <f>IF(AND($B9724&lt;&gt;"",$C9724&lt;&gt;"",$B9724&lt;=$C9724),INDEX(Bemenet!$D$2:$D$301,$M9724),"")</f>
        <v/>
      </c>
      <c r="F9724" s="5">
        <f>IF(AND($B9724&lt;&gt;"",$C9724&lt;&gt;"",$B9724&lt;=$C9724),$C9724-$B9724+1,"")</f>
        <v/>
      </c>
      <c r="G9724" s="5">
        <f>IF($F9724="","",$F9724*$D9724)</f>
        <v/>
      </c>
      <c r="H9724" s="42">
        <f>IF($G9724="","",$O9724)</f>
        <v/>
      </c>
      <c r="I9724" s="5">
        <f>IF($G9724="","",$G9724*IF($H9724="",$O9724,$H9724)/100)</f>
        <v/>
      </c>
      <c r="J9724" s="5">
        <f>IF(OR($L9724="",NOT(COUNTIFS($L$2:$L9724,$L9724)=1)),"",SUMIFS($G:$G,$L:$L,$L9724))</f>
        <v/>
      </c>
      <c r="K9724" s="5">
        <f>IF(OR($L9724="",NOT(COUNTIFS($L$2:$L9724,$L9724)=1)),"",SUMIFS($I:$I,$L:$L,$L9724))</f>
        <v/>
      </c>
      <c r="L9724" s="6">
        <f>IF($B9724="","",YEAR($B9724))</f>
        <v/>
      </c>
      <c r="M9724" s="6">
        <f>INT((ROW()-2)/39)+1</f>
        <v/>
      </c>
      <c r="N9724" s="6">
        <f>MOD(ROW()-2,39)+2</f>
        <v/>
      </c>
      <c r="O9724" s="42">
        <f>IF(AND($B9724&lt;&gt;"",$C9724&lt;&gt;"",$B9724&lt;=$C9724),INDEX(Szabalyok!$C:$C,$N9724),"")</f>
        <v/>
      </c>
      <c r="P9724">
        <f>IF(D9724="",P9723,P9723+1)</f>
        <v/>
      </c>
    </row>
    <row r="9725">
      <c r="A9725">
        <f>IF(P9725=P9724,0,P9725)</f>
        <v/>
      </c>
      <c r="B9725" s="41">
        <f>IF($M9725&gt;300,"",IF(OR(INDEX(Bemenet!$E$2:$E$301,$M9725)="",INDEX(Bemenet!$F$2:$F$301,$M9725)=""),"",MAX(INDEX(Bemenet!$E$2:$E$301,$M9725),INDEX(Szabalyok!$A:$A,$N9725))))</f>
        <v/>
      </c>
      <c r="C9725" s="41">
        <f>IF($B9725="","",MIN(INDEX(Bemenet!$F$2:$F$301,$M9725),INDEX(Szabalyok!$B:$B,$N9725)))</f>
        <v/>
      </c>
      <c r="D9725" s="5">
        <f>IF(AND($B9725&lt;&gt;"",$C9725&lt;&gt;"",$B9725&lt;=$C9725),INDEX(Bemenet!$G$2:$G$301,$M9725),"")</f>
        <v/>
      </c>
      <c r="E9725" s="6">
        <f>IF(AND($B9725&lt;&gt;"",$C9725&lt;&gt;"",$B9725&lt;=$C9725),INDEX(Bemenet!$D$2:$D$301,$M9725),"")</f>
        <v/>
      </c>
      <c r="F9725" s="5">
        <f>IF(AND($B9725&lt;&gt;"",$C9725&lt;&gt;"",$B9725&lt;=$C9725),$C9725-$B9725+1,"")</f>
        <v/>
      </c>
      <c r="G9725" s="5">
        <f>IF($F9725="","",$F9725*$D9725)</f>
        <v/>
      </c>
      <c r="H9725" s="42">
        <f>IF($G9725="","",$O9725)</f>
        <v/>
      </c>
      <c r="I9725" s="5">
        <f>IF($G9725="","",$G9725*IF($H9725="",$O9725,$H9725)/100)</f>
        <v/>
      </c>
      <c r="J9725" s="5">
        <f>IF(OR($L9725="",NOT(COUNTIFS($L$2:$L9725,$L9725)=1)),"",SUMIFS($G:$G,$L:$L,$L9725))</f>
        <v/>
      </c>
      <c r="K9725" s="5">
        <f>IF(OR($L9725="",NOT(COUNTIFS($L$2:$L9725,$L9725)=1)),"",SUMIFS($I:$I,$L:$L,$L9725))</f>
        <v/>
      </c>
      <c r="L9725" s="6">
        <f>IF($B9725="","",YEAR($B9725))</f>
        <v/>
      </c>
      <c r="M9725" s="6">
        <f>INT((ROW()-2)/39)+1</f>
        <v/>
      </c>
      <c r="N9725" s="6">
        <f>MOD(ROW()-2,39)+2</f>
        <v/>
      </c>
      <c r="O9725" s="42">
        <f>IF(AND($B9725&lt;&gt;"",$C9725&lt;&gt;"",$B9725&lt;=$C9725),INDEX(Szabalyok!$C:$C,$N9725),"")</f>
        <v/>
      </c>
      <c r="P9725">
        <f>IF(D9725="",P9724,P9724+1)</f>
        <v/>
      </c>
    </row>
    <row r="9726">
      <c r="A9726">
        <f>IF(P9726=P9725,0,P9726)</f>
        <v/>
      </c>
      <c r="B9726" s="41">
        <f>IF($M9726&gt;300,"",IF(OR(INDEX(Bemenet!$E$2:$E$301,$M9726)="",INDEX(Bemenet!$F$2:$F$301,$M9726)=""),"",MAX(INDEX(Bemenet!$E$2:$E$301,$M9726),INDEX(Szabalyok!$A:$A,$N9726))))</f>
        <v/>
      </c>
      <c r="C9726" s="41">
        <f>IF($B9726="","",MIN(INDEX(Bemenet!$F$2:$F$301,$M9726),INDEX(Szabalyok!$B:$B,$N9726)))</f>
        <v/>
      </c>
      <c r="D9726" s="5">
        <f>IF(AND($B9726&lt;&gt;"",$C9726&lt;&gt;"",$B9726&lt;=$C9726),INDEX(Bemenet!$G$2:$G$301,$M9726),"")</f>
        <v/>
      </c>
      <c r="E9726" s="6">
        <f>IF(AND($B9726&lt;&gt;"",$C9726&lt;&gt;"",$B9726&lt;=$C9726),INDEX(Bemenet!$D$2:$D$301,$M9726),"")</f>
        <v/>
      </c>
      <c r="F9726" s="5">
        <f>IF(AND($B9726&lt;&gt;"",$C9726&lt;&gt;"",$B9726&lt;=$C9726),$C9726-$B9726+1,"")</f>
        <v/>
      </c>
      <c r="G9726" s="5">
        <f>IF($F9726="","",$F9726*$D9726)</f>
        <v/>
      </c>
      <c r="H9726" s="42">
        <f>IF($G9726="","",$O9726)</f>
        <v/>
      </c>
      <c r="I9726" s="5">
        <f>IF($G9726="","",$G9726*IF($H9726="",$O9726,$H9726)/100)</f>
        <v/>
      </c>
      <c r="J9726" s="5">
        <f>IF(OR($L9726="",NOT(COUNTIFS($L$2:$L9726,$L9726)=1)),"",SUMIFS($G:$G,$L:$L,$L9726))</f>
        <v/>
      </c>
      <c r="K9726" s="5">
        <f>IF(OR($L9726="",NOT(COUNTIFS($L$2:$L9726,$L9726)=1)),"",SUMIFS($I:$I,$L:$L,$L9726))</f>
        <v/>
      </c>
      <c r="L9726" s="6">
        <f>IF($B9726="","",YEAR($B9726))</f>
        <v/>
      </c>
      <c r="M9726" s="6">
        <f>INT((ROW()-2)/39)+1</f>
        <v/>
      </c>
      <c r="N9726" s="6">
        <f>MOD(ROW()-2,39)+2</f>
        <v/>
      </c>
      <c r="O9726" s="42">
        <f>IF(AND($B9726&lt;&gt;"",$C9726&lt;&gt;"",$B9726&lt;=$C9726),INDEX(Szabalyok!$C:$C,$N9726),"")</f>
        <v/>
      </c>
      <c r="P9726">
        <f>IF(D9726="",P9725,P9725+1)</f>
        <v/>
      </c>
    </row>
    <row r="9727">
      <c r="A9727">
        <f>IF(P9727=P9726,0,P9727)</f>
        <v/>
      </c>
      <c r="B9727" s="41">
        <f>IF($M9727&gt;300,"",IF(OR(INDEX(Bemenet!$E$2:$E$301,$M9727)="",INDEX(Bemenet!$F$2:$F$301,$M9727)=""),"",MAX(INDEX(Bemenet!$E$2:$E$301,$M9727),INDEX(Szabalyok!$A:$A,$N9727))))</f>
        <v/>
      </c>
      <c r="C9727" s="41">
        <f>IF($B9727="","",MIN(INDEX(Bemenet!$F$2:$F$301,$M9727),INDEX(Szabalyok!$B:$B,$N9727)))</f>
        <v/>
      </c>
      <c r="D9727" s="5">
        <f>IF(AND($B9727&lt;&gt;"",$C9727&lt;&gt;"",$B9727&lt;=$C9727),INDEX(Bemenet!$G$2:$G$301,$M9727),"")</f>
        <v/>
      </c>
      <c r="E9727" s="6">
        <f>IF(AND($B9727&lt;&gt;"",$C9727&lt;&gt;"",$B9727&lt;=$C9727),INDEX(Bemenet!$D$2:$D$301,$M9727),"")</f>
        <v/>
      </c>
      <c r="F9727" s="5">
        <f>IF(AND($B9727&lt;&gt;"",$C9727&lt;&gt;"",$B9727&lt;=$C9727),$C9727-$B9727+1,"")</f>
        <v/>
      </c>
      <c r="G9727" s="5">
        <f>IF($F9727="","",$F9727*$D9727)</f>
        <v/>
      </c>
      <c r="H9727" s="42">
        <f>IF($G9727="","",$O9727)</f>
        <v/>
      </c>
      <c r="I9727" s="5">
        <f>IF($G9727="","",$G9727*IF($H9727="",$O9727,$H9727)/100)</f>
        <v/>
      </c>
      <c r="J9727" s="5">
        <f>IF(OR($L9727="",NOT(COUNTIFS($L$2:$L9727,$L9727)=1)),"",SUMIFS($G:$G,$L:$L,$L9727))</f>
        <v/>
      </c>
      <c r="K9727" s="5">
        <f>IF(OR($L9727="",NOT(COUNTIFS($L$2:$L9727,$L9727)=1)),"",SUMIFS($I:$I,$L:$L,$L9727))</f>
        <v/>
      </c>
      <c r="L9727" s="6">
        <f>IF($B9727="","",YEAR($B9727))</f>
        <v/>
      </c>
      <c r="M9727" s="6">
        <f>INT((ROW()-2)/39)+1</f>
        <v/>
      </c>
      <c r="N9727" s="6">
        <f>MOD(ROW()-2,39)+2</f>
        <v/>
      </c>
      <c r="O9727" s="42">
        <f>IF(AND($B9727&lt;&gt;"",$C9727&lt;&gt;"",$B9727&lt;=$C9727),INDEX(Szabalyok!$C:$C,$N9727),"")</f>
        <v/>
      </c>
      <c r="P9727">
        <f>IF(D9727="",P9726,P9726+1)</f>
        <v/>
      </c>
    </row>
    <row r="9728">
      <c r="A9728">
        <f>IF(P9728=P9727,0,P9728)</f>
        <v/>
      </c>
      <c r="B9728" s="41">
        <f>IF($M9728&gt;300,"",IF(OR(INDEX(Bemenet!$E$2:$E$301,$M9728)="",INDEX(Bemenet!$F$2:$F$301,$M9728)=""),"",MAX(INDEX(Bemenet!$E$2:$E$301,$M9728),INDEX(Szabalyok!$A:$A,$N9728))))</f>
        <v/>
      </c>
      <c r="C9728" s="41">
        <f>IF($B9728="","",MIN(INDEX(Bemenet!$F$2:$F$301,$M9728),INDEX(Szabalyok!$B:$B,$N9728)))</f>
        <v/>
      </c>
      <c r="D9728" s="5">
        <f>IF(AND($B9728&lt;&gt;"",$C9728&lt;&gt;"",$B9728&lt;=$C9728),INDEX(Bemenet!$G$2:$G$301,$M9728),"")</f>
        <v/>
      </c>
      <c r="E9728" s="6">
        <f>IF(AND($B9728&lt;&gt;"",$C9728&lt;&gt;"",$B9728&lt;=$C9728),INDEX(Bemenet!$D$2:$D$301,$M9728),"")</f>
        <v/>
      </c>
      <c r="F9728" s="5">
        <f>IF(AND($B9728&lt;&gt;"",$C9728&lt;&gt;"",$B9728&lt;=$C9728),$C9728-$B9728+1,"")</f>
        <v/>
      </c>
      <c r="G9728" s="5">
        <f>IF($F9728="","",$F9728*$D9728)</f>
        <v/>
      </c>
      <c r="H9728" s="42">
        <f>IF($G9728="","",$O9728)</f>
        <v/>
      </c>
      <c r="I9728" s="5">
        <f>IF($G9728="","",$G9728*IF($H9728="",$O9728,$H9728)/100)</f>
        <v/>
      </c>
      <c r="J9728" s="5">
        <f>IF(OR($L9728="",NOT(COUNTIFS($L$2:$L9728,$L9728)=1)),"",SUMIFS($G:$G,$L:$L,$L9728))</f>
        <v/>
      </c>
      <c r="K9728" s="5">
        <f>IF(OR($L9728="",NOT(COUNTIFS($L$2:$L9728,$L9728)=1)),"",SUMIFS($I:$I,$L:$L,$L9728))</f>
        <v/>
      </c>
      <c r="L9728" s="6">
        <f>IF($B9728="","",YEAR($B9728))</f>
        <v/>
      </c>
      <c r="M9728" s="6">
        <f>INT((ROW()-2)/39)+1</f>
        <v/>
      </c>
      <c r="N9728" s="6">
        <f>MOD(ROW()-2,39)+2</f>
        <v/>
      </c>
      <c r="O9728" s="42">
        <f>IF(AND($B9728&lt;&gt;"",$C9728&lt;&gt;"",$B9728&lt;=$C9728),INDEX(Szabalyok!$C:$C,$N9728),"")</f>
        <v/>
      </c>
      <c r="P9728">
        <f>IF(D9728="",P9727,P9727+1)</f>
        <v/>
      </c>
    </row>
    <row r="9729">
      <c r="A9729">
        <f>IF(P9729=P9728,0,P9729)</f>
        <v/>
      </c>
      <c r="B9729" s="41">
        <f>IF($M9729&gt;300,"",IF(OR(INDEX(Bemenet!$E$2:$E$301,$M9729)="",INDEX(Bemenet!$F$2:$F$301,$M9729)=""),"",MAX(INDEX(Bemenet!$E$2:$E$301,$M9729),INDEX(Szabalyok!$A:$A,$N9729))))</f>
        <v/>
      </c>
      <c r="C9729" s="41">
        <f>IF($B9729="","",MIN(INDEX(Bemenet!$F$2:$F$301,$M9729),INDEX(Szabalyok!$B:$B,$N9729)))</f>
        <v/>
      </c>
      <c r="D9729" s="5">
        <f>IF(AND($B9729&lt;&gt;"",$C9729&lt;&gt;"",$B9729&lt;=$C9729),INDEX(Bemenet!$G$2:$G$301,$M9729),"")</f>
        <v/>
      </c>
      <c r="E9729" s="6">
        <f>IF(AND($B9729&lt;&gt;"",$C9729&lt;&gt;"",$B9729&lt;=$C9729),INDEX(Bemenet!$D$2:$D$301,$M9729),"")</f>
        <v/>
      </c>
      <c r="F9729" s="5">
        <f>IF(AND($B9729&lt;&gt;"",$C9729&lt;&gt;"",$B9729&lt;=$C9729),$C9729-$B9729+1,"")</f>
        <v/>
      </c>
      <c r="G9729" s="5">
        <f>IF($F9729="","",$F9729*$D9729)</f>
        <v/>
      </c>
      <c r="H9729" s="42">
        <f>IF($G9729="","",$O9729)</f>
        <v/>
      </c>
      <c r="I9729" s="5">
        <f>IF($G9729="","",$G9729*IF($H9729="",$O9729,$H9729)/100)</f>
        <v/>
      </c>
      <c r="J9729" s="5">
        <f>IF(OR($L9729="",NOT(COUNTIFS($L$2:$L9729,$L9729)=1)),"",SUMIFS($G:$G,$L:$L,$L9729))</f>
        <v/>
      </c>
      <c r="K9729" s="5">
        <f>IF(OR($L9729="",NOT(COUNTIFS($L$2:$L9729,$L9729)=1)),"",SUMIFS($I:$I,$L:$L,$L9729))</f>
        <v/>
      </c>
      <c r="L9729" s="6">
        <f>IF($B9729="","",YEAR($B9729))</f>
        <v/>
      </c>
      <c r="M9729" s="6">
        <f>INT((ROW()-2)/39)+1</f>
        <v/>
      </c>
      <c r="N9729" s="6">
        <f>MOD(ROW()-2,39)+2</f>
        <v/>
      </c>
      <c r="O9729" s="42">
        <f>IF(AND($B9729&lt;&gt;"",$C9729&lt;&gt;"",$B9729&lt;=$C9729),INDEX(Szabalyok!$C:$C,$N9729),"")</f>
        <v/>
      </c>
      <c r="P9729">
        <f>IF(D9729="",P9728,P9728+1)</f>
        <v/>
      </c>
    </row>
    <row r="9730">
      <c r="A9730">
        <f>IF(P9730=P9729,0,P9730)</f>
        <v/>
      </c>
      <c r="B9730" s="41">
        <f>IF($M9730&gt;300,"",IF(OR(INDEX(Bemenet!$E$2:$E$301,$M9730)="",INDEX(Bemenet!$F$2:$F$301,$M9730)=""),"",MAX(INDEX(Bemenet!$E$2:$E$301,$M9730),INDEX(Szabalyok!$A:$A,$N9730))))</f>
        <v/>
      </c>
      <c r="C9730" s="41">
        <f>IF($B9730="","",MIN(INDEX(Bemenet!$F$2:$F$301,$M9730),INDEX(Szabalyok!$B:$B,$N9730)))</f>
        <v/>
      </c>
      <c r="D9730" s="5">
        <f>IF(AND($B9730&lt;&gt;"",$C9730&lt;&gt;"",$B9730&lt;=$C9730),INDEX(Bemenet!$G$2:$G$301,$M9730),"")</f>
        <v/>
      </c>
      <c r="E9730" s="6">
        <f>IF(AND($B9730&lt;&gt;"",$C9730&lt;&gt;"",$B9730&lt;=$C9730),INDEX(Bemenet!$D$2:$D$301,$M9730),"")</f>
        <v/>
      </c>
      <c r="F9730" s="5">
        <f>IF(AND($B9730&lt;&gt;"",$C9730&lt;&gt;"",$B9730&lt;=$C9730),$C9730-$B9730+1,"")</f>
        <v/>
      </c>
      <c r="G9730" s="5">
        <f>IF($F9730="","",$F9730*$D9730)</f>
        <v/>
      </c>
      <c r="H9730" s="42">
        <f>IF($G9730="","",$O9730)</f>
        <v/>
      </c>
      <c r="I9730" s="5">
        <f>IF($G9730="","",$G9730*IF($H9730="",$O9730,$H9730)/100)</f>
        <v/>
      </c>
      <c r="J9730" s="5">
        <f>IF(OR($L9730="",NOT(COUNTIFS($L$2:$L9730,$L9730)=1)),"",SUMIFS($G:$G,$L:$L,$L9730))</f>
        <v/>
      </c>
      <c r="K9730" s="5">
        <f>IF(OR($L9730="",NOT(COUNTIFS($L$2:$L9730,$L9730)=1)),"",SUMIFS($I:$I,$L:$L,$L9730))</f>
        <v/>
      </c>
      <c r="L9730" s="6">
        <f>IF($B9730="","",YEAR($B9730))</f>
        <v/>
      </c>
      <c r="M9730" s="6">
        <f>INT((ROW()-2)/39)+1</f>
        <v/>
      </c>
      <c r="N9730" s="6">
        <f>MOD(ROW()-2,39)+2</f>
        <v/>
      </c>
      <c r="O9730" s="42">
        <f>IF(AND($B9730&lt;&gt;"",$C9730&lt;&gt;"",$B9730&lt;=$C9730),INDEX(Szabalyok!$C:$C,$N9730),"")</f>
        <v/>
      </c>
      <c r="P9730">
        <f>IF(D9730="",P9729,P9729+1)</f>
        <v/>
      </c>
    </row>
    <row r="9731">
      <c r="A9731">
        <f>IF(P9731=P9730,0,P9731)</f>
        <v/>
      </c>
      <c r="B9731" s="41">
        <f>IF($M9731&gt;300,"",IF(OR(INDEX(Bemenet!$E$2:$E$301,$M9731)="",INDEX(Bemenet!$F$2:$F$301,$M9731)=""),"",MAX(INDEX(Bemenet!$E$2:$E$301,$M9731),INDEX(Szabalyok!$A:$A,$N9731))))</f>
        <v/>
      </c>
      <c r="C9731" s="41">
        <f>IF($B9731="","",MIN(INDEX(Bemenet!$F$2:$F$301,$M9731),INDEX(Szabalyok!$B:$B,$N9731)))</f>
        <v/>
      </c>
      <c r="D9731" s="5">
        <f>IF(AND($B9731&lt;&gt;"",$C9731&lt;&gt;"",$B9731&lt;=$C9731),INDEX(Bemenet!$G$2:$G$301,$M9731),"")</f>
        <v/>
      </c>
      <c r="E9731" s="6">
        <f>IF(AND($B9731&lt;&gt;"",$C9731&lt;&gt;"",$B9731&lt;=$C9731),INDEX(Bemenet!$D$2:$D$301,$M9731),"")</f>
        <v/>
      </c>
      <c r="F9731" s="5">
        <f>IF(AND($B9731&lt;&gt;"",$C9731&lt;&gt;"",$B9731&lt;=$C9731),$C9731-$B9731+1,"")</f>
        <v/>
      </c>
      <c r="G9731" s="5">
        <f>IF($F9731="","",$F9731*$D9731)</f>
        <v/>
      </c>
      <c r="H9731" s="42">
        <f>IF($G9731="","",$O9731)</f>
        <v/>
      </c>
      <c r="I9731" s="5">
        <f>IF($G9731="","",$G9731*IF($H9731="",$O9731,$H9731)/100)</f>
        <v/>
      </c>
      <c r="J9731" s="5">
        <f>IF(OR($L9731="",NOT(COUNTIFS($L$2:$L9731,$L9731)=1)),"",SUMIFS($G:$G,$L:$L,$L9731))</f>
        <v/>
      </c>
      <c r="K9731" s="5">
        <f>IF(OR($L9731="",NOT(COUNTIFS($L$2:$L9731,$L9731)=1)),"",SUMIFS($I:$I,$L:$L,$L9731))</f>
        <v/>
      </c>
      <c r="L9731" s="6">
        <f>IF($B9731="","",YEAR($B9731))</f>
        <v/>
      </c>
      <c r="M9731" s="6">
        <f>INT((ROW()-2)/39)+1</f>
        <v/>
      </c>
      <c r="N9731" s="6">
        <f>MOD(ROW()-2,39)+2</f>
        <v/>
      </c>
      <c r="O9731" s="42">
        <f>IF(AND($B9731&lt;&gt;"",$C9731&lt;&gt;"",$B9731&lt;=$C9731),INDEX(Szabalyok!$C:$C,$N9731),"")</f>
        <v/>
      </c>
      <c r="P9731">
        <f>IF(D9731="",P9730,P9730+1)</f>
        <v/>
      </c>
    </row>
    <row r="9732">
      <c r="A9732">
        <f>IF(P9732=P9731,0,P9732)</f>
        <v/>
      </c>
      <c r="B9732" s="41">
        <f>IF($M9732&gt;300,"",IF(OR(INDEX(Bemenet!$E$2:$E$301,$M9732)="",INDEX(Bemenet!$F$2:$F$301,$M9732)=""),"",MAX(INDEX(Bemenet!$E$2:$E$301,$M9732),INDEX(Szabalyok!$A:$A,$N9732))))</f>
        <v/>
      </c>
      <c r="C9732" s="41">
        <f>IF($B9732="","",MIN(INDEX(Bemenet!$F$2:$F$301,$M9732),INDEX(Szabalyok!$B:$B,$N9732)))</f>
        <v/>
      </c>
      <c r="D9732" s="5">
        <f>IF(AND($B9732&lt;&gt;"",$C9732&lt;&gt;"",$B9732&lt;=$C9732),INDEX(Bemenet!$G$2:$G$301,$M9732),"")</f>
        <v/>
      </c>
      <c r="E9732" s="6">
        <f>IF(AND($B9732&lt;&gt;"",$C9732&lt;&gt;"",$B9732&lt;=$C9732),INDEX(Bemenet!$D$2:$D$301,$M9732),"")</f>
        <v/>
      </c>
      <c r="F9732" s="5">
        <f>IF(AND($B9732&lt;&gt;"",$C9732&lt;&gt;"",$B9732&lt;=$C9732),$C9732-$B9732+1,"")</f>
        <v/>
      </c>
      <c r="G9732" s="5">
        <f>IF($F9732="","",$F9732*$D9732)</f>
        <v/>
      </c>
      <c r="H9732" s="42">
        <f>IF($G9732="","",$O9732)</f>
        <v/>
      </c>
      <c r="I9732" s="5">
        <f>IF($G9732="","",$G9732*IF($H9732="",$O9732,$H9732)/100)</f>
        <v/>
      </c>
      <c r="J9732" s="5">
        <f>IF(OR($L9732="",NOT(COUNTIFS($L$2:$L9732,$L9732)=1)),"",SUMIFS($G:$G,$L:$L,$L9732))</f>
        <v/>
      </c>
      <c r="K9732" s="5">
        <f>IF(OR($L9732="",NOT(COUNTIFS($L$2:$L9732,$L9732)=1)),"",SUMIFS($I:$I,$L:$L,$L9732))</f>
        <v/>
      </c>
      <c r="L9732" s="6">
        <f>IF($B9732="","",YEAR($B9732))</f>
        <v/>
      </c>
      <c r="M9732" s="6">
        <f>INT((ROW()-2)/39)+1</f>
        <v/>
      </c>
      <c r="N9732" s="6">
        <f>MOD(ROW()-2,39)+2</f>
        <v/>
      </c>
      <c r="O9732" s="42">
        <f>IF(AND($B9732&lt;&gt;"",$C9732&lt;&gt;"",$B9732&lt;=$C9732),INDEX(Szabalyok!$C:$C,$N9732),"")</f>
        <v/>
      </c>
      <c r="P9732">
        <f>IF(D9732="",P9731,P9731+1)</f>
        <v/>
      </c>
    </row>
    <row r="9733">
      <c r="A9733">
        <f>IF(P9733=P9732,0,P9733)</f>
        <v/>
      </c>
      <c r="B9733" s="41">
        <f>IF($M9733&gt;300,"",IF(OR(INDEX(Bemenet!$E$2:$E$301,$M9733)="",INDEX(Bemenet!$F$2:$F$301,$M9733)=""),"",MAX(INDEX(Bemenet!$E$2:$E$301,$M9733),INDEX(Szabalyok!$A:$A,$N9733))))</f>
        <v/>
      </c>
      <c r="C9733" s="41">
        <f>IF($B9733="","",MIN(INDEX(Bemenet!$F$2:$F$301,$M9733),INDEX(Szabalyok!$B:$B,$N9733)))</f>
        <v/>
      </c>
      <c r="D9733" s="5">
        <f>IF(AND($B9733&lt;&gt;"",$C9733&lt;&gt;"",$B9733&lt;=$C9733),INDEX(Bemenet!$G$2:$G$301,$M9733),"")</f>
        <v/>
      </c>
      <c r="E9733" s="6">
        <f>IF(AND($B9733&lt;&gt;"",$C9733&lt;&gt;"",$B9733&lt;=$C9733),INDEX(Bemenet!$D$2:$D$301,$M9733),"")</f>
        <v/>
      </c>
      <c r="F9733" s="5">
        <f>IF(AND($B9733&lt;&gt;"",$C9733&lt;&gt;"",$B9733&lt;=$C9733),$C9733-$B9733+1,"")</f>
        <v/>
      </c>
      <c r="G9733" s="5">
        <f>IF($F9733="","",$F9733*$D9733)</f>
        <v/>
      </c>
      <c r="H9733" s="42">
        <f>IF($G9733="","",$O9733)</f>
        <v/>
      </c>
      <c r="I9733" s="5">
        <f>IF($G9733="","",$G9733*IF($H9733="",$O9733,$H9733)/100)</f>
        <v/>
      </c>
      <c r="J9733" s="5">
        <f>IF(OR($L9733="",NOT(COUNTIFS($L$2:$L9733,$L9733)=1)),"",SUMIFS($G:$G,$L:$L,$L9733))</f>
        <v/>
      </c>
      <c r="K9733" s="5">
        <f>IF(OR($L9733="",NOT(COUNTIFS($L$2:$L9733,$L9733)=1)),"",SUMIFS($I:$I,$L:$L,$L9733))</f>
        <v/>
      </c>
      <c r="L9733" s="6">
        <f>IF($B9733="","",YEAR($B9733))</f>
        <v/>
      </c>
      <c r="M9733" s="6">
        <f>INT((ROW()-2)/39)+1</f>
        <v/>
      </c>
      <c r="N9733" s="6">
        <f>MOD(ROW()-2,39)+2</f>
        <v/>
      </c>
      <c r="O9733" s="42">
        <f>IF(AND($B9733&lt;&gt;"",$C9733&lt;&gt;"",$B9733&lt;=$C9733),INDEX(Szabalyok!$C:$C,$N9733),"")</f>
        <v/>
      </c>
      <c r="P9733">
        <f>IF(D9733="",P9732,P9732+1)</f>
        <v/>
      </c>
    </row>
    <row r="9734">
      <c r="A9734">
        <f>IF(P9734=P9733,0,P9734)</f>
        <v/>
      </c>
      <c r="B9734" s="41">
        <f>IF($M9734&gt;300,"",IF(OR(INDEX(Bemenet!$E$2:$E$301,$M9734)="",INDEX(Bemenet!$F$2:$F$301,$M9734)=""),"",MAX(INDEX(Bemenet!$E$2:$E$301,$M9734),INDEX(Szabalyok!$A:$A,$N9734))))</f>
        <v/>
      </c>
      <c r="C9734" s="41">
        <f>IF($B9734="","",MIN(INDEX(Bemenet!$F$2:$F$301,$M9734),INDEX(Szabalyok!$B:$B,$N9734)))</f>
        <v/>
      </c>
      <c r="D9734" s="5">
        <f>IF(AND($B9734&lt;&gt;"",$C9734&lt;&gt;"",$B9734&lt;=$C9734),INDEX(Bemenet!$G$2:$G$301,$M9734),"")</f>
        <v/>
      </c>
      <c r="E9734" s="6">
        <f>IF(AND($B9734&lt;&gt;"",$C9734&lt;&gt;"",$B9734&lt;=$C9734),INDEX(Bemenet!$D$2:$D$301,$M9734),"")</f>
        <v/>
      </c>
      <c r="F9734" s="5">
        <f>IF(AND($B9734&lt;&gt;"",$C9734&lt;&gt;"",$B9734&lt;=$C9734),$C9734-$B9734+1,"")</f>
        <v/>
      </c>
      <c r="G9734" s="5">
        <f>IF($F9734="","",$F9734*$D9734)</f>
        <v/>
      </c>
      <c r="H9734" s="42">
        <f>IF($G9734="","",$O9734)</f>
        <v/>
      </c>
      <c r="I9734" s="5">
        <f>IF($G9734="","",$G9734*IF($H9734="",$O9734,$H9734)/100)</f>
        <v/>
      </c>
      <c r="J9734" s="5">
        <f>IF(OR($L9734="",NOT(COUNTIFS($L$2:$L9734,$L9734)=1)),"",SUMIFS($G:$G,$L:$L,$L9734))</f>
        <v/>
      </c>
      <c r="K9734" s="5">
        <f>IF(OR($L9734="",NOT(COUNTIFS($L$2:$L9734,$L9734)=1)),"",SUMIFS($I:$I,$L:$L,$L9734))</f>
        <v/>
      </c>
      <c r="L9734" s="6">
        <f>IF($B9734="","",YEAR($B9734))</f>
        <v/>
      </c>
      <c r="M9734" s="6">
        <f>INT((ROW()-2)/39)+1</f>
        <v/>
      </c>
      <c r="N9734" s="6">
        <f>MOD(ROW()-2,39)+2</f>
        <v/>
      </c>
      <c r="O9734" s="42">
        <f>IF(AND($B9734&lt;&gt;"",$C9734&lt;&gt;"",$B9734&lt;=$C9734),INDEX(Szabalyok!$C:$C,$N9734),"")</f>
        <v/>
      </c>
      <c r="P9734">
        <f>IF(D9734="",P9733,P9733+1)</f>
        <v/>
      </c>
    </row>
    <row r="9735">
      <c r="A9735">
        <f>IF(P9735=P9734,0,P9735)</f>
        <v/>
      </c>
      <c r="B9735" s="41">
        <f>IF($M9735&gt;300,"",IF(OR(INDEX(Bemenet!$E$2:$E$301,$M9735)="",INDEX(Bemenet!$F$2:$F$301,$M9735)=""),"",MAX(INDEX(Bemenet!$E$2:$E$301,$M9735),INDEX(Szabalyok!$A:$A,$N9735))))</f>
        <v/>
      </c>
      <c r="C9735" s="41">
        <f>IF($B9735="","",MIN(INDEX(Bemenet!$F$2:$F$301,$M9735),INDEX(Szabalyok!$B:$B,$N9735)))</f>
        <v/>
      </c>
      <c r="D9735" s="5">
        <f>IF(AND($B9735&lt;&gt;"",$C9735&lt;&gt;"",$B9735&lt;=$C9735),INDEX(Bemenet!$G$2:$G$301,$M9735),"")</f>
        <v/>
      </c>
      <c r="E9735" s="6">
        <f>IF(AND($B9735&lt;&gt;"",$C9735&lt;&gt;"",$B9735&lt;=$C9735),INDEX(Bemenet!$D$2:$D$301,$M9735),"")</f>
        <v/>
      </c>
      <c r="F9735" s="5">
        <f>IF(AND($B9735&lt;&gt;"",$C9735&lt;&gt;"",$B9735&lt;=$C9735),$C9735-$B9735+1,"")</f>
        <v/>
      </c>
      <c r="G9735" s="5">
        <f>IF($F9735="","",$F9735*$D9735)</f>
        <v/>
      </c>
      <c r="H9735" s="42">
        <f>IF($G9735="","",$O9735)</f>
        <v/>
      </c>
      <c r="I9735" s="5">
        <f>IF($G9735="","",$G9735*IF($H9735="",$O9735,$H9735)/100)</f>
        <v/>
      </c>
      <c r="J9735" s="5">
        <f>IF(OR($L9735="",NOT(COUNTIFS($L$2:$L9735,$L9735)=1)),"",SUMIFS($G:$G,$L:$L,$L9735))</f>
        <v/>
      </c>
      <c r="K9735" s="5">
        <f>IF(OR($L9735="",NOT(COUNTIFS($L$2:$L9735,$L9735)=1)),"",SUMIFS($I:$I,$L:$L,$L9735))</f>
        <v/>
      </c>
      <c r="L9735" s="6">
        <f>IF($B9735="","",YEAR($B9735))</f>
        <v/>
      </c>
      <c r="M9735" s="6">
        <f>INT((ROW()-2)/39)+1</f>
        <v/>
      </c>
      <c r="N9735" s="6">
        <f>MOD(ROW()-2,39)+2</f>
        <v/>
      </c>
      <c r="O9735" s="42">
        <f>IF(AND($B9735&lt;&gt;"",$C9735&lt;&gt;"",$B9735&lt;=$C9735),INDEX(Szabalyok!$C:$C,$N9735),"")</f>
        <v/>
      </c>
      <c r="P9735">
        <f>IF(D9735="",P9734,P9734+1)</f>
        <v/>
      </c>
    </row>
    <row r="9736">
      <c r="A9736">
        <f>IF(P9736=P9735,0,P9736)</f>
        <v/>
      </c>
      <c r="B9736" s="41">
        <f>IF($M9736&gt;300,"",IF(OR(INDEX(Bemenet!$E$2:$E$301,$M9736)="",INDEX(Bemenet!$F$2:$F$301,$M9736)=""),"",MAX(INDEX(Bemenet!$E$2:$E$301,$M9736),INDEX(Szabalyok!$A:$A,$N9736))))</f>
        <v/>
      </c>
      <c r="C9736" s="41">
        <f>IF($B9736="","",MIN(INDEX(Bemenet!$F$2:$F$301,$M9736),INDEX(Szabalyok!$B:$B,$N9736)))</f>
        <v/>
      </c>
      <c r="D9736" s="5">
        <f>IF(AND($B9736&lt;&gt;"",$C9736&lt;&gt;"",$B9736&lt;=$C9736),INDEX(Bemenet!$G$2:$G$301,$M9736),"")</f>
        <v/>
      </c>
      <c r="E9736" s="6">
        <f>IF(AND($B9736&lt;&gt;"",$C9736&lt;&gt;"",$B9736&lt;=$C9736),INDEX(Bemenet!$D$2:$D$301,$M9736),"")</f>
        <v/>
      </c>
      <c r="F9736" s="5">
        <f>IF(AND($B9736&lt;&gt;"",$C9736&lt;&gt;"",$B9736&lt;=$C9736),$C9736-$B9736+1,"")</f>
        <v/>
      </c>
      <c r="G9736" s="5">
        <f>IF($F9736="","",$F9736*$D9736)</f>
        <v/>
      </c>
      <c r="H9736" s="42">
        <f>IF($G9736="","",$O9736)</f>
        <v/>
      </c>
      <c r="I9736" s="5">
        <f>IF($G9736="","",$G9736*IF($H9736="",$O9736,$H9736)/100)</f>
        <v/>
      </c>
      <c r="J9736" s="5">
        <f>IF(OR($L9736="",NOT(COUNTIFS($L$2:$L9736,$L9736)=1)),"",SUMIFS($G:$G,$L:$L,$L9736))</f>
        <v/>
      </c>
      <c r="K9736" s="5">
        <f>IF(OR($L9736="",NOT(COUNTIFS($L$2:$L9736,$L9736)=1)),"",SUMIFS($I:$I,$L:$L,$L9736))</f>
        <v/>
      </c>
      <c r="L9736" s="6">
        <f>IF($B9736="","",YEAR($B9736))</f>
        <v/>
      </c>
      <c r="M9736" s="6">
        <f>INT((ROW()-2)/39)+1</f>
        <v/>
      </c>
      <c r="N9736" s="6">
        <f>MOD(ROW()-2,39)+2</f>
        <v/>
      </c>
      <c r="O9736" s="42">
        <f>IF(AND($B9736&lt;&gt;"",$C9736&lt;&gt;"",$B9736&lt;=$C9736),INDEX(Szabalyok!$C:$C,$N9736),"")</f>
        <v/>
      </c>
      <c r="P9736">
        <f>IF(D9736="",P9735,P9735+1)</f>
        <v/>
      </c>
    </row>
    <row r="9737">
      <c r="A9737">
        <f>IF(P9737=P9736,0,P9737)</f>
        <v/>
      </c>
      <c r="B9737" s="41">
        <f>IF($M9737&gt;300,"",IF(OR(INDEX(Bemenet!$E$2:$E$301,$M9737)="",INDEX(Bemenet!$F$2:$F$301,$M9737)=""),"",MAX(INDEX(Bemenet!$E$2:$E$301,$M9737),INDEX(Szabalyok!$A:$A,$N9737))))</f>
        <v/>
      </c>
      <c r="C9737" s="41">
        <f>IF($B9737="","",MIN(INDEX(Bemenet!$F$2:$F$301,$M9737),INDEX(Szabalyok!$B:$B,$N9737)))</f>
        <v/>
      </c>
      <c r="D9737" s="5">
        <f>IF(AND($B9737&lt;&gt;"",$C9737&lt;&gt;"",$B9737&lt;=$C9737),INDEX(Bemenet!$G$2:$G$301,$M9737),"")</f>
        <v/>
      </c>
      <c r="E9737" s="6">
        <f>IF(AND($B9737&lt;&gt;"",$C9737&lt;&gt;"",$B9737&lt;=$C9737),INDEX(Bemenet!$D$2:$D$301,$M9737),"")</f>
        <v/>
      </c>
      <c r="F9737" s="5">
        <f>IF(AND($B9737&lt;&gt;"",$C9737&lt;&gt;"",$B9737&lt;=$C9737),$C9737-$B9737+1,"")</f>
        <v/>
      </c>
      <c r="G9737" s="5">
        <f>IF($F9737="","",$F9737*$D9737)</f>
        <v/>
      </c>
      <c r="H9737" s="42">
        <f>IF($G9737="","",$O9737)</f>
        <v/>
      </c>
      <c r="I9737" s="5">
        <f>IF($G9737="","",$G9737*IF($H9737="",$O9737,$H9737)/100)</f>
        <v/>
      </c>
      <c r="J9737" s="5">
        <f>IF(OR($L9737="",NOT(COUNTIFS($L$2:$L9737,$L9737)=1)),"",SUMIFS($G:$G,$L:$L,$L9737))</f>
        <v/>
      </c>
      <c r="K9737" s="5">
        <f>IF(OR($L9737="",NOT(COUNTIFS($L$2:$L9737,$L9737)=1)),"",SUMIFS($I:$I,$L:$L,$L9737))</f>
        <v/>
      </c>
      <c r="L9737" s="6">
        <f>IF($B9737="","",YEAR($B9737))</f>
        <v/>
      </c>
      <c r="M9737" s="6">
        <f>INT((ROW()-2)/39)+1</f>
        <v/>
      </c>
      <c r="N9737" s="6">
        <f>MOD(ROW()-2,39)+2</f>
        <v/>
      </c>
      <c r="O9737" s="42">
        <f>IF(AND($B9737&lt;&gt;"",$C9737&lt;&gt;"",$B9737&lt;=$C9737),INDEX(Szabalyok!$C:$C,$N9737),"")</f>
        <v/>
      </c>
      <c r="P9737">
        <f>IF(D9737="",P9736,P9736+1)</f>
        <v/>
      </c>
    </row>
    <row r="9738">
      <c r="A9738">
        <f>IF(P9738=P9737,0,P9738)</f>
        <v/>
      </c>
      <c r="B9738" s="41">
        <f>IF($M9738&gt;300,"",IF(OR(INDEX(Bemenet!$E$2:$E$301,$M9738)="",INDEX(Bemenet!$F$2:$F$301,$M9738)=""),"",MAX(INDEX(Bemenet!$E$2:$E$301,$M9738),INDEX(Szabalyok!$A:$A,$N9738))))</f>
        <v/>
      </c>
      <c r="C9738" s="41">
        <f>IF($B9738="","",MIN(INDEX(Bemenet!$F$2:$F$301,$M9738),INDEX(Szabalyok!$B:$B,$N9738)))</f>
        <v/>
      </c>
      <c r="D9738" s="5">
        <f>IF(AND($B9738&lt;&gt;"",$C9738&lt;&gt;"",$B9738&lt;=$C9738),INDEX(Bemenet!$G$2:$G$301,$M9738),"")</f>
        <v/>
      </c>
      <c r="E9738" s="6">
        <f>IF(AND($B9738&lt;&gt;"",$C9738&lt;&gt;"",$B9738&lt;=$C9738),INDEX(Bemenet!$D$2:$D$301,$M9738),"")</f>
        <v/>
      </c>
      <c r="F9738" s="5">
        <f>IF(AND($B9738&lt;&gt;"",$C9738&lt;&gt;"",$B9738&lt;=$C9738),$C9738-$B9738+1,"")</f>
        <v/>
      </c>
      <c r="G9738" s="5">
        <f>IF($F9738="","",$F9738*$D9738)</f>
        <v/>
      </c>
      <c r="H9738" s="42">
        <f>IF($G9738="","",$O9738)</f>
        <v/>
      </c>
      <c r="I9738" s="5">
        <f>IF($G9738="","",$G9738*IF($H9738="",$O9738,$H9738)/100)</f>
        <v/>
      </c>
      <c r="J9738" s="5">
        <f>IF(OR($L9738="",NOT(COUNTIFS($L$2:$L9738,$L9738)=1)),"",SUMIFS($G:$G,$L:$L,$L9738))</f>
        <v/>
      </c>
      <c r="K9738" s="5">
        <f>IF(OR($L9738="",NOT(COUNTIFS($L$2:$L9738,$L9738)=1)),"",SUMIFS($I:$I,$L:$L,$L9738))</f>
        <v/>
      </c>
      <c r="L9738" s="6">
        <f>IF($B9738="","",YEAR($B9738))</f>
        <v/>
      </c>
      <c r="M9738" s="6">
        <f>INT((ROW()-2)/39)+1</f>
        <v/>
      </c>
      <c r="N9738" s="6">
        <f>MOD(ROW()-2,39)+2</f>
        <v/>
      </c>
      <c r="O9738" s="42">
        <f>IF(AND($B9738&lt;&gt;"",$C9738&lt;&gt;"",$B9738&lt;=$C9738),INDEX(Szabalyok!$C:$C,$N9738),"")</f>
        <v/>
      </c>
      <c r="P9738">
        <f>IF(D9738="",P9737,P9737+1)</f>
        <v/>
      </c>
    </row>
    <row r="9739">
      <c r="A9739">
        <f>IF(P9739=P9738,0,P9739)</f>
        <v/>
      </c>
      <c r="B9739" s="41">
        <f>IF($M9739&gt;300,"",IF(OR(INDEX(Bemenet!$E$2:$E$301,$M9739)="",INDEX(Bemenet!$F$2:$F$301,$M9739)=""),"",MAX(INDEX(Bemenet!$E$2:$E$301,$M9739),INDEX(Szabalyok!$A:$A,$N9739))))</f>
        <v/>
      </c>
      <c r="C9739" s="41">
        <f>IF($B9739="","",MIN(INDEX(Bemenet!$F$2:$F$301,$M9739),INDEX(Szabalyok!$B:$B,$N9739)))</f>
        <v/>
      </c>
      <c r="D9739" s="5">
        <f>IF(AND($B9739&lt;&gt;"",$C9739&lt;&gt;"",$B9739&lt;=$C9739),INDEX(Bemenet!$G$2:$G$301,$M9739),"")</f>
        <v/>
      </c>
      <c r="E9739" s="6">
        <f>IF(AND($B9739&lt;&gt;"",$C9739&lt;&gt;"",$B9739&lt;=$C9739),INDEX(Bemenet!$D$2:$D$301,$M9739),"")</f>
        <v/>
      </c>
      <c r="F9739" s="5">
        <f>IF(AND($B9739&lt;&gt;"",$C9739&lt;&gt;"",$B9739&lt;=$C9739),$C9739-$B9739+1,"")</f>
        <v/>
      </c>
      <c r="G9739" s="5">
        <f>IF($F9739="","",$F9739*$D9739)</f>
        <v/>
      </c>
      <c r="H9739" s="42">
        <f>IF($G9739="","",$O9739)</f>
        <v/>
      </c>
      <c r="I9739" s="5">
        <f>IF($G9739="","",$G9739*IF($H9739="",$O9739,$H9739)/100)</f>
        <v/>
      </c>
      <c r="J9739" s="5">
        <f>IF(OR($L9739="",NOT(COUNTIFS($L$2:$L9739,$L9739)=1)),"",SUMIFS($G:$G,$L:$L,$L9739))</f>
        <v/>
      </c>
      <c r="K9739" s="5">
        <f>IF(OR($L9739="",NOT(COUNTIFS($L$2:$L9739,$L9739)=1)),"",SUMIFS($I:$I,$L:$L,$L9739))</f>
        <v/>
      </c>
      <c r="L9739" s="6">
        <f>IF($B9739="","",YEAR($B9739))</f>
        <v/>
      </c>
      <c r="M9739" s="6">
        <f>INT((ROW()-2)/39)+1</f>
        <v/>
      </c>
      <c r="N9739" s="6">
        <f>MOD(ROW()-2,39)+2</f>
        <v/>
      </c>
      <c r="O9739" s="42">
        <f>IF(AND($B9739&lt;&gt;"",$C9739&lt;&gt;"",$B9739&lt;=$C9739),INDEX(Szabalyok!$C:$C,$N9739),"")</f>
        <v/>
      </c>
      <c r="P9739">
        <f>IF(D9739="",P9738,P9738+1)</f>
        <v/>
      </c>
    </row>
    <row r="9740">
      <c r="A9740">
        <f>IF(P9740=P9739,0,P9740)</f>
        <v/>
      </c>
      <c r="B9740" s="41">
        <f>IF($M9740&gt;300,"",IF(OR(INDEX(Bemenet!$E$2:$E$301,$M9740)="",INDEX(Bemenet!$F$2:$F$301,$M9740)=""),"",MAX(INDEX(Bemenet!$E$2:$E$301,$M9740),INDEX(Szabalyok!$A:$A,$N9740))))</f>
        <v/>
      </c>
      <c r="C9740" s="41">
        <f>IF($B9740="","",MIN(INDEX(Bemenet!$F$2:$F$301,$M9740),INDEX(Szabalyok!$B:$B,$N9740)))</f>
        <v/>
      </c>
      <c r="D9740" s="5">
        <f>IF(AND($B9740&lt;&gt;"",$C9740&lt;&gt;"",$B9740&lt;=$C9740),INDEX(Bemenet!$G$2:$G$301,$M9740),"")</f>
        <v/>
      </c>
      <c r="E9740" s="6">
        <f>IF(AND($B9740&lt;&gt;"",$C9740&lt;&gt;"",$B9740&lt;=$C9740),INDEX(Bemenet!$D$2:$D$301,$M9740),"")</f>
        <v/>
      </c>
      <c r="F9740" s="5">
        <f>IF(AND($B9740&lt;&gt;"",$C9740&lt;&gt;"",$B9740&lt;=$C9740),$C9740-$B9740+1,"")</f>
        <v/>
      </c>
      <c r="G9740" s="5">
        <f>IF($F9740="","",$F9740*$D9740)</f>
        <v/>
      </c>
      <c r="H9740" s="42">
        <f>IF($G9740="","",$O9740)</f>
        <v/>
      </c>
      <c r="I9740" s="5">
        <f>IF($G9740="","",$G9740*IF($H9740="",$O9740,$H9740)/100)</f>
        <v/>
      </c>
      <c r="J9740" s="5">
        <f>IF(OR($L9740="",NOT(COUNTIFS($L$2:$L9740,$L9740)=1)),"",SUMIFS($G:$G,$L:$L,$L9740))</f>
        <v/>
      </c>
      <c r="K9740" s="5">
        <f>IF(OR($L9740="",NOT(COUNTIFS($L$2:$L9740,$L9740)=1)),"",SUMIFS($I:$I,$L:$L,$L9740))</f>
        <v/>
      </c>
      <c r="L9740" s="6">
        <f>IF($B9740="","",YEAR($B9740))</f>
        <v/>
      </c>
      <c r="M9740" s="6">
        <f>INT((ROW()-2)/39)+1</f>
        <v/>
      </c>
      <c r="N9740" s="6">
        <f>MOD(ROW()-2,39)+2</f>
        <v/>
      </c>
      <c r="O9740" s="42">
        <f>IF(AND($B9740&lt;&gt;"",$C9740&lt;&gt;"",$B9740&lt;=$C9740),INDEX(Szabalyok!$C:$C,$N9740),"")</f>
        <v/>
      </c>
      <c r="P9740">
        <f>IF(D9740="",P9739,P9739+1)</f>
        <v/>
      </c>
    </row>
    <row r="9741">
      <c r="A9741">
        <f>IF(P9741=P9740,0,P9741)</f>
        <v/>
      </c>
      <c r="B9741" s="41">
        <f>IF($M9741&gt;300,"",IF(OR(INDEX(Bemenet!$E$2:$E$301,$M9741)="",INDEX(Bemenet!$F$2:$F$301,$M9741)=""),"",MAX(INDEX(Bemenet!$E$2:$E$301,$M9741),INDEX(Szabalyok!$A:$A,$N9741))))</f>
        <v/>
      </c>
      <c r="C9741" s="41">
        <f>IF($B9741="","",MIN(INDEX(Bemenet!$F$2:$F$301,$M9741),INDEX(Szabalyok!$B:$B,$N9741)))</f>
        <v/>
      </c>
      <c r="D9741" s="5">
        <f>IF(AND($B9741&lt;&gt;"",$C9741&lt;&gt;"",$B9741&lt;=$C9741),INDEX(Bemenet!$G$2:$G$301,$M9741),"")</f>
        <v/>
      </c>
      <c r="E9741" s="6">
        <f>IF(AND($B9741&lt;&gt;"",$C9741&lt;&gt;"",$B9741&lt;=$C9741),INDEX(Bemenet!$D$2:$D$301,$M9741),"")</f>
        <v/>
      </c>
      <c r="F9741" s="5">
        <f>IF(AND($B9741&lt;&gt;"",$C9741&lt;&gt;"",$B9741&lt;=$C9741),$C9741-$B9741+1,"")</f>
        <v/>
      </c>
      <c r="G9741" s="5">
        <f>IF($F9741="","",$F9741*$D9741)</f>
        <v/>
      </c>
      <c r="H9741" s="42">
        <f>IF($G9741="","",$O9741)</f>
        <v/>
      </c>
      <c r="I9741" s="5">
        <f>IF($G9741="","",$G9741*IF($H9741="",$O9741,$H9741)/100)</f>
        <v/>
      </c>
      <c r="J9741" s="5">
        <f>IF(OR($L9741="",NOT(COUNTIFS($L$2:$L9741,$L9741)=1)),"",SUMIFS($G:$G,$L:$L,$L9741))</f>
        <v/>
      </c>
      <c r="K9741" s="5">
        <f>IF(OR($L9741="",NOT(COUNTIFS($L$2:$L9741,$L9741)=1)),"",SUMIFS($I:$I,$L:$L,$L9741))</f>
        <v/>
      </c>
      <c r="L9741" s="6">
        <f>IF($B9741="","",YEAR($B9741))</f>
        <v/>
      </c>
      <c r="M9741" s="6">
        <f>INT((ROW()-2)/39)+1</f>
        <v/>
      </c>
      <c r="N9741" s="6">
        <f>MOD(ROW()-2,39)+2</f>
        <v/>
      </c>
      <c r="O9741" s="42">
        <f>IF(AND($B9741&lt;&gt;"",$C9741&lt;&gt;"",$B9741&lt;=$C9741),INDEX(Szabalyok!$C:$C,$N9741),"")</f>
        <v/>
      </c>
      <c r="P9741">
        <f>IF(D9741="",P9740,P9740+1)</f>
        <v/>
      </c>
    </row>
    <row r="9742">
      <c r="A9742">
        <f>IF(P9742=P9741,0,P9742)</f>
        <v/>
      </c>
      <c r="B9742" s="41">
        <f>IF($M9742&gt;300,"",IF(OR(INDEX(Bemenet!$E$2:$E$301,$M9742)="",INDEX(Bemenet!$F$2:$F$301,$M9742)=""),"",MAX(INDEX(Bemenet!$E$2:$E$301,$M9742),INDEX(Szabalyok!$A:$A,$N9742))))</f>
        <v/>
      </c>
      <c r="C9742" s="41">
        <f>IF($B9742="","",MIN(INDEX(Bemenet!$F$2:$F$301,$M9742),INDEX(Szabalyok!$B:$B,$N9742)))</f>
        <v/>
      </c>
      <c r="D9742" s="5">
        <f>IF(AND($B9742&lt;&gt;"",$C9742&lt;&gt;"",$B9742&lt;=$C9742),INDEX(Bemenet!$G$2:$G$301,$M9742),"")</f>
        <v/>
      </c>
      <c r="E9742" s="6">
        <f>IF(AND($B9742&lt;&gt;"",$C9742&lt;&gt;"",$B9742&lt;=$C9742),INDEX(Bemenet!$D$2:$D$301,$M9742),"")</f>
        <v/>
      </c>
      <c r="F9742" s="5">
        <f>IF(AND($B9742&lt;&gt;"",$C9742&lt;&gt;"",$B9742&lt;=$C9742),$C9742-$B9742+1,"")</f>
        <v/>
      </c>
      <c r="G9742" s="5">
        <f>IF($F9742="","",$F9742*$D9742)</f>
        <v/>
      </c>
      <c r="H9742" s="42">
        <f>IF($G9742="","",$O9742)</f>
        <v/>
      </c>
      <c r="I9742" s="5">
        <f>IF($G9742="","",$G9742*IF($H9742="",$O9742,$H9742)/100)</f>
        <v/>
      </c>
      <c r="J9742" s="5">
        <f>IF(OR($L9742="",NOT(COUNTIFS($L$2:$L9742,$L9742)=1)),"",SUMIFS($G:$G,$L:$L,$L9742))</f>
        <v/>
      </c>
      <c r="K9742" s="5">
        <f>IF(OR($L9742="",NOT(COUNTIFS($L$2:$L9742,$L9742)=1)),"",SUMIFS($I:$I,$L:$L,$L9742))</f>
        <v/>
      </c>
      <c r="L9742" s="6">
        <f>IF($B9742="","",YEAR($B9742))</f>
        <v/>
      </c>
      <c r="M9742" s="6">
        <f>INT((ROW()-2)/39)+1</f>
        <v/>
      </c>
      <c r="N9742" s="6">
        <f>MOD(ROW()-2,39)+2</f>
        <v/>
      </c>
      <c r="O9742" s="42">
        <f>IF(AND($B9742&lt;&gt;"",$C9742&lt;&gt;"",$B9742&lt;=$C9742),INDEX(Szabalyok!$C:$C,$N9742),"")</f>
        <v/>
      </c>
      <c r="P9742">
        <f>IF(D9742="",P9741,P9741+1)</f>
        <v/>
      </c>
    </row>
    <row r="9743">
      <c r="A9743">
        <f>IF(P9743=P9742,0,P9743)</f>
        <v/>
      </c>
      <c r="B9743" s="41">
        <f>IF($M9743&gt;300,"",IF(OR(INDEX(Bemenet!$E$2:$E$301,$M9743)="",INDEX(Bemenet!$F$2:$F$301,$M9743)=""),"",MAX(INDEX(Bemenet!$E$2:$E$301,$M9743),INDEX(Szabalyok!$A:$A,$N9743))))</f>
        <v/>
      </c>
      <c r="C9743" s="41">
        <f>IF($B9743="","",MIN(INDEX(Bemenet!$F$2:$F$301,$M9743),INDEX(Szabalyok!$B:$B,$N9743)))</f>
        <v/>
      </c>
      <c r="D9743" s="5">
        <f>IF(AND($B9743&lt;&gt;"",$C9743&lt;&gt;"",$B9743&lt;=$C9743),INDEX(Bemenet!$G$2:$G$301,$M9743),"")</f>
        <v/>
      </c>
      <c r="E9743" s="6">
        <f>IF(AND($B9743&lt;&gt;"",$C9743&lt;&gt;"",$B9743&lt;=$C9743),INDEX(Bemenet!$D$2:$D$301,$M9743),"")</f>
        <v/>
      </c>
      <c r="F9743" s="5">
        <f>IF(AND($B9743&lt;&gt;"",$C9743&lt;&gt;"",$B9743&lt;=$C9743),$C9743-$B9743+1,"")</f>
        <v/>
      </c>
      <c r="G9743" s="5">
        <f>IF($F9743="","",$F9743*$D9743)</f>
        <v/>
      </c>
      <c r="H9743" s="42">
        <f>IF($G9743="","",$O9743)</f>
        <v/>
      </c>
      <c r="I9743" s="5">
        <f>IF($G9743="","",$G9743*IF($H9743="",$O9743,$H9743)/100)</f>
        <v/>
      </c>
      <c r="J9743" s="5">
        <f>IF(OR($L9743="",NOT(COUNTIFS($L$2:$L9743,$L9743)=1)),"",SUMIFS($G:$G,$L:$L,$L9743))</f>
        <v/>
      </c>
      <c r="K9743" s="5">
        <f>IF(OR($L9743="",NOT(COUNTIFS($L$2:$L9743,$L9743)=1)),"",SUMIFS($I:$I,$L:$L,$L9743))</f>
        <v/>
      </c>
      <c r="L9743" s="6">
        <f>IF($B9743="","",YEAR($B9743))</f>
        <v/>
      </c>
      <c r="M9743" s="6">
        <f>INT((ROW()-2)/39)+1</f>
        <v/>
      </c>
      <c r="N9743" s="6">
        <f>MOD(ROW()-2,39)+2</f>
        <v/>
      </c>
      <c r="O9743" s="42">
        <f>IF(AND($B9743&lt;&gt;"",$C9743&lt;&gt;"",$B9743&lt;=$C9743),INDEX(Szabalyok!$C:$C,$N9743),"")</f>
        <v/>
      </c>
      <c r="P9743">
        <f>IF(D9743="",P9742,P9742+1)</f>
        <v/>
      </c>
    </row>
    <row r="9744">
      <c r="A9744">
        <f>IF(P9744=P9743,0,P9744)</f>
        <v/>
      </c>
      <c r="B9744" s="41">
        <f>IF($M9744&gt;300,"",IF(OR(INDEX(Bemenet!$E$2:$E$301,$M9744)="",INDEX(Bemenet!$F$2:$F$301,$M9744)=""),"",MAX(INDEX(Bemenet!$E$2:$E$301,$M9744),INDEX(Szabalyok!$A:$A,$N9744))))</f>
        <v/>
      </c>
      <c r="C9744" s="41">
        <f>IF($B9744="","",MIN(INDEX(Bemenet!$F$2:$F$301,$M9744),INDEX(Szabalyok!$B:$B,$N9744)))</f>
        <v/>
      </c>
      <c r="D9744" s="5">
        <f>IF(AND($B9744&lt;&gt;"",$C9744&lt;&gt;"",$B9744&lt;=$C9744),INDEX(Bemenet!$G$2:$G$301,$M9744),"")</f>
        <v/>
      </c>
      <c r="E9744" s="6">
        <f>IF(AND($B9744&lt;&gt;"",$C9744&lt;&gt;"",$B9744&lt;=$C9744),INDEX(Bemenet!$D$2:$D$301,$M9744),"")</f>
        <v/>
      </c>
      <c r="F9744" s="5">
        <f>IF(AND($B9744&lt;&gt;"",$C9744&lt;&gt;"",$B9744&lt;=$C9744),$C9744-$B9744+1,"")</f>
        <v/>
      </c>
      <c r="G9744" s="5">
        <f>IF($F9744="","",$F9744*$D9744)</f>
        <v/>
      </c>
      <c r="H9744" s="42">
        <f>IF($G9744="","",$O9744)</f>
        <v/>
      </c>
      <c r="I9744" s="5">
        <f>IF($G9744="","",$G9744*IF($H9744="",$O9744,$H9744)/100)</f>
        <v/>
      </c>
      <c r="J9744" s="5">
        <f>IF(OR($L9744="",NOT(COUNTIFS($L$2:$L9744,$L9744)=1)),"",SUMIFS($G:$G,$L:$L,$L9744))</f>
        <v/>
      </c>
      <c r="K9744" s="5">
        <f>IF(OR($L9744="",NOT(COUNTIFS($L$2:$L9744,$L9744)=1)),"",SUMIFS($I:$I,$L:$L,$L9744))</f>
        <v/>
      </c>
      <c r="L9744" s="6">
        <f>IF($B9744="","",YEAR($B9744))</f>
        <v/>
      </c>
      <c r="M9744" s="6">
        <f>INT((ROW()-2)/39)+1</f>
        <v/>
      </c>
      <c r="N9744" s="6">
        <f>MOD(ROW()-2,39)+2</f>
        <v/>
      </c>
      <c r="O9744" s="42">
        <f>IF(AND($B9744&lt;&gt;"",$C9744&lt;&gt;"",$B9744&lt;=$C9744),INDEX(Szabalyok!$C:$C,$N9744),"")</f>
        <v/>
      </c>
      <c r="P9744">
        <f>IF(D9744="",P9743,P9743+1)</f>
        <v/>
      </c>
    </row>
    <row r="9745">
      <c r="A9745">
        <f>IF(P9745=P9744,0,P9745)</f>
        <v/>
      </c>
      <c r="B9745" s="41">
        <f>IF($M9745&gt;300,"",IF(OR(INDEX(Bemenet!$E$2:$E$301,$M9745)="",INDEX(Bemenet!$F$2:$F$301,$M9745)=""),"",MAX(INDEX(Bemenet!$E$2:$E$301,$M9745),INDEX(Szabalyok!$A:$A,$N9745))))</f>
        <v/>
      </c>
      <c r="C9745" s="41">
        <f>IF($B9745="","",MIN(INDEX(Bemenet!$F$2:$F$301,$M9745),INDEX(Szabalyok!$B:$B,$N9745)))</f>
        <v/>
      </c>
      <c r="D9745" s="5">
        <f>IF(AND($B9745&lt;&gt;"",$C9745&lt;&gt;"",$B9745&lt;=$C9745),INDEX(Bemenet!$G$2:$G$301,$M9745),"")</f>
        <v/>
      </c>
      <c r="E9745" s="6">
        <f>IF(AND($B9745&lt;&gt;"",$C9745&lt;&gt;"",$B9745&lt;=$C9745),INDEX(Bemenet!$D$2:$D$301,$M9745),"")</f>
        <v/>
      </c>
      <c r="F9745" s="5">
        <f>IF(AND($B9745&lt;&gt;"",$C9745&lt;&gt;"",$B9745&lt;=$C9745),$C9745-$B9745+1,"")</f>
        <v/>
      </c>
      <c r="G9745" s="5">
        <f>IF($F9745="","",$F9745*$D9745)</f>
        <v/>
      </c>
      <c r="H9745" s="42">
        <f>IF($G9745="","",$O9745)</f>
        <v/>
      </c>
      <c r="I9745" s="5">
        <f>IF($G9745="","",$G9745*IF($H9745="",$O9745,$H9745)/100)</f>
        <v/>
      </c>
      <c r="J9745" s="5">
        <f>IF(OR($L9745="",NOT(COUNTIFS($L$2:$L9745,$L9745)=1)),"",SUMIFS($G:$G,$L:$L,$L9745))</f>
        <v/>
      </c>
      <c r="K9745" s="5">
        <f>IF(OR($L9745="",NOT(COUNTIFS($L$2:$L9745,$L9745)=1)),"",SUMIFS($I:$I,$L:$L,$L9745))</f>
        <v/>
      </c>
      <c r="L9745" s="6">
        <f>IF($B9745="","",YEAR($B9745))</f>
        <v/>
      </c>
      <c r="M9745" s="6">
        <f>INT((ROW()-2)/39)+1</f>
        <v/>
      </c>
      <c r="N9745" s="6">
        <f>MOD(ROW()-2,39)+2</f>
        <v/>
      </c>
      <c r="O9745" s="42">
        <f>IF(AND($B9745&lt;&gt;"",$C9745&lt;&gt;"",$B9745&lt;=$C9745),INDEX(Szabalyok!$C:$C,$N9745),"")</f>
        <v/>
      </c>
      <c r="P9745">
        <f>IF(D9745="",P9744,P9744+1)</f>
        <v/>
      </c>
    </row>
    <row r="9746">
      <c r="A9746">
        <f>IF(P9746=P9745,0,P9746)</f>
        <v/>
      </c>
      <c r="B9746" s="41">
        <f>IF($M9746&gt;300,"",IF(OR(INDEX(Bemenet!$E$2:$E$301,$M9746)="",INDEX(Bemenet!$F$2:$F$301,$M9746)=""),"",MAX(INDEX(Bemenet!$E$2:$E$301,$M9746),INDEX(Szabalyok!$A:$A,$N9746))))</f>
        <v/>
      </c>
      <c r="C9746" s="41">
        <f>IF($B9746="","",MIN(INDEX(Bemenet!$F$2:$F$301,$M9746),INDEX(Szabalyok!$B:$B,$N9746)))</f>
        <v/>
      </c>
      <c r="D9746" s="5">
        <f>IF(AND($B9746&lt;&gt;"",$C9746&lt;&gt;"",$B9746&lt;=$C9746),INDEX(Bemenet!$G$2:$G$301,$M9746),"")</f>
        <v/>
      </c>
      <c r="E9746" s="6">
        <f>IF(AND($B9746&lt;&gt;"",$C9746&lt;&gt;"",$B9746&lt;=$C9746),INDEX(Bemenet!$D$2:$D$301,$M9746),"")</f>
        <v/>
      </c>
      <c r="F9746" s="5">
        <f>IF(AND($B9746&lt;&gt;"",$C9746&lt;&gt;"",$B9746&lt;=$C9746),$C9746-$B9746+1,"")</f>
        <v/>
      </c>
      <c r="G9746" s="5">
        <f>IF($F9746="","",$F9746*$D9746)</f>
        <v/>
      </c>
      <c r="H9746" s="42">
        <f>IF($G9746="","",$O9746)</f>
        <v/>
      </c>
      <c r="I9746" s="5">
        <f>IF($G9746="","",$G9746*IF($H9746="",$O9746,$H9746)/100)</f>
        <v/>
      </c>
      <c r="J9746" s="5">
        <f>IF(OR($L9746="",NOT(COUNTIFS($L$2:$L9746,$L9746)=1)),"",SUMIFS($G:$G,$L:$L,$L9746))</f>
        <v/>
      </c>
      <c r="K9746" s="5">
        <f>IF(OR($L9746="",NOT(COUNTIFS($L$2:$L9746,$L9746)=1)),"",SUMIFS($I:$I,$L:$L,$L9746))</f>
        <v/>
      </c>
      <c r="L9746" s="6">
        <f>IF($B9746="","",YEAR($B9746))</f>
        <v/>
      </c>
      <c r="M9746" s="6">
        <f>INT((ROW()-2)/39)+1</f>
        <v/>
      </c>
      <c r="N9746" s="6">
        <f>MOD(ROW()-2,39)+2</f>
        <v/>
      </c>
      <c r="O9746" s="42">
        <f>IF(AND($B9746&lt;&gt;"",$C9746&lt;&gt;"",$B9746&lt;=$C9746),INDEX(Szabalyok!$C:$C,$N9746),"")</f>
        <v/>
      </c>
      <c r="P9746">
        <f>IF(D9746="",P9745,P9745+1)</f>
        <v/>
      </c>
    </row>
    <row r="9747">
      <c r="A9747">
        <f>IF(P9747=P9746,0,P9747)</f>
        <v/>
      </c>
      <c r="B9747" s="41">
        <f>IF($M9747&gt;300,"",IF(OR(INDEX(Bemenet!$E$2:$E$301,$M9747)="",INDEX(Bemenet!$F$2:$F$301,$M9747)=""),"",MAX(INDEX(Bemenet!$E$2:$E$301,$M9747),INDEX(Szabalyok!$A:$A,$N9747))))</f>
        <v/>
      </c>
      <c r="C9747" s="41">
        <f>IF($B9747="","",MIN(INDEX(Bemenet!$F$2:$F$301,$M9747),INDEX(Szabalyok!$B:$B,$N9747)))</f>
        <v/>
      </c>
      <c r="D9747" s="5">
        <f>IF(AND($B9747&lt;&gt;"",$C9747&lt;&gt;"",$B9747&lt;=$C9747),INDEX(Bemenet!$G$2:$G$301,$M9747),"")</f>
        <v/>
      </c>
      <c r="E9747" s="6">
        <f>IF(AND($B9747&lt;&gt;"",$C9747&lt;&gt;"",$B9747&lt;=$C9747),INDEX(Bemenet!$D$2:$D$301,$M9747),"")</f>
        <v/>
      </c>
      <c r="F9747" s="5">
        <f>IF(AND($B9747&lt;&gt;"",$C9747&lt;&gt;"",$B9747&lt;=$C9747),$C9747-$B9747+1,"")</f>
        <v/>
      </c>
      <c r="G9747" s="5">
        <f>IF($F9747="","",$F9747*$D9747)</f>
        <v/>
      </c>
      <c r="H9747" s="42">
        <f>IF($G9747="","",$O9747)</f>
        <v/>
      </c>
      <c r="I9747" s="5">
        <f>IF($G9747="","",$G9747*IF($H9747="",$O9747,$H9747)/100)</f>
        <v/>
      </c>
      <c r="J9747" s="5">
        <f>IF(OR($L9747="",NOT(COUNTIFS($L$2:$L9747,$L9747)=1)),"",SUMIFS($G:$G,$L:$L,$L9747))</f>
        <v/>
      </c>
      <c r="K9747" s="5">
        <f>IF(OR($L9747="",NOT(COUNTIFS($L$2:$L9747,$L9747)=1)),"",SUMIFS($I:$I,$L:$L,$L9747))</f>
        <v/>
      </c>
      <c r="L9747" s="6">
        <f>IF($B9747="","",YEAR($B9747))</f>
        <v/>
      </c>
      <c r="M9747" s="6">
        <f>INT((ROW()-2)/39)+1</f>
        <v/>
      </c>
      <c r="N9747" s="6">
        <f>MOD(ROW()-2,39)+2</f>
        <v/>
      </c>
      <c r="O9747" s="42">
        <f>IF(AND($B9747&lt;&gt;"",$C9747&lt;&gt;"",$B9747&lt;=$C9747),INDEX(Szabalyok!$C:$C,$N9747),"")</f>
        <v/>
      </c>
      <c r="P9747">
        <f>IF(D9747="",P9746,P9746+1)</f>
        <v/>
      </c>
    </row>
    <row r="9748">
      <c r="A9748">
        <f>IF(P9748=P9747,0,P9748)</f>
        <v/>
      </c>
      <c r="B9748" s="41">
        <f>IF($M9748&gt;300,"",IF(OR(INDEX(Bemenet!$E$2:$E$301,$M9748)="",INDEX(Bemenet!$F$2:$F$301,$M9748)=""),"",MAX(INDEX(Bemenet!$E$2:$E$301,$M9748),INDEX(Szabalyok!$A:$A,$N9748))))</f>
        <v/>
      </c>
      <c r="C9748" s="41">
        <f>IF($B9748="","",MIN(INDEX(Bemenet!$F$2:$F$301,$M9748),INDEX(Szabalyok!$B:$B,$N9748)))</f>
        <v/>
      </c>
      <c r="D9748" s="5">
        <f>IF(AND($B9748&lt;&gt;"",$C9748&lt;&gt;"",$B9748&lt;=$C9748),INDEX(Bemenet!$G$2:$G$301,$M9748),"")</f>
        <v/>
      </c>
      <c r="E9748" s="6">
        <f>IF(AND($B9748&lt;&gt;"",$C9748&lt;&gt;"",$B9748&lt;=$C9748),INDEX(Bemenet!$D$2:$D$301,$M9748),"")</f>
        <v/>
      </c>
      <c r="F9748" s="5">
        <f>IF(AND($B9748&lt;&gt;"",$C9748&lt;&gt;"",$B9748&lt;=$C9748),$C9748-$B9748+1,"")</f>
        <v/>
      </c>
      <c r="G9748" s="5">
        <f>IF($F9748="","",$F9748*$D9748)</f>
        <v/>
      </c>
      <c r="H9748" s="42">
        <f>IF($G9748="","",$O9748)</f>
        <v/>
      </c>
      <c r="I9748" s="5">
        <f>IF($G9748="","",$G9748*IF($H9748="",$O9748,$H9748)/100)</f>
        <v/>
      </c>
      <c r="J9748" s="5">
        <f>IF(OR($L9748="",NOT(COUNTIFS($L$2:$L9748,$L9748)=1)),"",SUMIFS($G:$G,$L:$L,$L9748))</f>
        <v/>
      </c>
      <c r="K9748" s="5">
        <f>IF(OR($L9748="",NOT(COUNTIFS($L$2:$L9748,$L9748)=1)),"",SUMIFS($I:$I,$L:$L,$L9748))</f>
        <v/>
      </c>
      <c r="L9748" s="6">
        <f>IF($B9748="","",YEAR($B9748))</f>
        <v/>
      </c>
      <c r="M9748" s="6">
        <f>INT((ROW()-2)/39)+1</f>
        <v/>
      </c>
      <c r="N9748" s="6">
        <f>MOD(ROW()-2,39)+2</f>
        <v/>
      </c>
      <c r="O9748" s="42">
        <f>IF(AND($B9748&lt;&gt;"",$C9748&lt;&gt;"",$B9748&lt;=$C9748),INDEX(Szabalyok!$C:$C,$N9748),"")</f>
        <v/>
      </c>
      <c r="P9748">
        <f>IF(D9748="",P9747,P9747+1)</f>
        <v/>
      </c>
    </row>
    <row r="9749">
      <c r="A9749">
        <f>IF(P9749=P9748,0,P9749)</f>
        <v/>
      </c>
      <c r="B9749" s="41">
        <f>IF($M9749&gt;300,"",IF(OR(INDEX(Bemenet!$E$2:$E$301,$M9749)="",INDEX(Bemenet!$F$2:$F$301,$M9749)=""),"",MAX(INDEX(Bemenet!$E$2:$E$301,$M9749),INDEX(Szabalyok!$A:$A,$N9749))))</f>
        <v/>
      </c>
      <c r="C9749" s="41">
        <f>IF($B9749="","",MIN(INDEX(Bemenet!$F$2:$F$301,$M9749),INDEX(Szabalyok!$B:$B,$N9749)))</f>
        <v/>
      </c>
      <c r="D9749" s="5">
        <f>IF(AND($B9749&lt;&gt;"",$C9749&lt;&gt;"",$B9749&lt;=$C9749),INDEX(Bemenet!$G$2:$G$301,$M9749),"")</f>
        <v/>
      </c>
      <c r="E9749" s="6">
        <f>IF(AND($B9749&lt;&gt;"",$C9749&lt;&gt;"",$B9749&lt;=$C9749),INDEX(Bemenet!$D$2:$D$301,$M9749),"")</f>
        <v/>
      </c>
      <c r="F9749" s="5">
        <f>IF(AND($B9749&lt;&gt;"",$C9749&lt;&gt;"",$B9749&lt;=$C9749),$C9749-$B9749+1,"")</f>
        <v/>
      </c>
      <c r="G9749" s="5">
        <f>IF($F9749="","",$F9749*$D9749)</f>
        <v/>
      </c>
      <c r="H9749" s="42">
        <f>IF($G9749="","",$O9749)</f>
        <v/>
      </c>
      <c r="I9749" s="5">
        <f>IF($G9749="","",$G9749*IF($H9749="",$O9749,$H9749)/100)</f>
        <v/>
      </c>
      <c r="J9749" s="5">
        <f>IF(OR($L9749="",NOT(COUNTIFS($L$2:$L9749,$L9749)=1)),"",SUMIFS($G:$G,$L:$L,$L9749))</f>
        <v/>
      </c>
      <c r="K9749" s="5">
        <f>IF(OR($L9749="",NOT(COUNTIFS($L$2:$L9749,$L9749)=1)),"",SUMIFS($I:$I,$L:$L,$L9749))</f>
        <v/>
      </c>
      <c r="L9749" s="6">
        <f>IF($B9749="","",YEAR($B9749))</f>
        <v/>
      </c>
      <c r="M9749" s="6">
        <f>INT((ROW()-2)/39)+1</f>
        <v/>
      </c>
      <c r="N9749" s="6">
        <f>MOD(ROW()-2,39)+2</f>
        <v/>
      </c>
      <c r="O9749" s="42">
        <f>IF(AND($B9749&lt;&gt;"",$C9749&lt;&gt;"",$B9749&lt;=$C9749),INDEX(Szabalyok!$C:$C,$N9749),"")</f>
        <v/>
      </c>
      <c r="P9749">
        <f>IF(D9749="",P9748,P9748+1)</f>
        <v/>
      </c>
    </row>
    <row r="9750">
      <c r="A9750">
        <f>IF(P9750=P9749,0,P9750)</f>
        <v/>
      </c>
      <c r="B9750" s="41">
        <f>IF($M9750&gt;300,"",IF(OR(INDEX(Bemenet!$E$2:$E$301,$M9750)="",INDEX(Bemenet!$F$2:$F$301,$M9750)=""),"",MAX(INDEX(Bemenet!$E$2:$E$301,$M9750),INDEX(Szabalyok!$A:$A,$N9750))))</f>
        <v/>
      </c>
      <c r="C9750" s="41">
        <f>IF($B9750="","",MIN(INDEX(Bemenet!$F$2:$F$301,$M9750),INDEX(Szabalyok!$B:$B,$N9750)))</f>
        <v/>
      </c>
      <c r="D9750" s="5">
        <f>IF(AND($B9750&lt;&gt;"",$C9750&lt;&gt;"",$B9750&lt;=$C9750),INDEX(Bemenet!$G$2:$G$301,$M9750),"")</f>
        <v/>
      </c>
      <c r="E9750" s="6">
        <f>IF(AND($B9750&lt;&gt;"",$C9750&lt;&gt;"",$B9750&lt;=$C9750),INDEX(Bemenet!$D$2:$D$301,$M9750),"")</f>
        <v/>
      </c>
      <c r="F9750" s="5">
        <f>IF(AND($B9750&lt;&gt;"",$C9750&lt;&gt;"",$B9750&lt;=$C9750),$C9750-$B9750+1,"")</f>
        <v/>
      </c>
      <c r="G9750" s="5">
        <f>IF($F9750="","",$F9750*$D9750)</f>
        <v/>
      </c>
      <c r="H9750" s="42">
        <f>IF($G9750="","",$O9750)</f>
        <v/>
      </c>
      <c r="I9750" s="5">
        <f>IF($G9750="","",$G9750*IF($H9750="",$O9750,$H9750)/100)</f>
        <v/>
      </c>
      <c r="J9750" s="5">
        <f>IF(OR($L9750="",NOT(COUNTIFS($L$2:$L9750,$L9750)=1)),"",SUMIFS($G:$G,$L:$L,$L9750))</f>
        <v/>
      </c>
      <c r="K9750" s="5">
        <f>IF(OR($L9750="",NOT(COUNTIFS($L$2:$L9750,$L9750)=1)),"",SUMIFS($I:$I,$L:$L,$L9750))</f>
        <v/>
      </c>
      <c r="L9750" s="6">
        <f>IF($B9750="","",YEAR($B9750))</f>
        <v/>
      </c>
      <c r="M9750" s="6">
        <f>INT((ROW()-2)/39)+1</f>
        <v/>
      </c>
      <c r="N9750" s="6">
        <f>MOD(ROW()-2,39)+2</f>
        <v/>
      </c>
      <c r="O9750" s="42">
        <f>IF(AND($B9750&lt;&gt;"",$C9750&lt;&gt;"",$B9750&lt;=$C9750),INDEX(Szabalyok!$C:$C,$N9750),"")</f>
        <v/>
      </c>
      <c r="P9750">
        <f>IF(D9750="",P9749,P9749+1)</f>
        <v/>
      </c>
    </row>
    <row r="9751">
      <c r="A9751">
        <f>IF(P9751=P9750,0,P9751)</f>
        <v/>
      </c>
      <c r="B9751" s="41">
        <f>IF($M9751&gt;300,"",IF(OR(INDEX(Bemenet!$E$2:$E$301,$M9751)="",INDEX(Bemenet!$F$2:$F$301,$M9751)=""),"",MAX(INDEX(Bemenet!$E$2:$E$301,$M9751),INDEX(Szabalyok!$A:$A,$N9751))))</f>
        <v/>
      </c>
      <c r="C9751" s="41">
        <f>IF($B9751="","",MIN(INDEX(Bemenet!$F$2:$F$301,$M9751),INDEX(Szabalyok!$B:$B,$N9751)))</f>
        <v/>
      </c>
      <c r="D9751" s="5">
        <f>IF(AND($B9751&lt;&gt;"",$C9751&lt;&gt;"",$B9751&lt;=$C9751),INDEX(Bemenet!$G$2:$G$301,$M9751),"")</f>
        <v/>
      </c>
      <c r="E9751" s="6">
        <f>IF(AND($B9751&lt;&gt;"",$C9751&lt;&gt;"",$B9751&lt;=$C9751),INDEX(Bemenet!$D$2:$D$301,$M9751),"")</f>
        <v/>
      </c>
      <c r="F9751" s="5">
        <f>IF(AND($B9751&lt;&gt;"",$C9751&lt;&gt;"",$B9751&lt;=$C9751),$C9751-$B9751+1,"")</f>
        <v/>
      </c>
      <c r="G9751" s="5">
        <f>IF($F9751="","",$F9751*$D9751)</f>
        <v/>
      </c>
      <c r="H9751" s="42">
        <f>IF($G9751="","",$O9751)</f>
        <v/>
      </c>
      <c r="I9751" s="5">
        <f>IF($G9751="","",$G9751*IF($H9751="",$O9751,$H9751)/100)</f>
        <v/>
      </c>
      <c r="J9751" s="5">
        <f>IF(OR($L9751="",NOT(COUNTIFS($L$2:$L9751,$L9751)=1)),"",SUMIFS($G:$G,$L:$L,$L9751))</f>
        <v/>
      </c>
      <c r="K9751" s="5">
        <f>IF(OR($L9751="",NOT(COUNTIFS($L$2:$L9751,$L9751)=1)),"",SUMIFS($I:$I,$L:$L,$L9751))</f>
        <v/>
      </c>
      <c r="L9751" s="6">
        <f>IF($B9751="","",YEAR($B9751))</f>
        <v/>
      </c>
      <c r="M9751" s="6">
        <f>INT((ROW()-2)/39)+1</f>
        <v/>
      </c>
      <c r="N9751" s="6">
        <f>MOD(ROW()-2,39)+2</f>
        <v/>
      </c>
      <c r="O9751" s="42">
        <f>IF(AND($B9751&lt;&gt;"",$C9751&lt;&gt;"",$B9751&lt;=$C9751),INDEX(Szabalyok!$C:$C,$N9751),"")</f>
        <v/>
      </c>
      <c r="P9751">
        <f>IF(D9751="",P9750,P9750+1)</f>
        <v/>
      </c>
    </row>
    <row r="9752">
      <c r="A9752">
        <f>IF(P9752=P9751,0,P9752)</f>
        <v/>
      </c>
      <c r="B9752" s="41">
        <f>IF($M9752&gt;300,"",IF(OR(INDEX(Bemenet!$E$2:$E$301,$M9752)="",INDEX(Bemenet!$F$2:$F$301,$M9752)=""),"",MAX(INDEX(Bemenet!$E$2:$E$301,$M9752),INDEX(Szabalyok!$A:$A,$N9752))))</f>
        <v/>
      </c>
      <c r="C9752" s="41">
        <f>IF($B9752="","",MIN(INDEX(Bemenet!$F$2:$F$301,$M9752),INDEX(Szabalyok!$B:$B,$N9752)))</f>
        <v/>
      </c>
      <c r="D9752" s="5">
        <f>IF(AND($B9752&lt;&gt;"",$C9752&lt;&gt;"",$B9752&lt;=$C9752),INDEX(Bemenet!$G$2:$G$301,$M9752),"")</f>
        <v/>
      </c>
      <c r="E9752" s="6">
        <f>IF(AND($B9752&lt;&gt;"",$C9752&lt;&gt;"",$B9752&lt;=$C9752),INDEX(Bemenet!$D$2:$D$301,$M9752),"")</f>
        <v/>
      </c>
      <c r="F9752" s="5">
        <f>IF(AND($B9752&lt;&gt;"",$C9752&lt;&gt;"",$B9752&lt;=$C9752),$C9752-$B9752+1,"")</f>
        <v/>
      </c>
      <c r="G9752" s="5">
        <f>IF($F9752="","",$F9752*$D9752)</f>
        <v/>
      </c>
      <c r="H9752" s="42">
        <f>IF($G9752="","",$O9752)</f>
        <v/>
      </c>
      <c r="I9752" s="5">
        <f>IF($G9752="","",$G9752*IF($H9752="",$O9752,$H9752)/100)</f>
        <v/>
      </c>
      <c r="J9752" s="5">
        <f>IF(OR($L9752="",NOT(COUNTIFS($L$2:$L9752,$L9752)=1)),"",SUMIFS($G:$G,$L:$L,$L9752))</f>
        <v/>
      </c>
      <c r="K9752" s="5">
        <f>IF(OR($L9752="",NOT(COUNTIFS($L$2:$L9752,$L9752)=1)),"",SUMIFS($I:$I,$L:$L,$L9752))</f>
        <v/>
      </c>
      <c r="L9752" s="6">
        <f>IF($B9752="","",YEAR($B9752))</f>
        <v/>
      </c>
      <c r="M9752" s="6">
        <f>INT((ROW()-2)/39)+1</f>
        <v/>
      </c>
      <c r="N9752" s="6">
        <f>MOD(ROW()-2,39)+2</f>
        <v/>
      </c>
      <c r="O9752" s="42">
        <f>IF(AND($B9752&lt;&gt;"",$C9752&lt;&gt;"",$B9752&lt;=$C9752),INDEX(Szabalyok!$C:$C,$N9752),"")</f>
        <v/>
      </c>
      <c r="P9752">
        <f>IF(D9752="",P9751,P9751+1)</f>
        <v/>
      </c>
    </row>
    <row r="9753">
      <c r="A9753">
        <f>IF(P9753=P9752,0,P9753)</f>
        <v/>
      </c>
      <c r="B9753" s="41">
        <f>IF($M9753&gt;300,"",IF(OR(INDEX(Bemenet!$E$2:$E$301,$M9753)="",INDEX(Bemenet!$F$2:$F$301,$M9753)=""),"",MAX(INDEX(Bemenet!$E$2:$E$301,$M9753),INDEX(Szabalyok!$A:$A,$N9753))))</f>
        <v/>
      </c>
      <c r="C9753" s="41">
        <f>IF($B9753="","",MIN(INDEX(Bemenet!$F$2:$F$301,$M9753),INDEX(Szabalyok!$B:$B,$N9753)))</f>
        <v/>
      </c>
      <c r="D9753" s="5">
        <f>IF(AND($B9753&lt;&gt;"",$C9753&lt;&gt;"",$B9753&lt;=$C9753),INDEX(Bemenet!$G$2:$G$301,$M9753),"")</f>
        <v/>
      </c>
      <c r="E9753" s="6">
        <f>IF(AND($B9753&lt;&gt;"",$C9753&lt;&gt;"",$B9753&lt;=$C9753),INDEX(Bemenet!$D$2:$D$301,$M9753),"")</f>
        <v/>
      </c>
      <c r="F9753" s="5">
        <f>IF(AND($B9753&lt;&gt;"",$C9753&lt;&gt;"",$B9753&lt;=$C9753),$C9753-$B9753+1,"")</f>
        <v/>
      </c>
      <c r="G9753" s="5">
        <f>IF($F9753="","",$F9753*$D9753)</f>
        <v/>
      </c>
      <c r="H9753" s="42">
        <f>IF($G9753="","",$O9753)</f>
        <v/>
      </c>
      <c r="I9753" s="5">
        <f>IF($G9753="","",$G9753*IF($H9753="",$O9753,$H9753)/100)</f>
        <v/>
      </c>
      <c r="J9753" s="5">
        <f>IF(OR($L9753="",NOT(COUNTIFS($L$2:$L9753,$L9753)=1)),"",SUMIFS($G:$G,$L:$L,$L9753))</f>
        <v/>
      </c>
      <c r="K9753" s="5">
        <f>IF(OR($L9753="",NOT(COUNTIFS($L$2:$L9753,$L9753)=1)),"",SUMIFS($I:$I,$L:$L,$L9753))</f>
        <v/>
      </c>
      <c r="L9753" s="6">
        <f>IF($B9753="","",YEAR($B9753))</f>
        <v/>
      </c>
      <c r="M9753" s="6">
        <f>INT((ROW()-2)/39)+1</f>
        <v/>
      </c>
      <c r="N9753" s="6">
        <f>MOD(ROW()-2,39)+2</f>
        <v/>
      </c>
      <c r="O9753" s="42">
        <f>IF(AND($B9753&lt;&gt;"",$C9753&lt;&gt;"",$B9753&lt;=$C9753),INDEX(Szabalyok!$C:$C,$N9753),"")</f>
        <v/>
      </c>
      <c r="P9753">
        <f>IF(D9753="",P9752,P9752+1)</f>
        <v/>
      </c>
    </row>
    <row r="9754">
      <c r="A9754">
        <f>IF(P9754=P9753,0,P9754)</f>
        <v/>
      </c>
      <c r="B9754" s="41">
        <f>IF($M9754&gt;300,"",IF(OR(INDEX(Bemenet!$E$2:$E$301,$M9754)="",INDEX(Bemenet!$F$2:$F$301,$M9754)=""),"",MAX(INDEX(Bemenet!$E$2:$E$301,$M9754),INDEX(Szabalyok!$A:$A,$N9754))))</f>
        <v/>
      </c>
      <c r="C9754" s="41">
        <f>IF($B9754="","",MIN(INDEX(Bemenet!$F$2:$F$301,$M9754),INDEX(Szabalyok!$B:$B,$N9754)))</f>
        <v/>
      </c>
      <c r="D9754" s="5">
        <f>IF(AND($B9754&lt;&gt;"",$C9754&lt;&gt;"",$B9754&lt;=$C9754),INDEX(Bemenet!$G$2:$G$301,$M9754),"")</f>
        <v/>
      </c>
      <c r="E9754" s="6">
        <f>IF(AND($B9754&lt;&gt;"",$C9754&lt;&gt;"",$B9754&lt;=$C9754),INDEX(Bemenet!$D$2:$D$301,$M9754),"")</f>
        <v/>
      </c>
      <c r="F9754" s="5">
        <f>IF(AND($B9754&lt;&gt;"",$C9754&lt;&gt;"",$B9754&lt;=$C9754),$C9754-$B9754+1,"")</f>
        <v/>
      </c>
      <c r="G9754" s="5">
        <f>IF($F9754="","",$F9754*$D9754)</f>
        <v/>
      </c>
      <c r="H9754" s="42">
        <f>IF($G9754="","",$O9754)</f>
        <v/>
      </c>
      <c r="I9754" s="5">
        <f>IF($G9754="","",$G9754*IF($H9754="",$O9754,$H9754)/100)</f>
        <v/>
      </c>
      <c r="J9754" s="5">
        <f>IF(OR($L9754="",NOT(COUNTIFS($L$2:$L9754,$L9754)=1)),"",SUMIFS($G:$G,$L:$L,$L9754))</f>
        <v/>
      </c>
      <c r="K9754" s="5">
        <f>IF(OR($L9754="",NOT(COUNTIFS($L$2:$L9754,$L9754)=1)),"",SUMIFS($I:$I,$L:$L,$L9754))</f>
        <v/>
      </c>
      <c r="L9754" s="6">
        <f>IF($B9754="","",YEAR($B9754))</f>
        <v/>
      </c>
      <c r="M9754" s="6">
        <f>INT((ROW()-2)/39)+1</f>
        <v/>
      </c>
      <c r="N9754" s="6">
        <f>MOD(ROW()-2,39)+2</f>
        <v/>
      </c>
      <c r="O9754" s="42">
        <f>IF(AND($B9754&lt;&gt;"",$C9754&lt;&gt;"",$B9754&lt;=$C9754),INDEX(Szabalyok!$C:$C,$N9754),"")</f>
        <v/>
      </c>
      <c r="P9754">
        <f>IF(D9754="",P9753,P9753+1)</f>
        <v/>
      </c>
    </row>
    <row r="9755">
      <c r="A9755">
        <f>IF(P9755=P9754,0,P9755)</f>
        <v/>
      </c>
      <c r="B9755" s="41">
        <f>IF($M9755&gt;300,"",IF(OR(INDEX(Bemenet!$E$2:$E$301,$M9755)="",INDEX(Bemenet!$F$2:$F$301,$M9755)=""),"",MAX(INDEX(Bemenet!$E$2:$E$301,$M9755),INDEX(Szabalyok!$A:$A,$N9755))))</f>
        <v/>
      </c>
      <c r="C9755" s="41">
        <f>IF($B9755="","",MIN(INDEX(Bemenet!$F$2:$F$301,$M9755),INDEX(Szabalyok!$B:$B,$N9755)))</f>
        <v/>
      </c>
      <c r="D9755" s="5">
        <f>IF(AND($B9755&lt;&gt;"",$C9755&lt;&gt;"",$B9755&lt;=$C9755),INDEX(Bemenet!$G$2:$G$301,$M9755),"")</f>
        <v/>
      </c>
      <c r="E9755" s="6">
        <f>IF(AND($B9755&lt;&gt;"",$C9755&lt;&gt;"",$B9755&lt;=$C9755),INDEX(Bemenet!$D$2:$D$301,$M9755),"")</f>
        <v/>
      </c>
      <c r="F9755" s="5">
        <f>IF(AND($B9755&lt;&gt;"",$C9755&lt;&gt;"",$B9755&lt;=$C9755),$C9755-$B9755+1,"")</f>
        <v/>
      </c>
      <c r="G9755" s="5">
        <f>IF($F9755="","",$F9755*$D9755)</f>
        <v/>
      </c>
      <c r="H9755" s="42">
        <f>IF($G9755="","",$O9755)</f>
        <v/>
      </c>
      <c r="I9755" s="5">
        <f>IF($G9755="","",$G9755*IF($H9755="",$O9755,$H9755)/100)</f>
        <v/>
      </c>
      <c r="J9755" s="5">
        <f>IF(OR($L9755="",NOT(COUNTIFS($L$2:$L9755,$L9755)=1)),"",SUMIFS($G:$G,$L:$L,$L9755))</f>
        <v/>
      </c>
      <c r="K9755" s="5">
        <f>IF(OR($L9755="",NOT(COUNTIFS($L$2:$L9755,$L9755)=1)),"",SUMIFS($I:$I,$L:$L,$L9755))</f>
        <v/>
      </c>
      <c r="L9755" s="6">
        <f>IF($B9755="","",YEAR($B9755))</f>
        <v/>
      </c>
      <c r="M9755" s="6">
        <f>INT((ROW()-2)/39)+1</f>
        <v/>
      </c>
      <c r="N9755" s="6">
        <f>MOD(ROW()-2,39)+2</f>
        <v/>
      </c>
      <c r="O9755" s="42">
        <f>IF(AND($B9755&lt;&gt;"",$C9755&lt;&gt;"",$B9755&lt;=$C9755),INDEX(Szabalyok!$C:$C,$N9755),"")</f>
        <v/>
      </c>
      <c r="P9755">
        <f>IF(D9755="",P9754,P9754+1)</f>
        <v/>
      </c>
    </row>
    <row r="9756">
      <c r="A9756">
        <f>IF(P9756=P9755,0,P9756)</f>
        <v/>
      </c>
      <c r="B9756" s="41">
        <f>IF($M9756&gt;300,"",IF(OR(INDEX(Bemenet!$E$2:$E$301,$M9756)="",INDEX(Bemenet!$F$2:$F$301,$M9756)=""),"",MAX(INDEX(Bemenet!$E$2:$E$301,$M9756),INDEX(Szabalyok!$A:$A,$N9756))))</f>
        <v/>
      </c>
      <c r="C9756" s="41">
        <f>IF($B9756="","",MIN(INDEX(Bemenet!$F$2:$F$301,$M9756),INDEX(Szabalyok!$B:$B,$N9756)))</f>
        <v/>
      </c>
      <c r="D9756" s="5">
        <f>IF(AND($B9756&lt;&gt;"",$C9756&lt;&gt;"",$B9756&lt;=$C9756),INDEX(Bemenet!$G$2:$G$301,$M9756),"")</f>
        <v/>
      </c>
      <c r="E9756" s="6">
        <f>IF(AND($B9756&lt;&gt;"",$C9756&lt;&gt;"",$B9756&lt;=$C9756),INDEX(Bemenet!$D$2:$D$301,$M9756),"")</f>
        <v/>
      </c>
      <c r="F9756" s="5">
        <f>IF(AND($B9756&lt;&gt;"",$C9756&lt;&gt;"",$B9756&lt;=$C9756),$C9756-$B9756+1,"")</f>
        <v/>
      </c>
      <c r="G9756" s="5">
        <f>IF($F9756="","",$F9756*$D9756)</f>
        <v/>
      </c>
      <c r="H9756" s="42">
        <f>IF($G9756="","",$O9756)</f>
        <v/>
      </c>
      <c r="I9756" s="5">
        <f>IF($G9756="","",$G9756*IF($H9756="",$O9756,$H9756)/100)</f>
        <v/>
      </c>
      <c r="J9756" s="5">
        <f>IF(OR($L9756="",NOT(COUNTIFS($L$2:$L9756,$L9756)=1)),"",SUMIFS($G:$G,$L:$L,$L9756))</f>
        <v/>
      </c>
      <c r="K9756" s="5">
        <f>IF(OR($L9756="",NOT(COUNTIFS($L$2:$L9756,$L9756)=1)),"",SUMIFS($I:$I,$L:$L,$L9756))</f>
        <v/>
      </c>
      <c r="L9756" s="6">
        <f>IF($B9756="","",YEAR($B9756))</f>
        <v/>
      </c>
      <c r="M9756" s="6">
        <f>INT((ROW()-2)/39)+1</f>
        <v/>
      </c>
      <c r="N9756" s="6">
        <f>MOD(ROW()-2,39)+2</f>
        <v/>
      </c>
      <c r="O9756" s="42">
        <f>IF(AND($B9756&lt;&gt;"",$C9756&lt;&gt;"",$B9756&lt;=$C9756),INDEX(Szabalyok!$C:$C,$N9756),"")</f>
        <v/>
      </c>
      <c r="P9756">
        <f>IF(D9756="",P9755,P9755+1)</f>
        <v/>
      </c>
    </row>
    <row r="9757">
      <c r="A9757">
        <f>IF(P9757=P9756,0,P9757)</f>
        <v/>
      </c>
      <c r="B9757" s="41">
        <f>IF($M9757&gt;300,"",IF(OR(INDEX(Bemenet!$E$2:$E$301,$M9757)="",INDEX(Bemenet!$F$2:$F$301,$M9757)=""),"",MAX(INDEX(Bemenet!$E$2:$E$301,$M9757),INDEX(Szabalyok!$A:$A,$N9757))))</f>
        <v/>
      </c>
      <c r="C9757" s="41">
        <f>IF($B9757="","",MIN(INDEX(Bemenet!$F$2:$F$301,$M9757),INDEX(Szabalyok!$B:$B,$N9757)))</f>
        <v/>
      </c>
      <c r="D9757" s="5">
        <f>IF(AND($B9757&lt;&gt;"",$C9757&lt;&gt;"",$B9757&lt;=$C9757),INDEX(Bemenet!$G$2:$G$301,$M9757),"")</f>
        <v/>
      </c>
      <c r="E9757" s="6">
        <f>IF(AND($B9757&lt;&gt;"",$C9757&lt;&gt;"",$B9757&lt;=$C9757),INDEX(Bemenet!$D$2:$D$301,$M9757),"")</f>
        <v/>
      </c>
      <c r="F9757" s="5">
        <f>IF(AND($B9757&lt;&gt;"",$C9757&lt;&gt;"",$B9757&lt;=$C9757),$C9757-$B9757+1,"")</f>
        <v/>
      </c>
      <c r="G9757" s="5">
        <f>IF($F9757="","",$F9757*$D9757)</f>
        <v/>
      </c>
      <c r="H9757" s="42">
        <f>IF($G9757="","",$O9757)</f>
        <v/>
      </c>
      <c r="I9757" s="5">
        <f>IF($G9757="","",$G9757*IF($H9757="",$O9757,$H9757)/100)</f>
        <v/>
      </c>
      <c r="J9757" s="5">
        <f>IF(OR($L9757="",NOT(COUNTIFS($L$2:$L9757,$L9757)=1)),"",SUMIFS($G:$G,$L:$L,$L9757))</f>
        <v/>
      </c>
      <c r="K9757" s="5">
        <f>IF(OR($L9757="",NOT(COUNTIFS($L$2:$L9757,$L9757)=1)),"",SUMIFS($I:$I,$L:$L,$L9757))</f>
        <v/>
      </c>
      <c r="L9757" s="6">
        <f>IF($B9757="","",YEAR($B9757))</f>
        <v/>
      </c>
      <c r="M9757" s="6">
        <f>INT((ROW()-2)/39)+1</f>
        <v/>
      </c>
      <c r="N9757" s="6">
        <f>MOD(ROW()-2,39)+2</f>
        <v/>
      </c>
      <c r="O9757" s="42">
        <f>IF(AND($B9757&lt;&gt;"",$C9757&lt;&gt;"",$B9757&lt;=$C9757),INDEX(Szabalyok!$C:$C,$N9757),"")</f>
        <v/>
      </c>
      <c r="P9757">
        <f>IF(D9757="",P9756,P9756+1)</f>
        <v/>
      </c>
    </row>
    <row r="9758">
      <c r="A9758">
        <f>IF(P9758=P9757,0,P9758)</f>
        <v/>
      </c>
      <c r="B9758" s="41">
        <f>IF($M9758&gt;300,"",IF(OR(INDEX(Bemenet!$E$2:$E$301,$M9758)="",INDEX(Bemenet!$F$2:$F$301,$M9758)=""),"",MAX(INDEX(Bemenet!$E$2:$E$301,$M9758),INDEX(Szabalyok!$A:$A,$N9758))))</f>
        <v/>
      </c>
      <c r="C9758" s="41">
        <f>IF($B9758="","",MIN(INDEX(Bemenet!$F$2:$F$301,$M9758),INDEX(Szabalyok!$B:$B,$N9758)))</f>
        <v/>
      </c>
      <c r="D9758" s="5">
        <f>IF(AND($B9758&lt;&gt;"",$C9758&lt;&gt;"",$B9758&lt;=$C9758),INDEX(Bemenet!$G$2:$G$301,$M9758),"")</f>
        <v/>
      </c>
      <c r="E9758" s="6">
        <f>IF(AND($B9758&lt;&gt;"",$C9758&lt;&gt;"",$B9758&lt;=$C9758),INDEX(Bemenet!$D$2:$D$301,$M9758),"")</f>
        <v/>
      </c>
      <c r="F9758" s="5">
        <f>IF(AND($B9758&lt;&gt;"",$C9758&lt;&gt;"",$B9758&lt;=$C9758),$C9758-$B9758+1,"")</f>
        <v/>
      </c>
      <c r="G9758" s="5">
        <f>IF($F9758="","",$F9758*$D9758)</f>
        <v/>
      </c>
      <c r="H9758" s="42">
        <f>IF($G9758="","",$O9758)</f>
        <v/>
      </c>
      <c r="I9758" s="5">
        <f>IF($G9758="","",$G9758*IF($H9758="",$O9758,$H9758)/100)</f>
        <v/>
      </c>
      <c r="J9758" s="5">
        <f>IF(OR($L9758="",NOT(COUNTIFS($L$2:$L9758,$L9758)=1)),"",SUMIFS($G:$G,$L:$L,$L9758))</f>
        <v/>
      </c>
      <c r="K9758" s="5">
        <f>IF(OR($L9758="",NOT(COUNTIFS($L$2:$L9758,$L9758)=1)),"",SUMIFS($I:$I,$L:$L,$L9758))</f>
        <v/>
      </c>
      <c r="L9758" s="6">
        <f>IF($B9758="","",YEAR($B9758))</f>
        <v/>
      </c>
      <c r="M9758" s="6">
        <f>INT((ROW()-2)/39)+1</f>
        <v/>
      </c>
      <c r="N9758" s="6">
        <f>MOD(ROW()-2,39)+2</f>
        <v/>
      </c>
      <c r="O9758" s="42">
        <f>IF(AND($B9758&lt;&gt;"",$C9758&lt;&gt;"",$B9758&lt;=$C9758),INDEX(Szabalyok!$C:$C,$N9758),"")</f>
        <v/>
      </c>
      <c r="P9758">
        <f>IF(D9758="",P9757,P9757+1)</f>
        <v/>
      </c>
    </row>
    <row r="9759">
      <c r="A9759">
        <f>IF(P9759=P9758,0,P9759)</f>
        <v/>
      </c>
      <c r="B9759" s="41">
        <f>IF($M9759&gt;300,"",IF(OR(INDEX(Bemenet!$E$2:$E$301,$M9759)="",INDEX(Bemenet!$F$2:$F$301,$M9759)=""),"",MAX(INDEX(Bemenet!$E$2:$E$301,$M9759),INDEX(Szabalyok!$A:$A,$N9759))))</f>
        <v/>
      </c>
      <c r="C9759" s="41">
        <f>IF($B9759="","",MIN(INDEX(Bemenet!$F$2:$F$301,$M9759),INDEX(Szabalyok!$B:$B,$N9759)))</f>
        <v/>
      </c>
      <c r="D9759" s="5">
        <f>IF(AND($B9759&lt;&gt;"",$C9759&lt;&gt;"",$B9759&lt;=$C9759),INDEX(Bemenet!$G$2:$G$301,$M9759),"")</f>
        <v/>
      </c>
      <c r="E9759" s="6">
        <f>IF(AND($B9759&lt;&gt;"",$C9759&lt;&gt;"",$B9759&lt;=$C9759),INDEX(Bemenet!$D$2:$D$301,$M9759),"")</f>
        <v/>
      </c>
      <c r="F9759" s="5">
        <f>IF(AND($B9759&lt;&gt;"",$C9759&lt;&gt;"",$B9759&lt;=$C9759),$C9759-$B9759+1,"")</f>
        <v/>
      </c>
      <c r="G9759" s="5">
        <f>IF($F9759="","",$F9759*$D9759)</f>
        <v/>
      </c>
      <c r="H9759" s="42">
        <f>IF($G9759="","",$O9759)</f>
        <v/>
      </c>
      <c r="I9759" s="5">
        <f>IF($G9759="","",$G9759*IF($H9759="",$O9759,$H9759)/100)</f>
        <v/>
      </c>
      <c r="J9759" s="5">
        <f>IF(OR($L9759="",NOT(COUNTIFS($L$2:$L9759,$L9759)=1)),"",SUMIFS($G:$G,$L:$L,$L9759))</f>
        <v/>
      </c>
      <c r="K9759" s="5">
        <f>IF(OR($L9759="",NOT(COUNTIFS($L$2:$L9759,$L9759)=1)),"",SUMIFS($I:$I,$L:$L,$L9759))</f>
        <v/>
      </c>
      <c r="L9759" s="6">
        <f>IF($B9759="","",YEAR($B9759))</f>
        <v/>
      </c>
      <c r="M9759" s="6">
        <f>INT((ROW()-2)/39)+1</f>
        <v/>
      </c>
      <c r="N9759" s="6">
        <f>MOD(ROW()-2,39)+2</f>
        <v/>
      </c>
      <c r="O9759" s="42">
        <f>IF(AND($B9759&lt;&gt;"",$C9759&lt;&gt;"",$B9759&lt;=$C9759),INDEX(Szabalyok!$C:$C,$N9759),"")</f>
        <v/>
      </c>
      <c r="P9759">
        <f>IF(D9759="",P9758,P9758+1)</f>
        <v/>
      </c>
    </row>
    <row r="9760">
      <c r="A9760">
        <f>IF(P9760=P9759,0,P9760)</f>
        <v/>
      </c>
      <c r="B9760" s="41">
        <f>IF($M9760&gt;300,"",IF(OR(INDEX(Bemenet!$E$2:$E$301,$M9760)="",INDEX(Bemenet!$F$2:$F$301,$M9760)=""),"",MAX(INDEX(Bemenet!$E$2:$E$301,$M9760),INDEX(Szabalyok!$A:$A,$N9760))))</f>
        <v/>
      </c>
      <c r="C9760" s="41">
        <f>IF($B9760="","",MIN(INDEX(Bemenet!$F$2:$F$301,$M9760),INDEX(Szabalyok!$B:$B,$N9760)))</f>
        <v/>
      </c>
      <c r="D9760" s="5">
        <f>IF(AND($B9760&lt;&gt;"",$C9760&lt;&gt;"",$B9760&lt;=$C9760),INDEX(Bemenet!$G$2:$G$301,$M9760),"")</f>
        <v/>
      </c>
      <c r="E9760" s="6">
        <f>IF(AND($B9760&lt;&gt;"",$C9760&lt;&gt;"",$B9760&lt;=$C9760),INDEX(Bemenet!$D$2:$D$301,$M9760),"")</f>
        <v/>
      </c>
      <c r="F9760" s="5">
        <f>IF(AND($B9760&lt;&gt;"",$C9760&lt;&gt;"",$B9760&lt;=$C9760),$C9760-$B9760+1,"")</f>
        <v/>
      </c>
      <c r="G9760" s="5">
        <f>IF($F9760="","",$F9760*$D9760)</f>
        <v/>
      </c>
      <c r="H9760" s="42">
        <f>IF($G9760="","",$O9760)</f>
        <v/>
      </c>
      <c r="I9760" s="5">
        <f>IF($G9760="","",$G9760*IF($H9760="",$O9760,$H9760)/100)</f>
        <v/>
      </c>
      <c r="J9760" s="5">
        <f>IF(OR($L9760="",NOT(COUNTIFS($L$2:$L9760,$L9760)=1)),"",SUMIFS($G:$G,$L:$L,$L9760))</f>
        <v/>
      </c>
      <c r="K9760" s="5">
        <f>IF(OR($L9760="",NOT(COUNTIFS($L$2:$L9760,$L9760)=1)),"",SUMIFS($I:$I,$L:$L,$L9760))</f>
        <v/>
      </c>
      <c r="L9760" s="6">
        <f>IF($B9760="","",YEAR($B9760))</f>
        <v/>
      </c>
      <c r="M9760" s="6">
        <f>INT((ROW()-2)/39)+1</f>
        <v/>
      </c>
      <c r="N9760" s="6">
        <f>MOD(ROW()-2,39)+2</f>
        <v/>
      </c>
      <c r="O9760" s="42">
        <f>IF(AND($B9760&lt;&gt;"",$C9760&lt;&gt;"",$B9760&lt;=$C9760),INDEX(Szabalyok!$C:$C,$N9760),"")</f>
        <v/>
      </c>
      <c r="P9760">
        <f>IF(D9760="",P9759,P9759+1)</f>
        <v/>
      </c>
    </row>
    <row r="9761">
      <c r="A9761">
        <f>IF(P9761=P9760,0,P9761)</f>
        <v/>
      </c>
      <c r="B9761" s="41">
        <f>IF($M9761&gt;300,"",IF(OR(INDEX(Bemenet!$E$2:$E$301,$M9761)="",INDEX(Bemenet!$F$2:$F$301,$M9761)=""),"",MAX(INDEX(Bemenet!$E$2:$E$301,$M9761),INDEX(Szabalyok!$A:$A,$N9761))))</f>
        <v/>
      </c>
      <c r="C9761" s="41">
        <f>IF($B9761="","",MIN(INDEX(Bemenet!$F$2:$F$301,$M9761),INDEX(Szabalyok!$B:$B,$N9761)))</f>
        <v/>
      </c>
      <c r="D9761" s="5">
        <f>IF(AND($B9761&lt;&gt;"",$C9761&lt;&gt;"",$B9761&lt;=$C9761),INDEX(Bemenet!$G$2:$G$301,$M9761),"")</f>
        <v/>
      </c>
      <c r="E9761" s="6">
        <f>IF(AND($B9761&lt;&gt;"",$C9761&lt;&gt;"",$B9761&lt;=$C9761),INDEX(Bemenet!$D$2:$D$301,$M9761),"")</f>
        <v/>
      </c>
      <c r="F9761" s="5">
        <f>IF(AND($B9761&lt;&gt;"",$C9761&lt;&gt;"",$B9761&lt;=$C9761),$C9761-$B9761+1,"")</f>
        <v/>
      </c>
      <c r="G9761" s="5">
        <f>IF($F9761="","",$F9761*$D9761)</f>
        <v/>
      </c>
      <c r="H9761" s="42">
        <f>IF($G9761="","",$O9761)</f>
        <v/>
      </c>
      <c r="I9761" s="5">
        <f>IF($G9761="","",$G9761*IF($H9761="",$O9761,$H9761)/100)</f>
        <v/>
      </c>
      <c r="J9761" s="5">
        <f>IF(OR($L9761="",NOT(COUNTIFS($L$2:$L9761,$L9761)=1)),"",SUMIFS($G:$G,$L:$L,$L9761))</f>
        <v/>
      </c>
      <c r="K9761" s="5">
        <f>IF(OR($L9761="",NOT(COUNTIFS($L$2:$L9761,$L9761)=1)),"",SUMIFS($I:$I,$L:$L,$L9761))</f>
        <v/>
      </c>
      <c r="L9761" s="6">
        <f>IF($B9761="","",YEAR($B9761))</f>
        <v/>
      </c>
      <c r="M9761" s="6">
        <f>INT((ROW()-2)/39)+1</f>
        <v/>
      </c>
      <c r="N9761" s="6">
        <f>MOD(ROW()-2,39)+2</f>
        <v/>
      </c>
      <c r="O9761" s="42">
        <f>IF(AND($B9761&lt;&gt;"",$C9761&lt;&gt;"",$B9761&lt;=$C9761),INDEX(Szabalyok!$C:$C,$N9761),"")</f>
        <v/>
      </c>
      <c r="P9761">
        <f>IF(D9761="",P9760,P9760+1)</f>
        <v/>
      </c>
    </row>
    <row r="9762">
      <c r="A9762">
        <f>IF(P9762=P9761,0,P9762)</f>
        <v/>
      </c>
      <c r="B9762" s="41">
        <f>IF($M9762&gt;300,"",IF(OR(INDEX(Bemenet!$E$2:$E$301,$M9762)="",INDEX(Bemenet!$F$2:$F$301,$M9762)=""),"",MAX(INDEX(Bemenet!$E$2:$E$301,$M9762),INDEX(Szabalyok!$A:$A,$N9762))))</f>
        <v/>
      </c>
      <c r="C9762" s="41">
        <f>IF($B9762="","",MIN(INDEX(Bemenet!$F$2:$F$301,$M9762),INDEX(Szabalyok!$B:$B,$N9762)))</f>
        <v/>
      </c>
      <c r="D9762" s="5">
        <f>IF(AND($B9762&lt;&gt;"",$C9762&lt;&gt;"",$B9762&lt;=$C9762),INDEX(Bemenet!$G$2:$G$301,$M9762),"")</f>
        <v/>
      </c>
      <c r="E9762" s="6">
        <f>IF(AND($B9762&lt;&gt;"",$C9762&lt;&gt;"",$B9762&lt;=$C9762),INDEX(Bemenet!$D$2:$D$301,$M9762),"")</f>
        <v/>
      </c>
      <c r="F9762" s="5">
        <f>IF(AND($B9762&lt;&gt;"",$C9762&lt;&gt;"",$B9762&lt;=$C9762),$C9762-$B9762+1,"")</f>
        <v/>
      </c>
      <c r="G9762" s="5">
        <f>IF($F9762="","",$F9762*$D9762)</f>
        <v/>
      </c>
      <c r="H9762" s="42">
        <f>IF($G9762="","",$O9762)</f>
        <v/>
      </c>
      <c r="I9762" s="5">
        <f>IF($G9762="","",$G9762*IF($H9762="",$O9762,$H9762)/100)</f>
        <v/>
      </c>
      <c r="J9762" s="5">
        <f>IF(OR($L9762="",NOT(COUNTIFS($L$2:$L9762,$L9762)=1)),"",SUMIFS($G:$G,$L:$L,$L9762))</f>
        <v/>
      </c>
      <c r="K9762" s="5">
        <f>IF(OR($L9762="",NOT(COUNTIFS($L$2:$L9762,$L9762)=1)),"",SUMIFS($I:$I,$L:$L,$L9762))</f>
        <v/>
      </c>
      <c r="L9762" s="6">
        <f>IF($B9762="","",YEAR($B9762))</f>
        <v/>
      </c>
      <c r="M9762" s="6">
        <f>INT((ROW()-2)/39)+1</f>
        <v/>
      </c>
      <c r="N9762" s="6">
        <f>MOD(ROW()-2,39)+2</f>
        <v/>
      </c>
      <c r="O9762" s="42">
        <f>IF(AND($B9762&lt;&gt;"",$C9762&lt;&gt;"",$B9762&lt;=$C9762),INDEX(Szabalyok!$C:$C,$N9762),"")</f>
        <v/>
      </c>
      <c r="P9762">
        <f>IF(D9762="",P9761,P9761+1)</f>
        <v/>
      </c>
    </row>
    <row r="9763">
      <c r="A9763">
        <f>IF(P9763=P9762,0,P9763)</f>
        <v/>
      </c>
      <c r="B9763" s="41">
        <f>IF($M9763&gt;300,"",IF(OR(INDEX(Bemenet!$E$2:$E$301,$M9763)="",INDEX(Bemenet!$F$2:$F$301,$M9763)=""),"",MAX(INDEX(Bemenet!$E$2:$E$301,$M9763),INDEX(Szabalyok!$A:$A,$N9763))))</f>
        <v/>
      </c>
      <c r="C9763" s="41">
        <f>IF($B9763="","",MIN(INDEX(Bemenet!$F$2:$F$301,$M9763),INDEX(Szabalyok!$B:$B,$N9763)))</f>
        <v/>
      </c>
      <c r="D9763" s="5">
        <f>IF(AND($B9763&lt;&gt;"",$C9763&lt;&gt;"",$B9763&lt;=$C9763),INDEX(Bemenet!$G$2:$G$301,$M9763),"")</f>
        <v/>
      </c>
      <c r="E9763" s="6">
        <f>IF(AND($B9763&lt;&gt;"",$C9763&lt;&gt;"",$B9763&lt;=$C9763),INDEX(Bemenet!$D$2:$D$301,$M9763),"")</f>
        <v/>
      </c>
      <c r="F9763" s="5">
        <f>IF(AND($B9763&lt;&gt;"",$C9763&lt;&gt;"",$B9763&lt;=$C9763),$C9763-$B9763+1,"")</f>
        <v/>
      </c>
      <c r="G9763" s="5">
        <f>IF($F9763="","",$F9763*$D9763)</f>
        <v/>
      </c>
      <c r="H9763" s="42">
        <f>IF($G9763="","",$O9763)</f>
        <v/>
      </c>
      <c r="I9763" s="5">
        <f>IF($G9763="","",$G9763*IF($H9763="",$O9763,$H9763)/100)</f>
        <v/>
      </c>
      <c r="J9763" s="5">
        <f>IF(OR($L9763="",NOT(COUNTIFS($L$2:$L9763,$L9763)=1)),"",SUMIFS($G:$G,$L:$L,$L9763))</f>
        <v/>
      </c>
      <c r="K9763" s="5">
        <f>IF(OR($L9763="",NOT(COUNTIFS($L$2:$L9763,$L9763)=1)),"",SUMIFS($I:$I,$L:$L,$L9763))</f>
        <v/>
      </c>
      <c r="L9763" s="6">
        <f>IF($B9763="","",YEAR($B9763))</f>
        <v/>
      </c>
      <c r="M9763" s="6">
        <f>INT((ROW()-2)/39)+1</f>
        <v/>
      </c>
      <c r="N9763" s="6">
        <f>MOD(ROW()-2,39)+2</f>
        <v/>
      </c>
      <c r="O9763" s="42">
        <f>IF(AND($B9763&lt;&gt;"",$C9763&lt;&gt;"",$B9763&lt;=$C9763),INDEX(Szabalyok!$C:$C,$N9763),"")</f>
        <v/>
      </c>
      <c r="P9763">
        <f>IF(D9763="",P9762,P9762+1)</f>
        <v/>
      </c>
    </row>
    <row r="9764">
      <c r="A9764">
        <f>IF(P9764=P9763,0,P9764)</f>
        <v/>
      </c>
      <c r="B9764" s="41">
        <f>IF($M9764&gt;300,"",IF(OR(INDEX(Bemenet!$E$2:$E$301,$M9764)="",INDEX(Bemenet!$F$2:$F$301,$M9764)=""),"",MAX(INDEX(Bemenet!$E$2:$E$301,$M9764),INDEX(Szabalyok!$A:$A,$N9764))))</f>
        <v/>
      </c>
      <c r="C9764" s="41">
        <f>IF($B9764="","",MIN(INDEX(Bemenet!$F$2:$F$301,$M9764),INDEX(Szabalyok!$B:$B,$N9764)))</f>
        <v/>
      </c>
      <c r="D9764" s="5">
        <f>IF(AND($B9764&lt;&gt;"",$C9764&lt;&gt;"",$B9764&lt;=$C9764),INDEX(Bemenet!$G$2:$G$301,$M9764),"")</f>
        <v/>
      </c>
      <c r="E9764" s="6">
        <f>IF(AND($B9764&lt;&gt;"",$C9764&lt;&gt;"",$B9764&lt;=$C9764),INDEX(Bemenet!$D$2:$D$301,$M9764),"")</f>
        <v/>
      </c>
      <c r="F9764" s="5">
        <f>IF(AND($B9764&lt;&gt;"",$C9764&lt;&gt;"",$B9764&lt;=$C9764),$C9764-$B9764+1,"")</f>
        <v/>
      </c>
      <c r="G9764" s="5">
        <f>IF($F9764="","",$F9764*$D9764)</f>
        <v/>
      </c>
      <c r="H9764" s="42">
        <f>IF($G9764="","",$O9764)</f>
        <v/>
      </c>
      <c r="I9764" s="5">
        <f>IF($G9764="","",$G9764*IF($H9764="",$O9764,$H9764)/100)</f>
        <v/>
      </c>
      <c r="J9764" s="5">
        <f>IF(OR($L9764="",NOT(COUNTIFS($L$2:$L9764,$L9764)=1)),"",SUMIFS($G:$G,$L:$L,$L9764))</f>
        <v/>
      </c>
      <c r="K9764" s="5">
        <f>IF(OR($L9764="",NOT(COUNTIFS($L$2:$L9764,$L9764)=1)),"",SUMIFS($I:$I,$L:$L,$L9764))</f>
        <v/>
      </c>
      <c r="L9764" s="6">
        <f>IF($B9764="","",YEAR($B9764))</f>
        <v/>
      </c>
      <c r="M9764" s="6">
        <f>INT((ROW()-2)/39)+1</f>
        <v/>
      </c>
      <c r="N9764" s="6">
        <f>MOD(ROW()-2,39)+2</f>
        <v/>
      </c>
      <c r="O9764" s="42">
        <f>IF(AND($B9764&lt;&gt;"",$C9764&lt;&gt;"",$B9764&lt;=$C9764),INDEX(Szabalyok!$C:$C,$N9764),"")</f>
        <v/>
      </c>
      <c r="P9764">
        <f>IF(D9764="",P9763,P9763+1)</f>
        <v/>
      </c>
    </row>
    <row r="9765">
      <c r="A9765">
        <f>IF(P9765=P9764,0,P9765)</f>
        <v/>
      </c>
      <c r="B9765" s="41">
        <f>IF($M9765&gt;300,"",IF(OR(INDEX(Bemenet!$E$2:$E$301,$M9765)="",INDEX(Bemenet!$F$2:$F$301,$M9765)=""),"",MAX(INDEX(Bemenet!$E$2:$E$301,$M9765),INDEX(Szabalyok!$A:$A,$N9765))))</f>
        <v/>
      </c>
      <c r="C9765" s="41">
        <f>IF($B9765="","",MIN(INDEX(Bemenet!$F$2:$F$301,$M9765),INDEX(Szabalyok!$B:$B,$N9765)))</f>
        <v/>
      </c>
      <c r="D9765" s="5">
        <f>IF(AND($B9765&lt;&gt;"",$C9765&lt;&gt;"",$B9765&lt;=$C9765),INDEX(Bemenet!$G$2:$G$301,$M9765),"")</f>
        <v/>
      </c>
      <c r="E9765" s="6">
        <f>IF(AND($B9765&lt;&gt;"",$C9765&lt;&gt;"",$B9765&lt;=$C9765),INDEX(Bemenet!$D$2:$D$301,$M9765),"")</f>
        <v/>
      </c>
      <c r="F9765" s="5">
        <f>IF(AND($B9765&lt;&gt;"",$C9765&lt;&gt;"",$B9765&lt;=$C9765),$C9765-$B9765+1,"")</f>
        <v/>
      </c>
      <c r="G9765" s="5">
        <f>IF($F9765="","",$F9765*$D9765)</f>
        <v/>
      </c>
      <c r="H9765" s="42">
        <f>IF($G9765="","",$O9765)</f>
        <v/>
      </c>
      <c r="I9765" s="5">
        <f>IF($G9765="","",$G9765*IF($H9765="",$O9765,$H9765)/100)</f>
        <v/>
      </c>
      <c r="J9765" s="5">
        <f>IF(OR($L9765="",NOT(COUNTIFS($L$2:$L9765,$L9765)=1)),"",SUMIFS($G:$G,$L:$L,$L9765))</f>
        <v/>
      </c>
      <c r="K9765" s="5">
        <f>IF(OR($L9765="",NOT(COUNTIFS($L$2:$L9765,$L9765)=1)),"",SUMIFS($I:$I,$L:$L,$L9765))</f>
        <v/>
      </c>
      <c r="L9765" s="6">
        <f>IF($B9765="","",YEAR($B9765))</f>
        <v/>
      </c>
      <c r="M9765" s="6">
        <f>INT((ROW()-2)/39)+1</f>
        <v/>
      </c>
      <c r="N9765" s="6">
        <f>MOD(ROW()-2,39)+2</f>
        <v/>
      </c>
      <c r="O9765" s="42">
        <f>IF(AND($B9765&lt;&gt;"",$C9765&lt;&gt;"",$B9765&lt;=$C9765),INDEX(Szabalyok!$C:$C,$N9765),"")</f>
        <v/>
      </c>
      <c r="P9765">
        <f>IF(D9765="",P9764,P9764+1)</f>
        <v/>
      </c>
    </row>
    <row r="9766">
      <c r="A9766">
        <f>IF(P9766=P9765,0,P9766)</f>
        <v/>
      </c>
      <c r="B9766" s="41">
        <f>IF($M9766&gt;300,"",IF(OR(INDEX(Bemenet!$E$2:$E$301,$M9766)="",INDEX(Bemenet!$F$2:$F$301,$M9766)=""),"",MAX(INDEX(Bemenet!$E$2:$E$301,$M9766),INDEX(Szabalyok!$A:$A,$N9766))))</f>
        <v/>
      </c>
      <c r="C9766" s="41">
        <f>IF($B9766="","",MIN(INDEX(Bemenet!$F$2:$F$301,$M9766),INDEX(Szabalyok!$B:$B,$N9766)))</f>
        <v/>
      </c>
      <c r="D9766" s="5">
        <f>IF(AND($B9766&lt;&gt;"",$C9766&lt;&gt;"",$B9766&lt;=$C9766),INDEX(Bemenet!$G$2:$G$301,$M9766),"")</f>
        <v/>
      </c>
      <c r="E9766" s="6">
        <f>IF(AND($B9766&lt;&gt;"",$C9766&lt;&gt;"",$B9766&lt;=$C9766),INDEX(Bemenet!$D$2:$D$301,$M9766),"")</f>
        <v/>
      </c>
      <c r="F9766" s="5">
        <f>IF(AND($B9766&lt;&gt;"",$C9766&lt;&gt;"",$B9766&lt;=$C9766),$C9766-$B9766+1,"")</f>
        <v/>
      </c>
      <c r="G9766" s="5">
        <f>IF($F9766="","",$F9766*$D9766)</f>
        <v/>
      </c>
      <c r="H9766" s="42">
        <f>IF($G9766="","",$O9766)</f>
        <v/>
      </c>
      <c r="I9766" s="5">
        <f>IF($G9766="","",$G9766*IF($H9766="",$O9766,$H9766)/100)</f>
        <v/>
      </c>
      <c r="J9766" s="5">
        <f>IF(OR($L9766="",NOT(COUNTIFS($L$2:$L9766,$L9766)=1)),"",SUMIFS($G:$G,$L:$L,$L9766))</f>
        <v/>
      </c>
      <c r="K9766" s="5">
        <f>IF(OR($L9766="",NOT(COUNTIFS($L$2:$L9766,$L9766)=1)),"",SUMIFS($I:$I,$L:$L,$L9766))</f>
        <v/>
      </c>
      <c r="L9766" s="6">
        <f>IF($B9766="","",YEAR($B9766))</f>
        <v/>
      </c>
      <c r="M9766" s="6">
        <f>INT((ROW()-2)/39)+1</f>
        <v/>
      </c>
      <c r="N9766" s="6">
        <f>MOD(ROW()-2,39)+2</f>
        <v/>
      </c>
      <c r="O9766" s="42">
        <f>IF(AND($B9766&lt;&gt;"",$C9766&lt;&gt;"",$B9766&lt;=$C9766),INDEX(Szabalyok!$C:$C,$N9766),"")</f>
        <v/>
      </c>
      <c r="P9766">
        <f>IF(D9766="",P9765,P9765+1)</f>
        <v/>
      </c>
    </row>
    <row r="9767">
      <c r="A9767">
        <f>IF(P9767=P9766,0,P9767)</f>
        <v/>
      </c>
      <c r="B9767" s="41">
        <f>IF($M9767&gt;300,"",IF(OR(INDEX(Bemenet!$E$2:$E$301,$M9767)="",INDEX(Bemenet!$F$2:$F$301,$M9767)=""),"",MAX(INDEX(Bemenet!$E$2:$E$301,$M9767),INDEX(Szabalyok!$A:$A,$N9767))))</f>
        <v/>
      </c>
      <c r="C9767" s="41">
        <f>IF($B9767="","",MIN(INDEX(Bemenet!$F$2:$F$301,$M9767),INDEX(Szabalyok!$B:$B,$N9767)))</f>
        <v/>
      </c>
      <c r="D9767" s="5">
        <f>IF(AND($B9767&lt;&gt;"",$C9767&lt;&gt;"",$B9767&lt;=$C9767),INDEX(Bemenet!$G$2:$G$301,$M9767),"")</f>
        <v/>
      </c>
      <c r="E9767" s="6">
        <f>IF(AND($B9767&lt;&gt;"",$C9767&lt;&gt;"",$B9767&lt;=$C9767),INDEX(Bemenet!$D$2:$D$301,$M9767),"")</f>
        <v/>
      </c>
      <c r="F9767" s="5">
        <f>IF(AND($B9767&lt;&gt;"",$C9767&lt;&gt;"",$B9767&lt;=$C9767),$C9767-$B9767+1,"")</f>
        <v/>
      </c>
      <c r="G9767" s="5">
        <f>IF($F9767="","",$F9767*$D9767)</f>
        <v/>
      </c>
      <c r="H9767" s="42">
        <f>IF($G9767="","",$O9767)</f>
        <v/>
      </c>
      <c r="I9767" s="5">
        <f>IF($G9767="","",$G9767*IF($H9767="",$O9767,$H9767)/100)</f>
        <v/>
      </c>
      <c r="J9767" s="5">
        <f>IF(OR($L9767="",NOT(COUNTIFS($L$2:$L9767,$L9767)=1)),"",SUMIFS($G:$G,$L:$L,$L9767))</f>
        <v/>
      </c>
      <c r="K9767" s="5">
        <f>IF(OR($L9767="",NOT(COUNTIFS($L$2:$L9767,$L9767)=1)),"",SUMIFS($I:$I,$L:$L,$L9767))</f>
        <v/>
      </c>
      <c r="L9767" s="6">
        <f>IF($B9767="","",YEAR($B9767))</f>
        <v/>
      </c>
      <c r="M9767" s="6">
        <f>INT((ROW()-2)/39)+1</f>
        <v/>
      </c>
      <c r="N9767" s="6">
        <f>MOD(ROW()-2,39)+2</f>
        <v/>
      </c>
      <c r="O9767" s="42">
        <f>IF(AND($B9767&lt;&gt;"",$C9767&lt;&gt;"",$B9767&lt;=$C9767),INDEX(Szabalyok!$C:$C,$N9767),"")</f>
        <v/>
      </c>
      <c r="P9767">
        <f>IF(D9767="",P9766,P9766+1)</f>
        <v/>
      </c>
    </row>
    <row r="9768">
      <c r="A9768">
        <f>IF(P9768=P9767,0,P9768)</f>
        <v/>
      </c>
      <c r="B9768" s="41">
        <f>IF($M9768&gt;300,"",IF(OR(INDEX(Bemenet!$E$2:$E$301,$M9768)="",INDEX(Bemenet!$F$2:$F$301,$M9768)=""),"",MAX(INDEX(Bemenet!$E$2:$E$301,$M9768),INDEX(Szabalyok!$A:$A,$N9768))))</f>
        <v/>
      </c>
      <c r="C9768" s="41">
        <f>IF($B9768="","",MIN(INDEX(Bemenet!$F$2:$F$301,$M9768),INDEX(Szabalyok!$B:$B,$N9768)))</f>
        <v/>
      </c>
      <c r="D9768" s="5">
        <f>IF(AND($B9768&lt;&gt;"",$C9768&lt;&gt;"",$B9768&lt;=$C9768),INDEX(Bemenet!$G$2:$G$301,$M9768),"")</f>
        <v/>
      </c>
      <c r="E9768" s="6">
        <f>IF(AND($B9768&lt;&gt;"",$C9768&lt;&gt;"",$B9768&lt;=$C9768),INDEX(Bemenet!$D$2:$D$301,$M9768),"")</f>
        <v/>
      </c>
      <c r="F9768" s="5">
        <f>IF(AND($B9768&lt;&gt;"",$C9768&lt;&gt;"",$B9768&lt;=$C9768),$C9768-$B9768+1,"")</f>
        <v/>
      </c>
      <c r="G9768" s="5">
        <f>IF($F9768="","",$F9768*$D9768)</f>
        <v/>
      </c>
      <c r="H9768" s="42">
        <f>IF($G9768="","",$O9768)</f>
        <v/>
      </c>
      <c r="I9768" s="5">
        <f>IF($G9768="","",$G9768*IF($H9768="",$O9768,$H9768)/100)</f>
        <v/>
      </c>
      <c r="J9768" s="5">
        <f>IF(OR($L9768="",NOT(COUNTIFS($L$2:$L9768,$L9768)=1)),"",SUMIFS($G:$G,$L:$L,$L9768))</f>
        <v/>
      </c>
      <c r="K9768" s="5">
        <f>IF(OR($L9768="",NOT(COUNTIFS($L$2:$L9768,$L9768)=1)),"",SUMIFS($I:$I,$L:$L,$L9768))</f>
        <v/>
      </c>
      <c r="L9768" s="6">
        <f>IF($B9768="","",YEAR($B9768))</f>
        <v/>
      </c>
      <c r="M9768" s="6">
        <f>INT((ROW()-2)/39)+1</f>
        <v/>
      </c>
      <c r="N9768" s="6">
        <f>MOD(ROW()-2,39)+2</f>
        <v/>
      </c>
      <c r="O9768" s="42">
        <f>IF(AND($B9768&lt;&gt;"",$C9768&lt;&gt;"",$B9768&lt;=$C9768),INDEX(Szabalyok!$C:$C,$N9768),"")</f>
        <v/>
      </c>
      <c r="P9768">
        <f>IF(D9768="",P9767,P9767+1)</f>
        <v/>
      </c>
    </row>
    <row r="9769">
      <c r="A9769">
        <f>IF(P9769=P9768,0,P9769)</f>
        <v/>
      </c>
      <c r="B9769" s="41">
        <f>IF($M9769&gt;300,"",IF(OR(INDEX(Bemenet!$E$2:$E$301,$M9769)="",INDEX(Bemenet!$F$2:$F$301,$M9769)=""),"",MAX(INDEX(Bemenet!$E$2:$E$301,$M9769),INDEX(Szabalyok!$A:$A,$N9769))))</f>
        <v/>
      </c>
      <c r="C9769" s="41">
        <f>IF($B9769="","",MIN(INDEX(Bemenet!$F$2:$F$301,$M9769),INDEX(Szabalyok!$B:$B,$N9769)))</f>
        <v/>
      </c>
      <c r="D9769" s="5">
        <f>IF(AND($B9769&lt;&gt;"",$C9769&lt;&gt;"",$B9769&lt;=$C9769),INDEX(Bemenet!$G$2:$G$301,$M9769),"")</f>
        <v/>
      </c>
      <c r="E9769" s="6">
        <f>IF(AND($B9769&lt;&gt;"",$C9769&lt;&gt;"",$B9769&lt;=$C9769),INDEX(Bemenet!$D$2:$D$301,$M9769),"")</f>
        <v/>
      </c>
      <c r="F9769" s="5">
        <f>IF(AND($B9769&lt;&gt;"",$C9769&lt;&gt;"",$B9769&lt;=$C9769),$C9769-$B9769+1,"")</f>
        <v/>
      </c>
      <c r="G9769" s="5">
        <f>IF($F9769="","",$F9769*$D9769)</f>
        <v/>
      </c>
      <c r="H9769" s="42">
        <f>IF($G9769="","",$O9769)</f>
        <v/>
      </c>
      <c r="I9769" s="5">
        <f>IF($G9769="","",$G9769*IF($H9769="",$O9769,$H9769)/100)</f>
        <v/>
      </c>
      <c r="J9769" s="5">
        <f>IF(OR($L9769="",NOT(COUNTIFS($L$2:$L9769,$L9769)=1)),"",SUMIFS($G:$G,$L:$L,$L9769))</f>
        <v/>
      </c>
      <c r="K9769" s="5">
        <f>IF(OR($L9769="",NOT(COUNTIFS($L$2:$L9769,$L9769)=1)),"",SUMIFS($I:$I,$L:$L,$L9769))</f>
        <v/>
      </c>
      <c r="L9769" s="6">
        <f>IF($B9769="","",YEAR($B9769))</f>
        <v/>
      </c>
      <c r="M9769" s="6">
        <f>INT((ROW()-2)/39)+1</f>
        <v/>
      </c>
      <c r="N9769" s="6">
        <f>MOD(ROW()-2,39)+2</f>
        <v/>
      </c>
      <c r="O9769" s="42">
        <f>IF(AND($B9769&lt;&gt;"",$C9769&lt;&gt;"",$B9769&lt;=$C9769),INDEX(Szabalyok!$C:$C,$N9769),"")</f>
        <v/>
      </c>
      <c r="P9769">
        <f>IF(D9769="",P9768,P9768+1)</f>
        <v/>
      </c>
    </row>
    <row r="9770">
      <c r="A9770">
        <f>IF(P9770=P9769,0,P9770)</f>
        <v/>
      </c>
      <c r="B9770" s="41">
        <f>IF($M9770&gt;300,"",IF(OR(INDEX(Bemenet!$E$2:$E$301,$M9770)="",INDEX(Bemenet!$F$2:$F$301,$M9770)=""),"",MAX(INDEX(Bemenet!$E$2:$E$301,$M9770),INDEX(Szabalyok!$A:$A,$N9770))))</f>
        <v/>
      </c>
      <c r="C9770" s="41">
        <f>IF($B9770="","",MIN(INDEX(Bemenet!$F$2:$F$301,$M9770),INDEX(Szabalyok!$B:$B,$N9770)))</f>
        <v/>
      </c>
      <c r="D9770" s="5">
        <f>IF(AND($B9770&lt;&gt;"",$C9770&lt;&gt;"",$B9770&lt;=$C9770),INDEX(Bemenet!$G$2:$G$301,$M9770),"")</f>
        <v/>
      </c>
      <c r="E9770" s="6">
        <f>IF(AND($B9770&lt;&gt;"",$C9770&lt;&gt;"",$B9770&lt;=$C9770),INDEX(Bemenet!$D$2:$D$301,$M9770),"")</f>
        <v/>
      </c>
      <c r="F9770" s="5">
        <f>IF(AND($B9770&lt;&gt;"",$C9770&lt;&gt;"",$B9770&lt;=$C9770),$C9770-$B9770+1,"")</f>
        <v/>
      </c>
      <c r="G9770" s="5">
        <f>IF($F9770="","",$F9770*$D9770)</f>
        <v/>
      </c>
      <c r="H9770" s="42">
        <f>IF($G9770="","",$O9770)</f>
        <v/>
      </c>
      <c r="I9770" s="5">
        <f>IF($G9770="","",$G9770*IF($H9770="",$O9770,$H9770)/100)</f>
        <v/>
      </c>
      <c r="J9770" s="5">
        <f>IF(OR($L9770="",NOT(COUNTIFS($L$2:$L9770,$L9770)=1)),"",SUMIFS($G:$G,$L:$L,$L9770))</f>
        <v/>
      </c>
      <c r="K9770" s="5">
        <f>IF(OR($L9770="",NOT(COUNTIFS($L$2:$L9770,$L9770)=1)),"",SUMIFS($I:$I,$L:$L,$L9770))</f>
        <v/>
      </c>
      <c r="L9770" s="6">
        <f>IF($B9770="","",YEAR($B9770))</f>
        <v/>
      </c>
      <c r="M9770" s="6">
        <f>INT((ROW()-2)/39)+1</f>
        <v/>
      </c>
      <c r="N9770" s="6">
        <f>MOD(ROW()-2,39)+2</f>
        <v/>
      </c>
      <c r="O9770" s="42">
        <f>IF(AND($B9770&lt;&gt;"",$C9770&lt;&gt;"",$B9770&lt;=$C9770),INDEX(Szabalyok!$C:$C,$N9770),"")</f>
        <v/>
      </c>
      <c r="P9770">
        <f>IF(D9770="",P9769,P9769+1)</f>
        <v/>
      </c>
    </row>
    <row r="9771">
      <c r="A9771">
        <f>IF(P9771=P9770,0,P9771)</f>
        <v/>
      </c>
      <c r="B9771" s="41">
        <f>IF($M9771&gt;300,"",IF(OR(INDEX(Bemenet!$E$2:$E$301,$M9771)="",INDEX(Bemenet!$F$2:$F$301,$M9771)=""),"",MAX(INDEX(Bemenet!$E$2:$E$301,$M9771),INDEX(Szabalyok!$A:$A,$N9771))))</f>
        <v/>
      </c>
      <c r="C9771" s="41">
        <f>IF($B9771="","",MIN(INDEX(Bemenet!$F$2:$F$301,$M9771),INDEX(Szabalyok!$B:$B,$N9771)))</f>
        <v/>
      </c>
      <c r="D9771" s="5">
        <f>IF(AND($B9771&lt;&gt;"",$C9771&lt;&gt;"",$B9771&lt;=$C9771),INDEX(Bemenet!$G$2:$G$301,$M9771),"")</f>
        <v/>
      </c>
      <c r="E9771" s="6">
        <f>IF(AND($B9771&lt;&gt;"",$C9771&lt;&gt;"",$B9771&lt;=$C9771),INDEX(Bemenet!$D$2:$D$301,$M9771),"")</f>
        <v/>
      </c>
      <c r="F9771" s="5">
        <f>IF(AND($B9771&lt;&gt;"",$C9771&lt;&gt;"",$B9771&lt;=$C9771),$C9771-$B9771+1,"")</f>
        <v/>
      </c>
      <c r="G9771" s="5">
        <f>IF($F9771="","",$F9771*$D9771)</f>
        <v/>
      </c>
      <c r="H9771" s="42">
        <f>IF($G9771="","",$O9771)</f>
        <v/>
      </c>
      <c r="I9771" s="5">
        <f>IF($G9771="","",$G9771*IF($H9771="",$O9771,$H9771)/100)</f>
        <v/>
      </c>
      <c r="J9771" s="5">
        <f>IF(OR($L9771="",NOT(COUNTIFS($L$2:$L9771,$L9771)=1)),"",SUMIFS($G:$G,$L:$L,$L9771))</f>
        <v/>
      </c>
      <c r="K9771" s="5">
        <f>IF(OR($L9771="",NOT(COUNTIFS($L$2:$L9771,$L9771)=1)),"",SUMIFS($I:$I,$L:$L,$L9771))</f>
        <v/>
      </c>
      <c r="L9771" s="6">
        <f>IF($B9771="","",YEAR($B9771))</f>
        <v/>
      </c>
      <c r="M9771" s="6">
        <f>INT((ROW()-2)/39)+1</f>
        <v/>
      </c>
      <c r="N9771" s="6">
        <f>MOD(ROW()-2,39)+2</f>
        <v/>
      </c>
      <c r="O9771" s="42">
        <f>IF(AND($B9771&lt;&gt;"",$C9771&lt;&gt;"",$B9771&lt;=$C9771),INDEX(Szabalyok!$C:$C,$N9771),"")</f>
        <v/>
      </c>
      <c r="P9771">
        <f>IF(D9771="",P9770,P9770+1)</f>
        <v/>
      </c>
    </row>
    <row r="9772">
      <c r="A9772">
        <f>IF(P9772=P9771,0,P9772)</f>
        <v/>
      </c>
      <c r="B9772" s="41">
        <f>IF($M9772&gt;300,"",IF(OR(INDEX(Bemenet!$E$2:$E$301,$M9772)="",INDEX(Bemenet!$F$2:$F$301,$M9772)=""),"",MAX(INDEX(Bemenet!$E$2:$E$301,$M9772),INDEX(Szabalyok!$A:$A,$N9772))))</f>
        <v/>
      </c>
      <c r="C9772" s="41">
        <f>IF($B9772="","",MIN(INDEX(Bemenet!$F$2:$F$301,$M9772),INDEX(Szabalyok!$B:$B,$N9772)))</f>
        <v/>
      </c>
      <c r="D9772" s="5">
        <f>IF(AND($B9772&lt;&gt;"",$C9772&lt;&gt;"",$B9772&lt;=$C9772),INDEX(Bemenet!$G$2:$G$301,$M9772),"")</f>
        <v/>
      </c>
      <c r="E9772" s="6">
        <f>IF(AND($B9772&lt;&gt;"",$C9772&lt;&gt;"",$B9772&lt;=$C9772),INDEX(Bemenet!$D$2:$D$301,$M9772),"")</f>
        <v/>
      </c>
      <c r="F9772" s="5">
        <f>IF(AND($B9772&lt;&gt;"",$C9772&lt;&gt;"",$B9772&lt;=$C9772),$C9772-$B9772+1,"")</f>
        <v/>
      </c>
      <c r="G9772" s="5">
        <f>IF($F9772="","",$F9772*$D9772)</f>
        <v/>
      </c>
      <c r="H9772" s="42">
        <f>IF($G9772="","",$O9772)</f>
        <v/>
      </c>
      <c r="I9772" s="5">
        <f>IF($G9772="","",$G9772*IF($H9772="",$O9772,$H9772)/100)</f>
        <v/>
      </c>
      <c r="J9772" s="5">
        <f>IF(OR($L9772="",NOT(COUNTIFS($L$2:$L9772,$L9772)=1)),"",SUMIFS($G:$G,$L:$L,$L9772))</f>
        <v/>
      </c>
      <c r="K9772" s="5">
        <f>IF(OR($L9772="",NOT(COUNTIFS($L$2:$L9772,$L9772)=1)),"",SUMIFS($I:$I,$L:$L,$L9772))</f>
        <v/>
      </c>
      <c r="L9772" s="6">
        <f>IF($B9772="","",YEAR($B9772))</f>
        <v/>
      </c>
      <c r="M9772" s="6">
        <f>INT((ROW()-2)/39)+1</f>
        <v/>
      </c>
      <c r="N9772" s="6">
        <f>MOD(ROW()-2,39)+2</f>
        <v/>
      </c>
      <c r="O9772" s="42">
        <f>IF(AND($B9772&lt;&gt;"",$C9772&lt;&gt;"",$B9772&lt;=$C9772),INDEX(Szabalyok!$C:$C,$N9772),"")</f>
        <v/>
      </c>
      <c r="P9772">
        <f>IF(D9772="",P9771,P9771+1)</f>
        <v/>
      </c>
    </row>
    <row r="9773">
      <c r="A9773">
        <f>IF(P9773=P9772,0,P9773)</f>
        <v/>
      </c>
      <c r="B9773" s="41">
        <f>IF($M9773&gt;300,"",IF(OR(INDEX(Bemenet!$E$2:$E$301,$M9773)="",INDEX(Bemenet!$F$2:$F$301,$M9773)=""),"",MAX(INDEX(Bemenet!$E$2:$E$301,$M9773),INDEX(Szabalyok!$A:$A,$N9773))))</f>
        <v/>
      </c>
      <c r="C9773" s="41">
        <f>IF($B9773="","",MIN(INDEX(Bemenet!$F$2:$F$301,$M9773),INDEX(Szabalyok!$B:$B,$N9773)))</f>
        <v/>
      </c>
      <c r="D9773" s="5">
        <f>IF(AND($B9773&lt;&gt;"",$C9773&lt;&gt;"",$B9773&lt;=$C9773),INDEX(Bemenet!$G$2:$G$301,$M9773),"")</f>
        <v/>
      </c>
      <c r="E9773" s="6">
        <f>IF(AND($B9773&lt;&gt;"",$C9773&lt;&gt;"",$B9773&lt;=$C9773),INDEX(Bemenet!$D$2:$D$301,$M9773),"")</f>
        <v/>
      </c>
      <c r="F9773" s="5">
        <f>IF(AND($B9773&lt;&gt;"",$C9773&lt;&gt;"",$B9773&lt;=$C9773),$C9773-$B9773+1,"")</f>
        <v/>
      </c>
      <c r="G9773" s="5">
        <f>IF($F9773="","",$F9773*$D9773)</f>
        <v/>
      </c>
      <c r="H9773" s="42">
        <f>IF($G9773="","",$O9773)</f>
        <v/>
      </c>
      <c r="I9773" s="5">
        <f>IF($G9773="","",$G9773*IF($H9773="",$O9773,$H9773)/100)</f>
        <v/>
      </c>
      <c r="J9773" s="5">
        <f>IF(OR($L9773="",NOT(COUNTIFS($L$2:$L9773,$L9773)=1)),"",SUMIFS($G:$G,$L:$L,$L9773))</f>
        <v/>
      </c>
      <c r="K9773" s="5">
        <f>IF(OR($L9773="",NOT(COUNTIFS($L$2:$L9773,$L9773)=1)),"",SUMIFS($I:$I,$L:$L,$L9773))</f>
        <v/>
      </c>
      <c r="L9773" s="6">
        <f>IF($B9773="","",YEAR($B9773))</f>
        <v/>
      </c>
      <c r="M9773" s="6">
        <f>INT((ROW()-2)/39)+1</f>
        <v/>
      </c>
      <c r="N9773" s="6">
        <f>MOD(ROW()-2,39)+2</f>
        <v/>
      </c>
      <c r="O9773" s="42">
        <f>IF(AND($B9773&lt;&gt;"",$C9773&lt;&gt;"",$B9773&lt;=$C9773),INDEX(Szabalyok!$C:$C,$N9773),"")</f>
        <v/>
      </c>
      <c r="P9773">
        <f>IF(D9773="",P9772,P9772+1)</f>
        <v/>
      </c>
    </row>
    <row r="9774">
      <c r="A9774">
        <f>IF(P9774=P9773,0,P9774)</f>
        <v/>
      </c>
      <c r="B9774" s="41">
        <f>IF($M9774&gt;300,"",IF(OR(INDEX(Bemenet!$E$2:$E$301,$M9774)="",INDEX(Bemenet!$F$2:$F$301,$M9774)=""),"",MAX(INDEX(Bemenet!$E$2:$E$301,$M9774),INDEX(Szabalyok!$A:$A,$N9774))))</f>
        <v/>
      </c>
      <c r="C9774" s="41">
        <f>IF($B9774="","",MIN(INDEX(Bemenet!$F$2:$F$301,$M9774),INDEX(Szabalyok!$B:$B,$N9774)))</f>
        <v/>
      </c>
      <c r="D9774" s="5">
        <f>IF(AND($B9774&lt;&gt;"",$C9774&lt;&gt;"",$B9774&lt;=$C9774),INDEX(Bemenet!$G$2:$G$301,$M9774),"")</f>
        <v/>
      </c>
      <c r="E9774" s="6">
        <f>IF(AND($B9774&lt;&gt;"",$C9774&lt;&gt;"",$B9774&lt;=$C9774),INDEX(Bemenet!$D$2:$D$301,$M9774),"")</f>
        <v/>
      </c>
      <c r="F9774" s="5">
        <f>IF(AND($B9774&lt;&gt;"",$C9774&lt;&gt;"",$B9774&lt;=$C9774),$C9774-$B9774+1,"")</f>
        <v/>
      </c>
      <c r="G9774" s="5">
        <f>IF($F9774="","",$F9774*$D9774)</f>
        <v/>
      </c>
      <c r="H9774" s="42">
        <f>IF($G9774="","",$O9774)</f>
        <v/>
      </c>
      <c r="I9774" s="5">
        <f>IF($G9774="","",$G9774*IF($H9774="",$O9774,$H9774)/100)</f>
        <v/>
      </c>
      <c r="J9774" s="5">
        <f>IF(OR($L9774="",NOT(COUNTIFS($L$2:$L9774,$L9774)=1)),"",SUMIFS($G:$G,$L:$L,$L9774))</f>
        <v/>
      </c>
      <c r="K9774" s="5">
        <f>IF(OR($L9774="",NOT(COUNTIFS($L$2:$L9774,$L9774)=1)),"",SUMIFS($I:$I,$L:$L,$L9774))</f>
        <v/>
      </c>
      <c r="L9774" s="6">
        <f>IF($B9774="","",YEAR($B9774))</f>
        <v/>
      </c>
      <c r="M9774" s="6">
        <f>INT((ROW()-2)/39)+1</f>
        <v/>
      </c>
      <c r="N9774" s="6">
        <f>MOD(ROW()-2,39)+2</f>
        <v/>
      </c>
      <c r="O9774" s="42">
        <f>IF(AND($B9774&lt;&gt;"",$C9774&lt;&gt;"",$B9774&lt;=$C9774),INDEX(Szabalyok!$C:$C,$N9774),"")</f>
        <v/>
      </c>
      <c r="P9774">
        <f>IF(D9774="",P9773,P9773+1)</f>
        <v/>
      </c>
    </row>
    <row r="9775">
      <c r="A9775">
        <f>IF(P9775=P9774,0,P9775)</f>
        <v/>
      </c>
      <c r="B9775" s="41">
        <f>IF($M9775&gt;300,"",IF(OR(INDEX(Bemenet!$E$2:$E$301,$M9775)="",INDEX(Bemenet!$F$2:$F$301,$M9775)=""),"",MAX(INDEX(Bemenet!$E$2:$E$301,$M9775),INDEX(Szabalyok!$A:$A,$N9775))))</f>
        <v/>
      </c>
      <c r="C9775" s="41">
        <f>IF($B9775="","",MIN(INDEX(Bemenet!$F$2:$F$301,$M9775),INDEX(Szabalyok!$B:$B,$N9775)))</f>
        <v/>
      </c>
      <c r="D9775" s="5">
        <f>IF(AND($B9775&lt;&gt;"",$C9775&lt;&gt;"",$B9775&lt;=$C9775),INDEX(Bemenet!$G$2:$G$301,$M9775),"")</f>
        <v/>
      </c>
      <c r="E9775" s="6">
        <f>IF(AND($B9775&lt;&gt;"",$C9775&lt;&gt;"",$B9775&lt;=$C9775),INDEX(Bemenet!$D$2:$D$301,$M9775),"")</f>
        <v/>
      </c>
      <c r="F9775" s="5">
        <f>IF(AND($B9775&lt;&gt;"",$C9775&lt;&gt;"",$B9775&lt;=$C9775),$C9775-$B9775+1,"")</f>
        <v/>
      </c>
      <c r="G9775" s="5">
        <f>IF($F9775="","",$F9775*$D9775)</f>
        <v/>
      </c>
      <c r="H9775" s="42">
        <f>IF($G9775="","",$O9775)</f>
        <v/>
      </c>
      <c r="I9775" s="5">
        <f>IF($G9775="","",$G9775*IF($H9775="",$O9775,$H9775)/100)</f>
        <v/>
      </c>
      <c r="J9775" s="5">
        <f>IF(OR($L9775="",NOT(COUNTIFS($L$2:$L9775,$L9775)=1)),"",SUMIFS($G:$G,$L:$L,$L9775))</f>
        <v/>
      </c>
      <c r="K9775" s="5">
        <f>IF(OR($L9775="",NOT(COUNTIFS($L$2:$L9775,$L9775)=1)),"",SUMIFS($I:$I,$L:$L,$L9775))</f>
        <v/>
      </c>
      <c r="L9775" s="6">
        <f>IF($B9775="","",YEAR($B9775))</f>
        <v/>
      </c>
      <c r="M9775" s="6">
        <f>INT((ROW()-2)/39)+1</f>
        <v/>
      </c>
      <c r="N9775" s="6">
        <f>MOD(ROW()-2,39)+2</f>
        <v/>
      </c>
      <c r="O9775" s="42">
        <f>IF(AND($B9775&lt;&gt;"",$C9775&lt;&gt;"",$B9775&lt;=$C9775),INDEX(Szabalyok!$C:$C,$N9775),"")</f>
        <v/>
      </c>
      <c r="P9775">
        <f>IF(D9775="",P9774,P9774+1)</f>
        <v/>
      </c>
    </row>
    <row r="9776">
      <c r="A9776">
        <f>IF(P9776=P9775,0,P9776)</f>
        <v/>
      </c>
      <c r="B9776" s="41">
        <f>IF($M9776&gt;300,"",IF(OR(INDEX(Bemenet!$E$2:$E$301,$M9776)="",INDEX(Bemenet!$F$2:$F$301,$M9776)=""),"",MAX(INDEX(Bemenet!$E$2:$E$301,$M9776),INDEX(Szabalyok!$A:$A,$N9776))))</f>
        <v/>
      </c>
      <c r="C9776" s="41">
        <f>IF($B9776="","",MIN(INDEX(Bemenet!$F$2:$F$301,$M9776),INDEX(Szabalyok!$B:$B,$N9776)))</f>
        <v/>
      </c>
      <c r="D9776" s="5">
        <f>IF(AND($B9776&lt;&gt;"",$C9776&lt;&gt;"",$B9776&lt;=$C9776),INDEX(Bemenet!$G$2:$G$301,$M9776),"")</f>
        <v/>
      </c>
      <c r="E9776" s="6">
        <f>IF(AND($B9776&lt;&gt;"",$C9776&lt;&gt;"",$B9776&lt;=$C9776),INDEX(Bemenet!$D$2:$D$301,$M9776),"")</f>
        <v/>
      </c>
      <c r="F9776" s="5">
        <f>IF(AND($B9776&lt;&gt;"",$C9776&lt;&gt;"",$B9776&lt;=$C9776),$C9776-$B9776+1,"")</f>
        <v/>
      </c>
      <c r="G9776" s="5">
        <f>IF($F9776="","",$F9776*$D9776)</f>
        <v/>
      </c>
      <c r="H9776" s="42">
        <f>IF($G9776="","",$O9776)</f>
        <v/>
      </c>
      <c r="I9776" s="5">
        <f>IF($G9776="","",$G9776*IF($H9776="",$O9776,$H9776)/100)</f>
        <v/>
      </c>
      <c r="J9776" s="5">
        <f>IF(OR($L9776="",NOT(COUNTIFS($L$2:$L9776,$L9776)=1)),"",SUMIFS($G:$G,$L:$L,$L9776))</f>
        <v/>
      </c>
      <c r="K9776" s="5">
        <f>IF(OR($L9776="",NOT(COUNTIFS($L$2:$L9776,$L9776)=1)),"",SUMIFS($I:$I,$L:$L,$L9776))</f>
        <v/>
      </c>
      <c r="L9776" s="6">
        <f>IF($B9776="","",YEAR($B9776))</f>
        <v/>
      </c>
      <c r="M9776" s="6">
        <f>INT((ROW()-2)/39)+1</f>
        <v/>
      </c>
      <c r="N9776" s="6">
        <f>MOD(ROW()-2,39)+2</f>
        <v/>
      </c>
      <c r="O9776" s="42">
        <f>IF(AND($B9776&lt;&gt;"",$C9776&lt;&gt;"",$B9776&lt;=$C9776),INDEX(Szabalyok!$C:$C,$N9776),"")</f>
        <v/>
      </c>
      <c r="P9776">
        <f>IF(D9776="",P9775,P9775+1)</f>
        <v/>
      </c>
    </row>
    <row r="9777">
      <c r="A9777">
        <f>IF(P9777=P9776,0,P9777)</f>
        <v/>
      </c>
      <c r="B9777" s="41">
        <f>IF($M9777&gt;300,"",IF(OR(INDEX(Bemenet!$E$2:$E$301,$M9777)="",INDEX(Bemenet!$F$2:$F$301,$M9777)=""),"",MAX(INDEX(Bemenet!$E$2:$E$301,$M9777),INDEX(Szabalyok!$A:$A,$N9777))))</f>
        <v/>
      </c>
      <c r="C9777" s="41">
        <f>IF($B9777="","",MIN(INDEX(Bemenet!$F$2:$F$301,$M9777),INDEX(Szabalyok!$B:$B,$N9777)))</f>
        <v/>
      </c>
      <c r="D9777" s="5">
        <f>IF(AND($B9777&lt;&gt;"",$C9777&lt;&gt;"",$B9777&lt;=$C9777),INDEX(Bemenet!$G$2:$G$301,$M9777),"")</f>
        <v/>
      </c>
      <c r="E9777" s="6">
        <f>IF(AND($B9777&lt;&gt;"",$C9777&lt;&gt;"",$B9777&lt;=$C9777),INDEX(Bemenet!$D$2:$D$301,$M9777),"")</f>
        <v/>
      </c>
      <c r="F9777" s="5">
        <f>IF(AND($B9777&lt;&gt;"",$C9777&lt;&gt;"",$B9777&lt;=$C9777),$C9777-$B9777+1,"")</f>
        <v/>
      </c>
      <c r="G9777" s="5">
        <f>IF($F9777="","",$F9777*$D9777)</f>
        <v/>
      </c>
      <c r="H9777" s="42">
        <f>IF($G9777="","",$O9777)</f>
        <v/>
      </c>
      <c r="I9777" s="5">
        <f>IF($G9777="","",$G9777*IF($H9777="",$O9777,$H9777)/100)</f>
        <v/>
      </c>
      <c r="J9777" s="5">
        <f>IF(OR($L9777="",NOT(COUNTIFS($L$2:$L9777,$L9777)=1)),"",SUMIFS($G:$G,$L:$L,$L9777))</f>
        <v/>
      </c>
      <c r="K9777" s="5">
        <f>IF(OR($L9777="",NOT(COUNTIFS($L$2:$L9777,$L9777)=1)),"",SUMIFS($I:$I,$L:$L,$L9777))</f>
        <v/>
      </c>
      <c r="L9777" s="6">
        <f>IF($B9777="","",YEAR($B9777))</f>
        <v/>
      </c>
      <c r="M9777" s="6">
        <f>INT((ROW()-2)/39)+1</f>
        <v/>
      </c>
      <c r="N9777" s="6">
        <f>MOD(ROW()-2,39)+2</f>
        <v/>
      </c>
      <c r="O9777" s="42">
        <f>IF(AND($B9777&lt;&gt;"",$C9777&lt;&gt;"",$B9777&lt;=$C9777),INDEX(Szabalyok!$C:$C,$N9777),"")</f>
        <v/>
      </c>
      <c r="P9777">
        <f>IF(D9777="",P9776,P9776+1)</f>
        <v/>
      </c>
    </row>
    <row r="9778">
      <c r="A9778">
        <f>IF(P9778=P9777,0,P9778)</f>
        <v/>
      </c>
      <c r="B9778" s="41">
        <f>IF($M9778&gt;300,"",IF(OR(INDEX(Bemenet!$E$2:$E$301,$M9778)="",INDEX(Bemenet!$F$2:$F$301,$M9778)=""),"",MAX(INDEX(Bemenet!$E$2:$E$301,$M9778),INDEX(Szabalyok!$A:$A,$N9778))))</f>
        <v/>
      </c>
      <c r="C9778" s="41">
        <f>IF($B9778="","",MIN(INDEX(Bemenet!$F$2:$F$301,$M9778),INDEX(Szabalyok!$B:$B,$N9778)))</f>
        <v/>
      </c>
      <c r="D9778" s="5">
        <f>IF(AND($B9778&lt;&gt;"",$C9778&lt;&gt;"",$B9778&lt;=$C9778),INDEX(Bemenet!$G$2:$G$301,$M9778),"")</f>
        <v/>
      </c>
      <c r="E9778" s="6">
        <f>IF(AND($B9778&lt;&gt;"",$C9778&lt;&gt;"",$B9778&lt;=$C9778),INDEX(Bemenet!$D$2:$D$301,$M9778),"")</f>
        <v/>
      </c>
      <c r="F9778" s="5">
        <f>IF(AND($B9778&lt;&gt;"",$C9778&lt;&gt;"",$B9778&lt;=$C9778),$C9778-$B9778+1,"")</f>
        <v/>
      </c>
      <c r="G9778" s="5">
        <f>IF($F9778="","",$F9778*$D9778)</f>
        <v/>
      </c>
      <c r="H9778" s="42">
        <f>IF($G9778="","",$O9778)</f>
        <v/>
      </c>
      <c r="I9778" s="5">
        <f>IF($G9778="","",$G9778*IF($H9778="",$O9778,$H9778)/100)</f>
        <v/>
      </c>
      <c r="J9778" s="5">
        <f>IF(OR($L9778="",NOT(COUNTIFS($L$2:$L9778,$L9778)=1)),"",SUMIFS($G:$G,$L:$L,$L9778))</f>
        <v/>
      </c>
      <c r="K9778" s="5">
        <f>IF(OR($L9778="",NOT(COUNTIFS($L$2:$L9778,$L9778)=1)),"",SUMIFS($I:$I,$L:$L,$L9778))</f>
        <v/>
      </c>
      <c r="L9778" s="6">
        <f>IF($B9778="","",YEAR($B9778))</f>
        <v/>
      </c>
      <c r="M9778" s="6">
        <f>INT((ROW()-2)/39)+1</f>
        <v/>
      </c>
      <c r="N9778" s="6">
        <f>MOD(ROW()-2,39)+2</f>
        <v/>
      </c>
      <c r="O9778" s="42">
        <f>IF(AND($B9778&lt;&gt;"",$C9778&lt;&gt;"",$B9778&lt;=$C9778),INDEX(Szabalyok!$C:$C,$N9778),"")</f>
        <v/>
      </c>
      <c r="P9778">
        <f>IF(D9778="",P9777,P9777+1)</f>
        <v/>
      </c>
    </row>
    <row r="9779">
      <c r="A9779">
        <f>IF(P9779=P9778,0,P9779)</f>
        <v/>
      </c>
      <c r="B9779" s="41">
        <f>IF($M9779&gt;300,"",IF(OR(INDEX(Bemenet!$E$2:$E$301,$M9779)="",INDEX(Bemenet!$F$2:$F$301,$M9779)=""),"",MAX(INDEX(Bemenet!$E$2:$E$301,$M9779),INDEX(Szabalyok!$A:$A,$N9779))))</f>
        <v/>
      </c>
      <c r="C9779" s="41">
        <f>IF($B9779="","",MIN(INDEX(Bemenet!$F$2:$F$301,$M9779),INDEX(Szabalyok!$B:$B,$N9779)))</f>
        <v/>
      </c>
      <c r="D9779" s="5">
        <f>IF(AND($B9779&lt;&gt;"",$C9779&lt;&gt;"",$B9779&lt;=$C9779),INDEX(Bemenet!$G$2:$G$301,$M9779),"")</f>
        <v/>
      </c>
      <c r="E9779" s="6">
        <f>IF(AND($B9779&lt;&gt;"",$C9779&lt;&gt;"",$B9779&lt;=$C9779),INDEX(Bemenet!$D$2:$D$301,$M9779),"")</f>
        <v/>
      </c>
      <c r="F9779" s="5">
        <f>IF(AND($B9779&lt;&gt;"",$C9779&lt;&gt;"",$B9779&lt;=$C9779),$C9779-$B9779+1,"")</f>
        <v/>
      </c>
      <c r="G9779" s="5">
        <f>IF($F9779="","",$F9779*$D9779)</f>
        <v/>
      </c>
      <c r="H9779" s="42">
        <f>IF($G9779="","",$O9779)</f>
        <v/>
      </c>
      <c r="I9779" s="5">
        <f>IF($G9779="","",$G9779*IF($H9779="",$O9779,$H9779)/100)</f>
        <v/>
      </c>
      <c r="J9779" s="5">
        <f>IF(OR($L9779="",NOT(COUNTIFS($L$2:$L9779,$L9779)=1)),"",SUMIFS($G:$G,$L:$L,$L9779))</f>
        <v/>
      </c>
      <c r="K9779" s="5">
        <f>IF(OR($L9779="",NOT(COUNTIFS($L$2:$L9779,$L9779)=1)),"",SUMIFS($I:$I,$L:$L,$L9779))</f>
        <v/>
      </c>
      <c r="L9779" s="6">
        <f>IF($B9779="","",YEAR($B9779))</f>
        <v/>
      </c>
      <c r="M9779" s="6">
        <f>INT((ROW()-2)/39)+1</f>
        <v/>
      </c>
      <c r="N9779" s="6">
        <f>MOD(ROW()-2,39)+2</f>
        <v/>
      </c>
      <c r="O9779" s="42">
        <f>IF(AND($B9779&lt;&gt;"",$C9779&lt;&gt;"",$B9779&lt;=$C9779),INDEX(Szabalyok!$C:$C,$N9779),"")</f>
        <v/>
      </c>
      <c r="P9779">
        <f>IF(D9779="",P9778,P9778+1)</f>
        <v/>
      </c>
    </row>
    <row r="9780">
      <c r="A9780">
        <f>IF(P9780=P9779,0,P9780)</f>
        <v/>
      </c>
      <c r="B9780" s="41">
        <f>IF($M9780&gt;300,"",IF(OR(INDEX(Bemenet!$E$2:$E$301,$M9780)="",INDEX(Bemenet!$F$2:$F$301,$M9780)=""),"",MAX(INDEX(Bemenet!$E$2:$E$301,$M9780),INDEX(Szabalyok!$A:$A,$N9780))))</f>
        <v/>
      </c>
      <c r="C9780" s="41">
        <f>IF($B9780="","",MIN(INDEX(Bemenet!$F$2:$F$301,$M9780),INDEX(Szabalyok!$B:$B,$N9780)))</f>
        <v/>
      </c>
      <c r="D9780" s="5">
        <f>IF(AND($B9780&lt;&gt;"",$C9780&lt;&gt;"",$B9780&lt;=$C9780),INDEX(Bemenet!$G$2:$G$301,$M9780),"")</f>
        <v/>
      </c>
      <c r="E9780" s="6">
        <f>IF(AND($B9780&lt;&gt;"",$C9780&lt;&gt;"",$B9780&lt;=$C9780),INDEX(Bemenet!$D$2:$D$301,$M9780),"")</f>
        <v/>
      </c>
      <c r="F9780" s="5">
        <f>IF(AND($B9780&lt;&gt;"",$C9780&lt;&gt;"",$B9780&lt;=$C9780),$C9780-$B9780+1,"")</f>
        <v/>
      </c>
      <c r="G9780" s="5">
        <f>IF($F9780="","",$F9780*$D9780)</f>
        <v/>
      </c>
      <c r="H9780" s="42">
        <f>IF($G9780="","",$O9780)</f>
        <v/>
      </c>
      <c r="I9780" s="5">
        <f>IF($G9780="","",$G9780*IF($H9780="",$O9780,$H9780)/100)</f>
        <v/>
      </c>
      <c r="J9780" s="5">
        <f>IF(OR($L9780="",NOT(COUNTIFS($L$2:$L9780,$L9780)=1)),"",SUMIFS($G:$G,$L:$L,$L9780))</f>
        <v/>
      </c>
      <c r="K9780" s="5">
        <f>IF(OR($L9780="",NOT(COUNTIFS($L$2:$L9780,$L9780)=1)),"",SUMIFS($I:$I,$L:$L,$L9780))</f>
        <v/>
      </c>
      <c r="L9780" s="6">
        <f>IF($B9780="","",YEAR($B9780))</f>
        <v/>
      </c>
      <c r="M9780" s="6">
        <f>INT((ROW()-2)/39)+1</f>
        <v/>
      </c>
      <c r="N9780" s="6">
        <f>MOD(ROW()-2,39)+2</f>
        <v/>
      </c>
      <c r="O9780" s="42">
        <f>IF(AND($B9780&lt;&gt;"",$C9780&lt;&gt;"",$B9780&lt;=$C9780),INDEX(Szabalyok!$C:$C,$N9780),"")</f>
        <v/>
      </c>
      <c r="P9780">
        <f>IF(D9780="",P9779,P9779+1)</f>
        <v/>
      </c>
    </row>
    <row r="9781">
      <c r="A9781">
        <f>IF(P9781=P9780,0,P9781)</f>
        <v/>
      </c>
      <c r="B9781" s="41">
        <f>IF($M9781&gt;300,"",IF(OR(INDEX(Bemenet!$E$2:$E$301,$M9781)="",INDEX(Bemenet!$F$2:$F$301,$M9781)=""),"",MAX(INDEX(Bemenet!$E$2:$E$301,$M9781),INDEX(Szabalyok!$A:$A,$N9781))))</f>
        <v/>
      </c>
      <c r="C9781" s="41">
        <f>IF($B9781="","",MIN(INDEX(Bemenet!$F$2:$F$301,$M9781),INDEX(Szabalyok!$B:$B,$N9781)))</f>
        <v/>
      </c>
      <c r="D9781" s="5">
        <f>IF(AND($B9781&lt;&gt;"",$C9781&lt;&gt;"",$B9781&lt;=$C9781),INDEX(Bemenet!$G$2:$G$301,$M9781),"")</f>
        <v/>
      </c>
      <c r="E9781" s="6">
        <f>IF(AND($B9781&lt;&gt;"",$C9781&lt;&gt;"",$B9781&lt;=$C9781),INDEX(Bemenet!$D$2:$D$301,$M9781),"")</f>
        <v/>
      </c>
      <c r="F9781" s="5">
        <f>IF(AND($B9781&lt;&gt;"",$C9781&lt;&gt;"",$B9781&lt;=$C9781),$C9781-$B9781+1,"")</f>
        <v/>
      </c>
      <c r="G9781" s="5">
        <f>IF($F9781="","",$F9781*$D9781)</f>
        <v/>
      </c>
      <c r="H9781" s="42">
        <f>IF($G9781="","",$O9781)</f>
        <v/>
      </c>
      <c r="I9781" s="5">
        <f>IF($G9781="","",$G9781*IF($H9781="",$O9781,$H9781)/100)</f>
        <v/>
      </c>
      <c r="J9781" s="5">
        <f>IF(OR($L9781="",NOT(COUNTIFS($L$2:$L9781,$L9781)=1)),"",SUMIFS($G:$G,$L:$L,$L9781))</f>
        <v/>
      </c>
      <c r="K9781" s="5">
        <f>IF(OR($L9781="",NOT(COUNTIFS($L$2:$L9781,$L9781)=1)),"",SUMIFS($I:$I,$L:$L,$L9781))</f>
        <v/>
      </c>
      <c r="L9781" s="6">
        <f>IF($B9781="","",YEAR($B9781))</f>
        <v/>
      </c>
      <c r="M9781" s="6">
        <f>INT((ROW()-2)/39)+1</f>
        <v/>
      </c>
      <c r="N9781" s="6">
        <f>MOD(ROW()-2,39)+2</f>
        <v/>
      </c>
      <c r="O9781" s="42">
        <f>IF(AND($B9781&lt;&gt;"",$C9781&lt;&gt;"",$B9781&lt;=$C9781),INDEX(Szabalyok!$C:$C,$N9781),"")</f>
        <v/>
      </c>
      <c r="P9781">
        <f>IF(D9781="",P9780,P9780+1)</f>
        <v/>
      </c>
    </row>
    <row r="9782">
      <c r="A9782">
        <f>IF(P9782=P9781,0,P9782)</f>
        <v/>
      </c>
      <c r="B9782" s="41">
        <f>IF($M9782&gt;300,"",IF(OR(INDEX(Bemenet!$E$2:$E$301,$M9782)="",INDEX(Bemenet!$F$2:$F$301,$M9782)=""),"",MAX(INDEX(Bemenet!$E$2:$E$301,$M9782),INDEX(Szabalyok!$A:$A,$N9782))))</f>
        <v/>
      </c>
      <c r="C9782" s="41">
        <f>IF($B9782="","",MIN(INDEX(Bemenet!$F$2:$F$301,$M9782),INDEX(Szabalyok!$B:$B,$N9782)))</f>
        <v/>
      </c>
      <c r="D9782" s="5">
        <f>IF(AND($B9782&lt;&gt;"",$C9782&lt;&gt;"",$B9782&lt;=$C9782),INDEX(Bemenet!$G$2:$G$301,$M9782),"")</f>
        <v/>
      </c>
      <c r="E9782" s="6">
        <f>IF(AND($B9782&lt;&gt;"",$C9782&lt;&gt;"",$B9782&lt;=$C9782),INDEX(Bemenet!$D$2:$D$301,$M9782),"")</f>
        <v/>
      </c>
      <c r="F9782" s="5">
        <f>IF(AND($B9782&lt;&gt;"",$C9782&lt;&gt;"",$B9782&lt;=$C9782),$C9782-$B9782+1,"")</f>
        <v/>
      </c>
      <c r="G9782" s="5">
        <f>IF($F9782="","",$F9782*$D9782)</f>
        <v/>
      </c>
      <c r="H9782" s="42">
        <f>IF($G9782="","",$O9782)</f>
        <v/>
      </c>
      <c r="I9782" s="5">
        <f>IF($G9782="","",$G9782*IF($H9782="",$O9782,$H9782)/100)</f>
        <v/>
      </c>
      <c r="J9782" s="5">
        <f>IF(OR($L9782="",NOT(COUNTIFS($L$2:$L9782,$L9782)=1)),"",SUMIFS($G:$G,$L:$L,$L9782))</f>
        <v/>
      </c>
      <c r="K9782" s="5">
        <f>IF(OR($L9782="",NOT(COUNTIFS($L$2:$L9782,$L9782)=1)),"",SUMIFS($I:$I,$L:$L,$L9782))</f>
        <v/>
      </c>
      <c r="L9782" s="6">
        <f>IF($B9782="","",YEAR($B9782))</f>
        <v/>
      </c>
      <c r="M9782" s="6">
        <f>INT((ROW()-2)/39)+1</f>
        <v/>
      </c>
      <c r="N9782" s="6">
        <f>MOD(ROW()-2,39)+2</f>
        <v/>
      </c>
      <c r="O9782" s="42">
        <f>IF(AND($B9782&lt;&gt;"",$C9782&lt;&gt;"",$B9782&lt;=$C9782),INDEX(Szabalyok!$C:$C,$N9782),"")</f>
        <v/>
      </c>
      <c r="P9782">
        <f>IF(D9782="",P9781,P9781+1)</f>
        <v/>
      </c>
    </row>
    <row r="9783">
      <c r="A9783">
        <f>IF(P9783=P9782,0,P9783)</f>
        <v/>
      </c>
      <c r="B9783" s="41">
        <f>IF($M9783&gt;300,"",IF(OR(INDEX(Bemenet!$E$2:$E$301,$M9783)="",INDEX(Bemenet!$F$2:$F$301,$M9783)=""),"",MAX(INDEX(Bemenet!$E$2:$E$301,$M9783),INDEX(Szabalyok!$A:$A,$N9783))))</f>
        <v/>
      </c>
      <c r="C9783" s="41">
        <f>IF($B9783="","",MIN(INDEX(Bemenet!$F$2:$F$301,$M9783),INDEX(Szabalyok!$B:$B,$N9783)))</f>
        <v/>
      </c>
      <c r="D9783" s="5">
        <f>IF(AND($B9783&lt;&gt;"",$C9783&lt;&gt;"",$B9783&lt;=$C9783),INDEX(Bemenet!$G$2:$G$301,$M9783),"")</f>
        <v/>
      </c>
      <c r="E9783" s="6">
        <f>IF(AND($B9783&lt;&gt;"",$C9783&lt;&gt;"",$B9783&lt;=$C9783),INDEX(Bemenet!$D$2:$D$301,$M9783),"")</f>
        <v/>
      </c>
      <c r="F9783" s="5">
        <f>IF(AND($B9783&lt;&gt;"",$C9783&lt;&gt;"",$B9783&lt;=$C9783),$C9783-$B9783+1,"")</f>
        <v/>
      </c>
      <c r="G9783" s="5">
        <f>IF($F9783="","",$F9783*$D9783)</f>
        <v/>
      </c>
      <c r="H9783" s="42">
        <f>IF($G9783="","",$O9783)</f>
        <v/>
      </c>
      <c r="I9783" s="5">
        <f>IF($G9783="","",$G9783*IF($H9783="",$O9783,$H9783)/100)</f>
        <v/>
      </c>
      <c r="J9783" s="5">
        <f>IF(OR($L9783="",NOT(COUNTIFS($L$2:$L9783,$L9783)=1)),"",SUMIFS($G:$G,$L:$L,$L9783))</f>
        <v/>
      </c>
      <c r="K9783" s="5">
        <f>IF(OR($L9783="",NOT(COUNTIFS($L$2:$L9783,$L9783)=1)),"",SUMIFS($I:$I,$L:$L,$L9783))</f>
        <v/>
      </c>
      <c r="L9783" s="6">
        <f>IF($B9783="","",YEAR($B9783))</f>
        <v/>
      </c>
      <c r="M9783" s="6">
        <f>INT((ROW()-2)/39)+1</f>
        <v/>
      </c>
      <c r="N9783" s="6">
        <f>MOD(ROW()-2,39)+2</f>
        <v/>
      </c>
      <c r="O9783" s="42">
        <f>IF(AND($B9783&lt;&gt;"",$C9783&lt;&gt;"",$B9783&lt;=$C9783),INDEX(Szabalyok!$C:$C,$N9783),"")</f>
        <v/>
      </c>
      <c r="P9783">
        <f>IF(D9783="",P9782,P9782+1)</f>
        <v/>
      </c>
    </row>
    <row r="9784">
      <c r="A9784">
        <f>IF(P9784=P9783,0,P9784)</f>
        <v/>
      </c>
      <c r="B9784" s="41">
        <f>IF($M9784&gt;300,"",IF(OR(INDEX(Bemenet!$E$2:$E$301,$M9784)="",INDEX(Bemenet!$F$2:$F$301,$M9784)=""),"",MAX(INDEX(Bemenet!$E$2:$E$301,$M9784),INDEX(Szabalyok!$A:$A,$N9784))))</f>
        <v/>
      </c>
      <c r="C9784" s="41">
        <f>IF($B9784="","",MIN(INDEX(Bemenet!$F$2:$F$301,$M9784),INDEX(Szabalyok!$B:$B,$N9784)))</f>
        <v/>
      </c>
      <c r="D9784" s="5">
        <f>IF(AND($B9784&lt;&gt;"",$C9784&lt;&gt;"",$B9784&lt;=$C9784),INDEX(Bemenet!$G$2:$G$301,$M9784),"")</f>
        <v/>
      </c>
      <c r="E9784" s="6">
        <f>IF(AND($B9784&lt;&gt;"",$C9784&lt;&gt;"",$B9784&lt;=$C9784),INDEX(Bemenet!$D$2:$D$301,$M9784),"")</f>
        <v/>
      </c>
      <c r="F9784" s="5">
        <f>IF(AND($B9784&lt;&gt;"",$C9784&lt;&gt;"",$B9784&lt;=$C9784),$C9784-$B9784+1,"")</f>
        <v/>
      </c>
      <c r="G9784" s="5">
        <f>IF($F9784="","",$F9784*$D9784)</f>
        <v/>
      </c>
      <c r="H9784" s="42">
        <f>IF($G9784="","",$O9784)</f>
        <v/>
      </c>
      <c r="I9784" s="5">
        <f>IF($G9784="","",$G9784*IF($H9784="",$O9784,$H9784)/100)</f>
        <v/>
      </c>
      <c r="J9784" s="5">
        <f>IF(OR($L9784="",NOT(COUNTIFS($L$2:$L9784,$L9784)=1)),"",SUMIFS($G:$G,$L:$L,$L9784))</f>
        <v/>
      </c>
      <c r="K9784" s="5">
        <f>IF(OR($L9784="",NOT(COUNTIFS($L$2:$L9784,$L9784)=1)),"",SUMIFS($I:$I,$L:$L,$L9784))</f>
        <v/>
      </c>
      <c r="L9784" s="6">
        <f>IF($B9784="","",YEAR($B9784))</f>
        <v/>
      </c>
      <c r="M9784" s="6">
        <f>INT((ROW()-2)/39)+1</f>
        <v/>
      </c>
      <c r="N9784" s="6">
        <f>MOD(ROW()-2,39)+2</f>
        <v/>
      </c>
      <c r="O9784" s="42">
        <f>IF(AND($B9784&lt;&gt;"",$C9784&lt;&gt;"",$B9784&lt;=$C9784),INDEX(Szabalyok!$C:$C,$N9784),"")</f>
        <v/>
      </c>
      <c r="P9784">
        <f>IF(D9784="",P9783,P9783+1)</f>
        <v/>
      </c>
    </row>
    <row r="9785">
      <c r="A9785">
        <f>IF(P9785=P9784,0,P9785)</f>
        <v/>
      </c>
      <c r="B9785" s="41">
        <f>IF($M9785&gt;300,"",IF(OR(INDEX(Bemenet!$E$2:$E$301,$M9785)="",INDEX(Bemenet!$F$2:$F$301,$M9785)=""),"",MAX(INDEX(Bemenet!$E$2:$E$301,$M9785),INDEX(Szabalyok!$A:$A,$N9785))))</f>
        <v/>
      </c>
      <c r="C9785" s="41">
        <f>IF($B9785="","",MIN(INDEX(Bemenet!$F$2:$F$301,$M9785),INDEX(Szabalyok!$B:$B,$N9785)))</f>
        <v/>
      </c>
      <c r="D9785" s="5">
        <f>IF(AND($B9785&lt;&gt;"",$C9785&lt;&gt;"",$B9785&lt;=$C9785),INDEX(Bemenet!$G$2:$G$301,$M9785),"")</f>
        <v/>
      </c>
      <c r="E9785" s="6">
        <f>IF(AND($B9785&lt;&gt;"",$C9785&lt;&gt;"",$B9785&lt;=$C9785),INDEX(Bemenet!$D$2:$D$301,$M9785),"")</f>
        <v/>
      </c>
      <c r="F9785" s="5">
        <f>IF(AND($B9785&lt;&gt;"",$C9785&lt;&gt;"",$B9785&lt;=$C9785),$C9785-$B9785+1,"")</f>
        <v/>
      </c>
      <c r="G9785" s="5">
        <f>IF($F9785="","",$F9785*$D9785)</f>
        <v/>
      </c>
      <c r="H9785" s="42">
        <f>IF($G9785="","",$O9785)</f>
        <v/>
      </c>
      <c r="I9785" s="5">
        <f>IF($G9785="","",$G9785*IF($H9785="",$O9785,$H9785)/100)</f>
        <v/>
      </c>
      <c r="J9785" s="5">
        <f>IF(OR($L9785="",NOT(COUNTIFS($L$2:$L9785,$L9785)=1)),"",SUMIFS($G:$G,$L:$L,$L9785))</f>
        <v/>
      </c>
      <c r="K9785" s="5">
        <f>IF(OR($L9785="",NOT(COUNTIFS($L$2:$L9785,$L9785)=1)),"",SUMIFS($I:$I,$L:$L,$L9785))</f>
        <v/>
      </c>
      <c r="L9785" s="6">
        <f>IF($B9785="","",YEAR($B9785))</f>
        <v/>
      </c>
      <c r="M9785" s="6">
        <f>INT((ROW()-2)/39)+1</f>
        <v/>
      </c>
      <c r="N9785" s="6">
        <f>MOD(ROW()-2,39)+2</f>
        <v/>
      </c>
      <c r="O9785" s="42">
        <f>IF(AND($B9785&lt;&gt;"",$C9785&lt;&gt;"",$B9785&lt;=$C9785),INDEX(Szabalyok!$C:$C,$N9785),"")</f>
        <v/>
      </c>
      <c r="P9785">
        <f>IF(D9785="",P9784,P9784+1)</f>
        <v/>
      </c>
    </row>
    <row r="9786">
      <c r="A9786">
        <f>IF(P9786=P9785,0,P9786)</f>
        <v/>
      </c>
      <c r="B9786" s="41">
        <f>IF($M9786&gt;300,"",IF(OR(INDEX(Bemenet!$E$2:$E$301,$M9786)="",INDEX(Bemenet!$F$2:$F$301,$M9786)=""),"",MAX(INDEX(Bemenet!$E$2:$E$301,$M9786),INDEX(Szabalyok!$A:$A,$N9786))))</f>
        <v/>
      </c>
      <c r="C9786" s="41">
        <f>IF($B9786="","",MIN(INDEX(Bemenet!$F$2:$F$301,$M9786),INDEX(Szabalyok!$B:$B,$N9786)))</f>
        <v/>
      </c>
      <c r="D9786" s="5">
        <f>IF(AND($B9786&lt;&gt;"",$C9786&lt;&gt;"",$B9786&lt;=$C9786),INDEX(Bemenet!$G$2:$G$301,$M9786),"")</f>
        <v/>
      </c>
      <c r="E9786" s="6">
        <f>IF(AND($B9786&lt;&gt;"",$C9786&lt;&gt;"",$B9786&lt;=$C9786),INDEX(Bemenet!$D$2:$D$301,$M9786),"")</f>
        <v/>
      </c>
      <c r="F9786" s="5">
        <f>IF(AND($B9786&lt;&gt;"",$C9786&lt;&gt;"",$B9786&lt;=$C9786),$C9786-$B9786+1,"")</f>
        <v/>
      </c>
      <c r="G9786" s="5">
        <f>IF($F9786="","",$F9786*$D9786)</f>
        <v/>
      </c>
      <c r="H9786" s="42">
        <f>IF($G9786="","",$O9786)</f>
        <v/>
      </c>
      <c r="I9786" s="5">
        <f>IF($G9786="","",$G9786*IF($H9786="",$O9786,$H9786)/100)</f>
        <v/>
      </c>
      <c r="J9786" s="5">
        <f>IF(OR($L9786="",NOT(COUNTIFS($L$2:$L9786,$L9786)=1)),"",SUMIFS($G:$G,$L:$L,$L9786))</f>
        <v/>
      </c>
      <c r="K9786" s="5">
        <f>IF(OR($L9786="",NOT(COUNTIFS($L$2:$L9786,$L9786)=1)),"",SUMIFS($I:$I,$L:$L,$L9786))</f>
        <v/>
      </c>
      <c r="L9786" s="6">
        <f>IF($B9786="","",YEAR($B9786))</f>
        <v/>
      </c>
      <c r="M9786" s="6">
        <f>INT((ROW()-2)/39)+1</f>
        <v/>
      </c>
      <c r="N9786" s="6">
        <f>MOD(ROW()-2,39)+2</f>
        <v/>
      </c>
      <c r="O9786" s="42">
        <f>IF(AND($B9786&lt;&gt;"",$C9786&lt;&gt;"",$B9786&lt;=$C9786),INDEX(Szabalyok!$C:$C,$N9786),"")</f>
        <v/>
      </c>
      <c r="P9786">
        <f>IF(D9786="",P9785,P9785+1)</f>
        <v/>
      </c>
    </row>
    <row r="9787">
      <c r="A9787">
        <f>IF(P9787=P9786,0,P9787)</f>
        <v/>
      </c>
      <c r="B9787" s="41">
        <f>IF($M9787&gt;300,"",IF(OR(INDEX(Bemenet!$E$2:$E$301,$M9787)="",INDEX(Bemenet!$F$2:$F$301,$M9787)=""),"",MAX(INDEX(Bemenet!$E$2:$E$301,$M9787),INDEX(Szabalyok!$A:$A,$N9787))))</f>
        <v/>
      </c>
      <c r="C9787" s="41">
        <f>IF($B9787="","",MIN(INDEX(Bemenet!$F$2:$F$301,$M9787),INDEX(Szabalyok!$B:$B,$N9787)))</f>
        <v/>
      </c>
      <c r="D9787" s="5">
        <f>IF(AND($B9787&lt;&gt;"",$C9787&lt;&gt;"",$B9787&lt;=$C9787),INDEX(Bemenet!$G$2:$G$301,$M9787),"")</f>
        <v/>
      </c>
      <c r="E9787" s="6">
        <f>IF(AND($B9787&lt;&gt;"",$C9787&lt;&gt;"",$B9787&lt;=$C9787),INDEX(Bemenet!$D$2:$D$301,$M9787),"")</f>
        <v/>
      </c>
      <c r="F9787" s="5">
        <f>IF(AND($B9787&lt;&gt;"",$C9787&lt;&gt;"",$B9787&lt;=$C9787),$C9787-$B9787+1,"")</f>
        <v/>
      </c>
      <c r="G9787" s="5">
        <f>IF($F9787="","",$F9787*$D9787)</f>
        <v/>
      </c>
      <c r="H9787" s="42">
        <f>IF($G9787="","",$O9787)</f>
        <v/>
      </c>
      <c r="I9787" s="5">
        <f>IF($G9787="","",$G9787*IF($H9787="",$O9787,$H9787)/100)</f>
        <v/>
      </c>
      <c r="J9787" s="5">
        <f>IF(OR($L9787="",NOT(COUNTIFS($L$2:$L9787,$L9787)=1)),"",SUMIFS($G:$G,$L:$L,$L9787))</f>
        <v/>
      </c>
      <c r="K9787" s="5">
        <f>IF(OR($L9787="",NOT(COUNTIFS($L$2:$L9787,$L9787)=1)),"",SUMIFS($I:$I,$L:$L,$L9787))</f>
        <v/>
      </c>
      <c r="L9787" s="6">
        <f>IF($B9787="","",YEAR($B9787))</f>
        <v/>
      </c>
      <c r="M9787" s="6">
        <f>INT((ROW()-2)/39)+1</f>
        <v/>
      </c>
      <c r="N9787" s="6">
        <f>MOD(ROW()-2,39)+2</f>
        <v/>
      </c>
      <c r="O9787" s="42">
        <f>IF(AND($B9787&lt;&gt;"",$C9787&lt;&gt;"",$B9787&lt;=$C9787),INDEX(Szabalyok!$C:$C,$N9787),"")</f>
        <v/>
      </c>
      <c r="P9787">
        <f>IF(D9787="",P9786,P9786+1)</f>
        <v/>
      </c>
    </row>
    <row r="9788">
      <c r="A9788">
        <f>IF(P9788=P9787,0,P9788)</f>
        <v/>
      </c>
      <c r="B9788" s="41">
        <f>IF($M9788&gt;300,"",IF(OR(INDEX(Bemenet!$E$2:$E$301,$M9788)="",INDEX(Bemenet!$F$2:$F$301,$M9788)=""),"",MAX(INDEX(Bemenet!$E$2:$E$301,$M9788),INDEX(Szabalyok!$A:$A,$N9788))))</f>
        <v/>
      </c>
      <c r="C9788" s="41">
        <f>IF($B9788="","",MIN(INDEX(Bemenet!$F$2:$F$301,$M9788),INDEX(Szabalyok!$B:$B,$N9788)))</f>
        <v/>
      </c>
      <c r="D9788" s="5">
        <f>IF(AND($B9788&lt;&gt;"",$C9788&lt;&gt;"",$B9788&lt;=$C9788),INDEX(Bemenet!$G$2:$G$301,$M9788),"")</f>
        <v/>
      </c>
      <c r="E9788" s="6">
        <f>IF(AND($B9788&lt;&gt;"",$C9788&lt;&gt;"",$B9788&lt;=$C9788),INDEX(Bemenet!$D$2:$D$301,$M9788),"")</f>
        <v/>
      </c>
      <c r="F9788" s="5">
        <f>IF(AND($B9788&lt;&gt;"",$C9788&lt;&gt;"",$B9788&lt;=$C9788),$C9788-$B9788+1,"")</f>
        <v/>
      </c>
      <c r="G9788" s="5">
        <f>IF($F9788="","",$F9788*$D9788)</f>
        <v/>
      </c>
      <c r="H9788" s="42">
        <f>IF($G9788="","",$O9788)</f>
        <v/>
      </c>
      <c r="I9788" s="5">
        <f>IF($G9788="","",$G9788*IF($H9788="",$O9788,$H9788)/100)</f>
        <v/>
      </c>
      <c r="J9788" s="5">
        <f>IF(OR($L9788="",NOT(COUNTIFS($L$2:$L9788,$L9788)=1)),"",SUMIFS($G:$G,$L:$L,$L9788))</f>
        <v/>
      </c>
      <c r="K9788" s="5">
        <f>IF(OR($L9788="",NOT(COUNTIFS($L$2:$L9788,$L9788)=1)),"",SUMIFS($I:$I,$L:$L,$L9788))</f>
        <v/>
      </c>
      <c r="L9788" s="6">
        <f>IF($B9788="","",YEAR($B9788))</f>
        <v/>
      </c>
      <c r="M9788" s="6">
        <f>INT((ROW()-2)/39)+1</f>
        <v/>
      </c>
      <c r="N9788" s="6">
        <f>MOD(ROW()-2,39)+2</f>
        <v/>
      </c>
      <c r="O9788" s="42">
        <f>IF(AND($B9788&lt;&gt;"",$C9788&lt;&gt;"",$B9788&lt;=$C9788),INDEX(Szabalyok!$C:$C,$N9788),"")</f>
        <v/>
      </c>
      <c r="P9788">
        <f>IF(D9788="",P9787,P9787+1)</f>
        <v/>
      </c>
    </row>
    <row r="9789">
      <c r="A9789">
        <f>IF(P9789=P9788,0,P9789)</f>
        <v/>
      </c>
      <c r="B9789" s="41">
        <f>IF($M9789&gt;300,"",IF(OR(INDEX(Bemenet!$E$2:$E$301,$M9789)="",INDEX(Bemenet!$F$2:$F$301,$M9789)=""),"",MAX(INDEX(Bemenet!$E$2:$E$301,$M9789),INDEX(Szabalyok!$A:$A,$N9789))))</f>
        <v/>
      </c>
      <c r="C9789" s="41">
        <f>IF($B9789="","",MIN(INDEX(Bemenet!$F$2:$F$301,$M9789),INDEX(Szabalyok!$B:$B,$N9789)))</f>
        <v/>
      </c>
      <c r="D9789" s="5">
        <f>IF(AND($B9789&lt;&gt;"",$C9789&lt;&gt;"",$B9789&lt;=$C9789),INDEX(Bemenet!$G$2:$G$301,$M9789),"")</f>
        <v/>
      </c>
      <c r="E9789" s="6">
        <f>IF(AND($B9789&lt;&gt;"",$C9789&lt;&gt;"",$B9789&lt;=$C9789),INDEX(Bemenet!$D$2:$D$301,$M9789),"")</f>
        <v/>
      </c>
      <c r="F9789" s="5">
        <f>IF(AND($B9789&lt;&gt;"",$C9789&lt;&gt;"",$B9789&lt;=$C9789),$C9789-$B9789+1,"")</f>
        <v/>
      </c>
      <c r="G9789" s="5">
        <f>IF($F9789="","",$F9789*$D9789)</f>
        <v/>
      </c>
      <c r="H9789" s="42">
        <f>IF($G9789="","",$O9789)</f>
        <v/>
      </c>
      <c r="I9789" s="5">
        <f>IF($G9789="","",$G9789*IF($H9789="",$O9789,$H9789)/100)</f>
        <v/>
      </c>
      <c r="J9789" s="5">
        <f>IF(OR($L9789="",NOT(COUNTIFS($L$2:$L9789,$L9789)=1)),"",SUMIFS($G:$G,$L:$L,$L9789))</f>
        <v/>
      </c>
      <c r="K9789" s="5">
        <f>IF(OR($L9789="",NOT(COUNTIFS($L$2:$L9789,$L9789)=1)),"",SUMIFS($I:$I,$L:$L,$L9789))</f>
        <v/>
      </c>
      <c r="L9789" s="6">
        <f>IF($B9789="","",YEAR($B9789))</f>
        <v/>
      </c>
      <c r="M9789" s="6">
        <f>INT((ROW()-2)/39)+1</f>
        <v/>
      </c>
      <c r="N9789" s="6">
        <f>MOD(ROW()-2,39)+2</f>
        <v/>
      </c>
      <c r="O9789" s="42">
        <f>IF(AND($B9789&lt;&gt;"",$C9789&lt;&gt;"",$B9789&lt;=$C9789),INDEX(Szabalyok!$C:$C,$N9789),"")</f>
        <v/>
      </c>
      <c r="P9789">
        <f>IF(D9789="",P9788,P9788+1)</f>
        <v/>
      </c>
    </row>
    <row r="9790">
      <c r="A9790">
        <f>IF(P9790=P9789,0,P9790)</f>
        <v/>
      </c>
      <c r="B9790" s="41">
        <f>IF($M9790&gt;300,"",IF(OR(INDEX(Bemenet!$E$2:$E$301,$M9790)="",INDEX(Bemenet!$F$2:$F$301,$M9790)=""),"",MAX(INDEX(Bemenet!$E$2:$E$301,$M9790),INDEX(Szabalyok!$A:$A,$N9790))))</f>
        <v/>
      </c>
      <c r="C9790" s="41">
        <f>IF($B9790="","",MIN(INDEX(Bemenet!$F$2:$F$301,$M9790),INDEX(Szabalyok!$B:$B,$N9790)))</f>
        <v/>
      </c>
      <c r="D9790" s="5">
        <f>IF(AND($B9790&lt;&gt;"",$C9790&lt;&gt;"",$B9790&lt;=$C9790),INDEX(Bemenet!$G$2:$G$301,$M9790),"")</f>
        <v/>
      </c>
      <c r="E9790" s="6">
        <f>IF(AND($B9790&lt;&gt;"",$C9790&lt;&gt;"",$B9790&lt;=$C9790),INDEX(Bemenet!$D$2:$D$301,$M9790),"")</f>
        <v/>
      </c>
      <c r="F9790" s="5">
        <f>IF(AND($B9790&lt;&gt;"",$C9790&lt;&gt;"",$B9790&lt;=$C9790),$C9790-$B9790+1,"")</f>
        <v/>
      </c>
      <c r="G9790" s="5">
        <f>IF($F9790="","",$F9790*$D9790)</f>
        <v/>
      </c>
      <c r="H9790" s="42">
        <f>IF($G9790="","",$O9790)</f>
        <v/>
      </c>
      <c r="I9790" s="5">
        <f>IF($G9790="","",$G9790*IF($H9790="",$O9790,$H9790)/100)</f>
        <v/>
      </c>
      <c r="J9790" s="5">
        <f>IF(OR($L9790="",NOT(COUNTIFS($L$2:$L9790,$L9790)=1)),"",SUMIFS($G:$G,$L:$L,$L9790))</f>
        <v/>
      </c>
      <c r="K9790" s="5">
        <f>IF(OR($L9790="",NOT(COUNTIFS($L$2:$L9790,$L9790)=1)),"",SUMIFS($I:$I,$L:$L,$L9790))</f>
        <v/>
      </c>
      <c r="L9790" s="6">
        <f>IF($B9790="","",YEAR($B9790))</f>
        <v/>
      </c>
      <c r="M9790" s="6">
        <f>INT((ROW()-2)/39)+1</f>
        <v/>
      </c>
      <c r="N9790" s="6">
        <f>MOD(ROW()-2,39)+2</f>
        <v/>
      </c>
      <c r="O9790" s="42">
        <f>IF(AND($B9790&lt;&gt;"",$C9790&lt;&gt;"",$B9790&lt;=$C9790),INDEX(Szabalyok!$C:$C,$N9790),"")</f>
        <v/>
      </c>
      <c r="P9790">
        <f>IF(D9790="",P9789,P9789+1)</f>
        <v/>
      </c>
    </row>
    <row r="9791">
      <c r="A9791">
        <f>IF(P9791=P9790,0,P9791)</f>
        <v/>
      </c>
      <c r="B9791" s="41">
        <f>IF($M9791&gt;300,"",IF(OR(INDEX(Bemenet!$E$2:$E$301,$M9791)="",INDEX(Bemenet!$F$2:$F$301,$M9791)=""),"",MAX(INDEX(Bemenet!$E$2:$E$301,$M9791),INDEX(Szabalyok!$A:$A,$N9791))))</f>
        <v/>
      </c>
      <c r="C9791" s="41">
        <f>IF($B9791="","",MIN(INDEX(Bemenet!$F$2:$F$301,$M9791),INDEX(Szabalyok!$B:$B,$N9791)))</f>
        <v/>
      </c>
      <c r="D9791" s="5">
        <f>IF(AND($B9791&lt;&gt;"",$C9791&lt;&gt;"",$B9791&lt;=$C9791),INDEX(Bemenet!$G$2:$G$301,$M9791),"")</f>
        <v/>
      </c>
      <c r="E9791" s="6">
        <f>IF(AND($B9791&lt;&gt;"",$C9791&lt;&gt;"",$B9791&lt;=$C9791),INDEX(Bemenet!$D$2:$D$301,$M9791),"")</f>
        <v/>
      </c>
      <c r="F9791" s="5">
        <f>IF(AND($B9791&lt;&gt;"",$C9791&lt;&gt;"",$B9791&lt;=$C9791),$C9791-$B9791+1,"")</f>
        <v/>
      </c>
      <c r="G9791" s="5">
        <f>IF($F9791="","",$F9791*$D9791)</f>
        <v/>
      </c>
      <c r="H9791" s="42">
        <f>IF($G9791="","",$O9791)</f>
        <v/>
      </c>
      <c r="I9791" s="5">
        <f>IF($G9791="","",$G9791*IF($H9791="",$O9791,$H9791)/100)</f>
        <v/>
      </c>
      <c r="J9791" s="5">
        <f>IF(OR($L9791="",NOT(COUNTIFS($L$2:$L9791,$L9791)=1)),"",SUMIFS($G:$G,$L:$L,$L9791))</f>
        <v/>
      </c>
      <c r="K9791" s="5">
        <f>IF(OR($L9791="",NOT(COUNTIFS($L$2:$L9791,$L9791)=1)),"",SUMIFS($I:$I,$L:$L,$L9791))</f>
        <v/>
      </c>
      <c r="L9791" s="6">
        <f>IF($B9791="","",YEAR($B9791))</f>
        <v/>
      </c>
      <c r="M9791" s="6">
        <f>INT((ROW()-2)/39)+1</f>
        <v/>
      </c>
      <c r="N9791" s="6">
        <f>MOD(ROW()-2,39)+2</f>
        <v/>
      </c>
      <c r="O9791" s="42">
        <f>IF(AND($B9791&lt;&gt;"",$C9791&lt;&gt;"",$B9791&lt;=$C9791),INDEX(Szabalyok!$C:$C,$N9791),"")</f>
        <v/>
      </c>
      <c r="P9791">
        <f>IF(D9791="",P9790,P9790+1)</f>
        <v/>
      </c>
    </row>
    <row r="9792">
      <c r="A9792">
        <f>IF(P9792=P9791,0,P9792)</f>
        <v/>
      </c>
      <c r="B9792" s="41">
        <f>IF($M9792&gt;300,"",IF(OR(INDEX(Bemenet!$E$2:$E$301,$M9792)="",INDEX(Bemenet!$F$2:$F$301,$M9792)=""),"",MAX(INDEX(Bemenet!$E$2:$E$301,$M9792),INDEX(Szabalyok!$A:$A,$N9792))))</f>
        <v/>
      </c>
      <c r="C9792" s="41">
        <f>IF($B9792="","",MIN(INDEX(Bemenet!$F$2:$F$301,$M9792),INDEX(Szabalyok!$B:$B,$N9792)))</f>
        <v/>
      </c>
      <c r="D9792" s="5">
        <f>IF(AND($B9792&lt;&gt;"",$C9792&lt;&gt;"",$B9792&lt;=$C9792),INDEX(Bemenet!$G$2:$G$301,$M9792),"")</f>
        <v/>
      </c>
      <c r="E9792" s="6">
        <f>IF(AND($B9792&lt;&gt;"",$C9792&lt;&gt;"",$B9792&lt;=$C9792),INDEX(Bemenet!$D$2:$D$301,$M9792),"")</f>
        <v/>
      </c>
      <c r="F9792" s="5">
        <f>IF(AND($B9792&lt;&gt;"",$C9792&lt;&gt;"",$B9792&lt;=$C9792),$C9792-$B9792+1,"")</f>
        <v/>
      </c>
      <c r="G9792" s="5">
        <f>IF($F9792="","",$F9792*$D9792)</f>
        <v/>
      </c>
      <c r="H9792" s="42">
        <f>IF($G9792="","",$O9792)</f>
        <v/>
      </c>
      <c r="I9792" s="5">
        <f>IF($G9792="","",$G9792*IF($H9792="",$O9792,$H9792)/100)</f>
        <v/>
      </c>
      <c r="J9792" s="5">
        <f>IF(OR($L9792="",NOT(COUNTIFS($L$2:$L9792,$L9792)=1)),"",SUMIFS($G:$G,$L:$L,$L9792))</f>
        <v/>
      </c>
      <c r="K9792" s="5">
        <f>IF(OR($L9792="",NOT(COUNTIFS($L$2:$L9792,$L9792)=1)),"",SUMIFS($I:$I,$L:$L,$L9792))</f>
        <v/>
      </c>
      <c r="L9792" s="6">
        <f>IF($B9792="","",YEAR($B9792))</f>
        <v/>
      </c>
      <c r="M9792" s="6">
        <f>INT((ROW()-2)/39)+1</f>
        <v/>
      </c>
      <c r="N9792" s="6">
        <f>MOD(ROW()-2,39)+2</f>
        <v/>
      </c>
      <c r="O9792" s="42">
        <f>IF(AND($B9792&lt;&gt;"",$C9792&lt;&gt;"",$B9792&lt;=$C9792),INDEX(Szabalyok!$C:$C,$N9792),"")</f>
        <v/>
      </c>
      <c r="P9792">
        <f>IF(D9792="",P9791,P9791+1)</f>
        <v/>
      </c>
    </row>
    <row r="9793">
      <c r="A9793">
        <f>IF(P9793=P9792,0,P9793)</f>
        <v/>
      </c>
      <c r="B9793" s="41">
        <f>IF($M9793&gt;300,"",IF(OR(INDEX(Bemenet!$E$2:$E$301,$M9793)="",INDEX(Bemenet!$F$2:$F$301,$M9793)=""),"",MAX(INDEX(Bemenet!$E$2:$E$301,$M9793),INDEX(Szabalyok!$A:$A,$N9793))))</f>
        <v/>
      </c>
      <c r="C9793" s="41">
        <f>IF($B9793="","",MIN(INDEX(Bemenet!$F$2:$F$301,$M9793),INDEX(Szabalyok!$B:$B,$N9793)))</f>
        <v/>
      </c>
      <c r="D9793" s="5">
        <f>IF(AND($B9793&lt;&gt;"",$C9793&lt;&gt;"",$B9793&lt;=$C9793),INDEX(Bemenet!$G$2:$G$301,$M9793),"")</f>
        <v/>
      </c>
      <c r="E9793" s="6">
        <f>IF(AND($B9793&lt;&gt;"",$C9793&lt;&gt;"",$B9793&lt;=$C9793),INDEX(Bemenet!$D$2:$D$301,$M9793),"")</f>
        <v/>
      </c>
      <c r="F9793" s="5">
        <f>IF(AND($B9793&lt;&gt;"",$C9793&lt;&gt;"",$B9793&lt;=$C9793),$C9793-$B9793+1,"")</f>
        <v/>
      </c>
      <c r="G9793" s="5">
        <f>IF($F9793="","",$F9793*$D9793)</f>
        <v/>
      </c>
      <c r="H9793" s="42">
        <f>IF($G9793="","",$O9793)</f>
        <v/>
      </c>
      <c r="I9793" s="5">
        <f>IF($G9793="","",$G9793*IF($H9793="",$O9793,$H9793)/100)</f>
        <v/>
      </c>
      <c r="J9793" s="5">
        <f>IF(OR($L9793="",NOT(COUNTIFS($L$2:$L9793,$L9793)=1)),"",SUMIFS($G:$G,$L:$L,$L9793))</f>
        <v/>
      </c>
      <c r="K9793" s="5">
        <f>IF(OR($L9793="",NOT(COUNTIFS($L$2:$L9793,$L9793)=1)),"",SUMIFS($I:$I,$L:$L,$L9793))</f>
        <v/>
      </c>
      <c r="L9793" s="6">
        <f>IF($B9793="","",YEAR($B9793))</f>
        <v/>
      </c>
      <c r="M9793" s="6">
        <f>INT((ROW()-2)/39)+1</f>
        <v/>
      </c>
      <c r="N9793" s="6">
        <f>MOD(ROW()-2,39)+2</f>
        <v/>
      </c>
      <c r="O9793" s="42">
        <f>IF(AND($B9793&lt;&gt;"",$C9793&lt;&gt;"",$B9793&lt;=$C9793),INDEX(Szabalyok!$C:$C,$N9793),"")</f>
        <v/>
      </c>
      <c r="P9793">
        <f>IF(D9793="",P9792,P9792+1)</f>
        <v/>
      </c>
    </row>
    <row r="9794">
      <c r="A9794">
        <f>IF(P9794=P9793,0,P9794)</f>
        <v/>
      </c>
      <c r="B9794" s="41">
        <f>IF($M9794&gt;300,"",IF(OR(INDEX(Bemenet!$E$2:$E$301,$M9794)="",INDEX(Bemenet!$F$2:$F$301,$M9794)=""),"",MAX(INDEX(Bemenet!$E$2:$E$301,$M9794),INDEX(Szabalyok!$A:$A,$N9794))))</f>
        <v/>
      </c>
      <c r="C9794" s="41">
        <f>IF($B9794="","",MIN(INDEX(Bemenet!$F$2:$F$301,$M9794),INDEX(Szabalyok!$B:$B,$N9794)))</f>
        <v/>
      </c>
      <c r="D9794" s="5">
        <f>IF(AND($B9794&lt;&gt;"",$C9794&lt;&gt;"",$B9794&lt;=$C9794),INDEX(Bemenet!$G$2:$G$301,$M9794),"")</f>
        <v/>
      </c>
      <c r="E9794" s="6">
        <f>IF(AND($B9794&lt;&gt;"",$C9794&lt;&gt;"",$B9794&lt;=$C9794),INDEX(Bemenet!$D$2:$D$301,$M9794),"")</f>
        <v/>
      </c>
      <c r="F9794" s="5">
        <f>IF(AND($B9794&lt;&gt;"",$C9794&lt;&gt;"",$B9794&lt;=$C9794),$C9794-$B9794+1,"")</f>
        <v/>
      </c>
      <c r="G9794" s="5">
        <f>IF($F9794="","",$F9794*$D9794)</f>
        <v/>
      </c>
      <c r="H9794" s="42">
        <f>IF($G9794="","",$O9794)</f>
        <v/>
      </c>
      <c r="I9794" s="5">
        <f>IF($G9794="","",$G9794*IF($H9794="",$O9794,$H9794)/100)</f>
        <v/>
      </c>
      <c r="J9794" s="5">
        <f>IF(OR($L9794="",NOT(COUNTIFS($L$2:$L9794,$L9794)=1)),"",SUMIFS($G:$G,$L:$L,$L9794))</f>
        <v/>
      </c>
      <c r="K9794" s="5">
        <f>IF(OR($L9794="",NOT(COUNTIFS($L$2:$L9794,$L9794)=1)),"",SUMIFS($I:$I,$L:$L,$L9794))</f>
        <v/>
      </c>
      <c r="L9794" s="6">
        <f>IF($B9794="","",YEAR($B9794))</f>
        <v/>
      </c>
      <c r="M9794" s="6">
        <f>INT((ROW()-2)/39)+1</f>
        <v/>
      </c>
      <c r="N9794" s="6">
        <f>MOD(ROW()-2,39)+2</f>
        <v/>
      </c>
      <c r="O9794" s="42">
        <f>IF(AND($B9794&lt;&gt;"",$C9794&lt;&gt;"",$B9794&lt;=$C9794),INDEX(Szabalyok!$C:$C,$N9794),"")</f>
        <v/>
      </c>
      <c r="P9794">
        <f>IF(D9794="",P9793,P9793+1)</f>
        <v/>
      </c>
    </row>
    <row r="9795">
      <c r="A9795">
        <f>IF(P9795=P9794,0,P9795)</f>
        <v/>
      </c>
      <c r="B9795" s="41">
        <f>IF($M9795&gt;300,"",IF(OR(INDEX(Bemenet!$E$2:$E$301,$M9795)="",INDEX(Bemenet!$F$2:$F$301,$M9795)=""),"",MAX(INDEX(Bemenet!$E$2:$E$301,$M9795),INDEX(Szabalyok!$A:$A,$N9795))))</f>
        <v/>
      </c>
      <c r="C9795" s="41">
        <f>IF($B9795="","",MIN(INDEX(Bemenet!$F$2:$F$301,$M9795),INDEX(Szabalyok!$B:$B,$N9795)))</f>
        <v/>
      </c>
      <c r="D9795" s="5">
        <f>IF(AND($B9795&lt;&gt;"",$C9795&lt;&gt;"",$B9795&lt;=$C9795),INDEX(Bemenet!$G$2:$G$301,$M9795),"")</f>
        <v/>
      </c>
      <c r="E9795" s="6">
        <f>IF(AND($B9795&lt;&gt;"",$C9795&lt;&gt;"",$B9795&lt;=$C9795),INDEX(Bemenet!$D$2:$D$301,$M9795),"")</f>
        <v/>
      </c>
      <c r="F9795" s="5">
        <f>IF(AND($B9795&lt;&gt;"",$C9795&lt;&gt;"",$B9795&lt;=$C9795),$C9795-$B9795+1,"")</f>
        <v/>
      </c>
      <c r="G9795" s="5">
        <f>IF($F9795="","",$F9795*$D9795)</f>
        <v/>
      </c>
      <c r="H9795" s="42">
        <f>IF($G9795="","",$O9795)</f>
        <v/>
      </c>
      <c r="I9795" s="5">
        <f>IF($G9795="","",$G9795*IF($H9795="",$O9795,$H9795)/100)</f>
        <v/>
      </c>
      <c r="J9795" s="5">
        <f>IF(OR($L9795="",NOT(COUNTIFS($L$2:$L9795,$L9795)=1)),"",SUMIFS($G:$G,$L:$L,$L9795))</f>
        <v/>
      </c>
      <c r="K9795" s="5">
        <f>IF(OR($L9795="",NOT(COUNTIFS($L$2:$L9795,$L9795)=1)),"",SUMIFS($I:$I,$L:$L,$L9795))</f>
        <v/>
      </c>
      <c r="L9795" s="6">
        <f>IF($B9795="","",YEAR($B9795))</f>
        <v/>
      </c>
      <c r="M9795" s="6">
        <f>INT((ROW()-2)/39)+1</f>
        <v/>
      </c>
      <c r="N9795" s="6">
        <f>MOD(ROW()-2,39)+2</f>
        <v/>
      </c>
      <c r="O9795" s="42">
        <f>IF(AND($B9795&lt;&gt;"",$C9795&lt;&gt;"",$B9795&lt;=$C9795),INDEX(Szabalyok!$C:$C,$N9795),"")</f>
        <v/>
      </c>
      <c r="P9795">
        <f>IF(D9795="",P9794,P9794+1)</f>
        <v/>
      </c>
    </row>
    <row r="9796">
      <c r="A9796">
        <f>IF(P9796=P9795,0,P9796)</f>
        <v/>
      </c>
      <c r="B9796" s="41">
        <f>IF($M9796&gt;300,"",IF(OR(INDEX(Bemenet!$E$2:$E$301,$M9796)="",INDEX(Bemenet!$F$2:$F$301,$M9796)=""),"",MAX(INDEX(Bemenet!$E$2:$E$301,$M9796),INDEX(Szabalyok!$A:$A,$N9796))))</f>
        <v/>
      </c>
      <c r="C9796" s="41">
        <f>IF($B9796="","",MIN(INDEX(Bemenet!$F$2:$F$301,$M9796),INDEX(Szabalyok!$B:$B,$N9796)))</f>
        <v/>
      </c>
      <c r="D9796" s="5">
        <f>IF(AND($B9796&lt;&gt;"",$C9796&lt;&gt;"",$B9796&lt;=$C9796),INDEX(Bemenet!$G$2:$G$301,$M9796),"")</f>
        <v/>
      </c>
      <c r="E9796" s="6">
        <f>IF(AND($B9796&lt;&gt;"",$C9796&lt;&gt;"",$B9796&lt;=$C9796),INDEX(Bemenet!$D$2:$D$301,$M9796),"")</f>
        <v/>
      </c>
      <c r="F9796" s="5">
        <f>IF(AND($B9796&lt;&gt;"",$C9796&lt;&gt;"",$B9796&lt;=$C9796),$C9796-$B9796+1,"")</f>
        <v/>
      </c>
      <c r="G9796" s="5">
        <f>IF($F9796="","",$F9796*$D9796)</f>
        <v/>
      </c>
      <c r="H9796" s="42">
        <f>IF($G9796="","",$O9796)</f>
        <v/>
      </c>
      <c r="I9796" s="5">
        <f>IF($G9796="","",$G9796*IF($H9796="",$O9796,$H9796)/100)</f>
        <v/>
      </c>
      <c r="J9796" s="5">
        <f>IF(OR($L9796="",NOT(COUNTIFS($L$2:$L9796,$L9796)=1)),"",SUMIFS($G:$G,$L:$L,$L9796))</f>
        <v/>
      </c>
      <c r="K9796" s="5">
        <f>IF(OR($L9796="",NOT(COUNTIFS($L$2:$L9796,$L9796)=1)),"",SUMIFS($I:$I,$L:$L,$L9796))</f>
        <v/>
      </c>
      <c r="L9796" s="6">
        <f>IF($B9796="","",YEAR($B9796))</f>
        <v/>
      </c>
      <c r="M9796" s="6">
        <f>INT((ROW()-2)/39)+1</f>
        <v/>
      </c>
      <c r="N9796" s="6">
        <f>MOD(ROW()-2,39)+2</f>
        <v/>
      </c>
      <c r="O9796" s="42">
        <f>IF(AND($B9796&lt;&gt;"",$C9796&lt;&gt;"",$B9796&lt;=$C9796),INDEX(Szabalyok!$C:$C,$N9796),"")</f>
        <v/>
      </c>
      <c r="P9796">
        <f>IF(D9796="",P9795,P9795+1)</f>
        <v/>
      </c>
    </row>
    <row r="9797">
      <c r="A9797">
        <f>IF(P9797=P9796,0,P9797)</f>
        <v/>
      </c>
      <c r="B9797" s="41">
        <f>IF($M9797&gt;300,"",IF(OR(INDEX(Bemenet!$E$2:$E$301,$M9797)="",INDEX(Bemenet!$F$2:$F$301,$M9797)=""),"",MAX(INDEX(Bemenet!$E$2:$E$301,$M9797),INDEX(Szabalyok!$A:$A,$N9797))))</f>
        <v/>
      </c>
      <c r="C9797" s="41">
        <f>IF($B9797="","",MIN(INDEX(Bemenet!$F$2:$F$301,$M9797),INDEX(Szabalyok!$B:$B,$N9797)))</f>
        <v/>
      </c>
      <c r="D9797" s="5">
        <f>IF(AND($B9797&lt;&gt;"",$C9797&lt;&gt;"",$B9797&lt;=$C9797),INDEX(Bemenet!$G$2:$G$301,$M9797),"")</f>
        <v/>
      </c>
      <c r="E9797" s="6">
        <f>IF(AND($B9797&lt;&gt;"",$C9797&lt;&gt;"",$B9797&lt;=$C9797),INDEX(Bemenet!$D$2:$D$301,$M9797),"")</f>
        <v/>
      </c>
      <c r="F9797" s="5">
        <f>IF(AND($B9797&lt;&gt;"",$C9797&lt;&gt;"",$B9797&lt;=$C9797),$C9797-$B9797+1,"")</f>
        <v/>
      </c>
      <c r="G9797" s="5">
        <f>IF($F9797="","",$F9797*$D9797)</f>
        <v/>
      </c>
      <c r="H9797" s="42">
        <f>IF($G9797="","",$O9797)</f>
        <v/>
      </c>
      <c r="I9797" s="5">
        <f>IF($G9797="","",$G9797*IF($H9797="",$O9797,$H9797)/100)</f>
        <v/>
      </c>
      <c r="J9797" s="5">
        <f>IF(OR($L9797="",NOT(COUNTIFS($L$2:$L9797,$L9797)=1)),"",SUMIFS($G:$G,$L:$L,$L9797))</f>
        <v/>
      </c>
      <c r="K9797" s="5">
        <f>IF(OR($L9797="",NOT(COUNTIFS($L$2:$L9797,$L9797)=1)),"",SUMIFS($I:$I,$L:$L,$L9797))</f>
        <v/>
      </c>
      <c r="L9797" s="6">
        <f>IF($B9797="","",YEAR($B9797))</f>
        <v/>
      </c>
      <c r="M9797" s="6">
        <f>INT((ROW()-2)/39)+1</f>
        <v/>
      </c>
      <c r="N9797" s="6">
        <f>MOD(ROW()-2,39)+2</f>
        <v/>
      </c>
      <c r="O9797" s="42">
        <f>IF(AND($B9797&lt;&gt;"",$C9797&lt;&gt;"",$B9797&lt;=$C9797),INDEX(Szabalyok!$C:$C,$N9797),"")</f>
        <v/>
      </c>
      <c r="P9797">
        <f>IF(D9797="",P9796,P9796+1)</f>
        <v/>
      </c>
    </row>
    <row r="9798">
      <c r="A9798">
        <f>IF(P9798=P9797,0,P9798)</f>
        <v/>
      </c>
      <c r="B9798" s="41">
        <f>IF($M9798&gt;300,"",IF(OR(INDEX(Bemenet!$E$2:$E$301,$M9798)="",INDEX(Bemenet!$F$2:$F$301,$M9798)=""),"",MAX(INDEX(Bemenet!$E$2:$E$301,$M9798),INDEX(Szabalyok!$A:$A,$N9798))))</f>
        <v/>
      </c>
      <c r="C9798" s="41">
        <f>IF($B9798="","",MIN(INDEX(Bemenet!$F$2:$F$301,$M9798),INDEX(Szabalyok!$B:$B,$N9798)))</f>
        <v/>
      </c>
      <c r="D9798" s="5">
        <f>IF(AND($B9798&lt;&gt;"",$C9798&lt;&gt;"",$B9798&lt;=$C9798),INDEX(Bemenet!$G$2:$G$301,$M9798),"")</f>
        <v/>
      </c>
      <c r="E9798" s="6">
        <f>IF(AND($B9798&lt;&gt;"",$C9798&lt;&gt;"",$B9798&lt;=$C9798),INDEX(Bemenet!$D$2:$D$301,$M9798),"")</f>
        <v/>
      </c>
      <c r="F9798" s="5">
        <f>IF(AND($B9798&lt;&gt;"",$C9798&lt;&gt;"",$B9798&lt;=$C9798),$C9798-$B9798+1,"")</f>
        <v/>
      </c>
      <c r="G9798" s="5">
        <f>IF($F9798="","",$F9798*$D9798)</f>
        <v/>
      </c>
      <c r="H9798" s="42">
        <f>IF($G9798="","",$O9798)</f>
        <v/>
      </c>
      <c r="I9798" s="5">
        <f>IF($G9798="","",$G9798*IF($H9798="",$O9798,$H9798)/100)</f>
        <v/>
      </c>
      <c r="J9798" s="5">
        <f>IF(OR($L9798="",NOT(COUNTIFS($L$2:$L9798,$L9798)=1)),"",SUMIFS($G:$G,$L:$L,$L9798))</f>
        <v/>
      </c>
      <c r="K9798" s="5">
        <f>IF(OR($L9798="",NOT(COUNTIFS($L$2:$L9798,$L9798)=1)),"",SUMIFS($I:$I,$L:$L,$L9798))</f>
        <v/>
      </c>
      <c r="L9798" s="6">
        <f>IF($B9798="","",YEAR($B9798))</f>
        <v/>
      </c>
      <c r="M9798" s="6">
        <f>INT((ROW()-2)/39)+1</f>
        <v/>
      </c>
      <c r="N9798" s="6">
        <f>MOD(ROW()-2,39)+2</f>
        <v/>
      </c>
      <c r="O9798" s="42">
        <f>IF(AND($B9798&lt;&gt;"",$C9798&lt;&gt;"",$B9798&lt;=$C9798),INDEX(Szabalyok!$C:$C,$N9798),"")</f>
        <v/>
      </c>
      <c r="P9798">
        <f>IF(D9798="",P9797,P9797+1)</f>
        <v/>
      </c>
    </row>
    <row r="9799">
      <c r="A9799">
        <f>IF(P9799=P9798,0,P9799)</f>
        <v/>
      </c>
      <c r="B9799" s="41">
        <f>IF($M9799&gt;300,"",IF(OR(INDEX(Bemenet!$E$2:$E$301,$M9799)="",INDEX(Bemenet!$F$2:$F$301,$M9799)=""),"",MAX(INDEX(Bemenet!$E$2:$E$301,$M9799),INDEX(Szabalyok!$A:$A,$N9799))))</f>
        <v/>
      </c>
      <c r="C9799" s="41">
        <f>IF($B9799="","",MIN(INDEX(Bemenet!$F$2:$F$301,$M9799),INDEX(Szabalyok!$B:$B,$N9799)))</f>
        <v/>
      </c>
      <c r="D9799" s="5">
        <f>IF(AND($B9799&lt;&gt;"",$C9799&lt;&gt;"",$B9799&lt;=$C9799),INDEX(Bemenet!$G$2:$G$301,$M9799),"")</f>
        <v/>
      </c>
      <c r="E9799" s="6">
        <f>IF(AND($B9799&lt;&gt;"",$C9799&lt;&gt;"",$B9799&lt;=$C9799),INDEX(Bemenet!$D$2:$D$301,$M9799),"")</f>
        <v/>
      </c>
      <c r="F9799" s="5">
        <f>IF(AND($B9799&lt;&gt;"",$C9799&lt;&gt;"",$B9799&lt;=$C9799),$C9799-$B9799+1,"")</f>
        <v/>
      </c>
      <c r="G9799" s="5">
        <f>IF($F9799="","",$F9799*$D9799)</f>
        <v/>
      </c>
      <c r="H9799" s="42">
        <f>IF($G9799="","",$O9799)</f>
        <v/>
      </c>
      <c r="I9799" s="5">
        <f>IF($G9799="","",$G9799*IF($H9799="",$O9799,$H9799)/100)</f>
        <v/>
      </c>
      <c r="J9799" s="5">
        <f>IF(OR($L9799="",NOT(COUNTIFS($L$2:$L9799,$L9799)=1)),"",SUMIFS($G:$G,$L:$L,$L9799))</f>
        <v/>
      </c>
      <c r="K9799" s="5">
        <f>IF(OR($L9799="",NOT(COUNTIFS($L$2:$L9799,$L9799)=1)),"",SUMIFS($I:$I,$L:$L,$L9799))</f>
        <v/>
      </c>
      <c r="L9799" s="6">
        <f>IF($B9799="","",YEAR($B9799))</f>
        <v/>
      </c>
      <c r="M9799" s="6">
        <f>INT((ROW()-2)/39)+1</f>
        <v/>
      </c>
      <c r="N9799" s="6">
        <f>MOD(ROW()-2,39)+2</f>
        <v/>
      </c>
      <c r="O9799" s="42">
        <f>IF(AND($B9799&lt;&gt;"",$C9799&lt;&gt;"",$B9799&lt;=$C9799),INDEX(Szabalyok!$C:$C,$N9799),"")</f>
        <v/>
      </c>
      <c r="P9799">
        <f>IF(D9799="",P9798,P9798+1)</f>
        <v/>
      </c>
    </row>
    <row r="9800">
      <c r="A9800">
        <f>IF(P9800=P9799,0,P9800)</f>
        <v/>
      </c>
      <c r="B9800" s="41">
        <f>IF($M9800&gt;300,"",IF(OR(INDEX(Bemenet!$E$2:$E$301,$M9800)="",INDEX(Bemenet!$F$2:$F$301,$M9800)=""),"",MAX(INDEX(Bemenet!$E$2:$E$301,$M9800),INDEX(Szabalyok!$A:$A,$N9800))))</f>
        <v/>
      </c>
      <c r="C9800" s="41">
        <f>IF($B9800="","",MIN(INDEX(Bemenet!$F$2:$F$301,$M9800),INDEX(Szabalyok!$B:$B,$N9800)))</f>
        <v/>
      </c>
      <c r="D9800" s="5">
        <f>IF(AND($B9800&lt;&gt;"",$C9800&lt;&gt;"",$B9800&lt;=$C9800),INDEX(Bemenet!$G$2:$G$301,$M9800),"")</f>
        <v/>
      </c>
      <c r="E9800" s="6">
        <f>IF(AND($B9800&lt;&gt;"",$C9800&lt;&gt;"",$B9800&lt;=$C9800),INDEX(Bemenet!$D$2:$D$301,$M9800),"")</f>
        <v/>
      </c>
      <c r="F9800" s="5">
        <f>IF(AND($B9800&lt;&gt;"",$C9800&lt;&gt;"",$B9800&lt;=$C9800),$C9800-$B9800+1,"")</f>
        <v/>
      </c>
      <c r="G9800" s="5">
        <f>IF($F9800="","",$F9800*$D9800)</f>
        <v/>
      </c>
      <c r="H9800" s="42">
        <f>IF($G9800="","",$O9800)</f>
        <v/>
      </c>
      <c r="I9800" s="5">
        <f>IF($G9800="","",$G9800*IF($H9800="",$O9800,$H9800)/100)</f>
        <v/>
      </c>
      <c r="J9800" s="5">
        <f>IF(OR($L9800="",NOT(COUNTIFS($L$2:$L9800,$L9800)=1)),"",SUMIFS($G:$G,$L:$L,$L9800))</f>
        <v/>
      </c>
      <c r="K9800" s="5">
        <f>IF(OR($L9800="",NOT(COUNTIFS($L$2:$L9800,$L9800)=1)),"",SUMIFS($I:$I,$L:$L,$L9800))</f>
        <v/>
      </c>
      <c r="L9800" s="6">
        <f>IF($B9800="","",YEAR($B9800))</f>
        <v/>
      </c>
      <c r="M9800" s="6">
        <f>INT((ROW()-2)/39)+1</f>
        <v/>
      </c>
      <c r="N9800" s="6">
        <f>MOD(ROW()-2,39)+2</f>
        <v/>
      </c>
      <c r="O9800" s="42">
        <f>IF(AND($B9800&lt;&gt;"",$C9800&lt;&gt;"",$B9800&lt;=$C9800),INDEX(Szabalyok!$C:$C,$N9800),"")</f>
        <v/>
      </c>
      <c r="P9800">
        <f>IF(D9800="",P9799,P9799+1)</f>
        <v/>
      </c>
    </row>
    <row r="9801">
      <c r="A9801">
        <f>IF(P9801=P9800,0,P9801)</f>
        <v/>
      </c>
      <c r="B9801" s="41">
        <f>IF($M9801&gt;300,"",IF(OR(INDEX(Bemenet!$E$2:$E$301,$M9801)="",INDEX(Bemenet!$F$2:$F$301,$M9801)=""),"",MAX(INDEX(Bemenet!$E$2:$E$301,$M9801),INDEX(Szabalyok!$A:$A,$N9801))))</f>
        <v/>
      </c>
      <c r="C9801" s="41">
        <f>IF($B9801="","",MIN(INDEX(Bemenet!$F$2:$F$301,$M9801),INDEX(Szabalyok!$B:$B,$N9801)))</f>
        <v/>
      </c>
      <c r="D9801" s="5">
        <f>IF(AND($B9801&lt;&gt;"",$C9801&lt;&gt;"",$B9801&lt;=$C9801),INDEX(Bemenet!$G$2:$G$301,$M9801),"")</f>
        <v/>
      </c>
      <c r="E9801" s="6">
        <f>IF(AND($B9801&lt;&gt;"",$C9801&lt;&gt;"",$B9801&lt;=$C9801),INDEX(Bemenet!$D$2:$D$301,$M9801),"")</f>
        <v/>
      </c>
      <c r="F9801" s="5">
        <f>IF(AND($B9801&lt;&gt;"",$C9801&lt;&gt;"",$B9801&lt;=$C9801),$C9801-$B9801+1,"")</f>
        <v/>
      </c>
      <c r="G9801" s="5">
        <f>IF($F9801="","",$F9801*$D9801)</f>
        <v/>
      </c>
      <c r="H9801" s="42">
        <f>IF($G9801="","",$O9801)</f>
        <v/>
      </c>
      <c r="I9801" s="5">
        <f>IF($G9801="","",$G9801*IF($H9801="",$O9801,$H9801)/100)</f>
        <v/>
      </c>
      <c r="J9801" s="5">
        <f>IF(OR($L9801="",NOT(COUNTIFS($L$2:$L9801,$L9801)=1)),"",SUMIFS($G:$G,$L:$L,$L9801))</f>
        <v/>
      </c>
      <c r="K9801" s="5">
        <f>IF(OR($L9801="",NOT(COUNTIFS($L$2:$L9801,$L9801)=1)),"",SUMIFS($I:$I,$L:$L,$L9801))</f>
        <v/>
      </c>
      <c r="L9801" s="6">
        <f>IF($B9801="","",YEAR($B9801))</f>
        <v/>
      </c>
      <c r="M9801" s="6">
        <f>INT((ROW()-2)/39)+1</f>
        <v/>
      </c>
      <c r="N9801" s="6">
        <f>MOD(ROW()-2,39)+2</f>
        <v/>
      </c>
      <c r="O9801" s="42">
        <f>IF(AND($B9801&lt;&gt;"",$C9801&lt;&gt;"",$B9801&lt;=$C9801),INDEX(Szabalyok!$C:$C,$N9801),"")</f>
        <v/>
      </c>
      <c r="P9801">
        <f>IF(D9801="",P9800,P9800+1)</f>
        <v/>
      </c>
    </row>
    <row r="9802">
      <c r="A9802">
        <f>IF(P9802=P9801,0,P9802)</f>
        <v/>
      </c>
      <c r="B9802" s="41">
        <f>IF($M9802&gt;300,"",IF(OR(INDEX(Bemenet!$E$2:$E$301,$M9802)="",INDEX(Bemenet!$F$2:$F$301,$M9802)=""),"",MAX(INDEX(Bemenet!$E$2:$E$301,$M9802),INDEX(Szabalyok!$A:$A,$N9802))))</f>
        <v/>
      </c>
      <c r="C9802" s="41">
        <f>IF($B9802="","",MIN(INDEX(Bemenet!$F$2:$F$301,$M9802),INDEX(Szabalyok!$B:$B,$N9802)))</f>
        <v/>
      </c>
      <c r="D9802" s="5">
        <f>IF(AND($B9802&lt;&gt;"",$C9802&lt;&gt;"",$B9802&lt;=$C9802),INDEX(Bemenet!$G$2:$G$301,$M9802),"")</f>
        <v/>
      </c>
      <c r="E9802" s="6">
        <f>IF(AND($B9802&lt;&gt;"",$C9802&lt;&gt;"",$B9802&lt;=$C9802),INDEX(Bemenet!$D$2:$D$301,$M9802),"")</f>
        <v/>
      </c>
      <c r="F9802" s="5">
        <f>IF(AND($B9802&lt;&gt;"",$C9802&lt;&gt;"",$B9802&lt;=$C9802),$C9802-$B9802+1,"")</f>
        <v/>
      </c>
      <c r="G9802" s="5">
        <f>IF($F9802="","",$F9802*$D9802)</f>
        <v/>
      </c>
      <c r="H9802" s="42">
        <f>IF($G9802="","",$O9802)</f>
        <v/>
      </c>
      <c r="I9802" s="5">
        <f>IF($G9802="","",$G9802*IF($H9802="",$O9802,$H9802)/100)</f>
        <v/>
      </c>
      <c r="J9802" s="5">
        <f>IF(OR($L9802="",NOT(COUNTIFS($L$2:$L9802,$L9802)=1)),"",SUMIFS($G:$G,$L:$L,$L9802))</f>
        <v/>
      </c>
      <c r="K9802" s="5">
        <f>IF(OR($L9802="",NOT(COUNTIFS($L$2:$L9802,$L9802)=1)),"",SUMIFS($I:$I,$L:$L,$L9802))</f>
        <v/>
      </c>
      <c r="L9802" s="6">
        <f>IF($B9802="","",YEAR($B9802))</f>
        <v/>
      </c>
      <c r="M9802" s="6">
        <f>INT((ROW()-2)/39)+1</f>
        <v/>
      </c>
      <c r="N9802" s="6">
        <f>MOD(ROW()-2,39)+2</f>
        <v/>
      </c>
      <c r="O9802" s="42">
        <f>IF(AND($B9802&lt;&gt;"",$C9802&lt;&gt;"",$B9802&lt;=$C9802),INDEX(Szabalyok!$C:$C,$N9802),"")</f>
        <v/>
      </c>
      <c r="P9802">
        <f>IF(D9802="",P9801,P9801+1)</f>
        <v/>
      </c>
    </row>
    <row r="9803">
      <c r="A9803">
        <f>IF(P9803=P9802,0,P9803)</f>
        <v/>
      </c>
      <c r="B9803" s="41">
        <f>IF($M9803&gt;300,"",IF(OR(INDEX(Bemenet!$E$2:$E$301,$M9803)="",INDEX(Bemenet!$F$2:$F$301,$M9803)=""),"",MAX(INDEX(Bemenet!$E$2:$E$301,$M9803),INDEX(Szabalyok!$A:$A,$N9803))))</f>
        <v/>
      </c>
      <c r="C9803" s="41">
        <f>IF($B9803="","",MIN(INDEX(Bemenet!$F$2:$F$301,$M9803),INDEX(Szabalyok!$B:$B,$N9803)))</f>
        <v/>
      </c>
      <c r="D9803" s="5">
        <f>IF(AND($B9803&lt;&gt;"",$C9803&lt;&gt;"",$B9803&lt;=$C9803),INDEX(Bemenet!$G$2:$G$301,$M9803),"")</f>
        <v/>
      </c>
      <c r="E9803" s="6">
        <f>IF(AND($B9803&lt;&gt;"",$C9803&lt;&gt;"",$B9803&lt;=$C9803),INDEX(Bemenet!$D$2:$D$301,$M9803),"")</f>
        <v/>
      </c>
      <c r="F9803" s="5">
        <f>IF(AND($B9803&lt;&gt;"",$C9803&lt;&gt;"",$B9803&lt;=$C9803),$C9803-$B9803+1,"")</f>
        <v/>
      </c>
      <c r="G9803" s="5">
        <f>IF($F9803="","",$F9803*$D9803)</f>
        <v/>
      </c>
      <c r="H9803" s="42">
        <f>IF($G9803="","",$O9803)</f>
        <v/>
      </c>
      <c r="I9803" s="5">
        <f>IF($G9803="","",$G9803*IF($H9803="",$O9803,$H9803)/100)</f>
        <v/>
      </c>
      <c r="J9803" s="5">
        <f>IF(OR($L9803="",NOT(COUNTIFS($L$2:$L9803,$L9803)=1)),"",SUMIFS($G:$G,$L:$L,$L9803))</f>
        <v/>
      </c>
      <c r="K9803" s="5">
        <f>IF(OR($L9803="",NOT(COUNTIFS($L$2:$L9803,$L9803)=1)),"",SUMIFS($I:$I,$L:$L,$L9803))</f>
        <v/>
      </c>
      <c r="L9803" s="6">
        <f>IF($B9803="","",YEAR($B9803))</f>
        <v/>
      </c>
      <c r="M9803" s="6">
        <f>INT((ROW()-2)/39)+1</f>
        <v/>
      </c>
      <c r="N9803" s="6">
        <f>MOD(ROW()-2,39)+2</f>
        <v/>
      </c>
      <c r="O9803" s="42">
        <f>IF(AND($B9803&lt;&gt;"",$C9803&lt;&gt;"",$B9803&lt;=$C9803),INDEX(Szabalyok!$C:$C,$N9803),"")</f>
        <v/>
      </c>
      <c r="P9803">
        <f>IF(D9803="",P9802,P9802+1)</f>
        <v/>
      </c>
    </row>
    <row r="9804">
      <c r="A9804">
        <f>IF(P9804=P9803,0,P9804)</f>
        <v/>
      </c>
      <c r="B9804" s="41">
        <f>IF($M9804&gt;300,"",IF(OR(INDEX(Bemenet!$E$2:$E$301,$M9804)="",INDEX(Bemenet!$F$2:$F$301,$M9804)=""),"",MAX(INDEX(Bemenet!$E$2:$E$301,$M9804),INDEX(Szabalyok!$A:$A,$N9804))))</f>
        <v/>
      </c>
      <c r="C9804" s="41">
        <f>IF($B9804="","",MIN(INDEX(Bemenet!$F$2:$F$301,$M9804),INDEX(Szabalyok!$B:$B,$N9804)))</f>
        <v/>
      </c>
      <c r="D9804" s="5">
        <f>IF(AND($B9804&lt;&gt;"",$C9804&lt;&gt;"",$B9804&lt;=$C9804),INDEX(Bemenet!$G$2:$G$301,$M9804),"")</f>
        <v/>
      </c>
      <c r="E9804" s="6">
        <f>IF(AND($B9804&lt;&gt;"",$C9804&lt;&gt;"",$B9804&lt;=$C9804),INDEX(Bemenet!$D$2:$D$301,$M9804),"")</f>
        <v/>
      </c>
      <c r="F9804" s="5">
        <f>IF(AND($B9804&lt;&gt;"",$C9804&lt;&gt;"",$B9804&lt;=$C9804),$C9804-$B9804+1,"")</f>
        <v/>
      </c>
      <c r="G9804" s="5">
        <f>IF($F9804="","",$F9804*$D9804)</f>
        <v/>
      </c>
      <c r="H9804" s="42">
        <f>IF($G9804="","",$O9804)</f>
        <v/>
      </c>
      <c r="I9804" s="5">
        <f>IF($G9804="","",$G9804*IF($H9804="",$O9804,$H9804)/100)</f>
        <v/>
      </c>
      <c r="J9804" s="5">
        <f>IF(OR($L9804="",NOT(COUNTIFS($L$2:$L9804,$L9804)=1)),"",SUMIFS($G:$G,$L:$L,$L9804))</f>
        <v/>
      </c>
      <c r="K9804" s="5">
        <f>IF(OR($L9804="",NOT(COUNTIFS($L$2:$L9804,$L9804)=1)),"",SUMIFS($I:$I,$L:$L,$L9804))</f>
        <v/>
      </c>
      <c r="L9804" s="6">
        <f>IF($B9804="","",YEAR($B9804))</f>
        <v/>
      </c>
      <c r="M9804" s="6">
        <f>INT((ROW()-2)/39)+1</f>
        <v/>
      </c>
      <c r="N9804" s="6">
        <f>MOD(ROW()-2,39)+2</f>
        <v/>
      </c>
      <c r="O9804" s="42">
        <f>IF(AND($B9804&lt;&gt;"",$C9804&lt;&gt;"",$B9804&lt;=$C9804),INDEX(Szabalyok!$C:$C,$N9804),"")</f>
        <v/>
      </c>
      <c r="P9804">
        <f>IF(D9804="",P9803,P9803+1)</f>
        <v/>
      </c>
    </row>
    <row r="9805">
      <c r="A9805">
        <f>IF(P9805=P9804,0,P9805)</f>
        <v/>
      </c>
      <c r="B9805" s="41">
        <f>IF($M9805&gt;300,"",IF(OR(INDEX(Bemenet!$E$2:$E$301,$M9805)="",INDEX(Bemenet!$F$2:$F$301,$M9805)=""),"",MAX(INDEX(Bemenet!$E$2:$E$301,$M9805),INDEX(Szabalyok!$A:$A,$N9805))))</f>
        <v/>
      </c>
      <c r="C9805" s="41">
        <f>IF($B9805="","",MIN(INDEX(Bemenet!$F$2:$F$301,$M9805),INDEX(Szabalyok!$B:$B,$N9805)))</f>
        <v/>
      </c>
      <c r="D9805" s="5">
        <f>IF(AND($B9805&lt;&gt;"",$C9805&lt;&gt;"",$B9805&lt;=$C9805),INDEX(Bemenet!$G$2:$G$301,$M9805),"")</f>
        <v/>
      </c>
      <c r="E9805" s="6">
        <f>IF(AND($B9805&lt;&gt;"",$C9805&lt;&gt;"",$B9805&lt;=$C9805),INDEX(Bemenet!$D$2:$D$301,$M9805),"")</f>
        <v/>
      </c>
      <c r="F9805" s="5">
        <f>IF(AND($B9805&lt;&gt;"",$C9805&lt;&gt;"",$B9805&lt;=$C9805),$C9805-$B9805+1,"")</f>
        <v/>
      </c>
      <c r="G9805" s="5">
        <f>IF($F9805="","",$F9805*$D9805)</f>
        <v/>
      </c>
      <c r="H9805" s="42">
        <f>IF($G9805="","",$O9805)</f>
        <v/>
      </c>
      <c r="I9805" s="5">
        <f>IF($G9805="","",$G9805*IF($H9805="",$O9805,$H9805)/100)</f>
        <v/>
      </c>
      <c r="J9805" s="5">
        <f>IF(OR($L9805="",NOT(COUNTIFS($L$2:$L9805,$L9805)=1)),"",SUMIFS($G:$G,$L:$L,$L9805))</f>
        <v/>
      </c>
      <c r="K9805" s="5">
        <f>IF(OR($L9805="",NOT(COUNTIFS($L$2:$L9805,$L9805)=1)),"",SUMIFS($I:$I,$L:$L,$L9805))</f>
        <v/>
      </c>
      <c r="L9805" s="6">
        <f>IF($B9805="","",YEAR($B9805))</f>
        <v/>
      </c>
      <c r="M9805" s="6">
        <f>INT((ROW()-2)/39)+1</f>
        <v/>
      </c>
      <c r="N9805" s="6">
        <f>MOD(ROW()-2,39)+2</f>
        <v/>
      </c>
      <c r="O9805" s="42">
        <f>IF(AND($B9805&lt;&gt;"",$C9805&lt;&gt;"",$B9805&lt;=$C9805),INDEX(Szabalyok!$C:$C,$N9805),"")</f>
        <v/>
      </c>
      <c r="P9805">
        <f>IF(D9805="",P9804,P9804+1)</f>
        <v/>
      </c>
    </row>
    <row r="9806">
      <c r="A9806">
        <f>IF(P9806=P9805,0,P9806)</f>
        <v/>
      </c>
      <c r="B9806" s="41">
        <f>IF($M9806&gt;300,"",IF(OR(INDEX(Bemenet!$E$2:$E$301,$M9806)="",INDEX(Bemenet!$F$2:$F$301,$M9806)=""),"",MAX(INDEX(Bemenet!$E$2:$E$301,$M9806),INDEX(Szabalyok!$A:$A,$N9806))))</f>
        <v/>
      </c>
      <c r="C9806" s="41">
        <f>IF($B9806="","",MIN(INDEX(Bemenet!$F$2:$F$301,$M9806),INDEX(Szabalyok!$B:$B,$N9806)))</f>
        <v/>
      </c>
      <c r="D9806" s="5">
        <f>IF(AND($B9806&lt;&gt;"",$C9806&lt;&gt;"",$B9806&lt;=$C9806),INDEX(Bemenet!$G$2:$G$301,$M9806),"")</f>
        <v/>
      </c>
      <c r="E9806" s="6">
        <f>IF(AND($B9806&lt;&gt;"",$C9806&lt;&gt;"",$B9806&lt;=$C9806),INDEX(Bemenet!$D$2:$D$301,$M9806),"")</f>
        <v/>
      </c>
      <c r="F9806" s="5">
        <f>IF(AND($B9806&lt;&gt;"",$C9806&lt;&gt;"",$B9806&lt;=$C9806),$C9806-$B9806+1,"")</f>
        <v/>
      </c>
      <c r="G9806" s="5">
        <f>IF($F9806="","",$F9806*$D9806)</f>
        <v/>
      </c>
      <c r="H9806" s="42">
        <f>IF($G9806="","",$O9806)</f>
        <v/>
      </c>
      <c r="I9806" s="5">
        <f>IF($G9806="","",$G9806*IF($H9806="",$O9806,$H9806)/100)</f>
        <v/>
      </c>
      <c r="J9806" s="5">
        <f>IF(OR($L9806="",NOT(COUNTIFS($L$2:$L9806,$L9806)=1)),"",SUMIFS($G:$G,$L:$L,$L9806))</f>
        <v/>
      </c>
      <c r="K9806" s="5">
        <f>IF(OR($L9806="",NOT(COUNTIFS($L$2:$L9806,$L9806)=1)),"",SUMIFS($I:$I,$L:$L,$L9806))</f>
        <v/>
      </c>
      <c r="L9806" s="6">
        <f>IF($B9806="","",YEAR($B9806))</f>
        <v/>
      </c>
      <c r="M9806" s="6">
        <f>INT((ROW()-2)/39)+1</f>
        <v/>
      </c>
      <c r="N9806" s="6">
        <f>MOD(ROW()-2,39)+2</f>
        <v/>
      </c>
      <c r="O9806" s="42">
        <f>IF(AND($B9806&lt;&gt;"",$C9806&lt;&gt;"",$B9806&lt;=$C9806),INDEX(Szabalyok!$C:$C,$N9806),"")</f>
        <v/>
      </c>
      <c r="P9806">
        <f>IF(D9806="",P9805,P9805+1)</f>
        <v/>
      </c>
    </row>
    <row r="9807">
      <c r="A9807">
        <f>IF(P9807=P9806,0,P9807)</f>
        <v/>
      </c>
      <c r="B9807" s="41">
        <f>IF($M9807&gt;300,"",IF(OR(INDEX(Bemenet!$E$2:$E$301,$M9807)="",INDEX(Bemenet!$F$2:$F$301,$M9807)=""),"",MAX(INDEX(Bemenet!$E$2:$E$301,$M9807),INDEX(Szabalyok!$A:$A,$N9807))))</f>
        <v/>
      </c>
      <c r="C9807" s="41">
        <f>IF($B9807="","",MIN(INDEX(Bemenet!$F$2:$F$301,$M9807),INDEX(Szabalyok!$B:$B,$N9807)))</f>
        <v/>
      </c>
      <c r="D9807" s="5">
        <f>IF(AND($B9807&lt;&gt;"",$C9807&lt;&gt;"",$B9807&lt;=$C9807),INDEX(Bemenet!$G$2:$G$301,$M9807),"")</f>
        <v/>
      </c>
      <c r="E9807" s="6">
        <f>IF(AND($B9807&lt;&gt;"",$C9807&lt;&gt;"",$B9807&lt;=$C9807),INDEX(Bemenet!$D$2:$D$301,$M9807),"")</f>
        <v/>
      </c>
      <c r="F9807" s="5">
        <f>IF(AND($B9807&lt;&gt;"",$C9807&lt;&gt;"",$B9807&lt;=$C9807),$C9807-$B9807+1,"")</f>
        <v/>
      </c>
      <c r="G9807" s="5">
        <f>IF($F9807="","",$F9807*$D9807)</f>
        <v/>
      </c>
      <c r="H9807" s="42">
        <f>IF($G9807="","",$O9807)</f>
        <v/>
      </c>
      <c r="I9807" s="5">
        <f>IF($G9807="","",$G9807*IF($H9807="",$O9807,$H9807)/100)</f>
        <v/>
      </c>
      <c r="J9807" s="5">
        <f>IF(OR($L9807="",NOT(COUNTIFS($L$2:$L9807,$L9807)=1)),"",SUMIFS($G:$G,$L:$L,$L9807))</f>
        <v/>
      </c>
      <c r="K9807" s="5">
        <f>IF(OR($L9807="",NOT(COUNTIFS($L$2:$L9807,$L9807)=1)),"",SUMIFS($I:$I,$L:$L,$L9807))</f>
        <v/>
      </c>
      <c r="L9807" s="6">
        <f>IF($B9807="","",YEAR($B9807))</f>
        <v/>
      </c>
      <c r="M9807" s="6">
        <f>INT((ROW()-2)/39)+1</f>
        <v/>
      </c>
      <c r="N9807" s="6">
        <f>MOD(ROW()-2,39)+2</f>
        <v/>
      </c>
      <c r="O9807" s="42">
        <f>IF(AND($B9807&lt;&gt;"",$C9807&lt;&gt;"",$B9807&lt;=$C9807),INDEX(Szabalyok!$C:$C,$N9807),"")</f>
        <v/>
      </c>
      <c r="P9807">
        <f>IF(D9807="",P9806,P9806+1)</f>
        <v/>
      </c>
    </row>
    <row r="9808">
      <c r="A9808">
        <f>IF(P9808=P9807,0,P9808)</f>
        <v/>
      </c>
      <c r="B9808" s="41">
        <f>IF($M9808&gt;300,"",IF(OR(INDEX(Bemenet!$E$2:$E$301,$M9808)="",INDEX(Bemenet!$F$2:$F$301,$M9808)=""),"",MAX(INDEX(Bemenet!$E$2:$E$301,$M9808),INDEX(Szabalyok!$A:$A,$N9808))))</f>
        <v/>
      </c>
      <c r="C9808" s="41">
        <f>IF($B9808="","",MIN(INDEX(Bemenet!$F$2:$F$301,$M9808),INDEX(Szabalyok!$B:$B,$N9808)))</f>
        <v/>
      </c>
      <c r="D9808" s="5">
        <f>IF(AND($B9808&lt;&gt;"",$C9808&lt;&gt;"",$B9808&lt;=$C9808),INDEX(Bemenet!$G$2:$G$301,$M9808),"")</f>
        <v/>
      </c>
      <c r="E9808" s="6">
        <f>IF(AND($B9808&lt;&gt;"",$C9808&lt;&gt;"",$B9808&lt;=$C9808),INDEX(Bemenet!$D$2:$D$301,$M9808),"")</f>
        <v/>
      </c>
      <c r="F9808" s="5">
        <f>IF(AND($B9808&lt;&gt;"",$C9808&lt;&gt;"",$B9808&lt;=$C9808),$C9808-$B9808+1,"")</f>
        <v/>
      </c>
      <c r="G9808" s="5">
        <f>IF($F9808="","",$F9808*$D9808)</f>
        <v/>
      </c>
      <c r="H9808" s="42">
        <f>IF($G9808="","",$O9808)</f>
        <v/>
      </c>
      <c r="I9808" s="5">
        <f>IF($G9808="","",$G9808*IF($H9808="",$O9808,$H9808)/100)</f>
        <v/>
      </c>
      <c r="J9808" s="5">
        <f>IF(OR($L9808="",NOT(COUNTIFS($L$2:$L9808,$L9808)=1)),"",SUMIFS($G:$G,$L:$L,$L9808))</f>
        <v/>
      </c>
      <c r="K9808" s="5">
        <f>IF(OR($L9808="",NOT(COUNTIFS($L$2:$L9808,$L9808)=1)),"",SUMIFS($I:$I,$L:$L,$L9808))</f>
        <v/>
      </c>
      <c r="L9808" s="6">
        <f>IF($B9808="","",YEAR($B9808))</f>
        <v/>
      </c>
      <c r="M9808" s="6">
        <f>INT((ROW()-2)/39)+1</f>
        <v/>
      </c>
      <c r="N9808" s="6">
        <f>MOD(ROW()-2,39)+2</f>
        <v/>
      </c>
      <c r="O9808" s="42">
        <f>IF(AND($B9808&lt;&gt;"",$C9808&lt;&gt;"",$B9808&lt;=$C9808),INDEX(Szabalyok!$C:$C,$N9808),"")</f>
        <v/>
      </c>
      <c r="P9808">
        <f>IF(D9808="",P9807,P9807+1)</f>
        <v/>
      </c>
    </row>
    <row r="9809">
      <c r="A9809">
        <f>IF(P9809=P9808,0,P9809)</f>
        <v/>
      </c>
      <c r="B9809" s="41">
        <f>IF($M9809&gt;300,"",IF(OR(INDEX(Bemenet!$E$2:$E$301,$M9809)="",INDEX(Bemenet!$F$2:$F$301,$M9809)=""),"",MAX(INDEX(Bemenet!$E$2:$E$301,$M9809),INDEX(Szabalyok!$A:$A,$N9809))))</f>
        <v/>
      </c>
      <c r="C9809" s="41">
        <f>IF($B9809="","",MIN(INDEX(Bemenet!$F$2:$F$301,$M9809),INDEX(Szabalyok!$B:$B,$N9809)))</f>
        <v/>
      </c>
      <c r="D9809" s="5">
        <f>IF(AND($B9809&lt;&gt;"",$C9809&lt;&gt;"",$B9809&lt;=$C9809),INDEX(Bemenet!$G$2:$G$301,$M9809),"")</f>
        <v/>
      </c>
      <c r="E9809" s="6">
        <f>IF(AND($B9809&lt;&gt;"",$C9809&lt;&gt;"",$B9809&lt;=$C9809),INDEX(Bemenet!$D$2:$D$301,$M9809),"")</f>
        <v/>
      </c>
      <c r="F9809" s="5">
        <f>IF(AND($B9809&lt;&gt;"",$C9809&lt;&gt;"",$B9809&lt;=$C9809),$C9809-$B9809+1,"")</f>
        <v/>
      </c>
      <c r="G9809" s="5">
        <f>IF($F9809="","",$F9809*$D9809)</f>
        <v/>
      </c>
      <c r="H9809" s="42">
        <f>IF($G9809="","",$O9809)</f>
        <v/>
      </c>
      <c r="I9809" s="5">
        <f>IF($G9809="","",$G9809*IF($H9809="",$O9809,$H9809)/100)</f>
        <v/>
      </c>
      <c r="J9809" s="5">
        <f>IF(OR($L9809="",NOT(COUNTIFS($L$2:$L9809,$L9809)=1)),"",SUMIFS($G:$G,$L:$L,$L9809))</f>
        <v/>
      </c>
      <c r="K9809" s="5">
        <f>IF(OR($L9809="",NOT(COUNTIFS($L$2:$L9809,$L9809)=1)),"",SUMIFS($I:$I,$L:$L,$L9809))</f>
        <v/>
      </c>
      <c r="L9809" s="6">
        <f>IF($B9809="","",YEAR($B9809))</f>
        <v/>
      </c>
      <c r="M9809" s="6">
        <f>INT((ROW()-2)/39)+1</f>
        <v/>
      </c>
      <c r="N9809" s="6">
        <f>MOD(ROW()-2,39)+2</f>
        <v/>
      </c>
      <c r="O9809" s="42">
        <f>IF(AND($B9809&lt;&gt;"",$C9809&lt;&gt;"",$B9809&lt;=$C9809),INDEX(Szabalyok!$C:$C,$N9809),"")</f>
        <v/>
      </c>
      <c r="P9809">
        <f>IF(D9809="",P9808,P9808+1)</f>
        <v/>
      </c>
    </row>
    <row r="9810">
      <c r="A9810">
        <f>IF(P9810=P9809,0,P9810)</f>
        <v/>
      </c>
      <c r="B9810" s="41">
        <f>IF($M9810&gt;300,"",IF(OR(INDEX(Bemenet!$E$2:$E$301,$M9810)="",INDEX(Bemenet!$F$2:$F$301,$M9810)=""),"",MAX(INDEX(Bemenet!$E$2:$E$301,$M9810),INDEX(Szabalyok!$A:$A,$N9810))))</f>
        <v/>
      </c>
      <c r="C9810" s="41">
        <f>IF($B9810="","",MIN(INDEX(Bemenet!$F$2:$F$301,$M9810),INDEX(Szabalyok!$B:$B,$N9810)))</f>
        <v/>
      </c>
      <c r="D9810" s="5">
        <f>IF(AND($B9810&lt;&gt;"",$C9810&lt;&gt;"",$B9810&lt;=$C9810),INDEX(Bemenet!$G$2:$G$301,$M9810),"")</f>
        <v/>
      </c>
      <c r="E9810" s="6">
        <f>IF(AND($B9810&lt;&gt;"",$C9810&lt;&gt;"",$B9810&lt;=$C9810),INDEX(Bemenet!$D$2:$D$301,$M9810),"")</f>
        <v/>
      </c>
      <c r="F9810" s="5">
        <f>IF(AND($B9810&lt;&gt;"",$C9810&lt;&gt;"",$B9810&lt;=$C9810),$C9810-$B9810+1,"")</f>
        <v/>
      </c>
      <c r="G9810" s="5">
        <f>IF($F9810="","",$F9810*$D9810)</f>
        <v/>
      </c>
      <c r="H9810" s="42">
        <f>IF($G9810="","",$O9810)</f>
        <v/>
      </c>
      <c r="I9810" s="5">
        <f>IF($G9810="","",$G9810*IF($H9810="",$O9810,$H9810)/100)</f>
        <v/>
      </c>
      <c r="J9810" s="5">
        <f>IF(OR($L9810="",NOT(COUNTIFS($L$2:$L9810,$L9810)=1)),"",SUMIFS($G:$G,$L:$L,$L9810))</f>
        <v/>
      </c>
      <c r="K9810" s="5">
        <f>IF(OR($L9810="",NOT(COUNTIFS($L$2:$L9810,$L9810)=1)),"",SUMIFS($I:$I,$L:$L,$L9810))</f>
        <v/>
      </c>
      <c r="L9810" s="6">
        <f>IF($B9810="","",YEAR($B9810))</f>
        <v/>
      </c>
      <c r="M9810" s="6">
        <f>INT((ROW()-2)/39)+1</f>
        <v/>
      </c>
      <c r="N9810" s="6">
        <f>MOD(ROW()-2,39)+2</f>
        <v/>
      </c>
      <c r="O9810" s="42">
        <f>IF(AND($B9810&lt;&gt;"",$C9810&lt;&gt;"",$B9810&lt;=$C9810),INDEX(Szabalyok!$C:$C,$N9810),"")</f>
        <v/>
      </c>
      <c r="P9810">
        <f>IF(D9810="",P9809,P9809+1)</f>
        <v/>
      </c>
    </row>
    <row r="9811">
      <c r="A9811">
        <f>IF(P9811=P9810,0,P9811)</f>
        <v/>
      </c>
      <c r="B9811" s="41">
        <f>IF($M9811&gt;300,"",IF(OR(INDEX(Bemenet!$E$2:$E$301,$M9811)="",INDEX(Bemenet!$F$2:$F$301,$M9811)=""),"",MAX(INDEX(Bemenet!$E$2:$E$301,$M9811),INDEX(Szabalyok!$A:$A,$N9811))))</f>
        <v/>
      </c>
      <c r="C9811" s="41">
        <f>IF($B9811="","",MIN(INDEX(Bemenet!$F$2:$F$301,$M9811),INDEX(Szabalyok!$B:$B,$N9811)))</f>
        <v/>
      </c>
      <c r="D9811" s="5">
        <f>IF(AND($B9811&lt;&gt;"",$C9811&lt;&gt;"",$B9811&lt;=$C9811),INDEX(Bemenet!$G$2:$G$301,$M9811),"")</f>
        <v/>
      </c>
      <c r="E9811" s="6">
        <f>IF(AND($B9811&lt;&gt;"",$C9811&lt;&gt;"",$B9811&lt;=$C9811),INDEX(Bemenet!$D$2:$D$301,$M9811),"")</f>
        <v/>
      </c>
      <c r="F9811" s="5">
        <f>IF(AND($B9811&lt;&gt;"",$C9811&lt;&gt;"",$B9811&lt;=$C9811),$C9811-$B9811+1,"")</f>
        <v/>
      </c>
      <c r="G9811" s="5">
        <f>IF($F9811="","",$F9811*$D9811)</f>
        <v/>
      </c>
      <c r="H9811" s="42">
        <f>IF($G9811="","",$O9811)</f>
        <v/>
      </c>
      <c r="I9811" s="5">
        <f>IF($G9811="","",$G9811*IF($H9811="",$O9811,$H9811)/100)</f>
        <v/>
      </c>
      <c r="J9811" s="5">
        <f>IF(OR($L9811="",NOT(COUNTIFS($L$2:$L9811,$L9811)=1)),"",SUMIFS($G:$G,$L:$L,$L9811))</f>
        <v/>
      </c>
      <c r="K9811" s="5">
        <f>IF(OR($L9811="",NOT(COUNTIFS($L$2:$L9811,$L9811)=1)),"",SUMIFS($I:$I,$L:$L,$L9811))</f>
        <v/>
      </c>
      <c r="L9811" s="6">
        <f>IF($B9811="","",YEAR($B9811))</f>
        <v/>
      </c>
      <c r="M9811" s="6">
        <f>INT((ROW()-2)/39)+1</f>
        <v/>
      </c>
      <c r="N9811" s="6">
        <f>MOD(ROW()-2,39)+2</f>
        <v/>
      </c>
      <c r="O9811" s="42">
        <f>IF(AND($B9811&lt;&gt;"",$C9811&lt;&gt;"",$B9811&lt;=$C9811),INDEX(Szabalyok!$C:$C,$N9811),"")</f>
        <v/>
      </c>
      <c r="P9811">
        <f>IF(D9811="",P9810,P9810+1)</f>
        <v/>
      </c>
    </row>
    <row r="9812">
      <c r="A9812">
        <f>IF(P9812=P9811,0,P9812)</f>
        <v/>
      </c>
      <c r="B9812" s="41">
        <f>IF($M9812&gt;300,"",IF(OR(INDEX(Bemenet!$E$2:$E$301,$M9812)="",INDEX(Bemenet!$F$2:$F$301,$M9812)=""),"",MAX(INDEX(Bemenet!$E$2:$E$301,$M9812),INDEX(Szabalyok!$A:$A,$N9812))))</f>
        <v/>
      </c>
      <c r="C9812" s="41">
        <f>IF($B9812="","",MIN(INDEX(Bemenet!$F$2:$F$301,$M9812),INDEX(Szabalyok!$B:$B,$N9812)))</f>
        <v/>
      </c>
      <c r="D9812" s="5">
        <f>IF(AND($B9812&lt;&gt;"",$C9812&lt;&gt;"",$B9812&lt;=$C9812),INDEX(Bemenet!$G$2:$G$301,$M9812),"")</f>
        <v/>
      </c>
      <c r="E9812" s="6">
        <f>IF(AND($B9812&lt;&gt;"",$C9812&lt;&gt;"",$B9812&lt;=$C9812),INDEX(Bemenet!$D$2:$D$301,$M9812),"")</f>
        <v/>
      </c>
      <c r="F9812" s="5">
        <f>IF(AND($B9812&lt;&gt;"",$C9812&lt;&gt;"",$B9812&lt;=$C9812),$C9812-$B9812+1,"")</f>
        <v/>
      </c>
      <c r="G9812" s="5">
        <f>IF($F9812="","",$F9812*$D9812)</f>
        <v/>
      </c>
      <c r="H9812" s="42">
        <f>IF($G9812="","",$O9812)</f>
        <v/>
      </c>
      <c r="I9812" s="5">
        <f>IF($G9812="","",$G9812*IF($H9812="",$O9812,$H9812)/100)</f>
        <v/>
      </c>
      <c r="J9812" s="5">
        <f>IF(OR($L9812="",NOT(COUNTIFS($L$2:$L9812,$L9812)=1)),"",SUMIFS($G:$G,$L:$L,$L9812))</f>
        <v/>
      </c>
      <c r="K9812" s="5">
        <f>IF(OR($L9812="",NOT(COUNTIFS($L$2:$L9812,$L9812)=1)),"",SUMIFS($I:$I,$L:$L,$L9812))</f>
        <v/>
      </c>
      <c r="L9812" s="6">
        <f>IF($B9812="","",YEAR($B9812))</f>
        <v/>
      </c>
      <c r="M9812" s="6">
        <f>INT((ROW()-2)/39)+1</f>
        <v/>
      </c>
      <c r="N9812" s="6">
        <f>MOD(ROW()-2,39)+2</f>
        <v/>
      </c>
      <c r="O9812" s="42">
        <f>IF(AND($B9812&lt;&gt;"",$C9812&lt;&gt;"",$B9812&lt;=$C9812),INDEX(Szabalyok!$C:$C,$N9812),"")</f>
        <v/>
      </c>
      <c r="P9812">
        <f>IF(D9812="",P9811,P9811+1)</f>
        <v/>
      </c>
    </row>
    <row r="9813">
      <c r="A9813">
        <f>IF(P9813=P9812,0,P9813)</f>
        <v/>
      </c>
      <c r="B9813" s="41">
        <f>IF($M9813&gt;300,"",IF(OR(INDEX(Bemenet!$E$2:$E$301,$M9813)="",INDEX(Bemenet!$F$2:$F$301,$M9813)=""),"",MAX(INDEX(Bemenet!$E$2:$E$301,$M9813),INDEX(Szabalyok!$A:$A,$N9813))))</f>
        <v/>
      </c>
      <c r="C9813" s="41">
        <f>IF($B9813="","",MIN(INDEX(Bemenet!$F$2:$F$301,$M9813),INDEX(Szabalyok!$B:$B,$N9813)))</f>
        <v/>
      </c>
      <c r="D9813" s="5">
        <f>IF(AND($B9813&lt;&gt;"",$C9813&lt;&gt;"",$B9813&lt;=$C9813),INDEX(Bemenet!$G$2:$G$301,$M9813),"")</f>
        <v/>
      </c>
      <c r="E9813" s="6">
        <f>IF(AND($B9813&lt;&gt;"",$C9813&lt;&gt;"",$B9813&lt;=$C9813),INDEX(Bemenet!$D$2:$D$301,$M9813),"")</f>
        <v/>
      </c>
      <c r="F9813" s="5">
        <f>IF(AND($B9813&lt;&gt;"",$C9813&lt;&gt;"",$B9813&lt;=$C9813),$C9813-$B9813+1,"")</f>
        <v/>
      </c>
      <c r="G9813" s="5">
        <f>IF($F9813="","",$F9813*$D9813)</f>
        <v/>
      </c>
      <c r="H9813" s="42">
        <f>IF($G9813="","",$O9813)</f>
        <v/>
      </c>
      <c r="I9813" s="5">
        <f>IF($G9813="","",$G9813*IF($H9813="",$O9813,$H9813)/100)</f>
        <v/>
      </c>
      <c r="J9813" s="5">
        <f>IF(OR($L9813="",NOT(COUNTIFS($L$2:$L9813,$L9813)=1)),"",SUMIFS($G:$G,$L:$L,$L9813))</f>
        <v/>
      </c>
      <c r="K9813" s="5">
        <f>IF(OR($L9813="",NOT(COUNTIFS($L$2:$L9813,$L9813)=1)),"",SUMIFS($I:$I,$L:$L,$L9813))</f>
        <v/>
      </c>
      <c r="L9813" s="6">
        <f>IF($B9813="","",YEAR($B9813))</f>
        <v/>
      </c>
      <c r="M9813" s="6">
        <f>INT((ROW()-2)/39)+1</f>
        <v/>
      </c>
      <c r="N9813" s="6">
        <f>MOD(ROW()-2,39)+2</f>
        <v/>
      </c>
      <c r="O9813" s="42">
        <f>IF(AND($B9813&lt;&gt;"",$C9813&lt;&gt;"",$B9813&lt;=$C9813),INDEX(Szabalyok!$C:$C,$N9813),"")</f>
        <v/>
      </c>
      <c r="P9813">
        <f>IF(D9813="",P9812,P9812+1)</f>
        <v/>
      </c>
    </row>
    <row r="9814">
      <c r="A9814">
        <f>IF(P9814=P9813,0,P9814)</f>
        <v/>
      </c>
      <c r="B9814" s="41">
        <f>IF($M9814&gt;300,"",IF(OR(INDEX(Bemenet!$E$2:$E$301,$M9814)="",INDEX(Bemenet!$F$2:$F$301,$M9814)=""),"",MAX(INDEX(Bemenet!$E$2:$E$301,$M9814),INDEX(Szabalyok!$A:$A,$N9814))))</f>
        <v/>
      </c>
      <c r="C9814" s="41">
        <f>IF($B9814="","",MIN(INDEX(Bemenet!$F$2:$F$301,$M9814),INDEX(Szabalyok!$B:$B,$N9814)))</f>
        <v/>
      </c>
      <c r="D9814" s="5">
        <f>IF(AND($B9814&lt;&gt;"",$C9814&lt;&gt;"",$B9814&lt;=$C9814),INDEX(Bemenet!$G$2:$G$301,$M9814),"")</f>
        <v/>
      </c>
      <c r="E9814" s="6">
        <f>IF(AND($B9814&lt;&gt;"",$C9814&lt;&gt;"",$B9814&lt;=$C9814),INDEX(Bemenet!$D$2:$D$301,$M9814),"")</f>
        <v/>
      </c>
      <c r="F9814" s="5">
        <f>IF(AND($B9814&lt;&gt;"",$C9814&lt;&gt;"",$B9814&lt;=$C9814),$C9814-$B9814+1,"")</f>
        <v/>
      </c>
      <c r="G9814" s="5">
        <f>IF($F9814="","",$F9814*$D9814)</f>
        <v/>
      </c>
      <c r="H9814" s="42">
        <f>IF($G9814="","",$O9814)</f>
        <v/>
      </c>
      <c r="I9814" s="5">
        <f>IF($G9814="","",$G9814*IF($H9814="",$O9814,$H9814)/100)</f>
        <v/>
      </c>
      <c r="J9814" s="5">
        <f>IF(OR($L9814="",NOT(COUNTIFS($L$2:$L9814,$L9814)=1)),"",SUMIFS($G:$G,$L:$L,$L9814))</f>
        <v/>
      </c>
      <c r="K9814" s="5">
        <f>IF(OR($L9814="",NOT(COUNTIFS($L$2:$L9814,$L9814)=1)),"",SUMIFS($I:$I,$L:$L,$L9814))</f>
        <v/>
      </c>
      <c r="L9814" s="6">
        <f>IF($B9814="","",YEAR($B9814))</f>
        <v/>
      </c>
      <c r="M9814" s="6">
        <f>INT((ROW()-2)/39)+1</f>
        <v/>
      </c>
      <c r="N9814" s="6">
        <f>MOD(ROW()-2,39)+2</f>
        <v/>
      </c>
      <c r="O9814" s="42">
        <f>IF(AND($B9814&lt;&gt;"",$C9814&lt;&gt;"",$B9814&lt;=$C9814),INDEX(Szabalyok!$C:$C,$N9814),"")</f>
        <v/>
      </c>
      <c r="P9814">
        <f>IF(D9814="",P9813,P9813+1)</f>
        <v/>
      </c>
    </row>
    <row r="9815">
      <c r="A9815">
        <f>IF(P9815=P9814,0,P9815)</f>
        <v/>
      </c>
      <c r="B9815" s="41">
        <f>IF($M9815&gt;300,"",IF(OR(INDEX(Bemenet!$E$2:$E$301,$M9815)="",INDEX(Bemenet!$F$2:$F$301,$M9815)=""),"",MAX(INDEX(Bemenet!$E$2:$E$301,$M9815),INDEX(Szabalyok!$A:$A,$N9815))))</f>
        <v/>
      </c>
      <c r="C9815" s="41">
        <f>IF($B9815="","",MIN(INDEX(Bemenet!$F$2:$F$301,$M9815),INDEX(Szabalyok!$B:$B,$N9815)))</f>
        <v/>
      </c>
      <c r="D9815" s="5">
        <f>IF(AND($B9815&lt;&gt;"",$C9815&lt;&gt;"",$B9815&lt;=$C9815),INDEX(Bemenet!$G$2:$G$301,$M9815),"")</f>
        <v/>
      </c>
      <c r="E9815" s="6">
        <f>IF(AND($B9815&lt;&gt;"",$C9815&lt;&gt;"",$B9815&lt;=$C9815),INDEX(Bemenet!$D$2:$D$301,$M9815),"")</f>
        <v/>
      </c>
      <c r="F9815" s="5">
        <f>IF(AND($B9815&lt;&gt;"",$C9815&lt;&gt;"",$B9815&lt;=$C9815),$C9815-$B9815+1,"")</f>
        <v/>
      </c>
      <c r="G9815" s="5">
        <f>IF($F9815="","",$F9815*$D9815)</f>
        <v/>
      </c>
      <c r="H9815" s="42">
        <f>IF($G9815="","",$O9815)</f>
        <v/>
      </c>
      <c r="I9815" s="5">
        <f>IF($G9815="","",$G9815*IF($H9815="",$O9815,$H9815)/100)</f>
        <v/>
      </c>
      <c r="J9815" s="5">
        <f>IF(OR($L9815="",NOT(COUNTIFS($L$2:$L9815,$L9815)=1)),"",SUMIFS($G:$G,$L:$L,$L9815))</f>
        <v/>
      </c>
      <c r="K9815" s="5">
        <f>IF(OR($L9815="",NOT(COUNTIFS($L$2:$L9815,$L9815)=1)),"",SUMIFS($I:$I,$L:$L,$L9815))</f>
        <v/>
      </c>
      <c r="L9815" s="6">
        <f>IF($B9815="","",YEAR($B9815))</f>
        <v/>
      </c>
      <c r="M9815" s="6">
        <f>INT((ROW()-2)/39)+1</f>
        <v/>
      </c>
      <c r="N9815" s="6">
        <f>MOD(ROW()-2,39)+2</f>
        <v/>
      </c>
      <c r="O9815" s="42">
        <f>IF(AND($B9815&lt;&gt;"",$C9815&lt;&gt;"",$B9815&lt;=$C9815),INDEX(Szabalyok!$C:$C,$N9815),"")</f>
        <v/>
      </c>
      <c r="P9815">
        <f>IF(D9815="",P9814,P9814+1)</f>
        <v/>
      </c>
    </row>
    <row r="9816">
      <c r="A9816">
        <f>IF(P9816=P9815,0,P9816)</f>
        <v/>
      </c>
      <c r="B9816" s="41">
        <f>IF($M9816&gt;300,"",IF(OR(INDEX(Bemenet!$E$2:$E$301,$M9816)="",INDEX(Bemenet!$F$2:$F$301,$M9816)=""),"",MAX(INDEX(Bemenet!$E$2:$E$301,$M9816),INDEX(Szabalyok!$A:$A,$N9816))))</f>
        <v/>
      </c>
      <c r="C9816" s="41">
        <f>IF($B9816="","",MIN(INDEX(Bemenet!$F$2:$F$301,$M9816),INDEX(Szabalyok!$B:$B,$N9816)))</f>
        <v/>
      </c>
      <c r="D9816" s="5">
        <f>IF(AND($B9816&lt;&gt;"",$C9816&lt;&gt;"",$B9816&lt;=$C9816),INDEX(Bemenet!$G$2:$G$301,$M9816),"")</f>
        <v/>
      </c>
      <c r="E9816" s="6">
        <f>IF(AND($B9816&lt;&gt;"",$C9816&lt;&gt;"",$B9816&lt;=$C9816),INDEX(Bemenet!$D$2:$D$301,$M9816),"")</f>
        <v/>
      </c>
      <c r="F9816" s="5">
        <f>IF(AND($B9816&lt;&gt;"",$C9816&lt;&gt;"",$B9816&lt;=$C9816),$C9816-$B9816+1,"")</f>
        <v/>
      </c>
      <c r="G9816" s="5">
        <f>IF($F9816="","",$F9816*$D9816)</f>
        <v/>
      </c>
      <c r="H9816" s="42">
        <f>IF($G9816="","",$O9816)</f>
        <v/>
      </c>
      <c r="I9816" s="5">
        <f>IF($G9816="","",$G9816*IF($H9816="",$O9816,$H9816)/100)</f>
        <v/>
      </c>
      <c r="J9816" s="5">
        <f>IF(OR($L9816="",NOT(COUNTIFS($L$2:$L9816,$L9816)=1)),"",SUMIFS($G:$G,$L:$L,$L9816))</f>
        <v/>
      </c>
      <c r="K9816" s="5">
        <f>IF(OR($L9816="",NOT(COUNTIFS($L$2:$L9816,$L9816)=1)),"",SUMIFS($I:$I,$L:$L,$L9816))</f>
        <v/>
      </c>
      <c r="L9816" s="6">
        <f>IF($B9816="","",YEAR($B9816))</f>
        <v/>
      </c>
      <c r="M9816" s="6">
        <f>INT((ROW()-2)/39)+1</f>
        <v/>
      </c>
      <c r="N9816" s="6">
        <f>MOD(ROW()-2,39)+2</f>
        <v/>
      </c>
      <c r="O9816" s="42">
        <f>IF(AND($B9816&lt;&gt;"",$C9816&lt;&gt;"",$B9816&lt;=$C9816),INDEX(Szabalyok!$C:$C,$N9816),"")</f>
        <v/>
      </c>
      <c r="P9816">
        <f>IF(D9816="",P9815,P9815+1)</f>
        <v/>
      </c>
    </row>
    <row r="9817">
      <c r="A9817">
        <f>IF(P9817=P9816,0,P9817)</f>
        <v/>
      </c>
      <c r="B9817" s="41">
        <f>IF($M9817&gt;300,"",IF(OR(INDEX(Bemenet!$E$2:$E$301,$M9817)="",INDEX(Bemenet!$F$2:$F$301,$M9817)=""),"",MAX(INDEX(Bemenet!$E$2:$E$301,$M9817),INDEX(Szabalyok!$A:$A,$N9817))))</f>
        <v/>
      </c>
      <c r="C9817" s="41">
        <f>IF($B9817="","",MIN(INDEX(Bemenet!$F$2:$F$301,$M9817),INDEX(Szabalyok!$B:$B,$N9817)))</f>
        <v/>
      </c>
      <c r="D9817" s="5">
        <f>IF(AND($B9817&lt;&gt;"",$C9817&lt;&gt;"",$B9817&lt;=$C9817),INDEX(Bemenet!$G$2:$G$301,$M9817),"")</f>
        <v/>
      </c>
      <c r="E9817" s="6">
        <f>IF(AND($B9817&lt;&gt;"",$C9817&lt;&gt;"",$B9817&lt;=$C9817),INDEX(Bemenet!$D$2:$D$301,$M9817),"")</f>
        <v/>
      </c>
      <c r="F9817" s="5">
        <f>IF(AND($B9817&lt;&gt;"",$C9817&lt;&gt;"",$B9817&lt;=$C9817),$C9817-$B9817+1,"")</f>
        <v/>
      </c>
      <c r="G9817" s="5">
        <f>IF($F9817="","",$F9817*$D9817)</f>
        <v/>
      </c>
      <c r="H9817" s="42">
        <f>IF($G9817="","",$O9817)</f>
        <v/>
      </c>
      <c r="I9817" s="5">
        <f>IF($G9817="","",$G9817*IF($H9817="",$O9817,$H9817)/100)</f>
        <v/>
      </c>
      <c r="J9817" s="5">
        <f>IF(OR($L9817="",NOT(COUNTIFS($L$2:$L9817,$L9817)=1)),"",SUMIFS($G:$G,$L:$L,$L9817))</f>
        <v/>
      </c>
      <c r="K9817" s="5">
        <f>IF(OR($L9817="",NOT(COUNTIFS($L$2:$L9817,$L9817)=1)),"",SUMIFS($I:$I,$L:$L,$L9817))</f>
        <v/>
      </c>
      <c r="L9817" s="6">
        <f>IF($B9817="","",YEAR($B9817))</f>
        <v/>
      </c>
      <c r="M9817" s="6">
        <f>INT((ROW()-2)/39)+1</f>
        <v/>
      </c>
      <c r="N9817" s="6">
        <f>MOD(ROW()-2,39)+2</f>
        <v/>
      </c>
      <c r="O9817" s="42">
        <f>IF(AND($B9817&lt;&gt;"",$C9817&lt;&gt;"",$B9817&lt;=$C9817),INDEX(Szabalyok!$C:$C,$N9817),"")</f>
        <v/>
      </c>
      <c r="P9817">
        <f>IF(D9817="",P9816,P9816+1)</f>
        <v/>
      </c>
    </row>
    <row r="9818">
      <c r="A9818">
        <f>IF(P9818=P9817,0,P9818)</f>
        <v/>
      </c>
      <c r="B9818" s="41">
        <f>IF($M9818&gt;300,"",IF(OR(INDEX(Bemenet!$E$2:$E$301,$M9818)="",INDEX(Bemenet!$F$2:$F$301,$M9818)=""),"",MAX(INDEX(Bemenet!$E$2:$E$301,$M9818),INDEX(Szabalyok!$A:$A,$N9818))))</f>
        <v/>
      </c>
      <c r="C9818" s="41">
        <f>IF($B9818="","",MIN(INDEX(Bemenet!$F$2:$F$301,$M9818),INDEX(Szabalyok!$B:$B,$N9818)))</f>
        <v/>
      </c>
      <c r="D9818" s="5">
        <f>IF(AND($B9818&lt;&gt;"",$C9818&lt;&gt;"",$B9818&lt;=$C9818),INDEX(Bemenet!$G$2:$G$301,$M9818),"")</f>
        <v/>
      </c>
      <c r="E9818" s="6">
        <f>IF(AND($B9818&lt;&gt;"",$C9818&lt;&gt;"",$B9818&lt;=$C9818),INDEX(Bemenet!$D$2:$D$301,$M9818),"")</f>
        <v/>
      </c>
      <c r="F9818" s="5">
        <f>IF(AND($B9818&lt;&gt;"",$C9818&lt;&gt;"",$B9818&lt;=$C9818),$C9818-$B9818+1,"")</f>
        <v/>
      </c>
      <c r="G9818" s="5">
        <f>IF($F9818="","",$F9818*$D9818)</f>
        <v/>
      </c>
      <c r="H9818" s="42">
        <f>IF($G9818="","",$O9818)</f>
        <v/>
      </c>
      <c r="I9818" s="5">
        <f>IF($G9818="","",$G9818*IF($H9818="",$O9818,$H9818)/100)</f>
        <v/>
      </c>
      <c r="J9818" s="5">
        <f>IF(OR($L9818="",NOT(COUNTIFS($L$2:$L9818,$L9818)=1)),"",SUMIFS($G:$G,$L:$L,$L9818))</f>
        <v/>
      </c>
      <c r="K9818" s="5">
        <f>IF(OR($L9818="",NOT(COUNTIFS($L$2:$L9818,$L9818)=1)),"",SUMIFS($I:$I,$L:$L,$L9818))</f>
        <v/>
      </c>
      <c r="L9818" s="6">
        <f>IF($B9818="","",YEAR($B9818))</f>
        <v/>
      </c>
      <c r="M9818" s="6">
        <f>INT((ROW()-2)/39)+1</f>
        <v/>
      </c>
      <c r="N9818" s="6">
        <f>MOD(ROW()-2,39)+2</f>
        <v/>
      </c>
      <c r="O9818" s="42">
        <f>IF(AND($B9818&lt;&gt;"",$C9818&lt;&gt;"",$B9818&lt;=$C9818),INDEX(Szabalyok!$C:$C,$N9818),"")</f>
        <v/>
      </c>
      <c r="P9818">
        <f>IF(D9818="",P9817,P9817+1)</f>
        <v/>
      </c>
    </row>
    <row r="9819">
      <c r="A9819">
        <f>IF(P9819=P9818,0,P9819)</f>
        <v/>
      </c>
      <c r="B9819" s="41">
        <f>IF($M9819&gt;300,"",IF(OR(INDEX(Bemenet!$E$2:$E$301,$M9819)="",INDEX(Bemenet!$F$2:$F$301,$M9819)=""),"",MAX(INDEX(Bemenet!$E$2:$E$301,$M9819),INDEX(Szabalyok!$A:$A,$N9819))))</f>
        <v/>
      </c>
      <c r="C9819" s="41">
        <f>IF($B9819="","",MIN(INDEX(Bemenet!$F$2:$F$301,$M9819),INDEX(Szabalyok!$B:$B,$N9819)))</f>
        <v/>
      </c>
      <c r="D9819" s="5">
        <f>IF(AND($B9819&lt;&gt;"",$C9819&lt;&gt;"",$B9819&lt;=$C9819),INDEX(Bemenet!$G$2:$G$301,$M9819),"")</f>
        <v/>
      </c>
      <c r="E9819" s="6">
        <f>IF(AND($B9819&lt;&gt;"",$C9819&lt;&gt;"",$B9819&lt;=$C9819),INDEX(Bemenet!$D$2:$D$301,$M9819),"")</f>
        <v/>
      </c>
      <c r="F9819" s="5">
        <f>IF(AND($B9819&lt;&gt;"",$C9819&lt;&gt;"",$B9819&lt;=$C9819),$C9819-$B9819+1,"")</f>
        <v/>
      </c>
      <c r="G9819" s="5">
        <f>IF($F9819="","",$F9819*$D9819)</f>
        <v/>
      </c>
      <c r="H9819" s="42">
        <f>IF($G9819="","",$O9819)</f>
        <v/>
      </c>
      <c r="I9819" s="5">
        <f>IF($G9819="","",$G9819*IF($H9819="",$O9819,$H9819)/100)</f>
        <v/>
      </c>
      <c r="J9819" s="5">
        <f>IF(OR($L9819="",NOT(COUNTIFS($L$2:$L9819,$L9819)=1)),"",SUMIFS($G:$G,$L:$L,$L9819))</f>
        <v/>
      </c>
      <c r="K9819" s="5">
        <f>IF(OR($L9819="",NOT(COUNTIFS($L$2:$L9819,$L9819)=1)),"",SUMIFS($I:$I,$L:$L,$L9819))</f>
        <v/>
      </c>
      <c r="L9819" s="6">
        <f>IF($B9819="","",YEAR($B9819))</f>
        <v/>
      </c>
      <c r="M9819" s="6">
        <f>INT((ROW()-2)/39)+1</f>
        <v/>
      </c>
      <c r="N9819" s="6">
        <f>MOD(ROW()-2,39)+2</f>
        <v/>
      </c>
      <c r="O9819" s="42">
        <f>IF(AND($B9819&lt;&gt;"",$C9819&lt;&gt;"",$B9819&lt;=$C9819),INDEX(Szabalyok!$C:$C,$N9819),"")</f>
        <v/>
      </c>
      <c r="P9819">
        <f>IF(D9819="",P9818,P9818+1)</f>
        <v/>
      </c>
    </row>
    <row r="9820">
      <c r="A9820">
        <f>IF(P9820=P9819,0,P9820)</f>
        <v/>
      </c>
      <c r="B9820" s="41">
        <f>IF($M9820&gt;300,"",IF(OR(INDEX(Bemenet!$E$2:$E$301,$M9820)="",INDEX(Bemenet!$F$2:$F$301,$M9820)=""),"",MAX(INDEX(Bemenet!$E$2:$E$301,$M9820),INDEX(Szabalyok!$A:$A,$N9820))))</f>
        <v/>
      </c>
      <c r="C9820" s="41">
        <f>IF($B9820="","",MIN(INDEX(Bemenet!$F$2:$F$301,$M9820),INDEX(Szabalyok!$B:$B,$N9820)))</f>
        <v/>
      </c>
      <c r="D9820" s="5">
        <f>IF(AND($B9820&lt;&gt;"",$C9820&lt;&gt;"",$B9820&lt;=$C9820),INDEX(Bemenet!$G$2:$G$301,$M9820),"")</f>
        <v/>
      </c>
      <c r="E9820" s="6">
        <f>IF(AND($B9820&lt;&gt;"",$C9820&lt;&gt;"",$B9820&lt;=$C9820),INDEX(Bemenet!$D$2:$D$301,$M9820),"")</f>
        <v/>
      </c>
      <c r="F9820" s="5">
        <f>IF(AND($B9820&lt;&gt;"",$C9820&lt;&gt;"",$B9820&lt;=$C9820),$C9820-$B9820+1,"")</f>
        <v/>
      </c>
      <c r="G9820" s="5">
        <f>IF($F9820="","",$F9820*$D9820)</f>
        <v/>
      </c>
      <c r="H9820" s="42">
        <f>IF($G9820="","",$O9820)</f>
        <v/>
      </c>
      <c r="I9820" s="5">
        <f>IF($G9820="","",$G9820*IF($H9820="",$O9820,$H9820)/100)</f>
        <v/>
      </c>
      <c r="J9820" s="5">
        <f>IF(OR($L9820="",NOT(COUNTIFS($L$2:$L9820,$L9820)=1)),"",SUMIFS($G:$G,$L:$L,$L9820))</f>
        <v/>
      </c>
      <c r="K9820" s="5">
        <f>IF(OR($L9820="",NOT(COUNTIFS($L$2:$L9820,$L9820)=1)),"",SUMIFS($I:$I,$L:$L,$L9820))</f>
        <v/>
      </c>
      <c r="L9820" s="6">
        <f>IF($B9820="","",YEAR($B9820))</f>
        <v/>
      </c>
      <c r="M9820" s="6">
        <f>INT((ROW()-2)/39)+1</f>
        <v/>
      </c>
      <c r="N9820" s="6">
        <f>MOD(ROW()-2,39)+2</f>
        <v/>
      </c>
      <c r="O9820" s="42">
        <f>IF(AND($B9820&lt;&gt;"",$C9820&lt;&gt;"",$B9820&lt;=$C9820),INDEX(Szabalyok!$C:$C,$N9820),"")</f>
        <v/>
      </c>
      <c r="P9820">
        <f>IF(D9820="",P9819,P9819+1)</f>
        <v/>
      </c>
    </row>
    <row r="9821">
      <c r="A9821">
        <f>IF(P9821=P9820,0,P9821)</f>
        <v/>
      </c>
      <c r="B9821" s="41">
        <f>IF($M9821&gt;300,"",IF(OR(INDEX(Bemenet!$E$2:$E$301,$M9821)="",INDEX(Bemenet!$F$2:$F$301,$M9821)=""),"",MAX(INDEX(Bemenet!$E$2:$E$301,$M9821),INDEX(Szabalyok!$A:$A,$N9821))))</f>
        <v/>
      </c>
      <c r="C9821" s="41">
        <f>IF($B9821="","",MIN(INDEX(Bemenet!$F$2:$F$301,$M9821),INDEX(Szabalyok!$B:$B,$N9821)))</f>
        <v/>
      </c>
      <c r="D9821" s="5">
        <f>IF(AND($B9821&lt;&gt;"",$C9821&lt;&gt;"",$B9821&lt;=$C9821),INDEX(Bemenet!$G$2:$G$301,$M9821),"")</f>
        <v/>
      </c>
      <c r="E9821" s="6">
        <f>IF(AND($B9821&lt;&gt;"",$C9821&lt;&gt;"",$B9821&lt;=$C9821),INDEX(Bemenet!$D$2:$D$301,$M9821),"")</f>
        <v/>
      </c>
      <c r="F9821" s="5">
        <f>IF(AND($B9821&lt;&gt;"",$C9821&lt;&gt;"",$B9821&lt;=$C9821),$C9821-$B9821+1,"")</f>
        <v/>
      </c>
      <c r="G9821" s="5">
        <f>IF($F9821="","",$F9821*$D9821)</f>
        <v/>
      </c>
      <c r="H9821" s="42">
        <f>IF($G9821="","",$O9821)</f>
        <v/>
      </c>
      <c r="I9821" s="5">
        <f>IF($G9821="","",$G9821*IF($H9821="",$O9821,$H9821)/100)</f>
        <v/>
      </c>
      <c r="J9821" s="5">
        <f>IF(OR($L9821="",NOT(COUNTIFS($L$2:$L9821,$L9821)=1)),"",SUMIFS($G:$G,$L:$L,$L9821))</f>
        <v/>
      </c>
      <c r="K9821" s="5">
        <f>IF(OR($L9821="",NOT(COUNTIFS($L$2:$L9821,$L9821)=1)),"",SUMIFS($I:$I,$L:$L,$L9821))</f>
        <v/>
      </c>
      <c r="L9821" s="6">
        <f>IF($B9821="","",YEAR($B9821))</f>
        <v/>
      </c>
      <c r="M9821" s="6">
        <f>INT((ROW()-2)/39)+1</f>
        <v/>
      </c>
      <c r="N9821" s="6">
        <f>MOD(ROW()-2,39)+2</f>
        <v/>
      </c>
      <c r="O9821" s="42">
        <f>IF(AND($B9821&lt;&gt;"",$C9821&lt;&gt;"",$B9821&lt;=$C9821),INDEX(Szabalyok!$C:$C,$N9821),"")</f>
        <v/>
      </c>
      <c r="P9821">
        <f>IF(D9821="",P9820,P9820+1)</f>
        <v/>
      </c>
    </row>
    <row r="9822">
      <c r="A9822">
        <f>IF(P9822=P9821,0,P9822)</f>
        <v/>
      </c>
      <c r="B9822" s="41">
        <f>IF($M9822&gt;300,"",IF(OR(INDEX(Bemenet!$E$2:$E$301,$M9822)="",INDEX(Bemenet!$F$2:$F$301,$M9822)=""),"",MAX(INDEX(Bemenet!$E$2:$E$301,$M9822),INDEX(Szabalyok!$A:$A,$N9822))))</f>
        <v/>
      </c>
      <c r="C9822" s="41">
        <f>IF($B9822="","",MIN(INDEX(Bemenet!$F$2:$F$301,$M9822),INDEX(Szabalyok!$B:$B,$N9822)))</f>
        <v/>
      </c>
      <c r="D9822" s="5">
        <f>IF(AND($B9822&lt;&gt;"",$C9822&lt;&gt;"",$B9822&lt;=$C9822),INDEX(Bemenet!$G$2:$G$301,$M9822),"")</f>
        <v/>
      </c>
      <c r="E9822" s="6">
        <f>IF(AND($B9822&lt;&gt;"",$C9822&lt;&gt;"",$B9822&lt;=$C9822),INDEX(Bemenet!$D$2:$D$301,$M9822),"")</f>
        <v/>
      </c>
      <c r="F9822" s="5">
        <f>IF(AND($B9822&lt;&gt;"",$C9822&lt;&gt;"",$B9822&lt;=$C9822),$C9822-$B9822+1,"")</f>
        <v/>
      </c>
      <c r="G9822" s="5">
        <f>IF($F9822="","",$F9822*$D9822)</f>
        <v/>
      </c>
      <c r="H9822" s="42">
        <f>IF($G9822="","",$O9822)</f>
        <v/>
      </c>
      <c r="I9822" s="5">
        <f>IF($G9822="","",$G9822*IF($H9822="",$O9822,$H9822)/100)</f>
        <v/>
      </c>
      <c r="J9822" s="5">
        <f>IF(OR($L9822="",NOT(COUNTIFS($L$2:$L9822,$L9822)=1)),"",SUMIFS($G:$G,$L:$L,$L9822))</f>
        <v/>
      </c>
      <c r="K9822" s="5">
        <f>IF(OR($L9822="",NOT(COUNTIFS($L$2:$L9822,$L9822)=1)),"",SUMIFS($I:$I,$L:$L,$L9822))</f>
        <v/>
      </c>
      <c r="L9822" s="6">
        <f>IF($B9822="","",YEAR($B9822))</f>
        <v/>
      </c>
      <c r="M9822" s="6">
        <f>INT((ROW()-2)/39)+1</f>
        <v/>
      </c>
      <c r="N9822" s="6">
        <f>MOD(ROW()-2,39)+2</f>
        <v/>
      </c>
      <c r="O9822" s="42">
        <f>IF(AND($B9822&lt;&gt;"",$C9822&lt;&gt;"",$B9822&lt;=$C9822),INDEX(Szabalyok!$C:$C,$N9822),"")</f>
        <v/>
      </c>
      <c r="P9822">
        <f>IF(D9822="",P9821,P9821+1)</f>
        <v/>
      </c>
    </row>
    <row r="9823">
      <c r="A9823">
        <f>IF(P9823=P9822,0,P9823)</f>
        <v/>
      </c>
      <c r="B9823" s="41">
        <f>IF($M9823&gt;300,"",IF(OR(INDEX(Bemenet!$E$2:$E$301,$M9823)="",INDEX(Bemenet!$F$2:$F$301,$M9823)=""),"",MAX(INDEX(Bemenet!$E$2:$E$301,$M9823),INDEX(Szabalyok!$A:$A,$N9823))))</f>
        <v/>
      </c>
      <c r="C9823" s="41">
        <f>IF($B9823="","",MIN(INDEX(Bemenet!$F$2:$F$301,$M9823),INDEX(Szabalyok!$B:$B,$N9823)))</f>
        <v/>
      </c>
      <c r="D9823" s="5">
        <f>IF(AND($B9823&lt;&gt;"",$C9823&lt;&gt;"",$B9823&lt;=$C9823),INDEX(Bemenet!$G$2:$G$301,$M9823),"")</f>
        <v/>
      </c>
      <c r="E9823" s="6">
        <f>IF(AND($B9823&lt;&gt;"",$C9823&lt;&gt;"",$B9823&lt;=$C9823),INDEX(Bemenet!$D$2:$D$301,$M9823),"")</f>
        <v/>
      </c>
      <c r="F9823" s="5">
        <f>IF(AND($B9823&lt;&gt;"",$C9823&lt;&gt;"",$B9823&lt;=$C9823),$C9823-$B9823+1,"")</f>
        <v/>
      </c>
      <c r="G9823" s="5">
        <f>IF($F9823="","",$F9823*$D9823)</f>
        <v/>
      </c>
      <c r="H9823" s="42">
        <f>IF($G9823="","",$O9823)</f>
        <v/>
      </c>
      <c r="I9823" s="5">
        <f>IF($G9823="","",$G9823*IF($H9823="",$O9823,$H9823)/100)</f>
        <v/>
      </c>
      <c r="J9823" s="5">
        <f>IF(OR($L9823="",NOT(COUNTIFS($L$2:$L9823,$L9823)=1)),"",SUMIFS($G:$G,$L:$L,$L9823))</f>
        <v/>
      </c>
      <c r="K9823" s="5">
        <f>IF(OR($L9823="",NOT(COUNTIFS($L$2:$L9823,$L9823)=1)),"",SUMIFS($I:$I,$L:$L,$L9823))</f>
        <v/>
      </c>
      <c r="L9823" s="6">
        <f>IF($B9823="","",YEAR($B9823))</f>
        <v/>
      </c>
      <c r="M9823" s="6">
        <f>INT((ROW()-2)/39)+1</f>
        <v/>
      </c>
      <c r="N9823" s="6">
        <f>MOD(ROW()-2,39)+2</f>
        <v/>
      </c>
      <c r="O9823" s="42">
        <f>IF(AND($B9823&lt;&gt;"",$C9823&lt;&gt;"",$B9823&lt;=$C9823),INDEX(Szabalyok!$C:$C,$N9823),"")</f>
        <v/>
      </c>
      <c r="P9823">
        <f>IF(D9823="",P9822,P9822+1)</f>
        <v/>
      </c>
    </row>
    <row r="9824">
      <c r="A9824">
        <f>IF(P9824=P9823,0,P9824)</f>
        <v/>
      </c>
      <c r="B9824" s="41">
        <f>IF($M9824&gt;300,"",IF(OR(INDEX(Bemenet!$E$2:$E$301,$M9824)="",INDEX(Bemenet!$F$2:$F$301,$M9824)=""),"",MAX(INDEX(Bemenet!$E$2:$E$301,$M9824),INDEX(Szabalyok!$A:$A,$N9824))))</f>
        <v/>
      </c>
      <c r="C9824" s="41">
        <f>IF($B9824="","",MIN(INDEX(Bemenet!$F$2:$F$301,$M9824),INDEX(Szabalyok!$B:$B,$N9824)))</f>
        <v/>
      </c>
      <c r="D9824" s="5">
        <f>IF(AND($B9824&lt;&gt;"",$C9824&lt;&gt;"",$B9824&lt;=$C9824),INDEX(Bemenet!$G$2:$G$301,$M9824),"")</f>
        <v/>
      </c>
      <c r="E9824" s="6">
        <f>IF(AND($B9824&lt;&gt;"",$C9824&lt;&gt;"",$B9824&lt;=$C9824),INDEX(Bemenet!$D$2:$D$301,$M9824),"")</f>
        <v/>
      </c>
      <c r="F9824" s="5">
        <f>IF(AND($B9824&lt;&gt;"",$C9824&lt;&gt;"",$B9824&lt;=$C9824),$C9824-$B9824+1,"")</f>
        <v/>
      </c>
      <c r="G9824" s="5">
        <f>IF($F9824="","",$F9824*$D9824)</f>
        <v/>
      </c>
      <c r="H9824" s="42">
        <f>IF($G9824="","",$O9824)</f>
        <v/>
      </c>
      <c r="I9824" s="5">
        <f>IF($G9824="","",$G9824*IF($H9824="",$O9824,$H9824)/100)</f>
        <v/>
      </c>
      <c r="J9824" s="5">
        <f>IF(OR($L9824="",NOT(COUNTIFS($L$2:$L9824,$L9824)=1)),"",SUMIFS($G:$G,$L:$L,$L9824))</f>
        <v/>
      </c>
      <c r="K9824" s="5">
        <f>IF(OR($L9824="",NOT(COUNTIFS($L$2:$L9824,$L9824)=1)),"",SUMIFS($I:$I,$L:$L,$L9824))</f>
        <v/>
      </c>
      <c r="L9824" s="6">
        <f>IF($B9824="","",YEAR($B9824))</f>
        <v/>
      </c>
      <c r="M9824" s="6">
        <f>INT((ROW()-2)/39)+1</f>
        <v/>
      </c>
      <c r="N9824" s="6">
        <f>MOD(ROW()-2,39)+2</f>
        <v/>
      </c>
      <c r="O9824" s="42">
        <f>IF(AND($B9824&lt;&gt;"",$C9824&lt;&gt;"",$B9824&lt;=$C9824),INDEX(Szabalyok!$C:$C,$N9824),"")</f>
        <v/>
      </c>
      <c r="P9824">
        <f>IF(D9824="",P9823,P9823+1)</f>
        <v/>
      </c>
    </row>
    <row r="9825">
      <c r="A9825">
        <f>IF(P9825=P9824,0,P9825)</f>
        <v/>
      </c>
      <c r="B9825" s="41">
        <f>IF($M9825&gt;300,"",IF(OR(INDEX(Bemenet!$E$2:$E$301,$M9825)="",INDEX(Bemenet!$F$2:$F$301,$M9825)=""),"",MAX(INDEX(Bemenet!$E$2:$E$301,$M9825),INDEX(Szabalyok!$A:$A,$N9825))))</f>
        <v/>
      </c>
      <c r="C9825" s="41">
        <f>IF($B9825="","",MIN(INDEX(Bemenet!$F$2:$F$301,$M9825),INDEX(Szabalyok!$B:$B,$N9825)))</f>
        <v/>
      </c>
      <c r="D9825" s="5">
        <f>IF(AND($B9825&lt;&gt;"",$C9825&lt;&gt;"",$B9825&lt;=$C9825),INDEX(Bemenet!$G$2:$G$301,$M9825),"")</f>
        <v/>
      </c>
      <c r="E9825" s="6">
        <f>IF(AND($B9825&lt;&gt;"",$C9825&lt;&gt;"",$B9825&lt;=$C9825),INDEX(Bemenet!$D$2:$D$301,$M9825),"")</f>
        <v/>
      </c>
      <c r="F9825" s="5">
        <f>IF(AND($B9825&lt;&gt;"",$C9825&lt;&gt;"",$B9825&lt;=$C9825),$C9825-$B9825+1,"")</f>
        <v/>
      </c>
      <c r="G9825" s="5">
        <f>IF($F9825="","",$F9825*$D9825)</f>
        <v/>
      </c>
      <c r="H9825" s="42">
        <f>IF($G9825="","",$O9825)</f>
        <v/>
      </c>
      <c r="I9825" s="5">
        <f>IF($G9825="","",$G9825*IF($H9825="",$O9825,$H9825)/100)</f>
        <v/>
      </c>
      <c r="J9825" s="5">
        <f>IF(OR($L9825="",NOT(COUNTIFS($L$2:$L9825,$L9825)=1)),"",SUMIFS($G:$G,$L:$L,$L9825))</f>
        <v/>
      </c>
      <c r="K9825" s="5">
        <f>IF(OR($L9825="",NOT(COUNTIFS($L$2:$L9825,$L9825)=1)),"",SUMIFS($I:$I,$L:$L,$L9825))</f>
        <v/>
      </c>
      <c r="L9825" s="6">
        <f>IF($B9825="","",YEAR($B9825))</f>
        <v/>
      </c>
      <c r="M9825" s="6">
        <f>INT((ROW()-2)/39)+1</f>
        <v/>
      </c>
      <c r="N9825" s="6">
        <f>MOD(ROW()-2,39)+2</f>
        <v/>
      </c>
      <c r="O9825" s="42">
        <f>IF(AND($B9825&lt;&gt;"",$C9825&lt;&gt;"",$B9825&lt;=$C9825),INDEX(Szabalyok!$C:$C,$N9825),"")</f>
        <v/>
      </c>
      <c r="P9825">
        <f>IF(D9825="",P9824,P9824+1)</f>
        <v/>
      </c>
    </row>
    <row r="9826">
      <c r="A9826">
        <f>IF(P9826=P9825,0,P9826)</f>
        <v/>
      </c>
      <c r="B9826" s="41">
        <f>IF($M9826&gt;300,"",IF(OR(INDEX(Bemenet!$E$2:$E$301,$M9826)="",INDEX(Bemenet!$F$2:$F$301,$M9826)=""),"",MAX(INDEX(Bemenet!$E$2:$E$301,$M9826),INDEX(Szabalyok!$A:$A,$N9826))))</f>
        <v/>
      </c>
      <c r="C9826" s="41">
        <f>IF($B9826="","",MIN(INDEX(Bemenet!$F$2:$F$301,$M9826),INDEX(Szabalyok!$B:$B,$N9826)))</f>
        <v/>
      </c>
      <c r="D9826" s="5">
        <f>IF(AND($B9826&lt;&gt;"",$C9826&lt;&gt;"",$B9826&lt;=$C9826),INDEX(Bemenet!$G$2:$G$301,$M9826),"")</f>
        <v/>
      </c>
      <c r="E9826" s="6">
        <f>IF(AND($B9826&lt;&gt;"",$C9826&lt;&gt;"",$B9826&lt;=$C9826),INDEX(Bemenet!$D$2:$D$301,$M9826),"")</f>
        <v/>
      </c>
      <c r="F9826" s="5">
        <f>IF(AND($B9826&lt;&gt;"",$C9826&lt;&gt;"",$B9826&lt;=$C9826),$C9826-$B9826+1,"")</f>
        <v/>
      </c>
      <c r="G9826" s="5">
        <f>IF($F9826="","",$F9826*$D9826)</f>
        <v/>
      </c>
      <c r="H9826" s="42">
        <f>IF($G9826="","",$O9826)</f>
        <v/>
      </c>
      <c r="I9826" s="5">
        <f>IF($G9826="","",$G9826*IF($H9826="",$O9826,$H9826)/100)</f>
        <v/>
      </c>
      <c r="J9826" s="5">
        <f>IF(OR($L9826="",NOT(COUNTIFS($L$2:$L9826,$L9826)=1)),"",SUMIFS($G:$G,$L:$L,$L9826))</f>
        <v/>
      </c>
      <c r="K9826" s="5">
        <f>IF(OR($L9826="",NOT(COUNTIFS($L$2:$L9826,$L9826)=1)),"",SUMIFS($I:$I,$L:$L,$L9826))</f>
        <v/>
      </c>
      <c r="L9826" s="6">
        <f>IF($B9826="","",YEAR($B9826))</f>
        <v/>
      </c>
      <c r="M9826" s="6">
        <f>INT((ROW()-2)/39)+1</f>
        <v/>
      </c>
      <c r="N9826" s="6">
        <f>MOD(ROW()-2,39)+2</f>
        <v/>
      </c>
      <c r="O9826" s="42">
        <f>IF(AND($B9826&lt;&gt;"",$C9826&lt;&gt;"",$B9826&lt;=$C9826),INDEX(Szabalyok!$C:$C,$N9826),"")</f>
        <v/>
      </c>
      <c r="P9826">
        <f>IF(D9826="",P9825,P9825+1)</f>
        <v/>
      </c>
    </row>
    <row r="9827">
      <c r="A9827">
        <f>IF(P9827=P9826,0,P9827)</f>
        <v/>
      </c>
      <c r="B9827" s="41">
        <f>IF($M9827&gt;300,"",IF(OR(INDEX(Bemenet!$E$2:$E$301,$M9827)="",INDEX(Bemenet!$F$2:$F$301,$M9827)=""),"",MAX(INDEX(Bemenet!$E$2:$E$301,$M9827),INDEX(Szabalyok!$A:$A,$N9827))))</f>
        <v/>
      </c>
      <c r="C9827" s="41">
        <f>IF($B9827="","",MIN(INDEX(Bemenet!$F$2:$F$301,$M9827),INDEX(Szabalyok!$B:$B,$N9827)))</f>
        <v/>
      </c>
      <c r="D9827" s="5">
        <f>IF(AND($B9827&lt;&gt;"",$C9827&lt;&gt;"",$B9827&lt;=$C9827),INDEX(Bemenet!$G$2:$G$301,$M9827),"")</f>
        <v/>
      </c>
      <c r="E9827" s="6">
        <f>IF(AND($B9827&lt;&gt;"",$C9827&lt;&gt;"",$B9827&lt;=$C9827),INDEX(Bemenet!$D$2:$D$301,$M9827),"")</f>
        <v/>
      </c>
      <c r="F9827" s="5">
        <f>IF(AND($B9827&lt;&gt;"",$C9827&lt;&gt;"",$B9827&lt;=$C9827),$C9827-$B9827+1,"")</f>
        <v/>
      </c>
      <c r="G9827" s="5">
        <f>IF($F9827="","",$F9827*$D9827)</f>
        <v/>
      </c>
      <c r="H9827" s="42">
        <f>IF($G9827="","",$O9827)</f>
        <v/>
      </c>
      <c r="I9827" s="5">
        <f>IF($G9827="","",$G9827*IF($H9827="",$O9827,$H9827)/100)</f>
        <v/>
      </c>
      <c r="J9827" s="5">
        <f>IF(OR($L9827="",NOT(COUNTIFS($L$2:$L9827,$L9827)=1)),"",SUMIFS($G:$G,$L:$L,$L9827))</f>
        <v/>
      </c>
      <c r="K9827" s="5">
        <f>IF(OR($L9827="",NOT(COUNTIFS($L$2:$L9827,$L9827)=1)),"",SUMIFS($I:$I,$L:$L,$L9827))</f>
        <v/>
      </c>
      <c r="L9827" s="6">
        <f>IF($B9827="","",YEAR($B9827))</f>
        <v/>
      </c>
      <c r="M9827" s="6">
        <f>INT((ROW()-2)/39)+1</f>
        <v/>
      </c>
      <c r="N9827" s="6">
        <f>MOD(ROW()-2,39)+2</f>
        <v/>
      </c>
      <c r="O9827" s="42">
        <f>IF(AND($B9827&lt;&gt;"",$C9827&lt;&gt;"",$B9827&lt;=$C9827),INDEX(Szabalyok!$C:$C,$N9827),"")</f>
        <v/>
      </c>
      <c r="P9827">
        <f>IF(D9827="",P9826,P9826+1)</f>
        <v/>
      </c>
    </row>
    <row r="9828">
      <c r="A9828">
        <f>IF(P9828=P9827,0,P9828)</f>
        <v/>
      </c>
      <c r="B9828" s="41">
        <f>IF($M9828&gt;300,"",IF(OR(INDEX(Bemenet!$E$2:$E$301,$M9828)="",INDEX(Bemenet!$F$2:$F$301,$M9828)=""),"",MAX(INDEX(Bemenet!$E$2:$E$301,$M9828),INDEX(Szabalyok!$A:$A,$N9828))))</f>
        <v/>
      </c>
      <c r="C9828" s="41">
        <f>IF($B9828="","",MIN(INDEX(Bemenet!$F$2:$F$301,$M9828),INDEX(Szabalyok!$B:$B,$N9828)))</f>
        <v/>
      </c>
      <c r="D9828" s="5">
        <f>IF(AND($B9828&lt;&gt;"",$C9828&lt;&gt;"",$B9828&lt;=$C9828),INDEX(Bemenet!$G$2:$G$301,$M9828),"")</f>
        <v/>
      </c>
      <c r="E9828" s="6">
        <f>IF(AND($B9828&lt;&gt;"",$C9828&lt;&gt;"",$B9828&lt;=$C9828),INDEX(Bemenet!$D$2:$D$301,$M9828),"")</f>
        <v/>
      </c>
      <c r="F9828" s="5">
        <f>IF(AND($B9828&lt;&gt;"",$C9828&lt;&gt;"",$B9828&lt;=$C9828),$C9828-$B9828+1,"")</f>
        <v/>
      </c>
      <c r="G9828" s="5">
        <f>IF($F9828="","",$F9828*$D9828)</f>
        <v/>
      </c>
      <c r="H9828" s="42">
        <f>IF($G9828="","",$O9828)</f>
        <v/>
      </c>
      <c r="I9828" s="5">
        <f>IF($G9828="","",$G9828*IF($H9828="",$O9828,$H9828)/100)</f>
        <v/>
      </c>
      <c r="J9828" s="5">
        <f>IF(OR($L9828="",NOT(COUNTIFS($L$2:$L9828,$L9828)=1)),"",SUMIFS($G:$G,$L:$L,$L9828))</f>
        <v/>
      </c>
      <c r="K9828" s="5">
        <f>IF(OR($L9828="",NOT(COUNTIFS($L$2:$L9828,$L9828)=1)),"",SUMIFS($I:$I,$L:$L,$L9828))</f>
        <v/>
      </c>
      <c r="L9828" s="6">
        <f>IF($B9828="","",YEAR($B9828))</f>
        <v/>
      </c>
      <c r="M9828" s="6">
        <f>INT((ROW()-2)/39)+1</f>
        <v/>
      </c>
      <c r="N9828" s="6">
        <f>MOD(ROW()-2,39)+2</f>
        <v/>
      </c>
      <c r="O9828" s="42">
        <f>IF(AND($B9828&lt;&gt;"",$C9828&lt;&gt;"",$B9828&lt;=$C9828),INDEX(Szabalyok!$C:$C,$N9828),"")</f>
        <v/>
      </c>
      <c r="P9828">
        <f>IF(D9828="",P9827,P9827+1)</f>
        <v/>
      </c>
    </row>
    <row r="9829">
      <c r="A9829">
        <f>IF(P9829=P9828,0,P9829)</f>
        <v/>
      </c>
      <c r="B9829" s="41">
        <f>IF($M9829&gt;300,"",IF(OR(INDEX(Bemenet!$E$2:$E$301,$M9829)="",INDEX(Bemenet!$F$2:$F$301,$M9829)=""),"",MAX(INDEX(Bemenet!$E$2:$E$301,$M9829),INDEX(Szabalyok!$A:$A,$N9829))))</f>
        <v/>
      </c>
      <c r="C9829" s="41">
        <f>IF($B9829="","",MIN(INDEX(Bemenet!$F$2:$F$301,$M9829),INDEX(Szabalyok!$B:$B,$N9829)))</f>
        <v/>
      </c>
      <c r="D9829" s="5">
        <f>IF(AND($B9829&lt;&gt;"",$C9829&lt;&gt;"",$B9829&lt;=$C9829),INDEX(Bemenet!$G$2:$G$301,$M9829),"")</f>
        <v/>
      </c>
      <c r="E9829" s="6">
        <f>IF(AND($B9829&lt;&gt;"",$C9829&lt;&gt;"",$B9829&lt;=$C9829),INDEX(Bemenet!$D$2:$D$301,$M9829),"")</f>
        <v/>
      </c>
      <c r="F9829" s="5">
        <f>IF(AND($B9829&lt;&gt;"",$C9829&lt;&gt;"",$B9829&lt;=$C9829),$C9829-$B9829+1,"")</f>
        <v/>
      </c>
      <c r="G9829" s="5">
        <f>IF($F9829="","",$F9829*$D9829)</f>
        <v/>
      </c>
      <c r="H9829" s="42">
        <f>IF($G9829="","",$O9829)</f>
        <v/>
      </c>
      <c r="I9829" s="5">
        <f>IF($G9829="","",$G9829*IF($H9829="",$O9829,$H9829)/100)</f>
        <v/>
      </c>
      <c r="J9829" s="5">
        <f>IF(OR($L9829="",NOT(COUNTIFS($L$2:$L9829,$L9829)=1)),"",SUMIFS($G:$G,$L:$L,$L9829))</f>
        <v/>
      </c>
      <c r="K9829" s="5">
        <f>IF(OR($L9829="",NOT(COUNTIFS($L$2:$L9829,$L9829)=1)),"",SUMIFS($I:$I,$L:$L,$L9829))</f>
        <v/>
      </c>
      <c r="L9829" s="6">
        <f>IF($B9829="","",YEAR($B9829))</f>
        <v/>
      </c>
      <c r="M9829" s="6">
        <f>INT((ROW()-2)/39)+1</f>
        <v/>
      </c>
      <c r="N9829" s="6">
        <f>MOD(ROW()-2,39)+2</f>
        <v/>
      </c>
      <c r="O9829" s="42">
        <f>IF(AND($B9829&lt;&gt;"",$C9829&lt;&gt;"",$B9829&lt;=$C9829),INDEX(Szabalyok!$C:$C,$N9829),"")</f>
        <v/>
      </c>
      <c r="P9829">
        <f>IF(D9829="",P9828,P9828+1)</f>
        <v/>
      </c>
    </row>
    <row r="9830">
      <c r="A9830">
        <f>IF(P9830=P9829,0,P9830)</f>
        <v/>
      </c>
      <c r="B9830" s="41">
        <f>IF($M9830&gt;300,"",IF(OR(INDEX(Bemenet!$E$2:$E$301,$M9830)="",INDEX(Bemenet!$F$2:$F$301,$M9830)=""),"",MAX(INDEX(Bemenet!$E$2:$E$301,$M9830),INDEX(Szabalyok!$A:$A,$N9830))))</f>
        <v/>
      </c>
      <c r="C9830" s="41">
        <f>IF($B9830="","",MIN(INDEX(Bemenet!$F$2:$F$301,$M9830),INDEX(Szabalyok!$B:$B,$N9830)))</f>
        <v/>
      </c>
      <c r="D9830" s="5">
        <f>IF(AND($B9830&lt;&gt;"",$C9830&lt;&gt;"",$B9830&lt;=$C9830),INDEX(Bemenet!$G$2:$G$301,$M9830),"")</f>
        <v/>
      </c>
      <c r="E9830" s="6">
        <f>IF(AND($B9830&lt;&gt;"",$C9830&lt;&gt;"",$B9830&lt;=$C9830),INDEX(Bemenet!$D$2:$D$301,$M9830),"")</f>
        <v/>
      </c>
      <c r="F9830" s="5">
        <f>IF(AND($B9830&lt;&gt;"",$C9830&lt;&gt;"",$B9830&lt;=$C9830),$C9830-$B9830+1,"")</f>
        <v/>
      </c>
      <c r="G9830" s="5">
        <f>IF($F9830="","",$F9830*$D9830)</f>
        <v/>
      </c>
      <c r="H9830" s="42">
        <f>IF($G9830="","",$O9830)</f>
        <v/>
      </c>
      <c r="I9830" s="5">
        <f>IF($G9830="","",$G9830*IF($H9830="",$O9830,$H9830)/100)</f>
        <v/>
      </c>
      <c r="J9830" s="5">
        <f>IF(OR($L9830="",NOT(COUNTIFS($L$2:$L9830,$L9830)=1)),"",SUMIFS($G:$G,$L:$L,$L9830))</f>
        <v/>
      </c>
      <c r="K9830" s="5">
        <f>IF(OR($L9830="",NOT(COUNTIFS($L$2:$L9830,$L9830)=1)),"",SUMIFS($I:$I,$L:$L,$L9830))</f>
        <v/>
      </c>
      <c r="L9830" s="6">
        <f>IF($B9830="","",YEAR($B9830))</f>
        <v/>
      </c>
      <c r="M9830" s="6">
        <f>INT((ROW()-2)/39)+1</f>
        <v/>
      </c>
      <c r="N9830" s="6">
        <f>MOD(ROW()-2,39)+2</f>
        <v/>
      </c>
      <c r="O9830" s="42">
        <f>IF(AND($B9830&lt;&gt;"",$C9830&lt;&gt;"",$B9830&lt;=$C9830),INDEX(Szabalyok!$C:$C,$N9830),"")</f>
        <v/>
      </c>
      <c r="P9830">
        <f>IF(D9830="",P9829,P9829+1)</f>
        <v/>
      </c>
    </row>
    <row r="9831">
      <c r="A9831">
        <f>IF(P9831=P9830,0,P9831)</f>
        <v/>
      </c>
      <c r="B9831" s="41">
        <f>IF($M9831&gt;300,"",IF(OR(INDEX(Bemenet!$E$2:$E$301,$M9831)="",INDEX(Bemenet!$F$2:$F$301,$M9831)=""),"",MAX(INDEX(Bemenet!$E$2:$E$301,$M9831),INDEX(Szabalyok!$A:$A,$N9831))))</f>
        <v/>
      </c>
      <c r="C9831" s="41">
        <f>IF($B9831="","",MIN(INDEX(Bemenet!$F$2:$F$301,$M9831),INDEX(Szabalyok!$B:$B,$N9831)))</f>
        <v/>
      </c>
      <c r="D9831" s="5">
        <f>IF(AND($B9831&lt;&gt;"",$C9831&lt;&gt;"",$B9831&lt;=$C9831),INDEX(Bemenet!$G$2:$G$301,$M9831),"")</f>
        <v/>
      </c>
      <c r="E9831" s="6">
        <f>IF(AND($B9831&lt;&gt;"",$C9831&lt;&gt;"",$B9831&lt;=$C9831),INDEX(Bemenet!$D$2:$D$301,$M9831),"")</f>
        <v/>
      </c>
      <c r="F9831" s="5">
        <f>IF(AND($B9831&lt;&gt;"",$C9831&lt;&gt;"",$B9831&lt;=$C9831),$C9831-$B9831+1,"")</f>
        <v/>
      </c>
      <c r="G9831" s="5">
        <f>IF($F9831="","",$F9831*$D9831)</f>
        <v/>
      </c>
      <c r="H9831" s="42">
        <f>IF($G9831="","",$O9831)</f>
        <v/>
      </c>
      <c r="I9831" s="5">
        <f>IF($G9831="","",$G9831*IF($H9831="",$O9831,$H9831)/100)</f>
        <v/>
      </c>
      <c r="J9831" s="5">
        <f>IF(OR($L9831="",NOT(COUNTIFS($L$2:$L9831,$L9831)=1)),"",SUMIFS($G:$G,$L:$L,$L9831))</f>
        <v/>
      </c>
      <c r="K9831" s="5">
        <f>IF(OR($L9831="",NOT(COUNTIFS($L$2:$L9831,$L9831)=1)),"",SUMIFS($I:$I,$L:$L,$L9831))</f>
        <v/>
      </c>
      <c r="L9831" s="6">
        <f>IF($B9831="","",YEAR($B9831))</f>
        <v/>
      </c>
      <c r="M9831" s="6">
        <f>INT((ROW()-2)/39)+1</f>
        <v/>
      </c>
      <c r="N9831" s="6">
        <f>MOD(ROW()-2,39)+2</f>
        <v/>
      </c>
      <c r="O9831" s="42">
        <f>IF(AND($B9831&lt;&gt;"",$C9831&lt;&gt;"",$B9831&lt;=$C9831),INDEX(Szabalyok!$C:$C,$N9831),"")</f>
        <v/>
      </c>
      <c r="P9831">
        <f>IF(D9831="",P9830,P9830+1)</f>
        <v/>
      </c>
    </row>
    <row r="9832">
      <c r="A9832">
        <f>IF(P9832=P9831,0,P9832)</f>
        <v/>
      </c>
      <c r="B9832" s="41">
        <f>IF($M9832&gt;300,"",IF(OR(INDEX(Bemenet!$E$2:$E$301,$M9832)="",INDEX(Bemenet!$F$2:$F$301,$M9832)=""),"",MAX(INDEX(Bemenet!$E$2:$E$301,$M9832),INDEX(Szabalyok!$A:$A,$N9832))))</f>
        <v/>
      </c>
      <c r="C9832" s="41">
        <f>IF($B9832="","",MIN(INDEX(Bemenet!$F$2:$F$301,$M9832),INDEX(Szabalyok!$B:$B,$N9832)))</f>
        <v/>
      </c>
      <c r="D9832" s="5">
        <f>IF(AND($B9832&lt;&gt;"",$C9832&lt;&gt;"",$B9832&lt;=$C9832),INDEX(Bemenet!$G$2:$G$301,$M9832),"")</f>
        <v/>
      </c>
      <c r="E9832" s="6">
        <f>IF(AND($B9832&lt;&gt;"",$C9832&lt;&gt;"",$B9832&lt;=$C9832),INDEX(Bemenet!$D$2:$D$301,$M9832),"")</f>
        <v/>
      </c>
      <c r="F9832" s="5">
        <f>IF(AND($B9832&lt;&gt;"",$C9832&lt;&gt;"",$B9832&lt;=$C9832),$C9832-$B9832+1,"")</f>
        <v/>
      </c>
      <c r="G9832" s="5">
        <f>IF($F9832="","",$F9832*$D9832)</f>
        <v/>
      </c>
      <c r="H9832" s="42">
        <f>IF($G9832="","",$O9832)</f>
        <v/>
      </c>
      <c r="I9832" s="5">
        <f>IF($G9832="","",$G9832*IF($H9832="",$O9832,$H9832)/100)</f>
        <v/>
      </c>
      <c r="J9832" s="5">
        <f>IF(OR($L9832="",NOT(COUNTIFS($L$2:$L9832,$L9832)=1)),"",SUMIFS($G:$G,$L:$L,$L9832))</f>
        <v/>
      </c>
      <c r="K9832" s="5">
        <f>IF(OR($L9832="",NOT(COUNTIFS($L$2:$L9832,$L9832)=1)),"",SUMIFS($I:$I,$L:$L,$L9832))</f>
        <v/>
      </c>
      <c r="L9832" s="6">
        <f>IF($B9832="","",YEAR($B9832))</f>
        <v/>
      </c>
      <c r="M9832" s="6">
        <f>INT((ROW()-2)/39)+1</f>
        <v/>
      </c>
      <c r="N9832" s="6">
        <f>MOD(ROW()-2,39)+2</f>
        <v/>
      </c>
      <c r="O9832" s="42">
        <f>IF(AND($B9832&lt;&gt;"",$C9832&lt;&gt;"",$B9832&lt;=$C9832),INDEX(Szabalyok!$C:$C,$N9832),"")</f>
        <v/>
      </c>
      <c r="P9832">
        <f>IF(D9832="",P9831,P9831+1)</f>
        <v/>
      </c>
    </row>
    <row r="9833">
      <c r="A9833">
        <f>IF(P9833=P9832,0,P9833)</f>
        <v/>
      </c>
      <c r="B9833" s="41">
        <f>IF($M9833&gt;300,"",IF(OR(INDEX(Bemenet!$E$2:$E$301,$M9833)="",INDEX(Bemenet!$F$2:$F$301,$M9833)=""),"",MAX(INDEX(Bemenet!$E$2:$E$301,$M9833),INDEX(Szabalyok!$A:$A,$N9833))))</f>
        <v/>
      </c>
      <c r="C9833" s="41">
        <f>IF($B9833="","",MIN(INDEX(Bemenet!$F$2:$F$301,$M9833),INDEX(Szabalyok!$B:$B,$N9833)))</f>
        <v/>
      </c>
      <c r="D9833" s="5">
        <f>IF(AND($B9833&lt;&gt;"",$C9833&lt;&gt;"",$B9833&lt;=$C9833),INDEX(Bemenet!$G$2:$G$301,$M9833),"")</f>
        <v/>
      </c>
      <c r="E9833" s="6">
        <f>IF(AND($B9833&lt;&gt;"",$C9833&lt;&gt;"",$B9833&lt;=$C9833),INDEX(Bemenet!$D$2:$D$301,$M9833),"")</f>
        <v/>
      </c>
      <c r="F9833" s="5">
        <f>IF(AND($B9833&lt;&gt;"",$C9833&lt;&gt;"",$B9833&lt;=$C9833),$C9833-$B9833+1,"")</f>
        <v/>
      </c>
      <c r="G9833" s="5">
        <f>IF($F9833="","",$F9833*$D9833)</f>
        <v/>
      </c>
      <c r="H9833" s="42">
        <f>IF($G9833="","",$O9833)</f>
        <v/>
      </c>
      <c r="I9833" s="5">
        <f>IF($G9833="","",$G9833*IF($H9833="",$O9833,$H9833)/100)</f>
        <v/>
      </c>
      <c r="J9833" s="5">
        <f>IF(OR($L9833="",NOT(COUNTIFS($L$2:$L9833,$L9833)=1)),"",SUMIFS($G:$G,$L:$L,$L9833))</f>
        <v/>
      </c>
      <c r="K9833" s="5">
        <f>IF(OR($L9833="",NOT(COUNTIFS($L$2:$L9833,$L9833)=1)),"",SUMIFS($I:$I,$L:$L,$L9833))</f>
        <v/>
      </c>
      <c r="L9833" s="6">
        <f>IF($B9833="","",YEAR($B9833))</f>
        <v/>
      </c>
      <c r="M9833" s="6">
        <f>INT((ROW()-2)/39)+1</f>
        <v/>
      </c>
      <c r="N9833" s="6">
        <f>MOD(ROW()-2,39)+2</f>
        <v/>
      </c>
      <c r="O9833" s="42">
        <f>IF(AND($B9833&lt;&gt;"",$C9833&lt;&gt;"",$B9833&lt;=$C9833),INDEX(Szabalyok!$C:$C,$N9833),"")</f>
        <v/>
      </c>
      <c r="P9833">
        <f>IF(D9833="",P9832,P9832+1)</f>
        <v/>
      </c>
    </row>
    <row r="9834">
      <c r="A9834">
        <f>IF(P9834=P9833,0,P9834)</f>
        <v/>
      </c>
      <c r="B9834" s="41">
        <f>IF($M9834&gt;300,"",IF(OR(INDEX(Bemenet!$E$2:$E$301,$M9834)="",INDEX(Bemenet!$F$2:$F$301,$M9834)=""),"",MAX(INDEX(Bemenet!$E$2:$E$301,$M9834),INDEX(Szabalyok!$A:$A,$N9834))))</f>
        <v/>
      </c>
      <c r="C9834" s="41">
        <f>IF($B9834="","",MIN(INDEX(Bemenet!$F$2:$F$301,$M9834),INDEX(Szabalyok!$B:$B,$N9834)))</f>
        <v/>
      </c>
      <c r="D9834" s="5">
        <f>IF(AND($B9834&lt;&gt;"",$C9834&lt;&gt;"",$B9834&lt;=$C9834),INDEX(Bemenet!$G$2:$G$301,$M9834),"")</f>
        <v/>
      </c>
      <c r="E9834" s="6">
        <f>IF(AND($B9834&lt;&gt;"",$C9834&lt;&gt;"",$B9834&lt;=$C9834),INDEX(Bemenet!$D$2:$D$301,$M9834),"")</f>
        <v/>
      </c>
      <c r="F9834" s="5">
        <f>IF(AND($B9834&lt;&gt;"",$C9834&lt;&gt;"",$B9834&lt;=$C9834),$C9834-$B9834+1,"")</f>
        <v/>
      </c>
      <c r="G9834" s="5">
        <f>IF($F9834="","",$F9834*$D9834)</f>
        <v/>
      </c>
      <c r="H9834" s="42">
        <f>IF($G9834="","",$O9834)</f>
        <v/>
      </c>
      <c r="I9834" s="5">
        <f>IF($G9834="","",$G9834*IF($H9834="",$O9834,$H9834)/100)</f>
        <v/>
      </c>
      <c r="J9834" s="5">
        <f>IF(OR($L9834="",NOT(COUNTIFS($L$2:$L9834,$L9834)=1)),"",SUMIFS($G:$G,$L:$L,$L9834))</f>
        <v/>
      </c>
      <c r="K9834" s="5">
        <f>IF(OR($L9834="",NOT(COUNTIFS($L$2:$L9834,$L9834)=1)),"",SUMIFS($I:$I,$L:$L,$L9834))</f>
        <v/>
      </c>
      <c r="L9834" s="6">
        <f>IF($B9834="","",YEAR($B9834))</f>
        <v/>
      </c>
      <c r="M9834" s="6">
        <f>INT((ROW()-2)/39)+1</f>
        <v/>
      </c>
      <c r="N9834" s="6">
        <f>MOD(ROW()-2,39)+2</f>
        <v/>
      </c>
      <c r="O9834" s="42">
        <f>IF(AND($B9834&lt;&gt;"",$C9834&lt;&gt;"",$B9834&lt;=$C9834),INDEX(Szabalyok!$C:$C,$N9834),"")</f>
        <v/>
      </c>
      <c r="P9834">
        <f>IF(D9834="",P9833,P9833+1)</f>
        <v/>
      </c>
    </row>
    <row r="9835">
      <c r="A9835">
        <f>IF(P9835=P9834,0,P9835)</f>
        <v/>
      </c>
      <c r="B9835" s="41">
        <f>IF($M9835&gt;300,"",IF(OR(INDEX(Bemenet!$E$2:$E$301,$M9835)="",INDEX(Bemenet!$F$2:$F$301,$M9835)=""),"",MAX(INDEX(Bemenet!$E$2:$E$301,$M9835),INDEX(Szabalyok!$A:$A,$N9835))))</f>
        <v/>
      </c>
      <c r="C9835" s="41">
        <f>IF($B9835="","",MIN(INDEX(Bemenet!$F$2:$F$301,$M9835),INDEX(Szabalyok!$B:$B,$N9835)))</f>
        <v/>
      </c>
      <c r="D9835" s="5">
        <f>IF(AND($B9835&lt;&gt;"",$C9835&lt;&gt;"",$B9835&lt;=$C9835),INDEX(Bemenet!$G$2:$G$301,$M9835),"")</f>
        <v/>
      </c>
      <c r="E9835" s="6">
        <f>IF(AND($B9835&lt;&gt;"",$C9835&lt;&gt;"",$B9835&lt;=$C9835),INDEX(Bemenet!$D$2:$D$301,$M9835),"")</f>
        <v/>
      </c>
      <c r="F9835" s="5">
        <f>IF(AND($B9835&lt;&gt;"",$C9835&lt;&gt;"",$B9835&lt;=$C9835),$C9835-$B9835+1,"")</f>
        <v/>
      </c>
      <c r="G9835" s="5">
        <f>IF($F9835="","",$F9835*$D9835)</f>
        <v/>
      </c>
      <c r="H9835" s="42">
        <f>IF($G9835="","",$O9835)</f>
        <v/>
      </c>
      <c r="I9835" s="5">
        <f>IF($G9835="","",$G9835*IF($H9835="",$O9835,$H9835)/100)</f>
        <v/>
      </c>
      <c r="J9835" s="5">
        <f>IF(OR($L9835="",NOT(COUNTIFS($L$2:$L9835,$L9835)=1)),"",SUMIFS($G:$G,$L:$L,$L9835))</f>
        <v/>
      </c>
      <c r="K9835" s="5">
        <f>IF(OR($L9835="",NOT(COUNTIFS($L$2:$L9835,$L9835)=1)),"",SUMIFS($I:$I,$L:$L,$L9835))</f>
        <v/>
      </c>
      <c r="L9835" s="6">
        <f>IF($B9835="","",YEAR($B9835))</f>
        <v/>
      </c>
      <c r="M9835" s="6">
        <f>INT((ROW()-2)/39)+1</f>
        <v/>
      </c>
      <c r="N9835" s="6">
        <f>MOD(ROW()-2,39)+2</f>
        <v/>
      </c>
      <c r="O9835" s="42">
        <f>IF(AND($B9835&lt;&gt;"",$C9835&lt;&gt;"",$B9835&lt;=$C9835),INDEX(Szabalyok!$C:$C,$N9835),"")</f>
        <v/>
      </c>
      <c r="P9835">
        <f>IF(D9835="",P9834,P9834+1)</f>
        <v/>
      </c>
    </row>
    <row r="9836">
      <c r="A9836">
        <f>IF(P9836=P9835,0,P9836)</f>
        <v/>
      </c>
      <c r="B9836" s="41">
        <f>IF($M9836&gt;300,"",IF(OR(INDEX(Bemenet!$E$2:$E$301,$M9836)="",INDEX(Bemenet!$F$2:$F$301,$M9836)=""),"",MAX(INDEX(Bemenet!$E$2:$E$301,$M9836),INDEX(Szabalyok!$A:$A,$N9836))))</f>
        <v/>
      </c>
      <c r="C9836" s="41">
        <f>IF($B9836="","",MIN(INDEX(Bemenet!$F$2:$F$301,$M9836),INDEX(Szabalyok!$B:$B,$N9836)))</f>
        <v/>
      </c>
      <c r="D9836" s="5">
        <f>IF(AND($B9836&lt;&gt;"",$C9836&lt;&gt;"",$B9836&lt;=$C9836),INDEX(Bemenet!$G$2:$G$301,$M9836),"")</f>
        <v/>
      </c>
      <c r="E9836" s="6">
        <f>IF(AND($B9836&lt;&gt;"",$C9836&lt;&gt;"",$B9836&lt;=$C9836),INDEX(Bemenet!$D$2:$D$301,$M9836),"")</f>
        <v/>
      </c>
      <c r="F9836" s="5">
        <f>IF(AND($B9836&lt;&gt;"",$C9836&lt;&gt;"",$B9836&lt;=$C9836),$C9836-$B9836+1,"")</f>
        <v/>
      </c>
      <c r="G9836" s="5">
        <f>IF($F9836="","",$F9836*$D9836)</f>
        <v/>
      </c>
      <c r="H9836" s="42">
        <f>IF($G9836="","",$O9836)</f>
        <v/>
      </c>
      <c r="I9836" s="5">
        <f>IF($G9836="","",$G9836*IF($H9836="",$O9836,$H9836)/100)</f>
        <v/>
      </c>
      <c r="J9836" s="5">
        <f>IF(OR($L9836="",NOT(COUNTIFS($L$2:$L9836,$L9836)=1)),"",SUMIFS($G:$G,$L:$L,$L9836))</f>
        <v/>
      </c>
      <c r="K9836" s="5">
        <f>IF(OR($L9836="",NOT(COUNTIFS($L$2:$L9836,$L9836)=1)),"",SUMIFS($I:$I,$L:$L,$L9836))</f>
        <v/>
      </c>
      <c r="L9836" s="6">
        <f>IF($B9836="","",YEAR($B9836))</f>
        <v/>
      </c>
      <c r="M9836" s="6">
        <f>INT((ROW()-2)/39)+1</f>
        <v/>
      </c>
      <c r="N9836" s="6">
        <f>MOD(ROW()-2,39)+2</f>
        <v/>
      </c>
      <c r="O9836" s="42">
        <f>IF(AND($B9836&lt;&gt;"",$C9836&lt;&gt;"",$B9836&lt;=$C9836),INDEX(Szabalyok!$C:$C,$N9836),"")</f>
        <v/>
      </c>
      <c r="P9836">
        <f>IF(D9836="",P9835,P9835+1)</f>
        <v/>
      </c>
    </row>
    <row r="9837">
      <c r="A9837">
        <f>IF(P9837=P9836,0,P9837)</f>
        <v/>
      </c>
      <c r="B9837" s="41">
        <f>IF($M9837&gt;300,"",IF(OR(INDEX(Bemenet!$E$2:$E$301,$M9837)="",INDEX(Bemenet!$F$2:$F$301,$M9837)=""),"",MAX(INDEX(Bemenet!$E$2:$E$301,$M9837),INDEX(Szabalyok!$A:$A,$N9837))))</f>
        <v/>
      </c>
      <c r="C9837" s="41">
        <f>IF($B9837="","",MIN(INDEX(Bemenet!$F$2:$F$301,$M9837),INDEX(Szabalyok!$B:$B,$N9837)))</f>
        <v/>
      </c>
      <c r="D9837" s="5">
        <f>IF(AND($B9837&lt;&gt;"",$C9837&lt;&gt;"",$B9837&lt;=$C9837),INDEX(Bemenet!$G$2:$G$301,$M9837),"")</f>
        <v/>
      </c>
      <c r="E9837" s="6">
        <f>IF(AND($B9837&lt;&gt;"",$C9837&lt;&gt;"",$B9837&lt;=$C9837),INDEX(Bemenet!$D$2:$D$301,$M9837),"")</f>
        <v/>
      </c>
      <c r="F9837" s="5">
        <f>IF(AND($B9837&lt;&gt;"",$C9837&lt;&gt;"",$B9837&lt;=$C9837),$C9837-$B9837+1,"")</f>
        <v/>
      </c>
      <c r="G9837" s="5">
        <f>IF($F9837="","",$F9837*$D9837)</f>
        <v/>
      </c>
      <c r="H9837" s="42">
        <f>IF($G9837="","",$O9837)</f>
        <v/>
      </c>
      <c r="I9837" s="5">
        <f>IF($G9837="","",$G9837*IF($H9837="",$O9837,$H9837)/100)</f>
        <v/>
      </c>
      <c r="J9837" s="5">
        <f>IF(OR($L9837="",NOT(COUNTIFS($L$2:$L9837,$L9837)=1)),"",SUMIFS($G:$G,$L:$L,$L9837))</f>
        <v/>
      </c>
      <c r="K9837" s="5">
        <f>IF(OR($L9837="",NOT(COUNTIFS($L$2:$L9837,$L9837)=1)),"",SUMIFS($I:$I,$L:$L,$L9837))</f>
        <v/>
      </c>
      <c r="L9837" s="6">
        <f>IF($B9837="","",YEAR($B9837))</f>
        <v/>
      </c>
      <c r="M9837" s="6">
        <f>INT((ROW()-2)/39)+1</f>
        <v/>
      </c>
      <c r="N9837" s="6">
        <f>MOD(ROW()-2,39)+2</f>
        <v/>
      </c>
      <c r="O9837" s="42">
        <f>IF(AND($B9837&lt;&gt;"",$C9837&lt;&gt;"",$B9837&lt;=$C9837),INDEX(Szabalyok!$C:$C,$N9837),"")</f>
        <v/>
      </c>
      <c r="P9837">
        <f>IF(D9837="",P9836,P9836+1)</f>
        <v/>
      </c>
    </row>
    <row r="9838">
      <c r="A9838">
        <f>IF(P9838=P9837,0,P9838)</f>
        <v/>
      </c>
      <c r="B9838" s="41">
        <f>IF($M9838&gt;300,"",IF(OR(INDEX(Bemenet!$E$2:$E$301,$M9838)="",INDEX(Bemenet!$F$2:$F$301,$M9838)=""),"",MAX(INDEX(Bemenet!$E$2:$E$301,$M9838),INDEX(Szabalyok!$A:$A,$N9838))))</f>
        <v/>
      </c>
      <c r="C9838" s="41">
        <f>IF($B9838="","",MIN(INDEX(Bemenet!$F$2:$F$301,$M9838),INDEX(Szabalyok!$B:$B,$N9838)))</f>
        <v/>
      </c>
      <c r="D9838" s="5">
        <f>IF(AND($B9838&lt;&gt;"",$C9838&lt;&gt;"",$B9838&lt;=$C9838),INDEX(Bemenet!$G$2:$G$301,$M9838),"")</f>
        <v/>
      </c>
      <c r="E9838" s="6">
        <f>IF(AND($B9838&lt;&gt;"",$C9838&lt;&gt;"",$B9838&lt;=$C9838),INDEX(Bemenet!$D$2:$D$301,$M9838),"")</f>
        <v/>
      </c>
      <c r="F9838" s="5">
        <f>IF(AND($B9838&lt;&gt;"",$C9838&lt;&gt;"",$B9838&lt;=$C9838),$C9838-$B9838+1,"")</f>
        <v/>
      </c>
      <c r="G9838" s="5">
        <f>IF($F9838="","",$F9838*$D9838)</f>
        <v/>
      </c>
      <c r="H9838" s="42">
        <f>IF($G9838="","",$O9838)</f>
        <v/>
      </c>
      <c r="I9838" s="5">
        <f>IF($G9838="","",$G9838*IF($H9838="",$O9838,$H9838)/100)</f>
        <v/>
      </c>
      <c r="J9838" s="5">
        <f>IF(OR($L9838="",NOT(COUNTIFS($L$2:$L9838,$L9838)=1)),"",SUMIFS($G:$G,$L:$L,$L9838))</f>
        <v/>
      </c>
      <c r="K9838" s="5">
        <f>IF(OR($L9838="",NOT(COUNTIFS($L$2:$L9838,$L9838)=1)),"",SUMIFS($I:$I,$L:$L,$L9838))</f>
        <v/>
      </c>
      <c r="L9838" s="6">
        <f>IF($B9838="","",YEAR($B9838))</f>
        <v/>
      </c>
      <c r="M9838" s="6">
        <f>INT((ROW()-2)/39)+1</f>
        <v/>
      </c>
      <c r="N9838" s="6">
        <f>MOD(ROW()-2,39)+2</f>
        <v/>
      </c>
      <c r="O9838" s="42">
        <f>IF(AND($B9838&lt;&gt;"",$C9838&lt;&gt;"",$B9838&lt;=$C9838),INDEX(Szabalyok!$C:$C,$N9838),"")</f>
        <v/>
      </c>
      <c r="P9838">
        <f>IF(D9838="",P9837,P9837+1)</f>
        <v/>
      </c>
    </row>
    <row r="9839">
      <c r="A9839">
        <f>IF(P9839=P9838,0,P9839)</f>
        <v/>
      </c>
      <c r="B9839" s="41">
        <f>IF($M9839&gt;300,"",IF(OR(INDEX(Bemenet!$E$2:$E$301,$M9839)="",INDEX(Bemenet!$F$2:$F$301,$M9839)=""),"",MAX(INDEX(Bemenet!$E$2:$E$301,$M9839),INDEX(Szabalyok!$A:$A,$N9839))))</f>
        <v/>
      </c>
      <c r="C9839" s="41">
        <f>IF($B9839="","",MIN(INDEX(Bemenet!$F$2:$F$301,$M9839),INDEX(Szabalyok!$B:$B,$N9839)))</f>
        <v/>
      </c>
      <c r="D9839" s="5">
        <f>IF(AND($B9839&lt;&gt;"",$C9839&lt;&gt;"",$B9839&lt;=$C9839),INDEX(Bemenet!$G$2:$G$301,$M9839),"")</f>
        <v/>
      </c>
      <c r="E9839" s="6">
        <f>IF(AND($B9839&lt;&gt;"",$C9839&lt;&gt;"",$B9839&lt;=$C9839),INDEX(Bemenet!$D$2:$D$301,$M9839),"")</f>
        <v/>
      </c>
      <c r="F9839" s="5">
        <f>IF(AND($B9839&lt;&gt;"",$C9839&lt;&gt;"",$B9839&lt;=$C9839),$C9839-$B9839+1,"")</f>
        <v/>
      </c>
      <c r="G9839" s="5">
        <f>IF($F9839="","",$F9839*$D9839)</f>
        <v/>
      </c>
      <c r="H9839" s="42">
        <f>IF($G9839="","",$O9839)</f>
        <v/>
      </c>
      <c r="I9839" s="5">
        <f>IF($G9839="","",$G9839*IF($H9839="",$O9839,$H9839)/100)</f>
        <v/>
      </c>
      <c r="J9839" s="5">
        <f>IF(OR($L9839="",NOT(COUNTIFS($L$2:$L9839,$L9839)=1)),"",SUMIFS($G:$G,$L:$L,$L9839))</f>
        <v/>
      </c>
      <c r="K9839" s="5">
        <f>IF(OR($L9839="",NOT(COUNTIFS($L$2:$L9839,$L9839)=1)),"",SUMIFS($I:$I,$L:$L,$L9839))</f>
        <v/>
      </c>
      <c r="L9839" s="6">
        <f>IF($B9839="","",YEAR($B9839))</f>
        <v/>
      </c>
      <c r="M9839" s="6">
        <f>INT((ROW()-2)/39)+1</f>
        <v/>
      </c>
      <c r="N9839" s="6">
        <f>MOD(ROW()-2,39)+2</f>
        <v/>
      </c>
      <c r="O9839" s="42">
        <f>IF(AND($B9839&lt;&gt;"",$C9839&lt;&gt;"",$B9839&lt;=$C9839),INDEX(Szabalyok!$C:$C,$N9839),"")</f>
        <v/>
      </c>
      <c r="P9839">
        <f>IF(D9839="",P9838,P9838+1)</f>
        <v/>
      </c>
    </row>
    <row r="9840">
      <c r="A9840">
        <f>IF(P9840=P9839,0,P9840)</f>
        <v/>
      </c>
      <c r="B9840" s="41">
        <f>IF($M9840&gt;300,"",IF(OR(INDEX(Bemenet!$E$2:$E$301,$M9840)="",INDEX(Bemenet!$F$2:$F$301,$M9840)=""),"",MAX(INDEX(Bemenet!$E$2:$E$301,$M9840),INDEX(Szabalyok!$A:$A,$N9840))))</f>
        <v/>
      </c>
      <c r="C9840" s="41">
        <f>IF($B9840="","",MIN(INDEX(Bemenet!$F$2:$F$301,$M9840),INDEX(Szabalyok!$B:$B,$N9840)))</f>
        <v/>
      </c>
      <c r="D9840" s="5">
        <f>IF(AND($B9840&lt;&gt;"",$C9840&lt;&gt;"",$B9840&lt;=$C9840),INDEX(Bemenet!$G$2:$G$301,$M9840),"")</f>
        <v/>
      </c>
      <c r="E9840" s="6">
        <f>IF(AND($B9840&lt;&gt;"",$C9840&lt;&gt;"",$B9840&lt;=$C9840),INDEX(Bemenet!$D$2:$D$301,$M9840),"")</f>
        <v/>
      </c>
      <c r="F9840" s="5">
        <f>IF(AND($B9840&lt;&gt;"",$C9840&lt;&gt;"",$B9840&lt;=$C9840),$C9840-$B9840+1,"")</f>
        <v/>
      </c>
      <c r="G9840" s="5">
        <f>IF($F9840="","",$F9840*$D9840)</f>
        <v/>
      </c>
      <c r="H9840" s="42">
        <f>IF($G9840="","",$O9840)</f>
        <v/>
      </c>
      <c r="I9840" s="5">
        <f>IF($G9840="","",$G9840*IF($H9840="",$O9840,$H9840)/100)</f>
        <v/>
      </c>
      <c r="J9840" s="5">
        <f>IF(OR($L9840="",NOT(COUNTIFS($L$2:$L9840,$L9840)=1)),"",SUMIFS($G:$G,$L:$L,$L9840))</f>
        <v/>
      </c>
      <c r="K9840" s="5">
        <f>IF(OR($L9840="",NOT(COUNTIFS($L$2:$L9840,$L9840)=1)),"",SUMIFS($I:$I,$L:$L,$L9840))</f>
        <v/>
      </c>
      <c r="L9840" s="6">
        <f>IF($B9840="","",YEAR($B9840))</f>
        <v/>
      </c>
      <c r="M9840" s="6">
        <f>INT((ROW()-2)/39)+1</f>
        <v/>
      </c>
      <c r="N9840" s="6">
        <f>MOD(ROW()-2,39)+2</f>
        <v/>
      </c>
      <c r="O9840" s="42">
        <f>IF(AND($B9840&lt;&gt;"",$C9840&lt;&gt;"",$B9840&lt;=$C9840),INDEX(Szabalyok!$C:$C,$N9840),"")</f>
        <v/>
      </c>
      <c r="P9840">
        <f>IF(D9840="",P9839,P9839+1)</f>
        <v/>
      </c>
    </row>
    <row r="9841">
      <c r="A9841">
        <f>IF(P9841=P9840,0,P9841)</f>
        <v/>
      </c>
      <c r="B9841" s="41">
        <f>IF($M9841&gt;300,"",IF(OR(INDEX(Bemenet!$E$2:$E$301,$M9841)="",INDEX(Bemenet!$F$2:$F$301,$M9841)=""),"",MAX(INDEX(Bemenet!$E$2:$E$301,$M9841),INDEX(Szabalyok!$A:$A,$N9841))))</f>
        <v/>
      </c>
      <c r="C9841" s="41">
        <f>IF($B9841="","",MIN(INDEX(Bemenet!$F$2:$F$301,$M9841),INDEX(Szabalyok!$B:$B,$N9841)))</f>
        <v/>
      </c>
      <c r="D9841" s="5">
        <f>IF(AND($B9841&lt;&gt;"",$C9841&lt;&gt;"",$B9841&lt;=$C9841),INDEX(Bemenet!$G$2:$G$301,$M9841),"")</f>
        <v/>
      </c>
      <c r="E9841" s="6">
        <f>IF(AND($B9841&lt;&gt;"",$C9841&lt;&gt;"",$B9841&lt;=$C9841),INDEX(Bemenet!$D$2:$D$301,$M9841),"")</f>
        <v/>
      </c>
      <c r="F9841" s="5">
        <f>IF(AND($B9841&lt;&gt;"",$C9841&lt;&gt;"",$B9841&lt;=$C9841),$C9841-$B9841+1,"")</f>
        <v/>
      </c>
      <c r="G9841" s="5">
        <f>IF($F9841="","",$F9841*$D9841)</f>
        <v/>
      </c>
      <c r="H9841" s="42">
        <f>IF($G9841="","",$O9841)</f>
        <v/>
      </c>
      <c r="I9841" s="5">
        <f>IF($G9841="","",$G9841*IF($H9841="",$O9841,$H9841)/100)</f>
        <v/>
      </c>
      <c r="J9841" s="5">
        <f>IF(OR($L9841="",NOT(COUNTIFS($L$2:$L9841,$L9841)=1)),"",SUMIFS($G:$G,$L:$L,$L9841))</f>
        <v/>
      </c>
      <c r="K9841" s="5">
        <f>IF(OR($L9841="",NOT(COUNTIFS($L$2:$L9841,$L9841)=1)),"",SUMIFS($I:$I,$L:$L,$L9841))</f>
        <v/>
      </c>
      <c r="L9841" s="6">
        <f>IF($B9841="","",YEAR($B9841))</f>
        <v/>
      </c>
      <c r="M9841" s="6">
        <f>INT((ROW()-2)/39)+1</f>
        <v/>
      </c>
      <c r="N9841" s="6">
        <f>MOD(ROW()-2,39)+2</f>
        <v/>
      </c>
      <c r="O9841" s="42">
        <f>IF(AND($B9841&lt;&gt;"",$C9841&lt;&gt;"",$B9841&lt;=$C9841),INDEX(Szabalyok!$C:$C,$N9841),"")</f>
        <v/>
      </c>
      <c r="P9841">
        <f>IF(D9841="",P9840,P9840+1)</f>
        <v/>
      </c>
    </row>
    <row r="9842">
      <c r="A9842">
        <f>IF(P9842=P9841,0,P9842)</f>
        <v/>
      </c>
      <c r="B9842" s="41">
        <f>IF($M9842&gt;300,"",IF(OR(INDEX(Bemenet!$E$2:$E$301,$M9842)="",INDEX(Bemenet!$F$2:$F$301,$M9842)=""),"",MAX(INDEX(Bemenet!$E$2:$E$301,$M9842),INDEX(Szabalyok!$A:$A,$N9842))))</f>
        <v/>
      </c>
      <c r="C9842" s="41">
        <f>IF($B9842="","",MIN(INDEX(Bemenet!$F$2:$F$301,$M9842),INDEX(Szabalyok!$B:$B,$N9842)))</f>
        <v/>
      </c>
      <c r="D9842" s="5">
        <f>IF(AND($B9842&lt;&gt;"",$C9842&lt;&gt;"",$B9842&lt;=$C9842),INDEX(Bemenet!$G$2:$G$301,$M9842),"")</f>
        <v/>
      </c>
      <c r="E9842" s="6">
        <f>IF(AND($B9842&lt;&gt;"",$C9842&lt;&gt;"",$B9842&lt;=$C9842),INDEX(Bemenet!$D$2:$D$301,$M9842),"")</f>
        <v/>
      </c>
      <c r="F9842" s="5">
        <f>IF(AND($B9842&lt;&gt;"",$C9842&lt;&gt;"",$B9842&lt;=$C9842),$C9842-$B9842+1,"")</f>
        <v/>
      </c>
      <c r="G9842" s="5">
        <f>IF($F9842="","",$F9842*$D9842)</f>
        <v/>
      </c>
      <c r="H9842" s="42">
        <f>IF($G9842="","",$O9842)</f>
        <v/>
      </c>
      <c r="I9842" s="5">
        <f>IF($G9842="","",$G9842*IF($H9842="",$O9842,$H9842)/100)</f>
        <v/>
      </c>
      <c r="J9842" s="5">
        <f>IF(OR($L9842="",NOT(COUNTIFS($L$2:$L9842,$L9842)=1)),"",SUMIFS($G:$G,$L:$L,$L9842))</f>
        <v/>
      </c>
      <c r="K9842" s="5">
        <f>IF(OR($L9842="",NOT(COUNTIFS($L$2:$L9842,$L9842)=1)),"",SUMIFS($I:$I,$L:$L,$L9842))</f>
        <v/>
      </c>
      <c r="L9842" s="6">
        <f>IF($B9842="","",YEAR($B9842))</f>
        <v/>
      </c>
      <c r="M9842" s="6">
        <f>INT((ROW()-2)/39)+1</f>
        <v/>
      </c>
      <c r="N9842" s="6">
        <f>MOD(ROW()-2,39)+2</f>
        <v/>
      </c>
      <c r="O9842" s="42">
        <f>IF(AND($B9842&lt;&gt;"",$C9842&lt;&gt;"",$B9842&lt;=$C9842),INDEX(Szabalyok!$C:$C,$N9842),"")</f>
        <v/>
      </c>
      <c r="P9842">
        <f>IF(D9842="",P9841,P9841+1)</f>
        <v/>
      </c>
    </row>
    <row r="9843">
      <c r="A9843">
        <f>IF(P9843=P9842,0,P9843)</f>
        <v/>
      </c>
      <c r="B9843" s="41">
        <f>IF($M9843&gt;300,"",IF(OR(INDEX(Bemenet!$E$2:$E$301,$M9843)="",INDEX(Bemenet!$F$2:$F$301,$M9843)=""),"",MAX(INDEX(Bemenet!$E$2:$E$301,$M9843),INDEX(Szabalyok!$A:$A,$N9843))))</f>
        <v/>
      </c>
      <c r="C9843" s="41">
        <f>IF($B9843="","",MIN(INDEX(Bemenet!$F$2:$F$301,$M9843),INDEX(Szabalyok!$B:$B,$N9843)))</f>
        <v/>
      </c>
      <c r="D9843" s="5">
        <f>IF(AND($B9843&lt;&gt;"",$C9843&lt;&gt;"",$B9843&lt;=$C9843),INDEX(Bemenet!$G$2:$G$301,$M9843),"")</f>
        <v/>
      </c>
      <c r="E9843" s="6">
        <f>IF(AND($B9843&lt;&gt;"",$C9843&lt;&gt;"",$B9843&lt;=$C9843),INDEX(Bemenet!$D$2:$D$301,$M9843),"")</f>
        <v/>
      </c>
      <c r="F9843" s="5">
        <f>IF(AND($B9843&lt;&gt;"",$C9843&lt;&gt;"",$B9843&lt;=$C9843),$C9843-$B9843+1,"")</f>
        <v/>
      </c>
      <c r="G9843" s="5">
        <f>IF($F9843="","",$F9843*$D9843)</f>
        <v/>
      </c>
      <c r="H9843" s="42">
        <f>IF($G9843="","",$O9843)</f>
        <v/>
      </c>
      <c r="I9843" s="5">
        <f>IF($G9843="","",$G9843*IF($H9843="",$O9843,$H9843)/100)</f>
        <v/>
      </c>
      <c r="J9843" s="5">
        <f>IF(OR($L9843="",NOT(COUNTIFS($L$2:$L9843,$L9843)=1)),"",SUMIFS($G:$G,$L:$L,$L9843))</f>
        <v/>
      </c>
      <c r="K9843" s="5">
        <f>IF(OR($L9843="",NOT(COUNTIFS($L$2:$L9843,$L9843)=1)),"",SUMIFS($I:$I,$L:$L,$L9843))</f>
        <v/>
      </c>
      <c r="L9843" s="6">
        <f>IF($B9843="","",YEAR($B9843))</f>
        <v/>
      </c>
      <c r="M9843" s="6">
        <f>INT((ROW()-2)/39)+1</f>
        <v/>
      </c>
      <c r="N9843" s="6">
        <f>MOD(ROW()-2,39)+2</f>
        <v/>
      </c>
      <c r="O9843" s="42">
        <f>IF(AND($B9843&lt;&gt;"",$C9843&lt;&gt;"",$B9843&lt;=$C9843),INDEX(Szabalyok!$C:$C,$N9843),"")</f>
        <v/>
      </c>
      <c r="P9843">
        <f>IF(D9843="",P9842,P9842+1)</f>
        <v/>
      </c>
    </row>
    <row r="9844">
      <c r="A9844">
        <f>IF(P9844=P9843,0,P9844)</f>
        <v/>
      </c>
      <c r="B9844" s="41">
        <f>IF($M9844&gt;300,"",IF(OR(INDEX(Bemenet!$E$2:$E$301,$M9844)="",INDEX(Bemenet!$F$2:$F$301,$M9844)=""),"",MAX(INDEX(Bemenet!$E$2:$E$301,$M9844),INDEX(Szabalyok!$A:$A,$N9844))))</f>
        <v/>
      </c>
      <c r="C9844" s="41">
        <f>IF($B9844="","",MIN(INDEX(Bemenet!$F$2:$F$301,$M9844),INDEX(Szabalyok!$B:$B,$N9844)))</f>
        <v/>
      </c>
      <c r="D9844" s="5">
        <f>IF(AND($B9844&lt;&gt;"",$C9844&lt;&gt;"",$B9844&lt;=$C9844),INDEX(Bemenet!$G$2:$G$301,$M9844),"")</f>
        <v/>
      </c>
      <c r="E9844" s="6">
        <f>IF(AND($B9844&lt;&gt;"",$C9844&lt;&gt;"",$B9844&lt;=$C9844),INDEX(Bemenet!$D$2:$D$301,$M9844),"")</f>
        <v/>
      </c>
      <c r="F9844" s="5">
        <f>IF(AND($B9844&lt;&gt;"",$C9844&lt;&gt;"",$B9844&lt;=$C9844),$C9844-$B9844+1,"")</f>
        <v/>
      </c>
      <c r="G9844" s="5">
        <f>IF($F9844="","",$F9844*$D9844)</f>
        <v/>
      </c>
      <c r="H9844" s="42">
        <f>IF($G9844="","",$O9844)</f>
        <v/>
      </c>
      <c r="I9844" s="5">
        <f>IF($G9844="","",$G9844*IF($H9844="",$O9844,$H9844)/100)</f>
        <v/>
      </c>
      <c r="J9844" s="5">
        <f>IF(OR($L9844="",NOT(COUNTIFS($L$2:$L9844,$L9844)=1)),"",SUMIFS($G:$G,$L:$L,$L9844))</f>
        <v/>
      </c>
      <c r="K9844" s="5">
        <f>IF(OR($L9844="",NOT(COUNTIFS($L$2:$L9844,$L9844)=1)),"",SUMIFS($I:$I,$L:$L,$L9844))</f>
        <v/>
      </c>
      <c r="L9844" s="6">
        <f>IF($B9844="","",YEAR($B9844))</f>
        <v/>
      </c>
      <c r="M9844" s="6">
        <f>INT((ROW()-2)/39)+1</f>
        <v/>
      </c>
      <c r="N9844" s="6">
        <f>MOD(ROW()-2,39)+2</f>
        <v/>
      </c>
      <c r="O9844" s="42">
        <f>IF(AND($B9844&lt;&gt;"",$C9844&lt;&gt;"",$B9844&lt;=$C9844),INDEX(Szabalyok!$C:$C,$N9844),"")</f>
        <v/>
      </c>
      <c r="P9844">
        <f>IF(D9844="",P9843,P9843+1)</f>
        <v/>
      </c>
    </row>
    <row r="9845">
      <c r="A9845">
        <f>IF(P9845=P9844,0,P9845)</f>
        <v/>
      </c>
      <c r="B9845" s="41">
        <f>IF($M9845&gt;300,"",IF(OR(INDEX(Bemenet!$E$2:$E$301,$M9845)="",INDEX(Bemenet!$F$2:$F$301,$M9845)=""),"",MAX(INDEX(Bemenet!$E$2:$E$301,$M9845),INDEX(Szabalyok!$A:$A,$N9845))))</f>
        <v/>
      </c>
      <c r="C9845" s="41">
        <f>IF($B9845="","",MIN(INDEX(Bemenet!$F$2:$F$301,$M9845),INDEX(Szabalyok!$B:$B,$N9845)))</f>
        <v/>
      </c>
      <c r="D9845" s="5">
        <f>IF(AND($B9845&lt;&gt;"",$C9845&lt;&gt;"",$B9845&lt;=$C9845),INDEX(Bemenet!$G$2:$G$301,$M9845),"")</f>
        <v/>
      </c>
      <c r="E9845" s="6">
        <f>IF(AND($B9845&lt;&gt;"",$C9845&lt;&gt;"",$B9845&lt;=$C9845),INDEX(Bemenet!$D$2:$D$301,$M9845),"")</f>
        <v/>
      </c>
      <c r="F9845" s="5">
        <f>IF(AND($B9845&lt;&gt;"",$C9845&lt;&gt;"",$B9845&lt;=$C9845),$C9845-$B9845+1,"")</f>
        <v/>
      </c>
      <c r="G9845" s="5">
        <f>IF($F9845="","",$F9845*$D9845)</f>
        <v/>
      </c>
      <c r="H9845" s="42">
        <f>IF($G9845="","",$O9845)</f>
        <v/>
      </c>
      <c r="I9845" s="5">
        <f>IF($G9845="","",$G9845*IF($H9845="",$O9845,$H9845)/100)</f>
        <v/>
      </c>
      <c r="J9845" s="5">
        <f>IF(OR($L9845="",NOT(COUNTIFS($L$2:$L9845,$L9845)=1)),"",SUMIFS($G:$G,$L:$L,$L9845))</f>
        <v/>
      </c>
      <c r="K9845" s="5">
        <f>IF(OR($L9845="",NOT(COUNTIFS($L$2:$L9845,$L9845)=1)),"",SUMIFS($I:$I,$L:$L,$L9845))</f>
        <v/>
      </c>
      <c r="L9845" s="6">
        <f>IF($B9845="","",YEAR($B9845))</f>
        <v/>
      </c>
      <c r="M9845" s="6">
        <f>INT((ROW()-2)/39)+1</f>
        <v/>
      </c>
      <c r="N9845" s="6">
        <f>MOD(ROW()-2,39)+2</f>
        <v/>
      </c>
      <c r="O9845" s="42">
        <f>IF(AND($B9845&lt;&gt;"",$C9845&lt;&gt;"",$B9845&lt;=$C9845),INDEX(Szabalyok!$C:$C,$N9845),"")</f>
        <v/>
      </c>
      <c r="P9845">
        <f>IF(D9845="",P9844,P9844+1)</f>
        <v/>
      </c>
    </row>
    <row r="9846">
      <c r="A9846">
        <f>IF(P9846=P9845,0,P9846)</f>
        <v/>
      </c>
      <c r="B9846" s="41">
        <f>IF($M9846&gt;300,"",IF(OR(INDEX(Bemenet!$E$2:$E$301,$M9846)="",INDEX(Bemenet!$F$2:$F$301,$M9846)=""),"",MAX(INDEX(Bemenet!$E$2:$E$301,$M9846),INDEX(Szabalyok!$A:$A,$N9846))))</f>
        <v/>
      </c>
      <c r="C9846" s="41">
        <f>IF($B9846="","",MIN(INDEX(Bemenet!$F$2:$F$301,$M9846),INDEX(Szabalyok!$B:$B,$N9846)))</f>
        <v/>
      </c>
      <c r="D9846" s="5">
        <f>IF(AND($B9846&lt;&gt;"",$C9846&lt;&gt;"",$B9846&lt;=$C9846),INDEX(Bemenet!$G$2:$G$301,$M9846),"")</f>
        <v/>
      </c>
      <c r="E9846" s="6">
        <f>IF(AND($B9846&lt;&gt;"",$C9846&lt;&gt;"",$B9846&lt;=$C9846),INDEX(Bemenet!$D$2:$D$301,$M9846),"")</f>
        <v/>
      </c>
      <c r="F9846" s="5">
        <f>IF(AND($B9846&lt;&gt;"",$C9846&lt;&gt;"",$B9846&lt;=$C9846),$C9846-$B9846+1,"")</f>
        <v/>
      </c>
      <c r="G9846" s="5">
        <f>IF($F9846="","",$F9846*$D9846)</f>
        <v/>
      </c>
      <c r="H9846" s="42">
        <f>IF($G9846="","",$O9846)</f>
        <v/>
      </c>
      <c r="I9846" s="5">
        <f>IF($G9846="","",$G9846*IF($H9846="",$O9846,$H9846)/100)</f>
        <v/>
      </c>
      <c r="J9846" s="5">
        <f>IF(OR($L9846="",NOT(COUNTIFS($L$2:$L9846,$L9846)=1)),"",SUMIFS($G:$G,$L:$L,$L9846))</f>
        <v/>
      </c>
      <c r="K9846" s="5">
        <f>IF(OR($L9846="",NOT(COUNTIFS($L$2:$L9846,$L9846)=1)),"",SUMIFS($I:$I,$L:$L,$L9846))</f>
        <v/>
      </c>
      <c r="L9846" s="6">
        <f>IF($B9846="","",YEAR($B9846))</f>
        <v/>
      </c>
      <c r="M9846" s="6">
        <f>INT((ROW()-2)/39)+1</f>
        <v/>
      </c>
      <c r="N9846" s="6">
        <f>MOD(ROW()-2,39)+2</f>
        <v/>
      </c>
      <c r="O9846" s="42">
        <f>IF(AND($B9846&lt;&gt;"",$C9846&lt;&gt;"",$B9846&lt;=$C9846),INDEX(Szabalyok!$C:$C,$N9846),"")</f>
        <v/>
      </c>
      <c r="P9846">
        <f>IF(D9846="",P9845,P9845+1)</f>
        <v/>
      </c>
    </row>
    <row r="9847">
      <c r="A9847">
        <f>IF(P9847=P9846,0,P9847)</f>
        <v/>
      </c>
      <c r="B9847" s="41">
        <f>IF($M9847&gt;300,"",IF(OR(INDEX(Bemenet!$E$2:$E$301,$M9847)="",INDEX(Bemenet!$F$2:$F$301,$M9847)=""),"",MAX(INDEX(Bemenet!$E$2:$E$301,$M9847),INDEX(Szabalyok!$A:$A,$N9847))))</f>
        <v/>
      </c>
      <c r="C9847" s="41">
        <f>IF($B9847="","",MIN(INDEX(Bemenet!$F$2:$F$301,$M9847),INDEX(Szabalyok!$B:$B,$N9847)))</f>
        <v/>
      </c>
      <c r="D9847" s="5">
        <f>IF(AND($B9847&lt;&gt;"",$C9847&lt;&gt;"",$B9847&lt;=$C9847),INDEX(Bemenet!$G$2:$G$301,$M9847),"")</f>
        <v/>
      </c>
      <c r="E9847" s="6">
        <f>IF(AND($B9847&lt;&gt;"",$C9847&lt;&gt;"",$B9847&lt;=$C9847),INDEX(Bemenet!$D$2:$D$301,$M9847),"")</f>
        <v/>
      </c>
      <c r="F9847" s="5">
        <f>IF(AND($B9847&lt;&gt;"",$C9847&lt;&gt;"",$B9847&lt;=$C9847),$C9847-$B9847+1,"")</f>
        <v/>
      </c>
      <c r="G9847" s="5">
        <f>IF($F9847="","",$F9847*$D9847)</f>
        <v/>
      </c>
      <c r="H9847" s="42">
        <f>IF($G9847="","",$O9847)</f>
        <v/>
      </c>
      <c r="I9847" s="5">
        <f>IF($G9847="","",$G9847*IF($H9847="",$O9847,$H9847)/100)</f>
        <v/>
      </c>
      <c r="J9847" s="5">
        <f>IF(OR($L9847="",NOT(COUNTIFS($L$2:$L9847,$L9847)=1)),"",SUMIFS($G:$G,$L:$L,$L9847))</f>
        <v/>
      </c>
      <c r="K9847" s="5">
        <f>IF(OR($L9847="",NOT(COUNTIFS($L$2:$L9847,$L9847)=1)),"",SUMIFS($I:$I,$L:$L,$L9847))</f>
        <v/>
      </c>
      <c r="L9847" s="6">
        <f>IF($B9847="","",YEAR($B9847))</f>
        <v/>
      </c>
      <c r="M9847" s="6">
        <f>INT((ROW()-2)/39)+1</f>
        <v/>
      </c>
      <c r="N9847" s="6">
        <f>MOD(ROW()-2,39)+2</f>
        <v/>
      </c>
      <c r="O9847" s="42">
        <f>IF(AND($B9847&lt;&gt;"",$C9847&lt;&gt;"",$B9847&lt;=$C9847),INDEX(Szabalyok!$C:$C,$N9847),"")</f>
        <v/>
      </c>
      <c r="P9847">
        <f>IF(D9847="",P9846,P9846+1)</f>
        <v/>
      </c>
    </row>
    <row r="9848">
      <c r="A9848">
        <f>IF(P9848=P9847,0,P9848)</f>
        <v/>
      </c>
      <c r="B9848" s="41">
        <f>IF($M9848&gt;300,"",IF(OR(INDEX(Bemenet!$E$2:$E$301,$M9848)="",INDEX(Bemenet!$F$2:$F$301,$M9848)=""),"",MAX(INDEX(Bemenet!$E$2:$E$301,$M9848),INDEX(Szabalyok!$A:$A,$N9848))))</f>
        <v/>
      </c>
      <c r="C9848" s="41">
        <f>IF($B9848="","",MIN(INDEX(Bemenet!$F$2:$F$301,$M9848),INDEX(Szabalyok!$B:$B,$N9848)))</f>
        <v/>
      </c>
      <c r="D9848" s="5">
        <f>IF(AND($B9848&lt;&gt;"",$C9848&lt;&gt;"",$B9848&lt;=$C9848),INDEX(Bemenet!$G$2:$G$301,$M9848),"")</f>
        <v/>
      </c>
      <c r="E9848" s="6">
        <f>IF(AND($B9848&lt;&gt;"",$C9848&lt;&gt;"",$B9848&lt;=$C9848),INDEX(Bemenet!$D$2:$D$301,$M9848),"")</f>
        <v/>
      </c>
      <c r="F9848" s="5">
        <f>IF(AND($B9848&lt;&gt;"",$C9848&lt;&gt;"",$B9848&lt;=$C9848),$C9848-$B9848+1,"")</f>
        <v/>
      </c>
      <c r="G9848" s="5">
        <f>IF($F9848="","",$F9848*$D9848)</f>
        <v/>
      </c>
      <c r="H9848" s="42">
        <f>IF($G9848="","",$O9848)</f>
        <v/>
      </c>
      <c r="I9848" s="5">
        <f>IF($G9848="","",$G9848*IF($H9848="",$O9848,$H9848)/100)</f>
        <v/>
      </c>
      <c r="J9848" s="5">
        <f>IF(OR($L9848="",NOT(COUNTIFS($L$2:$L9848,$L9848)=1)),"",SUMIFS($G:$G,$L:$L,$L9848))</f>
        <v/>
      </c>
      <c r="K9848" s="5">
        <f>IF(OR($L9848="",NOT(COUNTIFS($L$2:$L9848,$L9848)=1)),"",SUMIFS($I:$I,$L:$L,$L9848))</f>
        <v/>
      </c>
      <c r="L9848" s="6">
        <f>IF($B9848="","",YEAR($B9848))</f>
        <v/>
      </c>
      <c r="M9848" s="6">
        <f>INT((ROW()-2)/39)+1</f>
        <v/>
      </c>
      <c r="N9848" s="6">
        <f>MOD(ROW()-2,39)+2</f>
        <v/>
      </c>
      <c r="O9848" s="42">
        <f>IF(AND($B9848&lt;&gt;"",$C9848&lt;&gt;"",$B9848&lt;=$C9848),INDEX(Szabalyok!$C:$C,$N9848),"")</f>
        <v/>
      </c>
      <c r="P9848">
        <f>IF(D9848="",P9847,P9847+1)</f>
        <v/>
      </c>
    </row>
    <row r="9849">
      <c r="A9849">
        <f>IF(P9849=P9848,0,P9849)</f>
        <v/>
      </c>
      <c r="B9849" s="41">
        <f>IF($M9849&gt;300,"",IF(OR(INDEX(Bemenet!$E$2:$E$301,$M9849)="",INDEX(Bemenet!$F$2:$F$301,$M9849)=""),"",MAX(INDEX(Bemenet!$E$2:$E$301,$M9849),INDEX(Szabalyok!$A:$A,$N9849))))</f>
        <v/>
      </c>
      <c r="C9849" s="41">
        <f>IF($B9849="","",MIN(INDEX(Bemenet!$F$2:$F$301,$M9849),INDEX(Szabalyok!$B:$B,$N9849)))</f>
        <v/>
      </c>
      <c r="D9849" s="5">
        <f>IF(AND($B9849&lt;&gt;"",$C9849&lt;&gt;"",$B9849&lt;=$C9849),INDEX(Bemenet!$G$2:$G$301,$M9849),"")</f>
        <v/>
      </c>
      <c r="E9849" s="6">
        <f>IF(AND($B9849&lt;&gt;"",$C9849&lt;&gt;"",$B9849&lt;=$C9849),INDEX(Bemenet!$D$2:$D$301,$M9849),"")</f>
        <v/>
      </c>
      <c r="F9849" s="5">
        <f>IF(AND($B9849&lt;&gt;"",$C9849&lt;&gt;"",$B9849&lt;=$C9849),$C9849-$B9849+1,"")</f>
        <v/>
      </c>
      <c r="G9849" s="5">
        <f>IF($F9849="","",$F9849*$D9849)</f>
        <v/>
      </c>
      <c r="H9849" s="42">
        <f>IF($G9849="","",$O9849)</f>
        <v/>
      </c>
      <c r="I9849" s="5">
        <f>IF($G9849="","",$G9849*IF($H9849="",$O9849,$H9849)/100)</f>
        <v/>
      </c>
      <c r="J9849" s="5">
        <f>IF(OR($L9849="",NOT(COUNTIFS($L$2:$L9849,$L9849)=1)),"",SUMIFS($G:$G,$L:$L,$L9849))</f>
        <v/>
      </c>
      <c r="K9849" s="5">
        <f>IF(OR($L9849="",NOT(COUNTIFS($L$2:$L9849,$L9849)=1)),"",SUMIFS($I:$I,$L:$L,$L9849))</f>
        <v/>
      </c>
      <c r="L9849" s="6">
        <f>IF($B9849="","",YEAR($B9849))</f>
        <v/>
      </c>
      <c r="M9849" s="6">
        <f>INT((ROW()-2)/39)+1</f>
        <v/>
      </c>
      <c r="N9849" s="6">
        <f>MOD(ROW()-2,39)+2</f>
        <v/>
      </c>
      <c r="O9849" s="42">
        <f>IF(AND($B9849&lt;&gt;"",$C9849&lt;&gt;"",$B9849&lt;=$C9849),INDEX(Szabalyok!$C:$C,$N9849),"")</f>
        <v/>
      </c>
      <c r="P9849">
        <f>IF(D9849="",P9848,P9848+1)</f>
        <v/>
      </c>
    </row>
    <row r="9850">
      <c r="A9850">
        <f>IF(P9850=P9849,0,P9850)</f>
        <v/>
      </c>
      <c r="B9850" s="41">
        <f>IF($M9850&gt;300,"",IF(OR(INDEX(Bemenet!$E$2:$E$301,$M9850)="",INDEX(Bemenet!$F$2:$F$301,$M9850)=""),"",MAX(INDEX(Bemenet!$E$2:$E$301,$M9850),INDEX(Szabalyok!$A:$A,$N9850))))</f>
        <v/>
      </c>
      <c r="C9850" s="41">
        <f>IF($B9850="","",MIN(INDEX(Bemenet!$F$2:$F$301,$M9850),INDEX(Szabalyok!$B:$B,$N9850)))</f>
        <v/>
      </c>
      <c r="D9850" s="5">
        <f>IF(AND($B9850&lt;&gt;"",$C9850&lt;&gt;"",$B9850&lt;=$C9850),INDEX(Bemenet!$G$2:$G$301,$M9850),"")</f>
        <v/>
      </c>
      <c r="E9850" s="6">
        <f>IF(AND($B9850&lt;&gt;"",$C9850&lt;&gt;"",$B9850&lt;=$C9850),INDEX(Bemenet!$D$2:$D$301,$M9850),"")</f>
        <v/>
      </c>
      <c r="F9850" s="5">
        <f>IF(AND($B9850&lt;&gt;"",$C9850&lt;&gt;"",$B9850&lt;=$C9850),$C9850-$B9850+1,"")</f>
        <v/>
      </c>
      <c r="G9850" s="5">
        <f>IF($F9850="","",$F9850*$D9850)</f>
        <v/>
      </c>
      <c r="H9850" s="42">
        <f>IF($G9850="","",$O9850)</f>
        <v/>
      </c>
      <c r="I9850" s="5">
        <f>IF($G9850="","",$G9850*IF($H9850="",$O9850,$H9850)/100)</f>
        <v/>
      </c>
      <c r="J9850" s="5">
        <f>IF(OR($L9850="",NOT(COUNTIFS($L$2:$L9850,$L9850)=1)),"",SUMIFS($G:$G,$L:$L,$L9850))</f>
        <v/>
      </c>
      <c r="K9850" s="5">
        <f>IF(OR($L9850="",NOT(COUNTIFS($L$2:$L9850,$L9850)=1)),"",SUMIFS($I:$I,$L:$L,$L9850))</f>
        <v/>
      </c>
      <c r="L9850" s="6">
        <f>IF($B9850="","",YEAR($B9850))</f>
        <v/>
      </c>
      <c r="M9850" s="6">
        <f>INT((ROW()-2)/39)+1</f>
        <v/>
      </c>
      <c r="N9850" s="6">
        <f>MOD(ROW()-2,39)+2</f>
        <v/>
      </c>
      <c r="O9850" s="42">
        <f>IF(AND($B9850&lt;&gt;"",$C9850&lt;&gt;"",$B9850&lt;=$C9850),INDEX(Szabalyok!$C:$C,$N9850),"")</f>
        <v/>
      </c>
      <c r="P9850">
        <f>IF(D9850="",P9849,P9849+1)</f>
        <v/>
      </c>
    </row>
    <row r="9851">
      <c r="A9851">
        <f>IF(P9851=P9850,0,P9851)</f>
        <v/>
      </c>
      <c r="B9851" s="41">
        <f>IF($M9851&gt;300,"",IF(OR(INDEX(Bemenet!$E$2:$E$301,$M9851)="",INDEX(Bemenet!$F$2:$F$301,$M9851)=""),"",MAX(INDEX(Bemenet!$E$2:$E$301,$M9851),INDEX(Szabalyok!$A:$A,$N9851))))</f>
        <v/>
      </c>
      <c r="C9851" s="41">
        <f>IF($B9851="","",MIN(INDEX(Bemenet!$F$2:$F$301,$M9851),INDEX(Szabalyok!$B:$B,$N9851)))</f>
        <v/>
      </c>
      <c r="D9851" s="5">
        <f>IF(AND($B9851&lt;&gt;"",$C9851&lt;&gt;"",$B9851&lt;=$C9851),INDEX(Bemenet!$G$2:$G$301,$M9851),"")</f>
        <v/>
      </c>
      <c r="E9851" s="6">
        <f>IF(AND($B9851&lt;&gt;"",$C9851&lt;&gt;"",$B9851&lt;=$C9851),INDEX(Bemenet!$D$2:$D$301,$M9851),"")</f>
        <v/>
      </c>
      <c r="F9851" s="5">
        <f>IF(AND($B9851&lt;&gt;"",$C9851&lt;&gt;"",$B9851&lt;=$C9851),$C9851-$B9851+1,"")</f>
        <v/>
      </c>
      <c r="G9851" s="5">
        <f>IF($F9851="","",$F9851*$D9851)</f>
        <v/>
      </c>
      <c r="H9851" s="42">
        <f>IF($G9851="","",$O9851)</f>
        <v/>
      </c>
      <c r="I9851" s="5">
        <f>IF($G9851="","",$G9851*IF($H9851="",$O9851,$H9851)/100)</f>
        <v/>
      </c>
      <c r="J9851" s="5">
        <f>IF(OR($L9851="",NOT(COUNTIFS($L$2:$L9851,$L9851)=1)),"",SUMIFS($G:$G,$L:$L,$L9851))</f>
        <v/>
      </c>
      <c r="K9851" s="5">
        <f>IF(OR($L9851="",NOT(COUNTIFS($L$2:$L9851,$L9851)=1)),"",SUMIFS($I:$I,$L:$L,$L9851))</f>
        <v/>
      </c>
      <c r="L9851" s="6">
        <f>IF($B9851="","",YEAR($B9851))</f>
        <v/>
      </c>
      <c r="M9851" s="6">
        <f>INT((ROW()-2)/39)+1</f>
        <v/>
      </c>
      <c r="N9851" s="6">
        <f>MOD(ROW()-2,39)+2</f>
        <v/>
      </c>
      <c r="O9851" s="42">
        <f>IF(AND($B9851&lt;&gt;"",$C9851&lt;&gt;"",$B9851&lt;=$C9851),INDEX(Szabalyok!$C:$C,$N9851),"")</f>
        <v/>
      </c>
      <c r="P9851">
        <f>IF(D9851="",P9850,P9850+1)</f>
        <v/>
      </c>
    </row>
    <row r="9852">
      <c r="A9852">
        <f>IF(P9852=P9851,0,P9852)</f>
        <v/>
      </c>
      <c r="B9852" s="41">
        <f>IF($M9852&gt;300,"",IF(OR(INDEX(Bemenet!$E$2:$E$301,$M9852)="",INDEX(Bemenet!$F$2:$F$301,$M9852)=""),"",MAX(INDEX(Bemenet!$E$2:$E$301,$M9852),INDEX(Szabalyok!$A:$A,$N9852))))</f>
        <v/>
      </c>
      <c r="C9852" s="41">
        <f>IF($B9852="","",MIN(INDEX(Bemenet!$F$2:$F$301,$M9852),INDEX(Szabalyok!$B:$B,$N9852)))</f>
        <v/>
      </c>
      <c r="D9852" s="5">
        <f>IF(AND($B9852&lt;&gt;"",$C9852&lt;&gt;"",$B9852&lt;=$C9852),INDEX(Bemenet!$G$2:$G$301,$M9852),"")</f>
        <v/>
      </c>
      <c r="E9852" s="6">
        <f>IF(AND($B9852&lt;&gt;"",$C9852&lt;&gt;"",$B9852&lt;=$C9852),INDEX(Bemenet!$D$2:$D$301,$M9852),"")</f>
        <v/>
      </c>
      <c r="F9852" s="5">
        <f>IF(AND($B9852&lt;&gt;"",$C9852&lt;&gt;"",$B9852&lt;=$C9852),$C9852-$B9852+1,"")</f>
        <v/>
      </c>
      <c r="G9852" s="5">
        <f>IF($F9852="","",$F9852*$D9852)</f>
        <v/>
      </c>
      <c r="H9852" s="42">
        <f>IF($G9852="","",$O9852)</f>
        <v/>
      </c>
      <c r="I9852" s="5">
        <f>IF($G9852="","",$G9852*IF($H9852="",$O9852,$H9852)/100)</f>
        <v/>
      </c>
      <c r="J9852" s="5">
        <f>IF(OR($L9852="",NOT(COUNTIFS($L$2:$L9852,$L9852)=1)),"",SUMIFS($G:$G,$L:$L,$L9852))</f>
        <v/>
      </c>
      <c r="K9852" s="5">
        <f>IF(OR($L9852="",NOT(COUNTIFS($L$2:$L9852,$L9852)=1)),"",SUMIFS($I:$I,$L:$L,$L9852))</f>
        <v/>
      </c>
      <c r="L9852" s="6">
        <f>IF($B9852="","",YEAR($B9852))</f>
        <v/>
      </c>
      <c r="M9852" s="6">
        <f>INT((ROW()-2)/39)+1</f>
        <v/>
      </c>
      <c r="N9852" s="6">
        <f>MOD(ROW()-2,39)+2</f>
        <v/>
      </c>
      <c r="O9852" s="42">
        <f>IF(AND($B9852&lt;&gt;"",$C9852&lt;&gt;"",$B9852&lt;=$C9852),INDEX(Szabalyok!$C:$C,$N9852),"")</f>
        <v/>
      </c>
      <c r="P9852">
        <f>IF(D9852="",P9851,P9851+1)</f>
        <v/>
      </c>
    </row>
    <row r="9853">
      <c r="A9853">
        <f>IF(P9853=P9852,0,P9853)</f>
        <v/>
      </c>
      <c r="B9853" s="41">
        <f>IF($M9853&gt;300,"",IF(OR(INDEX(Bemenet!$E$2:$E$301,$M9853)="",INDEX(Bemenet!$F$2:$F$301,$M9853)=""),"",MAX(INDEX(Bemenet!$E$2:$E$301,$M9853),INDEX(Szabalyok!$A:$A,$N9853))))</f>
        <v/>
      </c>
      <c r="C9853" s="41">
        <f>IF($B9853="","",MIN(INDEX(Bemenet!$F$2:$F$301,$M9853),INDEX(Szabalyok!$B:$B,$N9853)))</f>
        <v/>
      </c>
      <c r="D9853" s="5">
        <f>IF(AND($B9853&lt;&gt;"",$C9853&lt;&gt;"",$B9853&lt;=$C9853),INDEX(Bemenet!$G$2:$G$301,$M9853),"")</f>
        <v/>
      </c>
      <c r="E9853" s="6">
        <f>IF(AND($B9853&lt;&gt;"",$C9853&lt;&gt;"",$B9853&lt;=$C9853),INDEX(Bemenet!$D$2:$D$301,$M9853),"")</f>
        <v/>
      </c>
      <c r="F9853" s="5">
        <f>IF(AND($B9853&lt;&gt;"",$C9853&lt;&gt;"",$B9853&lt;=$C9853),$C9853-$B9853+1,"")</f>
        <v/>
      </c>
      <c r="G9853" s="5">
        <f>IF($F9853="","",$F9853*$D9853)</f>
        <v/>
      </c>
      <c r="H9853" s="42">
        <f>IF($G9853="","",$O9853)</f>
        <v/>
      </c>
      <c r="I9853" s="5">
        <f>IF($G9853="","",$G9853*IF($H9853="",$O9853,$H9853)/100)</f>
        <v/>
      </c>
      <c r="J9853" s="5">
        <f>IF(OR($L9853="",NOT(COUNTIFS($L$2:$L9853,$L9853)=1)),"",SUMIFS($G:$G,$L:$L,$L9853))</f>
        <v/>
      </c>
      <c r="K9853" s="5">
        <f>IF(OR($L9853="",NOT(COUNTIFS($L$2:$L9853,$L9853)=1)),"",SUMIFS($I:$I,$L:$L,$L9853))</f>
        <v/>
      </c>
      <c r="L9853" s="6">
        <f>IF($B9853="","",YEAR($B9853))</f>
        <v/>
      </c>
      <c r="M9853" s="6">
        <f>INT((ROW()-2)/39)+1</f>
        <v/>
      </c>
      <c r="N9853" s="6">
        <f>MOD(ROW()-2,39)+2</f>
        <v/>
      </c>
      <c r="O9853" s="42">
        <f>IF(AND($B9853&lt;&gt;"",$C9853&lt;&gt;"",$B9853&lt;=$C9853),INDEX(Szabalyok!$C:$C,$N9853),"")</f>
        <v/>
      </c>
      <c r="P9853">
        <f>IF(D9853="",P9852,P9852+1)</f>
        <v/>
      </c>
    </row>
    <row r="9854">
      <c r="A9854">
        <f>IF(P9854=P9853,0,P9854)</f>
        <v/>
      </c>
      <c r="B9854" s="41">
        <f>IF($M9854&gt;300,"",IF(OR(INDEX(Bemenet!$E$2:$E$301,$M9854)="",INDEX(Bemenet!$F$2:$F$301,$M9854)=""),"",MAX(INDEX(Bemenet!$E$2:$E$301,$M9854),INDEX(Szabalyok!$A:$A,$N9854))))</f>
        <v/>
      </c>
      <c r="C9854" s="41">
        <f>IF($B9854="","",MIN(INDEX(Bemenet!$F$2:$F$301,$M9854),INDEX(Szabalyok!$B:$B,$N9854)))</f>
        <v/>
      </c>
      <c r="D9854" s="5">
        <f>IF(AND($B9854&lt;&gt;"",$C9854&lt;&gt;"",$B9854&lt;=$C9854),INDEX(Bemenet!$G$2:$G$301,$M9854),"")</f>
        <v/>
      </c>
      <c r="E9854" s="6">
        <f>IF(AND($B9854&lt;&gt;"",$C9854&lt;&gt;"",$B9854&lt;=$C9854),INDEX(Bemenet!$D$2:$D$301,$M9854),"")</f>
        <v/>
      </c>
      <c r="F9854" s="5">
        <f>IF(AND($B9854&lt;&gt;"",$C9854&lt;&gt;"",$B9854&lt;=$C9854),$C9854-$B9854+1,"")</f>
        <v/>
      </c>
      <c r="G9854" s="5">
        <f>IF($F9854="","",$F9854*$D9854)</f>
        <v/>
      </c>
      <c r="H9854" s="42">
        <f>IF($G9854="","",$O9854)</f>
        <v/>
      </c>
      <c r="I9854" s="5">
        <f>IF($G9854="","",$G9854*IF($H9854="",$O9854,$H9854)/100)</f>
        <v/>
      </c>
      <c r="J9854" s="5">
        <f>IF(OR($L9854="",NOT(COUNTIFS($L$2:$L9854,$L9854)=1)),"",SUMIFS($G:$G,$L:$L,$L9854))</f>
        <v/>
      </c>
      <c r="K9854" s="5">
        <f>IF(OR($L9854="",NOT(COUNTIFS($L$2:$L9854,$L9854)=1)),"",SUMIFS($I:$I,$L:$L,$L9854))</f>
        <v/>
      </c>
      <c r="L9854" s="6">
        <f>IF($B9854="","",YEAR($B9854))</f>
        <v/>
      </c>
      <c r="M9854" s="6">
        <f>INT((ROW()-2)/39)+1</f>
        <v/>
      </c>
      <c r="N9854" s="6">
        <f>MOD(ROW()-2,39)+2</f>
        <v/>
      </c>
      <c r="O9854" s="42">
        <f>IF(AND($B9854&lt;&gt;"",$C9854&lt;&gt;"",$B9854&lt;=$C9854),INDEX(Szabalyok!$C:$C,$N9854),"")</f>
        <v/>
      </c>
      <c r="P9854">
        <f>IF(D9854="",P9853,P9853+1)</f>
        <v/>
      </c>
    </row>
    <row r="9855">
      <c r="A9855">
        <f>IF(P9855=P9854,0,P9855)</f>
        <v/>
      </c>
      <c r="B9855" s="41">
        <f>IF($M9855&gt;300,"",IF(OR(INDEX(Bemenet!$E$2:$E$301,$M9855)="",INDEX(Bemenet!$F$2:$F$301,$M9855)=""),"",MAX(INDEX(Bemenet!$E$2:$E$301,$M9855),INDEX(Szabalyok!$A:$A,$N9855))))</f>
        <v/>
      </c>
      <c r="C9855" s="41">
        <f>IF($B9855="","",MIN(INDEX(Bemenet!$F$2:$F$301,$M9855),INDEX(Szabalyok!$B:$B,$N9855)))</f>
        <v/>
      </c>
      <c r="D9855" s="5">
        <f>IF(AND($B9855&lt;&gt;"",$C9855&lt;&gt;"",$B9855&lt;=$C9855),INDEX(Bemenet!$G$2:$G$301,$M9855),"")</f>
        <v/>
      </c>
      <c r="E9855" s="6">
        <f>IF(AND($B9855&lt;&gt;"",$C9855&lt;&gt;"",$B9855&lt;=$C9855),INDEX(Bemenet!$D$2:$D$301,$M9855),"")</f>
        <v/>
      </c>
      <c r="F9855" s="5">
        <f>IF(AND($B9855&lt;&gt;"",$C9855&lt;&gt;"",$B9855&lt;=$C9855),$C9855-$B9855+1,"")</f>
        <v/>
      </c>
      <c r="G9855" s="5">
        <f>IF($F9855="","",$F9855*$D9855)</f>
        <v/>
      </c>
      <c r="H9855" s="42">
        <f>IF($G9855="","",$O9855)</f>
        <v/>
      </c>
      <c r="I9855" s="5">
        <f>IF($G9855="","",$G9855*IF($H9855="",$O9855,$H9855)/100)</f>
        <v/>
      </c>
      <c r="J9855" s="5">
        <f>IF(OR($L9855="",NOT(COUNTIFS($L$2:$L9855,$L9855)=1)),"",SUMIFS($G:$G,$L:$L,$L9855))</f>
        <v/>
      </c>
      <c r="K9855" s="5">
        <f>IF(OR($L9855="",NOT(COUNTIFS($L$2:$L9855,$L9855)=1)),"",SUMIFS($I:$I,$L:$L,$L9855))</f>
        <v/>
      </c>
      <c r="L9855" s="6">
        <f>IF($B9855="","",YEAR($B9855))</f>
        <v/>
      </c>
      <c r="M9855" s="6">
        <f>INT((ROW()-2)/39)+1</f>
        <v/>
      </c>
      <c r="N9855" s="6">
        <f>MOD(ROW()-2,39)+2</f>
        <v/>
      </c>
      <c r="O9855" s="42">
        <f>IF(AND($B9855&lt;&gt;"",$C9855&lt;&gt;"",$B9855&lt;=$C9855),INDEX(Szabalyok!$C:$C,$N9855),"")</f>
        <v/>
      </c>
      <c r="P9855">
        <f>IF(D9855="",P9854,P9854+1)</f>
        <v/>
      </c>
    </row>
    <row r="9856">
      <c r="A9856">
        <f>IF(P9856=P9855,0,P9856)</f>
        <v/>
      </c>
      <c r="B9856" s="41">
        <f>IF($M9856&gt;300,"",IF(OR(INDEX(Bemenet!$E$2:$E$301,$M9856)="",INDEX(Bemenet!$F$2:$F$301,$M9856)=""),"",MAX(INDEX(Bemenet!$E$2:$E$301,$M9856),INDEX(Szabalyok!$A:$A,$N9856))))</f>
        <v/>
      </c>
      <c r="C9856" s="41">
        <f>IF($B9856="","",MIN(INDEX(Bemenet!$F$2:$F$301,$M9856),INDEX(Szabalyok!$B:$B,$N9856)))</f>
        <v/>
      </c>
      <c r="D9856" s="5">
        <f>IF(AND($B9856&lt;&gt;"",$C9856&lt;&gt;"",$B9856&lt;=$C9856),INDEX(Bemenet!$G$2:$G$301,$M9856),"")</f>
        <v/>
      </c>
      <c r="E9856" s="6">
        <f>IF(AND($B9856&lt;&gt;"",$C9856&lt;&gt;"",$B9856&lt;=$C9856),INDEX(Bemenet!$D$2:$D$301,$M9856),"")</f>
        <v/>
      </c>
      <c r="F9856" s="5">
        <f>IF(AND($B9856&lt;&gt;"",$C9856&lt;&gt;"",$B9856&lt;=$C9856),$C9856-$B9856+1,"")</f>
        <v/>
      </c>
      <c r="G9856" s="5">
        <f>IF($F9856="","",$F9856*$D9856)</f>
        <v/>
      </c>
      <c r="H9856" s="42">
        <f>IF($G9856="","",$O9856)</f>
        <v/>
      </c>
      <c r="I9856" s="5">
        <f>IF($G9856="","",$G9856*IF($H9856="",$O9856,$H9856)/100)</f>
        <v/>
      </c>
      <c r="J9856" s="5">
        <f>IF(OR($L9856="",NOT(COUNTIFS($L$2:$L9856,$L9856)=1)),"",SUMIFS($G:$G,$L:$L,$L9856))</f>
        <v/>
      </c>
      <c r="K9856" s="5">
        <f>IF(OR($L9856="",NOT(COUNTIFS($L$2:$L9856,$L9856)=1)),"",SUMIFS($I:$I,$L:$L,$L9856))</f>
        <v/>
      </c>
      <c r="L9856" s="6">
        <f>IF($B9856="","",YEAR($B9856))</f>
        <v/>
      </c>
      <c r="M9856" s="6">
        <f>INT((ROW()-2)/39)+1</f>
        <v/>
      </c>
      <c r="N9856" s="6">
        <f>MOD(ROW()-2,39)+2</f>
        <v/>
      </c>
      <c r="O9856" s="42">
        <f>IF(AND($B9856&lt;&gt;"",$C9856&lt;&gt;"",$B9856&lt;=$C9856),INDEX(Szabalyok!$C:$C,$N9856),"")</f>
        <v/>
      </c>
      <c r="P9856">
        <f>IF(D9856="",P9855,P9855+1)</f>
        <v/>
      </c>
    </row>
    <row r="9857">
      <c r="A9857">
        <f>IF(P9857=P9856,0,P9857)</f>
        <v/>
      </c>
      <c r="B9857" s="41">
        <f>IF($M9857&gt;300,"",IF(OR(INDEX(Bemenet!$E$2:$E$301,$M9857)="",INDEX(Bemenet!$F$2:$F$301,$M9857)=""),"",MAX(INDEX(Bemenet!$E$2:$E$301,$M9857),INDEX(Szabalyok!$A:$A,$N9857))))</f>
        <v/>
      </c>
      <c r="C9857" s="41">
        <f>IF($B9857="","",MIN(INDEX(Bemenet!$F$2:$F$301,$M9857),INDEX(Szabalyok!$B:$B,$N9857)))</f>
        <v/>
      </c>
      <c r="D9857" s="5">
        <f>IF(AND($B9857&lt;&gt;"",$C9857&lt;&gt;"",$B9857&lt;=$C9857),INDEX(Bemenet!$G$2:$G$301,$M9857),"")</f>
        <v/>
      </c>
      <c r="E9857" s="6">
        <f>IF(AND($B9857&lt;&gt;"",$C9857&lt;&gt;"",$B9857&lt;=$C9857),INDEX(Bemenet!$D$2:$D$301,$M9857),"")</f>
        <v/>
      </c>
      <c r="F9857" s="5">
        <f>IF(AND($B9857&lt;&gt;"",$C9857&lt;&gt;"",$B9857&lt;=$C9857),$C9857-$B9857+1,"")</f>
        <v/>
      </c>
      <c r="G9857" s="5">
        <f>IF($F9857="","",$F9857*$D9857)</f>
        <v/>
      </c>
      <c r="H9857" s="42">
        <f>IF($G9857="","",$O9857)</f>
        <v/>
      </c>
      <c r="I9857" s="5">
        <f>IF($G9857="","",$G9857*IF($H9857="",$O9857,$H9857)/100)</f>
        <v/>
      </c>
      <c r="J9857" s="5">
        <f>IF(OR($L9857="",NOT(COUNTIFS($L$2:$L9857,$L9857)=1)),"",SUMIFS($G:$G,$L:$L,$L9857))</f>
        <v/>
      </c>
      <c r="K9857" s="5">
        <f>IF(OR($L9857="",NOT(COUNTIFS($L$2:$L9857,$L9857)=1)),"",SUMIFS($I:$I,$L:$L,$L9857))</f>
        <v/>
      </c>
      <c r="L9857" s="6">
        <f>IF($B9857="","",YEAR($B9857))</f>
        <v/>
      </c>
      <c r="M9857" s="6">
        <f>INT((ROW()-2)/39)+1</f>
        <v/>
      </c>
      <c r="N9857" s="6">
        <f>MOD(ROW()-2,39)+2</f>
        <v/>
      </c>
      <c r="O9857" s="42">
        <f>IF(AND($B9857&lt;&gt;"",$C9857&lt;&gt;"",$B9857&lt;=$C9857),INDEX(Szabalyok!$C:$C,$N9857),"")</f>
        <v/>
      </c>
      <c r="P9857">
        <f>IF(D9857="",P9856,P9856+1)</f>
        <v/>
      </c>
    </row>
    <row r="9858">
      <c r="A9858">
        <f>IF(P9858=P9857,0,P9858)</f>
        <v/>
      </c>
      <c r="B9858" s="41">
        <f>IF($M9858&gt;300,"",IF(OR(INDEX(Bemenet!$E$2:$E$301,$M9858)="",INDEX(Bemenet!$F$2:$F$301,$M9858)=""),"",MAX(INDEX(Bemenet!$E$2:$E$301,$M9858),INDEX(Szabalyok!$A:$A,$N9858))))</f>
        <v/>
      </c>
      <c r="C9858" s="41">
        <f>IF($B9858="","",MIN(INDEX(Bemenet!$F$2:$F$301,$M9858),INDEX(Szabalyok!$B:$B,$N9858)))</f>
        <v/>
      </c>
      <c r="D9858" s="5">
        <f>IF(AND($B9858&lt;&gt;"",$C9858&lt;&gt;"",$B9858&lt;=$C9858),INDEX(Bemenet!$G$2:$G$301,$M9858),"")</f>
        <v/>
      </c>
      <c r="E9858" s="6">
        <f>IF(AND($B9858&lt;&gt;"",$C9858&lt;&gt;"",$B9858&lt;=$C9858),INDEX(Bemenet!$D$2:$D$301,$M9858),"")</f>
        <v/>
      </c>
      <c r="F9858" s="5">
        <f>IF(AND($B9858&lt;&gt;"",$C9858&lt;&gt;"",$B9858&lt;=$C9858),$C9858-$B9858+1,"")</f>
        <v/>
      </c>
      <c r="G9858" s="5">
        <f>IF($F9858="","",$F9858*$D9858)</f>
        <v/>
      </c>
      <c r="H9858" s="42">
        <f>IF($G9858="","",$O9858)</f>
        <v/>
      </c>
      <c r="I9858" s="5">
        <f>IF($G9858="","",$G9858*IF($H9858="",$O9858,$H9858)/100)</f>
        <v/>
      </c>
      <c r="J9858" s="5">
        <f>IF(OR($L9858="",NOT(COUNTIFS($L$2:$L9858,$L9858)=1)),"",SUMIFS($G:$G,$L:$L,$L9858))</f>
        <v/>
      </c>
      <c r="K9858" s="5">
        <f>IF(OR($L9858="",NOT(COUNTIFS($L$2:$L9858,$L9858)=1)),"",SUMIFS($I:$I,$L:$L,$L9858))</f>
        <v/>
      </c>
      <c r="L9858" s="6">
        <f>IF($B9858="","",YEAR($B9858))</f>
        <v/>
      </c>
      <c r="M9858" s="6">
        <f>INT((ROW()-2)/39)+1</f>
        <v/>
      </c>
      <c r="N9858" s="6">
        <f>MOD(ROW()-2,39)+2</f>
        <v/>
      </c>
      <c r="O9858" s="42">
        <f>IF(AND($B9858&lt;&gt;"",$C9858&lt;&gt;"",$B9858&lt;=$C9858),INDEX(Szabalyok!$C:$C,$N9858),"")</f>
        <v/>
      </c>
      <c r="P9858">
        <f>IF(D9858="",P9857,P9857+1)</f>
        <v/>
      </c>
    </row>
    <row r="9859">
      <c r="A9859">
        <f>IF(P9859=P9858,0,P9859)</f>
        <v/>
      </c>
      <c r="B9859" s="41">
        <f>IF($M9859&gt;300,"",IF(OR(INDEX(Bemenet!$E$2:$E$301,$M9859)="",INDEX(Bemenet!$F$2:$F$301,$M9859)=""),"",MAX(INDEX(Bemenet!$E$2:$E$301,$M9859),INDEX(Szabalyok!$A:$A,$N9859))))</f>
        <v/>
      </c>
      <c r="C9859" s="41">
        <f>IF($B9859="","",MIN(INDEX(Bemenet!$F$2:$F$301,$M9859),INDEX(Szabalyok!$B:$B,$N9859)))</f>
        <v/>
      </c>
      <c r="D9859" s="5">
        <f>IF(AND($B9859&lt;&gt;"",$C9859&lt;&gt;"",$B9859&lt;=$C9859),INDEX(Bemenet!$G$2:$G$301,$M9859),"")</f>
        <v/>
      </c>
      <c r="E9859" s="6">
        <f>IF(AND($B9859&lt;&gt;"",$C9859&lt;&gt;"",$B9859&lt;=$C9859),INDEX(Bemenet!$D$2:$D$301,$M9859),"")</f>
        <v/>
      </c>
      <c r="F9859" s="5">
        <f>IF(AND($B9859&lt;&gt;"",$C9859&lt;&gt;"",$B9859&lt;=$C9859),$C9859-$B9859+1,"")</f>
        <v/>
      </c>
      <c r="G9859" s="5">
        <f>IF($F9859="","",$F9859*$D9859)</f>
        <v/>
      </c>
      <c r="H9859" s="42">
        <f>IF($G9859="","",$O9859)</f>
        <v/>
      </c>
      <c r="I9859" s="5">
        <f>IF($G9859="","",$G9859*IF($H9859="",$O9859,$H9859)/100)</f>
        <v/>
      </c>
      <c r="J9859" s="5">
        <f>IF(OR($L9859="",NOT(COUNTIFS($L$2:$L9859,$L9859)=1)),"",SUMIFS($G:$G,$L:$L,$L9859))</f>
        <v/>
      </c>
      <c r="K9859" s="5">
        <f>IF(OR($L9859="",NOT(COUNTIFS($L$2:$L9859,$L9859)=1)),"",SUMIFS($I:$I,$L:$L,$L9859))</f>
        <v/>
      </c>
      <c r="L9859" s="6">
        <f>IF($B9859="","",YEAR($B9859))</f>
        <v/>
      </c>
      <c r="M9859" s="6">
        <f>INT((ROW()-2)/39)+1</f>
        <v/>
      </c>
      <c r="N9859" s="6">
        <f>MOD(ROW()-2,39)+2</f>
        <v/>
      </c>
      <c r="O9859" s="42">
        <f>IF(AND($B9859&lt;&gt;"",$C9859&lt;&gt;"",$B9859&lt;=$C9859),INDEX(Szabalyok!$C:$C,$N9859),"")</f>
        <v/>
      </c>
      <c r="P9859">
        <f>IF(D9859="",P9858,P9858+1)</f>
        <v/>
      </c>
    </row>
    <row r="9860">
      <c r="A9860">
        <f>IF(P9860=P9859,0,P9860)</f>
        <v/>
      </c>
      <c r="B9860" s="41">
        <f>IF($M9860&gt;300,"",IF(OR(INDEX(Bemenet!$E$2:$E$301,$M9860)="",INDEX(Bemenet!$F$2:$F$301,$M9860)=""),"",MAX(INDEX(Bemenet!$E$2:$E$301,$M9860),INDEX(Szabalyok!$A:$A,$N9860))))</f>
        <v/>
      </c>
      <c r="C9860" s="41">
        <f>IF($B9860="","",MIN(INDEX(Bemenet!$F$2:$F$301,$M9860),INDEX(Szabalyok!$B:$B,$N9860)))</f>
        <v/>
      </c>
      <c r="D9860" s="5">
        <f>IF(AND($B9860&lt;&gt;"",$C9860&lt;&gt;"",$B9860&lt;=$C9860),INDEX(Bemenet!$G$2:$G$301,$M9860),"")</f>
        <v/>
      </c>
      <c r="E9860" s="6">
        <f>IF(AND($B9860&lt;&gt;"",$C9860&lt;&gt;"",$B9860&lt;=$C9860),INDEX(Bemenet!$D$2:$D$301,$M9860),"")</f>
        <v/>
      </c>
      <c r="F9860" s="5">
        <f>IF(AND($B9860&lt;&gt;"",$C9860&lt;&gt;"",$B9860&lt;=$C9860),$C9860-$B9860+1,"")</f>
        <v/>
      </c>
      <c r="G9860" s="5">
        <f>IF($F9860="","",$F9860*$D9860)</f>
        <v/>
      </c>
      <c r="H9860" s="42">
        <f>IF($G9860="","",$O9860)</f>
        <v/>
      </c>
      <c r="I9860" s="5">
        <f>IF($G9860="","",$G9860*IF($H9860="",$O9860,$H9860)/100)</f>
        <v/>
      </c>
      <c r="J9860" s="5">
        <f>IF(OR($L9860="",NOT(COUNTIFS($L$2:$L9860,$L9860)=1)),"",SUMIFS($G:$G,$L:$L,$L9860))</f>
        <v/>
      </c>
      <c r="K9860" s="5">
        <f>IF(OR($L9860="",NOT(COUNTIFS($L$2:$L9860,$L9860)=1)),"",SUMIFS($I:$I,$L:$L,$L9860))</f>
        <v/>
      </c>
      <c r="L9860" s="6">
        <f>IF($B9860="","",YEAR($B9860))</f>
        <v/>
      </c>
      <c r="M9860" s="6">
        <f>INT((ROW()-2)/39)+1</f>
        <v/>
      </c>
      <c r="N9860" s="6">
        <f>MOD(ROW()-2,39)+2</f>
        <v/>
      </c>
      <c r="O9860" s="42">
        <f>IF(AND($B9860&lt;&gt;"",$C9860&lt;&gt;"",$B9860&lt;=$C9860),INDEX(Szabalyok!$C:$C,$N9860),"")</f>
        <v/>
      </c>
      <c r="P9860">
        <f>IF(D9860="",P9859,P9859+1)</f>
        <v/>
      </c>
    </row>
    <row r="9861">
      <c r="A9861">
        <f>IF(P9861=P9860,0,P9861)</f>
        <v/>
      </c>
      <c r="B9861" s="41">
        <f>IF($M9861&gt;300,"",IF(OR(INDEX(Bemenet!$E$2:$E$301,$M9861)="",INDEX(Bemenet!$F$2:$F$301,$M9861)=""),"",MAX(INDEX(Bemenet!$E$2:$E$301,$M9861),INDEX(Szabalyok!$A:$A,$N9861))))</f>
        <v/>
      </c>
      <c r="C9861" s="41">
        <f>IF($B9861="","",MIN(INDEX(Bemenet!$F$2:$F$301,$M9861),INDEX(Szabalyok!$B:$B,$N9861)))</f>
        <v/>
      </c>
      <c r="D9861" s="5">
        <f>IF(AND($B9861&lt;&gt;"",$C9861&lt;&gt;"",$B9861&lt;=$C9861),INDEX(Bemenet!$G$2:$G$301,$M9861),"")</f>
        <v/>
      </c>
      <c r="E9861" s="6">
        <f>IF(AND($B9861&lt;&gt;"",$C9861&lt;&gt;"",$B9861&lt;=$C9861),INDEX(Bemenet!$D$2:$D$301,$M9861),"")</f>
        <v/>
      </c>
      <c r="F9861" s="5">
        <f>IF(AND($B9861&lt;&gt;"",$C9861&lt;&gt;"",$B9861&lt;=$C9861),$C9861-$B9861+1,"")</f>
        <v/>
      </c>
      <c r="G9861" s="5">
        <f>IF($F9861="","",$F9861*$D9861)</f>
        <v/>
      </c>
      <c r="H9861" s="42">
        <f>IF($G9861="","",$O9861)</f>
        <v/>
      </c>
      <c r="I9861" s="5">
        <f>IF($G9861="","",$G9861*IF($H9861="",$O9861,$H9861)/100)</f>
        <v/>
      </c>
      <c r="J9861" s="5">
        <f>IF(OR($L9861="",NOT(COUNTIFS($L$2:$L9861,$L9861)=1)),"",SUMIFS($G:$G,$L:$L,$L9861))</f>
        <v/>
      </c>
      <c r="K9861" s="5">
        <f>IF(OR($L9861="",NOT(COUNTIFS($L$2:$L9861,$L9861)=1)),"",SUMIFS($I:$I,$L:$L,$L9861))</f>
        <v/>
      </c>
      <c r="L9861" s="6">
        <f>IF($B9861="","",YEAR($B9861))</f>
        <v/>
      </c>
      <c r="M9861" s="6">
        <f>INT((ROW()-2)/39)+1</f>
        <v/>
      </c>
      <c r="N9861" s="6">
        <f>MOD(ROW()-2,39)+2</f>
        <v/>
      </c>
      <c r="O9861" s="42">
        <f>IF(AND($B9861&lt;&gt;"",$C9861&lt;&gt;"",$B9861&lt;=$C9861),INDEX(Szabalyok!$C:$C,$N9861),"")</f>
        <v/>
      </c>
      <c r="P9861">
        <f>IF(D9861="",P9860,P9860+1)</f>
        <v/>
      </c>
    </row>
    <row r="9862">
      <c r="A9862">
        <f>IF(P9862=P9861,0,P9862)</f>
        <v/>
      </c>
      <c r="B9862" s="41">
        <f>IF($M9862&gt;300,"",IF(OR(INDEX(Bemenet!$E$2:$E$301,$M9862)="",INDEX(Bemenet!$F$2:$F$301,$M9862)=""),"",MAX(INDEX(Bemenet!$E$2:$E$301,$M9862),INDEX(Szabalyok!$A:$A,$N9862))))</f>
        <v/>
      </c>
      <c r="C9862" s="41">
        <f>IF($B9862="","",MIN(INDEX(Bemenet!$F$2:$F$301,$M9862),INDEX(Szabalyok!$B:$B,$N9862)))</f>
        <v/>
      </c>
      <c r="D9862" s="5">
        <f>IF(AND($B9862&lt;&gt;"",$C9862&lt;&gt;"",$B9862&lt;=$C9862),INDEX(Bemenet!$G$2:$G$301,$M9862),"")</f>
        <v/>
      </c>
      <c r="E9862" s="6">
        <f>IF(AND($B9862&lt;&gt;"",$C9862&lt;&gt;"",$B9862&lt;=$C9862),INDEX(Bemenet!$D$2:$D$301,$M9862),"")</f>
        <v/>
      </c>
      <c r="F9862" s="5">
        <f>IF(AND($B9862&lt;&gt;"",$C9862&lt;&gt;"",$B9862&lt;=$C9862),$C9862-$B9862+1,"")</f>
        <v/>
      </c>
      <c r="G9862" s="5">
        <f>IF($F9862="","",$F9862*$D9862)</f>
        <v/>
      </c>
      <c r="H9862" s="42">
        <f>IF($G9862="","",$O9862)</f>
        <v/>
      </c>
      <c r="I9862" s="5">
        <f>IF($G9862="","",$G9862*IF($H9862="",$O9862,$H9862)/100)</f>
        <v/>
      </c>
      <c r="J9862" s="5">
        <f>IF(OR($L9862="",NOT(COUNTIFS($L$2:$L9862,$L9862)=1)),"",SUMIFS($G:$G,$L:$L,$L9862))</f>
        <v/>
      </c>
      <c r="K9862" s="5">
        <f>IF(OR($L9862="",NOT(COUNTIFS($L$2:$L9862,$L9862)=1)),"",SUMIFS($I:$I,$L:$L,$L9862))</f>
        <v/>
      </c>
      <c r="L9862" s="6">
        <f>IF($B9862="","",YEAR($B9862))</f>
        <v/>
      </c>
      <c r="M9862" s="6">
        <f>INT((ROW()-2)/39)+1</f>
        <v/>
      </c>
      <c r="N9862" s="6">
        <f>MOD(ROW()-2,39)+2</f>
        <v/>
      </c>
      <c r="O9862" s="42">
        <f>IF(AND($B9862&lt;&gt;"",$C9862&lt;&gt;"",$B9862&lt;=$C9862),INDEX(Szabalyok!$C:$C,$N9862),"")</f>
        <v/>
      </c>
      <c r="P9862">
        <f>IF(D9862="",P9861,P9861+1)</f>
        <v/>
      </c>
    </row>
    <row r="9863">
      <c r="A9863">
        <f>IF(P9863=P9862,0,P9863)</f>
        <v/>
      </c>
      <c r="B9863" s="41">
        <f>IF($M9863&gt;300,"",IF(OR(INDEX(Bemenet!$E$2:$E$301,$M9863)="",INDEX(Bemenet!$F$2:$F$301,$M9863)=""),"",MAX(INDEX(Bemenet!$E$2:$E$301,$M9863),INDEX(Szabalyok!$A:$A,$N9863))))</f>
        <v/>
      </c>
      <c r="C9863" s="41">
        <f>IF($B9863="","",MIN(INDEX(Bemenet!$F$2:$F$301,$M9863),INDEX(Szabalyok!$B:$B,$N9863)))</f>
        <v/>
      </c>
      <c r="D9863" s="5">
        <f>IF(AND($B9863&lt;&gt;"",$C9863&lt;&gt;"",$B9863&lt;=$C9863),INDEX(Bemenet!$G$2:$G$301,$M9863),"")</f>
        <v/>
      </c>
      <c r="E9863" s="6">
        <f>IF(AND($B9863&lt;&gt;"",$C9863&lt;&gt;"",$B9863&lt;=$C9863),INDEX(Bemenet!$D$2:$D$301,$M9863),"")</f>
        <v/>
      </c>
      <c r="F9863" s="5">
        <f>IF(AND($B9863&lt;&gt;"",$C9863&lt;&gt;"",$B9863&lt;=$C9863),$C9863-$B9863+1,"")</f>
        <v/>
      </c>
      <c r="G9863" s="5">
        <f>IF($F9863="","",$F9863*$D9863)</f>
        <v/>
      </c>
      <c r="H9863" s="42">
        <f>IF($G9863="","",$O9863)</f>
        <v/>
      </c>
      <c r="I9863" s="5">
        <f>IF($G9863="","",$G9863*IF($H9863="",$O9863,$H9863)/100)</f>
        <v/>
      </c>
      <c r="J9863" s="5">
        <f>IF(OR($L9863="",NOT(COUNTIFS($L$2:$L9863,$L9863)=1)),"",SUMIFS($G:$G,$L:$L,$L9863))</f>
        <v/>
      </c>
      <c r="K9863" s="5">
        <f>IF(OR($L9863="",NOT(COUNTIFS($L$2:$L9863,$L9863)=1)),"",SUMIFS($I:$I,$L:$L,$L9863))</f>
        <v/>
      </c>
      <c r="L9863" s="6">
        <f>IF($B9863="","",YEAR($B9863))</f>
        <v/>
      </c>
      <c r="M9863" s="6">
        <f>INT((ROW()-2)/39)+1</f>
        <v/>
      </c>
      <c r="N9863" s="6">
        <f>MOD(ROW()-2,39)+2</f>
        <v/>
      </c>
      <c r="O9863" s="42">
        <f>IF(AND($B9863&lt;&gt;"",$C9863&lt;&gt;"",$B9863&lt;=$C9863),INDEX(Szabalyok!$C:$C,$N9863),"")</f>
        <v/>
      </c>
      <c r="P9863">
        <f>IF(D9863="",P9862,P9862+1)</f>
        <v/>
      </c>
    </row>
    <row r="9864">
      <c r="A9864">
        <f>IF(P9864=P9863,0,P9864)</f>
        <v/>
      </c>
      <c r="B9864" s="41">
        <f>IF($M9864&gt;300,"",IF(OR(INDEX(Bemenet!$E$2:$E$301,$M9864)="",INDEX(Bemenet!$F$2:$F$301,$M9864)=""),"",MAX(INDEX(Bemenet!$E$2:$E$301,$M9864),INDEX(Szabalyok!$A:$A,$N9864))))</f>
        <v/>
      </c>
      <c r="C9864" s="41">
        <f>IF($B9864="","",MIN(INDEX(Bemenet!$F$2:$F$301,$M9864),INDEX(Szabalyok!$B:$B,$N9864)))</f>
        <v/>
      </c>
      <c r="D9864" s="5">
        <f>IF(AND($B9864&lt;&gt;"",$C9864&lt;&gt;"",$B9864&lt;=$C9864),INDEX(Bemenet!$G$2:$G$301,$M9864),"")</f>
        <v/>
      </c>
      <c r="E9864" s="6">
        <f>IF(AND($B9864&lt;&gt;"",$C9864&lt;&gt;"",$B9864&lt;=$C9864),INDEX(Bemenet!$D$2:$D$301,$M9864),"")</f>
        <v/>
      </c>
      <c r="F9864" s="5">
        <f>IF(AND($B9864&lt;&gt;"",$C9864&lt;&gt;"",$B9864&lt;=$C9864),$C9864-$B9864+1,"")</f>
        <v/>
      </c>
      <c r="G9864" s="5">
        <f>IF($F9864="","",$F9864*$D9864)</f>
        <v/>
      </c>
      <c r="H9864" s="42">
        <f>IF($G9864="","",$O9864)</f>
        <v/>
      </c>
      <c r="I9864" s="5">
        <f>IF($G9864="","",$G9864*IF($H9864="",$O9864,$H9864)/100)</f>
        <v/>
      </c>
      <c r="J9864" s="5">
        <f>IF(OR($L9864="",NOT(COUNTIFS($L$2:$L9864,$L9864)=1)),"",SUMIFS($G:$G,$L:$L,$L9864))</f>
        <v/>
      </c>
      <c r="K9864" s="5">
        <f>IF(OR($L9864="",NOT(COUNTIFS($L$2:$L9864,$L9864)=1)),"",SUMIFS($I:$I,$L:$L,$L9864))</f>
        <v/>
      </c>
      <c r="L9864" s="6">
        <f>IF($B9864="","",YEAR($B9864))</f>
        <v/>
      </c>
      <c r="M9864" s="6">
        <f>INT((ROW()-2)/39)+1</f>
        <v/>
      </c>
      <c r="N9864" s="6">
        <f>MOD(ROW()-2,39)+2</f>
        <v/>
      </c>
      <c r="O9864" s="42">
        <f>IF(AND($B9864&lt;&gt;"",$C9864&lt;&gt;"",$B9864&lt;=$C9864),INDEX(Szabalyok!$C:$C,$N9864),"")</f>
        <v/>
      </c>
      <c r="P9864">
        <f>IF(D9864="",P9863,P9863+1)</f>
        <v/>
      </c>
    </row>
    <row r="9865">
      <c r="A9865">
        <f>IF(P9865=P9864,0,P9865)</f>
        <v/>
      </c>
      <c r="B9865" s="41">
        <f>IF($M9865&gt;300,"",IF(OR(INDEX(Bemenet!$E$2:$E$301,$M9865)="",INDEX(Bemenet!$F$2:$F$301,$M9865)=""),"",MAX(INDEX(Bemenet!$E$2:$E$301,$M9865),INDEX(Szabalyok!$A:$A,$N9865))))</f>
        <v/>
      </c>
      <c r="C9865" s="41">
        <f>IF($B9865="","",MIN(INDEX(Bemenet!$F$2:$F$301,$M9865),INDEX(Szabalyok!$B:$B,$N9865)))</f>
        <v/>
      </c>
      <c r="D9865" s="5">
        <f>IF(AND($B9865&lt;&gt;"",$C9865&lt;&gt;"",$B9865&lt;=$C9865),INDEX(Bemenet!$G$2:$G$301,$M9865),"")</f>
        <v/>
      </c>
      <c r="E9865" s="6">
        <f>IF(AND($B9865&lt;&gt;"",$C9865&lt;&gt;"",$B9865&lt;=$C9865),INDEX(Bemenet!$D$2:$D$301,$M9865),"")</f>
        <v/>
      </c>
      <c r="F9865" s="5">
        <f>IF(AND($B9865&lt;&gt;"",$C9865&lt;&gt;"",$B9865&lt;=$C9865),$C9865-$B9865+1,"")</f>
        <v/>
      </c>
      <c r="G9865" s="5">
        <f>IF($F9865="","",$F9865*$D9865)</f>
        <v/>
      </c>
      <c r="H9865" s="42">
        <f>IF($G9865="","",$O9865)</f>
        <v/>
      </c>
      <c r="I9865" s="5">
        <f>IF($G9865="","",$G9865*IF($H9865="",$O9865,$H9865)/100)</f>
        <v/>
      </c>
      <c r="J9865" s="5">
        <f>IF(OR($L9865="",NOT(COUNTIFS($L$2:$L9865,$L9865)=1)),"",SUMIFS($G:$G,$L:$L,$L9865))</f>
        <v/>
      </c>
      <c r="K9865" s="5">
        <f>IF(OR($L9865="",NOT(COUNTIFS($L$2:$L9865,$L9865)=1)),"",SUMIFS($I:$I,$L:$L,$L9865))</f>
        <v/>
      </c>
      <c r="L9865" s="6">
        <f>IF($B9865="","",YEAR($B9865))</f>
        <v/>
      </c>
      <c r="M9865" s="6">
        <f>INT((ROW()-2)/39)+1</f>
        <v/>
      </c>
      <c r="N9865" s="6">
        <f>MOD(ROW()-2,39)+2</f>
        <v/>
      </c>
      <c r="O9865" s="42">
        <f>IF(AND($B9865&lt;&gt;"",$C9865&lt;&gt;"",$B9865&lt;=$C9865),INDEX(Szabalyok!$C:$C,$N9865),"")</f>
        <v/>
      </c>
      <c r="P9865">
        <f>IF(D9865="",P9864,P9864+1)</f>
        <v/>
      </c>
    </row>
    <row r="9866">
      <c r="A9866">
        <f>IF(P9866=P9865,0,P9866)</f>
        <v/>
      </c>
      <c r="B9866" s="41">
        <f>IF($M9866&gt;300,"",IF(OR(INDEX(Bemenet!$E$2:$E$301,$M9866)="",INDEX(Bemenet!$F$2:$F$301,$M9866)=""),"",MAX(INDEX(Bemenet!$E$2:$E$301,$M9866),INDEX(Szabalyok!$A:$A,$N9866))))</f>
        <v/>
      </c>
      <c r="C9866" s="41">
        <f>IF($B9866="","",MIN(INDEX(Bemenet!$F$2:$F$301,$M9866),INDEX(Szabalyok!$B:$B,$N9866)))</f>
        <v/>
      </c>
      <c r="D9866" s="5">
        <f>IF(AND($B9866&lt;&gt;"",$C9866&lt;&gt;"",$B9866&lt;=$C9866),INDEX(Bemenet!$G$2:$G$301,$M9866),"")</f>
        <v/>
      </c>
      <c r="E9866" s="6">
        <f>IF(AND($B9866&lt;&gt;"",$C9866&lt;&gt;"",$B9866&lt;=$C9866),INDEX(Bemenet!$D$2:$D$301,$M9866),"")</f>
        <v/>
      </c>
      <c r="F9866" s="5">
        <f>IF(AND($B9866&lt;&gt;"",$C9866&lt;&gt;"",$B9866&lt;=$C9866),$C9866-$B9866+1,"")</f>
        <v/>
      </c>
      <c r="G9866" s="5">
        <f>IF($F9866="","",$F9866*$D9866)</f>
        <v/>
      </c>
      <c r="H9866" s="42">
        <f>IF($G9866="","",$O9866)</f>
        <v/>
      </c>
      <c r="I9866" s="5">
        <f>IF($G9866="","",$G9866*IF($H9866="",$O9866,$H9866)/100)</f>
        <v/>
      </c>
      <c r="J9866" s="5">
        <f>IF(OR($L9866="",NOT(COUNTIFS($L$2:$L9866,$L9866)=1)),"",SUMIFS($G:$G,$L:$L,$L9866))</f>
        <v/>
      </c>
      <c r="K9866" s="5">
        <f>IF(OR($L9866="",NOT(COUNTIFS($L$2:$L9866,$L9866)=1)),"",SUMIFS($I:$I,$L:$L,$L9866))</f>
        <v/>
      </c>
      <c r="L9866" s="6">
        <f>IF($B9866="","",YEAR($B9866))</f>
        <v/>
      </c>
      <c r="M9866" s="6">
        <f>INT((ROW()-2)/39)+1</f>
        <v/>
      </c>
      <c r="N9866" s="6">
        <f>MOD(ROW()-2,39)+2</f>
        <v/>
      </c>
      <c r="O9866" s="42">
        <f>IF(AND($B9866&lt;&gt;"",$C9866&lt;&gt;"",$B9866&lt;=$C9866),INDEX(Szabalyok!$C:$C,$N9866),"")</f>
        <v/>
      </c>
      <c r="P9866">
        <f>IF(D9866="",P9865,P9865+1)</f>
        <v/>
      </c>
    </row>
    <row r="9867">
      <c r="A9867">
        <f>IF(P9867=P9866,0,P9867)</f>
        <v/>
      </c>
      <c r="B9867" s="41">
        <f>IF($M9867&gt;300,"",IF(OR(INDEX(Bemenet!$E$2:$E$301,$M9867)="",INDEX(Bemenet!$F$2:$F$301,$M9867)=""),"",MAX(INDEX(Bemenet!$E$2:$E$301,$M9867),INDEX(Szabalyok!$A:$A,$N9867))))</f>
        <v/>
      </c>
      <c r="C9867" s="41">
        <f>IF($B9867="","",MIN(INDEX(Bemenet!$F$2:$F$301,$M9867),INDEX(Szabalyok!$B:$B,$N9867)))</f>
        <v/>
      </c>
      <c r="D9867" s="5">
        <f>IF(AND($B9867&lt;&gt;"",$C9867&lt;&gt;"",$B9867&lt;=$C9867),INDEX(Bemenet!$G$2:$G$301,$M9867),"")</f>
        <v/>
      </c>
      <c r="E9867" s="6">
        <f>IF(AND($B9867&lt;&gt;"",$C9867&lt;&gt;"",$B9867&lt;=$C9867),INDEX(Bemenet!$D$2:$D$301,$M9867),"")</f>
        <v/>
      </c>
      <c r="F9867" s="5">
        <f>IF(AND($B9867&lt;&gt;"",$C9867&lt;&gt;"",$B9867&lt;=$C9867),$C9867-$B9867+1,"")</f>
        <v/>
      </c>
      <c r="G9867" s="5">
        <f>IF($F9867="","",$F9867*$D9867)</f>
        <v/>
      </c>
      <c r="H9867" s="42">
        <f>IF($G9867="","",$O9867)</f>
        <v/>
      </c>
      <c r="I9867" s="5">
        <f>IF($G9867="","",$G9867*IF($H9867="",$O9867,$H9867)/100)</f>
        <v/>
      </c>
      <c r="J9867" s="5">
        <f>IF(OR($L9867="",NOT(COUNTIFS($L$2:$L9867,$L9867)=1)),"",SUMIFS($G:$G,$L:$L,$L9867))</f>
        <v/>
      </c>
      <c r="K9867" s="5">
        <f>IF(OR($L9867="",NOT(COUNTIFS($L$2:$L9867,$L9867)=1)),"",SUMIFS($I:$I,$L:$L,$L9867))</f>
        <v/>
      </c>
      <c r="L9867" s="6">
        <f>IF($B9867="","",YEAR($B9867))</f>
        <v/>
      </c>
      <c r="M9867" s="6">
        <f>INT((ROW()-2)/39)+1</f>
        <v/>
      </c>
      <c r="N9867" s="6">
        <f>MOD(ROW()-2,39)+2</f>
        <v/>
      </c>
      <c r="O9867" s="42">
        <f>IF(AND($B9867&lt;&gt;"",$C9867&lt;&gt;"",$B9867&lt;=$C9867),INDEX(Szabalyok!$C:$C,$N9867),"")</f>
        <v/>
      </c>
      <c r="P9867">
        <f>IF(D9867="",P9866,P9866+1)</f>
        <v/>
      </c>
    </row>
    <row r="9868">
      <c r="A9868">
        <f>IF(P9868=P9867,0,P9868)</f>
        <v/>
      </c>
      <c r="B9868" s="41">
        <f>IF($M9868&gt;300,"",IF(OR(INDEX(Bemenet!$E$2:$E$301,$M9868)="",INDEX(Bemenet!$F$2:$F$301,$M9868)=""),"",MAX(INDEX(Bemenet!$E$2:$E$301,$M9868),INDEX(Szabalyok!$A:$A,$N9868))))</f>
        <v/>
      </c>
      <c r="C9868" s="41">
        <f>IF($B9868="","",MIN(INDEX(Bemenet!$F$2:$F$301,$M9868),INDEX(Szabalyok!$B:$B,$N9868)))</f>
        <v/>
      </c>
      <c r="D9868" s="5">
        <f>IF(AND($B9868&lt;&gt;"",$C9868&lt;&gt;"",$B9868&lt;=$C9868),INDEX(Bemenet!$G$2:$G$301,$M9868),"")</f>
        <v/>
      </c>
      <c r="E9868" s="6">
        <f>IF(AND($B9868&lt;&gt;"",$C9868&lt;&gt;"",$B9868&lt;=$C9868),INDEX(Bemenet!$D$2:$D$301,$M9868),"")</f>
        <v/>
      </c>
      <c r="F9868" s="5">
        <f>IF(AND($B9868&lt;&gt;"",$C9868&lt;&gt;"",$B9868&lt;=$C9868),$C9868-$B9868+1,"")</f>
        <v/>
      </c>
      <c r="G9868" s="5">
        <f>IF($F9868="","",$F9868*$D9868)</f>
        <v/>
      </c>
      <c r="H9868" s="42">
        <f>IF($G9868="","",$O9868)</f>
        <v/>
      </c>
      <c r="I9868" s="5">
        <f>IF($G9868="","",$G9868*IF($H9868="",$O9868,$H9868)/100)</f>
        <v/>
      </c>
      <c r="J9868" s="5">
        <f>IF(OR($L9868="",NOT(COUNTIFS($L$2:$L9868,$L9868)=1)),"",SUMIFS($G:$G,$L:$L,$L9868))</f>
        <v/>
      </c>
      <c r="K9868" s="5">
        <f>IF(OR($L9868="",NOT(COUNTIFS($L$2:$L9868,$L9868)=1)),"",SUMIFS($I:$I,$L:$L,$L9868))</f>
        <v/>
      </c>
      <c r="L9868" s="6">
        <f>IF($B9868="","",YEAR($B9868))</f>
        <v/>
      </c>
      <c r="M9868" s="6">
        <f>INT((ROW()-2)/39)+1</f>
        <v/>
      </c>
      <c r="N9868" s="6">
        <f>MOD(ROW()-2,39)+2</f>
        <v/>
      </c>
      <c r="O9868" s="42">
        <f>IF(AND($B9868&lt;&gt;"",$C9868&lt;&gt;"",$B9868&lt;=$C9868),INDEX(Szabalyok!$C:$C,$N9868),"")</f>
        <v/>
      </c>
      <c r="P9868">
        <f>IF(D9868="",P9867,P9867+1)</f>
        <v/>
      </c>
    </row>
    <row r="9869">
      <c r="A9869">
        <f>IF(P9869=P9868,0,P9869)</f>
        <v/>
      </c>
      <c r="B9869" s="41">
        <f>IF($M9869&gt;300,"",IF(OR(INDEX(Bemenet!$E$2:$E$301,$M9869)="",INDEX(Bemenet!$F$2:$F$301,$M9869)=""),"",MAX(INDEX(Bemenet!$E$2:$E$301,$M9869),INDEX(Szabalyok!$A:$A,$N9869))))</f>
        <v/>
      </c>
      <c r="C9869" s="41">
        <f>IF($B9869="","",MIN(INDEX(Bemenet!$F$2:$F$301,$M9869),INDEX(Szabalyok!$B:$B,$N9869)))</f>
        <v/>
      </c>
      <c r="D9869" s="5">
        <f>IF(AND($B9869&lt;&gt;"",$C9869&lt;&gt;"",$B9869&lt;=$C9869),INDEX(Bemenet!$G$2:$G$301,$M9869),"")</f>
        <v/>
      </c>
      <c r="E9869" s="6">
        <f>IF(AND($B9869&lt;&gt;"",$C9869&lt;&gt;"",$B9869&lt;=$C9869),INDEX(Bemenet!$D$2:$D$301,$M9869),"")</f>
        <v/>
      </c>
      <c r="F9869" s="5">
        <f>IF(AND($B9869&lt;&gt;"",$C9869&lt;&gt;"",$B9869&lt;=$C9869),$C9869-$B9869+1,"")</f>
        <v/>
      </c>
      <c r="G9869" s="5">
        <f>IF($F9869="","",$F9869*$D9869)</f>
        <v/>
      </c>
      <c r="H9869" s="42">
        <f>IF($G9869="","",$O9869)</f>
        <v/>
      </c>
      <c r="I9869" s="5">
        <f>IF($G9869="","",$G9869*IF($H9869="",$O9869,$H9869)/100)</f>
        <v/>
      </c>
      <c r="J9869" s="5">
        <f>IF(OR($L9869="",NOT(COUNTIFS($L$2:$L9869,$L9869)=1)),"",SUMIFS($G:$G,$L:$L,$L9869))</f>
        <v/>
      </c>
      <c r="K9869" s="5">
        <f>IF(OR($L9869="",NOT(COUNTIFS($L$2:$L9869,$L9869)=1)),"",SUMIFS($I:$I,$L:$L,$L9869))</f>
        <v/>
      </c>
      <c r="L9869" s="6">
        <f>IF($B9869="","",YEAR($B9869))</f>
        <v/>
      </c>
      <c r="M9869" s="6">
        <f>INT((ROW()-2)/39)+1</f>
        <v/>
      </c>
      <c r="N9869" s="6">
        <f>MOD(ROW()-2,39)+2</f>
        <v/>
      </c>
      <c r="O9869" s="42">
        <f>IF(AND($B9869&lt;&gt;"",$C9869&lt;&gt;"",$B9869&lt;=$C9869),INDEX(Szabalyok!$C:$C,$N9869),"")</f>
        <v/>
      </c>
      <c r="P9869">
        <f>IF(D9869="",P9868,P9868+1)</f>
        <v/>
      </c>
    </row>
    <row r="9870">
      <c r="A9870">
        <f>IF(P9870=P9869,0,P9870)</f>
        <v/>
      </c>
      <c r="B9870" s="41">
        <f>IF($M9870&gt;300,"",IF(OR(INDEX(Bemenet!$E$2:$E$301,$M9870)="",INDEX(Bemenet!$F$2:$F$301,$M9870)=""),"",MAX(INDEX(Bemenet!$E$2:$E$301,$M9870),INDEX(Szabalyok!$A:$A,$N9870))))</f>
        <v/>
      </c>
      <c r="C9870" s="41">
        <f>IF($B9870="","",MIN(INDEX(Bemenet!$F$2:$F$301,$M9870),INDEX(Szabalyok!$B:$B,$N9870)))</f>
        <v/>
      </c>
      <c r="D9870" s="5">
        <f>IF(AND($B9870&lt;&gt;"",$C9870&lt;&gt;"",$B9870&lt;=$C9870),INDEX(Bemenet!$G$2:$G$301,$M9870),"")</f>
        <v/>
      </c>
      <c r="E9870" s="6">
        <f>IF(AND($B9870&lt;&gt;"",$C9870&lt;&gt;"",$B9870&lt;=$C9870),INDEX(Bemenet!$D$2:$D$301,$M9870),"")</f>
        <v/>
      </c>
      <c r="F9870" s="5">
        <f>IF(AND($B9870&lt;&gt;"",$C9870&lt;&gt;"",$B9870&lt;=$C9870),$C9870-$B9870+1,"")</f>
        <v/>
      </c>
      <c r="G9870" s="5">
        <f>IF($F9870="","",$F9870*$D9870)</f>
        <v/>
      </c>
      <c r="H9870" s="42">
        <f>IF($G9870="","",$O9870)</f>
        <v/>
      </c>
      <c r="I9870" s="5">
        <f>IF($G9870="","",$G9870*IF($H9870="",$O9870,$H9870)/100)</f>
        <v/>
      </c>
      <c r="J9870" s="5">
        <f>IF(OR($L9870="",NOT(COUNTIFS($L$2:$L9870,$L9870)=1)),"",SUMIFS($G:$G,$L:$L,$L9870))</f>
        <v/>
      </c>
      <c r="K9870" s="5">
        <f>IF(OR($L9870="",NOT(COUNTIFS($L$2:$L9870,$L9870)=1)),"",SUMIFS($I:$I,$L:$L,$L9870))</f>
        <v/>
      </c>
      <c r="L9870" s="6">
        <f>IF($B9870="","",YEAR($B9870))</f>
        <v/>
      </c>
      <c r="M9870" s="6">
        <f>INT((ROW()-2)/39)+1</f>
        <v/>
      </c>
      <c r="N9870" s="6">
        <f>MOD(ROW()-2,39)+2</f>
        <v/>
      </c>
      <c r="O9870" s="42">
        <f>IF(AND($B9870&lt;&gt;"",$C9870&lt;&gt;"",$B9870&lt;=$C9870),INDEX(Szabalyok!$C:$C,$N9870),"")</f>
        <v/>
      </c>
      <c r="P9870">
        <f>IF(D9870="",P9869,P9869+1)</f>
        <v/>
      </c>
    </row>
    <row r="9871">
      <c r="A9871">
        <f>IF(P9871=P9870,0,P9871)</f>
        <v/>
      </c>
      <c r="B9871" s="41">
        <f>IF($M9871&gt;300,"",IF(OR(INDEX(Bemenet!$E$2:$E$301,$M9871)="",INDEX(Bemenet!$F$2:$F$301,$M9871)=""),"",MAX(INDEX(Bemenet!$E$2:$E$301,$M9871),INDEX(Szabalyok!$A:$A,$N9871))))</f>
        <v/>
      </c>
      <c r="C9871" s="41">
        <f>IF($B9871="","",MIN(INDEX(Bemenet!$F$2:$F$301,$M9871),INDEX(Szabalyok!$B:$B,$N9871)))</f>
        <v/>
      </c>
      <c r="D9871" s="5">
        <f>IF(AND($B9871&lt;&gt;"",$C9871&lt;&gt;"",$B9871&lt;=$C9871),INDEX(Bemenet!$G$2:$G$301,$M9871),"")</f>
        <v/>
      </c>
      <c r="E9871" s="6">
        <f>IF(AND($B9871&lt;&gt;"",$C9871&lt;&gt;"",$B9871&lt;=$C9871),INDEX(Bemenet!$D$2:$D$301,$M9871),"")</f>
        <v/>
      </c>
      <c r="F9871" s="5">
        <f>IF(AND($B9871&lt;&gt;"",$C9871&lt;&gt;"",$B9871&lt;=$C9871),$C9871-$B9871+1,"")</f>
        <v/>
      </c>
      <c r="G9871" s="5">
        <f>IF($F9871="","",$F9871*$D9871)</f>
        <v/>
      </c>
      <c r="H9871" s="42">
        <f>IF($G9871="","",$O9871)</f>
        <v/>
      </c>
      <c r="I9871" s="5">
        <f>IF($G9871="","",$G9871*IF($H9871="",$O9871,$H9871)/100)</f>
        <v/>
      </c>
      <c r="J9871" s="5">
        <f>IF(OR($L9871="",NOT(COUNTIFS($L$2:$L9871,$L9871)=1)),"",SUMIFS($G:$G,$L:$L,$L9871))</f>
        <v/>
      </c>
      <c r="K9871" s="5">
        <f>IF(OR($L9871="",NOT(COUNTIFS($L$2:$L9871,$L9871)=1)),"",SUMIFS($I:$I,$L:$L,$L9871))</f>
        <v/>
      </c>
      <c r="L9871" s="6">
        <f>IF($B9871="","",YEAR($B9871))</f>
        <v/>
      </c>
      <c r="M9871" s="6">
        <f>INT((ROW()-2)/39)+1</f>
        <v/>
      </c>
      <c r="N9871" s="6">
        <f>MOD(ROW()-2,39)+2</f>
        <v/>
      </c>
      <c r="O9871" s="42">
        <f>IF(AND($B9871&lt;&gt;"",$C9871&lt;&gt;"",$B9871&lt;=$C9871),INDEX(Szabalyok!$C:$C,$N9871),"")</f>
        <v/>
      </c>
      <c r="P9871">
        <f>IF(D9871="",P9870,P9870+1)</f>
        <v/>
      </c>
    </row>
    <row r="9872">
      <c r="A9872">
        <f>IF(P9872=P9871,0,P9872)</f>
        <v/>
      </c>
      <c r="B9872" s="41">
        <f>IF($M9872&gt;300,"",IF(OR(INDEX(Bemenet!$E$2:$E$301,$M9872)="",INDEX(Bemenet!$F$2:$F$301,$M9872)=""),"",MAX(INDEX(Bemenet!$E$2:$E$301,$M9872),INDEX(Szabalyok!$A:$A,$N9872))))</f>
        <v/>
      </c>
      <c r="C9872" s="41">
        <f>IF($B9872="","",MIN(INDEX(Bemenet!$F$2:$F$301,$M9872),INDEX(Szabalyok!$B:$B,$N9872)))</f>
        <v/>
      </c>
      <c r="D9872" s="5">
        <f>IF(AND($B9872&lt;&gt;"",$C9872&lt;&gt;"",$B9872&lt;=$C9872),INDEX(Bemenet!$G$2:$G$301,$M9872),"")</f>
        <v/>
      </c>
      <c r="E9872" s="6">
        <f>IF(AND($B9872&lt;&gt;"",$C9872&lt;&gt;"",$B9872&lt;=$C9872),INDEX(Bemenet!$D$2:$D$301,$M9872),"")</f>
        <v/>
      </c>
      <c r="F9872" s="5">
        <f>IF(AND($B9872&lt;&gt;"",$C9872&lt;&gt;"",$B9872&lt;=$C9872),$C9872-$B9872+1,"")</f>
        <v/>
      </c>
      <c r="G9872" s="5">
        <f>IF($F9872="","",$F9872*$D9872)</f>
        <v/>
      </c>
      <c r="H9872" s="42">
        <f>IF($G9872="","",$O9872)</f>
        <v/>
      </c>
      <c r="I9872" s="5">
        <f>IF($G9872="","",$G9872*IF($H9872="",$O9872,$H9872)/100)</f>
        <v/>
      </c>
      <c r="J9872" s="5">
        <f>IF(OR($L9872="",NOT(COUNTIFS($L$2:$L9872,$L9872)=1)),"",SUMIFS($G:$G,$L:$L,$L9872))</f>
        <v/>
      </c>
      <c r="K9872" s="5">
        <f>IF(OR($L9872="",NOT(COUNTIFS($L$2:$L9872,$L9872)=1)),"",SUMIFS($I:$I,$L:$L,$L9872))</f>
        <v/>
      </c>
      <c r="L9872" s="6">
        <f>IF($B9872="","",YEAR($B9872))</f>
        <v/>
      </c>
      <c r="M9872" s="6">
        <f>INT((ROW()-2)/39)+1</f>
        <v/>
      </c>
      <c r="N9872" s="6">
        <f>MOD(ROW()-2,39)+2</f>
        <v/>
      </c>
      <c r="O9872" s="42">
        <f>IF(AND($B9872&lt;&gt;"",$C9872&lt;&gt;"",$B9872&lt;=$C9872),INDEX(Szabalyok!$C:$C,$N9872),"")</f>
        <v/>
      </c>
      <c r="P9872">
        <f>IF(D9872="",P9871,P9871+1)</f>
        <v/>
      </c>
    </row>
    <row r="9873">
      <c r="A9873">
        <f>IF(P9873=P9872,0,P9873)</f>
        <v/>
      </c>
      <c r="B9873" s="41">
        <f>IF($M9873&gt;300,"",IF(OR(INDEX(Bemenet!$E$2:$E$301,$M9873)="",INDEX(Bemenet!$F$2:$F$301,$M9873)=""),"",MAX(INDEX(Bemenet!$E$2:$E$301,$M9873),INDEX(Szabalyok!$A:$A,$N9873))))</f>
        <v/>
      </c>
      <c r="C9873" s="41">
        <f>IF($B9873="","",MIN(INDEX(Bemenet!$F$2:$F$301,$M9873),INDEX(Szabalyok!$B:$B,$N9873)))</f>
        <v/>
      </c>
      <c r="D9873" s="5">
        <f>IF(AND($B9873&lt;&gt;"",$C9873&lt;&gt;"",$B9873&lt;=$C9873),INDEX(Bemenet!$G$2:$G$301,$M9873),"")</f>
        <v/>
      </c>
      <c r="E9873" s="6">
        <f>IF(AND($B9873&lt;&gt;"",$C9873&lt;&gt;"",$B9873&lt;=$C9873),INDEX(Bemenet!$D$2:$D$301,$M9873),"")</f>
        <v/>
      </c>
      <c r="F9873" s="5">
        <f>IF(AND($B9873&lt;&gt;"",$C9873&lt;&gt;"",$B9873&lt;=$C9873),$C9873-$B9873+1,"")</f>
        <v/>
      </c>
      <c r="G9873" s="5">
        <f>IF($F9873="","",$F9873*$D9873)</f>
        <v/>
      </c>
      <c r="H9873" s="42">
        <f>IF($G9873="","",$O9873)</f>
        <v/>
      </c>
      <c r="I9873" s="5">
        <f>IF($G9873="","",$G9873*IF($H9873="",$O9873,$H9873)/100)</f>
        <v/>
      </c>
      <c r="J9873" s="5">
        <f>IF(OR($L9873="",NOT(COUNTIFS($L$2:$L9873,$L9873)=1)),"",SUMIFS($G:$G,$L:$L,$L9873))</f>
        <v/>
      </c>
      <c r="K9873" s="5">
        <f>IF(OR($L9873="",NOT(COUNTIFS($L$2:$L9873,$L9873)=1)),"",SUMIFS($I:$I,$L:$L,$L9873))</f>
        <v/>
      </c>
      <c r="L9873" s="6">
        <f>IF($B9873="","",YEAR($B9873))</f>
        <v/>
      </c>
      <c r="M9873" s="6">
        <f>INT((ROW()-2)/39)+1</f>
        <v/>
      </c>
      <c r="N9873" s="6">
        <f>MOD(ROW()-2,39)+2</f>
        <v/>
      </c>
      <c r="O9873" s="42">
        <f>IF(AND($B9873&lt;&gt;"",$C9873&lt;&gt;"",$B9873&lt;=$C9873),INDEX(Szabalyok!$C:$C,$N9873),"")</f>
        <v/>
      </c>
      <c r="P9873">
        <f>IF(D9873="",P9872,P9872+1)</f>
        <v/>
      </c>
    </row>
    <row r="9874">
      <c r="A9874">
        <f>IF(P9874=P9873,0,P9874)</f>
        <v/>
      </c>
      <c r="B9874" s="41">
        <f>IF($M9874&gt;300,"",IF(OR(INDEX(Bemenet!$E$2:$E$301,$M9874)="",INDEX(Bemenet!$F$2:$F$301,$M9874)=""),"",MAX(INDEX(Bemenet!$E$2:$E$301,$M9874),INDEX(Szabalyok!$A:$A,$N9874))))</f>
        <v/>
      </c>
      <c r="C9874" s="41">
        <f>IF($B9874="","",MIN(INDEX(Bemenet!$F$2:$F$301,$M9874),INDEX(Szabalyok!$B:$B,$N9874)))</f>
        <v/>
      </c>
      <c r="D9874" s="5">
        <f>IF(AND($B9874&lt;&gt;"",$C9874&lt;&gt;"",$B9874&lt;=$C9874),INDEX(Bemenet!$G$2:$G$301,$M9874),"")</f>
        <v/>
      </c>
      <c r="E9874" s="6">
        <f>IF(AND($B9874&lt;&gt;"",$C9874&lt;&gt;"",$B9874&lt;=$C9874),INDEX(Bemenet!$D$2:$D$301,$M9874),"")</f>
        <v/>
      </c>
      <c r="F9874" s="5">
        <f>IF(AND($B9874&lt;&gt;"",$C9874&lt;&gt;"",$B9874&lt;=$C9874),$C9874-$B9874+1,"")</f>
        <v/>
      </c>
      <c r="G9874" s="5">
        <f>IF($F9874="","",$F9874*$D9874)</f>
        <v/>
      </c>
      <c r="H9874" s="42">
        <f>IF($G9874="","",$O9874)</f>
        <v/>
      </c>
      <c r="I9874" s="5">
        <f>IF($G9874="","",$G9874*IF($H9874="",$O9874,$H9874)/100)</f>
        <v/>
      </c>
      <c r="J9874" s="5">
        <f>IF(OR($L9874="",NOT(COUNTIFS($L$2:$L9874,$L9874)=1)),"",SUMIFS($G:$G,$L:$L,$L9874))</f>
        <v/>
      </c>
      <c r="K9874" s="5">
        <f>IF(OR($L9874="",NOT(COUNTIFS($L$2:$L9874,$L9874)=1)),"",SUMIFS($I:$I,$L:$L,$L9874))</f>
        <v/>
      </c>
      <c r="L9874" s="6">
        <f>IF($B9874="","",YEAR($B9874))</f>
        <v/>
      </c>
      <c r="M9874" s="6">
        <f>INT((ROW()-2)/39)+1</f>
        <v/>
      </c>
      <c r="N9874" s="6">
        <f>MOD(ROW()-2,39)+2</f>
        <v/>
      </c>
      <c r="O9874" s="42">
        <f>IF(AND($B9874&lt;&gt;"",$C9874&lt;&gt;"",$B9874&lt;=$C9874),INDEX(Szabalyok!$C:$C,$N9874),"")</f>
        <v/>
      </c>
      <c r="P9874">
        <f>IF(D9874="",P9873,P9873+1)</f>
        <v/>
      </c>
    </row>
    <row r="9875">
      <c r="A9875">
        <f>IF(P9875=P9874,0,P9875)</f>
        <v/>
      </c>
      <c r="B9875" s="41">
        <f>IF($M9875&gt;300,"",IF(OR(INDEX(Bemenet!$E$2:$E$301,$M9875)="",INDEX(Bemenet!$F$2:$F$301,$M9875)=""),"",MAX(INDEX(Bemenet!$E$2:$E$301,$M9875),INDEX(Szabalyok!$A:$A,$N9875))))</f>
        <v/>
      </c>
      <c r="C9875" s="41">
        <f>IF($B9875="","",MIN(INDEX(Bemenet!$F$2:$F$301,$M9875),INDEX(Szabalyok!$B:$B,$N9875)))</f>
        <v/>
      </c>
      <c r="D9875" s="5">
        <f>IF(AND($B9875&lt;&gt;"",$C9875&lt;&gt;"",$B9875&lt;=$C9875),INDEX(Bemenet!$G$2:$G$301,$M9875),"")</f>
        <v/>
      </c>
      <c r="E9875" s="6">
        <f>IF(AND($B9875&lt;&gt;"",$C9875&lt;&gt;"",$B9875&lt;=$C9875),INDEX(Bemenet!$D$2:$D$301,$M9875),"")</f>
        <v/>
      </c>
      <c r="F9875" s="5">
        <f>IF(AND($B9875&lt;&gt;"",$C9875&lt;&gt;"",$B9875&lt;=$C9875),$C9875-$B9875+1,"")</f>
        <v/>
      </c>
      <c r="G9875" s="5">
        <f>IF($F9875="","",$F9875*$D9875)</f>
        <v/>
      </c>
      <c r="H9875" s="42">
        <f>IF($G9875="","",$O9875)</f>
        <v/>
      </c>
      <c r="I9875" s="5">
        <f>IF($G9875="","",$G9875*IF($H9875="",$O9875,$H9875)/100)</f>
        <v/>
      </c>
      <c r="J9875" s="5">
        <f>IF(OR($L9875="",NOT(COUNTIFS($L$2:$L9875,$L9875)=1)),"",SUMIFS($G:$G,$L:$L,$L9875))</f>
        <v/>
      </c>
      <c r="K9875" s="5">
        <f>IF(OR($L9875="",NOT(COUNTIFS($L$2:$L9875,$L9875)=1)),"",SUMIFS($I:$I,$L:$L,$L9875))</f>
        <v/>
      </c>
      <c r="L9875" s="6">
        <f>IF($B9875="","",YEAR($B9875))</f>
        <v/>
      </c>
      <c r="M9875" s="6">
        <f>INT((ROW()-2)/39)+1</f>
        <v/>
      </c>
      <c r="N9875" s="6">
        <f>MOD(ROW()-2,39)+2</f>
        <v/>
      </c>
      <c r="O9875" s="42">
        <f>IF(AND($B9875&lt;&gt;"",$C9875&lt;&gt;"",$B9875&lt;=$C9875),INDEX(Szabalyok!$C:$C,$N9875),"")</f>
        <v/>
      </c>
      <c r="P9875">
        <f>IF(D9875="",P9874,P9874+1)</f>
        <v/>
      </c>
    </row>
    <row r="9876">
      <c r="A9876">
        <f>IF(P9876=P9875,0,P9876)</f>
        <v/>
      </c>
      <c r="B9876" s="41">
        <f>IF($M9876&gt;300,"",IF(OR(INDEX(Bemenet!$E$2:$E$301,$M9876)="",INDEX(Bemenet!$F$2:$F$301,$M9876)=""),"",MAX(INDEX(Bemenet!$E$2:$E$301,$M9876),INDEX(Szabalyok!$A:$A,$N9876))))</f>
        <v/>
      </c>
      <c r="C9876" s="41">
        <f>IF($B9876="","",MIN(INDEX(Bemenet!$F$2:$F$301,$M9876),INDEX(Szabalyok!$B:$B,$N9876)))</f>
        <v/>
      </c>
      <c r="D9876" s="5">
        <f>IF(AND($B9876&lt;&gt;"",$C9876&lt;&gt;"",$B9876&lt;=$C9876),INDEX(Bemenet!$G$2:$G$301,$M9876),"")</f>
        <v/>
      </c>
      <c r="E9876" s="6">
        <f>IF(AND($B9876&lt;&gt;"",$C9876&lt;&gt;"",$B9876&lt;=$C9876),INDEX(Bemenet!$D$2:$D$301,$M9876),"")</f>
        <v/>
      </c>
      <c r="F9876" s="5">
        <f>IF(AND($B9876&lt;&gt;"",$C9876&lt;&gt;"",$B9876&lt;=$C9876),$C9876-$B9876+1,"")</f>
        <v/>
      </c>
      <c r="G9876" s="5">
        <f>IF($F9876="","",$F9876*$D9876)</f>
        <v/>
      </c>
      <c r="H9876" s="42">
        <f>IF($G9876="","",$O9876)</f>
        <v/>
      </c>
      <c r="I9876" s="5">
        <f>IF($G9876="","",$G9876*IF($H9876="",$O9876,$H9876)/100)</f>
        <v/>
      </c>
      <c r="J9876" s="5">
        <f>IF(OR($L9876="",NOT(COUNTIFS($L$2:$L9876,$L9876)=1)),"",SUMIFS($G:$G,$L:$L,$L9876))</f>
        <v/>
      </c>
      <c r="K9876" s="5">
        <f>IF(OR($L9876="",NOT(COUNTIFS($L$2:$L9876,$L9876)=1)),"",SUMIFS($I:$I,$L:$L,$L9876))</f>
        <v/>
      </c>
      <c r="L9876" s="6">
        <f>IF($B9876="","",YEAR($B9876))</f>
        <v/>
      </c>
      <c r="M9876" s="6">
        <f>INT((ROW()-2)/39)+1</f>
        <v/>
      </c>
      <c r="N9876" s="6">
        <f>MOD(ROW()-2,39)+2</f>
        <v/>
      </c>
      <c r="O9876" s="42">
        <f>IF(AND($B9876&lt;&gt;"",$C9876&lt;&gt;"",$B9876&lt;=$C9876),INDEX(Szabalyok!$C:$C,$N9876),"")</f>
        <v/>
      </c>
      <c r="P9876">
        <f>IF(D9876="",P9875,P9875+1)</f>
        <v/>
      </c>
    </row>
    <row r="9877">
      <c r="A9877">
        <f>IF(P9877=P9876,0,P9877)</f>
        <v/>
      </c>
      <c r="B9877" s="41">
        <f>IF($M9877&gt;300,"",IF(OR(INDEX(Bemenet!$E$2:$E$301,$M9877)="",INDEX(Bemenet!$F$2:$F$301,$M9877)=""),"",MAX(INDEX(Bemenet!$E$2:$E$301,$M9877),INDEX(Szabalyok!$A:$A,$N9877))))</f>
        <v/>
      </c>
      <c r="C9877" s="41">
        <f>IF($B9877="","",MIN(INDEX(Bemenet!$F$2:$F$301,$M9877),INDEX(Szabalyok!$B:$B,$N9877)))</f>
        <v/>
      </c>
      <c r="D9877" s="5">
        <f>IF(AND($B9877&lt;&gt;"",$C9877&lt;&gt;"",$B9877&lt;=$C9877),INDEX(Bemenet!$G$2:$G$301,$M9877),"")</f>
        <v/>
      </c>
      <c r="E9877" s="6">
        <f>IF(AND($B9877&lt;&gt;"",$C9877&lt;&gt;"",$B9877&lt;=$C9877),INDEX(Bemenet!$D$2:$D$301,$M9877),"")</f>
        <v/>
      </c>
      <c r="F9877" s="5">
        <f>IF(AND($B9877&lt;&gt;"",$C9877&lt;&gt;"",$B9877&lt;=$C9877),$C9877-$B9877+1,"")</f>
        <v/>
      </c>
      <c r="G9877" s="5">
        <f>IF($F9877="","",$F9877*$D9877)</f>
        <v/>
      </c>
      <c r="H9877" s="42">
        <f>IF($G9877="","",$O9877)</f>
        <v/>
      </c>
      <c r="I9877" s="5">
        <f>IF($G9877="","",$G9877*IF($H9877="",$O9877,$H9877)/100)</f>
        <v/>
      </c>
      <c r="J9877" s="5">
        <f>IF(OR($L9877="",NOT(COUNTIFS($L$2:$L9877,$L9877)=1)),"",SUMIFS($G:$G,$L:$L,$L9877))</f>
        <v/>
      </c>
      <c r="K9877" s="5">
        <f>IF(OR($L9877="",NOT(COUNTIFS($L$2:$L9877,$L9877)=1)),"",SUMIFS($I:$I,$L:$L,$L9877))</f>
        <v/>
      </c>
      <c r="L9877" s="6">
        <f>IF($B9877="","",YEAR($B9877))</f>
        <v/>
      </c>
      <c r="M9877" s="6">
        <f>INT((ROW()-2)/39)+1</f>
        <v/>
      </c>
      <c r="N9877" s="6">
        <f>MOD(ROW()-2,39)+2</f>
        <v/>
      </c>
      <c r="O9877" s="42">
        <f>IF(AND($B9877&lt;&gt;"",$C9877&lt;&gt;"",$B9877&lt;=$C9877),INDEX(Szabalyok!$C:$C,$N9877),"")</f>
        <v/>
      </c>
      <c r="P9877">
        <f>IF(D9877="",P9876,P9876+1)</f>
        <v/>
      </c>
    </row>
    <row r="9878">
      <c r="A9878">
        <f>IF(P9878=P9877,0,P9878)</f>
        <v/>
      </c>
      <c r="B9878" s="41">
        <f>IF($M9878&gt;300,"",IF(OR(INDEX(Bemenet!$E$2:$E$301,$M9878)="",INDEX(Bemenet!$F$2:$F$301,$M9878)=""),"",MAX(INDEX(Bemenet!$E$2:$E$301,$M9878),INDEX(Szabalyok!$A:$A,$N9878))))</f>
        <v/>
      </c>
      <c r="C9878" s="41">
        <f>IF($B9878="","",MIN(INDEX(Bemenet!$F$2:$F$301,$M9878),INDEX(Szabalyok!$B:$B,$N9878)))</f>
        <v/>
      </c>
      <c r="D9878" s="5">
        <f>IF(AND($B9878&lt;&gt;"",$C9878&lt;&gt;"",$B9878&lt;=$C9878),INDEX(Bemenet!$G$2:$G$301,$M9878),"")</f>
        <v/>
      </c>
      <c r="E9878" s="6">
        <f>IF(AND($B9878&lt;&gt;"",$C9878&lt;&gt;"",$B9878&lt;=$C9878),INDEX(Bemenet!$D$2:$D$301,$M9878),"")</f>
        <v/>
      </c>
      <c r="F9878" s="5">
        <f>IF(AND($B9878&lt;&gt;"",$C9878&lt;&gt;"",$B9878&lt;=$C9878),$C9878-$B9878+1,"")</f>
        <v/>
      </c>
      <c r="G9878" s="5">
        <f>IF($F9878="","",$F9878*$D9878)</f>
        <v/>
      </c>
      <c r="H9878" s="42">
        <f>IF($G9878="","",$O9878)</f>
        <v/>
      </c>
      <c r="I9878" s="5">
        <f>IF($G9878="","",$G9878*IF($H9878="",$O9878,$H9878)/100)</f>
        <v/>
      </c>
      <c r="J9878" s="5">
        <f>IF(OR($L9878="",NOT(COUNTIFS($L$2:$L9878,$L9878)=1)),"",SUMIFS($G:$G,$L:$L,$L9878))</f>
        <v/>
      </c>
      <c r="K9878" s="5">
        <f>IF(OR($L9878="",NOT(COUNTIFS($L$2:$L9878,$L9878)=1)),"",SUMIFS($I:$I,$L:$L,$L9878))</f>
        <v/>
      </c>
      <c r="L9878" s="6">
        <f>IF($B9878="","",YEAR($B9878))</f>
        <v/>
      </c>
      <c r="M9878" s="6">
        <f>INT((ROW()-2)/39)+1</f>
        <v/>
      </c>
      <c r="N9878" s="6">
        <f>MOD(ROW()-2,39)+2</f>
        <v/>
      </c>
      <c r="O9878" s="42">
        <f>IF(AND($B9878&lt;&gt;"",$C9878&lt;&gt;"",$B9878&lt;=$C9878),INDEX(Szabalyok!$C:$C,$N9878),"")</f>
        <v/>
      </c>
      <c r="P9878">
        <f>IF(D9878="",P9877,P9877+1)</f>
        <v/>
      </c>
    </row>
    <row r="9879">
      <c r="A9879">
        <f>IF(P9879=P9878,0,P9879)</f>
        <v/>
      </c>
      <c r="B9879" s="41">
        <f>IF($M9879&gt;300,"",IF(OR(INDEX(Bemenet!$E$2:$E$301,$M9879)="",INDEX(Bemenet!$F$2:$F$301,$M9879)=""),"",MAX(INDEX(Bemenet!$E$2:$E$301,$M9879),INDEX(Szabalyok!$A:$A,$N9879))))</f>
        <v/>
      </c>
      <c r="C9879" s="41">
        <f>IF($B9879="","",MIN(INDEX(Bemenet!$F$2:$F$301,$M9879),INDEX(Szabalyok!$B:$B,$N9879)))</f>
        <v/>
      </c>
      <c r="D9879" s="5">
        <f>IF(AND($B9879&lt;&gt;"",$C9879&lt;&gt;"",$B9879&lt;=$C9879),INDEX(Bemenet!$G$2:$G$301,$M9879),"")</f>
        <v/>
      </c>
      <c r="E9879" s="6">
        <f>IF(AND($B9879&lt;&gt;"",$C9879&lt;&gt;"",$B9879&lt;=$C9879),INDEX(Bemenet!$D$2:$D$301,$M9879),"")</f>
        <v/>
      </c>
      <c r="F9879" s="5">
        <f>IF(AND($B9879&lt;&gt;"",$C9879&lt;&gt;"",$B9879&lt;=$C9879),$C9879-$B9879+1,"")</f>
        <v/>
      </c>
      <c r="G9879" s="5">
        <f>IF($F9879="","",$F9879*$D9879)</f>
        <v/>
      </c>
      <c r="H9879" s="42">
        <f>IF($G9879="","",$O9879)</f>
        <v/>
      </c>
      <c r="I9879" s="5">
        <f>IF($G9879="","",$G9879*IF($H9879="",$O9879,$H9879)/100)</f>
        <v/>
      </c>
      <c r="J9879" s="5">
        <f>IF(OR($L9879="",NOT(COUNTIFS($L$2:$L9879,$L9879)=1)),"",SUMIFS($G:$G,$L:$L,$L9879))</f>
        <v/>
      </c>
      <c r="K9879" s="5">
        <f>IF(OR($L9879="",NOT(COUNTIFS($L$2:$L9879,$L9879)=1)),"",SUMIFS($I:$I,$L:$L,$L9879))</f>
        <v/>
      </c>
      <c r="L9879" s="6">
        <f>IF($B9879="","",YEAR($B9879))</f>
        <v/>
      </c>
      <c r="M9879" s="6">
        <f>INT((ROW()-2)/39)+1</f>
        <v/>
      </c>
      <c r="N9879" s="6">
        <f>MOD(ROW()-2,39)+2</f>
        <v/>
      </c>
      <c r="O9879" s="42">
        <f>IF(AND($B9879&lt;&gt;"",$C9879&lt;&gt;"",$B9879&lt;=$C9879),INDEX(Szabalyok!$C:$C,$N9879),"")</f>
        <v/>
      </c>
      <c r="P9879">
        <f>IF(D9879="",P9878,P9878+1)</f>
        <v/>
      </c>
    </row>
    <row r="9880">
      <c r="A9880">
        <f>IF(P9880=P9879,0,P9880)</f>
        <v/>
      </c>
      <c r="B9880" s="41">
        <f>IF($M9880&gt;300,"",IF(OR(INDEX(Bemenet!$E$2:$E$301,$M9880)="",INDEX(Bemenet!$F$2:$F$301,$M9880)=""),"",MAX(INDEX(Bemenet!$E$2:$E$301,$M9880),INDEX(Szabalyok!$A:$A,$N9880))))</f>
        <v/>
      </c>
      <c r="C9880" s="41">
        <f>IF($B9880="","",MIN(INDEX(Bemenet!$F$2:$F$301,$M9880),INDEX(Szabalyok!$B:$B,$N9880)))</f>
        <v/>
      </c>
      <c r="D9880" s="5">
        <f>IF(AND($B9880&lt;&gt;"",$C9880&lt;&gt;"",$B9880&lt;=$C9880),INDEX(Bemenet!$G$2:$G$301,$M9880),"")</f>
        <v/>
      </c>
      <c r="E9880" s="6">
        <f>IF(AND($B9880&lt;&gt;"",$C9880&lt;&gt;"",$B9880&lt;=$C9880),INDEX(Bemenet!$D$2:$D$301,$M9880),"")</f>
        <v/>
      </c>
      <c r="F9880" s="5">
        <f>IF(AND($B9880&lt;&gt;"",$C9880&lt;&gt;"",$B9880&lt;=$C9880),$C9880-$B9880+1,"")</f>
        <v/>
      </c>
      <c r="G9880" s="5">
        <f>IF($F9880="","",$F9880*$D9880)</f>
        <v/>
      </c>
      <c r="H9880" s="42">
        <f>IF($G9880="","",$O9880)</f>
        <v/>
      </c>
      <c r="I9880" s="5">
        <f>IF($G9880="","",$G9880*IF($H9880="",$O9880,$H9880)/100)</f>
        <v/>
      </c>
      <c r="J9880" s="5">
        <f>IF(OR($L9880="",NOT(COUNTIFS($L$2:$L9880,$L9880)=1)),"",SUMIFS($G:$G,$L:$L,$L9880))</f>
        <v/>
      </c>
      <c r="K9880" s="5">
        <f>IF(OR($L9880="",NOT(COUNTIFS($L$2:$L9880,$L9880)=1)),"",SUMIFS($I:$I,$L:$L,$L9880))</f>
        <v/>
      </c>
      <c r="L9880" s="6">
        <f>IF($B9880="","",YEAR($B9880))</f>
        <v/>
      </c>
      <c r="M9880" s="6">
        <f>INT((ROW()-2)/39)+1</f>
        <v/>
      </c>
      <c r="N9880" s="6">
        <f>MOD(ROW()-2,39)+2</f>
        <v/>
      </c>
      <c r="O9880" s="42">
        <f>IF(AND($B9880&lt;&gt;"",$C9880&lt;&gt;"",$B9880&lt;=$C9880),INDEX(Szabalyok!$C:$C,$N9880),"")</f>
        <v/>
      </c>
      <c r="P9880">
        <f>IF(D9880="",P9879,P9879+1)</f>
        <v/>
      </c>
    </row>
    <row r="9881">
      <c r="A9881">
        <f>IF(P9881=P9880,0,P9881)</f>
        <v/>
      </c>
      <c r="B9881" s="41">
        <f>IF($M9881&gt;300,"",IF(OR(INDEX(Bemenet!$E$2:$E$301,$M9881)="",INDEX(Bemenet!$F$2:$F$301,$M9881)=""),"",MAX(INDEX(Bemenet!$E$2:$E$301,$M9881),INDEX(Szabalyok!$A:$A,$N9881))))</f>
        <v/>
      </c>
      <c r="C9881" s="41">
        <f>IF($B9881="","",MIN(INDEX(Bemenet!$F$2:$F$301,$M9881),INDEX(Szabalyok!$B:$B,$N9881)))</f>
        <v/>
      </c>
      <c r="D9881" s="5">
        <f>IF(AND($B9881&lt;&gt;"",$C9881&lt;&gt;"",$B9881&lt;=$C9881),INDEX(Bemenet!$G$2:$G$301,$M9881),"")</f>
        <v/>
      </c>
      <c r="E9881" s="6">
        <f>IF(AND($B9881&lt;&gt;"",$C9881&lt;&gt;"",$B9881&lt;=$C9881),INDEX(Bemenet!$D$2:$D$301,$M9881),"")</f>
        <v/>
      </c>
      <c r="F9881" s="5">
        <f>IF(AND($B9881&lt;&gt;"",$C9881&lt;&gt;"",$B9881&lt;=$C9881),$C9881-$B9881+1,"")</f>
        <v/>
      </c>
      <c r="G9881" s="5">
        <f>IF($F9881="","",$F9881*$D9881)</f>
        <v/>
      </c>
      <c r="H9881" s="42">
        <f>IF($G9881="","",$O9881)</f>
        <v/>
      </c>
      <c r="I9881" s="5">
        <f>IF($G9881="","",$G9881*IF($H9881="",$O9881,$H9881)/100)</f>
        <v/>
      </c>
      <c r="J9881" s="5">
        <f>IF(OR($L9881="",NOT(COUNTIFS($L$2:$L9881,$L9881)=1)),"",SUMIFS($G:$G,$L:$L,$L9881))</f>
        <v/>
      </c>
      <c r="K9881" s="5">
        <f>IF(OR($L9881="",NOT(COUNTIFS($L$2:$L9881,$L9881)=1)),"",SUMIFS($I:$I,$L:$L,$L9881))</f>
        <v/>
      </c>
      <c r="L9881" s="6">
        <f>IF($B9881="","",YEAR($B9881))</f>
        <v/>
      </c>
      <c r="M9881" s="6">
        <f>INT((ROW()-2)/39)+1</f>
        <v/>
      </c>
      <c r="N9881" s="6">
        <f>MOD(ROW()-2,39)+2</f>
        <v/>
      </c>
      <c r="O9881" s="42">
        <f>IF(AND($B9881&lt;&gt;"",$C9881&lt;&gt;"",$B9881&lt;=$C9881),INDEX(Szabalyok!$C:$C,$N9881),"")</f>
        <v/>
      </c>
      <c r="P9881">
        <f>IF(D9881="",P9880,P9880+1)</f>
        <v/>
      </c>
    </row>
    <row r="9882">
      <c r="A9882">
        <f>IF(P9882=P9881,0,P9882)</f>
        <v/>
      </c>
      <c r="B9882" s="41">
        <f>IF($M9882&gt;300,"",IF(OR(INDEX(Bemenet!$E$2:$E$301,$M9882)="",INDEX(Bemenet!$F$2:$F$301,$M9882)=""),"",MAX(INDEX(Bemenet!$E$2:$E$301,$M9882),INDEX(Szabalyok!$A:$A,$N9882))))</f>
        <v/>
      </c>
      <c r="C9882" s="41">
        <f>IF($B9882="","",MIN(INDEX(Bemenet!$F$2:$F$301,$M9882),INDEX(Szabalyok!$B:$B,$N9882)))</f>
        <v/>
      </c>
      <c r="D9882" s="5">
        <f>IF(AND($B9882&lt;&gt;"",$C9882&lt;&gt;"",$B9882&lt;=$C9882),INDEX(Bemenet!$G$2:$G$301,$M9882),"")</f>
        <v/>
      </c>
      <c r="E9882" s="6">
        <f>IF(AND($B9882&lt;&gt;"",$C9882&lt;&gt;"",$B9882&lt;=$C9882),INDEX(Bemenet!$D$2:$D$301,$M9882),"")</f>
        <v/>
      </c>
      <c r="F9882" s="5">
        <f>IF(AND($B9882&lt;&gt;"",$C9882&lt;&gt;"",$B9882&lt;=$C9882),$C9882-$B9882+1,"")</f>
        <v/>
      </c>
      <c r="G9882" s="5">
        <f>IF($F9882="","",$F9882*$D9882)</f>
        <v/>
      </c>
      <c r="H9882" s="42">
        <f>IF($G9882="","",$O9882)</f>
        <v/>
      </c>
      <c r="I9882" s="5">
        <f>IF($G9882="","",$G9882*IF($H9882="",$O9882,$H9882)/100)</f>
        <v/>
      </c>
      <c r="J9882" s="5">
        <f>IF(OR($L9882="",NOT(COUNTIFS($L$2:$L9882,$L9882)=1)),"",SUMIFS($G:$G,$L:$L,$L9882))</f>
        <v/>
      </c>
      <c r="K9882" s="5">
        <f>IF(OR($L9882="",NOT(COUNTIFS($L$2:$L9882,$L9882)=1)),"",SUMIFS($I:$I,$L:$L,$L9882))</f>
        <v/>
      </c>
      <c r="L9882" s="6">
        <f>IF($B9882="","",YEAR($B9882))</f>
        <v/>
      </c>
      <c r="M9882" s="6">
        <f>INT((ROW()-2)/39)+1</f>
        <v/>
      </c>
      <c r="N9882" s="6">
        <f>MOD(ROW()-2,39)+2</f>
        <v/>
      </c>
      <c r="O9882" s="42">
        <f>IF(AND($B9882&lt;&gt;"",$C9882&lt;&gt;"",$B9882&lt;=$C9882),INDEX(Szabalyok!$C:$C,$N9882),"")</f>
        <v/>
      </c>
      <c r="P9882">
        <f>IF(D9882="",P9881,P9881+1)</f>
        <v/>
      </c>
    </row>
    <row r="9883">
      <c r="A9883">
        <f>IF(P9883=P9882,0,P9883)</f>
        <v/>
      </c>
      <c r="B9883" s="41">
        <f>IF($M9883&gt;300,"",IF(OR(INDEX(Bemenet!$E$2:$E$301,$M9883)="",INDEX(Bemenet!$F$2:$F$301,$M9883)=""),"",MAX(INDEX(Bemenet!$E$2:$E$301,$M9883),INDEX(Szabalyok!$A:$A,$N9883))))</f>
        <v/>
      </c>
      <c r="C9883" s="41">
        <f>IF($B9883="","",MIN(INDEX(Bemenet!$F$2:$F$301,$M9883),INDEX(Szabalyok!$B:$B,$N9883)))</f>
        <v/>
      </c>
      <c r="D9883" s="5">
        <f>IF(AND($B9883&lt;&gt;"",$C9883&lt;&gt;"",$B9883&lt;=$C9883),INDEX(Bemenet!$G$2:$G$301,$M9883),"")</f>
        <v/>
      </c>
      <c r="E9883" s="6">
        <f>IF(AND($B9883&lt;&gt;"",$C9883&lt;&gt;"",$B9883&lt;=$C9883),INDEX(Bemenet!$D$2:$D$301,$M9883),"")</f>
        <v/>
      </c>
      <c r="F9883" s="5">
        <f>IF(AND($B9883&lt;&gt;"",$C9883&lt;&gt;"",$B9883&lt;=$C9883),$C9883-$B9883+1,"")</f>
        <v/>
      </c>
      <c r="G9883" s="5">
        <f>IF($F9883="","",$F9883*$D9883)</f>
        <v/>
      </c>
      <c r="H9883" s="42">
        <f>IF($G9883="","",$O9883)</f>
        <v/>
      </c>
      <c r="I9883" s="5">
        <f>IF($G9883="","",$G9883*IF($H9883="",$O9883,$H9883)/100)</f>
        <v/>
      </c>
      <c r="J9883" s="5">
        <f>IF(OR($L9883="",NOT(COUNTIFS($L$2:$L9883,$L9883)=1)),"",SUMIFS($G:$G,$L:$L,$L9883))</f>
        <v/>
      </c>
      <c r="K9883" s="5">
        <f>IF(OR($L9883="",NOT(COUNTIFS($L$2:$L9883,$L9883)=1)),"",SUMIFS($I:$I,$L:$L,$L9883))</f>
        <v/>
      </c>
      <c r="L9883" s="6">
        <f>IF($B9883="","",YEAR($B9883))</f>
        <v/>
      </c>
      <c r="M9883" s="6">
        <f>INT((ROW()-2)/39)+1</f>
        <v/>
      </c>
      <c r="N9883" s="6">
        <f>MOD(ROW()-2,39)+2</f>
        <v/>
      </c>
      <c r="O9883" s="42">
        <f>IF(AND($B9883&lt;&gt;"",$C9883&lt;&gt;"",$B9883&lt;=$C9883),INDEX(Szabalyok!$C:$C,$N9883),"")</f>
        <v/>
      </c>
      <c r="P9883">
        <f>IF(D9883="",P9882,P9882+1)</f>
        <v/>
      </c>
    </row>
    <row r="9884">
      <c r="A9884">
        <f>IF(P9884=P9883,0,P9884)</f>
        <v/>
      </c>
      <c r="B9884" s="41">
        <f>IF($M9884&gt;300,"",IF(OR(INDEX(Bemenet!$E$2:$E$301,$M9884)="",INDEX(Bemenet!$F$2:$F$301,$M9884)=""),"",MAX(INDEX(Bemenet!$E$2:$E$301,$M9884),INDEX(Szabalyok!$A:$A,$N9884))))</f>
        <v/>
      </c>
      <c r="C9884" s="41">
        <f>IF($B9884="","",MIN(INDEX(Bemenet!$F$2:$F$301,$M9884),INDEX(Szabalyok!$B:$B,$N9884)))</f>
        <v/>
      </c>
      <c r="D9884" s="5">
        <f>IF(AND($B9884&lt;&gt;"",$C9884&lt;&gt;"",$B9884&lt;=$C9884),INDEX(Bemenet!$G$2:$G$301,$M9884),"")</f>
        <v/>
      </c>
      <c r="E9884" s="6">
        <f>IF(AND($B9884&lt;&gt;"",$C9884&lt;&gt;"",$B9884&lt;=$C9884),INDEX(Bemenet!$D$2:$D$301,$M9884),"")</f>
        <v/>
      </c>
      <c r="F9884" s="5">
        <f>IF(AND($B9884&lt;&gt;"",$C9884&lt;&gt;"",$B9884&lt;=$C9884),$C9884-$B9884+1,"")</f>
        <v/>
      </c>
      <c r="G9884" s="5">
        <f>IF($F9884="","",$F9884*$D9884)</f>
        <v/>
      </c>
      <c r="H9884" s="42">
        <f>IF($G9884="","",$O9884)</f>
        <v/>
      </c>
      <c r="I9884" s="5">
        <f>IF($G9884="","",$G9884*IF($H9884="",$O9884,$H9884)/100)</f>
        <v/>
      </c>
      <c r="J9884" s="5">
        <f>IF(OR($L9884="",NOT(COUNTIFS($L$2:$L9884,$L9884)=1)),"",SUMIFS($G:$G,$L:$L,$L9884))</f>
        <v/>
      </c>
      <c r="K9884" s="5">
        <f>IF(OR($L9884="",NOT(COUNTIFS($L$2:$L9884,$L9884)=1)),"",SUMIFS($I:$I,$L:$L,$L9884))</f>
        <v/>
      </c>
      <c r="L9884" s="6">
        <f>IF($B9884="","",YEAR($B9884))</f>
        <v/>
      </c>
      <c r="M9884" s="6">
        <f>INT((ROW()-2)/39)+1</f>
        <v/>
      </c>
      <c r="N9884" s="6">
        <f>MOD(ROW()-2,39)+2</f>
        <v/>
      </c>
      <c r="O9884" s="42">
        <f>IF(AND($B9884&lt;&gt;"",$C9884&lt;&gt;"",$B9884&lt;=$C9884),INDEX(Szabalyok!$C:$C,$N9884),"")</f>
        <v/>
      </c>
      <c r="P9884">
        <f>IF(D9884="",P9883,P9883+1)</f>
        <v/>
      </c>
    </row>
    <row r="9885">
      <c r="A9885">
        <f>IF(P9885=P9884,0,P9885)</f>
        <v/>
      </c>
      <c r="B9885" s="41">
        <f>IF($M9885&gt;300,"",IF(OR(INDEX(Bemenet!$E$2:$E$301,$M9885)="",INDEX(Bemenet!$F$2:$F$301,$M9885)=""),"",MAX(INDEX(Bemenet!$E$2:$E$301,$M9885),INDEX(Szabalyok!$A:$A,$N9885))))</f>
        <v/>
      </c>
      <c r="C9885" s="41">
        <f>IF($B9885="","",MIN(INDEX(Bemenet!$F$2:$F$301,$M9885),INDEX(Szabalyok!$B:$B,$N9885)))</f>
        <v/>
      </c>
      <c r="D9885" s="5">
        <f>IF(AND($B9885&lt;&gt;"",$C9885&lt;&gt;"",$B9885&lt;=$C9885),INDEX(Bemenet!$G$2:$G$301,$M9885),"")</f>
        <v/>
      </c>
      <c r="E9885" s="6">
        <f>IF(AND($B9885&lt;&gt;"",$C9885&lt;&gt;"",$B9885&lt;=$C9885),INDEX(Bemenet!$D$2:$D$301,$M9885),"")</f>
        <v/>
      </c>
      <c r="F9885" s="5">
        <f>IF(AND($B9885&lt;&gt;"",$C9885&lt;&gt;"",$B9885&lt;=$C9885),$C9885-$B9885+1,"")</f>
        <v/>
      </c>
      <c r="G9885" s="5">
        <f>IF($F9885="","",$F9885*$D9885)</f>
        <v/>
      </c>
      <c r="H9885" s="42">
        <f>IF($G9885="","",$O9885)</f>
        <v/>
      </c>
      <c r="I9885" s="5">
        <f>IF($G9885="","",$G9885*IF($H9885="",$O9885,$H9885)/100)</f>
        <v/>
      </c>
      <c r="J9885" s="5">
        <f>IF(OR($L9885="",NOT(COUNTIFS($L$2:$L9885,$L9885)=1)),"",SUMIFS($G:$G,$L:$L,$L9885))</f>
        <v/>
      </c>
      <c r="K9885" s="5">
        <f>IF(OR($L9885="",NOT(COUNTIFS($L$2:$L9885,$L9885)=1)),"",SUMIFS($I:$I,$L:$L,$L9885))</f>
        <v/>
      </c>
      <c r="L9885" s="6">
        <f>IF($B9885="","",YEAR($B9885))</f>
        <v/>
      </c>
      <c r="M9885" s="6">
        <f>INT((ROW()-2)/39)+1</f>
        <v/>
      </c>
      <c r="N9885" s="6">
        <f>MOD(ROW()-2,39)+2</f>
        <v/>
      </c>
      <c r="O9885" s="42">
        <f>IF(AND($B9885&lt;&gt;"",$C9885&lt;&gt;"",$B9885&lt;=$C9885),INDEX(Szabalyok!$C:$C,$N9885),"")</f>
        <v/>
      </c>
      <c r="P9885">
        <f>IF(D9885="",P9884,P9884+1)</f>
        <v/>
      </c>
    </row>
    <row r="9886">
      <c r="A9886">
        <f>IF(P9886=P9885,0,P9886)</f>
        <v/>
      </c>
      <c r="B9886" s="41">
        <f>IF($M9886&gt;300,"",IF(OR(INDEX(Bemenet!$E$2:$E$301,$M9886)="",INDEX(Bemenet!$F$2:$F$301,$M9886)=""),"",MAX(INDEX(Bemenet!$E$2:$E$301,$M9886),INDEX(Szabalyok!$A:$A,$N9886))))</f>
        <v/>
      </c>
      <c r="C9886" s="41">
        <f>IF($B9886="","",MIN(INDEX(Bemenet!$F$2:$F$301,$M9886),INDEX(Szabalyok!$B:$B,$N9886)))</f>
        <v/>
      </c>
      <c r="D9886" s="5">
        <f>IF(AND($B9886&lt;&gt;"",$C9886&lt;&gt;"",$B9886&lt;=$C9886),INDEX(Bemenet!$G$2:$G$301,$M9886),"")</f>
        <v/>
      </c>
      <c r="E9886" s="6">
        <f>IF(AND($B9886&lt;&gt;"",$C9886&lt;&gt;"",$B9886&lt;=$C9886),INDEX(Bemenet!$D$2:$D$301,$M9886),"")</f>
        <v/>
      </c>
      <c r="F9886" s="5">
        <f>IF(AND($B9886&lt;&gt;"",$C9886&lt;&gt;"",$B9886&lt;=$C9886),$C9886-$B9886+1,"")</f>
        <v/>
      </c>
      <c r="G9886" s="5">
        <f>IF($F9886="","",$F9886*$D9886)</f>
        <v/>
      </c>
      <c r="H9886" s="42">
        <f>IF($G9886="","",$O9886)</f>
        <v/>
      </c>
      <c r="I9886" s="5">
        <f>IF($G9886="","",$G9886*IF($H9886="",$O9886,$H9886)/100)</f>
        <v/>
      </c>
      <c r="J9886" s="5">
        <f>IF(OR($L9886="",NOT(COUNTIFS($L$2:$L9886,$L9886)=1)),"",SUMIFS($G:$G,$L:$L,$L9886))</f>
        <v/>
      </c>
      <c r="K9886" s="5">
        <f>IF(OR($L9886="",NOT(COUNTIFS($L$2:$L9886,$L9886)=1)),"",SUMIFS($I:$I,$L:$L,$L9886))</f>
        <v/>
      </c>
      <c r="L9886" s="6">
        <f>IF($B9886="","",YEAR($B9886))</f>
        <v/>
      </c>
      <c r="M9886" s="6">
        <f>INT((ROW()-2)/39)+1</f>
        <v/>
      </c>
      <c r="N9886" s="6">
        <f>MOD(ROW()-2,39)+2</f>
        <v/>
      </c>
      <c r="O9886" s="42">
        <f>IF(AND($B9886&lt;&gt;"",$C9886&lt;&gt;"",$B9886&lt;=$C9886),INDEX(Szabalyok!$C:$C,$N9886),"")</f>
        <v/>
      </c>
      <c r="P9886">
        <f>IF(D9886="",P9885,P9885+1)</f>
        <v/>
      </c>
    </row>
    <row r="9887">
      <c r="A9887">
        <f>IF(P9887=P9886,0,P9887)</f>
        <v/>
      </c>
      <c r="B9887" s="41">
        <f>IF($M9887&gt;300,"",IF(OR(INDEX(Bemenet!$E$2:$E$301,$M9887)="",INDEX(Bemenet!$F$2:$F$301,$M9887)=""),"",MAX(INDEX(Bemenet!$E$2:$E$301,$M9887),INDEX(Szabalyok!$A:$A,$N9887))))</f>
        <v/>
      </c>
      <c r="C9887" s="41">
        <f>IF($B9887="","",MIN(INDEX(Bemenet!$F$2:$F$301,$M9887),INDEX(Szabalyok!$B:$B,$N9887)))</f>
        <v/>
      </c>
      <c r="D9887" s="5">
        <f>IF(AND($B9887&lt;&gt;"",$C9887&lt;&gt;"",$B9887&lt;=$C9887),INDEX(Bemenet!$G$2:$G$301,$M9887),"")</f>
        <v/>
      </c>
      <c r="E9887" s="6">
        <f>IF(AND($B9887&lt;&gt;"",$C9887&lt;&gt;"",$B9887&lt;=$C9887),INDEX(Bemenet!$D$2:$D$301,$M9887),"")</f>
        <v/>
      </c>
      <c r="F9887" s="5">
        <f>IF(AND($B9887&lt;&gt;"",$C9887&lt;&gt;"",$B9887&lt;=$C9887),$C9887-$B9887+1,"")</f>
        <v/>
      </c>
      <c r="G9887" s="5">
        <f>IF($F9887="","",$F9887*$D9887)</f>
        <v/>
      </c>
      <c r="H9887" s="42">
        <f>IF($G9887="","",$O9887)</f>
        <v/>
      </c>
      <c r="I9887" s="5">
        <f>IF($G9887="","",$G9887*IF($H9887="",$O9887,$H9887)/100)</f>
        <v/>
      </c>
      <c r="J9887" s="5">
        <f>IF(OR($L9887="",NOT(COUNTIFS($L$2:$L9887,$L9887)=1)),"",SUMIFS($G:$G,$L:$L,$L9887))</f>
        <v/>
      </c>
      <c r="K9887" s="5">
        <f>IF(OR($L9887="",NOT(COUNTIFS($L$2:$L9887,$L9887)=1)),"",SUMIFS($I:$I,$L:$L,$L9887))</f>
        <v/>
      </c>
      <c r="L9887" s="6">
        <f>IF($B9887="","",YEAR($B9887))</f>
        <v/>
      </c>
      <c r="M9887" s="6">
        <f>INT((ROW()-2)/39)+1</f>
        <v/>
      </c>
      <c r="N9887" s="6">
        <f>MOD(ROW()-2,39)+2</f>
        <v/>
      </c>
      <c r="O9887" s="42">
        <f>IF(AND($B9887&lt;&gt;"",$C9887&lt;&gt;"",$B9887&lt;=$C9887),INDEX(Szabalyok!$C:$C,$N9887),"")</f>
        <v/>
      </c>
      <c r="P9887">
        <f>IF(D9887="",P9886,P9886+1)</f>
        <v/>
      </c>
    </row>
    <row r="9888">
      <c r="A9888">
        <f>IF(P9888=P9887,0,P9888)</f>
        <v/>
      </c>
      <c r="B9888" s="41">
        <f>IF($M9888&gt;300,"",IF(OR(INDEX(Bemenet!$E$2:$E$301,$M9888)="",INDEX(Bemenet!$F$2:$F$301,$M9888)=""),"",MAX(INDEX(Bemenet!$E$2:$E$301,$M9888),INDEX(Szabalyok!$A:$A,$N9888))))</f>
        <v/>
      </c>
      <c r="C9888" s="41">
        <f>IF($B9888="","",MIN(INDEX(Bemenet!$F$2:$F$301,$M9888),INDEX(Szabalyok!$B:$B,$N9888)))</f>
        <v/>
      </c>
      <c r="D9888" s="5">
        <f>IF(AND($B9888&lt;&gt;"",$C9888&lt;&gt;"",$B9888&lt;=$C9888),INDEX(Bemenet!$G$2:$G$301,$M9888),"")</f>
        <v/>
      </c>
      <c r="E9888" s="6">
        <f>IF(AND($B9888&lt;&gt;"",$C9888&lt;&gt;"",$B9888&lt;=$C9888),INDEX(Bemenet!$D$2:$D$301,$M9888),"")</f>
        <v/>
      </c>
      <c r="F9888" s="5">
        <f>IF(AND($B9888&lt;&gt;"",$C9888&lt;&gt;"",$B9888&lt;=$C9888),$C9888-$B9888+1,"")</f>
        <v/>
      </c>
      <c r="G9888" s="5">
        <f>IF($F9888="","",$F9888*$D9888)</f>
        <v/>
      </c>
      <c r="H9888" s="42">
        <f>IF($G9888="","",$O9888)</f>
        <v/>
      </c>
      <c r="I9888" s="5">
        <f>IF($G9888="","",$G9888*IF($H9888="",$O9888,$H9888)/100)</f>
        <v/>
      </c>
      <c r="J9888" s="5">
        <f>IF(OR($L9888="",NOT(COUNTIFS($L$2:$L9888,$L9888)=1)),"",SUMIFS($G:$G,$L:$L,$L9888))</f>
        <v/>
      </c>
      <c r="K9888" s="5">
        <f>IF(OR($L9888="",NOT(COUNTIFS($L$2:$L9888,$L9888)=1)),"",SUMIFS($I:$I,$L:$L,$L9888))</f>
        <v/>
      </c>
      <c r="L9888" s="6">
        <f>IF($B9888="","",YEAR($B9888))</f>
        <v/>
      </c>
      <c r="M9888" s="6">
        <f>INT((ROW()-2)/39)+1</f>
        <v/>
      </c>
      <c r="N9888" s="6">
        <f>MOD(ROW()-2,39)+2</f>
        <v/>
      </c>
      <c r="O9888" s="42">
        <f>IF(AND($B9888&lt;&gt;"",$C9888&lt;&gt;"",$B9888&lt;=$C9888),INDEX(Szabalyok!$C:$C,$N9888),"")</f>
        <v/>
      </c>
      <c r="P9888">
        <f>IF(D9888="",P9887,P9887+1)</f>
        <v/>
      </c>
    </row>
    <row r="9889">
      <c r="A9889">
        <f>IF(P9889=P9888,0,P9889)</f>
        <v/>
      </c>
      <c r="B9889" s="41">
        <f>IF($M9889&gt;300,"",IF(OR(INDEX(Bemenet!$E$2:$E$301,$M9889)="",INDEX(Bemenet!$F$2:$F$301,$M9889)=""),"",MAX(INDEX(Bemenet!$E$2:$E$301,$M9889),INDEX(Szabalyok!$A:$A,$N9889))))</f>
        <v/>
      </c>
      <c r="C9889" s="41">
        <f>IF($B9889="","",MIN(INDEX(Bemenet!$F$2:$F$301,$M9889),INDEX(Szabalyok!$B:$B,$N9889)))</f>
        <v/>
      </c>
      <c r="D9889" s="5">
        <f>IF(AND($B9889&lt;&gt;"",$C9889&lt;&gt;"",$B9889&lt;=$C9889),INDEX(Bemenet!$G$2:$G$301,$M9889),"")</f>
        <v/>
      </c>
      <c r="E9889" s="6">
        <f>IF(AND($B9889&lt;&gt;"",$C9889&lt;&gt;"",$B9889&lt;=$C9889),INDEX(Bemenet!$D$2:$D$301,$M9889),"")</f>
        <v/>
      </c>
      <c r="F9889" s="5">
        <f>IF(AND($B9889&lt;&gt;"",$C9889&lt;&gt;"",$B9889&lt;=$C9889),$C9889-$B9889+1,"")</f>
        <v/>
      </c>
      <c r="G9889" s="5">
        <f>IF($F9889="","",$F9889*$D9889)</f>
        <v/>
      </c>
      <c r="H9889" s="42">
        <f>IF($G9889="","",$O9889)</f>
        <v/>
      </c>
      <c r="I9889" s="5">
        <f>IF($G9889="","",$G9889*IF($H9889="",$O9889,$H9889)/100)</f>
        <v/>
      </c>
      <c r="J9889" s="5">
        <f>IF(OR($L9889="",NOT(COUNTIFS($L$2:$L9889,$L9889)=1)),"",SUMIFS($G:$G,$L:$L,$L9889))</f>
        <v/>
      </c>
      <c r="K9889" s="5">
        <f>IF(OR($L9889="",NOT(COUNTIFS($L$2:$L9889,$L9889)=1)),"",SUMIFS($I:$I,$L:$L,$L9889))</f>
        <v/>
      </c>
      <c r="L9889" s="6">
        <f>IF($B9889="","",YEAR($B9889))</f>
        <v/>
      </c>
      <c r="M9889" s="6">
        <f>INT((ROW()-2)/39)+1</f>
        <v/>
      </c>
      <c r="N9889" s="6">
        <f>MOD(ROW()-2,39)+2</f>
        <v/>
      </c>
      <c r="O9889" s="42">
        <f>IF(AND($B9889&lt;&gt;"",$C9889&lt;&gt;"",$B9889&lt;=$C9889),INDEX(Szabalyok!$C:$C,$N9889),"")</f>
        <v/>
      </c>
      <c r="P9889">
        <f>IF(D9889="",P9888,P9888+1)</f>
        <v/>
      </c>
    </row>
    <row r="9890">
      <c r="A9890">
        <f>IF(P9890=P9889,0,P9890)</f>
        <v/>
      </c>
      <c r="B9890" s="41">
        <f>IF($M9890&gt;300,"",IF(OR(INDEX(Bemenet!$E$2:$E$301,$M9890)="",INDEX(Bemenet!$F$2:$F$301,$M9890)=""),"",MAX(INDEX(Bemenet!$E$2:$E$301,$M9890),INDEX(Szabalyok!$A:$A,$N9890))))</f>
        <v/>
      </c>
      <c r="C9890" s="41">
        <f>IF($B9890="","",MIN(INDEX(Bemenet!$F$2:$F$301,$M9890),INDEX(Szabalyok!$B:$B,$N9890)))</f>
        <v/>
      </c>
      <c r="D9890" s="5">
        <f>IF(AND($B9890&lt;&gt;"",$C9890&lt;&gt;"",$B9890&lt;=$C9890),INDEX(Bemenet!$G$2:$G$301,$M9890),"")</f>
        <v/>
      </c>
      <c r="E9890" s="6">
        <f>IF(AND($B9890&lt;&gt;"",$C9890&lt;&gt;"",$B9890&lt;=$C9890),INDEX(Bemenet!$D$2:$D$301,$M9890),"")</f>
        <v/>
      </c>
      <c r="F9890" s="5">
        <f>IF(AND($B9890&lt;&gt;"",$C9890&lt;&gt;"",$B9890&lt;=$C9890),$C9890-$B9890+1,"")</f>
        <v/>
      </c>
      <c r="G9890" s="5">
        <f>IF($F9890="","",$F9890*$D9890)</f>
        <v/>
      </c>
      <c r="H9890" s="42">
        <f>IF($G9890="","",$O9890)</f>
        <v/>
      </c>
      <c r="I9890" s="5">
        <f>IF($G9890="","",$G9890*IF($H9890="",$O9890,$H9890)/100)</f>
        <v/>
      </c>
      <c r="J9890" s="5">
        <f>IF(OR($L9890="",NOT(COUNTIFS($L$2:$L9890,$L9890)=1)),"",SUMIFS($G:$G,$L:$L,$L9890))</f>
        <v/>
      </c>
      <c r="K9890" s="5">
        <f>IF(OR($L9890="",NOT(COUNTIFS($L$2:$L9890,$L9890)=1)),"",SUMIFS($I:$I,$L:$L,$L9890))</f>
        <v/>
      </c>
      <c r="L9890" s="6">
        <f>IF($B9890="","",YEAR($B9890))</f>
        <v/>
      </c>
      <c r="M9890" s="6">
        <f>INT((ROW()-2)/39)+1</f>
        <v/>
      </c>
      <c r="N9890" s="6">
        <f>MOD(ROW()-2,39)+2</f>
        <v/>
      </c>
      <c r="O9890" s="42">
        <f>IF(AND($B9890&lt;&gt;"",$C9890&lt;&gt;"",$B9890&lt;=$C9890),INDEX(Szabalyok!$C:$C,$N9890),"")</f>
        <v/>
      </c>
      <c r="P9890">
        <f>IF(D9890="",P9889,P9889+1)</f>
        <v/>
      </c>
    </row>
    <row r="9891">
      <c r="A9891">
        <f>IF(P9891=P9890,0,P9891)</f>
        <v/>
      </c>
      <c r="B9891" s="41">
        <f>IF($M9891&gt;300,"",IF(OR(INDEX(Bemenet!$E$2:$E$301,$M9891)="",INDEX(Bemenet!$F$2:$F$301,$M9891)=""),"",MAX(INDEX(Bemenet!$E$2:$E$301,$M9891),INDEX(Szabalyok!$A:$A,$N9891))))</f>
        <v/>
      </c>
      <c r="C9891" s="41">
        <f>IF($B9891="","",MIN(INDEX(Bemenet!$F$2:$F$301,$M9891),INDEX(Szabalyok!$B:$B,$N9891)))</f>
        <v/>
      </c>
      <c r="D9891" s="5">
        <f>IF(AND($B9891&lt;&gt;"",$C9891&lt;&gt;"",$B9891&lt;=$C9891),INDEX(Bemenet!$G$2:$G$301,$M9891),"")</f>
        <v/>
      </c>
      <c r="E9891" s="6">
        <f>IF(AND($B9891&lt;&gt;"",$C9891&lt;&gt;"",$B9891&lt;=$C9891),INDEX(Bemenet!$D$2:$D$301,$M9891),"")</f>
        <v/>
      </c>
      <c r="F9891" s="5">
        <f>IF(AND($B9891&lt;&gt;"",$C9891&lt;&gt;"",$B9891&lt;=$C9891),$C9891-$B9891+1,"")</f>
        <v/>
      </c>
      <c r="G9891" s="5">
        <f>IF($F9891="","",$F9891*$D9891)</f>
        <v/>
      </c>
      <c r="H9891" s="42">
        <f>IF($G9891="","",$O9891)</f>
        <v/>
      </c>
      <c r="I9891" s="5">
        <f>IF($G9891="","",$G9891*IF($H9891="",$O9891,$H9891)/100)</f>
        <v/>
      </c>
      <c r="J9891" s="5">
        <f>IF(OR($L9891="",NOT(COUNTIFS($L$2:$L9891,$L9891)=1)),"",SUMIFS($G:$G,$L:$L,$L9891))</f>
        <v/>
      </c>
      <c r="K9891" s="5">
        <f>IF(OR($L9891="",NOT(COUNTIFS($L$2:$L9891,$L9891)=1)),"",SUMIFS($I:$I,$L:$L,$L9891))</f>
        <v/>
      </c>
      <c r="L9891" s="6">
        <f>IF($B9891="","",YEAR($B9891))</f>
        <v/>
      </c>
      <c r="M9891" s="6">
        <f>INT((ROW()-2)/39)+1</f>
        <v/>
      </c>
      <c r="N9891" s="6">
        <f>MOD(ROW()-2,39)+2</f>
        <v/>
      </c>
      <c r="O9891" s="42">
        <f>IF(AND($B9891&lt;&gt;"",$C9891&lt;&gt;"",$B9891&lt;=$C9891),INDEX(Szabalyok!$C:$C,$N9891),"")</f>
        <v/>
      </c>
      <c r="P9891">
        <f>IF(D9891="",P9890,P9890+1)</f>
        <v/>
      </c>
    </row>
    <row r="9892">
      <c r="A9892">
        <f>IF(P9892=P9891,0,P9892)</f>
        <v/>
      </c>
      <c r="B9892" s="41">
        <f>IF($M9892&gt;300,"",IF(OR(INDEX(Bemenet!$E$2:$E$301,$M9892)="",INDEX(Bemenet!$F$2:$F$301,$M9892)=""),"",MAX(INDEX(Bemenet!$E$2:$E$301,$M9892),INDEX(Szabalyok!$A:$A,$N9892))))</f>
        <v/>
      </c>
      <c r="C9892" s="41">
        <f>IF($B9892="","",MIN(INDEX(Bemenet!$F$2:$F$301,$M9892),INDEX(Szabalyok!$B:$B,$N9892)))</f>
        <v/>
      </c>
      <c r="D9892" s="5">
        <f>IF(AND($B9892&lt;&gt;"",$C9892&lt;&gt;"",$B9892&lt;=$C9892),INDEX(Bemenet!$G$2:$G$301,$M9892),"")</f>
        <v/>
      </c>
      <c r="E9892" s="6">
        <f>IF(AND($B9892&lt;&gt;"",$C9892&lt;&gt;"",$B9892&lt;=$C9892),INDEX(Bemenet!$D$2:$D$301,$M9892),"")</f>
        <v/>
      </c>
      <c r="F9892" s="5">
        <f>IF(AND($B9892&lt;&gt;"",$C9892&lt;&gt;"",$B9892&lt;=$C9892),$C9892-$B9892+1,"")</f>
        <v/>
      </c>
      <c r="G9892" s="5">
        <f>IF($F9892="","",$F9892*$D9892)</f>
        <v/>
      </c>
      <c r="H9892" s="42">
        <f>IF($G9892="","",$O9892)</f>
        <v/>
      </c>
      <c r="I9892" s="5">
        <f>IF($G9892="","",$G9892*IF($H9892="",$O9892,$H9892)/100)</f>
        <v/>
      </c>
      <c r="J9892" s="5">
        <f>IF(OR($L9892="",NOT(COUNTIFS($L$2:$L9892,$L9892)=1)),"",SUMIFS($G:$G,$L:$L,$L9892))</f>
        <v/>
      </c>
      <c r="K9892" s="5">
        <f>IF(OR($L9892="",NOT(COUNTIFS($L$2:$L9892,$L9892)=1)),"",SUMIFS($I:$I,$L:$L,$L9892))</f>
        <v/>
      </c>
      <c r="L9892" s="6">
        <f>IF($B9892="","",YEAR($B9892))</f>
        <v/>
      </c>
      <c r="M9892" s="6">
        <f>INT((ROW()-2)/39)+1</f>
        <v/>
      </c>
      <c r="N9892" s="6">
        <f>MOD(ROW()-2,39)+2</f>
        <v/>
      </c>
      <c r="O9892" s="42">
        <f>IF(AND($B9892&lt;&gt;"",$C9892&lt;&gt;"",$B9892&lt;=$C9892),INDEX(Szabalyok!$C:$C,$N9892),"")</f>
        <v/>
      </c>
      <c r="P9892">
        <f>IF(D9892="",P9891,P9891+1)</f>
        <v/>
      </c>
    </row>
    <row r="9893">
      <c r="A9893">
        <f>IF(P9893=P9892,0,P9893)</f>
        <v/>
      </c>
      <c r="B9893" s="41">
        <f>IF($M9893&gt;300,"",IF(OR(INDEX(Bemenet!$E$2:$E$301,$M9893)="",INDEX(Bemenet!$F$2:$F$301,$M9893)=""),"",MAX(INDEX(Bemenet!$E$2:$E$301,$M9893),INDEX(Szabalyok!$A:$A,$N9893))))</f>
        <v/>
      </c>
      <c r="C9893" s="41">
        <f>IF($B9893="","",MIN(INDEX(Bemenet!$F$2:$F$301,$M9893),INDEX(Szabalyok!$B:$B,$N9893)))</f>
        <v/>
      </c>
      <c r="D9893" s="5">
        <f>IF(AND($B9893&lt;&gt;"",$C9893&lt;&gt;"",$B9893&lt;=$C9893),INDEX(Bemenet!$G$2:$G$301,$M9893),"")</f>
        <v/>
      </c>
      <c r="E9893" s="6">
        <f>IF(AND($B9893&lt;&gt;"",$C9893&lt;&gt;"",$B9893&lt;=$C9893),INDEX(Bemenet!$D$2:$D$301,$M9893),"")</f>
        <v/>
      </c>
      <c r="F9893" s="5">
        <f>IF(AND($B9893&lt;&gt;"",$C9893&lt;&gt;"",$B9893&lt;=$C9893),$C9893-$B9893+1,"")</f>
        <v/>
      </c>
      <c r="G9893" s="5">
        <f>IF($F9893="","",$F9893*$D9893)</f>
        <v/>
      </c>
      <c r="H9893" s="42">
        <f>IF($G9893="","",$O9893)</f>
        <v/>
      </c>
      <c r="I9893" s="5">
        <f>IF($G9893="","",$G9893*IF($H9893="",$O9893,$H9893)/100)</f>
        <v/>
      </c>
      <c r="J9893" s="5">
        <f>IF(OR($L9893="",NOT(COUNTIFS($L$2:$L9893,$L9893)=1)),"",SUMIFS($G:$G,$L:$L,$L9893))</f>
        <v/>
      </c>
      <c r="K9893" s="5">
        <f>IF(OR($L9893="",NOT(COUNTIFS($L$2:$L9893,$L9893)=1)),"",SUMIFS($I:$I,$L:$L,$L9893))</f>
        <v/>
      </c>
      <c r="L9893" s="6">
        <f>IF($B9893="","",YEAR($B9893))</f>
        <v/>
      </c>
      <c r="M9893" s="6">
        <f>INT((ROW()-2)/39)+1</f>
        <v/>
      </c>
      <c r="N9893" s="6">
        <f>MOD(ROW()-2,39)+2</f>
        <v/>
      </c>
      <c r="O9893" s="42">
        <f>IF(AND($B9893&lt;&gt;"",$C9893&lt;&gt;"",$B9893&lt;=$C9893),INDEX(Szabalyok!$C:$C,$N9893),"")</f>
        <v/>
      </c>
      <c r="P9893">
        <f>IF(D9893="",P9892,P9892+1)</f>
        <v/>
      </c>
    </row>
    <row r="9894">
      <c r="A9894">
        <f>IF(P9894=P9893,0,P9894)</f>
        <v/>
      </c>
      <c r="B9894" s="41">
        <f>IF($M9894&gt;300,"",IF(OR(INDEX(Bemenet!$E$2:$E$301,$M9894)="",INDEX(Bemenet!$F$2:$F$301,$M9894)=""),"",MAX(INDEX(Bemenet!$E$2:$E$301,$M9894),INDEX(Szabalyok!$A:$A,$N9894))))</f>
        <v/>
      </c>
      <c r="C9894" s="41">
        <f>IF($B9894="","",MIN(INDEX(Bemenet!$F$2:$F$301,$M9894),INDEX(Szabalyok!$B:$B,$N9894)))</f>
        <v/>
      </c>
      <c r="D9894" s="5">
        <f>IF(AND($B9894&lt;&gt;"",$C9894&lt;&gt;"",$B9894&lt;=$C9894),INDEX(Bemenet!$G$2:$G$301,$M9894),"")</f>
        <v/>
      </c>
      <c r="E9894" s="6">
        <f>IF(AND($B9894&lt;&gt;"",$C9894&lt;&gt;"",$B9894&lt;=$C9894),INDEX(Bemenet!$D$2:$D$301,$M9894),"")</f>
        <v/>
      </c>
      <c r="F9894" s="5">
        <f>IF(AND($B9894&lt;&gt;"",$C9894&lt;&gt;"",$B9894&lt;=$C9894),$C9894-$B9894+1,"")</f>
        <v/>
      </c>
      <c r="G9894" s="5">
        <f>IF($F9894="","",$F9894*$D9894)</f>
        <v/>
      </c>
      <c r="H9894" s="42">
        <f>IF($G9894="","",$O9894)</f>
        <v/>
      </c>
      <c r="I9894" s="5">
        <f>IF($G9894="","",$G9894*IF($H9894="",$O9894,$H9894)/100)</f>
        <v/>
      </c>
      <c r="J9894" s="5">
        <f>IF(OR($L9894="",NOT(COUNTIFS($L$2:$L9894,$L9894)=1)),"",SUMIFS($G:$G,$L:$L,$L9894))</f>
        <v/>
      </c>
      <c r="K9894" s="5">
        <f>IF(OR($L9894="",NOT(COUNTIFS($L$2:$L9894,$L9894)=1)),"",SUMIFS($I:$I,$L:$L,$L9894))</f>
        <v/>
      </c>
      <c r="L9894" s="6">
        <f>IF($B9894="","",YEAR($B9894))</f>
        <v/>
      </c>
      <c r="M9894" s="6">
        <f>INT((ROW()-2)/39)+1</f>
        <v/>
      </c>
      <c r="N9894" s="6">
        <f>MOD(ROW()-2,39)+2</f>
        <v/>
      </c>
      <c r="O9894" s="42">
        <f>IF(AND($B9894&lt;&gt;"",$C9894&lt;&gt;"",$B9894&lt;=$C9894),INDEX(Szabalyok!$C:$C,$N9894),"")</f>
        <v/>
      </c>
      <c r="P9894">
        <f>IF(D9894="",P9893,P9893+1)</f>
        <v/>
      </c>
    </row>
    <row r="9895">
      <c r="A9895">
        <f>IF(P9895=P9894,0,P9895)</f>
        <v/>
      </c>
      <c r="B9895" s="41">
        <f>IF($M9895&gt;300,"",IF(OR(INDEX(Bemenet!$E$2:$E$301,$M9895)="",INDEX(Bemenet!$F$2:$F$301,$M9895)=""),"",MAX(INDEX(Bemenet!$E$2:$E$301,$M9895),INDEX(Szabalyok!$A:$A,$N9895))))</f>
        <v/>
      </c>
      <c r="C9895" s="41">
        <f>IF($B9895="","",MIN(INDEX(Bemenet!$F$2:$F$301,$M9895),INDEX(Szabalyok!$B:$B,$N9895)))</f>
        <v/>
      </c>
      <c r="D9895" s="5">
        <f>IF(AND($B9895&lt;&gt;"",$C9895&lt;&gt;"",$B9895&lt;=$C9895),INDEX(Bemenet!$G$2:$G$301,$M9895),"")</f>
        <v/>
      </c>
      <c r="E9895" s="6">
        <f>IF(AND($B9895&lt;&gt;"",$C9895&lt;&gt;"",$B9895&lt;=$C9895),INDEX(Bemenet!$D$2:$D$301,$M9895),"")</f>
        <v/>
      </c>
      <c r="F9895" s="5">
        <f>IF(AND($B9895&lt;&gt;"",$C9895&lt;&gt;"",$B9895&lt;=$C9895),$C9895-$B9895+1,"")</f>
        <v/>
      </c>
      <c r="G9895" s="5">
        <f>IF($F9895="","",$F9895*$D9895)</f>
        <v/>
      </c>
      <c r="H9895" s="42">
        <f>IF($G9895="","",$O9895)</f>
        <v/>
      </c>
      <c r="I9895" s="5">
        <f>IF($G9895="","",$G9895*IF($H9895="",$O9895,$H9895)/100)</f>
        <v/>
      </c>
      <c r="J9895" s="5">
        <f>IF(OR($L9895="",NOT(COUNTIFS($L$2:$L9895,$L9895)=1)),"",SUMIFS($G:$G,$L:$L,$L9895))</f>
        <v/>
      </c>
      <c r="K9895" s="5">
        <f>IF(OR($L9895="",NOT(COUNTIFS($L$2:$L9895,$L9895)=1)),"",SUMIFS($I:$I,$L:$L,$L9895))</f>
        <v/>
      </c>
      <c r="L9895" s="6">
        <f>IF($B9895="","",YEAR($B9895))</f>
        <v/>
      </c>
      <c r="M9895" s="6">
        <f>INT((ROW()-2)/39)+1</f>
        <v/>
      </c>
      <c r="N9895" s="6">
        <f>MOD(ROW()-2,39)+2</f>
        <v/>
      </c>
      <c r="O9895" s="42">
        <f>IF(AND($B9895&lt;&gt;"",$C9895&lt;&gt;"",$B9895&lt;=$C9895),INDEX(Szabalyok!$C:$C,$N9895),"")</f>
        <v/>
      </c>
      <c r="P9895">
        <f>IF(D9895="",P9894,P9894+1)</f>
        <v/>
      </c>
    </row>
    <row r="9896">
      <c r="A9896">
        <f>IF(P9896=P9895,0,P9896)</f>
        <v/>
      </c>
      <c r="B9896" s="41">
        <f>IF($M9896&gt;300,"",IF(OR(INDEX(Bemenet!$E$2:$E$301,$M9896)="",INDEX(Bemenet!$F$2:$F$301,$M9896)=""),"",MAX(INDEX(Bemenet!$E$2:$E$301,$M9896),INDEX(Szabalyok!$A:$A,$N9896))))</f>
        <v/>
      </c>
      <c r="C9896" s="41">
        <f>IF($B9896="","",MIN(INDEX(Bemenet!$F$2:$F$301,$M9896),INDEX(Szabalyok!$B:$B,$N9896)))</f>
        <v/>
      </c>
      <c r="D9896" s="5">
        <f>IF(AND($B9896&lt;&gt;"",$C9896&lt;&gt;"",$B9896&lt;=$C9896),INDEX(Bemenet!$G$2:$G$301,$M9896),"")</f>
        <v/>
      </c>
      <c r="E9896" s="6">
        <f>IF(AND($B9896&lt;&gt;"",$C9896&lt;&gt;"",$B9896&lt;=$C9896),INDEX(Bemenet!$D$2:$D$301,$M9896),"")</f>
        <v/>
      </c>
      <c r="F9896" s="5">
        <f>IF(AND($B9896&lt;&gt;"",$C9896&lt;&gt;"",$B9896&lt;=$C9896),$C9896-$B9896+1,"")</f>
        <v/>
      </c>
      <c r="G9896" s="5">
        <f>IF($F9896="","",$F9896*$D9896)</f>
        <v/>
      </c>
      <c r="H9896" s="42">
        <f>IF($G9896="","",$O9896)</f>
        <v/>
      </c>
      <c r="I9896" s="5">
        <f>IF($G9896="","",$G9896*IF($H9896="",$O9896,$H9896)/100)</f>
        <v/>
      </c>
      <c r="J9896" s="5">
        <f>IF(OR($L9896="",NOT(COUNTIFS($L$2:$L9896,$L9896)=1)),"",SUMIFS($G:$G,$L:$L,$L9896))</f>
        <v/>
      </c>
      <c r="K9896" s="5">
        <f>IF(OR($L9896="",NOT(COUNTIFS($L$2:$L9896,$L9896)=1)),"",SUMIFS($I:$I,$L:$L,$L9896))</f>
        <v/>
      </c>
      <c r="L9896" s="6">
        <f>IF($B9896="","",YEAR($B9896))</f>
        <v/>
      </c>
      <c r="M9896" s="6">
        <f>INT((ROW()-2)/39)+1</f>
        <v/>
      </c>
      <c r="N9896" s="6">
        <f>MOD(ROW()-2,39)+2</f>
        <v/>
      </c>
      <c r="O9896" s="42">
        <f>IF(AND($B9896&lt;&gt;"",$C9896&lt;&gt;"",$B9896&lt;=$C9896),INDEX(Szabalyok!$C:$C,$N9896),"")</f>
        <v/>
      </c>
      <c r="P9896">
        <f>IF(D9896="",P9895,P9895+1)</f>
        <v/>
      </c>
    </row>
    <row r="9897">
      <c r="A9897">
        <f>IF(P9897=P9896,0,P9897)</f>
        <v/>
      </c>
      <c r="B9897" s="41">
        <f>IF($M9897&gt;300,"",IF(OR(INDEX(Bemenet!$E$2:$E$301,$M9897)="",INDEX(Bemenet!$F$2:$F$301,$M9897)=""),"",MAX(INDEX(Bemenet!$E$2:$E$301,$M9897),INDEX(Szabalyok!$A:$A,$N9897))))</f>
        <v/>
      </c>
      <c r="C9897" s="41">
        <f>IF($B9897="","",MIN(INDEX(Bemenet!$F$2:$F$301,$M9897),INDEX(Szabalyok!$B:$B,$N9897)))</f>
        <v/>
      </c>
      <c r="D9897" s="5">
        <f>IF(AND($B9897&lt;&gt;"",$C9897&lt;&gt;"",$B9897&lt;=$C9897),INDEX(Bemenet!$G$2:$G$301,$M9897),"")</f>
        <v/>
      </c>
      <c r="E9897" s="6">
        <f>IF(AND($B9897&lt;&gt;"",$C9897&lt;&gt;"",$B9897&lt;=$C9897),INDEX(Bemenet!$D$2:$D$301,$M9897),"")</f>
        <v/>
      </c>
      <c r="F9897" s="5">
        <f>IF(AND($B9897&lt;&gt;"",$C9897&lt;&gt;"",$B9897&lt;=$C9897),$C9897-$B9897+1,"")</f>
        <v/>
      </c>
      <c r="G9897" s="5">
        <f>IF($F9897="","",$F9897*$D9897)</f>
        <v/>
      </c>
      <c r="H9897" s="42">
        <f>IF($G9897="","",$O9897)</f>
        <v/>
      </c>
      <c r="I9897" s="5">
        <f>IF($G9897="","",$G9897*IF($H9897="",$O9897,$H9897)/100)</f>
        <v/>
      </c>
      <c r="J9897" s="5">
        <f>IF(OR($L9897="",NOT(COUNTIFS($L$2:$L9897,$L9897)=1)),"",SUMIFS($G:$G,$L:$L,$L9897))</f>
        <v/>
      </c>
      <c r="K9897" s="5">
        <f>IF(OR($L9897="",NOT(COUNTIFS($L$2:$L9897,$L9897)=1)),"",SUMIFS($I:$I,$L:$L,$L9897))</f>
        <v/>
      </c>
      <c r="L9897" s="6">
        <f>IF($B9897="","",YEAR($B9897))</f>
        <v/>
      </c>
      <c r="M9897" s="6">
        <f>INT((ROW()-2)/39)+1</f>
        <v/>
      </c>
      <c r="N9897" s="6">
        <f>MOD(ROW()-2,39)+2</f>
        <v/>
      </c>
      <c r="O9897" s="42">
        <f>IF(AND($B9897&lt;&gt;"",$C9897&lt;&gt;"",$B9897&lt;=$C9897),INDEX(Szabalyok!$C:$C,$N9897),"")</f>
        <v/>
      </c>
      <c r="P9897">
        <f>IF(D9897="",P9896,P9896+1)</f>
        <v/>
      </c>
    </row>
    <row r="9898">
      <c r="A9898">
        <f>IF(P9898=P9897,0,P9898)</f>
        <v/>
      </c>
      <c r="B9898" s="41">
        <f>IF($M9898&gt;300,"",IF(OR(INDEX(Bemenet!$E$2:$E$301,$M9898)="",INDEX(Bemenet!$F$2:$F$301,$M9898)=""),"",MAX(INDEX(Bemenet!$E$2:$E$301,$M9898),INDEX(Szabalyok!$A:$A,$N9898))))</f>
        <v/>
      </c>
      <c r="C9898" s="41">
        <f>IF($B9898="","",MIN(INDEX(Bemenet!$F$2:$F$301,$M9898),INDEX(Szabalyok!$B:$B,$N9898)))</f>
        <v/>
      </c>
      <c r="D9898" s="5">
        <f>IF(AND($B9898&lt;&gt;"",$C9898&lt;&gt;"",$B9898&lt;=$C9898),INDEX(Bemenet!$G$2:$G$301,$M9898),"")</f>
        <v/>
      </c>
      <c r="E9898" s="6">
        <f>IF(AND($B9898&lt;&gt;"",$C9898&lt;&gt;"",$B9898&lt;=$C9898),INDEX(Bemenet!$D$2:$D$301,$M9898),"")</f>
        <v/>
      </c>
      <c r="F9898" s="5">
        <f>IF(AND($B9898&lt;&gt;"",$C9898&lt;&gt;"",$B9898&lt;=$C9898),$C9898-$B9898+1,"")</f>
        <v/>
      </c>
      <c r="G9898" s="5">
        <f>IF($F9898="","",$F9898*$D9898)</f>
        <v/>
      </c>
      <c r="H9898" s="42">
        <f>IF($G9898="","",$O9898)</f>
        <v/>
      </c>
      <c r="I9898" s="5">
        <f>IF($G9898="","",$G9898*IF($H9898="",$O9898,$H9898)/100)</f>
        <v/>
      </c>
      <c r="J9898" s="5">
        <f>IF(OR($L9898="",NOT(COUNTIFS($L$2:$L9898,$L9898)=1)),"",SUMIFS($G:$G,$L:$L,$L9898))</f>
        <v/>
      </c>
      <c r="K9898" s="5">
        <f>IF(OR($L9898="",NOT(COUNTIFS($L$2:$L9898,$L9898)=1)),"",SUMIFS($I:$I,$L:$L,$L9898))</f>
        <v/>
      </c>
      <c r="L9898" s="6">
        <f>IF($B9898="","",YEAR($B9898))</f>
        <v/>
      </c>
      <c r="M9898" s="6">
        <f>INT((ROW()-2)/39)+1</f>
        <v/>
      </c>
      <c r="N9898" s="6">
        <f>MOD(ROW()-2,39)+2</f>
        <v/>
      </c>
      <c r="O9898" s="42">
        <f>IF(AND($B9898&lt;&gt;"",$C9898&lt;&gt;"",$B9898&lt;=$C9898),INDEX(Szabalyok!$C:$C,$N9898),"")</f>
        <v/>
      </c>
      <c r="P9898">
        <f>IF(D9898="",P9897,P9897+1)</f>
        <v/>
      </c>
    </row>
    <row r="9899">
      <c r="A9899">
        <f>IF(P9899=P9898,0,P9899)</f>
        <v/>
      </c>
      <c r="B9899" s="41">
        <f>IF($M9899&gt;300,"",IF(OR(INDEX(Bemenet!$E$2:$E$301,$M9899)="",INDEX(Bemenet!$F$2:$F$301,$M9899)=""),"",MAX(INDEX(Bemenet!$E$2:$E$301,$M9899),INDEX(Szabalyok!$A:$A,$N9899))))</f>
        <v/>
      </c>
      <c r="C9899" s="41">
        <f>IF($B9899="","",MIN(INDEX(Bemenet!$F$2:$F$301,$M9899),INDEX(Szabalyok!$B:$B,$N9899)))</f>
        <v/>
      </c>
      <c r="D9899" s="5">
        <f>IF(AND($B9899&lt;&gt;"",$C9899&lt;&gt;"",$B9899&lt;=$C9899),INDEX(Bemenet!$G$2:$G$301,$M9899),"")</f>
        <v/>
      </c>
      <c r="E9899" s="6">
        <f>IF(AND($B9899&lt;&gt;"",$C9899&lt;&gt;"",$B9899&lt;=$C9899),INDEX(Bemenet!$D$2:$D$301,$M9899),"")</f>
        <v/>
      </c>
      <c r="F9899" s="5">
        <f>IF(AND($B9899&lt;&gt;"",$C9899&lt;&gt;"",$B9899&lt;=$C9899),$C9899-$B9899+1,"")</f>
        <v/>
      </c>
      <c r="G9899" s="5">
        <f>IF($F9899="","",$F9899*$D9899)</f>
        <v/>
      </c>
      <c r="H9899" s="42">
        <f>IF($G9899="","",$O9899)</f>
        <v/>
      </c>
      <c r="I9899" s="5">
        <f>IF($G9899="","",$G9899*IF($H9899="",$O9899,$H9899)/100)</f>
        <v/>
      </c>
      <c r="J9899" s="5">
        <f>IF(OR($L9899="",NOT(COUNTIFS($L$2:$L9899,$L9899)=1)),"",SUMIFS($G:$G,$L:$L,$L9899))</f>
        <v/>
      </c>
      <c r="K9899" s="5">
        <f>IF(OR($L9899="",NOT(COUNTIFS($L$2:$L9899,$L9899)=1)),"",SUMIFS($I:$I,$L:$L,$L9899))</f>
        <v/>
      </c>
      <c r="L9899" s="6">
        <f>IF($B9899="","",YEAR($B9899))</f>
        <v/>
      </c>
      <c r="M9899" s="6">
        <f>INT((ROW()-2)/39)+1</f>
        <v/>
      </c>
      <c r="N9899" s="6">
        <f>MOD(ROW()-2,39)+2</f>
        <v/>
      </c>
      <c r="O9899" s="42">
        <f>IF(AND($B9899&lt;&gt;"",$C9899&lt;&gt;"",$B9899&lt;=$C9899),INDEX(Szabalyok!$C:$C,$N9899),"")</f>
        <v/>
      </c>
      <c r="P9899">
        <f>IF(D9899="",P9898,P9898+1)</f>
        <v/>
      </c>
    </row>
    <row r="9900">
      <c r="A9900">
        <f>IF(P9900=P9899,0,P9900)</f>
        <v/>
      </c>
      <c r="B9900" s="41">
        <f>IF($M9900&gt;300,"",IF(OR(INDEX(Bemenet!$E$2:$E$301,$M9900)="",INDEX(Bemenet!$F$2:$F$301,$M9900)=""),"",MAX(INDEX(Bemenet!$E$2:$E$301,$M9900),INDEX(Szabalyok!$A:$A,$N9900))))</f>
        <v/>
      </c>
      <c r="C9900" s="41">
        <f>IF($B9900="","",MIN(INDEX(Bemenet!$F$2:$F$301,$M9900),INDEX(Szabalyok!$B:$B,$N9900)))</f>
        <v/>
      </c>
      <c r="D9900" s="5">
        <f>IF(AND($B9900&lt;&gt;"",$C9900&lt;&gt;"",$B9900&lt;=$C9900),INDEX(Bemenet!$G$2:$G$301,$M9900),"")</f>
        <v/>
      </c>
      <c r="E9900" s="6">
        <f>IF(AND($B9900&lt;&gt;"",$C9900&lt;&gt;"",$B9900&lt;=$C9900),INDEX(Bemenet!$D$2:$D$301,$M9900),"")</f>
        <v/>
      </c>
      <c r="F9900" s="5">
        <f>IF(AND($B9900&lt;&gt;"",$C9900&lt;&gt;"",$B9900&lt;=$C9900),$C9900-$B9900+1,"")</f>
        <v/>
      </c>
      <c r="G9900" s="5">
        <f>IF($F9900="","",$F9900*$D9900)</f>
        <v/>
      </c>
      <c r="H9900" s="42">
        <f>IF($G9900="","",$O9900)</f>
        <v/>
      </c>
      <c r="I9900" s="5">
        <f>IF($G9900="","",$G9900*IF($H9900="",$O9900,$H9900)/100)</f>
        <v/>
      </c>
      <c r="J9900" s="5">
        <f>IF(OR($L9900="",NOT(COUNTIFS($L$2:$L9900,$L9900)=1)),"",SUMIFS($G:$G,$L:$L,$L9900))</f>
        <v/>
      </c>
      <c r="K9900" s="5">
        <f>IF(OR($L9900="",NOT(COUNTIFS($L$2:$L9900,$L9900)=1)),"",SUMIFS($I:$I,$L:$L,$L9900))</f>
        <v/>
      </c>
      <c r="L9900" s="6">
        <f>IF($B9900="","",YEAR($B9900))</f>
        <v/>
      </c>
      <c r="M9900" s="6">
        <f>INT((ROW()-2)/39)+1</f>
        <v/>
      </c>
      <c r="N9900" s="6">
        <f>MOD(ROW()-2,39)+2</f>
        <v/>
      </c>
      <c r="O9900" s="42">
        <f>IF(AND($B9900&lt;&gt;"",$C9900&lt;&gt;"",$B9900&lt;=$C9900),INDEX(Szabalyok!$C:$C,$N9900),"")</f>
        <v/>
      </c>
      <c r="P9900">
        <f>IF(D9900="",P9899,P9899+1)</f>
        <v/>
      </c>
    </row>
    <row r="9901">
      <c r="A9901">
        <f>IF(P9901=P9900,0,P9901)</f>
        <v/>
      </c>
      <c r="B9901" s="41">
        <f>IF($M9901&gt;300,"",IF(OR(INDEX(Bemenet!$E$2:$E$301,$M9901)="",INDEX(Bemenet!$F$2:$F$301,$M9901)=""),"",MAX(INDEX(Bemenet!$E$2:$E$301,$M9901),INDEX(Szabalyok!$A:$A,$N9901))))</f>
        <v/>
      </c>
      <c r="C9901" s="41">
        <f>IF($B9901="","",MIN(INDEX(Bemenet!$F$2:$F$301,$M9901),INDEX(Szabalyok!$B:$B,$N9901)))</f>
        <v/>
      </c>
      <c r="D9901" s="5">
        <f>IF(AND($B9901&lt;&gt;"",$C9901&lt;&gt;"",$B9901&lt;=$C9901),INDEX(Bemenet!$G$2:$G$301,$M9901),"")</f>
        <v/>
      </c>
      <c r="E9901" s="6">
        <f>IF(AND($B9901&lt;&gt;"",$C9901&lt;&gt;"",$B9901&lt;=$C9901),INDEX(Bemenet!$D$2:$D$301,$M9901),"")</f>
        <v/>
      </c>
      <c r="F9901" s="5">
        <f>IF(AND($B9901&lt;&gt;"",$C9901&lt;&gt;"",$B9901&lt;=$C9901),$C9901-$B9901+1,"")</f>
        <v/>
      </c>
      <c r="G9901" s="5">
        <f>IF($F9901="","",$F9901*$D9901)</f>
        <v/>
      </c>
      <c r="H9901" s="42">
        <f>IF($G9901="","",$O9901)</f>
        <v/>
      </c>
      <c r="I9901" s="5">
        <f>IF($G9901="","",$G9901*IF($H9901="",$O9901,$H9901)/100)</f>
        <v/>
      </c>
      <c r="J9901" s="5">
        <f>IF(OR($L9901="",NOT(COUNTIFS($L$2:$L9901,$L9901)=1)),"",SUMIFS($G:$G,$L:$L,$L9901))</f>
        <v/>
      </c>
      <c r="K9901" s="5">
        <f>IF(OR($L9901="",NOT(COUNTIFS($L$2:$L9901,$L9901)=1)),"",SUMIFS($I:$I,$L:$L,$L9901))</f>
        <v/>
      </c>
      <c r="L9901" s="6">
        <f>IF($B9901="","",YEAR($B9901))</f>
        <v/>
      </c>
      <c r="M9901" s="6">
        <f>INT((ROW()-2)/39)+1</f>
        <v/>
      </c>
      <c r="N9901" s="6">
        <f>MOD(ROW()-2,39)+2</f>
        <v/>
      </c>
      <c r="O9901" s="42">
        <f>IF(AND($B9901&lt;&gt;"",$C9901&lt;&gt;"",$B9901&lt;=$C9901),INDEX(Szabalyok!$C:$C,$N9901),"")</f>
        <v/>
      </c>
      <c r="P9901">
        <f>IF(D9901="",P9900,P9900+1)</f>
        <v/>
      </c>
    </row>
    <row r="9902">
      <c r="A9902">
        <f>IF(P9902=P9901,0,P9902)</f>
        <v/>
      </c>
      <c r="B9902" s="41">
        <f>IF($M9902&gt;300,"",IF(OR(INDEX(Bemenet!$E$2:$E$301,$M9902)="",INDEX(Bemenet!$F$2:$F$301,$M9902)=""),"",MAX(INDEX(Bemenet!$E$2:$E$301,$M9902),INDEX(Szabalyok!$A:$A,$N9902))))</f>
        <v/>
      </c>
      <c r="C9902" s="41">
        <f>IF($B9902="","",MIN(INDEX(Bemenet!$F$2:$F$301,$M9902),INDEX(Szabalyok!$B:$B,$N9902)))</f>
        <v/>
      </c>
      <c r="D9902" s="5">
        <f>IF(AND($B9902&lt;&gt;"",$C9902&lt;&gt;"",$B9902&lt;=$C9902),INDEX(Bemenet!$G$2:$G$301,$M9902),"")</f>
        <v/>
      </c>
      <c r="E9902" s="6">
        <f>IF(AND($B9902&lt;&gt;"",$C9902&lt;&gt;"",$B9902&lt;=$C9902),INDEX(Bemenet!$D$2:$D$301,$M9902),"")</f>
        <v/>
      </c>
      <c r="F9902" s="5">
        <f>IF(AND($B9902&lt;&gt;"",$C9902&lt;&gt;"",$B9902&lt;=$C9902),$C9902-$B9902+1,"")</f>
        <v/>
      </c>
      <c r="G9902" s="5">
        <f>IF($F9902="","",$F9902*$D9902)</f>
        <v/>
      </c>
      <c r="H9902" s="42">
        <f>IF($G9902="","",$O9902)</f>
        <v/>
      </c>
      <c r="I9902" s="5">
        <f>IF($G9902="","",$G9902*IF($H9902="",$O9902,$H9902)/100)</f>
        <v/>
      </c>
      <c r="J9902" s="5">
        <f>IF(OR($L9902="",NOT(COUNTIFS($L$2:$L9902,$L9902)=1)),"",SUMIFS($G:$G,$L:$L,$L9902))</f>
        <v/>
      </c>
      <c r="K9902" s="5">
        <f>IF(OR($L9902="",NOT(COUNTIFS($L$2:$L9902,$L9902)=1)),"",SUMIFS($I:$I,$L:$L,$L9902))</f>
        <v/>
      </c>
      <c r="L9902" s="6">
        <f>IF($B9902="","",YEAR($B9902))</f>
        <v/>
      </c>
      <c r="M9902" s="6">
        <f>INT((ROW()-2)/39)+1</f>
        <v/>
      </c>
      <c r="N9902" s="6">
        <f>MOD(ROW()-2,39)+2</f>
        <v/>
      </c>
      <c r="O9902" s="42">
        <f>IF(AND($B9902&lt;&gt;"",$C9902&lt;&gt;"",$B9902&lt;=$C9902),INDEX(Szabalyok!$C:$C,$N9902),"")</f>
        <v/>
      </c>
      <c r="P9902">
        <f>IF(D9902="",P9901,P9901+1)</f>
        <v/>
      </c>
    </row>
    <row r="9903">
      <c r="A9903">
        <f>IF(P9903=P9902,0,P9903)</f>
        <v/>
      </c>
      <c r="B9903" s="41">
        <f>IF($M9903&gt;300,"",IF(OR(INDEX(Bemenet!$E$2:$E$301,$M9903)="",INDEX(Bemenet!$F$2:$F$301,$M9903)=""),"",MAX(INDEX(Bemenet!$E$2:$E$301,$M9903),INDEX(Szabalyok!$A:$A,$N9903))))</f>
        <v/>
      </c>
      <c r="C9903" s="41">
        <f>IF($B9903="","",MIN(INDEX(Bemenet!$F$2:$F$301,$M9903),INDEX(Szabalyok!$B:$B,$N9903)))</f>
        <v/>
      </c>
      <c r="D9903" s="5">
        <f>IF(AND($B9903&lt;&gt;"",$C9903&lt;&gt;"",$B9903&lt;=$C9903),INDEX(Bemenet!$G$2:$G$301,$M9903),"")</f>
        <v/>
      </c>
      <c r="E9903" s="6">
        <f>IF(AND($B9903&lt;&gt;"",$C9903&lt;&gt;"",$B9903&lt;=$C9903),INDEX(Bemenet!$D$2:$D$301,$M9903),"")</f>
        <v/>
      </c>
      <c r="F9903" s="5">
        <f>IF(AND($B9903&lt;&gt;"",$C9903&lt;&gt;"",$B9903&lt;=$C9903),$C9903-$B9903+1,"")</f>
        <v/>
      </c>
      <c r="G9903" s="5">
        <f>IF($F9903="","",$F9903*$D9903)</f>
        <v/>
      </c>
      <c r="H9903" s="42">
        <f>IF($G9903="","",$O9903)</f>
        <v/>
      </c>
      <c r="I9903" s="5">
        <f>IF($G9903="","",$G9903*IF($H9903="",$O9903,$H9903)/100)</f>
        <v/>
      </c>
      <c r="J9903" s="5">
        <f>IF(OR($L9903="",NOT(COUNTIFS($L$2:$L9903,$L9903)=1)),"",SUMIFS($G:$G,$L:$L,$L9903))</f>
        <v/>
      </c>
      <c r="K9903" s="5">
        <f>IF(OR($L9903="",NOT(COUNTIFS($L$2:$L9903,$L9903)=1)),"",SUMIFS($I:$I,$L:$L,$L9903))</f>
        <v/>
      </c>
      <c r="L9903" s="6">
        <f>IF($B9903="","",YEAR($B9903))</f>
        <v/>
      </c>
      <c r="M9903" s="6">
        <f>INT((ROW()-2)/39)+1</f>
        <v/>
      </c>
      <c r="N9903" s="6">
        <f>MOD(ROW()-2,39)+2</f>
        <v/>
      </c>
      <c r="O9903" s="42">
        <f>IF(AND($B9903&lt;&gt;"",$C9903&lt;&gt;"",$B9903&lt;=$C9903),INDEX(Szabalyok!$C:$C,$N9903),"")</f>
        <v/>
      </c>
      <c r="P9903">
        <f>IF(D9903="",P9902,P9902+1)</f>
        <v/>
      </c>
    </row>
    <row r="9904">
      <c r="A9904">
        <f>IF(P9904=P9903,0,P9904)</f>
        <v/>
      </c>
      <c r="B9904" s="41">
        <f>IF($M9904&gt;300,"",IF(OR(INDEX(Bemenet!$E$2:$E$301,$M9904)="",INDEX(Bemenet!$F$2:$F$301,$M9904)=""),"",MAX(INDEX(Bemenet!$E$2:$E$301,$M9904),INDEX(Szabalyok!$A:$A,$N9904))))</f>
        <v/>
      </c>
      <c r="C9904" s="41">
        <f>IF($B9904="","",MIN(INDEX(Bemenet!$F$2:$F$301,$M9904),INDEX(Szabalyok!$B:$B,$N9904)))</f>
        <v/>
      </c>
      <c r="D9904" s="5">
        <f>IF(AND($B9904&lt;&gt;"",$C9904&lt;&gt;"",$B9904&lt;=$C9904),INDEX(Bemenet!$G$2:$G$301,$M9904),"")</f>
        <v/>
      </c>
      <c r="E9904" s="6">
        <f>IF(AND($B9904&lt;&gt;"",$C9904&lt;&gt;"",$B9904&lt;=$C9904),INDEX(Bemenet!$D$2:$D$301,$M9904),"")</f>
        <v/>
      </c>
      <c r="F9904" s="5">
        <f>IF(AND($B9904&lt;&gt;"",$C9904&lt;&gt;"",$B9904&lt;=$C9904),$C9904-$B9904+1,"")</f>
        <v/>
      </c>
      <c r="G9904" s="5">
        <f>IF($F9904="","",$F9904*$D9904)</f>
        <v/>
      </c>
      <c r="H9904" s="42">
        <f>IF($G9904="","",$O9904)</f>
        <v/>
      </c>
      <c r="I9904" s="5">
        <f>IF($G9904="","",$G9904*IF($H9904="",$O9904,$H9904)/100)</f>
        <v/>
      </c>
      <c r="J9904" s="5">
        <f>IF(OR($L9904="",NOT(COUNTIFS($L$2:$L9904,$L9904)=1)),"",SUMIFS($G:$G,$L:$L,$L9904))</f>
        <v/>
      </c>
      <c r="K9904" s="5">
        <f>IF(OR($L9904="",NOT(COUNTIFS($L$2:$L9904,$L9904)=1)),"",SUMIFS($I:$I,$L:$L,$L9904))</f>
        <v/>
      </c>
      <c r="L9904" s="6">
        <f>IF($B9904="","",YEAR($B9904))</f>
        <v/>
      </c>
      <c r="M9904" s="6">
        <f>INT((ROW()-2)/39)+1</f>
        <v/>
      </c>
      <c r="N9904" s="6">
        <f>MOD(ROW()-2,39)+2</f>
        <v/>
      </c>
      <c r="O9904" s="42">
        <f>IF(AND($B9904&lt;&gt;"",$C9904&lt;&gt;"",$B9904&lt;=$C9904),INDEX(Szabalyok!$C:$C,$N9904),"")</f>
        <v/>
      </c>
      <c r="P9904">
        <f>IF(D9904="",P9903,P9903+1)</f>
        <v/>
      </c>
    </row>
    <row r="9905">
      <c r="A9905">
        <f>IF(P9905=P9904,0,P9905)</f>
        <v/>
      </c>
      <c r="B9905" s="41">
        <f>IF($M9905&gt;300,"",IF(OR(INDEX(Bemenet!$E$2:$E$301,$M9905)="",INDEX(Bemenet!$F$2:$F$301,$M9905)=""),"",MAX(INDEX(Bemenet!$E$2:$E$301,$M9905),INDEX(Szabalyok!$A:$A,$N9905))))</f>
        <v/>
      </c>
      <c r="C9905" s="41">
        <f>IF($B9905="","",MIN(INDEX(Bemenet!$F$2:$F$301,$M9905),INDEX(Szabalyok!$B:$B,$N9905)))</f>
        <v/>
      </c>
      <c r="D9905" s="5">
        <f>IF(AND($B9905&lt;&gt;"",$C9905&lt;&gt;"",$B9905&lt;=$C9905),INDEX(Bemenet!$G$2:$G$301,$M9905),"")</f>
        <v/>
      </c>
      <c r="E9905" s="6">
        <f>IF(AND($B9905&lt;&gt;"",$C9905&lt;&gt;"",$B9905&lt;=$C9905),INDEX(Bemenet!$D$2:$D$301,$M9905),"")</f>
        <v/>
      </c>
      <c r="F9905" s="5">
        <f>IF(AND($B9905&lt;&gt;"",$C9905&lt;&gt;"",$B9905&lt;=$C9905),$C9905-$B9905+1,"")</f>
        <v/>
      </c>
      <c r="G9905" s="5">
        <f>IF($F9905="","",$F9905*$D9905)</f>
        <v/>
      </c>
      <c r="H9905" s="42">
        <f>IF($G9905="","",$O9905)</f>
        <v/>
      </c>
      <c r="I9905" s="5">
        <f>IF($G9905="","",$G9905*IF($H9905="",$O9905,$H9905)/100)</f>
        <v/>
      </c>
      <c r="J9905" s="5">
        <f>IF(OR($L9905="",NOT(COUNTIFS($L$2:$L9905,$L9905)=1)),"",SUMIFS($G:$G,$L:$L,$L9905))</f>
        <v/>
      </c>
      <c r="K9905" s="5">
        <f>IF(OR($L9905="",NOT(COUNTIFS($L$2:$L9905,$L9905)=1)),"",SUMIFS($I:$I,$L:$L,$L9905))</f>
        <v/>
      </c>
      <c r="L9905" s="6">
        <f>IF($B9905="","",YEAR($B9905))</f>
        <v/>
      </c>
      <c r="M9905" s="6">
        <f>INT((ROW()-2)/39)+1</f>
        <v/>
      </c>
      <c r="N9905" s="6">
        <f>MOD(ROW()-2,39)+2</f>
        <v/>
      </c>
      <c r="O9905" s="42">
        <f>IF(AND($B9905&lt;&gt;"",$C9905&lt;&gt;"",$B9905&lt;=$C9905),INDEX(Szabalyok!$C:$C,$N9905),"")</f>
        <v/>
      </c>
      <c r="P9905">
        <f>IF(D9905="",P9904,P9904+1)</f>
        <v/>
      </c>
    </row>
    <row r="9906">
      <c r="A9906">
        <f>IF(P9906=P9905,0,P9906)</f>
        <v/>
      </c>
      <c r="B9906" s="41">
        <f>IF($M9906&gt;300,"",IF(OR(INDEX(Bemenet!$E$2:$E$301,$M9906)="",INDEX(Bemenet!$F$2:$F$301,$M9906)=""),"",MAX(INDEX(Bemenet!$E$2:$E$301,$M9906),INDEX(Szabalyok!$A:$A,$N9906))))</f>
        <v/>
      </c>
      <c r="C9906" s="41">
        <f>IF($B9906="","",MIN(INDEX(Bemenet!$F$2:$F$301,$M9906),INDEX(Szabalyok!$B:$B,$N9906)))</f>
        <v/>
      </c>
      <c r="D9906" s="5">
        <f>IF(AND($B9906&lt;&gt;"",$C9906&lt;&gt;"",$B9906&lt;=$C9906),INDEX(Bemenet!$G$2:$G$301,$M9906),"")</f>
        <v/>
      </c>
      <c r="E9906" s="6">
        <f>IF(AND($B9906&lt;&gt;"",$C9906&lt;&gt;"",$B9906&lt;=$C9906),INDEX(Bemenet!$D$2:$D$301,$M9906),"")</f>
        <v/>
      </c>
      <c r="F9906" s="5">
        <f>IF(AND($B9906&lt;&gt;"",$C9906&lt;&gt;"",$B9906&lt;=$C9906),$C9906-$B9906+1,"")</f>
        <v/>
      </c>
      <c r="G9906" s="5">
        <f>IF($F9906="","",$F9906*$D9906)</f>
        <v/>
      </c>
      <c r="H9906" s="42">
        <f>IF($G9906="","",$O9906)</f>
        <v/>
      </c>
      <c r="I9906" s="5">
        <f>IF($G9906="","",$G9906*IF($H9906="",$O9906,$H9906)/100)</f>
        <v/>
      </c>
      <c r="J9906" s="5">
        <f>IF(OR($L9906="",NOT(COUNTIFS($L$2:$L9906,$L9906)=1)),"",SUMIFS($G:$G,$L:$L,$L9906))</f>
        <v/>
      </c>
      <c r="K9906" s="5">
        <f>IF(OR($L9906="",NOT(COUNTIFS($L$2:$L9906,$L9906)=1)),"",SUMIFS($I:$I,$L:$L,$L9906))</f>
        <v/>
      </c>
      <c r="L9906" s="6">
        <f>IF($B9906="","",YEAR($B9906))</f>
        <v/>
      </c>
      <c r="M9906" s="6">
        <f>INT((ROW()-2)/39)+1</f>
        <v/>
      </c>
      <c r="N9906" s="6">
        <f>MOD(ROW()-2,39)+2</f>
        <v/>
      </c>
      <c r="O9906" s="42">
        <f>IF(AND($B9906&lt;&gt;"",$C9906&lt;&gt;"",$B9906&lt;=$C9906),INDEX(Szabalyok!$C:$C,$N9906),"")</f>
        <v/>
      </c>
      <c r="P9906">
        <f>IF(D9906="",P9905,P9905+1)</f>
        <v/>
      </c>
    </row>
    <row r="9907">
      <c r="A9907">
        <f>IF(P9907=P9906,0,P9907)</f>
        <v/>
      </c>
      <c r="B9907" s="41">
        <f>IF($M9907&gt;300,"",IF(OR(INDEX(Bemenet!$E$2:$E$301,$M9907)="",INDEX(Bemenet!$F$2:$F$301,$M9907)=""),"",MAX(INDEX(Bemenet!$E$2:$E$301,$M9907),INDEX(Szabalyok!$A:$A,$N9907))))</f>
        <v/>
      </c>
      <c r="C9907" s="41">
        <f>IF($B9907="","",MIN(INDEX(Bemenet!$F$2:$F$301,$M9907),INDEX(Szabalyok!$B:$B,$N9907)))</f>
        <v/>
      </c>
      <c r="D9907" s="5">
        <f>IF(AND($B9907&lt;&gt;"",$C9907&lt;&gt;"",$B9907&lt;=$C9907),INDEX(Bemenet!$G$2:$G$301,$M9907),"")</f>
        <v/>
      </c>
      <c r="E9907" s="6">
        <f>IF(AND($B9907&lt;&gt;"",$C9907&lt;&gt;"",$B9907&lt;=$C9907),INDEX(Bemenet!$D$2:$D$301,$M9907),"")</f>
        <v/>
      </c>
      <c r="F9907" s="5">
        <f>IF(AND($B9907&lt;&gt;"",$C9907&lt;&gt;"",$B9907&lt;=$C9907),$C9907-$B9907+1,"")</f>
        <v/>
      </c>
      <c r="G9907" s="5">
        <f>IF($F9907="","",$F9907*$D9907)</f>
        <v/>
      </c>
      <c r="H9907" s="42">
        <f>IF($G9907="","",$O9907)</f>
        <v/>
      </c>
      <c r="I9907" s="5">
        <f>IF($G9907="","",$G9907*IF($H9907="",$O9907,$H9907)/100)</f>
        <v/>
      </c>
      <c r="J9907" s="5">
        <f>IF(OR($L9907="",NOT(COUNTIFS($L$2:$L9907,$L9907)=1)),"",SUMIFS($G:$G,$L:$L,$L9907))</f>
        <v/>
      </c>
      <c r="K9907" s="5">
        <f>IF(OR($L9907="",NOT(COUNTIFS($L$2:$L9907,$L9907)=1)),"",SUMIFS($I:$I,$L:$L,$L9907))</f>
        <v/>
      </c>
      <c r="L9907" s="6">
        <f>IF($B9907="","",YEAR($B9907))</f>
        <v/>
      </c>
      <c r="M9907" s="6">
        <f>INT((ROW()-2)/39)+1</f>
        <v/>
      </c>
      <c r="N9907" s="6">
        <f>MOD(ROW()-2,39)+2</f>
        <v/>
      </c>
      <c r="O9907" s="42">
        <f>IF(AND($B9907&lt;&gt;"",$C9907&lt;&gt;"",$B9907&lt;=$C9907),INDEX(Szabalyok!$C:$C,$N9907),"")</f>
        <v/>
      </c>
      <c r="P9907">
        <f>IF(D9907="",P9906,P9906+1)</f>
        <v/>
      </c>
    </row>
    <row r="9908">
      <c r="A9908">
        <f>IF(P9908=P9907,0,P9908)</f>
        <v/>
      </c>
      <c r="B9908" s="41">
        <f>IF($M9908&gt;300,"",IF(OR(INDEX(Bemenet!$E$2:$E$301,$M9908)="",INDEX(Bemenet!$F$2:$F$301,$M9908)=""),"",MAX(INDEX(Bemenet!$E$2:$E$301,$M9908),INDEX(Szabalyok!$A:$A,$N9908))))</f>
        <v/>
      </c>
      <c r="C9908" s="41">
        <f>IF($B9908="","",MIN(INDEX(Bemenet!$F$2:$F$301,$M9908),INDEX(Szabalyok!$B:$B,$N9908)))</f>
        <v/>
      </c>
      <c r="D9908" s="5">
        <f>IF(AND($B9908&lt;&gt;"",$C9908&lt;&gt;"",$B9908&lt;=$C9908),INDEX(Bemenet!$G$2:$G$301,$M9908),"")</f>
        <v/>
      </c>
      <c r="E9908" s="6">
        <f>IF(AND($B9908&lt;&gt;"",$C9908&lt;&gt;"",$B9908&lt;=$C9908),INDEX(Bemenet!$D$2:$D$301,$M9908),"")</f>
        <v/>
      </c>
      <c r="F9908" s="5">
        <f>IF(AND($B9908&lt;&gt;"",$C9908&lt;&gt;"",$B9908&lt;=$C9908),$C9908-$B9908+1,"")</f>
        <v/>
      </c>
      <c r="G9908" s="5">
        <f>IF($F9908="","",$F9908*$D9908)</f>
        <v/>
      </c>
      <c r="H9908" s="42">
        <f>IF($G9908="","",$O9908)</f>
        <v/>
      </c>
      <c r="I9908" s="5">
        <f>IF($G9908="","",$G9908*IF($H9908="",$O9908,$H9908)/100)</f>
        <v/>
      </c>
      <c r="J9908" s="5">
        <f>IF(OR($L9908="",NOT(COUNTIFS($L$2:$L9908,$L9908)=1)),"",SUMIFS($G:$G,$L:$L,$L9908))</f>
        <v/>
      </c>
      <c r="K9908" s="5">
        <f>IF(OR($L9908="",NOT(COUNTIFS($L$2:$L9908,$L9908)=1)),"",SUMIFS($I:$I,$L:$L,$L9908))</f>
        <v/>
      </c>
      <c r="L9908" s="6">
        <f>IF($B9908="","",YEAR($B9908))</f>
        <v/>
      </c>
      <c r="M9908" s="6">
        <f>INT((ROW()-2)/39)+1</f>
        <v/>
      </c>
      <c r="N9908" s="6">
        <f>MOD(ROW()-2,39)+2</f>
        <v/>
      </c>
      <c r="O9908" s="42">
        <f>IF(AND($B9908&lt;&gt;"",$C9908&lt;&gt;"",$B9908&lt;=$C9908),INDEX(Szabalyok!$C:$C,$N9908),"")</f>
        <v/>
      </c>
      <c r="P9908">
        <f>IF(D9908="",P9907,P9907+1)</f>
        <v/>
      </c>
    </row>
    <row r="9909">
      <c r="A9909">
        <f>IF(P9909=P9908,0,P9909)</f>
        <v/>
      </c>
      <c r="B9909" s="41">
        <f>IF($M9909&gt;300,"",IF(OR(INDEX(Bemenet!$E$2:$E$301,$M9909)="",INDEX(Bemenet!$F$2:$F$301,$M9909)=""),"",MAX(INDEX(Bemenet!$E$2:$E$301,$M9909),INDEX(Szabalyok!$A:$A,$N9909))))</f>
        <v/>
      </c>
      <c r="C9909" s="41">
        <f>IF($B9909="","",MIN(INDEX(Bemenet!$F$2:$F$301,$M9909),INDEX(Szabalyok!$B:$B,$N9909)))</f>
        <v/>
      </c>
      <c r="D9909" s="5">
        <f>IF(AND($B9909&lt;&gt;"",$C9909&lt;&gt;"",$B9909&lt;=$C9909),INDEX(Bemenet!$G$2:$G$301,$M9909),"")</f>
        <v/>
      </c>
      <c r="E9909" s="6">
        <f>IF(AND($B9909&lt;&gt;"",$C9909&lt;&gt;"",$B9909&lt;=$C9909),INDEX(Bemenet!$D$2:$D$301,$M9909),"")</f>
        <v/>
      </c>
      <c r="F9909" s="5">
        <f>IF(AND($B9909&lt;&gt;"",$C9909&lt;&gt;"",$B9909&lt;=$C9909),$C9909-$B9909+1,"")</f>
        <v/>
      </c>
      <c r="G9909" s="5">
        <f>IF($F9909="","",$F9909*$D9909)</f>
        <v/>
      </c>
      <c r="H9909" s="42">
        <f>IF($G9909="","",$O9909)</f>
        <v/>
      </c>
      <c r="I9909" s="5">
        <f>IF($G9909="","",$G9909*IF($H9909="",$O9909,$H9909)/100)</f>
        <v/>
      </c>
      <c r="J9909" s="5">
        <f>IF(OR($L9909="",NOT(COUNTIFS($L$2:$L9909,$L9909)=1)),"",SUMIFS($G:$G,$L:$L,$L9909))</f>
        <v/>
      </c>
      <c r="K9909" s="5">
        <f>IF(OR($L9909="",NOT(COUNTIFS($L$2:$L9909,$L9909)=1)),"",SUMIFS($I:$I,$L:$L,$L9909))</f>
        <v/>
      </c>
      <c r="L9909" s="6">
        <f>IF($B9909="","",YEAR($B9909))</f>
        <v/>
      </c>
      <c r="M9909" s="6">
        <f>INT((ROW()-2)/39)+1</f>
        <v/>
      </c>
      <c r="N9909" s="6">
        <f>MOD(ROW()-2,39)+2</f>
        <v/>
      </c>
      <c r="O9909" s="42">
        <f>IF(AND($B9909&lt;&gt;"",$C9909&lt;&gt;"",$B9909&lt;=$C9909),INDEX(Szabalyok!$C:$C,$N9909),"")</f>
        <v/>
      </c>
      <c r="P9909">
        <f>IF(D9909="",P9908,P9908+1)</f>
        <v/>
      </c>
    </row>
    <row r="9910">
      <c r="A9910">
        <f>IF(P9910=P9909,0,P9910)</f>
        <v/>
      </c>
      <c r="B9910" s="41">
        <f>IF($M9910&gt;300,"",IF(OR(INDEX(Bemenet!$E$2:$E$301,$M9910)="",INDEX(Bemenet!$F$2:$F$301,$M9910)=""),"",MAX(INDEX(Bemenet!$E$2:$E$301,$M9910),INDEX(Szabalyok!$A:$A,$N9910))))</f>
        <v/>
      </c>
      <c r="C9910" s="41">
        <f>IF($B9910="","",MIN(INDEX(Bemenet!$F$2:$F$301,$M9910),INDEX(Szabalyok!$B:$B,$N9910)))</f>
        <v/>
      </c>
      <c r="D9910" s="5">
        <f>IF(AND($B9910&lt;&gt;"",$C9910&lt;&gt;"",$B9910&lt;=$C9910),INDEX(Bemenet!$G$2:$G$301,$M9910),"")</f>
        <v/>
      </c>
      <c r="E9910" s="6">
        <f>IF(AND($B9910&lt;&gt;"",$C9910&lt;&gt;"",$B9910&lt;=$C9910),INDEX(Bemenet!$D$2:$D$301,$M9910),"")</f>
        <v/>
      </c>
      <c r="F9910" s="5">
        <f>IF(AND($B9910&lt;&gt;"",$C9910&lt;&gt;"",$B9910&lt;=$C9910),$C9910-$B9910+1,"")</f>
        <v/>
      </c>
      <c r="G9910" s="5">
        <f>IF($F9910="","",$F9910*$D9910)</f>
        <v/>
      </c>
      <c r="H9910" s="42">
        <f>IF($G9910="","",$O9910)</f>
        <v/>
      </c>
      <c r="I9910" s="5">
        <f>IF($G9910="","",$G9910*IF($H9910="",$O9910,$H9910)/100)</f>
        <v/>
      </c>
      <c r="J9910" s="5">
        <f>IF(OR($L9910="",NOT(COUNTIFS($L$2:$L9910,$L9910)=1)),"",SUMIFS($G:$G,$L:$L,$L9910))</f>
        <v/>
      </c>
      <c r="K9910" s="5">
        <f>IF(OR($L9910="",NOT(COUNTIFS($L$2:$L9910,$L9910)=1)),"",SUMIFS($I:$I,$L:$L,$L9910))</f>
        <v/>
      </c>
      <c r="L9910" s="6">
        <f>IF($B9910="","",YEAR($B9910))</f>
        <v/>
      </c>
      <c r="M9910" s="6">
        <f>INT((ROW()-2)/39)+1</f>
        <v/>
      </c>
      <c r="N9910" s="6">
        <f>MOD(ROW()-2,39)+2</f>
        <v/>
      </c>
      <c r="O9910" s="42">
        <f>IF(AND($B9910&lt;&gt;"",$C9910&lt;&gt;"",$B9910&lt;=$C9910),INDEX(Szabalyok!$C:$C,$N9910),"")</f>
        <v/>
      </c>
      <c r="P9910">
        <f>IF(D9910="",P9909,P9909+1)</f>
        <v/>
      </c>
    </row>
    <row r="9911">
      <c r="A9911">
        <f>IF(P9911=P9910,0,P9911)</f>
        <v/>
      </c>
      <c r="B9911" s="41">
        <f>IF($M9911&gt;300,"",IF(OR(INDEX(Bemenet!$E$2:$E$301,$M9911)="",INDEX(Bemenet!$F$2:$F$301,$M9911)=""),"",MAX(INDEX(Bemenet!$E$2:$E$301,$M9911),INDEX(Szabalyok!$A:$A,$N9911))))</f>
        <v/>
      </c>
      <c r="C9911" s="41">
        <f>IF($B9911="","",MIN(INDEX(Bemenet!$F$2:$F$301,$M9911),INDEX(Szabalyok!$B:$B,$N9911)))</f>
        <v/>
      </c>
      <c r="D9911" s="5">
        <f>IF(AND($B9911&lt;&gt;"",$C9911&lt;&gt;"",$B9911&lt;=$C9911),INDEX(Bemenet!$G$2:$G$301,$M9911),"")</f>
        <v/>
      </c>
      <c r="E9911" s="6">
        <f>IF(AND($B9911&lt;&gt;"",$C9911&lt;&gt;"",$B9911&lt;=$C9911),INDEX(Bemenet!$D$2:$D$301,$M9911),"")</f>
        <v/>
      </c>
      <c r="F9911" s="5">
        <f>IF(AND($B9911&lt;&gt;"",$C9911&lt;&gt;"",$B9911&lt;=$C9911),$C9911-$B9911+1,"")</f>
        <v/>
      </c>
      <c r="G9911" s="5">
        <f>IF($F9911="","",$F9911*$D9911)</f>
        <v/>
      </c>
      <c r="H9911" s="42">
        <f>IF($G9911="","",$O9911)</f>
        <v/>
      </c>
      <c r="I9911" s="5">
        <f>IF($G9911="","",$G9911*IF($H9911="",$O9911,$H9911)/100)</f>
        <v/>
      </c>
      <c r="J9911" s="5">
        <f>IF(OR($L9911="",NOT(COUNTIFS($L$2:$L9911,$L9911)=1)),"",SUMIFS($G:$G,$L:$L,$L9911))</f>
        <v/>
      </c>
      <c r="K9911" s="5">
        <f>IF(OR($L9911="",NOT(COUNTIFS($L$2:$L9911,$L9911)=1)),"",SUMIFS($I:$I,$L:$L,$L9911))</f>
        <v/>
      </c>
      <c r="L9911" s="6">
        <f>IF($B9911="","",YEAR($B9911))</f>
        <v/>
      </c>
      <c r="M9911" s="6">
        <f>INT((ROW()-2)/39)+1</f>
        <v/>
      </c>
      <c r="N9911" s="6">
        <f>MOD(ROW()-2,39)+2</f>
        <v/>
      </c>
      <c r="O9911" s="42">
        <f>IF(AND($B9911&lt;&gt;"",$C9911&lt;&gt;"",$B9911&lt;=$C9911),INDEX(Szabalyok!$C:$C,$N9911),"")</f>
        <v/>
      </c>
      <c r="P9911">
        <f>IF(D9911="",P9910,P9910+1)</f>
        <v/>
      </c>
    </row>
    <row r="9912">
      <c r="A9912">
        <f>IF(P9912=P9911,0,P9912)</f>
        <v/>
      </c>
      <c r="B9912" s="41">
        <f>IF($M9912&gt;300,"",IF(OR(INDEX(Bemenet!$E$2:$E$301,$M9912)="",INDEX(Bemenet!$F$2:$F$301,$M9912)=""),"",MAX(INDEX(Bemenet!$E$2:$E$301,$M9912),INDEX(Szabalyok!$A:$A,$N9912))))</f>
        <v/>
      </c>
      <c r="C9912" s="41">
        <f>IF($B9912="","",MIN(INDEX(Bemenet!$F$2:$F$301,$M9912),INDEX(Szabalyok!$B:$B,$N9912)))</f>
        <v/>
      </c>
      <c r="D9912" s="5">
        <f>IF(AND($B9912&lt;&gt;"",$C9912&lt;&gt;"",$B9912&lt;=$C9912),INDEX(Bemenet!$G$2:$G$301,$M9912),"")</f>
        <v/>
      </c>
      <c r="E9912" s="6">
        <f>IF(AND($B9912&lt;&gt;"",$C9912&lt;&gt;"",$B9912&lt;=$C9912),INDEX(Bemenet!$D$2:$D$301,$M9912),"")</f>
        <v/>
      </c>
      <c r="F9912" s="5">
        <f>IF(AND($B9912&lt;&gt;"",$C9912&lt;&gt;"",$B9912&lt;=$C9912),$C9912-$B9912+1,"")</f>
        <v/>
      </c>
      <c r="G9912" s="5">
        <f>IF($F9912="","",$F9912*$D9912)</f>
        <v/>
      </c>
      <c r="H9912" s="42">
        <f>IF($G9912="","",$O9912)</f>
        <v/>
      </c>
      <c r="I9912" s="5">
        <f>IF($G9912="","",$G9912*IF($H9912="",$O9912,$H9912)/100)</f>
        <v/>
      </c>
      <c r="J9912" s="5">
        <f>IF(OR($L9912="",NOT(COUNTIFS($L$2:$L9912,$L9912)=1)),"",SUMIFS($G:$G,$L:$L,$L9912))</f>
        <v/>
      </c>
      <c r="K9912" s="5">
        <f>IF(OR($L9912="",NOT(COUNTIFS($L$2:$L9912,$L9912)=1)),"",SUMIFS($I:$I,$L:$L,$L9912))</f>
        <v/>
      </c>
      <c r="L9912" s="6">
        <f>IF($B9912="","",YEAR($B9912))</f>
        <v/>
      </c>
      <c r="M9912" s="6">
        <f>INT((ROW()-2)/39)+1</f>
        <v/>
      </c>
      <c r="N9912" s="6">
        <f>MOD(ROW()-2,39)+2</f>
        <v/>
      </c>
      <c r="O9912" s="42">
        <f>IF(AND($B9912&lt;&gt;"",$C9912&lt;&gt;"",$B9912&lt;=$C9912),INDEX(Szabalyok!$C:$C,$N9912),"")</f>
        <v/>
      </c>
      <c r="P9912">
        <f>IF(D9912="",P9911,P9911+1)</f>
        <v/>
      </c>
    </row>
    <row r="9913">
      <c r="A9913">
        <f>IF(P9913=P9912,0,P9913)</f>
        <v/>
      </c>
      <c r="B9913" s="41">
        <f>IF($M9913&gt;300,"",IF(OR(INDEX(Bemenet!$E$2:$E$301,$M9913)="",INDEX(Bemenet!$F$2:$F$301,$M9913)=""),"",MAX(INDEX(Bemenet!$E$2:$E$301,$M9913),INDEX(Szabalyok!$A:$A,$N9913))))</f>
        <v/>
      </c>
      <c r="C9913" s="41">
        <f>IF($B9913="","",MIN(INDEX(Bemenet!$F$2:$F$301,$M9913),INDEX(Szabalyok!$B:$B,$N9913)))</f>
        <v/>
      </c>
      <c r="D9913" s="5">
        <f>IF(AND($B9913&lt;&gt;"",$C9913&lt;&gt;"",$B9913&lt;=$C9913),INDEX(Bemenet!$G$2:$G$301,$M9913),"")</f>
        <v/>
      </c>
      <c r="E9913" s="6">
        <f>IF(AND($B9913&lt;&gt;"",$C9913&lt;&gt;"",$B9913&lt;=$C9913),INDEX(Bemenet!$D$2:$D$301,$M9913),"")</f>
        <v/>
      </c>
      <c r="F9913" s="5">
        <f>IF(AND($B9913&lt;&gt;"",$C9913&lt;&gt;"",$B9913&lt;=$C9913),$C9913-$B9913+1,"")</f>
        <v/>
      </c>
      <c r="G9913" s="5">
        <f>IF($F9913="","",$F9913*$D9913)</f>
        <v/>
      </c>
      <c r="H9913" s="42">
        <f>IF($G9913="","",$O9913)</f>
        <v/>
      </c>
      <c r="I9913" s="5">
        <f>IF($G9913="","",$G9913*IF($H9913="",$O9913,$H9913)/100)</f>
        <v/>
      </c>
      <c r="J9913" s="5">
        <f>IF(OR($L9913="",NOT(COUNTIFS($L$2:$L9913,$L9913)=1)),"",SUMIFS($G:$G,$L:$L,$L9913))</f>
        <v/>
      </c>
      <c r="K9913" s="5">
        <f>IF(OR($L9913="",NOT(COUNTIFS($L$2:$L9913,$L9913)=1)),"",SUMIFS($I:$I,$L:$L,$L9913))</f>
        <v/>
      </c>
      <c r="L9913" s="6">
        <f>IF($B9913="","",YEAR($B9913))</f>
        <v/>
      </c>
      <c r="M9913" s="6">
        <f>INT((ROW()-2)/39)+1</f>
        <v/>
      </c>
      <c r="N9913" s="6">
        <f>MOD(ROW()-2,39)+2</f>
        <v/>
      </c>
      <c r="O9913" s="42">
        <f>IF(AND($B9913&lt;&gt;"",$C9913&lt;&gt;"",$B9913&lt;=$C9913),INDEX(Szabalyok!$C:$C,$N9913),"")</f>
        <v/>
      </c>
      <c r="P9913">
        <f>IF(D9913="",P9912,P9912+1)</f>
        <v/>
      </c>
    </row>
    <row r="9914">
      <c r="A9914">
        <f>IF(P9914=P9913,0,P9914)</f>
        <v/>
      </c>
      <c r="B9914" s="41">
        <f>IF($M9914&gt;300,"",IF(OR(INDEX(Bemenet!$E$2:$E$301,$M9914)="",INDEX(Bemenet!$F$2:$F$301,$M9914)=""),"",MAX(INDEX(Bemenet!$E$2:$E$301,$M9914),INDEX(Szabalyok!$A:$A,$N9914))))</f>
        <v/>
      </c>
      <c r="C9914" s="41">
        <f>IF($B9914="","",MIN(INDEX(Bemenet!$F$2:$F$301,$M9914),INDEX(Szabalyok!$B:$B,$N9914)))</f>
        <v/>
      </c>
      <c r="D9914" s="5">
        <f>IF(AND($B9914&lt;&gt;"",$C9914&lt;&gt;"",$B9914&lt;=$C9914),INDEX(Bemenet!$G$2:$G$301,$M9914),"")</f>
        <v/>
      </c>
      <c r="E9914" s="6">
        <f>IF(AND($B9914&lt;&gt;"",$C9914&lt;&gt;"",$B9914&lt;=$C9914),INDEX(Bemenet!$D$2:$D$301,$M9914),"")</f>
        <v/>
      </c>
      <c r="F9914" s="5">
        <f>IF(AND($B9914&lt;&gt;"",$C9914&lt;&gt;"",$B9914&lt;=$C9914),$C9914-$B9914+1,"")</f>
        <v/>
      </c>
      <c r="G9914" s="5">
        <f>IF($F9914="","",$F9914*$D9914)</f>
        <v/>
      </c>
      <c r="H9914" s="42">
        <f>IF($G9914="","",$O9914)</f>
        <v/>
      </c>
      <c r="I9914" s="5">
        <f>IF($G9914="","",$G9914*IF($H9914="",$O9914,$H9914)/100)</f>
        <v/>
      </c>
      <c r="J9914" s="5">
        <f>IF(OR($L9914="",NOT(COUNTIFS($L$2:$L9914,$L9914)=1)),"",SUMIFS($G:$G,$L:$L,$L9914))</f>
        <v/>
      </c>
      <c r="K9914" s="5">
        <f>IF(OR($L9914="",NOT(COUNTIFS($L$2:$L9914,$L9914)=1)),"",SUMIFS($I:$I,$L:$L,$L9914))</f>
        <v/>
      </c>
      <c r="L9914" s="6">
        <f>IF($B9914="","",YEAR($B9914))</f>
        <v/>
      </c>
      <c r="M9914" s="6">
        <f>INT((ROW()-2)/39)+1</f>
        <v/>
      </c>
      <c r="N9914" s="6">
        <f>MOD(ROW()-2,39)+2</f>
        <v/>
      </c>
      <c r="O9914" s="42">
        <f>IF(AND($B9914&lt;&gt;"",$C9914&lt;&gt;"",$B9914&lt;=$C9914),INDEX(Szabalyok!$C:$C,$N9914),"")</f>
        <v/>
      </c>
      <c r="P9914">
        <f>IF(D9914="",P9913,P9913+1)</f>
        <v/>
      </c>
    </row>
    <row r="9915">
      <c r="A9915">
        <f>IF(P9915=P9914,0,P9915)</f>
        <v/>
      </c>
      <c r="B9915" s="41">
        <f>IF($M9915&gt;300,"",IF(OR(INDEX(Bemenet!$E$2:$E$301,$M9915)="",INDEX(Bemenet!$F$2:$F$301,$M9915)=""),"",MAX(INDEX(Bemenet!$E$2:$E$301,$M9915),INDEX(Szabalyok!$A:$A,$N9915))))</f>
        <v/>
      </c>
      <c r="C9915" s="41">
        <f>IF($B9915="","",MIN(INDEX(Bemenet!$F$2:$F$301,$M9915),INDEX(Szabalyok!$B:$B,$N9915)))</f>
        <v/>
      </c>
      <c r="D9915" s="5">
        <f>IF(AND($B9915&lt;&gt;"",$C9915&lt;&gt;"",$B9915&lt;=$C9915),INDEX(Bemenet!$G$2:$G$301,$M9915),"")</f>
        <v/>
      </c>
      <c r="E9915" s="6">
        <f>IF(AND($B9915&lt;&gt;"",$C9915&lt;&gt;"",$B9915&lt;=$C9915),INDEX(Bemenet!$D$2:$D$301,$M9915),"")</f>
        <v/>
      </c>
      <c r="F9915" s="5">
        <f>IF(AND($B9915&lt;&gt;"",$C9915&lt;&gt;"",$B9915&lt;=$C9915),$C9915-$B9915+1,"")</f>
        <v/>
      </c>
      <c r="G9915" s="5">
        <f>IF($F9915="","",$F9915*$D9915)</f>
        <v/>
      </c>
      <c r="H9915" s="42">
        <f>IF($G9915="","",$O9915)</f>
        <v/>
      </c>
      <c r="I9915" s="5">
        <f>IF($G9915="","",$G9915*IF($H9915="",$O9915,$H9915)/100)</f>
        <v/>
      </c>
      <c r="J9915" s="5">
        <f>IF(OR($L9915="",NOT(COUNTIFS($L$2:$L9915,$L9915)=1)),"",SUMIFS($G:$G,$L:$L,$L9915))</f>
        <v/>
      </c>
      <c r="K9915" s="5">
        <f>IF(OR($L9915="",NOT(COUNTIFS($L$2:$L9915,$L9915)=1)),"",SUMIFS($I:$I,$L:$L,$L9915))</f>
        <v/>
      </c>
      <c r="L9915" s="6">
        <f>IF($B9915="","",YEAR($B9915))</f>
        <v/>
      </c>
      <c r="M9915" s="6">
        <f>INT((ROW()-2)/39)+1</f>
        <v/>
      </c>
      <c r="N9915" s="6">
        <f>MOD(ROW()-2,39)+2</f>
        <v/>
      </c>
      <c r="O9915" s="42">
        <f>IF(AND($B9915&lt;&gt;"",$C9915&lt;&gt;"",$B9915&lt;=$C9915),INDEX(Szabalyok!$C:$C,$N9915),"")</f>
        <v/>
      </c>
      <c r="P9915">
        <f>IF(D9915="",P9914,P9914+1)</f>
        <v/>
      </c>
    </row>
    <row r="9916">
      <c r="A9916">
        <f>IF(P9916=P9915,0,P9916)</f>
        <v/>
      </c>
      <c r="B9916" s="41">
        <f>IF($M9916&gt;300,"",IF(OR(INDEX(Bemenet!$E$2:$E$301,$M9916)="",INDEX(Bemenet!$F$2:$F$301,$M9916)=""),"",MAX(INDEX(Bemenet!$E$2:$E$301,$M9916),INDEX(Szabalyok!$A:$A,$N9916))))</f>
        <v/>
      </c>
      <c r="C9916" s="41">
        <f>IF($B9916="","",MIN(INDEX(Bemenet!$F$2:$F$301,$M9916),INDEX(Szabalyok!$B:$B,$N9916)))</f>
        <v/>
      </c>
      <c r="D9916" s="5">
        <f>IF(AND($B9916&lt;&gt;"",$C9916&lt;&gt;"",$B9916&lt;=$C9916),INDEX(Bemenet!$G$2:$G$301,$M9916),"")</f>
        <v/>
      </c>
      <c r="E9916" s="6">
        <f>IF(AND($B9916&lt;&gt;"",$C9916&lt;&gt;"",$B9916&lt;=$C9916),INDEX(Bemenet!$D$2:$D$301,$M9916),"")</f>
        <v/>
      </c>
      <c r="F9916" s="5">
        <f>IF(AND($B9916&lt;&gt;"",$C9916&lt;&gt;"",$B9916&lt;=$C9916),$C9916-$B9916+1,"")</f>
        <v/>
      </c>
      <c r="G9916" s="5">
        <f>IF($F9916="","",$F9916*$D9916)</f>
        <v/>
      </c>
      <c r="H9916" s="42">
        <f>IF($G9916="","",$O9916)</f>
        <v/>
      </c>
      <c r="I9916" s="5">
        <f>IF($G9916="","",$G9916*IF($H9916="",$O9916,$H9916)/100)</f>
        <v/>
      </c>
      <c r="J9916" s="5">
        <f>IF(OR($L9916="",NOT(COUNTIFS($L$2:$L9916,$L9916)=1)),"",SUMIFS($G:$G,$L:$L,$L9916))</f>
        <v/>
      </c>
      <c r="K9916" s="5">
        <f>IF(OR($L9916="",NOT(COUNTIFS($L$2:$L9916,$L9916)=1)),"",SUMIFS($I:$I,$L:$L,$L9916))</f>
        <v/>
      </c>
      <c r="L9916" s="6">
        <f>IF($B9916="","",YEAR($B9916))</f>
        <v/>
      </c>
      <c r="M9916" s="6">
        <f>INT((ROW()-2)/39)+1</f>
        <v/>
      </c>
      <c r="N9916" s="6">
        <f>MOD(ROW()-2,39)+2</f>
        <v/>
      </c>
      <c r="O9916" s="42">
        <f>IF(AND($B9916&lt;&gt;"",$C9916&lt;&gt;"",$B9916&lt;=$C9916),INDEX(Szabalyok!$C:$C,$N9916),"")</f>
        <v/>
      </c>
      <c r="P9916">
        <f>IF(D9916="",P9915,P9915+1)</f>
        <v/>
      </c>
    </row>
    <row r="9917">
      <c r="A9917">
        <f>IF(P9917=P9916,0,P9917)</f>
        <v/>
      </c>
      <c r="B9917" s="41">
        <f>IF($M9917&gt;300,"",IF(OR(INDEX(Bemenet!$E$2:$E$301,$M9917)="",INDEX(Bemenet!$F$2:$F$301,$M9917)=""),"",MAX(INDEX(Bemenet!$E$2:$E$301,$M9917),INDEX(Szabalyok!$A:$A,$N9917))))</f>
        <v/>
      </c>
      <c r="C9917" s="41">
        <f>IF($B9917="","",MIN(INDEX(Bemenet!$F$2:$F$301,$M9917),INDEX(Szabalyok!$B:$B,$N9917)))</f>
        <v/>
      </c>
      <c r="D9917" s="5">
        <f>IF(AND($B9917&lt;&gt;"",$C9917&lt;&gt;"",$B9917&lt;=$C9917),INDEX(Bemenet!$G$2:$G$301,$M9917),"")</f>
        <v/>
      </c>
      <c r="E9917" s="6">
        <f>IF(AND($B9917&lt;&gt;"",$C9917&lt;&gt;"",$B9917&lt;=$C9917),INDEX(Bemenet!$D$2:$D$301,$M9917),"")</f>
        <v/>
      </c>
      <c r="F9917" s="5">
        <f>IF(AND($B9917&lt;&gt;"",$C9917&lt;&gt;"",$B9917&lt;=$C9917),$C9917-$B9917+1,"")</f>
        <v/>
      </c>
      <c r="G9917" s="5">
        <f>IF($F9917="","",$F9917*$D9917)</f>
        <v/>
      </c>
      <c r="H9917" s="42">
        <f>IF($G9917="","",$O9917)</f>
        <v/>
      </c>
      <c r="I9917" s="5">
        <f>IF($G9917="","",$G9917*IF($H9917="",$O9917,$H9917)/100)</f>
        <v/>
      </c>
      <c r="J9917" s="5">
        <f>IF(OR($L9917="",NOT(COUNTIFS($L$2:$L9917,$L9917)=1)),"",SUMIFS($G:$G,$L:$L,$L9917))</f>
        <v/>
      </c>
      <c r="K9917" s="5">
        <f>IF(OR($L9917="",NOT(COUNTIFS($L$2:$L9917,$L9917)=1)),"",SUMIFS($I:$I,$L:$L,$L9917))</f>
        <v/>
      </c>
      <c r="L9917" s="6">
        <f>IF($B9917="","",YEAR($B9917))</f>
        <v/>
      </c>
      <c r="M9917" s="6">
        <f>INT((ROW()-2)/39)+1</f>
        <v/>
      </c>
      <c r="N9917" s="6">
        <f>MOD(ROW()-2,39)+2</f>
        <v/>
      </c>
      <c r="O9917" s="42">
        <f>IF(AND($B9917&lt;&gt;"",$C9917&lt;&gt;"",$B9917&lt;=$C9917),INDEX(Szabalyok!$C:$C,$N9917),"")</f>
        <v/>
      </c>
      <c r="P9917">
        <f>IF(D9917="",P9916,P9916+1)</f>
        <v/>
      </c>
    </row>
    <row r="9918">
      <c r="A9918">
        <f>IF(P9918=P9917,0,P9918)</f>
        <v/>
      </c>
      <c r="B9918" s="41">
        <f>IF($M9918&gt;300,"",IF(OR(INDEX(Bemenet!$E$2:$E$301,$M9918)="",INDEX(Bemenet!$F$2:$F$301,$M9918)=""),"",MAX(INDEX(Bemenet!$E$2:$E$301,$M9918),INDEX(Szabalyok!$A:$A,$N9918))))</f>
        <v/>
      </c>
      <c r="C9918" s="41">
        <f>IF($B9918="","",MIN(INDEX(Bemenet!$F$2:$F$301,$M9918),INDEX(Szabalyok!$B:$B,$N9918)))</f>
        <v/>
      </c>
      <c r="D9918" s="5">
        <f>IF(AND($B9918&lt;&gt;"",$C9918&lt;&gt;"",$B9918&lt;=$C9918),INDEX(Bemenet!$G$2:$G$301,$M9918),"")</f>
        <v/>
      </c>
      <c r="E9918" s="6">
        <f>IF(AND($B9918&lt;&gt;"",$C9918&lt;&gt;"",$B9918&lt;=$C9918),INDEX(Bemenet!$D$2:$D$301,$M9918),"")</f>
        <v/>
      </c>
      <c r="F9918" s="5">
        <f>IF(AND($B9918&lt;&gt;"",$C9918&lt;&gt;"",$B9918&lt;=$C9918),$C9918-$B9918+1,"")</f>
        <v/>
      </c>
      <c r="G9918" s="5">
        <f>IF($F9918="","",$F9918*$D9918)</f>
        <v/>
      </c>
      <c r="H9918" s="42">
        <f>IF($G9918="","",$O9918)</f>
        <v/>
      </c>
      <c r="I9918" s="5">
        <f>IF($G9918="","",$G9918*IF($H9918="",$O9918,$H9918)/100)</f>
        <v/>
      </c>
      <c r="J9918" s="5">
        <f>IF(OR($L9918="",NOT(COUNTIFS($L$2:$L9918,$L9918)=1)),"",SUMIFS($G:$G,$L:$L,$L9918))</f>
        <v/>
      </c>
      <c r="K9918" s="5">
        <f>IF(OR($L9918="",NOT(COUNTIFS($L$2:$L9918,$L9918)=1)),"",SUMIFS($I:$I,$L:$L,$L9918))</f>
        <v/>
      </c>
      <c r="L9918" s="6">
        <f>IF($B9918="","",YEAR($B9918))</f>
        <v/>
      </c>
      <c r="M9918" s="6">
        <f>INT((ROW()-2)/39)+1</f>
        <v/>
      </c>
      <c r="N9918" s="6">
        <f>MOD(ROW()-2,39)+2</f>
        <v/>
      </c>
      <c r="O9918" s="42">
        <f>IF(AND($B9918&lt;&gt;"",$C9918&lt;&gt;"",$B9918&lt;=$C9918),INDEX(Szabalyok!$C:$C,$N9918),"")</f>
        <v/>
      </c>
      <c r="P9918">
        <f>IF(D9918="",P9917,P9917+1)</f>
        <v/>
      </c>
    </row>
    <row r="9919">
      <c r="A9919">
        <f>IF(P9919=P9918,0,P9919)</f>
        <v/>
      </c>
      <c r="B9919" s="41">
        <f>IF($M9919&gt;300,"",IF(OR(INDEX(Bemenet!$E$2:$E$301,$M9919)="",INDEX(Bemenet!$F$2:$F$301,$M9919)=""),"",MAX(INDEX(Bemenet!$E$2:$E$301,$M9919),INDEX(Szabalyok!$A:$A,$N9919))))</f>
        <v/>
      </c>
      <c r="C9919" s="41">
        <f>IF($B9919="","",MIN(INDEX(Bemenet!$F$2:$F$301,$M9919),INDEX(Szabalyok!$B:$B,$N9919)))</f>
        <v/>
      </c>
      <c r="D9919" s="5">
        <f>IF(AND($B9919&lt;&gt;"",$C9919&lt;&gt;"",$B9919&lt;=$C9919),INDEX(Bemenet!$G$2:$G$301,$M9919),"")</f>
        <v/>
      </c>
      <c r="E9919" s="6">
        <f>IF(AND($B9919&lt;&gt;"",$C9919&lt;&gt;"",$B9919&lt;=$C9919),INDEX(Bemenet!$D$2:$D$301,$M9919),"")</f>
        <v/>
      </c>
      <c r="F9919" s="5">
        <f>IF(AND($B9919&lt;&gt;"",$C9919&lt;&gt;"",$B9919&lt;=$C9919),$C9919-$B9919+1,"")</f>
        <v/>
      </c>
      <c r="G9919" s="5">
        <f>IF($F9919="","",$F9919*$D9919)</f>
        <v/>
      </c>
      <c r="H9919" s="42">
        <f>IF($G9919="","",$O9919)</f>
        <v/>
      </c>
      <c r="I9919" s="5">
        <f>IF($G9919="","",$G9919*IF($H9919="",$O9919,$H9919)/100)</f>
        <v/>
      </c>
      <c r="J9919" s="5">
        <f>IF(OR($L9919="",NOT(COUNTIFS($L$2:$L9919,$L9919)=1)),"",SUMIFS($G:$G,$L:$L,$L9919))</f>
        <v/>
      </c>
      <c r="K9919" s="5">
        <f>IF(OR($L9919="",NOT(COUNTIFS($L$2:$L9919,$L9919)=1)),"",SUMIFS($I:$I,$L:$L,$L9919))</f>
        <v/>
      </c>
      <c r="L9919" s="6">
        <f>IF($B9919="","",YEAR($B9919))</f>
        <v/>
      </c>
      <c r="M9919" s="6">
        <f>INT((ROW()-2)/39)+1</f>
        <v/>
      </c>
      <c r="N9919" s="6">
        <f>MOD(ROW()-2,39)+2</f>
        <v/>
      </c>
      <c r="O9919" s="42">
        <f>IF(AND($B9919&lt;&gt;"",$C9919&lt;&gt;"",$B9919&lt;=$C9919),INDEX(Szabalyok!$C:$C,$N9919),"")</f>
        <v/>
      </c>
      <c r="P9919">
        <f>IF(D9919="",P9918,P9918+1)</f>
        <v/>
      </c>
    </row>
    <row r="9920">
      <c r="A9920">
        <f>IF(P9920=P9919,0,P9920)</f>
        <v/>
      </c>
      <c r="B9920" s="41">
        <f>IF($M9920&gt;300,"",IF(OR(INDEX(Bemenet!$E$2:$E$301,$M9920)="",INDEX(Bemenet!$F$2:$F$301,$M9920)=""),"",MAX(INDEX(Bemenet!$E$2:$E$301,$M9920),INDEX(Szabalyok!$A:$A,$N9920))))</f>
        <v/>
      </c>
      <c r="C9920" s="41">
        <f>IF($B9920="","",MIN(INDEX(Bemenet!$F$2:$F$301,$M9920),INDEX(Szabalyok!$B:$B,$N9920)))</f>
        <v/>
      </c>
      <c r="D9920" s="5">
        <f>IF(AND($B9920&lt;&gt;"",$C9920&lt;&gt;"",$B9920&lt;=$C9920),INDEX(Bemenet!$G$2:$G$301,$M9920),"")</f>
        <v/>
      </c>
      <c r="E9920" s="6">
        <f>IF(AND($B9920&lt;&gt;"",$C9920&lt;&gt;"",$B9920&lt;=$C9920),INDEX(Bemenet!$D$2:$D$301,$M9920),"")</f>
        <v/>
      </c>
      <c r="F9920" s="5">
        <f>IF(AND($B9920&lt;&gt;"",$C9920&lt;&gt;"",$B9920&lt;=$C9920),$C9920-$B9920+1,"")</f>
        <v/>
      </c>
      <c r="G9920" s="5">
        <f>IF($F9920="","",$F9920*$D9920)</f>
        <v/>
      </c>
      <c r="H9920" s="42">
        <f>IF($G9920="","",$O9920)</f>
        <v/>
      </c>
      <c r="I9920" s="5">
        <f>IF($G9920="","",$G9920*IF($H9920="",$O9920,$H9920)/100)</f>
        <v/>
      </c>
      <c r="J9920" s="5">
        <f>IF(OR($L9920="",NOT(COUNTIFS($L$2:$L9920,$L9920)=1)),"",SUMIFS($G:$G,$L:$L,$L9920))</f>
        <v/>
      </c>
      <c r="K9920" s="5">
        <f>IF(OR($L9920="",NOT(COUNTIFS($L$2:$L9920,$L9920)=1)),"",SUMIFS($I:$I,$L:$L,$L9920))</f>
        <v/>
      </c>
      <c r="L9920" s="6">
        <f>IF($B9920="","",YEAR($B9920))</f>
        <v/>
      </c>
      <c r="M9920" s="6">
        <f>INT((ROW()-2)/39)+1</f>
        <v/>
      </c>
      <c r="N9920" s="6">
        <f>MOD(ROW()-2,39)+2</f>
        <v/>
      </c>
      <c r="O9920" s="42">
        <f>IF(AND($B9920&lt;&gt;"",$C9920&lt;&gt;"",$B9920&lt;=$C9920),INDEX(Szabalyok!$C:$C,$N9920),"")</f>
        <v/>
      </c>
      <c r="P9920">
        <f>IF(D9920="",P9919,P9919+1)</f>
        <v/>
      </c>
    </row>
    <row r="9921">
      <c r="A9921">
        <f>IF(P9921=P9920,0,P9921)</f>
        <v/>
      </c>
      <c r="B9921" s="41">
        <f>IF($M9921&gt;300,"",IF(OR(INDEX(Bemenet!$E$2:$E$301,$M9921)="",INDEX(Bemenet!$F$2:$F$301,$M9921)=""),"",MAX(INDEX(Bemenet!$E$2:$E$301,$M9921),INDEX(Szabalyok!$A:$A,$N9921))))</f>
        <v/>
      </c>
      <c r="C9921" s="41">
        <f>IF($B9921="","",MIN(INDEX(Bemenet!$F$2:$F$301,$M9921),INDEX(Szabalyok!$B:$B,$N9921)))</f>
        <v/>
      </c>
      <c r="D9921" s="5">
        <f>IF(AND($B9921&lt;&gt;"",$C9921&lt;&gt;"",$B9921&lt;=$C9921),INDEX(Bemenet!$G$2:$G$301,$M9921),"")</f>
        <v/>
      </c>
      <c r="E9921" s="6">
        <f>IF(AND($B9921&lt;&gt;"",$C9921&lt;&gt;"",$B9921&lt;=$C9921),INDEX(Bemenet!$D$2:$D$301,$M9921),"")</f>
        <v/>
      </c>
      <c r="F9921" s="5">
        <f>IF(AND($B9921&lt;&gt;"",$C9921&lt;&gt;"",$B9921&lt;=$C9921),$C9921-$B9921+1,"")</f>
        <v/>
      </c>
      <c r="G9921" s="5">
        <f>IF($F9921="","",$F9921*$D9921)</f>
        <v/>
      </c>
      <c r="H9921" s="42">
        <f>IF($G9921="","",$O9921)</f>
        <v/>
      </c>
      <c r="I9921" s="5">
        <f>IF($G9921="","",$G9921*IF($H9921="",$O9921,$H9921)/100)</f>
        <v/>
      </c>
      <c r="J9921" s="5">
        <f>IF(OR($L9921="",NOT(COUNTIFS($L$2:$L9921,$L9921)=1)),"",SUMIFS($G:$G,$L:$L,$L9921))</f>
        <v/>
      </c>
      <c r="K9921" s="5">
        <f>IF(OR($L9921="",NOT(COUNTIFS($L$2:$L9921,$L9921)=1)),"",SUMIFS($I:$I,$L:$L,$L9921))</f>
        <v/>
      </c>
      <c r="L9921" s="6">
        <f>IF($B9921="","",YEAR($B9921))</f>
        <v/>
      </c>
      <c r="M9921" s="6">
        <f>INT((ROW()-2)/39)+1</f>
        <v/>
      </c>
      <c r="N9921" s="6">
        <f>MOD(ROW()-2,39)+2</f>
        <v/>
      </c>
      <c r="O9921" s="42">
        <f>IF(AND($B9921&lt;&gt;"",$C9921&lt;&gt;"",$B9921&lt;=$C9921),INDEX(Szabalyok!$C:$C,$N9921),"")</f>
        <v/>
      </c>
      <c r="P9921">
        <f>IF(D9921="",P9920,P9920+1)</f>
        <v/>
      </c>
    </row>
    <row r="9922">
      <c r="A9922">
        <f>IF(P9922=P9921,0,P9922)</f>
        <v/>
      </c>
      <c r="B9922" s="41">
        <f>IF($M9922&gt;300,"",IF(OR(INDEX(Bemenet!$E$2:$E$301,$M9922)="",INDEX(Bemenet!$F$2:$F$301,$M9922)=""),"",MAX(INDEX(Bemenet!$E$2:$E$301,$M9922),INDEX(Szabalyok!$A:$A,$N9922))))</f>
        <v/>
      </c>
      <c r="C9922" s="41">
        <f>IF($B9922="","",MIN(INDEX(Bemenet!$F$2:$F$301,$M9922),INDEX(Szabalyok!$B:$B,$N9922)))</f>
        <v/>
      </c>
      <c r="D9922" s="5">
        <f>IF(AND($B9922&lt;&gt;"",$C9922&lt;&gt;"",$B9922&lt;=$C9922),INDEX(Bemenet!$G$2:$G$301,$M9922),"")</f>
        <v/>
      </c>
      <c r="E9922" s="6">
        <f>IF(AND($B9922&lt;&gt;"",$C9922&lt;&gt;"",$B9922&lt;=$C9922),INDEX(Bemenet!$D$2:$D$301,$M9922),"")</f>
        <v/>
      </c>
      <c r="F9922" s="5">
        <f>IF(AND($B9922&lt;&gt;"",$C9922&lt;&gt;"",$B9922&lt;=$C9922),$C9922-$B9922+1,"")</f>
        <v/>
      </c>
      <c r="G9922" s="5">
        <f>IF($F9922="","",$F9922*$D9922)</f>
        <v/>
      </c>
      <c r="H9922" s="42">
        <f>IF($G9922="","",$O9922)</f>
        <v/>
      </c>
      <c r="I9922" s="5">
        <f>IF($G9922="","",$G9922*IF($H9922="",$O9922,$H9922)/100)</f>
        <v/>
      </c>
      <c r="J9922" s="5">
        <f>IF(OR($L9922="",NOT(COUNTIFS($L$2:$L9922,$L9922)=1)),"",SUMIFS($G:$G,$L:$L,$L9922))</f>
        <v/>
      </c>
      <c r="K9922" s="5">
        <f>IF(OR($L9922="",NOT(COUNTIFS($L$2:$L9922,$L9922)=1)),"",SUMIFS($I:$I,$L:$L,$L9922))</f>
        <v/>
      </c>
      <c r="L9922" s="6">
        <f>IF($B9922="","",YEAR($B9922))</f>
        <v/>
      </c>
      <c r="M9922" s="6">
        <f>INT((ROW()-2)/39)+1</f>
        <v/>
      </c>
      <c r="N9922" s="6">
        <f>MOD(ROW()-2,39)+2</f>
        <v/>
      </c>
      <c r="O9922" s="42">
        <f>IF(AND($B9922&lt;&gt;"",$C9922&lt;&gt;"",$B9922&lt;=$C9922),INDEX(Szabalyok!$C:$C,$N9922),"")</f>
        <v/>
      </c>
      <c r="P9922">
        <f>IF(D9922="",P9921,P9921+1)</f>
        <v/>
      </c>
    </row>
    <row r="9923">
      <c r="A9923">
        <f>IF(P9923=P9922,0,P9923)</f>
        <v/>
      </c>
      <c r="B9923" s="41">
        <f>IF($M9923&gt;300,"",IF(OR(INDEX(Bemenet!$E$2:$E$301,$M9923)="",INDEX(Bemenet!$F$2:$F$301,$M9923)=""),"",MAX(INDEX(Bemenet!$E$2:$E$301,$M9923),INDEX(Szabalyok!$A:$A,$N9923))))</f>
        <v/>
      </c>
      <c r="C9923" s="41">
        <f>IF($B9923="","",MIN(INDEX(Bemenet!$F$2:$F$301,$M9923),INDEX(Szabalyok!$B:$B,$N9923)))</f>
        <v/>
      </c>
      <c r="D9923" s="5">
        <f>IF(AND($B9923&lt;&gt;"",$C9923&lt;&gt;"",$B9923&lt;=$C9923),INDEX(Bemenet!$G$2:$G$301,$M9923),"")</f>
        <v/>
      </c>
      <c r="E9923" s="6">
        <f>IF(AND($B9923&lt;&gt;"",$C9923&lt;&gt;"",$B9923&lt;=$C9923),INDEX(Bemenet!$D$2:$D$301,$M9923),"")</f>
        <v/>
      </c>
      <c r="F9923" s="5">
        <f>IF(AND($B9923&lt;&gt;"",$C9923&lt;&gt;"",$B9923&lt;=$C9923),$C9923-$B9923+1,"")</f>
        <v/>
      </c>
      <c r="G9923" s="5">
        <f>IF($F9923="","",$F9923*$D9923)</f>
        <v/>
      </c>
      <c r="H9923" s="42">
        <f>IF($G9923="","",$O9923)</f>
        <v/>
      </c>
      <c r="I9923" s="5">
        <f>IF($G9923="","",$G9923*IF($H9923="",$O9923,$H9923)/100)</f>
        <v/>
      </c>
      <c r="J9923" s="5">
        <f>IF(OR($L9923="",NOT(COUNTIFS($L$2:$L9923,$L9923)=1)),"",SUMIFS($G:$G,$L:$L,$L9923))</f>
        <v/>
      </c>
      <c r="K9923" s="5">
        <f>IF(OR($L9923="",NOT(COUNTIFS($L$2:$L9923,$L9923)=1)),"",SUMIFS($I:$I,$L:$L,$L9923))</f>
        <v/>
      </c>
      <c r="L9923" s="6">
        <f>IF($B9923="","",YEAR($B9923))</f>
        <v/>
      </c>
      <c r="M9923" s="6">
        <f>INT((ROW()-2)/39)+1</f>
        <v/>
      </c>
      <c r="N9923" s="6">
        <f>MOD(ROW()-2,39)+2</f>
        <v/>
      </c>
      <c r="O9923" s="42">
        <f>IF(AND($B9923&lt;&gt;"",$C9923&lt;&gt;"",$B9923&lt;=$C9923),INDEX(Szabalyok!$C:$C,$N9923),"")</f>
        <v/>
      </c>
      <c r="P9923">
        <f>IF(D9923="",P9922,P9922+1)</f>
        <v/>
      </c>
    </row>
    <row r="9924">
      <c r="A9924">
        <f>IF(P9924=P9923,0,P9924)</f>
        <v/>
      </c>
      <c r="B9924" s="41">
        <f>IF($M9924&gt;300,"",IF(OR(INDEX(Bemenet!$E$2:$E$301,$M9924)="",INDEX(Bemenet!$F$2:$F$301,$M9924)=""),"",MAX(INDEX(Bemenet!$E$2:$E$301,$M9924),INDEX(Szabalyok!$A:$A,$N9924))))</f>
        <v/>
      </c>
      <c r="C9924" s="41">
        <f>IF($B9924="","",MIN(INDEX(Bemenet!$F$2:$F$301,$M9924),INDEX(Szabalyok!$B:$B,$N9924)))</f>
        <v/>
      </c>
      <c r="D9924" s="5">
        <f>IF(AND($B9924&lt;&gt;"",$C9924&lt;&gt;"",$B9924&lt;=$C9924),INDEX(Bemenet!$G$2:$G$301,$M9924),"")</f>
        <v/>
      </c>
      <c r="E9924" s="6">
        <f>IF(AND($B9924&lt;&gt;"",$C9924&lt;&gt;"",$B9924&lt;=$C9924),INDEX(Bemenet!$D$2:$D$301,$M9924),"")</f>
        <v/>
      </c>
      <c r="F9924" s="5">
        <f>IF(AND($B9924&lt;&gt;"",$C9924&lt;&gt;"",$B9924&lt;=$C9924),$C9924-$B9924+1,"")</f>
        <v/>
      </c>
      <c r="G9924" s="5">
        <f>IF($F9924="","",$F9924*$D9924)</f>
        <v/>
      </c>
      <c r="H9924" s="42">
        <f>IF($G9924="","",$O9924)</f>
        <v/>
      </c>
      <c r="I9924" s="5">
        <f>IF($G9924="","",$G9924*IF($H9924="",$O9924,$H9924)/100)</f>
        <v/>
      </c>
      <c r="J9924" s="5">
        <f>IF(OR($L9924="",NOT(COUNTIFS($L$2:$L9924,$L9924)=1)),"",SUMIFS($G:$G,$L:$L,$L9924))</f>
        <v/>
      </c>
      <c r="K9924" s="5">
        <f>IF(OR($L9924="",NOT(COUNTIFS($L$2:$L9924,$L9924)=1)),"",SUMIFS($I:$I,$L:$L,$L9924))</f>
        <v/>
      </c>
      <c r="L9924" s="6">
        <f>IF($B9924="","",YEAR($B9924))</f>
        <v/>
      </c>
      <c r="M9924" s="6">
        <f>INT((ROW()-2)/39)+1</f>
        <v/>
      </c>
      <c r="N9924" s="6">
        <f>MOD(ROW()-2,39)+2</f>
        <v/>
      </c>
      <c r="O9924" s="42">
        <f>IF(AND($B9924&lt;&gt;"",$C9924&lt;&gt;"",$B9924&lt;=$C9924),INDEX(Szabalyok!$C:$C,$N9924),"")</f>
        <v/>
      </c>
      <c r="P9924">
        <f>IF(D9924="",P9923,P9923+1)</f>
        <v/>
      </c>
    </row>
    <row r="9925">
      <c r="A9925">
        <f>IF(P9925=P9924,0,P9925)</f>
        <v/>
      </c>
      <c r="B9925" s="41">
        <f>IF($M9925&gt;300,"",IF(OR(INDEX(Bemenet!$E$2:$E$301,$M9925)="",INDEX(Bemenet!$F$2:$F$301,$M9925)=""),"",MAX(INDEX(Bemenet!$E$2:$E$301,$M9925),INDEX(Szabalyok!$A:$A,$N9925))))</f>
        <v/>
      </c>
      <c r="C9925" s="41">
        <f>IF($B9925="","",MIN(INDEX(Bemenet!$F$2:$F$301,$M9925),INDEX(Szabalyok!$B:$B,$N9925)))</f>
        <v/>
      </c>
      <c r="D9925" s="5">
        <f>IF(AND($B9925&lt;&gt;"",$C9925&lt;&gt;"",$B9925&lt;=$C9925),INDEX(Bemenet!$G$2:$G$301,$M9925),"")</f>
        <v/>
      </c>
      <c r="E9925" s="6">
        <f>IF(AND($B9925&lt;&gt;"",$C9925&lt;&gt;"",$B9925&lt;=$C9925),INDEX(Bemenet!$D$2:$D$301,$M9925),"")</f>
        <v/>
      </c>
      <c r="F9925" s="5">
        <f>IF(AND($B9925&lt;&gt;"",$C9925&lt;&gt;"",$B9925&lt;=$C9925),$C9925-$B9925+1,"")</f>
        <v/>
      </c>
      <c r="G9925" s="5">
        <f>IF($F9925="","",$F9925*$D9925)</f>
        <v/>
      </c>
      <c r="H9925" s="42">
        <f>IF($G9925="","",$O9925)</f>
        <v/>
      </c>
      <c r="I9925" s="5">
        <f>IF($G9925="","",$G9925*IF($H9925="",$O9925,$H9925)/100)</f>
        <v/>
      </c>
      <c r="J9925" s="5">
        <f>IF(OR($L9925="",NOT(COUNTIFS($L$2:$L9925,$L9925)=1)),"",SUMIFS($G:$G,$L:$L,$L9925))</f>
        <v/>
      </c>
      <c r="K9925" s="5">
        <f>IF(OR($L9925="",NOT(COUNTIFS($L$2:$L9925,$L9925)=1)),"",SUMIFS($I:$I,$L:$L,$L9925))</f>
        <v/>
      </c>
      <c r="L9925" s="6">
        <f>IF($B9925="","",YEAR($B9925))</f>
        <v/>
      </c>
      <c r="M9925" s="6">
        <f>INT((ROW()-2)/39)+1</f>
        <v/>
      </c>
      <c r="N9925" s="6">
        <f>MOD(ROW()-2,39)+2</f>
        <v/>
      </c>
      <c r="O9925" s="42">
        <f>IF(AND($B9925&lt;&gt;"",$C9925&lt;&gt;"",$B9925&lt;=$C9925),INDEX(Szabalyok!$C:$C,$N9925),"")</f>
        <v/>
      </c>
      <c r="P9925">
        <f>IF(D9925="",P9924,P9924+1)</f>
        <v/>
      </c>
    </row>
    <row r="9926">
      <c r="A9926">
        <f>IF(P9926=P9925,0,P9926)</f>
        <v/>
      </c>
      <c r="B9926" s="41">
        <f>IF($M9926&gt;300,"",IF(OR(INDEX(Bemenet!$E$2:$E$301,$M9926)="",INDEX(Bemenet!$F$2:$F$301,$M9926)=""),"",MAX(INDEX(Bemenet!$E$2:$E$301,$M9926),INDEX(Szabalyok!$A:$A,$N9926))))</f>
        <v/>
      </c>
      <c r="C9926" s="41">
        <f>IF($B9926="","",MIN(INDEX(Bemenet!$F$2:$F$301,$M9926),INDEX(Szabalyok!$B:$B,$N9926)))</f>
        <v/>
      </c>
      <c r="D9926" s="5">
        <f>IF(AND($B9926&lt;&gt;"",$C9926&lt;&gt;"",$B9926&lt;=$C9926),INDEX(Bemenet!$G$2:$G$301,$M9926),"")</f>
        <v/>
      </c>
      <c r="E9926" s="6">
        <f>IF(AND($B9926&lt;&gt;"",$C9926&lt;&gt;"",$B9926&lt;=$C9926),INDEX(Bemenet!$D$2:$D$301,$M9926),"")</f>
        <v/>
      </c>
      <c r="F9926" s="5">
        <f>IF(AND($B9926&lt;&gt;"",$C9926&lt;&gt;"",$B9926&lt;=$C9926),$C9926-$B9926+1,"")</f>
        <v/>
      </c>
      <c r="G9926" s="5">
        <f>IF($F9926="","",$F9926*$D9926)</f>
        <v/>
      </c>
      <c r="H9926" s="42">
        <f>IF($G9926="","",$O9926)</f>
        <v/>
      </c>
      <c r="I9926" s="5">
        <f>IF($G9926="","",$G9926*IF($H9926="",$O9926,$H9926)/100)</f>
        <v/>
      </c>
      <c r="J9926" s="5">
        <f>IF(OR($L9926="",NOT(COUNTIFS($L$2:$L9926,$L9926)=1)),"",SUMIFS($G:$G,$L:$L,$L9926))</f>
        <v/>
      </c>
      <c r="K9926" s="5">
        <f>IF(OR($L9926="",NOT(COUNTIFS($L$2:$L9926,$L9926)=1)),"",SUMIFS($I:$I,$L:$L,$L9926))</f>
        <v/>
      </c>
      <c r="L9926" s="6">
        <f>IF($B9926="","",YEAR($B9926))</f>
        <v/>
      </c>
      <c r="M9926" s="6">
        <f>INT((ROW()-2)/39)+1</f>
        <v/>
      </c>
      <c r="N9926" s="6">
        <f>MOD(ROW()-2,39)+2</f>
        <v/>
      </c>
      <c r="O9926" s="42">
        <f>IF(AND($B9926&lt;&gt;"",$C9926&lt;&gt;"",$B9926&lt;=$C9926),INDEX(Szabalyok!$C:$C,$N9926),"")</f>
        <v/>
      </c>
      <c r="P9926">
        <f>IF(D9926="",P9925,P9925+1)</f>
        <v/>
      </c>
    </row>
    <row r="9927">
      <c r="A9927">
        <f>IF(P9927=P9926,0,P9927)</f>
        <v/>
      </c>
      <c r="B9927" s="41">
        <f>IF($M9927&gt;300,"",IF(OR(INDEX(Bemenet!$E$2:$E$301,$M9927)="",INDEX(Bemenet!$F$2:$F$301,$M9927)=""),"",MAX(INDEX(Bemenet!$E$2:$E$301,$M9927),INDEX(Szabalyok!$A:$A,$N9927))))</f>
        <v/>
      </c>
      <c r="C9927" s="41">
        <f>IF($B9927="","",MIN(INDEX(Bemenet!$F$2:$F$301,$M9927),INDEX(Szabalyok!$B:$B,$N9927)))</f>
        <v/>
      </c>
      <c r="D9927" s="5">
        <f>IF(AND($B9927&lt;&gt;"",$C9927&lt;&gt;"",$B9927&lt;=$C9927),INDEX(Bemenet!$G$2:$G$301,$M9927),"")</f>
        <v/>
      </c>
      <c r="E9927" s="6">
        <f>IF(AND($B9927&lt;&gt;"",$C9927&lt;&gt;"",$B9927&lt;=$C9927),INDEX(Bemenet!$D$2:$D$301,$M9927),"")</f>
        <v/>
      </c>
      <c r="F9927" s="5">
        <f>IF(AND($B9927&lt;&gt;"",$C9927&lt;&gt;"",$B9927&lt;=$C9927),$C9927-$B9927+1,"")</f>
        <v/>
      </c>
      <c r="G9927" s="5">
        <f>IF($F9927="","",$F9927*$D9927)</f>
        <v/>
      </c>
      <c r="H9927" s="42">
        <f>IF($G9927="","",$O9927)</f>
        <v/>
      </c>
      <c r="I9927" s="5">
        <f>IF($G9927="","",$G9927*IF($H9927="",$O9927,$H9927)/100)</f>
        <v/>
      </c>
      <c r="J9927" s="5">
        <f>IF(OR($L9927="",NOT(COUNTIFS($L$2:$L9927,$L9927)=1)),"",SUMIFS($G:$G,$L:$L,$L9927))</f>
        <v/>
      </c>
      <c r="K9927" s="5">
        <f>IF(OR($L9927="",NOT(COUNTIFS($L$2:$L9927,$L9927)=1)),"",SUMIFS($I:$I,$L:$L,$L9927))</f>
        <v/>
      </c>
      <c r="L9927" s="6">
        <f>IF($B9927="","",YEAR($B9927))</f>
        <v/>
      </c>
      <c r="M9927" s="6">
        <f>INT((ROW()-2)/39)+1</f>
        <v/>
      </c>
      <c r="N9927" s="6">
        <f>MOD(ROW()-2,39)+2</f>
        <v/>
      </c>
      <c r="O9927" s="42">
        <f>IF(AND($B9927&lt;&gt;"",$C9927&lt;&gt;"",$B9927&lt;=$C9927),INDEX(Szabalyok!$C:$C,$N9927),"")</f>
        <v/>
      </c>
      <c r="P9927">
        <f>IF(D9927="",P9926,P9926+1)</f>
        <v/>
      </c>
    </row>
    <row r="9928">
      <c r="A9928">
        <f>IF(P9928=P9927,0,P9928)</f>
        <v/>
      </c>
      <c r="B9928" s="41">
        <f>IF($M9928&gt;300,"",IF(OR(INDEX(Bemenet!$E$2:$E$301,$M9928)="",INDEX(Bemenet!$F$2:$F$301,$M9928)=""),"",MAX(INDEX(Bemenet!$E$2:$E$301,$M9928),INDEX(Szabalyok!$A:$A,$N9928))))</f>
        <v/>
      </c>
      <c r="C9928" s="41">
        <f>IF($B9928="","",MIN(INDEX(Bemenet!$F$2:$F$301,$M9928),INDEX(Szabalyok!$B:$B,$N9928)))</f>
        <v/>
      </c>
      <c r="D9928" s="5">
        <f>IF(AND($B9928&lt;&gt;"",$C9928&lt;&gt;"",$B9928&lt;=$C9928),INDEX(Bemenet!$G$2:$G$301,$M9928),"")</f>
        <v/>
      </c>
      <c r="E9928" s="6">
        <f>IF(AND($B9928&lt;&gt;"",$C9928&lt;&gt;"",$B9928&lt;=$C9928),INDEX(Bemenet!$D$2:$D$301,$M9928),"")</f>
        <v/>
      </c>
      <c r="F9928" s="5">
        <f>IF(AND($B9928&lt;&gt;"",$C9928&lt;&gt;"",$B9928&lt;=$C9928),$C9928-$B9928+1,"")</f>
        <v/>
      </c>
      <c r="G9928" s="5">
        <f>IF($F9928="","",$F9928*$D9928)</f>
        <v/>
      </c>
      <c r="H9928" s="42">
        <f>IF($G9928="","",$O9928)</f>
        <v/>
      </c>
      <c r="I9928" s="5">
        <f>IF($G9928="","",$G9928*IF($H9928="",$O9928,$H9928)/100)</f>
        <v/>
      </c>
      <c r="J9928" s="5">
        <f>IF(OR($L9928="",NOT(COUNTIFS($L$2:$L9928,$L9928)=1)),"",SUMIFS($G:$G,$L:$L,$L9928))</f>
        <v/>
      </c>
      <c r="K9928" s="5">
        <f>IF(OR($L9928="",NOT(COUNTIFS($L$2:$L9928,$L9928)=1)),"",SUMIFS($I:$I,$L:$L,$L9928))</f>
        <v/>
      </c>
      <c r="L9928" s="6">
        <f>IF($B9928="","",YEAR($B9928))</f>
        <v/>
      </c>
      <c r="M9928" s="6">
        <f>INT((ROW()-2)/39)+1</f>
        <v/>
      </c>
      <c r="N9928" s="6">
        <f>MOD(ROW()-2,39)+2</f>
        <v/>
      </c>
      <c r="O9928" s="42">
        <f>IF(AND($B9928&lt;&gt;"",$C9928&lt;&gt;"",$B9928&lt;=$C9928),INDEX(Szabalyok!$C:$C,$N9928),"")</f>
        <v/>
      </c>
      <c r="P9928">
        <f>IF(D9928="",P9927,P9927+1)</f>
        <v/>
      </c>
    </row>
    <row r="9929">
      <c r="A9929">
        <f>IF(P9929=P9928,0,P9929)</f>
        <v/>
      </c>
      <c r="B9929" s="41">
        <f>IF($M9929&gt;300,"",IF(OR(INDEX(Bemenet!$E$2:$E$301,$M9929)="",INDEX(Bemenet!$F$2:$F$301,$M9929)=""),"",MAX(INDEX(Bemenet!$E$2:$E$301,$M9929),INDEX(Szabalyok!$A:$A,$N9929))))</f>
        <v/>
      </c>
      <c r="C9929" s="41">
        <f>IF($B9929="","",MIN(INDEX(Bemenet!$F$2:$F$301,$M9929),INDEX(Szabalyok!$B:$B,$N9929)))</f>
        <v/>
      </c>
      <c r="D9929" s="5">
        <f>IF(AND($B9929&lt;&gt;"",$C9929&lt;&gt;"",$B9929&lt;=$C9929),INDEX(Bemenet!$G$2:$G$301,$M9929),"")</f>
        <v/>
      </c>
      <c r="E9929" s="6">
        <f>IF(AND($B9929&lt;&gt;"",$C9929&lt;&gt;"",$B9929&lt;=$C9929),INDEX(Bemenet!$D$2:$D$301,$M9929),"")</f>
        <v/>
      </c>
      <c r="F9929" s="5">
        <f>IF(AND($B9929&lt;&gt;"",$C9929&lt;&gt;"",$B9929&lt;=$C9929),$C9929-$B9929+1,"")</f>
        <v/>
      </c>
      <c r="G9929" s="5">
        <f>IF($F9929="","",$F9929*$D9929)</f>
        <v/>
      </c>
      <c r="H9929" s="42">
        <f>IF($G9929="","",$O9929)</f>
        <v/>
      </c>
      <c r="I9929" s="5">
        <f>IF($G9929="","",$G9929*IF($H9929="",$O9929,$H9929)/100)</f>
        <v/>
      </c>
      <c r="J9929" s="5">
        <f>IF(OR($L9929="",NOT(COUNTIFS($L$2:$L9929,$L9929)=1)),"",SUMIFS($G:$G,$L:$L,$L9929))</f>
        <v/>
      </c>
      <c r="K9929" s="5">
        <f>IF(OR($L9929="",NOT(COUNTIFS($L$2:$L9929,$L9929)=1)),"",SUMIFS($I:$I,$L:$L,$L9929))</f>
        <v/>
      </c>
      <c r="L9929" s="6">
        <f>IF($B9929="","",YEAR($B9929))</f>
        <v/>
      </c>
      <c r="M9929" s="6">
        <f>INT((ROW()-2)/39)+1</f>
        <v/>
      </c>
      <c r="N9929" s="6">
        <f>MOD(ROW()-2,39)+2</f>
        <v/>
      </c>
      <c r="O9929" s="42">
        <f>IF(AND($B9929&lt;&gt;"",$C9929&lt;&gt;"",$B9929&lt;=$C9929),INDEX(Szabalyok!$C:$C,$N9929),"")</f>
        <v/>
      </c>
      <c r="P9929">
        <f>IF(D9929="",P9928,P9928+1)</f>
        <v/>
      </c>
    </row>
    <row r="9930">
      <c r="A9930">
        <f>IF(P9930=P9929,0,P9930)</f>
        <v/>
      </c>
      <c r="B9930" s="41">
        <f>IF($M9930&gt;300,"",IF(OR(INDEX(Bemenet!$E$2:$E$301,$M9930)="",INDEX(Bemenet!$F$2:$F$301,$M9930)=""),"",MAX(INDEX(Bemenet!$E$2:$E$301,$M9930),INDEX(Szabalyok!$A:$A,$N9930))))</f>
        <v/>
      </c>
      <c r="C9930" s="41">
        <f>IF($B9930="","",MIN(INDEX(Bemenet!$F$2:$F$301,$M9930),INDEX(Szabalyok!$B:$B,$N9930)))</f>
        <v/>
      </c>
      <c r="D9930" s="5">
        <f>IF(AND($B9930&lt;&gt;"",$C9930&lt;&gt;"",$B9930&lt;=$C9930),INDEX(Bemenet!$G$2:$G$301,$M9930),"")</f>
        <v/>
      </c>
      <c r="E9930" s="6">
        <f>IF(AND($B9930&lt;&gt;"",$C9930&lt;&gt;"",$B9930&lt;=$C9930),INDEX(Bemenet!$D$2:$D$301,$M9930),"")</f>
        <v/>
      </c>
      <c r="F9930" s="5">
        <f>IF(AND($B9930&lt;&gt;"",$C9930&lt;&gt;"",$B9930&lt;=$C9930),$C9930-$B9930+1,"")</f>
        <v/>
      </c>
      <c r="G9930" s="5">
        <f>IF($F9930="","",$F9930*$D9930)</f>
        <v/>
      </c>
      <c r="H9930" s="42">
        <f>IF($G9930="","",$O9930)</f>
        <v/>
      </c>
      <c r="I9930" s="5">
        <f>IF($G9930="","",$G9930*IF($H9930="",$O9930,$H9930)/100)</f>
        <v/>
      </c>
      <c r="J9930" s="5">
        <f>IF(OR($L9930="",NOT(COUNTIFS($L$2:$L9930,$L9930)=1)),"",SUMIFS($G:$G,$L:$L,$L9930))</f>
        <v/>
      </c>
      <c r="K9930" s="5">
        <f>IF(OR($L9930="",NOT(COUNTIFS($L$2:$L9930,$L9930)=1)),"",SUMIFS($I:$I,$L:$L,$L9930))</f>
        <v/>
      </c>
      <c r="L9930" s="6">
        <f>IF($B9930="","",YEAR($B9930))</f>
        <v/>
      </c>
      <c r="M9930" s="6">
        <f>INT((ROW()-2)/39)+1</f>
        <v/>
      </c>
      <c r="N9930" s="6">
        <f>MOD(ROW()-2,39)+2</f>
        <v/>
      </c>
      <c r="O9930" s="42">
        <f>IF(AND($B9930&lt;&gt;"",$C9930&lt;&gt;"",$B9930&lt;=$C9930),INDEX(Szabalyok!$C:$C,$N9930),"")</f>
        <v/>
      </c>
      <c r="P9930">
        <f>IF(D9930="",P9929,P9929+1)</f>
        <v/>
      </c>
    </row>
    <row r="9931">
      <c r="A9931">
        <f>IF(P9931=P9930,0,P9931)</f>
        <v/>
      </c>
      <c r="B9931" s="41">
        <f>IF($M9931&gt;300,"",IF(OR(INDEX(Bemenet!$E$2:$E$301,$M9931)="",INDEX(Bemenet!$F$2:$F$301,$M9931)=""),"",MAX(INDEX(Bemenet!$E$2:$E$301,$M9931),INDEX(Szabalyok!$A:$A,$N9931))))</f>
        <v/>
      </c>
      <c r="C9931" s="41">
        <f>IF($B9931="","",MIN(INDEX(Bemenet!$F$2:$F$301,$M9931),INDEX(Szabalyok!$B:$B,$N9931)))</f>
        <v/>
      </c>
      <c r="D9931" s="5">
        <f>IF(AND($B9931&lt;&gt;"",$C9931&lt;&gt;"",$B9931&lt;=$C9931),INDEX(Bemenet!$G$2:$G$301,$M9931),"")</f>
        <v/>
      </c>
      <c r="E9931" s="6">
        <f>IF(AND($B9931&lt;&gt;"",$C9931&lt;&gt;"",$B9931&lt;=$C9931),INDEX(Bemenet!$D$2:$D$301,$M9931),"")</f>
        <v/>
      </c>
      <c r="F9931" s="5">
        <f>IF(AND($B9931&lt;&gt;"",$C9931&lt;&gt;"",$B9931&lt;=$C9931),$C9931-$B9931+1,"")</f>
        <v/>
      </c>
      <c r="G9931" s="5">
        <f>IF($F9931="","",$F9931*$D9931)</f>
        <v/>
      </c>
      <c r="H9931" s="42">
        <f>IF($G9931="","",$O9931)</f>
        <v/>
      </c>
      <c r="I9931" s="5">
        <f>IF($G9931="","",$G9931*IF($H9931="",$O9931,$H9931)/100)</f>
        <v/>
      </c>
      <c r="J9931" s="5">
        <f>IF(OR($L9931="",NOT(COUNTIFS($L$2:$L9931,$L9931)=1)),"",SUMIFS($G:$G,$L:$L,$L9931))</f>
        <v/>
      </c>
      <c r="K9931" s="5">
        <f>IF(OR($L9931="",NOT(COUNTIFS($L$2:$L9931,$L9931)=1)),"",SUMIFS($I:$I,$L:$L,$L9931))</f>
        <v/>
      </c>
      <c r="L9931" s="6">
        <f>IF($B9931="","",YEAR($B9931))</f>
        <v/>
      </c>
      <c r="M9931" s="6">
        <f>INT((ROW()-2)/39)+1</f>
        <v/>
      </c>
      <c r="N9931" s="6">
        <f>MOD(ROW()-2,39)+2</f>
        <v/>
      </c>
      <c r="O9931" s="42">
        <f>IF(AND($B9931&lt;&gt;"",$C9931&lt;&gt;"",$B9931&lt;=$C9931),INDEX(Szabalyok!$C:$C,$N9931),"")</f>
        <v/>
      </c>
      <c r="P9931">
        <f>IF(D9931="",P9930,P9930+1)</f>
        <v/>
      </c>
    </row>
    <row r="9932">
      <c r="A9932">
        <f>IF(P9932=P9931,0,P9932)</f>
        <v/>
      </c>
      <c r="B9932" s="41">
        <f>IF($M9932&gt;300,"",IF(OR(INDEX(Bemenet!$E$2:$E$301,$M9932)="",INDEX(Bemenet!$F$2:$F$301,$M9932)=""),"",MAX(INDEX(Bemenet!$E$2:$E$301,$M9932),INDEX(Szabalyok!$A:$A,$N9932))))</f>
        <v/>
      </c>
      <c r="C9932" s="41">
        <f>IF($B9932="","",MIN(INDEX(Bemenet!$F$2:$F$301,$M9932),INDEX(Szabalyok!$B:$B,$N9932)))</f>
        <v/>
      </c>
      <c r="D9932" s="5">
        <f>IF(AND($B9932&lt;&gt;"",$C9932&lt;&gt;"",$B9932&lt;=$C9932),INDEX(Bemenet!$G$2:$G$301,$M9932),"")</f>
        <v/>
      </c>
      <c r="E9932" s="6">
        <f>IF(AND($B9932&lt;&gt;"",$C9932&lt;&gt;"",$B9932&lt;=$C9932),INDEX(Bemenet!$D$2:$D$301,$M9932),"")</f>
        <v/>
      </c>
      <c r="F9932" s="5">
        <f>IF(AND($B9932&lt;&gt;"",$C9932&lt;&gt;"",$B9932&lt;=$C9932),$C9932-$B9932+1,"")</f>
        <v/>
      </c>
      <c r="G9932" s="5">
        <f>IF($F9932="","",$F9932*$D9932)</f>
        <v/>
      </c>
      <c r="H9932" s="42">
        <f>IF($G9932="","",$O9932)</f>
        <v/>
      </c>
      <c r="I9932" s="5">
        <f>IF($G9932="","",$G9932*IF($H9932="",$O9932,$H9932)/100)</f>
        <v/>
      </c>
      <c r="J9932" s="5">
        <f>IF(OR($L9932="",NOT(COUNTIFS($L$2:$L9932,$L9932)=1)),"",SUMIFS($G:$G,$L:$L,$L9932))</f>
        <v/>
      </c>
      <c r="K9932" s="5">
        <f>IF(OR($L9932="",NOT(COUNTIFS($L$2:$L9932,$L9932)=1)),"",SUMIFS($I:$I,$L:$L,$L9932))</f>
        <v/>
      </c>
      <c r="L9932" s="6">
        <f>IF($B9932="","",YEAR($B9932))</f>
        <v/>
      </c>
      <c r="M9932" s="6">
        <f>INT((ROW()-2)/39)+1</f>
        <v/>
      </c>
      <c r="N9932" s="6">
        <f>MOD(ROW()-2,39)+2</f>
        <v/>
      </c>
      <c r="O9932" s="42">
        <f>IF(AND($B9932&lt;&gt;"",$C9932&lt;&gt;"",$B9932&lt;=$C9932),INDEX(Szabalyok!$C:$C,$N9932),"")</f>
        <v/>
      </c>
      <c r="P9932">
        <f>IF(D9932="",P9931,P9931+1)</f>
        <v/>
      </c>
    </row>
    <row r="9933">
      <c r="A9933">
        <f>IF(P9933=P9932,0,P9933)</f>
        <v/>
      </c>
      <c r="B9933" s="41">
        <f>IF($M9933&gt;300,"",IF(OR(INDEX(Bemenet!$E$2:$E$301,$M9933)="",INDEX(Bemenet!$F$2:$F$301,$M9933)=""),"",MAX(INDEX(Bemenet!$E$2:$E$301,$M9933),INDEX(Szabalyok!$A:$A,$N9933))))</f>
        <v/>
      </c>
      <c r="C9933" s="41">
        <f>IF($B9933="","",MIN(INDEX(Bemenet!$F$2:$F$301,$M9933),INDEX(Szabalyok!$B:$B,$N9933)))</f>
        <v/>
      </c>
      <c r="D9933" s="5">
        <f>IF(AND($B9933&lt;&gt;"",$C9933&lt;&gt;"",$B9933&lt;=$C9933),INDEX(Bemenet!$G$2:$G$301,$M9933),"")</f>
        <v/>
      </c>
      <c r="E9933" s="6">
        <f>IF(AND($B9933&lt;&gt;"",$C9933&lt;&gt;"",$B9933&lt;=$C9933),INDEX(Bemenet!$D$2:$D$301,$M9933),"")</f>
        <v/>
      </c>
      <c r="F9933" s="5">
        <f>IF(AND($B9933&lt;&gt;"",$C9933&lt;&gt;"",$B9933&lt;=$C9933),$C9933-$B9933+1,"")</f>
        <v/>
      </c>
      <c r="G9933" s="5">
        <f>IF($F9933="","",$F9933*$D9933)</f>
        <v/>
      </c>
      <c r="H9933" s="42">
        <f>IF($G9933="","",$O9933)</f>
        <v/>
      </c>
      <c r="I9933" s="5">
        <f>IF($G9933="","",$G9933*IF($H9933="",$O9933,$H9933)/100)</f>
        <v/>
      </c>
      <c r="J9933" s="5">
        <f>IF(OR($L9933="",NOT(COUNTIFS($L$2:$L9933,$L9933)=1)),"",SUMIFS($G:$G,$L:$L,$L9933))</f>
        <v/>
      </c>
      <c r="K9933" s="5">
        <f>IF(OR($L9933="",NOT(COUNTIFS($L$2:$L9933,$L9933)=1)),"",SUMIFS($I:$I,$L:$L,$L9933))</f>
        <v/>
      </c>
      <c r="L9933" s="6">
        <f>IF($B9933="","",YEAR($B9933))</f>
        <v/>
      </c>
      <c r="M9933" s="6">
        <f>INT((ROW()-2)/39)+1</f>
        <v/>
      </c>
      <c r="N9933" s="6">
        <f>MOD(ROW()-2,39)+2</f>
        <v/>
      </c>
      <c r="O9933" s="42">
        <f>IF(AND($B9933&lt;&gt;"",$C9933&lt;&gt;"",$B9933&lt;=$C9933),INDEX(Szabalyok!$C:$C,$N9933),"")</f>
        <v/>
      </c>
      <c r="P9933">
        <f>IF(D9933="",P9932,P9932+1)</f>
        <v/>
      </c>
    </row>
    <row r="9934">
      <c r="A9934">
        <f>IF(P9934=P9933,0,P9934)</f>
        <v/>
      </c>
      <c r="B9934" s="41">
        <f>IF($M9934&gt;300,"",IF(OR(INDEX(Bemenet!$E$2:$E$301,$M9934)="",INDEX(Bemenet!$F$2:$F$301,$M9934)=""),"",MAX(INDEX(Bemenet!$E$2:$E$301,$M9934),INDEX(Szabalyok!$A:$A,$N9934))))</f>
        <v/>
      </c>
      <c r="C9934" s="41">
        <f>IF($B9934="","",MIN(INDEX(Bemenet!$F$2:$F$301,$M9934),INDEX(Szabalyok!$B:$B,$N9934)))</f>
        <v/>
      </c>
      <c r="D9934" s="5">
        <f>IF(AND($B9934&lt;&gt;"",$C9934&lt;&gt;"",$B9934&lt;=$C9934),INDEX(Bemenet!$G$2:$G$301,$M9934),"")</f>
        <v/>
      </c>
      <c r="E9934" s="6">
        <f>IF(AND($B9934&lt;&gt;"",$C9934&lt;&gt;"",$B9934&lt;=$C9934),INDEX(Bemenet!$D$2:$D$301,$M9934),"")</f>
        <v/>
      </c>
      <c r="F9934" s="5">
        <f>IF(AND($B9934&lt;&gt;"",$C9934&lt;&gt;"",$B9934&lt;=$C9934),$C9934-$B9934+1,"")</f>
        <v/>
      </c>
      <c r="G9934" s="5">
        <f>IF($F9934="","",$F9934*$D9934)</f>
        <v/>
      </c>
      <c r="H9934" s="42">
        <f>IF($G9934="","",$O9934)</f>
        <v/>
      </c>
      <c r="I9934" s="5">
        <f>IF($G9934="","",$G9934*IF($H9934="",$O9934,$H9934)/100)</f>
        <v/>
      </c>
      <c r="J9934" s="5">
        <f>IF(OR($L9934="",NOT(COUNTIFS($L$2:$L9934,$L9934)=1)),"",SUMIFS($G:$G,$L:$L,$L9934))</f>
        <v/>
      </c>
      <c r="K9934" s="5">
        <f>IF(OR($L9934="",NOT(COUNTIFS($L$2:$L9934,$L9934)=1)),"",SUMIFS($I:$I,$L:$L,$L9934))</f>
        <v/>
      </c>
      <c r="L9934" s="6">
        <f>IF($B9934="","",YEAR($B9934))</f>
        <v/>
      </c>
      <c r="M9934" s="6">
        <f>INT((ROW()-2)/39)+1</f>
        <v/>
      </c>
      <c r="N9934" s="6">
        <f>MOD(ROW()-2,39)+2</f>
        <v/>
      </c>
      <c r="O9934" s="42">
        <f>IF(AND($B9934&lt;&gt;"",$C9934&lt;&gt;"",$B9934&lt;=$C9934),INDEX(Szabalyok!$C:$C,$N9934),"")</f>
        <v/>
      </c>
      <c r="P9934">
        <f>IF(D9934="",P9933,P9933+1)</f>
        <v/>
      </c>
    </row>
    <row r="9935">
      <c r="A9935">
        <f>IF(P9935=P9934,0,P9935)</f>
        <v/>
      </c>
      <c r="B9935" s="41">
        <f>IF($M9935&gt;300,"",IF(OR(INDEX(Bemenet!$E$2:$E$301,$M9935)="",INDEX(Bemenet!$F$2:$F$301,$M9935)=""),"",MAX(INDEX(Bemenet!$E$2:$E$301,$M9935),INDEX(Szabalyok!$A:$A,$N9935))))</f>
        <v/>
      </c>
      <c r="C9935" s="41">
        <f>IF($B9935="","",MIN(INDEX(Bemenet!$F$2:$F$301,$M9935),INDEX(Szabalyok!$B:$B,$N9935)))</f>
        <v/>
      </c>
      <c r="D9935" s="5">
        <f>IF(AND($B9935&lt;&gt;"",$C9935&lt;&gt;"",$B9935&lt;=$C9935),INDEX(Bemenet!$G$2:$G$301,$M9935),"")</f>
        <v/>
      </c>
      <c r="E9935" s="6">
        <f>IF(AND($B9935&lt;&gt;"",$C9935&lt;&gt;"",$B9935&lt;=$C9935),INDEX(Bemenet!$D$2:$D$301,$M9935),"")</f>
        <v/>
      </c>
      <c r="F9935" s="5">
        <f>IF(AND($B9935&lt;&gt;"",$C9935&lt;&gt;"",$B9935&lt;=$C9935),$C9935-$B9935+1,"")</f>
        <v/>
      </c>
      <c r="G9935" s="5">
        <f>IF($F9935="","",$F9935*$D9935)</f>
        <v/>
      </c>
      <c r="H9935" s="42">
        <f>IF($G9935="","",$O9935)</f>
        <v/>
      </c>
      <c r="I9935" s="5">
        <f>IF($G9935="","",$G9935*IF($H9935="",$O9935,$H9935)/100)</f>
        <v/>
      </c>
      <c r="J9935" s="5">
        <f>IF(OR($L9935="",NOT(COUNTIFS($L$2:$L9935,$L9935)=1)),"",SUMIFS($G:$G,$L:$L,$L9935))</f>
        <v/>
      </c>
      <c r="K9935" s="5">
        <f>IF(OR($L9935="",NOT(COUNTIFS($L$2:$L9935,$L9935)=1)),"",SUMIFS($I:$I,$L:$L,$L9935))</f>
        <v/>
      </c>
      <c r="L9935" s="6">
        <f>IF($B9935="","",YEAR($B9935))</f>
        <v/>
      </c>
      <c r="M9935" s="6">
        <f>INT((ROW()-2)/39)+1</f>
        <v/>
      </c>
      <c r="N9935" s="6">
        <f>MOD(ROW()-2,39)+2</f>
        <v/>
      </c>
      <c r="O9935" s="42">
        <f>IF(AND($B9935&lt;&gt;"",$C9935&lt;&gt;"",$B9935&lt;=$C9935),INDEX(Szabalyok!$C:$C,$N9935),"")</f>
        <v/>
      </c>
      <c r="P9935">
        <f>IF(D9935="",P9934,P9934+1)</f>
        <v/>
      </c>
    </row>
    <row r="9936">
      <c r="A9936">
        <f>IF(P9936=P9935,0,P9936)</f>
        <v/>
      </c>
      <c r="B9936" s="41">
        <f>IF($M9936&gt;300,"",IF(OR(INDEX(Bemenet!$E$2:$E$301,$M9936)="",INDEX(Bemenet!$F$2:$F$301,$M9936)=""),"",MAX(INDEX(Bemenet!$E$2:$E$301,$M9936),INDEX(Szabalyok!$A:$A,$N9936))))</f>
        <v/>
      </c>
      <c r="C9936" s="41">
        <f>IF($B9936="","",MIN(INDEX(Bemenet!$F$2:$F$301,$M9936),INDEX(Szabalyok!$B:$B,$N9936)))</f>
        <v/>
      </c>
      <c r="D9936" s="5">
        <f>IF(AND($B9936&lt;&gt;"",$C9936&lt;&gt;"",$B9936&lt;=$C9936),INDEX(Bemenet!$G$2:$G$301,$M9936),"")</f>
        <v/>
      </c>
      <c r="E9936" s="6">
        <f>IF(AND($B9936&lt;&gt;"",$C9936&lt;&gt;"",$B9936&lt;=$C9936),INDEX(Bemenet!$D$2:$D$301,$M9936),"")</f>
        <v/>
      </c>
      <c r="F9936" s="5">
        <f>IF(AND($B9936&lt;&gt;"",$C9936&lt;&gt;"",$B9936&lt;=$C9936),$C9936-$B9936+1,"")</f>
        <v/>
      </c>
      <c r="G9936" s="5">
        <f>IF($F9936="","",$F9936*$D9936)</f>
        <v/>
      </c>
      <c r="H9936" s="42">
        <f>IF($G9936="","",$O9936)</f>
        <v/>
      </c>
      <c r="I9936" s="5">
        <f>IF($G9936="","",$G9936*IF($H9936="",$O9936,$H9936)/100)</f>
        <v/>
      </c>
      <c r="J9936" s="5">
        <f>IF(OR($L9936="",NOT(COUNTIFS($L$2:$L9936,$L9936)=1)),"",SUMIFS($G:$G,$L:$L,$L9936))</f>
        <v/>
      </c>
      <c r="K9936" s="5">
        <f>IF(OR($L9936="",NOT(COUNTIFS($L$2:$L9936,$L9936)=1)),"",SUMIFS($I:$I,$L:$L,$L9936))</f>
        <v/>
      </c>
      <c r="L9936" s="6">
        <f>IF($B9936="","",YEAR($B9936))</f>
        <v/>
      </c>
      <c r="M9936" s="6">
        <f>INT((ROW()-2)/39)+1</f>
        <v/>
      </c>
      <c r="N9936" s="6">
        <f>MOD(ROW()-2,39)+2</f>
        <v/>
      </c>
      <c r="O9936" s="42">
        <f>IF(AND($B9936&lt;&gt;"",$C9936&lt;&gt;"",$B9936&lt;=$C9936),INDEX(Szabalyok!$C:$C,$N9936),"")</f>
        <v/>
      </c>
      <c r="P9936">
        <f>IF(D9936="",P9935,P9935+1)</f>
        <v/>
      </c>
    </row>
    <row r="9937">
      <c r="A9937">
        <f>IF(P9937=P9936,0,P9937)</f>
        <v/>
      </c>
      <c r="B9937" s="41">
        <f>IF($M9937&gt;300,"",IF(OR(INDEX(Bemenet!$E$2:$E$301,$M9937)="",INDEX(Bemenet!$F$2:$F$301,$M9937)=""),"",MAX(INDEX(Bemenet!$E$2:$E$301,$M9937),INDEX(Szabalyok!$A:$A,$N9937))))</f>
        <v/>
      </c>
      <c r="C9937" s="41">
        <f>IF($B9937="","",MIN(INDEX(Bemenet!$F$2:$F$301,$M9937),INDEX(Szabalyok!$B:$B,$N9937)))</f>
        <v/>
      </c>
      <c r="D9937" s="5">
        <f>IF(AND($B9937&lt;&gt;"",$C9937&lt;&gt;"",$B9937&lt;=$C9937),INDEX(Bemenet!$G$2:$G$301,$M9937),"")</f>
        <v/>
      </c>
      <c r="E9937" s="6">
        <f>IF(AND($B9937&lt;&gt;"",$C9937&lt;&gt;"",$B9937&lt;=$C9937),INDEX(Bemenet!$D$2:$D$301,$M9937),"")</f>
        <v/>
      </c>
      <c r="F9937" s="5">
        <f>IF(AND($B9937&lt;&gt;"",$C9937&lt;&gt;"",$B9937&lt;=$C9937),$C9937-$B9937+1,"")</f>
        <v/>
      </c>
      <c r="G9937" s="5">
        <f>IF($F9937="","",$F9937*$D9937)</f>
        <v/>
      </c>
      <c r="H9937" s="42">
        <f>IF($G9937="","",$O9937)</f>
        <v/>
      </c>
      <c r="I9937" s="5">
        <f>IF($G9937="","",$G9937*IF($H9937="",$O9937,$H9937)/100)</f>
        <v/>
      </c>
      <c r="J9937" s="5">
        <f>IF(OR($L9937="",NOT(COUNTIFS($L$2:$L9937,$L9937)=1)),"",SUMIFS($G:$G,$L:$L,$L9937))</f>
        <v/>
      </c>
      <c r="K9937" s="5">
        <f>IF(OR($L9937="",NOT(COUNTIFS($L$2:$L9937,$L9937)=1)),"",SUMIFS($I:$I,$L:$L,$L9937))</f>
        <v/>
      </c>
      <c r="L9937" s="6">
        <f>IF($B9937="","",YEAR($B9937))</f>
        <v/>
      </c>
      <c r="M9937" s="6">
        <f>INT((ROW()-2)/39)+1</f>
        <v/>
      </c>
      <c r="N9937" s="6">
        <f>MOD(ROW()-2,39)+2</f>
        <v/>
      </c>
      <c r="O9937" s="42">
        <f>IF(AND($B9937&lt;&gt;"",$C9937&lt;&gt;"",$B9937&lt;=$C9937),INDEX(Szabalyok!$C:$C,$N9937),"")</f>
        <v/>
      </c>
      <c r="P9937">
        <f>IF(D9937="",P9936,P9936+1)</f>
        <v/>
      </c>
    </row>
    <row r="9938">
      <c r="A9938">
        <f>IF(P9938=P9937,0,P9938)</f>
        <v/>
      </c>
      <c r="B9938" s="41">
        <f>IF($M9938&gt;300,"",IF(OR(INDEX(Bemenet!$E$2:$E$301,$M9938)="",INDEX(Bemenet!$F$2:$F$301,$M9938)=""),"",MAX(INDEX(Bemenet!$E$2:$E$301,$M9938),INDEX(Szabalyok!$A:$A,$N9938))))</f>
        <v/>
      </c>
      <c r="C9938" s="41">
        <f>IF($B9938="","",MIN(INDEX(Bemenet!$F$2:$F$301,$M9938),INDEX(Szabalyok!$B:$B,$N9938)))</f>
        <v/>
      </c>
      <c r="D9938" s="5">
        <f>IF(AND($B9938&lt;&gt;"",$C9938&lt;&gt;"",$B9938&lt;=$C9938),INDEX(Bemenet!$G$2:$G$301,$M9938),"")</f>
        <v/>
      </c>
      <c r="E9938" s="6">
        <f>IF(AND($B9938&lt;&gt;"",$C9938&lt;&gt;"",$B9938&lt;=$C9938),INDEX(Bemenet!$D$2:$D$301,$M9938),"")</f>
        <v/>
      </c>
      <c r="F9938" s="5">
        <f>IF(AND($B9938&lt;&gt;"",$C9938&lt;&gt;"",$B9938&lt;=$C9938),$C9938-$B9938+1,"")</f>
        <v/>
      </c>
      <c r="G9938" s="5">
        <f>IF($F9938="","",$F9938*$D9938)</f>
        <v/>
      </c>
      <c r="H9938" s="42">
        <f>IF($G9938="","",$O9938)</f>
        <v/>
      </c>
      <c r="I9938" s="5">
        <f>IF($G9938="","",$G9938*IF($H9938="",$O9938,$H9938)/100)</f>
        <v/>
      </c>
      <c r="J9938" s="5">
        <f>IF(OR($L9938="",NOT(COUNTIFS($L$2:$L9938,$L9938)=1)),"",SUMIFS($G:$G,$L:$L,$L9938))</f>
        <v/>
      </c>
      <c r="K9938" s="5">
        <f>IF(OR($L9938="",NOT(COUNTIFS($L$2:$L9938,$L9938)=1)),"",SUMIFS($I:$I,$L:$L,$L9938))</f>
        <v/>
      </c>
      <c r="L9938" s="6">
        <f>IF($B9938="","",YEAR($B9938))</f>
        <v/>
      </c>
      <c r="M9938" s="6">
        <f>INT((ROW()-2)/39)+1</f>
        <v/>
      </c>
      <c r="N9938" s="6">
        <f>MOD(ROW()-2,39)+2</f>
        <v/>
      </c>
      <c r="O9938" s="42">
        <f>IF(AND($B9938&lt;&gt;"",$C9938&lt;&gt;"",$B9938&lt;=$C9938),INDEX(Szabalyok!$C:$C,$N9938),"")</f>
        <v/>
      </c>
      <c r="P9938">
        <f>IF(D9938="",P9937,P9937+1)</f>
        <v/>
      </c>
    </row>
    <row r="9939">
      <c r="A9939">
        <f>IF(P9939=P9938,0,P9939)</f>
        <v/>
      </c>
      <c r="B9939" s="41">
        <f>IF($M9939&gt;300,"",IF(OR(INDEX(Bemenet!$E$2:$E$301,$M9939)="",INDEX(Bemenet!$F$2:$F$301,$M9939)=""),"",MAX(INDEX(Bemenet!$E$2:$E$301,$M9939),INDEX(Szabalyok!$A:$A,$N9939))))</f>
        <v/>
      </c>
      <c r="C9939" s="41">
        <f>IF($B9939="","",MIN(INDEX(Bemenet!$F$2:$F$301,$M9939),INDEX(Szabalyok!$B:$B,$N9939)))</f>
        <v/>
      </c>
      <c r="D9939" s="5">
        <f>IF(AND($B9939&lt;&gt;"",$C9939&lt;&gt;"",$B9939&lt;=$C9939),INDEX(Bemenet!$G$2:$G$301,$M9939),"")</f>
        <v/>
      </c>
      <c r="E9939" s="6">
        <f>IF(AND($B9939&lt;&gt;"",$C9939&lt;&gt;"",$B9939&lt;=$C9939),INDEX(Bemenet!$D$2:$D$301,$M9939),"")</f>
        <v/>
      </c>
      <c r="F9939" s="5">
        <f>IF(AND($B9939&lt;&gt;"",$C9939&lt;&gt;"",$B9939&lt;=$C9939),$C9939-$B9939+1,"")</f>
        <v/>
      </c>
      <c r="G9939" s="5">
        <f>IF($F9939="","",$F9939*$D9939)</f>
        <v/>
      </c>
      <c r="H9939" s="42">
        <f>IF($G9939="","",$O9939)</f>
        <v/>
      </c>
      <c r="I9939" s="5">
        <f>IF($G9939="","",$G9939*IF($H9939="",$O9939,$H9939)/100)</f>
        <v/>
      </c>
      <c r="J9939" s="5">
        <f>IF(OR($L9939="",NOT(COUNTIFS($L$2:$L9939,$L9939)=1)),"",SUMIFS($G:$G,$L:$L,$L9939))</f>
        <v/>
      </c>
      <c r="K9939" s="5">
        <f>IF(OR($L9939="",NOT(COUNTIFS($L$2:$L9939,$L9939)=1)),"",SUMIFS($I:$I,$L:$L,$L9939))</f>
        <v/>
      </c>
      <c r="L9939" s="6">
        <f>IF($B9939="","",YEAR($B9939))</f>
        <v/>
      </c>
      <c r="M9939" s="6">
        <f>INT((ROW()-2)/39)+1</f>
        <v/>
      </c>
      <c r="N9939" s="6">
        <f>MOD(ROW()-2,39)+2</f>
        <v/>
      </c>
      <c r="O9939" s="42">
        <f>IF(AND($B9939&lt;&gt;"",$C9939&lt;&gt;"",$B9939&lt;=$C9939),INDEX(Szabalyok!$C:$C,$N9939),"")</f>
        <v/>
      </c>
      <c r="P9939">
        <f>IF(D9939="",P9938,P9938+1)</f>
        <v/>
      </c>
    </row>
    <row r="9940">
      <c r="A9940">
        <f>IF(P9940=P9939,0,P9940)</f>
        <v/>
      </c>
      <c r="B9940" s="41">
        <f>IF($M9940&gt;300,"",IF(OR(INDEX(Bemenet!$E$2:$E$301,$M9940)="",INDEX(Bemenet!$F$2:$F$301,$M9940)=""),"",MAX(INDEX(Bemenet!$E$2:$E$301,$M9940),INDEX(Szabalyok!$A:$A,$N9940))))</f>
        <v/>
      </c>
      <c r="C9940" s="41">
        <f>IF($B9940="","",MIN(INDEX(Bemenet!$F$2:$F$301,$M9940),INDEX(Szabalyok!$B:$B,$N9940)))</f>
        <v/>
      </c>
      <c r="D9940" s="5">
        <f>IF(AND($B9940&lt;&gt;"",$C9940&lt;&gt;"",$B9940&lt;=$C9940),INDEX(Bemenet!$G$2:$G$301,$M9940),"")</f>
        <v/>
      </c>
      <c r="E9940" s="6">
        <f>IF(AND($B9940&lt;&gt;"",$C9940&lt;&gt;"",$B9940&lt;=$C9940),INDEX(Bemenet!$D$2:$D$301,$M9940),"")</f>
        <v/>
      </c>
      <c r="F9940" s="5">
        <f>IF(AND($B9940&lt;&gt;"",$C9940&lt;&gt;"",$B9940&lt;=$C9940),$C9940-$B9940+1,"")</f>
        <v/>
      </c>
      <c r="G9940" s="5">
        <f>IF($F9940="","",$F9940*$D9940)</f>
        <v/>
      </c>
      <c r="H9940" s="42">
        <f>IF($G9940="","",$O9940)</f>
        <v/>
      </c>
      <c r="I9940" s="5">
        <f>IF($G9940="","",$G9940*IF($H9940="",$O9940,$H9940)/100)</f>
        <v/>
      </c>
      <c r="J9940" s="5">
        <f>IF(OR($L9940="",NOT(COUNTIFS($L$2:$L9940,$L9940)=1)),"",SUMIFS($G:$G,$L:$L,$L9940))</f>
        <v/>
      </c>
      <c r="K9940" s="5">
        <f>IF(OR($L9940="",NOT(COUNTIFS($L$2:$L9940,$L9940)=1)),"",SUMIFS($I:$I,$L:$L,$L9940))</f>
        <v/>
      </c>
      <c r="L9940" s="6">
        <f>IF($B9940="","",YEAR($B9940))</f>
        <v/>
      </c>
      <c r="M9940" s="6">
        <f>INT((ROW()-2)/39)+1</f>
        <v/>
      </c>
      <c r="N9940" s="6">
        <f>MOD(ROW()-2,39)+2</f>
        <v/>
      </c>
      <c r="O9940" s="42">
        <f>IF(AND($B9940&lt;&gt;"",$C9940&lt;&gt;"",$B9940&lt;=$C9940),INDEX(Szabalyok!$C:$C,$N9940),"")</f>
        <v/>
      </c>
      <c r="P9940">
        <f>IF(D9940="",P9939,P9939+1)</f>
        <v/>
      </c>
    </row>
    <row r="9941">
      <c r="A9941">
        <f>IF(P9941=P9940,0,P9941)</f>
        <v/>
      </c>
      <c r="B9941" s="41">
        <f>IF($M9941&gt;300,"",IF(OR(INDEX(Bemenet!$E$2:$E$301,$M9941)="",INDEX(Bemenet!$F$2:$F$301,$M9941)=""),"",MAX(INDEX(Bemenet!$E$2:$E$301,$M9941),INDEX(Szabalyok!$A:$A,$N9941))))</f>
        <v/>
      </c>
      <c r="C9941" s="41">
        <f>IF($B9941="","",MIN(INDEX(Bemenet!$F$2:$F$301,$M9941),INDEX(Szabalyok!$B:$B,$N9941)))</f>
        <v/>
      </c>
      <c r="D9941" s="5">
        <f>IF(AND($B9941&lt;&gt;"",$C9941&lt;&gt;"",$B9941&lt;=$C9941),INDEX(Bemenet!$G$2:$G$301,$M9941),"")</f>
        <v/>
      </c>
      <c r="E9941" s="6">
        <f>IF(AND($B9941&lt;&gt;"",$C9941&lt;&gt;"",$B9941&lt;=$C9941),INDEX(Bemenet!$D$2:$D$301,$M9941),"")</f>
        <v/>
      </c>
      <c r="F9941" s="5">
        <f>IF(AND($B9941&lt;&gt;"",$C9941&lt;&gt;"",$B9941&lt;=$C9941),$C9941-$B9941+1,"")</f>
        <v/>
      </c>
      <c r="G9941" s="5">
        <f>IF($F9941="","",$F9941*$D9941)</f>
        <v/>
      </c>
      <c r="H9941" s="42">
        <f>IF($G9941="","",$O9941)</f>
        <v/>
      </c>
      <c r="I9941" s="5">
        <f>IF($G9941="","",$G9941*IF($H9941="",$O9941,$H9941)/100)</f>
        <v/>
      </c>
      <c r="J9941" s="5">
        <f>IF(OR($L9941="",NOT(COUNTIFS($L$2:$L9941,$L9941)=1)),"",SUMIFS($G:$G,$L:$L,$L9941))</f>
        <v/>
      </c>
      <c r="K9941" s="5">
        <f>IF(OR($L9941="",NOT(COUNTIFS($L$2:$L9941,$L9941)=1)),"",SUMIFS($I:$I,$L:$L,$L9941))</f>
        <v/>
      </c>
      <c r="L9941" s="6">
        <f>IF($B9941="","",YEAR($B9941))</f>
        <v/>
      </c>
      <c r="M9941" s="6">
        <f>INT((ROW()-2)/39)+1</f>
        <v/>
      </c>
      <c r="N9941" s="6">
        <f>MOD(ROW()-2,39)+2</f>
        <v/>
      </c>
      <c r="O9941" s="42">
        <f>IF(AND($B9941&lt;&gt;"",$C9941&lt;&gt;"",$B9941&lt;=$C9941),INDEX(Szabalyok!$C:$C,$N9941),"")</f>
        <v/>
      </c>
      <c r="P9941">
        <f>IF(D9941="",P9940,P9940+1)</f>
        <v/>
      </c>
    </row>
    <row r="9942">
      <c r="A9942">
        <f>IF(P9942=P9941,0,P9942)</f>
        <v/>
      </c>
      <c r="B9942" s="41">
        <f>IF($M9942&gt;300,"",IF(OR(INDEX(Bemenet!$E$2:$E$301,$M9942)="",INDEX(Bemenet!$F$2:$F$301,$M9942)=""),"",MAX(INDEX(Bemenet!$E$2:$E$301,$M9942),INDEX(Szabalyok!$A:$A,$N9942))))</f>
        <v/>
      </c>
      <c r="C9942" s="41">
        <f>IF($B9942="","",MIN(INDEX(Bemenet!$F$2:$F$301,$M9942),INDEX(Szabalyok!$B:$B,$N9942)))</f>
        <v/>
      </c>
      <c r="D9942" s="5">
        <f>IF(AND($B9942&lt;&gt;"",$C9942&lt;&gt;"",$B9942&lt;=$C9942),INDEX(Bemenet!$G$2:$G$301,$M9942),"")</f>
        <v/>
      </c>
      <c r="E9942" s="6">
        <f>IF(AND($B9942&lt;&gt;"",$C9942&lt;&gt;"",$B9942&lt;=$C9942),INDEX(Bemenet!$D$2:$D$301,$M9942),"")</f>
        <v/>
      </c>
      <c r="F9942" s="5">
        <f>IF(AND($B9942&lt;&gt;"",$C9942&lt;&gt;"",$B9942&lt;=$C9942),$C9942-$B9942+1,"")</f>
        <v/>
      </c>
      <c r="G9942" s="5">
        <f>IF($F9942="","",$F9942*$D9942)</f>
        <v/>
      </c>
      <c r="H9942" s="42">
        <f>IF($G9942="","",$O9942)</f>
        <v/>
      </c>
      <c r="I9942" s="5">
        <f>IF($G9942="","",$G9942*IF($H9942="",$O9942,$H9942)/100)</f>
        <v/>
      </c>
      <c r="J9942" s="5">
        <f>IF(OR($L9942="",NOT(COUNTIFS($L$2:$L9942,$L9942)=1)),"",SUMIFS($G:$G,$L:$L,$L9942))</f>
        <v/>
      </c>
      <c r="K9942" s="5">
        <f>IF(OR($L9942="",NOT(COUNTIFS($L$2:$L9942,$L9942)=1)),"",SUMIFS($I:$I,$L:$L,$L9942))</f>
        <v/>
      </c>
      <c r="L9942" s="6">
        <f>IF($B9942="","",YEAR($B9942))</f>
        <v/>
      </c>
      <c r="M9942" s="6">
        <f>INT((ROW()-2)/39)+1</f>
        <v/>
      </c>
      <c r="N9942" s="6">
        <f>MOD(ROW()-2,39)+2</f>
        <v/>
      </c>
      <c r="O9942" s="42">
        <f>IF(AND($B9942&lt;&gt;"",$C9942&lt;&gt;"",$B9942&lt;=$C9942),INDEX(Szabalyok!$C:$C,$N9942),"")</f>
        <v/>
      </c>
      <c r="P9942">
        <f>IF(D9942="",P9941,P9941+1)</f>
        <v/>
      </c>
    </row>
    <row r="9943">
      <c r="A9943">
        <f>IF(P9943=P9942,0,P9943)</f>
        <v/>
      </c>
      <c r="B9943" s="41">
        <f>IF($M9943&gt;300,"",IF(OR(INDEX(Bemenet!$E$2:$E$301,$M9943)="",INDEX(Bemenet!$F$2:$F$301,$M9943)=""),"",MAX(INDEX(Bemenet!$E$2:$E$301,$M9943),INDEX(Szabalyok!$A:$A,$N9943))))</f>
        <v/>
      </c>
      <c r="C9943" s="41">
        <f>IF($B9943="","",MIN(INDEX(Bemenet!$F$2:$F$301,$M9943),INDEX(Szabalyok!$B:$B,$N9943)))</f>
        <v/>
      </c>
      <c r="D9943" s="5">
        <f>IF(AND($B9943&lt;&gt;"",$C9943&lt;&gt;"",$B9943&lt;=$C9943),INDEX(Bemenet!$G$2:$G$301,$M9943),"")</f>
        <v/>
      </c>
      <c r="E9943" s="6">
        <f>IF(AND($B9943&lt;&gt;"",$C9943&lt;&gt;"",$B9943&lt;=$C9943),INDEX(Bemenet!$D$2:$D$301,$M9943),"")</f>
        <v/>
      </c>
      <c r="F9943" s="5">
        <f>IF(AND($B9943&lt;&gt;"",$C9943&lt;&gt;"",$B9943&lt;=$C9943),$C9943-$B9943+1,"")</f>
        <v/>
      </c>
      <c r="G9943" s="5">
        <f>IF($F9943="","",$F9943*$D9943)</f>
        <v/>
      </c>
      <c r="H9943" s="42">
        <f>IF($G9943="","",$O9943)</f>
        <v/>
      </c>
      <c r="I9943" s="5">
        <f>IF($G9943="","",$G9943*IF($H9943="",$O9943,$H9943)/100)</f>
        <v/>
      </c>
      <c r="J9943" s="5">
        <f>IF(OR($L9943="",NOT(COUNTIFS($L$2:$L9943,$L9943)=1)),"",SUMIFS($G:$G,$L:$L,$L9943))</f>
        <v/>
      </c>
      <c r="K9943" s="5">
        <f>IF(OR($L9943="",NOT(COUNTIFS($L$2:$L9943,$L9943)=1)),"",SUMIFS($I:$I,$L:$L,$L9943))</f>
        <v/>
      </c>
      <c r="L9943" s="6">
        <f>IF($B9943="","",YEAR($B9943))</f>
        <v/>
      </c>
      <c r="M9943" s="6">
        <f>INT((ROW()-2)/39)+1</f>
        <v/>
      </c>
      <c r="N9943" s="6">
        <f>MOD(ROW()-2,39)+2</f>
        <v/>
      </c>
      <c r="O9943" s="42">
        <f>IF(AND($B9943&lt;&gt;"",$C9943&lt;&gt;"",$B9943&lt;=$C9943),INDEX(Szabalyok!$C:$C,$N9943),"")</f>
        <v/>
      </c>
      <c r="P9943">
        <f>IF(D9943="",P9942,P9942+1)</f>
        <v/>
      </c>
    </row>
    <row r="9944">
      <c r="A9944">
        <f>IF(P9944=P9943,0,P9944)</f>
        <v/>
      </c>
      <c r="B9944" s="41">
        <f>IF($M9944&gt;300,"",IF(OR(INDEX(Bemenet!$E$2:$E$301,$M9944)="",INDEX(Bemenet!$F$2:$F$301,$M9944)=""),"",MAX(INDEX(Bemenet!$E$2:$E$301,$M9944),INDEX(Szabalyok!$A:$A,$N9944))))</f>
        <v/>
      </c>
      <c r="C9944" s="41">
        <f>IF($B9944="","",MIN(INDEX(Bemenet!$F$2:$F$301,$M9944),INDEX(Szabalyok!$B:$B,$N9944)))</f>
        <v/>
      </c>
      <c r="D9944" s="5">
        <f>IF(AND($B9944&lt;&gt;"",$C9944&lt;&gt;"",$B9944&lt;=$C9944),INDEX(Bemenet!$G$2:$G$301,$M9944),"")</f>
        <v/>
      </c>
      <c r="E9944" s="6">
        <f>IF(AND($B9944&lt;&gt;"",$C9944&lt;&gt;"",$B9944&lt;=$C9944),INDEX(Bemenet!$D$2:$D$301,$M9944),"")</f>
        <v/>
      </c>
      <c r="F9944" s="5">
        <f>IF(AND($B9944&lt;&gt;"",$C9944&lt;&gt;"",$B9944&lt;=$C9944),$C9944-$B9944+1,"")</f>
        <v/>
      </c>
      <c r="G9944" s="5">
        <f>IF($F9944="","",$F9944*$D9944)</f>
        <v/>
      </c>
      <c r="H9944" s="42">
        <f>IF($G9944="","",$O9944)</f>
        <v/>
      </c>
      <c r="I9944" s="5">
        <f>IF($G9944="","",$G9944*IF($H9944="",$O9944,$H9944)/100)</f>
        <v/>
      </c>
      <c r="J9944" s="5">
        <f>IF(OR($L9944="",NOT(COUNTIFS($L$2:$L9944,$L9944)=1)),"",SUMIFS($G:$G,$L:$L,$L9944))</f>
        <v/>
      </c>
      <c r="K9944" s="5">
        <f>IF(OR($L9944="",NOT(COUNTIFS($L$2:$L9944,$L9944)=1)),"",SUMIFS($I:$I,$L:$L,$L9944))</f>
        <v/>
      </c>
      <c r="L9944" s="6">
        <f>IF($B9944="","",YEAR($B9944))</f>
        <v/>
      </c>
      <c r="M9944" s="6">
        <f>INT((ROW()-2)/39)+1</f>
        <v/>
      </c>
      <c r="N9944" s="6">
        <f>MOD(ROW()-2,39)+2</f>
        <v/>
      </c>
      <c r="O9944" s="42">
        <f>IF(AND($B9944&lt;&gt;"",$C9944&lt;&gt;"",$B9944&lt;=$C9944),INDEX(Szabalyok!$C:$C,$N9944),"")</f>
        <v/>
      </c>
      <c r="P9944">
        <f>IF(D9944="",P9943,P9943+1)</f>
        <v/>
      </c>
    </row>
    <row r="9945">
      <c r="A9945">
        <f>IF(P9945=P9944,0,P9945)</f>
        <v/>
      </c>
      <c r="B9945" s="41">
        <f>IF($M9945&gt;300,"",IF(OR(INDEX(Bemenet!$E$2:$E$301,$M9945)="",INDEX(Bemenet!$F$2:$F$301,$M9945)=""),"",MAX(INDEX(Bemenet!$E$2:$E$301,$M9945),INDEX(Szabalyok!$A:$A,$N9945))))</f>
        <v/>
      </c>
      <c r="C9945" s="41">
        <f>IF($B9945="","",MIN(INDEX(Bemenet!$F$2:$F$301,$M9945),INDEX(Szabalyok!$B:$B,$N9945)))</f>
        <v/>
      </c>
      <c r="D9945" s="5">
        <f>IF(AND($B9945&lt;&gt;"",$C9945&lt;&gt;"",$B9945&lt;=$C9945),INDEX(Bemenet!$G$2:$G$301,$M9945),"")</f>
        <v/>
      </c>
      <c r="E9945" s="6">
        <f>IF(AND($B9945&lt;&gt;"",$C9945&lt;&gt;"",$B9945&lt;=$C9945),INDEX(Bemenet!$D$2:$D$301,$M9945),"")</f>
        <v/>
      </c>
      <c r="F9945" s="5">
        <f>IF(AND($B9945&lt;&gt;"",$C9945&lt;&gt;"",$B9945&lt;=$C9945),$C9945-$B9945+1,"")</f>
        <v/>
      </c>
      <c r="G9945" s="5">
        <f>IF($F9945="","",$F9945*$D9945)</f>
        <v/>
      </c>
      <c r="H9945" s="42">
        <f>IF($G9945="","",$O9945)</f>
        <v/>
      </c>
      <c r="I9945" s="5">
        <f>IF($G9945="","",$G9945*IF($H9945="",$O9945,$H9945)/100)</f>
        <v/>
      </c>
      <c r="J9945" s="5">
        <f>IF(OR($L9945="",NOT(COUNTIFS($L$2:$L9945,$L9945)=1)),"",SUMIFS($G:$G,$L:$L,$L9945))</f>
        <v/>
      </c>
      <c r="K9945" s="5">
        <f>IF(OR($L9945="",NOT(COUNTIFS($L$2:$L9945,$L9945)=1)),"",SUMIFS($I:$I,$L:$L,$L9945))</f>
        <v/>
      </c>
      <c r="L9945" s="6">
        <f>IF($B9945="","",YEAR($B9945))</f>
        <v/>
      </c>
      <c r="M9945" s="6">
        <f>INT((ROW()-2)/39)+1</f>
        <v/>
      </c>
      <c r="N9945" s="6">
        <f>MOD(ROW()-2,39)+2</f>
        <v/>
      </c>
      <c r="O9945" s="42">
        <f>IF(AND($B9945&lt;&gt;"",$C9945&lt;&gt;"",$B9945&lt;=$C9945),INDEX(Szabalyok!$C:$C,$N9945),"")</f>
        <v/>
      </c>
      <c r="P9945">
        <f>IF(D9945="",P9944,P9944+1)</f>
        <v/>
      </c>
    </row>
    <row r="9946">
      <c r="A9946">
        <f>IF(P9946=P9945,0,P9946)</f>
        <v/>
      </c>
      <c r="B9946" s="41">
        <f>IF($M9946&gt;300,"",IF(OR(INDEX(Bemenet!$E$2:$E$301,$M9946)="",INDEX(Bemenet!$F$2:$F$301,$M9946)=""),"",MAX(INDEX(Bemenet!$E$2:$E$301,$M9946),INDEX(Szabalyok!$A:$A,$N9946))))</f>
        <v/>
      </c>
      <c r="C9946" s="41">
        <f>IF($B9946="","",MIN(INDEX(Bemenet!$F$2:$F$301,$M9946),INDEX(Szabalyok!$B:$B,$N9946)))</f>
        <v/>
      </c>
      <c r="D9946" s="5">
        <f>IF(AND($B9946&lt;&gt;"",$C9946&lt;&gt;"",$B9946&lt;=$C9946),INDEX(Bemenet!$G$2:$G$301,$M9946),"")</f>
        <v/>
      </c>
      <c r="E9946" s="6">
        <f>IF(AND($B9946&lt;&gt;"",$C9946&lt;&gt;"",$B9946&lt;=$C9946),INDEX(Bemenet!$D$2:$D$301,$M9946),"")</f>
        <v/>
      </c>
      <c r="F9946" s="5">
        <f>IF(AND($B9946&lt;&gt;"",$C9946&lt;&gt;"",$B9946&lt;=$C9946),$C9946-$B9946+1,"")</f>
        <v/>
      </c>
      <c r="G9946" s="5">
        <f>IF($F9946="","",$F9946*$D9946)</f>
        <v/>
      </c>
      <c r="H9946" s="42">
        <f>IF($G9946="","",$O9946)</f>
        <v/>
      </c>
      <c r="I9946" s="5">
        <f>IF($G9946="","",$G9946*IF($H9946="",$O9946,$H9946)/100)</f>
        <v/>
      </c>
      <c r="J9946" s="5">
        <f>IF(OR($L9946="",NOT(COUNTIFS($L$2:$L9946,$L9946)=1)),"",SUMIFS($G:$G,$L:$L,$L9946))</f>
        <v/>
      </c>
      <c r="K9946" s="5">
        <f>IF(OR($L9946="",NOT(COUNTIFS($L$2:$L9946,$L9946)=1)),"",SUMIFS($I:$I,$L:$L,$L9946))</f>
        <v/>
      </c>
      <c r="L9946" s="6">
        <f>IF($B9946="","",YEAR($B9946))</f>
        <v/>
      </c>
      <c r="M9946" s="6">
        <f>INT((ROW()-2)/39)+1</f>
        <v/>
      </c>
      <c r="N9946" s="6">
        <f>MOD(ROW()-2,39)+2</f>
        <v/>
      </c>
      <c r="O9946" s="42">
        <f>IF(AND($B9946&lt;&gt;"",$C9946&lt;&gt;"",$B9946&lt;=$C9946),INDEX(Szabalyok!$C:$C,$N9946),"")</f>
        <v/>
      </c>
      <c r="P9946">
        <f>IF(D9946="",P9945,P9945+1)</f>
        <v/>
      </c>
    </row>
    <row r="9947">
      <c r="A9947">
        <f>IF(P9947=P9946,0,P9947)</f>
        <v/>
      </c>
      <c r="B9947" s="41">
        <f>IF($M9947&gt;300,"",IF(OR(INDEX(Bemenet!$E$2:$E$301,$M9947)="",INDEX(Bemenet!$F$2:$F$301,$M9947)=""),"",MAX(INDEX(Bemenet!$E$2:$E$301,$M9947),INDEX(Szabalyok!$A:$A,$N9947))))</f>
        <v/>
      </c>
      <c r="C9947" s="41">
        <f>IF($B9947="","",MIN(INDEX(Bemenet!$F$2:$F$301,$M9947),INDEX(Szabalyok!$B:$B,$N9947)))</f>
        <v/>
      </c>
      <c r="D9947" s="5">
        <f>IF(AND($B9947&lt;&gt;"",$C9947&lt;&gt;"",$B9947&lt;=$C9947),INDEX(Bemenet!$G$2:$G$301,$M9947),"")</f>
        <v/>
      </c>
      <c r="E9947" s="6">
        <f>IF(AND($B9947&lt;&gt;"",$C9947&lt;&gt;"",$B9947&lt;=$C9947),INDEX(Bemenet!$D$2:$D$301,$M9947),"")</f>
        <v/>
      </c>
      <c r="F9947" s="5">
        <f>IF(AND($B9947&lt;&gt;"",$C9947&lt;&gt;"",$B9947&lt;=$C9947),$C9947-$B9947+1,"")</f>
        <v/>
      </c>
      <c r="G9947" s="5">
        <f>IF($F9947="","",$F9947*$D9947)</f>
        <v/>
      </c>
      <c r="H9947" s="42">
        <f>IF($G9947="","",$O9947)</f>
        <v/>
      </c>
      <c r="I9947" s="5">
        <f>IF($G9947="","",$G9947*IF($H9947="",$O9947,$H9947)/100)</f>
        <v/>
      </c>
      <c r="J9947" s="5">
        <f>IF(OR($L9947="",NOT(COUNTIFS($L$2:$L9947,$L9947)=1)),"",SUMIFS($G:$G,$L:$L,$L9947))</f>
        <v/>
      </c>
      <c r="K9947" s="5">
        <f>IF(OR($L9947="",NOT(COUNTIFS($L$2:$L9947,$L9947)=1)),"",SUMIFS($I:$I,$L:$L,$L9947))</f>
        <v/>
      </c>
      <c r="L9947" s="6">
        <f>IF($B9947="","",YEAR($B9947))</f>
        <v/>
      </c>
      <c r="M9947" s="6">
        <f>INT((ROW()-2)/39)+1</f>
        <v/>
      </c>
      <c r="N9947" s="6">
        <f>MOD(ROW()-2,39)+2</f>
        <v/>
      </c>
      <c r="O9947" s="42">
        <f>IF(AND($B9947&lt;&gt;"",$C9947&lt;&gt;"",$B9947&lt;=$C9947),INDEX(Szabalyok!$C:$C,$N9947),"")</f>
        <v/>
      </c>
      <c r="P9947">
        <f>IF(D9947="",P9946,P9946+1)</f>
        <v/>
      </c>
    </row>
    <row r="9948">
      <c r="A9948">
        <f>IF(P9948=P9947,0,P9948)</f>
        <v/>
      </c>
      <c r="B9948" s="41">
        <f>IF($M9948&gt;300,"",IF(OR(INDEX(Bemenet!$E$2:$E$301,$M9948)="",INDEX(Bemenet!$F$2:$F$301,$M9948)=""),"",MAX(INDEX(Bemenet!$E$2:$E$301,$M9948),INDEX(Szabalyok!$A:$A,$N9948))))</f>
        <v/>
      </c>
      <c r="C9948" s="41">
        <f>IF($B9948="","",MIN(INDEX(Bemenet!$F$2:$F$301,$M9948),INDEX(Szabalyok!$B:$B,$N9948)))</f>
        <v/>
      </c>
      <c r="D9948" s="5">
        <f>IF(AND($B9948&lt;&gt;"",$C9948&lt;&gt;"",$B9948&lt;=$C9948),INDEX(Bemenet!$G$2:$G$301,$M9948),"")</f>
        <v/>
      </c>
      <c r="E9948" s="6">
        <f>IF(AND($B9948&lt;&gt;"",$C9948&lt;&gt;"",$B9948&lt;=$C9948),INDEX(Bemenet!$D$2:$D$301,$M9948),"")</f>
        <v/>
      </c>
      <c r="F9948" s="5">
        <f>IF(AND($B9948&lt;&gt;"",$C9948&lt;&gt;"",$B9948&lt;=$C9948),$C9948-$B9948+1,"")</f>
        <v/>
      </c>
      <c r="G9948" s="5">
        <f>IF($F9948="","",$F9948*$D9948)</f>
        <v/>
      </c>
      <c r="H9948" s="42">
        <f>IF($G9948="","",$O9948)</f>
        <v/>
      </c>
      <c r="I9948" s="5">
        <f>IF($G9948="","",$G9948*IF($H9948="",$O9948,$H9948)/100)</f>
        <v/>
      </c>
      <c r="J9948" s="5">
        <f>IF(OR($L9948="",NOT(COUNTIFS($L$2:$L9948,$L9948)=1)),"",SUMIFS($G:$G,$L:$L,$L9948))</f>
        <v/>
      </c>
      <c r="K9948" s="5">
        <f>IF(OR($L9948="",NOT(COUNTIFS($L$2:$L9948,$L9948)=1)),"",SUMIFS($I:$I,$L:$L,$L9948))</f>
        <v/>
      </c>
      <c r="L9948" s="6">
        <f>IF($B9948="","",YEAR($B9948))</f>
        <v/>
      </c>
      <c r="M9948" s="6">
        <f>INT((ROW()-2)/39)+1</f>
        <v/>
      </c>
      <c r="N9948" s="6">
        <f>MOD(ROW()-2,39)+2</f>
        <v/>
      </c>
      <c r="O9948" s="42">
        <f>IF(AND($B9948&lt;&gt;"",$C9948&lt;&gt;"",$B9948&lt;=$C9948),INDEX(Szabalyok!$C:$C,$N9948),"")</f>
        <v/>
      </c>
      <c r="P9948">
        <f>IF(D9948="",P9947,P9947+1)</f>
        <v/>
      </c>
    </row>
    <row r="9949">
      <c r="A9949">
        <f>IF(P9949=P9948,0,P9949)</f>
        <v/>
      </c>
      <c r="B9949" s="41">
        <f>IF($M9949&gt;300,"",IF(OR(INDEX(Bemenet!$E$2:$E$301,$M9949)="",INDEX(Bemenet!$F$2:$F$301,$M9949)=""),"",MAX(INDEX(Bemenet!$E$2:$E$301,$M9949),INDEX(Szabalyok!$A:$A,$N9949))))</f>
        <v/>
      </c>
      <c r="C9949" s="41">
        <f>IF($B9949="","",MIN(INDEX(Bemenet!$F$2:$F$301,$M9949),INDEX(Szabalyok!$B:$B,$N9949)))</f>
        <v/>
      </c>
      <c r="D9949" s="5">
        <f>IF(AND($B9949&lt;&gt;"",$C9949&lt;&gt;"",$B9949&lt;=$C9949),INDEX(Bemenet!$G$2:$G$301,$M9949),"")</f>
        <v/>
      </c>
      <c r="E9949" s="6">
        <f>IF(AND($B9949&lt;&gt;"",$C9949&lt;&gt;"",$B9949&lt;=$C9949),INDEX(Bemenet!$D$2:$D$301,$M9949),"")</f>
        <v/>
      </c>
      <c r="F9949" s="5">
        <f>IF(AND($B9949&lt;&gt;"",$C9949&lt;&gt;"",$B9949&lt;=$C9949),$C9949-$B9949+1,"")</f>
        <v/>
      </c>
      <c r="G9949" s="5">
        <f>IF($F9949="","",$F9949*$D9949)</f>
        <v/>
      </c>
      <c r="H9949" s="42">
        <f>IF($G9949="","",$O9949)</f>
        <v/>
      </c>
      <c r="I9949" s="5">
        <f>IF($G9949="","",$G9949*IF($H9949="",$O9949,$H9949)/100)</f>
        <v/>
      </c>
      <c r="J9949" s="5">
        <f>IF(OR($L9949="",NOT(COUNTIFS($L$2:$L9949,$L9949)=1)),"",SUMIFS($G:$G,$L:$L,$L9949))</f>
        <v/>
      </c>
      <c r="K9949" s="5">
        <f>IF(OR($L9949="",NOT(COUNTIFS($L$2:$L9949,$L9949)=1)),"",SUMIFS($I:$I,$L:$L,$L9949))</f>
        <v/>
      </c>
      <c r="L9949" s="6">
        <f>IF($B9949="","",YEAR($B9949))</f>
        <v/>
      </c>
      <c r="M9949" s="6">
        <f>INT((ROW()-2)/39)+1</f>
        <v/>
      </c>
      <c r="N9949" s="6">
        <f>MOD(ROW()-2,39)+2</f>
        <v/>
      </c>
      <c r="O9949" s="42">
        <f>IF(AND($B9949&lt;&gt;"",$C9949&lt;&gt;"",$B9949&lt;=$C9949),INDEX(Szabalyok!$C:$C,$N9949),"")</f>
        <v/>
      </c>
      <c r="P9949">
        <f>IF(D9949="",P9948,P9948+1)</f>
        <v/>
      </c>
    </row>
    <row r="9950">
      <c r="A9950">
        <f>IF(P9950=P9949,0,P9950)</f>
        <v/>
      </c>
      <c r="B9950" s="41">
        <f>IF($M9950&gt;300,"",IF(OR(INDEX(Bemenet!$E$2:$E$301,$M9950)="",INDEX(Bemenet!$F$2:$F$301,$M9950)=""),"",MAX(INDEX(Bemenet!$E$2:$E$301,$M9950),INDEX(Szabalyok!$A:$A,$N9950))))</f>
        <v/>
      </c>
      <c r="C9950" s="41">
        <f>IF($B9950="","",MIN(INDEX(Bemenet!$F$2:$F$301,$M9950),INDEX(Szabalyok!$B:$B,$N9950)))</f>
        <v/>
      </c>
      <c r="D9950" s="5">
        <f>IF(AND($B9950&lt;&gt;"",$C9950&lt;&gt;"",$B9950&lt;=$C9950),INDEX(Bemenet!$G$2:$G$301,$M9950),"")</f>
        <v/>
      </c>
      <c r="E9950" s="6">
        <f>IF(AND($B9950&lt;&gt;"",$C9950&lt;&gt;"",$B9950&lt;=$C9950),INDEX(Bemenet!$D$2:$D$301,$M9950),"")</f>
        <v/>
      </c>
      <c r="F9950" s="5">
        <f>IF(AND($B9950&lt;&gt;"",$C9950&lt;&gt;"",$B9950&lt;=$C9950),$C9950-$B9950+1,"")</f>
        <v/>
      </c>
      <c r="G9950" s="5">
        <f>IF($F9950="","",$F9950*$D9950)</f>
        <v/>
      </c>
      <c r="H9950" s="42">
        <f>IF($G9950="","",$O9950)</f>
        <v/>
      </c>
      <c r="I9950" s="5">
        <f>IF($G9950="","",$G9950*IF($H9950="",$O9950,$H9950)/100)</f>
        <v/>
      </c>
      <c r="J9950" s="5">
        <f>IF(OR($L9950="",NOT(COUNTIFS($L$2:$L9950,$L9950)=1)),"",SUMIFS($G:$G,$L:$L,$L9950))</f>
        <v/>
      </c>
      <c r="K9950" s="5">
        <f>IF(OR($L9950="",NOT(COUNTIFS($L$2:$L9950,$L9950)=1)),"",SUMIFS($I:$I,$L:$L,$L9950))</f>
        <v/>
      </c>
      <c r="L9950" s="6">
        <f>IF($B9950="","",YEAR($B9950))</f>
        <v/>
      </c>
      <c r="M9950" s="6">
        <f>INT((ROW()-2)/39)+1</f>
        <v/>
      </c>
      <c r="N9950" s="6">
        <f>MOD(ROW()-2,39)+2</f>
        <v/>
      </c>
      <c r="O9950" s="42">
        <f>IF(AND($B9950&lt;&gt;"",$C9950&lt;&gt;"",$B9950&lt;=$C9950),INDEX(Szabalyok!$C:$C,$N9950),"")</f>
        <v/>
      </c>
      <c r="P9950">
        <f>IF(D9950="",P9949,P9949+1)</f>
        <v/>
      </c>
    </row>
    <row r="9951">
      <c r="A9951">
        <f>IF(P9951=P9950,0,P9951)</f>
        <v/>
      </c>
      <c r="B9951" s="41">
        <f>IF($M9951&gt;300,"",IF(OR(INDEX(Bemenet!$E$2:$E$301,$M9951)="",INDEX(Bemenet!$F$2:$F$301,$M9951)=""),"",MAX(INDEX(Bemenet!$E$2:$E$301,$M9951),INDEX(Szabalyok!$A:$A,$N9951))))</f>
        <v/>
      </c>
      <c r="C9951" s="41">
        <f>IF($B9951="","",MIN(INDEX(Bemenet!$F$2:$F$301,$M9951),INDEX(Szabalyok!$B:$B,$N9951)))</f>
        <v/>
      </c>
      <c r="D9951" s="5">
        <f>IF(AND($B9951&lt;&gt;"",$C9951&lt;&gt;"",$B9951&lt;=$C9951),INDEX(Bemenet!$G$2:$G$301,$M9951),"")</f>
        <v/>
      </c>
      <c r="E9951" s="6">
        <f>IF(AND($B9951&lt;&gt;"",$C9951&lt;&gt;"",$B9951&lt;=$C9951),INDEX(Bemenet!$D$2:$D$301,$M9951),"")</f>
        <v/>
      </c>
      <c r="F9951" s="5">
        <f>IF(AND($B9951&lt;&gt;"",$C9951&lt;&gt;"",$B9951&lt;=$C9951),$C9951-$B9951+1,"")</f>
        <v/>
      </c>
      <c r="G9951" s="5">
        <f>IF($F9951="","",$F9951*$D9951)</f>
        <v/>
      </c>
      <c r="H9951" s="42">
        <f>IF($G9951="","",$O9951)</f>
        <v/>
      </c>
      <c r="I9951" s="5">
        <f>IF($G9951="","",$G9951*IF($H9951="",$O9951,$H9951)/100)</f>
        <v/>
      </c>
      <c r="J9951" s="5">
        <f>IF(OR($L9951="",NOT(COUNTIFS($L$2:$L9951,$L9951)=1)),"",SUMIFS($G:$G,$L:$L,$L9951))</f>
        <v/>
      </c>
      <c r="K9951" s="5">
        <f>IF(OR($L9951="",NOT(COUNTIFS($L$2:$L9951,$L9951)=1)),"",SUMIFS($I:$I,$L:$L,$L9951))</f>
        <v/>
      </c>
      <c r="L9951" s="6">
        <f>IF($B9951="","",YEAR($B9951))</f>
        <v/>
      </c>
      <c r="M9951" s="6">
        <f>INT((ROW()-2)/39)+1</f>
        <v/>
      </c>
      <c r="N9951" s="6">
        <f>MOD(ROW()-2,39)+2</f>
        <v/>
      </c>
      <c r="O9951" s="42">
        <f>IF(AND($B9951&lt;&gt;"",$C9951&lt;&gt;"",$B9951&lt;=$C9951),INDEX(Szabalyok!$C:$C,$N9951),"")</f>
        <v/>
      </c>
      <c r="P9951">
        <f>IF(D9951="",P9950,P9950+1)</f>
        <v/>
      </c>
    </row>
    <row r="9952">
      <c r="A9952">
        <f>IF(P9952=P9951,0,P9952)</f>
        <v/>
      </c>
      <c r="B9952" s="41">
        <f>IF($M9952&gt;300,"",IF(OR(INDEX(Bemenet!$E$2:$E$301,$M9952)="",INDEX(Bemenet!$F$2:$F$301,$M9952)=""),"",MAX(INDEX(Bemenet!$E$2:$E$301,$M9952),INDEX(Szabalyok!$A:$A,$N9952))))</f>
        <v/>
      </c>
      <c r="C9952" s="41">
        <f>IF($B9952="","",MIN(INDEX(Bemenet!$F$2:$F$301,$M9952),INDEX(Szabalyok!$B:$B,$N9952)))</f>
        <v/>
      </c>
      <c r="D9952" s="5">
        <f>IF(AND($B9952&lt;&gt;"",$C9952&lt;&gt;"",$B9952&lt;=$C9952),INDEX(Bemenet!$G$2:$G$301,$M9952),"")</f>
        <v/>
      </c>
      <c r="E9952" s="6">
        <f>IF(AND($B9952&lt;&gt;"",$C9952&lt;&gt;"",$B9952&lt;=$C9952),INDEX(Bemenet!$D$2:$D$301,$M9952),"")</f>
        <v/>
      </c>
      <c r="F9952" s="5">
        <f>IF(AND($B9952&lt;&gt;"",$C9952&lt;&gt;"",$B9952&lt;=$C9952),$C9952-$B9952+1,"")</f>
        <v/>
      </c>
      <c r="G9952" s="5">
        <f>IF($F9952="","",$F9952*$D9952)</f>
        <v/>
      </c>
      <c r="H9952" s="42">
        <f>IF($G9952="","",$O9952)</f>
        <v/>
      </c>
      <c r="I9952" s="5">
        <f>IF($G9952="","",$G9952*IF($H9952="",$O9952,$H9952)/100)</f>
        <v/>
      </c>
      <c r="J9952" s="5">
        <f>IF(OR($L9952="",NOT(COUNTIFS($L$2:$L9952,$L9952)=1)),"",SUMIFS($G:$G,$L:$L,$L9952))</f>
        <v/>
      </c>
      <c r="K9952" s="5">
        <f>IF(OR($L9952="",NOT(COUNTIFS($L$2:$L9952,$L9952)=1)),"",SUMIFS($I:$I,$L:$L,$L9952))</f>
        <v/>
      </c>
      <c r="L9952" s="6">
        <f>IF($B9952="","",YEAR($B9952))</f>
        <v/>
      </c>
      <c r="M9952" s="6">
        <f>INT((ROW()-2)/39)+1</f>
        <v/>
      </c>
      <c r="N9952" s="6">
        <f>MOD(ROW()-2,39)+2</f>
        <v/>
      </c>
      <c r="O9952" s="42">
        <f>IF(AND($B9952&lt;&gt;"",$C9952&lt;&gt;"",$B9952&lt;=$C9952),INDEX(Szabalyok!$C:$C,$N9952),"")</f>
        <v/>
      </c>
      <c r="P9952">
        <f>IF(D9952="",P9951,P9951+1)</f>
        <v/>
      </c>
    </row>
    <row r="9953">
      <c r="A9953">
        <f>IF(P9953=P9952,0,P9953)</f>
        <v/>
      </c>
      <c r="B9953" s="41">
        <f>IF($M9953&gt;300,"",IF(OR(INDEX(Bemenet!$E$2:$E$301,$M9953)="",INDEX(Bemenet!$F$2:$F$301,$M9953)=""),"",MAX(INDEX(Bemenet!$E$2:$E$301,$M9953),INDEX(Szabalyok!$A:$A,$N9953))))</f>
        <v/>
      </c>
      <c r="C9953" s="41">
        <f>IF($B9953="","",MIN(INDEX(Bemenet!$F$2:$F$301,$M9953),INDEX(Szabalyok!$B:$B,$N9953)))</f>
        <v/>
      </c>
      <c r="D9953" s="5">
        <f>IF(AND($B9953&lt;&gt;"",$C9953&lt;&gt;"",$B9953&lt;=$C9953),INDEX(Bemenet!$G$2:$G$301,$M9953),"")</f>
        <v/>
      </c>
      <c r="E9953" s="6">
        <f>IF(AND($B9953&lt;&gt;"",$C9953&lt;&gt;"",$B9953&lt;=$C9953),INDEX(Bemenet!$D$2:$D$301,$M9953),"")</f>
        <v/>
      </c>
      <c r="F9953" s="5">
        <f>IF(AND($B9953&lt;&gt;"",$C9953&lt;&gt;"",$B9953&lt;=$C9953),$C9953-$B9953+1,"")</f>
        <v/>
      </c>
      <c r="G9953" s="5">
        <f>IF($F9953="","",$F9953*$D9953)</f>
        <v/>
      </c>
      <c r="H9953" s="42">
        <f>IF($G9953="","",$O9953)</f>
        <v/>
      </c>
      <c r="I9953" s="5">
        <f>IF($G9953="","",$G9953*IF($H9953="",$O9953,$H9953)/100)</f>
        <v/>
      </c>
      <c r="J9953" s="5">
        <f>IF(OR($L9953="",NOT(COUNTIFS($L$2:$L9953,$L9953)=1)),"",SUMIFS($G:$G,$L:$L,$L9953))</f>
        <v/>
      </c>
      <c r="K9953" s="5">
        <f>IF(OR($L9953="",NOT(COUNTIFS($L$2:$L9953,$L9953)=1)),"",SUMIFS($I:$I,$L:$L,$L9953))</f>
        <v/>
      </c>
      <c r="L9953" s="6">
        <f>IF($B9953="","",YEAR($B9953))</f>
        <v/>
      </c>
      <c r="M9953" s="6">
        <f>INT((ROW()-2)/39)+1</f>
        <v/>
      </c>
      <c r="N9953" s="6">
        <f>MOD(ROW()-2,39)+2</f>
        <v/>
      </c>
      <c r="O9953" s="42">
        <f>IF(AND($B9953&lt;&gt;"",$C9953&lt;&gt;"",$B9953&lt;=$C9953),INDEX(Szabalyok!$C:$C,$N9953),"")</f>
        <v/>
      </c>
      <c r="P9953">
        <f>IF(D9953="",P9952,P9952+1)</f>
        <v/>
      </c>
    </row>
    <row r="9954">
      <c r="A9954">
        <f>IF(P9954=P9953,0,P9954)</f>
        <v/>
      </c>
      <c r="B9954" s="41">
        <f>IF($M9954&gt;300,"",IF(OR(INDEX(Bemenet!$E$2:$E$301,$M9954)="",INDEX(Bemenet!$F$2:$F$301,$M9954)=""),"",MAX(INDEX(Bemenet!$E$2:$E$301,$M9954),INDEX(Szabalyok!$A:$A,$N9954))))</f>
        <v/>
      </c>
      <c r="C9954" s="41">
        <f>IF($B9954="","",MIN(INDEX(Bemenet!$F$2:$F$301,$M9954),INDEX(Szabalyok!$B:$B,$N9954)))</f>
        <v/>
      </c>
      <c r="D9954" s="5">
        <f>IF(AND($B9954&lt;&gt;"",$C9954&lt;&gt;"",$B9954&lt;=$C9954),INDEX(Bemenet!$G$2:$G$301,$M9954),"")</f>
        <v/>
      </c>
      <c r="E9954" s="6">
        <f>IF(AND($B9954&lt;&gt;"",$C9954&lt;&gt;"",$B9954&lt;=$C9954),INDEX(Bemenet!$D$2:$D$301,$M9954),"")</f>
        <v/>
      </c>
      <c r="F9954" s="5">
        <f>IF(AND($B9954&lt;&gt;"",$C9954&lt;&gt;"",$B9954&lt;=$C9954),$C9954-$B9954+1,"")</f>
        <v/>
      </c>
      <c r="G9954" s="5">
        <f>IF($F9954="","",$F9954*$D9954)</f>
        <v/>
      </c>
      <c r="H9954" s="42">
        <f>IF($G9954="","",$O9954)</f>
        <v/>
      </c>
      <c r="I9954" s="5">
        <f>IF($G9954="","",$G9954*IF($H9954="",$O9954,$H9954)/100)</f>
        <v/>
      </c>
      <c r="J9954" s="5">
        <f>IF(OR($L9954="",NOT(COUNTIFS($L$2:$L9954,$L9954)=1)),"",SUMIFS($G:$G,$L:$L,$L9954))</f>
        <v/>
      </c>
      <c r="K9954" s="5">
        <f>IF(OR($L9954="",NOT(COUNTIFS($L$2:$L9954,$L9954)=1)),"",SUMIFS($I:$I,$L:$L,$L9954))</f>
        <v/>
      </c>
      <c r="L9954" s="6">
        <f>IF($B9954="","",YEAR($B9954))</f>
        <v/>
      </c>
      <c r="M9954" s="6">
        <f>INT((ROW()-2)/39)+1</f>
        <v/>
      </c>
      <c r="N9954" s="6">
        <f>MOD(ROW()-2,39)+2</f>
        <v/>
      </c>
      <c r="O9954" s="42">
        <f>IF(AND($B9954&lt;&gt;"",$C9954&lt;&gt;"",$B9954&lt;=$C9954),INDEX(Szabalyok!$C:$C,$N9954),"")</f>
        <v/>
      </c>
      <c r="P9954">
        <f>IF(D9954="",P9953,P9953+1)</f>
        <v/>
      </c>
    </row>
    <row r="9955">
      <c r="A9955">
        <f>IF(P9955=P9954,0,P9955)</f>
        <v/>
      </c>
      <c r="B9955" s="41">
        <f>IF($M9955&gt;300,"",IF(OR(INDEX(Bemenet!$E$2:$E$301,$M9955)="",INDEX(Bemenet!$F$2:$F$301,$M9955)=""),"",MAX(INDEX(Bemenet!$E$2:$E$301,$M9955),INDEX(Szabalyok!$A:$A,$N9955))))</f>
        <v/>
      </c>
      <c r="C9955" s="41">
        <f>IF($B9955="","",MIN(INDEX(Bemenet!$F$2:$F$301,$M9955),INDEX(Szabalyok!$B:$B,$N9955)))</f>
        <v/>
      </c>
      <c r="D9955" s="5">
        <f>IF(AND($B9955&lt;&gt;"",$C9955&lt;&gt;"",$B9955&lt;=$C9955),INDEX(Bemenet!$G$2:$G$301,$M9955),"")</f>
        <v/>
      </c>
      <c r="E9955" s="6">
        <f>IF(AND($B9955&lt;&gt;"",$C9955&lt;&gt;"",$B9955&lt;=$C9955),INDEX(Bemenet!$D$2:$D$301,$M9955),"")</f>
        <v/>
      </c>
      <c r="F9955" s="5">
        <f>IF(AND($B9955&lt;&gt;"",$C9955&lt;&gt;"",$B9955&lt;=$C9955),$C9955-$B9955+1,"")</f>
        <v/>
      </c>
      <c r="G9955" s="5">
        <f>IF($F9955="","",$F9955*$D9955)</f>
        <v/>
      </c>
      <c r="H9955" s="42">
        <f>IF($G9955="","",$O9955)</f>
        <v/>
      </c>
      <c r="I9955" s="5">
        <f>IF($G9955="","",$G9955*IF($H9955="",$O9955,$H9955)/100)</f>
        <v/>
      </c>
      <c r="J9955" s="5">
        <f>IF(OR($L9955="",NOT(COUNTIFS($L$2:$L9955,$L9955)=1)),"",SUMIFS($G:$G,$L:$L,$L9955))</f>
        <v/>
      </c>
      <c r="K9955" s="5">
        <f>IF(OR($L9955="",NOT(COUNTIFS($L$2:$L9955,$L9955)=1)),"",SUMIFS($I:$I,$L:$L,$L9955))</f>
        <v/>
      </c>
      <c r="L9955" s="6">
        <f>IF($B9955="","",YEAR($B9955))</f>
        <v/>
      </c>
      <c r="M9955" s="6">
        <f>INT((ROW()-2)/39)+1</f>
        <v/>
      </c>
      <c r="N9955" s="6">
        <f>MOD(ROW()-2,39)+2</f>
        <v/>
      </c>
      <c r="O9955" s="42">
        <f>IF(AND($B9955&lt;&gt;"",$C9955&lt;&gt;"",$B9955&lt;=$C9955),INDEX(Szabalyok!$C:$C,$N9955),"")</f>
        <v/>
      </c>
      <c r="P9955">
        <f>IF(D9955="",P9954,P9954+1)</f>
        <v/>
      </c>
    </row>
    <row r="9956">
      <c r="A9956">
        <f>IF(P9956=P9955,0,P9956)</f>
        <v/>
      </c>
      <c r="B9956" s="41">
        <f>IF($M9956&gt;300,"",IF(OR(INDEX(Bemenet!$E$2:$E$301,$M9956)="",INDEX(Bemenet!$F$2:$F$301,$M9956)=""),"",MAX(INDEX(Bemenet!$E$2:$E$301,$M9956),INDEX(Szabalyok!$A:$A,$N9956))))</f>
        <v/>
      </c>
      <c r="C9956" s="41">
        <f>IF($B9956="","",MIN(INDEX(Bemenet!$F$2:$F$301,$M9956),INDEX(Szabalyok!$B:$B,$N9956)))</f>
        <v/>
      </c>
      <c r="D9956" s="5">
        <f>IF(AND($B9956&lt;&gt;"",$C9956&lt;&gt;"",$B9956&lt;=$C9956),INDEX(Bemenet!$G$2:$G$301,$M9956),"")</f>
        <v/>
      </c>
      <c r="E9956" s="6">
        <f>IF(AND($B9956&lt;&gt;"",$C9956&lt;&gt;"",$B9956&lt;=$C9956),INDEX(Bemenet!$D$2:$D$301,$M9956),"")</f>
        <v/>
      </c>
      <c r="F9956" s="5">
        <f>IF(AND($B9956&lt;&gt;"",$C9956&lt;&gt;"",$B9956&lt;=$C9956),$C9956-$B9956+1,"")</f>
        <v/>
      </c>
      <c r="G9956" s="5">
        <f>IF($F9956="","",$F9956*$D9956)</f>
        <v/>
      </c>
      <c r="H9956" s="42">
        <f>IF($G9956="","",$O9956)</f>
        <v/>
      </c>
      <c r="I9956" s="5">
        <f>IF($G9956="","",$G9956*IF($H9956="",$O9956,$H9956)/100)</f>
        <v/>
      </c>
      <c r="J9956" s="5">
        <f>IF(OR($L9956="",NOT(COUNTIFS($L$2:$L9956,$L9956)=1)),"",SUMIFS($G:$G,$L:$L,$L9956))</f>
        <v/>
      </c>
      <c r="K9956" s="5">
        <f>IF(OR($L9956="",NOT(COUNTIFS($L$2:$L9956,$L9956)=1)),"",SUMIFS($I:$I,$L:$L,$L9956))</f>
        <v/>
      </c>
      <c r="L9956" s="6">
        <f>IF($B9956="","",YEAR($B9956))</f>
        <v/>
      </c>
      <c r="M9956" s="6">
        <f>INT((ROW()-2)/39)+1</f>
        <v/>
      </c>
      <c r="N9956" s="6">
        <f>MOD(ROW()-2,39)+2</f>
        <v/>
      </c>
      <c r="O9956" s="42">
        <f>IF(AND($B9956&lt;&gt;"",$C9956&lt;&gt;"",$B9956&lt;=$C9956),INDEX(Szabalyok!$C:$C,$N9956),"")</f>
        <v/>
      </c>
      <c r="P9956">
        <f>IF(D9956="",P9955,P9955+1)</f>
        <v/>
      </c>
    </row>
    <row r="9957">
      <c r="A9957">
        <f>IF(P9957=P9956,0,P9957)</f>
        <v/>
      </c>
      <c r="B9957" s="41">
        <f>IF($M9957&gt;300,"",IF(OR(INDEX(Bemenet!$E$2:$E$301,$M9957)="",INDEX(Bemenet!$F$2:$F$301,$M9957)=""),"",MAX(INDEX(Bemenet!$E$2:$E$301,$M9957),INDEX(Szabalyok!$A:$A,$N9957))))</f>
        <v/>
      </c>
      <c r="C9957" s="41">
        <f>IF($B9957="","",MIN(INDEX(Bemenet!$F$2:$F$301,$M9957),INDEX(Szabalyok!$B:$B,$N9957)))</f>
        <v/>
      </c>
      <c r="D9957" s="5">
        <f>IF(AND($B9957&lt;&gt;"",$C9957&lt;&gt;"",$B9957&lt;=$C9957),INDEX(Bemenet!$G$2:$G$301,$M9957),"")</f>
        <v/>
      </c>
      <c r="E9957" s="6">
        <f>IF(AND($B9957&lt;&gt;"",$C9957&lt;&gt;"",$B9957&lt;=$C9957),INDEX(Bemenet!$D$2:$D$301,$M9957),"")</f>
        <v/>
      </c>
      <c r="F9957" s="5">
        <f>IF(AND($B9957&lt;&gt;"",$C9957&lt;&gt;"",$B9957&lt;=$C9957),$C9957-$B9957+1,"")</f>
        <v/>
      </c>
      <c r="G9957" s="5">
        <f>IF($F9957="","",$F9957*$D9957)</f>
        <v/>
      </c>
      <c r="H9957" s="42">
        <f>IF($G9957="","",$O9957)</f>
        <v/>
      </c>
      <c r="I9957" s="5">
        <f>IF($G9957="","",$G9957*IF($H9957="",$O9957,$H9957)/100)</f>
        <v/>
      </c>
      <c r="J9957" s="5">
        <f>IF(OR($L9957="",NOT(COUNTIFS($L$2:$L9957,$L9957)=1)),"",SUMIFS($G:$G,$L:$L,$L9957))</f>
        <v/>
      </c>
      <c r="K9957" s="5">
        <f>IF(OR($L9957="",NOT(COUNTIFS($L$2:$L9957,$L9957)=1)),"",SUMIFS($I:$I,$L:$L,$L9957))</f>
        <v/>
      </c>
      <c r="L9957" s="6">
        <f>IF($B9957="","",YEAR($B9957))</f>
        <v/>
      </c>
      <c r="M9957" s="6">
        <f>INT((ROW()-2)/39)+1</f>
        <v/>
      </c>
      <c r="N9957" s="6">
        <f>MOD(ROW()-2,39)+2</f>
        <v/>
      </c>
      <c r="O9957" s="42">
        <f>IF(AND($B9957&lt;&gt;"",$C9957&lt;&gt;"",$B9957&lt;=$C9957),INDEX(Szabalyok!$C:$C,$N9957),"")</f>
        <v/>
      </c>
      <c r="P9957">
        <f>IF(D9957="",P9956,P9956+1)</f>
        <v/>
      </c>
    </row>
    <row r="9958">
      <c r="A9958">
        <f>IF(P9958=P9957,0,P9958)</f>
        <v/>
      </c>
      <c r="B9958" s="41">
        <f>IF($M9958&gt;300,"",IF(OR(INDEX(Bemenet!$E$2:$E$301,$M9958)="",INDEX(Bemenet!$F$2:$F$301,$M9958)=""),"",MAX(INDEX(Bemenet!$E$2:$E$301,$M9958),INDEX(Szabalyok!$A:$A,$N9958))))</f>
        <v/>
      </c>
      <c r="C9958" s="41">
        <f>IF($B9958="","",MIN(INDEX(Bemenet!$F$2:$F$301,$M9958),INDEX(Szabalyok!$B:$B,$N9958)))</f>
        <v/>
      </c>
      <c r="D9958" s="5">
        <f>IF(AND($B9958&lt;&gt;"",$C9958&lt;&gt;"",$B9958&lt;=$C9958),INDEX(Bemenet!$G$2:$G$301,$M9958),"")</f>
        <v/>
      </c>
      <c r="E9958" s="6">
        <f>IF(AND($B9958&lt;&gt;"",$C9958&lt;&gt;"",$B9958&lt;=$C9958),INDEX(Bemenet!$D$2:$D$301,$M9958),"")</f>
        <v/>
      </c>
      <c r="F9958" s="5">
        <f>IF(AND($B9958&lt;&gt;"",$C9958&lt;&gt;"",$B9958&lt;=$C9958),$C9958-$B9958+1,"")</f>
        <v/>
      </c>
      <c r="G9958" s="5">
        <f>IF($F9958="","",$F9958*$D9958)</f>
        <v/>
      </c>
      <c r="H9958" s="42">
        <f>IF($G9958="","",$O9958)</f>
        <v/>
      </c>
      <c r="I9958" s="5">
        <f>IF($G9958="","",$G9958*IF($H9958="",$O9958,$H9958)/100)</f>
        <v/>
      </c>
      <c r="J9958" s="5">
        <f>IF(OR($L9958="",NOT(COUNTIFS($L$2:$L9958,$L9958)=1)),"",SUMIFS($G:$G,$L:$L,$L9958))</f>
        <v/>
      </c>
      <c r="K9958" s="5">
        <f>IF(OR($L9958="",NOT(COUNTIFS($L$2:$L9958,$L9958)=1)),"",SUMIFS($I:$I,$L:$L,$L9958))</f>
        <v/>
      </c>
      <c r="L9958" s="6">
        <f>IF($B9958="","",YEAR($B9958))</f>
        <v/>
      </c>
      <c r="M9958" s="6">
        <f>INT((ROW()-2)/39)+1</f>
        <v/>
      </c>
      <c r="N9958" s="6">
        <f>MOD(ROW()-2,39)+2</f>
        <v/>
      </c>
      <c r="O9958" s="42">
        <f>IF(AND($B9958&lt;&gt;"",$C9958&lt;&gt;"",$B9958&lt;=$C9958),INDEX(Szabalyok!$C:$C,$N9958),"")</f>
        <v/>
      </c>
      <c r="P9958">
        <f>IF(D9958="",P9957,P9957+1)</f>
        <v/>
      </c>
    </row>
    <row r="9959">
      <c r="A9959">
        <f>IF(P9959=P9958,0,P9959)</f>
        <v/>
      </c>
      <c r="B9959" s="41">
        <f>IF($M9959&gt;300,"",IF(OR(INDEX(Bemenet!$E$2:$E$301,$M9959)="",INDEX(Bemenet!$F$2:$F$301,$M9959)=""),"",MAX(INDEX(Bemenet!$E$2:$E$301,$M9959),INDEX(Szabalyok!$A:$A,$N9959))))</f>
        <v/>
      </c>
      <c r="C9959" s="41">
        <f>IF($B9959="","",MIN(INDEX(Bemenet!$F$2:$F$301,$M9959),INDEX(Szabalyok!$B:$B,$N9959)))</f>
        <v/>
      </c>
      <c r="D9959" s="5">
        <f>IF(AND($B9959&lt;&gt;"",$C9959&lt;&gt;"",$B9959&lt;=$C9959),INDEX(Bemenet!$G$2:$G$301,$M9959),"")</f>
        <v/>
      </c>
      <c r="E9959" s="6">
        <f>IF(AND($B9959&lt;&gt;"",$C9959&lt;&gt;"",$B9959&lt;=$C9959),INDEX(Bemenet!$D$2:$D$301,$M9959),"")</f>
        <v/>
      </c>
      <c r="F9959" s="5">
        <f>IF(AND($B9959&lt;&gt;"",$C9959&lt;&gt;"",$B9959&lt;=$C9959),$C9959-$B9959+1,"")</f>
        <v/>
      </c>
      <c r="G9959" s="5">
        <f>IF($F9959="","",$F9959*$D9959)</f>
        <v/>
      </c>
      <c r="H9959" s="42">
        <f>IF($G9959="","",$O9959)</f>
        <v/>
      </c>
      <c r="I9959" s="5">
        <f>IF($G9959="","",$G9959*IF($H9959="",$O9959,$H9959)/100)</f>
        <v/>
      </c>
      <c r="J9959" s="5">
        <f>IF(OR($L9959="",NOT(COUNTIFS($L$2:$L9959,$L9959)=1)),"",SUMIFS($G:$G,$L:$L,$L9959))</f>
        <v/>
      </c>
      <c r="K9959" s="5">
        <f>IF(OR($L9959="",NOT(COUNTIFS($L$2:$L9959,$L9959)=1)),"",SUMIFS($I:$I,$L:$L,$L9959))</f>
        <v/>
      </c>
      <c r="L9959" s="6">
        <f>IF($B9959="","",YEAR($B9959))</f>
        <v/>
      </c>
      <c r="M9959" s="6">
        <f>INT((ROW()-2)/39)+1</f>
        <v/>
      </c>
      <c r="N9959" s="6">
        <f>MOD(ROW()-2,39)+2</f>
        <v/>
      </c>
      <c r="O9959" s="42">
        <f>IF(AND($B9959&lt;&gt;"",$C9959&lt;&gt;"",$B9959&lt;=$C9959),INDEX(Szabalyok!$C:$C,$N9959),"")</f>
        <v/>
      </c>
      <c r="P9959">
        <f>IF(D9959="",P9958,P9958+1)</f>
        <v/>
      </c>
    </row>
    <row r="9960">
      <c r="A9960">
        <f>IF(P9960=P9959,0,P9960)</f>
        <v/>
      </c>
      <c r="B9960" s="41">
        <f>IF($M9960&gt;300,"",IF(OR(INDEX(Bemenet!$E$2:$E$301,$M9960)="",INDEX(Bemenet!$F$2:$F$301,$M9960)=""),"",MAX(INDEX(Bemenet!$E$2:$E$301,$M9960),INDEX(Szabalyok!$A:$A,$N9960))))</f>
        <v/>
      </c>
      <c r="C9960" s="41">
        <f>IF($B9960="","",MIN(INDEX(Bemenet!$F$2:$F$301,$M9960),INDEX(Szabalyok!$B:$B,$N9960)))</f>
        <v/>
      </c>
      <c r="D9960" s="5">
        <f>IF(AND($B9960&lt;&gt;"",$C9960&lt;&gt;"",$B9960&lt;=$C9960),INDEX(Bemenet!$G$2:$G$301,$M9960),"")</f>
        <v/>
      </c>
      <c r="E9960" s="6">
        <f>IF(AND($B9960&lt;&gt;"",$C9960&lt;&gt;"",$B9960&lt;=$C9960),INDEX(Bemenet!$D$2:$D$301,$M9960),"")</f>
        <v/>
      </c>
      <c r="F9960" s="5">
        <f>IF(AND($B9960&lt;&gt;"",$C9960&lt;&gt;"",$B9960&lt;=$C9960),$C9960-$B9960+1,"")</f>
        <v/>
      </c>
      <c r="G9960" s="5">
        <f>IF($F9960="","",$F9960*$D9960)</f>
        <v/>
      </c>
      <c r="H9960" s="42">
        <f>IF($G9960="","",$O9960)</f>
        <v/>
      </c>
      <c r="I9960" s="5">
        <f>IF($G9960="","",$G9960*IF($H9960="",$O9960,$H9960)/100)</f>
        <v/>
      </c>
      <c r="J9960" s="5">
        <f>IF(OR($L9960="",NOT(COUNTIFS($L$2:$L9960,$L9960)=1)),"",SUMIFS($G:$G,$L:$L,$L9960))</f>
        <v/>
      </c>
      <c r="K9960" s="5">
        <f>IF(OR($L9960="",NOT(COUNTIFS($L$2:$L9960,$L9960)=1)),"",SUMIFS($I:$I,$L:$L,$L9960))</f>
        <v/>
      </c>
      <c r="L9960" s="6">
        <f>IF($B9960="","",YEAR($B9960))</f>
        <v/>
      </c>
      <c r="M9960" s="6">
        <f>INT((ROW()-2)/39)+1</f>
        <v/>
      </c>
      <c r="N9960" s="6">
        <f>MOD(ROW()-2,39)+2</f>
        <v/>
      </c>
      <c r="O9960" s="42">
        <f>IF(AND($B9960&lt;&gt;"",$C9960&lt;&gt;"",$B9960&lt;=$C9960),INDEX(Szabalyok!$C:$C,$N9960),"")</f>
        <v/>
      </c>
      <c r="P9960">
        <f>IF(D9960="",P9959,P9959+1)</f>
        <v/>
      </c>
    </row>
    <row r="9961">
      <c r="A9961">
        <f>IF(P9961=P9960,0,P9961)</f>
        <v/>
      </c>
      <c r="B9961" s="41">
        <f>IF($M9961&gt;300,"",IF(OR(INDEX(Bemenet!$E$2:$E$301,$M9961)="",INDEX(Bemenet!$F$2:$F$301,$M9961)=""),"",MAX(INDEX(Bemenet!$E$2:$E$301,$M9961),INDEX(Szabalyok!$A:$A,$N9961))))</f>
        <v/>
      </c>
      <c r="C9961" s="41">
        <f>IF($B9961="","",MIN(INDEX(Bemenet!$F$2:$F$301,$M9961),INDEX(Szabalyok!$B:$B,$N9961)))</f>
        <v/>
      </c>
      <c r="D9961" s="5">
        <f>IF(AND($B9961&lt;&gt;"",$C9961&lt;&gt;"",$B9961&lt;=$C9961),INDEX(Bemenet!$G$2:$G$301,$M9961),"")</f>
        <v/>
      </c>
      <c r="E9961" s="6">
        <f>IF(AND($B9961&lt;&gt;"",$C9961&lt;&gt;"",$B9961&lt;=$C9961),INDEX(Bemenet!$D$2:$D$301,$M9961),"")</f>
        <v/>
      </c>
      <c r="F9961" s="5">
        <f>IF(AND($B9961&lt;&gt;"",$C9961&lt;&gt;"",$B9961&lt;=$C9961),$C9961-$B9961+1,"")</f>
        <v/>
      </c>
      <c r="G9961" s="5">
        <f>IF($F9961="","",$F9961*$D9961)</f>
        <v/>
      </c>
      <c r="H9961" s="42">
        <f>IF($G9961="","",$O9961)</f>
        <v/>
      </c>
      <c r="I9961" s="5">
        <f>IF($G9961="","",$G9961*IF($H9961="",$O9961,$H9961)/100)</f>
        <v/>
      </c>
      <c r="J9961" s="5">
        <f>IF(OR($L9961="",NOT(COUNTIFS($L$2:$L9961,$L9961)=1)),"",SUMIFS($G:$G,$L:$L,$L9961))</f>
        <v/>
      </c>
      <c r="K9961" s="5">
        <f>IF(OR($L9961="",NOT(COUNTIFS($L$2:$L9961,$L9961)=1)),"",SUMIFS($I:$I,$L:$L,$L9961))</f>
        <v/>
      </c>
      <c r="L9961" s="6">
        <f>IF($B9961="","",YEAR($B9961))</f>
        <v/>
      </c>
      <c r="M9961" s="6">
        <f>INT((ROW()-2)/39)+1</f>
        <v/>
      </c>
      <c r="N9961" s="6">
        <f>MOD(ROW()-2,39)+2</f>
        <v/>
      </c>
      <c r="O9961" s="42">
        <f>IF(AND($B9961&lt;&gt;"",$C9961&lt;&gt;"",$B9961&lt;=$C9961),INDEX(Szabalyok!$C:$C,$N9961),"")</f>
        <v/>
      </c>
      <c r="P9961">
        <f>IF(D9961="",P9960,P9960+1)</f>
        <v/>
      </c>
    </row>
    <row r="9962">
      <c r="A9962">
        <f>IF(P9962=P9961,0,P9962)</f>
        <v/>
      </c>
      <c r="B9962" s="41">
        <f>IF($M9962&gt;300,"",IF(OR(INDEX(Bemenet!$E$2:$E$301,$M9962)="",INDEX(Bemenet!$F$2:$F$301,$M9962)=""),"",MAX(INDEX(Bemenet!$E$2:$E$301,$M9962),INDEX(Szabalyok!$A:$A,$N9962))))</f>
        <v/>
      </c>
      <c r="C9962" s="41">
        <f>IF($B9962="","",MIN(INDEX(Bemenet!$F$2:$F$301,$M9962),INDEX(Szabalyok!$B:$B,$N9962)))</f>
        <v/>
      </c>
      <c r="D9962" s="5">
        <f>IF(AND($B9962&lt;&gt;"",$C9962&lt;&gt;"",$B9962&lt;=$C9962),INDEX(Bemenet!$G$2:$G$301,$M9962),"")</f>
        <v/>
      </c>
      <c r="E9962" s="6">
        <f>IF(AND($B9962&lt;&gt;"",$C9962&lt;&gt;"",$B9962&lt;=$C9962),INDEX(Bemenet!$D$2:$D$301,$M9962),"")</f>
        <v/>
      </c>
      <c r="F9962" s="5">
        <f>IF(AND($B9962&lt;&gt;"",$C9962&lt;&gt;"",$B9962&lt;=$C9962),$C9962-$B9962+1,"")</f>
        <v/>
      </c>
      <c r="G9962" s="5">
        <f>IF($F9962="","",$F9962*$D9962)</f>
        <v/>
      </c>
      <c r="H9962" s="42">
        <f>IF($G9962="","",$O9962)</f>
        <v/>
      </c>
      <c r="I9962" s="5">
        <f>IF($G9962="","",$G9962*IF($H9962="",$O9962,$H9962)/100)</f>
        <v/>
      </c>
      <c r="J9962" s="5">
        <f>IF(OR($L9962="",NOT(COUNTIFS($L$2:$L9962,$L9962)=1)),"",SUMIFS($G:$G,$L:$L,$L9962))</f>
        <v/>
      </c>
      <c r="K9962" s="5">
        <f>IF(OR($L9962="",NOT(COUNTIFS($L$2:$L9962,$L9962)=1)),"",SUMIFS($I:$I,$L:$L,$L9962))</f>
        <v/>
      </c>
      <c r="L9962" s="6">
        <f>IF($B9962="","",YEAR($B9962))</f>
        <v/>
      </c>
      <c r="M9962" s="6">
        <f>INT((ROW()-2)/39)+1</f>
        <v/>
      </c>
      <c r="N9962" s="6">
        <f>MOD(ROW()-2,39)+2</f>
        <v/>
      </c>
      <c r="O9962" s="42">
        <f>IF(AND($B9962&lt;&gt;"",$C9962&lt;&gt;"",$B9962&lt;=$C9962),INDEX(Szabalyok!$C:$C,$N9962),"")</f>
        <v/>
      </c>
      <c r="P9962">
        <f>IF(D9962="",P9961,P9961+1)</f>
        <v/>
      </c>
    </row>
    <row r="9963">
      <c r="A9963">
        <f>IF(P9963=P9962,0,P9963)</f>
        <v/>
      </c>
      <c r="B9963" s="41">
        <f>IF($M9963&gt;300,"",IF(OR(INDEX(Bemenet!$E$2:$E$301,$M9963)="",INDEX(Bemenet!$F$2:$F$301,$M9963)=""),"",MAX(INDEX(Bemenet!$E$2:$E$301,$M9963),INDEX(Szabalyok!$A:$A,$N9963))))</f>
        <v/>
      </c>
      <c r="C9963" s="41">
        <f>IF($B9963="","",MIN(INDEX(Bemenet!$F$2:$F$301,$M9963),INDEX(Szabalyok!$B:$B,$N9963)))</f>
        <v/>
      </c>
      <c r="D9963" s="5">
        <f>IF(AND($B9963&lt;&gt;"",$C9963&lt;&gt;"",$B9963&lt;=$C9963),INDEX(Bemenet!$G$2:$G$301,$M9963),"")</f>
        <v/>
      </c>
      <c r="E9963" s="6">
        <f>IF(AND($B9963&lt;&gt;"",$C9963&lt;&gt;"",$B9963&lt;=$C9963),INDEX(Bemenet!$D$2:$D$301,$M9963),"")</f>
        <v/>
      </c>
      <c r="F9963" s="5">
        <f>IF(AND($B9963&lt;&gt;"",$C9963&lt;&gt;"",$B9963&lt;=$C9963),$C9963-$B9963+1,"")</f>
        <v/>
      </c>
      <c r="G9963" s="5">
        <f>IF($F9963="","",$F9963*$D9963)</f>
        <v/>
      </c>
      <c r="H9963" s="42">
        <f>IF($G9963="","",$O9963)</f>
        <v/>
      </c>
      <c r="I9963" s="5">
        <f>IF($G9963="","",$G9963*IF($H9963="",$O9963,$H9963)/100)</f>
        <v/>
      </c>
      <c r="J9963" s="5">
        <f>IF(OR($L9963="",NOT(COUNTIFS($L$2:$L9963,$L9963)=1)),"",SUMIFS($G:$G,$L:$L,$L9963))</f>
        <v/>
      </c>
      <c r="K9963" s="5">
        <f>IF(OR($L9963="",NOT(COUNTIFS($L$2:$L9963,$L9963)=1)),"",SUMIFS($I:$I,$L:$L,$L9963))</f>
        <v/>
      </c>
      <c r="L9963" s="6">
        <f>IF($B9963="","",YEAR($B9963))</f>
        <v/>
      </c>
      <c r="M9963" s="6">
        <f>INT((ROW()-2)/39)+1</f>
        <v/>
      </c>
      <c r="N9963" s="6">
        <f>MOD(ROW()-2,39)+2</f>
        <v/>
      </c>
      <c r="O9963" s="42">
        <f>IF(AND($B9963&lt;&gt;"",$C9963&lt;&gt;"",$B9963&lt;=$C9963),INDEX(Szabalyok!$C:$C,$N9963),"")</f>
        <v/>
      </c>
      <c r="P9963">
        <f>IF(D9963="",P9962,P9962+1)</f>
        <v/>
      </c>
    </row>
    <row r="9964">
      <c r="A9964">
        <f>IF(P9964=P9963,0,P9964)</f>
        <v/>
      </c>
      <c r="B9964" s="41">
        <f>IF($M9964&gt;300,"",IF(OR(INDEX(Bemenet!$E$2:$E$301,$M9964)="",INDEX(Bemenet!$F$2:$F$301,$M9964)=""),"",MAX(INDEX(Bemenet!$E$2:$E$301,$M9964),INDEX(Szabalyok!$A:$A,$N9964))))</f>
        <v/>
      </c>
      <c r="C9964" s="41">
        <f>IF($B9964="","",MIN(INDEX(Bemenet!$F$2:$F$301,$M9964),INDEX(Szabalyok!$B:$B,$N9964)))</f>
        <v/>
      </c>
      <c r="D9964" s="5">
        <f>IF(AND($B9964&lt;&gt;"",$C9964&lt;&gt;"",$B9964&lt;=$C9964),INDEX(Bemenet!$G$2:$G$301,$M9964),"")</f>
        <v/>
      </c>
      <c r="E9964" s="6">
        <f>IF(AND($B9964&lt;&gt;"",$C9964&lt;&gt;"",$B9964&lt;=$C9964),INDEX(Bemenet!$D$2:$D$301,$M9964),"")</f>
        <v/>
      </c>
      <c r="F9964" s="5">
        <f>IF(AND($B9964&lt;&gt;"",$C9964&lt;&gt;"",$B9964&lt;=$C9964),$C9964-$B9964+1,"")</f>
        <v/>
      </c>
      <c r="G9964" s="5">
        <f>IF($F9964="","",$F9964*$D9964)</f>
        <v/>
      </c>
      <c r="H9964" s="42">
        <f>IF($G9964="","",$O9964)</f>
        <v/>
      </c>
      <c r="I9964" s="5">
        <f>IF($G9964="","",$G9964*IF($H9964="",$O9964,$H9964)/100)</f>
        <v/>
      </c>
      <c r="J9964" s="5">
        <f>IF(OR($L9964="",NOT(COUNTIFS($L$2:$L9964,$L9964)=1)),"",SUMIFS($G:$G,$L:$L,$L9964))</f>
        <v/>
      </c>
      <c r="K9964" s="5">
        <f>IF(OR($L9964="",NOT(COUNTIFS($L$2:$L9964,$L9964)=1)),"",SUMIFS($I:$I,$L:$L,$L9964))</f>
        <v/>
      </c>
      <c r="L9964" s="6">
        <f>IF($B9964="","",YEAR($B9964))</f>
        <v/>
      </c>
      <c r="M9964" s="6">
        <f>INT((ROW()-2)/39)+1</f>
        <v/>
      </c>
      <c r="N9964" s="6">
        <f>MOD(ROW()-2,39)+2</f>
        <v/>
      </c>
      <c r="O9964" s="42">
        <f>IF(AND($B9964&lt;&gt;"",$C9964&lt;&gt;"",$B9964&lt;=$C9964),INDEX(Szabalyok!$C:$C,$N9964),"")</f>
        <v/>
      </c>
      <c r="P9964">
        <f>IF(D9964="",P9963,P9963+1)</f>
        <v/>
      </c>
    </row>
    <row r="9965">
      <c r="A9965">
        <f>IF(P9965=P9964,0,P9965)</f>
        <v/>
      </c>
      <c r="B9965" s="41">
        <f>IF($M9965&gt;300,"",IF(OR(INDEX(Bemenet!$E$2:$E$301,$M9965)="",INDEX(Bemenet!$F$2:$F$301,$M9965)=""),"",MAX(INDEX(Bemenet!$E$2:$E$301,$M9965),INDEX(Szabalyok!$A:$A,$N9965))))</f>
        <v/>
      </c>
      <c r="C9965" s="41">
        <f>IF($B9965="","",MIN(INDEX(Bemenet!$F$2:$F$301,$M9965),INDEX(Szabalyok!$B:$B,$N9965)))</f>
        <v/>
      </c>
      <c r="D9965" s="5">
        <f>IF(AND($B9965&lt;&gt;"",$C9965&lt;&gt;"",$B9965&lt;=$C9965),INDEX(Bemenet!$G$2:$G$301,$M9965),"")</f>
        <v/>
      </c>
      <c r="E9965" s="6">
        <f>IF(AND($B9965&lt;&gt;"",$C9965&lt;&gt;"",$B9965&lt;=$C9965),INDEX(Bemenet!$D$2:$D$301,$M9965),"")</f>
        <v/>
      </c>
      <c r="F9965" s="5">
        <f>IF(AND($B9965&lt;&gt;"",$C9965&lt;&gt;"",$B9965&lt;=$C9965),$C9965-$B9965+1,"")</f>
        <v/>
      </c>
      <c r="G9965" s="5">
        <f>IF($F9965="","",$F9965*$D9965)</f>
        <v/>
      </c>
      <c r="H9965" s="42">
        <f>IF($G9965="","",$O9965)</f>
        <v/>
      </c>
      <c r="I9965" s="5">
        <f>IF($G9965="","",$G9965*IF($H9965="",$O9965,$H9965)/100)</f>
        <v/>
      </c>
      <c r="J9965" s="5">
        <f>IF(OR($L9965="",NOT(COUNTIFS($L$2:$L9965,$L9965)=1)),"",SUMIFS($G:$G,$L:$L,$L9965))</f>
        <v/>
      </c>
      <c r="K9965" s="5">
        <f>IF(OR($L9965="",NOT(COUNTIFS($L$2:$L9965,$L9965)=1)),"",SUMIFS($I:$I,$L:$L,$L9965))</f>
        <v/>
      </c>
      <c r="L9965" s="6">
        <f>IF($B9965="","",YEAR($B9965))</f>
        <v/>
      </c>
      <c r="M9965" s="6">
        <f>INT((ROW()-2)/39)+1</f>
        <v/>
      </c>
      <c r="N9965" s="6">
        <f>MOD(ROW()-2,39)+2</f>
        <v/>
      </c>
      <c r="O9965" s="42">
        <f>IF(AND($B9965&lt;&gt;"",$C9965&lt;&gt;"",$B9965&lt;=$C9965),INDEX(Szabalyok!$C:$C,$N9965),"")</f>
        <v/>
      </c>
      <c r="P9965">
        <f>IF(D9965="",P9964,P9964+1)</f>
        <v/>
      </c>
    </row>
    <row r="9966">
      <c r="A9966">
        <f>IF(P9966=P9965,0,P9966)</f>
        <v/>
      </c>
      <c r="B9966" s="41">
        <f>IF($M9966&gt;300,"",IF(OR(INDEX(Bemenet!$E$2:$E$301,$M9966)="",INDEX(Bemenet!$F$2:$F$301,$M9966)=""),"",MAX(INDEX(Bemenet!$E$2:$E$301,$M9966),INDEX(Szabalyok!$A:$A,$N9966))))</f>
        <v/>
      </c>
      <c r="C9966" s="41">
        <f>IF($B9966="","",MIN(INDEX(Bemenet!$F$2:$F$301,$M9966),INDEX(Szabalyok!$B:$B,$N9966)))</f>
        <v/>
      </c>
      <c r="D9966" s="5">
        <f>IF(AND($B9966&lt;&gt;"",$C9966&lt;&gt;"",$B9966&lt;=$C9966),INDEX(Bemenet!$G$2:$G$301,$M9966),"")</f>
        <v/>
      </c>
      <c r="E9966" s="6">
        <f>IF(AND($B9966&lt;&gt;"",$C9966&lt;&gt;"",$B9966&lt;=$C9966),INDEX(Bemenet!$D$2:$D$301,$M9966),"")</f>
        <v/>
      </c>
      <c r="F9966" s="5">
        <f>IF(AND($B9966&lt;&gt;"",$C9966&lt;&gt;"",$B9966&lt;=$C9966),$C9966-$B9966+1,"")</f>
        <v/>
      </c>
      <c r="G9966" s="5">
        <f>IF($F9966="","",$F9966*$D9966)</f>
        <v/>
      </c>
      <c r="H9966" s="42">
        <f>IF($G9966="","",$O9966)</f>
        <v/>
      </c>
      <c r="I9966" s="5">
        <f>IF($G9966="","",$G9966*IF($H9966="",$O9966,$H9966)/100)</f>
        <v/>
      </c>
      <c r="J9966" s="5">
        <f>IF(OR($L9966="",NOT(COUNTIFS($L$2:$L9966,$L9966)=1)),"",SUMIFS($G:$G,$L:$L,$L9966))</f>
        <v/>
      </c>
      <c r="K9966" s="5">
        <f>IF(OR($L9966="",NOT(COUNTIFS($L$2:$L9966,$L9966)=1)),"",SUMIFS($I:$I,$L:$L,$L9966))</f>
        <v/>
      </c>
      <c r="L9966" s="6">
        <f>IF($B9966="","",YEAR($B9966))</f>
        <v/>
      </c>
      <c r="M9966" s="6">
        <f>INT((ROW()-2)/39)+1</f>
        <v/>
      </c>
      <c r="N9966" s="6">
        <f>MOD(ROW()-2,39)+2</f>
        <v/>
      </c>
      <c r="O9966" s="42">
        <f>IF(AND($B9966&lt;&gt;"",$C9966&lt;&gt;"",$B9966&lt;=$C9966),INDEX(Szabalyok!$C:$C,$N9966),"")</f>
        <v/>
      </c>
      <c r="P9966">
        <f>IF(D9966="",P9965,P9965+1)</f>
        <v/>
      </c>
    </row>
    <row r="9967">
      <c r="A9967">
        <f>IF(P9967=P9966,0,P9967)</f>
        <v/>
      </c>
      <c r="B9967" s="41">
        <f>IF($M9967&gt;300,"",IF(OR(INDEX(Bemenet!$E$2:$E$301,$M9967)="",INDEX(Bemenet!$F$2:$F$301,$M9967)=""),"",MAX(INDEX(Bemenet!$E$2:$E$301,$M9967),INDEX(Szabalyok!$A:$A,$N9967))))</f>
        <v/>
      </c>
      <c r="C9967" s="41">
        <f>IF($B9967="","",MIN(INDEX(Bemenet!$F$2:$F$301,$M9967),INDEX(Szabalyok!$B:$B,$N9967)))</f>
        <v/>
      </c>
      <c r="D9967" s="5">
        <f>IF(AND($B9967&lt;&gt;"",$C9967&lt;&gt;"",$B9967&lt;=$C9967),INDEX(Bemenet!$G$2:$G$301,$M9967),"")</f>
        <v/>
      </c>
      <c r="E9967" s="6">
        <f>IF(AND($B9967&lt;&gt;"",$C9967&lt;&gt;"",$B9967&lt;=$C9967),INDEX(Bemenet!$D$2:$D$301,$M9967),"")</f>
        <v/>
      </c>
      <c r="F9967" s="5">
        <f>IF(AND($B9967&lt;&gt;"",$C9967&lt;&gt;"",$B9967&lt;=$C9967),$C9967-$B9967+1,"")</f>
        <v/>
      </c>
      <c r="G9967" s="5">
        <f>IF($F9967="","",$F9967*$D9967)</f>
        <v/>
      </c>
      <c r="H9967" s="42">
        <f>IF($G9967="","",$O9967)</f>
        <v/>
      </c>
      <c r="I9967" s="5">
        <f>IF($G9967="","",$G9967*IF($H9967="",$O9967,$H9967)/100)</f>
        <v/>
      </c>
      <c r="J9967" s="5">
        <f>IF(OR($L9967="",NOT(COUNTIFS($L$2:$L9967,$L9967)=1)),"",SUMIFS($G:$G,$L:$L,$L9967))</f>
        <v/>
      </c>
      <c r="K9967" s="5">
        <f>IF(OR($L9967="",NOT(COUNTIFS($L$2:$L9967,$L9967)=1)),"",SUMIFS($I:$I,$L:$L,$L9967))</f>
        <v/>
      </c>
      <c r="L9967" s="6">
        <f>IF($B9967="","",YEAR($B9967))</f>
        <v/>
      </c>
      <c r="M9967" s="6">
        <f>INT((ROW()-2)/39)+1</f>
        <v/>
      </c>
      <c r="N9967" s="6">
        <f>MOD(ROW()-2,39)+2</f>
        <v/>
      </c>
      <c r="O9967" s="42">
        <f>IF(AND($B9967&lt;&gt;"",$C9967&lt;&gt;"",$B9967&lt;=$C9967),INDEX(Szabalyok!$C:$C,$N9967),"")</f>
        <v/>
      </c>
      <c r="P9967">
        <f>IF(D9967="",P9966,P9966+1)</f>
        <v/>
      </c>
    </row>
    <row r="9968">
      <c r="A9968">
        <f>IF(P9968=P9967,0,P9968)</f>
        <v/>
      </c>
      <c r="B9968" s="41">
        <f>IF($M9968&gt;300,"",IF(OR(INDEX(Bemenet!$E$2:$E$301,$M9968)="",INDEX(Bemenet!$F$2:$F$301,$M9968)=""),"",MAX(INDEX(Bemenet!$E$2:$E$301,$M9968),INDEX(Szabalyok!$A:$A,$N9968))))</f>
        <v/>
      </c>
      <c r="C9968" s="41">
        <f>IF($B9968="","",MIN(INDEX(Bemenet!$F$2:$F$301,$M9968),INDEX(Szabalyok!$B:$B,$N9968)))</f>
        <v/>
      </c>
      <c r="D9968" s="5">
        <f>IF(AND($B9968&lt;&gt;"",$C9968&lt;&gt;"",$B9968&lt;=$C9968),INDEX(Bemenet!$G$2:$G$301,$M9968),"")</f>
        <v/>
      </c>
      <c r="E9968" s="6">
        <f>IF(AND($B9968&lt;&gt;"",$C9968&lt;&gt;"",$B9968&lt;=$C9968),INDEX(Bemenet!$D$2:$D$301,$M9968),"")</f>
        <v/>
      </c>
      <c r="F9968" s="5">
        <f>IF(AND($B9968&lt;&gt;"",$C9968&lt;&gt;"",$B9968&lt;=$C9968),$C9968-$B9968+1,"")</f>
        <v/>
      </c>
      <c r="G9968" s="5">
        <f>IF($F9968="","",$F9968*$D9968)</f>
        <v/>
      </c>
      <c r="H9968" s="42">
        <f>IF($G9968="","",$O9968)</f>
        <v/>
      </c>
      <c r="I9968" s="5">
        <f>IF($G9968="","",$G9968*IF($H9968="",$O9968,$H9968)/100)</f>
        <v/>
      </c>
      <c r="J9968" s="5">
        <f>IF(OR($L9968="",NOT(COUNTIFS($L$2:$L9968,$L9968)=1)),"",SUMIFS($G:$G,$L:$L,$L9968))</f>
        <v/>
      </c>
      <c r="K9968" s="5">
        <f>IF(OR($L9968="",NOT(COUNTIFS($L$2:$L9968,$L9968)=1)),"",SUMIFS($I:$I,$L:$L,$L9968))</f>
        <v/>
      </c>
      <c r="L9968" s="6">
        <f>IF($B9968="","",YEAR($B9968))</f>
        <v/>
      </c>
      <c r="M9968" s="6">
        <f>INT((ROW()-2)/39)+1</f>
        <v/>
      </c>
      <c r="N9968" s="6">
        <f>MOD(ROW()-2,39)+2</f>
        <v/>
      </c>
      <c r="O9968" s="42">
        <f>IF(AND($B9968&lt;&gt;"",$C9968&lt;&gt;"",$B9968&lt;=$C9968),INDEX(Szabalyok!$C:$C,$N9968),"")</f>
        <v/>
      </c>
      <c r="P9968">
        <f>IF(D9968="",P9967,P9967+1)</f>
        <v/>
      </c>
    </row>
    <row r="9969">
      <c r="A9969">
        <f>IF(P9969=P9968,0,P9969)</f>
        <v/>
      </c>
      <c r="B9969" s="41">
        <f>IF($M9969&gt;300,"",IF(OR(INDEX(Bemenet!$E$2:$E$301,$M9969)="",INDEX(Bemenet!$F$2:$F$301,$M9969)=""),"",MAX(INDEX(Bemenet!$E$2:$E$301,$M9969),INDEX(Szabalyok!$A:$A,$N9969))))</f>
        <v/>
      </c>
      <c r="C9969" s="41">
        <f>IF($B9969="","",MIN(INDEX(Bemenet!$F$2:$F$301,$M9969),INDEX(Szabalyok!$B:$B,$N9969)))</f>
        <v/>
      </c>
      <c r="D9969" s="5">
        <f>IF(AND($B9969&lt;&gt;"",$C9969&lt;&gt;"",$B9969&lt;=$C9969),INDEX(Bemenet!$G$2:$G$301,$M9969),"")</f>
        <v/>
      </c>
      <c r="E9969" s="6">
        <f>IF(AND($B9969&lt;&gt;"",$C9969&lt;&gt;"",$B9969&lt;=$C9969),INDEX(Bemenet!$D$2:$D$301,$M9969),"")</f>
        <v/>
      </c>
      <c r="F9969" s="5">
        <f>IF(AND($B9969&lt;&gt;"",$C9969&lt;&gt;"",$B9969&lt;=$C9969),$C9969-$B9969+1,"")</f>
        <v/>
      </c>
      <c r="G9969" s="5">
        <f>IF($F9969="","",$F9969*$D9969)</f>
        <v/>
      </c>
      <c r="H9969" s="42">
        <f>IF($G9969="","",$O9969)</f>
        <v/>
      </c>
      <c r="I9969" s="5">
        <f>IF($G9969="","",$G9969*IF($H9969="",$O9969,$H9969)/100)</f>
        <v/>
      </c>
      <c r="J9969" s="5">
        <f>IF(OR($L9969="",NOT(COUNTIFS($L$2:$L9969,$L9969)=1)),"",SUMIFS($G:$G,$L:$L,$L9969))</f>
        <v/>
      </c>
      <c r="K9969" s="5">
        <f>IF(OR($L9969="",NOT(COUNTIFS($L$2:$L9969,$L9969)=1)),"",SUMIFS($I:$I,$L:$L,$L9969))</f>
        <v/>
      </c>
      <c r="L9969" s="6">
        <f>IF($B9969="","",YEAR($B9969))</f>
        <v/>
      </c>
      <c r="M9969" s="6">
        <f>INT((ROW()-2)/39)+1</f>
        <v/>
      </c>
      <c r="N9969" s="6">
        <f>MOD(ROW()-2,39)+2</f>
        <v/>
      </c>
      <c r="O9969" s="42">
        <f>IF(AND($B9969&lt;&gt;"",$C9969&lt;&gt;"",$B9969&lt;=$C9969),INDEX(Szabalyok!$C:$C,$N9969),"")</f>
        <v/>
      </c>
      <c r="P9969">
        <f>IF(D9969="",P9968,P9968+1)</f>
        <v/>
      </c>
    </row>
    <row r="9970">
      <c r="A9970">
        <f>IF(P9970=P9969,0,P9970)</f>
        <v/>
      </c>
      <c r="B9970" s="41">
        <f>IF($M9970&gt;300,"",IF(OR(INDEX(Bemenet!$E$2:$E$301,$M9970)="",INDEX(Bemenet!$F$2:$F$301,$M9970)=""),"",MAX(INDEX(Bemenet!$E$2:$E$301,$M9970),INDEX(Szabalyok!$A:$A,$N9970))))</f>
        <v/>
      </c>
      <c r="C9970" s="41">
        <f>IF($B9970="","",MIN(INDEX(Bemenet!$F$2:$F$301,$M9970),INDEX(Szabalyok!$B:$B,$N9970)))</f>
        <v/>
      </c>
      <c r="D9970" s="5">
        <f>IF(AND($B9970&lt;&gt;"",$C9970&lt;&gt;"",$B9970&lt;=$C9970),INDEX(Bemenet!$G$2:$G$301,$M9970),"")</f>
        <v/>
      </c>
      <c r="E9970" s="6">
        <f>IF(AND($B9970&lt;&gt;"",$C9970&lt;&gt;"",$B9970&lt;=$C9970),INDEX(Bemenet!$D$2:$D$301,$M9970),"")</f>
        <v/>
      </c>
      <c r="F9970" s="5">
        <f>IF(AND($B9970&lt;&gt;"",$C9970&lt;&gt;"",$B9970&lt;=$C9970),$C9970-$B9970+1,"")</f>
        <v/>
      </c>
      <c r="G9970" s="5">
        <f>IF($F9970="","",$F9970*$D9970)</f>
        <v/>
      </c>
      <c r="H9970" s="42">
        <f>IF($G9970="","",$O9970)</f>
        <v/>
      </c>
      <c r="I9970" s="5">
        <f>IF($G9970="","",$G9970*IF($H9970="",$O9970,$H9970)/100)</f>
        <v/>
      </c>
      <c r="J9970" s="5">
        <f>IF(OR($L9970="",NOT(COUNTIFS($L$2:$L9970,$L9970)=1)),"",SUMIFS($G:$G,$L:$L,$L9970))</f>
        <v/>
      </c>
      <c r="K9970" s="5">
        <f>IF(OR($L9970="",NOT(COUNTIFS($L$2:$L9970,$L9970)=1)),"",SUMIFS($I:$I,$L:$L,$L9970))</f>
        <v/>
      </c>
      <c r="L9970" s="6">
        <f>IF($B9970="","",YEAR($B9970))</f>
        <v/>
      </c>
      <c r="M9970" s="6">
        <f>INT((ROW()-2)/39)+1</f>
        <v/>
      </c>
      <c r="N9970" s="6">
        <f>MOD(ROW()-2,39)+2</f>
        <v/>
      </c>
      <c r="O9970" s="42">
        <f>IF(AND($B9970&lt;&gt;"",$C9970&lt;&gt;"",$B9970&lt;=$C9970),INDEX(Szabalyok!$C:$C,$N9970),"")</f>
        <v/>
      </c>
      <c r="P9970">
        <f>IF(D9970="",P9969,P9969+1)</f>
        <v/>
      </c>
    </row>
    <row r="9971">
      <c r="A9971">
        <f>IF(P9971=P9970,0,P9971)</f>
        <v/>
      </c>
      <c r="B9971" s="41">
        <f>IF($M9971&gt;300,"",IF(OR(INDEX(Bemenet!$E$2:$E$301,$M9971)="",INDEX(Bemenet!$F$2:$F$301,$M9971)=""),"",MAX(INDEX(Bemenet!$E$2:$E$301,$M9971),INDEX(Szabalyok!$A:$A,$N9971))))</f>
        <v/>
      </c>
      <c r="C9971" s="41">
        <f>IF($B9971="","",MIN(INDEX(Bemenet!$F$2:$F$301,$M9971),INDEX(Szabalyok!$B:$B,$N9971)))</f>
        <v/>
      </c>
      <c r="D9971" s="5">
        <f>IF(AND($B9971&lt;&gt;"",$C9971&lt;&gt;"",$B9971&lt;=$C9971),INDEX(Bemenet!$G$2:$G$301,$M9971),"")</f>
        <v/>
      </c>
      <c r="E9971" s="6">
        <f>IF(AND($B9971&lt;&gt;"",$C9971&lt;&gt;"",$B9971&lt;=$C9971),INDEX(Bemenet!$D$2:$D$301,$M9971),"")</f>
        <v/>
      </c>
      <c r="F9971" s="5">
        <f>IF(AND($B9971&lt;&gt;"",$C9971&lt;&gt;"",$B9971&lt;=$C9971),$C9971-$B9971+1,"")</f>
        <v/>
      </c>
      <c r="G9971" s="5">
        <f>IF($F9971="","",$F9971*$D9971)</f>
        <v/>
      </c>
      <c r="H9971" s="42">
        <f>IF($G9971="","",$O9971)</f>
        <v/>
      </c>
      <c r="I9971" s="5">
        <f>IF($G9971="","",$G9971*IF($H9971="",$O9971,$H9971)/100)</f>
        <v/>
      </c>
      <c r="J9971" s="5">
        <f>IF(OR($L9971="",NOT(COUNTIFS($L$2:$L9971,$L9971)=1)),"",SUMIFS($G:$G,$L:$L,$L9971))</f>
        <v/>
      </c>
      <c r="K9971" s="5">
        <f>IF(OR($L9971="",NOT(COUNTIFS($L$2:$L9971,$L9971)=1)),"",SUMIFS($I:$I,$L:$L,$L9971))</f>
        <v/>
      </c>
      <c r="L9971" s="6">
        <f>IF($B9971="","",YEAR($B9971))</f>
        <v/>
      </c>
      <c r="M9971" s="6">
        <f>INT((ROW()-2)/39)+1</f>
        <v/>
      </c>
      <c r="N9971" s="6">
        <f>MOD(ROW()-2,39)+2</f>
        <v/>
      </c>
      <c r="O9971" s="42">
        <f>IF(AND($B9971&lt;&gt;"",$C9971&lt;&gt;"",$B9971&lt;=$C9971),INDEX(Szabalyok!$C:$C,$N9971),"")</f>
        <v/>
      </c>
      <c r="P9971">
        <f>IF(D9971="",P9970,P9970+1)</f>
        <v/>
      </c>
    </row>
    <row r="9972">
      <c r="A9972">
        <f>IF(P9972=P9971,0,P9972)</f>
        <v/>
      </c>
      <c r="B9972" s="41">
        <f>IF($M9972&gt;300,"",IF(OR(INDEX(Bemenet!$E$2:$E$301,$M9972)="",INDEX(Bemenet!$F$2:$F$301,$M9972)=""),"",MAX(INDEX(Bemenet!$E$2:$E$301,$M9972),INDEX(Szabalyok!$A:$A,$N9972))))</f>
        <v/>
      </c>
      <c r="C9972" s="41">
        <f>IF($B9972="","",MIN(INDEX(Bemenet!$F$2:$F$301,$M9972),INDEX(Szabalyok!$B:$B,$N9972)))</f>
        <v/>
      </c>
      <c r="D9972" s="5">
        <f>IF(AND($B9972&lt;&gt;"",$C9972&lt;&gt;"",$B9972&lt;=$C9972),INDEX(Bemenet!$G$2:$G$301,$M9972),"")</f>
        <v/>
      </c>
      <c r="E9972" s="6">
        <f>IF(AND($B9972&lt;&gt;"",$C9972&lt;&gt;"",$B9972&lt;=$C9972),INDEX(Bemenet!$D$2:$D$301,$M9972),"")</f>
        <v/>
      </c>
      <c r="F9972" s="5">
        <f>IF(AND($B9972&lt;&gt;"",$C9972&lt;&gt;"",$B9972&lt;=$C9972),$C9972-$B9972+1,"")</f>
        <v/>
      </c>
      <c r="G9972" s="5">
        <f>IF($F9972="","",$F9972*$D9972)</f>
        <v/>
      </c>
      <c r="H9972" s="42">
        <f>IF($G9972="","",$O9972)</f>
        <v/>
      </c>
      <c r="I9972" s="5">
        <f>IF($G9972="","",$G9972*IF($H9972="",$O9972,$H9972)/100)</f>
        <v/>
      </c>
      <c r="J9972" s="5">
        <f>IF(OR($L9972="",NOT(COUNTIFS($L$2:$L9972,$L9972)=1)),"",SUMIFS($G:$G,$L:$L,$L9972))</f>
        <v/>
      </c>
      <c r="K9972" s="5">
        <f>IF(OR($L9972="",NOT(COUNTIFS($L$2:$L9972,$L9972)=1)),"",SUMIFS($I:$I,$L:$L,$L9972))</f>
        <v/>
      </c>
      <c r="L9972" s="6">
        <f>IF($B9972="","",YEAR($B9972))</f>
        <v/>
      </c>
      <c r="M9972" s="6">
        <f>INT((ROW()-2)/39)+1</f>
        <v/>
      </c>
      <c r="N9972" s="6">
        <f>MOD(ROW()-2,39)+2</f>
        <v/>
      </c>
      <c r="O9972" s="42">
        <f>IF(AND($B9972&lt;&gt;"",$C9972&lt;&gt;"",$B9972&lt;=$C9972),INDEX(Szabalyok!$C:$C,$N9972),"")</f>
        <v/>
      </c>
      <c r="P9972">
        <f>IF(D9972="",P9971,P9971+1)</f>
        <v/>
      </c>
    </row>
    <row r="9973">
      <c r="A9973">
        <f>IF(P9973=P9972,0,P9973)</f>
        <v/>
      </c>
      <c r="B9973" s="41">
        <f>IF($M9973&gt;300,"",IF(OR(INDEX(Bemenet!$E$2:$E$301,$M9973)="",INDEX(Bemenet!$F$2:$F$301,$M9973)=""),"",MAX(INDEX(Bemenet!$E$2:$E$301,$M9973),INDEX(Szabalyok!$A:$A,$N9973))))</f>
        <v/>
      </c>
      <c r="C9973" s="41">
        <f>IF($B9973="","",MIN(INDEX(Bemenet!$F$2:$F$301,$M9973),INDEX(Szabalyok!$B:$B,$N9973)))</f>
        <v/>
      </c>
      <c r="D9973" s="5">
        <f>IF(AND($B9973&lt;&gt;"",$C9973&lt;&gt;"",$B9973&lt;=$C9973),INDEX(Bemenet!$G$2:$G$301,$M9973),"")</f>
        <v/>
      </c>
      <c r="E9973" s="6">
        <f>IF(AND($B9973&lt;&gt;"",$C9973&lt;&gt;"",$B9973&lt;=$C9973),INDEX(Bemenet!$D$2:$D$301,$M9973),"")</f>
        <v/>
      </c>
      <c r="F9973" s="5">
        <f>IF(AND($B9973&lt;&gt;"",$C9973&lt;&gt;"",$B9973&lt;=$C9973),$C9973-$B9973+1,"")</f>
        <v/>
      </c>
      <c r="G9973" s="5">
        <f>IF($F9973="","",$F9973*$D9973)</f>
        <v/>
      </c>
      <c r="H9973" s="42">
        <f>IF($G9973="","",$O9973)</f>
        <v/>
      </c>
      <c r="I9973" s="5">
        <f>IF($G9973="","",$G9973*IF($H9973="",$O9973,$H9973)/100)</f>
        <v/>
      </c>
      <c r="J9973" s="5">
        <f>IF(OR($L9973="",NOT(COUNTIFS($L$2:$L9973,$L9973)=1)),"",SUMIFS($G:$G,$L:$L,$L9973))</f>
        <v/>
      </c>
      <c r="K9973" s="5">
        <f>IF(OR($L9973="",NOT(COUNTIFS($L$2:$L9973,$L9973)=1)),"",SUMIFS($I:$I,$L:$L,$L9973))</f>
        <v/>
      </c>
      <c r="L9973" s="6">
        <f>IF($B9973="","",YEAR($B9973))</f>
        <v/>
      </c>
      <c r="M9973" s="6">
        <f>INT((ROW()-2)/39)+1</f>
        <v/>
      </c>
      <c r="N9973" s="6">
        <f>MOD(ROW()-2,39)+2</f>
        <v/>
      </c>
      <c r="O9973" s="42">
        <f>IF(AND($B9973&lt;&gt;"",$C9973&lt;&gt;"",$B9973&lt;=$C9973),INDEX(Szabalyok!$C:$C,$N9973),"")</f>
        <v/>
      </c>
      <c r="P9973">
        <f>IF(D9973="",P9972,P9972+1)</f>
        <v/>
      </c>
    </row>
    <row r="9974">
      <c r="A9974">
        <f>IF(P9974=P9973,0,P9974)</f>
        <v/>
      </c>
      <c r="B9974" s="41">
        <f>IF($M9974&gt;300,"",IF(OR(INDEX(Bemenet!$E$2:$E$301,$M9974)="",INDEX(Bemenet!$F$2:$F$301,$M9974)=""),"",MAX(INDEX(Bemenet!$E$2:$E$301,$M9974),INDEX(Szabalyok!$A:$A,$N9974))))</f>
        <v/>
      </c>
      <c r="C9974" s="41">
        <f>IF($B9974="","",MIN(INDEX(Bemenet!$F$2:$F$301,$M9974),INDEX(Szabalyok!$B:$B,$N9974)))</f>
        <v/>
      </c>
      <c r="D9974" s="5">
        <f>IF(AND($B9974&lt;&gt;"",$C9974&lt;&gt;"",$B9974&lt;=$C9974),INDEX(Bemenet!$G$2:$G$301,$M9974),"")</f>
        <v/>
      </c>
      <c r="E9974" s="6">
        <f>IF(AND($B9974&lt;&gt;"",$C9974&lt;&gt;"",$B9974&lt;=$C9974),INDEX(Bemenet!$D$2:$D$301,$M9974),"")</f>
        <v/>
      </c>
      <c r="F9974" s="5">
        <f>IF(AND($B9974&lt;&gt;"",$C9974&lt;&gt;"",$B9974&lt;=$C9974),$C9974-$B9974+1,"")</f>
        <v/>
      </c>
      <c r="G9974" s="5">
        <f>IF($F9974="","",$F9974*$D9974)</f>
        <v/>
      </c>
      <c r="H9974" s="42">
        <f>IF($G9974="","",$O9974)</f>
        <v/>
      </c>
      <c r="I9974" s="5">
        <f>IF($G9974="","",$G9974*IF($H9974="",$O9974,$H9974)/100)</f>
        <v/>
      </c>
      <c r="J9974" s="5">
        <f>IF(OR($L9974="",NOT(COUNTIFS($L$2:$L9974,$L9974)=1)),"",SUMIFS($G:$G,$L:$L,$L9974))</f>
        <v/>
      </c>
      <c r="K9974" s="5">
        <f>IF(OR($L9974="",NOT(COUNTIFS($L$2:$L9974,$L9974)=1)),"",SUMIFS($I:$I,$L:$L,$L9974))</f>
        <v/>
      </c>
      <c r="L9974" s="6">
        <f>IF($B9974="","",YEAR($B9974))</f>
        <v/>
      </c>
      <c r="M9974" s="6">
        <f>INT((ROW()-2)/39)+1</f>
        <v/>
      </c>
      <c r="N9974" s="6">
        <f>MOD(ROW()-2,39)+2</f>
        <v/>
      </c>
      <c r="O9974" s="42">
        <f>IF(AND($B9974&lt;&gt;"",$C9974&lt;&gt;"",$B9974&lt;=$C9974),INDEX(Szabalyok!$C:$C,$N9974),"")</f>
        <v/>
      </c>
      <c r="P9974">
        <f>IF(D9974="",P9973,P9973+1)</f>
        <v/>
      </c>
    </row>
    <row r="9975">
      <c r="A9975">
        <f>IF(P9975=P9974,0,P9975)</f>
        <v/>
      </c>
      <c r="B9975" s="41">
        <f>IF($M9975&gt;300,"",IF(OR(INDEX(Bemenet!$E$2:$E$301,$M9975)="",INDEX(Bemenet!$F$2:$F$301,$M9975)=""),"",MAX(INDEX(Bemenet!$E$2:$E$301,$M9975),INDEX(Szabalyok!$A:$A,$N9975))))</f>
        <v/>
      </c>
      <c r="C9975" s="41">
        <f>IF($B9975="","",MIN(INDEX(Bemenet!$F$2:$F$301,$M9975),INDEX(Szabalyok!$B:$B,$N9975)))</f>
        <v/>
      </c>
      <c r="D9975" s="5">
        <f>IF(AND($B9975&lt;&gt;"",$C9975&lt;&gt;"",$B9975&lt;=$C9975),INDEX(Bemenet!$G$2:$G$301,$M9975),"")</f>
        <v/>
      </c>
      <c r="E9975" s="6">
        <f>IF(AND($B9975&lt;&gt;"",$C9975&lt;&gt;"",$B9975&lt;=$C9975),INDEX(Bemenet!$D$2:$D$301,$M9975),"")</f>
        <v/>
      </c>
      <c r="F9975" s="5">
        <f>IF(AND($B9975&lt;&gt;"",$C9975&lt;&gt;"",$B9975&lt;=$C9975),$C9975-$B9975+1,"")</f>
        <v/>
      </c>
      <c r="G9975" s="5">
        <f>IF($F9975="","",$F9975*$D9975)</f>
        <v/>
      </c>
      <c r="H9975" s="42">
        <f>IF($G9975="","",$O9975)</f>
        <v/>
      </c>
      <c r="I9975" s="5">
        <f>IF($G9975="","",$G9975*IF($H9975="",$O9975,$H9975)/100)</f>
        <v/>
      </c>
      <c r="J9975" s="5">
        <f>IF(OR($L9975="",NOT(COUNTIFS($L$2:$L9975,$L9975)=1)),"",SUMIFS($G:$G,$L:$L,$L9975))</f>
        <v/>
      </c>
      <c r="K9975" s="5">
        <f>IF(OR($L9975="",NOT(COUNTIFS($L$2:$L9975,$L9975)=1)),"",SUMIFS($I:$I,$L:$L,$L9975))</f>
        <v/>
      </c>
      <c r="L9975" s="6">
        <f>IF($B9975="","",YEAR($B9975))</f>
        <v/>
      </c>
      <c r="M9975" s="6">
        <f>INT((ROW()-2)/39)+1</f>
        <v/>
      </c>
      <c r="N9975" s="6">
        <f>MOD(ROW()-2,39)+2</f>
        <v/>
      </c>
      <c r="O9975" s="42">
        <f>IF(AND($B9975&lt;&gt;"",$C9975&lt;&gt;"",$B9975&lt;=$C9975),INDEX(Szabalyok!$C:$C,$N9975),"")</f>
        <v/>
      </c>
      <c r="P9975">
        <f>IF(D9975="",P9974,P9974+1)</f>
        <v/>
      </c>
    </row>
    <row r="9976">
      <c r="A9976">
        <f>IF(P9976=P9975,0,P9976)</f>
        <v/>
      </c>
      <c r="B9976" s="41">
        <f>IF($M9976&gt;300,"",IF(OR(INDEX(Bemenet!$E$2:$E$301,$M9976)="",INDEX(Bemenet!$F$2:$F$301,$M9976)=""),"",MAX(INDEX(Bemenet!$E$2:$E$301,$M9976),INDEX(Szabalyok!$A:$A,$N9976))))</f>
        <v/>
      </c>
      <c r="C9976" s="41">
        <f>IF($B9976="","",MIN(INDEX(Bemenet!$F$2:$F$301,$M9976),INDEX(Szabalyok!$B:$B,$N9976)))</f>
        <v/>
      </c>
      <c r="D9976" s="5">
        <f>IF(AND($B9976&lt;&gt;"",$C9976&lt;&gt;"",$B9976&lt;=$C9976),INDEX(Bemenet!$G$2:$G$301,$M9976),"")</f>
        <v/>
      </c>
      <c r="E9976" s="6">
        <f>IF(AND($B9976&lt;&gt;"",$C9976&lt;&gt;"",$B9976&lt;=$C9976),INDEX(Bemenet!$D$2:$D$301,$M9976),"")</f>
        <v/>
      </c>
      <c r="F9976" s="5">
        <f>IF(AND($B9976&lt;&gt;"",$C9976&lt;&gt;"",$B9976&lt;=$C9976),$C9976-$B9976+1,"")</f>
        <v/>
      </c>
      <c r="G9976" s="5">
        <f>IF($F9976="","",$F9976*$D9976)</f>
        <v/>
      </c>
      <c r="H9976" s="42">
        <f>IF($G9976="","",$O9976)</f>
        <v/>
      </c>
      <c r="I9976" s="5">
        <f>IF($G9976="","",$G9976*IF($H9976="",$O9976,$H9976)/100)</f>
        <v/>
      </c>
      <c r="J9976" s="5">
        <f>IF(OR($L9976="",NOT(COUNTIFS($L$2:$L9976,$L9976)=1)),"",SUMIFS($G:$G,$L:$L,$L9976))</f>
        <v/>
      </c>
      <c r="K9976" s="5">
        <f>IF(OR($L9976="",NOT(COUNTIFS($L$2:$L9976,$L9976)=1)),"",SUMIFS($I:$I,$L:$L,$L9976))</f>
        <v/>
      </c>
      <c r="L9976" s="6">
        <f>IF($B9976="","",YEAR($B9976))</f>
        <v/>
      </c>
      <c r="M9976" s="6">
        <f>INT((ROW()-2)/39)+1</f>
        <v/>
      </c>
      <c r="N9976" s="6">
        <f>MOD(ROW()-2,39)+2</f>
        <v/>
      </c>
      <c r="O9976" s="42">
        <f>IF(AND($B9976&lt;&gt;"",$C9976&lt;&gt;"",$B9976&lt;=$C9976),INDEX(Szabalyok!$C:$C,$N9976),"")</f>
        <v/>
      </c>
      <c r="P9976">
        <f>IF(D9976="",P9975,P9975+1)</f>
        <v/>
      </c>
    </row>
    <row r="9977">
      <c r="A9977">
        <f>IF(P9977=P9976,0,P9977)</f>
        <v/>
      </c>
      <c r="B9977" s="41">
        <f>IF($M9977&gt;300,"",IF(OR(INDEX(Bemenet!$E$2:$E$301,$M9977)="",INDEX(Bemenet!$F$2:$F$301,$M9977)=""),"",MAX(INDEX(Bemenet!$E$2:$E$301,$M9977),INDEX(Szabalyok!$A:$A,$N9977))))</f>
        <v/>
      </c>
      <c r="C9977" s="41">
        <f>IF($B9977="","",MIN(INDEX(Bemenet!$F$2:$F$301,$M9977),INDEX(Szabalyok!$B:$B,$N9977)))</f>
        <v/>
      </c>
      <c r="D9977" s="5">
        <f>IF(AND($B9977&lt;&gt;"",$C9977&lt;&gt;"",$B9977&lt;=$C9977),INDEX(Bemenet!$G$2:$G$301,$M9977),"")</f>
        <v/>
      </c>
      <c r="E9977" s="6">
        <f>IF(AND($B9977&lt;&gt;"",$C9977&lt;&gt;"",$B9977&lt;=$C9977),INDEX(Bemenet!$D$2:$D$301,$M9977),"")</f>
        <v/>
      </c>
      <c r="F9977" s="5">
        <f>IF(AND($B9977&lt;&gt;"",$C9977&lt;&gt;"",$B9977&lt;=$C9977),$C9977-$B9977+1,"")</f>
        <v/>
      </c>
      <c r="G9977" s="5">
        <f>IF($F9977="","",$F9977*$D9977)</f>
        <v/>
      </c>
      <c r="H9977" s="42">
        <f>IF($G9977="","",$O9977)</f>
        <v/>
      </c>
      <c r="I9977" s="5">
        <f>IF($G9977="","",$G9977*IF($H9977="",$O9977,$H9977)/100)</f>
        <v/>
      </c>
      <c r="J9977" s="5">
        <f>IF(OR($L9977="",NOT(COUNTIFS($L$2:$L9977,$L9977)=1)),"",SUMIFS($G:$G,$L:$L,$L9977))</f>
        <v/>
      </c>
      <c r="K9977" s="5">
        <f>IF(OR($L9977="",NOT(COUNTIFS($L$2:$L9977,$L9977)=1)),"",SUMIFS($I:$I,$L:$L,$L9977))</f>
        <v/>
      </c>
      <c r="L9977" s="6">
        <f>IF($B9977="","",YEAR($B9977))</f>
        <v/>
      </c>
      <c r="M9977" s="6">
        <f>INT((ROW()-2)/39)+1</f>
        <v/>
      </c>
      <c r="N9977" s="6">
        <f>MOD(ROW()-2,39)+2</f>
        <v/>
      </c>
      <c r="O9977" s="42">
        <f>IF(AND($B9977&lt;&gt;"",$C9977&lt;&gt;"",$B9977&lt;=$C9977),INDEX(Szabalyok!$C:$C,$N9977),"")</f>
        <v/>
      </c>
      <c r="P9977">
        <f>IF(D9977="",P9976,P9976+1)</f>
        <v/>
      </c>
    </row>
    <row r="9978">
      <c r="A9978">
        <f>IF(P9978=P9977,0,P9978)</f>
        <v/>
      </c>
      <c r="B9978" s="41">
        <f>IF($M9978&gt;300,"",IF(OR(INDEX(Bemenet!$E$2:$E$301,$M9978)="",INDEX(Bemenet!$F$2:$F$301,$M9978)=""),"",MAX(INDEX(Bemenet!$E$2:$E$301,$M9978),INDEX(Szabalyok!$A:$A,$N9978))))</f>
        <v/>
      </c>
      <c r="C9978" s="41">
        <f>IF($B9978="","",MIN(INDEX(Bemenet!$F$2:$F$301,$M9978),INDEX(Szabalyok!$B:$B,$N9978)))</f>
        <v/>
      </c>
      <c r="D9978" s="5">
        <f>IF(AND($B9978&lt;&gt;"",$C9978&lt;&gt;"",$B9978&lt;=$C9978),INDEX(Bemenet!$G$2:$G$301,$M9978),"")</f>
        <v/>
      </c>
      <c r="E9978" s="6">
        <f>IF(AND($B9978&lt;&gt;"",$C9978&lt;&gt;"",$B9978&lt;=$C9978),INDEX(Bemenet!$D$2:$D$301,$M9978),"")</f>
        <v/>
      </c>
      <c r="F9978" s="5">
        <f>IF(AND($B9978&lt;&gt;"",$C9978&lt;&gt;"",$B9978&lt;=$C9978),$C9978-$B9978+1,"")</f>
        <v/>
      </c>
      <c r="G9978" s="5">
        <f>IF($F9978="","",$F9978*$D9978)</f>
        <v/>
      </c>
      <c r="H9978" s="42">
        <f>IF($G9978="","",$O9978)</f>
        <v/>
      </c>
      <c r="I9978" s="5">
        <f>IF($G9978="","",$G9978*IF($H9978="",$O9978,$H9978)/100)</f>
        <v/>
      </c>
      <c r="J9978" s="5">
        <f>IF(OR($L9978="",NOT(COUNTIFS($L$2:$L9978,$L9978)=1)),"",SUMIFS($G:$G,$L:$L,$L9978))</f>
        <v/>
      </c>
      <c r="K9978" s="5">
        <f>IF(OR($L9978="",NOT(COUNTIFS($L$2:$L9978,$L9978)=1)),"",SUMIFS($I:$I,$L:$L,$L9978))</f>
        <v/>
      </c>
      <c r="L9978" s="6">
        <f>IF($B9978="","",YEAR($B9978))</f>
        <v/>
      </c>
      <c r="M9978" s="6">
        <f>INT((ROW()-2)/39)+1</f>
        <v/>
      </c>
      <c r="N9978" s="6">
        <f>MOD(ROW()-2,39)+2</f>
        <v/>
      </c>
      <c r="O9978" s="42">
        <f>IF(AND($B9978&lt;&gt;"",$C9978&lt;&gt;"",$B9978&lt;=$C9978),INDEX(Szabalyok!$C:$C,$N9978),"")</f>
        <v/>
      </c>
      <c r="P9978">
        <f>IF(D9978="",P9977,P9977+1)</f>
        <v/>
      </c>
    </row>
    <row r="9979">
      <c r="A9979">
        <f>IF(P9979=P9978,0,P9979)</f>
        <v/>
      </c>
      <c r="B9979" s="41">
        <f>IF($M9979&gt;300,"",IF(OR(INDEX(Bemenet!$E$2:$E$301,$M9979)="",INDEX(Bemenet!$F$2:$F$301,$M9979)=""),"",MAX(INDEX(Bemenet!$E$2:$E$301,$M9979),INDEX(Szabalyok!$A:$A,$N9979))))</f>
        <v/>
      </c>
      <c r="C9979" s="41">
        <f>IF($B9979="","",MIN(INDEX(Bemenet!$F$2:$F$301,$M9979),INDEX(Szabalyok!$B:$B,$N9979)))</f>
        <v/>
      </c>
      <c r="D9979" s="5">
        <f>IF(AND($B9979&lt;&gt;"",$C9979&lt;&gt;"",$B9979&lt;=$C9979),INDEX(Bemenet!$G$2:$G$301,$M9979),"")</f>
        <v/>
      </c>
      <c r="E9979" s="6">
        <f>IF(AND($B9979&lt;&gt;"",$C9979&lt;&gt;"",$B9979&lt;=$C9979),INDEX(Bemenet!$D$2:$D$301,$M9979),"")</f>
        <v/>
      </c>
      <c r="F9979" s="5">
        <f>IF(AND($B9979&lt;&gt;"",$C9979&lt;&gt;"",$B9979&lt;=$C9979),$C9979-$B9979+1,"")</f>
        <v/>
      </c>
      <c r="G9979" s="5">
        <f>IF($F9979="","",$F9979*$D9979)</f>
        <v/>
      </c>
      <c r="H9979" s="42">
        <f>IF($G9979="","",$O9979)</f>
        <v/>
      </c>
      <c r="I9979" s="5">
        <f>IF($G9979="","",$G9979*IF($H9979="",$O9979,$H9979)/100)</f>
        <v/>
      </c>
      <c r="J9979" s="5">
        <f>IF(OR($L9979="",NOT(COUNTIFS($L$2:$L9979,$L9979)=1)),"",SUMIFS($G:$G,$L:$L,$L9979))</f>
        <v/>
      </c>
      <c r="K9979" s="5">
        <f>IF(OR($L9979="",NOT(COUNTIFS($L$2:$L9979,$L9979)=1)),"",SUMIFS($I:$I,$L:$L,$L9979))</f>
        <v/>
      </c>
      <c r="L9979" s="6">
        <f>IF($B9979="","",YEAR($B9979))</f>
        <v/>
      </c>
      <c r="M9979" s="6">
        <f>INT((ROW()-2)/39)+1</f>
        <v/>
      </c>
      <c r="N9979" s="6">
        <f>MOD(ROW()-2,39)+2</f>
        <v/>
      </c>
      <c r="O9979" s="42">
        <f>IF(AND($B9979&lt;&gt;"",$C9979&lt;&gt;"",$B9979&lt;=$C9979),INDEX(Szabalyok!$C:$C,$N9979),"")</f>
        <v/>
      </c>
      <c r="P9979">
        <f>IF(D9979="",P9978,P9978+1)</f>
        <v/>
      </c>
    </row>
    <row r="9980">
      <c r="A9980">
        <f>IF(P9980=P9979,0,P9980)</f>
        <v/>
      </c>
      <c r="B9980" s="41">
        <f>IF($M9980&gt;300,"",IF(OR(INDEX(Bemenet!$E$2:$E$301,$M9980)="",INDEX(Bemenet!$F$2:$F$301,$M9980)=""),"",MAX(INDEX(Bemenet!$E$2:$E$301,$M9980),INDEX(Szabalyok!$A:$A,$N9980))))</f>
        <v/>
      </c>
      <c r="C9980" s="41">
        <f>IF($B9980="","",MIN(INDEX(Bemenet!$F$2:$F$301,$M9980),INDEX(Szabalyok!$B:$B,$N9980)))</f>
        <v/>
      </c>
      <c r="D9980" s="5">
        <f>IF(AND($B9980&lt;&gt;"",$C9980&lt;&gt;"",$B9980&lt;=$C9980),INDEX(Bemenet!$G$2:$G$301,$M9980),"")</f>
        <v/>
      </c>
      <c r="E9980" s="6">
        <f>IF(AND($B9980&lt;&gt;"",$C9980&lt;&gt;"",$B9980&lt;=$C9980),INDEX(Bemenet!$D$2:$D$301,$M9980),"")</f>
        <v/>
      </c>
      <c r="F9980" s="5">
        <f>IF(AND($B9980&lt;&gt;"",$C9980&lt;&gt;"",$B9980&lt;=$C9980),$C9980-$B9980+1,"")</f>
        <v/>
      </c>
      <c r="G9980" s="5">
        <f>IF($F9980="","",$F9980*$D9980)</f>
        <v/>
      </c>
      <c r="H9980" s="42">
        <f>IF($G9980="","",$O9980)</f>
        <v/>
      </c>
      <c r="I9980" s="5">
        <f>IF($G9980="","",$G9980*IF($H9980="",$O9980,$H9980)/100)</f>
        <v/>
      </c>
      <c r="J9980" s="5">
        <f>IF(OR($L9980="",NOT(COUNTIFS($L$2:$L9980,$L9980)=1)),"",SUMIFS($G:$G,$L:$L,$L9980))</f>
        <v/>
      </c>
      <c r="K9980" s="5">
        <f>IF(OR($L9980="",NOT(COUNTIFS($L$2:$L9980,$L9980)=1)),"",SUMIFS($I:$I,$L:$L,$L9980))</f>
        <v/>
      </c>
      <c r="L9980" s="6">
        <f>IF($B9980="","",YEAR($B9980))</f>
        <v/>
      </c>
      <c r="M9980" s="6">
        <f>INT((ROW()-2)/39)+1</f>
        <v/>
      </c>
      <c r="N9980" s="6">
        <f>MOD(ROW()-2,39)+2</f>
        <v/>
      </c>
      <c r="O9980" s="42">
        <f>IF(AND($B9980&lt;&gt;"",$C9980&lt;&gt;"",$B9980&lt;=$C9980),INDEX(Szabalyok!$C:$C,$N9980),"")</f>
        <v/>
      </c>
      <c r="P9980">
        <f>IF(D9980="",P9979,P9979+1)</f>
        <v/>
      </c>
    </row>
    <row r="9981">
      <c r="A9981">
        <f>IF(P9981=P9980,0,P9981)</f>
        <v/>
      </c>
      <c r="B9981" s="41">
        <f>IF($M9981&gt;300,"",IF(OR(INDEX(Bemenet!$E$2:$E$301,$M9981)="",INDEX(Bemenet!$F$2:$F$301,$M9981)=""),"",MAX(INDEX(Bemenet!$E$2:$E$301,$M9981),INDEX(Szabalyok!$A:$A,$N9981))))</f>
        <v/>
      </c>
      <c r="C9981" s="41">
        <f>IF($B9981="","",MIN(INDEX(Bemenet!$F$2:$F$301,$M9981),INDEX(Szabalyok!$B:$B,$N9981)))</f>
        <v/>
      </c>
      <c r="D9981" s="5">
        <f>IF(AND($B9981&lt;&gt;"",$C9981&lt;&gt;"",$B9981&lt;=$C9981),INDEX(Bemenet!$G$2:$G$301,$M9981),"")</f>
        <v/>
      </c>
      <c r="E9981" s="6">
        <f>IF(AND($B9981&lt;&gt;"",$C9981&lt;&gt;"",$B9981&lt;=$C9981),INDEX(Bemenet!$D$2:$D$301,$M9981),"")</f>
        <v/>
      </c>
      <c r="F9981" s="5">
        <f>IF(AND($B9981&lt;&gt;"",$C9981&lt;&gt;"",$B9981&lt;=$C9981),$C9981-$B9981+1,"")</f>
        <v/>
      </c>
      <c r="G9981" s="5">
        <f>IF($F9981="","",$F9981*$D9981)</f>
        <v/>
      </c>
      <c r="H9981" s="42">
        <f>IF($G9981="","",$O9981)</f>
        <v/>
      </c>
      <c r="I9981" s="5">
        <f>IF($G9981="","",$G9981*IF($H9981="",$O9981,$H9981)/100)</f>
        <v/>
      </c>
      <c r="J9981" s="5">
        <f>IF(OR($L9981="",NOT(COUNTIFS($L$2:$L9981,$L9981)=1)),"",SUMIFS($G:$G,$L:$L,$L9981))</f>
        <v/>
      </c>
      <c r="K9981" s="5">
        <f>IF(OR($L9981="",NOT(COUNTIFS($L$2:$L9981,$L9981)=1)),"",SUMIFS($I:$I,$L:$L,$L9981))</f>
        <v/>
      </c>
      <c r="L9981" s="6">
        <f>IF($B9981="","",YEAR($B9981))</f>
        <v/>
      </c>
      <c r="M9981" s="6">
        <f>INT((ROW()-2)/39)+1</f>
        <v/>
      </c>
      <c r="N9981" s="6">
        <f>MOD(ROW()-2,39)+2</f>
        <v/>
      </c>
      <c r="O9981" s="42">
        <f>IF(AND($B9981&lt;&gt;"",$C9981&lt;&gt;"",$B9981&lt;=$C9981),INDEX(Szabalyok!$C:$C,$N9981),"")</f>
        <v/>
      </c>
      <c r="P9981">
        <f>IF(D9981="",P9980,P9980+1)</f>
        <v/>
      </c>
    </row>
    <row r="9982">
      <c r="A9982">
        <f>IF(P9982=P9981,0,P9982)</f>
        <v/>
      </c>
      <c r="B9982" s="41">
        <f>IF($M9982&gt;300,"",IF(OR(INDEX(Bemenet!$E$2:$E$301,$M9982)="",INDEX(Bemenet!$F$2:$F$301,$M9982)=""),"",MAX(INDEX(Bemenet!$E$2:$E$301,$M9982),INDEX(Szabalyok!$A:$A,$N9982))))</f>
        <v/>
      </c>
      <c r="C9982" s="41">
        <f>IF($B9982="","",MIN(INDEX(Bemenet!$F$2:$F$301,$M9982),INDEX(Szabalyok!$B:$B,$N9982)))</f>
        <v/>
      </c>
      <c r="D9982" s="5">
        <f>IF(AND($B9982&lt;&gt;"",$C9982&lt;&gt;"",$B9982&lt;=$C9982),INDEX(Bemenet!$G$2:$G$301,$M9982),"")</f>
        <v/>
      </c>
      <c r="E9982" s="6">
        <f>IF(AND($B9982&lt;&gt;"",$C9982&lt;&gt;"",$B9982&lt;=$C9982),INDEX(Bemenet!$D$2:$D$301,$M9982),"")</f>
        <v/>
      </c>
      <c r="F9982" s="5">
        <f>IF(AND($B9982&lt;&gt;"",$C9982&lt;&gt;"",$B9982&lt;=$C9982),$C9982-$B9982+1,"")</f>
        <v/>
      </c>
      <c r="G9982" s="5">
        <f>IF($F9982="","",$F9982*$D9982)</f>
        <v/>
      </c>
      <c r="H9982" s="42">
        <f>IF($G9982="","",$O9982)</f>
        <v/>
      </c>
      <c r="I9982" s="5">
        <f>IF($G9982="","",$G9982*IF($H9982="",$O9982,$H9982)/100)</f>
        <v/>
      </c>
      <c r="J9982" s="5">
        <f>IF(OR($L9982="",NOT(COUNTIFS($L$2:$L9982,$L9982)=1)),"",SUMIFS($G:$G,$L:$L,$L9982))</f>
        <v/>
      </c>
      <c r="K9982" s="5">
        <f>IF(OR($L9982="",NOT(COUNTIFS($L$2:$L9982,$L9982)=1)),"",SUMIFS($I:$I,$L:$L,$L9982))</f>
        <v/>
      </c>
      <c r="L9982" s="6">
        <f>IF($B9982="","",YEAR($B9982))</f>
        <v/>
      </c>
      <c r="M9982" s="6">
        <f>INT((ROW()-2)/39)+1</f>
        <v/>
      </c>
      <c r="N9982" s="6">
        <f>MOD(ROW()-2,39)+2</f>
        <v/>
      </c>
      <c r="O9982" s="42">
        <f>IF(AND($B9982&lt;&gt;"",$C9982&lt;&gt;"",$B9982&lt;=$C9982),INDEX(Szabalyok!$C:$C,$N9982),"")</f>
        <v/>
      </c>
      <c r="P9982">
        <f>IF(D9982="",P9981,P9981+1)</f>
        <v/>
      </c>
    </row>
    <row r="9983">
      <c r="A9983">
        <f>IF(P9983=P9982,0,P9983)</f>
        <v/>
      </c>
      <c r="B9983" s="41">
        <f>IF($M9983&gt;300,"",IF(OR(INDEX(Bemenet!$E$2:$E$301,$M9983)="",INDEX(Bemenet!$F$2:$F$301,$M9983)=""),"",MAX(INDEX(Bemenet!$E$2:$E$301,$M9983),INDEX(Szabalyok!$A:$A,$N9983))))</f>
        <v/>
      </c>
      <c r="C9983" s="41">
        <f>IF($B9983="","",MIN(INDEX(Bemenet!$F$2:$F$301,$M9983),INDEX(Szabalyok!$B:$B,$N9983)))</f>
        <v/>
      </c>
      <c r="D9983" s="5">
        <f>IF(AND($B9983&lt;&gt;"",$C9983&lt;&gt;"",$B9983&lt;=$C9983),INDEX(Bemenet!$G$2:$G$301,$M9983),"")</f>
        <v/>
      </c>
      <c r="E9983" s="6">
        <f>IF(AND($B9983&lt;&gt;"",$C9983&lt;&gt;"",$B9983&lt;=$C9983),INDEX(Bemenet!$D$2:$D$301,$M9983),"")</f>
        <v/>
      </c>
      <c r="F9983" s="5">
        <f>IF(AND($B9983&lt;&gt;"",$C9983&lt;&gt;"",$B9983&lt;=$C9983),$C9983-$B9983+1,"")</f>
        <v/>
      </c>
      <c r="G9983" s="5">
        <f>IF($F9983="","",$F9983*$D9983)</f>
        <v/>
      </c>
      <c r="H9983" s="42">
        <f>IF($G9983="","",$O9983)</f>
        <v/>
      </c>
      <c r="I9983" s="5">
        <f>IF($G9983="","",$G9983*IF($H9983="",$O9983,$H9983)/100)</f>
        <v/>
      </c>
      <c r="J9983" s="5">
        <f>IF(OR($L9983="",NOT(COUNTIFS($L$2:$L9983,$L9983)=1)),"",SUMIFS($G:$G,$L:$L,$L9983))</f>
        <v/>
      </c>
      <c r="K9983" s="5">
        <f>IF(OR($L9983="",NOT(COUNTIFS($L$2:$L9983,$L9983)=1)),"",SUMIFS($I:$I,$L:$L,$L9983))</f>
        <v/>
      </c>
      <c r="L9983" s="6">
        <f>IF($B9983="","",YEAR($B9983))</f>
        <v/>
      </c>
      <c r="M9983" s="6">
        <f>INT((ROW()-2)/39)+1</f>
        <v/>
      </c>
      <c r="N9983" s="6">
        <f>MOD(ROW()-2,39)+2</f>
        <v/>
      </c>
      <c r="O9983" s="42">
        <f>IF(AND($B9983&lt;&gt;"",$C9983&lt;&gt;"",$B9983&lt;=$C9983),INDEX(Szabalyok!$C:$C,$N9983),"")</f>
        <v/>
      </c>
      <c r="P9983">
        <f>IF(D9983="",P9982,P9982+1)</f>
        <v/>
      </c>
    </row>
    <row r="9984">
      <c r="A9984">
        <f>IF(P9984=P9983,0,P9984)</f>
        <v/>
      </c>
      <c r="B9984" s="41">
        <f>IF($M9984&gt;300,"",IF(OR(INDEX(Bemenet!$E$2:$E$301,$M9984)="",INDEX(Bemenet!$F$2:$F$301,$M9984)=""),"",MAX(INDEX(Bemenet!$E$2:$E$301,$M9984),INDEX(Szabalyok!$A:$A,$N9984))))</f>
        <v/>
      </c>
      <c r="C9984" s="41">
        <f>IF($B9984="","",MIN(INDEX(Bemenet!$F$2:$F$301,$M9984),INDEX(Szabalyok!$B:$B,$N9984)))</f>
        <v/>
      </c>
      <c r="D9984" s="5">
        <f>IF(AND($B9984&lt;&gt;"",$C9984&lt;&gt;"",$B9984&lt;=$C9984),INDEX(Bemenet!$G$2:$G$301,$M9984),"")</f>
        <v/>
      </c>
      <c r="E9984" s="6">
        <f>IF(AND($B9984&lt;&gt;"",$C9984&lt;&gt;"",$B9984&lt;=$C9984),INDEX(Bemenet!$D$2:$D$301,$M9984),"")</f>
        <v/>
      </c>
      <c r="F9984" s="5">
        <f>IF(AND($B9984&lt;&gt;"",$C9984&lt;&gt;"",$B9984&lt;=$C9984),$C9984-$B9984+1,"")</f>
        <v/>
      </c>
      <c r="G9984" s="5">
        <f>IF($F9984="","",$F9984*$D9984)</f>
        <v/>
      </c>
      <c r="H9984" s="42">
        <f>IF($G9984="","",$O9984)</f>
        <v/>
      </c>
      <c r="I9984" s="5">
        <f>IF($G9984="","",$G9984*IF($H9984="",$O9984,$H9984)/100)</f>
        <v/>
      </c>
      <c r="J9984" s="5">
        <f>IF(OR($L9984="",NOT(COUNTIFS($L$2:$L9984,$L9984)=1)),"",SUMIFS($G:$G,$L:$L,$L9984))</f>
        <v/>
      </c>
      <c r="K9984" s="5">
        <f>IF(OR($L9984="",NOT(COUNTIFS($L$2:$L9984,$L9984)=1)),"",SUMIFS($I:$I,$L:$L,$L9984))</f>
        <v/>
      </c>
      <c r="L9984" s="6">
        <f>IF($B9984="","",YEAR($B9984))</f>
        <v/>
      </c>
      <c r="M9984" s="6">
        <f>INT((ROW()-2)/39)+1</f>
        <v/>
      </c>
      <c r="N9984" s="6">
        <f>MOD(ROW()-2,39)+2</f>
        <v/>
      </c>
      <c r="O9984" s="42">
        <f>IF(AND($B9984&lt;&gt;"",$C9984&lt;&gt;"",$B9984&lt;=$C9984),INDEX(Szabalyok!$C:$C,$N9984),"")</f>
        <v/>
      </c>
      <c r="P9984">
        <f>IF(D9984="",P9983,P9983+1)</f>
        <v/>
      </c>
    </row>
    <row r="9985">
      <c r="A9985">
        <f>IF(P9985=P9984,0,P9985)</f>
        <v/>
      </c>
      <c r="B9985" s="41">
        <f>IF($M9985&gt;300,"",IF(OR(INDEX(Bemenet!$E$2:$E$301,$M9985)="",INDEX(Bemenet!$F$2:$F$301,$M9985)=""),"",MAX(INDEX(Bemenet!$E$2:$E$301,$M9985),INDEX(Szabalyok!$A:$A,$N9985))))</f>
        <v/>
      </c>
      <c r="C9985" s="41">
        <f>IF($B9985="","",MIN(INDEX(Bemenet!$F$2:$F$301,$M9985),INDEX(Szabalyok!$B:$B,$N9985)))</f>
        <v/>
      </c>
      <c r="D9985" s="5">
        <f>IF(AND($B9985&lt;&gt;"",$C9985&lt;&gt;"",$B9985&lt;=$C9985),INDEX(Bemenet!$G$2:$G$301,$M9985),"")</f>
        <v/>
      </c>
      <c r="E9985" s="6">
        <f>IF(AND($B9985&lt;&gt;"",$C9985&lt;&gt;"",$B9985&lt;=$C9985),INDEX(Bemenet!$D$2:$D$301,$M9985),"")</f>
        <v/>
      </c>
      <c r="F9985" s="5">
        <f>IF(AND($B9985&lt;&gt;"",$C9985&lt;&gt;"",$B9985&lt;=$C9985),$C9985-$B9985+1,"")</f>
        <v/>
      </c>
      <c r="G9985" s="5">
        <f>IF($F9985="","",$F9985*$D9985)</f>
        <v/>
      </c>
      <c r="H9985" s="42">
        <f>IF($G9985="","",$O9985)</f>
        <v/>
      </c>
      <c r="I9985" s="5">
        <f>IF($G9985="","",$G9985*IF($H9985="",$O9985,$H9985)/100)</f>
        <v/>
      </c>
      <c r="J9985" s="5">
        <f>IF(OR($L9985="",NOT(COUNTIFS($L$2:$L9985,$L9985)=1)),"",SUMIFS($G:$G,$L:$L,$L9985))</f>
        <v/>
      </c>
      <c r="K9985" s="5">
        <f>IF(OR($L9985="",NOT(COUNTIFS($L$2:$L9985,$L9985)=1)),"",SUMIFS($I:$I,$L:$L,$L9985))</f>
        <v/>
      </c>
      <c r="L9985" s="6">
        <f>IF($B9985="","",YEAR($B9985))</f>
        <v/>
      </c>
      <c r="M9985" s="6">
        <f>INT((ROW()-2)/39)+1</f>
        <v/>
      </c>
      <c r="N9985" s="6">
        <f>MOD(ROW()-2,39)+2</f>
        <v/>
      </c>
      <c r="O9985" s="42">
        <f>IF(AND($B9985&lt;&gt;"",$C9985&lt;&gt;"",$B9985&lt;=$C9985),INDEX(Szabalyok!$C:$C,$N9985),"")</f>
        <v/>
      </c>
      <c r="P9985">
        <f>IF(D9985="",P9984,P9984+1)</f>
        <v/>
      </c>
    </row>
    <row r="9986">
      <c r="A9986">
        <f>IF(P9986=P9985,0,P9986)</f>
        <v/>
      </c>
      <c r="B9986" s="41">
        <f>IF($M9986&gt;300,"",IF(OR(INDEX(Bemenet!$E$2:$E$301,$M9986)="",INDEX(Bemenet!$F$2:$F$301,$M9986)=""),"",MAX(INDEX(Bemenet!$E$2:$E$301,$M9986),INDEX(Szabalyok!$A:$A,$N9986))))</f>
        <v/>
      </c>
      <c r="C9986" s="41">
        <f>IF($B9986="","",MIN(INDEX(Bemenet!$F$2:$F$301,$M9986),INDEX(Szabalyok!$B:$B,$N9986)))</f>
        <v/>
      </c>
      <c r="D9986" s="5">
        <f>IF(AND($B9986&lt;&gt;"",$C9986&lt;&gt;"",$B9986&lt;=$C9986),INDEX(Bemenet!$G$2:$G$301,$M9986),"")</f>
        <v/>
      </c>
      <c r="E9986" s="6">
        <f>IF(AND($B9986&lt;&gt;"",$C9986&lt;&gt;"",$B9986&lt;=$C9986),INDEX(Bemenet!$D$2:$D$301,$M9986),"")</f>
        <v/>
      </c>
      <c r="F9986" s="5">
        <f>IF(AND($B9986&lt;&gt;"",$C9986&lt;&gt;"",$B9986&lt;=$C9986),$C9986-$B9986+1,"")</f>
        <v/>
      </c>
      <c r="G9986" s="5">
        <f>IF($F9986="","",$F9986*$D9986)</f>
        <v/>
      </c>
      <c r="H9986" s="42">
        <f>IF($G9986="","",$O9986)</f>
        <v/>
      </c>
      <c r="I9986" s="5">
        <f>IF($G9986="","",$G9986*IF($H9986="",$O9986,$H9986)/100)</f>
        <v/>
      </c>
      <c r="J9986" s="5">
        <f>IF(OR($L9986="",NOT(COUNTIFS($L$2:$L9986,$L9986)=1)),"",SUMIFS($G:$G,$L:$L,$L9986))</f>
        <v/>
      </c>
      <c r="K9986" s="5">
        <f>IF(OR($L9986="",NOT(COUNTIFS($L$2:$L9986,$L9986)=1)),"",SUMIFS($I:$I,$L:$L,$L9986))</f>
        <v/>
      </c>
      <c r="L9986" s="6">
        <f>IF($B9986="","",YEAR($B9986))</f>
        <v/>
      </c>
      <c r="M9986" s="6">
        <f>INT((ROW()-2)/39)+1</f>
        <v/>
      </c>
      <c r="N9986" s="6">
        <f>MOD(ROW()-2,39)+2</f>
        <v/>
      </c>
      <c r="O9986" s="42">
        <f>IF(AND($B9986&lt;&gt;"",$C9986&lt;&gt;"",$B9986&lt;=$C9986),INDEX(Szabalyok!$C:$C,$N9986),"")</f>
        <v/>
      </c>
      <c r="P9986">
        <f>IF(D9986="",P9985,P9985+1)</f>
        <v/>
      </c>
    </row>
    <row r="9987">
      <c r="A9987">
        <f>IF(P9987=P9986,0,P9987)</f>
        <v/>
      </c>
      <c r="B9987" s="41">
        <f>IF($M9987&gt;300,"",IF(OR(INDEX(Bemenet!$E$2:$E$301,$M9987)="",INDEX(Bemenet!$F$2:$F$301,$M9987)=""),"",MAX(INDEX(Bemenet!$E$2:$E$301,$M9987),INDEX(Szabalyok!$A:$A,$N9987))))</f>
        <v/>
      </c>
      <c r="C9987" s="41">
        <f>IF($B9987="","",MIN(INDEX(Bemenet!$F$2:$F$301,$M9987),INDEX(Szabalyok!$B:$B,$N9987)))</f>
        <v/>
      </c>
      <c r="D9987" s="5">
        <f>IF(AND($B9987&lt;&gt;"",$C9987&lt;&gt;"",$B9987&lt;=$C9987),INDEX(Bemenet!$G$2:$G$301,$M9987),"")</f>
        <v/>
      </c>
      <c r="E9987" s="6">
        <f>IF(AND($B9987&lt;&gt;"",$C9987&lt;&gt;"",$B9987&lt;=$C9987),INDEX(Bemenet!$D$2:$D$301,$M9987),"")</f>
        <v/>
      </c>
      <c r="F9987" s="5">
        <f>IF(AND($B9987&lt;&gt;"",$C9987&lt;&gt;"",$B9987&lt;=$C9987),$C9987-$B9987+1,"")</f>
        <v/>
      </c>
      <c r="G9987" s="5">
        <f>IF($F9987="","",$F9987*$D9987)</f>
        <v/>
      </c>
      <c r="H9987" s="42">
        <f>IF($G9987="","",$O9987)</f>
        <v/>
      </c>
      <c r="I9987" s="5">
        <f>IF($G9987="","",$G9987*IF($H9987="",$O9987,$H9987)/100)</f>
        <v/>
      </c>
      <c r="J9987" s="5">
        <f>IF(OR($L9987="",NOT(COUNTIFS($L$2:$L9987,$L9987)=1)),"",SUMIFS($G:$G,$L:$L,$L9987))</f>
        <v/>
      </c>
      <c r="K9987" s="5">
        <f>IF(OR($L9987="",NOT(COUNTIFS($L$2:$L9987,$L9987)=1)),"",SUMIFS($I:$I,$L:$L,$L9987))</f>
        <v/>
      </c>
      <c r="L9987" s="6">
        <f>IF($B9987="","",YEAR($B9987))</f>
        <v/>
      </c>
      <c r="M9987" s="6">
        <f>INT((ROW()-2)/39)+1</f>
        <v/>
      </c>
      <c r="N9987" s="6">
        <f>MOD(ROW()-2,39)+2</f>
        <v/>
      </c>
      <c r="O9987" s="42">
        <f>IF(AND($B9987&lt;&gt;"",$C9987&lt;&gt;"",$B9987&lt;=$C9987),INDEX(Szabalyok!$C:$C,$N9987),"")</f>
        <v/>
      </c>
      <c r="P9987">
        <f>IF(D9987="",P9986,P9986+1)</f>
        <v/>
      </c>
    </row>
    <row r="9988">
      <c r="A9988">
        <f>IF(P9988=P9987,0,P9988)</f>
        <v/>
      </c>
      <c r="B9988" s="41">
        <f>IF($M9988&gt;300,"",IF(OR(INDEX(Bemenet!$E$2:$E$301,$M9988)="",INDEX(Bemenet!$F$2:$F$301,$M9988)=""),"",MAX(INDEX(Bemenet!$E$2:$E$301,$M9988),INDEX(Szabalyok!$A:$A,$N9988))))</f>
        <v/>
      </c>
      <c r="C9988" s="41">
        <f>IF($B9988="","",MIN(INDEX(Bemenet!$F$2:$F$301,$M9988),INDEX(Szabalyok!$B:$B,$N9988)))</f>
        <v/>
      </c>
      <c r="D9988" s="5">
        <f>IF(AND($B9988&lt;&gt;"",$C9988&lt;&gt;"",$B9988&lt;=$C9988),INDEX(Bemenet!$G$2:$G$301,$M9988),"")</f>
        <v/>
      </c>
      <c r="E9988" s="6">
        <f>IF(AND($B9988&lt;&gt;"",$C9988&lt;&gt;"",$B9988&lt;=$C9988),INDEX(Bemenet!$D$2:$D$301,$M9988),"")</f>
        <v/>
      </c>
      <c r="F9988" s="5">
        <f>IF(AND($B9988&lt;&gt;"",$C9988&lt;&gt;"",$B9988&lt;=$C9988),$C9988-$B9988+1,"")</f>
        <v/>
      </c>
      <c r="G9988" s="5">
        <f>IF($F9988="","",$F9988*$D9988)</f>
        <v/>
      </c>
      <c r="H9988" s="42">
        <f>IF($G9988="","",$O9988)</f>
        <v/>
      </c>
      <c r="I9988" s="5">
        <f>IF($G9988="","",$G9988*IF($H9988="",$O9988,$H9988)/100)</f>
        <v/>
      </c>
      <c r="J9988" s="5">
        <f>IF(OR($L9988="",NOT(COUNTIFS($L$2:$L9988,$L9988)=1)),"",SUMIFS($G:$G,$L:$L,$L9988))</f>
        <v/>
      </c>
      <c r="K9988" s="5">
        <f>IF(OR($L9988="",NOT(COUNTIFS($L$2:$L9988,$L9988)=1)),"",SUMIFS($I:$I,$L:$L,$L9988))</f>
        <v/>
      </c>
      <c r="L9988" s="6">
        <f>IF($B9988="","",YEAR($B9988))</f>
        <v/>
      </c>
      <c r="M9988" s="6">
        <f>INT((ROW()-2)/39)+1</f>
        <v/>
      </c>
      <c r="N9988" s="6">
        <f>MOD(ROW()-2,39)+2</f>
        <v/>
      </c>
      <c r="O9988" s="42">
        <f>IF(AND($B9988&lt;&gt;"",$C9988&lt;&gt;"",$B9988&lt;=$C9988),INDEX(Szabalyok!$C:$C,$N9988),"")</f>
        <v/>
      </c>
      <c r="P9988">
        <f>IF(D9988="",P9987,P9987+1)</f>
        <v/>
      </c>
    </row>
    <row r="9989">
      <c r="A9989">
        <f>IF(P9989=P9988,0,P9989)</f>
        <v/>
      </c>
      <c r="B9989" s="41">
        <f>IF($M9989&gt;300,"",IF(OR(INDEX(Bemenet!$E$2:$E$301,$M9989)="",INDEX(Bemenet!$F$2:$F$301,$M9989)=""),"",MAX(INDEX(Bemenet!$E$2:$E$301,$M9989),INDEX(Szabalyok!$A:$A,$N9989))))</f>
        <v/>
      </c>
      <c r="C9989" s="41">
        <f>IF($B9989="","",MIN(INDEX(Bemenet!$F$2:$F$301,$M9989),INDEX(Szabalyok!$B:$B,$N9989)))</f>
        <v/>
      </c>
      <c r="D9989" s="5">
        <f>IF(AND($B9989&lt;&gt;"",$C9989&lt;&gt;"",$B9989&lt;=$C9989),INDEX(Bemenet!$G$2:$G$301,$M9989),"")</f>
        <v/>
      </c>
      <c r="E9989" s="6">
        <f>IF(AND($B9989&lt;&gt;"",$C9989&lt;&gt;"",$B9989&lt;=$C9989),INDEX(Bemenet!$D$2:$D$301,$M9989),"")</f>
        <v/>
      </c>
      <c r="F9989" s="5">
        <f>IF(AND($B9989&lt;&gt;"",$C9989&lt;&gt;"",$B9989&lt;=$C9989),$C9989-$B9989+1,"")</f>
        <v/>
      </c>
      <c r="G9989" s="5">
        <f>IF($F9989="","",$F9989*$D9989)</f>
        <v/>
      </c>
      <c r="H9989" s="42">
        <f>IF($G9989="","",$O9989)</f>
        <v/>
      </c>
      <c r="I9989" s="5">
        <f>IF($G9989="","",$G9989*IF($H9989="",$O9989,$H9989)/100)</f>
        <v/>
      </c>
      <c r="J9989" s="5">
        <f>IF(OR($L9989="",NOT(COUNTIFS($L$2:$L9989,$L9989)=1)),"",SUMIFS($G:$G,$L:$L,$L9989))</f>
        <v/>
      </c>
      <c r="K9989" s="5">
        <f>IF(OR($L9989="",NOT(COUNTIFS($L$2:$L9989,$L9989)=1)),"",SUMIFS($I:$I,$L:$L,$L9989))</f>
        <v/>
      </c>
      <c r="L9989" s="6">
        <f>IF($B9989="","",YEAR($B9989))</f>
        <v/>
      </c>
      <c r="M9989" s="6">
        <f>INT((ROW()-2)/39)+1</f>
        <v/>
      </c>
      <c r="N9989" s="6">
        <f>MOD(ROW()-2,39)+2</f>
        <v/>
      </c>
      <c r="O9989" s="42">
        <f>IF(AND($B9989&lt;&gt;"",$C9989&lt;&gt;"",$B9989&lt;=$C9989),INDEX(Szabalyok!$C:$C,$N9989),"")</f>
        <v/>
      </c>
      <c r="P9989">
        <f>IF(D9989="",P9988,P9988+1)</f>
        <v/>
      </c>
    </row>
    <row r="9990">
      <c r="A9990">
        <f>IF(P9990=P9989,0,P9990)</f>
        <v/>
      </c>
      <c r="B9990" s="41">
        <f>IF($M9990&gt;300,"",IF(OR(INDEX(Bemenet!$E$2:$E$301,$M9990)="",INDEX(Bemenet!$F$2:$F$301,$M9990)=""),"",MAX(INDEX(Bemenet!$E$2:$E$301,$M9990),INDEX(Szabalyok!$A:$A,$N9990))))</f>
        <v/>
      </c>
      <c r="C9990" s="41">
        <f>IF($B9990="","",MIN(INDEX(Bemenet!$F$2:$F$301,$M9990),INDEX(Szabalyok!$B:$B,$N9990)))</f>
        <v/>
      </c>
      <c r="D9990" s="5">
        <f>IF(AND($B9990&lt;&gt;"",$C9990&lt;&gt;"",$B9990&lt;=$C9990),INDEX(Bemenet!$G$2:$G$301,$M9990),"")</f>
        <v/>
      </c>
      <c r="E9990" s="6">
        <f>IF(AND($B9990&lt;&gt;"",$C9990&lt;&gt;"",$B9990&lt;=$C9990),INDEX(Bemenet!$D$2:$D$301,$M9990),"")</f>
        <v/>
      </c>
      <c r="F9990" s="5">
        <f>IF(AND($B9990&lt;&gt;"",$C9990&lt;&gt;"",$B9990&lt;=$C9990),$C9990-$B9990+1,"")</f>
        <v/>
      </c>
      <c r="G9990" s="5">
        <f>IF($F9990="","",$F9990*$D9990)</f>
        <v/>
      </c>
      <c r="H9990" s="42">
        <f>IF($G9990="","",$O9990)</f>
        <v/>
      </c>
      <c r="I9990" s="5">
        <f>IF($G9990="","",$G9990*IF($H9990="",$O9990,$H9990)/100)</f>
        <v/>
      </c>
      <c r="J9990" s="5">
        <f>IF(OR($L9990="",NOT(COUNTIFS($L$2:$L9990,$L9990)=1)),"",SUMIFS($G:$G,$L:$L,$L9990))</f>
        <v/>
      </c>
      <c r="K9990" s="5">
        <f>IF(OR($L9990="",NOT(COUNTIFS($L$2:$L9990,$L9990)=1)),"",SUMIFS($I:$I,$L:$L,$L9990))</f>
        <v/>
      </c>
      <c r="L9990" s="6">
        <f>IF($B9990="","",YEAR($B9990))</f>
        <v/>
      </c>
      <c r="M9990" s="6">
        <f>INT((ROW()-2)/39)+1</f>
        <v/>
      </c>
      <c r="N9990" s="6">
        <f>MOD(ROW()-2,39)+2</f>
        <v/>
      </c>
      <c r="O9990" s="42">
        <f>IF(AND($B9990&lt;&gt;"",$C9990&lt;&gt;"",$B9990&lt;=$C9990),INDEX(Szabalyok!$C:$C,$N9990),"")</f>
        <v/>
      </c>
      <c r="P9990">
        <f>IF(D9990="",P9989,P9989+1)</f>
        <v/>
      </c>
    </row>
    <row r="9991">
      <c r="A9991">
        <f>IF(P9991=P9990,0,P9991)</f>
        <v/>
      </c>
      <c r="B9991" s="41">
        <f>IF($M9991&gt;300,"",IF(OR(INDEX(Bemenet!$E$2:$E$301,$M9991)="",INDEX(Bemenet!$F$2:$F$301,$M9991)=""),"",MAX(INDEX(Bemenet!$E$2:$E$301,$M9991),INDEX(Szabalyok!$A:$A,$N9991))))</f>
        <v/>
      </c>
      <c r="C9991" s="41">
        <f>IF($B9991="","",MIN(INDEX(Bemenet!$F$2:$F$301,$M9991),INDEX(Szabalyok!$B:$B,$N9991)))</f>
        <v/>
      </c>
      <c r="D9991" s="5">
        <f>IF(AND($B9991&lt;&gt;"",$C9991&lt;&gt;"",$B9991&lt;=$C9991),INDEX(Bemenet!$G$2:$G$301,$M9991),"")</f>
        <v/>
      </c>
      <c r="E9991" s="6">
        <f>IF(AND($B9991&lt;&gt;"",$C9991&lt;&gt;"",$B9991&lt;=$C9991),INDEX(Bemenet!$D$2:$D$301,$M9991),"")</f>
        <v/>
      </c>
      <c r="F9991" s="5">
        <f>IF(AND($B9991&lt;&gt;"",$C9991&lt;&gt;"",$B9991&lt;=$C9991),$C9991-$B9991+1,"")</f>
        <v/>
      </c>
      <c r="G9991" s="5">
        <f>IF($F9991="","",$F9991*$D9991)</f>
        <v/>
      </c>
      <c r="H9991" s="42">
        <f>IF($G9991="","",$O9991)</f>
        <v/>
      </c>
      <c r="I9991" s="5">
        <f>IF($G9991="","",$G9991*IF($H9991="",$O9991,$H9991)/100)</f>
        <v/>
      </c>
      <c r="J9991" s="5">
        <f>IF(OR($L9991="",NOT(COUNTIFS($L$2:$L9991,$L9991)=1)),"",SUMIFS($G:$G,$L:$L,$L9991))</f>
        <v/>
      </c>
      <c r="K9991" s="5">
        <f>IF(OR($L9991="",NOT(COUNTIFS($L$2:$L9991,$L9991)=1)),"",SUMIFS($I:$I,$L:$L,$L9991))</f>
        <v/>
      </c>
      <c r="L9991" s="6">
        <f>IF($B9991="","",YEAR($B9991))</f>
        <v/>
      </c>
      <c r="M9991" s="6">
        <f>INT((ROW()-2)/39)+1</f>
        <v/>
      </c>
      <c r="N9991" s="6">
        <f>MOD(ROW()-2,39)+2</f>
        <v/>
      </c>
      <c r="O9991" s="42">
        <f>IF(AND($B9991&lt;&gt;"",$C9991&lt;&gt;"",$B9991&lt;=$C9991),INDEX(Szabalyok!$C:$C,$N9991),"")</f>
        <v/>
      </c>
      <c r="P9991">
        <f>IF(D9991="",P9990,P9990+1)</f>
        <v/>
      </c>
    </row>
    <row r="9992">
      <c r="A9992">
        <f>IF(P9992=P9991,0,P9992)</f>
        <v/>
      </c>
      <c r="B9992" s="41">
        <f>IF($M9992&gt;300,"",IF(OR(INDEX(Bemenet!$E$2:$E$301,$M9992)="",INDEX(Bemenet!$F$2:$F$301,$M9992)=""),"",MAX(INDEX(Bemenet!$E$2:$E$301,$M9992),INDEX(Szabalyok!$A:$A,$N9992))))</f>
        <v/>
      </c>
      <c r="C9992" s="41">
        <f>IF($B9992="","",MIN(INDEX(Bemenet!$F$2:$F$301,$M9992),INDEX(Szabalyok!$B:$B,$N9992)))</f>
        <v/>
      </c>
      <c r="D9992" s="5">
        <f>IF(AND($B9992&lt;&gt;"",$C9992&lt;&gt;"",$B9992&lt;=$C9992),INDEX(Bemenet!$G$2:$G$301,$M9992),"")</f>
        <v/>
      </c>
      <c r="E9992" s="6">
        <f>IF(AND($B9992&lt;&gt;"",$C9992&lt;&gt;"",$B9992&lt;=$C9992),INDEX(Bemenet!$D$2:$D$301,$M9992),"")</f>
        <v/>
      </c>
      <c r="F9992" s="5">
        <f>IF(AND($B9992&lt;&gt;"",$C9992&lt;&gt;"",$B9992&lt;=$C9992),$C9992-$B9992+1,"")</f>
        <v/>
      </c>
      <c r="G9992" s="5">
        <f>IF($F9992="","",$F9992*$D9992)</f>
        <v/>
      </c>
      <c r="H9992" s="42">
        <f>IF($G9992="","",$O9992)</f>
        <v/>
      </c>
      <c r="I9992" s="5">
        <f>IF($G9992="","",$G9992*IF($H9992="",$O9992,$H9992)/100)</f>
        <v/>
      </c>
      <c r="J9992" s="5">
        <f>IF(OR($L9992="",NOT(COUNTIFS($L$2:$L9992,$L9992)=1)),"",SUMIFS($G:$G,$L:$L,$L9992))</f>
        <v/>
      </c>
      <c r="K9992" s="5">
        <f>IF(OR($L9992="",NOT(COUNTIFS($L$2:$L9992,$L9992)=1)),"",SUMIFS($I:$I,$L:$L,$L9992))</f>
        <v/>
      </c>
      <c r="L9992" s="6">
        <f>IF($B9992="","",YEAR($B9992))</f>
        <v/>
      </c>
      <c r="M9992" s="6">
        <f>INT((ROW()-2)/39)+1</f>
        <v/>
      </c>
      <c r="N9992" s="6">
        <f>MOD(ROW()-2,39)+2</f>
        <v/>
      </c>
      <c r="O9992" s="42">
        <f>IF(AND($B9992&lt;&gt;"",$C9992&lt;&gt;"",$B9992&lt;=$C9992),INDEX(Szabalyok!$C:$C,$N9992),"")</f>
        <v/>
      </c>
      <c r="P9992">
        <f>IF(D9992="",P9991,P9991+1)</f>
        <v/>
      </c>
    </row>
    <row r="9993">
      <c r="A9993">
        <f>IF(P9993=P9992,0,P9993)</f>
        <v/>
      </c>
      <c r="B9993" s="41">
        <f>IF($M9993&gt;300,"",IF(OR(INDEX(Bemenet!$E$2:$E$301,$M9993)="",INDEX(Bemenet!$F$2:$F$301,$M9993)=""),"",MAX(INDEX(Bemenet!$E$2:$E$301,$M9993),INDEX(Szabalyok!$A:$A,$N9993))))</f>
        <v/>
      </c>
      <c r="C9993" s="41">
        <f>IF($B9993="","",MIN(INDEX(Bemenet!$F$2:$F$301,$M9993),INDEX(Szabalyok!$B:$B,$N9993)))</f>
        <v/>
      </c>
      <c r="D9993" s="5">
        <f>IF(AND($B9993&lt;&gt;"",$C9993&lt;&gt;"",$B9993&lt;=$C9993),INDEX(Bemenet!$G$2:$G$301,$M9993),"")</f>
        <v/>
      </c>
      <c r="E9993" s="6">
        <f>IF(AND($B9993&lt;&gt;"",$C9993&lt;&gt;"",$B9993&lt;=$C9993),INDEX(Bemenet!$D$2:$D$301,$M9993),"")</f>
        <v/>
      </c>
      <c r="F9993" s="5">
        <f>IF(AND($B9993&lt;&gt;"",$C9993&lt;&gt;"",$B9993&lt;=$C9993),$C9993-$B9993+1,"")</f>
        <v/>
      </c>
      <c r="G9993" s="5">
        <f>IF($F9993="","",$F9993*$D9993)</f>
        <v/>
      </c>
      <c r="H9993" s="42">
        <f>IF($G9993="","",$O9993)</f>
        <v/>
      </c>
      <c r="I9993" s="5">
        <f>IF($G9993="","",$G9993*IF($H9993="",$O9993,$H9993)/100)</f>
        <v/>
      </c>
      <c r="J9993" s="5">
        <f>IF(OR($L9993="",NOT(COUNTIFS($L$2:$L9993,$L9993)=1)),"",SUMIFS($G:$G,$L:$L,$L9993))</f>
        <v/>
      </c>
      <c r="K9993" s="5">
        <f>IF(OR($L9993="",NOT(COUNTIFS($L$2:$L9993,$L9993)=1)),"",SUMIFS($I:$I,$L:$L,$L9993))</f>
        <v/>
      </c>
      <c r="L9993" s="6">
        <f>IF($B9993="","",YEAR($B9993))</f>
        <v/>
      </c>
      <c r="M9993" s="6">
        <f>INT((ROW()-2)/39)+1</f>
        <v/>
      </c>
      <c r="N9993" s="6">
        <f>MOD(ROW()-2,39)+2</f>
        <v/>
      </c>
      <c r="O9993" s="42">
        <f>IF(AND($B9993&lt;&gt;"",$C9993&lt;&gt;"",$B9993&lt;=$C9993),INDEX(Szabalyok!$C:$C,$N9993),"")</f>
        <v/>
      </c>
      <c r="P9993">
        <f>IF(D9993="",P9992,P9992+1)</f>
        <v/>
      </c>
    </row>
    <row r="9994">
      <c r="A9994">
        <f>IF(P9994=P9993,0,P9994)</f>
        <v/>
      </c>
      <c r="B9994" s="41">
        <f>IF($M9994&gt;300,"",IF(OR(INDEX(Bemenet!$E$2:$E$301,$M9994)="",INDEX(Bemenet!$F$2:$F$301,$M9994)=""),"",MAX(INDEX(Bemenet!$E$2:$E$301,$M9994),INDEX(Szabalyok!$A:$A,$N9994))))</f>
        <v/>
      </c>
      <c r="C9994" s="41">
        <f>IF($B9994="","",MIN(INDEX(Bemenet!$F$2:$F$301,$M9994),INDEX(Szabalyok!$B:$B,$N9994)))</f>
        <v/>
      </c>
      <c r="D9994" s="5">
        <f>IF(AND($B9994&lt;&gt;"",$C9994&lt;&gt;"",$B9994&lt;=$C9994),INDEX(Bemenet!$G$2:$G$301,$M9994),"")</f>
        <v/>
      </c>
      <c r="E9994" s="6">
        <f>IF(AND($B9994&lt;&gt;"",$C9994&lt;&gt;"",$B9994&lt;=$C9994),INDEX(Bemenet!$D$2:$D$301,$M9994),"")</f>
        <v/>
      </c>
      <c r="F9994" s="5">
        <f>IF(AND($B9994&lt;&gt;"",$C9994&lt;&gt;"",$B9994&lt;=$C9994),$C9994-$B9994+1,"")</f>
        <v/>
      </c>
      <c r="G9994" s="5">
        <f>IF($F9994="","",$F9994*$D9994)</f>
        <v/>
      </c>
      <c r="H9994" s="42">
        <f>IF($G9994="","",$O9994)</f>
        <v/>
      </c>
      <c r="I9994" s="5">
        <f>IF($G9994="","",$G9994*IF($H9994="",$O9994,$H9994)/100)</f>
        <v/>
      </c>
      <c r="J9994" s="5">
        <f>IF(OR($L9994="",NOT(COUNTIFS($L$2:$L9994,$L9994)=1)),"",SUMIFS($G:$G,$L:$L,$L9994))</f>
        <v/>
      </c>
      <c r="K9994" s="5">
        <f>IF(OR($L9994="",NOT(COUNTIFS($L$2:$L9994,$L9994)=1)),"",SUMIFS($I:$I,$L:$L,$L9994))</f>
        <v/>
      </c>
      <c r="L9994" s="6">
        <f>IF($B9994="","",YEAR($B9994))</f>
        <v/>
      </c>
      <c r="M9994" s="6">
        <f>INT((ROW()-2)/39)+1</f>
        <v/>
      </c>
      <c r="N9994" s="6">
        <f>MOD(ROW()-2,39)+2</f>
        <v/>
      </c>
      <c r="O9994" s="42">
        <f>IF(AND($B9994&lt;&gt;"",$C9994&lt;&gt;"",$B9994&lt;=$C9994),INDEX(Szabalyok!$C:$C,$N9994),"")</f>
        <v/>
      </c>
      <c r="P9994">
        <f>IF(D9994="",P9993,P9993+1)</f>
        <v/>
      </c>
    </row>
    <row r="9995">
      <c r="A9995">
        <f>IF(P9995=P9994,0,P9995)</f>
        <v/>
      </c>
      <c r="B9995" s="41">
        <f>IF($M9995&gt;300,"",IF(OR(INDEX(Bemenet!$E$2:$E$301,$M9995)="",INDEX(Bemenet!$F$2:$F$301,$M9995)=""),"",MAX(INDEX(Bemenet!$E$2:$E$301,$M9995),INDEX(Szabalyok!$A:$A,$N9995))))</f>
        <v/>
      </c>
      <c r="C9995" s="41">
        <f>IF($B9995="","",MIN(INDEX(Bemenet!$F$2:$F$301,$M9995),INDEX(Szabalyok!$B:$B,$N9995)))</f>
        <v/>
      </c>
      <c r="D9995" s="5">
        <f>IF(AND($B9995&lt;&gt;"",$C9995&lt;&gt;"",$B9995&lt;=$C9995),INDEX(Bemenet!$G$2:$G$301,$M9995),"")</f>
        <v/>
      </c>
      <c r="E9995" s="6">
        <f>IF(AND($B9995&lt;&gt;"",$C9995&lt;&gt;"",$B9995&lt;=$C9995),INDEX(Bemenet!$D$2:$D$301,$M9995),"")</f>
        <v/>
      </c>
      <c r="F9995" s="5">
        <f>IF(AND($B9995&lt;&gt;"",$C9995&lt;&gt;"",$B9995&lt;=$C9995),$C9995-$B9995+1,"")</f>
        <v/>
      </c>
      <c r="G9995" s="5">
        <f>IF($F9995="","",$F9995*$D9995)</f>
        <v/>
      </c>
      <c r="H9995" s="42">
        <f>IF($G9995="","",$O9995)</f>
        <v/>
      </c>
      <c r="I9995" s="5">
        <f>IF($G9995="","",$G9995*IF($H9995="",$O9995,$H9995)/100)</f>
        <v/>
      </c>
      <c r="J9995" s="5">
        <f>IF(OR($L9995="",NOT(COUNTIFS($L$2:$L9995,$L9995)=1)),"",SUMIFS($G:$G,$L:$L,$L9995))</f>
        <v/>
      </c>
      <c r="K9995" s="5">
        <f>IF(OR($L9995="",NOT(COUNTIFS($L$2:$L9995,$L9995)=1)),"",SUMIFS($I:$I,$L:$L,$L9995))</f>
        <v/>
      </c>
      <c r="L9995" s="6">
        <f>IF($B9995="","",YEAR($B9995))</f>
        <v/>
      </c>
      <c r="M9995" s="6">
        <f>INT((ROW()-2)/39)+1</f>
        <v/>
      </c>
      <c r="N9995" s="6">
        <f>MOD(ROW()-2,39)+2</f>
        <v/>
      </c>
      <c r="O9995" s="42">
        <f>IF(AND($B9995&lt;&gt;"",$C9995&lt;&gt;"",$B9995&lt;=$C9995),INDEX(Szabalyok!$C:$C,$N9995),"")</f>
        <v/>
      </c>
      <c r="P9995">
        <f>IF(D9995="",P9994,P9994+1)</f>
        <v/>
      </c>
    </row>
    <row r="9996">
      <c r="A9996">
        <f>IF(P9996=P9995,0,P9996)</f>
        <v/>
      </c>
      <c r="B9996" s="41">
        <f>IF($M9996&gt;300,"",IF(OR(INDEX(Bemenet!$E$2:$E$301,$M9996)="",INDEX(Bemenet!$F$2:$F$301,$M9996)=""),"",MAX(INDEX(Bemenet!$E$2:$E$301,$M9996),INDEX(Szabalyok!$A:$A,$N9996))))</f>
        <v/>
      </c>
      <c r="C9996" s="41">
        <f>IF($B9996="","",MIN(INDEX(Bemenet!$F$2:$F$301,$M9996),INDEX(Szabalyok!$B:$B,$N9996)))</f>
        <v/>
      </c>
      <c r="D9996" s="5">
        <f>IF(AND($B9996&lt;&gt;"",$C9996&lt;&gt;"",$B9996&lt;=$C9996),INDEX(Bemenet!$G$2:$G$301,$M9996),"")</f>
        <v/>
      </c>
      <c r="E9996" s="6">
        <f>IF(AND($B9996&lt;&gt;"",$C9996&lt;&gt;"",$B9996&lt;=$C9996),INDEX(Bemenet!$D$2:$D$301,$M9996),"")</f>
        <v/>
      </c>
      <c r="F9996" s="5">
        <f>IF(AND($B9996&lt;&gt;"",$C9996&lt;&gt;"",$B9996&lt;=$C9996),$C9996-$B9996+1,"")</f>
        <v/>
      </c>
      <c r="G9996" s="5">
        <f>IF($F9996="","",$F9996*$D9996)</f>
        <v/>
      </c>
      <c r="H9996" s="42">
        <f>IF($G9996="","",$O9996)</f>
        <v/>
      </c>
      <c r="I9996" s="5">
        <f>IF($G9996="","",$G9996*IF($H9996="",$O9996,$H9996)/100)</f>
        <v/>
      </c>
      <c r="J9996" s="5">
        <f>IF(OR($L9996="",NOT(COUNTIFS($L$2:$L9996,$L9996)=1)),"",SUMIFS($G:$G,$L:$L,$L9996))</f>
        <v/>
      </c>
      <c r="K9996" s="5">
        <f>IF(OR($L9996="",NOT(COUNTIFS($L$2:$L9996,$L9996)=1)),"",SUMIFS($I:$I,$L:$L,$L9996))</f>
        <v/>
      </c>
      <c r="L9996" s="6">
        <f>IF($B9996="","",YEAR($B9996))</f>
        <v/>
      </c>
      <c r="M9996" s="6">
        <f>INT((ROW()-2)/39)+1</f>
        <v/>
      </c>
      <c r="N9996" s="6">
        <f>MOD(ROW()-2,39)+2</f>
        <v/>
      </c>
      <c r="O9996" s="42">
        <f>IF(AND($B9996&lt;&gt;"",$C9996&lt;&gt;"",$B9996&lt;=$C9996),INDEX(Szabalyok!$C:$C,$N9996),"")</f>
        <v/>
      </c>
      <c r="P9996">
        <f>IF(D9996="",P9995,P9995+1)</f>
        <v/>
      </c>
    </row>
    <row r="9997">
      <c r="A9997">
        <f>IF(P9997=P9996,0,P9997)</f>
        <v/>
      </c>
      <c r="B9997" s="41">
        <f>IF($M9997&gt;300,"",IF(OR(INDEX(Bemenet!$E$2:$E$301,$M9997)="",INDEX(Bemenet!$F$2:$F$301,$M9997)=""),"",MAX(INDEX(Bemenet!$E$2:$E$301,$M9997),INDEX(Szabalyok!$A:$A,$N9997))))</f>
        <v/>
      </c>
      <c r="C9997" s="41">
        <f>IF($B9997="","",MIN(INDEX(Bemenet!$F$2:$F$301,$M9997),INDEX(Szabalyok!$B:$B,$N9997)))</f>
        <v/>
      </c>
      <c r="D9997" s="5">
        <f>IF(AND($B9997&lt;&gt;"",$C9997&lt;&gt;"",$B9997&lt;=$C9997),INDEX(Bemenet!$G$2:$G$301,$M9997),"")</f>
        <v/>
      </c>
      <c r="E9997" s="6">
        <f>IF(AND($B9997&lt;&gt;"",$C9997&lt;&gt;"",$B9997&lt;=$C9997),INDEX(Bemenet!$D$2:$D$301,$M9997),"")</f>
        <v/>
      </c>
      <c r="F9997" s="5">
        <f>IF(AND($B9997&lt;&gt;"",$C9997&lt;&gt;"",$B9997&lt;=$C9997),$C9997-$B9997+1,"")</f>
        <v/>
      </c>
      <c r="G9997" s="5">
        <f>IF($F9997="","",$F9997*$D9997)</f>
        <v/>
      </c>
      <c r="H9997" s="42">
        <f>IF($G9997="","",$O9997)</f>
        <v/>
      </c>
      <c r="I9997" s="5">
        <f>IF($G9997="","",$G9997*IF($H9997="",$O9997,$H9997)/100)</f>
        <v/>
      </c>
      <c r="J9997" s="5">
        <f>IF(OR($L9997="",NOT(COUNTIFS($L$2:$L9997,$L9997)=1)),"",SUMIFS($G:$G,$L:$L,$L9997))</f>
        <v/>
      </c>
      <c r="K9997" s="5">
        <f>IF(OR($L9997="",NOT(COUNTIFS($L$2:$L9997,$L9997)=1)),"",SUMIFS($I:$I,$L:$L,$L9997))</f>
        <v/>
      </c>
      <c r="L9997" s="6">
        <f>IF($B9997="","",YEAR($B9997))</f>
        <v/>
      </c>
      <c r="M9997" s="6">
        <f>INT((ROW()-2)/39)+1</f>
        <v/>
      </c>
      <c r="N9997" s="6">
        <f>MOD(ROW()-2,39)+2</f>
        <v/>
      </c>
      <c r="O9997" s="42">
        <f>IF(AND($B9997&lt;&gt;"",$C9997&lt;&gt;"",$B9997&lt;=$C9997),INDEX(Szabalyok!$C:$C,$N9997),"")</f>
        <v/>
      </c>
      <c r="P9997">
        <f>IF(D9997="",P9996,P9996+1)</f>
        <v/>
      </c>
    </row>
    <row r="9998">
      <c r="A9998">
        <f>IF(P9998=P9997,0,P9998)</f>
        <v/>
      </c>
      <c r="B9998" s="41">
        <f>IF($M9998&gt;300,"",IF(OR(INDEX(Bemenet!$E$2:$E$301,$M9998)="",INDEX(Bemenet!$F$2:$F$301,$M9998)=""),"",MAX(INDEX(Bemenet!$E$2:$E$301,$M9998),INDEX(Szabalyok!$A:$A,$N9998))))</f>
        <v/>
      </c>
      <c r="C9998" s="41">
        <f>IF($B9998="","",MIN(INDEX(Bemenet!$F$2:$F$301,$M9998),INDEX(Szabalyok!$B:$B,$N9998)))</f>
        <v/>
      </c>
      <c r="D9998" s="5">
        <f>IF(AND($B9998&lt;&gt;"",$C9998&lt;&gt;"",$B9998&lt;=$C9998),INDEX(Bemenet!$G$2:$G$301,$M9998),"")</f>
        <v/>
      </c>
      <c r="E9998" s="6">
        <f>IF(AND($B9998&lt;&gt;"",$C9998&lt;&gt;"",$B9998&lt;=$C9998),INDEX(Bemenet!$D$2:$D$301,$M9998),"")</f>
        <v/>
      </c>
      <c r="F9998" s="5">
        <f>IF(AND($B9998&lt;&gt;"",$C9998&lt;&gt;"",$B9998&lt;=$C9998),$C9998-$B9998+1,"")</f>
        <v/>
      </c>
      <c r="G9998" s="5">
        <f>IF($F9998="","",$F9998*$D9998)</f>
        <v/>
      </c>
      <c r="H9998" s="42">
        <f>IF($G9998="","",$O9998)</f>
        <v/>
      </c>
      <c r="I9998" s="5">
        <f>IF($G9998="","",$G9998*IF($H9998="",$O9998,$H9998)/100)</f>
        <v/>
      </c>
      <c r="J9998" s="5">
        <f>IF(OR($L9998="",NOT(COUNTIFS($L$2:$L9998,$L9998)=1)),"",SUMIFS($G:$G,$L:$L,$L9998))</f>
        <v/>
      </c>
      <c r="K9998" s="5">
        <f>IF(OR($L9998="",NOT(COUNTIFS($L$2:$L9998,$L9998)=1)),"",SUMIFS($I:$I,$L:$L,$L9998))</f>
        <v/>
      </c>
      <c r="L9998" s="6">
        <f>IF($B9998="","",YEAR($B9998))</f>
        <v/>
      </c>
      <c r="M9998" s="6">
        <f>INT((ROW()-2)/39)+1</f>
        <v/>
      </c>
      <c r="N9998" s="6">
        <f>MOD(ROW()-2,39)+2</f>
        <v/>
      </c>
      <c r="O9998" s="42">
        <f>IF(AND($B9998&lt;&gt;"",$C9998&lt;&gt;"",$B9998&lt;=$C9998),INDEX(Szabalyok!$C:$C,$N9998),"")</f>
        <v/>
      </c>
      <c r="P9998">
        <f>IF(D9998="",P9997,P9997+1)</f>
        <v/>
      </c>
    </row>
    <row r="9999">
      <c r="A9999">
        <f>IF(P9999=P9998,0,P9999)</f>
        <v/>
      </c>
      <c r="B9999" s="41">
        <f>IF($M9999&gt;300,"",IF(OR(INDEX(Bemenet!$E$2:$E$301,$M9999)="",INDEX(Bemenet!$F$2:$F$301,$M9999)=""),"",MAX(INDEX(Bemenet!$E$2:$E$301,$M9999),INDEX(Szabalyok!$A:$A,$N9999))))</f>
        <v/>
      </c>
      <c r="C9999" s="41">
        <f>IF($B9999="","",MIN(INDEX(Bemenet!$F$2:$F$301,$M9999),INDEX(Szabalyok!$B:$B,$N9999)))</f>
        <v/>
      </c>
      <c r="D9999" s="5">
        <f>IF(AND($B9999&lt;&gt;"",$C9999&lt;&gt;"",$B9999&lt;=$C9999),INDEX(Bemenet!$G$2:$G$301,$M9999),"")</f>
        <v/>
      </c>
      <c r="E9999" s="6">
        <f>IF(AND($B9999&lt;&gt;"",$C9999&lt;&gt;"",$B9999&lt;=$C9999),INDEX(Bemenet!$D$2:$D$301,$M9999),"")</f>
        <v/>
      </c>
      <c r="F9999" s="5">
        <f>IF(AND($B9999&lt;&gt;"",$C9999&lt;&gt;"",$B9999&lt;=$C9999),$C9999-$B9999+1,"")</f>
        <v/>
      </c>
      <c r="G9999" s="5">
        <f>IF($F9999="","",$F9999*$D9999)</f>
        <v/>
      </c>
      <c r="H9999" s="42">
        <f>IF($G9999="","",$O9999)</f>
        <v/>
      </c>
      <c r="I9999" s="5">
        <f>IF($G9999="","",$G9999*IF($H9999="",$O9999,$H9999)/100)</f>
        <v/>
      </c>
      <c r="J9999" s="5">
        <f>IF(OR($L9999="",NOT(COUNTIFS($L$2:$L9999,$L9999)=1)),"",SUMIFS($G:$G,$L:$L,$L9999))</f>
        <v/>
      </c>
      <c r="K9999" s="5">
        <f>IF(OR($L9999="",NOT(COUNTIFS($L$2:$L9999,$L9999)=1)),"",SUMIFS($I:$I,$L:$L,$L9999))</f>
        <v/>
      </c>
      <c r="L9999" s="6">
        <f>IF($B9999="","",YEAR($B9999))</f>
        <v/>
      </c>
      <c r="M9999" s="6">
        <f>INT((ROW()-2)/39)+1</f>
        <v/>
      </c>
      <c r="N9999" s="6">
        <f>MOD(ROW()-2,39)+2</f>
        <v/>
      </c>
      <c r="O9999" s="42">
        <f>IF(AND($B9999&lt;&gt;"",$C9999&lt;&gt;"",$B9999&lt;=$C9999),INDEX(Szabalyok!$C:$C,$N9999),"")</f>
        <v/>
      </c>
      <c r="P9999">
        <f>IF(D9999="",P9998,P9998+1)</f>
        <v/>
      </c>
    </row>
    <row r="10000">
      <c r="A10000">
        <f>IF(P10000=P9999,0,P10000)</f>
        <v/>
      </c>
      <c r="B10000" s="41">
        <f>IF($M10000&gt;300,"",IF(OR(INDEX(Bemenet!$E$2:$E$301,$M10000)="",INDEX(Bemenet!$F$2:$F$301,$M10000)=""),"",MAX(INDEX(Bemenet!$E$2:$E$301,$M10000),INDEX(Szabalyok!$A:$A,$N10000))))</f>
        <v/>
      </c>
      <c r="C10000" s="41">
        <f>IF($B10000="","",MIN(INDEX(Bemenet!$F$2:$F$301,$M10000),INDEX(Szabalyok!$B:$B,$N10000)))</f>
        <v/>
      </c>
      <c r="D10000" s="5">
        <f>IF(AND($B10000&lt;&gt;"",$C10000&lt;&gt;"",$B10000&lt;=$C10000),INDEX(Bemenet!$G$2:$G$301,$M10000),"")</f>
        <v/>
      </c>
      <c r="E10000" s="6">
        <f>IF(AND($B10000&lt;&gt;"",$C10000&lt;&gt;"",$B10000&lt;=$C10000),INDEX(Bemenet!$D$2:$D$301,$M10000),"")</f>
        <v/>
      </c>
      <c r="F10000" s="5">
        <f>IF(AND($B10000&lt;&gt;"",$C10000&lt;&gt;"",$B10000&lt;=$C10000),$C10000-$B10000+1,"")</f>
        <v/>
      </c>
      <c r="G10000" s="5">
        <f>IF($F10000="","",$F10000*$D10000)</f>
        <v/>
      </c>
      <c r="H10000" s="42">
        <f>IF($G10000="","",$O10000)</f>
        <v/>
      </c>
      <c r="I10000" s="5">
        <f>IF($G10000="","",$G10000*IF($H10000="",$O10000,$H10000)/100)</f>
        <v/>
      </c>
      <c r="J10000" s="5">
        <f>IF(OR($L10000="",NOT(COUNTIFS($L$2:$L10000,$L10000)=1)),"",SUMIFS($G:$G,$L:$L,$L10000))</f>
        <v/>
      </c>
      <c r="K10000" s="5">
        <f>IF(OR($L10000="",NOT(COUNTIFS($L$2:$L10000,$L10000)=1)),"",SUMIFS($I:$I,$L:$L,$L10000))</f>
        <v/>
      </c>
      <c r="L10000" s="6">
        <f>IF($B10000="","",YEAR($B10000))</f>
        <v/>
      </c>
      <c r="M10000" s="6">
        <f>INT((ROW()-2)/39)+1</f>
        <v/>
      </c>
      <c r="N10000" s="6">
        <f>MOD(ROW()-2,39)+2</f>
        <v/>
      </c>
      <c r="O10000" s="42">
        <f>IF(AND($B10000&lt;&gt;"",$C10000&lt;&gt;"",$B10000&lt;=$C10000),INDEX(Szabalyok!$C:$C,$N10000),"")</f>
        <v/>
      </c>
      <c r="P10000">
        <f>IF(D10000="",P9999,P9999+1)</f>
        <v/>
      </c>
    </row>
    <row r="10001">
      <c r="A10001">
        <f>IF(P10001=P10000,0,P10001)</f>
        <v/>
      </c>
      <c r="B10001" s="41">
        <f>IF($M10001&gt;300,"",IF(OR(INDEX(Bemenet!$E$2:$E$301,$M10001)="",INDEX(Bemenet!$F$2:$F$301,$M10001)=""),"",MAX(INDEX(Bemenet!$E$2:$E$301,$M10001),INDEX(Szabalyok!$A:$A,$N10001))))</f>
        <v/>
      </c>
      <c r="C10001" s="41">
        <f>IF($B10001="","",MIN(INDEX(Bemenet!$F$2:$F$301,$M10001),INDEX(Szabalyok!$B:$B,$N10001)))</f>
        <v/>
      </c>
      <c r="D10001" s="5">
        <f>IF(AND($B10001&lt;&gt;"",$C10001&lt;&gt;"",$B10001&lt;=$C10001),INDEX(Bemenet!$G$2:$G$301,$M10001),"")</f>
        <v/>
      </c>
      <c r="E10001" s="6">
        <f>IF(AND($B10001&lt;&gt;"",$C10001&lt;&gt;"",$B10001&lt;=$C10001),INDEX(Bemenet!$D$2:$D$301,$M10001),"")</f>
        <v/>
      </c>
      <c r="F10001" s="5">
        <f>IF(AND($B10001&lt;&gt;"",$C10001&lt;&gt;"",$B10001&lt;=$C10001),$C10001-$B10001+1,"")</f>
        <v/>
      </c>
      <c r="G10001" s="5">
        <f>IF($F10001="","",$F10001*$D10001)</f>
        <v/>
      </c>
      <c r="H10001" s="42">
        <f>IF($G10001="","",$O10001)</f>
        <v/>
      </c>
      <c r="I10001" s="5">
        <f>IF($G10001="","",$G10001*IF($H10001="",$O10001,$H10001)/100)</f>
        <v/>
      </c>
      <c r="J10001" s="5">
        <f>IF(OR($L10001="",NOT(COUNTIFS($L$2:$L10001,$L10001)=1)),"",SUMIFS($G:$G,$L:$L,$L10001))</f>
        <v/>
      </c>
      <c r="K10001" s="5">
        <f>IF(OR($L10001="",NOT(COUNTIFS($L$2:$L10001,$L10001)=1)),"",SUMIFS($I:$I,$L:$L,$L10001))</f>
        <v/>
      </c>
      <c r="L10001" s="6">
        <f>IF($B10001="","",YEAR($B10001))</f>
        <v/>
      </c>
      <c r="M10001" s="6">
        <f>INT((ROW()-2)/39)+1</f>
        <v/>
      </c>
      <c r="N10001" s="6">
        <f>MOD(ROW()-2,39)+2</f>
        <v/>
      </c>
      <c r="O10001" s="42">
        <f>IF(AND($B10001&lt;&gt;"",$C10001&lt;&gt;"",$B10001&lt;=$C10001),INDEX(Szabalyok!$C:$C,$N10001),"")</f>
        <v/>
      </c>
      <c r="P10001">
        <f>IF(D10001="",P10000,P10000+1)</f>
        <v/>
      </c>
    </row>
    <row r="10002">
      <c r="A10002">
        <f>IF(P10002=P10001,0,P10002)</f>
        <v/>
      </c>
      <c r="B10002" s="41">
        <f>IF($M10002&gt;300,"",IF(OR(INDEX(Bemenet!$E$2:$E$301,$M10002)="",INDEX(Bemenet!$F$2:$F$301,$M10002)=""),"",MAX(INDEX(Bemenet!$E$2:$E$301,$M10002),INDEX(Szabalyok!$A:$A,$N10002))))</f>
        <v/>
      </c>
      <c r="C10002" s="41">
        <f>IF($B10002="","",MIN(INDEX(Bemenet!$F$2:$F$301,$M10002),INDEX(Szabalyok!$B:$B,$N10002)))</f>
        <v/>
      </c>
      <c r="D10002" s="5">
        <f>IF(AND($B10002&lt;&gt;"",$C10002&lt;&gt;"",$B10002&lt;=$C10002),INDEX(Bemenet!$G$2:$G$301,$M10002),"")</f>
        <v/>
      </c>
      <c r="E10002" s="6">
        <f>IF(AND($B10002&lt;&gt;"",$C10002&lt;&gt;"",$B10002&lt;=$C10002),INDEX(Bemenet!$D$2:$D$301,$M10002),"")</f>
        <v/>
      </c>
      <c r="F10002" s="5">
        <f>IF(AND($B10002&lt;&gt;"",$C10002&lt;&gt;"",$B10002&lt;=$C10002),$C10002-$B10002+1,"")</f>
        <v/>
      </c>
      <c r="G10002" s="5">
        <f>IF($F10002="","",$F10002*$D10002)</f>
        <v/>
      </c>
      <c r="H10002" s="42">
        <f>IF($G10002="","",$O10002)</f>
        <v/>
      </c>
      <c r="I10002" s="5">
        <f>IF($G10002="","",$G10002*IF($H10002="",$O10002,$H10002)/100)</f>
        <v/>
      </c>
      <c r="J10002" s="5">
        <f>IF(OR($L10002="",NOT(COUNTIFS($L$2:$L10002,$L10002)=1)),"",SUMIFS($G:$G,$L:$L,$L10002))</f>
        <v/>
      </c>
      <c r="K10002" s="5">
        <f>IF(OR($L10002="",NOT(COUNTIFS($L$2:$L10002,$L10002)=1)),"",SUMIFS($I:$I,$L:$L,$L10002))</f>
        <v/>
      </c>
      <c r="L10002" s="6">
        <f>IF($B10002="","",YEAR($B10002))</f>
        <v/>
      </c>
      <c r="M10002" s="6">
        <f>INT((ROW()-2)/39)+1</f>
        <v/>
      </c>
      <c r="N10002" s="6">
        <f>MOD(ROW()-2,39)+2</f>
        <v/>
      </c>
      <c r="O10002" s="42">
        <f>IF(AND($B10002&lt;&gt;"",$C10002&lt;&gt;"",$B10002&lt;=$C10002),INDEX(Szabalyok!$C:$C,$N10002),"")</f>
        <v/>
      </c>
      <c r="P10002">
        <f>IF(D10002="",P10001,P10001+1)</f>
        <v/>
      </c>
    </row>
    <row r="10003">
      <c r="A10003">
        <f>IF(P10003=P10002,0,P10003)</f>
        <v/>
      </c>
      <c r="B10003" s="41">
        <f>IF($M10003&gt;300,"",IF(OR(INDEX(Bemenet!$E$2:$E$301,$M10003)="",INDEX(Bemenet!$F$2:$F$301,$M10003)=""),"",MAX(INDEX(Bemenet!$E$2:$E$301,$M10003),INDEX(Szabalyok!$A:$A,$N10003))))</f>
        <v/>
      </c>
      <c r="C10003" s="41">
        <f>IF($B10003="","",MIN(INDEX(Bemenet!$F$2:$F$301,$M10003),INDEX(Szabalyok!$B:$B,$N10003)))</f>
        <v/>
      </c>
      <c r="D10003" s="5">
        <f>IF(AND($B10003&lt;&gt;"",$C10003&lt;&gt;"",$B10003&lt;=$C10003),INDEX(Bemenet!$G$2:$G$301,$M10003),"")</f>
        <v/>
      </c>
      <c r="E10003" s="6">
        <f>IF(AND($B10003&lt;&gt;"",$C10003&lt;&gt;"",$B10003&lt;=$C10003),INDEX(Bemenet!$D$2:$D$301,$M10003),"")</f>
        <v/>
      </c>
      <c r="F10003" s="5">
        <f>IF(AND($B10003&lt;&gt;"",$C10003&lt;&gt;"",$B10003&lt;=$C10003),$C10003-$B10003+1,"")</f>
        <v/>
      </c>
      <c r="G10003" s="5">
        <f>IF($F10003="","",$F10003*$D10003)</f>
        <v/>
      </c>
      <c r="H10003" s="42">
        <f>IF($G10003="","",$O10003)</f>
        <v/>
      </c>
      <c r="I10003" s="5">
        <f>IF($G10003="","",$G10003*IF($H10003="",$O10003,$H10003)/100)</f>
        <v/>
      </c>
      <c r="J10003" s="5">
        <f>IF(OR($L10003="",NOT(COUNTIFS($L$2:$L10003,$L10003)=1)),"",SUMIFS($G:$G,$L:$L,$L10003))</f>
        <v/>
      </c>
      <c r="K10003" s="5">
        <f>IF(OR($L10003="",NOT(COUNTIFS($L$2:$L10003,$L10003)=1)),"",SUMIFS($I:$I,$L:$L,$L10003))</f>
        <v/>
      </c>
      <c r="L10003" s="6">
        <f>IF($B10003="","",YEAR($B10003))</f>
        <v/>
      </c>
      <c r="M10003" s="6">
        <f>INT((ROW()-2)/39)+1</f>
        <v/>
      </c>
      <c r="N10003" s="6">
        <f>MOD(ROW()-2,39)+2</f>
        <v/>
      </c>
      <c r="O10003" s="42">
        <f>IF(AND($B10003&lt;&gt;"",$C10003&lt;&gt;"",$B10003&lt;=$C10003),INDEX(Szabalyok!$C:$C,$N10003),"")</f>
        <v/>
      </c>
      <c r="P10003">
        <f>IF(D10003="",P10002,P10002+1)</f>
        <v/>
      </c>
    </row>
    <row r="10004">
      <c r="A10004">
        <f>IF(P10004=P10003,0,P10004)</f>
        <v/>
      </c>
      <c r="B10004" s="41">
        <f>IF($M10004&gt;300,"",IF(OR(INDEX(Bemenet!$E$2:$E$301,$M10004)="",INDEX(Bemenet!$F$2:$F$301,$M10004)=""),"",MAX(INDEX(Bemenet!$E$2:$E$301,$M10004),INDEX(Szabalyok!$A:$A,$N10004))))</f>
        <v/>
      </c>
      <c r="C10004" s="41">
        <f>IF($B10004="","",MIN(INDEX(Bemenet!$F$2:$F$301,$M10004),INDEX(Szabalyok!$B:$B,$N10004)))</f>
        <v/>
      </c>
      <c r="D10004" s="5">
        <f>IF(AND($B10004&lt;&gt;"",$C10004&lt;&gt;"",$B10004&lt;=$C10004),INDEX(Bemenet!$G$2:$G$301,$M10004),"")</f>
        <v/>
      </c>
      <c r="E10004" s="6">
        <f>IF(AND($B10004&lt;&gt;"",$C10004&lt;&gt;"",$B10004&lt;=$C10004),INDEX(Bemenet!$D$2:$D$301,$M10004),"")</f>
        <v/>
      </c>
      <c r="F10004" s="5">
        <f>IF(AND($B10004&lt;&gt;"",$C10004&lt;&gt;"",$B10004&lt;=$C10004),$C10004-$B10004+1,"")</f>
        <v/>
      </c>
      <c r="G10004" s="5">
        <f>IF($F10004="","",$F10004*$D10004)</f>
        <v/>
      </c>
      <c r="H10004" s="42">
        <f>IF($G10004="","",$O10004)</f>
        <v/>
      </c>
      <c r="I10004" s="5">
        <f>IF($G10004="","",$G10004*IF($H10004="",$O10004,$H10004)/100)</f>
        <v/>
      </c>
      <c r="J10004" s="5">
        <f>IF(OR($L10004="",NOT(COUNTIFS($L$2:$L10004,$L10004)=1)),"",SUMIFS($G:$G,$L:$L,$L10004))</f>
        <v/>
      </c>
      <c r="K10004" s="5">
        <f>IF(OR($L10004="",NOT(COUNTIFS($L$2:$L10004,$L10004)=1)),"",SUMIFS($I:$I,$L:$L,$L10004))</f>
        <v/>
      </c>
      <c r="L10004" s="6">
        <f>IF($B10004="","",YEAR($B10004))</f>
        <v/>
      </c>
      <c r="M10004" s="6">
        <f>INT((ROW()-2)/39)+1</f>
        <v/>
      </c>
      <c r="N10004" s="6">
        <f>MOD(ROW()-2,39)+2</f>
        <v/>
      </c>
      <c r="O10004" s="42">
        <f>IF(AND($B10004&lt;&gt;"",$C10004&lt;&gt;"",$B10004&lt;=$C10004),INDEX(Szabalyok!$C:$C,$N10004),"")</f>
        <v/>
      </c>
      <c r="P10004">
        <f>IF(D10004="",P10003,P10003+1)</f>
        <v/>
      </c>
    </row>
    <row r="10005">
      <c r="A10005">
        <f>IF(P10005=P10004,0,P10005)</f>
        <v/>
      </c>
      <c r="B10005" s="41">
        <f>IF($M10005&gt;300,"",IF(OR(INDEX(Bemenet!$E$2:$E$301,$M10005)="",INDEX(Bemenet!$F$2:$F$301,$M10005)=""),"",MAX(INDEX(Bemenet!$E$2:$E$301,$M10005),INDEX(Szabalyok!$A:$A,$N10005))))</f>
        <v/>
      </c>
      <c r="C10005" s="41">
        <f>IF($B10005="","",MIN(INDEX(Bemenet!$F$2:$F$301,$M10005),INDEX(Szabalyok!$B:$B,$N10005)))</f>
        <v/>
      </c>
      <c r="D10005" s="5">
        <f>IF(AND($B10005&lt;&gt;"",$C10005&lt;&gt;"",$B10005&lt;=$C10005),INDEX(Bemenet!$G$2:$G$301,$M10005),"")</f>
        <v/>
      </c>
      <c r="E10005" s="6">
        <f>IF(AND($B10005&lt;&gt;"",$C10005&lt;&gt;"",$B10005&lt;=$C10005),INDEX(Bemenet!$D$2:$D$301,$M10005),"")</f>
        <v/>
      </c>
      <c r="F10005" s="5">
        <f>IF(AND($B10005&lt;&gt;"",$C10005&lt;&gt;"",$B10005&lt;=$C10005),$C10005-$B10005+1,"")</f>
        <v/>
      </c>
      <c r="G10005" s="5">
        <f>IF($F10005="","",$F10005*$D10005)</f>
        <v/>
      </c>
      <c r="H10005" s="42">
        <f>IF($G10005="","",$O10005)</f>
        <v/>
      </c>
      <c r="I10005" s="5">
        <f>IF($G10005="","",$G10005*IF($H10005="",$O10005,$H10005)/100)</f>
        <v/>
      </c>
      <c r="J10005" s="5">
        <f>IF(OR($L10005="",NOT(COUNTIFS($L$2:$L10005,$L10005)=1)),"",SUMIFS($G:$G,$L:$L,$L10005))</f>
        <v/>
      </c>
      <c r="K10005" s="5">
        <f>IF(OR($L10005="",NOT(COUNTIFS($L$2:$L10005,$L10005)=1)),"",SUMIFS($I:$I,$L:$L,$L10005))</f>
        <v/>
      </c>
      <c r="L10005" s="6">
        <f>IF($B10005="","",YEAR($B10005))</f>
        <v/>
      </c>
      <c r="M10005" s="6">
        <f>INT((ROW()-2)/39)+1</f>
        <v/>
      </c>
      <c r="N10005" s="6">
        <f>MOD(ROW()-2,39)+2</f>
        <v/>
      </c>
      <c r="O10005" s="42">
        <f>IF(AND($B10005&lt;&gt;"",$C10005&lt;&gt;"",$B10005&lt;=$C10005),INDEX(Szabalyok!$C:$C,$N10005),"")</f>
        <v/>
      </c>
      <c r="P10005">
        <f>IF(D10005="",P10004,P10004+1)</f>
        <v/>
      </c>
    </row>
    <row r="10006">
      <c r="A10006">
        <f>IF(P10006=P10005,0,P10006)</f>
        <v/>
      </c>
      <c r="B10006" s="41">
        <f>IF($M10006&gt;300,"",IF(OR(INDEX(Bemenet!$E$2:$E$301,$M10006)="",INDEX(Bemenet!$F$2:$F$301,$M10006)=""),"",MAX(INDEX(Bemenet!$E$2:$E$301,$M10006),INDEX(Szabalyok!$A:$A,$N10006))))</f>
        <v/>
      </c>
      <c r="C10006" s="41">
        <f>IF($B10006="","",MIN(INDEX(Bemenet!$F$2:$F$301,$M10006),INDEX(Szabalyok!$B:$B,$N10006)))</f>
        <v/>
      </c>
      <c r="D10006" s="5">
        <f>IF(AND($B10006&lt;&gt;"",$C10006&lt;&gt;"",$B10006&lt;=$C10006),INDEX(Bemenet!$G$2:$G$301,$M10006),"")</f>
        <v/>
      </c>
      <c r="E10006" s="6">
        <f>IF(AND($B10006&lt;&gt;"",$C10006&lt;&gt;"",$B10006&lt;=$C10006),INDEX(Bemenet!$D$2:$D$301,$M10006),"")</f>
        <v/>
      </c>
      <c r="F10006" s="5">
        <f>IF(AND($B10006&lt;&gt;"",$C10006&lt;&gt;"",$B10006&lt;=$C10006),$C10006-$B10006+1,"")</f>
        <v/>
      </c>
      <c r="G10006" s="5">
        <f>IF($F10006="","",$F10006*$D10006)</f>
        <v/>
      </c>
      <c r="H10006" s="42">
        <f>IF($G10006="","",$O10006)</f>
        <v/>
      </c>
      <c r="I10006" s="5">
        <f>IF($G10006="","",$G10006*IF($H10006="",$O10006,$H10006)/100)</f>
        <v/>
      </c>
      <c r="J10006" s="5">
        <f>IF(OR($L10006="",NOT(COUNTIFS($L$2:$L10006,$L10006)=1)),"",SUMIFS($G:$G,$L:$L,$L10006))</f>
        <v/>
      </c>
      <c r="K10006" s="5">
        <f>IF(OR($L10006="",NOT(COUNTIFS($L$2:$L10006,$L10006)=1)),"",SUMIFS($I:$I,$L:$L,$L10006))</f>
        <v/>
      </c>
      <c r="L10006" s="6">
        <f>IF($B10006="","",YEAR($B10006))</f>
        <v/>
      </c>
      <c r="M10006" s="6">
        <f>INT((ROW()-2)/39)+1</f>
        <v/>
      </c>
      <c r="N10006" s="6">
        <f>MOD(ROW()-2,39)+2</f>
        <v/>
      </c>
      <c r="O10006" s="42">
        <f>IF(AND($B10006&lt;&gt;"",$C10006&lt;&gt;"",$B10006&lt;=$C10006),INDEX(Szabalyok!$C:$C,$N10006),"")</f>
        <v/>
      </c>
      <c r="P10006">
        <f>IF(D10006="",P10005,P10005+1)</f>
        <v/>
      </c>
    </row>
    <row r="10007">
      <c r="A10007">
        <f>IF(P10007=P10006,0,P10007)</f>
        <v/>
      </c>
      <c r="B10007" s="41">
        <f>IF($M10007&gt;300,"",IF(OR(INDEX(Bemenet!$E$2:$E$301,$M10007)="",INDEX(Bemenet!$F$2:$F$301,$M10007)=""),"",MAX(INDEX(Bemenet!$E$2:$E$301,$M10007),INDEX(Szabalyok!$A:$A,$N10007))))</f>
        <v/>
      </c>
      <c r="C10007" s="41">
        <f>IF($B10007="","",MIN(INDEX(Bemenet!$F$2:$F$301,$M10007),INDEX(Szabalyok!$B:$B,$N10007)))</f>
        <v/>
      </c>
      <c r="D10007" s="5">
        <f>IF(AND($B10007&lt;&gt;"",$C10007&lt;&gt;"",$B10007&lt;=$C10007),INDEX(Bemenet!$G$2:$G$301,$M10007),"")</f>
        <v/>
      </c>
      <c r="E10007" s="6">
        <f>IF(AND($B10007&lt;&gt;"",$C10007&lt;&gt;"",$B10007&lt;=$C10007),INDEX(Bemenet!$D$2:$D$301,$M10007),"")</f>
        <v/>
      </c>
      <c r="F10007" s="5">
        <f>IF(AND($B10007&lt;&gt;"",$C10007&lt;&gt;"",$B10007&lt;=$C10007),$C10007-$B10007+1,"")</f>
        <v/>
      </c>
      <c r="G10007" s="5">
        <f>IF($F10007="","",$F10007*$D10007)</f>
        <v/>
      </c>
      <c r="H10007" s="42">
        <f>IF($G10007="","",$O10007)</f>
        <v/>
      </c>
      <c r="I10007" s="5">
        <f>IF($G10007="","",$G10007*IF($H10007="",$O10007,$H10007)/100)</f>
        <v/>
      </c>
      <c r="J10007" s="5">
        <f>IF(OR($L10007="",NOT(COUNTIFS($L$2:$L10007,$L10007)=1)),"",SUMIFS($G:$G,$L:$L,$L10007))</f>
        <v/>
      </c>
      <c r="K10007" s="5">
        <f>IF(OR($L10007="",NOT(COUNTIFS($L$2:$L10007,$L10007)=1)),"",SUMIFS($I:$I,$L:$L,$L10007))</f>
        <v/>
      </c>
      <c r="L10007" s="6">
        <f>IF($B10007="","",YEAR($B10007))</f>
        <v/>
      </c>
      <c r="M10007" s="6">
        <f>INT((ROW()-2)/39)+1</f>
        <v/>
      </c>
      <c r="N10007" s="6">
        <f>MOD(ROW()-2,39)+2</f>
        <v/>
      </c>
      <c r="O10007" s="42">
        <f>IF(AND($B10007&lt;&gt;"",$C10007&lt;&gt;"",$B10007&lt;=$C10007),INDEX(Szabalyok!$C:$C,$N10007),"")</f>
        <v/>
      </c>
      <c r="P10007">
        <f>IF(D10007="",P10006,P10006+1)</f>
        <v/>
      </c>
    </row>
    <row r="10008">
      <c r="A10008">
        <f>IF(P10008=P10007,0,P10008)</f>
        <v/>
      </c>
      <c r="B10008" s="41">
        <f>IF($M10008&gt;300,"",IF(OR(INDEX(Bemenet!$E$2:$E$301,$M10008)="",INDEX(Bemenet!$F$2:$F$301,$M10008)=""),"",MAX(INDEX(Bemenet!$E$2:$E$301,$M10008),INDEX(Szabalyok!$A:$A,$N10008))))</f>
        <v/>
      </c>
      <c r="C10008" s="41">
        <f>IF($B10008="","",MIN(INDEX(Bemenet!$F$2:$F$301,$M10008),INDEX(Szabalyok!$B:$B,$N10008)))</f>
        <v/>
      </c>
      <c r="D10008" s="5">
        <f>IF(AND($B10008&lt;&gt;"",$C10008&lt;&gt;"",$B10008&lt;=$C10008),INDEX(Bemenet!$G$2:$G$301,$M10008),"")</f>
        <v/>
      </c>
      <c r="E10008" s="6">
        <f>IF(AND($B10008&lt;&gt;"",$C10008&lt;&gt;"",$B10008&lt;=$C10008),INDEX(Bemenet!$D$2:$D$301,$M10008),"")</f>
        <v/>
      </c>
      <c r="F10008" s="5">
        <f>IF(AND($B10008&lt;&gt;"",$C10008&lt;&gt;"",$B10008&lt;=$C10008),$C10008-$B10008+1,"")</f>
        <v/>
      </c>
      <c r="G10008" s="5">
        <f>IF($F10008="","",$F10008*$D10008)</f>
        <v/>
      </c>
      <c r="H10008" s="42">
        <f>IF($G10008="","",$O10008)</f>
        <v/>
      </c>
      <c r="I10008" s="5">
        <f>IF($G10008="","",$G10008*IF($H10008="",$O10008,$H10008)/100)</f>
        <v/>
      </c>
      <c r="J10008" s="5">
        <f>IF(OR($L10008="",NOT(COUNTIFS($L$2:$L10008,$L10008)=1)),"",SUMIFS($G:$G,$L:$L,$L10008))</f>
        <v/>
      </c>
      <c r="K10008" s="5">
        <f>IF(OR($L10008="",NOT(COUNTIFS($L$2:$L10008,$L10008)=1)),"",SUMIFS($I:$I,$L:$L,$L10008))</f>
        <v/>
      </c>
      <c r="L10008" s="6">
        <f>IF($B10008="","",YEAR($B10008))</f>
        <v/>
      </c>
      <c r="M10008" s="6">
        <f>INT((ROW()-2)/39)+1</f>
        <v/>
      </c>
      <c r="N10008" s="6">
        <f>MOD(ROW()-2,39)+2</f>
        <v/>
      </c>
      <c r="O10008" s="42">
        <f>IF(AND($B10008&lt;&gt;"",$C10008&lt;&gt;"",$B10008&lt;=$C10008),INDEX(Szabalyok!$C:$C,$N10008),"")</f>
        <v/>
      </c>
      <c r="P10008">
        <f>IF(D10008="",P10007,P10007+1)</f>
        <v/>
      </c>
    </row>
    <row r="10009">
      <c r="A10009">
        <f>IF(P10009=P10008,0,P10009)</f>
        <v/>
      </c>
      <c r="B10009" s="41">
        <f>IF($M10009&gt;300,"",IF(OR(INDEX(Bemenet!$E$2:$E$301,$M10009)="",INDEX(Bemenet!$F$2:$F$301,$M10009)=""),"",MAX(INDEX(Bemenet!$E$2:$E$301,$M10009),INDEX(Szabalyok!$A:$A,$N10009))))</f>
        <v/>
      </c>
      <c r="C10009" s="41">
        <f>IF($B10009="","",MIN(INDEX(Bemenet!$F$2:$F$301,$M10009),INDEX(Szabalyok!$B:$B,$N10009)))</f>
        <v/>
      </c>
      <c r="D10009" s="5">
        <f>IF(AND($B10009&lt;&gt;"",$C10009&lt;&gt;"",$B10009&lt;=$C10009),INDEX(Bemenet!$G$2:$G$301,$M10009),"")</f>
        <v/>
      </c>
      <c r="E10009" s="6">
        <f>IF(AND($B10009&lt;&gt;"",$C10009&lt;&gt;"",$B10009&lt;=$C10009),INDEX(Bemenet!$D$2:$D$301,$M10009),"")</f>
        <v/>
      </c>
      <c r="F10009" s="5">
        <f>IF(AND($B10009&lt;&gt;"",$C10009&lt;&gt;"",$B10009&lt;=$C10009),$C10009-$B10009+1,"")</f>
        <v/>
      </c>
      <c r="G10009" s="5">
        <f>IF($F10009="","",$F10009*$D10009)</f>
        <v/>
      </c>
      <c r="H10009" s="42">
        <f>IF($G10009="","",$O10009)</f>
        <v/>
      </c>
      <c r="I10009" s="5">
        <f>IF($G10009="","",$G10009*IF($H10009="",$O10009,$H10009)/100)</f>
        <v/>
      </c>
      <c r="J10009" s="5">
        <f>IF(OR($L10009="",NOT(COUNTIFS($L$2:$L10009,$L10009)=1)),"",SUMIFS($G:$G,$L:$L,$L10009))</f>
        <v/>
      </c>
      <c r="K10009" s="5">
        <f>IF(OR($L10009="",NOT(COUNTIFS($L$2:$L10009,$L10009)=1)),"",SUMIFS($I:$I,$L:$L,$L10009))</f>
        <v/>
      </c>
      <c r="L10009" s="6">
        <f>IF($B10009="","",YEAR($B10009))</f>
        <v/>
      </c>
      <c r="M10009" s="6">
        <f>INT((ROW()-2)/39)+1</f>
        <v/>
      </c>
      <c r="N10009" s="6">
        <f>MOD(ROW()-2,39)+2</f>
        <v/>
      </c>
      <c r="O10009" s="42">
        <f>IF(AND($B10009&lt;&gt;"",$C10009&lt;&gt;"",$B10009&lt;=$C10009),INDEX(Szabalyok!$C:$C,$N10009),"")</f>
        <v/>
      </c>
      <c r="P10009">
        <f>IF(D10009="",P10008,P10008+1)</f>
        <v/>
      </c>
    </row>
    <row r="10010">
      <c r="A10010">
        <f>IF(P10010=P10009,0,P10010)</f>
        <v/>
      </c>
      <c r="B10010" s="41">
        <f>IF($M10010&gt;300,"",IF(OR(INDEX(Bemenet!$E$2:$E$301,$M10010)="",INDEX(Bemenet!$F$2:$F$301,$M10010)=""),"",MAX(INDEX(Bemenet!$E$2:$E$301,$M10010),INDEX(Szabalyok!$A:$A,$N10010))))</f>
        <v/>
      </c>
      <c r="C10010" s="41">
        <f>IF($B10010="","",MIN(INDEX(Bemenet!$F$2:$F$301,$M10010),INDEX(Szabalyok!$B:$B,$N10010)))</f>
        <v/>
      </c>
      <c r="D10010" s="5">
        <f>IF(AND($B10010&lt;&gt;"",$C10010&lt;&gt;"",$B10010&lt;=$C10010),INDEX(Bemenet!$G$2:$G$301,$M10010),"")</f>
        <v/>
      </c>
      <c r="E10010" s="6">
        <f>IF(AND($B10010&lt;&gt;"",$C10010&lt;&gt;"",$B10010&lt;=$C10010),INDEX(Bemenet!$D$2:$D$301,$M10010),"")</f>
        <v/>
      </c>
      <c r="F10010" s="5">
        <f>IF(AND($B10010&lt;&gt;"",$C10010&lt;&gt;"",$B10010&lt;=$C10010),$C10010-$B10010+1,"")</f>
        <v/>
      </c>
      <c r="G10010" s="5">
        <f>IF($F10010="","",$F10010*$D10010)</f>
        <v/>
      </c>
      <c r="H10010" s="42">
        <f>IF($G10010="","",$O10010)</f>
        <v/>
      </c>
      <c r="I10010" s="5">
        <f>IF($G10010="","",$G10010*IF($H10010="",$O10010,$H10010)/100)</f>
        <v/>
      </c>
      <c r="J10010" s="5">
        <f>IF(OR($L10010="",NOT(COUNTIFS($L$2:$L10010,$L10010)=1)),"",SUMIFS($G:$G,$L:$L,$L10010))</f>
        <v/>
      </c>
      <c r="K10010" s="5">
        <f>IF(OR($L10010="",NOT(COUNTIFS($L$2:$L10010,$L10010)=1)),"",SUMIFS($I:$I,$L:$L,$L10010))</f>
        <v/>
      </c>
      <c r="L10010" s="6">
        <f>IF($B10010="","",YEAR($B10010))</f>
        <v/>
      </c>
      <c r="M10010" s="6">
        <f>INT((ROW()-2)/39)+1</f>
        <v/>
      </c>
      <c r="N10010" s="6">
        <f>MOD(ROW()-2,39)+2</f>
        <v/>
      </c>
      <c r="O10010" s="42">
        <f>IF(AND($B10010&lt;&gt;"",$C10010&lt;&gt;"",$B10010&lt;=$C10010),INDEX(Szabalyok!$C:$C,$N10010),"")</f>
        <v/>
      </c>
      <c r="P10010">
        <f>IF(D10010="",P10009,P10009+1)</f>
        <v/>
      </c>
    </row>
    <row r="10011">
      <c r="A10011">
        <f>IF(P10011=P10010,0,P10011)</f>
        <v/>
      </c>
      <c r="B10011" s="41">
        <f>IF($M10011&gt;300,"",IF(OR(INDEX(Bemenet!$E$2:$E$301,$M10011)="",INDEX(Bemenet!$F$2:$F$301,$M10011)=""),"",MAX(INDEX(Bemenet!$E$2:$E$301,$M10011),INDEX(Szabalyok!$A:$A,$N10011))))</f>
        <v/>
      </c>
      <c r="C10011" s="41">
        <f>IF($B10011="","",MIN(INDEX(Bemenet!$F$2:$F$301,$M10011),INDEX(Szabalyok!$B:$B,$N10011)))</f>
        <v/>
      </c>
      <c r="D10011" s="5">
        <f>IF(AND($B10011&lt;&gt;"",$C10011&lt;&gt;"",$B10011&lt;=$C10011),INDEX(Bemenet!$G$2:$G$301,$M10011),"")</f>
        <v/>
      </c>
      <c r="E10011" s="6">
        <f>IF(AND($B10011&lt;&gt;"",$C10011&lt;&gt;"",$B10011&lt;=$C10011),INDEX(Bemenet!$D$2:$D$301,$M10011),"")</f>
        <v/>
      </c>
      <c r="F10011" s="5">
        <f>IF(AND($B10011&lt;&gt;"",$C10011&lt;&gt;"",$B10011&lt;=$C10011),$C10011-$B10011+1,"")</f>
        <v/>
      </c>
      <c r="G10011" s="5">
        <f>IF($F10011="","",$F10011*$D10011)</f>
        <v/>
      </c>
      <c r="H10011" s="42">
        <f>IF($G10011="","",$O10011)</f>
        <v/>
      </c>
      <c r="I10011" s="5">
        <f>IF($G10011="","",$G10011*IF($H10011="",$O10011,$H10011)/100)</f>
        <v/>
      </c>
      <c r="J10011" s="5">
        <f>IF(OR($L10011="",NOT(COUNTIFS($L$2:$L10011,$L10011)=1)),"",SUMIFS($G:$G,$L:$L,$L10011))</f>
        <v/>
      </c>
      <c r="K10011" s="5">
        <f>IF(OR($L10011="",NOT(COUNTIFS($L$2:$L10011,$L10011)=1)),"",SUMIFS($I:$I,$L:$L,$L10011))</f>
        <v/>
      </c>
      <c r="L10011" s="6">
        <f>IF($B10011="","",YEAR($B10011))</f>
        <v/>
      </c>
      <c r="M10011" s="6">
        <f>INT((ROW()-2)/39)+1</f>
        <v/>
      </c>
      <c r="N10011" s="6">
        <f>MOD(ROW()-2,39)+2</f>
        <v/>
      </c>
      <c r="O10011" s="42">
        <f>IF(AND($B10011&lt;&gt;"",$C10011&lt;&gt;"",$B10011&lt;=$C10011),INDEX(Szabalyok!$C:$C,$N10011),"")</f>
        <v/>
      </c>
      <c r="P10011">
        <f>IF(D10011="",P10010,P10010+1)</f>
        <v/>
      </c>
    </row>
    <row r="10012">
      <c r="A10012">
        <f>IF(P10012=P10011,0,P10012)</f>
        <v/>
      </c>
      <c r="B10012" s="41">
        <f>IF($M10012&gt;300,"",IF(OR(INDEX(Bemenet!$E$2:$E$301,$M10012)="",INDEX(Bemenet!$F$2:$F$301,$M10012)=""),"",MAX(INDEX(Bemenet!$E$2:$E$301,$M10012),INDEX(Szabalyok!$A:$A,$N10012))))</f>
        <v/>
      </c>
      <c r="C10012" s="41">
        <f>IF($B10012="","",MIN(INDEX(Bemenet!$F$2:$F$301,$M10012),INDEX(Szabalyok!$B:$B,$N10012)))</f>
        <v/>
      </c>
      <c r="D10012" s="5">
        <f>IF(AND($B10012&lt;&gt;"",$C10012&lt;&gt;"",$B10012&lt;=$C10012),INDEX(Bemenet!$G$2:$G$301,$M10012),"")</f>
        <v/>
      </c>
      <c r="E10012" s="6">
        <f>IF(AND($B10012&lt;&gt;"",$C10012&lt;&gt;"",$B10012&lt;=$C10012),INDEX(Bemenet!$D$2:$D$301,$M10012),"")</f>
        <v/>
      </c>
      <c r="F10012" s="5">
        <f>IF(AND($B10012&lt;&gt;"",$C10012&lt;&gt;"",$B10012&lt;=$C10012),$C10012-$B10012+1,"")</f>
        <v/>
      </c>
      <c r="G10012" s="5">
        <f>IF($F10012="","",$F10012*$D10012)</f>
        <v/>
      </c>
      <c r="H10012" s="42">
        <f>IF($G10012="","",$O10012)</f>
        <v/>
      </c>
      <c r="I10012" s="5">
        <f>IF($G10012="","",$G10012*IF($H10012="",$O10012,$H10012)/100)</f>
        <v/>
      </c>
      <c r="J10012" s="5">
        <f>IF(OR($L10012="",NOT(COUNTIFS($L$2:$L10012,$L10012)=1)),"",SUMIFS($G:$G,$L:$L,$L10012))</f>
        <v/>
      </c>
      <c r="K10012" s="5">
        <f>IF(OR($L10012="",NOT(COUNTIFS($L$2:$L10012,$L10012)=1)),"",SUMIFS($I:$I,$L:$L,$L10012))</f>
        <v/>
      </c>
      <c r="L10012" s="6">
        <f>IF($B10012="","",YEAR($B10012))</f>
        <v/>
      </c>
      <c r="M10012" s="6">
        <f>INT((ROW()-2)/39)+1</f>
        <v/>
      </c>
      <c r="N10012" s="6">
        <f>MOD(ROW()-2,39)+2</f>
        <v/>
      </c>
      <c r="O10012" s="42">
        <f>IF(AND($B10012&lt;&gt;"",$C10012&lt;&gt;"",$B10012&lt;=$C10012),INDEX(Szabalyok!$C:$C,$N10012),"")</f>
        <v/>
      </c>
      <c r="P10012">
        <f>IF(D10012="",P10011,P10011+1)</f>
        <v/>
      </c>
    </row>
    <row r="10013">
      <c r="A10013">
        <f>IF(P10013=P10012,0,P10013)</f>
        <v/>
      </c>
      <c r="B10013" s="41">
        <f>IF($M10013&gt;300,"",IF(OR(INDEX(Bemenet!$E$2:$E$301,$M10013)="",INDEX(Bemenet!$F$2:$F$301,$M10013)=""),"",MAX(INDEX(Bemenet!$E$2:$E$301,$M10013),INDEX(Szabalyok!$A:$A,$N10013))))</f>
        <v/>
      </c>
      <c r="C10013" s="41">
        <f>IF($B10013="","",MIN(INDEX(Bemenet!$F$2:$F$301,$M10013),INDEX(Szabalyok!$B:$B,$N10013)))</f>
        <v/>
      </c>
      <c r="D10013" s="5">
        <f>IF(AND($B10013&lt;&gt;"",$C10013&lt;&gt;"",$B10013&lt;=$C10013),INDEX(Bemenet!$G$2:$G$301,$M10013),"")</f>
        <v/>
      </c>
      <c r="E10013" s="6">
        <f>IF(AND($B10013&lt;&gt;"",$C10013&lt;&gt;"",$B10013&lt;=$C10013),INDEX(Bemenet!$D$2:$D$301,$M10013),"")</f>
        <v/>
      </c>
      <c r="F10013" s="5">
        <f>IF(AND($B10013&lt;&gt;"",$C10013&lt;&gt;"",$B10013&lt;=$C10013),$C10013-$B10013+1,"")</f>
        <v/>
      </c>
      <c r="G10013" s="5">
        <f>IF($F10013="","",$F10013*$D10013)</f>
        <v/>
      </c>
      <c r="H10013" s="42">
        <f>IF($G10013="","",$O10013)</f>
        <v/>
      </c>
      <c r="I10013" s="5">
        <f>IF($G10013="","",$G10013*IF($H10013="",$O10013,$H10013)/100)</f>
        <v/>
      </c>
      <c r="J10013" s="5">
        <f>IF(OR($L10013="",NOT(COUNTIFS($L$2:$L10013,$L10013)=1)),"",SUMIFS($G:$G,$L:$L,$L10013))</f>
        <v/>
      </c>
      <c r="K10013" s="5">
        <f>IF(OR($L10013="",NOT(COUNTIFS($L$2:$L10013,$L10013)=1)),"",SUMIFS($I:$I,$L:$L,$L10013))</f>
        <v/>
      </c>
      <c r="L10013" s="6">
        <f>IF($B10013="","",YEAR($B10013))</f>
        <v/>
      </c>
      <c r="M10013" s="6">
        <f>INT((ROW()-2)/39)+1</f>
        <v/>
      </c>
      <c r="N10013" s="6">
        <f>MOD(ROW()-2,39)+2</f>
        <v/>
      </c>
      <c r="O10013" s="42">
        <f>IF(AND($B10013&lt;&gt;"",$C10013&lt;&gt;"",$B10013&lt;=$C10013),INDEX(Szabalyok!$C:$C,$N10013),"")</f>
        <v/>
      </c>
      <c r="P10013">
        <f>IF(D10013="",P10012,P10012+1)</f>
        <v/>
      </c>
    </row>
    <row r="10014">
      <c r="A10014">
        <f>IF(P10014=P10013,0,P10014)</f>
        <v/>
      </c>
      <c r="B10014" s="41">
        <f>IF($M10014&gt;300,"",IF(OR(INDEX(Bemenet!$E$2:$E$301,$M10014)="",INDEX(Bemenet!$F$2:$F$301,$M10014)=""),"",MAX(INDEX(Bemenet!$E$2:$E$301,$M10014),INDEX(Szabalyok!$A:$A,$N10014))))</f>
        <v/>
      </c>
      <c r="C10014" s="41">
        <f>IF($B10014="","",MIN(INDEX(Bemenet!$F$2:$F$301,$M10014),INDEX(Szabalyok!$B:$B,$N10014)))</f>
        <v/>
      </c>
      <c r="D10014" s="5">
        <f>IF(AND($B10014&lt;&gt;"",$C10014&lt;&gt;"",$B10014&lt;=$C10014),INDEX(Bemenet!$G$2:$G$301,$M10014),"")</f>
        <v/>
      </c>
      <c r="E10014" s="6">
        <f>IF(AND($B10014&lt;&gt;"",$C10014&lt;&gt;"",$B10014&lt;=$C10014),INDEX(Bemenet!$D$2:$D$301,$M10014),"")</f>
        <v/>
      </c>
      <c r="F10014" s="5">
        <f>IF(AND($B10014&lt;&gt;"",$C10014&lt;&gt;"",$B10014&lt;=$C10014),$C10014-$B10014+1,"")</f>
        <v/>
      </c>
      <c r="G10014" s="5">
        <f>IF($F10014="","",$F10014*$D10014)</f>
        <v/>
      </c>
      <c r="H10014" s="42">
        <f>IF($G10014="","",$O10014)</f>
        <v/>
      </c>
      <c r="I10014" s="5">
        <f>IF($G10014="","",$G10014*IF($H10014="",$O10014,$H10014)/100)</f>
        <v/>
      </c>
      <c r="J10014" s="5">
        <f>IF(OR($L10014="",NOT(COUNTIFS($L$2:$L10014,$L10014)=1)),"",SUMIFS($G:$G,$L:$L,$L10014))</f>
        <v/>
      </c>
      <c r="K10014" s="5">
        <f>IF(OR($L10014="",NOT(COUNTIFS($L$2:$L10014,$L10014)=1)),"",SUMIFS($I:$I,$L:$L,$L10014))</f>
        <v/>
      </c>
      <c r="L10014" s="6">
        <f>IF($B10014="","",YEAR($B10014))</f>
        <v/>
      </c>
      <c r="M10014" s="6">
        <f>INT((ROW()-2)/39)+1</f>
        <v/>
      </c>
      <c r="N10014" s="6">
        <f>MOD(ROW()-2,39)+2</f>
        <v/>
      </c>
      <c r="O10014" s="42">
        <f>IF(AND($B10014&lt;&gt;"",$C10014&lt;&gt;"",$B10014&lt;=$C10014),INDEX(Szabalyok!$C:$C,$N10014),"")</f>
        <v/>
      </c>
      <c r="P10014">
        <f>IF(D10014="",P10013,P10013+1)</f>
        <v/>
      </c>
    </row>
    <row r="10015">
      <c r="A10015">
        <f>IF(P10015=P10014,0,P10015)</f>
        <v/>
      </c>
      <c r="B10015" s="41">
        <f>IF($M10015&gt;300,"",IF(OR(INDEX(Bemenet!$E$2:$E$301,$M10015)="",INDEX(Bemenet!$F$2:$F$301,$M10015)=""),"",MAX(INDEX(Bemenet!$E$2:$E$301,$M10015),INDEX(Szabalyok!$A:$A,$N10015))))</f>
        <v/>
      </c>
      <c r="C10015" s="41">
        <f>IF($B10015="","",MIN(INDEX(Bemenet!$F$2:$F$301,$M10015),INDEX(Szabalyok!$B:$B,$N10015)))</f>
        <v/>
      </c>
      <c r="D10015" s="5">
        <f>IF(AND($B10015&lt;&gt;"",$C10015&lt;&gt;"",$B10015&lt;=$C10015),INDEX(Bemenet!$G$2:$G$301,$M10015),"")</f>
        <v/>
      </c>
      <c r="E10015" s="6">
        <f>IF(AND($B10015&lt;&gt;"",$C10015&lt;&gt;"",$B10015&lt;=$C10015),INDEX(Bemenet!$D$2:$D$301,$M10015),"")</f>
        <v/>
      </c>
      <c r="F10015" s="5">
        <f>IF(AND($B10015&lt;&gt;"",$C10015&lt;&gt;"",$B10015&lt;=$C10015),$C10015-$B10015+1,"")</f>
        <v/>
      </c>
      <c r="G10015" s="5">
        <f>IF($F10015="","",$F10015*$D10015)</f>
        <v/>
      </c>
      <c r="H10015" s="42">
        <f>IF($G10015="","",$O10015)</f>
        <v/>
      </c>
      <c r="I10015" s="5">
        <f>IF($G10015="","",$G10015*IF($H10015="",$O10015,$H10015)/100)</f>
        <v/>
      </c>
      <c r="J10015" s="5">
        <f>IF(OR($L10015="",NOT(COUNTIFS($L$2:$L10015,$L10015)=1)),"",SUMIFS($G:$G,$L:$L,$L10015))</f>
        <v/>
      </c>
      <c r="K10015" s="5">
        <f>IF(OR($L10015="",NOT(COUNTIFS($L$2:$L10015,$L10015)=1)),"",SUMIFS($I:$I,$L:$L,$L10015))</f>
        <v/>
      </c>
      <c r="L10015" s="6">
        <f>IF($B10015="","",YEAR($B10015))</f>
        <v/>
      </c>
      <c r="M10015" s="6">
        <f>INT((ROW()-2)/39)+1</f>
        <v/>
      </c>
      <c r="N10015" s="6">
        <f>MOD(ROW()-2,39)+2</f>
        <v/>
      </c>
      <c r="O10015" s="42">
        <f>IF(AND($B10015&lt;&gt;"",$C10015&lt;&gt;"",$B10015&lt;=$C10015),INDEX(Szabalyok!$C:$C,$N10015),"")</f>
        <v/>
      </c>
      <c r="P10015">
        <f>IF(D10015="",P10014,P10014+1)</f>
        <v/>
      </c>
    </row>
    <row r="10016">
      <c r="A10016">
        <f>IF(P10016=P10015,0,P10016)</f>
        <v/>
      </c>
      <c r="B10016" s="41">
        <f>IF($M10016&gt;300,"",IF(OR(INDEX(Bemenet!$E$2:$E$301,$M10016)="",INDEX(Bemenet!$F$2:$F$301,$M10016)=""),"",MAX(INDEX(Bemenet!$E$2:$E$301,$M10016),INDEX(Szabalyok!$A:$A,$N10016))))</f>
        <v/>
      </c>
      <c r="C10016" s="41">
        <f>IF($B10016="","",MIN(INDEX(Bemenet!$F$2:$F$301,$M10016),INDEX(Szabalyok!$B:$B,$N10016)))</f>
        <v/>
      </c>
      <c r="D10016" s="5">
        <f>IF(AND($B10016&lt;&gt;"",$C10016&lt;&gt;"",$B10016&lt;=$C10016),INDEX(Bemenet!$G$2:$G$301,$M10016),"")</f>
        <v/>
      </c>
      <c r="E10016" s="6">
        <f>IF(AND($B10016&lt;&gt;"",$C10016&lt;&gt;"",$B10016&lt;=$C10016),INDEX(Bemenet!$D$2:$D$301,$M10016),"")</f>
        <v/>
      </c>
      <c r="F10016" s="5">
        <f>IF(AND($B10016&lt;&gt;"",$C10016&lt;&gt;"",$B10016&lt;=$C10016),$C10016-$B10016+1,"")</f>
        <v/>
      </c>
      <c r="G10016" s="5">
        <f>IF($F10016="","",$F10016*$D10016)</f>
        <v/>
      </c>
      <c r="H10016" s="42">
        <f>IF($G10016="","",$O10016)</f>
        <v/>
      </c>
      <c r="I10016" s="5">
        <f>IF($G10016="","",$G10016*IF($H10016="",$O10016,$H10016)/100)</f>
        <v/>
      </c>
      <c r="J10016" s="5">
        <f>IF(OR($L10016="",NOT(COUNTIFS($L$2:$L10016,$L10016)=1)),"",SUMIFS($G:$G,$L:$L,$L10016))</f>
        <v/>
      </c>
      <c r="K10016" s="5">
        <f>IF(OR($L10016="",NOT(COUNTIFS($L$2:$L10016,$L10016)=1)),"",SUMIFS($I:$I,$L:$L,$L10016))</f>
        <v/>
      </c>
      <c r="L10016" s="6">
        <f>IF($B10016="","",YEAR($B10016))</f>
        <v/>
      </c>
      <c r="M10016" s="6">
        <f>INT((ROW()-2)/39)+1</f>
        <v/>
      </c>
      <c r="N10016" s="6">
        <f>MOD(ROW()-2,39)+2</f>
        <v/>
      </c>
      <c r="O10016" s="42">
        <f>IF(AND($B10016&lt;&gt;"",$C10016&lt;&gt;"",$B10016&lt;=$C10016),INDEX(Szabalyok!$C:$C,$N10016),"")</f>
        <v/>
      </c>
      <c r="P10016">
        <f>IF(D10016="",P10015,P10015+1)</f>
        <v/>
      </c>
    </row>
    <row r="10017">
      <c r="A10017">
        <f>IF(P10017=P10016,0,P10017)</f>
        <v/>
      </c>
      <c r="B10017" s="41">
        <f>IF($M10017&gt;300,"",IF(OR(INDEX(Bemenet!$E$2:$E$301,$M10017)="",INDEX(Bemenet!$F$2:$F$301,$M10017)=""),"",MAX(INDEX(Bemenet!$E$2:$E$301,$M10017),INDEX(Szabalyok!$A:$A,$N10017))))</f>
        <v/>
      </c>
      <c r="C10017" s="41">
        <f>IF($B10017="","",MIN(INDEX(Bemenet!$F$2:$F$301,$M10017),INDEX(Szabalyok!$B:$B,$N10017)))</f>
        <v/>
      </c>
      <c r="D10017" s="5">
        <f>IF(AND($B10017&lt;&gt;"",$C10017&lt;&gt;"",$B10017&lt;=$C10017),INDEX(Bemenet!$G$2:$G$301,$M10017),"")</f>
        <v/>
      </c>
      <c r="E10017" s="6">
        <f>IF(AND($B10017&lt;&gt;"",$C10017&lt;&gt;"",$B10017&lt;=$C10017),INDEX(Bemenet!$D$2:$D$301,$M10017),"")</f>
        <v/>
      </c>
      <c r="F10017" s="5">
        <f>IF(AND($B10017&lt;&gt;"",$C10017&lt;&gt;"",$B10017&lt;=$C10017),$C10017-$B10017+1,"")</f>
        <v/>
      </c>
      <c r="G10017" s="5">
        <f>IF($F10017="","",$F10017*$D10017)</f>
        <v/>
      </c>
      <c r="H10017" s="42">
        <f>IF($G10017="","",$O10017)</f>
        <v/>
      </c>
      <c r="I10017" s="5">
        <f>IF($G10017="","",$G10017*IF($H10017="",$O10017,$H10017)/100)</f>
        <v/>
      </c>
      <c r="J10017" s="5">
        <f>IF(OR($L10017="",NOT(COUNTIFS($L$2:$L10017,$L10017)=1)),"",SUMIFS($G:$G,$L:$L,$L10017))</f>
        <v/>
      </c>
      <c r="K10017" s="5">
        <f>IF(OR($L10017="",NOT(COUNTIFS($L$2:$L10017,$L10017)=1)),"",SUMIFS($I:$I,$L:$L,$L10017))</f>
        <v/>
      </c>
      <c r="L10017" s="6">
        <f>IF($B10017="","",YEAR($B10017))</f>
        <v/>
      </c>
      <c r="M10017" s="6">
        <f>INT((ROW()-2)/39)+1</f>
        <v/>
      </c>
      <c r="N10017" s="6">
        <f>MOD(ROW()-2,39)+2</f>
        <v/>
      </c>
      <c r="O10017" s="42">
        <f>IF(AND($B10017&lt;&gt;"",$C10017&lt;&gt;"",$B10017&lt;=$C10017),INDEX(Szabalyok!$C:$C,$N10017),"")</f>
        <v/>
      </c>
      <c r="P10017">
        <f>IF(D10017="",P10016,P10016+1)</f>
        <v/>
      </c>
    </row>
    <row r="10018">
      <c r="A10018">
        <f>IF(P10018=P10017,0,P10018)</f>
        <v/>
      </c>
      <c r="B10018" s="41">
        <f>IF($M10018&gt;300,"",IF(OR(INDEX(Bemenet!$E$2:$E$301,$M10018)="",INDEX(Bemenet!$F$2:$F$301,$M10018)=""),"",MAX(INDEX(Bemenet!$E$2:$E$301,$M10018),INDEX(Szabalyok!$A:$A,$N10018))))</f>
        <v/>
      </c>
      <c r="C10018" s="41">
        <f>IF($B10018="","",MIN(INDEX(Bemenet!$F$2:$F$301,$M10018),INDEX(Szabalyok!$B:$B,$N10018)))</f>
        <v/>
      </c>
      <c r="D10018" s="5">
        <f>IF(AND($B10018&lt;&gt;"",$C10018&lt;&gt;"",$B10018&lt;=$C10018),INDEX(Bemenet!$G$2:$G$301,$M10018),"")</f>
        <v/>
      </c>
      <c r="E10018" s="6">
        <f>IF(AND($B10018&lt;&gt;"",$C10018&lt;&gt;"",$B10018&lt;=$C10018),INDEX(Bemenet!$D$2:$D$301,$M10018),"")</f>
        <v/>
      </c>
      <c r="F10018" s="5">
        <f>IF(AND($B10018&lt;&gt;"",$C10018&lt;&gt;"",$B10018&lt;=$C10018),$C10018-$B10018+1,"")</f>
        <v/>
      </c>
      <c r="G10018" s="5">
        <f>IF($F10018="","",$F10018*$D10018)</f>
        <v/>
      </c>
      <c r="H10018" s="42">
        <f>IF($G10018="","",$O10018)</f>
        <v/>
      </c>
      <c r="I10018" s="5">
        <f>IF($G10018="","",$G10018*IF($H10018="",$O10018,$H10018)/100)</f>
        <v/>
      </c>
      <c r="J10018" s="5">
        <f>IF(OR($L10018="",NOT(COUNTIFS($L$2:$L10018,$L10018)=1)),"",SUMIFS($G:$G,$L:$L,$L10018))</f>
        <v/>
      </c>
      <c r="K10018" s="5">
        <f>IF(OR($L10018="",NOT(COUNTIFS($L$2:$L10018,$L10018)=1)),"",SUMIFS($I:$I,$L:$L,$L10018))</f>
        <v/>
      </c>
      <c r="L10018" s="6">
        <f>IF($B10018="","",YEAR($B10018))</f>
        <v/>
      </c>
      <c r="M10018" s="6">
        <f>INT((ROW()-2)/39)+1</f>
        <v/>
      </c>
      <c r="N10018" s="6">
        <f>MOD(ROW()-2,39)+2</f>
        <v/>
      </c>
      <c r="O10018" s="42">
        <f>IF(AND($B10018&lt;&gt;"",$C10018&lt;&gt;"",$B10018&lt;=$C10018),INDEX(Szabalyok!$C:$C,$N10018),"")</f>
        <v/>
      </c>
      <c r="P10018">
        <f>IF(D10018="",P10017,P10017+1)</f>
        <v/>
      </c>
    </row>
    <row r="10019">
      <c r="A10019">
        <f>IF(P10019=P10018,0,P10019)</f>
        <v/>
      </c>
      <c r="B10019" s="41">
        <f>IF($M10019&gt;300,"",IF(OR(INDEX(Bemenet!$E$2:$E$301,$M10019)="",INDEX(Bemenet!$F$2:$F$301,$M10019)=""),"",MAX(INDEX(Bemenet!$E$2:$E$301,$M10019),INDEX(Szabalyok!$A:$A,$N10019))))</f>
        <v/>
      </c>
      <c r="C10019" s="41">
        <f>IF($B10019="","",MIN(INDEX(Bemenet!$F$2:$F$301,$M10019),INDEX(Szabalyok!$B:$B,$N10019)))</f>
        <v/>
      </c>
      <c r="D10019" s="5">
        <f>IF(AND($B10019&lt;&gt;"",$C10019&lt;&gt;"",$B10019&lt;=$C10019),INDEX(Bemenet!$G$2:$G$301,$M10019),"")</f>
        <v/>
      </c>
      <c r="E10019" s="6">
        <f>IF(AND($B10019&lt;&gt;"",$C10019&lt;&gt;"",$B10019&lt;=$C10019),INDEX(Bemenet!$D$2:$D$301,$M10019),"")</f>
        <v/>
      </c>
      <c r="F10019" s="5">
        <f>IF(AND($B10019&lt;&gt;"",$C10019&lt;&gt;"",$B10019&lt;=$C10019),$C10019-$B10019+1,"")</f>
        <v/>
      </c>
      <c r="G10019" s="5">
        <f>IF($F10019="","",$F10019*$D10019)</f>
        <v/>
      </c>
      <c r="H10019" s="42">
        <f>IF($G10019="","",$O10019)</f>
        <v/>
      </c>
      <c r="I10019" s="5">
        <f>IF($G10019="","",$G10019*IF($H10019="",$O10019,$H10019)/100)</f>
        <v/>
      </c>
      <c r="J10019" s="5">
        <f>IF(OR($L10019="",NOT(COUNTIFS($L$2:$L10019,$L10019)=1)),"",SUMIFS($G:$G,$L:$L,$L10019))</f>
        <v/>
      </c>
      <c r="K10019" s="5">
        <f>IF(OR($L10019="",NOT(COUNTIFS($L$2:$L10019,$L10019)=1)),"",SUMIFS($I:$I,$L:$L,$L10019))</f>
        <v/>
      </c>
      <c r="L10019" s="6">
        <f>IF($B10019="","",YEAR($B10019))</f>
        <v/>
      </c>
      <c r="M10019" s="6">
        <f>INT((ROW()-2)/39)+1</f>
        <v/>
      </c>
      <c r="N10019" s="6">
        <f>MOD(ROW()-2,39)+2</f>
        <v/>
      </c>
      <c r="O10019" s="42">
        <f>IF(AND($B10019&lt;&gt;"",$C10019&lt;&gt;"",$B10019&lt;=$C10019),INDEX(Szabalyok!$C:$C,$N10019),"")</f>
        <v/>
      </c>
      <c r="P10019">
        <f>IF(D10019="",P10018,P10018+1)</f>
        <v/>
      </c>
    </row>
    <row r="10020">
      <c r="A10020">
        <f>IF(P10020=P10019,0,P10020)</f>
        <v/>
      </c>
      <c r="B10020" s="41">
        <f>IF($M10020&gt;300,"",IF(OR(INDEX(Bemenet!$E$2:$E$301,$M10020)="",INDEX(Bemenet!$F$2:$F$301,$M10020)=""),"",MAX(INDEX(Bemenet!$E$2:$E$301,$M10020),INDEX(Szabalyok!$A:$A,$N10020))))</f>
        <v/>
      </c>
      <c r="C10020" s="41">
        <f>IF($B10020="","",MIN(INDEX(Bemenet!$F$2:$F$301,$M10020),INDEX(Szabalyok!$B:$B,$N10020)))</f>
        <v/>
      </c>
      <c r="D10020" s="5">
        <f>IF(AND($B10020&lt;&gt;"",$C10020&lt;&gt;"",$B10020&lt;=$C10020),INDEX(Bemenet!$G$2:$G$301,$M10020),"")</f>
        <v/>
      </c>
      <c r="E10020" s="6">
        <f>IF(AND($B10020&lt;&gt;"",$C10020&lt;&gt;"",$B10020&lt;=$C10020),INDEX(Bemenet!$D$2:$D$301,$M10020),"")</f>
        <v/>
      </c>
      <c r="F10020" s="5">
        <f>IF(AND($B10020&lt;&gt;"",$C10020&lt;&gt;"",$B10020&lt;=$C10020),$C10020-$B10020+1,"")</f>
        <v/>
      </c>
      <c r="G10020" s="5">
        <f>IF($F10020="","",$F10020*$D10020)</f>
        <v/>
      </c>
      <c r="H10020" s="42">
        <f>IF($G10020="","",$O10020)</f>
        <v/>
      </c>
      <c r="I10020" s="5">
        <f>IF($G10020="","",$G10020*IF($H10020="",$O10020,$H10020)/100)</f>
        <v/>
      </c>
      <c r="J10020" s="5">
        <f>IF(OR($L10020="",NOT(COUNTIFS($L$2:$L10020,$L10020)=1)),"",SUMIFS($G:$G,$L:$L,$L10020))</f>
        <v/>
      </c>
      <c r="K10020" s="5">
        <f>IF(OR($L10020="",NOT(COUNTIFS($L$2:$L10020,$L10020)=1)),"",SUMIFS($I:$I,$L:$L,$L10020))</f>
        <v/>
      </c>
      <c r="L10020" s="6">
        <f>IF($B10020="","",YEAR($B10020))</f>
        <v/>
      </c>
      <c r="M10020" s="6">
        <f>INT((ROW()-2)/39)+1</f>
        <v/>
      </c>
      <c r="N10020" s="6">
        <f>MOD(ROW()-2,39)+2</f>
        <v/>
      </c>
      <c r="O10020" s="42">
        <f>IF(AND($B10020&lt;&gt;"",$C10020&lt;&gt;"",$B10020&lt;=$C10020),INDEX(Szabalyok!$C:$C,$N10020),"")</f>
        <v/>
      </c>
      <c r="P10020">
        <f>IF(D10020="",P10019,P10019+1)</f>
        <v/>
      </c>
    </row>
    <row r="10021">
      <c r="A10021">
        <f>IF(P10021=P10020,0,P10021)</f>
        <v/>
      </c>
      <c r="B10021" s="41">
        <f>IF($M10021&gt;300,"",IF(OR(INDEX(Bemenet!$E$2:$E$301,$M10021)="",INDEX(Bemenet!$F$2:$F$301,$M10021)=""),"",MAX(INDEX(Bemenet!$E$2:$E$301,$M10021),INDEX(Szabalyok!$A:$A,$N10021))))</f>
        <v/>
      </c>
      <c r="C10021" s="41">
        <f>IF($B10021="","",MIN(INDEX(Bemenet!$F$2:$F$301,$M10021),INDEX(Szabalyok!$B:$B,$N10021)))</f>
        <v/>
      </c>
      <c r="D10021" s="5">
        <f>IF(AND($B10021&lt;&gt;"",$C10021&lt;&gt;"",$B10021&lt;=$C10021),INDEX(Bemenet!$G$2:$G$301,$M10021),"")</f>
        <v/>
      </c>
      <c r="E10021" s="6">
        <f>IF(AND($B10021&lt;&gt;"",$C10021&lt;&gt;"",$B10021&lt;=$C10021),INDEX(Bemenet!$D$2:$D$301,$M10021),"")</f>
        <v/>
      </c>
      <c r="F10021" s="5">
        <f>IF(AND($B10021&lt;&gt;"",$C10021&lt;&gt;"",$B10021&lt;=$C10021),$C10021-$B10021+1,"")</f>
        <v/>
      </c>
      <c r="G10021" s="5">
        <f>IF($F10021="","",$F10021*$D10021)</f>
        <v/>
      </c>
      <c r="H10021" s="42">
        <f>IF($G10021="","",$O10021)</f>
        <v/>
      </c>
      <c r="I10021" s="5">
        <f>IF($G10021="","",$G10021*IF($H10021="",$O10021,$H10021)/100)</f>
        <v/>
      </c>
      <c r="J10021" s="5">
        <f>IF(OR($L10021="",NOT(COUNTIFS($L$2:$L10021,$L10021)=1)),"",SUMIFS($G:$G,$L:$L,$L10021))</f>
        <v/>
      </c>
      <c r="K10021" s="5">
        <f>IF(OR($L10021="",NOT(COUNTIFS($L$2:$L10021,$L10021)=1)),"",SUMIFS($I:$I,$L:$L,$L10021))</f>
        <v/>
      </c>
      <c r="L10021" s="6">
        <f>IF($B10021="","",YEAR($B10021))</f>
        <v/>
      </c>
      <c r="M10021" s="6">
        <f>INT((ROW()-2)/39)+1</f>
        <v/>
      </c>
      <c r="N10021" s="6">
        <f>MOD(ROW()-2,39)+2</f>
        <v/>
      </c>
      <c r="O10021" s="42">
        <f>IF(AND($B10021&lt;&gt;"",$C10021&lt;&gt;"",$B10021&lt;=$C10021),INDEX(Szabalyok!$C:$C,$N10021),"")</f>
        <v/>
      </c>
      <c r="P10021">
        <f>IF(D10021="",P10020,P10020+1)</f>
        <v/>
      </c>
    </row>
    <row r="10022">
      <c r="A10022">
        <f>IF(P10022=P10021,0,P10022)</f>
        <v/>
      </c>
      <c r="B10022" s="41">
        <f>IF($M10022&gt;300,"",IF(OR(INDEX(Bemenet!$E$2:$E$301,$M10022)="",INDEX(Bemenet!$F$2:$F$301,$M10022)=""),"",MAX(INDEX(Bemenet!$E$2:$E$301,$M10022),INDEX(Szabalyok!$A:$A,$N10022))))</f>
        <v/>
      </c>
      <c r="C10022" s="41">
        <f>IF($B10022="","",MIN(INDEX(Bemenet!$F$2:$F$301,$M10022),INDEX(Szabalyok!$B:$B,$N10022)))</f>
        <v/>
      </c>
      <c r="D10022" s="5">
        <f>IF(AND($B10022&lt;&gt;"",$C10022&lt;&gt;"",$B10022&lt;=$C10022),INDEX(Bemenet!$G$2:$G$301,$M10022),"")</f>
        <v/>
      </c>
      <c r="E10022" s="6">
        <f>IF(AND($B10022&lt;&gt;"",$C10022&lt;&gt;"",$B10022&lt;=$C10022),INDEX(Bemenet!$D$2:$D$301,$M10022),"")</f>
        <v/>
      </c>
      <c r="F10022" s="5">
        <f>IF(AND($B10022&lt;&gt;"",$C10022&lt;&gt;"",$B10022&lt;=$C10022),$C10022-$B10022+1,"")</f>
        <v/>
      </c>
      <c r="G10022" s="5">
        <f>IF($F10022="","",$F10022*$D10022)</f>
        <v/>
      </c>
      <c r="H10022" s="42">
        <f>IF($G10022="","",$O10022)</f>
        <v/>
      </c>
      <c r="I10022" s="5">
        <f>IF($G10022="","",$G10022*IF($H10022="",$O10022,$H10022)/100)</f>
        <v/>
      </c>
      <c r="J10022" s="5">
        <f>IF(OR($L10022="",NOT(COUNTIFS($L$2:$L10022,$L10022)=1)),"",SUMIFS($G:$G,$L:$L,$L10022))</f>
        <v/>
      </c>
      <c r="K10022" s="5">
        <f>IF(OR($L10022="",NOT(COUNTIFS($L$2:$L10022,$L10022)=1)),"",SUMIFS($I:$I,$L:$L,$L10022))</f>
        <v/>
      </c>
      <c r="L10022" s="6">
        <f>IF($B10022="","",YEAR($B10022))</f>
        <v/>
      </c>
      <c r="M10022" s="6">
        <f>INT((ROW()-2)/39)+1</f>
        <v/>
      </c>
      <c r="N10022" s="6">
        <f>MOD(ROW()-2,39)+2</f>
        <v/>
      </c>
      <c r="O10022" s="42">
        <f>IF(AND($B10022&lt;&gt;"",$C10022&lt;&gt;"",$B10022&lt;=$C10022),INDEX(Szabalyok!$C:$C,$N10022),"")</f>
        <v/>
      </c>
      <c r="P10022">
        <f>IF(D10022="",P10021,P10021+1)</f>
        <v/>
      </c>
    </row>
    <row r="10023">
      <c r="A10023">
        <f>IF(P10023=P10022,0,P10023)</f>
        <v/>
      </c>
      <c r="B10023" s="41">
        <f>IF($M10023&gt;300,"",IF(OR(INDEX(Bemenet!$E$2:$E$301,$M10023)="",INDEX(Bemenet!$F$2:$F$301,$M10023)=""),"",MAX(INDEX(Bemenet!$E$2:$E$301,$M10023),INDEX(Szabalyok!$A:$A,$N10023))))</f>
        <v/>
      </c>
      <c r="C10023" s="41">
        <f>IF($B10023="","",MIN(INDEX(Bemenet!$F$2:$F$301,$M10023),INDEX(Szabalyok!$B:$B,$N10023)))</f>
        <v/>
      </c>
      <c r="D10023" s="5">
        <f>IF(AND($B10023&lt;&gt;"",$C10023&lt;&gt;"",$B10023&lt;=$C10023),INDEX(Bemenet!$G$2:$G$301,$M10023),"")</f>
        <v/>
      </c>
      <c r="E10023" s="6">
        <f>IF(AND($B10023&lt;&gt;"",$C10023&lt;&gt;"",$B10023&lt;=$C10023),INDEX(Bemenet!$D$2:$D$301,$M10023),"")</f>
        <v/>
      </c>
      <c r="F10023" s="5">
        <f>IF(AND($B10023&lt;&gt;"",$C10023&lt;&gt;"",$B10023&lt;=$C10023),$C10023-$B10023+1,"")</f>
        <v/>
      </c>
      <c r="G10023" s="5">
        <f>IF($F10023="","",$F10023*$D10023)</f>
        <v/>
      </c>
      <c r="H10023" s="42">
        <f>IF($G10023="","",$O10023)</f>
        <v/>
      </c>
      <c r="I10023" s="5">
        <f>IF($G10023="","",$G10023*IF($H10023="",$O10023,$H10023)/100)</f>
        <v/>
      </c>
      <c r="J10023" s="5">
        <f>IF(OR($L10023="",NOT(COUNTIFS($L$2:$L10023,$L10023)=1)),"",SUMIFS($G:$G,$L:$L,$L10023))</f>
        <v/>
      </c>
      <c r="K10023" s="5">
        <f>IF(OR($L10023="",NOT(COUNTIFS($L$2:$L10023,$L10023)=1)),"",SUMIFS($I:$I,$L:$L,$L10023))</f>
        <v/>
      </c>
      <c r="L10023" s="6">
        <f>IF($B10023="","",YEAR($B10023))</f>
        <v/>
      </c>
      <c r="M10023" s="6">
        <f>INT((ROW()-2)/39)+1</f>
        <v/>
      </c>
      <c r="N10023" s="6">
        <f>MOD(ROW()-2,39)+2</f>
        <v/>
      </c>
      <c r="O10023" s="42">
        <f>IF(AND($B10023&lt;&gt;"",$C10023&lt;&gt;"",$B10023&lt;=$C10023),INDEX(Szabalyok!$C:$C,$N10023),"")</f>
        <v/>
      </c>
      <c r="P10023">
        <f>IF(D10023="",P10022,P10022+1)</f>
        <v/>
      </c>
    </row>
    <row r="10024">
      <c r="A10024">
        <f>IF(P10024=P10023,0,P10024)</f>
        <v/>
      </c>
      <c r="B10024" s="41">
        <f>IF($M10024&gt;300,"",IF(OR(INDEX(Bemenet!$E$2:$E$301,$M10024)="",INDEX(Bemenet!$F$2:$F$301,$M10024)=""),"",MAX(INDEX(Bemenet!$E$2:$E$301,$M10024),INDEX(Szabalyok!$A:$A,$N10024))))</f>
        <v/>
      </c>
      <c r="C10024" s="41">
        <f>IF($B10024="","",MIN(INDEX(Bemenet!$F$2:$F$301,$M10024),INDEX(Szabalyok!$B:$B,$N10024)))</f>
        <v/>
      </c>
      <c r="D10024" s="5">
        <f>IF(AND($B10024&lt;&gt;"",$C10024&lt;&gt;"",$B10024&lt;=$C10024),INDEX(Bemenet!$G$2:$G$301,$M10024),"")</f>
        <v/>
      </c>
      <c r="E10024" s="6">
        <f>IF(AND($B10024&lt;&gt;"",$C10024&lt;&gt;"",$B10024&lt;=$C10024),INDEX(Bemenet!$D$2:$D$301,$M10024),"")</f>
        <v/>
      </c>
      <c r="F10024" s="5">
        <f>IF(AND($B10024&lt;&gt;"",$C10024&lt;&gt;"",$B10024&lt;=$C10024),$C10024-$B10024+1,"")</f>
        <v/>
      </c>
      <c r="G10024" s="5">
        <f>IF($F10024="","",$F10024*$D10024)</f>
        <v/>
      </c>
      <c r="H10024" s="42">
        <f>IF($G10024="","",$O10024)</f>
        <v/>
      </c>
      <c r="I10024" s="5">
        <f>IF($G10024="","",$G10024*IF($H10024="",$O10024,$H10024)/100)</f>
        <v/>
      </c>
      <c r="J10024" s="5">
        <f>IF(OR($L10024="",NOT(COUNTIFS($L$2:$L10024,$L10024)=1)),"",SUMIFS($G:$G,$L:$L,$L10024))</f>
        <v/>
      </c>
      <c r="K10024" s="5">
        <f>IF(OR($L10024="",NOT(COUNTIFS($L$2:$L10024,$L10024)=1)),"",SUMIFS($I:$I,$L:$L,$L10024))</f>
        <v/>
      </c>
      <c r="L10024" s="6">
        <f>IF($B10024="","",YEAR($B10024))</f>
        <v/>
      </c>
      <c r="M10024" s="6">
        <f>INT((ROW()-2)/39)+1</f>
        <v/>
      </c>
      <c r="N10024" s="6">
        <f>MOD(ROW()-2,39)+2</f>
        <v/>
      </c>
      <c r="O10024" s="42">
        <f>IF(AND($B10024&lt;&gt;"",$C10024&lt;&gt;"",$B10024&lt;=$C10024),INDEX(Szabalyok!$C:$C,$N10024),"")</f>
        <v/>
      </c>
      <c r="P10024">
        <f>IF(D10024="",P10023,P10023+1)</f>
        <v/>
      </c>
    </row>
    <row r="10025">
      <c r="A10025">
        <f>IF(P10025=P10024,0,P10025)</f>
        <v/>
      </c>
      <c r="B10025" s="41">
        <f>IF($M10025&gt;300,"",IF(OR(INDEX(Bemenet!$E$2:$E$301,$M10025)="",INDEX(Bemenet!$F$2:$F$301,$M10025)=""),"",MAX(INDEX(Bemenet!$E$2:$E$301,$M10025),INDEX(Szabalyok!$A:$A,$N10025))))</f>
        <v/>
      </c>
      <c r="C10025" s="41">
        <f>IF($B10025="","",MIN(INDEX(Bemenet!$F$2:$F$301,$M10025),INDEX(Szabalyok!$B:$B,$N10025)))</f>
        <v/>
      </c>
      <c r="D10025" s="5">
        <f>IF(AND($B10025&lt;&gt;"",$C10025&lt;&gt;"",$B10025&lt;=$C10025),INDEX(Bemenet!$G$2:$G$301,$M10025),"")</f>
        <v/>
      </c>
      <c r="E10025" s="6">
        <f>IF(AND($B10025&lt;&gt;"",$C10025&lt;&gt;"",$B10025&lt;=$C10025),INDEX(Bemenet!$D$2:$D$301,$M10025),"")</f>
        <v/>
      </c>
      <c r="F10025" s="5">
        <f>IF(AND($B10025&lt;&gt;"",$C10025&lt;&gt;"",$B10025&lt;=$C10025),$C10025-$B10025+1,"")</f>
        <v/>
      </c>
      <c r="G10025" s="5">
        <f>IF($F10025="","",$F10025*$D10025)</f>
        <v/>
      </c>
      <c r="H10025" s="42">
        <f>IF($G10025="","",$O10025)</f>
        <v/>
      </c>
      <c r="I10025" s="5">
        <f>IF($G10025="","",$G10025*IF($H10025="",$O10025,$H10025)/100)</f>
        <v/>
      </c>
      <c r="J10025" s="5">
        <f>IF(OR($L10025="",NOT(COUNTIFS($L$2:$L10025,$L10025)=1)),"",SUMIFS($G:$G,$L:$L,$L10025))</f>
        <v/>
      </c>
      <c r="K10025" s="5">
        <f>IF(OR($L10025="",NOT(COUNTIFS($L$2:$L10025,$L10025)=1)),"",SUMIFS($I:$I,$L:$L,$L10025))</f>
        <v/>
      </c>
      <c r="L10025" s="6">
        <f>IF($B10025="","",YEAR($B10025))</f>
        <v/>
      </c>
      <c r="M10025" s="6">
        <f>INT((ROW()-2)/39)+1</f>
        <v/>
      </c>
      <c r="N10025" s="6">
        <f>MOD(ROW()-2,39)+2</f>
        <v/>
      </c>
      <c r="O10025" s="42">
        <f>IF(AND($B10025&lt;&gt;"",$C10025&lt;&gt;"",$B10025&lt;=$C10025),INDEX(Szabalyok!$C:$C,$N10025),"")</f>
        <v/>
      </c>
      <c r="P10025">
        <f>IF(D10025="",P10024,P10024+1)</f>
        <v/>
      </c>
    </row>
    <row r="10026">
      <c r="A10026">
        <f>IF(P10026=P10025,0,P10026)</f>
        <v/>
      </c>
      <c r="B10026" s="41">
        <f>IF($M10026&gt;300,"",IF(OR(INDEX(Bemenet!$E$2:$E$301,$M10026)="",INDEX(Bemenet!$F$2:$F$301,$M10026)=""),"",MAX(INDEX(Bemenet!$E$2:$E$301,$M10026),INDEX(Szabalyok!$A:$A,$N10026))))</f>
        <v/>
      </c>
      <c r="C10026" s="41">
        <f>IF($B10026="","",MIN(INDEX(Bemenet!$F$2:$F$301,$M10026),INDEX(Szabalyok!$B:$B,$N10026)))</f>
        <v/>
      </c>
      <c r="D10026" s="5">
        <f>IF(AND($B10026&lt;&gt;"",$C10026&lt;&gt;"",$B10026&lt;=$C10026),INDEX(Bemenet!$G$2:$G$301,$M10026),"")</f>
        <v/>
      </c>
      <c r="E10026" s="6">
        <f>IF(AND($B10026&lt;&gt;"",$C10026&lt;&gt;"",$B10026&lt;=$C10026),INDEX(Bemenet!$D$2:$D$301,$M10026),"")</f>
        <v/>
      </c>
      <c r="F10026" s="5">
        <f>IF(AND($B10026&lt;&gt;"",$C10026&lt;&gt;"",$B10026&lt;=$C10026),$C10026-$B10026+1,"")</f>
        <v/>
      </c>
      <c r="G10026" s="5">
        <f>IF($F10026="","",$F10026*$D10026)</f>
        <v/>
      </c>
      <c r="H10026" s="42">
        <f>IF($G10026="","",$O10026)</f>
        <v/>
      </c>
      <c r="I10026" s="5">
        <f>IF($G10026="","",$G10026*IF($H10026="",$O10026,$H10026)/100)</f>
        <v/>
      </c>
      <c r="J10026" s="5">
        <f>IF(OR($L10026="",NOT(COUNTIFS($L$2:$L10026,$L10026)=1)),"",SUMIFS($G:$G,$L:$L,$L10026))</f>
        <v/>
      </c>
      <c r="K10026" s="5">
        <f>IF(OR($L10026="",NOT(COUNTIFS($L$2:$L10026,$L10026)=1)),"",SUMIFS($I:$I,$L:$L,$L10026))</f>
        <v/>
      </c>
      <c r="L10026" s="6">
        <f>IF($B10026="","",YEAR($B10026))</f>
        <v/>
      </c>
      <c r="M10026" s="6">
        <f>INT((ROW()-2)/39)+1</f>
        <v/>
      </c>
      <c r="N10026" s="6">
        <f>MOD(ROW()-2,39)+2</f>
        <v/>
      </c>
      <c r="O10026" s="42">
        <f>IF(AND($B10026&lt;&gt;"",$C10026&lt;&gt;"",$B10026&lt;=$C10026),INDEX(Szabalyok!$C:$C,$N10026),"")</f>
        <v/>
      </c>
      <c r="P10026">
        <f>IF(D10026="",P10025,P10025+1)</f>
        <v/>
      </c>
    </row>
    <row r="10027">
      <c r="A10027">
        <f>IF(P10027=P10026,0,P10027)</f>
        <v/>
      </c>
      <c r="B10027" s="41">
        <f>IF($M10027&gt;300,"",IF(OR(INDEX(Bemenet!$E$2:$E$301,$M10027)="",INDEX(Bemenet!$F$2:$F$301,$M10027)=""),"",MAX(INDEX(Bemenet!$E$2:$E$301,$M10027),INDEX(Szabalyok!$A:$A,$N10027))))</f>
        <v/>
      </c>
      <c r="C10027" s="41">
        <f>IF($B10027="","",MIN(INDEX(Bemenet!$F$2:$F$301,$M10027),INDEX(Szabalyok!$B:$B,$N10027)))</f>
        <v/>
      </c>
      <c r="D10027" s="5">
        <f>IF(AND($B10027&lt;&gt;"",$C10027&lt;&gt;"",$B10027&lt;=$C10027),INDEX(Bemenet!$G$2:$G$301,$M10027),"")</f>
        <v/>
      </c>
      <c r="E10027" s="6">
        <f>IF(AND($B10027&lt;&gt;"",$C10027&lt;&gt;"",$B10027&lt;=$C10027),INDEX(Bemenet!$D$2:$D$301,$M10027),"")</f>
        <v/>
      </c>
      <c r="F10027" s="5">
        <f>IF(AND($B10027&lt;&gt;"",$C10027&lt;&gt;"",$B10027&lt;=$C10027),$C10027-$B10027+1,"")</f>
        <v/>
      </c>
      <c r="G10027" s="5">
        <f>IF($F10027="","",$F10027*$D10027)</f>
        <v/>
      </c>
      <c r="H10027" s="42">
        <f>IF($G10027="","",$O10027)</f>
        <v/>
      </c>
      <c r="I10027" s="5">
        <f>IF($G10027="","",$G10027*IF($H10027="",$O10027,$H10027)/100)</f>
        <v/>
      </c>
      <c r="J10027" s="5">
        <f>IF(OR($L10027="",NOT(COUNTIFS($L$2:$L10027,$L10027)=1)),"",SUMIFS($G:$G,$L:$L,$L10027))</f>
        <v/>
      </c>
      <c r="K10027" s="5">
        <f>IF(OR($L10027="",NOT(COUNTIFS($L$2:$L10027,$L10027)=1)),"",SUMIFS($I:$I,$L:$L,$L10027))</f>
        <v/>
      </c>
      <c r="L10027" s="6">
        <f>IF($B10027="","",YEAR($B10027))</f>
        <v/>
      </c>
      <c r="M10027" s="6">
        <f>INT((ROW()-2)/39)+1</f>
        <v/>
      </c>
      <c r="N10027" s="6">
        <f>MOD(ROW()-2,39)+2</f>
        <v/>
      </c>
      <c r="O10027" s="42">
        <f>IF(AND($B10027&lt;&gt;"",$C10027&lt;&gt;"",$B10027&lt;=$C10027),INDEX(Szabalyok!$C:$C,$N10027),"")</f>
        <v/>
      </c>
      <c r="P10027">
        <f>IF(D10027="",P10026,P10026+1)</f>
        <v/>
      </c>
    </row>
    <row r="10028">
      <c r="A10028">
        <f>IF(P10028=P10027,0,P10028)</f>
        <v/>
      </c>
      <c r="B10028" s="41">
        <f>IF($M10028&gt;300,"",IF(OR(INDEX(Bemenet!$E$2:$E$301,$M10028)="",INDEX(Bemenet!$F$2:$F$301,$M10028)=""),"",MAX(INDEX(Bemenet!$E$2:$E$301,$M10028),INDEX(Szabalyok!$A:$A,$N10028))))</f>
        <v/>
      </c>
      <c r="C10028" s="41">
        <f>IF($B10028="","",MIN(INDEX(Bemenet!$F$2:$F$301,$M10028),INDEX(Szabalyok!$B:$B,$N10028)))</f>
        <v/>
      </c>
      <c r="D10028" s="5">
        <f>IF(AND($B10028&lt;&gt;"",$C10028&lt;&gt;"",$B10028&lt;=$C10028),INDEX(Bemenet!$G$2:$G$301,$M10028),"")</f>
        <v/>
      </c>
      <c r="E10028" s="6">
        <f>IF(AND($B10028&lt;&gt;"",$C10028&lt;&gt;"",$B10028&lt;=$C10028),INDEX(Bemenet!$D$2:$D$301,$M10028),"")</f>
        <v/>
      </c>
      <c r="F10028" s="5">
        <f>IF(AND($B10028&lt;&gt;"",$C10028&lt;&gt;"",$B10028&lt;=$C10028),$C10028-$B10028+1,"")</f>
        <v/>
      </c>
      <c r="G10028" s="5">
        <f>IF($F10028="","",$F10028*$D10028)</f>
        <v/>
      </c>
      <c r="H10028" s="42">
        <f>IF($G10028="","",$O10028)</f>
        <v/>
      </c>
      <c r="I10028" s="5">
        <f>IF($G10028="","",$G10028*IF($H10028="",$O10028,$H10028)/100)</f>
        <v/>
      </c>
      <c r="J10028" s="5">
        <f>IF(OR($L10028="",NOT(COUNTIFS($L$2:$L10028,$L10028)=1)),"",SUMIFS($G:$G,$L:$L,$L10028))</f>
        <v/>
      </c>
      <c r="K10028" s="5">
        <f>IF(OR($L10028="",NOT(COUNTIFS($L$2:$L10028,$L10028)=1)),"",SUMIFS($I:$I,$L:$L,$L10028))</f>
        <v/>
      </c>
      <c r="L10028" s="6">
        <f>IF($B10028="","",YEAR($B10028))</f>
        <v/>
      </c>
      <c r="M10028" s="6">
        <f>INT((ROW()-2)/39)+1</f>
        <v/>
      </c>
      <c r="N10028" s="6">
        <f>MOD(ROW()-2,39)+2</f>
        <v/>
      </c>
      <c r="O10028" s="42">
        <f>IF(AND($B10028&lt;&gt;"",$C10028&lt;&gt;"",$B10028&lt;=$C10028),INDEX(Szabalyok!$C:$C,$N10028),"")</f>
        <v/>
      </c>
      <c r="P10028">
        <f>IF(D10028="",P10027,P10027+1)</f>
        <v/>
      </c>
    </row>
    <row r="10029">
      <c r="A10029">
        <f>IF(P10029=P10028,0,P10029)</f>
        <v/>
      </c>
      <c r="B10029" s="41">
        <f>IF($M10029&gt;300,"",IF(OR(INDEX(Bemenet!$E$2:$E$301,$M10029)="",INDEX(Bemenet!$F$2:$F$301,$M10029)=""),"",MAX(INDEX(Bemenet!$E$2:$E$301,$M10029),INDEX(Szabalyok!$A:$A,$N10029))))</f>
        <v/>
      </c>
      <c r="C10029" s="41">
        <f>IF($B10029="","",MIN(INDEX(Bemenet!$F$2:$F$301,$M10029),INDEX(Szabalyok!$B:$B,$N10029)))</f>
        <v/>
      </c>
      <c r="D10029" s="5">
        <f>IF(AND($B10029&lt;&gt;"",$C10029&lt;&gt;"",$B10029&lt;=$C10029),INDEX(Bemenet!$G$2:$G$301,$M10029),"")</f>
        <v/>
      </c>
      <c r="E10029" s="6">
        <f>IF(AND($B10029&lt;&gt;"",$C10029&lt;&gt;"",$B10029&lt;=$C10029),INDEX(Bemenet!$D$2:$D$301,$M10029),"")</f>
        <v/>
      </c>
      <c r="F10029" s="5">
        <f>IF(AND($B10029&lt;&gt;"",$C10029&lt;&gt;"",$B10029&lt;=$C10029),$C10029-$B10029+1,"")</f>
        <v/>
      </c>
      <c r="G10029" s="5">
        <f>IF($F10029="","",$F10029*$D10029)</f>
        <v/>
      </c>
      <c r="H10029" s="42">
        <f>IF($G10029="","",$O10029)</f>
        <v/>
      </c>
      <c r="I10029" s="5">
        <f>IF($G10029="","",$G10029*IF($H10029="",$O10029,$H10029)/100)</f>
        <v/>
      </c>
      <c r="J10029" s="5">
        <f>IF(OR($L10029="",NOT(COUNTIFS($L$2:$L10029,$L10029)=1)),"",SUMIFS($G:$G,$L:$L,$L10029))</f>
        <v/>
      </c>
      <c r="K10029" s="5">
        <f>IF(OR($L10029="",NOT(COUNTIFS($L$2:$L10029,$L10029)=1)),"",SUMIFS($I:$I,$L:$L,$L10029))</f>
        <v/>
      </c>
      <c r="L10029" s="6">
        <f>IF($B10029="","",YEAR($B10029))</f>
        <v/>
      </c>
      <c r="M10029" s="6">
        <f>INT((ROW()-2)/39)+1</f>
        <v/>
      </c>
      <c r="N10029" s="6">
        <f>MOD(ROW()-2,39)+2</f>
        <v/>
      </c>
      <c r="O10029" s="42">
        <f>IF(AND($B10029&lt;&gt;"",$C10029&lt;&gt;"",$B10029&lt;=$C10029),INDEX(Szabalyok!$C:$C,$N10029),"")</f>
        <v/>
      </c>
      <c r="P10029">
        <f>IF(D10029="",P10028,P10028+1)</f>
        <v/>
      </c>
    </row>
    <row r="10030">
      <c r="A10030">
        <f>IF(P10030=P10029,0,P10030)</f>
        <v/>
      </c>
      <c r="B10030" s="41">
        <f>IF($M10030&gt;300,"",IF(OR(INDEX(Bemenet!$E$2:$E$301,$M10030)="",INDEX(Bemenet!$F$2:$F$301,$M10030)=""),"",MAX(INDEX(Bemenet!$E$2:$E$301,$M10030),INDEX(Szabalyok!$A:$A,$N10030))))</f>
        <v/>
      </c>
      <c r="C10030" s="41">
        <f>IF($B10030="","",MIN(INDEX(Bemenet!$F$2:$F$301,$M10030),INDEX(Szabalyok!$B:$B,$N10030)))</f>
        <v/>
      </c>
      <c r="D10030" s="5">
        <f>IF(AND($B10030&lt;&gt;"",$C10030&lt;&gt;"",$B10030&lt;=$C10030),INDEX(Bemenet!$G$2:$G$301,$M10030),"")</f>
        <v/>
      </c>
      <c r="E10030" s="6">
        <f>IF(AND($B10030&lt;&gt;"",$C10030&lt;&gt;"",$B10030&lt;=$C10030),INDEX(Bemenet!$D$2:$D$301,$M10030),"")</f>
        <v/>
      </c>
      <c r="F10030" s="5">
        <f>IF(AND($B10030&lt;&gt;"",$C10030&lt;&gt;"",$B10030&lt;=$C10030),$C10030-$B10030+1,"")</f>
        <v/>
      </c>
      <c r="G10030" s="5">
        <f>IF($F10030="","",$F10030*$D10030)</f>
        <v/>
      </c>
      <c r="H10030" s="42">
        <f>IF($G10030="","",$O10030)</f>
        <v/>
      </c>
      <c r="I10030" s="5">
        <f>IF($G10030="","",$G10030*IF($H10030="",$O10030,$H10030)/100)</f>
        <v/>
      </c>
      <c r="J10030" s="5">
        <f>IF(OR($L10030="",NOT(COUNTIFS($L$2:$L10030,$L10030)=1)),"",SUMIFS($G:$G,$L:$L,$L10030))</f>
        <v/>
      </c>
      <c r="K10030" s="5">
        <f>IF(OR($L10030="",NOT(COUNTIFS($L$2:$L10030,$L10030)=1)),"",SUMIFS($I:$I,$L:$L,$L10030))</f>
        <v/>
      </c>
      <c r="L10030" s="6">
        <f>IF($B10030="","",YEAR($B10030))</f>
        <v/>
      </c>
      <c r="M10030" s="6">
        <f>INT((ROW()-2)/39)+1</f>
        <v/>
      </c>
      <c r="N10030" s="6">
        <f>MOD(ROW()-2,39)+2</f>
        <v/>
      </c>
      <c r="O10030" s="42">
        <f>IF(AND($B10030&lt;&gt;"",$C10030&lt;&gt;"",$B10030&lt;=$C10030),INDEX(Szabalyok!$C:$C,$N10030),"")</f>
        <v/>
      </c>
      <c r="P10030">
        <f>IF(D10030="",P10029,P10029+1)</f>
        <v/>
      </c>
    </row>
    <row r="10031">
      <c r="A10031">
        <f>IF(P10031=P10030,0,P10031)</f>
        <v/>
      </c>
      <c r="B10031" s="41">
        <f>IF($M10031&gt;300,"",IF(OR(INDEX(Bemenet!$E$2:$E$301,$M10031)="",INDEX(Bemenet!$F$2:$F$301,$M10031)=""),"",MAX(INDEX(Bemenet!$E$2:$E$301,$M10031),INDEX(Szabalyok!$A:$A,$N10031))))</f>
        <v/>
      </c>
      <c r="C10031" s="41">
        <f>IF($B10031="","",MIN(INDEX(Bemenet!$F$2:$F$301,$M10031),INDEX(Szabalyok!$B:$B,$N10031)))</f>
        <v/>
      </c>
      <c r="D10031" s="5">
        <f>IF(AND($B10031&lt;&gt;"",$C10031&lt;&gt;"",$B10031&lt;=$C10031),INDEX(Bemenet!$G$2:$G$301,$M10031),"")</f>
        <v/>
      </c>
      <c r="E10031" s="6">
        <f>IF(AND($B10031&lt;&gt;"",$C10031&lt;&gt;"",$B10031&lt;=$C10031),INDEX(Bemenet!$D$2:$D$301,$M10031),"")</f>
        <v/>
      </c>
      <c r="F10031" s="5">
        <f>IF(AND($B10031&lt;&gt;"",$C10031&lt;&gt;"",$B10031&lt;=$C10031),$C10031-$B10031+1,"")</f>
        <v/>
      </c>
      <c r="G10031" s="5">
        <f>IF($F10031="","",$F10031*$D10031)</f>
        <v/>
      </c>
      <c r="H10031" s="42">
        <f>IF($G10031="","",$O10031)</f>
        <v/>
      </c>
      <c r="I10031" s="5">
        <f>IF($G10031="","",$G10031*IF($H10031="",$O10031,$H10031)/100)</f>
        <v/>
      </c>
      <c r="J10031" s="5">
        <f>IF(OR($L10031="",NOT(COUNTIFS($L$2:$L10031,$L10031)=1)),"",SUMIFS($G:$G,$L:$L,$L10031))</f>
        <v/>
      </c>
      <c r="K10031" s="5">
        <f>IF(OR($L10031="",NOT(COUNTIFS($L$2:$L10031,$L10031)=1)),"",SUMIFS($I:$I,$L:$L,$L10031))</f>
        <v/>
      </c>
      <c r="L10031" s="6">
        <f>IF($B10031="","",YEAR($B10031))</f>
        <v/>
      </c>
      <c r="M10031" s="6">
        <f>INT((ROW()-2)/39)+1</f>
        <v/>
      </c>
      <c r="N10031" s="6">
        <f>MOD(ROW()-2,39)+2</f>
        <v/>
      </c>
      <c r="O10031" s="42">
        <f>IF(AND($B10031&lt;&gt;"",$C10031&lt;&gt;"",$B10031&lt;=$C10031),INDEX(Szabalyok!$C:$C,$N10031),"")</f>
        <v/>
      </c>
      <c r="P10031">
        <f>IF(D10031="",P10030,P10030+1)</f>
        <v/>
      </c>
    </row>
    <row r="10032">
      <c r="A10032">
        <f>IF(P10032=P10031,0,P10032)</f>
        <v/>
      </c>
      <c r="B10032" s="41">
        <f>IF($M10032&gt;300,"",IF(OR(INDEX(Bemenet!$E$2:$E$301,$M10032)="",INDEX(Bemenet!$F$2:$F$301,$M10032)=""),"",MAX(INDEX(Bemenet!$E$2:$E$301,$M10032),INDEX(Szabalyok!$A:$A,$N10032))))</f>
        <v/>
      </c>
      <c r="C10032" s="41">
        <f>IF($B10032="","",MIN(INDEX(Bemenet!$F$2:$F$301,$M10032),INDEX(Szabalyok!$B:$B,$N10032)))</f>
        <v/>
      </c>
      <c r="D10032" s="5">
        <f>IF(AND($B10032&lt;&gt;"",$C10032&lt;&gt;"",$B10032&lt;=$C10032),INDEX(Bemenet!$G$2:$G$301,$M10032),"")</f>
        <v/>
      </c>
      <c r="E10032" s="6">
        <f>IF(AND($B10032&lt;&gt;"",$C10032&lt;&gt;"",$B10032&lt;=$C10032),INDEX(Bemenet!$D$2:$D$301,$M10032),"")</f>
        <v/>
      </c>
      <c r="F10032" s="5">
        <f>IF(AND($B10032&lt;&gt;"",$C10032&lt;&gt;"",$B10032&lt;=$C10032),$C10032-$B10032+1,"")</f>
        <v/>
      </c>
      <c r="G10032" s="5">
        <f>IF($F10032="","",$F10032*$D10032)</f>
        <v/>
      </c>
      <c r="H10032" s="42">
        <f>IF($G10032="","",$O10032)</f>
        <v/>
      </c>
      <c r="I10032" s="5">
        <f>IF($G10032="","",$G10032*IF($H10032="",$O10032,$H10032)/100)</f>
        <v/>
      </c>
      <c r="J10032" s="5">
        <f>IF(OR($L10032="",NOT(COUNTIFS($L$2:$L10032,$L10032)=1)),"",SUMIFS($G:$G,$L:$L,$L10032))</f>
        <v/>
      </c>
      <c r="K10032" s="5">
        <f>IF(OR($L10032="",NOT(COUNTIFS($L$2:$L10032,$L10032)=1)),"",SUMIFS($I:$I,$L:$L,$L10032))</f>
        <v/>
      </c>
      <c r="L10032" s="6">
        <f>IF($B10032="","",YEAR($B10032))</f>
        <v/>
      </c>
      <c r="M10032" s="6">
        <f>INT((ROW()-2)/39)+1</f>
        <v/>
      </c>
      <c r="N10032" s="6">
        <f>MOD(ROW()-2,39)+2</f>
        <v/>
      </c>
      <c r="O10032" s="42">
        <f>IF(AND($B10032&lt;&gt;"",$C10032&lt;&gt;"",$B10032&lt;=$C10032),INDEX(Szabalyok!$C:$C,$N10032),"")</f>
        <v/>
      </c>
      <c r="P10032">
        <f>IF(D10032="",P10031,P10031+1)</f>
        <v/>
      </c>
    </row>
    <row r="10033">
      <c r="A10033">
        <f>IF(P10033=P10032,0,P10033)</f>
        <v/>
      </c>
      <c r="B10033" s="41">
        <f>IF($M10033&gt;300,"",IF(OR(INDEX(Bemenet!$E$2:$E$301,$M10033)="",INDEX(Bemenet!$F$2:$F$301,$M10033)=""),"",MAX(INDEX(Bemenet!$E$2:$E$301,$M10033),INDEX(Szabalyok!$A:$A,$N10033))))</f>
        <v/>
      </c>
      <c r="C10033" s="41">
        <f>IF($B10033="","",MIN(INDEX(Bemenet!$F$2:$F$301,$M10033),INDEX(Szabalyok!$B:$B,$N10033)))</f>
        <v/>
      </c>
      <c r="D10033" s="5">
        <f>IF(AND($B10033&lt;&gt;"",$C10033&lt;&gt;"",$B10033&lt;=$C10033),INDEX(Bemenet!$G$2:$G$301,$M10033),"")</f>
        <v/>
      </c>
      <c r="E10033" s="6">
        <f>IF(AND($B10033&lt;&gt;"",$C10033&lt;&gt;"",$B10033&lt;=$C10033),INDEX(Bemenet!$D$2:$D$301,$M10033),"")</f>
        <v/>
      </c>
      <c r="F10033" s="5">
        <f>IF(AND($B10033&lt;&gt;"",$C10033&lt;&gt;"",$B10033&lt;=$C10033),$C10033-$B10033+1,"")</f>
        <v/>
      </c>
      <c r="G10033" s="5">
        <f>IF($F10033="","",$F10033*$D10033)</f>
        <v/>
      </c>
      <c r="H10033" s="42">
        <f>IF($G10033="","",$O10033)</f>
        <v/>
      </c>
      <c r="I10033" s="5">
        <f>IF($G10033="","",$G10033*IF($H10033="",$O10033,$H10033)/100)</f>
        <v/>
      </c>
      <c r="J10033" s="5">
        <f>IF(OR($L10033="",NOT(COUNTIFS($L$2:$L10033,$L10033)=1)),"",SUMIFS($G:$G,$L:$L,$L10033))</f>
        <v/>
      </c>
      <c r="K10033" s="5">
        <f>IF(OR($L10033="",NOT(COUNTIFS($L$2:$L10033,$L10033)=1)),"",SUMIFS($I:$I,$L:$L,$L10033))</f>
        <v/>
      </c>
      <c r="L10033" s="6">
        <f>IF($B10033="","",YEAR($B10033))</f>
        <v/>
      </c>
      <c r="M10033" s="6">
        <f>INT((ROW()-2)/39)+1</f>
        <v/>
      </c>
      <c r="N10033" s="6">
        <f>MOD(ROW()-2,39)+2</f>
        <v/>
      </c>
      <c r="O10033" s="42">
        <f>IF(AND($B10033&lt;&gt;"",$C10033&lt;&gt;"",$B10033&lt;=$C10033),INDEX(Szabalyok!$C:$C,$N10033),"")</f>
        <v/>
      </c>
      <c r="P10033">
        <f>IF(D10033="",P10032,P10032+1)</f>
        <v/>
      </c>
    </row>
    <row r="10034">
      <c r="A10034">
        <f>IF(P10034=P10033,0,P10034)</f>
        <v/>
      </c>
      <c r="B10034" s="41">
        <f>IF($M10034&gt;300,"",IF(OR(INDEX(Bemenet!$E$2:$E$301,$M10034)="",INDEX(Bemenet!$F$2:$F$301,$M10034)=""),"",MAX(INDEX(Bemenet!$E$2:$E$301,$M10034),INDEX(Szabalyok!$A:$A,$N10034))))</f>
        <v/>
      </c>
      <c r="C10034" s="41">
        <f>IF($B10034="","",MIN(INDEX(Bemenet!$F$2:$F$301,$M10034),INDEX(Szabalyok!$B:$B,$N10034)))</f>
        <v/>
      </c>
      <c r="D10034" s="5">
        <f>IF(AND($B10034&lt;&gt;"",$C10034&lt;&gt;"",$B10034&lt;=$C10034),INDEX(Bemenet!$G$2:$G$301,$M10034),"")</f>
        <v/>
      </c>
      <c r="E10034" s="6">
        <f>IF(AND($B10034&lt;&gt;"",$C10034&lt;&gt;"",$B10034&lt;=$C10034),INDEX(Bemenet!$D$2:$D$301,$M10034),"")</f>
        <v/>
      </c>
      <c r="F10034" s="5">
        <f>IF(AND($B10034&lt;&gt;"",$C10034&lt;&gt;"",$B10034&lt;=$C10034),$C10034-$B10034+1,"")</f>
        <v/>
      </c>
      <c r="G10034" s="5">
        <f>IF($F10034="","",$F10034*$D10034)</f>
        <v/>
      </c>
      <c r="H10034" s="42">
        <f>IF($G10034="","",$O10034)</f>
        <v/>
      </c>
      <c r="I10034" s="5">
        <f>IF($G10034="","",$G10034*IF($H10034="",$O10034,$H10034)/100)</f>
        <v/>
      </c>
      <c r="J10034" s="5">
        <f>IF(OR($L10034="",NOT(COUNTIFS($L$2:$L10034,$L10034)=1)),"",SUMIFS($G:$G,$L:$L,$L10034))</f>
        <v/>
      </c>
      <c r="K10034" s="5">
        <f>IF(OR($L10034="",NOT(COUNTIFS($L$2:$L10034,$L10034)=1)),"",SUMIFS($I:$I,$L:$L,$L10034))</f>
        <v/>
      </c>
      <c r="L10034" s="6">
        <f>IF($B10034="","",YEAR($B10034))</f>
        <v/>
      </c>
      <c r="M10034" s="6">
        <f>INT((ROW()-2)/39)+1</f>
        <v/>
      </c>
      <c r="N10034" s="6">
        <f>MOD(ROW()-2,39)+2</f>
        <v/>
      </c>
      <c r="O10034" s="42">
        <f>IF(AND($B10034&lt;&gt;"",$C10034&lt;&gt;"",$B10034&lt;=$C10034),INDEX(Szabalyok!$C:$C,$N10034),"")</f>
        <v/>
      </c>
      <c r="P10034">
        <f>IF(D10034="",P10033,P10033+1)</f>
        <v/>
      </c>
    </row>
    <row r="10035">
      <c r="A10035">
        <f>IF(P10035=P10034,0,P10035)</f>
        <v/>
      </c>
      <c r="B10035" s="41">
        <f>IF($M10035&gt;300,"",IF(OR(INDEX(Bemenet!$E$2:$E$301,$M10035)="",INDEX(Bemenet!$F$2:$F$301,$M10035)=""),"",MAX(INDEX(Bemenet!$E$2:$E$301,$M10035),INDEX(Szabalyok!$A:$A,$N10035))))</f>
        <v/>
      </c>
      <c r="C10035" s="41">
        <f>IF($B10035="","",MIN(INDEX(Bemenet!$F$2:$F$301,$M10035),INDEX(Szabalyok!$B:$B,$N10035)))</f>
        <v/>
      </c>
      <c r="D10035" s="5">
        <f>IF(AND($B10035&lt;&gt;"",$C10035&lt;&gt;"",$B10035&lt;=$C10035),INDEX(Bemenet!$G$2:$G$301,$M10035),"")</f>
        <v/>
      </c>
      <c r="E10035" s="6">
        <f>IF(AND($B10035&lt;&gt;"",$C10035&lt;&gt;"",$B10035&lt;=$C10035),INDEX(Bemenet!$D$2:$D$301,$M10035),"")</f>
        <v/>
      </c>
      <c r="F10035" s="5">
        <f>IF(AND($B10035&lt;&gt;"",$C10035&lt;&gt;"",$B10035&lt;=$C10035),$C10035-$B10035+1,"")</f>
        <v/>
      </c>
      <c r="G10035" s="5">
        <f>IF($F10035="","",$F10035*$D10035)</f>
        <v/>
      </c>
      <c r="H10035" s="42">
        <f>IF($G10035="","",$O10035)</f>
        <v/>
      </c>
      <c r="I10035" s="5">
        <f>IF($G10035="","",$G10035*IF($H10035="",$O10035,$H10035)/100)</f>
        <v/>
      </c>
      <c r="J10035" s="5">
        <f>IF(OR($L10035="",NOT(COUNTIFS($L$2:$L10035,$L10035)=1)),"",SUMIFS($G:$G,$L:$L,$L10035))</f>
        <v/>
      </c>
      <c r="K10035" s="5">
        <f>IF(OR($L10035="",NOT(COUNTIFS($L$2:$L10035,$L10035)=1)),"",SUMIFS($I:$I,$L:$L,$L10035))</f>
        <v/>
      </c>
      <c r="L10035" s="6">
        <f>IF($B10035="","",YEAR($B10035))</f>
        <v/>
      </c>
      <c r="M10035" s="6">
        <f>INT((ROW()-2)/39)+1</f>
        <v/>
      </c>
      <c r="N10035" s="6">
        <f>MOD(ROW()-2,39)+2</f>
        <v/>
      </c>
      <c r="O10035" s="42">
        <f>IF(AND($B10035&lt;&gt;"",$C10035&lt;&gt;"",$B10035&lt;=$C10035),INDEX(Szabalyok!$C:$C,$N10035),"")</f>
        <v/>
      </c>
      <c r="P10035">
        <f>IF(D10035="",P10034,P10034+1)</f>
        <v/>
      </c>
    </row>
    <row r="10036">
      <c r="A10036">
        <f>IF(P10036=P10035,0,P10036)</f>
        <v/>
      </c>
      <c r="B10036" s="41">
        <f>IF($M10036&gt;300,"",IF(OR(INDEX(Bemenet!$E$2:$E$301,$M10036)="",INDEX(Bemenet!$F$2:$F$301,$M10036)=""),"",MAX(INDEX(Bemenet!$E$2:$E$301,$M10036),INDEX(Szabalyok!$A:$A,$N10036))))</f>
        <v/>
      </c>
      <c r="C10036" s="41">
        <f>IF($B10036="","",MIN(INDEX(Bemenet!$F$2:$F$301,$M10036),INDEX(Szabalyok!$B:$B,$N10036)))</f>
        <v/>
      </c>
      <c r="D10036" s="5">
        <f>IF(AND($B10036&lt;&gt;"",$C10036&lt;&gt;"",$B10036&lt;=$C10036),INDEX(Bemenet!$G$2:$G$301,$M10036),"")</f>
        <v/>
      </c>
      <c r="E10036" s="6">
        <f>IF(AND($B10036&lt;&gt;"",$C10036&lt;&gt;"",$B10036&lt;=$C10036),INDEX(Bemenet!$D$2:$D$301,$M10036),"")</f>
        <v/>
      </c>
      <c r="F10036" s="5">
        <f>IF(AND($B10036&lt;&gt;"",$C10036&lt;&gt;"",$B10036&lt;=$C10036),$C10036-$B10036+1,"")</f>
        <v/>
      </c>
      <c r="G10036" s="5">
        <f>IF($F10036="","",$F10036*$D10036)</f>
        <v/>
      </c>
      <c r="H10036" s="42">
        <f>IF($G10036="","",$O10036)</f>
        <v/>
      </c>
      <c r="I10036" s="5">
        <f>IF($G10036="","",$G10036*IF($H10036="",$O10036,$H10036)/100)</f>
        <v/>
      </c>
      <c r="J10036" s="5">
        <f>IF(OR($L10036="",NOT(COUNTIFS($L$2:$L10036,$L10036)=1)),"",SUMIFS($G:$G,$L:$L,$L10036))</f>
        <v/>
      </c>
      <c r="K10036" s="5">
        <f>IF(OR($L10036="",NOT(COUNTIFS($L$2:$L10036,$L10036)=1)),"",SUMIFS($I:$I,$L:$L,$L10036))</f>
        <v/>
      </c>
      <c r="L10036" s="6">
        <f>IF($B10036="","",YEAR($B10036))</f>
        <v/>
      </c>
      <c r="M10036" s="6">
        <f>INT((ROW()-2)/39)+1</f>
        <v/>
      </c>
      <c r="N10036" s="6">
        <f>MOD(ROW()-2,39)+2</f>
        <v/>
      </c>
      <c r="O10036" s="42">
        <f>IF(AND($B10036&lt;&gt;"",$C10036&lt;&gt;"",$B10036&lt;=$C10036),INDEX(Szabalyok!$C:$C,$N10036),"")</f>
        <v/>
      </c>
      <c r="P10036">
        <f>IF(D10036="",P10035,P10035+1)</f>
        <v/>
      </c>
    </row>
    <row r="10037">
      <c r="A10037">
        <f>IF(P10037=P10036,0,P10037)</f>
        <v/>
      </c>
      <c r="B10037" s="41">
        <f>IF($M10037&gt;300,"",IF(OR(INDEX(Bemenet!$E$2:$E$301,$M10037)="",INDEX(Bemenet!$F$2:$F$301,$M10037)=""),"",MAX(INDEX(Bemenet!$E$2:$E$301,$M10037),INDEX(Szabalyok!$A:$A,$N10037))))</f>
        <v/>
      </c>
      <c r="C10037" s="41">
        <f>IF($B10037="","",MIN(INDEX(Bemenet!$F$2:$F$301,$M10037),INDEX(Szabalyok!$B:$B,$N10037)))</f>
        <v/>
      </c>
      <c r="D10037" s="5">
        <f>IF(AND($B10037&lt;&gt;"",$C10037&lt;&gt;"",$B10037&lt;=$C10037),INDEX(Bemenet!$G$2:$G$301,$M10037),"")</f>
        <v/>
      </c>
      <c r="E10037" s="6">
        <f>IF(AND($B10037&lt;&gt;"",$C10037&lt;&gt;"",$B10037&lt;=$C10037),INDEX(Bemenet!$D$2:$D$301,$M10037),"")</f>
        <v/>
      </c>
      <c r="F10037" s="5">
        <f>IF(AND($B10037&lt;&gt;"",$C10037&lt;&gt;"",$B10037&lt;=$C10037),$C10037-$B10037+1,"")</f>
        <v/>
      </c>
      <c r="G10037" s="5">
        <f>IF($F10037="","",$F10037*$D10037)</f>
        <v/>
      </c>
      <c r="H10037" s="42">
        <f>IF($G10037="","",$O10037)</f>
        <v/>
      </c>
      <c r="I10037" s="5">
        <f>IF($G10037="","",$G10037*IF($H10037="",$O10037,$H10037)/100)</f>
        <v/>
      </c>
      <c r="J10037" s="5">
        <f>IF(OR($L10037="",NOT(COUNTIFS($L$2:$L10037,$L10037)=1)),"",SUMIFS($G:$G,$L:$L,$L10037))</f>
        <v/>
      </c>
      <c r="K10037" s="5">
        <f>IF(OR($L10037="",NOT(COUNTIFS($L$2:$L10037,$L10037)=1)),"",SUMIFS($I:$I,$L:$L,$L10037))</f>
        <v/>
      </c>
      <c r="L10037" s="6">
        <f>IF($B10037="","",YEAR($B10037))</f>
        <v/>
      </c>
      <c r="M10037" s="6">
        <f>INT((ROW()-2)/39)+1</f>
        <v/>
      </c>
      <c r="N10037" s="6">
        <f>MOD(ROW()-2,39)+2</f>
        <v/>
      </c>
      <c r="O10037" s="42">
        <f>IF(AND($B10037&lt;&gt;"",$C10037&lt;&gt;"",$B10037&lt;=$C10037),INDEX(Szabalyok!$C:$C,$N10037),"")</f>
        <v/>
      </c>
      <c r="P10037">
        <f>IF(D10037="",P10036,P10036+1)</f>
        <v/>
      </c>
    </row>
    <row r="10038">
      <c r="A10038">
        <f>IF(P10038=P10037,0,P10038)</f>
        <v/>
      </c>
      <c r="B10038" s="41">
        <f>IF($M10038&gt;300,"",IF(OR(INDEX(Bemenet!$E$2:$E$301,$M10038)="",INDEX(Bemenet!$F$2:$F$301,$M10038)=""),"",MAX(INDEX(Bemenet!$E$2:$E$301,$M10038),INDEX(Szabalyok!$A:$A,$N10038))))</f>
        <v/>
      </c>
      <c r="C10038" s="41">
        <f>IF($B10038="","",MIN(INDEX(Bemenet!$F$2:$F$301,$M10038),INDEX(Szabalyok!$B:$B,$N10038)))</f>
        <v/>
      </c>
      <c r="D10038" s="5">
        <f>IF(AND($B10038&lt;&gt;"",$C10038&lt;&gt;"",$B10038&lt;=$C10038),INDEX(Bemenet!$G$2:$G$301,$M10038),"")</f>
        <v/>
      </c>
      <c r="E10038" s="6">
        <f>IF(AND($B10038&lt;&gt;"",$C10038&lt;&gt;"",$B10038&lt;=$C10038),INDEX(Bemenet!$D$2:$D$301,$M10038),"")</f>
        <v/>
      </c>
      <c r="F10038" s="5">
        <f>IF(AND($B10038&lt;&gt;"",$C10038&lt;&gt;"",$B10038&lt;=$C10038),$C10038-$B10038+1,"")</f>
        <v/>
      </c>
      <c r="G10038" s="5">
        <f>IF($F10038="","",$F10038*$D10038)</f>
        <v/>
      </c>
      <c r="H10038" s="42">
        <f>IF($G10038="","",$O10038)</f>
        <v/>
      </c>
      <c r="I10038" s="5">
        <f>IF($G10038="","",$G10038*IF($H10038="",$O10038,$H10038)/100)</f>
        <v/>
      </c>
      <c r="J10038" s="5">
        <f>IF(OR($L10038="",NOT(COUNTIFS($L$2:$L10038,$L10038)=1)),"",SUMIFS($G:$G,$L:$L,$L10038))</f>
        <v/>
      </c>
      <c r="K10038" s="5">
        <f>IF(OR($L10038="",NOT(COUNTIFS($L$2:$L10038,$L10038)=1)),"",SUMIFS($I:$I,$L:$L,$L10038))</f>
        <v/>
      </c>
      <c r="L10038" s="6">
        <f>IF($B10038="","",YEAR($B10038))</f>
        <v/>
      </c>
      <c r="M10038" s="6">
        <f>INT((ROW()-2)/39)+1</f>
        <v/>
      </c>
      <c r="N10038" s="6">
        <f>MOD(ROW()-2,39)+2</f>
        <v/>
      </c>
      <c r="O10038" s="42">
        <f>IF(AND($B10038&lt;&gt;"",$C10038&lt;&gt;"",$B10038&lt;=$C10038),INDEX(Szabalyok!$C:$C,$N10038),"")</f>
        <v/>
      </c>
      <c r="P10038">
        <f>IF(D10038="",P10037,P10037+1)</f>
        <v/>
      </c>
    </row>
    <row r="10039">
      <c r="A10039">
        <f>IF(P10039=P10038,0,P10039)</f>
        <v/>
      </c>
      <c r="B10039" s="41">
        <f>IF($M10039&gt;300,"",IF(OR(INDEX(Bemenet!$E$2:$E$301,$M10039)="",INDEX(Bemenet!$F$2:$F$301,$M10039)=""),"",MAX(INDEX(Bemenet!$E$2:$E$301,$M10039),INDEX(Szabalyok!$A:$A,$N10039))))</f>
        <v/>
      </c>
      <c r="C10039" s="41">
        <f>IF($B10039="","",MIN(INDEX(Bemenet!$F$2:$F$301,$M10039),INDEX(Szabalyok!$B:$B,$N10039)))</f>
        <v/>
      </c>
      <c r="D10039" s="5">
        <f>IF(AND($B10039&lt;&gt;"",$C10039&lt;&gt;"",$B10039&lt;=$C10039),INDEX(Bemenet!$G$2:$G$301,$M10039),"")</f>
        <v/>
      </c>
      <c r="E10039" s="6">
        <f>IF(AND($B10039&lt;&gt;"",$C10039&lt;&gt;"",$B10039&lt;=$C10039),INDEX(Bemenet!$D$2:$D$301,$M10039),"")</f>
        <v/>
      </c>
      <c r="F10039" s="5">
        <f>IF(AND($B10039&lt;&gt;"",$C10039&lt;&gt;"",$B10039&lt;=$C10039),$C10039-$B10039+1,"")</f>
        <v/>
      </c>
      <c r="G10039" s="5">
        <f>IF($F10039="","",$F10039*$D10039)</f>
        <v/>
      </c>
      <c r="H10039" s="42">
        <f>IF($G10039="","",$O10039)</f>
        <v/>
      </c>
      <c r="I10039" s="5">
        <f>IF($G10039="","",$G10039*IF($H10039="",$O10039,$H10039)/100)</f>
        <v/>
      </c>
      <c r="J10039" s="5">
        <f>IF(OR($L10039="",NOT(COUNTIFS($L$2:$L10039,$L10039)=1)),"",SUMIFS($G:$G,$L:$L,$L10039))</f>
        <v/>
      </c>
      <c r="K10039" s="5">
        <f>IF(OR($L10039="",NOT(COUNTIFS($L$2:$L10039,$L10039)=1)),"",SUMIFS($I:$I,$L:$L,$L10039))</f>
        <v/>
      </c>
      <c r="L10039" s="6">
        <f>IF($B10039="","",YEAR($B10039))</f>
        <v/>
      </c>
      <c r="M10039" s="6">
        <f>INT((ROW()-2)/39)+1</f>
        <v/>
      </c>
      <c r="N10039" s="6">
        <f>MOD(ROW()-2,39)+2</f>
        <v/>
      </c>
      <c r="O10039" s="42">
        <f>IF(AND($B10039&lt;&gt;"",$C10039&lt;&gt;"",$B10039&lt;=$C10039),INDEX(Szabalyok!$C:$C,$N10039),"")</f>
        <v/>
      </c>
      <c r="P10039">
        <f>IF(D10039="",P10038,P10038+1)</f>
        <v/>
      </c>
    </row>
    <row r="10040">
      <c r="A10040">
        <f>IF(P10040=P10039,0,P10040)</f>
        <v/>
      </c>
      <c r="B10040" s="41">
        <f>IF($M10040&gt;300,"",IF(OR(INDEX(Bemenet!$E$2:$E$301,$M10040)="",INDEX(Bemenet!$F$2:$F$301,$M10040)=""),"",MAX(INDEX(Bemenet!$E$2:$E$301,$M10040),INDEX(Szabalyok!$A:$A,$N10040))))</f>
        <v/>
      </c>
      <c r="C10040" s="41">
        <f>IF($B10040="","",MIN(INDEX(Bemenet!$F$2:$F$301,$M10040),INDEX(Szabalyok!$B:$B,$N10040)))</f>
        <v/>
      </c>
      <c r="D10040" s="5">
        <f>IF(AND($B10040&lt;&gt;"",$C10040&lt;&gt;"",$B10040&lt;=$C10040),INDEX(Bemenet!$G$2:$G$301,$M10040),"")</f>
        <v/>
      </c>
      <c r="E10040" s="6">
        <f>IF(AND($B10040&lt;&gt;"",$C10040&lt;&gt;"",$B10040&lt;=$C10040),INDEX(Bemenet!$D$2:$D$301,$M10040),"")</f>
        <v/>
      </c>
      <c r="F10040" s="5">
        <f>IF(AND($B10040&lt;&gt;"",$C10040&lt;&gt;"",$B10040&lt;=$C10040),$C10040-$B10040+1,"")</f>
        <v/>
      </c>
      <c r="G10040" s="5">
        <f>IF($F10040="","",$F10040*$D10040)</f>
        <v/>
      </c>
      <c r="H10040" s="42">
        <f>IF($G10040="","",$O10040)</f>
        <v/>
      </c>
      <c r="I10040" s="5">
        <f>IF($G10040="","",$G10040*IF($H10040="",$O10040,$H10040)/100)</f>
        <v/>
      </c>
      <c r="J10040" s="5">
        <f>IF(OR($L10040="",NOT(COUNTIFS($L$2:$L10040,$L10040)=1)),"",SUMIFS($G:$G,$L:$L,$L10040))</f>
        <v/>
      </c>
      <c r="K10040" s="5">
        <f>IF(OR($L10040="",NOT(COUNTIFS($L$2:$L10040,$L10040)=1)),"",SUMIFS($I:$I,$L:$L,$L10040))</f>
        <v/>
      </c>
      <c r="L10040" s="6">
        <f>IF($B10040="","",YEAR($B10040))</f>
        <v/>
      </c>
      <c r="M10040" s="6">
        <f>INT((ROW()-2)/39)+1</f>
        <v/>
      </c>
      <c r="N10040" s="6">
        <f>MOD(ROW()-2,39)+2</f>
        <v/>
      </c>
      <c r="O10040" s="42">
        <f>IF(AND($B10040&lt;&gt;"",$C10040&lt;&gt;"",$B10040&lt;=$C10040),INDEX(Szabalyok!$C:$C,$N10040),"")</f>
        <v/>
      </c>
      <c r="P10040">
        <f>IF(D10040="",P10039,P10039+1)</f>
        <v/>
      </c>
    </row>
    <row r="10041">
      <c r="A10041">
        <f>IF(P10041=P10040,0,P10041)</f>
        <v/>
      </c>
      <c r="B10041" s="41">
        <f>IF($M10041&gt;300,"",IF(OR(INDEX(Bemenet!$E$2:$E$301,$M10041)="",INDEX(Bemenet!$F$2:$F$301,$M10041)=""),"",MAX(INDEX(Bemenet!$E$2:$E$301,$M10041),INDEX(Szabalyok!$A:$A,$N10041))))</f>
        <v/>
      </c>
      <c r="C10041" s="41">
        <f>IF($B10041="","",MIN(INDEX(Bemenet!$F$2:$F$301,$M10041),INDEX(Szabalyok!$B:$B,$N10041)))</f>
        <v/>
      </c>
      <c r="D10041" s="5">
        <f>IF(AND($B10041&lt;&gt;"",$C10041&lt;&gt;"",$B10041&lt;=$C10041),INDEX(Bemenet!$G$2:$G$301,$M10041),"")</f>
        <v/>
      </c>
      <c r="E10041" s="6">
        <f>IF(AND($B10041&lt;&gt;"",$C10041&lt;&gt;"",$B10041&lt;=$C10041),INDEX(Bemenet!$D$2:$D$301,$M10041),"")</f>
        <v/>
      </c>
      <c r="F10041" s="5">
        <f>IF(AND($B10041&lt;&gt;"",$C10041&lt;&gt;"",$B10041&lt;=$C10041),$C10041-$B10041+1,"")</f>
        <v/>
      </c>
      <c r="G10041" s="5">
        <f>IF($F10041="","",$F10041*$D10041)</f>
        <v/>
      </c>
      <c r="H10041" s="42">
        <f>IF($G10041="","",$O10041)</f>
        <v/>
      </c>
      <c r="I10041" s="5">
        <f>IF($G10041="","",$G10041*IF($H10041="",$O10041,$H10041)/100)</f>
        <v/>
      </c>
      <c r="J10041" s="5">
        <f>IF(OR($L10041="",NOT(COUNTIFS($L$2:$L10041,$L10041)=1)),"",SUMIFS($G:$G,$L:$L,$L10041))</f>
        <v/>
      </c>
      <c r="K10041" s="5">
        <f>IF(OR($L10041="",NOT(COUNTIFS($L$2:$L10041,$L10041)=1)),"",SUMIFS($I:$I,$L:$L,$L10041))</f>
        <v/>
      </c>
      <c r="L10041" s="6">
        <f>IF($B10041="","",YEAR($B10041))</f>
        <v/>
      </c>
      <c r="M10041" s="6">
        <f>INT((ROW()-2)/39)+1</f>
        <v/>
      </c>
      <c r="N10041" s="6">
        <f>MOD(ROW()-2,39)+2</f>
        <v/>
      </c>
      <c r="O10041" s="42">
        <f>IF(AND($B10041&lt;&gt;"",$C10041&lt;&gt;"",$B10041&lt;=$C10041),INDEX(Szabalyok!$C:$C,$N10041),"")</f>
        <v/>
      </c>
      <c r="P10041">
        <f>IF(D10041="",P10040,P10040+1)</f>
        <v/>
      </c>
    </row>
    <row r="10042">
      <c r="A10042">
        <f>IF(P10042=P10041,0,P10042)</f>
        <v/>
      </c>
      <c r="B10042" s="41">
        <f>IF($M10042&gt;300,"",IF(OR(INDEX(Bemenet!$E$2:$E$301,$M10042)="",INDEX(Bemenet!$F$2:$F$301,$M10042)=""),"",MAX(INDEX(Bemenet!$E$2:$E$301,$M10042),INDEX(Szabalyok!$A:$A,$N10042))))</f>
        <v/>
      </c>
      <c r="C10042" s="41">
        <f>IF($B10042="","",MIN(INDEX(Bemenet!$F$2:$F$301,$M10042),INDEX(Szabalyok!$B:$B,$N10042)))</f>
        <v/>
      </c>
      <c r="D10042" s="5">
        <f>IF(AND($B10042&lt;&gt;"",$C10042&lt;&gt;"",$B10042&lt;=$C10042),INDEX(Bemenet!$G$2:$G$301,$M10042),"")</f>
        <v/>
      </c>
      <c r="E10042" s="6">
        <f>IF(AND($B10042&lt;&gt;"",$C10042&lt;&gt;"",$B10042&lt;=$C10042),INDEX(Bemenet!$D$2:$D$301,$M10042),"")</f>
        <v/>
      </c>
      <c r="F10042" s="5">
        <f>IF(AND($B10042&lt;&gt;"",$C10042&lt;&gt;"",$B10042&lt;=$C10042),$C10042-$B10042+1,"")</f>
        <v/>
      </c>
      <c r="G10042" s="5">
        <f>IF($F10042="","",$F10042*$D10042)</f>
        <v/>
      </c>
      <c r="H10042" s="42">
        <f>IF($G10042="","",$O10042)</f>
        <v/>
      </c>
      <c r="I10042" s="5">
        <f>IF($G10042="","",$G10042*IF($H10042="",$O10042,$H10042)/100)</f>
        <v/>
      </c>
      <c r="J10042" s="5">
        <f>IF(OR($L10042="",NOT(COUNTIFS($L$2:$L10042,$L10042)=1)),"",SUMIFS($G:$G,$L:$L,$L10042))</f>
        <v/>
      </c>
      <c r="K10042" s="5">
        <f>IF(OR($L10042="",NOT(COUNTIFS($L$2:$L10042,$L10042)=1)),"",SUMIFS($I:$I,$L:$L,$L10042))</f>
        <v/>
      </c>
      <c r="L10042" s="6">
        <f>IF($B10042="","",YEAR($B10042))</f>
        <v/>
      </c>
      <c r="M10042" s="6">
        <f>INT((ROW()-2)/39)+1</f>
        <v/>
      </c>
      <c r="N10042" s="6">
        <f>MOD(ROW()-2,39)+2</f>
        <v/>
      </c>
      <c r="O10042" s="42">
        <f>IF(AND($B10042&lt;&gt;"",$C10042&lt;&gt;"",$B10042&lt;=$C10042),INDEX(Szabalyok!$C:$C,$N10042),"")</f>
        <v/>
      </c>
      <c r="P10042">
        <f>IF(D10042="",P10041,P10041+1)</f>
        <v/>
      </c>
    </row>
    <row r="10043">
      <c r="A10043">
        <f>IF(P10043=P10042,0,P10043)</f>
        <v/>
      </c>
      <c r="B10043" s="41">
        <f>IF($M10043&gt;300,"",IF(OR(INDEX(Bemenet!$E$2:$E$301,$M10043)="",INDEX(Bemenet!$F$2:$F$301,$M10043)=""),"",MAX(INDEX(Bemenet!$E$2:$E$301,$M10043),INDEX(Szabalyok!$A:$A,$N10043))))</f>
        <v/>
      </c>
      <c r="C10043" s="41">
        <f>IF($B10043="","",MIN(INDEX(Bemenet!$F$2:$F$301,$M10043),INDEX(Szabalyok!$B:$B,$N10043)))</f>
        <v/>
      </c>
      <c r="D10043" s="5">
        <f>IF(AND($B10043&lt;&gt;"",$C10043&lt;&gt;"",$B10043&lt;=$C10043),INDEX(Bemenet!$G$2:$G$301,$M10043),"")</f>
        <v/>
      </c>
      <c r="E10043" s="6">
        <f>IF(AND($B10043&lt;&gt;"",$C10043&lt;&gt;"",$B10043&lt;=$C10043),INDEX(Bemenet!$D$2:$D$301,$M10043),"")</f>
        <v/>
      </c>
      <c r="F10043" s="5">
        <f>IF(AND($B10043&lt;&gt;"",$C10043&lt;&gt;"",$B10043&lt;=$C10043),$C10043-$B10043+1,"")</f>
        <v/>
      </c>
      <c r="G10043" s="5">
        <f>IF($F10043="","",$F10043*$D10043)</f>
        <v/>
      </c>
      <c r="H10043" s="42">
        <f>IF($G10043="","",$O10043)</f>
        <v/>
      </c>
      <c r="I10043" s="5">
        <f>IF($G10043="","",$G10043*IF($H10043="",$O10043,$H10043)/100)</f>
        <v/>
      </c>
      <c r="J10043" s="5">
        <f>IF(OR($L10043="",NOT(COUNTIFS($L$2:$L10043,$L10043)=1)),"",SUMIFS($G:$G,$L:$L,$L10043))</f>
        <v/>
      </c>
      <c r="K10043" s="5">
        <f>IF(OR($L10043="",NOT(COUNTIFS($L$2:$L10043,$L10043)=1)),"",SUMIFS($I:$I,$L:$L,$L10043))</f>
        <v/>
      </c>
      <c r="L10043" s="6">
        <f>IF($B10043="","",YEAR($B10043))</f>
        <v/>
      </c>
      <c r="M10043" s="6">
        <f>INT((ROW()-2)/39)+1</f>
        <v/>
      </c>
      <c r="N10043" s="6">
        <f>MOD(ROW()-2,39)+2</f>
        <v/>
      </c>
      <c r="O10043" s="42">
        <f>IF(AND($B10043&lt;&gt;"",$C10043&lt;&gt;"",$B10043&lt;=$C10043),INDEX(Szabalyok!$C:$C,$N10043),"")</f>
        <v/>
      </c>
      <c r="P10043">
        <f>IF(D10043="",P10042,P10042+1)</f>
        <v/>
      </c>
    </row>
    <row r="10044">
      <c r="A10044">
        <f>IF(P10044=P10043,0,P10044)</f>
        <v/>
      </c>
      <c r="B10044" s="41">
        <f>IF($M10044&gt;300,"",IF(OR(INDEX(Bemenet!$E$2:$E$301,$M10044)="",INDEX(Bemenet!$F$2:$F$301,$M10044)=""),"",MAX(INDEX(Bemenet!$E$2:$E$301,$M10044),INDEX(Szabalyok!$A:$A,$N10044))))</f>
        <v/>
      </c>
      <c r="C10044" s="41">
        <f>IF($B10044="","",MIN(INDEX(Bemenet!$F$2:$F$301,$M10044),INDEX(Szabalyok!$B:$B,$N10044)))</f>
        <v/>
      </c>
      <c r="D10044" s="5">
        <f>IF(AND($B10044&lt;&gt;"",$C10044&lt;&gt;"",$B10044&lt;=$C10044),INDEX(Bemenet!$G$2:$G$301,$M10044),"")</f>
        <v/>
      </c>
      <c r="E10044" s="6">
        <f>IF(AND($B10044&lt;&gt;"",$C10044&lt;&gt;"",$B10044&lt;=$C10044),INDEX(Bemenet!$D$2:$D$301,$M10044),"")</f>
        <v/>
      </c>
      <c r="F10044" s="5">
        <f>IF(AND($B10044&lt;&gt;"",$C10044&lt;&gt;"",$B10044&lt;=$C10044),$C10044-$B10044+1,"")</f>
        <v/>
      </c>
      <c r="G10044" s="5">
        <f>IF($F10044="","",$F10044*$D10044)</f>
        <v/>
      </c>
      <c r="H10044" s="42">
        <f>IF($G10044="","",$O10044)</f>
        <v/>
      </c>
      <c r="I10044" s="5">
        <f>IF($G10044="","",$G10044*IF($H10044="",$O10044,$H10044)/100)</f>
        <v/>
      </c>
      <c r="J10044" s="5">
        <f>IF(OR($L10044="",NOT(COUNTIFS($L$2:$L10044,$L10044)=1)),"",SUMIFS($G:$G,$L:$L,$L10044))</f>
        <v/>
      </c>
      <c r="K10044" s="5">
        <f>IF(OR($L10044="",NOT(COUNTIFS($L$2:$L10044,$L10044)=1)),"",SUMIFS($I:$I,$L:$L,$L10044))</f>
        <v/>
      </c>
      <c r="L10044" s="6">
        <f>IF($B10044="","",YEAR($B10044))</f>
        <v/>
      </c>
      <c r="M10044" s="6">
        <f>INT((ROW()-2)/39)+1</f>
        <v/>
      </c>
      <c r="N10044" s="6">
        <f>MOD(ROW()-2,39)+2</f>
        <v/>
      </c>
      <c r="O10044" s="42">
        <f>IF(AND($B10044&lt;&gt;"",$C10044&lt;&gt;"",$B10044&lt;=$C10044),INDEX(Szabalyok!$C:$C,$N10044),"")</f>
        <v/>
      </c>
      <c r="P10044">
        <f>IF(D10044="",P10043,P10043+1)</f>
        <v/>
      </c>
    </row>
    <row r="10045">
      <c r="A10045">
        <f>IF(P10045=P10044,0,P10045)</f>
        <v/>
      </c>
      <c r="B10045" s="41">
        <f>IF($M10045&gt;300,"",IF(OR(INDEX(Bemenet!$E$2:$E$301,$M10045)="",INDEX(Bemenet!$F$2:$F$301,$M10045)=""),"",MAX(INDEX(Bemenet!$E$2:$E$301,$M10045),INDEX(Szabalyok!$A:$A,$N10045))))</f>
        <v/>
      </c>
      <c r="C10045" s="41">
        <f>IF($B10045="","",MIN(INDEX(Bemenet!$F$2:$F$301,$M10045),INDEX(Szabalyok!$B:$B,$N10045)))</f>
        <v/>
      </c>
      <c r="D10045" s="5">
        <f>IF(AND($B10045&lt;&gt;"",$C10045&lt;&gt;"",$B10045&lt;=$C10045),INDEX(Bemenet!$G$2:$G$301,$M10045),"")</f>
        <v/>
      </c>
      <c r="E10045" s="6">
        <f>IF(AND($B10045&lt;&gt;"",$C10045&lt;&gt;"",$B10045&lt;=$C10045),INDEX(Bemenet!$D$2:$D$301,$M10045),"")</f>
        <v/>
      </c>
      <c r="F10045" s="5">
        <f>IF(AND($B10045&lt;&gt;"",$C10045&lt;&gt;"",$B10045&lt;=$C10045),$C10045-$B10045+1,"")</f>
        <v/>
      </c>
      <c r="G10045" s="5">
        <f>IF($F10045="","",$F10045*$D10045)</f>
        <v/>
      </c>
      <c r="H10045" s="42">
        <f>IF($G10045="","",$O10045)</f>
        <v/>
      </c>
      <c r="I10045" s="5">
        <f>IF($G10045="","",$G10045*IF($H10045="",$O10045,$H10045)/100)</f>
        <v/>
      </c>
      <c r="J10045" s="5">
        <f>IF(OR($L10045="",NOT(COUNTIFS($L$2:$L10045,$L10045)=1)),"",SUMIFS($G:$G,$L:$L,$L10045))</f>
        <v/>
      </c>
      <c r="K10045" s="5">
        <f>IF(OR($L10045="",NOT(COUNTIFS($L$2:$L10045,$L10045)=1)),"",SUMIFS($I:$I,$L:$L,$L10045))</f>
        <v/>
      </c>
      <c r="L10045" s="6">
        <f>IF($B10045="","",YEAR($B10045))</f>
        <v/>
      </c>
      <c r="M10045" s="6">
        <f>INT((ROW()-2)/39)+1</f>
        <v/>
      </c>
      <c r="N10045" s="6">
        <f>MOD(ROW()-2,39)+2</f>
        <v/>
      </c>
      <c r="O10045" s="42">
        <f>IF(AND($B10045&lt;&gt;"",$C10045&lt;&gt;"",$B10045&lt;=$C10045),INDEX(Szabalyok!$C:$C,$N10045),"")</f>
        <v/>
      </c>
      <c r="P10045">
        <f>IF(D10045="",P10044,P10044+1)</f>
        <v/>
      </c>
    </row>
    <row r="10046">
      <c r="A10046">
        <f>IF(P10046=P10045,0,P10046)</f>
        <v/>
      </c>
      <c r="B10046" s="41">
        <f>IF($M10046&gt;300,"",IF(OR(INDEX(Bemenet!$E$2:$E$301,$M10046)="",INDEX(Bemenet!$F$2:$F$301,$M10046)=""),"",MAX(INDEX(Bemenet!$E$2:$E$301,$M10046),INDEX(Szabalyok!$A:$A,$N10046))))</f>
        <v/>
      </c>
      <c r="C10046" s="41">
        <f>IF($B10046="","",MIN(INDEX(Bemenet!$F$2:$F$301,$M10046),INDEX(Szabalyok!$B:$B,$N10046)))</f>
        <v/>
      </c>
      <c r="D10046" s="5">
        <f>IF(AND($B10046&lt;&gt;"",$C10046&lt;&gt;"",$B10046&lt;=$C10046),INDEX(Bemenet!$G$2:$G$301,$M10046),"")</f>
        <v/>
      </c>
      <c r="E10046" s="6">
        <f>IF(AND($B10046&lt;&gt;"",$C10046&lt;&gt;"",$B10046&lt;=$C10046),INDEX(Bemenet!$D$2:$D$301,$M10046),"")</f>
        <v/>
      </c>
      <c r="F10046" s="5">
        <f>IF(AND($B10046&lt;&gt;"",$C10046&lt;&gt;"",$B10046&lt;=$C10046),$C10046-$B10046+1,"")</f>
        <v/>
      </c>
      <c r="G10046" s="5">
        <f>IF($F10046="","",$F10046*$D10046)</f>
        <v/>
      </c>
      <c r="H10046" s="42">
        <f>IF($G10046="","",$O10046)</f>
        <v/>
      </c>
      <c r="I10046" s="5">
        <f>IF($G10046="","",$G10046*IF($H10046="",$O10046,$H10046)/100)</f>
        <v/>
      </c>
      <c r="J10046" s="5">
        <f>IF(OR($L10046="",NOT(COUNTIFS($L$2:$L10046,$L10046)=1)),"",SUMIFS($G:$G,$L:$L,$L10046))</f>
        <v/>
      </c>
      <c r="K10046" s="5">
        <f>IF(OR($L10046="",NOT(COUNTIFS($L$2:$L10046,$L10046)=1)),"",SUMIFS($I:$I,$L:$L,$L10046))</f>
        <v/>
      </c>
      <c r="L10046" s="6">
        <f>IF($B10046="","",YEAR($B10046))</f>
        <v/>
      </c>
      <c r="M10046" s="6">
        <f>INT((ROW()-2)/39)+1</f>
        <v/>
      </c>
      <c r="N10046" s="6">
        <f>MOD(ROW()-2,39)+2</f>
        <v/>
      </c>
      <c r="O10046" s="42">
        <f>IF(AND($B10046&lt;&gt;"",$C10046&lt;&gt;"",$B10046&lt;=$C10046),INDEX(Szabalyok!$C:$C,$N10046),"")</f>
        <v/>
      </c>
      <c r="P10046">
        <f>IF(D10046="",P10045,P10045+1)</f>
        <v/>
      </c>
    </row>
    <row r="10047">
      <c r="A10047">
        <f>IF(P10047=P10046,0,P10047)</f>
        <v/>
      </c>
      <c r="B10047" s="41">
        <f>IF($M10047&gt;300,"",IF(OR(INDEX(Bemenet!$E$2:$E$301,$M10047)="",INDEX(Bemenet!$F$2:$F$301,$M10047)=""),"",MAX(INDEX(Bemenet!$E$2:$E$301,$M10047),INDEX(Szabalyok!$A:$A,$N10047))))</f>
        <v/>
      </c>
      <c r="C10047" s="41">
        <f>IF($B10047="","",MIN(INDEX(Bemenet!$F$2:$F$301,$M10047),INDEX(Szabalyok!$B:$B,$N10047)))</f>
        <v/>
      </c>
      <c r="D10047" s="5">
        <f>IF(AND($B10047&lt;&gt;"",$C10047&lt;&gt;"",$B10047&lt;=$C10047),INDEX(Bemenet!$G$2:$G$301,$M10047),"")</f>
        <v/>
      </c>
      <c r="E10047" s="6">
        <f>IF(AND($B10047&lt;&gt;"",$C10047&lt;&gt;"",$B10047&lt;=$C10047),INDEX(Bemenet!$D$2:$D$301,$M10047),"")</f>
        <v/>
      </c>
      <c r="F10047" s="5">
        <f>IF(AND($B10047&lt;&gt;"",$C10047&lt;&gt;"",$B10047&lt;=$C10047),$C10047-$B10047+1,"")</f>
        <v/>
      </c>
      <c r="G10047" s="5">
        <f>IF($F10047="","",$F10047*$D10047)</f>
        <v/>
      </c>
      <c r="H10047" s="42">
        <f>IF($G10047="","",$O10047)</f>
        <v/>
      </c>
      <c r="I10047" s="5">
        <f>IF($G10047="","",$G10047*IF($H10047="",$O10047,$H10047)/100)</f>
        <v/>
      </c>
      <c r="J10047" s="5">
        <f>IF(OR($L10047="",NOT(COUNTIFS($L$2:$L10047,$L10047)=1)),"",SUMIFS($G:$G,$L:$L,$L10047))</f>
        <v/>
      </c>
      <c r="K10047" s="5">
        <f>IF(OR($L10047="",NOT(COUNTIFS($L$2:$L10047,$L10047)=1)),"",SUMIFS($I:$I,$L:$L,$L10047))</f>
        <v/>
      </c>
      <c r="L10047" s="6">
        <f>IF($B10047="","",YEAR($B10047))</f>
        <v/>
      </c>
      <c r="M10047" s="6">
        <f>INT((ROW()-2)/39)+1</f>
        <v/>
      </c>
      <c r="N10047" s="6">
        <f>MOD(ROW()-2,39)+2</f>
        <v/>
      </c>
      <c r="O10047" s="42">
        <f>IF(AND($B10047&lt;&gt;"",$C10047&lt;&gt;"",$B10047&lt;=$C10047),INDEX(Szabalyok!$C:$C,$N10047),"")</f>
        <v/>
      </c>
      <c r="P10047">
        <f>IF(D10047="",P10046,P10046+1)</f>
        <v/>
      </c>
    </row>
    <row r="10048">
      <c r="A10048">
        <f>IF(P10048=P10047,0,P10048)</f>
        <v/>
      </c>
      <c r="B10048" s="41">
        <f>IF($M10048&gt;300,"",IF(OR(INDEX(Bemenet!$E$2:$E$301,$M10048)="",INDEX(Bemenet!$F$2:$F$301,$M10048)=""),"",MAX(INDEX(Bemenet!$E$2:$E$301,$M10048),INDEX(Szabalyok!$A:$A,$N10048))))</f>
        <v/>
      </c>
      <c r="C10048" s="41">
        <f>IF($B10048="","",MIN(INDEX(Bemenet!$F$2:$F$301,$M10048),INDEX(Szabalyok!$B:$B,$N10048)))</f>
        <v/>
      </c>
      <c r="D10048" s="5">
        <f>IF(AND($B10048&lt;&gt;"",$C10048&lt;&gt;"",$B10048&lt;=$C10048),INDEX(Bemenet!$G$2:$G$301,$M10048),"")</f>
        <v/>
      </c>
      <c r="E10048" s="6">
        <f>IF(AND($B10048&lt;&gt;"",$C10048&lt;&gt;"",$B10048&lt;=$C10048),INDEX(Bemenet!$D$2:$D$301,$M10048),"")</f>
        <v/>
      </c>
      <c r="F10048" s="5">
        <f>IF(AND($B10048&lt;&gt;"",$C10048&lt;&gt;"",$B10048&lt;=$C10048),$C10048-$B10048+1,"")</f>
        <v/>
      </c>
      <c r="G10048" s="5">
        <f>IF($F10048="","",$F10048*$D10048)</f>
        <v/>
      </c>
      <c r="H10048" s="42">
        <f>IF($G10048="","",$O10048)</f>
        <v/>
      </c>
      <c r="I10048" s="5">
        <f>IF($G10048="","",$G10048*IF($H10048="",$O10048,$H10048)/100)</f>
        <v/>
      </c>
      <c r="J10048" s="5">
        <f>IF(OR($L10048="",NOT(COUNTIFS($L$2:$L10048,$L10048)=1)),"",SUMIFS($G:$G,$L:$L,$L10048))</f>
        <v/>
      </c>
      <c r="K10048" s="5">
        <f>IF(OR($L10048="",NOT(COUNTIFS($L$2:$L10048,$L10048)=1)),"",SUMIFS($I:$I,$L:$L,$L10048))</f>
        <v/>
      </c>
      <c r="L10048" s="6">
        <f>IF($B10048="","",YEAR($B10048))</f>
        <v/>
      </c>
      <c r="M10048" s="6">
        <f>INT((ROW()-2)/39)+1</f>
        <v/>
      </c>
      <c r="N10048" s="6">
        <f>MOD(ROW()-2,39)+2</f>
        <v/>
      </c>
      <c r="O10048" s="42">
        <f>IF(AND($B10048&lt;&gt;"",$C10048&lt;&gt;"",$B10048&lt;=$C10048),INDEX(Szabalyok!$C:$C,$N10048),"")</f>
        <v/>
      </c>
      <c r="P10048">
        <f>IF(D10048="",P10047,P10047+1)</f>
        <v/>
      </c>
    </row>
    <row r="10049">
      <c r="A10049">
        <f>IF(P10049=P10048,0,P10049)</f>
        <v/>
      </c>
      <c r="B10049" s="41">
        <f>IF($M10049&gt;300,"",IF(OR(INDEX(Bemenet!$E$2:$E$301,$M10049)="",INDEX(Bemenet!$F$2:$F$301,$M10049)=""),"",MAX(INDEX(Bemenet!$E$2:$E$301,$M10049),INDEX(Szabalyok!$A:$A,$N10049))))</f>
        <v/>
      </c>
      <c r="C10049" s="41">
        <f>IF($B10049="","",MIN(INDEX(Bemenet!$F$2:$F$301,$M10049),INDEX(Szabalyok!$B:$B,$N10049)))</f>
        <v/>
      </c>
      <c r="D10049" s="5">
        <f>IF(AND($B10049&lt;&gt;"",$C10049&lt;&gt;"",$B10049&lt;=$C10049),INDEX(Bemenet!$G$2:$G$301,$M10049),"")</f>
        <v/>
      </c>
      <c r="E10049" s="6">
        <f>IF(AND($B10049&lt;&gt;"",$C10049&lt;&gt;"",$B10049&lt;=$C10049),INDEX(Bemenet!$D$2:$D$301,$M10049),"")</f>
        <v/>
      </c>
      <c r="F10049" s="5">
        <f>IF(AND($B10049&lt;&gt;"",$C10049&lt;&gt;"",$B10049&lt;=$C10049),$C10049-$B10049+1,"")</f>
        <v/>
      </c>
      <c r="G10049" s="5">
        <f>IF($F10049="","",$F10049*$D10049)</f>
        <v/>
      </c>
      <c r="H10049" s="42">
        <f>IF($G10049="","",$O10049)</f>
        <v/>
      </c>
      <c r="I10049" s="5">
        <f>IF($G10049="","",$G10049*IF($H10049="",$O10049,$H10049)/100)</f>
        <v/>
      </c>
      <c r="J10049" s="5">
        <f>IF(OR($L10049="",NOT(COUNTIFS($L$2:$L10049,$L10049)=1)),"",SUMIFS($G:$G,$L:$L,$L10049))</f>
        <v/>
      </c>
      <c r="K10049" s="5">
        <f>IF(OR($L10049="",NOT(COUNTIFS($L$2:$L10049,$L10049)=1)),"",SUMIFS($I:$I,$L:$L,$L10049))</f>
        <v/>
      </c>
      <c r="L10049" s="6">
        <f>IF($B10049="","",YEAR($B10049))</f>
        <v/>
      </c>
      <c r="M10049" s="6">
        <f>INT((ROW()-2)/39)+1</f>
        <v/>
      </c>
      <c r="N10049" s="6">
        <f>MOD(ROW()-2,39)+2</f>
        <v/>
      </c>
      <c r="O10049" s="42">
        <f>IF(AND($B10049&lt;&gt;"",$C10049&lt;&gt;"",$B10049&lt;=$C10049),INDEX(Szabalyok!$C:$C,$N10049),"")</f>
        <v/>
      </c>
      <c r="P10049">
        <f>IF(D10049="",P10048,P10048+1)</f>
        <v/>
      </c>
    </row>
    <row r="10050">
      <c r="A10050">
        <f>IF(P10050=P10049,0,P10050)</f>
        <v/>
      </c>
      <c r="B10050" s="41">
        <f>IF($M10050&gt;300,"",IF(OR(INDEX(Bemenet!$E$2:$E$301,$M10050)="",INDEX(Bemenet!$F$2:$F$301,$M10050)=""),"",MAX(INDEX(Bemenet!$E$2:$E$301,$M10050),INDEX(Szabalyok!$A:$A,$N10050))))</f>
        <v/>
      </c>
      <c r="C10050" s="41">
        <f>IF($B10050="","",MIN(INDEX(Bemenet!$F$2:$F$301,$M10050),INDEX(Szabalyok!$B:$B,$N10050)))</f>
        <v/>
      </c>
      <c r="D10050" s="5">
        <f>IF(AND($B10050&lt;&gt;"",$C10050&lt;&gt;"",$B10050&lt;=$C10050),INDEX(Bemenet!$G$2:$G$301,$M10050),"")</f>
        <v/>
      </c>
      <c r="E10050" s="6">
        <f>IF(AND($B10050&lt;&gt;"",$C10050&lt;&gt;"",$B10050&lt;=$C10050),INDEX(Bemenet!$D$2:$D$301,$M10050),"")</f>
        <v/>
      </c>
      <c r="F10050" s="5">
        <f>IF(AND($B10050&lt;&gt;"",$C10050&lt;&gt;"",$B10050&lt;=$C10050),$C10050-$B10050+1,"")</f>
        <v/>
      </c>
      <c r="G10050" s="5">
        <f>IF($F10050="","",$F10050*$D10050)</f>
        <v/>
      </c>
      <c r="H10050" s="42">
        <f>IF($G10050="","",$O10050)</f>
        <v/>
      </c>
      <c r="I10050" s="5">
        <f>IF($G10050="","",$G10050*IF($H10050="",$O10050,$H10050)/100)</f>
        <v/>
      </c>
      <c r="J10050" s="5">
        <f>IF(OR($L10050="",NOT(COUNTIFS($L$2:$L10050,$L10050)=1)),"",SUMIFS($G:$G,$L:$L,$L10050))</f>
        <v/>
      </c>
      <c r="K10050" s="5">
        <f>IF(OR($L10050="",NOT(COUNTIFS($L$2:$L10050,$L10050)=1)),"",SUMIFS($I:$I,$L:$L,$L10050))</f>
        <v/>
      </c>
      <c r="L10050" s="6">
        <f>IF($B10050="","",YEAR($B10050))</f>
        <v/>
      </c>
      <c r="M10050" s="6">
        <f>INT((ROW()-2)/39)+1</f>
        <v/>
      </c>
      <c r="N10050" s="6">
        <f>MOD(ROW()-2,39)+2</f>
        <v/>
      </c>
      <c r="O10050" s="42">
        <f>IF(AND($B10050&lt;&gt;"",$C10050&lt;&gt;"",$B10050&lt;=$C10050),INDEX(Szabalyok!$C:$C,$N10050),"")</f>
        <v/>
      </c>
      <c r="P10050">
        <f>IF(D10050="",P10049,P10049+1)</f>
        <v/>
      </c>
    </row>
    <row r="10051">
      <c r="A10051">
        <f>IF(P10051=P10050,0,P10051)</f>
        <v/>
      </c>
      <c r="B10051" s="41">
        <f>IF($M10051&gt;300,"",IF(OR(INDEX(Bemenet!$E$2:$E$301,$M10051)="",INDEX(Bemenet!$F$2:$F$301,$M10051)=""),"",MAX(INDEX(Bemenet!$E$2:$E$301,$M10051),INDEX(Szabalyok!$A:$A,$N10051))))</f>
        <v/>
      </c>
      <c r="C10051" s="41">
        <f>IF($B10051="","",MIN(INDEX(Bemenet!$F$2:$F$301,$M10051),INDEX(Szabalyok!$B:$B,$N10051)))</f>
        <v/>
      </c>
      <c r="D10051" s="5">
        <f>IF(AND($B10051&lt;&gt;"",$C10051&lt;&gt;"",$B10051&lt;=$C10051),INDEX(Bemenet!$G$2:$G$301,$M10051),"")</f>
        <v/>
      </c>
      <c r="E10051" s="6">
        <f>IF(AND($B10051&lt;&gt;"",$C10051&lt;&gt;"",$B10051&lt;=$C10051),INDEX(Bemenet!$D$2:$D$301,$M10051),"")</f>
        <v/>
      </c>
      <c r="F10051" s="5">
        <f>IF(AND($B10051&lt;&gt;"",$C10051&lt;&gt;"",$B10051&lt;=$C10051),$C10051-$B10051+1,"")</f>
        <v/>
      </c>
      <c r="G10051" s="5">
        <f>IF($F10051="","",$F10051*$D10051)</f>
        <v/>
      </c>
      <c r="H10051" s="42">
        <f>IF($G10051="","",$O10051)</f>
        <v/>
      </c>
      <c r="I10051" s="5">
        <f>IF($G10051="","",$G10051*IF($H10051="",$O10051,$H10051)/100)</f>
        <v/>
      </c>
      <c r="J10051" s="5">
        <f>IF(OR($L10051="",NOT(COUNTIFS($L$2:$L10051,$L10051)=1)),"",SUMIFS($G:$G,$L:$L,$L10051))</f>
        <v/>
      </c>
      <c r="K10051" s="5">
        <f>IF(OR($L10051="",NOT(COUNTIFS($L$2:$L10051,$L10051)=1)),"",SUMIFS($I:$I,$L:$L,$L10051))</f>
        <v/>
      </c>
      <c r="L10051" s="6">
        <f>IF($B10051="","",YEAR($B10051))</f>
        <v/>
      </c>
      <c r="M10051" s="6">
        <f>INT((ROW()-2)/39)+1</f>
        <v/>
      </c>
      <c r="N10051" s="6">
        <f>MOD(ROW()-2,39)+2</f>
        <v/>
      </c>
      <c r="O10051" s="42">
        <f>IF(AND($B10051&lt;&gt;"",$C10051&lt;&gt;"",$B10051&lt;=$C10051),INDEX(Szabalyok!$C:$C,$N10051),"")</f>
        <v/>
      </c>
      <c r="P10051">
        <f>IF(D10051="",P10050,P10050+1)</f>
        <v/>
      </c>
    </row>
    <row r="10052">
      <c r="A10052">
        <f>IF(P10052=P10051,0,P10052)</f>
        <v/>
      </c>
      <c r="B10052" s="41">
        <f>IF($M10052&gt;300,"",IF(OR(INDEX(Bemenet!$E$2:$E$301,$M10052)="",INDEX(Bemenet!$F$2:$F$301,$M10052)=""),"",MAX(INDEX(Bemenet!$E$2:$E$301,$M10052),INDEX(Szabalyok!$A:$A,$N10052))))</f>
        <v/>
      </c>
      <c r="C10052" s="41">
        <f>IF($B10052="","",MIN(INDEX(Bemenet!$F$2:$F$301,$M10052),INDEX(Szabalyok!$B:$B,$N10052)))</f>
        <v/>
      </c>
      <c r="D10052" s="5">
        <f>IF(AND($B10052&lt;&gt;"",$C10052&lt;&gt;"",$B10052&lt;=$C10052),INDEX(Bemenet!$G$2:$G$301,$M10052),"")</f>
        <v/>
      </c>
      <c r="E10052" s="6">
        <f>IF(AND($B10052&lt;&gt;"",$C10052&lt;&gt;"",$B10052&lt;=$C10052),INDEX(Bemenet!$D$2:$D$301,$M10052),"")</f>
        <v/>
      </c>
      <c r="F10052" s="5">
        <f>IF(AND($B10052&lt;&gt;"",$C10052&lt;&gt;"",$B10052&lt;=$C10052),$C10052-$B10052+1,"")</f>
        <v/>
      </c>
      <c r="G10052" s="5">
        <f>IF($F10052="","",$F10052*$D10052)</f>
        <v/>
      </c>
      <c r="H10052" s="42">
        <f>IF($G10052="","",$O10052)</f>
        <v/>
      </c>
      <c r="I10052" s="5">
        <f>IF($G10052="","",$G10052*IF($H10052="",$O10052,$H10052)/100)</f>
        <v/>
      </c>
      <c r="J10052" s="5">
        <f>IF(OR($L10052="",NOT(COUNTIFS($L$2:$L10052,$L10052)=1)),"",SUMIFS($G:$G,$L:$L,$L10052))</f>
        <v/>
      </c>
      <c r="K10052" s="5">
        <f>IF(OR($L10052="",NOT(COUNTIFS($L$2:$L10052,$L10052)=1)),"",SUMIFS($I:$I,$L:$L,$L10052))</f>
        <v/>
      </c>
      <c r="L10052" s="6">
        <f>IF($B10052="","",YEAR($B10052))</f>
        <v/>
      </c>
      <c r="M10052" s="6">
        <f>INT((ROW()-2)/39)+1</f>
        <v/>
      </c>
      <c r="N10052" s="6">
        <f>MOD(ROW()-2,39)+2</f>
        <v/>
      </c>
      <c r="O10052" s="42">
        <f>IF(AND($B10052&lt;&gt;"",$C10052&lt;&gt;"",$B10052&lt;=$C10052),INDEX(Szabalyok!$C:$C,$N10052),"")</f>
        <v/>
      </c>
      <c r="P10052">
        <f>IF(D10052="",P10051,P10051+1)</f>
        <v/>
      </c>
    </row>
    <row r="10053">
      <c r="A10053">
        <f>IF(P10053=P10052,0,P10053)</f>
        <v/>
      </c>
      <c r="B10053" s="41">
        <f>IF($M10053&gt;300,"",IF(OR(INDEX(Bemenet!$E$2:$E$301,$M10053)="",INDEX(Bemenet!$F$2:$F$301,$M10053)=""),"",MAX(INDEX(Bemenet!$E$2:$E$301,$M10053),INDEX(Szabalyok!$A:$A,$N10053))))</f>
        <v/>
      </c>
      <c r="C10053" s="41">
        <f>IF($B10053="","",MIN(INDEX(Bemenet!$F$2:$F$301,$M10053),INDEX(Szabalyok!$B:$B,$N10053)))</f>
        <v/>
      </c>
      <c r="D10053" s="5">
        <f>IF(AND($B10053&lt;&gt;"",$C10053&lt;&gt;"",$B10053&lt;=$C10053),INDEX(Bemenet!$G$2:$G$301,$M10053),"")</f>
        <v/>
      </c>
      <c r="E10053" s="6">
        <f>IF(AND($B10053&lt;&gt;"",$C10053&lt;&gt;"",$B10053&lt;=$C10053),INDEX(Bemenet!$D$2:$D$301,$M10053),"")</f>
        <v/>
      </c>
      <c r="F10053" s="5">
        <f>IF(AND($B10053&lt;&gt;"",$C10053&lt;&gt;"",$B10053&lt;=$C10053),$C10053-$B10053+1,"")</f>
        <v/>
      </c>
      <c r="G10053" s="5">
        <f>IF($F10053="","",$F10053*$D10053)</f>
        <v/>
      </c>
      <c r="H10053" s="42">
        <f>IF($G10053="","",$O10053)</f>
        <v/>
      </c>
      <c r="I10053" s="5">
        <f>IF($G10053="","",$G10053*IF($H10053="",$O10053,$H10053)/100)</f>
        <v/>
      </c>
      <c r="J10053" s="5">
        <f>IF(OR($L10053="",NOT(COUNTIFS($L$2:$L10053,$L10053)=1)),"",SUMIFS($G:$G,$L:$L,$L10053))</f>
        <v/>
      </c>
      <c r="K10053" s="5">
        <f>IF(OR($L10053="",NOT(COUNTIFS($L$2:$L10053,$L10053)=1)),"",SUMIFS($I:$I,$L:$L,$L10053))</f>
        <v/>
      </c>
      <c r="L10053" s="6">
        <f>IF($B10053="","",YEAR($B10053))</f>
        <v/>
      </c>
      <c r="M10053" s="6">
        <f>INT((ROW()-2)/39)+1</f>
        <v/>
      </c>
      <c r="N10053" s="6">
        <f>MOD(ROW()-2,39)+2</f>
        <v/>
      </c>
      <c r="O10053" s="42">
        <f>IF(AND($B10053&lt;&gt;"",$C10053&lt;&gt;"",$B10053&lt;=$C10053),INDEX(Szabalyok!$C:$C,$N10053),"")</f>
        <v/>
      </c>
      <c r="P10053">
        <f>IF(D10053="",P10052,P10052+1)</f>
        <v/>
      </c>
    </row>
    <row r="10054">
      <c r="A10054">
        <f>IF(P10054=P10053,0,P10054)</f>
        <v/>
      </c>
      <c r="B10054" s="41">
        <f>IF($M10054&gt;300,"",IF(OR(INDEX(Bemenet!$E$2:$E$301,$M10054)="",INDEX(Bemenet!$F$2:$F$301,$M10054)=""),"",MAX(INDEX(Bemenet!$E$2:$E$301,$M10054),INDEX(Szabalyok!$A:$A,$N10054))))</f>
        <v/>
      </c>
      <c r="C10054" s="41">
        <f>IF($B10054="","",MIN(INDEX(Bemenet!$F$2:$F$301,$M10054),INDEX(Szabalyok!$B:$B,$N10054)))</f>
        <v/>
      </c>
      <c r="D10054" s="5">
        <f>IF(AND($B10054&lt;&gt;"",$C10054&lt;&gt;"",$B10054&lt;=$C10054),INDEX(Bemenet!$G$2:$G$301,$M10054),"")</f>
        <v/>
      </c>
      <c r="E10054" s="6">
        <f>IF(AND($B10054&lt;&gt;"",$C10054&lt;&gt;"",$B10054&lt;=$C10054),INDEX(Bemenet!$D$2:$D$301,$M10054),"")</f>
        <v/>
      </c>
      <c r="F10054" s="5">
        <f>IF(AND($B10054&lt;&gt;"",$C10054&lt;&gt;"",$B10054&lt;=$C10054),$C10054-$B10054+1,"")</f>
        <v/>
      </c>
      <c r="G10054" s="5">
        <f>IF($F10054="","",$F10054*$D10054)</f>
        <v/>
      </c>
      <c r="H10054" s="42">
        <f>IF($G10054="","",$O10054)</f>
        <v/>
      </c>
      <c r="I10054" s="5">
        <f>IF($G10054="","",$G10054*IF($H10054="",$O10054,$H10054)/100)</f>
        <v/>
      </c>
      <c r="J10054" s="5">
        <f>IF(OR($L10054="",NOT(COUNTIFS($L$2:$L10054,$L10054)=1)),"",SUMIFS($G:$G,$L:$L,$L10054))</f>
        <v/>
      </c>
      <c r="K10054" s="5">
        <f>IF(OR($L10054="",NOT(COUNTIFS($L$2:$L10054,$L10054)=1)),"",SUMIFS($I:$I,$L:$L,$L10054))</f>
        <v/>
      </c>
      <c r="L10054" s="6">
        <f>IF($B10054="","",YEAR($B10054))</f>
        <v/>
      </c>
      <c r="M10054" s="6">
        <f>INT((ROW()-2)/39)+1</f>
        <v/>
      </c>
      <c r="N10054" s="6">
        <f>MOD(ROW()-2,39)+2</f>
        <v/>
      </c>
      <c r="O10054" s="42">
        <f>IF(AND($B10054&lt;&gt;"",$C10054&lt;&gt;"",$B10054&lt;=$C10054),INDEX(Szabalyok!$C:$C,$N10054),"")</f>
        <v/>
      </c>
      <c r="P10054">
        <f>IF(D10054="",P10053,P10053+1)</f>
        <v/>
      </c>
    </row>
    <row r="10055">
      <c r="A10055">
        <f>IF(P10055=P10054,0,P10055)</f>
        <v/>
      </c>
      <c r="B10055" s="41">
        <f>IF($M10055&gt;300,"",IF(OR(INDEX(Bemenet!$E$2:$E$301,$M10055)="",INDEX(Bemenet!$F$2:$F$301,$M10055)=""),"",MAX(INDEX(Bemenet!$E$2:$E$301,$M10055),INDEX(Szabalyok!$A:$A,$N10055))))</f>
        <v/>
      </c>
      <c r="C10055" s="41">
        <f>IF($B10055="","",MIN(INDEX(Bemenet!$F$2:$F$301,$M10055),INDEX(Szabalyok!$B:$B,$N10055)))</f>
        <v/>
      </c>
      <c r="D10055" s="5">
        <f>IF(AND($B10055&lt;&gt;"",$C10055&lt;&gt;"",$B10055&lt;=$C10055),INDEX(Bemenet!$G$2:$G$301,$M10055),"")</f>
        <v/>
      </c>
      <c r="E10055" s="6">
        <f>IF(AND($B10055&lt;&gt;"",$C10055&lt;&gt;"",$B10055&lt;=$C10055),INDEX(Bemenet!$D$2:$D$301,$M10055),"")</f>
        <v/>
      </c>
      <c r="F10055" s="5">
        <f>IF(AND($B10055&lt;&gt;"",$C10055&lt;&gt;"",$B10055&lt;=$C10055),$C10055-$B10055+1,"")</f>
        <v/>
      </c>
      <c r="G10055" s="5">
        <f>IF($F10055="","",$F10055*$D10055)</f>
        <v/>
      </c>
      <c r="H10055" s="42">
        <f>IF($G10055="","",$O10055)</f>
        <v/>
      </c>
      <c r="I10055" s="5">
        <f>IF($G10055="","",$G10055*IF($H10055="",$O10055,$H10055)/100)</f>
        <v/>
      </c>
      <c r="J10055" s="5">
        <f>IF(OR($L10055="",NOT(COUNTIFS($L$2:$L10055,$L10055)=1)),"",SUMIFS($G:$G,$L:$L,$L10055))</f>
        <v/>
      </c>
      <c r="K10055" s="5">
        <f>IF(OR($L10055="",NOT(COUNTIFS($L$2:$L10055,$L10055)=1)),"",SUMIFS($I:$I,$L:$L,$L10055))</f>
        <v/>
      </c>
      <c r="L10055" s="6">
        <f>IF($B10055="","",YEAR($B10055))</f>
        <v/>
      </c>
      <c r="M10055" s="6">
        <f>INT((ROW()-2)/39)+1</f>
        <v/>
      </c>
      <c r="N10055" s="6">
        <f>MOD(ROW()-2,39)+2</f>
        <v/>
      </c>
      <c r="O10055" s="42">
        <f>IF(AND($B10055&lt;&gt;"",$C10055&lt;&gt;"",$B10055&lt;=$C10055),INDEX(Szabalyok!$C:$C,$N10055),"")</f>
        <v/>
      </c>
      <c r="P10055">
        <f>IF(D10055="",P10054,P10054+1)</f>
        <v/>
      </c>
    </row>
    <row r="10056">
      <c r="A10056">
        <f>IF(P10056=P10055,0,P10056)</f>
        <v/>
      </c>
      <c r="B10056" s="41">
        <f>IF($M10056&gt;300,"",IF(OR(INDEX(Bemenet!$E$2:$E$301,$M10056)="",INDEX(Bemenet!$F$2:$F$301,$M10056)=""),"",MAX(INDEX(Bemenet!$E$2:$E$301,$M10056),INDEX(Szabalyok!$A:$A,$N10056))))</f>
        <v/>
      </c>
      <c r="C10056" s="41">
        <f>IF($B10056="","",MIN(INDEX(Bemenet!$F$2:$F$301,$M10056),INDEX(Szabalyok!$B:$B,$N10056)))</f>
        <v/>
      </c>
      <c r="D10056" s="5">
        <f>IF(AND($B10056&lt;&gt;"",$C10056&lt;&gt;"",$B10056&lt;=$C10056),INDEX(Bemenet!$G$2:$G$301,$M10056),"")</f>
        <v/>
      </c>
      <c r="E10056" s="6">
        <f>IF(AND($B10056&lt;&gt;"",$C10056&lt;&gt;"",$B10056&lt;=$C10056),INDEX(Bemenet!$D$2:$D$301,$M10056),"")</f>
        <v/>
      </c>
      <c r="F10056" s="5">
        <f>IF(AND($B10056&lt;&gt;"",$C10056&lt;&gt;"",$B10056&lt;=$C10056),$C10056-$B10056+1,"")</f>
        <v/>
      </c>
      <c r="G10056" s="5">
        <f>IF($F10056="","",$F10056*$D10056)</f>
        <v/>
      </c>
      <c r="H10056" s="42">
        <f>IF($G10056="","",$O10056)</f>
        <v/>
      </c>
      <c r="I10056" s="5">
        <f>IF($G10056="","",$G10056*IF($H10056="",$O10056,$H10056)/100)</f>
        <v/>
      </c>
      <c r="J10056" s="5">
        <f>IF(OR($L10056="",NOT(COUNTIFS($L$2:$L10056,$L10056)=1)),"",SUMIFS($G:$G,$L:$L,$L10056))</f>
        <v/>
      </c>
      <c r="K10056" s="5">
        <f>IF(OR($L10056="",NOT(COUNTIFS($L$2:$L10056,$L10056)=1)),"",SUMIFS($I:$I,$L:$L,$L10056))</f>
        <v/>
      </c>
      <c r="L10056" s="6">
        <f>IF($B10056="","",YEAR($B10056))</f>
        <v/>
      </c>
      <c r="M10056" s="6">
        <f>INT((ROW()-2)/39)+1</f>
        <v/>
      </c>
      <c r="N10056" s="6">
        <f>MOD(ROW()-2,39)+2</f>
        <v/>
      </c>
      <c r="O10056" s="42">
        <f>IF(AND($B10056&lt;&gt;"",$C10056&lt;&gt;"",$B10056&lt;=$C10056),INDEX(Szabalyok!$C:$C,$N10056),"")</f>
        <v/>
      </c>
      <c r="P10056">
        <f>IF(D10056="",P10055,P10055+1)</f>
        <v/>
      </c>
    </row>
    <row r="10057">
      <c r="A10057">
        <f>IF(P10057=P10056,0,P10057)</f>
        <v/>
      </c>
      <c r="B10057" s="41">
        <f>IF($M10057&gt;300,"",IF(OR(INDEX(Bemenet!$E$2:$E$301,$M10057)="",INDEX(Bemenet!$F$2:$F$301,$M10057)=""),"",MAX(INDEX(Bemenet!$E$2:$E$301,$M10057),INDEX(Szabalyok!$A:$A,$N10057))))</f>
        <v/>
      </c>
      <c r="C10057" s="41">
        <f>IF($B10057="","",MIN(INDEX(Bemenet!$F$2:$F$301,$M10057),INDEX(Szabalyok!$B:$B,$N10057)))</f>
        <v/>
      </c>
      <c r="D10057" s="5">
        <f>IF(AND($B10057&lt;&gt;"",$C10057&lt;&gt;"",$B10057&lt;=$C10057),INDEX(Bemenet!$G$2:$G$301,$M10057),"")</f>
        <v/>
      </c>
      <c r="E10057" s="6">
        <f>IF(AND($B10057&lt;&gt;"",$C10057&lt;&gt;"",$B10057&lt;=$C10057),INDEX(Bemenet!$D$2:$D$301,$M10057),"")</f>
        <v/>
      </c>
      <c r="F10057" s="5">
        <f>IF(AND($B10057&lt;&gt;"",$C10057&lt;&gt;"",$B10057&lt;=$C10057),$C10057-$B10057+1,"")</f>
        <v/>
      </c>
      <c r="G10057" s="5">
        <f>IF($F10057="","",$F10057*$D10057)</f>
        <v/>
      </c>
      <c r="H10057" s="42">
        <f>IF($G10057="","",$O10057)</f>
        <v/>
      </c>
      <c r="I10057" s="5">
        <f>IF($G10057="","",$G10057*IF($H10057="",$O10057,$H10057)/100)</f>
        <v/>
      </c>
      <c r="J10057" s="5">
        <f>IF(OR($L10057="",NOT(COUNTIFS($L$2:$L10057,$L10057)=1)),"",SUMIFS($G:$G,$L:$L,$L10057))</f>
        <v/>
      </c>
      <c r="K10057" s="5">
        <f>IF(OR($L10057="",NOT(COUNTIFS($L$2:$L10057,$L10057)=1)),"",SUMIFS($I:$I,$L:$L,$L10057))</f>
        <v/>
      </c>
      <c r="L10057" s="6">
        <f>IF($B10057="","",YEAR($B10057))</f>
        <v/>
      </c>
      <c r="M10057" s="6">
        <f>INT((ROW()-2)/39)+1</f>
        <v/>
      </c>
      <c r="N10057" s="6">
        <f>MOD(ROW()-2,39)+2</f>
        <v/>
      </c>
      <c r="O10057" s="42">
        <f>IF(AND($B10057&lt;&gt;"",$C10057&lt;&gt;"",$B10057&lt;=$C10057),INDEX(Szabalyok!$C:$C,$N10057),"")</f>
        <v/>
      </c>
      <c r="P10057">
        <f>IF(D10057="",P10056,P10056+1)</f>
        <v/>
      </c>
    </row>
    <row r="10058">
      <c r="A10058">
        <f>IF(P10058=P10057,0,P10058)</f>
        <v/>
      </c>
      <c r="B10058" s="41">
        <f>IF($M10058&gt;300,"",IF(OR(INDEX(Bemenet!$E$2:$E$301,$M10058)="",INDEX(Bemenet!$F$2:$F$301,$M10058)=""),"",MAX(INDEX(Bemenet!$E$2:$E$301,$M10058),INDEX(Szabalyok!$A:$A,$N10058))))</f>
        <v/>
      </c>
      <c r="C10058" s="41">
        <f>IF($B10058="","",MIN(INDEX(Bemenet!$F$2:$F$301,$M10058),INDEX(Szabalyok!$B:$B,$N10058)))</f>
        <v/>
      </c>
      <c r="D10058" s="5">
        <f>IF(AND($B10058&lt;&gt;"",$C10058&lt;&gt;"",$B10058&lt;=$C10058),INDEX(Bemenet!$G$2:$G$301,$M10058),"")</f>
        <v/>
      </c>
      <c r="E10058" s="6">
        <f>IF(AND($B10058&lt;&gt;"",$C10058&lt;&gt;"",$B10058&lt;=$C10058),INDEX(Bemenet!$D$2:$D$301,$M10058),"")</f>
        <v/>
      </c>
      <c r="F10058" s="5">
        <f>IF(AND($B10058&lt;&gt;"",$C10058&lt;&gt;"",$B10058&lt;=$C10058),$C10058-$B10058+1,"")</f>
        <v/>
      </c>
      <c r="G10058" s="5">
        <f>IF($F10058="","",$F10058*$D10058)</f>
        <v/>
      </c>
      <c r="H10058" s="42">
        <f>IF($G10058="","",$O10058)</f>
        <v/>
      </c>
      <c r="I10058" s="5">
        <f>IF($G10058="","",$G10058*IF($H10058="",$O10058,$H10058)/100)</f>
        <v/>
      </c>
      <c r="J10058" s="5">
        <f>IF(OR($L10058="",NOT(COUNTIFS($L$2:$L10058,$L10058)=1)),"",SUMIFS($G:$G,$L:$L,$L10058))</f>
        <v/>
      </c>
      <c r="K10058" s="5">
        <f>IF(OR($L10058="",NOT(COUNTIFS($L$2:$L10058,$L10058)=1)),"",SUMIFS($I:$I,$L:$L,$L10058))</f>
        <v/>
      </c>
      <c r="L10058" s="6">
        <f>IF($B10058="","",YEAR($B10058))</f>
        <v/>
      </c>
      <c r="M10058" s="6">
        <f>INT((ROW()-2)/39)+1</f>
        <v/>
      </c>
      <c r="N10058" s="6">
        <f>MOD(ROW()-2,39)+2</f>
        <v/>
      </c>
      <c r="O10058" s="42">
        <f>IF(AND($B10058&lt;&gt;"",$C10058&lt;&gt;"",$B10058&lt;=$C10058),INDEX(Szabalyok!$C:$C,$N10058),"")</f>
        <v/>
      </c>
      <c r="P10058">
        <f>IF(D10058="",P10057,P10057+1)</f>
        <v/>
      </c>
    </row>
    <row r="10059">
      <c r="A10059">
        <f>IF(P10059=P10058,0,P10059)</f>
        <v/>
      </c>
      <c r="B10059" s="41">
        <f>IF($M10059&gt;300,"",IF(OR(INDEX(Bemenet!$E$2:$E$301,$M10059)="",INDEX(Bemenet!$F$2:$F$301,$M10059)=""),"",MAX(INDEX(Bemenet!$E$2:$E$301,$M10059),INDEX(Szabalyok!$A:$A,$N10059))))</f>
        <v/>
      </c>
      <c r="C10059" s="41">
        <f>IF($B10059="","",MIN(INDEX(Bemenet!$F$2:$F$301,$M10059),INDEX(Szabalyok!$B:$B,$N10059)))</f>
        <v/>
      </c>
      <c r="D10059" s="5">
        <f>IF(AND($B10059&lt;&gt;"",$C10059&lt;&gt;"",$B10059&lt;=$C10059),INDEX(Bemenet!$G$2:$G$301,$M10059),"")</f>
        <v/>
      </c>
      <c r="E10059" s="6">
        <f>IF(AND($B10059&lt;&gt;"",$C10059&lt;&gt;"",$B10059&lt;=$C10059),INDEX(Bemenet!$D$2:$D$301,$M10059),"")</f>
        <v/>
      </c>
      <c r="F10059" s="5">
        <f>IF(AND($B10059&lt;&gt;"",$C10059&lt;&gt;"",$B10059&lt;=$C10059),$C10059-$B10059+1,"")</f>
        <v/>
      </c>
      <c r="G10059" s="5">
        <f>IF($F10059="","",$F10059*$D10059)</f>
        <v/>
      </c>
      <c r="H10059" s="42">
        <f>IF($G10059="","",$O10059)</f>
        <v/>
      </c>
      <c r="I10059" s="5">
        <f>IF($G10059="","",$G10059*IF($H10059="",$O10059,$H10059)/100)</f>
        <v/>
      </c>
      <c r="J10059" s="5">
        <f>IF(OR($L10059="",NOT(COUNTIFS($L$2:$L10059,$L10059)=1)),"",SUMIFS($G:$G,$L:$L,$L10059))</f>
        <v/>
      </c>
      <c r="K10059" s="5">
        <f>IF(OR($L10059="",NOT(COUNTIFS($L$2:$L10059,$L10059)=1)),"",SUMIFS($I:$I,$L:$L,$L10059))</f>
        <v/>
      </c>
      <c r="L10059" s="6">
        <f>IF($B10059="","",YEAR($B10059))</f>
        <v/>
      </c>
      <c r="M10059" s="6">
        <f>INT((ROW()-2)/39)+1</f>
        <v/>
      </c>
      <c r="N10059" s="6">
        <f>MOD(ROW()-2,39)+2</f>
        <v/>
      </c>
      <c r="O10059" s="42">
        <f>IF(AND($B10059&lt;&gt;"",$C10059&lt;&gt;"",$B10059&lt;=$C10059),INDEX(Szabalyok!$C:$C,$N10059),"")</f>
        <v/>
      </c>
      <c r="P10059">
        <f>IF(D10059="",P10058,P10058+1)</f>
        <v/>
      </c>
    </row>
    <row r="10060">
      <c r="A10060">
        <f>IF(P10060=P10059,0,P10060)</f>
        <v/>
      </c>
      <c r="B10060" s="41">
        <f>IF($M10060&gt;300,"",IF(OR(INDEX(Bemenet!$E$2:$E$301,$M10060)="",INDEX(Bemenet!$F$2:$F$301,$M10060)=""),"",MAX(INDEX(Bemenet!$E$2:$E$301,$M10060),INDEX(Szabalyok!$A:$A,$N10060))))</f>
        <v/>
      </c>
      <c r="C10060" s="41">
        <f>IF($B10060="","",MIN(INDEX(Bemenet!$F$2:$F$301,$M10060),INDEX(Szabalyok!$B:$B,$N10060)))</f>
        <v/>
      </c>
      <c r="D10060" s="5">
        <f>IF(AND($B10060&lt;&gt;"",$C10060&lt;&gt;"",$B10060&lt;=$C10060),INDEX(Bemenet!$G$2:$G$301,$M10060),"")</f>
        <v/>
      </c>
      <c r="E10060" s="6">
        <f>IF(AND($B10060&lt;&gt;"",$C10060&lt;&gt;"",$B10060&lt;=$C10060),INDEX(Bemenet!$D$2:$D$301,$M10060),"")</f>
        <v/>
      </c>
      <c r="F10060" s="5">
        <f>IF(AND($B10060&lt;&gt;"",$C10060&lt;&gt;"",$B10060&lt;=$C10060),$C10060-$B10060+1,"")</f>
        <v/>
      </c>
      <c r="G10060" s="5">
        <f>IF($F10060="","",$F10060*$D10060)</f>
        <v/>
      </c>
      <c r="H10060" s="42">
        <f>IF($G10060="","",$O10060)</f>
        <v/>
      </c>
      <c r="I10060" s="5">
        <f>IF($G10060="","",$G10060*IF($H10060="",$O10060,$H10060)/100)</f>
        <v/>
      </c>
      <c r="J10060" s="5">
        <f>IF(OR($L10060="",NOT(COUNTIFS($L$2:$L10060,$L10060)=1)),"",SUMIFS($G:$G,$L:$L,$L10060))</f>
        <v/>
      </c>
      <c r="K10060" s="5">
        <f>IF(OR($L10060="",NOT(COUNTIFS($L$2:$L10060,$L10060)=1)),"",SUMIFS($I:$I,$L:$L,$L10060))</f>
        <v/>
      </c>
      <c r="L10060" s="6">
        <f>IF($B10060="","",YEAR($B10060))</f>
        <v/>
      </c>
      <c r="M10060" s="6">
        <f>INT((ROW()-2)/39)+1</f>
        <v/>
      </c>
      <c r="N10060" s="6">
        <f>MOD(ROW()-2,39)+2</f>
        <v/>
      </c>
      <c r="O10060" s="42">
        <f>IF(AND($B10060&lt;&gt;"",$C10060&lt;&gt;"",$B10060&lt;=$C10060),INDEX(Szabalyok!$C:$C,$N10060),"")</f>
        <v/>
      </c>
      <c r="P10060">
        <f>IF(D10060="",P10059,P10059+1)</f>
        <v/>
      </c>
    </row>
    <row r="10061">
      <c r="A10061">
        <f>IF(P10061=P10060,0,P10061)</f>
        <v/>
      </c>
      <c r="B10061" s="41">
        <f>IF($M10061&gt;300,"",IF(OR(INDEX(Bemenet!$E$2:$E$301,$M10061)="",INDEX(Bemenet!$F$2:$F$301,$M10061)=""),"",MAX(INDEX(Bemenet!$E$2:$E$301,$M10061),INDEX(Szabalyok!$A:$A,$N10061))))</f>
        <v/>
      </c>
      <c r="C10061" s="41">
        <f>IF($B10061="","",MIN(INDEX(Bemenet!$F$2:$F$301,$M10061),INDEX(Szabalyok!$B:$B,$N10061)))</f>
        <v/>
      </c>
      <c r="D10061" s="5">
        <f>IF(AND($B10061&lt;&gt;"",$C10061&lt;&gt;"",$B10061&lt;=$C10061),INDEX(Bemenet!$G$2:$G$301,$M10061),"")</f>
        <v/>
      </c>
      <c r="E10061" s="6">
        <f>IF(AND($B10061&lt;&gt;"",$C10061&lt;&gt;"",$B10061&lt;=$C10061),INDEX(Bemenet!$D$2:$D$301,$M10061),"")</f>
        <v/>
      </c>
      <c r="F10061" s="5">
        <f>IF(AND($B10061&lt;&gt;"",$C10061&lt;&gt;"",$B10061&lt;=$C10061),$C10061-$B10061+1,"")</f>
        <v/>
      </c>
      <c r="G10061" s="5">
        <f>IF($F10061="","",$F10061*$D10061)</f>
        <v/>
      </c>
      <c r="H10061" s="42">
        <f>IF($G10061="","",$O10061)</f>
        <v/>
      </c>
      <c r="I10061" s="5">
        <f>IF($G10061="","",$G10061*IF($H10061="",$O10061,$H10061)/100)</f>
        <v/>
      </c>
      <c r="J10061" s="5">
        <f>IF(OR($L10061="",NOT(COUNTIFS($L$2:$L10061,$L10061)=1)),"",SUMIFS($G:$G,$L:$L,$L10061))</f>
        <v/>
      </c>
      <c r="K10061" s="5">
        <f>IF(OR($L10061="",NOT(COUNTIFS($L$2:$L10061,$L10061)=1)),"",SUMIFS($I:$I,$L:$L,$L10061))</f>
        <v/>
      </c>
      <c r="L10061" s="6">
        <f>IF($B10061="","",YEAR($B10061))</f>
        <v/>
      </c>
      <c r="M10061" s="6">
        <f>INT((ROW()-2)/39)+1</f>
        <v/>
      </c>
      <c r="N10061" s="6">
        <f>MOD(ROW()-2,39)+2</f>
        <v/>
      </c>
      <c r="O10061" s="42">
        <f>IF(AND($B10061&lt;&gt;"",$C10061&lt;&gt;"",$B10061&lt;=$C10061),INDEX(Szabalyok!$C:$C,$N10061),"")</f>
        <v/>
      </c>
      <c r="P10061">
        <f>IF(D10061="",P10060,P10060+1)</f>
        <v/>
      </c>
    </row>
    <row r="10062">
      <c r="A10062">
        <f>IF(P10062=P10061,0,P10062)</f>
        <v/>
      </c>
      <c r="B10062" s="41">
        <f>IF($M10062&gt;300,"",IF(OR(INDEX(Bemenet!$E$2:$E$301,$M10062)="",INDEX(Bemenet!$F$2:$F$301,$M10062)=""),"",MAX(INDEX(Bemenet!$E$2:$E$301,$M10062),INDEX(Szabalyok!$A:$A,$N10062))))</f>
        <v/>
      </c>
      <c r="C10062" s="41">
        <f>IF($B10062="","",MIN(INDEX(Bemenet!$F$2:$F$301,$M10062),INDEX(Szabalyok!$B:$B,$N10062)))</f>
        <v/>
      </c>
      <c r="D10062" s="5">
        <f>IF(AND($B10062&lt;&gt;"",$C10062&lt;&gt;"",$B10062&lt;=$C10062),INDEX(Bemenet!$G$2:$G$301,$M10062),"")</f>
        <v/>
      </c>
      <c r="E10062" s="6">
        <f>IF(AND($B10062&lt;&gt;"",$C10062&lt;&gt;"",$B10062&lt;=$C10062),INDEX(Bemenet!$D$2:$D$301,$M10062),"")</f>
        <v/>
      </c>
      <c r="F10062" s="5">
        <f>IF(AND($B10062&lt;&gt;"",$C10062&lt;&gt;"",$B10062&lt;=$C10062),$C10062-$B10062+1,"")</f>
        <v/>
      </c>
      <c r="G10062" s="5">
        <f>IF($F10062="","",$F10062*$D10062)</f>
        <v/>
      </c>
      <c r="H10062" s="42">
        <f>IF($G10062="","",$O10062)</f>
        <v/>
      </c>
      <c r="I10062" s="5">
        <f>IF($G10062="","",$G10062*IF($H10062="",$O10062,$H10062)/100)</f>
        <v/>
      </c>
      <c r="J10062" s="5">
        <f>IF(OR($L10062="",NOT(COUNTIFS($L$2:$L10062,$L10062)=1)),"",SUMIFS($G:$G,$L:$L,$L10062))</f>
        <v/>
      </c>
      <c r="K10062" s="5">
        <f>IF(OR($L10062="",NOT(COUNTIFS($L$2:$L10062,$L10062)=1)),"",SUMIFS($I:$I,$L:$L,$L10062))</f>
        <v/>
      </c>
      <c r="L10062" s="6">
        <f>IF($B10062="","",YEAR($B10062))</f>
        <v/>
      </c>
      <c r="M10062" s="6">
        <f>INT((ROW()-2)/39)+1</f>
        <v/>
      </c>
      <c r="N10062" s="6">
        <f>MOD(ROW()-2,39)+2</f>
        <v/>
      </c>
      <c r="O10062" s="42">
        <f>IF(AND($B10062&lt;&gt;"",$C10062&lt;&gt;"",$B10062&lt;=$C10062),INDEX(Szabalyok!$C:$C,$N10062),"")</f>
        <v/>
      </c>
      <c r="P10062">
        <f>IF(D10062="",P10061,P10061+1)</f>
        <v/>
      </c>
    </row>
    <row r="10063">
      <c r="A10063">
        <f>IF(P10063=P10062,0,P10063)</f>
        <v/>
      </c>
      <c r="B10063" s="41">
        <f>IF($M10063&gt;300,"",IF(OR(INDEX(Bemenet!$E$2:$E$301,$M10063)="",INDEX(Bemenet!$F$2:$F$301,$M10063)=""),"",MAX(INDEX(Bemenet!$E$2:$E$301,$M10063),INDEX(Szabalyok!$A:$A,$N10063))))</f>
        <v/>
      </c>
      <c r="C10063" s="41">
        <f>IF($B10063="","",MIN(INDEX(Bemenet!$F$2:$F$301,$M10063),INDEX(Szabalyok!$B:$B,$N10063)))</f>
        <v/>
      </c>
      <c r="D10063" s="5">
        <f>IF(AND($B10063&lt;&gt;"",$C10063&lt;&gt;"",$B10063&lt;=$C10063),INDEX(Bemenet!$G$2:$G$301,$M10063),"")</f>
        <v/>
      </c>
      <c r="E10063" s="6">
        <f>IF(AND($B10063&lt;&gt;"",$C10063&lt;&gt;"",$B10063&lt;=$C10063),INDEX(Bemenet!$D$2:$D$301,$M10063),"")</f>
        <v/>
      </c>
      <c r="F10063" s="5">
        <f>IF(AND($B10063&lt;&gt;"",$C10063&lt;&gt;"",$B10063&lt;=$C10063),$C10063-$B10063+1,"")</f>
        <v/>
      </c>
      <c r="G10063" s="5">
        <f>IF($F10063="","",$F10063*$D10063)</f>
        <v/>
      </c>
      <c r="H10063" s="42">
        <f>IF($G10063="","",$O10063)</f>
        <v/>
      </c>
      <c r="I10063" s="5">
        <f>IF($G10063="","",$G10063*IF($H10063="",$O10063,$H10063)/100)</f>
        <v/>
      </c>
      <c r="J10063" s="5">
        <f>IF(OR($L10063="",NOT(COUNTIFS($L$2:$L10063,$L10063)=1)),"",SUMIFS($G:$G,$L:$L,$L10063))</f>
        <v/>
      </c>
      <c r="K10063" s="5">
        <f>IF(OR($L10063="",NOT(COUNTIFS($L$2:$L10063,$L10063)=1)),"",SUMIFS($I:$I,$L:$L,$L10063))</f>
        <v/>
      </c>
      <c r="L10063" s="6">
        <f>IF($B10063="","",YEAR($B10063))</f>
        <v/>
      </c>
      <c r="M10063" s="6">
        <f>INT((ROW()-2)/39)+1</f>
        <v/>
      </c>
      <c r="N10063" s="6">
        <f>MOD(ROW()-2,39)+2</f>
        <v/>
      </c>
      <c r="O10063" s="42">
        <f>IF(AND($B10063&lt;&gt;"",$C10063&lt;&gt;"",$B10063&lt;=$C10063),INDEX(Szabalyok!$C:$C,$N10063),"")</f>
        <v/>
      </c>
      <c r="P10063">
        <f>IF(D10063="",P10062,P10062+1)</f>
        <v/>
      </c>
    </row>
    <row r="10064">
      <c r="A10064">
        <f>IF(P10064=P10063,0,P10064)</f>
        <v/>
      </c>
      <c r="B10064" s="41">
        <f>IF($M10064&gt;300,"",IF(OR(INDEX(Bemenet!$E$2:$E$301,$M10064)="",INDEX(Bemenet!$F$2:$F$301,$M10064)=""),"",MAX(INDEX(Bemenet!$E$2:$E$301,$M10064),INDEX(Szabalyok!$A:$A,$N10064))))</f>
        <v/>
      </c>
      <c r="C10064" s="41">
        <f>IF($B10064="","",MIN(INDEX(Bemenet!$F$2:$F$301,$M10064),INDEX(Szabalyok!$B:$B,$N10064)))</f>
        <v/>
      </c>
      <c r="D10064" s="5">
        <f>IF(AND($B10064&lt;&gt;"",$C10064&lt;&gt;"",$B10064&lt;=$C10064),INDEX(Bemenet!$G$2:$G$301,$M10064),"")</f>
        <v/>
      </c>
      <c r="E10064" s="6">
        <f>IF(AND($B10064&lt;&gt;"",$C10064&lt;&gt;"",$B10064&lt;=$C10064),INDEX(Bemenet!$D$2:$D$301,$M10064),"")</f>
        <v/>
      </c>
      <c r="F10064" s="5">
        <f>IF(AND($B10064&lt;&gt;"",$C10064&lt;&gt;"",$B10064&lt;=$C10064),$C10064-$B10064+1,"")</f>
        <v/>
      </c>
      <c r="G10064" s="5">
        <f>IF($F10064="","",$F10064*$D10064)</f>
        <v/>
      </c>
      <c r="H10064" s="42">
        <f>IF($G10064="","",$O10064)</f>
        <v/>
      </c>
      <c r="I10064" s="5">
        <f>IF($G10064="","",$G10064*IF($H10064="",$O10064,$H10064)/100)</f>
        <v/>
      </c>
      <c r="J10064" s="5">
        <f>IF(OR($L10064="",NOT(COUNTIFS($L$2:$L10064,$L10064)=1)),"",SUMIFS($G:$G,$L:$L,$L10064))</f>
        <v/>
      </c>
      <c r="K10064" s="5">
        <f>IF(OR($L10064="",NOT(COUNTIFS($L$2:$L10064,$L10064)=1)),"",SUMIFS($I:$I,$L:$L,$L10064))</f>
        <v/>
      </c>
      <c r="L10064" s="6">
        <f>IF($B10064="","",YEAR($B10064))</f>
        <v/>
      </c>
      <c r="M10064" s="6">
        <f>INT((ROW()-2)/39)+1</f>
        <v/>
      </c>
      <c r="N10064" s="6">
        <f>MOD(ROW()-2,39)+2</f>
        <v/>
      </c>
      <c r="O10064" s="42">
        <f>IF(AND($B10064&lt;&gt;"",$C10064&lt;&gt;"",$B10064&lt;=$C10064),INDEX(Szabalyok!$C:$C,$N10064),"")</f>
        <v/>
      </c>
      <c r="P10064">
        <f>IF(D10064="",P10063,P10063+1)</f>
        <v/>
      </c>
    </row>
    <row r="10065">
      <c r="A10065">
        <f>IF(P10065=P10064,0,P10065)</f>
        <v/>
      </c>
      <c r="B10065" s="41">
        <f>IF($M10065&gt;300,"",IF(OR(INDEX(Bemenet!$E$2:$E$301,$M10065)="",INDEX(Bemenet!$F$2:$F$301,$M10065)=""),"",MAX(INDEX(Bemenet!$E$2:$E$301,$M10065),INDEX(Szabalyok!$A:$A,$N10065))))</f>
        <v/>
      </c>
      <c r="C10065" s="41">
        <f>IF($B10065="","",MIN(INDEX(Bemenet!$F$2:$F$301,$M10065),INDEX(Szabalyok!$B:$B,$N10065)))</f>
        <v/>
      </c>
      <c r="D10065" s="5">
        <f>IF(AND($B10065&lt;&gt;"",$C10065&lt;&gt;"",$B10065&lt;=$C10065),INDEX(Bemenet!$G$2:$G$301,$M10065),"")</f>
        <v/>
      </c>
      <c r="E10065" s="6">
        <f>IF(AND($B10065&lt;&gt;"",$C10065&lt;&gt;"",$B10065&lt;=$C10065),INDEX(Bemenet!$D$2:$D$301,$M10065),"")</f>
        <v/>
      </c>
      <c r="F10065" s="5">
        <f>IF(AND($B10065&lt;&gt;"",$C10065&lt;&gt;"",$B10065&lt;=$C10065),$C10065-$B10065+1,"")</f>
        <v/>
      </c>
      <c r="G10065" s="5">
        <f>IF($F10065="","",$F10065*$D10065)</f>
        <v/>
      </c>
      <c r="H10065" s="42">
        <f>IF($G10065="","",$O10065)</f>
        <v/>
      </c>
      <c r="I10065" s="5">
        <f>IF($G10065="","",$G10065*IF($H10065="",$O10065,$H10065)/100)</f>
        <v/>
      </c>
      <c r="J10065" s="5">
        <f>IF(OR($L10065="",NOT(COUNTIFS($L$2:$L10065,$L10065)=1)),"",SUMIFS($G:$G,$L:$L,$L10065))</f>
        <v/>
      </c>
      <c r="K10065" s="5">
        <f>IF(OR($L10065="",NOT(COUNTIFS($L$2:$L10065,$L10065)=1)),"",SUMIFS($I:$I,$L:$L,$L10065))</f>
        <v/>
      </c>
      <c r="L10065" s="6">
        <f>IF($B10065="","",YEAR($B10065))</f>
        <v/>
      </c>
      <c r="M10065" s="6">
        <f>INT((ROW()-2)/39)+1</f>
        <v/>
      </c>
      <c r="N10065" s="6">
        <f>MOD(ROW()-2,39)+2</f>
        <v/>
      </c>
      <c r="O10065" s="42">
        <f>IF(AND($B10065&lt;&gt;"",$C10065&lt;&gt;"",$B10065&lt;=$C10065),INDEX(Szabalyok!$C:$C,$N10065),"")</f>
        <v/>
      </c>
      <c r="P10065">
        <f>IF(D10065="",P10064,P10064+1)</f>
        <v/>
      </c>
    </row>
    <row r="10066">
      <c r="A10066">
        <f>IF(P10066=P10065,0,P10066)</f>
        <v/>
      </c>
      <c r="B10066" s="41">
        <f>IF($M10066&gt;300,"",IF(OR(INDEX(Bemenet!$E$2:$E$301,$M10066)="",INDEX(Bemenet!$F$2:$F$301,$M10066)=""),"",MAX(INDEX(Bemenet!$E$2:$E$301,$M10066),INDEX(Szabalyok!$A:$A,$N10066))))</f>
        <v/>
      </c>
      <c r="C10066" s="41">
        <f>IF($B10066="","",MIN(INDEX(Bemenet!$F$2:$F$301,$M10066),INDEX(Szabalyok!$B:$B,$N10066)))</f>
        <v/>
      </c>
      <c r="D10066" s="5">
        <f>IF(AND($B10066&lt;&gt;"",$C10066&lt;&gt;"",$B10066&lt;=$C10066),INDEX(Bemenet!$G$2:$G$301,$M10066),"")</f>
        <v/>
      </c>
      <c r="E10066" s="6">
        <f>IF(AND($B10066&lt;&gt;"",$C10066&lt;&gt;"",$B10066&lt;=$C10066),INDEX(Bemenet!$D$2:$D$301,$M10066),"")</f>
        <v/>
      </c>
      <c r="F10066" s="5">
        <f>IF(AND($B10066&lt;&gt;"",$C10066&lt;&gt;"",$B10066&lt;=$C10066),$C10066-$B10066+1,"")</f>
        <v/>
      </c>
      <c r="G10066" s="5">
        <f>IF($F10066="","",$F10066*$D10066)</f>
        <v/>
      </c>
      <c r="H10066" s="42">
        <f>IF($G10066="","",$O10066)</f>
        <v/>
      </c>
      <c r="I10066" s="5">
        <f>IF($G10066="","",$G10066*IF($H10066="",$O10066,$H10066)/100)</f>
        <v/>
      </c>
      <c r="J10066" s="5">
        <f>IF(OR($L10066="",NOT(COUNTIFS($L$2:$L10066,$L10066)=1)),"",SUMIFS($G:$G,$L:$L,$L10066))</f>
        <v/>
      </c>
      <c r="K10066" s="5">
        <f>IF(OR($L10066="",NOT(COUNTIFS($L$2:$L10066,$L10066)=1)),"",SUMIFS($I:$I,$L:$L,$L10066))</f>
        <v/>
      </c>
      <c r="L10066" s="6">
        <f>IF($B10066="","",YEAR($B10066))</f>
        <v/>
      </c>
      <c r="M10066" s="6">
        <f>INT((ROW()-2)/39)+1</f>
        <v/>
      </c>
      <c r="N10066" s="6">
        <f>MOD(ROW()-2,39)+2</f>
        <v/>
      </c>
      <c r="O10066" s="42">
        <f>IF(AND($B10066&lt;&gt;"",$C10066&lt;&gt;"",$B10066&lt;=$C10066),INDEX(Szabalyok!$C:$C,$N10066),"")</f>
        <v/>
      </c>
      <c r="P10066">
        <f>IF(D10066="",P10065,P10065+1)</f>
        <v/>
      </c>
    </row>
    <row r="10067">
      <c r="A10067">
        <f>IF(P10067=P10066,0,P10067)</f>
        <v/>
      </c>
      <c r="B10067" s="41">
        <f>IF($M10067&gt;300,"",IF(OR(INDEX(Bemenet!$E$2:$E$301,$M10067)="",INDEX(Bemenet!$F$2:$F$301,$M10067)=""),"",MAX(INDEX(Bemenet!$E$2:$E$301,$M10067),INDEX(Szabalyok!$A:$A,$N10067))))</f>
        <v/>
      </c>
      <c r="C10067" s="41">
        <f>IF($B10067="","",MIN(INDEX(Bemenet!$F$2:$F$301,$M10067),INDEX(Szabalyok!$B:$B,$N10067)))</f>
        <v/>
      </c>
      <c r="D10067" s="5">
        <f>IF(AND($B10067&lt;&gt;"",$C10067&lt;&gt;"",$B10067&lt;=$C10067),INDEX(Bemenet!$G$2:$G$301,$M10067),"")</f>
        <v/>
      </c>
      <c r="E10067" s="6">
        <f>IF(AND($B10067&lt;&gt;"",$C10067&lt;&gt;"",$B10067&lt;=$C10067),INDEX(Bemenet!$D$2:$D$301,$M10067),"")</f>
        <v/>
      </c>
      <c r="F10067" s="5">
        <f>IF(AND($B10067&lt;&gt;"",$C10067&lt;&gt;"",$B10067&lt;=$C10067),$C10067-$B10067+1,"")</f>
        <v/>
      </c>
      <c r="G10067" s="5">
        <f>IF($F10067="","",$F10067*$D10067)</f>
        <v/>
      </c>
      <c r="H10067" s="42">
        <f>IF($G10067="","",$O10067)</f>
        <v/>
      </c>
      <c r="I10067" s="5">
        <f>IF($G10067="","",$G10067*IF($H10067="",$O10067,$H10067)/100)</f>
        <v/>
      </c>
      <c r="J10067" s="5">
        <f>IF(OR($L10067="",NOT(COUNTIFS($L$2:$L10067,$L10067)=1)),"",SUMIFS($G:$G,$L:$L,$L10067))</f>
        <v/>
      </c>
      <c r="K10067" s="5">
        <f>IF(OR($L10067="",NOT(COUNTIFS($L$2:$L10067,$L10067)=1)),"",SUMIFS($I:$I,$L:$L,$L10067))</f>
        <v/>
      </c>
      <c r="L10067" s="6">
        <f>IF($B10067="","",YEAR($B10067))</f>
        <v/>
      </c>
      <c r="M10067" s="6">
        <f>INT((ROW()-2)/39)+1</f>
        <v/>
      </c>
      <c r="N10067" s="6">
        <f>MOD(ROW()-2,39)+2</f>
        <v/>
      </c>
      <c r="O10067" s="42">
        <f>IF(AND($B10067&lt;&gt;"",$C10067&lt;&gt;"",$B10067&lt;=$C10067),INDEX(Szabalyok!$C:$C,$N10067),"")</f>
        <v/>
      </c>
      <c r="P10067">
        <f>IF(D10067="",P10066,P10066+1)</f>
        <v/>
      </c>
    </row>
    <row r="10068">
      <c r="A10068">
        <f>IF(P10068=P10067,0,P10068)</f>
        <v/>
      </c>
      <c r="B10068" s="41">
        <f>IF($M10068&gt;300,"",IF(OR(INDEX(Bemenet!$E$2:$E$301,$M10068)="",INDEX(Bemenet!$F$2:$F$301,$M10068)=""),"",MAX(INDEX(Bemenet!$E$2:$E$301,$M10068),INDEX(Szabalyok!$A:$A,$N10068))))</f>
        <v/>
      </c>
      <c r="C10068" s="41">
        <f>IF($B10068="","",MIN(INDEX(Bemenet!$F$2:$F$301,$M10068),INDEX(Szabalyok!$B:$B,$N10068)))</f>
        <v/>
      </c>
      <c r="D10068" s="5">
        <f>IF(AND($B10068&lt;&gt;"",$C10068&lt;&gt;"",$B10068&lt;=$C10068),INDEX(Bemenet!$G$2:$G$301,$M10068),"")</f>
        <v/>
      </c>
      <c r="E10068" s="6">
        <f>IF(AND($B10068&lt;&gt;"",$C10068&lt;&gt;"",$B10068&lt;=$C10068),INDEX(Bemenet!$D$2:$D$301,$M10068),"")</f>
        <v/>
      </c>
      <c r="F10068" s="5">
        <f>IF(AND($B10068&lt;&gt;"",$C10068&lt;&gt;"",$B10068&lt;=$C10068),$C10068-$B10068+1,"")</f>
        <v/>
      </c>
      <c r="G10068" s="5">
        <f>IF($F10068="","",$F10068*$D10068)</f>
        <v/>
      </c>
      <c r="H10068" s="42">
        <f>IF($G10068="","",$O10068)</f>
        <v/>
      </c>
      <c r="I10068" s="5">
        <f>IF($G10068="","",$G10068*IF($H10068="",$O10068,$H10068)/100)</f>
        <v/>
      </c>
      <c r="J10068" s="5">
        <f>IF(OR($L10068="",NOT(COUNTIFS($L$2:$L10068,$L10068)=1)),"",SUMIFS($G:$G,$L:$L,$L10068))</f>
        <v/>
      </c>
      <c r="K10068" s="5">
        <f>IF(OR($L10068="",NOT(COUNTIFS($L$2:$L10068,$L10068)=1)),"",SUMIFS($I:$I,$L:$L,$L10068))</f>
        <v/>
      </c>
      <c r="L10068" s="6">
        <f>IF($B10068="","",YEAR($B10068))</f>
        <v/>
      </c>
      <c r="M10068" s="6">
        <f>INT((ROW()-2)/39)+1</f>
        <v/>
      </c>
      <c r="N10068" s="6">
        <f>MOD(ROW()-2,39)+2</f>
        <v/>
      </c>
      <c r="O10068" s="42">
        <f>IF(AND($B10068&lt;&gt;"",$C10068&lt;&gt;"",$B10068&lt;=$C10068),INDEX(Szabalyok!$C:$C,$N10068),"")</f>
        <v/>
      </c>
      <c r="P10068">
        <f>IF(D10068="",P10067,P10067+1)</f>
        <v/>
      </c>
    </row>
    <row r="10069">
      <c r="A10069">
        <f>IF(P10069=P10068,0,P10069)</f>
        <v/>
      </c>
      <c r="B10069" s="41">
        <f>IF($M10069&gt;300,"",IF(OR(INDEX(Bemenet!$E$2:$E$301,$M10069)="",INDEX(Bemenet!$F$2:$F$301,$M10069)=""),"",MAX(INDEX(Bemenet!$E$2:$E$301,$M10069),INDEX(Szabalyok!$A:$A,$N10069))))</f>
        <v/>
      </c>
      <c r="C10069" s="41">
        <f>IF($B10069="","",MIN(INDEX(Bemenet!$F$2:$F$301,$M10069),INDEX(Szabalyok!$B:$B,$N10069)))</f>
        <v/>
      </c>
      <c r="D10069" s="5">
        <f>IF(AND($B10069&lt;&gt;"",$C10069&lt;&gt;"",$B10069&lt;=$C10069),INDEX(Bemenet!$G$2:$G$301,$M10069),"")</f>
        <v/>
      </c>
      <c r="E10069" s="6">
        <f>IF(AND($B10069&lt;&gt;"",$C10069&lt;&gt;"",$B10069&lt;=$C10069),INDEX(Bemenet!$D$2:$D$301,$M10069),"")</f>
        <v/>
      </c>
      <c r="F10069" s="5">
        <f>IF(AND($B10069&lt;&gt;"",$C10069&lt;&gt;"",$B10069&lt;=$C10069),$C10069-$B10069+1,"")</f>
        <v/>
      </c>
      <c r="G10069" s="5">
        <f>IF($F10069="","",$F10069*$D10069)</f>
        <v/>
      </c>
      <c r="H10069" s="42">
        <f>IF($G10069="","",$O10069)</f>
        <v/>
      </c>
      <c r="I10069" s="5">
        <f>IF($G10069="","",$G10069*IF($H10069="",$O10069,$H10069)/100)</f>
        <v/>
      </c>
      <c r="J10069" s="5">
        <f>IF(OR($L10069="",NOT(COUNTIFS($L$2:$L10069,$L10069)=1)),"",SUMIFS($G:$G,$L:$L,$L10069))</f>
        <v/>
      </c>
      <c r="K10069" s="5">
        <f>IF(OR($L10069="",NOT(COUNTIFS($L$2:$L10069,$L10069)=1)),"",SUMIFS($I:$I,$L:$L,$L10069))</f>
        <v/>
      </c>
      <c r="L10069" s="6">
        <f>IF($B10069="","",YEAR($B10069))</f>
        <v/>
      </c>
      <c r="M10069" s="6">
        <f>INT((ROW()-2)/39)+1</f>
        <v/>
      </c>
      <c r="N10069" s="6">
        <f>MOD(ROW()-2,39)+2</f>
        <v/>
      </c>
      <c r="O10069" s="42">
        <f>IF(AND($B10069&lt;&gt;"",$C10069&lt;&gt;"",$B10069&lt;=$C10069),INDEX(Szabalyok!$C:$C,$N10069),"")</f>
        <v/>
      </c>
      <c r="P10069">
        <f>IF(D10069="",P10068,P10068+1)</f>
        <v/>
      </c>
    </row>
    <row r="10070">
      <c r="A10070">
        <f>IF(P10070=P10069,0,P10070)</f>
        <v/>
      </c>
      <c r="B10070" s="41">
        <f>IF($M10070&gt;300,"",IF(OR(INDEX(Bemenet!$E$2:$E$301,$M10070)="",INDEX(Bemenet!$F$2:$F$301,$M10070)=""),"",MAX(INDEX(Bemenet!$E$2:$E$301,$M10070),INDEX(Szabalyok!$A:$A,$N10070))))</f>
        <v/>
      </c>
      <c r="C10070" s="41">
        <f>IF($B10070="","",MIN(INDEX(Bemenet!$F$2:$F$301,$M10070),INDEX(Szabalyok!$B:$B,$N10070)))</f>
        <v/>
      </c>
      <c r="D10070" s="5">
        <f>IF(AND($B10070&lt;&gt;"",$C10070&lt;&gt;"",$B10070&lt;=$C10070),INDEX(Bemenet!$G$2:$G$301,$M10070),"")</f>
        <v/>
      </c>
      <c r="E10070" s="6">
        <f>IF(AND($B10070&lt;&gt;"",$C10070&lt;&gt;"",$B10070&lt;=$C10070),INDEX(Bemenet!$D$2:$D$301,$M10070),"")</f>
        <v/>
      </c>
      <c r="F10070" s="5">
        <f>IF(AND($B10070&lt;&gt;"",$C10070&lt;&gt;"",$B10070&lt;=$C10070),$C10070-$B10070+1,"")</f>
        <v/>
      </c>
      <c r="G10070" s="5">
        <f>IF($F10070="","",$F10070*$D10070)</f>
        <v/>
      </c>
      <c r="H10070" s="42">
        <f>IF($G10070="","",$O10070)</f>
        <v/>
      </c>
      <c r="I10070" s="5">
        <f>IF($G10070="","",$G10070*IF($H10070="",$O10070,$H10070)/100)</f>
        <v/>
      </c>
      <c r="J10070" s="5">
        <f>IF(OR($L10070="",NOT(COUNTIFS($L$2:$L10070,$L10070)=1)),"",SUMIFS($G:$G,$L:$L,$L10070))</f>
        <v/>
      </c>
      <c r="K10070" s="5">
        <f>IF(OR($L10070="",NOT(COUNTIFS($L$2:$L10070,$L10070)=1)),"",SUMIFS($I:$I,$L:$L,$L10070))</f>
        <v/>
      </c>
      <c r="L10070" s="6">
        <f>IF($B10070="","",YEAR($B10070))</f>
        <v/>
      </c>
      <c r="M10070" s="6">
        <f>INT((ROW()-2)/39)+1</f>
        <v/>
      </c>
      <c r="N10070" s="6">
        <f>MOD(ROW()-2,39)+2</f>
        <v/>
      </c>
      <c r="O10070" s="42">
        <f>IF(AND($B10070&lt;&gt;"",$C10070&lt;&gt;"",$B10070&lt;=$C10070),INDEX(Szabalyok!$C:$C,$N10070),"")</f>
        <v/>
      </c>
      <c r="P10070">
        <f>IF(D10070="",P10069,P10069+1)</f>
        <v/>
      </c>
    </row>
    <row r="10071">
      <c r="A10071">
        <f>IF(P10071=P10070,0,P10071)</f>
        <v/>
      </c>
      <c r="B10071" s="41">
        <f>IF($M10071&gt;300,"",IF(OR(INDEX(Bemenet!$E$2:$E$301,$M10071)="",INDEX(Bemenet!$F$2:$F$301,$M10071)=""),"",MAX(INDEX(Bemenet!$E$2:$E$301,$M10071),INDEX(Szabalyok!$A:$A,$N10071))))</f>
        <v/>
      </c>
      <c r="C10071" s="41">
        <f>IF($B10071="","",MIN(INDEX(Bemenet!$F$2:$F$301,$M10071),INDEX(Szabalyok!$B:$B,$N10071)))</f>
        <v/>
      </c>
      <c r="D10071" s="5">
        <f>IF(AND($B10071&lt;&gt;"",$C10071&lt;&gt;"",$B10071&lt;=$C10071),INDEX(Bemenet!$G$2:$G$301,$M10071),"")</f>
        <v/>
      </c>
      <c r="E10071" s="6">
        <f>IF(AND($B10071&lt;&gt;"",$C10071&lt;&gt;"",$B10071&lt;=$C10071),INDEX(Bemenet!$D$2:$D$301,$M10071),"")</f>
        <v/>
      </c>
      <c r="F10071" s="5">
        <f>IF(AND($B10071&lt;&gt;"",$C10071&lt;&gt;"",$B10071&lt;=$C10071),$C10071-$B10071+1,"")</f>
        <v/>
      </c>
      <c r="G10071" s="5">
        <f>IF($F10071="","",$F10071*$D10071)</f>
        <v/>
      </c>
      <c r="H10071" s="42">
        <f>IF($G10071="","",$O10071)</f>
        <v/>
      </c>
      <c r="I10071" s="5">
        <f>IF($G10071="","",$G10071*IF($H10071="",$O10071,$H10071)/100)</f>
        <v/>
      </c>
      <c r="J10071" s="5">
        <f>IF(OR($L10071="",NOT(COUNTIFS($L$2:$L10071,$L10071)=1)),"",SUMIFS($G:$G,$L:$L,$L10071))</f>
        <v/>
      </c>
      <c r="K10071" s="5">
        <f>IF(OR($L10071="",NOT(COUNTIFS($L$2:$L10071,$L10071)=1)),"",SUMIFS($I:$I,$L:$L,$L10071))</f>
        <v/>
      </c>
      <c r="L10071" s="6">
        <f>IF($B10071="","",YEAR($B10071))</f>
        <v/>
      </c>
      <c r="M10071" s="6">
        <f>INT((ROW()-2)/39)+1</f>
        <v/>
      </c>
      <c r="N10071" s="6">
        <f>MOD(ROW()-2,39)+2</f>
        <v/>
      </c>
      <c r="O10071" s="42">
        <f>IF(AND($B10071&lt;&gt;"",$C10071&lt;&gt;"",$B10071&lt;=$C10071),INDEX(Szabalyok!$C:$C,$N10071),"")</f>
        <v/>
      </c>
      <c r="P10071">
        <f>IF(D10071="",P10070,P10070+1)</f>
        <v/>
      </c>
    </row>
    <row r="10072">
      <c r="A10072">
        <f>IF(P10072=P10071,0,P10072)</f>
        <v/>
      </c>
      <c r="B10072" s="41">
        <f>IF($M10072&gt;300,"",IF(OR(INDEX(Bemenet!$E$2:$E$301,$M10072)="",INDEX(Bemenet!$F$2:$F$301,$M10072)=""),"",MAX(INDEX(Bemenet!$E$2:$E$301,$M10072),INDEX(Szabalyok!$A:$A,$N10072))))</f>
        <v/>
      </c>
      <c r="C10072" s="41">
        <f>IF($B10072="","",MIN(INDEX(Bemenet!$F$2:$F$301,$M10072),INDEX(Szabalyok!$B:$B,$N10072)))</f>
        <v/>
      </c>
      <c r="D10072" s="5">
        <f>IF(AND($B10072&lt;&gt;"",$C10072&lt;&gt;"",$B10072&lt;=$C10072),INDEX(Bemenet!$G$2:$G$301,$M10072),"")</f>
        <v/>
      </c>
      <c r="E10072" s="6">
        <f>IF(AND($B10072&lt;&gt;"",$C10072&lt;&gt;"",$B10072&lt;=$C10072),INDEX(Bemenet!$D$2:$D$301,$M10072),"")</f>
        <v/>
      </c>
      <c r="F10072" s="5">
        <f>IF(AND($B10072&lt;&gt;"",$C10072&lt;&gt;"",$B10072&lt;=$C10072),$C10072-$B10072+1,"")</f>
        <v/>
      </c>
      <c r="G10072" s="5">
        <f>IF($F10072="","",$F10072*$D10072)</f>
        <v/>
      </c>
      <c r="H10072" s="42">
        <f>IF($G10072="","",$O10072)</f>
        <v/>
      </c>
      <c r="I10072" s="5">
        <f>IF($G10072="","",$G10072*IF($H10072="",$O10072,$H10072)/100)</f>
        <v/>
      </c>
      <c r="J10072" s="5">
        <f>IF(OR($L10072="",NOT(COUNTIFS($L$2:$L10072,$L10072)=1)),"",SUMIFS($G:$G,$L:$L,$L10072))</f>
        <v/>
      </c>
      <c r="K10072" s="5">
        <f>IF(OR($L10072="",NOT(COUNTIFS($L$2:$L10072,$L10072)=1)),"",SUMIFS($I:$I,$L:$L,$L10072))</f>
        <v/>
      </c>
      <c r="L10072" s="6">
        <f>IF($B10072="","",YEAR($B10072))</f>
        <v/>
      </c>
      <c r="M10072" s="6">
        <f>INT((ROW()-2)/39)+1</f>
        <v/>
      </c>
      <c r="N10072" s="6">
        <f>MOD(ROW()-2,39)+2</f>
        <v/>
      </c>
      <c r="O10072" s="42">
        <f>IF(AND($B10072&lt;&gt;"",$C10072&lt;&gt;"",$B10072&lt;=$C10072),INDEX(Szabalyok!$C:$C,$N10072),"")</f>
        <v/>
      </c>
      <c r="P10072">
        <f>IF(D10072="",P10071,P10071+1)</f>
        <v/>
      </c>
    </row>
    <row r="10073">
      <c r="A10073">
        <f>IF(P10073=P10072,0,P10073)</f>
        <v/>
      </c>
      <c r="B10073" s="41">
        <f>IF($M10073&gt;300,"",IF(OR(INDEX(Bemenet!$E$2:$E$301,$M10073)="",INDEX(Bemenet!$F$2:$F$301,$M10073)=""),"",MAX(INDEX(Bemenet!$E$2:$E$301,$M10073),INDEX(Szabalyok!$A:$A,$N10073))))</f>
        <v/>
      </c>
      <c r="C10073" s="41">
        <f>IF($B10073="","",MIN(INDEX(Bemenet!$F$2:$F$301,$M10073),INDEX(Szabalyok!$B:$B,$N10073)))</f>
        <v/>
      </c>
      <c r="D10073" s="5">
        <f>IF(AND($B10073&lt;&gt;"",$C10073&lt;&gt;"",$B10073&lt;=$C10073),INDEX(Bemenet!$G$2:$G$301,$M10073),"")</f>
        <v/>
      </c>
      <c r="E10073" s="6">
        <f>IF(AND($B10073&lt;&gt;"",$C10073&lt;&gt;"",$B10073&lt;=$C10073),INDEX(Bemenet!$D$2:$D$301,$M10073),"")</f>
        <v/>
      </c>
      <c r="F10073" s="5">
        <f>IF(AND($B10073&lt;&gt;"",$C10073&lt;&gt;"",$B10073&lt;=$C10073),$C10073-$B10073+1,"")</f>
        <v/>
      </c>
      <c r="G10073" s="5">
        <f>IF($F10073="","",$F10073*$D10073)</f>
        <v/>
      </c>
      <c r="H10073" s="42">
        <f>IF($G10073="","",$O10073)</f>
        <v/>
      </c>
      <c r="I10073" s="5">
        <f>IF($G10073="","",$G10073*IF($H10073="",$O10073,$H10073)/100)</f>
        <v/>
      </c>
      <c r="J10073" s="5">
        <f>IF(OR($L10073="",NOT(COUNTIFS($L$2:$L10073,$L10073)=1)),"",SUMIFS($G:$G,$L:$L,$L10073))</f>
        <v/>
      </c>
      <c r="K10073" s="5">
        <f>IF(OR($L10073="",NOT(COUNTIFS($L$2:$L10073,$L10073)=1)),"",SUMIFS($I:$I,$L:$L,$L10073))</f>
        <v/>
      </c>
      <c r="L10073" s="6">
        <f>IF($B10073="","",YEAR($B10073))</f>
        <v/>
      </c>
      <c r="M10073" s="6">
        <f>INT((ROW()-2)/39)+1</f>
        <v/>
      </c>
      <c r="N10073" s="6">
        <f>MOD(ROW()-2,39)+2</f>
        <v/>
      </c>
      <c r="O10073" s="42">
        <f>IF(AND($B10073&lt;&gt;"",$C10073&lt;&gt;"",$B10073&lt;=$C10073),INDEX(Szabalyok!$C:$C,$N10073),"")</f>
        <v/>
      </c>
      <c r="P10073">
        <f>IF(D10073="",P10072,P10072+1)</f>
        <v/>
      </c>
    </row>
    <row r="10074">
      <c r="A10074">
        <f>IF(P10074=P10073,0,P10074)</f>
        <v/>
      </c>
      <c r="B10074" s="41">
        <f>IF($M10074&gt;300,"",IF(OR(INDEX(Bemenet!$E$2:$E$301,$M10074)="",INDEX(Bemenet!$F$2:$F$301,$M10074)=""),"",MAX(INDEX(Bemenet!$E$2:$E$301,$M10074),INDEX(Szabalyok!$A:$A,$N10074))))</f>
        <v/>
      </c>
      <c r="C10074" s="41">
        <f>IF($B10074="","",MIN(INDEX(Bemenet!$F$2:$F$301,$M10074),INDEX(Szabalyok!$B:$B,$N10074)))</f>
        <v/>
      </c>
      <c r="D10074" s="5">
        <f>IF(AND($B10074&lt;&gt;"",$C10074&lt;&gt;"",$B10074&lt;=$C10074),INDEX(Bemenet!$G$2:$G$301,$M10074),"")</f>
        <v/>
      </c>
      <c r="E10074" s="6">
        <f>IF(AND($B10074&lt;&gt;"",$C10074&lt;&gt;"",$B10074&lt;=$C10074),INDEX(Bemenet!$D$2:$D$301,$M10074),"")</f>
        <v/>
      </c>
      <c r="F10074" s="5">
        <f>IF(AND($B10074&lt;&gt;"",$C10074&lt;&gt;"",$B10074&lt;=$C10074),$C10074-$B10074+1,"")</f>
        <v/>
      </c>
      <c r="G10074" s="5">
        <f>IF($F10074="","",$F10074*$D10074)</f>
        <v/>
      </c>
      <c r="H10074" s="42">
        <f>IF($G10074="","",$O10074)</f>
        <v/>
      </c>
      <c r="I10074" s="5">
        <f>IF($G10074="","",$G10074*IF($H10074="",$O10074,$H10074)/100)</f>
        <v/>
      </c>
      <c r="J10074" s="5">
        <f>IF(OR($L10074="",NOT(COUNTIFS($L$2:$L10074,$L10074)=1)),"",SUMIFS($G:$G,$L:$L,$L10074))</f>
        <v/>
      </c>
      <c r="K10074" s="5">
        <f>IF(OR($L10074="",NOT(COUNTIFS($L$2:$L10074,$L10074)=1)),"",SUMIFS($I:$I,$L:$L,$L10074))</f>
        <v/>
      </c>
      <c r="L10074" s="6">
        <f>IF($B10074="","",YEAR($B10074))</f>
        <v/>
      </c>
      <c r="M10074" s="6">
        <f>INT((ROW()-2)/39)+1</f>
        <v/>
      </c>
      <c r="N10074" s="6">
        <f>MOD(ROW()-2,39)+2</f>
        <v/>
      </c>
      <c r="O10074" s="42">
        <f>IF(AND($B10074&lt;&gt;"",$C10074&lt;&gt;"",$B10074&lt;=$C10074),INDEX(Szabalyok!$C:$C,$N10074),"")</f>
        <v/>
      </c>
      <c r="P10074">
        <f>IF(D10074="",P10073,P10073+1)</f>
        <v/>
      </c>
    </row>
    <row r="10075">
      <c r="A10075">
        <f>IF(P10075=P10074,0,P10075)</f>
        <v/>
      </c>
      <c r="B10075" s="41">
        <f>IF($M10075&gt;300,"",IF(OR(INDEX(Bemenet!$E$2:$E$301,$M10075)="",INDEX(Bemenet!$F$2:$F$301,$M10075)=""),"",MAX(INDEX(Bemenet!$E$2:$E$301,$M10075),INDEX(Szabalyok!$A:$A,$N10075))))</f>
        <v/>
      </c>
      <c r="C10075" s="41">
        <f>IF($B10075="","",MIN(INDEX(Bemenet!$F$2:$F$301,$M10075),INDEX(Szabalyok!$B:$B,$N10075)))</f>
        <v/>
      </c>
      <c r="D10075" s="5">
        <f>IF(AND($B10075&lt;&gt;"",$C10075&lt;&gt;"",$B10075&lt;=$C10075),INDEX(Bemenet!$G$2:$G$301,$M10075),"")</f>
        <v/>
      </c>
      <c r="E10075" s="6">
        <f>IF(AND($B10075&lt;&gt;"",$C10075&lt;&gt;"",$B10075&lt;=$C10075),INDEX(Bemenet!$D$2:$D$301,$M10075),"")</f>
        <v/>
      </c>
      <c r="F10075" s="5">
        <f>IF(AND($B10075&lt;&gt;"",$C10075&lt;&gt;"",$B10075&lt;=$C10075),$C10075-$B10075+1,"")</f>
        <v/>
      </c>
      <c r="G10075" s="5">
        <f>IF($F10075="","",$F10075*$D10075)</f>
        <v/>
      </c>
      <c r="H10075" s="42">
        <f>IF($G10075="","",$O10075)</f>
        <v/>
      </c>
      <c r="I10075" s="5">
        <f>IF($G10075="","",$G10075*IF($H10075="",$O10075,$H10075)/100)</f>
        <v/>
      </c>
      <c r="J10075" s="5">
        <f>IF(OR($L10075="",NOT(COUNTIFS($L$2:$L10075,$L10075)=1)),"",SUMIFS($G:$G,$L:$L,$L10075))</f>
        <v/>
      </c>
      <c r="K10075" s="5">
        <f>IF(OR($L10075="",NOT(COUNTIFS($L$2:$L10075,$L10075)=1)),"",SUMIFS($I:$I,$L:$L,$L10075))</f>
        <v/>
      </c>
      <c r="L10075" s="6">
        <f>IF($B10075="","",YEAR($B10075))</f>
        <v/>
      </c>
      <c r="M10075" s="6">
        <f>INT((ROW()-2)/39)+1</f>
        <v/>
      </c>
      <c r="N10075" s="6">
        <f>MOD(ROW()-2,39)+2</f>
        <v/>
      </c>
      <c r="O10075" s="42">
        <f>IF(AND($B10075&lt;&gt;"",$C10075&lt;&gt;"",$B10075&lt;=$C10075),INDEX(Szabalyok!$C:$C,$N10075),"")</f>
        <v/>
      </c>
      <c r="P10075">
        <f>IF(D10075="",P10074,P10074+1)</f>
        <v/>
      </c>
    </row>
    <row r="10076">
      <c r="A10076">
        <f>IF(P10076=P10075,0,P10076)</f>
        <v/>
      </c>
      <c r="B10076" s="41">
        <f>IF($M10076&gt;300,"",IF(OR(INDEX(Bemenet!$E$2:$E$301,$M10076)="",INDEX(Bemenet!$F$2:$F$301,$M10076)=""),"",MAX(INDEX(Bemenet!$E$2:$E$301,$M10076),INDEX(Szabalyok!$A:$A,$N10076))))</f>
        <v/>
      </c>
      <c r="C10076" s="41">
        <f>IF($B10076="","",MIN(INDEX(Bemenet!$F$2:$F$301,$M10076),INDEX(Szabalyok!$B:$B,$N10076)))</f>
        <v/>
      </c>
      <c r="D10076" s="5">
        <f>IF(AND($B10076&lt;&gt;"",$C10076&lt;&gt;"",$B10076&lt;=$C10076),INDEX(Bemenet!$G$2:$G$301,$M10076),"")</f>
        <v/>
      </c>
      <c r="E10076" s="6">
        <f>IF(AND($B10076&lt;&gt;"",$C10076&lt;&gt;"",$B10076&lt;=$C10076),INDEX(Bemenet!$D$2:$D$301,$M10076),"")</f>
        <v/>
      </c>
      <c r="F10076" s="5">
        <f>IF(AND($B10076&lt;&gt;"",$C10076&lt;&gt;"",$B10076&lt;=$C10076),$C10076-$B10076+1,"")</f>
        <v/>
      </c>
      <c r="G10076" s="5">
        <f>IF($F10076="","",$F10076*$D10076)</f>
        <v/>
      </c>
      <c r="H10076" s="42">
        <f>IF($G10076="","",$O10076)</f>
        <v/>
      </c>
      <c r="I10076" s="5">
        <f>IF($G10076="","",$G10076*IF($H10076="",$O10076,$H10076)/100)</f>
        <v/>
      </c>
      <c r="J10076" s="5">
        <f>IF(OR($L10076="",NOT(COUNTIFS($L$2:$L10076,$L10076)=1)),"",SUMIFS($G:$G,$L:$L,$L10076))</f>
        <v/>
      </c>
      <c r="K10076" s="5">
        <f>IF(OR($L10076="",NOT(COUNTIFS($L$2:$L10076,$L10076)=1)),"",SUMIFS($I:$I,$L:$L,$L10076))</f>
        <v/>
      </c>
      <c r="L10076" s="6">
        <f>IF($B10076="","",YEAR($B10076))</f>
        <v/>
      </c>
      <c r="M10076" s="6">
        <f>INT((ROW()-2)/39)+1</f>
        <v/>
      </c>
      <c r="N10076" s="6">
        <f>MOD(ROW()-2,39)+2</f>
        <v/>
      </c>
      <c r="O10076" s="42">
        <f>IF(AND($B10076&lt;&gt;"",$C10076&lt;&gt;"",$B10076&lt;=$C10076),INDEX(Szabalyok!$C:$C,$N10076),"")</f>
        <v/>
      </c>
      <c r="P10076">
        <f>IF(D10076="",P10075,P10075+1)</f>
        <v/>
      </c>
    </row>
    <row r="10077">
      <c r="A10077">
        <f>IF(P10077=P10076,0,P10077)</f>
        <v/>
      </c>
      <c r="B10077" s="41">
        <f>IF($M10077&gt;300,"",IF(OR(INDEX(Bemenet!$E$2:$E$301,$M10077)="",INDEX(Bemenet!$F$2:$F$301,$M10077)=""),"",MAX(INDEX(Bemenet!$E$2:$E$301,$M10077),INDEX(Szabalyok!$A:$A,$N10077))))</f>
        <v/>
      </c>
      <c r="C10077" s="41">
        <f>IF($B10077="","",MIN(INDEX(Bemenet!$F$2:$F$301,$M10077),INDEX(Szabalyok!$B:$B,$N10077)))</f>
        <v/>
      </c>
      <c r="D10077" s="5">
        <f>IF(AND($B10077&lt;&gt;"",$C10077&lt;&gt;"",$B10077&lt;=$C10077),INDEX(Bemenet!$G$2:$G$301,$M10077),"")</f>
        <v/>
      </c>
      <c r="E10077" s="6">
        <f>IF(AND($B10077&lt;&gt;"",$C10077&lt;&gt;"",$B10077&lt;=$C10077),INDEX(Bemenet!$D$2:$D$301,$M10077),"")</f>
        <v/>
      </c>
      <c r="F10077" s="5">
        <f>IF(AND($B10077&lt;&gt;"",$C10077&lt;&gt;"",$B10077&lt;=$C10077),$C10077-$B10077+1,"")</f>
        <v/>
      </c>
      <c r="G10077" s="5">
        <f>IF($F10077="","",$F10077*$D10077)</f>
        <v/>
      </c>
      <c r="H10077" s="42">
        <f>IF($G10077="","",$O10077)</f>
        <v/>
      </c>
      <c r="I10077" s="5">
        <f>IF($G10077="","",$G10077*IF($H10077="",$O10077,$H10077)/100)</f>
        <v/>
      </c>
      <c r="J10077" s="5">
        <f>IF(OR($L10077="",NOT(COUNTIFS($L$2:$L10077,$L10077)=1)),"",SUMIFS($G:$G,$L:$L,$L10077))</f>
        <v/>
      </c>
      <c r="K10077" s="5">
        <f>IF(OR($L10077="",NOT(COUNTIFS($L$2:$L10077,$L10077)=1)),"",SUMIFS($I:$I,$L:$L,$L10077))</f>
        <v/>
      </c>
      <c r="L10077" s="6">
        <f>IF($B10077="","",YEAR($B10077))</f>
        <v/>
      </c>
      <c r="M10077" s="6">
        <f>INT((ROW()-2)/39)+1</f>
        <v/>
      </c>
      <c r="N10077" s="6">
        <f>MOD(ROW()-2,39)+2</f>
        <v/>
      </c>
      <c r="O10077" s="42">
        <f>IF(AND($B10077&lt;&gt;"",$C10077&lt;&gt;"",$B10077&lt;=$C10077),INDEX(Szabalyok!$C:$C,$N10077),"")</f>
        <v/>
      </c>
      <c r="P10077">
        <f>IF(D10077="",P10076,P10076+1)</f>
        <v/>
      </c>
    </row>
    <row r="10078">
      <c r="A10078">
        <f>IF(P10078=P10077,0,P10078)</f>
        <v/>
      </c>
      <c r="B10078" s="41">
        <f>IF($M10078&gt;300,"",IF(OR(INDEX(Bemenet!$E$2:$E$301,$M10078)="",INDEX(Bemenet!$F$2:$F$301,$M10078)=""),"",MAX(INDEX(Bemenet!$E$2:$E$301,$M10078),INDEX(Szabalyok!$A:$A,$N10078))))</f>
        <v/>
      </c>
      <c r="C10078" s="41">
        <f>IF($B10078="","",MIN(INDEX(Bemenet!$F$2:$F$301,$M10078),INDEX(Szabalyok!$B:$B,$N10078)))</f>
        <v/>
      </c>
      <c r="D10078" s="5">
        <f>IF(AND($B10078&lt;&gt;"",$C10078&lt;&gt;"",$B10078&lt;=$C10078),INDEX(Bemenet!$G$2:$G$301,$M10078),"")</f>
        <v/>
      </c>
      <c r="E10078" s="6">
        <f>IF(AND($B10078&lt;&gt;"",$C10078&lt;&gt;"",$B10078&lt;=$C10078),INDEX(Bemenet!$D$2:$D$301,$M10078),"")</f>
        <v/>
      </c>
      <c r="F10078" s="5">
        <f>IF(AND($B10078&lt;&gt;"",$C10078&lt;&gt;"",$B10078&lt;=$C10078),$C10078-$B10078+1,"")</f>
        <v/>
      </c>
      <c r="G10078" s="5">
        <f>IF($F10078="","",$F10078*$D10078)</f>
        <v/>
      </c>
      <c r="H10078" s="42">
        <f>IF($G10078="","",$O10078)</f>
        <v/>
      </c>
      <c r="I10078" s="5">
        <f>IF($G10078="","",$G10078*IF($H10078="",$O10078,$H10078)/100)</f>
        <v/>
      </c>
      <c r="J10078" s="5">
        <f>IF(OR($L10078="",NOT(COUNTIFS($L$2:$L10078,$L10078)=1)),"",SUMIFS($G:$G,$L:$L,$L10078))</f>
        <v/>
      </c>
      <c r="K10078" s="5">
        <f>IF(OR($L10078="",NOT(COUNTIFS($L$2:$L10078,$L10078)=1)),"",SUMIFS($I:$I,$L:$L,$L10078))</f>
        <v/>
      </c>
      <c r="L10078" s="6">
        <f>IF($B10078="","",YEAR($B10078))</f>
        <v/>
      </c>
      <c r="M10078" s="6">
        <f>INT((ROW()-2)/39)+1</f>
        <v/>
      </c>
      <c r="N10078" s="6">
        <f>MOD(ROW()-2,39)+2</f>
        <v/>
      </c>
      <c r="O10078" s="42">
        <f>IF(AND($B10078&lt;&gt;"",$C10078&lt;&gt;"",$B10078&lt;=$C10078),INDEX(Szabalyok!$C:$C,$N10078),"")</f>
        <v/>
      </c>
      <c r="P10078">
        <f>IF(D10078="",P10077,P10077+1)</f>
        <v/>
      </c>
    </row>
    <row r="10079">
      <c r="A10079">
        <f>IF(P10079=P10078,0,P10079)</f>
        <v/>
      </c>
      <c r="B10079" s="41">
        <f>IF($M10079&gt;300,"",IF(OR(INDEX(Bemenet!$E$2:$E$301,$M10079)="",INDEX(Bemenet!$F$2:$F$301,$M10079)=""),"",MAX(INDEX(Bemenet!$E$2:$E$301,$M10079),INDEX(Szabalyok!$A:$A,$N10079))))</f>
        <v/>
      </c>
      <c r="C10079" s="41">
        <f>IF($B10079="","",MIN(INDEX(Bemenet!$F$2:$F$301,$M10079),INDEX(Szabalyok!$B:$B,$N10079)))</f>
        <v/>
      </c>
      <c r="D10079" s="5">
        <f>IF(AND($B10079&lt;&gt;"",$C10079&lt;&gt;"",$B10079&lt;=$C10079),INDEX(Bemenet!$G$2:$G$301,$M10079),"")</f>
        <v/>
      </c>
      <c r="E10079" s="6">
        <f>IF(AND($B10079&lt;&gt;"",$C10079&lt;&gt;"",$B10079&lt;=$C10079),INDEX(Bemenet!$D$2:$D$301,$M10079),"")</f>
        <v/>
      </c>
      <c r="F10079" s="5">
        <f>IF(AND($B10079&lt;&gt;"",$C10079&lt;&gt;"",$B10079&lt;=$C10079),$C10079-$B10079+1,"")</f>
        <v/>
      </c>
      <c r="G10079" s="5">
        <f>IF($F10079="","",$F10079*$D10079)</f>
        <v/>
      </c>
      <c r="H10079" s="42">
        <f>IF($G10079="","",$O10079)</f>
        <v/>
      </c>
      <c r="I10079" s="5">
        <f>IF($G10079="","",$G10079*IF($H10079="",$O10079,$H10079)/100)</f>
        <v/>
      </c>
      <c r="J10079" s="5">
        <f>IF(OR($L10079="",NOT(COUNTIFS($L$2:$L10079,$L10079)=1)),"",SUMIFS($G:$G,$L:$L,$L10079))</f>
        <v/>
      </c>
      <c r="K10079" s="5">
        <f>IF(OR($L10079="",NOT(COUNTIFS($L$2:$L10079,$L10079)=1)),"",SUMIFS($I:$I,$L:$L,$L10079))</f>
        <v/>
      </c>
      <c r="L10079" s="6">
        <f>IF($B10079="","",YEAR($B10079))</f>
        <v/>
      </c>
      <c r="M10079" s="6">
        <f>INT((ROW()-2)/39)+1</f>
        <v/>
      </c>
      <c r="N10079" s="6">
        <f>MOD(ROW()-2,39)+2</f>
        <v/>
      </c>
      <c r="O10079" s="42">
        <f>IF(AND($B10079&lt;&gt;"",$C10079&lt;&gt;"",$B10079&lt;=$C10079),INDEX(Szabalyok!$C:$C,$N10079),"")</f>
        <v/>
      </c>
      <c r="P10079">
        <f>IF(D10079="",P10078,P10078+1)</f>
        <v/>
      </c>
    </row>
    <row r="10080">
      <c r="A10080">
        <f>IF(P10080=P10079,0,P10080)</f>
        <v/>
      </c>
      <c r="B10080" s="41">
        <f>IF($M10080&gt;300,"",IF(OR(INDEX(Bemenet!$E$2:$E$301,$M10080)="",INDEX(Bemenet!$F$2:$F$301,$M10080)=""),"",MAX(INDEX(Bemenet!$E$2:$E$301,$M10080),INDEX(Szabalyok!$A:$A,$N10080))))</f>
        <v/>
      </c>
      <c r="C10080" s="41">
        <f>IF($B10080="","",MIN(INDEX(Bemenet!$F$2:$F$301,$M10080),INDEX(Szabalyok!$B:$B,$N10080)))</f>
        <v/>
      </c>
      <c r="D10080" s="5">
        <f>IF(AND($B10080&lt;&gt;"",$C10080&lt;&gt;"",$B10080&lt;=$C10080),INDEX(Bemenet!$G$2:$G$301,$M10080),"")</f>
        <v/>
      </c>
      <c r="E10080" s="6">
        <f>IF(AND($B10080&lt;&gt;"",$C10080&lt;&gt;"",$B10080&lt;=$C10080),INDEX(Bemenet!$D$2:$D$301,$M10080),"")</f>
        <v/>
      </c>
      <c r="F10080" s="5">
        <f>IF(AND($B10080&lt;&gt;"",$C10080&lt;&gt;"",$B10080&lt;=$C10080),$C10080-$B10080+1,"")</f>
        <v/>
      </c>
      <c r="G10080" s="5">
        <f>IF($F10080="","",$F10080*$D10080)</f>
        <v/>
      </c>
      <c r="H10080" s="42">
        <f>IF($G10080="","",$O10080)</f>
        <v/>
      </c>
      <c r="I10080" s="5">
        <f>IF($G10080="","",$G10080*IF($H10080="",$O10080,$H10080)/100)</f>
        <v/>
      </c>
      <c r="J10080" s="5">
        <f>IF(OR($L10080="",NOT(COUNTIFS($L$2:$L10080,$L10080)=1)),"",SUMIFS($G:$G,$L:$L,$L10080))</f>
        <v/>
      </c>
      <c r="K10080" s="5">
        <f>IF(OR($L10080="",NOT(COUNTIFS($L$2:$L10080,$L10080)=1)),"",SUMIFS($I:$I,$L:$L,$L10080))</f>
        <v/>
      </c>
      <c r="L10080" s="6">
        <f>IF($B10080="","",YEAR($B10080))</f>
        <v/>
      </c>
      <c r="M10080" s="6">
        <f>INT((ROW()-2)/39)+1</f>
        <v/>
      </c>
      <c r="N10080" s="6">
        <f>MOD(ROW()-2,39)+2</f>
        <v/>
      </c>
      <c r="O10080" s="42">
        <f>IF(AND($B10080&lt;&gt;"",$C10080&lt;&gt;"",$B10080&lt;=$C10080),INDEX(Szabalyok!$C:$C,$N10080),"")</f>
        <v/>
      </c>
      <c r="P10080">
        <f>IF(D10080="",P10079,P10079+1)</f>
        <v/>
      </c>
    </row>
    <row r="10081">
      <c r="A10081">
        <f>IF(P10081=P10080,0,P10081)</f>
        <v/>
      </c>
      <c r="B10081" s="41">
        <f>IF($M10081&gt;300,"",IF(OR(INDEX(Bemenet!$E$2:$E$301,$M10081)="",INDEX(Bemenet!$F$2:$F$301,$M10081)=""),"",MAX(INDEX(Bemenet!$E$2:$E$301,$M10081),INDEX(Szabalyok!$A:$A,$N10081))))</f>
        <v/>
      </c>
      <c r="C10081" s="41">
        <f>IF($B10081="","",MIN(INDEX(Bemenet!$F$2:$F$301,$M10081),INDEX(Szabalyok!$B:$B,$N10081)))</f>
        <v/>
      </c>
      <c r="D10081" s="5">
        <f>IF(AND($B10081&lt;&gt;"",$C10081&lt;&gt;"",$B10081&lt;=$C10081),INDEX(Bemenet!$G$2:$G$301,$M10081),"")</f>
        <v/>
      </c>
      <c r="E10081" s="6">
        <f>IF(AND($B10081&lt;&gt;"",$C10081&lt;&gt;"",$B10081&lt;=$C10081),INDEX(Bemenet!$D$2:$D$301,$M10081),"")</f>
        <v/>
      </c>
      <c r="F10081" s="5">
        <f>IF(AND($B10081&lt;&gt;"",$C10081&lt;&gt;"",$B10081&lt;=$C10081),$C10081-$B10081+1,"")</f>
        <v/>
      </c>
      <c r="G10081" s="5">
        <f>IF($F10081="","",$F10081*$D10081)</f>
        <v/>
      </c>
      <c r="H10081" s="42">
        <f>IF($G10081="","",$O10081)</f>
        <v/>
      </c>
      <c r="I10081" s="5">
        <f>IF($G10081="","",$G10081*IF($H10081="",$O10081,$H10081)/100)</f>
        <v/>
      </c>
      <c r="J10081" s="5">
        <f>IF(OR($L10081="",NOT(COUNTIFS($L$2:$L10081,$L10081)=1)),"",SUMIFS($G:$G,$L:$L,$L10081))</f>
        <v/>
      </c>
      <c r="K10081" s="5">
        <f>IF(OR($L10081="",NOT(COUNTIFS($L$2:$L10081,$L10081)=1)),"",SUMIFS($I:$I,$L:$L,$L10081))</f>
        <v/>
      </c>
      <c r="L10081" s="6">
        <f>IF($B10081="","",YEAR($B10081))</f>
        <v/>
      </c>
      <c r="M10081" s="6">
        <f>INT((ROW()-2)/39)+1</f>
        <v/>
      </c>
      <c r="N10081" s="6">
        <f>MOD(ROW()-2,39)+2</f>
        <v/>
      </c>
      <c r="O10081" s="42">
        <f>IF(AND($B10081&lt;&gt;"",$C10081&lt;&gt;"",$B10081&lt;=$C10081),INDEX(Szabalyok!$C:$C,$N10081),"")</f>
        <v/>
      </c>
      <c r="P10081">
        <f>IF(D10081="",P10080,P10080+1)</f>
        <v/>
      </c>
    </row>
    <row r="10082">
      <c r="A10082">
        <f>IF(P10082=P10081,0,P10082)</f>
        <v/>
      </c>
      <c r="B10082" s="41">
        <f>IF($M10082&gt;300,"",IF(OR(INDEX(Bemenet!$E$2:$E$301,$M10082)="",INDEX(Bemenet!$F$2:$F$301,$M10082)=""),"",MAX(INDEX(Bemenet!$E$2:$E$301,$M10082),INDEX(Szabalyok!$A:$A,$N10082))))</f>
        <v/>
      </c>
      <c r="C10082" s="41">
        <f>IF($B10082="","",MIN(INDEX(Bemenet!$F$2:$F$301,$M10082),INDEX(Szabalyok!$B:$B,$N10082)))</f>
        <v/>
      </c>
      <c r="D10082" s="5">
        <f>IF(AND($B10082&lt;&gt;"",$C10082&lt;&gt;"",$B10082&lt;=$C10082),INDEX(Bemenet!$G$2:$G$301,$M10082),"")</f>
        <v/>
      </c>
      <c r="E10082" s="6">
        <f>IF(AND($B10082&lt;&gt;"",$C10082&lt;&gt;"",$B10082&lt;=$C10082),INDEX(Bemenet!$D$2:$D$301,$M10082),"")</f>
        <v/>
      </c>
      <c r="F10082" s="5">
        <f>IF(AND($B10082&lt;&gt;"",$C10082&lt;&gt;"",$B10082&lt;=$C10082),$C10082-$B10082+1,"")</f>
        <v/>
      </c>
      <c r="G10082" s="5">
        <f>IF($F10082="","",$F10082*$D10082)</f>
        <v/>
      </c>
      <c r="H10082" s="42">
        <f>IF($G10082="","",$O10082)</f>
        <v/>
      </c>
      <c r="I10082" s="5">
        <f>IF($G10082="","",$G10082*IF($H10082="",$O10082,$H10082)/100)</f>
        <v/>
      </c>
      <c r="J10082" s="5">
        <f>IF(OR($L10082="",NOT(COUNTIFS($L$2:$L10082,$L10082)=1)),"",SUMIFS($G:$G,$L:$L,$L10082))</f>
        <v/>
      </c>
      <c r="K10082" s="5">
        <f>IF(OR($L10082="",NOT(COUNTIFS($L$2:$L10082,$L10082)=1)),"",SUMIFS($I:$I,$L:$L,$L10082))</f>
        <v/>
      </c>
      <c r="L10082" s="6">
        <f>IF($B10082="","",YEAR($B10082))</f>
        <v/>
      </c>
      <c r="M10082" s="6">
        <f>INT((ROW()-2)/39)+1</f>
        <v/>
      </c>
      <c r="N10082" s="6">
        <f>MOD(ROW()-2,39)+2</f>
        <v/>
      </c>
      <c r="O10082" s="42">
        <f>IF(AND($B10082&lt;&gt;"",$C10082&lt;&gt;"",$B10082&lt;=$C10082),INDEX(Szabalyok!$C:$C,$N10082),"")</f>
        <v/>
      </c>
      <c r="P10082">
        <f>IF(D10082="",P10081,P10081+1)</f>
        <v/>
      </c>
    </row>
    <row r="10083">
      <c r="A10083">
        <f>IF(P10083=P10082,0,P10083)</f>
        <v/>
      </c>
      <c r="B10083" s="41">
        <f>IF($M10083&gt;300,"",IF(OR(INDEX(Bemenet!$E$2:$E$301,$M10083)="",INDEX(Bemenet!$F$2:$F$301,$M10083)=""),"",MAX(INDEX(Bemenet!$E$2:$E$301,$M10083),INDEX(Szabalyok!$A:$A,$N10083))))</f>
        <v/>
      </c>
      <c r="C10083" s="41">
        <f>IF($B10083="","",MIN(INDEX(Bemenet!$F$2:$F$301,$M10083),INDEX(Szabalyok!$B:$B,$N10083)))</f>
        <v/>
      </c>
      <c r="D10083" s="5">
        <f>IF(AND($B10083&lt;&gt;"",$C10083&lt;&gt;"",$B10083&lt;=$C10083),INDEX(Bemenet!$G$2:$G$301,$M10083),"")</f>
        <v/>
      </c>
      <c r="E10083" s="6">
        <f>IF(AND($B10083&lt;&gt;"",$C10083&lt;&gt;"",$B10083&lt;=$C10083),INDEX(Bemenet!$D$2:$D$301,$M10083),"")</f>
        <v/>
      </c>
      <c r="F10083" s="5">
        <f>IF(AND($B10083&lt;&gt;"",$C10083&lt;&gt;"",$B10083&lt;=$C10083),$C10083-$B10083+1,"")</f>
        <v/>
      </c>
      <c r="G10083" s="5">
        <f>IF($F10083="","",$F10083*$D10083)</f>
        <v/>
      </c>
      <c r="H10083" s="42">
        <f>IF($G10083="","",$O10083)</f>
        <v/>
      </c>
      <c r="I10083" s="5">
        <f>IF($G10083="","",$G10083*IF($H10083="",$O10083,$H10083)/100)</f>
        <v/>
      </c>
      <c r="J10083" s="5">
        <f>IF(OR($L10083="",NOT(COUNTIFS($L$2:$L10083,$L10083)=1)),"",SUMIFS($G:$G,$L:$L,$L10083))</f>
        <v/>
      </c>
      <c r="K10083" s="5">
        <f>IF(OR($L10083="",NOT(COUNTIFS($L$2:$L10083,$L10083)=1)),"",SUMIFS($I:$I,$L:$L,$L10083))</f>
        <v/>
      </c>
      <c r="L10083" s="6">
        <f>IF($B10083="","",YEAR($B10083))</f>
        <v/>
      </c>
      <c r="M10083" s="6">
        <f>INT((ROW()-2)/39)+1</f>
        <v/>
      </c>
      <c r="N10083" s="6">
        <f>MOD(ROW()-2,39)+2</f>
        <v/>
      </c>
      <c r="O10083" s="42">
        <f>IF(AND($B10083&lt;&gt;"",$C10083&lt;&gt;"",$B10083&lt;=$C10083),INDEX(Szabalyok!$C:$C,$N10083),"")</f>
        <v/>
      </c>
      <c r="P10083">
        <f>IF(D10083="",P10082,P10082+1)</f>
        <v/>
      </c>
    </row>
    <row r="10084">
      <c r="A10084">
        <f>IF(P10084=P10083,0,P10084)</f>
        <v/>
      </c>
      <c r="B10084" s="41">
        <f>IF($M10084&gt;300,"",IF(OR(INDEX(Bemenet!$E$2:$E$301,$M10084)="",INDEX(Bemenet!$F$2:$F$301,$M10084)=""),"",MAX(INDEX(Bemenet!$E$2:$E$301,$M10084),INDEX(Szabalyok!$A:$A,$N10084))))</f>
        <v/>
      </c>
      <c r="C10084" s="41">
        <f>IF($B10084="","",MIN(INDEX(Bemenet!$F$2:$F$301,$M10084),INDEX(Szabalyok!$B:$B,$N10084)))</f>
        <v/>
      </c>
      <c r="D10084" s="5">
        <f>IF(AND($B10084&lt;&gt;"",$C10084&lt;&gt;"",$B10084&lt;=$C10084),INDEX(Bemenet!$G$2:$G$301,$M10084),"")</f>
        <v/>
      </c>
      <c r="E10084" s="6">
        <f>IF(AND($B10084&lt;&gt;"",$C10084&lt;&gt;"",$B10084&lt;=$C10084),INDEX(Bemenet!$D$2:$D$301,$M10084),"")</f>
        <v/>
      </c>
      <c r="F10084" s="5">
        <f>IF(AND($B10084&lt;&gt;"",$C10084&lt;&gt;"",$B10084&lt;=$C10084),$C10084-$B10084+1,"")</f>
        <v/>
      </c>
      <c r="G10084" s="5">
        <f>IF($F10084="","",$F10084*$D10084)</f>
        <v/>
      </c>
      <c r="H10084" s="42">
        <f>IF($G10084="","",$O10084)</f>
        <v/>
      </c>
      <c r="I10084" s="5">
        <f>IF($G10084="","",$G10084*IF($H10084="",$O10084,$H10084)/100)</f>
        <v/>
      </c>
      <c r="J10084" s="5">
        <f>IF(OR($L10084="",NOT(COUNTIFS($L$2:$L10084,$L10084)=1)),"",SUMIFS($G:$G,$L:$L,$L10084))</f>
        <v/>
      </c>
      <c r="K10084" s="5">
        <f>IF(OR($L10084="",NOT(COUNTIFS($L$2:$L10084,$L10084)=1)),"",SUMIFS($I:$I,$L:$L,$L10084))</f>
        <v/>
      </c>
      <c r="L10084" s="6">
        <f>IF($B10084="","",YEAR($B10084))</f>
        <v/>
      </c>
      <c r="M10084" s="6">
        <f>INT((ROW()-2)/39)+1</f>
        <v/>
      </c>
      <c r="N10084" s="6">
        <f>MOD(ROW()-2,39)+2</f>
        <v/>
      </c>
      <c r="O10084" s="42">
        <f>IF(AND($B10084&lt;&gt;"",$C10084&lt;&gt;"",$B10084&lt;=$C10084),INDEX(Szabalyok!$C:$C,$N10084),"")</f>
        <v/>
      </c>
      <c r="P10084">
        <f>IF(D10084="",P10083,P10083+1)</f>
        <v/>
      </c>
    </row>
    <row r="10085">
      <c r="A10085">
        <f>IF(P10085=P10084,0,P10085)</f>
        <v/>
      </c>
      <c r="B10085" s="41">
        <f>IF($M10085&gt;300,"",IF(OR(INDEX(Bemenet!$E$2:$E$301,$M10085)="",INDEX(Bemenet!$F$2:$F$301,$M10085)=""),"",MAX(INDEX(Bemenet!$E$2:$E$301,$M10085),INDEX(Szabalyok!$A:$A,$N10085))))</f>
        <v/>
      </c>
      <c r="C10085" s="41">
        <f>IF($B10085="","",MIN(INDEX(Bemenet!$F$2:$F$301,$M10085),INDEX(Szabalyok!$B:$B,$N10085)))</f>
        <v/>
      </c>
      <c r="D10085" s="5">
        <f>IF(AND($B10085&lt;&gt;"",$C10085&lt;&gt;"",$B10085&lt;=$C10085),INDEX(Bemenet!$G$2:$G$301,$M10085),"")</f>
        <v/>
      </c>
      <c r="E10085" s="6">
        <f>IF(AND($B10085&lt;&gt;"",$C10085&lt;&gt;"",$B10085&lt;=$C10085),INDEX(Bemenet!$D$2:$D$301,$M10085),"")</f>
        <v/>
      </c>
      <c r="F10085" s="5">
        <f>IF(AND($B10085&lt;&gt;"",$C10085&lt;&gt;"",$B10085&lt;=$C10085),$C10085-$B10085+1,"")</f>
        <v/>
      </c>
      <c r="G10085" s="5">
        <f>IF($F10085="","",$F10085*$D10085)</f>
        <v/>
      </c>
      <c r="H10085" s="42">
        <f>IF($G10085="","",$O10085)</f>
        <v/>
      </c>
      <c r="I10085" s="5">
        <f>IF($G10085="","",$G10085*IF($H10085="",$O10085,$H10085)/100)</f>
        <v/>
      </c>
      <c r="J10085" s="5">
        <f>IF(OR($L10085="",NOT(COUNTIFS($L$2:$L10085,$L10085)=1)),"",SUMIFS($G:$G,$L:$L,$L10085))</f>
        <v/>
      </c>
      <c r="K10085" s="5">
        <f>IF(OR($L10085="",NOT(COUNTIFS($L$2:$L10085,$L10085)=1)),"",SUMIFS($I:$I,$L:$L,$L10085))</f>
        <v/>
      </c>
      <c r="L10085" s="6">
        <f>IF($B10085="","",YEAR($B10085))</f>
        <v/>
      </c>
      <c r="M10085" s="6">
        <f>INT((ROW()-2)/39)+1</f>
        <v/>
      </c>
      <c r="N10085" s="6">
        <f>MOD(ROW()-2,39)+2</f>
        <v/>
      </c>
      <c r="O10085" s="42">
        <f>IF(AND($B10085&lt;&gt;"",$C10085&lt;&gt;"",$B10085&lt;=$C10085),INDEX(Szabalyok!$C:$C,$N10085),"")</f>
        <v/>
      </c>
      <c r="P10085">
        <f>IF(D10085="",P10084,P10084+1)</f>
        <v/>
      </c>
    </row>
    <row r="10086">
      <c r="A10086">
        <f>IF(P10086=P10085,0,P10086)</f>
        <v/>
      </c>
      <c r="B10086" s="41">
        <f>IF($M10086&gt;300,"",IF(OR(INDEX(Bemenet!$E$2:$E$301,$M10086)="",INDEX(Bemenet!$F$2:$F$301,$M10086)=""),"",MAX(INDEX(Bemenet!$E$2:$E$301,$M10086),INDEX(Szabalyok!$A:$A,$N10086))))</f>
        <v/>
      </c>
      <c r="C10086" s="41">
        <f>IF($B10086="","",MIN(INDEX(Bemenet!$F$2:$F$301,$M10086),INDEX(Szabalyok!$B:$B,$N10086)))</f>
        <v/>
      </c>
      <c r="D10086" s="5">
        <f>IF(AND($B10086&lt;&gt;"",$C10086&lt;&gt;"",$B10086&lt;=$C10086),INDEX(Bemenet!$G$2:$G$301,$M10086),"")</f>
        <v/>
      </c>
      <c r="E10086" s="6">
        <f>IF(AND($B10086&lt;&gt;"",$C10086&lt;&gt;"",$B10086&lt;=$C10086),INDEX(Bemenet!$D$2:$D$301,$M10086),"")</f>
        <v/>
      </c>
      <c r="F10086" s="5">
        <f>IF(AND($B10086&lt;&gt;"",$C10086&lt;&gt;"",$B10086&lt;=$C10086),$C10086-$B10086+1,"")</f>
        <v/>
      </c>
      <c r="G10086" s="5">
        <f>IF($F10086="","",$F10086*$D10086)</f>
        <v/>
      </c>
      <c r="H10086" s="42">
        <f>IF($G10086="","",$O10086)</f>
        <v/>
      </c>
      <c r="I10086" s="5">
        <f>IF($G10086="","",$G10086*IF($H10086="",$O10086,$H10086)/100)</f>
        <v/>
      </c>
      <c r="J10086" s="5">
        <f>IF(OR($L10086="",NOT(COUNTIFS($L$2:$L10086,$L10086)=1)),"",SUMIFS($G:$G,$L:$L,$L10086))</f>
        <v/>
      </c>
      <c r="K10086" s="5">
        <f>IF(OR($L10086="",NOT(COUNTIFS($L$2:$L10086,$L10086)=1)),"",SUMIFS($I:$I,$L:$L,$L10086))</f>
        <v/>
      </c>
      <c r="L10086" s="6">
        <f>IF($B10086="","",YEAR($B10086))</f>
        <v/>
      </c>
      <c r="M10086" s="6">
        <f>INT((ROW()-2)/39)+1</f>
        <v/>
      </c>
      <c r="N10086" s="6">
        <f>MOD(ROW()-2,39)+2</f>
        <v/>
      </c>
      <c r="O10086" s="42">
        <f>IF(AND($B10086&lt;&gt;"",$C10086&lt;&gt;"",$B10086&lt;=$C10086),INDEX(Szabalyok!$C:$C,$N10086),"")</f>
        <v/>
      </c>
      <c r="P10086">
        <f>IF(D10086="",P10085,P10085+1)</f>
        <v/>
      </c>
    </row>
    <row r="10087">
      <c r="A10087">
        <f>IF(P10087=P10086,0,P10087)</f>
        <v/>
      </c>
      <c r="B10087" s="41">
        <f>IF($M10087&gt;300,"",IF(OR(INDEX(Bemenet!$E$2:$E$301,$M10087)="",INDEX(Bemenet!$F$2:$F$301,$M10087)=""),"",MAX(INDEX(Bemenet!$E$2:$E$301,$M10087),INDEX(Szabalyok!$A:$A,$N10087))))</f>
        <v/>
      </c>
      <c r="C10087" s="41">
        <f>IF($B10087="","",MIN(INDEX(Bemenet!$F$2:$F$301,$M10087),INDEX(Szabalyok!$B:$B,$N10087)))</f>
        <v/>
      </c>
      <c r="D10087" s="5">
        <f>IF(AND($B10087&lt;&gt;"",$C10087&lt;&gt;"",$B10087&lt;=$C10087),INDEX(Bemenet!$G$2:$G$301,$M10087),"")</f>
        <v/>
      </c>
      <c r="E10087" s="6">
        <f>IF(AND($B10087&lt;&gt;"",$C10087&lt;&gt;"",$B10087&lt;=$C10087),INDEX(Bemenet!$D$2:$D$301,$M10087),"")</f>
        <v/>
      </c>
      <c r="F10087" s="5">
        <f>IF(AND($B10087&lt;&gt;"",$C10087&lt;&gt;"",$B10087&lt;=$C10087),$C10087-$B10087+1,"")</f>
        <v/>
      </c>
      <c r="G10087" s="5">
        <f>IF($F10087="","",$F10087*$D10087)</f>
        <v/>
      </c>
      <c r="H10087" s="42">
        <f>IF($G10087="","",$O10087)</f>
        <v/>
      </c>
      <c r="I10087" s="5">
        <f>IF($G10087="","",$G10087*IF($H10087="",$O10087,$H10087)/100)</f>
        <v/>
      </c>
      <c r="J10087" s="5">
        <f>IF(OR($L10087="",NOT(COUNTIFS($L$2:$L10087,$L10087)=1)),"",SUMIFS($G:$G,$L:$L,$L10087))</f>
        <v/>
      </c>
      <c r="K10087" s="5">
        <f>IF(OR($L10087="",NOT(COUNTIFS($L$2:$L10087,$L10087)=1)),"",SUMIFS($I:$I,$L:$L,$L10087))</f>
        <v/>
      </c>
      <c r="L10087" s="6">
        <f>IF($B10087="","",YEAR($B10087))</f>
        <v/>
      </c>
      <c r="M10087" s="6">
        <f>INT((ROW()-2)/39)+1</f>
        <v/>
      </c>
      <c r="N10087" s="6">
        <f>MOD(ROW()-2,39)+2</f>
        <v/>
      </c>
      <c r="O10087" s="42">
        <f>IF(AND($B10087&lt;&gt;"",$C10087&lt;&gt;"",$B10087&lt;=$C10087),INDEX(Szabalyok!$C:$C,$N10087),"")</f>
        <v/>
      </c>
      <c r="P10087">
        <f>IF(D10087="",P10086,P10086+1)</f>
        <v/>
      </c>
    </row>
    <row r="10088">
      <c r="A10088">
        <f>IF(P10088=P10087,0,P10088)</f>
        <v/>
      </c>
      <c r="B10088" s="41">
        <f>IF($M10088&gt;300,"",IF(OR(INDEX(Bemenet!$E$2:$E$301,$M10088)="",INDEX(Bemenet!$F$2:$F$301,$M10088)=""),"",MAX(INDEX(Bemenet!$E$2:$E$301,$M10088),INDEX(Szabalyok!$A:$A,$N10088))))</f>
        <v/>
      </c>
      <c r="C10088" s="41">
        <f>IF($B10088="","",MIN(INDEX(Bemenet!$F$2:$F$301,$M10088),INDEX(Szabalyok!$B:$B,$N10088)))</f>
        <v/>
      </c>
      <c r="D10088" s="5">
        <f>IF(AND($B10088&lt;&gt;"",$C10088&lt;&gt;"",$B10088&lt;=$C10088),INDEX(Bemenet!$G$2:$G$301,$M10088),"")</f>
        <v/>
      </c>
      <c r="E10088" s="6">
        <f>IF(AND($B10088&lt;&gt;"",$C10088&lt;&gt;"",$B10088&lt;=$C10088),INDEX(Bemenet!$D$2:$D$301,$M10088),"")</f>
        <v/>
      </c>
      <c r="F10088" s="5">
        <f>IF(AND($B10088&lt;&gt;"",$C10088&lt;&gt;"",$B10088&lt;=$C10088),$C10088-$B10088+1,"")</f>
        <v/>
      </c>
      <c r="G10088" s="5">
        <f>IF($F10088="","",$F10088*$D10088)</f>
        <v/>
      </c>
      <c r="H10088" s="42">
        <f>IF($G10088="","",$O10088)</f>
        <v/>
      </c>
      <c r="I10088" s="5">
        <f>IF($G10088="","",$G10088*IF($H10088="",$O10088,$H10088)/100)</f>
        <v/>
      </c>
      <c r="J10088" s="5">
        <f>IF(OR($L10088="",NOT(COUNTIFS($L$2:$L10088,$L10088)=1)),"",SUMIFS($G:$G,$L:$L,$L10088))</f>
        <v/>
      </c>
      <c r="K10088" s="5">
        <f>IF(OR($L10088="",NOT(COUNTIFS($L$2:$L10088,$L10088)=1)),"",SUMIFS($I:$I,$L:$L,$L10088))</f>
        <v/>
      </c>
      <c r="L10088" s="6">
        <f>IF($B10088="","",YEAR($B10088))</f>
        <v/>
      </c>
      <c r="M10088" s="6">
        <f>INT((ROW()-2)/39)+1</f>
        <v/>
      </c>
      <c r="N10088" s="6">
        <f>MOD(ROW()-2,39)+2</f>
        <v/>
      </c>
      <c r="O10088" s="42">
        <f>IF(AND($B10088&lt;&gt;"",$C10088&lt;&gt;"",$B10088&lt;=$C10088),INDEX(Szabalyok!$C:$C,$N10088),"")</f>
        <v/>
      </c>
      <c r="P10088">
        <f>IF(D10088="",P10087,P10087+1)</f>
        <v/>
      </c>
    </row>
    <row r="10089">
      <c r="A10089">
        <f>IF(P10089=P10088,0,P10089)</f>
        <v/>
      </c>
      <c r="B10089" s="41">
        <f>IF($M10089&gt;300,"",IF(OR(INDEX(Bemenet!$E$2:$E$301,$M10089)="",INDEX(Bemenet!$F$2:$F$301,$M10089)=""),"",MAX(INDEX(Bemenet!$E$2:$E$301,$M10089),INDEX(Szabalyok!$A:$A,$N10089))))</f>
        <v/>
      </c>
      <c r="C10089" s="41">
        <f>IF($B10089="","",MIN(INDEX(Bemenet!$F$2:$F$301,$M10089),INDEX(Szabalyok!$B:$B,$N10089)))</f>
        <v/>
      </c>
      <c r="D10089" s="5">
        <f>IF(AND($B10089&lt;&gt;"",$C10089&lt;&gt;"",$B10089&lt;=$C10089),INDEX(Bemenet!$G$2:$G$301,$M10089),"")</f>
        <v/>
      </c>
      <c r="E10089" s="6">
        <f>IF(AND($B10089&lt;&gt;"",$C10089&lt;&gt;"",$B10089&lt;=$C10089),INDEX(Bemenet!$D$2:$D$301,$M10089),"")</f>
        <v/>
      </c>
      <c r="F10089" s="5">
        <f>IF(AND($B10089&lt;&gt;"",$C10089&lt;&gt;"",$B10089&lt;=$C10089),$C10089-$B10089+1,"")</f>
        <v/>
      </c>
      <c r="G10089" s="5">
        <f>IF($F10089="","",$F10089*$D10089)</f>
        <v/>
      </c>
      <c r="H10089" s="42">
        <f>IF($G10089="","",$O10089)</f>
        <v/>
      </c>
      <c r="I10089" s="5">
        <f>IF($G10089="","",$G10089*IF($H10089="",$O10089,$H10089)/100)</f>
        <v/>
      </c>
      <c r="J10089" s="5">
        <f>IF(OR($L10089="",NOT(COUNTIFS($L$2:$L10089,$L10089)=1)),"",SUMIFS($G:$G,$L:$L,$L10089))</f>
        <v/>
      </c>
      <c r="K10089" s="5">
        <f>IF(OR($L10089="",NOT(COUNTIFS($L$2:$L10089,$L10089)=1)),"",SUMIFS($I:$I,$L:$L,$L10089))</f>
        <v/>
      </c>
      <c r="L10089" s="6">
        <f>IF($B10089="","",YEAR($B10089))</f>
        <v/>
      </c>
      <c r="M10089" s="6">
        <f>INT((ROW()-2)/39)+1</f>
        <v/>
      </c>
      <c r="N10089" s="6">
        <f>MOD(ROW()-2,39)+2</f>
        <v/>
      </c>
      <c r="O10089" s="42">
        <f>IF(AND($B10089&lt;&gt;"",$C10089&lt;&gt;"",$B10089&lt;=$C10089),INDEX(Szabalyok!$C:$C,$N10089),"")</f>
        <v/>
      </c>
      <c r="P10089">
        <f>IF(D10089="",P10088,P10088+1)</f>
        <v/>
      </c>
    </row>
    <row r="10090">
      <c r="A10090">
        <f>IF(P10090=P10089,0,P10090)</f>
        <v/>
      </c>
      <c r="B10090" s="41">
        <f>IF($M10090&gt;300,"",IF(OR(INDEX(Bemenet!$E$2:$E$301,$M10090)="",INDEX(Bemenet!$F$2:$F$301,$M10090)=""),"",MAX(INDEX(Bemenet!$E$2:$E$301,$M10090),INDEX(Szabalyok!$A:$A,$N10090))))</f>
        <v/>
      </c>
      <c r="C10090" s="41">
        <f>IF($B10090="","",MIN(INDEX(Bemenet!$F$2:$F$301,$M10090),INDEX(Szabalyok!$B:$B,$N10090)))</f>
        <v/>
      </c>
      <c r="D10090" s="5">
        <f>IF(AND($B10090&lt;&gt;"",$C10090&lt;&gt;"",$B10090&lt;=$C10090),INDEX(Bemenet!$G$2:$G$301,$M10090),"")</f>
        <v/>
      </c>
      <c r="E10090" s="6">
        <f>IF(AND($B10090&lt;&gt;"",$C10090&lt;&gt;"",$B10090&lt;=$C10090),INDEX(Bemenet!$D$2:$D$301,$M10090),"")</f>
        <v/>
      </c>
      <c r="F10090" s="5">
        <f>IF(AND($B10090&lt;&gt;"",$C10090&lt;&gt;"",$B10090&lt;=$C10090),$C10090-$B10090+1,"")</f>
        <v/>
      </c>
      <c r="G10090" s="5">
        <f>IF($F10090="","",$F10090*$D10090)</f>
        <v/>
      </c>
      <c r="H10090" s="42">
        <f>IF($G10090="","",$O10090)</f>
        <v/>
      </c>
      <c r="I10090" s="5">
        <f>IF($G10090="","",$G10090*IF($H10090="",$O10090,$H10090)/100)</f>
        <v/>
      </c>
      <c r="J10090" s="5">
        <f>IF(OR($L10090="",NOT(COUNTIFS($L$2:$L10090,$L10090)=1)),"",SUMIFS($G:$G,$L:$L,$L10090))</f>
        <v/>
      </c>
      <c r="K10090" s="5">
        <f>IF(OR($L10090="",NOT(COUNTIFS($L$2:$L10090,$L10090)=1)),"",SUMIFS($I:$I,$L:$L,$L10090))</f>
        <v/>
      </c>
      <c r="L10090" s="6">
        <f>IF($B10090="","",YEAR($B10090))</f>
        <v/>
      </c>
      <c r="M10090" s="6">
        <f>INT((ROW()-2)/39)+1</f>
        <v/>
      </c>
      <c r="N10090" s="6">
        <f>MOD(ROW()-2,39)+2</f>
        <v/>
      </c>
      <c r="O10090" s="42">
        <f>IF(AND($B10090&lt;&gt;"",$C10090&lt;&gt;"",$B10090&lt;=$C10090),INDEX(Szabalyok!$C:$C,$N10090),"")</f>
        <v/>
      </c>
      <c r="P10090">
        <f>IF(D10090="",P10089,P10089+1)</f>
        <v/>
      </c>
    </row>
    <row r="10091">
      <c r="A10091">
        <f>IF(P10091=P10090,0,P10091)</f>
        <v/>
      </c>
      <c r="B10091" s="41">
        <f>IF($M10091&gt;300,"",IF(OR(INDEX(Bemenet!$E$2:$E$301,$M10091)="",INDEX(Bemenet!$F$2:$F$301,$M10091)=""),"",MAX(INDEX(Bemenet!$E$2:$E$301,$M10091),INDEX(Szabalyok!$A:$A,$N10091))))</f>
        <v/>
      </c>
      <c r="C10091" s="41">
        <f>IF($B10091="","",MIN(INDEX(Bemenet!$F$2:$F$301,$M10091),INDEX(Szabalyok!$B:$B,$N10091)))</f>
        <v/>
      </c>
      <c r="D10091" s="5">
        <f>IF(AND($B10091&lt;&gt;"",$C10091&lt;&gt;"",$B10091&lt;=$C10091),INDEX(Bemenet!$G$2:$G$301,$M10091),"")</f>
        <v/>
      </c>
      <c r="E10091" s="6">
        <f>IF(AND($B10091&lt;&gt;"",$C10091&lt;&gt;"",$B10091&lt;=$C10091),INDEX(Bemenet!$D$2:$D$301,$M10091),"")</f>
        <v/>
      </c>
      <c r="F10091" s="5">
        <f>IF(AND($B10091&lt;&gt;"",$C10091&lt;&gt;"",$B10091&lt;=$C10091),$C10091-$B10091+1,"")</f>
        <v/>
      </c>
      <c r="G10091" s="5">
        <f>IF($F10091="","",$F10091*$D10091)</f>
        <v/>
      </c>
      <c r="H10091" s="42">
        <f>IF($G10091="","",$O10091)</f>
        <v/>
      </c>
      <c r="I10091" s="5">
        <f>IF($G10091="","",$G10091*IF($H10091="",$O10091,$H10091)/100)</f>
        <v/>
      </c>
      <c r="J10091" s="5">
        <f>IF(OR($L10091="",NOT(COUNTIFS($L$2:$L10091,$L10091)=1)),"",SUMIFS($G:$G,$L:$L,$L10091))</f>
        <v/>
      </c>
      <c r="K10091" s="5">
        <f>IF(OR($L10091="",NOT(COUNTIFS($L$2:$L10091,$L10091)=1)),"",SUMIFS($I:$I,$L:$L,$L10091))</f>
        <v/>
      </c>
      <c r="L10091" s="6">
        <f>IF($B10091="","",YEAR($B10091))</f>
        <v/>
      </c>
      <c r="M10091" s="6">
        <f>INT((ROW()-2)/39)+1</f>
        <v/>
      </c>
      <c r="N10091" s="6">
        <f>MOD(ROW()-2,39)+2</f>
        <v/>
      </c>
      <c r="O10091" s="42">
        <f>IF(AND($B10091&lt;&gt;"",$C10091&lt;&gt;"",$B10091&lt;=$C10091),INDEX(Szabalyok!$C:$C,$N10091),"")</f>
        <v/>
      </c>
      <c r="P10091">
        <f>IF(D10091="",P10090,P10090+1)</f>
        <v/>
      </c>
    </row>
    <row r="10092">
      <c r="A10092">
        <f>IF(P10092=P10091,0,P10092)</f>
        <v/>
      </c>
      <c r="B10092" s="41">
        <f>IF($M10092&gt;300,"",IF(OR(INDEX(Bemenet!$E$2:$E$301,$M10092)="",INDEX(Bemenet!$F$2:$F$301,$M10092)=""),"",MAX(INDEX(Bemenet!$E$2:$E$301,$M10092),INDEX(Szabalyok!$A:$A,$N10092))))</f>
        <v/>
      </c>
      <c r="C10092" s="41">
        <f>IF($B10092="","",MIN(INDEX(Bemenet!$F$2:$F$301,$M10092),INDEX(Szabalyok!$B:$B,$N10092)))</f>
        <v/>
      </c>
      <c r="D10092" s="5">
        <f>IF(AND($B10092&lt;&gt;"",$C10092&lt;&gt;"",$B10092&lt;=$C10092),INDEX(Bemenet!$G$2:$G$301,$M10092),"")</f>
        <v/>
      </c>
      <c r="E10092" s="6">
        <f>IF(AND($B10092&lt;&gt;"",$C10092&lt;&gt;"",$B10092&lt;=$C10092),INDEX(Bemenet!$D$2:$D$301,$M10092),"")</f>
        <v/>
      </c>
      <c r="F10092" s="5">
        <f>IF(AND($B10092&lt;&gt;"",$C10092&lt;&gt;"",$B10092&lt;=$C10092),$C10092-$B10092+1,"")</f>
        <v/>
      </c>
      <c r="G10092" s="5">
        <f>IF($F10092="","",$F10092*$D10092)</f>
        <v/>
      </c>
      <c r="H10092" s="42">
        <f>IF($G10092="","",$O10092)</f>
        <v/>
      </c>
      <c r="I10092" s="5">
        <f>IF($G10092="","",$G10092*IF($H10092="",$O10092,$H10092)/100)</f>
        <v/>
      </c>
      <c r="J10092" s="5">
        <f>IF(OR($L10092="",NOT(COUNTIFS($L$2:$L10092,$L10092)=1)),"",SUMIFS($G:$G,$L:$L,$L10092))</f>
        <v/>
      </c>
      <c r="K10092" s="5">
        <f>IF(OR($L10092="",NOT(COUNTIFS($L$2:$L10092,$L10092)=1)),"",SUMIFS($I:$I,$L:$L,$L10092))</f>
        <v/>
      </c>
      <c r="L10092" s="6">
        <f>IF($B10092="","",YEAR($B10092))</f>
        <v/>
      </c>
      <c r="M10092" s="6">
        <f>INT((ROW()-2)/39)+1</f>
        <v/>
      </c>
      <c r="N10092" s="6">
        <f>MOD(ROW()-2,39)+2</f>
        <v/>
      </c>
      <c r="O10092" s="42">
        <f>IF(AND($B10092&lt;&gt;"",$C10092&lt;&gt;"",$B10092&lt;=$C10092),INDEX(Szabalyok!$C:$C,$N10092),"")</f>
        <v/>
      </c>
      <c r="P10092">
        <f>IF(D10092="",P10091,P10091+1)</f>
        <v/>
      </c>
    </row>
    <row r="10093">
      <c r="A10093">
        <f>IF(P10093=P10092,0,P10093)</f>
        <v/>
      </c>
      <c r="B10093" s="41">
        <f>IF($M10093&gt;300,"",IF(OR(INDEX(Bemenet!$E$2:$E$301,$M10093)="",INDEX(Bemenet!$F$2:$F$301,$M10093)=""),"",MAX(INDEX(Bemenet!$E$2:$E$301,$M10093),INDEX(Szabalyok!$A:$A,$N10093))))</f>
        <v/>
      </c>
      <c r="C10093" s="41">
        <f>IF($B10093="","",MIN(INDEX(Bemenet!$F$2:$F$301,$M10093),INDEX(Szabalyok!$B:$B,$N10093)))</f>
        <v/>
      </c>
      <c r="D10093" s="5">
        <f>IF(AND($B10093&lt;&gt;"",$C10093&lt;&gt;"",$B10093&lt;=$C10093),INDEX(Bemenet!$G$2:$G$301,$M10093),"")</f>
        <v/>
      </c>
      <c r="E10093" s="6">
        <f>IF(AND($B10093&lt;&gt;"",$C10093&lt;&gt;"",$B10093&lt;=$C10093),INDEX(Bemenet!$D$2:$D$301,$M10093),"")</f>
        <v/>
      </c>
      <c r="F10093" s="5">
        <f>IF(AND($B10093&lt;&gt;"",$C10093&lt;&gt;"",$B10093&lt;=$C10093),$C10093-$B10093+1,"")</f>
        <v/>
      </c>
      <c r="G10093" s="5">
        <f>IF($F10093="","",$F10093*$D10093)</f>
        <v/>
      </c>
      <c r="H10093" s="42">
        <f>IF($G10093="","",$O10093)</f>
        <v/>
      </c>
      <c r="I10093" s="5">
        <f>IF($G10093="","",$G10093*IF($H10093="",$O10093,$H10093)/100)</f>
        <v/>
      </c>
      <c r="J10093" s="5">
        <f>IF(OR($L10093="",NOT(COUNTIFS($L$2:$L10093,$L10093)=1)),"",SUMIFS($G:$G,$L:$L,$L10093))</f>
        <v/>
      </c>
      <c r="K10093" s="5">
        <f>IF(OR($L10093="",NOT(COUNTIFS($L$2:$L10093,$L10093)=1)),"",SUMIFS($I:$I,$L:$L,$L10093))</f>
        <v/>
      </c>
      <c r="L10093" s="6">
        <f>IF($B10093="","",YEAR($B10093))</f>
        <v/>
      </c>
      <c r="M10093" s="6">
        <f>INT((ROW()-2)/39)+1</f>
        <v/>
      </c>
      <c r="N10093" s="6">
        <f>MOD(ROW()-2,39)+2</f>
        <v/>
      </c>
      <c r="O10093" s="42">
        <f>IF(AND($B10093&lt;&gt;"",$C10093&lt;&gt;"",$B10093&lt;=$C10093),INDEX(Szabalyok!$C:$C,$N10093),"")</f>
        <v/>
      </c>
      <c r="P10093">
        <f>IF(D10093="",P10092,P10092+1)</f>
        <v/>
      </c>
    </row>
    <row r="10094">
      <c r="A10094">
        <f>IF(P10094=P10093,0,P10094)</f>
        <v/>
      </c>
      <c r="B10094" s="41">
        <f>IF($M10094&gt;300,"",IF(OR(INDEX(Bemenet!$E$2:$E$301,$M10094)="",INDEX(Bemenet!$F$2:$F$301,$M10094)=""),"",MAX(INDEX(Bemenet!$E$2:$E$301,$M10094),INDEX(Szabalyok!$A:$A,$N10094))))</f>
        <v/>
      </c>
      <c r="C10094" s="41">
        <f>IF($B10094="","",MIN(INDEX(Bemenet!$F$2:$F$301,$M10094),INDEX(Szabalyok!$B:$B,$N10094)))</f>
        <v/>
      </c>
      <c r="D10094" s="5">
        <f>IF(AND($B10094&lt;&gt;"",$C10094&lt;&gt;"",$B10094&lt;=$C10094),INDEX(Bemenet!$G$2:$G$301,$M10094),"")</f>
        <v/>
      </c>
      <c r="E10094" s="6">
        <f>IF(AND($B10094&lt;&gt;"",$C10094&lt;&gt;"",$B10094&lt;=$C10094),INDEX(Bemenet!$D$2:$D$301,$M10094),"")</f>
        <v/>
      </c>
      <c r="F10094" s="5">
        <f>IF(AND($B10094&lt;&gt;"",$C10094&lt;&gt;"",$B10094&lt;=$C10094),$C10094-$B10094+1,"")</f>
        <v/>
      </c>
      <c r="G10094" s="5">
        <f>IF($F10094="","",$F10094*$D10094)</f>
        <v/>
      </c>
      <c r="H10094" s="42">
        <f>IF($G10094="","",$O10094)</f>
        <v/>
      </c>
      <c r="I10094" s="5">
        <f>IF($G10094="","",$G10094*IF($H10094="",$O10094,$H10094)/100)</f>
        <v/>
      </c>
      <c r="J10094" s="5">
        <f>IF(OR($L10094="",NOT(COUNTIFS($L$2:$L10094,$L10094)=1)),"",SUMIFS($G:$G,$L:$L,$L10094))</f>
        <v/>
      </c>
      <c r="K10094" s="5">
        <f>IF(OR($L10094="",NOT(COUNTIFS($L$2:$L10094,$L10094)=1)),"",SUMIFS($I:$I,$L:$L,$L10094))</f>
        <v/>
      </c>
      <c r="L10094" s="6">
        <f>IF($B10094="","",YEAR($B10094))</f>
        <v/>
      </c>
      <c r="M10094" s="6">
        <f>INT((ROW()-2)/39)+1</f>
        <v/>
      </c>
      <c r="N10094" s="6">
        <f>MOD(ROW()-2,39)+2</f>
        <v/>
      </c>
      <c r="O10094" s="42">
        <f>IF(AND($B10094&lt;&gt;"",$C10094&lt;&gt;"",$B10094&lt;=$C10094),INDEX(Szabalyok!$C:$C,$N10094),"")</f>
        <v/>
      </c>
      <c r="P10094">
        <f>IF(D10094="",P10093,P10093+1)</f>
        <v/>
      </c>
    </row>
    <row r="10095">
      <c r="A10095">
        <f>IF(P10095=P10094,0,P10095)</f>
        <v/>
      </c>
      <c r="B10095" s="41">
        <f>IF($M10095&gt;300,"",IF(OR(INDEX(Bemenet!$E$2:$E$301,$M10095)="",INDEX(Bemenet!$F$2:$F$301,$M10095)=""),"",MAX(INDEX(Bemenet!$E$2:$E$301,$M10095),INDEX(Szabalyok!$A:$A,$N10095))))</f>
        <v/>
      </c>
      <c r="C10095" s="41">
        <f>IF($B10095="","",MIN(INDEX(Bemenet!$F$2:$F$301,$M10095),INDEX(Szabalyok!$B:$B,$N10095)))</f>
        <v/>
      </c>
      <c r="D10095" s="5">
        <f>IF(AND($B10095&lt;&gt;"",$C10095&lt;&gt;"",$B10095&lt;=$C10095),INDEX(Bemenet!$G$2:$G$301,$M10095),"")</f>
        <v/>
      </c>
      <c r="E10095" s="6">
        <f>IF(AND($B10095&lt;&gt;"",$C10095&lt;&gt;"",$B10095&lt;=$C10095),INDEX(Bemenet!$D$2:$D$301,$M10095),"")</f>
        <v/>
      </c>
      <c r="F10095" s="5">
        <f>IF(AND($B10095&lt;&gt;"",$C10095&lt;&gt;"",$B10095&lt;=$C10095),$C10095-$B10095+1,"")</f>
        <v/>
      </c>
      <c r="G10095" s="5">
        <f>IF($F10095="","",$F10095*$D10095)</f>
        <v/>
      </c>
      <c r="H10095" s="42">
        <f>IF($G10095="","",$O10095)</f>
        <v/>
      </c>
      <c r="I10095" s="5">
        <f>IF($G10095="","",$G10095*IF($H10095="",$O10095,$H10095)/100)</f>
        <v/>
      </c>
      <c r="J10095" s="5">
        <f>IF(OR($L10095="",NOT(COUNTIFS($L$2:$L10095,$L10095)=1)),"",SUMIFS($G:$G,$L:$L,$L10095))</f>
        <v/>
      </c>
      <c r="K10095" s="5">
        <f>IF(OR($L10095="",NOT(COUNTIFS($L$2:$L10095,$L10095)=1)),"",SUMIFS($I:$I,$L:$L,$L10095))</f>
        <v/>
      </c>
      <c r="L10095" s="6">
        <f>IF($B10095="","",YEAR($B10095))</f>
        <v/>
      </c>
      <c r="M10095" s="6">
        <f>INT((ROW()-2)/39)+1</f>
        <v/>
      </c>
      <c r="N10095" s="6">
        <f>MOD(ROW()-2,39)+2</f>
        <v/>
      </c>
      <c r="O10095" s="42">
        <f>IF(AND($B10095&lt;&gt;"",$C10095&lt;&gt;"",$B10095&lt;=$C10095),INDEX(Szabalyok!$C:$C,$N10095),"")</f>
        <v/>
      </c>
      <c r="P10095">
        <f>IF(D10095="",P10094,P10094+1)</f>
        <v/>
      </c>
    </row>
    <row r="10096">
      <c r="A10096">
        <f>IF(P10096=P10095,0,P10096)</f>
        <v/>
      </c>
      <c r="B10096" s="41">
        <f>IF($M10096&gt;300,"",IF(OR(INDEX(Bemenet!$E$2:$E$301,$M10096)="",INDEX(Bemenet!$F$2:$F$301,$M10096)=""),"",MAX(INDEX(Bemenet!$E$2:$E$301,$M10096),INDEX(Szabalyok!$A:$A,$N10096))))</f>
        <v/>
      </c>
      <c r="C10096" s="41">
        <f>IF($B10096="","",MIN(INDEX(Bemenet!$F$2:$F$301,$M10096),INDEX(Szabalyok!$B:$B,$N10096)))</f>
        <v/>
      </c>
      <c r="D10096" s="5">
        <f>IF(AND($B10096&lt;&gt;"",$C10096&lt;&gt;"",$B10096&lt;=$C10096),INDEX(Bemenet!$G$2:$G$301,$M10096),"")</f>
        <v/>
      </c>
      <c r="E10096" s="6">
        <f>IF(AND($B10096&lt;&gt;"",$C10096&lt;&gt;"",$B10096&lt;=$C10096),INDEX(Bemenet!$D$2:$D$301,$M10096),"")</f>
        <v/>
      </c>
      <c r="F10096" s="5">
        <f>IF(AND($B10096&lt;&gt;"",$C10096&lt;&gt;"",$B10096&lt;=$C10096),$C10096-$B10096+1,"")</f>
        <v/>
      </c>
      <c r="G10096" s="5">
        <f>IF($F10096="","",$F10096*$D10096)</f>
        <v/>
      </c>
      <c r="H10096" s="42">
        <f>IF($G10096="","",$O10096)</f>
        <v/>
      </c>
      <c r="I10096" s="5">
        <f>IF($G10096="","",$G10096*IF($H10096="",$O10096,$H10096)/100)</f>
        <v/>
      </c>
      <c r="J10096" s="5">
        <f>IF(OR($L10096="",NOT(COUNTIFS($L$2:$L10096,$L10096)=1)),"",SUMIFS($G:$G,$L:$L,$L10096))</f>
        <v/>
      </c>
      <c r="K10096" s="5">
        <f>IF(OR($L10096="",NOT(COUNTIFS($L$2:$L10096,$L10096)=1)),"",SUMIFS($I:$I,$L:$L,$L10096))</f>
        <v/>
      </c>
      <c r="L10096" s="6">
        <f>IF($B10096="","",YEAR($B10096))</f>
        <v/>
      </c>
      <c r="M10096" s="6">
        <f>INT((ROW()-2)/39)+1</f>
        <v/>
      </c>
      <c r="N10096" s="6">
        <f>MOD(ROW()-2,39)+2</f>
        <v/>
      </c>
      <c r="O10096" s="42">
        <f>IF(AND($B10096&lt;&gt;"",$C10096&lt;&gt;"",$B10096&lt;=$C10096),INDEX(Szabalyok!$C:$C,$N10096),"")</f>
        <v/>
      </c>
      <c r="P10096">
        <f>IF(D10096="",P10095,P10095+1)</f>
        <v/>
      </c>
    </row>
    <row r="10097">
      <c r="A10097">
        <f>IF(P10097=P10096,0,P10097)</f>
        <v/>
      </c>
      <c r="B10097" s="41">
        <f>IF($M10097&gt;300,"",IF(OR(INDEX(Bemenet!$E$2:$E$301,$M10097)="",INDEX(Bemenet!$F$2:$F$301,$M10097)=""),"",MAX(INDEX(Bemenet!$E$2:$E$301,$M10097),INDEX(Szabalyok!$A:$A,$N10097))))</f>
        <v/>
      </c>
      <c r="C10097" s="41">
        <f>IF($B10097="","",MIN(INDEX(Bemenet!$F$2:$F$301,$M10097),INDEX(Szabalyok!$B:$B,$N10097)))</f>
        <v/>
      </c>
      <c r="D10097" s="5">
        <f>IF(AND($B10097&lt;&gt;"",$C10097&lt;&gt;"",$B10097&lt;=$C10097),INDEX(Bemenet!$G$2:$G$301,$M10097),"")</f>
        <v/>
      </c>
      <c r="E10097" s="6">
        <f>IF(AND($B10097&lt;&gt;"",$C10097&lt;&gt;"",$B10097&lt;=$C10097),INDEX(Bemenet!$D$2:$D$301,$M10097),"")</f>
        <v/>
      </c>
      <c r="F10097" s="5">
        <f>IF(AND($B10097&lt;&gt;"",$C10097&lt;&gt;"",$B10097&lt;=$C10097),$C10097-$B10097+1,"")</f>
        <v/>
      </c>
      <c r="G10097" s="5">
        <f>IF($F10097="","",$F10097*$D10097)</f>
        <v/>
      </c>
      <c r="H10097" s="42">
        <f>IF($G10097="","",$O10097)</f>
        <v/>
      </c>
      <c r="I10097" s="5">
        <f>IF($G10097="","",$G10097*IF($H10097="",$O10097,$H10097)/100)</f>
        <v/>
      </c>
      <c r="J10097" s="5">
        <f>IF(OR($L10097="",NOT(COUNTIFS($L$2:$L10097,$L10097)=1)),"",SUMIFS($G:$G,$L:$L,$L10097))</f>
        <v/>
      </c>
      <c r="K10097" s="5">
        <f>IF(OR($L10097="",NOT(COUNTIFS($L$2:$L10097,$L10097)=1)),"",SUMIFS($I:$I,$L:$L,$L10097))</f>
        <v/>
      </c>
      <c r="L10097" s="6">
        <f>IF($B10097="","",YEAR($B10097))</f>
        <v/>
      </c>
      <c r="M10097" s="6">
        <f>INT((ROW()-2)/39)+1</f>
        <v/>
      </c>
      <c r="N10097" s="6">
        <f>MOD(ROW()-2,39)+2</f>
        <v/>
      </c>
      <c r="O10097" s="42">
        <f>IF(AND($B10097&lt;&gt;"",$C10097&lt;&gt;"",$B10097&lt;=$C10097),INDEX(Szabalyok!$C:$C,$N10097),"")</f>
        <v/>
      </c>
      <c r="P10097">
        <f>IF(D10097="",P10096,P10096+1)</f>
        <v/>
      </c>
    </row>
    <row r="10098">
      <c r="A10098">
        <f>IF(P10098=P10097,0,P10098)</f>
        <v/>
      </c>
      <c r="B10098" s="41">
        <f>IF($M10098&gt;300,"",IF(OR(INDEX(Bemenet!$E$2:$E$301,$M10098)="",INDEX(Bemenet!$F$2:$F$301,$M10098)=""),"",MAX(INDEX(Bemenet!$E$2:$E$301,$M10098),INDEX(Szabalyok!$A:$A,$N10098))))</f>
        <v/>
      </c>
      <c r="C10098" s="41">
        <f>IF($B10098="","",MIN(INDEX(Bemenet!$F$2:$F$301,$M10098),INDEX(Szabalyok!$B:$B,$N10098)))</f>
        <v/>
      </c>
      <c r="D10098" s="5">
        <f>IF(AND($B10098&lt;&gt;"",$C10098&lt;&gt;"",$B10098&lt;=$C10098),INDEX(Bemenet!$G$2:$G$301,$M10098),"")</f>
        <v/>
      </c>
      <c r="E10098" s="6">
        <f>IF(AND($B10098&lt;&gt;"",$C10098&lt;&gt;"",$B10098&lt;=$C10098),INDEX(Bemenet!$D$2:$D$301,$M10098),"")</f>
        <v/>
      </c>
      <c r="F10098" s="5">
        <f>IF(AND($B10098&lt;&gt;"",$C10098&lt;&gt;"",$B10098&lt;=$C10098),$C10098-$B10098+1,"")</f>
        <v/>
      </c>
      <c r="G10098" s="5">
        <f>IF($F10098="","",$F10098*$D10098)</f>
        <v/>
      </c>
      <c r="H10098" s="42">
        <f>IF($G10098="","",$O10098)</f>
        <v/>
      </c>
      <c r="I10098" s="5">
        <f>IF($G10098="","",$G10098*IF($H10098="",$O10098,$H10098)/100)</f>
        <v/>
      </c>
      <c r="J10098" s="5">
        <f>IF(OR($L10098="",NOT(COUNTIFS($L$2:$L10098,$L10098)=1)),"",SUMIFS($G:$G,$L:$L,$L10098))</f>
        <v/>
      </c>
      <c r="K10098" s="5">
        <f>IF(OR($L10098="",NOT(COUNTIFS($L$2:$L10098,$L10098)=1)),"",SUMIFS($I:$I,$L:$L,$L10098))</f>
        <v/>
      </c>
      <c r="L10098" s="6">
        <f>IF($B10098="","",YEAR($B10098))</f>
        <v/>
      </c>
      <c r="M10098" s="6">
        <f>INT((ROW()-2)/39)+1</f>
        <v/>
      </c>
      <c r="N10098" s="6">
        <f>MOD(ROW()-2,39)+2</f>
        <v/>
      </c>
      <c r="O10098" s="42">
        <f>IF(AND($B10098&lt;&gt;"",$C10098&lt;&gt;"",$B10098&lt;=$C10098),INDEX(Szabalyok!$C:$C,$N10098),"")</f>
        <v/>
      </c>
      <c r="P10098">
        <f>IF(D10098="",P10097,P10097+1)</f>
        <v/>
      </c>
    </row>
    <row r="10099">
      <c r="A10099">
        <f>IF(P10099=P10098,0,P10099)</f>
        <v/>
      </c>
      <c r="B10099" s="41">
        <f>IF($M10099&gt;300,"",IF(OR(INDEX(Bemenet!$E$2:$E$301,$M10099)="",INDEX(Bemenet!$F$2:$F$301,$M10099)=""),"",MAX(INDEX(Bemenet!$E$2:$E$301,$M10099),INDEX(Szabalyok!$A:$A,$N10099))))</f>
        <v/>
      </c>
      <c r="C10099" s="41">
        <f>IF($B10099="","",MIN(INDEX(Bemenet!$F$2:$F$301,$M10099),INDEX(Szabalyok!$B:$B,$N10099)))</f>
        <v/>
      </c>
      <c r="D10099" s="5">
        <f>IF(AND($B10099&lt;&gt;"",$C10099&lt;&gt;"",$B10099&lt;=$C10099),INDEX(Bemenet!$G$2:$G$301,$M10099),"")</f>
        <v/>
      </c>
      <c r="E10099" s="6">
        <f>IF(AND($B10099&lt;&gt;"",$C10099&lt;&gt;"",$B10099&lt;=$C10099),INDEX(Bemenet!$D$2:$D$301,$M10099),"")</f>
        <v/>
      </c>
      <c r="F10099" s="5">
        <f>IF(AND($B10099&lt;&gt;"",$C10099&lt;&gt;"",$B10099&lt;=$C10099),$C10099-$B10099+1,"")</f>
        <v/>
      </c>
      <c r="G10099" s="5">
        <f>IF($F10099="","",$F10099*$D10099)</f>
        <v/>
      </c>
      <c r="H10099" s="42">
        <f>IF($G10099="","",$O10099)</f>
        <v/>
      </c>
      <c r="I10099" s="5">
        <f>IF($G10099="","",$G10099*IF($H10099="",$O10099,$H10099)/100)</f>
        <v/>
      </c>
      <c r="J10099" s="5">
        <f>IF(OR($L10099="",NOT(COUNTIFS($L$2:$L10099,$L10099)=1)),"",SUMIFS($G:$G,$L:$L,$L10099))</f>
        <v/>
      </c>
      <c r="K10099" s="5">
        <f>IF(OR($L10099="",NOT(COUNTIFS($L$2:$L10099,$L10099)=1)),"",SUMIFS($I:$I,$L:$L,$L10099))</f>
        <v/>
      </c>
      <c r="L10099" s="6">
        <f>IF($B10099="","",YEAR($B10099))</f>
        <v/>
      </c>
      <c r="M10099" s="6">
        <f>INT((ROW()-2)/39)+1</f>
        <v/>
      </c>
      <c r="N10099" s="6">
        <f>MOD(ROW()-2,39)+2</f>
        <v/>
      </c>
      <c r="O10099" s="42">
        <f>IF(AND($B10099&lt;&gt;"",$C10099&lt;&gt;"",$B10099&lt;=$C10099),INDEX(Szabalyok!$C:$C,$N10099),"")</f>
        <v/>
      </c>
      <c r="P10099">
        <f>IF(D10099="",P10098,P10098+1)</f>
        <v/>
      </c>
    </row>
    <row r="10100">
      <c r="A10100">
        <f>IF(P10100=P10099,0,P10100)</f>
        <v/>
      </c>
      <c r="B10100" s="41">
        <f>IF($M10100&gt;300,"",IF(OR(INDEX(Bemenet!$E$2:$E$301,$M10100)="",INDEX(Bemenet!$F$2:$F$301,$M10100)=""),"",MAX(INDEX(Bemenet!$E$2:$E$301,$M10100),INDEX(Szabalyok!$A:$A,$N10100))))</f>
        <v/>
      </c>
      <c r="C10100" s="41">
        <f>IF($B10100="","",MIN(INDEX(Bemenet!$F$2:$F$301,$M10100),INDEX(Szabalyok!$B:$B,$N10100)))</f>
        <v/>
      </c>
      <c r="D10100" s="5">
        <f>IF(AND($B10100&lt;&gt;"",$C10100&lt;&gt;"",$B10100&lt;=$C10100),INDEX(Bemenet!$G$2:$G$301,$M10100),"")</f>
        <v/>
      </c>
      <c r="E10100" s="6">
        <f>IF(AND($B10100&lt;&gt;"",$C10100&lt;&gt;"",$B10100&lt;=$C10100),INDEX(Bemenet!$D$2:$D$301,$M10100),"")</f>
        <v/>
      </c>
      <c r="F10100" s="5">
        <f>IF(AND($B10100&lt;&gt;"",$C10100&lt;&gt;"",$B10100&lt;=$C10100),$C10100-$B10100+1,"")</f>
        <v/>
      </c>
      <c r="G10100" s="5">
        <f>IF($F10100="","",$F10100*$D10100)</f>
        <v/>
      </c>
      <c r="H10100" s="42">
        <f>IF($G10100="","",$O10100)</f>
        <v/>
      </c>
      <c r="I10100" s="5">
        <f>IF($G10100="","",$G10100*IF($H10100="",$O10100,$H10100)/100)</f>
        <v/>
      </c>
      <c r="J10100" s="5">
        <f>IF(OR($L10100="",NOT(COUNTIFS($L$2:$L10100,$L10100)=1)),"",SUMIFS($G:$G,$L:$L,$L10100))</f>
        <v/>
      </c>
      <c r="K10100" s="5">
        <f>IF(OR($L10100="",NOT(COUNTIFS($L$2:$L10100,$L10100)=1)),"",SUMIFS($I:$I,$L:$L,$L10100))</f>
        <v/>
      </c>
      <c r="L10100" s="6">
        <f>IF($B10100="","",YEAR($B10100))</f>
        <v/>
      </c>
      <c r="M10100" s="6">
        <f>INT((ROW()-2)/39)+1</f>
        <v/>
      </c>
      <c r="N10100" s="6">
        <f>MOD(ROW()-2,39)+2</f>
        <v/>
      </c>
      <c r="O10100" s="42">
        <f>IF(AND($B10100&lt;&gt;"",$C10100&lt;&gt;"",$B10100&lt;=$C10100),INDEX(Szabalyok!$C:$C,$N10100),"")</f>
        <v/>
      </c>
      <c r="P10100">
        <f>IF(D10100="",P10099,P10099+1)</f>
        <v/>
      </c>
    </row>
    <row r="10101">
      <c r="A10101">
        <f>IF(P10101=P10100,0,P10101)</f>
        <v/>
      </c>
      <c r="B10101" s="41">
        <f>IF($M10101&gt;300,"",IF(OR(INDEX(Bemenet!$E$2:$E$301,$M10101)="",INDEX(Bemenet!$F$2:$F$301,$M10101)=""),"",MAX(INDEX(Bemenet!$E$2:$E$301,$M10101),INDEX(Szabalyok!$A:$A,$N10101))))</f>
        <v/>
      </c>
      <c r="C10101" s="41">
        <f>IF($B10101="","",MIN(INDEX(Bemenet!$F$2:$F$301,$M10101),INDEX(Szabalyok!$B:$B,$N10101)))</f>
        <v/>
      </c>
      <c r="D10101" s="5">
        <f>IF(AND($B10101&lt;&gt;"",$C10101&lt;&gt;"",$B10101&lt;=$C10101),INDEX(Bemenet!$G$2:$G$301,$M10101),"")</f>
        <v/>
      </c>
      <c r="E10101" s="6">
        <f>IF(AND($B10101&lt;&gt;"",$C10101&lt;&gt;"",$B10101&lt;=$C10101),INDEX(Bemenet!$D$2:$D$301,$M10101),"")</f>
        <v/>
      </c>
      <c r="F10101" s="5">
        <f>IF(AND($B10101&lt;&gt;"",$C10101&lt;&gt;"",$B10101&lt;=$C10101),$C10101-$B10101+1,"")</f>
        <v/>
      </c>
      <c r="G10101" s="5">
        <f>IF($F10101="","",$F10101*$D10101)</f>
        <v/>
      </c>
      <c r="H10101" s="42">
        <f>IF($G10101="","",$O10101)</f>
        <v/>
      </c>
      <c r="I10101" s="5">
        <f>IF($G10101="","",$G10101*IF($H10101="",$O10101,$H10101)/100)</f>
        <v/>
      </c>
      <c r="J10101" s="5">
        <f>IF(OR($L10101="",NOT(COUNTIFS($L$2:$L10101,$L10101)=1)),"",SUMIFS($G:$G,$L:$L,$L10101))</f>
        <v/>
      </c>
      <c r="K10101" s="5">
        <f>IF(OR($L10101="",NOT(COUNTIFS($L$2:$L10101,$L10101)=1)),"",SUMIFS($I:$I,$L:$L,$L10101))</f>
        <v/>
      </c>
      <c r="L10101" s="6">
        <f>IF($B10101="","",YEAR($B10101))</f>
        <v/>
      </c>
      <c r="M10101" s="6">
        <f>INT((ROW()-2)/39)+1</f>
        <v/>
      </c>
      <c r="N10101" s="6">
        <f>MOD(ROW()-2,39)+2</f>
        <v/>
      </c>
      <c r="O10101" s="42">
        <f>IF(AND($B10101&lt;&gt;"",$C10101&lt;&gt;"",$B10101&lt;=$C10101),INDEX(Szabalyok!$C:$C,$N10101),"")</f>
        <v/>
      </c>
      <c r="P10101">
        <f>IF(D10101="",P10100,P10100+1)</f>
        <v/>
      </c>
    </row>
    <row r="10102">
      <c r="A10102">
        <f>IF(P10102=P10101,0,P10102)</f>
        <v/>
      </c>
      <c r="B10102" s="41">
        <f>IF($M10102&gt;300,"",IF(OR(INDEX(Bemenet!$E$2:$E$301,$M10102)="",INDEX(Bemenet!$F$2:$F$301,$M10102)=""),"",MAX(INDEX(Bemenet!$E$2:$E$301,$M10102),INDEX(Szabalyok!$A:$A,$N10102))))</f>
        <v/>
      </c>
      <c r="C10102" s="41">
        <f>IF($B10102="","",MIN(INDEX(Bemenet!$F$2:$F$301,$M10102),INDEX(Szabalyok!$B:$B,$N10102)))</f>
        <v/>
      </c>
      <c r="D10102" s="5">
        <f>IF(AND($B10102&lt;&gt;"",$C10102&lt;&gt;"",$B10102&lt;=$C10102),INDEX(Bemenet!$G$2:$G$301,$M10102),"")</f>
        <v/>
      </c>
      <c r="E10102" s="6">
        <f>IF(AND($B10102&lt;&gt;"",$C10102&lt;&gt;"",$B10102&lt;=$C10102),INDEX(Bemenet!$D$2:$D$301,$M10102),"")</f>
        <v/>
      </c>
      <c r="F10102" s="5">
        <f>IF(AND($B10102&lt;&gt;"",$C10102&lt;&gt;"",$B10102&lt;=$C10102),$C10102-$B10102+1,"")</f>
        <v/>
      </c>
      <c r="G10102" s="5">
        <f>IF($F10102="","",$F10102*$D10102)</f>
        <v/>
      </c>
      <c r="H10102" s="42">
        <f>IF($G10102="","",$O10102)</f>
        <v/>
      </c>
      <c r="I10102" s="5">
        <f>IF($G10102="","",$G10102*IF($H10102="",$O10102,$H10102)/100)</f>
        <v/>
      </c>
      <c r="J10102" s="5">
        <f>IF(OR($L10102="",NOT(COUNTIFS($L$2:$L10102,$L10102)=1)),"",SUMIFS($G:$G,$L:$L,$L10102))</f>
        <v/>
      </c>
      <c r="K10102" s="5">
        <f>IF(OR($L10102="",NOT(COUNTIFS($L$2:$L10102,$L10102)=1)),"",SUMIFS($I:$I,$L:$L,$L10102))</f>
        <v/>
      </c>
      <c r="L10102" s="6">
        <f>IF($B10102="","",YEAR($B10102))</f>
        <v/>
      </c>
      <c r="M10102" s="6">
        <f>INT((ROW()-2)/39)+1</f>
        <v/>
      </c>
      <c r="N10102" s="6">
        <f>MOD(ROW()-2,39)+2</f>
        <v/>
      </c>
      <c r="O10102" s="42">
        <f>IF(AND($B10102&lt;&gt;"",$C10102&lt;&gt;"",$B10102&lt;=$C10102),INDEX(Szabalyok!$C:$C,$N10102),"")</f>
        <v/>
      </c>
      <c r="P10102">
        <f>IF(D10102="",P10101,P10101+1)</f>
        <v/>
      </c>
    </row>
    <row r="10103">
      <c r="A10103">
        <f>IF(P10103=P10102,0,P10103)</f>
        <v/>
      </c>
      <c r="B10103" s="41">
        <f>IF($M10103&gt;300,"",IF(OR(INDEX(Bemenet!$E$2:$E$301,$M10103)="",INDEX(Bemenet!$F$2:$F$301,$M10103)=""),"",MAX(INDEX(Bemenet!$E$2:$E$301,$M10103),INDEX(Szabalyok!$A:$A,$N10103))))</f>
        <v/>
      </c>
      <c r="C10103" s="41">
        <f>IF($B10103="","",MIN(INDEX(Bemenet!$F$2:$F$301,$M10103),INDEX(Szabalyok!$B:$B,$N10103)))</f>
        <v/>
      </c>
      <c r="D10103" s="5">
        <f>IF(AND($B10103&lt;&gt;"",$C10103&lt;&gt;"",$B10103&lt;=$C10103),INDEX(Bemenet!$G$2:$G$301,$M10103),"")</f>
        <v/>
      </c>
      <c r="E10103" s="6">
        <f>IF(AND($B10103&lt;&gt;"",$C10103&lt;&gt;"",$B10103&lt;=$C10103),INDEX(Bemenet!$D$2:$D$301,$M10103),"")</f>
        <v/>
      </c>
      <c r="F10103" s="5">
        <f>IF(AND($B10103&lt;&gt;"",$C10103&lt;&gt;"",$B10103&lt;=$C10103),$C10103-$B10103+1,"")</f>
        <v/>
      </c>
      <c r="G10103" s="5">
        <f>IF($F10103="","",$F10103*$D10103)</f>
        <v/>
      </c>
      <c r="H10103" s="42">
        <f>IF($G10103="","",$O10103)</f>
        <v/>
      </c>
      <c r="I10103" s="5">
        <f>IF($G10103="","",$G10103*IF($H10103="",$O10103,$H10103)/100)</f>
        <v/>
      </c>
      <c r="J10103" s="5">
        <f>IF(OR($L10103="",NOT(COUNTIFS($L$2:$L10103,$L10103)=1)),"",SUMIFS($G:$G,$L:$L,$L10103))</f>
        <v/>
      </c>
      <c r="K10103" s="5">
        <f>IF(OR($L10103="",NOT(COUNTIFS($L$2:$L10103,$L10103)=1)),"",SUMIFS($I:$I,$L:$L,$L10103))</f>
        <v/>
      </c>
      <c r="L10103" s="6">
        <f>IF($B10103="","",YEAR($B10103))</f>
        <v/>
      </c>
      <c r="M10103" s="6">
        <f>INT((ROW()-2)/39)+1</f>
        <v/>
      </c>
      <c r="N10103" s="6">
        <f>MOD(ROW()-2,39)+2</f>
        <v/>
      </c>
      <c r="O10103" s="42">
        <f>IF(AND($B10103&lt;&gt;"",$C10103&lt;&gt;"",$B10103&lt;=$C10103),INDEX(Szabalyok!$C:$C,$N10103),"")</f>
        <v/>
      </c>
      <c r="P10103">
        <f>IF(D10103="",P10102,P10102+1)</f>
        <v/>
      </c>
    </row>
    <row r="10104">
      <c r="A10104">
        <f>IF(P10104=P10103,0,P10104)</f>
        <v/>
      </c>
      <c r="B10104" s="41">
        <f>IF($M10104&gt;300,"",IF(OR(INDEX(Bemenet!$E$2:$E$301,$M10104)="",INDEX(Bemenet!$F$2:$F$301,$M10104)=""),"",MAX(INDEX(Bemenet!$E$2:$E$301,$M10104),INDEX(Szabalyok!$A:$A,$N10104))))</f>
        <v/>
      </c>
      <c r="C10104" s="41">
        <f>IF($B10104="","",MIN(INDEX(Bemenet!$F$2:$F$301,$M10104),INDEX(Szabalyok!$B:$B,$N10104)))</f>
        <v/>
      </c>
      <c r="D10104" s="5">
        <f>IF(AND($B10104&lt;&gt;"",$C10104&lt;&gt;"",$B10104&lt;=$C10104),INDEX(Bemenet!$G$2:$G$301,$M10104),"")</f>
        <v/>
      </c>
      <c r="E10104" s="6">
        <f>IF(AND($B10104&lt;&gt;"",$C10104&lt;&gt;"",$B10104&lt;=$C10104),INDEX(Bemenet!$D$2:$D$301,$M10104),"")</f>
        <v/>
      </c>
      <c r="F10104" s="5">
        <f>IF(AND($B10104&lt;&gt;"",$C10104&lt;&gt;"",$B10104&lt;=$C10104),$C10104-$B10104+1,"")</f>
        <v/>
      </c>
      <c r="G10104" s="5">
        <f>IF($F10104="","",$F10104*$D10104)</f>
        <v/>
      </c>
      <c r="H10104" s="42">
        <f>IF($G10104="","",$O10104)</f>
        <v/>
      </c>
      <c r="I10104" s="5">
        <f>IF($G10104="","",$G10104*IF($H10104="",$O10104,$H10104)/100)</f>
        <v/>
      </c>
      <c r="J10104" s="5">
        <f>IF(OR($L10104="",NOT(COUNTIFS($L$2:$L10104,$L10104)=1)),"",SUMIFS($G:$G,$L:$L,$L10104))</f>
        <v/>
      </c>
      <c r="K10104" s="5">
        <f>IF(OR($L10104="",NOT(COUNTIFS($L$2:$L10104,$L10104)=1)),"",SUMIFS($I:$I,$L:$L,$L10104))</f>
        <v/>
      </c>
      <c r="L10104" s="6">
        <f>IF($B10104="","",YEAR($B10104))</f>
        <v/>
      </c>
      <c r="M10104" s="6">
        <f>INT((ROW()-2)/39)+1</f>
        <v/>
      </c>
      <c r="N10104" s="6">
        <f>MOD(ROW()-2,39)+2</f>
        <v/>
      </c>
      <c r="O10104" s="42">
        <f>IF(AND($B10104&lt;&gt;"",$C10104&lt;&gt;"",$B10104&lt;=$C10104),INDEX(Szabalyok!$C:$C,$N10104),"")</f>
        <v/>
      </c>
      <c r="P10104">
        <f>IF(D10104="",P10103,P10103+1)</f>
        <v/>
      </c>
    </row>
    <row r="10105">
      <c r="A10105">
        <f>IF(P10105=P10104,0,P10105)</f>
        <v/>
      </c>
      <c r="B10105" s="41">
        <f>IF($M10105&gt;300,"",IF(OR(INDEX(Bemenet!$E$2:$E$301,$M10105)="",INDEX(Bemenet!$F$2:$F$301,$M10105)=""),"",MAX(INDEX(Bemenet!$E$2:$E$301,$M10105),INDEX(Szabalyok!$A:$A,$N10105))))</f>
        <v/>
      </c>
      <c r="C10105" s="41">
        <f>IF($B10105="","",MIN(INDEX(Bemenet!$F$2:$F$301,$M10105),INDEX(Szabalyok!$B:$B,$N10105)))</f>
        <v/>
      </c>
      <c r="D10105" s="5">
        <f>IF(AND($B10105&lt;&gt;"",$C10105&lt;&gt;"",$B10105&lt;=$C10105),INDEX(Bemenet!$G$2:$G$301,$M10105),"")</f>
        <v/>
      </c>
      <c r="E10105" s="6">
        <f>IF(AND($B10105&lt;&gt;"",$C10105&lt;&gt;"",$B10105&lt;=$C10105),INDEX(Bemenet!$D$2:$D$301,$M10105),"")</f>
        <v/>
      </c>
      <c r="F10105" s="5">
        <f>IF(AND($B10105&lt;&gt;"",$C10105&lt;&gt;"",$B10105&lt;=$C10105),$C10105-$B10105+1,"")</f>
        <v/>
      </c>
      <c r="G10105" s="5">
        <f>IF($F10105="","",$F10105*$D10105)</f>
        <v/>
      </c>
      <c r="H10105" s="42">
        <f>IF($G10105="","",$O10105)</f>
        <v/>
      </c>
      <c r="I10105" s="5">
        <f>IF($G10105="","",$G10105*IF($H10105="",$O10105,$H10105)/100)</f>
        <v/>
      </c>
      <c r="J10105" s="5">
        <f>IF(OR($L10105="",NOT(COUNTIFS($L$2:$L10105,$L10105)=1)),"",SUMIFS($G:$G,$L:$L,$L10105))</f>
        <v/>
      </c>
      <c r="K10105" s="5">
        <f>IF(OR($L10105="",NOT(COUNTIFS($L$2:$L10105,$L10105)=1)),"",SUMIFS($I:$I,$L:$L,$L10105))</f>
        <v/>
      </c>
      <c r="L10105" s="6">
        <f>IF($B10105="","",YEAR($B10105))</f>
        <v/>
      </c>
      <c r="M10105" s="6">
        <f>INT((ROW()-2)/39)+1</f>
        <v/>
      </c>
      <c r="N10105" s="6">
        <f>MOD(ROW()-2,39)+2</f>
        <v/>
      </c>
      <c r="O10105" s="42">
        <f>IF(AND($B10105&lt;&gt;"",$C10105&lt;&gt;"",$B10105&lt;=$C10105),INDEX(Szabalyok!$C:$C,$N10105),"")</f>
        <v/>
      </c>
      <c r="P10105">
        <f>IF(D10105="",P10104,P10104+1)</f>
        <v/>
      </c>
    </row>
    <row r="10106">
      <c r="A10106">
        <f>IF(P10106=P10105,0,P10106)</f>
        <v/>
      </c>
      <c r="B10106" s="41">
        <f>IF($M10106&gt;300,"",IF(OR(INDEX(Bemenet!$E$2:$E$301,$M10106)="",INDEX(Bemenet!$F$2:$F$301,$M10106)=""),"",MAX(INDEX(Bemenet!$E$2:$E$301,$M10106),INDEX(Szabalyok!$A:$A,$N10106))))</f>
        <v/>
      </c>
      <c r="C10106" s="41">
        <f>IF($B10106="","",MIN(INDEX(Bemenet!$F$2:$F$301,$M10106),INDEX(Szabalyok!$B:$B,$N10106)))</f>
        <v/>
      </c>
      <c r="D10106" s="5">
        <f>IF(AND($B10106&lt;&gt;"",$C10106&lt;&gt;"",$B10106&lt;=$C10106),INDEX(Bemenet!$G$2:$G$301,$M10106),"")</f>
        <v/>
      </c>
      <c r="E10106" s="6">
        <f>IF(AND($B10106&lt;&gt;"",$C10106&lt;&gt;"",$B10106&lt;=$C10106),INDEX(Bemenet!$D$2:$D$301,$M10106),"")</f>
        <v/>
      </c>
      <c r="F10106" s="5">
        <f>IF(AND($B10106&lt;&gt;"",$C10106&lt;&gt;"",$B10106&lt;=$C10106),$C10106-$B10106+1,"")</f>
        <v/>
      </c>
      <c r="G10106" s="5">
        <f>IF($F10106="","",$F10106*$D10106)</f>
        <v/>
      </c>
      <c r="H10106" s="42">
        <f>IF($G10106="","",$O10106)</f>
        <v/>
      </c>
      <c r="I10106" s="5">
        <f>IF($G10106="","",$G10106*IF($H10106="",$O10106,$H10106)/100)</f>
        <v/>
      </c>
      <c r="J10106" s="5">
        <f>IF(OR($L10106="",NOT(COUNTIFS($L$2:$L10106,$L10106)=1)),"",SUMIFS($G:$G,$L:$L,$L10106))</f>
        <v/>
      </c>
      <c r="K10106" s="5">
        <f>IF(OR($L10106="",NOT(COUNTIFS($L$2:$L10106,$L10106)=1)),"",SUMIFS($I:$I,$L:$L,$L10106))</f>
        <v/>
      </c>
      <c r="L10106" s="6">
        <f>IF($B10106="","",YEAR($B10106))</f>
        <v/>
      </c>
      <c r="M10106" s="6">
        <f>INT((ROW()-2)/39)+1</f>
        <v/>
      </c>
      <c r="N10106" s="6">
        <f>MOD(ROW()-2,39)+2</f>
        <v/>
      </c>
      <c r="O10106" s="42">
        <f>IF(AND($B10106&lt;&gt;"",$C10106&lt;&gt;"",$B10106&lt;=$C10106),INDEX(Szabalyok!$C:$C,$N10106),"")</f>
        <v/>
      </c>
      <c r="P10106">
        <f>IF(D10106="",P10105,P10105+1)</f>
        <v/>
      </c>
    </row>
    <row r="10107">
      <c r="A10107">
        <f>IF(P10107=P10106,0,P10107)</f>
        <v/>
      </c>
      <c r="B10107" s="41">
        <f>IF($M10107&gt;300,"",IF(OR(INDEX(Bemenet!$E$2:$E$301,$M10107)="",INDEX(Bemenet!$F$2:$F$301,$M10107)=""),"",MAX(INDEX(Bemenet!$E$2:$E$301,$M10107),INDEX(Szabalyok!$A:$A,$N10107))))</f>
        <v/>
      </c>
      <c r="C10107" s="41">
        <f>IF($B10107="","",MIN(INDEX(Bemenet!$F$2:$F$301,$M10107),INDEX(Szabalyok!$B:$B,$N10107)))</f>
        <v/>
      </c>
      <c r="D10107" s="5">
        <f>IF(AND($B10107&lt;&gt;"",$C10107&lt;&gt;"",$B10107&lt;=$C10107),INDEX(Bemenet!$G$2:$G$301,$M10107),"")</f>
        <v/>
      </c>
      <c r="E10107" s="6">
        <f>IF(AND($B10107&lt;&gt;"",$C10107&lt;&gt;"",$B10107&lt;=$C10107),INDEX(Bemenet!$D$2:$D$301,$M10107),"")</f>
        <v/>
      </c>
      <c r="F10107" s="5">
        <f>IF(AND($B10107&lt;&gt;"",$C10107&lt;&gt;"",$B10107&lt;=$C10107),$C10107-$B10107+1,"")</f>
        <v/>
      </c>
      <c r="G10107" s="5">
        <f>IF($F10107="","",$F10107*$D10107)</f>
        <v/>
      </c>
      <c r="H10107" s="42">
        <f>IF($G10107="","",$O10107)</f>
        <v/>
      </c>
      <c r="I10107" s="5">
        <f>IF($G10107="","",$G10107*IF($H10107="",$O10107,$H10107)/100)</f>
        <v/>
      </c>
      <c r="J10107" s="5">
        <f>IF(OR($L10107="",NOT(COUNTIFS($L$2:$L10107,$L10107)=1)),"",SUMIFS($G:$G,$L:$L,$L10107))</f>
        <v/>
      </c>
      <c r="K10107" s="5">
        <f>IF(OR($L10107="",NOT(COUNTIFS($L$2:$L10107,$L10107)=1)),"",SUMIFS($I:$I,$L:$L,$L10107))</f>
        <v/>
      </c>
      <c r="L10107" s="6">
        <f>IF($B10107="","",YEAR($B10107))</f>
        <v/>
      </c>
      <c r="M10107" s="6">
        <f>INT((ROW()-2)/39)+1</f>
        <v/>
      </c>
      <c r="N10107" s="6">
        <f>MOD(ROW()-2,39)+2</f>
        <v/>
      </c>
      <c r="O10107" s="42">
        <f>IF(AND($B10107&lt;&gt;"",$C10107&lt;&gt;"",$B10107&lt;=$C10107),INDEX(Szabalyok!$C:$C,$N10107),"")</f>
        <v/>
      </c>
      <c r="P10107">
        <f>IF(D10107="",P10106,P10106+1)</f>
        <v/>
      </c>
    </row>
    <row r="10108">
      <c r="A10108">
        <f>IF(P10108=P10107,0,P10108)</f>
        <v/>
      </c>
      <c r="B10108" s="41">
        <f>IF($M10108&gt;300,"",IF(OR(INDEX(Bemenet!$E$2:$E$301,$M10108)="",INDEX(Bemenet!$F$2:$F$301,$M10108)=""),"",MAX(INDEX(Bemenet!$E$2:$E$301,$M10108),INDEX(Szabalyok!$A:$A,$N10108))))</f>
        <v/>
      </c>
      <c r="C10108" s="41">
        <f>IF($B10108="","",MIN(INDEX(Bemenet!$F$2:$F$301,$M10108),INDEX(Szabalyok!$B:$B,$N10108)))</f>
        <v/>
      </c>
      <c r="D10108" s="5">
        <f>IF(AND($B10108&lt;&gt;"",$C10108&lt;&gt;"",$B10108&lt;=$C10108),INDEX(Bemenet!$G$2:$G$301,$M10108),"")</f>
        <v/>
      </c>
      <c r="E10108" s="6">
        <f>IF(AND($B10108&lt;&gt;"",$C10108&lt;&gt;"",$B10108&lt;=$C10108),INDEX(Bemenet!$D$2:$D$301,$M10108),"")</f>
        <v/>
      </c>
      <c r="F10108" s="5">
        <f>IF(AND($B10108&lt;&gt;"",$C10108&lt;&gt;"",$B10108&lt;=$C10108),$C10108-$B10108+1,"")</f>
        <v/>
      </c>
      <c r="G10108" s="5">
        <f>IF($F10108="","",$F10108*$D10108)</f>
        <v/>
      </c>
      <c r="H10108" s="42">
        <f>IF($G10108="","",$O10108)</f>
        <v/>
      </c>
      <c r="I10108" s="5">
        <f>IF($G10108="","",$G10108*IF($H10108="",$O10108,$H10108)/100)</f>
        <v/>
      </c>
      <c r="J10108" s="5">
        <f>IF(OR($L10108="",NOT(COUNTIFS($L$2:$L10108,$L10108)=1)),"",SUMIFS($G:$G,$L:$L,$L10108))</f>
        <v/>
      </c>
      <c r="K10108" s="5">
        <f>IF(OR($L10108="",NOT(COUNTIFS($L$2:$L10108,$L10108)=1)),"",SUMIFS($I:$I,$L:$L,$L10108))</f>
        <v/>
      </c>
      <c r="L10108" s="6">
        <f>IF($B10108="","",YEAR($B10108))</f>
        <v/>
      </c>
      <c r="M10108" s="6">
        <f>INT((ROW()-2)/39)+1</f>
        <v/>
      </c>
      <c r="N10108" s="6">
        <f>MOD(ROW()-2,39)+2</f>
        <v/>
      </c>
      <c r="O10108" s="42">
        <f>IF(AND($B10108&lt;&gt;"",$C10108&lt;&gt;"",$B10108&lt;=$C10108),INDEX(Szabalyok!$C:$C,$N10108),"")</f>
        <v/>
      </c>
      <c r="P10108">
        <f>IF(D10108="",P10107,P10107+1)</f>
        <v/>
      </c>
    </row>
    <row r="10109">
      <c r="A10109">
        <f>IF(P10109=P10108,0,P10109)</f>
        <v/>
      </c>
      <c r="B10109" s="41">
        <f>IF($M10109&gt;300,"",IF(OR(INDEX(Bemenet!$E$2:$E$301,$M10109)="",INDEX(Bemenet!$F$2:$F$301,$M10109)=""),"",MAX(INDEX(Bemenet!$E$2:$E$301,$M10109),INDEX(Szabalyok!$A:$A,$N10109))))</f>
        <v/>
      </c>
      <c r="C10109" s="41">
        <f>IF($B10109="","",MIN(INDEX(Bemenet!$F$2:$F$301,$M10109),INDEX(Szabalyok!$B:$B,$N10109)))</f>
        <v/>
      </c>
      <c r="D10109" s="5">
        <f>IF(AND($B10109&lt;&gt;"",$C10109&lt;&gt;"",$B10109&lt;=$C10109),INDEX(Bemenet!$G$2:$G$301,$M10109),"")</f>
        <v/>
      </c>
      <c r="E10109" s="6">
        <f>IF(AND($B10109&lt;&gt;"",$C10109&lt;&gt;"",$B10109&lt;=$C10109),INDEX(Bemenet!$D$2:$D$301,$M10109),"")</f>
        <v/>
      </c>
      <c r="F10109" s="5">
        <f>IF(AND($B10109&lt;&gt;"",$C10109&lt;&gt;"",$B10109&lt;=$C10109),$C10109-$B10109+1,"")</f>
        <v/>
      </c>
      <c r="G10109" s="5">
        <f>IF($F10109="","",$F10109*$D10109)</f>
        <v/>
      </c>
      <c r="H10109" s="42">
        <f>IF($G10109="","",$O10109)</f>
        <v/>
      </c>
      <c r="I10109" s="5">
        <f>IF($G10109="","",$G10109*IF($H10109="",$O10109,$H10109)/100)</f>
        <v/>
      </c>
      <c r="J10109" s="5">
        <f>IF(OR($L10109="",NOT(COUNTIFS($L$2:$L10109,$L10109)=1)),"",SUMIFS($G:$G,$L:$L,$L10109))</f>
        <v/>
      </c>
      <c r="K10109" s="5">
        <f>IF(OR($L10109="",NOT(COUNTIFS($L$2:$L10109,$L10109)=1)),"",SUMIFS($I:$I,$L:$L,$L10109))</f>
        <v/>
      </c>
      <c r="L10109" s="6">
        <f>IF($B10109="","",YEAR($B10109))</f>
        <v/>
      </c>
      <c r="M10109" s="6">
        <f>INT((ROW()-2)/39)+1</f>
        <v/>
      </c>
      <c r="N10109" s="6">
        <f>MOD(ROW()-2,39)+2</f>
        <v/>
      </c>
      <c r="O10109" s="42">
        <f>IF(AND($B10109&lt;&gt;"",$C10109&lt;&gt;"",$B10109&lt;=$C10109),INDEX(Szabalyok!$C:$C,$N10109),"")</f>
        <v/>
      </c>
      <c r="P10109">
        <f>IF(D10109="",P10108,P10108+1)</f>
        <v/>
      </c>
    </row>
    <row r="10110">
      <c r="A10110">
        <f>IF(P10110=P10109,0,P10110)</f>
        <v/>
      </c>
      <c r="B10110" s="41">
        <f>IF($M10110&gt;300,"",IF(OR(INDEX(Bemenet!$E$2:$E$301,$M10110)="",INDEX(Bemenet!$F$2:$F$301,$M10110)=""),"",MAX(INDEX(Bemenet!$E$2:$E$301,$M10110),INDEX(Szabalyok!$A:$A,$N10110))))</f>
        <v/>
      </c>
      <c r="C10110" s="41">
        <f>IF($B10110="","",MIN(INDEX(Bemenet!$F$2:$F$301,$M10110),INDEX(Szabalyok!$B:$B,$N10110)))</f>
        <v/>
      </c>
      <c r="D10110" s="5">
        <f>IF(AND($B10110&lt;&gt;"",$C10110&lt;&gt;"",$B10110&lt;=$C10110),INDEX(Bemenet!$G$2:$G$301,$M10110),"")</f>
        <v/>
      </c>
      <c r="E10110" s="6">
        <f>IF(AND($B10110&lt;&gt;"",$C10110&lt;&gt;"",$B10110&lt;=$C10110),INDEX(Bemenet!$D$2:$D$301,$M10110),"")</f>
        <v/>
      </c>
      <c r="F10110" s="5">
        <f>IF(AND($B10110&lt;&gt;"",$C10110&lt;&gt;"",$B10110&lt;=$C10110),$C10110-$B10110+1,"")</f>
        <v/>
      </c>
      <c r="G10110" s="5">
        <f>IF($F10110="","",$F10110*$D10110)</f>
        <v/>
      </c>
      <c r="H10110" s="42">
        <f>IF($G10110="","",$O10110)</f>
        <v/>
      </c>
      <c r="I10110" s="5">
        <f>IF($G10110="","",$G10110*IF($H10110="",$O10110,$H10110)/100)</f>
        <v/>
      </c>
      <c r="J10110" s="5">
        <f>IF(OR($L10110="",NOT(COUNTIFS($L$2:$L10110,$L10110)=1)),"",SUMIFS($G:$G,$L:$L,$L10110))</f>
        <v/>
      </c>
      <c r="K10110" s="5">
        <f>IF(OR($L10110="",NOT(COUNTIFS($L$2:$L10110,$L10110)=1)),"",SUMIFS($I:$I,$L:$L,$L10110))</f>
        <v/>
      </c>
      <c r="L10110" s="6">
        <f>IF($B10110="","",YEAR($B10110))</f>
        <v/>
      </c>
      <c r="M10110" s="6">
        <f>INT((ROW()-2)/39)+1</f>
        <v/>
      </c>
      <c r="N10110" s="6">
        <f>MOD(ROW()-2,39)+2</f>
        <v/>
      </c>
      <c r="O10110" s="42">
        <f>IF(AND($B10110&lt;&gt;"",$C10110&lt;&gt;"",$B10110&lt;=$C10110),INDEX(Szabalyok!$C:$C,$N10110),"")</f>
        <v/>
      </c>
      <c r="P10110">
        <f>IF(D10110="",P10109,P10109+1)</f>
        <v/>
      </c>
    </row>
    <row r="10111">
      <c r="A10111">
        <f>IF(P10111=P10110,0,P10111)</f>
        <v/>
      </c>
      <c r="B10111" s="41">
        <f>IF($M10111&gt;300,"",IF(OR(INDEX(Bemenet!$E$2:$E$301,$M10111)="",INDEX(Bemenet!$F$2:$F$301,$M10111)=""),"",MAX(INDEX(Bemenet!$E$2:$E$301,$M10111),INDEX(Szabalyok!$A:$A,$N10111))))</f>
        <v/>
      </c>
      <c r="C10111" s="41">
        <f>IF($B10111="","",MIN(INDEX(Bemenet!$F$2:$F$301,$M10111),INDEX(Szabalyok!$B:$B,$N10111)))</f>
        <v/>
      </c>
      <c r="D10111" s="5">
        <f>IF(AND($B10111&lt;&gt;"",$C10111&lt;&gt;"",$B10111&lt;=$C10111),INDEX(Bemenet!$G$2:$G$301,$M10111),"")</f>
        <v/>
      </c>
      <c r="E10111" s="6">
        <f>IF(AND($B10111&lt;&gt;"",$C10111&lt;&gt;"",$B10111&lt;=$C10111),INDEX(Bemenet!$D$2:$D$301,$M10111),"")</f>
        <v/>
      </c>
      <c r="F10111" s="5">
        <f>IF(AND($B10111&lt;&gt;"",$C10111&lt;&gt;"",$B10111&lt;=$C10111),$C10111-$B10111+1,"")</f>
        <v/>
      </c>
      <c r="G10111" s="5">
        <f>IF($F10111="","",$F10111*$D10111)</f>
        <v/>
      </c>
      <c r="H10111" s="42">
        <f>IF($G10111="","",$O10111)</f>
        <v/>
      </c>
      <c r="I10111" s="5">
        <f>IF($G10111="","",$G10111*IF($H10111="",$O10111,$H10111)/100)</f>
        <v/>
      </c>
      <c r="J10111" s="5">
        <f>IF(OR($L10111="",NOT(COUNTIFS($L$2:$L10111,$L10111)=1)),"",SUMIFS($G:$G,$L:$L,$L10111))</f>
        <v/>
      </c>
      <c r="K10111" s="5">
        <f>IF(OR($L10111="",NOT(COUNTIFS($L$2:$L10111,$L10111)=1)),"",SUMIFS($I:$I,$L:$L,$L10111))</f>
        <v/>
      </c>
      <c r="L10111" s="6">
        <f>IF($B10111="","",YEAR($B10111))</f>
        <v/>
      </c>
      <c r="M10111" s="6">
        <f>INT((ROW()-2)/39)+1</f>
        <v/>
      </c>
      <c r="N10111" s="6">
        <f>MOD(ROW()-2,39)+2</f>
        <v/>
      </c>
      <c r="O10111" s="42">
        <f>IF(AND($B10111&lt;&gt;"",$C10111&lt;&gt;"",$B10111&lt;=$C10111),INDEX(Szabalyok!$C:$C,$N10111),"")</f>
        <v/>
      </c>
      <c r="P10111">
        <f>IF(D10111="",P10110,P10110+1)</f>
        <v/>
      </c>
    </row>
    <row r="10112">
      <c r="A10112">
        <f>IF(P10112=P10111,0,P10112)</f>
        <v/>
      </c>
      <c r="B10112" s="41">
        <f>IF($M10112&gt;300,"",IF(OR(INDEX(Bemenet!$E$2:$E$301,$M10112)="",INDEX(Bemenet!$F$2:$F$301,$M10112)=""),"",MAX(INDEX(Bemenet!$E$2:$E$301,$M10112),INDEX(Szabalyok!$A:$A,$N10112))))</f>
        <v/>
      </c>
      <c r="C10112" s="41">
        <f>IF($B10112="","",MIN(INDEX(Bemenet!$F$2:$F$301,$M10112),INDEX(Szabalyok!$B:$B,$N10112)))</f>
        <v/>
      </c>
      <c r="D10112" s="5">
        <f>IF(AND($B10112&lt;&gt;"",$C10112&lt;&gt;"",$B10112&lt;=$C10112),INDEX(Bemenet!$G$2:$G$301,$M10112),"")</f>
        <v/>
      </c>
      <c r="E10112" s="6">
        <f>IF(AND($B10112&lt;&gt;"",$C10112&lt;&gt;"",$B10112&lt;=$C10112),INDEX(Bemenet!$D$2:$D$301,$M10112),"")</f>
        <v/>
      </c>
      <c r="F10112" s="5">
        <f>IF(AND($B10112&lt;&gt;"",$C10112&lt;&gt;"",$B10112&lt;=$C10112),$C10112-$B10112+1,"")</f>
        <v/>
      </c>
      <c r="G10112" s="5">
        <f>IF($F10112="","",$F10112*$D10112)</f>
        <v/>
      </c>
      <c r="H10112" s="42">
        <f>IF($G10112="","",$O10112)</f>
        <v/>
      </c>
      <c r="I10112" s="5">
        <f>IF($G10112="","",$G10112*IF($H10112="",$O10112,$H10112)/100)</f>
        <v/>
      </c>
      <c r="J10112" s="5">
        <f>IF(OR($L10112="",NOT(COUNTIFS($L$2:$L10112,$L10112)=1)),"",SUMIFS($G:$G,$L:$L,$L10112))</f>
        <v/>
      </c>
      <c r="K10112" s="5">
        <f>IF(OR($L10112="",NOT(COUNTIFS($L$2:$L10112,$L10112)=1)),"",SUMIFS($I:$I,$L:$L,$L10112))</f>
        <v/>
      </c>
      <c r="L10112" s="6">
        <f>IF($B10112="","",YEAR($B10112))</f>
        <v/>
      </c>
      <c r="M10112" s="6">
        <f>INT((ROW()-2)/39)+1</f>
        <v/>
      </c>
      <c r="N10112" s="6">
        <f>MOD(ROW()-2,39)+2</f>
        <v/>
      </c>
      <c r="O10112" s="42">
        <f>IF(AND($B10112&lt;&gt;"",$C10112&lt;&gt;"",$B10112&lt;=$C10112),INDEX(Szabalyok!$C:$C,$N10112),"")</f>
        <v/>
      </c>
      <c r="P10112">
        <f>IF(D10112="",P10111,P10111+1)</f>
        <v/>
      </c>
    </row>
    <row r="10113">
      <c r="A10113">
        <f>IF(P10113=P10112,0,P10113)</f>
        <v/>
      </c>
      <c r="B10113" s="41">
        <f>IF($M10113&gt;300,"",IF(OR(INDEX(Bemenet!$E$2:$E$301,$M10113)="",INDEX(Bemenet!$F$2:$F$301,$M10113)=""),"",MAX(INDEX(Bemenet!$E$2:$E$301,$M10113),INDEX(Szabalyok!$A:$A,$N10113))))</f>
        <v/>
      </c>
      <c r="C10113" s="41">
        <f>IF($B10113="","",MIN(INDEX(Bemenet!$F$2:$F$301,$M10113),INDEX(Szabalyok!$B:$B,$N10113)))</f>
        <v/>
      </c>
      <c r="D10113" s="5">
        <f>IF(AND($B10113&lt;&gt;"",$C10113&lt;&gt;"",$B10113&lt;=$C10113),INDEX(Bemenet!$G$2:$G$301,$M10113),"")</f>
        <v/>
      </c>
      <c r="E10113" s="6">
        <f>IF(AND($B10113&lt;&gt;"",$C10113&lt;&gt;"",$B10113&lt;=$C10113),INDEX(Bemenet!$D$2:$D$301,$M10113),"")</f>
        <v/>
      </c>
      <c r="F10113" s="5">
        <f>IF(AND($B10113&lt;&gt;"",$C10113&lt;&gt;"",$B10113&lt;=$C10113),$C10113-$B10113+1,"")</f>
        <v/>
      </c>
      <c r="G10113" s="5">
        <f>IF($F10113="","",$F10113*$D10113)</f>
        <v/>
      </c>
      <c r="H10113" s="42">
        <f>IF($G10113="","",$O10113)</f>
        <v/>
      </c>
      <c r="I10113" s="5">
        <f>IF($G10113="","",$G10113*IF($H10113="",$O10113,$H10113)/100)</f>
        <v/>
      </c>
      <c r="J10113" s="5">
        <f>IF(OR($L10113="",NOT(COUNTIFS($L$2:$L10113,$L10113)=1)),"",SUMIFS($G:$G,$L:$L,$L10113))</f>
        <v/>
      </c>
      <c r="K10113" s="5">
        <f>IF(OR($L10113="",NOT(COUNTIFS($L$2:$L10113,$L10113)=1)),"",SUMIFS($I:$I,$L:$L,$L10113))</f>
        <v/>
      </c>
      <c r="L10113" s="6">
        <f>IF($B10113="","",YEAR($B10113))</f>
        <v/>
      </c>
      <c r="M10113" s="6">
        <f>INT((ROW()-2)/39)+1</f>
        <v/>
      </c>
      <c r="N10113" s="6">
        <f>MOD(ROW()-2,39)+2</f>
        <v/>
      </c>
      <c r="O10113" s="42">
        <f>IF(AND($B10113&lt;&gt;"",$C10113&lt;&gt;"",$B10113&lt;=$C10113),INDEX(Szabalyok!$C:$C,$N10113),"")</f>
        <v/>
      </c>
      <c r="P10113">
        <f>IF(D10113="",P10112,P10112+1)</f>
        <v/>
      </c>
    </row>
    <row r="10114">
      <c r="A10114">
        <f>IF(P10114=P10113,0,P10114)</f>
        <v/>
      </c>
      <c r="B10114" s="41">
        <f>IF($M10114&gt;300,"",IF(OR(INDEX(Bemenet!$E$2:$E$301,$M10114)="",INDEX(Bemenet!$F$2:$F$301,$M10114)=""),"",MAX(INDEX(Bemenet!$E$2:$E$301,$M10114),INDEX(Szabalyok!$A:$A,$N10114))))</f>
        <v/>
      </c>
      <c r="C10114" s="41">
        <f>IF($B10114="","",MIN(INDEX(Bemenet!$F$2:$F$301,$M10114),INDEX(Szabalyok!$B:$B,$N10114)))</f>
        <v/>
      </c>
      <c r="D10114" s="5">
        <f>IF(AND($B10114&lt;&gt;"",$C10114&lt;&gt;"",$B10114&lt;=$C10114),INDEX(Bemenet!$G$2:$G$301,$M10114),"")</f>
        <v/>
      </c>
      <c r="E10114" s="6">
        <f>IF(AND($B10114&lt;&gt;"",$C10114&lt;&gt;"",$B10114&lt;=$C10114),INDEX(Bemenet!$D$2:$D$301,$M10114),"")</f>
        <v/>
      </c>
      <c r="F10114" s="5">
        <f>IF(AND($B10114&lt;&gt;"",$C10114&lt;&gt;"",$B10114&lt;=$C10114),$C10114-$B10114+1,"")</f>
        <v/>
      </c>
      <c r="G10114" s="5">
        <f>IF($F10114="","",$F10114*$D10114)</f>
        <v/>
      </c>
      <c r="H10114" s="42">
        <f>IF($G10114="","",$O10114)</f>
        <v/>
      </c>
      <c r="I10114" s="5">
        <f>IF($G10114="","",$G10114*IF($H10114="",$O10114,$H10114)/100)</f>
        <v/>
      </c>
      <c r="J10114" s="5">
        <f>IF(OR($L10114="",NOT(COUNTIFS($L$2:$L10114,$L10114)=1)),"",SUMIFS($G:$G,$L:$L,$L10114))</f>
        <v/>
      </c>
      <c r="K10114" s="5">
        <f>IF(OR($L10114="",NOT(COUNTIFS($L$2:$L10114,$L10114)=1)),"",SUMIFS($I:$I,$L:$L,$L10114))</f>
        <v/>
      </c>
      <c r="L10114" s="6">
        <f>IF($B10114="","",YEAR($B10114))</f>
        <v/>
      </c>
      <c r="M10114" s="6">
        <f>INT((ROW()-2)/39)+1</f>
        <v/>
      </c>
      <c r="N10114" s="6">
        <f>MOD(ROW()-2,39)+2</f>
        <v/>
      </c>
      <c r="O10114" s="42">
        <f>IF(AND($B10114&lt;&gt;"",$C10114&lt;&gt;"",$B10114&lt;=$C10114),INDEX(Szabalyok!$C:$C,$N10114),"")</f>
        <v/>
      </c>
      <c r="P10114">
        <f>IF(D10114="",P10113,P10113+1)</f>
        <v/>
      </c>
    </row>
    <row r="10115">
      <c r="A10115">
        <f>IF(P10115=P10114,0,P10115)</f>
        <v/>
      </c>
      <c r="B10115" s="41">
        <f>IF($M10115&gt;300,"",IF(OR(INDEX(Bemenet!$E$2:$E$301,$M10115)="",INDEX(Bemenet!$F$2:$F$301,$M10115)=""),"",MAX(INDEX(Bemenet!$E$2:$E$301,$M10115),INDEX(Szabalyok!$A:$A,$N10115))))</f>
        <v/>
      </c>
      <c r="C10115" s="41">
        <f>IF($B10115="","",MIN(INDEX(Bemenet!$F$2:$F$301,$M10115),INDEX(Szabalyok!$B:$B,$N10115)))</f>
        <v/>
      </c>
      <c r="D10115" s="5">
        <f>IF(AND($B10115&lt;&gt;"",$C10115&lt;&gt;"",$B10115&lt;=$C10115),INDEX(Bemenet!$G$2:$G$301,$M10115),"")</f>
        <v/>
      </c>
      <c r="E10115" s="6">
        <f>IF(AND($B10115&lt;&gt;"",$C10115&lt;&gt;"",$B10115&lt;=$C10115),INDEX(Bemenet!$D$2:$D$301,$M10115),"")</f>
        <v/>
      </c>
      <c r="F10115" s="5">
        <f>IF(AND($B10115&lt;&gt;"",$C10115&lt;&gt;"",$B10115&lt;=$C10115),$C10115-$B10115+1,"")</f>
        <v/>
      </c>
      <c r="G10115" s="5">
        <f>IF($F10115="","",$F10115*$D10115)</f>
        <v/>
      </c>
      <c r="H10115" s="42">
        <f>IF($G10115="","",$O10115)</f>
        <v/>
      </c>
      <c r="I10115" s="5">
        <f>IF($G10115="","",$G10115*IF($H10115="",$O10115,$H10115)/100)</f>
        <v/>
      </c>
      <c r="J10115" s="5">
        <f>IF(OR($L10115="",NOT(COUNTIFS($L$2:$L10115,$L10115)=1)),"",SUMIFS($G:$G,$L:$L,$L10115))</f>
        <v/>
      </c>
      <c r="K10115" s="5">
        <f>IF(OR($L10115="",NOT(COUNTIFS($L$2:$L10115,$L10115)=1)),"",SUMIFS($I:$I,$L:$L,$L10115))</f>
        <v/>
      </c>
      <c r="L10115" s="6">
        <f>IF($B10115="","",YEAR($B10115))</f>
        <v/>
      </c>
      <c r="M10115" s="6">
        <f>INT((ROW()-2)/39)+1</f>
        <v/>
      </c>
      <c r="N10115" s="6">
        <f>MOD(ROW()-2,39)+2</f>
        <v/>
      </c>
      <c r="O10115" s="42">
        <f>IF(AND($B10115&lt;&gt;"",$C10115&lt;&gt;"",$B10115&lt;=$C10115),INDEX(Szabalyok!$C:$C,$N10115),"")</f>
        <v/>
      </c>
      <c r="P10115">
        <f>IF(D10115="",P10114,P10114+1)</f>
        <v/>
      </c>
    </row>
    <row r="10116">
      <c r="A10116">
        <f>IF(P10116=P10115,0,P10116)</f>
        <v/>
      </c>
      <c r="B10116" s="41">
        <f>IF($M10116&gt;300,"",IF(OR(INDEX(Bemenet!$E$2:$E$301,$M10116)="",INDEX(Bemenet!$F$2:$F$301,$M10116)=""),"",MAX(INDEX(Bemenet!$E$2:$E$301,$M10116),INDEX(Szabalyok!$A:$A,$N10116))))</f>
        <v/>
      </c>
      <c r="C10116" s="41">
        <f>IF($B10116="","",MIN(INDEX(Bemenet!$F$2:$F$301,$M10116),INDEX(Szabalyok!$B:$B,$N10116)))</f>
        <v/>
      </c>
      <c r="D10116" s="5">
        <f>IF(AND($B10116&lt;&gt;"",$C10116&lt;&gt;"",$B10116&lt;=$C10116),INDEX(Bemenet!$G$2:$G$301,$M10116),"")</f>
        <v/>
      </c>
      <c r="E10116" s="6">
        <f>IF(AND($B10116&lt;&gt;"",$C10116&lt;&gt;"",$B10116&lt;=$C10116),INDEX(Bemenet!$D$2:$D$301,$M10116),"")</f>
        <v/>
      </c>
      <c r="F10116" s="5">
        <f>IF(AND($B10116&lt;&gt;"",$C10116&lt;&gt;"",$B10116&lt;=$C10116),$C10116-$B10116+1,"")</f>
        <v/>
      </c>
      <c r="G10116" s="5">
        <f>IF($F10116="","",$F10116*$D10116)</f>
        <v/>
      </c>
      <c r="H10116" s="42">
        <f>IF($G10116="","",$O10116)</f>
        <v/>
      </c>
      <c r="I10116" s="5">
        <f>IF($G10116="","",$G10116*IF($H10116="",$O10116,$H10116)/100)</f>
        <v/>
      </c>
      <c r="J10116" s="5">
        <f>IF(OR($L10116="",NOT(COUNTIFS($L$2:$L10116,$L10116)=1)),"",SUMIFS($G:$G,$L:$L,$L10116))</f>
        <v/>
      </c>
      <c r="K10116" s="5">
        <f>IF(OR($L10116="",NOT(COUNTIFS($L$2:$L10116,$L10116)=1)),"",SUMIFS($I:$I,$L:$L,$L10116))</f>
        <v/>
      </c>
      <c r="L10116" s="6">
        <f>IF($B10116="","",YEAR($B10116))</f>
        <v/>
      </c>
      <c r="M10116" s="6">
        <f>INT((ROW()-2)/39)+1</f>
        <v/>
      </c>
      <c r="N10116" s="6">
        <f>MOD(ROW()-2,39)+2</f>
        <v/>
      </c>
      <c r="O10116" s="42">
        <f>IF(AND($B10116&lt;&gt;"",$C10116&lt;&gt;"",$B10116&lt;=$C10116),INDEX(Szabalyok!$C:$C,$N10116),"")</f>
        <v/>
      </c>
      <c r="P10116">
        <f>IF(D10116="",P10115,P10115+1)</f>
        <v/>
      </c>
    </row>
    <row r="10117">
      <c r="A10117">
        <f>IF(P10117=P10116,0,P10117)</f>
        <v/>
      </c>
      <c r="B10117" s="41">
        <f>IF($M10117&gt;300,"",IF(OR(INDEX(Bemenet!$E$2:$E$301,$M10117)="",INDEX(Bemenet!$F$2:$F$301,$M10117)=""),"",MAX(INDEX(Bemenet!$E$2:$E$301,$M10117),INDEX(Szabalyok!$A:$A,$N10117))))</f>
        <v/>
      </c>
      <c r="C10117" s="41">
        <f>IF($B10117="","",MIN(INDEX(Bemenet!$F$2:$F$301,$M10117),INDEX(Szabalyok!$B:$B,$N10117)))</f>
        <v/>
      </c>
      <c r="D10117" s="5">
        <f>IF(AND($B10117&lt;&gt;"",$C10117&lt;&gt;"",$B10117&lt;=$C10117),INDEX(Bemenet!$G$2:$G$301,$M10117),"")</f>
        <v/>
      </c>
      <c r="E10117" s="6">
        <f>IF(AND($B10117&lt;&gt;"",$C10117&lt;&gt;"",$B10117&lt;=$C10117),INDEX(Bemenet!$D$2:$D$301,$M10117),"")</f>
        <v/>
      </c>
      <c r="F10117" s="5">
        <f>IF(AND($B10117&lt;&gt;"",$C10117&lt;&gt;"",$B10117&lt;=$C10117),$C10117-$B10117+1,"")</f>
        <v/>
      </c>
      <c r="G10117" s="5">
        <f>IF($F10117="","",$F10117*$D10117)</f>
        <v/>
      </c>
      <c r="H10117" s="42">
        <f>IF($G10117="","",$O10117)</f>
        <v/>
      </c>
      <c r="I10117" s="5">
        <f>IF($G10117="","",$G10117*IF($H10117="",$O10117,$H10117)/100)</f>
        <v/>
      </c>
      <c r="J10117" s="5">
        <f>IF(OR($L10117="",NOT(COUNTIFS($L$2:$L10117,$L10117)=1)),"",SUMIFS($G:$G,$L:$L,$L10117))</f>
        <v/>
      </c>
      <c r="K10117" s="5">
        <f>IF(OR($L10117="",NOT(COUNTIFS($L$2:$L10117,$L10117)=1)),"",SUMIFS($I:$I,$L:$L,$L10117))</f>
        <v/>
      </c>
      <c r="L10117" s="6">
        <f>IF($B10117="","",YEAR($B10117))</f>
        <v/>
      </c>
      <c r="M10117" s="6">
        <f>INT((ROW()-2)/39)+1</f>
        <v/>
      </c>
      <c r="N10117" s="6">
        <f>MOD(ROW()-2,39)+2</f>
        <v/>
      </c>
      <c r="O10117" s="42">
        <f>IF(AND($B10117&lt;&gt;"",$C10117&lt;&gt;"",$B10117&lt;=$C10117),INDEX(Szabalyok!$C:$C,$N10117),"")</f>
        <v/>
      </c>
      <c r="P10117">
        <f>IF(D10117="",P10116,P10116+1)</f>
        <v/>
      </c>
    </row>
    <row r="10118">
      <c r="A10118">
        <f>IF(P10118=P10117,0,P10118)</f>
        <v/>
      </c>
      <c r="B10118" s="41">
        <f>IF($M10118&gt;300,"",IF(OR(INDEX(Bemenet!$E$2:$E$301,$M10118)="",INDEX(Bemenet!$F$2:$F$301,$M10118)=""),"",MAX(INDEX(Bemenet!$E$2:$E$301,$M10118),INDEX(Szabalyok!$A:$A,$N10118))))</f>
        <v/>
      </c>
      <c r="C10118" s="41">
        <f>IF($B10118="","",MIN(INDEX(Bemenet!$F$2:$F$301,$M10118),INDEX(Szabalyok!$B:$B,$N10118)))</f>
        <v/>
      </c>
      <c r="D10118" s="5">
        <f>IF(AND($B10118&lt;&gt;"",$C10118&lt;&gt;"",$B10118&lt;=$C10118),INDEX(Bemenet!$G$2:$G$301,$M10118),"")</f>
        <v/>
      </c>
      <c r="E10118" s="6">
        <f>IF(AND($B10118&lt;&gt;"",$C10118&lt;&gt;"",$B10118&lt;=$C10118),INDEX(Bemenet!$D$2:$D$301,$M10118),"")</f>
        <v/>
      </c>
      <c r="F10118" s="5">
        <f>IF(AND($B10118&lt;&gt;"",$C10118&lt;&gt;"",$B10118&lt;=$C10118),$C10118-$B10118+1,"")</f>
        <v/>
      </c>
      <c r="G10118" s="5">
        <f>IF($F10118="","",$F10118*$D10118)</f>
        <v/>
      </c>
      <c r="H10118" s="42">
        <f>IF($G10118="","",$O10118)</f>
        <v/>
      </c>
      <c r="I10118" s="5">
        <f>IF($G10118="","",$G10118*IF($H10118="",$O10118,$H10118)/100)</f>
        <v/>
      </c>
      <c r="J10118" s="5">
        <f>IF(OR($L10118="",NOT(COUNTIFS($L$2:$L10118,$L10118)=1)),"",SUMIFS($G:$G,$L:$L,$L10118))</f>
        <v/>
      </c>
      <c r="K10118" s="5">
        <f>IF(OR($L10118="",NOT(COUNTIFS($L$2:$L10118,$L10118)=1)),"",SUMIFS($I:$I,$L:$L,$L10118))</f>
        <v/>
      </c>
      <c r="L10118" s="6">
        <f>IF($B10118="","",YEAR($B10118))</f>
        <v/>
      </c>
      <c r="M10118" s="6">
        <f>INT((ROW()-2)/39)+1</f>
        <v/>
      </c>
      <c r="N10118" s="6">
        <f>MOD(ROW()-2,39)+2</f>
        <v/>
      </c>
      <c r="O10118" s="42">
        <f>IF(AND($B10118&lt;&gt;"",$C10118&lt;&gt;"",$B10118&lt;=$C10118),INDEX(Szabalyok!$C:$C,$N10118),"")</f>
        <v/>
      </c>
      <c r="P10118">
        <f>IF(D10118="",P10117,P10117+1)</f>
        <v/>
      </c>
    </row>
    <row r="10119">
      <c r="A10119">
        <f>IF(P10119=P10118,0,P10119)</f>
        <v/>
      </c>
      <c r="B10119" s="41">
        <f>IF($M10119&gt;300,"",IF(OR(INDEX(Bemenet!$E$2:$E$301,$M10119)="",INDEX(Bemenet!$F$2:$F$301,$M10119)=""),"",MAX(INDEX(Bemenet!$E$2:$E$301,$M10119),INDEX(Szabalyok!$A:$A,$N10119))))</f>
        <v/>
      </c>
      <c r="C10119" s="41">
        <f>IF($B10119="","",MIN(INDEX(Bemenet!$F$2:$F$301,$M10119),INDEX(Szabalyok!$B:$B,$N10119)))</f>
        <v/>
      </c>
      <c r="D10119" s="5">
        <f>IF(AND($B10119&lt;&gt;"",$C10119&lt;&gt;"",$B10119&lt;=$C10119),INDEX(Bemenet!$G$2:$G$301,$M10119),"")</f>
        <v/>
      </c>
      <c r="E10119" s="6">
        <f>IF(AND($B10119&lt;&gt;"",$C10119&lt;&gt;"",$B10119&lt;=$C10119),INDEX(Bemenet!$D$2:$D$301,$M10119),"")</f>
        <v/>
      </c>
      <c r="F10119" s="5">
        <f>IF(AND($B10119&lt;&gt;"",$C10119&lt;&gt;"",$B10119&lt;=$C10119),$C10119-$B10119+1,"")</f>
        <v/>
      </c>
      <c r="G10119" s="5">
        <f>IF($F10119="","",$F10119*$D10119)</f>
        <v/>
      </c>
      <c r="H10119" s="42">
        <f>IF($G10119="","",$O10119)</f>
        <v/>
      </c>
      <c r="I10119" s="5">
        <f>IF($G10119="","",$G10119*IF($H10119="",$O10119,$H10119)/100)</f>
        <v/>
      </c>
      <c r="J10119" s="5">
        <f>IF(OR($L10119="",NOT(COUNTIFS($L$2:$L10119,$L10119)=1)),"",SUMIFS($G:$G,$L:$L,$L10119))</f>
        <v/>
      </c>
      <c r="K10119" s="5">
        <f>IF(OR($L10119="",NOT(COUNTIFS($L$2:$L10119,$L10119)=1)),"",SUMIFS($I:$I,$L:$L,$L10119))</f>
        <v/>
      </c>
      <c r="L10119" s="6">
        <f>IF($B10119="","",YEAR($B10119))</f>
        <v/>
      </c>
      <c r="M10119" s="6">
        <f>INT((ROW()-2)/39)+1</f>
        <v/>
      </c>
      <c r="N10119" s="6">
        <f>MOD(ROW()-2,39)+2</f>
        <v/>
      </c>
      <c r="O10119" s="42">
        <f>IF(AND($B10119&lt;&gt;"",$C10119&lt;&gt;"",$B10119&lt;=$C10119),INDEX(Szabalyok!$C:$C,$N10119),"")</f>
        <v/>
      </c>
      <c r="P10119">
        <f>IF(D10119="",P10118,P10118+1)</f>
        <v/>
      </c>
    </row>
    <row r="10120">
      <c r="A10120">
        <f>IF(P10120=P10119,0,P10120)</f>
        <v/>
      </c>
      <c r="B10120" s="41">
        <f>IF($M10120&gt;300,"",IF(OR(INDEX(Bemenet!$E$2:$E$301,$M10120)="",INDEX(Bemenet!$F$2:$F$301,$M10120)=""),"",MAX(INDEX(Bemenet!$E$2:$E$301,$M10120),INDEX(Szabalyok!$A:$A,$N10120))))</f>
        <v/>
      </c>
      <c r="C10120" s="41">
        <f>IF($B10120="","",MIN(INDEX(Bemenet!$F$2:$F$301,$M10120),INDEX(Szabalyok!$B:$B,$N10120)))</f>
        <v/>
      </c>
      <c r="D10120" s="5">
        <f>IF(AND($B10120&lt;&gt;"",$C10120&lt;&gt;"",$B10120&lt;=$C10120),INDEX(Bemenet!$G$2:$G$301,$M10120),"")</f>
        <v/>
      </c>
      <c r="E10120" s="6">
        <f>IF(AND($B10120&lt;&gt;"",$C10120&lt;&gt;"",$B10120&lt;=$C10120),INDEX(Bemenet!$D$2:$D$301,$M10120),"")</f>
        <v/>
      </c>
      <c r="F10120" s="5">
        <f>IF(AND($B10120&lt;&gt;"",$C10120&lt;&gt;"",$B10120&lt;=$C10120),$C10120-$B10120+1,"")</f>
        <v/>
      </c>
      <c r="G10120" s="5">
        <f>IF($F10120="","",$F10120*$D10120)</f>
        <v/>
      </c>
      <c r="H10120" s="42">
        <f>IF($G10120="","",$O10120)</f>
        <v/>
      </c>
      <c r="I10120" s="5">
        <f>IF($G10120="","",$G10120*IF($H10120="",$O10120,$H10120)/100)</f>
        <v/>
      </c>
      <c r="J10120" s="5">
        <f>IF(OR($L10120="",NOT(COUNTIFS($L$2:$L10120,$L10120)=1)),"",SUMIFS($G:$G,$L:$L,$L10120))</f>
        <v/>
      </c>
      <c r="K10120" s="5">
        <f>IF(OR($L10120="",NOT(COUNTIFS($L$2:$L10120,$L10120)=1)),"",SUMIFS($I:$I,$L:$L,$L10120))</f>
        <v/>
      </c>
      <c r="L10120" s="6">
        <f>IF($B10120="","",YEAR($B10120))</f>
        <v/>
      </c>
      <c r="M10120" s="6">
        <f>INT((ROW()-2)/39)+1</f>
        <v/>
      </c>
      <c r="N10120" s="6">
        <f>MOD(ROW()-2,39)+2</f>
        <v/>
      </c>
      <c r="O10120" s="42">
        <f>IF(AND($B10120&lt;&gt;"",$C10120&lt;&gt;"",$B10120&lt;=$C10120),INDEX(Szabalyok!$C:$C,$N10120),"")</f>
        <v/>
      </c>
      <c r="P10120">
        <f>IF(D10120="",P10119,P10119+1)</f>
        <v/>
      </c>
    </row>
    <row r="10121">
      <c r="A10121">
        <f>IF(P10121=P10120,0,P10121)</f>
        <v/>
      </c>
      <c r="B10121" s="41">
        <f>IF($M10121&gt;300,"",IF(OR(INDEX(Bemenet!$E$2:$E$301,$M10121)="",INDEX(Bemenet!$F$2:$F$301,$M10121)=""),"",MAX(INDEX(Bemenet!$E$2:$E$301,$M10121),INDEX(Szabalyok!$A:$A,$N10121))))</f>
        <v/>
      </c>
      <c r="C10121" s="41">
        <f>IF($B10121="","",MIN(INDEX(Bemenet!$F$2:$F$301,$M10121),INDEX(Szabalyok!$B:$B,$N10121)))</f>
        <v/>
      </c>
      <c r="D10121" s="5">
        <f>IF(AND($B10121&lt;&gt;"",$C10121&lt;&gt;"",$B10121&lt;=$C10121),INDEX(Bemenet!$G$2:$G$301,$M10121),"")</f>
        <v/>
      </c>
      <c r="E10121" s="6">
        <f>IF(AND($B10121&lt;&gt;"",$C10121&lt;&gt;"",$B10121&lt;=$C10121),INDEX(Bemenet!$D$2:$D$301,$M10121),"")</f>
        <v/>
      </c>
      <c r="F10121" s="5">
        <f>IF(AND($B10121&lt;&gt;"",$C10121&lt;&gt;"",$B10121&lt;=$C10121),$C10121-$B10121+1,"")</f>
        <v/>
      </c>
      <c r="G10121" s="5">
        <f>IF($F10121="","",$F10121*$D10121)</f>
        <v/>
      </c>
      <c r="H10121" s="42">
        <f>IF($G10121="","",$O10121)</f>
        <v/>
      </c>
      <c r="I10121" s="5">
        <f>IF($G10121="","",$G10121*IF($H10121="",$O10121,$H10121)/100)</f>
        <v/>
      </c>
      <c r="J10121" s="5">
        <f>IF(OR($L10121="",NOT(COUNTIFS($L$2:$L10121,$L10121)=1)),"",SUMIFS($G:$G,$L:$L,$L10121))</f>
        <v/>
      </c>
      <c r="K10121" s="5">
        <f>IF(OR($L10121="",NOT(COUNTIFS($L$2:$L10121,$L10121)=1)),"",SUMIFS($I:$I,$L:$L,$L10121))</f>
        <v/>
      </c>
      <c r="L10121" s="6">
        <f>IF($B10121="","",YEAR($B10121))</f>
        <v/>
      </c>
      <c r="M10121" s="6">
        <f>INT((ROW()-2)/39)+1</f>
        <v/>
      </c>
      <c r="N10121" s="6">
        <f>MOD(ROW()-2,39)+2</f>
        <v/>
      </c>
      <c r="O10121" s="42">
        <f>IF(AND($B10121&lt;&gt;"",$C10121&lt;&gt;"",$B10121&lt;=$C10121),INDEX(Szabalyok!$C:$C,$N10121),"")</f>
        <v/>
      </c>
      <c r="P10121">
        <f>IF(D10121="",P10120,P10120+1)</f>
        <v/>
      </c>
    </row>
    <row r="10122">
      <c r="A10122">
        <f>IF(P10122=P10121,0,P10122)</f>
        <v/>
      </c>
      <c r="B10122" s="41">
        <f>IF($M10122&gt;300,"",IF(OR(INDEX(Bemenet!$E$2:$E$301,$M10122)="",INDEX(Bemenet!$F$2:$F$301,$M10122)=""),"",MAX(INDEX(Bemenet!$E$2:$E$301,$M10122),INDEX(Szabalyok!$A:$A,$N10122))))</f>
        <v/>
      </c>
      <c r="C10122" s="41">
        <f>IF($B10122="","",MIN(INDEX(Bemenet!$F$2:$F$301,$M10122),INDEX(Szabalyok!$B:$B,$N10122)))</f>
        <v/>
      </c>
      <c r="D10122" s="5">
        <f>IF(AND($B10122&lt;&gt;"",$C10122&lt;&gt;"",$B10122&lt;=$C10122),INDEX(Bemenet!$G$2:$G$301,$M10122),"")</f>
        <v/>
      </c>
      <c r="E10122" s="6">
        <f>IF(AND($B10122&lt;&gt;"",$C10122&lt;&gt;"",$B10122&lt;=$C10122),INDEX(Bemenet!$D$2:$D$301,$M10122),"")</f>
        <v/>
      </c>
      <c r="F10122" s="5">
        <f>IF(AND($B10122&lt;&gt;"",$C10122&lt;&gt;"",$B10122&lt;=$C10122),$C10122-$B10122+1,"")</f>
        <v/>
      </c>
      <c r="G10122" s="5">
        <f>IF($F10122="","",$F10122*$D10122)</f>
        <v/>
      </c>
      <c r="H10122" s="42">
        <f>IF($G10122="","",$O10122)</f>
        <v/>
      </c>
      <c r="I10122" s="5">
        <f>IF($G10122="","",$G10122*IF($H10122="",$O10122,$H10122)/100)</f>
        <v/>
      </c>
      <c r="J10122" s="5">
        <f>IF(OR($L10122="",NOT(COUNTIFS($L$2:$L10122,$L10122)=1)),"",SUMIFS($G:$G,$L:$L,$L10122))</f>
        <v/>
      </c>
      <c r="K10122" s="5">
        <f>IF(OR($L10122="",NOT(COUNTIFS($L$2:$L10122,$L10122)=1)),"",SUMIFS($I:$I,$L:$L,$L10122))</f>
        <v/>
      </c>
      <c r="L10122" s="6">
        <f>IF($B10122="","",YEAR($B10122))</f>
        <v/>
      </c>
      <c r="M10122" s="6">
        <f>INT((ROW()-2)/39)+1</f>
        <v/>
      </c>
      <c r="N10122" s="6">
        <f>MOD(ROW()-2,39)+2</f>
        <v/>
      </c>
      <c r="O10122" s="42">
        <f>IF(AND($B10122&lt;&gt;"",$C10122&lt;&gt;"",$B10122&lt;=$C10122),INDEX(Szabalyok!$C:$C,$N10122),"")</f>
        <v/>
      </c>
      <c r="P10122">
        <f>IF(D10122="",P10121,P10121+1)</f>
        <v/>
      </c>
    </row>
    <row r="10123">
      <c r="A10123">
        <f>IF(P10123=P10122,0,P10123)</f>
        <v/>
      </c>
      <c r="B10123" s="41">
        <f>IF($M10123&gt;300,"",IF(OR(INDEX(Bemenet!$E$2:$E$301,$M10123)="",INDEX(Bemenet!$F$2:$F$301,$M10123)=""),"",MAX(INDEX(Bemenet!$E$2:$E$301,$M10123),INDEX(Szabalyok!$A:$A,$N10123))))</f>
        <v/>
      </c>
      <c r="C10123" s="41">
        <f>IF($B10123="","",MIN(INDEX(Bemenet!$F$2:$F$301,$M10123),INDEX(Szabalyok!$B:$B,$N10123)))</f>
        <v/>
      </c>
      <c r="D10123" s="5">
        <f>IF(AND($B10123&lt;&gt;"",$C10123&lt;&gt;"",$B10123&lt;=$C10123),INDEX(Bemenet!$G$2:$G$301,$M10123),"")</f>
        <v/>
      </c>
      <c r="E10123" s="6">
        <f>IF(AND($B10123&lt;&gt;"",$C10123&lt;&gt;"",$B10123&lt;=$C10123),INDEX(Bemenet!$D$2:$D$301,$M10123),"")</f>
        <v/>
      </c>
      <c r="F10123" s="5">
        <f>IF(AND($B10123&lt;&gt;"",$C10123&lt;&gt;"",$B10123&lt;=$C10123),$C10123-$B10123+1,"")</f>
        <v/>
      </c>
      <c r="G10123" s="5">
        <f>IF($F10123="","",$F10123*$D10123)</f>
        <v/>
      </c>
      <c r="H10123" s="42">
        <f>IF($G10123="","",$O10123)</f>
        <v/>
      </c>
      <c r="I10123" s="5">
        <f>IF($G10123="","",$G10123*IF($H10123="",$O10123,$H10123)/100)</f>
        <v/>
      </c>
      <c r="J10123" s="5">
        <f>IF(OR($L10123="",NOT(COUNTIFS($L$2:$L10123,$L10123)=1)),"",SUMIFS($G:$G,$L:$L,$L10123))</f>
        <v/>
      </c>
      <c r="K10123" s="5">
        <f>IF(OR($L10123="",NOT(COUNTIFS($L$2:$L10123,$L10123)=1)),"",SUMIFS($I:$I,$L:$L,$L10123))</f>
        <v/>
      </c>
      <c r="L10123" s="6">
        <f>IF($B10123="","",YEAR($B10123))</f>
        <v/>
      </c>
      <c r="M10123" s="6">
        <f>INT((ROW()-2)/39)+1</f>
        <v/>
      </c>
      <c r="N10123" s="6">
        <f>MOD(ROW()-2,39)+2</f>
        <v/>
      </c>
      <c r="O10123" s="42">
        <f>IF(AND($B10123&lt;&gt;"",$C10123&lt;&gt;"",$B10123&lt;=$C10123),INDEX(Szabalyok!$C:$C,$N10123),"")</f>
        <v/>
      </c>
      <c r="P10123">
        <f>IF(D10123="",P10122,P10122+1)</f>
        <v/>
      </c>
    </row>
    <row r="10124">
      <c r="A10124">
        <f>IF(P10124=P10123,0,P10124)</f>
        <v/>
      </c>
      <c r="B10124" s="41">
        <f>IF($M10124&gt;300,"",IF(OR(INDEX(Bemenet!$E$2:$E$301,$M10124)="",INDEX(Bemenet!$F$2:$F$301,$M10124)=""),"",MAX(INDEX(Bemenet!$E$2:$E$301,$M10124),INDEX(Szabalyok!$A:$A,$N10124))))</f>
        <v/>
      </c>
      <c r="C10124" s="41">
        <f>IF($B10124="","",MIN(INDEX(Bemenet!$F$2:$F$301,$M10124),INDEX(Szabalyok!$B:$B,$N10124)))</f>
        <v/>
      </c>
      <c r="D10124" s="5">
        <f>IF(AND($B10124&lt;&gt;"",$C10124&lt;&gt;"",$B10124&lt;=$C10124),INDEX(Bemenet!$G$2:$G$301,$M10124),"")</f>
        <v/>
      </c>
      <c r="E10124" s="6">
        <f>IF(AND($B10124&lt;&gt;"",$C10124&lt;&gt;"",$B10124&lt;=$C10124),INDEX(Bemenet!$D$2:$D$301,$M10124),"")</f>
        <v/>
      </c>
      <c r="F10124" s="5">
        <f>IF(AND($B10124&lt;&gt;"",$C10124&lt;&gt;"",$B10124&lt;=$C10124),$C10124-$B10124+1,"")</f>
        <v/>
      </c>
      <c r="G10124" s="5">
        <f>IF($F10124="","",$F10124*$D10124)</f>
        <v/>
      </c>
      <c r="H10124" s="42">
        <f>IF($G10124="","",$O10124)</f>
        <v/>
      </c>
      <c r="I10124" s="5">
        <f>IF($G10124="","",$G10124*IF($H10124="",$O10124,$H10124)/100)</f>
        <v/>
      </c>
      <c r="J10124" s="5">
        <f>IF(OR($L10124="",NOT(COUNTIFS($L$2:$L10124,$L10124)=1)),"",SUMIFS($G:$G,$L:$L,$L10124))</f>
        <v/>
      </c>
      <c r="K10124" s="5">
        <f>IF(OR($L10124="",NOT(COUNTIFS($L$2:$L10124,$L10124)=1)),"",SUMIFS($I:$I,$L:$L,$L10124))</f>
        <v/>
      </c>
      <c r="L10124" s="6">
        <f>IF($B10124="","",YEAR($B10124))</f>
        <v/>
      </c>
      <c r="M10124" s="6">
        <f>INT((ROW()-2)/39)+1</f>
        <v/>
      </c>
      <c r="N10124" s="6">
        <f>MOD(ROW()-2,39)+2</f>
        <v/>
      </c>
      <c r="O10124" s="42">
        <f>IF(AND($B10124&lt;&gt;"",$C10124&lt;&gt;"",$B10124&lt;=$C10124),INDEX(Szabalyok!$C:$C,$N10124),"")</f>
        <v/>
      </c>
      <c r="P10124">
        <f>IF(D10124="",P10123,P10123+1)</f>
        <v/>
      </c>
    </row>
    <row r="10125">
      <c r="A10125">
        <f>IF(P10125=P10124,0,P10125)</f>
        <v/>
      </c>
      <c r="B10125" s="41">
        <f>IF($M10125&gt;300,"",IF(OR(INDEX(Bemenet!$E$2:$E$301,$M10125)="",INDEX(Bemenet!$F$2:$F$301,$M10125)=""),"",MAX(INDEX(Bemenet!$E$2:$E$301,$M10125),INDEX(Szabalyok!$A:$A,$N10125))))</f>
        <v/>
      </c>
      <c r="C10125" s="41">
        <f>IF($B10125="","",MIN(INDEX(Bemenet!$F$2:$F$301,$M10125),INDEX(Szabalyok!$B:$B,$N10125)))</f>
        <v/>
      </c>
      <c r="D10125" s="5">
        <f>IF(AND($B10125&lt;&gt;"",$C10125&lt;&gt;"",$B10125&lt;=$C10125),INDEX(Bemenet!$G$2:$G$301,$M10125),"")</f>
        <v/>
      </c>
      <c r="E10125" s="6">
        <f>IF(AND($B10125&lt;&gt;"",$C10125&lt;&gt;"",$B10125&lt;=$C10125),INDEX(Bemenet!$D$2:$D$301,$M10125),"")</f>
        <v/>
      </c>
      <c r="F10125" s="5">
        <f>IF(AND($B10125&lt;&gt;"",$C10125&lt;&gt;"",$B10125&lt;=$C10125),$C10125-$B10125+1,"")</f>
        <v/>
      </c>
      <c r="G10125" s="5">
        <f>IF($F10125="","",$F10125*$D10125)</f>
        <v/>
      </c>
      <c r="H10125" s="42">
        <f>IF($G10125="","",$O10125)</f>
        <v/>
      </c>
      <c r="I10125" s="5">
        <f>IF($G10125="","",$G10125*IF($H10125="",$O10125,$H10125)/100)</f>
        <v/>
      </c>
      <c r="J10125" s="5">
        <f>IF(OR($L10125="",NOT(COUNTIFS($L$2:$L10125,$L10125)=1)),"",SUMIFS($G:$G,$L:$L,$L10125))</f>
        <v/>
      </c>
      <c r="K10125" s="5">
        <f>IF(OR($L10125="",NOT(COUNTIFS($L$2:$L10125,$L10125)=1)),"",SUMIFS($I:$I,$L:$L,$L10125))</f>
        <v/>
      </c>
      <c r="L10125" s="6">
        <f>IF($B10125="","",YEAR($B10125))</f>
        <v/>
      </c>
      <c r="M10125" s="6">
        <f>INT((ROW()-2)/39)+1</f>
        <v/>
      </c>
      <c r="N10125" s="6">
        <f>MOD(ROW()-2,39)+2</f>
        <v/>
      </c>
      <c r="O10125" s="42">
        <f>IF(AND($B10125&lt;&gt;"",$C10125&lt;&gt;"",$B10125&lt;=$C10125),INDEX(Szabalyok!$C:$C,$N10125),"")</f>
        <v/>
      </c>
      <c r="P10125">
        <f>IF(D10125="",P10124,P10124+1)</f>
        <v/>
      </c>
    </row>
    <row r="10126">
      <c r="A10126">
        <f>IF(P10126=P10125,0,P10126)</f>
        <v/>
      </c>
      <c r="B10126" s="41">
        <f>IF($M10126&gt;300,"",IF(OR(INDEX(Bemenet!$E$2:$E$301,$M10126)="",INDEX(Bemenet!$F$2:$F$301,$M10126)=""),"",MAX(INDEX(Bemenet!$E$2:$E$301,$M10126),INDEX(Szabalyok!$A:$A,$N10126))))</f>
        <v/>
      </c>
      <c r="C10126" s="41">
        <f>IF($B10126="","",MIN(INDEX(Bemenet!$F$2:$F$301,$M10126),INDEX(Szabalyok!$B:$B,$N10126)))</f>
        <v/>
      </c>
      <c r="D10126" s="5">
        <f>IF(AND($B10126&lt;&gt;"",$C10126&lt;&gt;"",$B10126&lt;=$C10126),INDEX(Bemenet!$G$2:$G$301,$M10126),"")</f>
        <v/>
      </c>
      <c r="E10126" s="6">
        <f>IF(AND($B10126&lt;&gt;"",$C10126&lt;&gt;"",$B10126&lt;=$C10126),INDEX(Bemenet!$D$2:$D$301,$M10126),"")</f>
        <v/>
      </c>
      <c r="F10126" s="5">
        <f>IF(AND($B10126&lt;&gt;"",$C10126&lt;&gt;"",$B10126&lt;=$C10126),$C10126-$B10126+1,"")</f>
        <v/>
      </c>
      <c r="G10126" s="5">
        <f>IF($F10126="","",$F10126*$D10126)</f>
        <v/>
      </c>
      <c r="H10126" s="42">
        <f>IF($G10126="","",$O10126)</f>
        <v/>
      </c>
      <c r="I10126" s="5">
        <f>IF($G10126="","",$G10126*IF($H10126="",$O10126,$H10126)/100)</f>
        <v/>
      </c>
      <c r="J10126" s="5">
        <f>IF(OR($L10126="",NOT(COUNTIFS($L$2:$L10126,$L10126)=1)),"",SUMIFS($G:$G,$L:$L,$L10126))</f>
        <v/>
      </c>
      <c r="K10126" s="5">
        <f>IF(OR($L10126="",NOT(COUNTIFS($L$2:$L10126,$L10126)=1)),"",SUMIFS($I:$I,$L:$L,$L10126))</f>
        <v/>
      </c>
      <c r="L10126" s="6">
        <f>IF($B10126="","",YEAR($B10126))</f>
        <v/>
      </c>
      <c r="M10126" s="6">
        <f>INT((ROW()-2)/39)+1</f>
        <v/>
      </c>
      <c r="N10126" s="6">
        <f>MOD(ROW()-2,39)+2</f>
        <v/>
      </c>
      <c r="O10126" s="42">
        <f>IF(AND($B10126&lt;&gt;"",$C10126&lt;&gt;"",$B10126&lt;=$C10126),INDEX(Szabalyok!$C:$C,$N10126),"")</f>
        <v/>
      </c>
      <c r="P10126">
        <f>IF(D10126="",P10125,P10125+1)</f>
        <v/>
      </c>
    </row>
    <row r="10127">
      <c r="A10127">
        <f>IF(P10127=P10126,0,P10127)</f>
        <v/>
      </c>
      <c r="B10127" s="41">
        <f>IF($M10127&gt;300,"",IF(OR(INDEX(Bemenet!$E$2:$E$301,$M10127)="",INDEX(Bemenet!$F$2:$F$301,$M10127)=""),"",MAX(INDEX(Bemenet!$E$2:$E$301,$M10127),INDEX(Szabalyok!$A:$A,$N10127))))</f>
        <v/>
      </c>
      <c r="C10127" s="41">
        <f>IF($B10127="","",MIN(INDEX(Bemenet!$F$2:$F$301,$M10127),INDEX(Szabalyok!$B:$B,$N10127)))</f>
        <v/>
      </c>
      <c r="D10127" s="5">
        <f>IF(AND($B10127&lt;&gt;"",$C10127&lt;&gt;"",$B10127&lt;=$C10127),INDEX(Bemenet!$G$2:$G$301,$M10127),"")</f>
        <v/>
      </c>
      <c r="E10127" s="6">
        <f>IF(AND($B10127&lt;&gt;"",$C10127&lt;&gt;"",$B10127&lt;=$C10127),INDEX(Bemenet!$D$2:$D$301,$M10127),"")</f>
        <v/>
      </c>
      <c r="F10127" s="5">
        <f>IF(AND($B10127&lt;&gt;"",$C10127&lt;&gt;"",$B10127&lt;=$C10127),$C10127-$B10127+1,"")</f>
        <v/>
      </c>
      <c r="G10127" s="5">
        <f>IF($F10127="","",$F10127*$D10127)</f>
        <v/>
      </c>
      <c r="H10127" s="42">
        <f>IF($G10127="","",$O10127)</f>
        <v/>
      </c>
      <c r="I10127" s="5">
        <f>IF($G10127="","",$G10127*IF($H10127="",$O10127,$H10127)/100)</f>
        <v/>
      </c>
      <c r="J10127" s="5">
        <f>IF(OR($L10127="",NOT(COUNTIFS($L$2:$L10127,$L10127)=1)),"",SUMIFS($G:$G,$L:$L,$L10127))</f>
        <v/>
      </c>
      <c r="K10127" s="5">
        <f>IF(OR($L10127="",NOT(COUNTIFS($L$2:$L10127,$L10127)=1)),"",SUMIFS($I:$I,$L:$L,$L10127))</f>
        <v/>
      </c>
      <c r="L10127" s="6">
        <f>IF($B10127="","",YEAR($B10127))</f>
        <v/>
      </c>
      <c r="M10127" s="6">
        <f>INT((ROW()-2)/39)+1</f>
        <v/>
      </c>
      <c r="N10127" s="6">
        <f>MOD(ROW()-2,39)+2</f>
        <v/>
      </c>
      <c r="O10127" s="42">
        <f>IF(AND($B10127&lt;&gt;"",$C10127&lt;&gt;"",$B10127&lt;=$C10127),INDEX(Szabalyok!$C:$C,$N10127),"")</f>
        <v/>
      </c>
      <c r="P10127">
        <f>IF(D10127="",P10126,P10126+1)</f>
        <v/>
      </c>
    </row>
    <row r="10128">
      <c r="A10128">
        <f>IF(P10128=P10127,0,P10128)</f>
        <v/>
      </c>
      <c r="B10128" s="41">
        <f>IF($M10128&gt;300,"",IF(OR(INDEX(Bemenet!$E$2:$E$301,$M10128)="",INDEX(Bemenet!$F$2:$F$301,$M10128)=""),"",MAX(INDEX(Bemenet!$E$2:$E$301,$M10128),INDEX(Szabalyok!$A:$A,$N10128))))</f>
        <v/>
      </c>
      <c r="C10128" s="41">
        <f>IF($B10128="","",MIN(INDEX(Bemenet!$F$2:$F$301,$M10128),INDEX(Szabalyok!$B:$B,$N10128)))</f>
        <v/>
      </c>
      <c r="D10128" s="5">
        <f>IF(AND($B10128&lt;&gt;"",$C10128&lt;&gt;"",$B10128&lt;=$C10128),INDEX(Bemenet!$G$2:$G$301,$M10128),"")</f>
        <v/>
      </c>
      <c r="E10128" s="6">
        <f>IF(AND($B10128&lt;&gt;"",$C10128&lt;&gt;"",$B10128&lt;=$C10128),INDEX(Bemenet!$D$2:$D$301,$M10128),"")</f>
        <v/>
      </c>
      <c r="F10128" s="5">
        <f>IF(AND($B10128&lt;&gt;"",$C10128&lt;&gt;"",$B10128&lt;=$C10128),$C10128-$B10128+1,"")</f>
        <v/>
      </c>
      <c r="G10128" s="5">
        <f>IF($F10128="","",$F10128*$D10128)</f>
        <v/>
      </c>
      <c r="H10128" s="42">
        <f>IF($G10128="","",$O10128)</f>
        <v/>
      </c>
      <c r="I10128" s="5">
        <f>IF($G10128="","",$G10128*IF($H10128="",$O10128,$H10128)/100)</f>
        <v/>
      </c>
      <c r="J10128" s="5">
        <f>IF(OR($L10128="",NOT(COUNTIFS($L$2:$L10128,$L10128)=1)),"",SUMIFS($G:$G,$L:$L,$L10128))</f>
        <v/>
      </c>
      <c r="K10128" s="5">
        <f>IF(OR($L10128="",NOT(COUNTIFS($L$2:$L10128,$L10128)=1)),"",SUMIFS($I:$I,$L:$L,$L10128))</f>
        <v/>
      </c>
      <c r="L10128" s="6">
        <f>IF($B10128="","",YEAR($B10128))</f>
        <v/>
      </c>
      <c r="M10128" s="6">
        <f>INT((ROW()-2)/39)+1</f>
        <v/>
      </c>
      <c r="N10128" s="6">
        <f>MOD(ROW()-2,39)+2</f>
        <v/>
      </c>
      <c r="O10128" s="42">
        <f>IF(AND($B10128&lt;&gt;"",$C10128&lt;&gt;"",$B10128&lt;=$C10128),INDEX(Szabalyok!$C:$C,$N10128),"")</f>
        <v/>
      </c>
      <c r="P10128">
        <f>IF(D10128="",P10127,P10127+1)</f>
        <v/>
      </c>
    </row>
    <row r="10129">
      <c r="A10129">
        <f>IF(P10129=P10128,0,P10129)</f>
        <v/>
      </c>
      <c r="B10129" s="41">
        <f>IF($M10129&gt;300,"",IF(OR(INDEX(Bemenet!$E$2:$E$301,$M10129)="",INDEX(Bemenet!$F$2:$F$301,$M10129)=""),"",MAX(INDEX(Bemenet!$E$2:$E$301,$M10129),INDEX(Szabalyok!$A:$A,$N10129))))</f>
        <v/>
      </c>
      <c r="C10129" s="41">
        <f>IF($B10129="","",MIN(INDEX(Bemenet!$F$2:$F$301,$M10129),INDEX(Szabalyok!$B:$B,$N10129)))</f>
        <v/>
      </c>
      <c r="D10129" s="5">
        <f>IF(AND($B10129&lt;&gt;"",$C10129&lt;&gt;"",$B10129&lt;=$C10129),INDEX(Bemenet!$G$2:$G$301,$M10129),"")</f>
        <v/>
      </c>
      <c r="E10129" s="6">
        <f>IF(AND($B10129&lt;&gt;"",$C10129&lt;&gt;"",$B10129&lt;=$C10129),INDEX(Bemenet!$D$2:$D$301,$M10129),"")</f>
        <v/>
      </c>
      <c r="F10129" s="5">
        <f>IF(AND($B10129&lt;&gt;"",$C10129&lt;&gt;"",$B10129&lt;=$C10129),$C10129-$B10129+1,"")</f>
        <v/>
      </c>
      <c r="G10129" s="5">
        <f>IF($F10129="","",$F10129*$D10129)</f>
        <v/>
      </c>
      <c r="H10129" s="42">
        <f>IF($G10129="","",$O10129)</f>
        <v/>
      </c>
      <c r="I10129" s="5">
        <f>IF($G10129="","",$G10129*IF($H10129="",$O10129,$H10129)/100)</f>
        <v/>
      </c>
      <c r="J10129" s="5">
        <f>IF(OR($L10129="",NOT(COUNTIFS($L$2:$L10129,$L10129)=1)),"",SUMIFS($G:$G,$L:$L,$L10129))</f>
        <v/>
      </c>
      <c r="K10129" s="5">
        <f>IF(OR($L10129="",NOT(COUNTIFS($L$2:$L10129,$L10129)=1)),"",SUMIFS($I:$I,$L:$L,$L10129))</f>
        <v/>
      </c>
      <c r="L10129" s="6">
        <f>IF($B10129="","",YEAR($B10129))</f>
        <v/>
      </c>
      <c r="M10129" s="6">
        <f>INT((ROW()-2)/39)+1</f>
        <v/>
      </c>
      <c r="N10129" s="6">
        <f>MOD(ROW()-2,39)+2</f>
        <v/>
      </c>
      <c r="O10129" s="42">
        <f>IF(AND($B10129&lt;&gt;"",$C10129&lt;&gt;"",$B10129&lt;=$C10129),INDEX(Szabalyok!$C:$C,$N10129),"")</f>
        <v/>
      </c>
      <c r="P10129">
        <f>IF(D10129="",P10128,P10128+1)</f>
        <v/>
      </c>
    </row>
    <row r="10130">
      <c r="A10130">
        <f>IF(P10130=P10129,0,P10130)</f>
        <v/>
      </c>
      <c r="B10130" s="41">
        <f>IF($M10130&gt;300,"",IF(OR(INDEX(Bemenet!$E$2:$E$301,$M10130)="",INDEX(Bemenet!$F$2:$F$301,$M10130)=""),"",MAX(INDEX(Bemenet!$E$2:$E$301,$M10130),INDEX(Szabalyok!$A:$A,$N10130))))</f>
        <v/>
      </c>
      <c r="C10130" s="41">
        <f>IF($B10130="","",MIN(INDEX(Bemenet!$F$2:$F$301,$M10130),INDEX(Szabalyok!$B:$B,$N10130)))</f>
        <v/>
      </c>
      <c r="D10130" s="5">
        <f>IF(AND($B10130&lt;&gt;"",$C10130&lt;&gt;"",$B10130&lt;=$C10130),INDEX(Bemenet!$G$2:$G$301,$M10130),"")</f>
        <v/>
      </c>
      <c r="E10130" s="6">
        <f>IF(AND($B10130&lt;&gt;"",$C10130&lt;&gt;"",$B10130&lt;=$C10130),INDEX(Bemenet!$D$2:$D$301,$M10130),"")</f>
        <v/>
      </c>
      <c r="F10130" s="5">
        <f>IF(AND($B10130&lt;&gt;"",$C10130&lt;&gt;"",$B10130&lt;=$C10130),$C10130-$B10130+1,"")</f>
        <v/>
      </c>
      <c r="G10130" s="5">
        <f>IF($F10130="","",$F10130*$D10130)</f>
        <v/>
      </c>
      <c r="H10130" s="42">
        <f>IF($G10130="","",$O10130)</f>
        <v/>
      </c>
      <c r="I10130" s="5">
        <f>IF($G10130="","",$G10130*IF($H10130="",$O10130,$H10130)/100)</f>
        <v/>
      </c>
      <c r="J10130" s="5">
        <f>IF(OR($L10130="",NOT(COUNTIFS($L$2:$L10130,$L10130)=1)),"",SUMIFS($G:$G,$L:$L,$L10130))</f>
        <v/>
      </c>
      <c r="K10130" s="5">
        <f>IF(OR($L10130="",NOT(COUNTIFS($L$2:$L10130,$L10130)=1)),"",SUMIFS($I:$I,$L:$L,$L10130))</f>
        <v/>
      </c>
      <c r="L10130" s="6">
        <f>IF($B10130="","",YEAR($B10130))</f>
        <v/>
      </c>
      <c r="M10130" s="6">
        <f>INT((ROW()-2)/39)+1</f>
        <v/>
      </c>
      <c r="N10130" s="6">
        <f>MOD(ROW()-2,39)+2</f>
        <v/>
      </c>
      <c r="O10130" s="42">
        <f>IF(AND($B10130&lt;&gt;"",$C10130&lt;&gt;"",$B10130&lt;=$C10130),INDEX(Szabalyok!$C:$C,$N10130),"")</f>
        <v/>
      </c>
      <c r="P10130">
        <f>IF(D10130="",P10129,P10129+1)</f>
        <v/>
      </c>
    </row>
    <row r="10131">
      <c r="A10131">
        <f>IF(P10131=P10130,0,P10131)</f>
        <v/>
      </c>
      <c r="B10131" s="41">
        <f>IF($M10131&gt;300,"",IF(OR(INDEX(Bemenet!$E$2:$E$301,$M10131)="",INDEX(Bemenet!$F$2:$F$301,$M10131)=""),"",MAX(INDEX(Bemenet!$E$2:$E$301,$M10131),INDEX(Szabalyok!$A:$A,$N10131))))</f>
        <v/>
      </c>
      <c r="C10131" s="41">
        <f>IF($B10131="","",MIN(INDEX(Bemenet!$F$2:$F$301,$M10131),INDEX(Szabalyok!$B:$B,$N10131)))</f>
        <v/>
      </c>
      <c r="D10131" s="5">
        <f>IF(AND($B10131&lt;&gt;"",$C10131&lt;&gt;"",$B10131&lt;=$C10131),INDEX(Bemenet!$G$2:$G$301,$M10131),"")</f>
        <v/>
      </c>
      <c r="E10131" s="6">
        <f>IF(AND($B10131&lt;&gt;"",$C10131&lt;&gt;"",$B10131&lt;=$C10131),INDEX(Bemenet!$D$2:$D$301,$M10131),"")</f>
        <v/>
      </c>
      <c r="F10131" s="5">
        <f>IF(AND($B10131&lt;&gt;"",$C10131&lt;&gt;"",$B10131&lt;=$C10131),$C10131-$B10131+1,"")</f>
        <v/>
      </c>
      <c r="G10131" s="5">
        <f>IF($F10131="","",$F10131*$D10131)</f>
        <v/>
      </c>
      <c r="H10131" s="42">
        <f>IF($G10131="","",$O10131)</f>
        <v/>
      </c>
      <c r="I10131" s="5">
        <f>IF($G10131="","",$G10131*IF($H10131="",$O10131,$H10131)/100)</f>
        <v/>
      </c>
      <c r="J10131" s="5">
        <f>IF(OR($L10131="",NOT(COUNTIFS($L$2:$L10131,$L10131)=1)),"",SUMIFS($G:$G,$L:$L,$L10131))</f>
        <v/>
      </c>
      <c r="K10131" s="5">
        <f>IF(OR($L10131="",NOT(COUNTIFS($L$2:$L10131,$L10131)=1)),"",SUMIFS($I:$I,$L:$L,$L10131))</f>
        <v/>
      </c>
      <c r="L10131" s="6">
        <f>IF($B10131="","",YEAR($B10131))</f>
        <v/>
      </c>
      <c r="M10131" s="6">
        <f>INT((ROW()-2)/39)+1</f>
        <v/>
      </c>
      <c r="N10131" s="6">
        <f>MOD(ROW()-2,39)+2</f>
        <v/>
      </c>
      <c r="O10131" s="42">
        <f>IF(AND($B10131&lt;&gt;"",$C10131&lt;&gt;"",$B10131&lt;=$C10131),INDEX(Szabalyok!$C:$C,$N10131),"")</f>
        <v/>
      </c>
      <c r="P10131">
        <f>IF(D10131="",P10130,P10130+1)</f>
        <v/>
      </c>
    </row>
    <row r="10132">
      <c r="A10132">
        <f>IF(P10132=P10131,0,P10132)</f>
        <v/>
      </c>
      <c r="B10132" s="41">
        <f>IF($M10132&gt;300,"",IF(OR(INDEX(Bemenet!$E$2:$E$301,$M10132)="",INDEX(Bemenet!$F$2:$F$301,$M10132)=""),"",MAX(INDEX(Bemenet!$E$2:$E$301,$M10132),INDEX(Szabalyok!$A:$A,$N10132))))</f>
        <v/>
      </c>
      <c r="C10132" s="41">
        <f>IF($B10132="","",MIN(INDEX(Bemenet!$F$2:$F$301,$M10132),INDEX(Szabalyok!$B:$B,$N10132)))</f>
        <v/>
      </c>
      <c r="D10132" s="5">
        <f>IF(AND($B10132&lt;&gt;"",$C10132&lt;&gt;"",$B10132&lt;=$C10132),INDEX(Bemenet!$G$2:$G$301,$M10132),"")</f>
        <v/>
      </c>
      <c r="E10132" s="6">
        <f>IF(AND($B10132&lt;&gt;"",$C10132&lt;&gt;"",$B10132&lt;=$C10132),INDEX(Bemenet!$D$2:$D$301,$M10132),"")</f>
        <v/>
      </c>
      <c r="F10132" s="5">
        <f>IF(AND($B10132&lt;&gt;"",$C10132&lt;&gt;"",$B10132&lt;=$C10132),$C10132-$B10132+1,"")</f>
        <v/>
      </c>
      <c r="G10132" s="5">
        <f>IF($F10132="","",$F10132*$D10132)</f>
        <v/>
      </c>
      <c r="H10132" s="42">
        <f>IF($G10132="","",$O10132)</f>
        <v/>
      </c>
      <c r="I10132" s="5">
        <f>IF($G10132="","",$G10132*IF($H10132="",$O10132,$H10132)/100)</f>
        <v/>
      </c>
      <c r="J10132" s="5">
        <f>IF(OR($L10132="",NOT(COUNTIFS($L$2:$L10132,$L10132)=1)),"",SUMIFS($G:$G,$L:$L,$L10132))</f>
        <v/>
      </c>
      <c r="K10132" s="5">
        <f>IF(OR($L10132="",NOT(COUNTIFS($L$2:$L10132,$L10132)=1)),"",SUMIFS($I:$I,$L:$L,$L10132))</f>
        <v/>
      </c>
      <c r="L10132" s="6">
        <f>IF($B10132="","",YEAR($B10132))</f>
        <v/>
      </c>
      <c r="M10132" s="6">
        <f>INT((ROW()-2)/39)+1</f>
        <v/>
      </c>
      <c r="N10132" s="6">
        <f>MOD(ROW()-2,39)+2</f>
        <v/>
      </c>
      <c r="O10132" s="42">
        <f>IF(AND($B10132&lt;&gt;"",$C10132&lt;&gt;"",$B10132&lt;=$C10132),INDEX(Szabalyok!$C:$C,$N10132),"")</f>
        <v/>
      </c>
      <c r="P10132">
        <f>IF(D10132="",P10131,P10131+1)</f>
        <v/>
      </c>
    </row>
    <row r="10133">
      <c r="A10133">
        <f>IF(P10133=P10132,0,P10133)</f>
        <v/>
      </c>
      <c r="B10133" s="41">
        <f>IF($M10133&gt;300,"",IF(OR(INDEX(Bemenet!$E$2:$E$301,$M10133)="",INDEX(Bemenet!$F$2:$F$301,$M10133)=""),"",MAX(INDEX(Bemenet!$E$2:$E$301,$M10133),INDEX(Szabalyok!$A:$A,$N10133))))</f>
        <v/>
      </c>
      <c r="C10133" s="41">
        <f>IF($B10133="","",MIN(INDEX(Bemenet!$F$2:$F$301,$M10133),INDEX(Szabalyok!$B:$B,$N10133)))</f>
        <v/>
      </c>
      <c r="D10133" s="5">
        <f>IF(AND($B10133&lt;&gt;"",$C10133&lt;&gt;"",$B10133&lt;=$C10133),INDEX(Bemenet!$G$2:$G$301,$M10133),"")</f>
        <v/>
      </c>
      <c r="E10133" s="6">
        <f>IF(AND($B10133&lt;&gt;"",$C10133&lt;&gt;"",$B10133&lt;=$C10133),INDEX(Bemenet!$D$2:$D$301,$M10133),"")</f>
        <v/>
      </c>
      <c r="F10133" s="5">
        <f>IF(AND($B10133&lt;&gt;"",$C10133&lt;&gt;"",$B10133&lt;=$C10133),$C10133-$B10133+1,"")</f>
        <v/>
      </c>
      <c r="G10133" s="5">
        <f>IF($F10133="","",$F10133*$D10133)</f>
        <v/>
      </c>
      <c r="H10133" s="42">
        <f>IF($G10133="","",$O10133)</f>
        <v/>
      </c>
      <c r="I10133" s="5">
        <f>IF($G10133="","",$G10133*IF($H10133="",$O10133,$H10133)/100)</f>
        <v/>
      </c>
      <c r="J10133" s="5">
        <f>IF(OR($L10133="",NOT(COUNTIFS($L$2:$L10133,$L10133)=1)),"",SUMIFS($G:$G,$L:$L,$L10133))</f>
        <v/>
      </c>
      <c r="K10133" s="5">
        <f>IF(OR($L10133="",NOT(COUNTIFS($L$2:$L10133,$L10133)=1)),"",SUMIFS($I:$I,$L:$L,$L10133))</f>
        <v/>
      </c>
      <c r="L10133" s="6">
        <f>IF($B10133="","",YEAR($B10133))</f>
        <v/>
      </c>
      <c r="M10133" s="6">
        <f>INT((ROW()-2)/39)+1</f>
        <v/>
      </c>
      <c r="N10133" s="6">
        <f>MOD(ROW()-2,39)+2</f>
        <v/>
      </c>
      <c r="O10133" s="42">
        <f>IF(AND($B10133&lt;&gt;"",$C10133&lt;&gt;"",$B10133&lt;=$C10133),INDEX(Szabalyok!$C:$C,$N10133),"")</f>
        <v/>
      </c>
      <c r="P10133">
        <f>IF(D10133="",P10132,P10132+1)</f>
        <v/>
      </c>
    </row>
    <row r="10134">
      <c r="A10134">
        <f>IF(P10134=P10133,0,P10134)</f>
        <v/>
      </c>
      <c r="B10134" s="41">
        <f>IF($M10134&gt;300,"",IF(OR(INDEX(Bemenet!$E$2:$E$301,$M10134)="",INDEX(Bemenet!$F$2:$F$301,$M10134)=""),"",MAX(INDEX(Bemenet!$E$2:$E$301,$M10134),INDEX(Szabalyok!$A:$A,$N10134))))</f>
        <v/>
      </c>
      <c r="C10134" s="41">
        <f>IF($B10134="","",MIN(INDEX(Bemenet!$F$2:$F$301,$M10134),INDEX(Szabalyok!$B:$B,$N10134)))</f>
        <v/>
      </c>
      <c r="D10134" s="5">
        <f>IF(AND($B10134&lt;&gt;"",$C10134&lt;&gt;"",$B10134&lt;=$C10134),INDEX(Bemenet!$G$2:$G$301,$M10134),"")</f>
        <v/>
      </c>
      <c r="E10134" s="6">
        <f>IF(AND($B10134&lt;&gt;"",$C10134&lt;&gt;"",$B10134&lt;=$C10134),INDEX(Bemenet!$D$2:$D$301,$M10134),"")</f>
        <v/>
      </c>
      <c r="F10134" s="5">
        <f>IF(AND($B10134&lt;&gt;"",$C10134&lt;&gt;"",$B10134&lt;=$C10134),$C10134-$B10134+1,"")</f>
        <v/>
      </c>
      <c r="G10134" s="5">
        <f>IF($F10134="","",$F10134*$D10134)</f>
        <v/>
      </c>
      <c r="H10134" s="42">
        <f>IF($G10134="","",$O10134)</f>
        <v/>
      </c>
      <c r="I10134" s="5">
        <f>IF($G10134="","",$G10134*IF($H10134="",$O10134,$H10134)/100)</f>
        <v/>
      </c>
      <c r="J10134" s="5">
        <f>IF(OR($L10134="",NOT(COUNTIFS($L$2:$L10134,$L10134)=1)),"",SUMIFS($G:$G,$L:$L,$L10134))</f>
        <v/>
      </c>
      <c r="K10134" s="5">
        <f>IF(OR($L10134="",NOT(COUNTIFS($L$2:$L10134,$L10134)=1)),"",SUMIFS($I:$I,$L:$L,$L10134))</f>
        <v/>
      </c>
      <c r="L10134" s="6">
        <f>IF($B10134="","",YEAR($B10134))</f>
        <v/>
      </c>
      <c r="M10134" s="6">
        <f>INT((ROW()-2)/39)+1</f>
        <v/>
      </c>
      <c r="N10134" s="6">
        <f>MOD(ROW()-2,39)+2</f>
        <v/>
      </c>
      <c r="O10134" s="42">
        <f>IF(AND($B10134&lt;&gt;"",$C10134&lt;&gt;"",$B10134&lt;=$C10134),INDEX(Szabalyok!$C:$C,$N10134),"")</f>
        <v/>
      </c>
      <c r="P10134">
        <f>IF(D10134="",P10133,P10133+1)</f>
        <v/>
      </c>
    </row>
    <row r="10135">
      <c r="A10135">
        <f>IF(P10135=P10134,0,P10135)</f>
        <v/>
      </c>
      <c r="B10135" s="41">
        <f>IF($M10135&gt;300,"",IF(OR(INDEX(Bemenet!$E$2:$E$301,$M10135)="",INDEX(Bemenet!$F$2:$F$301,$M10135)=""),"",MAX(INDEX(Bemenet!$E$2:$E$301,$M10135),INDEX(Szabalyok!$A:$A,$N10135))))</f>
        <v/>
      </c>
      <c r="C10135" s="41">
        <f>IF($B10135="","",MIN(INDEX(Bemenet!$F$2:$F$301,$M10135),INDEX(Szabalyok!$B:$B,$N10135)))</f>
        <v/>
      </c>
      <c r="D10135" s="5">
        <f>IF(AND($B10135&lt;&gt;"",$C10135&lt;&gt;"",$B10135&lt;=$C10135),INDEX(Bemenet!$G$2:$G$301,$M10135),"")</f>
        <v/>
      </c>
      <c r="E10135" s="6">
        <f>IF(AND($B10135&lt;&gt;"",$C10135&lt;&gt;"",$B10135&lt;=$C10135),INDEX(Bemenet!$D$2:$D$301,$M10135),"")</f>
        <v/>
      </c>
      <c r="F10135" s="5">
        <f>IF(AND($B10135&lt;&gt;"",$C10135&lt;&gt;"",$B10135&lt;=$C10135),$C10135-$B10135+1,"")</f>
        <v/>
      </c>
      <c r="G10135" s="5">
        <f>IF($F10135="","",$F10135*$D10135)</f>
        <v/>
      </c>
      <c r="H10135" s="42">
        <f>IF($G10135="","",$O10135)</f>
        <v/>
      </c>
      <c r="I10135" s="5">
        <f>IF($G10135="","",$G10135*IF($H10135="",$O10135,$H10135)/100)</f>
        <v/>
      </c>
      <c r="J10135" s="5">
        <f>IF(OR($L10135="",NOT(COUNTIFS($L$2:$L10135,$L10135)=1)),"",SUMIFS($G:$G,$L:$L,$L10135))</f>
        <v/>
      </c>
      <c r="K10135" s="5">
        <f>IF(OR($L10135="",NOT(COUNTIFS($L$2:$L10135,$L10135)=1)),"",SUMIFS($I:$I,$L:$L,$L10135))</f>
        <v/>
      </c>
      <c r="L10135" s="6">
        <f>IF($B10135="","",YEAR($B10135))</f>
        <v/>
      </c>
      <c r="M10135" s="6">
        <f>INT((ROW()-2)/39)+1</f>
        <v/>
      </c>
      <c r="N10135" s="6">
        <f>MOD(ROW()-2,39)+2</f>
        <v/>
      </c>
      <c r="O10135" s="42">
        <f>IF(AND($B10135&lt;&gt;"",$C10135&lt;&gt;"",$B10135&lt;=$C10135),INDEX(Szabalyok!$C:$C,$N10135),"")</f>
        <v/>
      </c>
      <c r="P10135">
        <f>IF(D10135="",P10134,P10134+1)</f>
        <v/>
      </c>
    </row>
    <row r="10136">
      <c r="A10136">
        <f>IF(P10136=P10135,0,P10136)</f>
        <v/>
      </c>
      <c r="B10136" s="41">
        <f>IF($M10136&gt;300,"",IF(OR(INDEX(Bemenet!$E$2:$E$301,$M10136)="",INDEX(Bemenet!$F$2:$F$301,$M10136)=""),"",MAX(INDEX(Bemenet!$E$2:$E$301,$M10136),INDEX(Szabalyok!$A:$A,$N10136))))</f>
        <v/>
      </c>
      <c r="C10136" s="41">
        <f>IF($B10136="","",MIN(INDEX(Bemenet!$F$2:$F$301,$M10136),INDEX(Szabalyok!$B:$B,$N10136)))</f>
        <v/>
      </c>
      <c r="D10136" s="5">
        <f>IF(AND($B10136&lt;&gt;"",$C10136&lt;&gt;"",$B10136&lt;=$C10136),INDEX(Bemenet!$G$2:$G$301,$M10136),"")</f>
        <v/>
      </c>
      <c r="E10136" s="6">
        <f>IF(AND($B10136&lt;&gt;"",$C10136&lt;&gt;"",$B10136&lt;=$C10136),INDEX(Bemenet!$D$2:$D$301,$M10136),"")</f>
        <v/>
      </c>
      <c r="F10136" s="5">
        <f>IF(AND($B10136&lt;&gt;"",$C10136&lt;&gt;"",$B10136&lt;=$C10136),$C10136-$B10136+1,"")</f>
        <v/>
      </c>
      <c r="G10136" s="5">
        <f>IF($F10136="","",$F10136*$D10136)</f>
        <v/>
      </c>
      <c r="H10136" s="42">
        <f>IF($G10136="","",$O10136)</f>
        <v/>
      </c>
      <c r="I10136" s="5">
        <f>IF($G10136="","",$G10136*IF($H10136="",$O10136,$H10136)/100)</f>
        <v/>
      </c>
      <c r="J10136" s="5">
        <f>IF(OR($L10136="",NOT(COUNTIFS($L$2:$L10136,$L10136)=1)),"",SUMIFS($G:$G,$L:$L,$L10136))</f>
        <v/>
      </c>
      <c r="K10136" s="5">
        <f>IF(OR($L10136="",NOT(COUNTIFS($L$2:$L10136,$L10136)=1)),"",SUMIFS($I:$I,$L:$L,$L10136))</f>
        <v/>
      </c>
      <c r="L10136" s="6">
        <f>IF($B10136="","",YEAR($B10136))</f>
        <v/>
      </c>
      <c r="M10136" s="6">
        <f>INT((ROW()-2)/39)+1</f>
        <v/>
      </c>
      <c r="N10136" s="6">
        <f>MOD(ROW()-2,39)+2</f>
        <v/>
      </c>
      <c r="O10136" s="42">
        <f>IF(AND($B10136&lt;&gt;"",$C10136&lt;&gt;"",$B10136&lt;=$C10136),INDEX(Szabalyok!$C:$C,$N10136),"")</f>
        <v/>
      </c>
      <c r="P10136">
        <f>IF(D10136="",P10135,P10135+1)</f>
        <v/>
      </c>
    </row>
    <row r="10137">
      <c r="A10137">
        <f>IF(P10137=P10136,0,P10137)</f>
        <v/>
      </c>
      <c r="B10137" s="41">
        <f>IF($M10137&gt;300,"",IF(OR(INDEX(Bemenet!$E$2:$E$301,$M10137)="",INDEX(Bemenet!$F$2:$F$301,$M10137)=""),"",MAX(INDEX(Bemenet!$E$2:$E$301,$M10137),INDEX(Szabalyok!$A:$A,$N10137))))</f>
        <v/>
      </c>
      <c r="C10137" s="41">
        <f>IF($B10137="","",MIN(INDEX(Bemenet!$F$2:$F$301,$M10137),INDEX(Szabalyok!$B:$B,$N10137)))</f>
        <v/>
      </c>
      <c r="D10137" s="5">
        <f>IF(AND($B10137&lt;&gt;"",$C10137&lt;&gt;"",$B10137&lt;=$C10137),INDEX(Bemenet!$G$2:$G$301,$M10137),"")</f>
        <v/>
      </c>
      <c r="E10137" s="6">
        <f>IF(AND($B10137&lt;&gt;"",$C10137&lt;&gt;"",$B10137&lt;=$C10137),INDEX(Bemenet!$D$2:$D$301,$M10137),"")</f>
        <v/>
      </c>
      <c r="F10137" s="5">
        <f>IF(AND($B10137&lt;&gt;"",$C10137&lt;&gt;"",$B10137&lt;=$C10137),$C10137-$B10137+1,"")</f>
        <v/>
      </c>
      <c r="G10137" s="5">
        <f>IF($F10137="","",$F10137*$D10137)</f>
        <v/>
      </c>
      <c r="H10137" s="42">
        <f>IF($G10137="","",$O10137)</f>
        <v/>
      </c>
      <c r="I10137" s="5">
        <f>IF($G10137="","",$G10137*IF($H10137="",$O10137,$H10137)/100)</f>
        <v/>
      </c>
      <c r="J10137" s="5">
        <f>IF(OR($L10137="",NOT(COUNTIFS($L$2:$L10137,$L10137)=1)),"",SUMIFS($G:$G,$L:$L,$L10137))</f>
        <v/>
      </c>
      <c r="K10137" s="5">
        <f>IF(OR($L10137="",NOT(COUNTIFS($L$2:$L10137,$L10137)=1)),"",SUMIFS($I:$I,$L:$L,$L10137))</f>
        <v/>
      </c>
      <c r="L10137" s="6">
        <f>IF($B10137="","",YEAR($B10137))</f>
        <v/>
      </c>
      <c r="M10137" s="6">
        <f>INT((ROW()-2)/39)+1</f>
        <v/>
      </c>
      <c r="N10137" s="6">
        <f>MOD(ROW()-2,39)+2</f>
        <v/>
      </c>
      <c r="O10137" s="42">
        <f>IF(AND($B10137&lt;&gt;"",$C10137&lt;&gt;"",$B10137&lt;=$C10137),INDEX(Szabalyok!$C:$C,$N10137),"")</f>
        <v/>
      </c>
      <c r="P10137">
        <f>IF(D10137="",P10136,P10136+1)</f>
        <v/>
      </c>
    </row>
    <row r="10138">
      <c r="A10138">
        <f>IF(P10138=P10137,0,P10138)</f>
        <v/>
      </c>
      <c r="B10138" s="41">
        <f>IF($M10138&gt;300,"",IF(OR(INDEX(Bemenet!$E$2:$E$301,$M10138)="",INDEX(Bemenet!$F$2:$F$301,$M10138)=""),"",MAX(INDEX(Bemenet!$E$2:$E$301,$M10138),INDEX(Szabalyok!$A:$A,$N10138))))</f>
        <v/>
      </c>
      <c r="C10138" s="41">
        <f>IF($B10138="","",MIN(INDEX(Bemenet!$F$2:$F$301,$M10138),INDEX(Szabalyok!$B:$B,$N10138)))</f>
        <v/>
      </c>
      <c r="D10138" s="5">
        <f>IF(AND($B10138&lt;&gt;"",$C10138&lt;&gt;"",$B10138&lt;=$C10138),INDEX(Bemenet!$G$2:$G$301,$M10138),"")</f>
        <v/>
      </c>
      <c r="E10138" s="6">
        <f>IF(AND($B10138&lt;&gt;"",$C10138&lt;&gt;"",$B10138&lt;=$C10138),INDEX(Bemenet!$D$2:$D$301,$M10138),"")</f>
        <v/>
      </c>
      <c r="F10138" s="5">
        <f>IF(AND($B10138&lt;&gt;"",$C10138&lt;&gt;"",$B10138&lt;=$C10138),$C10138-$B10138+1,"")</f>
        <v/>
      </c>
      <c r="G10138" s="5">
        <f>IF($F10138="","",$F10138*$D10138)</f>
        <v/>
      </c>
      <c r="H10138" s="42">
        <f>IF($G10138="","",$O10138)</f>
        <v/>
      </c>
      <c r="I10138" s="5">
        <f>IF($G10138="","",$G10138*IF($H10138="",$O10138,$H10138)/100)</f>
        <v/>
      </c>
      <c r="J10138" s="5">
        <f>IF(OR($L10138="",NOT(COUNTIFS($L$2:$L10138,$L10138)=1)),"",SUMIFS($G:$G,$L:$L,$L10138))</f>
        <v/>
      </c>
      <c r="K10138" s="5">
        <f>IF(OR($L10138="",NOT(COUNTIFS($L$2:$L10138,$L10138)=1)),"",SUMIFS($I:$I,$L:$L,$L10138))</f>
        <v/>
      </c>
      <c r="L10138" s="6">
        <f>IF($B10138="","",YEAR($B10138))</f>
        <v/>
      </c>
      <c r="M10138" s="6">
        <f>INT((ROW()-2)/39)+1</f>
        <v/>
      </c>
      <c r="N10138" s="6">
        <f>MOD(ROW()-2,39)+2</f>
        <v/>
      </c>
      <c r="O10138" s="42">
        <f>IF(AND($B10138&lt;&gt;"",$C10138&lt;&gt;"",$B10138&lt;=$C10138),INDEX(Szabalyok!$C:$C,$N10138),"")</f>
        <v/>
      </c>
      <c r="P10138">
        <f>IF(D10138="",P10137,P10137+1)</f>
        <v/>
      </c>
    </row>
    <row r="10139">
      <c r="A10139">
        <f>IF(P10139=P10138,0,P10139)</f>
        <v/>
      </c>
      <c r="B10139" s="41">
        <f>IF($M10139&gt;300,"",IF(OR(INDEX(Bemenet!$E$2:$E$301,$M10139)="",INDEX(Bemenet!$F$2:$F$301,$M10139)=""),"",MAX(INDEX(Bemenet!$E$2:$E$301,$M10139),INDEX(Szabalyok!$A:$A,$N10139))))</f>
        <v/>
      </c>
      <c r="C10139" s="41">
        <f>IF($B10139="","",MIN(INDEX(Bemenet!$F$2:$F$301,$M10139),INDEX(Szabalyok!$B:$B,$N10139)))</f>
        <v/>
      </c>
      <c r="D10139" s="5">
        <f>IF(AND($B10139&lt;&gt;"",$C10139&lt;&gt;"",$B10139&lt;=$C10139),INDEX(Bemenet!$G$2:$G$301,$M10139),"")</f>
        <v/>
      </c>
      <c r="E10139" s="6">
        <f>IF(AND($B10139&lt;&gt;"",$C10139&lt;&gt;"",$B10139&lt;=$C10139),INDEX(Bemenet!$D$2:$D$301,$M10139),"")</f>
        <v/>
      </c>
      <c r="F10139" s="5">
        <f>IF(AND($B10139&lt;&gt;"",$C10139&lt;&gt;"",$B10139&lt;=$C10139),$C10139-$B10139+1,"")</f>
        <v/>
      </c>
      <c r="G10139" s="5">
        <f>IF($F10139="","",$F10139*$D10139)</f>
        <v/>
      </c>
      <c r="H10139" s="42">
        <f>IF($G10139="","",$O10139)</f>
        <v/>
      </c>
      <c r="I10139" s="5">
        <f>IF($G10139="","",$G10139*IF($H10139="",$O10139,$H10139)/100)</f>
        <v/>
      </c>
      <c r="J10139" s="5">
        <f>IF(OR($L10139="",NOT(COUNTIFS($L$2:$L10139,$L10139)=1)),"",SUMIFS($G:$G,$L:$L,$L10139))</f>
        <v/>
      </c>
      <c r="K10139" s="5">
        <f>IF(OR($L10139="",NOT(COUNTIFS($L$2:$L10139,$L10139)=1)),"",SUMIFS($I:$I,$L:$L,$L10139))</f>
        <v/>
      </c>
      <c r="L10139" s="6">
        <f>IF($B10139="","",YEAR($B10139))</f>
        <v/>
      </c>
      <c r="M10139" s="6">
        <f>INT((ROW()-2)/39)+1</f>
        <v/>
      </c>
      <c r="N10139" s="6">
        <f>MOD(ROW()-2,39)+2</f>
        <v/>
      </c>
      <c r="O10139" s="42">
        <f>IF(AND($B10139&lt;&gt;"",$C10139&lt;&gt;"",$B10139&lt;=$C10139),INDEX(Szabalyok!$C:$C,$N10139),"")</f>
        <v/>
      </c>
      <c r="P10139">
        <f>IF(D10139="",P10138,P10138+1)</f>
        <v/>
      </c>
    </row>
    <row r="10140">
      <c r="A10140">
        <f>IF(P10140=P10139,0,P10140)</f>
        <v/>
      </c>
      <c r="B10140" s="41">
        <f>IF($M10140&gt;300,"",IF(OR(INDEX(Bemenet!$E$2:$E$301,$M10140)="",INDEX(Bemenet!$F$2:$F$301,$M10140)=""),"",MAX(INDEX(Bemenet!$E$2:$E$301,$M10140),INDEX(Szabalyok!$A:$A,$N10140))))</f>
        <v/>
      </c>
      <c r="C10140" s="41">
        <f>IF($B10140="","",MIN(INDEX(Bemenet!$F$2:$F$301,$M10140),INDEX(Szabalyok!$B:$B,$N10140)))</f>
        <v/>
      </c>
      <c r="D10140" s="5">
        <f>IF(AND($B10140&lt;&gt;"",$C10140&lt;&gt;"",$B10140&lt;=$C10140),INDEX(Bemenet!$G$2:$G$301,$M10140),"")</f>
        <v/>
      </c>
      <c r="E10140" s="6">
        <f>IF(AND($B10140&lt;&gt;"",$C10140&lt;&gt;"",$B10140&lt;=$C10140),INDEX(Bemenet!$D$2:$D$301,$M10140),"")</f>
        <v/>
      </c>
      <c r="F10140" s="5">
        <f>IF(AND($B10140&lt;&gt;"",$C10140&lt;&gt;"",$B10140&lt;=$C10140),$C10140-$B10140+1,"")</f>
        <v/>
      </c>
      <c r="G10140" s="5">
        <f>IF($F10140="","",$F10140*$D10140)</f>
        <v/>
      </c>
      <c r="H10140" s="42">
        <f>IF($G10140="","",$O10140)</f>
        <v/>
      </c>
      <c r="I10140" s="5">
        <f>IF($G10140="","",$G10140*IF($H10140="",$O10140,$H10140)/100)</f>
        <v/>
      </c>
      <c r="J10140" s="5">
        <f>IF(OR($L10140="",NOT(COUNTIFS($L$2:$L10140,$L10140)=1)),"",SUMIFS($G:$G,$L:$L,$L10140))</f>
        <v/>
      </c>
      <c r="K10140" s="5">
        <f>IF(OR($L10140="",NOT(COUNTIFS($L$2:$L10140,$L10140)=1)),"",SUMIFS($I:$I,$L:$L,$L10140))</f>
        <v/>
      </c>
      <c r="L10140" s="6">
        <f>IF($B10140="","",YEAR($B10140))</f>
        <v/>
      </c>
      <c r="M10140" s="6">
        <f>INT((ROW()-2)/39)+1</f>
        <v/>
      </c>
      <c r="N10140" s="6">
        <f>MOD(ROW()-2,39)+2</f>
        <v/>
      </c>
      <c r="O10140" s="42">
        <f>IF(AND($B10140&lt;&gt;"",$C10140&lt;&gt;"",$B10140&lt;=$C10140),INDEX(Szabalyok!$C:$C,$N10140),"")</f>
        <v/>
      </c>
      <c r="P10140">
        <f>IF(D10140="",P10139,P10139+1)</f>
        <v/>
      </c>
    </row>
    <row r="10141">
      <c r="A10141">
        <f>IF(P10141=P10140,0,P10141)</f>
        <v/>
      </c>
      <c r="B10141" s="41">
        <f>IF($M10141&gt;300,"",IF(OR(INDEX(Bemenet!$E$2:$E$301,$M10141)="",INDEX(Bemenet!$F$2:$F$301,$M10141)=""),"",MAX(INDEX(Bemenet!$E$2:$E$301,$M10141),INDEX(Szabalyok!$A:$A,$N10141))))</f>
        <v/>
      </c>
      <c r="C10141" s="41">
        <f>IF($B10141="","",MIN(INDEX(Bemenet!$F$2:$F$301,$M10141),INDEX(Szabalyok!$B:$B,$N10141)))</f>
        <v/>
      </c>
      <c r="D10141" s="5">
        <f>IF(AND($B10141&lt;&gt;"",$C10141&lt;&gt;"",$B10141&lt;=$C10141),INDEX(Bemenet!$G$2:$G$301,$M10141),"")</f>
        <v/>
      </c>
      <c r="E10141" s="6">
        <f>IF(AND($B10141&lt;&gt;"",$C10141&lt;&gt;"",$B10141&lt;=$C10141),INDEX(Bemenet!$D$2:$D$301,$M10141),"")</f>
        <v/>
      </c>
      <c r="F10141" s="5">
        <f>IF(AND($B10141&lt;&gt;"",$C10141&lt;&gt;"",$B10141&lt;=$C10141),$C10141-$B10141+1,"")</f>
        <v/>
      </c>
      <c r="G10141" s="5">
        <f>IF($F10141="","",$F10141*$D10141)</f>
        <v/>
      </c>
      <c r="H10141" s="42">
        <f>IF($G10141="","",$O10141)</f>
        <v/>
      </c>
      <c r="I10141" s="5">
        <f>IF($G10141="","",$G10141*IF($H10141="",$O10141,$H10141)/100)</f>
        <v/>
      </c>
      <c r="J10141" s="5">
        <f>IF(OR($L10141="",NOT(COUNTIFS($L$2:$L10141,$L10141)=1)),"",SUMIFS($G:$G,$L:$L,$L10141))</f>
        <v/>
      </c>
      <c r="K10141" s="5">
        <f>IF(OR($L10141="",NOT(COUNTIFS($L$2:$L10141,$L10141)=1)),"",SUMIFS($I:$I,$L:$L,$L10141))</f>
        <v/>
      </c>
      <c r="L10141" s="6">
        <f>IF($B10141="","",YEAR($B10141))</f>
        <v/>
      </c>
      <c r="M10141" s="6">
        <f>INT((ROW()-2)/39)+1</f>
        <v/>
      </c>
      <c r="N10141" s="6">
        <f>MOD(ROW()-2,39)+2</f>
        <v/>
      </c>
      <c r="O10141" s="42">
        <f>IF(AND($B10141&lt;&gt;"",$C10141&lt;&gt;"",$B10141&lt;=$C10141),INDEX(Szabalyok!$C:$C,$N10141),"")</f>
        <v/>
      </c>
      <c r="P10141">
        <f>IF(D10141="",P10140,P10140+1)</f>
        <v/>
      </c>
    </row>
    <row r="10142">
      <c r="A10142">
        <f>IF(P10142=P10141,0,P10142)</f>
        <v/>
      </c>
      <c r="B10142" s="41">
        <f>IF($M10142&gt;300,"",IF(OR(INDEX(Bemenet!$E$2:$E$301,$M10142)="",INDEX(Bemenet!$F$2:$F$301,$M10142)=""),"",MAX(INDEX(Bemenet!$E$2:$E$301,$M10142),INDEX(Szabalyok!$A:$A,$N10142))))</f>
        <v/>
      </c>
      <c r="C10142" s="41">
        <f>IF($B10142="","",MIN(INDEX(Bemenet!$F$2:$F$301,$M10142),INDEX(Szabalyok!$B:$B,$N10142)))</f>
        <v/>
      </c>
      <c r="D10142" s="5">
        <f>IF(AND($B10142&lt;&gt;"",$C10142&lt;&gt;"",$B10142&lt;=$C10142),INDEX(Bemenet!$G$2:$G$301,$M10142),"")</f>
        <v/>
      </c>
      <c r="E10142" s="6">
        <f>IF(AND($B10142&lt;&gt;"",$C10142&lt;&gt;"",$B10142&lt;=$C10142),INDEX(Bemenet!$D$2:$D$301,$M10142),"")</f>
        <v/>
      </c>
      <c r="F10142" s="5">
        <f>IF(AND($B10142&lt;&gt;"",$C10142&lt;&gt;"",$B10142&lt;=$C10142),$C10142-$B10142+1,"")</f>
        <v/>
      </c>
      <c r="G10142" s="5">
        <f>IF($F10142="","",$F10142*$D10142)</f>
        <v/>
      </c>
      <c r="H10142" s="42">
        <f>IF($G10142="","",$O10142)</f>
        <v/>
      </c>
      <c r="I10142" s="5">
        <f>IF($G10142="","",$G10142*IF($H10142="",$O10142,$H10142)/100)</f>
        <v/>
      </c>
      <c r="J10142" s="5">
        <f>IF(OR($L10142="",NOT(COUNTIFS($L$2:$L10142,$L10142)=1)),"",SUMIFS($G:$G,$L:$L,$L10142))</f>
        <v/>
      </c>
      <c r="K10142" s="5">
        <f>IF(OR($L10142="",NOT(COUNTIFS($L$2:$L10142,$L10142)=1)),"",SUMIFS($I:$I,$L:$L,$L10142))</f>
        <v/>
      </c>
      <c r="L10142" s="6">
        <f>IF($B10142="","",YEAR($B10142))</f>
        <v/>
      </c>
      <c r="M10142" s="6">
        <f>INT((ROW()-2)/39)+1</f>
        <v/>
      </c>
      <c r="N10142" s="6">
        <f>MOD(ROW()-2,39)+2</f>
        <v/>
      </c>
      <c r="O10142" s="42">
        <f>IF(AND($B10142&lt;&gt;"",$C10142&lt;&gt;"",$B10142&lt;=$C10142),INDEX(Szabalyok!$C:$C,$N10142),"")</f>
        <v/>
      </c>
      <c r="P10142">
        <f>IF(D10142="",P10141,P10141+1)</f>
        <v/>
      </c>
    </row>
    <row r="10143">
      <c r="A10143">
        <f>IF(P10143=P10142,0,P10143)</f>
        <v/>
      </c>
      <c r="B10143" s="41">
        <f>IF($M10143&gt;300,"",IF(OR(INDEX(Bemenet!$E$2:$E$301,$M10143)="",INDEX(Bemenet!$F$2:$F$301,$M10143)=""),"",MAX(INDEX(Bemenet!$E$2:$E$301,$M10143),INDEX(Szabalyok!$A:$A,$N10143))))</f>
        <v/>
      </c>
      <c r="C10143" s="41">
        <f>IF($B10143="","",MIN(INDEX(Bemenet!$F$2:$F$301,$M10143),INDEX(Szabalyok!$B:$B,$N10143)))</f>
        <v/>
      </c>
      <c r="D10143" s="5">
        <f>IF(AND($B10143&lt;&gt;"",$C10143&lt;&gt;"",$B10143&lt;=$C10143),INDEX(Bemenet!$G$2:$G$301,$M10143),"")</f>
        <v/>
      </c>
      <c r="E10143" s="6">
        <f>IF(AND($B10143&lt;&gt;"",$C10143&lt;&gt;"",$B10143&lt;=$C10143),INDEX(Bemenet!$D$2:$D$301,$M10143),"")</f>
        <v/>
      </c>
      <c r="F10143" s="5">
        <f>IF(AND($B10143&lt;&gt;"",$C10143&lt;&gt;"",$B10143&lt;=$C10143),$C10143-$B10143+1,"")</f>
        <v/>
      </c>
      <c r="G10143" s="5">
        <f>IF($F10143="","",$F10143*$D10143)</f>
        <v/>
      </c>
      <c r="H10143" s="42">
        <f>IF($G10143="","",$O10143)</f>
        <v/>
      </c>
      <c r="I10143" s="5">
        <f>IF($G10143="","",$G10143*IF($H10143="",$O10143,$H10143)/100)</f>
        <v/>
      </c>
      <c r="J10143" s="5">
        <f>IF(OR($L10143="",NOT(COUNTIFS($L$2:$L10143,$L10143)=1)),"",SUMIFS($G:$G,$L:$L,$L10143))</f>
        <v/>
      </c>
      <c r="K10143" s="5">
        <f>IF(OR($L10143="",NOT(COUNTIFS($L$2:$L10143,$L10143)=1)),"",SUMIFS($I:$I,$L:$L,$L10143))</f>
        <v/>
      </c>
      <c r="L10143" s="6">
        <f>IF($B10143="","",YEAR($B10143))</f>
        <v/>
      </c>
      <c r="M10143" s="6">
        <f>INT((ROW()-2)/39)+1</f>
        <v/>
      </c>
      <c r="N10143" s="6">
        <f>MOD(ROW()-2,39)+2</f>
        <v/>
      </c>
      <c r="O10143" s="42">
        <f>IF(AND($B10143&lt;&gt;"",$C10143&lt;&gt;"",$B10143&lt;=$C10143),INDEX(Szabalyok!$C:$C,$N10143),"")</f>
        <v/>
      </c>
      <c r="P10143">
        <f>IF(D10143="",P10142,P10142+1)</f>
        <v/>
      </c>
    </row>
    <row r="10144">
      <c r="A10144">
        <f>IF(P10144=P10143,0,P10144)</f>
        <v/>
      </c>
      <c r="B10144" s="41">
        <f>IF($M10144&gt;300,"",IF(OR(INDEX(Bemenet!$E$2:$E$301,$M10144)="",INDEX(Bemenet!$F$2:$F$301,$M10144)=""),"",MAX(INDEX(Bemenet!$E$2:$E$301,$M10144),INDEX(Szabalyok!$A:$A,$N10144))))</f>
        <v/>
      </c>
      <c r="C10144" s="41">
        <f>IF($B10144="","",MIN(INDEX(Bemenet!$F$2:$F$301,$M10144),INDEX(Szabalyok!$B:$B,$N10144)))</f>
        <v/>
      </c>
      <c r="D10144" s="5">
        <f>IF(AND($B10144&lt;&gt;"",$C10144&lt;&gt;"",$B10144&lt;=$C10144),INDEX(Bemenet!$G$2:$G$301,$M10144),"")</f>
        <v/>
      </c>
      <c r="E10144" s="6">
        <f>IF(AND($B10144&lt;&gt;"",$C10144&lt;&gt;"",$B10144&lt;=$C10144),INDEX(Bemenet!$D$2:$D$301,$M10144),"")</f>
        <v/>
      </c>
      <c r="F10144" s="5">
        <f>IF(AND($B10144&lt;&gt;"",$C10144&lt;&gt;"",$B10144&lt;=$C10144),$C10144-$B10144+1,"")</f>
        <v/>
      </c>
      <c r="G10144" s="5">
        <f>IF($F10144="","",$F10144*$D10144)</f>
        <v/>
      </c>
      <c r="H10144" s="42">
        <f>IF($G10144="","",$O10144)</f>
        <v/>
      </c>
      <c r="I10144" s="5">
        <f>IF($G10144="","",$G10144*IF($H10144="",$O10144,$H10144)/100)</f>
        <v/>
      </c>
      <c r="J10144" s="5">
        <f>IF(OR($L10144="",NOT(COUNTIFS($L$2:$L10144,$L10144)=1)),"",SUMIFS($G:$G,$L:$L,$L10144))</f>
        <v/>
      </c>
      <c r="K10144" s="5">
        <f>IF(OR($L10144="",NOT(COUNTIFS($L$2:$L10144,$L10144)=1)),"",SUMIFS($I:$I,$L:$L,$L10144))</f>
        <v/>
      </c>
      <c r="L10144" s="6">
        <f>IF($B10144="","",YEAR($B10144))</f>
        <v/>
      </c>
      <c r="M10144" s="6">
        <f>INT((ROW()-2)/39)+1</f>
        <v/>
      </c>
      <c r="N10144" s="6">
        <f>MOD(ROW()-2,39)+2</f>
        <v/>
      </c>
      <c r="O10144" s="42">
        <f>IF(AND($B10144&lt;&gt;"",$C10144&lt;&gt;"",$B10144&lt;=$C10144),INDEX(Szabalyok!$C:$C,$N10144),"")</f>
        <v/>
      </c>
      <c r="P10144">
        <f>IF(D10144="",P10143,P10143+1)</f>
        <v/>
      </c>
    </row>
    <row r="10145">
      <c r="A10145">
        <f>IF(P10145=P10144,0,P10145)</f>
        <v/>
      </c>
      <c r="B10145" s="41">
        <f>IF($M10145&gt;300,"",IF(OR(INDEX(Bemenet!$E$2:$E$301,$M10145)="",INDEX(Bemenet!$F$2:$F$301,$M10145)=""),"",MAX(INDEX(Bemenet!$E$2:$E$301,$M10145),INDEX(Szabalyok!$A:$A,$N10145))))</f>
        <v/>
      </c>
      <c r="C10145" s="41">
        <f>IF($B10145="","",MIN(INDEX(Bemenet!$F$2:$F$301,$M10145),INDEX(Szabalyok!$B:$B,$N10145)))</f>
        <v/>
      </c>
      <c r="D10145" s="5">
        <f>IF(AND($B10145&lt;&gt;"",$C10145&lt;&gt;"",$B10145&lt;=$C10145),INDEX(Bemenet!$G$2:$G$301,$M10145),"")</f>
        <v/>
      </c>
      <c r="E10145" s="6">
        <f>IF(AND($B10145&lt;&gt;"",$C10145&lt;&gt;"",$B10145&lt;=$C10145),INDEX(Bemenet!$D$2:$D$301,$M10145),"")</f>
        <v/>
      </c>
      <c r="F10145" s="5">
        <f>IF(AND($B10145&lt;&gt;"",$C10145&lt;&gt;"",$B10145&lt;=$C10145),$C10145-$B10145+1,"")</f>
        <v/>
      </c>
      <c r="G10145" s="5">
        <f>IF($F10145="","",$F10145*$D10145)</f>
        <v/>
      </c>
      <c r="H10145" s="42">
        <f>IF($G10145="","",$O10145)</f>
        <v/>
      </c>
      <c r="I10145" s="5">
        <f>IF($G10145="","",$G10145*IF($H10145="",$O10145,$H10145)/100)</f>
        <v/>
      </c>
      <c r="J10145" s="5">
        <f>IF(OR($L10145="",NOT(COUNTIFS($L$2:$L10145,$L10145)=1)),"",SUMIFS($G:$G,$L:$L,$L10145))</f>
        <v/>
      </c>
      <c r="K10145" s="5">
        <f>IF(OR($L10145="",NOT(COUNTIFS($L$2:$L10145,$L10145)=1)),"",SUMIFS($I:$I,$L:$L,$L10145))</f>
        <v/>
      </c>
      <c r="L10145" s="6">
        <f>IF($B10145="","",YEAR($B10145))</f>
        <v/>
      </c>
      <c r="M10145" s="6">
        <f>INT((ROW()-2)/39)+1</f>
        <v/>
      </c>
      <c r="N10145" s="6">
        <f>MOD(ROW()-2,39)+2</f>
        <v/>
      </c>
      <c r="O10145" s="42">
        <f>IF(AND($B10145&lt;&gt;"",$C10145&lt;&gt;"",$B10145&lt;=$C10145),INDEX(Szabalyok!$C:$C,$N10145),"")</f>
        <v/>
      </c>
      <c r="P10145">
        <f>IF(D10145="",P10144,P10144+1)</f>
        <v/>
      </c>
    </row>
    <row r="10146">
      <c r="A10146">
        <f>IF(P10146=P10145,0,P10146)</f>
        <v/>
      </c>
      <c r="B10146" s="41">
        <f>IF($M10146&gt;300,"",IF(OR(INDEX(Bemenet!$E$2:$E$301,$M10146)="",INDEX(Bemenet!$F$2:$F$301,$M10146)=""),"",MAX(INDEX(Bemenet!$E$2:$E$301,$M10146),INDEX(Szabalyok!$A:$A,$N10146))))</f>
        <v/>
      </c>
      <c r="C10146" s="41">
        <f>IF($B10146="","",MIN(INDEX(Bemenet!$F$2:$F$301,$M10146),INDEX(Szabalyok!$B:$B,$N10146)))</f>
        <v/>
      </c>
      <c r="D10146" s="5">
        <f>IF(AND($B10146&lt;&gt;"",$C10146&lt;&gt;"",$B10146&lt;=$C10146),INDEX(Bemenet!$G$2:$G$301,$M10146),"")</f>
        <v/>
      </c>
      <c r="E10146" s="6">
        <f>IF(AND($B10146&lt;&gt;"",$C10146&lt;&gt;"",$B10146&lt;=$C10146),INDEX(Bemenet!$D$2:$D$301,$M10146),"")</f>
        <v/>
      </c>
      <c r="F10146" s="5">
        <f>IF(AND($B10146&lt;&gt;"",$C10146&lt;&gt;"",$B10146&lt;=$C10146),$C10146-$B10146+1,"")</f>
        <v/>
      </c>
      <c r="G10146" s="5">
        <f>IF($F10146="","",$F10146*$D10146)</f>
        <v/>
      </c>
      <c r="H10146" s="42">
        <f>IF($G10146="","",$O10146)</f>
        <v/>
      </c>
      <c r="I10146" s="5">
        <f>IF($G10146="","",$G10146*IF($H10146="",$O10146,$H10146)/100)</f>
        <v/>
      </c>
      <c r="J10146" s="5">
        <f>IF(OR($L10146="",NOT(COUNTIFS($L$2:$L10146,$L10146)=1)),"",SUMIFS($G:$G,$L:$L,$L10146))</f>
        <v/>
      </c>
      <c r="K10146" s="5">
        <f>IF(OR($L10146="",NOT(COUNTIFS($L$2:$L10146,$L10146)=1)),"",SUMIFS($I:$I,$L:$L,$L10146))</f>
        <v/>
      </c>
      <c r="L10146" s="6">
        <f>IF($B10146="","",YEAR($B10146))</f>
        <v/>
      </c>
      <c r="M10146" s="6">
        <f>INT((ROW()-2)/39)+1</f>
        <v/>
      </c>
      <c r="N10146" s="6">
        <f>MOD(ROW()-2,39)+2</f>
        <v/>
      </c>
      <c r="O10146" s="42">
        <f>IF(AND($B10146&lt;&gt;"",$C10146&lt;&gt;"",$B10146&lt;=$C10146),INDEX(Szabalyok!$C:$C,$N10146),"")</f>
        <v/>
      </c>
      <c r="P10146">
        <f>IF(D10146="",P10145,P10145+1)</f>
        <v/>
      </c>
    </row>
    <row r="10147">
      <c r="A10147">
        <f>IF(P10147=P10146,0,P10147)</f>
        <v/>
      </c>
      <c r="B10147" s="41">
        <f>IF($M10147&gt;300,"",IF(OR(INDEX(Bemenet!$E$2:$E$301,$M10147)="",INDEX(Bemenet!$F$2:$F$301,$M10147)=""),"",MAX(INDEX(Bemenet!$E$2:$E$301,$M10147),INDEX(Szabalyok!$A:$A,$N10147))))</f>
        <v/>
      </c>
      <c r="C10147" s="41">
        <f>IF($B10147="","",MIN(INDEX(Bemenet!$F$2:$F$301,$M10147),INDEX(Szabalyok!$B:$B,$N10147)))</f>
        <v/>
      </c>
      <c r="D10147" s="5">
        <f>IF(AND($B10147&lt;&gt;"",$C10147&lt;&gt;"",$B10147&lt;=$C10147),INDEX(Bemenet!$G$2:$G$301,$M10147),"")</f>
        <v/>
      </c>
      <c r="E10147" s="6">
        <f>IF(AND($B10147&lt;&gt;"",$C10147&lt;&gt;"",$B10147&lt;=$C10147),INDEX(Bemenet!$D$2:$D$301,$M10147),"")</f>
        <v/>
      </c>
      <c r="F10147" s="5">
        <f>IF(AND($B10147&lt;&gt;"",$C10147&lt;&gt;"",$B10147&lt;=$C10147),$C10147-$B10147+1,"")</f>
        <v/>
      </c>
      <c r="G10147" s="5">
        <f>IF($F10147="","",$F10147*$D10147)</f>
        <v/>
      </c>
      <c r="H10147" s="42">
        <f>IF($G10147="","",$O10147)</f>
        <v/>
      </c>
      <c r="I10147" s="5">
        <f>IF($G10147="","",$G10147*IF($H10147="",$O10147,$H10147)/100)</f>
        <v/>
      </c>
      <c r="J10147" s="5">
        <f>IF(OR($L10147="",NOT(COUNTIFS($L$2:$L10147,$L10147)=1)),"",SUMIFS($G:$G,$L:$L,$L10147))</f>
        <v/>
      </c>
      <c r="K10147" s="5">
        <f>IF(OR($L10147="",NOT(COUNTIFS($L$2:$L10147,$L10147)=1)),"",SUMIFS($I:$I,$L:$L,$L10147))</f>
        <v/>
      </c>
      <c r="L10147" s="6">
        <f>IF($B10147="","",YEAR($B10147))</f>
        <v/>
      </c>
      <c r="M10147" s="6">
        <f>INT((ROW()-2)/39)+1</f>
        <v/>
      </c>
      <c r="N10147" s="6">
        <f>MOD(ROW()-2,39)+2</f>
        <v/>
      </c>
      <c r="O10147" s="42">
        <f>IF(AND($B10147&lt;&gt;"",$C10147&lt;&gt;"",$B10147&lt;=$C10147),INDEX(Szabalyok!$C:$C,$N10147),"")</f>
        <v/>
      </c>
      <c r="P10147">
        <f>IF(D10147="",P10146,P10146+1)</f>
        <v/>
      </c>
    </row>
    <row r="10148">
      <c r="A10148">
        <f>IF(P10148=P10147,0,P10148)</f>
        <v/>
      </c>
      <c r="B10148" s="41">
        <f>IF($M10148&gt;300,"",IF(OR(INDEX(Bemenet!$E$2:$E$301,$M10148)="",INDEX(Bemenet!$F$2:$F$301,$M10148)=""),"",MAX(INDEX(Bemenet!$E$2:$E$301,$M10148),INDEX(Szabalyok!$A:$A,$N10148))))</f>
        <v/>
      </c>
      <c r="C10148" s="41">
        <f>IF($B10148="","",MIN(INDEX(Bemenet!$F$2:$F$301,$M10148),INDEX(Szabalyok!$B:$B,$N10148)))</f>
        <v/>
      </c>
      <c r="D10148" s="5">
        <f>IF(AND($B10148&lt;&gt;"",$C10148&lt;&gt;"",$B10148&lt;=$C10148),INDEX(Bemenet!$G$2:$G$301,$M10148),"")</f>
        <v/>
      </c>
      <c r="E10148" s="6">
        <f>IF(AND($B10148&lt;&gt;"",$C10148&lt;&gt;"",$B10148&lt;=$C10148),INDEX(Bemenet!$D$2:$D$301,$M10148),"")</f>
        <v/>
      </c>
      <c r="F10148" s="5">
        <f>IF(AND($B10148&lt;&gt;"",$C10148&lt;&gt;"",$B10148&lt;=$C10148),$C10148-$B10148+1,"")</f>
        <v/>
      </c>
      <c r="G10148" s="5">
        <f>IF($F10148="","",$F10148*$D10148)</f>
        <v/>
      </c>
      <c r="H10148" s="42">
        <f>IF($G10148="","",$O10148)</f>
        <v/>
      </c>
      <c r="I10148" s="5">
        <f>IF($G10148="","",$G10148*IF($H10148="",$O10148,$H10148)/100)</f>
        <v/>
      </c>
      <c r="J10148" s="5">
        <f>IF(OR($L10148="",NOT(COUNTIFS($L$2:$L10148,$L10148)=1)),"",SUMIFS($G:$G,$L:$L,$L10148))</f>
        <v/>
      </c>
      <c r="K10148" s="5">
        <f>IF(OR($L10148="",NOT(COUNTIFS($L$2:$L10148,$L10148)=1)),"",SUMIFS($I:$I,$L:$L,$L10148))</f>
        <v/>
      </c>
      <c r="L10148" s="6">
        <f>IF($B10148="","",YEAR($B10148))</f>
        <v/>
      </c>
      <c r="M10148" s="6">
        <f>INT((ROW()-2)/39)+1</f>
        <v/>
      </c>
      <c r="N10148" s="6">
        <f>MOD(ROW()-2,39)+2</f>
        <v/>
      </c>
      <c r="O10148" s="42">
        <f>IF(AND($B10148&lt;&gt;"",$C10148&lt;&gt;"",$B10148&lt;=$C10148),INDEX(Szabalyok!$C:$C,$N10148),"")</f>
        <v/>
      </c>
      <c r="P10148">
        <f>IF(D10148="",P10147,P10147+1)</f>
        <v/>
      </c>
    </row>
    <row r="10149">
      <c r="A10149">
        <f>IF(P10149=P10148,0,P10149)</f>
        <v/>
      </c>
      <c r="B10149" s="41">
        <f>IF($M10149&gt;300,"",IF(OR(INDEX(Bemenet!$E$2:$E$301,$M10149)="",INDEX(Bemenet!$F$2:$F$301,$M10149)=""),"",MAX(INDEX(Bemenet!$E$2:$E$301,$M10149),INDEX(Szabalyok!$A:$A,$N10149))))</f>
        <v/>
      </c>
      <c r="C10149" s="41">
        <f>IF($B10149="","",MIN(INDEX(Bemenet!$F$2:$F$301,$M10149),INDEX(Szabalyok!$B:$B,$N10149)))</f>
        <v/>
      </c>
      <c r="D10149" s="5">
        <f>IF(AND($B10149&lt;&gt;"",$C10149&lt;&gt;"",$B10149&lt;=$C10149),INDEX(Bemenet!$G$2:$G$301,$M10149),"")</f>
        <v/>
      </c>
      <c r="E10149" s="6">
        <f>IF(AND($B10149&lt;&gt;"",$C10149&lt;&gt;"",$B10149&lt;=$C10149),INDEX(Bemenet!$D$2:$D$301,$M10149),"")</f>
        <v/>
      </c>
      <c r="F10149" s="5">
        <f>IF(AND($B10149&lt;&gt;"",$C10149&lt;&gt;"",$B10149&lt;=$C10149),$C10149-$B10149+1,"")</f>
        <v/>
      </c>
      <c r="G10149" s="5">
        <f>IF($F10149="","",$F10149*$D10149)</f>
        <v/>
      </c>
      <c r="H10149" s="42">
        <f>IF($G10149="","",$O10149)</f>
        <v/>
      </c>
      <c r="I10149" s="5">
        <f>IF($G10149="","",$G10149*IF($H10149="",$O10149,$H10149)/100)</f>
        <v/>
      </c>
      <c r="J10149" s="5">
        <f>IF(OR($L10149="",NOT(COUNTIFS($L$2:$L10149,$L10149)=1)),"",SUMIFS($G:$G,$L:$L,$L10149))</f>
        <v/>
      </c>
      <c r="K10149" s="5">
        <f>IF(OR($L10149="",NOT(COUNTIFS($L$2:$L10149,$L10149)=1)),"",SUMIFS($I:$I,$L:$L,$L10149))</f>
        <v/>
      </c>
      <c r="L10149" s="6">
        <f>IF($B10149="","",YEAR($B10149))</f>
        <v/>
      </c>
      <c r="M10149" s="6">
        <f>INT((ROW()-2)/39)+1</f>
        <v/>
      </c>
      <c r="N10149" s="6">
        <f>MOD(ROW()-2,39)+2</f>
        <v/>
      </c>
      <c r="O10149" s="42">
        <f>IF(AND($B10149&lt;&gt;"",$C10149&lt;&gt;"",$B10149&lt;=$C10149),INDEX(Szabalyok!$C:$C,$N10149),"")</f>
        <v/>
      </c>
      <c r="P10149">
        <f>IF(D10149="",P10148,P10148+1)</f>
        <v/>
      </c>
    </row>
    <row r="10150">
      <c r="A10150">
        <f>IF(P10150=P10149,0,P10150)</f>
        <v/>
      </c>
      <c r="B10150" s="41">
        <f>IF($M10150&gt;300,"",IF(OR(INDEX(Bemenet!$E$2:$E$301,$M10150)="",INDEX(Bemenet!$F$2:$F$301,$M10150)=""),"",MAX(INDEX(Bemenet!$E$2:$E$301,$M10150),INDEX(Szabalyok!$A:$A,$N10150))))</f>
        <v/>
      </c>
      <c r="C10150" s="41">
        <f>IF($B10150="","",MIN(INDEX(Bemenet!$F$2:$F$301,$M10150),INDEX(Szabalyok!$B:$B,$N10150)))</f>
        <v/>
      </c>
      <c r="D10150" s="5">
        <f>IF(AND($B10150&lt;&gt;"",$C10150&lt;&gt;"",$B10150&lt;=$C10150),INDEX(Bemenet!$G$2:$G$301,$M10150),"")</f>
        <v/>
      </c>
      <c r="E10150" s="6">
        <f>IF(AND($B10150&lt;&gt;"",$C10150&lt;&gt;"",$B10150&lt;=$C10150),INDEX(Bemenet!$D$2:$D$301,$M10150),"")</f>
        <v/>
      </c>
      <c r="F10150" s="5">
        <f>IF(AND($B10150&lt;&gt;"",$C10150&lt;&gt;"",$B10150&lt;=$C10150),$C10150-$B10150+1,"")</f>
        <v/>
      </c>
      <c r="G10150" s="5">
        <f>IF($F10150="","",$F10150*$D10150)</f>
        <v/>
      </c>
      <c r="H10150" s="42">
        <f>IF($G10150="","",$O10150)</f>
        <v/>
      </c>
      <c r="I10150" s="5">
        <f>IF($G10150="","",$G10150*IF($H10150="",$O10150,$H10150)/100)</f>
        <v/>
      </c>
      <c r="J10150" s="5">
        <f>IF(OR($L10150="",NOT(COUNTIFS($L$2:$L10150,$L10150)=1)),"",SUMIFS($G:$G,$L:$L,$L10150))</f>
        <v/>
      </c>
      <c r="K10150" s="5">
        <f>IF(OR($L10150="",NOT(COUNTIFS($L$2:$L10150,$L10150)=1)),"",SUMIFS($I:$I,$L:$L,$L10150))</f>
        <v/>
      </c>
      <c r="L10150" s="6">
        <f>IF($B10150="","",YEAR($B10150))</f>
        <v/>
      </c>
      <c r="M10150" s="6">
        <f>INT((ROW()-2)/39)+1</f>
        <v/>
      </c>
      <c r="N10150" s="6">
        <f>MOD(ROW()-2,39)+2</f>
        <v/>
      </c>
      <c r="O10150" s="42">
        <f>IF(AND($B10150&lt;&gt;"",$C10150&lt;&gt;"",$B10150&lt;=$C10150),INDEX(Szabalyok!$C:$C,$N10150),"")</f>
        <v/>
      </c>
      <c r="P10150">
        <f>IF(D10150="",P10149,P10149+1)</f>
        <v/>
      </c>
    </row>
    <row r="10151">
      <c r="A10151">
        <f>IF(P10151=P10150,0,P10151)</f>
        <v/>
      </c>
      <c r="B10151" s="41">
        <f>IF($M10151&gt;300,"",IF(OR(INDEX(Bemenet!$E$2:$E$301,$M10151)="",INDEX(Bemenet!$F$2:$F$301,$M10151)=""),"",MAX(INDEX(Bemenet!$E$2:$E$301,$M10151),INDEX(Szabalyok!$A:$A,$N10151))))</f>
        <v/>
      </c>
      <c r="C10151" s="41">
        <f>IF($B10151="","",MIN(INDEX(Bemenet!$F$2:$F$301,$M10151),INDEX(Szabalyok!$B:$B,$N10151)))</f>
        <v/>
      </c>
      <c r="D10151" s="5">
        <f>IF(AND($B10151&lt;&gt;"",$C10151&lt;&gt;"",$B10151&lt;=$C10151),INDEX(Bemenet!$G$2:$G$301,$M10151),"")</f>
        <v/>
      </c>
      <c r="E10151" s="6">
        <f>IF(AND($B10151&lt;&gt;"",$C10151&lt;&gt;"",$B10151&lt;=$C10151),INDEX(Bemenet!$D$2:$D$301,$M10151),"")</f>
        <v/>
      </c>
      <c r="F10151" s="5">
        <f>IF(AND($B10151&lt;&gt;"",$C10151&lt;&gt;"",$B10151&lt;=$C10151),$C10151-$B10151+1,"")</f>
        <v/>
      </c>
      <c r="G10151" s="5">
        <f>IF($F10151="","",$F10151*$D10151)</f>
        <v/>
      </c>
      <c r="H10151" s="42">
        <f>IF($G10151="","",$O10151)</f>
        <v/>
      </c>
      <c r="I10151" s="5">
        <f>IF($G10151="","",$G10151*IF($H10151="",$O10151,$H10151)/100)</f>
        <v/>
      </c>
      <c r="J10151" s="5">
        <f>IF(OR($L10151="",NOT(COUNTIFS($L$2:$L10151,$L10151)=1)),"",SUMIFS($G:$G,$L:$L,$L10151))</f>
        <v/>
      </c>
      <c r="K10151" s="5">
        <f>IF(OR($L10151="",NOT(COUNTIFS($L$2:$L10151,$L10151)=1)),"",SUMIFS($I:$I,$L:$L,$L10151))</f>
        <v/>
      </c>
      <c r="L10151" s="6">
        <f>IF($B10151="","",YEAR($B10151))</f>
        <v/>
      </c>
      <c r="M10151" s="6">
        <f>INT((ROW()-2)/39)+1</f>
        <v/>
      </c>
      <c r="N10151" s="6">
        <f>MOD(ROW()-2,39)+2</f>
        <v/>
      </c>
      <c r="O10151" s="42">
        <f>IF(AND($B10151&lt;&gt;"",$C10151&lt;&gt;"",$B10151&lt;=$C10151),INDEX(Szabalyok!$C:$C,$N10151),"")</f>
        <v/>
      </c>
      <c r="P10151">
        <f>IF(D10151="",P10150,P10150+1)</f>
        <v/>
      </c>
    </row>
    <row r="10152">
      <c r="A10152">
        <f>IF(P10152=P10151,0,P10152)</f>
        <v/>
      </c>
      <c r="B10152" s="41">
        <f>IF($M10152&gt;300,"",IF(OR(INDEX(Bemenet!$E$2:$E$301,$M10152)="",INDEX(Bemenet!$F$2:$F$301,$M10152)=""),"",MAX(INDEX(Bemenet!$E$2:$E$301,$M10152),INDEX(Szabalyok!$A:$A,$N10152))))</f>
        <v/>
      </c>
      <c r="C10152" s="41">
        <f>IF($B10152="","",MIN(INDEX(Bemenet!$F$2:$F$301,$M10152),INDEX(Szabalyok!$B:$B,$N10152)))</f>
        <v/>
      </c>
      <c r="D10152" s="5">
        <f>IF(AND($B10152&lt;&gt;"",$C10152&lt;&gt;"",$B10152&lt;=$C10152),INDEX(Bemenet!$G$2:$G$301,$M10152),"")</f>
        <v/>
      </c>
      <c r="E10152" s="6">
        <f>IF(AND($B10152&lt;&gt;"",$C10152&lt;&gt;"",$B10152&lt;=$C10152),INDEX(Bemenet!$D$2:$D$301,$M10152),"")</f>
        <v/>
      </c>
      <c r="F10152" s="5">
        <f>IF(AND($B10152&lt;&gt;"",$C10152&lt;&gt;"",$B10152&lt;=$C10152),$C10152-$B10152+1,"")</f>
        <v/>
      </c>
      <c r="G10152" s="5">
        <f>IF($F10152="","",$F10152*$D10152)</f>
        <v/>
      </c>
      <c r="H10152" s="42">
        <f>IF($G10152="","",$O10152)</f>
        <v/>
      </c>
      <c r="I10152" s="5">
        <f>IF($G10152="","",$G10152*IF($H10152="",$O10152,$H10152)/100)</f>
        <v/>
      </c>
      <c r="J10152" s="5">
        <f>IF(OR($L10152="",NOT(COUNTIFS($L$2:$L10152,$L10152)=1)),"",SUMIFS($G:$G,$L:$L,$L10152))</f>
        <v/>
      </c>
      <c r="K10152" s="5">
        <f>IF(OR($L10152="",NOT(COUNTIFS($L$2:$L10152,$L10152)=1)),"",SUMIFS($I:$I,$L:$L,$L10152))</f>
        <v/>
      </c>
      <c r="L10152" s="6">
        <f>IF($B10152="","",YEAR($B10152))</f>
        <v/>
      </c>
      <c r="M10152" s="6">
        <f>INT((ROW()-2)/39)+1</f>
        <v/>
      </c>
      <c r="N10152" s="6">
        <f>MOD(ROW()-2,39)+2</f>
        <v/>
      </c>
      <c r="O10152" s="42">
        <f>IF(AND($B10152&lt;&gt;"",$C10152&lt;&gt;"",$B10152&lt;=$C10152),INDEX(Szabalyok!$C:$C,$N10152),"")</f>
        <v/>
      </c>
      <c r="P10152">
        <f>IF(D10152="",P10151,P10151+1)</f>
        <v/>
      </c>
    </row>
    <row r="10153">
      <c r="A10153">
        <f>IF(P10153=P10152,0,P10153)</f>
        <v/>
      </c>
      <c r="B10153" s="41">
        <f>IF($M10153&gt;300,"",IF(OR(INDEX(Bemenet!$E$2:$E$301,$M10153)="",INDEX(Bemenet!$F$2:$F$301,$M10153)=""),"",MAX(INDEX(Bemenet!$E$2:$E$301,$M10153),INDEX(Szabalyok!$A:$A,$N10153))))</f>
        <v/>
      </c>
      <c r="C10153" s="41">
        <f>IF($B10153="","",MIN(INDEX(Bemenet!$F$2:$F$301,$M10153),INDEX(Szabalyok!$B:$B,$N10153)))</f>
        <v/>
      </c>
      <c r="D10153" s="5">
        <f>IF(AND($B10153&lt;&gt;"",$C10153&lt;&gt;"",$B10153&lt;=$C10153),INDEX(Bemenet!$G$2:$G$301,$M10153),"")</f>
        <v/>
      </c>
      <c r="E10153" s="6">
        <f>IF(AND($B10153&lt;&gt;"",$C10153&lt;&gt;"",$B10153&lt;=$C10153),INDEX(Bemenet!$D$2:$D$301,$M10153),"")</f>
        <v/>
      </c>
      <c r="F10153" s="5">
        <f>IF(AND($B10153&lt;&gt;"",$C10153&lt;&gt;"",$B10153&lt;=$C10153),$C10153-$B10153+1,"")</f>
        <v/>
      </c>
      <c r="G10153" s="5">
        <f>IF($F10153="","",$F10153*$D10153)</f>
        <v/>
      </c>
      <c r="H10153" s="42">
        <f>IF($G10153="","",$O10153)</f>
        <v/>
      </c>
      <c r="I10153" s="5">
        <f>IF($G10153="","",$G10153*IF($H10153="",$O10153,$H10153)/100)</f>
        <v/>
      </c>
      <c r="J10153" s="5">
        <f>IF(OR($L10153="",NOT(COUNTIFS($L$2:$L10153,$L10153)=1)),"",SUMIFS($G:$G,$L:$L,$L10153))</f>
        <v/>
      </c>
      <c r="K10153" s="5">
        <f>IF(OR($L10153="",NOT(COUNTIFS($L$2:$L10153,$L10153)=1)),"",SUMIFS($I:$I,$L:$L,$L10153))</f>
        <v/>
      </c>
      <c r="L10153" s="6">
        <f>IF($B10153="","",YEAR($B10153))</f>
        <v/>
      </c>
      <c r="M10153" s="6">
        <f>INT((ROW()-2)/39)+1</f>
        <v/>
      </c>
      <c r="N10153" s="6">
        <f>MOD(ROW()-2,39)+2</f>
        <v/>
      </c>
      <c r="O10153" s="42">
        <f>IF(AND($B10153&lt;&gt;"",$C10153&lt;&gt;"",$B10153&lt;=$C10153),INDEX(Szabalyok!$C:$C,$N10153),"")</f>
        <v/>
      </c>
      <c r="P10153">
        <f>IF(D10153="",P10152,P10152+1)</f>
        <v/>
      </c>
    </row>
    <row r="10154">
      <c r="A10154">
        <f>IF(P10154=P10153,0,P10154)</f>
        <v/>
      </c>
      <c r="B10154" s="41">
        <f>IF($M10154&gt;300,"",IF(OR(INDEX(Bemenet!$E$2:$E$301,$M10154)="",INDEX(Bemenet!$F$2:$F$301,$M10154)=""),"",MAX(INDEX(Bemenet!$E$2:$E$301,$M10154),INDEX(Szabalyok!$A:$A,$N10154))))</f>
        <v/>
      </c>
      <c r="C10154" s="41">
        <f>IF($B10154="","",MIN(INDEX(Bemenet!$F$2:$F$301,$M10154),INDEX(Szabalyok!$B:$B,$N10154)))</f>
        <v/>
      </c>
      <c r="D10154" s="5">
        <f>IF(AND($B10154&lt;&gt;"",$C10154&lt;&gt;"",$B10154&lt;=$C10154),INDEX(Bemenet!$G$2:$G$301,$M10154),"")</f>
        <v/>
      </c>
      <c r="E10154" s="6">
        <f>IF(AND($B10154&lt;&gt;"",$C10154&lt;&gt;"",$B10154&lt;=$C10154),INDEX(Bemenet!$D$2:$D$301,$M10154),"")</f>
        <v/>
      </c>
      <c r="F10154" s="5">
        <f>IF(AND($B10154&lt;&gt;"",$C10154&lt;&gt;"",$B10154&lt;=$C10154),$C10154-$B10154+1,"")</f>
        <v/>
      </c>
      <c r="G10154" s="5">
        <f>IF($F10154="","",$F10154*$D10154)</f>
        <v/>
      </c>
      <c r="H10154" s="42">
        <f>IF($G10154="","",$O10154)</f>
        <v/>
      </c>
      <c r="I10154" s="5">
        <f>IF($G10154="","",$G10154*IF($H10154="",$O10154,$H10154)/100)</f>
        <v/>
      </c>
      <c r="J10154" s="5">
        <f>IF(OR($L10154="",NOT(COUNTIFS($L$2:$L10154,$L10154)=1)),"",SUMIFS($G:$G,$L:$L,$L10154))</f>
        <v/>
      </c>
      <c r="K10154" s="5">
        <f>IF(OR($L10154="",NOT(COUNTIFS($L$2:$L10154,$L10154)=1)),"",SUMIFS($I:$I,$L:$L,$L10154))</f>
        <v/>
      </c>
      <c r="L10154" s="6">
        <f>IF($B10154="","",YEAR($B10154))</f>
        <v/>
      </c>
      <c r="M10154" s="6">
        <f>INT((ROW()-2)/39)+1</f>
        <v/>
      </c>
      <c r="N10154" s="6">
        <f>MOD(ROW()-2,39)+2</f>
        <v/>
      </c>
      <c r="O10154" s="42">
        <f>IF(AND($B10154&lt;&gt;"",$C10154&lt;&gt;"",$B10154&lt;=$C10154),INDEX(Szabalyok!$C:$C,$N10154),"")</f>
        <v/>
      </c>
      <c r="P10154">
        <f>IF(D10154="",P10153,P10153+1)</f>
        <v/>
      </c>
    </row>
    <row r="10155">
      <c r="A10155">
        <f>IF(P10155=P10154,0,P10155)</f>
        <v/>
      </c>
      <c r="B10155" s="41">
        <f>IF($M10155&gt;300,"",IF(OR(INDEX(Bemenet!$E$2:$E$301,$M10155)="",INDEX(Bemenet!$F$2:$F$301,$M10155)=""),"",MAX(INDEX(Bemenet!$E$2:$E$301,$M10155),INDEX(Szabalyok!$A:$A,$N10155))))</f>
        <v/>
      </c>
      <c r="C10155" s="41">
        <f>IF($B10155="","",MIN(INDEX(Bemenet!$F$2:$F$301,$M10155),INDEX(Szabalyok!$B:$B,$N10155)))</f>
        <v/>
      </c>
      <c r="D10155" s="5">
        <f>IF(AND($B10155&lt;&gt;"",$C10155&lt;&gt;"",$B10155&lt;=$C10155),INDEX(Bemenet!$G$2:$G$301,$M10155),"")</f>
        <v/>
      </c>
      <c r="E10155" s="6">
        <f>IF(AND($B10155&lt;&gt;"",$C10155&lt;&gt;"",$B10155&lt;=$C10155),INDEX(Bemenet!$D$2:$D$301,$M10155),"")</f>
        <v/>
      </c>
      <c r="F10155" s="5">
        <f>IF(AND($B10155&lt;&gt;"",$C10155&lt;&gt;"",$B10155&lt;=$C10155),$C10155-$B10155+1,"")</f>
        <v/>
      </c>
      <c r="G10155" s="5">
        <f>IF($F10155="","",$F10155*$D10155)</f>
        <v/>
      </c>
      <c r="H10155" s="42">
        <f>IF($G10155="","",$O10155)</f>
        <v/>
      </c>
      <c r="I10155" s="5">
        <f>IF($G10155="","",$G10155*IF($H10155="",$O10155,$H10155)/100)</f>
        <v/>
      </c>
      <c r="J10155" s="5">
        <f>IF(OR($L10155="",NOT(COUNTIFS($L$2:$L10155,$L10155)=1)),"",SUMIFS($G:$G,$L:$L,$L10155))</f>
        <v/>
      </c>
      <c r="K10155" s="5">
        <f>IF(OR($L10155="",NOT(COUNTIFS($L$2:$L10155,$L10155)=1)),"",SUMIFS($I:$I,$L:$L,$L10155))</f>
        <v/>
      </c>
      <c r="L10155" s="6">
        <f>IF($B10155="","",YEAR($B10155))</f>
        <v/>
      </c>
      <c r="M10155" s="6">
        <f>INT((ROW()-2)/39)+1</f>
        <v/>
      </c>
      <c r="N10155" s="6">
        <f>MOD(ROW()-2,39)+2</f>
        <v/>
      </c>
      <c r="O10155" s="42">
        <f>IF(AND($B10155&lt;&gt;"",$C10155&lt;&gt;"",$B10155&lt;=$C10155),INDEX(Szabalyok!$C:$C,$N10155),"")</f>
        <v/>
      </c>
      <c r="P10155">
        <f>IF(D10155="",P10154,P10154+1)</f>
        <v/>
      </c>
    </row>
    <row r="10156">
      <c r="A10156">
        <f>IF(P10156=P10155,0,P10156)</f>
        <v/>
      </c>
      <c r="B10156" s="41">
        <f>IF($M10156&gt;300,"",IF(OR(INDEX(Bemenet!$E$2:$E$301,$M10156)="",INDEX(Bemenet!$F$2:$F$301,$M10156)=""),"",MAX(INDEX(Bemenet!$E$2:$E$301,$M10156),INDEX(Szabalyok!$A:$A,$N10156))))</f>
        <v/>
      </c>
      <c r="C10156" s="41">
        <f>IF($B10156="","",MIN(INDEX(Bemenet!$F$2:$F$301,$M10156),INDEX(Szabalyok!$B:$B,$N10156)))</f>
        <v/>
      </c>
      <c r="D10156" s="5">
        <f>IF(AND($B10156&lt;&gt;"",$C10156&lt;&gt;"",$B10156&lt;=$C10156),INDEX(Bemenet!$G$2:$G$301,$M10156),"")</f>
        <v/>
      </c>
      <c r="E10156" s="6">
        <f>IF(AND($B10156&lt;&gt;"",$C10156&lt;&gt;"",$B10156&lt;=$C10156),INDEX(Bemenet!$D$2:$D$301,$M10156),"")</f>
        <v/>
      </c>
      <c r="F10156" s="5">
        <f>IF(AND($B10156&lt;&gt;"",$C10156&lt;&gt;"",$B10156&lt;=$C10156),$C10156-$B10156+1,"")</f>
        <v/>
      </c>
      <c r="G10156" s="5">
        <f>IF($F10156="","",$F10156*$D10156)</f>
        <v/>
      </c>
      <c r="H10156" s="42">
        <f>IF($G10156="","",$O10156)</f>
        <v/>
      </c>
      <c r="I10156" s="5">
        <f>IF($G10156="","",$G10156*IF($H10156="",$O10156,$H10156)/100)</f>
        <v/>
      </c>
      <c r="J10156" s="5">
        <f>IF(OR($L10156="",NOT(COUNTIFS($L$2:$L10156,$L10156)=1)),"",SUMIFS($G:$G,$L:$L,$L10156))</f>
        <v/>
      </c>
      <c r="K10156" s="5">
        <f>IF(OR($L10156="",NOT(COUNTIFS($L$2:$L10156,$L10156)=1)),"",SUMIFS($I:$I,$L:$L,$L10156))</f>
        <v/>
      </c>
      <c r="L10156" s="6">
        <f>IF($B10156="","",YEAR($B10156))</f>
        <v/>
      </c>
      <c r="M10156" s="6">
        <f>INT((ROW()-2)/39)+1</f>
        <v/>
      </c>
      <c r="N10156" s="6">
        <f>MOD(ROW()-2,39)+2</f>
        <v/>
      </c>
      <c r="O10156" s="42">
        <f>IF(AND($B10156&lt;&gt;"",$C10156&lt;&gt;"",$B10156&lt;=$C10156),INDEX(Szabalyok!$C:$C,$N10156),"")</f>
        <v/>
      </c>
      <c r="P10156">
        <f>IF(D10156="",P10155,P10155+1)</f>
        <v/>
      </c>
    </row>
    <row r="10157">
      <c r="A10157">
        <f>IF(P10157=P10156,0,P10157)</f>
        <v/>
      </c>
      <c r="B10157" s="41">
        <f>IF($M10157&gt;300,"",IF(OR(INDEX(Bemenet!$E$2:$E$301,$M10157)="",INDEX(Bemenet!$F$2:$F$301,$M10157)=""),"",MAX(INDEX(Bemenet!$E$2:$E$301,$M10157),INDEX(Szabalyok!$A:$A,$N10157))))</f>
        <v/>
      </c>
      <c r="C10157" s="41">
        <f>IF($B10157="","",MIN(INDEX(Bemenet!$F$2:$F$301,$M10157),INDEX(Szabalyok!$B:$B,$N10157)))</f>
        <v/>
      </c>
      <c r="D10157" s="5">
        <f>IF(AND($B10157&lt;&gt;"",$C10157&lt;&gt;"",$B10157&lt;=$C10157),INDEX(Bemenet!$G$2:$G$301,$M10157),"")</f>
        <v/>
      </c>
      <c r="E10157" s="6">
        <f>IF(AND($B10157&lt;&gt;"",$C10157&lt;&gt;"",$B10157&lt;=$C10157),INDEX(Bemenet!$D$2:$D$301,$M10157),"")</f>
        <v/>
      </c>
      <c r="F10157" s="5">
        <f>IF(AND($B10157&lt;&gt;"",$C10157&lt;&gt;"",$B10157&lt;=$C10157),$C10157-$B10157+1,"")</f>
        <v/>
      </c>
      <c r="G10157" s="5">
        <f>IF($F10157="","",$F10157*$D10157)</f>
        <v/>
      </c>
      <c r="H10157" s="42">
        <f>IF($G10157="","",$O10157)</f>
        <v/>
      </c>
      <c r="I10157" s="5">
        <f>IF($G10157="","",$G10157*IF($H10157="",$O10157,$H10157)/100)</f>
        <v/>
      </c>
      <c r="J10157" s="5">
        <f>IF(OR($L10157="",NOT(COUNTIFS($L$2:$L10157,$L10157)=1)),"",SUMIFS($G:$G,$L:$L,$L10157))</f>
        <v/>
      </c>
      <c r="K10157" s="5">
        <f>IF(OR($L10157="",NOT(COUNTIFS($L$2:$L10157,$L10157)=1)),"",SUMIFS($I:$I,$L:$L,$L10157))</f>
        <v/>
      </c>
      <c r="L10157" s="6">
        <f>IF($B10157="","",YEAR($B10157))</f>
        <v/>
      </c>
      <c r="M10157" s="6">
        <f>INT((ROW()-2)/39)+1</f>
        <v/>
      </c>
      <c r="N10157" s="6">
        <f>MOD(ROW()-2,39)+2</f>
        <v/>
      </c>
      <c r="O10157" s="42">
        <f>IF(AND($B10157&lt;&gt;"",$C10157&lt;&gt;"",$B10157&lt;=$C10157),INDEX(Szabalyok!$C:$C,$N10157),"")</f>
        <v/>
      </c>
      <c r="P10157">
        <f>IF(D10157="",P10156,P10156+1)</f>
        <v/>
      </c>
    </row>
    <row r="10158">
      <c r="A10158">
        <f>IF(P10158=P10157,0,P10158)</f>
        <v/>
      </c>
      <c r="B10158" s="41">
        <f>IF($M10158&gt;300,"",IF(OR(INDEX(Bemenet!$E$2:$E$301,$M10158)="",INDEX(Bemenet!$F$2:$F$301,$M10158)=""),"",MAX(INDEX(Bemenet!$E$2:$E$301,$M10158),INDEX(Szabalyok!$A:$A,$N10158))))</f>
        <v/>
      </c>
      <c r="C10158" s="41">
        <f>IF($B10158="","",MIN(INDEX(Bemenet!$F$2:$F$301,$M10158),INDEX(Szabalyok!$B:$B,$N10158)))</f>
        <v/>
      </c>
      <c r="D10158" s="5">
        <f>IF(AND($B10158&lt;&gt;"",$C10158&lt;&gt;"",$B10158&lt;=$C10158),INDEX(Bemenet!$G$2:$G$301,$M10158),"")</f>
        <v/>
      </c>
      <c r="E10158" s="6">
        <f>IF(AND($B10158&lt;&gt;"",$C10158&lt;&gt;"",$B10158&lt;=$C10158),INDEX(Bemenet!$D$2:$D$301,$M10158),"")</f>
        <v/>
      </c>
      <c r="F10158" s="5">
        <f>IF(AND($B10158&lt;&gt;"",$C10158&lt;&gt;"",$B10158&lt;=$C10158),$C10158-$B10158+1,"")</f>
        <v/>
      </c>
      <c r="G10158" s="5">
        <f>IF($F10158="","",$F10158*$D10158)</f>
        <v/>
      </c>
      <c r="H10158" s="42">
        <f>IF($G10158="","",$O10158)</f>
        <v/>
      </c>
      <c r="I10158" s="5">
        <f>IF($G10158="","",$G10158*IF($H10158="",$O10158,$H10158)/100)</f>
        <v/>
      </c>
      <c r="J10158" s="5">
        <f>IF(OR($L10158="",NOT(COUNTIFS($L$2:$L10158,$L10158)=1)),"",SUMIFS($G:$G,$L:$L,$L10158))</f>
        <v/>
      </c>
      <c r="K10158" s="5">
        <f>IF(OR($L10158="",NOT(COUNTIFS($L$2:$L10158,$L10158)=1)),"",SUMIFS($I:$I,$L:$L,$L10158))</f>
        <v/>
      </c>
      <c r="L10158" s="6">
        <f>IF($B10158="","",YEAR($B10158))</f>
        <v/>
      </c>
      <c r="M10158" s="6">
        <f>INT((ROW()-2)/39)+1</f>
        <v/>
      </c>
      <c r="N10158" s="6">
        <f>MOD(ROW()-2,39)+2</f>
        <v/>
      </c>
      <c r="O10158" s="42">
        <f>IF(AND($B10158&lt;&gt;"",$C10158&lt;&gt;"",$B10158&lt;=$C10158),INDEX(Szabalyok!$C:$C,$N10158),"")</f>
        <v/>
      </c>
      <c r="P10158">
        <f>IF(D10158="",P10157,P10157+1)</f>
        <v/>
      </c>
    </row>
    <row r="10159">
      <c r="A10159">
        <f>IF(P10159=P10158,0,P10159)</f>
        <v/>
      </c>
      <c r="B10159" s="41">
        <f>IF($M10159&gt;300,"",IF(OR(INDEX(Bemenet!$E$2:$E$301,$M10159)="",INDEX(Bemenet!$F$2:$F$301,$M10159)=""),"",MAX(INDEX(Bemenet!$E$2:$E$301,$M10159),INDEX(Szabalyok!$A:$A,$N10159))))</f>
        <v/>
      </c>
      <c r="C10159" s="41">
        <f>IF($B10159="","",MIN(INDEX(Bemenet!$F$2:$F$301,$M10159),INDEX(Szabalyok!$B:$B,$N10159)))</f>
        <v/>
      </c>
      <c r="D10159" s="5">
        <f>IF(AND($B10159&lt;&gt;"",$C10159&lt;&gt;"",$B10159&lt;=$C10159),INDEX(Bemenet!$G$2:$G$301,$M10159),"")</f>
        <v/>
      </c>
      <c r="E10159" s="6">
        <f>IF(AND($B10159&lt;&gt;"",$C10159&lt;&gt;"",$B10159&lt;=$C10159),INDEX(Bemenet!$D$2:$D$301,$M10159),"")</f>
        <v/>
      </c>
      <c r="F10159" s="5">
        <f>IF(AND($B10159&lt;&gt;"",$C10159&lt;&gt;"",$B10159&lt;=$C10159),$C10159-$B10159+1,"")</f>
        <v/>
      </c>
      <c r="G10159" s="5">
        <f>IF($F10159="","",$F10159*$D10159)</f>
        <v/>
      </c>
      <c r="H10159" s="42">
        <f>IF($G10159="","",$O10159)</f>
        <v/>
      </c>
      <c r="I10159" s="5">
        <f>IF($G10159="","",$G10159*IF($H10159="",$O10159,$H10159)/100)</f>
        <v/>
      </c>
      <c r="J10159" s="5">
        <f>IF(OR($L10159="",NOT(COUNTIFS($L$2:$L10159,$L10159)=1)),"",SUMIFS($G:$G,$L:$L,$L10159))</f>
        <v/>
      </c>
      <c r="K10159" s="5">
        <f>IF(OR($L10159="",NOT(COUNTIFS($L$2:$L10159,$L10159)=1)),"",SUMIFS($I:$I,$L:$L,$L10159))</f>
        <v/>
      </c>
      <c r="L10159" s="6">
        <f>IF($B10159="","",YEAR($B10159))</f>
        <v/>
      </c>
      <c r="M10159" s="6">
        <f>INT((ROW()-2)/39)+1</f>
        <v/>
      </c>
      <c r="N10159" s="6">
        <f>MOD(ROW()-2,39)+2</f>
        <v/>
      </c>
      <c r="O10159" s="42">
        <f>IF(AND($B10159&lt;&gt;"",$C10159&lt;&gt;"",$B10159&lt;=$C10159),INDEX(Szabalyok!$C:$C,$N10159),"")</f>
        <v/>
      </c>
      <c r="P10159">
        <f>IF(D10159="",P10158,P10158+1)</f>
        <v/>
      </c>
    </row>
    <row r="10160">
      <c r="A10160">
        <f>IF(P10160=P10159,0,P10160)</f>
        <v/>
      </c>
      <c r="B10160" s="41">
        <f>IF($M10160&gt;300,"",IF(OR(INDEX(Bemenet!$E$2:$E$301,$M10160)="",INDEX(Bemenet!$F$2:$F$301,$M10160)=""),"",MAX(INDEX(Bemenet!$E$2:$E$301,$M10160),INDEX(Szabalyok!$A:$A,$N10160))))</f>
        <v/>
      </c>
      <c r="C10160" s="41">
        <f>IF($B10160="","",MIN(INDEX(Bemenet!$F$2:$F$301,$M10160),INDEX(Szabalyok!$B:$B,$N10160)))</f>
        <v/>
      </c>
      <c r="D10160" s="5">
        <f>IF(AND($B10160&lt;&gt;"",$C10160&lt;&gt;"",$B10160&lt;=$C10160),INDEX(Bemenet!$G$2:$G$301,$M10160),"")</f>
        <v/>
      </c>
      <c r="E10160" s="6">
        <f>IF(AND($B10160&lt;&gt;"",$C10160&lt;&gt;"",$B10160&lt;=$C10160),INDEX(Bemenet!$D$2:$D$301,$M10160),"")</f>
        <v/>
      </c>
      <c r="F10160" s="5">
        <f>IF(AND($B10160&lt;&gt;"",$C10160&lt;&gt;"",$B10160&lt;=$C10160),$C10160-$B10160+1,"")</f>
        <v/>
      </c>
      <c r="G10160" s="5">
        <f>IF($F10160="","",$F10160*$D10160)</f>
        <v/>
      </c>
      <c r="H10160" s="42">
        <f>IF($G10160="","",$O10160)</f>
        <v/>
      </c>
      <c r="I10160" s="5">
        <f>IF($G10160="","",$G10160*IF($H10160="",$O10160,$H10160)/100)</f>
        <v/>
      </c>
      <c r="J10160" s="5">
        <f>IF(OR($L10160="",NOT(COUNTIFS($L$2:$L10160,$L10160)=1)),"",SUMIFS($G:$G,$L:$L,$L10160))</f>
        <v/>
      </c>
      <c r="K10160" s="5">
        <f>IF(OR($L10160="",NOT(COUNTIFS($L$2:$L10160,$L10160)=1)),"",SUMIFS($I:$I,$L:$L,$L10160))</f>
        <v/>
      </c>
      <c r="L10160" s="6">
        <f>IF($B10160="","",YEAR($B10160))</f>
        <v/>
      </c>
      <c r="M10160" s="6">
        <f>INT((ROW()-2)/39)+1</f>
        <v/>
      </c>
      <c r="N10160" s="6">
        <f>MOD(ROW()-2,39)+2</f>
        <v/>
      </c>
      <c r="O10160" s="42">
        <f>IF(AND($B10160&lt;&gt;"",$C10160&lt;&gt;"",$B10160&lt;=$C10160),INDEX(Szabalyok!$C:$C,$N10160),"")</f>
        <v/>
      </c>
      <c r="P10160">
        <f>IF(D10160="",P10159,P10159+1)</f>
        <v/>
      </c>
    </row>
    <row r="10161">
      <c r="A10161">
        <f>IF(P10161=P10160,0,P10161)</f>
        <v/>
      </c>
      <c r="B10161" s="41">
        <f>IF($M10161&gt;300,"",IF(OR(INDEX(Bemenet!$E$2:$E$301,$M10161)="",INDEX(Bemenet!$F$2:$F$301,$M10161)=""),"",MAX(INDEX(Bemenet!$E$2:$E$301,$M10161),INDEX(Szabalyok!$A:$A,$N10161))))</f>
        <v/>
      </c>
      <c r="C10161" s="41">
        <f>IF($B10161="","",MIN(INDEX(Bemenet!$F$2:$F$301,$M10161),INDEX(Szabalyok!$B:$B,$N10161)))</f>
        <v/>
      </c>
      <c r="D10161" s="5">
        <f>IF(AND($B10161&lt;&gt;"",$C10161&lt;&gt;"",$B10161&lt;=$C10161),INDEX(Bemenet!$G$2:$G$301,$M10161),"")</f>
        <v/>
      </c>
      <c r="E10161" s="6">
        <f>IF(AND($B10161&lt;&gt;"",$C10161&lt;&gt;"",$B10161&lt;=$C10161),INDEX(Bemenet!$D$2:$D$301,$M10161),"")</f>
        <v/>
      </c>
      <c r="F10161" s="5">
        <f>IF(AND($B10161&lt;&gt;"",$C10161&lt;&gt;"",$B10161&lt;=$C10161),$C10161-$B10161+1,"")</f>
        <v/>
      </c>
      <c r="G10161" s="5">
        <f>IF($F10161="","",$F10161*$D10161)</f>
        <v/>
      </c>
      <c r="H10161" s="42">
        <f>IF($G10161="","",$O10161)</f>
        <v/>
      </c>
      <c r="I10161" s="5">
        <f>IF($G10161="","",$G10161*IF($H10161="",$O10161,$H10161)/100)</f>
        <v/>
      </c>
      <c r="J10161" s="5">
        <f>IF(OR($L10161="",NOT(COUNTIFS($L$2:$L10161,$L10161)=1)),"",SUMIFS($G:$G,$L:$L,$L10161))</f>
        <v/>
      </c>
      <c r="K10161" s="5">
        <f>IF(OR($L10161="",NOT(COUNTIFS($L$2:$L10161,$L10161)=1)),"",SUMIFS($I:$I,$L:$L,$L10161))</f>
        <v/>
      </c>
      <c r="L10161" s="6">
        <f>IF($B10161="","",YEAR($B10161))</f>
        <v/>
      </c>
      <c r="M10161" s="6">
        <f>INT((ROW()-2)/39)+1</f>
        <v/>
      </c>
      <c r="N10161" s="6">
        <f>MOD(ROW()-2,39)+2</f>
        <v/>
      </c>
      <c r="O10161" s="42">
        <f>IF(AND($B10161&lt;&gt;"",$C10161&lt;&gt;"",$B10161&lt;=$C10161),INDEX(Szabalyok!$C:$C,$N10161),"")</f>
        <v/>
      </c>
      <c r="P10161">
        <f>IF(D10161="",P10160,P10160+1)</f>
        <v/>
      </c>
    </row>
    <row r="10162">
      <c r="A10162">
        <f>IF(P10162=P10161,0,P10162)</f>
        <v/>
      </c>
      <c r="B10162" s="41">
        <f>IF($M10162&gt;300,"",IF(OR(INDEX(Bemenet!$E$2:$E$301,$M10162)="",INDEX(Bemenet!$F$2:$F$301,$M10162)=""),"",MAX(INDEX(Bemenet!$E$2:$E$301,$M10162),INDEX(Szabalyok!$A:$A,$N10162))))</f>
        <v/>
      </c>
      <c r="C10162" s="41">
        <f>IF($B10162="","",MIN(INDEX(Bemenet!$F$2:$F$301,$M10162),INDEX(Szabalyok!$B:$B,$N10162)))</f>
        <v/>
      </c>
      <c r="D10162" s="5">
        <f>IF(AND($B10162&lt;&gt;"",$C10162&lt;&gt;"",$B10162&lt;=$C10162),INDEX(Bemenet!$G$2:$G$301,$M10162),"")</f>
        <v/>
      </c>
      <c r="E10162" s="6">
        <f>IF(AND($B10162&lt;&gt;"",$C10162&lt;&gt;"",$B10162&lt;=$C10162),INDEX(Bemenet!$D$2:$D$301,$M10162),"")</f>
        <v/>
      </c>
      <c r="F10162" s="5">
        <f>IF(AND($B10162&lt;&gt;"",$C10162&lt;&gt;"",$B10162&lt;=$C10162),$C10162-$B10162+1,"")</f>
        <v/>
      </c>
      <c r="G10162" s="5">
        <f>IF($F10162="","",$F10162*$D10162)</f>
        <v/>
      </c>
      <c r="H10162" s="42">
        <f>IF($G10162="","",$O10162)</f>
        <v/>
      </c>
      <c r="I10162" s="5">
        <f>IF($G10162="","",$G10162*IF($H10162="",$O10162,$H10162)/100)</f>
        <v/>
      </c>
      <c r="J10162" s="5">
        <f>IF(OR($L10162="",NOT(COUNTIFS($L$2:$L10162,$L10162)=1)),"",SUMIFS($G:$G,$L:$L,$L10162))</f>
        <v/>
      </c>
      <c r="K10162" s="5">
        <f>IF(OR($L10162="",NOT(COUNTIFS($L$2:$L10162,$L10162)=1)),"",SUMIFS($I:$I,$L:$L,$L10162))</f>
        <v/>
      </c>
      <c r="L10162" s="6">
        <f>IF($B10162="","",YEAR($B10162))</f>
        <v/>
      </c>
      <c r="M10162" s="6">
        <f>INT((ROW()-2)/39)+1</f>
        <v/>
      </c>
      <c r="N10162" s="6">
        <f>MOD(ROW()-2,39)+2</f>
        <v/>
      </c>
      <c r="O10162" s="42">
        <f>IF(AND($B10162&lt;&gt;"",$C10162&lt;&gt;"",$B10162&lt;=$C10162),INDEX(Szabalyok!$C:$C,$N10162),"")</f>
        <v/>
      </c>
      <c r="P10162">
        <f>IF(D10162="",P10161,P10161+1)</f>
        <v/>
      </c>
    </row>
    <row r="10163">
      <c r="A10163">
        <f>IF(P10163=P10162,0,P10163)</f>
        <v/>
      </c>
      <c r="B10163" s="41">
        <f>IF($M10163&gt;300,"",IF(OR(INDEX(Bemenet!$E$2:$E$301,$M10163)="",INDEX(Bemenet!$F$2:$F$301,$M10163)=""),"",MAX(INDEX(Bemenet!$E$2:$E$301,$M10163),INDEX(Szabalyok!$A:$A,$N10163))))</f>
        <v/>
      </c>
      <c r="C10163" s="41">
        <f>IF($B10163="","",MIN(INDEX(Bemenet!$F$2:$F$301,$M10163),INDEX(Szabalyok!$B:$B,$N10163)))</f>
        <v/>
      </c>
      <c r="D10163" s="5">
        <f>IF(AND($B10163&lt;&gt;"",$C10163&lt;&gt;"",$B10163&lt;=$C10163),INDEX(Bemenet!$G$2:$G$301,$M10163),"")</f>
        <v/>
      </c>
      <c r="E10163" s="6">
        <f>IF(AND($B10163&lt;&gt;"",$C10163&lt;&gt;"",$B10163&lt;=$C10163),INDEX(Bemenet!$D$2:$D$301,$M10163),"")</f>
        <v/>
      </c>
      <c r="F10163" s="5">
        <f>IF(AND($B10163&lt;&gt;"",$C10163&lt;&gt;"",$B10163&lt;=$C10163),$C10163-$B10163+1,"")</f>
        <v/>
      </c>
      <c r="G10163" s="5">
        <f>IF($F10163="","",$F10163*$D10163)</f>
        <v/>
      </c>
      <c r="H10163" s="42">
        <f>IF($G10163="","",$O10163)</f>
        <v/>
      </c>
      <c r="I10163" s="5">
        <f>IF($G10163="","",$G10163*IF($H10163="",$O10163,$H10163)/100)</f>
        <v/>
      </c>
      <c r="J10163" s="5">
        <f>IF(OR($L10163="",NOT(COUNTIFS($L$2:$L10163,$L10163)=1)),"",SUMIFS($G:$G,$L:$L,$L10163))</f>
        <v/>
      </c>
      <c r="K10163" s="5">
        <f>IF(OR($L10163="",NOT(COUNTIFS($L$2:$L10163,$L10163)=1)),"",SUMIFS($I:$I,$L:$L,$L10163))</f>
        <v/>
      </c>
      <c r="L10163" s="6">
        <f>IF($B10163="","",YEAR($B10163))</f>
        <v/>
      </c>
      <c r="M10163" s="6">
        <f>INT((ROW()-2)/39)+1</f>
        <v/>
      </c>
      <c r="N10163" s="6">
        <f>MOD(ROW()-2,39)+2</f>
        <v/>
      </c>
      <c r="O10163" s="42">
        <f>IF(AND($B10163&lt;&gt;"",$C10163&lt;&gt;"",$B10163&lt;=$C10163),INDEX(Szabalyok!$C:$C,$N10163),"")</f>
        <v/>
      </c>
      <c r="P10163">
        <f>IF(D10163="",P10162,P10162+1)</f>
        <v/>
      </c>
    </row>
    <row r="10164">
      <c r="A10164">
        <f>IF(P10164=P10163,0,P10164)</f>
        <v/>
      </c>
      <c r="B10164" s="41">
        <f>IF($M10164&gt;300,"",IF(OR(INDEX(Bemenet!$E$2:$E$301,$M10164)="",INDEX(Bemenet!$F$2:$F$301,$M10164)=""),"",MAX(INDEX(Bemenet!$E$2:$E$301,$M10164),INDEX(Szabalyok!$A:$A,$N10164))))</f>
        <v/>
      </c>
      <c r="C10164" s="41">
        <f>IF($B10164="","",MIN(INDEX(Bemenet!$F$2:$F$301,$M10164),INDEX(Szabalyok!$B:$B,$N10164)))</f>
        <v/>
      </c>
      <c r="D10164" s="5">
        <f>IF(AND($B10164&lt;&gt;"",$C10164&lt;&gt;"",$B10164&lt;=$C10164),INDEX(Bemenet!$G$2:$G$301,$M10164),"")</f>
        <v/>
      </c>
      <c r="E10164" s="6">
        <f>IF(AND($B10164&lt;&gt;"",$C10164&lt;&gt;"",$B10164&lt;=$C10164),INDEX(Bemenet!$D$2:$D$301,$M10164),"")</f>
        <v/>
      </c>
      <c r="F10164" s="5">
        <f>IF(AND($B10164&lt;&gt;"",$C10164&lt;&gt;"",$B10164&lt;=$C10164),$C10164-$B10164+1,"")</f>
        <v/>
      </c>
      <c r="G10164" s="5">
        <f>IF($F10164="","",$F10164*$D10164)</f>
        <v/>
      </c>
      <c r="H10164" s="42">
        <f>IF($G10164="","",$O10164)</f>
        <v/>
      </c>
      <c r="I10164" s="5">
        <f>IF($G10164="","",$G10164*IF($H10164="",$O10164,$H10164)/100)</f>
        <v/>
      </c>
      <c r="J10164" s="5">
        <f>IF(OR($L10164="",NOT(COUNTIFS($L$2:$L10164,$L10164)=1)),"",SUMIFS($G:$G,$L:$L,$L10164))</f>
        <v/>
      </c>
      <c r="K10164" s="5">
        <f>IF(OR($L10164="",NOT(COUNTIFS($L$2:$L10164,$L10164)=1)),"",SUMIFS($I:$I,$L:$L,$L10164))</f>
        <v/>
      </c>
      <c r="L10164" s="6">
        <f>IF($B10164="","",YEAR($B10164))</f>
        <v/>
      </c>
      <c r="M10164" s="6">
        <f>INT((ROW()-2)/39)+1</f>
        <v/>
      </c>
      <c r="N10164" s="6">
        <f>MOD(ROW()-2,39)+2</f>
        <v/>
      </c>
      <c r="O10164" s="42">
        <f>IF(AND($B10164&lt;&gt;"",$C10164&lt;&gt;"",$B10164&lt;=$C10164),INDEX(Szabalyok!$C:$C,$N10164),"")</f>
        <v/>
      </c>
      <c r="P10164">
        <f>IF(D10164="",P10163,P10163+1)</f>
        <v/>
      </c>
    </row>
    <row r="10165">
      <c r="A10165">
        <f>IF(P10165=P10164,0,P10165)</f>
        <v/>
      </c>
      <c r="B10165" s="41">
        <f>IF($M10165&gt;300,"",IF(OR(INDEX(Bemenet!$E$2:$E$301,$M10165)="",INDEX(Bemenet!$F$2:$F$301,$M10165)=""),"",MAX(INDEX(Bemenet!$E$2:$E$301,$M10165),INDEX(Szabalyok!$A:$A,$N10165))))</f>
        <v/>
      </c>
      <c r="C10165" s="41">
        <f>IF($B10165="","",MIN(INDEX(Bemenet!$F$2:$F$301,$M10165),INDEX(Szabalyok!$B:$B,$N10165)))</f>
        <v/>
      </c>
      <c r="D10165" s="5">
        <f>IF(AND($B10165&lt;&gt;"",$C10165&lt;&gt;"",$B10165&lt;=$C10165),INDEX(Bemenet!$G$2:$G$301,$M10165),"")</f>
        <v/>
      </c>
      <c r="E10165" s="6">
        <f>IF(AND($B10165&lt;&gt;"",$C10165&lt;&gt;"",$B10165&lt;=$C10165),INDEX(Bemenet!$D$2:$D$301,$M10165),"")</f>
        <v/>
      </c>
      <c r="F10165" s="5">
        <f>IF(AND($B10165&lt;&gt;"",$C10165&lt;&gt;"",$B10165&lt;=$C10165),$C10165-$B10165+1,"")</f>
        <v/>
      </c>
      <c r="G10165" s="5">
        <f>IF($F10165="","",$F10165*$D10165)</f>
        <v/>
      </c>
      <c r="H10165" s="42">
        <f>IF($G10165="","",$O10165)</f>
        <v/>
      </c>
      <c r="I10165" s="5">
        <f>IF($G10165="","",$G10165*IF($H10165="",$O10165,$H10165)/100)</f>
        <v/>
      </c>
      <c r="J10165" s="5">
        <f>IF(OR($L10165="",NOT(COUNTIFS($L$2:$L10165,$L10165)=1)),"",SUMIFS($G:$G,$L:$L,$L10165))</f>
        <v/>
      </c>
      <c r="K10165" s="5">
        <f>IF(OR($L10165="",NOT(COUNTIFS($L$2:$L10165,$L10165)=1)),"",SUMIFS($I:$I,$L:$L,$L10165))</f>
        <v/>
      </c>
      <c r="L10165" s="6">
        <f>IF($B10165="","",YEAR($B10165))</f>
        <v/>
      </c>
      <c r="M10165" s="6">
        <f>INT((ROW()-2)/39)+1</f>
        <v/>
      </c>
      <c r="N10165" s="6">
        <f>MOD(ROW()-2,39)+2</f>
        <v/>
      </c>
      <c r="O10165" s="42">
        <f>IF(AND($B10165&lt;&gt;"",$C10165&lt;&gt;"",$B10165&lt;=$C10165),INDEX(Szabalyok!$C:$C,$N10165),"")</f>
        <v/>
      </c>
      <c r="P10165">
        <f>IF(D10165="",P10164,P10164+1)</f>
        <v/>
      </c>
    </row>
    <row r="10166">
      <c r="A10166">
        <f>IF(P10166=P10165,0,P10166)</f>
        <v/>
      </c>
      <c r="B10166" s="41">
        <f>IF($M10166&gt;300,"",IF(OR(INDEX(Bemenet!$E$2:$E$301,$M10166)="",INDEX(Bemenet!$F$2:$F$301,$M10166)=""),"",MAX(INDEX(Bemenet!$E$2:$E$301,$M10166),INDEX(Szabalyok!$A:$A,$N10166))))</f>
        <v/>
      </c>
      <c r="C10166" s="41">
        <f>IF($B10166="","",MIN(INDEX(Bemenet!$F$2:$F$301,$M10166),INDEX(Szabalyok!$B:$B,$N10166)))</f>
        <v/>
      </c>
      <c r="D10166" s="5">
        <f>IF(AND($B10166&lt;&gt;"",$C10166&lt;&gt;"",$B10166&lt;=$C10166),INDEX(Bemenet!$G$2:$G$301,$M10166),"")</f>
        <v/>
      </c>
      <c r="E10166" s="6">
        <f>IF(AND($B10166&lt;&gt;"",$C10166&lt;&gt;"",$B10166&lt;=$C10166),INDEX(Bemenet!$D$2:$D$301,$M10166),"")</f>
        <v/>
      </c>
      <c r="F10166" s="5">
        <f>IF(AND($B10166&lt;&gt;"",$C10166&lt;&gt;"",$B10166&lt;=$C10166),$C10166-$B10166+1,"")</f>
        <v/>
      </c>
      <c r="G10166" s="5">
        <f>IF($F10166="","",$F10166*$D10166)</f>
        <v/>
      </c>
      <c r="H10166" s="42">
        <f>IF($G10166="","",$O10166)</f>
        <v/>
      </c>
      <c r="I10166" s="5">
        <f>IF($G10166="","",$G10166*IF($H10166="",$O10166,$H10166)/100)</f>
        <v/>
      </c>
      <c r="J10166" s="5">
        <f>IF(OR($L10166="",NOT(COUNTIFS($L$2:$L10166,$L10166)=1)),"",SUMIFS($G:$G,$L:$L,$L10166))</f>
        <v/>
      </c>
      <c r="K10166" s="5">
        <f>IF(OR($L10166="",NOT(COUNTIFS($L$2:$L10166,$L10166)=1)),"",SUMIFS($I:$I,$L:$L,$L10166))</f>
        <v/>
      </c>
      <c r="L10166" s="6">
        <f>IF($B10166="","",YEAR($B10166))</f>
        <v/>
      </c>
      <c r="M10166" s="6">
        <f>INT((ROW()-2)/39)+1</f>
        <v/>
      </c>
      <c r="N10166" s="6">
        <f>MOD(ROW()-2,39)+2</f>
        <v/>
      </c>
      <c r="O10166" s="42">
        <f>IF(AND($B10166&lt;&gt;"",$C10166&lt;&gt;"",$B10166&lt;=$C10166),INDEX(Szabalyok!$C:$C,$N10166),"")</f>
        <v/>
      </c>
      <c r="P10166">
        <f>IF(D10166="",P10165,P10165+1)</f>
        <v/>
      </c>
    </row>
    <row r="10167">
      <c r="A10167">
        <f>IF(P10167=P10166,0,P10167)</f>
        <v/>
      </c>
      <c r="B10167" s="41">
        <f>IF($M10167&gt;300,"",IF(OR(INDEX(Bemenet!$E$2:$E$301,$M10167)="",INDEX(Bemenet!$F$2:$F$301,$M10167)=""),"",MAX(INDEX(Bemenet!$E$2:$E$301,$M10167),INDEX(Szabalyok!$A:$A,$N10167))))</f>
        <v/>
      </c>
      <c r="C10167" s="41">
        <f>IF($B10167="","",MIN(INDEX(Bemenet!$F$2:$F$301,$M10167),INDEX(Szabalyok!$B:$B,$N10167)))</f>
        <v/>
      </c>
      <c r="D10167" s="5">
        <f>IF(AND($B10167&lt;&gt;"",$C10167&lt;&gt;"",$B10167&lt;=$C10167),INDEX(Bemenet!$G$2:$G$301,$M10167),"")</f>
        <v/>
      </c>
      <c r="E10167" s="6">
        <f>IF(AND($B10167&lt;&gt;"",$C10167&lt;&gt;"",$B10167&lt;=$C10167),INDEX(Bemenet!$D$2:$D$301,$M10167),"")</f>
        <v/>
      </c>
      <c r="F10167" s="5">
        <f>IF(AND($B10167&lt;&gt;"",$C10167&lt;&gt;"",$B10167&lt;=$C10167),$C10167-$B10167+1,"")</f>
        <v/>
      </c>
      <c r="G10167" s="5">
        <f>IF($F10167="","",$F10167*$D10167)</f>
        <v/>
      </c>
      <c r="H10167" s="42">
        <f>IF($G10167="","",$O10167)</f>
        <v/>
      </c>
      <c r="I10167" s="5">
        <f>IF($G10167="","",$G10167*IF($H10167="",$O10167,$H10167)/100)</f>
        <v/>
      </c>
      <c r="J10167" s="5">
        <f>IF(OR($L10167="",NOT(COUNTIFS($L$2:$L10167,$L10167)=1)),"",SUMIFS($G:$G,$L:$L,$L10167))</f>
        <v/>
      </c>
      <c r="K10167" s="5">
        <f>IF(OR($L10167="",NOT(COUNTIFS($L$2:$L10167,$L10167)=1)),"",SUMIFS($I:$I,$L:$L,$L10167))</f>
        <v/>
      </c>
      <c r="L10167" s="6">
        <f>IF($B10167="","",YEAR($B10167))</f>
        <v/>
      </c>
      <c r="M10167" s="6">
        <f>INT((ROW()-2)/39)+1</f>
        <v/>
      </c>
      <c r="N10167" s="6">
        <f>MOD(ROW()-2,39)+2</f>
        <v/>
      </c>
      <c r="O10167" s="42">
        <f>IF(AND($B10167&lt;&gt;"",$C10167&lt;&gt;"",$B10167&lt;=$C10167),INDEX(Szabalyok!$C:$C,$N10167),"")</f>
        <v/>
      </c>
      <c r="P10167">
        <f>IF(D10167="",P10166,P10166+1)</f>
        <v/>
      </c>
    </row>
    <row r="10168">
      <c r="A10168">
        <f>IF(P10168=P10167,0,P10168)</f>
        <v/>
      </c>
      <c r="B10168" s="41">
        <f>IF($M10168&gt;300,"",IF(OR(INDEX(Bemenet!$E$2:$E$301,$M10168)="",INDEX(Bemenet!$F$2:$F$301,$M10168)=""),"",MAX(INDEX(Bemenet!$E$2:$E$301,$M10168),INDEX(Szabalyok!$A:$A,$N10168))))</f>
        <v/>
      </c>
      <c r="C10168" s="41">
        <f>IF($B10168="","",MIN(INDEX(Bemenet!$F$2:$F$301,$M10168),INDEX(Szabalyok!$B:$B,$N10168)))</f>
        <v/>
      </c>
      <c r="D10168" s="5">
        <f>IF(AND($B10168&lt;&gt;"",$C10168&lt;&gt;"",$B10168&lt;=$C10168),INDEX(Bemenet!$G$2:$G$301,$M10168),"")</f>
        <v/>
      </c>
      <c r="E10168" s="6">
        <f>IF(AND($B10168&lt;&gt;"",$C10168&lt;&gt;"",$B10168&lt;=$C10168),INDEX(Bemenet!$D$2:$D$301,$M10168),"")</f>
        <v/>
      </c>
      <c r="F10168" s="5">
        <f>IF(AND($B10168&lt;&gt;"",$C10168&lt;&gt;"",$B10168&lt;=$C10168),$C10168-$B10168+1,"")</f>
        <v/>
      </c>
      <c r="G10168" s="5">
        <f>IF($F10168="","",$F10168*$D10168)</f>
        <v/>
      </c>
      <c r="H10168" s="42">
        <f>IF($G10168="","",$O10168)</f>
        <v/>
      </c>
      <c r="I10168" s="5">
        <f>IF($G10168="","",$G10168*IF($H10168="",$O10168,$H10168)/100)</f>
        <v/>
      </c>
      <c r="J10168" s="5">
        <f>IF(OR($L10168="",NOT(COUNTIFS($L$2:$L10168,$L10168)=1)),"",SUMIFS($G:$G,$L:$L,$L10168))</f>
        <v/>
      </c>
      <c r="K10168" s="5">
        <f>IF(OR($L10168="",NOT(COUNTIFS($L$2:$L10168,$L10168)=1)),"",SUMIFS($I:$I,$L:$L,$L10168))</f>
        <v/>
      </c>
      <c r="L10168" s="6">
        <f>IF($B10168="","",YEAR($B10168))</f>
        <v/>
      </c>
      <c r="M10168" s="6">
        <f>INT((ROW()-2)/39)+1</f>
        <v/>
      </c>
      <c r="N10168" s="6">
        <f>MOD(ROW()-2,39)+2</f>
        <v/>
      </c>
      <c r="O10168" s="42">
        <f>IF(AND($B10168&lt;&gt;"",$C10168&lt;&gt;"",$B10168&lt;=$C10168),INDEX(Szabalyok!$C:$C,$N10168),"")</f>
        <v/>
      </c>
      <c r="P10168">
        <f>IF(D10168="",P10167,P10167+1)</f>
        <v/>
      </c>
    </row>
    <row r="10169">
      <c r="A10169">
        <f>IF(P10169=P10168,0,P10169)</f>
        <v/>
      </c>
      <c r="B10169" s="41">
        <f>IF($M10169&gt;300,"",IF(OR(INDEX(Bemenet!$E$2:$E$301,$M10169)="",INDEX(Bemenet!$F$2:$F$301,$M10169)=""),"",MAX(INDEX(Bemenet!$E$2:$E$301,$M10169),INDEX(Szabalyok!$A:$A,$N10169))))</f>
        <v/>
      </c>
      <c r="C10169" s="41">
        <f>IF($B10169="","",MIN(INDEX(Bemenet!$F$2:$F$301,$M10169),INDEX(Szabalyok!$B:$B,$N10169)))</f>
        <v/>
      </c>
      <c r="D10169" s="5">
        <f>IF(AND($B10169&lt;&gt;"",$C10169&lt;&gt;"",$B10169&lt;=$C10169),INDEX(Bemenet!$G$2:$G$301,$M10169),"")</f>
        <v/>
      </c>
      <c r="E10169" s="6">
        <f>IF(AND($B10169&lt;&gt;"",$C10169&lt;&gt;"",$B10169&lt;=$C10169),INDEX(Bemenet!$D$2:$D$301,$M10169),"")</f>
        <v/>
      </c>
      <c r="F10169" s="5">
        <f>IF(AND($B10169&lt;&gt;"",$C10169&lt;&gt;"",$B10169&lt;=$C10169),$C10169-$B10169+1,"")</f>
        <v/>
      </c>
      <c r="G10169" s="5">
        <f>IF($F10169="","",$F10169*$D10169)</f>
        <v/>
      </c>
      <c r="H10169" s="42">
        <f>IF($G10169="","",$O10169)</f>
        <v/>
      </c>
      <c r="I10169" s="5">
        <f>IF($G10169="","",$G10169*IF($H10169="",$O10169,$H10169)/100)</f>
        <v/>
      </c>
      <c r="J10169" s="5">
        <f>IF(OR($L10169="",NOT(COUNTIFS($L$2:$L10169,$L10169)=1)),"",SUMIFS($G:$G,$L:$L,$L10169))</f>
        <v/>
      </c>
      <c r="K10169" s="5">
        <f>IF(OR($L10169="",NOT(COUNTIFS($L$2:$L10169,$L10169)=1)),"",SUMIFS($I:$I,$L:$L,$L10169))</f>
        <v/>
      </c>
      <c r="L10169" s="6">
        <f>IF($B10169="","",YEAR($B10169))</f>
        <v/>
      </c>
      <c r="M10169" s="6">
        <f>INT((ROW()-2)/39)+1</f>
        <v/>
      </c>
      <c r="N10169" s="6">
        <f>MOD(ROW()-2,39)+2</f>
        <v/>
      </c>
      <c r="O10169" s="42">
        <f>IF(AND($B10169&lt;&gt;"",$C10169&lt;&gt;"",$B10169&lt;=$C10169),INDEX(Szabalyok!$C:$C,$N10169),"")</f>
        <v/>
      </c>
      <c r="P10169">
        <f>IF(D10169="",P10168,P10168+1)</f>
        <v/>
      </c>
    </row>
    <row r="10170">
      <c r="A10170">
        <f>IF(P10170=P10169,0,P10170)</f>
        <v/>
      </c>
      <c r="B10170" s="41">
        <f>IF($M10170&gt;300,"",IF(OR(INDEX(Bemenet!$E$2:$E$301,$M10170)="",INDEX(Bemenet!$F$2:$F$301,$M10170)=""),"",MAX(INDEX(Bemenet!$E$2:$E$301,$M10170),INDEX(Szabalyok!$A:$A,$N10170))))</f>
        <v/>
      </c>
      <c r="C10170" s="41">
        <f>IF($B10170="","",MIN(INDEX(Bemenet!$F$2:$F$301,$M10170),INDEX(Szabalyok!$B:$B,$N10170)))</f>
        <v/>
      </c>
      <c r="D10170" s="5">
        <f>IF(AND($B10170&lt;&gt;"",$C10170&lt;&gt;"",$B10170&lt;=$C10170),INDEX(Bemenet!$G$2:$G$301,$M10170),"")</f>
        <v/>
      </c>
      <c r="E10170" s="6">
        <f>IF(AND($B10170&lt;&gt;"",$C10170&lt;&gt;"",$B10170&lt;=$C10170),INDEX(Bemenet!$D$2:$D$301,$M10170),"")</f>
        <v/>
      </c>
      <c r="F10170" s="5">
        <f>IF(AND($B10170&lt;&gt;"",$C10170&lt;&gt;"",$B10170&lt;=$C10170),$C10170-$B10170+1,"")</f>
        <v/>
      </c>
      <c r="G10170" s="5">
        <f>IF($F10170="","",$F10170*$D10170)</f>
        <v/>
      </c>
      <c r="H10170" s="42">
        <f>IF($G10170="","",$O10170)</f>
        <v/>
      </c>
      <c r="I10170" s="5">
        <f>IF($G10170="","",$G10170*IF($H10170="",$O10170,$H10170)/100)</f>
        <v/>
      </c>
      <c r="J10170" s="5">
        <f>IF(OR($L10170="",NOT(COUNTIFS($L$2:$L10170,$L10170)=1)),"",SUMIFS($G:$G,$L:$L,$L10170))</f>
        <v/>
      </c>
      <c r="K10170" s="5">
        <f>IF(OR($L10170="",NOT(COUNTIFS($L$2:$L10170,$L10170)=1)),"",SUMIFS($I:$I,$L:$L,$L10170))</f>
        <v/>
      </c>
      <c r="L10170" s="6">
        <f>IF($B10170="","",YEAR($B10170))</f>
        <v/>
      </c>
      <c r="M10170" s="6">
        <f>INT((ROW()-2)/39)+1</f>
        <v/>
      </c>
      <c r="N10170" s="6">
        <f>MOD(ROW()-2,39)+2</f>
        <v/>
      </c>
      <c r="O10170" s="42">
        <f>IF(AND($B10170&lt;&gt;"",$C10170&lt;&gt;"",$B10170&lt;=$C10170),INDEX(Szabalyok!$C:$C,$N10170),"")</f>
        <v/>
      </c>
      <c r="P10170">
        <f>IF(D10170="",P10169,P10169+1)</f>
        <v/>
      </c>
    </row>
    <row r="10171">
      <c r="A10171">
        <f>IF(P10171=P10170,0,P10171)</f>
        <v/>
      </c>
      <c r="B10171" s="41">
        <f>IF($M10171&gt;300,"",IF(OR(INDEX(Bemenet!$E$2:$E$301,$M10171)="",INDEX(Bemenet!$F$2:$F$301,$M10171)=""),"",MAX(INDEX(Bemenet!$E$2:$E$301,$M10171),INDEX(Szabalyok!$A:$A,$N10171))))</f>
        <v/>
      </c>
      <c r="C10171" s="41">
        <f>IF($B10171="","",MIN(INDEX(Bemenet!$F$2:$F$301,$M10171),INDEX(Szabalyok!$B:$B,$N10171)))</f>
        <v/>
      </c>
      <c r="D10171" s="5">
        <f>IF(AND($B10171&lt;&gt;"",$C10171&lt;&gt;"",$B10171&lt;=$C10171),INDEX(Bemenet!$G$2:$G$301,$M10171),"")</f>
        <v/>
      </c>
      <c r="E10171" s="6">
        <f>IF(AND($B10171&lt;&gt;"",$C10171&lt;&gt;"",$B10171&lt;=$C10171),INDEX(Bemenet!$D$2:$D$301,$M10171),"")</f>
        <v/>
      </c>
      <c r="F10171" s="5">
        <f>IF(AND($B10171&lt;&gt;"",$C10171&lt;&gt;"",$B10171&lt;=$C10171),$C10171-$B10171+1,"")</f>
        <v/>
      </c>
      <c r="G10171" s="5">
        <f>IF($F10171="","",$F10171*$D10171)</f>
        <v/>
      </c>
      <c r="H10171" s="42">
        <f>IF($G10171="","",$O10171)</f>
        <v/>
      </c>
      <c r="I10171" s="5">
        <f>IF($G10171="","",$G10171*IF($H10171="",$O10171,$H10171)/100)</f>
        <v/>
      </c>
      <c r="J10171" s="5">
        <f>IF(OR($L10171="",NOT(COUNTIFS($L$2:$L10171,$L10171)=1)),"",SUMIFS($G:$G,$L:$L,$L10171))</f>
        <v/>
      </c>
      <c r="K10171" s="5">
        <f>IF(OR($L10171="",NOT(COUNTIFS($L$2:$L10171,$L10171)=1)),"",SUMIFS($I:$I,$L:$L,$L10171))</f>
        <v/>
      </c>
      <c r="L10171" s="6">
        <f>IF($B10171="","",YEAR($B10171))</f>
        <v/>
      </c>
      <c r="M10171" s="6">
        <f>INT((ROW()-2)/39)+1</f>
        <v/>
      </c>
      <c r="N10171" s="6">
        <f>MOD(ROW()-2,39)+2</f>
        <v/>
      </c>
      <c r="O10171" s="42">
        <f>IF(AND($B10171&lt;&gt;"",$C10171&lt;&gt;"",$B10171&lt;=$C10171),INDEX(Szabalyok!$C:$C,$N10171),"")</f>
        <v/>
      </c>
      <c r="P10171">
        <f>IF(D10171="",P10170,P10170+1)</f>
        <v/>
      </c>
    </row>
    <row r="10172">
      <c r="A10172">
        <f>IF(P10172=P10171,0,P10172)</f>
        <v/>
      </c>
      <c r="B10172" s="41">
        <f>IF($M10172&gt;300,"",IF(OR(INDEX(Bemenet!$E$2:$E$301,$M10172)="",INDEX(Bemenet!$F$2:$F$301,$M10172)=""),"",MAX(INDEX(Bemenet!$E$2:$E$301,$M10172),INDEX(Szabalyok!$A:$A,$N10172))))</f>
        <v/>
      </c>
      <c r="C10172" s="41">
        <f>IF($B10172="","",MIN(INDEX(Bemenet!$F$2:$F$301,$M10172),INDEX(Szabalyok!$B:$B,$N10172)))</f>
        <v/>
      </c>
      <c r="D10172" s="5">
        <f>IF(AND($B10172&lt;&gt;"",$C10172&lt;&gt;"",$B10172&lt;=$C10172),INDEX(Bemenet!$G$2:$G$301,$M10172),"")</f>
        <v/>
      </c>
      <c r="E10172" s="6">
        <f>IF(AND($B10172&lt;&gt;"",$C10172&lt;&gt;"",$B10172&lt;=$C10172),INDEX(Bemenet!$D$2:$D$301,$M10172),"")</f>
        <v/>
      </c>
      <c r="F10172" s="5">
        <f>IF(AND($B10172&lt;&gt;"",$C10172&lt;&gt;"",$B10172&lt;=$C10172),$C10172-$B10172+1,"")</f>
        <v/>
      </c>
      <c r="G10172" s="5">
        <f>IF($F10172="","",$F10172*$D10172)</f>
        <v/>
      </c>
      <c r="H10172" s="42">
        <f>IF($G10172="","",$O10172)</f>
        <v/>
      </c>
      <c r="I10172" s="5">
        <f>IF($G10172="","",$G10172*IF($H10172="",$O10172,$H10172)/100)</f>
        <v/>
      </c>
      <c r="J10172" s="5">
        <f>IF(OR($L10172="",NOT(COUNTIFS($L$2:$L10172,$L10172)=1)),"",SUMIFS($G:$G,$L:$L,$L10172))</f>
        <v/>
      </c>
      <c r="K10172" s="5">
        <f>IF(OR($L10172="",NOT(COUNTIFS($L$2:$L10172,$L10172)=1)),"",SUMIFS($I:$I,$L:$L,$L10172))</f>
        <v/>
      </c>
      <c r="L10172" s="6">
        <f>IF($B10172="","",YEAR($B10172))</f>
        <v/>
      </c>
      <c r="M10172" s="6">
        <f>INT((ROW()-2)/39)+1</f>
        <v/>
      </c>
      <c r="N10172" s="6">
        <f>MOD(ROW()-2,39)+2</f>
        <v/>
      </c>
      <c r="O10172" s="42">
        <f>IF(AND($B10172&lt;&gt;"",$C10172&lt;&gt;"",$B10172&lt;=$C10172),INDEX(Szabalyok!$C:$C,$N10172),"")</f>
        <v/>
      </c>
      <c r="P10172">
        <f>IF(D10172="",P10171,P10171+1)</f>
        <v/>
      </c>
    </row>
    <row r="10173">
      <c r="A10173">
        <f>IF(P10173=P10172,0,P10173)</f>
        <v/>
      </c>
      <c r="B10173" s="41">
        <f>IF($M10173&gt;300,"",IF(OR(INDEX(Bemenet!$E$2:$E$301,$M10173)="",INDEX(Bemenet!$F$2:$F$301,$M10173)=""),"",MAX(INDEX(Bemenet!$E$2:$E$301,$M10173),INDEX(Szabalyok!$A:$A,$N10173))))</f>
        <v/>
      </c>
      <c r="C10173" s="41">
        <f>IF($B10173="","",MIN(INDEX(Bemenet!$F$2:$F$301,$M10173),INDEX(Szabalyok!$B:$B,$N10173)))</f>
        <v/>
      </c>
      <c r="D10173" s="5">
        <f>IF(AND($B10173&lt;&gt;"",$C10173&lt;&gt;"",$B10173&lt;=$C10173),INDEX(Bemenet!$G$2:$G$301,$M10173),"")</f>
        <v/>
      </c>
      <c r="E10173" s="6">
        <f>IF(AND($B10173&lt;&gt;"",$C10173&lt;&gt;"",$B10173&lt;=$C10173),INDEX(Bemenet!$D$2:$D$301,$M10173),"")</f>
        <v/>
      </c>
      <c r="F10173" s="5">
        <f>IF(AND($B10173&lt;&gt;"",$C10173&lt;&gt;"",$B10173&lt;=$C10173),$C10173-$B10173+1,"")</f>
        <v/>
      </c>
      <c r="G10173" s="5">
        <f>IF($F10173="","",$F10173*$D10173)</f>
        <v/>
      </c>
      <c r="H10173" s="42">
        <f>IF($G10173="","",$O10173)</f>
        <v/>
      </c>
      <c r="I10173" s="5">
        <f>IF($G10173="","",$G10173*IF($H10173="",$O10173,$H10173)/100)</f>
        <v/>
      </c>
      <c r="J10173" s="5">
        <f>IF(OR($L10173="",NOT(COUNTIFS($L$2:$L10173,$L10173)=1)),"",SUMIFS($G:$G,$L:$L,$L10173))</f>
        <v/>
      </c>
      <c r="K10173" s="5">
        <f>IF(OR($L10173="",NOT(COUNTIFS($L$2:$L10173,$L10173)=1)),"",SUMIFS($I:$I,$L:$L,$L10173))</f>
        <v/>
      </c>
      <c r="L10173" s="6">
        <f>IF($B10173="","",YEAR($B10173))</f>
        <v/>
      </c>
      <c r="M10173" s="6">
        <f>INT((ROW()-2)/39)+1</f>
        <v/>
      </c>
      <c r="N10173" s="6">
        <f>MOD(ROW()-2,39)+2</f>
        <v/>
      </c>
      <c r="O10173" s="42">
        <f>IF(AND($B10173&lt;&gt;"",$C10173&lt;&gt;"",$B10173&lt;=$C10173),INDEX(Szabalyok!$C:$C,$N10173),"")</f>
        <v/>
      </c>
      <c r="P10173">
        <f>IF(D10173="",P10172,P10172+1)</f>
        <v/>
      </c>
    </row>
    <row r="10174">
      <c r="A10174">
        <f>IF(P10174=P10173,0,P10174)</f>
        <v/>
      </c>
      <c r="B10174" s="41">
        <f>IF($M10174&gt;300,"",IF(OR(INDEX(Bemenet!$E$2:$E$301,$M10174)="",INDEX(Bemenet!$F$2:$F$301,$M10174)=""),"",MAX(INDEX(Bemenet!$E$2:$E$301,$M10174),INDEX(Szabalyok!$A:$A,$N10174))))</f>
        <v/>
      </c>
      <c r="C10174" s="41">
        <f>IF($B10174="","",MIN(INDEX(Bemenet!$F$2:$F$301,$M10174),INDEX(Szabalyok!$B:$B,$N10174)))</f>
        <v/>
      </c>
      <c r="D10174" s="5">
        <f>IF(AND($B10174&lt;&gt;"",$C10174&lt;&gt;"",$B10174&lt;=$C10174),INDEX(Bemenet!$G$2:$G$301,$M10174),"")</f>
        <v/>
      </c>
      <c r="E10174" s="6">
        <f>IF(AND($B10174&lt;&gt;"",$C10174&lt;&gt;"",$B10174&lt;=$C10174),INDEX(Bemenet!$D$2:$D$301,$M10174),"")</f>
        <v/>
      </c>
      <c r="F10174" s="5">
        <f>IF(AND($B10174&lt;&gt;"",$C10174&lt;&gt;"",$B10174&lt;=$C10174),$C10174-$B10174+1,"")</f>
        <v/>
      </c>
      <c r="G10174" s="5">
        <f>IF($F10174="","",$F10174*$D10174)</f>
        <v/>
      </c>
      <c r="H10174" s="42">
        <f>IF($G10174="","",$O10174)</f>
        <v/>
      </c>
      <c r="I10174" s="5">
        <f>IF($G10174="","",$G10174*IF($H10174="",$O10174,$H10174)/100)</f>
        <v/>
      </c>
      <c r="J10174" s="5">
        <f>IF(OR($L10174="",NOT(COUNTIFS($L$2:$L10174,$L10174)=1)),"",SUMIFS($G:$G,$L:$L,$L10174))</f>
        <v/>
      </c>
      <c r="K10174" s="5">
        <f>IF(OR($L10174="",NOT(COUNTIFS($L$2:$L10174,$L10174)=1)),"",SUMIFS($I:$I,$L:$L,$L10174))</f>
        <v/>
      </c>
      <c r="L10174" s="6">
        <f>IF($B10174="","",YEAR($B10174))</f>
        <v/>
      </c>
      <c r="M10174" s="6">
        <f>INT((ROW()-2)/39)+1</f>
        <v/>
      </c>
      <c r="N10174" s="6">
        <f>MOD(ROW()-2,39)+2</f>
        <v/>
      </c>
      <c r="O10174" s="42">
        <f>IF(AND($B10174&lt;&gt;"",$C10174&lt;&gt;"",$B10174&lt;=$C10174),INDEX(Szabalyok!$C:$C,$N10174),"")</f>
        <v/>
      </c>
      <c r="P10174">
        <f>IF(D10174="",P10173,P10173+1)</f>
        <v/>
      </c>
    </row>
    <row r="10175">
      <c r="A10175">
        <f>IF(P10175=P10174,0,P10175)</f>
        <v/>
      </c>
      <c r="B10175" s="41">
        <f>IF($M10175&gt;300,"",IF(OR(INDEX(Bemenet!$E$2:$E$301,$M10175)="",INDEX(Bemenet!$F$2:$F$301,$M10175)=""),"",MAX(INDEX(Bemenet!$E$2:$E$301,$M10175),INDEX(Szabalyok!$A:$A,$N10175))))</f>
        <v/>
      </c>
      <c r="C10175" s="41">
        <f>IF($B10175="","",MIN(INDEX(Bemenet!$F$2:$F$301,$M10175),INDEX(Szabalyok!$B:$B,$N10175)))</f>
        <v/>
      </c>
      <c r="D10175" s="5">
        <f>IF(AND($B10175&lt;&gt;"",$C10175&lt;&gt;"",$B10175&lt;=$C10175),INDEX(Bemenet!$G$2:$G$301,$M10175),"")</f>
        <v/>
      </c>
      <c r="E10175" s="6">
        <f>IF(AND($B10175&lt;&gt;"",$C10175&lt;&gt;"",$B10175&lt;=$C10175),INDEX(Bemenet!$D$2:$D$301,$M10175),"")</f>
        <v/>
      </c>
      <c r="F10175" s="5">
        <f>IF(AND($B10175&lt;&gt;"",$C10175&lt;&gt;"",$B10175&lt;=$C10175),$C10175-$B10175+1,"")</f>
        <v/>
      </c>
      <c r="G10175" s="5">
        <f>IF($F10175="","",$F10175*$D10175)</f>
        <v/>
      </c>
      <c r="H10175" s="42">
        <f>IF($G10175="","",$O10175)</f>
        <v/>
      </c>
      <c r="I10175" s="5">
        <f>IF($G10175="","",$G10175*IF($H10175="",$O10175,$H10175)/100)</f>
        <v/>
      </c>
      <c r="J10175" s="5">
        <f>IF(OR($L10175="",NOT(COUNTIFS($L$2:$L10175,$L10175)=1)),"",SUMIFS($G:$G,$L:$L,$L10175))</f>
        <v/>
      </c>
      <c r="K10175" s="5">
        <f>IF(OR($L10175="",NOT(COUNTIFS($L$2:$L10175,$L10175)=1)),"",SUMIFS($I:$I,$L:$L,$L10175))</f>
        <v/>
      </c>
      <c r="L10175" s="6">
        <f>IF($B10175="","",YEAR($B10175))</f>
        <v/>
      </c>
      <c r="M10175" s="6">
        <f>INT((ROW()-2)/39)+1</f>
        <v/>
      </c>
      <c r="N10175" s="6">
        <f>MOD(ROW()-2,39)+2</f>
        <v/>
      </c>
      <c r="O10175" s="42">
        <f>IF(AND($B10175&lt;&gt;"",$C10175&lt;&gt;"",$B10175&lt;=$C10175),INDEX(Szabalyok!$C:$C,$N10175),"")</f>
        <v/>
      </c>
      <c r="P10175">
        <f>IF(D10175="",P10174,P10174+1)</f>
        <v/>
      </c>
    </row>
    <row r="10176">
      <c r="A10176">
        <f>IF(P10176=P10175,0,P10176)</f>
        <v/>
      </c>
      <c r="B10176" s="41">
        <f>IF($M10176&gt;300,"",IF(OR(INDEX(Bemenet!$E$2:$E$301,$M10176)="",INDEX(Bemenet!$F$2:$F$301,$M10176)=""),"",MAX(INDEX(Bemenet!$E$2:$E$301,$M10176),INDEX(Szabalyok!$A:$A,$N10176))))</f>
        <v/>
      </c>
      <c r="C10176" s="41">
        <f>IF($B10176="","",MIN(INDEX(Bemenet!$F$2:$F$301,$M10176),INDEX(Szabalyok!$B:$B,$N10176)))</f>
        <v/>
      </c>
      <c r="D10176" s="5">
        <f>IF(AND($B10176&lt;&gt;"",$C10176&lt;&gt;"",$B10176&lt;=$C10176),INDEX(Bemenet!$G$2:$G$301,$M10176),"")</f>
        <v/>
      </c>
      <c r="E10176" s="6">
        <f>IF(AND($B10176&lt;&gt;"",$C10176&lt;&gt;"",$B10176&lt;=$C10176),INDEX(Bemenet!$D$2:$D$301,$M10176),"")</f>
        <v/>
      </c>
      <c r="F10176" s="5">
        <f>IF(AND($B10176&lt;&gt;"",$C10176&lt;&gt;"",$B10176&lt;=$C10176),$C10176-$B10176+1,"")</f>
        <v/>
      </c>
      <c r="G10176" s="5">
        <f>IF($F10176="","",$F10176*$D10176)</f>
        <v/>
      </c>
      <c r="H10176" s="42">
        <f>IF($G10176="","",$O10176)</f>
        <v/>
      </c>
      <c r="I10176" s="5">
        <f>IF($G10176="","",$G10176*IF($H10176="",$O10176,$H10176)/100)</f>
        <v/>
      </c>
      <c r="J10176" s="5">
        <f>IF(OR($L10176="",NOT(COUNTIFS($L$2:$L10176,$L10176)=1)),"",SUMIFS($G:$G,$L:$L,$L10176))</f>
        <v/>
      </c>
      <c r="K10176" s="5">
        <f>IF(OR($L10176="",NOT(COUNTIFS($L$2:$L10176,$L10176)=1)),"",SUMIFS($I:$I,$L:$L,$L10176))</f>
        <v/>
      </c>
      <c r="L10176" s="6">
        <f>IF($B10176="","",YEAR($B10176))</f>
        <v/>
      </c>
      <c r="M10176" s="6">
        <f>INT((ROW()-2)/39)+1</f>
        <v/>
      </c>
      <c r="N10176" s="6">
        <f>MOD(ROW()-2,39)+2</f>
        <v/>
      </c>
      <c r="O10176" s="42">
        <f>IF(AND($B10176&lt;&gt;"",$C10176&lt;&gt;"",$B10176&lt;=$C10176),INDEX(Szabalyok!$C:$C,$N10176),"")</f>
        <v/>
      </c>
      <c r="P10176">
        <f>IF(D10176="",P10175,P10175+1)</f>
        <v/>
      </c>
    </row>
    <row r="10177">
      <c r="A10177">
        <f>IF(P10177=P10176,0,P10177)</f>
        <v/>
      </c>
      <c r="B10177" s="41">
        <f>IF($M10177&gt;300,"",IF(OR(INDEX(Bemenet!$E$2:$E$301,$M10177)="",INDEX(Bemenet!$F$2:$F$301,$M10177)=""),"",MAX(INDEX(Bemenet!$E$2:$E$301,$M10177),INDEX(Szabalyok!$A:$A,$N10177))))</f>
        <v/>
      </c>
      <c r="C10177" s="41">
        <f>IF($B10177="","",MIN(INDEX(Bemenet!$F$2:$F$301,$M10177),INDEX(Szabalyok!$B:$B,$N10177)))</f>
        <v/>
      </c>
      <c r="D10177" s="5">
        <f>IF(AND($B10177&lt;&gt;"",$C10177&lt;&gt;"",$B10177&lt;=$C10177),INDEX(Bemenet!$G$2:$G$301,$M10177),"")</f>
        <v/>
      </c>
      <c r="E10177" s="6">
        <f>IF(AND($B10177&lt;&gt;"",$C10177&lt;&gt;"",$B10177&lt;=$C10177),INDEX(Bemenet!$D$2:$D$301,$M10177),"")</f>
        <v/>
      </c>
      <c r="F10177" s="5">
        <f>IF(AND($B10177&lt;&gt;"",$C10177&lt;&gt;"",$B10177&lt;=$C10177),$C10177-$B10177+1,"")</f>
        <v/>
      </c>
      <c r="G10177" s="5">
        <f>IF($F10177="","",$F10177*$D10177)</f>
        <v/>
      </c>
      <c r="H10177" s="42">
        <f>IF($G10177="","",$O10177)</f>
        <v/>
      </c>
      <c r="I10177" s="5">
        <f>IF($G10177="","",$G10177*IF($H10177="",$O10177,$H10177)/100)</f>
        <v/>
      </c>
      <c r="J10177" s="5">
        <f>IF(OR($L10177="",NOT(COUNTIFS($L$2:$L10177,$L10177)=1)),"",SUMIFS($G:$G,$L:$L,$L10177))</f>
        <v/>
      </c>
      <c r="K10177" s="5">
        <f>IF(OR($L10177="",NOT(COUNTIFS($L$2:$L10177,$L10177)=1)),"",SUMIFS($I:$I,$L:$L,$L10177))</f>
        <v/>
      </c>
      <c r="L10177" s="6">
        <f>IF($B10177="","",YEAR($B10177))</f>
        <v/>
      </c>
      <c r="M10177" s="6">
        <f>INT((ROW()-2)/39)+1</f>
        <v/>
      </c>
      <c r="N10177" s="6">
        <f>MOD(ROW()-2,39)+2</f>
        <v/>
      </c>
      <c r="O10177" s="42">
        <f>IF(AND($B10177&lt;&gt;"",$C10177&lt;&gt;"",$B10177&lt;=$C10177),INDEX(Szabalyok!$C:$C,$N10177),"")</f>
        <v/>
      </c>
      <c r="P10177">
        <f>IF(D10177="",P10176,P10176+1)</f>
        <v/>
      </c>
    </row>
    <row r="10178">
      <c r="A10178">
        <f>IF(P10178=P10177,0,P10178)</f>
        <v/>
      </c>
      <c r="B10178" s="41">
        <f>IF($M10178&gt;300,"",IF(OR(INDEX(Bemenet!$E$2:$E$301,$M10178)="",INDEX(Bemenet!$F$2:$F$301,$M10178)=""),"",MAX(INDEX(Bemenet!$E$2:$E$301,$M10178),INDEX(Szabalyok!$A:$A,$N10178))))</f>
        <v/>
      </c>
      <c r="C10178" s="41">
        <f>IF($B10178="","",MIN(INDEX(Bemenet!$F$2:$F$301,$M10178),INDEX(Szabalyok!$B:$B,$N10178)))</f>
        <v/>
      </c>
      <c r="D10178" s="5">
        <f>IF(AND($B10178&lt;&gt;"",$C10178&lt;&gt;"",$B10178&lt;=$C10178),INDEX(Bemenet!$G$2:$G$301,$M10178),"")</f>
        <v/>
      </c>
      <c r="E10178" s="6">
        <f>IF(AND($B10178&lt;&gt;"",$C10178&lt;&gt;"",$B10178&lt;=$C10178),INDEX(Bemenet!$D$2:$D$301,$M10178),"")</f>
        <v/>
      </c>
      <c r="F10178" s="5">
        <f>IF(AND($B10178&lt;&gt;"",$C10178&lt;&gt;"",$B10178&lt;=$C10178),$C10178-$B10178+1,"")</f>
        <v/>
      </c>
      <c r="G10178" s="5">
        <f>IF($F10178="","",$F10178*$D10178)</f>
        <v/>
      </c>
      <c r="H10178" s="42">
        <f>IF($G10178="","",$O10178)</f>
        <v/>
      </c>
      <c r="I10178" s="5">
        <f>IF($G10178="","",$G10178*IF($H10178="",$O10178,$H10178)/100)</f>
        <v/>
      </c>
      <c r="J10178" s="5">
        <f>IF(OR($L10178="",NOT(COUNTIFS($L$2:$L10178,$L10178)=1)),"",SUMIFS($G:$G,$L:$L,$L10178))</f>
        <v/>
      </c>
      <c r="K10178" s="5">
        <f>IF(OR($L10178="",NOT(COUNTIFS($L$2:$L10178,$L10178)=1)),"",SUMIFS($I:$I,$L:$L,$L10178))</f>
        <v/>
      </c>
      <c r="L10178" s="6">
        <f>IF($B10178="","",YEAR($B10178))</f>
        <v/>
      </c>
      <c r="M10178" s="6">
        <f>INT((ROW()-2)/39)+1</f>
        <v/>
      </c>
      <c r="N10178" s="6">
        <f>MOD(ROW()-2,39)+2</f>
        <v/>
      </c>
      <c r="O10178" s="42">
        <f>IF(AND($B10178&lt;&gt;"",$C10178&lt;&gt;"",$B10178&lt;=$C10178),INDEX(Szabalyok!$C:$C,$N10178),"")</f>
        <v/>
      </c>
      <c r="P10178">
        <f>IF(D10178="",P10177,P10177+1)</f>
        <v/>
      </c>
    </row>
    <row r="10179">
      <c r="A10179">
        <f>IF(P10179=P10178,0,P10179)</f>
        <v/>
      </c>
      <c r="B10179" s="41">
        <f>IF($M10179&gt;300,"",IF(OR(INDEX(Bemenet!$E$2:$E$301,$M10179)="",INDEX(Bemenet!$F$2:$F$301,$M10179)=""),"",MAX(INDEX(Bemenet!$E$2:$E$301,$M10179),INDEX(Szabalyok!$A:$A,$N10179))))</f>
        <v/>
      </c>
      <c r="C10179" s="41">
        <f>IF($B10179="","",MIN(INDEX(Bemenet!$F$2:$F$301,$M10179),INDEX(Szabalyok!$B:$B,$N10179)))</f>
        <v/>
      </c>
      <c r="D10179" s="5">
        <f>IF(AND($B10179&lt;&gt;"",$C10179&lt;&gt;"",$B10179&lt;=$C10179),INDEX(Bemenet!$G$2:$G$301,$M10179),"")</f>
        <v/>
      </c>
      <c r="E10179" s="6">
        <f>IF(AND($B10179&lt;&gt;"",$C10179&lt;&gt;"",$B10179&lt;=$C10179),INDEX(Bemenet!$D$2:$D$301,$M10179),"")</f>
        <v/>
      </c>
      <c r="F10179" s="5">
        <f>IF(AND($B10179&lt;&gt;"",$C10179&lt;&gt;"",$B10179&lt;=$C10179),$C10179-$B10179+1,"")</f>
        <v/>
      </c>
      <c r="G10179" s="5">
        <f>IF($F10179="","",$F10179*$D10179)</f>
        <v/>
      </c>
      <c r="H10179" s="42">
        <f>IF($G10179="","",$O10179)</f>
        <v/>
      </c>
      <c r="I10179" s="5">
        <f>IF($G10179="","",$G10179*IF($H10179="",$O10179,$H10179)/100)</f>
        <v/>
      </c>
      <c r="J10179" s="5">
        <f>IF(OR($L10179="",NOT(COUNTIFS($L$2:$L10179,$L10179)=1)),"",SUMIFS($G:$G,$L:$L,$L10179))</f>
        <v/>
      </c>
      <c r="K10179" s="5">
        <f>IF(OR($L10179="",NOT(COUNTIFS($L$2:$L10179,$L10179)=1)),"",SUMIFS($I:$I,$L:$L,$L10179))</f>
        <v/>
      </c>
      <c r="L10179" s="6">
        <f>IF($B10179="","",YEAR($B10179))</f>
        <v/>
      </c>
      <c r="M10179" s="6">
        <f>INT((ROW()-2)/39)+1</f>
        <v/>
      </c>
      <c r="N10179" s="6">
        <f>MOD(ROW()-2,39)+2</f>
        <v/>
      </c>
      <c r="O10179" s="42">
        <f>IF(AND($B10179&lt;&gt;"",$C10179&lt;&gt;"",$B10179&lt;=$C10179),INDEX(Szabalyok!$C:$C,$N10179),"")</f>
        <v/>
      </c>
      <c r="P10179">
        <f>IF(D10179="",P10178,P10178+1)</f>
        <v/>
      </c>
    </row>
    <row r="10180">
      <c r="A10180">
        <f>IF(P10180=P10179,0,P10180)</f>
        <v/>
      </c>
      <c r="B10180" s="41">
        <f>IF($M10180&gt;300,"",IF(OR(INDEX(Bemenet!$E$2:$E$301,$M10180)="",INDEX(Bemenet!$F$2:$F$301,$M10180)=""),"",MAX(INDEX(Bemenet!$E$2:$E$301,$M10180),INDEX(Szabalyok!$A:$A,$N10180))))</f>
        <v/>
      </c>
      <c r="C10180" s="41">
        <f>IF($B10180="","",MIN(INDEX(Bemenet!$F$2:$F$301,$M10180),INDEX(Szabalyok!$B:$B,$N10180)))</f>
        <v/>
      </c>
      <c r="D10180" s="5">
        <f>IF(AND($B10180&lt;&gt;"",$C10180&lt;&gt;"",$B10180&lt;=$C10180),INDEX(Bemenet!$G$2:$G$301,$M10180),"")</f>
        <v/>
      </c>
      <c r="E10180" s="6">
        <f>IF(AND($B10180&lt;&gt;"",$C10180&lt;&gt;"",$B10180&lt;=$C10180),INDEX(Bemenet!$D$2:$D$301,$M10180),"")</f>
        <v/>
      </c>
      <c r="F10180" s="5">
        <f>IF(AND($B10180&lt;&gt;"",$C10180&lt;&gt;"",$B10180&lt;=$C10180),$C10180-$B10180+1,"")</f>
        <v/>
      </c>
      <c r="G10180" s="5">
        <f>IF($F10180="","",$F10180*$D10180)</f>
        <v/>
      </c>
      <c r="H10180" s="42">
        <f>IF($G10180="","",$O10180)</f>
        <v/>
      </c>
      <c r="I10180" s="5">
        <f>IF($G10180="","",$G10180*IF($H10180="",$O10180,$H10180)/100)</f>
        <v/>
      </c>
      <c r="J10180" s="5">
        <f>IF(OR($L10180="",NOT(COUNTIFS($L$2:$L10180,$L10180)=1)),"",SUMIFS($G:$G,$L:$L,$L10180))</f>
        <v/>
      </c>
      <c r="K10180" s="5">
        <f>IF(OR($L10180="",NOT(COUNTIFS($L$2:$L10180,$L10180)=1)),"",SUMIFS($I:$I,$L:$L,$L10180))</f>
        <v/>
      </c>
      <c r="L10180" s="6">
        <f>IF($B10180="","",YEAR($B10180))</f>
        <v/>
      </c>
      <c r="M10180" s="6">
        <f>INT((ROW()-2)/39)+1</f>
        <v/>
      </c>
      <c r="N10180" s="6">
        <f>MOD(ROW()-2,39)+2</f>
        <v/>
      </c>
      <c r="O10180" s="42">
        <f>IF(AND($B10180&lt;&gt;"",$C10180&lt;&gt;"",$B10180&lt;=$C10180),INDEX(Szabalyok!$C:$C,$N10180),"")</f>
        <v/>
      </c>
      <c r="P10180">
        <f>IF(D10180="",P10179,P10179+1)</f>
        <v/>
      </c>
    </row>
    <row r="10181">
      <c r="A10181">
        <f>IF(P10181=P10180,0,P10181)</f>
        <v/>
      </c>
      <c r="B10181" s="41">
        <f>IF($M10181&gt;300,"",IF(OR(INDEX(Bemenet!$E$2:$E$301,$M10181)="",INDEX(Bemenet!$F$2:$F$301,$M10181)=""),"",MAX(INDEX(Bemenet!$E$2:$E$301,$M10181),INDEX(Szabalyok!$A:$A,$N10181))))</f>
        <v/>
      </c>
      <c r="C10181" s="41">
        <f>IF($B10181="","",MIN(INDEX(Bemenet!$F$2:$F$301,$M10181),INDEX(Szabalyok!$B:$B,$N10181)))</f>
        <v/>
      </c>
      <c r="D10181" s="5">
        <f>IF(AND($B10181&lt;&gt;"",$C10181&lt;&gt;"",$B10181&lt;=$C10181),INDEX(Bemenet!$G$2:$G$301,$M10181),"")</f>
        <v/>
      </c>
      <c r="E10181" s="6">
        <f>IF(AND($B10181&lt;&gt;"",$C10181&lt;&gt;"",$B10181&lt;=$C10181),INDEX(Bemenet!$D$2:$D$301,$M10181),"")</f>
        <v/>
      </c>
      <c r="F10181" s="5">
        <f>IF(AND($B10181&lt;&gt;"",$C10181&lt;&gt;"",$B10181&lt;=$C10181),$C10181-$B10181+1,"")</f>
        <v/>
      </c>
      <c r="G10181" s="5">
        <f>IF($F10181="","",$F10181*$D10181)</f>
        <v/>
      </c>
      <c r="H10181" s="42">
        <f>IF($G10181="","",$O10181)</f>
        <v/>
      </c>
      <c r="I10181" s="5">
        <f>IF($G10181="","",$G10181*IF($H10181="",$O10181,$H10181)/100)</f>
        <v/>
      </c>
      <c r="J10181" s="5">
        <f>IF(OR($L10181="",NOT(COUNTIFS($L$2:$L10181,$L10181)=1)),"",SUMIFS($G:$G,$L:$L,$L10181))</f>
        <v/>
      </c>
      <c r="K10181" s="5">
        <f>IF(OR($L10181="",NOT(COUNTIFS($L$2:$L10181,$L10181)=1)),"",SUMIFS($I:$I,$L:$L,$L10181))</f>
        <v/>
      </c>
      <c r="L10181" s="6">
        <f>IF($B10181="","",YEAR($B10181))</f>
        <v/>
      </c>
      <c r="M10181" s="6">
        <f>INT((ROW()-2)/39)+1</f>
        <v/>
      </c>
      <c r="N10181" s="6">
        <f>MOD(ROW()-2,39)+2</f>
        <v/>
      </c>
      <c r="O10181" s="42">
        <f>IF(AND($B10181&lt;&gt;"",$C10181&lt;&gt;"",$B10181&lt;=$C10181),INDEX(Szabalyok!$C:$C,$N10181),"")</f>
        <v/>
      </c>
      <c r="P10181">
        <f>IF(D10181="",P10180,P10180+1)</f>
        <v/>
      </c>
    </row>
    <row r="10182">
      <c r="A10182">
        <f>IF(P10182=P10181,0,P10182)</f>
        <v/>
      </c>
      <c r="B10182" s="41">
        <f>IF($M10182&gt;300,"",IF(OR(INDEX(Bemenet!$E$2:$E$301,$M10182)="",INDEX(Bemenet!$F$2:$F$301,$M10182)=""),"",MAX(INDEX(Bemenet!$E$2:$E$301,$M10182),INDEX(Szabalyok!$A:$A,$N10182))))</f>
        <v/>
      </c>
      <c r="C10182" s="41">
        <f>IF($B10182="","",MIN(INDEX(Bemenet!$F$2:$F$301,$M10182),INDEX(Szabalyok!$B:$B,$N10182)))</f>
        <v/>
      </c>
      <c r="D10182" s="5">
        <f>IF(AND($B10182&lt;&gt;"",$C10182&lt;&gt;"",$B10182&lt;=$C10182),INDEX(Bemenet!$G$2:$G$301,$M10182),"")</f>
        <v/>
      </c>
      <c r="E10182" s="6">
        <f>IF(AND($B10182&lt;&gt;"",$C10182&lt;&gt;"",$B10182&lt;=$C10182),INDEX(Bemenet!$D$2:$D$301,$M10182),"")</f>
        <v/>
      </c>
      <c r="F10182" s="5">
        <f>IF(AND($B10182&lt;&gt;"",$C10182&lt;&gt;"",$B10182&lt;=$C10182),$C10182-$B10182+1,"")</f>
        <v/>
      </c>
      <c r="G10182" s="5">
        <f>IF($F10182="","",$F10182*$D10182)</f>
        <v/>
      </c>
      <c r="H10182" s="42">
        <f>IF($G10182="","",$O10182)</f>
        <v/>
      </c>
      <c r="I10182" s="5">
        <f>IF($G10182="","",$G10182*IF($H10182="",$O10182,$H10182)/100)</f>
        <v/>
      </c>
      <c r="J10182" s="5">
        <f>IF(OR($L10182="",NOT(COUNTIFS($L$2:$L10182,$L10182)=1)),"",SUMIFS($G:$G,$L:$L,$L10182))</f>
        <v/>
      </c>
      <c r="K10182" s="5">
        <f>IF(OR($L10182="",NOT(COUNTIFS($L$2:$L10182,$L10182)=1)),"",SUMIFS($I:$I,$L:$L,$L10182))</f>
        <v/>
      </c>
      <c r="L10182" s="6">
        <f>IF($B10182="","",YEAR($B10182))</f>
        <v/>
      </c>
      <c r="M10182" s="6">
        <f>INT((ROW()-2)/39)+1</f>
        <v/>
      </c>
      <c r="N10182" s="6">
        <f>MOD(ROW()-2,39)+2</f>
        <v/>
      </c>
      <c r="O10182" s="42">
        <f>IF(AND($B10182&lt;&gt;"",$C10182&lt;&gt;"",$B10182&lt;=$C10182),INDEX(Szabalyok!$C:$C,$N10182),"")</f>
        <v/>
      </c>
      <c r="P10182">
        <f>IF(D10182="",P10181,P10181+1)</f>
        <v/>
      </c>
    </row>
    <row r="10183">
      <c r="A10183">
        <f>IF(P10183=P10182,0,P10183)</f>
        <v/>
      </c>
      <c r="B10183" s="41">
        <f>IF($M10183&gt;300,"",IF(OR(INDEX(Bemenet!$E$2:$E$301,$M10183)="",INDEX(Bemenet!$F$2:$F$301,$M10183)=""),"",MAX(INDEX(Bemenet!$E$2:$E$301,$M10183),INDEX(Szabalyok!$A:$A,$N10183))))</f>
        <v/>
      </c>
      <c r="C10183" s="41">
        <f>IF($B10183="","",MIN(INDEX(Bemenet!$F$2:$F$301,$M10183),INDEX(Szabalyok!$B:$B,$N10183)))</f>
        <v/>
      </c>
      <c r="D10183" s="5">
        <f>IF(AND($B10183&lt;&gt;"",$C10183&lt;&gt;"",$B10183&lt;=$C10183),INDEX(Bemenet!$G$2:$G$301,$M10183),"")</f>
        <v/>
      </c>
      <c r="E10183" s="6">
        <f>IF(AND($B10183&lt;&gt;"",$C10183&lt;&gt;"",$B10183&lt;=$C10183),INDEX(Bemenet!$D$2:$D$301,$M10183),"")</f>
        <v/>
      </c>
      <c r="F10183" s="5">
        <f>IF(AND($B10183&lt;&gt;"",$C10183&lt;&gt;"",$B10183&lt;=$C10183),$C10183-$B10183+1,"")</f>
        <v/>
      </c>
      <c r="G10183" s="5">
        <f>IF($F10183="","",$F10183*$D10183)</f>
        <v/>
      </c>
      <c r="H10183" s="42">
        <f>IF($G10183="","",$O10183)</f>
        <v/>
      </c>
      <c r="I10183" s="5">
        <f>IF($G10183="","",$G10183*IF($H10183="",$O10183,$H10183)/100)</f>
        <v/>
      </c>
      <c r="J10183" s="5">
        <f>IF(OR($L10183="",NOT(COUNTIFS($L$2:$L10183,$L10183)=1)),"",SUMIFS($G:$G,$L:$L,$L10183))</f>
        <v/>
      </c>
      <c r="K10183" s="5">
        <f>IF(OR($L10183="",NOT(COUNTIFS($L$2:$L10183,$L10183)=1)),"",SUMIFS($I:$I,$L:$L,$L10183))</f>
        <v/>
      </c>
      <c r="L10183" s="6">
        <f>IF($B10183="","",YEAR($B10183))</f>
        <v/>
      </c>
      <c r="M10183" s="6">
        <f>INT((ROW()-2)/39)+1</f>
        <v/>
      </c>
      <c r="N10183" s="6">
        <f>MOD(ROW()-2,39)+2</f>
        <v/>
      </c>
      <c r="O10183" s="42">
        <f>IF(AND($B10183&lt;&gt;"",$C10183&lt;&gt;"",$B10183&lt;=$C10183),INDEX(Szabalyok!$C:$C,$N10183),"")</f>
        <v/>
      </c>
      <c r="P10183">
        <f>IF(D10183="",P10182,P10182+1)</f>
        <v/>
      </c>
    </row>
    <row r="10184">
      <c r="A10184">
        <f>IF(P10184=P10183,0,P10184)</f>
        <v/>
      </c>
      <c r="B10184" s="41">
        <f>IF($M10184&gt;300,"",IF(OR(INDEX(Bemenet!$E$2:$E$301,$M10184)="",INDEX(Bemenet!$F$2:$F$301,$M10184)=""),"",MAX(INDEX(Bemenet!$E$2:$E$301,$M10184),INDEX(Szabalyok!$A:$A,$N10184))))</f>
        <v/>
      </c>
      <c r="C10184" s="41">
        <f>IF($B10184="","",MIN(INDEX(Bemenet!$F$2:$F$301,$M10184),INDEX(Szabalyok!$B:$B,$N10184)))</f>
        <v/>
      </c>
      <c r="D10184" s="5">
        <f>IF(AND($B10184&lt;&gt;"",$C10184&lt;&gt;"",$B10184&lt;=$C10184),INDEX(Bemenet!$G$2:$G$301,$M10184),"")</f>
        <v/>
      </c>
      <c r="E10184" s="6">
        <f>IF(AND($B10184&lt;&gt;"",$C10184&lt;&gt;"",$B10184&lt;=$C10184),INDEX(Bemenet!$D$2:$D$301,$M10184),"")</f>
        <v/>
      </c>
      <c r="F10184" s="5">
        <f>IF(AND($B10184&lt;&gt;"",$C10184&lt;&gt;"",$B10184&lt;=$C10184),$C10184-$B10184+1,"")</f>
        <v/>
      </c>
      <c r="G10184" s="5">
        <f>IF($F10184="","",$F10184*$D10184)</f>
        <v/>
      </c>
      <c r="H10184" s="42">
        <f>IF($G10184="","",$O10184)</f>
        <v/>
      </c>
      <c r="I10184" s="5">
        <f>IF($G10184="","",$G10184*IF($H10184="",$O10184,$H10184)/100)</f>
        <v/>
      </c>
      <c r="J10184" s="5">
        <f>IF(OR($L10184="",NOT(COUNTIFS($L$2:$L10184,$L10184)=1)),"",SUMIFS($G:$G,$L:$L,$L10184))</f>
        <v/>
      </c>
      <c r="K10184" s="5">
        <f>IF(OR($L10184="",NOT(COUNTIFS($L$2:$L10184,$L10184)=1)),"",SUMIFS($I:$I,$L:$L,$L10184))</f>
        <v/>
      </c>
      <c r="L10184" s="6">
        <f>IF($B10184="","",YEAR($B10184))</f>
        <v/>
      </c>
      <c r="M10184" s="6">
        <f>INT((ROW()-2)/39)+1</f>
        <v/>
      </c>
      <c r="N10184" s="6">
        <f>MOD(ROW()-2,39)+2</f>
        <v/>
      </c>
      <c r="O10184" s="42">
        <f>IF(AND($B10184&lt;&gt;"",$C10184&lt;&gt;"",$B10184&lt;=$C10184),INDEX(Szabalyok!$C:$C,$N10184),"")</f>
        <v/>
      </c>
      <c r="P10184">
        <f>IF(D10184="",P10183,P10183+1)</f>
        <v/>
      </c>
    </row>
    <row r="10185">
      <c r="A10185">
        <f>IF(P10185=P10184,0,P10185)</f>
        <v/>
      </c>
      <c r="B10185" s="41">
        <f>IF($M10185&gt;300,"",IF(OR(INDEX(Bemenet!$E$2:$E$301,$M10185)="",INDEX(Bemenet!$F$2:$F$301,$M10185)=""),"",MAX(INDEX(Bemenet!$E$2:$E$301,$M10185),INDEX(Szabalyok!$A:$A,$N10185))))</f>
        <v/>
      </c>
      <c r="C10185" s="41">
        <f>IF($B10185="","",MIN(INDEX(Bemenet!$F$2:$F$301,$M10185),INDEX(Szabalyok!$B:$B,$N10185)))</f>
        <v/>
      </c>
      <c r="D10185" s="5">
        <f>IF(AND($B10185&lt;&gt;"",$C10185&lt;&gt;"",$B10185&lt;=$C10185),INDEX(Bemenet!$G$2:$G$301,$M10185),"")</f>
        <v/>
      </c>
      <c r="E10185" s="6">
        <f>IF(AND($B10185&lt;&gt;"",$C10185&lt;&gt;"",$B10185&lt;=$C10185),INDEX(Bemenet!$D$2:$D$301,$M10185),"")</f>
        <v/>
      </c>
      <c r="F10185" s="5">
        <f>IF(AND($B10185&lt;&gt;"",$C10185&lt;&gt;"",$B10185&lt;=$C10185),$C10185-$B10185+1,"")</f>
        <v/>
      </c>
      <c r="G10185" s="5">
        <f>IF($F10185="","",$F10185*$D10185)</f>
        <v/>
      </c>
      <c r="H10185" s="42">
        <f>IF($G10185="","",$O10185)</f>
        <v/>
      </c>
      <c r="I10185" s="5">
        <f>IF($G10185="","",$G10185*IF($H10185="",$O10185,$H10185)/100)</f>
        <v/>
      </c>
      <c r="J10185" s="5">
        <f>IF(OR($L10185="",NOT(COUNTIFS($L$2:$L10185,$L10185)=1)),"",SUMIFS($G:$G,$L:$L,$L10185))</f>
        <v/>
      </c>
      <c r="K10185" s="5">
        <f>IF(OR($L10185="",NOT(COUNTIFS($L$2:$L10185,$L10185)=1)),"",SUMIFS($I:$I,$L:$L,$L10185))</f>
        <v/>
      </c>
      <c r="L10185" s="6">
        <f>IF($B10185="","",YEAR($B10185))</f>
        <v/>
      </c>
      <c r="M10185" s="6">
        <f>INT((ROW()-2)/39)+1</f>
        <v/>
      </c>
      <c r="N10185" s="6">
        <f>MOD(ROW()-2,39)+2</f>
        <v/>
      </c>
      <c r="O10185" s="42">
        <f>IF(AND($B10185&lt;&gt;"",$C10185&lt;&gt;"",$B10185&lt;=$C10185),INDEX(Szabalyok!$C:$C,$N10185),"")</f>
        <v/>
      </c>
      <c r="P10185">
        <f>IF(D10185="",P10184,P10184+1)</f>
        <v/>
      </c>
    </row>
    <row r="10186">
      <c r="A10186">
        <f>IF(P10186=P10185,0,P10186)</f>
        <v/>
      </c>
      <c r="B10186" s="41">
        <f>IF($M10186&gt;300,"",IF(OR(INDEX(Bemenet!$E$2:$E$301,$M10186)="",INDEX(Bemenet!$F$2:$F$301,$M10186)=""),"",MAX(INDEX(Bemenet!$E$2:$E$301,$M10186),INDEX(Szabalyok!$A:$A,$N10186))))</f>
        <v/>
      </c>
      <c r="C10186" s="41">
        <f>IF($B10186="","",MIN(INDEX(Bemenet!$F$2:$F$301,$M10186),INDEX(Szabalyok!$B:$B,$N10186)))</f>
        <v/>
      </c>
      <c r="D10186" s="5">
        <f>IF(AND($B10186&lt;&gt;"",$C10186&lt;&gt;"",$B10186&lt;=$C10186),INDEX(Bemenet!$G$2:$G$301,$M10186),"")</f>
        <v/>
      </c>
      <c r="E10186" s="6">
        <f>IF(AND($B10186&lt;&gt;"",$C10186&lt;&gt;"",$B10186&lt;=$C10186),INDEX(Bemenet!$D$2:$D$301,$M10186),"")</f>
        <v/>
      </c>
      <c r="F10186" s="5">
        <f>IF(AND($B10186&lt;&gt;"",$C10186&lt;&gt;"",$B10186&lt;=$C10186),$C10186-$B10186+1,"")</f>
        <v/>
      </c>
      <c r="G10186" s="5">
        <f>IF($F10186="","",$F10186*$D10186)</f>
        <v/>
      </c>
      <c r="H10186" s="42">
        <f>IF($G10186="","",$O10186)</f>
        <v/>
      </c>
      <c r="I10186" s="5">
        <f>IF($G10186="","",$G10186*IF($H10186="",$O10186,$H10186)/100)</f>
        <v/>
      </c>
      <c r="J10186" s="5">
        <f>IF(OR($L10186="",NOT(COUNTIFS($L$2:$L10186,$L10186)=1)),"",SUMIFS($G:$G,$L:$L,$L10186))</f>
        <v/>
      </c>
      <c r="K10186" s="5">
        <f>IF(OR($L10186="",NOT(COUNTIFS($L$2:$L10186,$L10186)=1)),"",SUMIFS($I:$I,$L:$L,$L10186))</f>
        <v/>
      </c>
      <c r="L10186" s="6">
        <f>IF($B10186="","",YEAR($B10186))</f>
        <v/>
      </c>
      <c r="M10186" s="6">
        <f>INT((ROW()-2)/39)+1</f>
        <v/>
      </c>
      <c r="N10186" s="6">
        <f>MOD(ROW()-2,39)+2</f>
        <v/>
      </c>
      <c r="O10186" s="42">
        <f>IF(AND($B10186&lt;&gt;"",$C10186&lt;&gt;"",$B10186&lt;=$C10186),INDEX(Szabalyok!$C:$C,$N10186),"")</f>
        <v/>
      </c>
      <c r="P10186">
        <f>IF(D10186="",P10185,P10185+1)</f>
        <v/>
      </c>
    </row>
    <row r="10187">
      <c r="A10187">
        <f>IF(P10187=P10186,0,P10187)</f>
        <v/>
      </c>
      <c r="B10187" s="41">
        <f>IF($M10187&gt;300,"",IF(OR(INDEX(Bemenet!$E$2:$E$301,$M10187)="",INDEX(Bemenet!$F$2:$F$301,$M10187)=""),"",MAX(INDEX(Bemenet!$E$2:$E$301,$M10187),INDEX(Szabalyok!$A:$A,$N10187))))</f>
        <v/>
      </c>
      <c r="C10187" s="41">
        <f>IF($B10187="","",MIN(INDEX(Bemenet!$F$2:$F$301,$M10187),INDEX(Szabalyok!$B:$B,$N10187)))</f>
        <v/>
      </c>
      <c r="D10187" s="5">
        <f>IF(AND($B10187&lt;&gt;"",$C10187&lt;&gt;"",$B10187&lt;=$C10187),INDEX(Bemenet!$G$2:$G$301,$M10187),"")</f>
        <v/>
      </c>
      <c r="E10187" s="6">
        <f>IF(AND($B10187&lt;&gt;"",$C10187&lt;&gt;"",$B10187&lt;=$C10187),INDEX(Bemenet!$D$2:$D$301,$M10187),"")</f>
        <v/>
      </c>
      <c r="F10187" s="5">
        <f>IF(AND($B10187&lt;&gt;"",$C10187&lt;&gt;"",$B10187&lt;=$C10187),$C10187-$B10187+1,"")</f>
        <v/>
      </c>
      <c r="G10187" s="5">
        <f>IF($F10187="","",$F10187*$D10187)</f>
        <v/>
      </c>
      <c r="H10187" s="42">
        <f>IF($G10187="","",$O10187)</f>
        <v/>
      </c>
      <c r="I10187" s="5">
        <f>IF($G10187="","",$G10187*IF($H10187="",$O10187,$H10187)/100)</f>
        <v/>
      </c>
      <c r="J10187" s="5">
        <f>IF(OR($L10187="",NOT(COUNTIFS($L$2:$L10187,$L10187)=1)),"",SUMIFS($G:$G,$L:$L,$L10187))</f>
        <v/>
      </c>
      <c r="K10187" s="5">
        <f>IF(OR($L10187="",NOT(COUNTIFS($L$2:$L10187,$L10187)=1)),"",SUMIFS($I:$I,$L:$L,$L10187))</f>
        <v/>
      </c>
      <c r="L10187" s="6">
        <f>IF($B10187="","",YEAR($B10187))</f>
        <v/>
      </c>
      <c r="M10187" s="6">
        <f>INT((ROW()-2)/39)+1</f>
        <v/>
      </c>
      <c r="N10187" s="6">
        <f>MOD(ROW()-2,39)+2</f>
        <v/>
      </c>
      <c r="O10187" s="42">
        <f>IF(AND($B10187&lt;&gt;"",$C10187&lt;&gt;"",$B10187&lt;=$C10187),INDEX(Szabalyok!$C:$C,$N10187),"")</f>
        <v/>
      </c>
      <c r="P10187">
        <f>IF(D10187="",P10186,P10186+1)</f>
        <v/>
      </c>
    </row>
    <row r="10188">
      <c r="A10188">
        <f>IF(P10188=P10187,0,P10188)</f>
        <v/>
      </c>
      <c r="B10188" s="41">
        <f>IF($M10188&gt;300,"",IF(OR(INDEX(Bemenet!$E$2:$E$301,$M10188)="",INDEX(Bemenet!$F$2:$F$301,$M10188)=""),"",MAX(INDEX(Bemenet!$E$2:$E$301,$M10188),INDEX(Szabalyok!$A:$A,$N10188))))</f>
        <v/>
      </c>
      <c r="C10188" s="41">
        <f>IF($B10188="","",MIN(INDEX(Bemenet!$F$2:$F$301,$M10188),INDEX(Szabalyok!$B:$B,$N10188)))</f>
        <v/>
      </c>
      <c r="D10188" s="5">
        <f>IF(AND($B10188&lt;&gt;"",$C10188&lt;&gt;"",$B10188&lt;=$C10188),INDEX(Bemenet!$G$2:$G$301,$M10188),"")</f>
        <v/>
      </c>
      <c r="E10188" s="6">
        <f>IF(AND($B10188&lt;&gt;"",$C10188&lt;&gt;"",$B10188&lt;=$C10188),INDEX(Bemenet!$D$2:$D$301,$M10188),"")</f>
        <v/>
      </c>
      <c r="F10188" s="5">
        <f>IF(AND($B10188&lt;&gt;"",$C10188&lt;&gt;"",$B10188&lt;=$C10188),$C10188-$B10188+1,"")</f>
        <v/>
      </c>
      <c r="G10188" s="5">
        <f>IF($F10188="","",$F10188*$D10188)</f>
        <v/>
      </c>
      <c r="H10188" s="42">
        <f>IF($G10188="","",$O10188)</f>
        <v/>
      </c>
      <c r="I10188" s="5">
        <f>IF($G10188="","",$G10188*IF($H10188="",$O10188,$H10188)/100)</f>
        <v/>
      </c>
      <c r="J10188" s="5">
        <f>IF(OR($L10188="",NOT(COUNTIFS($L$2:$L10188,$L10188)=1)),"",SUMIFS($G:$G,$L:$L,$L10188))</f>
        <v/>
      </c>
      <c r="K10188" s="5">
        <f>IF(OR($L10188="",NOT(COUNTIFS($L$2:$L10188,$L10188)=1)),"",SUMIFS($I:$I,$L:$L,$L10188))</f>
        <v/>
      </c>
      <c r="L10188" s="6">
        <f>IF($B10188="","",YEAR($B10188))</f>
        <v/>
      </c>
      <c r="M10188" s="6">
        <f>INT((ROW()-2)/39)+1</f>
        <v/>
      </c>
      <c r="N10188" s="6">
        <f>MOD(ROW()-2,39)+2</f>
        <v/>
      </c>
      <c r="O10188" s="42">
        <f>IF(AND($B10188&lt;&gt;"",$C10188&lt;&gt;"",$B10188&lt;=$C10188),INDEX(Szabalyok!$C:$C,$N10188),"")</f>
        <v/>
      </c>
      <c r="P10188">
        <f>IF(D10188="",P10187,P10187+1)</f>
        <v/>
      </c>
    </row>
    <row r="10189">
      <c r="A10189">
        <f>IF(P10189=P10188,0,P10189)</f>
        <v/>
      </c>
      <c r="B10189" s="41">
        <f>IF($M10189&gt;300,"",IF(OR(INDEX(Bemenet!$E$2:$E$301,$M10189)="",INDEX(Bemenet!$F$2:$F$301,$M10189)=""),"",MAX(INDEX(Bemenet!$E$2:$E$301,$M10189),INDEX(Szabalyok!$A:$A,$N10189))))</f>
        <v/>
      </c>
      <c r="C10189" s="41">
        <f>IF($B10189="","",MIN(INDEX(Bemenet!$F$2:$F$301,$M10189),INDEX(Szabalyok!$B:$B,$N10189)))</f>
        <v/>
      </c>
      <c r="D10189" s="5">
        <f>IF(AND($B10189&lt;&gt;"",$C10189&lt;&gt;"",$B10189&lt;=$C10189),INDEX(Bemenet!$G$2:$G$301,$M10189),"")</f>
        <v/>
      </c>
      <c r="E10189" s="6">
        <f>IF(AND($B10189&lt;&gt;"",$C10189&lt;&gt;"",$B10189&lt;=$C10189),INDEX(Bemenet!$D$2:$D$301,$M10189),"")</f>
        <v/>
      </c>
      <c r="F10189" s="5">
        <f>IF(AND($B10189&lt;&gt;"",$C10189&lt;&gt;"",$B10189&lt;=$C10189),$C10189-$B10189+1,"")</f>
        <v/>
      </c>
      <c r="G10189" s="5">
        <f>IF($F10189="","",$F10189*$D10189)</f>
        <v/>
      </c>
      <c r="H10189" s="42">
        <f>IF($G10189="","",$O10189)</f>
        <v/>
      </c>
      <c r="I10189" s="5">
        <f>IF($G10189="","",$G10189*IF($H10189="",$O10189,$H10189)/100)</f>
        <v/>
      </c>
      <c r="J10189" s="5">
        <f>IF(OR($L10189="",NOT(COUNTIFS($L$2:$L10189,$L10189)=1)),"",SUMIFS($G:$G,$L:$L,$L10189))</f>
        <v/>
      </c>
      <c r="K10189" s="5">
        <f>IF(OR($L10189="",NOT(COUNTIFS($L$2:$L10189,$L10189)=1)),"",SUMIFS($I:$I,$L:$L,$L10189))</f>
        <v/>
      </c>
      <c r="L10189" s="6">
        <f>IF($B10189="","",YEAR($B10189))</f>
        <v/>
      </c>
      <c r="M10189" s="6">
        <f>INT((ROW()-2)/39)+1</f>
        <v/>
      </c>
      <c r="N10189" s="6">
        <f>MOD(ROW()-2,39)+2</f>
        <v/>
      </c>
      <c r="O10189" s="42">
        <f>IF(AND($B10189&lt;&gt;"",$C10189&lt;&gt;"",$B10189&lt;=$C10189),INDEX(Szabalyok!$C:$C,$N10189),"")</f>
        <v/>
      </c>
      <c r="P10189">
        <f>IF(D10189="",P10188,P10188+1)</f>
        <v/>
      </c>
    </row>
    <row r="10190">
      <c r="A10190">
        <f>IF(P10190=P10189,0,P10190)</f>
        <v/>
      </c>
      <c r="B10190" s="41">
        <f>IF($M10190&gt;300,"",IF(OR(INDEX(Bemenet!$E$2:$E$301,$M10190)="",INDEX(Bemenet!$F$2:$F$301,$M10190)=""),"",MAX(INDEX(Bemenet!$E$2:$E$301,$M10190),INDEX(Szabalyok!$A:$A,$N10190))))</f>
        <v/>
      </c>
      <c r="C10190" s="41">
        <f>IF($B10190="","",MIN(INDEX(Bemenet!$F$2:$F$301,$M10190),INDEX(Szabalyok!$B:$B,$N10190)))</f>
        <v/>
      </c>
      <c r="D10190" s="5">
        <f>IF(AND($B10190&lt;&gt;"",$C10190&lt;&gt;"",$B10190&lt;=$C10190),INDEX(Bemenet!$G$2:$G$301,$M10190),"")</f>
        <v/>
      </c>
      <c r="E10190" s="6">
        <f>IF(AND($B10190&lt;&gt;"",$C10190&lt;&gt;"",$B10190&lt;=$C10190),INDEX(Bemenet!$D$2:$D$301,$M10190),"")</f>
        <v/>
      </c>
      <c r="F10190" s="5">
        <f>IF(AND($B10190&lt;&gt;"",$C10190&lt;&gt;"",$B10190&lt;=$C10190),$C10190-$B10190+1,"")</f>
        <v/>
      </c>
      <c r="G10190" s="5">
        <f>IF($F10190="","",$F10190*$D10190)</f>
        <v/>
      </c>
      <c r="H10190" s="42">
        <f>IF($G10190="","",$O10190)</f>
        <v/>
      </c>
      <c r="I10190" s="5">
        <f>IF($G10190="","",$G10190*IF($H10190="",$O10190,$H10190)/100)</f>
        <v/>
      </c>
      <c r="J10190" s="5">
        <f>IF(OR($L10190="",NOT(COUNTIFS($L$2:$L10190,$L10190)=1)),"",SUMIFS($G:$G,$L:$L,$L10190))</f>
        <v/>
      </c>
      <c r="K10190" s="5">
        <f>IF(OR($L10190="",NOT(COUNTIFS($L$2:$L10190,$L10190)=1)),"",SUMIFS($I:$I,$L:$L,$L10190))</f>
        <v/>
      </c>
      <c r="L10190" s="6">
        <f>IF($B10190="","",YEAR($B10190))</f>
        <v/>
      </c>
      <c r="M10190" s="6">
        <f>INT((ROW()-2)/39)+1</f>
        <v/>
      </c>
      <c r="N10190" s="6">
        <f>MOD(ROW()-2,39)+2</f>
        <v/>
      </c>
      <c r="O10190" s="42">
        <f>IF(AND($B10190&lt;&gt;"",$C10190&lt;&gt;"",$B10190&lt;=$C10190),INDEX(Szabalyok!$C:$C,$N10190),"")</f>
        <v/>
      </c>
      <c r="P10190">
        <f>IF(D10190="",P10189,P10189+1)</f>
        <v/>
      </c>
    </row>
    <row r="10191">
      <c r="A10191">
        <f>IF(P10191=P10190,0,P10191)</f>
        <v/>
      </c>
      <c r="B10191" s="41">
        <f>IF($M10191&gt;300,"",IF(OR(INDEX(Bemenet!$E$2:$E$301,$M10191)="",INDEX(Bemenet!$F$2:$F$301,$M10191)=""),"",MAX(INDEX(Bemenet!$E$2:$E$301,$M10191),INDEX(Szabalyok!$A:$A,$N10191))))</f>
        <v/>
      </c>
      <c r="C10191" s="41">
        <f>IF($B10191="","",MIN(INDEX(Bemenet!$F$2:$F$301,$M10191),INDEX(Szabalyok!$B:$B,$N10191)))</f>
        <v/>
      </c>
      <c r="D10191" s="5">
        <f>IF(AND($B10191&lt;&gt;"",$C10191&lt;&gt;"",$B10191&lt;=$C10191),INDEX(Bemenet!$G$2:$G$301,$M10191),"")</f>
        <v/>
      </c>
      <c r="E10191" s="6">
        <f>IF(AND($B10191&lt;&gt;"",$C10191&lt;&gt;"",$B10191&lt;=$C10191),INDEX(Bemenet!$D$2:$D$301,$M10191),"")</f>
        <v/>
      </c>
      <c r="F10191" s="5">
        <f>IF(AND($B10191&lt;&gt;"",$C10191&lt;&gt;"",$B10191&lt;=$C10191),$C10191-$B10191+1,"")</f>
        <v/>
      </c>
      <c r="G10191" s="5">
        <f>IF($F10191="","",$F10191*$D10191)</f>
        <v/>
      </c>
      <c r="H10191" s="42">
        <f>IF($G10191="","",$O10191)</f>
        <v/>
      </c>
      <c r="I10191" s="5">
        <f>IF($G10191="","",$G10191*IF($H10191="",$O10191,$H10191)/100)</f>
        <v/>
      </c>
      <c r="J10191" s="5">
        <f>IF(OR($L10191="",NOT(COUNTIFS($L$2:$L10191,$L10191)=1)),"",SUMIFS($G:$G,$L:$L,$L10191))</f>
        <v/>
      </c>
      <c r="K10191" s="5">
        <f>IF(OR($L10191="",NOT(COUNTIFS($L$2:$L10191,$L10191)=1)),"",SUMIFS($I:$I,$L:$L,$L10191))</f>
        <v/>
      </c>
      <c r="L10191" s="6">
        <f>IF($B10191="","",YEAR($B10191))</f>
        <v/>
      </c>
      <c r="M10191" s="6">
        <f>INT((ROW()-2)/39)+1</f>
        <v/>
      </c>
      <c r="N10191" s="6">
        <f>MOD(ROW()-2,39)+2</f>
        <v/>
      </c>
      <c r="O10191" s="42">
        <f>IF(AND($B10191&lt;&gt;"",$C10191&lt;&gt;"",$B10191&lt;=$C10191),INDEX(Szabalyok!$C:$C,$N10191),"")</f>
        <v/>
      </c>
      <c r="P10191">
        <f>IF(D10191="",P10190,P10190+1)</f>
        <v/>
      </c>
    </row>
    <row r="10192">
      <c r="A10192">
        <f>IF(P10192=P10191,0,P10192)</f>
        <v/>
      </c>
      <c r="B10192" s="41">
        <f>IF($M10192&gt;300,"",IF(OR(INDEX(Bemenet!$E$2:$E$301,$M10192)="",INDEX(Bemenet!$F$2:$F$301,$M10192)=""),"",MAX(INDEX(Bemenet!$E$2:$E$301,$M10192),INDEX(Szabalyok!$A:$A,$N10192))))</f>
        <v/>
      </c>
      <c r="C10192" s="41">
        <f>IF($B10192="","",MIN(INDEX(Bemenet!$F$2:$F$301,$M10192),INDEX(Szabalyok!$B:$B,$N10192)))</f>
        <v/>
      </c>
      <c r="D10192" s="5">
        <f>IF(AND($B10192&lt;&gt;"",$C10192&lt;&gt;"",$B10192&lt;=$C10192),INDEX(Bemenet!$G$2:$G$301,$M10192),"")</f>
        <v/>
      </c>
      <c r="E10192" s="6">
        <f>IF(AND($B10192&lt;&gt;"",$C10192&lt;&gt;"",$B10192&lt;=$C10192),INDEX(Bemenet!$D$2:$D$301,$M10192),"")</f>
        <v/>
      </c>
      <c r="F10192" s="5">
        <f>IF(AND($B10192&lt;&gt;"",$C10192&lt;&gt;"",$B10192&lt;=$C10192),$C10192-$B10192+1,"")</f>
        <v/>
      </c>
      <c r="G10192" s="5">
        <f>IF($F10192="","",$F10192*$D10192)</f>
        <v/>
      </c>
      <c r="H10192" s="42">
        <f>IF($G10192="","",$O10192)</f>
        <v/>
      </c>
      <c r="I10192" s="5">
        <f>IF($G10192="","",$G10192*IF($H10192="",$O10192,$H10192)/100)</f>
        <v/>
      </c>
      <c r="J10192" s="5">
        <f>IF(OR($L10192="",NOT(COUNTIFS($L$2:$L10192,$L10192)=1)),"",SUMIFS($G:$G,$L:$L,$L10192))</f>
        <v/>
      </c>
      <c r="K10192" s="5">
        <f>IF(OR($L10192="",NOT(COUNTIFS($L$2:$L10192,$L10192)=1)),"",SUMIFS($I:$I,$L:$L,$L10192))</f>
        <v/>
      </c>
      <c r="L10192" s="6">
        <f>IF($B10192="","",YEAR($B10192))</f>
        <v/>
      </c>
      <c r="M10192" s="6">
        <f>INT((ROW()-2)/39)+1</f>
        <v/>
      </c>
      <c r="N10192" s="6">
        <f>MOD(ROW()-2,39)+2</f>
        <v/>
      </c>
      <c r="O10192" s="42">
        <f>IF(AND($B10192&lt;&gt;"",$C10192&lt;&gt;"",$B10192&lt;=$C10192),INDEX(Szabalyok!$C:$C,$N10192),"")</f>
        <v/>
      </c>
      <c r="P10192">
        <f>IF(D10192="",P10191,P10191+1)</f>
        <v/>
      </c>
    </row>
    <row r="10193">
      <c r="A10193">
        <f>IF(P10193=P10192,0,P10193)</f>
        <v/>
      </c>
      <c r="B10193" s="41">
        <f>IF($M10193&gt;300,"",IF(OR(INDEX(Bemenet!$E$2:$E$301,$M10193)="",INDEX(Bemenet!$F$2:$F$301,$M10193)=""),"",MAX(INDEX(Bemenet!$E$2:$E$301,$M10193),INDEX(Szabalyok!$A:$A,$N10193))))</f>
        <v/>
      </c>
      <c r="C10193" s="41">
        <f>IF($B10193="","",MIN(INDEX(Bemenet!$F$2:$F$301,$M10193),INDEX(Szabalyok!$B:$B,$N10193)))</f>
        <v/>
      </c>
      <c r="D10193" s="5">
        <f>IF(AND($B10193&lt;&gt;"",$C10193&lt;&gt;"",$B10193&lt;=$C10193),INDEX(Bemenet!$G$2:$G$301,$M10193),"")</f>
        <v/>
      </c>
      <c r="E10193" s="6">
        <f>IF(AND($B10193&lt;&gt;"",$C10193&lt;&gt;"",$B10193&lt;=$C10193),INDEX(Bemenet!$D$2:$D$301,$M10193),"")</f>
        <v/>
      </c>
      <c r="F10193" s="5">
        <f>IF(AND($B10193&lt;&gt;"",$C10193&lt;&gt;"",$B10193&lt;=$C10193),$C10193-$B10193+1,"")</f>
        <v/>
      </c>
      <c r="G10193" s="5">
        <f>IF($F10193="","",$F10193*$D10193)</f>
        <v/>
      </c>
      <c r="H10193" s="42">
        <f>IF($G10193="","",$O10193)</f>
        <v/>
      </c>
      <c r="I10193" s="5">
        <f>IF($G10193="","",$G10193*IF($H10193="",$O10193,$H10193)/100)</f>
        <v/>
      </c>
      <c r="J10193" s="5">
        <f>IF(OR($L10193="",NOT(COUNTIFS($L$2:$L10193,$L10193)=1)),"",SUMIFS($G:$G,$L:$L,$L10193))</f>
        <v/>
      </c>
      <c r="K10193" s="5">
        <f>IF(OR($L10193="",NOT(COUNTIFS($L$2:$L10193,$L10193)=1)),"",SUMIFS($I:$I,$L:$L,$L10193))</f>
        <v/>
      </c>
      <c r="L10193" s="6">
        <f>IF($B10193="","",YEAR($B10193))</f>
        <v/>
      </c>
      <c r="M10193" s="6">
        <f>INT((ROW()-2)/39)+1</f>
        <v/>
      </c>
      <c r="N10193" s="6">
        <f>MOD(ROW()-2,39)+2</f>
        <v/>
      </c>
      <c r="O10193" s="42">
        <f>IF(AND($B10193&lt;&gt;"",$C10193&lt;&gt;"",$B10193&lt;=$C10193),INDEX(Szabalyok!$C:$C,$N10193),"")</f>
        <v/>
      </c>
      <c r="P10193">
        <f>IF(D10193="",P10192,P10192+1)</f>
        <v/>
      </c>
    </row>
    <row r="10194">
      <c r="A10194">
        <f>IF(P10194=P10193,0,P10194)</f>
        <v/>
      </c>
      <c r="B10194" s="41">
        <f>IF($M10194&gt;300,"",IF(OR(INDEX(Bemenet!$E$2:$E$301,$M10194)="",INDEX(Bemenet!$F$2:$F$301,$M10194)=""),"",MAX(INDEX(Bemenet!$E$2:$E$301,$M10194),INDEX(Szabalyok!$A:$A,$N10194))))</f>
        <v/>
      </c>
      <c r="C10194" s="41">
        <f>IF($B10194="","",MIN(INDEX(Bemenet!$F$2:$F$301,$M10194),INDEX(Szabalyok!$B:$B,$N10194)))</f>
        <v/>
      </c>
      <c r="D10194" s="5">
        <f>IF(AND($B10194&lt;&gt;"",$C10194&lt;&gt;"",$B10194&lt;=$C10194),INDEX(Bemenet!$G$2:$G$301,$M10194),"")</f>
        <v/>
      </c>
      <c r="E10194" s="6">
        <f>IF(AND($B10194&lt;&gt;"",$C10194&lt;&gt;"",$B10194&lt;=$C10194),INDEX(Bemenet!$D$2:$D$301,$M10194),"")</f>
        <v/>
      </c>
      <c r="F10194" s="5">
        <f>IF(AND($B10194&lt;&gt;"",$C10194&lt;&gt;"",$B10194&lt;=$C10194),$C10194-$B10194+1,"")</f>
        <v/>
      </c>
      <c r="G10194" s="5">
        <f>IF($F10194="","",$F10194*$D10194)</f>
        <v/>
      </c>
      <c r="H10194" s="42">
        <f>IF($G10194="","",$O10194)</f>
        <v/>
      </c>
      <c r="I10194" s="5">
        <f>IF($G10194="","",$G10194*IF($H10194="",$O10194,$H10194)/100)</f>
        <v/>
      </c>
      <c r="J10194" s="5">
        <f>IF(OR($L10194="",NOT(COUNTIFS($L$2:$L10194,$L10194)=1)),"",SUMIFS($G:$G,$L:$L,$L10194))</f>
        <v/>
      </c>
      <c r="K10194" s="5">
        <f>IF(OR($L10194="",NOT(COUNTIFS($L$2:$L10194,$L10194)=1)),"",SUMIFS($I:$I,$L:$L,$L10194))</f>
        <v/>
      </c>
      <c r="L10194" s="6">
        <f>IF($B10194="","",YEAR($B10194))</f>
        <v/>
      </c>
      <c r="M10194" s="6">
        <f>INT((ROW()-2)/39)+1</f>
        <v/>
      </c>
      <c r="N10194" s="6">
        <f>MOD(ROW()-2,39)+2</f>
        <v/>
      </c>
      <c r="O10194" s="42">
        <f>IF(AND($B10194&lt;&gt;"",$C10194&lt;&gt;"",$B10194&lt;=$C10194),INDEX(Szabalyok!$C:$C,$N10194),"")</f>
        <v/>
      </c>
      <c r="P10194">
        <f>IF(D10194="",P10193,P10193+1)</f>
        <v/>
      </c>
    </row>
    <row r="10195">
      <c r="A10195">
        <f>IF(P10195=P10194,0,P10195)</f>
        <v/>
      </c>
      <c r="B10195" s="41">
        <f>IF($M10195&gt;300,"",IF(OR(INDEX(Bemenet!$E$2:$E$301,$M10195)="",INDEX(Bemenet!$F$2:$F$301,$M10195)=""),"",MAX(INDEX(Bemenet!$E$2:$E$301,$M10195),INDEX(Szabalyok!$A:$A,$N10195))))</f>
        <v/>
      </c>
      <c r="C10195" s="41">
        <f>IF($B10195="","",MIN(INDEX(Bemenet!$F$2:$F$301,$M10195),INDEX(Szabalyok!$B:$B,$N10195)))</f>
        <v/>
      </c>
      <c r="D10195" s="5">
        <f>IF(AND($B10195&lt;&gt;"",$C10195&lt;&gt;"",$B10195&lt;=$C10195),INDEX(Bemenet!$G$2:$G$301,$M10195),"")</f>
        <v/>
      </c>
      <c r="E10195" s="6">
        <f>IF(AND($B10195&lt;&gt;"",$C10195&lt;&gt;"",$B10195&lt;=$C10195),INDEX(Bemenet!$D$2:$D$301,$M10195),"")</f>
        <v/>
      </c>
      <c r="F10195" s="5">
        <f>IF(AND($B10195&lt;&gt;"",$C10195&lt;&gt;"",$B10195&lt;=$C10195),$C10195-$B10195+1,"")</f>
        <v/>
      </c>
      <c r="G10195" s="5">
        <f>IF($F10195="","",$F10195*$D10195)</f>
        <v/>
      </c>
      <c r="H10195" s="42">
        <f>IF($G10195="","",$O10195)</f>
        <v/>
      </c>
      <c r="I10195" s="5">
        <f>IF($G10195="","",$G10195*IF($H10195="",$O10195,$H10195)/100)</f>
        <v/>
      </c>
      <c r="J10195" s="5">
        <f>IF(OR($L10195="",NOT(COUNTIFS($L$2:$L10195,$L10195)=1)),"",SUMIFS($G:$G,$L:$L,$L10195))</f>
        <v/>
      </c>
      <c r="K10195" s="5">
        <f>IF(OR($L10195="",NOT(COUNTIFS($L$2:$L10195,$L10195)=1)),"",SUMIFS($I:$I,$L:$L,$L10195))</f>
        <v/>
      </c>
      <c r="L10195" s="6">
        <f>IF($B10195="","",YEAR($B10195))</f>
        <v/>
      </c>
      <c r="M10195" s="6">
        <f>INT((ROW()-2)/39)+1</f>
        <v/>
      </c>
      <c r="N10195" s="6">
        <f>MOD(ROW()-2,39)+2</f>
        <v/>
      </c>
      <c r="O10195" s="42">
        <f>IF(AND($B10195&lt;&gt;"",$C10195&lt;&gt;"",$B10195&lt;=$C10195),INDEX(Szabalyok!$C:$C,$N10195),"")</f>
        <v/>
      </c>
      <c r="P10195">
        <f>IF(D10195="",P10194,P10194+1)</f>
        <v/>
      </c>
    </row>
    <row r="10196">
      <c r="A10196">
        <f>IF(P10196=P10195,0,P10196)</f>
        <v/>
      </c>
      <c r="B10196" s="41">
        <f>IF($M10196&gt;300,"",IF(OR(INDEX(Bemenet!$E$2:$E$301,$M10196)="",INDEX(Bemenet!$F$2:$F$301,$M10196)=""),"",MAX(INDEX(Bemenet!$E$2:$E$301,$M10196),INDEX(Szabalyok!$A:$A,$N10196))))</f>
        <v/>
      </c>
      <c r="C10196" s="41">
        <f>IF($B10196="","",MIN(INDEX(Bemenet!$F$2:$F$301,$M10196),INDEX(Szabalyok!$B:$B,$N10196)))</f>
        <v/>
      </c>
      <c r="D10196" s="5">
        <f>IF(AND($B10196&lt;&gt;"",$C10196&lt;&gt;"",$B10196&lt;=$C10196),INDEX(Bemenet!$G$2:$G$301,$M10196),"")</f>
        <v/>
      </c>
      <c r="E10196" s="6">
        <f>IF(AND($B10196&lt;&gt;"",$C10196&lt;&gt;"",$B10196&lt;=$C10196),INDEX(Bemenet!$D$2:$D$301,$M10196),"")</f>
        <v/>
      </c>
      <c r="F10196" s="5">
        <f>IF(AND($B10196&lt;&gt;"",$C10196&lt;&gt;"",$B10196&lt;=$C10196),$C10196-$B10196+1,"")</f>
        <v/>
      </c>
      <c r="G10196" s="5">
        <f>IF($F10196="","",$F10196*$D10196)</f>
        <v/>
      </c>
      <c r="H10196" s="42">
        <f>IF($G10196="","",$O10196)</f>
        <v/>
      </c>
      <c r="I10196" s="5">
        <f>IF($G10196="","",$G10196*IF($H10196="",$O10196,$H10196)/100)</f>
        <v/>
      </c>
      <c r="J10196" s="5">
        <f>IF(OR($L10196="",NOT(COUNTIFS($L$2:$L10196,$L10196)=1)),"",SUMIFS($G:$G,$L:$L,$L10196))</f>
        <v/>
      </c>
      <c r="K10196" s="5">
        <f>IF(OR($L10196="",NOT(COUNTIFS($L$2:$L10196,$L10196)=1)),"",SUMIFS($I:$I,$L:$L,$L10196))</f>
        <v/>
      </c>
      <c r="L10196" s="6">
        <f>IF($B10196="","",YEAR($B10196))</f>
        <v/>
      </c>
      <c r="M10196" s="6">
        <f>INT((ROW()-2)/39)+1</f>
        <v/>
      </c>
      <c r="N10196" s="6">
        <f>MOD(ROW()-2,39)+2</f>
        <v/>
      </c>
      <c r="O10196" s="42">
        <f>IF(AND($B10196&lt;&gt;"",$C10196&lt;&gt;"",$B10196&lt;=$C10196),INDEX(Szabalyok!$C:$C,$N10196),"")</f>
        <v/>
      </c>
      <c r="P10196">
        <f>IF(D10196="",P10195,P10195+1)</f>
        <v/>
      </c>
    </row>
    <row r="10197">
      <c r="A10197">
        <f>IF(P10197=P10196,0,P10197)</f>
        <v/>
      </c>
      <c r="B10197" s="41">
        <f>IF($M10197&gt;300,"",IF(OR(INDEX(Bemenet!$E$2:$E$301,$M10197)="",INDEX(Bemenet!$F$2:$F$301,$M10197)=""),"",MAX(INDEX(Bemenet!$E$2:$E$301,$M10197),INDEX(Szabalyok!$A:$A,$N10197))))</f>
        <v/>
      </c>
      <c r="C10197" s="41">
        <f>IF($B10197="","",MIN(INDEX(Bemenet!$F$2:$F$301,$M10197),INDEX(Szabalyok!$B:$B,$N10197)))</f>
        <v/>
      </c>
      <c r="D10197" s="5">
        <f>IF(AND($B10197&lt;&gt;"",$C10197&lt;&gt;"",$B10197&lt;=$C10197),INDEX(Bemenet!$G$2:$G$301,$M10197),"")</f>
        <v/>
      </c>
      <c r="E10197" s="6">
        <f>IF(AND($B10197&lt;&gt;"",$C10197&lt;&gt;"",$B10197&lt;=$C10197),INDEX(Bemenet!$D$2:$D$301,$M10197),"")</f>
        <v/>
      </c>
      <c r="F10197" s="5">
        <f>IF(AND($B10197&lt;&gt;"",$C10197&lt;&gt;"",$B10197&lt;=$C10197),$C10197-$B10197+1,"")</f>
        <v/>
      </c>
      <c r="G10197" s="5">
        <f>IF($F10197="","",$F10197*$D10197)</f>
        <v/>
      </c>
      <c r="H10197" s="42">
        <f>IF($G10197="","",$O10197)</f>
        <v/>
      </c>
      <c r="I10197" s="5">
        <f>IF($G10197="","",$G10197*IF($H10197="",$O10197,$H10197)/100)</f>
        <v/>
      </c>
      <c r="J10197" s="5">
        <f>IF(OR($L10197="",NOT(COUNTIFS($L$2:$L10197,$L10197)=1)),"",SUMIFS($G:$G,$L:$L,$L10197))</f>
        <v/>
      </c>
      <c r="K10197" s="5">
        <f>IF(OR($L10197="",NOT(COUNTIFS($L$2:$L10197,$L10197)=1)),"",SUMIFS($I:$I,$L:$L,$L10197))</f>
        <v/>
      </c>
      <c r="L10197" s="6">
        <f>IF($B10197="","",YEAR($B10197))</f>
        <v/>
      </c>
      <c r="M10197" s="6">
        <f>INT((ROW()-2)/39)+1</f>
        <v/>
      </c>
      <c r="N10197" s="6">
        <f>MOD(ROW()-2,39)+2</f>
        <v/>
      </c>
      <c r="O10197" s="42">
        <f>IF(AND($B10197&lt;&gt;"",$C10197&lt;&gt;"",$B10197&lt;=$C10197),INDEX(Szabalyok!$C:$C,$N10197),"")</f>
        <v/>
      </c>
      <c r="P10197">
        <f>IF(D10197="",P10196,P10196+1)</f>
        <v/>
      </c>
    </row>
    <row r="10198">
      <c r="A10198">
        <f>IF(P10198=P10197,0,P10198)</f>
        <v/>
      </c>
      <c r="B10198" s="41">
        <f>IF($M10198&gt;300,"",IF(OR(INDEX(Bemenet!$E$2:$E$301,$M10198)="",INDEX(Bemenet!$F$2:$F$301,$M10198)=""),"",MAX(INDEX(Bemenet!$E$2:$E$301,$M10198),INDEX(Szabalyok!$A:$A,$N10198))))</f>
        <v/>
      </c>
      <c r="C10198" s="41">
        <f>IF($B10198="","",MIN(INDEX(Bemenet!$F$2:$F$301,$M10198),INDEX(Szabalyok!$B:$B,$N10198)))</f>
        <v/>
      </c>
      <c r="D10198" s="5">
        <f>IF(AND($B10198&lt;&gt;"",$C10198&lt;&gt;"",$B10198&lt;=$C10198),INDEX(Bemenet!$G$2:$G$301,$M10198),"")</f>
        <v/>
      </c>
      <c r="E10198" s="6">
        <f>IF(AND($B10198&lt;&gt;"",$C10198&lt;&gt;"",$B10198&lt;=$C10198),INDEX(Bemenet!$D$2:$D$301,$M10198),"")</f>
        <v/>
      </c>
      <c r="F10198" s="5">
        <f>IF(AND($B10198&lt;&gt;"",$C10198&lt;&gt;"",$B10198&lt;=$C10198),$C10198-$B10198+1,"")</f>
        <v/>
      </c>
      <c r="G10198" s="5">
        <f>IF($F10198="","",$F10198*$D10198)</f>
        <v/>
      </c>
      <c r="H10198" s="42">
        <f>IF($G10198="","",$O10198)</f>
        <v/>
      </c>
      <c r="I10198" s="5">
        <f>IF($G10198="","",$G10198*IF($H10198="",$O10198,$H10198)/100)</f>
        <v/>
      </c>
      <c r="J10198" s="5">
        <f>IF(OR($L10198="",NOT(COUNTIFS($L$2:$L10198,$L10198)=1)),"",SUMIFS($G:$G,$L:$L,$L10198))</f>
        <v/>
      </c>
      <c r="K10198" s="5">
        <f>IF(OR($L10198="",NOT(COUNTIFS($L$2:$L10198,$L10198)=1)),"",SUMIFS($I:$I,$L:$L,$L10198))</f>
        <v/>
      </c>
      <c r="L10198" s="6">
        <f>IF($B10198="","",YEAR($B10198))</f>
        <v/>
      </c>
      <c r="M10198" s="6">
        <f>INT((ROW()-2)/39)+1</f>
        <v/>
      </c>
      <c r="N10198" s="6">
        <f>MOD(ROW()-2,39)+2</f>
        <v/>
      </c>
      <c r="O10198" s="42">
        <f>IF(AND($B10198&lt;&gt;"",$C10198&lt;&gt;"",$B10198&lt;=$C10198),INDEX(Szabalyok!$C:$C,$N10198),"")</f>
        <v/>
      </c>
      <c r="P10198">
        <f>IF(D10198="",P10197,P10197+1)</f>
        <v/>
      </c>
    </row>
    <row r="10199">
      <c r="A10199">
        <f>IF(P10199=P10198,0,P10199)</f>
        <v/>
      </c>
      <c r="B10199" s="41">
        <f>IF($M10199&gt;300,"",IF(OR(INDEX(Bemenet!$E$2:$E$301,$M10199)="",INDEX(Bemenet!$F$2:$F$301,$M10199)=""),"",MAX(INDEX(Bemenet!$E$2:$E$301,$M10199),INDEX(Szabalyok!$A:$A,$N10199))))</f>
        <v/>
      </c>
      <c r="C10199" s="41">
        <f>IF($B10199="","",MIN(INDEX(Bemenet!$F$2:$F$301,$M10199),INDEX(Szabalyok!$B:$B,$N10199)))</f>
        <v/>
      </c>
      <c r="D10199" s="5">
        <f>IF(AND($B10199&lt;&gt;"",$C10199&lt;&gt;"",$B10199&lt;=$C10199),INDEX(Bemenet!$G$2:$G$301,$M10199),"")</f>
        <v/>
      </c>
      <c r="E10199" s="6">
        <f>IF(AND($B10199&lt;&gt;"",$C10199&lt;&gt;"",$B10199&lt;=$C10199),INDEX(Bemenet!$D$2:$D$301,$M10199),"")</f>
        <v/>
      </c>
      <c r="F10199" s="5">
        <f>IF(AND($B10199&lt;&gt;"",$C10199&lt;&gt;"",$B10199&lt;=$C10199),$C10199-$B10199+1,"")</f>
        <v/>
      </c>
      <c r="G10199" s="5">
        <f>IF($F10199="","",$F10199*$D10199)</f>
        <v/>
      </c>
      <c r="H10199" s="42">
        <f>IF($G10199="","",$O10199)</f>
        <v/>
      </c>
      <c r="I10199" s="5">
        <f>IF($G10199="","",$G10199*IF($H10199="",$O10199,$H10199)/100)</f>
        <v/>
      </c>
      <c r="J10199" s="5">
        <f>IF(OR($L10199="",NOT(COUNTIFS($L$2:$L10199,$L10199)=1)),"",SUMIFS($G:$G,$L:$L,$L10199))</f>
        <v/>
      </c>
      <c r="K10199" s="5">
        <f>IF(OR($L10199="",NOT(COUNTIFS($L$2:$L10199,$L10199)=1)),"",SUMIFS($I:$I,$L:$L,$L10199))</f>
        <v/>
      </c>
      <c r="L10199" s="6">
        <f>IF($B10199="","",YEAR($B10199))</f>
        <v/>
      </c>
      <c r="M10199" s="6">
        <f>INT((ROW()-2)/39)+1</f>
        <v/>
      </c>
      <c r="N10199" s="6">
        <f>MOD(ROW()-2,39)+2</f>
        <v/>
      </c>
      <c r="O10199" s="42">
        <f>IF(AND($B10199&lt;&gt;"",$C10199&lt;&gt;"",$B10199&lt;=$C10199),INDEX(Szabalyok!$C:$C,$N10199),"")</f>
        <v/>
      </c>
      <c r="P10199">
        <f>IF(D10199="",P10198,P10198+1)</f>
        <v/>
      </c>
    </row>
    <row r="10200">
      <c r="A10200">
        <f>IF(P10200=P10199,0,P10200)</f>
        <v/>
      </c>
      <c r="B10200" s="41">
        <f>IF($M10200&gt;300,"",IF(OR(INDEX(Bemenet!$E$2:$E$301,$M10200)="",INDEX(Bemenet!$F$2:$F$301,$M10200)=""),"",MAX(INDEX(Bemenet!$E$2:$E$301,$M10200),INDEX(Szabalyok!$A:$A,$N10200))))</f>
        <v/>
      </c>
      <c r="C10200" s="41">
        <f>IF($B10200="","",MIN(INDEX(Bemenet!$F$2:$F$301,$M10200),INDEX(Szabalyok!$B:$B,$N10200)))</f>
        <v/>
      </c>
      <c r="D10200" s="5">
        <f>IF(AND($B10200&lt;&gt;"",$C10200&lt;&gt;"",$B10200&lt;=$C10200),INDEX(Bemenet!$G$2:$G$301,$M10200),"")</f>
        <v/>
      </c>
      <c r="E10200" s="6">
        <f>IF(AND($B10200&lt;&gt;"",$C10200&lt;&gt;"",$B10200&lt;=$C10200),INDEX(Bemenet!$D$2:$D$301,$M10200),"")</f>
        <v/>
      </c>
      <c r="F10200" s="5">
        <f>IF(AND($B10200&lt;&gt;"",$C10200&lt;&gt;"",$B10200&lt;=$C10200),$C10200-$B10200+1,"")</f>
        <v/>
      </c>
      <c r="G10200" s="5">
        <f>IF($F10200="","",$F10200*$D10200)</f>
        <v/>
      </c>
      <c r="H10200" s="42">
        <f>IF($G10200="","",$O10200)</f>
        <v/>
      </c>
      <c r="I10200" s="5">
        <f>IF($G10200="","",$G10200*IF($H10200="",$O10200,$H10200)/100)</f>
        <v/>
      </c>
      <c r="J10200" s="5">
        <f>IF(OR($L10200="",NOT(COUNTIFS($L$2:$L10200,$L10200)=1)),"",SUMIFS($G:$G,$L:$L,$L10200))</f>
        <v/>
      </c>
      <c r="K10200" s="5">
        <f>IF(OR($L10200="",NOT(COUNTIFS($L$2:$L10200,$L10200)=1)),"",SUMIFS($I:$I,$L:$L,$L10200))</f>
        <v/>
      </c>
      <c r="L10200" s="6">
        <f>IF($B10200="","",YEAR($B10200))</f>
        <v/>
      </c>
      <c r="M10200" s="6">
        <f>INT((ROW()-2)/39)+1</f>
        <v/>
      </c>
      <c r="N10200" s="6">
        <f>MOD(ROW()-2,39)+2</f>
        <v/>
      </c>
      <c r="O10200" s="42">
        <f>IF(AND($B10200&lt;&gt;"",$C10200&lt;&gt;"",$B10200&lt;=$C10200),INDEX(Szabalyok!$C:$C,$N10200),"")</f>
        <v/>
      </c>
      <c r="P10200">
        <f>IF(D10200="",P10199,P10199+1)</f>
        <v/>
      </c>
    </row>
    <row r="10201">
      <c r="A10201">
        <f>IF(P10201=P10200,0,P10201)</f>
        <v/>
      </c>
      <c r="B10201" s="41">
        <f>IF($M10201&gt;300,"",IF(OR(INDEX(Bemenet!$E$2:$E$301,$M10201)="",INDEX(Bemenet!$F$2:$F$301,$M10201)=""),"",MAX(INDEX(Bemenet!$E$2:$E$301,$M10201),INDEX(Szabalyok!$A:$A,$N10201))))</f>
        <v/>
      </c>
      <c r="C10201" s="41">
        <f>IF($B10201="","",MIN(INDEX(Bemenet!$F$2:$F$301,$M10201),INDEX(Szabalyok!$B:$B,$N10201)))</f>
        <v/>
      </c>
      <c r="D10201" s="5">
        <f>IF(AND($B10201&lt;&gt;"",$C10201&lt;&gt;"",$B10201&lt;=$C10201),INDEX(Bemenet!$G$2:$G$301,$M10201),"")</f>
        <v/>
      </c>
      <c r="E10201" s="6">
        <f>IF(AND($B10201&lt;&gt;"",$C10201&lt;&gt;"",$B10201&lt;=$C10201),INDEX(Bemenet!$D$2:$D$301,$M10201),"")</f>
        <v/>
      </c>
      <c r="F10201" s="5">
        <f>IF(AND($B10201&lt;&gt;"",$C10201&lt;&gt;"",$B10201&lt;=$C10201),$C10201-$B10201+1,"")</f>
        <v/>
      </c>
      <c r="G10201" s="5">
        <f>IF($F10201="","",$F10201*$D10201)</f>
        <v/>
      </c>
      <c r="H10201" s="42">
        <f>IF($G10201="","",$O10201)</f>
        <v/>
      </c>
      <c r="I10201" s="5">
        <f>IF($G10201="","",$G10201*IF($H10201="",$O10201,$H10201)/100)</f>
        <v/>
      </c>
      <c r="J10201" s="5">
        <f>IF(OR($L10201="",NOT(COUNTIFS($L$2:$L10201,$L10201)=1)),"",SUMIFS($G:$G,$L:$L,$L10201))</f>
        <v/>
      </c>
      <c r="K10201" s="5">
        <f>IF(OR($L10201="",NOT(COUNTIFS($L$2:$L10201,$L10201)=1)),"",SUMIFS($I:$I,$L:$L,$L10201))</f>
        <v/>
      </c>
      <c r="L10201" s="6">
        <f>IF($B10201="","",YEAR($B10201))</f>
        <v/>
      </c>
      <c r="M10201" s="6">
        <f>INT((ROW()-2)/39)+1</f>
        <v/>
      </c>
      <c r="N10201" s="6">
        <f>MOD(ROW()-2,39)+2</f>
        <v/>
      </c>
      <c r="O10201" s="42">
        <f>IF(AND($B10201&lt;&gt;"",$C10201&lt;&gt;"",$B10201&lt;=$C10201),INDEX(Szabalyok!$C:$C,$N10201),"")</f>
        <v/>
      </c>
      <c r="P10201">
        <f>IF(D10201="",P10200,P10200+1)</f>
        <v/>
      </c>
    </row>
    <row r="10202">
      <c r="A10202">
        <f>IF(P10202=P10201,0,P10202)</f>
        <v/>
      </c>
      <c r="B10202" s="41">
        <f>IF($M10202&gt;300,"",IF(OR(INDEX(Bemenet!$E$2:$E$301,$M10202)="",INDEX(Bemenet!$F$2:$F$301,$M10202)=""),"",MAX(INDEX(Bemenet!$E$2:$E$301,$M10202),INDEX(Szabalyok!$A:$A,$N10202))))</f>
        <v/>
      </c>
      <c r="C10202" s="41">
        <f>IF($B10202="","",MIN(INDEX(Bemenet!$F$2:$F$301,$M10202),INDEX(Szabalyok!$B:$B,$N10202)))</f>
        <v/>
      </c>
      <c r="D10202" s="5">
        <f>IF(AND($B10202&lt;&gt;"",$C10202&lt;&gt;"",$B10202&lt;=$C10202),INDEX(Bemenet!$G$2:$G$301,$M10202),"")</f>
        <v/>
      </c>
      <c r="E10202" s="6">
        <f>IF(AND($B10202&lt;&gt;"",$C10202&lt;&gt;"",$B10202&lt;=$C10202),INDEX(Bemenet!$D$2:$D$301,$M10202),"")</f>
        <v/>
      </c>
      <c r="F10202" s="5">
        <f>IF(AND($B10202&lt;&gt;"",$C10202&lt;&gt;"",$B10202&lt;=$C10202),$C10202-$B10202+1,"")</f>
        <v/>
      </c>
      <c r="G10202" s="5">
        <f>IF($F10202="","",$F10202*$D10202)</f>
        <v/>
      </c>
      <c r="H10202" s="42">
        <f>IF($G10202="","",$O10202)</f>
        <v/>
      </c>
      <c r="I10202" s="5">
        <f>IF($G10202="","",$G10202*IF($H10202="",$O10202,$H10202)/100)</f>
        <v/>
      </c>
      <c r="J10202" s="5">
        <f>IF(OR($L10202="",NOT(COUNTIFS($L$2:$L10202,$L10202)=1)),"",SUMIFS($G:$G,$L:$L,$L10202))</f>
        <v/>
      </c>
      <c r="K10202" s="5">
        <f>IF(OR($L10202="",NOT(COUNTIFS($L$2:$L10202,$L10202)=1)),"",SUMIFS($I:$I,$L:$L,$L10202))</f>
        <v/>
      </c>
      <c r="L10202" s="6">
        <f>IF($B10202="","",YEAR($B10202))</f>
        <v/>
      </c>
      <c r="M10202" s="6">
        <f>INT((ROW()-2)/39)+1</f>
        <v/>
      </c>
      <c r="N10202" s="6">
        <f>MOD(ROW()-2,39)+2</f>
        <v/>
      </c>
      <c r="O10202" s="42">
        <f>IF(AND($B10202&lt;&gt;"",$C10202&lt;&gt;"",$B10202&lt;=$C10202),INDEX(Szabalyok!$C:$C,$N10202),"")</f>
        <v/>
      </c>
      <c r="P10202">
        <f>IF(D10202="",P10201,P10201+1)</f>
        <v/>
      </c>
    </row>
    <row r="10203">
      <c r="A10203">
        <f>IF(P10203=P10202,0,P10203)</f>
        <v/>
      </c>
      <c r="B10203" s="41">
        <f>IF($M10203&gt;300,"",IF(OR(INDEX(Bemenet!$E$2:$E$301,$M10203)="",INDEX(Bemenet!$F$2:$F$301,$M10203)=""),"",MAX(INDEX(Bemenet!$E$2:$E$301,$M10203),INDEX(Szabalyok!$A:$A,$N10203))))</f>
        <v/>
      </c>
      <c r="C10203" s="41">
        <f>IF($B10203="","",MIN(INDEX(Bemenet!$F$2:$F$301,$M10203),INDEX(Szabalyok!$B:$B,$N10203)))</f>
        <v/>
      </c>
      <c r="D10203" s="5">
        <f>IF(AND($B10203&lt;&gt;"",$C10203&lt;&gt;"",$B10203&lt;=$C10203),INDEX(Bemenet!$G$2:$G$301,$M10203),"")</f>
        <v/>
      </c>
      <c r="E10203" s="6">
        <f>IF(AND($B10203&lt;&gt;"",$C10203&lt;&gt;"",$B10203&lt;=$C10203),INDEX(Bemenet!$D$2:$D$301,$M10203),"")</f>
        <v/>
      </c>
      <c r="F10203" s="5">
        <f>IF(AND($B10203&lt;&gt;"",$C10203&lt;&gt;"",$B10203&lt;=$C10203),$C10203-$B10203+1,"")</f>
        <v/>
      </c>
      <c r="G10203" s="5">
        <f>IF($F10203="","",$F10203*$D10203)</f>
        <v/>
      </c>
      <c r="H10203" s="42">
        <f>IF($G10203="","",$O10203)</f>
        <v/>
      </c>
      <c r="I10203" s="5">
        <f>IF($G10203="","",$G10203*IF($H10203="",$O10203,$H10203)/100)</f>
        <v/>
      </c>
      <c r="J10203" s="5">
        <f>IF(OR($L10203="",NOT(COUNTIFS($L$2:$L10203,$L10203)=1)),"",SUMIFS($G:$G,$L:$L,$L10203))</f>
        <v/>
      </c>
      <c r="K10203" s="5">
        <f>IF(OR($L10203="",NOT(COUNTIFS($L$2:$L10203,$L10203)=1)),"",SUMIFS($I:$I,$L:$L,$L10203))</f>
        <v/>
      </c>
      <c r="L10203" s="6">
        <f>IF($B10203="","",YEAR($B10203))</f>
        <v/>
      </c>
      <c r="M10203" s="6">
        <f>INT((ROW()-2)/39)+1</f>
        <v/>
      </c>
      <c r="N10203" s="6">
        <f>MOD(ROW()-2,39)+2</f>
        <v/>
      </c>
      <c r="O10203" s="42">
        <f>IF(AND($B10203&lt;&gt;"",$C10203&lt;&gt;"",$B10203&lt;=$C10203),INDEX(Szabalyok!$C:$C,$N10203),"")</f>
        <v/>
      </c>
      <c r="P10203">
        <f>IF(D10203="",P10202,P10202+1)</f>
        <v/>
      </c>
    </row>
    <row r="10204">
      <c r="A10204">
        <f>IF(P10204=P10203,0,P10204)</f>
        <v/>
      </c>
      <c r="B10204" s="41">
        <f>IF($M10204&gt;300,"",IF(OR(INDEX(Bemenet!$E$2:$E$301,$M10204)="",INDEX(Bemenet!$F$2:$F$301,$M10204)=""),"",MAX(INDEX(Bemenet!$E$2:$E$301,$M10204),INDEX(Szabalyok!$A:$A,$N10204))))</f>
        <v/>
      </c>
      <c r="C10204" s="41">
        <f>IF($B10204="","",MIN(INDEX(Bemenet!$F$2:$F$301,$M10204),INDEX(Szabalyok!$B:$B,$N10204)))</f>
        <v/>
      </c>
      <c r="D10204" s="5">
        <f>IF(AND($B10204&lt;&gt;"",$C10204&lt;&gt;"",$B10204&lt;=$C10204),INDEX(Bemenet!$G$2:$G$301,$M10204),"")</f>
        <v/>
      </c>
      <c r="E10204" s="6">
        <f>IF(AND($B10204&lt;&gt;"",$C10204&lt;&gt;"",$B10204&lt;=$C10204),INDEX(Bemenet!$D$2:$D$301,$M10204),"")</f>
        <v/>
      </c>
      <c r="F10204" s="5">
        <f>IF(AND($B10204&lt;&gt;"",$C10204&lt;&gt;"",$B10204&lt;=$C10204),$C10204-$B10204+1,"")</f>
        <v/>
      </c>
      <c r="G10204" s="5">
        <f>IF($F10204="","",$F10204*$D10204)</f>
        <v/>
      </c>
      <c r="H10204" s="42">
        <f>IF($G10204="","",$O10204)</f>
        <v/>
      </c>
      <c r="I10204" s="5">
        <f>IF($G10204="","",$G10204*IF($H10204="",$O10204,$H10204)/100)</f>
        <v/>
      </c>
      <c r="J10204" s="5">
        <f>IF(OR($L10204="",NOT(COUNTIFS($L$2:$L10204,$L10204)=1)),"",SUMIFS($G:$G,$L:$L,$L10204))</f>
        <v/>
      </c>
      <c r="K10204" s="5">
        <f>IF(OR($L10204="",NOT(COUNTIFS($L$2:$L10204,$L10204)=1)),"",SUMIFS($I:$I,$L:$L,$L10204))</f>
        <v/>
      </c>
      <c r="L10204" s="6">
        <f>IF($B10204="","",YEAR($B10204))</f>
        <v/>
      </c>
      <c r="M10204" s="6">
        <f>INT((ROW()-2)/39)+1</f>
        <v/>
      </c>
      <c r="N10204" s="6">
        <f>MOD(ROW()-2,39)+2</f>
        <v/>
      </c>
      <c r="O10204" s="42">
        <f>IF(AND($B10204&lt;&gt;"",$C10204&lt;&gt;"",$B10204&lt;=$C10204),INDEX(Szabalyok!$C:$C,$N10204),"")</f>
        <v/>
      </c>
      <c r="P10204">
        <f>IF(D10204="",P10203,P10203+1)</f>
        <v/>
      </c>
    </row>
    <row r="10205">
      <c r="A10205">
        <f>IF(P10205=P10204,0,P10205)</f>
        <v/>
      </c>
      <c r="B10205" s="41">
        <f>IF($M10205&gt;300,"",IF(OR(INDEX(Bemenet!$E$2:$E$301,$M10205)="",INDEX(Bemenet!$F$2:$F$301,$M10205)=""),"",MAX(INDEX(Bemenet!$E$2:$E$301,$M10205),INDEX(Szabalyok!$A:$A,$N10205))))</f>
        <v/>
      </c>
      <c r="C10205" s="41">
        <f>IF($B10205="","",MIN(INDEX(Bemenet!$F$2:$F$301,$M10205),INDEX(Szabalyok!$B:$B,$N10205)))</f>
        <v/>
      </c>
      <c r="D10205" s="5">
        <f>IF(AND($B10205&lt;&gt;"",$C10205&lt;&gt;"",$B10205&lt;=$C10205),INDEX(Bemenet!$G$2:$G$301,$M10205),"")</f>
        <v/>
      </c>
      <c r="E10205" s="6">
        <f>IF(AND($B10205&lt;&gt;"",$C10205&lt;&gt;"",$B10205&lt;=$C10205),INDEX(Bemenet!$D$2:$D$301,$M10205),"")</f>
        <v/>
      </c>
      <c r="F10205" s="5">
        <f>IF(AND($B10205&lt;&gt;"",$C10205&lt;&gt;"",$B10205&lt;=$C10205),$C10205-$B10205+1,"")</f>
        <v/>
      </c>
      <c r="G10205" s="5">
        <f>IF($F10205="","",$F10205*$D10205)</f>
        <v/>
      </c>
      <c r="H10205" s="42">
        <f>IF($G10205="","",$O10205)</f>
        <v/>
      </c>
      <c r="I10205" s="5">
        <f>IF($G10205="","",$G10205*IF($H10205="",$O10205,$H10205)/100)</f>
        <v/>
      </c>
      <c r="J10205" s="5">
        <f>IF(OR($L10205="",NOT(COUNTIFS($L$2:$L10205,$L10205)=1)),"",SUMIFS($G:$G,$L:$L,$L10205))</f>
        <v/>
      </c>
      <c r="K10205" s="5">
        <f>IF(OR($L10205="",NOT(COUNTIFS($L$2:$L10205,$L10205)=1)),"",SUMIFS($I:$I,$L:$L,$L10205))</f>
        <v/>
      </c>
      <c r="L10205" s="6">
        <f>IF($B10205="","",YEAR($B10205))</f>
        <v/>
      </c>
      <c r="M10205" s="6">
        <f>INT((ROW()-2)/39)+1</f>
        <v/>
      </c>
      <c r="N10205" s="6">
        <f>MOD(ROW()-2,39)+2</f>
        <v/>
      </c>
      <c r="O10205" s="42">
        <f>IF(AND($B10205&lt;&gt;"",$C10205&lt;&gt;"",$B10205&lt;=$C10205),INDEX(Szabalyok!$C:$C,$N10205),"")</f>
        <v/>
      </c>
      <c r="P10205">
        <f>IF(D10205="",P10204,P10204+1)</f>
        <v/>
      </c>
    </row>
    <row r="10206">
      <c r="A10206">
        <f>IF(P10206=P10205,0,P10206)</f>
        <v/>
      </c>
      <c r="B10206" s="41">
        <f>IF($M10206&gt;300,"",IF(OR(INDEX(Bemenet!$E$2:$E$301,$M10206)="",INDEX(Bemenet!$F$2:$F$301,$M10206)=""),"",MAX(INDEX(Bemenet!$E$2:$E$301,$M10206),INDEX(Szabalyok!$A:$A,$N10206))))</f>
        <v/>
      </c>
      <c r="C10206" s="41">
        <f>IF($B10206="","",MIN(INDEX(Bemenet!$F$2:$F$301,$M10206),INDEX(Szabalyok!$B:$B,$N10206)))</f>
        <v/>
      </c>
      <c r="D10206" s="5">
        <f>IF(AND($B10206&lt;&gt;"",$C10206&lt;&gt;"",$B10206&lt;=$C10206),INDEX(Bemenet!$G$2:$G$301,$M10206),"")</f>
        <v/>
      </c>
      <c r="E10206" s="6">
        <f>IF(AND($B10206&lt;&gt;"",$C10206&lt;&gt;"",$B10206&lt;=$C10206),INDEX(Bemenet!$D$2:$D$301,$M10206),"")</f>
        <v/>
      </c>
      <c r="F10206" s="5">
        <f>IF(AND($B10206&lt;&gt;"",$C10206&lt;&gt;"",$B10206&lt;=$C10206),$C10206-$B10206+1,"")</f>
        <v/>
      </c>
      <c r="G10206" s="5">
        <f>IF($F10206="","",$F10206*$D10206)</f>
        <v/>
      </c>
      <c r="H10206" s="42">
        <f>IF($G10206="","",$O10206)</f>
        <v/>
      </c>
      <c r="I10206" s="5">
        <f>IF($G10206="","",$G10206*IF($H10206="",$O10206,$H10206)/100)</f>
        <v/>
      </c>
      <c r="J10206" s="5">
        <f>IF(OR($L10206="",NOT(COUNTIFS($L$2:$L10206,$L10206)=1)),"",SUMIFS($G:$G,$L:$L,$L10206))</f>
        <v/>
      </c>
      <c r="K10206" s="5">
        <f>IF(OR($L10206="",NOT(COUNTIFS($L$2:$L10206,$L10206)=1)),"",SUMIFS($I:$I,$L:$L,$L10206))</f>
        <v/>
      </c>
      <c r="L10206" s="6">
        <f>IF($B10206="","",YEAR($B10206))</f>
        <v/>
      </c>
      <c r="M10206" s="6">
        <f>INT((ROW()-2)/39)+1</f>
        <v/>
      </c>
      <c r="N10206" s="6">
        <f>MOD(ROW()-2,39)+2</f>
        <v/>
      </c>
      <c r="O10206" s="42">
        <f>IF(AND($B10206&lt;&gt;"",$C10206&lt;&gt;"",$B10206&lt;=$C10206),INDEX(Szabalyok!$C:$C,$N10206),"")</f>
        <v/>
      </c>
      <c r="P10206">
        <f>IF(D10206="",P10205,P10205+1)</f>
        <v/>
      </c>
    </row>
    <row r="10207">
      <c r="A10207">
        <f>IF(P10207=P10206,0,P10207)</f>
        <v/>
      </c>
      <c r="B10207" s="41">
        <f>IF($M10207&gt;300,"",IF(OR(INDEX(Bemenet!$E$2:$E$301,$M10207)="",INDEX(Bemenet!$F$2:$F$301,$M10207)=""),"",MAX(INDEX(Bemenet!$E$2:$E$301,$M10207),INDEX(Szabalyok!$A:$A,$N10207))))</f>
        <v/>
      </c>
      <c r="C10207" s="41">
        <f>IF($B10207="","",MIN(INDEX(Bemenet!$F$2:$F$301,$M10207),INDEX(Szabalyok!$B:$B,$N10207)))</f>
        <v/>
      </c>
      <c r="D10207" s="5">
        <f>IF(AND($B10207&lt;&gt;"",$C10207&lt;&gt;"",$B10207&lt;=$C10207),INDEX(Bemenet!$G$2:$G$301,$M10207),"")</f>
        <v/>
      </c>
      <c r="E10207" s="6">
        <f>IF(AND($B10207&lt;&gt;"",$C10207&lt;&gt;"",$B10207&lt;=$C10207),INDEX(Bemenet!$D$2:$D$301,$M10207),"")</f>
        <v/>
      </c>
      <c r="F10207" s="5">
        <f>IF(AND($B10207&lt;&gt;"",$C10207&lt;&gt;"",$B10207&lt;=$C10207),$C10207-$B10207+1,"")</f>
        <v/>
      </c>
      <c r="G10207" s="5">
        <f>IF($F10207="","",$F10207*$D10207)</f>
        <v/>
      </c>
      <c r="H10207" s="42">
        <f>IF($G10207="","",$O10207)</f>
        <v/>
      </c>
      <c r="I10207" s="5">
        <f>IF($G10207="","",$G10207*IF($H10207="",$O10207,$H10207)/100)</f>
        <v/>
      </c>
      <c r="J10207" s="5">
        <f>IF(OR($L10207="",NOT(COUNTIFS($L$2:$L10207,$L10207)=1)),"",SUMIFS($G:$G,$L:$L,$L10207))</f>
        <v/>
      </c>
      <c r="K10207" s="5">
        <f>IF(OR($L10207="",NOT(COUNTIFS($L$2:$L10207,$L10207)=1)),"",SUMIFS($I:$I,$L:$L,$L10207))</f>
        <v/>
      </c>
      <c r="L10207" s="6">
        <f>IF($B10207="","",YEAR($B10207))</f>
        <v/>
      </c>
      <c r="M10207" s="6">
        <f>INT((ROW()-2)/39)+1</f>
        <v/>
      </c>
      <c r="N10207" s="6">
        <f>MOD(ROW()-2,39)+2</f>
        <v/>
      </c>
      <c r="O10207" s="42">
        <f>IF(AND($B10207&lt;&gt;"",$C10207&lt;&gt;"",$B10207&lt;=$C10207),INDEX(Szabalyok!$C:$C,$N10207),"")</f>
        <v/>
      </c>
      <c r="P10207">
        <f>IF(D10207="",P10206,P10206+1)</f>
        <v/>
      </c>
    </row>
    <row r="10208">
      <c r="A10208">
        <f>IF(P10208=P10207,0,P10208)</f>
        <v/>
      </c>
      <c r="B10208" s="41">
        <f>IF($M10208&gt;300,"",IF(OR(INDEX(Bemenet!$E$2:$E$301,$M10208)="",INDEX(Bemenet!$F$2:$F$301,$M10208)=""),"",MAX(INDEX(Bemenet!$E$2:$E$301,$M10208),INDEX(Szabalyok!$A:$A,$N10208))))</f>
        <v/>
      </c>
      <c r="C10208" s="41">
        <f>IF($B10208="","",MIN(INDEX(Bemenet!$F$2:$F$301,$M10208),INDEX(Szabalyok!$B:$B,$N10208)))</f>
        <v/>
      </c>
      <c r="D10208" s="5">
        <f>IF(AND($B10208&lt;&gt;"",$C10208&lt;&gt;"",$B10208&lt;=$C10208),INDEX(Bemenet!$G$2:$G$301,$M10208),"")</f>
        <v/>
      </c>
      <c r="E10208" s="6">
        <f>IF(AND($B10208&lt;&gt;"",$C10208&lt;&gt;"",$B10208&lt;=$C10208),INDEX(Bemenet!$D$2:$D$301,$M10208),"")</f>
        <v/>
      </c>
      <c r="F10208" s="5">
        <f>IF(AND($B10208&lt;&gt;"",$C10208&lt;&gt;"",$B10208&lt;=$C10208),$C10208-$B10208+1,"")</f>
        <v/>
      </c>
      <c r="G10208" s="5">
        <f>IF($F10208="","",$F10208*$D10208)</f>
        <v/>
      </c>
      <c r="H10208" s="42">
        <f>IF($G10208="","",$O10208)</f>
        <v/>
      </c>
      <c r="I10208" s="5">
        <f>IF($G10208="","",$G10208*IF($H10208="",$O10208,$H10208)/100)</f>
        <v/>
      </c>
      <c r="J10208" s="5">
        <f>IF(OR($L10208="",NOT(COUNTIFS($L$2:$L10208,$L10208)=1)),"",SUMIFS($G:$G,$L:$L,$L10208))</f>
        <v/>
      </c>
      <c r="K10208" s="5">
        <f>IF(OR($L10208="",NOT(COUNTIFS($L$2:$L10208,$L10208)=1)),"",SUMIFS($I:$I,$L:$L,$L10208))</f>
        <v/>
      </c>
      <c r="L10208" s="6">
        <f>IF($B10208="","",YEAR($B10208))</f>
        <v/>
      </c>
      <c r="M10208" s="6">
        <f>INT((ROW()-2)/39)+1</f>
        <v/>
      </c>
      <c r="N10208" s="6">
        <f>MOD(ROW()-2,39)+2</f>
        <v/>
      </c>
      <c r="O10208" s="42">
        <f>IF(AND($B10208&lt;&gt;"",$C10208&lt;&gt;"",$B10208&lt;=$C10208),INDEX(Szabalyok!$C:$C,$N10208),"")</f>
        <v/>
      </c>
      <c r="P10208">
        <f>IF(D10208="",P10207,P10207+1)</f>
        <v/>
      </c>
    </row>
    <row r="10209">
      <c r="A10209">
        <f>IF(P10209=P10208,0,P10209)</f>
        <v/>
      </c>
      <c r="B10209" s="41">
        <f>IF($M10209&gt;300,"",IF(OR(INDEX(Bemenet!$E$2:$E$301,$M10209)="",INDEX(Bemenet!$F$2:$F$301,$M10209)=""),"",MAX(INDEX(Bemenet!$E$2:$E$301,$M10209),INDEX(Szabalyok!$A:$A,$N10209))))</f>
        <v/>
      </c>
      <c r="C10209" s="41">
        <f>IF($B10209="","",MIN(INDEX(Bemenet!$F$2:$F$301,$M10209),INDEX(Szabalyok!$B:$B,$N10209)))</f>
        <v/>
      </c>
      <c r="D10209" s="5">
        <f>IF(AND($B10209&lt;&gt;"",$C10209&lt;&gt;"",$B10209&lt;=$C10209),INDEX(Bemenet!$G$2:$G$301,$M10209),"")</f>
        <v/>
      </c>
      <c r="E10209" s="6">
        <f>IF(AND($B10209&lt;&gt;"",$C10209&lt;&gt;"",$B10209&lt;=$C10209),INDEX(Bemenet!$D$2:$D$301,$M10209),"")</f>
        <v/>
      </c>
      <c r="F10209" s="5">
        <f>IF(AND($B10209&lt;&gt;"",$C10209&lt;&gt;"",$B10209&lt;=$C10209),$C10209-$B10209+1,"")</f>
        <v/>
      </c>
      <c r="G10209" s="5">
        <f>IF($F10209="","",$F10209*$D10209)</f>
        <v/>
      </c>
      <c r="H10209" s="42">
        <f>IF($G10209="","",$O10209)</f>
        <v/>
      </c>
      <c r="I10209" s="5">
        <f>IF($G10209="","",$G10209*IF($H10209="",$O10209,$H10209)/100)</f>
        <v/>
      </c>
      <c r="J10209" s="5">
        <f>IF(OR($L10209="",NOT(COUNTIFS($L$2:$L10209,$L10209)=1)),"",SUMIFS($G:$G,$L:$L,$L10209))</f>
        <v/>
      </c>
      <c r="K10209" s="5">
        <f>IF(OR($L10209="",NOT(COUNTIFS($L$2:$L10209,$L10209)=1)),"",SUMIFS($I:$I,$L:$L,$L10209))</f>
        <v/>
      </c>
      <c r="L10209" s="6">
        <f>IF($B10209="","",YEAR($B10209))</f>
        <v/>
      </c>
      <c r="M10209" s="6">
        <f>INT((ROW()-2)/39)+1</f>
        <v/>
      </c>
      <c r="N10209" s="6">
        <f>MOD(ROW()-2,39)+2</f>
        <v/>
      </c>
      <c r="O10209" s="42">
        <f>IF(AND($B10209&lt;&gt;"",$C10209&lt;&gt;"",$B10209&lt;=$C10209),INDEX(Szabalyok!$C:$C,$N10209),"")</f>
        <v/>
      </c>
      <c r="P10209">
        <f>IF(D10209="",P10208,P10208+1)</f>
        <v/>
      </c>
    </row>
    <row r="10210">
      <c r="A10210">
        <f>IF(P10210=P10209,0,P10210)</f>
        <v/>
      </c>
      <c r="B10210" s="41">
        <f>IF($M10210&gt;300,"",IF(OR(INDEX(Bemenet!$E$2:$E$301,$M10210)="",INDEX(Bemenet!$F$2:$F$301,$M10210)=""),"",MAX(INDEX(Bemenet!$E$2:$E$301,$M10210),INDEX(Szabalyok!$A:$A,$N10210))))</f>
        <v/>
      </c>
      <c r="C10210" s="41">
        <f>IF($B10210="","",MIN(INDEX(Bemenet!$F$2:$F$301,$M10210),INDEX(Szabalyok!$B:$B,$N10210)))</f>
        <v/>
      </c>
      <c r="D10210" s="5">
        <f>IF(AND($B10210&lt;&gt;"",$C10210&lt;&gt;"",$B10210&lt;=$C10210),INDEX(Bemenet!$G$2:$G$301,$M10210),"")</f>
        <v/>
      </c>
      <c r="E10210" s="6">
        <f>IF(AND($B10210&lt;&gt;"",$C10210&lt;&gt;"",$B10210&lt;=$C10210),INDEX(Bemenet!$D$2:$D$301,$M10210),"")</f>
        <v/>
      </c>
      <c r="F10210" s="5">
        <f>IF(AND($B10210&lt;&gt;"",$C10210&lt;&gt;"",$B10210&lt;=$C10210),$C10210-$B10210+1,"")</f>
        <v/>
      </c>
      <c r="G10210" s="5">
        <f>IF($F10210="","",$F10210*$D10210)</f>
        <v/>
      </c>
      <c r="H10210" s="42">
        <f>IF($G10210="","",$O10210)</f>
        <v/>
      </c>
      <c r="I10210" s="5">
        <f>IF($G10210="","",$G10210*IF($H10210="",$O10210,$H10210)/100)</f>
        <v/>
      </c>
      <c r="J10210" s="5">
        <f>IF(OR($L10210="",NOT(COUNTIFS($L$2:$L10210,$L10210)=1)),"",SUMIFS($G:$G,$L:$L,$L10210))</f>
        <v/>
      </c>
      <c r="K10210" s="5">
        <f>IF(OR($L10210="",NOT(COUNTIFS($L$2:$L10210,$L10210)=1)),"",SUMIFS($I:$I,$L:$L,$L10210))</f>
        <v/>
      </c>
      <c r="L10210" s="6">
        <f>IF($B10210="","",YEAR($B10210))</f>
        <v/>
      </c>
      <c r="M10210" s="6">
        <f>INT((ROW()-2)/39)+1</f>
        <v/>
      </c>
      <c r="N10210" s="6">
        <f>MOD(ROW()-2,39)+2</f>
        <v/>
      </c>
      <c r="O10210" s="42">
        <f>IF(AND($B10210&lt;&gt;"",$C10210&lt;&gt;"",$B10210&lt;=$C10210),INDEX(Szabalyok!$C:$C,$N10210),"")</f>
        <v/>
      </c>
      <c r="P10210">
        <f>IF(D10210="",P10209,P10209+1)</f>
        <v/>
      </c>
    </row>
    <row r="10211">
      <c r="A10211">
        <f>IF(P10211=P10210,0,P10211)</f>
        <v/>
      </c>
      <c r="B10211" s="41">
        <f>IF($M10211&gt;300,"",IF(OR(INDEX(Bemenet!$E$2:$E$301,$M10211)="",INDEX(Bemenet!$F$2:$F$301,$M10211)=""),"",MAX(INDEX(Bemenet!$E$2:$E$301,$M10211),INDEX(Szabalyok!$A:$A,$N10211))))</f>
        <v/>
      </c>
      <c r="C10211" s="41">
        <f>IF($B10211="","",MIN(INDEX(Bemenet!$F$2:$F$301,$M10211),INDEX(Szabalyok!$B:$B,$N10211)))</f>
        <v/>
      </c>
      <c r="D10211" s="5">
        <f>IF(AND($B10211&lt;&gt;"",$C10211&lt;&gt;"",$B10211&lt;=$C10211),INDEX(Bemenet!$G$2:$G$301,$M10211),"")</f>
        <v/>
      </c>
      <c r="E10211" s="6">
        <f>IF(AND($B10211&lt;&gt;"",$C10211&lt;&gt;"",$B10211&lt;=$C10211),INDEX(Bemenet!$D$2:$D$301,$M10211),"")</f>
        <v/>
      </c>
      <c r="F10211" s="5">
        <f>IF(AND($B10211&lt;&gt;"",$C10211&lt;&gt;"",$B10211&lt;=$C10211),$C10211-$B10211+1,"")</f>
        <v/>
      </c>
      <c r="G10211" s="5">
        <f>IF($F10211="","",$F10211*$D10211)</f>
        <v/>
      </c>
      <c r="H10211" s="42">
        <f>IF($G10211="","",$O10211)</f>
        <v/>
      </c>
      <c r="I10211" s="5">
        <f>IF($G10211="","",$G10211*IF($H10211="",$O10211,$H10211)/100)</f>
        <v/>
      </c>
      <c r="J10211" s="5">
        <f>IF(OR($L10211="",NOT(COUNTIFS($L$2:$L10211,$L10211)=1)),"",SUMIFS($G:$G,$L:$L,$L10211))</f>
        <v/>
      </c>
      <c r="K10211" s="5">
        <f>IF(OR($L10211="",NOT(COUNTIFS($L$2:$L10211,$L10211)=1)),"",SUMIFS($I:$I,$L:$L,$L10211))</f>
        <v/>
      </c>
      <c r="L10211" s="6">
        <f>IF($B10211="","",YEAR($B10211))</f>
        <v/>
      </c>
      <c r="M10211" s="6">
        <f>INT((ROW()-2)/39)+1</f>
        <v/>
      </c>
      <c r="N10211" s="6">
        <f>MOD(ROW()-2,39)+2</f>
        <v/>
      </c>
      <c r="O10211" s="42">
        <f>IF(AND($B10211&lt;&gt;"",$C10211&lt;&gt;"",$B10211&lt;=$C10211),INDEX(Szabalyok!$C:$C,$N10211),"")</f>
        <v/>
      </c>
      <c r="P10211">
        <f>IF(D10211="",P10210,P10210+1)</f>
        <v/>
      </c>
    </row>
    <row r="10212">
      <c r="A10212">
        <f>IF(P10212=P10211,0,P10212)</f>
        <v/>
      </c>
      <c r="B10212" s="41">
        <f>IF($M10212&gt;300,"",IF(OR(INDEX(Bemenet!$E$2:$E$301,$M10212)="",INDEX(Bemenet!$F$2:$F$301,$M10212)=""),"",MAX(INDEX(Bemenet!$E$2:$E$301,$M10212),INDEX(Szabalyok!$A:$A,$N10212))))</f>
        <v/>
      </c>
      <c r="C10212" s="41">
        <f>IF($B10212="","",MIN(INDEX(Bemenet!$F$2:$F$301,$M10212),INDEX(Szabalyok!$B:$B,$N10212)))</f>
        <v/>
      </c>
      <c r="D10212" s="5">
        <f>IF(AND($B10212&lt;&gt;"",$C10212&lt;&gt;"",$B10212&lt;=$C10212),INDEX(Bemenet!$G$2:$G$301,$M10212),"")</f>
        <v/>
      </c>
      <c r="E10212" s="6">
        <f>IF(AND($B10212&lt;&gt;"",$C10212&lt;&gt;"",$B10212&lt;=$C10212),INDEX(Bemenet!$D$2:$D$301,$M10212),"")</f>
        <v/>
      </c>
      <c r="F10212" s="5">
        <f>IF(AND($B10212&lt;&gt;"",$C10212&lt;&gt;"",$B10212&lt;=$C10212),$C10212-$B10212+1,"")</f>
        <v/>
      </c>
      <c r="G10212" s="5">
        <f>IF($F10212="","",$F10212*$D10212)</f>
        <v/>
      </c>
      <c r="H10212" s="42">
        <f>IF($G10212="","",$O10212)</f>
        <v/>
      </c>
      <c r="I10212" s="5">
        <f>IF($G10212="","",$G10212*IF($H10212="",$O10212,$H10212)/100)</f>
        <v/>
      </c>
      <c r="J10212" s="5">
        <f>IF(OR($L10212="",NOT(COUNTIFS($L$2:$L10212,$L10212)=1)),"",SUMIFS($G:$G,$L:$L,$L10212))</f>
        <v/>
      </c>
      <c r="K10212" s="5">
        <f>IF(OR($L10212="",NOT(COUNTIFS($L$2:$L10212,$L10212)=1)),"",SUMIFS($I:$I,$L:$L,$L10212))</f>
        <v/>
      </c>
      <c r="L10212" s="6">
        <f>IF($B10212="","",YEAR($B10212))</f>
        <v/>
      </c>
      <c r="M10212" s="6">
        <f>INT((ROW()-2)/39)+1</f>
        <v/>
      </c>
      <c r="N10212" s="6">
        <f>MOD(ROW()-2,39)+2</f>
        <v/>
      </c>
      <c r="O10212" s="42">
        <f>IF(AND($B10212&lt;&gt;"",$C10212&lt;&gt;"",$B10212&lt;=$C10212),INDEX(Szabalyok!$C:$C,$N10212),"")</f>
        <v/>
      </c>
      <c r="P10212">
        <f>IF(D10212="",P10211,P10211+1)</f>
        <v/>
      </c>
    </row>
    <row r="10213">
      <c r="A10213">
        <f>IF(P10213=P10212,0,P10213)</f>
        <v/>
      </c>
      <c r="B10213" s="41">
        <f>IF($M10213&gt;300,"",IF(OR(INDEX(Bemenet!$E$2:$E$301,$M10213)="",INDEX(Bemenet!$F$2:$F$301,$M10213)=""),"",MAX(INDEX(Bemenet!$E$2:$E$301,$M10213),INDEX(Szabalyok!$A:$A,$N10213))))</f>
        <v/>
      </c>
      <c r="C10213" s="41">
        <f>IF($B10213="","",MIN(INDEX(Bemenet!$F$2:$F$301,$M10213),INDEX(Szabalyok!$B:$B,$N10213)))</f>
        <v/>
      </c>
      <c r="D10213" s="5">
        <f>IF(AND($B10213&lt;&gt;"",$C10213&lt;&gt;"",$B10213&lt;=$C10213),INDEX(Bemenet!$G$2:$G$301,$M10213),"")</f>
        <v/>
      </c>
      <c r="E10213" s="6">
        <f>IF(AND($B10213&lt;&gt;"",$C10213&lt;&gt;"",$B10213&lt;=$C10213),INDEX(Bemenet!$D$2:$D$301,$M10213),"")</f>
        <v/>
      </c>
      <c r="F10213" s="5">
        <f>IF(AND($B10213&lt;&gt;"",$C10213&lt;&gt;"",$B10213&lt;=$C10213),$C10213-$B10213+1,"")</f>
        <v/>
      </c>
      <c r="G10213" s="5">
        <f>IF($F10213="","",$F10213*$D10213)</f>
        <v/>
      </c>
      <c r="H10213" s="42">
        <f>IF($G10213="","",$O10213)</f>
        <v/>
      </c>
      <c r="I10213" s="5">
        <f>IF($G10213="","",$G10213*IF($H10213="",$O10213,$H10213)/100)</f>
        <v/>
      </c>
      <c r="J10213" s="5">
        <f>IF(OR($L10213="",NOT(COUNTIFS($L$2:$L10213,$L10213)=1)),"",SUMIFS($G:$G,$L:$L,$L10213))</f>
        <v/>
      </c>
      <c r="K10213" s="5">
        <f>IF(OR($L10213="",NOT(COUNTIFS($L$2:$L10213,$L10213)=1)),"",SUMIFS($I:$I,$L:$L,$L10213))</f>
        <v/>
      </c>
      <c r="L10213" s="6">
        <f>IF($B10213="","",YEAR($B10213))</f>
        <v/>
      </c>
      <c r="M10213" s="6">
        <f>INT((ROW()-2)/39)+1</f>
        <v/>
      </c>
      <c r="N10213" s="6">
        <f>MOD(ROW()-2,39)+2</f>
        <v/>
      </c>
      <c r="O10213" s="42">
        <f>IF(AND($B10213&lt;&gt;"",$C10213&lt;&gt;"",$B10213&lt;=$C10213),INDEX(Szabalyok!$C:$C,$N10213),"")</f>
        <v/>
      </c>
      <c r="P10213">
        <f>IF(D10213="",P10212,P10212+1)</f>
        <v/>
      </c>
    </row>
    <row r="10214">
      <c r="A10214">
        <f>IF(P10214=P10213,0,P10214)</f>
        <v/>
      </c>
      <c r="B10214" s="41">
        <f>IF($M10214&gt;300,"",IF(OR(INDEX(Bemenet!$E$2:$E$301,$M10214)="",INDEX(Bemenet!$F$2:$F$301,$M10214)=""),"",MAX(INDEX(Bemenet!$E$2:$E$301,$M10214),INDEX(Szabalyok!$A:$A,$N10214))))</f>
        <v/>
      </c>
      <c r="C10214" s="41">
        <f>IF($B10214="","",MIN(INDEX(Bemenet!$F$2:$F$301,$M10214),INDEX(Szabalyok!$B:$B,$N10214)))</f>
        <v/>
      </c>
      <c r="D10214" s="5">
        <f>IF(AND($B10214&lt;&gt;"",$C10214&lt;&gt;"",$B10214&lt;=$C10214),INDEX(Bemenet!$G$2:$G$301,$M10214),"")</f>
        <v/>
      </c>
      <c r="E10214" s="6">
        <f>IF(AND($B10214&lt;&gt;"",$C10214&lt;&gt;"",$B10214&lt;=$C10214),INDEX(Bemenet!$D$2:$D$301,$M10214),"")</f>
        <v/>
      </c>
      <c r="F10214" s="5">
        <f>IF(AND($B10214&lt;&gt;"",$C10214&lt;&gt;"",$B10214&lt;=$C10214),$C10214-$B10214+1,"")</f>
        <v/>
      </c>
      <c r="G10214" s="5">
        <f>IF($F10214="","",$F10214*$D10214)</f>
        <v/>
      </c>
      <c r="H10214" s="42">
        <f>IF($G10214="","",$O10214)</f>
        <v/>
      </c>
      <c r="I10214" s="5">
        <f>IF($G10214="","",$G10214*IF($H10214="",$O10214,$H10214)/100)</f>
        <v/>
      </c>
      <c r="J10214" s="5">
        <f>IF(OR($L10214="",NOT(COUNTIFS($L$2:$L10214,$L10214)=1)),"",SUMIFS($G:$G,$L:$L,$L10214))</f>
        <v/>
      </c>
      <c r="K10214" s="5">
        <f>IF(OR($L10214="",NOT(COUNTIFS($L$2:$L10214,$L10214)=1)),"",SUMIFS($I:$I,$L:$L,$L10214))</f>
        <v/>
      </c>
      <c r="L10214" s="6">
        <f>IF($B10214="","",YEAR($B10214))</f>
        <v/>
      </c>
      <c r="M10214" s="6">
        <f>INT((ROW()-2)/39)+1</f>
        <v/>
      </c>
      <c r="N10214" s="6">
        <f>MOD(ROW()-2,39)+2</f>
        <v/>
      </c>
      <c r="O10214" s="42">
        <f>IF(AND($B10214&lt;&gt;"",$C10214&lt;&gt;"",$B10214&lt;=$C10214),INDEX(Szabalyok!$C:$C,$N10214),"")</f>
        <v/>
      </c>
      <c r="P10214">
        <f>IF(D10214="",P10213,P10213+1)</f>
        <v/>
      </c>
    </row>
    <row r="10215">
      <c r="A10215">
        <f>IF(P10215=P10214,0,P10215)</f>
        <v/>
      </c>
      <c r="B10215" s="41">
        <f>IF($M10215&gt;300,"",IF(OR(INDEX(Bemenet!$E$2:$E$301,$M10215)="",INDEX(Bemenet!$F$2:$F$301,$M10215)=""),"",MAX(INDEX(Bemenet!$E$2:$E$301,$M10215),INDEX(Szabalyok!$A:$A,$N10215))))</f>
        <v/>
      </c>
      <c r="C10215" s="41">
        <f>IF($B10215="","",MIN(INDEX(Bemenet!$F$2:$F$301,$M10215),INDEX(Szabalyok!$B:$B,$N10215)))</f>
        <v/>
      </c>
      <c r="D10215" s="5">
        <f>IF(AND($B10215&lt;&gt;"",$C10215&lt;&gt;"",$B10215&lt;=$C10215),INDEX(Bemenet!$G$2:$G$301,$M10215),"")</f>
        <v/>
      </c>
      <c r="E10215" s="6">
        <f>IF(AND($B10215&lt;&gt;"",$C10215&lt;&gt;"",$B10215&lt;=$C10215),INDEX(Bemenet!$D$2:$D$301,$M10215),"")</f>
        <v/>
      </c>
      <c r="F10215" s="5">
        <f>IF(AND($B10215&lt;&gt;"",$C10215&lt;&gt;"",$B10215&lt;=$C10215),$C10215-$B10215+1,"")</f>
        <v/>
      </c>
      <c r="G10215" s="5">
        <f>IF($F10215="","",$F10215*$D10215)</f>
        <v/>
      </c>
      <c r="H10215" s="42">
        <f>IF($G10215="","",$O10215)</f>
        <v/>
      </c>
      <c r="I10215" s="5">
        <f>IF($G10215="","",$G10215*IF($H10215="",$O10215,$H10215)/100)</f>
        <v/>
      </c>
      <c r="J10215" s="5">
        <f>IF(OR($L10215="",NOT(COUNTIFS($L$2:$L10215,$L10215)=1)),"",SUMIFS($G:$G,$L:$L,$L10215))</f>
        <v/>
      </c>
      <c r="K10215" s="5">
        <f>IF(OR($L10215="",NOT(COUNTIFS($L$2:$L10215,$L10215)=1)),"",SUMIFS($I:$I,$L:$L,$L10215))</f>
        <v/>
      </c>
      <c r="L10215" s="6">
        <f>IF($B10215="","",YEAR($B10215))</f>
        <v/>
      </c>
      <c r="M10215" s="6">
        <f>INT((ROW()-2)/39)+1</f>
        <v/>
      </c>
      <c r="N10215" s="6">
        <f>MOD(ROW()-2,39)+2</f>
        <v/>
      </c>
      <c r="O10215" s="42">
        <f>IF(AND($B10215&lt;&gt;"",$C10215&lt;&gt;"",$B10215&lt;=$C10215),INDEX(Szabalyok!$C:$C,$N10215),"")</f>
        <v/>
      </c>
      <c r="P10215">
        <f>IF(D10215="",P10214,P10214+1)</f>
        <v/>
      </c>
    </row>
    <row r="10216">
      <c r="A10216">
        <f>IF(P10216=P10215,0,P10216)</f>
        <v/>
      </c>
      <c r="B10216" s="41">
        <f>IF($M10216&gt;300,"",IF(OR(INDEX(Bemenet!$E$2:$E$301,$M10216)="",INDEX(Bemenet!$F$2:$F$301,$M10216)=""),"",MAX(INDEX(Bemenet!$E$2:$E$301,$M10216),INDEX(Szabalyok!$A:$A,$N10216))))</f>
        <v/>
      </c>
      <c r="C10216" s="41">
        <f>IF($B10216="","",MIN(INDEX(Bemenet!$F$2:$F$301,$M10216),INDEX(Szabalyok!$B:$B,$N10216)))</f>
        <v/>
      </c>
      <c r="D10216" s="5">
        <f>IF(AND($B10216&lt;&gt;"",$C10216&lt;&gt;"",$B10216&lt;=$C10216),INDEX(Bemenet!$G$2:$G$301,$M10216),"")</f>
        <v/>
      </c>
      <c r="E10216" s="6">
        <f>IF(AND($B10216&lt;&gt;"",$C10216&lt;&gt;"",$B10216&lt;=$C10216),INDEX(Bemenet!$D$2:$D$301,$M10216),"")</f>
        <v/>
      </c>
      <c r="F10216" s="5">
        <f>IF(AND($B10216&lt;&gt;"",$C10216&lt;&gt;"",$B10216&lt;=$C10216),$C10216-$B10216+1,"")</f>
        <v/>
      </c>
      <c r="G10216" s="5">
        <f>IF($F10216="","",$F10216*$D10216)</f>
        <v/>
      </c>
      <c r="H10216" s="42">
        <f>IF($G10216="","",$O10216)</f>
        <v/>
      </c>
      <c r="I10216" s="5">
        <f>IF($G10216="","",$G10216*IF($H10216="",$O10216,$H10216)/100)</f>
        <v/>
      </c>
      <c r="J10216" s="5">
        <f>IF(OR($L10216="",NOT(COUNTIFS($L$2:$L10216,$L10216)=1)),"",SUMIFS($G:$G,$L:$L,$L10216))</f>
        <v/>
      </c>
      <c r="K10216" s="5">
        <f>IF(OR($L10216="",NOT(COUNTIFS($L$2:$L10216,$L10216)=1)),"",SUMIFS($I:$I,$L:$L,$L10216))</f>
        <v/>
      </c>
      <c r="L10216" s="6">
        <f>IF($B10216="","",YEAR($B10216))</f>
        <v/>
      </c>
      <c r="M10216" s="6">
        <f>INT((ROW()-2)/39)+1</f>
        <v/>
      </c>
      <c r="N10216" s="6">
        <f>MOD(ROW()-2,39)+2</f>
        <v/>
      </c>
      <c r="O10216" s="42">
        <f>IF(AND($B10216&lt;&gt;"",$C10216&lt;&gt;"",$B10216&lt;=$C10216),INDEX(Szabalyok!$C:$C,$N10216),"")</f>
        <v/>
      </c>
      <c r="P10216">
        <f>IF(D10216="",P10215,P10215+1)</f>
        <v/>
      </c>
    </row>
    <row r="10217">
      <c r="A10217">
        <f>IF(P10217=P10216,0,P10217)</f>
        <v/>
      </c>
      <c r="B10217" s="41">
        <f>IF($M10217&gt;300,"",IF(OR(INDEX(Bemenet!$E$2:$E$301,$M10217)="",INDEX(Bemenet!$F$2:$F$301,$M10217)=""),"",MAX(INDEX(Bemenet!$E$2:$E$301,$M10217),INDEX(Szabalyok!$A:$A,$N10217))))</f>
        <v/>
      </c>
      <c r="C10217" s="41">
        <f>IF($B10217="","",MIN(INDEX(Bemenet!$F$2:$F$301,$M10217),INDEX(Szabalyok!$B:$B,$N10217)))</f>
        <v/>
      </c>
      <c r="D10217" s="5">
        <f>IF(AND($B10217&lt;&gt;"",$C10217&lt;&gt;"",$B10217&lt;=$C10217),INDEX(Bemenet!$G$2:$G$301,$M10217),"")</f>
        <v/>
      </c>
      <c r="E10217" s="6">
        <f>IF(AND($B10217&lt;&gt;"",$C10217&lt;&gt;"",$B10217&lt;=$C10217),INDEX(Bemenet!$D$2:$D$301,$M10217),"")</f>
        <v/>
      </c>
      <c r="F10217" s="5">
        <f>IF(AND($B10217&lt;&gt;"",$C10217&lt;&gt;"",$B10217&lt;=$C10217),$C10217-$B10217+1,"")</f>
        <v/>
      </c>
      <c r="G10217" s="5">
        <f>IF($F10217="","",$F10217*$D10217)</f>
        <v/>
      </c>
      <c r="H10217" s="42">
        <f>IF($G10217="","",$O10217)</f>
        <v/>
      </c>
      <c r="I10217" s="5">
        <f>IF($G10217="","",$G10217*IF($H10217="",$O10217,$H10217)/100)</f>
        <v/>
      </c>
      <c r="J10217" s="5">
        <f>IF(OR($L10217="",NOT(COUNTIFS($L$2:$L10217,$L10217)=1)),"",SUMIFS($G:$G,$L:$L,$L10217))</f>
        <v/>
      </c>
      <c r="K10217" s="5">
        <f>IF(OR($L10217="",NOT(COUNTIFS($L$2:$L10217,$L10217)=1)),"",SUMIFS($I:$I,$L:$L,$L10217))</f>
        <v/>
      </c>
      <c r="L10217" s="6">
        <f>IF($B10217="","",YEAR($B10217))</f>
        <v/>
      </c>
      <c r="M10217" s="6">
        <f>INT((ROW()-2)/39)+1</f>
        <v/>
      </c>
      <c r="N10217" s="6">
        <f>MOD(ROW()-2,39)+2</f>
        <v/>
      </c>
      <c r="O10217" s="42">
        <f>IF(AND($B10217&lt;&gt;"",$C10217&lt;&gt;"",$B10217&lt;=$C10217),INDEX(Szabalyok!$C:$C,$N10217),"")</f>
        <v/>
      </c>
      <c r="P10217">
        <f>IF(D10217="",P10216,P10216+1)</f>
        <v/>
      </c>
    </row>
    <row r="10218">
      <c r="A10218">
        <f>IF(P10218=P10217,0,P10218)</f>
        <v/>
      </c>
      <c r="B10218" s="41">
        <f>IF($M10218&gt;300,"",IF(OR(INDEX(Bemenet!$E$2:$E$301,$M10218)="",INDEX(Bemenet!$F$2:$F$301,$M10218)=""),"",MAX(INDEX(Bemenet!$E$2:$E$301,$M10218),INDEX(Szabalyok!$A:$A,$N10218))))</f>
        <v/>
      </c>
      <c r="C10218" s="41">
        <f>IF($B10218="","",MIN(INDEX(Bemenet!$F$2:$F$301,$M10218),INDEX(Szabalyok!$B:$B,$N10218)))</f>
        <v/>
      </c>
      <c r="D10218" s="5">
        <f>IF(AND($B10218&lt;&gt;"",$C10218&lt;&gt;"",$B10218&lt;=$C10218),INDEX(Bemenet!$G$2:$G$301,$M10218),"")</f>
        <v/>
      </c>
      <c r="E10218" s="6">
        <f>IF(AND($B10218&lt;&gt;"",$C10218&lt;&gt;"",$B10218&lt;=$C10218),INDEX(Bemenet!$D$2:$D$301,$M10218),"")</f>
        <v/>
      </c>
      <c r="F10218" s="5">
        <f>IF(AND($B10218&lt;&gt;"",$C10218&lt;&gt;"",$B10218&lt;=$C10218),$C10218-$B10218+1,"")</f>
        <v/>
      </c>
      <c r="G10218" s="5">
        <f>IF($F10218="","",$F10218*$D10218)</f>
        <v/>
      </c>
      <c r="H10218" s="42">
        <f>IF($G10218="","",$O10218)</f>
        <v/>
      </c>
      <c r="I10218" s="5">
        <f>IF($G10218="","",$G10218*IF($H10218="",$O10218,$H10218)/100)</f>
        <v/>
      </c>
      <c r="J10218" s="5">
        <f>IF(OR($L10218="",NOT(COUNTIFS($L$2:$L10218,$L10218)=1)),"",SUMIFS($G:$G,$L:$L,$L10218))</f>
        <v/>
      </c>
      <c r="K10218" s="5">
        <f>IF(OR($L10218="",NOT(COUNTIFS($L$2:$L10218,$L10218)=1)),"",SUMIFS($I:$I,$L:$L,$L10218))</f>
        <v/>
      </c>
      <c r="L10218" s="6">
        <f>IF($B10218="","",YEAR($B10218))</f>
        <v/>
      </c>
      <c r="M10218" s="6">
        <f>INT((ROW()-2)/39)+1</f>
        <v/>
      </c>
      <c r="N10218" s="6">
        <f>MOD(ROW()-2,39)+2</f>
        <v/>
      </c>
      <c r="O10218" s="42">
        <f>IF(AND($B10218&lt;&gt;"",$C10218&lt;&gt;"",$B10218&lt;=$C10218),INDEX(Szabalyok!$C:$C,$N10218),"")</f>
        <v/>
      </c>
      <c r="P10218">
        <f>IF(D10218="",P10217,P10217+1)</f>
        <v/>
      </c>
    </row>
    <row r="10219">
      <c r="A10219">
        <f>IF(P10219=P10218,0,P10219)</f>
        <v/>
      </c>
      <c r="B10219" s="41">
        <f>IF($M10219&gt;300,"",IF(OR(INDEX(Bemenet!$E$2:$E$301,$M10219)="",INDEX(Bemenet!$F$2:$F$301,$M10219)=""),"",MAX(INDEX(Bemenet!$E$2:$E$301,$M10219),INDEX(Szabalyok!$A:$A,$N10219))))</f>
        <v/>
      </c>
      <c r="C10219" s="41">
        <f>IF($B10219="","",MIN(INDEX(Bemenet!$F$2:$F$301,$M10219),INDEX(Szabalyok!$B:$B,$N10219)))</f>
        <v/>
      </c>
      <c r="D10219" s="5">
        <f>IF(AND($B10219&lt;&gt;"",$C10219&lt;&gt;"",$B10219&lt;=$C10219),INDEX(Bemenet!$G$2:$G$301,$M10219),"")</f>
        <v/>
      </c>
      <c r="E10219" s="6">
        <f>IF(AND($B10219&lt;&gt;"",$C10219&lt;&gt;"",$B10219&lt;=$C10219),INDEX(Bemenet!$D$2:$D$301,$M10219),"")</f>
        <v/>
      </c>
      <c r="F10219" s="5">
        <f>IF(AND($B10219&lt;&gt;"",$C10219&lt;&gt;"",$B10219&lt;=$C10219),$C10219-$B10219+1,"")</f>
        <v/>
      </c>
      <c r="G10219" s="5">
        <f>IF($F10219="","",$F10219*$D10219)</f>
        <v/>
      </c>
      <c r="H10219" s="42">
        <f>IF($G10219="","",$O10219)</f>
        <v/>
      </c>
      <c r="I10219" s="5">
        <f>IF($G10219="","",$G10219*IF($H10219="",$O10219,$H10219)/100)</f>
        <v/>
      </c>
      <c r="J10219" s="5">
        <f>IF(OR($L10219="",NOT(COUNTIFS($L$2:$L10219,$L10219)=1)),"",SUMIFS($G:$G,$L:$L,$L10219))</f>
        <v/>
      </c>
      <c r="K10219" s="5">
        <f>IF(OR($L10219="",NOT(COUNTIFS($L$2:$L10219,$L10219)=1)),"",SUMIFS($I:$I,$L:$L,$L10219))</f>
        <v/>
      </c>
      <c r="L10219" s="6">
        <f>IF($B10219="","",YEAR($B10219))</f>
        <v/>
      </c>
      <c r="M10219" s="6">
        <f>INT((ROW()-2)/39)+1</f>
        <v/>
      </c>
      <c r="N10219" s="6">
        <f>MOD(ROW()-2,39)+2</f>
        <v/>
      </c>
      <c r="O10219" s="42">
        <f>IF(AND($B10219&lt;&gt;"",$C10219&lt;&gt;"",$B10219&lt;=$C10219),INDEX(Szabalyok!$C:$C,$N10219),"")</f>
        <v/>
      </c>
      <c r="P10219">
        <f>IF(D10219="",P10218,P10218+1)</f>
        <v/>
      </c>
    </row>
    <row r="10220">
      <c r="A10220">
        <f>IF(P10220=P10219,0,P10220)</f>
        <v/>
      </c>
      <c r="B10220" s="41">
        <f>IF($M10220&gt;300,"",IF(OR(INDEX(Bemenet!$E$2:$E$301,$M10220)="",INDEX(Bemenet!$F$2:$F$301,$M10220)=""),"",MAX(INDEX(Bemenet!$E$2:$E$301,$M10220),INDEX(Szabalyok!$A:$A,$N10220))))</f>
        <v/>
      </c>
      <c r="C10220" s="41">
        <f>IF($B10220="","",MIN(INDEX(Bemenet!$F$2:$F$301,$M10220),INDEX(Szabalyok!$B:$B,$N10220)))</f>
        <v/>
      </c>
      <c r="D10220" s="5">
        <f>IF(AND($B10220&lt;&gt;"",$C10220&lt;&gt;"",$B10220&lt;=$C10220),INDEX(Bemenet!$G$2:$G$301,$M10220),"")</f>
        <v/>
      </c>
      <c r="E10220" s="6">
        <f>IF(AND($B10220&lt;&gt;"",$C10220&lt;&gt;"",$B10220&lt;=$C10220),INDEX(Bemenet!$D$2:$D$301,$M10220),"")</f>
        <v/>
      </c>
      <c r="F10220" s="5">
        <f>IF(AND($B10220&lt;&gt;"",$C10220&lt;&gt;"",$B10220&lt;=$C10220),$C10220-$B10220+1,"")</f>
        <v/>
      </c>
      <c r="G10220" s="5">
        <f>IF($F10220="","",$F10220*$D10220)</f>
        <v/>
      </c>
      <c r="H10220" s="42">
        <f>IF($G10220="","",$O10220)</f>
        <v/>
      </c>
      <c r="I10220" s="5">
        <f>IF($G10220="","",$G10220*IF($H10220="",$O10220,$H10220)/100)</f>
        <v/>
      </c>
      <c r="J10220" s="5">
        <f>IF(OR($L10220="",NOT(COUNTIFS($L$2:$L10220,$L10220)=1)),"",SUMIFS($G:$G,$L:$L,$L10220))</f>
        <v/>
      </c>
      <c r="K10220" s="5">
        <f>IF(OR($L10220="",NOT(COUNTIFS($L$2:$L10220,$L10220)=1)),"",SUMIFS($I:$I,$L:$L,$L10220))</f>
        <v/>
      </c>
      <c r="L10220" s="6">
        <f>IF($B10220="","",YEAR($B10220))</f>
        <v/>
      </c>
      <c r="M10220" s="6">
        <f>INT((ROW()-2)/39)+1</f>
        <v/>
      </c>
      <c r="N10220" s="6">
        <f>MOD(ROW()-2,39)+2</f>
        <v/>
      </c>
      <c r="O10220" s="42">
        <f>IF(AND($B10220&lt;&gt;"",$C10220&lt;&gt;"",$B10220&lt;=$C10220),INDEX(Szabalyok!$C:$C,$N10220),"")</f>
        <v/>
      </c>
      <c r="P10220">
        <f>IF(D10220="",P10219,P10219+1)</f>
        <v/>
      </c>
    </row>
    <row r="10221">
      <c r="A10221">
        <f>IF(P10221=P10220,0,P10221)</f>
        <v/>
      </c>
      <c r="B10221" s="41">
        <f>IF($M10221&gt;300,"",IF(OR(INDEX(Bemenet!$E$2:$E$301,$M10221)="",INDEX(Bemenet!$F$2:$F$301,$M10221)=""),"",MAX(INDEX(Bemenet!$E$2:$E$301,$M10221),INDEX(Szabalyok!$A:$A,$N10221))))</f>
        <v/>
      </c>
      <c r="C10221" s="41">
        <f>IF($B10221="","",MIN(INDEX(Bemenet!$F$2:$F$301,$M10221),INDEX(Szabalyok!$B:$B,$N10221)))</f>
        <v/>
      </c>
      <c r="D10221" s="5">
        <f>IF(AND($B10221&lt;&gt;"",$C10221&lt;&gt;"",$B10221&lt;=$C10221),INDEX(Bemenet!$G$2:$G$301,$M10221),"")</f>
        <v/>
      </c>
      <c r="E10221" s="6">
        <f>IF(AND($B10221&lt;&gt;"",$C10221&lt;&gt;"",$B10221&lt;=$C10221),INDEX(Bemenet!$D$2:$D$301,$M10221),"")</f>
        <v/>
      </c>
      <c r="F10221" s="5">
        <f>IF(AND($B10221&lt;&gt;"",$C10221&lt;&gt;"",$B10221&lt;=$C10221),$C10221-$B10221+1,"")</f>
        <v/>
      </c>
      <c r="G10221" s="5">
        <f>IF($F10221="","",$F10221*$D10221)</f>
        <v/>
      </c>
      <c r="H10221" s="42">
        <f>IF($G10221="","",$O10221)</f>
        <v/>
      </c>
      <c r="I10221" s="5">
        <f>IF($G10221="","",$G10221*IF($H10221="",$O10221,$H10221)/100)</f>
        <v/>
      </c>
      <c r="J10221" s="5">
        <f>IF(OR($L10221="",NOT(COUNTIFS($L$2:$L10221,$L10221)=1)),"",SUMIFS($G:$G,$L:$L,$L10221))</f>
        <v/>
      </c>
      <c r="K10221" s="5">
        <f>IF(OR($L10221="",NOT(COUNTIFS($L$2:$L10221,$L10221)=1)),"",SUMIFS($I:$I,$L:$L,$L10221))</f>
        <v/>
      </c>
      <c r="L10221" s="6">
        <f>IF($B10221="","",YEAR($B10221))</f>
        <v/>
      </c>
      <c r="M10221" s="6">
        <f>INT((ROW()-2)/39)+1</f>
        <v/>
      </c>
      <c r="N10221" s="6">
        <f>MOD(ROW()-2,39)+2</f>
        <v/>
      </c>
      <c r="O10221" s="42">
        <f>IF(AND($B10221&lt;&gt;"",$C10221&lt;&gt;"",$B10221&lt;=$C10221),INDEX(Szabalyok!$C:$C,$N10221),"")</f>
        <v/>
      </c>
      <c r="P10221">
        <f>IF(D10221="",P10220,P10220+1)</f>
        <v/>
      </c>
    </row>
    <row r="10222">
      <c r="A10222">
        <f>IF(P10222=P10221,0,P10222)</f>
        <v/>
      </c>
      <c r="B10222" s="41">
        <f>IF($M10222&gt;300,"",IF(OR(INDEX(Bemenet!$E$2:$E$301,$M10222)="",INDEX(Bemenet!$F$2:$F$301,$M10222)=""),"",MAX(INDEX(Bemenet!$E$2:$E$301,$M10222),INDEX(Szabalyok!$A:$A,$N10222))))</f>
        <v/>
      </c>
      <c r="C10222" s="41">
        <f>IF($B10222="","",MIN(INDEX(Bemenet!$F$2:$F$301,$M10222),INDEX(Szabalyok!$B:$B,$N10222)))</f>
        <v/>
      </c>
      <c r="D10222" s="5">
        <f>IF(AND($B10222&lt;&gt;"",$C10222&lt;&gt;"",$B10222&lt;=$C10222),INDEX(Bemenet!$G$2:$G$301,$M10222),"")</f>
        <v/>
      </c>
      <c r="E10222" s="6">
        <f>IF(AND($B10222&lt;&gt;"",$C10222&lt;&gt;"",$B10222&lt;=$C10222),INDEX(Bemenet!$D$2:$D$301,$M10222),"")</f>
        <v/>
      </c>
      <c r="F10222" s="5">
        <f>IF(AND($B10222&lt;&gt;"",$C10222&lt;&gt;"",$B10222&lt;=$C10222),$C10222-$B10222+1,"")</f>
        <v/>
      </c>
      <c r="G10222" s="5">
        <f>IF($F10222="","",$F10222*$D10222)</f>
        <v/>
      </c>
      <c r="H10222" s="42">
        <f>IF($G10222="","",$O10222)</f>
        <v/>
      </c>
      <c r="I10222" s="5">
        <f>IF($G10222="","",$G10222*IF($H10222="",$O10222,$H10222)/100)</f>
        <v/>
      </c>
      <c r="J10222" s="5">
        <f>IF(OR($L10222="",NOT(COUNTIFS($L$2:$L10222,$L10222)=1)),"",SUMIFS($G:$G,$L:$L,$L10222))</f>
        <v/>
      </c>
      <c r="K10222" s="5">
        <f>IF(OR($L10222="",NOT(COUNTIFS($L$2:$L10222,$L10222)=1)),"",SUMIFS($I:$I,$L:$L,$L10222))</f>
        <v/>
      </c>
      <c r="L10222" s="6">
        <f>IF($B10222="","",YEAR($B10222))</f>
        <v/>
      </c>
      <c r="M10222" s="6">
        <f>INT((ROW()-2)/39)+1</f>
        <v/>
      </c>
      <c r="N10222" s="6">
        <f>MOD(ROW()-2,39)+2</f>
        <v/>
      </c>
      <c r="O10222" s="42">
        <f>IF(AND($B10222&lt;&gt;"",$C10222&lt;&gt;"",$B10222&lt;=$C10222),INDEX(Szabalyok!$C:$C,$N10222),"")</f>
        <v/>
      </c>
      <c r="P10222">
        <f>IF(D10222="",P10221,P10221+1)</f>
        <v/>
      </c>
    </row>
    <row r="10223">
      <c r="A10223">
        <f>IF(P10223=P10222,0,P10223)</f>
        <v/>
      </c>
      <c r="B10223" s="41">
        <f>IF($M10223&gt;300,"",IF(OR(INDEX(Bemenet!$E$2:$E$301,$M10223)="",INDEX(Bemenet!$F$2:$F$301,$M10223)=""),"",MAX(INDEX(Bemenet!$E$2:$E$301,$M10223),INDEX(Szabalyok!$A:$A,$N10223))))</f>
        <v/>
      </c>
      <c r="C10223" s="41">
        <f>IF($B10223="","",MIN(INDEX(Bemenet!$F$2:$F$301,$M10223),INDEX(Szabalyok!$B:$B,$N10223)))</f>
        <v/>
      </c>
      <c r="D10223" s="5">
        <f>IF(AND($B10223&lt;&gt;"",$C10223&lt;&gt;"",$B10223&lt;=$C10223),INDEX(Bemenet!$G$2:$G$301,$M10223),"")</f>
        <v/>
      </c>
      <c r="E10223" s="6">
        <f>IF(AND($B10223&lt;&gt;"",$C10223&lt;&gt;"",$B10223&lt;=$C10223),INDEX(Bemenet!$D$2:$D$301,$M10223),"")</f>
        <v/>
      </c>
      <c r="F10223" s="5">
        <f>IF(AND($B10223&lt;&gt;"",$C10223&lt;&gt;"",$B10223&lt;=$C10223),$C10223-$B10223+1,"")</f>
        <v/>
      </c>
      <c r="G10223" s="5">
        <f>IF($F10223="","",$F10223*$D10223)</f>
        <v/>
      </c>
      <c r="H10223" s="42">
        <f>IF($G10223="","",$O10223)</f>
        <v/>
      </c>
      <c r="I10223" s="5">
        <f>IF($G10223="","",$G10223*IF($H10223="",$O10223,$H10223)/100)</f>
        <v/>
      </c>
      <c r="J10223" s="5">
        <f>IF(OR($L10223="",NOT(COUNTIFS($L$2:$L10223,$L10223)=1)),"",SUMIFS($G:$G,$L:$L,$L10223))</f>
        <v/>
      </c>
      <c r="K10223" s="5">
        <f>IF(OR($L10223="",NOT(COUNTIFS($L$2:$L10223,$L10223)=1)),"",SUMIFS($I:$I,$L:$L,$L10223))</f>
        <v/>
      </c>
      <c r="L10223" s="6">
        <f>IF($B10223="","",YEAR($B10223))</f>
        <v/>
      </c>
      <c r="M10223" s="6">
        <f>INT((ROW()-2)/39)+1</f>
        <v/>
      </c>
      <c r="N10223" s="6">
        <f>MOD(ROW()-2,39)+2</f>
        <v/>
      </c>
      <c r="O10223" s="42">
        <f>IF(AND($B10223&lt;&gt;"",$C10223&lt;&gt;"",$B10223&lt;=$C10223),INDEX(Szabalyok!$C:$C,$N10223),"")</f>
        <v/>
      </c>
      <c r="P10223">
        <f>IF(D10223="",P10222,P10222+1)</f>
        <v/>
      </c>
    </row>
    <row r="10224">
      <c r="A10224">
        <f>IF(P10224=P10223,0,P10224)</f>
        <v/>
      </c>
      <c r="B10224" s="41">
        <f>IF($M10224&gt;300,"",IF(OR(INDEX(Bemenet!$E$2:$E$301,$M10224)="",INDEX(Bemenet!$F$2:$F$301,$M10224)=""),"",MAX(INDEX(Bemenet!$E$2:$E$301,$M10224),INDEX(Szabalyok!$A:$A,$N10224))))</f>
        <v/>
      </c>
      <c r="C10224" s="41">
        <f>IF($B10224="","",MIN(INDEX(Bemenet!$F$2:$F$301,$M10224),INDEX(Szabalyok!$B:$B,$N10224)))</f>
        <v/>
      </c>
      <c r="D10224" s="5">
        <f>IF(AND($B10224&lt;&gt;"",$C10224&lt;&gt;"",$B10224&lt;=$C10224),INDEX(Bemenet!$G$2:$G$301,$M10224),"")</f>
        <v/>
      </c>
      <c r="E10224" s="6">
        <f>IF(AND($B10224&lt;&gt;"",$C10224&lt;&gt;"",$B10224&lt;=$C10224),INDEX(Bemenet!$D$2:$D$301,$M10224),"")</f>
        <v/>
      </c>
      <c r="F10224" s="5">
        <f>IF(AND($B10224&lt;&gt;"",$C10224&lt;&gt;"",$B10224&lt;=$C10224),$C10224-$B10224+1,"")</f>
        <v/>
      </c>
      <c r="G10224" s="5">
        <f>IF($F10224="","",$F10224*$D10224)</f>
        <v/>
      </c>
      <c r="H10224" s="42">
        <f>IF($G10224="","",$O10224)</f>
        <v/>
      </c>
      <c r="I10224" s="5">
        <f>IF($G10224="","",$G10224*IF($H10224="",$O10224,$H10224)/100)</f>
        <v/>
      </c>
      <c r="J10224" s="5">
        <f>IF(OR($L10224="",NOT(COUNTIFS($L$2:$L10224,$L10224)=1)),"",SUMIFS($G:$G,$L:$L,$L10224))</f>
        <v/>
      </c>
      <c r="K10224" s="5">
        <f>IF(OR($L10224="",NOT(COUNTIFS($L$2:$L10224,$L10224)=1)),"",SUMIFS($I:$I,$L:$L,$L10224))</f>
        <v/>
      </c>
      <c r="L10224" s="6">
        <f>IF($B10224="","",YEAR($B10224))</f>
        <v/>
      </c>
      <c r="M10224" s="6">
        <f>INT((ROW()-2)/39)+1</f>
        <v/>
      </c>
      <c r="N10224" s="6">
        <f>MOD(ROW()-2,39)+2</f>
        <v/>
      </c>
      <c r="O10224" s="42">
        <f>IF(AND($B10224&lt;&gt;"",$C10224&lt;&gt;"",$B10224&lt;=$C10224),INDEX(Szabalyok!$C:$C,$N10224),"")</f>
        <v/>
      </c>
      <c r="P10224">
        <f>IF(D10224="",P10223,P10223+1)</f>
        <v/>
      </c>
    </row>
    <row r="10225">
      <c r="A10225">
        <f>IF(P10225=P10224,0,P10225)</f>
        <v/>
      </c>
      <c r="B10225" s="41">
        <f>IF($M10225&gt;300,"",IF(OR(INDEX(Bemenet!$E$2:$E$301,$M10225)="",INDEX(Bemenet!$F$2:$F$301,$M10225)=""),"",MAX(INDEX(Bemenet!$E$2:$E$301,$M10225),INDEX(Szabalyok!$A:$A,$N10225))))</f>
        <v/>
      </c>
      <c r="C10225" s="41">
        <f>IF($B10225="","",MIN(INDEX(Bemenet!$F$2:$F$301,$M10225),INDEX(Szabalyok!$B:$B,$N10225)))</f>
        <v/>
      </c>
      <c r="D10225" s="5">
        <f>IF(AND($B10225&lt;&gt;"",$C10225&lt;&gt;"",$B10225&lt;=$C10225),INDEX(Bemenet!$G$2:$G$301,$M10225),"")</f>
        <v/>
      </c>
      <c r="E10225" s="6">
        <f>IF(AND($B10225&lt;&gt;"",$C10225&lt;&gt;"",$B10225&lt;=$C10225),INDEX(Bemenet!$D$2:$D$301,$M10225),"")</f>
        <v/>
      </c>
      <c r="F10225" s="5">
        <f>IF(AND($B10225&lt;&gt;"",$C10225&lt;&gt;"",$B10225&lt;=$C10225),$C10225-$B10225+1,"")</f>
        <v/>
      </c>
      <c r="G10225" s="5">
        <f>IF($F10225="","",$F10225*$D10225)</f>
        <v/>
      </c>
      <c r="H10225" s="42">
        <f>IF($G10225="","",$O10225)</f>
        <v/>
      </c>
      <c r="I10225" s="5">
        <f>IF($G10225="","",$G10225*IF($H10225="",$O10225,$H10225)/100)</f>
        <v/>
      </c>
      <c r="J10225" s="5">
        <f>IF(OR($L10225="",NOT(COUNTIFS($L$2:$L10225,$L10225)=1)),"",SUMIFS($G:$G,$L:$L,$L10225))</f>
        <v/>
      </c>
      <c r="K10225" s="5">
        <f>IF(OR($L10225="",NOT(COUNTIFS($L$2:$L10225,$L10225)=1)),"",SUMIFS($I:$I,$L:$L,$L10225))</f>
        <v/>
      </c>
      <c r="L10225" s="6">
        <f>IF($B10225="","",YEAR($B10225))</f>
        <v/>
      </c>
      <c r="M10225" s="6">
        <f>INT((ROW()-2)/39)+1</f>
        <v/>
      </c>
      <c r="N10225" s="6">
        <f>MOD(ROW()-2,39)+2</f>
        <v/>
      </c>
      <c r="O10225" s="42">
        <f>IF(AND($B10225&lt;&gt;"",$C10225&lt;&gt;"",$B10225&lt;=$C10225),INDEX(Szabalyok!$C:$C,$N10225),"")</f>
        <v/>
      </c>
      <c r="P10225">
        <f>IF(D10225="",P10224,P10224+1)</f>
        <v/>
      </c>
    </row>
    <row r="10226">
      <c r="A10226">
        <f>IF(P10226=P10225,0,P10226)</f>
        <v/>
      </c>
      <c r="B10226" s="41">
        <f>IF($M10226&gt;300,"",IF(OR(INDEX(Bemenet!$E$2:$E$301,$M10226)="",INDEX(Bemenet!$F$2:$F$301,$M10226)=""),"",MAX(INDEX(Bemenet!$E$2:$E$301,$M10226),INDEX(Szabalyok!$A:$A,$N10226))))</f>
        <v/>
      </c>
      <c r="C10226" s="41">
        <f>IF($B10226="","",MIN(INDEX(Bemenet!$F$2:$F$301,$M10226),INDEX(Szabalyok!$B:$B,$N10226)))</f>
        <v/>
      </c>
      <c r="D10226" s="5">
        <f>IF(AND($B10226&lt;&gt;"",$C10226&lt;&gt;"",$B10226&lt;=$C10226),INDEX(Bemenet!$G$2:$G$301,$M10226),"")</f>
        <v/>
      </c>
      <c r="E10226" s="6">
        <f>IF(AND($B10226&lt;&gt;"",$C10226&lt;&gt;"",$B10226&lt;=$C10226),INDEX(Bemenet!$D$2:$D$301,$M10226),"")</f>
        <v/>
      </c>
      <c r="F10226" s="5">
        <f>IF(AND($B10226&lt;&gt;"",$C10226&lt;&gt;"",$B10226&lt;=$C10226),$C10226-$B10226+1,"")</f>
        <v/>
      </c>
      <c r="G10226" s="5">
        <f>IF($F10226="","",$F10226*$D10226)</f>
        <v/>
      </c>
      <c r="H10226" s="42">
        <f>IF($G10226="","",$O10226)</f>
        <v/>
      </c>
      <c r="I10226" s="5">
        <f>IF($G10226="","",$G10226*IF($H10226="",$O10226,$H10226)/100)</f>
        <v/>
      </c>
      <c r="J10226" s="5">
        <f>IF(OR($L10226="",NOT(COUNTIFS($L$2:$L10226,$L10226)=1)),"",SUMIFS($G:$G,$L:$L,$L10226))</f>
        <v/>
      </c>
      <c r="K10226" s="5">
        <f>IF(OR($L10226="",NOT(COUNTIFS($L$2:$L10226,$L10226)=1)),"",SUMIFS($I:$I,$L:$L,$L10226))</f>
        <v/>
      </c>
      <c r="L10226" s="6">
        <f>IF($B10226="","",YEAR($B10226))</f>
        <v/>
      </c>
      <c r="M10226" s="6">
        <f>INT((ROW()-2)/39)+1</f>
        <v/>
      </c>
      <c r="N10226" s="6">
        <f>MOD(ROW()-2,39)+2</f>
        <v/>
      </c>
      <c r="O10226" s="42">
        <f>IF(AND($B10226&lt;&gt;"",$C10226&lt;&gt;"",$B10226&lt;=$C10226),INDEX(Szabalyok!$C:$C,$N10226),"")</f>
        <v/>
      </c>
      <c r="P10226">
        <f>IF(D10226="",P10225,P10225+1)</f>
        <v/>
      </c>
    </row>
    <row r="10227">
      <c r="A10227">
        <f>IF(P10227=P10226,0,P10227)</f>
        <v/>
      </c>
      <c r="B10227" s="41">
        <f>IF($M10227&gt;300,"",IF(OR(INDEX(Bemenet!$E$2:$E$301,$M10227)="",INDEX(Bemenet!$F$2:$F$301,$M10227)=""),"",MAX(INDEX(Bemenet!$E$2:$E$301,$M10227),INDEX(Szabalyok!$A:$A,$N10227))))</f>
        <v/>
      </c>
      <c r="C10227" s="41">
        <f>IF($B10227="","",MIN(INDEX(Bemenet!$F$2:$F$301,$M10227),INDEX(Szabalyok!$B:$B,$N10227)))</f>
        <v/>
      </c>
      <c r="D10227" s="5">
        <f>IF(AND($B10227&lt;&gt;"",$C10227&lt;&gt;"",$B10227&lt;=$C10227),INDEX(Bemenet!$G$2:$G$301,$M10227),"")</f>
        <v/>
      </c>
      <c r="E10227" s="6">
        <f>IF(AND($B10227&lt;&gt;"",$C10227&lt;&gt;"",$B10227&lt;=$C10227),INDEX(Bemenet!$D$2:$D$301,$M10227),"")</f>
        <v/>
      </c>
      <c r="F10227" s="5">
        <f>IF(AND($B10227&lt;&gt;"",$C10227&lt;&gt;"",$B10227&lt;=$C10227),$C10227-$B10227+1,"")</f>
        <v/>
      </c>
      <c r="G10227" s="5">
        <f>IF($F10227="","",$F10227*$D10227)</f>
        <v/>
      </c>
      <c r="H10227" s="42">
        <f>IF($G10227="","",$O10227)</f>
        <v/>
      </c>
      <c r="I10227" s="5">
        <f>IF($G10227="","",$G10227*IF($H10227="",$O10227,$H10227)/100)</f>
        <v/>
      </c>
      <c r="J10227" s="5">
        <f>IF(OR($L10227="",NOT(COUNTIFS($L$2:$L10227,$L10227)=1)),"",SUMIFS($G:$G,$L:$L,$L10227))</f>
        <v/>
      </c>
      <c r="K10227" s="5">
        <f>IF(OR($L10227="",NOT(COUNTIFS($L$2:$L10227,$L10227)=1)),"",SUMIFS($I:$I,$L:$L,$L10227))</f>
        <v/>
      </c>
      <c r="L10227" s="6">
        <f>IF($B10227="","",YEAR($B10227))</f>
        <v/>
      </c>
      <c r="M10227" s="6">
        <f>INT((ROW()-2)/39)+1</f>
        <v/>
      </c>
      <c r="N10227" s="6">
        <f>MOD(ROW()-2,39)+2</f>
        <v/>
      </c>
      <c r="O10227" s="42">
        <f>IF(AND($B10227&lt;&gt;"",$C10227&lt;&gt;"",$B10227&lt;=$C10227),INDEX(Szabalyok!$C:$C,$N10227),"")</f>
        <v/>
      </c>
      <c r="P10227">
        <f>IF(D10227="",P10226,P10226+1)</f>
        <v/>
      </c>
    </row>
    <row r="10228">
      <c r="A10228">
        <f>IF(P10228=P10227,0,P10228)</f>
        <v/>
      </c>
      <c r="B10228" s="41">
        <f>IF($M10228&gt;300,"",IF(OR(INDEX(Bemenet!$E$2:$E$301,$M10228)="",INDEX(Bemenet!$F$2:$F$301,$M10228)=""),"",MAX(INDEX(Bemenet!$E$2:$E$301,$M10228),INDEX(Szabalyok!$A:$A,$N10228))))</f>
        <v/>
      </c>
      <c r="C10228" s="41">
        <f>IF($B10228="","",MIN(INDEX(Bemenet!$F$2:$F$301,$M10228),INDEX(Szabalyok!$B:$B,$N10228)))</f>
        <v/>
      </c>
      <c r="D10228" s="5">
        <f>IF(AND($B10228&lt;&gt;"",$C10228&lt;&gt;"",$B10228&lt;=$C10228),INDEX(Bemenet!$G$2:$G$301,$M10228),"")</f>
        <v/>
      </c>
      <c r="E10228" s="6">
        <f>IF(AND($B10228&lt;&gt;"",$C10228&lt;&gt;"",$B10228&lt;=$C10228),INDEX(Bemenet!$D$2:$D$301,$M10228),"")</f>
        <v/>
      </c>
      <c r="F10228" s="5">
        <f>IF(AND($B10228&lt;&gt;"",$C10228&lt;&gt;"",$B10228&lt;=$C10228),$C10228-$B10228+1,"")</f>
        <v/>
      </c>
      <c r="G10228" s="5">
        <f>IF($F10228="","",$F10228*$D10228)</f>
        <v/>
      </c>
      <c r="H10228" s="42">
        <f>IF($G10228="","",$O10228)</f>
        <v/>
      </c>
      <c r="I10228" s="5">
        <f>IF($G10228="","",$G10228*IF($H10228="",$O10228,$H10228)/100)</f>
        <v/>
      </c>
      <c r="J10228" s="5">
        <f>IF(OR($L10228="",NOT(COUNTIFS($L$2:$L10228,$L10228)=1)),"",SUMIFS($G:$G,$L:$L,$L10228))</f>
        <v/>
      </c>
      <c r="K10228" s="5">
        <f>IF(OR($L10228="",NOT(COUNTIFS($L$2:$L10228,$L10228)=1)),"",SUMIFS($I:$I,$L:$L,$L10228))</f>
        <v/>
      </c>
      <c r="L10228" s="6">
        <f>IF($B10228="","",YEAR($B10228))</f>
        <v/>
      </c>
      <c r="M10228" s="6">
        <f>INT((ROW()-2)/39)+1</f>
        <v/>
      </c>
      <c r="N10228" s="6">
        <f>MOD(ROW()-2,39)+2</f>
        <v/>
      </c>
      <c r="O10228" s="42">
        <f>IF(AND($B10228&lt;&gt;"",$C10228&lt;&gt;"",$B10228&lt;=$C10228),INDEX(Szabalyok!$C:$C,$N10228),"")</f>
        <v/>
      </c>
      <c r="P10228">
        <f>IF(D10228="",P10227,P10227+1)</f>
        <v/>
      </c>
    </row>
    <row r="10229">
      <c r="A10229">
        <f>IF(P10229=P10228,0,P10229)</f>
        <v/>
      </c>
      <c r="B10229" s="41">
        <f>IF($M10229&gt;300,"",IF(OR(INDEX(Bemenet!$E$2:$E$301,$M10229)="",INDEX(Bemenet!$F$2:$F$301,$M10229)=""),"",MAX(INDEX(Bemenet!$E$2:$E$301,$M10229),INDEX(Szabalyok!$A:$A,$N10229))))</f>
        <v/>
      </c>
      <c r="C10229" s="41">
        <f>IF($B10229="","",MIN(INDEX(Bemenet!$F$2:$F$301,$M10229),INDEX(Szabalyok!$B:$B,$N10229)))</f>
        <v/>
      </c>
      <c r="D10229" s="5">
        <f>IF(AND($B10229&lt;&gt;"",$C10229&lt;&gt;"",$B10229&lt;=$C10229),INDEX(Bemenet!$G$2:$G$301,$M10229),"")</f>
        <v/>
      </c>
      <c r="E10229" s="6">
        <f>IF(AND($B10229&lt;&gt;"",$C10229&lt;&gt;"",$B10229&lt;=$C10229),INDEX(Bemenet!$D$2:$D$301,$M10229),"")</f>
        <v/>
      </c>
      <c r="F10229" s="5">
        <f>IF(AND($B10229&lt;&gt;"",$C10229&lt;&gt;"",$B10229&lt;=$C10229),$C10229-$B10229+1,"")</f>
        <v/>
      </c>
      <c r="G10229" s="5">
        <f>IF($F10229="","",$F10229*$D10229)</f>
        <v/>
      </c>
      <c r="H10229" s="42">
        <f>IF($G10229="","",$O10229)</f>
        <v/>
      </c>
      <c r="I10229" s="5">
        <f>IF($G10229="","",$G10229*IF($H10229="",$O10229,$H10229)/100)</f>
        <v/>
      </c>
      <c r="J10229" s="5">
        <f>IF(OR($L10229="",NOT(COUNTIFS($L$2:$L10229,$L10229)=1)),"",SUMIFS($G:$G,$L:$L,$L10229))</f>
        <v/>
      </c>
      <c r="K10229" s="5">
        <f>IF(OR($L10229="",NOT(COUNTIFS($L$2:$L10229,$L10229)=1)),"",SUMIFS($I:$I,$L:$L,$L10229))</f>
        <v/>
      </c>
      <c r="L10229" s="6">
        <f>IF($B10229="","",YEAR($B10229))</f>
        <v/>
      </c>
      <c r="M10229" s="6">
        <f>INT((ROW()-2)/39)+1</f>
        <v/>
      </c>
      <c r="N10229" s="6">
        <f>MOD(ROW()-2,39)+2</f>
        <v/>
      </c>
      <c r="O10229" s="42">
        <f>IF(AND($B10229&lt;&gt;"",$C10229&lt;&gt;"",$B10229&lt;=$C10229),INDEX(Szabalyok!$C:$C,$N10229),"")</f>
        <v/>
      </c>
      <c r="P10229">
        <f>IF(D10229="",P10228,P10228+1)</f>
        <v/>
      </c>
    </row>
    <row r="10230">
      <c r="A10230">
        <f>IF(P10230=P10229,0,P10230)</f>
        <v/>
      </c>
      <c r="B10230" s="41">
        <f>IF($M10230&gt;300,"",IF(OR(INDEX(Bemenet!$E$2:$E$301,$M10230)="",INDEX(Bemenet!$F$2:$F$301,$M10230)=""),"",MAX(INDEX(Bemenet!$E$2:$E$301,$M10230),INDEX(Szabalyok!$A:$A,$N10230))))</f>
        <v/>
      </c>
      <c r="C10230" s="41">
        <f>IF($B10230="","",MIN(INDEX(Bemenet!$F$2:$F$301,$M10230),INDEX(Szabalyok!$B:$B,$N10230)))</f>
        <v/>
      </c>
      <c r="D10230" s="5">
        <f>IF(AND($B10230&lt;&gt;"",$C10230&lt;&gt;"",$B10230&lt;=$C10230),INDEX(Bemenet!$G$2:$G$301,$M10230),"")</f>
        <v/>
      </c>
      <c r="E10230" s="6">
        <f>IF(AND($B10230&lt;&gt;"",$C10230&lt;&gt;"",$B10230&lt;=$C10230),INDEX(Bemenet!$D$2:$D$301,$M10230),"")</f>
        <v/>
      </c>
      <c r="F10230" s="5">
        <f>IF(AND($B10230&lt;&gt;"",$C10230&lt;&gt;"",$B10230&lt;=$C10230),$C10230-$B10230+1,"")</f>
        <v/>
      </c>
      <c r="G10230" s="5">
        <f>IF($F10230="","",$F10230*$D10230)</f>
        <v/>
      </c>
      <c r="H10230" s="42">
        <f>IF($G10230="","",$O10230)</f>
        <v/>
      </c>
      <c r="I10230" s="5">
        <f>IF($G10230="","",$G10230*IF($H10230="",$O10230,$H10230)/100)</f>
        <v/>
      </c>
      <c r="J10230" s="5">
        <f>IF(OR($L10230="",NOT(COUNTIFS($L$2:$L10230,$L10230)=1)),"",SUMIFS($G:$G,$L:$L,$L10230))</f>
        <v/>
      </c>
      <c r="K10230" s="5">
        <f>IF(OR($L10230="",NOT(COUNTIFS($L$2:$L10230,$L10230)=1)),"",SUMIFS($I:$I,$L:$L,$L10230))</f>
        <v/>
      </c>
      <c r="L10230" s="6">
        <f>IF($B10230="","",YEAR($B10230))</f>
        <v/>
      </c>
      <c r="M10230" s="6">
        <f>INT((ROW()-2)/39)+1</f>
        <v/>
      </c>
      <c r="N10230" s="6">
        <f>MOD(ROW()-2,39)+2</f>
        <v/>
      </c>
      <c r="O10230" s="42">
        <f>IF(AND($B10230&lt;&gt;"",$C10230&lt;&gt;"",$B10230&lt;=$C10230),INDEX(Szabalyok!$C:$C,$N10230),"")</f>
        <v/>
      </c>
      <c r="P10230">
        <f>IF(D10230="",P10229,P10229+1)</f>
        <v/>
      </c>
    </row>
    <row r="10231">
      <c r="A10231">
        <f>IF(P10231=P10230,0,P10231)</f>
        <v/>
      </c>
      <c r="B10231" s="41">
        <f>IF($M10231&gt;300,"",IF(OR(INDEX(Bemenet!$E$2:$E$301,$M10231)="",INDEX(Bemenet!$F$2:$F$301,$M10231)=""),"",MAX(INDEX(Bemenet!$E$2:$E$301,$M10231),INDEX(Szabalyok!$A:$A,$N10231))))</f>
        <v/>
      </c>
      <c r="C10231" s="41">
        <f>IF($B10231="","",MIN(INDEX(Bemenet!$F$2:$F$301,$M10231),INDEX(Szabalyok!$B:$B,$N10231)))</f>
        <v/>
      </c>
      <c r="D10231" s="5">
        <f>IF(AND($B10231&lt;&gt;"",$C10231&lt;&gt;"",$B10231&lt;=$C10231),INDEX(Bemenet!$G$2:$G$301,$M10231),"")</f>
        <v/>
      </c>
      <c r="E10231" s="6">
        <f>IF(AND($B10231&lt;&gt;"",$C10231&lt;&gt;"",$B10231&lt;=$C10231),INDEX(Bemenet!$D$2:$D$301,$M10231),"")</f>
        <v/>
      </c>
      <c r="F10231" s="5">
        <f>IF(AND($B10231&lt;&gt;"",$C10231&lt;&gt;"",$B10231&lt;=$C10231),$C10231-$B10231+1,"")</f>
        <v/>
      </c>
      <c r="G10231" s="5">
        <f>IF($F10231="","",$F10231*$D10231)</f>
        <v/>
      </c>
      <c r="H10231" s="42">
        <f>IF($G10231="","",$O10231)</f>
        <v/>
      </c>
      <c r="I10231" s="5">
        <f>IF($G10231="","",$G10231*IF($H10231="",$O10231,$H10231)/100)</f>
        <v/>
      </c>
      <c r="J10231" s="5">
        <f>IF(OR($L10231="",NOT(COUNTIFS($L$2:$L10231,$L10231)=1)),"",SUMIFS($G:$G,$L:$L,$L10231))</f>
        <v/>
      </c>
      <c r="K10231" s="5">
        <f>IF(OR($L10231="",NOT(COUNTIFS($L$2:$L10231,$L10231)=1)),"",SUMIFS($I:$I,$L:$L,$L10231))</f>
        <v/>
      </c>
      <c r="L10231" s="6">
        <f>IF($B10231="","",YEAR($B10231))</f>
        <v/>
      </c>
      <c r="M10231" s="6">
        <f>INT((ROW()-2)/39)+1</f>
        <v/>
      </c>
      <c r="N10231" s="6">
        <f>MOD(ROW()-2,39)+2</f>
        <v/>
      </c>
      <c r="O10231" s="42">
        <f>IF(AND($B10231&lt;&gt;"",$C10231&lt;&gt;"",$B10231&lt;=$C10231),INDEX(Szabalyok!$C:$C,$N10231),"")</f>
        <v/>
      </c>
      <c r="P10231">
        <f>IF(D10231="",P10230,P10230+1)</f>
        <v/>
      </c>
    </row>
    <row r="10232">
      <c r="A10232">
        <f>IF(P10232=P10231,0,P10232)</f>
        <v/>
      </c>
      <c r="B10232" s="41">
        <f>IF($M10232&gt;300,"",IF(OR(INDEX(Bemenet!$E$2:$E$301,$M10232)="",INDEX(Bemenet!$F$2:$F$301,$M10232)=""),"",MAX(INDEX(Bemenet!$E$2:$E$301,$M10232),INDEX(Szabalyok!$A:$A,$N10232))))</f>
        <v/>
      </c>
      <c r="C10232" s="41">
        <f>IF($B10232="","",MIN(INDEX(Bemenet!$F$2:$F$301,$M10232),INDEX(Szabalyok!$B:$B,$N10232)))</f>
        <v/>
      </c>
      <c r="D10232" s="5">
        <f>IF(AND($B10232&lt;&gt;"",$C10232&lt;&gt;"",$B10232&lt;=$C10232),INDEX(Bemenet!$G$2:$G$301,$M10232),"")</f>
        <v/>
      </c>
      <c r="E10232" s="6">
        <f>IF(AND($B10232&lt;&gt;"",$C10232&lt;&gt;"",$B10232&lt;=$C10232),INDEX(Bemenet!$D$2:$D$301,$M10232),"")</f>
        <v/>
      </c>
      <c r="F10232" s="5">
        <f>IF(AND($B10232&lt;&gt;"",$C10232&lt;&gt;"",$B10232&lt;=$C10232),$C10232-$B10232+1,"")</f>
        <v/>
      </c>
      <c r="G10232" s="5">
        <f>IF($F10232="","",$F10232*$D10232)</f>
        <v/>
      </c>
      <c r="H10232" s="42">
        <f>IF($G10232="","",$O10232)</f>
        <v/>
      </c>
      <c r="I10232" s="5">
        <f>IF($G10232="","",$G10232*IF($H10232="",$O10232,$H10232)/100)</f>
        <v/>
      </c>
      <c r="J10232" s="5">
        <f>IF(OR($L10232="",NOT(COUNTIFS($L$2:$L10232,$L10232)=1)),"",SUMIFS($G:$G,$L:$L,$L10232))</f>
        <v/>
      </c>
      <c r="K10232" s="5">
        <f>IF(OR($L10232="",NOT(COUNTIFS($L$2:$L10232,$L10232)=1)),"",SUMIFS($I:$I,$L:$L,$L10232))</f>
        <v/>
      </c>
      <c r="L10232" s="6">
        <f>IF($B10232="","",YEAR($B10232))</f>
        <v/>
      </c>
      <c r="M10232" s="6">
        <f>INT((ROW()-2)/39)+1</f>
        <v/>
      </c>
      <c r="N10232" s="6">
        <f>MOD(ROW()-2,39)+2</f>
        <v/>
      </c>
      <c r="O10232" s="42">
        <f>IF(AND($B10232&lt;&gt;"",$C10232&lt;&gt;"",$B10232&lt;=$C10232),INDEX(Szabalyok!$C:$C,$N10232),"")</f>
        <v/>
      </c>
      <c r="P10232">
        <f>IF(D10232="",P10231,P10231+1)</f>
        <v/>
      </c>
    </row>
    <row r="10233">
      <c r="A10233">
        <f>IF(P10233=P10232,0,P10233)</f>
        <v/>
      </c>
      <c r="B10233" s="41">
        <f>IF($M10233&gt;300,"",IF(OR(INDEX(Bemenet!$E$2:$E$301,$M10233)="",INDEX(Bemenet!$F$2:$F$301,$M10233)=""),"",MAX(INDEX(Bemenet!$E$2:$E$301,$M10233),INDEX(Szabalyok!$A:$A,$N10233))))</f>
        <v/>
      </c>
      <c r="C10233" s="41">
        <f>IF($B10233="","",MIN(INDEX(Bemenet!$F$2:$F$301,$M10233),INDEX(Szabalyok!$B:$B,$N10233)))</f>
        <v/>
      </c>
      <c r="D10233" s="5">
        <f>IF(AND($B10233&lt;&gt;"",$C10233&lt;&gt;"",$B10233&lt;=$C10233),INDEX(Bemenet!$G$2:$G$301,$M10233),"")</f>
        <v/>
      </c>
      <c r="E10233" s="6">
        <f>IF(AND($B10233&lt;&gt;"",$C10233&lt;&gt;"",$B10233&lt;=$C10233),INDEX(Bemenet!$D$2:$D$301,$M10233),"")</f>
        <v/>
      </c>
      <c r="F10233" s="5">
        <f>IF(AND($B10233&lt;&gt;"",$C10233&lt;&gt;"",$B10233&lt;=$C10233),$C10233-$B10233+1,"")</f>
        <v/>
      </c>
      <c r="G10233" s="5">
        <f>IF($F10233="","",$F10233*$D10233)</f>
        <v/>
      </c>
      <c r="H10233" s="42">
        <f>IF($G10233="","",$O10233)</f>
        <v/>
      </c>
      <c r="I10233" s="5">
        <f>IF($G10233="","",$G10233*IF($H10233="",$O10233,$H10233)/100)</f>
        <v/>
      </c>
      <c r="J10233" s="5">
        <f>IF(OR($L10233="",NOT(COUNTIFS($L$2:$L10233,$L10233)=1)),"",SUMIFS($G:$G,$L:$L,$L10233))</f>
        <v/>
      </c>
      <c r="K10233" s="5">
        <f>IF(OR($L10233="",NOT(COUNTIFS($L$2:$L10233,$L10233)=1)),"",SUMIFS($I:$I,$L:$L,$L10233))</f>
        <v/>
      </c>
      <c r="L10233" s="6">
        <f>IF($B10233="","",YEAR($B10233))</f>
        <v/>
      </c>
      <c r="M10233" s="6">
        <f>INT((ROW()-2)/39)+1</f>
        <v/>
      </c>
      <c r="N10233" s="6">
        <f>MOD(ROW()-2,39)+2</f>
        <v/>
      </c>
      <c r="O10233" s="42">
        <f>IF(AND($B10233&lt;&gt;"",$C10233&lt;&gt;"",$B10233&lt;=$C10233),INDEX(Szabalyok!$C:$C,$N10233),"")</f>
        <v/>
      </c>
      <c r="P10233">
        <f>IF(D10233="",P10232,P10232+1)</f>
        <v/>
      </c>
    </row>
    <row r="10234">
      <c r="A10234">
        <f>IF(P10234=P10233,0,P10234)</f>
        <v/>
      </c>
      <c r="B10234" s="41">
        <f>IF($M10234&gt;300,"",IF(OR(INDEX(Bemenet!$E$2:$E$301,$M10234)="",INDEX(Bemenet!$F$2:$F$301,$M10234)=""),"",MAX(INDEX(Bemenet!$E$2:$E$301,$M10234),INDEX(Szabalyok!$A:$A,$N10234))))</f>
        <v/>
      </c>
      <c r="C10234" s="41">
        <f>IF($B10234="","",MIN(INDEX(Bemenet!$F$2:$F$301,$M10234),INDEX(Szabalyok!$B:$B,$N10234)))</f>
        <v/>
      </c>
      <c r="D10234" s="5">
        <f>IF(AND($B10234&lt;&gt;"",$C10234&lt;&gt;"",$B10234&lt;=$C10234),INDEX(Bemenet!$G$2:$G$301,$M10234),"")</f>
        <v/>
      </c>
      <c r="E10234" s="6">
        <f>IF(AND($B10234&lt;&gt;"",$C10234&lt;&gt;"",$B10234&lt;=$C10234),INDEX(Bemenet!$D$2:$D$301,$M10234),"")</f>
        <v/>
      </c>
      <c r="F10234" s="5">
        <f>IF(AND($B10234&lt;&gt;"",$C10234&lt;&gt;"",$B10234&lt;=$C10234),$C10234-$B10234+1,"")</f>
        <v/>
      </c>
      <c r="G10234" s="5">
        <f>IF($F10234="","",$F10234*$D10234)</f>
        <v/>
      </c>
      <c r="H10234" s="42">
        <f>IF($G10234="","",$O10234)</f>
        <v/>
      </c>
      <c r="I10234" s="5">
        <f>IF($G10234="","",$G10234*IF($H10234="",$O10234,$H10234)/100)</f>
        <v/>
      </c>
      <c r="J10234" s="5">
        <f>IF(OR($L10234="",NOT(COUNTIFS($L$2:$L10234,$L10234)=1)),"",SUMIFS($G:$G,$L:$L,$L10234))</f>
        <v/>
      </c>
      <c r="K10234" s="5">
        <f>IF(OR($L10234="",NOT(COUNTIFS($L$2:$L10234,$L10234)=1)),"",SUMIFS($I:$I,$L:$L,$L10234))</f>
        <v/>
      </c>
      <c r="L10234" s="6">
        <f>IF($B10234="","",YEAR($B10234))</f>
        <v/>
      </c>
      <c r="M10234" s="6">
        <f>INT((ROW()-2)/39)+1</f>
        <v/>
      </c>
      <c r="N10234" s="6">
        <f>MOD(ROW()-2,39)+2</f>
        <v/>
      </c>
      <c r="O10234" s="42">
        <f>IF(AND($B10234&lt;&gt;"",$C10234&lt;&gt;"",$B10234&lt;=$C10234),INDEX(Szabalyok!$C:$C,$N10234),"")</f>
        <v/>
      </c>
      <c r="P10234">
        <f>IF(D10234="",P10233,P10233+1)</f>
        <v/>
      </c>
    </row>
    <row r="10235">
      <c r="A10235">
        <f>IF(P10235=P10234,0,P10235)</f>
        <v/>
      </c>
      <c r="B10235" s="41">
        <f>IF($M10235&gt;300,"",IF(OR(INDEX(Bemenet!$E$2:$E$301,$M10235)="",INDEX(Bemenet!$F$2:$F$301,$M10235)=""),"",MAX(INDEX(Bemenet!$E$2:$E$301,$M10235),INDEX(Szabalyok!$A:$A,$N10235))))</f>
        <v/>
      </c>
      <c r="C10235" s="41">
        <f>IF($B10235="","",MIN(INDEX(Bemenet!$F$2:$F$301,$M10235),INDEX(Szabalyok!$B:$B,$N10235)))</f>
        <v/>
      </c>
      <c r="D10235" s="5">
        <f>IF(AND($B10235&lt;&gt;"",$C10235&lt;&gt;"",$B10235&lt;=$C10235),INDEX(Bemenet!$G$2:$G$301,$M10235),"")</f>
        <v/>
      </c>
      <c r="E10235" s="6">
        <f>IF(AND($B10235&lt;&gt;"",$C10235&lt;&gt;"",$B10235&lt;=$C10235),INDEX(Bemenet!$D$2:$D$301,$M10235),"")</f>
        <v/>
      </c>
      <c r="F10235" s="5">
        <f>IF(AND($B10235&lt;&gt;"",$C10235&lt;&gt;"",$B10235&lt;=$C10235),$C10235-$B10235+1,"")</f>
        <v/>
      </c>
      <c r="G10235" s="5">
        <f>IF($F10235="","",$F10235*$D10235)</f>
        <v/>
      </c>
      <c r="H10235" s="42">
        <f>IF($G10235="","",$O10235)</f>
        <v/>
      </c>
      <c r="I10235" s="5">
        <f>IF($G10235="","",$G10235*IF($H10235="",$O10235,$H10235)/100)</f>
        <v/>
      </c>
      <c r="J10235" s="5">
        <f>IF(OR($L10235="",NOT(COUNTIFS($L$2:$L10235,$L10235)=1)),"",SUMIFS($G:$G,$L:$L,$L10235))</f>
        <v/>
      </c>
      <c r="K10235" s="5">
        <f>IF(OR($L10235="",NOT(COUNTIFS($L$2:$L10235,$L10235)=1)),"",SUMIFS($I:$I,$L:$L,$L10235))</f>
        <v/>
      </c>
      <c r="L10235" s="6">
        <f>IF($B10235="","",YEAR($B10235))</f>
        <v/>
      </c>
      <c r="M10235" s="6">
        <f>INT((ROW()-2)/39)+1</f>
        <v/>
      </c>
      <c r="N10235" s="6">
        <f>MOD(ROW()-2,39)+2</f>
        <v/>
      </c>
      <c r="O10235" s="42">
        <f>IF(AND($B10235&lt;&gt;"",$C10235&lt;&gt;"",$B10235&lt;=$C10235),INDEX(Szabalyok!$C:$C,$N10235),"")</f>
        <v/>
      </c>
      <c r="P10235">
        <f>IF(D10235="",P10234,P10234+1)</f>
        <v/>
      </c>
    </row>
    <row r="10236">
      <c r="A10236">
        <f>IF(P10236=P10235,0,P10236)</f>
        <v/>
      </c>
      <c r="B10236" s="41">
        <f>IF($M10236&gt;300,"",IF(OR(INDEX(Bemenet!$E$2:$E$301,$M10236)="",INDEX(Bemenet!$F$2:$F$301,$M10236)=""),"",MAX(INDEX(Bemenet!$E$2:$E$301,$M10236),INDEX(Szabalyok!$A:$A,$N10236))))</f>
        <v/>
      </c>
      <c r="C10236" s="41">
        <f>IF($B10236="","",MIN(INDEX(Bemenet!$F$2:$F$301,$M10236),INDEX(Szabalyok!$B:$B,$N10236)))</f>
        <v/>
      </c>
      <c r="D10236" s="5">
        <f>IF(AND($B10236&lt;&gt;"",$C10236&lt;&gt;"",$B10236&lt;=$C10236),INDEX(Bemenet!$G$2:$G$301,$M10236),"")</f>
        <v/>
      </c>
      <c r="E10236" s="6">
        <f>IF(AND($B10236&lt;&gt;"",$C10236&lt;&gt;"",$B10236&lt;=$C10236),INDEX(Bemenet!$D$2:$D$301,$M10236),"")</f>
        <v/>
      </c>
      <c r="F10236" s="5">
        <f>IF(AND($B10236&lt;&gt;"",$C10236&lt;&gt;"",$B10236&lt;=$C10236),$C10236-$B10236+1,"")</f>
        <v/>
      </c>
      <c r="G10236" s="5">
        <f>IF($F10236="","",$F10236*$D10236)</f>
        <v/>
      </c>
      <c r="H10236" s="42">
        <f>IF($G10236="","",$O10236)</f>
        <v/>
      </c>
      <c r="I10236" s="5">
        <f>IF($G10236="","",$G10236*IF($H10236="",$O10236,$H10236)/100)</f>
        <v/>
      </c>
      <c r="J10236" s="5">
        <f>IF(OR($L10236="",NOT(COUNTIFS($L$2:$L10236,$L10236)=1)),"",SUMIFS($G:$G,$L:$L,$L10236))</f>
        <v/>
      </c>
      <c r="K10236" s="5">
        <f>IF(OR($L10236="",NOT(COUNTIFS($L$2:$L10236,$L10236)=1)),"",SUMIFS($I:$I,$L:$L,$L10236))</f>
        <v/>
      </c>
      <c r="L10236" s="6">
        <f>IF($B10236="","",YEAR($B10236))</f>
        <v/>
      </c>
      <c r="M10236" s="6">
        <f>INT((ROW()-2)/39)+1</f>
        <v/>
      </c>
      <c r="N10236" s="6">
        <f>MOD(ROW()-2,39)+2</f>
        <v/>
      </c>
      <c r="O10236" s="42">
        <f>IF(AND($B10236&lt;&gt;"",$C10236&lt;&gt;"",$B10236&lt;=$C10236),INDEX(Szabalyok!$C:$C,$N10236),"")</f>
        <v/>
      </c>
      <c r="P10236">
        <f>IF(D10236="",P10235,P10235+1)</f>
        <v/>
      </c>
    </row>
    <row r="10237">
      <c r="A10237">
        <f>IF(P10237=P10236,0,P10237)</f>
        <v/>
      </c>
      <c r="B10237" s="41">
        <f>IF($M10237&gt;300,"",IF(OR(INDEX(Bemenet!$E$2:$E$301,$M10237)="",INDEX(Bemenet!$F$2:$F$301,$M10237)=""),"",MAX(INDEX(Bemenet!$E$2:$E$301,$M10237),INDEX(Szabalyok!$A:$A,$N10237))))</f>
        <v/>
      </c>
      <c r="C10237" s="41">
        <f>IF($B10237="","",MIN(INDEX(Bemenet!$F$2:$F$301,$M10237),INDEX(Szabalyok!$B:$B,$N10237)))</f>
        <v/>
      </c>
      <c r="D10237" s="5">
        <f>IF(AND($B10237&lt;&gt;"",$C10237&lt;&gt;"",$B10237&lt;=$C10237),INDEX(Bemenet!$G$2:$G$301,$M10237),"")</f>
        <v/>
      </c>
      <c r="E10237" s="6">
        <f>IF(AND($B10237&lt;&gt;"",$C10237&lt;&gt;"",$B10237&lt;=$C10237),INDEX(Bemenet!$D$2:$D$301,$M10237),"")</f>
        <v/>
      </c>
      <c r="F10237" s="5">
        <f>IF(AND($B10237&lt;&gt;"",$C10237&lt;&gt;"",$B10237&lt;=$C10237),$C10237-$B10237+1,"")</f>
        <v/>
      </c>
      <c r="G10237" s="5">
        <f>IF($F10237="","",$F10237*$D10237)</f>
        <v/>
      </c>
      <c r="H10237" s="42">
        <f>IF($G10237="","",$O10237)</f>
        <v/>
      </c>
      <c r="I10237" s="5">
        <f>IF($G10237="","",$G10237*IF($H10237="",$O10237,$H10237)/100)</f>
        <v/>
      </c>
      <c r="J10237" s="5">
        <f>IF(OR($L10237="",NOT(COUNTIFS($L$2:$L10237,$L10237)=1)),"",SUMIFS($G:$G,$L:$L,$L10237))</f>
        <v/>
      </c>
      <c r="K10237" s="5">
        <f>IF(OR($L10237="",NOT(COUNTIFS($L$2:$L10237,$L10237)=1)),"",SUMIFS($I:$I,$L:$L,$L10237))</f>
        <v/>
      </c>
      <c r="L10237" s="6">
        <f>IF($B10237="","",YEAR($B10237))</f>
        <v/>
      </c>
      <c r="M10237" s="6">
        <f>INT((ROW()-2)/39)+1</f>
        <v/>
      </c>
      <c r="N10237" s="6">
        <f>MOD(ROW()-2,39)+2</f>
        <v/>
      </c>
      <c r="O10237" s="42">
        <f>IF(AND($B10237&lt;&gt;"",$C10237&lt;&gt;"",$B10237&lt;=$C10237),INDEX(Szabalyok!$C:$C,$N10237),"")</f>
        <v/>
      </c>
      <c r="P10237">
        <f>IF(D10237="",P10236,P10236+1)</f>
        <v/>
      </c>
    </row>
    <row r="10238">
      <c r="A10238">
        <f>IF(P10238=P10237,0,P10238)</f>
        <v/>
      </c>
      <c r="B10238" s="41">
        <f>IF($M10238&gt;300,"",IF(OR(INDEX(Bemenet!$E$2:$E$301,$M10238)="",INDEX(Bemenet!$F$2:$F$301,$M10238)=""),"",MAX(INDEX(Bemenet!$E$2:$E$301,$M10238),INDEX(Szabalyok!$A:$A,$N10238))))</f>
        <v/>
      </c>
      <c r="C10238" s="41">
        <f>IF($B10238="","",MIN(INDEX(Bemenet!$F$2:$F$301,$M10238),INDEX(Szabalyok!$B:$B,$N10238)))</f>
        <v/>
      </c>
      <c r="D10238" s="5">
        <f>IF(AND($B10238&lt;&gt;"",$C10238&lt;&gt;"",$B10238&lt;=$C10238),INDEX(Bemenet!$G$2:$G$301,$M10238),"")</f>
        <v/>
      </c>
      <c r="E10238" s="6">
        <f>IF(AND($B10238&lt;&gt;"",$C10238&lt;&gt;"",$B10238&lt;=$C10238),INDEX(Bemenet!$D$2:$D$301,$M10238),"")</f>
        <v/>
      </c>
      <c r="F10238" s="5">
        <f>IF(AND($B10238&lt;&gt;"",$C10238&lt;&gt;"",$B10238&lt;=$C10238),$C10238-$B10238+1,"")</f>
        <v/>
      </c>
      <c r="G10238" s="5">
        <f>IF($F10238="","",$F10238*$D10238)</f>
        <v/>
      </c>
      <c r="H10238" s="42">
        <f>IF($G10238="","",$O10238)</f>
        <v/>
      </c>
      <c r="I10238" s="5">
        <f>IF($G10238="","",$G10238*IF($H10238="",$O10238,$H10238)/100)</f>
        <v/>
      </c>
      <c r="J10238" s="5">
        <f>IF(OR($L10238="",NOT(COUNTIFS($L$2:$L10238,$L10238)=1)),"",SUMIFS($G:$G,$L:$L,$L10238))</f>
        <v/>
      </c>
      <c r="K10238" s="5">
        <f>IF(OR($L10238="",NOT(COUNTIFS($L$2:$L10238,$L10238)=1)),"",SUMIFS($I:$I,$L:$L,$L10238))</f>
        <v/>
      </c>
      <c r="L10238" s="6">
        <f>IF($B10238="","",YEAR($B10238))</f>
        <v/>
      </c>
      <c r="M10238" s="6">
        <f>INT((ROW()-2)/39)+1</f>
        <v/>
      </c>
      <c r="N10238" s="6">
        <f>MOD(ROW()-2,39)+2</f>
        <v/>
      </c>
      <c r="O10238" s="42">
        <f>IF(AND($B10238&lt;&gt;"",$C10238&lt;&gt;"",$B10238&lt;=$C10238),INDEX(Szabalyok!$C:$C,$N10238),"")</f>
        <v/>
      </c>
      <c r="P10238">
        <f>IF(D10238="",P10237,P10237+1)</f>
        <v/>
      </c>
    </row>
    <row r="10239">
      <c r="A10239">
        <f>IF(P10239=P10238,0,P10239)</f>
        <v/>
      </c>
      <c r="B10239" s="41">
        <f>IF($M10239&gt;300,"",IF(OR(INDEX(Bemenet!$E$2:$E$301,$M10239)="",INDEX(Bemenet!$F$2:$F$301,$M10239)=""),"",MAX(INDEX(Bemenet!$E$2:$E$301,$M10239),INDEX(Szabalyok!$A:$A,$N10239))))</f>
        <v/>
      </c>
      <c r="C10239" s="41">
        <f>IF($B10239="","",MIN(INDEX(Bemenet!$F$2:$F$301,$M10239),INDEX(Szabalyok!$B:$B,$N10239)))</f>
        <v/>
      </c>
      <c r="D10239" s="5">
        <f>IF(AND($B10239&lt;&gt;"",$C10239&lt;&gt;"",$B10239&lt;=$C10239),INDEX(Bemenet!$G$2:$G$301,$M10239),"")</f>
        <v/>
      </c>
      <c r="E10239" s="6">
        <f>IF(AND($B10239&lt;&gt;"",$C10239&lt;&gt;"",$B10239&lt;=$C10239),INDEX(Bemenet!$D$2:$D$301,$M10239),"")</f>
        <v/>
      </c>
      <c r="F10239" s="5">
        <f>IF(AND($B10239&lt;&gt;"",$C10239&lt;&gt;"",$B10239&lt;=$C10239),$C10239-$B10239+1,"")</f>
        <v/>
      </c>
      <c r="G10239" s="5">
        <f>IF($F10239="","",$F10239*$D10239)</f>
        <v/>
      </c>
      <c r="H10239" s="42">
        <f>IF($G10239="","",$O10239)</f>
        <v/>
      </c>
      <c r="I10239" s="5">
        <f>IF($G10239="","",$G10239*IF($H10239="",$O10239,$H10239)/100)</f>
        <v/>
      </c>
      <c r="J10239" s="5">
        <f>IF(OR($L10239="",NOT(COUNTIFS($L$2:$L10239,$L10239)=1)),"",SUMIFS($G:$G,$L:$L,$L10239))</f>
        <v/>
      </c>
      <c r="K10239" s="5">
        <f>IF(OR($L10239="",NOT(COUNTIFS($L$2:$L10239,$L10239)=1)),"",SUMIFS($I:$I,$L:$L,$L10239))</f>
        <v/>
      </c>
      <c r="L10239" s="6">
        <f>IF($B10239="","",YEAR($B10239))</f>
        <v/>
      </c>
      <c r="M10239" s="6">
        <f>INT((ROW()-2)/39)+1</f>
        <v/>
      </c>
      <c r="N10239" s="6">
        <f>MOD(ROW()-2,39)+2</f>
        <v/>
      </c>
      <c r="O10239" s="42">
        <f>IF(AND($B10239&lt;&gt;"",$C10239&lt;&gt;"",$B10239&lt;=$C10239),INDEX(Szabalyok!$C:$C,$N10239),"")</f>
        <v/>
      </c>
      <c r="P10239">
        <f>IF(D10239="",P10238,P10238+1)</f>
        <v/>
      </c>
    </row>
    <row r="10240">
      <c r="A10240">
        <f>IF(P10240=P10239,0,P10240)</f>
        <v/>
      </c>
      <c r="B10240" s="41">
        <f>IF($M10240&gt;300,"",IF(OR(INDEX(Bemenet!$E$2:$E$301,$M10240)="",INDEX(Bemenet!$F$2:$F$301,$M10240)=""),"",MAX(INDEX(Bemenet!$E$2:$E$301,$M10240),INDEX(Szabalyok!$A:$A,$N10240))))</f>
        <v/>
      </c>
      <c r="C10240" s="41">
        <f>IF($B10240="","",MIN(INDEX(Bemenet!$F$2:$F$301,$M10240),INDEX(Szabalyok!$B:$B,$N10240)))</f>
        <v/>
      </c>
      <c r="D10240" s="5">
        <f>IF(AND($B10240&lt;&gt;"",$C10240&lt;&gt;"",$B10240&lt;=$C10240),INDEX(Bemenet!$G$2:$G$301,$M10240),"")</f>
        <v/>
      </c>
      <c r="E10240" s="6">
        <f>IF(AND($B10240&lt;&gt;"",$C10240&lt;&gt;"",$B10240&lt;=$C10240),INDEX(Bemenet!$D$2:$D$301,$M10240),"")</f>
        <v/>
      </c>
      <c r="F10240" s="5">
        <f>IF(AND($B10240&lt;&gt;"",$C10240&lt;&gt;"",$B10240&lt;=$C10240),$C10240-$B10240+1,"")</f>
        <v/>
      </c>
      <c r="G10240" s="5">
        <f>IF($F10240="","",$F10240*$D10240)</f>
        <v/>
      </c>
      <c r="H10240" s="42">
        <f>IF($G10240="","",$O10240)</f>
        <v/>
      </c>
      <c r="I10240" s="5">
        <f>IF($G10240="","",$G10240*IF($H10240="",$O10240,$H10240)/100)</f>
        <v/>
      </c>
      <c r="J10240" s="5">
        <f>IF(OR($L10240="",NOT(COUNTIFS($L$2:$L10240,$L10240)=1)),"",SUMIFS($G:$G,$L:$L,$L10240))</f>
        <v/>
      </c>
      <c r="K10240" s="5">
        <f>IF(OR($L10240="",NOT(COUNTIFS($L$2:$L10240,$L10240)=1)),"",SUMIFS($I:$I,$L:$L,$L10240))</f>
        <v/>
      </c>
      <c r="L10240" s="6">
        <f>IF($B10240="","",YEAR($B10240))</f>
        <v/>
      </c>
      <c r="M10240" s="6">
        <f>INT((ROW()-2)/39)+1</f>
        <v/>
      </c>
      <c r="N10240" s="6">
        <f>MOD(ROW()-2,39)+2</f>
        <v/>
      </c>
      <c r="O10240" s="42">
        <f>IF(AND($B10240&lt;&gt;"",$C10240&lt;&gt;"",$B10240&lt;=$C10240),INDEX(Szabalyok!$C:$C,$N10240),"")</f>
        <v/>
      </c>
      <c r="P10240">
        <f>IF(D10240="",P10239,P10239+1)</f>
        <v/>
      </c>
    </row>
    <row r="10241">
      <c r="A10241">
        <f>IF(P10241=P10240,0,P10241)</f>
        <v/>
      </c>
      <c r="B10241" s="41">
        <f>IF($M10241&gt;300,"",IF(OR(INDEX(Bemenet!$E$2:$E$301,$M10241)="",INDEX(Bemenet!$F$2:$F$301,$M10241)=""),"",MAX(INDEX(Bemenet!$E$2:$E$301,$M10241),INDEX(Szabalyok!$A:$A,$N10241))))</f>
        <v/>
      </c>
      <c r="C10241" s="41">
        <f>IF($B10241="","",MIN(INDEX(Bemenet!$F$2:$F$301,$M10241),INDEX(Szabalyok!$B:$B,$N10241)))</f>
        <v/>
      </c>
      <c r="D10241" s="5">
        <f>IF(AND($B10241&lt;&gt;"",$C10241&lt;&gt;"",$B10241&lt;=$C10241),INDEX(Bemenet!$G$2:$G$301,$M10241),"")</f>
        <v/>
      </c>
      <c r="E10241" s="6">
        <f>IF(AND($B10241&lt;&gt;"",$C10241&lt;&gt;"",$B10241&lt;=$C10241),INDEX(Bemenet!$D$2:$D$301,$M10241),"")</f>
        <v/>
      </c>
      <c r="F10241" s="5">
        <f>IF(AND($B10241&lt;&gt;"",$C10241&lt;&gt;"",$B10241&lt;=$C10241),$C10241-$B10241+1,"")</f>
        <v/>
      </c>
      <c r="G10241" s="5">
        <f>IF($F10241="","",$F10241*$D10241)</f>
        <v/>
      </c>
      <c r="H10241" s="42">
        <f>IF($G10241="","",$O10241)</f>
        <v/>
      </c>
      <c r="I10241" s="5">
        <f>IF($G10241="","",$G10241*IF($H10241="",$O10241,$H10241)/100)</f>
        <v/>
      </c>
      <c r="J10241" s="5">
        <f>IF(OR($L10241="",NOT(COUNTIFS($L$2:$L10241,$L10241)=1)),"",SUMIFS($G:$G,$L:$L,$L10241))</f>
        <v/>
      </c>
      <c r="K10241" s="5">
        <f>IF(OR($L10241="",NOT(COUNTIFS($L$2:$L10241,$L10241)=1)),"",SUMIFS($I:$I,$L:$L,$L10241))</f>
        <v/>
      </c>
      <c r="L10241" s="6">
        <f>IF($B10241="","",YEAR($B10241))</f>
        <v/>
      </c>
      <c r="M10241" s="6">
        <f>INT((ROW()-2)/39)+1</f>
        <v/>
      </c>
      <c r="N10241" s="6">
        <f>MOD(ROW()-2,39)+2</f>
        <v/>
      </c>
      <c r="O10241" s="42">
        <f>IF(AND($B10241&lt;&gt;"",$C10241&lt;&gt;"",$B10241&lt;=$C10241),INDEX(Szabalyok!$C:$C,$N10241),"")</f>
        <v/>
      </c>
      <c r="P10241">
        <f>IF(D10241="",P10240,P10240+1)</f>
        <v/>
      </c>
    </row>
    <row r="10242">
      <c r="A10242">
        <f>IF(P10242=P10241,0,P10242)</f>
        <v/>
      </c>
      <c r="B10242" s="41">
        <f>IF($M10242&gt;300,"",IF(OR(INDEX(Bemenet!$E$2:$E$301,$M10242)="",INDEX(Bemenet!$F$2:$F$301,$M10242)=""),"",MAX(INDEX(Bemenet!$E$2:$E$301,$M10242),INDEX(Szabalyok!$A:$A,$N10242))))</f>
        <v/>
      </c>
      <c r="C10242" s="41">
        <f>IF($B10242="","",MIN(INDEX(Bemenet!$F$2:$F$301,$M10242),INDEX(Szabalyok!$B:$B,$N10242)))</f>
        <v/>
      </c>
      <c r="D10242" s="5">
        <f>IF(AND($B10242&lt;&gt;"",$C10242&lt;&gt;"",$B10242&lt;=$C10242),INDEX(Bemenet!$G$2:$G$301,$M10242),"")</f>
        <v/>
      </c>
      <c r="E10242" s="6">
        <f>IF(AND($B10242&lt;&gt;"",$C10242&lt;&gt;"",$B10242&lt;=$C10242),INDEX(Bemenet!$D$2:$D$301,$M10242),"")</f>
        <v/>
      </c>
      <c r="F10242" s="5">
        <f>IF(AND($B10242&lt;&gt;"",$C10242&lt;&gt;"",$B10242&lt;=$C10242),$C10242-$B10242+1,"")</f>
        <v/>
      </c>
      <c r="G10242" s="5">
        <f>IF($F10242="","",$F10242*$D10242)</f>
        <v/>
      </c>
      <c r="H10242" s="42">
        <f>IF($G10242="","",$O10242)</f>
        <v/>
      </c>
      <c r="I10242" s="5">
        <f>IF($G10242="","",$G10242*IF($H10242="",$O10242,$H10242)/100)</f>
        <v/>
      </c>
      <c r="J10242" s="5">
        <f>IF(OR($L10242="",NOT(COUNTIFS($L$2:$L10242,$L10242)=1)),"",SUMIFS($G:$G,$L:$L,$L10242))</f>
        <v/>
      </c>
      <c r="K10242" s="5">
        <f>IF(OR($L10242="",NOT(COUNTIFS($L$2:$L10242,$L10242)=1)),"",SUMIFS($I:$I,$L:$L,$L10242))</f>
        <v/>
      </c>
      <c r="L10242" s="6">
        <f>IF($B10242="","",YEAR($B10242))</f>
        <v/>
      </c>
      <c r="M10242" s="6">
        <f>INT((ROW()-2)/39)+1</f>
        <v/>
      </c>
      <c r="N10242" s="6">
        <f>MOD(ROW()-2,39)+2</f>
        <v/>
      </c>
      <c r="O10242" s="42">
        <f>IF(AND($B10242&lt;&gt;"",$C10242&lt;&gt;"",$B10242&lt;=$C10242),INDEX(Szabalyok!$C:$C,$N10242),"")</f>
        <v/>
      </c>
      <c r="P10242">
        <f>IF(D10242="",P10241,P10241+1)</f>
        <v/>
      </c>
    </row>
    <row r="10243">
      <c r="A10243">
        <f>IF(P10243=P10242,0,P10243)</f>
        <v/>
      </c>
      <c r="B10243" s="41">
        <f>IF($M10243&gt;300,"",IF(OR(INDEX(Bemenet!$E$2:$E$301,$M10243)="",INDEX(Bemenet!$F$2:$F$301,$M10243)=""),"",MAX(INDEX(Bemenet!$E$2:$E$301,$M10243),INDEX(Szabalyok!$A:$A,$N10243))))</f>
        <v/>
      </c>
      <c r="C10243" s="41">
        <f>IF($B10243="","",MIN(INDEX(Bemenet!$F$2:$F$301,$M10243),INDEX(Szabalyok!$B:$B,$N10243)))</f>
        <v/>
      </c>
      <c r="D10243" s="5">
        <f>IF(AND($B10243&lt;&gt;"",$C10243&lt;&gt;"",$B10243&lt;=$C10243),INDEX(Bemenet!$G$2:$G$301,$M10243),"")</f>
        <v/>
      </c>
      <c r="E10243" s="6">
        <f>IF(AND($B10243&lt;&gt;"",$C10243&lt;&gt;"",$B10243&lt;=$C10243),INDEX(Bemenet!$D$2:$D$301,$M10243),"")</f>
        <v/>
      </c>
      <c r="F10243" s="5">
        <f>IF(AND($B10243&lt;&gt;"",$C10243&lt;&gt;"",$B10243&lt;=$C10243),$C10243-$B10243+1,"")</f>
        <v/>
      </c>
      <c r="G10243" s="5">
        <f>IF($F10243="","",$F10243*$D10243)</f>
        <v/>
      </c>
      <c r="H10243" s="42">
        <f>IF($G10243="","",$O10243)</f>
        <v/>
      </c>
      <c r="I10243" s="5">
        <f>IF($G10243="","",$G10243*IF($H10243="",$O10243,$H10243)/100)</f>
        <v/>
      </c>
      <c r="J10243" s="5">
        <f>IF(OR($L10243="",NOT(COUNTIFS($L$2:$L10243,$L10243)=1)),"",SUMIFS($G:$G,$L:$L,$L10243))</f>
        <v/>
      </c>
      <c r="K10243" s="5">
        <f>IF(OR($L10243="",NOT(COUNTIFS($L$2:$L10243,$L10243)=1)),"",SUMIFS($I:$I,$L:$L,$L10243))</f>
        <v/>
      </c>
      <c r="L10243" s="6">
        <f>IF($B10243="","",YEAR($B10243))</f>
        <v/>
      </c>
      <c r="M10243" s="6">
        <f>INT((ROW()-2)/39)+1</f>
        <v/>
      </c>
      <c r="N10243" s="6">
        <f>MOD(ROW()-2,39)+2</f>
        <v/>
      </c>
      <c r="O10243" s="42">
        <f>IF(AND($B10243&lt;&gt;"",$C10243&lt;&gt;"",$B10243&lt;=$C10243),INDEX(Szabalyok!$C:$C,$N10243),"")</f>
        <v/>
      </c>
      <c r="P10243">
        <f>IF(D10243="",P10242,P10242+1)</f>
        <v/>
      </c>
    </row>
    <row r="10244">
      <c r="A10244">
        <f>IF(P10244=P10243,0,P10244)</f>
        <v/>
      </c>
      <c r="B10244" s="41">
        <f>IF($M10244&gt;300,"",IF(OR(INDEX(Bemenet!$E$2:$E$301,$M10244)="",INDEX(Bemenet!$F$2:$F$301,$M10244)=""),"",MAX(INDEX(Bemenet!$E$2:$E$301,$M10244),INDEX(Szabalyok!$A:$A,$N10244))))</f>
        <v/>
      </c>
      <c r="C10244" s="41">
        <f>IF($B10244="","",MIN(INDEX(Bemenet!$F$2:$F$301,$M10244),INDEX(Szabalyok!$B:$B,$N10244)))</f>
        <v/>
      </c>
      <c r="D10244" s="5">
        <f>IF(AND($B10244&lt;&gt;"",$C10244&lt;&gt;"",$B10244&lt;=$C10244),INDEX(Bemenet!$G$2:$G$301,$M10244),"")</f>
        <v/>
      </c>
      <c r="E10244" s="6">
        <f>IF(AND($B10244&lt;&gt;"",$C10244&lt;&gt;"",$B10244&lt;=$C10244),INDEX(Bemenet!$D$2:$D$301,$M10244),"")</f>
        <v/>
      </c>
      <c r="F10244" s="5">
        <f>IF(AND($B10244&lt;&gt;"",$C10244&lt;&gt;"",$B10244&lt;=$C10244),$C10244-$B10244+1,"")</f>
        <v/>
      </c>
      <c r="G10244" s="5">
        <f>IF($F10244="","",$F10244*$D10244)</f>
        <v/>
      </c>
      <c r="H10244" s="42">
        <f>IF($G10244="","",$O10244)</f>
        <v/>
      </c>
      <c r="I10244" s="5">
        <f>IF($G10244="","",$G10244*IF($H10244="",$O10244,$H10244)/100)</f>
        <v/>
      </c>
      <c r="J10244" s="5">
        <f>IF(OR($L10244="",NOT(COUNTIFS($L$2:$L10244,$L10244)=1)),"",SUMIFS($G:$G,$L:$L,$L10244))</f>
        <v/>
      </c>
      <c r="K10244" s="5">
        <f>IF(OR($L10244="",NOT(COUNTIFS($L$2:$L10244,$L10244)=1)),"",SUMIFS($I:$I,$L:$L,$L10244))</f>
        <v/>
      </c>
      <c r="L10244" s="6">
        <f>IF($B10244="","",YEAR($B10244))</f>
        <v/>
      </c>
      <c r="M10244" s="6">
        <f>INT((ROW()-2)/39)+1</f>
        <v/>
      </c>
      <c r="N10244" s="6">
        <f>MOD(ROW()-2,39)+2</f>
        <v/>
      </c>
      <c r="O10244" s="42">
        <f>IF(AND($B10244&lt;&gt;"",$C10244&lt;&gt;"",$B10244&lt;=$C10244),INDEX(Szabalyok!$C:$C,$N10244),"")</f>
        <v/>
      </c>
      <c r="P10244">
        <f>IF(D10244="",P10243,P10243+1)</f>
        <v/>
      </c>
    </row>
    <row r="10245">
      <c r="A10245">
        <f>IF(P10245=P10244,0,P10245)</f>
        <v/>
      </c>
      <c r="B10245" s="41">
        <f>IF($M10245&gt;300,"",IF(OR(INDEX(Bemenet!$E$2:$E$301,$M10245)="",INDEX(Bemenet!$F$2:$F$301,$M10245)=""),"",MAX(INDEX(Bemenet!$E$2:$E$301,$M10245),INDEX(Szabalyok!$A:$A,$N10245))))</f>
        <v/>
      </c>
      <c r="C10245" s="41">
        <f>IF($B10245="","",MIN(INDEX(Bemenet!$F$2:$F$301,$M10245),INDEX(Szabalyok!$B:$B,$N10245)))</f>
        <v/>
      </c>
      <c r="D10245" s="5">
        <f>IF(AND($B10245&lt;&gt;"",$C10245&lt;&gt;"",$B10245&lt;=$C10245),INDEX(Bemenet!$G$2:$G$301,$M10245),"")</f>
        <v/>
      </c>
      <c r="E10245" s="6">
        <f>IF(AND($B10245&lt;&gt;"",$C10245&lt;&gt;"",$B10245&lt;=$C10245),INDEX(Bemenet!$D$2:$D$301,$M10245),"")</f>
        <v/>
      </c>
      <c r="F10245" s="5">
        <f>IF(AND($B10245&lt;&gt;"",$C10245&lt;&gt;"",$B10245&lt;=$C10245),$C10245-$B10245+1,"")</f>
        <v/>
      </c>
      <c r="G10245" s="5">
        <f>IF($F10245="","",$F10245*$D10245)</f>
        <v/>
      </c>
      <c r="H10245" s="42">
        <f>IF($G10245="","",$O10245)</f>
        <v/>
      </c>
      <c r="I10245" s="5">
        <f>IF($G10245="","",$G10245*IF($H10245="",$O10245,$H10245)/100)</f>
        <v/>
      </c>
      <c r="J10245" s="5">
        <f>IF(OR($L10245="",NOT(COUNTIFS($L$2:$L10245,$L10245)=1)),"",SUMIFS($G:$G,$L:$L,$L10245))</f>
        <v/>
      </c>
      <c r="K10245" s="5">
        <f>IF(OR($L10245="",NOT(COUNTIFS($L$2:$L10245,$L10245)=1)),"",SUMIFS($I:$I,$L:$L,$L10245))</f>
        <v/>
      </c>
      <c r="L10245" s="6">
        <f>IF($B10245="","",YEAR($B10245))</f>
        <v/>
      </c>
      <c r="M10245" s="6">
        <f>INT((ROW()-2)/39)+1</f>
        <v/>
      </c>
      <c r="N10245" s="6">
        <f>MOD(ROW()-2,39)+2</f>
        <v/>
      </c>
      <c r="O10245" s="42">
        <f>IF(AND($B10245&lt;&gt;"",$C10245&lt;&gt;"",$B10245&lt;=$C10245),INDEX(Szabalyok!$C:$C,$N10245),"")</f>
        <v/>
      </c>
      <c r="P10245">
        <f>IF(D10245="",P10244,P10244+1)</f>
        <v/>
      </c>
    </row>
    <row r="10246">
      <c r="A10246">
        <f>IF(P10246=P10245,0,P10246)</f>
        <v/>
      </c>
      <c r="B10246" s="41">
        <f>IF($M10246&gt;300,"",IF(OR(INDEX(Bemenet!$E$2:$E$301,$M10246)="",INDEX(Bemenet!$F$2:$F$301,$M10246)=""),"",MAX(INDEX(Bemenet!$E$2:$E$301,$M10246),INDEX(Szabalyok!$A:$A,$N10246))))</f>
        <v/>
      </c>
      <c r="C10246" s="41">
        <f>IF($B10246="","",MIN(INDEX(Bemenet!$F$2:$F$301,$M10246),INDEX(Szabalyok!$B:$B,$N10246)))</f>
        <v/>
      </c>
      <c r="D10246" s="5">
        <f>IF(AND($B10246&lt;&gt;"",$C10246&lt;&gt;"",$B10246&lt;=$C10246),INDEX(Bemenet!$G$2:$G$301,$M10246),"")</f>
        <v/>
      </c>
      <c r="E10246" s="6">
        <f>IF(AND($B10246&lt;&gt;"",$C10246&lt;&gt;"",$B10246&lt;=$C10246),INDEX(Bemenet!$D$2:$D$301,$M10246),"")</f>
        <v/>
      </c>
      <c r="F10246" s="5">
        <f>IF(AND($B10246&lt;&gt;"",$C10246&lt;&gt;"",$B10246&lt;=$C10246),$C10246-$B10246+1,"")</f>
        <v/>
      </c>
      <c r="G10246" s="5">
        <f>IF($F10246="","",$F10246*$D10246)</f>
        <v/>
      </c>
      <c r="H10246" s="42">
        <f>IF($G10246="","",$O10246)</f>
        <v/>
      </c>
      <c r="I10246" s="5">
        <f>IF($G10246="","",$G10246*IF($H10246="",$O10246,$H10246)/100)</f>
        <v/>
      </c>
      <c r="J10246" s="5">
        <f>IF(OR($L10246="",NOT(COUNTIFS($L$2:$L10246,$L10246)=1)),"",SUMIFS($G:$G,$L:$L,$L10246))</f>
        <v/>
      </c>
      <c r="K10246" s="5">
        <f>IF(OR($L10246="",NOT(COUNTIFS($L$2:$L10246,$L10246)=1)),"",SUMIFS($I:$I,$L:$L,$L10246))</f>
        <v/>
      </c>
      <c r="L10246" s="6">
        <f>IF($B10246="","",YEAR($B10246))</f>
        <v/>
      </c>
      <c r="M10246" s="6">
        <f>INT((ROW()-2)/39)+1</f>
        <v/>
      </c>
      <c r="N10246" s="6">
        <f>MOD(ROW()-2,39)+2</f>
        <v/>
      </c>
      <c r="O10246" s="42">
        <f>IF(AND($B10246&lt;&gt;"",$C10246&lt;&gt;"",$B10246&lt;=$C10246),INDEX(Szabalyok!$C:$C,$N10246),"")</f>
        <v/>
      </c>
      <c r="P10246">
        <f>IF(D10246="",P10245,P10245+1)</f>
        <v/>
      </c>
    </row>
    <row r="10247">
      <c r="A10247">
        <f>IF(P10247=P10246,0,P10247)</f>
        <v/>
      </c>
      <c r="B10247" s="41">
        <f>IF($M10247&gt;300,"",IF(OR(INDEX(Bemenet!$E$2:$E$301,$M10247)="",INDEX(Bemenet!$F$2:$F$301,$M10247)=""),"",MAX(INDEX(Bemenet!$E$2:$E$301,$M10247),INDEX(Szabalyok!$A:$A,$N10247))))</f>
        <v/>
      </c>
      <c r="C10247" s="41">
        <f>IF($B10247="","",MIN(INDEX(Bemenet!$F$2:$F$301,$M10247),INDEX(Szabalyok!$B:$B,$N10247)))</f>
        <v/>
      </c>
      <c r="D10247" s="5">
        <f>IF(AND($B10247&lt;&gt;"",$C10247&lt;&gt;"",$B10247&lt;=$C10247),INDEX(Bemenet!$G$2:$G$301,$M10247),"")</f>
        <v/>
      </c>
      <c r="E10247" s="6">
        <f>IF(AND($B10247&lt;&gt;"",$C10247&lt;&gt;"",$B10247&lt;=$C10247),INDEX(Bemenet!$D$2:$D$301,$M10247),"")</f>
        <v/>
      </c>
      <c r="F10247" s="5">
        <f>IF(AND($B10247&lt;&gt;"",$C10247&lt;&gt;"",$B10247&lt;=$C10247),$C10247-$B10247+1,"")</f>
        <v/>
      </c>
      <c r="G10247" s="5">
        <f>IF($F10247="","",$F10247*$D10247)</f>
        <v/>
      </c>
      <c r="H10247" s="42">
        <f>IF($G10247="","",$O10247)</f>
        <v/>
      </c>
      <c r="I10247" s="5">
        <f>IF($G10247="","",$G10247*IF($H10247="",$O10247,$H10247)/100)</f>
        <v/>
      </c>
      <c r="J10247" s="5">
        <f>IF(OR($L10247="",NOT(COUNTIFS($L$2:$L10247,$L10247)=1)),"",SUMIFS($G:$G,$L:$L,$L10247))</f>
        <v/>
      </c>
      <c r="K10247" s="5">
        <f>IF(OR($L10247="",NOT(COUNTIFS($L$2:$L10247,$L10247)=1)),"",SUMIFS($I:$I,$L:$L,$L10247))</f>
        <v/>
      </c>
      <c r="L10247" s="6">
        <f>IF($B10247="","",YEAR($B10247))</f>
        <v/>
      </c>
      <c r="M10247" s="6">
        <f>INT((ROW()-2)/39)+1</f>
        <v/>
      </c>
      <c r="N10247" s="6">
        <f>MOD(ROW()-2,39)+2</f>
        <v/>
      </c>
      <c r="O10247" s="42">
        <f>IF(AND($B10247&lt;&gt;"",$C10247&lt;&gt;"",$B10247&lt;=$C10247),INDEX(Szabalyok!$C:$C,$N10247),"")</f>
        <v/>
      </c>
      <c r="P10247">
        <f>IF(D10247="",P10246,P10246+1)</f>
        <v/>
      </c>
    </row>
    <row r="10248">
      <c r="A10248">
        <f>IF(P10248=P10247,0,P10248)</f>
        <v/>
      </c>
      <c r="B10248" s="41">
        <f>IF($M10248&gt;300,"",IF(OR(INDEX(Bemenet!$E$2:$E$301,$M10248)="",INDEX(Bemenet!$F$2:$F$301,$M10248)=""),"",MAX(INDEX(Bemenet!$E$2:$E$301,$M10248),INDEX(Szabalyok!$A:$A,$N10248))))</f>
        <v/>
      </c>
      <c r="C10248" s="41">
        <f>IF($B10248="","",MIN(INDEX(Bemenet!$F$2:$F$301,$M10248),INDEX(Szabalyok!$B:$B,$N10248)))</f>
        <v/>
      </c>
      <c r="D10248" s="5">
        <f>IF(AND($B10248&lt;&gt;"",$C10248&lt;&gt;"",$B10248&lt;=$C10248),INDEX(Bemenet!$G$2:$G$301,$M10248),"")</f>
        <v/>
      </c>
      <c r="E10248" s="6">
        <f>IF(AND($B10248&lt;&gt;"",$C10248&lt;&gt;"",$B10248&lt;=$C10248),INDEX(Bemenet!$D$2:$D$301,$M10248),"")</f>
        <v/>
      </c>
      <c r="F10248" s="5">
        <f>IF(AND($B10248&lt;&gt;"",$C10248&lt;&gt;"",$B10248&lt;=$C10248),$C10248-$B10248+1,"")</f>
        <v/>
      </c>
      <c r="G10248" s="5">
        <f>IF($F10248="","",$F10248*$D10248)</f>
        <v/>
      </c>
      <c r="H10248" s="42">
        <f>IF($G10248="","",$O10248)</f>
        <v/>
      </c>
      <c r="I10248" s="5">
        <f>IF($G10248="","",$G10248*IF($H10248="",$O10248,$H10248)/100)</f>
        <v/>
      </c>
      <c r="J10248" s="5">
        <f>IF(OR($L10248="",NOT(COUNTIFS($L$2:$L10248,$L10248)=1)),"",SUMIFS($G:$G,$L:$L,$L10248))</f>
        <v/>
      </c>
      <c r="K10248" s="5">
        <f>IF(OR($L10248="",NOT(COUNTIFS($L$2:$L10248,$L10248)=1)),"",SUMIFS($I:$I,$L:$L,$L10248))</f>
        <v/>
      </c>
      <c r="L10248" s="6">
        <f>IF($B10248="","",YEAR($B10248))</f>
        <v/>
      </c>
      <c r="M10248" s="6">
        <f>INT((ROW()-2)/39)+1</f>
        <v/>
      </c>
      <c r="N10248" s="6">
        <f>MOD(ROW()-2,39)+2</f>
        <v/>
      </c>
      <c r="O10248" s="42">
        <f>IF(AND($B10248&lt;&gt;"",$C10248&lt;&gt;"",$B10248&lt;=$C10248),INDEX(Szabalyok!$C:$C,$N10248),"")</f>
        <v/>
      </c>
      <c r="P10248">
        <f>IF(D10248="",P10247,P10247+1)</f>
        <v/>
      </c>
    </row>
    <row r="10249">
      <c r="A10249">
        <f>IF(P10249=P10248,0,P10249)</f>
        <v/>
      </c>
      <c r="B10249" s="41">
        <f>IF($M10249&gt;300,"",IF(OR(INDEX(Bemenet!$E$2:$E$301,$M10249)="",INDEX(Bemenet!$F$2:$F$301,$M10249)=""),"",MAX(INDEX(Bemenet!$E$2:$E$301,$M10249),INDEX(Szabalyok!$A:$A,$N10249))))</f>
        <v/>
      </c>
      <c r="C10249" s="41">
        <f>IF($B10249="","",MIN(INDEX(Bemenet!$F$2:$F$301,$M10249),INDEX(Szabalyok!$B:$B,$N10249)))</f>
        <v/>
      </c>
      <c r="D10249" s="5">
        <f>IF(AND($B10249&lt;&gt;"",$C10249&lt;&gt;"",$B10249&lt;=$C10249),INDEX(Bemenet!$G$2:$G$301,$M10249),"")</f>
        <v/>
      </c>
      <c r="E10249" s="6">
        <f>IF(AND($B10249&lt;&gt;"",$C10249&lt;&gt;"",$B10249&lt;=$C10249),INDEX(Bemenet!$D$2:$D$301,$M10249),"")</f>
        <v/>
      </c>
      <c r="F10249" s="5">
        <f>IF(AND($B10249&lt;&gt;"",$C10249&lt;&gt;"",$B10249&lt;=$C10249),$C10249-$B10249+1,"")</f>
        <v/>
      </c>
      <c r="G10249" s="5">
        <f>IF($F10249="","",$F10249*$D10249)</f>
        <v/>
      </c>
      <c r="H10249" s="42">
        <f>IF($G10249="","",$O10249)</f>
        <v/>
      </c>
      <c r="I10249" s="5">
        <f>IF($G10249="","",$G10249*IF($H10249="",$O10249,$H10249)/100)</f>
        <v/>
      </c>
      <c r="J10249" s="5">
        <f>IF(OR($L10249="",NOT(COUNTIFS($L$2:$L10249,$L10249)=1)),"",SUMIFS($G:$G,$L:$L,$L10249))</f>
        <v/>
      </c>
      <c r="K10249" s="5">
        <f>IF(OR($L10249="",NOT(COUNTIFS($L$2:$L10249,$L10249)=1)),"",SUMIFS($I:$I,$L:$L,$L10249))</f>
        <v/>
      </c>
      <c r="L10249" s="6">
        <f>IF($B10249="","",YEAR($B10249))</f>
        <v/>
      </c>
      <c r="M10249" s="6">
        <f>INT((ROW()-2)/39)+1</f>
        <v/>
      </c>
      <c r="N10249" s="6">
        <f>MOD(ROW()-2,39)+2</f>
        <v/>
      </c>
      <c r="O10249" s="42">
        <f>IF(AND($B10249&lt;&gt;"",$C10249&lt;&gt;"",$B10249&lt;=$C10249),INDEX(Szabalyok!$C:$C,$N10249),"")</f>
        <v/>
      </c>
      <c r="P10249">
        <f>IF(D10249="",P10248,P10248+1)</f>
        <v/>
      </c>
    </row>
    <row r="10250">
      <c r="A10250">
        <f>IF(P10250=P10249,0,P10250)</f>
        <v/>
      </c>
      <c r="B10250" s="41">
        <f>IF($M10250&gt;300,"",IF(OR(INDEX(Bemenet!$E$2:$E$301,$M10250)="",INDEX(Bemenet!$F$2:$F$301,$M10250)=""),"",MAX(INDEX(Bemenet!$E$2:$E$301,$M10250),INDEX(Szabalyok!$A:$A,$N10250))))</f>
        <v/>
      </c>
      <c r="C10250" s="41">
        <f>IF($B10250="","",MIN(INDEX(Bemenet!$F$2:$F$301,$M10250),INDEX(Szabalyok!$B:$B,$N10250)))</f>
        <v/>
      </c>
      <c r="D10250" s="5">
        <f>IF(AND($B10250&lt;&gt;"",$C10250&lt;&gt;"",$B10250&lt;=$C10250),INDEX(Bemenet!$G$2:$G$301,$M10250),"")</f>
        <v/>
      </c>
      <c r="E10250" s="6">
        <f>IF(AND($B10250&lt;&gt;"",$C10250&lt;&gt;"",$B10250&lt;=$C10250),INDEX(Bemenet!$D$2:$D$301,$M10250),"")</f>
        <v/>
      </c>
      <c r="F10250" s="5">
        <f>IF(AND($B10250&lt;&gt;"",$C10250&lt;&gt;"",$B10250&lt;=$C10250),$C10250-$B10250+1,"")</f>
        <v/>
      </c>
      <c r="G10250" s="5">
        <f>IF($F10250="","",$F10250*$D10250)</f>
        <v/>
      </c>
      <c r="H10250" s="42">
        <f>IF($G10250="","",$O10250)</f>
        <v/>
      </c>
      <c r="I10250" s="5">
        <f>IF($G10250="","",$G10250*IF($H10250="",$O10250,$H10250)/100)</f>
        <v/>
      </c>
      <c r="J10250" s="5">
        <f>IF(OR($L10250="",NOT(COUNTIFS($L$2:$L10250,$L10250)=1)),"",SUMIFS($G:$G,$L:$L,$L10250))</f>
        <v/>
      </c>
      <c r="K10250" s="5">
        <f>IF(OR($L10250="",NOT(COUNTIFS($L$2:$L10250,$L10250)=1)),"",SUMIFS($I:$I,$L:$L,$L10250))</f>
        <v/>
      </c>
      <c r="L10250" s="6">
        <f>IF($B10250="","",YEAR($B10250))</f>
        <v/>
      </c>
      <c r="M10250" s="6">
        <f>INT((ROW()-2)/39)+1</f>
        <v/>
      </c>
      <c r="N10250" s="6">
        <f>MOD(ROW()-2,39)+2</f>
        <v/>
      </c>
      <c r="O10250" s="42">
        <f>IF(AND($B10250&lt;&gt;"",$C10250&lt;&gt;"",$B10250&lt;=$C10250),INDEX(Szabalyok!$C:$C,$N10250),"")</f>
        <v/>
      </c>
      <c r="P10250">
        <f>IF(D10250="",P10249,P10249+1)</f>
        <v/>
      </c>
    </row>
    <row r="10251">
      <c r="A10251">
        <f>IF(P10251=P10250,0,P10251)</f>
        <v/>
      </c>
      <c r="B10251" s="41">
        <f>IF($M10251&gt;300,"",IF(OR(INDEX(Bemenet!$E$2:$E$301,$M10251)="",INDEX(Bemenet!$F$2:$F$301,$M10251)=""),"",MAX(INDEX(Bemenet!$E$2:$E$301,$M10251),INDEX(Szabalyok!$A:$A,$N10251))))</f>
        <v/>
      </c>
      <c r="C10251" s="41">
        <f>IF($B10251="","",MIN(INDEX(Bemenet!$F$2:$F$301,$M10251),INDEX(Szabalyok!$B:$B,$N10251)))</f>
        <v/>
      </c>
      <c r="D10251" s="5">
        <f>IF(AND($B10251&lt;&gt;"",$C10251&lt;&gt;"",$B10251&lt;=$C10251),INDEX(Bemenet!$G$2:$G$301,$M10251),"")</f>
        <v/>
      </c>
      <c r="E10251" s="6">
        <f>IF(AND($B10251&lt;&gt;"",$C10251&lt;&gt;"",$B10251&lt;=$C10251),INDEX(Bemenet!$D$2:$D$301,$M10251),"")</f>
        <v/>
      </c>
      <c r="F10251" s="5">
        <f>IF(AND($B10251&lt;&gt;"",$C10251&lt;&gt;"",$B10251&lt;=$C10251),$C10251-$B10251+1,"")</f>
        <v/>
      </c>
      <c r="G10251" s="5">
        <f>IF($F10251="","",$F10251*$D10251)</f>
        <v/>
      </c>
      <c r="H10251" s="42">
        <f>IF($G10251="","",$O10251)</f>
        <v/>
      </c>
      <c r="I10251" s="5">
        <f>IF($G10251="","",$G10251*IF($H10251="",$O10251,$H10251)/100)</f>
        <v/>
      </c>
      <c r="J10251" s="5">
        <f>IF(OR($L10251="",NOT(COUNTIFS($L$2:$L10251,$L10251)=1)),"",SUMIFS($G:$G,$L:$L,$L10251))</f>
        <v/>
      </c>
      <c r="K10251" s="5">
        <f>IF(OR($L10251="",NOT(COUNTIFS($L$2:$L10251,$L10251)=1)),"",SUMIFS($I:$I,$L:$L,$L10251))</f>
        <v/>
      </c>
      <c r="L10251" s="6">
        <f>IF($B10251="","",YEAR($B10251))</f>
        <v/>
      </c>
      <c r="M10251" s="6">
        <f>INT((ROW()-2)/39)+1</f>
        <v/>
      </c>
      <c r="N10251" s="6">
        <f>MOD(ROW()-2,39)+2</f>
        <v/>
      </c>
      <c r="O10251" s="42">
        <f>IF(AND($B10251&lt;&gt;"",$C10251&lt;&gt;"",$B10251&lt;=$C10251),INDEX(Szabalyok!$C:$C,$N10251),"")</f>
        <v/>
      </c>
      <c r="P10251">
        <f>IF(D10251="",P10250,P10250+1)</f>
        <v/>
      </c>
    </row>
    <row r="10252">
      <c r="A10252">
        <f>IF(P10252=P10251,0,P10252)</f>
        <v/>
      </c>
      <c r="B10252" s="41">
        <f>IF($M10252&gt;300,"",IF(OR(INDEX(Bemenet!$E$2:$E$301,$M10252)="",INDEX(Bemenet!$F$2:$F$301,$M10252)=""),"",MAX(INDEX(Bemenet!$E$2:$E$301,$M10252),INDEX(Szabalyok!$A:$A,$N10252))))</f>
        <v/>
      </c>
      <c r="C10252" s="41">
        <f>IF($B10252="","",MIN(INDEX(Bemenet!$F$2:$F$301,$M10252),INDEX(Szabalyok!$B:$B,$N10252)))</f>
        <v/>
      </c>
      <c r="D10252" s="5">
        <f>IF(AND($B10252&lt;&gt;"",$C10252&lt;&gt;"",$B10252&lt;=$C10252),INDEX(Bemenet!$G$2:$G$301,$M10252),"")</f>
        <v/>
      </c>
      <c r="E10252" s="6">
        <f>IF(AND($B10252&lt;&gt;"",$C10252&lt;&gt;"",$B10252&lt;=$C10252),INDEX(Bemenet!$D$2:$D$301,$M10252),"")</f>
        <v/>
      </c>
      <c r="F10252" s="5">
        <f>IF(AND($B10252&lt;&gt;"",$C10252&lt;&gt;"",$B10252&lt;=$C10252),$C10252-$B10252+1,"")</f>
        <v/>
      </c>
      <c r="G10252" s="5">
        <f>IF($F10252="","",$F10252*$D10252)</f>
        <v/>
      </c>
      <c r="H10252" s="42">
        <f>IF($G10252="","",$O10252)</f>
        <v/>
      </c>
      <c r="I10252" s="5">
        <f>IF($G10252="","",$G10252*IF($H10252="",$O10252,$H10252)/100)</f>
        <v/>
      </c>
      <c r="J10252" s="5">
        <f>IF(OR($L10252="",NOT(COUNTIFS($L$2:$L10252,$L10252)=1)),"",SUMIFS($G:$G,$L:$L,$L10252))</f>
        <v/>
      </c>
      <c r="K10252" s="5">
        <f>IF(OR($L10252="",NOT(COUNTIFS($L$2:$L10252,$L10252)=1)),"",SUMIFS($I:$I,$L:$L,$L10252))</f>
        <v/>
      </c>
      <c r="L10252" s="6">
        <f>IF($B10252="","",YEAR($B10252))</f>
        <v/>
      </c>
      <c r="M10252" s="6">
        <f>INT((ROW()-2)/39)+1</f>
        <v/>
      </c>
      <c r="N10252" s="6">
        <f>MOD(ROW()-2,39)+2</f>
        <v/>
      </c>
      <c r="O10252" s="42">
        <f>IF(AND($B10252&lt;&gt;"",$C10252&lt;&gt;"",$B10252&lt;=$C10252),INDEX(Szabalyok!$C:$C,$N10252),"")</f>
        <v/>
      </c>
      <c r="P10252">
        <f>IF(D10252="",P10251,P10251+1)</f>
        <v/>
      </c>
    </row>
    <row r="10253">
      <c r="A10253">
        <f>IF(P10253=P10252,0,P10253)</f>
        <v/>
      </c>
      <c r="B10253" s="41">
        <f>IF($M10253&gt;300,"",IF(OR(INDEX(Bemenet!$E$2:$E$301,$M10253)="",INDEX(Bemenet!$F$2:$F$301,$M10253)=""),"",MAX(INDEX(Bemenet!$E$2:$E$301,$M10253),INDEX(Szabalyok!$A:$A,$N10253))))</f>
        <v/>
      </c>
      <c r="C10253" s="41">
        <f>IF($B10253="","",MIN(INDEX(Bemenet!$F$2:$F$301,$M10253),INDEX(Szabalyok!$B:$B,$N10253)))</f>
        <v/>
      </c>
      <c r="D10253" s="5">
        <f>IF(AND($B10253&lt;&gt;"",$C10253&lt;&gt;"",$B10253&lt;=$C10253),INDEX(Bemenet!$G$2:$G$301,$M10253),"")</f>
        <v/>
      </c>
      <c r="E10253" s="6">
        <f>IF(AND($B10253&lt;&gt;"",$C10253&lt;&gt;"",$B10253&lt;=$C10253),INDEX(Bemenet!$D$2:$D$301,$M10253),"")</f>
        <v/>
      </c>
      <c r="F10253" s="5">
        <f>IF(AND($B10253&lt;&gt;"",$C10253&lt;&gt;"",$B10253&lt;=$C10253),$C10253-$B10253+1,"")</f>
        <v/>
      </c>
      <c r="G10253" s="5">
        <f>IF($F10253="","",$F10253*$D10253)</f>
        <v/>
      </c>
      <c r="H10253" s="42">
        <f>IF($G10253="","",$O10253)</f>
        <v/>
      </c>
      <c r="I10253" s="5">
        <f>IF($G10253="","",$G10253*IF($H10253="",$O10253,$H10253)/100)</f>
        <v/>
      </c>
      <c r="J10253" s="5">
        <f>IF(OR($L10253="",NOT(COUNTIFS($L$2:$L10253,$L10253)=1)),"",SUMIFS($G:$G,$L:$L,$L10253))</f>
        <v/>
      </c>
      <c r="K10253" s="5">
        <f>IF(OR($L10253="",NOT(COUNTIFS($L$2:$L10253,$L10253)=1)),"",SUMIFS($I:$I,$L:$L,$L10253))</f>
        <v/>
      </c>
      <c r="L10253" s="6">
        <f>IF($B10253="","",YEAR($B10253))</f>
        <v/>
      </c>
      <c r="M10253" s="6">
        <f>INT((ROW()-2)/39)+1</f>
        <v/>
      </c>
      <c r="N10253" s="6">
        <f>MOD(ROW()-2,39)+2</f>
        <v/>
      </c>
      <c r="O10253" s="42">
        <f>IF(AND($B10253&lt;&gt;"",$C10253&lt;&gt;"",$B10253&lt;=$C10253),INDEX(Szabalyok!$C:$C,$N10253),"")</f>
        <v/>
      </c>
      <c r="P10253">
        <f>IF(D10253="",P10252,P10252+1)</f>
        <v/>
      </c>
    </row>
    <row r="10254">
      <c r="A10254">
        <f>IF(P10254=P10253,0,P10254)</f>
        <v/>
      </c>
      <c r="B10254" s="41">
        <f>IF($M10254&gt;300,"",IF(OR(INDEX(Bemenet!$E$2:$E$301,$M10254)="",INDEX(Bemenet!$F$2:$F$301,$M10254)=""),"",MAX(INDEX(Bemenet!$E$2:$E$301,$M10254),INDEX(Szabalyok!$A:$A,$N10254))))</f>
        <v/>
      </c>
      <c r="C10254" s="41">
        <f>IF($B10254="","",MIN(INDEX(Bemenet!$F$2:$F$301,$M10254),INDEX(Szabalyok!$B:$B,$N10254)))</f>
        <v/>
      </c>
      <c r="D10254" s="5">
        <f>IF(AND($B10254&lt;&gt;"",$C10254&lt;&gt;"",$B10254&lt;=$C10254),INDEX(Bemenet!$G$2:$G$301,$M10254),"")</f>
        <v/>
      </c>
      <c r="E10254" s="6">
        <f>IF(AND($B10254&lt;&gt;"",$C10254&lt;&gt;"",$B10254&lt;=$C10254),INDEX(Bemenet!$D$2:$D$301,$M10254),"")</f>
        <v/>
      </c>
      <c r="F10254" s="5">
        <f>IF(AND($B10254&lt;&gt;"",$C10254&lt;&gt;"",$B10254&lt;=$C10254),$C10254-$B10254+1,"")</f>
        <v/>
      </c>
      <c r="G10254" s="5">
        <f>IF($F10254="","",$F10254*$D10254)</f>
        <v/>
      </c>
      <c r="H10254" s="42">
        <f>IF($G10254="","",$O10254)</f>
        <v/>
      </c>
      <c r="I10254" s="5">
        <f>IF($G10254="","",$G10254*IF($H10254="",$O10254,$H10254)/100)</f>
        <v/>
      </c>
      <c r="J10254" s="5">
        <f>IF(OR($L10254="",NOT(COUNTIFS($L$2:$L10254,$L10254)=1)),"",SUMIFS($G:$G,$L:$L,$L10254))</f>
        <v/>
      </c>
      <c r="K10254" s="5">
        <f>IF(OR($L10254="",NOT(COUNTIFS($L$2:$L10254,$L10254)=1)),"",SUMIFS($I:$I,$L:$L,$L10254))</f>
        <v/>
      </c>
      <c r="L10254" s="6">
        <f>IF($B10254="","",YEAR($B10254))</f>
        <v/>
      </c>
      <c r="M10254" s="6">
        <f>INT((ROW()-2)/39)+1</f>
        <v/>
      </c>
      <c r="N10254" s="6">
        <f>MOD(ROW()-2,39)+2</f>
        <v/>
      </c>
      <c r="O10254" s="42">
        <f>IF(AND($B10254&lt;&gt;"",$C10254&lt;&gt;"",$B10254&lt;=$C10254),INDEX(Szabalyok!$C:$C,$N10254),"")</f>
        <v/>
      </c>
      <c r="P10254">
        <f>IF(D10254="",P10253,P10253+1)</f>
        <v/>
      </c>
    </row>
    <row r="10255">
      <c r="A10255">
        <f>IF(P10255=P10254,0,P10255)</f>
        <v/>
      </c>
      <c r="B10255" s="41">
        <f>IF($M10255&gt;300,"",IF(OR(INDEX(Bemenet!$E$2:$E$301,$M10255)="",INDEX(Bemenet!$F$2:$F$301,$M10255)=""),"",MAX(INDEX(Bemenet!$E$2:$E$301,$M10255),INDEX(Szabalyok!$A:$A,$N10255))))</f>
        <v/>
      </c>
      <c r="C10255" s="41">
        <f>IF($B10255="","",MIN(INDEX(Bemenet!$F$2:$F$301,$M10255),INDEX(Szabalyok!$B:$B,$N10255)))</f>
        <v/>
      </c>
      <c r="D10255" s="5">
        <f>IF(AND($B10255&lt;&gt;"",$C10255&lt;&gt;"",$B10255&lt;=$C10255),INDEX(Bemenet!$G$2:$G$301,$M10255),"")</f>
        <v/>
      </c>
      <c r="E10255" s="6">
        <f>IF(AND($B10255&lt;&gt;"",$C10255&lt;&gt;"",$B10255&lt;=$C10255),INDEX(Bemenet!$D$2:$D$301,$M10255),"")</f>
        <v/>
      </c>
      <c r="F10255" s="5">
        <f>IF(AND($B10255&lt;&gt;"",$C10255&lt;&gt;"",$B10255&lt;=$C10255),$C10255-$B10255+1,"")</f>
        <v/>
      </c>
      <c r="G10255" s="5">
        <f>IF($F10255="","",$F10255*$D10255)</f>
        <v/>
      </c>
      <c r="H10255" s="42">
        <f>IF($G10255="","",$O10255)</f>
        <v/>
      </c>
      <c r="I10255" s="5">
        <f>IF($G10255="","",$G10255*IF($H10255="",$O10255,$H10255)/100)</f>
        <v/>
      </c>
      <c r="J10255" s="5">
        <f>IF(OR($L10255="",NOT(COUNTIFS($L$2:$L10255,$L10255)=1)),"",SUMIFS($G:$G,$L:$L,$L10255))</f>
        <v/>
      </c>
      <c r="K10255" s="5">
        <f>IF(OR($L10255="",NOT(COUNTIFS($L$2:$L10255,$L10255)=1)),"",SUMIFS($I:$I,$L:$L,$L10255))</f>
        <v/>
      </c>
      <c r="L10255" s="6">
        <f>IF($B10255="","",YEAR($B10255))</f>
        <v/>
      </c>
      <c r="M10255" s="6">
        <f>INT((ROW()-2)/39)+1</f>
        <v/>
      </c>
      <c r="N10255" s="6">
        <f>MOD(ROW()-2,39)+2</f>
        <v/>
      </c>
      <c r="O10255" s="42">
        <f>IF(AND($B10255&lt;&gt;"",$C10255&lt;&gt;"",$B10255&lt;=$C10255),INDEX(Szabalyok!$C:$C,$N10255),"")</f>
        <v/>
      </c>
      <c r="P10255">
        <f>IF(D10255="",P10254,P10254+1)</f>
        <v/>
      </c>
    </row>
    <row r="10256">
      <c r="A10256">
        <f>IF(P10256=P10255,0,P10256)</f>
        <v/>
      </c>
      <c r="B10256" s="41">
        <f>IF($M10256&gt;300,"",IF(OR(INDEX(Bemenet!$E$2:$E$301,$M10256)="",INDEX(Bemenet!$F$2:$F$301,$M10256)=""),"",MAX(INDEX(Bemenet!$E$2:$E$301,$M10256),INDEX(Szabalyok!$A:$A,$N10256))))</f>
        <v/>
      </c>
      <c r="C10256" s="41">
        <f>IF($B10256="","",MIN(INDEX(Bemenet!$F$2:$F$301,$M10256),INDEX(Szabalyok!$B:$B,$N10256)))</f>
        <v/>
      </c>
      <c r="D10256" s="5">
        <f>IF(AND($B10256&lt;&gt;"",$C10256&lt;&gt;"",$B10256&lt;=$C10256),INDEX(Bemenet!$G$2:$G$301,$M10256),"")</f>
        <v/>
      </c>
      <c r="E10256" s="6">
        <f>IF(AND($B10256&lt;&gt;"",$C10256&lt;&gt;"",$B10256&lt;=$C10256),INDEX(Bemenet!$D$2:$D$301,$M10256),"")</f>
        <v/>
      </c>
      <c r="F10256" s="5">
        <f>IF(AND($B10256&lt;&gt;"",$C10256&lt;&gt;"",$B10256&lt;=$C10256),$C10256-$B10256+1,"")</f>
        <v/>
      </c>
      <c r="G10256" s="5">
        <f>IF($F10256="","",$F10256*$D10256)</f>
        <v/>
      </c>
      <c r="H10256" s="42">
        <f>IF($G10256="","",$O10256)</f>
        <v/>
      </c>
      <c r="I10256" s="5">
        <f>IF($G10256="","",$G10256*IF($H10256="",$O10256,$H10256)/100)</f>
        <v/>
      </c>
      <c r="J10256" s="5">
        <f>IF(OR($L10256="",NOT(COUNTIFS($L$2:$L10256,$L10256)=1)),"",SUMIFS($G:$G,$L:$L,$L10256))</f>
        <v/>
      </c>
      <c r="K10256" s="5">
        <f>IF(OR($L10256="",NOT(COUNTIFS($L$2:$L10256,$L10256)=1)),"",SUMIFS($I:$I,$L:$L,$L10256))</f>
        <v/>
      </c>
      <c r="L10256" s="6">
        <f>IF($B10256="","",YEAR($B10256))</f>
        <v/>
      </c>
      <c r="M10256" s="6">
        <f>INT((ROW()-2)/39)+1</f>
        <v/>
      </c>
      <c r="N10256" s="6">
        <f>MOD(ROW()-2,39)+2</f>
        <v/>
      </c>
      <c r="O10256" s="42">
        <f>IF(AND($B10256&lt;&gt;"",$C10256&lt;&gt;"",$B10256&lt;=$C10256),INDEX(Szabalyok!$C:$C,$N10256),"")</f>
        <v/>
      </c>
      <c r="P10256">
        <f>IF(D10256="",P10255,P10255+1)</f>
        <v/>
      </c>
    </row>
    <row r="10257">
      <c r="A10257">
        <f>IF(P10257=P10256,0,P10257)</f>
        <v/>
      </c>
      <c r="B10257" s="41">
        <f>IF($M10257&gt;300,"",IF(OR(INDEX(Bemenet!$E$2:$E$301,$M10257)="",INDEX(Bemenet!$F$2:$F$301,$M10257)=""),"",MAX(INDEX(Bemenet!$E$2:$E$301,$M10257),INDEX(Szabalyok!$A:$A,$N10257))))</f>
        <v/>
      </c>
      <c r="C10257" s="41">
        <f>IF($B10257="","",MIN(INDEX(Bemenet!$F$2:$F$301,$M10257),INDEX(Szabalyok!$B:$B,$N10257)))</f>
        <v/>
      </c>
      <c r="D10257" s="5">
        <f>IF(AND($B10257&lt;&gt;"",$C10257&lt;&gt;"",$B10257&lt;=$C10257),INDEX(Bemenet!$G$2:$G$301,$M10257),"")</f>
        <v/>
      </c>
      <c r="E10257" s="6">
        <f>IF(AND($B10257&lt;&gt;"",$C10257&lt;&gt;"",$B10257&lt;=$C10257),INDEX(Bemenet!$D$2:$D$301,$M10257),"")</f>
        <v/>
      </c>
      <c r="F10257" s="5">
        <f>IF(AND($B10257&lt;&gt;"",$C10257&lt;&gt;"",$B10257&lt;=$C10257),$C10257-$B10257+1,"")</f>
        <v/>
      </c>
      <c r="G10257" s="5">
        <f>IF($F10257="","",$F10257*$D10257)</f>
        <v/>
      </c>
      <c r="H10257" s="42">
        <f>IF($G10257="","",$O10257)</f>
        <v/>
      </c>
      <c r="I10257" s="5">
        <f>IF($G10257="","",$G10257*IF($H10257="",$O10257,$H10257)/100)</f>
        <v/>
      </c>
      <c r="J10257" s="5">
        <f>IF(OR($L10257="",NOT(COUNTIFS($L$2:$L10257,$L10257)=1)),"",SUMIFS($G:$G,$L:$L,$L10257))</f>
        <v/>
      </c>
      <c r="K10257" s="5">
        <f>IF(OR($L10257="",NOT(COUNTIFS($L$2:$L10257,$L10257)=1)),"",SUMIFS($I:$I,$L:$L,$L10257))</f>
        <v/>
      </c>
      <c r="L10257" s="6">
        <f>IF($B10257="","",YEAR($B10257))</f>
        <v/>
      </c>
      <c r="M10257" s="6">
        <f>INT((ROW()-2)/39)+1</f>
        <v/>
      </c>
      <c r="N10257" s="6">
        <f>MOD(ROW()-2,39)+2</f>
        <v/>
      </c>
      <c r="O10257" s="42">
        <f>IF(AND($B10257&lt;&gt;"",$C10257&lt;&gt;"",$B10257&lt;=$C10257),INDEX(Szabalyok!$C:$C,$N10257),"")</f>
        <v/>
      </c>
      <c r="P10257">
        <f>IF(D10257="",P10256,P10256+1)</f>
        <v/>
      </c>
    </row>
    <row r="10258">
      <c r="A10258">
        <f>IF(P10258=P10257,0,P10258)</f>
        <v/>
      </c>
      <c r="B10258" s="41">
        <f>IF($M10258&gt;300,"",IF(OR(INDEX(Bemenet!$E$2:$E$301,$M10258)="",INDEX(Bemenet!$F$2:$F$301,$M10258)=""),"",MAX(INDEX(Bemenet!$E$2:$E$301,$M10258),INDEX(Szabalyok!$A:$A,$N10258))))</f>
        <v/>
      </c>
      <c r="C10258" s="41">
        <f>IF($B10258="","",MIN(INDEX(Bemenet!$F$2:$F$301,$M10258),INDEX(Szabalyok!$B:$B,$N10258)))</f>
        <v/>
      </c>
      <c r="D10258" s="5">
        <f>IF(AND($B10258&lt;&gt;"",$C10258&lt;&gt;"",$B10258&lt;=$C10258),INDEX(Bemenet!$G$2:$G$301,$M10258),"")</f>
        <v/>
      </c>
      <c r="E10258" s="6">
        <f>IF(AND($B10258&lt;&gt;"",$C10258&lt;&gt;"",$B10258&lt;=$C10258),INDEX(Bemenet!$D$2:$D$301,$M10258),"")</f>
        <v/>
      </c>
      <c r="F10258" s="5">
        <f>IF(AND($B10258&lt;&gt;"",$C10258&lt;&gt;"",$B10258&lt;=$C10258),$C10258-$B10258+1,"")</f>
        <v/>
      </c>
      <c r="G10258" s="5">
        <f>IF($F10258="","",$F10258*$D10258)</f>
        <v/>
      </c>
      <c r="H10258" s="42">
        <f>IF($G10258="","",$O10258)</f>
        <v/>
      </c>
      <c r="I10258" s="5">
        <f>IF($G10258="","",$G10258*IF($H10258="",$O10258,$H10258)/100)</f>
        <v/>
      </c>
      <c r="J10258" s="5">
        <f>IF(OR($L10258="",NOT(COUNTIFS($L$2:$L10258,$L10258)=1)),"",SUMIFS($G:$G,$L:$L,$L10258))</f>
        <v/>
      </c>
      <c r="K10258" s="5">
        <f>IF(OR($L10258="",NOT(COUNTIFS($L$2:$L10258,$L10258)=1)),"",SUMIFS($I:$I,$L:$L,$L10258))</f>
        <v/>
      </c>
      <c r="L10258" s="6">
        <f>IF($B10258="","",YEAR($B10258))</f>
        <v/>
      </c>
      <c r="M10258" s="6">
        <f>INT((ROW()-2)/39)+1</f>
        <v/>
      </c>
      <c r="N10258" s="6">
        <f>MOD(ROW()-2,39)+2</f>
        <v/>
      </c>
      <c r="O10258" s="42">
        <f>IF(AND($B10258&lt;&gt;"",$C10258&lt;&gt;"",$B10258&lt;=$C10258),INDEX(Szabalyok!$C:$C,$N10258),"")</f>
        <v/>
      </c>
      <c r="P10258">
        <f>IF(D10258="",P10257,P10257+1)</f>
        <v/>
      </c>
    </row>
    <row r="10259">
      <c r="A10259">
        <f>IF(P10259=P10258,0,P10259)</f>
        <v/>
      </c>
      <c r="B10259" s="41">
        <f>IF($M10259&gt;300,"",IF(OR(INDEX(Bemenet!$E$2:$E$301,$M10259)="",INDEX(Bemenet!$F$2:$F$301,$M10259)=""),"",MAX(INDEX(Bemenet!$E$2:$E$301,$M10259),INDEX(Szabalyok!$A:$A,$N10259))))</f>
        <v/>
      </c>
      <c r="C10259" s="41">
        <f>IF($B10259="","",MIN(INDEX(Bemenet!$F$2:$F$301,$M10259),INDEX(Szabalyok!$B:$B,$N10259)))</f>
        <v/>
      </c>
      <c r="D10259" s="5">
        <f>IF(AND($B10259&lt;&gt;"",$C10259&lt;&gt;"",$B10259&lt;=$C10259),INDEX(Bemenet!$G$2:$G$301,$M10259),"")</f>
        <v/>
      </c>
      <c r="E10259" s="6">
        <f>IF(AND($B10259&lt;&gt;"",$C10259&lt;&gt;"",$B10259&lt;=$C10259),INDEX(Bemenet!$D$2:$D$301,$M10259),"")</f>
        <v/>
      </c>
      <c r="F10259" s="5">
        <f>IF(AND($B10259&lt;&gt;"",$C10259&lt;&gt;"",$B10259&lt;=$C10259),$C10259-$B10259+1,"")</f>
        <v/>
      </c>
      <c r="G10259" s="5">
        <f>IF($F10259="","",$F10259*$D10259)</f>
        <v/>
      </c>
      <c r="H10259" s="42">
        <f>IF($G10259="","",$O10259)</f>
        <v/>
      </c>
      <c r="I10259" s="5">
        <f>IF($G10259="","",$G10259*IF($H10259="",$O10259,$H10259)/100)</f>
        <v/>
      </c>
      <c r="J10259" s="5">
        <f>IF(OR($L10259="",NOT(COUNTIFS($L$2:$L10259,$L10259)=1)),"",SUMIFS($G:$G,$L:$L,$L10259))</f>
        <v/>
      </c>
      <c r="K10259" s="5">
        <f>IF(OR($L10259="",NOT(COUNTIFS($L$2:$L10259,$L10259)=1)),"",SUMIFS($I:$I,$L:$L,$L10259))</f>
        <v/>
      </c>
      <c r="L10259" s="6">
        <f>IF($B10259="","",YEAR($B10259))</f>
        <v/>
      </c>
      <c r="M10259" s="6">
        <f>INT((ROW()-2)/39)+1</f>
        <v/>
      </c>
      <c r="N10259" s="6">
        <f>MOD(ROW()-2,39)+2</f>
        <v/>
      </c>
      <c r="O10259" s="42">
        <f>IF(AND($B10259&lt;&gt;"",$C10259&lt;&gt;"",$B10259&lt;=$C10259),INDEX(Szabalyok!$C:$C,$N10259),"")</f>
        <v/>
      </c>
      <c r="P10259">
        <f>IF(D10259="",P10258,P10258+1)</f>
        <v/>
      </c>
    </row>
    <row r="10260">
      <c r="A10260">
        <f>IF(P10260=P10259,0,P10260)</f>
        <v/>
      </c>
      <c r="B10260" s="41">
        <f>IF($M10260&gt;300,"",IF(OR(INDEX(Bemenet!$E$2:$E$301,$M10260)="",INDEX(Bemenet!$F$2:$F$301,$M10260)=""),"",MAX(INDEX(Bemenet!$E$2:$E$301,$M10260),INDEX(Szabalyok!$A:$A,$N10260))))</f>
        <v/>
      </c>
      <c r="C10260" s="41">
        <f>IF($B10260="","",MIN(INDEX(Bemenet!$F$2:$F$301,$M10260),INDEX(Szabalyok!$B:$B,$N10260)))</f>
        <v/>
      </c>
      <c r="D10260" s="5">
        <f>IF(AND($B10260&lt;&gt;"",$C10260&lt;&gt;"",$B10260&lt;=$C10260),INDEX(Bemenet!$G$2:$G$301,$M10260),"")</f>
        <v/>
      </c>
      <c r="E10260" s="6">
        <f>IF(AND($B10260&lt;&gt;"",$C10260&lt;&gt;"",$B10260&lt;=$C10260),INDEX(Bemenet!$D$2:$D$301,$M10260),"")</f>
        <v/>
      </c>
      <c r="F10260" s="5">
        <f>IF(AND($B10260&lt;&gt;"",$C10260&lt;&gt;"",$B10260&lt;=$C10260),$C10260-$B10260+1,"")</f>
        <v/>
      </c>
      <c r="G10260" s="5">
        <f>IF($F10260="","",$F10260*$D10260)</f>
        <v/>
      </c>
      <c r="H10260" s="42">
        <f>IF($G10260="","",$O10260)</f>
        <v/>
      </c>
      <c r="I10260" s="5">
        <f>IF($G10260="","",$G10260*IF($H10260="",$O10260,$H10260)/100)</f>
        <v/>
      </c>
      <c r="J10260" s="5">
        <f>IF(OR($L10260="",NOT(COUNTIFS($L$2:$L10260,$L10260)=1)),"",SUMIFS($G:$G,$L:$L,$L10260))</f>
        <v/>
      </c>
      <c r="K10260" s="5">
        <f>IF(OR($L10260="",NOT(COUNTIFS($L$2:$L10260,$L10260)=1)),"",SUMIFS($I:$I,$L:$L,$L10260))</f>
        <v/>
      </c>
      <c r="L10260" s="6">
        <f>IF($B10260="","",YEAR($B10260))</f>
        <v/>
      </c>
      <c r="M10260" s="6">
        <f>INT((ROW()-2)/39)+1</f>
        <v/>
      </c>
      <c r="N10260" s="6">
        <f>MOD(ROW()-2,39)+2</f>
        <v/>
      </c>
      <c r="O10260" s="42">
        <f>IF(AND($B10260&lt;&gt;"",$C10260&lt;&gt;"",$B10260&lt;=$C10260),INDEX(Szabalyok!$C:$C,$N10260),"")</f>
        <v/>
      </c>
      <c r="P10260">
        <f>IF(D10260="",P10259,P10259+1)</f>
        <v/>
      </c>
    </row>
    <row r="10261">
      <c r="A10261">
        <f>IF(P10261=P10260,0,P10261)</f>
        <v/>
      </c>
      <c r="B10261" s="41">
        <f>IF($M10261&gt;300,"",IF(OR(INDEX(Bemenet!$E$2:$E$301,$M10261)="",INDEX(Bemenet!$F$2:$F$301,$M10261)=""),"",MAX(INDEX(Bemenet!$E$2:$E$301,$M10261),INDEX(Szabalyok!$A:$A,$N10261))))</f>
        <v/>
      </c>
      <c r="C10261" s="41">
        <f>IF($B10261="","",MIN(INDEX(Bemenet!$F$2:$F$301,$M10261),INDEX(Szabalyok!$B:$B,$N10261)))</f>
        <v/>
      </c>
      <c r="D10261" s="5">
        <f>IF(AND($B10261&lt;&gt;"",$C10261&lt;&gt;"",$B10261&lt;=$C10261),INDEX(Bemenet!$G$2:$G$301,$M10261),"")</f>
        <v/>
      </c>
      <c r="E10261" s="6">
        <f>IF(AND($B10261&lt;&gt;"",$C10261&lt;&gt;"",$B10261&lt;=$C10261),INDEX(Bemenet!$D$2:$D$301,$M10261),"")</f>
        <v/>
      </c>
      <c r="F10261" s="5">
        <f>IF(AND($B10261&lt;&gt;"",$C10261&lt;&gt;"",$B10261&lt;=$C10261),$C10261-$B10261+1,"")</f>
        <v/>
      </c>
      <c r="G10261" s="5">
        <f>IF($F10261="","",$F10261*$D10261)</f>
        <v/>
      </c>
      <c r="H10261" s="42">
        <f>IF($G10261="","",$O10261)</f>
        <v/>
      </c>
      <c r="I10261" s="5">
        <f>IF($G10261="","",$G10261*IF($H10261="",$O10261,$H10261)/100)</f>
        <v/>
      </c>
      <c r="J10261" s="5">
        <f>IF(OR($L10261="",NOT(COUNTIFS($L$2:$L10261,$L10261)=1)),"",SUMIFS($G:$G,$L:$L,$L10261))</f>
        <v/>
      </c>
      <c r="K10261" s="5">
        <f>IF(OR($L10261="",NOT(COUNTIFS($L$2:$L10261,$L10261)=1)),"",SUMIFS($I:$I,$L:$L,$L10261))</f>
        <v/>
      </c>
      <c r="L10261" s="6">
        <f>IF($B10261="","",YEAR($B10261))</f>
        <v/>
      </c>
      <c r="M10261" s="6">
        <f>INT((ROW()-2)/39)+1</f>
        <v/>
      </c>
      <c r="N10261" s="6">
        <f>MOD(ROW()-2,39)+2</f>
        <v/>
      </c>
      <c r="O10261" s="42">
        <f>IF(AND($B10261&lt;&gt;"",$C10261&lt;&gt;"",$B10261&lt;=$C10261),INDEX(Szabalyok!$C:$C,$N10261),"")</f>
        <v/>
      </c>
      <c r="P10261">
        <f>IF(D10261="",P10260,P10260+1)</f>
        <v/>
      </c>
    </row>
    <row r="10262">
      <c r="A10262">
        <f>IF(P10262=P10261,0,P10262)</f>
        <v/>
      </c>
      <c r="B10262" s="41">
        <f>IF($M10262&gt;300,"",IF(OR(INDEX(Bemenet!$E$2:$E$301,$M10262)="",INDEX(Bemenet!$F$2:$F$301,$M10262)=""),"",MAX(INDEX(Bemenet!$E$2:$E$301,$M10262),INDEX(Szabalyok!$A:$A,$N10262))))</f>
        <v/>
      </c>
      <c r="C10262" s="41">
        <f>IF($B10262="","",MIN(INDEX(Bemenet!$F$2:$F$301,$M10262),INDEX(Szabalyok!$B:$B,$N10262)))</f>
        <v/>
      </c>
      <c r="D10262" s="5">
        <f>IF(AND($B10262&lt;&gt;"",$C10262&lt;&gt;"",$B10262&lt;=$C10262),INDEX(Bemenet!$G$2:$G$301,$M10262),"")</f>
        <v/>
      </c>
      <c r="E10262" s="6">
        <f>IF(AND($B10262&lt;&gt;"",$C10262&lt;&gt;"",$B10262&lt;=$C10262),INDEX(Bemenet!$D$2:$D$301,$M10262),"")</f>
        <v/>
      </c>
      <c r="F10262" s="5">
        <f>IF(AND($B10262&lt;&gt;"",$C10262&lt;&gt;"",$B10262&lt;=$C10262),$C10262-$B10262+1,"")</f>
        <v/>
      </c>
      <c r="G10262" s="5">
        <f>IF($F10262="","",$F10262*$D10262)</f>
        <v/>
      </c>
      <c r="H10262" s="42">
        <f>IF($G10262="","",$O10262)</f>
        <v/>
      </c>
      <c r="I10262" s="5">
        <f>IF($G10262="","",$G10262*IF($H10262="",$O10262,$H10262)/100)</f>
        <v/>
      </c>
      <c r="J10262" s="5">
        <f>IF(OR($L10262="",NOT(COUNTIFS($L$2:$L10262,$L10262)=1)),"",SUMIFS($G:$G,$L:$L,$L10262))</f>
        <v/>
      </c>
      <c r="K10262" s="5">
        <f>IF(OR($L10262="",NOT(COUNTIFS($L$2:$L10262,$L10262)=1)),"",SUMIFS($I:$I,$L:$L,$L10262))</f>
        <v/>
      </c>
      <c r="L10262" s="6">
        <f>IF($B10262="","",YEAR($B10262))</f>
        <v/>
      </c>
      <c r="M10262" s="6">
        <f>INT((ROW()-2)/39)+1</f>
        <v/>
      </c>
      <c r="N10262" s="6">
        <f>MOD(ROW()-2,39)+2</f>
        <v/>
      </c>
      <c r="O10262" s="42">
        <f>IF(AND($B10262&lt;&gt;"",$C10262&lt;&gt;"",$B10262&lt;=$C10262),INDEX(Szabalyok!$C:$C,$N10262),"")</f>
        <v/>
      </c>
      <c r="P10262">
        <f>IF(D10262="",P10261,P10261+1)</f>
        <v/>
      </c>
    </row>
    <row r="10263">
      <c r="A10263">
        <f>IF(P10263=P10262,0,P10263)</f>
        <v/>
      </c>
      <c r="B10263" s="41">
        <f>IF($M10263&gt;300,"",IF(OR(INDEX(Bemenet!$E$2:$E$301,$M10263)="",INDEX(Bemenet!$F$2:$F$301,$M10263)=""),"",MAX(INDEX(Bemenet!$E$2:$E$301,$M10263),INDEX(Szabalyok!$A:$A,$N10263))))</f>
        <v/>
      </c>
      <c r="C10263" s="41">
        <f>IF($B10263="","",MIN(INDEX(Bemenet!$F$2:$F$301,$M10263),INDEX(Szabalyok!$B:$B,$N10263)))</f>
        <v/>
      </c>
      <c r="D10263" s="5">
        <f>IF(AND($B10263&lt;&gt;"",$C10263&lt;&gt;"",$B10263&lt;=$C10263),INDEX(Bemenet!$G$2:$G$301,$M10263),"")</f>
        <v/>
      </c>
      <c r="E10263" s="6">
        <f>IF(AND($B10263&lt;&gt;"",$C10263&lt;&gt;"",$B10263&lt;=$C10263),INDEX(Bemenet!$D$2:$D$301,$M10263),"")</f>
        <v/>
      </c>
      <c r="F10263" s="5">
        <f>IF(AND($B10263&lt;&gt;"",$C10263&lt;&gt;"",$B10263&lt;=$C10263),$C10263-$B10263+1,"")</f>
        <v/>
      </c>
      <c r="G10263" s="5">
        <f>IF($F10263="","",$F10263*$D10263)</f>
        <v/>
      </c>
      <c r="H10263" s="42">
        <f>IF($G10263="","",$O10263)</f>
        <v/>
      </c>
      <c r="I10263" s="5">
        <f>IF($G10263="","",$G10263*IF($H10263="",$O10263,$H10263)/100)</f>
        <v/>
      </c>
      <c r="J10263" s="5">
        <f>IF(OR($L10263="",NOT(COUNTIFS($L$2:$L10263,$L10263)=1)),"",SUMIFS($G:$G,$L:$L,$L10263))</f>
        <v/>
      </c>
      <c r="K10263" s="5">
        <f>IF(OR($L10263="",NOT(COUNTIFS($L$2:$L10263,$L10263)=1)),"",SUMIFS($I:$I,$L:$L,$L10263))</f>
        <v/>
      </c>
      <c r="L10263" s="6">
        <f>IF($B10263="","",YEAR($B10263))</f>
        <v/>
      </c>
      <c r="M10263" s="6">
        <f>INT((ROW()-2)/39)+1</f>
        <v/>
      </c>
      <c r="N10263" s="6">
        <f>MOD(ROW()-2,39)+2</f>
        <v/>
      </c>
      <c r="O10263" s="42">
        <f>IF(AND($B10263&lt;&gt;"",$C10263&lt;&gt;"",$B10263&lt;=$C10263),INDEX(Szabalyok!$C:$C,$N10263),"")</f>
        <v/>
      </c>
      <c r="P10263">
        <f>IF(D10263="",P10262,P10262+1)</f>
        <v/>
      </c>
    </row>
    <row r="10264">
      <c r="A10264">
        <f>IF(P10264=P10263,0,P10264)</f>
        <v/>
      </c>
      <c r="B10264" s="41">
        <f>IF($M10264&gt;300,"",IF(OR(INDEX(Bemenet!$E$2:$E$301,$M10264)="",INDEX(Bemenet!$F$2:$F$301,$M10264)=""),"",MAX(INDEX(Bemenet!$E$2:$E$301,$M10264),INDEX(Szabalyok!$A:$A,$N10264))))</f>
        <v/>
      </c>
      <c r="C10264" s="41">
        <f>IF($B10264="","",MIN(INDEX(Bemenet!$F$2:$F$301,$M10264),INDEX(Szabalyok!$B:$B,$N10264)))</f>
        <v/>
      </c>
      <c r="D10264" s="5">
        <f>IF(AND($B10264&lt;&gt;"",$C10264&lt;&gt;"",$B10264&lt;=$C10264),INDEX(Bemenet!$G$2:$G$301,$M10264),"")</f>
        <v/>
      </c>
      <c r="E10264" s="6">
        <f>IF(AND($B10264&lt;&gt;"",$C10264&lt;&gt;"",$B10264&lt;=$C10264),INDEX(Bemenet!$D$2:$D$301,$M10264),"")</f>
        <v/>
      </c>
      <c r="F10264" s="5">
        <f>IF(AND($B10264&lt;&gt;"",$C10264&lt;&gt;"",$B10264&lt;=$C10264),$C10264-$B10264+1,"")</f>
        <v/>
      </c>
      <c r="G10264" s="5">
        <f>IF($F10264="","",$F10264*$D10264)</f>
        <v/>
      </c>
      <c r="H10264" s="42">
        <f>IF($G10264="","",$O10264)</f>
        <v/>
      </c>
      <c r="I10264" s="5">
        <f>IF($G10264="","",$G10264*IF($H10264="",$O10264,$H10264)/100)</f>
        <v/>
      </c>
      <c r="J10264" s="5">
        <f>IF(OR($L10264="",NOT(COUNTIFS($L$2:$L10264,$L10264)=1)),"",SUMIFS($G:$G,$L:$L,$L10264))</f>
        <v/>
      </c>
      <c r="K10264" s="5">
        <f>IF(OR($L10264="",NOT(COUNTIFS($L$2:$L10264,$L10264)=1)),"",SUMIFS($I:$I,$L:$L,$L10264))</f>
        <v/>
      </c>
      <c r="L10264" s="6">
        <f>IF($B10264="","",YEAR($B10264))</f>
        <v/>
      </c>
      <c r="M10264" s="6">
        <f>INT((ROW()-2)/39)+1</f>
        <v/>
      </c>
      <c r="N10264" s="6">
        <f>MOD(ROW()-2,39)+2</f>
        <v/>
      </c>
      <c r="O10264" s="42">
        <f>IF(AND($B10264&lt;&gt;"",$C10264&lt;&gt;"",$B10264&lt;=$C10264),INDEX(Szabalyok!$C:$C,$N10264),"")</f>
        <v/>
      </c>
      <c r="P10264">
        <f>IF(D10264="",P10263,P10263+1)</f>
        <v/>
      </c>
    </row>
    <row r="10265">
      <c r="A10265">
        <f>IF(P10265=P10264,0,P10265)</f>
        <v/>
      </c>
      <c r="B10265" s="41">
        <f>IF($M10265&gt;300,"",IF(OR(INDEX(Bemenet!$E$2:$E$301,$M10265)="",INDEX(Bemenet!$F$2:$F$301,$M10265)=""),"",MAX(INDEX(Bemenet!$E$2:$E$301,$M10265),INDEX(Szabalyok!$A:$A,$N10265))))</f>
        <v/>
      </c>
      <c r="C10265" s="41">
        <f>IF($B10265="","",MIN(INDEX(Bemenet!$F$2:$F$301,$M10265),INDEX(Szabalyok!$B:$B,$N10265)))</f>
        <v/>
      </c>
      <c r="D10265" s="5">
        <f>IF(AND($B10265&lt;&gt;"",$C10265&lt;&gt;"",$B10265&lt;=$C10265),INDEX(Bemenet!$G$2:$G$301,$M10265),"")</f>
        <v/>
      </c>
      <c r="E10265" s="6">
        <f>IF(AND($B10265&lt;&gt;"",$C10265&lt;&gt;"",$B10265&lt;=$C10265),INDEX(Bemenet!$D$2:$D$301,$M10265),"")</f>
        <v/>
      </c>
      <c r="F10265" s="5">
        <f>IF(AND($B10265&lt;&gt;"",$C10265&lt;&gt;"",$B10265&lt;=$C10265),$C10265-$B10265+1,"")</f>
        <v/>
      </c>
      <c r="G10265" s="5">
        <f>IF($F10265="","",$F10265*$D10265)</f>
        <v/>
      </c>
      <c r="H10265" s="42">
        <f>IF($G10265="","",$O10265)</f>
        <v/>
      </c>
      <c r="I10265" s="5">
        <f>IF($G10265="","",$G10265*IF($H10265="",$O10265,$H10265)/100)</f>
        <v/>
      </c>
      <c r="J10265" s="5">
        <f>IF(OR($L10265="",NOT(COUNTIFS($L$2:$L10265,$L10265)=1)),"",SUMIFS($G:$G,$L:$L,$L10265))</f>
        <v/>
      </c>
      <c r="K10265" s="5">
        <f>IF(OR($L10265="",NOT(COUNTIFS($L$2:$L10265,$L10265)=1)),"",SUMIFS($I:$I,$L:$L,$L10265))</f>
        <v/>
      </c>
      <c r="L10265" s="6">
        <f>IF($B10265="","",YEAR($B10265))</f>
        <v/>
      </c>
      <c r="M10265" s="6">
        <f>INT((ROW()-2)/39)+1</f>
        <v/>
      </c>
      <c r="N10265" s="6">
        <f>MOD(ROW()-2,39)+2</f>
        <v/>
      </c>
      <c r="O10265" s="42">
        <f>IF(AND($B10265&lt;&gt;"",$C10265&lt;&gt;"",$B10265&lt;=$C10265),INDEX(Szabalyok!$C:$C,$N10265),"")</f>
        <v/>
      </c>
      <c r="P10265">
        <f>IF(D10265="",P10264,P10264+1)</f>
        <v/>
      </c>
    </row>
    <row r="10266">
      <c r="A10266">
        <f>IF(P10266=P10265,0,P10266)</f>
        <v/>
      </c>
      <c r="B10266" s="41">
        <f>IF($M10266&gt;300,"",IF(OR(INDEX(Bemenet!$E$2:$E$301,$M10266)="",INDEX(Bemenet!$F$2:$F$301,$M10266)=""),"",MAX(INDEX(Bemenet!$E$2:$E$301,$M10266),INDEX(Szabalyok!$A:$A,$N10266))))</f>
        <v/>
      </c>
      <c r="C10266" s="41">
        <f>IF($B10266="","",MIN(INDEX(Bemenet!$F$2:$F$301,$M10266),INDEX(Szabalyok!$B:$B,$N10266)))</f>
        <v/>
      </c>
      <c r="D10266" s="5">
        <f>IF(AND($B10266&lt;&gt;"",$C10266&lt;&gt;"",$B10266&lt;=$C10266),INDEX(Bemenet!$G$2:$G$301,$M10266),"")</f>
        <v/>
      </c>
      <c r="E10266" s="6">
        <f>IF(AND($B10266&lt;&gt;"",$C10266&lt;&gt;"",$B10266&lt;=$C10266),INDEX(Bemenet!$D$2:$D$301,$M10266),"")</f>
        <v/>
      </c>
      <c r="F10266" s="5">
        <f>IF(AND($B10266&lt;&gt;"",$C10266&lt;&gt;"",$B10266&lt;=$C10266),$C10266-$B10266+1,"")</f>
        <v/>
      </c>
      <c r="G10266" s="5">
        <f>IF($F10266="","",$F10266*$D10266)</f>
        <v/>
      </c>
      <c r="H10266" s="42">
        <f>IF($G10266="","",$O10266)</f>
        <v/>
      </c>
      <c r="I10266" s="5">
        <f>IF($G10266="","",$G10266*IF($H10266="",$O10266,$H10266)/100)</f>
        <v/>
      </c>
      <c r="J10266" s="5">
        <f>IF(OR($L10266="",NOT(COUNTIFS($L$2:$L10266,$L10266)=1)),"",SUMIFS($G:$G,$L:$L,$L10266))</f>
        <v/>
      </c>
      <c r="K10266" s="5">
        <f>IF(OR($L10266="",NOT(COUNTIFS($L$2:$L10266,$L10266)=1)),"",SUMIFS($I:$I,$L:$L,$L10266))</f>
        <v/>
      </c>
      <c r="L10266" s="6">
        <f>IF($B10266="","",YEAR($B10266))</f>
        <v/>
      </c>
      <c r="M10266" s="6">
        <f>INT((ROW()-2)/39)+1</f>
        <v/>
      </c>
      <c r="N10266" s="6">
        <f>MOD(ROW()-2,39)+2</f>
        <v/>
      </c>
      <c r="O10266" s="42">
        <f>IF(AND($B10266&lt;&gt;"",$C10266&lt;&gt;"",$B10266&lt;=$C10266),INDEX(Szabalyok!$C:$C,$N10266),"")</f>
        <v/>
      </c>
      <c r="P10266">
        <f>IF(D10266="",P10265,P10265+1)</f>
        <v/>
      </c>
    </row>
    <row r="10267">
      <c r="A10267">
        <f>IF(P10267=P10266,0,P10267)</f>
        <v/>
      </c>
      <c r="B10267" s="41">
        <f>IF($M10267&gt;300,"",IF(OR(INDEX(Bemenet!$E$2:$E$301,$M10267)="",INDEX(Bemenet!$F$2:$F$301,$M10267)=""),"",MAX(INDEX(Bemenet!$E$2:$E$301,$M10267),INDEX(Szabalyok!$A:$A,$N10267))))</f>
        <v/>
      </c>
      <c r="C10267" s="41">
        <f>IF($B10267="","",MIN(INDEX(Bemenet!$F$2:$F$301,$M10267),INDEX(Szabalyok!$B:$B,$N10267)))</f>
        <v/>
      </c>
      <c r="D10267" s="5">
        <f>IF(AND($B10267&lt;&gt;"",$C10267&lt;&gt;"",$B10267&lt;=$C10267),INDEX(Bemenet!$G$2:$G$301,$M10267),"")</f>
        <v/>
      </c>
      <c r="E10267" s="6">
        <f>IF(AND($B10267&lt;&gt;"",$C10267&lt;&gt;"",$B10267&lt;=$C10267),INDEX(Bemenet!$D$2:$D$301,$M10267),"")</f>
        <v/>
      </c>
      <c r="F10267" s="5">
        <f>IF(AND($B10267&lt;&gt;"",$C10267&lt;&gt;"",$B10267&lt;=$C10267),$C10267-$B10267+1,"")</f>
        <v/>
      </c>
      <c r="G10267" s="5">
        <f>IF($F10267="","",$F10267*$D10267)</f>
        <v/>
      </c>
      <c r="H10267" s="42">
        <f>IF($G10267="","",$O10267)</f>
        <v/>
      </c>
      <c r="I10267" s="5">
        <f>IF($G10267="","",$G10267*IF($H10267="",$O10267,$H10267)/100)</f>
        <v/>
      </c>
      <c r="J10267" s="5">
        <f>IF(OR($L10267="",NOT(COUNTIFS($L$2:$L10267,$L10267)=1)),"",SUMIFS($G:$G,$L:$L,$L10267))</f>
        <v/>
      </c>
      <c r="K10267" s="5">
        <f>IF(OR($L10267="",NOT(COUNTIFS($L$2:$L10267,$L10267)=1)),"",SUMIFS($I:$I,$L:$L,$L10267))</f>
        <v/>
      </c>
      <c r="L10267" s="6">
        <f>IF($B10267="","",YEAR($B10267))</f>
        <v/>
      </c>
      <c r="M10267" s="6">
        <f>INT((ROW()-2)/39)+1</f>
        <v/>
      </c>
      <c r="N10267" s="6">
        <f>MOD(ROW()-2,39)+2</f>
        <v/>
      </c>
      <c r="O10267" s="42">
        <f>IF(AND($B10267&lt;&gt;"",$C10267&lt;&gt;"",$B10267&lt;=$C10267),INDEX(Szabalyok!$C:$C,$N10267),"")</f>
        <v/>
      </c>
      <c r="P10267">
        <f>IF(D10267="",P10266,P10266+1)</f>
        <v/>
      </c>
    </row>
    <row r="10268">
      <c r="A10268">
        <f>IF(P10268=P10267,0,P10268)</f>
        <v/>
      </c>
      <c r="B10268" s="41">
        <f>IF($M10268&gt;300,"",IF(OR(INDEX(Bemenet!$E$2:$E$301,$M10268)="",INDEX(Bemenet!$F$2:$F$301,$M10268)=""),"",MAX(INDEX(Bemenet!$E$2:$E$301,$M10268),INDEX(Szabalyok!$A:$A,$N10268))))</f>
        <v/>
      </c>
      <c r="C10268" s="41">
        <f>IF($B10268="","",MIN(INDEX(Bemenet!$F$2:$F$301,$M10268),INDEX(Szabalyok!$B:$B,$N10268)))</f>
        <v/>
      </c>
      <c r="D10268" s="5">
        <f>IF(AND($B10268&lt;&gt;"",$C10268&lt;&gt;"",$B10268&lt;=$C10268),INDEX(Bemenet!$G$2:$G$301,$M10268),"")</f>
        <v/>
      </c>
      <c r="E10268" s="6">
        <f>IF(AND($B10268&lt;&gt;"",$C10268&lt;&gt;"",$B10268&lt;=$C10268),INDEX(Bemenet!$D$2:$D$301,$M10268),"")</f>
        <v/>
      </c>
      <c r="F10268" s="5">
        <f>IF(AND($B10268&lt;&gt;"",$C10268&lt;&gt;"",$B10268&lt;=$C10268),$C10268-$B10268+1,"")</f>
        <v/>
      </c>
      <c r="G10268" s="5">
        <f>IF($F10268="","",$F10268*$D10268)</f>
        <v/>
      </c>
      <c r="H10268" s="42">
        <f>IF($G10268="","",$O10268)</f>
        <v/>
      </c>
      <c r="I10268" s="5">
        <f>IF($G10268="","",$G10268*IF($H10268="",$O10268,$H10268)/100)</f>
        <v/>
      </c>
      <c r="J10268" s="5">
        <f>IF(OR($L10268="",NOT(COUNTIFS($L$2:$L10268,$L10268)=1)),"",SUMIFS($G:$G,$L:$L,$L10268))</f>
        <v/>
      </c>
      <c r="K10268" s="5">
        <f>IF(OR($L10268="",NOT(COUNTIFS($L$2:$L10268,$L10268)=1)),"",SUMIFS($I:$I,$L:$L,$L10268))</f>
        <v/>
      </c>
      <c r="L10268" s="6">
        <f>IF($B10268="","",YEAR($B10268))</f>
        <v/>
      </c>
      <c r="M10268" s="6">
        <f>INT((ROW()-2)/39)+1</f>
        <v/>
      </c>
      <c r="N10268" s="6">
        <f>MOD(ROW()-2,39)+2</f>
        <v/>
      </c>
      <c r="O10268" s="42">
        <f>IF(AND($B10268&lt;&gt;"",$C10268&lt;&gt;"",$B10268&lt;=$C10268),INDEX(Szabalyok!$C:$C,$N10268),"")</f>
        <v/>
      </c>
      <c r="P10268">
        <f>IF(D10268="",P10267,P10267+1)</f>
        <v/>
      </c>
    </row>
    <row r="10269">
      <c r="A10269">
        <f>IF(P10269=P10268,0,P10269)</f>
        <v/>
      </c>
      <c r="B10269" s="41">
        <f>IF($M10269&gt;300,"",IF(OR(INDEX(Bemenet!$E$2:$E$301,$M10269)="",INDEX(Bemenet!$F$2:$F$301,$M10269)=""),"",MAX(INDEX(Bemenet!$E$2:$E$301,$M10269),INDEX(Szabalyok!$A:$A,$N10269))))</f>
        <v/>
      </c>
      <c r="C10269" s="41">
        <f>IF($B10269="","",MIN(INDEX(Bemenet!$F$2:$F$301,$M10269),INDEX(Szabalyok!$B:$B,$N10269)))</f>
        <v/>
      </c>
      <c r="D10269" s="5">
        <f>IF(AND($B10269&lt;&gt;"",$C10269&lt;&gt;"",$B10269&lt;=$C10269),INDEX(Bemenet!$G$2:$G$301,$M10269),"")</f>
        <v/>
      </c>
      <c r="E10269" s="6">
        <f>IF(AND($B10269&lt;&gt;"",$C10269&lt;&gt;"",$B10269&lt;=$C10269),INDEX(Bemenet!$D$2:$D$301,$M10269),"")</f>
        <v/>
      </c>
      <c r="F10269" s="5">
        <f>IF(AND($B10269&lt;&gt;"",$C10269&lt;&gt;"",$B10269&lt;=$C10269),$C10269-$B10269+1,"")</f>
        <v/>
      </c>
      <c r="G10269" s="5">
        <f>IF($F10269="","",$F10269*$D10269)</f>
        <v/>
      </c>
      <c r="H10269" s="42">
        <f>IF($G10269="","",$O10269)</f>
        <v/>
      </c>
      <c r="I10269" s="5">
        <f>IF($G10269="","",$G10269*IF($H10269="",$O10269,$H10269)/100)</f>
        <v/>
      </c>
      <c r="J10269" s="5">
        <f>IF(OR($L10269="",NOT(COUNTIFS($L$2:$L10269,$L10269)=1)),"",SUMIFS($G:$G,$L:$L,$L10269))</f>
        <v/>
      </c>
      <c r="K10269" s="5">
        <f>IF(OR($L10269="",NOT(COUNTIFS($L$2:$L10269,$L10269)=1)),"",SUMIFS($I:$I,$L:$L,$L10269))</f>
        <v/>
      </c>
      <c r="L10269" s="6">
        <f>IF($B10269="","",YEAR($B10269))</f>
        <v/>
      </c>
      <c r="M10269" s="6">
        <f>INT((ROW()-2)/39)+1</f>
        <v/>
      </c>
      <c r="N10269" s="6">
        <f>MOD(ROW()-2,39)+2</f>
        <v/>
      </c>
      <c r="O10269" s="42">
        <f>IF(AND($B10269&lt;&gt;"",$C10269&lt;&gt;"",$B10269&lt;=$C10269),INDEX(Szabalyok!$C:$C,$N10269),"")</f>
        <v/>
      </c>
      <c r="P10269">
        <f>IF(D10269="",P10268,P10268+1)</f>
        <v/>
      </c>
    </row>
    <row r="10270">
      <c r="A10270">
        <f>IF(P10270=P10269,0,P10270)</f>
        <v/>
      </c>
      <c r="B10270" s="41">
        <f>IF($M10270&gt;300,"",IF(OR(INDEX(Bemenet!$E$2:$E$301,$M10270)="",INDEX(Bemenet!$F$2:$F$301,$M10270)=""),"",MAX(INDEX(Bemenet!$E$2:$E$301,$M10270),INDEX(Szabalyok!$A:$A,$N10270))))</f>
        <v/>
      </c>
      <c r="C10270" s="41">
        <f>IF($B10270="","",MIN(INDEX(Bemenet!$F$2:$F$301,$M10270),INDEX(Szabalyok!$B:$B,$N10270)))</f>
        <v/>
      </c>
      <c r="D10270" s="5">
        <f>IF(AND($B10270&lt;&gt;"",$C10270&lt;&gt;"",$B10270&lt;=$C10270),INDEX(Bemenet!$G$2:$G$301,$M10270),"")</f>
        <v/>
      </c>
      <c r="E10270" s="6">
        <f>IF(AND($B10270&lt;&gt;"",$C10270&lt;&gt;"",$B10270&lt;=$C10270),INDEX(Bemenet!$D$2:$D$301,$M10270),"")</f>
        <v/>
      </c>
      <c r="F10270" s="5">
        <f>IF(AND($B10270&lt;&gt;"",$C10270&lt;&gt;"",$B10270&lt;=$C10270),$C10270-$B10270+1,"")</f>
        <v/>
      </c>
      <c r="G10270" s="5">
        <f>IF($F10270="","",$F10270*$D10270)</f>
        <v/>
      </c>
      <c r="H10270" s="42">
        <f>IF($G10270="","",$O10270)</f>
        <v/>
      </c>
      <c r="I10270" s="5">
        <f>IF($G10270="","",$G10270*IF($H10270="",$O10270,$H10270)/100)</f>
        <v/>
      </c>
      <c r="J10270" s="5">
        <f>IF(OR($L10270="",NOT(COUNTIFS($L$2:$L10270,$L10270)=1)),"",SUMIFS($G:$G,$L:$L,$L10270))</f>
        <v/>
      </c>
      <c r="K10270" s="5">
        <f>IF(OR($L10270="",NOT(COUNTIFS($L$2:$L10270,$L10270)=1)),"",SUMIFS($I:$I,$L:$L,$L10270))</f>
        <v/>
      </c>
      <c r="L10270" s="6">
        <f>IF($B10270="","",YEAR($B10270))</f>
        <v/>
      </c>
      <c r="M10270" s="6">
        <f>INT((ROW()-2)/39)+1</f>
        <v/>
      </c>
      <c r="N10270" s="6">
        <f>MOD(ROW()-2,39)+2</f>
        <v/>
      </c>
      <c r="O10270" s="42">
        <f>IF(AND($B10270&lt;&gt;"",$C10270&lt;&gt;"",$B10270&lt;=$C10270),INDEX(Szabalyok!$C:$C,$N10270),"")</f>
        <v/>
      </c>
      <c r="P10270">
        <f>IF(D10270="",P10269,P10269+1)</f>
        <v/>
      </c>
    </row>
    <row r="10271">
      <c r="A10271">
        <f>IF(P10271=P10270,0,P10271)</f>
        <v/>
      </c>
      <c r="B10271" s="41">
        <f>IF($M10271&gt;300,"",IF(OR(INDEX(Bemenet!$E$2:$E$301,$M10271)="",INDEX(Bemenet!$F$2:$F$301,$M10271)=""),"",MAX(INDEX(Bemenet!$E$2:$E$301,$M10271),INDEX(Szabalyok!$A:$A,$N10271))))</f>
        <v/>
      </c>
      <c r="C10271" s="41">
        <f>IF($B10271="","",MIN(INDEX(Bemenet!$F$2:$F$301,$M10271),INDEX(Szabalyok!$B:$B,$N10271)))</f>
        <v/>
      </c>
      <c r="D10271" s="5">
        <f>IF(AND($B10271&lt;&gt;"",$C10271&lt;&gt;"",$B10271&lt;=$C10271),INDEX(Bemenet!$G$2:$G$301,$M10271),"")</f>
        <v/>
      </c>
      <c r="E10271" s="6">
        <f>IF(AND($B10271&lt;&gt;"",$C10271&lt;&gt;"",$B10271&lt;=$C10271),INDEX(Bemenet!$D$2:$D$301,$M10271),"")</f>
        <v/>
      </c>
      <c r="F10271" s="5">
        <f>IF(AND($B10271&lt;&gt;"",$C10271&lt;&gt;"",$B10271&lt;=$C10271),$C10271-$B10271+1,"")</f>
        <v/>
      </c>
      <c r="G10271" s="5">
        <f>IF($F10271="","",$F10271*$D10271)</f>
        <v/>
      </c>
      <c r="H10271" s="42">
        <f>IF($G10271="","",$O10271)</f>
        <v/>
      </c>
      <c r="I10271" s="5">
        <f>IF($G10271="","",$G10271*IF($H10271="",$O10271,$H10271)/100)</f>
        <v/>
      </c>
      <c r="J10271" s="5">
        <f>IF(OR($L10271="",NOT(COUNTIFS($L$2:$L10271,$L10271)=1)),"",SUMIFS($G:$G,$L:$L,$L10271))</f>
        <v/>
      </c>
      <c r="K10271" s="5">
        <f>IF(OR($L10271="",NOT(COUNTIFS($L$2:$L10271,$L10271)=1)),"",SUMIFS($I:$I,$L:$L,$L10271))</f>
        <v/>
      </c>
      <c r="L10271" s="6">
        <f>IF($B10271="","",YEAR($B10271))</f>
        <v/>
      </c>
      <c r="M10271" s="6">
        <f>INT((ROW()-2)/39)+1</f>
        <v/>
      </c>
      <c r="N10271" s="6">
        <f>MOD(ROW()-2,39)+2</f>
        <v/>
      </c>
      <c r="O10271" s="42">
        <f>IF(AND($B10271&lt;&gt;"",$C10271&lt;&gt;"",$B10271&lt;=$C10271),INDEX(Szabalyok!$C:$C,$N10271),"")</f>
        <v/>
      </c>
      <c r="P10271">
        <f>IF(D10271="",P10270,P10270+1)</f>
        <v/>
      </c>
    </row>
    <row r="10272">
      <c r="A10272">
        <f>IF(P10272=P10271,0,P10272)</f>
        <v/>
      </c>
      <c r="B10272" s="41">
        <f>IF($M10272&gt;300,"",IF(OR(INDEX(Bemenet!$E$2:$E$301,$M10272)="",INDEX(Bemenet!$F$2:$F$301,$M10272)=""),"",MAX(INDEX(Bemenet!$E$2:$E$301,$M10272),INDEX(Szabalyok!$A:$A,$N10272))))</f>
        <v/>
      </c>
      <c r="C10272" s="41">
        <f>IF($B10272="","",MIN(INDEX(Bemenet!$F$2:$F$301,$M10272),INDEX(Szabalyok!$B:$B,$N10272)))</f>
        <v/>
      </c>
      <c r="D10272" s="5">
        <f>IF(AND($B10272&lt;&gt;"",$C10272&lt;&gt;"",$B10272&lt;=$C10272),INDEX(Bemenet!$G$2:$G$301,$M10272),"")</f>
        <v/>
      </c>
      <c r="E10272" s="6">
        <f>IF(AND($B10272&lt;&gt;"",$C10272&lt;&gt;"",$B10272&lt;=$C10272),INDEX(Bemenet!$D$2:$D$301,$M10272),"")</f>
        <v/>
      </c>
      <c r="F10272" s="5">
        <f>IF(AND($B10272&lt;&gt;"",$C10272&lt;&gt;"",$B10272&lt;=$C10272),$C10272-$B10272+1,"")</f>
        <v/>
      </c>
      <c r="G10272" s="5">
        <f>IF($F10272="","",$F10272*$D10272)</f>
        <v/>
      </c>
      <c r="H10272" s="42">
        <f>IF($G10272="","",$O10272)</f>
        <v/>
      </c>
      <c r="I10272" s="5">
        <f>IF($G10272="","",$G10272*IF($H10272="",$O10272,$H10272)/100)</f>
        <v/>
      </c>
      <c r="J10272" s="5">
        <f>IF(OR($L10272="",NOT(COUNTIFS($L$2:$L10272,$L10272)=1)),"",SUMIFS($G:$G,$L:$L,$L10272))</f>
        <v/>
      </c>
      <c r="K10272" s="5">
        <f>IF(OR($L10272="",NOT(COUNTIFS($L$2:$L10272,$L10272)=1)),"",SUMIFS($I:$I,$L:$L,$L10272))</f>
        <v/>
      </c>
      <c r="L10272" s="6">
        <f>IF($B10272="","",YEAR($B10272))</f>
        <v/>
      </c>
      <c r="M10272" s="6">
        <f>INT((ROW()-2)/39)+1</f>
        <v/>
      </c>
      <c r="N10272" s="6">
        <f>MOD(ROW()-2,39)+2</f>
        <v/>
      </c>
      <c r="O10272" s="42">
        <f>IF(AND($B10272&lt;&gt;"",$C10272&lt;&gt;"",$B10272&lt;=$C10272),INDEX(Szabalyok!$C:$C,$N10272),"")</f>
        <v/>
      </c>
      <c r="P10272">
        <f>IF(D10272="",P10271,P10271+1)</f>
        <v/>
      </c>
    </row>
    <row r="10273">
      <c r="A10273">
        <f>IF(P10273=P10272,0,P10273)</f>
        <v/>
      </c>
      <c r="B10273" s="41">
        <f>IF($M10273&gt;300,"",IF(OR(INDEX(Bemenet!$E$2:$E$301,$M10273)="",INDEX(Bemenet!$F$2:$F$301,$M10273)=""),"",MAX(INDEX(Bemenet!$E$2:$E$301,$M10273),INDEX(Szabalyok!$A:$A,$N10273))))</f>
        <v/>
      </c>
      <c r="C10273" s="41">
        <f>IF($B10273="","",MIN(INDEX(Bemenet!$F$2:$F$301,$M10273),INDEX(Szabalyok!$B:$B,$N10273)))</f>
        <v/>
      </c>
      <c r="D10273" s="5">
        <f>IF(AND($B10273&lt;&gt;"",$C10273&lt;&gt;"",$B10273&lt;=$C10273),INDEX(Bemenet!$G$2:$G$301,$M10273),"")</f>
        <v/>
      </c>
      <c r="E10273" s="6">
        <f>IF(AND($B10273&lt;&gt;"",$C10273&lt;&gt;"",$B10273&lt;=$C10273),INDEX(Bemenet!$D$2:$D$301,$M10273),"")</f>
        <v/>
      </c>
      <c r="F10273" s="5">
        <f>IF(AND($B10273&lt;&gt;"",$C10273&lt;&gt;"",$B10273&lt;=$C10273),$C10273-$B10273+1,"")</f>
        <v/>
      </c>
      <c r="G10273" s="5">
        <f>IF($F10273="","",$F10273*$D10273)</f>
        <v/>
      </c>
      <c r="H10273" s="42">
        <f>IF($G10273="","",$O10273)</f>
        <v/>
      </c>
      <c r="I10273" s="5">
        <f>IF($G10273="","",$G10273*IF($H10273="",$O10273,$H10273)/100)</f>
        <v/>
      </c>
      <c r="J10273" s="5">
        <f>IF(OR($L10273="",NOT(COUNTIFS($L$2:$L10273,$L10273)=1)),"",SUMIFS($G:$G,$L:$L,$L10273))</f>
        <v/>
      </c>
      <c r="K10273" s="5">
        <f>IF(OR($L10273="",NOT(COUNTIFS($L$2:$L10273,$L10273)=1)),"",SUMIFS($I:$I,$L:$L,$L10273))</f>
        <v/>
      </c>
      <c r="L10273" s="6">
        <f>IF($B10273="","",YEAR($B10273))</f>
        <v/>
      </c>
      <c r="M10273" s="6">
        <f>INT((ROW()-2)/39)+1</f>
        <v/>
      </c>
      <c r="N10273" s="6">
        <f>MOD(ROW()-2,39)+2</f>
        <v/>
      </c>
      <c r="O10273" s="42">
        <f>IF(AND($B10273&lt;&gt;"",$C10273&lt;&gt;"",$B10273&lt;=$C10273),INDEX(Szabalyok!$C:$C,$N10273),"")</f>
        <v/>
      </c>
      <c r="P10273">
        <f>IF(D10273="",P10272,P10272+1)</f>
        <v/>
      </c>
    </row>
    <row r="10274">
      <c r="A10274">
        <f>IF(P10274=P10273,0,P10274)</f>
        <v/>
      </c>
      <c r="B10274" s="41">
        <f>IF($M10274&gt;300,"",IF(OR(INDEX(Bemenet!$E$2:$E$301,$M10274)="",INDEX(Bemenet!$F$2:$F$301,$M10274)=""),"",MAX(INDEX(Bemenet!$E$2:$E$301,$M10274),INDEX(Szabalyok!$A:$A,$N10274))))</f>
        <v/>
      </c>
      <c r="C10274" s="41">
        <f>IF($B10274="","",MIN(INDEX(Bemenet!$F$2:$F$301,$M10274),INDEX(Szabalyok!$B:$B,$N10274)))</f>
        <v/>
      </c>
      <c r="D10274" s="5">
        <f>IF(AND($B10274&lt;&gt;"",$C10274&lt;&gt;"",$B10274&lt;=$C10274),INDEX(Bemenet!$G$2:$G$301,$M10274),"")</f>
        <v/>
      </c>
      <c r="E10274" s="6">
        <f>IF(AND($B10274&lt;&gt;"",$C10274&lt;&gt;"",$B10274&lt;=$C10274),INDEX(Bemenet!$D$2:$D$301,$M10274),"")</f>
        <v/>
      </c>
      <c r="F10274" s="5">
        <f>IF(AND($B10274&lt;&gt;"",$C10274&lt;&gt;"",$B10274&lt;=$C10274),$C10274-$B10274+1,"")</f>
        <v/>
      </c>
      <c r="G10274" s="5">
        <f>IF($F10274="","",$F10274*$D10274)</f>
        <v/>
      </c>
      <c r="H10274" s="42">
        <f>IF($G10274="","",$O10274)</f>
        <v/>
      </c>
      <c r="I10274" s="5">
        <f>IF($G10274="","",$G10274*IF($H10274="",$O10274,$H10274)/100)</f>
        <v/>
      </c>
      <c r="J10274" s="5">
        <f>IF(OR($L10274="",NOT(COUNTIFS($L$2:$L10274,$L10274)=1)),"",SUMIFS($G:$G,$L:$L,$L10274))</f>
        <v/>
      </c>
      <c r="K10274" s="5">
        <f>IF(OR($L10274="",NOT(COUNTIFS($L$2:$L10274,$L10274)=1)),"",SUMIFS($I:$I,$L:$L,$L10274))</f>
        <v/>
      </c>
      <c r="L10274" s="6">
        <f>IF($B10274="","",YEAR($B10274))</f>
        <v/>
      </c>
      <c r="M10274" s="6">
        <f>INT((ROW()-2)/39)+1</f>
        <v/>
      </c>
      <c r="N10274" s="6">
        <f>MOD(ROW()-2,39)+2</f>
        <v/>
      </c>
      <c r="O10274" s="42">
        <f>IF(AND($B10274&lt;&gt;"",$C10274&lt;&gt;"",$B10274&lt;=$C10274),INDEX(Szabalyok!$C:$C,$N10274),"")</f>
        <v/>
      </c>
      <c r="P10274">
        <f>IF(D10274="",P10273,P10273+1)</f>
        <v/>
      </c>
    </row>
    <row r="10275">
      <c r="A10275">
        <f>IF(P10275=P10274,0,P10275)</f>
        <v/>
      </c>
      <c r="B10275" s="41">
        <f>IF($M10275&gt;300,"",IF(OR(INDEX(Bemenet!$E$2:$E$301,$M10275)="",INDEX(Bemenet!$F$2:$F$301,$M10275)=""),"",MAX(INDEX(Bemenet!$E$2:$E$301,$M10275),INDEX(Szabalyok!$A:$A,$N10275))))</f>
        <v/>
      </c>
      <c r="C10275" s="41">
        <f>IF($B10275="","",MIN(INDEX(Bemenet!$F$2:$F$301,$M10275),INDEX(Szabalyok!$B:$B,$N10275)))</f>
        <v/>
      </c>
      <c r="D10275" s="5">
        <f>IF(AND($B10275&lt;&gt;"",$C10275&lt;&gt;"",$B10275&lt;=$C10275),INDEX(Bemenet!$G$2:$G$301,$M10275),"")</f>
        <v/>
      </c>
      <c r="E10275" s="6">
        <f>IF(AND($B10275&lt;&gt;"",$C10275&lt;&gt;"",$B10275&lt;=$C10275),INDEX(Bemenet!$D$2:$D$301,$M10275),"")</f>
        <v/>
      </c>
      <c r="F10275" s="5">
        <f>IF(AND($B10275&lt;&gt;"",$C10275&lt;&gt;"",$B10275&lt;=$C10275),$C10275-$B10275+1,"")</f>
        <v/>
      </c>
      <c r="G10275" s="5">
        <f>IF($F10275="","",$F10275*$D10275)</f>
        <v/>
      </c>
      <c r="H10275" s="42">
        <f>IF($G10275="","",$O10275)</f>
        <v/>
      </c>
      <c r="I10275" s="5">
        <f>IF($G10275="","",$G10275*IF($H10275="",$O10275,$H10275)/100)</f>
        <v/>
      </c>
      <c r="J10275" s="5">
        <f>IF(OR($L10275="",NOT(COUNTIFS($L$2:$L10275,$L10275)=1)),"",SUMIFS($G:$G,$L:$L,$L10275))</f>
        <v/>
      </c>
      <c r="K10275" s="5">
        <f>IF(OR($L10275="",NOT(COUNTIFS($L$2:$L10275,$L10275)=1)),"",SUMIFS($I:$I,$L:$L,$L10275))</f>
        <v/>
      </c>
      <c r="L10275" s="6">
        <f>IF($B10275="","",YEAR($B10275))</f>
        <v/>
      </c>
      <c r="M10275" s="6">
        <f>INT((ROW()-2)/39)+1</f>
        <v/>
      </c>
      <c r="N10275" s="6">
        <f>MOD(ROW()-2,39)+2</f>
        <v/>
      </c>
      <c r="O10275" s="42">
        <f>IF(AND($B10275&lt;&gt;"",$C10275&lt;&gt;"",$B10275&lt;=$C10275),INDEX(Szabalyok!$C:$C,$N10275),"")</f>
        <v/>
      </c>
      <c r="P10275">
        <f>IF(D10275="",P10274,P10274+1)</f>
        <v/>
      </c>
    </row>
    <row r="10276">
      <c r="A10276">
        <f>IF(P10276=P10275,0,P10276)</f>
        <v/>
      </c>
      <c r="B10276" s="41">
        <f>IF($M10276&gt;300,"",IF(OR(INDEX(Bemenet!$E$2:$E$301,$M10276)="",INDEX(Bemenet!$F$2:$F$301,$M10276)=""),"",MAX(INDEX(Bemenet!$E$2:$E$301,$M10276),INDEX(Szabalyok!$A:$A,$N10276))))</f>
        <v/>
      </c>
      <c r="C10276" s="41">
        <f>IF($B10276="","",MIN(INDEX(Bemenet!$F$2:$F$301,$M10276),INDEX(Szabalyok!$B:$B,$N10276)))</f>
        <v/>
      </c>
      <c r="D10276" s="5">
        <f>IF(AND($B10276&lt;&gt;"",$C10276&lt;&gt;"",$B10276&lt;=$C10276),INDEX(Bemenet!$G$2:$G$301,$M10276),"")</f>
        <v/>
      </c>
      <c r="E10276" s="6">
        <f>IF(AND($B10276&lt;&gt;"",$C10276&lt;&gt;"",$B10276&lt;=$C10276),INDEX(Bemenet!$D$2:$D$301,$M10276),"")</f>
        <v/>
      </c>
      <c r="F10276" s="5">
        <f>IF(AND($B10276&lt;&gt;"",$C10276&lt;&gt;"",$B10276&lt;=$C10276),$C10276-$B10276+1,"")</f>
        <v/>
      </c>
      <c r="G10276" s="5">
        <f>IF($F10276="","",$F10276*$D10276)</f>
        <v/>
      </c>
      <c r="H10276" s="42">
        <f>IF($G10276="","",$O10276)</f>
        <v/>
      </c>
      <c r="I10276" s="5">
        <f>IF($G10276="","",$G10276*IF($H10276="",$O10276,$H10276)/100)</f>
        <v/>
      </c>
      <c r="J10276" s="5">
        <f>IF(OR($L10276="",NOT(COUNTIFS($L$2:$L10276,$L10276)=1)),"",SUMIFS($G:$G,$L:$L,$L10276))</f>
        <v/>
      </c>
      <c r="K10276" s="5">
        <f>IF(OR($L10276="",NOT(COUNTIFS($L$2:$L10276,$L10276)=1)),"",SUMIFS($I:$I,$L:$L,$L10276))</f>
        <v/>
      </c>
      <c r="L10276" s="6">
        <f>IF($B10276="","",YEAR($B10276))</f>
        <v/>
      </c>
      <c r="M10276" s="6">
        <f>INT((ROW()-2)/39)+1</f>
        <v/>
      </c>
      <c r="N10276" s="6">
        <f>MOD(ROW()-2,39)+2</f>
        <v/>
      </c>
      <c r="O10276" s="42">
        <f>IF(AND($B10276&lt;&gt;"",$C10276&lt;&gt;"",$B10276&lt;=$C10276),INDEX(Szabalyok!$C:$C,$N10276),"")</f>
        <v/>
      </c>
      <c r="P10276">
        <f>IF(D10276="",P10275,P10275+1)</f>
        <v/>
      </c>
    </row>
    <row r="10277">
      <c r="A10277">
        <f>IF(P10277=P10276,0,P10277)</f>
        <v/>
      </c>
      <c r="B10277" s="41">
        <f>IF($M10277&gt;300,"",IF(OR(INDEX(Bemenet!$E$2:$E$301,$M10277)="",INDEX(Bemenet!$F$2:$F$301,$M10277)=""),"",MAX(INDEX(Bemenet!$E$2:$E$301,$M10277),INDEX(Szabalyok!$A:$A,$N10277))))</f>
        <v/>
      </c>
      <c r="C10277" s="41">
        <f>IF($B10277="","",MIN(INDEX(Bemenet!$F$2:$F$301,$M10277),INDEX(Szabalyok!$B:$B,$N10277)))</f>
        <v/>
      </c>
      <c r="D10277" s="5">
        <f>IF(AND($B10277&lt;&gt;"",$C10277&lt;&gt;"",$B10277&lt;=$C10277),INDEX(Bemenet!$G$2:$G$301,$M10277),"")</f>
        <v/>
      </c>
      <c r="E10277" s="6">
        <f>IF(AND($B10277&lt;&gt;"",$C10277&lt;&gt;"",$B10277&lt;=$C10277),INDEX(Bemenet!$D$2:$D$301,$M10277),"")</f>
        <v/>
      </c>
      <c r="F10277" s="5">
        <f>IF(AND($B10277&lt;&gt;"",$C10277&lt;&gt;"",$B10277&lt;=$C10277),$C10277-$B10277+1,"")</f>
        <v/>
      </c>
      <c r="G10277" s="5">
        <f>IF($F10277="","",$F10277*$D10277)</f>
        <v/>
      </c>
      <c r="H10277" s="42">
        <f>IF($G10277="","",$O10277)</f>
        <v/>
      </c>
      <c r="I10277" s="5">
        <f>IF($G10277="","",$G10277*IF($H10277="",$O10277,$H10277)/100)</f>
        <v/>
      </c>
      <c r="J10277" s="5">
        <f>IF(OR($L10277="",NOT(COUNTIFS($L$2:$L10277,$L10277)=1)),"",SUMIFS($G:$G,$L:$L,$L10277))</f>
        <v/>
      </c>
      <c r="K10277" s="5">
        <f>IF(OR($L10277="",NOT(COUNTIFS($L$2:$L10277,$L10277)=1)),"",SUMIFS($I:$I,$L:$L,$L10277))</f>
        <v/>
      </c>
      <c r="L10277" s="6">
        <f>IF($B10277="","",YEAR($B10277))</f>
        <v/>
      </c>
      <c r="M10277" s="6">
        <f>INT((ROW()-2)/39)+1</f>
        <v/>
      </c>
      <c r="N10277" s="6">
        <f>MOD(ROW()-2,39)+2</f>
        <v/>
      </c>
      <c r="O10277" s="42">
        <f>IF(AND($B10277&lt;&gt;"",$C10277&lt;&gt;"",$B10277&lt;=$C10277),INDEX(Szabalyok!$C:$C,$N10277),"")</f>
        <v/>
      </c>
      <c r="P10277">
        <f>IF(D10277="",P10276,P10276+1)</f>
        <v/>
      </c>
    </row>
    <row r="10278">
      <c r="A10278">
        <f>IF(P10278=P10277,0,P10278)</f>
        <v/>
      </c>
      <c r="B10278" s="41">
        <f>IF($M10278&gt;300,"",IF(OR(INDEX(Bemenet!$E$2:$E$301,$M10278)="",INDEX(Bemenet!$F$2:$F$301,$M10278)=""),"",MAX(INDEX(Bemenet!$E$2:$E$301,$M10278),INDEX(Szabalyok!$A:$A,$N10278))))</f>
        <v/>
      </c>
      <c r="C10278" s="41">
        <f>IF($B10278="","",MIN(INDEX(Bemenet!$F$2:$F$301,$M10278),INDEX(Szabalyok!$B:$B,$N10278)))</f>
        <v/>
      </c>
      <c r="D10278" s="5">
        <f>IF(AND($B10278&lt;&gt;"",$C10278&lt;&gt;"",$B10278&lt;=$C10278),INDEX(Bemenet!$G$2:$G$301,$M10278),"")</f>
        <v/>
      </c>
      <c r="E10278" s="6">
        <f>IF(AND($B10278&lt;&gt;"",$C10278&lt;&gt;"",$B10278&lt;=$C10278),INDEX(Bemenet!$D$2:$D$301,$M10278),"")</f>
        <v/>
      </c>
      <c r="F10278" s="5">
        <f>IF(AND($B10278&lt;&gt;"",$C10278&lt;&gt;"",$B10278&lt;=$C10278),$C10278-$B10278+1,"")</f>
        <v/>
      </c>
      <c r="G10278" s="5">
        <f>IF($F10278="","",$F10278*$D10278)</f>
        <v/>
      </c>
      <c r="H10278" s="42">
        <f>IF($G10278="","",$O10278)</f>
        <v/>
      </c>
      <c r="I10278" s="5">
        <f>IF($G10278="","",$G10278*IF($H10278="",$O10278,$H10278)/100)</f>
        <v/>
      </c>
      <c r="J10278" s="5">
        <f>IF(OR($L10278="",NOT(COUNTIFS($L$2:$L10278,$L10278)=1)),"",SUMIFS($G:$G,$L:$L,$L10278))</f>
        <v/>
      </c>
      <c r="K10278" s="5">
        <f>IF(OR($L10278="",NOT(COUNTIFS($L$2:$L10278,$L10278)=1)),"",SUMIFS($I:$I,$L:$L,$L10278))</f>
        <v/>
      </c>
      <c r="L10278" s="6">
        <f>IF($B10278="","",YEAR($B10278))</f>
        <v/>
      </c>
      <c r="M10278" s="6">
        <f>INT((ROW()-2)/39)+1</f>
        <v/>
      </c>
      <c r="N10278" s="6">
        <f>MOD(ROW()-2,39)+2</f>
        <v/>
      </c>
      <c r="O10278" s="42">
        <f>IF(AND($B10278&lt;&gt;"",$C10278&lt;&gt;"",$B10278&lt;=$C10278),INDEX(Szabalyok!$C:$C,$N10278),"")</f>
        <v/>
      </c>
      <c r="P10278">
        <f>IF(D10278="",P10277,P10277+1)</f>
        <v/>
      </c>
    </row>
    <row r="10279">
      <c r="A10279">
        <f>IF(P10279=P10278,0,P10279)</f>
        <v/>
      </c>
      <c r="B10279" s="41">
        <f>IF($M10279&gt;300,"",IF(OR(INDEX(Bemenet!$E$2:$E$301,$M10279)="",INDEX(Bemenet!$F$2:$F$301,$M10279)=""),"",MAX(INDEX(Bemenet!$E$2:$E$301,$M10279),INDEX(Szabalyok!$A:$A,$N10279))))</f>
        <v/>
      </c>
      <c r="C10279" s="41">
        <f>IF($B10279="","",MIN(INDEX(Bemenet!$F$2:$F$301,$M10279),INDEX(Szabalyok!$B:$B,$N10279)))</f>
        <v/>
      </c>
      <c r="D10279" s="5">
        <f>IF(AND($B10279&lt;&gt;"",$C10279&lt;&gt;"",$B10279&lt;=$C10279),INDEX(Bemenet!$G$2:$G$301,$M10279),"")</f>
        <v/>
      </c>
      <c r="E10279" s="6">
        <f>IF(AND($B10279&lt;&gt;"",$C10279&lt;&gt;"",$B10279&lt;=$C10279),INDEX(Bemenet!$D$2:$D$301,$M10279),"")</f>
        <v/>
      </c>
      <c r="F10279" s="5">
        <f>IF(AND($B10279&lt;&gt;"",$C10279&lt;&gt;"",$B10279&lt;=$C10279),$C10279-$B10279+1,"")</f>
        <v/>
      </c>
      <c r="G10279" s="5">
        <f>IF($F10279="","",$F10279*$D10279)</f>
        <v/>
      </c>
      <c r="H10279" s="42">
        <f>IF($G10279="","",$O10279)</f>
        <v/>
      </c>
      <c r="I10279" s="5">
        <f>IF($G10279="","",$G10279*IF($H10279="",$O10279,$H10279)/100)</f>
        <v/>
      </c>
      <c r="J10279" s="5">
        <f>IF(OR($L10279="",NOT(COUNTIFS($L$2:$L10279,$L10279)=1)),"",SUMIFS($G:$G,$L:$L,$L10279))</f>
        <v/>
      </c>
      <c r="K10279" s="5">
        <f>IF(OR($L10279="",NOT(COUNTIFS($L$2:$L10279,$L10279)=1)),"",SUMIFS($I:$I,$L:$L,$L10279))</f>
        <v/>
      </c>
      <c r="L10279" s="6">
        <f>IF($B10279="","",YEAR($B10279))</f>
        <v/>
      </c>
      <c r="M10279" s="6">
        <f>INT((ROW()-2)/39)+1</f>
        <v/>
      </c>
      <c r="N10279" s="6">
        <f>MOD(ROW()-2,39)+2</f>
        <v/>
      </c>
      <c r="O10279" s="42">
        <f>IF(AND($B10279&lt;&gt;"",$C10279&lt;&gt;"",$B10279&lt;=$C10279),INDEX(Szabalyok!$C:$C,$N10279),"")</f>
        <v/>
      </c>
      <c r="P10279">
        <f>IF(D10279="",P10278,P10278+1)</f>
        <v/>
      </c>
    </row>
    <row r="10280">
      <c r="A10280">
        <f>IF(P10280=P10279,0,P10280)</f>
        <v/>
      </c>
      <c r="B10280" s="41">
        <f>IF($M10280&gt;300,"",IF(OR(INDEX(Bemenet!$E$2:$E$301,$M10280)="",INDEX(Bemenet!$F$2:$F$301,$M10280)=""),"",MAX(INDEX(Bemenet!$E$2:$E$301,$M10280),INDEX(Szabalyok!$A:$A,$N10280))))</f>
        <v/>
      </c>
      <c r="C10280" s="41">
        <f>IF($B10280="","",MIN(INDEX(Bemenet!$F$2:$F$301,$M10280),INDEX(Szabalyok!$B:$B,$N10280)))</f>
        <v/>
      </c>
      <c r="D10280" s="5">
        <f>IF(AND($B10280&lt;&gt;"",$C10280&lt;&gt;"",$B10280&lt;=$C10280),INDEX(Bemenet!$G$2:$G$301,$M10280),"")</f>
        <v/>
      </c>
      <c r="E10280" s="6">
        <f>IF(AND($B10280&lt;&gt;"",$C10280&lt;&gt;"",$B10280&lt;=$C10280),INDEX(Bemenet!$D$2:$D$301,$M10280),"")</f>
        <v/>
      </c>
      <c r="F10280" s="5">
        <f>IF(AND($B10280&lt;&gt;"",$C10280&lt;&gt;"",$B10280&lt;=$C10280),$C10280-$B10280+1,"")</f>
        <v/>
      </c>
      <c r="G10280" s="5">
        <f>IF($F10280="","",$F10280*$D10280)</f>
        <v/>
      </c>
      <c r="H10280" s="42">
        <f>IF($G10280="","",$O10280)</f>
        <v/>
      </c>
      <c r="I10280" s="5">
        <f>IF($G10280="","",$G10280*IF($H10280="",$O10280,$H10280)/100)</f>
        <v/>
      </c>
      <c r="J10280" s="5">
        <f>IF(OR($L10280="",NOT(COUNTIFS($L$2:$L10280,$L10280)=1)),"",SUMIFS($G:$G,$L:$L,$L10280))</f>
        <v/>
      </c>
      <c r="K10280" s="5">
        <f>IF(OR($L10280="",NOT(COUNTIFS($L$2:$L10280,$L10280)=1)),"",SUMIFS($I:$I,$L:$L,$L10280))</f>
        <v/>
      </c>
      <c r="L10280" s="6">
        <f>IF($B10280="","",YEAR($B10280))</f>
        <v/>
      </c>
      <c r="M10280" s="6">
        <f>INT((ROW()-2)/39)+1</f>
        <v/>
      </c>
      <c r="N10280" s="6">
        <f>MOD(ROW()-2,39)+2</f>
        <v/>
      </c>
      <c r="O10280" s="42">
        <f>IF(AND($B10280&lt;&gt;"",$C10280&lt;&gt;"",$B10280&lt;=$C10280),INDEX(Szabalyok!$C:$C,$N10280),"")</f>
        <v/>
      </c>
      <c r="P10280">
        <f>IF(D10280="",P10279,P10279+1)</f>
        <v/>
      </c>
    </row>
    <row r="10281">
      <c r="A10281">
        <f>IF(P10281=P10280,0,P10281)</f>
        <v/>
      </c>
      <c r="B10281" s="41">
        <f>IF($M10281&gt;300,"",IF(OR(INDEX(Bemenet!$E$2:$E$301,$M10281)="",INDEX(Bemenet!$F$2:$F$301,$M10281)=""),"",MAX(INDEX(Bemenet!$E$2:$E$301,$M10281),INDEX(Szabalyok!$A:$A,$N10281))))</f>
        <v/>
      </c>
      <c r="C10281" s="41">
        <f>IF($B10281="","",MIN(INDEX(Bemenet!$F$2:$F$301,$M10281),INDEX(Szabalyok!$B:$B,$N10281)))</f>
        <v/>
      </c>
      <c r="D10281" s="5">
        <f>IF(AND($B10281&lt;&gt;"",$C10281&lt;&gt;"",$B10281&lt;=$C10281),INDEX(Bemenet!$G$2:$G$301,$M10281),"")</f>
        <v/>
      </c>
      <c r="E10281" s="6">
        <f>IF(AND($B10281&lt;&gt;"",$C10281&lt;&gt;"",$B10281&lt;=$C10281),INDEX(Bemenet!$D$2:$D$301,$M10281),"")</f>
        <v/>
      </c>
      <c r="F10281" s="5">
        <f>IF(AND($B10281&lt;&gt;"",$C10281&lt;&gt;"",$B10281&lt;=$C10281),$C10281-$B10281+1,"")</f>
        <v/>
      </c>
      <c r="G10281" s="5">
        <f>IF($F10281="","",$F10281*$D10281)</f>
        <v/>
      </c>
      <c r="H10281" s="42">
        <f>IF($G10281="","",$O10281)</f>
        <v/>
      </c>
      <c r="I10281" s="5">
        <f>IF($G10281="","",$G10281*IF($H10281="",$O10281,$H10281)/100)</f>
        <v/>
      </c>
      <c r="J10281" s="5">
        <f>IF(OR($L10281="",NOT(COUNTIFS($L$2:$L10281,$L10281)=1)),"",SUMIFS($G:$G,$L:$L,$L10281))</f>
        <v/>
      </c>
      <c r="K10281" s="5">
        <f>IF(OR($L10281="",NOT(COUNTIFS($L$2:$L10281,$L10281)=1)),"",SUMIFS($I:$I,$L:$L,$L10281))</f>
        <v/>
      </c>
      <c r="L10281" s="6">
        <f>IF($B10281="","",YEAR($B10281))</f>
        <v/>
      </c>
      <c r="M10281" s="6">
        <f>INT((ROW()-2)/39)+1</f>
        <v/>
      </c>
      <c r="N10281" s="6">
        <f>MOD(ROW()-2,39)+2</f>
        <v/>
      </c>
      <c r="O10281" s="42">
        <f>IF(AND($B10281&lt;&gt;"",$C10281&lt;&gt;"",$B10281&lt;=$C10281),INDEX(Szabalyok!$C:$C,$N10281),"")</f>
        <v/>
      </c>
      <c r="P10281">
        <f>IF(D10281="",P10280,P10280+1)</f>
        <v/>
      </c>
    </row>
    <row r="10282">
      <c r="A10282">
        <f>IF(P10282=P10281,0,P10282)</f>
        <v/>
      </c>
      <c r="B10282" s="41">
        <f>IF($M10282&gt;300,"",IF(OR(INDEX(Bemenet!$E$2:$E$301,$M10282)="",INDEX(Bemenet!$F$2:$F$301,$M10282)=""),"",MAX(INDEX(Bemenet!$E$2:$E$301,$M10282),INDEX(Szabalyok!$A:$A,$N10282))))</f>
        <v/>
      </c>
      <c r="C10282" s="41">
        <f>IF($B10282="","",MIN(INDEX(Bemenet!$F$2:$F$301,$M10282),INDEX(Szabalyok!$B:$B,$N10282)))</f>
        <v/>
      </c>
      <c r="D10282" s="5">
        <f>IF(AND($B10282&lt;&gt;"",$C10282&lt;&gt;"",$B10282&lt;=$C10282),INDEX(Bemenet!$G$2:$G$301,$M10282),"")</f>
        <v/>
      </c>
      <c r="E10282" s="6">
        <f>IF(AND($B10282&lt;&gt;"",$C10282&lt;&gt;"",$B10282&lt;=$C10282),INDEX(Bemenet!$D$2:$D$301,$M10282),"")</f>
        <v/>
      </c>
      <c r="F10282" s="5">
        <f>IF(AND($B10282&lt;&gt;"",$C10282&lt;&gt;"",$B10282&lt;=$C10282),$C10282-$B10282+1,"")</f>
        <v/>
      </c>
      <c r="G10282" s="5">
        <f>IF($F10282="","",$F10282*$D10282)</f>
        <v/>
      </c>
      <c r="H10282" s="42">
        <f>IF($G10282="","",$O10282)</f>
        <v/>
      </c>
      <c r="I10282" s="5">
        <f>IF($G10282="","",$G10282*IF($H10282="",$O10282,$H10282)/100)</f>
        <v/>
      </c>
      <c r="J10282" s="5">
        <f>IF(OR($L10282="",NOT(COUNTIFS($L$2:$L10282,$L10282)=1)),"",SUMIFS($G:$G,$L:$L,$L10282))</f>
        <v/>
      </c>
      <c r="K10282" s="5">
        <f>IF(OR($L10282="",NOT(COUNTIFS($L$2:$L10282,$L10282)=1)),"",SUMIFS($I:$I,$L:$L,$L10282))</f>
        <v/>
      </c>
      <c r="L10282" s="6">
        <f>IF($B10282="","",YEAR($B10282))</f>
        <v/>
      </c>
      <c r="M10282" s="6">
        <f>INT((ROW()-2)/39)+1</f>
        <v/>
      </c>
      <c r="N10282" s="6">
        <f>MOD(ROW()-2,39)+2</f>
        <v/>
      </c>
      <c r="O10282" s="42">
        <f>IF(AND($B10282&lt;&gt;"",$C10282&lt;&gt;"",$B10282&lt;=$C10282),INDEX(Szabalyok!$C:$C,$N10282),"")</f>
        <v/>
      </c>
      <c r="P10282">
        <f>IF(D10282="",P10281,P10281+1)</f>
        <v/>
      </c>
    </row>
    <row r="10283">
      <c r="A10283">
        <f>IF(P10283=P10282,0,P10283)</f>
        <v/>
      </c>
      <c r="B10283" s="41">
        <f>IF($M10283&gt;300,"",IF(OR(INDEX(Bemenet!$E$2:$E$301,$M10283)="",INDEX(Bemenet!$F$2:$F$301,$M10283)=""),"",MAX(INDEX(Bemenet!$E$2:$E$301,$M10283),INDEX(Szabalyok!$A:$A,$N10283))))</f>
        <v/>
      </c>
      <c r="C10283" s="41">
        <f>IF($B10283="","",MIN(INDEX(Bemenet!$F$2:$F$301,$M10283),INDEX(Szabalyok!$B:$B,$N10283)))</f>
        <v/>
      </c>
      <c r="D10283" s="5">
        <f>IF(AND($B10283&lt;&gt;"",$C10283&lt;&gt;"",$B10283&lt;=$C10283),INDEX(Bemenet!$G$2:$G$301,$M10283),"")</f>
        <v/>
      </c>
      <c r="E10283" s="6">
        <f>IF(AND($B10283&lt;&gt;"",$C10283&lt;&gt;"",$B10283&lt;=$C10283),INDEX(Bemenet!$D$2:$D$301,$M10283),"")</f>
        <v/>
      </c>
      <c r="F10283" s="5">
        <f>IF(AND($B10283&lt;&gt;"",$C10283&lt;&gt;"",$B10283&lt;=$C10283),$C10283-$B10283+1,"")</f>
        <v/>
      </c>
      <c r="G10283" s="5">
        <f>IF($F10283="","",$F10283*$D10283)</f>
        <v/>
      </c>
      <c r="H10283" s="42">
        <f>IF($G10283="","",$O10283)</f>
        <v/>
      </c>
      <c r="I10283" s="5">
        <f>IF($G10283="","",$G10283*IF($H10283="",$O10283,$H10283)/100)</f>
        <v/>
      </c>
      <c r="J10283" s="5">
        <f>IF(OR($L10283="",NOT(COUNTIFS($L$2:$L10283,$L10283)=1)),"",SUMIFS($G:$G,$L:$L,$L10283))</f>
        <v/>
      </c>
      <c r="K10283" s="5">
        <f>IF(OR($L10283="",NOT(COUNTIFS($L$2:$L10283,$L10283)=1)),"",SUMIFS($I:$I,$L:$L,$L10283))</f>
        <v/>
      </c>
      <c r="L10283" s="6">
        <f>IF($B10283="","",YEAR($B10283))</f>
        <v/>
      </c>
      <c r="M10283" s="6">
        <f>INT((ROW()-2)/39)+1</f>
        <v/>
      </c>
      <c r="N10283" s="6">
        <f>MOD(ROW()-2,39)+2</f>
        <v/>
      </c>
      <c r="O10283" s="42">
        <f>IF(AND($B10283&lt;&gt;"",$C10283&lt;&gt;"",$B10283&lt;=$C10283),INDEX(Szabalyok!$C:$C,$N10283),"")</f>
        <v/>
      </c>
      <c r="P10283">
        <f>IF(D10283="",P10282,P10282+1)</f>
        <v/>
      </c>
    </row>
    <row r="10284">
      <c r="A10284">
        <f>IF(P10284=P10283,0,P10284)</f>
        <v/>
      </c>
      <c r="B10284" s="41">
        <f>IF($M10284&gt;300,"",IF(OR(INDEX(Bemenet!$E$2:$E$301,$M10284)="",INDEX(Bemenet!$F$2:$F$301,$M10284)=""),"",MAX(INDEX(Bemenet!$E$2:$E$301,$M10284),INDEX(Szabalyok!$A:$A,$N10284))))</f>
        <v/>
      </c>
      <c r="C10284" s="41">
        <f>IF($B10284="","",MIN(INDEX(Bemenet!$F$2:$F$301,$M10284),INDEX(Szabalyok!$B:$B,$N10284)))</f>
        <v/>
      </c>
      <c r="D10284" s="5">
        <f>IF(AND($B10284&lt;&gt;"",$C10284&lt;&gt;"",$B10284&lt;=$C10284),INDEX(Bemenet!$G$2:$G$301,$M10284),"")</f>
        <v/>
      </c>
      <c r="E10284" s="6">
        <f>IF(AND($B10284&lt;&gt;"",$C10284&lt;&gt;"",$B10284&lt;=$C10284),INDEX(Bemenet!$D$2:$D$301,$M10284),"")</f>
        <v/>
      </c>
      <c r="F10284" s="5">
        <f>IF(AND($B10284&lt;&gt;"",$C10284&lt;&gt;"",$B10284&lt;=$C10284),$C10284-$B10284+1,"")</f>
        <v/>
      </c>
      <c r="G10284" s="5">
        <f>IF($F10284="","",$F10284*$D10284)</f>
        <v/>
      </c>
      <c r="H10284" s="42">
        <f>IF($G10284="","",$O10284)</f>
        <v/>
      </c>
      <c r="I10284" s="5">
        <f>IF($G10284="","",$G10284*IF($H10284="",$O10284,$H10284)/100)</f>
        <v/>
      </c>
      <c r="J10284" s="5">
        <f>IF(OR($L10284="",NOT(COUNTIFS($L$2:$L10284,$L10284)=1)),"",SUMIFS($G:$G,$L:$L,$L10284))</f>
        <v/>
      </c>
      <c r="K10284" s="5">
        <f>IF(OR($L10284="",NOT(COUNTIFS($L$2:$L10284,$L10284)=1)),"",SUMIFS($I:$I,$L:$L,$L10284))</f>
        <v/>
      </c>
      <c r="L10284" s="6">
        <f>IF($B10284="","",YEAR($B10284))</f>
        <v/>
      </c>
      <c r="M10284" s="6">
        <f>INT((ROW()-2)/39)+1</f>
        <v/>
      </c>
      <c r="N10284" s="6">
        <f>MOD(ROW()-2,39)+2</f>
        <v/>
      </c>
      <c r="O10284" s="42">
        <f>IF(AND($B10284&lt;&gt;"",$C10284&lt;&gt;"",$B10284&lt;=$C10284),INDEX(Szabalyok!$C:$C,$N10284),"")</f>
        <v/>
      </c>
      <c r="P10284">
        <f>IF(D10284="",P10283,P10283+1)</f>
        <v/>
      </c>
    </row>
    <row r="10285">
      <c r="A10285">
        <f>IF(P10285=P10284,0,P10285)</f>
        <v/>
      </c>
      <c r="B10285" s="41">
        <f>IF($M10285&gt;300,"",IF(OR(INDEX(Bemenet!$E$2:$E$301,$M10285)="",INDEX(Bemenet!$F$2:$F$301,$M10285)=""),"",MAX(INDEX(Bemenet!$E$2:$E$301,$M10285),INDEX(Szabalyok!$A:$A,$N10285))))</f>
        <v/>
      </c>
      <c r="C10285" s="41">
        <f>IF($B10285="","",MIN(INDEX(Bemenet!$F$2:$F$301,$M10285),INDEX(Szabalyok!$B:$B,$N10285)))</f>
        <v/>
      </c>
      <c r="D10285" s="5">
        <f>IF(AND($B10285&lt;&gt;"",$C10285&lt;&gt;"",$B10285&lt;=$C10285),INDEX(Bemenet!$G$2:$G$301,$M10285),"")</f>
        <v/>
      </c>
      <c r="E10285" s="6">
        <f>IF(AND($B10285&lt;&gt;"",$C10285&lt;&gt;"",$B10285&lt;=$C10285),INDEX(Bemenet!$D$2:$D$301,$M10285),"")</f>
        <v/>
      </c>
      <c r="F10285" s="5">
        <f>IF(AND($B10285&lt;&gt;"",$C10285&lt;&gt;"",$B10285&lt;=$C10285),$C10285-$B10285+1,"")</f>
        <v/>
      </c>
      <c r="G10285" s="5">
        <f>IF($F10285="","",$F10285*$D10285)</f>
        <v/>
      </c>
      <c r="H10285" s="42">
        <f>IF($G10285="","",$O10285)</f>
        <v/>
      </c>
      <c r="I10285" s="5">
        <f>IF($G10285="","",$G10285*IF($H10285="",$O10285,$H10285)/100)</f>
        <v/>
      </c>
      <c r="J10285" s="5">
        <f>IF(OR($L10285="",NOT(COUNTIFS($L$2:$L10285,$L10285)=1)),"",SUMIFS($G:$G,$L:$L,$L10285))</f>
        <v/>
      </c>
      <c r="K10285" s="5">
        <f>IF(OR($L10285="",NOT(COUNTIFS($L$2:$L10285,$L10285)=1)),"",SUMIFS($I:$I,$L:$L,$L10285))</f>
        <v/>
      </c>
      <c r="L10285" s="6">
        <f>IF($B10285="","",YEAR($B10285))</f>
        <v/>
      </c>
      <c r="M10285" s="6">
        <f>INT((ROW()-2)/39)+1</f>
        <v/>
      </c>
      <c r="N10285" s="6">
        <f>MOD(ROW()-2,39)+2</f>
        <v/>
      </c>
      <c r="O10285" s="42">
        <f>IF(AND($B10285&lt;&gt;"",$C10285&lt;&gt;"",$B10285&lt;=$C10285),INDEX(Szabalyok!$C:$C,$N10285),"")</f>
        <v/>
      </c>
      <c r="P10285">
        <f>IF(D10285="",P10284,P10284+1)</f>
        <v/>
      </c>
    </row>
    <row r="10286">
      <c r="A10286">
        <f>IF(P10286=P10285,0,P10286)</f>
        <v/>
      </c>
      <c r="B10286" s="41">
        <f>IF($M10286&gt;300,"",IF(OR(INDEX(Bemenet!$E$2:$E$301,$M10286)="",INDEX(Bemenet!$F$2:$F$301,$M10286)=""),"",MAX(INDEX(Bemenet!$E$2:$E$301,$M10286),INDEX(Szabalyok!$A:$A,$N10286))))</f>
        <v/>
      </c>
      <c r="C10286" s="41">
        <f>IF($B10286="","",MIN(INDEX(Bemenet!$F$2:$F$301,$M10286),INDEX(Szabalyok!$B:$B,$N10286)))</f>
        <v/>
      </c>
      <c r="D10286" s="5">
        <f>IF(AND($B10286&lt;&gt;"",$C10286&lt;&gt;"",$B10286&lt;=$C10286),INDEX(Bemenet!$G$2:$G$301,$M10286),"")</f>
        <v/>
      </c>
      <c r="E10286" s="6">
        <f>IF(AND($B10286&lt;&gt;"",$C10286&lt;&gt;"",$B10286&lt;=$C10286),INDEX(Bemenet!$D$2:$D$301,$M10286),"")</f>
        <v/>
      </c>
      <c r="F10286" s="5">
        <f>IF(AND($B10286&lt;&gt;"",$C10286&lt;&gt;"",$B10286&lt;=$C10286),$C10286-$B10286+1,"")</f>
        <v/>
      </c>
      <c r="G10286" s="5">
        <f>IF($F10286="","",$F10286*$D10286)</f>
        <v/>
      </c>
      <c r="H10286" s="42">
        <f>IF($G10286="","",$O10286)</f>
        <v/>
      </c>
      <c r="I10286" s="5">
        <f>IF($G10286="","",$G10286*IF($H10286="",$O10286,$H10286)/100)</f>
        <v/>
      </c>
      <c r="J10286" s="5">
        <f>IF(OR($L10286="",NOT(COUNTIFS($L$2:$L10286,$L10286)=1)),"",SUMIFS($G:$G,$L:$L,$L10286))</f>
        <v/>
      </c>
      <c r="K10286" s="5">
        <f>IF(OR($L10286="",NOT(COUNTIFS($L$2:$L10286,$L10286)=1)),"",SUMIFS($I:$I,$L:$L,$L10286))</f>
        <v/>
      </c>
      <c r="L10286" s="6">
        <f>IF($B10286="","",YEAR($B10286))</f>
        <v/>
      </c>
      <c r="M10286" s="6">
        <f>INT((ROW()-2)/39)+1</f>
        <v/>
      </c>
      <c r="N10286" s="6">
        <f>MOD(ROW()-2,39)+2</f>
        <v/>
      </c>
      <c r="O10286" s="42">
        <f>IF(AND($B10286&lt;&gt;"",$C10286&lt;&gt;"",$B10286&lt;=$C10286),INDEX(Szabalyok!$C:$C,$N10286),"")</f>
        <v/>
      </c>
      <c r="P10286">
        <f>IF(D10286="",P10285,P10285+1)</f>
        <v/>
      </c>
    </row>
    <row r="10287">
      <c r="A10287">
        <f>IF(P10287=P10286,0,P10287)</f>
        <v/>
      </c>
      <c r="B10287" s="41">
        <f>IF($M10287&gt;300,"",IF(OR(INDEX(Bemenet!$E$2:$E$301,$M10287)="",INDEX(Bemenet!$F$2:$F$301,$M10287)=""),"",MAX(INDEX(Bemenet!$E$2:$E$301,$M10287),INDEX(Szabalyok!$A:$A,$N10287))))</f>
        <v/>
      </c>
      <c r="C10287" s="41">
        <f>IF($B10287="","",MIN(INDEX(Bemenet!$F$2:$F$301,$M10287),INDEX(Szabalyok!$B:$B,$N10287)))</f>
        <v/>
      </c>
      <c r="D10287" s="5">
        <f>IF(AND($B10287&lt;&gt;"",$C10287&lt;&gt;"",$B10287&lt;=$C10287),INDEX(Bemenet!$G$2:$G$301,$M10287),"")</f>
        <v/>
      </c>
      <c r="E10287" s="6">
        <f>IF(AND($B10287&lt;&gt;"",$C10287&lt;&gt;"",$B10287&lt;=$C10287),INDEX(Bemenet!$D$2:$D$301,$M10287),"")</f>
        <v/>
      </c>
      <c r="F10287" s="5">
        <f>IF(AND($B10287&lt;&gt;"",$C10287&lt;&gt;"",$B10287&lt;=$C10287),$C10287-$B10287+1,"")</f>
        <v/>
      </c>
      <c r="G10287" s="5">
        <f>IF($F10287="","",$F10287*$D10287)</f>
        <v/>
      </c>
      <c r="H10287" s="42">
        <f>IF($G10287="","",$O10287)</f>
        <v/>
      </c>
      <c r="I10287" s="5">
        <f>IF($G10287="","",$G10287*IF($H10287="",$O10287,$H10287)/100)</f>
        <v/>
      </c>
      <c r="J10287" s="5">
        <f>IF(OR($L10287="",NOT(COUNTIFS($L$2:$L10287,$L10287)=1)),"",SUMIFS($G:$G,$L:$L,$L10287))</f>
        <v/>
      </c>
      <c r="K10287" s="5">
        <f>IF(OR($L10287="",NOT(COUNTIFS($L$2:$L10287,$L10287)=1)),"",SUMIFS($I:$I,$L:$L,$L10287))</f>
        <v/>
      </c>
      <c r="L10287" s="6">
        <f>IF($B10287="","",YEAR($B10287))</f>
        <v/>
      </c>
      <c r="M10287" s="6">
        <f>INT((ROW()-2)/39)+1</f>
        <v/>
      </c>
      <c r="N10287" s="6">
        <f>MOD(ROW()-2,39)+2</f>
        <v/>
      </c>
      <c r="O10287" s="42">
        <f>IF(AND($B10287&lt;&gt;"",$C10287&lt;&gt;"",$B10287&lt;=$C10287),INDEX(Szabalyok!$C:$C,$N10287),"")</f>
        <v/>
      </c>
      <c r="P10287">
        <f>IF(D10287="",P10286,P10286+1)</f>
        <v/>
      </c>
    </row>
    <row r="10288">
      <c r="A10288">
        <f>IF(P10288=P10287,0,P10288)</f>
        <v/>
      </c>
      <c r="B10288" s="41">
        <f>IF($M10288&gt;300,"",IF(OR(INDEX(Bemenet!$E$2:$E$301,$M10288)="",INDEX(Bemenet!$F$2:$F$301,$M10288)=""),"",MAX(INDEX(Bemenet!$E$2:$E$301,$M10288),INDEX(Szabalyok!$A:$A,$N10288))))</f>
        <v/>
      </c>
      <c r="C10288" s="41">
        <f>IF($B10288="","",MIN(INDEX(Bemenet!$F$2:$F$301,$M10288),INDEX(Szabalyok!$B:$B,$N10288)))</f>
        <v/>
      </c>
      <c r="D10288" s="5">
        <f>IF(AND($B10288&lt;&gt;"",$C10288&lt;&gt;"",$B10288&lt;=$C10288),INDEX(Bemenet!$G$2:$G$301,$M10288),"")</f>
        <v/>
      </c>
      <c r="E10288" s="6">
        <f>IF(AND($B10288&lt;&gt;"",$C10288&lt;&gt;"",$B10288&lt;=$C10288),INDEX(Bemenet!$D$2:$D$301,$M10288),"")</f>
        <v/>
      </c>
      <c r="F10288" s="5">
        <f>IF(AND($B10288&lt;&gt;"",$C10288&lt;&gt;"",$B10288&lt;=$C10288),$C10288-$B10288+1,"")</f>
        <v/>
      </c>
      <c r="G10288" s="5">
        <f>IF($F10288="","",$F10288*$D10288)</f>
        <v/>
      </c>
      <c r="H10288" s="42">
        <f>IF($G10288="","",$O10288)</f>
        <v/>
      </c>
      <c r="I10288" s="5">
        <f>IF($G10288="","",$G10288*IF($H10288="",$O10288,$H10288)/100)</f>
        <v/>
      </c>
      <c r="J10288" s="5">
        <f>IF(OR($L10288="",NOT(COUNTIFS($L$2:$L10288,$L10288)=1)),"",SUMIFS($G:$G,$L:$L,$L10288))</f>
        <v/>
      </c>
      <c r="K10288" s="5">
        <f>IF(OR($L10288="",NOT(COUNTIFS($L$2:$L10288,$L10288)=1)),"",SUMIFS($I:$I,$L:$L,$L10288))</f>
        <v/>
      </c>
      <c r="L10288" s="6">
        <f>IF($B10288="","",YEAR($B10288))</f>
        <v/>
      </c>
      <c r="M10288" s="6">
        <f>INT((ROW()-2)/39)+1</f>
        <v/>
      </c>
      <c r="N10288" s="6">
        <f>MOD(ROW()-2,39)+2</f>
        <v/>
      </c>
      <c r="O10288" s="42">
        <f>IF(AND($B10288&lt;&gt;"",$C10288&lt;&gt;"",$B10288&lt;=$C10288),INDEX(Szabalyok!$C:$C,$N10288),"")</f>
        <v/>
      </c>
      <c r="P10288">
        <f>IF(D10288="",P10287,P10287+1)</f>
        <v/>
      </c>
    </row>
    <row r="10289">
      <c r="A10289">
        <f>IF(P10289=P10288,0,P10289)</f>
        <v/>
      </c>
      <c r="B10289" s="41">
        <f>IF($M10289&gt;300,"",IF(OR(INDEX(Bemenet!$E$2:$E$301,$M10289)="",INDEX(Bemenet!$F$2:$F$301,$M10289)=""),"",MAX(INDEX(Bemenet!$E$2:$E$301,$M10289),INDEX(Szabalyok!$A:$A,$N10289))))</f>
        <v/>
      </c>
      <c r="C10289" s="41">
        <f>IF($B10289="","",MIN(INDEX(Bemenet!$F$2:$F$301,$M10289),INDEX(Szabalyok!$B:$B,$N10289)))</f>
        <v/>
      </c>
      <c r="D10289" s="5">
        <f>IF(AND($B10289&lt;&gt;"",$C10289&lt;&gt;"",$B10289&lt;=$C10289),INDEX(Bemenet!$G$2:$G$301,$M10289),"")</f>
        <v/>
      </c>
      <c r="E10289" s="6">
        <f>IF(AND($B10289&lt;&gt;"",$C10289&lt;&gt;"",$B10289&lt;=$C10289),INDEX(Bemenet!$D$2:$D$301,$M10289),"")</f>
        <v/>
      </c>
      <c r="F10289" s="5">
        <f>IF(AND($B10289&lt;&gt;"",$C10289&lt;&gt;"",$B10289&lt;=$C10289),$C10289-$B10289+1,"")</f>
        <v/>
      </c>
      <c r="G10289" s="5">
        <f>IF($F10289="","",$F10289*$D10289)</f>
        <v/>
      </c>
      <c r="H10289" s="42">
        <f>IF($G10289="","",$O10289)</f>
        <v/>
      </c>
      <c r="I10289" s="5">
        <f>IF($G10289="","",$G10289*IF($H10289="",$O10289,$H10289)/100)</f>
        <v/>
      </c>
      <c r="J10289" s="5">
        <f>IF(OR($L10289="",NOT(COUNTIFS($L$2:$L10289,$L10289)=1)),"",SUMIFS($G:$G,$L:$L,$L10289))</f>
        <v/>
      </c>
      <c r="K10289" s="5">
        <f>IF(OR($L10289="",NOT(COUNTIFS($L$2:$L10289,$L10289)=1)),"",SUMIFS($I:$I,$L:$L,$L10289))</f>
        <v/>
      </c>
      <c r="L10289" s="6">
        <f>IF($B10289="","",YEAR($B10289))</f>
        <v/>
      </c>
      <c r="M10289" s="6">
        <f>INT((ROW()-2)/39)+1</f>
        <v/>
      </c>
      <c r="N10289" s="6">
        <f>MOD(ROW()-2,39)+2</f>
        <v/>
      </c>
      <c r="O10289" s="42">
        <f>IF(AND($B10289&lt;&gt;"",$C10289&lt;&gt;"",$B10289&lt;=$C10289),INDEX(Szabalyok!$C:$C,$N10289),"")</f>
        <v/>
      </c>
      <c r="P10289">
        <f>IF(D10289="",P10288,P10288+1)</f>
        <v/>
      </c>
    </row>
    <row r="10290">
      <c r="A10290">
        <f>IF(P10290=P10289,0,P10290)</f>
        <v/>
      </c>
      <c r="B10290" s="41">
        <f>IF($M10290&gt;300,"",IF(OR(INDEX(Bemenet!$E$2:$E$301,$M10290)="",INDEX(Bemenet!$F$2:$F$301,$M10290)=""),"",MAX(INDEX(Bemenet!$E$2:$E$301,$M10290),INDEX(Szabalyok!$A:$A,$N10290))))</f>
        <v/>
      </c>
      <c r="C10290" s="41">
        <f>IF($B10290="","",MIN(INDEX(Bemenet!$F$2:$F$301,$M10290),INDEX(Szabalyok!$B:$B,$N10290)))</f>
        <v/>
      </c>
      <c r="D10290" s="5">
        <f>IF(AND($B10290&lt;&gt;"",$C10290&lt;&gt;"",$B10290&lt;=$C10290),INDEX(Bemenet!$G$2:$G$301,$M10290),"")</f>
        <v/>
      </c>
      <c r="E10290" s="6">
        <f>IF(AND($B10290&lt;&gt;"",$C10290&lt;&gt;"",$B10290&lt;=$C10290),INDEX(Bemenet!$D$2:$D$301,$M10290),"")</f>
        <v/>
      </c>
      <c r="F10290" s="5">
        <f>IF(AND($B10290&lt;&gt;"",$C10290&lt;&gt;"",$B10290&lt;=$C10290),$C10290-$B10290+1,"")</f>
        <v/>
      </c>
      <c r="G10290" s="5">
        <f>IF($F10290="","",$F10290*$D10290)</f>
        <v/>
      </c>
      <c r="H10290" s="42">
        <f>IF($G10290="","",$O10290)</f>
        <v/>
      </c>
      <c r="I10290" s="5">
        <f>IF($G10290="","",$G10290*IF($H10290="",$O10290,$H10290)/100)</f>
        <v/>
      </c>
      <c r="J10290" s="5">
        <f>IF(OR($L10290="",NOT(COUNTIFS($L$2:$L10290,$L10290)=1)),"",SUMIFS($G:$G,$L:$L,$L10290))</f>
        <v/>
      </c>
      <c r="K10290" s="5">
        <f>IF(OR($L10290="",NOT(COUNTIFS($L$2:$L10290,$L10290)=1)),"",SUMIFS($I:$I,$L:$L,$L10290))</f>
        <v/>
      </c>
      <c r="L10290" s="6">
        <f>IF($B10290="","",YEAR($B10290))</f>
        <v/>
      </c>
      <c r="M10290" s="6">
        <f>INT((ROW()-2)/39)+1</f>
        <v/>
      </c>
      <c r="N10290" s="6">
        <f>MOD(ROW()-2,39)+2</f>
        <v/>
      </c>
      <c r="O10290" s="42">
        <f>IF(AND($B10290&lt;&gt;"",$C10290&lt;&gt;"",$B10290&lt;=$C10290),INDEX(Szabalyok!$C:$C,$N10290),"")</f>
        <v/>
      </c>
      <c r="P10290">
        <f>IF(D10290="",P10289,P10289+1)</f>
        <v/>
      </c>
    </row>
    <row r="10291">
      <c r="A10291">
        <f>IF(P10291=P10290,0,P10291)</f>
        <v/>
      </c>
      <c r="B10291" s="41">
        <f>IF($M10291&gt;300,"",IF(OR(INDEX(Bemenet!$E$2:$E$301,$M10291)="",INDEX(Bemenet!$F$2:$F$301,$M10291)=""),"",MAX(INDEX(Bemenet!$E$2:$E$301,$M10291),INDEX(Szabalyok!$A:$A,$N10291))))</f>
        <v/>
      </c>
      <c r="C10291" s="41">
        <f>IF($B10291="","",MIN(INDEX(Bemenet!$F$2:$F$301,$M10291),INDEX(Szabalyok!$B:$B,$N10291)))</f>
        <v/>
      </c>
      <c r="D10291" s="5">
        <f>IF(AND($B10291&lt;&gt;"",$C10291&lt;&gt;"",$B10291&lt;=$C10291),INDEX(Bemenet!$G$2:$G$301,$M10291),"")</f>
        <v/>
      </c>
      <c r="E10291" s="6">
        <f>IF(AND($B10291&lt;&gt;"",$C10291&lt;&gt;"",$B10291&lt;=$C10291),INDEX(Bemenet!$D$2:$D$301,$M10291),"")</f>
        <v/>
      </c>
      <c r="F10291" s="5">
        <f>IF(AND($B10291&lt;&gt;"",$C10291&lt;&gt;"",$B10291&lt;=$C10291),$C10291-$B10291+1,"")</f>
        <v/>
      </c>
      <c r="G10291" s="5">
        <f>IF($F10291="","",$F10291*$D10291)</f>
        <v/>
      </c>
      <c r="H10291" s="42">
        <f>IF($G10291="","",$O10291)</f>
        <v/>
      </c>
      <c r="I10291" s="5">
        <f>IF($G10291="","",$G10291*IF($H10291="",$O10291,$H10291)/100)</f>
        <v/>
      </c>
      <c r="J10291" s="5">
        <f>IF(OR($L10291="",NOT(COUNTIFS($L$2:$L10291,$L10291)=1)),"",SUMIFS($G:$G,$L:$L,$L10291))</f>
        <v/>
      </c>
      <c r="K10291" s="5">
        <f>IF(OR($L10291="",NOT(COUNTIFS($L$2:$L10291,$L10291)=1)),"",SUMIFS($I:$I,$L:$L,$L10291))</f>
        <v/>
      </c>
      <c r="L10291" s="6">
        <f>IF($B10291="","",YEAR($B10291))</f>
        <v/>
      </c>
      <c r="M10291" s="6">
        <f>INT((ROW()-2)/39)+1</f>
        <v/>
      </c>
      <c r="N10291" s="6">
        <f>MOD(ROW()-2,39)+2</f>
        <v/>
      </c>
      <c r="O10291" s="42">
        <f>IF(AND($B10291&lt;&gt;"",$C10291&lt;&gt;"",$B10291&lt;=$C10291),INDEX(Szabalyok!$C:$C,$N10291),"")</f>
        <v/>
      </c>
      <c r="P10291">
        <f>IF(D10291="",P10290,P10290+1)</f>
        <v/>
      </c>
    </row>
    <row r="10292">
      <c r="A10292">
        <f>IF(P10292=P10291,0,P10292)</f>
        <v/>
      </c>
      <c r="B10292" s="41">
        <f>IF($M10292&gt;300,"",IF(OR(INDEX(Bemenet!$E$2:$E$301,$M10292)="",INDEX(Bemenet!$F$2:$F$301,$M10292)=""),"",MAX(INDEX(Bemenet!$E$2:$E$301,$M10292),INDEX(Szabalyok!$A:$A,$N10292))))</f>
        <v/>
      </c>
      <c r="C10292" s="41">
        <f>IF($B10292="","",MIN(INDEX(Bemenet!$F$2:$F$301,$M10292),INDEX(Szabalyok!$B:$B,$N10292)))</f>
        <v/>
      </c>
      <c r="D10292" s="5">
        <f>IF(AND($B10292&lt;&gt;"",$C10292&lt;&gt;"",$B10292&lt;=$C10292),INDEX(Bemenet!$G$2:$G$301,$M10292),"")</f>
        <v/>
      </c>
      <c r="E10292" s="6">
        <f>IF(AND($B10292&lt;&gt;"",$C10292&lt;&gt;"",$B10292&lt;=$C10292),INDEX(Bemenet!$D$2:$D$301,$M10292),"")</f>
        <v/>
      </c>
      <c r="F10292" s="5">
        <f>IF(AND($B10292&lt;&gt;"",$C10292&lt;&gt;"",$B10292&lt;=$C10292),$C10292-$B10292+1,"")</f>
        <v/>
      </c>
      <c r="G10292" s="5">
        <f>IF($F10292="","",$F10292*$D10292)</f>
        <v/>
      </c>
      <c r="H10292" s="42">
        <f>IF($G10292="","",$O10292)</f>
        <v/>
      </c>
      <c r="I10292" s="5">
        <f>IF($G10292="","",$G10292*IF($H10292="",$O10292,$H10292)/100)</f>
        <v/>
      </c>
      <c r="J10292" s="5">
        <f>IF(OR($L10292="",NOT(COUNTIFS($L$2:$L10292,$L10292)=1)),"",SUMIFS($G:$G,$L:$L,$L10292))</f>
        <v/>
      </c>
      <c r="K10292" s="5">
        <f>IF(OR($L10292="",NOT(COUNTIFS($L$2:$L10292,$L10292)=1)),"",SUMIFS($I:$I,$L:$L,$L10292))</f>
        <v/>
      </c>
      <c r="L10292" s="6">
        <f>IF($B10292="","",YEAR($B10292))</f>
        <v/>
      </c>
      <c r="M10292" s="6">
        <f>INT((ROW()-2)/39)+1</f>
        <v/>
      </c>
      <c r="N10292" s="6">
        <f>MOD(ROW()-2,39)+2</f>
        <v/>
      </c>
      <c r="O10292" s="42">
        <f>IF(AND($B10292&lt;&gt;"",$C10292&lt;&gt;"",$B10292&lt;=$C10292),INDEX(Szabalyok!$C:$C,$N10292),"")</f>
        <v/>
      </c>
      <c r="P10292">
        <f>IF(D10292="",P10291,P10291+1)</f>
        <v/>
      </c>
    </row>
    <row r="10293">
      <c r="A10293">
        <f>IF(P10293=P10292,0,P10293)</f>
        <v/>
      </c>
      <c r="B10293" s="41">
        <f>IF($M10293&gt;300,"",IF(OR(INDEX(Bemenet!$E$2:$E$301,$M10293)="",INDEX(Bemenet!$F$2:$F$301,$M10293)=""),"",MAX(INDEX(Bemenet!$E$2:$E$301,$M10293),INDEX(Szabalyok!$A:$A,$N10293))))</f>
        <v/>
      </c>
      <c r="C10293" s="41">
        <f>IF($B10293="","",MIN(INDEX(Bemenet!$F$2:$F$301,$M10293),INDEX(Szabalyok!$B:$B,$N10293)))</f>
        <v/>
      </c>
      <c r="D10293" s="5">
        <f>IF(AND($B10293&lt;&gt;"",$C10293&lt;&gt;"",$B10293&lt;=$C10293),INDEX(Bemenet!$G$2:$G$301,$M10293),"")</f>
        <v/>
      </c>
      <c r="E10293" s="6">
        <f>IF(AND($B10293&lt;&gt;"",$C10293&lt;&gt;"",$B10293&lt;=$C10293),INDEX(Bemenet!$D$2:$D$301,$M10293),"")</f>
        <v/>
      </c>
      <c r="F10293" s="5">
        <f>IF(AND($B10293&lt;&gt;"",$C10293&lt;&gt;"",$B10293&lt;=$C10293),$C10293-$B10293+1,"")</f>
        <v/>
      </c>
      <c r="G10293" s="5">
        <f>IF($F10293="","",$F10293*$D10293)</f>
        <v/>
      </c>
      <c r="H10293" s="42">
        <f>IF($G10293="","",$O10293)</f>
        <v/>
      </c>
      <c r="I10293" s="5">
        <f>IF($G10293="","",$G10293*IF($H10293="",$O10293,$H10293)/100)</f>
        <v/>
      </c>
      <c r="J10293" s="5">
        <f>IF(OR($L10293="",NOT(COUNTIFS($L$2:$L10293,$L10293)=1)),"",SUMIFS($G:$G,$L:$L,$L10293))</f>
        <v/>
      </c>
      <c r="K10293" s="5">
        <f>IF(OR($L10293="",NOT(COUNTIFS($L$2:$L10293,$L10293)=1)),"",SUMIFS($I:$I,$L:$L,$L10293))</f>
        <v/>
      </c>
      <c r="L10293" s="6">
        <f>IF($B10293="","",YEAR($B10293))</f>
        <v/>
      </c>
      <c r="M10293" s="6">
        <f>INT((ROW()-2)/39)+1</f>
        <v/>
      </c>
      <c r="N10293" s="6">
        <f>MOD(ROW()-2,39)+2</f>
        <v/>
      </c>
      <c r="O10293" s="42">
        <f>IF(AND($B10293&lt;&gt;"",$C10293&lt;&gt;"",$B10293&lt;=$C10293),INDEX(Szabalyok!$C:$C,$N10293),"")</f>
        <v/>
      </c>
      <c r="P10293">
        <f>IF(D10293="",P10292,P10292+1)</f>
        <v/>
      </c>
    </row>
    <row r="10294">
      <c r="A10294">
        <f>IF(P10294=P10293,0,P10294)</f>
        <v/>
      </c>
      <c r="B10294" s="41">
        <f>IF($M10294&gt;300,"",IF(OR(INDEX(Bemenet!$E$2:$E$301,$M10294)="",INDEX(Bemenet!$F$2:$F$301,$M10294)=""),"",MAX(INDEX(Bemenet!$E$2:$E$301,$M10294),INDEX(Szabalyok!$A:$A,$N10294))))</f>
        <v/>
      </c>
      <c r="C10294" s="41">
        <f>IF($B10294="","",MIN(INDEX(Bemenet!$F$2:$F$301,$M10294),INDEX(Szabalyok!$B:$B,$N10294)))</f>
        <v/>
      </c>
      <c r="D10294" s="5">
        <f>IF(AND($B10294&lt;&gt;"",$C10294&lt;&gt;"",$B10294&lt;=$C10294),INDEX(Bemenet!$G$2:$G$301,$M10294),"")</f>
        <v/>
      </c>
      <c r="E10294" s="6">
        <f>IF(AND($B10294&lt;&gt;"",$C10294&lt;&gt;"",$B10294&lt;=$C10294),INDEX(Bemenet!$D$2:$D$301,$M10294),"")</f>
        <v/>
      </c>
      <c r="F10294" s="5">
        <f>IF(AND($B10294&lt;&gt;"",$C10294&lt;&gt;"",$B10294&lt;=$C10294),$C10294-$B10294+1,"")</f>
        <v/>
      </c>
      <c r="G10294" s="5">
        <f>IF($F10294="","",$F10294*$D10294)</f>
        <v/>
      </c>
      <c r="H10294" s="42">
        <f>IF($G10294="","",$O10294)</f>
        <v/>
      </c>
      <c r="I10294" s="5">
        <f>IF($G10294="","",$G10294*IF($H10294="",$O10294,$H10294)/100)</f>
        <v/>
      </c>
      <c r="J10294" s="5">
        <f>IF(OR($L10294="",NOT(COUNTIFS($L$2:$L10294,$L10294)=1)),"",SUMIFS($G:$G,$L:$L,$L10294))</f>
        <v/>
      </c>
      <c r="K10294" s="5">
        <f>IF(OR($L10294="",NOT(COUNTIFS($L$2:$L10294,$L10294)=1)),"",SUMIFS($I:$I,$L:$L,$L10294))</f>
        <v/>
      </c>
      <c r="L10294" s="6">
        <f>IF($B10294="","",YEAR($B10294))</f>
        <v/>
      </c>
      <c r="M10294" s="6">
        <f>INT((ROW()-2)/39)+1</f>
        <v/>
      </c>
      <c r="N10294" s="6">
        <f>MOD(ROW()-2,39)+2</f>
        <v/>
      </c>
      <c r="O10294" s="42">
        <f>IF(AND($B10294&lt;&gt;"",$C10294&lt;&gt;"",$B10294&lt;=$C10294),INDEX(Szabalyok!$C:$C,$N10294),"")</f>
        <v/>
      </c>
      <c r="P10294">
        <f>IF(D10294="",P10293,P10293+1)</f>
        <v/>
      </c>
    </row>
    <row r="10295">
      <c r="A10295">
        <f>IF(P10295=P10294,0,P10295)</f>
        <v/>
      </c>
      <c r="B10295" s="41">
        <f>IF($M10295&gt;300,"",IF(OR(INDEX(Bemenet!$E$2:$E$301,$M10295)="",INDEX(Bemenet!$F$2:$F$301,$M10295)=""),"",MAX(INDEX(Bemenet!$E$2:$E$301,$M10295),INDEX(Szabalyok!$A:$A,$N10295))))</f>
        <v/>
      </c>
      <c r="C10295" s="41">
        <f>IF($B10295="","",MIN(INDEX(Bemenet!$F$2:$F$301,$M10295),INDEX(Szabalyok!$B:$B,$N10295)))</f>
        <v/>
      </c>
      <c r="D10295" s="5">
        <f>IF(AND($B10295&lt;&gt;"",$C10295&lt;&gt;"",$B10295&lt;=$C10295),INDEX(Bemenet!$G$2:$G$301,$M10295),"")</f>
        <v/>
      </c>
      <c r="E10295" s="6">
        <f>IF(AND($B10295&lt;&gt;"",$C10295&lt;&gt;"",$B10295&lt;=$C10295),INDEX(Bemenet!$D$2:$D$301,$M10295),"")</f>
        <v/>
      </c>
      <c r="F10295" s="5">
        <f>IF(AND($B10295&lt;&gt;"",$C10295&lt;&gt;"",$B10295&lt;=$C10295),$C10295-$B10295+1,"")</f>
        <v/>
      </c>
      <c r="G10295" s="5">
        <f>IF($F10295="","",$F10295*$D10295)</f>
        <v/>
      </c>
      <c r="H10295" s="42">
        <f>IF($G10295="","",$O10295)</f>
        <v/>
      </c>
      <c r="I10295" s="5">
        <f>IF($G10295="","",$G10295*IF($H10295="",$O10295,$H10295)/100)</f>
        <v/>
      </c>
      <c r="J10295" s="5">
        <f>IF(OR($L10295="",NOT(COUNTIFS($L$2:$L10295,$L10295)=1)),"",SUMIFS($G:$G,$L:$L,$L10295))</f>
        <v/>
      </c>
      <c r="K10295" s="5">
        <f>IF(OR($L10295="",NOT(COUNTIFS($L$2:$L10295,$L10295)=1)),"",SUMIFS($I:$I,$L:$L,$L10295))</f>
        <v/>
      </c>
      <c r="L10295" s="6">
        <f>IF($B10295="","",YEAR($B10295))</f>
        <v/>
      </c>
      <c r="M10295" s="6">
        <f>INT((ROW()-2)/39)+1</f>
        <v/>
      </c>
      <c r="N10295" s="6">
        <f>MOD(ROW()-2,39)+2</f>
        <v/>
      </c>
      <c r="O10295" s="42">
        <f>IF(AND($B10295&lt;&gt;"",$C10295&lt;&gt;"",$B10295&lt;=$C10295),INDEX(Szabalyok!$C:$C,$N10295),"")</f>
        <v/>
      </c>
      <c r="P10295">
        <f>IF(D10295="",P10294,P10294+1)</f>
        <v/>
      </c>
    </row>
    <row r="10296">
      <c r="A10296">
        <f>IF(P10296=P10295,0,P10296)</f>
        <v/>
      </c>
      <c r="B10296" s="41">
        <f>IF($M10296&gt;300,"",IF(OR(INDEX(Bemenet!$E$2:$E$301,$M10296)="",INDEX(Bemenet!$F$2:$F$301,$M10296)=""),"",MAX(INDEX(Bemenet!$E$2:$E$301,$M10296),INDEX(Szabalyok!$A:$A,$N10296))))</f>
        <v/>
      </c>
      <c r="C10296" s="41">
        <f>IF($B10296="","",MIN(INDEX(Bemenet!$F$2:$F$301,$M10296),INDEX(Szabalyok!$B:$B,$N10296)))</f>
        <v/>
      </c>
      <c r="D10296" s="5">
        <f>IF(AND($B10296&lt;&gt;"",$C10296&lt;&gt;"",$B10296&lt;=$C10296),INDEX(Bemenet!$G$2:$G$301,$M10296),"")</f>
        <v/>
      </c>
      <c r="E10296" s="6">
        <f>IF(AND($B10296&lt;&gt;"",$C10296&lt;&gt;"",$B10296&lt;=$C10296),INDEX(Bemenet!$D$2:$D$301,$M10296),"")</f>
        <v/>
      </c>
      <c r="F10296" s="5">
        <f>IF(AND($B10296&lt;&gt;"",$C10296&lt;&gt;"",$B10296&lt;=$C10296),$C10296-$B10296+1,"")</f>
        <v/>
      </c>
      <c r="G10296" s="5">
        <f>IF($F10296="","",$F10296*$D10296)</f>
        <v/>
      </c>
      <c r="H10296" s="42">
        <f>IF($G10296="","",$O10296)</f>
        <v/>
      </c>
      <c r="I10296" s="5">
        <f>IF($G10296="","",$G10296*IF($H10296="",$O10296,$H10296)/100)</f>
        <v/>
      </c>
      <c r="J10296" s="5">
        <f>IF(OR($L10296="",NOT(COUNTIFS($L$2:$L10296,$L10296)=1)),"",SUMIFS($G:$G,$L:$L,$L10296))</f>
        <v/>
      </c>
      <c r="K10296" s="5">
        <f>IF(OR($L10296="",NOT(COUNTIFS($L$2:$L10296,$L10296)=1)),"",SUMIFS($I:$I,$L:$L,$L10296))</f>
        <v/>
      </c>
      <c r="L10296" s="6">
        <f>IF($B10296="","",YEAR($B10296))</f>
        <v/>
      </c>
      <c r="M10296" s="6">
        <f>INT((ROW()-2)/39)+1</f>
        <v/>
      </c>
      <c r="N10296" s="6">
        <f>MOD(ROW()-2,39)+2</f>
        <v/>
      </c>
      <c r="O10296" s="42">
        <f>IF(AND($B10296&lt;&gt;"",$C10296&lt;&gt;"",$B10296&lt;=$C10296),INDEX(Szabalyok!$C:$C,$N10296),"")</f>
        <v/>
      </c>
      <c r="P10296">
        <f>IF(D10296="",P10295,P10295+1)</f>
        <v/>
      </c>
    </row>
    <row r="10297">
      <c r="A10297">
        <f>IF(P10297=P10296,0,P10297)</f>
        <v/>
      </c>
      <c r="B10297" s="41">
        <f>IF($M10297&gt;300,"",IF(OR(INDEX(Bemenet!$E$2:$E$301,$M10297)="",INDEX(Bemenet!$F$2:$F$301,$M10297)=""),"",MAX(INDEX(Bemenet!$E$2:$E$301,$M10297),INDEX(Szabalyok!$A:$A,$N10297))))</f>
        <v/>
      </c>
      <c r="C10297" s="41">
        <f>IF($B10297="","",MIN(INDEX(Bemenet!$F$2:$F$301,$M10297),INDEX(Szabalyok!$B:$B,$N10297)))</f>
        <v/>
      </c>
      <c r="D10297" s="5">
        <f>IF(AND($B10297&lt;&gt;"",$C10297&lt;&gt;"",$B10297&lt;=$C10297),INDEX(Bemenet!$G$2:$G$301,$M10297),"")</f>
        <v/>
      </c>
      <c r="E10297" s="6">
        <f>IF(AND($B10297&lt;&gt;"",$C10297&lt;&gt;"",$B10297&lt;=$C10297),INDEX(Bemenet!$D$2:$D$301,$M10297),"")</f>
        <v/>
      </c>
      <c r="F10297" s="5">
        <f>IF(AND($B10297&lt;&gt;"",$C10297&lt;&gt;"",$B10297&lt;=$C10297),$C10297-$B10297+1,"")</f>
        <v/>
      </c>
      <c r="G10297" s="5">
        <f>IF($F10297="","",$F10297*$D10297)</f>
        <v/>
      </c>
      <c r="H10297" s="42">
        <f>IF($G10297="","",$O10297)</f>
        <v/>
      </c>
      <c r="I10297" s="5">
        <f>IF($G10297="","",$G10297*IF($H10297="",$O10297,$H10297)/100)</f>
        <v/>
      </c>
      <c r="J10297" s="5">
        <f>IF(OR($L10297="",NOT(COUNTIFS($L$2:$L10297,$L10297)=1)),"",SUMIFS($G:$G,$L:$L,$L10297))</f>
        <v/>
      </c>
      <c r="K10297" s="5">
        <f>IF(OR($L10297="",NOT(COUNTIFS($L$2:$L10297,$L10297)=1)),"",SUMIFS($I:$I,$L:$L,$L10297))</f>
        <v/>
      </c>
      <c r="L10297" s="6">
        <f>IF($B10297="","",YEAR($B10297))</f>
        <v/>
      </c>
      <c r="M10297" s="6">
        <f>INT((ROW()-2)/39)+1</f>
        <v/>
      </c>
      <c r="N10297" s="6">
        <f>MOD(ROW()-2,39)+2</f>
        <v/>
      </c>
      <c r="O10297" s="42">
        <f>IF(AND($B10297&lt;&gt;"",$C10297&lt;&gt;"",$B10297&lt;=$C10297),INDEX(Szabalyok!$C:$C,$N10297),"")</f>
        <v/>
      </c>
      <c r="P10297">
        <f>IF(D10297="",P10296,P10296+1)</f>
        <v/>
      </c>
    </row>
    <row r="10298">
      <c r="A10298">
        <f>IF(P10298=P10297,0,P10298)</f>
        <v/>
      </c>
      <c r="B10298" s="41">
        <f>IF($M10298&gt;300,"",IF(OR(INDEX(Bemenet!$E$2:$E$301,$M10298)="",INDEX(Bemenet!$F$2:$F$301,$M10298)=""),"",MAX(INDEX(Bemenet!$E$2:$E$301,$M10298),INDEX(Szabalyok!$A:$A,$N10298))))</f>
        <v/>
      </c>
      <c r="C10298" s="41">
        <f>IF($B10298="","",MIN(INDEX(Bemenet!$F$2:$F$301,$M10298),INDEX(Szabalyok!$B:$B,$N10298)))</f>
        <v/>
      </c>
      <c r="D10298" s="5">
        <f>IF(AND($B10298&lt;&gt;"",$C10298&lt;&gt;"",$B10298&lt;=$C10298),INDEX(Bemenet!$G$2:$G$301,$M10298),"")</f>
        <v/>
      </c>
      <c r="E10298" s="6">
        <f>IF(AND($B10298&lt;&gt;"",$C10298&lt;&gt;"",$B10298&lt;=$C10298),INDEX(Bemenet!$D$2:$D$301,$M10298),"")</f>
        <v/>
      </c>
      <c r="F10298" s="5">
        <f>IF(AND($B10298&lt;&gt;"",$C10298&lt;&gt;"",$B10298&lt;=$C10298),$C10298-$B10298+1,"")</f>
        <v/>
      </c>
      <c r="G10298" s="5">
        <f>IF($F10298="","",$F10298*$D10298)</f>
        <v/>
      </c>
      <c r="H10298" s="42">
        <f>IF($G10298="","",$O10298)</f>
        <v/>
      </c>
      <c r="I10298" s="5">
        <f>IF($G10298="","",$G10298*IF($H10298="",$O10298,$H10298)/100)</f>
        <v/>
      </c>
      <c r="J10298" s="5">
        <f>IF(OR($L10298="",NOT(COUNTIFS($L$2:$L10298,$L10298)=1)),"",SUMIFS($G:$G,$L:$L,$L10298))</f>
        <v/>
      </c>
      <c r="K10298" s="5">
        <f>IF(OR($L10298="",NOT(COUNTIFS($L$2:$L10298,$L10298)=1)),"",SUMIFS($I:$I,$L:$L,$L10298))</f>
        <v/>
      </c>
      <c r="L10298" s="6">
        <f>IF($B10298="","",YEAR($B10298))</f>
        <v/>
      </c>
      <c r="M10298" s="6">
        <f>INT((ROW()-2)/39)+1</f>
        <v/>
      </c>
      <c r="N10298" s="6">
        <f>MOD(ROW()-2,39)+2</f>
        <v/>
      </c>
      <c r="O10298" s="42">
        <f>IF(AND($B10298&lt;&gt;"",$C10298&lt;&gt;"",$B10298&lt;=$C10298),INDEX(Szabalyok!$C:$C,$N10298),"")</f>
        <v/>
      </c>
      <c r="P10298">
        <f>IF(D10298="",P10297,P10297+1)</f>
        <v/>
      </c>
    </row>
    <row r="10299">
      <c r="A10299">
        <f>IF(P10299=P10298,0,P10299)</f>
        <v/>
      </c>
      <c r="B10299" s="41">
        <f>IF($M10299&gt;300,"",IF(OR(INDEX(Bemenet!$E$2:$E$301,$M10299)="",INDEX(Bemenet!$F$2:$F$301,$M10299)=""),"",MAX(INDEX(Bemenet!$E$2:$E$301,$M10299),INDEX(Szabalyok!$A:$A,$N10299))))</f>
        <v/>
      </c>
      <c r="C10299" s="41">
        <f>IF($B10299="","",MIN(INDEX(Bemenet!$F$2:$F$301,$M10299),INDEX(Szabalyok!$B:$B,$N10299)))</f>
        <v/>
      </c>
      <c r="D10299" s="5">
        <f>IF(AND($B10299&lt;&gt;"",$C10299&lt;&gt;"",$B10299&lt;=$C10299),INDEX(Bemenet!$G$2:$G$301,$M10299),"")</f>
        <v/>
      </c>
      <c r="E10299" s="6">
        <f>IF(AND($B10299&lt;&gt;"",$C10299&lt;&gt;"",$B10299&lt;=$C10299),INDEX(Bemenet!$D$2:$D$301,$M10299),"")</f>
        <v/>
      </c>
      <c r="F10299" s="5">
        <f>IF(AND($B10299&lt;&gt;"",$C10299&lt;&gt;"",$B10299&lt;=$C10299),$C10299-$B10299+1,"")</f>
        <v/>
      </c>
      <c r="G10299" s="5">
        <f>IF($F10299="","",$F10299*$D10299)</f>
        <v/>
      </c>
      <c r="H10299" s="42">
        <f>IF($G10299="","",$O10299)</f>
        <v/>
      </c>
      <c r="I10299" s="5">
        <f>IF($G10299="","",$G10299*IF($H10299="",$O10299,$H10299)/100)</f>
        <v/>
      </c>
      <c r="J10299" s="5">
        <f>IF(OR($L10299="",NOT(COUNTIFS($L$2:$L10299,$L10299)=1)),"",SUMIFS($G:$G,$L:$L,$L10299))</f>
        <v/>
      </c>
      <c r="K10299" s="5">
        <f>IF(OR($L10299="",NOT(COUNTIFS($L$2:$L10299,$L10299)=1)),"",SUMIFS($I:$I,$L:$L,$L10299))</f>
        <v/>
      </c>
      <c r="L10299" s="6">
        <f>IF($B10299="","",YEAR($B10299))</f>
        <v/>
      </c>
      <c r="M10299" s="6">
        <f>INT((ROW()-2)/39)+1</f>
        <v/>
      </c>
      <c r="N10299" s="6">
        <f>MOD(ROW()-2,39)+2</f>
        <v/>
      </c>
      <c r="O10299" s="42">
        <f>IF(AND($B10299&lt;&gt;"",$C10299&lt;&gt;"",$B10299&lt;=$C10299),INDEX(Szabalyok!$C:$C,$N10299),"")</f>
        <v/>
      </c>
      <c r="P10299">
        <f>IF(D10299="",P10298,P10298+1)</f>
        <v/>
      </c>
    </row>
    <row r="10300">
      <c r="A10300">
        <f>IF(P10300=P10299,0,P10300)</f>
        <v/>
      </c>
      <c r="B10300" s="41">
        <f>IF($M10300&gt;300,"",IF(OR(INDEX(Bemenet!$E$2:$E$301,$M10300)="",INDEX(Bemenet!$F$2:$F$301,$M10300)=""),"",MAX(INDEX(Bemenet!$E$2:$E$301,$M10300),INDEX(Szabalyok!$A:$A,$N10300))))</f>
        <v/>
      </c>
      <c r="C10300" s="41">
        <f>IF($B10300="","",MIN(INDEX(Bemenet!$F$2:$F$301,$M10300),INDEX(Szabalyok!$B:$B,$N10300)))</f>
        <v/>
      </c>
      <c r="D10300" s="5">
        <f>IF(AND($B10300&lt;&gt;"",$C10300&lt;&gt;"",$B10300&lt;=$C10300),INDEX(Bemenet!$G$2:$G$301,$M10300),"")</f>
        <v/>
      </c>
      <c r="E10300" s="6">
        <f>IF(AND($B10300&lt;&gt;"",$C10300&lt;&gt;"",$B10300&lt;=$C10300),INDEX(Bemenet!$D$2:$D$301,$M10300),"")</f>
        <v/>
      </c>
      <c r="F10300" s="5">
        <f>IF(AND($B10300&lt;&gt;"",$C10300&lt;&gt;"",$B10300&lt;=$C10300),$C10300-$B10300+1,"")</f>
        <v/>
      </c>
      <c r="G10300" s="5">
        <f>IF($F10300="","",$F10300*$D10300)</f>
        <v/>
      </c>
      <c r="H10300" s="42">
        <f>IF($G10300="","",$O10300)</f>
        <v/>
      </c>
      <c r="I10300" s="5">
        <f>IF($G10300="","",$G10300*IF($H10300="",$O10300,$H10300)/100)</f>
        <v/>
      </c>
      <c r="J10300" s="5">
        <f>IF(OR($L10300="",NOT(COUNTIFS($L$2:$L10300,$L10300)=1)),"",SUMIFS($G:$G,$L:$L,$L10300))</f>
        <v/>
      </c>
      <c r="K10300" s="5">
        <f>IF(OR($L10300="",NOT(COUNTIFS($L$2:$L10300,$L10300)=1)),"",SUMIFS($I:$I,$L:$L,$L10300))</f>
        <v/>
      </c>
      <c r="L10300" s="6">
        <f>IF($B10300="","",YEAR($B10300))</f>
        <v/>
      </c>
      <c r="M10300" s="6">
        <f>INT((ROW()-2)/39)+1</f>
        <v/>
      </c>
      <c r="N10300" s="6">
        <f>MOD(ROW()-2,39)+2</f>
        <v/>
      </c>
      <c r="O10300" s="42">
        <f>IF(AND($B10300&lt;&gt;"",$C10300&lt;&gt;"",$B10300&lt;=$C10300),INDEX(Szabalyok!$C:$C,$N10300),"")</f>
        <v/>
      </c>
      <c r="P10300">
        <f>IF(D10300="",P10299,P10299+1)</f>
        <v/>
      </c>
    </row>
    <row r="10301">
      <c r="A10301">
        <f>IF(P10301=P10300,0,P10301)</f>
        <v/>
      </c>
      <c r="B10301" s="41">
        <f>IF($M10301&gt;300,"",IF(OR(INDEX(Bemenet!$E$2:$E$301,$M10301)="",INDEX(Bemenet!$F$2:$F$301,$M10301)=""),"",MAX(INDEX(Bemenet!$E$2:$E$301,$M10301),INDEX(Szabalyok!$A:$A,$N10301))))</f>
        <v/>
      </c>
      <c r="C10301" s="41">
        <f>IF($B10301="","",MIN(INDEX(Bemenet!$F$2:$F$301,$M10301),INDEX(Szabalyok!$B:$B,$N10301)))</f>
        <v/>
      </c>
      <c r="D10301" s="5">
        <f>IF(AND($B10301&lt;&gt;"",$C10301&lt;&gt;"",$B10301&lt;=$C10301),INDEX(Bemenet!$G$2:$G$301,$M10301),"")</f>
        <v/>
      </c>
      <c r="E10301" s="6">
        <f>IF(AND($B10301&lt;&gt;"",$C10301&lt;&gt;"",$B10301&lt;=$C10301),INDEX(Bemenet!$D$2:$D$301,$M10301),"")</f>
        <v/>
      </c>
      <c r="F10301" s="5">
        <f>IF(AND($B10301&lt;&gt;"",$C10301&lt;&gt;"",$B10301&lt;=$C10301),$C10301-$B10301+1,"")</f>
        <v/>
      </c>
      <c r="G10301" s="5">
        <f>IF($F10301="","",$F10301*$D10301)</f>
        <v/>
      </c>
      <c r="H10301" s="42">
        <f>IF($G10301="","",$O10301)</f>
        <v/>
      </c>
      <c r="I10301" s="5">
        <f>IF($G10301="","",$G10301*IF($H10301="",$O10301,$H10301)/100)</f>
        <v/>
      </c>
      <c r="J10301" s="5">
        <f>IF(OR($L10301="",NOT(COUNTIFS($L$2:$L10301,$L10301)=1)),"",SUMIFS($G:$G,$L:$L,$L10301))</f>
        <v/>
      </c>
      <c r="K10301" s="5">
        <f>IF(OR($L10301="",NOT(COUNTIFS($L$2:$L10301,$L10301)=1)),"",SUMIFS($I:$I,$L:$L,$L10301))</f>
        <v/>
      </c>
      <c r="L10301" s="6">
        <f>IF($B10301="","",YEAR($B10301))</f>
        <v/>
      </c>
      <c r="M10301" s="6">
        <f>INT((ROW()-2)/39)+1</f>
        <v/>
      </c>
      <c r="N10301" s="6">
        <f>MOD(ROW()-2,39)+2</f>
        <v/>
      </c>
      <c r="O10301" s="42">
        <f>IF(AND($B10301&lt;&gt;"",$C10301&lt;&gt;"",$B10301&lt;=$C10301),INDEX(Szabalyok!$C:$C,$N10301),"")</f>
        <v/>
      </c>
      <c r="P10301">
        <f>IF(D10301="",P10300,P10300+1)</f>
        <v/>
      </c>
    </row>
    <row r="10302">
      <c r="A10302">
        <f>IF(P10302=P10301,0,P10302)</f>
        <v/>
      </c>
      <c r="B10302" s="41">
        <f>IF($M10302&gt;300,"",IF(OR(INDEX(Bemenet!$E$2:$E$301,$M10302)="",INDEX(Bemenet!$F$2:$F$301,$M10302)=""),"",MAX(INDEX(Bemenet!$E$2:$E$301,$M10302),INDEX(Szabalyok!$A:$A,$N10302))))</f>
        <v/>
      </c>
      <c r="C10302" s="41">
        <f>IF($B10302="","",MIN(INDEX(Bemenet!$F$2:$F$301,$M10302),INDEX(Szabalyok!$B:$B,$N10302)))</f>
        <v/>
      </c>
      <c r="D10302" s="5">
        <f>IF(AND($B10302&lt;&gt;"",$C10302&lt;&gt;"",$B10302&lt;=$C10302),INDEX(Bemenet!$G$2:$G$301,$M10302),"")</f>
        <v/>
      </c>
      <c r="E10302" s="6">
        <f>IF(AND($B10302&lt;&gt;"",$C10302&lt;&gt;"",$B10302&lt;=$C10302),INDEX(Bemenet!$D$2:$D$301,$M10302),"")</f>
        <v/>
      </c>
      <c r="F10302" s="5">
        <f>IF(AND($B10302&lt;&gt;"",$C10302&lt;&gt;"",$B10302&lt;=$C10302),$C10302-$B10302+1,"")</f>
        <v/>
      </c>
      <c r="G10302" s="5">
        <f>IF($F10302="","",$F10302*$D10302)</f>
        <v/>
      </c>
      <c r="H10302" s="42">
        <f>IF($G10302="","",$O10302)</f>
        <v/>
      </c>
      <c r="I10302" s="5">
        <f>IF($G10302="","",$G10302*IF($H10302="",$O10302,$H10302)/100)</f>
        <v/>
      </c>
      <c r="J10302" s="5">
        <f>IF(OR($L10302="",NOT(COUNTIFS($L$2:$L10302,$L10302)=1)),"",SUMIFS($G:$G,$L:$L,$L10302))</f>
        <v/>
      </c>
      <c r="K10302" s="5">
        <f>IF(OR($L10302="",NOT(COUNTIFS($L$2:$L10302,$L10302)=1)),"",SUMIFS($I:$I,$L:$L,$L10302))</f>
        <v/>
      </c>
      <c r="L10302" s="6">
        <f>IF($B10302="","",YEAR($B10302))</f>
        <v/>
      </c>
      <c r="M10302" s="6">
        <f>INT((ROW()-2)/39)+1</f>
        <v/>
      </c>
      <c r="N10302" s="6">
        <f>MOD(ROW()-2,39)+2</f>
        <v/>
      </c>
      <c r="O10302" s="42">
        <f>IF(AND($B10302&lt;&gt;"",$C10302&lt;&gt;"",$B10302&lt;=$C10302),INDEX(Szabalyok!$C:$C,$N10302),"")</f>
        <v/>
      </c>
      <c r="P10302">
        <f>IF(D10302="",P10301,P10301+1)</f>
        <v/>
      </c>
    </row>
    <row r="10303">
      <c r="A10303">
        <f>IF(P10303=P10302,0,P10303)</f>
        <v/>
      </c>
      <c r="B10303" s="41">
        <f>IF($M10303&gt;300,"",IF(OR(INDEX(Bemenet!$E$2:$E$301,$M10303)="",INDEX(Bemenet!$F$2:$F$301,$M10303)=""),"",MAX(INDEX(Bemenet!$E$2:$E$301,$M10303),INDEX(Szabalyok!$A:$A,$N10303))))</f>
        <v/>
      </c>
      <c r="C10303" s="41">
        <f>IF($B10303="","",MIN(INDEX(Bemenet!$F$2:$F$301,$M10303),INDEX(Szabalyok!$B:$B,$N10303)))</f>
        <v/>
      </c>
      <c r="D10303" s="5">
        <f>IF(AND($B10303&lt;&gt;"",$C10303&lt;&gt;"",$B10303&lt;=$C10303),INDEX(Bemenet!$G$2:$G$301,$M10303),"")</f>
        <v/>
      </c>
      <c r="E10303" s="6">
        <f>IF(AND($B10303&lt;&gt;"",$C10303&lt;&gt;"",$B10303&lt;=$C10303),INDEX(Bemenet!$D$2:$D$301,$M10303),"")</f>
        <v/>
      </c>
      <c r="F10303" s="5">
        <f>IF(AND($B10303&lt;&gt;"",$C10303&lt;&gt;"",$B10303&lt;=$C10303),$C10303-$B10303+1,"")</f>
        <v/>
      </c>
      <c r="G10303" s="5">
        <f>IF($F10303="","",$F10303*$D10303)</f>
        <v/>
      </c>
      <c r="H10303" s="42">
        <f>IF($G10303="","",$O10303)</f>
        <v/>
      </c>
      <c r="I10303" s="5">
        <f>IF($G10303="","",$G10303*IF($H10303="",$O10303,$H10303)/100)</f>
        <v/>
      </c>
      <c r="J10303" s="5">
        <f>IF(OR($L10303="",NOT(COUNTIFS($L$2:$L10303,$L10303)=1)),"",SUMIFS($G:$G,$L:$L,$L10303))</f>
        <v/>
      </c>
      <c r="K10303" s="5">
        <f>IF(OR($L10303="",NOT(COUNTIFS($L$2:$L10303,$L10303)=1)),"",SUMIFS($I:$I,$L:$L,$L10303))</f>
        <v/>
      </c>
      <c r="L10303" s="6">
        <f>IF($B10303="","",YEAR($B10303))</f>
        <v/>
      </c>
      <c r="M10303" s="6">
        <f>INT((ROW()-2)/39)+1</f>
        <v/>
      </c>
      <c r="N10303" s="6">
        <f>MOD(ROW()-2,39)+2</f>
        <v/>
      </c>
      <c r="O10303" s="42">
        <f>IF(AND($B10303&lt;&gt;"",$C10303&lt;&gt;"",$B10303&lt;=$C10303),INDEX(Szabalyok!$C:$C,$N10303),"")</f>
        <v/>
      </c>
      <c r="P10303">
        <f>IF(D10303="",P10302,P10302+1)</f>
        <v/>
      </c>
    </row>
    <row r="10304">
      <c r="A10304">
        <f>IF(P10304=P10303,0,P10304)</f>
        <v/>
      </c>
      <c r="B10304" s="41">
        <f>IF($M10304&gt;300,"",IF(OR(INDEX(Bemenet!$E$2:$E$301,$M10304)="",INDEX(Bemenet!$F$2:$F$301,$M10304)=""),"",MAX(INDEX(Bemenet!$E$2:$E$301,$M10304),INDEX(Szabalyok!$A:$A,$N10304))))</f>
        <v/>
      </c>
      <c r="C10304" s="41">
        <f>IF($B10304="","",MIN(INDEX(Bemenet!$F$2:$F$301,$M10304),INDEX(Szabalyok!$B:$B,$N10304)))</f>
        <v/>
      </c>
      <c r="D10304" s="5">
        <f>IF(AND($B10304&lt;&gt;"",$C10304&lt;&gt;"",$B10304&lt;=$C10304),INDEX(Bemenet!$G$2:$G$301,$M10304),"")</f>
        <v/>
      </c>
      <c r="E10304" s="6">
        <f>IF(AND($B10304&lt;&gt;"",$C10304&lt;&gt;"",$B10304&lt;=$C10304),INDEX(Bemenet!$D$2:$D$301,$M10304),"")</f>
        <v/>
      </c>
      <c r="F10304" s="5">
        <f>IF(AND($B10304&lt;&gt;"",$C10304&lt;&gt;"",$B10304&lt;=$C10304),$C10304-$B10304+1,"")</f>
        <v/>
      </c>
      <c r="G10304" s="5">
        <f>IF($F10304="","",$F10304*$D10304)</f>
        <v/>
      </c>
      <c r="H10304" s="42">
        <f>IF($G10304="","",$O10304)</f>
        <v/>
      </c>
      <c r="I10304" s="5">
        <f>IF($G10304="","",$G10304*IF($H10304="",$O10304,$H10304)/100)</f>
        <v/>
      </c>
      <c r="J10304" s="5">
        <f>IF(OR($L10304="",NOT(COUNTIFS($L$2:$L10304,$L10304)=1)),"",SUMIFS($G:$G,$L:$L,$L10304))</f>
        <v/>
      </c>
      <c r="K10304" s="5">
        <f>IF(OR($L10304="",NOT(COUNTIFS($L$2:$L10304,$L10304)=1)),"",SUMIFS($I:$I,$L:$L,$L10304))</f>
        <v/>
      </c>
      <c r="L10304" s="6">
        <f>IF($B10304="","",YEAR($B10304))</f>
        <v/>
      </c>
      <c r="M10304" s="6">
        <f>INT((ROW()-2)/39)+1</f>
        <v/>
      </c>
      <c r="N10304" s="6">
        <f>MOD(ROW()-2,39)+2</f>
        <v/>
      </c>
      <c r="O10304" s="42">
        <f>IF(AND($B10304&lt;&gt;"",$C10304&lt;&gt;"",$B10304&lt;=$C10304),INDEX(Szabalyok!$C:$C,$N10304),"")</f>
        <v/>
      </c>
      <c r="P10304">
        <f>IF(D10304="",P10303,P10303+1)</f>
        <v/>
      </c>
    </row>
    <row r="10305">
      <c r="A10305">
        <f>IF(P10305=P10304,0,P10305)</f>
        <v/>
      </c>
      <c r="B10305" s="41">
        <f>IF($M10305&gt;300,"",IF(OR(INDEX(Bemenet!$E$2:$E$301,$M10305)="",INDEX(Bemenet!$F$2:$F$301,$M10305)=""),"",MAX(INDEX(Bemenet!$E$2:$E$301,$M10305),INDEX(Szabalyok!$A:$A,$N10305))))</f>
        <v/>
      </c>
      <c r="C10305" s="41">
        <f>IF($B10305="","",MIN(INDEX(Bemenet!$F$2:$F$301,$M10305),INDEX(Szabalyok!$B:$B,$N10305)))</f>
        <v/>
      </c>
      <c r="D10305" s="5">
        <f>IF(AND($B10305&lt;&gt;"",$C10305&lt;&gt;"",$B10305&lt;=$C10305),INDEX(Bemenet!$G$2:$G$301,$M10305),"")</f>
        <v/>
      </c>
      <c r="E10305" s="6">
        <f>IF(AND($B10305&lt;&gt;"",$C10305&lt;&gt;"",$B10305&lt;=$C10305),INDEX(Bemenet!$D$2:$D$301,$M10305),"")</f>
        <v/>
      </c>
      <c r="F10305" s="5">
        <f>IF(AND($B10305&lt;&gt;"",$C10305&lt;&gt;"",$B10305&lt;=$C10305),$C10305-$B10305+1,"")</f>
        <v/>
      </c>
      <c r="G10305" s="5">
        <f>IF($F10305="","",$F10305*$D10305)</f>
        <v/>
      </c>
      <c r="H10305" s="42">
        <f>IF($G10305="","",$O10305)</f>
        <v/>
      </c>
      <c r="I10305" s="5">
        <f>IF($G10305="","",$G10305*IF($H10305="",$O10305,$H10305)/100)</f>
        <v/>
      </c>
      <c r="J10305" s="5">
        <f>IF(OR($L10305="",NOT(COUNTIFS($L$2:$L10305,$L10305)=1)),"",SUMIFS($G:$G,$L:$L,$L10305))</f>
        <v/>
      </c>
      <c r="K10305" s="5">
        <f>IF(OR($L10305="",NOT(COUNTIFS($L$2:$L10305,$L10305)=1)),"",SUMIFS($I:$I,$L:$L,$L10305))</f>
        <v/>
      </c>
      <c r="L10305" s="6">
        <f>IF($B10305="","",YEAR($B10305))</f>
        <v/>
      </c>
      <c r="M10305" s="6">
        <f>INT((ROW()-2)/39)+1</f>
        <v/>
      </c>
      <c r="N10305" s="6">
        <f>MOD(ROW()-2,39)+2</f>
        <v/>
      </c>
      <c r="O10305" s="42">
        <f>IF(AND($B10305&lt;&gt;"",$C10305&lt;&gt;"",$B10305&lt;=$C10305),INDEX(Szabalyok!$C:$C,$N10305),"")</f>
        <v/>
      </c>
      <c r="P10305">
        <f>IF(D10305="",P10304,P10304+1)</f>
        <v/>
      </c>
    </row>
    <row r="10306">
      <c r="A10306">
        <f>IF(P10306=P10305,0,P10306)</f>
        <v/>
      </c>
      <c r="B10306" s="41">
        <f>IF($M10306&gt;300,"",IF(OR(INDEX(Bemenet!$E$2:$E$301,$M10306)="",INDEX(Bemenet!$F$2:$F$301,$M10306)=""),"",MAX(INDEX(Bemenet!$E$2:$E$301,$M10306),INDEX(Szabalyok!$A:$A,$N10306))))</f>
        <v/>
      </c>
      <c r="C10306" s="41">
        <f>IF($B10306="","",MIN(INDEX(Bemenet!$F$2:$F$301,$M10306),INDEX(Szabalyok!$B:$B,$N10306)))</f>
        <v/>
      </c>
      <c r="D10306" s="5">
        <f>IF(AND($B10306&lt;&gt;"",$C10306&lt;&gt;"",$B10306&lt;=$C10306),INDEX(Bemenet!$G$2:$G$301,$M10306),"")</f>
        <v/>
      </c>
      <c r="E10306" s="6">
        <f>IF(AND($B10306&lt;&gt;"",$C10306&lt;&gt;"",$B10306&lt;=$C10306),INDEX(Bemenet!$D$2:$D$301,$M10306),"")</f>
        <v/>
      </c>
      <c r="F10306" s="5">
        <f>IF(AND($B10306&lt;&gt;"",$C10306&lt;&gt;"",$B10306&lt;=$C10306),$C10306-$B10306+1,"")</f>
        <v/>
      </c>
      <c r="G10306" s="5">
        <f>IF($F10306="","",$F10306*$D10306)</f>
        <v/>
      </c>
      <c r="H10306" s="42">
        <f>IF($G10306="","",$O10306)</f>
        <v/>
      </c>
      <c r="I10306" s="5">
        <f>IF($G10306="","",$G10306*IF($H10306="",$O10306,$H10306)/100)</f>
        <v/>
      </c>
      <c r="J10306" s="5">
        <f>IF(OR($L10306="",NOT(COUNTIFS($L$2:$L10306,$L10306)=1)),"",SUMIFS($G:$G,$L:$L,$L10306))</f>
        <v/>
      </c>
      <c r="K10306" s="5">
        <f>IF(OR($L10306="",NOT(COUNTIFS($L$2:$L10306,$L10306)=1)),"",SUMIFS($I:$I,$L:$L,$L10306))</f>
        <v/>
      </c>
      <c r="L10306" s="6">
        <f>IF($B10306="","",YEAR($B10306))</f>
        <v/>
      </c>
      <c r="M10306" s="6">
        <f>INT((ROW()-2)/39)+1</f>
        <v/>
      </c>
      <c r="N10306" s="6">
        <f>MOD(ROW()-2,39)+2</f>
        <v/>
      </c>
      <c r="O10306" s="42">
        <f>IF(AND($B10306&lt;&gt;"",$C10306&lt;&gt;"",$B10306&lt;=$C10306),INDEX(Szabalyok!$C:$C,$N10306),"")</f>
        <v/>
      </c>
      <c r="P10306">
        <f>IF(D10306="",P10305,P10305+1)</f>
        <v/>
      </c>
    </row>
    <row r="10307">
      <c r="A10307">
        <f>IF(P10307=P10306,0,P10307)</f>
        <v/>
      </c>
      <c r="B10307" s="41">
        <f>IF($M10307&gt;300,"",IF(OR(INDEX(Bemenet!$E$2:$E$301,$M10307)="",INDEX(Bemenet!$F$2:$F$301,$M10307)=""),"",MAX(INDEX(Bemenet!$E$2:$E$301,$M10307),INDEX(Szabalyok!$A:$A,$N10307))))</f>
        <v/>
      </c>
      <c r="C10307" s="41">
        <f>IF($B10307="","",MIN(INDEX(Bemenet!$F$2:$F$301,$M10307),INDEX(Szabalyok!$B:$B,$N10307)))</f>
        <v/>
      </c>
      <c r="D10307" s="5">
        <f>IF(AND($B10307&lt;&gt;"",$C10307&lt;&gt;"",$B10307&lt;=$C10307),INDEX(Bemenet!$G$2:$G$301,$M10307),"")</f>
        <v/>
      </c>
      <c r="E10307" s="6">
        <f>IF(AND($B10307&lt;&gt;"",$C10307&lt;&gt;"",$B10307&lt;=$C10307),INDEX(Bemenet!$D$2:$D$301,$M10307),"")</f>
        <v/>
      </c>
      <c r="F10307" s="5">
        <f>IF(AND($B10307&lt;&gt;"",$C10307&lt;&gt;"",$B10307&lt;=$C10307),$C10307-$B10307+1,"")</f>
        <v/>
      </c>
      <c r="G10307" s="5">
        <f>IF($F10307="","",$F10307*$D10307)</f>
        <v/>
      </c>
      <c r="H10307" s="42">
        <f>IF($G10307="","",$O10307)</f>
        <v/>
      </c>
      <c r="I10307" s="5">
        <f>IF($G10307="","",$G10307*IF($H10307="",$O10307,$H10307)/100)</f>
        <v/>
      </c>
      <c r="J10307" s="5">
        <f>IF(OR($L10307="",NOT(COUNTIFS($L$2:$L10307,$L10307)=1)),"",SUMIFS($G:$G,$L:$L,$L10307))</f>
        <v/>
      </c>
      <c r="K10307" s="5">
        <f>IF(OR($L10307="",NOT(COUNTIFS($L$2:$L10307,$L10307)=1)),"",SUMIFS($I:$I,$L:$L,$L10307))</f>
        <v/>
      </c>
      <c r="L10307" s="6">
        <f>IF($B10307="","",YEAR($B10307))</f>
        <v/>
      </c>
      <c r="M10307" s="6">
        <f>INT((ROW()-2)/39)+1</f>
        <v/>
      </c>
      <c r="N10307" s="6">
        <f>MOD(ROW()-2,39)+2</f>
        <v/>
      </c>
      <c r="O10307" s="42">
        <f>IF(AND($B10307&lt;&gt;"",$C10307&lt;&gt;"",$B10307&lt;=$C10307),INDEX(Szabalyok!$C:$C,$N10307),"")</f>
        <v/>
      </c>
      <c r="P10307">
        <f>IF(D10307="",P10306,P10306+1)</f>
        <v/>
      </c>
    </row>
    <row r="10308">
      <c r="A10308">
        <f>IF(P10308=P10307,0,P10308)</f>
        <v/>
      </c>
      <c r="B10308" s="41">
        <f>IF($M10308&gt;300,"",IF(OR(INDEX(Bemenet!$E$2:$E$301,$M10308)="",INDEX(Bemenet!$F$2:$F$301,$M10308)=""),"",MAX(INDEX(Bemenet!$E$2:$E$301,$M10308),INDEX(Szabalyok!$A:$A,$N10308))))</f>
        <v/>
      </c>
      <c r="C10308" s="41">
        <f>IF($B10308="","",MIN(INDEX(Bemenet!$F$2:$F$301,$M10308),INDEX(Szabalyok!$B:$B,$N10308)))</f>
        <v/>
      </c>
      <c r="D10308" s="5">
        <f>IF(AND($B10308&lt;&gt;"",$C10308&lt;&gt;"",$B10308&lt;=$C10308),INDEX(Bemenet!$G$2:$G$301,$M10308),"")</f>
        <v/>
      </c>
      <c r="E10308" s="6">
        <f>IF(AND($B10308&lt;&gt;"",$C10308&lt;&gt;"",$B10308&lt;=$C10308),INDEX(Bemenet!$D$2:$D$301,$M10308),"")</f>
        <v/>
      </c>
      <c r="F10308" s="5">
        <f>IF(AND($B10308&lt;&gt;"",$C10308&lt;&gt;"",$B10308&lt;=$C10308),$C10308-$B10308+1,"")</f>
        <v/>
      </c>
      <c r="G10308" s="5">
        <f>IF($F10308="","",$F10308*$D10308)</f>
        <v/>
      </c>
      <c r="H10308" s="42">
        <f>IF($G10308="","",$O10308)</f>
        <v/>
      </c>
      <c r="I10308" s="5">
        <f>IF($G10308="","",$G10308*IF($H10308="",$O10308,$H10308)/100)</f>
        <v/>
      </c>
      <c r="J10308" s="5">
        <f>IF(OR($L10308="",NOT(COUNTIFS($L$2:$L10308,$L10308)=1)),"",SUMIFS($G:$G,$L:$L,$L10308))</f>
        <v/>
      </c>
      <c r="K10308" s="5">
        <f>IF(OR($L10308="",NOT(COUNTIFS($L$2:$L10308,$L10308)=1)),"",SUMIFS($I:$I,$L:$L,$L10308))</f>
        <v/>
      </c>
      <c r="L10308" s="6">
        <f>IF($B10308="","",YEAR($B10308))</f>
        <v/>
      </c>
      <c r="M10308" s="6">
        <f>INT((ROW()-2)/39)+1</f>
        <v/>
      </c>
      <c r="N10308" s="6">
        <f>MOD(ROW()-2,39)+2</f>
        <v/>
      </c>
      <c r="O10308" s="42">
        <f>IF(AND($B10308&lt;&gt;"",$C10308&lt;&gt;"",$B10308&lt;=$C10308),INDEX(Szabalyok!$C:$C,$N10308),"")</f>
        <v/>
      </c>
      <c r="P10308">
        <f>IF(D10308="",P10307,P10307+1)</f>
        <v/>
      </c>
    </row>
    <row r="10309">
      <c r="A10309">
        <f>IF(P10309=P10308,0,P10309)</f>
        <v/>
      </c>
      <c r="B10309" s="41">
        <f>IF($M10309&gt;300,"",IF(OR(INDEX(Bemenet!$E$2:$E$301,$M10309)="",INDEX(Bemenet!$F$2:$F$301,$M10309)=""),"",MAX(INDEX(Bemenet!$E$2:$E$301,$M10309),INDEX(Szabalyok!$A:$A,$N10309))))</f>
        <v/>
      </c>
      <c r="C10309" s="41">
        <f>IF($B10309="","",MIN(INDEX(Bemenet!$F$2:$F$301,$M10309),INDEX(Szabalyok!$B:$B,$N10309)))</f>
        <v/>
      </c>
      <c r="D10309" s="5">
        <f>IF(AND($B10309&lt;&gt;"",$C10309&lt;&gt;"",$B10309&lt;=$C10309),INDEX(Bemenet!$G$2:$G$301,$M10309),"")</f>
        <v/>
      </c>
      <c r="E10309" s="6">
        <f>IF(AND($B10309&lt;&gt;"",$C10309&lt;&gt;"",$B10309&lt;=$C10309),INDEX(Bemenet!$D$2:$D$301,$M10309),"")</f>
        <v/>
      </c>
      <c r="F10309" s="5">
        <f>IF(AND($B10309&lt;&gt;"",$C10309&lt;&gt;"",$B10309&lt;=$C10309),$C10309-$B10309+1,"")</f>
        <v/>
      </c>
      <c r="G10309" s="5">
        <f>IF($F10309="","",$F10309*$D10309)</f>
        <v/>
      </c>
      <c r="H10309" s="42">
        <f>IF($G10309="","",$O10309)</f>
        <v/>
      </c>
      <c r="I10309" s="5">
        <f>IF($G10309="","",$G10309*IF($H10309="",$O10309,$H10309)/100)</f>
        <v/>
      </c>
      <c r="J10309" s="5">
        <f>IF(OR($L10309="",NOT(COUNTIFS($L$2:$L10309,$L10309)=1)),"",SUMIFS($G:$G,$L:$L,$L10309))</f>
        <v/>
      </c>
      <c r="K10309" s="5">
        <f>IF(OR($L10309="",NOT(COUNTIFS($L$2:$L10309,$L10309)=1)),"",SUMIFS($I:$I,$L:$L,$L10309))</f>
        <v/>
      </c>
      <c r="L10309" s="6">
        <f>IF($B10309="","",YEAR($B10309))</f>
        <v/>
      </c>
      <c r="M10309" s="6">
        <f>INT((ROW()-2)/39)+1</f>
        <v/>
      </c>
      <c r="N10309" s="6">
        <f>MOD(ROW()-2,39)+2</f>
        <v/>
      </c>
      <c r="O10309" s="42">
        <f>IF(AND($B10309&lt;&gt;"",$C10309&lt;&gt;"",$B10309&lt;=$C10309),INDEX(Szabalyok!$C:$C,$N10309),"")</f>
        <v/>
      </c>
      <c r="P10309">
        <f>IF(D10309="",P10308,P10308+1)</f>
        <v/>
      </c>
    </row>
    <row r="10310">
      <c r="A10310">
        <f>IF(P10310=P10309,0,P10310)</f>
        <v/>
      </c>
      <c r="B10310" s="41">
        <f>IF($M10310&gt;300,"",IF(OR(INDEX(Bemenet!$E$2:$E$301,$M10310)="",INDEX(Bemenet!$F$2:$F$301,$M10310)=""),"",MAX(INDEX(Bemenet!$E$2:$E$301,$M10310),INDEX(Szabalyok!$A:$A,$N10310))))</f>
        <v/>
      </c>
      <c r="C10310" s="41">
        <f>IF($B10310="","",MIN(INDEX(Bemenet!$F$2:$F$301,$M10310),INDEX(Szabalyok!$B:$B,$N10310)))</f>
        <v/>
      </c>
      <c r="D10310" s="5">
        <f>IF(AND($B10310&lt;&gt;"",$C10310&lt;&gt;"",$B10310&lt;=$C10310),INDEX(Bemenet!$G$2:$G$301,$M10310),"")</f>
        <v/>
      </c>
      <c r="E10310" s="6">
        <f>IF(AND($B10310&lt;&gt;"",$C10310&lt;&gt;"",$B10310&lt;=$C10310),INDEX(Bemenet!$D$2:$D$301,$M10310),"")</f>
        <v/>
      </c>
      <c r="F10310" s="5">
        <f>IF(AND($B10310&lt;&gt;"",$C10310&lt;&gt;"",$B10310&lt;=$C10310),$C10310-$B10310+1,"")</f>
        <v/>
      </c>
      <c r="G10310" s="5">
        <f>IF($F10310="","",$F10310*$D10310)</f>
        <v/>
      </c>
      <c r="H10310" s="42">
        <f>IF($G10310="","",$O10310)</f>
        <v/>
      </c>
      <c r="I10310" s="5">
        <f>IF($G10310="","",$G10310*IF($H10310="",$O10310,$H10310)/100)</f>
        <v/>
      </c>
      <c r="J10310" s="5">
        <f>IF(OR($L10310="",NOT(COUNTIFS($L$2:$L10310,$L10310)=1)),"",SUMIFS($G:$G,$L:$L,$L10310))</f>
        <v/>
      </c>
      <c r="K10310" s="5">
        <f>IF(OR($L10310="",NOT(COUNTIFS($L$2:$L10310,$L10310)=1)),"",SUMIFS($I:$I,$L:$L,$L10310))</f>
        <v/>
      </c>
      <c r="L10310" s="6">
        <f>IF($B10310="","",YEAR($B10310))</f>
        <v/>
      </c>
      <c r="M10310" s="6">
        <f>INT((ROW()-2)/39)+1</f>
        <v/>
      </c>
      <c r="N10310" s="6">
        <f>MOD(ROW()-2,39)+2</f>
        <v/>
      </c>
      <c r="O10310" s="42">
        <f>IF(AND($B10310&lt;&gt;"",$C10310&lt;&gt;"",$B10310&lt;=$C10310),INDEX(Szabalyok!$C:$C,$N10310),"")</f>
        <v/>
      </c>
      <c r="P10310">
        <f>IF(D10310="",P10309,P10309+1)</f>
        <v/>
      </c>
    </row>
    <row r="10311">
      <c r="A10311">
        <f>IF(P10311=P10310,0,P10311)</f>
        <v/>
      </c>
      <c r="B10311" s="41">
        <f>IF($M10311&gt;300,"",IF(OR(INDEX(Bemenet!$E$2:$E$301,$M10311)="",INDEX(Bemenet!$F$2:$F$301,$M10311)=""),"",MAX(INDEX(Bemenet!$E$2:$E$301,$M10311),INDEX(Szabalyok!$A:$A,$N10311))))</f>
        <v/>
      </c>
      <c r="C10311" s="41">
        <f>IF($B10311="","",MIN(INDEX(Bemenet!$F$2:$F$301,$M10311),INDEX(Szabalyok!$B:$B,$N10311)))</f>
        <v/>
      </c>
      <c r="D10311" s="5">
        <f>IF(AND($B10311&lt;&gt;"",$C10311&lt;&gt;"",$B10311&lt;=$C10311),INDEX(Bemenet!$G$2:$G$301,$M10311),"")</f>
        <v/>
      </c>
      <c r="E10311" s="6">
        <f>IF(AND($B10311&lt;&gt;"",$C10311&lt;&gt;"",$B10311&lt;=$C10311),INDEX(Bemenet!$D$2:$D$301,$M10311),"")</f>
        <v/>
      </c>
      <c r="F10311" s="5">
        <f>IF(AND($B10311&lt;&gt;"",$C10311&lt;&gt;"",$B10311&lt;=$C10311),$C10311-$B10311+1,"")</f>
        <v/>
      </c>
      <c r="G10311" s="5">
        <f>IF($F10311="","",$F10311*$D10311)</f>
        <v/>
      </c>
      <c r="H10311" s="42">
        <f>IF($G10311="","",$O10311)</f>
        <v/>
      </c>
      <c r="I10311" s="5">
        <f>IF($G10311="","",$G10311*IF($H10311="",$O10311,$H10311)/100)</f>
        <v/>
      </c>
      <c r="J10311" s="5">
        <f>IF(OR($L10311="",NOT(COUNTIFS($L$2:$L10311,$L10311)=1)),"",SUMIFS($G:$G,$L:$L,$L10311))</f>
        <v/>
      </c>
      <c r="K10311" s="5">
        <f>IF(OR($L10311="",NOT(COUNTIFS($L$2:$L10311,$L10311)=1)),"",SUMIFS($I:$I,$L:$L,$L10311))</f>
        <v/>
      </c>
      <c r="L10311" s="6">
        <f>IF($B10311="","",YEAR($B10311))</f>
        <v/>
      </c>
      <c r="M10311" s="6">
        <f>INT((ROW()-2)/39)+1</f>
        <v/>
      </c>
      <c r="N10311" s="6">
        <f>MOD(ROW()-2,39)+2</f>
        <v/>
      </c>
      <c r="O10311" s="42">
        <f>IF(AND($B10311&lt;&gt;"",$C10311&lt;&gt;"",$B10311&lt;=$C10311),INDEX(Szabalyok!$C:$C,$N10311),"")</f>
        <v/>
      </c>
      <c r="P10311">
        <f>IF(D10311="",P10310,P10310+1)</f>
        <v/>
      </c>
    </row>
    <row r="10312">
      <c r="A10312">
        <f>IF(P10312=P10311,0,P10312)</f>
        <v/>
      </c>
      <c r="B10312" s="41">
        <f>IF($M10312&gt;300,"",IF(OR(INDEX(Bemenet!$E$2:$E$301,$M10312)="",INDEX(Bemenet!$F$2:$F$301,$M10312)=""),"",MAX(INDEX(Bemenet!$E$2:$E$301,$M10312),INDEX(Szabalyok!$A:$A,$N10312))))</f>
        <v/>
      </c>
      <c r="C10312" s="41">
        <f>IF($B10312="","",MIN(INDEX(Bemenet!$F$2:$F$301,$M10312),INDEX(Szabalyok!$B:$B,$N10312)))</f>
        <v/>
      </c>
      <c r="D10312" s="5">
        <f>IF(AND($B10312&lt;&gt;"",$C10312&lt;&gt;"",$B10312&lt;=$C10312),INDEX(Bemenet!$G$2:$G$301,$M10312),"")</f>
        <v/>
      </c>
      <c r="E10312" s="6">
        <f>IF(AND($B10312&lt;&gt;"",$C10312&lt;&gt;"",$B10312&lt;=$C10312),INDEX(Bemenet!$D$2:$D$301,$M10312),"")</f>
        <v/>
      </c>
      <c r="F10312" s="5">
        <f>IF(AND($B10312&lt;&gt;"",$C10312&lt;&gt;"",$B10312&lt;=$C10312),$C10312-$B10312+1,"")</f>
        <v/>
      </c>
      <c r="G10312" s="5">
        <f>IF($F10312="","",$F10312*$D10312)</f>
        <v/>
      </c>
      <c r="H10312" s="42">
        <f>IF($G10312="","",$O10312)</f>
        <v/>
      </c>
      <c r="I10312" s="5">
        <f>IF($G10312="","",$G10312*IF($H10312="",$O10312,$H10312)/100)</f>
        <v/>
      </c>
      <c r="J10312" s="5">
        <f>IF(OR($L10312="",NOT(COUNTIFS($L$2:$L10312,$L10312)=1)),"",SUMIFS($G:$G,$L:$L,$L10312))</f>
        <v/>
      </c>
      <c r="K10312" s="5">
        <f>IF(OR($L10312="",NOT(COUNTIFS($L$2:$L10312,$L10312)=1)),"",SUMIFS($I:$I,$L:$L,$L10312))</f>
        <v/>
      </c>
      <c r="L10312" s="6">
        <f>IF($B10312="","",YEAR($B10312))</f>
        <v/>
      </c>
      <c r="M10312" s="6">
        <f>INT((ROW()-2)/39)+1</f>
        <v/>
      </c>
      <c r="N10312" s="6">
        <f>MOD(ROW()-2,39)+2</f>
        <v/>
      </c>
      <c r="O10312" s="42">
        <f>IF(AND($B10312&lt;&gt;"",$C10312&lt;&gt;"",$B10312&lt;=$C10312),INDEX(Szabalyok!$C:$C,$N10312),"")</f>
        <v/>
      </c>
      <c r="P10312">
        <f>IF(D10312="",P10311,P10311+1)</f>
        <v/>
      </c>
    </row>
    <row r="10313">
      <c r="A10313">
        <f>IF(P10313=P10312,0,P10313)</f>
        <v/>
      </c>
      <c r="B10313" s="41">
        <f>IF($M10313&gt;300,"",IF(OR(INDEX(Bemenet!$E$2:$E$301,$M10313)="",INDEX(Bemenet!$F$2:$F$301,$M10313)=""),"",MAX(INDEX(Bemenet!$E$2:$E$301,$M10313),INDEX(Szabalyok!$A:$A,$N10313))))</f>
        <v/>
      </c>
      <c r="C10313" s="41">
        <f>IF($B10313="","",MIN(INDEX(Bemenet!$F$2:$F$301,$M10313),INDEX(Szabalyok!$B:$B,$N10313)))</f>
        <v/>
      </c>
      <c r="D10313" s="5">
        <f>IF(AND($B10313&lt;&gt;"",$C10313&lt;&gt;"",$B10313&lt;=$C10313),INDEX(Bemenet!$G$2:$G$301,$M10313),"")</f>
        <v/>
      </c>
      <c r="E10313" s="6">
        <f>IF(AND($B10313&lt;&gt;"",$C10313&lt;&gt;"",$B10313&lt;=$C10313),INDEX(Bemenet!$D$2:$D$301,$M10313),"")</f>
        <v/>
      </c>
      <c r="F10313" s="5">
        <f>IF(AND($B10313&lt;&gt;"",$C10313&lt;&gt;"",$B10313&lt;=$C10313),$C10313-$B10313+1,"")</f>
        <v/>
      </c>
      <c r="G10313" s="5">
        <f>IF($F10313="","",$F10313*$D10313)</f>
        <v/>
      </c>
      <c r="H10313" s="42">
        <f>IF($G10313="","",$O10313)</f>
        <v/>
      </c>
      <c r="I10313" s="5">
        <f>IF($G10313="","",$G10313*IF($H10313="",$O10313,$H10313)/100)</f>
        <v/>
      </c>
      <c r="J10313" s="5">
        <f>IF(OR($L10313="",NOT(COUNTIFS($L$2:$L10313,$L10313)=1)),"",SUMIFS($G:$G,$L:$L,$L10313))</f>
        <v/>
      </c>
      <c r="K10313" s="5">
        <f>IF(OR($L10313="",NOT(COUNTIFS($L$2:$L10313,$L10313)=1)),"",SUMIFS($I:$I,$L:$L,$L10313))</f>
        <v/>
      </c>
      <c r="L10313" s="6">
        <f>IF($B10313="","",YEAR($B10313))</f>
        <v/>
      </c>
      <c r="M10313" s="6">
        <f>INT((ROW()-2)/39)+1</f>
        <v/>
      </c>
      <c r="N10313" s="6">
        <f>MOD(ROW()-2,39)+2</f>
        <v/>
      </c>
      <c r="O10313" s="42">
        <f>IF(AND($B10313&lt;&gt;"",$C10313&lt;&gt;"",$B10313&lt;=$C10313),INDEX(Szabalyok!$C:$C,$N10313),"")</f>
        <v/>
      </c>
      <c r="P10313">
        <f>IF(D10313="",P10312,P10312+1)</f>
        <v/>
      </c>
    </row>
    <row r="10314">
      <c r="A10314">
        <f>IF(P10314=P10313,0,P10314)</f>
        <v/>
      </c>
      <c r="B10314" s="41">
        <f>IF($M10314&gt;300,"",IF(OR(INDEX(Bemenet!$E$2:$E$301,$M10314)="",INDEX(Bemenet!$F$2:$F$301,$M10314)=""),"",MAX(INDEX(Bemenet!$E$2:$E$301,$M10314),INDEX(Szabalyok!$A:$A,$N10314))))</f>
        <v/>
      </c>
      <c r="C10314" s="41">
        <f>IF($B10314="","",MIN(INDEX(Bemenet!$F$2:$F$301,$M10314),INDEX(Szabalyok!$B:$B,$N10314)))</f>
        <v/>
      </c>
      <c r="D10314" s="5">
        <f>IF(AND($B10314&lt;&gt;"",$C10314&lt;&gt;"",$B10314&lt;=$C10314),INDEX(Bemenet!$G$2:$G$301,$M10314),"")</f>
        <v/>
      </c>
      <c r="E10314" s="6">
        <f>IF(AND($B10314&lt;&gt;"",$C10314&lt;&gt;"",$B10314&lt;=$C10314),INDEX(Bemenet!$D$2:$D$301,$M10314),"")</f>
        <v/>
      </c>
      <c r="F10314" s="5">
        <f>IF(AND($B10314&lt;&gt;"",$C10314&lt;&gt;"",$B10314&lt;=$C10314),$C10314-$B10314+1,"")</f>
        <v/>
      </c>
      <c r="G10314" s="5">
        <f>IF($F10314="","",$F10314*$D10314)</f>
        <v/>
      </c>
      <c r="H10314" s="42">
        <f>IF($G10314="","",$O10314)</f>
        <v/>
      </c>
      <c r="I10314" s="5">
        <f>IF($G10314="","",$G10314*IF($H10314="",$O10314,$H10314)/100)</f>
        <v/>
      </c>
      <c r="J10314" s="5">
        <f>IF(OR($L10314="",NOT(COUNTIFS($L$2:$L10314,$L10314)=1)),"",SUMIFS($G:$G,$L:$L,$L10314))</f>
        <v/>
      </c>
      <c r="K10314" s="5">
        <f>IF(OR($L10314="",NOT(COUNTIFS($L$2:$L10314,$L10314)=1)),"",SUMIFS($I:$I,$L:$L,$L10314))</f>
        <v/>
      </c>
      <c r="L10314" s="6">
        <f>IF($B10314="","",YEAR($B10314))</f>
        <v/>
      </c>
      <c r="M10314" s="6">
        <f>INT((ROW()-2)/39)+1</f>
        <v/>
      </c>
      <c r="N10314" s="6">
        <f>MOD(ROW()-2,39)+2</f>
        <v/>
      </c>
      <c r="O10314" s="42">
        <f>IF(AND($B10314&lt;&gt;"",$C10314&lt;&gt;"",$B10314&lt;=$C10314),INDEX(Szabalyok!$C:$C,$N10314),"")</f>
        <v/>
      </c>
      <c r="P10314">
        <f>IF(D10314="",P10313,P10313+1)</f>
        <v/>
      </c>
    </row>
    <row r="10315">
      <c r="A10315">
        <f>IF(P10315=P10314,0,P10315)</f>
        <v/>
      </c>
      <c r="B10315" s="41">
        <f>IF($M10315&gt;300,"",IF(OR(INDEX(Bemenet!$E$2:$E$301,$M10315)="",INDEX(Bemenet!$F$2:$F$301,$M10315)=""),"",MAX(INDEX(Bemenet!$E$2:$E$301,$M10315),INDEX(Szabalyok!$A:$A,$N10315))))</f>
        <v/>
      </c>
      <c r="C10315" s="41">
        <f>IF($B10315="","",MIN(INDEX(Bemenet!$F$2:$F$301,$M10315),INDEX(Szabalyok!$B:$B,$N10315)))</f>
        <v/>
      </c>
      <c r="D10315" s="5">
        <f>IF(AND($B10315&lt;&gt;"",$C10315&lt;&gt;"",$B10315&lt;=$C10315),INDEX(Bemenet!$G$2:$G$301,$M10315),"")</f>
        <v/>
      </c>
      <c r="E10315" s="6">
        <f>IF(AND($B10315&lt;&gt;"",$C10315&lt;&gt;"",$B10315&lt;=$C10315),INDEX(Bemenet!$D$2:$D$301,$M10315),"")</f>
        <v/>
      </c>
      <c r="F10315" s="5">
        <f>IF(AND($B10315&lt;&gt;"",$C10315&lt;&gt;"",$B10315&lt;=$C10315),$C10315-$B10315+1,"")</f>
        <v/>
      </c>
      <c r="G10315" s="5">
        <f>IF($F10315="","",$F10315*$D10315)</f>
        <v/>
      </c>
      <c r="H10315" s="42">
        <f>IF($G10315="","",$O10315)</f>
        <v/>
      </c>
      <c r="I10315" s="5">
        <f>IF($G10315="","",$G10315*IF($H10315="",$O10315,$H10315)/100)</f>
        <v/>
      </c>
      <c r="J10315" s="5">
        <f>IF(OR($L10315="",NOT(COUNTIFS($L$2:$L10315,$L10315)=1)),"",SUMIFS($G:$G,$L:$L,$L10315))</f>
        <v/>
      </c>
      <c r="K10315" s="5">
        <f>IF(OR($L10315="",NOT(COUNTIFS($L$2:$L10315,$L10315)=1)),"",SUMIFS($I:$I,$L:$L,$L10315))</f>
        <v/>
      </c>
      <c r="L10315" s="6">
        <f>IF($B10315="","",YEAR($B10315))</f>
        <v/>
      </c>
      <c r="M10315" s="6">
        <f>INT((ROW()-2)/39)+1</f>
        <v/>
      </c>
      <c r="N10315" s="6">
        <f>MOD(ROW()-2,39)+2</f>
        <v/>
      </c>
      <c r="O10315" s="42">
        <f>IF(AND($B10315&lt;&gt;"",$C10315&lt;&gt;"",$B10315&lt;=$C10315),INDEX(Szabalyok!$C:$C,$N10315),"")</f>
        <v/>
      </c>
      <c r="P10315">
        <f>IF(D10315="",P10314,P10314+1)</f>
        <v/>
      </c>
    </row>
    <row r="10316">
      <c r="A10316">
        <f>IF(P10316=P10315,0,P10316)</f>
        <v/>
      </c>
      <c r="B10316" s="41">
        <f>IF($M10316&gt;300,"",IF(OR(INDEX(Bemenet!$E$2:$E$301,$M10316)="",INDEX(Bemenet!$F$2:$F$301,$M10316)=""),"",MAX(INDEX(Bemenet!$E$2:$E$301,$M10316),INDEX(Szabalyok!$A:$A,$N10316))))</f>
        <v/>
      </c>
      <c r="C10316" s="41">
        <f>IF($B10316="","",MIN(INDEX(Bemenet!$F$2:$F$301,$M10316),INDEX(Szabalyok!$B:$B,$N10316)))</f>
        <v/>
      </c>
      <c r="D10316" s="5">
        <f>IF(AND($B10316&lt;&gt;"",$C10316&lt;&gt;"",$B10316&lt;=$C10316),INDEX(Bemenet!$G$2:$G$301,$M10316),"")</f>
        <v/>
      </c>
      <c r="E10316" s="6">
        <f>IF(AND($B10316&lt;&gt;"",$C10316&lt;&gt;"",$B10316&lt;=$C10316),INDEX(Bemenet!$D$2:$D$301,$M10316),"")</f>
        <v/>
      </c>
      <c r="F10316" s="5">
        <f>IF(AND($B10316&lt;&gt;"",$C10316&lt;&gt;"",$B10316&lt;=$C10316),$C10316-$B10316+1,"")</f>
        <v/>
      </c>
      <c r="G10316" s="5">
        <f>IF($F10316="","",$F10316*$D10316)</f>
        <v/>
      </c>
      <c r="H10316" s="42">
        <f>IF($G10316="","",$O10316)</f>
        <v/>
      </c>
      <c r="I10316" s="5">
        <f>IF($G10316="","",$G10316*IF($H10316="",$O10316,$H10316)/100)</f>
        <v/>
      </c>
      <c r="J10316" s="5">
        <f>IF(OR($L10316="",NOT(COUNTIFS($L$2:$L10316,$L10316)=1)),"",SUMIFS($G:$G,$L:$L,$L10316))</f>
        <v/>
      </c>
      <c r="K10316" s="5">
        <f>IF(OR($L10316="",NOT(COUNTIFS($L$2:$L10316,$L10316)=1)),"",SUMIFS($I:$I,$L:$L,$L10316))</f>
        <v/>
      </c>
      <c r="L10316" s="6">
        <f>IF($B10316="","",YEAR($B10316))</f>
        <v/>
      </c>
      <c r="M10316" s="6">
        <f>INT((ROW()-2)/39)+1</f>
        <v/>
      </c>
      <c r="N10316" s="6">
        <f>MOD(ROW()-2,39)+2</f>
        <v/>
      </c>
      <c r="O10316" s="42">
        <f>IF(AND($B10316&lt;&gt;"",$C10316&lt;&gt;"",$B10316&lt;=$C10316),INDEX(Szabalyok!$C:$C,$N10316),"")</f>
        <v/>
      </c>
      <c r="P10316">
        <f>IF(D10316="",P10315,P10315+1)</f>
        <v/>
      </c>
    </row>
    <row r="10317">
      <c r="A10317">
        <f>IF(P10317=P10316,0,P10317)</f>
        <v/>
      </c>
      <c r="B10317" s="41">
        <f>IF($M10317&gt;300,"",IF(OR(INDEX(Bemenet!$E$2:$E$301,$M10317)="",INDEX(Bemenet!$F$2:$F$301,$M10317)=""),"",MAX(INDEX(Bemenet!$E$2:$E$301,$M10317),INDEX(Szabalyok!$A:$A,$N10317))))</f>
        <v/>
      </c>
      <c r="C10317" s="41">
        <f>IF($B10317="","",MIN(INDEX(Bemenet!$F$2:$F$301,$M10317),INDEX(Szabalyok!$B:$B,$N10317)))</f>
        <v/>
      </c>
      <c r="D10317" s="5">
        <f>IF(AND($B10317&lt;&gt;"",$C10317&lt;&gt;"",$B10317&lt;=$C10317),INDEX(Bemenet!$G$2:$G$301,$M10317),"")</f>
        <v/>
      </c>
      <c r="E10317" s="6">
        <f>IF(AND($B10317&lt;&gt;"",$C10317&lt;&gt;"",$B10317&lt;=$C10317),INDEX(Bemenet!$D$2:$D$301,$M10317),"")</f>
        <v/>
      </c>
      <c r="F10317" s="5">
        <f>IF(AND($B10317&lt;&gt;"",$C10317&lt;&gt;"",$B10317&lt;=$C10317),$C10317-$B10317+1,"")</f>
        <v/>
      </c>
      <c r="G10317" s="5">
        <f>IF($F10317="","",$F10317*$D10317)</f>
        <v/>
      </c>
      <c r="H10317" s="42">
        <f>IF($G10317="","",$O10317)</f>
        <v/>
      </c>
      <c r="I10317" s="5">
        <f>IF($G10317="","",$G10317*IF($H10317="",$O10317,$H10317)/100)</f>
        <v/>
      </c>
      <c r="J10317" s="5">
        <f>IF(OR($L10317="",NOT(COUNTIFS($L$2:$L10317,$L10317)=1)),"",SUMIFS($G:$G,$L:$L,$L10317))</f>
        <v/>
      </c>
      <c r="K10317" s="5">
        <f>IF(OR($L10317="",NOT(COUNTIFS($L$2:$L10317,$L10317)=1)),"",SUMIFS($I:$I,$L:$L,$L10317))</f>
        <v/>
      </c>
      <c r="L10317" s="6">
        <f>IF($B10317="","",YEAR($B10317))</f>
        <v/>
      </c>
      <c r="M10317" s="6">
        <f>INT((ROW()-2)/39)+1</f>
        <v/>
      </c>
      <c r="N10317" s="6">
        <f>MOD(ROW()-2,39)+2</f>
        <v/>
      </c>
      <c r="O10317" s="42">
        <f>IF(AND($B10317&lt;&gt;"",$C10317&lt;&gt;"",$B10317&lt;=$C10317),INDEX(Szabalyok!$C:$C,$N10317),"")</f>
        <v/>
      </c>
      <c r="P10317">
        <f>IF(D10317="",P10316,P10316+1)</f>
        <v/>
      </c>
    </row>
    <row r="10318">
      <c r="A10318">
        <f>IF(P10318=P10317,0,P10318)</f>
        <v/>
      </c>
      <c r="B10318" s="41">
        <f>IF($M10318&gt;300,"",IF(OR(INDEX(Bemenet!$E$2:$E$301,$M10318)="",INDEX(Bemenet!$F$2:$F$301,$M10318)=""),"",MAX(INDEX(Bemenet!$E$2:$E$301,$M10318),INDEX(Szabalyok!$A:$A,$N10318))))</f>
        <v/>
      </c>
      <c r="C10318" s="41">
        <f>IF($B10318="","",MIN(INDEX(Bemenet!$F$2:$F$301,$M10318),INDEX(Szabalyok!$B:$B,$N10318)))</f>
        <v/>
      </c>
      <c r="D10318" s="5">
        <f>IF(AND($B10318&lt;&gt;"",$C10318&lt;&gt;"",$B10318&lt;=$C10318),INDEX(Bemenet!$G$2:$G$301,$M10318),"")</f>
        <v/>
      </c>
      <c r="E10318" s="6">
        <f>IF(AND($B10318&lt;&gt;"",$C10318&lt;&gt;"",$B10318&lt;=$C10318),INDEX(Bemenet!$D$2:$D$301,$M10318),"")</f>
        <v/>
      </c>
      <c r="F10318" s="5">
        <f>IF(AND($B10318&lt;&gt;"",$C10318&lt;&gt;"",$B10318&lt;=$C10318),$C10318-$B10318+1,"")</f>
        <v/>
      </c>
      <c r="G10318" s="5">
        <f>IF($F10318="","",$F10318*$D10318)</f>
        <v/>
      </c>
      <c r="H10318" s="42">
        <f>IF($G10318="","",$O10318)</f>
        <v/>
      </c>
      <c r="I10318" s="5">
        <f>IF($G10318="","",$G10318*IF($H10318="",$O10318,$H10318)/100)</f>
        <v/>
      </c>
      <c r="J10318" s="5">
        <f>IF(OR($L10318="",NOT(COUNTIFS($L$2:$L10318,$L10318)=1)),"",SUMIFS($G:$G,$L:$L,$L10318))</f>
        <v/>
      </c>
      <c r="K10318" s="5">
        <f>IF(OR($L10318="",NOT(COUNTIFS($L$2:$L10318,$L10318)=1)),"",SUMIFS($I:$I,$L:$L,$L10318))</f>
        <v/>
      </c>
      <c r="L10318" s="6">
        <f>IF($B10318="","",YEAR($B10318))</f>
        <v/>
      </c>
      <c r="M10318" s="6">
        <f>INT((ROW()-2)/39)+1</f>
        <v/>
      </c>
      <c r="N10318" s="6">
        <f>MOD(ROW()-2,39)+2</f>
        <v/>
      </c>
      <c r="O10318" s="42">
        <f>IF(AND($B10318&lt;&gt;"",$C10318&lt;&gt;"",$B10318&lt;=$C10318),INDEX(Szabalyok!$C:$C,$N10318),"")</f>
        <v/>
      </c>
      <c r="P10318">
        <f>IF(D10318="",P10317,P10317+1)</f>
        <v/>
      </c>
    </row>
    <row r="10319">
      <c r="A10319">
        <f>IF(P10319=P10318,0,P10319)</f>
        <v/>
      </c>
      <c r="B10319" s="41">
        <f>IF($M10319&gt;300,"",IF(OR(INDEX(Bemenet!$E$2:$E$301,$M10319)="",INDEX(Bemenet!$F$2:$F$301,$M10319)=""),"",MAX(INDEX(Bemenet!$E$2:$E$301,$M10319),INDEX(Szabalyok!$A:$A,$N10319))))</f>
        <v/>
      </c>
      <c r="C10319" s="41">
        <f>IF($B10319="","",MIN(INDEX(Bemenet!$F$2:$F$301,$M10319),INDEX(Szabalyok!$B:$B,$N10319)))</f>
        <v/>
      </c>
      <c r="D10319" s="5">
        <f>IF(AND($B10319&lt;&gt;"",$C10319&lt;&gt;"",$B10319&lt;=$C10319),INDEX(Bemenet!$G$2:$G$301,$M10319),"")</f>
        <v/>
      </c>
      <c r="E10319" s="6">
        <f>IF(AND($B10319&lt;&gt;"",$C10319&lt;&gt;"",$B10319&lt;=$C10319),INDEX(Bemenet!$D$2:$D$301,$M10319),"")</f>
        <v/>
      </c>
      <c r="F10319" s="5">
        <f>IF(AND($B10319&lt;&gt;"",$C10319&lt;&gt;"",$B10319&lt;=$C10319),$C10319-$B10319+1,"")</f>
        <v/>
      </c>
      <c r="G10319" s="5">
        <f>IF($F10319="","",$F10319*$D10319)</f>
        <v/>
      </c>
      <c r="H10319" s="42">
        <f>IF($G10319="","",$O10319)</f>
        <v/>
      </c>
      <c r="I10319" s="5">
        <f>IF($G10319="","",$G10319*IF($H10319="",$O10319,$H10319)/100)</f>
        <v/>
      </c>
      <c r="J10319" s="5">
        <f>IF(OR($L10319="",NOT(COUNTIFS($L$2:$L10319,$L10319)=1)),"",SUMIFS($G:$G,$L:$L,$L10319))</f>
        <v/>
      </c>
      <c r="K10319" s="5">
        <f>IF(OR($L10319="",NOT(COUNTIFS($L$2:$L10319,$L10319)=1)),"",SUMIFS($I:$I,$L:$L,$L10319))</f>
        <v/>
      </c>
      <c r="L10319" s="6">
        <f>IF($B10319="","",YEAR($B10319))</f>
        <v/>
      </c>
      <c r="M10319" s="6">
        <f>INT((ROW()-2)/39)+1</f>
        <v/>
      </c>
      <c r="N10319" s="6">
        <f>MOD(ROW()-2,39)+2</f>
        <v/>
      </c>
      <c r="O10319" s="42">
        <f>IF(AND($B10319&lt;&gt;"",$C10319&lt;&gt;"",$B10319&lt;=$C10319),INDEX(Szabalyok!$C:$C,$N10319),"")</f>
        <v/>
      </c>
      <c r="P10319">
        <f>IF(D10319="",P10318,P10318+1)</f>
        <v/>
      </c>
    </row>
    <row r="10320">
      <c r="A10320">
        <f>IF(P10320=P10319,0,P10320)</f>
        <v/>
      </c>
      <c r="B10320" s="41">
        <f>IF($M10320&gt;300,"",IF(OR(INDEX(Bemenet!$E$2:$E$301,$M10320)="",INDEX(Bemenet!$F$2:$F$301,$M10320)=""),"",MAX(INDEX(Bemenet!$E$2:$E$301,$M10320),INDEX(Szabalyok!$A:$A,$N10320))))</f>
        <v/>
      </c>
      <c r="C10320" s="41">
        <f>IF($B10320="","",MIN(INDEX(Bemenet!$F$2:$F$301,$M10320),INDEX(Szabalyok!$B:$B,$N10320)))</f>
        <v/>
      </c>
      <c r="D10320" s="5">
        <f>IF(AND($B10320&lt;&gt;"",$C10320&lt;&gt;"",$B10320&lt;=$C10320),INDEX(Bemenet!$G$2:$G$301,$M10320),"")</f>
        <v/>
      </c>
      <c r="E10320" s="6">
        <f>IF(AND($B10320&lt;&gt;"",$C10320&lt;&gt;"",$B10320&lt;=$C10320),INDEX(Bemenet!$D$2:$D$301,$M10320),"")</f>
        <v/>
      </c>
      <c r="F10320" s="5">
        <f>IF(AND($B10320&lt;&gt;"",$C10320&lt;&gt;"",$B10320&lt;=$C10320),$C10320-$B10320+1,"")</f>
        <v/>
      </c>
      <c r="G10320" s="5">
        <f>IF($F10320="","",$F10320*$D10320)</f>
        <v/>
      </c>
      <c r="H10320" s="42">
        <f>IF($G10320="","",$O10320)</f>
        <v/>
      </c>
      <c r="I10320" s="5">
        <f>IF($G10320="","",$G10320*IF($H10320="",$O10320,$H10320)/100)</f>
        <v/>
      </c>
      <c r="J10320" s="5">
        <f>IF(OR($L10320="",NOT(COUNTIFS($L$2:$L10320,$L10320)=1)),"",SUMIFS($G:$G,$L:$L,$L10320))</f>
        <v/>
      </c>
      <c r="K10320" s="5">
        <f>IF(OR($L10320="",NOT(COUNTIFS($L$2:$L10320,$L10320)=1)),"",SUMIFS($I:$I,$L:$L,$L10320))</f>
        <v/>
      </c>
      <c r="L10320" s="6">
        <f>IF($B10320="","",YEAR($B10320))</f>
        <v/>
      </c>
      <c r="M10320" s="6">
        <f>INT((ROW()-2)/39)+1</f>
        <v/>
      </c>
      <c r="N10320" s="6">
        <f>MOD(ROW()-2,39)+2</f>
        <v/>
      </c>
      <c r="O10320" s="42">
        <f>IF(AND($B10320&lt;&gt;"",$C10320&lt;&gt;"",$B10320&lt;=$C10320),INDEX(Szabalyok!$C:$C,$N10320),"")</f>
        <v/>
      </c>
      <c r="P10320">
        <f>IF(D10320="",P10319,P10319+1)</f>
        <v/>
      </c>
    </row>
    <row r="10321">
      <c r="A10321">
        <f>IF(P10321=P10320,0,P10321)</f>
        <v/>
      </c>
      <c r="B10321" s="41">
        <f>IF($M10321&gt;300,"",IF(OR(INDEX(Bemenet!$E$2:$E$301,$M10321)="",INDEX(Bemenet!$F$2:$F$301,$M10321)=""),"",MAX(INDEX(Bemenet!$E$2:$E$301,$M10321),INDEX(Szabalyok!$A:$A,$N10321))))</f>
        <v/>
      </c>
      <c r="C10321" s="41">
        <f>IF($B10321="","",MIN(INDEX(Bemenet!$F$2:$F$301,$M10321),INDEX(Szabalyok!$B:$B,$N10321)))</f>
        <v/>
      </c>
      <c r="D10321" s="5">
        <f>IF(AND($B10321&lt;&gt;"",$C10321&lt;&gt;"",$B10321&lt;=$C10321),INDEX(Bemenet!$G$2:$G$301,$M10321),"")</f>
        <v/>
      </c>
      <c r="E10321" s="6">
        <f>IF(AND($B10321&lt;&gt;"",$C10321&lt;&gt;"",$B10321&lt;=$C10321),INDEX(Bemenet!$D$2:$D$301,$M10321),"")</f>
        <v/>
      </c>
      <c r="F10321" s="5">
        <f>IF(AND($B10321&lt;&gt;"",$C10321&lt;&gt;"",$B10321&lt;=$C10321),$C10321-$B10321+1,"")</f>
        <v/>
      </c>
      <c r="G10321" s="5">
        <f>IF($F10321="","",$F10321*$D10321)</f>
        <v/>
      </c>
      <c r="H10321" s="42">
        <f>IF($G10321="","",$O10321)</f>
        <v/>
      </c>
      <c r="I10321" s="5">
        <f>IF($G10321="","",$G10321*IF($H10321="",$O10321,$H10321)/100)</f>
        <v/>
      </c>
      <c r="J10321" s="5">
        <f>IF(OR($L10321="",NOT(COUNTIFS($L$2:$L10321,$L10321)=1)),"",SUMIFS($G:$G,$L:$L,$L10321))</f>
        <v/>
      </c>
      <c r="K10321" s="5">
        <f>IF(OR($L10321="",NOT(COUNTIFS($L$2:$L10321,$L10321)=1)),"",SUMIFS($I:$I,$L:$L,$L10321))</f>
        <v/>
      </c>
      <c r="L10321" s="6">
        <f>IF($B10321="","",YEAR($B10321))</f>
        <v/>
      </c>
      <c r="M10321" s="6">
        <f>INT((ROW()-2)/39)+1</f>
        <v/>
      </c>
      <c r="N10321" s="6">
        <f>MOD(ROW()-2,39)+2</f>
        <v/>
      </c>
      <c r="O10321" s="42">
        <f>IF(AND($B10321&lt;&gt;"",$C10321&lt;&gt;"",$B10321&lt;=$C10321),INDEX(Szabalyok!$C:$C,$N10321),"")</f>
        <v/>
      </c>
      <c r="P10321">
        <f>IF(D10321="",P10320,P10320+1)</f>
        <v/>
      </c>
    </row>
    <row r="10322">
      <c r="A10322">
        <f>IF(P10322=P10321,0,P10322)</f>
        <v/>
      </c>
      <c r="B10322" s="41">
        <f>IF($M10322&gt;300,"",IF(OR(INDEX(Bemenet!$E$2:$E$301,$M10322)="",INDEX(Bemenet!$F$2:$F$301,$M10322)=""),"",MAX(INDEX(Bemenet!$E$2:$E$301,$M10322),INDEX(Szabalyok!$A:$A,$N10322))))</f>
        <v/>
      </c>
      <c r="C10322" s="41">
        <f>IF($B10322="","",MIN(INDEX(Bemenet!$F$2:$F$301,$M10322),INDEX(Szabalyok!$B:$B,$N10322)))</f>
        <v/>
      </c>
      <c r="D10322" s="5">
        <f>IF(AND($B10322&lt;&gt;"",$C10322&lt;&gt;"",$B10322&lt;=$C10322),INDEX(Bemenet!$G$2:$G$301,$M10322),"")</f>
        <v/>
      </c>
      <c r="E10322" s="6">
        <f>IF(AND($B10322&lt;&gt;"",$C10322&lt;&gt;"",$B10322&lt;=$C10322),INDEX(Bemenet!$D$2:$D$301,$M10322),"")</f>
        <v/>
      </c>
      <c r="F10322" s="5">
        <f>IF(AND($B10322&lt;&gt;"",$C10322&lt;&gt;"",$B10322&lt;=$C10322),$C10322-$B10322+1,"")</f>
        <v/>
      </c>
      <c r="G10322" s="5">
        <f>IF($F10322="","",$F10322*$D10322)</f>
        <v/>
      </c>
      <c r="H10322" s="42">
        <f>IF($G10322="","",$O10322)</f>
        <v/>
      </c>
      <c r="I10322" s="5">
        <f>IF($G10322="","",$G10322*IF($H10322="",$O10322,$H10322)/100)</f>
        <v/>
      </c>
      <c r="J10322" s="5">
        <f>IF(OR($L10322="",NOT(COUNTIFS($L$2:$L10322,$L10322)=1)),"",SUMIFS($G:$G,$L:$L,$L10322))</f>
        <v/>
      </c>
      <c r="K10322" s="5">
        <f>IF(OR($L10322="",NOT(COUNTIFS($L$2:$L10322,$L10322)=1)),"",SUMIFS($I:$I,$L:$L,$L10322))</f>
        <v/>
      </c>
      <c r="L10322" s="6">
        <f>IF($B10322="","",YEAR($B10322))</f>
        <v/>
      </c>
      <c r="M10322" s="6">
        <f>INT((ROW()-2)/39)+1</f>
        <v/>
      </c>
      <c r="N10322" s="6">
        <f>MOD(ROW()-2,39)+2</f>
        <v/>
      </c>
      <c r="O10322" s="42">
        <f>IF(AND($B10322&lt;&gt;"",$C10322&lt;&gt;"",$B10322&lt;=$C10322),INDEX(Szabalyok!$C:$C,$N10322),"")</f>
        <v/>
      </c>
      <c r="P10322">
        <f>IF(D10322="",P10321,P10321+1)</f>
        <v/>
      </c>
    </row>
    <row r="10323">
      <c r="A10323">
        <f>IF(P10323=P10322,0,P10323)</f>
        <v/>
      </c>
      <c r="B10323" s="41">
        <f>IF($M10323&gt;300,"",IF(OR(INDEX(Bemenet!$E$2:$E$301,$M10323)="",INDEX(Bemenet!$F$2:$F$301,$M10323)=""),"",MAX(INDEX(Bemenet!$E$2:$E$301,$M10323),INDEX(Szabalyok!$A:$A,$N10323))))</f>
        <v/>
      </c>
      <c r="C10323" s="41">
        <f>IF($B10323="","",MIN(INDEX(Bemenet!$F$2:$F$301,$M10323),INDEX(Szabalyok!$B:$B,$N10323)))</f>
        <v/>
      </c>
      <c r="D10323" s="5">
        <f>IF(AND($B10323&lt;&gt;"",$C10323&lt;&gt;"",$B10323&lt;=$C10323),INDEX(Bemenet!$G$2:$G$301,$M10323),"")</f>
        <v/>
      </c>
      <c r="E10323" s="6">
        <f>IF(AND($B10323&lt;&gt;"",$C10323&lt;&gt;"",$B10323&lt;=$C10323),INDEX(Bemenet!$D$2:$D$301,$M10323),"")</f>
        <v/>
      </c>
      <c r="F10323" s="5">
        <f>IF(AND($B10323&lt;&gt;"",$C10323&lt;&gt;"",$B10323&lt;=$C10323),$C10323-$B10323+1,"")</f>
        <v/>
      </c>
      <c r="G10323" s="5">
        <f>IF($F10323="","",$F10323*$D10323)</f>
        <v/>
      </c>
      <c r="H10323" s="42">
        <f>IF($G10323="","",$O10323)</f>
        <v/>
      </c>
      <c r="I10323" s="5">
        <f>IF($G10323="","",$G10323*IF($H10323="",$O10323,$H10323)/100)</f>
        <v/>
      </c>
      <c r="J10323" s="5">
        <f>IF(OR($L10323="",NOT(COUNTIFS($L$2:$L10323,$L10323)=1)),"",SUMIFS($G:$G,$L:$L,$L10323))</f>
        <v/>
      </c>
      <c r="K10323" s="5">
        <f>IF(OR($L10323="",NOT(COUNTIFS($L$2:$L10323,$L10323)=1)),"",SUMIFS($I:$I,$L:$L,$L10323))</f>
        <v/>
      </c>
      <c r="L10323" s="6">
        <f>IF($B10323="","",YEAR($B10323))</f>
        <v/>
      </c>
      <c r="M10323" s="6">
        <f>INT((ROW()-2)/39)+1</f>
        <v/>
      </c>
      <c r="N10323" s="6">
        <f>MOD(ROW()-2,39)+2</f>
        <v/>
      </c>
      <c r="O10323" s="42">
        <f>IF(AND($B10323&lt;&gt;"",$C10323&lt;&gt;"",$B10323&lt;=$C10323),INDEX(Szabalyok!$C:$C,$N10323),"")</f>
        <v/>
      </c>
      <c r="P10323">
        <f>IF(D10323="",P10322,P10322+1)</f>
        <v/>
      </c>
    </row>
    <row r="10324">
      <c r="A10324">
        <f>IF(P10324=P10323,0,P10324)</f>
        <v/>
      </c>
      <c r="B10324" s="41">
        <f>IF($M10324&gt;300,"",IF(OR(INDEX(Bemenet!$E$2:$E$301,$M10324)="",INDEX(Bemenet!$F$2:$F$301,$M10324)=""),"",MAX(INDEX(Bemenet!$E$2:$E$301,$M10324),INDEX(Szabalyok!$A:$A,$N10324))))</f>
        <v/>
      </c>
      <c r="C10324" s="41">
        <f>IF($B10324="","",MIN(INDEX(Bemenet!$F$2:$F$301,$M10324),INDEX(Szabalyok!$B:$B,$N10324)))</f>
        <v/>
      </c>
      <c r="D10324" s="5">
        <f>IF(AND($B10324&lt;&gt;"",$C10324&lt;&gt;"",$B10324&lt;=$C10324),INDEX(Bemenet!$G$2:$G$301,$M10324),"")</f>
        <v/>
      </c>
      <c r="E10324" s="6">
        <f>IF(AND($B10324&lt;&gt;"",$C10324&lt;&gt;"",$B10324&lt;=$C10324),INDEX(Bemenet!$D$2:$D$301,$M10324),"")</f>
        <v/>
      </c>
      <c r="F10324" s="5">
        <f>IF(AND($B10324&lt;&gt;"",$C10324&lt;&gt;"",$B10324&lt;=$C10324),$C10324-$B10324+1,"")</f>
        <v/>
      </c>
      <c r="G10324" s="5">
        <f>IF($F10324="","",$F10324*$D10324)</f>
        <v/>
      </c>
      <c r="H10324" s="42">
        <f>IF($G10324="","",$O10324)</f>
        <v/>
      </c>
      <c r="I10324" s="5">
        <f>IF($G10324="","",$G10324*IF($H10324="",$O10324,$H10324)/100)</f>
        <v/>
      </c>
      <c r="J10324" s="5">
        <f>IF(OR($L10324="",NOT(COUNTIFS($L$2:$L10324,$L10324)=1)),"",SUMIFS($G:$G,$L:$L,$L10324))</f>
        <v/>
      </c>
      <c r="K10324" s="5">
        <f>IF(OR($L10324="",NOT(COUNTIFS($L$2:$L10324,$L10324)=1)),"",SUMIFS($I:$I,$L:$L,$L10324))</f>
        <v/>
      </c>
      <c r="L10324" s="6">
        <f>IF($B10324="","",YEAR($B10324))</f>
        <v/>
      </c>
      <c r="M10324" s="6">
        <f>INT((ROW()-2)/39)+1</f>
        <v/>
      </c>
      <c r="N10324" s="6">
        <f>MOD(ROW()-2,39)+2</f>
        <v/>
      </c>
      <c r="O10324" s="42">
        <f>IF(AND($B10324&lt;&gt;"",$C10324&lt;&gt;"",$B10324&lt;=$C10324),INDEX(Szabalyok!$C:$C,$N10324),"")</f>
        <v/>
      </c>
      <c r="P10324">
        <f>IF(D10324="",P10323,P10323+1)</f>
        <v/>
      </c>
    </row>
    <row r="10325">
      <c r="A10325">
        <f>IF(P10325=P10324,0,P10325)</f>
        <v/>
      </c>
      <c r="B10325" s="41">
        <f>IF($M10325&gt;300,"",IF(OR(INDEX(Bemenet!$E$2:$E$301,$M10325)="",INDEX(Bemenet!$F$2:$F$301,$M10325)=""),"",MAX(INDEX(Bemenet!$E$2:$E$301,$M10325),INDEX(Szabalyok!$A:$A,$N10325))))</f>
        <v/>
      </c>
      <c r="C10325" s="41">
        <f>IF($B10325="","",MIN(INDEX(Bemenet!$F$2:$F$301,$M10325),INDEX(Szabalyok!$B:$B,$N10325)))</f>
        <v/>
      </c>
      <c r="D10325" s="5">
        <f>IF(AND($B10325&lt;&gt;"",$C10325&lt;&gt;"",$B10325&lt;=$C10325),INDEX(Bemenet!$G$2:$G$301,$M10325),"")</f>
        <v/>
      </c>
      <c r="E10325" s="6">
        <f>IF(AND($B10325&lt;&gt;"",$C10325&lt;&gt;"",$B10325&lt;=$C10325),INDEX(Bemenet!$D$2:$D$301,$M10325),"")</f>
        <v/>
      </c>
      <c r="F10325" s="5">
        <f>IF(AND($B10325&lt;&gt;"",$C10325&lt;&gt;"",$B10325&lt;=$C10325),$C10325-$B10325+1,"")</f>
        <v/>
      </c>
      <c r="G10325" s="5">
        <f>IF($F10325="","",$F10325*$D10325)</f>
        <v/>
      </c>
      <c r="H10325" s="42">
        <f>IF($G10325="","",$O10325)</f>
        <v/>
      </c>
      <c r="I10325" s="5">
        <f>IF($G10325="","",$G10325*IF($H10325="",$O10325,$H10325)/100)</f>
        <v/>
      </c>
      <c r="J10325" s="5">
        <f>IF(OR($L10325="",NOT(COUNTIFS($L$2:$L10325,$L10325)=1)),"",SUMIFS($G:$G,$L:$L,$L10325))</f>
        <v/>
      </c>
      <c r="K10325" s="5">
        <f>IF(OR($L10325="",NOT(COUNTIFS($L$2:$L10325,$L10325)=1)),"",SUMIFS($I:$I,$L:$L,$L10325))</f>
        <v/>
      </c>
      <c r="L10325" s="6">
        <f>IF($B10325="","",YEAR($B10325))</f>
        <v/>
      </c>
      <c r="M10325" s="6">
        <f>INT((ROW()-2)/39)+1</f>
        <v/>
      </c>
      <c r="N10325" s="6">
        <f>MOD(ROW()-2,39)+2</f>
        <v/>
      </c>
      <c r="O10325" s="42">
        <f>IF(AND($B10325&lt;&gt;"",$C10325&lt;&gt;"",$B10325&lt;=$C10325),INDEX(Szabalyok!$C:$C,$N10325),"")</f>
        <v/>
      </c>
      <c r="P10325">
        <f>IF(D10325="",P10324,P10324+1)</f>
        <v/>
      </c>
    </row>
    <row r="10326">
      <c r="A10326">
        <f>IF(P10326=P10325,0,P10326)</f>
        <v/>
      </c>
      <c r="B10326" s="41">
        <f>IF($M10326&gt;300,"",IF(OR(INDEX(Bemenet!$E$2:$E$301,$M10326)="",INDEX(Bemenet!$F$2:$F$301,$M10326)=""),"",MAX(INDEX(Bemenet!$E$2:$E$301,$M10326),INDEX(Szabalyok!$A:$A,$N10326))))</f>
        <v/>
      </c>
      <c r="C10326" s="41">
        <f>IF($B10326="","",MIN(INDEX(Bemenet!$F$2:$F$301,$M10326),INDEX(Szabalyok!$B:$B,$N10326)))</f>
        <v/>
      </c>
      <c r="D10326" s="5">
        <f>IF(AND($B10326&lt;&gt;"",$C10326&lt;&gt;"",$B10326&lt;=$C10326),INDEX(Bemenet!$G$2:$G$301,$M10326),"")</f>
        <v/>
      </c>
      <c r="E10326" s="6">
        <f>IF(AND($B10326&lt;&gt;"",$C10326&lt;&gt;"",$B10326&lt;=$C10326),INDEX(Bemenet!$D$2:$D$301,$M10326),"")</f>
        <v/>
      </c>
      <c r="F10326" s="5">
        <f>IF(AND($B10326&lt;&gt;"",$C10326&lt;&gt;"",$B10326&lt;=$C10326),$C10326-$B10326+1,"")</f>
        <v/>
      </c>
      <c r="G10326" s="5">
        <f>IF($F10326="","",$F10326*$D10326)</f>
        <v/>
      </c>
      <c r="H10326" s="42">
        <f>IF($G10326="","",$O10326)</f>
        <v/>
      </c>
      <c r="I10326" s="5">
        <f>IF($G10326="","",$G10326*IF($H10326="",$O10326,$H10326)/100)</f>
        <v/>
      </c>
      <c r="J10326" s="5">
        <f>IF(OR($L10326="",NOT(COUNTIFS($L$2:$L10326,$L10326)=1)),"",SUMIFS($G:$G,$L:$L,$L10326))</f>
        <v/>
      </c>
      <c r="K10326" s="5">
        <f>IF(OR($L10326="",NOT(COUNTIFS($L$2:$L10326,$L10326)=1)),"",SUMIFS($I:$I,$L:$L,$L10326))</f>
        <v/>
      </c>
      <c r="L10326" s="6">
        <f>IF($B10326="","",YEAR($B10326))</f>
        <v/>
      </c>
      <c r="M10326" s="6">
        <f>INT((ROW()-2)/39)+1</f>
        <v/>
      </c>
      <c r="N10326" s="6">
        <f>MOD(ROW()-2,39)+2</f>
        <v/>
      </c>
      <c r="O10326" s="42">
        <f>IF(AND($B10326&lt;&gt;"",$C10326&lt;&gt;"",$B10326&lt;=$C10326),INDEX(Szabalyok!$C:$C,$N10326),"")</f>
        <v/>
      </c>
      <c r="P10326">
        <f>IF(D10326="",P10325,P10325+1)</f>
        <v/>
      </c>
    </row>
    <row r="10327">
      <c r="A10327">
        <f>IF(P10327=P10326,0,P10327)</f>
        <v/>
      </c>
      <c r="B10327" s="41">
        <f>IF($M10327&gt;300,"",IF(OR(INDEX(Bemenet!$E$2:$E$301,$M10327)="",INDEX(Bemenet!$F$2:$F$301,$M10327)=""),"",MAX(INDEX(Bemenet!$E$2:$E$301,$M10327),INDEX(Szabalyok!$A:$A,$N10327))))</f>
        <v/>
      </c>
      <c r="C10327" s="41">
        <f>IF($B10327="","",MIN(INDEX(Bemenet!$F$2:$F$301,$M10327),INDEX(Szabalyok!$B:$B,$N10327)))</f>
        <v/>
      </c>
      <c r="D10327" s="5">
        <f>IF(AND($B10327&lt;&gt;"",$C10327&lt;&gt;"",$B10327&lt;=$C10327),INDEX(Bemenet!$G$2:$G$301,$M10327),"")</f>
        <v/>
      </c>
      <c r="E10327" s="6">
        <f>IF(AND($B10327&lt;&gt;"",$C10327&lt;&gt;"",$B10327&lt;=$C10327),INDEX(Bemenet!$D$2:$D$301,$M10327),"")</f>
        <v/>
      </c>
      <c r="F10327" s="5">
        <f>IF(AND($B10327&lt;&gt;"",$C10327&lt;&gt;"",$B10327&lt;=$C10327),$C10327-$B10327+1,"")</f>
        <v/>
      </c>
      <c r="G10327" s="5">
        <f>IF($F10327="","",$F10327*$D10327)</f>
        <v/>
      </c>
      <c r="H10327" s="42">
        <f>IF($G10327="","",$O10327)</f>
        <v/>
      </c>
      <c r="I10327" s="5">
        <f>IF($G10327="","",$G10327*IF($H10327="",$O10327,$H10327)/100)</f>
        <v/>
      </c>
      <c r="J10327" s="5">
        <f>IF(OR($L10327="",NOT(COUNTIFS($L$2:$L10327,$L10327)=1)),"",SUMIFS($G:$G,$L:$L,$L10327))</f>
        <v/>
      </c>
      <c r="K10327" s="5">
        <f>IF(OR($L10327="",NOT(COUNTIFS($L$2:$L10327,$L10327)=1)),"",SUMIFS($I:$I,$L:$L,$L10327))</f>
        <v/>
      </c>
      <c r="L10327" s="6">
        <f>IF($B10327="","",YEAR($B10327))</f>
        <v/>
      </c>
      <c r="M10327" s="6">
        <f>INT((ROW()-2)/39)+1</f>
        <v/>
      </c>
      <c r="N10327" s="6">
        <f>MOD(ROW()-2,39)+2</f>
        <v/>
      </c>
      <c r="O10327" s="42">
        <f>IF(AND($B10327&lt;&gt;"",$C10327&lt;&gt;"",$B10327&lt;=$C10327),INDEX(Szabalyok!$C:$C,$N10327),"")</f>
        <v/>
      </c>
      <c r="P10327">
        <f>IF(D10327="",P10326,P10326+1)</f>
        <v/>
      </c>
    </row>
    <row r="10328">
      <c r="A10328">
        <f>IF(P10328=P10327,0,P10328)</f>
        <v/>
      </c>
      <c r="B10328" s="41">
        <f>IF($M10328&gt;300,"",IF(OR(INDEX(Bemenet!$E$2:$E$301,$M10328)="",INDEX(Bemenet!$F$2:$F$301,$M10328)=""),"",MAX(INDEX(Bemenet!$E$2:$E$301,$M10328),INDEX(Szabalyok!$A:$A,$N10328))))</f>
        <v/>
      </c>
      <c r="C10328" s="41">
        <f>IF($B10328="","",MIN(INDEX(Bemenet!$F$2:$F$301,$M10328),INDEX(Szabalyok!$B:$B,$N10328)))</f>
        <v/>
      </c>
      <c r="D10328" s="5">
        <f>IF(AND($B10328&lt;&gt;"",$C10328&lt;&gt;"",$B10328&lt;=$C10328),INDEX(Bemenet!$G$2:$G$301,$M10328),"")</f>
        <v/>
      </c>
      <c r="E10328" s="6">
        <f>IF(AND($B10328&lt;&gt;"",$C10328&lt;&gt;"",$B10328&lt;=$C10328),INDEX(Bemenet!$D$2:$D$301,$M10328),"")</f>
        <v/>
      </c>
      <c r="F10328" s="5">
        <f>IF(AND($B10328&lt;&gt;"",$C10328&lt;&gt;"",$B10328&lt;=$C10328),$C10328-$B10328+1,"")</f>
        <v/>
      </c>
      <c r="G10328" s="5">
        <f>IF($F10328="","",$F10328*$D10328)</f>
        <v/>
      </c>
      <c r="H10328" s="42">
        <f>IF($G10328="","",$O10328)</f>
        <v/>
      </c>
      <c r="I10328" s="5">
        <f>IF($G10328="","",$G10328*IF($H10328="",$O10328,$H10328)/100)</f>
        <v/>
      </c>
      <c r="J10328" s="5">
        <f>IF(OR($L10328="",NOT(COUNTIFS($L$2:$L10328,$L10328)=1)),"",SUMIFS($G:$G,$L:$L,$L10328))</f>
        <v/>
      </c>
      <c r="K10328" s="5">
        <f>IF(OR($L10328="",NOT(COUNTIFS($L$2:$L10328,$L10328)=1)),"",SUMIFS($I:$I,$L:$L,$L10328))</f>
        <v/>
      </c>
      <c r="L10328" s="6">
        <f>IF($B10328="","",YEAR($B10328))</f>
        <v/>
      </c>
      <c r="M10328" s="6">
        <f>INT((ROW()-2)/39)+1</f>
        <v/>
      </c>
      <c r="N10328" s="6">
        <f>MOD(ROW()-2,39)+2</f>
        <v/>
      </c>
      <c r="O10328" s="42">
        <f>IF(AND($B10328&lt;&gt;"",$C10328&lt;&gt;"",$B10328&lt;=$C10328),INDEX(Szabalyok!$C:$C,$N10328),"")</f>
        <v/>
      </c>
      <c r="P10328">
        <f>IF(D10328="",P10327,P10327+1)</f>
        <v/>
      </c>
    </row>
    <row r="10329">
      <c r="A10329">
        <f>IF(P10329=P10328,0,P10329)</f>
        <v/>
      </c>
      <c r="B10329" s="41">
        <f>IF($M10329&gt;300,"",IF(OR(INDEX(Bemenet!$E$2:$E$301,$M10329)="",INDEX(Bemenet!$F$2:$F$301,$M10329)=""),"",MAX(INDEX(Bemenet!$E$2:$E$301,$M10329),INDEX(Szabalyok!$A:$A,$N10329))))</f>
        <v/>
      </c>
      <c r="C10329" s="41">
        <f>IF($B10329="","",MIN(INDEX(Bemenet!$F$2:$F$301,$M10329),INDEX(Szabalyok!$B:$B,$N10329)))</f>
        <v/>
      </c>
      <c r="D10329" s="5">
        <f>IF(AND($B10329&lt;&gt;"",$C10329&lt;&gt;"",$B10329&lt;=$C10329),INDEX(Bemenet!$G$2:$G$301,$M10329),"")</f>
        <v/>
      </c>
      <c r="E10329" s="6">
        <f>IF(AND($B10329&lt;&gt;"",$C10329&lt;&gt;"",$B10329&lt;=$C10329),INDEX(Bemenet!$D$2:$D$301,$M10329),"")</f>
        <v/>
      </c>
      <c r="F10329" s="5">
        <f>IF(AND($B10329&lt;&gt;"",$C10329&lt;&gt;"",$B10329&lt;=$C10329),$C10329-$B10329+1,"")</f>
        <v/>
      </c>
      <c r="G10329" s="5">
        <f>IF($F10329="","",$F10329*$D10329)</f>
        <v/>
      </c>
      <c r="H10329" s="42">
        <f>IF($G10329="","",$O10329)</f>
        <v/>
      </c>
      <c r="I10329" s="5">
        <f>IF($G10329="","",$G10329*IF($H10329="",$O10329,$H10329)/100)</f>
        <v/>
      </c>
      <c r="J10329" s="5">
        <f>IF(OR($L10329="",NOT(COUNTIFS($L$2:$L10329,$L10329)=1)),"",SUMIFS($G:$G,$L:$L,$L10329))</f>
        <v/>
      </c>
      <c r="K10329" s="5">
        <f>IF(OR($L10329="",NOT(COUNTIFS($L$2:$L10329,$L10329)=1)),"",SUMIFS($I:$I,$L:$L,$L10329))</f>
        <v/>
      </c>
      <c r="L10329" s="6">
        <f>IF($B10329="","",YEAR($B10329))</f>
        <v/>
      </c>
      <c r="M10329" s="6">
        <f>INT((ROW()-2)/39)+1</f>
        <v/>
      </c>
      <c r="N10329" s="6">
        <f>MOD(ROW()-2,39)+2</f>
        <v/>
      </c>
      <c r="O10329" s="42">
        <f>IF(AND($B10329&lt;&gt;"",$C10329&lt;&gt;"",$B10329&lt;=$C10329),INDEX(Szabalyok!$C:$C,$N10329),"")</f>
        <v/>
      </c>
      <c r="P10329">
        <f>IF(D10329="",P10328,P10328+1)</f>
        <v/>
      </c>
    </row>
    <row r="10330">
      <c r="A10330">
        <f>IF(P10330=P10329,0,P10330)</f>
        <v/>
      </c>
      <c r="B10330" s="41">
        <f>IF($M10330&gt;300,"",IF(OR(INDEX(Bemenet!$E$2:$E$301,$M10330)="",INDEX(Bemenet!$F$2:$F$301,$M10330)=""),"",MAX(INDEX(Bemenet!$E$2:$E$301,$M10330),INDEX(Szabalyok!$A:$A,$N10330))))</f>
        <v/>
      </c>
      <c r="C10330" s="41">
        <f>IF($B10330="","",MIN(INDEX(Bemenet!$F$2:$F$301,$M10330),INDEX(Szabalyok!$B:$B,$N10330)))</f>
        <v/>
      </c>
      <c r="D10330" s="5">
        <f>IF(AND($B10330&lt;&gt;"",$C10330&lt;&gt;"",$B10330&lt;=$C10330),INDEX(Bemenet!$G$2:$G$301,$M10330),"")</f>
        <v/>
      </c>
      <c r="E10330" s="6">
        <f>IF(AND($B10330&lt;&gt;"",$C10330&lt;&gt;"",$B10330&lt;=$C10330),INDEX(Bemenet!$D$2:$D$301,$M10330),"")</f>
        <v/>
      </c>
      <c r="F10330" s="5">
        <f>IF(AND($B10330&lt;&gt;"",$C10330&lt;&gt;"",$B10330&lt;=$C10330),$C10330-$B10330+1,"")</f>
        <v/>
      </c>
      <c r="G10330" s="5">
        <f>IF($F10330="","",$F10330*$D10330)</f>
        <v/>
      </c>
      <c r="H10330" s="42">
        <f>IF($G10330="","",$O10330)</f>
        <v/>
      </c>
      <c r="I10330" s="5">
        <f>IF($G10330="","",$G10330*IF($H10330="",$O10330,$H10330)/100)</f>
        <v/>
      </c>
      <c r="J10330" s="5">
        <f>IF(OR($L10330="",NOT(COUNTIFS($L$2:$L10330,$L10330)=1)),"",SUMIFS($G:$G,$L:$L,$L10330))</f>
        <v/>
      </c>
      <c r="K10330" s="5">
        <f>IF(OR($L10330="",NOT(COUNTIFS($L$2:$L10330,$L10330)=1)),"",SUMIFS($I:$I,$L:$L,$L10330))</f>
        <v/>
      </c>
      <c r="L10330" s="6">
        <f>IF($B10330="","",YEAR($B10330))</f>
        <v/>
      </c>
      <c r="M10330" s="6">
        <f>INT((ROW()-2)/39)+1</f>
        <v/>
      </c>
      <c r="N10330" s="6">
        <f>MOD(ROW()-2,39)+2</f>
        <v/>
      </c>
      <c r="O10330" s="42">
        <f>IF(AND($B10330&lt;&gt;"",$C10330&lt;&gt;"",$B10330&lt;=$C10330),INDEX(Szabalyok!$C:$C,$N10330),"")</f>
        <v/>
      </c>
      <c r="P10330">
        <f>IF(D10330="",P10329,P10329+1)</f>
        <v/>
      </c>
    </row>
    <row r="10331">
      <c r="A10331">
        <f>IF(P10331=P10330,0,P10331)</f>
        <v/>
      </c>
      <c r="B10331" s="41">
        <f>IF($M10331&gt;300,"",IF(OR(INDEX(Bemenet!$E$2:$E$301,$M10331)="",INDEX(Bemenet!$F$2:$F$301,$M10331)=""),"",MAX(INDEX(Bemenet!$E$2:$E$301,$M10331),INDEX(Szabalyok!$A:$A,$N10331))))</f>
        <v/>
      </c>
      <c r="C10331" s="41">
        <f>IF($B10331="","",MIN(INDEX(Bemenet!$F$2:$F$301,$M10331),INDEX(Szabalyok!$B:$B,$N10331)))</f>
        <v/>
      </c>
      <c r="D10331" s="5">
        <f>IF(AND($B10331&lt;&gt;"",$C10331&lt;&gt;"",$B10331&lt;=$C10331),INDEX(Bemenet!$G$2:$G$301,$M10331),"")</f>
        <v/>
      </c>
      <c r="E10331" s="6">
        <f>IF(AND($B10331&lt;&gt;"",$C10331&lt;&gt;"",$B10331&lt;=$C10331),INDEX(Bemenet!$D$2:$D$301,$M10331),"")</f>
        <v/>
      </c>
      <c r="F10331" s="5">
        <f>IF(AND($B10331&lt;&gt;"",$C10331&lt;&gt;"",$B10331&lt;=$C10331),$C10331-$B10331+1,"")</f>
        <v/>
      </c>
      <c r="G10331" s="5">
        <f>IF($F10331="","",$F10331*$D10331)</f>
        <v/>
      </c>
      <c r="H10331" s="42">
        <f>IF($G10331="","",$O10331)</f>
        <v/>
      </c>
      <c r="I10331" s="5">
        <f>IF($G10331="","",$G10331*IF($H10331="",$O10331,$H10331)/100)</f>
        <v/>
      </c>
      <c r="J10331" s="5">
        <f>IF(OR($L10331="",NOT(COUNTIFS($L$2:$L10331,$L10331)=1)),"",SUMIFS($G:$G,$L:$L,$L10331))</f>
        <v/>
      </c>
      <c r="K10331" s="5">
        <f>IF(OR($L10331="",NOT(COUNTIFS($L$2:$L10331,$L10331)=1)),"",SUMIFS($I:$I,$L:$L,$L10331))</f>
        <v/>
      </c>
      <c r="L10331" s="6">
        <f>IF($B10331="","",YEAR($B10331))</f>
        <v/>
      </c>
      <c r="M10331" s="6">
        <f>INT((ROW()-2)/39)+1</f>
        <v/>
      </c>
      <c r="N10331" s="6">
        <f>MOD(ROW()-2,39)+2</f>
        <v/>
      </c>
      <c r="O10331" s="42">
        <f>IF(AND($B10331&lt;&gt;"",$C10331&lt;&gt;"",$B10331&lt;=$C10331),INDEX(Szabalyok!$C:$C,$N10331),"")</f>
        <v/>
      </c>
      <c r="P10331">
        <f>IF(D10331="",P10330,P10330+1)</f>
        <v/>
      </c>
    </row>
    <row r="10332">
      <c r="A10332">
        <f>IF(P10332=P10331,0,P10332)</f>
        <v/>
      </c>
      <c r="B10332" s="41">
        <f>IF($M10332&gt;300,"",IF(OR(INDEX(Bemenet!$E$2:$E$301,$M10332)="",INDEX(Bemenet!$F$2:$F$301,$M10332)=""),"",MAX(INDEX(Bemenet!$E$2:$E$301,$M10332),INDEX(Szabalyok!$A:$A,$N10332))))</f>
        <v/>
      </c>
      <c r="C10332" s="41">
        <f>IF($B10332="","",MIN(INDEX(Bemenet!$F$2:$F$301,$M10332),INDEX(Szabalyok!$B:$B,$N10332)))</f>
        <v/>
      </c>
      <c r="D10332" s="5">
        <f>IF(AND($B10332&lt;&gt;"",$C10332&lt;&gt;"",$B10332&lt;=$C10332),INDEX(Bemenet!$G$2:$G$301,$M10332),"")</f>
        <v/>
      </c>
      <c r="E10332" s="6">
        <f>IF(AND($B10332&lt;&gt;"",$C10332&lt;&gt;"",$B10332&lt;=$C10332),INDEX(Bemenet!$D$2:$D$301,$M10332),"")</f>
        <v/>
      </c>
      <c r="F10332" s="5">
        <f>IF(AND($B10332&lt;&gt;"",$C10332&lt;&gt;"",$B10332&lt;=$C10332),$C10332-$B10332+1,"")</f>
        <v/>
      </c>
      <c r="G10332" s="5">
        <f>IF($F10332="","",$F10332*$D10332)</f>
        <v/>
      </c>
      <c r="H10332" s="42">
        <f>IF($G10332="","",$O10332)</f>
        <v/>
      </c>
      <c r="I10332" s="5">
        <f>IF($G10332="","",$G10332*IF($H10332="",$O10332,$H10332)/100)</f>
        <v/>
      </c>
      <c r="J10332" s="5">
        <f>IF(OR($L10332="",NOT(COUNTIFS($L$2:$L10332,$L10332)=1)),"",SUMIFS($G:$G,$L:$L,$L10332))</f>
        <v/>
      </c>
      <c r="K10332" s="5">
        <f>IF(OR($L10332="",NOT(COUNTIFS($L$2:$L10332,$L10332)=1)),"",SUMIFS($I:$I,$L:$L,$L10332))</f>
        <v/>
      </c>
      <c r="L10332" s="6">
        <f>IF($B10332="","",YEAR($B10332))</f>
        <v/>
      </c>
      <c r="M10332" s="6">
        <f>INT((ROW()-2)/39)+1</f>
        <v/>
      </c>
      <c r="N10332" s="6">
        <f>MOD(ROW()-2,39)+2</f>
        <v/>
      </c>
      <c r="O10332" s="42">
        <f>IF(AND($B10332&lt;&gt;"",$C10332&lt;&gt;"",$B10332&lt;=$C10332),INDEX(Szabalyok!$C:$C,$N10332),"")</f>
        <v/>
      </c>
      <c r="P10332">
        <f>IF(D10332="",P10331,P10331+1)</f>
        <v/>
      </c>
    </row>
    <row r="10333">
      <c r="A10333">
        <f>IF(P10333=P10332,0,P10333)</f>
        <v/>
      </c>
      <c r="B10333" s="41">
        <f>IF($M10333&gt;300,"",IF(OR(INDEX(Bemenet!$E$2:$E$301,$M10333)="",INDEX(Bemenet!$F$2:$F$301,$M10333)=""),"",MAX(INDEX(Bemenet!$E$2:$E$301,$M10333),INDEX(Szabalyok!$A:$A,$N10333))))</f>
        <v/>
      </c>
      <c r="C10333" s="41">
        <f>IF($B10333="","",MIN(INDEX(Bemenet!$F$2:$F$301,$M10333),INDEX(Szabalyok!$B:$B,$N10333)))</f>
        <v/>
      </c>
      <c r="D10333" s="5">
        <f>IF(AND($B10333&lt;&gt;"",$C10333&lt;&gt;"",$B10333&lt;=$C10333),INDEX(Bemenet!$G$2:$G$301,$M10333),"")</f>
        <v/>
      </c>
      <c r="E10333" s="6">
        <f>IF(AND($B10333&lt;&gt;"",$C10333&lt;&gt;"",$B10333&lt;=$C10333),INDEX(Bemenet!$D$2:$D$301,$M10333),"")</f>
        <v/>
      </c>
      <c r="F10333" s="5">
        <f>IF(AND($B10333&lt;&gt;"",$C10333&lt;&gt;"",$B10333&lt;=$C10333),$C10333-$B10333+1,"")</f>
        <v/>
      </c>
      <c r="G10333" s="5">
        <f>IF($F10333="","",$F10333*$D10333)</f>
        <v/>
      </c>
      <c r="H10333" s="42">
        <f>IF($G10333="","",$O10333)</f>
        <v/>
      </c>
      <c r="I10333" s="5">
        <f>IF($G10333="","",$G10333*IF($H10333="",$O10333,$H10333)/100)</f>
        <v/>
      </c>
      <c r="J10333" s="5">
        <f>IF(OR($L10333="",NOT(COUNTIFS($L$2:$L10333,$L10333)=1)),"",SUMIFS($G:$G,$L:$L,$L10333))</f>
        <v/>
      </c>
      <c r="K10333" s="5">
        <f>IF(OR($L10333="",NOT(COUNTIFS($L$2:$L10333,$L10333)=1)),"",SUMIFS($I:$I,$L:$L,$L10333))</f>
        <v/>
      </c>
      <c r="L10333" s="6">
        <f>IF($B10333="","",YEAR($B10333))</f>
        <v/>
      </c>
      <c r="M10333" s="6">
        <f>INT((ROW()-2)/39)+1</f>
        <v/>
      </c>
      <c r="N10333" s="6">
        <f>MOD(ROW()-2,39)+2</f>
        <v/>
      </c>
      <c r="O10333" s="42">
        <f>IF(AND($B10333&lt;&gt;"",$C10333&lt;&gt;"",$B10333&lt;=$C10333),INDEX(Szabalyok!$C:$C,$N10333),"")</f>
        <v/>
      </c>
      <c r="P10333">
        <f>IF(D10333="",P10332,P10332+1)</f>
        <v/>
      </c>
    </row>
    <row r="10334">
      <c r="A10334">
        <f>IF(P10334=P10333,0,P10334)</f>
        <v/>
      </c>
      <c r="B10334" s="41">
        <f>IF($M10334&gt;300,"",IF(OR(INDEX(Bemenet!$E$2:$E$301,$M10334)="",INDEX(Bemenet!$F$2:$F$301,$M10334)=""),"",MAX(INDEX(Bemenet!$E$2:$E$301,$M10334),INDEX(Szabalyok!$A:$A,$N10334))))</f>
        <v/>
      </c>
      <c r="C10334" s="41">
        <f>IF($B10334="","",MIN(INDEX(Bemenet!$F$2:$F$301,$M10334),INDEX(Szabalyok!$B:$B,$N10334)))</f>
        <v/>
      </c>
      <c r="D10334" s="5">
        <f>IF(AND($B10334&lt;&gt;"",$C10334&lt;&gt;"",$B10334&lt;=$C10334),INDEX(Bemenet!$G$2:$G$301,$M10334),"")</f>
        <v/>
      </c>
      <c r="E10334" s="6">
        <f>IF(AND($B10334&lt;&gt;"",$C10334&lt;&gt;"",$B10334&lt;=$C10334),INDEX(Bemenet!$D$2:$D$301,$M10334),"")</f>
        <v/>
      </c>
      <c r="F10334" s="5">
        <f>IF(AND($B10334&lt;&gt;"",$C10334&lt;&gt;"",$B10334&lt;=$C10334),$C10334-$B10334+1,"")</f>
        <v/>
      </c>
      <c r="G10334" s="5">
        <f>IF($F10334="","",$F10334*$D10334)</f>
        <v/>
      </c>
      <c r="H10334" s="42">
        <f>IF($G10334="","",$O10334)</f>
        <v/>
      </c>
      <c r="I10334" s="5">
        <f>IF($G10334="","",$G10334*IF($H10334="",$O10334,$H10334)/100)</f>
        <v/>
      </c>
      <c r="J10334" s="5">
        <f>IF(OR($L10334="",NOT(COUNTIFS($L$2:$L10334,$L10334)=1)),"",SUMIFS($G:$G,$L:$L,$L10334))</f>
        <v/>
      </c>
      <c r="K10334" s="5">
        <f>IF(OR($L10334="",NOT(COUNTIFS($L$2:$L10334,$L10334)=1)),"",SUMIFS($I:$I,$L:$L,$L10334))</f>
        <v/>
      </c>
      <c r="L10334" s="6">
        <f>IF($B10334="","",YEAR($B10334))</f>
        <v/>
      </c>
      <c r="M10334" s="6">
        <f>INT((ROW()-2)/39)+1</f>
        <v/>
      </c>
      <c r="N10334" s="6">
        <f>MOD(ROW()-2,39)+2</f>
        <v/>
      </c>
      <c r="O10334" s="42">
        <f>IF(AND($B10334&lt;&gt;"",$C10334&lt;&gt;"",$B10334&lt;=$C10334),INDEX(Szabalyok!$C:$C,$N10334),"")</f>
        <v/>
      </c>
      <c r="P10334">
        <f>IF(D10334="",P10333,P10333+1)</f>
        <v/>
      </c>
    </row>
    <row r="10335">
      <c r="A10335">
        <f>IF(P10335=P10334,0,P10335)</f>
        <v/>
      </c>
      <c r="B10335" s="41">
        <f>IF($M10335&gt;300,"",IF(OR(INDEX(Bemenet!$E$2:$E$301,$M10335)="",INDEX(Bemenet!$F$2:$F$301,$M10335)=""),"",MAX(INDEX(Bemenet!$E$2:$E$301,$M10335),INDEX(Szabalyok!$A:$A,$N10335))))</f>
        <v/>
      </c>
      <c r="C10335" s="41">
        <f>IF($B10335="","",MIN(INDEX(Bemenet!$F$2:$F$301,$M10335),INDEX(Szabalyok!$B:$B,$N10335)))</f>
        <v/>
      </c>
      <c r="D10335" s="5">
        <f>IF(AND($B10335&lt;&gt;"",$C10335&lt;&gt;"",$B10335&lt;=$C10335),INDEX(Bemenet!$G$2:$G$301,$M10335),"")</f>
        <v/>
      </c>
      <c r="E10335" s="6">
        <f>IF(AND($B10335&lt;&gt;"",$C10335&lt;&gt;"",$B10335&lt;=$C10335),INDEX(Bemenet!$D$2:$D$301,$M10335),"")</f>
        <v/>
      </c>
      <c r="F10335" s="5">
        <f>IF(AND($B10335&lt;&gt;"",$C10335&lt;&gt;"",$B10335&lt;=$C10335),$C10335-$B10335+1,"")</f>
        <v/>
      </c>
      <c r="G10335" s="5">
        <f>IF($F10335="","",$F10335*$D10335)</f>
        <v/>
      </c>
      <c r="H10335" s="42">
        <f>IF($G10335="","",$O10335)</f>
        <v/>
      </c>
      <c r="I10335" s="5">
        <f>IF($G10335="","",$G10335*IF($H10335="",$O10335,$H10335)/100)</f>
        <v/>
      </c>
      <c r="J10335" s="5">
        <f>IF(OR($L10335="",NOT(COUNTIFS($L$2:$L10335,$L10335)=1)),"",SUMIFS($G:$G,$L:$L,$L10335))</f>
        <v/>
      </c>
      <c r="K10335" s="5">
        <f>IF(OR($L10335="",NOT(COUNTIFS($L$2:$L10335,$L10335)=1)),"",SUMIFS($I:$I,$L:$L,$L10335))</f>
        <v/>
      </c>
      <c r="L10335" s="6">
        <f>IF($B10335="","",YEAR($B10335))</f>
        <v/>
      </c>
      <c r="M10335" s="6">
        <f>INT((ROW()-2)/39)+1</f>
        <v/>
      </c>
      <c r="N10335" s="6">
        <f>MOD(ROW()-2,39)+2</f>
        <v/>
      </c>
      <c r="O10335" s="42">
        <f>IF(AND($B10335&lt;&gt;"",$C10335&lt;&gt;"",$B10335&lt;=$C10335),INDEX(Szabalyok!$C:$C,$N10335),"")</f>
        <v/>
      </c>
      <c r="P10335">
        <f>IF(D10335="",P10334,P10334+1)</f>
        <v/>
      </c>
    </row>
    <row r="10336">
      <c r="A10336">
        <f>IF(P10336=P10335,0,P10336)</f>
        <v/>
      </c>
      <c r="B10336" s="41">
        <f>IF($M10336&gt;300,"",IF(OR(INDEX(Bemenet!$E$2:$E$301,$M10336)="",INDEX(Bemenet!$F$2:$F$301,$M10336)=""),"",MAX(INDEX(Bemenet!$E$2:$E$301,$M10336),INDEX(Szabalyok!$A:$A,$N10336))))</f>
        <v/>
      </c>
      <c r="C10336" s="41">
        <f>IF($B10336="","",MIN(INDEX(Bemenet!$F$2:$F$301,$M10336),INDEX(Szabalyok!$B:$B,$N10336)))</f>
        <v/>
      </c>
      <c r="D10336" s="5">
        <f>IF(AND($B10336&lt;&gt;"",$C10336&lt;&gt;"",$B10336&lt;=$C10336),INDEX(Bemenet!$G$2:$G$301,$M10336),"")</f>
        <v/>
      </c>
      <c r="E10336" s="6">
        <f>IF(AND($B10336&lt;&gt;"",$C10336&lt;&gt;"",$B10336&lt;=$C10336),INDEX(Bemenet!$D$2:$D$301,$M10336),"")</f>
        <v/>
      </c>
      <c r="F10336" s="5">
        <f>IF(AND($B10336&lt;&gt;"",$C10336&lt;&gt;"",$B10336&lt;=$C10336),$C10336-$B10336+1,"")</f>
        <v/>
      </c>
      <c r="G10336" s="5">
        <f>IF($F10336="","",$F10336*$D10336)</f>
        <v/>
      </c>
      <c r="H10336" s="42">
        <f>IF($G10336="","",$O10336)</f>
        <v/>
      </c>
      <c r="I10336" s="5">
        <f>IF($G10336="","",$G10336*IF($H10336="",$O10336,$H10336)/100)</f>
        <v/>
      </c>
      <c r="J10336" s="5">
        <f>IF(OR($L10336="",NOT(COUNTIFS($L$2:$L10336,$L10336)=1)),"",SUMIFS($G:$G,$L:$L,$L10336))</f>
        <v/>
      </c>
      <c r="K10336" s="5">
        <f>IF(OR($L10336="",NOT(COUNTIFS($L$2:$L10336,$L10336)=1)),"",SUMIFS($I:$I,$L:$L,$L10336))</f>
        <v/>
      </c>
      <c r="L10336" s="6">
        <f>IF($B10336="","",YEAR($B10336))</f>
        <v/>
      </c>
      <c r="M10336" s="6">
        <f>INT((ROW()-2)/39)+1</f>
        <v/>
      </c>
      <c r="N10336" s="6">
        <f>MOD(ROW()-2,39)+2</f>
        <v/>
      </c>
      <c r="O10336" s="42">
        <f>IF(AND($B10336&lt;&gt;"",$C10336&lt;&gt;"",$B10336&lt;=$C10336),INDEX(Szabalyok!$C:$C,$N10336),"")</f>
        <v/>
      </c>
      <c r="P10336">
        <f>IF(D10336="",P10335,P10335+1)</f>
        <v/>
      </c>
    </row>
    <row r="10337">
      <c r="A10337">
        <f>IF(P10337=P10336,0,P10337)</f>
        <v/>
      </c>
      <c r="B10337" s="41">
        <f>IF($M10337&gt;300,"",IF(OR(INDEX(Bemenet!$E$2:$E$301,$M10337)="",INDEX(Bemenet!$F$2:$F$301,$M10337)=""),"",MAX(INDEX(Bemenet!$E$2:$E$301,$M10337),INDEX(Szabalyok!$A:$A,$N10337))))</f>
        <v/>
      </c>
      <c r="C10337" s="41">
        <f>IF($B10337="","",MIN(INDEX(Bemenet!$F$2:$F$301,$M10337),INDEX(Szabalyok!$B:$B,$N10337)))</f>
        <v/>
      </c>
      <c r="D10337" s="5">
        <f>IF(AND($B10337&lt;&gt;"",$C10337&lt;&gt;"",$B10337&lt;=$C10337),INDEX(Bemenet!$G$2:$G$301,$M10337),"")</f>
        <v/>
      </c>
      <c r="E10337" s="6">
        <f>IF(AND($B10337&lt;&gt;"",$C10337&lt;&gt;"",$B10337&lt;=$C10337),INDEX(Bemenet!$D$2:$D$301,$M10337),"")</f>
        <v/>
      </c>
      <c r="F10337" s="5">
        <f>IF(AND($B10337&lt;&gt;"",$C10337&lt;&gt;"",$B10337&lt;=$C10337),$C10337-$B10337+1,"")</f>
        <v/>
      </c>
      <c r="G10337" s="5">
        <f>IF($F10337="","",$F10337*$D10337)</f>
        <v/>
      </c>
      <c r="H10337" s="42">
        <f>IF($G10337="","",$O10337)</f>
        <v/>
      </c>
      <c r="I10337" s="5">
        <f>IF($G10337="","",$G10337*IF($H10337="",$O10337,$H10337)/100)</f>
        <v/>
      </c>
      <c r="J10337" s="5">
        <f>IF(OR($L10337="",NOT(COUNTIFS($L$2:$L10337,$L10337)=1)),"",SUMIFS($G:$G,$L:$L,$L10337))</f>
        <v/>
      </c>
      <c r="K10337" s="5">
        <f>IF(OR($L10337="",NOT(COUNTIFS($L$2:$L10337,$L10337)=1)),"",SUMIFS($I:$I,$L:$L,$L10337))</f>
        <v/>
      </c>
      <c r="L10337" s="6">
        <f>IF($B10337="","",YEAR($B10337))</f>
        <v/>
      </c>
      <c r="M10337" s="6">
        <f>INT((ROW()-2)/39)+1</f>
        <v/>
      </c>
      <c r="N10337" s="6">
        <f>MOD(ROW()-2,39)+2</f>
        <v/>
      </c>
      <c r="O10337" s="42">
        <f>IF(AND($B10337&lt;&gt;"",$C10337&lt;&gt;"",$B10337&lt;=$C10337),INDEX(Szabalyok!$C:$C,$N10337),"")</f>
        <v/>
      </c>
      <c r="P10337">
        <f>IF(D10337="",P10336,P10336+1)</f>
        <v/>
      </c>
    </row>
    <row r="10338">
      <c r="A10338">
        <f>IF(P10338=P10337,0,P10338)</f>
        <v/>
      </c>
      <c r="B10338" s="41">
        <f>IF($M10338&gt;300,"",IF(OR(INDEX(Bemenet!$E$2:$E$301,$M10338)="",INDEX(Bemenet!$F$2:$F$301,$M10338)=""),"",MAX(INDEX(Bemenet!$E$2:$E$301,$M10338),INDEX(Szabalyok!$A:$A,$N10338))))</f>
        <v/>
      </c>
      <c r="C10338" s="41">
        <f>IF($B10338="","",MIN(INDEX(Bemenet!$F$2:$F$301,$M10338),INDEX(Szabalyok!$B:$B,$N10338)))</f>
        <v/>
      </c>
      <c r="D10338" s="5">
        <f>IF(AND($B10338&lt;&gt;"",$C10338&lt;&gt;"",$B10338&lt;=$C10338),INDEX(Bemenet!$G$2:$G$301,$M10338),"")</f>
        <v/>
      </c>
      <c r="E10338" s="6">
        <f>IF(AND($B10338&lt;&gt;"",$C10338&lt;&gt;"",$B10338&lt;=$C10338),INDEX(Bemenet!$D$2:$D$301,$M10338),"")</f>
        <v/>
      </c>
      <c r="F10338" s="5">
        <f>IF(AND($B10338&lt;&gt;"",$C10338&lt;&gt;"",$B10338&lt;=$C10338),$C10338-$B10338+1,"")</f>
        <v/>
      </c>
      <c r="G10338" s="5">
        <f>IF($F10338="","",$F10338*$D10338)</f>
        <v/>
      </c>
      <c r="H10338" s="42">
        <f>IF($G10338="","",$O10338)</f>
        <v/>
      </c>
      <c r="I10338" s="5">
        <f>IF($G10338="","",$G10338*IF($H10338="",$O10338,$H10338)/100)</f>
        <v/>
      </c>
      <c r="J10338" s="5">
        <f>IF(OR($L10338="",NOT(COUNTIFS($L$2:$L10338,$L10338)=1)),"",SUMIFS($G:$G,$L:$L,$L10338))</f>
        <v/>
      </c>
      <c r="K10338" s="5">
        <f>IF(OR($L10338="",NOT(COUNTIFS($L$2:$L10338,$L10338)=1)),"",SUMIFS($I:$I,$L:$L,$L10338))</f>
        <v/>
      </c>
      <c r="L10338" s="6">
        <f>IF($B10338="","",YEAR($B10338))</f>
        <v/>
      </c>
      <c r="M10338" s="6">
        <f>INT((ROW()-2)/39)+1</f>
        <v/>
      </c>
      <c r="N10338" s="6">
        <f>MOD(ROW()-2,39)+2</f>
        <v/>
      </c>
      <c r="O10338" s="42">
        <f>IF(AND($B10338&lt;&gt;"",$C10338&lt;&gt;"",$B10338&lt;=$C10338),INDEX(Szabalyok!$C:$C,$N10338),"")</f>
        <v/>
      </c>
      <c r="P10338">
        <f>IF(D10338="",P10337,P10337+1)</f>
        <v/>
      </c>
    </row>
    <row r="10339">
      <c r="A10339">
        <f>IF(P10339=P10338,0,P10339)</f>
        <v/>
      </c>
      <c r="B10339" s="41">
        <f>IF($M10339&gt;300,"",IF(OR(INDEX(Bemenet!$E$2:$E$301,$M10339)="",INDEX(Bemenet!$F$2:$F$301,$M10339)=""),"",MAX(INDEX(Bemenet!$E$2:$E$301,$M10339),INDEX(Szabalyok!$A:$A,$N10339))))</f>
        <v/>
      </c>
      <c r="C10339" s="41">
        <f>IF($B10339="","",MIN(INDEX(Bemenet!$F$2:$F$301,$M10339),INDEX(Szabalyok!$B:$B,$N10339)))</f>
        <v/>
      </c>
      <c r="D10339" s="5">
        <f>IF(AND($B10339&lt;&gt;"",$C10339&lt;&gt;"",$B10339&lt;=$C10339),INDEX(Bemenet!$G$2:$G$301,$M10339),"")</f>
        <v/>
      </c>
      <c r="E10339" s="6">
        <f>IF(AND($B10339&lt;&gt;"",$C10339&lt;&gt;"",$B10339&lt;=$C10339),INDEX(Bemenet!$D$2:$D$301,$M10339),"")</f>
        <v/>
      </c>
      <c r="F10339" s="5">
        <f>IF(AND($B10339&lt;&gt;"",$C10339&lt;&gt;"",$B10339&lt;=$C10339),$C10339-$B10339+1,"")</f>
        <v/>
      </c>
      <c r="G10339" s="5">
        <f>IF($F10339="","",$F10339*$D10339)</f>
        <v/>
      </c>
      <c r="H10339" s="42">
        <f>IF($G10339="","",$O10339)</f>
        <v/>
      </c>
      <c r="I10339" s="5">
        <f>IF($G10339="","",$G10339*IF($H10339="",$O10339,$H10339)/100)</f>
        <v/>
      </c>
      <c r="J10339" s="5">
        <f>IF(OR($L10339="",NOT(COUNTIFS($L$2:$L10339,$L10339)=1)),"",SUMIFS($G:$G,$L:$L,$L10339))</f>
        <v/>
      </c>
      <c r="K10339" s="5">
        <f>IF(OR($L10339="",NOT(COUNTIFS($L$2:$L10339,$L10339)=1)),"",SUMIFS($I:$I,$L:$L,$L10339))</f>
        <v/>
      </c>
      <c r="L10339" s="6">
        <f>IF($B10339="","",YEAR($B10339))</f>
        <v/>
      </c>
      <c r="M10339" s="6">
        <f>INT((ROW()-2)/39)+1</f>
        <v/>
      </c>
      <c r="N10339" s="6">
        <f>MOD(ROW()-2,39)+2</f>
        <v/>
      </c>
      <c r="O10339" s="42">
        <f>IF(AND($B10339&lt;&gt;"",$C10339&lt;&gt;"",$B10339&lt;=$C10339),INDEX(Szabalyok!$C:$C,$N10339),"")</f>
        <v/>
      </c>
      <c r="P10339">
        <f>IF(D10339="",P10338,P10338+1)</f>
        <v/>
      </c>
    </row>
    <row r="10340">
      <c r="A10340">
        <f>IF(P10340=P10339,0,P10340)</f>
        <v/>
      </c>
      <c r="B10340" s="41">
        <f>IF($M10340&gt;300,"",IF(OR(INDEX(Bemenet!$E$2:$E$301,$M10340)="",INDEX(Bemenet!$F$2:$F$301,$M10340)=""),"",MAX(INDEX(Bemenet!$E$2:$E$301,$M10340),INDEX(Szabalyok!$A:$A,$N10340))))</f>
        <v/>
      </c>
      <c r="C10340" s="41">
        <f>IF($B10340="","",MIN(INDEX(Bemenet!$F$2:$F$301,$M10340),INDEX(Szabalyok!$B:$B,$N10340)))</f>
        <v/>
      </c>
      <c r="D10340" s="5">
        <f>IF(AND($B10340&lt;&gt;"",$C10340&lt;&gt;"",$B10340&lt;=$C10340),INDEX(Bemenet!$G$2:$G$301,$M10340),"")</f>
        <v/>
      </c>
      <c r="E10340" s="6">
        <f>IF(AND($B10340&lt;&gt;"",$C10340&lt;&gt;"",$B10340&lt;=$C10340),INDEX(Bemenet!$D$2:$D$301,$M10340),"")</f>
        <v/>
      </c>
      <c r="F10340" s="5">
        <f>IF(AND($B10340&lt;&gt;"",$C10340&lt;&gt;"",$B10340&lt;=$C10340),$C10340-$B10340+1,"")</f>
        <v/>
      </c>
      <c r="G10340" s="5">
        <f>IF($F10340="","",$F10340*$D10340)</f>
        <v/>
      </c>
      <c r="H10340" s="42">
        <f>IF($G10340="","",$O10340)</f>
        <v/>
      </c>
      <c r="I10340" s="5">
        <f>IF($G10340="","",$G10340*IF($H10340="",$O10340,$H10340)/100)</f>
        <v/>
      </c>
      <c r="J10340" s="5">
        <f>IF(OR($L10340="",NOT(COUNTIFS($L$2:$L10340,$L10340)=1)),"",SUMIFS($G:$G,$L:$L,$L10340))</f>
        <v/>
      </c>
      <c r="K10340" s="5">
        <f>IF(OR($L10340="",NOT(COUNTIFS($L$2:$L10340,$L10340)=1)),"",SUMIFS($I:$I,$L:$L,$L10340))</f>
        <v/>
      </c>
      <c r="L10340" s="6">
        <f>IF($B10340="","",YEAR($B10340))</f>
        <v/>
      </c>
      <c r="M10340" s="6">
        <f>INT((ROW()-2)/39)+1</f>
        <v/>
      </c>
      <c r="N10340" s="6">
        <f>MOD(ROW()-2,39)+2</f>
        <v/>
      </c>
      <c r="O10340" s="42">
        <f>IF(AND($B10340&lt;&gt;"",$C10340&lt;&gt;"",$B10340&lt;=$C10340),INDEX(Szabalyok!$C:$C,$N10340),"")</f>
        <v/>
      </c>
      <c r="P10340">
        <f>IF(D10340="",P10339,P10339+1)</f>
        <v/>
      </c>
    </row>
    <row r="10341">
      <c r="A10341">
        <f>IF(P10341=P10340,0,P10341)</f>
        <v/>
      </c>
      <c r="B10341" s="41">
        <f>IF($M10341&gt;300,"",IF(OR(INDEX(Bemenet!$E$2:$E$301,$M10341)="",INDEX(Bemenet!$F$2:$F$301,$M10341)=""),"",MAX(INDEX(Bemenet!$E$2:$E$301,$M10341),INDEX(Szabalyok!$A:$A,$N10341))))</f>
        <v/>
      </c>
      <c r="C10341" s="41">
        <f>IF($B10341="","",MIN(INDEX(Bemenet!$F$2:$F$301,$M10341),INDEX(Szabalyok!$B:$B,$N10341)))</f>
        <v/>
      </c>
      <c r="D10341" s="5">
        <f>IF(AND($B10341&lt;&gt;"",$C10341&lt;&gt;"",$B10341&lt;=$C10341),INDEX(Bemenet!$G$2:$G$301,$M10341),"")</f>
        <v/>
      </c>
      <c r="E10341" s="6">
        <f>IF(AND($B10341&lt;&gt;"",$C10341&lt;&gt;"",$B10341&lt;=$C10341),INDEX(Bemenet!$D$2:$D$301,$M10341),"")</f>
        <v/>
      </c>
      <c r="F10341" s="5">
        <f>IF(AND($B10341&lt;&gt;"",$C10341&lt;&gt;"",$B10341&lt;=$C10341),$C10341-$B10341+1,"")</f>
        <v/>
      </c>
      <c r="G10341" s="5">
        <f>IF($F10341="","",$F10341*$D10341)</f>
        <v/>
      </c>
      <c r="H10341" s="42">
        <f>IF($G10341="","",$O10341)</f>
        <v/>
      </c>
      <c r="I10341" s="5">
        <f>IF($G10341="","",$G10341*IF($H10341="",$O10341,$H10341)/100)</f>
        <v/>
      </c>
      <c r="J10341" s="5">
        <f>IF(OR($L10341="",NOT(COUNTIFS($L$2:$L10341,$L10341)=1)),"",SUMIFS($G:$G,$L:$L,$L10341))</f>
        <v/>
      </c>
      <c r="K10341" s="5">
        <f>IF(OR($L10341="",NOT(COUNTIFS($L$2:$L10341,$L10341)=1)),"",SUMIFS($I:$I,$L:$L,$L10341))</f>
        <v/>
      </c>
      <c r="L10341" s="6">
        <f>IF($B10341="","",YEAR($B10341))</f>
        <v/>
      </c>
      <c r="M10341" s="6">
        <f>INT((ROW()-2)/39)+1</f>
        <v/>
      </c>
      <c r="N10341" s="6">
        <f>MOD(ROW()-2,39)+2</f>
        <v/>
      </c>
      <c r="O10341" s="42">
        <f>IF(AND($B10341&lt;&gt;"",$C10341&lt;&gt;"",$B10341&lt;=$C10341),INDEX(Szabalyok!$C:$C,$N10341),"")</f>
        <v/>
      </c>
      <c r="P10341">
        <f>IF(D10341="",P10340,P10340+1)</f>
        <v/>
      </c>
    </row>
    <row r="10342">
      <c r="A10342">
        <f>IF(P10342=P10341,0,P10342)</f>
        <v/>
      </c>
      <c r="B10342" s="41">
        <f>IF($M10342&gt;300,"",IF(OR(INDEX(Bemenet!$E$2:$E$301,$M10342)="",INDEX(Bemenet!$F$2:$F$301,$M10342)=""),"",MAX(INDEX(Bemenet!$E$2:$E$301,$M10342),INDEX(Szabalyok!$A:$A,$N10342))))</f>
        <v/>
      </c>
      <c r="C10342" s="41">
        <f>IF($B10342="","",MIN(INDEX(Bemenet!$F$2:$F$301,$M10342),INDEX(Szabalyok!$B:$B,$N10342)))</f>
        <v/>
      </c>
      <c r="D10342" s="5">
        <f>IF(AND($B10342&lt;&gt;"",$C10342&lt;&gt;"",$B10342&lt;=$C10342),INDEX(Bemenet!$G$2:$G$301,$M10342),"")</f>
        <v/>
      </c>
      <c r="E10342" s="6">
        <f>IF(AND($B10342&lt;&gt;"",$C10342&lt;&gt;"",$B10342&lt;=$C10342),INDEX(Bemenet!$D$2:$D$301,$M10342),"")</f>
        <v/>
      </c>
      <c r="F10342" s="5">
        <f>IF(AND($B10342&lt;&gt;"",$C10342&lt;&gt;"",$B10342&lt;=$C10342),$C10342-$B10342+1,"")</f>
        <v/>
      </c>
      <c r="G10342" s="5">
        <f>IF($F10342="","",$F10342*$D10342)</f>
        <v/>
      </c>
      <c r="H10342" s="42">
        <f>IF($G10342="","",$O10342)</f>
        <v/>
      </c>
      <c r="I10342" s="5">
        <f>IF($G10342="","",$G10342*IF($H10342="",$O10342,$H10342)/100)</f>
        <v/>
      </c>
      <c r="J10342" s="5">
        <f>IF(OR($L10342="",NOT(COUNTIFS($L$2:$L10342,$L10342)=1)),"",SUMIFS($G:$G,$L:$L,$L10342))</f>
        <v/>
      </c>
      <c r="K10342" s="5">
        <f>IF(OR($L10342="",NOT(COUNTIFS($L$2:$L10342,$L10342)=1)),"",SUMIFS($I:$I,$L:$L,$L10342))</f>
        <v/>
      </c>
      <c r="L10342" s="6">
        <f>IF($B10342="","",YEAR($B10342))</f>
        <v/>
      </c>
      <c r="M10342" s="6">
        <f>INT((ROW()-2)/39)+1</f>
        <v/>
      </c>
      <c r="N10342" s="6">
        <f>MOD(ROW()-2,39)+2</f>
        <v/>
      </c>
      <c r="O10342" s="42">
        <f>IF(AND($B10342&lt;&gt;"",$C10342&lt;&gt;"",$B10342&lt;=$C10342),INDEX(Szabalyok!$C:$C,$N10342),"")</f>
        <v/>
      </c>
      <c r="P10342">
        <f>IF(D10342="",P10341,P10341+1)</f>
        <v/>
      </c>
    </row>
    <row r="10343">
      <c r="A10343">
        <f>IF(P10343=P10342,0,P10343)</f>
        <v/>
      </c>
      <c r="B10343" s="41">
        <f>IF($M10343&gt;300,"",IF(OR(INDEX(Bemenet!$E$2:$E$301,$M10343)="",INDEX(Bemenet!$F$2:$F$301,$M10343)=""),"",MAX(INDEX(Bemenet!$E$2:$E$301,$M10343),INDEX(Szabalyok!$A:$A,$N10343))))</f>
        <v/>
      </c>
      <c r="C10343" s="41">
        <f>IF($B10343="","",MIN(INDEX(Bemenet!$F$2:$F$301,$M10343),INDEX(Szabalyok!$B:$B,$N10343)))</f>
        <v/>
      </c>
      <c r="D10343" s="5">
        <f>IF(AND($B10343&lt;&gt;"",$C10343&lt;&gt;"",$B10343&lt;=$C10343),INDEX(Bemenet!$G$2:$G$301,$M10343),"")</f>
        <v/>
      </c>
      <c r="E10343" s="6">
        <f>IF(AND($B10343&lt;&gt;"",$C10343&lt;&gt;"",$B10343&lt;=$C10343),INDEX(Bemenet!$D$2:$D$301,$M10343),"")</f>
        <v/>
      </c>
      <c r="F10343" s="5">
        <f>IF(AND($B10343&lt;&gt;"",$C10343&lt;&gt;"",$B10343&lt;=$C10343),$C10343-$B10343+1,"")</f>
        <v/>
      </c>
      <c r="G10343" s="5">
        <f>IF($F10343="","",$F10343*$D10343)</f>
        <v/>
      </c>
      <c r="H10343" s="42">
        <f>IF($G10343="","",$O10343)</f>
        <v/>
      </c>
      <c r="I10343" s="5">
        <f>IF($G10343="","",$G10343*IF($H10343="",$O10343,$H10343)/100)</f>
        <v/>
      </c>
      <c r="J10343" s="5">
        <f>IF(OR($L10343="",NOT(COUNTIFS($L$2:$L10343,$L10343)=1)),"",SUMIFS($G:$G,$L:$L,$L10343))</f>
        <v/>
      </c>
      <c r="K10343" s="5">
        <f>IF(OR($L10343="",NOT(COUNTIFS($L$2:$L10343,$L10343)=1)),"",SUMIFS($I:$I,$L:$L,$L10343))</f>
        <v/>
      </c>
      <c r="L10343" s="6">
        <f>IF($B10343="","",YEAR($B10343))</f>
        <v/>
      </c>
      <c r="M10343" s="6">
        <f>INT((ROW()-2)/39)+1</f>
        <v/>
      </c>
      <c r="N10343" s="6">
        <f>MOD(ROW()-2,39)+2</f>
        <v/>
      </c>
      <c r="O10343" s="42">
        <f>IF(AND($B10343&lt;&gt;"",$C10343&lt;&gt;"",$B10343&lt;=$C10343),INDEX(Szabalyok!$C:$C,$N10343),"")</f>
        <v/>
      </c>
      <c r="P10343">
        <f>IF(D10343="",P10342,P10342+1)</f>
        <v/>
      </c>
    </row>
    <row r="10344">
      <c r="A10344">
        <f>IF(P10344=P10343,0,P10344)</f>
        <v/>
      </c>
      <c r="B10344" s="41">
        <f>IF($M10344&gt;300,"",IF(OR(INDEX(Bemenet!$E$2:$E$301,$M10344)="",INDEX(Bemenet!$F$2:$F$301,$M10344)=""),"",MAX(INDEX(Bemenet!$E$2:$E$301,$M10344),INDEX(Szabalyok!$A:$A,$N10344))))</f>
        <v/>
      </c>
      <c r="C10344" s="41">
        <f>IF($B10344="","",MIN(INDEX(Bemenet!$F$2:$F$301,$M10344),INDEX(Szabalyok!$B:$B,$N10344)))</f>
        <v/>
      </c>
      <c r="D10344" s="5">
        <f>IF(AND($B10344&lt;&gt;"",$C10344&lt;&gt;"",$B10344&lt;=$C10344),INDEX(Bemenet!$G$2:$G$301,$M10344),"")</f>
        <v/>
      </c>
      <c r="E10344" s="6">
        <f>IF(AND($B10344&lt;&gt;"",$C10344&lt;&gt;"",$B10344&lt;=$C10344),INDEX(Bemenet!$D$2:$D$301,$M10344),"")</f>
        <v/>
      </c>
      <c r="F10344" s="5">
        <f>IF(AND($B10344&lt;&gt;"",$C10344&lt;&gt;"",$B10344&lt;=$C10344),$C10344-$B10344+1,"")</f>
        <v/>
      </c>
      <c r="G10344" s="5">
        <f>IF($F10344="","",$F10344*$D10344)</f>
        <v/>
      </c>
      <c r="H10344" s="42">
        <f>IF($G10344="","",$O10344)</f>
        <v/>
      </c>
      <c r="I10344" s="5">
        <f>IF($G10344="","",$G10344*IF($H10344="",$O10344,$H10344)/100)</f>
        <v/>
      </c>
      <c r="J10344" s="5">
        <f>IF(OR($L10344="",NOT(COUNTIFS($L$2:$L10344,$L10344)=1)),"",SUMIFS($G:$G,$L:$L,$L10344))</f>
        <v/>
      </c>
      <c r="K10344" s="5">
        <f>IF(OR($L10344="",NOT(COUNTIFS($L$2:$L10344,$L10344)=1)),"",SUMIFS($I:$I,$L:$L,$L10344))</f>
        <v/>
      </c>
      <c r="L10344" s="6">
        <f>IF($B10344="","",YEAR($B10344))</f>
        <v/>
      </c>
      <c r="M10344" s="6">
        <f>INT((ROW()-2)/39)+1</f>
        <v/>
      </c>
      <c r="N10344" s="6">
        <f>MOD(ROW()-2,39)+2</f>
        <v/>
      </c>
      <c r="O10344" s="42">
        <f>IF(AND($B10344&lt;&gt;"",$C10344&lt;&gt;"",$B10344&lt;=$C10344),INDEX(Szabalyok!$C:$C,$N10344),"")</f>
        <v/>
      </c>
      <c r="P10344">
        <f>IF(D10344="",P10343,P10343+1)</f>
        <v/>
      </c>
    </row>
    <row r="10345">
      <c r="A10345">
        <f>IF(P10345=P10344,0,P10345)</f>
        <v/>
      </c>
      <c r="B10345" s="41">
        <f>IF($M10345&gt;300,"",IF(OR(INDEX(Bemenet!$E$2:$E$301,$M10345)="",INDEX(Bemenet!$F$2:$F$301,$M10345)=""),"",MAX(INDEX(Bemenet!$E$2:$E$301,$M10345),INDEX(Szabalyok!$A:$A,$N10345))))</f>
        <v/>
      </c>
      <c r="C10345" s="41">
        <f>IF($B10345="","",MIN(INDEX(Bemenet!$F$2:$F$301,$M10345),INDEX(Szabalyok!$B:$B,$N10345)))</f>
        <v/>
      </c>
      <c r="D10345" s="5">
        <f>IF(AND($B10345&lt;&gt;"",$C10345&lt;&gt;"",$B10345&lt;=$C10345),INDEX(Bemenet!$G$2:$G$301,$M10345),"")</f>
        <v/>
      </c>
      <c r="E10345" s="6">
        <f>IF(AND($B10345&lt;&gt;"",$C10345&lt;&gt;"",$B10345&lt;=$C10345),INDEX(Bemenet!$D$2:$D$301,$M10345),"")</f>
        <v/>
      </c>
      <c r="F10345" s="5">
        <f>IF(AND($B10345&lt;&gt;"",$C10345&lt;&gt;"",$B10345&lt;=$C10345),$C10345-$B10345+1,"")</f>
        <v/>
      </c>
      <c r="G10345" s="5">
        <f>IF($F10345="","",$F10345*$D10345)</f>
        <v/>
      </c>
      <c r="H10345" s="42">
        <f>IF($G10345="","",$O10345)</f>
        <v/>
      </c>
      <c r="I10345" s="5">
        <f>IF($G10345="","",$G10345*IF($H10345="",$O10345,$H10345)/100)</f>
        <v/>
      </c>
      <c r="J10345" s="5">
        <f>IF(OR($L10345="",NOT(COUNTIFS($L$2:$L10345,$L10345)=1)),"",SUMIFS($G:$G,$L:$L,$L10345))</f>
        <v/>
      </c>
      <c r="K10345" s="5">
        <f>IF(OR($L10345="",NOT(COUNTIFS($L$2:$L10345,$L10345)=1)),"",SUMIFS($I:$I,$L:$L,$L10345))</f>
        <v/>
      </c>
      <c r="L10345" s="6">
        <f>IF($B10345="","",YEAR($B10345))</f>
        <v/>
      </c>
      <c r="M10345" s="6">
        <f>INT((ROW()-2)/39)+1</f>
        <v/>
      </c>
      <c r="N10345" s="6">
        <f>MOD(ROW()-2,39)+2</f>
        <v/>
      </c>
      <c r="O10345" s="42">
        <f>IF(AND($B10345&lt;&gt;"",$C10345&lt;&gt;"",$B10345&lt;=$C10345),INDEX(Szabalyok!$C:$C,$N10345),"")</f>
        <v/>
      </c>
      <c r="P10345">
        <f>IF(D10345="",P10344,P10344+1)</f>
        <v/>
      </c>
    </row>
    <row r="10346">
      <c r="A10346">
        <f>IF(P10346=P10345,0,P10346)</f>
        <v/>
      </c>
      <c r="B10346" s="41">
        <f>IF($M10346&gt;300,"",IF(OR(INDEX(Bemenet!$E$2:$E$301,$M10346)="",INDEX(Bemenet!$F$2:$F$301,$M10346)=""),"",MAX(INDEX(Bemenet!$E$2:$E$301,$M10346),INDEX(Szabalyok!$A:$A,$N10346))))</f>
        <v/>
      </c>
      <c r="C10346" s="41">
        <f>IF($B10346="","",MIN(INDEX(Bemenet!$F$2:$F$301,$M10346),INDEX(Szabalyok!$B:$B,$N10346)))</f>
        <v/>
      </c>
      <c r="D10346" s="5">
        <f>IF(AND($B10346&lt;&gt;"",$C10346&lt;&gt;"",$B10346&lt;=$C10346),INDEX(Bemenet!$G$2:$G$301,$M10346),"")</f>
        <v/>
      </c>
      <c r="E10346" s="6">
        <f>IF(AND($B10346&lt;&gt;"",$C10346&lt;&gt;"",$B10346&lt;=$C10346),INDEX(Bemenet!$D$2:$D$301,$M10346),"")</f>
        <v/>
      </c>
      <c r="F10346" s="5">
        <f>IF(AND($B10346&lt;&gt;"",$C10346&lt;&gt;"",$B10346&lt;=$C10346),$C10346-$B10346+1,"")</f>
        <v/>
      </c>
      <c r="G10346" s="5">
        <f>IF($F10346="","",$F10346*$D10346)</f>
        <v/>
      </c>
      <c r="H10346" s="42">
        <f>IF($G10346="","",$O10346)</f>
        <v/>
      </c>
      <c r="I10346" s="5">
        <f>IF($G10346="","",$G10346*IF($H10346="",$O10346,$H10346)/100)</f>
        <v/>
      </c>
      <c r="J10346" s="5">
        <f>IF(OR($L10346="",NOT(COUNTIFS($L$2:$L10346,$L10346)=1)),"",SUMIFS($G:$G,$L:$L,$L10346))</f>
        <v/>
      </c>
      <c r="K10346" s="5">
        <f>IF(OR($L10346="",NOT(COUNTIFS($L$2:$L10346,$L10346)=1)),"",SUMIFS($I:$I,$L:$L,$L10346))</f>
        <v/>
      </c>
      <c r="L10346" s="6">
        <f>IF($B10346="","",YEAR($B10346))</f>
        <v/>
      </c>
      <c r="M10346" s="6">
        <f>INT((ROW()-2)/39)+1</f>
        <v/>
      </c>
      <c r="N10346" s="6">
        <f>MOD(ROW()-2,39)+2</f>
        <v/>
      </c>
      <c r="O10346" s="42">
        <f>IF(AND($B10346&lt;&gt;"",$C10346&lt;&gt;"",$B10346&lt;=$C10346),INDEX(Szabalyok!$C:$C,$N10346),"")</f>
        <v/>
      </c>
      <c r="P10346">
        <f>IF(D10346="",P10345,P10345+1)</f>
        <v/>
      </c>
    </row>
    <row r="10347">
      <c r="A10347">
        <f>IF(P10347=P10346,0,P10347)</f>
        <v/>
      </c>
      <c r="B10347" s="41">
        <f>IF($M10347&gt;300,"",IF(OR(INDEX(Bemenet!$E$2:$E$301,$M10347)="",INDEX(Bemenet!$F$2:$F$301,$M10347)=""),"",MAX(INDEX(Bemenet!$E$2:$E$301,$M10347),INDEX(Szabalyok!$A:$A,$N10347))))</f>
        <v/>
      </c>
      <c r="C10347" s="41">
        <f>IF($B10347="","",MIN(INDEX(Bemenet!$F$2:$F$301,$M10347),INDEX(Szabalyok!$B:$B,$N10347)))</f>
        <v/>
      </c>
      <c r="D10347" s="5">
        <f>IF(AND($B10347&lt;&gt;"",$C10347&lt;&gt;"",$B10347&lt;=$C10347),INDEX(Bemenet!$G$2:$G$301,$M10347),"")</f>
        <v/>
      </c>
      <c r="E10347" s="6">
        <f>IF(AND($B10347&lt;&gt;"",$C10347&lt;&gt;"",$B10347&lt;=$C10347),INDEX(Bemenet!$D$2:$D$301,$M10347),"")</f>
        <v/>
      </c>
      <c r="F10347" s="5">
        <f>IF(AND($B10347&lt;&gt;"",$C10347&lt;&gt;"",$B10347&lt;=$C10347),$C10347-$B10347+1,"")</f>
        <v/>
      </c>
      <c r="G10347" s="5">
        <f>IF($F10347="","",$F10347*$D10347)</f>
        <v/>
      </c>
      <c r="H10347" s="42">
        <f>IF($G10347="","",$O10347)</f>
        <v/>
      </c>
      <c r="I10347" s="5">
        <f>IF($G10347="","",$G10347*IF($H10347="",$O10347,$H10347)/100)</f>
        <v/>
      </c>
      <c r="J10347" s="5">
        <f>IF(OR($L10347="",NOT(COUNTIFS($L$2:$L10347,$L10347)=1)),"",SUMIFS($G:$G,$L:$L,$L10347))</f>
        <v/>
      </c>
      <c r="K10347" s="5">
        <f>IF(OR($L10347="",NOT(COUNTIFS($L$2:$L10347,$L10347)=1)),"",SUMIFS($I:$I,$L:$L,$L10347))</f>
        <v/>
      </c>
      <c r="L10347" s="6">
        <f>IF($B10347="","",YEAR($B10347))</f>
        <v/>
      </c>
      <c r="M10347" s="6">
        <f>INT((ROW()-2)/39)+1</f>
        <v/>
      </c>
      <c r="N10347" s="6">
        <f>MOD(ROW()-2,39)+2</f>
        <v/>
      </c>
      <c r="O10347" s="42">
        <f>IF(AND($B10347&lt;&gt;"",$C10347&lt;&gt;"",$B10347&lt;=$C10347),INDEX(Szabalyok!$C:$C,$N10347),"")</f>
        <v/>
      </c>
      <c r="P10347">
        <f>IF(D10347="",P10346,P10346+1)</f>
        <v/>
      </c>
    </row>
    <row r="10348">
      <c r="A10348">
        <f>IF(P10348=P10347,0,P10348)</f>
        <v/>
      </c>
      <c r="B10348" s="41">
        <f>IF($M10348&gt;300,"",IF(OR(INDEX(Bemenet!$E$2:$E$301,$M10348)="",INDEX(Bemenet!$F$2:$F$301,$M10348)=""),"",MAX(INDEX(Bemenet!$E$2:$E$301,$M10348),INDEX(Szabalyok!$A:$A,$N10348))))</f>
        <v/>
      </c>
      <c r="C10348" s="41">
        <f>IF($B10348="","",MIN(INDEX(Bemenet!$F$2:$F$301,$M10348),INDEX(Szabalyok!$B:$B,$N10348)))</f>
        <v/>
      </c>
      <c r="D10348" s="5">
        <f>IF(AND($B10348&lt;&gt;"",$C10348&lt;&gt;"",$B10348&lt;=$C10348),INDEX(Bemenet!$G$2:$G$301,$M10348),"")</f>
        <v/>
      </c>
      <c r="E10348" s="6">
        <f>IF(AND($B10348&lt;&gt;"",$C10348&lt;&gt;"",$B10348&lt;=$C10348),INDEX(Bemenet!$D$2:$D$301,$M10348),"")</f>
        <v/>
      </c>
      <c r="F10348" s="5">
        <f>IF(AND($B10348&lt;&gt;"",$C10348&lt;&gt;"",$B10348&lt;=$C10348),$C10348-$B10348+1,"")</f>
        <v/>
      </c>
      <c r="G10348" s="5">
        <f>IF($F10348="","",$F10348*$D10348)</f>
        <v/>
      </c>
      <c r="H10348" s="42">
        <f>IF($G10348="","",$O10348)</f>
        <v/>
      </c>
      <c r="I10348" s="5">
        <f>IF($G10348="","",$G10348*IF($H10348="",$O10348,$H10348)/100)</f>
        <v/>
      </c>
      <c r="J10348" s="5">
        <f>IF(OR($L10348="",NOT(COUNTIFS($L$2:$L10348,$L10348)=1)),"",SUMIFS($G:$G,$L:$L,$L10348))</f>
        <v/>
      </c>
      <c r="K10348" s="5">
        <f>IF(OR($L10348="",NOT(COUNTIFS($L$2:$L10348,$L10348)=1)),"",SUMIFS($I:$I,$L:$L,$L10348))</f>
        <v/>
      </c>
      <c r="L10348" s="6">
        <f>IF($B10348="","",YEAR($B10348))</f>
        <v/>
      </c>
      <c r="M10348" s="6">
        <f>INT((ROW()-2)/39)+1</f>
        <v/>
      </c>
      <c r="N10348" s="6">
        <f>MOD(ROW()-2,39)+2</f>
        <v/>
      </c>
      <c r="O10348" s="42">
        <f>IF(AND($B10348&lt;&gt;"",$C10348&lt;&gt;"",$B10348&lt;=$C10348),INDEX(Szabalyok!$C:$C,$N10348),"")</f>
        <v/>
      </c>
      <c r="P10348">
        <f>IF(D10348="",P10347,P10347+1)</f>
        <v/>
      </c>
    </row>
    <row r="10349">
      <c r="A10349">
        <f>IF(P10349=P10348,0,P10349)</f>
        <v/>
      </c>
      <c r="B10349" s="41">
        <f>IF($M10349&gt;300,"",IF(OR(INDEX(Bemenet!$E$2:$E$301,$M10349)="",INDEX(Bemenet!$F$2:$F$301,$M10349)=""),"",MAX(INDEX(Bemenet!$E$2:$E$301,$M10349),INDEX(Szabalyok!$A:$A,$N10349))))</f>
        <v/>
      </c>
      <c r="C10349" s="41">
        <f>IF($B10349="","",MIN(INDEX(Bemenet!$F$2:$F$301,$M10349),INDEX(Szabalyok!$B:$B,$N10349)))</f>
        <v/>
      </c>
      <c r="D10349" s="5">
        <f>IF(AND($B10349&lt;&gt;"",$C10349&lt;&gt;"",$B10349&lt;=$C10349),INDEX(Bemenet!$G$2:$G$301,$M10349),"")</f>
        <v/>
      </c>
      <c r="E10349" s="6">
        <f>IF(AND($B10349&lt;&gt;"",$C10349&lt;&gt;"",$B10349&lt;=$C10349),INDEX(Bemenet!$D$2:$D$301,$M10349),"")</f>
        <v/>
      </c>
      <c r="F10349" s="5">
        <f>IF(AND($B10349&lt;&gt;"",$C10349&lt;&gt;"",$B10349&lt;=$C10349),$C10349-$B10349+1,"")</f>
        <v/>
      </c>
      <c r="G10349" s="5">
        <f>IF($F10349="","",$F10349*$D10349)</f>
        <v/>
      </c>
      <c r="H10349" s="42">
        <f>IF($G10349="","",$O10349)</f>
        <v/>
      </c>
      <c r="I10349" s="5">
        <f>IF($G10349="","",$G10349*IF($H10349="",$O10349,$H10349)/100)</f>
        <v/>
      </c>
      <c r="J10349" s="5">
        <f>IF(OR($L10349="",NOT(COUNTIFS($L$2:$L10349,$L10349)=1)),"",SUMIFS($G:$G,$L:$L,$L10349))</f>
        <v/>
      </c>
      <c r="K10349" s="5">
        <f>IF(OR($L10349="",NOT(COUNTIFS($L$2:$L10349,$L10349)=1)),"",SUMIFS($I:$I,$L:$L,$L10349))</f>
        <v/>
      </c>
      <c r="L10349" s="6">
        <f>IF($B10349="","",YEAR($B10349))</f>
        <v/>
      </c>
      <c r="M10349" s="6">
        <f>INT((ROW()-2)/39)+1</f>
        <v/>
      </c>
      <c r="N10349" s="6">
        <f>MOD(ROW()-2,39)+2</f>
        <v/>
      </c>
      <c r="O10349" s="42">
        <f>IF(AND($B10349&lt;&gt;"",$C10349&lt;&gt;"",$B10349&lt;=$C10349),INDEX(Szabalyok!$C:$C,$N10349),"")</f>
        <v/>
      </c>
      <c r="P10349">
        <f>IF(D10349="",P10348,P10348+1)</f>
        <v/>
      </c>
    </row>
    <row r="10350">
      <c r="A10350">
        <f>IF(P10350=P10349,0,P10350)</f>
        <v/>
      </c>
      <c r="B10350" s="41">
        <f>IF($M10350&gt;300,"",IF(OR(INDEX(Bemenet!$E$2:$E$301,$M10350)="",INDEX(Bemenet!$F$2:$F$301,$M10350)=""),"",MAX(INDEX(Bemenet!$E$2:$E$301,$M10350),INDEX(Szabalyok!$A:$A,$N10350))))</f>
        <v/>
      </c>
      <c r="C10350" s="41">
        <f>IF($B10350="","",MIN(INDEX(Bemenet!$F$2:$F$301,$M10350),INDEX(Szabalyok!$B:$B,$N10350)))</f>
        <v/>
      </c>
      <c r="D10350" s="5">
        <f>IF(AND($B10350&lt;&gt;"",$C10350&lt;&gt;"",$B10350&lt;=$C10350),INDEX(Bemenet!$G$2:$G$301,$M10350),"")</f>
        <v/>
      </c>
      <c r="E10350" s="6">
        <f>IF(AND($B10350&lt;&gt;"",$C10350&lt;&gt;"",$B10350&lt;=$C10350),INDEX(Bemenet!$D$2:$D$301,$M10350),"")</f>
        <v/>
      </c>
      <c r="F10350" s="5">
        <f>IF(AND($B10350&lt;&gt;"",$C10350&lt;&gt;"",$B10350&lt;=$C10350),$C10350-$B10350+1,"")</f>
        <v/>
      </c>
      <c r="G10350" s="5">
        <f>IF($F10350="","",$F10350*$D10350)</f>
        <v/>
      </c>
      <c r="H10350" s="42">
        <f>IF($G10350="","",$O10350)</f>
        <v/>
      </c>
      <c r="I10350" s="5">
        <f>IF($G10350="","",$G10350*IF($H10350="",$O10350,$H10350)/100)</f>
        <v/>
      </c>
      <c r="J10350" s="5">
        <f>IF(OR($L10350="",NOT(COUNTIFS($L$2:$L10350,$L10350)=1)),"",SUMIFS($G:$G,$L:$L,$L10350))</f>
        <v/>
      </c>
      <c r="K10350" s="5">
        <f>IF(OR($L10350="",NOT(COUNTIFS($L$2:$L10350,$L10350)=1)),"",SUMIFS($I:$I,$L:$L,$L10350))</f>
        <v/>
      </c>
      <c r="L10350" s="6">
        <f>IF($B10350="","",YEAR($B10350))</f>
        <v/>
      </c>
      <c r="M10350" s="6">
        <f>INT((ROW()-2)/39)+1</f>
        <v/>
      </c>
      <c r="N10350" s="6">
        <f>MOD(ROW()-2,39)+2</f>
        <v/>
      </c>
      <c r="O10350" s="42">
        <f>IF(AND($B10350&lt;&gt;"",$C10350&lt;&gt;"",$B10350&lt;=$C10350),INDEX(Szabalyok!$C:$C,$N10350),"")</f>
        <v/>
      </c>
      <c r="P10350">
        <f>IF(D10350="",P10349,P10349+1)</f>
        <v/>
      </c>
    </row>
    <row r="10351">
      <c r="A10351">
        <f>IF(P10351=P10350,0,P10351)</f>
        <v/>
      </c>
      <c r="B10351" s="41">
        <f>IF($M10351&gt;300,"",IF(OR(INDEX(Bemenet!$E$2:$E$301,$M10351)="",INDEX(Bemenet!$F$2:$F$301,$M10351)=""),"",MAX(INDEX(Bemenet!$E$2:$E$301,$M10351),INDEX(Szabalyok!$A:$A,$N10351))))</f>
        <v/>
      </c>
      <c r="C10351" s="41">
        <f>IF($B10351="","",MIN(INDEX(Bemenet!$F$2:$F$301,$M10351),INDEX(Szabalyok!$B:$B,$N10351)))</f>
        <v/>
      </c>
      <c r="D10351" s="5">
        <f>IF(AND($B10351&lt;&gt;"",$C10351&lt;&gt;"",$B10351&lt;=$C10351),INDEX(Bemenet!$G$2:$G$301,$M10351),"")</f>
        <v/>
      </c>
      <c r="E10351" s="6">
        <f>IF(AND($B10351&lt;&gt;"",$C10351&lt;&gt;"",$B10351&lt;=$C10351),INDEX(Bemenet!$D$2:$D$301,$M10351),"")</f>
        <v/>
      </c>
      <c r="F10351" s="5">
        <f>IF(AND($B10351&lt;&gt;"",$C10351&lt;&gt;"",$B10351&lt;=$C10351),$C10351-$B10351+1,"")</f>
        <v/>
      </c>
      <c r="G10351" s="5">
        <f>IF($F10351="","",$F10351*$D10351)</f>
        <v/>
      </c>
      <c r="H10351" s="42">
        <f>IF($G10351="","",$O10351)</f>
        <v/>
      </c>
      <c r="I10351" s="5">
        <f>IF($G10351="","",$G10351*IF($H10351="",$O10351,$H10351)/100)</f>
        <v/>
      </c>
      <c r="J10351" s="5">
        <f>IF(OR($L10351="",NOT(COUNTIFS($L$2:$L10351,$L10351)=1)),"",SUMIFS($G:$G,$L:$L,$L10351))</f>
        <v/>
      </c>
      <c r="K10351" s="5">
        <f>IF(OR($L10351="",NOT(COUNTIFS($L$2:$L10351,$L10351)=1)),"",SUMIFS($I:$I,$L:$L,$L10351))</f>
        <v/>
      </c>
      <c r="L10351" s="6">
        <f>IF($B10351="","",YEAR($B10351))</f>
        <v/>
      </c>
      <c r="M10351" s="6">
        <f>INT((ROW()-2)/39)+1</f>
        <v/>
      </c>
      <c r="N10351" s="6">
        <f>MOD(ROW()-2,39)+2</f>
        <v/>
      </c>
      <c r="O10351" s="42">
        <f>IF(AND($B10351&lt;&gt;"",$C10351&lt;&gt;"",$B10351&lt;=$C10351),INDEX(Szabalyok!$C:$C,$N10351),"")</f>
        <v/>
      </c>
      <c r="P10351">
        <f>IF(D10351="",P10350,P10350+1)</f>
        <v/>
      </c>
    </row>
    <row r="10352">
      <c r="A10352">
        <f>IF(P10352=P10351,0,P10352)</f>
        <v/>
      </c>
      <c r="B10352" s="41">
        <f>IF($M10352&gt;300,"",IF(OR(INDEX(Bemenet!$E$2:$E$301,$M10352)="",INDEX(Bemenet!$F$2:$F$301,$M10352)=""),"",MAX(INDEX(Bemenet!$E$2:$E$301,$M10352),INDEX(Szabalyok!$A:$A,$N10352))))</f>
        <v/>
      </c>
      <c r="C10352" s="41">
        <f>IF($B10352="","",MIN(INDEX(Bemenet!$F$2:$F$301,$M10352),INDEX(Szabalyok!$B:$B,$N10352)))</f>
        <v/>
      </c>
      <c r="D10352" s="5">
        <f>IF(AND($B10352&lt;&gt;"",$C10352&lt;&gt;"",$B10352&lt;=$C10352),INDEX(Bemenet!$G$2:$G$301,$M10352),"")</f>
        <v/>
      </c>
      <c r="E10352" s="6">
        <f>IF(AND($B10352&lt;&gt;"",$C10352&lt;&gt;"",$B10352&lt;=$C10352),INDEX(Bemenet!$D$2:$D$301,$M10352),"")</f>
        <v/>
      </c>
      <c r="F10352" s="5">
        <f>IF(AND($B10352&lt;&gt;"",$C10352&lt;&gt;"",$B10352&lt;=$C10352),$C10352-$B10352+1,"")</f>
        <v/>
      </c>
      <c r="G10352" s="5">
        <f>IF($F10352="","",$F10352*$D10352)</f>
        <v/>
      </c>
      <c r="H10352" s="42">
        <f>IF($G10352="","",$O10352)</f>
        <v/>
      </c>
      <c r="I10352" s="5">
        <f>IF($G10352="","",$G10352*IF($H10352="",$O10352,$H10352)/100)</f>
        <v/>
      </c>
      <c r="J10352" s="5">
        <f>IF(OR($L10352="",NOT(COUNTIFS($L$2:$L10352,$L10352)=1)),"",SUMIFS($G:$G,$L:$L,$L10352))</f>
        <v/>
      </c>
      <c r="K10352" s="5">
        <f>IF(OR($L10352="",NOT(COUNTIFS($L$2:$L10352,$L10352)=1)),"",SUMIFS($I:$I,$L:$L,$L10352))</f>
        <v/>
      </c>
      <c r="L10352" s="6">
        <f>IF($B10352="","",YEAR($B10352))</f>
        <v/>
      </c>
      <c r="M10352" s="6">
        <f>INT((ROW()-2)/39)+1</f>
        <v/>
      </c>
      <c r="N10352" s="6">
        <f>MOD(ROW()-2,39)+2</f>
        <v/>
      </c>
      <c r="O10352" s="42">
        <f>IF(AND($B10352&lt;&gt;"",$C10352&lt;&gt;"",$B10352&lt;=$C10352),INDEX(Szabalyok!$C:$C,$N10352),"")</f>
        <v/>
      </c>
      <c r="P10352">
        <f>IF(D10352="",P10351,P10351+1)</f>
        <v/>
      </c>
    </row>
    <row r="10353">
      <c r="A10353">
        <f>IF(P10353=P10352,0,P10353)</f>
        <v/>
      </c>
      <c r="B10353" s="41">
        <f>IF($M10353&gt;300,"",IF(OR(INDEX(Bemenet!$E$2:$E$301,$M10353)="",INDEX(Bemenet!$F$2:$F$301,$M10353)=""),"",MAX(INDEX(Bemenet!$E$2:$E$301,$M10353),INDEX(Szabalyok!$A:$A,$N10353))))</f>
        <v/>
      </c>
      <c r="C10353" s="41">
        <f>IF($B10353="","",MIN(INDEX(Bemenet!$F$2:$F$301,$M10353),INDEX(Szabalyok!$B:$B,$N10353)))</f>
        <v/>
      </c>
      <c r="D10353" s="5">
        <f>IF(AND($B10353&lt;&gt;"",$C10353&lt;&gt;"",$B10353&lt;=$C10353),INDEX(Bemenet!$G$2:$G$301,$M10353),"")</f>
        <v/>
      </c>
      <c r="E10353" s="6">
        <f>IF(AND($B10353&lt;&gt;"",$C10353&lt;&gt;"",$B10353&lt;=$C10353),INDEX(Bemenet!$D$2:$D$301,$M10353),"")</f>
        <v/>
      </c>
      <c r="F10353" s="5">
        <f>IF(AND($B10353&lt;&gt;"",$C10353&lt;&gt;"",$B10353&lt;=$C10353),$C10353-$B10353+1,"")</f>
        <v/>
      </c>
      <c r="G10353" s="5">
        <f>IF($F10353="","",$F10353*$D10353)</f>
        <v/>
      </c>
      <c r="H10353" s="42">
        <f>IF($G10353="","",$O10353)</f>
        <v/>
      </c>
      <c r="I10353" s="5">
        <f>IF($G10353="","",$G10353*IF($H10353="",$O10353,$H10353)/100)</f>
        <v/>
      </c>
      <c r="J10353" s="5">
        <f>IF(OR($L10353="",NOT(COUNTIFS($L$2:$L10353,$L10353)=1)),"",SUMIFS($G:$G,$L:$L,$L10353))</f>
        <v/>
      </c>
      <c r="K10353" s="5">
        <f>IF(OR($L10353="",NOT(COUNTIFS($L$2:$L10353,$L10353)=1)),"",SUMIFS($I:$I,$L:$L,$L10353))</f>
        <v/>
      </c>
      <c r="L10353" s="6">
        <f>IF($B10353="","",YEAR($B10353))</f>
        <v/>
      </c>
      <c r="M10353" s="6">
        <f>INT((ROW()-2)/39)+1</f>
        <v/>
      </c>
      <c r="N10353" s="6">
        <f>MOD(ROW()-2,39)+2</f>
        <v/>
      </c>
      <c r="O10353" s="42">
        <f>IF(AND($B10353&lt;&gt;"",$C10353&lt;&gt;"",$B10353&lt;=$C10353),INDEX(Szabalyok!$C:$C,$N10353),"")</f>
        <v/>
      </c>
      <c r="P10353">
        <f>IF(D10353="",P10352,P10352+1)</f>
        <v/>
      </c>
    </row>
    <row r="10354">
      <c r="A10354">
        <f>IF(P10354=P10353,0,P10354)</f>
        <v/>
      </c>
      <c r="B10354" s="41">
        <f>IF($M10354&gt;300,"",IF(OR(INDEX(Bemenet!$E$2:$E$301,$M10354)="",INDEX(Bemenet!$F$2:$F$301,$M10354)=""),"",MAX(INDEX(Bemenet!$E$2:$E$301,$M10354),INDEX(Szabalyok!$A:$A,$N10354))))</f>
        <v/>
      </c>
      <c r="C10354" s="41">
        <f>IF($B10354="","",MIN(INDEX(Bemenet!$F$2:$F$301,$M10354),INDEX(Szabalyok!$B:$B,$N10354)))</f>
        <v/>
      </c>
      <c r="D10354" s="5">
        <f>IF(AND($B10354&lt;&gt;"",$C10354&lt;&gt;"",$B10354&lt;=$C10354),INDEX(Bemenet!$G$2:$G$301,$M10354),"")</f>
        <v/>
      </c>
      <c r="E10354" s="6">
        <f>IF(AND($B10354&lt;&gt;"",$C10354&lt;&gt;"",$B10354&lt;=$C10354),INDEX(Bemenet!$D$2:$D$301,$M10354),"")</f>
        <v/>
      </c>
      <c r="F10354" s="5">
        <f>IF(AND($B10354&lt;&gt;"",$C10354&lt;&gt;"",$B10354&lt;=$C10354),$C10354-$B10354+1,"")</f>
        <v/>
      </c>
      <c r="G10354" s="5">
        <f>IF($F10354="","",$F10354*$D10354)</f>
        <v/>
      </c>
      <c r="H10354" s="42">
        <f>IF($G10354="","",$O10354)</f>
        <v/>
      </c>
      <c r="I10354" s="5">
        <f>IF($G10354="","",$G10354*IF($H10354="",$O10354,$H10354)/100)</f>
        <v/>
      </c>
      <c r="J10354" s="5">
        <f>IF(OR($L10354="",NOT(COUNTIFS($L$2:$L10354,$L10354)=1)),"",SUMIFS($G:$G,$L:$L,$L10354))</f>
        <v/>
      </c>
      <c r="K10354" s="5">
        <f>IF(OR($L10354="",NOT(COUNTIFS($L$2:$L10354,$L10354)=1)),"",SUMIFS($I:$I,$L:$L,$L10354))</f>
        <v/>
      </c>
      <c r="L10354" s="6">
        <f>IF($B10354="","",YEAR($B10354))</f>
        <v/>
      </c>
      <c r="M10354" s="6">
        <f>INT((ROW()-2)/39)+1</f>
        <v/>
      </c>
      <c r="N10354" s="6">
        <f>MOD(ROW()-2,39)+2</f>
        <v/>
      </c>
      <c r="O10354" s="42">
        <f>IF(AND($B10354&lt;&gt;"",$C10354&lt;&gt;"",$B10354&lt;=$C10354),INDEX(Szabalyok!$C:$C,$N10354),"")</f>
        <v/>
      </c>
      <c r="P10354">
        <f>IF(D10354="",P10353,P10353+1)</f>
        <v/>
      </c>
    </row>
    <row r="10355">
      <c r="A10355">
        <f>IF(P10355=P10354,0,P10355)</f>
        <v/>
      </c>
      <c r="B10355" s="41">
        <f>IF($M10355&gt;300,"",IF(OR(INDEX(Bemenet!$E$2:$E$301,$M10355)="",INDEX(Bemenet!$F$2:$F$301,$M10355)=""),"",MAX(INDEX(Bemenet!$E$2:$E$301,$M10355),INDEX(Szabalyok!$A:$A,$N10355))))</f>
        <v/>
      </c>
      <c r="C10355" s="41">
        <f>IF($B10355="","",MIN(INDEX(Bemenet!$F$2:$F$301,$M10355),INDEX(Szabalyok!$B:$B,$N10355)))</f>
        <v/>
      </c>
      <c r="D10355" s="5">
        <f>IF(AND($B10355&lt;&gt;"",$C10355&lt;&gt;"",$B10355&lt;=$C10355),INDEX(Bemenet!$G$2:$G$301,$M10355),"")</f>
        <v/>
      </c>
      <c r="E10355" s="6">
        <f>IF(AND($B10355&lt;&gt;"",$C10355&lt;&gt;"",$B10355&lt;=$C10355),INDEX(Bemenet!$D$2:$D$301,$M10355),"")</f>
        <v/>
      </c>
      <c r="F10355" s="5">
        <f>IF(AND($B10355&lt;&gt;"",$C10355&lt;&gt;"",$B10355&lt;=$C10355),$C10355-$B10355+1,"")</f>
        <v/>
      </c>
      <c r="G10355" s="5">
        <f>IF($F10355="","",$F10355*$D10355)</f>
        <v/>
      </c>
      <c r="H10355" s="42">
        <f>IF($G10355="","",$O10355)</f>
        <v/>
      </c>
      <c r="I10355" s="5">
        <f>IF($G10355="","",$G10355*IF($H10355="",$O10355,$H10355)/100)</f>
        <v/>
      </c>
      <c r="J10355" s="5">
        <f>IF(OR($L10355="",NOT(COUNTIFS($L$2:$L10355,$L10355)=1)),"",SUMIFS($G:$G,$L:$L,$L10355))</f>
        <v/>
      </c>
      <c r="K10355" s="5">
        <f>IF(OR($L10355="",NOT(COUNTIFS($L$2:$L10355,$L10355)=1)),"",SUMIFS($I:$I,$L:$L,$L10355))</f>
        <v/>
      </c>
      <c r="L10355" s="6">
        <f>IF($B10355="","",YEAR($B10355))</f>
        <v/>
      </c>
      <c r="M10355" s="6">
        <f>INT((ROW()-2)/39)+1</f>
        <v/>
      </c>
      <c r="N10355" s="6">
        <f>MOD(ROW()-2,39)+2</f>
        <v/>
      </c>
      <c r="O10355" s="42">
        <f>IF(AND($B10355&lt;&gt;"",$C10355&lt;&gt;"",$B10355&lt;=$C10355),INDEX(Szabalyok!$C:$C,$N10355),"")</f>
        <v/>
      </c>
      <c r="P10355">
        <f>IF(D10355="",P10354,P10354+1)</f>
        <v/>
      </c>
    </row>
    <row r="10356">
      <c r="A10356">
        <f>IF(P10356=P10355,0,P10356)</f>
        <v/>
      </c>
      <c r="B10356" s="41">
        <f>IF($M10356&gt;300,"",IF(OR(INDEX(Bemenet!$E$2:$E$301,$M10356)="",INDEX(Bemenet!$F$2:$F$301,$M10356)=""),"",MAX(INDEX(Bemenet!$E$2:$E$301,$M10356),INDEX(Szabalyok!$A:$A,$N10356))))</f>
        <v/>
      </c>
      <c r="C10356" s="41">
        <f>IF($B10356="","",MIN(INDEX(Bemenet!$F$2:$F$301,$M10356),INDEX(Szabalyok!$B:$B,$N10356)))</f>
        <v/>
      </c>
      <c r="D10356" s="5">
        <f>IF(AND($B10356&lt;&gt;"",$C10356&lt;&gt;"",$B10356&lt;=$C10356),INDEX(Bemenet!$G$2:$G$301,$M10356),"")</f>
        <v/>
      </c>
      <c r="E10356" s="6">
        <f>IF(AND($B10356&lt;&gt;"",$C10356&lt;&gt;"",$B10356&lt;=$C10356),INDEX(Bemenet!$D$2:$D$301,$M10356),"")</f>
        <v/>
      </c>
      <c r="F10356" s="5">
        <f>IF(AND($B10356&lt;&gt;"",$C10356&lt;&gt;"",$B10356&lt;=$C10356),$C10356-$B10356+1,"")</f>
        <v/>
      </c>
      <c r="G10356" s="5">
        <f>IF($F10356="","",$F10356*$D10356)</f>
        <v/>
      </c>
      <c r="H10356" s="42">
        <f>IF($G10356="","",$O10356)</f>
        <v/>
      </c>
      <c r="I10356" s="5">
        <f>IF($G10356="","",$G10356*IF($H10356="",$O10356,$H10356)/100)</f>
        <v/>
      </c>
      <c r="J10356" s="5">
        <f>IF(OR($L10356="",NOT(COUNTIFS($L$2:$L10356,$L10356)=1)),"",SUMIFS($G:$G,$L:$L,$L10356))</f>
        <v/>
      </c>
      <c r="K10356" s="5">
        <f>IF(OR($L10356="",NOT(COUNTIFS($L$2:$L10356,$L10356)=1)),"",SUMIFS($I:$I,$L:$L,$L10356))</f>
        <v/>
      </c>
      <c r="L10356" s="6">
        <f>IF($B10356="","",YEAR($B10356))</f>
        <v/>
      </c>
      <c r="M10356" s="6">
        <f>INT((ROW()-2)/39)+1</f>
        <v/>
      </c>
      <c r="N10356" s="6">
        <f>MOD(ROW()-2,39)+2</f>
        <v/>
      </c>
      <c r="O10356" s="42">
        <f>IF(AND($B10356&lt;&gt;"",$C10356&lt;&gt;"",$B10356&lt;=$C10356),INDEX(Szabalyok!$C:$C,$N10356),"")</f>
        <v/>
      </c>
      <c r="P10356">
        <f>IF(D10356="",P10355,P10355+1)</f>
        <v/>
      </c>
    </row>
    <row r="10357">
      <c r="A10357">
        <f>IF(P10357=P10356,0,P10357)</f>
        <v/>
      </c>
      <c r="B10357" s="41">
        <f>IF($M10357&gt;300,"",IF(OR(INDEX(Bemenet!$E$2:$E$301,$M10357)="",INDEX(Bemenet!$F$2:$F$301,$M10357)=""),"",MAX(INDEX(Bemenet!$E$2:$E$301,$M10357),INDEX(Szabalyok!$A:$A,$N10357))))</f>
        <v/>
      </c>
      <c r="C10357" s="41">
        <f>IF($B10357="","",MIN(INDEX(Bemenet!$F$2:$F$301,$M10357),INDEX(Szabalyok!$B:$B,$N10357)))</f>
        <v/>
      </c>
      <c r="D10357" s="5">
        <f>IF(AND($B10357&lt;&gt;"",$C10357&lt;&gt;"",$B10357&lt;=$C10357),INDEX(Bemenet!$G$2:$G$301,$M10357),"")</f>
        <v/>
      </c>
      <c r="E10357" s="6">
        <f>IF(AND($B10357&lt;&gt;"",$C10357&lt;&gt;"",$B10357&lt;=$C10357),INDEX(Bemenet!$D$2:$D$301,$M10357),"")</f>
        <v/>
      </c>
      <c r="F10357" s="5">
        <f>IF(AND($B10357&lt;&gt;"",$C10357&lt;&gt;"",$B10357&lt;=$C10357),$C10357-$B10357+1,"")</f>
        <v/>
      </c>
      <c r="G10357" s="5">
        <f>IF($F10357="","",$F10357*$D10357)</f>
        <v/>
      </c>
      <c r="H10357" s="42">
        <f>IF($G10357="","",$O10357)</f>
        <v/>
      </c>
      <c r="I10357" s="5">
        <f>IF($G10357="","",$G10357*IF($H10357="",$O10357,$H10357)/100)</f>
        <v/>
      </c>
      <c r="J10357" s="5">
        <f>IF(OR($L10357="",NOT(COUNTIFS($L$2:$L10357,$L10357)=1)),"",SUMIFS($G:$G,$L:$L,$L10357))</f>
        <v/>
      </c>
      <c r="K10357" s="5">
        <f>IF(OR($L10357="",NOT(COUNTIFS($L$2:$L10357,$L10357)=1)),"",SUMIFS($I:$I,$L:$L,$L10357))</f>
        <v/>
      </c>
      <c r="L10357" s="6">
        <f>IF($B10357="","",YEAR($B10357))</f>
        <v/>
      </c>
      <c r="M10357" s="6">
        <f>INT((ROW()-2)/39)+1</f>
        <v/>
      </c>
      <c r="N10357" s="6">
        <f>MOD(ROW()-2,39)+2</f>
        <v/>
      </c>
      <c r="O10357" s="42">
        <f>IF(AND($B10357&lt;&gt;"",$C10357&lt;&gt;"",$B10357&lt;=$C10357),INDEX(Szabalyok!$C:$C,$N10357),"")</f>
        <v/>
      </c>
      <c r="P10357">
        <f>IF(D10357="",P10356,P10356+1)</f>
        <v/>
      </c>
    </row>
    <row r="10358">
      <c r="A10358">
        <f>IF(P10358=P10357,0,P10358)</f>
        <v/>
      </c>
      <c r="B10358" s="41">
        <f>IF($M10358&gt;300,"",IF(OR(INDEX(Bemenet!$E$2:$E$301,$M10358)="",INDEX(Bemenet!$F$2:$F$301,$M10358)=""),"",MAX(INDEX(Bemenet!$E$2:$E$301,$M10358),INDEX(Szabalyok!$A:$A,$N10358))))</f>
        <v/>
      </c>
      <c r="C10358" s="41">
        <f>IF($B10358="","",MIN(INDEX(Bemenet!$F$2:$F$301,$M10358),INDEX(Szabalyok!$B:$B,$N10358)))</f>
        <v/>
      </c>
      <c r="D10358" s="5">
        <f>IF(AND($B10358&lt;&gt;"",$C10358&lt;&gt;"",$B10358&lt;=$C10358),INDEX(Bemenet!$G$2:$G$301,$M10358),"")</f>
        <v/>
      </c>
      <c r="E10358" s="6">
        <f>IF(AND($B10358&lt;&gt;"",$C10358&lt;&gt;"",$B10358&lt;=$C10358),INDEX(Bemenet!$D$2:$D$301,$M10358),"")</f>
        <v/>
      </c>
      <c r="F10358" s="5">
        <f>IF(AND($B10358&lt;&gt;"",$C10358&lt;&gt;"",$B10358&lt;=$C10358),$C10358-$B10358+1,"")</f>
        <v/>
      </c>
      <c r="G10358" s="5">
        <f>IF($F10358="","",$F10358*$D10358)</f>
        <v/>
      </c>
      <c r="H10358" s="42">
        <f>IF($G10358="","",$O10358)</f>
        <v/>
      </c>
      <c r="I10358" s="5">
        <f>IF($G10358="","",$G10358*IF($H10358="",$O10358,$H10358)/100)</f>
        <v/>
      </c>
      <c r="J10358" s="5">
        <f>IF(OR($L10358="",NOT(COUNTIFS($L$2:$L10358,$L10358)=1)),"",SUMIFS($G:$G,$L:$L,$L10358))</f>
        <v/>
      </c>
      <c r="K10358" s="5">
        <f>IF(OR($L10358="",NOT(COUNTIFS($L$2:$L10358,$L10358)=1)),"",SUMIFS($I:$I,$L:$L,$L10358))</f>
        <v/>
      </c>
      <c r="L10358" s="6">
        <f>IF($B10358="","",YEAR($B10358))</f>
        <v/>
      </c>
      <c r="M10358" s="6">
        <f>INT((ROW()-2)/39)+1</f>
        <v/>
      </c>
      <c r="N10358" s="6">
        <f>MOD(ROW()-2,39)+2</f>
        <v/>
      </c>
      <c r="O10358" s="42">
        <f>IF(AND($B10358&lt;&gt;"",$C10358&lt;&gt;"",$B10358&lt;=$C10358),INDEX(Szabalyok!$C:$C,$N10358),"")</f>
        <v/>
      </c>
      <c r="P10358">
        <f>IF(D10358="",P10357,P10357+1)</f>
        <v/>
      </c>
    </row>
    <row r="10359">
      <c r="A10359">
        <f>IF(P10359=P10358,0,P10359)</f>
        <v/>
      </c>
      <c r="B10359" s="41">
        <f>IF($M10359&gt;300,"",IF(OR(INDEX(Bemenet!$E$2:$E$301,$M10359)="",INDEX(Bemenet!$F$2:$F$301,$M10359)=""),"",MAX(INDEX(Bemenet!$E$2:$E$301,$M10359),INDEX(Szabalyok!$A:$A,$N10359))))</f>
        <v/>
      </c>
      <c r="C10359" s="41">
        <f>IF($B10359="","",MIN(INDEX(Bemenet!$F$2:$F$301,$M10359),INDEX(Szabalyok!$B:$B,$N10359)))</f>
        <v/>
      </c>
      <c r="D10359" s="5">
        <f>IF(AND($B10359&lt;&gt;"",$C10359&lt;&gt;"",$B10359&lt;=$C10359),INDEX(Bemenet!$G$2:$G$301,$M10359),"")</f>
        <v/>
      </c>
      <c r="E10359" s="6">
        <f>IF(AND($B10359&lt;&gt;"",$C10359&lt;&gt;"",$B10359&lt;=$C10359),INDEX(Bemenet!$D$2:$D$301,$M10359),"")</f>
        <v/>
      </c>
      <c r="F10359" s="5">
        <f>IF(AND($B10359&lt;&gt;"",$C10359&lt;&gt;"",$B10359&lt;=$C10359),$C10359-$B10359+1,"")</f>
        <v/>
      </c>
      <c r="G10359" s="5">
        <f>IF($F10359="","",$F10359*$D10359)</f>
        <v/>
      </c>
      <c r="H10359" s="42">
        <f>IF($G10359="","",$O10359)</f>
        <v/>
      </c>
      <c r="I10359" s="5">
        <f>IF($G10359="","",$G10359*IF($H10359="",$O10359,$H10359)/100)</f>
        <v/>
      </c>
      <c r="J10359" s="5">
        <f>IF(OR($L10359="",NOT(COUNTIFS($L$2:$L10359,$L10359)=1)),"",SUMIFS($G:$G,$L:$L,$L10359))</f>
        <v/>
      </c>
      <c r="K10359" s="5">
        <f>IF(OR($L10359="",NOT(COUNTIFS($L$2:$L10359,$L10359)=1)),"",SUMIFS($I:$I,$L:$L,$L10359))</f>
        <v/>
      </c>
      <c r="L10359" s="6">
        <f>IF($B10359="","",YEAR($B10359))</f>
        <v/>
      </c>
      <c r="M10359" s="6">
        <f>INT((ROW()-2)/39)+1</f>
        <v/>
      </c>
      <c r="N10359" s="6">
        <f>MOD(ROW()-2,39)+2</f>
        <v/>
      </c>
      <c r="O10359" s="42">
        <f>IF(AND($B10359&lt;&gt;"",$C10359&lt;&gt;"",$B10359&lt;=$C10359),INDEX(Szabalyok!$C:$C,$N10359),"")</f>
        <v/>
      </c>
      <c r="P10359">
        <f>IF(D10359="",P10358,P10358+1)</f>
        <v/>
      </c>
    </row>
    <row r="10360">
      <c r="A10360">
        <f>IF(P10360=P10359,0,P10360)</f>
        <v/>
      </c>
      <c r="B10360" s="41">
        <f>IF($M10360&gt;300,"",IF(OR(INDEX(Bemenet!$E$2:$E$301,$M10360)="",INDEX(Bemenet!$F$2:$F$301,$M10360)=""),"",MAX(INDEX(Bemenet!$E$2:$E$301,$M10360),INDEX(Szabalyok!$A:$A,$N10360))))</f>
        <v/>
      </c>
      <c r="C10360" s="41">
        <f>IF($B10360="","",MIN(INDEX(Bemenet!$F$2:$F$301,$M10360),INDEX(Szabalyok!$B:$B,$N10360)))</f>
        <v/>
      </c>
      <c r="D10360" s="5">
        <f>IF(AND($B10360&lt;&gt;"",$C10360&lt;&gt;"",$B10360&lt;=$C10360),INDEX(Bemenet!$G$2:$G$301,$M10360),"")</f>
        <v/>
      </c>
      <c r="E10360" s="6">
        <f>IF(AND($B10360&lt;&gt;"",$C10360&lt;&gt;"",$B10360&lt;=$C10360),INDEX(Bemenet!$D$2:$D$301,$M10360),"")</f>
        <v/>
      </c>
      <c r="F10360" s="5">
        <f>IF(AND($B10360&lt;&gt;"",$C10360&lt;&gt;"",$B10360&lt;=$C10360),$C10360-$B10360+1,"")</f>
        <v/>
      </c>
      <c r="G10360" s="5">
        <f>IF($F10360="","",$F10360*$D10360)</f>
        <v/>
      </c>
      <c r="H10360" s="42">
        <f>IF($G10360="","",$O10360)</f>
        <v/>
      </c>
      <c r="I10360" s="5">
        <f>IF($G10360="","",$G10360*IF($H10360="",$O10360,$H10360)/100)</f>
        <v/>
      </c>
      <c r="J10360" s="5">
        <f>IF(OR($L10360="",NOT(COUNTIFS($L$2:$L10360,$L10360)=1)),"",SUMIFS($G:$G,$L:$L,$L10360))</f>
        <v/>
      </c>
      <c r="K10360" s="5">
        <f>IF(OR($L10360="",NOT(COUNTIFS($L$2:$L10360,$L10360)=1)),"",SUMIFS($I:$I,$L:$L,$L10360))</f>
        <v/>
      </c>
      <c r="L10360" s="6">
        <f>IF($B10360="","",YEAR($B10360))</f>
        <v/>
      </c>
      <c r="M10360" s="6">
        <f>INT((ROW()-2)/39)+1</f>
        <v/>
      </c>
      <c r="N10360" s="6">
        <f>MOD(ROW()-2,39)+2</f>
        <v/>
      </c>
      <c r="O10360" s="42">
        <f>IF(AND($B10360&lt;&gt;"",$C10360&lt;&gt;"",$B10360&lt;=$C10360),INDEX(Szabalyok!$C:$C,$N10360),"")</f>
        <v/>
      </c>
      <c r="P10360">
        <f>IF(D10360="",P10359,P10359+1)</f>
        <v/>
      </c>
    </row>
    <row r="10361">
      <c r="A10361">
        <f>IF(P10361=P10360,0,P10361)</f>
        <v/>
      </c>
      <c r="B10361" s="41">
        <f>IF($M10361&gt;300,"",IF(OR(INDEX(Bemenet!$E$2:$E$301,$M10361)="",INDEX(Bemenet!$F$2:$F$301,$M10361)=""),"",MAX(INDEX(Bemenet!$E$2:$E$301,$M10361),INDEX(Szabalyok!$A:$A,$N10361))))</f>
        <v/>
      </c>
      <c r="C10361" s="41">
        <f>IF($B10361="","",MIN(INDEX(Bemenet!$F$2:$F$301,$M10361),INDEX(Szabalyok!$B:$B,$N10361)))</f>
        <v/>
      </c>
      <c r="D10361" s="5">
        <f>IF(AND($B10361&lt;&gt;"",$C10361&lt;&gt;"",$B10361&lt;=$C10361),INDEX(Bemenet!$G$2:$G$301,$M10361),"")</f>
        <v/>
      </c>
      <c r="E10361" s="6">
        <f>IF(AND($B10361&lt;&gt;"",$C10361&lt;&gt;"",$B10361&lt;=$C10361),INDEX(Bemenet!$D$2:$D$301,$M10361),"")</f>
        <v/>
      </c>
      <c r="F10361" s="5">
        <f>IF(AND($B10361&lt;&gt;"",$C10361&lt;&gt;"",$B10361&lt;=$C10361),$C10361-$B10361+1,"")</f>
        <v/>
      </c>
      <c r="G10361" s="5">
        <f>IF($F10361="","",$F10361*$D10361)</f>
        <v/>
      </c>
      <c r="H10361" s="42">
        <f>IF($G10361="","",$O10361)</f>
        <v/>
      </c>
      <c r="I10361" s="5">
        <f>IF($G10361="","",$G10361*IF($H10361="",$O10361,$H10361)/100)</f>
        <v/>
      </c>
      <c r="J10361" s="5">
        <f>IF(OR($L10361="",NOT(COUNTIFS($L$2:$L10361,$L10361)=1)),"",SUMIFS($G:$G,$L:$L,$L10361))</f>
        <v/>
      </c>
      <c r="K10361" s="5">
        <f>IF(OR($L10361="",NOT(COUNTIFS($L$2:$L10361,$L10361)=1)),"",SUMIFS($I:$I,$L:$L,$L10361))</f>
        <v/>
      </c>
      <c r="L10361" s="6">
        <f>IF($B10361="","",YEAR($B10361))</f>
        <v/>
      </c>
      <c r="M10361" s="6">
        <f>INT((ROW()-2)/39)+1</f>
        <v/>
      </c>
      <c r="N10361" s="6">
        <f>MOD(ROW()-2,39)+2</f>
        <v/>
      </c>
      <c r="O10361" s="42">
        <f>IF(AND($B10361&lt;&gt;"",$C10361&lt;&gt;"",$B10361&lt;=$C10361),INDEX(Szabalyok!$C:$C,$N10361),"")</f>
        <v/>
      </c>
      <c r="P10361">
        <f>IF(D10361="",P10360,P10360+1)</f>
        <v/>
      </c>
    </row>
    <row r="10362">
      <c r="A10362">
        <f>IF(P10362=P10361,0,P10362)</f>
        <v/>
      </c>
      <c r="B10362" s="41">
        <f>IF($M10362&gt;300,"",IF(OR(INDEX(Bemenet!$E$2:$E$301,$M10362)="",INDEX(Bemenet!$F$2:$F$301,$M10362)=""),"",MAX(INDEX(Bemenet!$E$2:$E$301,$M10362),INDEX(Szabalyok!$A:$A,$N10362))))</f>
        <v/>
      </c>
      <c r="C10362" s="41">
        <f>IF($B10362="","",MIN(INDEX(Bemenet!$F$2:$F$301,$M10362),INDEX(Szabalyok!$B:$B,$N10362)))</f>
        <v/>
      </c>
      <c r="D10362" s="5">
        <f>IF(AND($B10362&lt;&gt;"",$C10362&lt;&gt;"",$B10362&lt;=$C10362),INDEX(Bemenet!$G$2:$G$301,$M10362),"")</f>
        <v/>
      </c>
      <c r="E10362" s="6">
        <f>IF(AND($B10362&lt;&gt;"",$C10362&lt;&gt;"",$B10362&lt;=$C10362),INDEX(Bemenet!$D$2:$D$301,$M10362),"")</f>
        <v/>
      </c>
      <c r="F10362" s="5">
        <f>IF(AND($B10362&lt;&gt;"",$C10362&lt;&gt;"",$B10362&lt;=$C10362),$C10362-$B10362+1,"")</f>
        <v/>
      </c>
      <c r="G10362" s="5">
        <f>IF($F10362="","",$F10362*$D10362)</f>
        <v/>
      </c>
      <c r="H10362" s="42">
        <f>IF($G10362="","",$O10362)</f>
        <v/>
      </c>
      <c r="I10362" s="5">
        <f>IF($G10362="","",$G10362*IF($H10362="",$O10362,$H10362)/100)</f>
        <v/>
      </c>
      <c r="J10362" s="5">
        <f>IF(OR($L10362="",NOT(COUNTIFS($L$2:$L10362,$L10362)=1)),"",SUMIFS($G:$G,$L:$L,$L10362))</f>
        <v/>
      </c>
      <c r="K10362" s="5">
        <f>IF(OR($L10362="",NOT(COUNTIFS($L$2:$L10362,$L10362)=1)),"",SUMIFS($I:$I,$L:$L,$L10362))</f>
        <v/>
      </c>
      <c r="L10362" s="6">
        <f>IF($B10362="","",YEAR($B10362))</f>
        <v/>
      </c>
      <c r="M10362" s="6">
        <f>INT((ROW()-2)/39)+1</f>
        <v/>
      </c>
      <c r="N10362" s="6">
        <f>MOD(ROW()-2,39)+2</f>
        <v/>
      </c>
      <c r="O10362" s="42">
        <f>IF(AND($B10362&lt;&gt;"",$C10362&lt;&gt;"",$B10362&lt;=$C10362),INDEX(Szabalyok!$C:$C,$N10362),"")</f>
        <v/>
      </c>
      <c r="P10362">
        <f>IF(D10362="",P10361,P10361+1)</f>
        <v/>
      </c>
    </row>
    <row r="10363">
      <c r="A10363">
        <f>IF(P10363=P10362,0,P10363)</f>
        <v/>
      </c>
      <c r="B10363" s="41">
        <f>IF($M10363&gt;300,"",IF(OR(INDEX(Bemenet!$E$2:$E$301,$M10363)="",INDEX(Bemenet!$F$2:$F$301,$M10363)=""),"",MAX(INDEX(Bemenet!$E$2:$E$301,$M10363),INDEX(Szabalyok!$A:$A,$N10363))))</f>
        <v/>
      </c>
      <c r="C10363" s="41">
        <f>IF($B10363="","",MIN(INDEX(Bemenet!$F$2:$F$301,$M10363),INDEX(Szabalyok!$B:$B,$N10363)))</f>
        <v/>
      </c>
      <c r="D10363" s="5">
        <f>IF(AND($B10363&lt;&gt;"",$C10363&lt;&gt;"",$B10363&lt;=$C10363),INDEX(Bemenet!$G$2:$G$301,$M10363),"")</f>
        <v/>
      </c>
      <c r="E10363" s="6">
        <f>IF(AND($B10363&lt;&gt;"",$C10363&lt;&gt;"",$B10363&lt;=$C10363),INDEX(Bemenet!$D$2:$D$301,$M10363),"")</f>
        <v/>
      </c>
      <c r="F10363" s="5">
        <f>IF(AND($B10363&lt;&gt;"",$C10363&lt;&gt;"",$B10363&lt;=$C10363),$C10363-$B10363+1,"")</f>
        <v/>
      </c>
      <c r="G10363" s="5">
        <f>IF($F10363="","",$F10363*$D10363)</f>
        <v/>
      </c>
      <c r="H10363" s="42">
        <f>IF($G10363="","",$O10363)</f>
        <v/>
      </c>
      <c r="I10363" s="5">
        <f>IF($G10363="","",$G10363*IF($H10363="",$O10363,$H10363)/100)</f>
        <v/>
      </c>
      <c r="J10363" s="5">
        <f>IF(OR($L10363="",NOT(COUNTIFS($L$2:$L10363,$L10363)=1)),"",SUMIFS($G:$G,$L:$L,$L10363))</f>
        <v/>
      </c>
      <c r="K10363" s="5">
        <f>IF(OR($L10363="",NOT(COUNTIFS($L$2:$L10363,$L10363)=1)),"",SUMIFS($I:$I,$L:$L,$L10363))</f>
        <v/>
      </c>
      <c r="L10363" s="6">
        <f>IF($B10363="","",YEAR($B10363))</f>
        <v/>
      </c>
      <c r="M10363" s="6">
        <f>INT((ROW()-2)/39)+1</f>
        <v/>
      </c>
      <c r="N10363" s="6">
        <f>MOD(ROW()-2,39)+2</f>
        <v/>
      </c>
      <c r="O10363" s="42">
        <f>IF(AND($B10363&lt;&gt;"",$C10363&lt;&gt;"",$B10363&lt;=$C10363),INDEX(Szabalyok!$C:$C,$N10363),"")</f>
        <v/>
      </c>
      <c r="P10363">
        <f>IF(D10363="",P10362,P10362+1)</f>
        <v/>
      </c>
    </row>
    <row r="10364">
      <c r="A10364">
        <f>IF(P10364=P10363,0,P10364)</f>
        <v/>
      </c>
      <c r="B10364" s="41">
        <f>IF($M10364&gt;300,"",IF(OR(INDEX(Bemenet!$E$2:$E$301,$M10364)="",INDEX(Bemenet!$F$2:$F$301,$M10364)=""),"",MAX(INDEX(Bemenet!$E$2:$E$301,$M10364),INDEX(Szabalyok!$A:$A,$N10364))))</f>
        <v/>
      </c>
      <c r="C10364" s="41">
        <f>IF($B10364="","",MIN(INDEX(Bemenet!$F$2:$F$301,$M10364),INDEX(Szabalyok!$B:$B,$N10364)))</f>
        <v/>
      </c>
      <c r="D10364" s="5">
        <f>IF(AND($B10364&lt;&gt;"",$C10364&lt;&gt;"",$B10364&lt;=$C10364),INDEX(Bemenet!$G$2:$G$301,$M10364),"")</f>
        <v/>
      </c>
      <c r="E10364" s="6">
        <f>IF(AND($B10364&lt;&gt;"",$C10364&lt;&gt;"",$B10364&lt;=$C10364),INDEX(Bemenet!$D$2:$D$301,$M10364),"")</f>
        <v/>
      </c>
      <c r="F10364" s="5">
        <f>IF(AND($B10364&lt;&gt;"",$C10364&lt;&gt;"",$B10364&lt;=$C10364),$C10364-$B10364+1,"")</f>
        <v/>
      </c>
      <c r="G10364" s="5">
        <f>IF($F10364="","",$F10364*$D10364)</f>
        <v/>
      </c>
      <c r="H10364" s="42">
        <f>IF($G10364="","",$O10364)</f>
        <v/>
      </c>
      <c r="I10364" s="5">
        <f>IF($G10364="","",$G10364*IF($H10364="",$O10364,$H10364)/100)</f>
        <v/>
      </c>
      <c r="J10364" s="5">
        <f>IF(OR($L10364="",NOT(COUNTIFS($L$2:$L10364,$L10364)=1)),"",SUMIFS($G:$G,$L:$L,$L10364))</f>
        <v/>
      </c>
      <c r="K10364" s="5">
        <f>IF(OR($L10364="",NOT(COUNTIFS($L$2:$L10364,$L10364)=1)),"",SUMIFS($I:$I,$L:$L,$L10364))</f>
        <v/>
      </c>
      <c r="L10364" s="6">
        <f>IF($B10364="","",YEAR($B10364))</f>
        <v/>
      </c>
      <c r="M10364" s="6">
        <f>INT((ROW()-2)/39)+1</f>
        <v/>
      </c>
      <c r="N10364" s="6">
        <f>MOD(ROW()-2,39)+2</f>
        <v/>
      </c>
      <c r="O10364" s="42">
        <f>IF(AND($B10364&lt;&gt;"",$C10364&lt;&gt;"",$B10364&lt;=$C10364),INDEX(Szabalyok!$C:$C,$N10364),"")</f>
        <v/>
      </c>
      <c r="P10364">
        <f>IF(D10364="",P10363,P10363+1)</f>
        <v/>
      </c>
    </row>
    <row r="10365">
      <c r="A10365">
        <f>IF(P10365=P10364,0,P10365)</f>
        <v/>
      </c>
      <c r="B10365" s="41">
        <f>IF($M10365&gt;300,"",IF(OR(INDEX(Bemenet!$E$2:$E$301,$M10365)="",INDEX(Bemenet!$F$2:$F$301,$M10365)=""),"",MAX(INDEX(Bemenet!$E$2:$E$301,$M10365),INDEX(Szabalyok!$A:$A,$N10365))))</f>
        <v/>
      </c>
      <c r="C10365" s="41">
        <f>IF($B10365="","",MIN(INDEX(Bemenet!$F$2:$F$301,$M10365),INDEX(Szabalyok!$B:$B,$N10365)))</f>
        <v/>
      </c>
      <c r="D10365" s="5">
        <f>IF(AND($B10365&lt;&gt;"",$C10365&lt;&gt;"",$B10365&lt;=$C10365),INDEX(Bemenet!$G$2:$G$301,$M10365),"")</f>
        <v/>
      </c>
      <c r="E10365" s="6">
        <f>IF(AND($B10365&lt;&gt;"",$C10365&lt;&gt;"",$B10365&lt;=$C10365),INDEX(Bemenet!$D$2:$D$301,$M10365),"")</f>
        <v/>
      </c>
      <c r="F10365" s="5">
        <f>IF(AND($B10365&lt;&gt;"",$C10365&lt;&gt;"",$B10365&lt;=$C10365),$C10365-$B10365+1,"")</f>
        <v/>
      </c>
      <c r="G10365" s="5">
        <f>IF($F10365="","",$F10365*$D10365)</f>
        <v/>
      </c>
      <c r="H10365" s="42">
        <f>IF($G10365="","",$O10365)</f>
        <v/>
      </c>
      <c r="I10365" s="5">
        <f>IF($G10365="","",$G10365*IF($H10365="",$O10365,$H10365)/100)</f>
        <v/>
      </c>
      <c r="J10365" s="5">
        <f>IF(OR($L10365="",NOT(COUNTIFS($L$2:$L10365,$L10365)=1)),"",SUMIFS($G:$G,$L:$L,$L10365))</f>
        <v/>
      </c>
      <c r="K10365" s="5">
        <f>IF(OR($L10365="",NOT(COUNTIFS($L$2:$L10365,$L10365)=1)),"",SUMIFS($I:$I,$L:$L,$L10365))</f>
        <v/>
      </c>
      <c r="L10365" s="6">
        <f>IF($B10365="","",YEAR($B10365))</f>
        <v/>
      </c>
      <c r="M10365" s="6">
        <f>INT((ROW()-2)/39)+1</f>
        <v/>
      </c>
      <c r="N10365" s="6">
        <f>MOD(ROW()-2,39)+2</f>
        <v/>
      </c>
      <c r="O10365" s="42">
        <f>IF(AND($B10365&lt;&gt;"",$C10365&lt;&gt;"",$B10365&lt;=$C10365),INDEX(Szabalyok!$C:$C,$N10365),"")</f>
        <v/>
      </c>
      <c r="P10365">
        <f>IF(D10365="",P10364,P10364+1)</f>
        <v/>
      </c>
    </row>
    <row r="10366">
      <c r="A10366">
        <f>IF(P10366=P10365,0,P10366)</f>
        <v/>
      </c>
      <c r="B10366" s="41">
        <f>IF($M10366&gt;300,"",IF(OR(INDEX(Bemenet!$E$2:$E$301,$M10366)="",INDEX(Bemenet!$F$2:$F$301,$M10366)=""),"",MAX(INDEX(Bemenet!$E$2:$E$301,$M10366),INDEX(Szabalyok!$A:$A,$N10366))))</f>
        <v/>
      </c>
      <c r="C10366" s="41">
        <f>IF($B10366="","",MIN(INDEX(Bemenet!$F$2:$F$301,$M10366),INDEX(Szabalyok!$B:$B,$N10366)))</f>
        <v/>
      </c>
      <c r="D10366" s="5">
        <f>IF(AND($B10366&lt;&gt;"",$C10366&lt;&gt;"",$B10366&lt;=$C10366),INDEX(Bemenet!$G$2:$G$301,$M10366),"")</f>
        <v/>
      </c>
      <c r="E10366" s="6">
        <f>IF(AND($B10366&lt;&gt;"",$C10366&lt;&gt;"",$B10366&lt;=$C10366),INDEX(Bemenet!$D$2:$D$301,$M10366),"")</f>
        <v/>
      </c>
      <c r="F10366" s="5">
        <f>IF(AND($B10366&lt;&gt;"",$C10366&lt;&gt;"",$B10366&lt;=$C10366),$C10366-$B10366+1,"")</f>
        <v/>
      </c>
      <c r="G10366" s="5">
        <f>IF($F10366="","",$F10366*$D10366)</f>
        <v/>
      </c>
      <c r="H10366" s="42">
        <f>IF($G10366="","",$O10366)</f>
        <v/>
      </c>
      <c r="I10366" s="5">
        <f>IF($G10366="","",$G10366*IF($H10366="",$O10366,$H10366)/100)</f>
        <v/>
      </c>
      <c r="J10366" s="5">
        <f>IF(OR($L10366="",NOT(COUNTIFS($L$2:$L10366,$L10366)=1)),"",SUMIFS($G:$G,$L:$L,$L10366))</f>
        <v/>
      </c>
      <c r="K10366" s="5">
        <f>IF(OR($L10366="",NOT(COUNTIFS($L$2:$L10366,$L10366)=1)),"",SUMIFS($I:$I,$L:$L,$L10366))</f>
        <v/>
      </c>
      <c r="L10366" s="6">
        <f>IF($B10366="","",YEAR($B10366))</f>
        <v/>
      </c>
      <c r="M10366" s="6">
        <f>INT((ROW()-2)/39)+1</f>
        <v/>
      </c>
      <c r="N10366" s="6">
        <f>MOD(ROW()-2,39)+2</f>
        <v/>
      </c>
      <c r="O10366" s="42">
        <f>IF(AND($B10366&lt;&gt;"",$C10366&lt;&gt;"",$B10366&lt;=$C10366),INDEX(Szabalyok!$C:$C,$N10366),"")</f>
        <v/>
      </c>
      <c r="P10366">
        <f>IF(D10366="",P10365,P10365+1)</f>
        <v/>
      </c>
    </row>
    <row r="10367">
      <c r="A10367">
        <f>IF(P10367=P10366,0,P10367)</f>
        <v/>
      </c>
      <c r="B10367" s="41">
        <f>IF($M10367&gt;300,"",IF(OR(INDEX(Bemenet!$E$2:$E$301,$M10367)="",INDEX(Bemenet!$F$2:$F$301,$M10367)=""),"",MAX(INDEX(Bemenet!$E$2:$E$301,$M10367),INDEX(Szabalyok!$A:$A,$N10367))))</f>
        <v/>
      </c>
      <c r="C10367" s="41">
        <f>IF($B10367="","",MIN(INDEX(Bemenet!$F$2:$F$301,$M10367),INDEX(Szabalyok!$B:$B,$N10367)))</f>
        <v/>
      </c>
      <c r="D10367" s="5">
        <f>IF(AND($B10367&lt;&gt;"",$C10367&lt;&gt;"",$B10367&lt;=$C10367),INDEX(Bemenet!$G$2:$G$301,$M10367),"")</f>
        <v/>
      </c>
      <c r="E10367" s="6">
        <f>IF(AND($B10367&lt;&gt;"",$C10367&lt;&gt;"",$B10367&lt;=$C10367),INDEX(Bemenet!$D$2:$D$301,$M10367),"")</f>
        <v/>
      </c>
      <c r="F10367" s="5">
        <f>IF(AND($B10367&lt;&gt;"",$C10367&lt;&gt;"",$B10367&lt;=$C10367),$C10367-$B10367+1,"")</f>
        <v/>
      </c>
      <c r="G10367" s="5">
        <f>IF($F10367="","",$F10367*$D10367)</f>
        <v/>
      </c>
      <c r="H10367" s="42">
        <f>IF($G10367="","",$O10367)</f>
        <v/>
      </c>
      <c r="I10367" s="5">
        <f>IF($G10367="","",$G10367*IF($H10367="",$O10367,$H10367)/100)</f>
        <v/>
      </c>
      <c r="J10367" s="5">
        <f>IF(OR($L10367="",NOT(COUNTIFS($L$2:$L10367,$L10367)=1)),"",SUMIFS($G:$G,$L:$L,$L10367))</f>
        <v/>
      </c>
      <c r="K10367" s="5">
        <f>IF(OR($L10367="",NOT(COUNTIFS($L$2:$L10367,$L10367)=1)),"",SUMIFS($I:$I,$L:$L,$L10367))</f>
        <v/>
      </c>
      <c r="L10367" s="6">
        <f>IF($B10367="","",YEAR($B10367))</f>
        <v/>
      </c>
      <c r="M10367" s="6">
        <f>INT((ROW()-2)/39)+1</f>
        <v/>
      </c>
      <c r="N10367" s="6">
        <f>MOD(ROW()-2,39)+2</f>
        <v/>
      </c>
      <c r="O10367" s="42">
        <f>IF(AND($B10367&lt;&gt;"",$C10367&lt;&gt;"",$B10367&lt;=$C10367),INDEX(Szabalyok!$C:$C,$N10367),"")</f>
        <v/>
      </c>
      <c r="P10367">
        <f>IF(D10367="",P10366,P10366+1)</f>
        <v/>
      </c>
    </row>
    <row r="10368">
      <c r="A10368">
        <f>IF(P10368=P10367,0,P10368)</f>
        <v/>
      </c>
      <c r="B10368" s="41">
        <f>IF($M10368&gt;300,"",IF(OR(INDEX(Bemenet!$E$2:$E$301,$M10368)="",INDEX(Bemenet!$F$2:$F$301,$M10368)=""),"",MAX(INDEX(Bemenet!$E$2:$E$301,$M10368),INDEX(Szabalyok!$A:$A,$N10368))))</f>
        <v/>
      </c>
      <c r="C10368" s="41">
        <f>IF($B10368="","",MIN(INDEX(Bemenet!$F$2:$F$301,$M10368),INDEX(Szabalyok!$B:$B,$N10368)))</f>
        <v/>
      </c>
      <c r="D10368" s="5">
        <f>IF(AND($B10368&lt;&gt;"",$C10368&lt;&gt;"",$B10368&lt;=$C10368),INDEX(Bemenet!$G$2:$G$301,$M10368),"")</f>
        <v/>
      </c>
      <c r="E10368" s="6">
        <f>IF(AND($B10368&lt;&gt;"",$C10368&lt;&gt;"",$B10368&lt;=$C10368),INDEX(Bemenet!$D$2:$D$301,$M10368),"")</f>
        <v/>
      </c>
      <c r="F10368" s="5">
        <f>IF(AND($B10368&lt;&gt;"",$C10368&lt;&gt;"",$B10368&lt;=$C10368),$C10368-$B10368+1,"")</f>
        <v/>
      </c>
      <c r="G10368" s="5">
        <f>IF($F10368="","",$F10368*$D10368)</f>
        <v/>
      </c>
      <c r="H10368" s="42">
        <f>IF($G10368="","",$O10368)</f>
        <v/>
      </c>
      <c r="I10368" s="5">
        <f>IF($G10368="","",$G10368*IF($H10368="",$O10368,$H10368)/100)</f>
        <v/>
      </c>
      <c r="J10368" s="5">
        <f>IF(OR($L10368="",NOT(COUNTIFS($L$2:$L10368,$L10368)=1)),"",SUMIFS($G:$G,$L:$L,$L10368))</f>
        <v/>
      </c>
      <c r="K10368" s="5">
        <f>IF(OR($L10368="",NOT(COUNTIFS($L$2:$L10368,$L10368)=1)),"",SUMIFS($I:$I,$L:$L,$L10368))</f>
        <v/>
      </c>
      <c r="L10368" s="6">
        <f>IF($B10368="","",YEAR($B10368))</f>
        <v/>
      </c>
      <c r="M10368" s="6">
        <f>INT((ROW()-2)/39)+1</f>
        <v/>
      </c>
      <c r="N10368" s="6">
        <f>MOD(ROW()-2,39)+2</f>
        <v/>
      </c>
      <c r="O10368" s="42">
        <f>IF(AND($B10368&lt;&gt;"",$C10368&lt;&gt;"",$B10368&lt;=$C10368),INDEX(Szabalyok!$C:$C,$N10368),"")</f>
        <v/>
      </c>
      <c r="P10368">
        <f>IF(D10368="",P10367,P10367+1)</f>
        <v/>
      </c>
    </row>
    <row r="10369">
      <c r="A10369">
        <f>IF(P10369=P10368,0,P10369)</f>
        <v/>
      </c>
      <c r="B10369" s="41">
        <f>IF($M10369&gt;300,"",IF(OR(INDEX(Bemenet!$E$2:$E$301,$M10369)="",INDEX(Bemenet!$F$2:$F$301,$M10369)=""),"",MAX(INDEX(Bemenet!$E$2:$E$301,$M10369),INDEX(Szabalyok!$A:$A,$N10369))))</f>
        <v/>
      </c>
      <c r="C10369" s="41">
        <f>IF($B10369="","",MIN(INDEX(Bemenet!$F$2:$F$301,$M10369),INDEX(Szabalyok!$B:$B,$N10369)))</f>
        <v/>
      </c>
      <c r="D10369" s="5">
        <f>IF(AND($B10369&lt;&gt;"",$C10369&lt;&gt;"",$B10369&lt;=$C10369),INDEX(Bemenet!$G$2:$G$301,$M10369),"")</f>
        <v/>
      </c>
      <c r="E10369" s="6">
        <f>IF(AND($B10369&lt;&gt;"",$C10369&lt;&gt;"",$B10369&lt;=$C10369),INDEX(Bemenet!$D$2:$D$301,$M10369),"")</f>
        <v/>
      </c>
      <c r="F10369" s="5">
        <f>IF(AND($B10369&lt;&gt;"",$C10369&lt;&gt;"",$B10369&lt;=$C10369),$C10369-$B10369+1,"")</f>
        <v/>
      </c>
      <c r="G10369" s="5">
        <f>IF($F10369="","",$F10369*$D10369)</f>
        <v/>
      </c>
      <c r="H10369" s="42">
        <f>IF($G10369="","",$O10369)</f>
        <v/>
      </c>
      <c r="I10369" s="5">
        <f>IF($G10369="","",$G10369*IF($H10369="",$O10369,$H10369)/100)</f>
        <v/>
      </c>
      <c r="J10369" s="5">
        <f>IF(OR($L10369="",NOT(COUNTIFS($L$2:$L10369,$L10369)=1)),"",SUMIFS($G:$G,$L:$L,$L10369))</f>
        <v/>
      </c>
      <c r="K10369" s="5">
        <f>IF(OR($L10369="",NOT(COUNTIFS($L$2:$L10369,$L10369)=1)),"",SUMIFS($I:$I,$L:$L,$L10369))</f>
        <v/>
      </c>
      <c r="L10369" s="6">
        <f>IF($B10369="","",YEAR($B10369))</f>
        <v/>
      </c>
      <c r="M10369" s="6">
        <f>INT((ROW()-2)/39)+1</f>
        <v/>
      </c>
      <c r="N10369" s="6">
        <f>MOD(ROW()-2,39)+2</f>
        <v/>
      </c>
      <c r="O10369" s="42">
        <f>IF(AND($B10369&lt;&gt;"",$C10369&lt;&gt;"",$B10369&lt;=$C10369),INDEX(Szabalyok!$C:$C,$N10369),"")</f>
        <v/>
      </c>
      <c r="P10369">
        <f>IF(D10369="",P10368,P10368+1)</f>
        <v/>
      </c>
    </row>
    <row r="10370">
      <c r="A10370">
        <f>IF(P10370=P10369,0,P10370)</f>
        <v/>
      </c>
      <c r="B10370" s="41">
        <f>IF($M10370&gt;300,"",IF(OR(INDEX(Bemenet!$E$2:$E$301,$M10370)="",INDEX(Bemenet!$F$2:$F$301,$M10370)=""),"",MAX(INDEX(Bemenet!$E$2:$E$301,$M10370),INDEX(Szabalyok!$A:$A,$N10370))))</f>
        <v/>
      </c>
      <c r="C10370" s="41">
        <f>IF($B10370="","",MIN(INDEX(Bemenet!$F$2:$F$301,$M10370),INDEX(Szabalyok!$B:$B,$N10370)))</f>
        <v/>
      </c>
      <c r="D10370" s="5">
        <f>IF(AND($B10370&lt;&gt;"",$C10370&lt;&gt;"",$B10370&lt;=$C10370),INDEX(Bemenet!$G$2:$G$301,$M10370),"")</f>
        <v/>
      </c>
      <c r="E10370" s="6">
        <f>IF(AND($B10370&lt;&gt;"",$C10370&lt;&gt;"",$B10370&lt;=$C10370),INDEX(Bemenet!$D$2:$D$301,$M10370),"")</f>
        <v/>
      </c>
      <c r="F10370" s="5">
        <f>IF(AND($B10370&lt;&gt;"",$C10370&lt;&gt;"",$B10370&lt;=$C10370),$C10370-$B10370+1,"")</f>
        <v/>
      </c>
      <c r="G10370" s="5">
        <f>IF($F10370="","",$F10370*$D10370)</f>
        <v/>
      </c>
      <c r="H10370" s="42">
        <f>IF($G10370="","",$O10370)</f>
        <v/>
      </c>
      <c r="I10370" s="5">
        <f>IF($G10370="","",$G10370*IF($H10370="",$O10370,$H10370)/100)</f>
        <v/>
      </c>
      <c r="J10370" s="5">
        <f>IF(OR($L10370="",NOT(COUNTIFS($L$2:$L10370,$L10370)=1)),"",SUMIFS($G:$G,$L:$L,$L10370))</f>
        <v/>
      </c>
      <c r="K10370" s="5">
        <f>IF(OR($L10370="",NOT(COUNTIFS($L$2:$L10370,$L10370)=1)),"",SUMIFS($I:$I,$L:$L,$L10370))</f>
        <v/>
      </c>
      <c r="L10370" s="6">
        <f>IF($B10370="","",YEAR($B10370))</f>
        <v/>
      </c>
      <c r="M10370" s="6">
        <f>INT((ROW()-2)/39)+1</f>
        <v/>
      </c>
      <c r="N10370" s="6">
        <f>MOD(ROW()-2,39)+2</f>
        <v/>
      </c>
      <c r="O10370" s="42">
        <f>IF(AND($B10370&lt;&gt;"",$C10370&lt;&gt;"",$B10370&lt;=$C10370),INDEX(Szabalyok!$C:$C,$N10370),"")</f>
        <v/>
      </c>
      <c r="P10370">
        <f>IF(D10370="",P10369,P10369+1)</f>
        <v/>
      </c>
    </row>
    <row r="10371">
      <c r="A10371">
        <f>IF(P10371=P10370,0,P10371)</f>
        <v/>
      </c>
      <c r="B10371" s="41">
        <f>IF($M10371&gt;300,"",IF(OR(INDEX(Bemenet!$E$2:$E$301,$M10371)="",INDEX(Bemenet!$F$2:$F$301,$M10371)=""),"",MAX(INDEX(Bemenet!$E$2:$E$301,$M10371),INDEX(Szabalyok!$A:$A,$N10371))))</f>
        <v/>
      </c>
      <c r="C10371" s="41">
        <f>IF($B10371="","",MIN(INDEX(Bemenet!$F$2:$F$301,$M10371),INDEX(Szabalyok!$B:$B,$N10371)))</f>
        <v/>
      </c>
      <c r="D10371" s="5">
        <f>IF(AND($B10371&lt;&gt;"",$C10371&lt;&gt;"",$B10371&lt;=$C10371),INDEX(Bemenet!$G$2:$G$301,$M10371),"")</f>
        <v/>
      </c>
      <c r="E10371" s="6">
        <f>IF(AND($B10371&lt;&gt;"",$C10371&lt;&gt;"",$B10371&lt;=$C10371),INDEX(Bemenet!$D$2:$D$301,$M10371),"")</f>
        <v/>
      </c>
      <c r="F10371" s="5">
        <f>IF(AND($B10371&lt;&gt;"",$C10371&lt;&gt;"",$B10371&lt;=$C10371),$C10371-$B10371+1,"")</f>
        <v/>
      </c>
      <c r="G10371" s="5">
        <f>IF($F10371="","",$F10371*$D10371)</f>
        <v/>
      </c>
      <c r="H10371" s="42">
        <f>IF($G10371="","",$O10371)</f>
        <v/>
      </c>
      <c r="I10371" s="5">
        <f>IF($G10371="","",$G10371*IF($H10371="",$O10371,$H10371)/100)</f>
        <v/>
      </c>
      <c r="J10371" s="5">
        <f>IF(OR($L10371="",NOT(COUNTIFS($L$2:$L10371,$L10371)=1)),"",SUMIFS($G:$G,$L:$L,$L10371))</f>
        <v/>
      </c>
      <c r="K10371" s="5">
        <f>IF(OR($L10371="",NOT(COUNTIFS($L$2:$L10371,$L10371)=1)),"",SUMIFS($I:$I,$L:$L,$L10371))</f>
        <v/>
      </c>
      <c r="L10371" s="6">
        <f>IF($B10371="","",YEAR($B10371))</f>
        <v/>
      </c>
      <c r="M10371" s="6">
        <f>INT((ROW()-2)/39)+1</f>
        <v/>
      </c>
      <c r="N10371" s="6">
        <f>MOD(ROW()-2,39)+2</f>
        <v/>
      </c>
      <c r="O10371" s="42">
        <f>IF(AND($B10371&lt;&gt;"",$C10371&lt;&gt;"",$B10371&lt;=$C10371),INDEX(Szabalyok!$C:$C,$N10371),"")</f>
        <v/>
      </c>
      <c r="P10371">
        <f>IF(D10371="",P10370,P10370+1)</f>
        <v/>
      </c>
    </row>
    <row r="10372">
      <c r="A10372">
        <f>IF(P10372=P10371,0,P10372)</f>
        <v/>
      </c>
      <c r="B10372" s="41">
        <f>IF($M10372&gt;300,"",IF(OR(INDEX(Bemenet!$E$2:$E$301,$M10372)="",INDEX(Bemenet!$F$2:$F$301,$M10372)=""),"",MAX(INDEX(Bemenet!$E$2:$E$301,$M10372),INDEX(Szabalyok!$A:$A,$N10372))))</f>
        <v/>
      </c>
      <c r="C10372" s="41">
        <f>IF($B10372="","",MIN(INDEX(Bemenet!$F$2:$F$301,$M10372),INDEX(Szabalyok!$B:$B,$N10372)))</f>
        <v/>
      </c>
      <c r="D10372" s="5">
        <f>IF(AND($B10372&lt;&gt;"",$C10372&lt;&gt;"",$B10372&lt;=$C10372),INDEX(Bemenet!$G$2:$G$301,$M10372),"")</f>
        <v/>
      </c>
      <c r="E10372" s="6">
        <f>IF(AND($B10372&lt;&gt;"",$C10372&lt;&gt;"",$B10372&lt;=$C10372),INDEX(Bemenet!$D$2:$D$301,$M10372),"")</f>
        <v/>
      </c>
      <c r="F10372" s="5">
        <f>IF(AND($B10372&lt;&gt;"",$C10372&lt;&gt;"",$B10372&lt;=$C10372),$C10372-$B10372+1,"")</f>
        <v/>
      </c>
      <c r="G10372" s="5">
        <f>IF($F10372="","",$F10372*$D10372)</f>
        <v/>
      </c>
      <c r="H10372" s="42">
        <f>IF($G10372="","",$O10372)</f>
        <v/>
      </c>
      <c r="I10372" s="5">
        <f>IF($G10372="","",$G10372*IF($H10372="",$O10372,$H10372)/100)</f>
        <v/>
      </c>
      <c r="J10372" s="5">
        <f>IF(OR($L10372="",NOT(COUNTIFS($L$2:$L10372,$L10372)=1)),"",SUMIFS($G:$G,$L:$L,$L10372))</f>
        <v/>
      </c>
      <c r="K10372" s="5">
        <f>IF(OR($L10372="",NOT(COUNTIFS($L$2:$L10372,$L10372)=1)),"",SUMIFS($I:$I,$L:$L,$L10372))</f>
        <v/>
      </c>
      <c r="L10372" s="6">
        <f>IF($B10372="","",YEAR($B10372))</f>
        <v/>
      </c>
      <c r="M10372" s="6">
        <f>INT((ROW()-2)/39)+1</f>
        <v/>
      </c>
      <c r="N10372" s="6">
        <f>MOD(ROW()-2,39)+2</f>
        <v/>
      </c>
      <c r="O10372" s="42">
        <f>IF(AND($B10372&lt;&gt;"",$C10372&lt;&gt;"",$B10372&lt;=$C10372),INDEX(Szabalyok!$C:$C,$N10372),"")</f>
        <v/>
      </c>
      <c r="P10372">
        <f>IF(D10372="",P10371,P10371+1)</f>
        <v/>
      </c>
    </row>
    <row r="10373">
      <c r="A10373">
        <f>IF(P10373=P10372,0,P10373)</f>
        <v/>
      </c>
      <c r="B10373" s="41">
        <f>IF($M10373&gt;300,"",IF(OR(INDEX(Bemenet!$E$2:$E$301,$M10373)="",INDEX(Bemenet!$F$2:$F$301,$M10373)=""),"",MAX(INDEX(Bemenet!$E$2:$E$301,$M10373),INDEX(Szabalyok!$A:$A,$N10373))))</f>
        <v/>
      </c>
      <c r="C10373" s="41">
        <f>IF($B10373="","",MIN(INDEX(Bemenet!$F$2:$F$301,$M10373),INDEX(Szabalyok!$B:$B,$N10373)))</f>
        <v/>
      </c>
      <c r="D10373" s="5">
        <f>IF(AND($B10373&lt;&gt;"",$C10373&lt;&gt;"",$B10373&lt;=$C10373),INDEX(Bemenet!$G$2:$G$301,$M10373),"")</f>
        <v/>
      </c>
      <c r="E10373" s="6">
        <f>IF(AND($B10373&lt;&gt;"",$C10373&lt;&gt;"",$B10373&lt;=$C10373),INDEX(Bemenet!$D$2:$D$301,$M10373),"")</f>
        <v/>
      </c>
      <c r="F10373" s="5">
        <f>IF(AND($B10373&lt;&gt;"",$C10373&lt;&gt;"",$B10373&lt;=$C10373),$C10373-$B10373+1,"")</f>
        <v/>
      </c>
      <c r="G10373" s="5">
        <f>IF($F10373="","",$F10373*$D10373)</f>
        <v/>
      </c>
      <c r="H10373" s="42">
        <f>IF($G10373="","",$O10373)</f>
        <v/>
      </c>
      <c r="I10373" s="5">
        <f>IF($G10373="","",$G10373*IF($H10373="",$O10373,$H10373)/100)</f>
        <v/>
      </c>
      <c r="J10373" s="5">
        <f>IF(OR($L10373="",NOT(COUNTIFS($L$2:$L10373,$L10373)=1)),"",SUMIFS($G:$G,$L:$L,$L10373))</f>
        <v/>
      </c>
      <c r="K10373" s="5">
        <f>IF(OR($L10373="",NOT(COUNTIFS($L$2:$L10373,$L10373)=1)),"",SUMIFS($I:$I,$L:$L,$L10373))</f>
        <v/>
      </c>
      <c r="L10373" s="6">
        <f>IF($B10373="","",YEAR($B10373))</f>
        <v/>
      </c>
      <c r="M10373" s="6">
        <f>INT((ROW()-2)/39)+1</f>
        <v/>
      </c>
      <c r="N10373" s="6">
        <f>MOD(ROW()-2,39)+2</f>
        <v/>
      </c>
      <c r="O10373" s="42">
        <f>IF(AND($B10373&lt;&gt;"",$C10373&lt;&gt;"",$B10373&lt;=$C10373),INDEX(Szabalyok!$C:$C,$N10373),"")</f>
        <v/>
      </c>
      <c r="P10373">
        <f>IF(D10373="",P10372,P10372+1)</f>
        <v/>
      </c>
    </row>
    <row r="10374">
      <c r="A10374">
        <f>IF(P10374=P10373,0,P10374)</f>
        <v/>
      </c>
      <c r="B10374" s="41">
        <f>IF($M10374&gt;300,"",IF(OR(INDEX(Bemenet!$E$2:$E$301,$M10374)="",INDEX(Bemenet!$F$2:$F$301,$M10374)=""),"",MAX(INDEX(Bemenet!$E$2:$E$301,$M10374),INDEX(Szabalyok!$A:$A,$N10374))))</f>
        <v/>
      </c>
      <c r="C10374" s="41">
        <f>IF($B10374="","",MIN(INDEX(Bemenet!$F$2:$F$301,$M10374),INDEX(Szabalyok!$B:$B,$N10374)))</f>
        <v/>
      </c>
      <c r="D10374" s="5">
        <f>IF(AND($B10374&lt;&gt;"",$C10374&lt;&gt;"",$B10374&lt;=$C10374),INDEX(Bemenet!$G$2:$G$301,$M10374),"")</f>
        <v/>
      </c>
      <c r="E10374" s="6">
        <f>IF(AND($B10374&lt;&gt;"",$C10374&lt;&gt;"",$B10374&lt;=$C10374),INDEX(Bemenet!$D$2:$D$301,$M10374),"")</f>
        <v/>
      </c>
      <c r="F10374" s="5">
        <f>IF(AND($B10374&lt;&gt;"",$C10374&lt;&gt;"",$B10374&lt;=$C10374),$C10374-$B10374+1,"")</f>
        <v/>
      </c>
      <c r="G10374" s="5">
        <f>IF($F10374="","",$F10374*$D10374)</f>
        <v/>
      </c>
      <c r="H10374" s="42">
        <f>IF($G10374="","",$O10374)</f>
        <v/>
      </c>
      <c r="I10374" s="5">
        <f>IF($G10374="","",$G10374*IF($H10374="",$O10374,$H10374)/100)</f>
        <v/>
      </c>
      <c r="J10374" s="5">
        <f>IF(OR($L10374="",NOT(COUNTIFS($L$2:$L10374,$L10374)=1)),"",SUMIFS($G:$G,$L:$L,$L10374))</f>
        <v/>
      </c>
      <c r="K10374" s="5">
        <f>IF(OR($L10374="",NOT(COUNTIFS($L$2:$L10374,$L10374)=1)),"",SUMIFS($I:$I,$L:$L,$L10374))</f>
        <v/>
      </c>
      <c r="L10374" s="6">
        <f>IF($B10374="","",YEAR($B10374))</f>
        <v/>
      </c>
      <c r="M10374" s="6">
        <f>INT((ROW()-2)/39)+1</f>
        <v/>
      </c>
      <c r="N10374" s="6">
        <f>MOD(ROW()-2,39)+2</f>
        <v/>
      </c>
      <c r="O10374" s="42">
        <f>IF(AND($B10374&lt;&gt;"",$C10374&lt;&gt;"",$B10374&lt;=$C10374),INDEX(Szabalyok!$C:$C,$N10374),"")</f>
        <v/>
      </c>
      <c r="P10374">
        <f>IF(D10374="",P10373,P10373+1)</f>
        <v/>
      </c>
    </row>
    <row r="10375">
      <c r="A10375">
        <f>IF(P10375=P10374,0,P10375)</f>
        <v/>
      </c>
      <c r="B10375" s="41">
        <f>IF($M10375&gt;300,"",IF(OR(INDEX(Bemenet!$E$2:$E$301,$M10375)="",INDEX(Bemenet!$F$2:$F$301,$M10375)=""),"",MAX(INDEX(Bemenet!$E$2:$E$301,$M10375),INDEX(Szabalyok!$A:$A,$N10375))))</f>
        <v/>
      </c>
      <c r="C10375" s="41">
        <f>IF($B10375="","",MIN(INDEX(Bemenet!$F$2:$F$301,$M10375),INDEX(Szabalyok!$B:$B,$N10375)))</f>
        <v/>
      </c>
      <c r="D10375" s="5">
        <f>IF(AND($B10375&lt;&gt;"",$C10375&lt;&gt;"",$B10375&lt;=$C10375),INDEX(Bemenet!$G$2:$G$301,$M10375),"")</f>
        <v/>
      </c>
      <c r="E10375" s="6">
        <f>IF(AND($B10375&lt;&gt;"",$C10375&lt;&gt;"",$B10375&lt;=$C10375),INDEX(Bemenet!$D$2:$D$301,$M10375),"")</f>
        <v/>
      </c>
      <c r="F10375" s="5">
        <f>IF(AND($B10375&lt;&gt;"",$C10375&lt;&gt;"",$B10375&lt;=$C10375),$C10375-$B10375+1,"")</f>
        <v/>
      </c>
      <c r="G10375" s="5">
        <f>IF($F10375="","",$F10375*$D10375)</f>
        <v/>
      </c>
      <c r="H10375" s="42">
        <f>IF($G10375="","",$O10375)</f>
        <v/>
      </c>
      <c r="I10375" s="5">
        <f>IF($G10375="","",$G10375*IF($H10375="",$O10375,$H10375)/100)</f>
        <v/>
      </c>
      <c r="J10375" s="5">
        <f>IF(OR($L10375="",NOT(COUNTIFS($L$2:$L10375,$L10375)=1)),"",SUMIFS($G:$G,$L:$L,$L10375))</f>
        <v/>
      </c>
      <c r="K10375" s="5">
        <f>IF(OR($L10375="",NOT(COUNTIFS($L$2:$L10375,$L10375)=1)),"",SUMIFS($I:$I,$L:$L,$L10375))</f>
        <v/>
      </c>
      <c r="L10375" s="6">
        <f>IF($B10375="","",YEAR($B10375))</f>
        <v/>
      </c>
      <c r="M10375" s="6">
        <f>INT((ROW()-2)/39)+1</f>
        <v/>
      </c>
      <c r="N10375" s="6">
        <f>MOD(ROW()-2,39)+2</f>
        <v/>
      </c>
      <c r="O10375" s="42">
        <f>IF(AND($B10375&lt;&gt;"",$C10375&lt;&gt;"",$B10375&lt;=$C10375),INDEX(Szabalyok!$C:$C,$N10375),"")</f>
        <v/>
      </c>
      <c r="P10375">
        <f>IF(D10375="",P10374,P10374+1)</f>
        <v/>
      </c>
    </row>
    <row r="10376">
      <c r="A10376">
        <f>IF(P10376=P10375,0,P10376)</f>
        <v/>
      </c>
      <c r="B10376" s="41">
        <f>IF($M10376&gt;300,"",IF(OR(INDEX(Bemenet!$E$2:$E$301,$M10376)="",INDEX(Bemenet!$F$2:$F$301,$M10376)=""),"",MAX(INDEX(Bemenet!$E$2:$E$301,$M10376),INDEX(Szabalyok!$A:$A,$N10376))))</f>
        <v/>
      </c>
      <c r="C10376" s="41">
        <f>IF($B10376="","",MIN(INDEX(Bemenet!$F$2:$F$301,$M10376),INDEX(Szabalyok!$B:$B,$N10376)))</f>
        <v/>
      </c>
      <c r="D10376" s="5">
        <f>IF(AND($B10376&lt;&gt;"",$C10376&lt;&gt;"",$B10376&lt;=$C10376),INDEX(Bemenet!$G$2:$G$301,$M10376),"")</f>
        <v/>
      </c>
      <c r="E10376" s="6">
        <f>IF(AND($B10376&lt;&gt;"",$C10376&lt;&gt;"",$B10376&lt;=$C10376),INDEX(Bemenet!$D$2:$D$301,$M10376),"")</f>
        <v/>
      </c>
      <c r="F10376" s="5">
        <f>IF(AND($B10376&lt;&gt;"",$C10376&lt;&gt;"",$B10376&lt;=$C10376),$C10376-$B10376+1,"")</f>
        <v/>
      </c>
      <c r="G10376" s="5">
        <f>IF($F10376="","",$F10376*$D10376)</f>
        <v/>
      </c>
      <c r="H10376" s="42">
        <f>IF($G10376="","",$O10376)</f>
        <v/>
      </c>
      <c r="I10376" s="5">
        <f>IF($G10376="","",$G10376*IF($H10376="",$O10376,$H10376)/100)</f>
        <v/>
      </c>
      <c r="J10376" s="5">
        <f>IF(OR($L10376="",NOT(COUNTIFS($L$2:$L10376,$L10376)=1)),"",SUMIFS($G:$G,$L:$L,$L10376))</f>
        <v/>
      </c>
      <c r="K10376" s="5">
        <f>IF(OR($L10376="",NOT(COUNTIFS($L$2:$L10376,$L10376)=1)),"",SUMIFS($I:$I,$L:$L,$L10376))</f>
        <v/>
      </c>
      <c r="L10376" s="6">
        <f>IF($B10376="","",YEAR($B10376))</f>
        <v/>
      </c>
      <c r="M10376" s="6">
        <f>INT((ROW()-2)/39)+1</f>
        <v/>
      </c>
      <c r="N10376" s="6">
        <f>MOD(ROW()-2,39)+2</f>
        <v/>
      </c>
      <c r="O10376" s="42">
        <f>IF(AND($B10376&lt;&gt;"",$C10376&lt;&gt;"",$B10376&lt;=$C10376),INDEX(Szabalyok!$C:$C,$N10376),"")</f>
        <v/>
      </c>
      <c r="P10376">
        <f>IF(D10376="",P10375,P10375+1)</f>
        <v/>
      </c>
    </row>
    <row r="10377">
      <c r="A10377">
        <f>IF(P10377=P10376,0,P10377)</f>
        <v/>
      </c>
      <c r="B10377" s="41">
        <f>IF($M10377&gt;300,"",IF(OR(INDEX(Bemenet!$E$2:$E$301,$M10377)="",INDEX(Bemenet!$F$2:$F$301,$M10377)=""),"",MAX(INDEX(Bemenet!$E$2:$E$301,$M10377),INDEX(Szabalyok!$A:$A,$N10377))))</f>
        <v/>
      </c>
      <c r="C10377" s="41">
        <f>IF($B10377="","",MIN(INDEX(Bemenet!$F$2:$F$301,$M10377),INDEX(Szabalyok!$B:$B,$N10377)))</f>
        <v/>
      </c>
      <c r="D10377" s="5">
        <f>IF(AND($B10377&lt;&gt;"",$C10377&lt;&gt;"",$B10377&lt;=$C10377),INDEX(Bemenet!$G$2:$G$301,$M10377),"")</f>
        <v/>
      </c>
      <c r="E10377" s="6">
        <f>IF(AND($B10377&lt;&gt;"",$C10377&lt;&gt;"",$B10377&lt;=$C10377),INDEX(Bemenet!$D$2:$D$301,$M10377),"")</f>
        <v/>
      </c>
      <c r="F10377" s="5">
        <f>IF(AND($B10377&lt;&gt;"",$C10377&lt;&gt;"",$B10377&lt;=$C10377),$C10377-$B10377+1,"")</f>
        <v/>
      </c>
      <c r="G10377" s="5">
        <f>IF($F10377="","",$F10377*$D10377)</f>
        <v/>
      </c>
      <c r="H10377" s="42">
        <f>IF($G10377="","",$O10377)</f>
        <v/>
      </c>
      <c r="I10377" s="5">
        <f>IF($G10377="","",$G10377*IF($H10377="",$O10377,$H10377)/100)</f>
        <v/>
      </c>
      <c r="J10377" s="5">
        <f>IF(OR($L10377="",NOT(COUNTIFS($L$2:$L10377,$L10377)=1)),"",SUMIFS($G:$G,$L:$L,$L10377))</f>
        <v/>
      </c>
      <c r="K10377" s="5">
        <f>IF(OR($L10377="",NOT(COUNTIFS($L$2:$L10377,$L10377)=1)),"",SUMIFS($I:$I,$L:$L,$L10377))</f>
        <v/>
      </c>
      <c r="L10377" s="6">
        <f>IF($B10377="","",YEAR($B10377))</f>
        <v/>
      </c>
      <c r="M10377" s="6">
        <f>INT((ROW()-2)/39)+1</f>
        <v/>
      </c>
      <c r="N10377" s="6">
        <f>MOD(ROW()-2,39)+2</f>
        <v/>
      </c>
      <c r="O10377" s="42">
        <f>IF(AND($B10377&lt;&gt;"",$C10377&lt;&gt;"",$B10377&lt;=$C10377),INDEX(Szabalyok!$C:$C,$N10377),"")</f>
        <v/>
      </c>
      <c r="P10377">
        <f>IF(D10377="",P10376,P10376+1)</f>
        <v/>
      </c>
    </row>
    <row r="10378">
      <c r="A10378">
        <f>IF(P10378=P10377,0,P10378)</f>
        <v/>
      </c>
      <c r="B10378" s="41">
        <f>IF($M10378&gt;300,"",IF(OR(INDEX(Bemenet!$E$2:$E$301,$M10378)="",INDEX(Bemenet!$F$2:$F$301,$M10378)=""),"",MAX(INDEX(Bemenet!$E$2:$E$301,$M10378),INDEX(Szabalyok!$A:$A,$N10378))))</f>
        <v/>
      </c>
      <c r="C10378" s="41">
        <f>IF($B10378="","",MIN(INDEX(Bemenet!$F$2:$F$301,$M10378),INDEX(Szabalyok!$B:$B,$N10378)))</f>
        <v/>
      </c>
      <c r="D10378" s="5">
        <f>IF(AND($B10378&lt;&gt;"",$C10378&lt;&gt;"",$B10378&lt;=$C10378),INDEX(Bemenet!$G$2:$G$301,$M10378),"")</f>
        <v/>
      </c>
      <c r="E10378" s="6">
        <f>IF(AND($B10378&lt;&gt;"",$C10378&lt;&gt;"",$B10378&lt;=$C10378),INDEX(Bemenet!$D$2:$D$301,$M10378),"")</f>
        <v/>
      </c>
      <c r="F10378" s="5">
        <f>IF(AND($B10378&lt;&gt;"",$C10378&lt;&gt;"",$B10378&lt;=$C10378),$C10378-$B10378+1,"")</f>
        <v/>
      </c>
      <c r="G10378" s="5">
        <f>IF($F10378="","",$F10378*$D10378)</f>
        <v/>
      </c>
      <c r="H10378" s="42">
        <f>IF($G10378="","",$O10378)</f>
        <v/>
      </c>
      <c r="I10378" s="5">
        <f>IF($G10378="","",$G10378*IF($H10378="",$O10378,$H10378)/100)</f>
        <v/>
      </c>
      <c r="J10378" s="5">
        <f>IF(OR($L10378="",NOT(COUNTIFS($L$2:$L10378,$L10378)=1)),"",SUMIFS($G:$G,$L:$L,$L10378))</f>
        <v/>
      </c>
      <c r="K10378" s="5">
        <f>IF(OR($L10378="",NOT(COUNTIFS($L$2:$L10378,$L10378)=1)),"",SUMIFS($I:$I,$L:$L,$L10378))</f>
        <v/>
      </c>
      <c r="L10378" s="6">
        <f>IF($B10378="","",YEAR($B10378))</f>
        <v/>
      </c>
      <c r="M10378" s="6">
        <f>INT((ROW()-2)/39)+1</f>
        <v/>
      </c>
      <c r="N10378" s="6">
        <f>MOD(ROW()-2,39)+2</f>
        <v/>
      </c>
      <c r="O10378" s="42">
        <f>IF(AND($B10378&lt;&gt;"",$C10378&lt;&gt;"",$B10378&lt;=$C10378),INDEX(Szabalyok!$C:$C,$N10378),"")</f>
        <v/>
      </c>
      <c r="P10378">
        <f>IF(D10378="",P10377,P10377+1)</f>
        <v/>
      </c>
    </row>
    <row r="10379">
      <c r="A10379">
        <f>IF(P10379=P10378,0,P10379)</f>
        <v/>
      </c>
      <c r="B10379" s="41">
        <f>IF($M10379&gt;300,"",IF(OR(INDEX(Bemenet!$E$2:$E$301,$M10379)="",INDEX(Bemenet!$F$2:$F$301,$M10379)=""),"",MAX(INDEX(Bemenet!$E$2:$E$301,$M10379),INDEX(Szabalyok!$A:$A,$N10379))))</f>
        <v/>
      </c>
      <c r="C10379" s="41">
        <f>IF($B10379="","",MIN(INDEX(Bemenet!$F$2:$F$301,$M10379),INDEX(Szabalyok!$B:$B,$N10379)))</f>
        <v/>
      </c>
      <c r="D10379" s="5">
        <f>IF(AND($B10379&lt;&gt;"",$C10379&lt;&gt;"",$B10379&lt;=$C10379),INDEX(Bemenet!$G$2:$G$301,$M10379),"")</f>
        <v/>
      </c>
      <c r="E10379" s="6">
        <f>IF(AND($B10379&lt;&gt;"",$C10379&lt;&gt;"",$B10379&lt;=$C10379),INDEX(Bemenet!$D$2:$D$301,$M10379),"")</f>
        <v/>
      </c>
      <c r="F10379" s="5">
        <f>IF(AND($B10379&lt;&gt;"",$C10379&lt;&gt;"",$B10379&lt;=$C10379),$C10379-$B10379+1,"")</f>
        <v/>
      </c>
      <c r="G10379" s="5">
        <f>IF($F10379="","",$F10379*$D10379)</f>
        <v/>
      </c>
      <c r="H10379" s="42">
        <f>IF($G10379="","",$O10379)</f>
        <v/>
      </c>
      <c r="I10379" s="5">
        <f>IF($G10379="","",$G10379*IF($H10379="",$O10379,$H10379)/100)</f>
        <v/>
      </c>
      <c r="J10379" s="5">
        <f>IF(OR($L10379="",NOT(COUNTIFS($L$2:$L10379,$L10379)=1)),"",SUMIFS($G:$G,$L:$L,$L10379))</f>
        <v/>
      </c>
      <c r="K10379" s="5">
        <f>IF(OR($L10379="",NOT(COUNTIFS($L$2:$L10379,$L10379)=1)),"",SUMIFS($I:$I,$L:$L,$L10379))</f>
        <v/>
      </c>
      <c r="L10379" s="6">
        <f>IF($B10379="","",YEAR($B10379))</f>
        <v/>
      </c>
      <c r="M10379" s="6">
        <f>INT((ROW()-2)/39)+1</f>
        <v/>
      </c>
      <c r="N10379" s="6">
        <f>MOD(ROW()-2,39)+2</f>
        <v/>
      </c>
      <c r="O10379" s="42">
        <f>IF(AND($B10379&lt;&gt;"",$C10379&lt;&gt;"",$B10379&lt;=$C10379),INDEX(Szabalyok!$C:$C,$N10379),"")</f>
        <v/>
      </c>
      <c r="P10379">
        <f>IF(D10379="",P10378,P10378+1)</f>
        <v/>
      </c>
    </row>
    <row r="10380">
      <c r="A10380">
        <f>IF(P10380=P10379,0,P10380)</f>
        <v/>
      </c>
      <c r="B10380" s="41">
        <f>IF($M10380&gt;300,"",IF(OR(INDEX(Bemenet!$E$2:$E$301,$M10380)="",INDEX(Bemenet!$F$2:$F$301,$M10380)=""),"",MAX(INDEX(Bemenet!$E$2:$E$301,$M10380),INDEX(Szabalyok!$A:$A,$N10380))))</f>
        <v/>
      </c>
      <c r="C10380" s="41">
        <f>IF($B10380="","",MIN(INDEX(Bemenet!$F$2:$F$301,$M10380),INDEX(Szabalyok!$B:$B,$N10380)))</f>
        <v/>
      </c>
      <c r="D10380" s="5">
        <f>IF(AND($B10380&lt;&gt;"",$C10380&lt;&gt;"",$B10380&lt;=$C10380),INDEX(Bemenet!$G$2:$G$301,$M10380),"")</f>
        <v/>
      </c>
      <c r="E10380" s="6">
        <f>IF(AND($B10380&lt;&gt;"",$C10380&lt;&gt;"",$B10380&lt;=$C10380),INDEX(Bemenet!$D$2:$D$301,$M10380),"")</f>
        <v/>
      </c>
      <c r="F10380" s="5">
        <f>IF(AND($B10380&lt;&gt;"",$C10380&lt;&gt;"",$B10380&lt;=$C10380),$C10380-$B10380+1,"")</f>
        <v/>
      </c>
      <c r="G10380" s="5">
        <f>IF($F10380="","",$F10380*$D10380)</f>
        <v/>
      </c>
      <c r="H10380" s="42">
        <f>IF($G10380="","",$O10380)</f>
        <v/>
      </c>
      <c r="I10380" s="5">
        <f>IF($G10380="","",$G10380*IF($H10380="",$O10380,$H10380)/100)</f>
        <v/>
      </c>
      <c r="J10380" s="5">
        <f>IF(OR($L10380="",NOT(COUNTIFS($L$2:$L10380,$L10380)=1)),"",SUMIFS($G:$G,$L:$L,$L10380))</f>
        <v/>
      </c>
      <c r="K10380" s="5">
        <f>IF(OR($L10380="",NOT(COUNTIFS($L$2:$L10380,$L10380)=1)),"",SUMIFS($I:$I,$L:$L,$L10380))</f>
        <v/>
      </c>
      <c r="L10380" s="6">
        <f>IF($B10380="","",YEAR($B10380))</f>
        <v/>
      </c>
      <c r="M10380" s="6">
        <f>INT((ROW()-2)/39)+1</f>
        <v/>
      </c>
      <c r="N10380" s="6">
        <f>MOD(ROW()-2,39)+2</f>
        <v/>
      </c>
      <c r="O10380" s="42">
        <f>IF(AND($B10380&lt;&gt;"",$C10380&lt;&gt;"",$B10380&lt;=$C10380),INDEX(Szabalyok!$C:$C,$N10380),"")</f>
        <v/>
      </c>
      <c r="P10380">
        <f>IF(D10380="",P10379,P10379+1)</f>
        <v/>
      </c>
    </row>
    <row r="10381">
      <c r="A10381">
        <f>IF(P10381=P10380,0,P10381)</f>
        <v/>
      </c>
      <c r="B10381" s="41">
        <f>IF($M10381&gt;300,"",IF(OR(INDEX(Bemenet!$E$2:$E$301,$M10381)="",INDEX(Bemenet!$F$2:$F$301,$M10381)=""),"",MAX(INDEX(Bemenet!$E$2:$E$301,$M10381),INDEX(Szabalyok!$A:$A,$N10381))))</f>
        <v/>
      </c>
      <c r="C10381" s="41">
        <f>IF($B10381="","",MIN(INDEX(Bemenet!$F$2:$F$301,$M10381),INDEX(Szabalyok!$B:$B,$N10381)))</f>
        <v/>
      </c>
      <c r="D10381" s="5">
        <f>IF(AND($B10381&lt;&gt;"",$C10381&lt;&gt;"",$B10381&lt;=$C10381),INDEX(Bemenet!$G$2:$G$301,$M10381),"")</f>
        <v/>
      </c>
      <c r="E10381" s="6">
        <f>IF(AND($B10381&lt;&gt;"",$C10381&lt;&gt;"",$B10381&lt;=$C10381),INDEX(Bemenet!$D$2:$D$301,$M10381),"")</f>
        <v/>
      </c>
      <c r="F10381" s="5">
        <f>IF(AND($B10381&lt;&gt;"",$C10381&lt;&gt;"",$B10381&lt;=$C10381),$C10381-$B10381+1,"")</f>
        <v/>
      </c>
      <c r="G10381" s="5">
        <f>IF($F10381="","",$F10381*$D10381)</f>
        <v/>
      </c>
      <c r="H10381" s="42">
        <f>IF($G10381="","",$O10381)</f>
        <v/>
      </c>
      <c r="I10381" s="5">
        <f>IF($G10381="","",$G10381*IF($H10381="",$O10381,$H10381)/100)</f>
        <v/>
      </c>
      <c r="J10381" s="5">
        <f>IF(OR($L10381="",NOT(COUNTIFS($L$2:$L10381,$L10381)=1)),"",SUMIFS($G:$G,$L:$L,$L10381))</f>
        <v/>
      </c>
      <c r="K10381" s="5">
        <f>IF(OR($L10381="",NOT(COUNTIFS($L$2:$L10381,$L10381)=1)),"",SUMIFS($I:$I,$L:$L,$L10381))</f>
        <v/>
      </c>
      <c r="L10381" s="6">
        <f>IF($B10381="","",YEAR($B10381))</f>
        <v/>
      </c>
      <c r="M10381" s="6">
        <f>INT((ROW()-2)/39)+1</f>
        <v/>
      </c>
      <c r="N10381" s="6">
        <f>MOD(ROW()-2,39)+2</f>
        <v/>
      </c>
      <c r="O10381" s="42">
        <f>IF(AND($B10381&lt;&gt;"",$C10381&lt;&gt;"",$B10381&lt;=$C10381),INDEX(Szabalyok!$C:$C,$N10381),"")</f>
        <v/>
      </c>
      <c r="P10381">
        <f>IF(D10381="",P10380,P10380+1)</f>
        <v/>
      </c>
    </row>
    <row r="10382">
      <c r="A10382">
        <f>IF(P10382=P10381,0,P10382)</f>
        <v/>
      </c>
      <c r="B10382" s="41">
        <f>IF($M10382&gt;300,"",IF(OR(INDEX(Bemenet!$E$2:$E$301,$M10382)="",INDEX(Bemenet!$F$2:$F$301,$M10382)=""),"",MAX(INDEX(Bemenet!$E$2:$E$301,$M10382),INDEX(Szabalyok!$A:$A,$N10382))))</f>
        <v/>
      </c>
      <c r="C10382" s="41">
        <f>IF($B10382="","",MIN(INDEX(Bemenet!$F$2:$F$301,$M10382),INDEX(Szabalyok!$B:$B,$N10382)))</f>
        <v/>
      </c>
      <c r="D10382" s="5">
        <f>IF(AND($B10382&lt;&gt;"",$C10382&lt;&gt;"",$B10382&lt;=$C10382),INDEX(Bemenet!$G$2:$G$301,$M10382),"")</f>
        <v/>
      </c>
      <c r="E10382" s="6">
        <f>IF(AND($B10382&lt;&gt;"",$C10382&lt;&gt;"",$B10382&lt;=$C10382),INDEX(Bemenet!$D$2:$D$301,$M10382),"")</f>
        <v/>
      </c>
      <c r="F10382" s="5">
        <f>IF(AND($B10382&lt;&gt;"",$C10382&lt;&gt;"",$B10382&lt;=$C10382),$C10382-$B10382+1,"")</f>
        <v/>
      </c>
      <c r="G10382" s="5">
        <f>IF($F10382="","",$F10382*$D10382)</f>
        <v/>
      </c>
      <c r="H10382" s="42">
        <f>IF($G10382="","",$O10382)</f>
        <v/>
      </c>
      <c r="I10382" s="5">
        <f>IF($G10382="","",$G10382*IF($H10382="",$O10382,$H10382)/100)</f>
        <v/>
      </c>
      <c r="J10382" s="5">
        <f>IF(OR($L10382="",NOT(COUNTIFS($L$2:$L10382,$L10382)=1)),"",SUMIFS($G:$G,$L:$L,$L10382))</f>
        <v/>
      </c>
      <c r="K10382" s="5">
        <f>IF(OR($L10382="",NOT(COUNTIFS($L$2:$L10382,$L10382)=1)),"",SUMIFS($I:$I,$L:$L,$L10382))</f>
        <v/>
      </c>
      <c r="L10382" s="6">
        <f>IF($B10382="","",YEAR($B10382))</f>
        <v/>
      </c>
      <c r="M10382" s="6">
        <f>INT((ROW()-2)/39)+1</f>
        <v/>
      </c>
      <c r="N10382" s="6">
        <f>MOD(ROW()-2,39)+2</f>
        <v/>
      </c>
      <c r="O10382" s="42">
        <f>IF(AND($B10382&lt;&gt;"",$C10382&lt;&gt;"",$B10382&lt;=$C10382),INDEX(Szabalyok!$C:$C,$N10382),"")</f>
        <v/>
      </c>
      <c r="P10382">
        <f>IF(D10382="",P10381,P10381+1)</f>
        <v/>
      </c>
    </row>
    <row r="10383">
      <c r="A10383">
        <f>IF(P10383=P10382,0,P10383)</f>
        <v/>
      </c>
      <c r="B10383" s="41">
        <f>IF($M10383&gt;300,"",IF(OR(INDEX(Bemenet!$E$2:$E$301,$M10383)="",INDEX(Bemenet!$F$2:$F$301,$M10383)=""),"",MAX(INDEX(Bemenet!$E$2:$E$301,$M10383),INDEX(Szabalyok!$A:$A,$N10383))))</f>
        <v/>
      </c>
      <c r="C10383" s="41">
        <f>IF($B10383="","",MIN(INDEX(Bemenet!$F$2:$F$301,$M10383),INDEX(Szabalyok!$B:$B,$N10383)))</f>
        <v/>
      </c>
      <c r="D10383" s="5">
        <f>IF(AND($B10383&lt;&gt;"",$C10383&lt;&gt;"",$B10383&lt;=$C10383),INDEX(Bemenet!$G$2:$G$301,$M10383),"")</f>
        <v/>
      </c>
      <c r="E10383" s="6">
        <f>IF(AND($B10383&lt;&gt;"",$C10383&lt;&gt;"",$B10383&lt;=$C10383),INDEX(Bemenet!$D$2:$D$301,$M10383),"")</f>
        <v/>
      </c>
      <c r="F10383" s="5">
        <f>IF(AND($B10383&lt;&gt;"",$C10383&lt;&gt;"",$B10383&lt;=$C10383),$C10383-$B10383+1,"")</f>
        <v/>
      </c>
      <c r="G10383" s="5">
        <f>IF($F10383="","",$F10383*$D10383)</f>
        <v/>
      </c>
      <c r="H10383" s="42">
        <f>IF($G10383="","",$O10383)</f>
        <v/>
      </c>
      <c r="I10383" s="5">
        <f>IF($G10383="","",$G10383*IF($H10383="",$O10383,$H10383)/100)</f>
        <v/>
      </c>
      <c r="J10383" s="5">
        <f>IF(OR($L10383="",NOT(COUNTIFS($L$2:$L10383,$L10383)=1)),"",SUMIFS($G:$G,$L:$L,$L10383))</f>
        <v/>
      </c>
      <c r="K10383" s="5">
        <f>IF(OR($L10383="",NOT(COUNTIFS($L$2:$L10383,$L10383)=1)),"",SUMIFS($I:$I,$L:$L,$L10383))</f>
        <v/>
      </c>
      <c r="L10383" s="6">
        <f>IF($B10383="","",YEAR($B10383))</f>
        <v/>
      </c>
      <c r="M10383" s="6">
        <f>INT((ROW()-2)/39)+1</f>
        <v/>
      </c>
      <c r="N10383" s="6">
        <f>MOD(ROW()-2,39)+2</f>
        <v/>
      </c>
      <c r="O10383" s="42">
        <f>IF(AND($B10383&lt;&gt;"",$C10383&lt;&gt;"",$B10383&lt;=$C10383),INDEX(Szabalyok!$C:$C,$N10383),"")</f>
        <v/>
      </c>
      <c r="P10383">
        <f>IF(D10383="",P10382,P10382+1)</f>
        <v/>
      </c>
    </row>
    <row r="10384">
      <c r="A10384">
        <f>IF(P10384=P10383,0,P10384)</f>
        <v/>
      </c>
      <c r="B10384" s="41">
        <f>IF($M10384&gt;300,"",IF(OR(INDEX(Bemenet!$E$2:$E$301,$M10384)="",INDEX(Bemenet!$F$2:$F$301,$M10384)=""),"",MAX(INDEX(Bemenet!$E$2:$E$301,$M10384),INDEX(Szabalyok!$A:$A,$N10384))))</f>
        <v/>
      </c>
      <c r="C10384" s="41">
        <f>IF($B10384="","",MIN(INDEX(Bemenet!$F$2:$F$301,$M10384),INDEX(Szabalyok!$B:$B,$N10384)))</f>
        <v/>
      </c>
      <c r="D10384" s="5">
        <f>IF(AND($B10384&lt;&gt;"",$C10384&lt;&gt;"",$B10384&lt;=$C10384),INDEX(Bemenet!$G$2:$G$301,$M10384),"")</f>
        <v/>
      </c>
      <c r="E10384" s="6">
        <f>IF(AND($B10384&lt;&gt;"",$C10384&lt;&gt;"",$B10384&lt;=$C10384),INDEX(Bemenet!$D$2:$D$301,$M10384),"")</f>
        <v/>
      </c>
      <c r="F10384" s="5">
        <f>IF(AND($B10384&lt;&gt;"",$C10384&lt;&gt;"",$B10384&lt;=$C10384),$C10384-$B10384+1,"")</f>
        <v/>
      </c>
      <c r="G10384" s="5">
        <f>IF($F10384="","",$F10384*$D10384)</f>
        <v/>
      </c>
      <c r="H10384" s="42">
        <f>IF($G10384="","",$O10384)</f>
        <v/>
      </c>
      <c r="I10384" s="5">
        <f>IF($G10384="","",$G10384*IF($H10384="",$O10384,$H10384)/100)</f>
        <v/>
      </c>
      <c r="J10384" s="5">
        <f>IF(OR($L10384="",NOT(COUNTIFS($L$2:$L10384,$L10384)=1)),"",SUMIFS($G:$G,$L:$L,$L10384))</f>
        <v/>
      </c>
      <c r="K10384" s="5">
        <f>IF(OR($L10384="",NOT(COUNTIFS($L$2:$L10384,$L10384)=1)),"",SUMIFS($I:$I,$L:$L,$L10384))</f>
        <v/>
      </c>
      <c r="L10384" s="6">
        <f>IF($B10384="","",YEAR($B10384))</f>
        <v/>
      </c>
      <c r="M10384" s="6">
        <f>INT((ROW()-2)/39)+1</f>
        <v/>
      </c>
      <c r="N10384" s="6">
        <f>MOD(ROW()-2,39)+2</f>
        <v/>
      </c>
      <c r="O10384" s="42">
        <f>IF(AND($B10384&lt;&gt;"",$C10384&lt;&gt;"",$B10384&lt;=$C10384),INDEX(Szabalyok!$C:$C,$N10384),"")</f>
        <v/>
      </c>
      <c r="P10384">
        <f>IF(D10384="",P10383,P10383+1)</f>
        <v/>
      </c>
    </row>
    <row r="10385">
      <c r="A10385">
        <f>IF(P10385=P10384,0,P10385)</f>
        <v/>
      </c>
      <c r="B10385" s="41">
        <f>IF($M10385&gt;300,"",IF(OR(INDEX(Bemenet!$E$2:$E$301,$M10385)="",INDEX(Bemenet!$F$2:$F$301,$M10385)=""),"",MAX(INDEX(Bemenet!$E$2:$E$301,$M10385),INDEX(Szabalyok!$A:$A,$N10385))))</f>
        <v/>
      </c>
      <c r="C10385" s="41">
        <f>IF($B10385="","",MIN(INDEX(Bemenet!$F$2:$F$301,$M10385),INDEX(Szabalyok!$B:$B,$N10385)))</f>
        <v/>
      </c>
      <c r="D10385" s="5">
        <f>IF(AND($B10385&lt;&gt;"",$C10385&lt;&gt;"",$B10385&lt;=$C10385),INDEX(Bemenet!$G$2:$G$301,$M10385),"")</f>
        <v/>
      </c>
      <c r="E10385" s="6">
        <f>IF(AND($B10385&lt;&gt;"",$C10385&lt;&gt;"",$B10385&lt;=$C10385),INDEX(Bemenet!$D$2:$D$301,$M10385),"")</f>
        <v/>
      </c>
      <c r="F10385" s="5">
        <f>IF(AND($B10385&lt;&gt;"",$C10385&lt;&gt;"",$B10385&lt;=$C10385),$C10385-$B10385+1,"")</f>
        <v/>
      </c>
      <c r="G10385" s="5">
        <f>IF($F10385="","",$F10385*$D10385)</f>
        <v/>
      </c>
      <c r="H10385" s="42">
        <f>IF($G10385="","",$O10385)</f>
        <v/>
      </c>
      <c r="I10385" s="5">
        <f>IF($G10385="","",$G10385*IF($H10385="",$O10385,$H10385)/100)</f>
        <v/>
      </c>
      <c r="J10385" s="5">
        <f>IF(OR($L10385="",NOT(COUNTIFS($L$2:$L10385,$L10385)=1)),"",SUMIFS($G:$G,$L:$L,$L10385))</f>
        <v/>
      </c>
      <c r="K10385" s="5">
        <f>IF(OR($L10385="",NOT(COUNTIFS($L$2:$L10385,$L10385)=1)),"",SUMIFS($I:$I,$L:$L,$L10385))</f>
        <v/>
      </c>
      <c r="L10385" s="6">
        <f>IF($B10385="","",YEAR($B10385))</f>
        <v/>
      </c>
      <c r="M10385" s="6">
        <f>INT((ROW()-2)/39)+1</f>
        <v/>
      </c>
      <c r="N10385" s="6">
        <f>MOD(ROW()-2,39)+2</f>
        <v/>
      </c>
      <c r="O10385" s="42">
        <f>IF(AND($B10385&lt;&gt;"",$C10385&lt;&gt;"",$B10385&lt;=$C10385),INDEX(Szabalyok!$C:$C,$N10385),"")</f>
        <v/>
      </c>
      <c r="P10385">
        <f>IF(D10385="",P10384,P10384+1)</f>
        <v/>
      </c>
    </row>
    <row r="10386">
      <c r="A10386">
        <f>IF(P10386=P10385,0,P10386)</f>
        <v/>
      </c>
      <c r="B10386" s="41">
        <f>IF($M10386&gt;300,"",IF(OR(INDEX(Bemenet!$E$2:$E$301,$M10386)="",INDEX(Bemenet!$F$2:$F$301,$M10386)=""),"",MAX(INDEX(Bemenet!$E$2:$E$301,$M10386),INDEX(Szabalyok!$A:$A,$N10386))))</f>
        <v/>
      </c>
      <c r="C10386" s="41">
        <f>IF($B10386="","",MIN(INDEX(Bemenet!$F$2:$F$301,$M10386),INDEX(Szabalyok!$B:$B,$N10386)))</f>
        <v/>
      </c>
      <c r="D10386" s="5">
        <f>IF(AND($B10386&lt;&gt;"",$C10386&lt;&gt;"",$B10386&lt;=$C10386),INDEX(Bemenet!$G$2:$G$301,$M10386),"")</f>
        <v/>
      </c>
      <c r="E10386" s="6">
        <f>IF(AND($B10386&lt;&gt;"",$C10386&lt;&gt;"",$B10386&lt;=$C10386),INDEX(Bemenet!$D$2:$D$301,$M10386),"")</f>
        <v/>
      </c>
      <c r="F10386" s="5">
        <f>IF(AND($B10386&lt;&gt;"",$C10386&lt;&gt;"",$B10386&lt;=$C10386),$C10386-$B10386+1,"")</f>
        <v/>
      </c>
      <c r="G10386" s="5">
        <f>IF($F10386="","",$F10386*$D10386)</f>
        <v/>
      </c>
      <c r="H10386" s="42">
        <f>IF($G10386="","",$O10386)</f>
        <v/>
      </c>
      <c r="I10386" s="5">
        <f>IF($G10386="","",$G10386*IF($H10386="",$O10386,$H10386)/100)</f>
        <v/>
      </c>
      <c r="J10386" s="5">
        <f>IF(OR($L10386="",NOT(COUNTIFS($L$2:$L10386,$L10386)=1)),"",SUMIFS($G:$G,$L:$L,$L10386))</f>
        <v/>
      </c>
      <c r="K10386" s="5">
        <f>IF(OR($L10386="",NOT(COUNTIFS($L$2:$L10386,$L10386)=1)),"",SUMIFS($I:$I,$L:$L,$L10386))</f>
        <v/>
      </c>
      <c r="L10386" s="6">
        <f>IF($B10386="","",YEAR($B10386))</f>
        <v/>
      </c>
      <c r="M10386" s="6">
        <f>INT((ROW()-2)/39)+1</f>
        <v/>
      </c>
      <c r="N10386" s="6">
        <f>MOD(ROW()-2,39)+2</f>
        <v/>
      </c>
      <c r="O10386" s="42">
        <f>IF(AND($B10386&lt;&gt;"",$C10386&lt;&gt;"",$B10386&lt;=$C10386),INDEX(Szabalyok!$C:$C,$N10386),"")</f>
        <v/>
      </c>
      <c r="P10386">
        <f>IF(D10386="",P10385,P10385+1)</f>
        <v/>
      </c>
    </row>
    <row r="10387">
      <c r="A10387">
        <f>IF(P10387=P10386,0,P10387)</f>
        <v/>
      </c>
      <c r="B10387" s="41">
        <f>IF($M10387&gt;300,"",IF(OR(INDEX(Bemenet!$E$2:$E$301,$M10387)="",INDEX(Bemenet!$F$2:$F$301,$M10387)=""),"",MAX(INDEX(Bemenet!$E$2:$E$301,$M10387),INDEX(Szabalyok!$A:$A,$N10387))))</f>
        <v/>
      </c>
      <c r="C10387" s="41">
        <f>IF($B10387="","",MIN(INDEX(Bemenet!$F$2:$F$301,$M10387),INDEX(Szabalyok!$B:$B,$N10387)))</f>
        <v/>
      </c>
      <c r="D10387" s="5">
        <f>IF(AND($B10387&lt;&gt;"",$C10387&lt;&gt;"",$B10387&lt;=$C10387),INDEX(Bemenet!$G$2:$G$301,$M10387),"")</f>
        <v/>
      </c>
      <c r="E10387" s="6">
        <f>IF(AND($B10387&lt;&gt;"",$C10387&lt;&gt;"",$B10387&lt;=$C10387),INDEX(Bemenet!$D$2:$D$301,$M10387),"")</f>
        <v/>
      </c>
      <c r="F10387" s="5">
        <f>IF(AND($B10387&lt;&gt;"",$C10387&lt;&gt;"",$B10387&lt;=$C10387),$C10387-$B10387+1,"")</f>
        <v/>
      </c>
      <c r="G10387" s="5">
        <f>IF($F10387="","",$F10387*$D10387)</f>
        <v/>
      </c>
      <c r="H10387" s="42">
        <f>IF($G10387="","",$O10387)</f>
        <v/>
      </c>
      <c r="I10387" s="5">
        <f>IF($G10387="","",$G10387*IF($H10387="",$O10387,$H10387)/100)</f>
        <v/>
      </c>
      <c r="J10387" s="5">
        <f>IF(OR($L10387="",NOT(COUNTIFS($L$2:$L10387,$L10387)=1)),"",SUMIFS($G:$G,$L:$L,$L10387))</f>
        <v/>
      </c>
      <c r="K10387" s="5">
        <f>IF(OR($L10387="",NOT(COUNTIFS($L$2:$L10387,$L10387)=1)),"",SUMIFS($I:$I,$L:$L,$L10387))</f>
        <v/>
      </c>
      <c r="L10387" s="6">
        <f>IF($B10387="","",YEAR($B10387))</f>
        <v/>
      </c>
      <c r="M10387" s="6">
        <f>INT((ROW()-2)/39)+1</f>
        <v/>
      </c>
      <c r="N10387" s="6">
        <f>MOD(ROW()-2,39)+2</f>
        <v/>
      </c>
      <c r="O10387" s="42">
        <f>IF(AND($B10387&lt;&gt;"",$C10387&lt;&gt;"",$B10387&lt;=$C10387),INDEX(Szabalyok!$C:$C,$N10387),"")</f>
        <v/>
      </c>
      <c r="P10387">
        <f>IF(D10387="",P10386,P10386+1)</f>
        <v/>
      </c>
    </row>
    <row r="10388">
      <c r="A10388">
        <f>IF(P10388=P10387,0,P10388)</f>
        <v/>
      </c>
      <c r="B10388" s="41">
        <f>IF($M10388&gt;300,"",IF(OR(INDEX(Bemenet!$E$2:$E$301,$M10388)="",INDEX(Bemenet!$F$2:$F$301,$M10388)=""),"",MAX(INDEX(Bemenet!$E$2:$E$301,$M10388),INDEX(Szabalyok!$A:$A,$N10388))))</f>
        <v/>
      </c>
      <c r="C10388" s="41">
        <f>IF($B10388="","",MIN(INDEX(Bemenet!$F$2:$F$301,$M10388),INDEX(Szabalyok!$B:$B,$N10388)))</f>
        <v/>
      </c>
      <c r="D10388" s="5">
        <f>IF(AND($B10388&lt;&gt;"",$C10388&lt;&gt;"",$B10388&lt;=$C10388),INDEX(Bemenet!$G$2:$G$301,$M10388),"")</f>
        <v/>
      </c>
      <c r="E10388" s="6">
        <f>IF(AND($B10388&lt;&gt;"",$C10388&lt;&gt;"",$B10388&lt;=$C10388),INDEX(Bemenet!$D$2:$D$301,$M10388),"")</f>
        <v/>
      </c>
      <c r="F10388" s="5">
        <f>IF(AND($B10388&lt;&gt;"",$C10388&lt;&gt;"",$B10388&lt;=$C10388),$C10388-$B10388+1,"")</f>
        <v/>
      </c>
      <c r="G10388" s="5">
        <f>IF($F10388="","",$F10388*$D10388)</f>
        <v/>
      </c>
      <c r="H10388" s="42">
        <f>IF($G10388="","",$O10388)</f>
        <v/>
      </c>
      <c r="I10388" s="5">
        <f>IF($G10388="","",$G10388*IF($H10388="",$O10388,$H10388)/100)</f>
        <v/>
      </c>
      <c r="J10388" s="5">
        <f>IF(OR($L10388="",NOT(COUNTIFS($L$2:$L10388,$L10388)=1)),"",SUMIFS($G:$G,$L:$L,$L10388))</f>
        <v/>
      </c>
      <c r="K10388" s="5">
        <f>IF(OR($L10388="",NOT(COUNTIFS($L$2:$L10388,$L10388)=1)),"",SUMIFS($I:$I,$L:$L,$L10388))</f>
        <v/>
      </c>
      <c r="L10388" s="6">
        <f>IF($B10388="","",YEAR($B10388))</f>
        <v/>
      </c>
      <c r="M10388" s="6">
        <f>INT((ROW()-2)/39)+1</f>
        <v/>
      </c>
      <c r="N10388" s="6">
        <f>MOD(ROW()-2,39)+2</f>
        <v/>
      </c>
      <c r="O10388" s="42">
        <f>IF(AND($B10388&lt;&gt;"",$C10388&lt;&gt;"",$B10388&lt;=$C10388),INDEX(Szabalyok!$C:$C,$N10388),"")</f>
        <v/>
      </c>
      <c r="P10388">
        <f>IF(D10388="",P10387,P10387+1)</f>
        <v/>
      </c>
    </row>
    <row r="10389">
      <c r="A10389">
        <f>IF(P10389=P10388,0,P10389)</f>
        <v/>
      </c>
      <c r="B10389" s="41">
        <f>IF($M10389&gt;300,"",IF(OR(INDEX(Bemenet!$E$2:$E$301,$M10389)="",INDEX(Bemenet!$F$2:$F$301,$M10389)=""),"",MAX(INDEX(Bemenet!$E$2:$E$301,$M10389),INDEX(Szabalyok!$A:$A,$N10389))))</f>
        <v/>
      </c>
      <c r="C10389" s="41">
        <f>IF($B10389="","",MIN(INDEX(Bemenet!$F$2:$F$301,$M10389),INDEX(Szabalyok!$B:$B,$N10389)))</f>
        <v/>
      </c>
      <c r="D10389" s="5">
        <f>IF(AND($B10389&lt;&gt;"",$C10389&lt;&gt;"",$B10389&lt;=$C10389),INDEX(Bemenet!$G$2:$G$301,$M10389),"")</f>
        <v/>
      </c>
      <c r="E10389" s="6">
        <f>IF(AND($B10389&lt;&gt;"",$C10389&lt;&gt;"",$B10389&lt;=$C10389),INDEX(Bemenet!$D$2:$D$301,$M10389),"")</f>
        <v/>
      </c>
      <c r="F10389" s="5">
        <f>IF(AND($B10389&lt;&gt;"",$C10389&lt;&gt;"",$B10389&lt;=$C10389),$C10389-$B10389+1,"")</f>
        <v/>
      </c>
      <c r="G10389" s="5">
        <f>IF($F10389="","",$F10389*$D10389)</f>
        <v/>
      </c>
      <c r="H10389" s="42">
        <f>IF($G10389="","",$O10389)</f>
        <v/>
      </c>
      <c r="I10389" s="5">
        <f>IF($G10389="","",$G10389*IF($H10389="",$O10389,$H10389)/100)</f>
        <v/>
      </c>
      <c r="J10389" s="5">
        <f>IF(OR($L10389="",NOT(COUNTIFS($L$2:$L10389,$L10389)=1)),"",SUMIFS($G:$G,$L:$L,$L10389))</f>
        <v/>
      </c>
      <c r="K10389" s="5">
        <f>IF(OR($L10389="",NOT(COUNTIFS($L$2:$L10389,$L10389)=1)),"",SUMIFS($I:$I,$L:$L,$L10389))</f>
        <v/>
      </c>
      <c r="L10389" s="6">
        <f>IF($B10389="","",YEAR($B10389))</f>
        <v/>
      </c>
      <c r="M10389" s="6">
        <f>INT((ROW()-2)/39)+1</f>
        <v/>
      </c>
      <c r="N10389" s="6">
        <f>MOD(ROW()-2,39)+2</f>
        <v/>
      </c>
      <c r="O10389" s="42">
        <f>IF(AND($B10389&lt;&gt;"",$C10389&lt;&gt;"",$B10389&lt;=$C10389),INDEX(Szabalyok!$C:$C,$N10389),"")</f>
        <v/>
      </c>
      <c r="P10389">
        <f>IF(D10389="",P10388,P10388+1)</f>
        <v/>
      </c>
    </row>
    <row r="10390">
      <c r="A10390">
        <f>IF(P10390=P10389,0,P10390)</f>
        <v/>
      </c>
      <c r="B10390" s="41">
        <f>IF($M10390&gt;300,"",IF(OR(INDEX(Bemenet!$E$2:$E$301,$M10390)="",INDEX(Bemenet!$F$2:$F$301,$M10390)=""),"",MAX(INDEX(Bemenet!$E$2:$E$301,$M10390),INDEX(Szabalyok!$A:$A,$N10390))))</f>
        <v/>
      </c>
      <c r="C10390" s="41">
        <f>IF($B10390="","",MIN(INDEX(Bemenet!$F$2:$F$301,$M10390),INDEX(Szabalyok!$B:$B,$N10390)))</f>
        <v/>
      </c>
      <c r="D10390" s="5">
        <f>IF(AND($B10390&lt;&gt;"",$C10390&lt;&gt;"",$B10390&lt;=$C10390),INDEX(Bemenet!$G$2:$G$301,$M10390),"")</f>
        <v/>
      </c>
      <c r="E10390" s="6">
        <f>IF(AND($B10390&lt;&gt;"",$C10390&lt;&gt;"",$B10390&lt;=$C10390),INDEX(Bemenet!$D$2:$D$301,$M10390),"")</f>
        <v/>
      </c>
      <c r="F10390" s="5">
        <f>IF(AND($B10390&lt;&gt;"",$C10390&lt;&gt;"",$B10390&lt;=$C10390),$C10390-$B10390+1,"")</f>
        <v/>
      </c>
      <c r="G10390" s="5">
        <f>IF($F10390="","",$F10390*$D10390)</f>
        <v/>
      </c>
      <c r="H10390" s="42">
        <f>IF($G10390="","",$O10390)</f>
        <v/>
      </c>
      <c r="I10390" s="5">
        <f>IF($G10390="","",$G10390*IF($H10390="",$O10390,$H10390)/100)</f>
        <v/>
      </c>
      <c r="J10390" s="5">
        <f>IF(OR($L10390="",NOT(COUNTIFS($L$2:$L10390,$L10390)=1)),"",SUMIFS($G:$G,$L:$L,$L10390))</f>
        <v/>
      </c>
      <c r="K10390" s="5">
        <f>IF(OR($L10390="",NOT(COUNTIFS($L$2:$L10390,$L10390)=1)),"",SUMIFS($I:$I,$L:$L,$L10390))</f>
        <v/>
      </c>
      <c r="L10390" s="6">
        <f>IF($B10390="","",YEAR($B10390))</f>
        <v/>
      </c>
      <c r="M10390" s="6">
        <f>INT((ROW()-2)/39)+1</f>
        <v/>
      </c>
      <c r="N10390" s="6">
        <f>MOD(ROW()-2,39)+2</f>
        <v/>
      </c>
      <c r="O10390" s="42">
        <f>IF(AND($B10390&lt;&gt;"",$C10390&lt;&gt;"",$B10390&lt;=$C10390),INDEX(Szabalyok!$C:$C,$N10390),"")</f>
        <v/>
      </c>
      <c r="P10390">
        <f>IF(D10390="",P10389,P10389+1)</f>
        <v/>
      </c>
    </row>
    <row r="10391">
      <c r="A10391">
        <f>IF(P10391=P10390,0,P10391)</f>
        <v/>
      </c>
      <c r="B10391" s="41">
        <f>IF($M10391&gt;300,"",IF(OR(INDEX(Bemenet!$E$2:$E$301,$M10391)="",INDEX(Bemenet!$F$2:$F$301,$M10391)=""),"",MAX(INDEX(Bemenet!$E$2:$E$301,$M10391),INDEX(Szabalyok!$A:$A,$N10391))))</f>
        <v/>
      </c>
      <c r="C10391" s="41">
        <f>IF($B10391="","",MIN(INDEX(Bemenet!$F$2:$F$301,$M10391),INDEX(Szabalyok!$B:$B,$N10391)))</f>
        <v/>
      </c>
      <c r="D10391" s="5">
        <f>IF(AND($B10391&lt;&gt;"",$C10391&lt;&gt;"",$B10391&lt;=$C10391),INDEX(Bemenet!$G$2:$G$301,$M10391),"")</f>
        <v/>
      </c>
      <c r="E10391" s="6">
        <f>IF(AND($B10391&lt;&gt;"",$C10391&lt;&gt;"",$B10391&lt;=$C10391),INDEX(Bemenet!$D$2:$D$301,$M10391),"")</f>
        <v/>
      </c>
      <c r="F10391" s="5">
        <f>IF(AND($B10391&lt;&gt;"",$C10391&lt;&gt;"",$B10391&lt;=$C10391),$C10391-$B10391+1,"")</f>
        <v/>
      </c>
      <c r="G10391" s="5">
        <f>IF($F10391="","",$F10391*$D10391)</f>
        <v/>
      </c>
      <c r="H10391" s="42">
        <f>IF($G10391="","",$O10391)</f>
        <v/>
      </c>
      <c r="I10391" s="5">
        <f>IF($G10391="","",$G10391*IF($H10391="",$O10391,$H10391)/100)</f>
        <v/>
      </c>
      <c r="J10391" s="5">
        <f>IF(OR($L10391="",NOT(COUNTIFS($L$2:$L10391,$L10391)=1)),"",SUMIFS($G:$G,$L:$L,$L10391))</f>
        <v/>
      </c>
      <c r="K10391" s="5">
        <f>IF(OR($L10391="",NOT(COUNTIFS($L$2:$L10391,$L10391)=1)),"",SUMIFS($I:$I,$L:$L,$L10391))</f>
        <v/>
      </c>
      <c r="L10391" s="6">
        <f>IF($B10391="","",YEAR($B10391))</f>
        <v/>
      </c>
      <c r="M10391" s="6">
        <f>INT((ROW()-2)/39)+1</f>
        <v/>
      </c>
      <c r="N10391" s="6">
        <f>MOD(ROW()-2,39)+2</f>
        <v/>
      </c>
      <c r="O10391" s="42">
        <f>IF(AND($B10391&lt;&gt;"",$C10391&lt;&gt;"",$B10391&lt;=$C10391),INDEX(Szabalyok!$C:$C,$N10391),"")</f>
        <v/>
      </c>
      <c r="P10391">
        <f>IF(D10391="",P10390,P10390+1)</f>
        <v/>
      </c>
    </row>
    <row r="10392">
      <c r="A10392">
        <f>IF(P10392=P10391,0,P10392)</f>
        <v/>
      </c>
      <c r="B10392" s="41">
        <f>IF($M10392&gt;300,"",IF(OR(INDEX(Bemenet!$E$2:$E$301,$M10392)="",INDEX(Bemenet!$F$2:$F$301,$M10392)=""),"",MAX(INDEX(Bemenet!$E$2:$E$301,$M10392),INDEX(Szabalyok!$A:$A,$N10392))))</f>
        <v/>
      </c>
      <c r="C10392" s="41">
        <f>IF($B10392="","",MIN(INDEX(Bemenet!$F$2:$F$301,$M10392),INDEX(Szabalyok!$B:$B,$N10392)))</f>
        <v/>
      </c>
      <c r="D10392" s="5">
        <f>IF(AND($B10392&lt;&gt;"",$C10392&lt;&gt;"",$B10392&lt;=$C10392),INDEX(Bemenet!$G$2:$G$301,$M10392),"")</f>
        <v/>
      </c>
      <c r="E10392" s="6">
        <f>IF(AND($B10392&lt;&gt;"",$C10392&lt;&gt;"",$B10392&lt;=$C10392),INDEX(Bemenet!$D$2:$D$301,$M10392),"")</f>
        <v/>
      </c>
      <c r="F10392" s="5">
        <f>IF(AND($B10392&lt;&gt;"",$C10392&lt;&gt;"",$B10392&lt;=$C10392),$C10392-$B10392+1,"")</f>
        <v/>
      </c>
      <c r="G10392" s="5">
        <f>IF($F10392="","",$F10392*$D10392)</f>
        <v/>
      </c>
      <c r="H10392" s="42">
        <f>IF($G10392="","",$O10392)</f>
        <v/>
      </c>
      <c r="I10392" s="5">
        <f>IF($G10392="","",$G10392*IF($H10392="",$O10392,$H10392)/100)</f>
        <v/>
      </c>
      <c r="J10392" s="5">
        <f>IF(OR($L10392="",NOT(COUNTIFS($L$2:$L10392,$L10392)=1)),"",SUMIFS($G:$G,$L:$L,$L10392))</f>
        <v/>
      </c>
      <c r="K10392" s="5">
        <f>IF(OR($L10392="",NOT(COUNTIFS($L$2:$L10392,$L10392)=1)),"",SUMIFS($I:$I,$L:$L,$L10392))</f>
        <v/>
      </c>
      <c r="L10392" s="6">
        <f>IF($B10392="","",YEAR($B10392))</f>
        <v/>
      </c>
      <c r="M10392" s="6">
        <f>INT((ROW()-2)/39)+1</f>
        <v/>
      </c>
      <c r="N10392" s="6">
        <f>MOD(ROW()-2,39)+2</f>
        <v/>
      </c>
      <c r="O10392" s="42">
        <f>IF(AND($B10392&lt;&gt;"",$C10392&lt;&gt;"",$B10392&lt;=$C10392),INDEX(Szabalyok!$C:$C,$N10392),"")</f>
        <v/>
      </c>
      <c r="P10392">
        <f>IF(D10392="",P10391,P10391+1)</f>
        <v/>
      </c>
    </row>
    <row r="10393">
      <c r="A10393">
        <f>IF(P10393=P10392,0,P10393)</f>
        <v/>
      </c>
      <c r="B10393" s="41">
        <f>IF($M10393&gt;300,"",IF(OR(INDEX(Bemenet!$E$2:$E$301,$M10393)="",INDEX(Bemenet!$F$2:$F$301,$M10393)=""),"",MAX(INDEX(Bemenet!$E$2:$E$301,$M10393),INDEX(Szabalyok!$A:$A,$N10393))))</f>
        <v/>
      </c>
      <c r="C10393" s="41">
        <f>IF($B10393="","",MIN(INDEX(Bemenet!$F$2:$F$301,$M10393),INDEX(Szabalyok!$B:$B,$N10393)))</f>
        <v/>
      </c>
      <c r="D10393" s="5">
        <f>IF(AND($B10393&lt;&gt;"",$C10393&lt;&gt;"",$B10393&lt;=$C10393),INDEX(Bemenet!$G$2:$G$301,$M10393),"")</f>
        <v/>
      </c>
      <c r="E10393" s="6">
        <f>IF(AND($B10393&lt;&gt;"",$C10393&lt;&gt;"",$B10393&lt;=$C10393),INDEX(Bemenet!$D$2:$D$301,$M10393),"")</f>
        <v/>
      </c>
      <c r="F10393" s="5">
        <f>IF(AND($B10393&lt;&gt;"",$C10393&lt;&gt;"",$B10393&lt;=$C10393),$C10393-$B10393+1,"")</f>
        <v/>
      </c>
      <c r="G10393" s="5">
        <f>IF($F10393="","",$F10393*$D10393)</f>
        <v/>
      </c>
      <c r="H10393" s="42">
        <f>IF($G10393="","",$O10393)</f>
        <v/>
      </c>
      <c r="I10393" s="5">
        <f>IF($G10393="","",$G10393*IF($H10393="",$O10393,$H10393)/100)</f>
        <v/>
      </c>
      <c r="J10393" s="5">
        <f>IF(OR($L10393="",NOT(COUNTIFS($L$2:$L10393,$L10393)=1)),"",SUMIFS($G:$G,$L:$L,$L10393))</f>
        <v/>
      </c>
      <c r="K10393" s="5">
        <f>IF(OR($L10393="",NOT(COUNTIFS($L$2:$L10393,$L10393)=1)),"",SUMIFS($I:$I,$L:$L,$L10393))</f>
        <v/>
      </c>
      <c r="L10393" s="6">
        <f>IF($B10393="","",YEAR($B10393))</f>
        <v/>
      </c>
      <c r="M10393" s="6">
        <f>INT((ROW()-2)/39)+1</f>
        <v/>
      </c>
      <c r="N10393" s="6">
        <f>MOD(ROW()-2,39)+2</f>
        <v/>
      </c>
      <c r="O10393" s="42">
        <f>IF(AND($B10393&lt;&gt;"",$C10393&lt;&gt;"",$B10393&lt;=$C10393),INDEX(Szabalyok!$C:$C,$N10393),"")</f>
        <v/>
      </c>
      <c r="P10393">
        <f>IF(D10393="",P10392,P10392+1)</f>
        <v/>
      </c>
    </row>
    <row r="10394">
      <c r="A10394">
        <f>IF(P10394=P10393,0,P10394)</f>
        <v/>
      </c>
      <c r="B10394" s="41">
        <f>IF($M10394&gt;300,"",IF(OR(INDEX(Bemenet!$E$2:$E$301,$M10394)="",INDEX(Bemenet!$F$2:$F$301,$M10394)=""),"",MAX(INDEX(Bemenet!$E$2:$E$301,$M10394),INDEX(Szabalyok!$A:$A,$N10394))))</f>
        <v/>
      </c>
      <c r="C10394" s="41">
        <f>IF($B10394="","",MIN(INDEX(Bemenet!$F$2:$F$301,$M10394),INDEX(Szabalyok!$B:$B,$N10394)))</f>
        <v/>
      </c>
      <c r="D10394" s="5">
        <f>IF(AND($B10394&lt;&gt;"",$C10394&lt;&gt;"",$B10394&lt;=$C10394),INDEX(Bemenet!$G$2:$G$301,$M10394),"")</f>
        <v/>
      </c>
      <c r="E10394" s="6">
        <f>IF(AND($B10394&lt;&gt;"",$C10394&lt;&gt;"",$B10394&lt;=$C10394),INDEX(Bemenet!$D$2:$D$301,$M10394),"")</f>
        <v/>
      </c>
      <c r="F10394" s="5">
        <f>IF(AND($B10394&lt;&gt;"",$C10394&lt;&gt;"",$B10394&lt;=$C10394),$C10394-$B10394+1,"")</f>
        <v/>
      </c>
      <c r="G10394" s="5">
        <f>IF($F10394="","",$F10394*$D10394)</f>
        <v/>
      </c>
      <c r="H10394" s="42">
        <f>IF($G10394="","",$O10394)</f>
        <v/>
      </c>
      <c r="I10394" s="5">
        <f>IF($G10394="","",$G10394*IF($H10394="",$O10394,$H10394)/100)</f>
        <v/>
      </c>
      <c r="J10394" s="5">
        <f>IF(OR($L10394="",NOT(COUNTIFS($L$2:$L10394,$L10394)=1)),"",SUMIFS($G:$G,$L:$L,$L10394))</f>
        <v/>
      </c>
      <c r="K10394" s="5">
        <f>IF(OR($L10394="",NOT(COUNTIFS($L$2:$L10394,$L10394)=1)),"",SUMIFS($I:$I,$L:$L,$L10394))</f>
        <v/>
      </c>
      <c r="L10394" s="6">
        <f>IF($B10394="","",YEAR($B10394))</f>
        <v/>
      </c>
      <c r="M10394" s="6">
        <f>INT((ROW()-2)/39)+1</f>
        <v/>
      </c>
      <c r="N10394" s="6">
        <f>MOD(ROW()-2,39)+2</f>
        <v/>
      </c>
      <c r="O10394" s="42">
        <f>IF(AND($B10394&lt;&gt;"",$C10394&lt;&gt;"",$B10394&lt;=$C10394),INDEX(Szabalyok!$C:$C,$N10394),"")</f>
        <v/>
      </c>
      <c r="P10394">
        <f>IF(D10394="",P10393,P10393+1)</f>
        <v/>
      </c>
    </row>
    <row r="10395">
      <c r="A10395">
        <f>IF(P10395=P10394,0,P10395)</f>
        <v/>
      </c>
      <c r="B10395" s="41">
        <f>IF($M10395&gt;300,"",IF(OR(INDEX(Bemenet!$E$2:$E$301,$M10395)="",INDEX(Bemenet!$F$2:$F$301,$M10395)=""),"",MAX(INDEX(Bemenet!$E$2:$E$301,$M10395),INDEX(Szabalyok!$A:$A,$N10395))))</f>
        <v/>
      </c>
      <c r="C10395" s="41">
        <f>IF($B10395="","",MIN(INDEX(Bemenet!$F$2:$F$301,$M10395),INDEX(Szabalyok!$B:$B,$N10395)))</f>
        <v/>
      </c>
      <c r="D10395" s="5">
        <f>IF(AND($B10395&lt;&gt;"",$C10395&lt;&gt;"",$B10395&lt;=$C10395),INDEX(Bemenet!$G$2:$G$301,$M10395),"")</f>
        <v/>
      </c>
      <c r="E10395" s="6">
        <f>IF(AND($B10395&lt;&gt;"",$C10395&lt;&gt;"",$B10395&lt;=$C10395),INDEX(Bemenet!$D$2:$D$301,$M10395),"")</f>
        <v/>
      </c>
      <c r="F10395" s="5">
        <f>IF(AND($B10395&lt;&gt;"",$C10395&lt;&gt;"",$B10395&lt;=$C10395),$C10395-$B10395+1,"")</f>
        <v/>
      </c>
      <c r="G10395" s="5">
        <f>IF($F10395="","",$F10395*$D10395)</f>
        <v/>
      </c>
      <c r="H10395" s="42">
        <f>IF($G10395="","",$O10395)</f>
        <v/>
      </c>
      <c r="I10395" s="5">
        <f>IF($G10395="","",$G10395*IF($H10395="",$O10395,$H10395)/100)</f>
        <v/>
      </c>
      <c r="J10395" s="5">
        <f>IF(OR($L10395="",NOT(COUNTIFS($L$2:$L10395,$L10395)=1)),"",SUMIFS($G:$G,$L:$L,$L10395))</f>
        <v/>
      </c>
      <c r="K10395" s="5">
        <f>IF(OR($L10395="",NOT(COUNTIFS($L$2:$L10395,$L10395)=1)),"",SUMIFS($I:$I,$L:$L,$L10395))</f>
        <v/>
      </c>
      <c r="L10395" s="6">
        <f>IF($B10395="","",YEAR($B10395))</f>
        <v/>
      </c>
      <c r="M10395" s="6">
        <f>INT((ROW()-2)/39)+1</f>
        <v/>
      </c>
      <c r="N10395" s="6">
        <f>MOD(ROW()-2,39)+2</f>
        <v/>
      </c>
      <c r="O10395" s="42">
        <f>IF(AND($B10395&lt;&gt;"",$C10395&lt;&gt;"",$B10395&lt;=$C10395),INDEX(Szabalyok!$C:$C,$N10395),"")</f>
        <v/>
      </c>
      <c r="P10395">
        <f>IF(D10395="",P10394,P10394+1)</f>
        <v/>
      </c>
    </row>
    <row r="10396">
      <c r="A10396">
        <f>IF(P10396=P10395,0,P10396)</f>
        <v/>
      </c>
      <c r="B10396" s="41">
        <f>IF($M10396&gt;300,"",IF(OR(INDEX(Bemenet!$E$2:$E$301,$M10396)="",INDEX(Bemenet!$F$2:$F$301,$M10396)=""),"",MAX(INDEX(Bemenet!$E$2:$E$301,$M10396),INDEX(Szabalyok!$A:$A,$N10396))))</f>
        <v/>
      </c>
      <c r="C10396" s="41">
        <f>IF($B10396="","",MIN(INDEX(Bemenet!$F$2:$F$301,$M10396),INDEX(Szabalyok!$B:$B,$N10396)))</f>
        <v/>
      </c>
      <c r="D10396" s="5">
        <f>IF(AND($B10396&lt;&gt;"",$C10396&lt;&gt;"",$B10396&lt;=$C10396),INDEX(Bemenet!$G$2:$G$301,$M10396),"")</f>
        <v/>
      </c>
      <c r="E10396" s="6">
        <f>IF(AND($B10396&lt;&gt;"",$C10396&lt;&gt;"",$B10396&lt;=$C10396),INDEX(Bemenet!$D$2:$D$301,$M10396),"")</f>
        <v/>
      </c>
      <c r="F10396" s="5">
        <f>IF(AND($B10396&lt;&gt;"",$C10396&lt;&gt;"",$B10396&lt;=$C10396),$C10396-$B10396+1,"")</f>
        <v/>
      </c>
      <c r="G10396" s="5">
        <f>IF($F10396="","",$F10396*$D10396)</f>
        <v/>
      </c>
      <c r="H10396" s="42">
        <f>IF($G10396="","",$O10396)</f>
        <v/>
      </c>
      <c r="I10396" s="5">
        <f>IF($G10396="","",$G10396*IF($H10396="",$O10396,$H10396)/100)</f>
        <v/>
      </c>
      <c r="J10396" s="5">
        <f>IF(OR($L10396="",NOT(COUNTIFS($L$2:$L10396,$L10396)=1)),"",SUMIFS($G:$G,$L:$L,$L10396))</f>
        <v/>
      </c>
      <c r="K10396" s="5">
        <f>IF(OR($L10396="",NOT(COUNTIFS($L$2:$L10396,$L10396)=1)),"",SUMIFS($I:$I,$L:$L,$L10396))</f>
        <v/>
      </c>
      <c r="L10396" s="6">
        <f>IF($B10396="","",YEAR($B10396))</f>
        <v/>
      </c>
      <c r="M10396" s="6">
        <f>INT((ROW()-2)/39)+1</f>
        <v/>
      </c>
      <c r="N10396" s="6">
        <f>MOD(ROW()-2,39)+2</f>
        <v/>
      </c>
      <c r="O10396" s="42">
        <f>IF(AND($B10396&lt;&gt;"",$C10396&lt;&gt;"",$B10396&lt;=$C10396),INDEX(Szabalyok!$C:$C,$N10396),"")</f>
        <v/>
      </c>
      <c r="P10396">
        <f>IF(D10396="",P10395,P10395+1)</f>
        <v/>
      </c>
    </row>
    <row r="10397">
      <c r="A10397">
        <f>IF(P10397=P10396,0,P10397)</f>
        <v/>
      </c>
      <c r="B10397" s="41">
        <f>IF($M10397&gt;300,"",IF(OR(INDEX(Bemenet!$E$2:$E$301,$M10397)="",INDEX(Bemenet!$F$2:$F$301,$M10397)=""),"",MAX(INDEX(Bemenet!$E$2:$E$301,$M10397),INDEX(Szabalyok!$A:$A,$N10397))))</f>
        <v/>
      </c>
      <c r="C10397" s="41">
        <f>IF($B10397="","",MIN(INDEX(Bemenet!$F$2:$F$301,$M10397),INDEX(Szabalyok!$B:$B,$N10397)))</f>
        <v/>
      </c>
      <c r="D10397" s="5">
        <f>IF(AND($B10397&lt;&gt;"",$C10397&lt;&gt;"",$B10397&lt;=$C10397),INDEX(Bemenet!$G$2:$G$301,$M10397),"")</f>
        <v/>
      </c>
      <c r="E10397" s="6">
        <f>IF(AND($B10397&lt;&gt;"",$C10397&lt;&gt;"",$B10397&lt;=$C10397),INDEX(Bemenet!$D$2:$D$301,$M10397),"")</f>
        <v/>
      </c>
      <c r="F10397" s="5">
        <f>IF(AND($B10397&lt;&gt;"",$C10397&lt;&gt;"",$B10397&lt;=$C10397),$C10397-$B10397+1,"")</f>
        <v/>
      </c>
      <c r="G10397" s="5">
        <f>IF($F10397="","",$F10397*$D10397)</f>
        <v/>
      </c>
      <c r="H10397" s="42">
        <f>IF($G10397="","",$O10397)</f>
        <v/>
      </c>
      <c r="I10397" s="5">
        <f>IF($G10397="","",$G10397*IF($H10397="",$O10397,$H10397)/100)</f>
        <v/>
      </c>
      <c r="J10397" s="5">
        <f>IF(OR($L10397="",NOT(COUNTIFS($L$2:$L10397,$L10397)=1)),"",SUMIFS($G:$G,$L:$L,$L10397))</f>
        <v/>
      </c>
      <c r="K10397" s="5">
        <f>IF(OR($L10397="",NOT(COUNTIFS($L$2:$L10397,$L10397)=1)),"",SUMIFS($I:$I,$L:$L,$L10397))</f>
        <v/>
      </c>
      <c r="L10397" s="6">
        <f>IF($B10397="","",YEAR($B10397))</f>
        <v/>
      </c>
      <c r="M10397" s="6">
        <f>INT((ROW()-2)/39)+1</f>
        <v/>
      </c>
      <c r="N10397" s="6">
        <f>MOD(ROW()-2,39)+2</f>
        <v/>
      </c>
      <c r="O10397" s="42">
        <f>IF(AND($B10397&lt;&gt;"",$C10397&lt;&gt;"",$B10397&lt;=$C10397),INDEX(Szabalyok!$C:$C,$N10397),"")</f>
        <v/>
      </c>
      <c r="P10397">
        <f>IF(D10397="",P10396,P10396+1)</f>
        <v/>
      </c>
    </row>
    <row r="10398">
      <c r="A10398">
        <f>IF(P10398=P10397,0,P10398)</f>
        <v/>
      </c>
      <c r="B10398" s="41">
        <f>IF($M10398&gt;300,"",IF(OR(INDEX(Bemenet!$E$2:$E$301,$M10398)="",INDEX(Bemenet!$F$2:$F$301,$M10398)=""),"",MAX(INDEX(Bemenet!$E$2:$E$301,$M10398),INDEX(Szabalyok!$A:$A,$N10398))))</f>
        <v/>
      </c>
      <c r="C10398" s="41">
        <f>IF($B10398="","",MIN(INDEX(Bemenet!$F$2:$F$301,$M10398),INDEX(Szabalyok!$B:$B,$N10398)))</f>
        <v/>
      </c>
      <c r="D10398" s="5">
        <f>IF(AND($B10398&lt;&gt;"",$C10398&lt;&gt;"",$B10398&lt;=$C10398),INDEX(Bemenet!$G$2:$G$301,$M10398),"")</f>
        <v/>
      </c>
      <c r="E10398" s="6">
        <f>IF(AND($B10398&lt;&gt;"",$C10398&lt;&gt;"",$B10398&lt;=$C10398),INDEX(Bemenet!$D$2:$D$301,$M10398),"")</f>
        <v/>
      </c>
      <c r="F10398" s="5">
        <f>IF(AND($B10398&lt;&gt;"",$C10398&lt;&gt;"",$B10398&lt;=$C10398),$C10398-$B10398+1,"")</f>
        <v/>
      </c>
      <c r="G10398" s="5">
        <f>IF($F10398="","",$F10398*$D10398)</f>
        <v/>
      </c>
      <c r="H10398" s="42">
        <f>IF($G10398="","",$O10398)</f>
        <v/>
      </c>
      <c r="I10398" s="5">
        <f>IF($G10398="","",$G10398*IF($H10398="",$O10398,$H10398)/100)</f>
        <v/>
      </c>
      <c r="J10398" s="5">
        <f>IF(OR($L10398="",NOT(COUNTIFS($L$2:$L10398,$L10398)=1)),"",SUMIFS($G:$G,$L:$L,$L10398))</f>
        <v/>
      </c>
      <c r="K10398" s="5">
        <f>IF(OR($L10398="",NOT(COUNTIFS($L$2:$L10398,$L10398)=1)),"",SUMIFS($I:$I,$L:$L,$L10398))</f>
        <v/>
      </c>
      <c r="L10398" s="6">
        <f>IF($B10398="","",YEAR($B10398))</f>
        <v/>
      </c>
      <c r="M10398" s="6">
        <f>INT((ROW()-2)/39)+1</f>
        <v/>
      </c>
      <c r="N10398" s="6">
        <f>MOD(ROW()-2,39)+2</f>
        <v/>
      </c>
      <c r="O10398" s="42">
        <f>IF(AND($B10398&lt;&gt;"",$C10398&lt;&gt;"",$B10398&lt;=$C10398),INDEX(Szabalyok!$C:$C,$N10398),"")</f>
        <v/>
      </c>
      <c r="P10398">
        <f>IF(D10398="",P10397,P10397+1)</f>
        <v/>
      </c>
    </row>
    <row r="10399">
      <c r="A10399">
        <f>IF(P10399=P10398,0,P10399)</f>
        <v/>
      </c>
      <c r="B10399" s="41">
        <f>IF($M10399&gt;300,"",IF(OR(INDEX(Bemenet!$E$2:$E$301,$M10399)="",INDEX(Bemenet!$F$2:$F$301,$M10399)=""),"",MAX(INDEX(Bemenet!$E$2:$E$301,$M10399),INDEX(Szabalyok!$A:$A,$N10399))))</f>
        <v/>
      </c>
      <c r="C10399" s="41">
        <f>IF($B10399="","",MIN(INDEX(Bemenet!$F$2:$F$301,$M10399),INDEX(Szabalyok!$B:$B,$N10399)))</f>
        <v/>
      </c>
      <c r="D10399" s="5">
        <f>IF(AND($B10399&lt;&gt;"",$C10399&lt;&gt;"",$B10399&lt;=$C10399),INDEX(Bemenet!$G$2:$G$301,$M10399),"")</f>
        <v/>
      </c>
      <c r="E10399" s="6">
        <f>IF(AND($B10399&lt;&gt;"",$C10399&lt;&gt;"",$B10399&lt;=$C10399),INDEX(Bemenet!$D$2:$D$301,$M10399),"")</f>
        <v/>
      </c>
      <c r="F10399" s="5">
        <f>IF(AND($B10399&lt;&gt;"",$C10399&lt;&gt;"",$B10399&lt;=$C10399),$C10399-$B10399+1,"")</f>
        <v/>
      </c>
      <c r="G10399" s="5">
        <f>IF($F10399="","",$F10399*$D10399)</f>
        <v/>
      </c>
      <c r="H10399" s="42">
        <f>IF($G10399="","",$O10399)</f>
        <v/>
      </c>
      <c r="I10399" s="5">
        <f>IF($G10399="","",$G10399*IF($H10399="",$O10399,$H10399)/100)</f>
        <v/>
      </c>
      <c r="J10399" s="5">
        <f>IF(OR($L10399="",NOT(COUNTIFS($L$2:$L10399,$L10399)=1)),"",SUMIFS($G:$G,$L:$L,$L10399))</f>
        <v/>
      </c>
      <c r="K10399" s="5">
        <f>IF(OR($L10399="",NOT(COUNTIFS($L$2:$L10399,$L10399)=1)),"",SUMIFS($I:$I,$L:$L,$L10399))</f>
        <v/>
      </c>
      <c r="L10399" s="6">
        <f>IF($B10399="","",YEAR($B10399))</f>
        <v/>
      </c>
      <c r="M10399" s="6">
        <f>INT((ROW()-2)/39)+1</f>
        <v/>
      </c>
      <c r="N10399" s="6">
        <f>MOD(ROW()-2,39)+2</f>
        <v/>
      </c>
      <c r="O10399" s="42">
        <f>IF(AND($B10399&lt;&gt;"",$C10399&lt;&gt;"",$B10399&lt;=$C10399),INDEX(Szabalyok!$C:$C,$N10399),"")</f>
        <v/>
      </c>
      <c r="P10399">
        <f>IF(D10399="",P10398,P10398+1)</f>
        <v/>
      </c>
    </row>
    <row r="10400">
      <c r="A10400">
        <f>IF(P10400=P10399,0,P10400)</f>
        <v/>
      </c>
      <c r="B10400" s="41">
        <f>IF($M10400&gt;300,"",IF(OR(INDEX(Bemenet!$E$2:$E$301,$M10400)="",INDEX(Bemenet!$F$2:$F$301,$M10400)=""),"",MAX(INDEX(Bemenet!$E$2:$E$301,$M10400),INDEX(Szabalyok!$A:$A,$N10400))))</f>
        <v/>
      </c>
      <c r="C10400" s="41">
        <f>IF($B10400="","",MIN(INDEX(Bemenet!$F$2:$F$301,$M10400),INDEX(Szabalyok!$B:$B,$N10400)))</f>
        <v/>
      </c>
      <c r="D10400" s="5">
        <f>IF(AND($B10400&lt;&gt;"",$C10400&lt;&gt;"",$B10400&lt;=$C10400),INDEX(Bemenet!$G$2:$G$301,$M10400),"")</f>
        <v/>
      </c>
      <c r="E10400" s="6">
        <f>IF(AND($B10400&lt;&gt;"",$C10400&lt;&gt;"",$B10400&lt;=$C10400),INDEX(Bemenet!$D$2:$D$301,$M10400),"")</f>
        <v/>
      </c>
      <c r="F10400" s="5">
        <f>IF(AND($B10400&lt;&gt;"",$C10400&lt;&gt;"",$B10400&lt;=$C10400),$C10400-$B10400+1,"")</f>
        <v/>
      </c>
      <c r="G10400" s="5">
        <f>IF($F10400="","",$F10400*$D10400)</f>
        <v/>
      </c>
      <c r="H10400" s="42">
        <f>IF($G10400="","",$O10400)</f>
        <v/>
      </c>
      <c r="I10400" s="5">
        <f>IF($G10400="","",$G10400*IF($H10400="",$O10400,$H10400)/100)</f>
        <v/>
      </c>
      <c r="J10400" s="5">
        <f>IF(OR($L10400="",NOT(COUNTIFS($L$2:$L10400,$L10400)=1)),"",SUMIFS($G:$G,$L:$L,$L10400))</f>
        <v/>
      </c>
      <c r="K10400" s="5">
        <f>IF(OR($L10400="",NOT(COUNTIFS($L$2:$L10400,$L10400)=1)),"",SUMIFS($I:$I,$L:$L,$L10400))</f>
        <v/>
      </c>
      <c r="L10400" s="6">
        <f>IF($B10400="","",YEAR($B10400))</f>
        <v/>
      </c>
      <c r="M10400" s="6">
        <f>INT((ROW()-2)/39)+1</f>
        <v/>
      </c>
      <c r="N10400" s="6">
        <f>MOD(ROW()-2,39)+2</f>
        <v/>
      </c>
      <c r="O10400" s="42">
        <f>IF(AND($B10400&lt;&gt;"",$C10400&lt;&gt;"",$B10400&lt;=$C10400),INDEX(Szabalyok!$C:$C,$N10400),"")</f>
        <v/>
      </c>
      <c r="P10400">
        <f>IF(D10400="",P10399,P10399+1)</f>
        <v/>
      </c>
    </row>
    <row r="10401">
      <c r="A10401">
        <f>IF(P10401=P10400,0,P10401)</f>
        <v/>
      </c>
      <c r="B10401" s="41">
        <f>IF($M10401&gt;300,"",IF(OR(INDEX(Bemenet!$E$2:$E$301,$M10401)="",INDEX(Bemenet!$F$2:$F$301,$M10401)=""),"",MAX(INDEX(Bemenet!$E$2:$E$301,$M10401),INDEX(Szabalyok!$A:$A,$N10401))))</f>
        <v/>
      </c>
      <c r="C10401" s="41">
        <f>IF($B10401="","",MIN(INDEX(Bemenet!$F$2:$F$301,$M10401),INDEX(Szabalyok!$B:$B,$N10401)))</f>
        <v/>
      </c>
      <c r="D10401" s="5">
        <f>IF(AND($B10401&lt;&gt;"",$C10401&lt;&gt;"",$B10401&lt;=$C10401),INDEX(Bemenet!$G$2:$G$301,$M10401),"")</f>
        <v/>
      </c>
      <c r="E10401" s="6">
        <f>IF(AND($B10401&lt;&gt;"",$C10401&lt;&gt;"",$B10401&lt;=$C10401),INDEX(Bemenet!$D$2:$D$301,$M10401),"")</f>
        <v/>
      </c>
      <c r="F10401" s="5">
        <f>IF(AND($B10401&lt;&gt;"",$C10401&lt;&gt;"",$B10401&lt;=$C10401),$C10401-$B10401+1,"")</f>
        <v/>
      </c>
      <c r="G10401" s="5">
        <f>IF($F10401="","",$F10401*$D10401)</f>
        <v/>
      </c>
      <c r="H10401" s="42">
        <f>IF($G10401="","",$O10401)</f>
        <v/>
      </c>
      <c r="I10401" s="5">
        <f>IF($G10401="","",$G10401*IF($H10401="",$O10401,$H10401)/100)</f>
        <v/>
      </c>
      <c r="J10401" s="5">
        <f>IF(OR($L10401="",NOT(COUNTIFS($L$2:$L10401,$L10401)=1)),"",SUMIFS($G:$G,$L:$L,$L10401))</f>
        <v/>
      </c>
      <c r="K10401" s="5">
        <f>IF(OR($L10401="",NOT(COUNTIFS($L$2:$L10401,$L10401)=1)),"",SUMIFS($I:$I,$L:$L,$L10401))</f>
        <v/>
      </c>
      <c r="L10401" s="6">
        <f>IF($B10401="","",YEAR($B10401))</f>
        <v/>
      </c>
      <c r="M10401" s="6">
        <f>INT((ROW()-2)/39)+1</f>
        <v/>
      </c>
      <c r="N10401" s="6">
        <f>MOD(ROW()-2,39)+2</f>
        <v/>
      </c>
      <c r="O10401" s="42">
        <f>IF(AND($B10401&lt;&gt;"",$C10401&lt;&gt;"",$B10401&lt;=$C10401),INDEX(Szabalyok!$C:$C,$N10401),"")</f>
        <v/>
      </c>
      <c r="P10401">
        <f>IF(D10401="",P10400,P10400+1)</f>
        <v/>
      </c>
    </row>
    <row r="10402">
      <c r="A10402">
        <f>IF(P10402=P10401,0,P10402)</f>
        <v/>
      </c>
      <c r="B10402" s="41">
        <f>IF($M10402&gt;300,"",IF(OR(INDEX(Bemenet!$E$2:$E$301,$M10402)="",INDEX(Bemenet!$F$2:$F$301,$M10402)=""),"",MAX(INDEX(Bemenet!$E$2:$E$301,$M10402),INDEX(Szabalyok!$A:$A,$N10402))))</f>
        <v/>
      </c>
      <c r="C10402" s="41">
        <f>IF($B10402="","",MIN(INDEX(Bemenet!$F$2:$F$301,$M10402),INDEX(Szabalyok!$B:$B,$N10402)))</f>
        <v/>
      </c>
      <c r="D10402" s="5">
        <f>IF(AND($B10402&lt;&gt;"",$C10402&lt;&gt;"",$B10402&lt;=$C10402),INDEX(Bemenet!$G$2:$G$301,$M10402),"")</f>
        <v/>
      </c>
      <c r="E10402" s="6">
        <f>IF(AND($B10402&lt;&gt;"",$C10402&lt;&gt;"",$B10402&lt;=$C10402),INDEX(Bemenet!$D$2:$D$301,$M10402),"")</f>
        <v/>
      </c>
      <c r="F10402" s="5">
        <f>IF(AND($B10402&lt;&gt;"",$C10402&lt;&gt;"",$B10402&lt;=$C10402),$C10402-$B10402+1,"")</f>
        <v/>
      </c>
      <c r="G10402" s="5">
        <f>IF($F10402="","",$F10402*$D10402)</f>
        <v/>
      </c>
      <c r="H10402" s="42">
        <f>IF($G10402="","",$O10402)</f>
        <v/>
      </c>
      <c r="I10402" s="5">
        <f>IF($G10402="","",$G10402*IF($H10402="",$O10402,$H10402)/100)</f>
        <v/>
      </c>
      <c r="J10402" s="5">
        <f>IF(OR($L10402="",NOT(COUNTIFS($L$2:$L10402,$L10402)=1)),"",SUMIFS($G:$G,$L:$L,$L10402))</f>
        <v/>
      </c>
      <c r="K10402" s="5">
        <f>IF(OR($L10402="",NOT(COUNTIFS($L$2:$L10402,$L10402)=1)),"",SUMIFS($I:$I,$L:$L,$L10402))</f>
        <v/>
      </c>
      <c r="L10402" s="6">
        <f>IF($B10402="","",YEAR($B10402))</f>
        <v/>
      </c>
      <c r="M10402" s="6">
        <f>INT((ROW()-2)/39)+1</f>
        <v/>
      </c>
      <c r="N10402" s="6">
        <f>MOD(ROW()-2,39)+2</f>
        <v/>
      </c>
      <c r="O10402" s="42">
        <f>IF(AND($B10402&lt;&gt;"",$C10402&lt;&gt;"",$B10402&lt;=$C10402),INDEX(Szabalyok!$C:$C,$N10402),"")</f>
        <v/>
      </c>
      <c r="P10402">
        <f>IF(D10402="",P10401,P10401+1)</f>
        <v/>
      </c>
    </row>
    <row r="10403">
      <c r="A10403">
        <f>IF(P10403=P10402,0,P10403)</f>
        <v/>
      </c>
      <c r="B10403" s="41">
        <f>IF($M10403&gt;300,"",IF(OR(INDEX(Bemenet!$E$2:$E$301,$M10403)="",INDEX(Bemenet!$F$2:$F$301,$M10403)=""),"",MAX(INDEX(Bemenet!$E$2:$E$301,$M10403),INDEX(Szabalyok!$A:$A,$N10403))))</f>
        <v/>
      </c>
      <c r="C10403" s="41">
        <f>IF($B10403="","",MIN(INDEX(Bemenet!$F$2:$F$301,$M10403),INDEX(Szabalyok!$B:$B,$N10403)))</f>
        <v/>
      </c>
      <c r="D10403" s="5">
        <f>IF(AND($B10403&lt;&gt;"",$C10403&lt;&gt;"",$B10403&lt;=$C10403),INDEX(Bemenet!$G$2:$G$301,$M10403),"")</f>
        <v/>
      </c>
      <c r="E10403" s="6">
        <f>IF(AND($B10403&lt;&gt;"",$C10403&lt;&gt;"",$B10403&lt;=$C10403),INDEX(Bemenet!$D$2:$D$301,$M10403),"")</f>
        <v/>
      </c>
      <c r="F10403" s="5">
        <f>IF(AND($B10403&lt;&gt;"",$C10403&lt;&gt;"",$B10403&lt;=$C10403),$C10403-$B10403+1,"")</f>
        <v/>
      </c>
      <c r="G10403" s="5">
        <f>IF($F10403="","",$F10403*$D10403)</f>
        <v/>
      </c>
      <c r="H10403" s="42">
        <f>IF($G10403="","",$O10403)</f>
        <v/>
      </c>
      <c r="I10403" s="5">
        <f>IF($G10403="","",$G10403*IF($H10403="",$O10403,$H10403)/100)</f>
        <v/>
      </c>
      <c r="J10403" s="5">
        <f>IF(OR($L10403="",NOT(COUNTIFS($L$2:$L10403,$L10403)=1)),"",SUMIFS($G:$G,$L:$L,$L10403))</f>
        <v/>
      </c>
      <c r="K10403" s="5">
        <f>IF(OR($L10403="",NOT(COUNTIFS($L$2:$L10403,$L10403)=1)),"",SUMIFS($I:$I,$L:$L,$L10403))</f>
        <v/>
      </c>
      <c r="L10403" s="6">
        <f>IF($B10403="","",YEAR($B10403))</f>
        <v/>
      </c>
      <c r="M10403" s="6">
        <f>INT((ROW()-2)/39)+1</f>
        <v/>
      </c>
      <c r="N10403" s="6">
        <f>MOD(ROW()-2,39)+2</f>
        <v/>
      </c>
      <c r="O10403" s="42">
        <f>IF(AND($B10403&lt;&gt;"",$C10403&lt;&gt;"",$B10403&lt;=$C10403),INDEX(Szabalyok!$C:$C,$N10403),"")</f>
        <v/>
      </c>
      <c r="P10403">
        <f>IF(D10403="",P10402,P10402+1)</f>
        <v/>
      </c>
    </row>
    <row r="10404">
      <c r="A10404">
        <f>IF(P10404=P10403,0,P10404)</f>
        <v/>
      </c>
      <c r="B10404" s="41">
        <f>IF($M10404&gt;300,"",IF(OR(INDEX(Bemenet!$E$2:$E$301,$M10404)="",INDEX(Bemenet!$F$2:$F$301,$M10404)=""),"",MAX(INDEX(Bemenet!$E$2:$E$301,$M10404),INDEX(Szabalyok!$A:$A,$N10404))))</f>
        <v/>
      </c>
      <c r="C10404" s="41">
        <f>IF($B10404="","",MIN(INDEX(Bemenet!$F$2:$F$301,$M10404),INDEX(Szabalyok!$B:$B,$N10404)))</f>
        <v/>
      </c>
      <c r="D10404" s="5">
        <f>IF(AND($B10404&lt;&gt;"",$C10404&lt;&gt;"",$B10404&lt;=$C10404),INDEX(Bemenet!$G$2:$G$301,$M10404),"")</f>
        <v/>
      </c>
      <c r="E10404" s="6">
        <f>IF(AND($B10404&lt;&gt;"",$C10404&lt;&gt;"",$B10404&lt;=$C10404),INDEX(Bemenet!$D$2:$D$301,$M10404),"")</f>
        <v/>
      </c>
      <c r="F10404" s="5">
        <f>IF(AND($B10404&lt;&gt;"",$C10404&lt;&gt;"",$B10404&lt;=$C10404),$C10404-$B10404+1,"")</f>
        <v/>
      </c>
      <c r="G10404" s="5">
        <f>IF($F10404="","",$F10404*$D10404)</f>
        <v/>
      </c>
      <c r="H10404" s="42">
        <f>IF($G10404="","",$O10404)</f>
        <v/>
      </c>
      <c r="I10404" s="5">
        <f>IF($G10404="","",$G10404*IF($H10404="",$O10404,$H10404)/100)</f>
        <v/>
      </c>
      <c r="J10404" s="5">
        <f>IF(OR($L10404="",NOT(COUNTIFS($L$2:$L10404,$L10404)=1)),"",SUMIFS($G:$G,$L:$L,$L10404))</f>
        <v/>
      </c>
      <c r="K10404" s="5">
        <f>IF(OR($L10404="",NOT(COUNTIFS($L$2:$L10404,$L10404)=1)),"",SUMIFS($I:$I,$L:$L,$L10404))</f>
        <v/>
      </c>
      <c r="L10404" s="6">
        <f>IF($B10404="","",YEAR($B10404))</f>
        <v/>
      </c>
      <c r="M10404" s="6">
        <f>INT((ROW()-2)/39)+1</f>
        <v/>
      </c>
      <c r="N10404" s="6">
        <f>MOD(ROW()-2,39)+2</f>
        <v/>
      </c>
      <c r="O10404" s="42">
        <f>IF(AND($B10404&lt;&gt;"",$C10404&lt;&gt;"",$B10404&lt;=$C10404),INDEX(Szabalyok!$C:$C,$N10404),"")</f>
        <v/>
      </c>
      <c r="P10404">
        <f>IF(D10404="",P10403,P10403+1)</f>
        <v/>
      </c>
    </row>
    <row r="10405">
      <c r="A10405">
        <f>IF(P10405=P10404,0,P10405)</f>
        <v/>
      </c>
      <c r="B10405" s="41">
        <f>IF($M10405&gt;300,"",IF(OR(INDEX(Bemenet!$E$2:$E$301,$M10405)="",INDEX(Bemenet!$F$2:$F$301,$M10405)=""),"",MAX(INDEX(Bemenet!$E$2:$E$301,$M10405),INDEX(Szabalyok!$A:$A,$N10405))))</f>
        <v/>
      </c>
      <c r="C10405" s="41">
        <f>IF($B10405="","",MIN(INDEX(Bemenet!$F$2:$F$301,$M10405),INDEX(Szabalyok!$B:$B,$N10405)))</f>
        <v/>
      </c>
      <c r="D10405" s="5">
        <f>IF(AND($B10405&lt;&gt;"",$C10405&lt;&gt;"",$B10405&lt;=$C10405),INDEX(Bemenet!$G$2:$G$301,$M10405),"")</f>
        <v/>
      </c>
      <c r="E10405" s="6">
        <f>IF(AND($B10405&lt;&gt;"",$C10405&lt;&gt;"",$B10405&lt;=$C10405),INDEX(Bemenet!$D$2:$D$301,$M10405),"")</f>
        <v/>
      </c>
      <c r="F10405" s="5">
        <f>IF(AND($B10405&lt;&gt;"",$C10405&lt;&gt;"",$B10405&lt;=$C10405),$C10405-$B10405+1,"")</f>
        <v/>
      </c>
      <c r="G10405" s="5">
        <f>IF($F10405="","",$F10405*$D10405)</f>
        <v/>
      </c>
      <c r="H10405" s="42">
        <f>IF($G10405="","",$O10405)</f>
        <v/>
      </c>
      <c r="I10405" s="5">
        <f>IF($G10405="","",$G10405*IF($H10405="",$O10405,$H10405)/100)</f>
        <v/>
      </c>
      <c r="J10405" s="5">
        <f>IF(OR($L10405="",NOT(COUNTIFS($L$2:$L10405,$L10405)=1)),"",SUMIFS($G:$G,$L:$L,$L10405))</f>
        <v/>
      </c>
      <c r="K10405" s="5">
        <f>IF(OR($L10405="",NOT(COUNTIFS($L$2:$L10405,$L10405)=1)),"",SUMIFS($I:$I,$L:$L,$L10405))</f>
        <v/>
      </c>
      <c r="L10405" s="6">
        <f>IF($B10405="","",YEAR($B10405))</f>
        <v/>
      </c>
      <c r="M10405" s="6">
        <f>INT((ROW()-2)/39)+1</f>
        <v/>
      </c>
      <c r="N10405" s="6">
        <f>MOD(ROW()-2,39)+2</f>
        <v/>
      </c>
      <c r="O10405" s="42">
        <f>IF(AND($B10405&lt;&gt;"",$C10405&lt;&gt;"",$B10405&lt;=$C10405),INDEX(Szabalyok!$C:$C,$N10405),"")</f>
        <v/>
      </c>
      <c r="P10405">
        <f>IF(D10405="",P10404,P10404+1)</f>
        <v/>
      </c>
    </row>
    <row r="10406">
      <c r="A10406">
        <f>IF(P10406=P10405,0,P10406)</f>
        <v/>
      </c>
      <c r="B10406" s="41">
        <f>IF($M10406&gt;300,"",IF(OR(INDEX(Bemenet!$E$2:$E$301,$M10406)="",INDEX(Bemenet!$F$2:$F$301,$M10406)=""),"",MAX(INDEX(Bemenet!$E$2:$E$301,$M10406),INDEX(Szabalyok!$A:$A,$N10406))))</f>
        <v/>
      </c>
      <c r="C10406" s="41">
        <f>IF($B10406="","",MIN(INDEX(Bemenet!$F$2:$F$301,$M10406),INDEX(Szabalyok!$B:$B,$N10406)))</f>
        <v/>
      </c>
      <c r="D10406" s="5">
        <f>IF(AND($B10406&lt;&gt;"",$C10406&lt;&gt;"",$B10406&lt;=$C10406),INDEX(Bemenet!$G$2:$G$301,$M10406),"")</f>
        <v/>
      </c>
      <c r="E10406" s="6">
        <f>IF(AND($B10406&lt;&gt;"",$C10406&lt;&gt;"",$B10406&lt;=$C10406),INDEX(Bemenet!$D$2:$D$301,$M10406),"")</f>
        <v/>
      </c>
      <c r="F10406" s="5">
        <f>IF(AND($B10406&lt;&gt;"",$C10406&lt;&gt;"",$B10406&lt;=$C10406),$C10406-$B10406+1,"")</f>
        <v/>
      </c>
      <c r="G10406" s="5">
        <f>IF($F10406="","",$F10406*$D10406)</f>
        <v/>
      </c>
      <c r="H10406" s="42">
        <f>IF($G10406="","",$O10406)</f>
        <v/>
      </c>
      <c r="I10406" s="5">
        <f>IF($G10406="","",$G10406*IF($H10406="",$O10406,$H10406)/100)</f>
        <v/>
      </c>
      <c r="J10406" s="5">
        <f>IF(OR($L10406="",NOT(COUNTIFS($L$2:$L10406,$L10406)=1)),"",SUMIFS($G:$G,$L:$L,$L10406))</f>
        <v/>
      </c>
      <c r="K10406" s="5">
        <f>IF(OR($L10406="",NOT(COUNTIFS($L$2:$L10406,$L10406)=1)),"",SUMIFS($I:$I,$L:$L,$L10406))</f>
        <v/>
      </c>
      <c r="L10406" s="6">
        <f>IF($B10406="","",YEAR($B10406))</f>
        <v/>
      </c>
      <c r="M10406" s="6">
        <f>INT((ROW()-2)/39)+1</f>
        <v/>
      </c>
      <c r="N10406" s="6">
        <f>MOD(ROW()-2,39)+2</f>
        <v/>
      </c>
      <c r="O10406" s="42">
        <f>IF(AND($B10406&lt;&gt;"",$C10406&lt;&gt;"",$B10406&lt;=$C10406),INDEX(Szabalyok!$C:$C,$N10406),"")</f>
        <v/>
      </c>
      <c r="P10406">
        <f>IF(D10406="",P10405,P10405+1)</f>
        <v/>
      </c>
    </row>
    <row r="10407">
      <c r="A10407">
        <f>IF(P10407=P10406,0,P10407)</f>
        <v/>
      </c>
      <c r="B10407" s="41">
        <f>IF($M10407&gt;300,"",IF(OR(INDEX(Bemenet!$E$2:$E$301,$M10407)="",INDEX(Bemenet!$F$2:$F$301,$M10407)=""),"",MAX(INDEX(Bemenet!$E$2:$E$301,$M10407),INDEX(Szabalyok!$A:$A,$N10407))))</f>
        <v/>
      </c>
      <c r="C10407" s="41">
        <f>IF($B10407="","",MIN(INDEX(Bemenet!$F$2:$F$301,$M10407),INDEX(Szabalyok!$B:$B,$N10407)))</f>
        <v/>
      </c>
      <c r="D10407" s="5">
        <f>IF(AND($B10407&lt;&gt;"",$C10407&lt;&gt;"",$B10407&lt;=$C10407),INDEX(Bemenet!$G$2:$G$301,$M10407),"")</f>
        <v/>
      </c>
      <c r="E10407" s="6">
        <f>IF(AND($B10407&lt;&gt;"",$C10407&lt;&gt;"",$B10407&lt;=$C10407),INDEX(Bemenet!$D$2:$D$301,$M10407),"")</f>
        <v/>
      </c>
      <c r="F10407" s="5">
        <f>IF(AND($B10407&lt;&gt;"",$C10407&lt;&gt;"",$B10407&lt;=$C10407),$C10407-$B10407+1,"")</f>
        <v/>
      </c>
      <c r="G10407" s="5">
        <f>IF($F10407="","",$F10407*$D10407)</f>
        <v/>
      </c>
      <c r="H10407" s="42">
        <f>IF($G10407="","",$O10407)</f>
        <v/>
      </c>
      <c r="I10407" s="5">
        <f>IF($G10407="","",$G10407*IF($H10407="",$O10407,$H10407)/100)</f>
        <v/>
      </c>
      <c r="J10407" s="5">
        <f>IF(OR($L10407="",NOT(COUNTIFS($L$2:$L10407,$L10407)=1)),"",SUMIFS($G:$G,$L:$L,$L10407))</f>
        <v/>
      </c>
      <c r="K10407" s="5">
        <f>IF(OR($L10407="",NOT(COUNTIFS($L$2:$L10407,$L10407)=1)),"",SUMIFS($I:$I,$L:$L,$L10407))</f>
        <v/>
      </c>
      <c r="L10407" s="6">
        <f>IF($B10407="","",YEAR($B10407))</f>
        <v/>
      </c>
      <c r="M10407" s="6">
        <f>INT((ROW()-2)/39)+1</f>
        <v/>
      </c>
      <c r="N10407" s="6">
        <f>MOD(ROW()-2,39)+2</f>
        <v/>
      </c>
      <c r="O10407" s="42">
        <f>IF(AND($B10407&lt;&gt;"",$C10407&lt;&gt;"",$B10407&lt;=$C10407),INDEX(Szabalyok!$C:$C,$N10407),"")</f>
        <v/>
      </c>
      <c r="P10407">
        <f>IF(D10407="",P10406,P10406+1)</f>
        <v/>
      </c>
    </row>
    <row r="10408">
      <c r="A10408">
        <f>IF(P10408=P10407,0,P10408)</f>
        <v/>
      </c>
      <c r="B10408" s="41">
        <f>IF($M10408&gt;300,"",IF(OR(INDEX(Bemenet!$E$2:$E$301,$M10408)="",INDEX(Bemenet!$F$2:$F$301,$M10408)=""),"",MAX(INDEX(Bemenet!$E$2:$E$301,$M10408),INDEX(Szabalyok!$A:$A,$N10408))))</f>
        <v/>
      </c>
      <c r="C10408" s="41">
        <f>IF($B10408="","",MIN(INDEX(Bemenet!$F$2:$F$301,$M10408),INDEX(Szabalyok!$B:$B,$N10408)))</f>
        <v/>
      </c>
      <c r="D10408" s="5">
        <f>IF(AND($B10408&lt;&gt;"",$C10408&lt;&gt;"",$B10408&lt;=$C10408),INDEX(Bemenet!$G$2:$G$301,$M10408),"")</f>
        <v/>
      </c>
      <c r="E10408" s="6">
        <f>IF(AND($B10408&lt;&gt;"",$C10408&lt;&gt;"",$B10408&lt;=$C10408),INDEX(Bemenet!$D$2:$D$301,$M10408),"")</f>
        <v/>
      </c>
      <c r="F10408" s="5">
        <f>IF(AND($B10408&lt;&gt;"",$C10408&lt;&gt;"",$B10408&lt;=$C10408),$C10408-$B10408+1,"")</f>
        <v/>
      </c>
      <c r="G10408" s="5">
        <f>IF($F10408="","",$F10408*$D10408)</f>
        <v/>
      </c>
      <c r="H10408" s="42">
        <f>IF($G10408="","",$O10408)</f>
        <v/>
      </c>
      <c r="I10408" s="5">
        <f>IF($G10408="","",$G10408*IF($H10408="",$O10408,$H10408)/100)</f>
        <v/>
      </c>
      <c r="J10408" s="5">
        <f>IF(OR($L10408="",NOT(COUNTIFS($L$2:$L10408,$L10408)=1)),"",SUMIFS($G:$G,$L:$L,$L10408))</f>
        <v/>
      </c>
      <c r="K10408" s="5">
        <f>IF(OR($L10408="",NOT(COUNTIFS($L$2:$L10408,$L10408)=1)),"",SUMIFS($I:$I,$L:$L,$L10408))</f>
        <v/>
      </c>
      <c r="L10408" s="6">
        <f>IF($B10408="","",YEAR($B10408))</f>
        <v/>
      </c>
      <c r="M10408" s="6">
        <f>INT((ROW()-2)/39)+1</f>
        <v/>
      </c>
      <c r="N10408" s="6">
        <f>MOD(ROW()-2,39)+2</f>
        <v/>
      </c>
      <c r="O10408" s="42">
        <f>IF(AND($B10408&lt;&gt;"",$C10408&lt;&gt;"",$B10408&lt;=$C10408),INDEX(Szabalyok!$C:$C,$N10408),"")</f>
        <v/>
      </c>
      <c r="P10408">
        <f>IF(D10408="",P10407,P10407+1)</f>
        <v/>
      </c>
    </row>
    <row r="10409">
      <c r="A10409">
        <f>IF(P10409=P10408,0,P10409)</f>
        <v/>
      </c>
      <c r="B10409" s="41">
        <f>IF($M10409&gt;300,"",IF(OR(INDEX(Bemenet!$E$2:$E$301,$M10409)="",INDEX(Bemenet!$F$2:$F$301,$M10409)=""),"",MAX(INDEX(Bemenet!$E$2:$E$301,$M10409),INDEX(Szabalyok!$A:$A,$N10409))))</f>
        <v/>
      </c>
      <c r="C10409" s="41">
        <f>IF($B10409="","",MIN(INDEX(Bemenet!$F$2:$F$301,$M10409),INDEX(Szabalyok!$B:$B,$N10409)))</f>
        <v/>
      </c>
      <c r="D10409" s="5">
        <f>IF(AND($B10409&lt;&gt;"",$C10409&lt;&gt;"",$B10409&lt;=$C10409),INDEX(Bemenet!$G$2:$G$301,$M10409),"")</f>
        <v/>
      </c>
      <c r="E10409" s="6">
        <f>IF(AND($B10409&lt;&gt;"",$C10409&lt;&gt;"",$B10409&lt;=$C10409),INDEX(Bemenet!$D$2:$D$301,$M10409),"")</f>
        <v/>
      </c>
      <c r="F10409" s="5">
        <f>IF(AND($B10409&lt;&gt;"",$C10409&lt;&gt;"",$B10409&lt;=$C10409),$C10409-$B10409+1,"")</f>
        <v/>
      </c>
      <c r="G10409" s="5">
        <f>IF($F10409="","",$F10409*$D10409)</f>
        <v/>
      </c>
      <c r="H10409" s="42">
        <f>IF($G10409="","",$O10409)</f>
        <v/>
      </c>
      <c r="I10409" s="5">
        <f>IF($G10409="","",$G10409*IF($H10409="",$O10409,$H10409)/100)</f>
        <v/>
      </c>
      <c r="J10409" s="5">
        <f>IF(OR($L10409="",NOT(COUNTIFS($L$2:$L10409,$L10409)=1)),"",SUMIFS($G:$G,$L:$L,$L10409))</f>
        <v/>
      </c>
      <c r="K10409" s="5">
        <f>IF(OR($L10409="",NOT(COUNTIFS($L$2:$L10409,$L10409)=1)),"",SUMIFS($I:$I,$L:$L,$L10409))</f>
        <v/>
      </c>
      <c r="L10409" s="6">
        <f>IF($B10409="","",YEAR($B10409))</f>
        <v/>
      </c>
      <c r="M10409" s="6">
        <f>INT((ROW()-2)/39)+1</f>
        <v/>
      </c>
      <c r="N10409" s="6">
        <f>MOD(ROW()-2,39)+2</f>
        <v/>
      </c>
      <c r="O10409" s="42">
        <f>IF(AND($B10409&lt;&gt;"",$C10409&lt;&gt;"",$B10409&lt;=$C10409),INDEX(Szabalyok!$C:$C,$N10409),"")</f>
        <v/>
      </c>
      <c r="P10409">
        <f>IF(D10409="",P10408,P10408+1)</f>
        <v/>
      </c>
    </row>
    <row r="10410">
      <c r="A10410">
        <f>IF(P10410=P10409,0,P10410)</f>
        <v/>
      </c>
      <c r="B10410" s="41">
        <f>IF($M10410&gt;300,"",IF(OR(INDEX(Bemenet!$E$2:$E$301,$M10410)="",INDEX(Bemenet!$F$2:$F$301,$M10410)=""),"",MAX(INDEX(Bemenet!$E$2:$E$301,$M10410),INDEX(Szabalyok!$A:$A,$N10410))))</f>
        <v/>
      </c>
      <c r="C10410" s="41">
        <f>IF($B10410="","",MIN(INDEX(Bemenet!$F$2:$F$301,$M10410),INDEX(Szabalyok!$B:$B,$N10410)))</f>
        <v/>
      </c>
      <c r="D10410" s="5">
        <f>IF(AND($B10410&lt;&gt;"",$C10410&lt;&gt;"",$B10410&lt;=$C10410),INDEX(Bemenet!$G$2:$G$301,$M10410),"")</f>
        <v/>
      </c>
      <c r="E10410" s="6">
        <f>IF(AND($B10410&lt;&gt;"",$C10410&lt;&gt;"",$B10410&lt;=$C10410),INDEX(Bemenet!$D$2:$D$301,$M10410),"")</f>
        <v/>
      </c>
      <c r="F10410" s="5">
        <f>IF(AND($B10410&lt;&gt;"",$C10410&lt;&gt;"",$B10410&lt;=$C10410),$C10410-$B10410+1,"")</f>
        <v/>
      </c>
      <c r="G10410" s="5">
        <f>IF($F10410="","",$F10410*$D10410)</f>
        <v/>
      </c>
      <c r="H10410" s="42">
        <f>IF($G10410="","",$O10410)</f>
        <v/>
      </c>
      <c r="I10410" s="5">
        <f>IF($G10410="","",$G10410*IF($H10410="",$O10410,$H10410)/100)</f>
        <v/>
      </c>
      <c r="J10410" s="5">
        <f>IF(OR($L10410="",NOT(COUNTIFS($L$2:$L10410,$L10410)=1)),"",SUMIFS($G:$G,$L:$L,$L10410))</f>
        <v/>
      </c>
      <c r="K10410" s="5">
        <f>IF(OR($L10410="",NOT(COUNTIFS($L$2:$L10410,$L10410)=1)),"",SUMIFS($I:$I,$L:$L,$L10410))</f>
        <v/>
      </c>
      <c r="L10410" s="6">
        <f>IF($B10410="","",YEAR($B10410))</f>
        <v/>
      </c>
      <c r="M10410" s="6">
        <f>INT((ROW()-2)/39)+1</f>
        <v/>
      </c>
      <c r="N10410" s="6">
        <f>MOD(ROW()-2,39)+2</f>
        <v/>
      </c>
      <c r="O10410" s="42">
        <f>IF(AND($B10410&lt;&gt;"",$C10410&lt;&gt;"",$B10410&lt;=$C10410),INDEX(Szabalyok!$C:$C,$N10410),"")</f>
        <v/>
      </c>
      <c r="P10410">
        <f>IF(D10410="",P10409,P10409+1)</f>
        <v/>
      </c>
    </row>
    <row r="10411">
      <c r="A10411">
        <f>IF(P10411=P10410,0,P10411)</f>
        <v/>
      </c>
      <c r="B10411" s="41">
        <f>IF($M10411&gt;300,"",IF(OR(INDEX(Bemenet!$E$2:$E$301,$M10411)="",INDEX(Bemenet!$F$2:$F$301,$M10411)=""),"",MAX(INDEX(Bemenet!$E$2:$E$301,$M10411),INDEX(Szabalyok!$A:$A,$N10411))))</f>
        <v/>
      </c>
      <c r="C10411" s="41">
        <f>IF($B10411="","",MIN(INDEX(Bemenet!$F$2:$F$301,$M10411),INDEX(Szabalyok!$B:$B,$N10411)))</f>
        <v/>
      </c>
      <c r="D10411" s="5">
        <f>IF(AND($B10411&lt;&gt;"",$C10411&lt;&gt;"",$B10411&lt;=$C10411),INDEX(Bemenet!$G$2:$G$301,$M10411),"")</f>
        <v/>
      </c>
      <c r="E10411" s="6">
        <f>IF(AND($B10411&lt;&gt;"",$C10411&lt;&gt;"",$B10411&lt;=$C10411),INDEX(Bemenet!$D$2:$D$301,$M10411),"")</f>
        <v/>
      </c>
      <c r="F10411" s="5">
        <f>IF(AND($B10411&lt;&gt;"",$C10411&lt;&gt;"",$B10411&lt;=$C10411),$C10411-$B10411+1,"")</f>
        <v/>
      </c>
      <c r="G10411" s="5">
        <f>IF($F10411="","",$F10411*$D10411)</f>
        <v/>
      </c>
      <c r="H10411" s="42">
        <f>IF($G10411="","",$O10411)</f>
        <v/>
      </c>
      <c r="I10411" s="5">
        <f>IF($G10411="","",$G10411*IF($H10411="",$O10411,$H10411)/100)</f>
        <v/>
      </c>
      <c r="J10411" s="5">
        <f>IF(OR($L10411="",NOT(COUNTIFS($L$2:$L10411,$L10411)=1)),"",SUMIFS($G:$G,$L:$L,$L10411))</f>
        <v/>
      </c>
      <c r="K10411" s="5">
        <f>IF(OR($L10411="",NOT(COUNTIFS($L$2:$L10411,$L10411)=1)),"",SUMIFS($I:$I,$L:$L,$L10411))</f>
        <v/>
      </c>
      <c r="L10411" s="6">
        <f>IF($B10411="","",YEAR($B10411))</f>
        <v/>
      </c>
      <c r="M10411" s="6">
        <f>INT((ROW()-2)/39)+1</f>
        <v/>
      </c>
      <c r="N10411" s="6">
        <f>MOD(ROW()-2,39)+2</f>
        <v/>
      </c>
      <c r="O10411" s="42">
        <f>IF(AND($B10411&lt;&gt;"",$C10411&lt;&gt;"",$B10411&lt;=$C10411),INDEX(Szabalyok!$C:$C,$N10411),"")</f>
        <v/>
      </c>
      <c r="P10411">
        <f>IF(D10411="",P10410,P10410+1)</f>
        <v/>
      </c>
    </row>
    <row r="10412">
      <c r="A10412">
        <f>IF(P10412=P10411,0,P10412)</f>
        <v/>
      </c>
      <c r="B10412" s="41">
        <f>IF($M10412&gt;300,"",IF(OR(INDEX(Bemenet!$E$2:$E$301,$M10412)="",INDEX(Bemenet!$F$2:$F$301,$M10412)=""),"",MAX(INDEX(Bemenet!$E$2:$E$301,$M10412),INDEX(Szabalyok!$A:$A,$N10412))))</f>
        <v/>
      </c>
      <c r="C10412" s="41">
        <f>IF($B10412="","",MIN(INDEX(Bemenet!$F$2:$F$301,$M10412),INDEX(Szabalyok!$B:$B,$N10412)))</f>
        <v/>
      </c>
      <c r="D10412" s="5">
        <f>IF(AND($B10412&lt;&gt;"",$C10412&lt;&gt;"",$B10412&lt;=$C10412),INDEX(Bemenet!$G$2:$G$301,$M10412),"")</f>
        <v/>
      </c>
      <c r="E10412" s="6">
        <f>IF(AND($B10412&lt;&gt;"",$C10412&lt;&gt;"",$B10412&lt;=$C10412),INDEX(Bemenet!$D$2:$D$301,$M10412),"")</f>
        <v/>
      </c>
      <c r="F10412" s="5">
        <f>IF(AND($B10412&lt;&gt;"",$C10412&lt;&gt;"",$B10412&lt;=$C10412),$C10412-$B10412+1,"")</f>
        <v/>
      </c>
      <c r="G10412" s="5">
        <f>IF($F10412="","",$F10412*$D10412)</f>
        <v/>
      </c>
      <c r="H10412" s="42">
        <f>IF($G10412="","",$O10412)</f>
        <v/>
      </c>
      <c r="I10412" s="5">
        <f>IF($G10412="","",$G10412*IF($H10412="",$O10412,$H10412)/100)</f>
        <v/>
      </c>
      <c r="J10412" s="5">
        <f>IF(OR($L10412="",NOT(COUNTIFS($L$2:$L10412,$L10412)=1)),"",SUMIFS($G:$G,$L:$L,$L10412))</f>
        <v/>
      </c>
      <c r="K10412" s="5">
        <f>IF(OR($L10412="",NOT(COUNTIFS($L$2:$L10412,$L10412)=1)),"",SUMIFS($I:$I,$L:$L,$L10412))</f>
        <v/>
      </c>
      <c r="L10412" s="6">
        <f>IF($B10412="","",YEAR($B10412))</f>
        <v/>
      </c>
      <c r="M10412" s="6">
        <f>INT((ROW()-2)/39)+1</f>
        <v/>
      </c>
      <c r="N10412" s="6">
        <f>MOD(ROW()-2,39)+2</f>
        <v/>
      </c>
      <c r="O10412" s="42">
        <f>IF(AND($B10412&lt;&gt;"",$C10412&lt;&gt;"",$B10412&lt;=$C10412),INDEX(Szabalyok!$C:$C,$N10412),"")</f>
        <v/>
      </c>
      <c r="P10412">
        <f>IF(D10412="",P10411,P10411+1)</f>
        <v/>
      </c>
    </row>
    <row r="10413">
      <c r="A10413">
        <f>IF(P10413=P10412,0,P10413)</f>
        <v/>
      </c>
      <c r="B10413" s="41">
        <f>IF($M10413&gt;300,"",IF(OR(INDEX(Bemenet!$E$2:$E$301,$M10413)="",INDEX(Bemenet!$F$2:$F$301,$M10413)=""),"",MAX(INDEX(Bemenet!$E$2:$E$301,$M10413),INDEX(Szabalyok!$A:$A,$N10413))))</f>
        <v/>
      </c>
      <c r="C10413" s="41">
        <f>IF($B10413="","",MIN(INDEX(Bemenet!$F$2:$F$301,$M10413),INDEX(Szabalyok!$B:$B,$N10413)))</f>
        <v/>
      </c>
      <c r="D10413" s="5">
        <f>IF(AND($B10413&lt;&gt;"",$C10413&lt;&gt;"",$B10413&lt;=$C10413),INDEX(Bemenet!$G$2:$G$301,$M10413),"")</f>
        <v/>
      </c>
      <c r="E10413" s="6">
        <f>IF(AND($B10413&lt;&gt;"",$C10413&lt;&gt;"",$B10413&lt;=$C10413),INDEX(Bemenet!$D$2:$D$301,$M10413),"")</f>
        <v/>
      </c>
      <c r="F10413" s="5">
        <f>IF(AND($B10413&lt;&gt;"",$C10413&lt;&gt;"",$B10413&lt;=$C10413),$C10413-$B10413+1,"")</f>
        <v/>
      </c>
      <c r="G10413" s="5">
        <f>IF($F10413="","",$F10413*$D10413)</f>
        <v/>
      </c>
      <c r="H10413" s="42">
        <f>IF($G10413="","",$O10413)</f>
        <v/>
      </c>
      <c r="I10413" s="5">
        <f>IF($G10413="","",$G10413*IF($H10413="",$O10413,$H10413)/100)</f>
        <v/>
      </c>
      <c r="J10413" s="5">
        <f>IF(OR($L10413="",NOT(COUNTIFS($L$2:$L10413,$L10413)=1)),"",SUMIFS($G:$G,$L:$L,$L10413))</f>
        <v/>
      </c>
      <c r="K10413" s="5">
        <f>IF(OR($L10413="",NOT(COUNTIFS($L$2:$L10413,$L10413)=1)),"",SUMIFS($I:$I,$L:$L,$L10413))</f>
        <v/>
      </c>
      <c r="L10413" s="6">
        <f>IF($B10413="","",YEAR($B10413))</f>
        <v/>
      </c>
      <c r="M10413" s="6">
        <f>INT((ROW()-2)/39)+1</f>
        <v/>
      </c>
      <c r="N10413" s="6">
        <f>MOD(ROW()-2,39)+2</f>
        <v/>
      </c>
      <c r="O10413" s="42">
        <f>IF(AND($B10413&lt;&gt;"",$C10413&lt;&gt;"",$B10413&lt;=$C10413),INDEX(Szabalyok!$C:$C,$N10413),"")</f>
        <v/>
      </c>
      <c r="P10413">
        <f>IF(D10413="",P10412,P10412+1)</f>
        <v/>
      </c>
    </row>
    <row r="10414">
      <c r="A10414">
        <f>IF(P10414=P10413,0,P10414)</f>
        <v/>
      </c>
      <c r="B10414" s="41">
        <f>IF($M10414&gt;300,"",IF(OR(INDEX(Bemenet!$E$2:$E$301,$M10414)="",INDEX(Bemenet!$F$2:$F$301,$M10414)=""),"",MAX(INDEX(Bemenet!$E$2:$E$301,$M10414),INDEX(Szabalyok!$A:$A,$N10414))))</f>
        <v/>
      </c>
      <c r="C10414" s="41">
        <f>IF($B10414="","",MIN(INDEX(Bemenet!$F$2:$F$301,$M10414),INDEX(Szabalyok!$B:$B,$N10414)))</f>
        <v/>
      </c>
      <c r="D10414" s="5">
        <f>IF(AND($B10414&lt;&gt;"",$C10414&lt;&gt;"",$B10414&lt;=$C10414),INDEX(Bemenet!$G$2:$G$301,$M10414),"")</f>
        <v/>
      </c>
      <c r="E10414" s="6">
        <f>IF(AND($B10414&lt;&gt;"",$C10414&lt;&gt;"",$B10414&lt;=$C10414),INDEX(Bemenet!$D$2:$D$301,$M10414),"")</f>
        <v/>
      </c>
      <c r="F10414" s="5">
        <f>IF(AND($B10414&lt;&gt;"",$C10414&lt;&gt;"",$B10414&lt;=$C10414),$C10414-$B10414+1,"")</f>
        <v/>
      </c>
      <c r="G10414" s="5">
        <f>IF($F10414="","",$F10414*$D10414)</f>
        <v/>
      </c>
      <c r="H10414" s="42">
        <f>IF($G10414="","",$O10414)</f>
        <v/>
      </c>
      <c r="I10414" s="5">
        <f>IF($G10414="","",$G10414*IF($H10414="",$O10414,$H10414)/100)</f>
        <v/>
      </c>
      <c r="J10414" s="5">
        <f>IF(OR($L10414="",NOT(COUNTIFS($L$2:$L10414,$L10414)=1)),"",SUMIFS($G:$G,$L:$L,$L10414))</f>
        <v/>
      </c>
      <c r="K10414" s="5">
        <f>IF(OR($L10414="",NOT(COUNTIFS($L$2:$L10414,$L10414)=1)),"",SUMIFS($I:$I,$L:$L,$L10414))</f>
        <v/>
      </c>
      <c r="L10414" s="6">
        <f>IF($B10414="","",YEAR($B10414))</f>
        <v/>
      </c>
      <c r="M10414" s="6">
        <f>INT((ROW()-2)/39)+1</f>
        <v/>
      </c>
      <c r="N10414" s="6">
        <f>MOD(ROW()-2,39)+2</f>
        <v/>
      </c>
      <c r="O10414" s="42">
        <f>IF(AND($B10414&lt;&gt;"",$C10414&lt;&gt;"",$B10414&lt;=$C10414),INDEX(Szabalyok!$C:$C,$N10414),"")</f>
        <v/>
      </c>
      <c r="P10414">
        <f>IF(D10414="",P10413,P10413+1)</f>
        <v/>
      </c>
    </row>
    <row r="10415">
      <c r="A10415">
        <f>IF(P10415=P10414,0,P10415)</f>
        <v/>
      </c>
      <c r="B10415" s="41">
        <f>IF($M10415&gt;300,"",IF(OR(INDEX(Bemenet!$E$2:$E$301,$M10415)="",INDEX(Bemenet!$F$2:$F$301,$M10415)=""),"",MAX(INDEX(Bemenet!$E$2:$E$301,$M10415),INDEX(Szabalyok!$A:$A,$N10415))))</f>
        <v/>
      </c>
      <c r="C10415" s="41">
        <f>IF($B10415="","",MIN(INDEX(Bemenet!$F$2:$F$301,$M10415),INDEX(Szabalyok!$B:$B,$N10415)))</f>
        <v/>
      </c>
      <c r="D10415" s="5">
        <f>IF(AND($B10415&lt;&gt;"",$C10415&lt;&gt;"",$B10415&lt;=$C10415),INDEX(Bemenet!$G$2:$G$301,$M10415),"")</f>
        <v/>
      </c>
      <c r="E10415" s="6">
        <f>IF(AND($B10415&lt;&gt;"",$C10415&lt;&gt;"",$B10415&lt;=$C10415),INDEX(Bemenet!$D$2:$D$301,$M10415),"")</f>
        <v/>
      </c>
      <c r="F10415" s="5">
        <f>IF(AND($B10415&lt;&gt;"",$C10415&lt;&gt;"",$B10415&lt;=$C10415),$C10415-$B10415+1,"")</f>
        <v/>
      </c>
      <c r="G10415" s="5">
        <f>IF($F10415="","",$F10415*$D10415)</f>
        <v/>
      </c>
      <c r="H10415" s="42">
        <f>IF($G10415="","",$O10415)</f>
        <v/>
      </c>
      <c r="I10415" s="5">
        <f>IF($G10415="","",$G10415*IF($H10415="",$O10415,$H10415)/100)</f>
        <v/>
      </c>
      <c r="J10415" s="5">
        <f>IF(OR($L10415="",NOT(COUNTIFS($L$2:$L10415,$L10415)=1)),"",SUMIFS($G:$G,$L:$L,$L10415))</f>
        <v/>
      </c>
      <c r="K10415" s="5">
        <f>IF(OR($L10415="",NOT(COUNTIFS($L$2:$L10415,$L10415)=1)),"",SUMIFS($I:$I,$L:$L,$L10415))</f>
        <v/>
      </c>
      <c r="L10415" s="6">
        <f>IF($B10415="","",YEAR($B10415))</f>
        <v/>
      </c>
      <c r="M10415" s="6">
        <f>INT((ROW()-2)/39)+1</f>
        <v/>
      </c>
      <c r="N10415" s="6">
        <f>MOD(ROW()-2,39)+2</f>
        <v/>
      </c>
      <c r="O10415" s="42">
        <f>IF(AND($B10415&lt;&gt;"",$C10415&lt;&gt;"",$B10415&lt;=$C10415),INDEX(Szabalyok!$C:$C,$N10415),"")</f>
        <v/>
      </c>
      <c r="P10415">
        <f>IF(D10415="",P10414,P10414+1)</f>
        <v/>
      </c>
    </row>
    <row r="10416">
      <c r="A10416">
        <f>IF(P10416=P10415,0,P10416)</f>
        <v/>
      </c>
      <c r="B10416" s="41">
        <f>IF($M10416&gt;300,"",IF(OR(INDEX(Bemenet!$E$2:$E$301,$M10416)="",INDEX(Bemenet!$F$2:$F$301,$M10416)=""),"",MAX(INDEX(Bemenet!$E$2:$E$301,$M10416),INDEX(Szabalyok!$A:$A,$N10416))))</f>
        <v/>
      </c>
      <c r="C10416" s="41">
        <f>IF($B10416="","",MIN(INDEX(Bemenet!$F$2:$F$301,$M10416),INDEX(Szabalyok!$B:$B,$N10416)))</f>
        <v/>
      </c>
      <c r="D10416" s="5">
        <f>IF(AND($B10416&lt;&gt;"",$C10416&lt;&gt;"",$B10416&lt;=$C10416),INDEX(Bemenet!$G$2:$G$301,$M10416),"")</f>
        <v/>
      </c>
      <c r="E10416" s="6">
        <f>IF(AND($B10416&lt;&gt;"",$C10416&lt;&gt;"",$B10416&lt;=$C10416),INDEX(Bemenet!$D$2:$D$301,$M10416),"")</f>
        <v/>
      </c>
      <c r="F10416" s="5">
        <f>IF(AND($B10416&lt;&gt;"",$C10416&lt;&gt;"",$B10416&lt;=$C10416),$C10416-$B10416+1,"")</f>
        <v/>
      </c>
      <c r="G10416" s="5">
        <f>IF($F10416="","",$F10416*$D10416)</f>
        <v/>
      </c>
      <c r="H10416" s="42">
        <f>IF($G10416="","",$O10416)</f>
        <v/>
      </c>
      <c r="I10416" s="5">
        <f>IF($G10416="","",$G10416*IF($H10416="",$O10416,$H10416)/100)</f>
        <v/>
      </c>
      <c r="J10416" s="5">
        <f>IF(OR($L10416="",NOT(COUNTIFS($L$2:$L10416,$L10416)=1)),"",SUMIFS($G:$G,$L:$L,$L10416))</f>
        <v/>
      </c>
      <c r="K10416" s="5">
        <f>IF(OR($L10416="",NOT(COUNTIFS($L$2:$L10416,$L10416)=1)),"",SUMIFS($I:$I,$L:$L,$L10416))</f>
        <v/>
      </c>
      <c r="L10416" s="6">
        <f>IF($B10416="","",YEAR($B10416))</f>
        <v/>
      </c>
      <c r="M10416" s="6">
        <f>INT((ROW()-2)/39)+1</f>
        <v/>
      </c>
      <c r="N10416" s="6">
        <f>MOD(ROW()-2,39)+2</f>
        <v/>
      </c>
      <c r="O10416" s="42">
        <f>IF(AND($B10416&lt;&gt;"",$C10416&lt;&gt;"",$B10416&lt;=$C10416),INDEX(Szabalyok!$C:$C,$N10416),"")</f>
        <v/>
      </c>
      <c r="P10416">
        <f>IF(D10416="",P10415,P10415+1)</f>
        <v/>
      </c>
    </row>
    <row r="10417">
      <c r="A10417">
        <f>IF(P10417=P10416,0,P10417)</f>
        <v/>
      </c>
      <c r="B10417" s="41">
        <f>IF($M10417&gt;300,"",IF(OR(INDEX(Bemenet!$E$2:$E$301,$M10417)="",INDEX(Bemenet!$F$2:$F$301,$M10417)=""),"",MAX(INDEX(Bemenet!$E$2:$E$301,$M10417),INDEX(Szabalyok!$A:$A,$N10417))))</f>
        <v/>
      </c>
      <c r="C10417" s="41">
        <f>IF($B10417="","",MIN(INDEX(Bemenet!$F$2:$F$301,$M10417),INDEX(Szabalyok!$B:$B,$N10417)))</f>
        <v/>
      </c>
      <c r="D10417" s="5">
        <f>IF(AND($B10417&lt;&gt;"",$C10417&lt;&gt;"",$B10417&lt;=$C10417),INDEX(Bemenet!$G$2:$G$301,$M10417),"")</f>
        <v/>
      </c>
      <c r="E10417" s="6">
        <f>IF(AND($B10417&lt;&gt;"",$C10417&lt;&gt;"",$B10417&lt;=$C10417),INDEX(Bemenet!$D$2:$D$301,$M10417),"")</f>
        <v/>
      </c>
      <c r="F10417" s="5">
        <f>IF(AND($B10417&lt;&gt;"",$C10417&lt;&gt;"",$B10417&lt;=$C10417),$C10417-$B10417+1,"")</f>
        <v/>
      </c>
      <c r="G10417" s="5">
        <f>IF($F10417="","",$F10417*$D10417)</f>
        <v/>
      </c>
      <c r="H10417" s="42">
        <f>IF($G10417="","",$O10417)</f>
        <v/>
      </c>
      <c r="I10417" s="5">
        <f>IF($G10417="","",$G10417*IF($H10417="",$O10417,$H10417)/100)</f>
        <v/>
      </c>
      <c r="J10417" s="5">
        <f>IF(OR($L10417="",NOT(COUNTIFS($L$2:$L10417,$L10417)=1)),"",SUMIFS($G:$G,$L:$L,$L10417))</f>
        <v/>
      </c>
      <c r="K10417" s="5">
        <f>IF(OR($L10417="",NOT(COUNTIFS($L$2:$L10417,$L10417)=1)),"",SUMIFS($I:$I,$L:$L,$L10417))</f>
        <v/>
      </c>
      <c r="L10417" s="6">
        <f>IF($B10417="","",YEAR($B10417))</f>
        <v/>
      </c>
      <c r="M10417" s="6">
        <f>INT((ROW()-2)/39)+1</f>
        <v/>
      </c>
      <c r="N10417" s="6">
        <f>MOD(ROW()-2,39)+2</f>
        <v/>
      </c>
      <c r="O10417" s="42">
        <f>IF(AND($B10417&lt;&gt;"",$C10417&lt;&gt;"",$B10417&lt;=$C10417),INDEX(Szabalyok!$C:$C,$N10417),"")</f>
        <v/>
      </c>
      <c r="P10417">
        <f>IF(D10417="",P10416,P10416+1)</f>
        <v/>
      </c>
    </row>
    <row r="10418">
      <c r="A10418">
        <f>IF(P10418=P10417,0,P10418)</f>
        <v/>
      </c>
      <c r="B10418" s="41">
        <f>IF($M10418&gt;300,"",IF(OR(INDEX(Bemenet!$E$2:$E$301,$M10418)="",INDEX(Bemenet!$F$2:$F$301,$M10418)=""),"",MAX(INDEX(Bemenet!$E$2:$E$301,$M10418),INDEX(Szabalyok!$A:$A,$N10418))))</f>
        <v/>
      </c>
      <c r="C10418" s="41">
        <f>IF($B10418="","",MIN(INDEX(Bemenet!$F$2:$F$301,$M10418),INDEX(Szabalyok!$B:$B,$N10418)))</f>
        <v/>
      </c>
      <c r="D10418" s="5">
        <f>IF(AND($B10418&lt;&gt;"",$C10418&lt;&gt;"",$B10418&lt;=$C10418),INDEX(Bemenet!$G$2:$G$301,$M10418),"")</f>
        <v/>
      </c>
      <c r="E10418" s="6">
        <f>IF(AND($B10418&lt;&gt;"",$C10418&lt;&gt;"",$B10418&lt;=$C10418),INDEX(Bemenet!$D$2:$D$301,$M10418),"")</f>
        <v/>
      </c>
      <c r="F10418" s="5">
        <f>IF(AND($B10418&lt;&gt;"",$C10418&lt;&gt;"",$B10418&lt;=$C10418),$C10418-$B10418+1,"")</f>
        <v/>
      </c>
      <c r="G10418" s="5">
        <f>IF($F10418="","",$F10418*$D10418)</f>
        <v/>
      </c>
      <c r="H10418" s="42">
        <f>IF($G10418="","",$O10418)</f>
        <v/>
      </c>
      <c r="I10418" s="5">
        <f>IF($G10418="","",$G10418*IF($H10418="",$O10418,$H10418)/100)</f>
        <v/>
      </c>
      <c r="J10418" s="5">
        <f>IF(OR($L10418="",NOT(COUNTIFS($L$2:$L10418,$L10418)=1)),"",SUMIFS($G:$G,$L:$L,$L10418))</f>
        <v/>
      </c>
      <c r="K10418" s="5">
        <f>IF(OR($L10418="",NOT(COUNTIFS($L$2:$L10418,$L10418)=1)),"",SUMIFS($I:$I,$L:$L,$L10418))</f>
        <v/>
      </c>
      <c r="L10418" s="6">
        <f>IF($B10418="","",YEAR($B10418))</f>
        <v/>
      </c>
      <c r="M10418" s="6">
        <f>INT((ROW()-2)/39)+1</f>
        <v/>
      </c>
      <c r="N10418" s="6">
        <f>MOD(ROW()-2,39)+2</f>
        <v/>
      </c>
      <c r="O10418" s="42">
        <f>IF(AND($B10418&lt;&gt;"",$C10418&lt;&gt;"",$B10418&lt;=$C10418),INDEX(Szabalyok!$C:$C,$N10418),"")</f>
        <v/>
      </c>
      <c r="P10418">
        <f>IF(D10418="",P10417,P10417+1)</f>
        <v/>
      </c>
    </row>
    <row r="10419">
      <c r="A10419">
        <f>IF(P10419=P10418,0,P10419)</f>
        <v/>
      </c>
      <c r="B10419" s="41">
        <f>IF($M10419&gt;300,"",IF(OR(INDEX(Bemenet!$E$2:$E$301,$M10419)="",INDEX(Bemenet!$F$2:$F$301,$M10419)=""),"",MAX(INDEX(Bemenet!$E$2:$E$301,$M10419),INDEX(Szabalyok!$A:$A,$N10419))))</f>
        <v/>
      </c>
      <c r="C10419" s="41">
        <f>IF($B10419="","",MIN(INDEX(Bemenet!$F$2:$F$301,$M10419),INDEX(Szabalyok!$B:$B,$N10419)))</f>
        <v/>
      </c>
      <c r="D10419" s="5">
        <f>IF(AND($B10419&lt;&gt;"",$C10419&lt;&gt;"",$B10419&lt;=$C10419),INDEX(Bemenet!$G$2:$G$301,$M10419),"")</f>
        <v/>
      </c>
      <c r="E10419" s="6">
        <f>IF(AND($B10419&lt;&gt;"",$C10419&lt;&gt;"",$B10419&lt;=$C10419),INDEX(Bemenet!$D$2:$D$301,$M10419),"")</f>
        <v/>
      </c>
      <c r="F10419" s="5">
        <f>IF(AND($B10419&lt;&gt;"",$C10419&lt;&gt;"",$B10419&lt;=$C10419),$C10419-$B10419+1,"")</f>
        <v/>
      </c>
      <c r="G10419" s="5">
        <f>IF($F10419="","",$F10419*$D10419)</f>
        <v/>
      </c>
      <c r="H10419" s="42">
        <f>IF($G10419="","",$O10419)</f>
        <v/>
      </c>
      <c r="I10419" s="5">
        <f>IF($G10419="","",$G10419*IF($H10419="",$O10419,$H10419)/100)</f>
        <v/>
      </c>
      <c r="J10419" s="5">
        <f>IF(OR($L10419="",NOT(COUNTIFS($L$2:$L10419,$L10419)=1)),"",SUMIFS($G:$G,$L:$L,$L10419))</f>
        <v/>
      </c>
      <c r="K10419" s="5">
        <f>IF(OR($L10419="",NOT(COUNTIFS($L$2:$L10419,$L10419)=1)),"",SUMIFS($I:$I,$L:$L,$L10419))</f>
        <v/>
      </c>
      <c r="L10419" s="6">
        <f>IF($B10419="","",YEAR($B10419))</f>
        <v/>
      </c>
      <c r="M10419" s="6">
        <f>INT((ROW()-2)/39)+1</f>
        <v/>
      </c>
      <c r="N10419" s="6">
        <f>MOD(ROW()-2,39)+2</f>
        <v/>
      </c>
      <c r="O10419" s="42">
        <f>IF(AND($B10419&lt;&gt;"",$C10419&lt;&gt;"",$B10419&lt;=$C10419),INDEX(Szabalyok!$C:$C,$N10419),"")</f>
        <v/>
      </c>
      <c r="P10419">
        <f>IF(D10419="",P10418,P10418+1)</f>
        <v/>
      </c>
    </row>
    <row r="10420">
      <c r="A10420">
        <f>IF(P10420=P10419,0,P10420)</f>
        <v/>
      </c>
      <c r="B10420" s="41">
        <f>IF($M10420&gt;300,"",IF(OR(INDEX(Bemenet!$E$2:$E$301,$M10420)="",INDEX(Bemenet!$F$2:$F$301,$M10420)=""),"",MAX(INDEX(Bemenet!$E$2:$E$301,$M10420),INDEX(Szabalyok!$A:$A,$N10420))))</f>
        <v/>
      </c>
      <c r="C10420" s="41">
        <f>IF($B10420="","",MIN(INDEX(Bemenet!$F$2:$F$301,$M10420),INDEX(Szabalyok!$B:$B,$N10420)))</f>
        <v/>
      </c>
      <c r="D10420" s="5">
        <f>IF(AND($B10420&lt;&gt;"",$C10420&lt;&gt;"",$B10420&lt;=$C10420),INDEX(Bemenet!$G$2:$G$301,$M10420),"")</f>
        <v/>
      </c>
      <c r="E10420" s="6">
        <f>IF(AND($B10420&lt;&gt;"",$C10420&lt;&gt;"",$B10420&lt;=$C10420),INDEX(Bemenet!$D$2:$D$301,$M10420),"")</f>
        <v/>
      </c>
      <c r="F10420" s="5">
        <f>IF(AND($B10420&lt;&gt;"",$C10420&lt;&gt;"",$B10420&lt;=$C10420),$C10420-$B10420+1,"")</f>
        <v/>
      </c>
      <c r="G10420" s="5">
        <f>IF($F10420="","",$F10420*$D10420)</f>
        <v/>
      </c>
      <c r="H10420" s="42">
        <f>IF($G10420="","",$O10420)</f>
        <v/>
      </c>
      <c r="I10420" s="5">
        <f>IF($G10420="","",$G10420*IF($H10420="",$O10420,$H10420)/100)</f>
        <v/>
      </c>
      <c r="J10420" s="5">
        <f>IF(OR($L10420="",NOT(COUNTIFS($L$2:$L10420,$L10420)=1)),"",SUMIFS($G:$G,$L:$L,$L10420))</f>
        <v/>
      </c>
      <c r="K10420" s="5">
        <f>IF(OR($L10420="",NOT(COUNTIFS($L$2:$L10420,$L10420)=1)),"",SUMIFS($I:$I,$L:$L,$L10420))</f>
        <v/>
      </c>
      <c r="L10420" s="6">
        <f>IF($B10420="","",YEAR($B10420))</f>
        <v/>
      </c>
      <c r="M10420" s="6">
        <f>INT((ROW()-2)/39)+1</f>
        <v/>
      </c>
      <c r="N10420" s="6">
        <f>MOD(ROW()-2,39)+2</f>
        <v/>
      </c>
      <c r="O10420" s="42">
        <f>IF(AND($B10420&lt;&gt;"",$C10420&lt;&gt;"",$B10420&lt;=$C10420),INDEX(Szabalyok!$C:$C,$N10420),"")</f>
        <v/>
      </c>
      <c r="P10420">
        <f>IF(D10420="",P10419,P10419+1)</f>
        <v/>
      </c>
    </row>
    <row r="10421">
      <c r="A10421">
        <f>IF(P10421=P10420,0,P10421)</f>
        <v/>
      </c>
      <c r="B10421" s="41">
        <f>IF($M10421&gt;300,"",IF(OR(INDEX(Bemenet!$E$2:$E$301,$M10421)="",INDEX(Bemenet!$F$2:$F$301,$M10421)=""),"",MAX(INDEX(Bemenet!$E$2:$E$301,$M10421),INDEX(Szabalyok!$A:$A,$N10421))))</f>
        <v/>
      </c>
      <c r="C10421" s="41">
        <f>IF($B10421="","",MIN(INDEX(Bemenet!$F$2:$F$301,$M10421),INDEX(Szabalyok!$B:$B,$N10421)))</f>
        <v/>
      </c>
      <c r="D10421" s="5">
        <f>IF(AND($B10421&lt;&gt;"",$C10421&lt;&gt;"",$B10421&lt;=$C10421),INDEX(Bemenet!$G$2:$G$301,$M10421),"")</f>
        <v/>
      </c>
      <c r="E10421" s="6">
        <f>IF(AND($B10421&lt;&gt;"",$C10421&lt;&gt;"",$B10421&lt;=$C10421),INDEX(Bemenet!$D$2:$D$301,$M10421),"")</f>
        <v/>
      </c>
      <c r="F10421" s="5">
        <f>IF(AND($B10421&lt;&gt;"",$C10421&lt;&gt;"",$B10421&lt;=$C10421),$C10421-$B10421+1,"")</f>
        <v/>
      </c>
      <c r="G10421" s="5">
        <f>IF($F10421="","",$F10421*$D10421)</f>
        <v/>
      </c>
      <c r="H10421" s="42">
        <f>IF($G10421="","",$O10421)</f>
        <v/>
      </c>
      <c r="I10421" s="5">
        <f>IF($G10421="","",$G10421*IF($H10421="",$O10421,$H10421)/100)</f>
        <v/>
      </c>
      <c r="J10421" s="5">
        <f>IF(OR($L10421="",NOT(COUNTIFS($L$2:$L10421,$L10421)=1)),"",SUMIFS($G:$G,$L:$L,$L10421))</f>
        <v/>
      </c>
      <c r="K10421" s="5">
        <f>IF(OR($L10421="",NOT(COUNTIFS($L$2:$L10421,$L10421)=1)),"",SUMIFS($I:$I,$L:$L,$L10421))</f>
        <v/>
      </c>
      <c r="L10421" s="6">
        <f>IF($B10421="","",YEAR($B10421))</f>
        <v/>
      </c>
      <c r="M10421" s="6">
        <f>INT((ROW()-2)/39)+1</f>
        <v/>
      </c>
      <c r="N10421" s="6">
        <f>MOD(ROW()-2,39)+2</f>
        <v/>
      </c>
      <c r="O10421" s="42">
        <f>IF(AND($B10421&lt;&gt;"",$C10421&lt;&gt;"",$B10421&lt;=$C10421),INDEX(Szabalyok!$C:$C,$N10421),"")</f>
        <v/>
      </c>
      <c r="P10421">
        <f>IF(D10421="",P10420,P10420+1)</f>
        <v/>
      </c>
    </row>
    <row r="10422">
      <c r="A10422">
        <f>IF(P10422=P10421,0,P10422)</f>
        <v/>
      </c>
      <c r="B10422" s="41">
        <f>IF($M10422&gt;300,"",IF(OR(INDEX(Bemenet!$E$2:$E$301,$M10422)="",INDEX(Bemenet!$F$2:$F$301,$M10422)=""),"",MAX(INDEX(Bemenet!$E$2:$E$301,$M10422),INDEX(Szabalyok!$A:$A,$N10422))))</f>
        <v/>
      </c>
      <c r="C10422" s="41">
        <f>IF($B10422="","",MIN(INDEX(Bemenet!$F$2:$F$301,$M10422),INDEX(Szabalyok!$B:$B,$N10422)))</f>
        <v/>
      </c>
      <c r="D10422" s="5">
        <f>IF(AND($B10422&lt;&gt;"",$C10422&lt;&gt;"",$B10422&lt;=$C10422),INDEX(Bemenet!$G$2:$G$301,$M10422),"")</f>
        <v/>
      </c>
      <c r="E10422" s="6">
        <f>IF(AND($B10422&lt;&gt;"",$C10422&lt;&gt;"",$B10422&lt;=$C10422),INDEX(Bemenet!$D$2:$D$301,$M10422),"")</f>
        <v/>
      </c>
      <c r="F10422" s="5">
        <f>IF(AND($B10422&lt;&gt;"",$C10422&lt;&gt;"",$B10422&lt;=$C10422),$C10422-$B10422+1,"")</f>
        <v/>
      </c>
      <c r="G10422" s="5">
        <f>IF($F10422="","",$F10422*$D10422)</f>
        <v/>
      </c>
      <c r="H10422" s="42">
        <f>IF($G10422="","",$O10422)</f>
        <v/>
      </c>
      <c r="I10422" s="5">
        <f>IF($G10422="","",$G10422*IF($H10422="",$O10422,$H10422)/100)</f>
        <v/>
      </c>
      <c r="J10422" s="5">
        <f>IF(OR($L10422="",NOT(COUNTIFS($L$2:$L10422,$L10422)=1)),"",SUMIFS($G:$G,$L:$L,$L10422))</f>
        <v/>
      </c>
      <c r="K10422" s="5">
        <f>IF(OR($L10422="",NOT(COUNTIFS($L$2:$L10422,$L10422)=1)),"",SUMIFS($I:$I,$L:$L,$L10422))</f>
        <v/>
      </c>
      <c r="L10422" s="6">
        <f>IF($B10422="","",YEAR($B10422))</f>
        <v/>
      </c>
      <c r="M10422" s="6">
        <f>INT((ROW()-2)/39)+1</f>
        <v/>
      </c>
      <c r="N10422" s="6">
        <f>MOD(ROW()-2,39)+2</f>
        <v/>
      </c>
      <c r="O10422" s="42">
        <f>IF(AND($B10422&lt;&gt;"",$C10422&lt;&gt;"",$B10422&lt;=$C10422),INDEX(Szabalyok!$C:$C,$N10422),"")</f>
        <v/>
      </c>
      <c r="P10422">
        <f>IF(D10422="",P10421,P10421+1)</f>
        <v/>
      </c>
    </row>
    <row r="10423">
      <c r="A10423">
        <f>IF(P10423=P10422,0,P10423)</f>
        <v/>
      </c>
      <c r="B10423" s="41">
        <f>IF($M10423&gt;300,"",IF(OR(INDEX(Bemenet!$E$2:$E$301,$M10423)="",INDEX(Bemenet!$F$2:$F$301,$M10423)=""),"",MAX(INDEX(Bemenet!$E$2:$E$301,$M10423),INDEX(Szabalyok!$A:$A,$N10423))))</f>
        <v/>
      </c>
      <c r="C10423" s="41">
        <f>IF($B10423="","",MIN(INDEX(Bemenet!$F$2:$F$301,$M10423),INDEX(Szabalyok!$B:$B,$N10423)))</f>
        <v/>
      </c>
      <c r="D10423" s="5">
        <f>IF(AND($B10423&lt;&gt;"",$C10423&lt;&gt;"",$B10423&lt;=$C10423),INDEX(Bemenet!$G$2:$G$301,$M10423),"")</f>
        <v/>
      </c>
      <c r="E10423" s="6">
        <f>IF(AND($B10423&lt;&gt;"",$C10423&lt;&gt;"",$B10423&lt;=$C10423),INDEX(Bemenet!$D$2:$D$301,$M10423),"")</f>
        <v/>
      </c>
      <c r="F10423" s="5">
        <f>IF(AND($B10423&lt;&gt;"",$C10423&lt;&gt;"",$B10423&lt;=$C10423),$C10423-$B10423+1,"")</f>
        <v/>
      </c>
      <c r="G10423" s="5">
        <f>IF($F10423="","",$F10423*$D10423)</f>
        <v/>
      </c>
      <c r="H10423" s="42">
        <f>IF($G10423="","",$O10423)</f>
        <v/>
      </c>
      <c r="I10423" s="5">
        <f>IF($G10423="","",$G10423*IF($H10423="",$O10423,$H10423)/100)</f>
        <v/>
      </c>
      <c r="J10423" s="5">
        <f>IF(OR($L10423="",NOT(COUNTIFS($L$2:$L10423,$L10423)=1)),"",SUMIFS($G:$G,$L:$L,$L10423))</f>
        <v/>
      </c>
      <c r="K10423" s="5">
        <f>IF(OR($L10423="",NOT(COUNTIFS($L$2:$L10423,$L10423)=1)),"",SUMIFS($I:$I,$L:$L,$L10423))</f>
        <v/>
      </c>
      <c r="L10423" s="6">
        <f>IF($B10423="","",YEAR($B10423))</f>
        <v/>
      </c>
      <c r="M10423" s="6">
        <f>INT((ROW()-2)/39)+1</f>
        <v/>
      </c>
      <c r="N10423" s="6">
        <f>MOD(ROW()-2,39)+2</f>
        <v/>
      </c>
      <c r="O10423" s="42">
        <f>IF(AND($B10423&lt;&gt;"",$C10423&lt;&gt;"",$B10423&lt;=$C10423),INDEX(Szabalyok!$C:$C,$N10423),"")</f>
        <v/>
      </c>
      <c r="P10423">
        <f>IF(D10423="",P10422,P10422+1)</f>
        <v/>
      </c>
    </row>
    <row r="10424">
      <c r="A10424">
        <f>IF(P10424=P10423,0,P10424)</f>
        <v/>
      </c>
      <c r="B10424" s="41">
        <f>IF($M10424&gt;300,"",IF(OR(INDEX(Bemenet!$E$2:$E$301,$M10424)="",INDEX(Bemenet!$F$2:$F$301,$M10424)=""),"",MAX(INDEX(Bemenet!$E$2:$E$301,$M10424),INDEX(Szabalyok!$A:$A,$N10424))))</f>
        <v/>
      </c>
      <c r="C10424" s="41">
        <f>IF($B10424="","",MIN(INDEX(Bemenet!$F$2:$F$301,$M10424),INDEX(Szabalyok!$B:$B,$N10424)))</f>
        <v/>
      </c>
      <c r="D10424" s="5">
        <f>IF(AND($B10424&lt;&gt;"",$C10424&lt;&gt;"",$B10424&lt;=$C10424),INDEX(Bemenet!$G$2:$G$301,$M10424),"")</f>
        <v/>
      </c>
      <c r="E10424" s="6">
        <f>IF(AND($B10424&lt;&gt;"",$C10424&lt;&gt;"",$B10424&lt;=$C10424),INDEX(Bemenet!$D$2:$D$301,$M10424),"")</f>
        <v/>
      </c>
      <c r="F10424" s="5">
        <f>IF(AND($B10424&lt;&gt;"",$C10424&lt;&gt;"",$B10424&lt;=$C10424),$C10424-$B10424+1,"")</f>
        <v/>
      </c>
      <c r="G10424" s="5">
        <f>IF($F10424="","",$F10424*$D10424)</f>
        <v/>
      </c>
      <c r="H10424" s="42">
        <f>IF($G10424="","",$O10424)</f>
        <v/>
      </c>
      <c r="I10424" s="5">
        <f>IF($G10424="","",$G10424*IF($H10424="",$O10424,$H10424)/100)</f>
        <v/>
      </c>
      <c r="J10424" s="5">
        <f>IF(OR($L10424="",NOT(COUNTIFS($L$2:$L10424,$L10424)=1)),"",SUMIFS($G:$G,$L:$L,$L10424))</f>
        <v/>
      </c>
      <c r="K10424" s="5">
        <f>IF(OR($L10424="",NOT(COUNTIFS($L$2:$L10424,$L10424)=1)),"",SUMIFS($I:$I,$L:$L,$L10424))</f>
        <v/>
      </c>
      <c r="L10424" s="6">
        <f>IF($B10424="","",YEAR($B10424))</f>
        <v/>
      </c>
      <c r="M10424" s="6">
        <f>INT((ROW()-2)/39)+1</f>
        <v/>
      </c>
      <c r="N10424" s="6">
        <f>MOD(ROW()-2,39)+2</f>
        <v/>
      </c>
      <c r="O10424" s="42">
        <f>IF(AND($B10424&lt;&gt;"",$C10424&lt;&gt;"",$B10424&lt;=$C10424),INDEX(Szabalyok!$C:$C,$N10424),"")</f>
        <v/>
      </c>
      <c r="P10424">
        <f>IF(D10424="",P10423,P10423+1)</f>
        <v/>
      </c>
    </row>
    <row r="10425">
      <c r="A10425">
        <f>IF(P10425=P10424,0,P10425)</f>
        <v/>
      </c>
      <c r="B10425" s="41">
        <f>IF($M10425&gt;300,"",IF(OR(INDEX(Bemenet!$E$2:$E$301,$M10425)="",INDEX(Bemenet!$F$2:$F$301,$M10425)=""),"",MAX(INDEX(Bemenet!$E$2:$E$301,$M10425),INDEX(Szabalyok!$A:$A,$N10425))))</f>
        <v/>
      </c>
      <c r="C10425" s="41">
        <f>IF($B10425="","",MIN(INDEX(Bemenet!$F$2:$F$301,$M10425),INDEX(Szabalyok!$B:$B,$N10425)))</f>
        <v/>
      </c>
      <c r="D10425" s="5">
        <f>IF(AND($B10425&lt;&gt;"",$C10425&lt;&gt;"",$B10425&lt;=$C10425),INDEX(Bemenet!$G$2:$G$301,$M10425),"")</f>
        <v/>
      </c>
      <c r="E10425" s="6">
        <f>IF(AND($B10425&lt;&gt;"",$C10425&lt;&gt;"",$B10425&lt;=$C10425),INDEX(Bemenet!$D$2:$D$301,$M10425),"")</f>
        <v/>
      </c>
      <c r="F10425" s="5">
        <f>IF(AND($B10425&lt;&gt;"",$C10425&lt;&gt;"",$B10425&lt;=$C10425),$C10425-$B10425+1,"")</f>
        <v/>
      </c>
      <c r="G10425" s="5">
        <f>IF($F10425="","",$F10425*$D10425)</f>
        <v/>
      </c>
      <c r="H10425" s="42">
        <f>IF($G10425="","",$O10425)</f>
        <v/>
      </c>
      <c r="I10425" s="5">
        <f>IF($G10425="","",$G10425*IF($H10425="",$O10425,$H10425)/100)</f>
        <v/>
      </c>
      <c r="J10425" s="5">
        <f>IF(OR($L10425="",NOT(COUNTIFS($L$2:$L10425,$L10425)=1)),"",SUMIFS($G:$G,$L:$L,$L10425))</f>
        <v/>
      </c>
      <c r="K10425" s="5">
        <f>IF(OR($L10425="",NOT(COUNTIFS($L$2:$L10425,$L10425)=1)),"",SUMIFS($I:$I,$L:$L,$L10425))</f>
        <v/>
      </c>
      <c r="L10425" s="6">
        <f>IF($B10425="","",YEAR($B10425))</f>
        <v/>
      </c>
      <c r="M10425" s="6">
        <f>INT((ROW()-2)/39)+1</f>
        <v/>
      </c>
      <c r="N10425" s="6">
        <f>MOD(ROW()-2,39)+2</f>
        <v/>
      </c>
      <c r="O10425" s="42">
        <f>IF(AND($B10425&lt;&gt;"",$C10425&lt;&gt;"",$B10425&lt;=$C10425),INDEX(Szabalyok!$C:$C,$N10425),"")</f>
        <v/>
      </c>
      <c r="P10425">
        <f>IF(D10425="",P10424,P10424+1)</f>
        <v/>
      </c>
    </row>
    <row r="10426">
      <c r="A10426">
        <f>IF(P10426=P10425,0,P10426)</f>
        <v/>
      </c>
      <c r="B10426" s="41">
        <f>IF($M10426&gt;300,"",IF(OR(INDEX(Bemenet!$E$2:$E$301,$M10426)="",INDEX(Bemenet!$F$2:$F$301,$M10426)=""),"",MAX(INDEX(Bemenet!$E$2:$E$301,$M10426),INDEX(Szabalyok!$A:$A,$N10426))))</f>
        <v/>
      </c>
      <c r="C10426" s="41">
        <f>IF($B10426="","",MIN(INDEX(Bemenet!$F$2:$F$301,$M10426),INDEX(Szabalyok!$B:$B,$N10426)))</f>
        <v/>
      </c>
      <c r="D10426" s="5">
        <f>IF(AND($B10426&lt;&gt;"",$C10426&lt;&gt;"",$B10426&lt;=$C10426),INDEX(Bemenet!$G$2:$G$301,$M10426),"")</f>
        <v/>
      </c>
      <c r="E10426" s="6">
        <f>IF(AND($B10426&lt;&gt;"",$C10426&lt;&gt;"",$B10426&lt;=$C10426),INDEX(Bemenet!$D$2:$D$301,$M10426),"")</f>
        <v/>
      </c>
      <c r="F10426" s="5">
        <f>IF(AND($B10426&lt;&gt;"",$C10426&lt;&gt;"",$B10426&lt;=$C10426),$C10426-$B10426+1,"")</f>
        <v/>
      </c>
      <c r="G10426" s="5">
        <f>IF($F10426="","",$F10426*$D10426)</f>
        <v/>
      </c>
      <c r="H10426" s="42">
        <f>IF($G10426="","",$O10426)</f>
        <v/>
      </c>
      <c r="I10426" s="5">
        <f>IF($G10426="","",$G10426*IF($H10426="",$O10426,$H10426)/100)</f>
        <v/>
      </c>
      <c r="J10426" s="5">
        <f>IF(OR($L10426="",NOT(COUNTIFS($L$2:$L10426,$L10426)=1)),"",SUMIFS($G:$G,$L:$L,$L10426))</f>
        <v/>
      </c>
      <c r="K10426" s="5">
        <f>IF(OR($L10426="",NOT(COUNTIFS($L$2:$L10426,$L10426)=1)),"",SUMIFS($I:$I,$L:$L,$L10426))</f>
        <v/>
      </c>
      <c r="L10426" s="6">
        <f>IF($B10426="","",YEAR($B10426))</f>
        <v/>
      </c>
      <c r="M10426" s="6">
        <f>INT((ROW()-2)/39)+1</f>
        <v/>
      </c>
      <c r="N10426" s="6">
        <f>MOD(ROW()-2,39)+2</f>
        <v/>
      </c>
      <c r="O10426" s="42">
        <f>IF(AND($B10426&lt;&gt;"",$C10426&lt;&gt;"",$B10426&lt;=$C10426),INDEX(Szabalyok!$C:$C,$N10426),"")</f>
        <v/>
      </c>
      <c r="P10426">
        <f>IF(D10426="",P10425,P10425+1)</f>
        <v/>
      </c>
    </row>
    <row r="10427">
      <c r="A10427">
        <f>IF(P10427=P10426,0,P10427)</f>
        <v/>
      </c>
      <c r="B10427" s="41">
        <f>IF($M10427&gt;300,"",IF(OR(INDEX(Bemenet!$E$2:$E$301,$M10427)="",INDEX(Bemenet!$F$2:$F$301,$M10427)=""),"",MAX(INDEX(Bemenet!$E$2:$E$301,$M10427),INDEX(Szabalyok!$A:$A,$N10427))))</f>
        <v/>
      </c>
      <c r="C10427" s="41">
        <f>IF($B10427="","",MIN(INDEX(Bemenet!$F$2:$F$301,$M10427),INDEX(Szabalyok!$B:$B,$N10427)))</f>
        <v/>
      </c>
      <c r="D10427" s="5">
        <f>IF(AND($B10427&lt;&gt;"",$C10427&lt;&gt;"",$B10427&lt;=$C10427),INDEX(Bemenet!$G$2:$G$301,$M10427),"")</f>
        <v/>
      </c>
      <c r="E10427" s="6">
        <f>IF(AND($B10427&lt;&gt;"",$C10427&lt;&gt;"",$B10427&lt;=$C10427),INDEX(Bemenet!$D$2:$D$301,$M10427),"")</f>
        <v/>
      </c>
      <c r="F10427" s="5">
        <f>IF(AND($B10427&lt;&gt;"",$C10427&lt;&gt;"",$B10427&lt;=$C10427),$C10427-$B10427+1,"")</f>
        <v/>
      </c>
      <c r="G10427" s="5">
        <f>IF($F10427="","",$F10427*$D10427)</f>
        <v/>
      </c>
      <c r="H10427" s="42">
        <f>IF($G10427="","",$O10427)</f>
        <v/>
      </c>
      <c r="I10427" s="5">
        <f>IF($G10427="","",$G10427*IF($H10427="",$O10427,$H10427)/100)</f>
        <v/>
      </c>
      <c r="J10427" s="5">
        <f>IF(OR($L10427="",NOT(COUNTIFS($L$2:$L10427,$L10427)=1)),"",SUMIFS($G:$G,$L:$L,$L10427))</f>
        <v/>
      </c>
      <c r="K10427" s="5">
        <f>IF(OR($L10427="",NOT(COUNTIFS($L$2:$L10427,$L10427)=1)),"",SUMIFS($I:$I,$L:$L,$L10427))</f>
        <v/>
      </c>
      <c r="L10427" s="6">
        <f>IF($B10427="","",YEAR($B10427))</f>
        <v/>
      </c>
      <c r="M10427" s="6">
        <f>INT((ROW()-2)/39)+1</f>
        <v/>
      </c>
      <c r="N10427" s="6">
        <f>MOD(ROW()-2,39)+2</f>
        <v/>
      </c>
      <c r="O10427" s="42">
        <f>IF(AND($B10427&lt;&gt;"",$C10427&lt;&gt;"",$B10427&lt;=$C10427),INDEX(Szabalyok!$C:$C,$N10427),"")</f>
        <v/>
      </c>
      <c r="P10427">
        <f>IF(D10427="",P10426,P10426+1)</f>
        <v/>
      </c>
    </row>
    <row r="10428">
      <c r="A10428">
        <f>IF(P10428=P10427,0,P10428)</f>
        <v/>
      </c>
      <c r="B10428" s="41">
        <f>IF($M10428&gt;300,"",IF(OR(INDEX(Bemenet!$E$2:$E$301,$M10428)="",INDEX(Bemenet!$F$2:$F$301,$M10428)=""),"",MAX(INDEX(Bemenet!$E$2:$E$301,$M10428),INDEX(Szabalyok!$A:$A,$N10428))))</f>
        <v/>
      </c>
      <c r="C10428" s="41">
        <f>IF($B10428="","",MIN(INDEX(Bemenet!$F$2:$F$301,$M10428),INDEX(Szabalyok!$B:$B,$N10428)))</f>
        <v/>
      </c>
      <c r="D10428" s="5">
        <f>IF(AND($B10428&lt;&gt;"",$C10428&lt;&gt;"",$B10428&lt;=$C10428),INDEX(Bemenet!$G$2:$G$301,$M10428),"")</f>
        <v/>
      </c>
      <c r="E10428" s="6">
        <f>IF(AND($B10428&lt;&gt;"",$C10428&lt;&gt;"",$B10428&lt;=$C10428),INDEX(Bemenet!$D$2:$D$301,$M10428),"")</f>
        <v/>
      </c>
      <c r="F10428" s="5">
        <f>IF(AND($B10428&lt;&gt;"",$C10428&lt;&gt;"",$B10428&lt;=$C10428),$C10428-$B10428+1,"")</f>
        <v/>
      </c>
      <c r="G10428" s="5">
        <f>IF($F10428="","",$F10428*$D10428)</f>
        <v/>
      </c>
      <c r="H10428" s="42">
        <f>IF($G10428="","",$O10428)</f>
        <v/>
      </c>
      <c r="I10428" s="5">
        <f>IF($G10428="","",$G10428*IF($H10428="",$O10428,$H10428)/100)</f>
        <v/>
      </c>
      <c r="J10428" s="5">
        <f>IF(OR($L10428="",NOT(COUNTIFS($L$2:$L10428,$L10428)=1)),"",SUMIFS($G:$G,$L:$L,$L10428))</f>
        <v/>
      </c>
      <c r="K10428" s="5">
        <f>IF(OR($L10428="",NOT(COUNTIFS($L$2:$L10428,$L10428)=1)),"",SUMIFS($I:$I,$L:$L,$L10428))</f>
        <v/>
      </c>
      <c r="L10428" s="6">
        <f>IF($B10428="","",YEAR($B10428))</f>
        <v/>
      </c>
      <c r="M10428" s="6">
        <f>INT((ROW()-2)/39)+1</f>
        <v/>
      </c>
      <c r="N10428" s="6">
        <f>MOD(ROW()-2,39)+2</f>
        <v/>
      </c>
      <c r="O10428" s="42">
        <f>IF(AND($B10428&lt;&gt;"",$C10428&lt;&gt;"",$B10428&lt;=$C10428),INDEX(Szabalyok!$C:$C,$N10428),"")</f>
        <v/>
      </c>
      <c r="P10428">
        <f>IF(D10428="",P10427,P10427+1)</f>
        <v/>
      </c>
    </row>
    <row r="10429">
      <c r="A10429">
        <f>IF(P10429=P10428,0,P10429)</f>
        <v/>
      </c>
      <c r="B10429" s="41">
        <f>IF($M10429&gt;300,"",IF(OR(INDEX(Bemenet!$E$2:$E$301,$M10429)="",INDEX(Bemenet!$F$2:$F$301,$M10429)=""),"",MAX(INDEX(Bemenet!$E$2:$E$301,$M10429),INDEX(Szabalyok!$A:$A,$N10429))))</f>
        <v/>
      </c>
      <c r="C10429" s="41">
        <f>IF($B10429="","",MIN(INDEX(Bemenet!$F$2:$F$301,$M10429),INDEX(Szabalyok!$B:$B,$N10429)))</f>
        <v/>
      </c>
      <c r="D10429" s="5">
        <f>IF(AND($B10429&lt;&gt;"",$C10429&lt;&gt;"",$B10429&lt;=$C10429),INDEX(Bemenet!$G$2:$G$301,$M10429),"")</f>
        <v/>
      </c>
      <c r="E10429" s="6">
        <f>IF(AND($B10429&lt;&gt;"",$C10429&lt;&gt;"",$B10429&lt;=$C10429),INDEX(Bemenet!$D$2:$D$301,$M10429),"")</f>
        <v/>
      </c>
      <c r="F10429" s="5">
        <f>IF(AND($B10429&lt;&gt;"",$C10429&lt;&gt;"",$B10429&lt;=$C10429),$C10429-$B10429+1,"")</f>
        <v/>
      </c>
      <c r="G10429" s="5">
        <f>IF($F10429="","",$F10429*$D10429)</f>
        <v/>
      </c>
      <c r="H10429" s="42">
        <f>IF($G10429="","",$O10429)</f>
        <v/>
      </c>
      <c r="I10429" s="5">
        <f>IF($G10429="","",$G10429*IF($H10429="",$O10429,$H10429)/100)</f>
        <v/>
      </c>
      <c r="J10429" s="5">
        <f>IF(OR($L10429="",NOT(COUNTIFS($L$2:$L10429,$L10429)=1)),"",SUMIFS($G:$G,$L:$L,$L10429))</f>
        <v/>
      </c>
      <c r="K10429" s="5">
        <f>IF(OR($L10429="",NOT(COUNTIFS($L$2:$L10429,$L10429)=1)),"",SUMIFS($I:$I,$L:$L,$L10429))</f>
        <v/>
      </c>
      <c r="L10429" s="6">
        <f>IF($B10429="","",YEAR($B10429))</f>
        <v/>
      </c>
      <c r="M10429" s="6">
        <f>INT((ROW()-2)/39)+1</f>
        <v/>
      </c>
      <c r="N10429" s="6">
        <f>MOD(ROW()-2,39)+2</f>
        <v/>
      </c>
      <c r="O10429" s="42">
        <f>IF(AND($B10429&lt;&gt;"",$C10429&lt;&gt;"",$B10429&lt;=$C10429),INDEX(Szabalyok!$C:$C,$N10429),"")</f>
        <v/>
      </c>
      <c r="P10429">
        <f>IF(D10429="",P10428,P10428+1)</f>
        <v/>
      </c>
    </row>
    <row r="10430">
      <c r="A10430">
        <f>IF(P10430=P10429,0,P10430)</f>
        <v/>
      </c>
      <c r="B10430" s="41">
        <f>IF($M10430&gt;300,"",IF(OR(INDEX(Bemenet!$E$2:$E$301,$M10430)="",INDEX(Bemenet!$F$2:$F$301,$M10430)=""),"",MAX(INDEX(Bemenet!$E$2:$E$301,$M10430),INDEX(Szabalyok!$A:$A,$N10430))))</f>
        <v/>
      </c>
      <c r="C10430" s="41">
        <f>IF($B10430="","",MIN(INDEX(Bemenet!$F$2:$F$301,$M10430),INDEX(Szabalyok!$B:$B,$N10430)))</f>
        <v/>
      </c>
      <c r="D10430" s="5">
        <f>IF(AND($B10430&lt;&gt;"",$C10430&lt;&gt;"",$B10430&lt;=$C10430),INDEX(Bemenet!$G$2:$G$301,$M10430),"")</f>
        <v/>
      </c>
      <c r="E10430" s="6">
        <f>IF(AND($B10430&lt;&gt;"",$C10430&lt;&gt;"",$B10430&lt;=$C10430),INDEX(Bemenet!$D$2:$D$301,$M10430),"")</f>
        <v/>
      </c>
      <c r="F10430" s="5">
        <f>IF(AND($B10430&lt;&gt;"",$C10430&lt;&gt;"",$B10430&lt;=$C10430),$C10430-$B10430+1,"")</f>
        <v/>
      </c>
      <c r="G10430" s="5">
        <f>IF($F10430="","",$F10430*$D10430)</f>
        <v/>
      </c>
      <c r="H10430" s="42">
        <f>IF($G10430="","",$O10430)</f>
        <v/>
      </c>
      <c r="I10430" s="5">
        <f>IF($G10430="","",$G10430*IF($H10430="",$O10430,$H10430)/100)</f>
        <v/>
      </c>
      <c r="J10430" s="5">
        <f>IF(OR($L10430="",NOT(COUNTIFS($L$2:$L10430,$L10430)=1)),"",SUMIFS($G:$G,$L:$L,$L10430))</f>
        <v/>
      </c>
      <c r="K10430" s="5">
        <f>IF(OR($L10430="",NOT(COUNTIFS($L$2:$L10430,$L10430)=1)),"",SUMIFS($I:$I,$L:$L,$L10430))</f>
        <v/>
      </c>
      <c r="L10430" s="6">
        <f>IF($B10430="","",YEAR($B10430))</f>
        <v/>
      </c>
      <c r="M10430" s="6">
        <f>INT((ROW()-2)/39)+1</f>
        <v/>
      </c>
      <c r="N10430" s="6">
        <f>MOD(ROW()-2,39)+2</f>
        <v/>
      </c>
      <c r="O10430" s="42">
        <f>IF(AND($B10430&lt;&gt;"",$C10430&lt;&gt;"",$B10430&lt;=$C10430),INDEX(Szabalyok!$C:$C,$N10430),"")</f>
        <v/>
      </c>
      <c r="P10430">
        <f>IF(D10430="",P10429,P10429+1)</f>
        <v/>
      </c>
    </row>
    <row r="10431">
      <c r="A10431">
        <f>IF(P10431=P10430,0,P10431)</f>
        <v/>
      </c>
      <c r="B10431" s="41">
        <f>IF($M10431&gt;300,"",IF(OR(INDEX(Bemenet!$E$2:$E$301,$M10431)="",INDEX(Bemenet!$F$2:$F$301,$M10431)=""),"",MAX(INDEX(Bemenet!$E$2:$E$301,$M10431),INDEX(Szabalyok!$A:$A,$N10431))))</f>
        <v/>
      </c>
      <c r="C10431" s="41">
        <f>IF($B10431="","",MIN(INDEX(Bemenet!$F$2:$F$301,$M10431),INDEX(Szabalyok!$B:$B,$N10431)))</f>
        <v/>
      </c>
      <c r="D10431" s="5">
        <f>IF(AND($B10431&lt;&gt;"",$C10431&lt;&gt;"",$B10431&lt;=$C10431),INDEX(Bemenet!$G$2:$G$301,$M10431),"")</f>
        <v/>
      </c>
      <c r="E10431" s="6">
        <f>IF(AND($B10431&lt;&gt;"",$C10431&lt;&gt;"",$B10431&lt;=$C10431),INDEX(Bemenet!$D$2:$D$301,$M10431),"")</f>
        <v/>
      </c>
      <c r="F10431" s="5">
        <f>IF(AND($B10431&lt;&gt;"",$C10431&lt;&gt;"",$B10431&lt;=$C10431),$C10431-$B10431+1,"")</f>
        <v/>
      </c>
      <c r="G10431" s="5">
        <f>IF($F10431="","",$F10431*$D10431)</f>
        <v/>
      </c>
      <c r="H10431" s="42">
        <f>IF($G10431="","",$O10431)</f>
        <v/>
      </c>
      <c r="I10431" s="5">
        <f>IF($G10431="","",$G10431*IF($H10431="",$O10431,$H10431)/100)</f>
        <v/>
      </c>
      <c r="J10431" s="5">
        <f>IF(OR($L10431="",NOT(COUNTIFS($L$2:$L10431,$L10431)=1)),"",SUMIFS($G:$G,$L:$L,$L10431))</f>
        <v/>
      </c>
      <c r="K10431" s="5">
        <f>IF(OR($L10431="",NOT(COUNTIFS($L$2:$L10431,$L10431)=1)),"",SUMIFS($I:$I,$L:$L,$L10431))</f>
        <v/>
      </c>
      <c r="L10431" s="6">
        <f>IF($B10431="","",YEAR($B10431))</f>
        <v/>
      </c>
      <c r="M10431" s="6">
        <f>INT((ROW()-2)/39)+1</f>
        <v/>
      </c>
      <c r="N10431" s="6">
        <f>MOD(ROW()-2,39)+2</f>
        <v/>
      </c>
      <c r="O10431" s="42">
        <f>IF(AND($B10431&lt;&gt;"",$C10431&lt;&gt;"",$B10431&lt;=$C10431),INDEX(Szabalyok!$C:$C,$N10431),"")</f>
        <v/>
      </c>
      <c r="P10431">
        <f>IF(D10431="",P10430,P10430+1)</f>
        <v/>
      </c>
    </row>
    <row r="10432">
      <c r="A10432">
        <f>IF(P10432=P10431,0,P10432)</f>
        <v/>
      </c>
      <c r="B10432" s="41">
        <f>IF($M10432&gt;300,"",IF(OR(INDEX(Bemenet!$E$2:$E$301,$M10432)="",INDEX(Bemenet!$F$2:$F$301,$M10432)=""),"",MAX(INDEX(Bemenet!$E$2:$E$301,$M10432),INDEX(Szabalyok!$A:$A,$N10432))))</f>
        <v/>
      </c>
      <c r="C10432" s="41">
        <f>IF($B10432="","",MIN(INDEX(Bemenet!$F$2:$F$301,$M10432),INDEX(Szabalyok!$B:$B,$N10432)))</f>
        <v/>
      </c>
      <c r="D10432" s="5">
        <f>IF(AND($B10432&lt;&gt;"",$C10432&lt;&gt;"",$B10432&lt;=$C10432),INDEX(Bemenet!$G$2:$G$301,$M10432),"")</f>
        <v/>
      </c>
      <c r="E10432" s="6">
        <f>IF(AND($B10432&lt;&gt;"",$C10432&lt;&gt;"",$B10432&lt;=$C10432),INDEX(Bemenet!$D$2:$D$301,$M10432),"")</f>
        <v/>
      </c>
      <c r="F10432" s="5">
        <f>IF(AND($B10432&lt;&gt;"",$C10432&lt;&gt;"",$B10432&lt;=$C10432),$C10432-$B10432+1,"")</f>
        <v/>
      </c>
      <c r="G10432" s="5">
        <f>IF($F10432="","",$F10432*$D10432)</f>
        <v/>
      </c>
      <c r="H10432" s="42">
        <f>IF($G10432="","",$O10432)</f>
        <v/>
      </c>
      <c r="I10432" s="5">
        <f>IF($G10432="","",$G10432*IF($H10432="",$O10432,$H10432)/100)</f>
        <v/>
      </c>
      <c r="J10432" s="5">
        <f>IF(OR($L10432="",NOT(COUNTIFS($L$2:$L10432,$L10432)=1)),"",SUMIFS($G:$G,$L:$L,$L10432))</f>
        <v/>
      </c>
      <c r="K10432" s="5">
        <f>IF(OR($L10432="",NOT(COUNTIFS($L$2:$L10432,$L10432)=1)),"",SUMIFS($I:$I,$L:$L,$L10432))</f>
        <v/>
      </c>
      <c r="L10432" s="6">
        <f>IF($B10432="","",YEAR($B10432))</f>
        <v/>
      </c>
      <c r="M10432" s="6">
        <f>INT((ROW()-2)/39)+1</f>
        <v/>
      </c>
      <c r="N10432" s="6">
        <f>MOD(ROW()-2,39)+2</f>
        <v/>
      </c>
      <c r="O10432" s="42">
        <f>IF(AND($B10432&lt;&gt;"",$C10432&lt;&gt;"",$B10432&lt;=$C10432),INDEX(Szabalyok!$C:$C,$N10432),"")</f>
        <v/>
      </c>
      <c r="P10432">
        <f>IF(D10432="",P10431,P10431+1)</f>
        <v/>
      </c>
    </row>
    <row r="10433">
      <c r="A10433">
        <f>IF(P10433=P10432,0,P10433)</f>
        <v/>
      </c>
      <c r="B10433" s="41">
        <f>IF($M10433&gt;300,"",IF(OR(INDEX(Bemenet!$E$2:$E$301,$M10433)="",INDEX(Bemenet!$F$2:$F$301,$M10433)=""),"",MAX(INDEX(Bemenet!$E$2:$E$301,$M10433),INDEX(Szabalyok!$A:$A,$N10433))))</f>
        <v/>
      </c>
      <c r="C10433" s="41">
        <f>IF($B10433="","",MIN(INDEX(Bemenet!$F$2:$F$301,$M10433),INDEX(Szabalyok!$B:$B,$N10433)))</f>
        <v/>
      </c>
      <c r="D10433" s="5">
        <f>IF(AND($B10433&lt;&gt;"",$C10433&lt;&gt;"",$B10433&lt;=$C10433),INDEX(Bemenet!$G$2:$G$301,$M10433),"")</f>
        <v/>
      </c>
      <c r="E10433" s="6">
        <f>IF(AND($B10433&lt;&gt;"",$C10433&lt;&gt;"",$B10433&lt;=$C10433),INDEX(Bemenet!$D$2:$D$301,$M10433),"")</f>
        <v/>
      </c>
      <c r="F10433" s="5">
        <f>IF(AND($B10433&lt;&gt;"",$C10433&lt;&gt;"",$B10433&lt;=$C10433),$C10433-$B10433+1,"")</f>
        <v/>
      </c>
      <c r="G10433" s="5">
        <f>IF($F10433="","",$F10433*$D10433)</f>
        <v/>
      </c>
      <c r="H10433" s="42">
        <f>IF($G10433="","",$O10433)</f>
        <v/>
      </c>
      <c r="I10433" s="5">
        <f>IF($G10433="","",$G10433*IF($H10433="",$O10433,$H10433)/100)</f>
        <v/>
      </c>
      <c r="J10433" s="5">
        <f>IF(OR($L10433="",NOT(COUNTIFS($L$2:$L10433,$L10433)=1)),"",SUMIFS($G:$G,$L:$L,$L10433))</f>
        <v/>
      </c>
      <c r="K10433" s="5">
        <f>IF(OR($L10433="",NOT(COUNTIFS($L$2:$L10433,$L10433)=1)),"",SUMIFS($I:$I,$L:$L,$L10433))</f>
        <v/>
      </c>
      <c r="L10433" s="6">
        <f>IF($B10433="","",YEAR($B10433))</f>
        <v/>
      </c>
      <c r="M10433" s="6">
        <f>INT((ROW()-2)/39)+1</f>
        <v/>
      </c>
      <c r="N10433" s="6">
        <f>MOD(ROW()-2,39)+2</f>
        <v/>
      </c>
      <c r="O10433" s="42">
        <f>IF(AND($B10433&lt;&gt;"",$C10433&lt;&gt;"",$B10433&lt;=$C10433),INDEX(Szabalyok!$C:$C,$N10433),"")</f>
        <v/>
      </c>
      <c r="P10433">
        <f>IF(D10433="",P10432,P10432+1)</f>
        <v/>
      </c>
    </row>
    <row r="10434">
      <c r="A10434">
        <f>IF(P10434=P10433,0,P10434)</f>
        <v/>
      </c>
      <c r="B10434" s="41">
        <f>IF($M10434&gt;300,"",IF(OR(INDEX(Bemenet!$E$2:$E$301,$M10434)="",INDEX(Bemenet!$F$2:$F$301,$M10434)=""),"",MAX(INDEX(Bemenet!$E$2:$E$301,$M10434),INDEX(Szabalyok!$A:$A,$N10434))))</f>
        <v/>
      </c>
      <c r="C10434" s="41">
        <f>IF($B10434="","",MIN(INDEX(Bemenet!$F$2:$F$301,$M10434),INDEX(Szabalyok!$B:$B,$N10434)))</f>
        <v/>
      </c>
      <c r="D10434" s="5">
        <f>IF(AND($B10434&lt;&gt;"",$C10434&lt;&gt;"",$B10434&lt;=$C10434),INDEX(Bemenet!$G$2:$G$301,$M10434),"")</f>
        <v/>
      </c>
      <c r="E10434" s="6">
        <f>IF(AND($B10434&lt;&gt;"",$C10434&lt;&gt;"",$B10434&lt;=$C10434),INDEX(Bemenet!$D$2:$D$301,$M10434),"")</f>
        <v/>
      </c>
      <c r="F10434" s="5">
        <f>IF(AND($B10434&lt;&gt;"",$C10434&lt;&gt;"",$B10434&lt;=$C10434),$C10434-$B10434+1,"")</f>
        <v/>
      </c>
      <c r="G10434" s="5">
        <f>IF($F10434="","",$F10434*$D10434)</f>
        <v/>
      </c>
      <c r="H10434" s="42">
        <f>IF($G10434="","",$O10434)</f>
        <v/>
      </c>
      <c r="I10434" s="5">
        <f>IF($G10434="","",$G10434*IF($H10434="",$O10434,$H10434)/100)</f>
        <v/>
      </c>
      <c r="J10434" s="5">
        <f>IF(OR($L10434="",NOT(COUNTIFS($L$2:$L10434,$L10434)=1)),"",SUMIFS($G:$G,$L:$L,$L10434))</f>
        <v/>
      </c>
      <c r="K10434" s="5">
        <f>IF(OR($L10434="",NOT(COUNTIFS($L$2:$L10434,$L10434)=1)),"",SUMIFS($I:$I,$L:$L,$L10434))</f>
        <v/>
      </c>
      <c r="L10434" s="6">
        <f>IF($B10434="","",YEAR($B10434))</f>
        <v/>
      </c>
      <c r="M10434" s="6">
        <f>INT((ROW()-2)/39)+1</f>
        <v/>
      </c>
      <c r="N10434" s="6">
        <f>MOD(ROW()-2,39)+2</f>
        <v/>
      </c>
      <c r="O10434" s="42">
        <f>IF(AND($B10434&lt;&gt;"",$C10434&lt;&gt;"",$B10434&lt;=$C10434),INDEX(Szabalyok!$C:$C,$N10434),"")</f>
        <v/>
      </c>
      <c r="P10434">
        <f>IF(D10434="",P10433,P10433+1)</f>
        <v/>
      </c>
    </row>
    <row r="10435">
      <c r="A10435">
        <f>IF(P10435=P10434,0,P10435)</f>
        <v/>
      </c>
      <c r="B10435" s="41">
        <f>IF($M10435&gt;300,"",IF(OR(INDEX(Bemenet!$E$2:$E$301,$M10435)="",INDEX(Bemenet!$F$2:$F$301,$M10435)=""),"",MAX(INDEX(Bemenet!$E$2:$E$301,$M10435),INDEX(Szabalyok!$A:$A,$N10435))))</f>
        <v/>
      </c>
      <c r="C10435" s="41">
        <f>IF($B10435="","",MIN(INDEX(Bemenet!$F$2:$F$301,$M10435),INDEX(Szabalyok!$B:$B,$N10435)))</f>
        <v/>
      </c>
      <c r="D10435" s="5">
        <f>IF(AND($B10435&lt;&gt;"",$C10435&lt;&gt;"",$B10435&lt;=$C10435),INDEX(Bemenet!$G$2:$G$301,$M10435),"")</f>
        <v/>
      </c>
      <c r="E10435" s="6">
        <f>IF(AND($B10435&lt;&gt;"",$C10435&lt;&gt;"",$B10435&lt;=$C10435),INDEX(Bemenet!$D$2:$D$301,$M10435),"")</f>
        <v/>
      </c>
      <c r="F10435" s="5">
        <f>IF(AND($B10435&lt;&gt;"",$C10435&lt;&gt;"",$B10435&lt;=$C10435),$C10435-$B10435+1,"")</f>
        <v/>
      </c>
      <c r="G10435" s="5">
        <f>IF($F10435="","",$F10435*$D10435)</f>
        <v/>
      </c>
      <c r="H10435" s="42">
        <f>IF($G10435="","",$O10435)</f>
        <v/>
      </c>
      <c r="I10435" s="5">
        <f>IF($G10435="","",$G10435*IF($H10435="",$O10435,$H10435)/100)</f>
        <v/>
      </c>
      <c r="J10435" s="5">
        <f>IF(OR($L10435="",NOT(COUNTIFS($L$2:$L10435,$L10435)=1)),"",SUMIFS($G:$G,$L:$L,$L10435))</f>
        <v/>
      </c>
      <c r="K10435" s="5">
        <f>IF(OR($L10435="",NOT(COUNTIFS($L$2:$L10435,$L10435)=1)),"",SUMIFS($I:$I,$L:$L,$L10435))</f>
        <v/>
      </c>
      <c r="L10435" s="6">
        <f>IF($B10435="","",YEAR($B10435))</f>
        <v/>
      </c>
      <c r="M10435" s="6">
        <f>INT((ROW()-2)/39)+1</f>
        <v/>
      </c>
      <c r="N10435" s="6">
        <f>MOD(ROW()-2,39)+2</f>
        <v/>
      </c>
      <c r="O10435" s="42">
        <f>IF(AND($B10435&lt;&gt;"",$C10435&lt;&gt;"",$B10435&lt;=$C10435),INDEX(Szabalyok!$C:$C,$N10435),"")</f>
        <v/>
      </c>
      <c r="P10435">
        <f>IF(D10435="",P10434,P10434+1)</f>
        <v/>
      </c>
    </row>
    <row r="10436">
      <c r="A10436">
        <f>IF(P10436=P10435,0,P10436)</f>
        <v/>
      </c>
      <c r="B10436" s="41">
        <f>IF($M10436&gt;300,"",IF(OR(INDEX(Bemenet!$E$2:$E$301,$M10436)="",INDEX(Bemenet!$F$2:$F$301,$M10436)=""),"",MAX(INDEX(Bemenet!$E$2:$E$301,$M10436),INDEX(Szabalyok!$A:$A,$N10436))))</f>
        <v/>
      </c>
      <c r="C10436" s="41">
        <f>IF($B10436="","",MIN(INDEX(Bemenet!$F$2:$F$301,$M10436),INDEX(Szabalyok!$B:$B,$N10436)))</f>
        <v/>
      </c>
      <c r="D10436" s="5">
        <f>IF(AND($B10436&lt;&gt;"",$C10436&lt;&gt;"",$B10436&lt;=$C10436),INDEX(Bemenet!$G$2:$G$301,$M10436),"")</f>
        <v/>
      </c>
      <c r="E10436" s="6">
        <f>IF(AND($B10436&lt;&gt;"",$C10436&lt;&gt;"",$B10436&lt;=$C10436),INDEX(Bemenet!$D$2:$D$301,$M10436),"")</f>
        <v/>
      </c>
      <c r="F10436" s="5">
        <f>IF(AND($B10436&lt;&gt;"",$C10436&lt;&gt;"",$B10436&lt;=$C10436),$C10436-$B10436+1,"")</f>
        <v/>
      </c>
      <c r="G10436" s="5">
        <f>IF($F10436="","",$F10436*$D10436)</f>
        <v/>
      </c>
      <c r="H10436" s="42">
        <f>IF($G10436="","",$O10436)</f>
        <v/>
      </c>
      <c r="I10436" s="5">
        <f>IF($G10436="","",$G10436*IF($H10436="",$O10436,$H10436)/100)</f>
        <v/>
      </c>
      <c r="J10436" s="5">
        <f>IF(OR($L10436="",NOT(COUNTIFS($L$2:$L10436,$L10436)=1)),"",SUMIFS($G:$G,$L:$L,$L10436))</f>
        <v/>
      </c>
      <c r="K10436" s="5">
        <f>IF(OR($L10436="",NOT(COUNTIFS($L$2:$L10436,$L10436)=1)),"",SUMIFS($I:$I,$L:$L,$L10436))</f>
        <v/>
      </c>
      <c r="L10436" s="6">
        <f>IF($B10436="","",YEAR($B10436))</f>
        <v/>
      </c>
      <c r="M10436" s="6">
        <f>INT((ROW()-2)/39)+1</f>
        <v/>
      </c>
      <c r="N10436" s="6">
        <f>MOD(ROW()-2,39)+2</f>
        <v/>
      </c>
      <c r="O10436" s="42">
        <f>IF(AND($B10436&lt;&gt;"",$C10436&lt;&gt;"",$B10436&lt;=$C10436),INDEX(Szabalyok!$C:$C,$N10436),"")</f>
        <v/>
      </c>
      <c r="P10436">
        <f>IF(D10436="",P10435,P10435+1)</f>
        <v/>
      </c>
    </row>
    <row r="10437">
      <c r="A10437">
        <f>IF(P10437=P10436,0,P10437)</f>
        <v/>
      </c>
      <c r="B10437" s="41">
        <f>IF($M10437&gt;300,"",IF(OR(INDEX(Bemenet!$E$2:$E$301,$M10437)="",INDEX(Bemenet!$F$2:$F$301,$M10437)=""),"",MAX(INDEX(Bemenet!$E$2:$E$301,$M10437),INDEX(Szabalyok!$A:$A,$N10437))))</f>
        <v/>
      </c>
      <c r="C10437" s="41">
        <f>IF($B10437="","",MIN(INDEX(Bemenet!$F$2:$F$301,$M10437),INDEX(Szabalyok!$B:$B,$N10437)))</f>
        <v/>
      </c>
      <c r="D10437" s="5">
        <f>IF(AND($B10437&lt;&gt;"",$C10437&lt;&gt;"",$B10437&lt;=$C10437),INDEX(Bemenet!$G$2:$G$301,$M10437),"")</f>
        <v/>
      </c>
      <c r="E10437" s="6">
        <f>IF(AND($B10437&lt;&gt;"",$C10437&lt;&gt;"",$B10437&lt;=$C10437),INDEX(Bemenet!$D$2:$D$301,$M10437),"")</f>
        <v/>
      </c>
      <c r="F10437" s="5">
        <f>IF(AND($B10437&lt;&gt;"",$C10437&lt;&gt;"",$B10437&lt;=$C10437),$C10437-$B10437+1,"")</f>
        <v/>
      </c>
      <c r="G10437" s="5">
        <f>IF($F10437="","",$F10437*$D10437)</f>
        <v/>
      </c>
      <c r="H10437" s="42">
        <f>IF($G10437="","",$O10437)</f>
        <v/>
      </c>
      <c r="I10437" s="5">
        <f>IF($G10437="","",$G10437*IF($H10437="",$O10437,$H10437)/100)</f>
        <v/>
      </c>
      <c r="J10437" s="5">
        <f>IF(OR($L10437="",NOT(COUNTIFS($L$2:$L10437,$L10437)=1)),"",SUMIFS($G:$G,$L:$L,$L10437))</f>
        <v/>
      </c>
      <c r="K10437" s="5">
        <f>IF(OR($L10437="",NOT(COUNTIFS($L$2:$L10437,$L10437)=1)),"",SUMIFS($I:$I,$L:$L,$L10437))</f>
        <v/>
      </c>
      <c r="L10437" s="6">
        <f>IF($B10437="","",YEAR($B10437))</f>
        <v/>
      </c>
      <c r="M10437" s="6">
        <f>INT((ROW()-2)/39)+1</f>
        <v/>
      </c>
      <c r="N10437" s="6">
        <f>MOD(ROW()-2,39)+2</f>
        <v/>
      </c>
      <c r="O10437" s="42">
        <f>IF(AND($B10437&lt;&gt;"",$C10437&lt;&gt;"",$B10437&lt;=$C10437),INDEX(Szabalyok!$C:$C,$N10437),"")</f>
        <v/>
      </c>
      <c r="P10437">
        <f>IF(D10437="",P10436,P10436+1)</f>
        <v/>
      </c>
    </row>
    <row r="10438">
      <c r="A10438">
        <f>IF(P10438=P10437,0,P10438)</f>
        <v/>
      </c>
      <c r="B10438" s="41">
        <f>IF($M10438&gt;300,"",IF(OR(INDEX(Bemenet!$E$2:$E$301,$M10438)="",INDEX(Bemenet!$F$2:$F$301,$M10438)=""),"",MAX(INDEX(Bemenet!$E$2:$E$301,$M10438),INDEX(Szabalyok!$A:$A,$N10438))))</f>
        <v/>
      </c>
      <c r="C10438" s="41">
        <f>IF($B10438="","",MIN(INDEX(Bemenet!$F$2:$F$301,$M10438),INDEX(Szabalyok!$B:$B,$N10438)))</f>
        <v/>
      </c>
      <c r="D10438" s="5">
        <f>IF(AND($B10438&lt;&gt;"",$C10438&lt;&gt;"",$B10438&lt;=$C10438),INDEX(Bemenet!$G$2:$G$301,$M10438),"")</f>
        <v/>
      </c>
      <c r="E10438" s="6">
        <f>IF(AND($B10438&lt;&gt;"",$C10438&lt;&gt;"",$B10438&lt;=$C10438),INDEX(Bemenet!$D$2:$D$301,$M10438),"")</f>
        <v/>
      </c>
      <c r="F10438" s="5">
        <f>IF(AND($B10438&lt;&gt;"",$C10438&lt;&gt;"",$B10438&lt;=$C10438),$C10438-$B10438+1,"")</f>
        <v/>
      </c>
      <c r="G10438" s="5">
        <f>IF($F10438="","",$F10438*$D10438)</f>
        <v/>
      </c>
      <c r="H10438" s="42">
        <f>IF($G10438="","",$O10438)</f>
        <v/>
      </c>
      <c r="I10438" s="5">
        <f>IF($G10438="","",$G10438*IF($H10438="",$O10438,$H10438)/100)</f>
        <v/>
      </c>
      <c r="J10438" s="5">
        <f>IF(OR($L10438="",NOT(COUNTIFS($L$2:$L10438,$L10438)=1)),"",SUMIFS($G:$G,$L:$L,$L10438))</f>
        <v/>
      </c>
      <c r="K10438" s="5">
        <f>IF(OR($L10438="",NOT(COUNTIFS($L$2:$L10438,$L10438)=1)),"",SUMIFS($I:$I,$L:$L,$L10438))</f>
        <v/>
      </c>
      <c r="L10438" s="6">
        <f>IF($B10438="","",YEAR($B10438))</f>
        <v/>
      </c>
      <c r="M10438" s="6">
        <f>INT((ROW()-2)/39)+1</f>
        <v/>
      </c>
      <c r="N10438" s="6">
        <f>MOD(ROW()-2,39)+2</f>
        <v/>
      </c>
      <c r="O10438" s="42">
        <f>IF(AND($B10438&lt;&gt;"",$C10438&lt;&gt;"",$B10438&lt;=$C10438),INDEX(Szabalyok!$C:$C,$N10438),"")</f>
        <v/>
      </c>
      <c r="P10438">
        <f>IF(D10438="",P10437,P10437+1)</f>
        <v/>
      </c>
    </row>
    <row r="10439">
      <c r="A10439">
        <f>IF(P10439=P10438,0,P10439)</f>
        <v/>
      </c>
      <c r="B10439" s="41">
        <f>IF($M10439&gt;300,"",IF(OR(INDEX(Bemenet!$E$2:$E$301,$M10439)="",INDEX(Bemenet!$F$2:$F$301,$M10439)=""),"",MAX(INDEX(Bemenet!$E$2:$E$301,$M10439),INDEX(Szabalyok!$A:$A,$N10439))))</f>
        <v/>
      </c>
      <c r="C10439" s="41">
        <f>IF($B10439="","",MIN(INDEX(Bemenet!$F$2:$F$301,$M10439),INDEX(Szabalyok!$B:$B,$N10439)))</f>
        <v/>
      </c>
      <c r="D10439" s="5">
        <f>IF(AND($B10439&lt;&gt;"",$C10439&lt;&gt;"",$B10439&lt;=$C10439),INDEX(Bemenet!$G$2:$G$301,$M10439),"")</f>
        <v/>
      </c>
      <c r="E10439" s="6">
        <f>IF(AND($B10439&lt;&gt;"",$C10439&lt;&gt;"",$B10439&lt;=$C10439),INDEX(Bemenet!$D$2:$D$301,$M10439),"")</f>
        <v/>
      </c>
      <c r="F10439" s="5">
        <f>IF(AND($B10439&lt;&gt;"",$C10439&lt;&gt;"",$B10439&lt;=$C10439),$C10439-$B10439+1,"")</f>
        <v/>
      </c>
      <c r="G10439" s="5">
        <f>IF($F10439="","",$F10439*$D10439)</f>
        <v/>
      </c>
      <c r="H10439" s="42">
        <f>IF($G10439="","",$O10439)</f>
        <v/>
      </c>
      <c r="I10439" s="5">
        <f>IF($G10439="","",$G10439*IF($H10439="",$O10439,$H10439)/100)</f>
        <v/>
      </c>
      <c r="J10439" s="5">
        <f>IF(OR($L10439="",NOT(COUNTIFS($L$2:$L10439,$L10439)=1)),"",SUMIFS($G:$G,$L:$L,$L10439))</f>
        <v/>
      </c>
      <c r="K10439" s="5">
        <f>IF(OR($L10439="",NOT(COUNTIFS($L$2:$L10439,$L10439)=1)),"",SUMIFS($I:$I,$L:$L,$L10439))</f>
        <v/>
      </c>
      <c r="L10439" s="6">
        <f>IF($B10439="","",YEAR($B10439))</f>
        <v/>
      </c>
      <c r="M10439" s="6">
        <f>INT((ROW()-2)/39)+1</f>
        <v/>
      </c>
      <c r="N10439" s="6">
        <f>MOD(ROW()-2,39)+2</f>
        <v/>
      </c>
      <c r="O10439" s="42">
        <f>IF(AND($B10439&lt;&gt;"",$C10439&lt;&gt;"",$B10439&lt;=$C10439),INDEX(Szabalyok!$C:$C,$N10439),"")</f>
        <v/>
      </c>
      <c r="P10439">
        <f>IF(D10439="",P10438,P10438+1)</f>
        <v/>
      </c>
    </row>
    <row r="10440">
      <c r="A10440">
        <f>IF(P10440=P10439,0,P10440)</f>
        <v/>
      </c>
      <c r="B10440" s="41">
        <f>IF($M10440&gt;300,"",IF(OR(INDEX(Bemenet!$E$2:$E$301,$M10440)="",INDEX(Bemenet!$F$2:$F$301,$M10440)=""),"",MAX(INDEX(Bemenet!$E$2:$E$301,$M10440),INDEX(Szabalyok!$A:$A,$N10440))))</f>
        <v/>
      </c>
      <c r="C10440" s="41">
        <f>IF($B10440="","",MIN(INDEX(Bemenet!$F$2:$F$301,$M10440),INDEX(Szabalyok!$B:$B,$N10440)))</f>
        <v/>
      </c>
      <c r="D10440" s="5">
        <f>IF(AND($B10440&lt;&gt;"",$C10440&lt;&gt;"",$B10440&lt;=$C10440),INDEX(Bemenet!$G$2:$G$301,$M10440),"")</f>
        <v/>
      </c>
      <c r="E10440" s="6">
        <f>IF(AND($B10440&lt;&gt;"",$C10440&lt;&gt;"",$B10440&lt;=$C10440),INDEX(Bemenet!$D$2:$D$301,$M10440),"")</f>
        <v/>
      </c>
      <c r="F10440" s="5">
        <f>IF(AND($B10440&lt;&gt;"",$C10440&lt;&gt;"",$B10440&lt;=$C10440),$C10440-$B10440+1,"")</f>
        <v/>
      </c>
      <c r="G10440" s="5">
        <f>IF($F10440="","",$F10440*$D10440)</f>
        <v/>
      </c>
      <c r="H10440" s="42">
        <f>IF($G10440="","",$O10440)</f>
        <v/>
      </c>
      <c r="I10440" s="5">
        <f>IF($G10440="","",$G10440*IF($H10440="",$O10440,$H10440)/100)</f>
        <v/>
      </c>
      <c r="J10440" s="5">
        <f>IF(OR($L10440="",NOT(COUNTIFS($L$2:$L10440,$L10440)=1)),"",SUMIFS($G:$G,$L:$L,$L10440))</f>
        <v/>
      </c>
      <c r="K10440" s="5">
        <f>IF(OR($L10440="",NOT(COUNTIFS($L$2:$L10440,$L10440)=1)),"",SUMIFS($I:$I,$L:$L,$L10440))</f>
        <v/>
      </c>
      <c r="L10440" s="6">
        <f>IF($B10440="","",YEAR($B10440))</f>
        <v/>
      </c>
      <c r="M10440" s="6">
        <f>INT((ROW()-2)/39)+1</f>
        <v/>
      </c>
      <c r="N10440" s="6">
        <f>MOD(ROW()-2,39)+2</f>
        <v/>
      </c>
      <c r="O10440" s="42">
        <f>IF(AND($B10440&lt;&gt;"",$C10440&lt;&gt;"",$B10440&lt;=$C10440),INDEX(Szabalyok!$C:$C,$N10440),"")</f>
        <v/>
      </c>
      <c r="P10440">
        <f>IF(D10440="",P10439,P10439+1)</f>
        <v/>
      </c>
    </row>
    <row r="10441">
      <c r="A10441">
        <f>IF(P10441=P10440,0,P10441)</f>
        <v/>
      </c>
      <c r="B10441" s="41">
        <f>IF($M10441&gt;300,"",IF(OR(INDEX(Bemenet!$E$2:$E$301,$M10441)="",INDEX(Bemenet!$F$2:$F$301,$M10441)=""),"",MAX(INDEX(Bemenet!$E$2:$E$301,$M10441),INDEX(Szabalyok!$A:$A,$N10441))))</f>
        <v/>
      </c>
      <c r="C10441" s="41">
        <f>IF($B10441="","",MIN(INDEX(Bemenet!$F$2:$F$301,$M10441),INDEX(Szabalyok!$B:$B,$N10441)))</f>
        <v/>
      </c>
      <c r="D10441" s="5">
        <f>IF(AND($B10441&lt;&gt;"",$C10441&lt;&gt;"",$B10441&lt;=$C10441),INDEX(Bemenet!$G$2:$G$301,$M10441),"")</f>
        <v/>
      </c>
      <c r="E10441" s="6">
        <f>IF(AND($B10441&lt;&gt;"",$C10441&lt;&gt;"",$B10441&lt;=$C10441),INDEX(Bemenet!$D$2:$D$301,$M10441),"")</f>
        <v/>
      </c>
      <c r="F10441" s="5">
        <f>IF(AND($B10441&lt;&gt;"",$C10441&lt;&gt;"",$B10441&lt;=$C10441),$C10441-$B10441+1,"")</f>
        <v/>
      </c>
      <c r="G10441" s="5">
        <f>IF($F10441="","",$F10441*$D10441)</f>
        <v/>
      </c>
      <c r="H10441" s="42">
        <f>IF($G10441="","",$O10441)</f>
        <v/>
      </c>
      <c r="I10441" s="5">
        <f>IF($G10441="","",$G10441*IF($H10441="",$O10441,$H10441)/100)</f>
        <v/>
      </c>
      <c r="J10441" s="5">
        <f>IF(OR($L10441="",NOT(COUNTIFS($L$2:$L10441,$L10441)=1)),"",SUMIFS($G:$G,$L:$L,$L10441))</f>
        <v/>
      </c>
      <c r="K10441" s="5">
        <f>IF(OR($L10441="",NOT(COUNTIFS($L$2:$L10441,$L10441)=1)),"",SUMIFS($I:$I,$L:$L,$L10441))</f>
        <v/>
      </c>
      <c r="L10441" s="6">
        <f>IF($B10441="","",YEAR($B10441))</f>
        <v/>
      </c>
      <c r="M10441" s="6">
        <f>INT((ROW()-2)/39)+1</f>
        <v/>
      </c>
      <c r="N10441" s="6">
        <f>MOD(ROW()-2,39)+2</f>
        <v/>
      </c>
      <c r="O10441" s="42">
        <f>IF(AND($B10441&lt;&gt;"",$C10441&lt;&gt;"",$B10441&lt;=$C10441),INDEX(Szabalyok!$C:$C,$N10441),"")</f>
        <v/>
      </c>
      <c r="P10441">
        <f>IF(D10441="",P10440,P10440+1)</f>
        <v/>
      </c>
    </row>
    <row r="10442">
      <c r="A10442">
        <f>IF(P10442=P10441,0,P10442)</f>
        <v/>
      </c>
      <c r="B10442" s="41">
        <f>IF($M10442&gt;300,"",IF(OR(INDEX(Bemenet!$E$2:$E$301,$M10442)="",INDEX(Bemenet!$F$2:$F$301,$M10442)=""),"",MAX(INDEX(Bemenet!$E$2:$E$301,$M10442),INDEX(Szabalyok!$A:$A,$N10442))))</f>
        <v/>
      </c>
      <c r="C10442" s="41">
        <f>IF($B10442="","",MIN(INDEX(Bemenet!$F$2:$F$301,$M10442),INDEX(Szabalyok!$B:$B,$N10442)))</f>
        <v/>
      </c>
      <c r="D10442" s="5">
        <f>IF(AND($B10442&lt;&gt;"",$C10442&lt;&gt;"",$B10442&lt;=$C10442),INDEX(Bemenet!$G$2:$G$301,$M10442),"")</f>
        <v/>
      </c>
      <c r="E10442" s="6">
        <f>IF(AND($B10442&lt;&gt;"",$C10442&lt;&gt;"",$B10442&lt;=$C10442),INDEX(Bemenet!$D$2:$D$301,$M10442),"")</f>
        <v/>
      </c>
      <c r="F10442" s="5">
        <f>IF(AND($B10442&lt;&gt;"",$C10442&lt;&gt;"",$B10442&lt;=$C10442),$C10442-$B10442+1,"")</f>
        <v/>
      </c>
      <c r="G10442" s="5">
        <f>IF($F10442="","",$F10442*$D10442)</f>
        <v/>
      </c>
      <c r="H10442" s="42">
        <f>IF($G10442="","",$O10442)</f>
        <v/>
      </c>
      <c r="I10442" s="5">
        <f>IF($G10442="","",$G10442*IF($H10442="",$O10442,$H10442)/100)</f>
        <v/>
      </c>
      <c r="J10442" s="5">
        <f>IF(OR($L10442="",NOT(COUNTIFS($L$2:$L10442,$L10442)=1)),"",SUMIFS($G:$G,$L:$L,$L10442))</f>
        <v/>
      </c>
      <c r="K10442" s="5">
        <f>IF(OR($L10442="",NOT(COUNTIFS($L$2:$L10442,$L10442)=1)),"",SUMIFS($I:$I,$L:$L,$L10442))</f>
        <v/>
      </c>
      <c r="L10442" s="6">
        <f>IF($B10442="","",YEAR($B10442))</f>
        <v/>
      </c>
      <c r="M10442" s="6">
        <f>INT((ROW()-2)/39)+1</f>
        <v/>
      </c>
      <c r="N10442" s="6">
        <f>MOD(ROW()-2,39)+2</f>
        <v/>
      </c>
      <c r="O10442" s="42">
        <f>IF(AND($B10442&lt;&gt;"",$C10442&lt;&gt;"",$B10442&lt;=$C10442),INDEX(Szabalyok!$C:$C,$N10442),"")</f>
        <v/>
      </c>
      <c r="P10442">
        <f>IF(D10442="",P10441,P10441+1)</f>
        <v/>
      </c>
    </row>
    <row r="10443">
      <c r="A10443">
        <f>IF(P10443=P10442,0,P10443)</f>
        <v/>
      </c>
      <c r="B10443" s="41">
        <f>IF($M10443&gt;300,"",IF(OR(INDEX(Bemenet!$E$2:$E$301,$M10443)="",INDEX(Bemenet!$F$2:$F$301,$M10443)=""),"",MAX(INDEX(Bemenet!$E$2:$E$301,$M10443),INDEX(Szabalyok!$A:$A,$N10443))))</f>
        <v/>
      </c>
      <c r="C10443" s="41">
        <f>IF($B10443="","",MIN(INDEX(Bemenet!$F$2:$F$301,$M10443),INDEX(Szabalyok!$B:$B,$N10443)))</f>
        <v/>
      </c>
      <c r="D10443" s="5">
        <f>IF(AND($B10443&lt;&gt;"",$C10443&lt;&gt;"",$B10443&lt;=$C10443),INDEX(Bemenet!$G$2:$G$301,$M10443),"")</f>
        <v/>
      </c>
      <c r="E10443" s="6">
        <f>IF(AND($B10443&lt;&gt;"",$C10443&lt;&gt;"",$B10443&lt;=$C10443),INDEX(Bemenet!$D$2:$D$301,$M10443),"")</f>
        <v/>
      </c>
      <c r="F10443" s="5">
        <f>IF(AND($B10443&lt;&gt;"",$C10443&lt;&gt;"",$B10443&lt;=$C10443),$C10443-$B10443+1,"")</f>
        <v/>
      </c>
      <c r="G10443" s="5">
        <f>IF($F10443="","",$F10443*$D10443)</f>
        <v/>
      </c>
      <c r="H10443" s="42">
        <f>IF($G10443="","",$O10443)</f>
        <v/>
      </c>
      <c r="I10443" s="5">
        <f>IF($G10443="","",$G10443*IF($H10443="",$O10443,$H10443)/100)</f>
        <v/>
      </c>
      <c r="J10443" s="5">
        <f>IF(OR($L10443="",NOT(COUNTIFS($L$2:$L10443,$L10443)=1)),"",SUMIFS($G:$G,$L:$L,$L10443))</f>
        <v/>
      </c>
      <c r="K10443" s="5">
        <f>IF(OR($L10443="",NOT(COUNTIFS($L$2:$L10443,$L10443)=1)),"",SUMIFS($I:$I,$L:$L,$L10443))</f>
        <v/>
      </c>
      <c r="L10443" s="6">
        <f>IF($B10443="","",YEAR($B10443))</f>
        <v/>
      </c>
      <c r="M10443" s="6">
        <f>INT((ROW()-2)/39)+1</f>
        <v/>
      </c>
      <c r="N10443" s="6">
        <f>MOD(ROW()-2,39)+2</f>
        <v/>
      </c>
      <c r="O10443" s="42">
        <f>IF(AND($B10443&lt;&gt;"",$C10443&lt;&gt;"",$B10443&lt;=$C10443),INDEX(Szabalyok!$C:$C,$N10443),"")</f>
        <v/>
      </c>
      <c r="P10443">
        <f>IF(D10443="",P10442,P10442+1)</f>
        <v/>
      </c>
    </row>
    <row r="10444">
      <c r="A10444">
        <f>IF(P10444=P10443,0,P10444)</f>
        <v/>
      </c>
      <c r="B10444" s="41">
        <f>IF($M10444&gt;300,"",IF(OR(INDEX(Bemenet!$E$2:$E$301,$M10444)="",INDEX(Bemenet!$F$2:$F$301,$M10444)=""),"",MAX(INDEX(Bemenet!$E$2:$E$301,$M10444),INDEX(Szabalyok!$A:$A,$N10444))))</f>
        <v/>
      </c>
      <c r="C10444" s="41">
        <f>IF($B10444="","",MIN(INDEX(Bemenet!$F$2:$F$301,$M10444),INDEX(Szabalyok!$B:$B,$N10444)))</f>
        <v/>
      </c>
      <c r="D10444" s="5">
        <f>IF(AND($B10444&lt;&gt;"",$C10444&lt;&gt;"",$B10444&lt;=$C10444),INDEX(Bemenet!$G$2:$G$301,$M10444),"")</f>
        <v/>
      </c>
      <c r="E10444" s="6">
        <f>IF(AND($B10444&lt;&gt;"",$C10444&lt;&gt;"",$B10444&lt;=$C10444),INDEX(Bemenet!$D$2:$D$301,$M10444),"")</f>
        <v/>
      </c>
      <c r="F10444" s="5">
        <f>IF(AND($B10444&lt;&gt;"",$C10444&lt;&gt;"",$B10444&lt;=$C10444),$C10444-$B10444+1,"")</f>
        <v/>
      </c>
      <c r="G10444" s="5">
        <f>IF($F10444="","",$F10444*$D10444)</f>
        <v/>
      </c>
      <c r="H10444" s="42">
        <f>IF($G10444="","",$O10444)</f>
        <v/>
      </c>
      <c r="I10444" s="5">
        <f>IF($G10444="","",$G10444*IF($H10444="",$O10444,$H10444)/100)</f>
        <v/>
      </c>
      <c r="J10444" s="5">
        <f>IF(OR($L10444="",NOT(COUNTIFS($L$2:$L10444,$L10444)=1)),"",SUMIFS($G:$G,$L:$L,$L10444))</f>
        <v/>
      </c>
      <c r="K10444" s="5">
        <f>IF(OR($L10444="",NOT(COUNTIFS($L$2:$L10444,$L10444)=1)),"",SUMIFS($I:$I,$L:$L,$L10444))</f>
        <v/>
      </c>
      <c r="L10444" s="6">
        <f>IF($B10444="","",YEAR($B10444))</f>
        <v/>
      </c>
      <c r="M10444" s="6">
        <f>INT((ROW()-2)/39)+1</f>
        <v/>
      </c>
      <c r="N10444" s="6">
        <f>MOD(ROW()-2,39)+2</f>
        <v/>
      </c>
      <c r="O10444" s="42">
        <f>IF(AND($B10444&lt;&gt;"",$C10444&lt;&gt;"",$B10444&lt;=$C10444),INDEX(Szabalyok!$C:$C,$N10444),"")</f>
        <v/>
      </c>
      <c r="P10444">
        <f>IF(D10444="",P10443,P10443+1)</f>
        <v/>
      </c>
    </row>
    <row r="10445">
      <c r="A10445">
        <f>IF(P10445=P10444,0,P10445)</f>
        <v/>
      </c>
      <c r="B10445" s="41">
        <f>IF($M10445&gt;300,"",IF(OR(INDEX(Bemenet!$E$2:$E$301,$M10445)="",INDEX(Bemenet!$F$2:$F$301,$M10445)=""),"",MAX(INDEX(Bemenet!$E$2:$E$301,$M10445),INDEX(Szabalyok!$A:$A,$N10445))))</f>
        <v/>
      </c>
      <c r="C10445" s="41">
        <f>IF($B10445="","",MIN(INDEX(Bemenet!$F$2:$F$301,$M10445),INDEX(Szabalyok!$B:$B,$N10445)))</f>
        <v/>
      </c>
      <c r="D10445" s="5">
        <f>IF(AND($B10445&lt;&gt;"",$C10445&lt;&gt;"",$B10445&lt;=$C10445),INDEX(Bemenet!$G$2:$G$301,$M10445),"")</f>
        <v/>
      </c>
      <c r="E10445" s="6">
        <f>IF(AND($B10445&lt;&gt;"",$C10445&lt;&gt;"",$B10445&lt;=$C10445),INDEX(Bemenet!$D$2:$D$301,$M10445),"")</f>
        <v/>
      </c>
      <c r="F10445" s="5">
        <f>IF(AND($B10445&lt;&gt;"",$C10445&lt;&gt;"",$B10445&lt;=$C10445),$C10445-$B10445+1,"")</f>
        <v/>
      </c>
      <c r="G10445" s="5">
        <f>IF($F10445="","",$F10445*$D10445)</f>
        <v/>
      </c>
      <c r="H10445" s="42">
        <f>IF($G10445="","",$O10445)</f>
        <v/>
      </c>
      <c r="I10445" s="5">
        <f>IF($G10445="","",$G10445*IF($H10445="",$O10445,$H10445)/100)</f>
        <v/>
      </c>
      <c r="J10445" s="5">
        <f>IF(OR($L10445="",NOT(COUNTIFS($L$2:$L10445,$L10445)=1)),"",SUMIFS($G:$G,$L:$L,$L10445))</f>
        <v/>
      </c>
      <c r="K10445" s="5">
        <f>IF(OR($L10445="",NOT(COUNTIFS($L$2:$L10445,$L10445)=1)),"",SUMIFS($I:$I,$L:$L,$L10445))</f>
        <v/>
      </c>
      <c r="L10445" s="6">
        <f>IF($B10445="","",YEAR($B10445))</f>
        <v/>
      </c>
      <c r="M10445" s="6">
        <f>INT((ROW()-2)/39)+1</f>
        <v/>
      </c>
      <c r="N10445" s="6">
        <f>MOD(ROW()-2,39)+2</f>
        <v/>
      </c>
      <c r="O10445" s="42">
        <f>IF(AND($B10445&lt;&gt;"",$C10445&lt;&gt;"",$B10445&lt;=$C10445),INDEX(Szabalyok!$C:$C,$N10445),"")</f>
        <v/>
      </c>
      <c r="P10445">
        <f>IF(D10445="",P10444,P10444+1)</f>
        <v/>
      </c>
    </row>
    <row r="10446">
      <c r="A10446">
        <f>IF(P10446=P10445,0,P10446)</f>
        <v/>
      </c>
      <c r="B10446" s="41">
        <f>IF($M10446&gt;300,"",IF(OR(INDEX(Bemenet!$E$2:$E$301,$M10446)="",INDEX(Bemenet!$F$2:$F$301,$M10446)=""),"",MAX(INDEX(Bemenet!$E$2:$E$301,$M10446),INDEX(Szabalyok!$A:$A,$N10446))))</f>
        <v/>
      </c>
      <c r="C10446" s="41">
        <f>IF($B10446="","",MIN(INDEX(Bemenet!$F$2:$F$301,$M10446),INDEX(Szabalyok!$B:$B,$N10446)))</f>
        <v/>
      </c>
      <c r="D10446" s="5">
        <f>IF(AND($B10446&lt;&gt;"",$C10446&lt;&gt;"",$B10446&lt;=$C10446),INDEX(Bemenet!$G$2:$G$301,$M10446),"")</f>
        <v/>
      </c>
      <c r="E10446" s="6">
        <f>IF(AND($B10446&lt;&gt;"",$C10446&lt;&gt;"",$B10446&lt;=$C10446),INDEX(Bemenet!$D$2:$D$301,$M10446),"")</f>
        <v/>
      </c>
      <c r="F10446" s="5">
        <f>IF(AND($B10446&lt;&gt;"",$C10446&lt;&gt;"",$B10446&lt;=$C10446),$C10446-$B10446+1,"")</f>
        <v/>
      </c>
      <c r="G10446" s="5">
        <f>IF($F10446="","",$F10446*$D10446)</f>
        <v/>
      </c>
      <c r="H10446" s="42">
        <f>IF($G10446="","",$O10446)</f>
        <v/>
      </c>
      <c r="I10446" s="5">
        <f>IF($G10446="","",$G10446*IF($H10446="",$O10446,$H10446)/100)</f>
        <v/>
      </c>
      <c r="J10446" s="5">
        <f>IF(OR($L10446="",NOT(COUNTIFS($L$2:$L10446,$L10446)=1)),"",SUMIFS($G:$G,$L:$L,$L10446))</f>
        <v/>
      </c>
      <c r="K10446" s="5">
        <f>IF(OR($L10446="",NOT(COUNTIFS($L$2:$L10446,$L10446)=1)),"",SUMIFS($I:$I,$L:$L,$L10446))</f>
        <v/>
      </c>
      <c r="L10446" s="6">
        <f>IF($B10446="","",YEAR($B10446))</f>
        <v/>
      </c>
      <c r="M10446" s="6">
        <f>INT((ROW()-2)/39)+1</f>
        <v/>
      </c>
      <c r="N10446" s="6">
        <f>MOD(ROW()-2,39)+2</f>
        <v/>
      </c>
      <c r="O10446" s="42">
        <f>IF(AND($B10446&lt;&gt;"",$C10446&lt;&gt;"",$B10446&lt;=$C10446),INDEX(Szabalyok!$C:$C,$N10446),"")</f>
        <v/>
      </c>
      <c r="P10446">
        <f>IF(D10446="",P10445,P10445+1)</f>
        <v/>
      </c>
    </row>
    <row r="10447">
      <c r="A10447">
        <f>IF(P10447=P10446,0,P10447)</f>
        <v/>
      </c>
      <c r="B10447" s="41">
        <f>IF($M10447&gt;300,"",IF(OR(INDEX(Bemenet!$E$2:$E$301,$M10447)="",INDEX(Bemenet!$F$2:$F$301,$M10447)=""),"",MAX(INDEX(Bemenet!$E$2:$E$301,$M10447),INDEX(Szabalyok!$A:$A,$N10447))))</f>
        <v/>
      </c>
      <c r="C10447" s="41">
        <f>IF($B10447="","",MIN(INDEX(Bemenet!$F$2:$F$301,$M10447),INDEX(Szabalyok!$B:$B,$N10447)))</f>
        <v/>
      </c>
      <c r="D10447" s="5">
        <f>IF(AND($B10447&lt;&gt;"",$C10447&lt;&gt;"",$B10447&lt;=$C10447),INDEX(Bemenet!$G$2:$G$301,$M10447),"")</f>
        <v/>
      </c>
      <c r="E10447" s="6">
        <f>IF(AND($B10447&lt;&gt;"",$C10447&lt;&gt;"",$B10447&lt;=$C10447),INDEX(Bemenet!$D$2:$D$301,$M10447),"")</f>
        <v/>
      </c>
      <c r="F10447" s="5">
        <f>IF(AND($B10447&lt;&gt;"",$C10447&lt;&gt;"",$B10447&lt;=$C10447),$C10447-$B10447+1,"")</f>
        <v/>
      </c>
      <c r="G10447" s="5">
        <f>IF($F10447="","",$F10447*$D10447)</f>
        <v/>
      </c>
      <c r="H10447" s="42">
        <f>IF($G10447="","",$O10447)</f>
        <v/>
      </c>
      <c r="I10447" s="5">
        <f>IF($G10447="","",$G10447*IF($H10447="",$O10447,$H10447)/100)</f>
        <v/>
      </c>
      <c r="J10447" s="5">
        <f>IF(OR($L10447="",NOT(COUNTIFS($L$2:$L10447,$L10447)=1)),"",SUMIFS($G:$G,$L:$L,$L10447))</f>
        <v/>
      </c>
      <c r="K10447" s="5">
        <f>IF(OR($L10447="",NOT(COUNTIFS($L$2:$L10447,$L10447)=1)),"",SUMIFS($I:$I,$L:$L,$L10447))</f>
        <v/>
      </c>
      <c r="L10447" s="6">
        <f>IF($B10447="","",YEAR($B10447))</f>
        <v/>
      </c>
      <c r="M10447" s="6">
        <f>INT((ROW()-2)/39)+1</f>
        <v/>
      </c>
      <c r="N10447" s="6">
        <f>MOD(ROW()-2,39)+2</f>
        <v/>
      </c>
      <c r="O10447" s="42">
        <f>IF(AND($B10447&lt;&gt;"",$C10447&lt;&gt;"",$B10447&lt;=$C10447),INDEX(Szabalyok!$C:$C,$N10447),"")</f>
        <v/>
      </c>
      <c r="P10447">
        <f>IF(D10447="",P10446,P10446+1)</f>
        <v/>
      </c>
    </row>
    <row r="10448">
      <c r="A10448">
        <f>IF(P10448=P10447,0,P10448)</f>
        <v/>
      </c>
      <c r="B10448" s="41">
        <f>IF($M10448&gt;300,"",IF(OR(INDEX(Bemenet!$E$2:$E$301,$M10448)="",INDEX(Bemenet!$F$2:$F$301,$M10448)=""),"",MAX(INDEX(Bemenet!$E$2:$E$301,$M10448),INDEX(Szabalyok!$A:$A,$N10448))))</f>
        <v/>
      </c>
      <c r="C10448" s="41">
        <f>IF($B10448="","",MIN(INDEX(Bemenet!$F$2:$F$301,$M10448),INDEX(Szabalyok!$B:$B,$N10448)))</f>
        <v/>
      </c>
      <c r="D10448" s="5">
        <f>IF(AND($B10448&lt;&gt;"",$C10448&lt;&gt;"",$B10448&lt;=$C10448),INDEX(Bemenet!$G$2:$G$301,$M10448),"")</f>
        <v/>
      </c>
      <c r="E10448" s="6">
        <f>IF(AND($B10448&lt;&gt;"",$C10448&lt;&gt;"",$B10448&lt;=$C10448),INDEX(Bemenet!$D$2:$D$301,$M10448),"")</f>
        <v/>
      </c>
      <c r="F10448" s="5">
        <f>IF(AND($B10448&lt;&gt;"",$C10448&lt;&gt;"",$B10448&lt;=$C10448),$C10448-$B10448+1,"")</f>
        <v/>
      </c>
      <c r="G10448" s="5">
        <f>IF($F10448="","",$F10448*$D10448)</f>
        <v/>
      </c>
      <c r="H10448" s="42">
        <f>IF($G10448="","",$O10448)</f>
        <v/>
      </c>
      <c r="I10448" s="5">
        <f>IF($G10448="","",$G10448*IF($H10448="",$O10448,$H10448)/100)</f>
        <v/>
      </c>
      <c r="J10448" s="5">
        <f>IF(OR($L10448="",NOT(COUNTIFS($L$2:$L10448,$L10448)=1)),"",SUMIFS($G:$G,$L:$L,$L10448))</f>
        <v/>
      </c>
      <c r="K10448" s="5">
        <f>IF(OR($L10448="",NOT(COUNTIFS($L$2:$L10448,$L10448)=1)),"",SUMIFS($I:$I,$L:$L,$L10448))</f>
        <v/>
      </c>
      <c r="L10448" s="6">
        <f>IF($B10448="","",YEAR($B10448))</f>
        <v/>
      </c>
      <c r="M10448" s="6">
        <f>INT((ROW()-2)/39)+1</f>
        <v/>
      </c>
      <c r="N10448" s="6">
        <f>MOD(ROW()-2,39)+2</f>
        <v/>
      </c>
      <c r="O10448" s="42">
        <f>IF(AND($B10448&lt;&gt;"",$C10448&lt;&gt;"",$B10448&lt;=$C10448),INDEX(Szabalyok!$C:$C,$N10448),"")</f>
        <v/>
      </c>
      <c r="P10448">
        <f>IF(D10448="",P10447,P10447+1)</f>
        <v/>
      </c>
    </row>
    <row r="10449">
      <c r="A10449">
        <f>IF(P10449=P10448,0,P10449)</f>
        <v/>
      </c>
      <c r="B10449" s="41">
        <f>IF($M10449&gt;300,"",IF(OR(INDEX(Bemenet!$E$2:$E$301,$M10449)="",INDEX(Bemenet!$F$2:$F$301,$M10449)=""),"",MAX(INDEX(Bemenet!$E$2:$E$301,$M10449),INDEX(Szabalyok!$A:$A,$N10449))))</f>
        <v/>
      </c>
      <c r="C10449" s="41">
        <f>IF($B10449="","",MIN(INDEX(Bemenet!$F$2:$F$301,$M10449),INDEX(Szabalyok!$B:$B,$N10449)))</f>
        <v/>
      </c>
      <c r="D10449" s="5">
        <f>IF(AND($B10449&lt;&gt;"",$C10449&lt;&gt;"",$B10449&lt;=$C10449),INDEX(Bemenet!$G$2:$G$301,$M10449),"")</f>
        <v/>
      </c>
      <c r="E10449" s="6">
        <f>IF(AND($B10449&lt;&gt;"",$C10449&lt;&gt;"",$B10449&lt;=$C10449),INDEX(Bemenet!$D$2:$D$301,$M10449),"")</f>
        <v/>
      </c>
      <c r="F10449" s="5">
        <f>IF(AND($B10449&lt;&gt;"",$C10449&lt;&gt;"",$B10449&lt;=$C10449),$C10449-$B10449+1,"")</f>
        <v/>
      </c>
      <c r="G10449" s="5">
        <f>IF($F10449="","",$F10449*$D10449)</f>
        <v/>
      </c>
      <c r="H10449" s="42">
        <f>IF($G10449="","",$O10449)</f>
        <v/>
      </c>
      <c r="I10449" s="5">
        <f>IF($G10449="","",$G10449*IF($H10449="",$O10449,$H10449)/100)</f>
        <v/>
      </c>
      <c r="J10449" s="5">
        <f>IF(OR($L10449="",NOT(COUNTIFS($L$2:$L10449,$L10449)=1)),"",SUMIFS($G:$G,$L:$L,$L10449))</f>
        <v/>
      </c>
      <c r="K10449" s="5">
        <f>IF(OR($L10449="",NOT(COUNTIFS($L$2:$L10449,$L10449)=1)),"",SUMIFS($I:$I,$L:$L,$L10449))</f>
        <v/>
      </c>
      <c r="L10449" s="6">
        <f>IF($B10449="","",YEAR($B10449))</f>
        <v/>
      </c>
      <c r="M10449" s="6">
        <f>INT((ROW()-2)/39)+1</f>
        <v/>
      </c>
      <c r="N10449" s="6">
        <f>MOD(ROW()-2,39)+2</f>
        <v/>
      </c>
      <c r="O10449" s="42">
        <f>IF(AND($B10449&lt;&gt;"",$C10449&lt;&gt;"",$B10449&lt;=$C10449),INDEX(Szabalyok!$C:$C,$N10449),"")</f>
        <v/>
      </c>
      <c r="P10449">
        <f>IF(D10449="",P10448,P10448+1)</f>
        <v/>
      </c>
    </row>
    <row r="10450">
      <c r="A10450">
        <f>IF(P10450=P10449,0,P10450)</f>
        <v/>
      </c>
      <c r="B10450" s="41">
        <f>IF($M10450&gt;300,"",IF(OR(INDEX(Bemenet!$E$2:$E$301,$M10450)="",INDEX(Bemenet!$F$2:$F$301,$M10450)=""),"",MAX(INDEX(Bemenet!$E$2:$E$301,$M10450),INDEX(Szabalyok!$A:$A,$N10450))))</f>
        <v/>
      </c>
      <c r="C10450" s="41">
        <f>IF($B10450="","",MIN(INDEX(Bemenet!$F$2:$F$301,$M10450),INDEX(Szabalyok!$B:$B,$N10450)))</f>
        <v/>
      </c>
      <c r="D10450" s="5">
        <f>IF(AND($B10450&lt;&gt;"",$C10450&lt;&gt;"",$B10450&lt;=$C10450),INDEX(Bemenet!$G$2:$G$301,$M10450),"")</f>
        <v/>
      </c>
      <c r="E10450" s="6">
        <f>IF(AND($B10450&lt;&gt;"",$C10450&lt;&gt;"",$B10450&lt;=$C10450),INDEX(Bemenet!$D$2:$D$301,$M10450),"")</f>
        <v/>
      </c>
      <c r="F10450" s="5">
        <f>IF(AND($B10450&lt;&gt;"",$C10450&lt;&gt;"",$B10450&lt;=$C10450),$C10450-$B10450+1,"")</f>
        <v/>
      </c>
      <c r="G10450" s="5">
        <f>IF($F10450="","",$F10450*$D10450)</f>
        <v/>
      </c>
      <c r="H10450" s="42">
        <f>IF($G10450="","",$O10450)</f>
        <v/>
      </c>
      <c r="I10450" s="5">
        <f>IF($G10450="","",$G10450*IF($H10450="",$O10450,$H10450)/100)</f>
        <v/>
      </c>
      <c r="J10450" s="5">
        <f>IF(OR($L10450="",NOT(COUNTIFS($L$2:$L10450,$L10450)=1)),"",SUMIFS($G:$G,$L:$L,$L10450))</f>
        <v/>
      </c>
      <c r="K10450" s="5">
        <f>IF(OR($L10450="",NOT(COUNTIFS($L$2:$L10450,$L10450)=1)),"",SUMIFS($I:$I,$L:$L,$L10450))</f>
        <v/>
      </c>
      <c r="L10450" s="6">
        <f>IF($B10450="","",YEAR($B10450))</f>
        <v/>
      </c>
      <c r="M10450" s="6">
        <f>INT((ROW()-2)/39)+1</f>
        <v/>
      </c>
      <c r="N10450" s="6">
        <f>MOD(ROW()-2,39)+2</f>
        <v/>
      </c>
      <c r="O10450" s="42">
        <f>IF(AND($B10450&lt;&gt;"",$C10450&lt;&gt;"",$B10450&lt;=$C10450),INDEX(Szabalyok!$C:$C,$N10450),"")</f>
        <v/>
      </c>
      <c r="P10450">
        <f>IF(D10450="",P10449,P10449+1)</f>
        <v/>
      </c>
    </row>
    <row r="10451">
      <c r="A10451">
        <f>IF(P10451=P10450,0,P10451)</f>
        <v/>
      </c>
      <c r="B10451" s="41">
        <f>IF($M10451&gt;300,"",IF(OR(INDEX(Bemenet!$E$2:$E$301,$M10451)="",INDEX(Bemenet!$F$2:$F$301,$M10451)=""),"",MAX(INDEX(Bemenet!$E$2:$E$301,$M10451),INDEX(Szabalyok!$A:$A,$N10451))))</f>
        <v/>
      </c>
      <c r="C10451" s="41">
        <f>IF($B10451="","",MIN(INDEX(Bemenet!$F$2:$F$301,$M10451),INDEX(Szabalyok!$B:$B,$N10451)))</f>
        <v/>
      </c>
      <c r="D10451" s="5">
        <f>IF(AND($B10451&lt;&gt;"",$C10451&lt;&gt;"",$B10451&lt;=$C10451),INDEX(Bemenet!$G$2:$G$301,$M10451),"")</f>
        <v/>
      </c>
      <c r="E10451" s="6">
        <f>IF(AND($B10451&lt;&gt;"",$C10451&lt;&gt;"",$B10451&lt;=$C10451),INDEX(Bemenet!$D$2:$D$301,$M10451),"")</f>
        <v/>
      </c>
      <c r="F10451" s="5">
        <f>IF(AND($B10451&lt;&gt;"",$C10451&lt;&gt;"",$B10451&lt;=$C10451),$C10451-$B10451+1,"")</f>
        <v/>
      </c>
      <c r="G10451" s="5">
        <f>IF($F10451="","",$F10451*$D10451)</f>
        <v/>
      </c>
      <c r="H10451" s="42">
        <f>IF($G10451="","",$O10451)</f>
        <v/>
      </c>
      <c r="I10451" s="5">
        <f>IF($G10451="","",$G10451*IF($H10451="",$O10451,$H10451)/100)</f>
        <v/>
      </c>
      <c r="J10451" s="5">
        <f>IF(OR($L10451="",NOT(COUNTIFS($L$2:$L10451,$L10451)=1)),"",SUMIFS($G:$G,$L:$L,$L10451))</f>
        <v/>
      </c>
      <c r="K10451" s="5">
        <f>IF(OR($L10451="",NOT(COUNTIFS($L$2:$L10451,$L10451)=1)),"",SUMIFS($I:$I,$L:$L,$L10451))</f>
        <v/>
      </c>
      <c r="L10451" s="6">
        <f>IF($B10451="","",YEAR($B10451))</f>
        <v/>
      </c>
      <c r="M10451" s="6">
        <f>INT((ROW()-2)/39)+1</f>
        <v/>
      </c>
      <c r="N10451" s="6">
        <f>MOD(ROW()-2,39)+2</f>
        <v/>
      </c>
      <c r="O10451" s="42">
        <f>IF(AND($B10451&lt;&gt;"",$C10451&lt;&gt;"",$B10451&lt;=$C10451),INDEX(Szabalyok!$C:$C,$N10451),"")</f>
        <v/>
      </c>
      <c r="P10451">
        <f>IF(D10451="",P10450,P10450+1)</f>
        <v/>
      </c>
    </row>
    <row r="10452">
      <c r="A10452">
        <f>IF(P10452=P10451,0,P10452)</f>
        <v/>
      </c>
      <c r="B10452" s="41">
        <f>IF($M10452&gt;300,"",IF(OR(INDEX(Bemenet!$E$2:$E$301,$M10452)="",INDEX(Bemenet!$F$2:$F$301,$M10452)=""),"",MAX(INDEX(Bemenet!$E$2:$E$301,$M10452),INDEX(Szabalyok!$A:$A,$N10452))))</f>
        <v/>
      </c>
      <c r="C10452" s="41">
        <f>IF($B10452="","",MIN(INDEX(Bemenet!$F$2:$F$301,$M10452),INDEX(Szabalyok!$B:$B,$N10452)))</f>
        <v/>
      </c>
      <c r="D10452" s="5">
        <f>IF(AND($B10452&lt;&gt;"",$C10452&lt;&gt;"",$B10452&lt;=$C10452),INDEX(Bemenet!$G$2:$G$301,$M10452),"")</f>
        <v/>
      </c>
      <c r="E10452" s="6">
        <f>IF(AND($B10452&lt;&gt;"",$C10452&lt;&gt;"",$B10452&lt;=$C10452),INDEX(Bemenet!$D$2:$D$301,$M10452),"")</f>
        <v/>
      </c>
      <c r="F10452" s="5">
        <f>IF(AND($B10452&lt;&gt;"",$C10452&lt;&gt;"",$B10452&lt;=$C10452),$C10452-$B10452+1,"")</f>
        <v/>
      </c>
      <c r="G10452" s="5">
        <f>IF($F10452="","",$F10452*$D10452)</f>
        <v/>
      </c>
      <c r="H10452" s="42">
        <f>IF($G10452="","",$O10452)</f>
        <v/>
      </c>
      <c r="I10452" s="5">
        <f>IF($G10452="","",$G10452*IF($H10452="",$O10452,$H10452)/100)</f>
        <v/>
      </c>
      <c r="J10452" s="5">
        <f>IF(OR($L10452="",NOT(COUNTIFS($L$2:$L10452,$L10452)=1)),"",SUMIFS($G:$G,$L:$L,$L10452))</f>
        <v/>
      </c>
      <c r="K10452" s="5">
        <f>IF(OR($L10452="",NOT(COUNTIFS($L$2:$L10452,$L10452)=1)),"",SUMIFS($I:$I,$L:$L,$L10452))</f>
        <v/>
      </c>
      <c r="L10452" s="6">
        <f>IF($B10452="","",YEAR($B10452))</f>
        <v/>
      </c>
      <c r="M10452" s="6">
        <f>INT((ROW()-2)/39)+1</f>
        <v/>
      </c>
      <c r="N10452" s="6">
        <f>MOD(ROW()-2,39)+2</f>
        <v/>
      </c>
      <c r="O10452" s="42">
        <f>IF(AND($B10452&lt;&gt;"",$C10452&lt;&gt;"",$B10452&lt;=$C10452),INDEX(Szabalyok!$C:$C,$N10452),"")</f>
        <v/>
      </c>
      <c r="P10452">
        <f>IF(D10452="",P10451,P10451+1)</f>
        <v/>
      </c>
    </row>
    <row r="10453">
      <c r="A10453">
        <f>IF(P10453=P10452,0,P10453)</f>
        <v/>
      </c>
      <c r="B10453" s="41">
        <f>IF($M10453&gt;300,"",IF(OR(INDEX(Bemenet!$E$2:$E$301,$M10453)="",INDEX(Bemenet!$F$2:$F$301,$M10453)=""),"",MAX(INDEX(Bemenet!$E$2:$E$301,$M10453),INDEX(Szabalyok!$A:$A,$N10453))))</f>
        <v/>
      </c>
      <c r="C10453" s="41">
        <f>IF($B10453="","",MIN(INDEX(Bemenet!$F$2:$F$301,$M10453),INDEX(Szabalyok!$B:$B,$N10453)))</f>
        <v/>
      </c>
      <c r="D10453" s="5">
        <f>IF(AND($B10453&lt;&gt;"",$C10453&lt;&gt;"",$B10453&lt;=$C10453),INDEX(Bemenet!$G$2:$G$301,$M10453),"")</f>
        <v/>
      </c>
      <c r="E10453" s="6">
        <f>IF(AND($B10453&lt;&gt;"",$C10453&lt;&gt;"",$B10453&lt;=$C10453),INDEX(Bemenet!$D$2:$D$301,$M10453),"")</f>
        <v/>
      </c>
      <c r="F10453" s="5">
        <f>IF(AND($B10453&lt;&gt;"",$C10453&lt;&gt;"",$B10453&lt;=$C10453),$C10453-$B10453+1,"")</f>
        <v/>
      </c>
      <c r="G10453" s="5">
        <f>IF($F10453="","",$F10453*$D10453)</f>
        <v/>
      </c>
      <c r="H10453" s="42">
        <f>IF($G10453="","",$O10453)</f>
        <v/>
      </c>
      <c r="I10453" s="5">
        <f>IF($G10453="","",$G10453*IF($H10453="",$O10453,$H10453)/100)</f>
        <v/>
      </c>
      <c r="J10453" s="5">
        <f>IF(OR($L10453="",NOT(COUNTIFS($L$2:$L10453,$L10453)=1)),"",SUMIFS($G:$G,$L:$L,$L10453))</f>
        <v/>
      </c>
      <c r="K10453" s="5">
        <f>IF(OR($L10453="",NOT(COUNTIFS($L$2:$L10453,$L10453)=1)),"",SUMIFS($I:$I,$L:$L,$L10453))</f>
        <v/>
      </c>
      <c r="L10453" s="6">
        <f>IF($B10453="","",YEAR($B10453))</f>
        <v/>
      </c>
      <c r="M10453" s="6">
        <f>INT((ROW()-2)/39)+1</f>
        <v/>
      </c>
      <c r="N10453" s="6">
        <f>MOD(ROW()-2,39)+2</f>
        <v/>
      </c>
      <c r="O10453" s="42">
        <f>IF(AND($B10453&lt;&gt;"",$C10453&lt;&gt;"",$B10453&lt;=$C10453),INDEX(Szabalyok!$C:$C,$N10453),"")</f>
        <v/>
      </c>
      <c r="P10453">
        <f>IF(D10453="",P10452,P10452+1)</f>
        <v/>
      </c>
    </row>
    <row r="10454">
      <c r="A10454">
        <f>IF(P10454=P10453,0,P10454)</f>
        <v/>
      </c>
      <c r="B10454" s="41">
        <f>IF($M10454&gt;300,"",IF(OR(INDEX(Bemenet!$E$2:$E$301,$M10454)="",INDEX(Bemenet!$F$2:$F$301,$M10454)=""),"",MAX(INDEX(Bemenet!$E$2:$E$301,$M10454),INDEX(Szabalyok!$A:$A,$N10454))))</f>
        <v/>
      </c>
      <c r="C10454" s="41">
        <f>IF($B10454="","",MIN(INDEX(Bemenet!$F$2:$F$301,$M10454),INDEX(Szabalyok!$B:$B,$N10454)))</f>
        <v/>
      </c>
      <c r="D10454" s="5">
        <f>IF(AND($B10454&lt;&gt;"",$C10454&lt;&gt;"",$B10454&lt;=$C10454),INDEX(Bemenet!$G$2:$G$301,$M10454),"")</f>
        <v/>
      </c>
      <c r="E10454" s="6">
        <f>IF(AND($B10454&lt;&gt;"",$C10454&lt;&gt;"",$B10454&lt;=$C10454),INDEX(Bemenet!$D$2:$D$301,$M10454),"")</f>
        <v/>
      </c>
      <c r="F10454" s="5">
        <f>IF(AND($B10454&lt;&gt;"",$C10454&lt;&gt;"",$B10454&lt;=$C10454),$C10454-$B10454+1,"")</f>
        <v/>
      </c>
      <c r="G10454" s="5">
        <f>IF($F10454="","",$F10454*$D10454)</f>
        <v/>
      </c>
      <c r="H10454" s="42">
        <f>IF($G10454="","",$O10454)</f>
        <v/>
      </c>
      <c r="I10454" s="5">
        <f>IF($G10454="","",$G10454*IF($H10454="",$O10454,$H10454)/100)</f>
        <v/>
      </c>
      <c r="J10454" s="5">
        <f>IF(OR($L10454="",NOT(COUNTIFS($L$2:$L10454,$L10454)=1)),"",SUMIFS($G:$G,$L:$L,$L10454))</f>
        <v/>
      </c>
      <c r="K10454" s="5">
        <f>IF(OR($L10454="",NOT(COUNTIFS($L$2:$L10454,$L10454)=1)),"",SUMIFS($I:$I,$L:$L,$L10454))</f>
        <v/>
      </c>
      <c r="L10454" s="6">
        <f>IF($B10454="","",YEAR($B10454))</f>
        <v/>
      </c>
      <c r="M10454" s="6">
        <f>INT((ROW()-2)/39)+1</f>
        <v/>
      </c>
      <c r="N10454" s="6">
        <f>MOD(ROW()-2,39)+2</f>
        <v/>
      </c>
      <c r="O10454" s="42">
        <f>IF(AND($B10454&lt;&gt;"",$C10454&lt;&gt;"",$B10454&lt;=$C10454),INDEX(Szabalyok!$C:$C,$N10454),"")</f>
        <v/>
      </c>
      <c r="P10454">
        <f>IF(D10454="",P10453,P10453+1)</f>
        <v/>
      </c>
    </row>
    <row r="10455">
      <c r="A10455">
        <f>IF(P10455=P10454,0,P10455)</f>
        <v/>
      </c>
      <c r="B10455" s="41">
        <f>IF($M10455&gt;300,"",IF(OR(INDEX(Bemenet!$E$2:$E$301,$M10455)="",INDEX(Bemenet!$F$2:$F$301,$M10455)=""),"",MAX(INDEX(Bemenet!$E$2:$E$301,$M10455),INDEX(Szabalyok!$A:$A,$N10455))))</f>
        <v/>
      </c>
      <c r="C10455" s="41">
        <f>IF($B10455="","",MIN(INDEX(Bemenet!$F$2:$F$301,$M10455),INDEX(Szabalyok!$B:$B,$N10455)))</f>
        <v/>
      </c>
      <c r="D10455" s="5">
        <f>IF(AND($B10455&lt;&gt;"",$C10455&lt;&gt;"",$B10455&lt;=$C10455),INDEX(Bemenet!$G$2:$G$301,$M10455),"")</f>
        <v/>
      </c>
      <c r="E10455" s="6">
        <f>IF(AND($B10455&lt;&gt;"",$C10455&lt;&gt;"",$B10455&lt;=$C10455),INDEX(Bemenet!$D$2:$D$301,$M10455),"")</f>
        <v/>
      </c>
      <c r="F10455" s="5">
        <f>IF(AND($B10455&lt;&gt;"",$C10455&lt;&gt;"",$B10455&lt;=$C10455),$C10455-$B10455+1,"")</f>
        <v/>
      </c>
      <c r="G10455" s="5">
        <f>IF($F10455="","",$F10455*$D10455)</f>
        <v/>
      </c>
      <c r="H10455" s="42">
        <f>IF($G10455="","",$O10455)</f>
        <v/>
      </c>
      <c r="I10455" s="5">
        <f>IF($G10455="","",$G10455*IF($H10455="",$O10455,$H10455)/100)</f>
        <v/>
      </c>
      <c r="J10455" s="5">
        <f>IF(OR($L10455="",NOT(COUNTIFS($L$2:$L10455,$L10455)=1)),"",SUMIFS($G:$G,$L:$L,$L10455))</f>
        <v/>
      </c>
      <c r="K10455" s="5">
        <f>IF(OR($L10455="",NOT(COUNTIFS($L$2:$L10455,$L10455)=1)),"",SUMIFS($I:$I,$L:$L,$L10455))</f>
        <v/>
      </c>
      <c r="L10455" s="6">
        <f>IF($B10455="","",YEAR($B10455))</f>
        <v/>
      </c>
      <c r="M10455" s="6">
        <f>INT((ROW()-2)/39)+1</f>
        <v/>
      </c>
      <c r="N10455" s="6">
        <f>MOD(ROW()-2,39)+2</f>
        <v/>
      </c>
      <c r="O10455" s="42">
        <f>IF(AND($B10455&lt;&gt;"",$C10455&lt;&gt;"",$B10455&lt;=$C10455),INDEX(Szabalyok!$C:$C,$N10455),"")</f>
        <v/>
      </c>
      <c r="P10455">
        <f>IF(D10455="",P10454,P10454+1)</f>
        <v/>
      </c>
    </row>
    <row r="10456">
      <c r="A10456">
        <f>IF(P10456=P10455,0,P10456)</f>
        <v/>
      </c>
      <c r="B10456" s="41">
        <f>IF($M10456&gt;300,"",IF(OR(INDEX(Bemenet!$E$2:$E$301,$M10456)="",INDEX(Bemenet!$F$2:$F$301,$M10456)=""),"",MAX(INDEX(Bemenet!$E$2:$E$301,$M10456),INDEX(Szabalyok!$A:$A,$N10456))))</f>
        <v/>
      </c>
      <c r="C10456" s="41">
        <f>IF($B10456="","",MIN(INDEX(Bemenet!$F$2:$F$301,$M10456),INDEX(Szabalyok!$B:$B,$N10456)))</f>
        <v/>
      </c>
      <c r="D10456" s="5">
        <f>IF(AND($B10456&lt;&gt;"",$C10456&lt;&gt;"",$B10456&lt;=$C10456),INDEX(Bemenet!$G$2:$G$301,$M10456),"")</f>
        <v/>
      </c>
      <c r="E10456" s="6">
        <f>IF(AND($B10456&lt;&gt;"",$C10456&lt;&gt;"",$B10456&lt;=$C10456),INDEX(Bemenet!$D$2:$D$301,$M10456),"")</f>
        <v/>
      </c>
      <c r="F10456" s="5">
        <f>IF(AND($B10456&lt;&gt;"",$C10456&lt;&gt;"",$B10456&lt;=$C10456),$C10456-$B10456+1,"")</f>
        <v/>
      </c>
      <c r="G10456" s="5">
        <f>IF($F10456="","",$F10456*$D10456)</f>
        <v/>
      </c>
      <c r="H10456" s="42">
        <f>IF($G10456="","",$O10456)</f>
        <v/>
      </c>
      <c r="I10456" s="5">
        <f>IF($G10456="","",$G10456*IF($H10456="",$O10456,$H10456)/100)</f>
        <v/>
      </c>
      <c r="J10456" s="5">
        <f>IF(OR($L10456="",NOT(COUNTIFS($L$2:$L10456,$L10456)=1)),"",SUMIFS($G:$G,$L:$L,$L10456))</f>
        <v/>
      </c>
      <c r="K10456" s="5">
        <f>IF(OR($L10456="",NOT(COUNTIFS($L$2:$L10456,$L10456)=1)),"",SUMIFS($I:$I,$L:$L,$L10456))</f>
        <v/>
      </c>
      <c r="L10456" s="6">
        <f>IF($B10456="","",YEAR($B10456))</f>
        <v/>
      </c>
      <c r="M10456" s="6">
        <f>INT((ROW()-2)/39)+1</f>
        <v/>
      </c>
      <c r="N10456" s="6">
        <f>MOD(ROW()-2,39)+2</f>
        <v/>
      </c>
      <c r="O10456" s="42">
        <f>IF(AND($B10456&lt;&gt;"",$C10456&lt;&gt;"",$B10456&lt;=$C10456),INDEX(Szabalyok!$C:$C,$N10456),"")</f>
        <v/>
      </c>
      <c r="P10456">
        <f>IF(D10456="",P10455,P10455+1)</f>
        <v/>
      </c>
    </row>
    <row r="10457">
      <c r="A10457">
        <f>IF(P10457=P10456,0,P10457)</f>
        <v/>
      </c>
      <c r="B10457" s="41">
        <f>IF($M10457&gt;300,"",IF(OR(INDEX(Bemenet!$E$2:$E$301,$M10457)="",INDEX(Bemenet!$F$2:$F$301,$M10457)=""),"",MAX(INDEX(Bemenet!$E$2:$E$301,$M10457),INDEX(Szabalyok!$A:$A,$N10457))))</f>
        <v/>
      </c>
      <c r="C10457" s="41">
        <f>IF($B10457="","",MIN(INDEX(Bemenet!$F$2:$F$301,$M10457),INDEX(Szabalyok!$B:$B,$N10457)))</f>
        <v/>
      </c>
      <c r="D10457" s="5">
        <f>IF(AND($B10457&lt;&gt;"",$C10457&lt;&gt;"",$B10457&lt;=$C10457),INDEX(Bemenet!$G$2:$G$301,$M10457),"")</f>
        <v/>
      </c>
      <c r="E10457" s="6">
        <f>IF(AND($B10457&lt;&gt;"",$C10457&lt;&gt;"",$B10457&lt;=$C10457),INDEX(Bemenet!$D$2:$D$301,$M10457),"")</f>
        <v/>
      </c>
      <c r="F10457" s="5">
        <f>IF(AND($B10457&lt;&gt;"",$C10457&lt;&gt;"",$B10457&lt;=$C10457),$C10457-$B10457+1,"")</f>
        <v/>
      </c>
      <c r="G10457" s="5">
        <f>IF($F10457="","",$F10457*$D10457)</f>
        <v/>
      </c>
      <c r="H10457" s="42">
        <f>IF($G10457="","",$O10457)</f>
        <v/>
      </c>
      <c r="I10457" s="5">
        <f>IF($G10457="","",$G10457*IF($H10457="",$O10457,$H10457)/100)</f>
        <v/>
      </c>
      <c r="J10457" s="5">
        <f>IF(OR($L10457="",NOT(COUNTIFS($L$2:$L10457,$L10457)=1)),"",SUMIFS($G:$G,$L:$L,$L10457))</f>
        <v/>
      </c>
      <c r="K10457" s="5">
        <f>IF(OR($L10457="",NOT(COUNTIFS($L$2:$L10457,$L10457)=1)),"",SUMIFS($I:$I,$L:$L,$L10457))</f>
        <v/>
      </c>
      <c r="L10457" s="6">
        <f>IF($B10457="","",YEAR($B10457))</f>
        <v/>
      </c>
      <c r="M10457" s="6">
        <f>INT((ROW()-2)/39)+1</f>
        <v/>
      </c>
      <c r="N10457" s="6">
        <f>MOD(ROW()-2,39)+2</f>
        <v/>
      </c>
      <c r="O10457" s="42">
        <f>IF(AND($B10457&lt;&gt;"",$C10457&lt;&gt;"",$B10457&lt;=$C10457),INDEX(Szabalyok!$C:$C,$N10457),"")</f>
        <v/>
      </c>
      <c r="P10457">
        <f>IF(D10457="",P10456,P10456+1)</f>
        <v/>
      </c>
    </row>
    <row r="10458">
      <c r="A10458">
        <f>IF(P10458=P10457,0,P10458)</f>
        <v/>
      </c>
      <c r="B10458" s="41">
        <f>IF($M10458&gt;300,"",IF(OR(INDEX(Bemenet!$E$2:$E$301,$M10458)="",INDEX(Bemenet!$F$2:$F$301,$M10458)=""),"",MAX(INDEX(Bemenet!$E$2:$E$301,$M10458),INDEX(Szabalyok!$A:$A,$N10458))))</f>
        <v/>
      </c>
      <c r="C10458" s="41">
        <f>IF($B10458="","",MIN(INDEX(Bemenet!$F$2:$F$301,$M10458),INDEX(Szabalyok!$B:$B,$N10458)))</f>
        <v/>
      </c>
      <c r="D10458" s="5">
        <f>IF(AND($B10458&lt;&gt;"",$C10458&lt;&gt;"",$B10458&lt;=$C10458),INDEX(Bemenet!$G$2:$G$301,$M10458),"")</f>
        <v/>
      </c>
      <c r="E10458" s="6">
        <f>IF(AND($B10458&lt;&gt;"",$C10458&lt;&gt;"",$B10458&lt;=$C10458),INDEX(Bemenet!$D$2:$D$301,$M10458),"")</f>
        <v/>
      </c>
      <c r="F10458" s="5">
        <f>IF(AND($B10458&lt;&gt;"",$C10458&lt;&gt;"",$B10458&lt;=$C10458),$C10458-$B10458+1,"")</f>
        <v/>
      </c>
      <c r="G10458" s="5">
        <f>IF($F10458="","",$F10458*$D10458)</f>
        <v/>
      </c>
      <c r="H10458" s="42">
        <f>IF($G10458="","",$O10458)</f>
        <v/>
      </c>
      <c r="I10458" s="5">
        <f>IF($G10458="","",$G10458*IF($H10458="",$O10458,$H10458)/100)</f>
        <v/>
      </c>
      <c r="J10458" s="5">
        <f>IF(OR($L10458="",NOT(COUNTIFS($L$2:$L10458,$L10458)=1)),"",SUMIFS($G:$G,$L:$L,$L10458))</f>
        <v/>
      </c>
      <c r="K10458" s="5">
        <f>IF(OR($L10458="",NOT(COUNTIFS($L$2:$L10458,$L10458)=1)),"",SUMIFS($I:$I,$L:$L,$L10458))</f>
        <v/>
      </c>
      <c r="L10458" s="6">
        <f>IF($B10458="","",YEAR($B10458))</f>
        <v/>
      </c>
      <c r="M10458" s="6">
        <f>INT((ROW()-2)/39)+1</f>
        <v/>
      </c>
      <c r="N10458" s="6">
        <f>MOD(ROW()-2,39)+2</f>
        <v/>
      </c>
      <c r="O10458" s="42">
        <f>IF(AND($B10458&lt;&gt;"",$C10458&lt;&gt;"",$B10458&lt;=$C10458),INDEX(Szabalyok!$C:$C,$N10458),"")</f>
        <v/>
      </c>
      <c r="P10458">
        <f>IF(D10458="",P10457,P10457+1)</f>
        <v/>
      </c>
    </row>
    <row r="10459">
      <c r="A10459">
        <f>IF(P10459=P10458,0,P10459)</f>
        <v/>
      </c>
      <c r="B10459" s="41">
        <f>IF($M10459&gt;300,"",IF(OR(INDEX(Bemenet!$E$2:$E$301,$M10459)="",INDEX(Bemenet!$F$2:$F$301,$M10459)=""),"",MAX(INDEX(Bemenet!$E$2:$E$301,$M10459),INDEX(Szabalyok!$A:$A,$N10459))))</f>
        <v/>
      </c>
      <c r="C10459" s="41">
        <f>IF($B10459="","",MIN(INDEX(Bemenet!$F$2:$F$301,$M10459),INDEX(Szabalyok!$B:$B,$N10459)))</f>
        <v/>
      </c>
      <c r="D10459" s="5">
        <f>IF(AND($B10459&lt;&gt;"",$C10459&lt;&gt;"",$B10459&lt;=$C10459),INDEX(Bemenet!$G$2:$G$301,$M10459),"")</f>
        <v/>
      </c>
      <c r="E10459" s="6">
        <f>IF(AND($B10459&lt;&gt;"",$C10459&lt;&gt;"",$B10459&lt;=$C10459),INDEX(Bemenet!$D$2:$D$301,$M10459),"")</f>
        <v/>
      </c>
      <c r="F10459" s="5">
        <f>IF(AND($B10459&lt;&gt;"",$C10459&lt;&gt;"",$B10459&lt;=$C10459),$C10459-$B10459+1,"")</f>
        <v/>
      </c>
      <c r="G10459" s="5">
        <f>IF($F10459="","",$F10459*$D10459)</f>
        <v/>
      </c>
      <c r="H10459" s="42">
        <f>IF($G10459="","",$O10459)</f>
        <v/>
      </c>
      <c r="I10459" s="5">
        <f>IF($G10459="","",$G10459*IF($H10459="",$O10459,$H10459)/100)</f>
        <v/>
      </c>
      <c r="J10459" s="5">
        <f>IF(OR($L10459="",NOT(COUNTIFS($L$2:$L10459,$L10459)=1)),"",SUMIFS($G:$G,$L:$L,$L10459))</f>
        <v/>
      </c>
      <c r="K10459" s="5">
        <f>IF(OR($L10459="",NOT(COUNTIFS($L$2:$L10459,$L10459)=1)),"",SUMIFS($I:$I,$L:$L,$L10459))</f>
        <v/>
      </c>
      <c r="L10459" s="6">
        <f>IF($B10459="","",YEAR($B10459))</f>
        <v/>
      </c>
      <c r="M10459" s="6">
        <f>INT((ROW()-2)/39)+1</f>
        <v/>
      </c>
      <c r="N10459" s="6">
        <f>MOD(ROW()-2,39)+2</f>
        <v/>
      </c>
      <c r="O10459" s="42">
        <f>IF(AND($B10459&lt;&gt;"",$C10459&lt;&gt;"",$B10459&lt;=$C10459),INDEX(Szabalyok!$C:$C,$N10459),"")</f>
        <v/>
      </c>
      <c r="P10459">
        <f>IF(D10459="",P10458,P10458+1)</f>
        <v/>
      </c>
    </row>
    <row r="10460">
      <c r="A10460">
        <f>IF(P10460=P10459,0,P10460)</f>
        <v/>
      </c>
      <c r="B10460" s="41">
        <f>IF($M10460&gt;300,"",IF(OR(INDEX(Bemenet!$E$2:$E$301,$M10460)="",INDEX(Bemenet!$F$2:$F$301,$M10460)=""),"",MAX(INDEX(Bemenet!$E$2:$E$301,$M10460),INDEX(Szabalyok!$A:$A,$N10460))))</f>
        <v/>
      </c>
      <c r="C10460" s="41">
        <f>IF($B10460="","",MIN(INDEX(Bemenet!$F$2:$F$301,$M10460),INDEX(Szabalyok!$B:$B,$N10460)))</f>
        <v/>
      </c>
      <c r="D10460" s="5">
        <f>IF(AND($B10460&lt;&gt;"",$C10460&lt;&gt;"",$B10460&lt;=$C10460),INDEX(Bemenet!$G$2:$G$301,$M10460),"")</f>
        <v/>
      </c>
      <c r="E10460" s="6">
        <f>IF(AND($B10460&lt;&gt;"",$C10460&lt;&gt;"",$B10460&lt;=$C10460),INDEX(Bemenet!$D$2:$D$301,$M10460),"")</f>
        <v/>
      </c>
      <c r="F10460" s="5">
        <f>IF(AND($B10460&lt;&gt;"",$C10460&lt;&gt;"",$B10460&lt;=$C10460),$C10460-$B10460+1,"")</f>
        <v/>
      </c>
      <c r="G10460" s="5">
        <f>IF($F10460="","",$F10460*$D10460)</f>
        <v/>
      </c>
      <c r="H10460" s="42">
        <f>IF($G10460="","",$O10460)</f>
        <v/>
      </c>
      <c r="I10460" s="5">
        <f>IF($G10460="","",$G10460*IF($H10460="",$O10460,$H10460)/100)</f>
        <v/>
      </c>
      <c r="J10460" s="5">
        <f>IF(OR($L10460="",NOT(COUNTIFS($L$2:$L10460,$L10460)=1)),"",SUMIFS($G:$G,$L:$L,$L10460))</f>
        <v/>
      </c>
      <c r="K10460" s="5">
        <f>IF(OR($L10460="",NOT(COUNTIFS($L$2:$L10460,$L10460)=1)),"",SUMIFS($I:$I,$L:$L,$L10460))</f>
        <v/>
      </c>
      <c r="L10460" s="6">
        <f>IF($B10460="","",YEAR($B10460))</f>
        <v/>
      </c>
      <c r="M10460" s="6">
        <f>INT((ROW()-2)/39)+1</f>
        <v/>
      </c>
      <c r="N10460" s="6">
        <f>MOD(ROW()-2,39)+2</f>
        <v/>
      </c>
      <c r="O10460" s="42">
        <f>IF(AND($B10460&lt;&gt;"",$C10460&lt;&gt;"",$B10460&lt;=$C10460),INDEX(Szabalyok!$C:$C,$N10460),"")</f>
        <v/>
      </c>
      <c r="P10460">
        <f>IF(D10460="",P10459,P10459+1)</f>
        <v/>
      </c>
    </row>
    <row r="10461">
      <c r="A10461">
        <f>IF(P10461=P10460,0,P10461)</f>
        <v/>
      </c>
      <c r="B10461" s="41">
        <f>IF($M10461&gt;300,"",IF(OR(INDEX(Bemenet!$E$2:$E$301,$M10461)="",INDEX(Bemenet!$F$2:$F$301,$M10461)=""),"",MAX(INDEX(Bemenet!$E$2:$E$301,$M10461),INDEX(Szabalyok!$A:$A,$N10461))))</f>
        <v/>
      </c>
      <c r="C10461" s="41">
        <f>IF($B10461="","",MIN(INDEX(Bemenet!$F$2:$F$301,$M10461),INDEX(Szabalyok!$B:$B,$N10461)))</f>
        <v/>
      </c>
      <c r="D10461" s="5">
        <f>IF(AND($B10461&lt;&gt;"",$C10461&lt;&gt;"",$B10461&lt;=$C10461),INDEX(Bemenet!$G$2:$G$301,$M10461),"")</f>
        <v/>
      </c>
      <c r="E10461" s="6">
        <f>IF(AND($B10461&lt;&gt;"",$C10461&lt;&gt;"",$B10461&lt;=$C10461),INDEX(Bemenet!$D$2:$D$301,$M10461),"")</f>
        <v/>
      </c>
      <c r="F10461" s="5">
        <f>IF(AND($B10461&lt;&gt;"",$C10461&lt;&gt;"",$B10461&lt;=$C10461),$C10461-$B10461+1,"")</f>
        <v/>
      </c>
      <c r="G10461" s="5">
        <f>IF($F10461="","",$F10461*$D10461)</f>
        <v/>
      </c>
      <c r="H10461" s="42">
        <f>IF($G10461="","",$O10461)</f>
        <v/>
      </c>
      <c r="I10461" s="5">
        <f>IF($G10461="","",$G10461*IF($H10461="",$O10461,$H10461)/100)</f>
        <v/>
      </c>
      <c r="J10461" s="5">
        <f>IF(OR($L10461="",NOT(COUNTIFS($L$2:$L10461,$L10461)=1)),"",SUMIFS($G:$G,$L:$L,$L10461))</f>
        <v/>
      </c>
      <c r="K10461" s="5">
        <f>IF(OR($L10461="",NOT(COUNTIFS($L$2:$L10461,$L10461)=1)),"",SUMIFS($I:$I,$L:$L,$L10461))</f>
        <v/>
      </c>
      <c r="L10461" s="6">
        <f>IF($B10461="","",YEAR($B10461))</f>
        <v/>
      </c>
      <c r="M10461" s="6">
        <f>INT((ROW()-2)/39)+1</f>
        <v/>
      </c>
      <c r="N10461" s="6">
        <f>MOD(ROW()-2,39)+2</f>
        <v/>
      </c>
      <c r="O10461" s="42">
        <f>IF(AND($B10461&lt;&gt;"",$C10461&lt;&gt;"",$B10461&lt;=$C10461),INDEX(Szabalyok!$C:$C,$N10461),"")</f>
        <v/>
      </c>
      <c r="P10461">
        <f>IF(D10461="",P10460,P10460+1)</f>
        <v/>
      </c>
    </row>
    <row r="10462">
      <c r="A10462">
        <f>IF(P10462=P10461,0,P10462)</f>
        <v/>
      </c>
      <c r="B10462" s="41">
        <f>IF($M10462&gt;300,"",IF(OR(INDEX(Bemenet!$E$2:$E$301,$M10462)="",INDEX(Bemenet!$F$2:$F$301,$M10462)=""),"",MAX(INDEX(Bemenet!$E$2:$E$301,$M10462),INDEX(Szabalyok!$A:$A,$N10462))))</f>
        <v/>
      </c>
      <c r="C10462" s="41">
        <f>IF($B10462="","",MIN(INDEX(Bemenet!$F$2:$F$301,$M10462),INDEX(Szabalyok!$B:$B,$N10462)))</f>
        <v/>
      </c>
      <c r="D10462" s="5">
        <f>IF(AND($B10462&lt;&gt;"",$C10462&lt;&gt;"",$B10462&lt;=$C10462),INDEX(Bemenet!$G$2:$G$301,$M10462),"")</f>
        <v/>
      </c>
      <c r="E10462" s="6">
        <f>IF(AND($B10462&lt;&gt;"",$C10462&lt;&gt;"",$B10462&lt;=$C10462),INDEX(Bemenet!$D$2:$D$301,$M10462),"")</f>
        <v/>
      </c>
      <c r="F10462" s="5">
        <f>IF(AND($B10462&lt;&gt;"",$C10462&lt;&gt;"",$B10462&lt;=$C10462),$C10462-$B10462+1,"")</f>
        <v/>
      </c>
      <c r="G10462" s="5">
        <f>IF($F10462="","",$F10462*$D10462)</f>
        <v/>
      </c>
      <c r="H10462" s="42">
        <f>IF($G10462="","",$O10462)</f>
        <v/>
      </c>
      <c r="I10462" s="5">
        <f>IF($G10462="","",$G10462*IF($H10462="",$O10462,$H10462)/100)</f>
        <v/>
      </c>
      <c r="J10462" s="5">
        <f>IF(OR($L10462="",NOT(COUNTIFS($L$2:$L10462,$L10462)=1)),"",SUMIFS($G:$G,$L:$L,$L10462))</f>
        <v/>
      </c>
      <c r="K10462" s="5">
        <f>IF(OR($L10462="",NOT(COUNTIFS($L$2:$L10462,$L10462)=1)),"",SUMIFS($I:$I,$L:$L,$L10462))</f>
        <v/>
      </c>
      <c r="L10462" s="6">
        <f>IF($B10462="","",YEAR($B10462))</f>
        <v/>
      </c>
      <c r="M10462" s="6">
        <f>INT((ROW()-2)/39)+1</f>
        <v/>
      </c>
      <c r="N10462" s="6">
        <f>MOD(ROW()-2,39)+2</f>
        <v/>
      </c>
      <c r="O10462" s="42">
        <f>IF(AND($B10462&lt;&gt;"",$C10462&lt;&gt;"",$B10462&lt;=$C10462),INDEX(Szabalyok!$C:$C,$N10462),"")</f>
        <v/>
      </c>
      <c r="P10462">
        <f>IF(D10462="",P10461,P10461+1)</f>
        <v/>
      </c>
    </row>
    <row r="10463">
      <c r="A10463">
        <f>IF(P10463=P10462,0,P10463)</f>
        <v/>
      </c>
      <c r="B10463" s="41">
        <f>IF($M10463&gt;300,"",IF(OR(INDEX(Bemenet!$E$2:$E$301,$M10463)="",INDEX(Bemenet!$F$2:$F$301,$M10463)=""),"",MAX(INDEX(Bemenet!$E$2:$E$301,$M10463),INDEX(Szabalyok!$A:$A,$N10463))))</f>
        <v/>
      </c>
      <c r="C10463" s="41">
        <f>IF($B10463="","",MIN(INDEX(Bemenet!$F$2:$F$301,$M10463),INDEX(Szabalyok!$B:$B,$N10463)))</f>
        <v/>
      </c>
      <c r="D10463" s="5">
        <f>IF(AND($B10463&lt;&gt;"",$C10463&lt;&gt;"",$B10463&lt;=$C10463),INDEX(Bemenet!$G$2:$G$301,$M10463),"")</f>
        <v/>
      </c>
      <c r="E10463" s="6">
        <f>IF(AND($B10463&lt;&gt;"",$C10463&lt;&gt;"",$B10463&lt;=$C10463),INDEX(Bemenet!$D$2:$D$301,$M10463),"")</f>
        <v/>
      </c>
      <c r="F10463" s="5">
        <f>IF(AND($B10463&lt;&gt;"",$C10463&lt;&gt;"",$B10463&lt;=$C10463),$C10463-$B10463+1,"")</f>
        <v/>
      </c>
      <c r="G10463" s="5">
        <f>IF($F10463="","",$F10463*$D10463)</f>
        <v/>
      </c>
      <c r="H10463" s="42">
        <f>IF($G10463="","",$O10463)</f>
        <v/>
      </c>
      <c r="I10463" s="5">
        <f>IF($G10463="","",$G10463*IF($H10463="",$O10463,$H10463)/100)</f>
        <v/>
      </c>
      <c r="J10463" s="5">
        <f>IF(OR($L10463="",NOT(COUNTIFS($L$2:$L10463,$L10463)=1)),"",SUMIFS($G:$G,$L:$L,$L10463))</f>
        <v/>
      </c>
      <c r="K10463" s="5">
        <f>IF(OR($L10463="",NOT(COUNTIFS($L$2:$L10463,$L10463)=1)),"",SUMIFS($I:$I,$L:$L,$L10463))</f>
        <v/>
      </c>
      <c r="L10463" s="6">
        <f>IF($B10463="","",YEAR($B10463))</f>
        <v/>
      </c>
      <c r="M10463" s="6">
        <f>INT((ROW()-2)/39)+1</f>
        <v/>
      </c>
      <c r="N10463" s="6">
        <f>MOD(ROW()-2,39)+2</f>
        <v/>
      </c>
      <c r="O10463" s="42">
        <f>IF(AND($B10463&lt;&gt;"",$C10463&lt;&gt;"",$B10463&lt;=$C10463),INDEX(Szabalyok!$C:$C,$N10463),"")</f>
        <v/>
      </c>
      <c r="P10463">
        <f>IF(D10463="",P10462,P10462+1)</f>
        <v/>
      </c>
    </row>
    <row r="10464">
      <c r="A10464">
        <f>IF(P10464=P10463,0,P10464)</f>
        <v/>
      </c>
      <c r="B10464" s="41">
        <f>IF($M10464&gt;300,"",IF(OR(INDEX(Bemenet!$E$2:$E$301,$M10464)="",INDEX(Bemenet!$F$2:$F$301,$M10464)=""),"",MAX(INDEX(Bemenet!$E$2:$E$301,$M10464),INDEX(Szabalyok!$A:$A,$N10464))))</f>
        <v/>
      </c>
      <c r="C10464" s="41">
        <f>IF($B10464="","",MIN(INDEX(Bemenet!$F$2:$F$301,$M10464),INDEX(Szabalyok!$B:$B,$N10464)))</f>
        <v/>
      </c>
      <c r="D10464" s="5">
        <f>IF(AND($B10464&lt;&gt;"",$C10464&lt;&gt;"",$B10464&lt;=$C10464),INDEX(Bemenet!$G$2:$G$301,$M10464),"")</f>
        <v/>
      </c>
      <c r="E10464" s="6">
        <f>IF(AND($B10464&lt;&gt;"",$C10464&lt;&gt;"",$B10464&lt;=$C10464),INDEX(Bemenet!$D$2:$D$301,$M10464),"")</f>
        <v/>
      </c>
      <c r="F10464" s="5">
        <f>IF(AND($B10464&lt;&gt;"",$C10464&lt;&gt;"",$B10464&lt;=$C10464),$C10464-$B10464+1,"")</f>
        <v/>
      </c>
      <c r="G10464" s="5">
        <f>IF($F10464="","",$F10464*$D10464)</f>
        <v/>
      </c>
      <c r="H10464" s="42">
        <f>IF($G10464="","",$O10464)</f>
        <v/>
      </c>
      <c r="I10464" s="5">
        <f>IF($G10464="","",$G10464*IF($H10464="",$O10464,$H10464)/100)</f>
        <v/>
      </c>
      <c r="J10464" s="5">
        <f>IF(OR($L10464="",NOT(COUNTIFS($L$2:$L10464,$L10464)=1)),"",SUMIFS($G:$G,$L:$L,$L10464))</f>
        <v/>
      </c>
      <c r="K10464" s="5">
        <f>IF(OR($L10464="",NOT(COUNTIFS($L$2:$L10464,$L10464)=1)),"",SUMIFS($I:$I,$L:$L,$L10464))</f>
        <v/>
      </c>
      <c r="L10464" s="6">
        <f>IF($B10464="","",YEAR($B10464))</f>
        <v/>
      </c>
      <c r="M10464" s="6">
        <f>INT((ROW()-2)/39)+1</f>
        <v/>
      </c>
      <c r="N10464" s="6">
        <f>MOD(ROW()-2,39)+2</f>
        <v/>
      </c>
      <c r="O10464" s="42">
        <f>IF(AND($B10464&lt;&gt;"",$C10464&lt;&gt;"",$B10464&lt;=$C10464),INDEX(Szabalyok!$C:$C,$N10464),"")</f>
        <v/>
      </c>
      <c r="P10464">
        <f>IF(D10464="",P10463,P10463+1)</f>
        <v/>
      </c>
    </row>
    <row r="10465">
      <c r="A10465">
        <f>IF(P10465=P10464,0,P10465)</f>
        <v/>
      </c>
      <c r="B10465" s="41">
        <f>IF($M10465&gt;300,"",IF(OR(INDEX(Bemenet!$E$2:$E$301,$M10465)="",INDEX(Bemenet!$F$2:$F$301,$M10465)=""),"",MAX(INDEX(Bemenet!$E$2:$E$301,$M10465),INDEX(Szabalyok!$A:$A,$N10465))))</f>
        <v/>
      </c>
      <c r="C10465" s="41">
        <f>IF($B10465="","",MIN(INDEX(Bemenet!$F$2:$F$301,$M10465),INDEX(Szabalyok!$B:$B,$N10465)))</f>
        <v/>
      </c>
      <c r="D10465" s="5">
        <f>IF(AND($B10465&lt;&gt;"",$C10465&lt;&gt;"",$B10465&lt;=$C10465),INDEX(Bemenet!$G$2:$G$301,$M10465),"")</f>
        <v/>
      </c>
      <c r="E10465" s="6">
        <f>IF(AND($B10465&lt;&gt;"",$C10465&lt;&gt;"",$B10465&lt;=$C10465),INDEX(Bemenet!$D$2:$D$301,$M10465),"")</f>
        <v/>
      </c>
      <c r="F10465" s="5">
        <f>IF(AND($B10465&lt;&gt;"",$C10465&lt;&gt;"",$B10465&lt;=$C10465),$C10465-$B10465+1,"")</f>
        <v/>
      </c>
      <c r="G10465" s="5">
        <f>IF($F10465="","",$F10465*$D10465)</f>
        <v/>
      </c>
      <c r="H10465" s="42">
        <f>IF($G10465="","",$O10465)</f>
        <v/>
      </c>
      <c r="I10465" s="5">
        <f>IF($G10465="","",$G10465*IF($H10465="",$O10465,$H10465)/100)</f>
        <v/>
      </c>
      <c r="J10465" s="5">
        <f>IF(OR($L10465="",NOT(COUNTIFS($L$2:$L10465,$L10465)=1)),"",SUMIFS($G:$G,$L:$L,$L10465))</f>
        <v/>
      </c>
      <c r="K10465" s="5">
        <f>IF(OR($L10465="",NOT(COUNTIFS($L$2:$L10465,$L10465)=1)),"",SUMIFS($I:$I,$L:$L,$L10465))</f>
        <v/>
      </c>
      <c r="L10465" s="6">
        <f>IF($B10465="","",YEAR($B10465))</f>
        <v/>
      </c>
      <c r="M10465" s="6">
        <f>INT((ROW()-2)/39)+1</f>
        <v/>
      </c>
      <c r="N10465" s="6">
        <f>MOD(ROW()-2,39)+2</f>
        <v/>
      </c>
      <c r="O10465" s="42">
        <f>IF(AND($B10465&lt;&gt;"",$C10465&lt;&gt;"",$B10465&lt;=$C10465),INDEX(Szabalyok!$C:$C,$N10465),"")</f>
        <v/>
      </c>
      <c r="P10465">
        <f>IF(D10465="",P10464,P10464+1)</f>
        <v/>
      </c>
    </row>
    <row r="10466">
      <c r="A10466">
        <f>IF(P10466=P10465,0,P10466)</f>
        <v/>
      </c>
      <c r="B10466" s="41">
        <f>IF($M10466&gt;300,"",IF(OR(INDEX(Bemenet!$E$2:$E$301,$M10466)="",INDEX(Bemenet!$F$2:$F$301,$M10466)=""),"",MAX(INDEX(Bemenet!$E$2:$E$301,$M10466),INDEX(Szabalyok!$A:$A,$N10466))))</f>
        <v/>
      </c>
      <c r="C10466" s="41">
        <f>IF($B10466="","",MIN(INDEX(Bemenet!$F$2:$F$301,$M10466),INDEX(Szabalyok!$B:$B,$N10466)))</f>
        <v/>
      </c>
      <c r="D10466" s="5">
        <f>IF(AND($B10466&lt;&gt;"",$C10466&lt;&gt;"",$B10466&lt;=$C10466),INDEX(Bemenet!$G$2:$G$301,$M10466),"")</f>
        <v/>
      </c>
      <c r="E10466" s="6">
        <f>IF(AND($B10466&lt;&gt;"",$C10466&lt;&gt;"",$B10466&lt;=$C10466),INDEX(Bemenet!$D$2:$D$301,$M10466),"")</f>
        <v/>
      </c>
      <c r="F10466" s="5">
        <f>IF(AND($B10466&lt;&gt;"",$C10466&lt;&gt;"",$B10466&lt;=$C10466),$C10466-$B10466+1,"")</f>
        <v/>
      </c>
      <c r="G10466" s="5">
        <f>IF($F10466="","",$F10466*$D10466)</f>
        <v/>
      </c>
      <c r="H10466" s="42">
        <f>IF($G10466="","",$O10466)</f>
        <v/>
      </c>
      <c r="I10466" s="5">
        <f>IF($G10466="","",$G10466*IF($H10466="",$O10466,$H10466)/100)</f>
        <v/>
      </c>
      <c r="J10466" s="5">
        <f>IF(OR($L10466="",NOT(COUNTIFS($L$2:$L10466,$L10466)=1)),"",SUMIFS($G:$G,$L:$L,$L10466))</f>
        <v/>
      </c>
      <c r="K10466" s="5">
        <f>IF(OR($L10466="",NOT(COUNTIFS($L$2:$L10466,$L10466)=1)),"",SUMIFS($I:$I,$L:$L,$L10466))</f>
        <v/>
      </c>
      <c r="L10466" s="6">
        <f>IF($B10466="","",YEAR($B10466))</f>
        <v/>
      </c>
      <c r="M10466" s="6">
        <f>INT((ROW()-2)/39)+1</f>
        <v/>
      </c>
      <c r="N10466" s="6">
        <f>MOD(ROW()-2,39)+2</f>
        <v/>
      </c>
      <c r="O10466" s="42">
        <f>IF(AND($B10466&lt;&gt;"",$C10466&lt;&gt;"",$B10466&lt;=$C10466),INDEX(Szabalyok!$C:$C,$N10466),"")</f>
        <v/>
      </c>
      <c r="P10466">
        <f>IF(D10466="",P10465,P10465+1)</f>
        <v/>
      </c>
    </row>
    <row r="10467">
      <c r="A10467">
        <f>IF(P10467=P10466,0,P10467)</f>
        <v/>
      </c>
      <c r="B10467" s="41">
        <f>IF($M10467&gt;300,"",IF(OR(INDEX(Bemenet!$E$2:$E$301,$M10467)="",INDEX(Bemenet!$F$2:$F$301,$M10467)=""),"",MAX(INDEX(Bemenet!$E$2:$E$301,$M10467),INDEX(Szabalyok!$A:$A,$N10467))))</f>
        <v/>
      </c>
      <c r="C10467" s="41">
        <f>IF($B10467="","",MIN(INDEX(Bemenet!$F$2:$F$301,$M10467),INDEX(Szabalyok!$B:$B,$N10467)))</f>
        <v/>
      </c>
      <c r="D10467" s="5">
        <f>IF(AND($B10467&lt;&gt;"",$C10467&lt;&gt;"",$B10467&lt;=$C10467),INDEX(Bemenet!$G$2:$G$301,$M10467),"")</f>
        <v/>
      </c>
      <c r="E10467" s="6">
        <f>IF(AND($B10467&lt;&gt;"",$C10467&lt;&gt;"",$B10467&lt;=$C10467),INDEX(Bemenet!$D$2:$D$301,$M10467),"")</f>
        <v/>
      </c>
      <c r="F10467" s="5">
        <f>IF(AND($B10467&lt;&gt;"",$C10467&lt;&gt;"",$B10467&lt;=$C10467),$C10467-$B10467+1,"")</f>
        <v/>
      </c>
      <c r="G10467" s="5">
        <f>IF($F10467="","",$F10467*$D10467)</f>
        <v/>
      </c>
      <c r="H10467" s="42">
        <f>IF($G10467="","",$O10467)</f>
        <v/>
      </c>
      <c r="I10467" s="5">
        <f>IF($G10467="","",$G10467*IF($H10467="",$O10467,$H10467)/100)</f>
        <v/>
      </c>
      <c r="J10467" s="5">
        <f>IF(OR($L10467="",NOT(COUNTIFS($L$2:$L10467,$L10467)=1)),"",SUMIFS($G:$G,$L:$L,$L10467))</f>
        <v/>
      </c>
      <c r="K10467" s="5">
        <f>IF(OR($L10467="",NOT(COUNTIFS($L$2:$L10467,$L10467)=1)),"",SUMIFS($I:$I,$L:$L,$L10467))</f>
        <v/>
      </c>
      <c r="L10467" s="6">
        <f>IF($B10467="","",YEAR($B10467))</f>
        <v/>
      </c>
      <c r="M10467" s="6">
        <f>INT((ROW()-2)/39)+1</f>
        <v/>
      </c>
      <c r="N10467" s="6">
        <f>MOD(ROW()-2,39)+2</f>
        <v/>
      </c>
      <c r="O10467" s="42">
        <f>IF(AND($B10467&lt;&gt;"",$C10467&lt;&gt;"",$B10467&lt;=$C10467),INDEX(Szabalyok!$C:$C,$N10467),"")</f>
        <v/>
      </c>
      <c r="P10467">
        <f>IF(D10467="",P10466,P10466+1)</f>
        <v/>
      </c>
    </row>
    <row r="10468">
      <c r="A10468">
        <f>IF(P10468=P10467,0,P10468)</f>
        <v/>
      </c>
      <c r="B10468" s="41">
        <f>IF($M10468&gt;300,"",IF(OR(INDEX(Bemenet!$E$2:$E$301,$M10468)="",INDEX(Bemenet!$F$2:$F$301,$M10468)=""),"",MAX(INDEX(Bemenet!$E$2:$E$301,$M10468),INDEX(Szabalyok!$A:$A,$N10468))))</f>
        <v/>
      </c>
      <c r="C10468" s="41">
        <f>IF($B10468="","",MIN(INDEX(Bemenet!$F$2:$F$301,$M10468),INDEX(Szabalyok!$B:$B,$N10468)))</f>
        <v/>
      </c>
      <c r="D10468" s="5">
        <f>IF(AND($B10468&lt;&gt;"",$C10468&lt;&gt;"",$B10468&lt;=$C10468),INDEX(Bemenet!$G$2:$G$301,$M10468),"")</f>
        <v/>
      </c>
      <c r="E10468" s="6">
        <f>IF(AND($B10468&lt;&gt;"",$C10468&lt;&gt;"",$B10468&lt;=$C10468),INDEX(Bemenet!$D$2:$D$301,$M10468),"")</f>
        <v/>
      </c>
      <c r="F10468" s="5">
        <f>IF(AND($B10468&lt;&gt;"",$C10468&lt;&gt;"",$B10468&lt;=$C10468),$C10468-$B10468+1,"")</f>
        <v/>
      </c>
      <c r="G10468" s="5">
        <f>IF($F10468="","",$F10468*$D10468)</f>
        <v/>
      </c>
      <c r="H10468" s="42">
        <f>IF($G10468="","",$O10468)</f>
        <v/>
      </c>
      <c r="I10468" s="5">
        <f>IF($G10468="","",$G10468*IF($H10468="",$O10468,$H10468)/100)</f>
        <v/>
      </c>
      <c r="J10468" s="5">
        <f>IF(OR($L10468="",NOT(COUNTIFS($L$2:$L10468,$L10468)=1)),"",SUMIFS($G:$G,$L:$L,$L10468))</f>
        <v/>
      </c>
      <c r="K10468" s="5">
        <f>IF(OR($L10468="",NOT(COUNTIFS($L$2:$L10468,$L10468)=1)),"",SUMIFS($I:$I,$L:$L,$L10468))</f>
        <v/>
      </c>
      <c r="L10468" s="6">
        <f>IF($B10468="","",YEAR($B10468))</f>
        <v/>
      </c>
      <c r="M10468" s="6">
        <f>INT((ROW()-2)/39)+1</f>
        <v/>
      </c>
      <c r="N10468" s="6">
        <f>MOD(ROW()-2,39)+2</f>
        <v/>
      </c>
      <c r="O10468" s="42">
        <f>IF(AND($B10468&lt;&gt;"",$C10468&lt;&gt;"",$B10468&lt;=$C10468),INDEX(Szabalyok!$C:$C,$N10468),"")</f>
        <v/>
      </c>
      <c r="P10468">
        <f>IF(D10468="",P10467,P10467+1)</f>
        <v/>
      </c>
    </row>
    <row r="10469">
      <c r="A10469">
        <f>IF(P10469=P10468,0,P10469)</f>
        <v/>
      </c>
      <c r="B10469" s="41">
        <f>IF($M10469&gt;300,"",IF(OR(INDEX(Bemenet!$E$2:$E$301,$M10469)="",INDEX(Bemenet!$F$2:$F$301,$M10469)=""),"",MAX(INDEX(Bemenet!$E$2:$E$301,$M10469),INDEX(Szabalyok!$A:$A,$N10469))))</f>
        <v/>
      </c>
      <c r="C10469" s="41">
        <f>IF($B10469="","",MIN(INDEX(Bemenet!$F$2:$F$301,$M10469),INDEX(Szabalyok!$B:$B,$N10469)))</f>
        <v/>
      </c>
      <c r="D10469" s="5">
        <f>IF(AND($B10469&lt;&gt;"",$C10469&lt;&gt;"",$B10469&lt;=$C10469),INDEX(Bemenet!$G$2:$G$301,$M10469),"")</f>
        <v/>
      </c>
      <c r="E10469" s="6">
        <f>IF(AND($B10469&lt;&gt;"",$C10469&lt;&gt;"",$B10469&lt;=$C10469),INDEX(Bemenet!$D$2:$D$301,$M10469),"")</f>
        <v/>
      </c>
      <c r="F10469" s="5">
        <f>IF(AND($B10469&lt;&gt;"",$C10469&lt;&gt;"",$B10469&lt;=$C10469),$C10469-$B10469+1,"")</f>
        <v/>
      </c>
      <c r="G10469" s="5">
        <f>IF($F10469="","",$F10469*$D10469)</f>
        <v/>
      </c>
      <c r="H10469" s="42">
        <f>IF($G10469="","",$O10469)</f>
        <v/>
      </c>
      <c r="I10469" s="5">
        <f>IF($G10469="","",$G10469*IF($H10469="",$O10469,$H10469)/100)</f>
        <v/>
      </c>
      <c r="J10469" s="5">
        <f>IF(OR($L10469="",NOT(COUNTIFS($L$2:$L10469,$L10469)=1)),"",SUMIFS($G:$G,$L:$L,$L10469))</f>
        <v/>
      </c>
      <c r="K10469" s="5">
        <f>IF(OR($L10469="",NOT(COUNTIFS($L$2:$L10469,$L10469)=1)),"",SUMIFS($I:$I,$L:$L,$L10469))</f>
        <v/>
      </c>
      <c r="L10469" s="6">
        <f>IF($B10469="","",YEAR($B10469))</f>
        <v/>
      </c>
      <c r="M10469" s="6">
        <f>INT((ROW()-2)/39)+1</f>
        <v/>
      </c>
      <c r="N10469" s="6">
        <f>MOD(ROW()-2,39)+2</f>
        <v/>
      </c>
      <c r="O10469" s="42">
        <f>IF(AND($B10469&lt;&gt;"",$C10469&lt;&gt;"",$B10469&lt;=$C10469),INDEX(Szabalyok!$C:$C,$N10469),"")</f>
        <v/>
      </c>
      <c r="P10469">
        <f>IF(D10469="",P10468,P10468+1)</f>
        <v/>
      </c>
    </row>
    <row r="10470">
      <c r="A10470">
        <f>IF(P10470=P10469,0,P10470)</f>
        <v/>
      </c>
      <c r="B10470" s="41">
        <f>IF($M10470&gt;300,"",IF(OR(INDEX(Bemenet!$E$2:$E$301,$M10470)="",INDEX(Bemenet!$F$2:$F$301,$M10470)=""),"",MAX(INDEX(Bemenet!$E$2:$E$301,$M10470),INDEX(Szabalyok!$A:$A,$N10470))))</f>
        <v/>
      </c>
      <c r="C10470" s="41">
        <f>IF($B10470="","",MIN(INDEX(Bemenet!$F$2:$F$301,$M10470),INDEX(Szabalyok!$B:$B,$N10470)))</f>
        <v/>
      </c>
      <c r="D10470" s="5">
        <f>IF(AND($B10470&lt;&gt;"",$C10470&lt;&gt;"",$B10470&lt;=$C10470),INDEX(Bemenet!$G$2:$G$301,$M10470),"")</f>
        <v/>
      </c>
      <c r="E10470" s="6">
        <f>IF(AND($B10470&lt;&gt;"",$C10470&lt;&gt;"",$B10470&lt;=$C10470),INDEX(Bemenet!$D$2:$D$301,$M10470),"")</f>
        <v/>
      </c>
      <c r="F10470" s="5">
        <f>IF(AND($B10470&lt;&gt;"",$C10470&lt;&gt;"",$B10470&lt;=$C10470),$C10470-$B10470+1,"")</f>
        <v/>
      </c>
      <c r="G10470" s="5">
        <f>IF($F10470="","",$F10470*$D10470)</f>
        <v/>
      </c>
      <c r="H10470" s="42">
        <f>IF($G10470="","",$O10470)</f>
        <v/>
      </c>
      <c r="I10470" s="5">
        <f>IF($G10470="","",$G10470*IF($H10470="",$O10470,$H10470)/100)</f>
        <v/>
      </c>
      <c r="J10470" s="5">
        <f>IF(OR($L10470="",NOT(COUNTIFS($L$2:$L10470,$L10470)=1)),"",SUMIFS($G:$G,$L:$L,$L10470))</f>
        <v/>
      </c>
      <c r="K10470" s="5">
        <f>IF(OR($L10470="",NOT(COUNTIFS($L$2:$L10470,$L10470)=1)),"",SUMIFS($I:$I,$L:$L,$L10470))</f>
        <v/>
      </c>
      <c r="L10470" s="6">
        <f>IF($B10470="","",YEAR($B10470))</f>
        <v/>
      </c>
      <c r="M10470" s="6">
        <f>INT((ROW()-2)/39)+1</f>
        <v/>
      </c>
      <c r="N10470" s="6">
        <f>MOD(ROW()-2,39)+2</f>
        <v/>
      </c>
      <c r="O10470" s="42">
        <f>IF(AND($B10470&lt;&gt;"",$C10470&lt;&gt;"",$B10470&lt;=$C10470),INDEX(Szabalyok!$C:$C,$N10470),"")</f>
        <v/>
      </c>
      <c r="P10470">
        <f>IF(D10470="",P10469,P10469+1)</f>
        <v/>
      </c>
    </row>
    <row r="10471">
      <c r="A10471">
        <f>IF(P10471=P10470,0,P10471)</f>
        <v/>
      </c>
      <c r="B10471" s="41">
        <f>IF($M10471&gt;300,"",IF(OR(INDEX(Bemenet!$E$2:$E$301,$M10471)="",INDEX(Bemenet!$F$2:$F$301,$M10471)=""),"",MAX(INDEX(Bemenet!$E$2:$E$301,$M10471),INDEX(Szabalyok!$A:$A,$N10471))))</f>
        <v/>
      </c>
      <c r="C10471" s="41">
        <f>IF($B10471="","",MIN(INDEX(Bemenet!$F$2:$F$301,$M10471),INDEX(Szabalyok!$B:$B,$N10471)))</f>
        <v/>
      </c>
      <c r="D10471" s="5">
        <f>IF(AND($B10471&lt;&gt;"",$C10471&lt;&gt;"",$B10471&lt;=$C10471),INDEX(Bemenet!$G$2:$G$301,$M10471),"")</f>
        <v/>
      </c>
      <c r="E10471" s="6">
        <f>IF(AND($B10471&lt;&gt;"",$C10471&lt;&gt;"",$B10471&lt;=$C10471),INDEX(Bemenet!$D$2:$D$301,$M10471),"")</f>
        <v/>
      </c>
      <c r="F10471" s="5">
        <f>IF(AND($B10471&lt;&gt;"",$C10471&lt;&gt;"",$B10471&lt;=$C10471),$C10471-$B10471+1,"")</f>
        <v/>
      </c>
      <c r="G10471" s="5">
        <f>IF($F10471="","",$F10471*$D10471)</f>
        <v/>
      </c>
      <c r="H10471" s="42">
        <f>IF($G10471="","",$O10471)</f>
        <v/>
      </c>
      <c r="I10471" s="5">
        <f>IF($G10471="","",$G10471*IF($H10471="",$O10471,$H10471)/100)</f>
        <v/>
      </c>
      <c r="J10471" s="5">
        <f>IF(OR($L10471="",NOT(COUNTIFS($L$2:$L10471,$L10471)=1)),"",SUMIFS($G:$G,$L:$L,$L10471))</f>
        <v/>
      </c>
      <c r="K10471" s="5">
        <f>IF(OR($L10471="",NOT(COUNTIFS($L$2:$L10471,$L10471)=1)),"",SUMIFS($I:$I,$L:$L,$L10471))</f>
        <v/>
      </c>
      <c r="L10471" s="6">
        <f>IF($B10471="","",YEAR($B10471))</f>
        <v/>
      </c>
      <c r="M10471" s="6">
        <f>INT((ROW()-2)/39)+1</f>
        <v/>
      </c>
      <c r="N10471" s="6">
        <f>MOD(ROW()-2,39)+2</f>
        <v/>
      </c>
      <c r="O10471" s="42">
        <f>IF(AND($B10471&lt;&gt;"",$C10471&lt;&gt;"",$B10471&lt;=$C10471),INDEX(Szabalyok!$C:$C,$N10471),"")</f>
        <v/>
      </c>
      <c r="P10471">
        <f>IF(D10471="",P10470,P10470+1)</f>
        <v/>
      </c>
    </row>
    <row r="10472">
      <c r="A10472">
        <f>IF(P10472=P10471,0,P10472)</f>
        <v/>
      </c>
      <c r="B10472" s="41">
        <f>IF($M10472&gt;300,"",IF(OR(INDEX(Bemenet!$E$2:$E$301,$M10472)="",INDEX(Bemenet!$F$2:$F$301,$M10472)=""),"",MAX(INDEX(Bemenet!$E$2:$E$301,$M10472),INDEX(Szabalyok!$A:$A,$N10472))))</f>
        <v/>
      </c>
      <c r="C10472" s="41">
        <f>IF($B10472="","",MIN(INDEX(Bemenet!$F$2:$F$301,$M10472),INDEX(Szabalyok!$B:$B,$N10472)))</f>
        <v/>
      </c>
      <c r="D10472" s="5">
        <f>IF(AND($B10472&lt;&gt;"",$C10472&lt;&gt;"",$B10472&lt;=$C10472),INDEX(Bemenet!$G$2:$G$301,$M10472),"")</f>
        <v/>
      </c>
      <c r="E10472" s="6">
        <f>IF(AND($B10472&lt;&gt;"",$C10472&lt;&gt;"",$B10472&lt;=$C10472),INDEX(Bemenet!$D$2:$D$301,$M10472),"")</f>
        <v/>
      </c>
      <c r="F10472" s="5">
        <f>IF(AND($B10472&lt;&gt;"",$C10472&lt;&gt;"",$B10472&lt;=$C10472),$C10472-$B10472+1,"")</f>
        <v/>
      </c>
      <c r="G10472" s="5">
        <f>IF($F10472="","",$F10472*$D10472)</f>
        <v/>
      </c>
      <c r="H10472" s="42">
        <f>IF($G10472="","",$O10472)</f>
        <v/>
      </c>
      <c r="I10472" s="5">
        <f>IF($G10472="","",$G10472*IF($H10472="",$O10472,$H10472)/100)</f>
        <v/>
      </c>
      <c r="J10472" s="5">
        <f>IF(OR($L10472="",NOT(COUNTIFS($L$2:$L10472,$L10472)=1)),"",SUMIFS($G:$G,$L:$L,$L10472))</f>
        <v/>
      </c>
      <c r="K10472" s="5">
        <f>IF(OR($L10472="",NOT(COUNTIFS($L$2:$L10472,$L10472)=1)),"",SUMIFS($I:$I,$L:$L,$L10472))</f>
        <v/>
      </c>
      <c r="L10472" s="6">
        <f>IF($B10472="","",YEAR($B10472))</f>
        <v/>
      </c>
      <c r="M10472" s="6">
        <f>INT((ROW()-2)/39)+1</f>
        <v/>
      </c>
      <c r="N10472" s="6">
        <f>MOD(ROW()-2,39)+2</f>
        <v/>
      </c>
      <c r="O10472" s="42">
        <f>IF(AND($B10472&lt;&gt;"",$C10472&lt;&gt;"",$B10472&lt;=$C10472),INDEX(Szabalyok!$C:$C,$N10472),"")</f>
        <v/>
      </c>
      <c r="P10472">
        <f>IF(D10472="",P10471,P10471+1)</f>
        <v/>
      </c>
    </row>
    <row r="10473">
      <c r="A10473">
        <f>IF(P10473=P10472,0,P10473)</f>
        <v/>
      </c>
      <c r="B10473" s="41">
        <f>IF($M10473&gt;300,"",IF(OR(INDEX(Bemenet!$E$2:$E$301,$M10473)="",INDEX(Bemenet!$F$2:$F$301,$M10473)=""),"",MAX(INDEX(Bemenet!$E$2:$E$301,$M10473),INDEX(Szabalyok!$A:$A,$N10473))))</f>
        <v/>
      </c>
      <c r="C10473" s="41">
        <f>IF($B10473="","",MIN(INDEX(Bemenet!$F$2:$F$301,$M10473),INDEX(Szabalyok!$B:$B,$N10473)))</f>
        <v/>
      </c>
      <c r="D10473" s="5">
        <f>IF(AND($B10473&lt;&gt;"",$C10473&lt;&gt;"",$B10473&lt;=$C10473),INDEX(Bemenet!$G$2:$G$301,$M10473),"")</f>
        <v/>
      </c>
      <c r="E10473" s="6">
        <f>IF(AND($B10473&lt;&gt;"",$C10473&lt;&gt;"",$B10473&lt;=$C10473),INDEX(Bemenet!$D$2:$D$301,$M10473),"")</f>
        <v/>
      </c>
      <c r="F10473" s="5">
        <f>IF(AND($B10473&lt;&gt;"",$C10473&lt;&gt;"",$B10473&lt;=$C10473),$C10473-$B10473+1,"")</f>
        <v/>
      </c>
      <c r="G10473" s="5">
        <f>IF($F10473="","",$F10473*$D10473)</f>
        <v/>
      </c>
      <c r="H10473" s="42">
        <f>IF($G10473="","",$O10473)</f>
        <v/>
      </c>
      <c r="I10473" s="5">
        <f>IF($G10473="","",$G10473*IF($H10473="",$O10473,$H10473)/100)</f>
        <v/>
      </c>
      <c r="J10473" s="5">
        <f>IF(OR($L10473="",NOT(COUNTIFS($L$2:$L10473,$L10473)=1)),"",SUMIFS($G:$G,$L:$L,$L10473))</f>
        <v/>
      </c>
      <c r="K10473" s="5">
        <f>IF(OR($L10473="",NOT(COUNTIFS($L$2:$L10473,$L10473)=1)),"",SUMIFS($I:$I,$L:$L,$L10473))</f>
        <v/>
      </c>
      <c r="L10473" s="6">
        <f>IF($B10473="","",YEAR($B10473))</f>
        <v/>
      </c>
      <c r="M10473" s="6">
        <f>INT((ROW()-2)/39)+1</f>
        <v/>
      </c>
      <c r="N10473" s="6">
        <f>MOD(ROW()-2,39)+2</f>
        <v/>
      </c>
      <c r="O10473" s="42">
        <f>IF(AND($B10473&lt;&gt;"",$C10473&lt;&gt;"",$B10473&lt;=$C10473),INDEX(Szabalyok!$C:$C,$N10473),"")</f>
        <v/>
      </c>
      <c r="P10473">
        <f>IF(D10473="",P10472,P10472+1)</f>
        <v/>
      </c>
    </row>
    <row r="10474">
      <c r="A10474">
        <f>IF(P10474=P10473,0,P10474)</f>
        <v/>
      </c>
      <c r="B10474" s="41">
        <f>IF($M10474&gt;300,"",IF(OR(INDEX(Bemenet!$E$2:$E$301,$M10474)="",INDEX(Bemenet!$F$2:$F$301,$M10474)=""),"",MAX(INDEX(Bemenet!$E$2:$E$301,$M10474),INDEX(Szabalyok!$A:$A,$N10474))))</f>
        <v/>
      </c>
      <c r="C10474" s="41">
        <f>IF($B10474="","",MIN(INDEX(Bemenet!$F$2:$F$301,$M10474),INDEX(Szabalyok!$B:$B,$N10474)))</f>
        <v/>
      </c>
      <c r="D10474" s="5">
        <f>IF(AND($B10474&lt;&gt;"",$C10474&lt;&gt;"",$B10474&lt;=$C10474),INDEX(Bemenet!$G$2:$G$301,$M10474),"")</f>
        <v/>
      </c>
      <c r="E10474" s="6">
        <f>IF(AND($B10474&lt;&gt;"",$C10474&lt;&gt;"",$B10474&lt;=$C10474),INDEX(Bemenet!$D$2:$D$301,$M10474),"")</f>
        <v/>
      </c>
      <c r="F10474" s="5">
        <f>IF(AND($B10474&lt;&gt;"",$C10474&lt;&gt;"",$B10474&lt;=$C10474),$C10474-$B10474+1,"")</f>
        <v/>
      </c>
      <c r="G10474" s="5">
        <f>IF($F10474="","",$F10474*$D10474)</f>
        <v/>
      </c>
      <c r="H10474" s="42">
        <f>IF($G10474="","",$O10474)</f>
        <v/>
      </c>
      <c r="I10474" s="5">
        <f>IF($G10474="","",$G10474*IF($H10474="",$O10474,$H10474)/100)</f>
        <v/>
      </c>
      <c r="J10474" s="5">
        <f>IF(OR($L10474="",NOT(COUNTIFS($L$2:$L10474,$L10474)=1)),"",SUMIFS($G:$G,$L:$L,$L10474))</f>
        <v/>
      </c>
      <c r="K10474" s="5">
        <f>IF(OR($L10474="",NOT(COUNTIFS($L$2:$L10474,$L10474)=1)),"",SUMIFS($I:$I,$L:$L,$L10474))</f>
        <v/>
      </c>
      <c r="L10474" s="6">
        <f>IF($B10474="","",YEAR($B10474))</f>
        <v/>
      </c>
      <c r="M10474" s="6">
        <f>INT((ROW()-2)/39)+1</f>
        <v/>
      </c>
      <c r="N10474" s="6">
        <f>MOD(ROW()-2,39)+2</f>
        <v/>
      </c>
      <c r="O10474" s="42">
        <f>IF(AND($B10474&lt;&gt;"",$C10474&lt;&gt;"",$B10474&lt;=$C10474),INDEX(Szabalyok!$C:$C,$N10474),"")</f>
        <v/>
      </c>
      <c r="P10474">
        <f>IF(D10474="",P10473,P10473+1)</f>
        <v/>
      </c>
    </row>
    <row r="10475">
      <c r="A10475">
        <f>IF(P10475=P10474,0,P10475)</f>
        <v/>
      </c>
      <c r="B10475" s="41">
        <f>IF($M10475&gt;300,"",IF(OR(INDEX(Bemenet!$E$2:$E$301,$M10475)="",INDEX(Bemenet!$F$2:$F$301,$M10475)=""),"",MAX(INDEX(Bemenet!$E$2:$E$301,$M10475),INDEX(Szabalyok!$A:$A,$N10475))))</f>
        <v/>
      </c>
      <c r="C10475" s="41">
        <f>IF($B10475="","",MIN(INDEX(Bemenet!$F$2:$F$301,$M10475),INDEX(Szabalyok!$B:$B,$N10475)))</f>
        <v/>
      </c>
      <c r="D10475" s="5">
        <f>IF(AND($B10475&lt;&gt;"",$C10475&lt;&gt;"",$B10475&lt;=$C10475),INDEX(Bemenet!$G$2:$G$301,$M10475),"")</f>
        <v/>
      </c>
      <c r="E10475" s="6">
        <f>IF(AND($B10475&lt;&gt;"",$C10475&lt;&gt;"",$B10475&lt;=$C10475),INDEX(Bemenet!$D$2:$D$301,$M10475),"")</f>
        <v/>
      </c>
      <c r="F10475" s="5">
        <f>IF(AND($B10475&lt;&gt;"",$C10475&lt;&gt;"",$B10475&lt;=$C10475),$C10475-$B10475+1,"")</f>
        <v/>
      </c>
      <c r="G10475" s="5">
        <f>IF($F10475="","",$F10475*$D10475)</f>
        <v/>
      </c>
      <c r="H10475" s="42">
        <f>IF($G10475="","",$O10475)</f>
        <v/>
      </c>
      <c r="I10475" s="5">
        <f>IF($G10475="","",$G10475*IF($H10475="",$O10475,$H10475)/100)</f>
        <v/>
      </c>
      <c r="J10475" s="5">
        <f>IF(OR($L10475="",NOT(COUNTIFS($L$2:$L10475,$L10475)=1)),"",SUMIFS($G:$G,$L:$L,$L10475))</f>
        <v/>
      </c>
      <c r="K10475" s="5">
        <f>IF(OR($L10475="",NOT(COUNTIFS($L$2:$L10475,$L10475)=1)),"",SUMIFS($I:$I,$L:$L,$L10475))</f>
        <v/>
      </c>
      <c r="L10475" s="6">
        <f>IF($B10475="","",YEAR($B10475))</f>
        <v/>
      </c>
      <c r="M10475" s="6">
        <f>INT((ROW()-2)/39)+1</f>
        <v/>
      </c>
      <c r="N10475" s="6">
        <f>MOD(ROW()-2,39)+2</f>
        <v/>
      </c>
      <c r="O10475" s="42">
        <f>IF(AND($B10475&lt;&gt;"",$C10475&lt;&gt;"",$B10475&lt;=$C10475),INDEX(Szabalyok!$C:$C,$N10475),"")</f>
        <v/>
      </c>
      <c r="P10475">
        <f>IF(D10475="",P10474,P10474+1)</f>
        <v/>
      </c>
    </row>
    <row r="10476">
      <c r="A10476">
        <f>IF(P10476=P10475,0,P10476)</f>
        <v/>
      </c>
      <c r="B10476" s="41">
        <f>IF($M10476&gt;300,"",IF(OR(INDEX(Bemenet!$E$2:$E$301,$M10476)="",INDEX(Bemenet!$F$2:$F$301,$M10476)=""),"",MAX(INDEX(Bemenet!$E$2:$E$301,$M10476),INDEX(Szabalyok!$A:$A,$N10476))))</f>
        <v/>
      </c>
      <c r="C10476" s="41">
        <f>IF($B10476="","",MIN(INDEX(Bemenet!$F$2:$F$301,$M10476),INDEX(Szabalyok!$B:$B,$N10476)))</f>
        <v/>
      </c>
      <c r="D10476" s="5">
        <f>IF(AND($B10476&lt;&gt;"",$C10476&lt;&gt;"",$B10476&lt;=$C10476),INDEX(Bemenet!$G$2:$G$301,$M10476),"")</f>
        <v/>
      </c>
      <c r="E10476" s="6">
        <f>IF(AND($B10476&lt;&gt;"",$C10476&lt;&gt;"",$B10476&lt;=$C10476),INDEX(Bemenet!$D$2:$D$301,$M10476),"")</f>
        <v/>
      </c>
      <c r="F10476" s="5">
        <f>IF(AND($B10476&lt;&gt;"",$C10476&lt;&gt;"",$B10476&lt;=$C10476),$C10476-$B10476+1,"")</f>
        <v/>
      </c>
      <c r="G10476" s="5">
        <f>IF($F10476="","",$F10476*$D10476)</f>
        <v/>
      </c>
      <c r="H10476" s="42">
        <f>IF($G10476="","",$O10476)</f>
        <v/>
      </c>
      <c r="I10476" s="5">
        <f>IF($G10476="","",$G10476*IF($H10476="",$O10476,$H10476)/100)</f>
        <v/>
      </c>
      <c r="J10476" s="5">
        <f>IF(OR($L10476="",NOT(COUNTIFS($L$2:$L10476,$L10476)=1)),"",SUMIFS($G:$G,$L:$L,$L10476))</f>
        <v/>
      </c>
      <c r="K10476" s="5">
        <f>IF(OR($L10476="",NOT(COUNTIFS($L$2:$L10476,$L10476)=1)),"",SUMIFS($I:$I,$L:$L,$L10476))</f>
        <v/>
      </c>
      <c r="L10476" s="6">
        <f>IF($B10476="","",YEAR($B10476))</f>
        <v/>
      </c>
      <c r="M10476" s="6">
        <f>INT((ROW()-2)/39)+1</f>
        <v/>
      </c>
      <c r="N10476" s="6">
        <f>MOD(ROW()-2,39)+2</f>
        <v/>
      </c>
      <c r="O10476" s="42">
        <f>IF(AND($B10476&lt;&gt;"",$C10476&lt;&gt;"",$B10476&lt;=$C10476),INDEX(Szabalyok!$C:$C,$N10476),"")</f>
        <v/>
      </c>
      <c r="P10476">
        <f>IF(D10476="",P10475,P10475+1)</f>
        <v/>
      </c>
    </row>
    <row r="10477">
      <c r="A10477">
        <f>IF(P10477=P10476,0,P10477)</f>
        <v/>
      </c>
      <c r="B10477" s="41">
        <f>IF($M10477&gt;300,"",IF(OR(INDEX(Bemenet!$E$2:$E$301,$M10477)="",INDEX(Bemenet!$F$2:$F$301,$M10477)=""),"",MAX(INDEX(Bemenet!$E$2:$E$301,$M10477),INDEX(Szabalyok!$A:$A,$N10477))))</f>
        <v/>
      </c>
      <c r="C10477" s="41">
        <f>IF($B10477="","",MIN(INDEX(Bemenet!$F$2:$F$301,$M10477),INDEX(Szabalyok!$B:$B,$N10477)))</f>
        <v/>
      </c>
      <c r="D10477" s="5">
        <f>IF(AND($B10477&lt;&gt;"",$C10477&lt;&gt;"",$B10477&lt;=$C10477),INDEX(Bemenet!$G$2:$G$301,$M10477),"")</f>
        <v/>
      </c>
      <c r="E10477" s="6">
        <f>IF(AND($B10477&lt;&gt;"",$C10477&lt;&gt;"",$B10477&lt;=$C10477),INDEX(Bemenet!$D$2:$D$301,$M10477),"")</f>
        <v/>
      </c>
      <c r="F10477" s="5">
        <f>IF(AND($B10477&lt;&gt;"",$C10477&lt;&gt;"",$B10477&lt;=$C10477),$C10477-$B10477+1,"")</f>
        <v/>
      </c>
      <c r="G10477" s="5">
        <f>IF($F10477="","",$F10477*$D10477)</f>
        <v/>
      </c>
      <c r="H10477" s="42">
        <f>IF($G10477="","",$O10477)</f>
        <v/>
      </c>
      <c r="I10477" s="5">
        <f>IF($G10477="","",$G10477*IF($H10477="",$O10477,$H10477)/100)</f>
        <v/>
      </c>
      <c r="J10477" s="5">
        <f>IF(OR($L10477="",NOT(COUNTIFS($L$2:$L10477,$L10477)=1)),"",SUMIFS($G:$G,$L:$L,$L10477))</f>
        <v/>
      </c>
      <c r="K10477" s="5">
        <f>IF(OR($L10477="",NOT(COUNTIFS($L$2:$L10477,$L10477)=1)),"",SUMIFS($I:$I,$L:$L,$L10477))</f>
        <v/>
      </c>
      <c r="L10477" s="6">
        <f>IF($B10477="","",YEAR($B10477))</f>
        <v/>
      </c>
      <c r="M10477" s="6">
        <f>INT((ROW()-2)/39)+1</f>
        <v/>
      </c>
      <c r="N10477" s="6">
        <f>MOD(ROW()-2,39)+2</f>
        <v/>
      </c>
      <c r="O10477" s="42">
        <f>IF(AND($B10477&lt;&gt;"",$C10477&lt;&gt;"",$B10477&lt;=$C10477),INDEX(Szabalyok!$C:$C,$N10477),"")</f>
        <v/>
      </c>
      <c r="P10477">
        <f>IF(D10477="",P10476,P10476+1)</f>
        <v/>
      </c>
    </row>
    <row r="10478">
      <c r="A10478">
        <f>IF(P10478=P10477,0,P10478)</f>
        <v/>
      </c>
      <c r="B10478" s="41">
        <f>IF($M10478&gt;300,"",IF(OR(INDEX(Bemenet!$E$2:$E$301,$M10478)="",INDEX(Bemenet!$F$2:$F$301,$M10478)=""),"",MAX(INDEX(Bemenet!$E$2:$E$301,$M10478),INDEX(Szabalyok!$A:$A,$N10478))))</f>
        <v/>
      </c>
      <c r="C10478" s="41">
        <f>IF($B10478="","",MIN(INDEX(Bemenet!$F$2:$F$301,$M10478),INDEX(Szabalyok!$B:$B,$N10478)))</f>
        <v/>
      </c>
      <c r="D10478" s="5">
        <f>IF(AND($B10478&lt;&gt;"",$C10478&lt;&gt;"",$B10478&lt;=$C10478),INDEX(Bemenet!$G$2:$G$301,$M10478),"")</f>
        <v/>
      </c>
      <c r="E10478" s="6">
        <f>IF(AND($B10478&lt;&gt;"",$C10478&lt;&gt;"",$B10478&lt;=$C10478),INDEX(Bemenet!$D$2:$D$301,$M10478),"")</f>
        <v/>
      </c>
      <c r="F10478" s="5">
        <f>IF(AND($B10478&lt;&gt;"",$C10478&lt;&gt;"",$B10478&lt;=$C10478),$C10478-$B10478+1,"")</f>
        <v/>
      </c>
      <c r="G10478" s="5">
        <f>IF($F10478="","",$F10478*$D10478)</f>
        <v/>
      </c>
      <c r="H10478" s="42">
        <f>IF($G10478="","",$O10478)</f>
        <v/>
      </c>
      <c r="I10478" s="5">
        <f>IF($G10478="","",$G10478*IF($H10478="",$O10478,$H10478)/100)</f>
        <v/>
      </c>
      <c r="J10478" s="5">
        <f>IF(OR($L10478="",NOT(COUNTIFS($L$2:$L10478,$L10478)=1)),"",SUMIFS($G:$G,$L:$L,$L10478))</f>
        <v/>
      </c>
      <c r="K10478" s="5">
        <f>IF(OR($L10478="",NOT(COUNTIFS($L$2:$L10478,$L10478)=1)),"",SUMIFS($I:$I,$L:$L,$L10478))</f>
        <v/>
      </c>
      <c r="L10478" s="6">
        <f>IF($B10478="","",YEAR($B10478))</f>
        <v/>
      </c>
      <c r="M10478" s="6">
        <f>INT((ROW()-2)/39)+1</f>
        <v/>
      </c>
      <c r="N10478" s="6">
        <f>MOD(ROW()-2,39)+2</f>
        <v/>
      </c>
      <c r="O10478" s="42">
        <f>IF(AND($B10478&lt;&gt;"",$C10478&lt;&gt;"",$B10478&lt;=$C10478),INDEX(Szabalyok!$C:$C,$N10478),"")</f>
        <v/>
      </c>
      <c r="P10478">
        <f>IF(D10478="",P10477,P10477+1)</f>
        <v/>
      </c>
    </row>
    <row r="10479">
      <c r="A10479">
        <f>IF(P10479=P10478,0,P10479)</f>
        <v/>
      </c>
      <c r="B10479" s="41">
        <f>IF($M10479&gt;300,"",IF(OR(INDEX(Bemenet!$E$2:$E$301,$M10479)="",INDEX(Bemenet!$F$2:$F$301,$M10479)=""),"",MAX(INDEX(Bemenet!$E$2:$E$301,$M10479),INDEX(Szabalyok!$A:$A,$N10479))))</f>
        <v/>
      </c>
      <c r="C10479" s="41">
        <f>IF($B10479="","",MIN(INDEX(Bemenet!$F$2:$F$301,$M10479),INDEX(Szabalyok!$B:$B,$N10479)))</f>
        <v/>
      </c>
      <c r="D10479" s="5">
        <f>IF(AND($B10479&lt;&gt;"",$C10479&lt;&gt;"",$B10479&lt;=$C10479),INDEX(Bemenet!$G$2:$G$301,$M10479),"")</f>
        <v/>
      </c>
      <c r="E10479" s="6">
        <f>IF(AND($B10479&lt;&gt;"",$C10479&lt;&gt;"",$B10479&lt;=$C10479),INDEX(Bemenet!$D$2:$D$301,$M10479),"")</f>
        <v/>
      </c>
      <c r="F10479" s="5">
        <f>IF(AND($B10479&lt;&gt;"",$C10479&lt;&gt;"",$B10479&lt;=$C10479),$C10479-$B10479+1,"")</f>
        <v/>
      </c>
      <c r="G10479" s="5">
        <f>IF($F10479="","",$F10479*$D10479)</f>
        <v/>
      </c>
      <c r="H10479" s="42">
        <f>IF($G10479="","",$O10479)</f>
        <v/>
      </c>
      <c r="I10479" s="5">
        <f>IF($G10479="","",$G10479*IF($H10479="",$O10479,$H10479)/100)</f>
        <v/>
      </c>
      <c r="J10479" s="5">
        <f>IF(OR($L10479="",NOT(COUNTIFS($L$2:$L10479,$L10479)=1)),"",SUMIFS($G:$G,$L:$L,$L10479))</f>
        <v/>
      </c>
      <c r="K10479" s="5">
        <f>IF(OR($L10479="",NOT(COUNTIFS($L$2:$L10479,$L10479)=1)),"",SUMIFS($I:$I,$L:$L,$L10479))</f>
        <v/>
      </c>
      <c r="L10479" s="6">
        <f>IF($B10479="","",YEAR($B10479))</f>
        <v/>
      </c>
      <c r="M10479" s="6">
        <f>INT((ROW()-2)/39)+1</f>
        <v/>
      </c>
      <c r="N10479" s="6">
        <f>MOD(ROW()-2,39)+2</f>
        <v/>
      </c>
      <c r="O10479" s="42">
        <f>IF(AND($B10479&lt;&gt;"",$C10479&lt;&gt;"",$B10479&lt;=$C10479),INDEX(Szabalyok!$C:$C,$N10479),"")</f>
        <v/>
      </c>
      <c r="P10479">
        <f>IF(D10479="",P10478,P10478+1)</f>
        <v/>
      </c>
    </row>
    <row r="10480">
      <c r="A10480">
        <f>IF(P10480=P10479,0,P10480)</f>
        <v/>
      </c>
      <c r="B10480" s="41">
        <f>IF($M10480&gt;300,"",IF(OR(INDEX(Bemenet!$E$2:$E$301,$M10480)="",INDEX(Bemenet!$F$2:$F$301,$M10480)=""),"",MAX(INDEX(Bemenet!$E$2:$E$301,$M10480),INDEX(Szabalyok!$A:$A,$N10480))))</f>
        <v/>
      </c>
      <c r="C10480" s="41">
        <f>IF($B10480="","",MIN(INDEX(Bemenet!$F$2:$F$301,$M10480),INDEX(Szabalyok!$B:$B,$N10480)))</f>
        <v/>
      </c>
      <c r="D10480" s="5">
        <f>IF(AND($B10480&lt;&gt;"",$C10480&lt;&gt;"",$B10480&lt;=$C10480),INDEX(Bemenet!$G$2:$G$301,$M10480),"")</f>
        <v/>
      </c>
      <c r="E10480" s="6">
        <f>IF(AND($B10480&lt;&gt;"",$C10480&lt;&gt;"",$B10480&lt;=$C10480),INDEX(Bemenet!$D$2:$D$301,$M10480),"")</f>
        <v/>
      </c>
      <c r="F10480" s="5">
        <f>IF(AND($B10480&lt;&gt;"",$C10480&lt;&gt;"",$B10480&lt;=$C10480),$C10480-$B10480+1,"")</f>
        <v/>
      </c>
      <c r="G10480" s="5">
        <f>IF($F10480="","",$F10480*$D10480)</f>
        <v/>
      </c>
      <c r="H10480" s="42">
        <f>IF($G10480="","",$O10480)</f>
        <v/>
      </c>
      <c r="I10480" s="5">
        <f>IF($G10480="","",$G10480*IF($H10480="",$O10480,$H10480)/100)</f>
        <v/>
      </c>
      <c r="J10480" s="5">
        <f>IF(OR($L10480="",NOT(COUNTIFS($L$2:$L10480,$L10480)=1)),"",SUMIFS($G:$G,$L:$L,$L10480))</f>
        <v/>
      </c>
      <c r="K10480" s="5">
        <f>IF(OR($L10480="",NOT(COUNTIFS($L$2:$L10480,$L10480)=1)),"",SUMIFS($I:$I,$L:$L,$L10480))</f>
        <v/>
      </c>
      <c r="L10480" s="6">
        <f>IF($B10480="","",YEAR($B10480))</f>
        <v/>
      </c>
      <c r="M10480" s="6">
        <f>INT((ROW()-2)/39)+1</f>
        <v/>
      </c>
      <c r="N10480" s="6">
        <f>MOD(ROW()-2,39)+2</f>
        <v/>
      </c>
      <c r="O10480" s="42">
        <f>IF(AND($B10480&lt;&gt;"",$C10480&lt;&gt;"",$B10480&lt;=$C10480),INDEX(Szabalyok!$C:$C,$N10480),"")</f>
        <v/>
      </c>
      <c r="P10480">
        <f>IF(D10480="",P10479,P10479+1)</f>
        <v/>
      </c>
    </row>
    <row r="10481">
      <c r="A10481">
        <f>IF(P10481=P10480,0,P10481)</f>
        <v/>
      </c>
      <c r="B10481" s="41">
        <f>IF($M10481&gt;300,"",IF(OR(INDEX(Bemenet!$E$2:$E$301,$M10481)="",INDEX(Bemenet!$F$2:$F$301,$M10481)=""),"",MAX(INDEX(Bemenet!$E$2:$E$301,$M10481),INDEX(Szabalyok!$A:$A,$N10481))))</f>
        <v/>
      </c>
      <c r="C10481" s="41">
        <f>IF($B10481="","",MIN(INDEX(Bemenet!$F$2:$F$301,$M10481),INDEX(Szabalyok!$B:$B,$N10481)))</f>
        <v/>
      </c>
      <c r="D10481" s="5">
        <f>IF(AND($B10481&lt;&gt;"",$C10481&lt;&gt;"",$B10481&lt;=$C10481),INDEX(Bemenet!$G$2:$G$301,$M10481),"")</f>
        <v/>
      </c>
      <c r="E10481" s="6">
        <f>IF(AND($B10481&lt;&gt;"",$C10481&lt;&gt;"",$B10481&lt;=$C10481),INDEX(Bemenet!$D$2:$D$301,$M10481),"")</f>
        <v/>
      </c>
      <c r="F10481" s="5">
        <f>IF(AND($B10481&lt;&gt;"",$C10481&lt;&gt;"",$B10481&lt;=$C10481),$C10481-$B10481+1,"")</f>
        <v/>
      </c>
      <c r="G10481" s="5">
        <f>IF($F10481="","",$F10481*$D10481)</f>
        <v/>
      </c>
      <c r="H10481" s="42">
        <f>IF($G10481="","",$O10481)</f>
        <v/>
      </c>
      <c r="I10481" s="5">
        <f>IF($G10481="","",$G10481*IF($H10481="",$O10481,$H10481)/100)</f>
        <v/>
      </c>
      <c r="J10481" s="5">
        <f>IF(OR($L10481="",NOT(COUNTIFS($L$2:$L10481,$L10481)=1)),"",SUMIFS($G:$G,$L:$L,$L10481))</f>
        <v/>
      </c>
      <c r="K10481" s="5">
        <f>IF(OR($L10481="",NOT(COUNTIFS($L$2:$L10481,$L10481)=1)),"",SUMIFS($I:$I,$L:$L,$L10481))</f>
        <v/>
      </c>
      <c r="L10481" s="6">
        <f>IF($B10481="","",YEAR($B10481))</f>
        <v/>
      </c>
      <c r="M10481" s="6">
        <f>INT((ROW()-2)/39)+1</f>
        <v/>
      </c>
      <c r="N10481" s="6">
        <f>MOD(ROW()-2,39)+2</f>
        <v/>
      </c>
      <c r="O10481" s="42">
        <f>IF(AND($B10481&lt;&gt;"",$C10481&lt;&gt;"",$B10481&lt;=$C10481),INDEX(Szabalyok!$C:$C,$N10481),"")</f>
        <v/>
      </c>
      <c r="P10481">
        <f>IF(D10481="",P10480,P10480+1)</f>
        <v/>
      </c>
    </row>
    <row r="10482">
      <c r="A10482">
        <f>IF(P10482=P10481,0,P10482)</f>
        <v/>
      </c>
      <c r="B10482" s="41">
        <f>IF($M10482&gt;300,"",IF(OR(INDEX(Bemenet!$E$2:$E$301,$M10482)="",INDEX(Bemenet!$F$2:$F$301,$M10482)=""),"",MAX(INDEX(Bemenet!$E$2:$E$301,$M10482),INDEX(Szabalyok!$A:$A,$N10482))))</f>
        <v/>
      </c>
      <c r="C10482" s="41">
        <f>IF($B10482="","",MIN(INDEX(Bemenet!$F$2:$F$301,$M10482),INDEX(Szabalyok!$B:$B,$N10482)))</f>
        <v/>
      </c>
      <c r="D10482" s="5">
        <f>IF(AND($B10482&lt;&gt;"",$C10482&lt;&gt;"",$B10482&lt;=$C10482),INDEX(Bemenet!$G$2:$G$301,$M10482),"")</f>
        <v/>
      </c>
      <c r="E10482" s="6">
        <f>IF(AND($B10482&lt;&gt;"",$C10482&lt;&gt;"",$B10482&lt;=$C10482),INDEX(Bemenet!$D$2:$D$301,$M10482),"")</f>
        <v/>
      </c>
      <c r="F10482" s="5">
        <f>IF(AND($B10482&lt;&gt;"",$C10482&lt;&gt;"",$B10482&lt;=$C10482),$C10482-$B10482+1,"")</f>
        <v/>
      </c>
      <c r="G10482" s="5">
        <f>IF($F10482="","",$F10482*$D10482)</f>
        <v/>
      </c>
      <c r="H10482" s="42">
        <f>IF($G10482="","",$O10482)</f>
        <v/>
      </c>
      <c r="I10482" s="5">
        <f>IF($G10482="","",$G10482*IF($H10482="",$O10482,$H10482)/100)</f>
        <v/>
      </c>
      <c r="J10482" s="5">
        <f>IF(OR($L10482="",NOT(COUNTIFS($L$2:$L10482,$L10482)=1)),"",SUMIFS($G:$G,$L:$L,$L10482))</f>
        <v/>
      </c>
      <c r="K10482" s="5">
        <f>IF(OR($L10482="",NOT(COUNTIFS($L$2:$L10482,$L10482)=1)),"",SUMIFS($I:$I,$L:$L,$L10482))</f>
        <v/>
      </c>
      <c r="L10482" s="6">
        <f>IF($B10482="","",YEAR($B10482))</f>
        <v/>
      </c>
      <c r="M10482" s="6">
        <f>INT((ROW()-2)/39)+1</f>
        <v/>
      </c>
      <c r="N10482" s="6">
        <f>MOD(ROW()-2,39)+2</f>
        <v/>
      </c>
      <c r="O10482" s="42">
        <f>IF(AND($B10482&lt;&gt;"",$C10482&lt;&gt;"",$B10482&lt;=$C10482),INDEX(Szabalyok!$C:$C,$N10482),"")</f>
        <v/>
      </c>
      <c r="P10482">
        <f>IF(D10482="",P10481,P10481+1)</f>
        <v/>
      </c>
    </row>
    <row r="10483">
      <c r="A10483">
        <f>IF(P10483=P10482,0,P10483)</f>
        <v/>
      </c>
      <c r="B10483" s="41">
        <f>IF($M10483&gt;300,"",IF(OR(INDEX(Bemenet!$E$2:$E$301,$M10483)="",INDEX(Bemenet!$F$2:$F$301,$M10483)=""),"",MAX(INDEX(Bemenet!$E$2:$E$301,$M10483),INDEX(Szabalyok!$A:$A,$N10483))))</f>
        <v/>
      </c>
      <c r="C10483" s="41">
        <f>IF($B10483="","",MIN(INDEX(Bemenet!$F$2:$F$301,$M10483),INDEX(Szabalyok!$B:$B,$N10483)))</f>
        <v/>
      </c>
      <c r="D10483" s="5">
        <f>IF(AND($B10483&lt;&gt;"",$C10483&lt;&gt;"",$B10483&lt;=$C10483),INDEX(Bemenet!$G$2:$G$301,$M10483),"")</f>
        <v/>
      </c>
      <c r="E10483" s="6">
        <f>IF(AND($B10483&lt;&gt;"",$C10483&lt;&gt;"",$B10483&lt;=$C10483),INDEX(Bemenet!$D$2:$D$301,$M10483),"")</f>
        <v/>
      </c>
      <c r="F10483" s="5">
        <f>IF(AND($B10483&lt;&gt;"",$C10483&lt;&gt;"",$B10483&lt;=$C10483),$C10483-$B10483+1,"")</f>
        <v/>
      </c>
      <c r="G10483" s="5">
        <f>IF($F10483="","",$F10483*$D10483)</f>
        <v/>
      </c>
      <c r="H10483" s="42">
        <f>IF($G10483="","",$O10483)</f>
        <v/>
      </c>
      <c r="I10483" s="5">
        <f>IF($G10483="","",$G10483*IF($H10483="",$O10483,$H10483)/100)</f>
        <v/>
      </c>
      <c r="J10483" s="5">
        <f>IF(OR($L10483="",NOT(COUNTIFS($L$2:$L10483,$L10483)=1)),"",SUMIFS($G:$G,$L:$L,$L10483))</f>
        <v/>
      </c>
      <c r="K10483" s="5">
        <f>IF(OR($L10483="",NOT(COUNTIFS($L$2:$L10483,$L10483)=1)),"",SUMIFS($I:$I,$L:$L,$L10483))</f>
        <v/>
      </c>
      <c r="L10483" s="6">
        <f>IF($B10483="","",YEAR($B10483))</f>
        <v/>
      </c>
      <c r="M10483" s="6">
        <f>INT((ROW()-2)/39)+1</f>
        <v/>
      </c>
      <c r="N10483" s="6">
        <f>MOD(ROW()-2,39)+2</f>
        <v/>
      </c>
      <c r="O10483" s="42">
        <f>IF(AND($B10483&lt;&gt;"",$C10483&lt;&gt;"",$B10483&lt;=$C10483),INDEX(Szabalyok!$C:$C,$N10483),"")</f>
        <v/>
      </c>
      <c r="P10483">
        <f>IF(D10483="",P10482,P10482+1)</f>
        <v/>
      </c>
    </row>
    <row r="10484">
      <c r="A10484">
        <f>IF(P10484=P10483,0,P10484)</f>
        <v/>
      </c>
      <c r="B10484" s="41">
        <f>IF($M10484&gt;300,"",IF(OR(INDEX(Bemenet!$E$2:$E$301,$M10484)="",INDEX(Bemenet!$F$2:$F$301,$M10484)=""),"",MAX(INDEX(Bemenet!$E$2:$E$301,$M10484),INDEX(Szabalyok!$A:$A,$N10484))))</f>
        <v/>
      </c>
      <c r="C10484" s="41">
        <f>IF($B10484="","",MIN(INDEX(Bemenet!$F$2:$F$301,$M10484),INDEX(Szabalyok!$B:$B,$N10484)))</f>
        <v/>
      </c>
      <c r="D10484" s="5">
        <f>IF(AND($B10484&lt;&gt;"",$C10484&lt;&gt;"",$B10484&lt;=$C10484),INDEX(Bemenet!$G$2:$G$301,$M10484),"")</f>
        <v/>
      </c>
      <c r="E10484" s="6">
        <f>IF(AND($B10484&lt;&gt;"",$C10484&lt;&gt;"",$B10484&lt;=$C10484),INDEX(Bemenet!$D$2:$D$301,$M10484),"")</f>
        <v/>
      </c>
      <c r="F10484" s="5">
        <f>IF(AND($B10484&lt;&gt;"",$C10484&lt;&gt;"",$B10484&lt;=$C10484),$C10484-$B10484+1,"")</f>
        <v/>
      </c>
      <c r="G10484" s="5">
        <f>IF($F10484="","",$F10484*$D10484)</f>
        <v/>
      </c>
      <c r="H10484" s="42">
        <f>IF($G10484="","",$O10484)</f>
        <v/>
      </c>
      <c r="I10484" s="5">
        <f>IF($G10484="","",$G10484*IF($H10484="",$O10484,$H10484)/100)</f>
        <v/>
      </c>
      <c r="J10484" s="5">
        <f>IF(OR($L10484="",NOT(COUNTIFS($L$2:$L10484,$L10484)=1)),"",SUMIFS($G:$G,$L:$L,$L10484))</f>
        <v/>
      </c>
      <c r="K10484" s="5">
        <f>IF(OR($L10484="",NOT(COUNTIFS($L$2:$L10484,$L10484)=1)),"",SUMIFS($I:$I,$L:$L,$L10484))</f>
        <v/>
      </c>
      <c r="L10484" s="6">
        <f>IF($B10484="","",YEAR($B10484))</f>
        <v/>
      </c>
      <c r="M10484" s="6">
        <f>INT((ROW()-2)/39)+1</f>
        <v/>
      </c>
      <c r="N10484" s="6">
        <f>MOD(ROW()-2,39)+2</f>
        <v/>
      </c>
      <c r="O10484" s="42">
        <f>IF(AND($B10484&lt;&gt;"",$C10484&lt;&gt;"",$B10484&lt;=$C10484),INDEX(Szabalyok!$C:$C,$N10484),"")</f>
        <v/>
      </c>
      <c r="P10484">
        <f>IF(D10484="",P10483,P10483+1)</f>
        <v/>
      </c>
    </row>
    <row r="10485">
      <c r="A10485">
        <f>IF(P10485=P10484,0,P10485)</f>
        <v/>
      </c>
      <c r="B10485" s="41">
        <f>IF($M10485&gt;300,"",IF(OR(INDEX(Bemenet!$E$2:$E$301,$M10485)="",INDEX(Bemenet!$F$2:$F$301,$M10485)=""),"",MAX(INDEX(Bemenet!$E$2:$E$301,$M10485),INDEX(Szabalyok!$A:$A,$N10485))))</f>
        <v/>
      </c>
      <c r="C10485" s="41">
        <f>IF($B10485="","",MIN(INDEX(Bemenet!$F$2:$F$301,$M10485),INDEX(Szabalyok!$B:$B,$N10485)))</f>
        <v/>
      </c>
      <c r="D10485" s="5">
        <f>IF(AND($B10485&lt;&gt;"",$C10485&lt;&gt;"",$B10485&lt;=$C10485),INDEX(Bemenet!$G$2:$G$301,$M10485),"")</f>
        <v/>
      </c>
      <c r="E10485" s="6">
        <f>IF(AND($B10485&lt;&gt;"",$C10485&lt;&gt;"",$B10485&lt;=$C10485),INDEX(Bemenet!$D$2:$D$301,$M10485),"")</f>
        <v/>
      </c>
      <c r="F10485" s="5">
        <f>IF(AND($B10485&lt;&gt;"",$C10485&lt;&gt;"",$B10485&lt;=$C10485),$C10485-$B10485+1,"")</f>
        <v/>
      </c>
      <c r="G10485" s="5">
        <f>IF($F10485="","",$F10485*$D10485)</f>
        <v/>
      </c>
      <c r="H10485" s="42">
        <f>IF($G10485="","",$O10485)</f>
        <v/>
      </c>
      <c r="I10485" s="5">
        <f>IF($G10485="","",$G10485*IF($H10485="",$O10485,$H10485)/100)</f>
        <v/>
      </c>
      <c r="J10485" s="5">
        <f>IF(OR($L10485="",NOT(COUNTIFS($L$2:$L10485,$L10485)=1)),"",SUMIFS($G:$G,$L:$L,$L10485))</f>
        <v/>
      </c>
      <c r="K10485" s="5">
        <f>IF(OR($L10485="",NOT(COUNTIFS($L$2:$L10485,$L10485)=1)),"",SUMIFS($I:$I,$L:$L,$L10485))</f>
        <v/>
      </c>
      <c r="L10485" s="6">
        <f>IF($B10485="","",YEAR($B10485))</f>
        <v/>
      </c>
      <c r="M10485" s="6">
        <f>INT((ROW()-2)/39)+1</f>
        <v/>
      </c>
      <c r="N10485" s="6">
        <f>MOD(ROW()-2,39)+2</f>
        <v/>
      </c>
      <c r="O10485" s="42">
        <f>IF(AND($B10485&lt;&gt;"",$C10485&lt;&gt;"",$B10485&lt;=$C10485),INDEX(Szabalyok!$C:$C,$N10485),"")</f>
        <v/>
      </c>
      <c r="P10485">
        <f>IF(D10485="",P10484,P10484+1)</f>
        <v/>
      </c>
    </row>
    <row r="10486">
      <c r="A10486">
        <f>IF(P10486=P10485,0,P10486)</f>
        <v/>
      </c>
      <c r="B10486" s="41">
        <f>IF($M10486&gt;300,"",IF(OR(INDEX(Bemenet!$E$2:$E$301,$M10486)="",INDEX(Bemenet!$F$2:$F$301,$M10486)=""),"",MAX(INDEX(Bemenet!$E$2:$E$301,$M10486),INDEX(Szabalyok!$A:$A,$N10486))))</f>
        <v/>
      </c>
      <c r="C10486" s="41">
        <f>IF($B10486="","",MIN(INDEX(Bemenet!$F$2:$F$301,$M10486),INDEX(Szabalyok!$B:$B,$N10486)))</f>
        <v/>
      </c>
      <c r="D10486" s="5">
        <f>IF(AND($B10486&lt;&gt;"",$C10486&lt;&gt;"",$B10486&lt;=$C10486),INDEX(Bemenet!$G$2:$G$301,$M10486),"")</f>
        <v/>
      </c>
      <c r="E10486" s="6">
        <f>IF(AND($B10486&lt;&gt;"",$C10486&lt;&gt;"",$B10486&lt;=$C10486),INDEX(Bemenet!$D$2:$D$301,$M10486),"")</f>
        <v/>
      </c>
      <c r="F10486" s="5">
        <f>IF(AND($B10486&lt;&gt;"",$C10486&lt;&gt;"",$B10486&lt;=$C10486),$C10486-$B10486+1,"")</f>
        <v/>
      </c>
      <c r="G10486" s="5">
        <f>IF($F10486="","",$F10486*$D10486)</f>
        <v/>
      </c>
      <c r="H10486" s="42">
        <f>IF($G10486="","",$O10486)</f>
        <v/>
      </c>
      <c r="I10486" s="5">
        <f>IF($G10486="","",$G10486*IF($H10486="",$O10486,$H10486)/100)</f>
        <v/>
      </c>
      <c r="J10486" s="5">
        <f>IF(OR($L10486="",NOT(COUNTIFS($L$2:$L10486,$L10486)=1)),"",SUMIFS($G:$G,$L:$L,$L10486))</f>
        <v/>
      </c>
      <c r="K10486" s="5">
        <f>IF(OR($L10486="",NOT(COUNTIFS($L$2:$L10486,$L10486)=1)),"",SUMIFS($I:$I,$L:$L,$L10486))</f>
        <v/>
      </c>
      <c r="L10486" s="6">
        <f>IF($B10486="","",YEAR($B10486))</f>
        <v/>
      </c>
      <c r="M10486" s="6">
        <f>INT((ROW()-2)/39)+1</f>
        <v/>
      </c>
      <c r="N10486" s="6">
        <f>MOD(ROW()-2,39)+2</f>
        <v/>
      </c>
      <c r="O10486" s="42">
        <f>IF(AND($B10486&lt;&gt;"",$C10486&lt;&gt;"",$B10486&lt;=$C10486),INDEX(Szabalyok!$C:$C,$N10486),"")</f>
        <v/>
      </c>
      <c r="P10486">
        <f>IF(D10486="",P10485,P10485+1)</f>
        <v/>
      </c>
    </row>
    <row r="10487">
      <c r="A10487">
        <f>IF(P10487=P10486,0,P10487)</f>
        <v/>
      </c>
      <c r="B10487" s="41">
        <f>IF($M10487&gt;300,"",IF(OR(INDEX(Bemenet!$E$2:$E$301,$M10487)="",INDEX(Bemenet!$F$2:$F$301,$M10487)=""),"",MAX(INDEX(Bemenet!$E$2:$E$301,$M10487),INDEX(Szabalyok!$A:$A,$N10487))))</f>
        <v/>
      </c>
      <c r="C10487" s="41">
        <f>IF($B10487="","",MIN(INDEX(Bemenet!$F$2:$F$301,$M10487),INDEX(Szabalyok!$B:$B,$N10487)))</f>
        <v/>
      </c>
      <c r="D10487" s="5">
        <f>IF(AND($B10487&lt;&gt;"",$C10487&lt;&gt;"",$B10487&lt;=$C10487),INDEX(Bemenet!$G$2:$G$301,$M10487),"")</f>
        <v/>
      </c>
      <c r="E10487" s="6">
        <f>IF(AND($B10487&lt;&gt;"",$C10487&lt;&gt;"",$B10487&lt;=$C10487),INDEX(Bemenet!$D$2:$D$301,$M10487),"")</f>
        <v/>
      </c>
      <c r="F10487" s="5">
        <f>IF(AND($B10487&lt;&gt;"",$C10487&lt;&gt;"",$B10487&lt;=$C10487),$C10487-$B10487+1,"")</f>
        <v/>
      </c>
      <c r="G10487" s="5">
        <f>IF($F10487="","",$F10487*$D10487)</f>
        <v/>
      </c>
      <c r="H10487" s="42">
        <f>IF($G10487="","",$O10487)</f>
        <v/>
      </c>
      <c r="I10487" s="5">
        <f>IF($G10487="","",$G10487*IF($H10487="",$O10487,$H10487)/100)</f>
        <v/>
      </c>
      <c r="J10487" s="5">
        <f>IF(OR($L10487="",NOT(COUNTIFS($L$2:$L10487,$L10487)=1)),"",SUMIFS($G:$G,$L:$L,$L10487))</f>
        <v/>
      </c>
      <c r="K10487" s="5">
        <f>IF(OR($L10487="",NOT(COUNTIFS($L$2:$L10487,$L10487)=1)),"",SUMIFS($I:$I,$L:$L,$L10487))</f>
        <v/>
      </c>
      <c r="L10487" s="6">
        <f>IF($B10487="","",YEAR($B10487))</f>
        <v/>
      </c>
      <c r="M10487" s="6">
        <f>INT((ROW()-2)/39)+1</f>
        <v/>
      </c>
      <c r="N10487" s="6">
        <f>MOD(ROW()-2,39)+2</f>
        <v/>
      </c>
      <c r="O10487" s="42">
        <f>IF(AND($B10487&lt;&gt;"",$C10487&lt;&gt;"",$B10487&lt;=$C10487),INDEX(Szabalyok!$C:$C,$N10487),"")</f>
        <v/>
      </c>
      <c r="P10487">
        <f>IF(D10487="",P10486,P10486+1)</f>
        <v/>
      </c>
    </row>
    <row r="10488">
      <c r="A10488">
        <f>IF(P10488=P10487,0,P10488)</f>
        <v/>
      </c>
      <c r="B10488" s="41">
        <f>IF($M10488&gt;300,"",IF(OR(INDEX(Bemenet!$E$2:$E$301,$M10488)="",INDEX(Bemenet!$F$2:$F$301,$M10488)=""),"",MAX(INDEX(Bemenet!$E$2:$E$301,$M10488),INDEX(Szabalyok!$A:$A,$N10488))))</f>
        <v/>
      </c>
      <c r="C10488" s="41">
        <f>IF($B10488="","",MIN(INDEX(Bemenet!$F$2:$F$301,$M10488),INDEX(Szabalyok!$B:$B,$N10488)))</f>
        <v/>
      </c>
      <c r="D10488" s="5">
        <f>IF(AND($B10488&lt;&gt;"",$C10488&lt;&gt;"",$B10488&lt;=$C10488),INDEX(Bemenet!$G$2:$G$301,$M10488),"")</f>
        <v/>
      </c>
      <c r="E10488" s="6">
        <f>IF(AND($B10488&lt;&gt;"",$C10488&lt;&gt;"",$B10488&lt;=$C10488),INDEX(Bemenet!$D$2:$D$301,$M10488),"")</f>
        <v/>
      </c>
      <c r="F10488" s="5">
        <f>IF(AND($B10488&lt;&gt;"",$C10488&lt;&gt;"",$B10488&lt;=$C10488),$C10488-$B10488+1,"")</f>
        <v/>
      </c>
      <c r="G10488" s="5">
        <f>IF($F10488="","",$F10488*$D10488)</f>
        <v/>
      </c>
      <c r="H10488" s="42">
        <f>IF($G10488="","",$O10488)</f>
        <v/>
      </c>
      <c r="I10488" s="5">
        <f>IF($G10488="","",$G10488*IF($H10488="",$O10488,$H10488)/100)</f>
        <v/>
      </c>
      <c r="J10488" s="5">
        <f>IF(OR($L10488="",NOT(COUNTIFS($L$2:$L10488,$L10488)=1)),"",SUMIFS($G:$G,$L:$L,$L10488))</f>
        <v/>
      </c>
      <c r="K10488" s="5">
        <f>IF(OR($L10488="",NOT(COUNTIFS($L$2:$L10488,$L10488)=1)),"",SUMIFS($I:$I,$L:$L,$L10488))</f>
        <v/>
      </c>
      <c r="L10488" s="6">
        <f>IF($B10488="","",YEAR($B10488))</f>
        <v/>
      </c>
      <c r="M10488" s="6">
        <f>INT((ROW()-2)/39)+1</f>
        <v/>
      </c>
      <c r="N10488" s="6">
        <f>MOD(ROW()-2,39)+2</f>
        <v/>
      </c>
      <c r="O10488" s="42">
        <f>IF(AND($B10488&lt;&gt;"",$C10488&lt;&gt;"",$B10488&lt;=$C10488),INDEX(Szabalyok!$C:$C,$N10488),"")</f>
        <v/>
      </c>
      <c r="P10488">
        <f>IF(D10488="",P10487,P10487+1)</f>
        <v/>
      </c>
    </row>
    <row r="10489">
      <c r="A10489">
        <f>IF(P10489=P10488,0,P10489)</f>
        <v/>
      </c>
      <c r="B10489" s="41">
        <f>IF($M10489&gt;300,"",IF(OR(INDEX(Bemenet!$E$2:$E$301,$M10489)="",INDEX(Bemenet!$F$2:$F$301,$M10489)=""),"",MAX(INDEX(Bemenet!$E$2:$E$301,$M10489),INDEX(Szabalyok!$A:$A,$N10489))))</f>
        <v/>
      </c>
      <c r="C10489" s="41">
        <f>IF($B10489="","",MIN(INDEX(Bemenet!$F$2:$F$301,$M10489),INDEX(Szabalyok!$B:$B,$N10489)))</f>
        <v/>
      </c>
      <c r="D10489" s="5">
        <f>IF(AND($B10489&lt;&gt;"",$C10489&lt;&gt;"",$B10489&lt;=$C10489),INDEX(Bemenet!$G$2:$G$301,$M10489),"")</f>
        <v/>
      </c>
      <c r="E10489" s="6">
        <f>IF(AND($B10489&lt;&gt;"",$C10489&lt;&gt;"",$B10489&lt;=$C10489),INDEX(Bemenet!$D$2:$D$301,$M10489),"")</f>
        <v/>
      </c>
      <c r="F10489" s="5">
        <f>IF(AND($B10489&lt;&gt;"",$C10489&lt;&gt;"",$B10489&lt;=$C10489),$C10489-$B10489+1,"")</f>
        <v/>
      </c>
      <c r="G10489" s="5">
        <f>IF($F10489="","",$F10489*$D10489)</f>
        <v/>
      </c>
      <c r="H10489" s="42">
        <f>IF($G10489="","",$O10489)</f>
        <v/>
      </c>
      <c r="I10489" s="5">
        <f>IF($G10489="","",$G10489*IF($H10489="",$O10489,$H10489)/100)</f>
        <v/>
      </c>
      <c r="J10489" s="5">
        <f>IF(OR($L10489="",NOT(COUNTIFS($L$2:$L10489,$L10489)=1)),"",SUMIFS($G:$G,$L:$L,$L10489))</f>
        <v/>
      </c>
      <c r="K10489" s="5">
        <f>IF(OR($L10489="",NOT(COUNTIFS($L$2:$L10489,$L10489)=1)),"",SUMIFS($I:$I,$L:$L,$L10489))</f>
        <v/>
      </c>
      <c r="L10489" s="6">
        <f>IF($B10489="","",YEAR($B10489))</f>
        <v/>
      </c>
      <c r="M10489" s="6">
        <f>INT((ROW()-2)/39)+1</f>
        <v/>
      </c>
      <c r="N10489" s="6">
        <f>MOD(ROW()-2,39)+2</f>
        <v/>
      </c>
      <c r="O10489" s="42">
        <f>IF(AND($B10489&lt;&gt;"",$C10489&lt;&gt;"",$B10489&lt;=$C10489),INDEX(Szabalyok!$C:$C,$N10489),"")</f>
        <v/>
      </c>
      <c r="P10489">
        <f>IF(D10489="",P10488,P10488+1)</f>
        <v/>
      </c>
    </row>
    <row r="10490">
      <c r="A10490">
        <f>IF(P10490=P10489,0,P10490)</f>
        <v/>
      </c>
      <c r="B10490" s="41">
        <f>IF($M10490&gt;300,"",IF(OR(INDEX(Bemenet!$E$2:$E$301,$M10490)="",INDEX(Bemenet!$F$2:$F$301,$M10490)=""),"",MAX(INDEX(Bemenet!$E$2:$E$301,$M10490),INDEX(Szabalyok!$A:$A,$N10490))))</f>
        <v/>
      </c>
      <c r="C10490" s="41">
        <f>IF($B10490="","",MIN(INDEX(Bemenet!$F$2:$F$301,$M10490),INDEX(Szabalyok!$B:$B,$N10490)))</f>
        <v/>
      </c>
      <c r="D10490" s="5">
        <f>IF(AND($B10490&lt;&gt;"",$C10490&lt;&gt;"",$B10490&lt;=$C10490),INDEX(Bemenet!$G$2:$G$301,$M10490),"")</f>
        <v/>
      </c>
      <c r="E10490" s="6">
        <f>IF(AND($B10490&lt;&gt;"",$C10490&lt;&gt;"",$B10490&lt;=$C10490),INDEX(Bemenet!$D$2:$D$301,$M10490),"")</f>
        <v/>
      </c>
      <c r="F10490" s="5">
        <f>IF(AND($B10490&lt;&gt;"",$C10490&lt;&gt;"",$B10490&lt;=$C10490),$C10490-$B10490+1,"")</f>
        <v/>
      </c>
      <c r="G10490" s="5">
        <f>IF($F10490="","",$F10490*$D10490)</f>
        <v/>
      </c>
      <c r="H10490" s="42">
        <f>IF($G10490="","",$O10490)</f>
        <v/>
      </c>
      <c r="I10490" s="5">
        <f>IF($G10490="","",$G10490*IF($H10490="",$O10490,$H10490)/100)</f>
        <v/>
      </c>
      <c r="J10490" s="5">
        <f>IF(OR($L10490="",NOT(COUNTIFS($L$2:$L10490,$L10490)=1)),"",SUMIFS($G:$G,$L:$L,$L10490))</f>
        <v/>
      </c>
      <c r="K10490" s="5">
        <f>IF(OR($L10490="",NOT(COUNTIFS($L$2:$L10490,$L10490)=1)),"",SUMIFS($I:$I,$L:$L,$L10490))</f>
        <v/>
      </c>
      <c r="L10490" s="6">
        <f>IF($B10490="","",YEAR($B10490))</f>
        <v/>
      </c>
      <c r="M10490" s="6">
        <f>INT((ROW()-2)/39)+1</f>
        <v/>
      </c>
      <c r="N10490" s="6">
        <f>MOD(ROW()-2,39)+2</f>
        <v/>
      </c>
      <c r="O10490" s="42">
        <f>IF(AND($B10490&lt;&gt;"",$C10490&lt;&gt;"",$B10490&lt;=$C10490),INDEX(Szabalyok!$C:$C,$N10490),"")</f>
        <v/>
      </c>
      <c r="P10490">
        <f>IF(D10490="",P10489,P10489+1)</f>
        <v/>
      </c>
    </row>
    <row r="10491">
      <c r="A10491">
        <f>IF(P10491=P10490,0,P10491)</f>
        <v/>
      </c>
      <c r="B10491" s="41">
        <f>IF($M10491&gt;300,"",IF(OR(INDEX(Bemenet!$E$2:$E$301,$M10491)="",INDEX(Bemenet!$F$2:$F$301,$M10491)=""),"",MAX(INDEX(Bemenet!$E$2:$E$301,$M10491),INDEX(Szabalyok!$A:$A,$N10491))))</f>
        <v/>
      </c>
      <c r="C10491" s="41">
        <f>IF($B10491="","",MIN(INDEX(Bemenet!$F$2:$F$301,$M10491),INDEX(Szabalyok!$B:$B,$N10491)))</f>
        <v/>
      </c>
      <c r="D10491" s="5">
        <f>IF(AND($B10491&lt;&gt;"",$C10491&lt;&gt;"",$B10491&lt;=$C10491),INDEX(Bemenet!$G$2:$G$301,$M10491),"")</f>
        <v/>
      </c>
      <c r="E10491" s="6">
        <f>IF(AND($B10491&lt;&gt;"",$C10491&lt;&gt;"",$B10491&lt;=$C10491),INDEX(Bemenet!$D$2:$D$301,$M10491),"")</f>
        <v/>
      </c>
      <c r="F10491" s="5">
        <f>IF(AND($B10491&lt;&gt;"",$C10491&lt;&gt;"",$B10491&lt;=$C10491),$C10491-$B10491+1,"")</f>
        <v/>
      </c>
      <c r="G10491" s="5">
        <f>IF($F10491="","",$F10491*$D10491)</f>
        <v/>
      </c>
      <c r="H10491" s="42">
        <f>IF($G10491="","",$O10491)</f>
        <v/>
      </c>
      <c r="I10491" s="5">
        <f>IF($G10491="","",$G10491*IF($H10491="",$O10491,$H10491)/100)</f>
        <v/>
      </c>
      <c r="J10491" s="5">
        <f>IF(OR($L10491="",NOT(COUNTIFS($L$2:$L10491,$L10491)=1)),"",SUMIFS($G:$G,$L:$L,$L10491))</f>
        <v/>
      </c>
      <c r="K10491" s="5">
        <f>IF(OR($L10491="",NOT(COUNTIFS($L$2:$L10491,$L10491)=1)),"",SUMIFS($I:$I,$L:$L,$L10491))</f>
        <v/>
      </c>
      <c r="L10491" s="6">
        <f>IF($B10491="","",YEAR($B10491))</f>
        <v/>
      </c>
      <c r="M10491" s="6">
        <f>INT((ROW()-2)/39)+1</f>
        <v/>
      </c>
      <c r="N10491" s="6">
        <f>MOD(ROW()-2,39)+2</f>
        <v/>
      </c>
      <c r="O10491" s="42">
        <f>IF(AND($B10491&lt;&gt;"",$C10491&lt;&gt;"",$B10491&lt;=$C10491),INDEX(Szabalyok!$C:$C,$N10491),"")</f>
        <v/>
      </c>
      <c r="P10491">
        <f>IF(D10491="",P10490,P10490+1)</f>
        <v/>
      </c>
    </row>
    <row r="10492">
      <c r="A10492">
        <f>IF(P10492=P10491,0,P10492)</f>
        <v/>
      </c>
      <c r="B10492" s="41">
        <f>IF($M10492&gt;300,"",IF(OR(INDEX(Bemenet!$E$2:$E$301,$M10492)="",INDEX(Bemenet!$F$2:$F$301,$M10492)=""),"",MAX(INDEX(Bemenet!$E$2:$E$301,$M10492),INDEX(Szabalyok!$A:$A,$N10492))))</f>
        <v/>
      </c>
      <c r="C10492" s="41">
        <f>IF($B10492="","",MIN(INDEX(Bemenet!$F$2:$F$301,$M10492),INDEX(Szabalyok!$B:$B,$N10492)))</f>
        <v/>
      </c>
      <c r="D10492" s="5">
        <f>IF(AND($B10492&lt;&gt;"",$C10492&lt;&gt;"",$B10492&lt;=$C10492),INDEX(Bemenet!$G$2:$G$301,$M10492),"")</f>
        <v/>
      </c>
      <c r="E10492" s="6">
        <f>IF(AND($B10492&lt;&gt;"",$C10492&lt;&gt;"",$B10492&lt;=$C10492),INDEX(Bemenet!$D$2:$D$301,$M10492),"")</f>
        <v/>
      </c>
      <c r="F10492" s="5">
        <f>IF(AND($B10492&lt;&gt;"",$C10492&lt;&gt;"",$B10492&lt;=$C10492),$C10492-$B10492+1,"")</f>
        <v/>
      </c>
      <c r="G10492" s="5">
        <f>IF($F10492="","",$F10492*$D10492)</f>
        <v/>
      </c>
      <c r="H10492" s="42">
        <f>IF($G10492="","",$O10492)</f>
        <v/>
      </c>
      <c r="I10492" s="5">
        <f>IF($G10492="","",$G10492*IF($H10492="",$O10492,$H10492)/100)</f>
        <v/>
      </c>
      <c r="J10492" s="5">
        <f>IF(OR($L10492="",NOT(COUNTIFS($L$2:$L10492,$L10492)=1)),"",SUMIFS($G:$G,$L:$L,$L10492))</f>
        <v/>
      </c>
      <c r="K10492" s="5">
        <f>IF(OR($L10492="",NOT(COUNTIFS($L$2:$L10492,$L10492)=1)),"",SUMIFS($I:$I,$L:$L,$L10492))</f>
        <v/>
      </c>
      <c r="L10492" s="6">
        <f>IF($B10492="","",YEAR($B10492))</f>
        <v/>
      </c>
      <c r="M10492" s="6">
        <f>INT((ROW()-2)/39)+1</f>
        <v/>
      </c>
      <c r="N10492" s="6">
        <f>MOD(ROW()-2,39)+2</f>
        <v/>
      </c>
      <c r="O10492" s="42">
        <f>IF(AND($B10492&lt;&gt;"",$C10492&lt;&gt;"",$B10492&lt;=$C10492),INDEX(Szabalyok!$C:$C,$N10492),"")</f>
        <v/>
      </c>
      <c r="P10492">
        <f>IF(D10492="",P10491,P10491+1)</f>
        <v/>
      </c>
    </row>
    <row r="10493">
      <c r="A10493">
        <f>IF(P10493=P10492,0,P10493)</f>
        <v/>
      </c>
      <c r="B10493" s="41">
        <f>IF($M10493&gt;300,"",IF(OR(INDEX(Bemenet!$E$2:$E$301,$M10493)="",INDEX(Bemenet!$F$2:$F$301,$M10493)=""),"",MAX(INDEX(Bemenet!$E$2:$E$301,$M10493),INDEX(Szabalyok!$A:$A,$N10493))))</f>
        <v/>
      </c>
      <c r="C10493" s="41">
        <f>IF($B10493="","",MIN(INDEX(Bemenet!$F$2:$F$301,$M10493),INDEX(Szabalyok!$B:$B,$N10493)))</f>
        <v/>
      </c>
      <c r="D10493" s="5">
        <f>IF(AND($B10493&lt;&gt;"",$C10493&lt;&gt;"",$B10493&lt;=$C10493),INDEX(Bemenet!$G$2:$G$301,$M10493),"")</f>
        <v/>
      </c>
      <c r="E10493" s="6">
        <f>IF(AND($B10493&lt;&gt;"",$C10493&lt;&gt;"",$B10493&lt;=$C10493),INDEX(Bemenet!$D$2:$D$301,$M10493),"")</f>
        <v/>
      </c>
      <c r="F10493" s="5">
        <f>IF(AND($B10493&lt;&gt;"",$C10493&lt;&gt;"",$B10493&lt;=$C10493),$C10493-$B10493+1,"")</f>
        <v/>
      </c>
      <c r="G10493" s="5">
        <f>IF($F10493="","",$F10493*$D10493)</f>
        <v/>
      </c>
      <c r="H10493" s="42">
        <f>IF($G10493="","",$O10493)</f>
        <v/>
      </c>
      <c r="I10493" s="5">
        <f>IF($G10493="","",$G10493*IF($H10493="",$O10493,$H10493)/100)</f>
        <v/>
      </c>
      <c r="J10493" s="5">
        <f>IF(OR($L10493="",NOT(COUNTIFS($L$2:$L10493,$L10493)=1)),"",SUMIFS($G:$G,$L:$L,$L10493))</f>
        <v/>
      </c>
      <c r="K10493" s="5">
        <f>IF(OR($L10493="",NOT(COUNTIFS($L$2:$L10493,$L10493)=1)),"",SUMIFS($I:$I,$L:$L,$L10493))</f>
        <v/>
      </c>
      <c r="L10493" s="6">
        <f>IF($B10493="","",YEAR($B10493))</f>
        <v/>
      </c>
      <c r="M10493" s="6">
        <f>INT((ROW()-2)/39)+1</f>
        <v/>
      </c>
      <c r="N10493" s="6">
        <f>MOD(ROW()-2,39)+2</f>
        <v/>
      </c>
      <c r="O10493" s="42">
        <f>IF(AND($B10493&lt;&gt;"",$C10493&lt;&gt;"",$B10493&lt;=$C10493),INDEX(Szabalyok!$C:$C,$N10493),"")</f>
        <v/>
      </c>
      <c r="P10493">
        <f>IF(D10493="",P10492,P10492+1)</f>
        <v/>
      </c>
    </row>
    <row r="10494">
      <c r="A10494">
        <f>IF(P10494=P10493,0,P10494)</f>
        <v/>
      </c>
      <c r="B10494" s="41">
        <f>IF($M10494&gt;300,"",IF(OR(INDEX(Bemenet!$E$2:$E$301,$M10494)="",INDEX(Bemenet!$F$2:$F$301,$M10494)=""),"",MAX(INDEX(Bemenet!$E$2:$E$301,$M10494),INDEX(Szabalyok!$A:$A,$N10494))))</f>
        <v/>
      </c>
      <c r="C10494" s="41">
        <f>IF($B10494="","",MIN(INDEX(Bemenet!$F$2:$F$301,$M10494),INDEX(Szabalyok!$B:$B,$N10494)))</f>
        <v/>
      </c>
      <c r="D10494" s="5">
        <f>IF(AND($B10494&lt;&gt;"",$C10494&lt;&gt;"",$B10494&lt;=$C10494),INDEX(Bemenet!$G$2:$G$301,$M10494),"")</f>
        <v/>
      </c>
      <c r="E10494" s="6">
        <f>IF(AND($B10494&lt;&gt;"",$C10494&lt;&gt;"",$B10494&lt;=$C10494),INDEX(Bemenet!$D$2:$D$301,$M10494),"")</f>
        <v/>
      </c>
      <c r="F10494" s="5">
        <f>IF(AND($B10494&lt;&gt;"",$C10494&lt;&gt;"",$B10494&lt;=$C10494),$C10494-$B10494+1,"")</f>
        <v/>
      </c>
      <c r="G10494" s="5">
        <f>IF($F10494="","",$F10494*$D10494)</f>
        <v/>
      </c>
      <c r="H10494" s="42">
        <f>IF($G10494="","",$O10494)</f>
        <v/>
      </c>
      <c r="I10494" s="5">
        <f>IF($G10494="","",$G10494*IF($H10494="",$O10494,$H10494)/100)</f>
        <v/>
      </c>
      <c r="J10494" s="5">
        <f>IF(OR($L10494="",NOT(COUNTIFS($L$2:$L10494,$L10494)=1)),"",SUMIFS($G:$G,$L:$L,$L10494))</f>
        <v/>
      </c>
      <c r="K10494" s="5">
        <f>IF(OR($L10494="",NOT(COUNTIFS($L$2:$L10494,$L10494)=1)),"",SUMIFS($I:$I,$L:$L,$L10494))</f>
        <v/>
      </c>
      <c r="L10494" s="6">
        <f>IF($B10494="","",YEAR($B10494))</f>
        <v/>
      </c>
      <c r="M10494" s="6">
        <f>INT((ROW()-2)/39)+1</f>
        <v/>
      </c>
      <c r="N10494" s="6">
        <f>MOD(ROW()-2,39)+2</f>
        <v/>
      </c>
      <c r="O10494" s="42">
        <f>IF(AND($B10494&lt;&gt;"",$C10494&lt;&gt;"",$B10494&lt;=$C10494),INDEX(Szabalyok!$C:$C,$N10494),"")</f>
        <v/>
      </c>
      <c r="P10494">
        <f>IF(D10494="",P10493,P10493+1)</f>
        <v/>
      </c>
    </row>
    <row r="10495">
      <c r="A10495">
        <f>IF(P10495=P10494,0,P10495)</f>
        <v/>
      </c>
      <c r="B10495" s="41">
        <f>IF($M10495&gt;300,"",IF(OR(INDEX(Bemenet!$E$2:$E$301,$M10495)="",INDEX(Bemenet!$F$2:$F$301,$M10495)=""),"",MAX(INDEX(Bemenet!$E$2:$E$301,$M10495),INDEX(Szabalyok!$A:$A,$N10495))))</f>
        <v/>
      </c>
      <c r="C10495" s="41">
        <f>IF($B10495="","",MIN(INDEX(Bemenet!$F$2:$F$301,$M10495),INDEX(Szabalyok!$B:$B,$N10495)))</f>
        <v/>
      </c>
      <c r="D10495" s="5">
        <f>IF(AND($B10495&lt;&gt;"",$C10495&lt;&gt;"",$B10495&lt;=$C10495),INDEX(Bemenet!$G$2:$G$301,$M10495),"")</f>
        <v/>
      </c>
      <c r="E10495" s="6">
        <f>IF(AND($B10495&lt;&gt;"",$C10495&lt;&gt;"",$B10495&lt;=$C10495),INDEX(Bemenet!$D$2:$D$301,$M10495),"")</f>
        <v/>
      </c>
      <c r="F10495" s="5">
        <f>IF(AND($B10495&lt;&gt;"",$C10495&lt;&gt;"",$B10495&lt;=$C10495),$C10495-$B10495+1,"")</f>
        <v/>
      </c>
      <c r="G10495" s="5">
        <f>IF($F10495="","",$F10495*$D10495)</f>
        <v/>
      </c>
      <c r="H10495" s="42">
        <f>IF($G10495="","",$O10495)</f>
        <v/>
      </c>
      <c r="I10495" s="5">
        <f>IF($G10495="","",$G10495*IF($H10495="",$O10495,$H10495)/100)</f>
        <v/>
      </c>
      <c r="J10495" s="5">
        <f>IF(OR($L10495="",NOT(COUNTIFS($L$2:$L10495,$L10495)=1)),"",SUMIFS($G:$G,$L:$L,$L10495))</f>
        <v/>
      </c>
      <c r="K10495" s="5">
        <f>IF(OR($L10495="",NOT(COUNTIFS($L$2:$L10495,$L10495)=1)),"",SUMIFS($I:$I,$L:$L,$L10495))</f>
        <v/>
      </c>
      <c r="L10495" s="6">
        <f>IF($B10495="","",YEAR($B10495))</f>
        <v/>
      </c>
      <c r="M10495" s="6">
        <f>INT((ROW()-2)/39)+1</f>
        <v/>
      </c>
      <c r="N10495" s="6">
        <f>MOD(ROW()-2,39)+2</f>
        <v/>
      </c>
      <c r="O10495" s="42">
        <f>IF(AND($B10495&lt;&gt;"",$C10495&lt;&gt;"",$B10495&lt;=$C10495),INDEX(Szabalyok!$C:$C,$N10495),"")</f>
        <v/>
      </c>
      <c r="P10495">
        <f>IF(D10495="",P10494,P10494+1)</f>
        <v/>
      </c>
    </row>
    <row r="10496">
      <c r="A10496">
        <f>IF(P10496=P10495,0,P10496)</f>
        <v/>
      </c>
      <c r="B10496" s="41">
        <f>IF($M10496&gt;300,"",IF(OR(INDEX(Bemenet!$E$2:$E$301,$M10496)="",INDEX(Bemenet!$F$2:$F$301,$M10496)=""),"",MAX(INDEX(Bemenet!$E$2:$E$301,$M10496),INDEX(Szabalyok!$A:$A,$N10496))))</f>
        <v/>
      </c>
      <c r="C10496" s="41">
        <f>IF($B10496="","",MIN(INDEX(Bemenet!$F$2:$F$301,$M10496),INDEX(Szabalyok!$B:$B,$N10496)))</f>
        <v/>
      </c>
      <c r="D10496" s="5">
        <f>IF(AND($B10496&lt;&gt;"",$C10496&lt;&gt;"",$B10496&lt;=$C10496),INDEX(Bemenet!$G$2:$G$301,$M10496),"")</f>
        <v/>
      </c>
      <c r="E10496" s="6">
        <f>IF(AND($B10496&lt;&gt;"",$C10496&lt;&gt;"",$B10496&lt;=$C10496),INDEX(Bemenet!$D$2:$D$301,$M10496),"")</f>
        <v/>
      </c>
      <c r="F10496" s="5">
        <f>IF(AND($B10496&lt;&gt;"",$C10496&lt;&gt;"",$B10496&lt;=$C10496),$C10496-$B10496+1,"")</f>
        <v/>
      </c>
      <c r="G10496" s="5">
        <f>IF($F10496="","",$F10496*$D10496)</f>
        <v/>
      </c>
      <c r="H10496" s="42">
        <f>IF($G10496="","",$O10496)</f>
        <v/>
      </c>
      <c r="I10496" s="5">
        <f>IF($G10496="","",$G10496*IF($H10496="",$O10496,$H10496)/100)</f>
        <v/>
      </c>
      <c r="J10496" s="5">
        <f>IF(OR($L10496="",NOT(COUNTIFS($L$2:$L10496,$L10496)=1)),"",SUMIFS($G:$G,$L:$L,$L10496))</f>
        <v/>
      </c>
      <c r="K10496" s="5">
        <f>IF(OR($L10496="",NOT(COUNTIFS($L$2:$L10496,$L10496)=1)),"",SUMIFS($I:$I,$L:$L,$L10496))</f>
        <v/>
      </c>
      <c r="L10496" s="6">
        <f>IF($B10496="","",YEAR($B10496))</f>
        <v/>
      </c>
      <c r="M10496" s="6">
        <f>INT((ROW()-2)/39)+1</f>
        <v/>
      </c>
      <c r="N10496" s="6">
        <f>MOD(ROW()-2,39)+2</f>
        <v/>
      </c>
      <c r="O10496" s="42">
        <f>IF(AND($B10496&lt;&gt;"",$C10496&lt;&gt;"",$B10496&lt;=$C10496),INDEX(Szabalyok!$C:$C,$N10496),"")</f>
        <v/>
      </c>
      <c r="P10496">
        <f>IF(D10496="",P10495,P10495+1)</f>
        <v/>
      </c>
    </row>
    <row r="10497">
      <c r="A10497">
        <f>IF(P10497=P10496,0,P10497)</f>
        <v/>
      </c>
      <c r="B10497" s="41">
        <f>IF($M10497&gt;300,"",IF(OR(INDEX(Bemenet!$E$2:$E$301,$M10497)="",INDEX(Bemenet!$F$2:$F$301,$M10497)=""),"",MAX(INDEX(Bemenet!$E$2:$E$301,$M10497),INDEX(Szabalyok!$A:$A,$N10497))))</f>
        <v/>
      </c>
      <c r="C10497" s="41">
        <f>IF($B10497="","",MIN(INDEX(Bemenet!$F$2:$F$301,$M10497),INDEX(Szabalyok!$B:$B,$N10497)))</f>
        <v/>
      </c>
      <c r="D10497" s="5">
        <f>IF(AND($B10497&lt;&gt;"",$C10497&lt;&gt;"",$B10497&lt;=$C10497),INDEX(Bemenet!$G$2:$G$301,$M10497),"")</f>
        <v/>
      </c>
      <c r="E10497" s="6">
        <f>IF(AND($B10497&lt;&gt;"",$C10497&lt;&gt;"",$B10497&lt;=$C10497),INDEX(Bemenet!$D$2:$D$301,$M10497),"")</f>
        <v/>
      </c>
      <c r="F10497" s="5">
        <f>IF(AND($B10497&lt;&gt;"",$C10497&lt;&gt;"",$B10497&lt;=$C10497),$C10497-$B10497+1,"")</f>
        <v/>
      </c>
      <c r="G10497" s="5">
        <f>IF($F10497="","",$F10497*$D10497)</f>
        <v/>
      </c>
      <c r="H10497" s="42">
        <f>IF($G10497="","",$O10497)</f>
        <v/>
      </c>
      <c r="I10497" s="5">
        <f>IF($G10497="","",$G10497*IF($H10497="",$O10497,$H10497)/100)</f>
        <v/>
      </c>
      <c r="J10497" s="5">
        <f>IF(OR($L10497="",NOT(COUNTIFS($L$2:$L10497,$L10497)=1)),"",SUMIFS($G:$G,$L:$L,$L10497))</f>
        <v/>
      </c>
      <c r="K10497" s="5">
        <f>IF(OR($L10497="",NOT(COUNTIFS($L$2:$L10497,$L10497)=1)),"",SUMIFS($I:$I,$L:$L,$L10497))</f>
        <v/>
      </c>
      <c r="L10497" s="6">
        <f>IF($B10497="","",YEAR($B10497))</f>
        <v/>
      </c>
      <c r="M10497" s="6">
        <f>INT((ROW()-2)/39)+1</f>
        <v/>
      </c>
      <c r="N10497" s="6">
        <f>MOD(ROW()-2,39)+2</f>
        <v/>
      </c>
      <c r="O10497" s="42">
        <f>IF(AND($B10497&lt;&gt;"",$C10497&lt;&gt;"",$B10497&lt;=$C10497),INDEX(Szabalyok!$C:$C,$N10497),"")</f>
        <v/>
      </c>
      <c r="P10497">
        <f>IF(D10497="",P10496,P10496+1)</f>
        <v/>
      </c>
    </row>
    <row r="10498">
      <c r="A10498">
        <f>IF(P10498=P10497,0,P10498)</f>
        <v/>
      </c>
      <c r="B10498" s="41">
        <f>IF($M10498&gt;300,"",IF(OR(INDEX(Bemenet!$E$2:$E$301,$M10498)="",INDEX(Bemenet!$F$2:$F$301,$M10498)=""),"",MAX(INDEX(Bemenet!$E$2:$E$301,$M10498),INDEX(Szabalyok!$A:$A,$N10498))))</f>
        <v/>
      </c>
      <c r="C10498" s="41">
        <f>IF($B10498="","",MIN(INDEX(Bemenet!$F$2:$F$301,$M10498),INDEX(Szabalyok!$B:$B,$N10498)))</f>
        <v/>
      </c>
      <c r="D10498" s="5">
        <f>IF(AND($B10498&lt;&gt;"",$C10498&lt;&gt;"",$B10498&lt;=$C10498),INDEX(Bemenet!$G$2:$G$301,$M10498),"")</f>
        <v/>
      </c>
      <c r="E10498" s="6">
        <f>IF(AND($B10498&lt;&gt;"",$C10498&lt;&gt;"",$B10498&lt;=$C10498),INDEX(Bemenet!$D$2:$D$301,$M10498),"")</f>
        <v/>
      </c>
      <c r="F10498" s="5">
        <f>IF(AND($B10498&lt;&gt;"",$C10498&lt;&gt;"",$B10498&lt;=$C10498),$C10498-$B10498+1,"")</f>
        <v/>
      </c>
      <c r="G10498" s="5">
        <f>IF($F10498="","",$F10498*$D10498)</f>
        <v/>
      </c>
      <c r="H10498" s="42">
        <f>IF($G10498="","",$O10498)</f>
        <v/>
      </c>
      <c r="I10498" s="5">
        <f>IF($G10498="","",$G10498*IF($H10498="",$O10498,$H10498)/100)</f>
        <v/>
      </c>
      <c r="J10498" s="5">
        <f>IF(OR($L10498="",NOT(COUNTIFS($L$2:$L10498,$L10498)=1)),"",SUMIFS($G:$G,$L:$L,$L10498))</f>
        <v/>
      </c>
      <c r="K10498" s="5">
        <f>IF(OR($L10498="",NOT(COUNTIFS($L$2:$L10498,$L10498)=1)),"",SUMIFS($I:$I,$L:$L,$L10498))</f>
        <v/>
      </c>
      <c r="L10498" s="6">
        <f>IF($B10498="","",YEAR($B10498))</f>
        <v/>
      </c>
      <c r="M10498" s="6">
        <f>INT((ROW()-2)/39)+1</f>
        <v/>
      </c>
      <c r="N10498" s="6">
        <f>MOD(ROW()-2,39)+2</f>
        <v/>
      </c>
      <c r="O10498" s="42">
        <f>IF(AND($B10498&lt;&gt;"",$C10498&lt;&gt;"",$B10498&lt;=$C10498),INDEX(Szabalyok!$C:$C,$N10498),"")</f>
        <v/>
      </c>
      <c r="P10498">
        <f>IF(D10498="",P10497,P10497+1)</f>
        <v/>
      </c>
    </row>
    <row r="10499">
      <c r="A10499">
        <f>IF(P10499=P10498,0,P10499)</f>
        <v/>
      </c>
      <c r="B10499" s="41">
        <f>IF($M10499&gt;300,"",IF(OR(INDEX(Bemenet!$E$2:$E$301,$M10499)="",INDEX(Bemenet!$F$2:$F$301,$M10499)=""),"",MAX(INDEX(Bemenet!$E$2:$E$301,$M10499),INDEX(Szabalyok!$A:$A,$N10499))))</f>
        <v/>
      </c>
      <c r="C10499" s="41">
        <f>IF($B10499="","",MIN(INDEX(Bemenet!$F$2:$F$301,$M10499),INDEX(Szabalyok!$B:$B,$N10499)))</f>
        <v/>
      </c>
      <c r="D10499" s="5">
        <f>IF(AND($B10499&lt;&gt;"",$C10499&lt;&gt;"",$B10499&lt;=$C10499),INDEX(Bemenet!$G$2:$G$301,$M10499),"")</f>
        <v/>
      </c>
      <c r="E10499" s="6">
        <f>IF(AND($B10499&lt;&gt;"",$C10499&lt;&gt;"",$B10499&lt;=$C10499),INDEX(Bemenet!$D$2:$D$301,$M10499),"")</f>
        <v/>
      </c>
      <c r="F10499" s="5">
        <f>IF(AND($B10499&lt;&gt;"",$C10499&lt;&gt;"",$B10499&lt;=$C10499),$C10499-$B10499+1,"")</f>
        <v/>
      </c>
      <c r="G10499" s="5">
        <f>IF($F10499="","",$F10499*$D10499)</f>
        <v/>
      </c>
      <c r="H10499" s="42">
        <f>IF($G10499="","",$O10499)</f>
        <v/>
      </c>
      <c r="I10499" s="5">
        <f>IF($G10499="","",$G10499*IF($H10499="",$O10499,$H10499)/100)</f>
        <v/>
      </c>
      <c r="J10499" s="5">
        <f>IF(OR($L10499="",NOT(COUNTIFS($L$2:$L10499,$L10499)=1)),"",SUMIFS($G:$G,$L:$L,$L10499))</f>
        <v/>
      </c>
      <c r="K10499" s="5">
        <f>IF(OR($L10499="",NOT(COUNTIFS($L$2:$L10499,$L10499)=1)),"",SUMIFS($I:$I,$L:$L,$L10499))</f>
        <v/>
      </c>
      <c r="L10499" s="6">
        <f>IF($B10499="","",YEAR($B10499))</f>
        <v/>
      </c>
      <c r="M10499" s="6">
        <f>INT((ROW()-2)/39)+1</f>
        <v/>
      </c>
      <c r="N10499" s="6">
        <f>MOD(ROW()-2,39)+2</f>
        <v/>
      </c>
      <c r="O10499" s="42">
        <f>IF(AND($B10499&lt;&gt;"",$C10499&lt;&gt;"",$B10499&lt;=$C10499),INDEX(Szabalyok!$C:$C,$N10499),"")</f>
        <v/>
      </c>
      <c r="P10499">
        <f>IF(D10499="",P10498,P10498+1)</f>
        <v/>
      </c>
    </row>
    <row r="10500">
      <c r="A10500">
        <f>IF(P10500=P10499,0,P10500)</f>
        <v/>
      </c>
      <c r="B10500" s="41">
        <f>IF($M10500&gt;300,"",IF(OR(INDEX(Bemenet!$E$2:$E$301,$M10500)="",INDEX(Bemenet!$F$2:$F$301,$M10500)=""),"",MAX(INDEX(Bemenet!$E$2:$E$301,$M10500),INDEX(Szabalyok!$A:$A,$N10500))))</f>
        <v/>
      </c>
      <c r="C10500" s="41">
        <f>IF($B10500="","",MIN(INDEX(Bemenet!$F$2:$F$301,$M10500),INDEX(Szabalyok!$B:$B,$N10500)))</f>
        <v/>
      </c>
      <c r="D10500" s="5">
        <f>IF(AND($B10500&lt;&gt;"",$C10500&lt;&gt;"",$B10500&lt;=$C10500),INDEX(Bemenet!$G$2:$G$301,$M10500),"")</f>
        <v/>
      </c>
      <c r="E10500" s="6">
        <f>IF(AND($B10500&lt;&gt;"",$C10500&lt;&gt;"",$B10500&lt;=$C10500),INDEX(Bemenet!$D$2:$D$301,$M10500),"")</f>
        <v/>
      </c>
      <c r="F10500" s="5">
        <f>IF(AND($B10500&lt;&gt;"",$C10500&lt;&gt;"",$B10500&lt;=$C10500),$C10500-$B10500+1,"")</f>
        <v/>
      </c>
      <c r="G10500" s="5">
        <f>IF($F10500="","",$F10500*$D10500)</f>
        <v/>
      </c>
      <c r="H10500" s="42">
        <f>IF($G10500="","",$O10500)</f>
        <v/>
      </c>
      <c r="I10500" s="5">
        <f>IF($G10500="","",$G10500*IF($H10500="",$O10500,$H10500)/100)</f>
        <v/>
      </c>
      <c r="J10500" s="5">
        <f>IF(OR($L10500="",NOT(COUNTIFS($L$2:$L10500,$L10500)=1)),"",SUMIFS($G:$G,$L:$L,$L10500))</f>
        <v/>
      </c>
      <c r="K10500" s="5">
        <f>IF(OR($L10500="",NOT(COUNTIFS($L$2:$L10500,$L10500)=1)),"",SUMIFS($I:$I,$L:$L,$L10500))</f>
        <v/>
      </c>
      <c r="L10500" s="6">
        <f>IF($B10500="","",YEAR($B10500))</f>
        <v/>
      </c>
      <c r="M10500" s="6">
        <f>INT((ROW()-2)/39)+1</f>
        <v/>
      </c>
      <c r="N10500" s="6">
        <f>MOD(ROW()-2,39)+2</f>
        <v/>
      </c>
      <c r="O10500" s="42">
        <f>IF(AND($B10500&lt;&gt;"",$C10500&lt;&gt;"",$B10500&lt;=$C10500),INDEX(Szabalyok!$C:$C,$N10500),"")</f>
        <v/>
      </c>
      <c r="P10500">
        <f>IF(D10500="",P10499,P10499+1)</f>
        <v/>
      </c>
    </row>
    <row r="10501">
      <c r="A10501">
        <f>IF(P10501=P10500,0,P10501)</f>
        <v/>
      </c>
      <c r="B10501" s="41">
        <f>IF($M10501&gt;300,"",IF(OR(INDEX(Bemenet!$E$2:$E$301,$M10501)="",INDEX(Bemenet!$F$2:$F$301,$M10501)=""),"",MAX(INDEX(Bemenet!$E$2:$E$301,$M10501),INDEX(Szabalyok!$A:$A,$N10501))))</f>
        <v/>
      </c>
      <c r="C10501" s="41">
        <f>IF($B10501="","",MIN(INDEX(Bemenet!$F$2:$F$301,$M10501),INDEX(Szabalyok!$B:$B,$N10501)))</f>
        <v/>
      </c>
      <c r="D10501" s="5">
        <f>IF(AND($B10501&lt;&gt;"",$C10501&lt;&gt;"",$B10501&lt;=$C10501),INDEX(Bemenet!$G$2:$G$301,$M10501),"")</f>
        <v/>
      </c>
      <c r="E10501" s="6">
        <f>IF(AND($B10501&lt;&gt;"",$C10501&lt;&gt;"",$B10501&lt;=$C10501),INDEX(Bemenet!$D$2:$D$301,$M10501),"")</f>
        <v/>
      </c>
      <c r="F10501" s="5">
        <f>IF(AND($B10501&lt;&gt;"",$C10501&lt;&gt;"",$B10501&lt;=$C10501),$C10501-$B10501+1,"")</f>
        <v/>
      </c>
      <c r="G10501" s="5">
        <f>IF($F10501="","",$F10501*$D10501)</f>
        <v/>
      </c>
      <c r="H10501" s="42">
        <f>IF($G10501="","",$O10501)</f>
        <v/>
      </c>
      <c r="I10501" s="5">
        <f>IF($G10501="","",$G10501*IF($H10501="",$O10501,$H10501)/100)</f>
        <v/>
      </c>
      <c r="J10501" s="5">
        <f>IF(OR($L10501="",NOT(COUNTIFS($L$2:$L10501,$L10501)=1)),"",SUMIFS($G:$G,$L:$L,$L10501))</f>
        <v/>
      </c>
      <c r="K10501" s="5">
        <f>IF(OR($L10501="",NOT(COUNTIFS($L$2:$L10501,$L10501)=1)),"",SUMIFS($I:$I,$L:$L,$L10501))</f>
        <v/>
      </c>
      <c r="L10501" s="6">
        <f>IF($B10501="","",YEAR($B10501))</f>
        <v/>
      </c>
      <c r="M10501" s="6">
        <f>INT((ROW()-2)/39)+1</f>
        <v/>
      </c>
      <c r="N10501" s="6">
        <f>MOD(ROW()-2,39)+2</f>
        <v/>
      </c>
      <c r="O10501" s="42">
        <f>IF(AND($B10501&lt;&gt;"",$C10501&lt;&gt;"",$B10501&lt;=$C10501),INDEX(Szabalyok!$C:$C,$N10501),"")</f>
        <v/>
      </c>
      <c r="P10501">
        <f>IF(D10501="",P10500,P10500+1)</f>
        <v/>
      </c>
    </row>
    <row r="10502">
      <c r="A10502">
        <f>IF(P10502=P10501,0,P10502)</f>
        <v/>
      </c>
      <c r="B10502" s="41">
        <f>IF($M10502&gt;300,"",IF(OR(INDEX(Bemenet!$E$2:$E$301,$M10502)="",INDEX(Bemenet!$F$2:$F$301,$M10502)=""),"",MAX(INDEX(Bemenet!$E$2:$E$301,$M10502),INDEX(Szabalyok!$A:$A,$N10502))))</f>
        <v/>
      </c>
      <c r="C10502" s="41">
        <f>IF($B10502="","",MIN(INDEX(Bemenet!$F$2:$F$301,$M10502),INDEX(Szabalyok!$B:$B,$N10502)))</f>
        <v/>
      </c>
      <c r="D10502" s="5">
        <f>IF(AND($B10502&lt;&gt;"",$C10502&lt;&gt;"",$B10502&lt;=$C10502),INDEX(Bemenet!$G$2:$G$301,$M10502),"")</f>
        <v/>
      </c>
      <c r="E10502" s="6">
        <f>IF(AND($B10502&lt;&gt;"",$C10502&lt;&gt;"",$B10502&lt;=$C10502),INDEX(Bemenet!$D$2:$D$301,$M10502),"")</f>
        <v/>
      </c>
      <c r="F10502" s="5">
        <f>IF(AND($B10502&lt;&gt;"",$C10502&lt;&gt;"",$B10502&lt;=$C10502),$C10502-$B10502+1,"")</f>
        <v/>
      </c>
      <c r="G10502" s="5">
        <f>IF($F10502="","",$F10502*$D10502)</f>
        <v/>
      </c>
      <c r="H10502" s="42">
        <f>IF($G10502="","",$O10502)</f>
        <v/>
      </c>
      <c r="I10502" s="5">
        <f>IF($G10502="","",$G10502*IF($H10502="",$O10502,$H10502)/100)</f>
        <v/>
      </c>
      <c r="J10502" s="5">
        <f>IF(OR($L10502="",NOT(COUNTIFS($L$2:$L10502,$L10502)=1)),"",SUMIFS($G:$G,$L:$L,$L10502))</f>
        <v/>
      </c>
      <c r="K10502" s="5">
        <f>IF(OR($L10502="",NOT(COUNTIFS($L$2:$L10502,$L10502)=1)),"",SUMIFS($I:$I,$L:$L,$L10502))</f>
        <v/>
      </c>
      <c r="L10502" s="6">
        <f>IF($B10502="","",YEAR($B10502))</f>
        <v/>
      </c>
      <c r="M10502" s="6">
        <f>INT((ROW()-2)/39)+1</f>
        <v/>
      </c>
      <c r="N10502" s="6">
        <f>MOD(ROW()-2,39)+2</f>
        <v/>
      </c>
      <c r="O10502" s="42">
        <f>IF(AND($B10502&lt;&gt;"",$C10502&lt;&gt;"",$B10502&lt;=$C10502),INDEX(Szabalyok!$C:$C,$N10502),"")</f>
        <v/>
      </c>
      <c r="P10502">
        <f>IF(D10502="",P10501,P10501+1)</f>
        <v/>
      </c>
    </row>
    <row r="10503">
      <c r="A10503">
        <f>IF(P10503=P10502,0,P10503)</f>
        <v/>
      </c>
      <c r="B10503" s="41">
        <f>IF($M10503&gt;300,"",IF(OR(INDEX(Bemenet!$E$2:$E$301,$M10503)="",INDEX(Bemenet!$F$2:$F$301,$M10503)=""),"",MAX(INDEX(Bemenet!$E$2:$E$301,$M10503),INDEX(Szabalyok!$A:$A,$N10503))))</f>
        <v/>
      </c>
      <c r="C10503" s="41">
        <f>IF($B10503="","",MIN(INDEX(Bemenet!$F$2:$F$301,$M10503),INDEX(Szabalyok!$B:$B,$N10503)))</f>
        <v/>
      </c>
      <c r="D10503" s="5">
        <f>IF(AND($B10503&lt;&gt;"",$C10503&lt;&gt;"",$B10503&lt;=$C10503),INDEX(Bemenet!$G$2:$G$301,$M10503),"")</f>
        <v/>
      </c>
      <c r="E10503" s="6">
        <f>IF(AND($B10503&lt;&gt;"",$C10503&lt;&gt;"",$B10503&lt;=$C10503),INDEX(Bemenet!$D$2:$D$301,$M10503),"")</f>
        <v/>
      </c>
      <c r="F10503" s="5">
        <f>IF(AND($B10503&lt;&gt;"",$C10503&lt;&gt;"",$B10503&lt;=$C10503),$C10503-$B10503+1,"")</f>
        <v/>
      </c>
      <c r="G10503" s="5">
        <f>IF($F10503="","",$F10503*$D10503)</f>
        <v/>
      </c>
      <c r="H10503" s="42">
        <f>IF($G10503="","",$O10503)</f>
        <v/>
      </c>
      <c r="I10503" s="5">
        <f>IF($G10503="","",$G10503*IF($H10503="",$O10503,$H10503)/100)</f>
        <v/>
      </c>
      <c r="J10503" s="5">
        <f>IF(OR($L10503="",NOT(COUNTIFS($L$2:$L10503,$L10503)=1)),"",SUMIFS($G:$G,$L:$L,$L10503))</f>
        <v/>
      </c>
      <c r="K10503" s="5">
        <f>IF(OR($L10503="",NOT(COUNTIFS($L$2:$L10503,$L10503)=1)),"",SUMIFS($I:$I,$L:$L,$L10503))</f>
        <v/>
      </c>
      <c r="L10503" s="6">
        <f>IF($B10503="","",YEAR($B10503))</f>
        <v/>
      </c>
      <c r="M10503" s="6">
        <f>INT((ROW()-2)/39)+1</f>
        <v/>
      </c>
      <c r="N10503" s="6">
        <f>MOD(ROW()-2,39)+2</f>
        <v/>
      </c>
      <c r="O10503" s="42">
        <f>IF(AND($B10503&lt;&gt;"",$C10503&lt;&gt;"",$B10503&lt;=$C10503),INDEX(Szabalyok!$C:$C,$N10503),"")</f>
        <v/>
      </c>
      <c r="P10503">
        <f>IF(D10503="",P10502,P10502+1)</f>
        <v/>
      </c>
    </row>
    <row r="10504">
      <c r="A10504">
        <f>IF(P10504=P10503,0,P10504)</f>
        <v/>
      </c>
      <c r="B10504" s="41">
        <f>IF($M10504&gt;300,"",IF(OR(INDEX(Bemenet!$E$2:$E$301,$M10504)="",INDEX(Bemenet!$F$2:$F$301,$M10504)=""),"",MAX(INDEX(Bemenet!$E$2:$E$301,$M10504),INDEX(Szabalyok!$A:$A,$N10504))))</f>
        <v/>
      </c>
      <c r="C10504" s="41">
        <f>IF($B10504="","",MIN(INDEX(Bemenet!$F$2:$F$301,$M10504),INDEX(Szabalyok!$B:$B,$N10504)))</f>
        <v/>
      </c>
      <c r="D10504" s="5">
        <f>IF(AND($B10504&lt;&gt;"",$C10504&lt;&gt;"",$B10504&lt;=$C10504),INDEX(Bemenet!$G$2:$G$301,$M10504),"")</f>
        <v/>
      </c>
      <c r="E10504" s="6">
        <f>IF(AND($B10504&lt;&gt;"",$C10504&lt;&gt;"",$B10504&lt;=$C10504),INDEX(Bemenet!$D$2:$D$301,$M10504),"")</f>
        <v/>
      </c>
      <c r="F10504" s="5">
        <f>IF(AND($B10504&lt;&gt;"",$C10504&lt;&gt;"",$B10504&lt;=$C10504),$C10504-$B10504+1,"")</f>
        <v/>
      </c>
      <c r="G10504" s="5">
        <f>IF($F10504="","",$F10504*$D10504)</f>
        <v/>
      </c>
      <c r="H10504" s="42">
        <f>IF($G10504="","",$O10504)</f>
        <v/>
      </c>
      <c r="I10504" s="5">
        <f>IF($G10504="","",$G10504*IF($H10504="",$O10504,$H10504)/100)</f>
        <v/>
      </c>
      <c r="J10504" s="5">
        <f>IF(OR($L10504="",NOT(COUNTIFS($L$2:$L10504,$L10504)=1)),"",SUMIFS($G:$G,$L:$L,$L10504))</f>
        <v/>
      </c>
      <c r="K10504" s="5">
        <f>IF(OR($L10504="",NOT(COUNTIFS($L$2:$L10504,$L10504)=1)),"",SUMIFS($I:$I,$L:$L,$L10504))</f>
        <v/>
      </c>
      <c r="L10504" s="6">
        <f>IF($B10504="","",YEAR($B10504))</f>
        <v/>
      </c>
      <c r="M10504" s="6">
        <f>INT((ROW()-2)/39)+1</f>
        <v/>
      </c>
      <c r="N10504" s="6">
        <f>MOD(ROW()-2,39)+2</f>
        <v/>
      </c>
      <c r="O10504" s="42">
        <f>IF(AND($B10504&lt;&gt;"",$C10504&lt;&gt;"",$B10504&lt;=$C10504),INDEX(Szabalyok!$C:$C,$N10504),"")</f>
        <v/>
      </c>
      <c r="P10504">
        <f>IF(D10504="",P10503,P10503+1)</f>
        <v/>
      </c>
    </row>
    <row r="10505">
      <c r="A10505">
        <f>IF(P10505=P10504,0,P10505)</f>
        <v/>
      </c>
      <c r="B10505" s="41">
        <f>IF($M10505&gt;300,"",IF(OR(INDEX(Bemenet!$E$2:$E$301,$M10505)="",INDEX(Bemenet!$F$2:$F$301,$M10505)=""),"",MAX(INDEX(Bemenet!$E$2:$E$301,$M10505),INDEX(Szabalyok!$A:$A,$N10505))))</f>
        <v/>
      </c>
      <c r="C10505" s="41">
        <f>IF($B10505="","",MIN(INDEX(Bemenet!$F$2:$F$301,$M10505),INDEX(Szabalyok!$B:$B,$N10505)))</f>
        <v/>
      </c>
      <c r="D10505" s="5">
        <f>IF(AND($B10505&lt;&gt;"",$C10505&lt;&gt;"",$B10505&lt;=$C10505),INDEX(Bemenet!$G$2:$G$301,$M10505),"")</f>
        <v/>
      </c>
      <c r="E10505" s="6">
        <f>IF(AND($B10505&lt;&gt;"",$C10505&lt;&gt;"",$B10505&lt;=$C10505),INDEX(Bemenet!$D$2:$D$301,$M10505),"")</f>
        <v/>
      </c>
      <c r="F10505" s="5">
        <f>IF(AND($B10505&lt;&gt;"",$C10505&lt;&gt;"",$B10505&lt;=$C10505),$C10505-$B10505+1,"")</f>
        <v/>
      </c>
      <c r="G10505" s="5">
        <f>IF($F10505="","",$F10505*$D10505)</f>
        <v/>
      </c>
      <c r="H10505" s="42">
        <f>IF($G10505="","",$O10505)</f>
        <v/>
      </c>
      <c r="I10505" s="5">
        <f>IF($G10505="","",$G10505*IF($H10505="",$O10505,$H10505)/100)</f>
        <v/>
      </c>
      <c r="J10505" s="5">
        <f>IF(OR($L10505="",NOT(COUNTIFS($L$2:$L10505,$L10505)=1)),"",SUMIFS($G:$G,$L:$L,$L10505))</f>
        <v/>
      </c>
      <c r="K10505" s="5">
        <f>IF(OR($L10505="",NOT(COUNTIFS($L$2:$L10505,$L10505)=1)),"",SUMIFS($I:$I,$L:$L,$L10505))</f>
        <v/>
      </c>
      <c r="L10505" s="6">
        <f>IF($B10505="","",YEAR($B10505))</f>
        <v/>
      </c>
      <c r="M10505" s="6">
        <f>INT((ROW()-2)/39)+1</f>
        <v/>
      </c>
      <c r="N10505" s="6">
        <f>MOD(ROW()-2,39)+2</f>
        <v/>
      </c>
      <c r="O10505" s="42">
        <f>IF(AND($B10505&lt;&gt;"",$C10505&lt;&gt;"",$B10505&lt;=$C10505),INDEX(Szabalyok!$C:$C,$N10505),"")</f>
        <v/>
      </c>
      <c r="P10505">
        <f>IF(D10505="",P10504,P10504+1)</f>
        <v/>
      </c>
    </row>
    <row r="10506">
      <c r="A10506">
        <f>IF(P10506=P10505,0,P10506)</f>
        <v/>
      </c>
      <c r="B10506" s="41">
        <f>IF($M10506&gt;300,"",IF(OR(INDEX(Bemenet!$E$2:$E$301,$M10506)="",INDEX(Bemenet!$F$2:$F$301,$M10506)=""),"",MAX(INDEX(Bemenet!$E$2:$E$301,$M10506),INDEX(Szabalyok!$A:$A,$N10506))))</f>
        <v/>
      </c>
      <c r="C10506" s="41">
        <f>IF($B10506="","",MIN(INDEX(Bemenet!$F$2:$F$301,$M10506),INDEX(Szabalyok!$B:$B,$N10506)))</f>
        <v/>
      </c>
      <c r="D10506" s="5">
        <f>IF(AND($B10506&lt;&gt;"",$C10506&lt;&gt;"",$B10506&lt;=$C10506),INDEX(Bemenet!$G$2:$G$301,$M10506),"")</f>
        <v/>
      </c>
      <c r="E10506" s="6">
        <f>IF(AND($B10506&lt;&gt;"",$C10506&lt;&gt;"",$B10506&lt;=$C10506),INDEX(Bemenet!$D$2:$D$301,$M10506),"")</f>
        <v/>
      </c>
      <c r="F10506" s="5">
        <f>IF(AND($B10506&lt;&gt;"",$C10506&lt;&gt;"",$B10506&lt;=$C10506),$C10506-$B10506+1,"")</f>
        <v/>
      </c>
      <c r="G10506" s="5">
        <f>IF($F10506="","",$F10506*$D10506)</f>
        <v/>
      </c>
      <c r="H10506" s="42">
        <f>IF($G10506="","",$O10506)</f>
        <v/>
      </c>
      <c r="I10506" s="5">
        <f>IF($G10506="","",$G10506*IF($H10506="",$O10506,$H10506)/100)</f>
        <v/>
      </c>
      <c r="J10506" s="5">
        <f>IF(OR($L10506="",NOT(COUNTIFS($L$2:$L10506,$L10506)=1)),"",SUMIFS($G:$G,$L:$L,$L10506))</f>
        <v/>
      </c>
      <c r="K10506" s="5">
        <f>IF(OR($L10506="",NOT(COUNTIFS($L$2:$L10506,$L10506)=1)),"",SUMIFS($I:$I,$L:$L,$L10506))</f>
        <v/>
      </c>
      <c r="L10506" s="6">
        <f>IF($B10506="","",YEAR($B10506))</f>
        <v/>
      </c>
      <c r="M10506" s="6">
        <f>INT((ROW()-2)/39)+1</f>
        <v/>
      </c>
      <c r="N10506" s="6">
        <f>MOD(ROW()-2,39)+2</f>
        <v/>
      </c>
      <c r="O10506" s="42">
        <f>IF(AND($B10506&lt;&gt;"",$C10506&lt;&gt;"",$B10506&lt;=$C10506),INDEX(Szabalyok!$C:$C,$N10506),"")</f>
        <v/>
      </c>
      <c r="P10506">
        <f>IF(D10506="",P10505,P10505+1)</f>
        <v/>
      </c>
    </row>
    <row r="10507">
      <c r="A10507">
        <f>IF(P10507=P10506,0,P10507)</f>
        <v/>
      </c>
      <c r="B10507" s="41">
        <f>IF($M10507&gt;300,"",IF(OR(INDEX(Bemenet!$E$2:$E$301,$M10507)="",INDEX(Bemenet!$F$2:$F$301,$M10507)=""),"",MAX(INDEX(Bemenet!$E$2:$E$301,$M10507),INDEX(Szabalyok!$A:$A,$N10507))))</f>
        <v/>
      </c>
      <c r="C10507" s="41">
        <f>IF($B10507="","",MIN(INDEX(Bemenet!$F$2:$F$301,$M10507),INDEX(Szabalyok!$B:$B,$N10507)))</f>
        <v/>
      </c>
      <c r="D10507" s="5">
        <f>IF(AND($B10507&lt;&gt;"",$C10507&lt;&gt;"",$B10507&lt;=$C10507),INDEX(Bemenet!$G$2:$G$301,$M10507),"")</f>
        <v/>
      </c>
      <c r="E10507" s="6">
        <f>IF(AND($B10507&lt;&gt;"",$C10507&lt;&gt;"",$B10507&lt;=$C10507),INDEX(Bemenet!$D$2:$D$301,$M10507),"")</f>
        <v/>
      </c>
      <c r="F10507" s="5">
        <f>IF(AND($B10507&lt;&gt;"",$C10507&lt;&gt;"",$B10507&lt;=$C10507),$C10507-$B10507+1,"")</f>
        <v/>
      </c>
      <c r="G10507" s="5">
        <f>IF($F10507="","",$F10507*$D10507)</f>
        <v/>
      </c>
      <c r="H10507" s="42">
        <f>IF($G10507="","",$O10507)</f>
        <v/>
      </c>
      <c r="I10507" s="5">
        <f>IF($G10507="","",$G10507*IF($H10507="",$O10507,$H10507)/100)</f>
        <v/>
      </c>
      <c r="J10507" s="5">
        <f>IF(OR($L10507="",NOT(COUNTIFS($L$2:$L10507,$L10507)=1)),"",SUMIFS($G:$G,$L:$L,$L10507))</f>
        <v/>
      </c>
      <c r="K10507" s="5">
        <f>IF(OR($L10507="",NOT(COUNTIFS($L$2:$L10507,$L10507)=1)),"",SUMIFS($I:$I,$L:$L,$L10507))</f>
        <v/>
      </c>
      <c r="L10507" s="6">
        <f>IF($B10507="","",YEAR($B10507))</f>
        <v/>
      </c>
      <c r="M10507" s="6">
        <f>INT((ROW()-2)/39)+1</f>
        <v/>
      </c>
      <c r="N10507" s="6">
        <f>MOD(ROW()-2,39)+2</f>
        <v/>
      </c>
      <c r="O10507" s="42">
        <f>IF(AND($B10507&lt;&gt;"",$C10507&lt;&gt;"",$B10507&lt;=$C10507),INDEX(Szabalyok!$C:$C,$N10507),"")</f>
        <v/>
      </c>
      <c r="P10507">
        <f>IF(D10507="",P10506,P10506+1)</f>
        <v/>
      </c>
    </row>
    <row r="10508">
      <c r="A10508">
        <f>IF(P10508=P10507,0,P10508)</f>
        <v/>
      </c>
      <c r="B10508" s="41">
        <f>IF($M10508&gt;300,"",IF(OR(INDEX(Bemenet!$E$2:$E$301,$M10508)="",INDEX(Bemenet!$F$2:$F$301,$M10508)=""),"",MAX(INDEX(Bemenet!$E$2:$E$301,$M10508),INDEX(Szabalyok!$A:$A,$N10508))))</f>
        <v/>
      </c>
      <c r="C10508" s="41">
        <f>IF($B10508="","",MIN(INDEX(Bemenet!$F$2:$F$301,$M10508),INDEX(Szabalyok!$B:$B,$N10508)))</f>
        <v/>
      </c>
      <c r="D10508" s="5">
        <f>IF(AND($B10508&lt;&gt;"",$C10508&lt;&gt;"",$B10508&lt;=$C10508),INDEX(Bemenet!$G$2:$G$301,$M10508),"")</f>
        <v/>
      </c>
      <c r="E10508" s="6">
        <f>IF(AND($B10508&lt;&gt;"",$C10508&lt;&gt;"",$B10508&lt;=$C10508),INDEX(Bemenet!$D$2:$D$301,$M10508),"")</f>
        <v/>
      </c>
      <c r="F10508" s="5">
        <f>IF(AND($B10508&lt;&gt;"",$C10508&lt;&gt;"",$B10508&lt;=$C10508),$C10508-$B10508+1,"")</f>
        <v/>
      </c>
      <c r="G10508" s="5">
        <f>IF($F10508="","",$F10508*$D10508)</f>
        <v/>
      </c>
      <c r="H10508" s="42">
        <f>IF($G10508="","",$O10508)</f>
        <v/>
      </c>
      <c r="I10508" s="5">
        <f>IF($G10508="","",$G10508*IF($H10508="",$O10508,$H10508)/100)</f>
        <v/>
      </c>
      <c r="J10508" s="5">
        <f>IF(OR($L10508="",NOT(COUNTIFS($L$2:$L10508,$L10508)=1)),"",SUMIFS($G:$G,$L:$L,$L10508))</f>
        <v/>
      </c>
      <c r="K10508" s="5">
        <f>IF(OR($L10508="",NOT(COUNTIFS($L$2:$L10508,$L10508)=1)),"",SUMIFS($I:$I,$L:$L,$L10508))</f>
        <v/>
      </c>
      <c r="L10508" s="6">
        <f>IF($B10508="","",YEAR($B10508))</f>
        <v/>
      </c>
      <c r="M10508" s="6">
        <f>INT((ROW()-2)/39)+1</f>
        <v/>
      </c>
      <c r="N10508" s="6">
        <f>MOD(ROW()-2,39)+2</f>
        <v/>
      </c>
      <c r="O10508" s="42">
        <f>IF(AND($B10508&lt;&gt;"",$C10508&lt;&gt;"",$B10508&lt;=$C10508),INDEX(Szabalyok!$C:$C,$N10508),"")</f>
        <v/>
      </c>
      <c r="P10508">
        <f>IF(D10508="",P10507,P10507+1)</f>
        <v/>
      </c>
    </row>
    <row r="10509">
      <c r="A10509">
        <f>IF(P10509=P10508,0,P10509)</f>
        <v/>
      </c>
      <c r="B10509" s="41">
        <f>IF($M10509&gt;300,"",IF(OR(INDEX(Bemenet!$E$2:$E$301,$M10509)="",INDEX(Bemenet!$F$2:$F$301,$M10509)=""),"",MAX(INDEX(Bemenet!$E$2:$E$301,$M10509),INDEX(Szabalyok!$A:$A,$N10509))))</f>
        <v/>
      </c>
      <c r="C10509" s="41">
        <f>IF($B10509="","",MIN(INDEX(Bemenet!$F$2:$F$301,$M10509),INDEX(Szabalyok!$B:$B,$N10509)))</f>
        <v/>
      </c>
      <c r="D10509" s="5">
        <f>IF(AND($B10509&lt;&gt;"",$C10509&lt;&gt;"",$B10509&lt;=$C10509),INDEX(Bemenet!$G$2:$G$301,$M10509),"")</f>
        <v/>
      </c>
      <c r="E10509" s="6">
        <f>IF(AND($B10509&lt;&gt;"",$C10509&lt;&gt;"",$B10509&lt;=$C10509),INDEX(Bemenet!$D$2:$D$301,$M10509),"")</f>
        <v/>
      </c>
      <c r="F10509" s="5">
        <f>IF(AND($B10509&lt;&gt;"",$C10509&lt;&gt;"",$B10509&lt;=$C10509),$C10509-$B10509+1,"")</f>
        <v/>
      </c>
      <c r="G10509" s="5">
        <f>IF($F10509="","",$F10509*$D10509)</f>
        <v/>
      </c>
      <c r="H10509" s="42">
        <f>IF($G10509="","",$O10509)</f>
        <v/>
      </c>
      <c r="I10509" s="5">
        <f>IF($G10509="","",$G10509*IF($H10509="",$O10509,$H10509)/100)</f>
        <v/>
      </c>
      <c r="J10509" s="5">
        <f>IF(OR($L10509="",NOT(COUNTIFS($L$2:$L10509,$L10509)=1)),"",SUMIFS($G:$G,$L:$L,$L10509))</f>
        <v/>
      </c>
      <c r="K10509" s="5">
        <f>IF(OR($L10509="",NOT(COUNTIFS($L$2:$L10509,$L10509)=1)),"",SUMIFS($I:$I,$L:$L,$L10509))</f>
        <v/>
      </c>
      <c r="L10509" s="6">
        <f>IF($B10509="","",YEAR($B10509))</f>
        <v/>
      </c>
      <c r="M10509" s="6">
        <f>INT((ROW()-2)/39)+1</f>
        <v/>
      </c>
      <c r="N10509" s="6">
        <f>MOD(ROW()-2,39)+2</f>
        <v/>
      </c>
      <c r="O10509" s="42">
        <f>IF(AND($B10509&lt;&gt;"",$C10509&lt;&gt;"",$B10509&lt;=$C10509),INDEX(Szabalyok!$C:$C,$N10509),"")</f>
        <v/>
      </c>
      <c r="P10509">
        <f>IF(D10509="",P10508,P10508+1)</f>
        <v/>
      </c>
    </row>
    <row r="10510">
      <c r="A10510">
        <f>IF(P10510=P10509,0,P10510)</f>
        <v/>
      </c>
      <c r="B10510" s="41">
        <f>IF($M10510&gt;300,"",IF(OR(INDEX(Bemenet!$E$2:$E$301,$M10510)="",INDEX(Bemenet!$F$2:$F$301,$M10510)=""),"",MAX(INDEX(Bemenet!$E$2:$E$301,$M10510),INDEX(Szabalyok!$A:$A,$N10510))))</f>
        <v/>
      </c>
      <c r="C10510" s="41">
        <f>IF($B10510="","",MIN(INDEX(Bemenet!$F$2:$F$301,$M10510),INDEX(Szabalyok!$B:$B,$N10510)))</f>
        <v/>
      </c>
      <c r="D10510" s="5">
        <f>IF(AND($B10510&lt;&gt;"",$C10510&lt;&gt;"",$B10510&lt;=$C10510),INDEX(Bemenet!$G$2:$G$301,$M10510),"")</f>
        <v/>
      </c>
      <c r="E10510" s="6">
        <f>IF(AND($B10510&lt;&gt;"",$C10510&lt;&gt;"",$B10510&lt;=$C10510),INDEX(Bemenet!$D$2:$D$301,$M10510),"")</f>
        <v/>
      </c>
      <c r="F10510" s="5">
        <f>IF(AND($B10510&lt;&gt;"",$C10510&lt;&gt;"",$B10510&lt;=$C10510),$C10510-$B10510+1,"")</f>
        <v/>
      </c>
      <c r="G10510" s="5">
        <f>IF($F10510="","",$F10510*$D10510)</f>
        <v/>
      </c>
      <c r="H10510" s="42">
        <f>IF($G10510="","",$O10510)</f>
        <v/>
      </c>
      <c r="I10510" s="5">
        <f>IF($G10510="","",$G10510*IF($H10510="",$O10510,$H10510)/100)</f>
        <v/>
      </c>
      <c r="J10510" s="5">
        <f>IF(OR($L10510="",NOT(COUNTIFS($L$2:$L10510,$L10510)=1)),"",SUMIFS($G:$G,$L:$L,$L10510))</f>
        <v/>
      </c>
      <c r="K10510" s="5">
        <f>IF(OR($L10510="",NOT(COUNTIFS($L$2:$L10510,$L10510)=1)),"",SUMIFS($I:$I,$L:$L,$L10510))</f>
        <v/>
      </c>
      <c r="L10510" s="6">
        <f>IF($B10510="","",YEAR($B10510))</f>
        <v/>
      </c>
      <c r="M10510" s="6">
        <f>INT((ROW()-2)/39)+1</f>
        <v/>
      </c>
      <c r="N10510" s="6">
        <f>MOD(ROW()-2,39)+2</f>
        <v/>
      </c>
      <c r="O10510" s="42">
        <f>IF(AND($B10510&lt;&gt;"",$C10510&lt;&gt;"",$B10510&lt;=$C10510),INDEX(Szabalyok!$C:$C,$N10510),"")</f>
        <v/>
      </c>
      <c r="P10510">
        <f>IF(D10510="",P10509,P10509+1)</f>
        <v/>
      </c>
    </row>
    <row r="10511">
      <c r="A10511">
        <f>IF(P10511=P10510,0,P10511)</f>
        <v/>
      </c>
      <c r="B10511" s="41">
        <f>IF($M10511&gt;300,"",IF(OR(INDEX(Bemenet!$E$2:$E$301,$M10511)="",INDEX(Bemenet!$F$2:$F$301,$M10511)=""),"",MAX(INDEX(Bemenet!$E$2:$E$301,$M10511),INDEX(Szabalyok!$A:$A,$N10511))))</f>
        <v/>
      </c>
      <c r="C10511" s="41">
        <f>IF($B10511="","",MIN(INDEX(Bemenet!$F$2:$F$301,$M10511),INDEX(Szabalyok!$B:$B,$N10511)))</f>
        <v/>
      </c>
      <c r="D10511" s="5">
        <f>IF(AND($B10511&lt;&gt;"",$C10511&lt;&gt;"",$B10511&lt;=$C10511),INDEX(Bemenet!$G$2:$G$301,$M10511),"")</f>
        <v/>
      </c>
      <c r="E10511" s="6">
        <f>IF(AND($B10511&lt;&gt;"",$C10511&lt;&gt;"",$B10511&lt;=$C10511),INDEX(Bemenet!$D$2:$D$301,$M10511),"")</f>
        <v/>
      </c>
      <c r="F10511" s="5">
        <f>IF(AND($B10511&lt;&gt;"",$C10511&lt;&gt;"",$B10511&lt;=$C10511),$C10511-$B10511+1,"")</f>
        <v/>
      </c>
      <c r="G10511" s="5">
        <f>IF($F10511="","",$F10511*$D10511)</f>
        <v/>
      </c>
      <c r="H10511" s="42">
        <f>IF($G10511="","",$O10511)</f>
        <v/>
      </c>
      <c r="I10511" s="5">
        <f>IF($G10511="","",$G10511*IF($H10511="",$O10511,$H10511)/100)</f>
        <v/>
      </c>
      <c r="J10511" s="5">
        <f>IF(OR($L10511="",NOT(COUNTIFS($L$2:$L10511,$L10511)=1)),"",SUMIFS($G:$G,$L:$L,$L10511))</f>
        <v/>
      </c>
      <c r="K10511" s="5">
        <f>IF(OR($L10511="",NOT(COUNTIFS($L$2:$L10511,$L10511)=1)),"",SUMIFS($I:$I,$L:$L,$L10511))</f>
        <v/>
      </c>
      <c r="L10511" s="6">
        <f>IF($B10511="","",YEAR($B10511))</f>
        <v/>
      </c>
      <c r="M10511" s="6">
        <f>INT((ROW()-2)/39)+1</f>
        <v/>
      </c>
      <c r="N10511" s="6">
        <f>MOD(ROW()-2,39)+2</f>
        <v/>
      </c>
      <c r="O10511" s="42">
        <f>IF(AND($B10511&lt;&gt;"",$C10511&lt;&gt;"",$B10511&lt;=$C10511),INDEX(Szabalyok!$C:$C,$N10511),"")</f>
        <v/>
      </c>
      <c r="P10511">
        <f>IF(D10511="",P10510,P10510+1)</f>
        <v/>
      </c>
    </row>
    <row r="10512">
      <c r="A10512">
        <f>IF(P10512=P10511,0,P10512)</f>
        <v/>
      </c>
      <c r="B10512" s="41">
        <f>IF($M10512&gt;300,"",IF(OR(INDEX(Bemenet!$E$2:$E$301,$M10512)="",INDEX(Bemenet!$F$2:$F$301,$M10512)=""),"",MAX(INDEX(Bemenet!$E$2:$E$301,$M10512),INDEX(Szabalyok!$A:$A,$N10512))))</f>
        <v/>
      </c>
      <c r="C10512" s="41">
        <f>IF($B10512="","",MIN(INDEX(Bemenet!$F$2:$F$301,$M10512),INDEX(Szabalyok!$B:$B,$N10512)))</f>
        <v/>
      </c>
      <c r="D10512" s="5">
        <f>IF(AND($B10512&lt;&gt;"",$C10512&lt;&gt;"",$B10512&lt;=$C10512),INDEX(Bemenet!$G$2:$G$301,$M10512),"")</f>
        <v/>
      </c>
      <c r="E10512" s="6">
        <f>IF(AND($B10512&lt;&gt;"",$C10512&lt;&gt;"",$B10512&lt;=$C10512),INDEX(Bemenet!$D$2:$D$301,$M10512),"")</f>
        <v/>
      </c>
      <c r="F10512" s="5">
        <f>IF(AND($B10512&lt;&gt;"",$C10512&lt;&gt;"",$B10512&lt;=$C10512),$C10512-$B10512+1,"")</f>
        <v/>
      </c>
      <c r="G10512" s="5">
        <f>IF($F10512="","",$F10512*$D10512)</f>
        <v/>
      </c>
      <c r="H10512" s="42">
        <f>IF($G10512="","",$O10512)</f>
        <v/>
      </c>
      <c r="I10512" s="5">
        <f>IF($G10512="","",$G10512*IF($H10512="",$O10512,$H10512)/100)</f>
        <v/>
      </c>
      <c r="J10512" s="5">
        <f>IF(OR($L10512="",NOT(COUNTIFS($L$2:$L10512,$L10512)=1)),"",SUMIFS($G:$G,$L:$L,$L10512))</f>
        <v/>
      </c>
      <c r="K10512" s="5">
        <f>IF(OR($L10512="",NOT(COUNTIFS($L$2:$L10512,$L10512)=1)),"",SUMIFS($I:$I,$L:$L,$L10512))</f>
        <v/>
      </c>
      <c r="L10512" s="6">
        <f>IF($B10512="","",YEAR($B10512))</f>
        <v/>
      </c>
      <c r="M10512" s="6">
        <f>INT((ROW()-2)/39)+1</f>
        <v/>
      </c>
      <c r="N10512" s="6">
        <f>MOD(ROW()-2,39)+2</f>
        <v/>
      </c>
      <c r="O10512" s="42">
        <f>IF(AND($B10512&lt;&gt;"",$C10512&lt;&gt;"",$B10512&lt;=$C10512),INDEX(Szabalyok!$C:$C,$N10512),"")</f>
        <v/>
      </c>
      <c r="P10512">
        <f>IF(D10512="",P10511,P10511+1)</f>
        <v/>
      </c>
    </row>
    <row r="10513">
      <c r="A10513">
        <f>IF(P10513=P10512,0,P10513)</f>
        <v/>
      </c>
      <c r="B10513" s="41">
        <f>IF($M10513&gt;300,"",IF(OR(INDEX(Bemenet!$E$2:$E$301,$M10513)="",INDEX(Bemenet!$F$2:$F$301,$M10513)=""),"",MAX(INDEX(Bemenet!$E$2:$E$301,$M10513),INDEX(Szabalyok!$A:$A,$N10513))))</f>
        <v/>
      </c>
      <c r="C10513" s="41">
        <f>IF($B10513="","",MIN(INDEX(Bemenet!$F$2:$F$301,$M10513),INDEX(Szabalyok!$B:$B,$N10513)))</f>
        <v/>
      </c>
      <c r="D10513" s="5">
        <f>IF(AND($B10513&lt;&gt;"",$C10513&lt;&gt;"",$B10513&lt;=$C10513),INDEX(Bemenet!$G$2:$G$301,$M10513),"")</f>
        <v/>
      </c>
      <c r="E10513" s="6">
        <f>IF(AND($B10513&lt;&gt;"",$C10513&lt;&gt;"",$B10513&lt;=$C10513),INDEX(Bemenet!$D$2:$D$301,$M10513),"")</f>
        <v/>
      </c>
      <c r="F10513" s="5">
        <f>IF(AND($B10513&lt;&gt;"",$C10513&lt;&gt;"",$B10513&lt;=$C10513),$C10513-$B10513+1,"")</f>
        <v/>
      </c>
      <c r="G10513" s="5">
        <f>IF($F10513="","",$F10513*$D10513)</f>
        <v/>
      </c>
      <c r="H10513" s="42">
        <f>IF($G10513="","",$O10513)</f>
        <v/>
      </c>
      <c r="I10513" s="5">
        <f>IF($G10513="","",$G10513*IF($H10513="",$O10513,$H10513)/100)</f>
        <v/>
      </c>
      <c r="J10513" s="5">
        <f>IF(OR($L10513="",NOT(COUNTIFS($L$2:$L10513,$L10513)=1)),"",SUMIFS($G:$G,$L:$L,$L10513))</f>
        <v/>
      </c>
      <c r="K10513" s="5">
        <f>IF(OR($L10513="",NOT(COUNTIFS($L$2:$L10513,$L10513)=1)),"",SUMIFS($I:$I,$L:$L,$L10513))</f>
        <v/>
      </c>
      <c r="L10513" s="6">
        <f>IF($B10513="","",YEAR($B10513))</f>
        <v/>
      </c>
      <c r="M10513" s="6">
        <f>INT((ROW()-2)/39)+1</f>
        <v/>
      </c>
      <c r="N10513" s="6">
        <f>MOD(ROW()-2,39)+2</f>
        <v/>
      </c>
      <c r="O10513" s="42">
        <f>IF(AND($B10513&lt;&gt;"",$C10513&lt;&gt;"",$B10513&lt;=$C10513),INDEX(Szabalyok!$C:$C,$N10513),"")</f>
        <v/>
      </c>
      <c r="P10513">
        <f>IF(D10513="",P10512,P10512+1)</f>
        <v/>
      </c>
    </row>
    <row r="10514">
      <c r="A10514">
        <f>IF(P10514=P10513,0,P10514)</f>
        <v/>
      </c>
      <c r="B10514" s="41">
        <f>IF($M10514&gt;300,"",IF(OR(INDEX(Bemenet!$E$2:$E$301,$M10514)="",INDEX(Bemenet!$F$2:$F$301,$M10514)=""),"",MAX(INDEX(Bemenet!$E$2:$E$301,$M10514),INDEX(Szabalyok!$A:$A,$N10514))))</f>
        <v/>
      </c>
      <c r="C10514" s="41">
        <f>IF($B10514="","",MIN(INDEX(Bemenet!$F$2:$F$301,$M10514),INDEX(Szabalyok!$B:$B,$N10514)))</f>
        <v/>
      </c>
      <c r="D10514" s="5">
        <f>IF(AND($B10514&lt;&gt;"",$C10514&lt;&gt;"",$B10514&lt;=$C10514),INDEX(Bemenet!$G$2:$G$301,$M10514),"")</f>
        <v/>
      </c>
      <c r="E10514" s="6">
        <f>IF(AND($B10514&lt;&gt;"",$C10514&lt;&gt;"",$B10514&lt;=$C10514),INDEX(Bemenet!$D$2:$D$301,$M10514),"")</f>
        <v/>
      </c>
      <c r="F10514" s="5">
        <f>IF(AND($B10514&lt;&gt;"",$C10514&lt;&gt;"",$B10514&lt;=$C10514),$C10514-$B10514+1,"")</f>
        <v/>
      </c>
      <c r="G10514" s="5">
        <f>IF($F10514="","",$F10514*$D10514)</f>
        <v/>
      </c>
      <c r="H10514" s="42">
        <f>IF($G10514="","",$O10514)</f>
        <v/>
      </c>
      <c r="I10514" s="5">
        <f>IF($G10514="","",$G10514*IF($H10514="",$O10514,$H10514)/100)</f>
        <v/>
      </c>
      <c r="J10514" s="5">
        <f>IF(OR($L10514="",NOT(COUNTIFS($L$2:$L10514,$L10514)=1)),"",SUMIFS($G:$G,$L:$L,$L10514))</f>
        <v/>
      </c>
      <c r="K10514" s="5">
        <f>IF(OR($L10514="",NOT(COUNTIFS($L$2:$L10514,$L10514)=1)),"",SUMIFS($I:$I,$L:$L,$L10514))</f>
        <v/>
      </c>
      <c r="L10514" s="6">
        <f>IF($B10514="","",YEAR($B10514))</f>
        <v/>
      </c>
      <c r="M10514" s="6">
        <f>INT((ROW()-2)/39)+1</f>
        <v/>
      </c>
      <c r="N10514" s="6">
        <f>MOD(ROW()-2,39)+2</f>
        <v/>
      </c>
      <c r="O10514" s="42">
        <f>IF(AND($B10514&lt;&gt;"",$C10514&lt;&gt;"",$B10514&lt;=$C10514),INDEX(Szabalyok!$C:$C,$N10514),"")</f>
        <v/>
      </c>
      <c r="P10514">
        <f>IF(D10514="",P10513,P10513+1)</f>
        <v/>
      </c>
    </row>
    <row r="10515">
      <c r="A10515">
        <f>IF(P10515=P10514,0,P10515)</f>
        <v/>
      </c>
      <c r="B10515" s="41">
        <f>IF($M10515&gt;300,"",IF(OR(INDEX(Bemenet!$E$2:$E$301,$M10515)="",INDEX(Bemenet!$F$2:$F$301,$M10515)=""),"",MAX(INDEX(Bemenet!$E$2:$E$301,$M10515),INDEX(Szabalyok!$A:$A,$N10515))))</f>
        <v/>
      </c>
      <c r="C10515" s="41">
        <f>IF($B10515="","",MIN(INDEX(Bemenet!$F$2:$F$301,$M10515),INDEX(Szabalyok!$B:$B,$N10515)))</f>
        <v/>
      </c>
      <c r="D10515" s="5">
        <f>IF(AND($B10515&lt;&gt;"",$C10515&lt;&gt;"",$B10515&lt;=$C10515),INDEX(Bemenet!$G$2:$G$301,$M10515),"")</f>
        <v/>
      </c>
      <c r="E10515" s="6">
        <f>IF(AND($B10515&lt;&gt;"",$C10515&lt;&gt;"",$B10515&lt;=$C10515),INDEX(Bemenet!$D$2:$D$301,$M10515),"")</f>
        <v/>
      </c>
      <c r="F10515" s="5">
        <f>IF(AND($B10515&lt;&gt;"",$C10515&lt;&gt;"",$B10515&lt;=$C10515),$C10515-$B10515+1,"")</f>
        <v/>
      </c>
      <c r="G10515" s="5">
        <f>IF($F10515="","",$F10515*$D10515)</f>
        <v/>
      </c>
      <c r="H10515" s="42">
        <f>IF($G10515="","",$O10515)</f>
        <v/>
      </c>
      <c r="I10515" s="5">
        <f>IF($G10515="","",$G10515*IF($H10515="",$O10515,$H10515)/100)</f>
        <v/>
      </c>
      <c r="J10515" s="5">
        <f>IF(OR($L10515="",NOT(COUNTIFS($L$2:$L10515,$L10515)=1)),"",SUMIFS($G:$G,$L:$L,$L10515))</f>
        <v/>
      </c>
      <c r="K10515" s="5">
        <f>IF(OR($L10515="",NOT(COUNTIFS($L$2:$L10515,$L10515)=1)),"",SUMIFS($I:$I,$L:$L,$L10515))</f>
        <v/>
      </c>
      <c r="L10515" s="6">
        <f>IF($B10515="","",YEAR($B10515))</f>
        <v/>
      </c>
      <c r="M10515" s="6">
        <f>INT((ROW()-2)/39)+1</f>
        <v/>
      </c>
      <c r="N10515" s="6">
        <f>MOD(ROW()-2,39)+2</f>
        <v/>
      </c>
      <c r="O10515" s="42">
        <f>IF(AND($B10515&lt;&gt;"",$C10515&lt;&gt;"",$B10515&lt;=$C10515),INDEX(Szabalyok!$C:$C,$N10515),"")</f>
        <v/>
      </c>
      <c r="P10515">
        <f>IF(D10515="",P10514,P10514+1)</f>
        <v/>
      </c>
    </row>
    <row r="10516">
      <c r="A10516">
        <f>IF(P10516=P10515,0,P10516)</f>
        <v/>
      </c>
      <c r="B10516" s="41">
        <f>IF($M10516&gt;300,"",IF(OR(INDEX(Bemenet!$E$2:$E$301,$M10516)="",INDEX(Bemenet!$F$2:$F$301,$M10516)=""),"",MAX(INDEX(Bemenet!$E$2:$E$301,$M10516),INDEX(Szabalyok!$A:$A,$N10516))))</f>
        <v/>
      </c>
      <c r="C10516" s="41">
        <f>IF($B10516="","",MIN(INDEX(Bemenet!$F$2:$F$301,$M10516),INDEX(Szabalyok!$B:$B,$N10516)))</f>
        <v/>
      </c>
      <c r="D10516" s="5">
        <f>IF(AND($B10516&lt;&gt;"",$C10516&lt;&gt;"",$B10516&lt;=$C10516),INDEX(Bemenet!$G$2:$G$301,$M10516),"")</f>
        <v/>
      </c>
      <c r="E10516" s="6">
        <f>IF(AND($B10516&lt;&gt;"",$C10516&lt;&gt;"",$B10516&lt;=$C10516),INDEX(Bemenet!$D$2:$D$301,$M10516),"")</f>
        <v/>
      </c>
      <c r="F10516" s="5">
        <f>IF(AND($B10516&lt;&gt;"",$C10516&lt;&gt;"",$B10516&lt;=$C10516),$C10516-$B10516+1,"")</f>
        <v/>
      </c>
      <c r="G10516" s="5">
        <f>IF($F10516="","",$F10516*$D10516)</f>
        <v/>
      </c>
      <c r="H10516" s="42">
        <f>IF($G10516="","",$O10516)</f>
        <v/>
      </c>
      <c r="I10516" s="5">
        <f>IF($G10516="","",$G10516*IF($H10516="",$O10516,$H10516)/100)</f>
        <v/>
      </c>
      <c r="J10516" s="5">
        <f>IF(OR($L10516="",NOT(COUNTIFS($L$2:$L10516,$L10516)=1)),"",SUMIFS($G:$G,$L:$L,$L10516))</f>
        <v/>
      </c>
      <c r="K10516" s="5">
        <f>IF(OR($L10516="",NOT(COUNTIFS($L$2:$L10516,$L10516)=1)),"",SUMIFS($I:$I,$L:$L,$L10516))</f>
        <v/>
      </c>
      <c r="L10516" s="6">
        <f>IF($B10516="","",YEAR($B10516))</f>
        <v/>
      </c>
      <c r="M10516" s="6">
        <f>INT((ROW()-2)/39)+1</f>
        <v/>
      </c>
      <c r="N10516" s="6">
        <f>MOD(ROW()-2,39)+2</f>
        <v/>
      </c>
      <c r="O10516" s="42">
        <f>IF(AND($B10516&lt;&gt;"",$C10516&lt;&gt;"",$B10516&lt;=$C10516),INDEX(Szabalyok!$C:$C,$N10516),"")</f>
        <v/>
      </c>
      <c r="P10516">
        <f>IF(D10516="",P10515,P10515+1)</f>
        <v/>
      </c>
    </row>
    <row r="10517">
      <c r="A10517">
        <f>IF(P10517=P10516,0,P10517)</f>
        <v/>
      </c>
      <c r="B10517" s="41">
        <f>IF($M10517&gt;300,"",IF(OR(INDEX(Bemenet!$E$2:$E$301,$M10517)="",INDEX(Bemenet!$F$2:$F$301,$M10517)=""),"",MAX(INDEX(Bemenet!$E$2:$E$301,$M10517),INDEX(Szabalyok!$A:$A,$N10517))))</f>
        <v/>
      </c>
      <c r="C10517" s="41">
        <f>IF($B10517="","",MIN(INDEX(Bemenet!$F$2:$F$301,$M10517),INDEX(Szabalyok!$B:$B,$N10517)))</f>
        <v/>
      </c>
      <c r="D10517" s="5">
        <f>IF(AND($B10517&lt;&gt;"",$C10517&lt;&gt;"",$B10517&lt;=$C10517),INDEX(Bemenet!$G$2:$G$301,$M10517),"")</f>
        <v/>
      </c>
      <c r="E10517" s="6">
        <f>IF(AND($B10517&lt;&gt;"",$C10517&lt;&gt;"",$B10517&lt;=$C10517),INDEX(Bemenet!$D$2:$D$301,$M10517),"")</f>
        <v/>
      </c>
      <c r="F10517" s="5">
        <f>IF(AND($B10517&lt;&gt;"",$C10517&lt;&gt;"",$B10517&lt;=$C10517),$C10517-$B10517+1,"")</f>
        <v/>
      </c>
      <c r="G10517" s="5">
        <f>IF($F10517="","",$F10517*$D10517)</f>
        <v/>
      </c>
      <c r="H10517" s="42">
        <f>IF($G10517="","",$O10517)</f>
        <v/>
      </c>
      <c r="I10517" s="5">
        <f>IF($G10517="","",$G10517*IF($H10517="",$O10517,$H10517)/100)</f>
        <v/>
      </c>
      <c r="J10517" s="5">
        <f>IF(OR($L10517="",NOT(COUNTIFS($L$2:$L10517,$L10517)=1)),"",SUMIFS($G:$G,$L:$L,$L10517))</f>
        <v/>
      </c>
      <c r="K10517" s="5">
        <f>IF(OR($L10517="",NOT(COUNTIFS($L$2:$L10517,$L10517)=1)),"",SUMIFS($I:$I,$L:$L,$L10517))</f>
        <v/>
      </c>
      <c r="L10517" s="6">
        <f>IF($B10517="","",YEAR($B10517))</f>
        <v/>
      </c>
      <c r="M10517" s="6">
        <f>INT((ROW()-2)/39)+1</f>
        <v/>
      </c>
      <c r="N10517" s="6">
        <f>MOD(ROW()-2,39)+2</f>
        <v/>
      </c>
      <c r="O10517" s="42">
        <f>IF(AND($B10517&lt;&gt;"",$C10517&lt;&gt;"",$B10517&lt;=$C10517),INDEX(Szabalyok!$C:$C,$N10517),"")</f>
        <v/>
      </c>
      <c r="P10517">
        <f>IF(D10517="",P10516,P10516+1)</f>
        <v/>
      </c>
    </row>
    <row r="10518">
      <c r="A10518">
        <f>IF(P10518=P10517,0,P10518)</f>
        <v/>
      </c>
      <c r="B10518" s="41">
        <f>IF($M10518&gt;300,"",IF(OR(INDEX(Bemenet!$E$2:$E$301,$M10518)="",INDEX(Bemenet!$F$2:$F$301,$M10518)=""),"",MAX(INDEX(Bemenet!$E$2:$E$301,$M10518),INDEX(Szabalyok!$A:$A,$N10518))))</f>
        <v/>
      </c>
      <c r="C10518" s="41">
        <f>IF($B10518="","",MIN(INDEX(Bemenet!$F$2:$F$301,$M10518),INDEX(Szabalyok!$B:$B,$N10518)))</f>
        <v/>
      </c>
      <c r="D10518" s="5">
        <f>IF(AND($B10518&lt;&gt;"",$C10518&lt;&gt;"",$B10518&lt;=$C10518),INDEX(Bemenet!$G$2:$G$301,$M10518),"")</f>
        <v/>
      </c>
      <c r="E10518" s="6">
        <f>IF(AND($B10518&lt;&gt;"",$C10518&lt;&gt;"",$B10518&lt;=$C10518),INDEX(Bemenet!$D$2:$D$301,$M10518),"")</f>
        <v/>
      </c>
      <c r="F10518" s="5">
        <f>IF(AND($B10518&lt;&gt;"",$C10518&lt;&gt;"",$B10518&lt;=$C10518),$C10518-$B10518+1,"")</f>
        <v/>
      </c>
      <c r="G10518" s="5">
        <f>IF($F10518="","",$F10518*$D10518)</f>
        <v/>
      </c>
      <c r="H10518" s="42">
        <f>IF($G10518="","",$O10518)</f>
        <v/>
      </c>
      <c r="I10518" s="5">
        <f>IF($G10518="","",$G10518*IF($H10518="",$O10518,$H10518)/100)</f>
        <v/>
      </c>
      <c r="J10518" s="5">
        <f>IF(OR($L10518="",NOT(COUNTIFS($L$2:$L10518,$L10518)=1)),"",SUMIFS($G:$G,$L:$L,$L10518))</f>
        <v/>
      </c>
      <c r="K10518" s="5">
        <f>IF(OR($L10518="",NOT(COUNTIFS($L$2:$L10518,$L10518)=1)),"",SUMIFS($I:$I,$L:$L,$L10518))</f>
        <v/>
      </c>
      <c r="L10518" s="6">
        <f>IF($B10518="","",YEAR($B10518))</f>
        <v/>
      </c>
      <c r="M10518" s="6">
        <f>INT((ROW()-2)/39)+1</f>
        <v/>
      </c>
      <c r="N10518" s="6">
        <f>MOD(ROW()-2,39)+2</f>
        <v/>
      </c>
      <c r="O10518" s="42">
        <f>IF(AND($B10518&lt;&gt;"",$C10518&lt;&gt;"",$B10518&lt;=$C10518),INDEX(Szabalyok!$C:$C,$N10518),"")</f>
        <v/>
      </c>
      <c r="P10518">
        <f>IF(D10518="",P10517,P10517+1)</f>
        <v/>
      </c>
    </row>
    <row r="10519">
      <c r="A10519">
        <f>IF(P10519=P10518,0,P10519)</f>
        <v/>
      </c>
      <c r="B10519" s="41">
        <f>IF($M10519&gt;300,"",IF(OR(INDEX(Bemenet!$E$2:$E$301,$M10519)="",INDEX(Bemenet!$F$2:$F$301,$M10519)=""),"",MAX(INDEX(Bemenet!$E$2:$E$301,$M10519),INDEX(Szabalyok!$A:$A,$N10519))))</f>
        <v/>
      </c>
      <c r="C10519" s="41">
        <f>IF($B10519="","",MIN(INDEX(Bemenet!$F$2:$F$301,$M10519),INDEX(Szabalyok!$B:$B,$N10519)))</f>
        <v/>
      </c>
      <c r="D10519" s="5">
        <f>IF(AND($B10519&lt;&gt;"",$C10519&lt;&gt;"",$B10519&lt;=$C10519),INDEX(Bemenet!$G$2:$G$301,$M10519),"")</f>
        <v/>
      </c>
      <c r="E10519" s="6">
        <f>IF(AND($B10519&lt;&gt;"",$C10519&lt;&gt;"",$B10519&lt;=$C10519),INDEX(Bemenet!$D$2:$D$301,$M10519),"")</f>
        <v/>
      </c>
      <c r="F10519" s="5">
        <f>IF(AND($B10519&lt;&gt;"",$C10519&lt;&gt;"",$B10519&lt;=$C10519),$C10519-$B10519+1,"")</f>
        <v/>
      </c>
      <c r="G10519" s="5">
        <f>IF($F10519="","",$F10519*$D10519)</f>
        <v/>
      </c>
      <c r="H10519" s="42">
        <f>IF($G10519="","",$O10519)</f>
        <v/>
      </c>
      <c r="I10519" s="5">
        <f>IF($G10519="","",$G10519*IF($H10519="",$O10519,$H10519)/100)</f>
        <v/>
      </c>
      <c r="J10519" s="5">
        <f>IF(OR($L10519="",NOT(COUNTIFS($L$2:$L10519,$L10519)=1)),"",SUMIFS($G:$G,$L:$L,$L10519))</f>
        <v/>
      </c>
      <c r="K10519" s="5">
        <f>IF(OR($L10519="",NOT(COUNTIFS($L$2:$L10519,$L10519)=1)),"",SUMIFS($I:$I,$L:$L,$L10519))</f>
        <v/>
      </c>
      <c r="L10519" s="6">
        <f>IF($B10519="","",YEAR($B10519))</f>
        <v/>
      </c>
      <c r="M10519" s="6">
        <f>INT((ROW()-2)/39)+1</f>
        <v/>
      </c>
      <c r="N10519" s="6">
        <f>MOD(ROW()-2,39)+2</f>
        <v/>
      </c>
      <c r="O10519" s="42">
        <f>IF(AND($B10519&lt;&gt;"",$C10519&lt;&gt;"",$B10519&lt;=$C10519),INDEX(Szabalyok!$C:$C,$N10519),"")</f>
        <v/>
      </c>
      <c r="P10519">
        <f>IF(D10519="",P10518,P10518+1)</f>
        <v/>
      </c>
    </row>
    <row r="10520">
      <c r="A10520">
        <f>IF(P10520=P10519,0,P10520)</f>
        <v/>
      </c>
      <c r="B10520" s="41">
        <f>IF($M10520&gt;300,"",IF(OR(INDEX(Bemenet!$E$2:$E$301,$M10520)="",INDEX(Bemenet!$F$2:$F$301,$M10520)=""),"",MAX(INDEX(Bemenet!$E$2:$E$301,$M10520),INDEX(Szabalyok!$A:$A,$N10520))))</f>
        <v/>
      </c>
      <c r="C10520" s="41">
        <f>IF($B10520="","",MIN(INDEX(Bemenet!$F$2:$F$301,$M10520),INDEX(Szabalyok!$B:$B,$N10520)))</f>
        <v/>
      </c>
      <c r="D10520" s="5">
        <f>IF(AND($B10520&lt;&gt;"",$C10520&lt;&gt;"",$B10520&lt;=$C10520),INDEX(Bemenet!$G$2:$G$301,$M10520),"")</f>
        <v/>
      </c>
      <c r="E10520" s="6">
        <f>IF(AND($B10520&lt;&gt;"",$C10520&lt;&gt;"",$B10520&lt;=$C10520),INDEX(Bemenet!$D$2:$D$301,$M10520),"")</f>
        <v/>
      </c>
      <c r="F10520" s="5">
        <f>IF(AND($B10520&lt;&gt;"",$C10520&lt;&gt;"",$B10520&lt;=$C10520),$C10520-$B10520+1,"")</f>
        <v/>
      </c>
      <c r="G10520" s="5">
        <f>IF($F10520="","",$F10520*$D10520)</f>
        <v/>
      </c>
      <c r="H10520" s="42">
        <f>IF($G10520="","",$O10520)</f>
        <v/>
      </c>
      <c r="I10520" s="5">
        <f>IF($G10520="","",$G10520*IF($H10520="",$O10520,$H10520)/100)</f>
        <v/>
      </c>
      <c r="J10520" s="5">
        <f>IF(OR($L10520="",NOT(COUNTIFS($L$2:$L10520,$L10520)=1)),"",SUMIFS($G:$G,$L:$L,$L10520))</f>
        <v/>
      </c>
      <c r="K10520" s="5">
        <f>IF(OR($L10520="",NOT(COUNTIFS($L$2:$L10520,$L10520)=1)),"",SUMIFS($I:$I,$L:$L,$L10520))</f>
        <v/>
      </c>
      <c r="L10520" s="6">
        <f>IF($B10520="","",YEAR($B10520))</f>
        <v/>
      </c>
      <c r="M10520" s="6">
        <f>INT((ROW()-2)/39)+1</f>
        <v/>
      </c>
      <c r="N10520" s="6">
        <f>MOD(ROW()-2,39)+2</f>
        <v/>
      </c>
      <c r="O10520" s="42">
        <f>IF(AND($B10520&lt;&gt;"",$C10520&lt;&gt;"",$B10520&lt;=$C10520),INDEX(Szabalyok!$C:$C,$N10520),"")</f>
        <v/>
      </c>
      <c r="P10520">
        <f>IF(D10520="",P10519,P10519+1)</f>
        <v/>
      </c>
    </row>
    <row r="10521">
      <c r="A10521">
        <f>IF(P10521=P10520,0,P10521)</f>
        <v/>
      </c>
      <c r="B10521" s="41">
        <f>IF($M10521&gt;300,"",IF(OR(INDEX(Bemenet!$E$2:$E$301,$M10521)="",INDEX(Bemenet!$F$2:$F$301,$M10521)=""),"",MAX(INDEX(Bemenet!$E$2:$E$301,$M10521),INDEX(Szabalyok!$A:$A,$N10521))))</f>
        <v/>
      </c>
      <c r="C10521" s="41">
        <f>IF($B10521="","",MIN(INDEX(Bemenet!$F$2:$F$301,$M10521),INDEX(Szabalyok!$B:$B,$N10521)))</f>
        <v/>
      </c>
      <c r="D10521" s="5">
        <f>IF(AND($B10521&lt;&gt;"",$C10521&lt;&gt;"",$B10521&lt;=$C10521),INDEX(Bemenet!$G$2:$G$301,$M10521),"")</f>
        <v/>
      </c>
      <c r="E10521" s="6">
        <f>IF(AND($B10521&lt;&gt;"",$C10521&lt;&gt;"",$B10521&lt;=$C10521),INDEX(Bemenet!$D$2:$D$301,$M10521),"")</f>
        <v/>
      </c>
      <c r="F10521" s="5">
        <f>IF(AND($B10521&lt;&gt;"",$C10521&lt;&gt;"",$B10521&lt;=$C10521),$C10521-$B10521+1,"")</f>
        <v/>
      </c>
      <c r="G10521" s="5">
        <f>IF($F10521="","",$F10521*$D10521)</f>
        <v/>
      </c>
      <c r="H10521" s="42">
        <f>IF($G10521="","",$O10521)</f>
        <v/>
      </c>
      <c r="I10521" s="5">
        <f>IF($G10521="","",$G10521*IF($H10521="",$O10521,$H10521)/100)</f>
        <v/>
      </c>
      <c r="J10521" s="5">
        <f>IF(OR($L10521="",NOT(COUNTIFS($L$2:$L10521,$L10521)=1)),"",SUMIFS($G:$G,$L:$L,$L10521))</f>
        <v/>
      </c>
      <c r="K10521" s="5">
        <f>IF(OR($L10521="",NOT(COUNTIFS($L$2:$L10521,$L10521)=1)),"",SUMIFS($I:$I,$L:$L,$L10521))</f>
        <v/>
      </c>
      <c r="L10521" s="6">
        <f>IF($B10521="","",YEAR($B10521))</f>
        <v/>
      </c>
      <c r="M10521" s="6">
        <f>INT((ROW()-2)/39)+1</f>
        <v/>
      </c>
      <c r="N10521" s="6">
        <f>MOD(ROW()-2,39)+2</f>
        <v/>
      </c>
      <c r="O10521" s="42">
        <f>IF(AND($B10521&lt;&gt;"",$C10521&lt;&gt;"",$B10521&lt;=$C10521),INDEX(Szabalyok!$C:$C,$N10521),"")</f>
        <v/>
      </c>
      <c r="P10521">
        <f>IF(D10521="",P10520,P10520+1)</f>
        <v/>
      </c>
    </row>
    <row r="10522">
      <c r="A10522">
        <f>IF(P10522=P10521,0,P10522)</f>
        <v/>
      </c>
      <c r="B10522" s="41">
        <f>IF($M10522&gt;300,"",IF(OR(INDEX(Bemenet!$E$2:$E$301,$M10522)="",INDEX(Bemenet!$F$2:$F$301,$M10522)=""),"",MAX(INDEX(Bemenet!$E$2:$E$301,$M10522),INDEX(Szabalyok!$A:$A,$N10522))))</f>
        <v/>
      </c>
      <c r="C10522" s="41">
        <f>IF($B10522="","",MIN(INDEX(Bemenet!$F$2:$F$301,$M10522),INDEX(Szabalyok!$B:$B,$N10522)))</f>
        <v/>
      </c>
      <c r="D10522" s="5">
        <f>IF(AND($B10522&lt;&gt;"",$C10522&lt;&gt;"",$B10522&lt;=$C10522),INDEX(Bemenet!$G$2:$G$301,$M10522),"")</f>
        <v/>
      </c>
      <c r="E10522" s="6">
        <f>IF(AND($B10522&lt;&gt;"",$C10522&lt;&gt;"",$B10522&lt;=$C10522),INDEX(Bemenet!$D$2:$D$301,$M10522),"")</f>
        <v/>
      </c>
      <c r="F10522" s="5">
        <f>IF(AND($B10522&lt;&gt;"",$C10522&lt;&gt;"",$B10522&lt;=$C10522),$C10522-$B10522+1,"")</f>
        <v/>
      </c>
      <c r="G10522" s="5">
        <f>IF($F10522="","",$F10522*$D10522)</f>
        <v/>
      </c>
      <c r="H10522" s="42">
        <f>IF($G10522="","",$O10522)</f>
        <v/>
      </c>
      <c r="I10522" s="5">
        <f>IF($G10522="","",$G10522*IF($H10522="",$O10522,$H10522)/100)</f>
        <v/>
      </c>
      <c r="J10522" s="5">
        <f>IF(OR($L10522="",NOT(COUNTIFS($L$2:$L10522,$L10522)=1)),"",SUMIFS($G:$G,$L:$L,$L10522))</f>
        <v/>
      </c>
      <c r="K10522" s="5">
        <f>IF(OR($L10522="",NOT(COUNTIFS($L$2:$L10522,$L10522)=1)),"",SUMIFS($I:$I,$L:$L,$L10522))</f>
        <v/>
      </c>
      <c r="L10522" s="6">
        <f>IF($B10522="","",YEAR($B10522))</f>
        <v/>
      </c>
      <c r="M10522" s="6">
        <f>INT((ROW()-2)/39)+1</f>
        <v/>
      </c>
      <c r="N10522" s="6">
        <f>MOD(ROW()-2,39)+2</f>
        <v/>
      </c>
      <c r="O10522" s="42">
        <f>IF(AND($B10522&lt;&gt;"",$C10522&lt;&gt;"",$B10522&lt;=$C10522),INDEX(Szabalyok!$C:$C,$N10522),"")</f>
        <v/>
      </c>
      <c r="P10522">
        <f>IF(D10522="",P10521,P10521+1)</f>
        <v/>
      </c>
    </row>
    <row r="10523">
      <c r="A10523">
        <f>IF(P10523=P10522,0,P10523)</f>
        <v/>
      </c>
      <c r="B10523" s="41">
        <f>IF($M10523&gt;300,"",IF(OR(INDEX(Bemenet!$E$2:$E$301,$M10523)="",INDEX(Bemenet!$F$2:$F$301,$M10523)=""),"",MAX(INDEX(Bemenet!$E$2:$E$301,$M10523),INDEX(Szabalyok!$A:$A,$N10523))))</f>
        <v/>
      </c>
      <c r="C10523" s="41">
        <f>IF($B10523="","",MIN(INDEX(Bemenet!$F$2:$F$301,$M10523),INDEX(Szabalyok!$B:$B,$N10523)))</f>
        <v/>
      </c>
      <c r="D10523" s="5">
        <f>IF(AND($B10523&lt;&gt;"",$C10523&lt;&gt;"",$B10523&lt;=$C10523),INDEX(Bemenet!$G$2:$G$301,$M10523),"")</f>
        <v/>
      </c>
      <c r="E10523" s="6">
        <f>IF(AND($B10523&lt;&gt;"",$C10523&lt;&gt;"",$B10523&lt;=$C10523),INDEX(Bemenet!$D$2:$D$301,$M10523),"")</f>
        <v/>
      </c>
      <c r="F10523" s="5">
        <f>IF(AND($B10523&lt;&gt;"",$C10523&lt;&gt;"",$B10523&lt;=$C10523),$C10523-$B10523+1,"")</f>
        <v/>
      </c>
      <c r="G10523" s="5">
        <f>IF($F10523="","",$F10523*$D10523)</f>
        <v/>
      </c>
      <c r="H10523" s="42">
        <f>IF($G10523="","",$O10523)</f>
        <v/>
      </c>
      <c r="I10523" s="5">
        <f>IF($G10523="","",$G10523*IF($H10523="",$O10523,$H10523)/100)</f>
        <v/>
      </c>
      <c r="J10523" s="5">
        <f>IF(OR($L10523="",NOT(COUNTIFS($L$2:$L10523,$L10523)=1)),"",SUMIFS($G:$G,$L:$L,$L10523))</f>
        <v/>
      </c>
      <c r="K10523" s="5">
        <f>IF(OR($L10523="",NOT(COUNTIFS($L$2:$L10523,$L10523)=1)),"",SUMIFS($I:$I,$L:$L,$L10523))</f>
        <v/>
      </c>
      <c r="L10523" s="6">
        <f>IF($B10523="","",YEAR($B10523))</f>
        <v/>
      </c>
      <c r="M10523" s="6">
        <f>INT((ROW()-2)/39)+1</f>
        <v/>
      </c>
      <c r="N10523" s="6">
        <f>MOD(ROW()-2,39)+2</f>
        <v/>
      </c>
      <c r="O10523" s="42">
        <f>IF(AND($B10523&lt;&gt;"",$C10523&lt;&gt;"",$B10523&lt;=$C10523),INDEX(Szabalyok!$C:$C,$N10523),"")</f>
        <v/>
      </c>
      <c r="P10523">
        <f>IF(D10523="",P10522,P10522+1)</f>
        <v/>
      </c>
    </row>
    <row r="10524">
      <c r="A10524">
        <f>IF(P10524=P10523,0,P10524)</f>
        <v/>
      </c>
      <c r="B10524" s="41">
        <f>IF($M10524&gt;300,"",IF(OR(INDEX(Bemenet!$E$2:$E$301,$M10524)="",INDEX(Bemenet!$F$2:$F$301,$M10524)=""),"",MAX(INDEX(Bemenet!$E$2:$E$301,$M10524),INDEX(Szabalyok!$A:$A,$N10524))))</f>
        <v/>
      </c>
      <c r="C10524" s="41">
        <f>IF($B10524="","",MIN(INDEX(Bemenet!$F$2:$F$301,$M10524),INDEX(Szabalyok!$B:$B,$N10524)))</f>
        <v/>
      </c>
      <c r="D10524" s="5">
        <f>IF(AND($B10524&lt;&gt;"",$C10524&lt;&gt;"",$B10524&lt;=$C10524),INDEX(Bemenet!$G$2:$G$301,$M10524),"")</f>
        <v/>
      </c>
      <c r="E10524" s="6">
        <f>IF(AND($B10524&lt;&gt;"",$C10524&lt;&gt;"",$B10524&lt;=$C10524),INDEX(Bemenet!$D$2:$D$301,$M10524),"")</f>
        <v/>
      </c>
      <c r="F10524" s="5">
        <f>IF(AND($B10524&lt;&gt;"",$C10524&lt;&gt;"",$B10524&lt;=$C10524),$C10524-$B10524+1,"")</f>
        <v/>
      </c>
      <c r="G10524" s="5">
        <f>IF($F10524="","",$F10524*$D10524)</f>
        <v/>
      </c>
      <c r="H10524" s="42">
        <f>IF($G10524="","",$O10524)</f>
        <v/>
      </c>
      <c r="I10524" s="5">
        <f>IF($G10524="","",$G10524*IF($H10524="",$O10524,$H10524)/100)</f>
        <v/>
      </c>
      <c r="J10524" s="5">
        <f>IF(OR($L10524="",NOT(COUNTIFS($L$2:$L10524,$L10524)=1)),"",SUMIFS($G:$G,$L:$L,$L10524))</f>
        <v/>
      </c>
      <c r="K10524" s="5">
        <f>IF(OR($L10524="",NOT(COUNTIFS($L$2:$L10524,$L10524)=1)),"",SUMIFS($I:$I,$L:$L,$L10524))</f>
        <v/>
      </c>
      <c r="L10524" s="6">
        <f>IF($B10524="","",YEAR($B10524))</f>
        <v/>
      </c>
      <c r="M10524" s="6">
        <f>INT((ROW()-2)/39)+1</f>
        <v/>
      </c>
      <c r="N10524" s="6">
        <f>MOD(ROW()-2,39)+2</f>
        <v/>
      </c>
      <c r="O10524" s="42">
        <f>IF(AND($B10524&lt;&gt;"",$C10524&lt;&gt;"",$B10524&lt;=$C10524),INDEX(Szabalyok!$C:$C,$N10524),"")</f>
        <v/>
      </c>
      <c r="P10524">
        <f>IF(D10524="",P10523,P10523+1)</f>
        <v/>
      </c>
    </row>
    <row r="10525">
      <c r="A10525">
        <f>IF(P10525=P10524,0,P10525)</f>
        <v/>
      </c>
      <c r="B10525" s="41">
        <f>IF($M10525&gt;300,"",IF(OR(INDEX(Bemenet!$E$2:$E$301,$M10525)="",INDEX(Bemenet!$F$2:$F$301,$M10525)=""),"",MAX(INDEX(Bemenet!$E$2:$E$301,$M10525),INDEX(Szabalyok!$A:$A,$N10525))))</f>
        <v/>
      </c>
      <c r="C10525" s="41">
        <f>IF($B10525="","",MIN(INDEX(Bemenet!$F$2:$F$301,$M10525),INDEX(Szabalyok!$B:$B,$N10525)))</f>
        <v/>
      </c>
      <c r="D10525" s="5">
        <f>IF(AND($B10525&lt;&gt;"",$C10525&lt;&gt;"",$B10525&lt;=$C10525),INDEX(Bemenet!$G$2:$G$301,$M10525),"")</f>
        <v/>
      </c>
      <c r="E10525" s="6">
        <f>IF(AND($B10525&lt;&gt;"",$C10525&lt;&gt;"",$B10525&lt;=$C10525),INDEX(Bemenet!$D$2:$D$301,$M10525),"")</f>
        <v/>
      </c>
      <c r="F10525" s="5">
        <f>IF(AND($B10525&lt;&gt;"",$C10525&lt;&gt;"",$B10525&lt;=$C10525),$C10525-$B10525+1,"")</f>
        <v/>
      </c>
      <c r="G10525" s="5">
        <f>IF($F10525="","",$F10525*$D10525)</f>
        <v/>
      </c>
      <c r="H10525" s="42">
        <f>IF($G10525="","",$O10525)</f>
        <v/>
      </c>
      <c r="I10525" s="5">
        <f>IF($G10525="","",$G10525*IF($H10525="",$O10525,$H10525)/100)</f>
        <v/>
      </c>
      <c r="J10525" s="5">
        <f>IF(OR($L10525="",NOT(COUNTIFS($L$2:$L10525,$L10525)=1)),"",SUMIFS($G:$G,$L:$L,$L10525))</f>
        <v/>
      </c>
      <c r="K10525" s="5">
        <f>IF(OR($L10525="",NOT(COUNTIFS($L$2:$L10525,$L10525)=1)),"",SUMIFS($I:$I,$L:$L,$L10525))</f>
        <v/>
      </c>
      <c r="L10525" s="6">
        <f>IF($B10525="","",YEAR($B10525))</f>
        <v/>
      </c>
      <c r="M10525" s="6">
        <f>INT((ROW()-2)/39)+1</f>
        <v/>
      </c>
      <c r="N10525" s="6">
        <f>MOD(ROW()-2,39)+2</f>
        <v/>
      </c>
      <c r="O10525" s="42">
        <f>IF(AND($B10525&lt;&gt;"",$C10525&lt;&gt;"",$B10525&lt;=$C10525),INDEX(Szabalyok!$C:$C,$N10525),"")</f>
        <v/>
      </c>
      <c r="P10525">
        <f>IF(D10525="",P10524,P10524+1)</f>
        <v/>
      </c>
    </row>
    <row r="10526">
      <c r="A10526">
        <f>IF(P10526=P10525,0,P10526)</f>
        <v/>
      </c>
      <c r="B10526" s="41">
        <f>IF($M10526&gt;300,"",IF(OR(INDEX(Bemenet!$E$2:$E$301,$M10526)="",INDEX(Bemenet!$F$2:$F$301,$M10526)=""),"",MAX(INDEX(Bemenet!$E$2:$E$301,$M10526),INDEX(Szabalyok!$A:$A,$N10526))))</f>
        <v/>
      </c>
      <c r="C10526" s="41">
        <f>IF($B10526="","",MIN(INDEX(Bemenet!$F$2:$F$301,$M10526),INDEX(Szabalyok!$B:$B,$N10526)))</f>
        <v/>
      </c>
      <c r="D10526" s="5">
        <f>IF(AND($B10526&lt;&gt;"",$C10526&lt;&gt;"",$B10526&lt;=$C10526),INDEX(Bemenet!$G$2:$G$301,$M10526),"")</f>
        <v/>
      </c>
      <c r="E10526" s="6">
        <f>IF(AND($B10526&lt;&gt;"",$C10526&lt;&gt;"",$B10526&lt;=$C10526),INDEX(Bemenet!$D$2:$D$301,$M10526),"")</f>
        <v/>
      </c>
      <c r="F10526" s="5">
        <f>IF(AND($B10526&lt;&gt;"",$C10526&lt;&gt;"",$B10526&lt;=$C10526),$C10526-$B10526+1,"")</f>
        <v/>
      </c>
      <c r="G10526" s="5">
        <f>IF($F10526="","",$F10526*$D10526)</f>
        <v/>
      </c>
      <c r="H10526" s="42">
        <f>IF($G10526="","",$O10526)</f>
        <v/>
      </c>
      <c r="I10526" s="5">
        <f>IF($G10526="","",$G10526*IF($H10526="",$O10526,$H10526)/100)</f>
        <v/>
      </c>
      <c r="J10526" s="5">
        <f>IF(OR($L10526="",NOT(COUNTIFS($L$2:$L10526,$L10526)=1)),"",SUMIFS($G:$G,$L:$L,$L10526))</f>
        <v/>
      </c>
      <c r="K10526" s="5">
        <f>IF(OR($L10526="",NOT(COUNTIFS($L$2:$L10526,$L10526)=1)),"",SUMIFS($I:$I,$L:$L,$L10526))</f>
        <v/>
      </c>
      <c r="L10526" s="6">
        <f>IF($B10526="","",YEAR($B10526))</f>
        <v/>
      </c>
      <c r="M10526" s="6">
        <f>INT((ROW()-2)/39)+1</f>
        <v/>
      </c>
      <c r="N10526" s="6">
        <f>MOD(ROW()-2,39)+2</f>
        <v/>
      </c>
      <c r="O10526" s="42">
        <f>IF(AND($B10526&lt;&gt;"",$C10526&lt;&gt;"",$B10526&lt;=$C10526),INDEX(Szabalyok!$C:$C,$N10526),"")</f>
        <v/>
      </c>
      <c r="P10526">
        <f>IF(D10526="",P10525,P10525+1)</f>
        <v/>
      </c>
    </row>
    <row r="10527">
      <c r="A10527">
        <f>IF(P10527=P10526,0,P10527)</f>
        <v/>
      </c>
      <c r="B10527" s="41">
        <f>IF($M10527&gt;300,"",IF(OR(INDEX(Bemenet!$E$2:$E$301,$M10527)="",INDEX(Bemenet!$F$2:$F$301,$M10527)=""),"",MAX(INDEX(Bemenet!$E$2:$E$301,$M10527),INDEX(Szabalyok!$A:$A,$N10527))))</f>
        <v/>
      </c>
      <c r="C10527" s="41">
        <f>IF($B10527="","",MIN(INDEX(Bemenet!$F$2:$F$301,$M10527),INDEX(Szabalyok!$B:$B,$N10527)))</f>
        <v/>
      </c>
      <c r="D10527" s="5">
        <f>IF(AND($B10527&lt;&gt;"",$C10527&lt;&gt;"",$B10527&lt;=$C10527),INDEX(Bemenet!$G$2:$G$301,$M10527),"")</f>
        <v/>
      </c>
      <c r="E10527" s="6">
        <f>IF(AND($B10527&lt;&gt;"",$C10527&lt;&gt;"",$B10527&lt;=$C10527),INDEX(Bemenet!$D$2:$D$301,$M10527),"")</f>
        <v/>
      </c>
      <c r="F10527" s="5">
        <f>IF(AND($B10527&lt;&gt;"",$C10527&lt;&gt;"",$B10527&lt;=$C10527),$C10527-$B10527+1,"")</f>
        <v/>
      </c>
      <c r="G10527" s="5">
        <f>IF($F10527="","",$F10527*$D10527)</f>
        <v/>
      </c>
      <c r="H10527" s="42">
        <f>IF($G10527="","",$O10527)</f>
        <v/>
      </c>
      <c r="I10527" s="5">
        <f>IF($G10527="","",$G10527*IF($H10527="",$O10527,$H10527)/100)</f>
        <v/>
      </c>
      <c r="J10527" s="5">
        <f>IF(OR($L10527="",NOT(COUNTIFS($L$2:$L10527,$L10527)=1)),"",SUMIFS($G:$G,$L:$L,$L10527))</f>
        <v/>
      </c>
      <c r="K10527" s="5">
        <f>IF(OR($L10527="",NOT(COUNTIFS($L$2:$L10527,$L10527)=1)),"",SUMIFS($I:$I,$L:$L,$L10527))</f>
        <v/>
      </c>
      <c r="L10527" s="6">
        <f>IF($B10527="","",YEAR($B10527))</f>
        <v/>
      </c>
      <c r="M10527" s="6">
        <f>INT((ROW()-2)/39)+1</f>
        <v/>
      </c>
      <c r="N10527" s="6">
        <f>MOD(ROW()-2,39)+2</f>
        <v/>
      </c>
      <c r="O10527" s="42">
        <f>IF(AND($B10527&lt;&gt;"",$C10527&lt;&gt;"",$B10527&lt;=$C10527),INDEX(Szabalyok!$C:$C,$N10527),"")</f>
        <v/>
      </c>
      <c r="P10527">
        <f>IF(D10527="",P10526,P10526+1)</f>
        <v/>
      </c>
    </row>
    <row r="10528">
      <c r="A10528">
        <f>IF(P10528=P10527,0,P10528)</f>
        <v/>
      </c>
      <c r="B10528" s="41">
        <f>IF($M10528&gt;300,"",IF(OR(INDEX(Bemenet!$E$2:$E$301,$M10528)="",INDEX(Bemenet!$F$2:$F$301,$M10528)=""),"",MAX(INDEX(Bemenet!$E$2:$E$301,$M10528),INDEX(Szabalyok!$A:$A,$N10528))))</f>
        <v/>
      </c>
      <c r="C10528" s="41">
        <f>IF($B10528="","",MIN(INDEX(Bemenet!$F$2:$F$301,$M10528),INDEX(Szabalyok!$B:$B,$N10528)))</f>
        <v/>
      </c>
      <c r="D10528" s="5">
        <f>IF(AND($B10528&lt;&gt;"",$C10528&lt;&gt;"",$B10528&lt;=$C10528),INDEX(Bemenet!$G$2:$G$301,$M10528),"")</f>
        <v/>
      </c>
      <c r="E10528" s="6">
        <f>IF(AND($B10528&lt;&gt;"",$C10528&lt;&gt;"",$B10528&lt;=$C10528),INDEX(Bemenet!$D$2:$D$301,$M10528),"")</f>
        <v/>
      </c>
      <c r="F10528" s="5">
        <f>IF(AND($B10528&lt;&gt;"",$C10528&lt;&gt;"",$B10528&lt;=$C10528),$C10528-$B10528+1,"")</f>
        <v/>
      </c>
      <c r="G10528" s="5">
        <f>IF($F10528="","",$F10528*$D10528)</f>
        <v/>
      </c>
      <c r="H10528" s="42">
        <f>IF($G10528="","",$O10528)</f>
        <v/>
      </c>
      <c r="I10528" s="5">
        <f>IF($G10528="","",$G10528*IF($H10528="",$O10528,$H10528)/100)</f>
        <v/>
      </c>
      <c r="J10528" s="5">
        <f>IF(OR($L10528="",NOT(COUNTIFS($L$2:$L10528,$L10528)=1)),"",SUMIFS($G:$G,$L:$L,$L10528))</f>
        <v/>
      </c>
      <c r="K10528" s="5">
        <f>IF(OR($L10528="",NOT(COUNTIFS($L$2:$L10528,$L10528)=1)),"",SUMIFS($I:$I,$L:$L,$L10528))</f>
        <v/>
      </c>
      <c r="L10528" s="6">
        <f>IF($B10528="","",YEAR($B10528))</f>
        <v/>
      </c>
      <c r="M10528" s="6">
        <f>INT((ROW()-2)/39)+1</f>
        <v/>
      </c>
      <c r="N10528" s="6">
        <f>MOD(ROW()-2,39)+2</f>
        <v/>
      </c>
      <c r="O10528" s="42">
        <f>IF(AND($B10528&lt;&gt;"",$C10528&lt;&gt;"",$B10528&lt;=$C10528),INDEX(Szabalyok!$C:$C,$N10528),"")</f>
        <v/>
      </c>
      <c r="P10528">
        <f>IF(D10528="",P10527,P10527+1)</f>
        <v/>
      </c>
    </row>
    <row r="10529">
      <c r="A10529">
        <f>IF(P10529=P10528,0,P10529)</f>
        <v/>
      </c>
      <c r="B10529" s="41">
        <f>IF($M10529&gt;300,"",IF(OR(INDEX(Bemenet!$E$2:$E$301,$M10529)="",INDEX(Bemenet!$F$2:$F$301,$M10529)=""),"",MAX(INDEX(Bemenet!$E$2:$E$301,$M10529),INDEX(Szabalyok!$A:$A,$N10529))))</f>
        <v/>
      </c>
      <c r="C10529" s="41">
        <f>IF($B10529="","",MIN(INDEX(Bemenet!$F$2:$F$301,$M10529),INDEX(Szabalyok!$B:$B,$N10529)))</f>
        <v/>
      </c>
      <c r="D10529" s="5">
        <f>IF(AND($B10529&lt;&gt;"",$C10529&lt;&gt;"",$B10529&lt;=$C10529),INDEX(Bemenet!$G$2:$G$301,$M10529),"")</f>
        <v/>
      </c>
      <c r="E10529" s="6">
        <f>IF(AND($B10529&lt;&gt;"",$C10529&lt;&gt;"",$B10529&lt;=$C10529),INDEX(Bemenet!$D$2:$D$301,$M10529),"")</f>
        <v/>
      </c>
      <c r="F10529" s="5">
        <f>IF(AND($B10529&lt;&gt;"",$C10529&lt;&gt;"",$B10529&lt;=$C10529),$C10529-$B10529+1,"")</f>
        <v/>
      </c>
      <c r="G10529" s="5">
        <f>IF($F10529="","",$F10529*$D10529)</f>
        <v/>
      </c>
      <c r="H10529" s="42">
        <f>IF($G10529="","",$O10529)</f>
        <v/>
      </c>
      <c r="I10529" s="5">
        <f>IF($G10529="","",$G10529*IF($H10529="",$O10529,$H10529)/100)</f>
        <v/>
      </c>
      <c r="J10529" s="5">
        <f>IF(OR($L10529="",NOT(COUNTIFS($L$2:$L10529,$L10529)=1)),"",SUMIFS($G:$G,$L:$L,$L10529))</f>
        <v/>
      </c>
      <c r="K10529" s="5">
        <f>IF(OR($L10529="",NOT(COUNTIFS($L$2:$L10529,$L10529)=1)),"",SUMIFS($I:$I,$L:$L,$L10529))</f>
        <v/>
      </c>
      <c r="L10529" s="6">
        <f>IF($B10529="","",YEAR($B10529))</f>
        <v/>
      </c>
      <c r="M10529" s="6">
        <f>INT((ROW()-2)/39)+1</f>
        <v/>
      </c>
      <c r="N10529" s="6">
        <f>MOD(ROW()-2,39)+2</f>
        <v/>
      </c>
      <c r="O10529" s="42">
        <f>IF(AND($B10529&lt;&gt;"",$C10529&lt;&gt;"",$B10529&lt;=$C10529),INDEX(Szabalyok!$C:$C,$N10529),"")</f>
        <v/>
      </c>
      <c r="P10529">
        <f>IF(D10529="",P10528,P10528+1)</f>
        <v/>
      </c>
    </row>
    <row r="10530">
      <c r="A10530">
        <f>IF(P10530=P10529,0,P10530)</f>
        <v/>
      </c>
      <c r="B10530" s="41">
        <f>IF($M10530&gt;300,"",IF(OR(INDEX(Bemenet!$E$2:$E$301,$M10530)="",INDEX(Bemenet!$F$2:$F$301,$M10530)=""),"",MAX(INDEX(Bemenet!$E$2:$E$301,$M10530),INDEX(Szabalyok!$A:$A,$N10530))))</f>
        <v/>
      </c>
      <c r="C10530" s="41">
        <f>IF($B10530="","",MIN(INDEX(Bemenet!$F$2:$F$301,$M10530),INDEX(Szabalyok!$B:$B,$N10530)))</f>
        <v/>
      </c>
      <c r="D10530" s="5">
        <f>IF(AND($B10530&lt;&gt;"",$C10530&lt;&gt;"",$B10530&lt;=$C10530),INDEX(Bemenet!$G$2:$G$301,$M10530),"")</f>
        <v/>
      </c>
      <c r="E10530" s="6">
        <f>IF(AND($B10530&lt;&gt;"",$C10530&lt;&gt;"",$B10530&lt;=$C10530),INDEX(Bemenet!$D$2:$D$301,$M10530),"")</f>
        <v/>
      </c>
      <c r="F10530" s="5">
        <f>IF(AND($B10530&lt;&gt;"",$C10530&lt;&gt;"",$B10530&lt;=$C10530),$C10530-$B10530+1,"")</f>
        <v/>
      </c>
      <c r="G10530" s="5">
        <f>IF($F10530="","",$F10530*$D10530)</f>
        <v/>
      </c>
      <c r="H10530" s="42">
        <f>IF($G10530="","",$O10530)</f>
        <v/>
      </c>
      <c r="I10530" s="5">
        <f>IF($G10530="","",$G10530*IF($H10530="",$O10530,$H10530)/100)</f>
        <v/>
      </c>
      <c r="J10530" s="5">
        <f>IF(OR($L10530="",NOT(COUNTIFS($L$2:$L10530,$L10530)=1)),"",SUMIFS($G:$G,$L:$L,$L10530))</f>
        <v/>
      </c>
      <c r="K10530" s="5">
        <f>IF(OR($L10530="",NOT(COUNTIFS($L$2:$L10530,$L10530)=1)),"",SUMIFS($I:$I,$L:$L,$L10530))</f>
        <v/>
      </c>
      <c r="L10530" s="6">
        <f>IF($B10530="","",YEAR($B10530))</f>
        <v/>
      </c>
      <c r="M10530" s="6">
        <f>INT((ROW()-2)/39)+1</f>
        <v/>
      </c>
      <c r="N10530" s="6">
        <f>MOD(ROW()-2,39)+2</f>
        <v/>
      </c>
      <c r="O10530" s="42">
        <f>IF(AND($B10530&lt;&gt;"",$C10530&lt;&gt;"",$B10530&lt;=$C10530),INDEX(Szabalyok!$C:$C,$N10530),"")</f>
        <v/>
      </c>
      <c r="P10530">
        <f>IF(D10530="",P10529,P10529+1)</f>
        <v/>
      </c>
    </row>
    <row r="10531">
      <c r="A10531">
        <f>IF(P10531=P10530,0,P10531)</f>
        <v/>
      </c>
      <c r="B10531" s="41">
        <f>IF($M10531&gt;300,"",IF(OR(INDEX(Bemenet!$E$2:$E$301,$M10531)="",INDEX(Bemenet!$F$2:$F$301,$M10531)=""),"",MAX(INDEX(Bemenet!$E$2:$E$301,$M10531),INDEX(Szabalyok!$A:$A,$N10531))))</f>
        <v/>
      </c>
      <c r="C10531" s="41">
        <f>IF($B10531="","",MIN(INDEX(Bemenet!$F$2:$F$301,$M10531),INDEX(Szabalyok!$B:$B,$N10531)))</f>
        <v/>
      </c>
      <c r="D10531" s="5">
        <f>IF(AND($B10531&lt;&gt;"",$C10531&lt;&gt;"",$B10531&lt;=$C10531),INDEX(Bemenet!$G$2:$G$301,$M10531),"")</f>
        <v/>
      </c>
      <c r="E10531" s="6">
        <f>IF(AND($B10531&lt;&gt;"",$C10531&lt;&gt;"",$B10531&lt;=$C10531),INDEX(Bemenet!$D$2:$D$301,$M10531),"")</f>
        <v/>
      </c>
      <c r="F10531" s="5">
        <f>IF(AND($B10531&lt;&gt;"",$C10531&lt;&gt;"",$B10531&lt;=$C10531),$C10531-$B10531+1,"")</f>
        <v/>
      </c>
      <c r="G10531" s="5">
        <f>IF($F10531="","",$F10531*$D10531)</f>
        <v/>
      </c>
      <c r="H10531" s="42">
        <f>IF($G10531="","",$O10531)</f>
        <v/>
      </c>
      <c r="I10531" s="5">
        <f>IF($G10531="","",$G10531*IF($H10531="",$O10531,$H10531)/100)</f>
        <v/>
      </c>
      <c r="J10531" s="5">
        <f>IF(OR($L10531="",NOT(COUNTIFS($L$2:$L10531,$L10531)=1)),"",SUMIFS($G:$G,$L:$L,$L10531))</f>
        <v/>
      </c>
      <c r="K10531" s="5">
        <f>IF(OR($L10531="",NOT(COUNTIFS($L$2:$L10531,$L10531)=1)),"",SUMIFS($I:$I,$L:$L,$L10531))</f>
        <v/>
      </c>
      <c r="L10531" s="6">
        <f>IF($B10531="","",YEAR($B10531))</f>
        <v/>
      </c>
      <c r="M10531" s="6">
        <f>INT((ROW()-2)/39)+1</f>
        <v/>
      </c>
      <c r="N10531" s="6">
        <f>MOD(ROW()-2,39)+2</f>
        <v/>
      </c>
      <c r="O10531" s="42">
        <f>IF(AND($B10531&lt;&gt;"",$C10531&lt;&gt;"",$B10531&lt;=$C10531),INDEX(Szabalyok!$C:$C,$N10531),"")</f>
        <v/>
      </c>
      <c r="P10531">
        <f>IF(D10531="",P10530,P10530+1)</f>
        <v/>
      </c>
    </row>
    <row r="10532">
      <c r="A10532">
        <f>IF(P10532=P10531,0,P10532)</f>
        <v/>
      </c>
      <c r="B10532" s="41">
        <f>IF($M10532&gt;300,"",IF(OR(INDEX(Bemenet!$E$2:$E$301,$M10532)="",INDEX(Bemenet!$F$2:$F$301,$M10532)=""),"",MAX(INDEX(Bemenet!$E$2:$E$301,$M10532),INDEX(Szabalyok!$A:$A,$N10532))))</f>
        <v/>
      </c>
      <c r="C10532" s="41">
        <f>IF($B10532="","",MIN(INDEX(Bemenet!$F$2:$F$301,$M10532),INDEX(Szabalyok!$B:$B,$N10532)))</f>
        <v/>
      </c>
      <c r="D10532" s="5">
        <f>IF(AND($B10532&lt;&gt;"",$C10532&lt;&gt;"",$B10532&lt;=$C10532),INDEX(Bemenet!$G$2:$G$301,$M10532),"")</f>
        <v/>
      </c>
      <c r="E10532" s="6">
        <f>IF(AND($B10532&lt;&gt;"",$C10532&lt;&gt;"",$B10532&lt;=$C10532),INDEX(Bemenet!$D$2:$D$301,$M10532),"")</f>
        <v/>
      </c>
      <c r="F10532" s="5">
        <f>IF(AND($B10532&lt;&gt;"",$C10532&lt;&gt;"",$B10532&lt;=$C10532),$C10532-$B10532+1,"")</f>
        <v/>
      </c>
      <c r="G10532" s="5">
        <f>IF($F10532="","",$F10532*$D10532)</f>
        <v/>
      </c>
      <c r="H10532" s="42">
        <f>IF($G10532="","",$O10532)</f>
        <v/>
      </c>
      <c r="I10532" s="5">
        <f>IF($G10532="","",$G10532*IF($H10532="",$O10532,$H10532)/100)</f>
        <v/>
      </c>
      <c r="J10532" s="5">
        <f>IF(OR($L10532="",NOT(COUNTIFS($L$2:$L10532,$L10532)=1)),"",SUMIFS($G:$G,$L:$L,$L10532))</f>
        <v/>
      </c>
      <c r="K10532" s="5">
        <f>IF(OR($L10532="",NOT(COUNTIFS($L$2:$L10532,$L10532)=1)),"",SUMIFS($I:$I,$L:$L,$L10532))</f>
        <v/>
      </c>
      <c r="L10532" s="6">
        <f>IF($B10532="","",YEAR($B10532))</f>
        <v/>
      </c>
      <c r="M10532" s="6">
        <f>INT((ROW()-2)/39)+1</f>
        <v/>
      </c>
      <c r="N10532" s="6">
        <f>MOD(ROW()-2,39)+2</f>
        <v/>
      </c>
      <c r="O10532" s="42">
        <f>IF(AND($B10532&lt;&gt;"",$C10532&lt;&gt;"",$B10532&lt;=$C10532),INDEX(Szabalyok!$C:$C,$N10532),"")</f>
        <v/>
      </c>
      <c r="P10532">
        <f>IF(D10532="",P10531,P10531+1)</f>
        <v/>
      </c>
    </row>
    <row r="10533">
      <c r="A10533">
        <f>IF(P10533=P10532,0,P10533)</f>
        <v/>
      </c>
      <c r="B10533" s="41">
        <f>IF($M10533&gt;300,"",IF(OR(INDEX(Bemenet!$E$2:$E$301,$M10533)="",INDEX(Bemenet!$F$2:$F$301,$M10533)=""),"",MAX(INDEX(Bemenet!$E$2:$E$301,$M10533),INDEX(Szabalyok!$A:$A,$N10533))))</f>
        <v/>
      </c>
      <c r="C10533" s="41">
        <f>IF($B10533="","",MIN(INDEX(Bemenet!$F$2:$F$301,$M10533),INDEX(Szabalyok!$B:$B,$N10533)))</f>
        <v/>
      </c>
      <c r="D10533" s="5">
        <f>IF(AND($B10533&lt;&gt;"",$C10533&lt;&gt;"",$B10533&lt;=$C10533),INDEX(Bemenet!$G$2:$G$301,$M10533),"")</f>
        <v/>
      </c>
      <c r="E10533" s="6">
        <f>IF(AND($B10533&lt;&gt;"",$C10533&lt;&gt;"",$B10533&lt;=$C10533),INDEX(Bemenet!$D$2:$D$301,$M10533),"")</f>
        <v/>
      </c>
      <c r="F10533" s="5">
        <f>IF(AND($B10533&lt;&gt;"",$C10533&lt;&gt;"",$B10533&lt;=$C10533),$C10533-$B10533+1,"")</f>
        <v/>
      </c>
      <c r="G10533" s="5">
        <f>IF($F10533="","",$F10533*$D10533)</f>
        <v/>
      </c>
      <c r="H10533" s="42">
        <f>IF($G10533="","",$O10533)</f>
        <v/>
      </c>
      <c r="I10533" s="5">
        <f>IF($G10533="","",$G10533*IF($H10533="",$O10533,$H10533)/100)</f>
        <v/>
      </c>
      <c r="J10533" s="5">
        <f>IF(OR($L10533="",NOT(COUNTIFS($L$2:$L10533,$L10533)=1)),"",SUMIFS($G:$G,$L:$L,$L10533))</f>
        <v/>
      </c>
      <c r="K10533" s="5">
        <f>IF(OR($L10533="",NOT(COUNTIFS($L$2:$L10533,$L10533)=1)),"",SUMIFS($I:$I,$L:$L,$L10533))</f>
        <v/>
      </c>
      <c r="L10533" s="6">
        <f>IF($B10533="","",YEAR($B10533))</f>
        <v/>
      </c>
      <c r="M10533" s="6">
        <f>INT((ROW()-2)/39)+1</f>
        <v/>
      </c>
      <c r="N10533" s="6">
        <f>MOD(ROW()-2,39)+2</f>
        <v/>
      </c>
      <c r="O10533" s="42">
        <f>IF(AND($B10533&lt;&gt;"",$C10533&lt;&gt;"",$B10533&lt;=$C10533),INDEX(Szabalyok!$C:$C,$N10533),"")</f>
        <v/>
      </c>
      <c r="P10533">
        <f>IF(D10533="",P10532,P10532+1)</f>
        <v/>
      </c>
    </row>
    <row r="10534">
      <c r="A10534">
        <f>IF(P10534=P10533,0,P10534)</f>
        <v/>
      </c>
      <c r="B10534" s="41">
        <f>IF($M10534&gt;300,"",IF(OR(INDEX(Bemenet!$E$2:$E$301,$M10534)="",INDEX(Bemenet!$F$2:$F$301,$M10534)=""),"",MAX(INDEX(Bemenet!$E$2:$E$301,$M10534),INDEX(Szabalyok!$A:$A,$N10534))))</f>
        <v/>
      </c>
      <c r="C10534" s="41">
        <f>IF($B10534="","",MIN(INDEX(Bemenet!$F$2:$F$301,$M10534),INDEX(Szabalyok!$B:$B,$N10534)))</f>
        <v/>
      </c>
      <c r="D10534" s="5">
        <f>IF(AND($B10534&lt;&gt;"",$C10534&lt;&gt;"",$B10534&lt;=$C10534),INDEX(Bemenet!$G$2:$G$301,$M10534),"")</f>
        <v/>
      </c>
      <c r="E10534" s="6">
        <f>IF(AND($B10534&lt;&gt;"",$C10534&lt;&gt;"",$B10534&lt;=$C10534),INDEX(Bemenet!$D$2:$D$301,$M10534),"")</f>
        <v/>
      </c>
      <c r="F10534" s="5">
        <f>IF(AND($B10534&lt;&gt;"",$C10534&lt;&gt;"",$B10534&lt;=$C10534),$C10534-$B10534+1,"")</f>
        <v/>
      </c>
      <c r="G10534" s="5">
        <f>IF($F10534="","",$F10534*$D10534)</f>
        <v/>
      </c>
      <c r="H10534" s="42">
        <f>IF($G10534="","",$O10534)</f>
        <v/>
      </c>
      <c r="I10534" s="5">
        <f>IF($G10534="","",$G10534*IF($H10534="",$O10534,$H10534)/100)</f>
        <v/>
      </c>
      <c r="J10534" s="5">
        <f>IF(OR($L10534="",NOT(COUNTIFS($L$2:$L10534,$L10534)=1)),"",SUMIFS($G:$G,$L:$L,$L10534))</f>
        <v/>
      </c>
      <c r="K10534" s="5">
        <f>IF(OR($L10534="",NOT(COUNTIFS($L$2:$L10534,$L10534)=1)),"",SUMIFS($I:$I,$L:$L,$L10534))</f>
        <v/>
      </c>
      <c r="L10534" s="6">
        <f>IF($B10534="","",YEAR($B10534))</f>
        <v/>
      </c>
      <c r="M10534" s="6">
        <f>INT((ROW()-2)/39)+1</f>
        <v/>
      </c>
      <c r="N10534" s="6">
        <f>MOD(ROW()-2,39)+2</f>
        <v/>
      </c>
      <c r="O10534" s="42">
        <f>IF(AND($B10534&lt;&gt;"",$C10534&lt;&gt;"",$B10534&lt;=$C10534),INDEX(Szabalyok!$C:$C,$N10534),"")</f>
        <v/>
      </c>
      <c r="P10534">
        <f>IF(D10534="",P10533,P10533+1)</f>
        <v/>
      </c>
    </row>
    <row r="10535">
      <c r="A10535">
        <f>IF(P10535=P10534,0,P10535)</f>
        <v/>
      </c>
      <c r="B10535" s="41">
        <f>IF($M10535&gt;300,"",IF(OR(INDEX(Bemenet!$E$2:$E$301,$M10535)="",INDEX(Bemenet!$F$2:$F$301,$M10535)=""),"",MAX(INDEX(Bemenet!$E$2:$E$301,$M10535),INDEX(Szabalyok!$A:$A,$N10535))))</f>
        <v/>
      </c>
      <c r="C10535" s="41">
        <f>IF($B10535="","",MIN(INDEX(Bemenet!$F$2:$F$301,$M10535),INDEX(Szabalyok!$B:$B,$N10535)))</f>
        <v/>
      </c>
      <c r="D10535" s="5">
        <f>IF(AND($B10535&lt;&gt;"",$C10535&lt;&gt;"",$B10535&lt;=$C10535),INDEX(Bemenet!$G$2:$G$301,$M10535),"")</f>
        <v/>
      </c>
      <c r="E10535" s="6">
        <f>IF(AND($B10535&lt;&gt;"",$C10535&lt;&gt;"",$B10535&lt;=$C10535),INDEX(Bemenet!$D$2:$D$301,$M10535),"")</f>
        <v/>
      </c>
      <c r="F10535" s="5">
        <f>IF(AND($B10535&lt;&gt;"",$C10535&lt;&gt;"",$B10535&lt;=$C10535),$C10535-$B10535+1,"")</f>
        <v/>
      </c>
      <c r="G10535" s="5">
        <f>IF($F10535="","",$F10535*$D10535)</f>
        <v/>
      </c>
      <c r="H10535" s="42">
        <f>IF($G10535="","",$O10535)</f>
        <v/>
      </c>
      <c r="I10535" s="5">
        <f>IF($G10535="","",$G10535*IF($H10535="",$O10535,$H10535)/100)</f>
        <v/>
      </c>
      <c r="J10535" s="5">
        <f>IF(OR($L10535="",NOT(COUNTIFS($L$2:$L10535,$L10535)=1)),"",SUMIFS($G:$G,$L:$L,$L10535))</f>
        <v/>
      </c>
      <c r="K10535" s="5">
        <f>IF(OR($L10535="",NOT(COUNTIFS($L$2:$L10535,$L10535)=1)),"",SUMIFS($I:$I,$L:$L,$L10535))</f>
        <v/>
      </c>
      <c r="L10535" s="6">
        <f>IF($B10535="","",YEAR($B10535))</f>
        <v/>
      </c>
      <c r="M10535" s="6">
        <f>INT((ROW()-2)/39)+1</f>
        <v/>
      </c>
      <c r="N10535" s="6">
        <f>MOD(ROW()-2,39)+2</f>
        <v/>
      </c>
      <c r="O10535" s="42">
        <f>IF(AND($B10535&lt;&gt;"",$C10535&lt;&gt;"",$B10535&lt;=$C10535),INDEX(Szabalyok!$C:$C,$N10535),"")</f>
        <v/>
      </c>
      <c r="P10535">
        <f>IF(D10535="",P10534,P10534+1)</f>
        <v/>
      </c>
    </row>
    <row r="10536">
      <c r="A10536">
        <f>IF(P10536=P10535,0,P10536)</f>
        <v/>
      </c>
      <c r="B10536" s="41">
        <f>IF($M10536&gt;300,"",IF(OR(INDEX(Bemenet!$E$2:$E$301,$M10536)="",INDEX(Bemenet!$F$2:$F$301,$M10536)=""),"",MAX(INDEX(Bemenet!$E$2:$E$301,$M10536),INDEX(Szabalyok!$A:$A,$N10536))))</f>
        <v/>
      </c>
      <c r="C10536" s="41">
        <f>IF($B10536="","",MIN(INDEX(Bemenet!$F$2:$F$301,$M10536),INDEX(Szabalyok!$B:$B,$N10536)))</f>
        <v/>
      </c>
      <c r="D10536" s="5">
        <f>IF(AND($B10536&lt;&gt;"",$C10536&lt;&gt;"",$B10536&lt;=$C10536),INDEX(Bemenet!$G$2:$G$301,$M10536),"")</f>
        <v/>
      </c>
      <c r="E10536" s="6">
        <f>IF(AND($B10536&lt;&gt;"",$C10536&lt;&gt;"",$B10536&lt;=$C10536),INDEX(Bemenet!$D$2:$D$301,$M10536),"")</f>
        <v/>
      </c>
      <c r="F10536" s="5">
        <f>IF(AND($B10536&lt;&gt;"",$C10536&lt;&gt;"",$B10536&lt;=$C10536),$C10536-$B10536+1,"")</f>
        <v/>
      </c>
      <c r="G10536" s="5">
        <f>IF($F10536="","",$F10536*$D10536)</f>
        <v/>
      </c>
      <c r="H10536" s="42">
        <f>IF($G10536="","",$O10536)</f>
        <v/>
      </c>
      <c r="I10536" s="5">
        <f>IF($G10536="","",$G10536*IF($H10536="",$O10536,$H10536)/100)</f>
        <v/>
      </c>
      <c r="J10536" s="5">
        <f>IF(OR($L10536="",NOT(COUNTIFS($L$2:$L10536,$L10536)=1)),"",SUMIFS($G:$G,$L:$L,$L10536))</f>
        <v/>
      </c>
      <c r="K10536" s="5">
        <f>IF(OR($L10536="",NOT(COUNTIFS($L$2:$L10536,$L10536)=1)),"",SUMIFS($I:$I,$L:$L,$L10536))</f>
        <v/>
      </c>
      <c r="L10536" s="6">
        <f>IF($B10536="","",YEAR($B10536))</f>
        <v/>
      </c>
      <c r="M10536" s="6">
        <f>INT((ROW()-2)/39)+1</f>
        <v/>
      </c>
      <c r="N10536" s="6">
        <f>MOD(ROW()-2,39)+2</f>
        <v/>
      </c>
      <c r="O10536" s="42">
        <f>IF(AND($B10536&lt;&gt;"",$C10536&lt;&gt;"",$B10536&lt;=$C10536),INDEX(Szabalyok!$C:$C,$N10536),"")</f>
        <v/>
      </c>
      <c r="P10536">
        <f>IF(D10536="",P10535,P10535+1)</f>
        <v/>
      </c>
    </row>
    <row r="10537">
      <c r="A10537">
        <f>IF(P10537=P10536,0,P10537)</f>
        <v/>
      </c>
      <c r="B10537" s="41">
        <f>IF($M10537&gt;300,"",IF(OR(INDEX(Bemenet!$E$2:$E$301,$M10537)="",INDEX(Bemenet!$F$2:$F$301,$M10537)=""),"",MAX(INDEX(Bemenet!$E$2:$E$301,$M10537),INDEX(Szabalyok!$A:$A,$N10537))))</f>
        <v/>
      </c>
      <c r="C10537" s="41">
        <f>IF($B10537="","",MIN(INDEX(Bemenet!$F$2:$F$301,$M10537),INDEX(Szabalyok!$B:$B,$N10537)))</f>
        <v/>
      </c>
      <c r="D10537" s="5">
        <f>IF(AND($B10537&lt;&gt;"",$C10537&lt;&gt;"",$B10537&lt;=$C10537),INDEX(Bemenet!$G$2:$G$301,$M10537),"")</f>
        <v/>
      </c>
      <c r="E10537" s="6">
        <f>IF(AND($B10537&lt;&gt;"",$C10537&lt;&gt;"",$B10537&lt;=$C10537),INDEX(Bemenet!$D$2:$D$301,$M10537),"")</f>
        <v/>
      </c>
      <c r="F10537" s="5">
        <f>IF(AND($B10537&lt;&gt;"",$C10537&lt;&gt;"",$B10537&lt;=$C10537),$C10537-$B10537+1,"")</f>
        <v/>
      </c>
      <c r="G10537" s="5">
        <f>IF($F10537="","",$F10537*$D10537)</f>
        <v/>
      </c>
      <c r="H10537" s="42">
        <f>IF($G10537="","",$O10537)</f>
        <v/>
      </c>
      <c r="I10537" s="5">
        <f>IF($G10537="","",$G10537*IF($H10537="",$O10537,$H10537)/100)</f>
        <v/>
      </c>
      <c r="J10537" s="5">
        <f>IF(OR($L10537="",NOT(COUNTIFS($L$2:$L10537,$L10537)=1)),"",SUMIFS($G:$G,$L:$L,$L10537))</f>
        <v/>
      </c>
      <c r="K10537" s="5">
        <f>IF(OR($L10537="",NOT(COUNTIFS($L$2:$L10537,$L10537)=1)),"",SUMIFS($I:$I,$L:$L,$L10537))</f>
        <v/>
      </c>
      <c r="L10537" s="6">
        <f>IF($B10537="","",YEAR($B10537))</f>
        <v/>
      </c>
      <c r="M10537" s="6">
        <f>INT((ROW()-2)/39)+1</f>
        <v/>
      </c>
      <c r="N10537" s="6">
        <f>MOD(ROW()-2,39)+2</f>
        <v/>
      </c>
      <c r="O10537" s="42">
        <f>IF(AND($B10537&lt;&gt;"",$C10537&lt;&gt;"",$B10537&lt;=$C10537),INDEX(Szabalyok!$C:$C,$N10537),"")</f>
        <v/>
      </c>
      <c r="P10537">
        <f>IF(D10537="",P10536,P10536+1)</f>
        <v/>
      </c>
    </row>
    <row r="10538">
      <c r="A10538">
        <f>IF(P10538=P10537,0,P10538)</f>
        <v/>
      </c>
      <c r="B10538" s="41">
        <f>IF($M10538&gt;300,"",IF(OR(INDEX(Bemenet!$E$2:$E$301,$M10538)="",INDEX(Bemenet!$F$2:$F$301,$M10538)=""),"",MAX(INDEX(Bemenet!$E$2:$E$301,$M10538),INDEX(Szabalyok!$A:$A,$N10538))))</f>
        <v/>
      </c>
      <c r="C10538" s="41">
        <f>IF($B10538="","",MIN(INDEX(Bemenet!$F$2:$F$301,$M10538),INDEX(Szabalyok!$B:$B,$N10538)))</f>
        <v/>
      </c>
      <c r="D10538" s="5">
        <f>IF(AND($B10538&lt;&gt;"",$C10538&lt;&gt;"",$B10538&lt;=$C10538),INDEX(Bemenet!$G$2:$G$301,$M10538),"")</f>
        <v/>
      </c>
      <c r="E10538" s="6">
        <f>IF(AND($B10538&lt;&gt;"",$C10538&lt;&gt;"",$B10538&lt;=$C10538),INDEX(Bemenet!$D$2:$D$301,$M10538),"")</f>
        <v/>
      </c>
      <c r="F10538" s="5">
        <f>IF(AND($B10538&lt;&gt;"",$C10538&lt;&gt;"",$B10538&lt;=$C10538),$C10538-$B10538+1,"")</f>
        <v/>
      </c>
      <c r="G10538" s="5">
        <f>IF($F10538="","",$F10538*$D10538)</f>
        <v/>
      </c>
      <c r="H10538" s="42">
        <f>IF($G10538="","",$O10538)</f>
        <v/>
      </c>
      <c r="I10538" s="5">
        <f>IF($G10538="","",$G10538*IF($H10538="",$O10538,$H10538)/100)</f>
        <v/>
      </c>
      <c r="J10538" s="5">
        <f>IF(OR($L10538="",NOT(COUNTIFS($L$2:$L10538,$L10538)=1)),"",SUMIFS($G:$G,$L:$L,$L10538))</f>
        <v/>
      </c>
      <c r="K10538" s="5">
        <f>IF(OR($L10538="",NOT(COUNTIFS($L$2:$L10538,$L10538)=1)),"",SUMIFS($I:$I,$L:$L,$L10538))</f>
        <v/>
      </c>
      <c r="L10538" s="6">
        <f>IF($B10538="","",YEAR($B10538))</f>
        <v/>
      </c>
      <c r="M10538" s="6">
        <f>INT((ROW()-2)/39)+1</f>
        <v/>
      </c>
      <c r="N10538" s="6">
        <f>MOD(ROW()-2,39)+2</f>
        <v/>
      </c>
      <c r="O10538" s="42">
        <f>IF(AND($B10538&lt;&gt;"",$C10538&lt;&gt;"",$B10538&lt;=$C10538),INDEX(Szabalyok!$C:$C,$N10538),"")</f>
        <v/>
      </c>
      <c r="P10538">
        <f>IF(D10538="",P10537,P10537+1)</f>
        <v/>
      </c>
    </row>
    <row r="10539">
      <c r="A10539">
        <f>IF(P10539=P10538,0,P10539)</f>
        <v/>
      </c>
      <c r="B10539" s="41">
        <f>IF($M10539&gt;300,"",IF(OR(INDEX(Bemenet!$E$2:$E$301,$M10539)="",INDEX(Bemenet!$F$2:$F$301,$M10539)=""),"",MAX(INDEX(Bemenet!$E$2:$E$301,$M10539),INDEX(Szabalyok!$A:$A,$N10539))))</f>
        <v/>
      </c>
      <c r="C10539" s="41">
        <f>IF($B10539="","",MIN(INDEX(Bemenet!$F$2:$F$301,$M10539),INDEX(Szabalyok!$B:$B,$N10539)))</f>
        <v/>
      </c>
      <c r="D10539" s="5">
        <f>IF(AND($B10539&lt;&gt;"",$C10539&lt;&gt;"",$B10539&lt;=$C10539),INDEX(Bemenet!$G$2:$G$301,$M10539),"")</f>
        <v/>
      </c>
      <c r="E10539" s="6">
        <f>IF(AND($B10539&lt;&gt;"",$C10539&lt;&gt;"",$B10539&lt;=$C10539),INDEX(Bemenet!$D$2:$D$301,$M10539),"")</f>
        <v/>
      </c>
      <c r="F10539" s="5">
        <f>IF(AND($B10539&lt;&gt;"",$C10539&lt;&gt;"",$B10539&lt;=$C10539),$C10539-$B10539+1,"")</f>
        <v/>
      </c>
      <c r="G10539" s="5">
        <f>IF($F10539="","",$F10539*$D10539)</f>
        <v/>
      </c>
      <c r="H10539" s="42">
        <f>IF($G10539="","",$O10539)</f>
        <v/>
      </c>
      <c r="I10539" s="5">
        <f>IF($G10539="","",$G10539*IF($H10539="",$O10539,$H10539)/100)</f>
        <v/>
      </c>
      <c r="J10539" s="5">
        <f>IF(OR($L10539="",NOT(COUNTIFS($L$2:$L10539,$L10539)=1)),"",SUMIFS($G:$G,$L:$L,$L10539))</f>
        <v/>
      </c>
      <c r="K10539" s="5">
        <f>IF(OR($L10539="",NOT(COUNTIFS($L$2:$L10539,$L10539)=1)),"",SUMIFS($I:$I,$L:$L,$L10539))</f>
        <v/>
      </c>
      <c r="L10539" s="6">
        <f>IF($B10539="","",YEAR($B10539))</f>
        <v/>
      </c>
      <c r="M10539" s="6">
        <f>INT((ROW()-2)/39)+1</f>
        <v/>
      </c>
      <c r="N10539" s="6">
        <f>MOD(ROW()-2,39)+2</f>
        <v/>
      </c>
      <c r="O10539" s="42">
        <f>IF(AND($B10539&lt;&gt;"",$C10539&lt;&gt;"",$B10539&lt;=$C10539),INDEX(Szabalyok!$C:$C,$N10539),"")</f>
        <v/>
      </c>
      <c r="P10539">
        <f>IF(D10539="",P10538,P10538+1)</f>
        <v/>
      </c>
    </row>
    <row r="10540">
      <c r="A10540">
        <f>IF(P10540=P10539,0,P10540)</f>
        <v/>
      </c>
      <c r="B10540" s="41">
        <f>IF($M10540&gt;300,"",IF(OR(INDEX(Bemenet!$E$2:$E$301,$M10540)="",INDEX(Bemenet!$F$2:$F$301,$M10540)=""),"",MAX(INDEX(Bemenet!$E$2:$E$301,$M10540),INDEX(Szabalyok!$A:$A,$N10540))))</f>
        <v/>
      </c>
      <c r="C10540" s="41">
        <f>IF($B10540="","",MIN(INDEX(Bemenet!$F$2:$F$301,$M10540),INDEX(Szabalyok!$B:$B,$N10540)))</f>
        <v/>
      </c>
      <c r="D10540" s="5">
        <f>IF(AND($B10540&lt;&gt;"",$C10540&lt;&gt;"",$B10540&lt;=$C10540),INDEX(Bemenet!$G$2:$G$301,$M10540),"")</f>
        <v/>
      </c>
      <c r="E10540" s="6">
        <f>IF(AND($B10540&lt;&gt;"",$C10540&lt;&gt;"",$B10540&lt;=$C10540),INDEX(Bemenet!$D$2:$D$301,$M10540),"")</f>
        <v/>
      </c>
      <c r="F10540" s="5">
        <f>IF(AND($B10540&lt;&gt;"",$C10540&lt;&gt;"",$B10540&lt;=$C10540),$C10540-$B10540+1,"")</f>
        <v/>
      </c>
      <c r="G10540" s="5">
        <f>IF($F10540="","",$F10540*$D10540)</f>
        <v/>
      </c>
      <c r="H10540" s="42">
        <f>IF($G10540="","",$O10540)</f>
        <v/>
      </c>
      <c r="I10540" s="5">
        <f>IF($G10540="","",$G10540*IF($H10540="",$O10540,$H10540)/100)</f>
        <v/>
      </c>
      <c r="J10540" s="5">
        <f>IF(OR($L10540="",NOT(COUNTIFS($L$2:$L10540,$L10540)=1)),"",SUMIFS($G:$G,$L:$L,$L10540))</f>
        <v/>
      </c>
      <c r="K10540" s="5">
        <f>IF(OR($L10540="",NOT(COUNTIFS($L$2:$L10540,$L10540)=1)),"",SUMIFS($I:$I,$L:$L,$L10540))</f>
        <v/>
      </c>
      <c r="L10540" s="6">
        <f>IF($B10540="","",YEAR($B10540))</f>
        <v/>
      </c>
      <c r="M10540" s="6">
        <f>INT((ROW()-2)/39)+1</f>
        <v/>
      </c>
      <c r="N10540" s="6">
        <f>MOD(ROW()-2,39)+2</f>
        <v/>
      </c>
      <c r="O10540" s="42">
        <f>IF(AND($B10540&lt;&gt;"",$C10540&lt;&gt;"",$B10540&lt;=$C10540),INDEX(Szabalyok!$C:$C,$N10540),"")</f>
        <v/>
      </c>
      <c r="P10540">
        <f>IF(D10540="",P10539,P10539+1)</f>
        <v/>
      </c>
    </row>
    <row r="10541">
      <c r="A10541">
        <f>IF(P10541=P10540,0,P10541)</f>
        <v/>
      </c>
      <c r="B10541" s="41">
        <f>IF($M10541&gt;300,"",IF(OR(INDEX(Bemenet!$E$2:$E$301,$M10541)="",INDEX(Bemenet!$F$2:$F$301,$M10541)=""),"",MAX(INDEX(Bemenet!$E$2:$E$301,$M10541),INDEX(Szabalyok!$A:$A,$N10541))))</f>
        <v/>
      </c>
      <c r="C10541" s="41">
        <f>IF($B10541="","",MIN(INDEX(Bemenet!$F$2:$F$301,$M10541),INDEX(Szabalyok!$B:$B,$N10541)))</f>
        <v/>
      </c>
      <c r="D10541" s="5">
        <f>IF(AND($B10541&lt;&gt;"",$C10541&lt;&gt;"",$B10541&lt;=$C10541),INDEX(Bemenet!$G$2:$G$301,$M10541),"")</f>
        <v/>
      </c>
      <c r="E10541" s="6">
        <f>IF(AND($B10541&lt;&gt;"",$C10541&lt;&gt;"",$B10541&lt;=$C10541),INDEX(Bemenet!$D$2:$D$301,$M10541),"")</f>
        <v/>
      </c>
      <c r="F10541" s="5">
        <f>IF(AND($B10541&lt;&gt;"",$C10541&lt;&gt;"",$B10541&lt;=$C10541),$C10541-$B10541+1,"")</f>
        <v/>
      </c>
      <c r="G10541" s="5">
        <f>IF($F10541="","",$F10541*$D10541)</f>
        <v/>
      </c>
      <c r="H10541" s="42">
        <f>IF($G10541="","",$O10541)</f>
        <v/>
      </c>
      <c r="I10541" s="5">
        <f>IF($G10541="","",$G10541*IF($H10541="",$O10541,$H10541)/100)</f>
        <v/>
      </c>
      <c r="J10541" s="5">
        <f>IF(OR($L10541="",NOT(COUNTIFS($L$2:$L10541,$L10541)=1)),"",SUMIFS($G:$G,$L:$L,$L10541))</f>
        <v/>
      </c>
      <c r="K10541" s="5">
        <f>IF(OR($L10541="",NOT(COUNTIFS($L$2:$L10541,$L10541)=1)),"",SUMIFS($I:$I,$L:$L,$L10541))</f>
        <v/>
      </c>
      <c r="L10541" s="6">
        <f>IF($B10541="","",YEAR($B10541))</f>
        <v/>
      </c>
      <c r="M10541" s="6">
        <f>INT((ROW()-2)/39)+1</f>
        <v/>
      </c>
      <c r="N10541" s="6">
        <f>MOD(ROW()-2,39)+2</f>
        <v/>
      </c>
      <c r="O10541" s="42">
        <f>IF(AND($B10541&lt;&gt;"",$C10541&lt;&gt;"",$B10541&lt;=$C10541),INDEX(Szabalyok!$C:$C,$N10541),"")</f>
        <v/>
      </c>
      <c r="P10541">
        <f>IF(D10541="",P10540,P10540+1)</f>
        <v/>
      </c>
    </row>
    <row r="10542">
      <c r="A10542">
        <f>IF(P10542=P10541,0,P10542)</f>
        <v/>
      </c>
      <c r="B10542" s="41">
        <f>IF($M10542&gt;300,"",IF(OR(INDEX(Bemenet!$E$2:$E$301,$M10542)="",INDEX(Bemenet!$F$2:$F$301,$M10542)=""),"",MAX(INDEX(Bemenet!$E$2:$E$301,$M10542),INDEX(Szabalyok!$A:$A,$N10542))))</f>
        <v/>
      </c>
      <c r="C10542" s="41">
        <f>IF($B10542="","",MIN(INDEX(Bemenet!$F$2:$F$301,$M10542),INDEX(Szabalyok!$B:$B,$N10542)))</f>
        <v/>
      </c>
      <c r="D10542" s="5">
        <f>IF(AND($B10542&lt;&gt;"",$C10542&lt;&gt;"",$B10542&lt;=$C10542),INDEX(Bemenet!$G$2:$G$301,$M10542),"")</f>
        <v/>
      </c>
      <c r="E10542" s="6">
        <f>IF(AND($B10542&lt;&gt;"",$C10542&lt;&gt;"",$B10542&lt;=$C10542),INDEX(Bemenet!$D$2:$D$301,$M10542),"")</f>
        <v/>
      </c>
      <c r="F10542" s="5">
        <f>IF(AND($B10542&lt;&gt;"",$C10542&lt;&gt;"",$B10542&lt;=$C10542),$C10542-$B10542+1,"")</f>
        <v/>
      </c>
      <c r="G10542" s="5">
        <f>IF($F10542="","",$F10542*$D10542)</f>
        <v/>
      </c>
      <c r="H10542" s="42">
        <f>IF($G10542="","",$O10542)</f>
        <v/>
      </c>
      <c r="I10542" s="5">
        <f>IF($G10542="","",$G10542*IF($H10542="",$O10542,$H10542)/100)</f>
        <v/>
      </c>
      <c r="J10542" s="5">
        <f>IF(OR($L10542="",NOT(COUNTIFS($L$2:$L10542,$L10542)=1)),"",SUMIFS($G:$G,$L:$L,$L10542))</f>
        <v/>
      </c>
      <c r="K10542" s="5">
        <f>IF(OR($L10542="",NOT(COUNTIFS($L$2:$L10542,$L10542)=1)),"",SUMIFS($I:$I,$L:$L,$L10542))</f>
        <v/>
      </c>
      <c r="L10542" s="6">
        <f>IF($B10542="","",YEAR($B10542))</f>
        <v/>
      </c>
      <c r="M10542" s="6">
        <f>INT((ROW()-2)/39)+1</f>
        <v/>
      </c>
      <c r="N10542" s="6">
        <f>MOD(ROW()-2,39)+2</f>
        <v/>
      </c>
      <c r="O10542" s="42">
        <f>IF(AND($B10542&lt;&gt;"",$C10542&lt;&gt;"",$B10542&lt;=$C10542),INDEX(Szabalyok!$C:$C,$N10542),"")</f>
        <v/>
      </c>
      <c r="P10542">
        <f>IF(D10542="",P10541,P10541+1)</f>
        <v/>
      </c>
    </row>
    <row r="10543">
      <c r="A10543">
        <f>IF(P10543=P10542,0,P10543)</f>
        <v/>
      </c>
      <c r="B10543" s="41">
        <f>IF($M10543&gt;300,"",IF(OR(INDEX(Bemenet!$E$2:$E$301,$M10543)="",INDEX(Bemenet!$F$2:$F$301,$M10543)=""),"",MAX(INDEX(Bemenet!$E$2:$E$301,$M10543),INDEX(Szabalyok!$A:$A,$N10543))))</f>
        <v/>
      </c>
      <c r="C10543" s="41">
        <f>IF($B10543="","",MIN(INDEX(Bemenet!$F$2:$F$301,$M10543),INDEX(Szabalyok!$B:$B,$N10543)))</f>
        <v/>
      </c>
      <c r="D10543" s="5">
        <f>IF(AND($B10543&lt;&gt;"",$C10543&lt;&gt;"",$B10543&lt;=$C10543),INDEX(Bemenet!$G$2:$G$301,$M10543),"")</f>
        <v/>
      </c>
      <c r="E10543" s="6">
        <f>IF(AND($B10543&lt;&gt;"",$C10543&lt;&gt;"",$B10543&lt;=$C10543),INDEX(Bemenet!$D$2:$D$301,$M10543),"")</f>
        <v/>
      </c>
      <c r="F10543" s="5">
        <f>IF(AND($B10543&lt;&gt;"",$C10543&lt;&gt;"",$B10543&lt;=$C10543),$C10543-$B10543+1,"")</f>
        <v/>
      </c>
      <c r="G10543" s="5">
        <f>IF($F10543="","",$F10543*$D10543)</f>
        <v/>
      </c>
      <c r="H10543" s="42">
        <f>IF($G10543="","",$O10543)</f>
        <v/>
      </c>
      <c r="I10543" s="5">
        <f>IF($G10543="","",$G10543*IF($H10543="",$O10543,$H10543)/100)</f>
        <v/>
      </c>
      <c r="J10543" s="5">
        <f>IF(OR($L10543="",NOT(COUNTIFS($L$2:$L10543,$L10543)=1)),"",SUMIFS($G:$G,$L:$L,$L10543))</f>
        <v/>
      </c>
      <c r="K10543" s="5">
        <f>IF(OR($L10543="",NOT(COUNTIFS($L$2:$L10543,$L10543)=1)),"",SUMIFS($I:$I,$L:$L,$L10543))</f>
        <v/>
      </c>
      <c r="L10543" s="6">
        <f>IF($B10543="","",YEAR($B10543))</f>
        <v/>
      </c>
      <c r="M10543" s="6">
        <f>INT((ROW()-2)/39)+1</f>
        <v/>
      </c>
      <c r="N10543" s="6">
        <f>MOD(ROW()-2,39)+2</f>
        <v/>
      </c>
      <c r="O10543" s="42">
        <f>IF(AND($B10543&lt;&gt;"",$C10543&lt;&gt;"",$B10543&lt;=$C10543),INDEX(Szabalyok!$C:$C,$N10543),"")</f>
        <v/>
      </c>
      <c r="P10543">
        <f>IF(D10543="",P10542,P10542+1)</f>
        <v/>
      </c>
    </row>
    <row r="10544">
      <c r="A10544">
        <f>IF(P10544=P10543,0,P10544)</f>
        <v/>
      </c>
      <c r="B10544" s="41">
        <f>IF($M10544&gt;300,"",IF(OR(INDEX(Bemenet!$E$2:$E$301,$M10544)="",INDEX(Bemenet!$F$2:$F$301,$M10544)=""),"",MAX(INDEX(Bemenet!$E$2:$E$301,$M10544),INDEX(Szabalyok!$A:$A,$N10544))))</f>
        <v/>
      </c>
      <c r="C10544" s="41">
        <f>IF($B10544="","",MIN(INDEX(Bemenet!$F$2:$F$301,$M10544),INDEX(Szabalyok!$B:$B,$N10544)))</f>
        <v/>
      </c>
      <c r="D10544" s="5">
        <f>IF(AND($B10544&lt;&gt;"",$C10544&lt;&gt;"",$B10544&lt;=$C10544),INDEX(Bemenet!$G$2:$G$301,$M10544),"")</f>
        <v/>
      </c>
      <c r="E10544" s="6">
        <f>IF(AND($B10544&lt;&gt;"",$C10544&lt;&gt;"",$B10544&lt;=$C10544),INDEX(Bemenet!$D$2:$D$301,$M10544),"")</f>
        <v/>
      </c>
      <c r="F10544" s="5">
        <f>IF(AND($B10544&lt;&gt;"",$C10544&lt;&gt;"",$B10544&lt;=$C10544),$C10544-$B10544+1,"")</f>
        <v/>
      </c>
      <c r="G10544" s="5">
        <f>IF($F10544="","",$F10544*$D10544)</f>
        <v/>
      </c>
      <c r="H10544" s="42">
        <f>IF($G10544="","",$O10544)</f>
        <v/>
      </c>
      <c r="I10544" s="5">
        <f>IF($G10544="","",$G10544*IF($H10544="",$O10544,$H10544)/100)</f>
        <v/>
      </c>
      <c r="J10544" s="5">
        <f>IF(OR($L10544="",NOT(COUNTIFS($L$2:$L10544,$L10544)=1)),"",SUMIFS($G:$G,$L:$L,$L10544))</f>
        <v/>
      </c>
      <c r="K10544" s="5">
        <f>IF(OR($L10544="",NOT(COUNTIFS($L$2:$L10544,$L10544)=1)),"",SUMIFS($I:$I,$L:$L,$L10544))</f>
        <v/>
      </c>
      <c r="L10544" s="6">
        <f>IF($B10544="","",YEAR($B10544))</f>
        <v/>
      </c>
      <c r="M10544" s="6">
        <f>INT((ROW()-2)/39)+1</f>
        <v/>
      </c>
      <c r="N10544" s="6">
        <f>MOD(ROW()-2,39)+2</f>
        <v/>
      </c>
      <c r="O10544" s="42">
        <f>IF(AND($B10544&lt;&gt;"",$C10544&lt;&gt;"",$B10544&lt;=$C10544),INDEX(Szabalyok!$C:$C,$N10544),"")</f>
        <v/>
      </c>
      <c r="P10544">
        <f>IF(D10544="",P10543,P10543+1)</f>
        <v/>
      </c>
    </row>
    <row r="10545">
      <c r="A10545">
        <f>IF(P10545=P10544,0,P10545)</f>
        <v/>
      </c>
      <c r="B10545" s="41">
        <f>IF($M10545&gt;300,"",IF(OR(INDEX(Bemenet!$E$2:$E$301,$M10545)="",INDEX(Bemenet!$F$2:$F$301,$M10545)=""),"",MAX(INDEX(Bemenet!$E$2:$E$301,$M10545),INDEX(Szabalyok!$A:$A,$N10545))))</f>
        <v/>
      </c>
      <c r="C10545" s="41">
        <f>IF($B10545="","",MIN(INDEX(Bemenet!$F$2:$F$301,$M10545),INDEX(Szabalyok!$B:$B,$N10545)))</f>
        <v/>
      </c>
      <c r="D10545" s="5">
        <f>IF(AND($B10545&lt;&gt;"",$C10545&lt;&gt;"",$B10545&lt;=$C10545),INDEX(Bemenet!$G$2:$G$301,$M10545),"")</f>
        <v/>
      </c>
      <c r="E10545" s="6">
        <f>IF(AND($B10545&lt;&gt;"",$C10545&lt;&gt;"",$B10545&lt;=$C10545),INDEX(Bemenet!$D$2:$D$301,$M10545),"")</f>
        <v/>
      </c>
      <c r="F10545" s="5">
        <f>IF(AND($B10545&lt;&gt;"",$C10545&lt;&gt;"",$B10545&lt;=$C10545),$C10545-$B10545+1,"")</f>
        <v/>
      </c>
      <c r="G10545" s="5">
        <f>IF($F10545="","",$F10545*$D10545)</f>
        <v/>
      </c>
      <c r="H10545" s="42">
        <f>IF($G10545="","",$O10545)</f>
        <v/>
      </c>
      <c r="I10545" s="5">
        <f>IF($G10545="","",$G10545*IF($H10545="",$O10545,$H10545)/100)</f>
        <v/>
      </c>
      <c r="J10545" s="5">
        <f>IF(OR($L10545="",NOT(COUNTIFS($L$2:$L10545,$L10545)=1)),"",SUMIFS($G:$G,$L:$L,$L10545))</f>
        <v/>
      </c>
      <c r="K10545" s="5">
        <f>IF(OR($L10545="",NOT(COUNTIFS($L$2:$L10545,$L10545)=1)),"",SUMIFS($I:$I,$L:$L,$L10545))</f>
        <v/>
      </c>
      <c r="L10545" s="6">
        <f>IF($B10545="","",YEAR($B10545))</f>
        <v/>
      </c>
      <c r="M10545" s="6">
        <f>INT((ROW()-2)/39)+1</f>
        <v/>
      </c>
      <c r="N10545" s="6">
        <f>MOD(ROW()-2,39)+2</f>
        <v/>
      </c>
      <c r="O10545" s="42">
        <f>IF(AND($B10545&lt;&gt;"",$C10545&lt;&gt;"",$B10545&lt;=$C10545),INDEX(Szabalyok!$C:$C,$N10545),"")</f>
        <v/>
      </c>
      <c r="P10545">
        <f>IF(D10545="",P10544,P10544+1)</f>
        <v/>
      </c>
    </row>
    <row r="10546">
      <c r="A10546">
        <f>IF(P10546=P10545,0,P10546)</f>
        <v/>
      </c>
      <c r="B10546" s="41">
        <f>IF($M10546&gt;300,"",IF(OR(INDEX(Bemenet!$E$2:$E$301,$M10546)="",INDEX(Bemenet!$F$2:$F$301,$M10546)=""),"",MAX(INDEX(Bemenet!$E$2:$E$301,$M10546),INDEX(Szabalyok!$A:$A,$N10546))))</f>
        <v/>
      </c>
      <c r="C10546" s="41">
        <f>IF($B10546="","",MIN(INDEX(Bemenet!$F$2:$F$301,$M10546),INDEX(Szabalyok!$B:$B,$N10546)))</f>
        <v/>
      </c>
      <c r="D10546" s="5">
        <f>IF(AND($B10546&lt;&gt;"",$C10546&lt;&gt;"",$B10546&lt;=$C10546),INDEX(Bemenet!$G$2:$G$301,$M10546),"")</f>
        <v/>
      </c>
      <c r="E10546" s="6">
        <f>IF(AND($B10546&lt;&gt;"",$C10546&lt;&gt;"",$B10546&lt;=$C10546),INDEX(Bemenet!$D$2:$D$301,$M10546),"")</f>
        <v/>
      </c>
      <c r="F10546" s="5">
        <f>IF(AND($B10546&lt;&gt;"",$C10546&lt;&gt;"",$B10546&lt;=$C10546),$C10546-$B10546+1,"")</f>
        <v/>
      </c>
      <c r="G10546" s="5">
        <f>IF($F10546="","",$F10546*$D10546)</f>
        <v/>
      </c>
      <c r="H10546" s="42">
        <f>IF($G10546="","",$O10546)</f>
        <v/>
      </c>
      <c r="I10546" s="5">
        <f>IF($G10546="","",$G10546*IF($H10546="",$O10546,$H10546)/100)</f>
        <v/>
      </c>
      <c r="J10546" s="5">
        <f>IF(OR($L10546="",NOT(COUNTIFS($L$2:$L10546,$L10546)=1)),"",SUMIFS($G:$G,$L:$L,$L10546))</f>
        <v/>
      </c>
      <c r="K10546" s="5">
        <f>IF(OR($L10546="",NOT(COUNTIFS($L$2:$L10546,$L10546)=1)),"",SUMIFS($I:$I,$L:$L,$L10546))</f>
        <v/>
      </c>
      <c r="L10546" s="6">
        <f>IF($B10546="","",YEAR($B10546))</f>
        <v/>
      </c>
      <c r="M10546" s="6">
        <f>INT((ROW()-2)/39)+1</f>
        <v/>
      </c>
      <c r="N10546" s="6">
        <f>MOD(ROW()-2,39)+2</f>
        <v/>
      </c>
      <c r="O10546" s="42">
        <f>IF(AND($B10546&lt;&gt;"",$C10546&lt;&gt;"",$B10546&lt;=$C10546),INDEX(Szabalyok!$C:$C,$N10546),"")</f>
        <v/>
      </c>
      <c r="P10546">
        <f>IF(D10546="",P10545,P10545+1)</f>
        <v/>
      </c>
    </row>
    <row r="10547">
      <c r="A10547">
        <f>IF(P10547=P10546,0,P10547)</f>
        <v/>
      </c>
      <c r="B10547" s="41">
        <f>IF($M10547&gt;300,"",IF(OR(INDEX(Bemenet!$E$2:$E$301,$M10547)="",INDEX(Bemenet!$F$2:$F$301,$M10547)=""),"",MAX(INDEX(Bemenet!$E$2:$E$301,$M10547),INDEX(Szabalyok!$A:$A,$N10547))))</f>
        <v/>
      </c>
      <c r="C10547" s="41">
        <f>IF($B10547="","",MIN(INDEX(Bemenet!$F$2:$F$301,$M10547),INDEX(Szabalyok!$B:$B,$N10547)))</f>
        <v/>
      </c>
      <c r="D10547" s="5">
        <f>IF(AND($B10547&lt;&gt;"",$C10547&lt;&gt;"",$B10547&lt;=$C10547),INDEX(Bemenet!$G$2:$G$301,$M10547),"")</f>
        <v/>
      </c>
      <c r="E10547" s="6">
        <f>IF(AND($B10547&lt;&gt;"",$C10547&lt;&gt;"",$B10547&lt;=$C10547),INDEX(Bemenet!$D$2:$D$301,$M10547),"")</f>
        <v/>
      </c>
      <c r="F10547" s="5">
        <f>IF(AND($B10547&lt;&gt;"",$C10547&lt;&gt;"",$B10547&lt;=$C10547),$C10547-$B10547+1,"")</f>
        <v/>
      </c>
      <c r="G10547" s="5">
        <f>IF($F10547="","",$F10547*$D10547)</f>
        <v/>
      </c>
      <c r="H10547" s="42">
        <f>IF($G10547="","",$O10547)</f>
        <v/>
      </c>
      <c r="I10547" s="5">
        <f>IF($G10547="","",$G10547*IF($H10547="",$O10547,$H10547)/100)</f>
        <v/>
      </c>
      <c r="J10547" s="5">
        <f>IF(OR($L10547="",NOT(COUNTIFS($L$2:$L10547,$L10547)=1)),"",SUMIFS($G:$G,$L:$L,$L10547))</f>
        <v/>
      </c>
      <c r="K10547" s="5">
        <f>IF(OR($L10547="",NOT(COUNTIFS($L$2:$L10547,$L10547)=1)),"",SUMIFS($I:$I,$L:$L,$L10547))</f>
        <v/>
      </c>
      <c r="L10547" s="6">
        <f>IF($B10547="","",YEAR($B10547))</f>
        <v/>
      </c>
      <c r="M10547" s="6">
        <f>INT((ROW()-2)/39)+1</f>
        <v/>
      </c>
      <c r="N10547" s="6">
        <f>MOD(ROW()-2,39)+2</f>
        <v/>
      </c>
      <c r="O10547" s="42">
        <f>IF(AND($B10547&lt;&gt;"",$C10547&lt;&gt;"",$B10547&lt;=$C10547),INDEX(Szabalyok!$C:$C,$N10547),"")</f>
        <v/>
      </c>
      <c r="P10547">
        <f>IF(D10547="",P10546,P10546+1)</f>
        <v/>
      </c>
    </row>
    <row r="10548">
      <c r="A10548">
        <f>IF(P10548=P10547,0,P10548)</f>
        <v/>
      </c>
      <c r="B10548" s="41">
        <f>IF($M10548&gt;300,"",IF(OR(INDEX(Bemenet!$E$2:$E$301,$M10548)="",INDEX(Bemenet!$F$2:$F$301,$M10548)=""),"",MAX(INDEX(Bemenet!$E$2:$E$301,$M10548),INDEX(Szabalyok!$A:$A,$N10548))))</f>
        <v/>
      </c>
      <c r="C10548" s="41">
        <f>IF($B10548="","",MIN(INDEX(Bemenet!$F$2:$F$301,$M10548),INDEX(Szabalyok!$B:$B,$N10548)))</f>
        <v/>
      </c>
      <c r="D10548" s="5">
        <f>IF(AND($B10548&lt;&gt;"",$C10548&lt;&gt;"",$B10548&lt;=$C10548),INDEX(Bemenet!$G$2:$G$301,$M10548),"")</f>
        <v/>
      </c>
      <c r="E10548" s="6">
        <f>IF(AND($B10548&lt;&gt;"",$C10548&lt;&gt;"",$B10548&lt;=$C10548),INDEX(Bemenet!$D$2:$D$301,$M10548),"")</f>
        <v/>
      </c>
      <c r="F10548" s="5">
        <f>IF(AND($B10548&lt;&gt;"",$C10548&lt;&gt;"",$B10548&lt;=$C10548),$C10548-$B10548+1,"")</f>
        <v/>
      </c>
      <c r="G10548" s="5">
        <f>IF($F10548="","",$F10548*$D10548)</f>
        <v/>
      </c>
      <c r="H10548" s="42">
        <f>IF($G10548="","",$O10548)</f>
        <v/>
      </c>
      <c r="I10548" s="5">
        <f>IF($G10548="","",$G10548*IF($H10548="",$O10548,$H10548)/100)</f>
        <v/>
      </c>
      <c r="J10548" s="5">
        <f>IF(OR($L10548="",NOT(COUNTIFS($L$2:$L10548,$L10548)=1)),"",SUMIFS($G:$G,$L:$L,$L10548))</f>
        <v/>
      </c>
      <c r="K10548" s="5">
        <f>IF(OR($L10548="",NOT(COUNTIFS($L$2:$L10548,$L10548)=1)),"",SUMIFS($I:$I,$L:$L,$L10548))</f>
        <v/>
      </c>
      <c r="L10548" s="6">
        <f>IF($B10548="","",YEAR($B10548))</f>
        <v/>
      </c>
      <c r="M10548" s="6">
        <f>INT((ROW()-2)/39)+1</f>
        <v/>
      </c>
      <c r="N10548" s="6">
        <f>MOD(ROW()-2,39)+2</f>
        <v/>
      </c>
      <c r="O10548" s="42">
        <f>IF(AND($B10548&lt;&gt;"",$C10548&lt;&gt;"",$B10548&lt;=$C10548),INDEX(Szabalyok!$C:$C,$N10548),"")</f>
        <v/>
      </c>
      <c r="P10548">
        <f>IF(D10548="",P10547,P10547+1)</f>
        <v/>
      </c>
    </row>
    <row r="10549">
      <c r="A10549">
        <f>IF(P10549=P10548,0,P10549)</f>
        <v/>
      </c>
      <c r="B10549" s="41">
        <f>IF($M10549&gt;300,"",IF(OR(INDEX(Bemenet!$E$2:$E$301,$M10549)="",INDEX(Bemenet!$F$2:$F$301,$M10549)=""),"",MAX(INDEX(Bemenet!$E$2:$E$301,$M10549),INDEX(Szabalyok!$A:$A,$N10549))))</f>
        <v/>
      </c>
      <c r="C10549" s="41">
        <f>IF($B10549="","",MIN(INDEX(Bemenet!$F$2:$F$301,$M10549),INDEX(Szabalyok!$B:$B,$N10549)))</f>
        <v/>
      </c>
      <c r="D10549" s="5">
        <f>IF(AND($B10549&lt;&gt;"",$C10549&lt;&gt;"",$B10549&lt;=$C10549),INDEX(Bemenet!$G$2:$G$301,$M10549),"")</f>
        <v/>
      </c>
      <c r="E10549" s="6">
        <f>IF(AND($B10549&lt;&gt;"",$C10549&lt;&gt;"",$B10549&lt;=$C10549),INDEX(Bemenet!$D$2:$D$301,$M10549),"")</f>
        <v/>
      </c>
      <c r="F10549" s="5">
        <f>IF(AND($B10549&lt;&gt;"",$C10549&lt;&gt;"",$B10549&lt;=$C10549),$C10549-$B10549+1,"")</f>
        <v/>
      </c>
      <c r="G10549" s="5">
        <f>IF($F10549="","",$F10549*$D10549)</f>
        <v/>
      </c>
      <c r="H10549" s="42">
        <f>IF($G10549="","",$O10549)</f>
        <v/>
      </c>
      <c r="I10549" s="5">
        <f>IF($G10549="","",$G10549*IF($H10549="",$O10549,$H10549)/100)</f>
        <v/>
      </c>
      <c r="J10549" s="5">
        <f>IF(OR($L10549="",NOT(COUNTIFS($L$2:$L10549,$L10549)=1)),"",SUMIFS($G:$G,$L:$L,$L10549))</f>
        <v/>
      </c>
      <c r="K10549" s="5">
        <f>IF(OR($L10549="",NOT(COUNTIFS($L$2:$L10549,$L10549)=1)),"",SUMIFS($I:$I,$L:$L,$L10549))</f>
        <v/>
      </c>
      <c r="L10549" s="6">
        <f>IF($B10549="","",YEAR($B10549))</f>
        <v/>
      </c>
      <c r="M10549" s="6">
        <f>INT((ROW()-2)/39)+1</f>
        <v/>
      </c>
      <c r="N10549" s="6">
        <f>MOD(ROW()-2,39)+2</f>
        <v/>
      </c>
      <c r="O10549" s="42">
        <f>IF(AND($B10549&lt;&gt;"",$C10549&lt;&gt;"",$B10549&lt;=$C10549),INDEX(Szabalyok!$C:$C,$N10549),"")</f>
        <v/>
      </c>
      <c r="P10549">
        <f>IF(D10549="",P10548,P10548+1)</f>
        <v/>
      </c>
    </row>
    <row r="10550">
      <c r="A10550">
        <f>IF(P10550=P10549,0,P10550)</f>
        <v/>
      </c>
      <c r="B10550" s="41">
        <f>IF($M10550&gt;300,"",IF(OR(INDEX(Bemenet!$E$2:$E$301,$M10550)="",INDEX(Bemenet!$F$2:$F$301,$M10550)=""),"",MAX(INDEX(Bemenet!$E$2:$E$301,$M10550),INDEX(Szabalyok!$A:$A,$N10550))))</f>
        <v/>
      </c>
      <c r="C10550" s="41">
        <f>IF($B10550="","",MIN(INDEX(Bemenet!$F$2:$F$301,$M10550),INDEX(Szabalyok!$B:$B,$N10550)))</f>
        <v/>
      </c>
      <c r="D10550" s="5">
        <f>IF(AND($B10550&lt;&gt;"",$C10550&lt;&gt;"",$B10550&lt;=$C10550),INDEX(Bemenet!$G$2:$G$301,$M10550),"")</f>
        <v/>
      </c>
      <c r="E10550" s="6">
        <f>IF(AND($B10550&lt;&gt;"",$C10550&lt;&gt;"",$B10550&lt;=$C10550),INDEX(Bemenet!$D$2:$D$301,$M10550),"")</f>
        <v/>
      </c>
      <c r="F10550" s="5">
        <f>IF(AND($B10550&lt;&gt;"",$C10550&lt;&gt;"",$B10550&lt;=$C10550),$C10550-$B10550+1,"")</f>
        <v/>
      </c>
      <c r="G10550" s="5">
        <f>IF($F10550="","",$F10550*$D10550)</f>
        <v/>
      </c>
      <c r="H10550" s="42">
        <f>IF($G10550="","",$O10550)</f>
        <v/>
      </c>
      <c r="I10550" s="5">
        <f>IF($G10550="","",$G10550*IF($H10550="",$O10550,$H10550)/100)</f>
        <v/>
      </c>
      <c r="J10550" s="5">
        <f>IF(OR($L10550="",NOT(COUNTIFS($L$2:$L10550,$L10550)=1)),"",SUMIFS($G:$G,$L:$L,$L10550))</f>
        <v/>
      </c>
      <c r="K10550" s="5">
        <f>IF(OR($L10550="",NOT(COUNTIFS($L$2:$L10550,$L10550)=1)),"",SUMIFS($I:$I,$L:$L,$L10550))</f>
        <v/>
      </c>
      <c r="L10550" s="6">
        <f>IF($B10550="","",YEAR($B10550))</f>
        <v/>
      </c>
      <c r="M10550" s="6">
        <f>INT((ROW()-2)/39)+1</f>
        <v/>
      </c>
      <c r="N10550" s="6">
        <f>MOD(ROW()-2,39)+2</f>
        <v/>
      </c>
      <c r="O10550" s="42">
        <f>IF(AND($B10550&lt;&gt;"",$C10550&lt;&gt;"",$B10550&lt;=$C10550),INDEX(Szabalyok!$C:$C,$N10550),"")</f>
        <v/>
      </c>
      <c r="P10550">
        <f>IF(D10550="",P10549,P10549+1)</f>
        <v/>
      </c>
    </row>
    <row r="10551">
      <c r="A10551">
        <f>IF(P10551=P10550,0,P10551)</f>
        <v/>
      </c>
      <c r="B10551" s="41">
        <f>IF($M10551&gt;300,"",IF(OR(INDEX(Bemenet!$E$2:$E$301,$M10551)="",INDEX(Bemenet!$F$2:$F$301,$M10551)=""),"",MAX(INDEX(Bemenet!$E$2:$E$301,$M10551),INDEX(Szabalyok!$A:$A,$N10551))))</f>
        <v/>
      </c>
      <c r="C10551" s="41">
        <f>IF($B10551="","",MIN(INDEX(Bemenet!$F$2:$F$301,$M10551),INDEX(Szabalyok!$B:$B,$N10551)))</f>
        <v/>
      </c>
      <c r="D10551" s="5">
        <f>IF(AND($B10551&lt;&gt;"",$C10551&lt;&gt;"",$B10551&lt;=$C10551),INDEX(Bemenet!$G$2:$G$301,$M10551),"")</f>
        <v/>
      </c>
      <c r="E10551" s="6">
        <f>IF(AND($B10551&lt;&gt;"",$C10551&lt;&gt;"",$B10551&lt;=$C10551),INDEX(Bemenet!$D$2:$D$301,$M10551),"")</f>
        <v/>
      </c>
      <c r="F10551" s="5">
        <f>IF(AND($B10551&lt;&gt;"",$C10551&lt;&gt;"",$B10551&lt;=$C10551),$C10551-$B10551+1,"")</f>
        <v/>
      </c>
      <c r="G10551" s="5">
        <f>IF($F10551="","",$F10551*$D10551)</f>
        <v/>
      </c>
      <c r="H10551" s="42">
        <f>IF($G10551="","",$O10551)</f>
        <v/>
      </c>
      <c r="I10551" s="5">
        <f>IF($G10551="","",$G10551*IF($H10551="",$O10551,$H10551)/100)</f>
        <v/>
      </c>
      <c r="J10551" s="5">
        <f>IF(OR($L10551="",NOT(COUNTIFS($L$2:$L10551,$L10551)=1)),"",SUMIFS($G:$G,$L:$L,$L10551))</f>
        <v/>
      </c>
      <c r="K10551" s="5">
        <f>IF(OR($L10551="",NOT(COUNTIFS($L$2:$L10551,$L10551)=1)),"",SUMIFS($I:$I,$L:$L,$L10551))</f>
        <v/>
      </c>
      <c r="L10551" s="6">
        <f>IF($B10551="","",YEAR($B10551))</f>
        <v/>
      </c>
      <c r="M10551" s="6">
        <f>INT((ROW()-2)/39)+1</f>
        <v/>
      </c>
      <c r="N10551" s="6">
        <f>MOD(ROW()-2,39)+2</f>
        <v/>
      </c>
      <c r="O10551" s="42">
        <f>IF(AND($B10551&lt;&gt;"",$C10551&lt;&gt;"",$B10551&lt;=$C10551),INDEX(Szabalyok!$C:$C,$N10551),"")</f>
        <v/>
      </c>
      <c r="P10551">
        <f>IF(D10551="",P10550,P10550+1)</f>
        <v/>
      </c>
    </row>
    <row r="10552">
      <c r="A10552">
        <f>IF(P10552=P10551,0,P10552)</f>
        <v/>
      </c>
      <c r="B10552" s="41">
        <f>IF($M10552&gt;300,"",IF(OR(INDEX(Bemenet!$E$2:$E$301,$M10552)="",INDEX(Bemenet!$F$2:$F$301,$M10552)=""),"",MAX(INDEX(Bemenet!$E$2:$E$301,$M10552),INDEX(Szabalyok!$A:$A,$N10552))))</f>
        <v/>
      </c>
      <c r="C10552" s="41">
        <f>IF($B10552="","",MIN(INDEX(Bemenet!$F$2:$F$301,$M10552),INDEX(Szabalyok!$B:$B,$N10552)))</f>
        <v/>
      </c>
      <c r="D10552" s="5">
        <f>IF(AND($B10552&lt;&gt;"",$C10552&lt;&gt;"",$B10552&lt;=$C10552),INDEX(Bemenet!$G$2:$G$301,$M10552),"")</f>
        <v/>
      </c>
      <c r="E10552" s="6">
        <f>IF(AND($B10552&lt;&gt;"",$C10552&lt;&gt;"",$B10552&lt;=$C10552),INDEX(Bemenet!$D$2:$D$301,$M10552),"")</f>
        <v/>
      </c>
      <c r="F10552" s="5">
        <f>IF(AND($B10552&lt;&gt;"",$C10552&lt;&gt;"",$B10552&lt;=$C10552),$C10552-$B10552+1,"")</f>
        <v/>
      </c>
      <c r="G10552" s="5">
        <f>IF($F10552="","",$F10552*$D10552)</f>
        <v/>
      </c>
      <c r="H10552" s="42">
        <f>IF($G10552="","",$O10552)</f>
        <v/>
      </c>
      <c r="I10552" s="5">
        <f>IF($G10552="","",$G10552*IF($H10552="",$O10552,$H10552)/100)</f>
        <v/>
      </c>
      <c r="J10552" s="5">
        <f>IF(OR($L10552="",NOT(COUNTIFS($L$2:$L10552,$L10552)=1)),"",SUMIFS($G:$G,$L:$L,$L10552))</f>
        <v/>
      </c>
      <c r="K10552" s="5">
        <f>IF(OR($L10552="",NOT(COUNTIFS($L$2:$L10552,$L10552)=1)),"",SUMIFS($I:$I,$L:$L,$L10552))</f>
        <v/>
      </c>
      <c r="L10552" s="6">
        <f>IF($B10552="","",YEAR($B10552))</f>
        <v/>
      </c>
      <c r="M10552" s="6">
        <f>INT((ROW()-2)/39)+1</f>
        <v/>
      </c>
      <c r="N10552" s="6">
        <f>MOD(ROW()-2,39)+2</f>
        <v/>
      </c>
      <c r="O10552" s="42">
        <f>IF(AND($B10552&lt;&gt;"",$C10552&lt;&gt;"",$B10552&lt;=$C10552),INDEX(Szabalyok!$C:$C,$N10552),"")</f>
        <v/>
      </c>
      <c r="P10552">
        <f>IF(D10552="",P10551,P10551+1)</f>
        <v/>
      </c>
    </row>
    <row r="10553">
      <c r="A10553">
        <f>IF(P10553=P10552,0,P10553)</f>
        <v/>
      </c>
      <c r="B10553" s="41">
        <f>IF($M10553&gt;300,"",IF(OR(INDEX(Bemenet!$E$2:$E$301,$M10553)="",INDEX(Bemenet!$F$2:$F$301,$M10553)=""),"",MAX(INDEX(Bemenet!$E$2:$E$301,$M10553),INDEX(Szabalyok!$A:$A,$N10553))))</f>
        <v/>
      </c>
      <c r="C10553" s="41">
        <f>IF($B10553="","",MIN(INDEX(Bemenet!$F$2:$F$301,$M10553),INDEX(Szabalyok!$B:$B,$N10553)))</f>
        <v/>
      </c>
      <c r="D10553" s="5">
        <f>IF(AND($B10553&lt;&gt;"",$C10553&lt;&gt;"",$B10553&lt;=$C10553),INDEX(Bemenet!$G$2:$G$301,$M10553),"")</f>
        <v/>
      </c>
      <c r="E10553" s="6">
        <f>IF(AND($B10553&lt;&gt;"",$C10553&lt;&gt;"",$B10553&lt;=$C10553),INDEX(Bemenet!$D$2:$D$301,$M10553),"")</f>
        <v/>
      </c>
      <c r="F10553" s="5">
        <f>IF(AND($B10553&lt;&gt;"",$C10553&lt;&gt;"",$B10553&lt;=$C10553),$C10553-$B10553+1,"")</f>
        <v/>
      </c>
      <c r="G10553" s="5">
        <f>IF($F10553="","",$F10553*$D10553)</f>
        <v/>
      </c>
      <c r="H10553" s="42">
        <f>IF($G10553="","",$O10553)</f>
        <v/>
      </c>
      <c r="I10553" s="5">
        <f>IF($G10553="","",$G10553*IF($H10553="",$O10553,$H10553)/100)</f>
        <v/>
      </c>
      <c r="J10553" s="5">
        <f>IF(OR($L10553="",NOT(COUNTIFS($L$2:$L10553,$L10553)=1)),"",SUMIFS($G:$G,$L:$L,$L10553))</f>
        <v/>
      </c>
      <c r="K10553" s="5">
        <f>IF(OR($L10553="",NOT(COUNTIFS($L$2:$L10553,$L10553)=1)),"",SUMIFS($I:$I,$L:$L,$L10553))</f>
        <v/>
      </c>
      <c r="L10553" s="6">
        <f>IF($B10553="","",YEAR($B10553))</f>
        <v/>
      </c>
      <c r="M10553" s="6">
        <f>INT((ROW()-2)/39)+1</f>
        <v/>
      </c>
      <c r="N10553" s="6">
        <f>MOD(ROW()-2,39)+2</f>
        <v/>
      </c>
      <c r="O10553" s="42">
        <f>IF(AND($B10553&lt;&gt;"",$C10553&lt;&gt;"",$B10553&lt;=$C10553),INDEX(Szabalyok!$C:$C,$N10553),"")</f>
        <v/>
      </c>
      <c r="P10553">
        <f>IF(D10553="",P10552,P10552+1)</f>
        <v/>
      </c>
    </row>
    <row r="10554">
      <c r="A10554">
        <f>IF(P10554=P10553,0,P10554)</f>
        <v/>
      </c>
      <c r="B10554" s="41">
        <f>IF($M10554&gt;300,"",IF(OR(INDEX(Bemenet!$E$2:$E$301,$M10554)="",INDEX(Bemenet!$F$2:$F$301,$M10554)=""),"",MAX(INDEX(Bemenet!$E$2:$E$301,$M10554),INDEX(Szabalyok!$A:$A,$N10554))))</f>
        <v/>
      </c>
      <c r="C10554" s="41">
        <f>IF($B10554="","",MIN(INDEX(Bemenet!$F$2:$F$301,$M10554),INDEX(Szabalyok!$B:$B,$N10554)))</f>
        <v/>
      </c>
      <c r="D10554" s="5">
        <f>IF(AND($B10554&lt;&gt;"",$C10554&lt;&gt;"",$B10554&lt;=$C10554),INDEX(Bemenet!$G$2:$G$301,$M10554),"")</f>
        <v/>
      </c>
      <c r="E10554" s="6">
        <f>IF(AND($B10554&lt;&gt;"",$C10554&lt;&gt;"",$B10554&lt;=$C10554),INDEX(Bemenet!$D$2:$D$301,$M10554),"")</f>
        <v/>
      </c>
      <c r="F10554" s="5">
        <f>IF(AND($B10554&lt;&gt;"",$C10554&lt;&gt;"",$B10554&lt;=$C10554),$C10554-$B10554+1,"")</f>
        <v/>
      </c>
      <c r="G10554" s="5">
        <f>IF($F10554="","",$F10554*$D10554)</f>
        <v/>
      </c>
      <c r="H10554" s="42">
        <f>IF($G10554="","",$O10554)</f>
        <v/>
      </c>
      <c r="I10554" s="5">
        <f>IF($G10554="","",$G10554*IF($H10554="",$O10554,$H10554)/100)</f>
        <v/>
      </c>
      <c r="J10554" s="5">
        <f>IF(OR($L10554="",NOT(COUNTIFS($L$2:$L10554,$L10554)=1)),"",SUMIFS($G:$G,$L:$L,$L10554))</f>
        <v/>
      </c>
      <c r="K10554" s="5">
        <f>IF(OR($L10554="",NOT(COUNTIFS($L$2:$L10554,$L10554)=1)),"",SUMIFS($I:$I,$L:$L,$L10554))</f>
        <v/>
      </c>
      <c r="L10554" s="6">
        <f>IF($B10554="","",YEAR($B10554))</f>
        <v/>
      </c>
      <c r="M10554" s="6">
        <f>INT((ROW()-2)/39)+1</f>
        <v/>
      </c>
      <c r="N10554" s="6">
        <f>MOD(ROW()-2,39)+2</f>
        <v/>
      </c>
      <c r="O10554" s="42">
        <f>IF(AND($B10554&lt;&gt;"",$C10554&lt;&gt;"",$B10554&lt;=$C10554),INDEX(Szabalyok!$C:$C,$N10554),"")</f>
        <v/>
      </c>
      <c r="P10554">
        <f>IF(D10554="",P10553,P10553+1)</f>
        <v/>
      </c>
    </row>
    <row r="10555">
      <c r="A10555">
        <f>IF(P10555=P10554,0,P10555)</f>
        <v/>
      </c>
      <c r="B10555" s="41">
        <f>IF($M10555&gt;300,"",IF(OR(INDEX(Bemenet!$E$2:$E$301,$M10555)="",INDEX(Bemenet!$F$2:$F$301,$M10555)=""),"",MAX(INDEX(Bemenet!$E$2:$E$301,$M10555),INDEX(Szabalyok!$A:$A,$N10555))))</f>
        <v/>
      </c>
      <c r="C10555" s="41">
        <f>IF($B10555="","",MIN(INDEX(Bemenet!$F$2:$F$301,$M10555),INDEX(Szabalyok!$B:$B,$N10555)))</f>
        <v/>
      </c>
      <c r="D10555" s="5">
        <f>IF(AND($B10555&lt;&gt;"",$C10555&lt;&gt;"",$B10555&lt;=$C10555),INDEX(Bemenet!$G$2:$G$301,$M10555),"")</f>
        <v/>
      </c>
      <c r="E10555" s="6">
        <f>IF(AND($B10555&lt;&gt;"",$C10555&lt;&gt;"",$B10555&lt;=$C10555),INDEX(Bemenet!$D$2:$D$301,$M10555),"")</f>
        <v/>
      </c>
      <c r="F10555" s="5">
        <f>IF(AND($B10555&lt;&gt;"",$C10555&lt;&gt;"",$B10555&lt;=$C10555),$C10555-$B10555+1,"")</f>
        <v/>
      </c>
      <c r="G10555" s="5">
        <f>IF($F10555="","",$F10555*$D10555)</f>
        <v/>
      </c>
      <c r="H10555" s="42">
        <f>IF($G10555="","",$O10555)</f>
        <v/>
      </c>
      <c r="I10555" s="5">
        <f>IF($G10555="","",$G10555*IF($H10555="",$O10555,$H10555)/100)</f>
        <v/>
      </c>
      <c r="J10555" s="5">
        <f>IF(OR($L10555="",NOT(COUNTIFS($L$2:$L10555,$L10555)=1)),"",SUMIFS($G:$G,$L:$L,$L10555))</f>
        <v/>
      </c>
      <c r="K10555" s="5">
        <f>IF(OR($L10555="",NOT(COUNTIFS($L$2:$L10555,$L10555)=1)),"",SUMIFS($I:$I,$L:$L,$L10555))</f>
        <v/>
      </c>
      <c r="L10555" s="6">
        <f>IF($B10555="","",YEAR($B10555))</f>
        <v/>
      </c>
      <c r="M10555" s="6">
        <f>INT((ROW()-2)/39)+1</f>
        <v/>
      </c>
      <c r="N10555" s="6">
        <f>MOD(ROW()-2,39)+2</f>
        <v/>
      </c>
      <c r="O10555" s="42">
        <f>IF(AND($B10555&lt;&gt;"",$C10555&lt;&gt;"",$B10555&lt;=$C10555),INDEX(Szabalyok!$C:$C,$N10555),"")</f>
        <v/>
      </c>
      <c r="P10555">
        <f>IF(D10555="",P10554,P10554+1)</f>
        <v/>
      </c>
    </row>
    <row r="10556">
      <c r="A10556">
        <f>IF(P10556=P10555,0,P10556)</f>
        <v/>
      </c>
      <c r="B10556" s="41">
        <f>IF($M10556&gt;300,"",IF(OR(INDEX(Bemenet!$E$2:$E$301,$M10556)="",INDEX(Bemenet!$F$2:$F$301,$M10556)=""),"",MAX(INDEX(Bemenet!$E$2:$E$301,$M10556),INDEX(Szabalyok!$A:$A,$N10556))))</f>
        <v/>
      </c>
      <c r="C10556" s="41">
        <f>IF($B10556="","",MIN(INDEX(Bemenet!$F$2:$F$301,$M10556),INDEX(Szabalyok!$B:$B,$N10556)))</f>
        <v/>
      </c>
      <c r="D10556" s="5">
        <f>IF(AND($B10556&lt;&gt;"",$C10556&lt;&gt;"",$B10556&lt;=$C10556),INDEX(Bemenet!$G$2:$G$301,$M10556),"")</f>
        <v/>
      </c>
      <c r="E10556" s="6">
        <f>IF(AND($B10556&lt;&gt;"",$C10556&lt;&gt;"",$B10556&lt;=$C10556),INDEX(Bemenet!$D$2:$D$301,$M10556),"")</f>
        <v/>
      </c>
      <c r="F10556" s="5">
        <f>IF(AND($B10556&lt;&gt;"",$C10556&lt;&gt;"",$B10556&lt;=$C10556),$C10556-$B10556+1,"")</f>
        <v/>
      </c>
      <c r="G10556" s="5">
        <f>IF($F10556="","",$F10556*$D10556)</f>
        <v/>
      </c>
      <c r="H10556" s="42">
        <f>IF($G10556="","",$O10556)</f>
        <v/>
      </c>
      <c r="I10556" s="5">
        <f>IF($G10556="","",$G10556*IF($H10556="",$O10556,$H10556)/100)</f>
        <v/>
      </c>
      <c r="J10556" s="5">
        <f>IF(OR($L10556="",NOT(COUNTIFS($L$2:$L10556,$L10556)=1)),"",SUMIFS($G:$G,$L:$L,$L10556))</f>
        <v/>
      </c>
      <c r="K10556" s="5">
        <f>IF(OR($L10556="",NOT(COUNTIFS($L$2:$L10556,$L10556)=1)),"",SUMIFS($I:$I,$L:$L,$L10556))</f>
        <v/>
      </c>
      <c r="L10556" s="6">
        <f>IF($B10556="","",YEAR($B10556))</f>
        <v/>
      </c>
      <c r="M10556" s="6">
        <f>INT((ROW()-2)/39)+1</f>
        <v/>
      </c>
      <c r="N10556" s="6">
        <f>MOD(ROW()-2,39)+2</f>
        <v/>
      </c>
      <c r="O10556" s="42">
        <f>IF(AND($B10556&lt;&gt;"",$C10556&lt;&gt;"",$B10556&lt;=$C10556),INDEX(Szabalyok!$C:$C,$N10556),"")</f>
        <v/>
      </c>
      <c r="P10556">
        <f>IF(D10556="",P10555,P10555+1)</f>
        <v/>
      </c>
    </row>
    <row r="10557">
      <c r="A10557">
        <f>IF(P10557=P10556,0,P10557)</f>
        <v/>
      </c>
      <c r="B10557" s="41">
        <f>IF($M10557&gt;300,"",IF(OR(INDEX(Bemenet!$E$2:$E$301,$M10557)="",INDEX(Bemenet!$F$2:$F$301,$M10557)=""),"",MAX(INDEX(Bemenet!$E$2:$E$301,$M10557),INDEX(Szabalyok!$A:$A,$N10557))))</f>
        <v/>
      </c>
      <c r="C10557" s="41">
        <f>IF($B10557="","",MIN(INDEX(Bemenet!$F$2:$F$301,$M10557),INDEX(Szabalyok!$B:$B,$N10557)))</f>
        <v/>
      </c>
      <c r="D10557" s="5">
        <f>IF(AND($B10557&lt;&gt;"",$C10557&lt;&gt;"",$B10557&lt;=$C10557),INDEX(Bemenet!$G$2:$G$301,$M10557),"")</f>
        <v/>
      </c>
      <c r="E10557" s="6">
        <f>IF(AND($B10557&lt;&gt;"",$C10557&lt;&gt;"",$B10557&lt;=$C10557),INDEX(Bemenet!$D$2:$D$301,$M10557),"")</f>
        <v/>
      </c>
      <c r="F10557" s="5">
        <f>IF(AND($B10557&lt;&gt;"",$C10557&lt;&gt;"",$B10557&lt;=$C10557),$C10557-$B10557+1,"")</f>
        <v/>
      </c>
      <c r="G10557" s="5">
        <f>IF($F10557="","",$F10557*$D10557)</f>
        <v/>
      </c>
      <c r="H10557" s="42">
        <f>IF($G10557="","",$O10557)</f>
        <v/>
      </c>
      <c r="I10557" s="5">
        <f>IF($G10557="","",$G10557*IF($H10557="",$O10557,$H10557)/100)</f>
        <v/>
      </c>
      <c r="J10557" s="5">
        <f>IF(OR($L10557="",NOT(COUNTIFS($L$2:$L10557,$L10557)=1)),"",SUMIFS($G:$G,$L:$L,$L10557))</f>
        <v/>
      </c>
      <c r="K10557" s="5">
        <f>IF(OR($L10557="",NOT(COUNTIFS($L$2:$L10557,$L10557)=1)),"",SUMIFS($I:$I,$L:$L,$L10557))</f>
        <v/>
      </c>
      <c r="L10557" s="6">
        <f>IF($B10557="","",YEAR($B10557))</f>
        <v/>
      </c>
      <c r="M10557" s="6">
        <f>INT((ROW()-2)/39)+1</f>
        <v/>
      </c>
      <c r="N10557" s="6">
        <f>MOD(ROW()-2,39)+2</f>
        <v/>
      </c>
      <c r="O10557" s="42">
        <f>IF(AND($B10557&lt;&gt;"",$C10557&lt;&gt;"",$B10557&lt;=$C10557),INDEX(Szabalyok!$C:$C,$N10557),"")</f>
        <v/>
      </c>
      <c r="P10557">
        <f>IF(D10557="",P10556,P10556+1)</f>
        <v/>
      </c>
    </row>
    <row r="10558">
      <c r="A10558">
        <f>IF(P10558=P10557,0,P10558)</f>
        <v/>
      </c>
      <c r="B10558" s="41">
        <f>IF($M10558&gt;300,"",IF(OR(INDEX(Bemenet!$E$2:$E$301,$M10558)="",INDEX(Bemenet!$F$2:$F$301,$M10558)=""),"",MAX(INDEX(Bemenet!$E$2:$E$301,$M10558),INDEX(Szabalyok!$A:$A,$N10558))))</f>
        <v/>
      </c>
      <c r="C10558" s="41">
        <f>IF($B10558="","",MIN(INDEX(Bemenet!$F$2:$F$301,$M10558),INDEX(Szabalyok!$B:$B,$N10558)))</f>
        <v/>
      </c>
      <c r="D10558" s="5">
        <f>IF(AND($B10558&lt;&gt;"",$C10558&lt;&gt;"",$B10558&lt;=$C10558),INDEX(Bemenet!$G$2:$G$301,$M10558),"")</f>
        <v/>
      </c>
      <c r="E10558" s="6">
        <f>IF(AND($B10558&lt;&gt;"",$C10558&lt;&gt;"",$B10558&lt;=$C10558),INDEX(Bemenet!$D$2:$D$301,$M10558),"")</f>
        <v/>
      </c>
      <c r="F10558" s="5">
        <f>IF(AND($B10558&lt;&gt;"",$C10558&lt;&gt;"",$B10558&lt;=$C10558),$C10558-$B10558+1,"")</f>
        <v/>
      </c>
      <c r="G10558" s="5">
        <f>IF($F10558="","",$F10558*$D10558)</f>
        <v/>
      </c>
      <c r="H10558" s="42">
        <f>IF($G10558="","",$O10558)</f>
        <v/>
      </c>
      <c r="I10558" s="5">
        <f>IF($G10558="","",$G10558*IF($H10558="",$O10558,$H10558)/100)</f>
        <v/>
      </c>
      <c r="J10558" s="5">
        <f>IF(OR($L10558="",NOT(COUNTIFS($L$2:$L10558,$L10558)=1)),"",SUMIFS($G:$G,$L:$L,$L10558))</f>
        <v/>
      </c>
      <c r="K10558" s="5">
        <f>IF(OR($L10558="",NOT(COUNTIFS($L$2:$L10558,$L10558)=1)),"",SUMIFS($I:$I,$L:$L,$L10558))</f>
        <v/>
      </c>
      <c r="L10558" s="6">
        <f>IF($B10558="","",YEAR($B10558))</f>
        <v/>
      </c>
      <c r="M10558" s="6">
        <f>INT((ROW()-2)/39)+1</f>
        <v/>
      </c>
      <c r="N10558" s="6">
        <f>MOD(ROW()-2,39)+2</f>
        <v/>
      </c>
      <c r="O10558" s="42">
        <f>IF(AND($B10558&lt;&gt;"",$C10558&lt;&gt;"",$B10558&lt;=$C10558),INDEX(Szabalyok!$C:$C,$N10558),"")</f>
        <v/>
      </c>
      <c r="P10558">
        <f>IF(D10558="",P10557,P10557+1)</f>
        <v/>
      </c>
    </row>
    <row r="10559">
      <c r="A10559">
        <f>IF(P10559=P10558,0,P10559)</f>
        <v/>
      </c>
      <c r="B10559" s="41">
        <f>IF($M10559&gt;300,"",IF(OR(INDEX(Bemenet!$E$2:$E$301,$M10559)="",INDEX(Bemenet!$F$2:$F$301,$M10559)=""),"",MAX(INDEX(Bemenet!$E$2:$E$301,$M10559),INDEX(Szabalyok!$A:$A,$N10559))))</f>
        <v/>
      </c>
      <c r="C10559" s="41">
        <f>IF($B10559="","",MIN(INDEX(Bemenet!$F$2:$F$301,$M10559),INDEX(Szabalyok!$B:$B,$N10559)))</f>
        <v/>
      </c>
      <c r="D10559" s="5">
        <f>IF(AND($B10559&lt;&gt;"",$C10559&lt;&gt;"",$B10559&lt;=$C10559),INDEX(Bemenet!$G$2:$G$301,$M10559),"")</f>
        <v/>
      </c>
      <c r="E10559" s="6">
        <f>IF(AND($B10559&lt;&gt;"",$C10559&lt;&gt;"",$B10559&lt;=$C10559),INDEX(Bemenet!$D$2:$D$301,$M10559),"")</f>
        <v/>
      </c>
      <c r="F10559" s="5">
        <f>IF(AND($B10559&lt;&gt;"",$C10559&lt;&gt;"",$B10559&lt;=$C10559),$C10559-$B10559+1,"")</f>
        <v/>
      </c>
      <c r="G10559" s="5">
        <f>IF($F10559="","",$F10559*$D10559)</f>
        <v/>
      </c>
      <c r="H10559" s="42">
        <f>IF($G10559="","",$O10559)</f>
        <v/>
      </c>
      <c r="I10559" s="5">
        <f>IF($G10559="","",$G10559*IF($H10559="",$O10559,$H10559)/100)</f>
        <v/>
      </c>
      <c r="J10559" s="5">
        <f>IF(OR($L10559="",NOT(COUNTIFS($L$2:$L10559,$L10559)=1)),"",SUMIFS($G:$G,$L:$L,$L10559))</f>
        <v/>
      </c>
      <c r="K10559" s="5">
        <f>IF(OR($L10559="",NOT(COUNTIFS($L$2:$L10559,$L10559)=1)),"",SUMIFS($I:$I,$L:$L,$L10559))</f>
        <v/>
      </c>
      <c r="L10559" s="6">
        <f>IF($B10559="","",YEAR($B10559))</f>
        <v/>
      </c>
      <c r="M10559" s="6">
        <f>INT((ROW()-2)/39)+1</f>
        <v/>
      </c>
      <c r="N10559" s="6">
        <f>MOD(ROW()-2,39)+2</f>
        <v/>
      </c>
      <c r="O10559" s="42">
        <f>IF(AND($B10559&lt;&gt;"",$C10559&lt;&gt;"",$B10559&lt;=$C10559),INDEX(Szabalyok!$C:$C,$N10559),"")</f>
        <v/>
      </c>
      <c r="P10559">
        <f>IF(D10559="",P10558,P10558+1)</f>
        <v/>
      </c>
    </row>
    <row r="10560">
      <c r="A10560">
        <f>IF(P10560=P10559,0,P10560)</f>
        <v/>
      </c>
      <c r="B10560" s="41">
        <f>IF($M10560&gt;300,"",IF(OR(INDEX(Bemenet!$E$2:$E$301,$M10560)="",INDEX(Bemenet!$F$2:$F$301,$M10560)=""),"",MAX(INDEX(Bemenet!$E$2:$E$301,$M10560),INDEX(Szabalyok!$A:$A,$N10560))))</f>
        <v/>
      </c>
      <c r="C10560" s="41">
        <f>IF($B10560="","",MIN(INDEX(Bemenet!$F$2:$F$301,$M10560),INDEX(Szabalyok!$B:$B,$N10560)))</f>
        <v/>
      </c>
      <c r="D10560" s="5">
        <f>IF(AND($B10560&lt;&gt;"",$C10560&lt;&gt;"",$B10560&lt;=$C10560),INDEX(Bemenet!$G$2:$G$301,$M10560),"")</f>
        <v/>
      </c>
      <c r="E10560" s="6">
        <f>IF(AND($B10560&lt;&gt;"",$C10560&lt;&gt;"",$B10560&lt;=$C10560),INDEX(Bemenet!$D$2:$D$301,$M10560),"")</f>
        <v/>
      </c>
      <c r="F10560" s="5">
        <f>IF(AND($B10560&lt;&gt;"",$C10560&lt;&gt;"",$B10560&lt;=$C10560),$C10560-$B10560+1,"")</f>
        <v/>
      </c>
      <c r="G10560" s="5">
        <f>IF($F10560="","",$F10560*$D10560)</f>
        <v/>
      </c>
      <c r="H10560" s="42">
        <f>IF($G10560="","",$O10560)</f>
        <v/>
      </c>
      <c r="I10560" s="5">
        <f>IF($G10560="","",$G10560*IF($H10560="",$O10560,$H10560)/100)</f>
        <v/>
      </c>
      <c r="J10560" s="5">
        <f>IF(OR($L10560="",NOT(COUNTIFS($L$2:$L10560,$L10560)=1)),"",SUMIFS($G:$G,$L:$L,$L10560))</f>
        <v/>
      </c>
      <c r="K10560" s="5">
        <f>IF(OR($L10560="",NOT(COUNTIFS($L$2:$L10560,$L10560)=1)),"",SUMIFS($I:$I,$L:$L,$L10560))</f>
        <v/>
      </c>
      <c r="L10560" s="6">
        <f>IF($B10560="","",YEAR($B10560))</f>
        <v/>
      </c>
      <c r="M10560" s="6">
        <f>INT((ROW()-2)/39)+1</f>
        <v/>
      </c>
      <c r="N10560" s="6">
        <f>MOD(ROW()-2,39)+2</f>
        <v/>
      </c>
      <c r="O10560" s="42">
        <f>IF(AND($B10560&lt;&gt;"",$C10560&lt;&gt;"",$B10560&lt;=$C10560),INDEX(Szabalyok!$C:$C,$N10560),"")</f>
        <v/>
      </c>
      <c r="P10560">
        <f>IF(D10560="",P10559,P10559+1)</f>
        <v/>
      </c>
    </row>
    <row r="10561">
      <c r="A10561">
        <f>IF(P10561=P10560,0,P10561)</f>
        <v/>
      </c>
      <c r="B10561" s="41">
        <f>IF($M10561&gt;300,"",IF(OR(INDEX(Bemenet!$E$2:$E$301,$M10561)="",INDEX(Bemenet!$F$2:$F$301,$M10561)=""),"",MAX(INDEX(Bemenet!$E$2:$E$301,$M10561),INDEX(Szabalyok!$A:$A,$N10561))))</f>
        <v/>
      </c>
      <c r="C10561" s="41">
        <f>IF($B10561="","",MIN(INDEX(Bemenet!$F$2:$F$301,$M10561),INDEX(Szabalyok!$B:$B,$N10561)))</f>
        <v/>
      </c>
      <c r="D10561" s="5">
        <f>IF(AND($B10561&lt;&gt;"",$C10561&lt;&gt;"",$B10561&lt;=$C10561),INDEX(Bemenet!$G$2:$G$301,$M10561),"")</f>
        <v/>
      </c>
      <c r="E10561" s="6">
        <f>IF(AND($B10561&lt;&gt;"",$C10561&lt;&gt;"",$B10561&lt;=$C10561),INDEX(Bemenet!$D$2:$D$301,$M10561),"")</f>
        <v/>
      </c>
      <c r="F10561" s="5">
        <f>IF(AND($B10561&lt;&gt;"",$C10561&lt;&gt;"",$B10561&lt;=$C10561),$C10561-$B10561+1,"")</f>
        <v/>
      </c>
      <c r="G10561" s="5">
        <f>IF($F10561="","",$F10561*$D10561)</f>
        <v/>
      </c>
      <c r="H10561" s="42">
        <f>IF($G10561="","",$O10561)</f>
        <v/>
      </c>
      <c r="I10561" s="5">
        <f>IF($G10561="","",$G10561*IF($H10561="",$O10561,$H10561)/100)</f>
        <v/>
      </c>
      <c r="J10561" s="5">
        <f>IF(OR($L10561="",NOT(COUNTIFS($L$2:$L10561,$L10561)=1)),"",SUMIFS($G:$G,$L:$L,$L10561))</f>
        <v/>
      </c>
      <c r="K10561" s="5">
        <f>IF(OR($L10561="",NOT(COUNTIFS($L$2:$L10561,$L10561)=1)),"",SUMIFS($I:$I,$L:$L,$L10561))</f>
        <v/>
      </c>
      <c r="L10561" s="6">
        <f>IF($B10561="","",YEAR($B10561))</f>
        <v/>
      </c>
      <c r="M10561" s="6">
        <f>INT((ROW()-2)/39)+1</f>
        <v/>
      </c>
      <c r="N10561" s="6">
        <f>MOD(ROW()-2,39)+2</f>
        <v/>
      </c>
      <c r="O10561" s="42">
        <f>IF(AND($B10561&lt;&gt;"",$C10561&lt;&gt;"",$B10561&lt;=$C10561),INDEX(Szabalyok!$C:$C,$N10561),"")</f>
        <v/>
      </c>
      <c r="P10561">
        <f>IF(D10561="",P10560,P10560+1)</f>
        <v/>
      </c>
    </row>
    <row r="10562">
      <c r="A10562">
        <f>IF(P10562=P10561,0,P10562)</f>
        <v/>
      </c>
      <c r="B10562" s="41">
        <f>IF($M10562&gt;300,"",IF(OR(INDEX(Bemenet!$E$2:$E$301,$M10562)="",INDEX(Bemenet!$F$2:$F$301,$M10562)=""),"",MAX(INDEX(Bemenet!$E$2:$E$301,$M10562),INDEX(Szabalyok!$A:$A,$N10562))))</f>
        <v/>
      </c>
      <c r="C10562" s="41">
        <f>IF($B10562="","",MIN(INDEX(Bemenet!$F$2:$F$301,$M10562),INDEX(Szabalyok!$B:$B,$N10562)))</f>
        <v/>
      </c>
      <c r="D10562" s="5">
        <f>IF(AND($B10562&lt;&gt;"",$C10562&lt;&gt;"",$B10562&lt;=$C10562),INDEX(Bemenet!$G$2:$G$301,$M10562),"")</f>
        <v/>
      </c>
      <c r="E10562" s="6">
        <f>IF(AND($B10562&lt;&gt;"",$C10562&lt;&gt;"",$B10562&lt;=$C10562),INDEX(Bemenet!$D$2:$D$301,$M10562),"")</f>
        <v/>
      </c>
      <c r="F10562" s="5">
        <f>IF(AND($B10562&lt;&gt;"",$C10562&lt;&gt;"",$B10562&lt;=$C10562),$C10562-$B10562+1,"")</f>
        <v/>
      </c>
      <c r="G10562" s="5">
        <f>IF($F10562="","",$F10562*$D10562)</f>
        <v/>
      </c>
      <c r="H10562" s="42">
        <f>IF($G10562="","",$O10562)</f>
        <v/>
      </c>
      <c r="I10562" s="5">
        <f>IF($G10562="","",$G10562*IF($H10562="",$O10562,$H10562)/100)</f>
        <v/>
      </c>
      <c r="J10562" s="5">
        <f>IF(OR($L10562="",NOT(COUNTIFS($L$2:$L10562,$L10562)=1)),"",SUMIFS($G:$G,$L:$L,$L10562))</f>
        <v/>
      </c>
      <c r="K10562" s="5">
        <f>IF(OR($L10562="",NOT(COUNTIFS($L$2:$L10562,$L10562)=1)),"",SUMIFS($I:$I,$L:$L,$L10562))</f>
        <v/>
      </c>
      <c r="L10562" s="6">
        <f>IF($B10562="","",YEAR($B10562))</f>
        <v/>
      </c>
      <c r="M10562" s="6">
        <f>INT((ROW()-2)/39)+1</f>
        <v/>
      </c>
      <c r="N10562" s="6">
        <f>MOD(ROW()-2,39)+2</f>
        <v/>
      </c>
      <c r="O10562" s="42">
        <f>IF(AND($B10562&lt;&gt;"",$C10562&lt;&gt;"",$B10562&lt;=$C10562),INDEX(Szabalyok!$C:$C,$N10562),"")</f>
        <v/>
      </c>
      <c r="P10562">
        <f>IF(D10562="",P10561,P10561+1)</f>
        <v/>
      </c>
    </row>
    <row r="10563">
      <c r="A10563">
        <f>IF(P10563=P10562,0,P10563)</f>
        <v/>
      </c>
      <c r="B10563" s="41">
        <f>IF($M10563&gt;300,"",IF(OR(INDEX(Bemenet!$E$2:$E$301,$M10563)="",INDEX(Bemenet!$F$2:$F$301,$M10563)=""),"",MAX(INDEX(Bemenet!$E$2:$E$301,$M10563),INDEX(Szabalyok!$A:$A,$N10563))))</f>
        <v/>
      </c>
      <c r="C10563" s="41">
        <f>IF($B10563="","",MIN(INDEX(Bemenet!$F$2:$F$301,$M10563),INDEX(Szabalyok!$B:$B,$N10563)))</f>
        <v/>
      </c>
      <c r="D10563" s="5">
        <f>IF(AND($B10563&lt;&gt;"",$C10563&lt;&gt;"",$B10563&lt;=$C10563),INDEX(Bemenet!$G$2:$G$301,$M10563),"")</f>
        <v/>
      </c>
      <c r="E10563" s="6">
        <f>IF(AND($B10563&lt;&gt;"",$C10563&lt;&gt;"",$B10563&lt;=$C10563),INDEX(Bemenet!$D$2:$D$301,$M10563),"")</f>
        <v/>
      </c>
      <c r="F10563" s="5">
        <f>IF(AND($B10563&lt;&gt;"",$C10563&lt;&gt;"",$B10563&lt;=$C10563),$C10563-$B10563+1,"")</f>
        <v/>
      </c>
      <c r="G10563" s="5">
        <f>IF($F10563="","",$F10563*$D10563)</f>
        <v/>
      </c>
      <c r="H10563" s="42">
        <f>IF($G10563="","",$O10563)</f>
        <v/>
      </c>
      <c r="I10563" s="5">
        <f>IF($G10563="","",$G10563*IF($H10563="",$O10563,$H10563)/100)</f>
        <v/>
      </c>
      <c r="J10563" s="5">
        <f>IF(OR($L10563="",NOT(COUNTIFS($L$2:$L10563,$L10563)=1)),"",SUMIFS($G:$G,$L:$L,$L10563))</f>
        <v/>
      </c>
      <c r="K10563" s="5">
        <f>IF(OR($L10563="",NOT(COUNTIFS($L$2:$L10563,$L10563)=1)),"",SUMIFS($I:$I,$L:$L,$L10563))</f>
        <v/>
      </c>
      <c r="L10563" s="6">
        <f>IF($B10563="","",YEAR($B10563))</f>
        <v/>
      </c>
      <c r="M10563" s="6">
        <f>INT((ROW()-2)/39)+1</f>
        <v/>
      </c>
      <c r="N10563" s="6">
        <f>MOD(ROW()-2,39)+2</f>
        <v/>
      </c>
      <c r="O10563" s="42">
        <f>IF(AND($B10563&lt;&gt;"",$C10563&lt;&gt;"",$B10563&lt;=$C10563),INDEX(Szabalyok!$C:$C,$N10563),"")</f>
        <v/>
      </c>
      <c r="P10563">
        <f>IF(D10563="",P10562,P10562+1)</f>
        <v/>
      </c>
    </row>
    <row r="10564">
      <c r="A10564">
        <f>IF(P10564=P10563,0,P10564)</f>
        <v/>
      </c>
      <c r="B10564" s="41">
        <f>IF($M10564&gt;300,"",IF(OR(INDEX(Bemenet!$E$2:$E$301,$M10564)="",INDEX(Bemenet!$F$2:$F$301,$M10564)=""),"",MAX(INDEX(Bemenet!$E$2:$E$301,$M10564),INDEX(Szabalyok!$A:$A,$N10564))))</f>
        <v/>
      </c>
      <c r="C10564" s="41">
        <f>IF($B10564="","",MIN(INDEX(Bemenet!$F$2:$F$301,$M10564),INDEX(Szabalyok!$B:$B,$N10564)))</f>
        <v/>
      </c>
      <c r="D10564" s="5">
        <f>IF(AND($B10564&lt;&gt;"",$C10564&lt;&gt;"",$B10564&lt;=$C10564),INDEX(Bemenet!$G$2:$G$301,$M10564),"")</f>
        <v/>
      </c>
      <c r="E10564" s="6">
        <f>IF(AND($B10564&lt;&gt;"",$C10564&lt;&gt;"",$B10564&lt;=$C10564),INDEX(Bemenet!$D$2:$D$301,$M10564),"")</f>
        <v/>
      </c>
      <c r="F10564" s="5">
        <f>IF(AND($B10564&lt;&gt;"",$C10564&lt;&gt;"",$B10564&lt;=$C10564),$C10564-$B10564+1,"")</f>
        <v/>
      </c>
      <c r="G10564" s="5">
        <f>IF($F10564="","",$F10564*$D10564)</f>
        <v/>
      </c>
      <c r="H10564" s="42">
        <f>IF($G10564="","",$O10564)</f>
        <v/>
      </c>
      <c r="I10564" s="5">
        <f>IF($G10564="","",$G10564*IF($H10564="",$O10564,$H10564)/100)</f>
        <v/>
      </c>
      <c r="J10564" s="5">
        <f>IF(OR($L10564="",NOT(COUNTIFS($L$2:$L10564,$L10564)=1)),"",SUMIFS($G:$G,$L:$L,$L10564))</f>
        <v/>
      </c>
      <c r="K10564" s="5">
        <f>IF(OR($L10564="",NOT(COUNTIFS($L$2:$L10564,$L10564)=1)),"",SUMIFS($I:$I,$L:$L,$L10564))</f>
        <v/>
      </c>
      <c r="L10564" s="6">
        <f>IF($B10564="","",YEAR($B10564))</f>
        <v/>
      </c>
      <c r="M10564" s="6">
        <f>INT((ROW()-2)/39)+1</f>
        <v/>
      </c>
      <c r="N10564" s="6">
        <f>MOD(ROW()-2,39)+2</f>
        <v/>
      </c>
      <c r="O10564" s="42">
        <f>IF(AND($B10564&lt;&gt;"",$C10564&lt;&gt;"",$B10564&lt;=$C10564),INDEX(Szabalyok!$C:$C,$N10564),"")</f>
        <v/>
      </c>
      <c r="P10564">
        <f>IF(D10564="",P10563,P10563+1)</f>
        <v/>
      </c>
    </row>
    <row r="10565">
      <c r="A10565">
        <f>IF(P10565=P10564,0,P10565)</f>
        <v/>
      </c>
      <c r="B10565" s="41">
        <f>IF($M10565&gt;300,"",IF(OR(INDEX(Bemenet!$E$2:$E$301,$M10565)="",INDEX(Bemenet!$F$2:$F$301,$M10565)=""),"",MAX(INDEX(Bemenet!$E$2:$E$301,$M10565),INDEX(Szabalyok!$A:$A,$N10565))))</f>
        <v/>
      </c>
      <c r="C10565" s="41">
        <f>IF($B10565="","",MIN(INDEX(Bemenet!$F$2:$F$301,$M10565),INDEX(Szabalyok!$B:$B,$N10565)))</f>
        <v/>
      </c>
      <c r="D10565" s="5">
        <f>IF(AND($B10565&lt;&gt;"",$C10565&lt;&gt;"",$B10565&lt;=$C10565),INDEX(Bemenet!$G$2:$G$301,$M10565),"")</f>
        <v/>
      </c>
      <c r="E10565" s="6">
        <f>IF(AND($B10565&lt;&gt;"",$C10565&lt;&gt;"",$B10565&lt;=$C10565),INDEX(Bemenet!$D$2:$D$301,$M10565),"")</f>
        <v/>
      </c>
      <c r="F10565" s="5">
        <f>IF(AND($B10565&lt;&gt;"",$C10565&lt;&gt;"",$B10565&lt;=$C10565),$C10565-$B10565+1,"")</f>
        <v/>
      </c>
      <c r="G10565" s="5">
        <f>IF($F10565="","",$F10565*$D10565)</f>
        <v/>
      </c>
      <c r="H10565" s="42">
        <f>IF($G10565="","",$O10565)</f>
        <v/>
      </c>
      <c r="I10565" s="5">
        <f>IF($G10565="","",$G10565*IF($H10565="",$O10565,$H10565)/100)</f>
        <v/>
      </c>
      <c r="J10565" s="5">
        <f>IF(OR($L10565="",NOT(COUNTIFS($L$2:$L10565,$L10565)=1)),"",SUMIFS($G:$G,$L:$L,$L10565))</f>
        <v/>
      </c>
      <c r="K10565" s="5">
        <f>IF(OR($L10565="",NOT(COUNTIFS($L$2:$L10565,$L10565)=1)),"",SUMIFS($I:$I,$L:$L,$L10565))</f>
        <v/>
      </c>
      <c r="L10565" s="6">
        <f>IF($B10565="","",YEAR($B10565))</f>
        <v/>
      </c>
      <c r="M10565" s="6">
        <f>INT((ROW()-2)/39)+1</f>
        <v/>
      </c>
      <c r="N10565" s="6">
        <f>MOD(ROW()-2,39)+2</f>
        <v/>
      </c>
      <c r="O10565" s="42">
        <f>IF(AND($B10565&lt;&gt;"",$C10565&lt;&gt;"",$B10565&lt;=$C10565),INDEX(Szabalyok!$C:$C,$N10565),"")</f>
        <v/>
      </c>
      <c r="P10565">
        <f>IF(D10565="",P10564,P10564+1)</f>
        <v/>
      </c>
    </row>
    <row r="10566">
      <c r="A10566">
        <f>IF(P10566=P10565,0,P10566)</f>
        <v/>
      </c>
      <c r="B10566" s="41">
        <f>IF($M10566&gt;300,"",IF(OR(INDEX(Bemenet!$E$2:$E$301,$M10566)="",INDEX(Bemenet!$F$2:$F$301,$M10566)=""),"",MAX(INDEX(Bemenet!$E$2:$E$301,$M10566),INDEX(Szabalyok!$A:$A,$N10566))))</f>
        <v/>
      </c>
      <c r="C10566" s="41">
        <f>IF($B10566="","",MIN(INDEX(Bemenet!$F$2:$F$301,$M10566),INDEX(Szabalyok!$B:$B,$N10566)))</f>
        <v/>
      </c>
      <c r="D10566" s="5">
        <f>IF(AND($B10566&lt;&gt;"",$C10566&lt;&gt;"",$B10566&lt;=$C10566),INDEX(Bemenet!$G$2:$G$301,$M10566),"")</f>
        <v/>
      </c>
      <c r="E10566" s="6">
        <f>IF(AND($B10566&lt;&gt;"",$C10566&lt;&gt;"",$B10566&lt;=$C10566),INDEX(Bemenet!$D$2:$D$301,$M10566),"")</f>
        <v/>
      </c>
      <c r="F10566" s="5">
        <f>IF(AND($B10566&lt;&gt;"",$C10566&lt;&gt;"",$B10566&lt;=$C10566),$C10566-$B10566+1,"")</f>
        <v/>
      </c>
      <c r="G10566" s="5">
        <f>IF($F10566="","",$F10566*$D10566)</f>
        <v/>
      </c>
      <c r="H10566" s="42">
        <f>IF($G10566="","",$O10566)</f>
        <v/>
      </c>
      <c r="I10566" s="5">
        <f>IF($G10566="","",$G10566*IF($H10566="",$O10566,$H10566)/100)</f>
        <v/>
      </c>
      <c r="J10566" s="5">
        <f>IF(OR($L10566="",NOT(COUNTIFS($L$2:$L10566,$L10566)=1)),"",SUMIFS($G:$G,$L:$L,$L10566))</f>
        <v/>
      </c>
      <c r="K10566" s="5">
        <f>IF(OR($L10566="",NOT(COUNTIFS($L$2:$L10566,$L10566)=1)),"",SUMIFS($I:$I,$L:$L,$L10566))</f>
        <v/>
      </c>
      <c r="L10566" s="6">
        <f>IF($B10566="","",YEAR($B10566))</f>
        <v/>
      </c>
      <c r="M10566" s="6">
        <f>INT((ROW()-2)/39)+1</f>
        <v/>
      </c>
      <c r="N10566" s="6">
        <f>MOD(ROW()-2,39)+2</f>
        <v/>
      </c>
      <c r="O10566" s="42">
        <f>IF(AND($B10566&lt;&gt;"",$C10566&lt;&gt;"",$B10566&lt;=$C10566),INDEX(Szabalyok!$C:$C,$N10566),"")</f>
        <v/>
      </c>
      <c r="P10566">
        <f>IF(D10566="",P10565,P10565+1)</f>
        <v/>
      </c>
    </row>
    <row r="10567">
      <c r="A10567">
        <f>IF(P10567=P10566,0,P10567)</f>
        <v/>
      </c>
      <c r="B10567" s="41">
        <f>IF($M10567&gt;300,"",IF(OR(INDEX(Bemenet!$E$2:$E$301,$M10567)="",INDEX(Bemenet!$F$2:$F$301,$M10567)=""),"",MAX(INDEX(Bemenet!$E$2:$E$301,$M10567),INDEX(Szabalyok!$A:$A,$N10567))))</f>
        <v/>
      </c>
      <c r="C10567" s="41">
        <f>IF($B10567="","",MIN(INDEX(Bemenet!$F$2:$F$301,$M10567),INDEX(Szabalyok!$B:$B,$N10567)))</f>
        <v/>
      </c>
      <c r="D10567" s="5">
        <f>IF(AND($B10567&lt;&gt;"",$C10567&lt;&gt;"",$B10567&lt;=$C10567),INDEX(Bemenet!$G$2:$G$301,$M10567),"")</f>
        <v/>
      </c>
      <c r="E10567" s="6">
        <f>IF(AND($B10567&lt;&gt;"",$C10567&lt;&gt;"",$B10567&lt;=$C10567),INDEX(Bemenet!$D$2:$D$301,$M10567),"")</f>
        <v/>
      </c>
      <c r="F10567" s="5">
        <f>IF(AND($B10567&lt;&gt;"",$C10567&lt;&gt;"",$B10567&lt;=$C10567),$C10567-$B10567+1,"")</f>
        <v/>
      </c>
      <c r="G10567" s="5">
        <f>IF($F10567="","",$F10567*$D10567)</f>
        <v/>
      </c>
      <c r="H10567" s="42">
        <f>IF($G10567="","",$O10567)</f>
        <v/>
      </c>
      <c r="I10567" s="5">
        <f>IF($G10567="","",$G10567*IF($H10567="",$O10567,$H10567)/100)</f>
        <v/>
      </c>
      <c r="J10567" s="5">
        <f>IF(OR($L10567="",NOT(COUNTIFS($L$2:$L10567,$L10567)=1)),"",SUMIFS($G:$G,$L:$L,$L10567))</f>
        <v/>
      </c>
      <c r="K10567" s="5">
        <f>IF(OR($L10567="",NOT(COUNTIFS($L$2:$L10567,$L10567)=1)),"",SUMIFS($I:$I,$L:$L,$L10567))</f>
        <v/>
      </c>
      <c r="L10567" s="6">
        <f>IF($B10567="","",YEAR($B10567))</f>
        <v/>
      </c>
      <c r="M10567" s="6">
        <f>INT((ROW()-2)/39)+1</f>
        <v/>
      </c>
      <c r="N10567" s="6">
        <f>MOD(ROW()-2,39)+2</f>
        <v/>
      </c>
      <c r="O10567" s="42">
        <f>IF(AND($B10567&lt;&gt;"",$C10567&lt;&gt;"",$B10567&lt;=$C10567),INDEX(Szabalyok!$C:$C,$N10567),"")</f>
        <v/>
      </c>
      <c r="P10567">
        <f>IF(D10567="",P10566,P10566+1)</f>
        <v/>
      </c>
    </row>
    <row r="10568">
      <c r="A10568">
        <f>IF(P10568=P10567,0,P10568)</f>
        <v/>
      </c>
      <c r="B10568" s="41">
        <f>IF($M10568&gt;300,"",IF(OR(INDEX(Bemenet!$E$2:$E$301,$M10568)="",INDEX(Bemenet!$F$2:$F$301,$M10568)=""),"",MAX(INDEX(Bemenet!$E$2:$E$301,$M10568),INDEX(Szabalyok!$A:$A,$N10568))))</f>
        <v/>
      </c>
      <c r="C10568" s="41">
        <f>IF($B10568="","",MIN(INDEX(Bemenet!$F$2:$F$301,$M10568),INDEX(Szabalyok!$B:$B,$N10568)))</f>
        <v/>
      </c>
      <c r="D10568" s="5">
        <f>IF(AND($B10568&lt;&gt;"",$C10568&lt;&gt;"",$B10568&lt;=$C10568),INDEX(Bemenet!$G$2:$G$301,$M10568),"")</f>
        <v/>
      </c>
      <c r="E10568" s="6">
        <f>IF(AND($B10568&lt;&gt;"",$C10568&lt;&gt;"",$B10568&lt;=$C10568),INDEX(Bemenet!$D$2:$D$301,$M10568),"")</f>
        <v/>
      </c>
      <c r="F10568" s="5">
        <f>IF(AND($B10568&lt;&gt;"",$C10568&lt;&gt;"",$B10568&lt;=$C10568),$C10568-$B10568+1,"")</f>
        <v/>
      </c>
      <c r="G10568" s="5">
        <f>IF($F10568="","",$F10568*$D10568)</f>
        <v/>
      </c>
      <c r="H10568" s="42">
        <f>IF($G10568="","",$O10568)</f>
        <v/>
      </c>
      <c r="I10568" s="5">
        <f>IF($G10568="","",$G10568*IF($H10568="",$O10568,$H10568)/100)</f>
        <v/>
      </c>
      <c r="J10568" s="5">
        <f>IF(OR($L10568="",NOT(COUNTIFS($L$2:$L10568,$L10568)=1)),"",SUMIFS($G:$G,$L:$L,$L10568))</f>
        <v/>
      </c>
      <c r="K10568" s="5">
        <f>IF(OR($L10568="",NOT(COUNTIFS($L$2:$L10568,$L10568)=1)),"",SUMIFS($I:$I,$L:$L,$L10568))</f>
        <v/>
      </c>
      <c r="L10568" s="6">
        <f>IF($B10568="","",YEAR($B10568))</f>
        <v/>
      </c>
      <c r="M10568" s="6">
        <f>INT((ROW()-2)/39)+1</f>
        <v/>
      </c>
      <c r="N10568" s="6">
        <f>MOD(ROW()-2,39)+2</f>
        <v/>
      </c>
      <c r="O10568" s="42">
        <f>IF(AND($B10568&lt;&gt;"",$C10568&lt;&gt;"",$B10568&lt;=$C10568),INDEX(Szabalyok!$C:$C,$N10568),"")</f>
        <v/>
      </c>
      <c r="P10568">
        <f>IF(D10568="",P10567,P10567+1)</f>
        <v/>
      </c>
    </row>
    <row r="10569">
      <c r="A10569">
        <f>IF(P10569=P10568,0,P10569)</f>
        <v/>
      </c>
      <c r="B10569" s="41">
        <f>IF($M10569&gt;300,"",IF(OR(INDEX(Bemenet!$E$2:$E$301,$M10569)="",INDEX(Bemenet!$F$2:$F$301,$M10569)=""),"",MAX(INDEX(Bemenet!$E$2:$E$301,$M10569),INDEX(Szabalyok!$A:$A,$N10569))))</f>
        <v/>
      </c>
      <c r="C10569" s="41">
        <f>IF($B10569="","",MIN(INDEX(Bemenet!$F$2:$F$301,$M10569),INDEX(Szabalyok!$B:$B,$N10569)))</f>
        <v/>
      </c>
      <c r="D10569" s="5">
        <f>IF(AND($B10569&lt;&gt;"",$C10569&lt;&gt;"",$B10569&lt;=$C10569),INDEX(Bemenet!$G$2:$G$301,$M10569),"")</f>
        <v/>
      </c>
      <c r="E10569" s="6">
        <f>IF(AND($B10569&lt;&gt;"",$C10569&lt;&gt;"",$B10569&lt;=$C10569),INDEX(Bemenet!$D$2:$D$301,$M10569),"")</f>
        <v/>
      </c>
      <c r="F10569" s="5">
        <f>IF(AND($B10569&lt;&gt;"",$C10569&lt;&gt;"",$B10569&lt;=$C10569),$C10569-$B10569+1,"")</f>
        <v/>
      </c>
      <c r="G10569" s="5">
        <f>IF($F10569="","",$F10569*$D10569)</f>
        <v/>
      </c>
      <c r="H10569" s="42">
        <f>IF($G10569="","",$O10569)</f>
        <v/>
      </c>
      <c r="I10569" s="5">
        <f>IF($G10569="","",$G10569*IF($H10569="",$O10569,$H10569)/100)</f>
        <v/>
      </c>
      <c r="J10569" s="5">
        <f>IF(OR($L10569="",NOT(COUNTIFS($L$2:$L10569,$L10569)=1)),"",SUMIFS($G:$G,$L:$L,$L10569))</f>
        <v/>
      </c>
      <c r="K10569" s="5">
        <f>IF(OR($L10569="",NOT(COUNTIFS($L$2:$L10569,$L10569)=1)),"",SUMIFS($I:$I,$L:$L,$L10569))</f>
        <v/>
      </c>
      <c r="L10569" s="6">
        <f>IF($B10569="","",YEAR($B10569))</f>
        <v/>
      </c>
      <c r="M10569" s="6">
        <f>INT((ROW()-2)/39)+1</f>
        <v/>
      </c>
      <c r="N10569" s="6">
        <f>MOD(ROW()-2,39)+2</f>
        <v/>
      </c>
      <c r="O10569" s="42">
        <f>IF(AND($B10569&lt;&gt;"",$C10569&lt;&gt;"",$B10569&lt;=$C10569),INDEX(Szabalyok!$C:$C,$N10569),"")</f>
        <v/>
      </c>
      <c r="P10569">
        <f>IF(D10569="",P10568,P10568+1)</f>
        <v/>
      </c>
    </row>
    <row r="10570">
      <c r="A10570">
        <f>IF(P10570=P10569,0,P10570)</f>
        <v/>
      </c>
      <c r="B10570" s="41">
        <f>IF($M10570&gt;300,"",IF(OR(INDEX(Bemenet!$E$2:$E$301,$M10570)="",INDEX(Bemenet!$F$2:$F$301,$M10570)=""),"",MAX(INDEX(Bemenet!$E$2:$E$301,$M10570),INDEX(Szabalyok!$A:$A,$N10570))))</f>
        <v/>
      </c>
      <c r="C10570" s="41">
        <f>IF($B10570="","",MIN(INDEX(Bemenet!$F$2:$F$301,$M10570),INDEX(Szabalyok!$B:$B,$N10570)))</f>
        <v/>
      </c>
      <c r="D10570" s="5">
        <f>IF(AND($B10570&lt;&gt;"",$C10570&lt;&gt;"",$B10570&lt;=$C10570),INDEX(Bemenet!$G$2:$G$301,$M10570),"")</f>
        <v/>
      </c>
      <c r="E10570" s="6">
        <f>IF(AND($B10570&lt;&gt;"",$C10570&lt;&gt;"",$B10570&lt;=$C10570),INDEX(Bemenet!$D$2:$D$301,$M10570),"")</f>
        <v/>
      </c>
      <c r="F10570" s="5">
        <f>IF(AND($B10570&lt;&gt;"",$C10570&lt;&gt;"",$B10570&lt;=$C10570),$C10570-$B10570+1,"")</f>
        <v/>
      </c>
      <c r="G10570" s="5">
        <f>IF($F10570="","",$F10570*$D10570)</f>
        <v/>
      </c>
      <c r="H10570" s="42">
        <f>IF($G10570="","",$O10570)</f>
        <v/>
      </c>
      <c r="I10570" s="5">
        <f>IF($G10570="","",$G10570*IF($H10570="",$O10570,$H10570)/100)</f>
        <v/>
      </c>
      <c r="J10570" s="5">
        <f>IF(OR($L10570="",NOT(COUNTIFS($L$2:$L10570,$L10570)=1)),"",SUMIFS($G:$G,$L:$L,$L10570))</f>
        <v/>
      </c>
      <c r="K10570" s="5">
        <f>IF(OR($L10570="",NOT(COUNTIFS($L$2:$L10570,$L10570)=1)),"",SUMIFS($I:$I,$L:$L,$L10570))</f>
        <v/>
      </c>
      <c r="L10570" s="6">
        <f>IF($B10570="","",YEAR($B10570))</f>
        <v/>
      </c>
      <c r="M10570" s="6">
        <f>INT((ROW()-2)/39)+1</f>
        <v/>
      </c>
      <c r="N10570" s="6">
        <f>MOD(ROW()-2,39)+2</f>
        <v/>
      </c>
      <c r="O10570" s="42">
        <f>IF(AND($B10570&lt;&gt;"",$C10570&lt;&gt;"",$B10570&lt;=$C10570),INDEX(Szabalyok!$C:$C,$N10570),"")</f>
        <v/>
      </c>
      <c r="P10570">
        <f>IF(D10570="",P10569,P10569+1)</f>
        <v/>
      </c>
    </row>
    <row r="10571">
      <c r="A10571">
        <f>IF(P10571=P10570,0,P10571)</f>
        <v/>
      </c>
      <c r="B10571" s="41">
        <f>IF($M10571&gt;300,"",IF(OR(INDEX(Bemenet!$E$2:$E$301,$M10571)="",INDEX(Bemenet!$F$2:$F$301,$M10571)=""),"",MAX(INDEX(Bemenet!$E$2:$E$301,$M10571),INDEX(Szabalyok!$A:$A,$N10571))))</f>
        <v/>
      </c>
      <c r="C10571" s="41">
        <f>IF($B10571="","",MIN(INDEX(Bemenet!$F$2:$F$301,$M10571),INDEX(Szabalyok!$B:$B,$N10571)))</f>
        <v/>
      </c>
      <c r="D10571" s="5">
        <f>IF(AND($B10571&lt;&gt;"",$C10571&lt;&gt;"",$B10571&lt;=$C10571),INDEX(Bemenet!$G$2:$G$301,$M10571),"")</f>
        <v/>
      </c>
      <c r="E10571" s="6">
        <f>IF(AND($B10571&lt;&gt;"",$C10571&lt;&gt;"",$B10571&lt;=$C10571),INDEX(Bemenet!$D$2:$D$301,$M10571),"")</f>
        <v/>
      </c>
      <c r="F10571" s="5">
        <f>IF(AND($B10571&lt;&gt;"",$C10571&lt;&gt;"",$B10571&lt;=$C10571),$C10571-$B10571+1,"")</f>
        <v/>
      </c>
      <c r="G10571" s="5">
        <f>IF($F10571="","",$F10571*$D10571)</f>
        <v/>
      </c>
      <c r="H10571" s="42">
        <f>IF($G10571="","",$O10571)</f>
        <v/>
      </c>
      <c r="I10571" s="5">
        <f>IF($G10571="","",$G10571*IF($H10571="",$O10571,$H10571)/100)</f>
        <v/>
      </c>
      <c r="J10571" s="5">
        <f>IF(OR($L10571="",NOT(COUNTIFS($L$2:$L10571,$L10571)=1)),"",SUMIFS($G:$G,$L:$L,$L10571))</f>
        <v/>
      </c>
      <c r="K10571" s="5">
        <f>IF(OR($L10571="",NOT(COUNTIFS($L$2:$L10571,$L10571)=1)),"",SUMIFS($I:$I,$L:$L,$L10571))</f>
        <v/>
      </c>
      <c r="L10571" s="6">
        <f>IF($B10571="","",YEAR($B10571))</f>
        <v/>
      </c>
      <c r="M10571" s="6">
        <f>INT((ROW()-2)/39)+1</f>
        <v/>
      </c>
      <c r="N10571" s="6">
        <f>MOD(ROW()-2,39)+2</f>
        <v/>
      </c>
      <c r="O10571" s="42">
        <f>IF(AND($B10571&lt;&gt;"",$C10571&lt;&gt;"",$B10571&lt;=$C10571),INDEX(Szabalyok!$C:$C,$N10571),"")</f>
        <v/>
      </c>
      <c r="P10571">
        <f>IF(D10571="",P10570,P10570+1)</f>
        <v/>
      </c>
    </row>
    <row r="10572">
      <c r="A10572">
        <f>IF(P10572=P10571,0,P10572)</f>
        <v/>
      </c>
      <c r="B10572" s="41">
        <f>IF($M10572&gt;300,"",IF(OR(INDEX(Bemenet!$E$2:$E$301,$M10572)="",INDEX(Bemenet!$F$2:$F$301,$M10572)=""),"",MAX(INDEX(Bemenet!$E$2:$E$301,$M10572),INDEX(Szabalyok!$A:$A,$N10572))))</f>
        <v/>
      </c>
      <c r="C10572" s="41">
        <f>IF($B10572="","",MIN(INDEX(Bemenet!$F$2:$F$301,$M10572),INDEX(Szabalyok!$B:$B,$N10572)))</f>
        <v/>
      </c>
      <c r="D10572" s="5">
        <f>IF(AND($B10572&lt;&gt;"",$C10572&lt;&gt;"",$B10572&lt;=$C10572),INDEX(Bemenet!$G$2:$G$301,$M10572),"")</f>
        <v/>
      </c>
      <c r="E10572" s="6">
        <f>IF(AND($B10572&lt;&gt;"",$C10572&lt;&gt;"",$B10572&lt;=$C10572),INDEX(Bemenet!$D$2:$D$301,$M10572),"")</f>
        <v/>
      </c>
      <c r="F10572" s="5">
        <f>IF(AND($B10572&lt;&gt;"",$C10572&lt;&gt;"",$B10572&lt;=$C10572),$C10572-$B10572+1,"")</f>
        <v/>
      </c>
      <c r="G10572" s="5">
        <f>IF($F10572="","",$F10572*$D10572)</f>
        <v/>
      </c>
      <c r="H10572" s="42">
        <f>IF($G10572="","",$O10572)</f>
        <v/>
      </c>
      <c r="I10572" s="5">
        <f>IF($G10572="","",$G10572*IF($H10572="",$O10572,$H10572)/100)</f>
        <v/>
      </c>
      <c r="J10572" s="5">
        <f>IF(OR($L10572="",NOT(COUNTIFS($L$2:$L10572,$L10572)=1)),"",SUMIFS($G:$G,$L:$L,$L10572))</f>
        <v/>
      </c>
      <c r="K10572" s="5">
        <f>IF(OR($L10572="",NOT(COUNTIFS($L$2:$L10572,$L10572)=1)),"",SUMIFS($I:$I,$L:$L,$L10572))</f>
        <v/>
      </c>
      <c r="L10572" s="6">
        <f>IF($B10572="","",YEAR($B10572))</f>
        <v/>
      </c>
      <c r="M10572" s="6">
        <f>INT((ROW()-2)/39)+1</f>
        <v/>
      </c>
      <c r="N10572" s="6">
        <f>MOD(ROW()-2,39)+2</f>
        <v/>
      </c>
      <c r="O10572" s="42">
        <f>IF(AND($B10572&lt;&gt;"",$C10572&lt;&gt;"",$B10572&lt;=$C10572),INDEX(Szabalyok!$C:$C,$N10572),"")</f>
        <v/>
      </c>
      <c r="P10572">
        <f>IF(D10572="",P10571,P10571+1)</f>
        <v/>
      </c>
    </row>
    <row r="10573">
      <c r="A10573">
        <f>IF(P10573=P10572,0,P10573)</f>
        <v/>
      </c>
      <c r="B10573" s="41">
        <f>IF($M10573&gt;300,"",IF(OR(INDEX(Bemenet!$E$2:$E$301,$M10573)="",INDEX(Bemenet!$F$2:$F$301,$M10573)=""),"",MAX(INDEX(Bemenet!$E$2:$E$301,$M10573),INDEX(Szabalyok!$A:$A,$N10573))))</f>
        <v/>
      </c>
      <c r="C10573" s="41">
        <f>IF($B10573="","",MIN(INDEX(Bemenet!$F$2:$F$301,$M10573),INDEX(Szabalyok!$B:$B,$N10573)))</f>
        <v/>
      </c>
      <c r="D10573" s="5">
        <f>IF(AND($B10573&lt;&gt;"",$C10573&lt;&gt;"",$B10573&lt;=$C10573),INDEX(Bemenet!$G$2:$G$301,$M10573),"")</f>
        <v/>
      </c>
      <c r="E10573" s="6">
        <f>IF(AND($B10573&lt;&gt;"",$C10573&lt;&gt;"",$B10573&lt;=$C10573),INDEX(Bemenet!$D$2:$D$301,$M10573),"")</f>
        <v/>
      </c>
      <c r="F10573" s="5">
        <f>IF(AND($B10573&lt;&gt;"",$C10573&lt;&gt;"",$B10573&lt;=$C10573),$C10573-$B10573+1,"")</f>
        <v/>
      </c>
      <c r="G10573" s="5">
        <f>IF($F10573="","",$F10573*$D10573)</f>
        <v/>
      </c>
      <c r="H10573" s="42">
        <f>IF($G10573="","",$O10573)</f>
        <v/>
      </c>
      <c r="I10573" s="5">
        <f>IF($G10573="","",$G10573*IF($H10573="",$O10573,$H10573)/100)</f>
        <v/>
      </c>
      <c r="J10573" s="5">
        <f>IF(OR($L10573="",NOT(COUNTIFS($L$2:$L10573,$L10573)=1)),"",SUMIFS($G:$G,$L:$L,$L10573))</f>
        <v/>
      </c>
      <c r="K10573" s="5">
        <f>IF(OR($L10573="",NOT(COUNTIFS($L$2:$L10573,$L10573)=1)),"",SUMIFS($I:$I,$L:$L,$L10573))</f>
        <v/>
      </c>
      <c r="L10573" s="6">
        <f>IF($B10573="","",YEAR($B10573))</f>
        <v/>
      </c>
      <c r="M10573" s="6">
        <f>INT((ROW()-2)/39)+1</f>
        <v/>
      </c>
      <c r="N10573" s="6">
        <f>MOD(ROW()-2,39)+2</f>
        <v/>
      </c>
      <c r="O10573" s="42">
        <f>IF(AND($B10573&lt;&gt;"",$C10573&lt;&gt;"",$B10573&lt;=$C10573),INDEX(Szabalyok!$C:$C,$N10573),"")</f>
        <v/>
      </c>
      <c r="P10573">
        <f>IF(D10573="",P10572,P10572+1)</f>
        <v/>
      </c>
    </row>
    <row r="10574">
      <c r="A10574">
        <f>IF(P10574=P10573,0,P10574)</f>
        <v/>
      </c>
      <c r="B10574" s="41">
        <f>IF($M10574&gt;300,"",IF(OR(INDEX(Bemenet!$E$2:$E$301,$M10574)="",INDEX(Bemenet!$F$2:$F$301,$M10574)=""),"",MAX(INDEX(Bemenet!$E$2:$E$301,$M10574),INDEX(Szabalyok!$A:$A,$N10574))))</f>
        <v/>
      </c>
      <c r="C10574" s="41">
        <f>IF($B10574="","",MIN(INDEX(Bemenet!$F$2:$F$301,$M10574),INDEX(Szabalyok!$B:$B,$N10574)))</f>
        <v/>
      </c>
      <c r="D10574" s="5">
        <f>IF(AND($B10574&lt;&gt;"",$C10574&lt;&gt;"",$B10574&lt;=$C10574),INDEX(Bemenet!$G$2:$G$301,$M10574),"")</f>
        <v/>
      </c>
      <c r="E10574" s="6">
        <f>IF(AND($B10574&lt;&gt;"",$C10574&lt;&gt;"",$B10574&lt;=$C10574),INDEX(Bemenet!$D$2:$D$301,$M10574),"")</f>
        <v/>
      </c>
      <c r="F10574" s="5">
        <f>IF(AND($B10574&lt;&gt;"",$C10574&lt;&gt;"",$B10574&lt;=$C10574),$C10574-$B10574+1,"")</f>
        <v/>
      </c>
      <c r="G10574" s="5">
        <f>IF($F10574="","",$F10574*$D10574)</f>
        <v/>
      </c>
      <c r="H10574" s="42">
        <f>IF($G10574="","",$O10574)</f>
        <v/>
      </c>
      <c r="I10574" s="5">
        <f>IF($G10574="","",$G10574*IF($H10574="",$O10574,$H10574)/100)</f>
        <v/>
      </c>
      <c r="J10574" s="5">
        <f>IF(OR($L10574="",NOT(COUNTIFS($L$2:$L10574,$L10574)=1)),"",SUMIFS($G:$G,$L:$L,$L10574))</f>
        <v/>
      </c>
      <c r="K10574" s="5">
        <f>IF(OR($L10574="",NOT(COUNTIFS($L$2:$L10574,$L10574)=1)),"",SUMIFS($I:$I,$L:$L,$L10574))</f>
        <v/>
      </c>
      <c r="L10574" s="6">
        <f>IF($B10574="","",YEAR($B10574))</f>
        <v/>
      </c>
      <c r="M10574" s="6">
        <f>INT((ROW()-2)/39)+1</f>
        <v/>
      </c>
      <c r="N10574" s="6">
        <f>MOD(ROW()-2,39)+2</f>
        <v/>
      </c>
      <c r="O10574" s="42">
        <f>IF(AND($B10574&lt;&gt;"",$C10574&lt;&gt;"",$B10574&lt;=$C10574),INDEX(Szabalyok!$C:$C,$N10574),"")</f>
        <v/>
      </c>
      <c r="P10574">
        <f>IF(D10574="",P10573,P10573+1)</f>
        <v/>
      </c>
    </row>
    <row r="10575">
      <c r="A10575">
        <f>IF(P10575=P10574,0,P10575)</f>
        <v/>
      </c>
      <c r="B10575" s="41">
        <f>IF($M10575&gt;300,"",IF(OR(INDEX(Bemenet!$E$2:$E$301,$M10575)="",INDEX(Bemenet!$F$2:$F$301,$M10575)=""),"",MAX(INDEX(Bemenet!$E$2:$E$301,$M10575),INDEX(Szabalyok!$A:$A,$N10575))))</f>
        <v/>
      </c>
      <c r="C10575" s="41">
        <f>IF($B10575="","",MIN(INDEX(Bemenet!$F$2:$F$301,$M10575),INDEX(Szabalyok!$B:$B,$N10575)))</f>
        <v/>
      </c>
      <c r="D10575" s="5">
        <f>IF(AND($B10575&lt;&gt;"",$C10575&lt;&gt;"",$B10575&lt;=$C10575),INDEX(Bemenet!$G$2:$G$301,$M10575),"")</f>
        <v/>
      </c>
      <c r="E10575" s="6">
        <f>IF(AND($B10575&lt;&gt;"",$C10575&lt;&gt;"",$B10575&lt;=$C10575),INDEX(Bemenet!$D$2:$D$301,$M10575),"")</f>
        <v/>
      </c>
      <c r="F10575" s="5">
        <f>IF(AND($B10575&lt;&gt;"",$C10575&lt;&gt;"",$B10575&lt;=$C10575),$C10575-$B10575+1,"")</f>
        <v/>
      </c>
      <c r="G10575" s="5">
        <f>IF($F10575="","",$F10575*$D10575)</f>
        <v/>
      </c>
      <c r="H10575" s="42">
        <f>IF($G10575="","",$O10575)</f>
        <v/>
      </c>
      <c r="I10575" s="5">
        <f>IF($G10575="","",$G10575*IF($H10575="",$O10575,$H10575)/100)</f>
        <v/>
      </c>
      <c r="J10575" s="5">
        <f>IF(OR($L10575="",NOT(COUNTIFS($L$2:$L10575,$L10575)=1)),"",SUMIFS($G:$G,$L:$L,$L10575))</f>
        <v/>
      </c>
      <c r="K10575" s="5">
        <f>IF(OR($L10575="",NOT(COUNTIFS($L$2:$L10575,$L10575)=1)),"",SUMIFS($I:$I,$L:$L,$L10575))</f>
        <v/>
      </c>
      <c r="L10575" s="6">
        <f>IF($B10575="","",YEAR($B10575))</f>
        <v/>
      </c>
      <c r="M10575" s="6">
        <f>INT((ROW()-2)/39)+1</f>
        <v/>
      </c>
      <c r="N10575" s="6">
        <f>MOD(ROW()-2,39)+2</f>
        <v/>
      </c>
      <c r="O10575" s="42">
        <f>IF(AND($B10575&lt;&gt;"",$C10575&lt;&gt;"",$B10575&lt;=$C10575),INDEX(Szabalyok!$C:$C,$N10575),"")</f>
        <v/>
      </c>
      <c r="P10575">
        <f>IF(D10575="",P10574,P10574+1)</f>
        <v/>
      </c>
    </row>
    <row r="10576">
      <c r="A10576">
        <f>IF(P10576=P10575,0,P10576)</f>
        <v/>
      </c>
      <c r="B10576" s="41">
        <f>IF($M10576&gt;300,"",IF(OR(INDEX(Bemenet!$E$2:$E$301,$M10576)="",INDEX(Bemenet!$F$2:$F$301,$M10576)=""),"",MAX(INDEX(Bemenet!$E$2:$E$301,$M10576),INDEX(Szabalyok!$A:$A,$N10576))))</f>
        <v/>
      </c>
      <c r="C10576" s="41">
        <f>IF($B10576="","",MIN(INDEX(Bemenet!$F$2:$F$301,$M10576),INDEX(Szabalyok!$B:$B,$N10576)))</f>
        <v/>
      </c>
      <c r="D10576" s="5">
        <f>IF(AND($B10576&lt;&gt;"",$C10576&lt;&gt;"",$B10576&lt;=$C10576),INDEX(Bemenet!$G$2:$G$301,$M10576),"")</f>
        <v/>
      </c>
      <c r="E10576" s="6">
        <f>IF(AND($B10576&lt;&gt;"",$C10576&lt;&gt;"",$B10576&lt;=$C10576),INDEX(Bemenet!$D$2:$D$301,$M10576),"")</f>
        <v/>
      </c>
      <c r="F10576" s="5">
        <f>IF(AND($B10576&lt;&gt;"",$C10576&lt;&gt;"",$B10576&lt;=$C10576),$C10576-$B10576+1,"")</f>
        <v/>
      </c>
      <c r="G10576" s="5">
        <f>IF($F10576="","",$F10576*$D10576)</f>
        <v/>
      </c>
      <c r="H10576" s="42">
        <f>IF($G10576="","",$O10576)</f>
        <v/>
      </c>
      <c r="I10576" s="5">
        <f>IF($G10576="","",$G10576*IF($H10576="",$O10576,$H10576)/100)</f>
        <v/>
      </c>
      <c r="J10576" s="5">
        <f>IF(OR($L10576="",NOT(COUNTIFS($L$2:$L10576,$L10576)=1)),"",SUMIFS($G:$G,$L:$L,$L10576))</f>
        <v/>
      </c>
      <c r="K10576" s="5">
        <f>IF(OR($L10576="",NOT(COUNTIFS($L$2:$L10576,$L10576)=1)),"",SUMIFS($I:$I,$L:$L,$L10576))</f>
        <v/>
      </c>
      <c r="L10576" s="6">
        <f>IF($B10576="","",YEAR($B10576))</f>
        <v/>
      </c>
      <c r="M10576" s="6">
        <f>INT((ROW()-2)/39)+1</f>
        <v/>
      </c>
      <c r="N10576" s="6">
        <f>MOD(ROW()-2,39)+2</f>
        <v/>
      </c>
      <c r="O10576" s="42">
        <f>IF(AND($B10576&lt;&gt;"",$C10576&lt;&gt;"",$B10576&lt;=$C10576),INDEX(Szabalyok!$C:$C,$N10576),"")</f>
        <v/>
      </c>
      <c r="P10576">
        <f>IF(D10576="",P10575,P10575+1)</f>
        <v/>
      </c>
    </row>
    <row r="10577">
      <c r="A10577">
        <f>IF(P10577=P10576,0,P10577)</f>
        <v/>
      </c>
      <c r="B10577" s="41">
        <f>IF($M10577&gt;300,"",IF(OR(INDEX(Bemenet!$E$2:$E$301,$M10577)="",INDEX(Bemenet!$F$2:$F$301,$M10577)=""),"",MAX(INDEX(Bemenet!$E$2:$E$301,$M10577),INDEX(Szabalyok!$A:$A,$N10577))))</f>
        <v/>
      </c>
      <c r="C10577" s="41">
        <f>IF($B10577="","",MIN(INDEX(Bemenet!$F$2:$F$301,$M10577),INDEX(Szabalyok!$B:$B,$N10577)))</f>
        <v/>
      </c>
      <c r="D10577" s="5">
        <f>IF(AND($B10577&lt;&gt;"",$C10577&lt;&gt;"",$B10577&lt;=$C10577),INDEX(Bemenet!$G$2:$G$301,$M10577),"")</f>
        <v/>
      </c>
      <c r="E10577" s="6">
        <f>IF(AND($B10577&lt;&gt;"",$C10577&lt;&gt;"",$B10577&lt;=$C10577),INDEX(Bemenet!$D$2:$D$301,$M10577),"")</f>
        <v/>
      </c>
      <c r="F10577" s="5">
        <f>IF(AND($B10577&lt;&gt;"",$C10577&lt;&gt;"",$B10577&lt;=$C10577),$C10577-$B10577+1,"")</f>
        <v/>
      </c>
      <c r="G10577" s="5">
        <f>IF($F10577="","",$F10577*$D10577)</f>
        <v/>
      </c>
      <c r="H10577" s="42">
        <f>IF($G10577="","",$O10577)</f>
        <v/>
      </c>
      <c r="I10577" s="5">
        <f>IF($G10577="","",$G10577*IF($H10577="",$O10577,$H10577)/100)</f>
        <v/>
      </c>
      <c r="J10577" s="5">
        <f>IF(OR($L10577="",NOT(COUNTIFS($L$2:$L10577,$L10577)=1)),"",SUMIFS($G:$G,$L:$L,$L10577))</f>
        <v/>
      </c>
      <c r="K10577" s="5">
        <f>IF(OR($L10577="",NOT(COUNTIFS($L$2:$L10577,$L10577)=1)),"",SUMIFS($I:$I,$L:$L,$L10577))</f>
        <v/>
      </c>
      <c r="L10577" s="6">
        <f>IF($B10577="","",YEAR($B10577))</f>
        <v/>
      </c>
      <c r="M10577" s="6">
        <f>INT((ROW()-2)/39)+1</f>
        <v/>
      </c>
      <c r="N10577" s="6">
        <f>MOD(ROW()-2,39)+2</f>
        <v/>
      </c>
      <c r="O10577" s="42">
        <f>IF(AND($B10577&lt;&gt;"",$C10577&lt;&gt;"",$B10577&lt;=$C10577),INDEX(Szabalyok!$C:$C,$N10577),"")</f>
        <v/>
      </c>
      <c r="P10577">
        <f>IF(D10577="",P10576,P10576+1)</f>
        <v/>
      </c>
    </row>
    <row r="10578">
      <c r="A10578">
        <f>IF(P10578=P10577,0,P10578)</f>
        <v/>
      </c>
      <c r="B10578" s="41">
        <f>IF($M10578&gt;300,"",IF(OR(INDEX(Bemenet!$E$2:$E$301,$M10578)="",INDEX(Bemenet!$F$2:$F$301,$M10578)=""),"",MAX(INDEX(Bemenet!$E$2:$E$301,$M10578),INDEX(Szabalyok!$A:$A,$N10578))))</f>
        <v/>
      </c>
      <c r="C10578" s="41">
        <f>IF($B10578="","",MIN(INDEX(Bemenet!$F$2:$F$301,$M10578),INDEX(Szabalyok!$B:$B,$N10578)))</f>
        <v/>
      </c>
      <c r="D10578" s="5">
        <f>IF(AND($B10578&lt;&gt;"",$C10578&lt;&gt;"",$B10578&lt;=$C10578),INDEX(Bemenet!$G$2:$G$301,$M10578),"")</f>
        <v/>
      </c>
      <c r="E10578" s="6">
        <f>IF(AND($B10578&lt;&gt;"",$C10578&lt;&gt;"",$B10578&lt;=$C10578),INDEX(Bemenet!$D$2:$D$301,$M10578),"")</f>
        <v/>
      </c>
      <c r="F10578" s="5">
        <f>IF(AND($B10578&lt;&gt;"",$C10578&lt;&gt;"",$B10578&lt;=$C10578),$C10578-$B10578+1,"")</f>
        <v/>
      </c>
      <c r="G10578" s="5">
        <f>IF($F10578="","",$F10578*$D10578)</f>
        <v/>
      </c>
      <c r="H10578" s="42">
        <f>IF($G10578="","",$O10578)</f>
        <v/>
      </c>
      <c r="I10578" s="5">
        <f>IF($G10578="","",$G10578*IF($H10578="",$O10578,$H10578)/100)</f>
        <v/>
      </c>
      <c r="J10578" s="5">
        <f>IF(OR($L10578="",NOT(COUNTIFS($L$2:$L10578,$L10578)=1)),"",SUMIFS($G:$G,$L:$L,$L10578))</f>
        <v/>
      </c>
      <c r="K10578" s="5">
        <f>IF(OR($L10578="",NOT(COUNTIFS($L$2:$L10578,$L10578)=1)),"",SUMIFS($I:$I,$L:$L,$L10578))</f>
        <v/>
      </c>
      <c r="L10578" s="6">
        <f>IF($B10578="","",YEAR($B10578))</f>
        <v/>
      </c>
      <c r="M10578" s="6">
        <f>INT((ROW()-2)/39)+1</f>
        <v/>
      </c>
      <c r="N10578" s="6">
        <f>MOD(ROW()-2,39)+2</f>
        <v/>
      </c>
      <c r="O10578" s="42">
        <f>IF(AND($B10578&lt;&gt;"",$C10578&lt;&gt;"",$B10578&lt;=$C10578),INDEX(Szabalyok!$C:$C,$N10578),"")</f>
        <v/>
      </c>
      <c r="P10578">
        <f>IF(D10578="",P10577,P10577+1)</f>
        <v/>
      </c>
    </row>
    <row r="10579">
      <c r="A10579">
        <f>IF(P10579=P10578,0,P10579)</f>
        <v/>
      </c>
      <c r="B10579" s="41">
        <f>IF($M10579&gt;300,"",IF(OR(INDEX(Bemenet!$E$2:$E$301,$M10579)="",INDEX(Bemenet!$F$2:$F$301,$M10579)=""),"",MAX(INDEX(Bemenet!$E$2:$E$301,$M10579),INDEX(Szabalyok!$A:$A,$N10579))))</f>
        <v/>
      </c>
      <c r="C10579" s="41">
        <f>IF($B10579="","",MIN(INDEX(Bemenet!$F$2:$F$301,$M10579),INDEX(Szabalyok!$B:$B,$N10579)))</f>
        <v/>
      </c>
      <c r="D10579" s="5">
        <f>IF(AND($B10579&lt;&gt;"",$C10579&lt;&gt;"",$B10579&lt;=$C10579),INDEX(Bemenet!$G$2:$G$301,$M10579),"")</f>
        <v/>
      </c>
      <c r="E10579" s="6">
        <f>IF(AND($B10579&lt;&gt;"",$C10579&lt;&gt;"",$B10579&lt;=$C10579),INDEX(Bemenet!$D$2:$D$301,$M10579),"")</f>
        <v/>
      </c>
      <c r="F10579" s="5">
        <f>IF(AND($B10579&lt;&gt;"",$C10579&lt;&gt;"",$B10579&lt;=$C10579),$C10579-$B10579+1,"")</f>
        <v/>
      </c>
      <c r="G10579" s="5">
        <f>IF($F10579="","",$F10579*$D10579)</f>
        <v/>
      </c>
      <c r="H10579" s="42">
        <f>IF($G10579="","",$O10579)</f>
        <v/>
      </c>
      <c r="I10579" s="5">
        <f>IF($G10579="","",$G10579*IF($H10579="",$O10579,$H10579)/100)</f>
        <v/>
      </c>
      <c r="J10579" s="5">
        <f>IF(OR($L10579="",NOT(COUNTIFS($L$2:$L10579,$L10579)=1)),"",SUMIFS($G:$G,$L:$L,$L10579))</f>
        <v/>
      </c>
      <c r="K10579" s="5">
        <f>IF(OR($L10579="",NOT(COUNTIFS($L$2:$L10579,$L10579)=1)),"",SUMIFS($I:$I,$L:$L,$L10579))</f>
        <v/>
      </c>
      <c r="L10579" s="6">
        <f>IF($B10579="","",YEAR($B10579))</f>
        <v/>
      </c>
      <c r="M10579" s="6">
        <f>INT((ROW()-2)/39)+1</f>
        <v/>
      </c>
      <c r="N10579" s="6">
        <f>MOD(ROW()-2,39)+2</f>
        <v/>
      </c>
      <c r="O10579" s="42">
        <f>IF(AND($B10579&lt;&gt;"",$C10579&lt;&gt;"",$B10579&lt;=$C10579),INDEX(Szabalyok!$C:$C,$N10579),"")</f>
        <v/>
      </c>
      <c r="P10579">
        <f>IF(D10579="",P10578,P10578+1)</f>
        <v/>
      </c>
    </row>
    <row r="10580">
      <c r="A10580">
        <f>IF(P10580=P10579,0,P10580)</f>
        <v/>
      </c>
      <c r="B10580" s="41">
        <f>IF($M10580&gt;300,"",IF(OR(INDEX(Bemenet!$E$2:$E$301,$M10580)="",INDEX(Bemenet!$F$2:$F$301,$M10580)=""),"",MAX(INDEX(Bemenet!$E$2:$E$301,$M10580),INDEX(Szabalyok!$A:$A,$N10580))))</f>
        <v/>
      </c>
      <c r="C10580" s="41">
        <f>IF($B10580="","",MIN(INDEX(Bemenet!$F$2:$F$301,$M10580),INDEX(Szabalyok!$B:$B,$N10580)))</f>
        <v/>
      </c>
      <c r="D10580" s="5">
        <f>IF(AND($B10580&lt;&gt;"",$C10580&lt;&gt;"",$B10580&lt;=$C10580),INDEX(Bemenet!$G$2:$G$301,$M10580),"")</f>
        <v/>
      </c>
      <c r="E10580" s="6">
        <f>IF(AND($B10580&lt;&gt;"",$C10580&lt;&gt;"",$B10580&lt;=$C10580),INDEX(Bemenet!$D$2:$D$301,$M10580),"")</f>
        <v/>
      </c>
      <c r="F10580" s="5">
        <f>IF(AND($B10580&lt;&gt;"",$C10580&lt;&gt;"",$B10580&lt;=$C10580),$C10580-$B10580+1,"")</f>
        <v/>
      </c>
      <c r="G10580" s="5">
        <f>IF($F10580="","",$F10580*$D10580)</f>
        <v/>
      </c>
      <c r="H10580" s="42">
        <f>IF($G10580="","",$O10580)</f>
        <v/>
      </c>
      <c r="I10580" s="5">
        <f>IF($G10580="","",$G10580*IF($H10580="",$O10580,$H10580)/100)</f>
        <v/>
      </c>
      <c r="J10580" s="5">
        <f>IF(OR($L10580="",NOT(COUNTIFS($L$2:$L10580,$L10580)=1)),"",SUMIFS($G:$G,$L:$L,$L10580))</f>
        <v/>
      </c>
      <c r="K10580" s="5">
        <f>IF(OR($L10580="",NOT(COUNTIFS($L$2:$L10580,$L10580)=1)),"",SUMIFS($I:$I,$L:$L,$L10580))</f>
        <v/>
      </c>
      <c r="L10580" s="6">
        <f>IF($B10580="","",YEAR($B10580))</f>
        <v/>
      </c>
      <c r="M10580" s="6">
        <f>INT((ROW()-2)/39)+1</f>
        <v/>
      </c>
      <c r="N10580" s="6">
        <f>MOD(ROW()-2,39)+2</f>
        <v/>
      </c>
      <c r="O10580" s="42">
        <f>IF(AND($B10580&lt;&gt;"",$C10580&lt;&gt;"",$B10580&lt;=$C10580),INDEX(Szabalyok!$C:$C,$N10580),"")</f>
        <v/>
      </c>
      <c r="P10580">
        <f>IF(D10580="",P10579,P10579+1)</f>
        <v/>
      </c>
    </row>
    <row r="10581">
      <c r="A10581">
        <f>IF(P10581=P10580,0,P10581)</f>
        <v/>
      </c>
      <c r="B10581" s="41">
        <f>IF($M10581&gt;300,"",IF(OR(INDEX(Bemenet!$E$2:$E$301,$M10581)="",INDEX(Bemenet!$F$2:$F$301,$M10581)=""),"",MAX(INDEX(Bemenet!$E$2:$E$301,$M10581),INDEX(Szabalyok!$A:$A,$N10581))))</f>
        <v/>
      </c>
      <c r="C10581" s="41">
        <f>IF($B10581="","",MIN(INDEX(Bemenet!$F$2:$F$301,$M10581),INDEX(Szabalyok!$B:$B,$N10581)))</f>
        <v/>
      </c>
      <c r="D10581" s="5">
        <f>IF(AND($B10581&lt;&gt;"",$C10581&lt;&gt;"",$B10581&lt;=$C10581),INDEX(Bemenet!$G$2:$G$301,$M10581),"")</f>
        <v/>
      </c>
      <c r="E10581" s="6">
        <f>IF(AND($B10581&lt;&gt;"",$C10581&lt;&gt;"",$B10581&lt;=$C10581),INDEX(Bemenet!$D$2:$D$301,$M10581),"")</f>
        <v/>
      </c>
      <c r="F10581" s="5">
        <f>IF(AND($B10581&lt;&gt;"",$C10581&lt;&gt;"",$B10581&lt;=$C10581),$C10581-$B10581+1,"")</f>
        <v/>
      </c>
      <c r="G10581" s="5">
        <f>IF($F10581="","",$F10581*$D10581)</f>
        <v/>
      </c>
      <c r="H10581" s="42">
        <f>IF($G10581="","",$O10581)</f>
        <v/>
      </c>
      <c r="I10581" s="5">
        <f>IF($G10581="","",$G10581*IF($H10581="",$O10581,$H10581)/100)</f>
        <v/>
      </c>
      <c r="J10581" s="5">
        <f>IF(OR($L10581="",NOT(COUNTIFS($L$2:$L10581,$L10581)=1)),"",SUMIFS($G:$G,$L:$L,$L10581))</f>
        <v/>
      </c>
      <c r="K10581" s="5">
        <f>IF(OR($L10581="",NOT(COUNTIFS($L$2:$L10581,$L10581)=1)),"",SUMIFS($I:$I,$L:$L,$L10581))</f>
        <v/>
      </c>
      <c r="L10581" s="6">
        <f>IF($B10581="","",YEAR($B10581))</f>
        <v/>
      </c>
      <c r="M10581" s="6">
        <f>INT((ROW()-2)/39)+1</f>
        <v/>
      </c>
      <c r="N10581" s="6">
        <f>MOD(ROW()-2,39)+2</f>
        <v/>
      </c>
      <c r="O10581" s="42">
        <f>IF(AND($B10581&lt;&gt;"",$C10581&lt;&gt;"",$B10581&lt;=$C10581),INDEX(Szabalyok!$C:$C,$N10581),"")</f>
        <v/>
      </c>
      <c r="P10581">
        <f>IF(D10581="",P10580,P10580+1)</f>
        <v/>
      </c>
    </row>
    <row r="10582">
      <c r="A10582">
        <f>IF(P10582=P10581,0,P10582)</f>
        <v/>
      </c>
      <c r="B10582" s="41">
        <f>IF($M10582&gt;300,"",IF(OR(INDEX(Bemenet!$E$2:$E$301,$M10582)="",INDEX(Bemenet!$F$2:$F$301,$M10582)=""),"",MAX(INDEX(Bemenet!$E$2:$E$301,$M10582),INDEX(Szabalyok!$A:$A,$N10582))))</f>
        <v/>
      </c>
      <c r="C10582" s="41">
        <f>IF($B10582="","",MIN(INDEX(Bemenet!$F$2:$F$301,$M10582),INDEX(Szabalyok!$B:$B,$N10582)))</f>
        <v/>
      </c>
      <c r="D10582" s="5">
        <f>IF(AND($B10582&lt;&gt;"",$C10582&lt;&gt;"",$B10582&lt;=$C10582),INDEX(Bemenet!$G$2:$G$301,$M10582),"")</f>
        <v/>
      </c>
      <c r="E10582" s="6">
        <f>IF(AND($B10582&lt;&gt;"",$C10582&lt;&gt;"",$B10582&lt;=$C10582),INDEX(Bemenet!$D$2:$D$301,$M10582),"")</f>
        <v/>
      </c>
      <c r="F10582" s="5">
        <f>IF(AND($B10582&lt;&gt;"",$C10582&lt;&gt;"",$B10582&lt;=$C10582),$C10582-$B10582+1,"")</f>
        <v/>
      </c>
      <c r="G10582" s="5">
        <f>IF($F10582="","",$F10582*$D10582)</f>
        <v/>
      </c>
      <c r="H10582" s="42">
        <f>IF($G10582="","",$O10582)</f>
        <v/>
      </c>
      <c r="I10582" s="5">
        <f>IF($G10582="","",$G10582*IF($H10582="",$O10582,$H10582)/100)</f>
        <v/>
      </c>
      <c r="J10582" s="5">
        <f>IF(OR($L10582="",NOT(COUNTIFS($L$2:$L10582,$L10582)=1)),"",SUMIFS($G:$G,$L:$L,$L10582))</f>
        <v/>
      </c>
      <c r="K10582" s="5">
        <f>IF(OR($L10582="",NOT(COUNTIFS($L$2:$L10582,$L10582)=1)),"",SUMIFS($I:$I,$L:$L,$L10582))</f>
        <v/>
      </c>
      <c r="L10582" s="6">
        <f>IF($B10582="","",YEAR($B10582))</f>
        <v/>
      </c>
      <c r="M10582" s="6">
        <f>INT((ROW()-2)/39)+1</f>
        <v/>
      </c>
      <c r="N10582" s="6">
        <f>MOD(ROW()-2,39)+2</f>
        <v/>
      </c>
      <c r="O10582" s="42">
        <f>IF(AND($B10582&lt;&gt;"",$C10582&lt;&gt;"",$B10582&lt;=$C10582),INDEX(Szabalyok!$C:$C,$N10582),"")</f>
        <v/>
      </c>
      <c r="P10582">
        <f>IF(D10582="",P10581,P10581+1)</f>
        <v/>
      </c>
    </row>
    <row r="10583">
      <c r="A10583">
        <f>IF(P10583=P10582,0,P10583)</f>
        <v/>
      </c>
      <c r="B10583" s="41">
        <f>IF($M10583&gt;300,"",IF(OR(INDEX(Bemenet!$E$2:$E$301,$M10583)="",INDEX(Bemenet!$F$2:$F$301,$M10583)=""),"",MAX(INDEX(Bemenet!$E$2:$E$301,$M10583),INDEX(Szabalyok!$A:$A,$N10583))))</f>
        <v/>
      </c>
      <c r="C10583" s="41">
        <f>IF($B10583="","",MIN(INDEX(Bemenet!$F$2:$F$301,$M10583),INDEX(Szabalyok!$B:$B,$N10583)))</f>
        <v/>
      </c>
      <c r="D10583" s="5">
        <f>IF(AND($B10583&lt;&gt;"",$C10583&lt;&gt;"",$B10583&lt;=$C10583),INDEX(Bemenet!$G$2:$G$301,$M10583),"")</f>
        <v/>
      </c>
      <c r="E10583" s="6">
        <f>IF(AND($B10583&lt;&gt;"",$C10583&lt;&gt;"",$B10583&lt;=$C10583),INDEX(Bemenet!$D$2:$D$301,$M10583),"")</f>
        <v/>
      </c>
      <c r="F10583" s="5">
        <f>IF(AND($B10583&lt;&gt;"",$C10583&lt;&gt;"",$B10583&lt;=$C10583),$C10583-$B10583+1,"")</f>
        <v/>
      </c>
      <c r="G10583" s="5">
        <f>IF($F10583="","",$F10583*$D10583)</f>
        <v/>
      </c>
      <c r="H10583" s="42">
        <f>IF($G10583="","",$O10583)</f>
        <v/>
      </c>
      <c r="I10583" s="5">
        <f>IF($G10583="","",$G10583*IF($H10583="",$O10583,$H10583)/100)</f>
        <v/>
      </c>
      <c r="J10583" s="5">
        <f>IF(OR($L10583="",NOT(COUNTIFS($L$2:$L10583,$L10583)=1)),"",SUMIFS($G:$G,$L:$L,$L10583))</f>
        <v/>
      </c>
      <c r="K10583" s="5">
        <f>IF(OR($L10583="",NOT(COUNTIFS($L$2:$L10583,$L10583)=1)),"",SUMIFS($I:$I,$L:$L,$L10583))</f>
        <v/>
      </c>
      <c r="L10583" s="6">
        <f>IF($B10583="","",YEAR($B10583))</f>
        <v/>
      </c>
      <c r="M10583" s="6">
        <f>INT((ROW()-2)/39)+1</f>
        <v/>
      </c>
      <c r="N10583" s="6">
        <f>MOD(ROW()-2,39)+2</f>
        <v/>
      </c>
      <c r="O10583" s="42">
        <f>IF(AND($B10583&lt;&gt;"",$C10583&lt;&gt;"",$B10583&lt;=$C10583),INDEX(Szabalyok!$C:$C,$N10583),"")</f>
        <v/>
      </c>
      <c r="P10583">
        <f>IF(D10583="",P10582,P10582+1)</f>
        <v/>
      </c>
    </row>
    <row r="10584">
      <c r="A10584">
        <f>IF(P10584=P10583,0,P10584)</f>
        <v/>
      </c>
      <c r="B10584" s="41">
        <f>IF($M10584&gt;300,"",IF(OR(INDEX(Bemenet!$E$2:$E$301,$M10584)="",INDEX(Bemenet!$F$2:$F$301,$M10584)=""),"",MAX(INDEX(Bemenet!$E$2:$E$301,$M10584),INDEX(Szabalyok!$A:$A,$N10584))))</f>
        <v/>
      </c>
      <c r="C10584" s="41">
        <f>IF($B10584="","",MIN(INDEX(Bemenet!$F$2:$F$301,$M10584),INDEX(Szabalyok!$B:$B,$N10584)))</f>
        <v/>
      </c>
      <c r="D10584" s="5">
        <f>IF(AND($B10584&lt;&gt;"",$C10584&lt;&gt;"",$B10584&lt;=$C10584),INDEX(Bemenet!$G$2:$G$301,$M10584),"")</f>
        <v/>
      </c>
      <c r="E10584" s="6">
        <f>IF(AND($B10584&lt;&gt;"",$C10584&lt;&gt;"",$B10584&lt;=$C10584),INDEX(Bemenet!$D$2:$D$301,$M10584),"")</f>
        <v/>
      </c>
      <c r="F10584" s="5">
        <f>IF(AND($B10584&lt;&gt;"",$C10584&lt;&gt;"",$B10584&lt;=$C10584),$C10584-$B10584+1,"")</f>
        <v/>
      </c>
      <c r="G10584" s="5">
        <f>IF($F10584="","",$F10584*$D10584)</f>
        <v/>
      </c>
      <c r="H10584" s="42">
        <f>IF($G10584="","",$O10584)</f>
        <v/>
      </c>
      <c r="I10584" s="5">
        <f>IF($G10584="","",$G10584*IF($H10584="",$O10584,$H10584)/100)</f>
        <v/>
      </c>
      <c r="J10584" s="5">
        <f>IF(OR($L10584="",NOT(COUNTIFS($L$2:$L10584,$L10584)=1)),"",SUMIFS($G:$G,$L:$L,$L10584))</f>
        <v/>
      </c>
      <c r="K10584" s="5">
        <f>IF(OR($L10584="",NOT(COUNTIFS($L$2:$L10584,$L10584)=1)),"",SUMIFS($I:$I,$L:$L,$L10584))</f>
        <v/>
      </c>
      <c r="L10584" s="6">
        <f>IF($B10584="","",YEAR($B10584))</f>
        <v/>
      </c>
      <c r="M10584" s="6">
        <f>INT((ROW()-2)/39)+1</f>
        <v/>
      </c>
      <c r="N10584" s="6">
        <f>MOD(ROW()-2,39)+2</f>
        <v/>
      </c>
      <c r="O10584" s="42">
        <f>IF(AND($B10584&lt;&gt;"",$C10584&lt;&gt;"",$B10584&lt;=$C10584),INDEX(Szabalyok!$C:$C,$N10584),"")</f>
        <v/>
      </c>
      <c r="P10584">
        <f>IF(D10584="",P10583,P10583+1)</f>
        <v/>
      </c>
    </row>
    <row r="10585">
      <c r="A10585">
        <f>IF(P10585=P10584,0,P10585)</f>
        <v/>
      </c>
      <c r="B10585" s="41">
        <f>IF($M10585&gt;300,"",IF(OR(INDEX(Bemenet!$E$2:$E$301,$M10585)="",INDEX(Bemenet!$F$2:$F$301,$M10585)=""),"",MAX(INDEX(Bemenet!$E$2:$E$301,$M10585),INDEX(Szabalyok!$A:$A,$N10585))))</f>
        <v/>
      </c>
      <c r="C10585" s="41">
        <f>IF($B10585="","",MIN(INDEX(Bemenet!$F$2:$F$301,$M10585),INDEX(Szabalyok!$B:$B,$N10585)))</f>
        <v/>
      </c>
      <c r="D10585" s="5">
        <f>IF(AND($B10585&lt;&gt;"",$C10585&lt;&gt;"",$B10585&lt;=$C10585),INDEX(Bemenet!$G$2:$G$301,$M10585),"")</f>
        <v/>
      </c>
      <c r="E10585" s="6">
        <f>IF(AND($B10585&lt;&gt;"",$C10585&lt;&gt;"",$B10585&lt;=$C10585),INDEX(Bemenet!$D$2:$D$301,$M10585),"")</f>
        <v/>
      </c>
      <c r="F10585" s="5">
        <f>IF(AND($B10585&lt;&gt;"",$C10585&lt;&gt;"",$B10585&lt;=$C10585),$C10585-$B10585+1,"")</f>
        <v/>
      </c>
      <c r="G10585" s="5">
        <f>IF($F10585="","",$F10585*$D10585)</f>
        <v/>
      </c>
      <c r="H10585" s="42">
        <f>IF($G10585="","",$O10585)</f>
        <v/>
      </c>
      <c r="I10585" s="5">
        <f>IF($G10585="","",$G10585*IF($H10585="",$O10585,$H10585)/100)</f>
        <v/>
      </c>
      <c r="J10585" s="5">
        <f>IF(OR($L10585="",NOT(COUNTIFS($L$2:$L10585,$L10585)=1)),"",SUMIFS($G:$G,$L:$L,$L10585))</f>
        <v/>
      </c>
      <c r="K10585" s="5">
        <f>IF(OR($L10585="",NOT(COUNTIFS($L$2:$L10585,$L10585)=1)),"",SUMIFS($I:$I,$L:$L,$L10585))</f>
        <v/>
      </c>
      <c r="L10585" s="6">
        <f>IF($B10585="","",YEAR($B10585))</f>
        <v/>
      </c>
      <c r="M10585" s="6">
        <f>INT((ROW()-2)/39)+1</f>
        <v/>
      </c>
      <c r="N10585" s="6">
        <f>MOD(ROW()-2,39)+2</f>
        <v/>
      </c>
      <c r="O10585" s="42">
        <f>IF(AND($B10585&lt;&gt;"",$C10585&lt;&gt;"",$B10585&lt;=$C10585),INDEX(Szabalyok!$C:$C,$N10585),"")</f>
        <v/>
      </c>
      <c r="P10585">
        <f>IF(D10585="",P10584,P10584+1)</f>
        <v/>
      </c>
    </row>
    <row r="10586">
      <c r="A10586">
        <f>IF(P10586=P10585,0,P10586)</f>
        <v/>
      </c>
      <c r="B10586" s="41">
        <f>IF($M10586&gt;300,"",IF(OR(INDEX(Bemenet!$E$2:$E$301,$M10586)="",INDEX(Bemenet!$F$2:$F$301,$M10586)=""),"",MAX(INDEX(Bemenet!$E$2:$E$301,$M10586),INDEX(Szabalyok!$A:$A,$N10586))))</f>
        <v/>
      </c>
      <c r="C10586" s="41">
        <f>IF($B10586="","",MIN(INDEX(Bemenet!$F$2:$F$301,$M10586),INDEX(Szabalyok!$B:$B,$N10586)))</f>
        <v/>
      </c>
      <c r="D10586" s="5">
        <f>IF(AND($B10586&lt;&gt;"",$C10586&lt;&gt;"",$B10586&lt;=$C10586),INDEX(Bemenet!$G$2:$G$301,$M10586),"")</f>
        <v/>
      </c>
      <c r="E10586" s="6">
        <f>IF(AND($B10586&lt;&gt;"",$C10586&lt;&gt;"",$B10586&lt;=$C10586),INDEX(Bemenet!$D$2:$D$301,$M10586),"")</f>
        <v/>
      </c>
      <c r="F10586" s="5">
        <f>IF(AND($B10586&lt;&gt;"",$C10586&lt;&gt;"",$B10586&lt;=$C10586),$C10586-$B10586+1,"")</f>
        <v/>
      </c>
      <c r="G10586" s="5">
        <f>IF($F10586="","",$F10586*$D10586)</f>
        <v/>
      </c>
      <c r="H10586" s="42">
        <f>IF($G10586="","",$O10586)</f>
        <v/>
      </c>
      <c r="I10586" s="5">
        <f>IF($G10586="","",$G10586*IF($H10586="",$O10586,$H10586)/100)</f>
        <v/>
      </c>
      <c r="J10586" s="5">
        <f>IF(OR($L10586="",NOT(COUNTIFS($L$2:$L10586,$L10586)=1)),"",SUMIFS($G:$G,$L:$L,$L10586))</f>
        <v/>
      </c>
      <c r="K10586" s="5">
        <f>IF(OR($L10586="",NOT(COUNTIFS($L$2:$L10586,$L10586)=1)),"",SUMIFS($I:$I,$L:$L,$L10586))</f>
        <v/>
      </c>
      <c r="L10586" s="6">
        <f>IF($B10586="","",YEAR($B10586))</f>
        <v/>
      </c>
      <c r="M10586" s="6">
        <f>INT((ROW()-2)/39)+1</f>
        <v/>
      </c>
      <c r="N10586" s="6">
        <f>MOD(ROW()-2,39)+2</f>
        <v/>
      </c>
      <c r="O10586" s="42">
        <f>IF(AND($B10586&lt;&gt;"",$C10586&lt;&gt;"",$B10586&lt;=$C10586),INDEX(Szabalyok!$C:$C,$N10586),"")</f>
        <v/>
      </c>
      <c r="P10586">
        <f>IF(D10586="",P10585,P10585+1)</f>
        <v/>
      </c>
    </row>
    <row r="10587">
      <c r="A10587">
        <f>IF(P10587=P10586,0,P10587)</f>
        <v/>
      </c>
      <c r="B10587" s="41">
        <f>IF($M10587&gt;300,"",IF(OR(INDEX(Bemenet!$E$2:$E$301,$M10587)="",INDEX(Bemenet!$F$2:$F$301,$M10587)=""),"",MAX(INDEX(Bemenet!$E$2:$E$301,$M10587),INDEX(Szabalyok!$A:$A,$N10587))))</f>
        <v/>
      </c>
      <c r="C10587" s="41">
        <f>IF($B10587="","",MIN(INDEX(Bemenet!$F$2:$F$301,$M10587),INDEX(Szabalyok!$B:$B,$N10587)))</f>
        <v/>
      </c>
      <c r="D10587" s="5">
        <f>IF(AND($B10587&lt;&gt;"",$C10587&lt;&gt;"",$B10587&lt;=$C10587),INDEX(Bemenet!$G$2:$G$301,$M10587),"")</f>
        <v/>
      </c>
      <c r="E10587" s="6">
        <f>IF(AND($B10587&lt;&gt;"",$C10587&lt;&gt;"",$B10587&lt;=$C10587),INDEX(Bemenet!$D$2:$D$301,$M10587),"")</f>
        <v/>
      </c>
      <c r="F10587" s="5">
        <f>IF(AND($B10587&lt;&gt;"",$C10587&lt;&gt;"",$B10587&lt;=$C10587),$C10587-$B10587+1,"")</f>
        <v/>
      </c>
      <c r="G10587" s="5">
        <f>IF($F10587="","",$F10587*$D10587)</f>
        <v/>
      </c>
      <c r="H10587" s="42">
        <f>IF($G10587="","",$O10587)</f>
        <v/>
      </c>
      <c r="I10587" s="5">
        <f>IF($G10587="","",$G10587*IF($H10587="",$O10587,$H10587)/100)</f>
        <v/>
      </c>
      <c r="J10587" s="5">
        <f>IF(OR($L10587="",NOT(COUNTIFS($L$2:$L10587,$L10587)=1)),"",SUMIFS($G:$G,$L:$L,$L10587))</f>
        <v/>
      </c>
      <c r="K10587" s="5">
        <f>IF(OR($L10587="",NOT(COUNTIFS($L$2:$L10587,$L10587)=1)),"",SUMIFS($I:$I,$L:$L,$L10587))</f>
        <v/>
      </c>
      <c r="L10587" s="6">
        <f>IF($B10587="","",YEAR($B10587))</f>
        <v/>
      </c>
      <c r="M10587" s="6">
        <f>INT((ROW()-2)/39)+1</f>
        <v/>
      </c>
      <c r="N10587" s="6">
        <f>MOD(ROW()-2,39)+2</f>
        <v/>
      </c>
      <c r="O10587" s="42">
        <f>IF(AND($B10587&lt;&gt;"",$C10587&lt;&gt;"",$B10587&lt;=$C10587),INDEX(Szabalyok!$C:$C,$N10587),"")</f>
        <v/>
      </c>
      <c r="P10587">
        <f>IF(D10587="",P10586,P10586+1)</f>
        <v/>
      </c>
    </row>
    <row r="10588">
      <c r="A10588">
        <f>IF(P10588=P10587,0,P10588)</f>
        <v/>
      </c>
      <c r="B10588" s="41">
        <f>IF($M10588&gt;300,"",IF(OR(INDEX(Bemenet!$E$2:$E$301,$M10588)="",INDEX(Bemenet!$F$2:$F$301,$M10588)=""),"",MAX(INDEX(Bemenet!$E$2:$E$301,$M10588),INDEX(Szabalyok!$A:$A,$N10588))))</f>
        <v/>
      </c>
      <c r="C10588" s="41">
        <f>IF($B10588="","",MIN(INDEX(Bemenet!$F$2:$F$301,$M10588),INDEX(Szabalyok!$B:$B,$N10588)))</f>
        <v/>
      </c>
      <c r="D10588" s="5">
        <f>IF(AND($B10588&lt;&gt;"",$C10588&lt;&gt;"",$B10588&lt;=$C10588),INDEX(Bemenet!$G$2:$G$301,$M10588),"")</f>
        <v/>
      </c>
      <c r="E10588" s="6">
        <f>IF(AND($B10588&lt;&gt;"",$C10588&lt;&gt;"",$B10588&lt;=$C10588),INDEX(Bemenet!$D$2:$D$301,$M10588),"")</f>
        <v/>
      </c>
      <c r="F10588" s="5">
        <f>IF(AND($B10588&lt;&gt;"",$C10588&lt;&gt;"",$B10588&lt;=$C10588),$C10588-$B10588+1,"")</f>
        <v/>
      </c>
      <c r="G10588" s="5">
        <f>IF($F10588="","",$F10588*$D10588)</f>
        <v/>
      </c>
      <c r="H10588" s="42">
        <f>IF($G10588="","",$O10588)</f>
        <v/>
      </c>
      <c r="I10588" s="5">
        <f>IF($G10588="","",$G10588*IF($H10588="",$O10588,$H10588)/100)</f>
        <v/>
      </c>
      <c r="J10588" s="5">
        <f>IF(OR($L10588="",NOT(COUNTIFS($L$2:$L10588,$L10588)=1)),"",SUMIFS($G:$G,$L:$L,$L10588))</f>
        <v/>
      </c>
      <c r="K10588" s="5">
        <f>IF(OR($L10588="",NOT(COUNTIFS($L$2:$L10588,$L10588)=1)),"",SUMIFS($I:$I,$L:$L,$L10588))</f>
        <v/>
      </c>
      <c r="L10588" s="6">
        <f>IF($B10588="","",YEAR($B10588))</f>
        <v/>
      </c>
      <c r="M10588" s="6">
        <f>INT((ROW()-2)/39)+1</f>
        <v/>
      </c>
      <c r="N10588" s="6">
        <f>MOD(ROW()-2,39)+2</f>
        <v/>
      </c>
      <c r="O10588" s="42">
        <f>IF(AND($B10588&lt;&gt;"",$C10588&lt;&gt;"",$B10588&lt;=$C10588),INDEX(Szabalyok!$C:$C,$N10588),"")</f>
        <v/>
      </c>
      <c r="P10588">
        <f>IF(D10588="",P10587,P10587+1)</f>
        <v/>
      </c>
    </row>
    <row r="10589">
      <c r="A10589">
        <f>IF(P10589=P10588,0,P10589)</f>
        <v/>
      </c>
      <c r="B10589" s="41">
        <f>IF($M10589&gt;300,"",IF(OR(INDEX(Bemenet!$E$2:$E$301,$M10589)="",INDEX(Bemenet!$F$2:$F$301,$M10589)=""),"",MAX(INDEX(Bemenet!$E$2:$E$301,$M10589),INDEX(Szabalyok!$A:$A,$N10589))))</f>
        <v/>
      </c>
      <c r="C10589" s="41">
        <f>IF($B10589="","",MIN(INDEX(Bemenet!$F$2:$F$301,$M10589),INDEX(Szabalyok!$B:$B,$N10589)))</f>
        <v/>
      </c>
      <c r="D10589" s="5">
        <f>IF(AND($B10589&lt;&gt;"",$C10589&lt;&gt;"",$B10589&lt;=$C10589),INDEX(Bemenet!$G$2:$G$301,$M10589),"")</f>
        <v/>
      </c>
      <c r="E10589" s="6">
        <f>IF(AND($B10589&lt;&gt;"",$C10589&lt;&gt;"",$B10589&lt;=$C10589),INDEX(Bemenet!$D$2:$D$301,$M10589),"")</f>
        <v/>
      </c>
      <c r="F10589" s="5">
        <f>IF(AND($B10589&lt;&gt;"",$C10589&lt;&gt;"",$B10589&lt;=$C10589),$C10589-$B10589+1,"")</f>
        <v/>
      </c>
      <c r="G10589" s="5">
        <f>IF($F10589="","",$F10589*$D10589)</f>
        <v/>
      </c>
      <c r="H10589" s="42">
        <f>IF($G10589="","",$O10589)</f>
        <v/>
      </c>
      <c r="I10589" s="5">
        <f>IF($G10589="","",$G10589*IF($H10589="",$O10589,$H10589)/100)</f>
        <v/>
      </c>
      <c r="J10589" s="5">
        <f>IF(OR($L10589="",NOT(COUNTIFS($L$2:$L10589,$L10589)=1)),"",SUMIFS($G:$G,$L:$L,$L10589))</f>
        <v/>
      </c>
      <c r="K10589" s="5">
        <f>IF(OR($L10589="",NOT(COUNTIFS($L$2:$L10589,$L10589)=1)),"",SUMIFS($I:$I,$L:$L,$L10589))</f>
        <v/>
      </c>
      <c r="L10589" s="6">
        <f>IF($B10589="","",YEAR($B10589))</f>
        <v/>
      </c>
      <c r="M10589" s="6">
        <f>INT((ROW()-2)/39)+1</f>
        <v/>
      </c>
      <c r="N10589" s="6">
        <f>MOD(ROW()-2,39)+2</f>
        <v/>
      </c>
      <c r="O10589" s="42">
        <f>IF(AND($B10589&lt;&gt;"",$C10589&lt;&gt;"",$B10589&lt;=$C10589),INDEX(Szabalyok!$C:$C,$N10589),"")</f>
        <v/>
      </c>
      <c r="P10589">
        <f>IF(D10589="",P10588,P10588+1)</f>
        <v/>
      </c>
    </row>
    <row r="10590">
      <c r="A10590">
        <f>IF(P10590=P10589,0,P10590)</f>
        <v/>
      </c>
      <c r="B10590" s="41">
        <f>IF($M10590&gt;300,"",IF(OR(INDEX(Bemenet!$E$2:$E$301,$M10590)="",INDEX(Bemenet!$F$2:$F$301,$M10590)=""),"",MAX(INDEX(Bemenet!$E$2:$E$301,$M10590),INDEX(Szabalyok!$A:$A,$N10590))))</f>
        <v/>
      </c>
      <c r="C10590" s="41">
        <f>IF($B10590="","",MIN(INDEX(Bemenet!$F$2:$F$301,$M10590),INDEX(Szabalyok!$B:$B,$N10590)))</f>
        <v/>
      </c>
      <c r="D10590" s="5">
        <f>IF(AND($B10590&lt;&gt;"",$C10590&lt;&gt;"",$B10590&lt;=$C10590),INDEX(Bemenet!$G$2:$G$301,$M10590),"")</f>
        <v/>
      </c>
      <c r="E10590" s="6">
        <f>IF(AND($B10590&lt;&gt;"",$C10590&lt;&gt;"",$B10590&lt;=$C10590),INDEX(Bemenet!$D$2:$D$301,$M10590),"")</f>
        <v/>
      </c>
      <c r="F10590" s="5">
        <f>IF(AND($B10590&lt;&gt;"",$C10590&lt;&gt;"",$B10590&lt;=$C10590),$C10590-$B10590+1,"")</f>
        <v/>
      </c>
      <c r="G10590" s="5">
        <f>IF($F10590="","",$F10590*$D10590)</f>
        <v/>
      </c>
      <c r="H10590" s="42">
        <f>IF($G10590="","",$O10590)</f>
        <v/>
      </c>
      <c r="I10590" s="5">
        <f>IF($G10590="","",$G10590*IF($H10590="",$O10590,$H10590)/100)</f>
        <v/>
      </c>
      <c r="J10590" s="5">
        <f>IF(OR($L10590="",NOT(COUNTIFS($L$2:$L10590,$L10590)=1)),"",SUMIFS($G:$G,$L:$L,$L10590))</f>
        <v/>
      </c>
      <c r="K10590" s="5">
        <f>IF(OR($L10590="",NOT(COUNTIFS($L$2:$L10590,$L10590)=1)),"",SUMIFS($I:$I,$L:$L,$L10590))</f>
        <v/>
      </c>
      <c r="L10590" s="6">
        <f>IF($B10590="","",YEAR($B10590))</f>
        <v/>
      </c>
      <c r="M10590" s="6">
        <f>INT((ROW()-2)/39)+1</f>
        <v/>
      </c>
      <c r="N10590" s="6">
        <f>MOD(ROW()-2,39)+2</f>
        <v/>
      </c>
      <c r="O10590" s="42">
        <f>IF(AND($B10590&lt;&gt;"",$C10590&lt;&gt;"",$B10590&lt;=$C10590),INDEX(Szabalyok!$C:$C,$N10590),"")</f>
        <v/>
      </c>
      <c r="P10590">
        <f>IF(D10590="",P10589,P10589+1)</f>
        <v/>
      </c>
    </row>
    <row r="10591">
      <c r="A10591">
        <f>IF(P10591=P10590,0,P10591)</f>
        <v/>
      </c>
      <c r="B10591" s="41">
        <f>IF($M10591&gt;300,"",IF(OR(INDEX(Bemenet!$E$2:$E$301,$M10591)="",INDEX(Bemenet!$F$2:$F$301,$M10591)=""),"",MAX(INDEX(Bemenet!$E$2:$E$301,$M10591),INDEX(Szabalyok!$A:$A,$N10591))))</f>
        <v/>
      </c>
      <c r="C10591" s="41">
        <f>IF($B10591="","",MIN(INDEX(Bemenet!$F$2:$F$301,$M10591),INDEX(Szabalyok!$B:$B,$N10591)))</f>
        <v/>
      </c>
      <c r="D10591" s="5">
        <f>IF(AND($B10591&lt;&gt;"",$C10591&lt;&gt;"",$B10591&lt;=$C10591),INDEX(Bemenet!$G$2:$G$301,$M10591),"")</f>
        <v/>
      </c>
      <c r="E10591" s="6">
        <f>IF(AND($B10591&lt;&gt;"",$C10591&lt;&gt;"",$B10591&lt;=$C10591),INDEX(Bemenet!$D$2:$D$301,$M10591),"")</f>
        <v/>
      </c>
      <c r="F10591" s="5">
        <f>IF(AND($B10591&lt;&gt;"",$C10591&lt;&gt;"",$B10591&lt;=$C10591),$C10591-$B10591+1,"")</f>
        <v/>
      </c>
      <c r="G10591" s="5">
        <f>IF($F10591="","",$F10591*$D10591)</f>
        <v/>
      </c>
      <c r="H10591" s="42">
        <f>IF($G10591="","",$O10591)</f>
        <v/>
      </c>
      <c r="I10591" s="5">
        <f>IF($G10591="","",$G10591*IF($H10591="",$O10591,$H10591)/100)</f>
        <v/>
      </c>
      <c r="J10591" s="5">
        <f>IF(OR($L10591="",NOT(COUNTIFS($L$2:$L10591,$L10591)=1)),"",SUMIFS($G:$G,$L:$L,$L10591))</f>
        <v/>
      </c>
      <c r="K10591" s="5">
        <f>IF(OR($L10591="",NOT(COUNTIFS($L$2:$L10591,$L10591)=1)),"",SUMIFS($I:$I,$L:$L,$L10591))</f>
        <v/>
      </c>
      <c r="L10591" s="6">
        <f>IF($B10591="","",YEAR($B10591))</f>
        <v/>
      </c>
      <c r="M10591" s="6">
        <f>INT((ROW()-2)/39)+1</f>
        <v/>
      </c>
      <c r="N10591" s="6">
        <f>MOD(ROW()-2,39)+2</f>
        <v/>
      </c>
      <c r="O10591" s="42">
        <f>IF(AND($B10591&lt;&gt;"",$C10591&lt;&gt;"",$B10591&lt;=$C10591),INDEX(Szabalyok!$C:$C,$N10591),"")</f>
        <v/>
      </c>
      <c r="P10591">
        <f>IF(D10591="",P10590,P10590+1)</f>
        <v/>
      </c>
    </row>
    <row r="10592">
      <c r="A10592">
        <f>IF(P10592=P10591,0,P10592)</f>
        <v/>
      </c>
      <c r="B10592" s="41">
        <f>IF($M10592&gt;300,"",IF(OR(INDEX(Bemenet!$E$2:$E$301,$M10592)="",INDEX(Bemenet!$F$2:$F$301,$M10592)=""),"",MAX(INDEX(Bemenet!$E$2:$E$301,$M10592),INDEX(Szabalyok!$A:$A,$N10592))))</f>
        <v/>
      </c>
      <c r="C10592" s="41">
        <f>IF($B10592="","",MIN(INDEX(Bemenet!$F$2:$F$301,$M10592),INDEX(Szabalyok!$B:$B,$N10592)))</f>
        <v/>
      </c>
      <c r="D10592" s="5">
        <f>IF(AND($B10592&lt;&gt;"",$C10592&lt;&gt;"",$B10592&lt;=$C10592),INDEX(Bemenet!$G$2:$G$301,$M10592),"")</f>
        <v/>
      </c>
      <c r="E10592" s="6">
        <f>IF(AND($B10592&lt;&gt;"",$C10592&lt;&gt;"",$B10592&lt;=$C10592),INDEX(Bemenet!$D$2:$D$301,$M10592),"")</f>
        <v/>
      </c>
      <c r="F10592" s="5">
        <f>IF(AND($B10592&lt;&gt;"",$C10592&lt;&gt;"",$B10592&lt;=$C10592),$C10592-$B10592+1,"")</f>
        <v/>
      </c>
      <c r="G10592" s="5">
        <f>IF($F10592="","",$F10592*$D10592)</f>
        <v/>
      </c>
      <c r="H10592" s="42">
        <f>IF($G10592="","",$O10592)</f>
        <v/>
      </c>
      <c r="I10592" s="5">
        <f>IF($G10592="","",$G10592*IF($H10592="",$O10592,$H10592)/100)</f>
        <v/>
      </c>
      <c r="J10592" s="5">
        <f>IF(OR($L10592="",NOT(COUNTIFS($L$2:$L10592,$L10592)=1)),"",SUMIFS($G:$G,$L:$L,$L10592))</f>
        <v/>
      </c>
      <c r="K10592" s="5">
        <f>IF(OR($L10592="",NOT(COUNTIFS($L$2:$L10592,$L10592)=1)),"",SUMIFS($I:$I,$L:$L,$L10592))</f>
        <v/>
      </c>
      <c r="L10592" s="6">
        <f>IF($B10592="","",YEAR($B10592))</f>
        <v/>
      </c>
      <c r="M10592" s="6">
        <f>INT((ROW()-2)/39)+1</f>
        <v/>
      </c>
      <c r="N10592" s="6">
        <f>MOD(ROW()-2,39)+2</f>
        <v/>
      </c>
      <c r="O10592" s="42">
        <f>IF(AND($B10592&lt;&gt;"",$C10592&lt;&gt;"",$B10592&lt;=$C10592),INDEX(Szabalyok!$C:$C,$N10592),"")</f>
        <v/>
      </c>
      <c r="P10592">
        <f>IF(D10592="",P10591,P10591+1)</f>
        <v/>
      </c>
    </row>
    <row r="10593">
      <c r="A10593">
        <f>IF(P10593=P10592,0,P10593)</f>
        <v/>
      </c>
      <c r="B10593" s="41">
        <f>IF($M10593&gt;300,"",IF(OR(INDEX(Bemenet!$E$2:$E$301,$M10593)="",INDEX(Bemenet!$F$2:$F$301,$M10593)=""),"",MAX(INDEX(Bemenet!$E$2:$E$301,$M10593),INDEX(Szabalyok!$A:$A,$N10593))))</f>
        <v/>
      </c>
      <c r="C10593" s="41">
        <f>IF($B10593="","",MIN(INDEX(Bemenet!$F$2:$F$301,$M10593),INDEX(Szabalyok!$B:$B,$N10593)))</f>
        <v/>
      </c>
      <c r="D10593" s="5">
        <f>IF(AND($B10593&lt;&gt;"",$C10593&lt;&gt;"",$B10593&lt;=$C10593),INDEX(Bemenet!$G$2:$G$301,$M10593),"")</f>
        <v/>
      </c>
      <c r="E10593" s="6">
        <f>IF(AND($B10593&lt;&gt;"",$C10593&lt;&gt;"",$B10593&lt;=$C10593),INDEX(Bemenet!$D$2:$D$301,$M10593),"")</f>
        <v/>
      </c>
      <c r="F10593" s="5">
        <f>IF(AND($B10593&lt;&gt;"",$C10593&lt;&gt;"",$B10593&lt;=$C10593),$C10593-$B10593+1,"")</f>
        <v/>
      </c>
      <c r="G10593" s="5">
        <f>IF($F10593="","",$F10593*$D10593)</f>
        <v/>
      </c>
      <c r="H10593" s="42">
        <f>IF($G10593="","",$O10593)</f>
        <v/>
      </c>
      <c r="I10593" s="5">
        <f>IF($G10593="","",$G10593*IF($H10593="",$O10593,$H10593)/100)</f>
        <v/>
      </c>
      <c r="J10593" s="5">
        <f>IF(OR($L10593="",NOT(COUNTIFS($L$2:$L10593,$L10593)=1)),"",SUMIFS($G:$G,$L:$L,$L10593))</f>
        <v/>
      </c>
      <c r="K10593" s="5">
        <f>IF(OR($L10593="",NOT(COUNTIFS($L$2:$L10593,$L10593)=1)),"",SUMIFS($I:$I,$L:$L,$L10593))</f>
        <v/>
      </c>
      <c r="L10593" s="6">
        <f>IF($B10593="","",YEAR($B10593))</f>
        <v/>
      </c>
      <c r="M10593" s="6">
        <f>INT((ROW()-2)/39)+1</f>
        <v/>
      </c>
      <c r="N10593" s="6">
        <f>MOD(ROW()-2,39)+2</f>
        <v/>
      </c>
      <c r="O10593" s="42">
        <f>IF(AND($B10593&lt;&gt;"",$C10593&lt;&gt;"",$B10593&lt;=$C10593),INDEX(Szabalyok!$C:$C,$N10593),"")</f>
        <v/>
      </c>
      <c r="P10593">
        <f>IF(D10593="",P10592,P10592+1)</f>
        <v/>
      </c>
    </row>
    <row r="10594">
      <c r="A10594">
        <f>IF(P10594=P10593,0,P10594)</f>
        <v/>
      </c>
      <c r="B10594" s="41">
        <f>IF($M10594&gt;300,"",IF(OR(INDEX(Bemenet!$E$2:$E$301,$M10594)="",INDEX(Bemenet!$F$2:$F$301,$M10594)=""),"",MAX(INDEX(Bemenet!$E$2:$E$301,$M10594),INDEX(Szabalyok!$A:$A,$N10594))))</f>
        <v/>
      </c>
      <c r="C10594" s="41">
        <f>IF($B10594="","",MIN(INDEX(Bemenet!$F$2:$F$301,$M10594),INDEX(Szabalyok!$B:$B,$N10594)))</f>
        <v/>
      </c>
      <c r="D10594" s="5">
        <f>IF(AND($B10594&lt;&gt;"",$C10594&lt;&gt;"",$B10594&lt;=$C10594),INDEX(Bemenet!$G$2:$G$301,$M10594),"")</f>
        <v/>
      </c>
      <c r="E10594" s="6">
        <f>IF(AND($B10594&lt;&gt;"",$C10594&lt;&gt;"",$B10594&lt;=$C10594),INDEX(Bemenet!$D$2:$D$301,$M10594),"")</f>
        <v/>
      </c>
      <c r="F10594" s="5">
        <f>IF(AND($B10594&lt;&gt;"",$C10594&lt;&gt;"",$B10594&lt;=$C10594),$C10594-$B10594+1,"")</f>
        <v/>
      </c>
      <c r="G10594" s="5">
        <f>IF($F10594="","",$F10594*$D10594)</f>
        <v/>
      </c>
      <c r="H10594" s="42">
        <f>IF($G10594="","",$O10594)</f>
        <v/>
      </c>
      <c r="I10594" s="5">
        <f>IF($G10594="","",$G10594*IF($H10594="",$O10594,$H10594)/100)</f>
        <v/>
      </c>
      <c r="J10594" s="5">
        <f>IF(OR($L10594="",NOT(COUNTIFS($L$2:$L10594,$L10594)=1)),"",SUMIFS($G:$G,$L:$L,$L10594))</f>
        <v/>
      </c>
      <c r="K10594" s="5">
        <f>IF(OR($L10594="",NOT(COUNTIFS($L$2:$L10594,$L10594)=1)),"",SUMIFS($I:$I,$L:$L,$L10594))</f>
        <v/>
      </c>
      <c r="L10594" s="6">
        <f>IF($B10594="","",YEAR($B10594))</f>
        <v/>
      </c>
      <c r="M10594" s="6">
        <f>INT((ROW()-2)/39)+1</f>
        <v/>
      </c>
      <c r="N10594" s="6">
        <f>MOD(ROW()-2,39)+2</f>
        <v/>
      </c>
      <c r="O10594" s="42">
        <f>IF(AND($B10594&lt;&gt;"",$C10594&lt;&gt;"",$B10594&lt;=$C10594),INDEX(Szabalyok!$C:$C,$N10594),"")</f>
        <v/>
      </c>
      <c r="P10594">
        <f>IF(D10594="",P10593,P10593+1)</f>
        <v/>
      </c>
    </row>
    <row r="10595">
      <c r="A10595">
        <f>IF(P10595=P10594,0,P10595)</f>
        <v/>
      </c>
      <c r="B10595" s="41">
        <f>IF($M10595&gt;300,"",IF(OR(INDEX(Bemenet!$E$2:$E$301,$M10595)="",INDEX(Bemenet!$F$2:$F$301,$M10595)=""),"",MAX(INDEX(Bemenet!$E$2:$E$301,$M10595),INDEX(Szabalyok!$A:$A,$N10595))))</f>
        <v/>
      </c>
      <c r="C10595" s="41">
        <f>IF($B10595="","",MIN(INDEX(Bemenet!$F$2:$F$301,$M10595),INDEX(Szabalyok!$B:$B,$N10595)))</f>
        <v/>
      </c>
      <c r="D10595" s="5">
        <f>IF(AND($B10595&lt;&gt;"",$C10595&lt;&gt;"",$B10595&lt;=$C10595),INDEX(Bemenet!$G$2:$G$301,$M10595),"")</f>
        <v/>
      </c>
      <c r="E10595" s="6">
        <f>IF(AND($B10595&lt;&gt;"",$C10595&lt;&gt;"",$B10595&lt;=$C10595),INDEX(Bemenet!$D$2:$D$301,$M10595),"")</f>
        <v/>
      </c>
      <c r="F10595" s="5">
        <f>IF(AND($B10595&lt;&gt;"",$C10595&lt;&gt;"",$B10595&lt;=$C10595),$C10595-$B10595+1,"")</f>
        <v/>
      </c>
      <c r="G10595" s="5">
        <f>IF($F10595="","",$F10595*$D10595)</f>
        <v/>
      </c>
      <c r="H10595" s="42">
        <f>IF($G10595="","",$O10595)</f>
        <v/>
      </c>
      <c r="I10595" s="5">
        <f>IF($G10595="","",$G10595*IF($H10595="",$O10595,$H10595)/100)</f>
        <v/>
      </c>
      <c r="J10595" s="5">
        <f>IF(OR($L10595="",NOT(COUNTIFS($L$2:$L10595,$L10595)=1)),"",SUMIFS($G:$G,$L:$L,$L10595))</f>
        <v/>
      </c>
      <c r="K10595" s="5">
        <f>IF(OR($L10595="",NOT(COUNTIFS($L$2:$L10595,$L10595)=1)),"",SUMIFS($I:$I,$L:$L,$L10595))</f>
        <v/>
      </c>
      <c r="L10595" s="6">
        <f>IF($B10595="","",YEAR($B10595))</f>
        <v/>
      </c>
      <c r="M10595" s="6">
        <f>INT((ROW()-2)/39)+1</f>
        <v/>
      </c>
      <c r="N10595" s="6">
        <f>MOD(ROW()-2,39)+2</f>
        <v/>
      </c>
      <c r="O10595" s="42">
        <f>IF(AND($B10595&lt;&gt;"",$C10595&lt;&gt;"",$B10595&lt;=$C10595),INDEX(Szabalyok!$C:$C,$N10595),"")</f>
        <v/>
      </c>
      <c r="P10595">
        <f>IF(D10595="",P10594,P10594+1)</f>
        <v/>
      </c>
    </row>
    <row r="10596">
      <c r="A10596">
        <f>IF(P10596=P10595,0,P10596)</f>
        <v/>
      </c>
      <c r="B10596" s="41">
        <f>IF($M10596&gt;300,"",IF(OR(INDEX(Bemenet!$E$2:$E$301,$M10596)="",INDEX(Bemenet!$F$2:$F$301,$M10596)=""),"",MAX(INDEX(Bemenet!$E$2:$E$301,$M10596),INDEX(Szabalyok!$A:$A,$N10596))))</f>
        <v/>
      </c>
      <c r="C10596" s="41">
        <f>IF($B10596="","",MIN(INDEX(Bemenet!$F$2:$F$301,$M10596),INDEX(Szabalyok!$B:$B,$N10596)))</f>
        <v/>
      </c>
      <c r="D10596" s="5">
        <f>IF(AND($B10596&lt;&gt;"",$C10596&lt;&gt;"",$B10596&lt;=$C10596),INDEX(Bemenet!$G$2:$G$301,$M10596),"")</f>
        <v/>
      </c>
      <c r="E10596" s="6">
        <f>IF(AND($B10596&lt;&gt;"",$C10596&lt;&gt;"",$B10596&lt;=$C10596),INDEX(Bemenet!$D$2:$D$301,$M10596),"")</f>
        <v/>
      </c>
      <c r="F10596" s="5">
        <f>IF(AND($B10596&lt;&gt;"",$C10596&lt;&gt;"",$B10596&lt;=$C10596),$C10596-$B10596+1,"")</f>
        <v/>
      </c>
      <c r="G10596" s="5">
        <f>IF($F10596="","",$F10596*$D10596)</f>
        <v/>
      </c>
      <c r="H10596" s="42">
        <f>IF($G10596="","",$O10596)</f>
        <v/>
      </c>
      <c r="I10596" s="5">
        <f>IF($G10596="","",$G10596*IF($H10596="",$O10596,$H10596)/100)</f>
        <v/>
      </c>
      <c r="J10596" s="5">
        <f>IF(OR($L10596="",NOT(COUNTIFS($L$2:$L10596,$L10596)=1)),"",SUMIFS($G:$G,$L:$L,$L10596))</f>
        <v/>
      </c>
      <c r="K10596" s="5">
        <f>IF(OR($L10596="",NOT(COUNTIFS($L$2:$L10596,$L10596)=1)),"",SUMIFS($I:$I,$L:$L,$L10596))</f>
        <v/>
      </c>
      <c r="L10596" s="6">
        <f>IF($B10596="","",YEAR($B10596))</f>
        <v/>
      </c>
      <c r="M10596" s="6">
        <f>INT((ROW()-2)/39)+1</f>
        <v/>
      </c>
      <c r="N10596" s="6">
        <f>MOD(ROW()-2,39)+2</f>
        <v/>
      </c>
      <c r="O10596" s="42">
        <f>IF(AND($B10596&lt;&gt;"",$C10596&lt;&gt;"",$B10596&lt;=$C10596),INDEX(Szabalyok!$C:$C,$N10596),"")</f>
        <v/>
      </c>
      <c r="P10596">
        <f>IF(D10596="",P10595,P10595+1)</f>
        <v/>
      </c>
    </row>
    <row r="10597">
      <c r="A10597">
        <f>IF(P10597=P10596,0,P10597)</f>
        <v/>
      </c>
      <c r="B10597" s="41">
        <f>IF($M10597&gt;300,"",IF(OR(INDEX(Bemenet!$E$2:$E$301,$M10597)="",INDEX(Bemenet!$F$2:$F$301,$M10597)=""),"",MAX(INDEX(Bemenet!$E$2:$E$301,$M10597),INDEX(Szabalyok!$A:$A,$N10597))))</f>
        <v/>
      </c>
      <c r="C10597" s="41">
        <f>IF($B10597="","",MIN(INDEX(Bemenet!$F$2:$F$301,$M10597),INDEX(Szabalyok!$B:$B,$N10597)))</f>
        <v/>
      </c>
      <c r="D10597" s="5">
        <f>IF(AND($B10597&lt;&gt;"",$C10597&lt;&gt;"",$B10597&lt;=$C10597),INDEX(Bemenet!$G$2:$G$301,$M10597),"")</f>
        <v/>
      </c>
      <c r="E10597" s="6">
        <f>IF(AND($B10597&lt;&gt;"",$C10597&lt;&gt;"",$B10597&lt;=$C10597),INDEX(Bemenet!$D$2:$D$301,$M10597),"")</f>
        <v/>
      </c>
      <c r="F10597" s="5">
        <f>IF(AND($B10597&lt;&gt;"",$C10597&lt;&gt;"",$B10597&lt;=$C10597),$C10597-$B10597+1,"")</f>
        <v/>
      </c>
      <c r="G10597" s="5">
        <f>IF($F10597="","",$F10597*$D10597)</f>
        <v/>
      </c>
      <c r="H10597" s="42">
        <f>IF($G10597="","",$O10597)</f>
        <v/>
      </c>
      <c r="I10597" s="5">
        <f>IF($G10597="","",$G10597*IF($H10597="",$O10597,$H10597)/100)</f>
        <v/>
      </c>
      <c r="J10597" s="5">
        <f>IF(OR($L10597="",NOT(COUNTIFS($L$2:$L10597,$L10597)=1)),"",SUMIFS($G:$G,$L:$L,$L10597))</f>
        <v/>
      </c>
      <c r="K10597" s="5">
        <f>IF(OR($L10597="",NOT(COUNTIFS($L$2:$L10597,$L10597)=1)),"",SUMIFS($I:$I,$L:$L,$L10597))</f>
        <v/>
      </c>
      <c r="L10597" s="6">
        <f>IF($B10597="","",YEAR($B10597))</f>
        <v/>
      </c>
      <c r="M10597" s="6">
        <f>INT((ROW()-2)/39)+1</f>
        <v/>
      </c>
      <c r="N10597" s="6">
        <f>MOD(ROW()-2,39)+2</f>
        <v/>
      </c>
      <c r="O10597" s="42">
        <f>IF(AND($B10597&lt;&gt;"",$C10597&lt;&gt;"",$B10597&lt;=$C10597),INDEX(Szabalyok!$C:$C,$N10597),"")</f>
        <v/>
      </c>
      <c r="P10597">
        <f>IF(D10597="",P10596,P10596+1)</f>
        <v/>
      </c>
    </row>
    <row r="10598">
      <c r="A10598">
        <f>IF(P10598=P10597,0,P10598)</f>
        <v/>
      </c>
      <c r="B10598" s="41">
        <f>IF($M10598&gt;300,"",IF(OR(INDEX(Bemenet!$E$2:$E$301,$M10598)="",INDEX(Bemenet!$F$2:$F$301,$M10598)=""),"",MAX(INDEX(Bemenet!$E$2:$E$301,$M10598),INDEX(Szabalyok!$A:$A,$N10598))))</f>
        <v/>
      </c>
      <c r="C10598" s="41">
        <f>IF($B10598="","",MIN(INDEX(Bemenet!$F$2:$F$301,$M10598),INDEX(Szabalyok!$B:$B,$N10598)))</f>
        <v/>
      </c>
      <c r="D10598" s="5">
        <f>IF(AND($B10598&lt;&gt;"",$C10598&lt;&gt;"",$B10598&lt;=$C10598),INDEX(Bemenet!$G$2:$G$301,$M10598),"")</f>
        <v/>
      </c>
      <c r="E10598" s="6">
        <f>IF(AND($B10598&lt;&gt;"",$C10598&lt;&gt;"",$B10598&lt;=$C10598),INDEX(Bemenet!$D$2:$D$301,$M10598),"")</f>
        <v/>
      </c>
      <c r="F10598" s="5">
        <f>IF(AND($B10598&lt;&gt;"",$C10598&lt;&gt;"",$B10598&lt;=$C10598),$C10598-$B10598+1,"")</f>
        <v/>
      </c>
      <c r="G10598" s="5">
        <f>IF($F10598="","",$F10598*$D10598)</f>
        <v/>
      </c>
      <c r="H10598" s="42">
        <f>IF($G10598="","",$O10598)</f>
        <v/>
      </c>
      <c r="I10598" s="5">
        <f>IF($G10598="","",$G10598*IF($H10598="",$O10598,$H10598)/100)</f>
        <v/>
      </c>
      <c r="J10598" s="5">
        <f>IF(OR($L10598="",NOT(COUNTIFS($L$2:$L10598,$L10598)=1)),"",SUMIFS($G:$G,$L:$L,$L10598))</f>
        <v/>
      </c>
      <c r="K10598" s="5">
        <f>IF(OR($L10598="",NOT(COUNTIFS($L$2:$L10598,$L10598)=1)),"",SUMIFS($I:$I,$L:$L,$L10598))</f>
        <v/>
      </c>
      <c r="L10598" s="6">
        <f>IF($B10598="","",YEAR($B10598))</f>
        <v/>
      </c>
      <c r="M10598" s="6">
        <f>INT((ROW()-2)/39)+1</f>
        <v/>
      </c>
      <c r="N10598" s="6">
        <f>MOD(ROW()-2,39)+2</f>
        <v/>
      </c>
      <c r="O10598" s="42">
        <f>IF(AND($B10598&lt;&gt;"",$C10598&lt;&gt;"",$B10598&lt;=$C10598),INDEX(Szabalyok!$C:$C,$N10598),"")</f>
        <v/>
      </c>
      <c r="P10598">
        <f>IF(D10598="",P10597,P10597+1)</f>
        <v/>
      </c>
    </row>
    <row r="10599">
      <c r="A10599">
        <f>IF(P10599=P10598,0,P10599)</f>
        <v/>
      </c>
      <c r="B10599" s="41">
        <f>IF($M10599&gt;300,"",IF(OR(INDEX(Bemenet!$E$2:$E$301,$M10599)="",INDEX(Bemenet!$F$2:$F$301,$M10599)=""),"",MAX(INDEX(Bemenet!$E$2:$E$301,$M10599),INDEX(Szabalyok!$A:$A,$N10599))))</f>
        <v/>
      </c>
      <c r="C10599" s="41">
        <f>IF($B10599="","",MIN(INDEX(Bemenet!$F$2:$F$301,$M10599),INDEX(Szabalyok!$B:$B,$N10599)))</f>
        <v/>
      </c>
      <c r="D10599" s="5">
        <f>IF(AND($B10599&lt;&gt;"",$C10599&lt;&gt;"",$B10599&lt;=$C10599),INDEX(Bemenet!$G$2:$G$301,$M10599),"")</f>
        <v/>
      </c>
      <c r="E10599" s="6">
        <f>IF(AND($B10599&lt;&gt;"",$C10599&lt;&gt;"",$B10599&lt;=$C10599),INDEX(Bemenet!$D$2:$D$301,$M10599),"")</f>
        <v/>
      </c>
      <c r="F10599" s="5">
        <f>IF(AND($B10599&lt;&gt;"",$C10599&lt;&gt;"",$B10599&lt;=$C10599),$C10599-$B10599+1,"")</f>
        <v/>
      </c>
      <c r="G10599" s="5">
        <f>IF($F10599="","",$F10599*$D10599)</f>
        <v/>
      </c>
      <c r="H10599" s="42">
        <f>IF($G10599="","",$O10599)</f>
        <v/>
      </c>
      <c r="I10599" s="5">
        <f>IF($G10599="","",$G10599*IF($H10599="",$O10599,$H10599)/100)</f>
        <v/>
      </c>
      <c r="J10599" s="5">
        <f>IF(OR($L10599="",NOT(COUNTIFS($L$2:$L10599,$L10599)=1)),"",SUMIFS($G:$G,$L:$L,$L10599))</f>
        <v/>
      </c>
      <c r="K10599" s="5">
        <f>IF(OR($L10599="",NOT(COUNTIFS($L$2:$L10599,$L10599)=1)),"",SUMIFS($I:$I,$L:$L,$L10599))</f>
        <v/>
      </c>
      <c r="L10599" s="6">
        <f>IF($B10599="","",YEAR($B10599))</f>
        <v/>
      </c>
      <c r="M10599" s="6">
        <f>INT((ROW()-2)/39)+1</f>
        <v/>
      </c>
      <c r="N10599" s="6">
        <f>MOD(ROW()-2,39)+2</f>
        <v/>
      </c>
      <c r="O10599" s="42">
        <f>IF(AND($B10599&lt;&gt;"",$C10599&lt;&gt;"",$B10599&lt;=$C10599),INDEX(Szabalyok!$C:$C,$N10599),"")</f>
        <v/>
      </c>
      <c r="P10599">
        <f>IF(D10599="",P10598,P10598+1)</f>
        <v/>
      </c>
    </row>
    <row r="10600">
      <c r="A10600">
        <f>IF(P10600=P10599,0,P10600)</f>
        <v/>
      </c>
      <c r="B10600" s="41">
        <f>IF($M10600&gt;300,"",IF(OR(INDEX(Bemenet!$E$2:$E$301,$M10600)="",INDEX(Bemenet!$F$2:$F$301,$M10600)=""),"",MAX(INDEX(Bemenet!$E$2:$E$301,$M10600),INDEX(Szabalyok!$A:$A,$N10600))))</f>
        <v/>
      </c>
      <c r="C10600" s="41">
        <f>IF($B10600="","",MIN(INDEX(Bemenet!$F$2:$F$301,$M10600),INDEX(Szabalyok!$B:$B,$N10600)))</f>
        <v/>
      </c>
      <c r="D10600" s="5">
        <f>IF(AND($B10600&lt;&gt;"",$C10600&lt;&gt;"",$B10600&lt;=$C10600),INDEX(Bemenet!$G$2:$G$301,$M10600),"")</f>
        <v/>
      </c>
      <c r="E10600" s="6">
        <f>IF(AND($B10600&lt;&gt;"",$C10600&lt;&gt;"",$B10600&lt;=$C10600),INDEX(Bemenet!$D$2:$D$301,$M10600),"")</f>
        <v/>
      </c>
      <c r="F10600" s="5">
        <f>IF(AND($B10600&lt;&gt;"",$C10600&lt;&gt;"",$B10600&lt;=$C10600),$C10600-$B10600+1,"")</f>
        <v/>
      </c>
      <c r="G10600" s="5">
        <f>IF($F10600="","",$F10600*$D10600)</f>
        <v/>
      </c>
      <c r="H10600" s="42">
        <f>IF($G10600="","",$O10600)</f>
        <v/>
      </c>
      <c r="I10600" s="5">
        <f>IF($G10600="","",$G10600*IF($H10600="",$O10600,$H10600)/100)</f>
        <v/>
      </c>
      <c r="J10600" s="5">
        <f>IF(OR($L10600="",NOT(COUNTIFS($L$2:$L10600,$L10600)=1)),"",SUMIFS($G:$G,$L:$L,$L10600))</f>
        <v/>
      </c>
      <c r="K10600" s="5">
        <f>IF(OR($L10600="",NOT(COUNTIFS($L$2:$L10600,$L10600)=1)),"",SUMIFS($I:$I,$L:$L,$L10600))</f>
        <v/>
      </c>
      <c r="L10600" s="6">
        <f>IF($B10600="","",YEAR($B10600))</f>
        <v/>
      </c>
      <c r="M10600" s="6">
        <f>INT((ROW()-2)/39)+1</f>
        <v/>
      </c>
      <c r="N10600" s="6">
        <f>MOD(ROW()-2,39)+2</f>
        <v/>
      </c>
      <c r="O10600" s="42">
        <f>IF(AND($B10600&lt;&gt;"",$C10600&lt;&gt;"",$B10600&lt;=$C10600),INDEX(Szabalyok!$C:$C,$N10600),"")</f>
        <v/>
      </c>
      <c r="P10600">
        <f>IF(D10600="",P10599,P10599+1)</f>
        <v/>
      </c>
    </row>
    <row r="10601">
      <c r="A10601">
        <f>IF(P10601=P10600,0,P10601)</f>
        <v/>
      </c>
      <c r="B10601" s="41">
        <f>IF($M10601&gt;300,"",IF(OR(INDEX(Bemenet!$E$2:$E$301,$M10601)="",INDEX(Bemenet!$F$2:$F$301,$M10601)=""),"",MAX(INDEX(Bemenet!$E$2:$E$301,$M10601),INDEX(Szabalyok!$A:$A,$N10601))))</f>
        <v/>
      </c>
      <c r="C10601" s="41">
        <f>IF($B10601="","",MIN(INDEX(Bemenet!$F$2:$F$301,$M10601),INDEX(Szabalyok!$B:$B,$N10601)))</f>
        <v/>
      </c>
      <c r="D10601" s="5">
        <f>IF(AND($B10601&lt;&gt;"",$C10601&lt;&gt;"",$B10601&lt;=$C10601),INDEX(Bemenet!$G$2:$G$301,$M10601),"")</f>
        <v/>
      </c>
      <c r="E10601" s="6">
        <f>IF(AND($B10601&lt;&gt;"",$C10601&lt;&gt;"",$B10601&lt;=$C10601),INDEX(Bemenet!$D$2:$D$301,$M10601),"")</f>
        <v/>
      </c>
      <c r="F10601" s="5">
        <f>IF(AND($B10601&lt;&gt;"",$C10601&lt;&gt;"",$B10601&lt;=$C10601),$C10601-$B10601+1,"")</f>
        <v/>
      </c>
      <c r="G10601" s="5">
        <f>IF($F10601="","",$F10601*$D10601)</f>
        <v/>
      </c>
      <c r="H10601" s="42">
        <f>IF($G10601="","",$O10601)</f>
        <v/>
      </c>
      <c r="I10601" s="5">
        <f>IF($G10601="","",$G10601*IF($H10601="",$O10601,$H10601)/100)</f>
        <v/>
      </c>
      <c r="J10601" s="5">
        <f>IF(OR($L10601="",NOT(COUNTIFS($L$2:$L10601,$L10601)=1)),"",SUMIFS($G:$G,$L:$L,$L10601))</f>
        <v/>
      </c>
      <c r="K10601" s="5">
        <f>IF(OR($L10601="",NOT(COUNTIFS($L$2:$L10601,$L10601)=1)),"",SUMIFS($I:$I,$L:$L,$L10601))</f>
        <v/>
      </c>
      <c r="L10601" s="6">
        <f>IF($B10601="","",YEAR($B10601))</f>
        <v/>
      </c>
      <c r="M10601" s="6">
        <f>INT((ROW()-2)/39)+1</f>
        <v/>
      </c>
      <c r="N10601" s="6">
        <f>MOD(ROW()-2,39)+2</f>
        <v/>
      </c>
      <c r="O10601" s="42">
        <f>IF(AND($B10601&lt;&gt;"",$C10601&lt;&gt;"",$B10601&lt;=$C10601),INDEX(Szabalyok!$C:$C,$N10601),"")</f>
        <v/>
      </c>
      <c r="P10601">
        <f>IF(D10601="",P10600,P10600+1)</f>
        <v/>
      </c>
    </row>
    <row r="10602">
      <c r="A10602">
        <f>IF(P10602=P10601,0,P10602)</f>
        <v/>
      </c>
      <c r="B10602" s="41">
        <f>IF($M10602&gt;300,"",IF(OR(INDEX(Bemenet!$E$2:$E$301,$M10602)="",INDEX(Bemenet!$F$2:$F$301,$M10602)=""),"",MAX(INDEX(Bemenet!$E$2:$E$301,$M10602),INDEX(Szabalyok!$A:$A,$N10602))))</f>
        <v/>
      </c>
      <c r="C10602" s="41">
        <f>IF($B10602="","",MIN(INDEX(Bemenet!$F$2:$F$301,$M10602),INDEX(Szabalyok!$B:$B,$N10602)))</f>
        <v/>
      </c>
      <c r="D10602" s="5">
        <f>IF(AND($B10602&lt;&gt;"",$C10602&lt;&gt;"",$B10602&lt;=$C10602),INDEX(Bemenet!$G$2:$G$301,$M10602),"")</f>
        <v/>
      </c>
      <c r="E10602" s="6">
        <f>IF(AND($B10602&lt;&gt;"",$C10602&lt;&gt;"",$B10602&lt;=$C10602),INDEX(Bemenet!$D$2:$D$301,$M10602),"")</f>
        <v/>
      </c>
      <c r="F10602" s="5">
        <f>IF(AND($B10602&lt;&gt;"",$C10602&lt;&gt;"",$B10602&lt;=$C10602),$C10602-$B10602+1,"")</f>
        <v/>
      </c>
      <c r="G10602" s="5">
        <f>IF($F10602="","",$F10602*$D10602)</f>
        <v/>
      </c>
      <c r="H10602" s="42">
        <f>IF($G10602="","",$O10602)</f>
        <v/>
      </c>
      <c r="I10602" s="5">
        <f>IF($G10602="","",$G10602*IF($H10602="",$O10602,$H10602)/100)</f>
        <v/>
      </c>
      <c r="J10602" s="5">
        <f>IF(OR($L10602="",NOT(COUNTIFS($L$2:$L10602,$L10602)=1)),"",SUMIFS($G:$G,$L:$L,$L10602))</f>
        <v/>
      </c>
      <c r="K10602" s="5">
        <f>IF(OR($L10602="",NOT(COUNTIFS($L$2:$L10602,$L10602)=1)),"",SUMIFS($I:$I,$L:$L,$L10602))</f>
        <v/>
      </c>
      <c r="L10602" s="6">
        <f>IF($B10602="","",YEAR($B10602))</f>
        <v/>
      </c>
      <c r="M10602" s="6">
        <f>INT((ROW()-2)/39)+1</f>
        <v/>
      </c>
      <c r="N10602" s="6">
        <f>MOD(ROW()-2,39)+2</f>
        <v/>
      </c>
      <c r="O10602" s="42">
        <f>IF(AND($B10602&lt;&gt;"",$C10602&lt;&gt;"",$B10602&lt;=$C10602),INDEX(Szabalyok!$C:$C,$N10602),"")</f>
        <v/>
      </c>
      <c r="P10602">
        <f>IF(D10602="",P10601,P10601+1)</f>
        <v/>
      </c>
    </row>
    <row r="10603">
      <c r="A10603">
        <f>IF(P10603=P10602,0,P10603)</f>
        <v/>
      </c>
      <c r="B10603" s="41">
        <f>IF($M10603&gt;300,"",IF(OR(INDEX(Bemenet!$E$2:$E$301,$M10603)="",INDEX(Bemenet!$F$2:$F$301,$M10603)=""),"",MAX(INDEX(Bemenet!$E$2:$E$301,$M10603),INDEX(Szabalyok!$A:$A,$N10603))))</f>
        <v/>
      </c>
      <c r="C10603" s="41">
        <f>IF($B10603="","",MIN(INDEX(Bemenet!$F$2:$F$301,$M10603),INDEX(Szabalyok!$B:$B,$N10603)))</f>
        <v/>
      </c>
      <c r="D10603" s="5">
        <f>IF(AND($B10603&lt;&gt;"",$C10603&lt;&gt;"",$B10603&lt;=$C10603),INDEX(Bemenet!$G$2:$G$301,$M10603),"")</f>
        <v/>
      </c>
      <c r="E10603" s="6">
        <f>IF(AND($B10603&lt;&gt;"",$C10603&lt;&gt;"",$B10603&lt;=$C10603),INDEX(Bemenet!$D$2:$D$301,$M10603),"")</f>
        <v/>
      </c>
      <c r="F10603" s="5">
        <f>IF(AND($B10603&lt;&gt;"",$C10603&lt;&gt;"",$B10603&lt;=$C10603),$C10603-$B10603+1,"")</f>
        <v/>
      </c>
      <c r="G10603" s="5">
        <f>IF($F10603="","",$F10603*$D10603)</f>
        <v/>
      </c>
      <c r="H10603" s="42">
        <f>IF($G10603="","",$O10603)</f>
        <v/>
      </c>
      <c r="I10603" s="5">
        <f>IF($G10603="","",$G10603*IF($H10603="",$O10603,$H10603)/100)</f>
        <v/>
      </c>
      <c r="J10603" s="5">
        <f>IF(OR($L10603="",NOT(COUNTIFS($L$2:$L10603,$L10603)=1)),"",SUMIFS($G:$G,$L:$L,$L10603))</f>
        <v/>
      </c>
      <c r="K10603" s="5">
        <f>IF(OR($L10603="",NOT(COUNTIFS($L$2:$L10603,$L10603)=1)),"",SUMIFS($I:$I,$L:$L,$L10603))</f>
        <v/>
      </c>
      <c r="L10603" s="6">
        <f>IF($B10603="","",YEAR($B10603))</f>
        <v/>
      </c>
      <c r="M10603" s="6">
        <f>INT((ROW()-2)/39)+1</f>
        <v/>
      </c>
      <c r="N10603" s="6">
        <f>MOD(ROW()-2,39)+2</f>
        <v/>
      </c>
      <c r="O10603" s="42">
        <f>IF(AND($B10603&lt;&gt;"",$C10603&lt;&gt;"",$B10603&lt;=$C10603),INDEX(Szabalyok!$C:$C,$N10603),"")</f>
        <v/>
      </c>
      <c r="P10603">
        <f>IF(D10603="",P10602,P10602+1)</f>
        <v/>
      </c>
    </row>
    <row r="10604">
      <c r="A10604">
        <f>IF(P10604=P10603,0,P10604)</f>
        <v/>
      </c>
      <c r="B10604" s="41">
        <f>IF($M10604&gt;300,"",IF(OR(INDEX(Bemenet!$E$2:$E$301,$M10604)="",INDEX(Bemenet!$F$2:$F$301,$M10604)=""),"",MAX(INDEX(Bemenet!$E$2:$E$301,$M10604),INDEX(Szabalyok!$A:$A,$N10604))))</f>
        <v/>
      </c>
      <c r="C10604" s="41">
        <f>IF($B10604="","",MIN(INDEX(Bemenet!$F$2:$F$301,$M10604),INDEX(Szabalyok!$B:$B,$N10604)))</f>
        <v/>
      </c>
      <c r="D10604" s="5">
        <f>IF(AND($B10604&lt;&gt;"",$C10604&lt;&gt;"",$B10604&lt;=$C10604),INDEX(Bemenet!$G$2:$G$301,$M10604),"")</f>
        <v/>
      </c>
      <c r="E10604" s="6">
        <f>IF(AND($B10604&lt;&gt;"",$C10604&lt;&gt;"",$B10604&lt;=$C10604),INDEX(Bemenet!$D$2:$D$301,$M10604),"")</f>
        <v/>
      </c>
      <c r="F10604" s="5">
        <f>IF(AND($B10604&lt;&gt;"",$C10604&lt;&gt;"",$B10604&lt;=$C10604),$C10604-$B10604+1,"")</f>
        <v/>
      </c>
      <c r="G10604" s="5">
        <f>IF($F10604="","",$F10604*$D10604)</f>
        <v/>
      </c>
      <c r="H10604" s="42">
        <f>IF($G10604="","",$O10604)</f>
        <v/>
      </c>
      <c r="I10604" s="5">
        <f>IF($G10604="","",$G10604*IF($H10604="",$O10604,$H10604)/100)</f>
        <v/>
      </c>
      <c r="J10604" s="5">
        <f>IF(OR($L10604="",NOT(COUNTIFS($L$2:$L10604,$L10604)=1)),"",SUMIFS($G:$G,$L:$L,$L10604))</f>
        <v/>
      </c>
      <c r="K10604" s="5">
        <f>IF(OR($L10604="",NOT(COUNTIFS($L$2:$L10604,$L10604)=1)),"",SUMIFS($I:$I,$L:$L,$L10604))</f>
        <v/>
      </c>
      <c r="L10604" s="6">
        <f>IF($B10604="","",YEAR($B10604))</f>
        <v/>
      </c>
      <c r="M10604" s="6">
        <f>INT((ROW()-2)/39)+1</f>
        <v/>
      </c>
      <c r="N10604" s="6">
        <f>MOD(ROW()-2,39)+2</f>
        <v/>
      </c>
      <c r="O10604" s="42">
        <f>IF(AND($B10604&lt;&gt;"",$C10604&lt;&gt;"",$B10604&lt;=$C10604),INDEX(Szabalyok!$C:$C,$N10604),"")</f>
        <v/>
      </c>
      <c r="P10604">
        <f>IF(D10604="",P10603,P10603+1)</f>
        <v/>
      </c>
    </row>
    <row r="10605">
      <c r="A10605">
        <f>IF(P10605=P10604,0,P10605)</f>
        <v/>
      </c>
      <c r="B10605" s="41">
        <f>IF($M10605&gt;300,"",IF(OR(INDEX(Bemenet!$E$2:$E$301,$M10605)="",INDEX(Bemenet!$F$2:$F$301,$M10605)=""),"",MAX(INDEX(Bemenet!$E$2:$E$301,$M10605),INDEX(Szabalyok!$A:$A,$N10605))))</f>
        <v/>
      </c>
      <c r="C10605" s="41">
        <f>IF($B10605="","",MIN(INDEX(Bemenet!$F$2:$F$301,$M10605),INDEX(Szabalyok!$B:$B,$N10605)))</f>
        <v/>
      </c>
      <c r="D10605" s="5">
        <f>IF(AND($B10605&lt;&gt;"",$C10605&lt;&gt;"",$B10605&lt;=$C10605),INDEX(Bemenet!$G$2:$G$301,$M10605),"")</f>
        <v/>
      </c>
      <c r="E10605" s="6">
        <f>IF(AND($B10605&lt;&gt;"",$C10605&lt;&gt;"",$B10605&lt;=$C10605),INDEX(Bemenet!$D$2:$D$301,$M10605),"")</f>
        <v/>
      </c>
      <c r="F10605" s="5">
        <f>IF(AND($B10605&lt;&gt;"",$C10605&lt;&gt;"",$B10605&lt;=$C10605),$C10605-$B10605+1,"")</f>
        <v/>
      </c>
      <c r="G10605" s="5">
        <f>IF($F10605="","",$F10605*$D10605)</f>
        <v/>
      </c>
      <c r="H10605" s="42">
        <f>IF($G10605="","",$O10605)</f>
        <v/>
      </c>
      <c r="I10605" s="5">
        <f>IF($G10605="","",$G10605*IF($H10605="",$O10605,$H10605)/100)</f>
        <v/>
      </c>
      <c r="J10605" s="5">
        <f>IF(OR($L10605="",NOT(COUNTIFS($L$2:$L10605,$L10605)=1)),"",SUMIFS($G:$G,$L:$L,$L10605))</f>
        <v/>
      </c>
      <c r="K10605" s="5">
        <f>IF(OR($L10605="",NOT(COUNTIFS($L$2:$L10605,$L10605)=1)),"",SUMIFS($I:$I,$L:$L,$L10605))</f>
        <v/>
      </c>
      <c r="L10605" s="6">
        <f>IF($B10605="","",YEAR($B10605))</f>
        <v/>
      </c>
      <c r="M10605" s="6">
        <f>INT((ROW()-2)/39)+1</f>
        <v/>
      </c>
      <c r="N10605" s="6">
        <f>MOD(ROW()-2,39)+2</f>
        <v/>
      </c>
      <c r="O10605" s="42">
        <f>IF(AND($B10605&lt;&gt;"",$C10605&lt;&gt;"",$B10605&lt;=$C10605),INDEX(Szabalyok!$C:$C,$N10605),"")</f>
        <v/>
      </c>
      <c r="P10605">
        <f>IF(D10605="",P10604,P10604+1)</f>
        <v/>
      </c>
    </row>
    <row r="10606">
      <c r="A10606">
        <f>IF(P10606=P10605,0,P10606)</f>
        <v/>
      </c>
      <c r="B10606" s="41">
        <f>IF($M10606&gt;300,"",IF(OR(INDEX(Bemenet!$E$2:$E$301,$M10606)="",INDEX(Bemenet!$F$2:$F$301,$M10606)=""),"",MAX(INDEX(Bemenet!$E$2:$E$301,$M10606),INDEX(Szabalyok!$A:$A,$N10606))))</f>
        <v/>
      </c>
      <c r="C10606" s="41">
        <f>IF($B10606="","",MIN(INDEX(Bemenet!$F$2:$F$301,$M10606),INDEX(Szabalyok!$B:$B,$N10606)))</f>
        <v/>
      </c>
      <c r="D10606" s="5">
        <f>IF(AND($B10606&lt;&gt;"",$C10606&lt;&gt;"",$B10606&lt;=$C10606),INDEX(Bemenet!$G$2:$G$301,$M10606),"")</f>
        <v/>
      </c>
      <c r="E10606" s="6">
        <f>IF(AND($B10606&lt;&gt;"",$C10606&lt;&gt;"",$B10606&lt;=$C10606),INDEX(Bemenet!$D$2:$D$301,$M10606),"")</f>
        <v/>
      </c>
      <c r="F10606" s="5">
        <f>IF(AND($B10606&lt;&gt;"",$C10606&lt;&gt;"",$B10606&lt;=$C10606),$C10606-$B10606+1,"")</f>
        <v/>
      </c>
      <c r="G10606" s="5">
        <f>IF($F10606="","",$F10606*$D10606)</f>
        <v/>
      </c>
      <c r="H10606" s="42">
        <f>IF($G10606="","",$O10606)</f>
        <v/>
      </c>
      <c r="I10606" s="5">
        <f>IF($G10606="","",$G10606*IF($H10606="",$O10606,$H10606)/100)</f>
        <v/>
      </c>
      <c r="J10606" s="5">
        <f>IF(OR($L10606="",NOT(COUNTIFS($L$2:$L10606,$L10606)=1)),"",SUMIFS($G:$G,$L:$L,$L10606))</f>
        <v/>
      </c>
      <c r="K10606" s="5">
        <f>IF(OR($L10606="",NOT(COUNTIFS($L$2:$L10606,$L10606)=1)),"",SUMIFS($I:$I,$L:$L,$L10606))</f>
        <v/>
      </c>
      <c r="L10606" s="6">
        <f>IF($B10606="","",YEAR($B10606))</f>
        <v/>
      </c>
      <c r="M10606" s="6">
        <f>INT((ROW()-2)/39)+1</f>
        <v/>
      </c>
      <c r="N10606" s="6">
        <f>MOD(ROW()-2,39)+2</f>
        <v/>
      </c>
      <c r="O10606" s="42">
        <f>IF(AND($B10606&lt;&gt;"",$C10606&lt;&gt;"",$B10606&lt;=$C10606),INDEX(Szabalyok!$C:$C,$N10606),"")</f>
        <v/>
      </c>
      <c r="P10606">
        <f>IF(D10606="",P10605,P10605+1)</f>
        <v/>
      </c>
    </row>
    <row r="10607">
      <c r="A10607">
        <f>IF(P10607=P10606,0,P10607)</f>
        <v/>
      </c>
      <c r="B10607" s="41">
        <f>IF($M10607&gt;300,"",IF(OR(INDEX(Bemenet!$E$2:$E$301,$M10607)="",INDEX(Bemenet!$F$2:$F$301,$M10607)=""),"",MAX(INDEX(Bemenet!$E$2:$E$301,$M10607),INDEX(Szabalyok!$A:$A,$N10607))))</f>
        <v/>
      </c>
      <c r="C10607" s="41">
        <f>IF($B10607="","",MIN(INDEX(Bemenet!$F$2:$F$301,$M10607),INDEX(Szabalyok!$B:$B,$N10607)))</f>
        <v/>
      </c>
      <c r="D10607" s="5">
        <f>IF(AND($B10607&lt;&gt;"",$C10607&lt;&gt;"",$B10607&lt;=$C10607),INDEX(Bemenet!$G$2:$G$301,$M10607),"")</f>
        <v/>
      </c>
      <c r="E10607" s="6">
        <f>IF(AND($B10607&lt;&gt;"",$C10607&lt;&gt;"",$B10607&lt;=$C10607),INDEX(Bemenet!$D$2:$D$301,$M10607),"")</f>
        <v/>
      </c>
      <c r="F10607" s="5">
        <f>IF(AND($B10607&lt;&gt;"",$C10607&lt;&gt;"",$B10607&lt;=$C10607),$C10607-$B10607+1,"")</f>
        <v/>
      </c>
      <c r="G10607" s="5">
        <f>IF($F10607="","",$F10607*$D10607)</f>
        <v/>
      </c>
      <c r="H10607" s="42">
        <f>IF($G10607="","",$O10607)</f>
        <v/>
      </c>
      <c r="I10607" s="5">
        <f>IF($G10607="","",$G10607*IF($H10607="",$O10607,$H10607)/100)</f>
        <v/>
      </c>
      <c r="J10607" s="5">
        <f>IF(OR($L10607="",NOT(COUNTIFS($L$2:$L10607,$L10607)=1)),"",SUMIFS($G:$G,$L:$L,$L10607))</f>
        <v/>
      </c>
      <c r="K10607" s="5">
        <f>IF(OR($L10607="",NOT(COUNTIFS($L$2:$L10607,$L10607)=1)),"",SUMIFS($I:$I,$L:$L,$L10607))</f>
        <v/>
      </c>
      <c r="L10607" s="6">
        <f>IF($B10607="","",YEAR($B10607))</f>
        <v/>
      </c>
      <c r="M10607" s="6">
        <f>INT((ROW()-2)/39)+1</f>
        <v/>
      </c>
      <c r="N10607" s="6">
        <f>MOD(ROW()-2,39)+2</f>
        <v/>
      </c>
      <c r="O10607" s="42">
        <f>IF(AND($B10607&lt;&gt;"",$C10607&lt;&gt;"",$B10607&lt;=$C10607),INDEX(Szabalyok!$C:$C,$N10607),"")</f>
        <v/>
      </c>
      <c r="P10607">
        <f>IF(D10607="",P10606,P10606+1)</f>
        <v/>
      </c>
    </row>
    <row r="10608">
      <c r="A10608">
        <f>IF(P10608=P10607,0,P10608)</f>
        <v/>
      </c>
      <c r="B10608" s="41">
        <f>IF($M10608&gt;300,"",IF(OR(INDEX(Bemenet!$E$2:$E$301,$M10608)="",INDEX(Bemenet!$F$2:$F$301,$M10608)=""),"",MAX(INDEX(Bemenet!$E$2:$E$301,$M10608),INDEX(Szabalyok!$A:$A,$N10608))))</f>
        <v/>
      </c>
      <c r="C10608" s="41">
        <f>IF($B10608="","",MIN(INDEX(Bemenet!$F$2:$F$301,$M10608),INDEX(Szabalyok!$B:$B,$N10608)))</f>
        <v/>
      </c>
      <c r="D10608" s="5">
        <f>IF(AND($B10608&lt;&gt;"",$C10608&lt;&gt;"",$B10608&lt;=$C10608),INDEX(Bemenet!$G$2:$G$301,$M10608),"")</f>
        <v/>
      </c>
      <c r="E10608" s="6">
        <f>IF(AND($B10608&lt;&gt;"",$C10608&lt;&gt;"",$B10608&lt;=$C10608),INDEX(Bemenet!$D$2:$D$301,$M10608),"")</f>
        <v/>
      </c>
      <c r="F10608" s="5">
        <f>IF(AND($B10608&lt;&gt;"",$C10608&lt;&gt;"",$B10608&lt;=$C10608),$C10608-$B10608+1,"")</f>
        <v/>
      </c>
      <c r="G10608" s="5">
        <f>IF($F10608="","",$F10608*$D10608)</f>
        <v/>
      </c>
      <c r="H10608" s="42">
        <f>IF($G10608="","",$O10608)</f>
        <v/>
      </c>
      <c r="I10608" s="5">
        <f>IF($G10608="","",$G10608*IF($H10608="",$O10608,$H10608)/100)</f>
        <v/>
      </c>
      <c r="J10608" s="5">
        <f>IF(OR($L10608="",NOT(COUNTIFS($L$2:$L10608,$L10608)=1)),"",SUMIFS($G:$G,$L:$L,$L10608))</f>
        <v/>
      </c>
      <c r="K10608" s="5">
        <f>IF(OR($L10608="",NOT(COUNTIFS($L$2:$L10608,$L10608)=1)),"",SUMIFS($I:$I,$L:$L,$L10608))</f>
        <v/>
      </c>
      <c r="L10608" s="6">
        <f>IF($B10608="","",YEAR($B10608))</f>
        <v/>
      </c>
      <c r="M10608" s="6">
        <f>INT((ROW()-2)/39)+1</f>
        <v/>
      </c>
      <c r="N10608" s="6">
        <f>MOD(ROW()-2,39)+2</f>
        <v/>
      </c>
      <c r="O10608" s="42">
        <f>IF(AND($B10608&lt;&gt;"",$C10608&lt;&gt;"",$B10608&lt;=$C10608),INDEX(Szabalyok!$C:$C,$N10608),"")</f>
        <v/>
      </c>
      <c r="P10608">
        <f>IF(D10608="",P10607,P10607+1)</f>
        <v/>
      </c>
    </row>
    <row r="10609">
      <c r="A10609">
        <f>IF(P10609=P10608,0,P10609)</f>
        <v/>
      </c>
      <c r="B10609" s="41">
        <f>IF($M10609&gt;300,"",IF(OR(INDEX(Bemenet!$E$2:$E$301,$M10609)="",INDEX(Bemenet!$F$2:$F$301,$M10609)=""),"",MAX(INDEX(Bemenet!$E$2:$E$301,$M10609),INDEX(Szabalyok!$A:$A,$N10609))))</f>
        <v/>
      </c>
      <c r="C10609" s="41">
        <f>IF($B10609="","",MIN(INDEX(Bemenet!$F$2:$F$301,$M10609),INDEX(Szabalyok!$B:$B,$N10609)))</f>
        <v/>
      </c>
      <c r="D10609" s="5">
        <f>IF(AND($B10609&lt;&gt;"",$C10609&lt;&gt;"",$B10609&lt;=$C10609),INDEX(Bemenet!$G$2:$G$301,$M10609),"")</f>
        <v/>
      </c>
      <c r="E10609" s="6">
        <f>IF(AND($B10609&lt;&gt;"",$C10609&lt;&gt;"",$B10609&lt;=$C10609),INDEX(Bemenet!$D$2:$D$301,$M10609),"")</f>
        <v/>
      </c>
      <c r="F10609" s="5">
        <f>IF(AND($B10609&lt;&gt;"",$C10609&lt;&gt;"",$B10609&lt;=$C10609),$C10609-$B10609+1,"")</f>
        <v/>
      </c>
      <c r="G10609" s="5">
        <f>IF($F10609="","",$F10609*$D10609)</f>
        <v/>
      </c>
      <c r="H10609" s="42">
        <f>IF($G10609="","",$O10609)</f>
        <v/>
      </c>
      <c r="I10609" s="5">
        <f>IF($G10609="","",$G10609*IF($H10609="",$O10609,$H10609)/100)</f>
        <v/>
      </c>
      <c r="J10609" s="5">
        <f>IF(OR($L10609="",NOT(COUNTIFS($L$2:$L10609,$L10609)=1)),"",SUMIFS($G:$G,$L:$L,$L10609))</f>
        <v/>
      </c>
      <c r="K10609" s="5">
        <f>IF(OR($L10609="",NOT(COUNTIFS($L$2:$L10609,$L10609)=1)),"",SUMIFS($I:$I,$L:$L,$L10609))</f>
        <v/>
      </c>
      <c r="L10609" s="6">
        <f>IF($B10609="","",YEAR($B10609))</f>
        <v/>
      </c>
      <c r="M10609" s="6">
        <f>INT((ROW()-2)/39)+1</f>
        <v/>
      </c>
      <c r="N10609" s="6">
        <f>MOD(ROW()-2,39)+2</f>
        <v/>
      </c>
      <c r="O10609" s="42">
        <f>IF(AND($B10609&lt;&gt;"",$C10609&lt;&gt;"",$B10609&lt;=$C10609),INDEX(Szabalyok!$C:$C,$N10609),"")</f>
        <v/>
      </c>
      <c r="P10609">
        <f>IF(D10609="",P10608,P10608+1)</f>
        <v/>
      </c>
    </row>
    <row r="10610">
      <c r="A10610">
        <f>IF(P10610=P10609,0,P10610)</f>
        <v/>
      </c>
      <c r="B10610" s="41">
        <f>IF($M10610&gt;300,"",IF(OR(INDEX(Bemenet!$E$2:$E$301,$M10610)="",INDEX(Bemenet!$F$2:$F$301,$M10610)=""),"",MAX(INDEX(Bemenet!$E$2:$E$301,$M10610),INDEX(Szabalyok!$A:$A,$N10610))))</f>
        <v/>
      </c>
      <c r="C10610" s="41">
        <f>IF($B10610="","",MIN(INDEX(Bemenet!$F$2:$F$301,$M10610),INDEX(Szabalyok!$B:$B,$N10610)))</f>
        <v/>
      </c>
      <c r="D10610" s="5">
        <f>IF(AND($B10610&lt;&gt;"",$C10610&lt;&gt;"",$B10610&lt;=$C10610),INDEX(Bemenet!$G$2:$G$301,$M10610),"")</f>
        <v/>
      </c>
      <c r="E10610" s="6">
        <f>IF(AND($B10610&lt;&gt;"",$C10610&lt;&gt;"",$B10610&lt;=$C10610),INDEX(Bemenet!$D$2:$D$301,$M10610),"")</f>
        <v/>
      </c>
      <c r="F10610" s="5">
        <f>IF(AND($B10610&lt;&gt;"",$C10610&lt;&gt;"",$B10610&lt;=$C10610),$C10610-$B10610+1,"")</f>
        <v/>
      </c>
      <c r="G10610" s="5">
        <f>IF($F10610="","",$F10610*$D10610)</f>
        <v/>
      </c>
      <c r="H10610" s="42">
        <f>IF($G10610="","",$O10610)</f>
        <v/>
      </c>
      <c r="I10610" s="5">
        <f>IF($G10610="","",$G10610*IF($H10610="",$O10610,$H10610)/100)</f>
        <v/>
      </c>
      <c r="J10610" s="5">
        <f>IF(OR($L10610="",NOT(COUNTIFS($L$2:$L10610,$L10610)=1)),"",SUMIFS($G:$G,$L:$L,$L10610))</f>
        <v/>
      </c>
      <c r="K10610" s="5">
        <f>IF(OR($L10610="",NOT(COUNTIFS($L$2:$L10610,$L10610)=1)),"",SUMIFS($I:$I,$L:$L,$L10610))</f>
        <v/>
      </c>
      <c r="L10610" s="6">
        <f>IF($B10610="","",YEAR($B10610))</f>
        <v/>
      </c>
      <c r="M10610" s="6">
        <f>INT((ROW()-2)/39)+1</f>
        <v/>
      </c>
      <c r="N10610" s="6">
        <f>MOD(ROW()-2,39)+2</f>
        <v/>
      </c>
      <c r="O10610" s="42">
        <f>IF(AND($B10610&lt;&gt;"",$C10610&lt;&gt;"",$B10610&lt;=$C10610),INDEX(Szabalyok!$C:$C,$N10610),"")</f>
        <v/>
      </c>
      <c r="P10610">
        <f>IF(D10610="",P10609,P10609+1)</f>
        <v/>
      </c>
    </row>
    <row r="10611">
      <c r="A10611">
        <f>IF(P10611=P10610,0,P10611)</f>
        <v/>
      </c>
      <c r="B10611" s="41">
        <f>IF($M10611&gt;300,"",IF(OR(INDEX(Bemenet!$E$2:$E$301,$M10611)="",INDEX(Bemenet!$F$2:$F$301,$M10611)=""),"",MAX(INDEX(Bemenet!$E$2:$E$301,$M10611),INDEX(Szabalyok!$A:$A,$N10611))))</f>
        <v/>
      </c>
      <c r="C10611" s="41">
        <f>IF($B10611="","",MIN(INDEX(Bemenet!$F$2:$F$301,$M10611),INDEX(Szabalyok!$B:$B,$N10611)))</f>
        <v/>
      </c>
      <c r="D10611" s="5">
        <f>IF(AND($B10611&lt;&gt;"",$C10611&lt;&gt;"",$B10611&lt;=$C10611),INDEX(Bemenet!$G$2:$G$301,$M10611),"")</f>
        <v/>
      </c>
      <c r="E10611" s="6">
        <f>IF(AND($B10611&lt;&gt;"",$C10611&lt;&gt;"",$B10611&lt;=$C10611),INDEX(Bemenet!$D$2:$D$301,$M10611),"")</f>
        <v/>
      </c>
      <c r="F10611" s="5">
        <f>IF(AND($B10611&lt;&gt;"",$C10611&lt;&gt;"",$B10611&lt;=$C10611),$C10611-$B10611+1,"")</f>
        <v/>
      </c>
      <c r="G10611" s="5">
        <f>IF($F10611="","",$F10611*$D10611)</f>
        <v/>
      </c>
      <c r="H10611" s="42">
        <f>IF($G10611="","",$O10611)</f>
        <v/>
      </c>
      <c r="I10611" s="5">
        <f>IF($G10611="","",$G10611*IF($H10611="",$O10611,$H10611)/100)</f>
        <v/>
      </c>
      <c r="J10611" s="5">
        <f>IF(OR($L10611="",NOT(COUNTIFS($L$2:$L10611,$L10611)=1)),"",SUMIFS($G:$G,$L:$L,$L10611))</f>
        <v/>
      </c>
      <c r="K10611" s="5">
        <f>IF(OR($L10611="",NOT(COUNTIFS($L$2:$L10611,$L10611)=1)),"",SUMIFS($I:$I,$L:$L,$L10611))</f>
        <v/>
      </c>
      <c r="L10611" s="6">
        <f>IF($B10611="","",YEAR($B10611))</f>
        <v/>
      </c>
      <c r="M10611" s="6">
        <f>INT((ROW()-2)/39)+1</f>
        <v/>
      </c>
      <c r="N10611" s="6">
        <f>MOD(ROW()-2,39)+2</f>
        <v/>
      </c>
      <c r="O10611" s="42">
        <f>IF(AND($B10611&lt;&gt;"",$C10611&lt;&gt;"",$B10611&lt;=$C10611),INDEX(Szabalyok!$C:$C,$N10611),"")</f>
        <v/>
      </c>
      <c r="P10611">
        <f>IF(D10611="",P10610,P10610+1)</f>
        <v/>
      </c>
    </row>
    <row r="10612">
      <c r="A10612">
        <f>IF(P10612=P10611,0,P10612)</f>
        <v/>
      </c>
      <c r="B10612" s="41">
        <f>IF($M10612&gt;300,"",IF(OR(INDEX(Bemenet!$E$2:$E$301,$M10612)="",INDEX(Bemenet!$F$2:$F$301,$M10612)=""),"",MAX(INDEX(Bemenet!$E$2:$E$301,$M10612),INDEX(Szabalyok!$A:$A,$N10612))))</f>
        <v/>
      </c>
      <c r="C10612" s="41">
        <f>IF($B10612="","",MIN(INDEX(Bemenet!$F$2:$F$301,$M10612),INDEX(Szabalyok!$B:$B,$N10612)))</f>
        <v/>
      </c>
      <c r="D10612" s="5">
        <f>IF(AND($B10612&lt;&gt;"",$C10612&lt;&gt;"",$B10612&lt;=$C10612),INDEX(Bemenet!$G$2:$G$301,$M10612),"")</f>
        <v/>
      </c>
      <c r="E10612" s="6">
        <f>IF(AND($B10612&lt;&gt;"",$C10612&lt;&gt;"",$B10612&lt;=$C10612),INDEX(Bemenet!$D$2:$D$301,$M10612),"")</f>
        <v/>
      </c>
      <c r="F10612" s="5">
        <f>IF(AND($B10612&lt;&gt;"",$C10612&lt;&gt;"",$B10612&lt;=$C10612),$C10612-$B10612+1,"")</f>
        <v/>
      </c>
      <c r="G10612" s="5">
        <f>IF($F10612="","",$F10612*$D10612)</f>
        <v/>
      </c>
      <c r="H10612" s="42">
        <f>IF($G10612="","",$O10612)</f>
        <v/>
      </c>
      <c r="I10612" s="5">
        <f>IF($G10612="","",$G10612*IF($H10612="",$O10612,$H10612)/100)</f>
        <v/>
      </c>
      <c r="J10612" s="5">
        <f>IF(OR($L10612="",NOT(COUNTIFS($L$2:$L10612,$L10612)=1)),"",SUMIFS($G:$G,$L:$L,$L10612))</f>
        <v/>
      </c>
      <c r="K10612" s="5">
        <f>IF(OR($L10612="",NOT(COUNTIFS($L$2:$L10612,$L10612)=1)),"",SUMIFS($I:$I,$L:$L,$L10612))</f>
        <v/>
      </c>
      <c r="L10612" s="6">
        <f>IF($B10612="","",YEAR($B10612))</f>
        <v/>
      </c>
      <c r="M10612" s="6">
        <f>INT((ROW()-2)/39)+1</f>
        <v/>
      </c>
      <c r="N10612" s="6">
        <f>MOD(ROW()-2,39)+2</f>
        <v/>
      </c>
      <c r="O10612" s="42">
        <f>IF(AND($B10612&lt;&gt;"",$C10612&lt;&gt;"",$B10612&lt;=$C10612),INDEX(Szabalyok!$C:$C,$N10612),"")</f>
        <v/>
      </c>
      <c r="P10612">
        <f>IF(D10612="",P10611,P10611+1)</f>
        <v/>
      </c>
    </row>
    <row r="10613">
      <c r="A10613">
        <f>IF(P10613=P10612,0,P10613)</f>
        <v/>
      </c>
      <c r="B10613" s="41">
        <f>IF($M10613&gt;300,"",IF(OR(INDEX(Bemenet!$E$2:$E$301,$M10613)="",INDEX(Bemenet!$F$2:$F$301,$M10613)=""),"",MAX(INDEX(Bemenet!$E$2:$E$301,$M10613),INDEX(Szabalyok!$A:$A,$N10613))))</f>
        <v/>
      </c>
      <c r="C10613" s="41">
        <f>IF($B10613="","",MIN(INDEX(Bemenet!$F$2:$F$301,$M10613),INDEX(Szabalyok!$B:$B,$N10613)))</f>
        <v/>
      </c>
      <c r="D10613" s="5">
        <f>IF(AND($B10613&lt;&gt;"",$C10613&lt;&gt;"",$B10613&lt;=$C10613),INDEX(Bemenet!$G$2:$G$301,$M10613),"")</f>
        <v/>
      </c>
      <c r="E10613" s="6">
        <f>IF(AND($B10613&lt;&gt;"",$C10613&lt;&gt;"",$B10613&lt;=$C10613),INDEX(Bemenet!$D$2:$D$301,$M10613),"")</f>
        <v/>
      </c>
      <c r="F10613" s="5">
        <f>IF(AND($B10613&lt;&gt;"",$C10613&lt;&gt;"",$B10613&lt;=$C10613),$C10613-$B10613+1,"")</f>
        <v/>
      </c>
      <c r="G10613" s="5">
        <f>IF($F10613="","",$F10613*$D10613)</f>
        <v/>
      </c>
      <c r="H10613" s="42">
        <f>IF($G10613="","",$O10613)</f>
        <v/>
      </c>
      <c r="I10613" s="5">
        <f>IF($G10613="","",$G10613*IF($H10613="",$O10613,$H10613)/100)</f>
        <v/>
      </c>
      <c r="J10613" s="5">
        <f>IF(OR($L10613="",NOT(COUNTIFS($L$2:$L10613,$L10613)=1)),"",SUMIFS($G:$G,$L:$L,$L10613))</f>
        <v/>
      </c>
      <c r="K10613" s="5">
        <f>IF(OR($L10613="",NOT(COUNTIFS($L$2:$L10613,$L10613)=1)),"",SUMIFS($I:$I,$L:$L,$L10613))</f>
        <v/>
      </c>
      <c r="L10613" s="6">
        <f>IF($B10613="","",YEAR($B10613))</f>
        <v/>
      </c>
      <c r="M10613" s="6">
        <f>INT((ROW()-2)/39)+1</f>
        <v/>
      </c>
      <c r="N10613" s="6">
        <f>MOD(ROW()-2,39)+2</f>
        <v/>
      </c>
      <c r="O10613" s="42">
        <f>IF(AND($B10613&lt;&gt;"",$C10613&lt;&gt;"",$B10613&lt;=$C10613),INDEX(Szabalyok!$C:$C,$N10613),"")</f>
        <v/>
      </c>
      <c r="P10613">
        <f>IF(D10613="",P10612,P10612+1)</f>
        <v/>
      </c>
    </row>
    <row r="10614">
      <c r="A10614">
        <f>IF(P10614=P10613,0,P10614)</f>
        <v/>
      </c>
      <c r="B10614" s="41">
        <f>IF($M10614&gt;300,"",IF(OR(INDEX(Bemenet!$E$2:$E$301,$M10614)="",INDEX(Bemenet!$F$2:$F$301,$M10614)=""),"",MAX(INDEX(Bemenet!$E$2:$E$301,$M10614),INDEX(Szabalyok!$A:$A,$N10614))))</f>
        <v/>
      </c>
      <c r="C10614" s="41">
        <f>IF($B10614="","",MIN(INDEX(Bemenet!$F$2:$F$301,$M10614),INDEX(Szabalyok!$B:$B,$N10614)))</f>
        <v/>
      </c>
      <c r="D10614" s="5">
        <f>IF(AND($B10614&lt;&gt;"",$C10614&lt;&gt;"",$B10614&lt;=$C10614),INDEX(Bemenet!$G$2:$G$301,$M10614),"")</f>
        <v/>
      </c>
      <c r="E10614" s="6">
        <f>IF(AND($B10614&lt;&gt;"",$C10614&lt;&gt;"",$B10614&lt;=$C10614),INDEX(Bemenet!$D$2:$D$301,$M10614),"")</f>
        <v/>
      </c>
      <c r="F10614" s="5">
        <f>IF(AND($B10614&lt;&gt;"",$C10614&lt;&gt;"",$B10614&lt;=$C10614),$C10614-$B10614+1,"")</f>
        <v/>
      </c>
      <c r="G10614" s="5">
        <f>IF($F10614="","",$F10614*$D10614)</f>
        <v/>
      </c>
      <c r="H10614" s="42">
        <f>IF($G10614="","",$O10614)</f>
        <v/>
      </c>
      <c r="I10614" s="5">
        <f>IF($G10614="","",$G10614*IF($H10614="",$O10614,$H10614)/100)</f>
        <v/>
      </c>
      <c r="J10614" s="5">
        <f>IF(OR($L10614="",NOT(COUNTIFS($L$2:$L10614,$L10614)=1)),"",SUMIFS($G:$G,$L:$L,$L10614))</f>
        <v/>
      </c>
      <c r="K10614" s="5">
        <f>IF(OR($L10614="",NOT(COUNTIFS($L$2:$L10614,$L10614)=1)),"",SUMIFS($I:$I,$L:$L,$L10614))</f>
        <v/>
      </c>
      <c r="L10614" s="6">
        <f>IF($B10614="","",YEAR($B10614))</f>
        <v/>
      </c>
      <c r="M10614" s="6">
        <f>INT((ROW()-2)/39)+1</f>
        <v/>
      </c>
      <c r="N10614" s="6">
        <f>MOD(ROW()-2,39)+2</f>
        <v/>
      </c>
      <c r="O10614" s="42">
        <f>IF(AND($B10614&lt;&gt;"",$C10614&lt;&gt;"",$B10614&lt;=$C10614),INDEX(Szabalyok!$C:$C,$N10614),"")</f>
        <v/>
      </c>
      <c r="P10614">
        <f>IF(D10614="",P10613,P10613+1)</f>
        <v/>
      </c>
    </row>
    <row r="10615">
      <c r="A10615">
        <f>IF(P10615=P10614,0,P10615)</f>
        <v/>
      </c>
      <c r="B10615" s="41">
        <f>IF($M10615&gt;300,"",IF(OR(INDEX(Bemenet!$E$2:$E$301,$M10615)="",INDEX(Bemenet!$F$2:$F$301,$M10615)=""),"",MAX(INDEX(Bemenet!$E$2:$E$301,$M10615),INDEX(Szabalyok!$A:$A,$N10615))))</f>
        <v/>
      </c>
      <c r="C10615" s="41">
        <f>IF($B10615="","",MIN(INDEX(Bemenet!$F$2:$F$301,$M10615),INDEX(Szabalyok!$B:$B,$N10615)))</f>
        <v/>
      </c>
      <c r="D10615" s="5">
        <f>IF(AND($B10615&lt;&gt;"",$C10615&lt;&gt;"",$B10615&lt;=$C10615),INDEX(Bemenet!$G$2:$G$301,$M10615),"")</f>
        <v/>
      </c>
      <c r="E10615" s="6">
        <f>IF(AND($B10615&lt;&gt;"",$C10615&lt;&gt;"",$B10615&lt;=$C10615),INDEX(Bemenet!$D$2:$D$301,$M10615),"")</f>
        <v/>
      </c>
      <c r="F10615" s="5">
        <f>IF(AND($B10615&lt;&gt;"",$C10615&lt;&gt;"",$B10615&lt;=$C10615),$C10615-$B10615+1,"")</f>
        <v/>
      </c>
      <c r="G10615" s="5">
        <f>IF($F10615="","",$F10615*$D10615)</f>
        <v/>
      </c>
      <c r="H10615" s="42">
        <f>IF($G10615="","",$O10615)</f>
        <v/>
      </c>
      <c r="I10615" s="5">
        <f>IF($G10615="","",$G10615*IF($H10615="",$O10615,$H10615)/100)</f>
        <v/>
      </c>
      <c r="J10615" s="5">
        <f>IF(OR($L10615="",NOT(COUNTIFS($L$2:$L10615,$L10615)=1)),"",SUMIFS($G:$G,$L:$L,$L10615))</f>
        <v/>
      </c>
      <c r="K10615" s="5">
        <f>IF(OR($L10615="",NOT(COUNTIFS($L$2:$L10615,$L10615)=1)),"",SUMIFS($I:$I,$L:$L,$L10615))</f>
        <v/>
      </c>
      <c r="L10615" s="6">
        <f>IF($B10615="","",YEAR($B10615))</f>
        <v/>
      </c>
      <c r="M10615" s="6">
        <f>INT((ROW()-2)/39)+1</f>
        <v/>
      </c>
      <c r="N10615" s="6">
        <f>MOD(ROW()-2,39)+2</f>
        <v/>
      </c>
      <c r="O10615" s="42">
        <f>IF(AND($B10615&lt;&gt;"",$C10615&lt;&gt;"",$B10615&lt;=$C10615),INDEX(Szabalyok!$C:$C,$N10615),"")</f>
        <v/>
      </c>
      <c r="P10615">
        <f>IF(D10615="",P10614,P10614+1)</f>
        <v/>
      </c>
    </row>
    <row r="10616">
      <c r="A10616">
        <f>IF(P10616=P10615,0,P10616)</f>
        <v/>
      </c>
      <c r="B10616" s="41">
        <f>IF($M10616&gt;300,"",IF(OR(INDEX(Bemenet!$E$2:$E$301,$M10616)="",INDEX(Bemenet!$F$2:$F$301,$M10616)=""),"",MAX(INDEX(Bemenet!$E$2:$E$301,$M10616),INDEX(Szabalyok!$A:$A,$N10616))))</f>
        <v/>
      </c>
      <c r="C10616" s="41">
        <f>IF($B10616="","",MIN(INDEX(Bemenet!$F$2:$F$301,$M10616),INDEX(Szabalyok!$B:$B,$N10616)))</f>
        <v/>
      </c>
      <c r="D10616" s="5">
        <f>IF(AND($B10616&lt;&gt;"",$C10616&lt;&gt;"",$B10616&lt;=$C10616),INDEX(Bemenet!$G$2:$G$301,$M10616),"")</f>
        <v/>
      </c>
      <c r="E10616" s="6">
        <f>IF(AND($B10616&lt;&gt;"",$C10616&lt;&gt;"",$B10616&lt;=$C10616),INDEX(Bemenet!$D$2:$D$301,$M10616),"")</f>
        <v/>
      </c>
      <c r="F10616" s="5">
        <f>IF(AND($B10616&lt;&gt;"",$C10616&lt;&gt;"",$B10616&lt;=$C10616),$C10616-$B10616+1,"")</f>
        <v/>
      </c>
      <c r="G10616" s="5">
        <f>IF($F10616="","",$F10616*$D10616)</f>
        <v/>
      </c>
      <c r="H10616" s="42">
        <f>IF($G10616="","",$O10616)</f>
        <v/>
      </c>
      <c r="I10616" s="5">
        <f>IF($G10616="","",$G10616*IF($H10616="",$O10616,$H10616)/100)</f>
        <v/>
      </c>
      <c r="J10616" s="5">
        <f>IF(OR($L10616="",NOT(COUNTIFS($L$2:$L10616,$L10616)=1)),"",SUMIFS($G:$G,$L:$L,$L10616))</f>
        <v/>
      </c>
      <c r="K10616" s="5">
        <f>IF(OR($L10616="",NOT(COUNTIFS($L$2:$L10616,$L10616)=1)),"",SUMIFS($I:$I,$L:$L,$L10616))</f>
        <v/>
      </c>
      <c r="L10616" s="6">
        <f>IF($B10616="","",YEAR($B10616))</f>
        <v/>
      </c>
      <c r="M10616" s="6">
        <f>INT((ROW()-2)/39)+1</f>
        <v/>
      </c>
      <c r="N10616" s="6">
        <f>MOD(ROW()-2,39)+2</f>
        <v/>
      </c>
      <c r="O10616" s="42">
        <f>IF(AND($B10616&lt;&gt;"",$C10616&lt;&gt;"",$B10616&lt;=$C10616),INDEX(Szabalyok!$C:$C,$N10616),"")</f>
        <v/>
      </c>
      <c r="P10616">
        <f>IF(D10616="",P10615,P10615+1)</f>
        <v/>
      </c>
    </row>
    <row r="10617">
      <c r="A10617">
        <f>IF(P10617=P10616,0,P10617)</f>
        <v/>
      </c>
      <c r="B10617" s="41">
        <f>IF($M10617&gt;300,"",IF(OR(INDEX(Bemenet!$E$2:$E$301,$M10617)="",INDEX(Bemenet!$F$2:$F$301,$M10617)=""),"",MAX(INDEX(Bemenet!$E$2:$E$301,$M10617),INDEX(Szabalyok!$A:$A,$N10617))))</f>
        <v/>
      </c>
      <c r="C10617" s="41">
        <f>IF($B10617="","",MIN(INDEX(Bemenet!$F$2:$F$301,$M10617),INDEX(Szabalyok!$B:$B,$N10617)))</f>
        <v/>
      </c>
      <c r="D10617" s="5">
        <f>IF(AND($B10617&lt;&gt;"",$C10617&lt;&gt;"",$B10617&lt;=$C10617),INDEX(Bemenet!$G$2:$G$301,$M10617),"")</f>
        <v/>
      </c>
      <c r="E10617" s="6">
        <f>IF(AND($B10617&lt;&gt;"",$C10617&lt;&gt;"",$B10617&lt;=$C10617),INDEX(Bemenet!$D$2:$D$301,$M10617),"")</f>
        <v/>
      </c>
      <c r="F10617" s="5">
        <f>IF(AND($B10617&lt;&gt;"",$C10617&lt;&gt;"",$B10617&lt;=$C10617),$C10617-$B10617+1,"")</f>
        <v/>
      </c>
      <c r="G10617" s="5">
        <f>IF($F10617="","",$F10617*$D10617)</f>
        <v/>
      </c>
      <c r="H10617" s="42">
        <f>IF($G10617="","",$O10617)</f>
        <v/>
      </c>
      <c r="I10617" s="5">
        <f>IF($G10617="","",$G10617*IF($H10617="",$O10617,$H10617)/100)</f>
        <v/>
      </c>
      <c r="J10617" s="5">
        <f>IF(OR($L10617="",NOT(COUNTIFS($L$2:$L10617,$L10617)=1)),"",SUMIFS($G:$G,$L:$L,$L10617))</f>
        <v/>
      </c>
      <c r="K10617" s="5">
        <f>IF(OR($L10617="",NOT(COUNTIFS($L$2:$L10617,$L10617)=1)),"",SUMIFS($I:$I,$L:$L,$L10617))</f>
        <v/>
      </c>
      <c r="L10617" s="6">
        <f>IF($B10617="","",YEAR($B10617))</f>
        <v/>
      </c>
      <c r="M10617" s="6">
        <f>INT((ROW()-2)/39)+1</f>
        <v/>
      </c>
      <c r="N10617" s="6">
        <f>MOD(ROW()-2,39)+2</f>
        <v/>
      </c>
      <c r="O10617" s="42">
        <f>IF(AND($B10617&lt;&gt;"",$C10617&lt;&gt;"",$B10617&lt;=$C10617),INDEX(Szabalyok!$C:$C,$N10617),"")</f>
        <v/>
      </c>
      <c r="P10617">
        <f>IF(D10617="",P10616,P10616+1)</f>
        <v/>
      </c>
    </row>
    <row r="10618">
      <c r="A10618">
        <f>IF(P10618=P10617,0,P10618)</f>
        <v/>
      </c>
      <c r="B10618" s="41">
        <f>IF($M10618&gt;300,"",IF(OR(INDEX(Bemenet!$E$2:$E$301,$M10618)="",INDEX(Bemenet!$F$2:$F$301,$M10618)=""),"",MAX(INDEX(Bemenet!$E$2:$E$301,$M10618),INDEX(Szabalyok!$A:$A,$N10618))))</f>
        <v/>
      </c>
      <c r="C10618" s="41">
        <f>IF($B10618="","",MIN(INDEX(Bemenet!$F$2:$F$301,$M10618),INDEX(Szabalyok!$B:$B,$N10618)))</f>
        <v/>
      </c>
      <c r="D10618" s="5">
        <f>IF(AND($B10618&lt;&gt;"",$C10618&lt;&gt;"",$B10618&lt;=$C10618),INDEX(Bemenet!$G$2:$G$301,$M10618),"")</f>
        <v/>
      </c>
      <c r="E10618" s="6">
        <f>IF(AND($B10618&lt;&gt;"",$C10618&lt;&gt;"",$B10618&lt;=$C10618),INDEX(Bemenet!$D$2:$D$301,$M10618),"")</f>
        <v/>
      </c>
      <c r="F10618" s="5">
        <f>IF(AND($B10618&lt;&gt;"",$C10618&lt;&gt;"",$B10618&lt;=$C10618),$C10618-$B10618+1,"")</f>
        <v/>
      </c>
      <c r="G10618" s="5">
        <f>IF($F10618="","",$F10618*$D10618)</f>
        <v/>
      </c>
      <c r="H10618" s="42">
        <f>IF($G10618="","",$O10618)</f>
        <v/>
      </c>
      <c r="I10618" s="5">
        <f>IF($G10618="","",$G10618*IF($H10618="",$O10618,$H10618)/100)</f>
        <v/>
      </c>
      <c r="J10618" s="5">
        <f>IF(OR($L10618="",NOT(COUNTIFS($L$2:$L10618,$L10618)=1)),"",SUMIFS($G:$G,$L:$L,$L10618))</f>
        <v/>
      </c>
      <c r="K10618" s="5">
        <f>IF(OR($L10618="",NOT(COUNTIFS($L$2:$L10618,$L10618)=1)),"",SUMIFS($I:$I,$L:$L,$L10618))</f>
        <v/>
      </c>
      <c r="L10618" s="6">
        <f>IF($B10618="","",YEAR($B10618))</f>
        <v/>
      </c>
      <c r="M10618" s="6">
        <f>INT((ROW()-2)/39)+1</f>
        <v/>
      </c>
      <c r="N10618" s="6">
        <f>MOD(ROW()-2,39)+2</f>
        <v/>
      </c>
      <c r="O10618" s="42">
        <f>IF(AND($B10618&lt;&gt;"",$C10618&lt;&gt;"",$B10618&lt;=$C10618),INDEX(Szabalyok!$C:$C,$N10618),"")</f>
        <v/>
      </c>
      <c r="P10618">
        <f>IF(D10618="",P10617,P10617+1)</f>
        <v/>
      </c>
    </row>
    <row r="10619">
      <c r="A10619">
        <f>IF(P10619=P10618,0,P10619)</f>
        <v/>
      </c>
      <c r="B10619" s="41">
        <f>IF($M10619&gt;300,"",IF(OR(INDEX(Bemenet!$E$2:$E$301,$M10619)="",INDEX(Bemenet!$F$2:$F$301,$M10619)=""),"",MAX(INDEX(Bemenet!$E$2:$E$301,$M10619),INDEX(Szabalyok!$A:$A,$N10619))))</f>
        <v/>
      </c>
      <c r="C10619" s="41">
        <f>IF($B10619="","",MIN(INDEX(Bemenet!$F$2:$F$301,$M10619),INDEX(Szabalyok!$B:$B,$N10619)))</f>
        <v/>
      </c>
      <c r="D10619" s="5">
        <f>IF(AND($B10619&lt;&gt;"",$C10619&lt;&gt;"",$B10619&lt;=$C10619),INDEX(Bemenet!$G$2:$G$301,$M10619),"")</f>
        <v/>
      </c>
      <c r="E10619" s="6">
        <f>IF(AND($B10619&lt;&gt;"",$C10619&lt;&gt;"",$B10619&lt;=$C10619),INDEX(Bemenet!$D$2:$D$301,$M10619),"")</f>
        <v/>
      </c>
      <c r="F10619" s="5">
        <f>IF(AND($B10619&lt;&gt;"",$C10619&lt;&gt;"",$B10619&lt;=$C10619),$C10619-$B10619+1,"")</f>
        <v/>
      </c>
      <c r="G10619" s="5">
        <f>IF($F10619="","",$F10619*$D10619)</f>
        <v/>
      </c>
      <c r="H10619" s="42">
        <f>IF($G10619="","",$O10619)</f>
        <v/>
      </c>
      <c r="I10619" s="5">
        <f>IF($G10619="","",$G10619*IF($H10619="",$O10619,$H10619)/100)</f>
        <v/>
      </c>
      <c r="J10619" s="5">
        <f>IF(OR($L10619="",NOT(COUNTIFS($L$2:$L10619,$L10619)=1)),"",SUMIFS($G:$G,$L:$L,$L10619))</f>
        <v/>
      </c>
      <c r="K10619" s="5">
        <f>IF(OR($L10619="",NOT(COUNTIFS($L$2:$L10619,$L10619)=1)),"",SUMIFS($I:$I,$L:$L,$L10619))</f>
        <v/>
      </c>
      <c r="L10619" s="6">
        <f>IF($B10619="","",YEAR($B10619))</f>
        <v/>
      </c>
      <c r="M10619" s="6">
        <f>INT((ROW()-2)/39)+1</f>
        <v/>
      </c>
      <c r="N10619" s="6">
        <f>MOD(ROW()-2,39)+2</f>
        <v/>
      </c>
      <c r="O10619" s="42">
        <f>IF(AND($B10619&lt;&gt;"",$C10619&lt;&gt;"",$B10619&lt;=$C10619),INDEX(Szabalyok!$C:$C,$N10619),"")</f>
        <v/>
      </c>
      <c r="P10619">
        <f>IF(D10619="",P10618,P10618+1)</f>
        <v/>
      </c>
    </row>
    <row r="10620">
      <c r="A10620">
        <f>IF(P10620=P10619,0,P10620)</f>
        <v/>
      </c>
      <c r="B10620" s="41">
        <f>IF($M10620&gt;300,"",IF(OR(INDEX(Bemenet!$E$2:$E$301,$M10620)="",INDEX(Bemenet!$F$2:$F$301,$M10620)=""),"",MAX(INDEX(Bemenet!$E$2:$E$301,$M10620),INDEX(Szabalyok!$A:$A,$N10620))))</f>
        <v/>
      </c>
      <c r="C10620" s="41">
        <f>IF($B10620="","",MIN(INDEX(Bemenet!$F$2:$F$301,$M10620),INDEX(Szabalyok!$B:$B,$N10620)))</f>
        <v/>
      </c>
      <c r="D10620" s="5">
        <f>IF(AND($B10620&lt;&gt;"",$C10620&lt;&gt;"",$B10620&lt;=$C10620),INDEX(Bemenet!$G$2:$G$301,$M10620),"")</f>
        <v/>
      </c>
      <c r="E10620" s="6">
        <f>IF(AND($B10620&lt;&gt;"",$C10620&lt;&gt;"",$B10620&lt;=$C10620),INDEX(Bemenet!$D$2:$D$301,$M10620),"")</f>
        <v/>
      </c>
      <c r="F10620" s="5">
        <f>IF(AND($B10620&lt;&gt;"",$C10620&lt;&gt;"",$B10620&lt;=$C10620),$C10620-$B10620+1,"")</f>
        <v/>
      </c>
      <c r="G10620" s="5">
        <f>IF($F10620="","",$F10620*$D10620)</f>
        <v/>
      </c>
      <c r="H10620" s="42">
        <f>IF($G10620="","",$O10620)</f>
        <v/>
      </c>
      <c r="I10620" s="5">
        <f>IF($G10620="","",$G10620*IF($H10620="",$O10620,$H10620)/100)</f>
        <v/>
      </c>
      <c r="J10620" s="5">
        <f>IF(OR($L10620="",NOT(COUNTIFS($L$2:$L10620,$L10620)=1)),"",SUMIFS($G:$G,$L:$L,$L10620))</f>
        <v/>
      </c>
      <c r="K10620" s="5">
        <f>IF(OR($L10620="",NOT(COUNTIFS($L$2:$L10620,$L10620)=1)),"",SUMIFS($I:$I,$L:$L,$L10620))</f>
        <v/>
      </c>
      <c r="L10620" s="6">
        <f>IF($B10620="","",YEAR($B10620))</f>
        <v/>
      </c>
      <c r="M10620" s="6">
        <f>INT((ROW()-2)/39)+1</f>
        <v/>
      </c>
      <c r="N10620" s="6">
        <f>MOD(ROW()-2,39)+2</f>
        <v/>
      </c>
      <c r="O10620" s="42">
        <f>IF(AND($B10620&lt;&gt;"",$C10620&lt;&gt;"",$B10620&lt;=$C10620),INDEX(Szabalyok!$C:$C,$N10620),"")</f>
        <v/>
      </c>
      <c r="P10620">
        <f>IF(D10620="",P10619,P10619+1)</f>
        <v/>
      </c>
    </row>
    <row r="10621">
      <c r="A10621">
        <f>IF(P10621=P10620,0,P10621)</f>
        <v/>
      </c>
      <c r="B10621" s="41">
        <f>IF($M10621&gt;300,"",IF(OR(INDEX(Bemenet!$E$2:$E$301,$M10621)="",INDEX(Bemenet!$F$2:$F$301,$M10621)=""),"",MAX(INDEX(Bemenet!$E$2:$E$301,$M10621),INDEX(Szabalyok!$A:$A,$N10621))))</f>
        <v/>
      </c>
      <c r="C10621" s="41">
        <f>IF($B10621="","",MIN(INDEX(Bemenet!$F$2:$F$301,$M10621),INDEX(Szabalyok!$B:$B,$N10621)))</f>
        <v/>
      </c>
      <c r="D10621" s="5">
        <f>IF(AND($B10621&lt;&gt;"",$C10621&lt;&gt;"",$B10621&lt;=$C10621),INDEX(Bemenet!$G$2:$G$301,$M10621),"")</f>
        <v/>
      </c>
      <c r="E10621" s="6">
        <f>IF(AND($B10621&lt;&gt;"",$C10621&lt;&gt;"",$B10621&lt;=$C10621),INDEX(Bemenet!$D$2:$D$301,$M10621),"")</f>
        <v/>
      </c>
      <c r="F10621" s="5">
        <f>IF(AND($B10621&lt;&gt;"",$C10621&lt;&gt;"",$B10621&lt;=$C10621),$C10621-$B10621+1,"")</f>
        <v/>
      </c>
      <c r="G10621" s="5">
        <f>IF($F10621="","",$F10621*$D10621)</f>
        <v/>
      </c>
      <c r="H10621" s="42">
        <f>IF($G10621="","",$O10621)</f>
        <v/>
      </c>
      <c r="I10621" s="5">
        <f>IF($G10621="","",$G10621*IF($H10621="",$O10621,$H10621)/100)</f>
        <v/>
      </c>
      <c r="J10621" s="5">
        <f>IF(OR($L10621="",NOT(COUNTIFS($L$2:$L10621,$L10621)=1)),"",SUMIFS($G:$G,$L:$L,$L10621))</f>
        <v/>
      </c>
      <c r="K10621" s="5">
        <f>IF(OR($L10621="",NOT(COUNTIFS($L$2:$L10621,$L10621)=1)),"",SUMIFS($I:$I,$L:$L,$L10621))</f>
        <v/>
      </c>
      <c r="L10621" s="6">
        <f>IF($B10621="","",YEAR($B10621))</f>
        <v/>
      </c>
      <c r="M10621" s="6">
        <f>INT((ROW()-2)/39)+1</f>
        <v/>
      </c>
      <c r="N10621" s="6">
        <f>MOD(ROW()-2,39)+2</f>
        <v/>
      </c>
      <c r="O10621" s="42">
        <f>IF(AND($B10621&lt;&gt;"",$C10621&lt;&gt;"",$B10621&lt;=$C10621),INDEX(Szabalyok!$C:$C,$N10621),"")</f>
        <v/>
      </c>
      <c r="P10621">
        <f>IF(D10621="",P10620,P10620+1)</f>
        <v/>
      </c>
    </row>
    <row r="10622">
      <c r="A10622">
        <f>IF(P10622=P10621,0,P10622)</f>
        <v/>
      </c>
      <c r="B10622" s="41">
        <f>IF($M10622&gt;300,"",IF(OR(INDEX(Bemenet!$E$2:$E$301,$M10622)="",INDEX(Bemenet!$F$2:$F$301,$M10622)=""),"",MAX(INDEX(Bemenet!$E$2:$E$301,$M10622),INDEX(Szabalyok!$A:$A,$N10622))))</f>
        <v/>
      </c>
      <c r="C10622" s="41">
        <f>IF($B10622="","",MIN(INDEX(Bemenet!$F$2:$F$301,$M10622),INDEX(Szabalyok!$B:$B,$N10622)))</f>
        <v/>
      </c>
      <c r="D10622" s="5">
        <f>IF(AND($B10622&lt;&gt;"",$C10622&lt;&gt;"",$B10622&lt;=$C10622),INDEX(Bemenet!$G$2:$G$301,$M10622),"")</f>
        <v/>
      </c>
      <c r="E10622" s="6">
        <f>IF(AND($B10622&lt;&gt;"",$C10622&lt;&gt;"",$B10622&lt;=$C10622),INDEX(Bemenet!$D$2:$D$301,$M10622),"")</f>
        <v/>
      </c>
      <c r="F10622" s="5">
        <f>IF(AND($B10622&lt;&gt;"",$C10622&lt;&gt;"",$B10622&lt;=$C10622),$C10622-$B10622+1,"")</f>
        <v/>
      </c>
      <c r="G10622" s="5">
        <f>IF($F10622="","",$F10622*$D10622)</f>
        <v/>
      </c>
      <c r="H10622" s="42">
        <f>IF($G10622="","",$O10622)</f>
        <v/>
      </c>
      <c r="I10622" s="5">
        <f>IF($G10622="","",$G10622*IF($H10622="",$O10622,$H10622)/100)</f>
        <v/>
      </c>
      <c r="J10622" s="5">
        <f>IF(OR($L10622="",NOT(COUNTIFS($L$2:$L10622,$L10622)=1)),"",SUMIFS($G:$G,$L:$L,$L10622))</f>
        <v/>
      </c>
      <c r="K10622" s="5">
        <f>IF(OR($L10622="",NOT(COUNTIFS($L$2:$L10622,$L10622)=1)),"",SUMIFS($I:$I,$L:$L,$L10622))</f>
        <v/>
      </c>
      <c r="L10622" s="6">
        <f>IF($B10622="","",YEAR($B10622))</f>
        <v/>
      </c>
      <c r="M10622" s="6">
        <f>INT((ROW()-2)/39)+1</f>
        <v/>
      </c>
      <c r="N10622" s="6">
        <f>MOD(ROW()-2,39)+2</f>
        <v/>
      </c>
      <c r="O10622" s="42">
        <f>IF(AND($B10622&lt;&gt;"",$C10622&lt;&gt;"",$B10622&lt;=$C10622),INDEX(Szabalyok!$C:$C,$N10622),"")</f>
        <v/>
      </c>
      <c r="P10622">
        <f>IF(D10622="",P10621,P10621+1)</f>
        <v/>
      </c>
    </row>
    <row r="10623">
      <c r="A10623">
        <f>IF(P10623=P10622,0,P10623)</f>
        <v/>
      </c>
      <c r="B10623" s="41">
        <f>IF($M10623&gt;300,"",IF(OR(INDEX(Bemenet!$E$2:$E$301,$M10623)="",INDEX(Bemenet!$F$2:$F$301,$M10623)=""),"",MAX(INDEX(Bemenet!$E$2:$E$301,$M10623),INDEX(Szabalyok!$A:$A,$N10623))))</f>
        <v/>
      </c>
      <c r="C10623" s="41">
        <f>IF($B10623="","",MIN(INDEX(Bemenet!$F$2:$F$301,$M10623),INDEX(Szabalyok!$B:$B,$N10623)))</f>
        <v/>
      </c>
      <c r="D10623" s="5">
        <f>IF(AND($B10623&lt;&gt;"",$C10623&lt;&gt;"",$B10623&lt;=$C10623),INDEX(Bemenet!$G$2:$G$301,$M10623),"")</f>
        <v/>
      </c>
      <c r="E10623" s="6">
        <f>IF(AND($B10623&lt;&gt;"",$C10623&lt;&gt;"",$B10623&lt;=$C10623),INDEX(Bemenet!$D$2:$D$301,$M10623),"")</f>
        <v/>
      </c>
      <c r="F10623" s="5">
        <f>IF(AND($B10623&lt;&gt;"",$C10623&lt;&gt;"",$B10623&lt;=$C10623),$C10623-$B10623+1,"")</f>
        <v/>
      </c>
      <c r="G10623" s="5">
        <f>IF($F10623="","",$F10623*$D10623)</f>
        <v/>
      </c>
      <c r="H10623" s="42">
        <f>IF($G10623="","",$O10623)</f>
        <v/>
      </c>
      <c r="I10623" s="5">
        <f>IF($G10623="","",$G10623*IF($H10623="",$O10623,$H10623)/100)</f>
        <v/>
      </c>
      <c r="J10623" s="5">
        <f>IF(OR($L10623="",NOT(COUNTIFS($L$2:$L10623,$L10623)=1)),"",SUMIFS($G:$G,$L:$L,$L10623))</f>
        <v/>
      </c>
      <c r="K10623" s="5">
        <f>IF(OR($L10623="",NOT(COUNTIFS($L$2:$L10623,$L10623)=1)),"",SUMIFS($I:$I,$L:$L,$L10623))</f>
        <v/>
      </c>
      <c r="L10623" s="6">
        <f>IF($B10623="","",YEAR($B10623))</f>
        <v/>
      </c>
      <c r="M10623" s="6">
        <f>INT((ROW()-2)/39)+1</f>
        <v/>
      </c>
      <c r="N10623" s="6">
        <f>MOD(ROW()-2,39)+2</f>
        <v/>
      </c>
      <c r="O10623" s="42">
        <f>IF(AND($B10623&lt;&gt;"",$C10623&lt;&gt;"",$B10623&lt;=$C10623),INDEX(Szabalyok!$C:$C,$N10623),"")</f>
        <v/>
      </c>
      <c r="P10623">
        <f>IF(D10623="",P10622,P10622+1)</f>
        <v/>
      </c>
    </row>
    <row r="10624">
      <c r="A10624">
        <f>IF(P10624=P10623,0,P10624)</f>
        <v/>
      </c>
      <c r="B10624" s="41">
        <f>IF($M10624&gt;300,"",IF(OR(INDEX(Bemenet!$E$2:$E$301,$M10624)="",INDEX(Bemenet!$F$2:$F$301,$M10624)=""),"",MAX(INDEX(Bemenet!$E$2:$E$301,$M10624),INDEX(Szabalyok!$A:$A,$N10624))))</f>
        <v/>
      </c>
      <c r="C10624" s="41">
        <f>IF($B10624="","",MIN(INDEX(Bemenet!$F$2:$F$301,$M10624),INDEX(Szabalyok!$B:$B,$N10624)))</f>
        <v/>
      </c>
      <c r="D10624" s="5">
        <f>IF(AND($B10624&lt;&gt;"",$C10624&lt;&gt;"",$B10624&lt;=$C10624),INDEX(Bemenet!$G$2:$G$301,$M10624),"")</f>
        <v/>
      </c>
      <c r="E10624" s="6">
        <f>IF(AND($B10624&lt;&gt;"",$C10624&lt;&gt;"",$B10624&lt;=$C10624),INDEX(Bemenet!$D$2:$D$301,$M10624),"")</f>
        <v/>
      </c>
      <c r="F10624" s="5">
        <f>IF(AND($B10624&lt;&gt;"",$C10624&lt;&gt;"",$B10624&lt;=$C10624),$C10624-$B10624+1,"")</f>
        <v/>
      </c>
      <c r="G10624" s="5">
        <f>IF($F10624="","",$F10624*$D10624)</f>
        <v/>
      </c>
      <c r="H10624" s="42">
        <f>IF($G10624="","",$O10624)</f>
        <v/>
      </c>
      <c r="I10624" s="5">
        <f>IF($G10624="","",$G10624*IF($H10624="",$O10624,$H10624)/100)</f>
        <v/>
      </c>
      <c r="J10624" s="5">
        <f>IF(OR($L10624="",NOT(COUNTIFS($L$2:$L10624,$L10624)=1)),"",SUMIFS($G:$G,$L:$L,$L10624))</f>
        <v/>
      </c>
      <c r="K10624" s="5">
        <f>IF(OR($L10624="",NOT(COUNTIFS($L$2:$L10624,$L10624)=1)),"",SUMIFS($I:$I,$L:$L,$L10624))</f>
        <v/>
      </c>
      <c r="L10624" s="6">
        <f>IF($B10624="","",YEAR($B10624))</f>
        <v/>
      </c>
      <c r="M10624" s="6">
        <f>INT((ROW()-2)/39)+1</f>
        <v/>
      </c>
      <c r="N10624" s="6">
        <f>MOD(ROW()-2,39)+2</f>
        <v/>
      </c>
      <c r="O10624" s="42">
        <f>IF(AND($B10624&lt;&gt;"",$C10624&lt;&gt;"",$B10624&lt;=$C10624),INDEX(Szabalyok!$C:$C,$N10624),"")</f>
        <v/>
      </c>
      <c r="P10624">
        <f>IF(D10624="",P10623,P10623+1)</f>
        <v/>
      </c>
    </row>
    <row r="10625">
      <c r="A10625">
        <f>IF(P10625=P10624,0,P10625)</f>
        <v/>
      </c>
      <c r="B10625" s="41">
        <f>IF($M10625&gt;300,"",IF(OR(INDEX(Bemenet!$E$2:$E$301,$M10625)="",INDEX(Bemenet!$F$2:$F$301,$M10625)=""),"",MAX(INDEX(Bemenet!$E$2:$E$301,$M10625),INDEX(Szabalyok!$A:$A,$N10625))))</f>
        <v/>
      </c>
      <c r="C10625" s="41">
        <f>IF($B10625="","",MIN(INDEX(Bemenet!$F$2:$F$301,$M10625),INDEX(Szabalyok!$B:$B,$N10625)))</f>
        <v/>
      </c>
      <c r="D10625" s="5">
        <f>IF(AND($B10625&lt;&gt;"",$C10625&lt;&gt;"",$B10625&lt;=$C10625),INDEX(Bemenet!$G$2:$G$301,$M10625),"")</f>
        <v/>
      </c>
      <c r="E10625" s="6">
        <f>IF(AND($B10625&lt;&gt;"",$C10625&lt;&gt;"",$B10625&lt;=$C10625),INDEX(Bemenet!$D$2:$D$301,$M10625),"")</f>
        <v/>
      </c>
      <c r="F10625" s="5">
        <f>IF(AND($B10625&lt;&gt;"",$C10625&lt;&gt;"",$B10625&lt;=$C10625),$C10625-$B10625+1,"")</f>
        <v/>
      </c>
      <c r="G10625" s="5">
        <f>IF($F10625="","",$F10625*$D10625)</f>
        <v/>
      </c>
      <c r="H10625" s="42">
        <f>IF($G10625="","",$O10625)</f>
        <v/>
      </c>
      <c r="I10625" s="5">
        <f>IF($G10625="","",$G10625*IF($H10625="",$O10625,$H10625)/100)</f>
        <v/>
      </c>
      <c r="J10625" s="5">
        <f>IF(OR($L10625="",NOT(COUNTIFS($L$2:$L10625,$L10625)=1)),"",SUMIFS($G:$G,$L:$L,$L10625))</f>
        <v/>
      </c>
      <c r="K10625" s="5">
        <f>IF(OR($L10625="",NOT(COUNTIFS($L$2:$L10625,$L10625)=1)),"",SUMIFS($I:$I,$L:$L,$L10625))</f>
        <v/>
      </c>
      <c r="L10625" s="6">
        <f>IF($B10625="","",YEAR($B10625))</f>
        <v/>
      </c>
      <c r="M10625" s="6">
        <f>INT((ROW()-2)/39)+1</f>
        <v/>
      </c>
      <c r="N10625" s="6">
        <f>MOD(ROW()-2,39)+2</f>
        <v/>
      </c>
      <c r="O10625" s="42">
        <f>IF(AND($B10625&lt;&gt;"",$C10625&lt;&gt;"",$B10625&lt;=$C10625),INDEX(Szabalyok!$C:$C,$N10625),"")</f>
        <v/>
      </c>
      <c r="P10625">
        <f>IF(D10625="",P10624,P10624+1)</f>
        <v/>
      </c>
    </row>
    <row r="10626">
      <c r="A10626">
        <f>IF(P10626=P10625,0,P10626)</f>
        <v/>
      </c>
      <c r="B10626" s="41">
        <f>IF($M10626&gt;300,"",IF(OR(INDEX(Bemenet!$E$2:$E$301,$M10626)="",INDEX(Bemenet!$F$2:$F$301,$M10626)=""),"",MAX(INDEX(Bemenet!$E$2:$E$301,$M10626),INDEX(Szabalyok!$A:$A,$N10626))))</f>
        <v/>
      </c>
      <c r="C10626" s="41">
        <f>IF($B10626="","",MIN(INDEX(Bemenet!$F$2:$F$301,$M10626),INDEX(Szabalyok!$B:$B,$N10626)))</f>
        <v/>
      </c>
      <c r="D10626" s="5">
        <f>IF(AND($B10626&lt;&gt;"",$C10626&lt;&gt;"",$B10626&lt;=$C10626),INDEX(Bemenet!$G$2:$G$301,$M10626),"")</f>
        <v/>
      </c>
      <c r="E10626" s="6">
        <f>IF(AND($B10626&lt;&gt;"",$C10626&lt;&gt;"",$B10626&lt;=$C10626),INDEX(Bemenet!$D$2:$D$301,$M10626),"")</f>
        <v/>
      </c>
      <c r="F10626" s="5">
        <f>IF(AND($B10626&lt;&gt;"",$C10626&lt;&gt;"",$B10626&lt;=$C10626),$C10626-$B10626+1,"")</f>
        <v/>
      </c>
      <c r="G10626" s="5">
        <f>IF($F10626="","",$F10626*$D10626)</f>
        <v/>
      </c>
      <c r="H10626" s="42">
        <f>IF($G10626="","",$O10626)</f>
        <v/>
      </c>
      <c r="I10626" s="5">
        <f>IF($G10626="","",$G10626*IF($H10626="",$O10626,$H10626)/100)</f>
        <v/>
      </c>
      <c r="J10626" s="5">
        <f>IF(OR($L10626="",NOT(COUNTIFS($L$2:$L10626,$L10626)=1)),"",SUMIFS($G:$G,$L:$L,$L10626))</f>
        <v/>
      </c>
      <c r="K10626" s="5">
        <f>IF(OR($L10626="",NOT(COUNTIFS($L$2:$L10626,$L10626)=1)),"",SUMIFS($I:$I,$L:$L,$L10626))</f>
        <v/>
      </c>
      <c r="L10626" s="6">
        <f>IF($B10626="","",YEAR($B10626))</f>
        <v/>
      </c>
      <c r="M10626" s="6">
        <f>INT((ROW()-2)/39)+1</f>
        <v/>
      </c>
      <c r="N10626" s="6">
        <f>MOD(ROW()-2,39)+2</f>
        <v/>
      </c>
      <c r="O10626" s="42">
        <f>IF(AND($B10626&lt;&gt;"",$C10626&lt;&gt;"",$B10626&lt;=$C10626),INDEX(Szabalyok!$C:$C,$N10626),"")</f>
        <v/>
      </c>
      <c r="P10626">
        <f>IF(D10626="",P10625,P10625+1)</f>
        <v/>
      </c>
    </row>
    <row r="10627">
      <c r="A10627">
        <f>IF(P10627=P10626,0,P10627)</f>
        <v/>
      </c>
      <c r="B10627" s="41">
        <f>IF($M10627&gt;300,"",IF(OR(INDEX(Bemenet!$E$2:$E$301,$M10627)="",INDEX(Bemenet!$F$2:$F$301,$M10627)=""),"",MAX(INDEX(Bemenet!$E$2:$E$301,$M10627),INDEX(Szabalyok!$A:$A,$N10627))))</f>
        <v/>
      </c>
      <c r="C10627" s="41">
        <f>IF($B10627="","",MIN(INDEX(Bemenet!$F$2:$F$301,$M10627),INDEX(Szabalyok!$B:$B,$N10627)))</f>
        <v/>
      </c>
      <c r="D10627" s="5">
        <f>IF(AND($B10627&lt;&gt;"",$C10627&lt;&gt;"",$B10627&lt;=$C10627),INDEX(Bemenet!$G$2:$G$301,$M10627),"")</f>
        <v/>
      </c>
      <c r="E10627" s="6">
        <f>IF(AND($B10627&lt;&gt;"",$C10627&lt;&gt;"",$B10627&lt;=$C10627),INDEX(Bemenet!$D$2:$D$301,$M10627),"")</f>
        <v/>
      </c>
      <c r="F10627" s="5">
        <f>IF(AND($B10627&lt;&gt;"",$C10627&lt;&gt;"",$B10627&lt;=$C10627),$C10627-$B10627+1,"")</f>
        <v/>
      </c>
      <c r="G10627" s="5">
        <f>IF($F10627="","",$F10627*$D10627)</f>
        <v/>
      </c>
      <c r="H10627" s="42">
        <f>IF($G10627="","",$O10627)</f>
        <v/>
      </c>
      <c r="I10627" s="5">
        <f>IF($G10627="","",$G10627*IF($H10627="",$O10627,$H10627)/100)</f>
        <v/>
      </c>
      <c r="J10627" s="5">
        <f>IF(OR($L10627="",NOT(COUNTIFS($L$2:$L10627,$L10627)=1)),"",SUMIFS($G:$G,$L:$L,$L10627))</f>
        <v/>
      </c>
      <c r="K10627" s="5">
        <f>IF(OR($L10627="",NOT(COUNTIFS($L$2:$L10627,$L10627)=1)),"",SUMIFS($I:$I,$L:$L,$L10627))</f>
        <v/>
      </c>
      <c r="L10627" s="6">
        <f>IF($B10627="","",YEAR($B10627))</f>
        <v/>
      </c>
      <c r="M10627" s="6">
        <f>INT((ROW()-2)/39)+1</f>
        <v/>
      </c>
      <c r="N10627" s="6">
        <f>MOD(ROW()-2,39)+2</f>
        <v/>
      </c>
      <c r="O10627" s="42">
        <f>IF(AND($B10627&lt;&gt;"",$C10627&lt;&gt;"",$B10627&lt;=$C10627),INDEX(Szabalyok!$C:$C,$N10627),"")</f>
        <v/>
      </c>
      <c r="P10627">
        <f>IF(D10627="",P10626,P10626+1)</f>
        <v/>
      </c>
    </row>
    <row r="10628">
      <c r="A10628">
        <f>IF(P10628=P10627,0,P10628)</f>
        <v/>
      </c>
      <c r="B10628" s="41">
        <f>IF($M10628&gt;300,"",IF(OR(INDEX(Bemenet!$E$2:$E$301,$M10628)="",INDEX(Bemenet!$F$2:$F$301,$M10628)=""),"",MAX(INDEX(Bemenet!$E$2:$E$301,$M10628),INDEX(Szabalyok!$A:$A,$N10628))))</f>
        <v/>
      </c>
      <c r="C10628" s="41">
        <f>IF($B10628="","",MIN(INDEX(Bemenet!$F$2:$F$301,$M10628),INDEX(Szabalyok!$B:$B,$N10628)))</f>
        <v/>
      </c>
      <c r="D10628" s="5">
        <f>IF(AND($B10628&lt;&gt;"",$C10628&lt;&gt;"",$B10628&lt;=$C10628),INDEX(Bemenet!$G$2:$G$301,$M10628),"")</f>
        <v/>
      </c>
      <c r="E10628" s="6">
        <f>IF(AND($B10628&lt;&gt;"",$C10628&lt;&gt;"",$B10628&lt;=$C10628),INDEX(Bemenet!$D$2:$D$301,$M10628),"")</f>
        <v/>
      </c>
      <c r="F10628" s="5">
        <f>IF(AND($B10628&lt;&gt;"",$C10628&lt;&gt;"",$B10628&lt;=$C10628),$C10628-$B10628+1,"")</f>
        <v/>
      </c>
      <c r="G10628" s="5">
        <f>IF($F10628="","",$F10628*$D10628)</f>
        <v/>
      </c>
      <c r="H10628" s="42">
        <f>IF($G10628="","",$O10628)</f>
        <v/>
      </c>
      <c r="I10628" s="5">
        <f>IF($G10628="","",$G10628*IF($H10628="",$O10628,$H10628)/100)</f>
        <v/>
      </c>
      <c r="J10628" s="5">
        <f>IF(OR($L10628="",NOT(COUNTIFS($L$2:$L10628,$L10628)=1)),"",SUMIFS($G:$G,$L:$L,$L10628))</f>
        <v/>
      </c>
      <c r="K10628" s="5">
        <f>IF(OR($L10628="",NOT(COUNTIFS($L$2:$L10628,$L10628)=1)),"",SUMIFS($I:$I,$L:$L,$L10628))</f>
        <v/>
      </c>
      <c r="L10628" s="6">
        <f>IF($B10628="","",YEAR($B10628))</f>
        <v/>
      </c>
      <c r="M10628" s="6">
        <f>INT((ROW()-2)/39)+1</f>
        <v/>
      </c>
      <c r="N10628" s="6">
        <f>MOD(ROW()-2,39)+2</f>
        <v/>
      </c>
      <c r="O10628" s="42">
        <f>IF(AND($B10628&lt;&gt;"",$C10628&lt;&gt;"",$B10628&lt;=$C10628),INDEX(Szabalyok!$C:$C,$N10628),"")</f>
        <v/>
      </c>
      <c r="P10628">
        <f>IF(D10628="",P10627,P10627+1)</f>
        <v/>
      </c>
    </row>
    <row r="10629">
      <c r="A10629">
        <f>IF(P10629=P10628,0,P10629)</f>
        <v/>
      </c>
      <c r="B10629" s="41">
        <f>IF($M10629&gt;300,"",IF(OR(INDEX(Bemenet!$E$2:$E$301,$M10629)="",INDEX(Bemenet!$F$2:$F$301,$M10629)=""),"",MAX(INDEX(Bemenet!$E$2:$E$301,$M10629),INDEX(Szabalyok!$A:$A,$N10629))))</f>
        <v/>
      </c>
      <c r="C10629" s="41">
        <f>IF($B10629="","",MIN(INDEX(Bemenet!$F$2:$F$301,$M10629),INDEX(Szabalyok!$B:$B,$N10629)))</f>
        <v/>
      </c>
      <c r="D10629" s="5">
        <f>IF(AND($B10629&lt;&gt;"",$C10629&lt;&gt;"",$B10629&lt;=$C10629),INDEX(Bemenet!$G$2:$G$301,$M10629),"")</f>
        <v/>
      </c>
      <c r="E10629" s="6">
        <f>IF(AND($B10629&lt;&gt;"",$C10629&lt;&gt;"",$B10629&lt;=$C10629),INDEX(Bemenet!$D$2:$D$301,$M10629),"")</f>
        <v/>
      </c>
      <c r="F10629" s="5">
        <f>IF(AND($B10629&lt;&gt;"",$C10629&lt;&gt;"",$B10629&lt;=$C10629),$C10629-$B10629+1,"")</f>
        <v/>
      </c>
      <c r="G10629" s="5">
        <f>IF($F10629="","",$F10629*$D10629)</f>
        <v/>
      </c>
      <c r="H10629" s="42">
        <f>IF($G10629="","",$O10629)</f>
        <v/>
      </c>
      <c r="I10629" s="5">
        <f>IF($G10629="","",$G10629*IF($H10629="",$O10629,$H10629)/100)</f>
        <v/>
      </c>
      <c r="J10629" s="5">
        <f>IF(OR($L10629="",NOT(COUNTIFS($L$2:$L10629,$L10629)=1)),"",SUMIFS($G:$G,$L:$L,$L10629))</f>
        <v/>
      </c>
      <c r="K10629" s="5">
        <f>IF(OR($L10629="",NOT(COUNTIFS($L$2:$L10629,$L10629)=1)),"",SUMIFS($I:$I,$L:$L,$L10629))</f>
        <v/>
      </c>
      <c r="L10629" s="6">
        <f>IF($B10629="","",YEAR($B10629))</f>
        <v/>
      </c>
      <c r="M10629" s="6">
        <f>INT((ROW()-2)/39)+1</f>
        <v/>
      </c>
      <c r="N10629" s="6">
        <f>MOD(ROW()-2,39)+2</f>
        <v/>
      </c>
      <c r="O10629" s="42">
        <f>IF(AND($B10629&lt;&gt;"",$C10629&lt;&gt;"",$B10629&lt;=$C10629),INDEX(Szabalyok!$C:$C,$N10629),"")</f>
        <v/>
      </c>
      <c r="P10629">
        <f>IF(D10629="",P10628,P10628+1)</f>
        <v/>
      </c>
    </row>
    <row r="10630">
      <c r="A10630">
        <f>IF(P10630=P10629,0,P10630)</f>
        <v/>
      </c>
      <c r="B10630" s="41">
        <f>IF($M10630&gt;300,"",IF(OR(INDEX(Bemenet!$E$2:$E$301,$M10630)="",INDEX(Bemenet!$F$2:$F$301,$M10630)=""),"",MAX(INDEX(Bemenet!$E$2:$E$301,$M10630),INDEX(Szabalyok!$A:$A,$N10630))))</f>
        <v/>
      </c>
      <c r="C10630" s="41">
        <f>IF($B10630="","",MIN(INDEX(Bemenet!$F$2:$F$301,$M10630),INDEX(Szabalyok!$B:$B,$N10630)))</f>
        <v/>
      </c>
      <c r="D10630" s="5">
        <f>IF(AND($B10630&lt;&gt;"",$C10630&lt;&gt;"",$B10630&lt;=$C10630),INDEX(Bemenet!$G$2:$G$301,$M10630),"")</f>
        <v/>
      </c>
      <c r="E10630" s="6">
        <f>IF(AND($B10630&lt;&gt;"",$C10630&lt;&gt;"",$B10630&lt;=$C10630),INDEX(Bemenet!$D$2:$D$301,$M10630),"")</f>
        <v/>
      </c>
      <c r="F10630" s="5">
        <f>IF(AND($B10630&lt;&gt;"",$C10630&lt;&gt;"",$B10630&lt;=$C10630),$C10630-$B10630+1,"")</f>
        <v/>
      </c>
      <c r="G10630" s="5">
        <f>IF($F10630="","",$F10630*$D10630)</f>
        <v/>
      </c>
      <c r="H10630" s="42">
        <f>IF($G10630="","",$O10630)</f>
        <v/>
      </c>
      <c r="I10630" s="5">
        <f>IF($G10630="","",$G10630*IF($H10630="",$O10630,$H10630)/100)</f>
        <v/>
      </c>
      <c r="J10630" s="5">
        <f>IF(OR($L10630="",NOT(COUNTIFS($L$2:$L10630,$L10630)=1)),"",SUMIFS($G:$G,$L:$L,$L10630))</f>
        <v/>
      </c>
      <c r="K10630" s="5">
        <f>IF(OR($L10630="",NOT(COUNTIFS($L$2:$L10630,$L10630)=1)),"",SUMIFS($I:$I,$L:$L,$L10630))</f>
        <v/>
      </c>
      <c r="L10630" s="6">
        <f>IF($B10630="","",YEAR($B10630))</f>
        <v/>
      </c>
      <c r="M10630" s="6">
        <f>INT((ROW()-2)/39)+1</f>
        <v/>
      </c>
      <c r="N10630" s="6">
        <f>MOD(ROW()-2,39)+2</f>
        <v/>
      </c>
      <c r="O10630" s="42">
        <f>IF(AND($B10630&lt;&gt;"",$C10630&lt;&gt;"",$B10630&lt;=$C10630),INDEX(Szabalyok!$C:$C,$N10630),"")</f>
        <v/>
      </c>
      <c r="P10630">
        <f>IF(D10630="",P10629,P10629+1)</f>
        <v/>
      </c>
    </row>
    <row r="10631">
      <c r="A10631">
        <f>IF(P10631=P10630,0,P10631)</f>
        <v/>
      </c>
      <c r="B10631" s="41">
        <f>IF($M10631&gt;300,"",IF(OR(INDEX(Bemenet!$E$2:$E$301,$M10631)="",INDEX(Bemenet!$F$2:$F$301,$M10631)=""),"",MAX(INDEX(Bemenet!$E$2:$E$301,$M10631),INDEX(Szabalyok!$A:$A,$N10631))))</f>
        <v/>
      </c>
      <c r="C10631" s="41">
        <f>IF($B10631="","",MIN(INDEX(Bemenet!$F$2:$F$301,$M10631),INDEX(Szabalyok!$B:$B,$N10631)))</f>
        <v/>
      </c>
      <c r="D10631" s="5">
        <f>IF(AND($B10631&lt;&gt;"",$C10631&lt;&gt;"",$B10631&lt;=$C10631),INDEX(Bemenet!$G$2:$G$301,$M10631),"")</f>
        <v/>
      </c>
      <c r="E10631" s="6">
        <f>IF(AND($B10631&lt;&gt;"",$C10631&lt;&gt;"",$B10631&lt;=$C10631),INDEX(Bemenet!$D$2:$D$301,$M10631),"")</f>
        <v/>
      </c>
      <c r="F10631" s="5">
        <f>IF(AND($B10631&lt;&gt;"",$C10631&lt;&gt;"",$B10631&lt;=$C10631),$C10631-$B10631+1,"")</f>
        <v/>
      </c>
      <c r="G10631" s="5">
        <f>IF($F10631="","",$F10631*$D10631)</f>
        <v/>
      </c>
      <c r="H10631" s="42">
        <f>IF($G10631="","",$O10631)</f>
        <v/>
      </c>
      <c r="I10631" s="5">
        <f>IF($G10631="","",$G10631*IF($H10631="",$O10631,$H10631)/100)</f>
        <v/>
      </c>
      <c r="J10631" s="5">
        <f>IF(OR($L10631="",NOT(COUNTIFS($L$2:$L10631,$L10631)=1)),"",SUMIFS($G:$G,$L:$L,$L10631))</f>
        <v/>
      </c>
      <c r="K10631" s="5">
        <f>IF(OR($L10631="",NOT(COUNTIFS($L$2:$L10631,$L10631)=1)),"",SUMIFS($I:$I,$L:$L,$L10631))</f>
        <v/>
      </c>
      <c r="L10631" s="6">
        <f>IF($B10631="","",YEAR($B10631))</f>
        <v/>
      </c>
      <c r="M10631" s="6">
        <f>INT((ROW()-2)/39)+1</f>
        <v/>
      </c>
      <c r="N10631" s="6">
        <f>MOD(ROW()-2,39)+2</f>
        <v/>
      </c>
      <c r="O10631" s="42">
        <f>IF(AND($B10631&lt;&gt;"",$C10631&lt;&gt;"",$B10631&lt;=$C10631),INDEX(Szabalyok!$C:$C,$N10631),"")</f>
        <v/>
      </c>
      <c r="P10631">
        <f>IF(D10631="",P10630,P10630+1)</f>
        <v/>
      </c>
    </row>
    <row r="10632">
      <c r="A10632">
        <f>IF(P10632=P10631,0,P10632)</f>
        <v/>
      </c>
      <c r="B10632" s="41">
        <f>IF($M10632&gt;300,"",IF(OR(INDEX(Bemenet!$E$2:$E$301,$M10632)="",INDEX(Bemenet!$F$2:$F$301,$M10632)=""),"",MAX(INDEX(Bemenet!$E$2:$E$301,$M10632),INDEX(Szabalyok!$A:$A,$N10632))))</f>
        <v/>
      </c>
      <c r="C10632" s="41">
        <f>IF($B10632="","",MIN(INDEX(Bemenet!$F$2:$F$301,$M10632),INDEX(Szabalyok!$B:$B,$N10632)))</f>
        <v/>
      </c>
      <c r="D10632" s="5">
        <f>IF(AND($B10632&lt;&gt;"",$C10632&lt;&gt;"",$B10632&lt;=$C10632),INDEX(Bemenet!$G$2:$G$301,$M10632),"")</f>
        <v/>
      </c>
      <c r="E10632" s="6">
        <f>IF(AND($B10632&lt;&gt;"",$C10632&lt;&gt;"",$B10632&lt;=$C10632),INDEX(Bemenet!$D$2:$D$301,$M10632),"")</f>
        <v/>
      </c>
      <c r="F10632" s="5">
        <f>IF(AND($B10632&lt;&gt;"",$C10632&lt;&gt;"",$B10632&lt;=$C10632),$C10632-$B10632+1,"")</f>
        <v/>
      </c>
      <c r="G10632" s="5">
        <f>IF($F10632="","",$F10632*$D10632)</f>
        <v/>
      </c>
      <c r="H10632" s="42">
        <f>IF($G10632="","",$O10632)</f>
        <v/>
      </c>
      <c r="I10632" s="5">
        <f>IF($G10632="","",$G10632*IF($H10632="",$O10632,$H10632)/100)</f>
        <v/>
      </c>
      <c r="J10632" s="5">
        <f>IF(OR($L10632="",NOT(COUNTIFS($L$2:$L10632,$L10632)=1)),"",SUMIFS($G:$G,$L:$L,$L10632))</f>
        <v/>
      </c>
      <c r="K10632" s="5">
        <f>IF(OR($L10632="",NOT(COUNTIFS($L$2:$L10632,$L10632)=1)),"",SUMIFS($I:$I,$L:$L,$L10632))</f>
        <v/>
      </c>
      <c r="L10632" s="6">
        <f>IF($B10632="","",YEAR($B10632))</f>
        <v/>
      </c>
      <c r="M10632" s="6">
        <f>INT((ROW()-2)/39)+1</f>
        <v/>
      </c>
      <c r="N10632" s="6">
        <f>MOD(ROW()-2,39)+2</f>
        <v/>
      </c>
      <c r="O10632" s="42">
        <f>IF(AND($B10632&lt;&gt;"",$C10632&lt;&gt;"",$B10632&lt;=$C10632),INDEX(Szabalyok!$C:$C,$N10632),"")</f>
        <v/>
      </c>
      <c r="P10632">
        <f>IF(D10632="",P10631,P10631+1)</f>
        <v/>
      </c>
    </row>
    <row r="10633">
      <c r="A10633">
        <f>IF(P10633=P10632,0,P10633)</f>
        <v/>
      </c>
      <c r="B10633" s="41">
        <f>IF($M10633&gt;300,"",IF(OR(INDEX(Bemenet!$E$2:$E$301,$M10633)="",INDEX(Bemenet!$F$2:$F$301,$M10633)=""),"",MAX(INDEX(Bemenet!$E$2:$E$301,$M10633),INDEX(Szabalyok!$A:$A,$N10633))))</f>
        <v/>
      </c>
      <c r="C10633" s="41">
        <f>IF($B10633="","",MIN(INDEX(Bemenet!$F$2:$F$301,$M10633),INDEX(Szabalyok!$B:$B,$N10633)))</f>
        <v/>
      </c>
      <c r="D10633" s="5">
        <f>IF(AND($B10633&lt;&gt;"",$C10633&lt;&gt;"",$B10633&lt;=$C10633),INDEX(Bemenet!$G$2:$G$301,$M10633),"")</f>
        <v/>
      </c>
      <c r="E10633" s="6">
        <f>IF(AND($B10633&lt;&gt;"",$C10633&lt;&gt;"",$B10633&lt;=$C10633),INDEX(Bemenet!$D$2:$D$301,$M10633),"")</f>
        <v/>
      </c>
      <c r="F10633" s="5">
        <f>IF(AND($B10633&lt;&gt;"",$C10633&lt;&gt;"",$B10633&lt;=$C10633),$C10633-$B10633+1,"")</f>
        <v/>
      </c>
      <c r="G10633" s="5">
        <f>IF($F10633="","",$F10633*$D10633)</f>
        <v/>
      </c>
      <c r="H10633" s="42">
        <f>IF($G10633="","",$O10633)</f>
        <v/>
      </c>
      <c r="I10633" s="5">
        <f>IF($G10633="","",$G10633*IF($H10633="",$O10633,$H10633)/100)</f>
        <v/>
      </c>
      <c r="J10633" s="5">
        <f>IF(OR($L10633="",NOT(COUNTIFS($L$2:$L10633,$L10633)=1)),"",SUMIFS($G:$G,$L:$L,$L10633))</f>
        <v/>
      </c>
      <c r="K10633" s="5">
        <f>IF(OR($L10633="",NOT(COUNTIFS($L$2:$L10633,$L10633)=1)),"",SUMIFS($I:$I,$L:$L,$L10633))</f>
        <v/>
      </c>
      <c r="L10633" s="6">
        <f>IF($B10633="","",YEAR($B10633))</f>
        <v/>
      </c>
      <c r="M10633" s="6">
        <f>INT((ROW()-2)/39)+1</f>
        <v/>
      </c>
      <c r="N10633" s="6">
        <f>MOD(ROW()-2,39)+2</f>
        <v/>
      </c>
      <c r="O10633" s="42">
        <f>IF(AND($B10633&lt;&gt;"",$C10633&lt;&gt;"",$B10633&lt;=$C10633),INDEX(Szabalyok!$C:$C,$N10633),"")</f>
        <v/>
      </c>
      <c r="P10633">
        <f>IF(D10633="",P10632,P10632+1)</f>
        <v/>
      </c>
    </row>
    <row r="10634">
      <c r="A10634">
        <f>IF(P10634=P10633,0,P10634)</f>
        <v/>
      </c>
      <c r="B10634" s="41">
        <f>IF($M10634&gt;300,"",IF(OR(INDEX(Bemenet!$E$2:$E$301,$M10634)="",INDEX(Bemenet!$F$2:$F$301,$M10634)=""),"",MAX(INDEX(Bemenet!$E$2:$E$301,$M10634),INDEX(Szabalyok!$A:$A,$N10634))))</f>
        <v/>
      </c>
      <c r="C10634" s="41">
        <f>IF($B10634="","",MIN(INDEX(Bemenet!$F$2:$F$301,$M10634),INDEX(Szabalyok!$B:$B,$N10634)))</f>
        <v/>
      </c>
      <c r="D10634" s="5">
        <f>IF(AND($B10634&lt;&gt;"",$C10634&lt;&gt;"",$B10634&lt;=$C10634),INDEX(Bemenet!$G$2:$G$301,$M10634),"")</f>
        <v/>
      </c>
      <c r="E10634" s="6">
        <f>IF(AND($B10634&lt;&gt;"",$C10634&lt;&gt;"",$B10634&lt;=$C10634),INDEX(Bemenet!$D$2:$D$301,$M10634),"")</f>
        <v/>
      </c>
      <c r="F10634" s="5">
        <f>IF(AND($B10634&lt;&gt;"",$C10634&lt;&gt;"",$B10634&lt;=$C10634),$C10634-$B10634+1,"")</f>
        <v/>
      </c>
      <c r="G10634" s="5">
        <f>IF($F10634="","",$F10634*$D10634)</f>
        <v/>
      </c>
      <c r="H10634" s="42">
        <f>IF($G10634="","",$O10634)</f>
        <v/>
      </c>
      <c r="I10634" s="5">
        <f>IF($G10634="","",$G10634*IF($H10634="",$O10634,$H10634)/100)</f>
        <v/>
      </c>
      <c r="J10634" s="5">
        <f>IF(OR($L10634="",NOT(COUNTIFS($L$2:$L10634,$L10634)=1)),"",SUMIFS($G:$G,$L:$L,$L10634))</f>
        <v/>
      </c>
      <c r="K10634" s="5">
        <f>IF(OR($L10634="",NOT(COUNTIFS($L$2:$L10634,$L10634)=1)),"",SUMIFS($I:$I,$L:$L,$L10634))</f>
        <v/>
      </c>
      <c r="L10634" s="6">
        <f>IF($B10634="","",YEAR($B10634))</f>
        <v/>
      </c>
      <c r="M10634" s="6">
        <f>INT((ROW()-2)/39)+1</f>
        <v/>
      </c>
      <c r="N10634" s="6">
        <f>MOD(ROW()-2,39)+2</f>
        <v/>
      </c>
      <c r="O10634" s="42">
        <f>IF(AND($B10634&lt;&gt;"",$C10634&lt;&gt;"",$B10634&lt;=$C10634),INDEX(Szabalyok!$C:$C,$N10634),"")</f>
        <v/>
      </c>
      <c r="P10634">
        <f>IF(D10634="",P10633,P10633+1)</f>
        <v/>
      </c>
    </row>
    <row r="10635">
      <c r="A10635">
        <f>IF(P10635=P10634,0,P10635)</f>
        <v/>
      </c>
      <c r="B10635" s="41">
        <f>IF($M10635&gt;300,"",IF(OR(INDEX(Bemenet!$E$2:$E$301,$M10635)="",INDEX(Bemenet!$F$2:$F$301,$M10635)=""),"",MAX(INDEX(Bemenet!$E$2:$E$301,$M10635),INDEX(Szabalyok!$A:$A,$N10635))))</f>
        <v/>
      </c>
      <c r="C10635" s="41">
        <f>IF($B10635="","",MIN(INDEX(Bemenet!$F$2:$F$301,$M10635),INDEX(Szabalyok!$B:$B,$N10635)))</f>
        <v/>
      </c>
      <c r="D10635" s="5">
        <f>IF(AND($B10635&lt;&gt;"",$C10635&lt;&gt;"",$B10635&lt;=$C10635),INDEX(Bemenet!$G$2:$G$301,$M10635),"")</f>
        <v/>
      </c>
      <c r="E10635" s="6">
        <f>IF(AND($B10635&lt;&gt;"",$C10635&lt;&gt;"",$B10635&lt;=$C10635),INDEX(Bemenet!$D$2:$D$301,$M10635),"")</f>
        <v/>
      </c>
      <c r="F10635" s="5">
        <f>IF(AND($B10635&lt;&gt;"",$C10635&lt;&gt;"",$B10635&lt;=$C10635),$C10635-$B10635+1,"")</f>
        <v/>
      </c>
      <c r="G10635" s="5">
        <f>IF($F10635="","",$F10635*$D10635)</f>
        <v/>
      </c>
      <c r="H10635" s="42">
        <f>IF($G10635="","",$O10635)</f>
        <v/>
      </c>
      <c r="I10635" s="5">
        <f>IF($G10635="","",$G10635*IF($H10635="",$O10635,$H10635)/100)</f>
        <v/>
      </c>
      <c r="J10635" s="5">
        <f>IF(OR($L10635="",NOT(COUNTIFS($L$2:$L10635,$L10635)=1)),"",SUMIFS($G:$G,$L:$L,$L10635))</f>
        <v/>
      </c>
      <c r="K10635" s="5">
        <f>IF(OR($L10635="",NOT(COUNTIFS($L$2:$L10635,$L10635)=1)),"",SUMIFS($I:$I,$L:$L,$L10635))</f>
        <v/>
      </c>
      <c r="L10635" s="6">
        <f>IF($B10635="","",YEAR($B10635))</f>
        <v/>
      </c>
      <c r="M10635" s="6">
        <f>INT((ROW()-2)/39)+1</f>
        <v/>
      </c>
      <c r="N10635" s="6">
        <f>MOD(ROW()-2,39)+2</f>
        <v/>
      </c>
      <c r="O10635" s="42">
        <f>IF(AND($B10635&lt;&gt;"",$C10635&lt;&gt;"",$B10635&lt;=$C10635),INDEX(Szabalyok!$C:$C,$N10635),"")</f>
        <v/>
      </c>
      <c r="P10635">
        <f>IF(D10635="",P10634,P10634+1)</f>
        <v/>
      </c>
    </row>
    <row r="10636">
      <c r="A10636">
        <f>IF(P10636=P10635,0,P10636)</f>
        <v/>
      </c>
      <c r="B10636" s="41">
        <f>IF($M10636&gt;300,"",IF(OR(INDEX(Bemenet!$E$2:$E$301,$M10636)="",INDEX(Bemenet!$F$2:$F$301,$M10636)=""),"",MAX(INDEX(Bemenet!$E$2:$E$301,$M10636),INDEX(Szabalyok!$A:$A,$N10636))))</f>
        <v/>
      </c>
      <c r="C10636" s="41">
        <f>IF($B10636="","",MIN(INDEX(Bemenet!$F$2:$F$301,$M10636),INDEX(Szabalyok!$B:$B,$N10636)))</f>
        <v/>
      </c>
      <c r="D10636" s="5">
        <f>IF(AND($B10636&lt;&gt;"",$C10636&lt;&gt;"",$B10636&lt;=$C10636),INDEX(Bemenet!$G$2:$G$301,$M10636),"")</f>
        <v/>
      </c>
      <c r="E10636" s="6">
        <f>IF(AND($B10636&lt;&gt;"",$C10636&lt;&gt;"",$B10636&lt;=$C10636),INDEX(Bemenet!$D$2:$D$301,$M10636),"")</f>
        <v/>
      </c>
      <c r="F10636" s="5">
        <f>IF(AND($B10636&lt;&gt;"",$C10636&lt;&gt;"",$B10636&lt;=$C10636),$C10636-$B10636+1,"")</f>
        <v/>
      </c>
      <c r="G10636" s="5">
        <f>IF($F10636="","",$F10636*$D10636)</f>
        <v/>
      </c>
      <c r="H10636" s="42">
        <f>IF($G10636="","",$O10636)</f>
        <v/>
      </c>
      <c r="I10636" s="5">
        <f>IF($G10636="","",$G10636*IF($H10636="",$O10636,$H10636)/100)</f>
        <v/>
      </c>
      <c r="J10636" s="5">
        <f>IF(OR($L10636="",NOT(COUNTIFS($L$2:$L10636,$L10636)=1)),"",SUMIFS($G:$G,$L:$L,$L10636))</f>
        <v/>
      </c>
      <c r="K10636" s="5">
        <f>IF(OR($L10636="",NOT(COUNTIFS($L$2:$L10636,$L10636)=1)),"",SUMIFS($I:$I,$L:$L,$L10636))</f>
        <v/>
      </c>
      <c r="L10636" s="6">
        <f>IF($B10636="","",YEAR($B10636))</f>
        <v/>
      </c>
      <c r="M10636" s="6">
        <f>INT((ROW()-2)/39)+1</f>
        <v/>
      </c>
      <c r="N10636" s="6">
        <f>MOD(ROW()-2,39)+2</f>
        <v/>
      </c>
      <c r="O10636" s="42">
        <f>IF(AND($B10636&lt;&gt;"",$C10636&lt;&gt;"",$B10636&lt;=$C10636),INDEX(Szabalyok!$C:$C,$N10636),"")</f>
        <v/>
      </c>
      <c r="P10636">
        <f>IF(D10636="",P10635,P10635+1)</f>
        <v/>
      </c>
    </row>
    <row r="10637">
      <c r="A10637">
        <f>IF(P10637=P10636,0,P10637)</f>
        <v/>
      </c>
      <c r="B10637" s="41">
        <f>IF($M10637&gt;300,"",IF(OR(INDEX(Bemenet!$E$2:$E$301,$M10637)="",INDEX(Bemenet!$F$2:$F$301,$M10637)=""),"",MAX(INDEX(Bemenet!$E$2:$E$301,$M10637),INDEX(Szabalyok!$A:$A,$N10637))))</f>
        <v/>
      </c>
      <c r="C10637" s="41">
        <f>IF($B10637="","",MIN(INDEX(Bemenet!$F$2:$F$301,$M10637),INDEX(Szabalyok!$B:$B,$N10637)))</f>
        <v/>
      </c>
      <c r="D10637" s="5">
        <f>IF(AND($B10637&lt;&gt;"",$C10637&lt;&gt;"",$B10637&lt;=$C10637),INDEX(Bemenet!$G$2:$G$301,$M10637),"")</f>
        <v/>
      </c>
      <c r="E10637" s="6">
        <f>IF(AND($B10637&lt;&gt;"",$C10637&lt;&gt;"",$B10637&lt;=$C10637),INDEX(Bemenet!$D$2:$D$301,$M10637),"")</f>
        <v/>
      </c>
      <c r="F10637" s="5">
        <f>IF(AND($B10637&lt;&gt;"",$C10637&lt;&gt;"",$B10637&lt;=$C10637),$C10637-$B10637+1,"")</f>
        <v/>
      </c>
      <c r="G10637" s="5">
        <f>IF($F10637="","",$F10637*$D10637)</f>
        <v/>
      </c>
      <c r="H10637" s="42">
        <f>IF($G10637="","",$O10637)</f>
        <v/>
      </c>
      <c r="I10637" s="5">
        <f>IF($G10637="","",$G10637*IF($H10637="",$O10637,$H10637)/100)</f>
        <v/>
      </c>
      <c r="J10637" s="5">
        <f>IF(OR($L10637="",NOT(COUNTIFS($L$2:$L10637,$L10637)=1)),"",SUMIFS($G:$G,$L:$L,$L10637))</f>
        <v/>
      </c>
      <c r="K10637" s="5">
        <f>IF(OR($L10637="",NOT(COUNTIFS($L$2:$L10637,$L10637)=1)),"",SUMIFS($I:$I,$L:$L,$L10637))</f>
        <v/>
      </c>
      <c r="L10637" s="6">
        <f>IF($B10637="","",YEAR($B10637))</f>
        <v/>
      </c>
      <c r="M10637" s="6">
        <f>INT((ROW()-2)/39)+1</f>
        <v/>
      </c>
      <c r="N10637" s="6">
        <f>MOD(ROW()-2,39)+2</f>
        <v/>
      </c>
      <c r="O10637" s="42">
        <f>IF(AND($B10637&lt;&gt;"",$C10637&lt;&gt;"",$B10637&lt;=$C10637),INDEX(Szabalyok!$C:$C,$N10637),"")</f>
        <v/>
      </c>
      <c r="P10637">
        <f>IF(D10637="",P10636,P10636+1)</f>
        <v/>
      </c>
    </row>
    <row r="10638">
      <c r="A10638">
        <f>IF(P10638=P10637,0,P10638)</f>
        <v/>
      </c>
      <c r="B10638" s="41">
        <f>IF($M10638&gt;300,"",IF(OR(INDEX(Bemenet!$E$2:$E$301,$M10638)="",INDEX(Bemenet!$F$2:$F$301,$M10638)=""),"",MAX(INDEX(Bemenet!$E$2:$E$301,$M10638),INDEX(Szabalyok!$A:$A,$N10638))))</f>
        <v/>
      </c>
      <c r="C10638" s="41">
        <f>IF($B10638="","",MIN(INDEX(Bemenet!$F$2:$F$301,$M10638),INDEX(Szabalyok!$B:$B,$N10638)))</f>
        <v/>
      </c>
      <c r="D10638" s="5">
        <f>IF(AND($B10638&lt;&gt;"",$C10638&lt;&gt;"",$B10638&lt;=$C10638),INDEX(Bemenet!$G$2:$G$301,$M10638),"")</f>
        <v/>
      </c>
      <c r="E10638" s="6">
        <f>IF(AND($B10638&lt;&gt;"",$C10638&lt;&gt;"",$B10638&lt;=$C10638),INDEX(Bemenet!$D$2:$D$301,$M10638),"")</f>
        <v/>
      </c>
      <c r="F10638" s="5">
        <f>IF(AND($B10638&lt;&gt;"",$C10638&lt;&gt;"",$B10638&lt;=$C10638),$C10638-$B10638+1,"")</f>
        <v/>
      </c>
      <c r="G10638" s="5">
        <f>IF($F10638="","",$F10638*$D10638)</f>
        <v/>
      </c>
      <c r="H10638" s="42">
        <f>IF($G10638="","",$O10638)</f>
        <v/>
      </c>
      <c r="I10638" s="5">
        <f>IF($G10638="","",$G10638*IF($H10638="",$O10638,$H10638)/100)</f>
        <v/>
      </c>
      <c r="J10638" s="5">
        <f>IF(OR($L10638="",NOT(COUNTIFS($L$2:$L10638,$L10638)=1)),"",SUMIFS($G:$G,$L:$L,$L10638))</f>
        <v/>
      </c>
      <c r="K10638" s="5">
        <f>IF(OR($L10638="",NOT(COUNTIFS($L$2:$L10638,$L10638)=1)),"",SUMIFS($I:$I,$L:$L,$L10638))</f>
        <v/>
      </c>
      <c r="L10638" s="6">
        <f>IF($B10638="","",YEAR($B10638))</f>
        <v/>
      </c>
      <c r="M10638" s="6">
        <f>INT((ROW()-2)/39)+1</f>
        <v/>
      </c>
      <c r="N10638" s="6">
        <f>MOD(ROW()-2,39)+2</f>
        <v/>
      </c>
      <c r="O10638" s="42">
        <f>IF(AND($B10638&lt;&gt;"",$C10638&lt;&gt;"",$B10638&lt;=$C10638),INDEX(Szabalyok!$C:$C,$N10638),"")</f>
        <v/>
      </c>
      <c r="P10638">
        <f>IF(D10638="",P10637,P10637+1)</f>
        <v/>
      </c>
    </row>
    <row r="10639">
      <c r="A10639">
        <f>IF(P10639=P10638,0,P10639)</f>
        <v/>
      </c>
      <c r="B10639" s="41">
        <f>IF($M10639&gt;300,"",IF(OR(INDEX(Bemenet!$E$2:$E$301,$M10639)="",INDEX(Bemenet!$F$2:$F$301,$M10639)=""),"",MAX(INDEX(Bemenet!$E$2:$E$301,$M10639),INDEX(Szabalyok!$A:$A,$N10639))))</f>
        <v/>
      </c>
      <c r="C10639" s="41">
        <f>IF($B10639="","",MIN(INDEX(Bemenet!$F$2:$F$301,$M10639),INDEX(Szabalyok!$B:$B,$N10639)))</f>
        <v/>
      </c>
      <c r="D10639" s="5">
        <f>IF(AND($B10639&lt;&gt;"",$C10639&lt;&gt;"",$B10639&lt;=$C10639),INDEX(Bemenet!$G$2:$G$301,$M10639),"")</f>
        <v/>
      </c>
      <c r="E10639" s="6">
        <f>IF(AND($B10639&lt;&gt;"",$C10639&lt;&gt;"",$B10639&lt;=$C10639),INDEX(Bemenet!$D$2:$D$301,$M10639),"")</f>
        <v/>
      </c>
      <c r="F10639" s="5">
        <f>IF(AND($B10639&lt;&gt;"",$C10639&lt;&gt;"",$B10639&lt;=$C10639),$C10639-$B10639+1,"")</f>
        <v/>
      </c>
      <c r="G10639" s="5">
        <f>IF($F10639="","",$F10639*$D10639)</f>
        <v/>
      </c>
      <c r="H10639" s="42">
        <f>IF($G10639="","",$O10639)</f>
        <v/>
      </c>
      <c r="I10639" s="5">
        <f>IF($G10639="","",$G10639*IF($H10639="",$O10639,$H10639)/100)</f>
        <v/>
      </c>
      <c r="J10639" s="5">
        <f>IF(OR($L10639="",NOT(COUNTIFS($L$2:$L10639,$L10639)=1)),"",SUMIFS($G:$G,$L:$L,$L10639))</f>
        <v/>
      </c>
      <c r="K10639" s="5">
        <f>IF(OR($L10639="",NOT(COUNTIFS($L$2:$L10639,$L10639)=1)),"",SUMIFS($I:$I,$L:$L,$L10639))</f>
        <v/>
      </c>
      <c r="L10639" s="6">
        <f>IF($B10639="","",YEAR($B10639))</f>
        <v/>
      </c>
      <c r="M10639" s="6">
        <f>INT((ROW()-2)/39)+1</f>
        <v/>
      </c>
      <c r="N10639" s="6">
        <f>MOD(ROW()-2,39)+2</f>
        <v/>
      </c>
      <c r="O10639" s="42">
        <f>IF(AND($B10639&lt;&gt;"",$C10639&lt;&gt;"",$B10639&lt;=$C10639),INDEX(Szabalyok!$C:$C,$N10639),"")</f>
        <v/>
      </c>
      <c r="P10639">
        <f>IF(D10639="",P10638,P10638+1)</f>
        <v/>
      </c>
    </row>
    <row r="10640">
      <c r="A10640">
        <f>IF(P10640=P10639,0,P10640)</f>
        <v/>
      </c>
      <c r="B10640" s="41">
        <f>IF($M10640&gt;300,"",IF(OR(INDEX(Bemenet!$E$2:$E$301,$M10640)="",INDEX(Bemenet!$F$2:$F$301,$M10640)=""),"",MAX(INDEX(Bemenet!$E$2:$E$301,$M10640),INDEX(Szabalyok!$A:$A,$N10640))))</f>
        <v/>
      </c>
      <c r="C10640" s="41">
        <f>IF($B10640="","",MIN(INDEX(Bemenet!$F$2:$F$301,$M10640),INDEX(Szabalyok!$B:$B,$N10640)))</f>
        <v/>
      </c>
      <c r="D10640" s="5">
        <f>IF(AND($B10640&lt;&gt;"",$C10640&lt;&gt;"",$B10640&lt;=$C10640),INDEX(Bemenet!$G$2:$G$301,$M10640),"")</f>
        <v/>
      </c>
      <c r="E10640" s="6">
        <f>IF(AND($B10640&lt;&gt;"",$C10640&lt;&gt;"",$B10640&lt;=$C10640),INDEX(Bemenet!$D$2:$D$301,$M10640),"")</f>
        <v/>
      </c>
      <c r="F10640" s="5">
        <f>IF(AND($B10640&lt;&gt;"",$C10640&lt;&gt;"",$B10640&lt;=$C10640),$C10640-$B10640+1,"")</f>
        <v/>
      </c>
      <c r="G10640" s="5">
        <f>IF($F10640="","",$F10640*$D10640)</f>
        <v/>
      </c>
      <c r="H10640" s="42">
        <f>IF($G10640="","",$O10640)</f>
        <v/>
      </c>
      <c r="I10640" s="5">
        <f>IF($G10640="","",$G10640*IF($H10640="",$O10640,$H10640)/100)</f>
        <v/>
      </c>
      <c r="J10640" s="5">
        <f>IF(OR($L10640="",NOT(COUNTIFS($L$2:$L10640,$L10640)=1)),"",SUMIFS($G:$G,$L:$L,$L10640))</f>
        <v/>
      </c>
      <c r="K10640" s="5">
        <f>IF(OR($L10640="",NOT(COUNTIFS($L$2:$L10640,$L10640)=1)),"",SUMIFS($I:$I,$L:$L,$L10640))</f>
        <v/>
      </c>
      <c r="L10640" s="6">
        <f>IF($B10640="","",YEAR($B10640))</f>
        <v/>
      </c>
      <c r="M10640" s="6">
        <f>INT((ROW()-2)/39)+1</f>
        <v/>
      </c>
      <c r="N10640" s="6">
        <f>MOD(ROW()-2,39)+2</f>
        <v/>
      </c>
      <c r="O10640" s="42">
        <f>IF(AND($B10640&lt;&gt;"",$C10640&lt;&gt;"",$B10640&lt;=$C10640),INDEX(Szabalyok!$C:$C,$N10640),"")</f>
        <v/>
      </c>
      <c r="P10640">
        <f>IF(D10640="",P10639,P10639+1)</f>
        <v/>
      </c>
    </row>
    <row r="10641">
      <c r="A10641">
        <f>IF(P10641=P10640,0,P10641)</f>
        <v/>
      </c>
      <c r="B10641" s="41">
        <f>IF($M10641&gt;300,"",IF(OR(INDEX(Bemenet!$E$2:$E$301,$M10641)="",INDEX(Bemenet!$F$2:$F$301,$M10641)=""),"",MAX(INDEX(Bemenet!$E$2:$E$301,$M10641),INDEX(Szabalyok!$A:$A,$N10641))))</f>
        <v/>
      </c>
      <c r="C10641" s="41">
        <f>IF($B10641="","",MIN(INDEX(Bemenet!$F$2:$F$301,$M10641),INDEX(Szabalyok!$B:$B,$N10641)))</f>
        <v/>
      </c>
      <c r="D10641" s="5">
        <f>IF(AND($B10641&lt;&gt;"",$C10641&lt;&gt;"",$B10641&lt;=$C10641),INDEX(Bemenet!$G$2:$G$301,$M10641),"")</f>
        <v/>
      </c>
      <c r="E10641" s="6">
        <f>IF(AND($B10641&lt;&gt;"",$C10641&lt;&gt;"",$B10641&lt;=$C10641),INDEX(Bemenet!$D$2:$D$301,$M10641),"")</f>
        <v/>
      </c>
      <c r="F10641" s="5">
        <f>IF(AND($B10641&lt;&gt;"",$C10641&lt;&gt;"",$B10641&lt;=$C10641),$C10641-$B10641+1,"")</f>
        <v/>
      </c>
      <c r="G10641" s="5">
        <f>IF($F10641="","",$F10641*$D10641)</f>
        <v/>
      </c>
      <c r="H10641" s="42">
        <f>IF($G10641="","",$O10641)</f>
        <v/>
      </c>
      <c r="I10641" s="5">
        <f>IF($G10641="","",$G10641*IF($H10641="",$O10641,$H10641)/100)</f>
        <v/>
      </c>
      <c r="J10641" s="5">
        <f>IF(OR($L10641="",NOT(COUNTIFS($L$2:$L10641,$L10641)=1)),"",SUMIFS($G:$G,$L:$L,$L10641))</f>
        <v/>
      </c>
      <c r="K10641" s="5">
        <f>IF(OR($L10641="",NOT(COUNTIFS($L$2:$L10641,$L10641)=1)),"",SUMIFS($I:$I,$L:$L,$L10641))</f>
        <v/>
      </c>
      <c r="L10641" s="6">
        <f>IF($B10641="","",YEAR($B10641))</f>
        <v/>
      </c>
      <c r="M10641" s="6">
        <f>INT((ROW()-2)/39)+1</f>
        <v/>
      </c>
      <c r="N10641" s="6">
        <f>MOD(ROW()-2,39)+2</f>
        <v/>
      </c>
      <c r="O10641" s="42">
        <f>IF(AND($B10641&lt;&gt;"",$C10641&lt;&gt;"",$B10641&lt;=$C10641),INDEX(Szabalyok!$C:$C,$N10641),"")</f>
        <v/>
      </c>
      <c r="P10641">
        <f>IF(D10641="",P10640,P10640+1)</f>
        <v/>
      </c>
    </row>
    <row r="10642">
      <c r="A10642">
        <f>IF(P10642=P10641,0,P10642)</f>
        <v/>
      </c>
      <c r="B10642" s="41">
        <f>IF($M10642&gt;300,"",IF(OR(INDEX(Bemenet!$E$2:$E$301,$M10642)="",INDEX(Bemenet!$F$2:$F$301,$M10642)=""),"",MAX(INDEX(Bemenet!$E$2:$E$301,$M10642),INDEX(Szabalyok!$A:$A,$N10642))))</f>
        <v/>
      </c>
      <c r="C10642" s="41">
        <f>IF($B10642="","",MIN(INDEX(Bemenet!$F$2:$F$301,$M10642),INDEX(Szabalyok!$B:$B,$N10642)))</f>
        <v/>
      </c>
      <c r="D10642" s="5">
        <f>IF(AND($B10642&lt;&gt;"",$C10642&lt;&gt;"",$B10642&lt;=$C10642),INDEX(Bemenet!$G$2:$G$301,$M10642),"")</f>
        <v/>
      </c>
      <c r="E10642" s="6">
        <f>IF(AND($B10642&lt;&gt;"",$C10642&lt;&gt;"",$B10642&lt;=$C10642),INDEX(Bemenet!$D$2:$D$301,$M10642),"")</f>
        <v/>
      </c>
      <c r="F10642" s="5">
        <f>IF(AND($B10642&lt;&gt;"",$C10642&lt;&gt;"",$B10642&lt;=$C10642),$C10642-$B10642+1,"")</f>
        <v/>
      </c>
      <c r="G10642" s="5">
        <f>IF($F10642="","",$F10642*$D10642)</f>
        <v/>
      </c>
      <c r="H10642" s="42">
        <f>IF($G10642="","",$O10642)</f>
        <v/>
      </c>
      <c r="I10642" s="5">
        <f>IF($G10642="","",$G10642*IF($H10642="",$O10642,$H10642)/100)</f>
        <v/>
      </c>
      <c r="J10642" s="5">
        <f>IF(OR($L10642="",NOT(COUNTIFS($L$2:$L10642,$L10642)=1)),"",SUMIFS($G:$G,$L:$L,$L10642))</f>
        <v/>
      </c>
      <c r="K10642" s="5">
        <f>IF(OR($L10642="",NOT(COUNTIFS($L$2:$L10642,$L10642)=1)),"",SUMIFS($I:$I,$L:$L,$L10642))</f>
        <v/>
      </c>
      <c r="L10642" s="6">
        <f>IF($B10642="","",YEAR($B10642))</f>
        <v/>
      </c>
      <c r="M10642" s="6">
        <f>INT((ROW()-2)/39)+1</f>
        <v/>
      </c>
      <c r="N10642" s="6">
        <f>MOD(ROW()-2,39)+2</f>
        <v/>
      </c>
      <c r="O10642" s="42">
        <f>IF(AND($B10642&lt;&gt;"",$C10642&lt;&gt;"",$B10642&lt;=$C10642),INDEX(Szabalyok!$C:$C,$N10642),"")</f>
        <v/>
      </c>
      <c r="P10642">
        <f>IF(D10642="",P10641,P10641+1)</f>
        <v/>
      </c>
    </row>
    <row r="10643">
      <c r="A10643">
        <f>IF(P10643=P10642,0,P10643)</f>
        <v/>
      </c>
      <c r="B10643" s="41">
        <f>IF($M10643&gt;300,"",IF(OR(INDEX(Bemenet!$E$2:$E$301,$M10643)="",INDEX(Bemenet!$F$2:$F$301,$M10643)=""),"",MAX(INDEX(Bemenet!$E$2:$E$301,$M10643),INDEX(Szabalyok!$A:$A,$N10643))))</f>
        <v/>
      </c>
      <c r="C10643" s="41">
        <f>IF($B10643="","",MIN(INDEX(Bemenet!$F$2:$F$301,$M10643),INDEX(Szabalyok!$B:$B,$N10643)))</f>
        <v/>
      </c>
      <c r="D10643" s="5">
        <f>IF(AND($B10643&lt;&gt;"",$C10643&lt;&gt;"",$B10643&lt;=$C10643),INDEX(Bemenet!$G$2:$G$301,$M10643),"")</f>
        <v/>
      </c>
      <c r="E10643" s="6">
        <f>IF(AND($B10643&lt;&gt;"",$C10643&lt;&gt;"",$B10643&lt;=$C10643),INDEX(Bemenet!$D$2:$D$301,$M10643),"")</f>
        <v/>
      </c>
      <c r="F10643" s="5">
        <f>IF(AND($B10643&lt;&gt;"",$C10643&lt;&gt;"",$B10643&lt;=$C10643),$C10643-$B10643+1,"")</f>
        <v/>
      </c>
      <c r="G10643" s="5">
        <f>IF($F10643="","",$F10643*$D10643)</f>
        <v/>
      </c>
      <c r="H10643" s="42">
        <f>IF($G10643="","",$O10643)</f>
        <v/>
      </c>
      <c r="I10643" s="5">
        <f>IF($G10643="","",$G10643*IF($H10643="",$O10643,$H10643)/100)</f>
        <v/>
      </c>
      <c r="J10643" s="5">
        <f>IF(OR($L10643="",NOT(COUNTIFS($L$2:$L10643,$L10643)=1)),"",SUMIFS($G:$G,$L:$L,$L10643))</f>
        <v/>
      </c>
      <c r="K10643" s="5">
        <f>IF(OR($L10643="",NOT(COUNTIFS($L$2:$L10643,$L10643)=1)),"",SUMIFS($I:$I,$L:$L,$L10643))</f>
        <v/>
      </c>
      <c r="L10643" s="6">
        <f>IF($B10643="","",YEAR($B10643))</f>
        <v/>
      </c>
      <c r="M10643" s="6">
        <f>INT((ROW()-2)/39)+1</f>
        <v/>
      </c>
      <c r="N10643" s="6">
        <f>MOD(ROW()-2,39)+2</f>
        <v/>
      </c>
      <c r="O10643" s="42">
        <f>IF(AND($B10643&lt;&gt;"",$C10643&lt;&gt;"",$B10643&lt;=$C10643),INDEX(Szabalyok!$C:$C,$N10643),"")</f>
        <v/>
      </c>
      <c r="P10643">
        <f>IF(D10643="",P10642,P10642+1)</f>
        <v/>
      </c>
    </row>
    <row r="10644">
      <c r="A10644">
        <f>IF(P10644=P10643,0,P10644)</f>
        <v/>
      </c>
      <c r="B10644" s="41">
        <f>IF($M10644&gt;300,"",IF(OR(INDEX(Bemenet!$E$2:$E$301,$M10644)="",INDEX(Bemenet!$F$2:$F$301,$M10644)=""),"",MAX(INDEX(Bemenet!$E$2:$E$301,$M10644),INDEX(Szabalyok!$A:$A,$N10644))))</f>
        <v/>
      </c>
      <c r="C10644" s="41">
        <f>IF($B10644="","",MIN(INDEX(Bemenet!$F$2:$F$301,$M10644),INDEX(Szabalyok!$B:$B,$N10644)))</f>
        <v/>
      </c>
      <c r="D10644" s="5">
        <f>IF(AND($B10644&lt;&gt;"",$C10644&lt;&gt;"",$B10644&lt;=$C10644),INDEX(Bemenet!$G$2:$G$301,$M10644),"")</f>
        <v/>
      </c>
      <c r="E10644" s="6">
        <f>IF(AND($B10644&lt;&gt;"",$C10644&lt;&gt;"",$B10644&lt;=$C10644),INDEX(Bemenet!$D$2:$D$301,$M10644),"")</f>
        <v/>
      </c>
      <c r="F10644" s="5">
        <f>IF(AND($B10644&lt;&gt;"",$C10644&lt;&gt;"",$B10644&lt;=$C10644),$C10644-$B10644+1,"")</f>
        <v/>
      </c>
      <c r="G10644" s="5">
        <f>IF($F10644="","",$F10644*$D10644)</f>
        <v/>
      </c>
      <c r="H10644" s="42">
        <f>IF($G10644="","",$O10644)</f>
        <v/>
      </c>
      <c r="I10644" s="5">
        <f>IF($G10644="","",$G10644*IF($H10644="",$O10644,$H10644)/100)</f>
        <v/>
      </c>
      <c r="J10644" s="5">
        <f>IF(OR($L10644="",NOT(COUNTIFS($L$2:$L10644,$L10644)=1)),"",SUMIFS($G:$G,$L:$L,$L10644))</f>
        <v/>
      </c>
      <c r="K10644" s="5">
        <f>IF(OR($L10644="",NOT(COUNTIFS($L$2:$L10644,$L10644)=1)),"",SUMIFS($I:$I,$L:$L,$L10644))</f>
        <v/>
      </c>
      <c r="L10644" s="6">
        <f>IF($B10644="","",YEAR($B10644))</f>
        <v/>
      </c>
      <c r="M10644" s="6">
        <f>INT((ROW()-2)/39)+1</f>
        <v/>
      </c>
      <c r="N10644" s="6">
        <f>MOD(ROW()-2,39)+2</f>
        <v/>
      </c>
      <c r="O10644" s="42">
        <f>IF(AND($B10644&lt;&gt;"",$C10644&lt;&gt;"",$B10644&lt;=$C10644),INDEX(Szabalyok!$C:$C,$N10644),"")</f>
        <v/>
      </c>
      <c r="P10644">
        <f>IF(D10644="",P10643,P10643+1)</f>
        <v/>
      </c>
    </row>
    <row r="10645">
      <c r="A10645">
        <f>IF(P10645=P10644,0,P10645)</f>
        <v/>
      </c>
      <c r="B10645" s="41">
        <f>IF($M10645&gt;300,"",IF(OR(INDEX(Bemenet!$E$2:$E$301,$M10645)="",INDEX(Bemenet!$F$2:$F$301,$M10645)=""),"",MAX(INDEX(Bemenet!$E$2:$E$301,$M10645),INDEX(Szabalyok!$A:$A,$N10645))))</f>
        <v/>
      </c>
      <c r="C10645" s="41">
        <f>IF($B10645="","",MIN(INDEX(Bemenet!$F$2:$F$301,$M10645),INDEX(Szabalyok!$B:$B,$N10645)))</f>
        <v/>
      </c>
      <c r="D10645" s="5">
        <f>IF(AND($B10645&lt;&gt;"",$C10645&lt;&gt;"",$B10645&lt;=$C10645),INDEX(Bemenet!$G$2:$G$301,$M10645),"")</f>
        <v/>
      </c>
      <c r="E10645" s="6">
        <f>IF(AND($B10645&lt;&gt;"",$C10645&lt;&gt;"",$B10645&lt;=$C10645),INDEX(Bemenet!$D$2:$D$301,$M10645),"")</f>
        <v/>
      </c>
      <c r="F10645" s="5">
        <f>IF(AND($B10645&lt;&gt;"",$C10645&lt;&gt;"",$B10645&lt;=$C10645),$C10645-$B10645+1,"")</f>
        <v/>
      </c>
      <c r="G10645" s="5">
        <f>IF($F10645="","",$F10645*$D10645)</f>
        <v/>
      </c>
      <c r="H10645" s="42">
        <f>IF($G10645="","",$O10645)</f>
        <v/>
      </c>
      <c r="I10645" s="5">
        <f>IF($G10645="","",$G10645*IF($H10645="",$O10645,$H10645)/100)</f>
        <v/>
      </c>
      <c r="J10645" s="5">
        <f>IF(OR($L10645="",NOT(COUNTIFS($L$2:$L10645,$L10645)=1)),"",SUMIFS($G:$G,$L:$L,$L10645))</f>
        <v/>
      </c>
      <c r="K10645" s="5">
        <f>IF(OR($L10645="",NOT(COUNTIFS($L$2:$L10645,$L10645)=1)),"",SUMIFS($I:$I,$L:$L,$L10645))</f>
        <v/>
      </c>
      <c r="L10645" s="6">
        <f>IF($B10645="","",YEAR($B10645))</f>
        <v/>
      </c>
      <c r="M10645" s="6">
        <f>INT((ROW()-2)/39)+1</f>
        <v/>
      </c>
      <c r="N10645" s="6">
        <f>MOD(ROW()-2,39)+2</f>
        <v/>
      </c>
      <c r="O10645" s="42">
        <f>IF(AND($B10645&lt;&gt;"",$C10645&lt;&gt;"",$B10645&lt;=$C10645),INDEX(Szabalyok!$C:$C,$N10645),"")</f>
        <v/>
      </c>
      <c r="P10645">
        <f>IF(D10645="",P10644,P10644+1)</f>
        <v/>
      </c>
    </row>
    <row r="10646">
      <c r="A10646">
        <f>IF(P10646=P10645,0,P10646)</f>
        <v/>
      </c>
      <c r="B10646" s="41">
        <f>IF($M10646&gt;300,"",IF(OR(INDEX(Bemenet!$E$2:$E$301,$M10646)="",INDEX(Bemenet!$F$2:$F$301,$M10646)=""),"",MAX(INDEX(Bemenet!$E$2:$E$301,$M10646),INDEX(Szabalyok!$A:$A,$N10646))))</f>
        <v/>
      </c>
      <c r="C10646" s="41">
        <f>IF($B10646="","",MIN(INDEX(Bemenet!$F$2:$F$301,$M10646),INDEX(Szabalyok!$B:$B,$N10646)))</f>
        <v/>
      </c>
      <c r="D10646" s="5">
        <f>IF(AND($B10646&lt;&gt;"",$C10646&lt;&gt;"",$B10646&lt;=$C10646),INDEX(Bemenet!$G$2:$G$301,$M10646),"")</f>
        <v/>
      </c>
      <c r="E10646" s="6">
        <f>IF(AND($B10646&lt;&gt;"",$C10646&lt;&gt;"",$B10646&lt;=$C10646),INDEX(Bemenet!$D$2:$D$301,$M10646),"")</f>
        <v/>
      </c>
      <c r="F10646" s="5">
        <f>IF(AND($B10646&lt;&gt;"",$C10646&lt;&gt;"",$B10646&lt;=$C10646),$C10646-$B10646+1,"")</f>
        <v/>
      </c>
      <c r="G10646" s="5">
        <f>IF($F10646="","",$F10646*$D10646)</f>
        <v/>
      </c>
      <c r="H10646" s="42">
        <f>IF($G10646="","",$O10646)</f>
        <v/>
      </c>
      <c r="I10646" s="5">
        <f>IF($G10646="","",$G10646*IF($H10646="",$O10646,$H10646)/100)</f>
        <v/>
      </c>
      <c r="J10646" s="5">
        <f>IF(OR($L10646="",NOT(COUNTIFS($L$2:$L10646,$L10646)=1)),"",SUMIFS($G:$G,$L:$L,$L10646))</f>
        <v/>
      </c>
      <c r="K10646" s="5">
        <f>IF(OR($L10646="",NOT(COUNTIFS($L$2:$L10646,$L10646)=1)),"",SUMIFS($I:$I,$L:$L,$L10646))</f>
        <v/>
      </c>
      <c r="L10646" s="6">
        <f>IF($B10646="","",YEAR($B10646))</f>
        <v/>
      </c>
      <c r="M10646" s="6">
        <f>INT((ROW()-2)/39)+1</f>
        <v/>
      </c>
      <c r="N10646" s="6">
        <f>MOD(ROW()-2,39)+2</f>
        <v/>
      </c>
      <c r="O10646" s="42">
        <f>IF(AND($B10646&lt;&gt;"",$C10646&lt;&gt;"",$B10646&lt;=$C10646),INDEX(Szabalyok!$C:$C,$N10646),"")</f>
        <v/>
      </c>
      <c r="P10646">
        <f>IF(D10646="",P10645,P10645+1)</f>
        <v/>
      </c>
    </row>
    <row r="10647">
      <c r="A10647">
        <f>IF(P10647=P10646,0,P10647)</f>
        <v/>
      </c>
      <c r="B10647" s="41">
        <f>IF($M10647&gt;300,"",IF(OR(INDEX(Bemenet!$E$2:$E$301,$M10647)="",INDEX(Bemenet!$F$2:$F$301,$M10647)=""),"",MAX(INDEX(Bemenet!$E$2:$E$301,$M10647),INDEX(Szabalyok!$A:$A,$N10647))))</f>
        <v/>
      </c>
      <c r="C10647" s="41">
        <f>IF($B10647="","",MIN(INDEX(Bemenet!$F$2:$F$301,$M10647),INDEX(Szabalyok!$B:$B,$N10647)))</f>
        <v/>
      </c>
      <c r="D10647" s="5">
        <f>IF(AND($B10647&lt;&gt;"",$C10647&lt;&gt;"",$B10647&lt;=$C10647),INDEX(Bemenet!$G$2:$G$301,$M10647),"")</f>
        <v/>
      </c>
      <c r="E10647" s="6">
        <f>IF(AND($B10647&lt;&gt;"",$C10647&lt;&gt;"",$B10647&lt;=$C10647),INDEX(Bemenet!$D$2:$D$301,$M10647),"")</f>
        <v/>
      </c>
      <c r="F10647" s="5">
        <f>IF(AND($B10647&lt;&gt;"",$C10647&lt;&gt;"",$B10647&lt;=$C10647),$C10647-$B10647+1,"")</f>
        <v/>
      </c>
      <c r="G10647" s="5">
        <f>IF($F10647="","",$F10647*$D10647)</f>
        <v/>
      </c>
      <c r="H10647" s="42">
        <f>IF($G10647="","",$O10647)</f>
        <v/>
      </c>
      <c r="I10647" s="5">
        <f>IF($G10647="","",$G10647*IF($H10647="",$O10647,$H10647)/100)</f>
        <v/>
      </c>
      <c r="J10647" s="5">
        <f>IF(OR($L10647="",NOT(COUNTIFS($L$2:$L10647,$L10647)=1)),"",SUMIFS($G:$G,$L:$L,$L10647))</f>
        <v/>
      </c>
      <c r="K10647" s="5">
        <f>IF(OR($L10647="",NOT(COUNTIFS($L$2:$L10647,$L10647)=1)),"",SUMIFS($I:$I,$L:$L,$L10647))</f>
        <v/>
      </c>
      <c r="L10647" s="6">
        <f>IF($B10647="","",YEAR($B10647))</f>
        <v/>
      </c>
      <c r="M10647" s="6">
        <f>INT((ROW()-2)/39)+1</f>
        <v/>
      </c>
      <c r="N10647" s="6">
        <f>MOD(ROW()-2,39)+2</f>
        <v/>
      </c>
      <c r="O10647" s="42">
        <f>IF(AND($B10647&lt;&gt;"",$C10647&lt;&gt;"",$B10647&lt;=$C10647),INDEX(Szabalyok!$C:$C,$N10647),"")</f>
        <v/>
      </c>
      <c r="P10647">
        <f>IF(D10647="",P10646,P10646+1)</f>
        <v/>
      </c>
    </row>
    <row r="10648">
      <c r="A10648">
        <f>IF(P10648=P10647,0,P10648)</f>
        <v/>
      </c>
      <c r="B10648" s="41">
        <f>IF($M10648&gt;300,"",IF(OR(INDEX(Bemenet!$E$2:$E$301,$M10648)="",INDEX(Bemenet!$F$2:$F$301,$M10648)=""),"",MAX(INDEX(Bemenet!$E$2:$E$301,$M10648),INDEX(Szabalyok!$A:$A,$N10648))))</f>
        <v/>
      </c>
      <c r="C10648" s="41">
        <f>IF($B10648="","",MIN(INDEX(Bemenet!$F$2:$F$301,$M10648),INDEX(Szabalyok!$B:$B,$N10648)))</f>
        <v/>
      </c>
      <c r="D10648" s="5">
        <f>IF(AND($B10648&lt;&gt;"",$C10648&lt;&gt;"",$B10648&lt;=$C10648),INDEX(Bemenet!$G$2:$G$301,$M10648),"")</f>
        <v/>
      </c>
      <c r="E10648" s="6">
        <f>IF(AND($B10648&lt;&gt;"",$C10648&lt;&gt;"",$B10648&lt;=$C10648),INDEX(Bemenet!$D$2:$D$301,$M10648),"")</f>
        <v/>
      </c>
      <c r="F10648" s="5">
        <f>IF(AND($B10648&lt;&gt;"",$C10648&lt;&gt;"",$B10648&lt;=$C10648),$C10648-$B10648+1,"")</f>
        <v/>
      </c>
      <c r="G10648" s="5">
        <f>IF($F10648="","",$F10648*$D10648)</f>
        <v/>
      </c>
      <c r="H10648" s="42">
        <f>IF($G10648="","",$O10648)</f>
        <v/>
      </c>
      <c r="I10648" s="5">
        <f>IF($G10648="","",$G10648*IF($H10648="",$O10648,$H10648)/100)</f>
        <v/>
      </c>
      <c r="J10648" s="5">
        <f>IF(OR($L10648="",NOT(COUNTIFS($L$2:$L10648,$L10648)=1)),"",SUMIFS($G:$G,$L:$L,$L10648))</f>
        <v/>
      </c>
      <c r="K10648" s="5">
        <f>IF(OR($L10648="",NOT(COUNTIFS($L$2:$L10648,$L10648)=1)),"",SUMIFS($I:$I,$L:$L,$L10648))</f>
        <v/>
      </c>
      <c r="L10648" s="6">
        <f>IF($B10648="","",YEAR($B10648))</f>
        <v/>
      </c>
      <c r="M10648" s="6">
        <f>INT((ROW()-2)/39)+1</f>
        <v/>
      </c>
      <c r="N10648" s="6">
        <f>MOD(ROW()-2,39)+2</f>
        <v/>
      </c>
      <c r="O10648" s="42">
        <f>IF(AND($B10648&lt;&gt;"",$C10648&lt;&gt;"",$B10648&lt;=$C10648),INDEX(Szabalyok!$C:$C,$N10648),"")</f>
        <v/>
      </c>
      <c r="P10648">
        <f>IF(D10648="",P10647,P10647+1)</f>
        <v/>
      </c>
    </row>
    <row r="10649">
      <c r="A10649">
        <f>IF(P10649=P10648,0,P10649)</f>
        <v/>
      </c>
      <c r="B10649" s="41">
        <f>IF($M10649&gt;300,"",IF(OR(INDEX(Bemenet!$E$2:$E$301,$M10649)="",INDEX(Bemenet!$F$2:$F$301,$M10649)=""),"",MAX(INDEX(Bemenet!$E$2:$E$301,$M10649),INDEX(Szabalyok!$A:$A,$N10649))))</f>
        <v/>
      </c>
      <c r="C10649" s="41">
        <f>IF($B10649="","",MIN(INDEX(Bemenet!$F$2:$F$301,$M10649),INDEX(Szabalyok!$B:$B,$N10649)))</f>
        <v/>
      </c>
      <c r="D10649" s="5">
        <f>IF(AND($B10649&lt;&gt;"",$C10649&lt;&gt;"",$B10649&lt;=$C10649),INDEX(Bemenet!$G$2:$G$301,$M10649),"")</f>
        <v/>
      </c>
      <c r="E10649" s="6">
        <f>IF(AND($B10649&lt;&gt;"",$C10649&lt;&gt;"",$B10649&lt;=$C10649),INDEX(Bemenet!$D$2:$D$301,$M10649),"")</f>
        <v/>
      </c>
      <c r="F10649" s="5">
        <f>IF(AND($B10649&lt;&gt;"",$C10649&lt;&gt;"",$B10649&lt;=$C10649),$C10649-$B10649+1,"")</f>
        <v/>
      </c>
      <c r="G10649" s="5">
        <f>IF($F10649="","",$F10649*$D10649)</f>
        <v/>
      </c>
      <c r="H10649" s="42">
        <f>IF($G10649="","",$O10649)</f>
        <v/>
      </c>
      <c r="I10649" s="5">
        <f>IF($G10649="","",$G10649*IF($H10649="",$O10649,$H10649)/100)</f>
        <v/>
      </c>
      <c r="J10649" s="5">
        <f>IF(OR($L10649="",NOT(COUNTIFS($L$2:$L10649,$L10649)=1)),"",SUMIFS($G:$G,$L:$L,$L10649))</f>
        <v/>
      </c>
      <c r="K10649" s="5">
        <f>IF(OR($L10649="",NOT(COUNTIFS($L$2:$L10649,$L10649)=1)),"",SUMIFS($I:$I,$L:$L,$L10649))</f>
        <v/>
      </c>
      <c r="L10649" s="6">
        <f>IF($B10649="","",YEAR($B10649))</f>
        <v/>
      </c>
      <c r="M10649" s="6">
        <f>INT((ROW()-2)/39)+1</f>
        <v/>
      </c>
      <c r="N10649" s="6">
        <f>MOD(ROW()-2,39)+2</f>
        <v/>
      </c>
      <c r="O10649" s="42">
        <f>IF(AND($B10649&lt;&gt;"",$C10649&lt;&gt;"",$B10649&lt;=$C10649),INDEX(Szabalyok!$C:$C,$N10649),"")</f>
        <v/>
      </c>
      <c r="P10649">
        <f>IF(D10649="",P10648,P10648+1)</f>
        <v/>
      </c>
    </row>
    <row r="10650">
      <c r="A10650">
        <f>IF(P10650=P10649,0,P10650)</f>
        <v/>
      </c>
      <c r="B10650" s="41">
        <f>IF($M10650&gt;300,"",IF(OR(INDEX(Bemenet!$E$2:$E$301,$M10650)="",INDEX(Bemenet!$F$2:$F$301,$M10650)=""),"",MAX(INDEX(Bemenet!$E$2:$E$301,$M10650),INDEX(Szabalyok!$A:$A,$N10650))))</f>
        <v/>
      </c>
      <c r="C10650" s="41">
        <f>IF($B10650="","",MIN(INDEX(Bemenet!$F$2:$F$301,$M10650),INDEX(Szabalyok!$B:$B,$N10650)))</f>
        <v/>
      </c>
      <c r="D10650" s="5">
        <f>IF(AND($B10650&lt;&gt;"",$C10650&lt;&gt;"",$B10650&lt;=$C10650),INDEX(Bemenet!$G$2:$G$301,$M10650),"")</f>
        <v/>
      </c>
      <c r="E10650" s="6">
        <f>IF(AND($B10650&lt;&gt;"",$C10650&lt;&gt;"",$B10650&lt;=$C10650),INDEX(Bemenet!$D$2:$D$301,$M10650),"")</f>
        <v/>
      </c>
      <c r="F10650" s="5">
        <f>IF(AND($B10650&lt;&gt;"",$C10650&lt;&gt;"",$B10650&lt;=$C10650),$C10650-$B10650+1,"")</f>
        <v/>
      </c>
      <c r="G10650" s="5">
        <f>IF($F10650="","",$F10650*$D10650)</f>
        <v/>
      </c>
      <c r="H10650" s="42">
        <f>IF($G10650="","",$O10650)</f>
        <v/>
      </c>
      <c r="I10650" s="5">
        <f>IF($G10650="","",$G10650*IF($H10650="",$O10650,$H10650)/100)</f>
        <v/>
      </c>
      <c r="J10650" s="5">
        <f>IF(OR($L10650="",NOT(COUNTIFS($L$2:$L10650,$L10650)=1)),"",SUMIFS($G:$G,$L:$L,$L10650))</f>
        <v/>
      </c>
      <c r="K10650" s="5">
        <f>IF(OR($L10650="",NOT(COUNTIFS($L$2:$L10650,$L10650)=1)),"",SUMIFS($I:$I,$L:$L,$L10650))</f>
        <v/>
      </c>
      <c r="L10650" s="6">
        <f>IF($B10650="","",YEAR($B10650))</f>
        <v/>
      </c>
      <c r="M10650" s="6">
        <f>INT((ROW()-2)/39)+1</f>
        <v/>
      </c>
      <c r="N10650" s="6">
        <f>MOD(ROW()-2,39)+2</f>
        <v/>
      </c>
      <c r="O10650" s="42">
        <f>IF(AND($B10650&lt;&gt;"",$C10650&lt;&gt;"",$B10650&lt;=$C10650),INDEX(Szabalyok!$C:$C,$N10650),"")</f>
        <v/>
      </c>
      <c r="P10650">
        <f>IF(D10650="",P10649,P10649+1)</f>
        <v/>
      </c>
    </row>
    <row r="10651">
      <c r="A10651">
        <f>IF(P10651=P10650,0,P10651)</f>
        <v/>
      </c>
      <c r="B10651" s="41">
        <f>IF($M10651&gt;300,"",IF(OR(INDEX(Bemenet!$E$2:$E$301,$M10651)="",INDEX(Bemenet!$F$2:$F$301,$M10651)=""),"",MAX(INDEX(Bemenet!$E$2:$E$301,$M10651),INDEX(Szabalyok!$A:$A,$N10651))))</f>
        <v/>
      </c>
      <c r="C10651" s="41">
        <f>IF($B10651="","",MIN(INDEX(Bemenet!$F$2:$F$301,$M10651),INDEX(Szabalyok!$B:$B,$N10651)))</f>
        <v/>
      </c>
      <c r="D10651" s="5">
        <f>IF(AND($B10651&lt;&gt;"",$C10651&lt;&gt;"",$B10651&lt;=$C10651),INDEX(Bemenet!$G$2:$G$301,$M10651),"")</f>
        <v/>
      </c>
      <c r="E10651" s="6">
        <f>IF(AND($B10651&lt;&gt;"",$C10651&lt;&gt;"",$B10651&lt;=$C10651),INDEX(Bemenet!$D$2:$D$301,$M10651),"")</f>
        <v/>
      </c>
      <c r="F10651" s="5">
        <f>IF(AND($B10651&lt;&gt;"",$C10651&lt;&gt;"",$B10651&lt;=$C10651),$C10651-$B10651+1,"")</f>
        <v/>
      </c>
      <c r="G10651" s="5">
        <f>IF($F10651="","",$F10651*$D10651)</f>
        <v/>
      </c>
      <c r="H10651" s="42">
        <f>IF($G10651="","",$O10651)</f>
        <v/>
      </c>
      <c r="I10651" s="5">
        <f>IF($G10651="","",$G10651*IF($H10651="",$O10651,$H10651)/100)</f>
        <v/>
      </c>
      <c r="J10651" s="5">
        <f>IF(OR($L10651="",NOT(COUNTIFS($L$2:$L10651,$L10651)=1)),"",SUMIFS($G:$G,$L:$L,$L10651))</f>
        <v/>
      </c>
      <c r="K10651" s="5">
        <f>IF(OR($L10651="",NOT(COUNTIFS($L$2:$L10651,$L10651)=1)),"",SUMIFS($I:$I,$L:$L,$L10651))</f>
        <v/>
      </c>
      <c r="L10651" s="6">
        <f>IF($B10651="","",YEAR($B10651))</f>
        <v/>
      </c>
      <c r="M10651" s="6">
        <f>INT((ROW()-2)/39)+1</f>
        <v/>
      </c>
      <c r="N10651" s="6">
        <f>MOD(ROW()-2,39)+2</f>
        <v/>
      </c>
      <c r="O10651" s="42">
        <f>IF(AND($B10651&lt;&gt;"",$C10651&lt;&gt;"",$B10651&lt;=$C10651),INDEX(Szabalyok!$C:$C,$N10651),"")</f>
        <v/>
      </c>
      <c r="P10651">
        <f>IF(D10651="",P10650,P10650+1)</f>
        <v/>
      </c>
    </row>
    <row r="10652">
      <c r="A10652">
        <f>IF(P10652=P10651,0,P10652)</f>
        <v/>
      </c>
      <c r="B10652" s="41">
        <f>IF($M10652&gt;300,"",IF(OR(INDEX(Bemenet!$E$2:$E$301,$M10652)="",INDEX(Bemenet!$F$2:$F$301,$M10652)=""),"",MAX(INDEX(Bemenet!$E$2:$E$301,$M10652),INDEX(Szabalyok!$A:$A,$N10652))))</f>
        <v/>
      </c>
      <c r="C10652" s="41">
        <f>IF($B10652="","",MIN(INDEX(Bemenet!$F$2:$F$301,$M10652),INDEX(Szabalyok!$B:$B,$N10652)))</f>
        <v/>
      </c>
      <c r="D10652" s="5">
        <f>IF(AND($B10652&lt;&gt;"",$C10652&lt;&gt;"",$B10652&lt;=$C10652),INDEX(Bemenet!$G$2:$G$301,$M10652),"")</f>
        <v/>
      </c>
      <c r="E10652" s="6">
        <f>IF(AND($B10652&lt;&gt;"",$C10652&lt;&gt;"",$B10652&lt;=$C10652),INDEX(Bemenet!$D$2:$D$301,$M10652),"")</f>
        <v/>
      </c>
      <c r="F10652" s="5">
        <f>IF(AND($B10652&lt;&gt;"",$C10652&lt;&gt;"",$B10652&lt;=$C10652),$C10652-$B10652+1,"")</f>
        <v/>
      </c>
      <c r="G10652" s="5">
        <f>IF($F10652="","",$F10652*$D10652)</f>
        <v/>
      </c>
      <c r="H10652" s="42">
        <f>IF($G10652="","",$O10652)</f>
        <v/>
      </c>
      <c r="I10652" s="5">
        <f>IF($G10652="","",$G10652*IF($H10652="",$O10652,$H10652)/100)</f>
        <v/>
      </c>
      <c r="J10652" s="5">
        <f>IF(OR($L10652="",NOT(COUNTIFS($L$2:$L10652,$L10652)=1)),"",SUMIFS($G:$G,$L:$L,$L10652))</f>
        <v/>
      </c>
      <c r="K10652" s="5">
        <f>IF(OR($L10652="",NOT(COUNTIFS($L$2:$L10652,$L10652)=1)),"",SUMIFS($I:$I,$L:$L,$L10652))</f>
        <v/>
      </c>
      <c r="L10652" s="6">
        <f>IF($B10652="","",YEAR($B10652))</f>
        <v/>
      </c>
      <c r="M10652" s="6">
        <f>INT((ROW()-2)/39)+1</f>
        <v/>
      </c>
      <c r="N10652" s="6">
        <f>MOD(ROW()-2,39)+2</f>
        <v/>
      </c>
      <c r="O10652" s="42">
        <f>IF(AND($B10652&lt;&gt;"",$C10652&lt;&gt;"",$B10652&lt;=$C10652),INDEX(Szabalyok!$C:$C,$N10652),"")</f>
        <v/>
      </c>
      <c r="P10652">
        <f>IF(D10652="",P10651,P10651+1)</f>
        <v/>
      </c>
    </row>
    <row r="10653">
      <c r="A10653">
        <f>IF(P10653=P10652,0,P10653)</f>
        <v/>
      </c>
      <c r="B10653" s="41">
        <f>IF($M10653&gt;300,"",IF(OR(INDEX(Bemenet!$E$2:$E$301,$M10653)="",INDEX(Bemenet!$F$2:$F$301,$M10653)=""),"",MAX(INDEX(Bemenet!$E$2:$E$301,$M10653),INDEX(Szabalyok!$A:$A,$N10653))))</f>
        <v/>
      </c>
      <c r="C10653" s="41">
        <f>IF($B10653="","",MIN(INDEX(Bemenet!$F$2:$F$301,$M10653),INDEX(Szabalyok!$B:$B,$N10653)))</f>
        <v/>
      </c>
      <c r="D10653" s="5">
        <f>IF(AND($B10653&lt;&gt;"",$C10653&lt;&gt;"",$B10653&lt;=$C10653),INDEX(Bemenet!$G$2:$G$301,$M10653),"")</f>
        <v/>
      </c>
      <c r="E10653" s="6">
        <f>IF(AND($B10653&lt;&gt;"",$C10653&lt;&gt;"",$B10653&lt;=$C10653),INDEX(Bemenet!$D$2:$D$301,$M10653),"")</f>
        <v/>
      </c>
      <c r="F10653" s="5">
        <f>IF(AND($B10653&lt;&gt;"",$C10653&lt;&gt;"",$B10653&lt;=$C10653),$C10653-$B10653+1,"")</f>
        <v/>
      </c>
      <c r="G10653" s="5">
        <f>IF($F10653="","",$F10653*$D10653)</f>
        <v/>
      </c>
      <c r="H10653" s="42">
        <f>IF($G10653="","",$O10653)</f>
        <v/>
      </c>
      <c r="I10653" s="5">
        <f>IF($G10653="","",$G10653*IF($H10653="",$O10653,$H10653)/100)</f>
        <v/>
      </c>
      <c r="J10653" s="5">
        <f>IF(OR($L10653="",NOT(COUNTIFS($L$2:$L10653,$L10653)=1)),"",SUMIFS($G:$G,$L:$L,$L10653))</f>
        <v/>
      </c>
      <c r="K10653" s="5">
        <f>IF(OR($L10653="",NOT(COUNTIFS($L$2:$L10653,$L10653)=1)),"",SUMIFS($I:$I,$L:$L,$L10653))</f>
        <v/>
      </c>
      <c r="L10653" s="6">
        <f>IF($B10653="","",YEAR($B10653))</f>
        <v/>
      </c>
      <c r="M10653" s="6">
        <f>INT((ROW()-2)/39)+1</f>
        <v/>
      </c>
      <c r="N10653" s="6">
        <f>MOD(ROW()-2,39)+2</f>
        <v/>
      </c>
      <c r="O10653" s="42">
        <f>IF(AND($B10653&lt;&gt;"",$C10653&lt;&gt;"",$B10653&lt;=$C10653),INDEX(Szabalyok!$C:$C,$N10653),"")</f>
        <v/>
      </c>
      <c r="P10653">
        <f>IF(D10653="",P10652,P10652+1)</f>
        <v/>
      </c>
    </row>
    <row r="10654">
      <c r="A10654">
        <f>IF(P10654=P10653,0,P10654)</f>
        <v/>
      </c>
      <c r="B10654" s="41">
        <f>IF($M10654&gt;300,"",IF(OR(INDEX(Bemenet!$E$2:$E$301,$M10654)="",INDEX(Bemenet!$F$2:$F$301,$M10654)=""),"",MAX(INDEX(Bemenet!$E$2:$E$301,$M10654),INDEX(Szabalyok!$A:$A,$N10654))))</f>
        <v/>
      </c>
      <c r="C10654" s="41">
        <f>IF($B10654="","",MIN(INDEX(Bemenet!$F$2:$F$301,$M10654),INDEX(Szabalyok!$B:$B,$N10654)))</f>
        <v/>
      </c>
      <c r="D10654" s="5">
        <f>IF(AND($B10654&lt;&gt;"",$C10654&lt;&gt;"",$B10654&lt;=$C10654),INDEX(Bemenet!$G$2:$G$301,$M10654),"")</f>
        <v/>
      </c>
      <c r="E10654" s="6">
        <f>IF(AND($B10654&lt;&gt;"",$C10654&lt;&gt;"",$B10654&lt;=$C10654),INDEX(Bemenet!$D$2:$D$301,$M10654),"")</f>
        <v/>
      </c>
      <c r="F10654" s="5">
        <f>IF(AND($B10654&lt;&gt;"",$C10654&lt;&gt;"",$B10654&lt;=$C10654),$C10654-$B10654+1,"")</f>
        <v/>
      </c>
      <c r="G10654" s="5">
        <f>IF($F10654="","",$F10654*$D10654)</f>
        <v/>
      </c>
      <c r="H10654" s="42">
        <f>IF($G10654="","",$O10654)</f>
        <v/>
      </c>
      <c r="I10654" s="5">
        <f>IF($G10654="","",$G10654*IF($H10654="",$O10654,$H10654)/100)</f>
        <v/>
      </c>
      <c r="J10654" s="5">
        <f>IF(OR($L10654="",NOT(COUNTIFS($L$2:$L10654,$L10654)=1)),"",SUMIFS($G:$G,$L:$L,$L10654))</f>
        <v/>
      </c>
      <c r="K10654" s="5">
        <f>IF(OR($L10654="",NOT(COUNTIFS($L$2:$L10654,$L10654)=1)),"",SUMIFS($I:$I,$L:$L,$L10654))</f>
        <v/>
      </c>
      <c r="L10654" s="6">
        <f>IF($B10654="","",YEAR($B10654))</f>
        <v/>
      </c>
      <c r="M10654" s="6">
        <f>INT((ROW()-2)/39)+1</f>
        <v/>
      </c>
      <c r="N10654" s="6">
        <f>MOD(ROW()-2,39)+2</f>
        <v/>
      </c>
      <c r="O10654" s="42">
        <f>IF(AND($B10654&lt;&gt;"",$C10654&lt;&gt;"",$B10654&lt;=$C10654),INDEX(Szabalyok!$C:$C,$N10654),"")</f>
        <v/>
      </c>
      <c r="P10654">
        <f>IF(D10654="",P10653,P10653+1)</f>
        <v/>
      </c>
    </row>
    <row r="10655">
      <c r="A10655">
        <f>IF(P10655=P10654,0,P10655)</f>
        <v/>
      </c>
      <c r="B10655" s="41">
        <f>IF($M10655&gt;300,"",IF(OR(INDEX(Bemenet!$E$2:$E$301,$M10655)="",INDEX(Bemenet!$F$2:$F$301,$M10655)=""),"",MAX(INDEX(Bemenet!$E$2:$E$301,$M10655),INDEX(Szabalyok!$A:$A,$N10655))))</f>
        <v/>
      </c>
      <c r="C10655" s="41">
        <f>IF($B10655="","",MIN(INDEX(Bemenet!$F$2:$F$301,$M10655),INDEX(Szabalyok!$B:$B,$N10655)))</f>
        <v/>
      </c>
      <c r="D10655" s="5">
        <f>IF(AND($B10655&lt;&gt;"",$C10655&lt;&gt;"",$B10655&lt;=$C10655),INDEX(Bemenet!$G$2:$G$301,$M10655),"")</f>
        <v/>
      </c>
      <c r="E10655" s="6">
        <f>IF(AND($B10655&lt;&gt;"",$C10655&lt;&gt;"",$B10655&lt;=$C10655),INDEX(Bemenet!$D$2:$D$301,$M10655),"")</f>
        <v/>
      </c>
      <c r="F10655" s="5">
        <f>IF(AND($B10655&lt;&gt;"",$C10655&lt;&gt;"",$B10655&lt;=$C10655),$C10655-$B10655+1,"")</f>
        <v/>
      </c>
      <c r="G10655" s="5">
        <f>IF($F10655="","",$F10655*$D10655)</f>
        <v/>
      </c>
      <c r="H10655" s="42">
        <f>IF($G10655="","",$O10655)</f>
        <v/>
      </c>
      <c r="I10655" s="5">
        <f>IF($G10655="","",$G10655*IF($H10655="",$O10655,$H10655)/100)</f>
        <v/>
      </c>
      <c r="J10655" s="5">
        <f>IF(OR($L10655="",NOT(COUNTIFS($L$2:$L10655,$L10655)=1)),"",SUMIFS($G:$G,$L:$L,$L10655))</f>
        <v/>
      </c>
      <c r="K10655" s="5">
        <f>IF(OR($L10655="",NOT(COUNTIFS($L$2:$L10655,$L10655)=1)),"",SUMIFS($I:$I,$L:$L,$L10655))</f>
        <v/>
      </c>
      <c r="L10655" s="6">
        <f>IF($B10655="","",YEAR($B10655))</f>
        <v/>
      </c>
      <c r="M10655" s="6">
        <f>INT((ROW()-2)/39)+1</f>
        <v/>
      </c>
      <c r="N10655" s="6">
        <f>MOD(ROW()-2,39)+2</f>
        <v/>
      </c>
      <c r="O10655" s="42">
        <f>IF(AND($B10655&lt;&gt;"",$C10655&lt;&gt;"",$B10655&lt;=$C10655),INDEX(Szabalyok!$C:$C,$N10655),"")</f>
        <v/>
      </c>
      <c r="P10655">
        <f>IF(D10655="",P10654,P10654+1)</f>
        <v/>
      </c>
    </row>
    <row r="10656">
      <c r="A10656">
        <f>IF(P10656=P10655,0,P10656)</f>
        <v/>
      </c>
      <c r="B10656" s="41">
        <f>IF($M10656&gt;300,"",IF(OR(INDEX(Bemenet!$E$2:$E$301,$M10656)="",INDEX(Bemenet!$F$2:$F$301,$M10656)=""),"",MAX(INDEX(Bemenet!$E$2:$E$301,$M10656),INDEX(Szabalyok!$A:$A,$N10656))))</f>
        <v/>
      </c>
      <c r="C10656" s="41">
        <f>IF($B10656="","",MIN(INDEX(Bemenet!$F$2:$F$301,$M10656),INDEX(Szabalyok!$B:$B,$N10656)))</f>
        <v/>
      </c>
      <c r="D10656" s="5">
        <f>IF(AND($B10656&lt;&gt;"",$C10656&lt;&gt;"",$B10656&lt;=$C10656),INDEX(Bemenet!$G$2:$G$301,$M10656),"")</f>
        <v/>
      </c>
      <c r="E10656" s="6">
        <f>IF(AND($B10656&lt;&gt;"",$C10656&lt;&gt;"",$B10656&lt;=$C10656),INDEX(Bemenet!$D$2:$D$301,$M10656),"")</f>
        <v/>
      </c>
      <c r="F10656" s="5">
        <f>IF(AND($B10656&lt;&gt;"",$C10656&lt;&gt;"",$B10656&lt;=$C10656),$C10656-$B10656+1,"")</f>
        <v/>
      </c>
      <c r="G10656" s="5">
        <f>IF($F10656="","",$F10656*$D10656)</f>
        <v/>
      </c>
      <c r="H10656" s="42">
        <f>IF($G10656="","",$O10656)</f>
        <v/>
      </c>
      <c r="I10656" s="5">
        <f>IF($G10656="","",$G10656*IF($H10656="",$O10656,$H10656)/100)</f>
        <v/>
      </c>
      <c r="J10656" s="5">
        <f>IF(OR($L10656="",NOT(COUNTIFS($L$2:$L10656,$L10656)=1)),"",SUMIFS($G:$G,$L:$L,$L10656))</f>
        <v/>
      </c>
      <c r="K10656" s="5">
        <f>IF(OR($L10656="",NOT(COUNTIFS($L$2:$L10656,$L10656)=1)),"",SUMIFS($I:$I,$L:$L,$L10656))</f>
        <v/>
      </c>
      <c r="L10656" s="6">
        <f>IF($B10656="","",YEAR($B10656))</f>
        <v/>
      </c>
      <c r="M10656" s="6">
        <f>INT((ROW()-2)/39)+1</f>
        <v/>
      </c>
      <c r="N10656" s="6">
        <f>MOD(ROW()-2,39)+2</f>
        <v/>
      </c>
      <c r="O10656" s="42">
        <f>IF(AND($B10656&lt;&gt;"",$C10656&lt;&gt;"",$B10656&lt;=$C10656),INDEX(Szabalyok!$C:$C,$N10656),"")</f>
        <v/>
      </c>
      <c r="P10656">
        <f>IF(D10656="",P10655,P10655+1)</f>
        <v/>
      </c>
    </row>
    <row r="10657">
      <c r="A10657">
        <f>IF(P10657=P10656,0,P10657)</f>
        <v/>
      </c>
      <c r="B10657" s="41">
        <f>IF($M10657&gt;300,"",IF(OR(INDEX(Bemenet!$E$2:$E$301,$M10657)="",INDEX(Bemenet!$F$2:$F$301,$M10657)=""),"",MAX(INDEX(Bemenet!$E$2:$E$301,$M10657),INDEX(Szabalyok!$A:$A,$N10657))))</f>
        <v/>
      </c>
      <c r="C10657" s="41">
        <f>IF($B10657="","",MIN(INDEX(Bemenet!$F$2:$F$301,$M10657),INDEX(Szabalyok!$B:$B,$N10657)))</f>
        <v/>
      </c>
      <c r="D10657" s="5">
        <f>IF(AND($B10657&lt;&gt;"",$C10657&lt;&gt;"",$B10657&lt;=$C10657),INDEX(Bemenet!$G$2:$G$301,$M10657),"")</f>
        <v/>
      </c>
      <c r="E10657" s="6">
        <f>IF(AND($B10657&lt;&gt;"",$C10657&lt;&gt;"",$B10657&lt;=$C10657),INDEX(Bemenet!$D$2:$D$301,$M10657),"")</f>
        <v/>
      </c>
      <c r="F10657" s="5">
        <f>IF(AND($B10657&lt;&gt;"",$C10657&lt;&gt;"",$B10657&lt;=$C10657),$C10657-$B10657+1,"")</f>
        <v/>
      </c>
      <c r="G10657" s="5">
        <f>IF($F10657="","",$F10657*$D10657)</f>
        <v/>
      </c>
      <c r="H10657" s="42">
        <f>IF($G10657="","",$O10657)</f>
        <v/>
      </c>
      <c r="I10657" s="5">
        <f>IF($G10657="","",$G10657*IF($H10657="",$O10657,$H10657)/100)</f>
        <v/>
      </c>
      <c r="J10657" s="5">
        <f>IF(OR($L10657="",NOT(COUNTIFS($L$2:$L10657,$L10657)=1)),"",SUMIFS($G:$G,$L:$L,$L10657))</f>
        <v/>
      </c>
      <c r="K10657" s="5">
        <f>IF(OR($L10657="",NOT(COUNTIFS($L$2:$L10657,$L10657)=1)),"",SUMIFS($I:$I,$L:$L,$L10657))</f>
        <v/>
      </c>
      <c r="L10657" s="6">
        <f>IF($B10657="","",YEAR($B10657))</f>
        <v/>
      </c>
      <c r="M10657" s="6">
        <f>INT((ROW()-2)/39)+1</f>
        <v/>
      </c>
      <c r="N10657" s="6">
        <f>MOD(ROW()-2,39)+2</f>
        <v/>
      </c>
      <c r="O10657" s="42">
        <f>IF(AND($B10657&lt;&gt;"",$C10657&lt;&gt;"",$B10657&lt;=$C10657),INDEX(Szabalyok!$C:$C,$N10657),"")</f>
        <v/>
      </c>
      <c r="P10657">
        <f>IF(D10657="",P10656,P10656+1)</f>
        <v/>
      </c>
    </row>
    <row r="10658">
      <c r="A10658">
        <f>IF(P10658=P10657,0,P10658)</f>
        <v/>
      </c>
      <c r="B10658" s="41">
        <f>IF($M10658&gt;300,"",IF(OR(INDEX(Bemenet!$E$2:$E$301,$M10658)="",INDEX(Bemenet!$F$2:$F$301,$M10658)=""),"",MAX(INDEX(Bemenet!$E$2:$E$301,$M10658),INDEX(Szabalyok!$A:$A,$N10658))))</f>
        <v/>
      </c>
      <c r="C10658" s="41">
        <f>IF($B10658="","",MIN(INDEX(Bemenet!$F$2:$F$301,$M10658),INDEX(Szabalyok!$B:$B,$N10658)))</f>
        <v/>
      </c>
      <c r="D10658" s="5">
        <f>IF(AND($B10658&lt;&gt;"",$C10658&lt;&gt;"",$B10658&lt;=$C10658),INDEX(Bemenet!$G$2:$G$301,$M10658),"")</f>
        <v/>
      </c>
      <c r="E10658" s="6">
        <f>IF(AND($B10658&lt;&gt;"",$C10658&lt;&gt;"",$B10658&lt;=$C10658),INDEX(Bemenet!$D$2:$D$301,$M10658),"")</f>
        <v/>
      </c>
      <c r="F10658" s="5">
        <f>IF(AND($B10658&lt;&gt;"",$C10658&lt;&gt;"",$B10658&lt;=$C10658),$C10658-$B10658+1,"")</f>
        <v/>
      </c>
      <c r="G10658" s="5">
        <f>IF($F10658="","",$F10658*$D10658)</f>
        <v/>
      </c>
      <c r="H10658" s="42">
        <f>IF($G10658="","",$O10658)</f>
        <v/>
      </c>
      <c r="I10658" s="5">
        <f>IF($G10658="","",$G10658*IF($H10658="",$O10658,$H10658)/100)</f>
        <v/>
      </c>
      <c r="J10658" s="5">
        <f>IF(OR($L10658="",NOT(COUNTIFS($L$2:$L10658,$L10658)=1)),"",SUMIFS($G:$G,$L:$L,$L10658))</f>
        <v/>
      </c>
      <c r="K10658" s="5">
        <f>IF(OR($L10658="",NOT(COUNTIFS($L$2:$L10658,$L10658)=1)),"",SUMIFS($I:$I,$L:$L,$L10658))</f>
        <v/>
      </c>
      <c r="L10658" s="6">
        <f>IF($B10658="","",YEAR($B10658))</f>
        <v/>
      </c>
      <c r="M10658" s="6">
        <f>INT((ROW()-2)/39)+1</f>
        <v/>
      </c>
      <c r="N10658" s="6">
        <f>MOD(ROW()-2,39)+2</f>
        <v/>
      </c>
      <c r="O10658" s="42">
        <f>IF(AND($B10658&lt;&gt;"",$C10658&lt;&gt;"",$B10658&lt;=$C10658),INDEX(Szabalyok!$C:$C,$N10658),"")</f>
        <v/>
      </c>
      <c r="P10658">
        <f>IF(D10658="",P10657,P10657+1)</f>
        <v/>
      </c>
    </row>
    <row r="10659">
      <c r="A10659">
        <f>IF(P10659=P10658,0,P10659)</f>
        <v/>
      </c>
      <c r="B10659" s="41">
        <f>IF($M10659&gt;300,"",IF(OR(INDEX(Bemenet!$E$2:$E$301,$M10659)="",INDEX(Bemenet!$F$2:$F$301,$M10659)=""),"",MAX(INDEX(Bemenet!$E$2:$E$301,$M10659),INDEX(Szabalyok!$A:$A,$N10659))))</f>
        <v/>
      </c>
      <c r="C10659" s="41">
        <f>IF($B10659="","",MIN(INDEX(Bemenet!$F$2:$F$301,$M10659),INDEX(Szabalyok!$B:$B,$N10659)))</f>
        <v/>
      </c>
      <c r="D10659" s="5">
        <f>IF(AND($B10659&lt;&gt;"",$C10659&lt;&gt;"",$B10659&lt;=$C10659),INDEX(Bemenet!$G$2:$G$301,$M10659),"")</f>
        <v/>
      </c>
      <c r="E10659" s="6">
        <f>IF(AND($B10659&lt;&gt;"",$C10659&lt;&gt;"",$B10659&lt;=$C10659),INDEX(Bemenet!$D$2:$D$301,$M10659),"")</f>
        <v/>
      </c>
      <c r="F10659" s="5">
        <f>IF(AND($B10659&lt;&gt;"",$C10659&lt;&gt;"",$B10659&lt;=$C10659),$C10659-$B10659+1,"")</f>
        <v/>
      </c>
      <c r="G10659" s="5">
        <f>IF($F10659="","",$F10659*$D10659)</f>
        <v/>
      </c>
      <c r="H10659" s="42">
        <f>IF($G10659="","",$O10659)</f>
        <v/>
      </c>
      <c r="I10659" s="5">
        <f>IF($G10659="","",$G10659*IF($H10659="",$O10659,$H10659)/100)</f>
        <v/>
      </c>
      <c r="J10659" s="5">
        <f>IF(OR($L10659="",NOT(COUNTIFS($L$2:$L10659,$L10659)=1)),"",SUMIFS($G:$G,$L:$L,$L10659))</f>
        <v/>
      </c>
      <c r="K10659" s="5">
        <f>IF(OR($L10659="",NOT(COUNTIFS($L$2:$L10659,$L10659)=1)),"",SUMIFS($I:$I,$L:$L,$L10659))</f>
        <v/>
      </c>
      <c r="L10659" s="6">
        <f>IF($B10659="","",YEAR($B10659))</f>
        <v/>
      </c>
      <c r="M10659" s="6">
        <f>INT((ROW()-2)/39)+1</f>
        <v/>
      </c>
      <c r="N10659" s="6">
        <f>MOD(ROW()-2,39)+2</f>
        <v/>
      </c>
      <c r="O10659" s="42">
        <f>IF(AND($B10659&lt;&gt;"",$C10659&lt;&gt;"",$B10659&lt;=$C10659),INDEX(Szabalyok!$C:$C,$N10659),"")</f>
        <v/>
      </c>
      <c r="P10659">
        <f>IF(D10659="",P10658,P10658+1)</f>
        <v/>
      </c>
    </row>
    <row r="10660">
      <c r="A10660">
        <f>IF(P10660=P10659,0,P10660)</f>
        <v/>
      </c>
      <c r="B10660" s="41">
        <f>IF($M10660&gt;300,"",IF(OR(INDEX(Bemenet!$E$2:$E$301,$M10660)="",INDEX(Bemenet!$F$2:$F$301,$M10660)=""),"",MAX(INDEX(Bemenet!$E$2:$E$301,$M10660),INDEX(Szabalyok!$A:$A,$N10660))))</f>
        <v/>
      </c>
      <c r="C10660" s="41">
        <f>IF($B10660="","",MIN(INDEX(Bemenet!$F$2:$F$301,$M10660),INDEX(Szabalyok!$B:$B,$N10660)))</f>
        <v/>
      </c>
      <c r="D10660" s="5">
        <f>IF(AND($B10660&lt;&gt;"",$C10660&lt;&gt;"",$B10660&lt;=$C10660),INDEX(Bemenet!$G$2:$G$301,$M10660),"")</f>
        <v/>
      </c>
      <c r="E10660" s="6">
        <f>IF(AND($B10660&lt;&gt;"",$C10660&lt;&gt;"",$B10660&lt;=$C10660),INDEX(Bemenet!$D$2:$D$301,$M10660),"")</f>
        <v/>
      </c>
      <c r="F10660" s="5">
        <f>IF(AND($B10660&lt;&gt;"",$C10660&lt;&gt;"",$B10660&lt;=$C10660),$C10660-$B10660+1,"")</f>
        <v/>
      </c>
      <c r="G10660" s="5">
        <f>IF($F10660="","",$F10660*$D10660)</f>
        <v/>
      </c>
      <c r="H10660" s="42">
        <f>IF($G10660="","",$O10660)</f>
        <v/>
      </c>
      <c r="I10660" s="5">
        <f>IF($G10660="","",$G10660*IF($H10660="",$O10660,$H10660)/100)</f>
        <v/>
      </c>
      <c r="J10660" s="5">
        <f>IF(OR($L10660="",NOT(COUNTIFS($L$2:$L10660,$L10660)=1)),"",SUMIFS($G:$G,$L:$L,$L10660))</f>
        <v/>
      </c>
      <c r="K10660" s="5">
        <f>IF(OR($L10660="",NOT(COUNTIFS($L$2:$L10660,$L10660)=1)),"",SUMIFS($I:$I,$L:$L,$L10660))</f>
        <v/>
      </c>
      <c r="L10660" s="6">
        <f>IF($B10660="","",YEAR($B10660))</f>
        <v/>
      </c>
      <c r="M10660" s="6">
        <f>INT((ROW()-2)/39)+1</f>
        <v/>
      </c>
      <c r="N10660" s="6">
        <f>MOD(ROW()-2,39)+2</f>
        <v/>
      </c>
      <c r="O10660" s="42">
        <f>IF(AND($B10660&lt;&gt;"",$C10660&lt;&gt;"",$B10660&lt;=$C10660),INDEX(Szabalyok!$C:$C,$N10660),"")</f>
        <v/>
      </c>
      <c r="P10660">
        <f>IF(D10660="",P10659,P10659+1)</f>
        <v/>
      </c>
    </row>
    <row r="10661">
      <c r="A10661">
        <f>IF(P10661=P10660,0,P10661)</f>
        <v/>
      </c>
      <c r="B10661" s="41">
        <f>IF($M10661&gt;300,"",IF(OR(INDEX(Bemenet!$E$2:$E$301,$M10661)="",INDEX(Bemenet!$F$2:$F$301,$M10661)=""),"",MAX(INDEX(Bemenet!$E$2:$E$301,$M10661),INDEX(Szabalyok!$A:$A,$N10661))))</f>
        <v/>
      </c>
      <c r="C10661" s="41">
        <f>IF($B10661="","",MIN(INDEX(Bemenet!$F$2:$F$301,$M10661),INDEX(Szabalyok!$B:$B,$N10661)))</f>
        <v/>
      </c>
      <c r="D10661" s="5">
        <f>IF(AND($B10661&lt;&gt;"",$C10661&lt;&gt;"",$B10661&lt;=$C10661),INDEX(Bemenet!$G$2:$G$301,$M10661),"")</f>
        <v/>
      </c>
      <c r="E10661" s="6">
        <f>IF(AND($B10661&lt;&gt;"",$C10661&lt;&gt;"",$B10661&lt;=$C10661),INDEX(Bemenet!$D$2:$D$301,$M10661),"")</f>
        <v/>
      </c>
      <c r="F10661" s="5">
        <f>IF(AND($B10661&lt;&gt;"",$C10661&lt;&gt;"",$B10661&lt;=$C10661),$C10661-$B10661+1,"")</f>
        <v/>
      </c>
      <c r="G10661" s="5">
        <f>IF($F10661="","",$F10661*$D10661)</f>
        <v/>
      </c>
      <c r="H10661" s="42">
        <f>IF($G10661="","",$O10661)</f>
        <v/>
      </c>
      <c r="I10661" s="5">
        <f>IF($G10661="","",$G10661*IF($H10661="",$O10661,$H10661)/100)</f>
        <v/>
      </c>
      <c r="J10661" s="5">
        <f>IF(OR($L10661="",NOT(COUNTIFS($L$2:$L10661,$L10661)=1)),"",SUMIFS($G:$G,$L:$L,$L10661))</f>
        <v/>
      </c>
      <c r="K10661" s="5">
        <f>IF(OR($L10661="",NOT(COUNTIFS($L$2:$L10661,$L10661)=1)),"",SUMIFS($I:$I,$L:$L,$L10661))</f>
        <v/>
      </c>
      <c r="L10661" s="6">
        <f>IF($B10661="","",YEAR($B10661))</f>
        <v/>
      </c>
      <c r="M10661" s="6">
        <f>INT((ROW()-2)/39)+1</f>
        <v/>
      </c>
      <c r="N10661" s="6">
        <f>MOD(ROW()-2,39)+2</f>
        <v/>
      </c>
      <c r="O10661" s="42">
        <f>IF(AND($B10661&lt;&gt;"",$C10661&lt;&gt;"",$B10661&lt;=$C10661),INDEX(Szabalyok!$C:$C,$N10661),"")</f>
        <v/>
      </c>
      <c r="P10661">
        <f>IF(D10661="",P10660,P10660+1)</f>
        <v/>
      </c>
    </row>
    <row r="10662">
      <c r="A10662">
        <f>IF(P10662=P10661,0,P10662)</f>
        <v/>
      </c>
      <c r="B10662" s="41">
        <f>IF($M10662&gt;300,"",IF(OR(INDEX(Bemenet!$E$2:$E$301,$M10662)="",INDEX(Bemenet!$F$2:$F$301,$M10662)=""),"",MAX(INDEX(Bemenet!$E$2:$E$301,$M10662),INDEX(Szabalyok!$A:$A,$N10662))))</f>
        <v/>
      </c>
      <c r="C10662" s="41">
        <f>IF($B10662="","",MIN(INDEX(Bemenet!$F$2:$F$301,$M10662),INDEX(Szabalyok!$B:$B,$N10662)))</f>
        <v/>
      </c>
      <c r="D10662" s="5">
        <f>IF(AND($B10662&lt;&gt;"",$C10662&lt;&gt;"",$B10662&lt;=$C10662),INDEX(Bemenet!$G$2:$G$301,$M10662),"")</f>
        <v/>
      </c>
      <c r="E10662" s="6">
        <f>IF(AND($B10662&lt;&gt;"",$C10662&lt;&gt;"",$B10662&lt;=$C10662),INDEX(Bemenet!$D$2:$D$301,$M10662),"")</f>
        <v/>
      </c>
      <c r="F10662" s="5">
        <f>IF(AND($B10662&lt;&gt;"",$C10662&lt;&gt;"",$B10662&lt;=$C10662),$C10662-$B10662+1,"")</f>
        <v/>
      </c>
      <c r="G10662" s="5">
        <f>IF($F10662="","",$F10662*$D10662)</f>
        <v/>
      </c>
      <c r="H10662" s="42">
        <f>IF($G10662="","",$O10662)</f>
        <v/>
      </c>
      <c r="I10662" s="5">
        <f>IF($G10662="","",$G10662*IF($H10662="",$O10662,$H10662)/100)</f>
        <v/>
      </c>
      <c r="J10662" s="5">
        <f>IF(OR($L10662="",NOT(COUNTIFS($L$2:$L10662,$L10662)=1)),"",SUMIFS($G:$G,$L:$L,$L10662))</f>
        <v/>
      </c>
      <c r="K10662" s="5">
        <f>IF(OR($L10662="",NOT(COUNTIFS($L$2:$L10662,$L10662)=1)),"",SUMIFS($I:$I,$L:$L,$L10662))</f>
        <v/>
      </c>
      <c r="L10662" s="6">
        <f>IF($B10662="","",YEAR($B10662))</f>
        <v/>
      </c>
      <c r="M10662" s="6">
        <f>INT((ROW()-2)/39)+1</f>
        <v/>
      </c>
      <c r="N10662" s="6">
        <f>MOD(ROW()-2,39)+2</f>
        <v/>
      </c>
      <c r="O10662" s="42">
        <f>IF(AND($B10662&lt;&gt;"",$C10662&lt;&gt;"",$B10662&lt;=$C10662),INDEX(Szabalyok!$C:$C,$N10662),"")</f>
        <v/>
      </c>
      <c r="P10662">
        <f>IF(D10662="",P10661,P10661+1)</f>
        <v/>
      </c>
    </row>
    <row r="10663">
      <c r="A10663">
        <f>IF(P10663=P10662,0,P10663)</f>
        <v/>
      </c>
      <c r="B10663" s="41">
        <f>IF($M10663&gt;300,"",IF(OR(INDEX(Bemenet!$E$2:$E$301,$M10663)="",INDEX(Bemenet!$F$2:$F$301,$M10663)=""),"",MAX(INDEX(Bemenet!$E$2:$E$301,$M10663),INDEX(Szabalyok!$A:$A,$N10663))))</f>
        <v/>
      </c>
      <c r="C10663" s="41">
        <f>IF($B10663="","",MIN(INDEX(Bemenet!$F$2:$F$301,$M10663),INDEX(Szabalyok!$B:$B,$N10663)))</f>
        <v/>
      </c>
      <c r="D10663" s="5">
        <f>IF(AND($B10663&lt;&gt;"",$C10663&lt;&gt;"",$B10663&lt;=$C10663),INDEX(Bemenet!$G$2:$G$301,$M10663),"")</f>
        <v/>
      </c>
      <c r="E10663" s="6">
        <f>IF(AND($B10663&lt;&gt;"",$C10663&lt;&gt;"",$B10663&lt;=$C10663),INDEX(Bemenet!$D$2:$D$301,$M10663),"")</f>
        <v/>
      </c>
      <c r="F10663" s="5">
        <f>IF(AND($B10663&lt;&gt;"",$C10663&lt;&gt;"",$B10663&lt;=$C10663),$C10663-$B10663+1,"")</f>
        <v/>
      </c>
      <c r="G10663" s="5">
        <f>IF($F10663="","",$F10663*$D10663)</f>
        <v/>
      </c>
      <c r="H10663" s="42">
        <f>IF($G10663="","",$O10663)</f>
        <v/>
      </c>
      <c r="I10663" s="5">
        <f>IF($G10663="","",$G10663*IF($H10663="",$O10663,$H10663)/100)</f>
        <v/>
      </c>
      <c r="J10663" s="5">
        <f>IF(OR($L10663="",NOT(COUNTIFS($L$2:$L10663,$L10663)=1)),"",SUMIFS($G:$G,$L:$L,$L10663))</f>
        <v/>
      </c>
      <c r="K10663" s="5">
        <f>IF(OR($L10663="",NOT(COUNTIFS($L$2:$L10663,$L10663)=1)),"",SUMIFS($I:$I,$L:$L,$L10663))</f>
        <v/>
      </c>
      <c r="L10663" s="6">
        <f>IF($B10663="","",YEAR($B10663))</f>
        <v/>
      </c>
      <c r="M10663" s="6">
        <f>INT((ROW()-2)/39)+1</f>
        <v/>
      </c>
      <c r="N10663" s="6">
        <f>MOD(ROW()-2,39)+2</f>
        <v/>
      </c>
      <c r="O10663" s="42">
        <f>IF(AND($B10663&lt;&gt;"",$C10663&lt;&gt;"",$B10663&lt;=$C10663),INDEX(Szabalyok!$C:$C,$N10663),"")</f>
        <v/>
      </c>
      <c r="P10663">
        <f>IF(D10663="",P10662,P10662+1)</f>
        <v/>
      </c>
    </row>
    <row r="10664">
      <c r="A10664">
        <f>IF(P10664=P10663,0,P10664)</f>
        <v/>
      </c>
      <c r="B10664" s="41">
        <f>IF($M10664&gt;300,"",IF(OR(INDEX(Bemenet!$E$2:$E$301,$M10664)="",INDEX(Bemenet!$F$2:$F$301,$M10664)=""),"",MAX(INDEX(Bemenet!$E$2:$E$301,$M10664),INDEX(Szabalyok!$A:$A,$N10664))))</f>
        <v/>
      </c>
      <c r="C10664" s="41">
        <f>IF($B10664="","",MIN(INDEX(Bemenet!$F$2:$F$301,$M10664),INDEX(Szabalyok!$B:$B,$N10664)))</f>
        <v/>
      </c>
      <c r="D10664" s="5">
        <f>IF(AND($B10664&lt;&gt;"",$C10664&lt;&gt;"",$B10664&lt;=$C10664),INDEX(Bemenet!$G$2:$G$301,$M10664),"")</f>
        <v/>
      </c>
      <c r="E10664" s="6">
        <f>IF(AND($B10664&lt;&gt;"",$C10664&lt;&gt;"",$B10664&lt;=$C10664),INDEX(Bemenet!$D$2:$D$301,$M10664),"")</f>
        <v/>
      </c>
      <c r="F10664" s="5">
        <f>IF(AND($B10664&lt;&gt;"",$C10664&lt;&gt;"",$B10664&lt;=$C10664),$C10664-$B10664+1,"")</f>
        <v/>
      </c>
      <c r="G10664" s="5">
        <f>IF($F10664="","",$F10664*$D10664)</f>
        <v/>
      </c>
      <c r="H10664" s="42">
        <f>IF($G10664="","",$O10664)</f>
        <v/>
      </c>
      <c r="I10664" s="5">
        <f>IF($G10664="","",$G10664*IF($H10664="",$O10664,$H10664)/100)</f>
        <v/>
      </c>
      <c r="J10664" s="5">
        <f>IF(OR($L10664="",NOT(COUNTIFS($L$2:$L10664,$L10664)=1)),"",SUMIFS($G:$G,$L:$L,$L10664))</f>
        <v/>
      </c>
      <c r="K10664" s="5">
        <f>IF(OR($L10664="",NOT(COUNTIFS($L$2:$L10664,$L10664)=1)),"",SUMIFS($I:$I,$L:$L,$L10664))</f>
        <v/>
      </c>
      <c r="L10664" s="6">
        <f>IF($B10664="","",YEAR($B10664))</f>
        <v/>
      </c>
      <c r="M10664" s="6">
        <f>INT((ROW()-2)/39)+1</f>
        <v/>
      </c>
      <c r="N10664" s="6">
        <f>MOD(ROW()-2,39)+2</f>
        <v/>
      </c>
      <c r="O10664" s="42">
        <f>IF(AND($B10664&lt;&gt;"",$C10664&lt;&gt;"",$B10664&lt;=$C10664),INDEX(Szabalyok!$C:$C,$N10664),"")</f>
        <v/>
      </c>
      <c r="P10664">
        <f>IF(D10664="",P10663,P10663+1)</f>
        <v/>
      </c>
    </row>
    <row r="10665">
      <c r="A10665">
        <f>IF(P10665=P10664,0,P10665)</f>
        <v/>
      </c>
      <c r="B10665" s="41">
        <f>IF($M10665&gt;300,"",IF(OR(INDEX(Bemenet!$E$2:$E$301,$M10665)="",INDEX(Bemenet!$F$2:$F$301,$M10665)=""),"",MAX(INDEX(Bemenet!$E$2:$E$301,$M10665),INDEX(Szabalyok!$A:$A,$N10665))))</f>
        <v/>
      </c>
      <c r="C10665" s="41">
        <f>IF($B10665="","",MIN(INDEX(Bemenet!$F$2:$F$301,$M10665),INDEX(Szabalyok!$B:$B,$N10665)))</f>
        <v/>
      </c>
      <c r="D10665" s="5">
        <f>IF(AND($B10665&lt;&gt;"",$C10665&lt;&gt;"",$B10665&lt;=$C10665),INDEX(Bemenet!$G$2:$G$301,$M10665),"")</f>
        <v/>
      </c>
      <c r="E10665" s="6">
        <f>IF(AND($B10665&lt;&gt;"",$C10665&lt;&gt;"",$B10665&lt;=$C10665),INDEX(Bemenet!$D$2:$D$301,$M10665),"")</f>
        <v/>
      </c>
      <c r="F10665" s="5">
        <f>IF(AND($B10665&lt;&gt;"",$C10665&lt;&gt;"",$B10665&lt;=$C10665),$C10665-$B10665+1,"")</f>
        <v/>
      </c>
      <c r="G10665" s="5">
        <f>IF($F10665="","",$F10665*$D10665)</f>
        <v/>
      </c>
      <c r="H10665" s="42">
        <f>IF($G10665="","",$O10665)</f>
        <v/>
      </c>
      <c r="I10665" s="5">
        <f>IF($G10665="","",$G10665*IF($H10665="",$O10665,$H10665)/100)</f>
        <v/>
      </c>
      <c r="J10665" s="5">
        <f>IF(OR($L10665="",NOT(COUNTIFS($L$2:$L10665,$L10665)=1)),"",SUMIFS($G:$G,$L:$L,$L10665))</f>
        <v/>
      </c>
      <c r="K10665" s="5">
        <f>IF(OR($L10665="",NOT(COUNTIFS($L$2:$L10665,$L10665)=1)),"",SUMIFS($I:$I,$L:$L,$L10665))</f>
        <v/>
      </c>
      <c r="L10665" s="6">
        <f>IF($B10665="","",YEAR($B10665))</f>
        <v/>
      </c>
      <c r="M10665" s="6">
        <f>INT((ROW()-2)/39)+1</f>
        <v/>
      </c>
      <c r="N10665" s="6">
        <f>MOD(ROW()-2,39)+2</f>
        <v/>
      </c>
      <c r="O10665" s="42">
        <f>IF(AND($B10665&lt;&gt;"",$C10665&lt;&gt;"",$B10665&lt;=$C10665),INDEX(Szabalyok!$C:$C,$N10665),"")</f>
        <v/>
      </c>
      <c r="P10665">
        <f>IF(D10665="",P10664,P10664+1)</f>
        <v/>
      </c>
    </row>
    <row r="10666">
      <c r="A10666">
        <f>IF(P10666=P10665,0,P10666)</f>
        <v/>
      </c>
      <c r="B10666" s="41">
        <f>IF($M10666&gt;300,"",IF(OR(INDEX(Bemenet!$E$2:$E$301,$M10666)="",INDEX(Bemenet!$F$2:$F$301,$M10666)=""),"",MAX(INDEX(Bemenet!$E$2:$E$301,$M10666),INDEX(Szabalyok!$A:$A,$N10666))))</f>
        <v/>
      </c>
      <c r="C10666" s="41">
        <f>IF($B10666="","",MIN(INDEX(Bemenet!$F$2:$F$301,$M10666),INDEX(Szabalyok!$B:$B,$N10666)))</f>
        <v/>
      </c>
      <c r="D10666" s="5">
        <f>IF(AND($B10666&lt;&gt;"",$C10666&lt;&gt;"",$B10666&lt;=$C10666),INDEX(Bemenet!$G$2:$G$301,$M10666),"")</f>
        <v/>
      </c>
      <c r="E10666" s="6">
        <f>IF(AND($B10666&lt;&gt;"",$C10666&lt;&gt;"",$B10666&lt;=$C10666),INDEX(Bemenet!$D$2:$D$301,$M10666),"")</f>
        <v/>
      </c>
      <c r="F10666" s="5">
        <f>IF(AND($B10666&lt;&gt;"",$C10666&lt;&gt;"",$B10666&lt;=$C10666),$C10666-$B10666+1,"")</f>
        <v/>
      </c>
      <c r="G10666" s="5">
        <f>IF($F10666="","",$F10666*$D10666)</f>
        <v/>
      </c>
      <c r="H10666" s="42">
        <f>IF($G10666="","",$O10666)</f>
        <v/>
      </c>
      <c r="I10666" s="5">
        <f>IF($G10666="","",$G10666*IF($H10666="",$O10666,$H10666)/100)</f>
        <v/>
      </c>
      <c r="J10666" s="5">
        <f>IF(OR($L10666="",NOT(COUNTIFS($L$2:$L10666,$L10666)=1)),"",SUMIFS($G:$G,$L:$L,$L10666))</f>
        <v/>
      </c>
      <c r="K10666" s="5">
        <f>IF(OR($L10666="",NOT(COUNTIFS($L$2:$L10666,$L10666)=1)),"",SUMIFS($I:$I,$L:$L,$L10666))</f>
        <v/>
      </c>
      <c r="L10666" s="6">
        <f>IF($B10666="","",YEAR($B10666))</f>
        <v/>
      </c>
      <c r="M10666" s="6">
        <f>INT((ROW()-2)/39)+1</f>
        <v/>
      </c>
      <c r="N10666" s="6">
        <f>MOD(ROW()-2,39)+2</f>
        <v/>
      </c>
      <c r="O10666" s="42">
        <f>IF(AND($B10666&lt;&gt;"",$C10666&lt;&gt;"",$B10666&lt;=$C10666),INDEX(Szabalyok!$C:$C,$N10666),"")</f>
        <v/>
      </c>
      <c r="P10666">
        <f>IF(D10666="",P10665,P10665+1)</f>
        <v/>
      </c>
    </row>
    <row r="10667">
      <c r="A10667">
        <f>IF(P10667=P10666,0,P10667)</f>
        <v/>
      </c>
      <c r="B10667" s="41">
        <f>IF($M10667&gt;300,"",IF(OR(INDEX(Bemenet!$E$2:$E$301,$M10667)="",INDEX(Bemenet!$F$2:$F$301,$M10667)=""),"",MAX(INDEX(Bemenet!$E$2:$E$301,$M10667),INDEX(Szabalyok!$A:$A,$N10667))))</f>
        <v/>
      </c>
      <c r="C10667" s="41">
        <f>IF($B10667="","",MIN(INDEX(Bemenet!$F$2:$F$301,$M10667),INDEX(Szabalyok!$B:$B,$N10667)))</f>
        <v/>
      </c>
      <c r="D10667" s="5">
        <f>IF(AND($B10667&lt;&gt;"",$C10667&lt;&gt;"",$B10667&lt;=$C10667),INDEX(Bemenet!$G$2:$G$301,$M10667),"")</f>
        <v/>
      </c>
      <c r="E10667" s="6">
        <f>IF(AND($B10667&lt;&gt;"",$C10667&lt;&gt;"",$B10667&lt;=$C10667),INDEX(Bemenet!$D$2:$D$301,$M10667),"")</f>
        <v/>
      </c>
      <c r="F10667" s="5">
        <f>IF(AND($B10667&lt;&gt;"",$C10667&lt;&gt;"",$B10667&lt;=$C10667),$C10667-$B10667+1,"")</f>
        <v/>
      </c>
      <c r="G10667" s="5">
        <f>IF($F10667="","",$F10667*$D10667)</f>
        <v/>
      </c>
      <c r="H10667" s="42">
        <f>IF($G10667="","",$O10667)</f>
        <v/>
      </c>
      <c r="I10667" s="5">
        <f>IF($G10667="","",$G10667*IF($H10667="",$O10667,$H10667)/100)</f>
        <v/>
      </c>
      <c r="J10667" s="5">
        <f>IF(OR($L10667="",NOT(COUNTIFS($L$2:$L10667,$L10667)=1)),"",SUMIFS($G:$G,$L:$L,$L10667))</f>
        <v/>
      </c>
      <c r="K10667" s="5">
        <f>IF(OR($L10667="",NOT(COUNTIFS($L$2:$L10667,$L10667)=1)),"",SUMIFS($I:$I,$L:$L,$L10667))</f>
        <v/>
      </c>
      <c r="L10667" s="6">
        <f>IF($B10667="","",YEAR($B10667))</f>
        <v/>
      </c>
      <c r="M10667" s="6">
        <f>INT((ROW()-2)/39)+1</f>
        <v/>
      </c>
      <c r="N10667" s="6">
        <f>MOD(ROW()-2,39)+2</f>
        <v/>
      </c>
      <c r="O10667" s="42">
        <f>IF(AND($B10667&lt;&gt;"",$C10667&lt;&gt;"",$B10667&lt;=$C10667),INDEX(Szabalyok!$C:$C,$N10667),"")</f>
        <v/>
      </c>
      <c r="P10667">
        <f>IF(D10667="",P10666,P10666+1)</f>
        <v/>
      </c>
    </row>
    <row r="10668">
      <c r="A10668">
        <f>IF(P10668=P10667,0,P10668)</f>
        <v/>
      </c>
      <c r="B10668" s="41">
        <f>IF($M10668&gt;300,"",IF(OR(INDEX(Bemenet!$E$2:$E$301,$M10668)="",INDEX(Bemenet!$F$2:$F$301,$M10668)=""),"",MAX(INDEX(Bemenet!$E$2:$E$301,$M10668),INDEX(Szabalyok!$A:$A,$N10668))))</f>
        <v/>
      </c>
      <c r="C10668" s="41">
        <f>IF($B10668="","",MIN(INDEX(Bemenet!$F$2:$F$301,$M10668),INDEX(Szabalyok!$B:$B,$N10668)))</f>
        <v/>
      </c>
      <c r="D10668" s="5">
        <f>IF(AND($B10668&lt;&gt;"",$C10668&lt;&gt;"",$B10668&lt;=$C10668),INDEX(Bemenet!$G$2:$G$301,$M10668),"")</f>
        <v/>
      </c>
      <c r="E10668" s="6">
        <f>IF(AND($B10668&lt;&gt;"",$C10668&lt;&gt;"",$B10668&lt;=$C10668),INDEX(Bemenet!$D$2:$D$301,$M10668),"")</f>
        <v/>
      </c>
      <c r="F10668" s="5">
        <f>IF(AND($B10668&lt;&gt;"",$C10668&lt;&gt;"",$B10668&lt;=$C10668),$C10668-$B10668+1,"")</f>
        <v/>
      </c>
      <c r="G10668" s="5">
        <f>IF($F10668="","",$F10668*$D10668)</f>
        <v/>
      </c>
      <c r="H10668" s="42">
        <f>IF($G10668="","",$O10668)</f>
        <v/>
      </c>
      <c r="I10668" s="5">
        <f>IF($G10668="","",$G10668*IF($H10668="",$O10668,$H10668)/100)</f>
        <v/>
      </c>
      <c r="J10668" s="5">
        <f>IF(OR($L10668="",NOT(COUNTIFS($L$2:$L10668,$L10668)=1)),"",SUMIFS($G:$G,$L:$L,$L10668))</f>
        <v/>
      </c>
      <c r="K10668" s="5">
        <f>IF(OR($L10668="",NOT(COUNTIFS($L$2:$L10668,$L10668)=1)),"",SUMIFS($I:$I,$L:$L,$L10668))</f>
        <v/>
      </c>
      <c r="L10668" s="6">
        <f>IF($B10668="","",YEAR($B10668))</f>
        <v/>
      </c>
      <c r="M10668" s="6">
        <f>INT((ROW()-2)/39)+1</f>
        <v/>
      </c>
      <c r="N10668" s="6">
        <f>MOD(ROW()-2,39)+2</f>
        <v/>
      </c>
      <c r="O10668" s="42">
        <f>IF(AND($B10668&lt;&gt;"",$C10668&lt;&gt;"",$B10668&lt;=$C10668),INDEX(Szabalyok!$C:$C,$N10668),"")</f>
        <v/>
      </c>
      <c r="P10668">
        <f>IF(D10668="",P10667,P10667+1)</f>
        <v/>
      </c>
    </row>
    <row r="10669">
      <c r="A10669">
        <f>IF(P10669=P10668,0,P10669)</f>
        <v/>
      </c>
      <c r="B10669" s="41">
        <f>IF($M10669&gt;300,"",IF(OR(INDEX(Bemenet!$E$2:$E$301,$M10669)="",INDEX(Bemenet!$F$2:$F$301,$M10669)=""),"",MAX(INDEX(Bemenet!$E$2:$E$301,$M10669),INDEX(Szabalyok!$A:$A,$N10669))))</f>
        <v/>
      </c>
      <c r="C10669" s="41">
        <f>IF($B10669="","",MIN(INDEX(Bemenet!$F$2:$F$301,$M10669),INDEX(Szabalyok!$B:$B,$N10669)))</f>
        <v/>
      </c>
      <c r="D10669" s="5">
        <f>IF(AND($B10669&lt;&gt;"",$C10669&lt;&gt;"",$B10669&lt;=$C10669),INDEX(Bemenet!$G$2:$G$301,$M10669),"")</f>
        <v/>
      </c>
      <c r="E10669" s="6">
        <f>IF(AND($B10669&lt;&gt;"",$C10669&lt;&gt;"",$B10669&lt;=$C10669),INDEX(Bemenet!$D$2:$D$301,$M10669),"")</f>
        <v/>
      </c>
      <c r="F10669" s="5">
        <f>IF(AND($B10669&lt;&gt;"",$C10669&lt;&gt;"",$B10669&lt;=$C10669),$C10669-$B10669+1,"")</f>
        <v/>
      </c>
      <c r="G10669" s="5">
        <f>IF($F10669="","",$F10669*$D10669)</f>
        <v/>
      </c>
      <c r="H10669" s="42">
        <f>IF($G10669="","",$O10669)</f>
        <v/>
      </c>
      <c r="I10669" s="5">
        <f>IF($G10669="","",$G10669*IF($H10669="",$O10669,$H10669)/100)</f>
        <v/>
      </c>
      <c r="J10669" s="5">
        <f>IF(OR($L10669="",NOT(COUNTIFS($L$2:$L10669,$L10669)=1)),"",SUMIFS($G:$G,$L:$L,$L10669))</f>
        <v/>
      </c>
      <c r="K10669" s="5">
        <f>IF(OR($L10669="",NOT(COUNTIFS($L$2:$L10669,$L10669)=1)),"",SUMIFS($I:$I,$L:$L,$L10669))</f>
        <v/>
      </c>
      <c r="L10669" s="6">
        <f>IF($B10669="","",YEAR($B10669))</f>
        <v/>
      </c>
      <c r="M10669" s="6">
        <f>INT((ROW()-2)/39)+1</f>
        <v/>
      </c>
      <c r="N10669" s="6">
        <f>MOD(ROW()-2,39)+2</f>
        <v/>
      </c>
      <c r="O10669" s="42">
        <f>IF(AND($B10669&lt;&gt;"",$C10669&lt;&gt;"",$B10669&lt;=$C10669),INDEX(Szabalyok!$C:$C,$N10669),"")</f>
        <v/>
      </c>
      <c r="P10669">
        <f>IF(D10669="",P10668,P10668+1)</f>
        <v/>
      </c>
    </row>
    <row r="10670">
      <c r="A10670">
        <f>IF(P10670=P10669,0,P10670)</f>
        <v/>
      </c>
      <c r="B10670" s="41">
        <f>IF($M10670&gt;300,"",IF(OR(INDEX(Bemenet!$E$2:$E$301,$M10670)="",INDEX(Bemenet!$F$2:$F$301,$M10670)=""),"",MAX(INDEX(Bemenet!$E$2:$E$301,$M10670),INDEX(Szabalyok!$A:$A,$N10670))))</f>
        <v/>
      </c>
      <c r="C10670" s="41">
        <f>IF($B10670="","",MIN(INDEX(Bemenet!$F$2:$F$301,$M10670),INDEX(Szabalyok!$B:$B,$N10670)))</f>
        <v/>
      </c>
      <c r="D10670" s="5">
        <f>IF(AND($B10670&lt;&gt;"",$C10670&lt;&gt;"",$B10670&lt;=$C10670),INDEX(Bemenet!$G$2:$G$301,$M10670),"")</f>
        <v/>
      </c>
      <c r="E10670" s="6">
        <f>IF(AND($B10670&lt;&gt;"",$C10670&lt;&gt;"",$B10670&lt;=$C10670),INDEX(Bemenet!$D$2:$D$301,$M10670),"")</f>
        <v/>
      </c>
      <c r="F10670" s="5">
        <f>IF(AND($B10670&lt;&gt;"",$C10670&lt;&gt;"",$B10670&lt;=$C10670),$C10670-$B10670+1,"")</f>
        <v/>
      </c>
      <c r="G10670" s="5">
        <f>IF($F10670="","",$F10670*$D10670)</f>
        <v/>
      </c>
      <c r="H10670" s="42">
        <f>IF($G10670="","",$O10670)</f>
        <v/>
      </c>
      <c r="I10670" s="5">
        <f>IF($G10670="","",$G10670*IF($H10670="",$O10670,$H10670)/100)</f>
        <v/>
      </c>
      <c r="J10670" s="5">
        <f>IF(OR($L10670="",NOT(COUNTIFS($L$2:$L10670,$L10670)=1)),"",SUMIFS($G:$G,$L:$L,$L10670))</f>
        <v/>
      </c>
      <c r="K10670" s="5">
        <f>IF(OR($L10670="",NOT(COUNTIFS($L$2:$L10670,$L10670)=1)),"",SUMIFS($I:$I,$L:$L,$L10670))</f>
        <v/>
      </c>
      <c r="L10670" s="6">
        <f>IF($B10670="","",YEAR($B10670))</f>
        <v/>
      </c>
      <c r="M10670" s="6">
        <f>INT((ROW()-2)/39)+1</f>
        <v/>
      </c>
      <c r="N10670" s="6">
        <f>MOD(ROW()-2,39)+2</f>
        <v/>
      </c>
      <c r="O10670" s="42">
        <f>IF(AND($B10670&lt;&gt;"",$C10670&lt;&gt;"",$B10670&lt;=$C10670),INDEX(Szabalyok!$C:$C,$N10670),"")</f>
        <v/>
      </c>
      <c r="P10670">
        <f>IF(D10670="",P10669,P10669+1)</f>
        <v/>
      </c>
    </row>
    <row r="10671">
      <c r="A10671">
        <f>IF(P10671=P10670,0,P10671)</f>
        <v/>
      </c>
      <c r="B10671" s="41">
        <f>IF($M10671&gt;300,"",IF(OR(INDEX(Bemenet!$E$2:$E$301,$M10671)="",INDEX(Bemenet!$F$2:$F$301,$M10671)=""),"",MAX(INDEX(Bemenet!$E$2:$E$301,$M10671),INDEX(Szabalyok!$A:$A,$N10671))))</f>
        <v/>
      </c>
      <c r="C10671" s="41">
        <f>IF($B10671="","",MIN(INDEX(Bemenet!$F$2:$F$301,$M10671),INDEX(Szabalyok!$B:$B,$N10671)))</f>
        <v/>
      </c>
      <c r="D10671" s="5">
        <f>IF(AND($B10671&lt;&gt;"",$C10671&lt;&gt;"",$B10671&lt;=$C10671),INDEX(Bemenet!$G$2:$G$301,$M10671),"")</f>
        <v/>
      </c>
      <c r="E10671" s="6">
        <f>IF(AND($B10671&lt;&gt;"",$C10671&lt;&gt;"",$B10671&lt;=$C10671),INDEX(Bemenet!$D$2:$D$301,$M10671),"")</f>
        <v/>
      </c>
      <c r="F10671" s="5">
        <f>IF(AND($B10671&lt;&gt;"",$C10671&lt;&gt;"",$B10671&lt;=$C10671),$C10671-$B10671+1,"")</f>
        <v/>
      </c>
      <c r="G10671" s="5">
        <f>IF($F10671="","",$F10671*$D10671)</f>
        <v/>
      </c>
      <c r="H10671" s="42">
        <f>IF($G10671="","",$O10671)</f>
        <v/>
      </c>
      <c r="I10671" s="5">
        <f>IF($G10671="","",$G10671*IF($H10671="",$O10671,$H10671)/100)</f>
        <v/>
      </c>
      <c r="J10671" s="5">
        <f>IF(OR($L10671="",NOT(COUNTIFS($L$2:$L10671,$L10671)=1)),"",SUMIFS($G:$G,$L:$L,$L10671))</f>
        <v/>
      </c>
      <c r="K10671" s="5">
        <f>IF(OR($L10671="",NOT(COUNTIFS($L$2:$L10671,$L10671)=1)),"",SUMIFS($I:$I,$L:$L,$L10671))</f>
        <v/>
      </c>
      <c r="L10671" s="6">
        <f>IF($B10671="","",YEAR($B10671))</f>
        <v/>
      </c>
      <c r="M10671" s="6">
        <f>INT((ROW()-2)/39)+1</f>
        <v/>
      </c>
      <c r="N10671" s="6">
        <f>MOD(ROW()-2,39)+2</f>
        <v/>
      </c>
      <c r="O10671" s="42">
        <f>IF(AND($B10671&lt;&gt;"",$C10671&lt;&gt;"",$B10671&lt;=$C10671),INDEX(Szabalyok!$C:$C,$N10671),"")</f>
        <v/>
      </c>
      <c r="P10671">
        <f>IF(D10671="",P10670,P10670+1)</f>
        <v/>
      </c>
    </row>
    <row r="10672">
      <c r="A10672">
        <f>IF(P10672=P10671,0,P10672)</f>
        <v/>
      </c>
      <c r="B10672" s="41">
        <f>IF($M10672&gt;300,"",IF(OR(INDEX(Bemenet!$E$2:$E$301,$M10672)="",INDEX(Bemenet!$F$2:$F$301,$M10672)=""),"",MAX(INDEX(Bemenet!$E$2:$E$301,$M10672),INDEX(Szabalyok!$A:$A,$N10672))))</f>
        <v/>
      </c>
      <c r="C10672" s="41">
        <f>IF($B10672="","",MIN(INDEX(Bemenet!$F$2:$F$301,$M10672),INDEX(Szabalyok!$B:$B,$N10672)))</f>
        <v/>
      </c>
      <c r="D10672" s="5">
        <f>IF(AND($B10672&lt;&gt;"",$C10672&lt;&gt;"",$B10672&lt;=$C10672),INDEX(Bemenet!$G$2:$G$301,$M10672),"")</f>
        <v/>
      </c>
      <c r="E10672" s="6">
        <f>IF(AND($B10672&lt;&gt;"",$C10672&lt;&gt;"",$B10672&lt;=$C10672),INDEX(Bemenet!$D$2:$D$301,$M10672),"")</f>
        <v/>
      </c>
      <c r="F10672" s="5">
        <f>IF(AND($B10672&lt;&gt;"",$C10672&lt;&gt;"",$B10672&lt;=$C10672),$C10672-$B10672+1,"")</f>
        <v/>
      </c>
      <c r="G10672" s="5">
        <f>IF($F10672="","",$F10672*$D10672)</f>
        <v/>
      </c>
      <c r="H10672" s="42">
        <f>IF($G10672="","",$O10672)</f>
        <v/>
      </c>
      <c r="I10672" s="5">
        <f>IF($G10672="","",$G10672*IF($H10672="",$O10672,$H10672)/100)</f>
        <v/>
      </c>
      <c r="J10672" s="5">
        <f>IF(OR($L10672="",NOT(COUNTIFS($L$2:$L10672,$L10672)=1)),"",SUMIFS($G:$G,$L:$L,$L10672))</f>
        <v/>
      </c>
      <c r="K10672" s="5">
        <f>IF(OR($L10672="",NOT(COUNTIFS($L$2:$L10672,$L10672)=1)),"",SUMIFS($I:$I,$L:$L,$L10672))</f>
        <v/>
      </c>
      <c r="L10672" s="6">
        <f>IF($B10672="","",YEAR($B10672))</f>
        <v/>
      </c>
      <c r="M10672" s="6">
        <f>INT((ROW()-2)/39)+1</f>
        <v/>
      </c>
      <c r="N10672" s="6">
        <f>MOD(ROW()-2,39)+2</f>
        <v/>
      </c>
      <c r="O10672" s="42">
        <f>IF(AND($B10672&lt;&gt;"",$C10672&lt;&gt;"",$B10672&lt;=$C10672),INDEX(Szabalyok!$C:$C,$N10672),"")</f>
        <v/>
      </c>
      <c r="P10672">
        <f>IF(D10672="",P10671,P10671+1)</f>
        <v/>
      </c>
    </row>
    <row r="10673">
      <c r="A10673">
        <f>IF(P10673=P10672,0,P10673)</f>
        <v/>
      </c>
      <c r="B10673" s="41">
        <f>IF($M10673&gt;300,"",IF(OR(INDEX(Bemenet!$E$2:$E$301,$M10673)="",INDEX(Bemenet!$F$2:$F$301,$M10673)=""),"",MAX(INDEX(Bemenet!$E$2:$E$301,$M10673),INDEX(Szabalyok!$A:$A,$N10673))))</f>
        <v/>
      </c>
      <c r="C10673" s="41">
        <f>IF($B10673="","",MIN(INDEX(Bemenet!$F$2:$F$301,$M10673),INDEX(Szabalyok!$B:$B,$N10673)))</f>
        <v/>
      </c>
      <c r="D10673" s="5">
        <f>IF(AND($B10673&lt;&gt;"",$C10673&lt;&gt;"",$B10673&lt;=$C10673),INDEX(Bemenet!$G$2:$G$301,$M10673),"")</f>
        <v/>
      </c>
      <c r="E10673" s="6">
        <f>IF(AND($B10673&lt;&gt;"",$C10673&lt;&gt;"",$B10673&lt;=$C10673),INDEX(Bemenet!$D$2:$D$301,$M10673),"")</f>
        <v/>
      </c>
      <c r="F10673" s="5">
        <f>IF(AND($B10673&lt;&gt;"",$C10673&lt;&gt;"",$B10673&lt;=$C10673),$C10673-$B10673+1,"")</f>
        <v/>
      </c>
      <c r="G10673" s="5">
        <f>IF($F10673="","",$F10673*$D10673)</f>
        <v/>
      </c>
      <c r="H10673" s="42">
        <f>IF($G10673="","",$O10673)</f>
        <v/>
      </c>
      <c r="I10673" s="5">
        <f>IF($G10673="","",$G10673*IF($H10673="",$O10673,$H10673)/100)</f>
        <v/>
      </c>
      <c r="J10673" s="5">
        <f>IF(OR($L10673="",NOT(COUNTIFS($L$2:$L10673,$L10673)=1)),"",SUMIFS($G:$G,$L:$L,$L10673))</f>
        <v/>
      </c>
      <c r="K10673" s="5">
        <f>IF(OR($L10673="",NOT(COUNTIFS($L$2:$L10673,$L10673)=1)),"",SUMIFS($I:$I,$L:$L,$L10673))</f>
        <v/>
      </c>
      <c r="L10673" s="6">
        <f>IF($B10673="","",YEAR($B10673))</f>
        <v/>
      </c>
      <c r="M10673" s="6">
        <f>INT((ROW()-2)/39)+1</f>
        <v/>
      </c>
      <c r="N10673" s="6">
        <f>MOD(ROW()-2,39)+2</f>
        <v/>
      </c>
      <c r="O10673" s="42">
        <f>IF(AND($B10673&lt;&gt;"",$C10673&lt;&gt;"",$B10673&lt;=$C10673),INDEX(Szabalyok!$C:$C,$N10673),"")</f>
        <v/>
      </c>
      <c r="P10673">
        <f>IF(D10673="",P10672,P10672+1)</f>
        <v/>
      </c>
    </row>
    <row r="10674">
      <c r="A10674">
        <f>IF(P10674=P10673,0,P10674)</f>
        <v/>
      </c>
      <c r="B10674" s="41">
        <f>IF($M10674&gt;300,"",IF(OR(INDEX(Bemenet!$E$2:$E$301,$M10674)="",INDEX(Bemenet!$F$2:$F$301,$M10674)=""),"",MAX(INDEX(Bemenet!$E$2:$E$301,$M10674),INDEX(Szabalyok!$A:$A,$N10674))))</f>
        <v/>
      </c>
      <c r="C10674" s="41">
        <f>IF($B10674="","",MIN(INDEX(Bemenet!$F$2:$F$301,$M10674),INDEX(Szabalyok!$B:$B,$N10674)))</f>
        <v/>
      </c>
      <c r="D10674" s="5">
        <f>IF(AND($B10674&lt;&gt;"",$C10674&lt;&gt;"",$B10674&lt;=$C10674),INDEX(Bemenet!$G$2:$G$301,$M10674),"")</f>
        <v/>
      </c>
      <c r="E10674" s="6">
        <f>IF(AND($B10674&lt;&gt;"",$C10674&lt;&gt;"",$B10674&lt;=$C10674),INDEX(Bemenet!$D$2:$D$301,$M10674),"")</f>
        <v/>
      </c>
      <c r="F10674" s="5">
        <f>IF(AND($B10674&lt;&gt;"",$C10674&lt;&gt;"",$B10674&lt;=$C10674),$C10674-$B10674+1,"")</f>
        <v/>
      </c>
      <c r="G10674" s="5">
        <f>IF($F10674="","",$F10674*$D10674)</f>
        <v/>
      </c>
      <c r="H10674" s="42">
        <f>IF($G10674="","",$O10674)</f>
        <v/>
      </c>
      <c r="I10674" s="5">
        <f>IF($G10674="","",$G10674*IF($H10674="",$O10674,$H10674)/100)</f>
        <v/>
      </c>
      <c r="J10674" s="5">
        <f>IF(OR($L10674="",NOT(COUNTIFS($L$2:$L10674,$L10674)=1)),"",SUMIFS($G:$G,$L:$L,$L10674))</f>
        <v/>
      </c>
      <c r="K10674" s="5">
        <f>IF(OR($L10674="",NOT(COUNTIFS($L$2:$L10674,$L10674)=1)),"",SUMIFS($I:$I,$L:$L,$L10674))</f>
        <v/>
      </c>
      <c r="L10674" s="6">
        <f>IF($B10674="","",YEAR($B10674))</f>
        <v/>
      </c>
      <c r="M10674" s="6">
        <f>INT((ROW()-2)/39)+1</f>
        <v/>
      </c>
      <c r="N10674" s="6">
        <f>MOD(ROW()-2,39)+2</f>
        <v/>
      </c>
      <c r="O10674" s="42">
        <f>IF(AND($B10674&lt;&gt;"",$C10674&lt;&gt;"",$B10674&lt;=$C10674),INDEX(Szabalyok!$C:$C,$N10674),"")</f>
        <v/>
      </c>
      <c r="P10674">
        <f>IF(D10674="",P10673,P10673+1)</f>
        <v/>
      </c>
    </row>
    <row r="10675">
      <c r="A10675">
        <f>IF(P10675=P10674,0,P10675)</f>
        <v/>
      </c>
      <c r="B10675" s="41">
        <f>IF($M10675&gt;300,"",IF(OR(INDEX(Bemenet!$E$2:$E$301,$M10675)="",INDEX(Bemenet!$F$2:$F$301,$M10675)=""),"",MAX(INDEX(Bemenet!$E$2:$E$301,$M10675),INDEX(Szabalyok!$A:$A,$N10675))))</f>
        <v/>
      </c>
      <c r="C10675" s="41">
        <f>IF($B10675="","",MIN(INDEX(Bemenet!$F$2:$F$301,$M10675),INDEX(Szabalyok!$B:$B,$N10675)))</f>
        <v/>
      </c>
      <c r="D10675" s="5">
        <f>IF(AND($B10675&lt;&gt;"",$C10675&lt;&gt;"",$B10675&lt;=$C10675),INDEX(Bemenet!$G$2:$G$301,$M10675),"")</f>
        <v/>
      </c>
      <c r="E10675" s="6">
        <f>IF(AND($B10675&lt;&gt;"",$C10675&lt;&gt;"",$B10675&lt;=$C10675),INDEX(Bemenet!$D$2:$D$301,$M10675),"")</f>
        <v/>
      </c>
      <c r="F10675" s="5">
        <f>IF(AND($B10675&lt;&gt;"",$C10675&lt;&gt;"",$B10675&lt;=$C10675),$C10675-$B10675+1,"")</f>
        <v/>
      </c>
      <c r="G10675" s="5">
        <f>IF($F10675="","",$F10675*$D10675)</f>
        <v/>
      </c>
      <c r="H10675" s="42">
        <f>IF($G10675="","",$O10675)</f>
        <v/>
      </c>
      <c r="I10675" s="5">
        <f>IF($G10675="","",$G10675*IF($H10675="",$O10675,$H10675)/100)</f>
        <v/>
      </c>
      <c r="J10675" s="5">
        <f>IF(OR($L10675="",NOT(COUNTIFS($L$2:$L10675,$L10675)=1)),"",SUMIFS($G:$G,$L:$L,$L10675))</f>
        <v/>
      </c>
      <c r="K10675" s="5">
        <f>IF(OR($L10675="",NOT(COUNTIFS($L$2:$L10675,$L10675)=1)),"",SUMIFS($I:$I,$L:$L,$L10675))</f>
        <v/>
      </c>
      <c r="L10675" s="6">
        <f>IF($B10675="","",YEAR($B10675))</f>
        <v/>
      </c>
      <c r="M10675" s="6">
        <f>INT((ROW()-2)/39)+1</f>
        <v/>
      </c>
      <c r="N10675" s="6">
        <f>MOD(ROW()-2,39)+2</f>
        <v/>
      </c>
      <c r="O10675" s="42">
        <f>IF(AND($B10675&lt;&gt;"",$C10675&lt;&gt;"",$B10675&lt;=$C10675),INDEX(Szabalyok!$C:$C,$N10675),"")</f>
        <v/>
      </c>
      <c r="P10675">
        <f>IF(D10675="",P10674,P10674+1)</f>
        <v/>
      </c>
    </row>
    <row r="10676">
      <c r="A10676">
        <f>IF(P10676=P10675,0,P10676)</f>
        <v/>
      </c>
      <c r="B10676" s="41">
        <f>IF($M10676&gt;300,"",IF(OR(INDEX(Bemenet!$E$2:$E$301,$M10676)="",INDEX(Bemenet!$F$2:$F$301,$M10676)=""),"",MAX(INDEX(Bemenet!$E$2:$E$301,$M10676),INDEX(Szabalyok!$A:$A,$N10676))))</f>
        <v/>
      </c>
      <c r="C10676" s="41">
        <f>IF($B10676="","",MIN(INDEX(Bemenet!$F$2:$F$301,$M10676),INDEX(Szabalyok!$B:$B,$N10676)))</f>
        <v/>
      </c>
      <c r="D10676" s="5">
        <f>IF(AND($B10676&lt;&gt;"",$C10676&lt;&gt;"",$B10676&lt;=$C10676),INDEX(Bemenet!$G$2:$G$301,$M10676),"")</f>
        <v/>
      </c>
      <c r="E10676" s="6">
        <f>IF(AND($B10676&lt;&gt;"",$C10676&lt;&gt;"",$B10676&lt;=$C10676),INDEX(Bemenet!$D$2:$D$301,$M10676),"")</f>
        <v/>
      </c>
      <c r="F10676" s="5">
        <f>IF(AND($B10676&lt;&gt;"",$C10676&lt;&gt;"",$B10676&lt;=$C10676),$C10676-$B10676+1,"")</f>
        <v/>
      </c>
      <c r="G10676" s="5">
        <f>IF($F10676="","",$F10676*$D10676)</f>
        <v/>
      </c>
      <c r="H10676" s="42">
        <f>IF($G10676="","",$O10676)</f>
        <v/>
      </c>
      <c r="I10676" s="5">
        <f>IF($G10676="","",$G10676*IF($H10676="",$O10676,$H10676)/100)</f>
        <v/>
      </c>
      <c r="J10676" s="5">
        <f>IF(OR($L10676="",NOT(COUNTIFS($L$2:$L10676,$L10676)=1)),"",SUMIFS($G:$G,$L:$L,$L10676))</f>
        <v/>
      </c>
      <c r="K10676" s="5">
        <f>IF(OR($L10676="",NOT(COUNTIFS($L$2:$L10676,$L10676)=1)),"",SUMIFS($I:$I,$L:$L,$L10676))</f>
        <v/>
      </c>
      <c r="L10676" s="6">
        <f>IF($B10676="","",YEAR($B10676))</f>
        <v/>
      </c>
      <c r="M10676" s="6">
        <f>INT((ROW()-2)/39)+1</f>
        <v/>
      </c>
      <c r="N10676" s="6">
        <f>MOD(ROW()-2,39)+2</f>
        <v/>
      </c>
      <c r="O10676" s="42">
        <f>IF(AND($B10676&lt;&gt;"",$C10676&lt;&gt;"",$B10676&lt;=$C10676),INDEX(Szabalyok!$C:$C,$N10676),"")</f>
        <v/>
      </c>
      <c r="P10676">
        <f>IF(D10676="",P10675,P10675+1)</f>
        <v/>
      </c>
    </row>
    <row r="10677">
      <c r="A10677">
        <f>IF(P10677=P10676,0,P10677)</f>
        <v/>
      </c>
      <c r="B10677" s="41">
        <f>IF($M10677&gt;300,"",IF(OR(INDEX(Bemenet!$E$2:$E$301,$M10677)="",INDEX(Bemenet!$F$2:$F$301,$M10677)=""),"",MAX(INDEX(Bemenet!$E$2:$E$301,$M10677),INDEX(Szabalyok!$A:$A,$N10677))))</f>
        <v/>
      </c>
      <c r="C10677" s="41">
        <f>IF($B10677="","",MIN(INDEX(Bemenet!$F$2:$F$301,$M10677),INDEX(Szabalyok!$B:$B,$N10677)))</f>
        <v/>
      </c>
      <c r="D10677" s="5">
        <f>IF(AND($B10677&lt;&gt;"",$C10677&lt;&gt;"",$B10677&lt;=$C10677),INDEX(Bemenet!$G$2:$G$301,$M10677),"")</f>
        <v/>
      </c>
      <c r="E10677" s="6">
        <f>IF(AND($B10677&lt;&gt;"",$C10677&lt;&gt;"",$B10677&lt;=$C10677),INDEX(Bemenet!$D$2:$D$301,$M10677),"")</f>
        <v/>
      </c>
      <c r="F10677" s="5">
        <f>IF(AND($B10677&lt;&gt;"",$C10677&lt;&gt;"",$B10677&lt;=$C10677),$C10677-$B10677+1,"")</f>
        <v/>
      </c>
      <c r="G10677" s="5">
        <f>IF($F10677="","",$F10677*$D10677)</f>
        <v/>
      </c>
      <c r="H10677" s="42">
        <f>IF($G10677="","",$O10677)</f>
        <v/>
      </c>
      <c r="I10677" s="5">
        <f>IF($G10677="","",$G10677*IF($H10677="",$O10677,$H10677)/100)</f>
        <v/>
      </c>
      <c r="J10677" s="5">
        <f>IF(OR($L10677="",NOT(COUNTIFS($L$2:$L10677,$L10677)=1)),"",SUMIFS($G:$G,$L:$L,$L10677))</f>
        <v/>
      </c>
      <c r="K10677" s="5">
        <f>IF(OR($L10677="",NOT(COUNTIFS($L$2:$L10677,$L10677)=1)),"",SUMIFS($I:$I,$L:$L,$L10677))</f>
        <v/>
      </c>
      <c r="L10677" s="6">
        <f>IF($B10677="","",YEAR($B10677))</f>
        <v/>
      </c>
      <c r="M10677" s="6">
        <f>INT((ROW()-2)/39)+1</f>
        <v/>
      </c>
      <c r="N10677" s="6">
        <f>MOD(ROW()-2,39)+2</f>
        <v/>
      </c>
      <c r="O10677" s="42">
        <f>IF(AND($B10677&lt;&gt;"",$C10677&lt;&gt;"",$B10677&lt;=$C10677),INDEX(Szabalyok!$C:$C,$N10677),"")</f>
        <v/>
      </c>
      <c r="P10677">
        <f>IF(D10677="",P10676,P10676+1)</f>
        <v/>
      </c>
    </row>
    <row r="10678">
      <c r="A10678">
        <f>IF(P10678=P10677,0,P10678)</f>
        <v/>
      </c>
      <c r="B10678" s="41">
        <f>IF($M10678&gt;300,"",IF(OR(INDEX(Bemenet!$E$2:$E$301,$M10678)="",INDEX(Bemenet!$F$2:$F$301,$M10678)=""),"",MAX(INDEX(Bemenet!$E$2:$E$301,$M10678),INDEX(Szabalyok!$A:$A,$N10678))))</f>
        <v/>
      </c>
      <c r="C10678" s="41">
        <f>IF($B10678="","",MIN(INDEX(Bemenet!$F$2:$F$301,$M10678),INDEX(Szabalyok!$B:$B,$N10678)))</f>
        <v/>
      </c>
      <c r="D10678" s="5">
        <f>IF(AND($B10678&lt;&gt;"",$C10678&lt;&gt;"",$B10678&lt;=$C10678),INDEX(Bemenet!$G$2:$G$301,$M10678),"")</f>
        <v/>
      </c>
      <c r="E10678" s="6">
        <f>IF(AND($B10678&lt;&gt;"",$C10678&lt;&gt;"",$B10678&lt;=$C10678),INDEX(Bemenet!$D$2:$D$301,$M10678),"")</f>
        <v/>
      </c>
      <c r="F10678" s="5">
        <f>IF(AND($B10678&lt;&gt;"",$C10678&lt;&gt;"",$B10678&lt;=$C10678),$C10678-$B10678+1,"")</f>
        <v/>
      </c>
      <c r="G10678" s="5">
        <f>IF($F10678="","",$F10678*$D10678)</f>
        <v/>
      </c>
      <c r="H10678" s="42">
        <f>IF($G10678="","",$O10678)</f>
        <v/>
      </c>
      <c r="I10678" s="5">
        <f>IF($G10678="","",$G10678*IF($H10678="",$O10678,$H10678)/100)</f>
        <v/>
      </c>
      <c r="J10678" s="5">
        <f>IF(OR($L10678="",NOT(COUNTIFS($L$2:$L10678,$L10678)=1)),"",SUMIFS($G:$G,$L:$L,$L10678))</f>
        <v/>
      </c>
      <c r="K10678" s="5">
        <f>IF(OR($L10678="",NOT(COUNTIFS($L$2:$L10678,$L10678)=1)),"",SUMIFS($I:$I,$L:$L,$L10678))</f>
        <v/>
      </c>
      <c r="L10678" s="6">
        <f>IF($B10678="","",YEAR($B10678))</f>
        <v/>
      </c>
      <c r="M10678" s="6">
        <f>INT((ROW()-2)/39)+1</f>
        <v/>
      </c>
      <c r="N10678" s="6">
        <f>MOD(ROW()-2,39)+2</f>
        <v/>
      </c>
      <c r="O10678" s="42">
        <f>IF(AND($B10678&lt;&gt;"",$C10678&lt;&gt;"",$B10678&lt;=$C10678),INDEX(Szabalyok!$C:$C,$N10678),"")</f>
        <v/>
      </c>
      <c r="P10678">
        <f>IF(D10678="",P10677,P10677+1)</f>
        <v/>
      </c>
    </row>
    <row r="10679">
      <c r="A10679">
        <f>IF(P10679=P10678,0,P10679)</f>
        <v/>
      </c>
      <c r="B10679" s="41">
        <f>IF($M10679&gt;300,"",IF(OR(INDEX(Bemenet!$E$2:$E$301,$M10679)="",INDEX(Bemenet!$F$2:$F$301,$M10679)=""),"",MAX(INDEX(Bemenet!$E$2:$E$301,$M10679),INDEX(Szabalyok!$A:$A,$N10679))))</f>
        <v/>
      </c>
      <c r="C10679" s="41">
        <f>IF($B10679="","",MIN(INDEX(Bemenet!$F$2:$F$301,$M10679),INDEX(Szabalyok!$B:$B,$N10679)))</f>
        <v/>
      </c>
      <c r="D10679" s="5">
        <f>IF(AND($B10679&lt;&gt;"",$C10679&lt;&gt;"",$B10679&lt;=$C10679),INDEX(Bemenet!$G$2:$G$301,$M10679),"")</f>
        <v/>
      </c>
      <c r="E10679" s="6">
        <f>IF(AND($B10679&lt;&gt;"",$C10679&lt;&gt;"",$B10679&lt;=$C10679),INDEX(Bemenet!$D$2:$D$301,$M10679),"")</f>
        <v/>
      </c>
      <c r="F10679" s="5">
        <f>IF(AND($B10679&lt;&gt;"",$C10679&lt;&gt;"",$B10679&lt;=$C10679),$C10679-$B10679+1,"")</f>
        <v/>
      </c>
      <c r="G10679" s="5">
        <f>IF($F10679="","",$F10679*$D10679)</f>
        <v/>
      </c>
      <c r="H10679" s="42">
        <f>IF($G10679="","",$O10679)</f>
        <v/>
      </c>
      <c r="I10679" s="5">
        <f>IF($G10679="","",$G10679*IF($H10679="",$O10679,$H10679)/100)</f>
        <v/>
      </c>
      <c r="J10679" s="5">
        <f>IF(OR($L10679="",NOT(COUNTIFS($L$2:$L10679,$L10679)=1)),"",SUMIFS($G:$G,$L:$L,$L10679))</f>
        <v/>
      </c>
      <c r="K10679" s="5">
        <f>IF(OR($L10679="",NOT(COUNTIFS($L$2:$L10679,$L10679)=1)),"",SUMIFS($I:$I,$L:$L,$L10679))</f>
        <v/>
      </c>
      <c r="L10679" s="6">
        <f>IF($B10679="","",YEAR($B10679))</f>
        <v/>
      </c>
      <c r="M10679" s="6">
        <f>INT((ROW()-2)/39)+1</f>
        <v/>
      </c>
      <c r="N10679" s="6">
        <f>MOD(ROW()-2,39)+2</f>
        <v/>
      </c>
      <c r="O10679" s="42">
        <f>IF(AND($B10679&lt;&gt;"",$C10679&lt;&gt;"",$B10679&lt;=$C10679),INDEX(Szabalyok!$C:$C,$N10679),"")</f>
        <v/>
      </c>
      <c r="P10679">
        <f>IF(D10679="",P10678,P10678+1)</f>
        <v/>
      </c>
    </row>
    <row r="10680">
      <c r="A10680">
        <f>IF(P10680=P10679,0,P10680)</f>
        <v/>
      </c>
      <c r="B10680" s="41">
        <f>IF($M10680&gt;300,"",IF(OR(INDEX(Bemenet!$E$2:$E$301,$M10680)="",INDEX(Bemenet!$F$2:$F$301,$M10680)=""),"",MAX(INDEX(Bemenet!$E$2:$E$301,$M10680),INDEX(Szabalyok!$A:$A,$N10680))))</f>
        <v/>
      </c>
      <c r="C10680" s="41">
        <f>IF($B10680="","",MIN(INDEX(Bemenet!$F$2:$F$301,$M10680),INDEX(Szabalyok!$B:$B,$N10680)))</f>
        <v/>
      </c>
      <c r="D10680" s="5">
        <f>IF(AND($B10680&lt;&gt;"",$C10680&lt;&gt;"",$B10680&lt;=$C10680),INDEX(Bemenet!$G$2:$G$301,$M10680),"")</f>
        <v/>
      </c>
      <c r="E10680" s="6">
        <f>IF(AND($B10680&lt;&gt;"",$C10680&lt;&gt;"",$B10680&lt;=$C10680),INDEX(Bemenet!$D$2:$D$301,$M10680),"")</f>
        <v/>
      </c>
      <c r="F10680" s="5">
        <f>IF(AND($B10680&lt;&gt;"",$C10680&lt;&gt;"",$B10680&lt;=$C10680),$C10680-$B10680+1,"")</f>
        <v/>
      </c>
      <c r="G10680" s="5">
        <f>IF($F10680="","",$F10680*$D10680)</f>
        <v/>
      </c>
      <c r="H10680" s="42">
        <f>IF($G10680="","",$O10680)</f>
        <v/>
      </c>
      <c r="I10680" s="5">
        <f>IF($G10680="","",$G10680*IF($H10680="",$O10680,$H10680)/100)</f>
        <v/>
      </c>
      <c r="J10680" s="5">
        <f>IF(OR($L10680="",NOT(COUNTIFS($L$2:$L10680,$L10680)=1)),"",SUMIFS($G:$G,$L:$L,$L10680))</f>
        <v/>
      </c>
      <c r="K10680" s="5">
        <f>IF(OR($L10680="",NOT(COUNTIFS($L$2:$L10680,$L10680)=1)),"",SUMIFS($I:$I,$L:$L,$L10680))</f>
        <v/>
      </c>
      <c r="L10680" s="6">
        <f>IF($B10680="","",YEAR($B10680))</f>
        <v/>
      </c>
      <c r="M10680" s="6">
        <f>INT((ROW()-2)/39)+1</f>
        <v/>
      </c>
      <c r="N10680" s="6">
        <f>MOD(ROW()-2,39)+2</f>
        <v/>
      </c>
      <c r="O10680" s="42">
        <f>IF(AND($B10680&lt;&gt;"",$C10680&lt;&gt;"",$B10680&lt;=$C10680),INDEX(Szabalyok!$C:$C,$N10680),"")</f>
        <v/>
      </c>
      <c r="P10680">
        <f>IF(D10680="",P10679,P10679+1)</f>
        <v/>
      </c>
    </row>
    <row r="10681">
      <c r="A10681">
        <f>IF(P10681=P10680,0,P10681)</f>
        <v/>
      </c>
      <c r="B10681" s="41">
        <f>IF($M10681&gt;300,"",IF(OR(INDEX(Bemenet!$E$2:$E$301,$M10681)="",INDEX(Bemenet!$F$2:$F$301,$M10681)=""),"",MAX(INDEX(Bemenet!$E$2:$E$301,$M10681),INDEX(Szabalyok!$A:$A,$N10681))))</f>
        <v/>
      </c>
      <c r="C10681" s="41">
        <f>IF($B10681="","",MIN(INDEX(Bemenet!$F$2:$F$301,$M10681),INDEX(Szabalyok!$B:$B,$N10681)))</f>
        <v/>
      </c>
      <c r="D10681" s="5">
        <f>IF(AND($B10681&lt;&gt;"",$C10681&lt;&gt;"",$B10681&lt;=$C10681),INDEX(Bemenet!$G$2:$G$301,$M10681),"")</f>
        <v/>
      </c>
      <c r="E10681" s="6">
        <f>IF(AND($B10681&lt;&gt;"",$C10681&lt;&gt;"",$B10681&lt;=$C10681),INDEX(Bemenet!$D$2:$D$301,$M10681),"")</f>
        <v/>
      </c>
      <c r="F10681" s="5">
        <f>IF(AND($B10681&lt;&gt;"",$C10681&lt;&gt;"",$B10681&lt;=$C10681),$C10681-$B10681+1,"")</f>
        <v/>
      </c>
      <c r="G10681" s="5">
        <f>IF($F10681="","",$F10681*$D10681)</f>
        <v/>
      </c>
      <c r="H10681" s="42">
        <f>IF($G10681="","",$O10681)</f>
        <v/>
      </c>
      <c r="I10681" s="5">
        <f>IF($G10681="","",$G10681*IF($H10681="",$O10681,$H10681)/100)</f>
        <v/>
      </c>
      <c r="J10681" s="5">
        <f>IF(OR($L10681="",NOT(COUNTIFS($L$2:$L10681,$L10681)=1)),"",SUMIFS($G:$G,$L:$L,$L10681))</f>
        <v/>
      </c>
      <c r="K10681" s="5">
        <f>IF(OR($L10681="",NOT(COUNTIFS($L$2:$L10681,$L10681)=1)),"",SUMIFS($I:$I,$L:$L,$L10681))</f>
        <v/>
      </c>
      <c r="L10681" s="6">
        <f>IF($B10681="","",YEAR($B10681))</f>
        <v/>
      </c>
      <c r="M10681" s="6">
        <f>INT((ROW()-2)/39)+1</f>
        <v/>
      </c>
      <c r="N10681" s="6">
        <f>MOD(ROW()-2,39)+2</f>
        <v/>
      </c>
      <c r="O10681" s="42">
        <f>IF(AND($B10681&lt;&gt;"",$C10681&lt;&gt;"",$B10681&lt;=$C10681),INDEX(Szabalyok!$C:$C,$N10681),"")</f>
        <v/>
      </c>
      <c r="P10681">
        <f>IF(D10681="",P10680,P10680+1)</f>
        <v/>
      </c>
    </row>
    <row r="10682">
      <c r="A10682">
        <f>IF(P10682=P10681,0,P10682)</f>
        <v/>
      </c>
      <c r="B10682" s="41">
        <f>IF($M10682&gt;300,"",IF(OR(INDEX(Bemenet!$E$2:$E$301,$M10682)="",INDEX(Bemenet!$F$2:$F$301,$M10682)=""),"",MAX(INDEX(Bemenet!$E$2:$E$301,$M10682),INDEX(Szabalyok!$A:$A,$N10682))))</f>
        <v/>
      </c>
      <c r="C10682" s="41">
        <f>IF($B10682="","",MIN(INDEX(Bemenet!$F$2:$F$301,$M10682),INDEX(Szabalyok!$B:$B,$N10682)))</f>
        <v/>
      </c>
      <c r="D10682" s="5">
        <f>IF(AND($B10682&lt;&gt;"",$C10682&lt;&gt;"",$B10682&lt;=$C10682),INDEX(Bemenet!$G$2:$G$301,$M10682),"")</f>
        <v/>
      </c>
      <c r="E10682" s="6">
        <f>IF(AND($B10682&lt;&gt;"",$C10682&lt;&gt;"",$B10682&lt;=$C10682),INDEX(Bemenet!$D$2:$D$301,$M10682),"")</f>
        <v/>
      </c>
      <c r="F10682" s="5">
        <f>IF(AND($B10682&lt;&gt;"",$C10682&lt;&gt;"",$B10682&lt;=$C10682),$C10682-$B10682+1,"")</f>
        <v/>
      </c>
      <c r="G10682" s="5">
        <f>IF($F10682="","",$F10682*$D10682)</f>
        <v/>
      </c>
      <c r="H10682" s="42">
        <f>IF($G10682="","",$O10682)</f>
        <v/>
      </c>
      <c r="I10682" s="5">
        <f>IF($G10682="","",$G10682*IF($H10682="",$O10682,$H10682)/100)</f>
        <v/>
      </c>
      <c r="J10682" s="5">
        <f>IF(OR($L10682="",NOT(COUNTIFS($L$2:$L10682,$L10682)=1)),"",SUMIFS($G:$G,$L:$L,$L10682))</f>
        <v/>
      </c>
      <c r="K10682" s="5">
        <f>IF(OR($L10682="",NOT(COUNTIFS($L$2:$L10682,$L10682)=1)),"",SUMIFS($I:$I,$L:$L,$L10682))</f>
        <v/>
      </c>
      <c r="L10682" s="6">
        <f>IF($B10682="","",YEAR($B10682))</f>
        <v/>
      </c>
      <c r="M10682" s="6">
        <f>INT((ROW()-2)/39)+1</f>
        <v/>
      </c>
      <c r="N10682" s="6">
        <f>MOD(ROW()-2,39)+2</f>
        <v/>
      </c>
      <c r="O10682" s="42">
        <f>IF(AND($B10682&lt;&gt;"",$C10682&lt;&gt;"",$B10682&lt;=$C10682),INDEX(Szabalyok!$C:$C,$N10682),"")</f>
        <v/>
      </c>
      <c r="P10682">
        <f>IF(D10682="",P10681,P10681+1)</f>
        <v/>
      </c>
    </row>
    <row r="10683">
      <c r="A10683">
        <f>IF(P10683=P10682,0,P10683)</f>
        <v/>
      </c>
      <c r="B10683" s="41">
        <f>IF($M10683&gt;300,"",IF(OR(INDEX(Bemenet!$E$2:$E$301,$M10683)="",INDEX(Bemenet!$F$2:$F$301,$M10683)=""),"",MAX(INDEX(Bemenet!$E$2:$E$301,$M10683),INDEX(Szabalyok!$A:$A,$N10683))))</f>
        <v/>
      </c>
      <c r="C10683" s="41">
        <f>IF($B10683="","",MIN(INDEX(Bemenet!$F$2:$F$301,$M10683),INDEX(Szabalyok!$B:$B,$N10683)))</f>
        <v/>
      </c>
      <c r="D10683" s="5">
        <f>IF(AND($B10683&lt;&gt;"",$C10683&lt;&gt;"",$B10683&lt;=$C10683),INDEX(Bemenet!$G$2:$G$301,$M10683),"")</f>
        <v/>
      </c>
      <c r="E10683" s="6">
        <f>IF(AND($B10683&lt;&gt;"",$C10683&lt;&gt;"",$B10683&lt;=$C10683),INDEX(Bemenet!$D$2:$D$301,$M10683),"")</f>
        <v/>
      </c>
      <c r="F10683" s="5">
        <f>IF(AND($B10683&lt;&gt;"",$C10683&lt;&gt;"",$B10683&lt;=$C10683),$C10683-$B10683+1,"")</f>
        <v/>
      </c>
      <c r="G10683" s="5">
        <f>IF($F10683="","",$F10683*$D10683)</f>
        <v/>
      </c>
      <c r="H10683" s="42">
        <f>IF($G10683="","",$O10683)</f>
        <v/>
      </c>
      <c r="I10683" s="5">
        <f>IF($G10683="","",$G10683*IF($H10683="",$O10683,$H10683)/100)</f>
        <v/>
      </c>
      <c r="J10683" s="5">
        <f>IF(OR($L10683="",NOT(COUNTIFS($L$2:$L10683,$L10683)=1)),"",SUMIFS($G:$G,$L:$L,$L10683))</f>
        <v/>
      </c>
      <c r="K10683" s="5">
        <f>IF(OR($L10683="",NOT(COUNTIFS($L$2:$L10683,$L10683)=1)),"",SUMIFS($I:$I,$L:$L,$L10683))</f>
        <v/>
      </c>
      <c r="L10683" s="6">
        <f>IF($B10683="","",YEAR($B10683))</f>
        <v/>
      </c>
      <c r="M10683" s="6">
        <f>INT((ROW()-2)/39)+1</f>
        <v/>
      </c>
      <c r="N10683" s="6">
        <f>MOD(ROW()-2,39)+2</f>
        <v/>
      </c>
      <c r="O10683" s="42">
        <f>IF(AND($B10683&lt;&gt;"",$C10683&lt;&gt;"",$B10683&lt;=$C10683),INDEX(Szabalyok!$C:$C,$N10683),"")</f>
        <v/>
      </c>
      <c r="P10683">
        <f>IF(D10683="",P10682,P10682+1)</f>
        <v/>
      </c>
    </row>
    <row r="10684">
      <c r="A10684">
        <f>IF(P10684=P10683,0,P10684)</f>
        <v/>
      </c>
      <c r="B10684" s="41">
        <f>IF($M10684&gt;300,"",IF(OR(INDEX(Bemenet!$E$2:$E$301,$M10684)="",INDEX(Bemenet!$F$2:$F$301,$M10684)=""),"",MAX(INDEX(Bemenet!$E$2:$E$301,$M10684),INDEX(Szabalyok!$A:$A,$N10684))))</f>
        <v/>
      </c>
      <c r="C10684" s="41">
        <f>IF($B10684="","",MIN(INDEX(Bemenet!$F$2:$F$301,$M10684),INDEX(Szabalyok!$B:$B,$N10684)))</f>
        <v/>
      </c>
      <c r="D10684" s="5">
        <f>IF(AND($B10684&lt;&gt;"",$C10684&lt;&gt;"",$B10684&lt;=$C10684),INDEX(Bemenet!$G$2:$G$301,$M10684),"")</f>
        <v/>
      </c>
      <c r="E10684" s="6">
        <f>IF(AND($B10684&lt;&gt;"",$C10684&lt;&gt;"",$B10684&lt;=$C10684),INDEX(Bemenet!$D$2:$D$301,$M10684),"")</f>
        <v/>
      </c>
      <c r="F10684" s="5">
        <f>IF(AND($B10684&lt;&gt;"",$C10684&lt;&gt;"",$B10684&lt;=$C10684),$C10684-$B10684+1,"")</f>
        <v/>
      </c>
      <c r="G10684" s="5">
        <f>IF($F10684="","",$F10684*$D10684)</f>
        <v/>
      </c>
      <c r="H10684" s="42">
        <f>IF($G10684="","",$O10684)</f>
        <v/>
      </c>
      <c r="I10684" s="5">
        <f>IF($G10684="","",$G10684*IF($H10684="",$O10684,$H10684)/100)</f>
        <v/>
      </c>
      <c r="J10684" s="5">
        <f>IF(OR($L10684="",NOT(COUNTIFS($L$2:$L10684,$L10684)=1)),"",SUMIFS($G:$G,$L:$L,$L10684))</f>
        <v/>
      </c>
      <c r="K10684" s="5">
        <f>IF(OR($L10684="",NOT(COUNTIFS($L$2:$L10684,$L10684)=1)),"",SUMIFS($I:$I,$L:$L,$L10684))</f>
        <v/>
      </c>
      <c r="L10684" s="6">
        <f>IF($B10684="","",YEAR($B10684))</f>
        <v/>
      </c>
      <c r="M10684" s="6">
        <f>INT((ROW()-2)/39)+1</f>
        <v/>
      </c>
      <c r="N10684" s="6">
        <f>MOD(ROW()-2,39)+2</f>
        <v/>
      </c>
      <c r="O10684" s="42">
        <f>IF(AND($B10684&lt;&gt;"",$C10684&lt;&gt;"",$B10684&lt;=$C10684),INDEX(Szabalyok!$C:$C,$N10684),"")</f>
        <v/>
      </c>
      <c r="P10684">
        <f>IF(D10684="",P10683,P10683+1)</f>
        <v/>
      </c>
    </row>
    <row r="10685">
      <c r="A10685">
        <f>IF(P10685=P10684,0,P10685)</f>
        <v/>
      </c>
      <c r="B10685" s="41">
        <f>IF($M10685&gt;300,"",IF(OR(INDEX(Bemenet!$E$2:$E$301,$M10685)="",INDEX(Bemenet!$F$2:$F$301,$M10685)=""),"",MAX(INDEX(Bemenet!$E$2:$E$301,$M10685),INDEX(Szabalyok!$A:$A,$N10685))))</f>
        <v/>
      </c>
      <c r="C10685" s="41">
        <f>IF($B10685="","",MIN(INDEX(Bemenet!$F$2:$F$301,$M10685),INDEX(Szabalyok!$B:$B,$N10685)))</f>
        <v/>
      </c>
      <c r="D10685" s="5">
        <f>IF(AND($B10685&lt;&gt;"",$C10685&lt;&gt;"",$B10685&lt;=$C10685),INDEX(Bemenet!$G$2:$G$301,$M10685),"")</f>
        <v/>
      </c>
      <c r="E10685" s="6">
        <f>IF(AND($B10685&lt;&gt;"",$C10685&lt;&gt;"",$B10685&lt;=$C10685),INDEX(Bemenet!$D$2:$D$301,$M10685),"")</f>
        <v/>
      </c>
      <c r="F10685" s="5">
        <f>IF(AND($B10685&lt;&gt;"",$C10685&lt;&gt;"",$B10685&lt;=$C10685),$C10685-$B10685+1,"")</f>
        <v/>
      </c>
      <c r="G10685" s="5">
        <f>IF($F10685="","",$F10685*$D10685)</f>
        <v/>
      </c>
      <c r="H10685" s="42">
        <f>IF($G10685="","",$O10685)</f>
        <v/>
      </c>
      <c r="I10685" s="5">
        <f>IF($G10685="","",$G10685*IF($H10685="",$O10685,$H10685)/100)</f>
        <v/>
      </c>
      <c r="J10685" s="5">
        <f>IF(OR($L10685="",NOT(COUNTIFS($L$2:$L10685,$L10685)=1)),"",SUMIFS($G:$G,$L:$L,$L10685))</f>
        <v/>
      </c>
      <c r="K10685" s="5">
        <f>IF(OR($L10685="",NOT(COUNTIFS($L$2:$L10685,$L10685)=1)),"",SUMIFS($I:$I,$L:$L,$L10685))</f>
        <v/>
      </c>
      <c r="L10685" s="6">
        <f>IF($B10685="","",YEAR($B10685))</f>
        <v/>
      </c>
      <c r="M10685" s="6">
        <f>INT((ROW()-2)/39)+1</f>
        <v/>
      </c>
      <c r="N10685" s="6">
        <f>MOD(ROW()-2,39)+2</f>
        <v/>
      </c>
      <c r="O10685" s="42">
        <f>IF(AND($B10685&lt;&gt;"",$C10685&lt;&gt;"",$B10685&lt;=$C10685),INDEX(Szabalyok!$C:$C,$N10685),"")</f>
        <v/>
      </c>
      <c r="P10685">
        <f>IF(D10685="",P10684,P10684+1)</f>
        <v/>
      </c>
    </row>
    <row r="10686">
      <c r="A10686">
        <f>IF(P10686=P10685,0,P10686)</f>
        <v/>
      </c>
      <c r="B10686" s="41">
        <f>IF($M10686&gt;300,"",IF(OR(INDEX(Bemenet!$E$2:$E$301,$M10686)="",INDEX(Bemenet!$F$2:$F$301,$M10686)=""),"",MAX(INDEX(Bemenet!$E$2:$E$301,$M10686),INDEX(Szabalyok!$A:$A,$N10686))))</f>
        <v/>
      </c>
      <c r="C10686" s="41">
        <f>IF($B10686="","",MIN(INDEX(Bemenet!$F$2:$F$301,$M10686),INDEX(Szabalyok!$B:$B,$N10686)))</f>
        <v/>
      </c>
      <c r="D10686" s="5">
        <f>IF(AND($B10686&lt;&gt;"",$C10686&lt;&gt;"",$B10686&lt;=$C10686),INDEX(Bemenet!$G$2:$G$301,$M10686),"")</f>
        <v/>
      </c>
      <c r="E10686" s="6">
        <f>IF(AND($B10686&lt;&gt;"",$C10686&lt;&gt;"",$B10686&lt;=$C10686),INDEX(Bemenet!$D$2:$D$301,$M10686),"")</f>
        <v/>
      </c>
      <c r="F10686" s="5">
        <f>IF(AND($B10686&lt;&gt;"",$C10686&lt;&gt;"",$B10686&lt;=$C10686),$C10686-$B10686+1,"")</f>
        <v/>
      </c>
      <c r="G10686" s="5">
        <f>IF($F10686="","",$F10686*$D10686)</f>
        <v/>
      </c>
      <c r="H10686" s="42">
        <f>IF($G10686="","",$O10686)</f>
        <v/>
      </c>
      <c r="I10686" s="5">
        <f>IF($G10686="","",$G10686*IF($H10686="",$O10686,$H10686)/100)</f>
        <v/>
      </c>
      <c r="J10686" s="5">
        <f>IF(OR($L10686="",NOT(COUNTIFS($L$2:$L10686,$L10686)=1)),"",SUMIFS($G:$G,$L:$L,$L10686))</f>
        <v/>
      </c>
      <c r="K10686" s="5">
        <f>IF(OR($L10686="",NOT(COUNTIFS($L$2:$L10686,$L10686)=1)),"",SUMIFS($I:$I,$L:$L,$L10686))</f>
        <v/>
      </c>
      <c r="L10686" s="6">
        <f>IF($B10686="","",YEAR($B10686))</f>
        <v/>
      </c>
      <c r="M10686" s="6">
        <f>INT((ROW()-2)/39)+1</f>
        <v/>
      </c>
      <c r="N10686" s="6">
        <f>MOD(ROW()-2,39)+2</f>
        <v/>
      </c>
      <c r="O10686" s="42">
        <f>IF(AND($B10686&lt;&gt;"",$C10686&lt;&gt;"",$B10686&lt;=$C10686),INDEX(Szabalyok!$C:$C,$N10686),"")</f>
        <v/>
      </c>
      <c r="P10686">
        <f>IF(D10686="",P10685,P10685+1)</f>
        <v/>
      </c>
    </row>
    <row r="10687">
      <c r="A10687">
        <f>IF(P10687=P10686,0,P10687)</f>
        <v/>
      </c>
      <c r="B10687" s="41">
        <f>IF($M10687&gt;300,"",IF(OR(INDEX(Bemenet!$E$2:$E$301,$M10687)="",INDEX(Bemenet!$F$2:$F$301,$M10687)=""),"",MAX(INDEX(Bemenet!$E$2:$E$301,$M10687),INDEX(Szabalyok!$A:$A,$N10687))))</f>
        <v/>
      </c>
      <c r="C10687" s="41">
        <f>IF($B10687="","",MIN(INDEX(Bemenet!$F$2:$F$301,$M10687),INDEX(Szabalyok!$B:$B,$N10687)))</f>
        <v/>
      </c>
      <c r="D10687" s="5">
        <f>IF(AND($B10687&lt;&gt;"",$C10687&lt;&gt;"",$B10687&lt;=$C10687),INDEX(Bemenet!$G$2:$G$301,$M10687),"")</f>
        <v/>
      </c>
      <c r="E10687" s="6">
        <f>IF(AND($B10687&lt;&gt;"",$C10687&lt;&gt;"",$B10687&lt;=$C10687),INDEX(Bemenet!$D$2:$D$301,$M10687),"")</f>
        <v/>
      </c>
      <c r="F10687" s="5">
        <f>IF(AND($B10687&lt;&gt;"",$C10687&lt;&gt;"",$B10687&lt;=$C10687),$C10687-$B10687+1,"")</f>
        <v/>
      </c>
      <c r="G10687" s="5">
        <f>IF($F10687="","",$F10687*$D10687)</f>
        <v/>
      </c>
      <c r="H10687" s="42">
        <f>IF($G10687="","",$O10687)</f>
        <v/>
      </c>
      <c r="I10687" s="5">
        <f>IF($G10687="","",$G10687*IF($H10687="",$O10687,$H10687)/100)</f>
        <v/>
      </c>
      <c r="J10687" s="5">
        <f>IF(OR($L10687="",NOT(COUNTIFS($L$2:$L10687,$L10687)=1)),"",SUMIFS($G:$G,$L:$L,$L10687))</f>
        <v/>
      </c>
      <c r="K10687" s="5">
        <f>IF(OR($L10687="",NOT(COUNTIFS($L$2:$L10687,$L10687)=1)),"",SUMIFS($I:$I,$L:$L,$L10687))</f>
        <v/>
      </c>
      <c r="L10687" s="6">
        <f>IF($B10687="","",YEAR($B10687))</f>
        <v/>
      </c>
      <c r="M10687" s="6">
        <f>INT((ROW()-2)/39)+1</f>
        <v/>
      </c>
      <c r="N10687" s="6">
        <f>MOD(ROW()-2,39)+2</f>
        <v/>
      </c>
      <c r="O10687" s="42">
        <f>IF(AND($B10687&lt;&gt;"",$C10687&lt;&gt;"",$B10687&lt;=$C10687),INDEX(Szabalyok!$C:$C,$N10687),"")</f>
        <v/>
      </c>
      <c r="P10687">
        <f>IF(D10687="",P10686,P10686+1)</f>
        <v/>
      </c>
    </row>
    <row r="10688">
      <c r="A10688">
        <f>IF(P10688=P10687,0,P10688)</f>
        <v/>
      </c>
      <c r="B10688" s="41">
        <f>IF($M10688&gt;300,"",IF(OR(INDEX(Bemenet!$E$2:$E$301,$M10688)="",INDEX(Bemenet!$F$2:$F$301,$M10688)=""),"",MAX(INDEX(Bemenet!$E$2:$E$301,$M10688),INDEX(Szabalyok!$A:$A,$N10688))))</f>
        <v/>
      </c>
      <c r="C10688" s="41">
        <f>IF($B10688="","",MIN(INDEX(Bemenet!$F$2:$F$301,$M10688),INDEX(Szabalyok!$B:$B,$N10688)))</f>
        <v/>
      </c>
      <c r="D10688" s="5">
        <f>IF(AND($B10688&lt;&gt;"",$C10688&lt;&gt;"",$B10688&lt;=$C10688),INDEX(Bemenet!$G$2:$G$301,$M10688),"")</f>
        <v/>
      </c>
      <c r="E10688" s="6">
        <f>IF(AND($B10688&lt;&gt;"",$C10688&lt;&gt;"",$B10688&lt;=$C10688),INDEX(Bemenet!$D$2:$D$301,$M10688),"")</f>
        <v/>
      </c>
      <c r="F10688" s="5">
        <f>IF(AND($B10688&lt;&gt;"",$C10688&lt;&gt;"",$B10688&lt;=$C10688),$C10688-$B10688+1,"")</f>
        <v/>
      </c>
      <c r="G10688" s="5">
        <f>IF($F10688="","",$F10688*$D10688)</f>
        <v/>
      </c>
      <c r="H10688" s="42">
        <f>IF($G10688="","",$O10688)</f>
        <v/>
      </c>
      <c r="I10688" s="5">
        <f>IF($G10688="","",$G10688*IF($H10688="",$O10688,$H10688)/100)</f>
        <v/>
      </c>
      <c r="J10688" s="5">
        <f>IF(OR($L10688="",NOT(COUNTIFS($L$2:$L10688,$L10688)=1)),"",SUMIFS($G:$G,$L:$L,$L10688))</f>
        <v/>
      </c>
      <c r="K10688" s="5">
        <f>IF(OR($L10688="",NOT(COUNTIFS($L$2:$L10688,$L10688)=1)),"",SUMIFS($I:$I,$L:$L,$L10688))</f>
        <v/>
      </c>
      <c r="L10688" s="6">
        <f>IF($B10688="","",YEAR($B10688))</f>
        <v/>
      </c>
      <c r="M10688" s="6">
        <f>INT((ROW()-2)/39)+1</f>
        <v/>
      </c>
      <c r="N10688" s="6">
        <f>MOD(ROW()-2,39)+2</f>
        <v/>
      </c>
      <c r="O10688" s="42">
        <f>IF(AND($B10688&lt;&gt;"",$C10688&lt;&gt;"",$B10688&lt;=$C10688),INDEX(Szabalyok!$C:$C,$N10688),"")</f>
        <v/>
      </c>
      <c r="P10688">
        <f>IF(D10688="",P10687,P10687+1)</f>
        <v/>
      </c>
    </row>
    <row r="10689">
      <c r="A10689">
        <f>IF(P10689=P10688,0,P10689)</f>
        <v/>
      </c>
      <c r="B10689" s="41">
        <f>IF($M10689&gt;300,"",IF(OR(INDEX(Bemenet!$E$2:$E$301,$M10689)="",INDEX(Bemenet!$F$2:$F$301,$M10689)=""),"",MAX(INDEX(Bemenet!$E$2:$E$301,$M10689),INDEX(Szabalyok!$A:$A,$N10689))))</f>
        <v/>
      </c>
      <c r="C10689" s="41">
        <f>IF($B10689="","",MIN(INDEX(Bemenet!$F$2:$F$301,$M10689),INDEX(Szabalyok!$B:$B,$N10689)))</f>
        <v/>
      </c>
      <c r="D10689" s="5">
        <f>IF(AND($B10689&lt;&gt;"",$C10689&lt;&gt;"",$B10689&lt;=$C10689),INDEX(Bemenet!$G$2:$G$301,$M10689),"")</f>
        <v/>
      </c>
      <c r="E10689" s="6">
        <f>IF(AND($B10689&lt;&gt;"",$C10689&lt;&gt;"",$B10689&lt;=$C10689),INDEX(Bemenet!$D$2:$D$301,$M10689),"")</f>
        <v/>
      </c>
      <c r="F10689" s="5">
        <f>IF(AND($B10689&lt;&gt;"",$C10689&lt;&gt;"",$B10689&lt;=$C10689),$C10689-$B10689+1,"")</f>
        <v/>
      </c>
      <c r="G10689" s="5">
        <f>IF($F10689="","",$F10689*$D10689)</f>
        <v/>
      </c>
      <c r="H10689" s="42">
        <f>IF($G10689="","",$O10689)</f>
        <v/>
      </c>
      <c r="I10689" s="5">
        <f>IF($G10689="","",$G10689*IF($H10689="",$O10689,$H10689)/100)</f>
        <v/>
      </c>
      <c r="J10689" s="5">
        <f>IF(OR($L10689="",NOT(COUNTIFS($L$2:$L10689,$L10689)=1)),"",SUMIFS($G:$G,$L:$L,$L10689))</f>
        <v/>
      </c>
      <c r="K10689" s="5">
        <f>IF(OR($L10689="",NOT(COUNTIFS($L$2:$L10689,$L10689)=1)),"",SUMIFS($I:$I,$L:$L,$L10689))</f>
        <v/>
      </c>
      <c r="L10689" s="6">
        <f>IF($B10689="","",YEAR($B10689))</f>
        <v/>
      </c>
      <c r="M10689" s="6">
        <f>INT((ROW()-2)/39)+1</f>
        <v/>
      </c>
      <c r="N10689" s="6">
        <f>MOD(ROW()-2,39)+2</f>
        <v/>
      </c>
      <c r="O10689" s="42">
        <f>IF(AND($B10689&lt;&gt;"",$C10689&lt;&gt;"",$B10689&lt;=$C10689),INDEX(Szabalyok!$C:$C,$N10689),"")</f>
        <v/>
      </c>
      <c r="P10689">
        <f>IF(D10689="",P10688,P10688+1)</f>
        <v/>
      </c>
    </row>
    <row r="10690">
      <c r="A10690">
        <f>IF(P10690=P10689,0,P10690)</f>
        <v/>
      </c>
      <c r="B10690" s="41">
        <f>IF($M10690&gt;300,"",IF(OR(INDEX(Bemenet!$E$2:$E$301,$M10690)="",INDEX(Bemenet!$F$2:$F$301,$M10690)=""),"",MAX(INDEX(Bemenet!$E$2:$E$301,$M10690),INDEX(Szabalyok!$A:$A,$N10690))))</f>
        <v/>
      </c>
      <c r="C10690" s="41">
        <f>IF($B10690="","",MIN(INDEX(Bemenet!$F$2:$F$301,$M10690),INDEX(Szabalyok!$B:$B,$N10690)))</f>
        <v/>
      </c>
      <c r="D10690" s="5">
        <f>IF(AND($B10690&lt;&gt;"",$C10690&lt;&gt;"",$B10690&lt;=$C10690),INDEX(Bemenet!$G$2:$G$301,$M10690),"")</f>
        <v/>
      </c>
      <c r="E10690" s="6">
        <f>IF(AND($B10690&lt;&gt;"",$C10690&lt;&gt;"",$B10690&lt;=$C10690),INDEX(Bemenet!$D$2:$D$301,$M10690),"")</f>
        <v/>
      </c>
      <c r="F10690" s="5">
        <f>IF(AND($B10690&lt;&gt;"",$C10690&lt;&gt;"",$B10690&lt;=$C10690),$C10690-$B10690+1,"")</f>
        <v/>
      </c>
      <c r="G10690" s="5">
        <f>IF($F10690="","",$F10690*$D10690)</f>
        <v/>
      </c>
      <c r="H10690" s="42">
        <f>IF($G10690="","",$O10690)</f>
        <v/>
      </c>
      <c r="I10690" s="5">
        <f>IF($G10690="","",$G10690*IF($H10690="",$O10690,$H10690)/100)</f>
        <v/>
      </c>
      <c r="J10690" s="5">
        <f>IF(OR($L10690="",NOT(COUNTIFS($L$2:$L10690,$L10690)=1)),"",SUMIFS($G:$G,$L:$L,$L10690))</f>
        <v/>
      </c>
      <c r="K10690" s="5">
        <f>IF(OR($L10690="",NOT(COUNTIFS($L$2:$L10690,$L10690)=1)),"",SUMIFS($I:$I,$L:$L,$L10690))</f>
        <v/>
      </c>
      <c r="L10690" s="6">
        <f>IF($B10690="","",YEAR($B10690))</f>
        <v/>
      </c>
      <c r="M10690" s="6">
        <f>INT((ROW()-2)/39)+1</f>
        <v/>
      </c>
      <c r="N10690" s="6">
        <f>MOD(ROW()-2,39)+2</f>
        <v/>
      </c>
      <c r="O10690" s="42">
        <f>IF(AND($B10690&lt;&gt;"",$C10690&lt;&gt;"",$B10690&lt;=$C10690),INDEX(Szabalyok!$C:$C,$N10690),"")</f>
        <v/>
      </c>
      <c r="P10690">
        <f>IF(D10690="",P10689,P10689+1)</f>
        <v/>
      </c>
    </row>
    <row r="10691">
      <c r="A10691">
        <f>IF(P10691=P10690,0,P10691)</f>
        <v/>
      </c>
      <c r="B10691" s="41">
        <f>IF($M10691&gt;300,"",IF(OR(INDEX(Bemenet!$E$2:$E$301,$M10691)="",INDEX(Bemenet!$F$2:$F$301,$M10691)=""),"",MAX(INDEX(Bemenet!$E$2:$E$301,$M10691),INDEX(Szabalyok!$A:$A,$N10691))))</f>
        <v/>
      </c>
      <c r="C10691" s="41">
        <f>IF($B10691="","",MIN(INDEX(Bemenet!$F$2:$F$301,$M10691),INDEX(Szabalyok!$B:$B,$N10691)))</f>
        <v/>
      </c>
      <c r="D10691" s="5">
        <f>IF(AND($B10691&lt;&gt;"",$C10691&lt;&gt;"",$B10691&lt;=$C10691),INDEX(Bemenet!$G$2:$G$301,$M10691),"")</f>
        <v/>
      </c>
      <c r="E10691" s="6">
        <f>IF(AND($B10691&lt;&gt;"",$C10691&lt;&gt;"",$B10691&lt;=$C10691),INDEX(Bemenet!$D$2:$D$301,$M10691),"")</f>
        <v/>
      </c>
      <c r="F10691" s="5">
        <f>IF(AND($B10691&lt;&gt;"",$C10691&lt;&gt;"",$B10691&lt;=$C10691),$C10691-$B10691+1,"")</f>
        <v/>
      </c>
      <c r="G10691" s="5">
        <f>IF($F10691="","",$F10691*$D10691)</f>
        <v/>
      </c>
      <c r="H10691" s="42">
        <f>IF($G10691="","",$O10691)</f>
        <v/>
      </c>
      <c r="I10691" s="5">
        <f>IF($G10691="","",$G10691*IF($H10691="",$O10691,$H10691)/100)</f>
        <v/>
      </c>
      <c r="J10691" s="5">
        <f>IF(OR($L10691="",NOT(COUNTIFS($L$2:$L10691,$L10691)=1)),"",SUMIFS($G:$G,$L:$L,$L10691))</f>
        <v/>
      </c>
      <c r="K10691" s="5">
        <f>IF(OR($L10691="",NOT(COUNTIFS($L$2:$L10691,$L10691)=1)),"",SUMIFS($I:$I,$L:$L,$L10691))</f>
        <v/>
      </c>
      <c r="L10691" s="6">
        <f>IF($B10691="","",YEAR($B10691))</f>
        <v/>
      </c>
      <c r="M10691" s="6">
        <f>INT((ROW()-2)/39)+1</f>
        <v/>
      </c>
      <c r="N10691" s="6">
        <f>MOD(ROW()-2,39)+2</f>
        <v/>
      </c>
      <c r="O10691" s="42">
        <f>IF(AND($B10691&lt;&gt;"",$C10691&lt;&gt;"",$B10691&lt;=$C10691),INDEX(Szabalyok!$C:$C,$N10691),"")</f>
        <v/>
      </c>
      <c r="P10691">
        <f>IF(D10691="",P10690,P10690+1)</f>
        <v/>
      </c>
    </row>
    <row r="10692">
      <c r="A10692">
        <f>IF(P10692=P10691,0,P10692)</f>
        <v/>
      </c>
      <c r="B10692" s="41">
        <f>IF($M10692&gt;300,"",IF(OR(INDEX(Bemenet!$E$2:$E$301,$M10692)="",INDEX(Bemenet!$F$2:$F$301,$M10692)=""),"",MAX(INDEX(Bemenet!$E$2:$E$301,$M10692),INDEX(Szabalyok!$A:$A,$N10692))))</f>
        <v/>
      </c>
      <c r="C10692" s="41">
        <f>IF($B10692="","",MIN(INDEX(Bemenet!$F$2:$F$301,$M10692),INDEX(Szabalyok!$B:$B,$N10692)))</f>
        <v/>
      </c>
      <c r="D10692" s="5">
        <f>IF(AND($B10692&lt;&gt;"",$C10692&lt;&gt;"",$B10692&lt;=$C10692),INDEX(Bemenet!$G$2:$G$301,$M10692),"")</f>
        <v/>
      </c>
      <c r="E10692" s="6">
        <f>IF(AND($B10692&lt;&gt;"",$C10692&lt;&gt;"",$B10692&lt;=$C10692),INDEX(Bemenet!$D$2:$D$301,$M10692),"")</f>
        <v/>
      </c>
      <c r="F10692" s="5">
        <f>IF(AND($B10692&lt;&gt;"",$C10692&lt;&gt;"",$B10692&lt;=$C10692),$C10692-$B10692+1,"")</f>
        <v/>
      </c>
      <c r="G10692" s="5">
        <f>IF($F10692="","",$F10692*$D10692)</f>
        <v/>
      </c>
      <c r="H10692" s="42">
        <f>IF($G10692="","",$O10692)</f>
        <v/>
      </c>
      <c r="I10692" s="5">
        <f>IF($G10692="","",$G10692*IF($H10692="",$O10692,$H10692)/100)</f>
        <v/>
      </c>
      <c r="J10692" s="5">
        <f>IF(OR($L10692="",NOT(COUNTIFS($L$2:$L10692,$L10692)=1)),"",SUMIFS($G:$G,$L:$L,$L10692))</f>
        <v/>
      </c>
      <c r="K10692" s="5">
        <f>IF(OR($L10692="",NOT(COUNTIFS($L$2:$L10692,$L10692)=1)),"",SUMIFS($I:$I,$L:$L,$L10692))</f>
        <v/>
      </c>
      <c r="L10692" s="6">
        <f>IF($B10692="","",YEAR($B10692))</f>
        <v/>
      </c>
      <c r="M10692" s="6">
        <f>INT((ROW()-2)/39)+1</f>
        <v/>
      </c>
      <c r="N10692" s="6">
        <f>MOD(ROW()-2,39)+2</f>
        <v/>
      </c>
      <c r="O10692" s="42">
        <f>IF(AND($B10692&lt;&gt;"",$C10692&lt;&gt;"",$B10692&lt;=$C10692),INDEX(Szabalyok!$C:$C,$N10692),"")</f>
        <v/>
      </c>
      <c r="P10692">
        <f>IF(D10692="",P10691,P10691+1)</f>
        <v/>
      </c>
    </row>
    <row r="10693">
      <c r="A10693">
        <f>IF(P10693=P10692,0,P10693)</f>
        <v/>
      </c>
      <c r="B10693" s="41">
        <f>IF($M10693&gt;300,"",IF(OR(INDEX(Bemenet!$E$2:$E$301,$M10693)="",INDEX(Bemenet!$F$2:$F$301,$M10693)=""),"",MAX(INDEX(Bemenet!$E$2:$E$301,$M10693),INDEX(Szabalyok!$A:$A,$N10693))))</f>
        <v/>
      </c>
      <c r="C10693" s="41">
        <f>IF($B10693="","",MIN(INDEX(Bemenet!$F$2:$F$301,$M10693),INDEX(Szabalyok!$B:$B,$N10693)))</f>
        <v/>
      </c>
      <c r="D10693" s="5">
        <f>IF(AND($B10693&lt;&gt;"",$C10693&lt;&gt;"",$B10693&lt;=$C10693),INDEX(Bemenet!$G$2:$G$301,$M10693),"")</f>
        <v/>
      </c>
      <c r="E10693" s="6">
        <f>IF(AND($B10693&lt;&gt;"",$C10693&lt;&gt;"",$B10693&lt;=$C10693),INDEX(Bemenet!$D$2:$D$301,$M10693),"")</f>
        <v/>
      </c>
      <c r="F10693" s="5">
        <f>IF(AND($B10693&lt;&gt;"",$C10693&lt;&gt;"",$B10693&lt;=$C10693),$C10693-$B10693+1,"")</f>
        <v/>
      </c>
      <c r="G10693" s="5">
        <f>IF($F10693="","",$F10693*$D10693)</f>
        <v/>
      </c>
      <c r="H10693" s="42">
        <f>IF($G10693="","",$O10693)</f>
        <v/>
      </c>
      <c r="I10693" s="5">
        <f>IF($G10693="","",$G10693*IF($H10693="",$O10693,$H10693)/100)</f>
        <v/>
      </c>
      <c r="J10693" s="5">
        <f>IF(OR($L10693="",NOT(COUNTIFS($L$2:$L10693,$L10693)=1)),"",SUMIFS($G:$G,$L:$L,$L10693))</f>
        <v/>
      </c>
      <c r="K10693" s="5">
        <f>IF(OR($L10693="",NOT(COUNTIFS($L$2:$L10693,$L10693)=1)),"",SUMIFS($I:$I,$L:$L,$L10693))</f>
        <v/>
      </c>
      <c r="L10693" s="6">
        <f>IF($B10693="","",YEAR($B10693))</f>
        <v/>
      </c>
      <c r="M10693" s="6">
        <f>INT((ROW()-2)/39)+1</f>
        <v/>
      </c>
      <c r="N10693" s="6">
        <f>MOD(ROW()-2,39)+2</f>
        <v/>
      </c>
      <c r="O10693" s="42">
        <f>IF(AND($B10693&lt;&gt;"",$C10693&lt;&gt;"",$B10693&lt;=$C10693),INDEX(Szabalyok!$C:$C,$N10693),"")</f>
        <v/>
      </c>
      <c r="P10693">
        <f>IF(D10693="",P10692,P10692+1)</f>
        <v/>
      </c>
    </row>
    <row r="10694">
      <c r="A10694">
        <f>IF(P10694=P10693,0,P10694)</f>
        <v/>
      </c>
      <c r="B10694" s="41">
        <f>IF($M10694&gt;300,"",IF(OR(INDEX(Bemenet!$E$2:$E$301,$M10694)="",INDEX(Bemenet!$F$2:$F$301,$M10694)=""),"",MAX(INDEX(Bemenet!$E$2:$E$301,$M10694),INDEX(Szabalyok!$A:$A,$N10694))))</f>
        <v/>
      </c>
      <c r="C10694" s="41">
        <f>IF($B10694="","",MIN(INDEX(Bemenet!$F$2:$F$301,$M10694),INDEX(Szabalyok!$B:$B,$N10694)))</f>
        <v/>
      </c>
      <c r="D10694" s="5">
        <f>IF(AND($B10694&lt;&gt;"",$C10694&lt;&gt;"",$B10694&lt;=$C10694),INDEX(Bemenet!$G$2:$G$301,$M10694),"")</f>
        <v/>
      </c>
      <c r="E10694" s="6">
        <f>IF(AND($B10694&lt;&gt;"",$C10694&lt;&gt;"",$B10694&lt;=$C10694),INDEX(Bemenet!$D$2:$D$301,$M10694),"")</f>
        <v/>
      </c>
      <c r="F10694" s="5">
        <f>IF(AND($B10694&lt;&gt;"",$C10694&lt;&gt;"",$B10694&lt;=$C10694),$C10694-$B10694+1,"")</f>
        <v/>
      </c>
      <c r="G10694" s="5">
        <f>IF($F10694="","",$F10694*$D10694)</f>
        <v/>
      </c>
      <c r="H10694" s="42">
        <f>IF($G10694="","",$O10694)</f>
        <v/>
      </c>
      <c r="I10694" s="5">
        <f>IF($G10694="","",$G10694*IF($H10694="",$O10694,$H10694)/100)</f>
        <v/>
      </c>
      <c r="J10694" s="5">
        <f>IF(OR($L10694="",NOT(COUNTIFS($L$2:$L10694,$L10694)=1)),"",SUMIFS($G:$G,$L:$L,$L10694))</f>
        <v/>
      </c>
      <c r="K10694" s="5">
        <f>IF(OR($L10694="",NOT(COUNTIFS($L$2:$L10694,$L10694)=1)),"",SUMIFS($I:$I,$L:$L,$L10694))</f>
        <v/>
      </c>
      <c r="L10694" s="6">
        <f>IF($B10694="","",YEAR($B10694))</f>
        <v/>
      </c>
      <c r="M10694" s="6">
        <f>INT((ROW()-2)/39)+1</f>
        <v/>
      </c>
      <c r="N10694" s="6">
        <f>MOD(ROW()-2,39)+2</f>
        <v/>
      </c>
      <c r="O10694" s="42">
        <f>IF(AND($B10694&lt;&gt;"",$C10694&lt;&gt;"",$B10694&lt;=$C10694),INDEX(Szabalyok!$C:$C,$N10694),"")</f>
        <v/>
      </c>
      <c r="P10694">
        <f>IF(D10694="",P10693,P10693+1)</f>
        <v/>
      </c>
    </row>
    <row r="10695">
      <c r="A10695">
        <f>IF(P10695=P10694,0,P10695)</f>
        <v/>
      </c>
      <c r="B10695" s="41">
        <f>IF($M10695&gt;300,"",IF(OR(INDEX(Bemenet!$E$2:$E$301,$M10695)="",INDEX(Bemenet!$F$2:$F$301,$M10695)=""),"",MAX(INDEX(Bemenet!$E$2:$E$301,$M10695),INDEX(Szabalyok!$A:$A,$N10695))))</f>
        <v/>
      </c>
      <c r="C10695" s="41">
        <f>IF($B10695="","",MIN(INDEX(Bemenet!$F$2:$F$301,$M10695),INDEX(Szabalyok!$B:$B,$N10695)))</f>
        <v/>
      </c>
      <c r="D10695" s="5">
        <f>IF(AND($B10695&lt;&gt;"",$C10695&lt;&gt;"",$B10695&lt;=$C10695),INDEX(Bemenet!$G$2:$G$301,$M10695),"")</f>
        <v/>
      </c>
      <c r="E10695" s="6">
        <f>IF(AND($B10695&lt;&gt;"",$C10695&lt;&gt;"",$B10695&lt;=$C10695),INDEX(Bemenet!$D$2:$D$301,$M10695),"")</f>
        <v/>
      </c>
      <c r="F10695" s="5">
        <f>IF(AND($B10695&lt;&gt;"",$C10695&lt;&gt;"",$B10695&lt;=$C10695),$C10695-$B10695+1,"")</f>
        <v/>
      </c>
      <c r="G10695" s="5">
        <f>IF($F10695="","",$F10695*$D10695)</f>
        <v/>
      </c>
      <c r="H10695" s="42">
        <f>IF($G10695="","",$O10695)</f>
        <v/>
      </c>
      <c r="I10695" s="5">
        <f>IF($G10695="","",$G10695*IF($H10695="",$O10695,$H10695)/100)</f>
        <v/>
      </c>
      <c r="J10695" s="5">
        <f>IF(OR($L10695="",NOT(COUNTIFS($L$2:$L10695,$L10695)=1)),"",SUMIFS($G:$G,$L:$L,$L10695))</f>
        <v/>
      </c>
      <c r="K10695" s="5">
        <f>IF(OR($L10695="",NOT(COUNTIFS($L$2:$L10695,$L10695)=1)),"",SUMIFS($I:$I,$L:$L,$L10695))</f>
        <v/>
      </c>
      <c r="L10695" s="6">
        <f>IF($B10695="","",YEAR($B10695))</f>
        <v/>
      </c>
      <c r="M10695" s="6">
        <f>INT((ROW()-2)/39)+1</f>
        <v/>
      </c>
      <c r="N10695" s="6">
        <f>MOD(ROW()-2,39)+2</f>
        <v/>
      </c>
      <c r="O10695" s="42">
        <f>IF(AND($B10695&lt;&gt;"",$C10695&lt;&gt;"",$B10695&lt;=$C10695),INDEX(Szabalyok!$C:$C,$N10695),"")</f>
        <v/>
      </c>
      <c r="P10695">
        <f>IF(D10695="",P10694,P10694+1)</f>
        <v/>
      </c>
    </row>
    <row r="10696">
      <c r="A10696">
        <f>IF(P10696=P10695,0,P10696)</f>
        <v/>
      </c>
      <c r="B10696" s="41">
        <f>IF($M10696&gt;300,"",IF(OR(INDEX(Bemenet!$E$2:$E$301,$M10696)="",INDEX(Bemenet!$F$2:$F$301,$M10696)=""),"",MAX(INDEX(Bemenet!$E$2:$E$301,$M10696),INDEX(Szabalyok!$A:$A,$N10696))))</f>
        <v/>
      </c>
      <c r="C10696" s="41">
        <f>IF($B10696="","",MIN(INDEX(Bemenet!$F$2:$F$301,$M10696),INDEX(Szabalyok!$B:$B,$N10696)))</f>
        <v/>
      </c>
      <c r="D10696" s="5">
        <f>IF(AND($B10696&lt;&gt;"",$C10696&lt;&gt;"",$B10696&lt;=$C10696),INDEX(Bemenet!$G$2:$G$301,$M10696),"")</f>
        <v/>
      </c>
      <c r="E10696" s="6">
        <f>IF(AND($B10696&lt;&gt;"",$C10696&lt;&gt;"",$B10696&lt;=$C10696),INDEX(Bemenet!$D$2:$D$301,$M10696),"")</f>
        <v/>
      </c>
      <c r="F10696" s="5">
        <f>IF(AND($B10696&lt;&gt;"",$C10696&lt;&gt;"",$B10696&lt;=$C10696),$C10696-$B10696+1,"")</f>
        <v/>
      </c>
      <c r="G10696" s="5">
        <f>IF($F10696="","",$F10696*$D10696)</f>
        <v/>
      </c>
      <c r="H10696" s="42">
        <f>IF($G10696="","",$O10696)</f>
        <v/>
      </c>
      <c r="I10696" s="5">
        <f>IF($G10696="","",$G10696*IF($H10696="",$O10696,$H10696)/100)</f>
        <v/>
      </c>
      <c r="J10696" s="5">
        <f>IF(OR($L10696="",NOT(COUNTIFS($L$2:$L10696,$L10696)=1)),"",SUMIFS($G:$G,$L:$L,$L10696))</f>
        <v/>
      </c>
      <c r="K10696" s="5">
        <f>IF(OR($L10696="",NOT(COUNTIFS($L$2:$L10696,$L10696)=1)),"",SUMIFS($I:$I,$L:$L,$L10696))</f>
        <v/>
      </c>
      <c r="L10696" s="6">
        <f>IF($B10696="","",YEAR($B10696))</f>
        <v/>
      </c>
      <c r="M10696" s="6">
        <f>INT((ROW()-2)/39)+1</f>
        <v/>
      </c>
      <c r="N10696" s="6">
        <f>MOD(ROW()-2,39)+2</f>
        <v/>
      </c>
      <c r="O10696" s="42">
        <f>IF(AND($B10696&lt;&gt;"",$C10696&lt;&gt;"",$B10696&lt;=$C10696),INDEX(Szabalyok!$C:$C,$N10696),"")</f>
        <v/>
      </c>
      <c r="P10696">
        <f>IF(D10696="",P10695,P10695+1)</f>
        <v/>
      </c>
    </row>
    <row r="10697">
      <c r="A10697">
        <f>IF(P10697=P10696,0,P10697)</f>
        <v/>
      </c>
      <c r="B10697" s="41">
        <f>IF($M10697&gt;300,"",IF(OR(INDEX(Bemenet!$E$2:$E$301,$M10697)="",INDEX(Bemenet!$F$2:$F$301,$M10697)=""),"",MAX(INDEX(Bemenet!$E$2:$E$301,$M10697),INDEX(Szabalyok!$A:$A,$N10697))))</f>
        <v/>
      </c>
      <c r="C10697" s="41">
        <f>IF($B10697="","",MIN(INDEX(Bemenet!$F$2:$F$301,$M10697),INDEX(Szabalyok!$B:$B,$N10697)))</f>
        <v/>
      </c>
      <c r="D10697" s="5">
        <f>IF(AND($B10697&lt;&gt;"",$C10697&lt;&gt;"",$B10697&lt;=$C10697),INDEX(Bemenet!$G$2:$G$301,$M10697),"")</f>
        <v/>
      </c>
      <c r="E10697" s="6">
        <f>IF(AND($B10697&lt;&gt;"",$C10697&lt;&gt;"",$B10697&lt;=$C10697),INDEX(Bemenet!$D$2:$D$301,$M10697),"")</f>
        <v/>
      </c>
      <c r="F10697" s="5">
        <f>IF(AND($B10697&lt;&gt;"",$C10697&lt;&gt;"",$B10697&lt;=$C10697),$C10697-$B10697+1,"")</f>
        <v/>
      </c>
      <c r="G10697" s="5">
        <f>IF($F10697="","",$F10697*$D10697)</f>
        <v/>
      </c>
      <c r="H10697" s="42">
        <f>IF($G10697="","",$O10697)</f>
        <v/>
      </c>
      <c r="I10697" s="5">
        <f>IF($G10697="","",$G10697*IF($H10697="",$O10697,$H10697)/100)</f>
        <v/>
      </c>
      <c r="J10697" s="5">
        <f>IF(OR($L10697="",NOT(COUNTIFS($L$2:$L10697,$L10697)=1)),"",SUMIFS($G:$G,$L:$L,$L10697))</f>
        <v/>
      </c>
      <c r="K10697" s="5">
        <f>IF(OR($L10697="",NOT(COUNTIFS($L$2:$L10697,$L10697)=1)),"",SUMIFS($I:$I,$L:$L,$L10697))</f>
        <v/>
      </c>
      <c r="L10697" s="6">
        <f>IF($B10697="","",YEAR($B10697))</f>
        <v/>
      </c>
      <c r="M10697" s="6">
        <f>INT((ROW()-2)/39)+1</f>
        <v/>
      </c>
      <c r="N10697" s="6">
        <f>MOD(ROW()-2,39)+2</f>
        <v/>
      </c>
      <c r="O10697" s="42">
        <f>IF(AND($B10697&lt;&gt;"",$C10697&lt;&gt;"",$B10697&lt;=$C10697),INDEX(Szabalyok!$C:$C,$N10697),"")</f>
        <v/>
      </c>
      <c r="P10697">
        <f>IF(D10697="",P10696,P10696+1)</f>
        <v/>
      </c>
    </row>
    <row r="10698">
      <c r="A10698">
        <f>IF(P10698=P10697,0,P10698)</f>
        <v/>
      </c>
      <c r="B10698" s="41">
        <f>IF($M10698&gt;300,"",IF(OR(INDEX(Bemenet!$E$2:$E$301,$M10698)="",INDEX(Bemenet!$F$2:$F$301,$M10698)=""),"",MAX(INDEX(Bemenet!$E$2:$E$301,$M10698),INDEX(Szabalyok!$A:$A,$N10698))))</f>
        <v/>
      </c>
      <c r="C10698" s="41">
        <f>IF($B10698="","",MIN(INDEX(Bemenet!$F$2:$F$301,$M10698),INDEX(Szabalyok!$B:$B,$N10698)))</f>
        <v/>
      </c>
      <c r="D10698" s="5">
        <f>IF(AND($B10698&lt;&gt;"",$C10698&lt;&gt;"",$B10698&lt;=$C10698),INDEX(Bemenet!$G$2:$G$301,$M10698),"")</f>
        <v/>
      </c>
      <c r="E10698" s="6">
        <f>IF(AND($B10698&lt;&gt;"",$C10698&lt;&gt;"",$B10698&lt;=$C10698),INDEX(Bemenet!$D$2:$D$301,$M10698),"")</f>
        <v/>
      </c>
      <c r="F10698" s="5">
        <f>IF(AND($B10698&lt;&gt;"",$C10698&lt;&gt;"",$B10698&lt;=$C10698),$C10698-$B10698+1,"")</f>
        <v/>
      </c>
      <c r="G10698" s="5">
        <f>IF($F10698="","",$F10698*$D10698)</f>
        <v/>
      </c>
      <c r="H10698" s="42">
        <f>IF($G10698="","",$O10698)</f>
        <v/>
      </c>
      <c r="I10698" s="5">
        <f>IF($G10698="","",$G10698*IF($H10698="",$O10698,$H10698)/100)</f>
        <v/>
      </c>
      <c r="J10698" s="5">
        <f>IF(OR($L10698="",NOT(COUNTIFS($L$2:$L10698,$L10698)=1)),"",SUMIFS($G:$G,$L:$L,$L10698))</f>
        <v/>
      </c>
      <c r="K10698" s="5">
        <f>IF(OR($L10698="",NOT(COUNTIFS($L$2:$L10698,$L10698)=1)),"",SUMIFS($I:$I,$L:$L,$L10698))</f>
        <v/>
      </c>
      <c r="L10698" s="6">
        <f>IF($B10698="","",YEAR($B10698))</f>
        <v/>
      </c>
      <c r="M10698" s="6">
        <f>INT((ROW()-2)/39)+1</f>
        <v/>
      </c>
      <c r="N10698" s="6">
        <f>MOD(ROW()-2,39)+2</f>
        <v/>
      </c>
      <c r="O10698" s="42">
        <f>IF(AND($B10698&lt;&gt;"",$C10698&lt;&gt;"",$B10698&lt;=$C10698),INDEX(Szabalyok!$C:$C,$N10698),"")</f>
        <v/>
      </c>
      <c r="P10698">
        <f>IF(D10698="",P10697,P10697+1)</f>
        <v/>
      </c>
    </row>
    <row r="10699">
      <c r="A10699">
        <f>IF(P10699=P10698,0,P10699)</f>
        <v/>
      </c>
      <c r="B10699" s="41">
        <f>IF($M10699&gt;300,"",IF(OR(INDEX(Bemenet!$E$2:$E$301,$M10699)="",INDEX(Bemenet!$F$2:$F$301,$M10699)=""),"",MAX(INDEX(Bemenet!$E$2:$E$301,$M10699),INDEX(Szabalyok!$A:$A,$N10699))))</f>
        <v/>
      </c>
      <c r="C10699" s="41">
        <f>IF($B10699="","",MIN(INDEX(Bemenet!$F$2:$F$301,$M10699),INDEX(Szabalyok!$B:$B,$N10699)))</f>
        <v/>
      </c>
      <c r="D10699" s="5">
        <f>IF(AND($B10699&lt;&gt;"",$C10699&lt;&gt;"",$B10699&lt;=$C10699),INDEX(Bemenet!$G$2:$G$301,$M10699),"")</f>
        <v/>
      </c>
      <c r="E10699" s="6">
        <f>IF(AND($B10699&lt;&gt;"",$C10699&lt;&gt;"",$B10699&lt;=$C10699),INDEX(Bemenet!$D$2:$D$301,$M10699),"")</f>
        <v/>
      </c>
      <c r="F10699" s="5">
        <f>IF(AND($B10699&lt;&gt;"",$C10699&lt;&gt;"",$B10699&lt;=$C10699),$C10699-$B10699+1,"")</f>
        <v/>
      </c>
      <c r="G10699" s="5">
        <f>IF($F10699="","",$F10699*$D10699)</f>
        <v/>
      </c>
      <c r="H10699" s="42">
        <f>IF($G10699="","",$O10699)</f>
        <v/>
      </c>
      <c r="I10699" s="5">
        <f>IF($G10699="","",$G10699*IF($H10699="",$O10699,$H10699)/100)</f>
        <v/>
      </c>
      <c r="J10699" s="5">
        <f>IF(OR($L10699="",NOT(COUNTIFS($L$2:$L10699,$L10699)=1)),"",SUMIFS($G:$G,$L:$L,$L10699))</f>
        <v/>
      </c>
      <c r="K10699" s="5">
        <f>IF(OR($L10699="",NOT(COUNTIFS($L$2:$L10699,$L10699)=1)),"",SUMIFS($I:$I,$L:$L,$L10699))</f>
        <v/>
      </c>
      <c r="L10699" s="6">
        <f>IF($B10699="","",YEAR($B10699))</f>
        <v/>
      </c>
      <c r="M10699" s="6">
        <f>INT((ROW()-2)/39)+1</f>
        <v/>
      </c>
      <c r="N10699" s="6">
        <f>MOD(ROW()-2,39)+2</f>
        <v/>
      </c>
      <c r="O10699" s="42">
        <f>IF(AND($B10699&lt;&gt;"",$C10699&lt;&gt;"",$B10699&lt;=$C10699),INDEX(Szabalyok!$C:$C,$N10699),"")</f>
        <v/>
      </c>
      <c r="P10699">
        <f>IF(D10699="",P10698,P10698+1)</f>
        <v/>
      </c>
    </row>
    <row r="10700">
      <c r="A10700">
        <f>IF(P10700=P10699,0,P10700)</f>
        <v/>
      </c>
      <c r="B10700" s="41">
        <f>IF($M10700&gt;300,"",IF(OR(INDEX(Bemenet!$E$2:$E$301,$M10700)="",INDEX(Bemenet!$F$2:$F$301,$M10700)=""),"",MAX(INDEX(Bemenet!$E$2:$E$301,$M10700),INDEX(Szabalyok!$A:$A,$N10700))))</f>
        <v/>
      </c>
      <c r="C10700" s="41">
        <f>IF($B10700="","",MIN(INDEX(Bemenet!$F$2:$F$301,$M10700),INDEX(Szabalyok!$B:$B,$N10700)))</f>
        <v/>
      </c>
      <c r="D10700" s="5">
        <f>IF(AND($B10700&lt;&gt;"",$C10700&lt;&gt;"",$B10700&lt;=$C10700),INDEX(Bemenet!$G$2:$G$301,$M10700),"")</f>
        <v/>
      </c>
      <c r="E10700" s="6">
        <f>IF(AND($B10700&lt;&gt;"",$C10700&lt;&gt;"",$B10700&lt;=$C10700),INDEX(Bemenet!$D$2:$D$301,$M10700),"")</f>
        <v/>
      </c>
      <c r="F10700" s="5">
        <f>IF(AND($B10700&lt;&gt;"",$C10700&lt;&gt;"",$B10700&lt;=$C10700),$C10700-$B10700+1,"")</f>
        <v/>
      </c>
      <c r="G10700" s="5">
        <f>IF($F10700="","",$F10700*$D10700)</f>
        <v/>
      </c>
      <c r="H10700" s="42">
        <f>IF($G10700="","",$O10700)</f>
        <v/>
      </c>
      <c r="I10700" s="5">
        <f>IF($G10700="","",$G10700*IF($H10700="",$O10700,$H10700)/100)</f>
        <v/>
      </c>
      <c r="J10700" s="5">
        <f>IF(OR($L10700="",NOT(COUNTIFS($L$2:$L10700,$L10700)=1)),"",SUMIFS($G:$G,$L:$L,$L10700))</f>
        <v/>
      </c>
      <c r="K10700" s="5">
        <f>IF(OR($L10700="",NOT(COUNTIFS($L$2:$L10700,$L10700)=1)),"",SUMIFS($I:$I,$L:$L,$L10700))</f>
        <v/>
      </c>
      <c r="L10700" s="6">
        <f>IF($B10700="","",YEAR($B10700))</f>
        <v/>
      </c>
      <c r="M10700" s="6">
        <f>INT((ROW()-2)/39)+1</f>
        <v/>
      </c>
      <c r="N10700" s="6">
        <f>MOD(ROW()-2,39)+2</f>
        <v/>
      </c>
      <c r="O10700" s="42">
        <f>IF(AND($B10700&lt;&gt;"",$C10700&lt;&gt;"",$B10700&lt;=$C10700),INDEX(Szabalyok!$C:$C,$N10700),"")</f>
        <v/>
      </c>
      <c r="P10700">
        <f>IF(D10700="",P10699,P10699+1)</f>
        <v/>
      </c>
    </row>
    <row r="10701">
      <c r="A10701">
        <f>IF(P10701=P10700,0,P10701)</f>
        <v/>
      </c>
      <c r="B10701" s="41">
        <f>IF($M10701&gt;300,"",IF(OR(INDEX(Bemenet!$E$2:$E$301,$M10701)="",INDEX(Bemenet!$F$2:$F$301,$M10701)=""),"",MAX(INDEX(Bemenet!$E$2:$E$301,$M10701),INDEX(Szabalyok!$A:$A,$N10701))))</f>
        <v/>
      </c>
      <c r="C10701" s="41">
        <f>IF($B10701="","",MIN(INDEX(Bemenet!$F$2:$F$301,$M10701),INDEX(Szabalyok!$B:$B,$N10701)))</f>
        <v/>
      </c>
      <c r="D10701" s="5">
        <f>IF(AND($B10701&lt;&gt;"",$C10701&lt;&gt;"",$B10701&lt;=$C10701),INDEX(Bemenet!$G$2:$G$301,$M10701),"")</f>
        <v/>
      </c>
      <c r="E10701" s="6">
        <f>IF(AND($B10701&lt;&gt;"",$C10701&lt;&gt;"",$B10701&lt;=$C10701),INDEX(Bemenet!$D$2:$D$301,$M10701),"")</f>
        <v/>
      </c>
      <c r="F10701" s="5">
        <f>IF(AND($B10701&lt;&gt;"",$C10701&lt;&gt;"",$B10701&lt;=$C10701),$C10701-$B10701+1,"")</f>
        <v/>
      </c>
      <c r="G10701" s="5">
        <f>IF($F10701="","",$F10701*$D10701)</f>
        <v/>
      </c>
      <c r="H10701" s="42">
        <f>IF($G10701="","",$O10701)</f>
        <v/>
      </c>
      <c r="I10701" s="5">
        <f>IF($G10701="","",$G10701*IF($H10701="",$O10701,$H10701)/100)</f>
        <v/>
      </c>
      <c r="J10701" s="5">
        <f>IF(OR($L10701="",NOT(COUNTIFS($L$2:$L10701,$L10701)=1)),"",SUMIFS($G:$G,$L:$L,$L10701))</f>
        <v/>
      </c>
      <c r="K10701" s="5">
        <f>IF(OR($L10701="",NOT(COUNTIFS($L$2:$L10701,$L10701)=1)),"",SUMIFS($I:$I,$L:$L,$L10701))</f>
        <v/>
      </c>
      <c r="L10701" s="6">
        <f>IF($B10701="","",YEAR($B10701))</f>
        <v/>
      </c>
      <c r="M10701" s="6">
        <f>INT((ROW()-2)/39)+1</f>
        <v/>
      </c>
      <c r="N10701" s="6">
        <f>MOD(ROW()-2,39)+2</f>
        <v/>
      </c>
      <c r="O10701" s="42">
        <f>IF(AND($B10701&lt;&gt;"",$C10701&lt;&gt;"",$B10701&lt;=$C10701),INDEX(Szabalyok!$C:$C,$N10701),"")</f>
        <v/>
      </c>
      <c r="P10701">
        <f>IF(D10701="",P10700,P10700+1)</f>
        <v/>
      </c>
    </row>
    <row r="10702">
      <c r="A10702">
        <f>IF(P10702=P10701,0,P10702)</f>
        <v/>
      </c>
      <c r="B10702" s="41">
        <f>IF($M10702&gt;300,"",IF(OR(INDEX(Bemenet!$E$2:$E$301,$M10702)="",INDEX(Bemenet!$F$2:$F$301,$M10702)=""),"",MAX(INDEX(Bemenet!$E$2:$E$301,$M10702),INDEX(Szabalyok!$A:$A,$N10702))))</f>
        <v/>
      </c>
      <c r="C10702" s="41">
        <f>IF($B10702="","",MIN(INDEX(Bemenet!$F$2:$F$301,$M10702),INDEX(Szabalyok!$B:$B,$N10702)))</f>
        <v/>
      </c>
      <c r="D10702" s="5">
        <f>IF(AND($B10702&lt;&gt;"",$C10702&lt;&gt;"",$B10702&lt;=$C10702),INDEX(Bemenet!$G$2:$G$301,$M10702),"")</f>
        <v/>
      </c>
      <c r="E10702" s="6">
        <f>IF(AND($B10702&lt;&gt;"",$C10702&lt;&gt;"",$B10702&lt;=$C10702),INDEX(Bemenet!$D$2:$D$301,$M10702),"")</f>
        <v/>
      </c>
      <c r="F10702" s="5">
        <f>IF(AND($B10702&lt;&gt;"",$C10702&lt;&gt;"",$B10702&lt;=$C10702),$C10702-$B10702+1,"")</f>
        <v/>
      </c>
      <c r="G10702" s="5">
        <f>IF($F10702="","",$F10702*$D10702)</f>
        <v/>
      </c>
      <c r="H10702" s="42">
        <f>IF($G10702="","",$O10702)</f>
        <v/>
      </c>
      <c r="I10702" s="5">
        <f>IF($G10702="","",$G10702*IF($H10702="",$O10702,$H10702)/100)</f>
        <v/>
      </c>
      <c r="J10702" s="5">
        <f>IF(OR($L10702="",NOT(COUNTIFS($L$2:$L10702,$L10702)=1)),"",SUMIFS($G:$G,$L:$L,$L10702))</f>
        <v/>
      </c>
      <c r="K10702" s="5">
        <f>IF(OR($L10702="",NOT(COUNTIFS($L$2:$L10702,$L10702)=1)),"",SUMIFS($I:$I,$L:$L,$L10702))</f>
        <v/>
      </c>
      <c r="L10702" s="6">
        <f>IF($B10702="","",YEAR($B10702))</f>
        <v/>
      </c>
      <c r="M10702" s="6">
        <f>INT((ROW()-2)/39)+1</f>
        <v/>
      </c>
      <c r="N10702" s="6">
        <f>MOD(ROW()-2,39)+2</f>
        <v/>
      </c>
      <c r="O10702" s="42">
        <f>IF(AND($B10702&lt;&gt;"",$C10702&lt;&gt;"",$B10702&lt;=$C10702),INDEX(Szabalyok!$C:$C,$N10702),"")</f>
        <v/>
      </c>
      <c r="P10702">
        <f>IF(D10702="",P10701,P10701+1)</f>
        <v/>
      </c>
    </row>
    <row r="10703">
      <c r="A10703">
        <f>IF(P10703=P10702,0,P10703)</f>
        <v/>
      </c>
      <c r="B10703" s="41">
        <f>IF($M10703&gt;300,"",IF(OR(INDEX(Bemenet!$E$2:$E$301,$M10703)="",INDEX(Bemenet!$F$2:$F$301,$M10703)=""),"",MAX(INDEX(Bemenet!$E$2:$E$301,$M10703),INDEX(Szabalyok!$A:$A,$N10703))))</f>
        <v/>
      </c>
      <c r="C10703" s="41">
        <f>IF($B10703="","",MIN(INDEX(Bemenet!$F$2:$F$301,$M10703),INDEX(Szabalyok!$B:$B,$N10703)))</f>
        <v/>
      </c>
      <c r="D10703" s="5">
        <f>IF(AND($B10703&lt;&gt;"",$C10703&lt;&gt;"",$B10703&lt;=$C10703),INDEX(Bemenet!$G$2:$G$301,$M10703),"")</f>
        <v/>
      </c>
      <c r="E10703" s="6">
        <f>IF(AND($B10703&lt;&gt;"",$C10703&lt;&gt;"",$B10703&lt;=$C10703),INDEX(Bemenet!$D$2:$D$301,$M10703),"")</f>
        <v/>
      </c>
      <c r="F10703" s="5">
        <f>IF(AND($B10703&lt;&gt;"",$C10703&lt;&gt;"",$B10703&lt;=$C10703),$C10703-$B10703+1,"")</f>
        <v/>
      </c>
      <c r="G10703" s="5">
        <f>IF($F10703="","",$F10703*$D10703)</f>
        <v/>
      </c>
      <c r="H10703" s="42">
        <f>IF($G10703="","",$O10703)</f>
        <v/>
      </c>
      <c r="I10703" s="5">
        <f>IF($G10703="","",$G10703*IF($H10703="",$O10703,$H10703)/100)</f>
        <v/>
      </c>
      <c r="J10703" s="5">
        <f>IF(OR($L10703="",NOT(COUNTIFS($L$2:$L10703,$L10703)=1)),"",SUMIFS($G:$G,$L:$L,$L10703))</f>
        <v/>
      </c>
      <c r="K10703" s="5">
        <f>IF(OR($L10703="",NOT(COUNTIFS($L$2:$L10703,$L10703)=1)),"",SUMIFS($I:$I,$L:$L,$L10703))</f>
        <v/>
      </c>
      <c r="L10703" s="6">
        <f>IF($B10703="","",YEAR($B10703))</f>
        <v/>
      </c>
      <c r="M10703" s="6">
        <f>INT((ROW()-2)/39)+1</f>
        <v/>
      </c>
      <c r="N10703" s="6">
        <f>MOD(ROW()-2,39)+2</f>
        <v/>
      </c>
      <c r="O10703" s="42">
        <f>IF(AND($B10703&lt;&gt;"",$C10703&lt;&gt;"",$B10703&lt;=$C10703),INDEX(Szabalyok!$C:$C,$N10703),"")</f>
        <v/>
      </c>
      <c r="P10703">
        <f>IF(D10703="",P10702,P10702+1)</f>
        <v/>
      </c>
    </row>
    <row r="10704">
      <c r="A10704">
        <f>IF(P10704=P10703,0,P10704)</f>
        <v/>
      </c>
      <c r="B10704" s="41">
        <f>IF($M10704&gt;300,"",IF(OR(INDEX(Bemenet!$E$2:$E$301,$M10704)="",INDEX(Bemenet!$F$2:$F$301,$M10704)=""),"",MAX(INDEX(Bemenet!$E$2:$E$301,$M10704),INDEX(Szabalyok!$A:$A,$N10704))))</f>
        <v/>
      </c>
      <c r="C10704" s="41">
        <f>IF($B10704="","",MIN(INDEX(Bemenet!$F$2:$F$301,$M10704),INDEX(Szabalyok!$B:$B,$N10704)))</f>
        <v/>
      </c>
      <c r="D10704" s="5">
        <f>IF(AND($B10704&lt;&gt;"",$C10704&lt;&gt;"",$B10704&lt;=$C10704),INDEX(Bemenet!$G$2:$G$301,$M10704),"")</f>
        <v/>
      </c>
      <c r="E10704" s="6">
        <f>IF(AND($B10704&lt;&gt;"",$C10704&lt;&gt;"",$B10704&lt;=$C10704),INDEX(Bemenet!$D$2:$D$301,$M10704),"")</f>
        <v/>
      </c>
      <c r="F10704" s="5">
        <f>IF(AND($B10704&lt;&gt;"",$C10704&lt;&gt;"",$B10704&lt;=$C10704),$C10704-$B10704+1,"")</f>
        <v/>
      </c>
      <c r="G10704" s="5">
        <f>IF($F10704="","",$F10704*$D10704)</f>
        <v/>
      </c>
      <c r="H10704" s="42">
        <f>IF($G10704="","",$O10704)</f>
        <v/>
      </c>
      <c r="I10704" s="5">
        <f>IF($G10704="","",$G10704*IF($H10704="",$O10704,$H10704)/100)</f>
        <v/>
      </c>
      <c r="J10704" s="5">
        <f>IF(OR($L10704="",NOT(COUNTIFS($L$2:$L10704,$L10704)=1)),"",SUMIFS($G:$G,$L:$L,$L10704))</f>
        <v/>
      </c>
      <c r="K10704" s="5">
        <f>IF(OR($L10704="",NOT(COUNTIFS($L$2:$L10704,$L10704)=1)),"",SUMIFS($I:$I,$L:$L,$L10704))</f>
        <v/>
      </c>
      <c r="L10704" s="6">
        <f>IF($B10704="","",YEAR($B10704))</f>
        <v/>
      </c>
      <c r="M10704" s="6">
        <f>INT((ROW()-2)/39)+1</f>
        <v/>
      </c>
      <c r="N10704" s="6">
        <f>MOD(ROW()-2,39)+2</f>
        <v/>
      </c>
      <c r="O10704" s="42">
        <f>IF(AND($B10704&lt;&gt;"",$C10704&lt;&gt;"",$B10704&lt;=$C10704),INDEX(Szabalyok!$C:$C,$N10704),"")</f>
        <v/>
      </c>
      <c r="P10704">
        <f>IF(D10704="",P10703,P10703+1)</f>
        <v/>
      </c>
    </row>
    <row r="10705">
      <c r="A10705">
        <f>IF(P10705=P10704,0,P10705)</f>
        <v/>
      </c>
      <c r="B10705" s="41">
        <f>IF($M10705&gt;300,"",IF(OR(INDEX(Bemenet!$E$2:$E$301,$M10705)="",INDEX(Bemenet!$F$2:$F$301,$M10705)=""),"",MAX(INDEX(Bemenet!$E$2:$E$301,$M10705),INDEX(Szabalyok!$A:$A,$N10705))))</f>
        <v/>
      </c>
      <c r="C10705" s="41">
        <f>IF($B10705="","",MIN(INDEX(Bemenet!$F$2:$F$301,$M10705),INDEX(Szabalyok!$B:$B,$N10705)))</f>
        <v/>
      </c>
      <c r="D10705" s="5">
        <f>IF(AND($B10705&lt;&gt;"",$C10705&lt;&gt;"",$B10705&lt;=$C10705),INDEX(Bemenet!$G$2:$G$301,$M10705),"")</f>
        <v/>
      </c>
      <c r="E10705" s="6">
        <f>IF(AND($B10705&lt;&gt;"",$C10705&lt;&gt;"",$B10705&lt;=$C10705),INDEX(Bemenet!$D$2:$D$301,$M10705),"")</f>
        <v/>
      </c>
      <c r="F10705" s="5">
        <f>IF(AND($B10705&lt;&gt;"",$C10705&lt;&gt;"",$B10705&lt;=$C10705),$C10705-$B10705+1,"")</f>
        <v/>
      </c>
      <c r="G10705" s="5">
        <f>IF($F10705="","",$F10705*$D10705)</f>
        <v/>
      </c>
      <c r="H10705" s="42">
        <f>IF($G10705="","",$O10705)</f>
        <v/>
      </c>
      <c r="I10705" s="5">
        <f>IF($G10705="","",$G10705*IF($H10705="",$O10705,$H10705)/100)</f>
        <v/>
      </c>
      <c r="J10705" s="5">
        <f>IF(OR($L10705="",NOT(COUNTIFS($L$2:$L10705,$L10705)=1)),"",SUMIFS($G:$G,$L:$L,$L10705))</f>
        <v/>
      </c>
      <c r="K10705" s="5">
        <f>IF(OR($L10705="",NOT(COUNTIFS($L$2:$L10705,$L10705)=1)),"",SUMIFS($I:$I,$L:$L,$L10705))</f>
        <v/>
      </c>
      <c r="L10705" s="6">
        <f>IF($B10705="","",YEAR($B10705))</f>
        <v/>
      </c>
      <c r="M10705" s="6">
        <f>INT((ROW()-2)/39)+1</f>
        <v/>
      </c>
      <c r="N10705" s="6">
        <f>MOD(ROW()-2,39)+2</f>
        <v/>
      </c>
      <c r="O10705" s="42">
        <f>IF(AND($B10705&lt;&gt;"",$C10705&lt;&gt;"",$B10705&lt;=$C10705),INDEX(Szabalyok!$C:$C,$N10705),"")</f>
        <v/>
      </c>
      <c r="P10705">
        <f>IF(D10705="",P10704,P10704+1)</f>
        <v/>
      </c>
    </row>
    <row r="10706">
      <c r="A10706">
        <f>IF(P10706=P10705,0,P10706)</f>
        <v/>
      </c>
      <c r="B10706" s="41">
        <f>IF($M10706&gt;300,"",IF(OR(INDEX(Bemenet!$E$2:$E$301,$M10706)="",INDEX(Bemenet!$F$2:$F$301,$M10706)=""),"",MAX(INDEX(Bemenet!$E$2:$E$301,$M10706),INDEX(Szabalyok!$A:$A,$N10706))))</f>
        <v/>
      </c>
      <c r="C10706" s="41">
        <f>IF($B10706="","",MIN(INDEX(Bemenet!$F$2:$F$301,$M10706),INDEX(Szabalyok!$B:$B,$N10706)))</f>
        <v/>
      </c>
      <c r="D10706" s="5">
        <f>IF(AND($B10706&lt;&gt;"",$C10706&lt;&gt;"",$B10706&lt;=$C10706),INDEX(Bemenet!$G$2:$G$301,$M10706),"")</f>
        <v/>
      </c>
      <c r="E10706" s="6">
        <f>IF(AND($B10706&lt;&gt;"",$C10706&lt;&gt;"",$B10706&lt;=$C10706),INDEX(Bemenet!$D$2:$D$301,$M10706),"")</f>
        <v/>
      </c>
      <c r="F10706" s="5">
        <f>IF(AND($B10706&lt;&gt;"",$C10706&lt;&gt;"",$B10706&lt;=$C10706),$C10706-$B10706+1,"")</f>
        <v/>
      </c>
      <c r="G10706" s="5">
        <f>IF($F10706="","",$F10706*$D10706)</f>
        <v/>
      </c>
      <c r="H10706" s="42">
        <f>IF($G10706="","",$O10706)</f>
        <v/>
      </c>
      <c r="I10706" s="5">
        <f>IF($G10706="","",$G10706*IF($H10706="",$O10706,$H10706)/100)</f>
        <v/>
      </c>
      <c r="J10706" s="5">
        <f>IF(OR($L10706="",NOT(COUNTIFS($L$2:$L10706,$L10706)=1)),"",SUMIFS($G:$G,$L:$L,$L10706))</f>
        <v/>
      </c>
      <c r="K10706" s="5">
        <f>IF(OR($L10706="",NOT(COUNTIFS($L$2:$L10706,$L10706)=1)),"",SUMIFS($I:$I,$L:$L,$L10706))</f>
        <v/>
      </c>
      <c r="L10706" s="6">
        <f>IF($B10706="","",YEAR($B10706))</f>
        <v/>
      </c>
      <c r="M10706" s="6">
        <f>INT((ROW()-2)/39)+1</f>
        <v/>
      </c>
      <c r="N10706" s="6">
        <f>MOD(ROW()-2,39)+2</f>
        <v/>
      </c>
      <c r="O10706" s="42">
        <f>IF(AND($B10706&lt;&gt;"",$C10706&lt;&gt;"",$B10706&lt;=$C10706),INDEX(Szabalyok!$C:$C,$N10706),"")</f>
        <v/>
      </c>
      <c r="P10706">
        <f>IF(D10706="",P10705,P10705+1)</f>
        <v/>
      </c>
    </row>
    <row r="10707">
      <c r="A10707">
        <f>IF(P10707=P10706,0,P10707)</f>
        <v/>
      </c>
      <c r="B10707" s="41">
        <f>IF($M10707&gt;300,"",IF(OR(INDEX(Bemenet!$E$2:$E$301,$M10707)="",INDEX(Bemenet!$F$2:$F$301,$M10707)=""),"",MAX(INDEX(Bemenet!$E$2:$E$301,$M10707),INDEX(Szabalyok!$A:$A,$N10707))))</f>
        <v/>
      </c>
      <c r="C10707" s="41">
        <f>IF($B10707="","",MIN(INDEX(Bemenet!$F$2:$F$301,$M10707),INDEX(Szabalyok!$B:$B,$N10707)))</f>
        <v/>
      </c>
      <c r="D10707" s="5">
        <f>IF(AND($B10707&lt;&gt;"",$C10707&lt;&gt;"",$B10707&lt;=$C10707),INDEX(Bemenet!$G$2:$G$301,$M10707),"")</f>
        <v/>
      </c>
      <c r="E10707" s="6">
        <f>IF(AND($B10707&lt;&gt;"",$C10707&lt;&gt;"",$B10707&lt;=$C10707),INDEX(Bemenet!$D$2:$D$301,$M10707),"")</f>
        <v/>
      </c>
      <c r="F10707" s="5">
        <f>IF(AND($B10707&lt;&gt;"",$C10707&lt;&gt;"",$B10707&lt;=$C10707),$C10707-$B10707+1,"")</f>
        <v/>
      </c>
      <c r="G10707" s="5">
        <f>IF($F10707="","",$F10707*$D10707)</f>
        <v/>
      </c>
      <c r="H10707" s="42">
        <f>IF($G10707="","",$O10707)</f>
        <v/>
      </c>
      <c r="I10707" s="5">
        <f>IF($G10707="","",$G10707*IF($H10707="",$O10707,$H10707)/100)</f>
        <v/>
      </c>
      <c r="J10707" s="5">
        <f>IF(OR($L10707="",NOT(COUNTIFS($L$2:$L10707,$L10707)=1)),"",SUMIFS($G:$G,$L:$L,$L10707))</f>
        <v/>
      </c>
      <c r="K10707" s="5">
        <f>IF(OR($L10707="",NOT(COUNTIFS($L$2:$L10707,$L10707)=1)),"",SUMIFS($I:$I,$L:$L,$L10707))</f>
        <v/>
      </c>
      <c r="L10707" s="6">
        <f>IF($B10707="","",YEAR($B10707))</f>
        <v/>
      </c>
      <c r="M10707" s="6">
        <f>INT((ROW()-2)/39)+1</f>
        <v/>
      </c>
      <c r="N10707" s="6">
        <f>MOD(ROW()-2,39)+2</f>
        <v/>
      </c>
      <c r="O10707" s="42">
        <f>IF(AND($B10707&lt;&gt;"",$C10707&lt;&gt;"",$B10707&lt;=$C10707),INDEX(Szabalyok!$C:$C,$N10707),"")</f>
        <v/>
      </c>
      <c r="P10707">
        <f>IF(D10707="",P10706,P10706+1)</f>
        <v/>
      </c>
    </row>
    <row r="10708">
      <c r="A10708">
        <f>IF(P10708=P10707,0,P10708)</f>
        <v/>
      </c>
      <c r="B10708" s="41">
        <f>IF($M10708&gt;300,"",IF(OR(INDEX(Bemenet!$E$2:$E$301,$M10708)="",INDEX(Bemenet!$F$2:$F$301,$M10708)=""),"",MAX(INDEX(Bemenet!$E$2:$E$301,$M10708),INDEX(Szabalyok!$A:$A,$N10708))))</f>
        <v/>
      </c>
      <c r="C10708" s="41">
        <f>IF($B10708="","",MIN(INDEX(Bemenet!$F$2:$F$301,$M10708),INDEX(Szabalyok!$B:$B,$N10708)))</f>
        <v/>
      </c>
      <c r="D10708" s="5">
        <f>IF(AND($B10708&lt;&gt;"",$C10708&lt;&gt;"",$B10708&lt;=$C10708),INDEX(Bemenet!$G$2:$G$301,$M10708),"")</f>
        <v/>
      </c>
      <c r="E10708" s="6">
        <f>IF(AND($B10708&lt;&gt;"",$C10708&lt;&gt;"",$B10708&lt;=$C10708),INDEX(Bemenet!$D$2:$D$301,$M10708),"")</f>
        <v/>
      </c>
      <c r="F10708" s="5">
        <f>IF(AND($B10708&lt;&gt;"",$C10708&lt;&gt;"",$B10708&lt;=$C10708),$C10708-$B10708+1,"")</f>
        <v/>
      </c>
      <c r="G10708" s="5">
        <f>IF($F10708="","",$F10708*$D10708)</f>
        <v/>
      </c>
      <c r="H10708" s="42">
        <f>IF($G10708="","",$O10708)</f>
        <v/>
      </c>
      <c r="I10708" s="5">
        <f>IF($G10708="","",$G10708*IF($H10708="",$O10708,$H10708)/100)</f>
        <v/>
      </c>
      <c r="J10708" s="5">
        <f>IF(OR($L10708="",NOT(COUNTIFS($L$2:$L10708,$L10708)=1)),"",SUMIFS($G:$G,$L:$L,$L10708))</f>
        <v/>
      </c>
      <c r="K10708" s="5">
        <f>IF(OR($L10708="",NOT(COUNTIFS($L$2:$L10708,$L10708)=1)),"",SUMIFS($I:$I,$L:$L,$L10708))</f>
        <v/>
      </c>
      <c r="L10708" s="6">
        <f>IF($B10708="","",YEAR($B10708))</f>
        <v/>
      </c>
      <c r="M10708" s="6">
        <f>INT((ROW()-2)/39)+1</f>
        <v/>
      </c>
      <c r="N10708" s="6">
        <f>MOD(ROW()-2,39)+2</f>
        <v/>
      </c>
      <c r="O10708" s="42">
        <f>IF(AND($B10708&lt;&gt;"",$C10708&lt;&gt;"",$B10708&lt;=$C10708),INDEX(Szabalyok!$C:$C,$N10708),"")</f>
        <v/>
      </c>
      <c r="P10708">
        <f>IF(D10708="",P10707,P10707+1)</f>
        <v/>
      </c>
    </row>
    <row r="10709">
      <c r="A10709">
        <f>IF(P10709=P10708,0,P10709)</f>
        <v/>
      </c>
      <c r="B10709" s="41">
        <f>IF($M10709&gt;300,"",IF(OR(INDEX(Bemenet!$E$2:$E$301,$M10709)="",INDEX(Bemenet!$F$2:$F$301,$M10709)=""),"",MAX(INDEX(Bemenet!$E$2:$E$301,$M10709),INDEX(Szabalyok!$A:$A,$N10709))))</f>
        <v/>
      </c>
      <c r="C10709" s="41">
        <f>IF($B10709="","",MIN(INDEX(Bemenet!$F$2:$F$301,$M10709),INDEX(Szabalyok!$B:$B,$N10709)))</f>
        <v/>
      </c>
      <c r="D10709" s="5">
        <f>IF(AND($B10709&lt;&gt;"",$C10709&lt;&gt;"",$B10709&lt;=$C10709),INDEX(Bemenet!$G$2:$G$301,$M10709),"")</f>
        <v/>
      </c>
      <c r="E10709" s="6">
        <f>IF(AND($B10709&lt;&gt;"",$C10709&lt;&gt;"",$B10709&lt;=$C10709),INDEX(Bemenet!$D$2:$D$301,$M10709),"")</f>
        <v/>
      </c>
      <c r="F10709" s="5">
        <f>IF(AND($B10709&lt;&gt;"",$C10709&lt;&gt;"",$B10709&lt;=$C10709),$C10709-$B10709+1,"")</f>
        <v/>
      </c>
      <c r="G10709" s="5">
        <f>IF($F10709="","",$F10709*$D10709)</f>
        <v/>
      </c>
      <c r="H10709" s="42">
        <f>IF($G10709="","",$O10709)</f>
        <v/>
      </c>
      <c r="I10709" s="5">
        <f>IF($G10709="","",$G10709*IF($H10709="",$O10709,$H10709)/100)</f>
        <v/>
      </c>
      <c r="J10709" s="5">
        <f>IF(OR($L10709="",NOT(COUNTIFS($L$2:$L10709,$L10709)=1)),"",SUMIFS($G:$G,$L:$L,$L10709))</f>
        <v/>
      </c>
      <c r="K10709" s="5">
        <f>IF(OR($L10709="",NOT(COUNTIFS($L$2:$L10709,$L10709)=1)),"",SUMIFS($I:$I,$L:$L,$L10709))</f>
        <v/>
      </c>
      <c r="L10709" s="6">
        <f>IF($B10709="","",YEAR($B10709))</f>
        <v/>
      </c>
      <c r="M10709" s="6">
        <f>INT((ROW()-2)/39)+1</f>
        <v/>
      </c>
      <c r="N10709" s="6">
        <f>MOD(ROW()-2,39)+2</f>
        <v/>
      </c>
      <c r="O10709" s="42">
        <f>IF(AND($B10709&lt;&gt;"",$C10709&lt;&gt;"",$B10709&lt;=$C10709),INDEX(Szabalyok!$C:$C,$N10709),"")</f>
        <v/>
      </c>
      <c r="P10709">
        <f>IF(D10709="",P10708,P10708+1)</f>
        <v/>
      </c>
    </row>
    <row r="10710">
      <c r="A10710">
        <f>IF(P10710=P10709,0,P10710)</f>
        <v/>
      </c>
      <c r="B10710" s="41">
        <f>IF($M10710&gt;300,"",IF(OR(INDEX(Bemenet!$E$2:$E$301,$M10710)="",INDEX(Bemenet!$F$2:$F$301,$M10710)=""),"",MAX(INDEX(Bemenet!$E$2:$E$301,$M10710),INDEX(Szabalyok!$A:$A,$N10710))))</f>
        <v/>
      </c>
      <c r="C10710" s="41">
        <f>IF($B10710="","",MIN(INDEX(Bemenet!$F$2:$F$301,$M10710),INDEX(Szabalyok!$B:$B,$N10710)))</f>
        <v/>
      </c>
      <c r="D10710" s="5">
        <f>IF(AND($B10710&lt;&gt;"",$C10710&lt;&gt;"",$B10710&lt;=$C10710),INDEX(Bemenet!$G$2:$G$301,$M10710),"")</f>
        <v/>
      </c>
      <c r="E10710" s="6">
        <f>IF(AND($B10710&lt;&gt;"",$C10710&lt;&gt;"",$B10710&lt;=$C10710),INDEX(Bemenet!$D$2:$D$301,$M10710),"")</f>
        <v/>
      </c>
      <c r="F10710" s="5">
        <f>IF(AND($B10710&lt;&gt;"",$C10710&lt;&gt;"",$B10710&lt;=$C10710),$C10710-$B10710+1,"")</f>
        <v/>
      </c>
      <c r="G10710" s="5">
        <f>IF($F10710="","",$F10710*$D10710)</f>
        <v/>
      </c>
      <c r="H10710" s="42">
        <f>IF($G10710="","",$O10710)</f>
        <v/>
      </c>
      <c r="I10710" s="5">
        <f>IF($G10710="","",$G10710*IF($H10710="",$O10710,$H10710)/100)</f>
        <v/>
      </c>
      <c r="J10710" s="5">
        <f>IF(OR($L10710="",NOT(COUNTIFS($L$2:$L10710,$L10710)=1)),"",SUMIFS($G:$G,$L:$L,$L10710))</f>
        <v/>
      </c>
      <c r="K10710" s="5">
        <f>IF(OR($L10710="",NOT(COUNTIFS($L$2:$L10710,$L10710)=1)),"",SUMIFS($I:$I,$L:$L,$L10710))</f>
        <v/>
      </c>
      <c r="L10710" s="6">
        <f>IF($B10710="","",YEAR($B10710))</f>
        <v/>
      </c>
      <c r="M10710" s="6">
        <f>INT((ROW()-2)/39)+1</f>
        <v/>
      </c>
      <c r="N10710" s="6">
        <f>MOD(ROW()-2,39)+2</f>
        <v/>
      </c>
      <c r="O10710" s="42">
        <f>IF(AND($B10710&lt;&gt;"",$C10710&lt;&gt;"",$B10710&lt;=$C10710),INDEX(Szabalyok!$C:$C,$N10710),"")</f>
        <v/>
      </c>
      <c r="P10710">
        <f>IF(D10710="",P10709,P10709+1)</f>
        <v/>
      </c>
    </row>
    <row r="10711">
      <c r="A10711">
        <f>IF(P10711=P10710,0,P10711)</f>
        <v/>
      </c>
      <c r="B10711" s="41">
        <f>IF($M10711&gt;300,"",IF(OR(INDEX(Bemenet!$E$2:$E$301,$M10711)="",INDEX(Bemenet!$F$2:$F$301,$M10711)=""),"",MAX(INDEX(Bemenet!$E$2:$E$301,$M10711),INDEX(Szabalyok!$A:$A,$N10711))))</f>
        <v/>
      </c>
      <c r="C10711" s="41">
        <f>IF($B10711="","",MIN(INDEX(Bemenet!$F$2:$F$301,$M10711),INDEX(Szabalyok!$B:$B,$N10711)))</f>
        <v/>
      </c>
      <c r="D10711" s="5">
        <f>IF(AND($B10711&lt;&gt;"",$C10711&lt;&gt;"",$B10711&lt;=$C10711),INDEX(Bemenet!$G$2:$G$301,$M10711),"")</f>
        <v/>
      </c>
      <c r="E10711" s="6">
        <f>IF(AND($B10711&lt;&gt;"",$C10711&lt;&gt;"",$B10711&lt;=$C10711),INDEX(Bemenet!$D$2:$D$301,$M10711),"")</f>
        <v/>
      </c>
      <c r="F10711" s="5">
        <f>IF(AND($B10711&lt;&gt;"",$C10711&lt;&gt;"",$B10711&lt;=$C10711),$C10711-$B10711+1,"")</f>
        <v/>
      </c>
      <c r="G10711" s="5">
        <f>IF($F10711="","",$F10711*$D10711)</f>
        <v/>
      </c>
      <c r="H10711" s="42">
        <f>IF($G10711="","",$O10711)</f>
        <v/>
      </c>
      <c r="I10711" s="5">
        <f>IF($G10711="","",$G10711*IF($H10711="",$O10711,$H10711)/100)</f>
        <v/>
      </c>
      <c r="J10711" s="5">
        <f>IF(OR($L10711="",NOT(COUNTIFS($L$2:$L10711,$L10711)=1)),"",SUMIFS($G:$G,$L:$L,$L10711))</f>
        <v/>
      </c>
      <c r="K10711" s="5">
        <f>IF(OR($L10711="",NOT(COUNTIFS($L$2:$L10711,$L10711)=1)),"",SUMIFS($I:$I,$L:$L,$L10711))</f>
        <v/>
      </c>
      <c r="L10711" s="6">
        <f>IF($B10711="","",YEAR($B10711))</f>
        <v/>
      </c>
      <c r="M10711" s="6">
        <f>INT((ROW()-2)/39)+1</f>
        <v/>
      </c>
      <c r="N10711" s="6">
        <f>MOD(ROW()-2,39)+2</f>
        <v/>
      </c>
      <c r="O10711" s="42">
        <f>IF(AND($B10711&lt;&gt;"",$C10711&lt;&gt;"",$B10711&lt;=$C10711),INDEX(Szabalyok!$C:$C,$N10711),"")</f>
        <v/>
      </c>
      <c r="P10711">
        <f>IF(D10711="",P10710,P10710+1)</f>
        <v/>
      </c>
    </row>
    <row r="10712">
      <c r="A10712">
        <f>IF(P10712=P10711,0,P10712)</f>
        <v/>
      </c>
      <c r="B10712" s="41">
        <f>IF($M10712&gt;300,"",IF(OR(INDEX(Bemenet!$E$2:$E$301,$M10712)="",INDEX(Bemenet!$F$2:$F$301,$M10712)=""),"",MAX(INDEX(Bemenet!$E$2:$E$301,$M10712),INDEX(Szabalyok!$A:$A,$N10712))))</f>
        <v/>
      </c>
      <c r="C10712" s="41">
        <f>IF($B10712="","",MIN(INDEX(Bemenet!$F$2:$F$301,$M10712),INDEX(Szabalyok!$B:$B,$N10712)))</f>
        <v/>
      </c>
      <c r="D10712" s="5">
        <f>IF(AND($B10712&lt;&gt;"",$C10712&lt;&gt;"",$B10712&lt;=$C10712),INDEX(Bemenet!$G$2:$G$301,$M10712),"")</f>
        <v/>
      </c>
      <c r="E10712" s="6">
        <f>IF(AND($B10712&lt;&gt;"",$C10712&lt;&gt;"",$B10712&lt;=$C10712),INDEX(Bemenet!$D$2:$D$301,$M10712),"")</f>
        <v/>
      </c>
      <c r="F10712" s="5">
        <f>IF(AND($B10712&lt;&gt;"",$C10712&lt;&gt;"",$B10712&lt;=$C10712),$C10712-$B10712+1,"")</f>
        <v/>
      </c>
      <c r="G10712" s="5">
        <f>IF($F10712="","",$F10712*$D10712)</f>
        <v/>
      </c>
      <c r="H10712" s="42">
        <f>IF($G10712="","",$O10712)</f>
        <v/>
      </c>
      <c r="I10712" s="5">
        <f>IF($G10712="","",$G10712*IF($H10712="",$O10712,$H10712)/100)</f>
        <v/>
      </c>
      <c r="J10712" s="5">
        <f>IF(OR($L10712="",NOT(COUNTIFS($L$2:$L10712,$L10712)=1)),"",SUMIFS($G:$G,$L:$L,$L10712))</f>
        <v/>
      </c>
      <c r="K10712" s="5">
        <f>IF(OR($L10712="",NOT(COUNTIFS($L$2:$L10712,$L10712)=1)),"",SUMIFS($I:$I,$L:$L,$L10712))</f>
        <v/>
      </c>
      <c r="L10712" s="6">
        <f>IF($B10712="","",YEAR($B10712))</f>
        <v/>
      </c>
      <c r="M10712" s="6">
        <f>INT((ROW()-2)/39)+1</f>
        <v/>
      </c>
      <c r="N10712" s="6">
        <f>MOD(ROW()-2,39)+2</f>
        <v/>
      </c>
      <c r="O10712" s="42">
        <f>IF(AND($B10712&lt;&gt;"",$C10712&lt;&gt;"",$B10712&lt;=$C10712),INDEX(Szabalyok!$C:$C,$N10712),"")</f>
        <v/>
      </c>
      <c r="P10712">
        <f>IF(D10712="",P10711,P10711+1)</f>
        <v/>
      </c>
    </row>
    <row r="10713">
      <c r="A10713">
        <f>IF(P10713=P10712,0,P10713)</f>
        <v/>
      </c>
      <c r="B10713" s="41">
        <f>IF($M10713&gt;300,"",IF(OR(INDEX(Bemenet!$E$2:$E$301,$M10713)="",INDEX(Bemenet!$F$2:$F$301,$M10713)=""),"",MAX(INDEX(Bemenet!$E$2:$E$301,$M10713),INDEX(Szabalyok!$A:$A,$N10713))))</f>
        <v/>
      </c>
      <c r="C10713" s="41">
        <f>IF($B10713="","",MIN(INDEX(Bemenet!$F$2:$F$301,$M10713),INDEX(Szabalyok!$B:$B,$N10713)))</f>
        <v/>
      </c>
      <c r="D10713" s="5">
        <f>IF(AND($B10713&lt;&gt;"",$C10713&lt;&gt;"",$B10713&lt;=$C10713),INDEX(Bemenet!$G$2:$G$301,$M10713),"")</f>
        <v/>
      </c>
      <c r="E10713" s="6">
        <f>IF(AND($B10713&lt;&gt;"",$C10713&lt;&gt;"",$B10713&lt;=$C10713),INDEX(Bemenet!$D$2:$D$301,$M10713),"")</f>
        <v/>
      </c>
      <c r="F10713" s="5">
        <f>IF(AND($B10713&lt;&gt;"",$C10713&lt;&gt;"",$B10713&lt;=$C10713),$C10713-$B10713+1,"")</f>
        <v/>
      </c>
      <c r="G10713" s="5">
        <f>IF($F10713="","",$F10713*$D10713)</f>
        <v/>
      </c>
      <c r="H10713" s="42">
        <f>IF($G10713="","",$O10713)</f>
        <v/>
      </c>
      <c r="I10713" s="5">
        <f>IF($G10713="","",$G10713*IF($H10713="",$O10713,$H10713)/100)</f>
        <v/>
      </c>
      <c r="J10713" s="5">
        <f>IF(OR($L10713="",NOT(COUNTIFS($L$2:$L10713,$L10713)=1)),"",SUMIFS($G:$G,$L:$L,$L10713))</f>
        <v/>
      </c>
      <c r="K10713" s="5">
        <f>IF(OR($L10713="",NOT(COUNTIFS($L$2:$L10713,$L10713)=1)),"",SUMIFS($I:$I,$L:$L,$L10713))</f>
        <v/>
      </c>
      <c r="L10713" s="6">
        <f>IF($B10713="","",YEAR($B10713))</f>
        <v/>
      </c>
      <c r="M10713" s="6">
        <f>INT((ROW()-2)/39)+1</f>
        <v/>
      </c>
      <c r="N10713" s="6">
        <f>MOD(ROW()-2,39)+2</f>
        <v/>
      </c>
      <c r="O10713" s="42">
        <f>IF(AND($B10713&lt;&gt;"",$C10713&lt;&gt;"",$B10713&lt;=$C10713),INDEX(Szabalyok!$C:$C,$N10713),"")</f>
        <v/>
      </c>
      <c r="P10713">
        <f>IF(D10713="",P10712,P10712+1)</f>
        <v/>
      </c>
    </row>
    <row r="10714">
      <c r="A10714">
        <f>IF(P10714=P10713,0,P10714)</f>
        <v/>
      </c>
      <c r="B10714" s="41">
        <f>IF($M10714&gt;300,"",IF(OR(INDEX(Bemenet!$E$2:$E$301,$M10714)="",INDEX(Bemenet!$F$2:$F$301,$M10714)=""),"",MAX(INDEX(Bemenet!$E$2:$E$301,$M10714),INDEX(Szabalyok!$A:$A,$N10714))))</f>
        <v/>
      </c>
      <c r="C10714" s="41">
        <f>IF($B10714="","",MIN(INDEX(Bemenet!$F$2:$F$301,$M10714),INDEX(Szabalyok!$B:$B,$N10714)))</f>
        <v/>
      </c>
      <c r="D10714" s="5">
        <f>IF(AND($B10714&lt;&gt;"",$C10714&lt;&gt;"",$B10714&lt;=$C10714),INDEX(Bemenet!$G$2:$G$301,$M10714),"")</f>
        <v/>
      </c>
      <c r="E10714" s="6">
        <f>IF(AND($B10714&lt;&gt;"",$C10714&lt;&gt;"",$B10714&lt;=$C10714),INDEX(Bemenet!$D$2:$D$301,$M10714),"")</f>
        <v/>
      </c>
      <c r="F10714" s="5">
        <f>IF(AND($B10714&lt;&gt;"",$C10714&lt;&gt;"",$B10714&lt;=$C10714),$C10714-$B10714+1,"")</f>
        <v/>
      </c>
      <c r="G10714" s="5">
        <f>IF($F10714="","",$F10714*$D10714)</f>
        <v/>
      </c>
      <c r="H10714" s="42">
        <f>IF($G10714="","",$O10714)</f>
        <v/>
      </c>
      <c r="I10714" s="5">
        <f>IF($G10714="","",$G10714*IF($H10714="",$O10714,$H10714)/100)</f>
        <v/>
      </c>
      <c r="J10714" s="5">
        <f>IF(OR($L10714="",NOT(COUNTIFS($L$2:$L10714,$L10714)=1)),"",SUMIFS($G:$G,$L:$L,$L10714))</f>
        <v/>
      </c>
      <c r="K10714" s="5">
        <f>IF(OR($L10714="",NOT(COUNTIFS($L$2:$L10714,$L10714)=1)),"",SUMIFS($I:$I,$L:$L,$L10714))</f>
        <v/>
      </c>
      <c r="L10714" s="6">
        <f>IF($B10714="","",YEAR($B10714))</f>
        <v/>
      </c>
      <c r="M10714" s="6">
        <f>INT((ROW()-2)/39)+1</f>
        <v/>
      </c>
      <c r="N10714" s="6">
        <f>MOD(ROW()-2,39)+2</f>
        <v/>
      </c>
      <c r="O10714" s="42">
        <f>IF(AND($B10714&lt;&gt;"",$C10714&lt;&gt;"",$B10714&lt;=$C10714),INDEX(Szabalyok!$C:$C,$N10714),"")</f>
        <v/>
      </c>
      <c r="P10714">
        <f>IF(D10714="",P10713,P10713+1)</f>
        <v/>
      </c>
    </row>
    <row r="10715">
      <c r="A10715">
        <f>IF(P10715=P10714,0,P10715)</f>
        <v/>
      </c>
      <c r="B10715" s="41">
        <f>IF($M10715&gt;300,"",IF(OR(INDEX(Bemenet!$E$2:$E$301,$M10715)="",INDEX(Bemenet!$F$2:$F$301,$M10715)=""),"",MAX(INDEX(Bemenet!$E$2:$E$301,$M10715),INDEX(Szabalyok!$A:$A,$N10715))))</f>
        <v/>
      </c>
      <c r="C10715" s="41">
        <f>IF($B10715="","",MIN(INDEX(Bemenet!$F$2:$F$301,$M10715),INDEX(Szabalyok!$B:$B,$N10715)))</f>
        <v/>
      </c>
      <c r="D10715" s="5">
        <f>IF(AND($B10715&lt;&gt;"",$C10715&lt;&gt;"",$B10715&lt;=$C10715),INDEX(Bemenet!$G$2:$G$301,$M10715),"")</f>
        <v/>
      </c>
      <c r="E10715" s="6">
        <f>IF(AND($B10715&lt;&gt;"",$C10715&lt;&gt;"",$B10715&lt;=$C10715),INDEX(Bemenet!$D$2:$D$301,$M10715),"")</f>
        <v/>
      </c>
      <c r="F10715" s="5">
        <f>IF(AND($B10715&lt;&gt;"",$C10715&lt;&gt;"",$B10715&lt;=$C10715),$C10715-$B10715+1,"")</f>
        <v/>
      </c>
      <c r="G10715" s="5">
        <f>IF($F10715="","",$F10715*$D10715)</f>
        <v/>
      </c>
      <c r="H10715" s="42">
        <f>IF($G10715="","",$O10715)</f>
        <v/>
      </c>
      <c r="I10715" s="5">
        <f>IF($G10715="","",$G10715*IF($H10715="",$O10715,$H10715)/100)</f>
        <v/>
      </c>
      <c r="J10715" s="5">
        <f>IF(OR($L10715="",NOT(COUNTIFS($L$2:$L10715,$L10715)=1)),"",SUMIFS($G:$G,$L:$L,$L10715))</f>
        <v/>
      </c>
      <c r="K10715" s="5">
        <f>IF(OR($L10715="",NOT(COUNTIFS($L$2:$L10715,$L10715)=1)),"",SUMIFS($I:$I,$L:$L,$L10715))</f>
        <v/>
      </c>
      <c r="L10715" s="6">
        <f>IF($B10715="","",YEAR($B10715))</f>
        <v/>
      </c>
      <c r="M10715" s="6">
        <f>INT((ROW()-2)/39)+1</f>
        <v/>
      </c>
      <c r="N10715" s="6">
        <f>MOD(ROW()-2,39)+2</f>
        <v/>
      </c>
      <c r="O10715" s="42">
        <f>IF(AND($B10715&lt;&gt;"",$C10715&lt;&gt;"",$B10715&lt;=$C10715),INDEX(Szabalyok!$C:$C,$N10715),"")</f>
        <v/>
      </c>
      <c r="P10715">
        <f>IF(D10715="",P10714,P10714+1)</f>
        <v/>
      </c>
    </row>
    <row r="10716">
      <c r="A10716">
        <f>IF(P10716=P10715,0,P10716)</f>
        <v/>
      </c>
      <c r="B10716" s="41">
        <f>IF($M10716&gt;300,"",IF(OR(INDEX(Bemenet!$E$2:$E$301,$M10716)="",INDEX(Bemenet!$F$2:$F$301,$M10716)=""),"",MAX(INDEX(Bemenet!$E$2:$E$301,$M10716),INDEX(Szabalyok!$A:$A,$N10716))))</f>
        <v/>
      </c>
      <c r="C10716" s="41">
        <f>IF($B10716="","",MIN(INDEX(Bemenet!$F$2:$F$301,$M10716),INDEX(Szabalyok!$B:$B,$N10716)))</f>
        <v/>
      </c>
      <c r="D10716" s="5">
        <f>IF(AND($B10716&lt;&gt;"",$C10716&lt;&gt;"",$B10716&lt;=$C10716),INDEX(Bemenet!$G$2:$G$301,$M10716),"")</f>
        <v/>
      </c>
      <c r="E10716" s="6">
        <f>IF(AND($B10716&lt;&gt;"",$C10716&lt;&gt;"",$B10716&lt;=$C10716),INDEX(Bemenet!$D$2:$D$301,$M10716),"")</f>
        <v/>
      </c>
      <c r="F10716" s="5">
        <f>IF(AND($B10716&lt;&gt;"",$C10716&lt;&gt;"",$B10716&lt;=$C10716),$C10716-$B10716+1,"")</f>
        <v/>
      </c>
      <c r="G10716" s="5">
        <f>IF($F10716="","",$F10716*$D10716)</f>
        <v/>
      </c>
      <c r="H10716" s="42">
        <f>IF($G10716="","",$O10716)</f>
        <v/>
      </c>
      <c r="I10716" s="5">
        <f>IF($G10716="","",$G10716*IF($H10716="",$O10716,$H10716)/100)</f>
        <v/>
      </c>
      <c r="J10716" s="5">
        <f>IF(OR($L10716="",NOT(COUNTIFS($L$2:$L10716,$L10716)=1)),"",SUMIFS($G:$G,$L:$L,$L10716))</f>
        <v/>
      </c>
      <c r="K10716" s="5">
        <f>IF(OR($L10716="",NOT(COUNTIFS($L$2:$L10716,$L10716)=1)),"",SUMIFS($I:$I,$L:$L,$L10716))</f>
        <v/>
      </c>
      <c r="L10716" s="6">
        <f>IF($B10716="","",YEAR($B10716))</f>
        <v/>
      </c>
      <c r="M10716" s="6">
        <f>INT((ROW()-2)/39)+1</f>
        <v/>
      </c>
      <c r="N10716" s="6">
        <f>MOD(ROW()-2,39)+2</f>
        <v/>
      </c>
      <c r="O10716" s="42">
        <f>IF(AND($B10716&lt;&gt;"",$C10716&lt;&gt;"",$B10716&lt;=$C10716),INDEX(Szabalyok!$C:$C,$N10716),"")</f>
        <v/>
      </c>
      <c r="P10716">
        <f>IF(D10716="",P10715,P10715+1)</f>
        <v/>
      </c>
    </row>
    <row r="10717">
      <c r="A10717">
        <f>IF(P10717=P10716,0,P10717)</f>
        <v/>
      </c>
      <c r="B10717" s="41">
        <f>IF($M10717&gt;300,"",IF(OR(INDEX(Bemenet!$E$2:$E$301,$M10717)="",INDEX(Bemenet!$F$2:$F$301,$M10717)=""),"",MAX(INDEX(Bemenet!$E$2:$E$301,$M10717),INDEX(Szabalyok!$A:$A,$N10717))))</f>
        <v/>
      </c>
      <c r="C10717" s="41">
        <f>IF($B10717="","",MIN(INDEX(Bemenet!$F$2:$F$301,$M10717),INDEX(Szabalyok!$B:$B,$N10717)))</f>
        <v/>
      </c>
      <c r="D10717" s="5">
        <f>IF(AND($B10717&lt;&gt;"",$C10717&lt;&gt;"",$B10717&lt;=$C10717),INDEX(Bemenet!$G$2:$G$301,$M10717),"")</f>
        <v/>
      </c>
      <c r="E10717" s="6">
        <f>IF(AND($B10717&lt;&gt;"",$C10717&lt;&gt;"",$B10717&lt;=$C10717),INDEX(Bemenet!$D$2:$D$301,$M10717),"")</f>
        <v/>
      </c>
      <c r="F10717" s="5">
        <f>IF(AND($B10717&lt;&gt;"",$C10717&lt;&gt;"",$B10717&lt;=$C10717),$C10717-$B10717+1,"")</f>
        <v/>
      </c>
      <c r="G10717" s="5">
        <f>IF($F10717="","",$F10717*$D10717)</f>
        <v/>
      </c>
      <c r="H10717" s="42">
        <f>IF($G10717="","",$O10717)</f>
        <v/>
      </c>
      <c r="I10717" s="5">
        <f>IF($G10717="","",$G10717*IF($H10717="",$O10717,$H10717)/100)</f>
        <v/>
      </c>
      <c r="J10717" s="5">
        <f>IF(OR($L10717="",NOT(COUNTIFS($L$2:$L10717,$L10717)=1)),"",SUMIFS($G:$G,$L:$L,$L10717))</f>
        <v/>
      </c>
      <c r="K10717" s="5">
        <f>IF(OR($L10717="",NOT(COUNTIFS($L$2:$L10717,$L10717)=1)),"",SUMIFS($I:$I,$L:$L,$L10717))</f>
        <v/>
      </c>
      <c r="L10717" s="6">
        <f>IF($B10717="","",YEAR($B10717))</f>
        <v/>
      </c>
      <c r="M10717" s="6">
        <f>INT((ROW()-2)/39)+1</f>
        <v/>
      </c>
      <c r="N10717" s="6">
        <f>MOD(ROW()-2,39)+2</f>
        <v/>
      </c>
      <c r="O10717" s="42">
        <f>IF(AND($B10717&lt;&gt;"",$C10717&lt;&gt;"",$B10717&lt;=$C10717),INDEX(Szabalyok!$C:$C,$N10717),"")</f>
        <v/>
      </c>
      <c r="P10717">
        <f>IF(D10717="",P10716,P10716+1)</f>
        <v/>
      </c>
    </row>
    <row r="10718">
      <c r="A10718">
        <f>IF(P10718=P10717,0,P10718)</f>
        <v/>
      </c>
      <c r="B10718" s="41">
        <f>IF($M10718&gt;300,"",IF(OR(INDEX(Bemenet!$E$2:$E$301,$M10718)="",INDEX(Bemenet!$F$2:$F$301,$M10718)=""),"",MAX(INDEX(Bemenet!$E$2:$E$301,$M10718),INDEX(Szabalyok!$A:$A,$N10718))))</f>
        <v/>
      </c>
      <c r="C10718" s="41">
        <f>IF($B10718="","",MIN(INDEX(Bemenet!$F$2:$F$301,$M10718),INDEX(Szabalyok!$B:$B,$N10718)))</f>
        <v/>
      </c>
      <c r="D10718" s="5">
        <f>IF(AND($B10718&lt;&gt;"",$C10718&lt;&gt;"",$B10718&lt;=$C10718),INDEX(Bemenet!$G$2:$G$301,$M10718),"")</f>
        <v/>
      </c>
      <c r="E10718" s="6">
        <f>IF(AND($B10718&lt;&gt;"",$C10718&lt;&gt;"",$B10718&lt;=$C10718),INDEX(Bemenet!$D$2:$D$301,$M10718),"")</f>
        <v/>
      </c>
      <c r="F10718" s="5">
        <f>IF(AND($B10718&lt;&gt;"",$C10718&lt;&gt;"",$B10718&lt;=$C10718),$C10718-$B10718+1,"")</f>
        <v/>
      </c>
      <c r="G10718" s="5">
        <f>IF($F10718="","",$F10718*$D10718)</f>
        <v/>
      </c>
      <c r="H10718" s="42">
        <f>IF($G10718="","",$O10718)</f>
        <v/>
      </c>
      <c r="I10718" s="5">
        <f>IF($G10718="","",$G10718*IF($H10718="",$O10718,$H10718)/100)</f>
        <v/>
      </c>
      <c r="J10718" s="5">
        <f>IF(OR($L10718="",NOT(COUNTIFS($L$2:$L10718,$L10718)=1)),"",SUMIFS($G:$G,$L:$L,$L10718))</f>
        <v/>
      </c>
      <c r="K10718" s="5">
        <f>IF(OR($L10718="",NOT(COUNTIFS($L$2:$L10718,$L10718)=1)),"",SUMIFS($I:$I,$L:$L,$L10718))</f>
        <v/>
      </c>
      <c r="L10718" s="6">
        <f>IF($B10718="","",YEAR($B10718))</f>
        <v/>
      </c>
      <c r="M10718" s="6">
        <f>INT((ROW()-2)/39)+1</f>
        <v/>
      </c>
      <c r="N10718" s="6">
        <f>MOD(ROW()-2,39)+2</f>
        <v/>
      </c>
      <c r="O10718" s="42">
        <f>IF(AND($B10718&lt;&gt;"",$C10718&lt;&gt;"",$B10718&lt;=$C10718),INDEX(Szabalyok!$C:$C,$N10718),"")</f>
        <v/>
      </c>
      <c r="P10718">
        <f>IF(D10718="",P10717,P10717+1)</f>
        <v/>
      </c>
    </row>
    <row r="10719">
      <c r="A10719">
        <f>IF(P10719=P10718,0,P10719)</f>
        <v/>
      </c>
      <c r="B10719" s="41">
        <f>IF($M10719&gt;300,"",IF(OR(INDEX(Bemenet!$E$2:$E$301,$M10719)="",INDEX(Bemenet!$F$2:$F$301,$M10719)=""),"",MAX(INDEX(Bemenet!$E$2:$E$301,$M10719),INDEX(Szabalyok!$A:$A,$N10719))))</f>
        <v/>
      </c>
      <c r="C10719" s="41">
        <f>IF($B10719="","",MIN(INDEX(Bemenet!$F$2:$F$301,$M10719),INDEX(Szabalyok!$B:$B,$N10719)))</f>
        <v/>
      </c>
      <c r="D10719" s="5">
        <f>IF(AND($B10719&lt;&gt;"",$C10719&lt;&gt;"",$B10719&lt;=$C10719),INDEX(Bemenet!$G$2:$G$301,$M10719),"")</f>
        <v/>
      </c>
      <c r="E10719" s="6">
        <f>IF(AND($B10719&lt;&gt;"",$C10719&lt;&gt;"",$B10719&lt;=$C10719),INDEX(Bemenet!$D$2:$D$301,$M10719),"")</f>
        <v/>
      </c>
      <c r="F10719" s="5">
        <f>IF(AND($B10719&lt;&gt;"",$C10719&lt;&gt;"",$B10719&lt;=$C10719),$C10719-$B10719+1,"")</f>
        <v/>
      </c>
      <c r="G10719" s="5">
        <f>IF($F10719="","",$F10719*$D10719)</f>
        <v/>
      </c>
      <c r="H10719" s="42">
        <f>IF($G10719="","",$O10719)</f>
        <v/>
      </c>
      <c r="I10719" s="5">
        <f>IF($G10719="","",$G10719*IF($H10719="",$O10719,$H10719)/100)</f>
        <v/>
      </c>
      <c r="J10719" s="5">
        <f>IF(OR($L10719="",NOT(COUNTIFS($L$2:$L10719,$L10719)=1)),"",SUMIFS($G:$G,$L:$L,$L10719))</f>
        <v/>
      </c>
      <c r="K10719" s="5">
        <f>IF(OR($L10719="",NOT(COUNTIFS($L$2:$L10719,$L10719)=1)),"",SUMIFS($I:$I,$L:$L,$L10719))</f>
        <v/>
      </c>
      <c r="L10719" s="6">
        <f>IF($B10719="","",YEAR($B10719))</f>
        <v/>
      </c>
      <c r="M10719" s="6">
        <f>INT((ROW()-2)/39)+1</f>
        <v/>
      </c>
      <c r="N10719" s="6">
        <f>MOD(ROW()-2,39)+2</f>
        <v/>
      </c>
      <c r="O10719" s="42">
        <f>IF(AND($B10719&lt;&gt;"",$C10719&lt;&gt;"",$B10719&lt;=$C10719),INDEX(Szabalyok!$C:$C,$N10719),"")</f>
        <v/>
      </c>
      <c r="P10719">
        <f>IF(D10719="",P10718,P10718+1)</f>
        <v/>
      </c>
    </row>
    <row r="10720">
      <c r="A10720">
        <f>IF(P10720=P10719,0,P10720)</f>
        <v/>
      </c>
      <c r="B10720" s="41">
        <f>IF($M10720&gt;300,"",IF(OR(INDEX(Bemenet!$E$2:$E$301,$M10720)="",INDEX(Bemenet!$F$2:$F$301,$M10720)=""),"",MAX(INDEX(Bemenet!$E$2:$E$301,$M10720),INDEX(Szabalyok!$A:$A,$N10720))))</f>
        <v/>
      </c>
      <c r="C10720" s="41">
        <f>IF($B10720="","",MIN(INDEX(Bemenet!$F$2:$F$301,$M10720),INDEX(Szabalyok!$B:$B,$N10720)))</f>
        <v/>
      </c>
      <c r="D10720" s="5">
        <f>IF(AND($B10720&lt;&gt;"",$C10720&lt;&gt;"",$B10720&lt;=$C10720),INDEX(Bemenet!$G$2:$G$301,$M10720),"")</f>
        <v/>
      </c>
      <c r="E10720" s="6">
        <f>IF(AND($B10720&lt;&gt;"",$C10720&lt;&gt;"",$B10720&lt;=$C10720),INDEX(Bemenet!$D$2:$D$301,$M10720),"")</f>
        <v/>
      </c>
      <c r="F10720" s="5">
        <f>IF(AND($B10720&lt;&gt;"",$C10720&lt;&gt;"",$B10720&lt;=$C10720),$C10720-$B10720+1,"")</f>
        <v/>
      </c>
      <c r="G10720" s="5">
        <f>IF($F10720="","",$F10720*$D10720)</f>
        <v/>
      </c>
      <c r="H10720" s="42">
        <f>IF($G10720="","",$O10720)</f>
        <v/>
      </c>
      <c r="I10720" s="5">
        <f>IF($G10720="","",$G10720*IF($H10720="",$O10720,$H10720)/100)</f>
        <v/>
      </c>
      <c r="J10720" s="5">
        <f>IF(OR($L10720="",NOT(COUNTIFS($L$2:$L10720,$L10720)=1)),"",SUMIFS($G:$G,$L:$L,$L10720))</f>
        <v/>
      </c>
      <c r="K10720" s="5">
        <f>IF(OR($L10720="",NOT(COUNTIFS($L$2:$L10720,$L10720)=1)),"",SUMIFS($I:$I,$L:$L,$L10720))</f>
        <v/>
      </c>
      <c r="L10720" s="6">
        <f>IF($B10720="","",YEAR($B10720))</f>
        <v/>
      </c>
      <c r="M10720" s="6">
        <f>INT((ROW()-2)/39)+1</f>
        <v/>
      </c>
      <c r="N10720" s="6">
        <f>MOD(ROW()-2,39)+2</f>
        <v/>
      </c>
      <c r="O10720" s="42">
        <f>IF(AND($B10720&lt;&gt;"",$C10720&lt;&gt;"",$B10720&lt;=$C10720),INDEX(Szabalyok!$C:$C,$N10720),"")</f>
        <v/>
      </c>
      <c r="P10720">
        <f>IF(D10720="",P10719,P10719+1)</f>
        <v/>
      </c>
    </row>
    <row r="10721">
      <c r="A10721">
        <f>IF(P10721=P10720,0,P10721)</f>
        <v/>
      </c>
      <c r="B10721" s="41">
        <f>IF($M10721&gt;300,"",IF(OR(INDEX(Bemenet!$E$2:$E$301,$M10721)="",INDEX(Bemenet!$F$2:$F$301,$M10721)=""),"",MAX(INDEX(Bemenet!$E$2:$E$301,$M10721),INDEX(Szabalyok!$A:$A,$N10721))))</f>
        <v/>
      </c>
      <c r="C10721" s="41">
        <f>IF($B10721="","",MIN(INDEX(Bemenet!$F$2:$F$301,$M10721),INDEX(Szabalyok!$B:$B,$N10721)))</f>
        <v/>
      </c>
      <c r="D10721" s="5">
        <f>IF(AND($B10721&lt;&gt;"",$C10721&lt;&gt;"",$B10721&lt;=$C10721),INDEX(Bemenet!$G$2:$G$301,$M10721),"")</f>
        <v/>
      </c>
      <c r="E10721" s="6">
        <f>IF(AND($B10721&lt;&gt;"",$C10721&lt;&gt;"",$B10721&lt;=$C10721),INDEX(Bemenet!$D$2:$D$301,$M10721),"")</f>
        <v/>
      </c>
      <c r="F10721" s="5">
        <f>IF(AND($B10721&lt;&gt;"",$C10721&lt;&gt;"",$B10721&lt;=$C10721),$C10721-$B10721+1,"")</f>
        <v/>
      </c>
      <c r="G10721" s="5">
        <f>IF($F10721="","",$F10721*$D10721)</f>
        <v/>
      </c>
      <c r="H10721" s="42">
        <f>IF($G10721="","",$O10721)</f>
        <v/>
      </c>
      <c r="I10721" s="5">
        <f>IF($G10721="","",$G10721*IF($H10721="",$O10721,$H10721)/100)</f>
        <v/>
      </c>
      <c r="J10721" s="5">
        <f>IF(OR($L10721="",NOT(COUNTIFS($L$2:$L10721,$L10721)=1)),"",SUMIFS($G:$G,$L:$L,$L10721))</f>
        <v/>
      </c>
      <c r="K10721" s="5">
        <f>IF(OR($L10721="",NOT(COUNTIFS($L$2:$L10721,$L10721)=1)),"",SUMIFS($I:$I,$L:$L,$L10721))</f>
        <v/>
      </c>
      <c r="L10721" s="6">
        <f>IF($B10721="","",YEAR($B10721))</f>
        <v/>
      </c>
      <c r="M10721" s="6">
        <f>INT((ROW()-2)/39)+1</f>
        <v/>
      </c>
      <c r="N10721" s="6">
        <f>MOD(ROW()-2,39)+2</f>
        <v/>
      </c>
      <c r="O10721" s="42">
        <f>IF(AND($B10721&lt;&gt;"",$C10721&lt;&gt;"",$B10721&lt;=$C10721),INDEX(Szabalyok!$C:$C,$N10721),"")</f>
        <v/>
      </c>
      <c r="P10721">
        <f>IF(D10721="",P10720,P10720+1)</f>
        <v/>
      </c>
    </row>
    <row r="10722">
      <c r="A10722">
        <f>IF(P10722=P10721,0,P10722)</f>
        <v/>
      </c>
      <c r="B10722" s="41">
        <f>IF($M10722&gt;300,"",IF(OR(INDEX(Bemenet!$E$2:$E$301,$M10722)="",INDEX(Bemenet!$F$2:$F$301,$M10722)=""),"",MAX(INDEX(Bemenet!$E$2:$E$301,$M10722),INDEX(Szabalyok!$A:$A,$N10722))))</f>
        <v/>
      </c>
      <c r="C10722" s="41">
        <f>IF($B10722="","",MIN(INDEX(Bemenet!$F$2:$F$301,$M10722),INDEX(Szabalyok!$B:$B,$N10722)))</f>
        <v/>
      </c>
      <c r="D10722" s="5">
        <f>IF(AND($B10722&lt;&gt;"",$C10722&lt;&gt;"",$B10722&lt;=$C10722),INDEX(Bemenet!$G$2:$G$301,$M10722),"")</f>
        <v/>
      </c>
      <c r="E10722" s="6">
        <f>IF(AND($B10722&lt;&gt;"",$C10722&lt;&gt;"",$B10722&lt;=$C10722),INDEX(Bemenet!$D$2:$D$301,$M10722),"")</f>
        <v/>
      </c>
      <c r="F10722" s="5">
        <f>IF(AND($B10722&lt;&gt;"",$C10722&lt;&gt;"",$B10722&lt;=$C10722),$C10722-$B10722+1,"")</f>
        <v/>
      </c>
      <c r="G10722" s="5">
        <f>IF($F10722="","",$F10722*$D10722)</f>
        <v/>
      </c>
      <c r="H10722" s="42">
        <f>IF($G10722="","",$O10722)</f>
        <v/>
      </c>
      <c r="I10722" s="5">
        <f>IF($G10722="","",$G10722*IF($H10722="",$O10722,$H10722)/100)</f>
        <v/>
      </c>
      <c r="J10722" s="5">
        <f>IF(OR($L10722="",NOT(COUNTIFS($L$2:$L10722,$L10722)=1)),"",SUMIFS($G:$G,$L:$L,$L10722))</f>
        <v/>
      </c>
      <c r="K10722" s="5">
        <f>IF(OR($L10722="",NOT(COUNTIFS($L$2:$L10722,$L10722)=1)),"",SUMIFS($I:$I,$L:$L,$L10722))</f>
        <v/>
      </c>
      <c r="L10722" s="6">
        <f>IF($B10722="","",YEAR($B10722))</f>
        <v/>
      </c>
      <c r="M10722" s="6">
        <f>INT((ROW()-2)/39)+1</f>
        <v/>
      </c>
      <c r="N10722" s="6">
        <f>MOD(ROW()-2,39)+2</f>
        <v/>
      </c>
      <c r="O10722" s="42">
        <f>IF(AND($B10722&lt;&gt;"",$C10722&lt;&gt;"",$B10722&lt;=$C10722),INDEX(Szabalyok!$C:$C,$N10722),"")</f>
        <v/>
      </c>
      <c r="P10722">
        <f>IF(D10722="",P10721,P10721+1)</f>
        <v/>
      </c>
    </row>
    <row r="10723">
      <c r="A10723">
        <f>IF(P10723=P10722,0,P10723)</f>
        <v/>
      </c>
      <c r="B10723" s="41">
        <f>IF($M10723&gt;300,"",IF(OR(INDEX(Bemenet!$E$2:$E$301,$M10723)="",INDEX(Bemenet!$F$2:$F$301,$M10723)=""),"",MAX(INDEX(Bemenet!$E$2:$E$301,$M10723),INDEX(Szabalyok!$A:$A,$N10723))))</f>
        <v/>
      </c>
      <c r="C10723" s="41">
        <f>IF($B10723="","",MIN(INDEX(Bemenet!$F$2:$F$301,$M10723),INDEX(Szabalyok!$B:$B,$N10723)))</f>
        <v/>
      </c>
      <c r="D10723" s="5">
        <f>IF(AND($B10723&lt;&gt;"",$C10723&lt;&gt;"",$B10723&lt;=$C10723),INDEX(Bemenet!$G$2:$G$301,$M10723),"")</f>
        <v/>
      </c>
      <c r="E10723" s="6">
        <f>IF(AND($B10723&lt;&gt;"",$C10723&lt;&gt;"",$B10723&lt;=$C10723),INDEX(Bemenet!$D$2:$D$301,$M10723),"")</f>
        <v/>
      </c>
      <c r="F10723" s="5">
        <f>IF(AND($B10723&lt;&gt;"",$C10723&lt;&gt;"",$B10723&lt;=$C10723),$C10723-$B10723+1,"")</f>
        <v/>
      </c>
      <c r="G10723" s="5">
        <f>IF($F10723="","",$F10723*$D10723)</f>
        <v/>
      </c>
      <c r="H10723" s="42">
        <f>IF($G10723="","",$O10723)</f>
        <v/>
      </c>
      <c r="I10723" s="5">
        <f>IF($G10723="","",$G10723*IF($H10723="",$O10723,$H10723)/100)</f>
        <v/>
      </c>
      <c r="J10723" s="5">
        <f>IF(OR($L10723="",NOT(COUNTIFS($L$2:$L10723,$L10723)=1)),"",SUMIFS($G:$G,$L:$L,$L10723))</f>
        <v/>
      </c>
      <c r="K10723" s="5">
        <f>IF(OR($L10723="",NOT(COUNTIFS($L$2:$L10723,$L10723)=1)),"",SUMIFS($I:$I,$L:$L,$L10723))</f>
        <v/>
      </c>
      <c r="L10723" s="6">
        <f>IF($B10723="","",YEAR($B10723))</f>
        <v/>
      </c>
      <c r="M10723" s="6">
        <f>INT((ROW()-2)/39)+1</f>
        <v/>
      </c>
      <c r="N10723" s="6">
        <f>MOD(ROW()-2,39)+2</f>
        <v/>
      </c>
      <c r="O10723" s="42">
        <f>IF(AND($B10723&lt;&gt;"",$C10723&lt;&gt;"",$B10723&lt;=$C10723),INDEX(Szabalyok!$C:$C,$N10723),"")</f>
        <v/>
      </c>
      <c r="P10723">
        <f>IF(D10723="",P10722,P10722+1)</f>
        <v/>
      </c>
    </row>
    <row r="10724">
      <c r="A10724">
        <f>IF(P10724=P10723,0,P10724)</f>
        <v/>
      </c>
      <c r="B10724" s="41">
        <f>IF($M10724&gt;300,"",IF(OR(INDEX(Bemenet!$E$2:$E$301,$M10724)="",INDEX(Bemenet!$F$2:$F$301,$M10724)=""),"",MAX(INDEX(Bemenet!$E$2:$E$301,$M10724),INDEX(Szabalyok!$A:$A,$N10724))))</f>
        <v/>
      </c>
      <c r="C10724" s="41">
        <f>IF($B10724="","",MIN(INDEX(Bemenet!$F$2:$F$301,$M10724),INDEX(Szabalyok!$B:$B,$N10724)))</f>
        <v/>
      </c>
      <c r="D10724" s="5">
        <f>IF(AND($B10724&lt;&gt;"",$C10724&lt;&gt;"",$B10724&lt;=$C10724),INDEX(Bemenet!$G$2:$G$301,$M10724),"")</f>
        <v/>
      </c>
      <c r="E10724" s="6">
        <f>IF(AND($B10724&lt;&gt;"",$C10724&lt;&gt;"",$B10724&lt;=$C10724),INDEX(Bemenet!$D$2:$D$301,$M10724),"")</f>
        <v/>
      </c>
      <c r="F10724" s="5">
        <f>IF(AND($B10724&lt;&gt;"",$C10724&lt;&gt;"",$B10724&lt;=$C10724),$C10724-$B10724+1,"")</f>
        <v/>
      </c>
      <c r="G10724" s="5">
        <f>IF($F10724="","",$F10724*$D10724)</f>
        <v/>
      </c>
      <c r="H10724" s="42">
        <f>IF($G10724="","",$O10724)</f>
        <v/>
      </c>
      <c r="I10724" s="5">
        <f>IF($G10724="","",$G10724*IF($H10724="",$O10724,$H10724)/100)</f>
        <v/>
      </c>
      <c r="J10724" s="5">
        <f>IF(OR($L10724="",NOT(COUNTIFS($L$2:$L10724,$L10724)=1)),"",SUMIFS($G:$G,$L:$L,$L10724))</f>
        <v/>
      </c>
      <c r="K10724" s="5">
        <f>IF(OR($L10724="",NOT(COUNTIFS($L$2:$L10724,$L10724)=1)),"",SUMIFS($I:$I,$L:$L,$L10724))</f>
        <v/>
      </c>
      <c r="L10724" s="6">
        <f>IF($B10724="","",YEAR($B10724))</f>
        <v/>
      </c>
      <c r="M10724" s="6">
        <f>INT((ROW()-2)/39)+1</f>
        <v/>
      </c>
      <c r="N10724" s="6">
        <f>MOD(ROW()-2,39)+2</f>
        <v/>
      </c>
      <c r="O10724" s="42">
        <f>IF(AND($B10724&lt;&gt;"",$C10724&lt;&gt;"",$B10724&lt;=$C10724),INDEX(Szabalyok!$C:$C,$N10724),"")</f>
        <v/>
      </c>
      <c r="P10724">
        <f>IF(D10724="",P10723,P10723+1)</f>
        <v/>
      </c>
    </row>
    <row r="10725">
      <c r="A10725">
        <f>IF(P10725=P10724,0,P10725)</f>
        <v/>
      </c>
      <c r="B10725" s="41">
        <f>IF($M10725&gt;300,"",IF(OR(INDEX(Bemenet!$E$2:$E$301,$M10725)="",INDEX(Bemenet!$F$2:$F$301,$M10725)=""),"",MAX(INDEX(Bemenet!$E$2:$E$301,$M10725),INDEX(Szabalyok!$A:$A,$N10725))))</f>
        <v/>
      </c>
      <c r="C10725" s="41">
        <f>IF($B10725="","",MIN(INDEX(Bemenet!$F$2:$F$301,$M10725),INDEX(Szabalyok!$B:$B,$N10725)))</f>
        <v/>
      </c>
      <c r="D10725" s="5">
        <f>IF(AND($B10725&lt;&gt;"",$C10725&lt;&gt;"",$B10725&lt;=$C10725),INDEX(Bemenet!$G$2:$G$301,$M10725),"")</f>
        <v/>
      </c>
      <c r="E10725" s="6">
        <f>IF(AND($B10725&lt;&gt;"",$C10725&lt;&gt;"",$B10725&lt;=$C10725),INDEX(Bemenet!$D$2:$D$301,$M10725),"")</f>
        <v/>
      </c>
      <c r="F10725" s="5">
        <f>IF(AND($B10725&lt;&gt;"",$C10725&lt;&gt;"",$B10725&lt;=$C10725),$C10725-$B10725+1,"")</f>
        <v/>
      </c>
      <c r="G10725" s="5">
        <f>IF($F10725="","",$F10725*$D10725)</f>
        <v/>
      </c>
      <c r="H10725" s="42">
        <f>IF($G10725="","",$O10725)</f>
        <v/>
      </c>
      <c r="I10725" s="5">
        <f>IF($G10725="","",$G10725*IF($H10725="",$O10725,$H10725)/100)</f>
        <v/>
      </c>
      <c r="J10725" s="5">
        <f>IF(OR($L10725="",NOT(COUNTIFS($L$2:$L10725,$L10725)=1)),"",SUMIFS($G:$G,$L:$L,$L10725))</f>
        <v/>
      </c>
      <c r="K10725" s="5">
        <f>IF(OR($L10725="",NOT(COUNTIFS($L$2:$L10725,$L10725)=1)),"",SUMIFS($I:$I,$L:$L,$L10725))</f>
        <v/>
      </c>
      <c r="L10725" s="6">
        <f>IF($B10725="","",YEAR($B10725))</f>
        <v/>
      </c>
      <c r="M10725" s="6">
        <f>INT((ROW()-2)/39)+1</f>
        <v/>
      </c>
      <c r="N10725" s="6">
        <f>MOD(ROW()-2,39)+2</f>
        <v/>
      </c>
      <c r="O10725" s="42">
        <f>IF(AND($B10725&lt;&gt;"",$C10725&lt;&gt;"",$B10725&lt;=$C10725),INDEX(Szabalyok!$C:$C,$N10725),"")</f>
        <v/>
      </c>
      <c r="P10725">
        <f>IF(D10725="",P10724,P10724+1)</f>
        <v/>
      </c>
    </row>
    <row r="10726">
      <c r="A10726">
        <f>IF(P10726=P10725,0,P10726)</f>
        <v/>
      </c>
      <c r="B10726" s="41">
        <f>IF($M10726&gt;300,"",IF(OR(INDEX(Bemenet!$E$2:$E$301,$M10726)="",INDEX(Bemenet!$F$2:$F$301,$M10726)=""),"",MAX(INDEX(Bemenet!$E$2:$E$301,$M10726),INDEX(Szabalyok!$A:$A,$N10726))))</f>
        <v/>
      </c>
      <c r="C10726" s="41">
        <f>IF($B10726="","",MIN(INDEX(Bemenet!$F$2:$F$301,$M10726),INDEX(Szabalyok!$B:$B,$N10726)))</f>
        <v/>
      </c>
      <c r="D10726" s="5">
        <f>IF(AND($B10726&lt;&gt;"",$C10726&lt;&gt;"",$B10726&lt;=$C10726),INDEX(Bemenet!$G$2:$G$301,$M10726),"")</f>
        <v/>
      </c>
      <c r="E10726" s="6">
        <f>IF(AND($B10726&lt;&gt;"",$C10726&lt;&gt;"",$B10726&lt;=$C10726),INDEX(Bemenet!$D$2:$D$301,$M10726),"")</f>
        <v/>
      </c>
      <c r="F10726" s="5">
        <f>IF(AND($B10726&lt;&gt;"",$C10726&lt;&gt;"",$B10726&lt;=$C10726),$C10726-$B10726+1,"")</f>
        <v/>
      </c>
      <c r="G10726" s="5">
        <f>IF($F10726="","",$F10726*$D10726)</f>
        <v/>
      </c>
      <c r="H10726" s="42">
        <f>IF($G10726="","",$O10726)</f>
        <v/>
      </c>
      <c r="I10726" s="5">
        <f>IF($G10726="","",$G10726*IF($H10726="",$O10726,$H10726)/100)</f>
        <v/>
      </c>
      <c r="J10726" s="5">
        <f>IF(OR($L10726="",NOT(COUNTIFS($L$2:$L10726,$L10726)=1)),"",SUMIFS($G:$G,$L:$L,$L10726))</f>
        <v/>
      </c>
      <c r="K10726" s="5">
        <f>IF(OR($L10726="",NOT(COUNTIFS($L$2:$L10726,$L10726)=1)),"",SUMIFS($I:$I,$L:$L,$L10726))</f>
        <v/>
      </c>
      <c r="L10726" s="6">
        <f>IF($B10726="","",YEAR($B10726))</f>
        <v/>
      </c>
      <c r="M10726" s="6">
        <f>INT((ROW()-2)/39)+1</f>
        <v/>
      </c>
      <c r="N10726" s="6">
        <f>MOD(ROW()-2,39)+2</f>
        <v/>
      </c>
      <c r="O10726" s="42">
        <f>IF(AND($B10726&lt;&gt;"",$C10726&lt;&gt;"",$B10726&lt;=$C10726),INDEX(Szabalyok!$C:$C,$N10726),"")</f>
        <v/>
      </c>
      <c r="P10726">
        <f>IF(D10726="",P10725,P10725+1)</f>
        <v/>
      </c>
    </row>
    <row r="10727">
      <c r="A10727">
        <f>IF(P10727=P10726,0,P10727)</f>
        <v/>
      </c>
      <c r="B10727" s="41">
        <f>IF($M10727&gt;300,"",IF(OR(INDEX(Bemenet!$E$2:$E$301,$M10727)="",INDEX(Bemenet!$F$2:$F$301,$M10727)=""),"",MAX(INDEX(Bemenet!$E$2:$E$301,$M10727),INDEX(Szabalyok!$A:$A,$N10727))))</f>
        <v/>
      </c>
      <c r="C10727" s="41">
        <f>IF($B10727="","",MIN(INDEX(Bemenet!$F$2:$F$301,$M10727),INDEX(Szabalyok!$B:$B,$N10727)))</f>
        <v/>
      </c>
      <c r="D10727" s="5">
        <f>IF(AND($B10727&lt;&gt;"",$C10727&lt;&gt;"",$B10727&lt;=$C10727),INDEX(Bemenet!$G$2:$G$301,$M10727),"")</f>
        <v/>
      </c>
      <c r="E10727" s="6">
        <f>IF(AND($B10727&lt;&gt;"",$C10727&lt;&gt;"",$B10727&lt;=$C10727),INDEX(Bemenet!$D$2:$D$301,$M10727),"")</f>
        <v/>
      </c>
      <c r="F10727" s="5">
        <f>IF(AND($B10727&lt;&gt;"",$C10727&lt;&gt;"",$B10727&lt;=$C10727),$C10727-$B10727+1,"")</f>
        <v/>
      </c>
      <c r="G10727" s="5">
        <f>IF($F10727="","",$F10727*$D10727)</f>
        <v/>
      </c>
      <c r="H10727" s="42">
        <f>IF($G10727="","",$O10727)</f>
        <v/>
      </c>
      <c r="I10727" s="5">
        <f>IF($G10727="","",$G10727*IF($H10727="",$O10727,$H10727)/100)</f>
        <v/>
      </c>
      <c r="J10727" s="5">
        <f>IF(OR($L10727="",NOT(COUNTIFS($L$2:$L10727,$L10727)=1)),"",SUMIFS($G:$G,$L:$L,$L10727))</f>
        <v/>
      </c>
      <c r="K10727" s="5">
        <f>IF(OR($L10727="",NOT(COUNTIFS($L$2:$L10727,$L10727)=1)),"",SUMIFS($I:$I,$L:$L,$L10727))</f>
        <v/>
      </c>
      <c r="L10727" s="6">
        <f>IF($B10727="","",YEAR($B10727))</f>
        <v/>
      </c>
      <c r="M10727" s="6">
        <f>INT((ROW()-2)/39)+1</f>
        <v/>
      </c>
      <c r="N10727" s="6">
        <f>MOD(ROW()-2,39)+2</f>
        <v/>
      </c>
      <c r="O10727" s="42">
        <f>IF(AND($B10727&lt;&gt;"",$C10727&lt;&gt;"",$B10727&lt;=$C10727),INDEX(Szabalyok!$C:$C,$N10727),"")</f>
        <v/>
      </c>
      <c r="P10727">
        <f>IF(D10727="",P10726,P10726+1)</f>
        <v/>
      </c>
    </row>
    <row r="10728">
      <c r="A10728">
        <f>IF(P10728=P10727,0,P10728)</f>
        <v/>
      </c>
      <c r="B10728" s="41">
        <f>IF($M10728&gt;300,"",IF(OR(INDEX(Bemenet!$E$2:$E$301,$M10728)="",INDEX(Bemenet!$F$2:$F$301,$M10728)=""),"",MAX(INDEX(Bemenet!$E$2:$E$301,$M10728),INDEX(Szabalyok!$A:$A,$N10728))))</f>
        <v/>
      </c>
      <c r="C10728" s="41">
        <f>IF($B10728="","",MIN(INDEX(Bemenet!$F$2:$F$301,$M10728),INDEX(Szabalyok!$B:$B,$N10728)))</f>
        <v/>
      </c>
      <c r="D10728" s="5">
        <f>IF(AND($B10728&lt;&gt;"",$C10728&lt;&gt;"",$B10728&lt;=$C10728),INDEX(Bemenet!$G$2:$G$301,$M10728),"")</f>
        <v/>
      </c>
      <c r="E10728" s="6">
        <f>IF(AND($B10728&lt;&gt;"",$C10728&lt;&gt;"",$B10728&lt;=$C10728),INDEX(Bemenet!$D$2:$D$301,$M10728),"")</f>
        <v/>
      </c>
      <c r="F10728" s="5">
        <f>IF(AND($B10728&lt;&gt;"",$C10728&lt;&gt;"",$B10728&lt;=$C10728),$C10728-$B10728+1,"")</f>
        <v/>
      </c>
      <c r="G10728" s="5">
        <f>IF($F10728="","",$F10728*$D10728)</f>
        <v/>
      </c>
      <c r="H10728" s="42">
        <f>IF($G10728="","",$O10728)</f>
        <v/>
      </c>
      <c r="I10728" s="5">
        <f>IF($G10728="","",$G10728*IF($H10728="",$O10728,$H10728)/100)</f>
        <v/>
      </c>
      <c r="J10728" s="5">
        <f>IF(OR($L10728="",NOT(COUNTIFS($L$2:$L10728,$L10728)=1)),"",SUMIFS($G:$G,$L:$L,$L10728))</f>
        <v/>
      </c>
      <c r="K10728" s="5">
        <f>IF(OR($L10728="",NOT(COUNTIFS($L$2:$L10728,$L10728)=1)),"",SUMIFS($I:$I,$L:$L,$L10728))</f>
        <v/>
      </c>
      <c r="L10728" s="6">
        <f>IF($B10728="","",YEAR($B10728))</f>
        <v/>
      </c>
      <c r="M10728" s="6">
        <f>INT((ROW()-2)/39)+1</f>
        <v/>
      </c>
      <c r="N10728" s="6">
        <f>MOD(ROW()-2,39)+2</f>
        <v/>
      </c>
      <c r="O10728" s="42">
        <f>IF(AND($B10728&lt;&gt;"",$C10728&lt;&gt;"",$B10728&lt;=$C10728),INDEX(Szabalyok!$C:$C,$N10728),"")</f>
        <v/>
      </c>
      <c r="P10728">
        <f>IF(D10728="",P10727,P10727+1)</f>
        <v/>
      </c>
    </row>
    <row r="10729">
      <c r="A10729">
        <f>IF(P10729=P10728,0,P10729)</f>
        <v/>
      </c>
      <c r="B10729" s="41">
        <f>IF($M10729&gt;300,"",IF(OR(INDEX(Bemenet!$E$2:$E$301,$M10729)="",INDEX(Bemenet!$F$2:$F$301,$M10729)=""),"",MAX(INDEX(Bemenet!$E$2:$E$301,$M10729),INDEX(Szabalyok!$A:$A,$N10729))))</f>
        <v/>
      </c>
      <c r="C10729" s="41">
        <f>IF($B10729="","",MIN(INDEX(Bemenet!$F$2:$F$301,$M10729),INDEX(Szabalyok!$B:$B,$N10729)))</f>
        <v/>
      </c>
      <c r="D10729" s="5">
        <f>IF(AND($B10729&lt;&gt;"",$C10729&lt;&gt;"",$B10729&lt;=$C10729),INDEX(Bemenet!$G$2:$G$301,$M10729),"")</f>
        <v/>
      </c>
      <c r="E10729" s="6">
        <f>IF(AND($B10729&lt;&gt;"",$C10729&lt;&gt;"",$B10729&lt;=$C10729),INDEX(Bemenet!$D$2:$D$301,$M10729),"")</f>
        <v/>
      </c>
      <c r="F10729" s="5">
        <f>IF(AND($B10729&lt;&gt;"",$C10729&lt;&gt;"",$B10729&lt;=$C10729),$C10729-$B10729+1,"")</f>
        <v/>
      </c>
      <c r="G10729" s="5">
        <f>IF($F10729="","",$F10729*$D10729)</f>
        <v/>
      </c>
      <c r="H10729" s="42">
        <f>IF($G10729="","",$O10729)</f>
        <v/>
      </c>
      <c r="I10729" s="5">
        <f>IF($G10729="","",$G10729*IF($H10729="",$O10729,$H10729)/100)</f>
        <v/>
      </c>
      <c r="J10729" s="5">
        <f>IF(OR($L10729="",NOT(COUNTIFS($L$2:$L10729,$L10729)=1)),"",SUMIFS($G:$G,$L:$L,$L10729))</f>
        <v/>
      </c>
      <c r="K10729" s="5">
        <f>IF(OR($L10729="",NOT(COUNTIFS($L$2:$L10729,$L10729)=1)),"",SUMIFS($I:$I,$L:$L,$L10729))</f>
        <v/>
      </c>
      <c r="L10729" s="6">
        <f>IF($B10729="","",YEAR($B10729))</f>
        <v/>
      </c>
      <c r="M10729" s="6">
        <f>INT((ROW()-2)/39)+1</f>
        <v/>
      </c>
      <c r="N10729" s="6">
        <f>MOD(ROW()-2,39)+2</f>
        <v/>
      </c>
      <c r="O10729" s="42">
        <f>IF(AND($B10729&lt;&gt;"",$C10729&lt;&gt;"",$B10729&lt;=$C10729),INDEX(Szabalyok!$C:$C,$N10729),"")</f>
        <v/>
      </c>
      <c r="P10729">
        <f>IF(D10729="",P10728,P10728+1)</f>
        <v/>
      </c>
    </row>
    <row r="10730">
      <c r="A10730">
        <f>IF(P10730=P10729,0,P10730)</f>
        <v/>
      </c>
      <c r="B10730" s="41">
        <f>IF($M10730&gt;300,"",IF(OR(INDEX(Bemenet!$E$2:$E$301,$M10730)="",INDEX(Bemenet!$F$2:$F$301,$M10730)=""),"",MAX(INDEX(Bemenet!$E$2:$E$301,$M10730),INDEX(Szabalyok!$A:$A,$N10730))))</f>
        <v/>
      </c>
      <c r="C10730" s="41">
        <f>IF($B10730="","",MIN(INDEX(Bemenet!$F$2:$F$301,$M10730),INDEX(Szabalyok!$B:$B,$N10730)))</f>
        <v/>
      </c>
      <c r="D10730" s="5">
        <f>IF(AND($B10730&lt;&gt;"",$C10730&lt;&gt;"",$B10730&lt;=$C10730),INDEX(Bemenet!$G$2:$G$301,$M10730),"")</f>
        <v/>
      </c>
      <c r="E10730" s="6">
        <f>IF(AND($B10730&lt;&gt;"",$C10730&lt;&gt;"",$B10730&lt;=$C10730),INDEX(Bemenet!$D$2:$D$301,$M10730),"")</f>
        <v/>
      </c>
      <c r="F10730" s="5">
        <f>IF(AND($B10730&lt;&gt;"",$C10730&lt;&gt;"",$B10730&lt;=$C10730),$C10730-$B10730+1,"")</f>
        <v/>
      </c>
      <c r="G10730" s="5">
        <f>IF($F10730="","",$F10730*$D10730)</f>
        <v/>
      </c>
      <c r="H10730" s="42">
        <f>IF($G10730="","",$O10730)</f>
        <v/>
      </c>
      <c r="I10730" s="5">
        <f>IF($G10730="","",$G10730*IF($H10730="",$O10730,$H10730)/100)</f>
        <v/>
      </c>
      <c r="J10730" s="5">
        <f>IF(OR($L10730="",NOT(COUNTIFS($L$2:$L10730,$L10730)=1)),"",SUMIFS($G:$G,$L:$L,$L10730))</f>
        <v/>
      </c>
      <c r="K10730" s="5">
        <f>IF(OR($L10730="",NOT(COUNTIFS($L$2:$L10730,$L10730)=1)),"",SUMIFS($I:$I,$L:$L,$L10730))</f>
        <v/>
      </c>
      <c r="L10730" s="6">
        <f>IF($B10730="","",YEAR($B10730))</f>
        <v/>
      </c>
      <c r="M10730" s="6">
        <f>INT((ROW()-2)/39)+1</f>
        <v/>
      </c>
      <c r="N10730" s="6">
        <f>MOD(ROW()-2,39)+2</f>
        <v/>
      </c>
      <c r="O10730" s="42">
        <f>IF(AND($B10730&lt;&gt;"",$C10730&lt;&gt;"",$B10730&lt;=$C10730),INDEX(Szabalyok!$C:$C,$N10730),"")</f>
        <v/>
      </c>
      <c r="P10730">
        <f>IF(D10730="",P10729,P10729+1)</f>
        <v/>
      </c>
    </row>
    <row r="10731">
      <c r="A10731">
        <f>IF(P10731=P10730,0,P10731)</f>
        <v/>
      </c>
      <c r="B10731" s="41">
        <f>IF($M10731&gt;300,"",IF(OR(INDEX(Bemenet!$E$2:$E$301,$M10731)="",INDEX(Bemenet!$F$2:$F$301,$M10731)=""),"",MAX(INDEX(Bemenet!$E$2:$E$301,$M10731),INDEX(Szabalyok!$A:$A,$N10731))))</f>
        <v/>
      </c>
      <c r="C10731" s="41">
        <f>IF($B10731="","",MIN(INDEX(Bemenet!$F$2:$F$301,$M10731),INDEX(Szabalyok!$B:$B,$N10731)))</f>
        <v/>
      </c>
      <c r="D10731" s="5">
        <f>IF(AND($B10731&lt;&gt;"",$C10731&lt;&gt;"",$B10731&lt;=$C10731),INDEX(Bemenet!$G$2:$G$301,$M10731),"")</f>
        <v/>
      </c>
      <c r="E10731" s="6">
        <f>IF(AND($B10731&lt;&gt;"",$C10731&lt;&gt;"",$B10731&lt;=$C10731),INDEX(Bemenet!$D$2:$D$301,$M10731),"")</f>
        <v/>
      </c>
      <c r="F10731" s="5">
        <f>IF(AND($B10731&lt;&gt;"",$C10731&lt;&gt;"",$B10731&lt;=$C10731),$C10731-$B10731+1,"")</f>
        <v/>
      </c>
      <c r="G10731" s="5">
        <f>IF($F10731="","",$F10731*$D10731)</f>
        <v/>
      </c>
      <c r="H10731" s="42">
        <f>IF($G10731="","",$O10731)</f>
        <v/>
      </c>
      <c r="I10731" s="5">
        <f>IF($G10731="","",$G10731*IF($H10731="",$O10731,$H10731)/100)</f>
        <v/>
      </c>
      <c r="J10731" s="5">
        <f>IF(OR($L10731="",NOT(COUNTIFS($L$2:$L10731,$L10731)=1)),"",SUMIFS($G:$G,$L:$L,$L10731))</f>
        <v/>
      </c>
      <c r="K10731" s="5">
        <f>IF(OR($L10731="",NOT(COUNTIFS($L$2:$L10731,$L10731)=1)),"",SUMIFS($I:$I,$L:$L,$L10731))</f>
        <v/>
      </c>
      <c r="L10731" s="6">
        <f>IF($B10731="","",YEAR($B10731))</f>
        <v/>
      </c>
      <c r="M10731" s="6">
        <f>INT((ROW()-2)/39)+1</f>
        <v/>
      </c>
      <c r="N10731" s="6">
        <f>MOD(ROW()-2,39)+2</f>
        <v/>
      </c>
      <c r="O10731" s="42">
        <f>IF(AND($B10731&lt;&gt;"",$C10731&lt;&gt;"",$B10731&lt;=$C10731),INDEX(Szabalyok!$C:$C,$N10731),"")</f>
        <v/>
      </c>
      <c r="P10731">
        <f>IF(D10731="",P10730,P10730+1)</f>
        <v/>
      </c>
    </row>
    <row r="10732">
      <c r="A10732">
        <f>IF(P10732=P10731,0,P10732)</f>
        <v/>
      </c>
      <c r="B10732" s="41">
        <f>IF($M10732&gt;300,"",IF(OR(INDEX(Bemenet!$E$2:$E$301,$M10732)="",INDEX(Bemenet!$F$2:$F$301,$M10732)=""),"",MAX(INDEX(Bemenet!$E$2:$E$301,$M10732),INDEX(Szabalyok!$A:$A,$N10732))))</f>
        <v/>
      </c>
      <c r="C10732" s="41">
        <f>IF($B10732="","",MIN(INDEX(Bemenet!$F$2:$F$301,$M10732),INDEX(Szabalyok!$B:$B,$N10732)))</f>
        <v/>
      </c>
      <c r="D10732" s="5">
        <f>IF(AND($B10732&lt;&gt;"",$C10732&lt;&gt;"",$B10732&lt;=$C10732),INDEX(Bemenet!$G$2:$G$301,$M10732),"")</f>
        <v/>
      </c>
      <c r="E10732" s="6">
        <f>IF(AND($B10732&lt;&gt;"",$C10732&lt;&gt;"",$B10732&lt;=$C10732),INDEX(Bemenet!$D$2:$D$301,$M10732),"")</f>
        <v/>
      </c>
      <c r="F10732" s="5">
        <f>IF(AND($B10732&lt;&gt;"",$C10732&lt;&gt;"",$B10732&lt;=$C10732),$C10732-$B10732+1,"")</f>
        <v/>
      </c>
      <c r="G10732" s="5">
        <f>IF($F10732="","",$F10732*$D10732)</f>
        <v/>
      </c>
      <c r="H10732" s="42">
        <f>IF($G10732="","",$O10732)</f>
        <v/>
      </c>
      <c r="I10732" s="5">
        <f>IF($G10732="","",$G10732*IF($H10732="",$O10732,$H10732)/100)</f>
        <v/>
      </c>
      <c r="J10732" s="5">
        <f>IF(OR($L10732="",NOT(COUNTIFS($L$2:$L10732,$L10732)=1)),"",SUMIFS($G:$G,$L:$L,$L10732))</f>
        <v/>
      </c>
      <c r="K10732" s="5">
        <f>IF(OR($L10732="",NOT(COUNTIFS($L$2:$L10732,$L10732)=1)),"",SUMIFS($I:$I,$L:$L,$L10732))</f>
        <v/>
      </c>
      <c r="L10732" s="6">
        <f>IF($B10732="","",YEAR($B10732))</f>
        <v/>
      </c>
      <c r="M10732" s="6">
        <f>INT((ROW()-2)/39)+1</f>
        <v/>
      </c>
      <c r="N10732" s="6">
        <f>MOD(ROW()-2,39)+2</f>
        <v/>
      </c>
      <c r="O10732" s="42">
        <f>IF(AND($B10732&lt;&gt;"",$C10732&lt;&gt;"",$B10732&lt;=$C10732),INDEX(Szabalyok!$C:$C,$N10732),"")</f>
        <v/>
      </c>
      <c r="P10732">
        <f>IF(D10732="",P10731,P10731+1)</f>
        <v/>
      </c>
    </row>
    <row r="10733">
      <c r="A10733">
        <f>IF(P10733=P10732,0,P10733)</f>
        <v/>
      </c>
      <c r="B10733" s="41">
        <f>IF($M10733&gt;300,"",IF(OR(INDEX(Bemenet!$E$2:$E$301,$M10733)="",INDEX(Bemenet!$F$2:$F$301,$M10733)=""),"",MAX(INDEX(Bemenet!$E$2:$E$301,$M10733),INDEX(Szabalyok!$A:$A,$N10733))))</f>
        <v/>
      </c>
      <c r="C10733" s="41">
        <f>IF($B10733="","",MIN(INDEX(Bemenet!$F$2:$F$301,$M10733),INDEX(Szabalyok!$B:$B,$N10733)))</f>
        <v/>
      </c>
      <c r="D10733" s="5">
        <f>IF(AND($B10733&lt;&gt;"",$C10733&lt;&gt;"",$B10733&lt;=$C10733),INDEX(Bemenet!$G$2:$G$301,$M10733),"")</f>
        <v/>
      </c>
      <c r="E10733" s="6">
        <f>IF(AND($B10733&lt;&gt;"",$C10733&lt;&gt;"",$B10733&lt;=$C10733),INDEX(Bemenet!$D$2:$D$301,$M10733),"")</f>
        <v/>
      </c>
      <c r="F10733" s="5">
        <f>IF(AND($B10733&lt;&gt;"",$C10733&lt;&gt;"",$B10733&lt;=$C10733),$C10733-$B10733+1,"")</f>
        <v/>
      </c>
      <c r="G10733" s="5">
        <f>IF($F10733="","",$F10733*$D10733)</f>
        <v/>
      </c>
      <c r="H10733" s="42">
        <f>IF($G10733="","",$O10733)</f>
        <v/>
      </c>
      <c r="I10733" s="5">
        <f>IF($G10733="","",$G10733*IF($H10733="",$O10733,$H10733)/100)</f>
        <v/>
      </c>
      <c r="J10733" s="5">
        <f>IF(OR($L10733="",NOT(COUNTIFS($L$2:$L10733,$L10733)=1)),"",SUMIFS($G:$G,$L:$L,$L10733))</f>
        <v/>
      </c>
      <c r="K10733" s="5">
        <f>IF(OR($L10733="",NOT(COUNTIFS($L$2:$L10733,$L10733)=1)),"",SUMIFS($I:$I,$L:$L,$L10733))</f>
        <v/>
      </c>
      <c r="L10733" s="6">
        <f>IF($B10733="","",YEAR($B10733))</f>
        <v/>
      </c>
      <c r="M10733" s="6">
        <f>INT((ROW()-2)/39)+1</f>
        <v/>
      </c>
      <c r="N10733" s="6">
        <f>MOD(ROW()-2,39)+2</f>
        <v/>
      </c>
      <c r="O10733" s="42">
        <f>IF(AND($B10733&lt;&gt;"",$C10733&lt;&gt;"",$B10733&lt;=$C10733),INDEX(Szabalyok!$C:$C,$N10733),"")</f>
        <v/>
      </c>
      <c r="P10733">
        <f>IF(D10733="",P10732,P10732+1)</f>
        <v/>
      </c>
    </row>
    <row r="10734">
      <c r="A10734">
        <f>IF(P10734=P10733,0,P10734)</f>
        <v/>
      </c>
      <c r="B10734" s="41">
        <f>IF($M10734&gt;300,"",IF(OR(INDEX(Bemenet!$E$2:$E$301,$M10734)="",INDEX(Bemenet!$F$2:$F$301,$M10734)=""),"",MAX(INDEX(Bemenet!$E$2:$E$301,$M10734),INDEX(Szabalyok!$A:$A,$N10734))))</f>
        <v/>
      </c>
      <c r="C10734" s="41">
        <f>IF($B10734="","",MIN(INDEX(Bemenet!$F$2:$F$301,$M10734),INDEX(Szabalyok!$B:$B,$N10734)))</f>
        <v/>
      </c>
      <c r="D10734" s="5">
        <f>IF(AND($B10734&lt;&gt;"",$C10734&lt;&gt;"",$B10734&lt;=$C10734),INDEX(Bemenet!$G$2:$G$301,$M10734),"")</f>
        <v/>
      </c>
      <c r="E10734" s="6">
        <f>IF(AND($B10734&lt;&gt;"",$C10734&lt;&gt;"",$B10734&lt;=$C10734),INDEX(Bemenet!$D$2:$D$301,$M10734),"")</f>
        <v/>
      </c>
      <c r="F10734" s="5">
        <f>IF(AND($B10734&lt;&gt;"",$C10734&lt;&gt;"",$B10734&lt;=$C10734),$C10734-$B10734+1,"")</f>
        <v/>
      </c>
      <c r="G10734" s="5">
        <f>IF($F10734="","",$F10734*$D10734)</f>
        <v/>
      </c>
      <c r="H10734" s="42">
        <f>IF($G10734="","",$O10734)</f>
        <v/>
      </c>
      <c r="I10734" s="5">
        <f>IF($G10734="","",$G10734*IF($H10734="",$O10734,$H10734)/100)</f>
        <v/>
      </c>
      <c r="J10734" s="5">
        <f>IF(OR($L10734="",NOT(COUNTIFS($L$2:$L10734,$L10734)=1)),"",SUMIFS($G:$G,$L:$L,$L10734))</f>
        <v/>
      </c>
      <c r="K10734" s="5">
        <f>IF(OR($L10734="",NOT(COUNTIFS($L$2:$L10734,$L10734)=1)),"",SUMIFS($I:$I,$L:$L,$L10734))</f>
        <v/>
      </c>
      <c r="L10734" s="6">
        <f>IF($B10734="","",YEAR($B10734))</f>
        <v/>
      </c>
      <c r="M10734" s="6">
        <f>INT((ROW()-2)/39)+1</f>
        <v/>
      </c>
      <c r="N10734" s="6">
        <f>MOD(ROW()-2,39)+2</f>
        <v/>
      </c>
      <c r="O10734" s="42">
        <f>IF(AND($B10734&lt;&gt;"",$C10734&lt;&gt;"",$B10734&lt;=$C10734),INDEX(Szabalyok!$C:$C,$N10734),"")</f>
        <v/>
      </c>
      <c r="P10734">
        <f>IF(D10734="",P10733,P10733+1)</f>
        <v/>
      </c>
    </row>
    <row r="10735">
      <c r="A10735">
        <f>IF(P10735=P10734,0,P10735)</f>
        <v/>
      </c>
      <c r="B10735" s="41">
        <f>IF($M10735&gt;300,"",IF(OR(INDEX(Bemenet!$E$2:$E$301,$M10735)="",INDEX(Bemenet!$F$2:$F$301,$M10735)=""),"",MAX(INDEX(Bemenet!$E$2:$E$301,$M10735),INDEX(Szabalyok!$A:$A,$N10735))))</f>
        <v/>
      </c>
      <c r="C10735" s="41">
        <f>IF($B10735="","",MIN(INDEX(Bemenet!$F$2:$F$301,$M10735),INDEX(Szabalyok!$B:$B,$N10735)))</f>
        <v/>
      </c>
      <c r="D10735" s="5">
        <f>IF(AND($B10735&lt;&gt;"",$C10735&lt;&gt;"",$B10735&lt;=$C10735),INDEX(Bemenet!$G$2:$G$301,$M10735),"")</f>
        <v/>
      </c>
      <c r="E10735" s="6">
        <f>IF(AND($B10735&lt;&gt;"",$C10735&lt;&gt;"",$B10735&lt;=$C10735),INDEX(Bemenet!$D$2:$D$301,$M10735),"")</f>
        <v/>
      </c>
      <c r="F10735" s="5">
        <f>IF(AND($B10735&lt;&gt;"",$C10735&lt;&gt;"",$B10735&lt;=$C10735),$C10735-$B10735+1,"")</f>
        <v/>
      </c>
      <c r="G10735" s="5">
        <f>IF($F10735="","",$F10735*$D10735)</f>
        <v/>
      </c>
      <c r="H10735" s="42">
        <f>IF($G10735="","",$O10735)</f>
        <v/>
      </c>
      <c r="I10735" s="5">
        <f>IF($G10735="","",$G10735*IF($H10735="",$O10735,$H10735)/100)</f>
        <v/>
      </c>
      <c r="J10735" s="5">
        <f>IF(OR($L10735="",NOT(COUNTIFS($L$2:$L10735,$L10735)=1)),"",SUMIFS($G:$G,$L:$L,$L10735))</f>
        <v/>
      </c>
      <c r="K10735" s="5">
        <f>IF(OR($L10735="",NOT(COUNTIFS($L$2:$L10735,$L10735)=1)),"",SUMIFS($I:$I,$L:$L,$L10735))</f>
        <v/>
      </c>
      <c r="L10735" s="6">
        <f>IF($B10735="","",YEAR($B10735))</f>
        <v/>
      </c>
      <c r="M10735" s="6">
        <f>INT((ROW()-2)/39)+1</f>
        <v/>
      </c>
      <c r="N10735" s="6">
        <f>MOD(ROW()-2,39)+2</f>
        <v/>
      </c>
      <c r="O10735" s="42">
        <f>IF(AND($B10735&lt;&gt;"",$C10735&lt;&gt;"",$B10735&lt;=$C10735),INDEX(Szabalyok!$C:$C,$N10735),"")</f>
        <v/>
      </c>
      <c r="P10735">
        <f>IF(D10735="",P10734,P10734+1)</f>
        <v/>
      </c>
    </row>
    <row r="10736">
      <c r="A10736">
        <f>IF(P10736=P10735,0,P10736)</f>
        <v/>
      </c>
      <c r="B10736" s="41">
        <f>IF($M10736&gt;300,"",IF(OR(INDEX(Bemenet!$E$2:$E$301,$M10736)="",INDEX(Bemenet!$F$2:$F$301,$M10736)=""),"",MAX(INDEX(Bemenet!$E$2:$E$301,$M10736),INDEX(Szabalyok!$A:$A,$N10736))))</f>
        <v/>
      </c>
      <c r="C10736" s="41">
        <f>IF($B10736="","",MIN(INDEX(Bemenet!$F$2:$F$301,$M10736),INDEX(Szabalyok!$B:$B,$N10736)))</f>
        <v/>
      </c>
      <c r="D10736" s="5">
        <f>IF(AND($B10736&lt;&gt;"",$C10736&lt;&gt;"",$B10736&lt;=$C10736),INDEX(Bemenet!$G$2:$G$301,$M10736),"")</f>
        <v/>
      </c>
      <c r="E10736" s="6">
        <f>IF(AND($B10736&lt;&gt;"",$C10736&lt;&gt;"",$B10736&lt;=$C10736),INDEX(Bemenet!$D$2:$D$301,$M10736),"")</f>
        <v/>
      </c>
      <c r="F10736" s="5">
        <f>IF(AND($B10736&lt;&gt;"",$C10736&lt;&gt;"",$B10736&lt;=$C10736),$C10736-$B10736+1,"")</f>
        <v/>
      </c>
      <c r="G10736" s="5">
        <f>IF($F10736="","",$F10736*$D10736)</f>
        <v/>
      </c>
      <c r="H10736" s="42">
        <f>IF($G10736="","",$O10736)</f>
        <v/>
      </c>
      <c r="I10736" s="5">
        <f>IF($G10736="","",$G10736*IF($H10736="",$O10736,$H10736)/100)</f>
        <v/>
      </c>
      <c r="J10736" s="5">
        <f>IF(OR($L10736="",NOT(COUNTIFS($L$2:$L10736,$L10736)=1)),"",SUMIFS($G:$G,$L:$L,$L10736))</f>
        <v/>
      </c>
      <c r="K10736" s="5">
        <f>IF(OR($L10736="",NOT(COUNTIFS($L$2:$L10736,$L10736)=1)),"",SUMIFS($I:$I,$L:$L,$L10736))</f>
        <v/>
      </c>
      <c r="L10736" s="6">
        <f>IF($B10736="","",YEAR($B10736))</f>
        <v/>
      </c>
      <c r="M10736" s="6">
        <f>INT((ROW()-2)/39)+1</f>
        <v/>
      </c>
      <c r="N10736" s="6">
        <f>MOD(ROW()-2,39)+2</f>
        <v/>
      </c>
      <c r="O10736" s="42">
        <f>IF(AND($B10736&lt;&gt;"",$C10736&lt;&gt;"",$B10736&lt;=$C10736),INDEX(Szabalyok!$C:$C,$N10736),"")</f>
        <v/>
      </c>
      <c r="P10736">
        <f>IF(D10736="",P10735,P10735+1)</f>
        <v/>
      </c>
    </row>
    <row r="10737">
      <c r="A10737">
        <f>IF(P10737=P10736,0,P10737)</f>
        <v/>
      </c>
      <c r="B10737" s="41">
        <f>IF($M10737&gt;300,"",IF(OR(INDEX(Bemenet!$E$2:$E$301,$M10737)="",INDEX(Bemenet!$F$2:$F$301,$M10737)=""),"",MAX(INDEX(Bemenet!$E$2:$E$301,$M10737),INDEX(Szabalyok!$A:$A,$N10737))))</f>
        <v/>
      </c>
      <c r="C10737" s="41">
        <f>IF($B10737="","",MIN(INDEX(Bemenet!$F$2:$F$301,$M10737),INDEX(Szabalyok!$B:$B,$N10737)))</f>
        <v/>
      </c>
      <c r="D10737" s="5">
        <f>IF(AND($B10737&lt;&gt;"",$C10737&lt;&gt;"",$B10737&lt;=$C10737),INDEX(Bemenet!$G$2:$G$301,$M10737),"")</f>
        <v/>
      </c>
      <c r="E10737" s="6">
        <f>IF(AND($B10737&lt;&gt;"",$C10737&lt;&gt;"",$B10737&lt;=$C10737),INDEX(Bemenet!$D$2:$D$301,$M10737),"")</f>
        <v/>
      </c>
      <c r="F10737" s="5">
        <f>IF(AND($B10737&lt;&gt;"",$C10737&lt;&gt;"",$B10737&lt;=$C10737),$C10737-$B10737+1,"")</f>
        <v/>
      </c>
      <c r="G10737" s="5">
        <f>IF($F10737="","",$F10737*$D10737)</f>
        <v/>
      </c>
      <c r="H10737" s="42">
        <f>IF($G10737="","",$O10737)</f>
        <v/>
      </c>
      <c r="I10737" s="5">
        <f>IF($G10737="","",$G10737*IF($H10737="",$O10737,$H10737)/100)</f>
        <v/>
      </c>
      <c r="J10737" s="5">
        <f>IF(OR($L10737="",NOT(COUNTIFS($L$2:$L10737,$L10737)=1)),"",SUMIFS($G:$G,$L:$L,$L10737))</f>
        <v/>
      </c>
      <c r="K10737" s="5">
        <f>IF(OR($L10737="",NOT(COUNTIFS($L$2:$L10737,$L10737)=1)),"",SUMIFS($I:$I,$L:$L,$L10737))</f>
        <v/>
      </c>
      <c r="L10737" s="6">
        <f>IF($B10737="","",YEAR($B10737))</f>
        <v/>
      </c>
      <c r="M10737" s="6">
        <f>INT((ROW()-2)/39)+1</f>
        <v/>
      </c>
      <c r="N10737" s="6">
        <f>MOD(ROW()-2,39)+2</f>
        <v/>
      </c>
      <c r="O10737" s="42">
        <f>IF(AND($B10737&lt;&gt;"",$C10737&lt;&gt;"",$B10737&lt;=$C10737),INDEX(Szabalyok!$C:$C,$N10737),"")</f>
        <v/>
      </c>
      <c r="P10737">
        <f>IF(D10737="",P10736,P10736+1)</f>
        <v/>
      </c>
    </row>
    <row r="10738">
      <c r="A10738">
        <f>IF(P10738=P10737,0,P10738)</f>
        <v/>
      </c>
      <c r="B10738" s="41">
        <f>IF($M10738&gt;300,"",IF(OR(INDEX(Bemenet!$E$2:$E$301,$M10738)="",INDEX(Bemenet!$F$2:$F$301,$M10738)=""),"",MAX(INDEX(Bemenet!$E$2:$E$301,$M10738),INDEX(Szabalyok!$A:$A,$N10738))))</f>
        <v/>
      </c>
      <c r="C10738" s="41">
        <f>IF($B10738="","",MIN(INDEX(Bemenet!$F$2:$F$301,$M10738),INDEX(Szabalyok!$B:$B,$N10738)))</f>
        <v/>
      </c>
      <c r="D10738" s="5">
        <f>IF(AND($B10738&lt;&gt;"",$C10738&lt;&gt;"",$B10738&lt;=$C10738),INDEX(Bemenet!$G$2:$G$301,$M10738),"")</f>
        <v/>
      </c>
      <c r="E10738" s="6">
        <f>IF(AND($B10738&lt;&gt;"",$C10738&lt;&gt;"",$B10738&lt;=$C10738),INDEX(Bemenet!$D$2:$D$301,$M10738),"")</f>
        <v/>
      </c>
      <c r="F10738" s="5">
        <f>IF(AND($B10738&lt;&gt;"",$C10738&lt;&gt;"",$B10738&lt;=$C10738),$C10738-$B10738+1,"")</f>
        <v/>
      </c>
      <c r="G10738" s="5">
        <f>IF($F10738="","",$F10738*$D10738)</f>
        <v/>
      </c>
      <c r="H10738" s="42">
        <f>IF($G10738="","",$O10738)</f>
        <v/>
      </c>
      <c r="I10738" s="5">
        <f>IF($G10738="","",$G10738*IF($H10738="",$O10738,$H10738)/100)</f>
        <v/>
      </c>
      <c r="J10738" s="5">
        <f>IF(OR($L10738="",NOT(COUNTIFS($L$2:$L10738,$L10738)=1)),"",SUMIFS($G:$G,$L:$L,$L10738))</f>
        <v/>
      </c>
      <c r="K10738" s="5">
        <f>IF(OR($L10738="",NOT(COUNTIFS($L$2:$L10738,$L10738)=1)),"",SUMIFS($I:$I,$L:$L,$L10738))</f>
        <v/>
      </c>
      <c r="L10738" s="6">
        <f>IF($B10738="","",YEAR($B10738))</f>
        <v/>
      </c>
      <c r="M10738" s="6">
        <f>INT((ROW()-2)/39)+1</f>
        <v/>
      </c>
      <c r="N10738" s="6">
        <f>MOD(ROW()-2,39)+2</f>
        <v/>
      </c>
      <c r="O10738" s="42">
        <f>IF(AND($B10738&lt;&gt;"",$C10738&lt;&gt;"",$B10738&lt;=$C10738),INDEX(Szabalyok!$C:$C,$N10738),"")</f>
        <v/>
      </c>
      <c r="P10738">
        <f>IF(D10738="",P10737,P10737+1)</f>
        <v/>
      </c>
    </row>
    <row r="10739">
      <c r="A10739">
        <f>IF(P10739=P10738,0,P10739)</f>
        <v/>
      </c>
      <c r="B10739" s="41">
        <f>IF($M10739&gt;300,"",IF(OR(INDEX(Bemenet!$E$2:$E$301,$M10739)="",INDEX(Bemenet!$F$2:$F$301,$M10739)=""),"",MAX(INDEX(Bemenet!$E$2:$E$301,$M10739),INDEX(Szabalyok!$A:$A,$N10739))))</f>
        <v/>
      </c>
      <c r="C10739" s="41">
        <f>IF($B10739="","",MIN(INDEX(Bemenet!$F$2:$F$301,$M10739),INDEX(Szabalyok!$B:$B,$N10739)))</f>
        <v/>
      </c>
      <c r="D10739" s="5">
        <f>IF(AND($B10739&lt;&gt;"",$C10739&lt;&gt;"",$B10739&lt;=$C10739),INDEX(Bemenet!$G$2:$G$301,$M10739),"")</f>
        <v/>
      </c>
      <c r="E10739" s="6">
        <f>IF(AND($B10739&lt;&gt;"",$C10739&lt;&gt;"",$B10739&lt;=$C10739),INDEX(Bemenet!$D$2:$D$301,$M10739),"")</f>
        <v/>
      </c>
      <c r="F10739" s="5">
        <f>IF(AND($B10739&lt;&gt;"",$C10739&lt;&gt;"",$B10739&lt;=$C10739),$C10739-$B10739+1,"")</f>
        <v/>
      </c>
      <c r="G10739" s="5">
        <f>IF($F10739="","",$F10739*$D10739)</f>
        <v/>
      </c>
      <c r="H10739" s="42">
        <f>IF($G10739="","",$O10739)</f>
        <v/>
      </c>
      <c r="I10739" s="5">
        <f>IF($G10739="","",$G10739*IF($H10739="",$O10739,$H10739)/100)</f>
        <v/>
      </c>
      <c r="J10739" s="5">
        <f>IF(OR($L10739="",NOT(COUNTIFS($L$2:$L10739,$L10739)=1)),"",SUMIFS($G:$G,$L:$L,$L10739))</f>
        <v/>
      </c>
      <c r="K10739" s="5">
        <f>IF(OR($L10739="",NOT(COUNTIFS($L$2:$L10739,$L10739)=1)),"",SUMIFS($I:$I,$L:$L,$L10739))</f>
        <v/>
      </c>
      <c r="L10739" s="6">
        <f>IF($B10739="","",YEAR($B10739))</f>
        <v/>
      </c>
      <c r="M10739" s="6">
        <f>INT((ROW()-2)/39)+1</f>
        <v/>
      </c>
      <c r="N10739" s="6">
        <f>MOD(ROW()-2,39)+2</f>
        <v/>
      </c>
      <c r="O10739" s="42">
        <f>IF(AND($B10739&lt;&gt;"",$C10739&lt;&gt;"",$B10739&lt;=$C10739),INDEX(Szabalyok!$C:$C,$N10739),"")</f>
        <v/>
      </c>
      <c r="P10739">
        <f>IF(D10739="",P10738,P10738+1)</f>
        <v/>
      </c>
    </row>
    <row r="10740">
      <c r="A10740">
        <f>IF(P10740=P10739,0,P10740)</f>
        <v/>
      </c>
      <c r="B10740" s="41">
        <f>IF($M10740&gt;300,"",IF(OR(INDEX(Bemenet!$E$2:$E$301,$M10740)="",INDEX(Bemenet!$F$2:$F$301,$M10740)=""),"",MAX(INDEX(Bemenet!$E$2:$E$301,$M10740),INDEX(Szabalyok!$A:$A,$N10740))))</f>
        <v/>
      </c>
      <c r="C10740" s="41">
        <f>IF($B10740="","",MIN(INDEX(Bemenet!$F$2:$F$301,$M10740),INDEX(Szabalyok!$B:$B,$N10740)))</f>
        <v/>
      </c>
      <c r="D10740" s="5">
        <f>IF(AND($B10740&lt;&gt;"",$C10740&lt;&gt;"",$B10740&lt;=$C10740),INDEX(Bemenet!$G$2:$G$301,$M10740),"")</f>
        <v/>
      </c>
      <c r="E10740" s="6">
        <f>IF(AND($B10740&lt;&gt;"",$C10740&lt;&gt;"",$B10740&lt;=$C10740),INDEX(Bemenet!$D$2:$D$301,$M10740),"")</f>
        <v/>
      </c>
      <c r="F10740" s="5">
        <f>IF(AND($B10740&lt;&gt;"",$C10740&lt;&gt;"",$B10740&lt;=$C10740),$C10740-$B10740+1,"")</f>
        <v/>
      </c>
      <c r="G10740" s="5">
        <f>IF($F10740="","",$F10740*$D10740)</f>
        <v/>
      </c>
      <c r="H10740" s="42">
        <f>IF($G10740="","",$O10740)</f>
        <v/>
      </c>
      <c r="I10740" s="5">
        <f>IF($G10740="","",$G10740*IF($H10740="",$O10740,$H10740)/100)</f>
        <v/>
      </c>
      <c r="J10740" s="5">
        <f>IF(OR($L10740="",NOT(COUNTIFS($L$2:$L10740,$L10740)=1)),"",SUMIFS($G:$G,$L:$L,$L10740))</f>
        <v/>
      </c>
      <c r="K10740" s="5">
        <f>IF(OR($L10740="",NOT(COUNTIFS($L$2:$L10740,$L10740)=1)),"",SUMIFS($I:$I,$L:$L,$L10740))</f>
        <v/>
      </c>
      <c r="L10740" s="6">
        <f>IF($B10740="","",YEAR($B10740))</f>
        <v/>
      </c>
      <c r="M10740" s="6">
        <f>INT((ROW()-2)/39)+1</f>
        <v/>
      </c>
      <c r="N10740" s="6">
        <f>MOD(ROW()-2,39)+2</f>
        <v/>
      </c>
      <c r="O10740" s="42">
        <f>IF(AND($B10740&lt;&gt;"",$C10740&lt;&gt;"",$B10740&lt;=$C10740),INDEX(Szabalyok!$C:$C,$N10740),"")</f>
        <v/>
      </c>
      <c r="P10740">
        <f>IF(D10740="",P10739,P10739+1)</f>
        <v/>
      </c>
    </row>
    <row r="10741">
      <c r="A10741">
        <f>IF(P10741=P10740,0,P10741)</f>
        <v/>
      </c>
      <c r="B10741" s="41">
        <f>IF($M10741&gt;300,"",IF(OR(INDEX(Bemenet!$E$2:$E$301,$M10741)="",INDEX(Bemenet!$F$2:$F$301,$M10741)=""),"",MAX(INDEX(Bemenet!$E$2:$E$301,$M10741),INDEX(Szabalyok!$A:$A,$N10741))))</f>
        <v/>
      </c>
      <c r="C10741" s="41">
        <f>IF($B10741="","",MIN(INDEX(Bemenet!$F$2:$F$301,$M10741),INDEX(Szabalyok!$B:$B,$N10741)))</f>
        <v/>
      </c>
      <c r="D10741" s="5">
        <f>IF(AND($B10741&lt;&gt;"",$C10741&lt;&gt;"",$B10741&lt;=$C10741),INDEX(Bemenet!$G$2:$G$301,$M10741),"")</f>
        <v/>
      </c>
      <c r="E10741" s="6">
        <f>IF(AND($B10741&lt;&gt;"",$C10741&lt;&gt;"",$B10741&lt;=$C10741),INDEX(Bemenet!$D$2:$D$301,$M10741),"")</f>
        <v/>
      </c>
      <c r="F10741" s="5">
        <f>IF(AND($B10741&lt;&gt;"",$C10741&lt;&gt;"",$B10741&lt;=$C10741),$C10741-$B10741+1,"")</f>
        <v/>
      </c>
      <c r="G10741" s="5">
        <f>IF($F10741="","",$F10741*$D10741)</f>
        <v/>
      </c>
      <c r="H10741" s="42">
        <f>IF($G10741="","",$O10741)</f>
        <v/>
      </c>
      <c r="I10741" s="5">
        <f>IF($G10741="","",$G10741*IF($H10741="",$O10741,$H10741)/100)</f>
        <v/>
      </c>
      <c r="J10741" s="5">
        <f>IF(OR($L10741="",NOT(COUNTIFS($L$2:$L10741,$L10741)=1)),"",SUMIFS($G:$G,$L:$L,$L10741))</f>
        <v/>
      </c>
      <c r="K10741" s="5">
        <f>IF(OR($L10741="",NOT(COUNTIFS($L$2:$L10741,$L10741)=1)),"",SUMIFS($I:$I,$L:$L,$L10741))</f>
        <v/>
      </c>
      <c r="L10741" s="6">
        <f>IF($B10741="","",YEAR($B10741))</f>
        <v/>
      </c>
      <c r="M10741" s="6">
        <f>INT((ROW()-2)/39)+1</f>
        <v/>
      </c>
      <c r="N10741" s="6">
        <f>MOD(ROW()-2,39)+2</f>
        <v/>
      </c>
      <c r="O10741" s="42">
        <f>IF(AND($B10741&lt;&gt;"",$C10741&lt;&gt;"",$B10741&lt;=$C10741),INDEX(Szabalyok!$C:$C,$N10741),"")</f>
        <v/>
      </c>
      <c r="P10741">
        <f>IF(D10741="",P10740,P10740+1)</f>
        <v/>
      </c>
    </row>
    <row r="10742">
      <c r="A10742">
        <f>IF(P10742=P10741,0,P10742)</f>
        <v/>
      </c>
      <c r="B10742" s="41">
        <f>IF($M10742&gt;300,"",IF(OR(INDEX(Bemenet!$E$2:$E$301,$M10742)="",INDEX(Bemenet!$F$2:$F$301,$M10742)=""),"",MAX(INDEX(Bemenet!$E$2:$E$301,$M10742),INDEX(Szabalyok!$A:$A,$N10742))))</f>
        <v/>
      </c>
      <c r="C10742" s="41">
        <f>IF($B10742="","",MIN(INDEX(Bemenet!$F$2:$F$301,$M10742),INDEX(Szabalyok!$B:$B,$N10742)))</f>
        <v/>
      </c>
      <c r="D10742" s="5">
        <f>IF(AND($B10742&lt;&gt;"",$C10742&lt;&gt;"",$B10742&lt;=$C10742),INDEX(Bemenet!$G$2:$G$301,$M10742),"")</f>
        <v/>
      </c>
      <c r="E10742" s="6">
        <f>IF(AND($B10742&lt;&gt;"",$C10742&lt;&gt;"",$B10742&lt;=$C10742),INDEX(Bemenet!$D$2:$D$301,$M10742),"")</f>
        <v/>
      </c>
      <c r="F10742" s="5">
        <f>IF(AND($B10742&lt;&gt;"",$C10742&lt;&gt;"",$B10742&lt;=$C10742),$C10742-$B10742+1,"")</f>
        <v/>
      </c>
      <c r="G10742" s="5">
        <f>IF($F10742="","",$F10742*$D10742)</f>
        <v/>
      </c>
      <c r="H10742" s="42">
        <f>IF($G10742="","",$O10742)</f>
        <v/>
      </c>
      <c r="I10742" s="5">
        <f>IF($G10742="","",$G10742*IF($H10742="",$O10742,$H10742)/100)</f>
        <v/>
      </c>
      <c r="J10742" s="5">
        <f>IF(OR($L10742="",NOT(COUNTIFS($L$2:$L10742,$L10742)=1)),"",SUMIFS($G:$G,$L:$L,$L10742))</f>
        <v/>
      </c>
      <c r="K10742" s="5">
        <f>IF(OR($L10742="",NOT(COUNTIFS($L$2:$L10742,$L10742)=1)),"",SUMIFS($I:$I,$L:$L,$L10742))</f>
        <v/>
      </c>
      <c r="L10742" s="6">
        <f>IF($B10742="","",YEAR($B10742))</f>
        <v/>
      </c>
      <c r="M10742" s="6">
        <f>INT((ROW()-2)/39)+1</f>
        <v/>
      </c>
      <c r="N10742" s="6">
        <f>MOD(ROW()-2,39)+2</f>
        <v/>
      </c>
      <c r="O10742" s="42">
        <f>IF(AND($B10742&lt;&gt;"",$C10742&lt;&gt;"",$B10742&lt;=$C10742),INDEX(Szabalyok!$C:$C,$N10742),"")</f>
        <v/>
      </c>
      <c r="P10742">
        <f>IF(D10742="",P10741,P10741+1)</f>
        <v/>
      </c>
    </row>
    <row r="10743">
      <c r="A10743">
        <f>IF(P10743=P10742,0,P10743)</f>
        <v/>
      </c>
      <c r="B10743" s="41">
        <f>IF($M10743&gt;300,"",IF(OR(INDEX(Bemenet!$E$2:$E$301,$M10743)="",INDEX(Bemenet!$F$2:$F$301,$M10743)=""),"",MAX(INDEX(Bemenet!$E$2:$E$301,$M10743),INDEX(Szabalyok!$A:$A,$N10743))))</f>
        <v/>
      </c>
      <c r="C10743" s="41">
        <f>IF($B10743="","",MIN(INDEX(Bemenet!$F$2:$F$301,$M10743),INDEX(Szabalyok!$B:$B,$N10743)))</f>
        <v/>
      </c>
      <c r="D10743" s="5">
        <f>IF(AND($B10743&lt;&gt;"",$C10743&lt;&gt;"",$B10743&lt;=$C10743),INDEX(Bemenet!$G$2:$G$301,$M10743),"")</f>
        <v/>
      </c>
      <c r="E10743" s="6">
        <f>IF(AND($B10743&lt;&gt;"",$C10743&lt;&gt;"",$B10743&lt;=$C10743),INDEX(Bemenet!$D$2:$D$301,$M10743),"")</f>
        <v/>
      </c>
      <c r="F10743" s="5">
        <f>IF(AND($B10743&lt;&gt;"",$C10743&lt;&gt;"",$B10743&lt;=$C10743),$C10743-$B10743+1,"")</f>
        <v/>
      </c>
      <c r="G10743" s="5">
        <f>IF($F10743="","",$F10743*$D10743)</f>
        <v/>
      </c>
      <c r="H10743" s="42">
        <f>IF($G10743="","",$O10743)</f>
        <v/>
      </c>
      <c r="I10743" s="5">
        <f>IF($G10743="","",$G10743*IF($H10743="",$O10743,$H10743)/100)</f>
        <v/>
      </c>
      <c r="J10743" s="5">
        <f>IF(OR($L10743="",NOT(COUNTIFS($L$2:$L10743,$L10743)=1)),"",SUMIFS($G:$G,$L:$L,$L10743))</f>
        <v/>
      </c>
      <c r="K10743" s="5">
        <f>IF(OR($L10743="",NOT(COUNTIFS($L$2:$L10743,$L10743)=1)),"",SUMIFS($I:$I,$L:$L,$L10743))</f>
        <v/>
      </c>
      <c r="L10743" s="6">
        <f>IF($B10743="","",YEAR($B10743))</f>
        <v/>
      </c>
      <c r="M10743" s="6">
        <f>INT((ROW()-2)/39)+1</f>
        <v/>
      </c>
      <c r="N10743" s="6">
        <f>MOD(ROW()-2,39)+2</f>
        <v/>
      </c>
      <c r="O10743" s="42">
        <f>IF(AND($B10743&lt;&gt;"",$C10743&lt;&gt;"",$B10743&lt;=$C10743),INDEX(Szabalyok!$C:$C,$N10743),"")</f>
        <v/>
      </c>
      <c r="P10743">
        <f>IF(D10743="",P10742,P10742+1)</f>
        <v/>
      </c>
    </row>
    <row r="10744">
      <c r="A10744">
        <f>IF(P10744=P10743,0,P10744)</f>
        <v/>
      </c>
      <c r="B10744" s="41">
        <f>IF($M10744&gt;300,"",IF(OR(INDEX(Bemenet!$E$2:$E$301,$M10744)="",INDEX(Bemenet!$F$2:$F$301,$M10744)=""),"",MAX(INDEX(Bemenet!$E$2:$E$301,$M10744),INDEX(Szabalyok!$A:$A,$N10744))))</f>
        <v/>
      </c>
      <c r="C10744" s="41">
        <f>IF($B10744="","",MIN(INDEX(Bemenet!$F$2:$F$301,$M10744),INDEX(Szabalyok!$B:$B,$N10744)))</f>
        <v/>
      </c>
      <c r="D10744" s="5">
        <f>IF(AND($B10744&lt;&gt;"",$C10744&lt;&gt;"",$B10744&lt;=$C10744),INDEX(Bemenet!$G$2:$G$301,$M10744),"")</f>
        <v/>
      </c>
      <c r="E10744" s="6">
        <f>IF(AND($B10744&lt;&gt;"",$C10744&lt;&gt;"",$B10744&lt;=$C10744),INDEX(Bemenet!$D$2:$D$301,$M10744),"")</f>
        <v/>
      </c>
      <c r="F10744" s="5">
        <f>IF(AND($B10744&lt;&gt;"",$C10744&lt;&gt;"",$B10744&lt;=$C10744),$C10744-$B10744+1,"")</f>
        <v/>
      </c>
      <c r="G10744" s="5">
        <f>IF($F10744="","",$F10744*$D10744)</f>
        <v/>
      </c>
      <c r="H10744" s="42">
        <f>IF($G10744="","",$O10744)</f>
        <v/>
      </c>
      <c r="I10744" s="5">
        <f>IF($G10744="","",$G10744*IF($H10744="",$O10744,$H10744)/100)</f>
        <v/>
      </c>
      <c r="J10744" s="5">
        <f>IF(OR($L10744="",NOT(COUNTIFS($L$2:$L10744,$L10744)=1)),"",SUMIFS($G:$G,$L:$L,$L10744))</f>
        <v/>
      </c>
      <c r="K10744" s="5">
        <f>IF(OR($L10744="",NOT(COUNTIFS($L$2:$L10744,$L10744)=1)),"",SUMIFS($I:$I,$L:$L,$L10744))</f>
        <v/>
      </c>
      <c r="L10744" s="6">
        <f>IF($B10744="","",YEAR($B10744))</f>
        <v/>
      </c>
      <c r="M10744" s="6">
        <f>INT((ROW()-2)/39)+1</f>
        <v/>
      </c>
      <c r="N10744" s="6">
        <f>MOD(ROW()-2,39)+2</f>
        <v/>
      </c>
      <c r="O10744" s="42">
        <f>IF(AND($B10744&lt;&gt;"",$C10744&lt;&gt;"",$B10744&lt;=$C10744),INDEX(Szabalyok!$C:$C,$N10744),"")</f>
        <v/>
      </c>
      <c r="P10744">
        <f>IF(D10744="",P10743,P10743+1)</f>
        <v/>
      </c>
    </row>
    <row r="10745">
      <c r="A10745">
        <f>IF(P10745=P10744,0,P10745)</f>
        <v/>
      </c>
      <c r="B10745" s="41">
        <f>IF($M10745&gt;300,"",IF(OR(INDEX(Bemenet!$E$2:$E$301,$M10745)="",INDEX(Bemenet!$F$2:$F$301,$M10745)=""),"",MAX(INDEX(Bemenet!$E$2:$E$301,$M10745),INDEX(Szabalyok!$A:$A,$N10745))))</f>
        <v/>
      </c>
      <c r="C10745" s="41">
        <f>IF($B10745="","",MIN(INDEX(Bemenet!$F$2:$F$301,$M10745),INDEX(Szabalyok!$B:$B,$N10745)))</f>
        <v/>
      </c>
      <c r="D10745" s="5">
        <f>IF(AND($B10745&lt;&gt;"",$C10745&lt;&gt;"",$B10745&lt;=$C10745),INDEX(Bemenet!$G$2:$G$301,$M10745),"")</f>
        <v/>
      </c>
      <c r="E10745" s="6">
        <f>IF(AND($B10745&lt;&gt;"",$C10745&lt;&gt;"",$B10745&lt;=$C10745),INDEX(Bemenet!$D$2:$D$301,$M10745),"")</f>
        <v/>
      </c>
      <c r="F10745" s="5">
        <f>IF(AND($B10745&lt;&gt;"",$C10745&lt;&gt;"",$B10745&lt;=$C10745),$C10745-$B10745+1,"")</f>
        <v/>
      </c>
      <c r="G10745" s="5">
        <f>IF($F10745="","",$F10745*$D10745)</f>
        <v/>
      </c>
      <c r="H10745" s="42">
        <f>IF($G10745="","",$O10745)</f>
        <v/>
      </c>
      <c r="I10745" s="5">
        <f>IF($G10745="","",$G10745*IF($H10745="",$O10745,$H10745)/100)</f>
        <v/>
      </c>
      <c r="J10745" s="5">
        <f>IF(OR($L10745="",NOT(COUNTIFS($L$2:$L10745,$L10745)=1)),"",SUMIFS($G:$G,$L:$L,$L10745))</f>
        <v/>
      </c>
      <c r="K10745" s="5">
        <f>IF(OR($L10745="",NOT(COUNTIFS($L$2:$L10745,$L10745)=1)),"",SUMIFS($I:$I,$L:$L,$L10745))</f>
        <v/>
      </c>
      <c r="L10745" s="6">
        <f>IF($B10745="","",YEAR($B10745))</f>
        <v/>
      </c>
      <c r="M10745" s="6">
        <f>INT((ROW()-2)/39)+1</f>
        <v/>
      </c>
      <c r="N10745" s="6">
        <f>MOD(ROW()-2,39)+2</f>
        <v/>
      </c>
      <c r="O10745" s="42">
        <f>IF(AND($B10745&lt;&gt;"",$C10745&lt;&gt;"",$B10745&lt;=$C10745),INDEX(Szabalyok!$C:$C,$N10745),"")</f>
        <v/>
      </c>
      <c r="P10745">
        <f>IF(D10745="",P10744,P10744+1)</f>
        <v/>
      </c>
    </row>
    <row r="10746">
      <c r="A10746">
        <f>IF(P10746=P10745,0,P10746)</f>
        <v/>
      </c>
      <c r="B10746" s="41">
        <f>IF($M10746&gt;300,"",IF(OR(INDEX(Bemenet!$E$2:$E$301,$M10746)="",INDEX(Bemenet!$F$2:$F$301,$M10746)=""),"",MAX(INDEX(Bemenet!$E$2:$E$301,$M10746),INDEX(Szabalyok!$A:$A,$N10746))))</f>
        <v/>
      </c>
      <c r="C10746" s="41">
        <f>IF($B10746="","",MIN(INDEX(Bemenet!$F$2:$F$301,$M10746),INDEX(Szabalyok!$B:$B,$N10746)))</f>
        <v/>
      </c>
      <c r="D10746" s="5">
        <f>IF(AND($B10746&lt;&gt;"",$C10746&lt;&gt;"",$B10746&lt;=$C10746),INDEX(Bemenet!$G$2:$G$301,$M10746),"")</f>
        <v/>
      </c>
      <c r="E10746" s="6">
        <f>IF(AND($B10746&lt;&gt;"",$C10746&lt;&gt;"",$B10746&lt;=$C10746),INDEX(Bemenet!$D$2:$D$301,$M10746),"")</f>
        <v/>
      </c>
      <c r="F10746" s="5">
        <f>IF(AND($B10746&lt;&gt;"",$C10746&lt;&gt;"",$B10746&lt;=$C10746),$C10746-$B10746+1,"")</f>
        <v/>
      </c>
      <c r="G10746" s="5">
        <f>IF($F10746="","",$F10746*$D10746)</f>
        <v/>
      </c>
      <c r="H10746" s="42">
        <f>IF($G10746="","",$O10746)</f>
        <v/>
      </c>
      <c r="I10746" s="5">
        <f>IF($G10746="","",$G10746*IF($H10746="",$O10746,$H10746)/100)</f>
        <v/>
      </c>
      <c r="J10746" s="5">
        <f>IF(OR($L10746="",NOT(COUNTIFS($L$2:$L10746,$L10746)=1)),"",SUMIFS($G:$G,$L:$L,$L10746))</f>
        <v/>
      </c>
      <c r="K10746" s="5">
        <f>IF(OR($L10746="",NOT(COUNTIFS($L$2:$L10746,$L10746)=1)),"",SUMIFS($I:$I,$L:$L,$L10746))</f>
        <v/>
      </c>
      <c r="L10746" s="6">
        <f>IF($B10746="","",YEAR($B10746))</f>
        <v/>
      </c>
      <c r="M10746" s="6">
        <f>INT((ROW()-2)/39)+1</f>
        <v/>
      </c>
      <c r="N10746" s="6">
        <f>MOD(ROW()-2,39)+2</f>
        <v/>
      </c>
      <c r="O10746" s="42">
        <f>IF(AND($B10746&lt;&gt;"",$C10746&lt;&gt;"",$B10746&lt;=$C10746),INDEX(Szabalyok!$C:$C,$N10746),"")</f>
        <v/>
      </c>
      <c r="P10746">
        <f>IF(D10746="",P10745,P10745+1)</f>
        <v/>
      </c>
    </row>
    <row r="10747">
      <c r="A10747">
        <f>IF(P10747=P10746,0,P10747)</f>
        <v/>
      </c>
      <c r="B10747" s="41">
        <f>IF($M10747&gt;300,"",IF(OR(INDEX(Bemenet!$E$2:$E$301,$M10747)="",INDEX(Bemenet!$F$2:$F$301,$M10747)=""),"",MAX(INDEX(Bemenet!$E$2:$E$301,$M10747),INDEX(Szabalyok!$A:$A,$N10747))))</f>
        <v/>
      </c>
      <c r="C10747" s="41">
        <f>IF($B10747="","",MIN(INDEX(Bemenet!$F$2:$F$301,$M10747),INDEX(Szabalyok!$B:$B,$N10747)))</f>
        <v/>
      </c>
      <c r="D10747" s="5">
        <f>IF(AND($B10747&lt;&gt;"",$C10747&lt;&gt;"",$B10747&lt;=$C10747),INDEX(Bemenet!$G$2:$G$301,$M10747),"")</f>
        <v/>
      </c>
      <c r="E10747" s="6">
        <f>IF(AND($B10747&lt;&gt;"",$C10747&lt;&gt;"",$B10747&lt;=$C10747),INDEX(Bemenet!$D$2:$D$301,$M10747),"")</f>
        <v/>
      </c>
      <c r="F10747" s="5">
        <f>IF(AND($B10747&lt;&gt;"",$C10747&lt;&gt;"",$B10747&lt;=$C10747),$C10747-$B10747+1,"")</f>
        <v/>
      </c>
      <c r="G10747" s="5">
        <f>IF($F10747="","",$F10747*$D10747)</f>
        <v/>
      </c>
      <c r="H10747" s="42">
        <f>IF($G10747="","",$O10747)</f>
        <v/>
      </c>
      <c r="I10747" s="5">
        <f>IF($G10747="","",$G10747*IF($H10747="",$O10747,$H10747)/100)</f>
        <v/>
      </c>
      <c r="J10747" s="5">
        <f>IF(OR($L10747="",NOT(COUNTIFS($L$2:$L10747,$L10747)=1)),"",SUMIFS($G:$G,$L:$L,$L10747))</f>
        <v/>
      </c>
      <c r="K10747" s="5">
        <f>IF(OR($L10747="",NOT(COUNTIFS($L$2:$L10747,$L10747)=1)),"",SUMIFS($I:$I,$L:$L,$L10747))</f>
        <v/>
      </c>
      <c r="L10747" s="6">
        <f>IF($B10747="","",YEAR($B10747))</f>
        <v/>
      </c>
      <c r="M10747" s="6">
        <f>INT((ROW()-2)/39)+1</f>
        <v/>
      </c>
      <c r="N10747" s="6">
        <f>MOD(ROW()-2,39)+2</f>
        <v/>
      </c>
      <c r="O10747" s="42">
        <f>IF(AND($B10747&lt;&gt;"",$C10747&lt;&gt;"",$B10747&lt;=$C10747),INDEX(Szabalyok!$C:$C,$N10747),"")</f>
        <v/>
      </c>
      <c r="P10747">
        <f>IF(D10747="",P10746,P10746+1)</f>
        <v/>
      </c>
    </row>
    <row r="10748">
      <c r="A10748">
        <f>IF(P10748=P10747,0,P10748)</f>
        <v/>
      </c>
      <c r="B10748" s="41">
        <f>IF($M10748&gt;300,"",IF(OR(INDEX(Bemenet!$E$2:$E$301,$M10748)="",INDEX(Bemenet!$F$2:$F$301,$M10748)=""),"",MAX(INDEX(Bemenet!$E$2:$E$301,$M10748),INDEX(Szabalyok!$A:$A,$N10748))))</f>
        <v/>
      </c>
      <c r="C10748" s="41">
        <f>IF($B10748="","",MIN(INDEX(Bemenet!$F$2:$F$301,$M10748),INDEX(Szabalyok!$B:$B,$N10748)))</f>
        <v/>
      </c>
      <c r="D10748" s="5">
        <f>IF(AND($B10748&lt;&gt;"",$C10748&lt;&gt;"",$B10748&lt;=$C10748),INDEX(Bemenet!$G$2:$G$301,$M10748),"")</f>
        <v/>
      </c>
      <c r="E10748" s="6">
        <f>IF(AND($B10748&lt;&gt;"",$C10748&lt;&gt;"",$B10748&lt;=$C10748),INDEX(Bemenet!$D$2:$D$301,$M10748),"")</f>
        <v/>
      </c>
      <c r="F10748" s="5">
        <f>IF(AND($B10748&lt;&gt;"",$C10748&lt;&gt;"",$B10748&lt;=$C10748),$C10748-$B10748+1,"")</f>
        <v/>
      </c>
      <c r="G10748" s="5">
        <f>IF($F10748="","",$F10748*$D10748)</f>
        <v/>
      </c>
      <c r="H10748" s="42">
        <f>IF($G10748="","",$O10748)</f>
        <v/>
      </c>
      <c r="I10748" s="5">
        <f>IF($G10748="","",$G10748*IF($H10748="",$O10748,$H10748)/100)</f>
        <v/>
      </c>
      <c r="J10748" s="5">
        <f>IF(OR($L10748="",NOT(COUNTIFS($L$2:$L10748,$L10748)=1)),"",SUMIFS($G:$G,$L:$L,$L10748))</f>
        <v/>
      </c>
      <c r="K10748" s="5">
        <f>IF(OR($L10748="",NOT(COUNTIFS($L$2:$L10748,$L10748)=1)),"",SUMIFS($I:$I,$L:$L,$L10748))</f>
        <v/>
      </c>
      <c r="L10748" s="6">
        <f>IF($B10748="","",YEAR($B10748))</f>
        <v/>
      </c>
      <c r="M10748" s="6">
        <f>INT((ROW()-2)/39)+1</f>
        <v/>
      </c>
      <c r="N10748" s="6">
        <f>MOD(ROW()-2,39)+2</f>
        <v/>
      </c>
      <c r="O10748" s="42">
        <f>IF(AND($B10748&lt;&gt;"",$C10748&lt;&gt;"",$B10748&lt;=$C10748),INDEX(Szabalyok!$C:$C,$N10748),"")</f>
        <v/>
      </c>
      <c r="P10748">
        <f>IF(D10748="",P10747,P10747+1)</f>
        <v/>
      </c>
    </row>
    <row r="10749">
      <c r="A10749">
        <f>IF(P10749=P10748,0,P10749)</f>
        <v/>
      </c>
      <c r="B10749" s="41">
        <f>IF($M10749&gt;300,"",IF(OR(INDEX(Bemenet!$E$2:$E$301,$M10749)="",INDEX(Bemenet!$F$2:$F$301,$M10749)=""),"",MAX(INDEX(Bemenet!$E$2:$E$301,$M10749),INDEX(Szabalyok!$A:$A,$N10749))))</f>
        <v/>
      </c>
      <c r="C10749" s="41">
        <f>IF($B10749="","",MIN(INDEX(Bemenet!$F$2:$F$301,$M10749),INDEX(Szabalyok!$B:$B,$N10749)))</f>
        <v/>
      </c>
      <c r="D10749" s="5">
        <f>IF(AND($B10749&lt;&gt;"",$C10749&lt;&gt;"",$B10749&lt;=$C10749),INDEX(Bemenet!$G$2:$G$301,$M10749),"")</f>
        <v/>
      </c>
      <c r="E10749" s="6">
        <f>IF(AND($B10749&lt;&gt;"",$C10749&lt;&gt;"",$B10749&lt;=$C10749),INDEX(Bemenet!$D$2:$D$301,$M10749),"")</f>
        <v/>
      </c>
      <c r="F10749" s="5">
        <f>IF(AND($B10749&lt;&gt;"",$C10749&lt;&gt;"",$B10749&lt;=$C10749),$C10749-$B10749+1,"")</f>
        <v/>
      </c>
      <c r="G10749" s="5">
        <f>IF($F10749="","",$F10749*$D10749)</f>
        <v/>
      </c>
      <c r="H10749" s="42">
        <f>IF($G10749="","",$O10749)</f>
        <v/>
      </c>
      <c r="I10749" s="5">
        <f>IF($G10749="","",$G10749*IF($H10749="",$O10749,$H10749)/100)</f>
        <v/>
      </c>
      <c r="J10749" s="5">
        <f>IF(OR($L10749="",NOT(COUNTIFS($L$2:$L10749,$L10749)=1)),"",SUMIFS($G:$G,$L:$L,$L10749))</f>
        <v/>
      </c>
      <c r="K10749" s="5">
        <f>IF(OR($L10749="",NOT(COUNTIFS($L$2:$L10749,$L10749)=1)),"",SUMIFS($I:$I,$L:$L,$L10749))</f>
        <v/>
      </c>
      <c r="L10749" s="6">
        <f>IF($B10749="","",YEAR($B10749))</f>
        <v/>
      </c>
      <c r="M10749" s="6">
        <f>INT((ROW()-2)/39)+1</f>
        <v/>
      </c>
      <c r="N10749" s="6">
        <f>MOD(ROW()-2,39)+2</f>
        <v/>
      </c>
      <c r="O10749" s="42">
        <f>IF(AND($B10749&lt;&gt;"",$C10749&lt;&gt;"",$B10749&lt;=$C10749),INDEX(Szabalyok!$C:$C,$N10749),"")</f>
        <v/>
      </c>
      <c r="P10749">
        <f>IF(D10749="",P10748,P10748+1)</f>
        <v/>
      </c>
    </row>
    <row r="10750">
      <c r="A10750">
        <f>IF(P10750=P10749,0,P10750)</f>
        <v/>
      </c>
      <c r="B10750" s="41">
        <f>IF($M10750&gt;300,"",IF(OR(INDEX(Bemenet!$E$2:$E$301,$M10750)="",INDEX(Bemenet!$F$2:$F$301,$M10750)=""),"",MAX(INDEX(Bemenet!$E$2:$E$301,$M10750),INDEX(Szabalyok!$A:$A,$N10750))))</f>
        <v/>
      </c>
      <c r="C10750" s="41">
        <f>IF($B10750="","",MIN(INDEX(Bemenet!$F$2:$F$301,$M10750),INDEX(Szabalyok!$B:$B,$N10750)))</f>
        <v/>
      </c>
      <c r="D10750" s="5">
        <f>IF(AND($B10750&lt;&gt;"",$C10750&lt;&gt;"",$B10750&lt;=$C10750),INDEX(Bemenet!$G$2:$G$301,$M10750),"")</f>
        <v/>
      </c>
      <c r="E10750" s="6">
        <f>IF(AND($B10750&lt;&gt;"",$C10750&lt;&gt;"",$B10750&lt;=$C10750),INDEX(Bemenet!$D$2:$D$301,$M10750),"")</f>
        <v/>
      </c>
      <c r="F10750" s="5">
        <f>IF(AND($B10750&lt;&gt;"",$C10750&lt;&gt;"",$B10750&lt;=$C10750),$C10750-$B10750+1,"")</f>
        <v/>
      </c>
      <c r="G10750" s="5">
        <f>IF($F10750="","",$F10750*$D10750)</f>
        <v/>
      </c>
      <c r="H10750" s="42">
        <f>IF($G10750="","",$O10750)</f>
        <v/>
      </c>
      <c r="I10750" s="5">
        <f>IF($G10750="","",$G10750*IF($H10750="",$O10750,$H10750)/100)</f>
        <v/>
      </c>
      <c r="J10750" s="5">
        <f>IF(OR($L10750="",NOT(COUNTIFS($L$2:$L10750,$L10750)=1)),"",SUMIFS($G:$G,$L:$L,$L10750))</f>
        <v/>
      </c>
      <c r="K10750" s="5">
        <f>IF(OR($L10750="",NOT(COUNTIFS($L$2:$L10750,$L10750)=1)),"",SUMIFS($I:$I,$L:$L,$L10750))</f>
        <v/>
      </c>
      <c r="L10750" s="6">
        <f>IF($B10750="","",YEAR($B10750))</f>
        <v/>
      </c>
      <c r="M10750" s="6">
        <f>INT((ROW()-2)/39)+1</f>
        <v/>
      </c>
      <c r="N10750" s="6">
        <f>MOD(ROW()-2,39)+2</f>
        <v/>
      </c>
      <c r="O10750" s="42">
        <f>IF(AND($B10750&lt;&gt;"",$C10750&lt;&gt;"",$B10750&lt;=$C10750),INDEX(Szabalyok!$C:$C,$N10750),"")</f>
        <v/>
      </c>
      <c r="P10750">
        <f>IF(D10750="",P10749,P10749+1)</f>
        <v/>
      </c>
    </row>
    <row r="10751">
      <c r="A10751">
        <f>IF(P10751=P10750,0,P10751)</f>
        <v/>
      </c>
      <c r="B10751" s="41">
        <f>IF($M10751&gt;300,"",IF(OR(INDEX(Bemenet!$E$2:$E$301,$M10751)="",INDEX(Bemenet!$F$2:$F$301,$M10751)=""),"",MAX(INDEX(Bemenet!$E$2:$E$301,$M10751),INDEX(Szabalyok!$A:$A,$N10751))))</f>
        <v/>
      </c>
      <c r="C10751" s="41">
        <f>IF($B10751="","",MIN(INDEX(Bemenet!$F$2:$F$301,$M10751),INDEX(Szabalyok!$B:$B,$N10751)))</f>
        <v/>
      </c>
      <c r="D10751" s="5">
        <f>IF(AND($B10751&lt;&gt;"",$C10751&lt;&gt;"",$B10751&lt;=$C10751),INDEX(Bemenet!$G$2:$G$301,$M10751),"")</f>
        <v/>
      </c>
      <c r="E10751" s="6">
        <f>IF(AND($B10751&lt;&gt;"",$C10751&lt;&gt;"",$B10751&lt;=$C10751),INDEX(Bemenet!$D$2:$D$301,$M10751),"")</f>
        <v/>
      </c>
      <c r="F10751" s="5">
        <f>IF(AND($B10751&lt;&gt;"",$C10751&lt;&gt;"",$B10751&lt;=$C10751),$C10751-$B10751+1,"")</f>
        <v/>
      </c>
      <c r="G10751" s="5">
        <f>IF($F10751="","",$F10751*$D10751)</f>
        <v/>
      </c>
      <c r="H10751" s="42">
        <f>IF($G10751="","",$O10751)</f>
        <v/>
      </c>
      <c r="I10751" s="5">
        <f>IF($G10751="","",$G10751*IF($H10751="",$O10751,$H10751)/100)</f>
        <v/>
      </c>
      <c r="J10751" s="5">
        <f>IF(OR($L10751="",NOT(COUNTIFS($L$2:$L10751,$L10751)=1)),"",SUMIFS($G:$G,$L:$L,$L10751))</f>
        <v/>
      </c>
      <c r="K10751" s="5">
        <f>IF(OR($L10751="",NOT(COUNTIFS($L$2:$L10751,$L10751)=1)),"",SUMIFS($I:$I,$L:$L,$L10751))</f>
        <v/>
      </c>
      <c r="L10751" s="6">
        <f>IF($B10751="","",YEAR($B10751))</f>
        <v/>
      </c>
      <c r="M10751" s="6">
        <f>INT((ROW()-2)/39)+1</f>
        <v/>
      </c>
      <c r="N10751" s="6">
        <f>MOD(ROW()-2,39)+2</f>
        <v/>
      </c>
      <c r="O10751" s="42">
        <f>IF(AND($B10751&lt;&gt;"",$C10751&lt;&gt;"",$B10751&lt;=$C10751),INDEX(Szabalyok!$C:$C,$N10751),"")</f>
        <v/>
      </c>
      <c r="P10751">
        <f>IF(D10751="",P10750,P10750+1)</f>
        <v/>
      </c>
    </row>
    <row r="10752">
      <c r="A10752">
        <f>IF(P10752=P10751,0,P10752)</f>
        <v/>
      </c>
      <c r="B10752" s="41">
        <f>IF($M10752&gt;300,"",IF(OR(INDEX(Bemenet!$E$2:$E$301,$M10752)="",INDEX(Bemenet!$F$2:$F$301,$M10752)=""),"",MAX(INDEX(Bemenet!$E$2:$E$301,$M10752),INDEX(Szabalyok!$A:$A,$N10752))))</f>
        <v/>
      </c>
      <c r="C10752" s="41">
        <f>IF($B10752="","",MIN(INDEX(Bemenet!$F$2:$F$301,$M10752),INDEX(Szabalyok!$B:$B,$N10752)))</f>
        <v/>
      </c>
      <c r="D10752" s="5">
        <f>IF(AND($B10752&lt;&gt;"",$C10752&lt;&gt;"",$B10752&lt;=$C10752),INDEX(Bemenet!$G$2:$G$301,$M10752),"")</f>
        <v/>
      </c>
      <c r="E10752" s="6">
        <f>IF(AND($B10752&lt;&gt;"",$C10752&lt;&gt;"",$B10752&lt;=$C10752),INDEX(Bemenet!$D$2:$D$301,$M10752),"")</f>
        <v/>
      </c>
      <c r="F10752" s="5">
        <f>IF(AND($B10752&lt;&gt;"",$C10752&lt;&gt;"",$B10752&lt;=$C10752),$C10752-$B10752+1,"")</f>
        <v/>
      </c>
      <c r="G10752" s="5">
        <f>IF($F10752="","",$F10752*$D10752)</f>
        <v/>
      </c>
      <c r="H10752" s="42">
        <f>IF($G10752="","",$O10752)</f>
        <v/>
      </c>
      <c r="I10752" s="5">
        <f>IF($G10752="","",$G10752*IF($H10752="",$O10752,$H10752)/100)</f>
        <v/>
      </c>
      <c r="J10752" s="5">
        <f>IF(OR($L10752="",NOT(COUNTIFS($L$2:$L10752,$L10752)=1)),"",SUMIFS($G:$G,$L:$L,$L10752))</f>
        <v/>
      </c>
      <c r="K10752" s="5">
        <f>IF(OR($L10752="",NOT(COUNTIFS($L$2:$L10752,$L10752)=1)),"",SUMIFS($I:$I,$L:$L,$L10752))</f>
        <v/>
      </c>
      <c r="L10752" s="6">
        <f>IF($B10752="","",YEAR($B10752))</f>
        <v/>
      </c>
      <c r="M10752" s="6">
        <f>INT((ROW()-2)/39)+1</f>
        <v/>
      </c>
      <c r="N10752" s="6">
        <f>MOD(ROW()-2,39)+2</f>
        <v/>
      </c>
      <c r="O10752" s="42">
        <f>IF(AND($B10752&lt;&gt;"",$C10752&lt;&gt;"",$B10752&lt;=$C10752),INDEX(Szabalyok!$C:$C,$N10752),"")</f>
        <v/>
      </c>
      <c r="P10752">
        <f>IF(D10752="",P10751,P10751+1)</f>
        <v/>
      </c>
    </row>
    <row r="10753">
      <c r="A10753">
        <f>IF(P10753=P10752,0,P10753)</f>
        <v/>
      </c>
      <c r="B10753" s="41">
        <f>IF($M10753&gt;300,"",IF(OR(INDEX(Bemenet!$E$2:$E$301,$M10753)="",INDEX(Bemenet!$F$2:$F$301,$M10753)=""),"",MAX(INDEX(Bemenet!$E$2:$E$301,$M10753),INDEX(Szabalyok!$A:$A,$N10753))))</f>
        <v/>
      </c>
      <c r="C10753" s="41">
        <f>IF($B10753="","",MIN(INDEX(Bemenet!$F$2:$F$301,$M10753),INDEX(Szabalyok!$B:$B,$N10753)))</f>
        <v/>
      </c>
      <c r="D10753" s="5">
        <f>IF(AND($B10753&lt;&gt;"",$C10753&lt;&gt;"",$B10753&lt;=$C10753),INDEX(Bemenet!$G$2:$G$301,$M10753),"")</f>
        <v/>
      </c>
      <c r="E10753" s="6">
        <f>IF(AND($B10753&lt;&gt;"",$C10753&lt;&gt;"",$B10753&lt;=$C10753),INDEX(Bemenet!$D$2:$D$301,$M10753),"")</f>
        <v/>
      </c>
      <c r="F10753" s="5">
        <f>IF(AND($B10753&lt;&gt;"",$C10753&lt;&gt;"",$B10753&lt;=$C10753),$C10753-$B10753+1,"")</f>
        <v/>
      </c>
      <c r="G10753" s="5">
        <f>IF($F10753="","",$F10753*$D10753)</f>
        <v/>
      </c>
      <c r="H10753" s="42">
        <f>IF($G10753="","",$O10753)</f>
        <v/>
      </c>
      <c r="I10753" s="5">
        <f>IF($G10753="","",$G10753*IF($H10753="",$O10753,$H10753)/100)</f>
        <v/>
      </c>
      <c r="J10753" s="5">
        <f>IF(OR($L10753="",NOT(COUNTIFS($L$2:$L10753,$L10753)=1)),"",SUMIFS($G:$G,$L:$L,$L10753))</f>
        <v/>
      </c>
      <c r="K10753" s="5">
        <f>IF(OR($L10753="",NOT(COUNTIFS($L$2:$L10753,$L10753)=1)),"",SUMIFS($I:$I,$L:$L,$L10753))</f>
        <v/>
      </c>
      <c r="L10753" s="6">
        <f>IF($B10753="","",YEAR($B10753))</f>
        <v/>
      </c>
      <c r="M10753" s="6">
        <f>INT((ROW()-2)/39)+1</f>
        <v/>
      </c>
      <c r="N10753" s="6">
        <f>MOD(ROW()-2,39)+2</f>
        <v/>
      </c>
      <c r="O10753" s="42">
        <f>IF(AND($B10753&lt;&gt;"",$C10753&lt;&gt;"",$B10753&lt;=$C10753),INDEX(Szabalyok!$C:$C,$N10753),"")</f>
        <v/>
      </c>
      <c r="P10753">
        <f>IF(D10753="",P10752,P10752+1)</f>
        <v/>
      </c>
    </row>
    <row r="10754">
      <c r="A10754">
        <f>IF(P10754=P10753,0,P10754)</f>
        <v/>
      </c>
      <c r="B10754" s="41">
        <f>IF($M10754&gt;300,"",IF(OR(INDEX(Bemenet!$E$2:$E$301,$M10754)="",INDEX(Bemenet!$F$2:$F$301,$M10754)=""),"",MAX(INDEX(Bemenet!$E$2:$E$301,$M10754),INDEX(Szabalyok!$A:$A,$N10754))))</f>
        <v/>
      </c>
      <c r="C10754" s="41">
        <f>IF($B10754="","",MIN(INDEX(Bemenet!$F$2:$F$301,$M10754),INDEX(Szabalyok!$B:$B,$N10754)))</f>
        <v/>
      </c>
      <c r="D10754" s="5">
        <f>IF(AND($B10754&lt;&gt;"",$C10754&lt;&gt;"",$B10754&lt;=$C10754),INDEX(Bemenet!$G$2:$G$301,$M10754),"")</f>
        <v/>
      </c>
      <c r="E10754" s="6">
        <f>IF(AND($B10754&lt;&gt;"",$C10754&lt;&gt;"",$B10754&lt;=$C10754),INDEX(Bemenet!$D$2:$D$301,$M10754),"")</f>
        <v/>
      </c>
      <c r="F10754" s="5">
        <f>IF(AND($B10754&lt;&gt;"",$C10754&lt;&gt;"",$B10754&lt;=$C10754),$C10754-$B10754+1,"")</f>
        <v/>
      </c>
      <c r="G10754" s="5">
        <f>IF($F10754="","",$F10754*$D10754)</f>
        <v/>
      </c>
      <c r="H10754" s="42">
        <f>IF($G10754="","",$O10754)</f>
        <v/>
      </c>
      <c r="I10754" s="5">
        <f>IF($G10754="","",$G10754*IF($H10754="",$O10754,$H10754)/100)</f>
        <v/>
      </c>
      <c r="J10754" s="5">
        <f>IF(OR($L10754="",NOT(COUNTIFS($L$2:$L10754,$L10754)=1)),"",SUMIFS($G:$G,$L:$L,$L10754))</f>
        <v/>
      </c>
      <c r="K10754" s="5">
        <f>IF(OR($L10754="",NOT(COUNTIFS($L$2:$L10754,$L10754)=1)),"",SUMIFS($I:$I,$L:$L,$L10754))</f>
        <v/>
      </c>
      <c r="L10754" s="6">
        <f>IF($B10754="","",YEAR($B10754))</f>
        <v/>
      </c>
      <c r="M10754" s="6">
        <f>INT((ROW()-2)/39)+1</f>
        <v/>
      </c>
      <c r="N10754" s="6">
        <f>MOD(ROW()-2,39)+2</f>
        <v/>
      </c>
      <c r="O10754" s="42">
        <f>IF(AND($B10754&lt;&gt;"",$C10754&lt;&gt;"",$B10754&lt;=$C10754),INDEX(Szabalyok!$C:$C,$N10754),"")</f>
        <v/>
      </c>
      <c r="P10754">
        <f>IF(D10754="",P10753,P10753+1)</f>
        <v/>
      </c>
    </row>
    <row r="10755">
      <c r="A10755">
        <f>IF(P10755=P10754,0,P10755)</f>
        <v/>
      </c>
      <c r="B10755" s="41">
        <f>IF($M10755&gt;300,"",IF(OR(INDEX(Bemenet!$E$2:$E$301,$M10755)="",INDEX(Bemenet!$F$2:$F$301,$M10755)=""),"",MAX(INDEX(Bemenet!$E$2:$E$301,$M10755),INDEX(Szabalyok!$A:$A,$N10755))))</f>
        <v/>
      </c>
      <c r="C10755" s="41">
        <f>IF($B10755="","",MIN(INDEX(Bemenet!$F$2:$F$301,$M10755),INDEX(Szabalyok!$B:$B,$N10755)))</f>
        <v/>
      </c>
      <c r="D10755" s="5">
        <f>IF(AND($B10755&lt;&gt;"",$C10755&lt;&gt;"",$B10755&lt;=$C10755),INDEX(Bemenet!$G$2:$G$301,$M10755),"")</f>
        <v/>
      </c>
      <c r="E10755" s="6">
        <f>IF(AND($B10755&lt;&gt;"",$C10755&lt;&gt;"",$B10755&lt;=$C10755),INDEX(Bemenet!$D$2:$D$301,$M10755),"")</f>
        <v/>
      </c>
      <c r="F10755" s="5">
        <f>IF(AND($B10755&lt;&gt;"",$C10755&lt;&gt;"",$B10755&lt;=$C10755),$C10755-$B10755+1,"")</f>
        <v/>
      </c>
      <c r="G10755" s="5">
        <f>IF($F10755="","",$F10755*$D10755)</f>
        <v/>
      </c>
      <c r="H10755" s="42">
        <f>IF($G10755="","",$O10755)</f>
        <v/>
      </c>
      <c r="I10755" s="5">
        <f>IF($G10755="","",$G10755*IF($H10755="",$O10755,$H10755)/100)</f>
        <v/>
      </c>
      <c r="J10755" s="5">
        <f>IF(OR($L10755="",NOT(COUNTIFS($L$2:$L10755,$L10755)=1)),"",SUMIFS($G:$G,$L:$L,$L10755))</f>
        <v/>
      </c>
      <c r="K10755" s="5">
        <f>IF(OR($L10755="",NOT(COUNTIFS($L$2:$L10755,$L10755)=1)),"",SUMIFS($I:$I,$L:$L,$L10755))</f>
        <v/>
      </c>
      <c r="L10755" s="6">
        <f>IF($B10755="","",YEAR($B10755))</f>
        <v/>
      </c>
      <c r="M10755" s="6">
        <f>INT((ROW()-2)/39)+1</f>
        <v/>
      </c>
      <c r="N10755" s="6">
        <f>MOD(ROW()-2,39)+2</f>
        <v/>
      </c>
      <c r="O10755" s="42">
        <f>IF(AND($B10755&lt;&gt;"",$C10755&lt;&gt;"",$B10755&lt;=$C10755),INDEX(Szabalyok!$C:$C,$N10755),"")</f>
        <v/>
      </c>
      <c r="P10755">
        <f>IF(D10755="",P10754,P10754+1)</f>
        <v/>
      </c>
    </row>
    <row r="10756">
      <c r="A10756">
        <f>IF(P10756=P10755,0,P10756)</f>
        <v/>
      </c>
      <c r="B10756" s="41">
        <f>IF($M10756&gt;300,"",IF(OR(INDEX(Bemenet!$E$2:$E$301,$M10756)="",INDEX(Bemenet!$F$2:$F$301,$M10756)=""),"",MAX(INDEX(Bemenet!$E$2:$E$301,$M10756),INDEX(Szabalyok!$A:$A,$N10756))))</f>
        <v/>
      </c>
      <c r="C10756" s="41">
        <f>IF($B10756="","",MIN(INDEX(Bemenet!$F$2:$F$301,$M10756),INDEX(Szabalyok!$B:$B,$N10756)))</f>
        <v/>
      </c>
      <c r="D10756" s="5">
        <f>IF(AND($B10756&lt;&gt;"",$C10756&lt;&gt;"",$B10756&lt;=$C10756),INDEX(Bemenet!$G$2:$G$301,$M10756),"")</f>
        <v/>
      </c>
      <c r="E10756" s="6">
        <f>IF(AND($B10756&lt;&gt;"",$C10756&lt;&gt;"",$B10756&lt;=$C10756),INDEX(Bemenet!$D$2:$D$301,$M10756),"")</f>
        <v/>
      </c>
      <c r="F10756" s="5">
        <f>IF(AND($B10756&lt;&gt;"",$C10756&lt;&gt;"",$B10756&lt;=$C10756),$C10756-$B10756+1,"")</f>
        <v/>
      </c>
      <c r="G10756" s="5">
        <f>IF($F10756="","",$F10756*$D10756)</f>
        <v/>
      </c>
      <c r="H10756" s="42">
        <f>IF($G10756="","",$O10756)</f>
        <v/>
      </c>
      <c r="I10756" s="5">
        <f>IF($G10756="","",$G10756*IF($H10756="",$O10756,$H10756)/100)</f>
        <v/>
      </c>
      <c r="J10756" s="5">
        <f>IF(OR($L10756="",NOT(COUNTIFS($L$2:$L10756,$L10756)=1)),"",SUMIFS($G:$G,$L:$L,$L10756))</f>
        <v/>
      </c>
      <c r="K10756" s="5">
        <f>IF(OR($L10756="",NOT(COUNTIFS($L$2:$L10756,$L10756)=1)),"",SUMIFS($I:$I,$L:$L,$L10756))</f>
        <v/>
      </c>
      <c r="L10756" s="6">
        <f>IF($B10756="","",YEAR($B10756))</f>
        <v/>
      </c>
      <c r="M10756" s="6">
        <f>INT((ROW()-2)/39)+1</f>
        <v/>
      </c>
      <c r="N10756" s="6">
        <f>MOD(ROW()-2,39)+2</f>
        <v/>
      </c>
      <c r="O10756" s="42">
        <f>IF(AND($B10756&lt;&gt;"",$C10756&lt;&gt;"",$B10756&lt;=$C10756),INDEX(Szabalyok!$C:$C,$N10756),"")</f>
        <v/>
      </c>
      <c r="P10756">
        <f>IF(D10756="",P10755,P10755+1)</f>
        <v/>
      </c>
    </row>
    <row r="10757">
      <c r="A10757">
        <f>IF(P10757=P10756,0,P10757)</f>
        <v/>
      </c>
      <c r="B10757" s="41">
        <f>IF($M10757&gt;300,"",IF(OR(INDEX(Bemenet!$E$2:$E$301,$M10757)="",INDEX(Bemenet!$F$2:$F$301,$M10757)=""),"",MAX(INDEX(Bemenet!$E$2:$E$301,$M10757),INDEX(Szabalyok!$A:$A,$N10757))))</f>
        <v/>
      </c>
      <c r="C10757" s="41">
        <f>IF($B10757="","",MIN(INDEX(Bemenet!$F$2:$F$301,$M10757),INDEX(Szabalyok!$B:$B,$N10757)))</f>
        <v/>
      </c>
      <c r="D10757" s="5">
        <f>IF(AND($B10757&lt;&gt;"",$C10757&lt;&gt;"",$B10757&lt;=$C10757),INDEX(Bemenet!$G$2:$G$301,$M10757),"")</f>
        <v/>
      </c>
      <c r="E10757" s="6">
        <f>IF(AND($B10757&lt;&gt;"",$C10757&lt;&gt;"",$B10757&lt;=$C10757),INDEX(Bemenet!$D$2:$D$301,$M10757),"")</f>
        <v/>
      </c>
      <c r="F10757" s="5">
        <f>IF(AND($B10757&lt;&gt;"",$C10757&lt;&gt;"",$B10757&lt;=$C10757),$C10757-$B10757+1,"")</f>
        <v/>
      </c>
      <c r="G10757" s="5">
        <f>IF($F10757="","",$F10757*$D10757)</f>
        <v/>
      </c>
      <c r="H10757" s="42">
        <f>IF($G10757="","",$O10757)</f>
        <v/>
      </c>
      <c r="I10757" s="5">
        <f>IF($G10757="","",$G10757*IF($H10757="",$O10757,$H10757)/100)</f>
        <v/>
      </c>
      <c r="J10757" s="5">
        <f>IF(OR($L10757="",NOT(COUNTIFS($L$2:$L10757,$L10757)=1)),"",SUMIFS($G:$G,$L:$L,$L10757))</f>
        <v/>
      </c>
      <c r="K10757" s="5">
        <f>IF(OR($L10757="",NOT(COUNTIFS($L$2:$L10757,$L10757)=1)),"",SUMIFS($I:$I,$L:$L,$L10757))</f>
        <v/>
      </c>
      <c r="L10757" s="6">
        <f>IF($B10757="","",YEAR($B10757))</f>
        <v/>
      </c>
      <c r="M10757" s="6">
        <f>INT((ROW()-2)/39)+1</f>
        <v/>
      </c>
      <c r="N10757" s="6">
        <f>MOD(ROW()-2,39)+2</f>
        <v/>
      </c>
      <c r="O10757" s="42">
        <f>IF(AND($B10757&lt;&gt;"",$C10757&lt;&gt;"",$B10757&lt;=$C10757),INDEX(Szabalyok!$C:$C,$N10757),"")</f>
        <v/>
      </c>
      <c r="P10757">
        <f>IF(D10757="",P10756,P10756+1)</f>
        <v/>
      </c>
    </row>
    <row r="10758">
      <c r="A10758">
        <f>IF(P10758=P10757,0,P10758)</f>
        <v/>
      </c>
      <c r="B10758" s="41">
        <f>IF($M10758&gt;300,"",IF(OR(INDEX(Bemenet!$E$2:$E$301,$M10758)="",INDEX(Bemenet!$F$2:$F$301,$M10758)=""),"",MAX(INDEX(Bemenet!$E$2:$E$301,$M10758),INDEX(Szabalyok!$A:$A,$N10758))))</f>
        <v/>
      </c>
      <c r="C10758" s="41">
        <f>IF($B10758="","",MIN(INDEX(Bemenet!$F$2:$F$301,$M10758),INDEX(Szabalyok!$B:$B,$N10758)))</f>
        <v/>
      </c>
      <c r="D10758" s="5">
        <f>IF(AND($B10758&lt;&gt;"",$C10758&lt;&gt;"",$B10758&lt;=$C10758),INDEX(Bemenet!$G$2:$G$301,$M10758),"")</f>
        <v/>
      </c>
      <c r="E10758" s="6">
        <f>IF(AND($B10758&lt;&gt;"",$C10758&lt;&gt;"",$B10758&lt;=$C10758),INDEX(Bemenet!$D$2:$D$301,$M10758),"")</f>
        <v/>
      </c>
      <c r="F10758" s="5">
        <f>IF(AND($B10758&lt;&gt;"",$C10758&lt;&gt;"",$B10758&lt;=$C10758),$C10758-$B10758+1,"")</f>
        <v/>
      </c>
      <c r="G10758" s="5">
        <f>IF($F10758="","",$F10758*$D10758)</f>
        <v/>
      </c>
      <c r="H10758" s="42">
        <f>IF($G10758="","",$O10758)</f>
        <v/>
      </c>
      <c r="I10758" s="5">
        <f>IF($G10758="","",$G10758*IF($H10758="",$O10758,$H10758)/100)</f>
        <v/>
      </c>
      <c r="J10758" s="5">
        <f>IF(OR($L10758="",NOT(COUNTIFS($L$2:$L10758,$L10758)=1)),"",SUMIFS($G:$G,$L:$L,$L10758))</f>
        <v/>
      </c>
      <c r="K10758" s="5">
        <f>IF(OR($L10758="",NOT(COUNTIFS($L$2:$L10758,$L10758)=1)),"",SUMIFS($I:$I,$L:$L,$L10758))</f>
        <v/>
      </c>
      <c r="L10758" s="6">
        <f>IF($B10758="","",YEAR($B10758))</f>
        <v/>
      </c>
      <c r="M10758" s="6">
        <f>INT((ROW()-2)/39)+1</f>
        <v/>
      </c>
      <c r="N10758" s="6">
        <f>MOD(ROW()-2,39)+2</f>
        <v/>
      </c>
      <c r="O10758" s="42">
        <f>IF(AND($B10758&lt;&gt;"",$C10758&lt;&gt;"",$B10758&lt;=$C10758),INDEX(Szabalyok!$C:$C,$N10758),"")</f>
        <v/>
      </c>
      <c r="P10758">
        <f>IF(D10758="",P10757,P10757+1)</f>
        <v/>
      </c>
    </row>
    <row r="10759">
      <c r="A10759">
        <f>IF(P10759=P10758,0,P10759)</f>
        <v/>
      </c>
      <c r="B10759" s="41">
        <f>IF($M10759&gt;300,"",IF(OR(INDEX(Bemenet!$E$2:$E$301,$M10759)="",INDEX(Bemenet!$F$2:$F$301,$M10759)=""),"",MAX(INDEX(Bemenet!$E$2:$E$301,$M10759),INDEX(Szabalyok!$A:$A,$N10759))))</f>
        <v/>
      </c>
      <c r="C10759" s="41">
        <f>IF($B10759="","",MIN(INDEX(Bemenet!$F$2:$F$301,$M10759),INDEX(Szabalyok!$B:$B,$N10759)))</f>
        <v/>
      </c>
      <c r="D10759" s="5">
        <f>IF(AND($B10759&lt;&gt;"",$C10759&lt;&gt;"",$B10759&lt;=$C10759),INDEX(Bemenet!$G$2:$G$301,$M10759),"")</f>
        <v/>
      </c>
      <c r="E10759" s="6">
        <f>IF(AND($B10759&lt;&gt;"",$C10759&lt;&gt;"",$B10759&lt;=$C10759),INDEX(Bemenet!$D$2:$D$301,$M10759),"")</f>
        <v/>
      </c>
      <c r="F10759" s="5">
        <f>IF(AND($B10759&lt;&gt;"",$C10759&lt;&gt;"",$B10759&lt;=$C10759),$C10759-$B10759+1,"")</f>
        <v/>
      </c>
      <c r="G10759" s="5">
        <f>IF($F10759="","",$F10759*$D10759)</f>
        <v/>
      </c>
      <c r="H10759" s="42">
        <f>IF($G10759="","",$O10759)</f>
        <v/>
      </c>
      <c r="I10759" s="5">
        <f>IF($G10759="","",$G10759*IF($H10759="",$O10759,$H10759)/100)</f>
        <v/>
      </c>
      <c r="J10759" s="5">
        <f>IF(OR($L10759="",NOT(COUNTIFS($L$2:$L10759,$L10759)=1)),"",SUMIFS($G:$G,$L:$L,$L10759))</f>
        <v/>
      </c>
      <c r="K10759" s="5">
        <f>IF(OR($L10759="",NOT(COUNTIFS($L$2:$L10759,$L10759)=1)),"",SUMIFS($I:$I,$L:$L,$L10759))</f>
        <v/>
      </c>
      <c r="L10759" s="6">
        <f>IF($B10759="","",YEAR($B10759))</f>
        <v/>
      </c>
      <c r="M10759" s="6">
        <f>INT((ROW()-2)/39)+1</f>
        <v/>
      </c>
      <c r="N10759" s="6">
        <f>MOD(ROW()-2,39)+2</f>
        <v/>
      </c>
      <c r="O10759" s="42">
        <f>IF(AND($B10759&lt;&gt;"",$C10759&lt;&gt;"",$B10759&lt;=$C10759),INDEX(Szabalyok!$C:$C,$N10759),"")</f>
        <v/>
      </c>
      <c r="P10759">
        <f>IF(D10759="",P10758,P10758+1)</f>
        <v/>
      </c>
    </row>
    <row r="10760">
      <c r="A10760">
        <f>IF(P10760=P10759,0,P10760)</f>
        <v/>
      </c>
      <c r="B10760" s="41">
        <f>IF($M10760&gt;300,"",IF(OR(INDEX(Bemenet!$E$2:$E$301,$M10760)="",INDEX(Bemenet!$F$2:$F$301,$M10760)=""),"",MAX(INDEX(Bemenet!$E$2:$E$301,$M10760),INDEX(Szabalyok!$A:$A,$N10760))))</f>
        <v/>
      </c>
      <c r="C10760" s="41">
        <f>IF($B10760="","",MIN(INDEX(Bemenet!$F$2:$F$301,$M10760),INDEX(Szabalyok!$B:$B,$N10760)))</f>
        <v/>
      </c>
      <c r="D10760" s="5">
        <f>IF(AND($B10760&lt;&gt;"",$C10760&lt;&gt;"",$B10760&lt;=$C10760),INDEX(Bemenet!$G$2:$G$301,$M10760),"")</f>
        <v/>
      </c>
      <c r="E10760" s="6">
        <f>IF(AND($B10760&lt;&gt;"",$C10760&lt;&gt;"",$B10760&lt;=$C10760),INDEX(Bemenet!$D$2:$D$301,$M10760),"")</f>
        <v/>
      </c>
      <c r="F10760" s="5">
        <f>IF(AND($B10760&lt;&gt;"",$C10760&lt;&gt;"",$B10760&lt;=$C10760),$C10760-$B10760+1,"")</f>
        <v/>
      </c>
      <c r="G10760" s="5">
        <f>IF($F10760="","",$F10760*$D10760)</f>
        <v/>
      </c>
      <c r="H10760" s="42">
        <f>IF($G10760="","",$O10760)</f>
        <v/>
      </c>
      <c r="I10760" s="5">
        <f>IF($G10760="","",$G10760*IF($H10760="",$O10760,$H10760)/100)</f>
        <v/>
      </c>
      <c r="J10760" s="5">
        <f>IF(OR($L10760="",NOT(COUNTIFS($L$2:$L10760,$L10760)=1)),"",SUMIFS($G:$G,$L:$L,$L10760))</f>
        <v/>
      </c>
      <c r="K10760" s="5">
        <f>IF(OR($L10760="",NOT(COUNTIFS($L$2:$L10760,$L10760)=1)),"",SUMIFS($I:$I,$L:$L,$L10760))</f>
        <v/>
      </c>
      <c r="L10760" s="6">
        <f>IF($B10760="","",YEAR($B10760))</f>
        <v/>
      </c>
      <c r="M10760" s="6">
        <f>INT((ROW()-2)/39)+1</f>
        <v/>
      </c>
      <c r="N10760" s="6">
        <f>MOD(ROW()-2,39)+2</f>
        <v/>
      </c>
      <c r="O10760" s="42">
        <f>IF(AND($B10760&lt;&gt;"",$C10760&lt;&gt;"",$B10760&lt;=$C10760),INDEX(Szabalyok!$C:$C,$N10760),"")</f>
        <v/>
      </c>
      <c r="P10760">
        <f>IF(D10760="",P10759,P10759+1)</f>
        <v/>
      </c>
    </row>
    <row r="10761">
      <c r="A10761">
        <f>IF(P10761=P10760,0,P10761)</f>
        <v/>
      </c>
      <c r="B10761" s="41">
        <f>IF($M10761&gt;300,"",IF(OR(INDEX(Bemenet!$E$2:$E$301,$M10761)="",INDEX(Bemenet!$F$2:$F$301,$M10761)=""),"",MAX(INDEX(Bemenet!$E$2:$E$301,$M10761),INDEX(Szabalyok!$A:$A,$N10761))))</f>
        <v/>
      </c>
      <c r="C10761" s="41">
        <f>IF($B10761="","",MIN(INDEX(Bemenet!$F$2:$F$301,$M10761),INDEX(Szabalyok!$B:$B,$N10761)))</f>
        <v/>
      </c>
      <c r="D10761" s="5">
        <f>IF(AND($B10761&lt;&gt;"",$C10761&lt;&gt;"",$B10761&lt;=$C10761),INDEX(Bemenet!$G$2:$G$301,$M10761),"")</f>
        <v/>
      </c>
      <c r="E10761" s="6">
        <f>IF(AND($B10761&lt;&gt;"",$C10761&lt;&gt;"",$B10761&lt;=$C10761),INDEX(Bemenet!$D$2:$D$301,$M10761),"")</f>
        <v/>
      </c>
      <c r="F10761" s="5">
        <f>IF(AND($B10761&lt;&gt;"",$C10761&lt;&gt;"",$B10761&lt;=$C10761),$C10761-$B10761+1,"")</f>
        <v/>
      </c>
      <c r="G10761" s="5">
        <f>IF($F10761="","",$F10761*$D10761)</f>
        <v/>
      </c>
      <c r="H10761" s="42">
        <f>IF($G10761="","",$O10761)</f>
        <v/>
      </c>
      <c r="I10761" s="5">
        <f>IF($G10761="","",$G10761*IF($H10761="",$O10761,$H10761)/100)</f>
        <v/>
      </c>
      <c r="J10761" s="5">
        <f>IF(OR($L10761="",NOT(COUNTIFS($L$2:$L10761,$L10761)=1)),"",SUMIFS($G:$G,$L:$L,$L10761))</f>
        <v/>
      </c>
      <c r="K10761" s="5">
        <f>IF(OR($L10761="",NOT(COUNTIFS($L$2:$L10761,$L10761)=1)),"",SUMIFS($I:$I,$L:$L,$L10761))</f>
        <v/>
      </c>
      <c r="L10761" s="6">
        <f>IF($B10761="","",YEAR($B10761))</f>
        <v/>
      </c>
      <c r="M10761" s="6">
        <f>INT((ROW()-2)/39)+1</f>
        <v/>
      </c>
      <c r="N10761" s="6">
        <f>MOD(ROW()-2,39)+2</f>
        <v/>
      </c>
      <c r="O10761" s="42">
        <f>IF(AND($B10761&lt;&gt;"",$C10761&lt;&gt;"",$B10761&lt;=$C10761),INDEX(Szabalyok!$C:$C,$N10761),"")</f>
        <v/>
      </c>
      <c r="P10761">
        <f>IF(D10761="",P10760,P10760+1)</f>
        <v/>
      </c>
    </row>
    <row r="10762">
      <c r="A10762">
        <f>IF(P10762=P10761,0,P10762)</f>
        <v/>
      </c>
      <c r="B10762" s="41">
        <f>IF($M10762&gt;300,"",IF(OR(INDEX(Bemenet!$E$2:$E$301,$M10762)="",INDEX(Bemenet!$F$2:$F$301,$M10762)=""),"",MAX(INDEX(Bemenet!$E$2:$E$301,$M10762),INDEX(Szabalyok!$A:$A,$N10762))))</f>
        <v/>
      </c>
      <c r="C10762" s="41">
        <f>IF($B10762="","",MIN(INDEX(Bemenet!$F$2:$F$301,$M10762),INDEX(Szabalyok!$B:$B,$N10762)))</f>
        <v/>
      </c>
      <c r="D10762" s="5">
        <f>IF(AND($B10762&lt;&gt;"",$C10762&lt;&gt;"",$B10762&lt;=$C10762),INDEX(Bemenet!$G$2:$G$301,$M10762),"")</f>
        <v/>
      </c>
      <c r="E10762" s="6">
        <f>IF(AND($B10762&lt;&gt;"",$C10762&lt;&gt;"",$B10762&lt;=$C10762),INDEX(Bemenet!$D$2:$D$301,$M10762),"")</f>
        <v/>
      </c>
      <c r="F10762" s="5">
        <f>IF(AND($B10762&lt;&gt;"",$C10762&lt;&gt;"",$B10762&lt;=$C10762),$C10762-$B10762+1,"")</f>
        <v/>
      </c>
      <c r="G10762" s="5">
        <f>IF($F10762="","",$F10762*$D10762)</f>
        <v/>
      </c>
      <c r="H10762" s="42">
        <f>IF($G10762="","",$O10762)</f>
        <v/>
      </c>
      <c r="I10762" s="5">
        <f>IF($G10762="","",$G10762*IF($H10762="",$O10762,$H10762)/100)</f>
        <v/>
      </c>
      <c r="J10762" s="5">
        <f>IF(OR($L10762="",NOT(COUNTIFS($L$2:$L10762,$L10762)=1)),"",SUMIFS($G:$G,$L:$L,$L10762))</f>
        <v/>
      </c>
      <c r="K10762" s="5">
        <f>IF(OR($L10762="",NOT(COUNTIFS($L$2:$L10762,$L10762)=1)),"",SUMIFS($I:$I,$L:$L,$L10762))</f>
        <v/>
      </c>
      <c r="L10762" s="6">
        <f>IF($B10762="","",YEAR($B10762))</f>
        <v/>
      </c>
      <c r="M10762" s="6">
        <f>INT((ROW()-2)/39)+1</f>
        <v/>
      </c>
      <c r="N10762" s="6">
        <f>MOD(ROW()-2,39)+2</f>
        <v/>
      </c>
      <c r="O10762" s="42">
        <f>IF(AND($B10762&lt;&gt;"",$C10762&lt;&gt;"",$B10762&lt;=$C10762),INDEX(Szabalyok!$C:$C,$N10762),"")</f>
        <v/>
      </c>
      <c r="P10762">
        <f>IF(D10762="",P10761,P10761+1)</f>
        <v/>
      </c>
    </row>
    <row r="10763">
      <c r="A10763">
        <f>IF(P10763=P10762,0,P10763)</f>
        <v/>
      </c>
      <c r="B10763" s="41">
        <f>IF($M10763&gt;300,"",IF(OR(INDEX(Bemenet!$E$2:$E$301,$M10763)="",INDEX(Bemenet!$F$2:$F$301,$M10763)=""),"",MAX(INDEX(Bemenet!$E$2:$E$301,$M10763),INDEX(Szabalyok!$A:$A,$N10763))))</f>
        <v/>
      </c>
      <c r="C10763" s="41">
        <f>IF($B10763="","",MIN(INDEX(Bemenet!$F$2:$F$301,$M10763),INDEX(Szabalyok!$B:$B,$N10763)))</f>
        <v/>
      </c>
      <c r="D10763" s="5">
        <f>IF(AND($B10763&lt;&gt;"",$C10763&lt;&gt;"",$B10763&lt;=$C10763),INDEX(Bemenet!$G$2:$G$301,$M10763),"")</f>
        <v/>
      </c>
      <c r="E10763" s="6">
        <f>IF(AND($B10763&lt;&gt;"",$C10763&lt;&gt;"",$B10763&lt;=$C10763),INDEX(Bemenet!$D$2:$D$301,$M10763),"")</f>
        <v/>
      </c>
      <c r="F10763" s="5">
        <f>IF(AND($B10763&lt;&gt;"",$C10763&lt;&gt;"",$B10763&lt;=$C10763),$C10763-$B10763+1,"")</f>
        <v/>
      </c>
      <c r="G10763" s="5">
        <f>IF($F10763="","",$F10763*$D10763)</f>
        <v/>
      </c>
      <c r="H10763" s="42">
        <f>IF($G10763="","",$O10763)</f>
        <v/>
      </c>
      <c r="I10763" s="5">
        <f>IF($G10763="","",$G10763*IF($H10763="",$O10763,$H10763)/100)</f>
        <v/>
      </c>
      <c r="J10763" s="5">
        <f>IF(OR($L10763="",NOT(COUNTIFS($L$2:$L10763,$L10763)=1)),"",SUMIFS($G:$G,$L:$L,$L10763))</f>
        <v/>
      </c>
      <c r="K10763" s="5">
        <f>IF(OR($L10763="",NOT(COUNTIFS($L$2:$L10763,$L10763)=1)),"",SUMIFS($I:$I,$L:$L,$L10763))</f>
        <v/>
      </c>
      <c r="L10763" s="6">
        <f>IF($B10763="","",YEAR($B10763))</f>
        <v/>
      </c>
      <c r="M10763" s="6">
        <f>INT((ROW()-2)/39)+1</f>
        <v/>
      </c>
      <c r="N10763" s="6">
        <f>MOD(ROW()-2,39)+2</f>
        <v/>
      </c>
      <c r="O10763" s="42">
        <f>IF(AND($B10763&lt;&gt;"",$C10763&lt;&gt;"",$B10763&lt;=$C10763),INDEX(Szabalyok!$C:$C,$N10763),"")</f>
        <v/>
      </c>
      <c r="P10763">
        <f>IF(D10763="",P10762,P10762+1)</f>
        <v/>
      </c>
    </row>
    <row r="10764">
      <c r="A10764">
        <f>IF(P10764=P10763,0,P10764)</f>
        <v/>
      </c>
      <c r="B10764" s="41">
        <f>IF($M10764&gt;300,"",IF(OR(INDEX(Bemenet!$E$2:$E$301,$M10764)="",INDEX(Bemenet!$F$2:$F$301,$M10764)=""),"",MAX(INDEX(Bemenet!$E$2:$E$301,$M10764),INDEX(Szabalyok!$A:$A,$N10764))))</f>
        <v/>
      </c>
      <c r="C10764" s="41">
        <f>IF($B10764="","",MIN(INDEX(Bemenet!$F$2:$F$301,$M10764),INDEX(Szabalyok!$B:$B,$N10764)))</f>
        <v/>
      </c>
      <c r="D10764" s="5">
        <f>IF(AND($B10764&lt;&gt;"",$C10764&lt;&gt;"",$B10764&lt;=$C10764),INDEX(Bemenet!$G$2:$G$301,$M10764),"")</f>
        <v/>
      </c>
      <c r="E10764" s="6">
        <f>IF(AND($B10764&lt;&gt;"",$C10764&lt;&gt;"",$B10764&lt;=$C10764),INDEX(Bemenet!$D$2:$D$301,$M10764),"")</f>
        <v/>
      </c>
      <c r="F10764" s="5">
        <f>IF(AND($B10764&lt;&gt;"",$C10764&lt;&gt;"",$B10764&lt;=$C10764),$C10764-$B10764+1,"")</f>
        <v/>
      </c>
      <c r="G10764" s="5">
        <f>IF($F10764="","",$F10764*$D10764)</f>
        <v/>
      </c>
      <c r="H10764" s="42">
        <f>IF($G10764="","",$O10764)</f>
        <v/>
      </c>
      <c r="I10764" s="5">
        <f>IF($G10764="","",$G10764*IF($H10764="",$O10764,$H10764)/100)</f>
        <v/>
      </c>
      <c r="J10764" s="5">
        <f>IF(OR($L10764="",NOT(COUNTIFS($L$2:$L10764,$L10764)=1)),"",SUMIFS($G:$G,$L:$L,$L10764))</f>
        <v/>
      </c>
      <c r="K10764" s="5">
        <f>IF(OR($L10764="",NOT(COUNTIFS($L$2:$L10764,$L10764)=1)),"",SUMIFS($I:$I,$L:$L,$L10764))</f>
        <v/>
      </c>
      <c r="L10764" s="6">
        <f>IF($B10764="","",YEAR($B10764))</f>
        <v/>
      </c>
      <c r="M10764" s="6">
        <f>INT((ROW()-2)/39)+1</f>
        <v/>
      </c>
      <c r="N10764" s="6">
        <f>MOD(ROW()-2,39)+2</f>
        <v/>
      </c>
      <c r="O10764" s="42">
        <f>IF(AND($B10764&lt;&gt;"",$C10764&lt;&gt;"",$B10764&lt;=$C10764),INDEX(Szabalyok!$C:$C,$N10764),"")</f>
        <v/>
      </c>
      <c r="P10764">
        <f>IF(D10764="",P10763,P10763+1)</f>
        <v/>
      </c>
    </row>
    <row r="10765">
      <c r="A10765">
        <f>IF(P10765=P10764,0,P10765)</f>
        <v/>
      </c>
      <c r="B10765" s="41">
        <f>IF($M10765&gt;300,"",IF(OR(INDEX(Bemenet!$E$2:$E$301,$M10765)="",INDEX(Bemenet!$F$2:$F$301,$M10765)=""),"",MAX(INDEX(Bemenet!$E$2:$E$301,$M10765),INDEX(Szabalyok!$A:$A,$N10765))))</f>
        <v/>
      </c>
      <c r="C10765" s="41">
        <f>IF($B10765="","",MIN(INDEX(Bemenet!$F$2:$F$301,$M10765),INDEX(Szabalyok!$B:$B,$N10765)))</f>
        <v/>
      </c>
      <c r="D10765" s="5">
        <f>IF(AND($B10765&lt;&gt;"",$C10765&lt;&gt;"",$B10765&lt;=$C10765),INDEX(Bemenet!$G$2:$G$301,$M10765),"")</f>
        <v/>
      </c>
      <c r="E10765" s="6">
        <f>IF(AND($B10765&lt;&gt;"",$C10765&lt;&gt;"",$B10765&lt;=$C10765),INDEX(Bemenet!$D$2:$D$301,$M10765),"")</f>
        <v/>
      </c>
      <c r="F10765" s="5">
        <f>IF(AND($B10765&lt;&gt;"",$C10765&lt;&gt;"",$B10765&lt;=$C10765),$C10765-$B10765+1,"")</f>
        <v/>
      </c>
      <c r="G10765" s="5">
        <f>IF($F10765="","",$F10765*$D10765)</f>
        <v/>
      </c>
      <c r="H10765" s="42">
        <f>IF($G10765="","",$O10765)</f>
        <v/>
      </c>
      <c r="I10765" s="5">
        <f>IF($G10765="","",$G10765*IF($H10765="",$O10765,$H10765)/100)</f>
        <v/>
      </c>
      <c r="J10765" s="5">
        <f>IF(OR($L10765="",NOT(COUNTIFS($L$2:$L10765,$L10765)=1)),"",SUMIFS($G:$G,$L:$L,$L10765))</f>
        <v/>
      </c>
      <c r="K10765" s="5">
        <f>IF(OR($L10765="",NOT(COUNTIFS($L$2:$L10765,$L10765)=1)),"",SUMIFS($I:$I,$L:$L,$L10765))</f>
        <v/>
      </c>
      <c r="L10765" s="6">
        <f>IF($B10765="","",YEAR($B10765))</f>
        <v/>
      </c>
      <c r="M10765" s="6">
        <f>INT((ROW()-2)/39)+1</f>
        <v/>
      </c>
      <c r="N10765" s="6">
        <f>MOD(ROW()-2,39)+2</f>
        <v/>
      </c>
      <c r="O10765" s="42">
        <f>IF(AND($B10765&lt;&gt;"",$C10765&lt;&gt;"",$B10765&lt;=$C10765),INDEX(Szabalyok!$C:$C,$N10765),"")</f>
        <v/>
      </c>
      <c r="P10765">
        <f>IF(D10765="",P10764,P10764+1)</f>
        <v/>
      </c>
    </row>
    <row r="10766">
      <c r="A10766">
        <f>IF(P10766=P10765,0,P10766)</f>
        <v/>
      </c>
      <c r="B10766" s="41">
        <f>IF($M10766&gt;300,"",IF(OR(INDEX(Bemenet!$E$2:$E$301,$M10766)="",INDEX(Bemenet!$F$2:$F$301,$M10766)=""),"",MAX(INDEX(Bemenet!$E$2:$E$301,$M10766),INDEX(Szabalyok!$A:$A,$N10766))))</f>
        <v/>
      </c>
      <c r="C10766" s="41">
        <f>IF($B10766="","",MIN(INDEX(Bemenet!$F$2:$F$301,$M10766),INDEX(Szabalyok!$B:$B,$N10766)))</f>
        <v/>
      </c>
      <c r="D10766" s="5">
        <f>IF(AND($B10766&lt;&gt;"",$C10766&lt;&gt;"",$B10766&lt;=$C10766),INDEX(Bemenet!$G$2:$G$301,$M10766),"")</f>
        <v/>
      </c>
      <c r="E10766" s="6">
        <f>IF(AND($B10766&lt;&gt;"",$C10766&lt;&gt;"",$B10766&lt;=$C10766),INDEX(Bemenet!$D$2:$D$301,$M10766),"")</f>
        <v/>
      </c>
      <c r="F10766" s="5">
        <f>IF(AND($B10766&lt;&gt;"",$C10766&lt;&gt;"",$B10766&lt;=$C10766),$C10766-$B10766+1,"")</f>
        <v/>
      </c>
      <c r="G10766" s="5">
        <f>IF($F10766="","",$F10766*$D10766)</f>
        <v/>
      </c>
      <c r="H10766" s="42">
        <f>IF($G10766="","",$O10766)</f>
        <v/>
      </c>
      <c r="I10766" s="5">
        <f>IF($G10766="","",$G10766*IF($H10766="",$O10766,$H10766)/100)</f>
        <v/>
      </c>
      <c r="J10766" s="5">
        <f>IF(OR($L10766="",NOT(COUNTIFS($L$2:$L10766,$L10766)=1)),"",SUMIFS($G:$G,$L:$L,$L10766))</f>
        <v/>
      </c>
      <c r="K10766" s="5">
        <f>IF(OR($L10766="",NOT(COUNTIFS($L$2:$L10766,$L10766)=1)),"",SUMIFS($I:$I,$L:$L,$L10766))</f>
        <v/>
      </c>
      <c r="L10766" s="6">
        <f>IF($B10766="","",YEAR($B10766))</f>
        <v/>
      </c>
      <c r="M10766" s="6">
        <f>INT((ROW()-2)/39)+1</f>
        <v/>
      </c>
      <c r="N10766" s="6">
        <f>MOD(ROW()-2,39)+2</f>
        <v/>
      </c>
      <c r="O10766" s="42">
        <f>IF(AND($B10766&lt;&gt;"",$C10766&lt;&gt;"",$B10766&lt;=$C10766),INDEX(Szabalyok!$C:$C,$N10766),"")</f>
        <v/>
      </c>
      <c r="P10766">
        <f>IF(D10766="",P10765,P10765+1)</f>
        <v/>
      </c>
    </row>
    <row r="10767">
      <c r="A10767">
        <f>IF(P10767=P10766,0,P10767)</f>
        <v/>
      </c>
      <c r="B10767" s="41">
        <f>IF($M10767&gt;300,"",IF(OR(INDEX(Bemenet!$E$2:$E$301,$M10767)="",INDEX(Bemenet!$F$2:$F$301,$M10767)=""),"",MAX(INDEX(Bemenet!$E$2:$E$301,$M10767),INDEX(Szabalyok!$A:$A,$N10767))))</f>
        <v/>
      </c>
      <c r="C10767" s="41">
        <f>IF($B10767="","",MIN(INDEX(Bemenet!$F$2:$F$301,$M10767),INDEX(Szabalyok!$B:$B,$N10767)))</f>
        <v/>
      </c>
      <c r="D10767" s="5">
        <f>IF(AND($B10767&lt;&gt;"",$C10767&lt;&gt;"",$B10767&lt;=$C10767),INDEX(Bemenet!$G$2:$G$301,$M10767),"")</f>
        <v/>
      </c>
      <c r="E10767" s="6">
        <f>IF(AND($B10767&lt;&gt;"",$C10767&lt;&gt;"",$B10767&lt;=$C10767),INDEX(Bemenet!$D$2:$D$301,$M10767),"")</f>
        <v/>
      </c>
      <c r="F10767" s="5">
        <f>IF(AND($B10767&lt;&gt;"",$C10767&lt;&gt;"",$B10767&lt;=$C10767),$C10767-$B10767+1,"")</f>
        <v/>
      </c>
      <c r="G10767" s="5">
        <f>IF($F10767="","",$F10767*$D10767)</f>
        <v/>
      </c>
      <c r="H10767" s="42">
        <f>IF($G10767="","",$O10767)</f>
        <v/>
      </c>
      <c r="I10767" s="5">
        <f>IF($G10767="","",$G10767*IF($H10767="",$O10767,$H10767)/100)</f>
        <v/>
      </c>
      <c r="J10767" s="5">
        <f>IF(OR($L10767="",NOT(COUNTIFS($L$2:$L10767,$L10767)=1)),"",SUMIFS($G:$G,$L:$L,$L10767))</f>
        <v/>
      </c>
      <c r="K10767" s="5">
        <f>IF(OR($L10767="",NOT(COUNTIFS($L$2:$L10767,$L10767)=1)),"",SUMIFS($I:$I,$L:$L,$L10767))</f>
        <v/>
      </c>
      <c r="L10767" s="6">
        <f>IF($B10767="","",YEAR($B10767))</f>
        <v/>
      </c>
      <c r="M10767" s="6">
        <f>INT((ROW()-2)/39)+1</f>
        <v/>
      </c>
      <c r="N10767" s="6">
        <f>MOD(ROW()-2,39)+2</f>
        <v/>
      </c>
      <c r="O10767" s="42">
        <f>IF(AND($B10767&lt;&gt;"",$C10767&lt;&gt;"",$B10767&lt;=$C10767),INDEX(Szabalyok!$C:$C,$N10767),"")</f>
        <v/>
      </c>
      <c r="P10767">
        <f>IF(D10767="",P10766,P10766+1)</f>
        <v/>
      </c>
    </row>
    <row r="10768">
      <c r="A10768">
        <f>IF(P10768=P10767,0,P10768)</f>
        <v/>
      </c>
      <c r="B10768" s="41">
        <f>IF($M10768&gt;300,"",IF(OR(INDEX(Bemenet!$E$2:$E$301,$M10768)="",INDEX(Bemenet!$F$2:$F$301,$M10768)=""),"",MAX(INDEX(Bemenet!$E$2:$E$301,$M10768),INDEX(Szabalyok!$A:$A,$N10768))))</f>
        <v/>
      </c>
      <c r="C10768" s="41">
        <f>IF($B10768="","",MIN(INDEX(Bemenet!$F$2:$F$301,$M10768),INDEX(Szabalyok!$B:$B,$N10768)))</f>
        <v/>
      </c>
      <c r="D10768" s="5">
        <f>IF(AND($B10768&lt;&gt;"",$C10768&lt;&gt;"",$B10768&lt;=$C10768),INDEX(Bemenet!$G$2:$G$301,$M10768),"")</f>
        <v/>
      </c>
      <c r="E10768" s="6">
        <f>IF(AND($B10768&lt;&gt;"",$C10768&lt;&gt;"",$B10768&lt;=$C10768),INDEX(Bemenet!$D$2:$D$301,$M10768),"")</f>
        <v/>
      </c>
      <c r="F10768" s="5">
        <f>IF(AND($B10768&lt;&gt;"",$C10768&lt;&gt;"",$B10768&lt;=$C10768),$C10768-$B10768+1,"")</f>
        <v/>
      </c>
      <c r="G10768" s="5">
        <f>IF($F10768="","",$F10768*$D10768)</f>
        <v/>
      </c>
      <c r="H10768" s="42">
        <f>IF($G10768="","",$O10768)</f>
        <v/>
      </c>
      <c r="I10768" s="5">
        <f>IF($G10768="","",$G10768*IF($H10768="",$O10768,$H10768)/100)</f>
        <v/>
      </c>
      <c r="J10768" s="5">
        <f>IF(OR($L10768="",NOT(COUNTIFS($L$2:$L10768,$L10768)=1)),"",SUMIFS($G:$G,$L:$L,$L10768))</f>
        <v/>
      </c>
      <c r="K10768" s="5">
        <f>IF(OR($L10768="",NOT(COUNTIFS($L$2:$L10768,$L10768)=1)),"",SUMIFS($I:$I,$L:$L,$L10768))</f>
        <v/>
      </c>
      <c r="L10768" s="6">
        <f>IF($B10768="","",YEAR($B10768))</f>
        <v/>
      </c>
      <c r="M10768" s="6">
        <f>INT((ROW()-2)/39)+1</f>
        <v/>
      </c>
      <c r="N10768" s="6">
        <f>MOD(ROW()-2,39)+2</f>
        <v/>
      </c>
      <c r="O10768" s="42">
        <f>IF(AND($B10768&lt;&gt;"",$C10768&lt;&gt;"",$B10768&lt;=$C10768),INDEX(Szabalyok!$C:$C,$N10768),"")</f>
        <v/>
      </c>
      <c r="P10768">
        <f>IF(D10768="",P10767,P10767+1)</f>
        <v/>
      </c>
    </row>
    <row r="10769">
      <c r="A10769">
        <f>IF(P10769=P10768,0,P10769)</f>
        <v/>
      </c>
      <c r="B10769" s="41">
        <f>IF($M10769&gt;300,"",IF(OR(INDEX(Bemenet!$E$2:$E$301,$M10769)="",INDEX(Bemenet!$F$2:$F$301,$M10769)=""),"",MAX(INDEX(Bemenet!$E$2:$E$301,$M10769),INDEX(Szabalyok!$A:$A,$N10769))))</f>
        <v/>
      </c>
      <c r="C10769" s="41">
        <f>IF($B10769="","",MIN(INDEX(Bemenet!$F$2:$F$301,$M10769),INDEX(Szabalyok!$B:$B,$N10769)))</f>
        <v/>
      </c>
      <c r="D10769" s="5">
        <f>IF(AND($B10769&lt;&gt;"",$C10769&lt;&gt;"",$B10769&lt;=$C10769),INDEX(Bemenet!$G$2:$G$301,$M10769),"")</f>
        <v/>
      </c>
      <c r="E10769" s="6">
        <f>IF(AND($B10769&lt;&gt;"",$C10769&lt;&gt;"",$B10769&lt;=$C10769),INDEX(Bemenet!$D$2:$D$301,$M10769),"")</f>
        <v/>
      </c>
      <c r="F10769" s="5">
        <f>IF(AND($B10769&lt;&gt;"",$C10769&lt;&gt;"",$B10769&lt;=$C10769),$C10769-$B10769+1,"")</f>
        <v/>
      </c>
      <c r="G10769" s="5">
        <f>IF($F10769="","",$F10769*$D10769)</f>
        <v/>
      </c>
      <c r="H10769" s="42">
        <f>IF($G10769="","",$O10769)</f>
        <v/>
      </c>
      <c r="I10769" s="5">
        <f>IF($G10769="","",$G10769*IF($H10769="",$O10769,$H10769)/100)</f>
        <v/>
      </c>
      <c r="J10769" s="5">
        <f>IF(OR($L10769="",NOT(COUNTIFS($L$2:$L10769,$L10769)=1)),"",SUMIFS($G:$G,$L:$L,$L10769))</f>
        <v/>
      </c>
      <c r="K10769" s="5">
        <f>IF(OR($L10769="",NOT(COUNTIFS($L$2:$L10769,$L10769)=1)),"",SUMIFS($I:$I,$L:$L,$L10769))</f>
        <v/>
      </c>
      <c r="L10769" s="6">
        <f>IF($B10769="","",YEAR($B10769))</f>
        <v/>
      </c>
      <c r="M10769" s="6">
        <f>INT((ROW()-2)/39)+1</f>
        <v/>
      </c>
      <c r="N10769" s="6">
        <f>MOD(ROW()-2,39)+2</f>
        <v/>
      </c>
      <c r="O10769" s="42">
        <f>IF(AND($B10769&lt;&gt;"",$C10769&lt;&gt;"",$B10769&lt;=$C10769),INDEX(Szabalyok!$C:$C,$N10769),"")</f>
        <v/>
      </c>
      <c r="P10769">
        <f>IF(D10769="",P10768,P10768+1)</f>
        <v/>
      </c>
    </row>
    <row r="10770">
      <c r="A10770">
        <f>IF(P10770=P10769,0,P10770)</f>
        <v/>
      </c>
      <c r="B10770" s="41">
        <f>IF($M10770&gt;300,"",IF(OR(INDEX(Bemenet!$E$2:$E$301,$M10770)="",INDEX(Bemenet!$F$2:$F$301,$M10770)=""),"",MAX(INDEX(Bemenet!$E$2:$E$301,$M10770),INDEX(Szabalyok!$A:$A,$N10770))))</f>
        <v/>
      </c>
      <c r="C10770" s="41">
        <f>IF($B10770="","",MIN(INDEX(Bemenet!$F$2:$F$301,$M10770),INDEX(Szabalyok!$B:$B,$N10770)))</f>
        <v/>
      </c>
      <c r="D10770" s="5">
        <f>IF(AND($B10770&lt;&gt;"",$C10770&lt;&gt;"",$B10770&lt;=$C10770),INDEX(Bemenet!$G$2:$G$301,$M10770),"")</f>
        <v/>
      </c>
      <c r="E10770" s="6">
        <f>IF(AND($B10770&lt;&gt;"",$C10770&lt;&gt;"",$B10770&lt;=$C10770),INDEX(Bemenet!$D$2:$D$301,$M10770),"")</f>
        <v/>
      </c>
      <c r="F10770" s="5">
        <f>IF(AND($B10770&lt;&gt;"",$C10770&lt;&gt;"",$B10770&lt;=$C10770),$C10770-$B10770+1,"")</f>
        <v/>
      </c>
      <c r="G10770" s="5">
        <f>IF($F10770="","",$F10770*$D10770)</f>
        <v/>
      </c>
      <c r="H10770" s="42">
        <f>IF($G10770="","",$O10770)</f>
        <v/>
      </c>
      <c r="I10770" s="5">
        <f>IF($G10770="","",$G10770*IF($H10770="",$O10770,$H10770)/100)</f>
        <v/>
      </c>
      <c r="J10770" s="5">
        <f>IF(OR($L10770="",NOT(COUNTIFS($L$2:$L10770,$L10770)=1)),"",SUMIFS($G:$G,$L:$L,$L10770))</f>
        <v/>
      </c>
      <c r="K10770" s="5">
        <f>IF(OR($L10770="",NOT(COUNTIFS($L$2:$L10770,$L10770)=1)),"",SUMIFS($I:$I,$L:$L,$L10770))</f>
        <v/>
      </c>
      <c r="L10770" s="6">
        <f>IF($B10770="","",YEAR($B10770))</f>
        <v/>
      </c>
      <c r="M10770" s="6">
        <f>INT((ROW()-2)/39)+1</f>
        <v/>
      </c>
      <c r="N10770" s="6">
        <f>MOD(ROW()-2,39)+2</f>
        <v/>
      </c>
      <c r="O10770" s="42">
        <f>IF(AND($B10770&lt;&gt;"",$C10770&lt;&gt;"",$B10770&lt;=$C10770),INDEX(Szabalyok!$C:$C,$N10770),"")</f>
        <v/>
      </c>
      <c r="P10770">
        <f>IF(D10770="",P10769,P10769+1)</f>
        <v/>
      </c>
    </row>
    <row r="10771">
      <c r="A10771">
        <f>IF(P10771=P10770,0,P10771)</f>
        <v/>
      </c>
      <c r="B10771" s="41">
        <f>IF($M10771&gt;300,"",IF(OR(INDEX(Bemenet!$E$2:$E$301,$M10771)="",INDEX(Bemenet!$F$2:$F$301,$M10771)=""),"",MAX(INDEX(Bemenet!$E$2:$E$301,$M10771),INDEX(Szabalyok!$A:$A,$N10771))))</f>
        <v/>
      </c>
      <c r="C10771" s="41">
        <f>IF($B10771="","",MIN(INDEX(Bemenet!$F$2:$F$301,$M10771),INDEX(Szabalyok!$B:$B,$N10771)))</f>
        <v/>
      </c>
      <c r="D10771" s="5">
        <f>IF(AND($B10771&lt;&gt;"",$C10771&lt;&gt;"",$B10771&lt;=$C10771),INDEX(Bemenet!$G$2:$G$301,$M10771),"")</f>
        <v/>
      </c>
      <c r="E10771" s="6">
        <f>IF(AND($B10771&lt;&gt;"",$C10771&lt;&gt;"",$B10771&lt;=$C10771),INDEX(Bemenet!$D$2:$D$301,$M10771),"")</f>
        <v/>
      </c>
      <c r="F10771" s="5">
        <f>IF(AND($B10771&lt;&gt;"",$C10771&lt;&gt;"",$B10771&lt;=$C10771),$C10771-$B10771+1,"")</f>
        <v/>
      </c>
      <c r="G10771" s="5">
        <f>IF($F10771="","",$F10771*$D10771)</f>
        <v/>
      </c>
      <c r="H10771" s="42">
        <f>IF($G10771="","",$O10771)</f>
        <v/>
      </c>
      <c r="I10771" s="5">
        <f>IF($G10771="","",$G10771*IF($H10771="",$O10771,$H10771)/100)</f>
        <v/>
      </c>
      <c r="J10771" s="5">
        <f>IF(OR($L10771="",NOT(COUNTIFS($L$2:$L10771,$L10771)=1)),"",SUMIFS($G:$G,$L:$L,$L10771))</f>
        <v/>
      </c>
      <c r="K10771" s="5">
        <f>IF(OR($L10771="",NOT(COUNTIFS($L$2:$L10771,$L10771)=1)),"",SUMIFS($I:$I,$L:$L,$L10771))</f>
        <v/>
      </c>
      <c r="L10771" s="6">
        <f>IF($B10771="","",YEAR($B10771))</f>
        <v/>
      </c>
      <c r="M10771" s="6">
        <f>INT((ROW()-2)/39)+1</f>
        <v/>
      </c>
      <c r="N10771" s="6">
        <f>MOD(ROW()-2,39)+2</f>
        <v/>
      </c>
      <c r="O10771" s="42">
        <f>IF(AND($B10771&lt;&gt;"",$C10771&lt;&gt;"",$B10771&lt;=$C10771),INDEX(Szabalyok!$C:$C,$N10771),"")</f>
        <v/>
      </c>
      <c r="P10771">
        <f>IF(D10771="",P10770,P10770+1)</f>
        <v/>
      </c>
    </row>
    <row r="10772">
      <c r="A10772">
        <f>IF(P10772=P10771,0,P10772)</f>
        <v/>
      </c>
      <c r="B10772" s="41">
        <f>IF($M10772&gt;300,"",IF(OR(INDEX(Bemenet!$E$2:$E$301,$M10772)="",INDEX(Bemenet!$F$2:$F$301,$M10772)=""),"",MAX(INDEX(Bemenet!$E$2:$E$301,$M10772),INDEX(Szabalyok!$A:$A,$N10772))))</f>
        <v/>
      </c>
      <c r="C10772" s="41">
        <f>IF($B10772="","",MIN(INDEX(Bemenet!$F$2:$F$301,$M10772),INDEX(Szabalyok!$B:$B,$N10772)))</f>
        <v/>
      </c>
      <c r="D10772" s="5">
        <f>IF(AND($B10772&lt;&gt;"",$C10772&lt;&gt;"",$B10772&lt;=$C10772),INDEX(Bemenet!$G$2:$G$301,$M10772),"")</f>
        <v/>
      </c>
      <c r="E10772" s="6">
        <f>IF(AND($B10772&lt;&gt;"",$C10772&lt;&gt;"",$B10772&lt;=$C10772),INDEX(Bemenet!$D$2:$D$301,$M10772),"")</f>
        <v/>
      </c>
      <c r="F10772" s="5">
        <f>IF(AND($B10772&lt;&gt;"",$C10772&lt;&gt;"",$B10772&lt;=$C10772),$C10772-$B10772+1,"")</f>
        <v/>
      </c>
      <c r="G10772" s="5">
        <f>IF($F10772="","",$F10772*$D10772)</f>
        <v/>
      </c>
      <c r="H10772" s="42">
        <f>IF($G10772="","",$O10772)</f>
        <v/>
      </c>
      <c r="I10772" s="5">
        <f>IF($G10772="","",$G10772*IF($H10772="",$O10772,$H10772)/100)</f>
        <v/>
      </c>
      <c r="J10772" s="5">
        <f>IF(OR($L10772="",NOT(COUNTIFS($L$2:$L10772,$L10772)=1)),"",SUMIFS($G:$G,$L:$L,$L10772))</f>
        <v/>
      </c>
      <c r="K10772" s="5">
        <f>IF(OR($L10772="",NOT(COUNTIFS($L$2:$L10772,$L10772)=1)),"",SUMIFS($I:$I,$L:$L,$L10772))</f>
        <v/>
      </c>
      <c r="L10772" s="6">
        <f>IF($B10772="","",YEAR($B10772))</f>
        <v/>
      </c>
      <c r="M10772" s="6">
        <f>INT((ROW()-2)/39)+1</f>
        <v/>
      </c>
      <c r="N10772" s="6">
        <f>MOD(ROW()-2,39)+2</f>
        <v/>
      </c>
      <c r="O10772" s="42">
        <f>IF(AND($B10772&lt;&gt;"",$C10772&lt;&gt;"",$B10772&lt;=$C10772),INDEX(Szabalyok!$C:$C,$N10772),"")</f>
        <v/>
      </c>
      <c r="P10772">
        <f>IF(D10772="",P10771,P10771+1)</f>
        <v/>
      </c>
    </row>
    <row r="10773">
      <c r="A10773">
        <f>IF(P10773=P10772,0,P10773)</f>
        <v/>
      </c>
      <c r="B10773" s="41">
        <f>IF($M10773&gt;300,"",IF(OR(INDEX(Bemenet!$E$2:$E$301,$M10773)="",INDEX(Bemenet!$F$2:$F$301,$M10773)=""),"",MAX(INDEX(Bemenet!$E$2:$E$301,$M10773),INDEX(Szabalyok!$A:$A,$N10773))))</f>
        <v/>
      </c>
      <c r="C10773" s="41">
        <f>IF($B10773="","",MIN(INDEX(Bemenet!$F$2:$F$301,$M10773),INDEX(Szabalyok!$B:$B,$N10773)))</f>
        <v/>
      </c>
      <c r="D10773" s="5">
        <f>IF(AND($B10773&lt;&gt;"",$C10773&lt;&gt;"",$B10773&lt;=$C10773),INDEX(Bemenet!$G$2:$G$301,$M10773),"")</f>
        <v/>
      </c>
      <c r="E10773" s="6">
        <f>IF(AND($B10773&lt;&gt;"",$C10773&lt;&gt;"",$B10773&lt;=$C10773),INDEX(Bemenet!$D$2:$D$301,$M10773),"")</f>
        <v/>
      </c>
      <c r="F10773" s="5">
        <f>IF(AND($B10773&lt;&gt;"",$C10773&lt;&gt;"",$B10773&lt;=$C10773),$C10773-$B10773+1,"")</f>
        <v/>
      </c>
      <c r="G10773" s="5">
        <f>IF($F10773="","",$F10773*$D10773)</f>
        <v/>
      </c>
      <c r="H10773" s="42">
        <f>IF($G10773="","",$O10773)</f>
        <v/>
      </c>
      <c r="I10773" s="5">
        <f>IF($G10773="","",$G10773*IF($H10773="",$O10773,$H10773)/100)</f>
        <v/>
      </c>
      <c r="J10773" s="5">
        <f>IF(OR($L10773="",NOT(COUNTIFS($L$2:$L10773,$L10773)=1)),"",SUMIFS($G:$G,$L:$L,$L10773))</f>
        <v/>
      </c>
      <c r="K10773" s="5">
        <f>IF(OR($L10773="",NOT(COUNTIFS($L$2:$L10773,$L10773)=1)),"",SUMIFS($I:$I,$L:$L,$L10773))</f>
        <v/>
      </c>
      <c r="L10773" s="6">
        <f>IF($B10773="","",YEAR($B10773))</f>
        <v/>
      </c>
      <c r="M10773" s="6">
        <f>INT((ROW()-2)/39)+1</f>
        <v/>
      </c>
      <c r="N10773" s="6">
        <f>MOD(ROW()-2,39)+2</f>
        <v/>
      </c>
      <c r="O10773" s="42">
        <f>IF(AND($B10773&lt;&gt;"",$C10773&lt;&gt;"",$B10773&lt;=$C10773),INDEX(Szabalyok!$C:$C,$N10773),"")</f>
        <v/>
      </c>
      <c r="P10773">
        <f>IF(D10773="",P10772,P10772+1)</f>
        <v/>
      </c>
    </row>
    <row r="10774">
      <c r="A10774">
        <f>IF(P10774=P10773,0,P10774)</f>
        <v/>
      </c>
      <c r="B10774" s="41">
        <f>IF($M10774&gt;300,"",IF(OR(INDEX(Bemenet!$E$2:$E$301,$M10774)="",INDEX(Bemenet!$F$2:$F$301,$M10774)=""),"",MAX(INDEX(Bemenet!$E$2:$E$301,$M10774),INDEX(Szabalyok!$A:$A,$N10774))))</f>
        <v/>
      </c>
      <c r="C10774" s="41">
        <f>IF($B10774="","",MIN(INDEX(Bemenet!$F$2:$F$301,$M10774),INDEX(Szabalyok!$B:$B,$N10774)))</f>
        <v/>
      </c>
      <c r="D10774" s="5">
        <f>IF(AND($B10774&lt;&gt;"",$C10774&lt;&gt;"",$B10774&lt;=$C10774),INDEX(Bemenet!$G$2:$G$301,$M10774),"")</f>
        <v/>
      </c>
      <c r="E10774" s="6">
        <f>IF(AND($B10774&lt;&gt;"",$C10774&lt;&gt;"",$B10774&lt;=$C10774),INDEX(Bemenet!$D$2:$D$301,$M10774),"")</f>
        <v/>
      </c>
      <c r="F10774" s="5">
        <f>IF(AND($B10774&lt;&gt;"",$C10774&lt;&gt;"",$B10774&lt;=$C10774),$C10774-$B10774+1,"")</f>
        <v/>
      </c>
      <c r="G10774" s="5">
        <f>IF($F10774="","",$F10774*$D10774)</f>
        <v/>
      </c>
      <c r="H10774" s="42">
        <f>IF($G10774="","",$O10774)</f>
        <v/>
      </c>
      <c r="I10774" s="5">
        <f>IF($G10774="","",$G10774*IF($H10774="",$O10774,$H10774)/100)</f>
        <v/>
      </c>
      <c r="J10774" s="5">
        <f>IF(OR($L10774="",NOT(COUNTIFS($L$2:$L10774,$L10774)=1)),"",SUMIFS($G:$G,$L:$L,$L10774))</f>
        <v/>
      </c>
      <c r="K10774" s="5">
        <f>IF(OR($L10774="",NOT(COUNTIFS($L$2:$L10774,$L10774)=1)),"",SUMIFS($I:$I,$L:$L,$L10774))</f>
        <v/>
      </c>
      <c r="L10774" s="6">
        <f>IF($B10774="","",YEAR($B10774))</f>
        <v/>
      </c>
      <c r="M10774" s="6">
        <f>INT((ROW()-2)/39)+1</f>
        <v/>
      </c>
      <c r="N10774" s="6">
        <f>MOD(ROW()-2,39)+2</f>
        <v/>
      </c>
      <c r="O10774" s="42">
        <f>IF(AND($B10774&lt;&gt;"",$C10774&lt;&gt;"",$B10774&lt;=$C10774),INDEX(Szabalyok!$C:$C,$N10774),"")</f>
        <v/>
      </c>
      <c r="P10774">
        <f>IF(D10774="",P10773,P10773+1)</f>
        <v/>
      </c>
    </row>
    <row r="10775">
      <c r="A10775">
        <f>IF(P10775=P10774,0,P10775)</f>
        <v/>
      </c>
      <c r="B10775" s="41">
        <f>IF($M10775&gt;300,"",IF(OR(INDEX(Bemenet!$E$2:$E$301,$M10775)="",INDEX(Bemenet!$F$2:$F$301,$M10775)=""),"",MAX(INDEX(Bemenet!$E$2:$E$301,$M10775),INDEX(Szabalyok!$A:$A,$N10775))))</f>
        <v/>
      </c>
      <c r="C10775" s="41">
        <f>IF($B10775="","",MIN(INDEX(Bemenet!$F$2:$F$301,$M10775),INDEX(Szabalyok!$B:$B,$N10775)))</f>
        <v/>
      </c>
      <c r="D10775" s="5">
        <f>IF(AND($B10775&lt;&gt;"",$C10775&lt;&gt;"",$B10775&lt;=$C10775),INDEX(Bemenet!$G$2:$G$301,$M10775),"")</f>
        <v/>
      </c>
      <c r="E10775" s="6">
        <f>IF(AND($B10775&lt;&gt;"",$C10775&lt;&gt;"",$B10775&lt;=$C10775),INDEX(Bemenet!$D$2:$D$301,$M10775),"")</f>
        <v/>
      </c>
      <c r="F10775" s="5">
        <f>IF(AND($B10775&lt;&gt;"",$C10775&lt;&gt;"",$B10775&lt;=$C10775),$C10775-$B10775+1,"")</f>
        <v/>
      </c>
      <c r="G10775" s="5">
        <f>IF($F10775="","",$F10775*$D10775)</f>
        <v/>
      </c>
      <c r="H10775" s="42">
        <f>IF($G10775="","",$O10775)</f>
        <v/>
      </c>
      <c r="I10775" s="5">
        <f>IF($G10775="","",$G10775*IF($H10775="",$O10775,$H10775)/100)</f>
        <v/>
      </c>
      <c r="J10775" s="5">
        <f>IF(OR($L10775="",NOT(COUNTIFS($L$2:$L10775,$L10775)=1)),"",SUMIFS($G:$G,$L:$L,$L10775))</f>
        <v/>
      </c>
      <c r="K10775" s="5">
        <f>IF(OR($L10775="",NOT(COUNTIFS($L$2:$L10775,$L10775)=1)),"",SUMIFS($I:$I,$L:$L,$L10775))</f>
        <v/>
      </c>
      <c r="L10775" s="6">
        <f>IF($B10775="","",YEAR($B10775))</f>
        <v/>
      </c>
      <c r="M10775" s="6">
        <f>INT((ROW()-2)/39)+1</f>
        <v/>
      </c>
      <c r="N10775" s="6">
        <f>MOD(ROW()-2,39)+2</f>
        <v/>
      </c>
      <c r="O10775" s="42">
        <f>IF(AND($B10775&lt;&gt;"",$C10775&lt;&gt;"",$B10775&lt;=$C10775),INDEX(Szabalyok!$C:$C,$N10775),"")</f>
        <v/>
      </c>
      <c r="P10775">
        <f>IF(D10775="",P10774,P10774+1)</f>
        <v/>
      </c>
    </row>
    <row r="10776">
      <c r="A10776">
        <f>IF(P10776=P10775,0,P10776)</f>
        <v/>
      </c>
      <c r="B10776" s="41">
        <f>IF($M10776&gt;300,"",IF(OR(INDEX(Bemenet!$E$2:$E$301,$M10776)="",INDEX(Bemenet!$F$2:$F$301,$M10776)=""),"",MAX(INDEX(Bemenet!$E$2:$E$301,$M10776),INDEX(Szabalyok!$A:$A,$N10776))))</f>
        <v/>
      </c>
      <c r="C10776" s="41">
        <f>IF($B10776="","",MIN(INDEX(Bemenet!$F$2:$F$301,$M10776),INDEX(Szabalyok!$B:$B,$N10776)))</f>
        <v/>
      </c>
      <c r="D10776" s="5">
        <f>IF(AND($B10776&lt;&gt;"",$C10776&lt;&gt;"",$B10776&lt;=$C10776),INDEX(Bemenet!$G$2:$G$301,$M10776),"")</f>
        <v/>
      </c>
      <c r="E10776" s="6">
        <f>IF(AND($B10776&lt;&gt;"",$C10776&lt;&gt;"",$B10776&lt;=$C10776),INDEX(Bemenet!$D$2:$D$301,$M10776),"")</f>
        <v/>
      </c>
      <c r="F10776" s="5">
        <f>IF(AND($B10776&lt;&gt;"",$C10776&lt;&gt;"",$B10776&lt;=$C10776),$C10776-$B10776+1,"")</f>
        <v/>
      </c>
      <c r="G10776" s="5">
        <f>IF($F10776="","",$F10776*$D10776)</f>
        <v/>
      </c>
      <c r="H10776" s="42">
        <f>IF($G10776="","",$O10776)</f>
        <v/>
      </c>
      <c r="I10776" s="5">
        <f>IF($G10776="","",$G10776*IF($H10776="",$O10776,$H10776)/100)</f>
        <v/>
      </c>
      <c r="J10776" s="5">
        <f>IF(OR($L10776="",NOT(COUNTIFS($L$2:$L10776,$L10776)=1)),"",SUMIFS($G:$G,$L:$L,$L10776))</f>
        <v/>
      </c>
      <c r="K10776" s="5">
        <f>IF(OR($L10776="",NOT(COUNTIFS($L$2:$L10776,$L10776)=1)),"",SUMIFS($I:$I,$L:$L,$L10776))</f>
        <v/>
      </c>
      <c r="L10776" s="6">
        <f>IF($B10776="","",YEAR($B10776))</f>
        <v/>
      </c>
      <c r="M10776" s="6">
        <f>INT((ROW()-2)/39)+1</f>
        <v/>
      </c>
      <c r="N10776" s="6">
        <f>MOD(ROW()-2,39)+2</f>
        <v/>
      </c>
      <c r="O10776" s="42">
        <f>IF(AND($B10776&lt;&gt;"",$C10776&lt;&gt;"",$B10776&lt;=$C10776),INDEX(Szabalyok!$C:$C,$N10776),"")</f>
        <v/>
      </c>
      <c r="P10776">
        <f>IF(D10776="",P10775,P10775+1)</f>
        <v/>
      </c>
    </row>
    <row r="10777">
      <c r="A10777">
        <f>IF(P10777=P10776,0,P10777)</f>
        <v/>
      </c>
      <c r="B10777" s="41">
        <f>IF($M10777&gt;300,"",IF(OR(INDEX(Bemenet!$E$2:$E$301,$M10777)="",INDEX(Bemenet!$F$2:$F$301,$M10777)=""),"",MAX(INDEX(Bemenet!$E$2:$E$301,$M10777),INDEX(Szabalyok!$A:$A,$N10777))))</f>
        <v/>
      </c>
      <c r="C10777" s="41">
        <f>IF($B10777="","",MIN(INDEX(Bemenet!$F$2:$F$301,$M10777),INDEX(Szabalyok!$B:$B,$N10777)))</f>
        <v/>
      </c>
      <c r="D10777" s="5">
        <f>IF(AND($B10777&lt;&gt;"",$C10777&lt;&gt;"",$B10777&lt;=$C10777),INDEX(Bemenet!$G$2:$G$301,$M10777),"")</f>
        <v/>
      </c>
      <c r="E10777" s="6">
        <f>IF(AND($B10777&lt;&gt;"",$C10777&lt;&gt;"",$B10777&lt;=$C10777),INDEX(Bemenet!$D$2:$D$301,$M10777),"")</f>
        <v/>
      </c>
      <c r="F10777" s="5">
        <f>IF(AND($B10777&lt;&gt;"",$C10777&lt;&gt;"",$B10777&lt;=$C10777),$C10777-$B10777+1,"")</f>
        <v/>
      </c>
      <c r="G10777" s="5">
        <f>IF($F10777="","",$F10777*$D10777)</f>
        <v/>
      </c>
      <c r="H10777" s="42">
        <f>IF($G10777="","",$O10777)</f>
        <v/>
      </c>
      <c r="I10777" s="5">
        <f>IF($G10777="","",$G10777*IF($H10777="",$O10777,$H10777)/100)</f>
        <v/>
      </c>
      <c r="J10777" s="5">
        <f>IF(OR($L10777="",NOT(COUNTIFS($L$2:$L10777,$L10777)=1)),"",SUMIFS($G:$G,$L:$L,$L10777))</f>
        <v/>
      </c>
      <c r="K10777" s="5">
        <f>IF(OR($L10777="",NOT(COUNTIFS($L$2:$L10777,$L10777)=1)),"",SUMIFS($I:$I,$L:$L,$L10777))</f>
        <v/>
      </c>
      <c r="L10777" s="6">
        <f>IF($B10777="","",YEAR($B10777))</f>
        <v/>
      </c>
      <c r="M10777" s="6">
        <f>INT((ROW()-2)/39)+1</f>
        <v/>
      </c>
      <c r="N10777" s="6">
        <f>MOD(ROW()-2,39)+2</f>
        <v/>
      </c>
      <c r="O10777" s="42">
        <f>IF(AND($B10777&lt;&gt;"",$C10777&lt;&gt;"",$B10777&lt;=$C10777),INDEX(Szabalyok!$C:$C,$N10777),"")</f>
        <v/>
      </c>
      <c r="P10777">
        <f>IF(D10777="",P10776,P10776+1)</f>
        <v/>
      </c>
    </row>
    <row r="10778">
      <c r="A10778">
        <f>IF(P10778=P10777,0,P10778)</f>
        <v/>
      </c>
      <c r="B10778" s="41">
        <f>IF($M10778&gt;300,"",IF(OR(INDEX(Bemenet!$E$2:$E$301,$M10778)="",INDEX(Bemenet!$F$2:$F$301,$M10778)=""),"",MAX(INDEX(Bemenet!$E$2:$E$301,$M10778),INDEX(Szabalyok!$A:$A,$N10778))))</f>
        <v/>
      </c>
      <c r="C10778" s="41">
        <f>IF($B10778="","",MIN(INDEX(Bemenet!$F$2:$F$301,$M10778),INDEX(Szabalyok!$B:$B,$N10778)))</f>
        <v/>
      </c>
      <c r="D10778" s="5">
        <f>IF(AND($B10778&lt;&gt;"",$C10778&lt;&gt;"",$B10778&lt;=$C10778),INDEX(Bemenet!$G$2:$G$301,$M10778),"")</f>
        <v/>
      </c>
      <c r="E10778" s="6">
        <f>IF(AND($B10778&lt;&gt;"",$C10778&lt;&gt;"",$B10778&lt;=$C10778),INDEX(Bemenet!$D$2:$D$301,$M10778),"")</f>
        <v/>
      </c>
      <c r="F10778" s="5">
        <f>IF(AND($B10778&lt;&gt;"",$C10778&lt;&gt;"",$B10778&lt;=$C10778),$C10778-$B10778+1,"")</f>
        <v/>
      </c>
      <c r="G10778" s="5">
        <f>IF($F10778="","",$F10778*$D10778)</f>
        <v/>
      </c>
      <c r="H10778" s="42">
        <f>IF($G10778="","",$O10778)</f>
        <v/>
      </c>
      <c r="I10778" s="5">
        <f>IF($G10778="","",$G10778*IF($H10778="",$O10778,$H10778)/100)</f>
        <v/>
      </c>
      <c r="J10778" s="5">
        <f>IF(OR($L10778="",NOT(COUNTIFS($L$2:$L10778,$L10778)=1)),"",SUMIFS($G:$G,$L:$L,$L10778))</f>
        <v/>
      </c>
      <c r="K10778" s="5">
        <f>IF(OR($L10778="",NOT(COUNTIFS($L$2:$L10778,$L10778)=1)),"",SUMIFS($I:$I,$L:$L,$L10778))</f>
        <v/>
      </c>
      <c r="L10778" s="6">
        <f>IF($B10778="","",YEAR($B10778))</f>
        <v/>
      </c>
      <c r="M10778" s="6">
        <f>INT((ROW()-2)/39)+1</f>
        <v/>
      </c>
      <c r="N10778" s="6">
        <f>MOD(ROW()-2,39)+2</f>
        <v/>
      </c>
      <c r="O10778" s="42">
        <f>IF(AND($B10778&lt;&gt;"",$C10778&lt;&gt;"",$B10778&lt;=$C10778),INDEX(Szabalyok!$C:$C,$N10778),"")</f>
        <v/>
      </c>
      <c r="P10778">
        <f>IF(D10778="",P10777,P10777+1)</f>
        <v/>
      </c>
    </row>
    <row r="10779">
      <c r="A10779">
        <f>IF(P10779=P10778,0,P10779)</f>
        <v/>
      </c>
      <c r="B10779" s="41">
        <f>IF($M10779&gt;300,"",IF(OR(INDEX(Bemenet!$E$2:$E$301,$M10779)="",INDEX(Bemenet!$F$2:$F$301,$M10779)=""),"",MAX(INDEX(Bemenet!$E$2:$E$301,$M10779),INDEX(Szabalyok!$A:$A,$N10779))))</f>
        <v/>
      </c>
      <c r="C10779" s="41">
        <f>IF($B10779="","",MIN(INDEX(Bemenet!$F$2:$F$301,$M10779),INDEX(Szabalyok!$B:$B,$N10779)))</f>
        <v/>
      </c>
      <c r="D10779" s="5">
        <f>IF(AND($B10779&lt;&gt;"",$C10779&lt;&gt;"",$B10779&lt;=$C10779),INDEX(Bemenet!$G$2:$G$301,$M10779),"")</f>
        <v/>
      </c>
      <c r="E10779" s="6">
        <f>IF(AND($B10779&lt;&gt;"",$C10779&lt;&gt;"",$B10779&lt;=$C10779),INDEX(Bemenet!$D$2:$D$301,$M10779),"")</f>
        <v/>
      </c>
      <c r="F10779" s="5">
        <f>IF(AND($B10779&lt;&gt;"",$C10779&lt;&gt;"",$B10779&lt;=$C10779),$C10779-$B10779+1,"")</f>
        <v/>
      </c>
      <c r="G10779" s="5">
        <f>IF($F10779="","",$F10779*$D10779)</f>
        <v/>
      </c>
      <c r="H10779" s="42">
        <f>IF($G10779="","",$O10779)</f>
        <v/>
      </c>
      <c r="I10779" s="5">
        <f>IF($G10779="","",$G10779*IF($H10779="",$O10779,$H10779)/100)</f>
        <v/>
      </c>
      <c r="J10779" s="5">
        <f>IF(OR($L10779="",NOT(COUNTIFS($L$2:$L10779,$L10779)=1)),"",SUMIFS($G:$G,$L:$L,$L10779))</f>
        <v/>
      </c>
      <c r="K10779" s="5">
        <f>IF(OR($L10779="",NOT(COUNTIFS($L$2:$L10779,$L10779)=1)),"",SUMIFS($I:$I,$L:$L,$L10779))</f>
        <v/>
      </c>
      <c r="L10779" s="6">
        <f>IF($B10779="","",YEAR($B10779))</f>
        <v/>
      </c>
      <c r="M10779" s="6">
        <f>INT((ROW()-2)/39)+1</f>
        <v/>
      </c>
      <c r="N10779" s="6">
        <f>MOD(ROW()-2,39)+2</f>
        <v/>
      </c>
      <c r="O10779" s="42">
        <f>IF(AND($B10779&lt;&gt;"",$C10779&lt;&gt;"",$B10779&lt;=$C10779),INDEX(Szabalyok!$C:$C,$N10779),"")</f>
        <v/>
      </c>
      <c r="P10779">
        <f>IF(D10779="",P10778,P10778+1)</f>
        <v/>
      </c>
    </row>
    <row r="10780">
      <c r="A10780">
        <f>IF(P10780=P10779,0,P10780)</f>
        <v/>
      </c>
      <c r="B10780" s="41">
        <f>IF($M10780&gt;300,"",IF(OR(INDEX(Bemenet!$E$2:$E$301,$M10780)="",INDEX(Bemenet!$F$2:$F$301,$M10780)=""),"",MAX(INDEX(Bemenet!$E$2:$E$301,$M10780),INDEX(Szabalyok!$A:$A,$N10780))))</f>
        <v/>
      </c>
      <c r="C10780" s="41">
        <f>IF($B10780="","",MIN(INDEX(Bemenet!$F$2:$F$301,$M10780),INDEX(Szabalyok!$B:$B,$N10780)))</f>
        <v/>
      </c>
      <c r="D10780" s="5">
        <f>IF(AND($B10780&lt;&gt;"",$C10780&lt;&gt;"",$B10780&lt;=$C10780),INDEX(Bemenet!$G$2:$G$301,$M10780),"")</f>
        <v/>
      </c>
      <c r="E10780" s="6">
        <f>IF(AND($B10780&lt;&gt;"",$C10780&lt;&gt;"",$B10780&lt;=$C10780),INDEX(Bemenet!$D$2:$D$301,$M10780),"")</f>
        <v/>
      </c>
      <c r="F10780" s="5">
        <f>IF(AND($B10780&lt;&gt;"",$C10780&lt;&gt;"",$B10780&lt;=$C10780),$C10780-$B10780+1,"")</f>
        <v/>
      </c>
      <c r="G10780" s="5">
        <f>IF($F10780="","",$F10780*$D10780)</f>
        <v/>
      </c>
      <c r="H10780" s="42">
        <f>IF($G10780="","",$O10780)</f>
        <v/>
      </c>
      <c r="I10780" s="5">
        <f>IF($G10780="","",$G10780*IF($H10780="",$O10780,$H10780)/100)</f>
        <v/>
      </c>
      <c r="J10780" s="5">
        <f>IF(OR($L10780="",NOT(COUNTIFS($L$2:$L10780,$L10780)=1)),"",SUMIFS($G:$G,$L:$L,$L10780))</f>
        <v/>
      </c>
      <c r="K10780" s="5">
        <f>IF(OR($L10780="",NOT(COUNTIFS($L$2:$L10780,$L10780)=1)),"",SUMIFS($I:$I,$L:$L,$L10780))</f>
        <v/>
      </c>
      <c r="L10780" s="6">
        <f>IF($B10780="","",YEAR($B10780))</f>
        <v/>
      </c>
      <c r="M10780" s="6">
        <f>INT((ROW()-2)/39)+1</f>
        <v/>
      </c>
      <c r="N10780" s="6">
        <f>MOD(ROW()-2,39)+2</f>
        <v/>
      </c>
      <c r="O10780" s="42">
        <f>IF(AND($B10780&lt;&gt;"",$C10780&lt;&gt;"",$B10780&lt;=$C10780),INDEX(Szabalyok!$C:$C,$N10780),"")</f>
        <v/>
      </c>
      <c r="P10780">
        <f>IF(D10780="",P10779,P10779+1)</f>
        <v/>
      </c>
    </row>
    <row r="10781">
      <c r="A10781">
        <f>IF(P10781=P10780,0,P10781)</f>
        <v/>
      </c>
      <c r="B10781" s="41">
        <f>IF($M10781&gt;300,"",IF(OR(INDEX(Bemenet!$E$2:$E$301,$M10781)="",INDEX(Bemenet!$F$2:$F$301,$M10781)=""),"",MAX(INDEX(Bemenet!$E$2:$E$301,$M10781),INDEX(Szabalyok!$A:$A,$N10781))))</f>
        <v/>
      </c>
      <c r="C10781" s="41">
        <f>IF($B10781="","",MIN(INDEX(Bemenet!$F$2:$F$301,$M10781),INDEX(Szabalyok!$B:$B,$N10781)))</f>
        <v/>
      </c>
      <c r="D10781" s="5">
        <f>IF(AND($B10781&lt;&gt;"",$C10781&lt;&gt;"",$B10781&lt;=$C10781),INDEX(Bemenet!$G$2:$G$301,$M10781),"")</f>
        <v/>
      </c>
      <c r="E10781" s="6">
        <f>IF(AND($B10781&lt;&gt;"",$C10781&lt;&gt;"",$B10781&lt;=$C10781),INDEX(Bemenet!$D$2:$D$301,$M10781),"")</f>
        <v/>
      </c>
      <c r="F10781" s="5">
        <f>IF(AND($B10781&lt;&gt;"",$C10781&lt;&gt;"",$B10781&lt;=$C10781),$C10781-$B10781+1,"")</f>
        <v/>
      </c>
      <c r="G10781" s="5">
        <f>IF($F10781="","",$F10781*$D10781)</f>
        <v/>
      </c>
      <c r="H10781" s="42">
        <f>IF($G10781="","",$O10781)</f>
        <v/>
      </c>
      <c r="I10781" s="5">
        <f>IF($G10781="","",$G10781*IF($H10781="",$O10781,$H10781)/100)</f>
        <v/>
      </c>
      <c r="J10781" s="5">
        <f>IF(OR($L10781="",NOT(COUNTIFS($L$2:$L10781,$L10781)=1)),"",SUMIFS($G:$G,$L:$L,$L10781))</f>
        <v/>
      </c>
      <c r="K10781" s="5">
        <f>IF(OR($L10781="",NOT(COUNTIFS($L$2:$L10781,$L10781)=1)),"",SUMIFS($I:$I,$L:$L,$L10781))</f>
        <v/>
      </c>
      <c r="L10781" s="6">
        <f>IF($B10781="","",YEAR($B10781))</f>
        <v/>
      </c>
      <c r="M10781" s="6">
        <f>INT((ROW()-2)/39)+1</f>
        <v/>
      </c>
      <c r="N10781" s="6">
        <f>MOD(ROW()-2,39)+2</f>
        <v/>
      </c>
      <c r="O10781" s="42">
        <f>IF(AND($B10781&lt;&gt;"",$C10781&lt;&gt;"",$B10781&lt;=$C10781),INDEX(Szabalyok!$C:$C,$N10781),"")</f>
        <v/>
      </c>
      <c r="P10781">
        <f>IF(D10781="",P10780,P10780+1)</f>
        <v/>
      </c>
    </row>
    <row r="10782">
      <c r="A10782">
        <f>IF(P10782=P10781,0,P10782)</f>
        <v/>
      </c>
      <c r="B10782" s="41">
        <f>IF($M10782&gt;300,"",IF(OR(INDEX(Bemenet!$E$2:$E$301,$M10782)="",INDEX(Bemenet!$F$2:$F$301,$M10782)=""),"",MAX(INDEX(Bemenet!$E$2:$E$301,$M10782),INDEX(Szabalyok!$A:$A,$N10782))))</f>
        <v/>
      </c>
      <c r="C10782" s="41">
        <f>IF($B10782="","",MIN(INDEX(Bemenet!$F$2:$F$301,$M10782),INDEX(Szabalyok!$B:$B,$N10782)))</f>
        <v/>
      </c>
      <c r="D10782" s="5">
        <f>IF(AND($B10782&lt;&gt;"",$C10782&lt;&gt;"",$B10782&lt;=$C10782),INDEX(Bemenet!$G$2:$G$301,$M10782),"")</f>
        <v/>
      </c>
      <c r="E10782" s="6">
        <f>IF(AND($B10782&lt;&gt;"",$C10782&lt;&gt;"",$B10782&lt;=$C10782),INDEX(Bemenet!$D$2:$D$301,$M10782),"")</f>
        <v/>
      </c>
      <c r="F10782" s="5">
        <f>IF(AND($B10782&lt;&gt;"",$C10782&lt;&gt;"",$B10782&lt;=$C10782),$C10782-$B10782+1,"")</f>
        <v/>
      </c>
      <c r="G10782" s="5">
        <f>IF($F10782="","",$F10782*$D10782)</f>
        <v/>
      </c>
      <c r="H10782" s="42">
        <f>IF($G10782="","",$O10782)</f>
        <v/>
      </c>
      <c r="I10782" s="5">
        <f>IF($G10782="","",$G10782*IF($H10782="",$O10782,$H10782)/100)</f>
        <v/>
      </c>
      <c r="J10782" s="5">
        <f>IF(OR($L10782="",NOT(COUNTIFS($L$2:$L10782,$L10782)=1)),"",SUMIFS($G:$G,$L:$L,$L10782))</f>
        <v/>
      </c>
      <c r="K10782" s="5">
        <f>IF(OR($L10782="",NOT(COUNTIFS($L$2:$L10782,$L10782)=1)),"",SUMIFS($I:$I,$L:$L,$L10782))</f>
        <v/>
      </c>
      <c r="L10782" s="6">
        <f>IF($B10782="","",YEAR($B10782))</f>
        <v/>
      </c>
      <c r="M10782" s="6">
        <f>INT((ROW()-2)/39)+1</f>
        <v/>
      </c>
      <c r="N10782" s="6">
        <f>MOD(ROW()-2,39)+2</f>
        <v/>
      </c>
      <c r="O10782" s="42">
        <f>IF(AND($B10782&lt;&gt;"",$C10782&lt;&gt;"",$B10782&lt;=$C10782),INDEX(Szabalyok!$C:$C,$N10782),"")</f>
        <v/>
      </c>
      <c r="P10782">
        <f>IF(D10782="",P10781,P10781+1)</f>
        <v/>
      </c>
    </row>
    <row r="10783">
      <c r="A10783">
        <f>IF(P10783=P10782,0,P10783)</f>
        <v/>
      </c>
      <c r="B10783" s="41">
        <f>IF($M10783&gt;300,"",IF(OR(INDEX(Bemenet!$E$2:$E$301,$M10783)="",INDEX(Bemenet!$F$2:$F$301,$M10783)=""),"",MAX(INDEX(Bemenet!$E$2:$E$301,$M10783),INDEX(Szabalyok!$A:$A,$N10783))))</f>
        <v/>
      </c>
      <c r="C10783" s="41">
        <f>IF($B10783="","",MIN(INDEX(Bemenet!$F$2:$F$301,$M10783),INDEX(Szabalyok!$B:$B,$N10783)))</f>
        <v/>
      </c>
      <c r="D10783" s="5">
        <f>IF(AND($B10783&lt;&gt;"",$C10783&lt;&gt;"",$B10783&lt;=$C10783),INDEX(Bemenet!$G$2:$G$301,$M10783),"")</f>
        <v/>
      </c>
      <c r="E10783" s="6">
        <f>IF(AND($B10783&lt;&gt;"",$C10783&lt;&gt;"",$B10783&lt;=$C10783),INDEX(Bemenet!$D$2:$D$301,$M10783),"")</f>
        <v/>
      </c>
      <c r="F10783" s="5">
        <f>IF(AND($B10783&lt;&gt;"",$C10783&lt;&gt;"",$B10783&lt;=$C10783),$C10783-$B10783+1,"")</f>
        <v/>
      </c>
      <c r="G10783" s="5">
        <f>IF($F10783="","",$F10783*$D10783)</f>
        <v/>
      </c>
      <c r="H10783" s="42">
        <f>IF($G10783="","",$O10783)</f>
        <v/>
      </c>
      <c r="I10783" s="5">
        <f>IF($G10783="","",$G10783*IF($H10783="",$O10783,$H10783)/100)</f>
        <v/>
      </c>
      <c r="J10783" s="5">
        <f>IF(OR($L10783="",NOT(COUNTIFS($L$2:$L10783,$L10783)=1)),"",SUMIFS($G:$G,$L:$L,$L10783))</f>
        <v/>
      </c>
      <c r="K10783" s="5">
        <f>IF(OR($L10783="",NOT(COUNTIFS($L$2:$L10783,$L10783)=1)),"",SUMIFS($I:$I,$L:$L,$L10783))</f>
        <v/>
      </c>
      <c r="L10783" s="6">
        <f>IF($B10783="","",YEAR($B10783))</f>
        <v/>
      </c>
      <c r="M10783" s="6">
        <f>INT((ROW()-2)/39)+1</f>
        <v/>
      </c>
      <c r="N10783" s="6">
        <f>MOD(ROW()-2,39)+2</f>
        <v/>
      </c>
      <c r="O10783" s="42">
        <f>IF(AND($B10783&lt;&gt;"",$C10783&lt;&gt;"",$B10783&lt;=$C10783),INDEX(Szabalyok!$C:$C,$N10783),"")</f>
        <v/>
      </c>
      <c r="P10783">
        <f>IF(D10783="",P10782,P10782+1)</f>
        <v/>
      </c>
    </row>
    <row r="10784">
      <c r="A10784">
        <f>IF(P10784=P10783,0,P10784)</f>
        <v/>
      </c>
      <c r="B10784" s="41">
        <f>IF($M10784&gt;300,"",IF(OR(INDEX(Bemenet!$E$2:$E$301,$M10784)="",INDEX(Bemenet!$F$2:$F$301,$M10784)=""),"",MAX(INDEX(Bemenet!$E$2:$E$301,$M10784),INDEX(Szabalyok!$A:$A,$N10784))))</f>
        <v/>
      </c>
      <c r="C10784" s="41">
        <f>IF($B10784="","",MIN(INDEX(Bemenet!$F$2:$F$301,$M10784),INDEX(Szabalyok!$B:$B,$N10784)))</f>
        <v/>
      </c>
      <c r="D10784" s="5">
        <f>IF(AND($B10784&lt;&gt;"",$C10784&lt;&gt;"",$B10784&lt;=$C10784),INDEX(Bemenet!$G$2:$G$301,$M10784),"")</f>
        <v/>
      </c>
      <c r="E10784" s="6">
        <f>IF(AND($B10784&lt;&gt;"",$C10784&lt;&gt;"",$B10784&lt;=$C10784),INDEX(Bemenet!$D$2:$D$301,$M10784),"")</f>
        <v/>
      </c>
      <c r="F10784" s="5">
        <f>IF(AND($B10784&lt;&gt;"",$C10784&lt;&gt;"",$B10784&lt;=$C10784),$C10784-$B10784+1,"")</f>
        <v/>
      </c>
      <c r="G10784" s="5">
        <f>IF($F10784="","",$F10784*$D10784)</f>
        <v/>
      </c>
      <c r="H10784" s="42">
        <f>IF($G10784="","",$O10784)</f>
        <v/>
      </c>
      <c r="I10784" s="5">
        <f>IF($G10784="","",$G10784*IF($H10784="",$O10784,$H10784)/100)</f>
        <v/>
      </c>
      <c r="J10784" s="5">
        <f>IF(OR($L10784="",NOT(COUNTIFS($L$2:$L10784,$L10784)=1)),"",SUMIFS($G:$G,$L:$L,$L10784))</f>
        <v/>
      </c>
      <c r="K10784" s="5">
        <f>IF(OR($L10784="",NOT(COUNTIFS($L$2:$L10784,$L10784)=1)),"",SUMIFS($I:$I,$L:$L,$L10784))</f>
        <v/>
      </c>
      <c r="L10784" s="6">
        <f>IF($B10784="","",YEAR($B10784))</f>
        <v/>
      </c>
      <c r="M10784" s="6">
        <f>INT((ROW()-2)/39)+1</f>
        <v/>
      </c>
      <c r="N10784" s="6">
        <f>MOD(ROW()-2,39)+2</f>
        <v/>
      </c>
      <c r="O10784" s="42">
        <f>IF(AND($B10784&lt;&gt;"",$C10784&lt;&gt;"",$B10784&lt;=$C10784),INDEX(Szabalyok!$C:$C,$N10784),"")</f>
        <v/>
      </c>
      <c r="P10784">
        <f>IF(D10784="",P10783,P10783+1)</f>
        <v/>
      </c>
    </row>
    <row r="10785">
      <c r="A10785">
        <f>IF(P10785=P10784,0,P10785)</f>
        <v/>
      </c>
      <c r="B10785" s="41">
        <f>IF($M10785&gt;300,"",IF(OR(INDEX(Bemenet!$E$2:$E$301,$M10785)="",INDEX(Bemenet!$F$2:$F$301,$M10785)=""),"",MAX(INDEX(Bemenet!$E$2:$E$301,$M10785),INDEX(Szabalyok!$A:$A,$N10785))))</f>
        <v/>
      </c>
      <c r="C10785" s="41">
        <f>IF($B10785="","",MIN(INDEX(Bemenet!$F$2:$F$301,$M10785),INDEX(Szabalyok!$B:$B,$N10785)))</f>
        <v/>
      </c>
      <c r="D10785" s="5">
        <f>IF(AND($B10785&lt;&gt;"",$C10785&lt;&gt;"",$B10785&lt;=$C10785),INDEX(Bemenet!$G$2:$G$301,$M10785),"")</f>
        <v/>
      </c>
      <c r="E10785" s="6">
        <f>IF(AND($B10785&lt;&gt;"",$C10785&lt;&gt;"",$B10785&lt;=$C10785),INDEX(Bemenet!$D$2:$D$301,$M10785),"")</f>
        <v/>
      </c>
      <c r="F10785" s="5">
        <f>IF(AND($B10785&lt;&gt;"",$C10785&lt;&gt;"",$B10785&lt;=$C10785),$C10785-$B10785+1,"")</f>
        <v/>
      </c>
      <c r="G10785" s="5">
        <f>IF($F10785="","",$F10785*$D10785)</f>
        <v/>
      </c>
      <c r="H10785" s="42">
        <f>IF($G10785="","",$O10785)</f>
        <v/>
      </c>
      <c r="I10785" s="5">
        <f>IF($G10785="","",$G10785*IF($H10785="",$O10785,$H10785)/100)</f>
        <v/>
      </c>
      <c r="J10785" s="5">
        <f>IF(OR($L10785="",NOT(COUNTIFS($L$2:$L10785,$L10785)=1)),"",SUMIFS($G:$G,$L:$L,$L10785))</f>
        <v/>
      </c>
      <c r="K10785" s="5">
        <f>IF(OR($L10785="",NOT(COUNTIFS($L$2:$L10785,$L10785)=1)),"",SUMIFS($I:$I,$L:$L,$L10785))</f>
        <v/>
      </c>
      <c r="L10785" s="6">
        <f>IF($B10785="","",YEAR($B10785))</f>
        <v/>
      </c>
      <c r="M10785" s="6">
        <f>INT((ROW()-2)/39)+1</f>
        <v/>
      </c>
      <c r="N10785" s="6">
        <f>MOD(ROW()-2,39)+2</f>
        <v/>
      </c>
      <c r="O10785" s="42">
        <f>IF(AND($B10785&lt;&gt;"",$C10785&lt;&gt;"",$B10785&lt;=$C10785),INDEX(Szabalyok!$C:$C,$N10785),"")</f>
        <v/>
      </c>
      <c r="P10785">
        <f>IF(D10785="",P10784,P10784+1)</f>
        <v/>
      </c>
    </row>
    <row r="10786">
      <c r="A10786">
        <f>IF(P10786=P10785,0,P10786)</f>
        <v/>
      </c>
      <c r="B10786" s="41">
        <f>IF($M10786&gt;300,"",IF(OR(INDEX(Bemenet!$E$2:$E$301,$M10786)="",INDEX(Bemenet!$F$2:$F$301,$M10786)=""),"",MAX(INDEX(Bemenet!$E$2:$E$301,$M10786),INDEX(Szabalyok!$A:$A,$N10786))))</f>
        <v/>
      </c>
      <c r="C10786" s="41">
        <f>IF($B10786="","",MIN(INDEX(Bemenet!$F$2:$F$301,$M10786),INDEX(Szabalyok!$B:$B,$N10786)))</f>
        <v/>
      </c>
      <c r="D10786" s="5">
        <f>IF(AND($B10786&lt;&gt;"",$C10786&lt;&gt;"",$B10786&lt;=$C10786),INDEX(Bemenet!$G$2:$G$301,$M10786),"")</f>
        <v/>
      </c>
      <c r="E10786" s="6">
        <f>IF(AND($B10786&lt;&gt;"",$C10786&lt;&gt;"",$B10786&lt;=$C10786),INDEX(Bemenet!$D$2:$D$301,$M10786),"")</f>
        <v/>
      </c>
      <c r="F10786" s="5">
        <f>IF(AND($B10786&lt;&gt;"",$C10786&lt;&gt;"",$B10786&lt;=$C10786),$C10786-$B10786+1,"")</f>
        <v/>
      </c>
      <c r="G10786" s="5">
        <f>IF($F10786="","",$F10786*$D10786)</f>
        <v/>
      </c>
      <c r="H10786" s="42">
        <f>IF($G10786="","",$O10786)</f>
        <v/>
      </c>
      <c r="I10786" s="5">
        <f>IF($G10786="","",$G10786*IF($H10786="",$O10786,$H10786)/100)</f>
        <v/>
      </c>
      <c r="J10786" s="5">
        <f>IF(OR($L10786="",NOT(COUNTIFS($L$2:$L10786,$L10786)=1)),"",SUMIFS($G:$G,$L:$L,$L10786))</f>
        <v/>
      </c>
      <c r="K10786" s="5">
        <f>IF(OR($L10786="",NOT(COUNTIFS($L$2:$L10786,$L10786)=1)),"",SUMIFS($I:$I,$L:$L,$L10786))</f>
        <v/>
      </c>
      <c r="L10786" s="6">
        <f>IF($B10786="","",YEAR($B10786))</f>
        <v/>
      </c>
      <c r="M10786" s="6">
        <f>INT((ROW()-2)/39)+1</f>
        <v/>
      </c>
      <c r="N10786" s="6">
        <f>MOD(ROW()-2,39)+2</f>
        <v/>
      </c>
      <c r="O10786" s="42">
        <f>IF(AND($B10786&lt;&gt;"",$C10786&lt;&gt;"",$B10786&lt;=$C10786),INDEX(Szabalyok!$C:$C,$N10786),"")</f>
        <v/>
      </c>
      <c r="P10786">
        <f>IF(D10786="",P10785,P10785+1)</f>
        <v/>
      </c>
    </row>
    <row r="10787">
      <c r="A10787">
        <f>IF(P10787=P10786,0,P10787)</f>
        <v/>
      </c>
      <c r="B10787" s="41">
        <f>IF($M10787&gt;300,"",IF(OR(INDEX(Bemenet!$E$2:$E$301,$M10787)="",INDEX(Bemenet!$F$2:$F$301,$M10787)=""),"",MAX(INDEX(Bemenet!$E$2:$E$301,$M10787),INDEX(Szabalyok!$A:$A,$N10787))))</f>
        <v/>
      </c>
      <c r="C10787" s="41">
        <f>IF($B10787="","",MIN(INDEX(Bemenet!$F$2:$F$301,$M10787),INDEX(Szabalyok!$B:$B,$N10787)))</f>
        <v/>
      </c>
      <c r="D10787" s="5">
        <f>IF(AND($B10787&lt;&gt;"",$C10787&lt;&gt;"",$B10787&lt;=$C10787),INDEX(Bemenet!$G$2:$G$301,$M10787),"")</f>
        <v/>
      </c>
      <c r="E10787" s="6">
        <f>IF(AND($B10787&lt;&gt;"",$C10787&lt;&gt;"",$B10787&lt;=$C10787),INDEX(Bemenet!$D$2:$D$301,$M10787),"")</f>
        <v/>
      </c>
      <c r="F10787" s="5">
        <f>IF(AND($B10787&lt;&gt;"",$C10787&lt;&gt;"",$B10787&lt;=$C10787),$C10787-$B10787+1,"")</f>
        <v/>
      </c>
      <c r="G10787" s="5">
        <f>IF($F10787="","",$F10787*$D10787)</f>
        <v/>
      </c>
      <c r="H10787" s="42">
        <f>IF($G10787="","",$O10787)</f>
        <v/>
      </c>
      <c r="I10787" s="5">
        <f>IF($G10787="","",$G10787*IF($H10787="",$O10787,$H10787)/100)</f>
        <v/>
      </c>
      <c r="J10787" s="5">
        <f>IF(OR($L10787="",NOT(COUNTIFS($L$2:$L10787,$L10787)=1)),"",SUMIFS($G:$G,$L:$L,$L10787))</f>
        <v/>
      </c>
      <c r="K10787" s="5">
        <f>IF(OR($L10787="",NOT(COUNTIFS($L$2:$L10787,$L10787)=1)),"",SUMIFS($I:$I,$L:$L,$L10787))</f>
        <v/>
      </c>
      <c r="L10787" s="6">
        <f>IF($B10787="","",YEAR($B10787))</f>
        <v/>
      </c>
      <c r="M10787" s="6">
        <f>INT((ROW()-2)/39)+1</f>
        <v/>
      </c>
      <c r="N10787" s="6">
        <f>MOD(ROW()-2,39)+2</f>
        <v/>
      </c>
      <c r="O10787" s="42">
        <f>IF(AND($B10787&lt;&gt;"",$C10787&lt;&gt;"",$B10787&lt;=$C10787),INDEX(Szabalyok!$C:$C,$N10787),"")</f>
        <v/>
      </c>
      <c r="P10787">
        <f>IF(D10787="",P10786,P10786+1)</f>
        <v/>
      </c>
    </row>
    <row r="10788">
      <c r="A10788">
        <f>IF(P10788=P10787,0,P10788)</f>
        <v/>
      </c>
      <c r="B10788" s="41">
        <f>IF($M10788&gt;300,"",IF(OR(INDEX(Bemenet!$E$2:$E$301,$M10788)="",INDEX(Bemenet!$F$2:$F$301,$M10788)=""),"",MAX(INDEX(Bemenet!$E$2:$E$301,$M10788),INDEX(Szabalyok!$A:$A,$N10788))))</f>
        <v/>
      </c>
      <c r="C10788" s="41">
        <f>IF($B10788="","",MIN(INDEX(Bemenet!$F$2:$F$301,$M10788),INDEX(Szabalyok!$B:$B,$N10788)))</f>
        <v/>
      </c>
      <c r="D10788" s="5">
        <f>IF(AND($B10788&lt;&gt;"",$C10788&lt;&gt;"",$B10788&lt;=$C10788),INDEX(Bemenet!$G$2:$G$301,$M10788),"")</f>
        <v/>
      </c>
      <c r="E10788" s="6">
        <f>IF(AND($B10788&lt;&gt;"",$C10788&lt;&gt;"",$B10788&lt;=$C10788),INDEX(Bemenet!$D$2:$D$301,$M10788),"")</f>
        <v/>
      </c>
      <c r="F10788" s="5">
        <f>IF(AND($B10788&lt;&gt;"",$C10788&lt;&gt;"",$B10788&lt;=$C10788),$C10788-$B10788+1,"")</f>
        <v/>
      </c>
      <c r="G10788" s="5">
        <f>IF($F10788="","",$F10788*$D10788)</f>
        <v/>
      </c>
      <c r="H10788" s="42">
        <f>IF($G10788="","",$O10788)</f>
        <v/>
      </c>
      <c r="I10788" s="5">
        <f>IF($G10788="","",$G10788*IF($H10788="",$O10788,$H10788)/100)</f>
        <v/>
      </c>
      <c r="J10788" s="5">
        <f>IF(OR($L10788="",NOT(COUNTIFS($L$2:$L10788,$L10788)=1)),"",SUMIFS($G:$G,$L:$L,$L10788))</f>
        <v/>
      </c>
      <c r="K10788" s="5">
        <f>IF(OR($L10788="",NOT(COUNTIFS($L$2:$L10788,$L10788)=1)),"",SUMIFS($I:$I,$L:$L,$L10788))</f>
        <v/>
      </c>
      <c r="L10788" s="6">
        <f>IF($B10788="","",YEAR($B10788))</f>
        <v/>
      </c>
      <c r="M10788" s="6">
        <f>INT((ROW()-2)/39)+1</f>
        <v/>
      </c>
      <c r="N10788" s="6">
        <f>MOD(ROW()-2,39)+2</f>
        <v/>
      </c>
      <c r="O10788" s="42">
        <f>IF(AND($B10788&lt;&gt;"",$C10788&lt;&gt;"",$B10788&lt;=$C10788),INDEX(Szabalyok!$C:$C,$N10788),"")</f>
        <v/>
      </c>
      <c r="P10788">
        <f>IF(D10788="",P10787,P10787+1)</f>
        <v/>
      </c>
    </row>
    <row r="10789">
      <c r="A10789">
        <f>IF(P10789=P10788,0,P10789)</f>
        <v/>
      </c>
      <c r="B10789" s="41">
        <f>IF($M10789&gt;300,"",IF(OR(INDEX(Bemenet!$E$2:$E$301,$M10789)="",INDEX(Bemenet!$F$2:$F$301,$M10789)=""),"",MAX(INDEX(Bemenet!$E$2:$E$301,$M10789),INDEX(Szabalyok!$A:$A,$N10789))))</f>
        <v/>
      </c>
      <c r="C10789" s="41">
        <f>IF($B10789="","",MIN(INDEX(Bemenet!$F$2:$F$301,$M10789),INDEX(Szabalyok!$B:$B,$N10789)))</f>
        <v/>
      </c>
      <c r="D10789" s="5">
        <f>IF(AND($B10789&lt;&gt;"",$C10789&lt;&gt;"",$B10789&lt;=$C10789),INDEX(Bemenet!$G$2:$G$301,$M10789),"")</f>
        <v/>
      </c>
      <c r="E10789" s="6">
        <f>IF(AND($B10789&lt;&gt;"",$C10789&lt;&gt;"",$B10789&lt;=$C10789),INDEX(Bemenet!$D$2:$D$301,$M10789),"")</f>
        <v/>
      </c>
      <c r="F10789" s="5">
        <f>IF(AND($B10789&lt;&gt;"",$C10789&lt;&gt;"",$B10789&lt;=$C10789),$C10789-$B10789+1,"")</f>
        <v/>
      </c>
      <c r="G10789" s="5">
        <f>IF($F10789="","",$F10789*$D10789)</f>
        <v/>
      </c>
      <c r="H10789" s="42">
        <f>IF($G10789="","",$O10789)</f>
        <v/>
      </c>
      <c r="I10789" s="5">
        <f>IF($G10789="","",$G10789*IF($H10789="",$O10789,$H10789)/100)</f>
        <v/>
      </c>
      <c r="J10789" s="5">
        <f>IF(OR($L10789="",NOT(COUNTIFS($L$2:$L10789,$L10789)=1)),"",SUMIFS($G:$G,$L:$L,$L10789))</f>
        <v/>
      </c>
      <c r="K10789" s="5">
        <f>IF(OR($L10789="",NOT(COUNTIFS($L$2:$L10789,$L10789)=1)),"",SUMIFS($I:$I,$L:$L,$L10789))</f>
        <v/>
      </c>
      <c r="L10789" s="6">
        <f>IF($B10789="","",YEAR($B10789))</f>
        <v/>
      </c>
      <c r="M10789" s="6">
        <f>INT((ROW()-2)/39)+1</f>
        <v/>
      </c>
      <c r="N10789" s="6">
        <f>MOD(ROW()-2,39)+2</f>
        <v/>
      </c>
      <c r="O10789" s="42">
        <f>IF(AND($B10789&lt;&gt;"",$C10789&lt;&gt;"",$B10789&lt;=$C10789),INDEX(Szabalyok!$C:$C,$N10789),"")</f>
        <v/>
      </c>
      <c r="P10789">
        <f>IF(D10789="",P10788,P10788+1)</f>
        <v/>
      </c>
    </row>
    <row r="10790">
      <c r="A10790">
        <f>IF(P10790=P10789,0,P10790)</f>
        <v/>
      </c>
      <c r="B10790" s="41">
        <f>IF($M10790&gt;300,"",IF(OR(INDEX(Bemenet!$E$2:$E$301,$M10790)="",INDEX(Bemenet!$F$2:$F$301,$M10790)=""),"",MAX(INDEX(Bemenet!$E$2:$E$301,$M10790),INDEX(Szabalyok!$A:$A,$N10790))))</f>
        <v/>
      </c>
      <c r="C10790" s="41">
        <f>IF($B10790="","",MIN(INDEX(Bemenet!$F$2:$F$301,$M10790),INDEX(Szabalyok!$B:$B,$N10790)))</f>
        <v/>
      </c>
      <c r="D10790" s="5">
        <f>IF(AND($B10790&lt;&gt;"",$C10790&lt;&gt;"",$B10790&lt;=$C10790),INDEX(Bemenet!$G$2:$G$301,$M10790),"")</f>
        <v/>
      </c>
      <c r="E10790" s="6">
        <f>IF(AND($B10790&lt;&gt;"",$C10790&lt;&gt;"",$B10790&lt;=$C10790),INDEX(Bemenet!$D$2:$D$301,$M10790),"")</f>
        <v/>
      </c>
      <c r="F10790" s="5">
        <f>IF(AND($B10790&lt;&gt;"",$C10790&lt;&gt;"",$B10790&lt;=$C10790),$C10790-$B10790+1,"")</f>
        <v/>
      </c>
      <c r="G10790" s="5">
        <f>IF($F10790="","",$F10790*$D10790)</f>
        <v/>
      </c>
      <c r="H10790" s="42">
        <f>IF($G10790="","",$O10790)</f>
        <v/>
      </c>
      <c r="I10790" s="5">
        <f>IF($G10790="","",$G10790*IF($H10790="",$O10790,$H10790)/100)</f>
        <v/>
      </c>
      <c r="J10790" s="5">
        <f>IF(OR($L10790="",NOT(COUNTIFS($L$2:$L10790,$L10790)=1)),"",SUMIFS($G:$G,$L:$L,$L10790))</f>
        <v/>
      </c>
      <c r="K10790" s="5">
        <f>IF(OR($L10790="",NOT(COUNTIFS($L$2:$L10790,$L10790)=1)),"",SUMIFS($I:$I,$L:$L,$L10790))</f>
        <v/>
      </c>
      <c r="L10790" s="6">
        <f>IF($B10790="","",YEAR($B10790))</f>
        <v/>
      </c>
      <c r="M10790" s="6">
        <f>INT((ROW()-2)/39)+1</f>
        <v/>
      </c>
      <c r="N10790" s="6">
        <f>MOD(ROW()-2,39)+2</f>
        <v/>
      </c>
      <c r="O10790" s="42">
        <f>IF(AND($B10790&lt;&gt;"",$C10790&lt;&gt;"",$B10790&lt;=$C10790),INDEX(Szabalyok!$C:$C,$N10790),"")</f>
        <v/>
      </c>
      <c r="P10790">
        <f>IF(D10790="",P10789,P10789+1)</f>
        <v/>
      </c>
    </row>
    <row r="10791">
      <c r="A10791">
        <f>IF(P10791=P10790,0,P10791)</f>
        <v/>
      </c>
      <c r="B10791" s="41">
        <f>IF($M10791&gt;300,"",IF(OR(INDEX(Bemenet!$E$2:$E$301,$M10791)="",INDEX(Bemenet!$F$2:$F$301,$M10791)=""),"",MAX(INDEX(Bemenet!$E$2:$E$301,$M10791),INDEX(Szabalyok!$A:$A,$N10791))))</f>
        <v/>
      </c>
      <c r="C10791" s="41">
        <f>IF($B10791="","",MIN(INDEX(Bemenet!$F$2:$F$301,$M10791),INDEX(Szabalyok!$B:$B,$N10791)))</f>
        <v/>
      </c>
      <c r="D10791" s="5">
        <f>IF(AND($B10791&lt;&gt;"",$C10791&lt;&gt;"",$B10791&lt;=$C10791),INDEX(Bemenet!$G$2:$G$301,$M10791),"")</f>
        <v/>
      </c>
      <c r="E10791" s="6">
        <f>IF(AND($B10791&lt;&gt;"",$C10791&lt;&gt;"",$B10791&lt;=$C10791),INDEX(Bemenet!$D$2:$D$301,$M10791),"")</f>
        <v/>
      </c>
      <c r="F10791" s="5">
        <f>IF(AND($B10791&lt;&gt;"",$C10791&lt;&gt;"",$B10791&lt;=$C10791),$C10791-$B10791+1,"")</f>
        <v/>
      </c>
      <c r="G10791" s="5">
        <f>IF($F10791="","",$F10791*$D10791)</f>
        <v/>
      </c>
      <c r="H10791" s="42">
        <f>IF($G10791="","",$O10791)</f>
        <v/>
      </c>
      <c r="I10791" s="5">
        <f>IF($G10791="","",$G10791*IF($H10791="",$O10791,$H10791)/100)</f>
        <v/>
      </c>
      <c r="J10791" s="5">
        <f>IF(OR($L10791="",NOT(COUNTIFS($L$2:$L10791,$L10791)=1)),"",SUMIFS($G:$G,$L:$L,$L10791))</f>
        <v/>
      </c>
      <c r="K10791" s="5">
        <f>IF(OR($L10791="",NOT(COUNTIFS($L$2:$L10791,$L10791)=1)),"",SUMIFS($I:$I,$L:$L,$L10791))</f>
        <v/>
      </c>
      <c r="L10791" s="6">
        <f>IF($B10791="","",YEAR($B10791))</f>
        <v/>
      </c>
      <c r="M10791" s="6">
        <f>INT((ROW()-2)/39)+1</f>
        <v/>
      </c>
      <c r="N10791" s="6">
        <f>MOD(ROW()-2,39)+2</f>
        <v/>
      </c>
      <c r="O10791" s="42">
        <f>IF(AND($B10791&lt;&gt;"",$C10791&lt;&gt;"",$B10791&lt;=$C10791),INDEX(Szabalyok!$C:$C,$N10791),"")</f>
        <v/>
      </c>
      <c r="P10791">
        <f>IF(D10791="",P10790,P10790+1)</f>
        <v/>
      </c>
    </row>
    <row r="10792">
      <c r="A10792">
        <f>IF(P10792=P10791,0,P10792)</f>
        <v/>
      </c>
      <c r="B10792" s="41">
        <f>IF($M10792&gt;300,"",IF(OR(INDEX(Bemenet!$E$2:$E$301,$M10792)="",INDEX(Bemenet!$F$2:$F$301,$M10792)=""),"",MAX(INDEX(Bemenet!$E$2:$E$301,$M10792),INDEX(Szabalyok!$A:$A,$N10792))))</f>
        <v/>
      </c>
      <c r="C10792" s="41">
        <f>IF($B10792="","",MIN(INDEX(Bemenet!$F$2:$F$301,$M10792),INDEX(Szabalyok!$B:$B,$N10792)))</f>
        <v/>
      </c>
      <c r="D10792" s="5">
        <f>IF(AND($B10792&lt;&gt;"",$C10792&lt;&gt;"",$B10792&lt;=$C10792),INDEX(Bemenet!$G$2:$G$301,$M10792),"")</f>
        <v/>
      </c>
      <c r="E10792" s="6">
        <f>IF(AND($B10792&lt;&gt;"",$C10792&lt;&gt;"",$B10792&lt;=$C10792),INDEX(Bemenet!$D$2:$D$301,$M10792),"")</f>
        <v/>
      </c>
      <c r="F10792" s="5">
        <f>IF(AND($B10792&lt;&gt;"",$C10792&lt;&gt;"",$B10792&lt;=$C10792),$C10792-$B10792+1,"")</f>
        <v/>
      </c>
      <c r="G10792" s="5">
        <f>IF($F10792="","",$F10792*$D10792)</f>
        <v/>
      </c>
      <c r="H10792" s="42">
        <f>IF($G10792="","",$O10792)</f>
        <v/>
      </c>
      <c r="I10792" s="5">
        <f>IF($G10792="","",$G10792*IF($H10792="",$O10792,$H10792)/100)</f>
        <v/>
      </c>
      <c r="J10792" s="5">
        <f>IF(OR($L10792="",NOT(COUNTIFS($L$2:$L10792,$L10792)=1)),"",SUMIFS($G:$G,$L:$L,$L10792))</f>
        <v/>
      </c>
      <c r="K10792" s="5">
        <f>IF(OR($L10792="",NOT(COUNTIFS($L$2:$L10792,$L10792)=1)),"",SUMIFS($I:$I,$L:$L,$L10792))</f>
        <v/>
      </c>
      <c r="L10792" s="6">
        <f>IF($B10792="","",YEAR($B10792))</f>
        <v/>
      </c>
      <c r="M10792" s="6">
        <f>INT((ROW()-2)/39)+1</f>
        <v/>
      </c>
      <c r="N10792" s="6">
        <f>MOD(ROW()-2,39)+2</f>
        <v/>
      </c>
      <c r="O10792" s="42">
        <f>IF(AND($B10792&lt;&gt;"",$C10792&lt;&gt;"",$B10792&lt;=$C10792),INDEX(Szabalyok!$C:$C,$N10792),"")</f>
        <v/>
      </c>
      <c r="P10792">
        <f>IF(D10792="",P10791,P10791+1)</f>
        <v/>
      </c>
    </row>
    <row r="10793">
      <c r="A10793">
        <f>IF(P10793=P10792,0,P10793)</f>
        <v/>
      </c>
      <c r="B10793" s="41">
        <f>IF($M10793&gt;300,"",IF(OR(INDEX(Bemenet!$E$2:$E$301,$M10793)="",INDEX(Bemenet!$F$2:$F$301,$M10793)=""),"",MAX(INDEX(Bemenet!$E$2:$E$301,$M10793),INDEX(Szabalyok!$A:$A,$N10793))))</f>
        <v/>
      </c>
      <c r="C10793" s="41">
        <f>IF($B10793="","",MIN(INDEX(Bemenet!$F$2:$F$301,$M10793),INDEX(Szabalyok!$B:$B,$N10793)))</f>
        <v/>
      </c>
      <c r="D10793" s="5">
        <f>IF(AND($B10793&lt;&gt;"",$C10793&lt;&gt;"",$B10793&lt;=$C10793),INDEX(Bemenet!$G$2:$G$301,$M10793),"")</f>
        <v/>
      </c>
      <c r="E10793" s="6">
        <f>IF(AND($B10793&lt;&gt;"",$C10793&lt;&gt;"",$B10793&lt;=$C10793),INDEX(Bemenet!$D$2:$D$301,$M10793),"")</f>
        <v/>
      </c>
      <c r="F10793" s="5">
        <f>IF(AND($B10793&lt;&gt;"",$C10793&lt;&gt;"",$B10793&lt;=$C10793),$C10793-$B10793+1,"")</f>
        <v/>
      </c>
      <c r="G10793" s="5">
        <f>IF($F10793="","",$F10793*$D10793)</f>
        <v/>
      </c>
      <c r="H10793" s="42">
        <f>IF($G10793="","",$O10793)</f>
        <v/>
      </c>
      <c r="I10793" s="5">
        <f>IF($G10793="","",$G10793*IF($H10793="",$O10793,$H10793)/100)</f>
        <v/>
      </c>
      <c r="J10793" s="5">
        <f>IF(OR($L10793="",NOT(COUNTIFS($L$2:$L10793,$L10793)=1)),"",SUMIFS($G:$G,$L:$L,$L10793))</f>
        <v/>
      </c>
      <c r="K10793" s="5">
        <f>IF(OR($L10793="",NOT(COUNTIFS($L$2:$L10793,$L10793)=1)),"",SUMIFS($I:$I,$L:$L,$L10793))</f>
        <v/>
      </c>
      <c r="L10793" s="6">
        <f>IF($B10793="","",YEAR($B10793))</f>
        <v/>
      </c>
      <c r="M10793" s="6">
        <f>INT((ROW()-2)/39)+1</f>
        <v/>
      </c>
      <c r="N10793" s="6">
        <f>MOD(ROW()-2,39)+2</f>
        <v/>
      </c>
      <c r="O10793" s="42">
        <f>IF(AND($B10793&lt;&gt;"",$C10793&lt;&gt;"",$B10793&lt;=$C10793),INDEX(Szabalyok!$C:$C,$N10793),"")</f>
        <v/>
      </c>
      <c r="P10793">
        <f>IF(D10793="",P10792,P10792+1)</f>
        <v/>
      </c>
    </row>
    <row r="10794">
      <c r="A10794">
        <f>IF(P10794=P10793,0,P10794)</f>
        <v/>
      </c>
      <c r="B10794" s="41">
        <f>IF($M10794&gt;300,"",IF(OR(INDEX(Bemenet!$E$2:$E$301,$M10794)="",INDEX(Bemenet!$F$2:$F$301,$M10794)=""),"",MAX(INDEX(Bemenet!$E$2:$E$301,$M10794),INDEX(Szabalyok!$A:$A,$N10794))))</f>
        <v/>
      </c>
      <c r="C10794" s="41">
        <f>IF($B10794="","",MIN(INDEX(Bemenet!$F$2:$F$301,$M10794),INDEX(Szabalyok!$B:$B,$N10794)))</f>
        <v/>
      </c>
      <c r="D10794" s="5">
        <f>IF(AND($B10794&lt;&gt;"",$C10794&lt;&gt;"",$B10794&lt;=$C10794),INDEX(Bemenet!$G$2:$G$301,$M10794),"")</f>
        <v/>
      </c>
      <c r="E10794" s="6">
        <f>IF(AND($B10794&lt;&gt;"",$C10794&lt;&gt;"",$B10794&lt;=$C10794),INDEX(Bemenet!$D$2:$D$301,$M10794),"")</f>
        <v/>
      </c>
      <c r="F10794" s="5">
        <f>IF(AND($B10794&lt;&gt;"",$C10794&lt;&gt;"",$B10794&lt;=$C10794),$C10794-$B10794+1,"")</f>
        <v/>
      </c>
      <c r="G10794" s="5">
        <f>IF($F10794="","",$F10794*$D10794)</f>
        <v/>
      </c>
      <c r="H10794" s="42">
        <f>IF($G10794="","",$O10794)</f>
        <v/>
      </c>
      <c r="I10794" s="5">
        <f>IF($G10794="","",$G10794*IF($H10794="",$O10794,$H10794)/100)</f>
        <v/>
      </c>
      <c r="J10794" s="5">
        <f>IF(OR($L10794="",NOT(COUNTIFS($L$2:$L10794,$L10794)=1)),"",SUMIFS($G:$G,$L:$L,$L10794))</f>
        <v/>
      </c>
      <c r="K10794" s="5">
        <f>IF(OR($L10794="",NOT(COUNTIFS($L$2:$L10794,$L10794)=1)),"",SUMIFS($I:$I,$L:$L,$L10794))</f>
        <v/>
      </c>
      <c r="L10794" s="6">
        <f>IF($B10794="","",YEAR($B10794))</f>
        <v/>
      </c>
      <c r="M10794" s="6">
        <f>INT((ROW()-2)/39)+1</f>
        <v/>
      </c>
      <c r="N10794" s="6">
        <f>MOD(ROW()-2,39)+2</f>
        <v/>
      </c>
      <c r="O10794" s="42">
        <f>IF(AND($B10794&lt;&gt;"",$C10794&lt;&gt;"",$B10794&lt;=$C10794),INDEX(Szabalyok!$C:$C,$N10794),"")</f>
        <v/>
      </c>
      <c r="P10794">
        <f>IF(D10794="",P10793,P10793+1)</f>
        <v/>
      </c>
    </row>
    <row r="10795">
      <c r="A10795">
        <f>IF(P10795=P10794,0,P10795)</f>
        <v/>
      </c>
      <c r="B10795" s="41">
        <f>IF($M10795&gt;300,"",IF(OR(INDEX(Bemenet!$E$2:$E$301,$M10795)="",INDEX(Bemenet!$F$2:$F$301,$M10795)=""),"",MAX(INDEX(Bemenet!$E$2:$E$301,$M10795),INDEX(Szabalyok!$A:$A,$N10795))))</f>
        <v/>
      </c>
      <c r="C10795" s="41">
        <f>IF($B10795="","",MIN(INDEX(Bemenet!$F$2:$F$301,$M10795),INDEX(Szabalyok!$B:$B,$N10795)))</f>
        <v/>
      </c>
      <c r="D10795" s="5">
        <f>IF(AND($B10795&lt;&gt;"",$C10795&lt;&gt;"",$B10795&lt;=$C10795),INDEX(Bemenet!$G$2:$G$301,$M10795),"")</f>
        <v/>
      </c>
      <c r="E10795" s="6">
        <f>IF(AND($B10795&lt;&gt;"",$C10795&lt;&gt;"",$B10795&lt;=$C10795),INDEX(Bemenet!$D$2:$D$301,$M10795),"")</f>
        <v/>
      </c>
      <c r="F10795" s="5">
        <f>IF(AND($B10795&lt;&gt;"",$C10795&lt;&gt;"",$B10795&lt;=$C10795),$C10795-$B10795+1,"")</f>
        <v/>
      </c>
      <c r="G10795" s="5">
        <f>IF($F10795="","",$F10795*$D10795)</f>
        <v/>
      </c>
      <c r="H10795" s="42">
        <f>IF($G10795="","",$O10795)</f>
        <v/>
      </c>
      <c r="I10795" s="5">
        <f>IF($G10795="","",$G10795*IF($H10795="",$O10795,$H10795)/100)</f>
        <v/>
      </c>
      <c r="J10795" s="5">
        <f>IF(OR($L10795="",NOT(COUNTIFS($L$2:$L10795,$L10795)=1)),"",SUMIFS($G:$G,$L:$L,$L10795))</f>
        <v/>
      </c>
      <c r="K10795" s="5">
        <f>IF(OR($L10795="",NOT(COUNTIFS($L$2:$L10795,$L10795)=1)),"",SUMIFS($I:$I,$L:$L,$L10795))</f>
        <v/>
      </c>
      <c r="L10795" s="6">
        <f>IF($B10795="","",YEAR($B10795))</f>
        <v/>
      </c>
      <c r="M10795" s="6">
        <f>INT((ROW()-2)/39)+1</f>
        <v/>
      </c>
      <c r="N10795" s="6">
        <f>MOD(ROW()-2,39)+2</f>
        <v/>
      </c>
      <c r="O10795" s="42">
        <f>IF(AND($B10795&lt;&gt;"",$C10795&lt;&gt;"",$B10795&lt;=$C10795),INDEX(Szabalyok!$C:$C,$N10795),"")</f>
        <v/>
      </c>
      <c r="P10795">
        <f>IF(D10795="",P10794,P10794+1)</f>
        <v/>
      </c>
    </row>
    <row r="10796">
      <c r="A10796">
        <f>IF(P10796=P10795,0,P10796)</f>
        <v/>
      </c>
      <c r="B10796" s="41">
        <f>IF($M10796&gt;300,"",IF(OR(INDEX(Bemenet!$E$2:$E$301,$M10796)="",INDEX(Bemenet!$F$2:$F$301,$M10796)=""),"",MAX(INDEX(Bemenet!$E$2:$E$301,$M10796),INDEX(Szabalyok!$A:$A,$N10796))))</f>
        <v/>
      </c>
      <c r="C10796" s="41">
        <f>IF($B10796="","",MIN(INDEX(Bemenet!$F$2:$F$301,$M10796),INDEX(Szabalyok!$B:$B,$N10796)))</f>
        <v/>
      </c>
      <c r="D10796" s="5">
        <f>IF(AND($B10796&lt;&gt;"",$C10796&lt;&gt;"",$B10796&lt;=$C10796),INDEX(Bemenet!$G$2:$G$301,$M10796),"")</f>
        <v/>
      </c>
      <c r="E10796" s="6">
        <f>IF(AND($B10796&lt;&gt;"",$C10796&lt;&gt;"",$B10796&lt;=$C10796),INDEX(Bemenet!$D$2:$D$301,$M10796),"")</f>
        <v/>
      </c>
      <c r="F10796" s="5">
        <f>IF(AND($B10796&lt;&gt;"",$C10796&lt;&gt;"",$B10796&lt;=$C10796),$C10796-$B10796+1,"")</f>
        <v/>
      </c>
      <c r="G10796" s="5">
        <f>IF($F10796="","",$F10796*$D10796)</f>
        <v/>
      </c>
      <c r="H10796" s="42">
        <f>IF($G10796="","",$O10796)</f>
        <v/>
      </c>
      <c r="I10796" s="5">
        <f>IF($G10796="","",$G10796*IF($H10796="",$O10796,$H10796)/100)</f>
        <v/>
      </c>
      <c r="J10796" s="5">
        <f>IF(OR($L10796="",NOT(COUNTIFS($L$2:$L10796,$L10796)=1)),"",SUMIFS($G:$G,$L:$L,$L10796))</f>
        <v/>
      </c>
      <c r="K10796" s="5">
        <f>IF(OR($L10796="",NOT(COUNTIFS($L$2:$L10796,$L10796)=1)),"",SUMIFS($I:$I,$L:$L,$L10796))</f>
        <v/>
      </c>
      <c r="L10796" s="6">
        <f>IF($B10796="","",YEAR($B10796))</f>
        <v/>
      </c>
      <c r="M10796" s="6">
        <f>INT((ROW()-2)/39)+1</f>
        <v/>
      </c>
      <c r="N10796" s="6">
        <f>MOD(ROW()-2,39)+2</f>
        <v/>
      </c>
      <c r="O10796" s="42">
        <f>IF(AND($B10796&lt;&gt;"",$C10796&lt;&gt;"",$B10796&lt;=$C10796),INDEX(Szabalyok!$C:$C,$N10796),"")</f>
        <v/>
      </c>
      <c r="P10796">
        <f>IF(D10796="",P10795,P10795+1)</f>
        <v/>
      </c>
    </row>
    <row r="10797">
      <c r="A10797">
        <f>IF(P10797=P10796,0,P10797)</f>
        <v/>
      </c>
      <c r="B10797" s="41">
        <f>IF($M10797&gt;300,"",IF(OR(INDEX(Bemenet!$E$2:$E$301,$M10797)="",INDEX(Bemenet!$F$2:$F$301,$M10797)=""),"",MAX(INDEX(Bemenet!$E$2:$E$301,$M10797),INDEX(Szabalyok!$A:$A,$N10797))))</f>
        <v/>
      </c>
      <c r="C10797" s="41">
        <f>IF($B10797="","",MIN(INDEX(Bemenet!$F$2:$F$301,$M10797),INDEX(Szabalyok!$B:$B,$N10797)))</f>
        <v/>
      </c>
      <c r="D10797" s="5">
        <f>IF(AND($B10797&lt;&gt;"",$C10797&lt;&gt;"",$B10797&lt;=$C10797),INDEX(Bemenet!$G$2:$G$301,$M10797),"")</f>
        <v/>
      </c>
      <c r="E10797" s="6">
        <f>IF(AND($B10797&lt;&gt;"",$C10797&lt;&gt;"",$B10797&lt;=$C10797),INDEX(Bemenet!$D$2:$D$301,$M10797),"")</f>
        <v/>
      </c>
      <c r="F10797" s="5">
        <f>IF(AND($B10797&lt;&gt;"",$C10797&lt;&gt;"",$B10797&lt;=$C10797),$C10797-$B10797+1,"")</f>
        <v/>
      </c>
      <c r="G10797" s="5">
        <f>IF($F10797="","",$F10797*$D10797)</f>
        <v/>
      </c>
      <c r="H10797" s="42">
        <f>IF($G10797="","",$O10797)</f>
        <v/>
      </c>
      <c r="I10797" s="5">
        <f>IF($G10797="","",$G10797*IF($H10797="",$O10797,$H10797)/100)</f>
        <v/>
      </c>
      <c r="J10797" s="5">
        <f>IF(OR($L10797="",NOT(COUNTIFS($L$2:$L10797,$L10797)=1)),"",SUMIFS($G:$G,$L:$L,$L10797))</f>
        <v/>
      </c>
      <c r="K10797" s="5">
        <f>IF(OR($L10797="",NOT(COUNTIFS($L$2:$L10797,$L10797)=1)),"",SUMIFS($I:$I,$L:$L,$L10797))</f>
        <v/>
      </c>
      <c r="L10797" s="6">
        <f>IF($B10797="","",YEAR($B10797))</f>
        <v/>
      </c>
      <c r="M10797" s="6">
        <f>INT((ROW()-2)/39)+1</f>
        <v/>
      </c>
      <c r="N10797" s="6">
        <f>MOD(ROW()-2,39)+2</f>
        <v/>
      </c>
      <c r="O10797" s="42">
        <f>IF(AND($B10797&lt;&gt;"",$C10797&lt;&gt;"",$B10797&lt;=$C10797),INDEX(Szabalyok!$C:$C,$N10797),"")</f>
        <v/>
      </c>
      <c r="P10797">
        <f>IF(D10797="",P10796,P10796+1)</f>
        <v/>
      </c>
    </row>
    <row r="10798">
      <c r="A10798">
        <f>IF(P10798=P10797,0,P10798)</f>
        <v/>
      </c>
      <c r="B10798" s="41">
        <f>IF($M10798&gt;300,"",IF(OR(INDEX(Bemenet!$E$2:$E$301,$M10798)="",INDEX(Bemenet!$F$2:$F$301,$M10798)=""),"",MAX(INDEX(Bemenet!$E$2:$E$301,$M10798),INDEX(Szabalyok!$A:$A,$N10798))))</f>
        <v/>
      </c>
      <c r="C10798" s="41">
        <f>IF($B10798="","",MIN(INDEX(Bemenet!$F$2:$F$301,$M10798),INDEX(Szabalyok!$B:$B,$N10798)))</f>
        <v/>
      </c>
      <c r="D10798" s="5">
        <f>IF(AND($B10798&lt;&gt;"",$C10798&lt;&gt;"",$B10798&lt;=$C10798),INDEX(Bemenet!$G$2:$G$301,$M10798),"")</f>
        <v/>
      </c>
      <c r="E10798" s="6">
        <f>IF(AND($B10798&lt;&gt;"",$C10798&lt;&gt;"",$B10798&lt;=$C10798),INDEX(Bemenet!$D$2:$D$301,$M10798),"")</f>
        <v/>
      </c>
      <c r="F10798" s="5">
        <f>IF(AND($B10798&lt;&gt;"",$C10798&lt;&gt;"",$B10798&lt;=$C10798),$C10798-$B10798+1,"")</f>
        <v/>
      </c>
      <c r="G10798" s="5">
        <f>IF($F10798="","",$F10798*$D10798)</f>
        <v/>
      </c>
      <c r="H10798" s="42">
        <f>IF($G10798="","",$O10798)</f>
        <v/>
      </c>
      <c r="I10798" s="5">
        <f>IF($G10798="","",$G10798*IF($H10798="",$O10798,$H10798)/100)</f>
        <v/>
      </c>
      <c r="J10798" s="5">
        <f>IF(OR($L10798="",NOT(COUNTIFS($L$2:$L10798,$L10798)=1)),"",SUMIFS($G:$G,$L:$L,$L10798))</f>
        <v/>
      </c>
      <c r="K10798" s="5">
        <f>IF(OR($L10798="",NOT(COUNTIFS($L$2:$L10798,$L10798)=1)),"",SUMIFS($I:$I,$L:$L,$L10798))</f>
        <v/>
      </c>
      <c r="L10798" s="6">
        <f>IF($B10798="","",YEAR($B10798))</f>
        <v/>
      </c>
      <c r="M10798" s="6">
        <f>INT((ROW()-2)/39)+1</f>
        <v/>
      </c>
      <c r="N10798" s="6">
        <f>MOD(ROW()-2,39)+2</f>
        <v/>
      </c>
      <c r="O10798" s="42">
        <f>IF(AND($B10798&lt;&gt;"",$C10798&lt;&gt;"",$B10798&lt;=$C10798),INDEX(Szabalyok!$C:$C,$N10798),"")</f>
        <v/>
      </c>
      <c r="P10798">
        <f>IF(D10798="",P10797,P10797+1)</f>
        <v/>
      </c>
    </row>
    <row r="10799">
      <c r="A10799">
        <f>IF(P10799=P10798,0,P10799)</f>
        <v/>
      </c>
      <c r="B10799" s="41">
        <f>IF($M10799&gt;300,"",IF(OR(INDEX(Bemenet!$E$2:$E$301,$M10799)="",INDEX(Bemenet!$F$2:$F$301,$M10799)=""),"",MAX(INDEX(Bemenet!$E$2:$E$301,$M10799),INDEX(Szabalyok!$A:$A,$N10799))))</f>
        <v/>
      </c>
      <c r="C10799" s="41">
        <f>IF($B10799="","",MIN(INDEX(Bemenet!$F$2:$F$301,$M10799),INDEX(Szabalyok!$B:$B,$N10799)))</f>
        <v/>
      </c>
      <c r="D10799" s="5">
        <f>IF(AND($B10799&lt;&gt;"",$C10799&lt;&gt;"",$B10799&lt;=$C10799),INDEX(Bemenet!$G$2:$G$301,$M10799),"")</f>
        <v/>
      </c>
      <c r="E10799" s="6">
        <f>IF(AND($B10799&lt;&gt;"",$C10799&lt;&gt;"",$B10799&lt;=$C10799),INDEX(Bemenet!$D$2:$D$301,$M10799),"")</f>
        <v/>
      </c>
      <c r="F10799" s="5">
        <f>IF(AND($B10799&lt;&gt;"",$C10799&lt;&gt;"",$B10799&lt;=$C10799),$C10799-$B10799+1,"")</f>
        <v/>
      </c>
      <c r="G10799" s="5">
        <f>IF($F10799="","",$F10799*$D10799)</f>
        <v/>
      </c>
      <c r="H10799" s="42">
        <f>IF($G10799="","",$O10799)</f>
        <v/>
      </c>
      <c r="I10799" s="5">
        <f>IF($G10799="","",$G10799*IF($H10799="",$O10799,$H10799)/100)</f>
        <v/>
      </c>
      <c r="J10799" s="5">
        <f>IF(OR($L10799="",NOT(COUNTIFS($L$2:$L10799,$L10799)=1)),"",SUMIFS($G:$G,$L:$L,$L10799))</f>
        <v/>
      </c>
      <c r="K10799" s="5">
        <f>IF(OR($L10799="",NOT(COUNTIFS($L$2:$L10799,$L10799)=1)),"",SUMIFS($I:$I,$L:$L,$L10799))</f>
        <v/>
      </c>
      <c r="L10799" s="6">
        <f>IF($B10799="","",YEAR($B10799))</f>
        <v/>
      </c>
      <c r="M10799" s="6">
        <f>INT((ROW()-2)/39)+1</f>
        <v/>
      </c>
      <c r="N10799" s="6">
        <f>MOD(ROW()-2,39)+2</f>
        <v/>
      </c>
      <c r="O10799" s="42">
        <f>IF(AND($B10799&lt;&gt;"",$C10799&lt;&gt;"",$B10799&lt;=$C10799),INDEX(Szabalyok!$C:$C,$N10799),"")</f>
        <v/>
      </c>
      <c r="P10799">
        <f>IF(D10799="",P10798,P10798+1)</f>
        <v/>
      </c>
    </row>
    <row r="10800">
      <c r="A10800">
        <f>IF(P10800=P10799,0,P10800)</f>
        <v/>
      </c>
      <c r="B10800" s="41">
        <f>IF($M10800&gt;300,"",IF(OR(INDEX(Bemenet!$E$2:$E$301,$M10800)="",INDEX(Bemenet!$F$2:$F$301,$M10800)=""),"",MAX(INDEX(Bemenet!$E$2:$E$301,$M10800),INDEX(Szabalyok!$A:$A,$N10800))))</f>
        <v/>
      </c>
      <c r="C10800" s="41">
        <f>IF($B10800="","",MIN(INDEX(Bemenet!$F$2:$F$301,$M10800),INDEX(Szabalyok!$B:$B,$N10800)))</f>
        <v/>
      </c>
      <c r="D10800" s="5">
        <f>IF(AND($B10800&lt;&gt;"",$C10800&lt;&gt;"",$B10800&lt;=$C10800),INDEX(Bemenet!$G$2:$G$301,$M10800),"")</f>
        <v/>
      </c>
      <c r="E10800" s="6">
        <f>IF(AND($B10800&lt;&gt;"",$C10800&lt;&gt;"",$B10800&lt;=$C10800),INDEX(Bemenet!$D$2:$D$301,$M10800),"")</f>
        <v/>
      </c>
      <c r="F10800" s="5">
        <f>IF(AND($B10800&lt;&gt;"",$C10800&lt;&gt;"",$B10800&lt;=$C10800),$C10800-$B10800+1,"")</f>
        <v/>
      </c>
      <c r="G10800" s="5">
        <f>IF($F10800="","",$F10800*$D10800)</f>
        <v/>
      </c>
      <c r="H10800" s="42">
        <f>IF($G10800="","",$O10800)</f>
        <v/>
      </c>
      <c r="I10800" s="5">
        <f>IF($G10800="","",$G10800*IF($H10800="",$O10800,$H10800)/100)</f>
        <v/>
      </c>
      <c r="J10800" s="5">
        <f>IF(OR($L10800="",NOT(COUNTIFS($L$2:$L10800,$L10800)=1)),"",SUMIFS($G:$G,$L:$L,$L10800))</f>
        <v/>
      </c>
      <c r="K10800" s="5">
        <f>IF(OR($L10800="",NOT(COUNTIFS($L$2:$L10800,$L10800)=1)),"",SUMIFS($I:$I,$L:$L,$L10800))</f>
        <v/>
      </c>
      <c r="L10800" s="6">
        <f>IF($B10800="","",YEAR($B10800))</f>
        <v/>
      </c>
      <c r="M10800" s="6">
        <f>INT((ROW()-2)/39)+1</f>
        <v/>
      </c>
      <c r="N10800" s="6">
        <f>MOD(ROW()-2,39)+2</f>
        <v/>
      </c>
      <c r="O10800" s="42">
        <f>IF(AND($B10800&lt;&gt;"",$C10800&lt;&gt;"",$B10800&lt;=$C10800),INDEX(Szabalyok!$C:$C,$N10800),"")</f>
        <v/>
      </c>
      <c r="P10800">
        <f>IF(D10800="",P10799,P10799+1)</f>
        <v/>
      </c>
    </row>
    <row r="10801">
      <c r="A10801">
        <f>IF(P10801=P10800,0,P10801)</f>
        <v/>
      </c>
      <c r="B10801" s="41">
        <f>IF($M10801&gt;300,"",IF(OR(INDEX(Bemenet!$E$2:$E$301,$M10801)="",INDEX(Bemenet!$F$2:$F$301,$M10801)=""),"",MAX(INDEX(Bemenet!$E$2:$E$301,$M10801),INDEX(Szabalyok!$A:$A,$N10801))))</f>
        <v/>
      </c>
      <c r="C10801" s="41">
        <f>IF($B10801="","",MIN(INDEX(Bemenet!$F$2:$F$301,$M10801),INDEX(Szabalyok!$B:$B,$N10801)))</f>
        <v/>
      </c>
      <c r="D10801" s="5">
        <f>IF(AND($B10801&lt;&gt;"",$C10801&lt;&gt;"",$B10801&lt;=$C10801),INDEX(Bemenet!$G$2:$G$301,$M10801),"")</f>
        <v/>
      </c>
      <c r="E10801" s="6">
        <f>IF(AND($B10801&lt;&gt;"",$C10801&lt;&gt;"",$B10801&lt;=$C10801),INDEX(Bemenet!$D$2:$D$301,$M10801),"")</f>
        <v/>
      </c>
      <c r="F10801" s="5">
        <f>IF(AND($B10801&lt;&gt;"",$C10801&lt;&gt;"",$B10801&lt;=$C10801),$C10801-$B10801+1,"")</f>
        <v/>
      </c>
      <c r="G10801" s="5">
        <f>IF($F10801="","",$F10801*$D10801)</f>
        <v/>
      </c>
      <c r="H10801" s="42">
        <f>IF($G10801="","",$O10801)</f>
        <v/>
      </c>
      <c r="I10801" s="5">
        <f>IF($G10801="","",$G10801*IF($H10801="",$O10801,$H10801)/100)</f>
        <v/>
      </c>
      <c r="J10801" s="5">
        <f>IF(OR($L10801="",NOT(COUNTIFS($L$2:$L10801,$L10801)=1)),"",SUMIFS($G:$G,$L:$L,$L10801))</f>
        <v/>
      </c>
      <c r="K10801" s="5">
        <f>IF(OR($L10801="",NOT(COUNTIFS($L$2:$L10801,$L10801)=1)),"",SUMIFS($I:$I,$L:$L,$L10801))</f>
        <v/>
      </c>
      <c r="L10801" s="6">
        <f>IF($B10801="","",YEAR($B10801))</f>
        <v/>
      </c>
      <c r="M10801" s="6">
        <f>INT((ROW()-2)/39)+1</f>
        <v/>
      </c>
      <c r="N10801" s="6">
        <f>MOD(ROW()-2,39)+2</f>
        <v/>
      </c>
      <c r="O10801" s="42">
        <f>IF(AND($B10801&lt;&gt;"",$C10801&lt;&gt;"",$B10801&lt;=$C10801),INDEX(Szabalyok!$C:$C,$N10801),"")</f>
        <v/>
      </c>
      <c r="P10801">
        <f>IF(D10801="",P10800,P10800+1)</f>
        <v/>
      </c>
    </row>
    <row r="10802">
      <c r="A10802">
        <f>IF(P10802=P10801,0,P10802)</f>
        <v/>
      </c>
      <c r="B10802" s="41">
        <f>IF($M10802&gt;300,"",IF(OR(INDEX(Bemenet!$E$2:$E$301,$M10802)="",INDEX(Bemenet!$F$2:$F$301,$M10802)=""),"",MAX(INDEX(Bemenet!$E$2:$E$301,$M10802),INDEX(Szabalyok!$A:$A,$N10802))))</f>
        <v/>
      </c>
      <c r="C10802" s="41">
        <f>IF($B10802="","",MIN(INDEX(Bemenet!$F$2:$F$301,$M10802),INDEX(Szabalyok!$B:$B,$N10802)))</f>
        <v/>
      </c>
      <c r="D10802" s="5">
        <f>IF(AND($B10802&lt;&gt;"",$C10802&lt;&gt;"",$B10802&lt;=$C10802),INDEX(Bemenet!$G$2:$G$301,$M10802),"")</f>
        <v/>
      </c>
      <c r="E10802" s="6">
        <f>IF(AND($B10802&lt;&gt;"",$C10802&lt;&gt;"",$B10802&lt;=$C10802),INDEX(Bemenet!$D$2:$D$301,$M10802),"")</f>
        <v/>
      </c>
      <c r="F10802" s="5">
        <f>IF(AND($B10802&lt;&gt;"",$C10802&lt;&gt;"",$B10802&lt;=$C10802),$C10802-$B10802+1,"")</f>
        <v/>
      </c>
      <c r="G10802" s="5">
        <f>IF($F10802="","",$F10802*$D10802)</f>
        <v/>
      </c>
      <c r="H10802" s="42">
        <f>IF($G10802="","",$O10802)</f>
        <v/>
      </c>
      <c r="I10802" s="5">
        <f>IF($G10802="","",$G10802*IF($H10802="",$O10802,$H10802)/100)</f>
        <v/>
      </c>
      <c r="J10802" s="5">
        <f>IF(OR($L10802="",NOT(COUNTIFS($L$2:$L10802,$L10802)=1)),"",SUMIFS($G:$G,$L:$L,$L10802))</f>
        <v/>
      </c>
      <c r="K10802" s="5">
        <f>IF(OR($L10802="",NOT(COUNTIFS($L$2:$L10802,$L10802)=1)),"",SUMIFS($I:$I,$L:$L,$L10802))</f>
        <v/>
      </c>
      <c r="L10802" s="6">
        <f>IF($B10802="","",YEAR($B10802))</f>
        <v/>
      </c>
      <c r="M10802" s="6">
        <f>INT((ROW()-2)/39)+1</f>
        <v/>
      </c>
      <c r="N10802" s="6">
        <f>MOD(ROW()-2,39)+2</f>
        <v/>
      </c>
      <c r="O10802" s="42">
        <f>IF(AND($B10802&lt;&gt;"",$C10802&lt;&gt;"",$B10802&lt;=$C10802),INDEX(Szabalyok!$C:$C,$N10802),"")</f>
        <v/>
      </c>
      <c r="P10802">
        <f>IF(D10802="",P10801,P10801+1)</f>
        <v/>
      </c>
    </row>
    <row r="10803">
      <c r="A10803">
        <f>IF(P10803=P10802,0,P10803)</f>
        <v/>
      </c>
      <c r="B10803" s="41">
        <f>IF($M10803&gt;300,"",IF(OR(INDEX(Bemenet!$E$2:$E$301,$M10803)="",INDEX(Bemenet!$F$2:$F$301,$M10803)=""),"",MAX(INDEX(Bemenet!$E$2:$E$301,$M10803),INDEX(Szabalyok!$A:$A,$N10803))))</f>
        <v/>
      </c>
      <c r="C10803" s="41">
        <f>IF($B10803="","",MIN(INDEX(Bemenet!$F$2:$F$301,$M10803),INDEX(Szabalyok!$B:$B,$N10803)))</f>
        <v/>
      </c>
      <c r="D10803" s="5">
        <f>IF(AND($B10803&lt;&gt;"",$C10803&lt;&gt;"",$B10803&lt;=$C10803),INDEX(Bemenet!$G$2:$G$301,$M10803),"")</f>
        <v/>
      </c>
      <c r="E10803" s="6">
        <f>IF(AND($B10803&lt;&gt;"",$C10803&lt;&gt;"",$B10803&lt;=$C10803),INDEX(Bemenet!$D$2:$D$301,$M10803),"")</f>
        <v/>
      </c>
      <c r="F10803" s="5">
        <f>IF(AND($B10803&lt;&gt;"",$C10803&lt;&gt;"",$B10803&lt;=$C10803),$C10803-$B10803+1,"")</f>
        <v/>
      </c>
      <c r="G10803" s="5">
        <f>IF($F10803="","",$F10803*$D10803)</f>
        <v/>
      </c>
      <c r="H10803" s="42">
        <f>IF($G10803="","",$O10803)</f>
        <v/>
      </c>
      <c r="I10803" s="5">
        <f>IF($G10803="","",$G10803*IF($H10803="",$O10803,$H10803)/100)</f>
        <v/>
      </c>
      <c r="J10803" s="5">
        <f>IF(OR($L10803="",NOT(COUNTIFS($L$2:$L10803,$L10803)=1)),"",SUMIFS($G:$G,$L:$L,$L10803))</f>
        <v/>
      </c>
      <c r="K10803" s="5">
        <f>IF(OR($L10803="",NOT(COUNTIFS($L$2:$L10803,$L10803)=1)),"",SUMIFS($I:$I,$L:$L,$L10803))</f>
        <v/>
      </c>
      <c r="L10803" s="6">
        <f>IF($B10803="","",YEAR($B10803))</f>
        <v/>
      </c>
      <c r="M10803" s="6">
        <f>INT((ROW()-2)/39)+1</f>
        <v/>
      </c>
      <c r="N10803" s="6">
        <f>MOD(ROW()-2,39)+2</f>
        <v/>
      </c>
      <c r="O10803" s="42">
        <f>IF(AND($B10803&lt;&gt;"",$C10803&lt;&gt;"",$B10803&lt;=$C10803),INDEX(Szabalyok!$C:$C,$N10803),"")</f>
        <v/>
      </c>
      <c r="P10803">
        <f>IF(D10803="",P10802,P10802+1)</f>
        <v/>
      </c>
    </row>
    <row r="10804">
      <c r="A10804">
        <f>IF(P10804=P10803,0,P10804)</f>
        <v/>
      </c>
      <c r="B10804" s="41">
        <f>IF($M10804&gt;300,"",IF(OR(INDEX(Bemenet!$E$2:$E$301,$M10804)="",INDEX(Bemenet!$F$2:$F$301,$M10804)=""),"",MAX(INDEX(Bemenet!$E$2:$E$301,$M10804),INDEX(Szabalyok!$A:$A,$N10804))))</f>
        <v/>
      </c>
      <c r="C10804" s="41">
        <f>IF($B10804="","",MIN(INDEX(Bemenet!$F$2:$F$301,$M10804),INDEX(Szabalyok!$B:$B,$N10804)))</f>
        <v/>
      </c>
      <c r="D10804" s="5">
        <f>IF(AND($B10804&lt;&gt;"",$C10804&lt;&gt;"",$B10804&lt;=$C10804),INDEX(Bemenet!$G$2:$G$301,$M10804),"")</f>
        <v/>
      </c>
      <c r="E10804" s="6">
        <f>IF(AND($B10804&lt;&gt;"",$C10804&lt;&gt;"",$B10804&lt;=$C10804),INDEX(Bemenet!$D$2:$D$301,$M10804),"")</f>
        <v/>
      </c>
      <c r="F10804" s="5">
        <f>IF(AND($B10804&lt;&gt;"",$C10804&lt;&gt;"",$B10804&lt;=$C10804),$C10804-$B10804+1,"")</f>
        <v/>
      </c>
      <c r="G10804" s="5">
        <f>IF($F10804="","",$F10804*$D10804)</f>
        <v/>
      </c>
      <c r="H10804" s="42">
        <f>IF($G10804="","",$O10804)</f>
        <v/>
      </c>
      <c r="I10804" s="5">
        <f>IF($G10804="","",$G10804*IF($H10804="",$O10804,$H10804)/100)</f>
        <v/>
      </c>
      <c r="J10804" s="5">
        <f>IF(OR($L10804="",NOT(COUNTIFS($L$2:$L10804,$L10804)=1)),"",SUMIFS($G:$G,$L:$L,$L10804))</f>
        <v/>
      </c>
      <c r="K10804" s="5">
        <f>IF(OR($L10804="",NOT(COUNTIFS($L$2:$L10804,$L10804)=1)),"",SUMIFS($I:$I,$L:$L,$L10804))</f>
        <v/>
      </c>
      <c r="L10804" s="6">
        <f>IF($B10804="","",YEAR($B10804))</f>
        <v/>
      </c>
      <c r="M10804" s="6">
        <f>INT((ROW()-2)/39)+1</f>
        <v/>
      </c>
      <c r="N10804" s="6">
        <f>MOD(ROW()-2,39)+2</f>
        <v/>
      </c>
      <c r="O10804" s="42">
        <f>IF(AND($B10804&lt;&gt;"",$C10804&lt;&gt;"",$B10804&lt;=$C10804),INDEX(Szabalyok!$C:$C,$N10804),"")</f>
        <v/>
      </c>
      <c r="P10804">
        <f>IF(D10804="",P10803,P10803+1)</f>
        <v/>
      </c>
    </row>
    <row r="10805">
      <c r="A10805">
        <f>IF(P10805=P10804,0,P10805)</f>
        <v/>
      </c>
      <c r="B10805" s="41">
        <f>IF($M10805&gt;300,"",IF(OR(INDEX(Bemenet!$E$2:$E$301,$M10805)="",INDEX(Bemenet!$F$2:$F$301,$M10805)=""),"",MAX(INDEX(Bemenet!$E$2:$E$301,$M10805),INDEX(Szabalyok!$A:$A,$N10805))))</f>
        <v/>
      </c>
      <c r="C10805" s="41">
        <f>IF($B10805="","",MIN(INDEX(Bemenet!$F$2:$F$301,$M10805),INDEX(Szabalyok!$B:$B,$N10805)))</f>
        <v/>
      </c>
      <c r="D10805" s="5">
        <f>IF(AND($B10805&lt;&gt;"",$C10805&lt;&gt;"",$B10805&lt;=$C10805),INDEX(Bemenet!$G$2:$G$301,$M10805),"")</f>
        <v/>
      </c>
      <c r="E10805" s="6">
        <f>IF(AND($B10805&lt;&gt;"",$C10805&lt;&gt;"",$B10805&lt;=$C10805),INDEX(Bemenet!$D$2:$D$301,$M10805),"")</f>
        <v/>
      </c>
      <c r="F10805" s="5">
        <f>IF(AND($B10805&lt;&gt;"",$C10805&lt;&gt;"",$B10805&lt;=$C10805),$C10805-$B10805+1,"")</f>
        <v/>
      </c>
      <c r="G10805" s="5">
        <f>IF($F10805="","",$F10805*$D10805)</f>
        <v/>
      </c>
      <c r="H10805" s="42">
        <f>IF($G10805="","",$O10805)</f>
        <v/>
      </c>
      <c r="I10805" s="5">
        <f>IF($G10805="","",$G10805*IF($H10805="",$O10805,$H10805)/100)</f>
        <v/>
      </c>
      <c r="J10805" s="5">
        <f>IF(OR($L10805="",NOT(COUNTIFS($L$2:$L10805,$L10805)=1)),"",SUMIFS($G:$G,$L:$L,$L10805))</f>
        <v/>
      </c>
      <c r="K10805" s="5">
        <f>IF(OR($L10805="",NOT(COUNTIFS($L$2:$L10805,$L10805)=1)),"",SUMIFS($I:$I,$L:$L,$L10805))</f>
        <v/>
      </c>
      <c r="L10805" s="6">
        <f>IF($B10805="","",YEAR($B10805))</f>
        <v/>
      </c>
      <c r="M10805" s="6">
        <f>INT((ROW()-2)/39)+1</f>
        <v/>
      </c>
      <c r="N10805" s="6">
        <f>MOD(ROW()-2,39)+2</f>
        <v/>
      </c>
      <c r="O10805" s="42">
        <f>IF(AND($B10805&lt;&gt;"",$C10805&lt;&gt;"",$B10805&lt;=$C10805),INDEX(Szabalyok!$C:$C,$N10805),"")</f>
        <v/>
      </c>
      <c r="P10805">
        <f>IF(D10805="",P10804,P10804+1)</f>
        <v/>
      </c>
    </row>
    <row r="10806">
      <c r="A10806">
        <f>IF(P10806=P10805,0,P10806)</f>
        <v/>
      </c>
      <c r="B10806" s="41">
        <f>IF($M10806&gt;300,"",IF(OR(INDEX(Bemenet!$E$2:$E$301,$M10806)="",INDEX(Bemenet!$F$2:$F$301,$M10806)=""),"",MAX(INDEX(Bemenet!$E$2:$E$301,$M10806),INDEX(Szabalyok!$A:$A,$N10806))))</f>
        <v/>
      </c>
      <c r="C10806" s="41">
        <f>IF($B10806="","",MIN(INDEX(Bemenet!$F$2:$F$301,$M10806),INDEX(Szabalyok!$B:$B,$N10806)))</f>
        <v/>
      </c>
      <c r="D10806" s="5">
        <f>IF(AND($B10806&lt;&gt;"",$C10806&lt;&gt;"",$B10806&lt;=$C10806),INDEX(Bemenet!$G$2:$G$301,$M10806),"")</f>
        <v/>
      </c>
      <c r="E10806" s="6">
        <f>IF(AND($B10806&lt;&gt;"",$C10806&lt;&gt;"",$B10806&lt;=$C10806),INDEX(Bemenet!$D$2:$D$301,$M10806),"")</f>
        <v/>
      </c>
      <c r="F10806" s="5">
        <f>IF(AND($B10806&lt;&gt;"",$C10806&lt;&gt;"",$B10806&lt;=$C10806),$C10806-$B10806+1,"")</f>
        <v/>
      </c>
      <c r="G10806" s="5">
        <f>IF($F10806="","",$F10806*$D10806)</f>
        <v/>
      </c>
      <c r="H10806" s="42">
        <f>IF($G10806="","",$O10806)</f>
        <v/>
      </c>
      <c r="I10806" s="5">
        <f>IF($G10806="","",$G10806*IF($H10806="",$O10806,$H10806)/100)</f>
        <v/>
      </c>
      <c r="J10806" s="5">
        <f>IF(OR($L10806="",NOT(COUNTIFS($L$2:$L10806,$L10806)=1)),"",SUMIFS($G:$G,$L:$L,$L10806))</f>
        <v/>
      </c>
      <c r="K10806" s="5">
        <f>IF(OR($L10806="",NOT(COUNTIFS($L$2:$L10806,$L10806)=1)),"",SUMIFS($I:$I,$L:$L,$L10806))</f>
        <v/>
      </c>
      <c r="L10806" s="6">
        <f>IF($B10806="","",YEAR($B10806))</f>
        <v/>
      </c>
      <c r="M10806" s="6">
        <f>INT((ROW()-2)/39)+1</f>
        <v/>
      </c>
      <c r="N10806" s="6">
        <f>MOD(ROW()-2,39)+2</f>
        <v/>
      </c>
      <c r="O10806" s="42">
        <f>IF(AND($B10806&lt;&gt;"",$C10806&lt;&gt;"",$B10806&lt;=$C10806),INDEX(Szabalyok!$C:$C,$N10806),"")</f>
        <v/>
      </c>
      <c r="P10806">
        <f>IF(D10806="",P10805,P10805+1)</f>
        <v/>
      </c>
    </row>
    <row r="10807">
      <c r="A10807">
        <f>IF(P10807=P10806,0,P10807)</f>
        <v/>
      </c>
      <c r="B10807" s="41">
        <f>IF($M10807&gt;300,"",IF(OR(INDEX(Bemenet!$E$2:$E$301,$M10807)="",INDEX(Bemenet!$F$2:$F$301,$M10807)=""),"",MAX(INDEX(Bemenet!$E$2:$E$301,$M10807),INDEX(Szabalyok!$A:$A,$N10807))))</f>
        <v/>
      </c>
      <c r="C10807" s="41">
        <f>IF($B10807="","",MIN(INDEX(Bemenet!$F$2:$F$301,$M10807),INDEX(Szabalyok!$B:$B,$N10807)))</f>
        <v/>
      </c>
      <c r="D10807" s="5">
        <f>IF(AND($B10807&lt;&gt;"",$C10807&lt;&gt;"",$B10807&lt;=$C10807),INDEX(Bemenet!$G$2:$G$301,$M10807),"")</f>
        <v/>
      </c>
      <c r="E10807" s="6">
        <f>IF(AND($B10807&lt;&gt;"",$C10807&lt;&gt;"",$B10807&lt;=$C10807),INDEX(Bemenet!$D$2:$D$301,$M10807),"")</f>
        <v/>
      </c>
      <c r="F10807" s="5">
        <f>IF(AND($B10807&lt;&gt;"",$C10807&lt;&gt;"",$B10807&lt;=$C10807),$C10807-$B10807+1,"")</f>
        <v/>
      </c>
      <c r="G10807" s="5">
        <f>IF($F10807="","",$F10807*$D10807)</f>
        <v/>
      </c>
      <c r="H10807" s="42">
        <f>IF($G10807="","",$O10807)</f>
        <v/>
      </c>
      <c r="I10807" s="5">
        <f>IF($G10807="","",$G10807*IF($H10807="",$O10807,$H10807)/100)</f>
        <v/>
      </c>
      <c r="J10807" s="5">
        <f>IF(OR($L10807="",NOT(COUNTIFS($L$2:$L10807,$L10807)=1)),"",SUMIFS($G:$G,$L:$L,$L10807))</f>
        <v/>
      </c>
      <c r="K10807" s="5">
        <f>IF(OR($L10807="",NOT(COUNTIFS($L$2:$L10807,$L10807)=1)),"",SUMIFS($I:$I,$L:$L,$L10807))</f>
        <v/>
      </c>
      <c r="L10807" s="6">
        <f>IF($B10807="","",YEAR($B10807))</f>
        <v/>
      </c>
      <c r="M10807" s="6">
        <f>INT((ROW()-2)/39)+1</f>
        <v/>
      </c>
      <c r="N10807" s="6">
        <f>MOD(ROW()-2,39)+2</f>
        <v/>
      </c>
      <c r="O10807" s="42">
        <f>IF(AND($B10807&lt;&gt;"",$C10807&lt;&gt;"",$B10807&lt;=$C10807),INDEX(Szabalyok!$C:$C,$N10807),"")</f>
        <v/>
      </c>
      <c r="P10807">
        <f>IF(D10807="",P10806,P10806+1)</f>
        <v/>
      </c>
    </row>
    <row r="10808">
      <c r="A10808">
        <f>IF(P10808=P10807,0,P10808)</f>
        <v/>
      </c>
      <c r="B10808" s="41">
        <f>IF($M10808&gt;300,"",IF(OR(INDEX(Bemenet!$E$2:$E$301,$M10808)="",INDEX(Bemenet!$F$2:$F$301,$M10808)=""),"",MAX(INDEX(Bemenet!$E$2:$E$301,$M10808),INDEX(Szabalyok!$A:$A,$N10808))))</f>
        <v/>
      </c>
      <c r="C10808" s="41">
        <f>IF($B10808="","",MIN(INDEX(Bemenet!$F$2:$F$301,$M10808),INDEX(Szabalyok!$B:$B,$N10808)))</f>
        <v/>
      </c>
      <c r="D10808" s="5">
        <f>IF(AND($B10808&lt;&gt;"",$C10808&lt;&gt;"",$B10808&lt;=$C10808),INDEX(Bemenet!$G$2:$G$301,$M10808),"")</f>
        <v/>
      </c>
      <c r="E10808" s="6">
        <f>IF(AND($B10808&lt;&gt;"",$C10808&lt;&gt;"",$B10808&lt;=$C10808),INDEX(Bemenet!$D$2:$D$301,$M10808),"")</f>
        <v/>
      </c>
      <c r="F10808" s="5">
        <f>IF(AND($B10808&lt;&gt;"",$C10808&lt;&gt;"",$B10808&lt;=$C10808),$C10808-$B10808+1,"")</f>
        <v/>
      </c>
      <c r="G10808" s="5">
        <f>IF($F10808="","",$F10808*$D10808)</f>
        <v/>
      </c>
      <c r="H10808" s="42">
        <f>IF($G10808="","",$O10808)</f>
        <v/>
      </c>
      <c r="I10808" s="5">
        <f>IF($G10808="","",$G10808*IF($H10808="",$O10808,$H10808)/100)</f>
        <v/>
      </c>
      <c r="J10808" s="5">
        <f>IF(OR($L10808="",NOT(COUNTIFS($L$2:$L10808,$L10808)=1)),"",SUMIFS($G:$G,$L:$L,$L10808))</f>
        <v/>
      </c>
      <c r="K10808" s="5">
        <f>IF(OR($L10808="",NOT(COUNTIFS($L$2:$L10808,$L10808)=1)),"",SUMIFS($I:$I,$L:$L,$L10808))</f>
        <v/>
      </c>
      <c r="L10808" s="6">
        <f>IF($B10808="","",YEAR($B10808))</f>
        <v/>
      </c>
      <c r="M10808" s="6">
        <f>INT((ROW()-2)/39)+1</f>
        <v/>
      </c>
      <c r="N10808" s="6">
        <f>MOD(ROW()-2,39)+2</f>
        <v/>
      </c>
      <c r="O10808" s="42">
        <f>IF(AND($B10808&lt;&gt;"",$C10808&lt;&gt;"",$B10808&lt;=$C10808),INDEX(Szabalyok!$C:$C,$N10808),"")</f>
        <v/>
      </c>
      <c r="P10808">
        <f>IF(D10808="",P10807,P10807+1)</f>
        <v/>
      </c>
    </row>
    <row r="10809">
      <c r="A10809">
        <f>IF(P10809=P10808,0,P10809)</f>
        <v/>
      </c>
      <c r="B10809" s="41">
        <f>IF($M10809&gt;300,"",IF(OR(INDEX(Bemenet!$E$2:$E$301,$M10809)="",INDEX(Bemenet!$F$2:$F$301,$M10809)=""),"",MAX(INDEX(Bemenet!$E$2:$E$301,$M10809),INDEX(Szabalyok!$A:$A,$N10809))))</f>
        <v/>
      </c>
      <c r="C10809" s="41">
        <f>IF($B10809="","",MIN(INDEX(Bemenet!$F$2:$F$301,$M10809),INDEX(Szabalyok!$B:$B,$N10809)))</f>
        <v/>
      </c>
      <c r="D10809" s="5">
        <f>IF(AND($B10809&lt;&gt;"",$C10809&lt;&gt;"",$B10809&lt;=$C10809),INDEX(Bemenet!$G$2:$G$301,$M10809),"")</f>
        <v/>
      </c>
      <c r="E10809" s="6">
        <f>IF(AND($B10809&lt;&gt;"",$C10809&lt;&gt;"",$B10809&lt;=$C10809),INDEX(Bemenet!$D$2:$D$301,$M10809),"")</f>
        <v/>
      </c>
      <c r="F10809" s="5">
        <f>IF(AND($B10809&lt;&gt;"",$C10809&lt;&gt;"",$B10809&lt;=$C10809),$C10809-$B10809+1,"")</f>
        <v/>
      </c>
      <c r="G10809" s="5">
        <f>IF($F10809="","",$F10809*$D10809)</f>
        <v/>
      </c>
      <c r="H10809" s="42">
        <f>IF($G10809="","",$O10809)</f>
        <v/>
      </c>
      <c r="I10809" s="5">
        <f>IF($G10809="","",$G10809*IF($H10809="",$O10809,$H10809)/100)</f>
        <v/>
      </c>
      <c r="J10809" s="5">
        <f>IF(OR($L10809="",NOT(COUNTIFS($L$2:$L10809,$L10809)=1)),"",SUMIFS($G:$G,$L:$L,$L10809))</f>
        <v/>
      </c>
      <c r="K10809" s="5">
        <f>IF(OR($L10809="",NOT(COUNTIFS($L$2:$L10809,$L10809)=1)),"",SUMIFS($I:$I,$L:$L,$L10809))</f>
        <v/>
      </c>
      <c r="L10809" s="6">
        <f>IF($B10809="","",YEAR($B10809))</f>
        <v/>
      </c>
      <c r="M10809" s="6">
        <f>INT((ROW()-2)/39)+1</f>
        <v/>
      </c>
      <c r="N10809" s="6">
        <f>MOD(ROW()-2,39)+2</f>
        <v/>
      </c>
      <c r="O10809" s="42">
        <f>IF(AND($B10809&lt;&gt;"",$C10809&lt;&gt;"",$B10809&lt;=$C10809),INDEX(Szabalyok!$C:$C,$N10809),"")</f>
        <v/>
      </c>
      <c r="P10809">
        <f>IF(D10809="",P10808,P10808+1)</f>
        <v/>
      </c>
    </row>
    <row r="10810">
      <c r="A10810">
        <f>IF(P10810=P10809,0,P10810)</f>
        <v/>
      </c>
      <c r="B10810" s="41">
        <f>IF($M10810&gt;300,"",IF(OR(INDEX(Bemenet!$E$2:$E$301,$M10810)="",INDEX(Bemenet!$F$2:$F$301,$M10810)=""),"",MAX(INDEX(Bemenet!$E$2:$E$301,$M10810),INDEX(Szabalyok!$A:$A,$N10810))))</f>
        <v/>
      </c>
      <c r="C10810" s="41">
        <f>IF($B10810="","",MIN(INDEX(Bemenet!$F$2:$F$301,$M10810),INDEX(Szabalyok!$B:$B,$N10810)))</f>
        <v/>
      </c>
      <c r="D10810" s="5">
        <f>IF(AND($B10810&lt;&gt;"",$C10810&lt;&gt;"",$B10810&lt;=$C10810),INDEX(Bemenet!$G$2:$G$301,$M10810),"")</f>
        <v/>
      </c>
      <c r="E10810" s="6">
        <f>IF(AND($B10810&lt;&gt;"",$C10810&lt;&gt;"",$B10810&lt;=$C10810),INDEX(Bemenet!$D$2:$D$301,$M10810),"")</f>
        <v/>
      </c>
      <c r="F10810" s="5">
        <f>IF(AND($B10810&lt;&gt;"",$C10810&lt;&gt;"",$B10810&lt;=$C10810),$C10810-$B10810+1,"")</f>
        <v/>
      </c>
      <c r="G10810" s="5">
        <f>IF($F10810="","",$F10810*$D10810)</f>
        <v/>
      </c>
      <c r="H10810" s="42">
        <f>IF($G10810="","",$O10810)</f>
        <v/>
      </c>
      <c r="I10810" s="5">
        <f>IF($G10810="","",$G10810*IF($H10810="",$O10810,$H10810)/100)</f>
        <v/>
      </c>
      <c r="J10810" s="5">
        <f>IF(OR($L10810="",NOT(COUNTIFS($L$2:$L10810,$L10810)=1)),"",SUMIFS($G:$G,$L:$L,$L10810))</f>
        <v/>
      </c>
      <c r="K10810" s="5">
        <f>IF(OR($L10810="",NOT(COUNTIFS($L$2:$L10810,$L10810)=1)),"",SUMIFS($I:$I,$L:$L,$L10810))</f>
        <v/>
      </c>
      <c r="L10810" s="6">
        <f>IF($B10810="","",YEAR($B10810))</f>
        <v/>
      </c>
      <c r="M10810" s="6">
        <f>INT((ROW()-2)/39)+1</f>
        <v/>
      </c>
      <c r="N10810" s="6">
        <f>MOD(ROW()-2,39)+2</f>
        <v/>
      </c>
      <c r="O10810" s="42">
        <f>IF(AND($B10810&lt;&gt;"",$C10810&lt;&gt;"",$B10810&lt;=$C10810),INDEX(Szabalyok!$C:$C,$N10810),"")</f>
        <v/>
      </c>
      <c r="P10810">
        <f>IF(D10810="",P10809,P10809+1)</f>
        <v/>
      </c>
    </row>
    <row r="10811">
      <c r="A10811">
        <f>IF(P10811=P10810,0,P10811)</f>
        <v/>
      </c>
      <c r="B10811" s="41">
        <f>IF($M10811&gt;300,"",IF(OR(INDEX(Bemenet!$E$2:$E$301,$M10811)="",INDEX(Bemenet!$F$2:$F$301,$M10811)=""),"",MAX(INDEX(Bemenet!$E$2:$E$301,$M10811),INDEX(Szabalyok!$A:$A,$N10811))))</f>
        <v/>
      </c>
      <c r="C10811" s="41">
        <f>IF($B10811="","",MIN(INDEX(Bemenet!$F$2:$F$301,$M10811),INDEX(Szabalyok!$B:$B,$N10811)))</f>
        <v/>
      </c>
      <c r="D10811" s="5">
        <f>IF(AND($B10811&lt;&gt;"",$C10811&lt;&gt;"",$B10811&lt;=$C10811),INDEX(Bemenet!$G$2:$G$301,$M10811),"")</f>
        <v/>
      </c>
      <c r="E10811" s="6">
        <f>IF(AND($B10811&lt;&gt;"",$C10811&lt;&gt;"",$B10811&lt;=$C10811),INDEX(Bemenet!$D$2:$D$301,$M10811),"")</f>
        <v/>
      </c>
      <c r="F10811" s="5">
        <f>IF(AND($B10811&lt;&gt;"",$C10811&lt;&gt;"",$B10811&lt;=$C10811),$C10811-$B10811+1,"")</f>
        <v/>
      </c>
      <c r="G10811" s="5">
        <f>IF($F10811="","",$F10811*$D10811)</f>
        <v/>
      </c>
      <c r="H10811" s="42">
        <f>IF($G10811="","",$O10811)</f>
        <v/>
      </c>
      <c r="I10811" s="5">
        <f>IF($G10811="","",$G10811*IF($H10811="",$O10811,$H10811)/100)</f>
        <v/>
      </c>
      <c r="J10811" s="5">
        <f>IF(OR($L10811="",NOT(COUNTIFS($L$2:$L10811,$L10811)=1)),"",SUMIFS($G:$G,$L:$L,$L10811))</f>
        <v/>
      </c>
      <c r="K10811" s="5">
        <f>IF(OR($L10811="",NOT(COUNTIFS($L$2:$L10811,$L10811)=1)),"",SUMIFS($I:$I,$L:$L,$L10811))</f>
        <v/>
      </c>
      <c r="L10811" s="6">
        <f>IF($B10811="","",YEAR($B10811))</f>
        <v/>
      </c>
      <c r="M10811" s="6">
        <f>INT((ROW()-2)/39)+1</f>
        <v/>
      </c>
      <c r="N10811" s="6">
        <f>MOD(ROW()-2,39)+2</f>
        <v/>
      </c>
      <c r="O10811" s="42">
        <f>IF(AND($B10811&lt;&gt;"",$C10811&lt;&gt;"",$B10811&lt;=$C10811),INDEX(Szabalyok!$C:$C,$N10811),"")</f>
        <v/>
      </c>
      <c r="P10811">
        <f>IF(D10811="",P10810,P10810+1)</f>
        <v/>
      </c>
    </row>
    <row r="10812">
      <c r="A10812">
        <f>IF(P10812=P10811,0,P10812)</f>
        <v/>
      </c>
      <c r="B10812" s="41">
        <f>IF($M10812&gt;300,"",IF(OR(INDEX(Bemenet!$E$2:$E$301,$M10812)="",INDEX(Bemenet!$F$2:$F$301,$M10812)=""),"",MAX(INDEX(Bemenet!$E$2:$E$301,$M10812),INDEX(Szabalyok!$A:$A,$N10812))))</f>
        <v/>
      </c>
      <c r="C10812" s="41">
        <f>IF($B10812="","",MIN(INDEX(Bemenet!$F$2:$F$301,$M10812),INDEX(Szabalyok!$B:$B,$N10812)))</f>
        <v/>
      </c>
      <c r="D10812" s="5">
        <f>IF(AND($B10812&lt;&gt;"",$C10812&lt;&gt;"",$B10812&lt;=$C10812),INDEX(Bemenet!$G$2:$G$301,$M10812),"")</f>
        <v/>
      </c>
      <c r="E10812" s="6">
        <f>IF(AND($B10812&lt;&gt;"",$C10812&lt;&gt;"",$B10812&lt;=$C10812),INDEX(Bemenet!$D$2:$D$301,$M10812),"")</f>
        <v/>
      </c>
      <c r="F10812" s="5">
        <f>IF(AND($B10812&lt;&gt;"",$C10812&lt;&gt;"",$B10812&lt;=$C10812),$C10812-$B10812+1,"")</f>
        <v/>
      </c>
      <c r="G10812" s="5">
        <f>IF($F10812="","",$F10812*$D10812)</f>
        <v/>
      </c>
      <c r="H10812" s="42">
        <f>IF($G10812="","",$O10812)</f>
        <v/>
      </c>
      <c r="I10812" s="5">
        <f>IF($G10812="","",$G10812*IF($H10812="",$O10812,$H10812)/100)</f>
        <v/>
      </c>
      <c r="J10812" s="5">
        <f>IF(OR($L10812="",NOT(COUNTIFS($L$2:$L10812,$L10812)=1)),"",SUMIFS($G:$G,$L:$L,$L10812))</f>
        <v/>
      </c>
      <c r="K10812" s="5">
        <f>IF(OR($L10812="",NOT(COUNTIFS($L$2:$L10812,$L10812)=1)),"",SUMIFS($I:$I,$L:$L,$L10812))</f>
        <v/>
      </c>
      <c r="L10812" s="6">
        <f>IF($B10812="","",YEAR($B10812))</f>
        <v/>
      </c>
      <c r="M10812" s="6">
        <f>INT((ROW()-2)/39)+1</f>
        <v/>
      </c>
      <c r="N10812" s="6">
        <f>MOD(ROW()-2,39)+2</f>
        <v/>
      </c>
      <c r="O10812" s="42">
        <f>IF(AND($B10812&lt;&gt;"",$C10812&lt;&gt;"",$B10812&lt;=$C10812),INDEX(Szabalyok!$C:$C,$N10812),"")</f>
        <v/>
      </c>
      <c r="P10812">
        <f>IF(D10812="",P10811,P10811+1)</f>
        <v/>
      </c>
    </row>
    <row r="10813">
      <c r="A10813">
        <f>IF(P10813=P10812,0,P10813)</f>
        <v/>
      </c>
      <c r="B10813" s="41">
        <f>IF($M10813&gt;300,"",IF(OR(INDEX(Bemenet!$E$2:$E$301,$M10813)="",INDEX(Bemenet!$F$2:$F$301,$M10813)=""),"",MAX(INDEX(Bemenet!$E$2:$E$301,$M10813),INDEX(Szabalyok!$A:$A,$N10813))))</f>
        <v/>
      </c>
      <c r="C10813" s="41">
        <f>IF($B10813="","",MIN(INDEX(Bemenet!$F$2:$F$301,$M10813),INDEX(Szabalyok!$B:$B,$N10813)))</f>
        <v/>
      </c>
      <c r="D10813" s="5">
        <f>IF(AND($B10813&lt;&gt;"",$C10813&lt;&gt;"",$B10813&lt;=$C10813),INDEX(Bemenet!$G$2:$G$301,$M10813),"")</f>
        <v/>
      </c>
      <c r="E10813" s="6">
        <f>IF(AND($B10813&lt;&gt;"",$C10813&lt;&gt;"",$B10813&lt;=$C10813),INDEX(Bemenet!$D$2:$D$301,$M10813),"")</f>
        <v/>
      </c>
      <c r="F10813" s="5">
        <f>IF(AND($B10813&lt;&gt;"",$C10813&lt;&gt;"",$B10813&lt;=$C10813),$C10813-$B10813+1,"")</f>
        <v/>
      </c>
      <c r="G10813" s="5">
        <f>IF($F10813="","",$F10813*$D10813)</f>
        <v/>
      </c>
      <c r="H10813" s="42">
        <f>IF($G10813="","",$O10813)</f>
        <v/>
      </c>
      <c r="I10813" s="5">
        <f>IF($G10813="","",$G10813*IF($H10813="",$O10813,$H10813)/100)</f>
        <v/>
      </c>
      <c r="J10813" s="5">
        <f>IF(OR($L10813="",NOT(COUNTIFS($L$2:$L10813,$L10813)=1)),"",SUMIFS($G:$G,$L:$L,$L10813))</f>
        <v/>
      </c>
      <c r="K10813" s="5">
        <f>IF(OR($L10813="",NOT(COUNTIFS($L$2:$L10813,$L10813)=1)),"",SUMIFS($I:$I,$L:$L,$L10813))</f>
        <v/>
      </c>
      <c r="L10813" s="6">
        <f>IF($B10813="","",YEAR($B10813))</f>
        <v/>
      </c>
      <c r="M10813" s="6">
        <f>INT((ROW()-2)/39)+1</f>
        <v/>
      </c>
      <c r="N10813" s="6">
        <f>MOD(ROW()-2,39)+2</f>
        <v/>
      </c>
      <c r="O10813" s="42">
        <f>IF(AND($B10813&lt;&gt;"",$C10813&lt;&gt;"",$B10813&lt;=$C10813),INDEX(Szabalyok!$C:$C,$N10813),"")</f>
        <v/>
      </c>
      <c r="P10813">
        <f>IF(D10813="",P10812,P10812+1)</f>
        <v/>
      </c>
    </row>
    <row r="10814">
      <c r="A10814">
        <f>IF(P10814=P10813,0,P10814)</f>
        <v/>
      </c>
      <c r="B10814" s="41">
        <f>IF($M10814&gt;300,"",IF(OR(INDEX(Bemenet!$E$2:$E$301,$M10814)="",INDEX(Bemenet!$F$2:$F$301,$M10814)=""),"",MAX(INDEX(Bemenet!$E$2:$E$301,$M10814),INDEX(Szabalyok!$A:$A,$N10814))))</f>
        <v/>
      </c>
      <c r="C10814" s="41">
        <f>IF($B10814="","",MIN(INDEX(Bemenet!$F$2:$F$301,$M10814),INDEX(Szabalyok!$B:$B,$N10814)))</f>
        <v/>
      </c>
      <c r="D10814" s="5">
        <f>IF(AND($B10814&lt;&gt;"",$C10814&lt;&gt;"",$B10814&lt;=$C10814),INDEX(Bemenet!$G$2:$G$301,$M10814),"")</f>
        <v/>
      </c>
      <c r="E10814" s="6">
        <f>IF(AND($B10814&lt;&gt;"",$C10814&lt;&gt;"",$B10814&lt;=$C10814),INDEX(Bemenet!$D$2:$D$301,$M10814),"")</f>
        <v/>
      </c>
      <c r="F10814" s="5">
        <f>IF(AND($B10814&lt;&gt;"",$C10814&lt;&gt;"",$B10814&lt;=$C10814),$C10814-$B10814+1,"")</f>
        <v/>
      </c>
      <c r="G10814" s="5">
        <f>IF($F10814="","",$F10814*$D10814)</f>
        <v/>
      </c>
      <c r="H10814" s="42">
        <f>IF($G10814="","",$O10814)</f>
        <v/>
      </c>
      <c r="I10814" s="5">
        <f>IF($G10814="","",$G10814*IF($H10814="",$O10814,$H10814)/100)</f>
        <v/>
      </c>
      <c r="J10814" s="5">
        <f>IF(OR($L10814="",NOT(COUNTIFS($L$2:$L10814,$L10814)=1)),"",SUMIFS($G:$G,$L:$L,$L10814))</f>
        <v/>
      </c>
      <c r="K10814" s="5">
        <f>IF(OR($L10814="",NOT(COUNTIFS($L$2:$L10814,$L10814)=1)),"",SUMIFS($I:$I,$L:$L,$L10814))</f>
        <v/>
      </c>
      <c r="L10814" s="6">
        <f>IF($B10814="","",YEAR($B10814))</f>
        <v/>
      </c>
      <c r="M10814" s="6">
        <f>INT((ROW()-2)/39)+1</f>
        <v/>
      </c>
      <c r="N10814" s="6">
        <f>MOD(ROW()-2,39)+2</f>
        <v/>
      </c>
      <c r="O10814" s="42">
        <f>IF(AND($B10814&lt;&gt;"",$C10814&lt;&gt;"",$B10814&lt;=$C10814),INDEX(Szabalyok!$C:$C,$N10814),"")</f>
        <v/>
      </c>
      <c r="P10814">
        <f>IF(D10814="",P10813,P10813+1)</f>
        <v/>
      </c>
    </row>
    <row r="10815">
      <c r="A10815">
        <f>IF(P10815=P10814,0,P10815)</f>
        <v/>
      </c>
      <c r="B10815" s="41">
        <f>IF($M10815&gt;300,"",IF(OR(INDEX(Bemenet!$E$2:$E$301,$M10815)="",INDEX(Bemenet!$F$2:$F$301,$M10815)=""),"",MAX(INDEX(Bemenet!$E$2:$E$301,$M10815),INDEX(Szabalyok!$A:$A,$N10815))))</f>
        <v/>
      </c>
      <c r="C10815" s="41">
        <f>IF($B10815="","",MIN(INDEX(Bemenet!$F$2:$F$301,$M10815),INDEX(Szabalyok!$B:$B,$N10815)))</f>
        <v/>
      </c>
      <c r="D10815" s="5">
        <f>IF(AND($B10815&lt;&gt;"",$C10815&lt;&gt;"",$B10815&lt;=$C10815),INDEX(Bemenet!$G$2:$G$301,$M10815),"")</f>
        <v/>
      </c>
      <c r="E10815" s="6">
        <f>IF(AND($B10815&lt;&gt;"",$C10815&lt;&gt;"",$B10815&lt;=$C10815),INDEX(Bemenet!$D$2:$D$301,$M10815),"")</f>
        <v/>
      </c>
      <c r="F10815" s="5">
        <f>IF(AND($B10815&lt;&gt;"",$C10815&lt;&gt;"",$B10815&lt;=$C10815),$C10815-$B10815+1,"")</f>
        <v/>
      </c>
      <c r="G10815" s="5">
        <f>IF($F10815="","",$F10815*$D10815)</f>
        <v/>
      </c>
      <c r="H10815" s="42">
        <f>IF($G10815="","",$O10815)</f>
        <v/>
      </c>
      <c r="I10815" s="5">
        <f>IF($G10815="","",$G10815*IF($H10815="",$O10815,$H10815)/100)</f>
        <v/>
      </c>
      <c r="J10815" s="5">
        <f>IF(OR($L10815="",NOT(COUNTIFS($L$2:$L10815,$L10815)=1)),"",SUMIFS($G:$G,$L:$L,$L10815))</f>
        <v/>
      </c>
      <c r="K10815" s="5">
        <f>IF(OR($L10815="",NOT(COUNTIFS($L$2:$L10815,$L10815)=1)),"",SUMIFS($I:$I,$L:$L,$L10815))</f>
        <v/>
      </c>
      <c r="L10815" s="6">
        <f>IF($B10815="","",YEAR($B10815))</f>
        <v/>
      </c>
      <c r="M10815" s="6">
        <f>INT((ROW()-2)/39)+1</f>
        <v/>
      </c>
      <c r="N10815" s="6">
        <f>MOD(ROW()-2,39)+2</f>
        <v/>
      </c>
      <c r="O10815" s="42">
        <f>IF(AND($B10815&lt;&gt;"",$C10815&lt;&gt;"",$B10815&lt;=$C10815),INDEX(Szabalyok!$C:$C,$N10815),"")</f>
        <v/>
      </c>
      <c r="P10815">
        <f>IF(D10815="",P10814,P10814+1)</f>
        <v/>
      </c>
    </row>
    <row r="10816">
      <c r="A10816">
        <f>IF(P10816=P10815,0,P10816)</f>
        <v/>
      </c>
      <c r="B10816" s="41">
        <f>IF($M10816&gt;300,"",IF(OR(INDEX(Bemenet!$E$2:$E$301,$M10816)="",INDEX(Bemenet!$F$2:$F$301,$M10816)=""),"",MAX(INDEX(Bemenet!$E$2:$E$301,$M10816),INDEX(Szabalyok!$A:$A,$N10816))))</f>
        <v/>
      </c>
      <c r="C10816" s="41">
        <f>IF($B10816="","",MIN(INDEX(Bemenet!$F$2:$F$301,$M10816),INDEX(Szabalyok!$B:$B,$N10816)))</f>
        <v/>
      </c>
      <c r="D10816" s="5">
        <f>IF(AND($B10816&lt;&gt;"",$C10816&lt;&gt;"",$B10816&lt;=$C10816),INDEX(Bemenet!$G$2:$G$301,$M10816),"")</f>
        <v/>
      </c>
      <c r="E10816" s="6">
        <f>IF(AND($B10816&lt;&gt;"",$C10816&lt;&gt;"",$B10816&lt;=$C10816),INDEX(Bemenet!$D$2:$D$301,$M10816),"")</f>
        <v/>
      </c>
      <c r="F10816" s="5">
        <f>IF(AND($B10816&lt;&gt;"",$C10816&lt;&gt;"",$B10816&lt;=$C10816),$C10816-$B10816+1,"")</f>
        <v/>
      </c>
      <c r="G10816" s="5">
        <f>IF($F10816="","",$F10816*$D10816)</f>
        <v/>
      </c>
      <c r="H10816" s="42">
        <f>IF($G10816="","",$O10816)</f>
        <v/>
      </c>
      <c r="I10816" s="5">
        <f>IF($G10816="","",$G10816*IF($H10816="",$O10816,$H10816)/100)</f>
        <v/>
      </c>
      <c r="J10816" s="5">
        <f>IF(OR($L10816="",NOT(COUNTIFS($L$2:$L10816,$L10816)=1)),"",SUMIFS($G:$G,$L:$L,$L10816))</f>
        <v/>
      </c>
      <c r="K10816" s="5">
        <f>IF(OR($L10816="",NOT(COUNTIFS($L$2:$L10816,$L10816)=1)),"",SUMIFS($I:$I,$L:$L,$L10816))</f>
        <v/>
      </c>
      <c r="L10816" s="6">
        <f>IF($B10816="","",YEAR($B10816))</f>
        <v/>
      </c>
      <c r="M10816" s="6">
        <f>INT((ROW()-2)/39)+1</f>
        <v/>
      </c>
      <c r="N10816" s="6">
        <f>MOD(ROW()-2,39)+2</f>
        <v/>
      </c>
      <c r="O10816" s="42">
        <f>IF(AND($B10816&lt;&gt;"",$C10816&lt;&gt;"",$B10816&lt;=$C10816),INDEX(Szabalyok!$C:$C,$N10816),"")</f>
        <v/>
      </c>
      <c r="P10816">
        <f>IF(D10816="",P10815,P10815+1)</f>
        <v/>
      </c>
    </row>
    <row r="10817">
      <c r="A10817">
        <f>IF(P10817=P10816,0,P10817)</f>
        <v/>
      </c>
      <c r="B10817" s="41">
        <f>IF($M10817&gt;300,"",IF(OR(INDEX(Bemenet!$E$2:$E$301,$M10817)="",INDEX(Bemenet!$F$2:$F$301,$M10817)=""),"",MAX(INDEX(Bemenet!$E$2:$E$301,$M10817),INDEX(Szabalyok!$A:$A,$N10817))))</f>
        <v/>
      </c>
      <c r="C10817" s="41">
        <f>IF($B10817="","",MIN(INDEX(Bemenet!$F$2:$F$301,$M10817),INDEX(Szabalyok!$B:$B,$N10817)))</f>
        <v/>
      </c>
      <c r="D10817" s="5">
        <f>IF(AND($B10817&lt;&gt;"",$C10817&lt;&gt;"",$B10817&lt;=$C10817),INDEX(Bemenet!$G$2:$G$301,$M10817),"")</f>
        <v/>
      </c>
      <c r="E10817" s="6">
        <f>IF(AND($B10817&lt;&gt;"",$C10817&lt;&gt;"",$B10817&lt;=$C10817),INDEX(Bemenet!$D$2:$D$301,$M10817),"")</f>
        <v/>
      </c>
      <c r="F10817" s="5">
        <f>IF(AND($B10817&lt;&gt;"",$C10817&lt;&gt;"",$B10817&lt;=$C10817),$C10817-$B10817+1,"")</f>
        <v/>
      </c>
      <c r="G10817" s="5">
        <f>IF($F10817="","",$F10817*$D10817)</f>
        <v/>
      </c>
      <c r="H10817" s="42">
        <f>IF($G10817="","",$O10817)</f>
        <v/>
      </c>
      <c r="I10817" s="5">
        <f>IF($G10817="","",$G10817*IF($H10817="",$O10817,$H10817)/100)</f>
        <v/>
      </c>
      <c r="J10817" s="5">
        <f>IF(OR($L10817="",NOT(COUNTIFS($L$2:$L10817,$L10817)=1)),"",SUMIFS($G:$G,$L:$L,$L10817))</f>
        <v/>
      </c>
      <c r="K10817" s="5">
        <f>IF(OR($L10817="",NOT(COUNTIFS($L$2:$L10817,$L10817)=1)),"",SUMIFS($I:$I,$L:$L,$L10817))</f>
        <v/>
      </c>
      <c r="L10817" s="6">
        <f>IF($B10817="","",YEAR($B10817))</f>
        <v/>
      </c>
      <c r="M10817" s="6">
        <f>INT((ROW()-2)/39)+1</f>
        <v/>
      </c>
      <c r="N10817" s="6">
        <f>MOD(ROW()-2,39)+2</f>
        <v/>
      </c>
      <c r="O10817" s="42">
        <f>IF(AND($B10817&lt;&gt;"",$C10817&lt;&gt;"",$B10817&lt;=$C10817),INDEX(Szabalyok!$C:$C,$N10817),"")</f>
        <v/>
      </c>
      <c r="P10817">
        <f>IF(D10817="",P10816,P10816+1)</f>
        <v/>
      </c>
    </row>
    <row r="10818">
      <c r="A10818">
        <f>IF(P10818=P10817,0,P10818)</f>
        <v/>
      </c>
      <c r="B10818" s="41">
        <f>IF($M10818&gt;300,"",IF(OR(INDEX(Bemenet!$E$2:$E$301,$M10818)="",INDEX(Bemenet!$F$2:$F$301,$M10818)=""),"",MAX(INDEX(Bemenet!$E$2:$E$301,$M10818),INDEX(Szabalyok!$A:$A,$N10818))))</f>
        <v/>
      </c>
      <c r="C10818" s="41">
        <f>IF($B10818="","",MIN(INDEX(Bemenet!$F$2:$F$301,$M10818),INDEX(Szabalyok!$B:$B,$N10818)))</f>
        <v/>
      </c>
      <c r="D10818" s="5">
        <f>IF(AND($B10818&lt;&gt;"",$C10818&lt;&gt;"",$B10818&lt;=$C10818),INDEX(Bemenet!$G$2:$G$301,$M10818),"")</f>
        <v/>
      </c>
      <c r="E10818" s="6">
        <f>IF(AND($B10818&lt;&gt;"",$C10818&lt;&gt;"",$B10818&lt;=$C10818),INDEX(Bemenet!$D$2:$D$301,$M10818),"")</f>
        <v/>
      </c>
      <c r="F10818" s="5">
        <f>IF(AND($B10818&lt;&gt;"",$C10818&lt;&gt;"",$B10818&lt;=$C10818),$C10818-$B10818+1,"")</f>
        <v/>
      </c>
      <c r="G10818" s="5">
        <f>IF($F10818="","",$F10818*$D10818)</f>
        <v/>
      </c>
      <c r="H10818" s="42">
        <f>IF($G10818="","",$O10818)</f>
        <v/>
      </c>
      <c r="I10818" s="5">
        <f>IF($G10818="","",$G10818*IF($H10818="",$O10818,$H10818)/100)</f>
        <v/>
      </c>
      <c r="J10818" s="5">
        <f>IF(OR($L10818="",NOT(COUNTIFS($L$2:$L10818,$L10818)=1)),"",SUMIFS($G:$G,$L:$L,$L10818))</f>
        <v/>
      </c>
      <c r="K10818" s="5">
        <f>IF(OR($L10818="",NOT(COUNTIFS($L$2:$L10818,$L10818)=1)),"",SUMIFS($I:$I,$L:$L,$L10818))</f>
        <v/>
      </c>
      <c r="L10818" s="6">
        <f>IF($B10818="","",YEAR($B10818))</f>
        <v/>
      </c>
      <c r="M10818" s="6">
        <f>INT((ROW()-2)/39)+1</f>
        <v/>
      </c>
      <c r="N10818" s="6">
        <f>MOD(ROW()-2,39)+2</f>
        <v/>
      </c>
      <c r="O10818" s="42">
        <f>IF(AND($B10818&lt;&gt;"",$C10818&lt;&gt;"",$B10818&lt;=$C10818),INDEX(Szabalyok!$C:$C,$N10818),"")</f>
        <v/>
      </c>
      <c r="P10818">
        <f>IF(D10818="",P10817,P10817+1)</f>
        <v/>
      </c>
    </row>
    <row r="10819">
      <c r="A10819">
        <f>IF(P10819=P10818,0,P10819)</f>
        <v/>
      </c>
      <c r="B10819" s="41">
        <f>IF($M10819&gt;300,"",IF(OR(INDEX(Bemenet!$E$2:$E$301,$M10819)="",INDEX(Bemenet!$F$2:$F$301,$M10819)=""),"",MAX(INDEX(Bemenet!$E$2:$E$301,$M10819),INDEX(Szabalyok!$A:$A,$N10819))))</f>
        <v/>
      </c>
      <c r="C10819" s="41">
        <f>IF($B10819="","",MIN(INDEX(Bemenet!$F$2:$F$301,$M10819),INDEX(Szabalyok!$B:$B,$N10819)))</f>
        <v/>
      </c>
      <c r="D10819" s="5">
        <f>IF(AND($B10819&lt;&gt;"",$C10819&lt;&gt;"",$B10819&lt;=$C10819),INDEX(Bemenet!$G$2:$G$301,$M10819),"")</f>
        <v/>
      </c>
      <c r="E10819" s="6">
        <f>IF(AND($B10819&lt;&gt;"",$C10819&lt;&gt;"",$B10819&lt;=$C10819),INDEX(Bemenet!$D$2:$D$301,$M10819),"")</f>
        <v/>
      </c>
      <c r="F10819" s="5">
        <f>IF(AND($B10819&lt;&gt;"",$C10819&lt;&gt;"",$B10819&lt;=$C10819),$C10819-$B10819+1,"")</f>
        <v/>
      </c>
      <c r="G10819" s="5">
        <f>IF($F10819="","",$F10819*$D10819)</f>
        <v/>
      </c>
      <c r="H10819" s="42">
        <f>IF($G10819="","",$O10819)</f>
        <v/>
      </c>
      <c r="I10819" s="5">
        <f>IF($G10819="","",$G10819*IF($H10819="",$O10819,$H10819)/100)</f>
        <v/>
      </c>
      <c r="J10819" s="5">
        <f>IF(OR($L10819="",NOT(COUNTIFS($L$2:$L10819,$L10819)=1)),"",SUMIFS($G:$G,$L:$L,$L10819))</f>
        <v/>
      </c>
      <c r="K10819" s="5">
        <f>IF(OR($L10819="",NOT(COUNTIFS($L$2:$L10819,$L10819)=1)),"",SUMIFS($I:$I,$L:$L,$L10819))</f>
        <v/>
      </c>
      <c r="L10819" s="6">
        <f>IF($B10819="","",YEAR($B10819))</f>
        <v/>
      </c>
      <c r="M10819" s="6">
        <f>INT((ROW()-2)/39)+1</f>
        <v/>
      </c>
      <c r="N10819" s="6">
        <f>MOD(ROW()-2,39)+2</f>
        <v/>
      </c>
      <c r="O10819" s="42">
        <f>IF(AND($B10819&lt;&gt;"",$C10819&lt;&gt;"",$B10819&lt;=$C10819),INDEX(Szabalyok!$C:$C,$N10819),"")</f>
        <v/>
      </c>
      <c r="P10819">
        <f>IF(D10819="",P10818,P10818+1)</f>
        <v/>
      </c>
    </row>
    <row r="10820">
      <c r="A10820">
        <f>IF(P10820=P10819,0,P10820)</f>
        <v/>
      </c>
      <c r="B10820" s="41">
        <f>IF($M10820&gt;300,"",IF(OR(INDEX(Bemenet!$E$2:$E$301,$M10820)="",INDEX(Bemenet!$F$2:$F$301,$M10820)=""),"",MAX(INDEX(Bemenet!$E$2:$E$301,$M10820),INDEX(Szabalyok!$A:$A,$N10820))))</f>
        <v/>
      </c>
      <c r="C10820" s="41">
        <f>IF($B10820="","",MIN(INDEX(Bemenet!$F$2:$F$301,$M10820),INDEX(Szabalyok!$B:$B,$N10820)))</f>
        <v/>
      </c>
      <c r="D10820" s="5">
        <f>IF(AND($B10820&lt;&gt;"",$C10820&lt;&gt;"",$B10820&lt;=$C10820),INDEX(Bemenet!$G$2:$G$301,$M10820),"")</f>
        <v/>
      </c>
      <c r="E10820" s="6">
        <f>IF(AND($B10820&lt;&gt;"",$C10820&lt;&gt;"",$B10820&lt;=$C10820),INDEX(Bemenet!$D$2:$D$301,$M10820),"")</f>
        <v/>
      </c>
      <c r="F10820" s="5">
        <f>IF(AND($B10820&lt;&gt;"",$C10820&lt;&gt;"",$B10820&lt;=$C10820),$C10820-$B10820+1,"")</f>
        <v/>
      </c>
      <c r="G10820" s="5">
        <f>IF($F10820="","",$F10820*$D10820)</f>
        <v/>
      </c>
      <c r="H10820" s="42">
        <f>IF($G10820="","",$O10820)</f>
        <v/>
      </c>
      <c r="I10820" s="5">
        <f>IF($G10820="","",$G10820*IF($H10820="",$O10820,$H10820)/100)</f>
        <v/>
      </c>
      <c r="J10820" s="5">
        <f>IF(OR($L10820="",NOT(COUNTIFS($L$2:$L10820,$L10820)=1)),"",SUMIFS($G:$G,$L:$L,$L10820))</f>
        <v/>
      </c>
      <c r="K10820" s="5">
        <f>IF(OR($L10820="",NOT(COUNTIFS($L$2:$L10820,$L10820)=1)),"",SUMIFS($I:$I,$L:$L,$L10820))</f>
        <v/>
      </c>
      <c r="L10820" s="6">
        <f>IF($B10820="","",YEAR($B10820))</f>
        <v/>
      </c>
      <c r="M10820" s="6">
        <f>INT((ROW()-2)/39)+1</f>
        <v/>
      </c>
      <c r="N10820" s="6">
        <f>MOD(ROW()-2,39)+2</f>
        <v/>
      </c>
      <c r="O10820" s="42">
        <f>IF(AND($B10820&lt;&gt;"",$C10820&lt;&gt;"",$B10820&lt;=$C10820),INDEX(Szabalyok!$C:$C,$N10820),"")</f>
        <v/>
      </c>
      <c r="P10820">
        <f>IF(D10820="",P10819,P10819+1)</f>
        <v/>
      </c>
    </row>
    <row r="10821">
      <c r="A10821">
        <f>IF(P10821=P10820,0,P10821)</f>
        <v/>
      </c>
      <c r="B10821" s="41">
        <f>IF($M10821&gt;300,"",IF(OR(INDEX(Bemenet!$E$2:$E$301,$M10821)="",INDEX(Bemenet!$F$2:$F$301,$M10821)=""),"",MAX(INDEX(Bemenet!$E$2:$E$301,$M10821),INDEX(Szabalyok!$A:$A,$N10821))))</f>
        <v/>
      </c>
      <c r="C10821" s="41">
        <f>IF($B10821="","",MIN(INDEX(Bemenet!$F$2:$F$301,$M10821),INDEX(Szabalyok!$B:$B,$N10821)))</f>
        <v/>
      </c>
      <c r="D10821" s="5">
        <f>IF(AND($B10821&lt;&gt;"",$C10821&lt;&gt;"",$B10821&lt;=$C10821),INDEX(Bemenet!$G$2:$G$301,$M10821),"")</f>
        <v/>
      </c>
      <c r="E10821" s="6">
        <f>IF(AND($B10821&lt;&gt;"",$C10821&lt;&gt;"",$B10821&lt;=$C10821),INDEX(Bemenet!$D$2:$D$301,$M10821),"")</f>
        <v/>
      </c>
      <c r="F10821" s="5">
        <f>IF(AND($B10821&lt;&gt;"",$C10821&lt;&gt;"",$B10821&lt;=$C10821),$C10821-$B10821+1,"")</f>
        <v/>
      </c>
      <c r="G10821" s="5">
        <f>IF($F10821="","",$F10821*$D10821)</f>
        <v/>
      </c>
      <c r="H10821" s="42">
        <f>IF($G10821="","",$O10821)</f>
        <v/>
      </c>
      <c r="I10821" s="5">
        <f>IF($G10821="","",$G10821*IF($H10821="",$O10821,$H10821)/100)</f>
        <v/>
      </c>
      <c r="J10821" s="5">
        <f>IF(OR($L10821="",NOT(COUNTIFS($L$2:$L10821,$L10821)=1)),"",SUMIFS($G:$G,$L:$L,$L10821))</f>
        <v/>
      </c>
      <c r="K10821" s="5">
        <f>IF(OR($L10821="",NOT(COUNTIFS($L$2:$L10821,$L10821)=1)),"",SUMIFS($I:$I,$L:$L,$L10821))</f>
        <v/>
      </c>
      <c r="L10821" s="6">
        <f>IF($B10821="","",YEAR($B10821))</f>
        <v/>
      </c>
      <c r="M10821" s="6">
        <f>INT((ROW()-2)/39)+1</f>
        <v/>
      </c>
      <c r="N10821" s="6">
        <f>MOD(ROW()-2,39)+2</f>
        <v/>
      </c>
      <c r="O10821" s="42">
        <f>IF(AND($B10821&lt;&gt;"",$C10821&lt;&gt;"",$B10821&lt;=$C10821),INDEX(Szabalyok!$C:$C,$N10821),"")</f>
        <v/>
      </c>
      <c r="P10821">
        <f>IF(D10821="",P10820,P10820+1)</f>
        <v/>
      </c>
    </row>
    <row r="10822">
      <c r="A10822">
        <f>IF(P10822=P10821,0,P10822)</f>
        <v/>
      </c>
      <c r="B10822" s="41">
        <f>IF($M10822&gt;300,"",IF(OR(INDEX(Bemenet!$E$2:$E$301,$M10822)="",INDEX(Bemenet!$F$2:$F$301,$M10822)=""),"",MAX(INDEX(Bemenet!$E$2:$E$301,$M10822),INDEX(Szabalyok!$A:$A,$N10822))))</f>
        <v/>
      </c>
      <c r="C10822" s="41">
        <f>IF($B10822="","",MIN(INDEX(Bemenet!$F$2:$F$301,$M10822),INDEX(Szabalyok!$B:$B,$N10822)))</f>
        <v/>
      </c>
      <c r="D10822" s="5">
        <f>IF(AND($B10822&lt;&gt;"",$C10822&lt;&gt;"",$B10822&lt;=$C10822),INDEX(Bemenet!$G$2:$G$301,$M10822),"")</f>
        <v/>
      </c>
      <c r="E10822" s="6">
        <f>IF(AND($B10822&lt;&gt;"",$C10822&lt;&gt;"",$B10822&lt;=$C10822),INDEX(Bemenet!$D$2:$D$301,$M10822),"")</f>
        <v/>
      </c>
      <c r="F10822" s="5">
        <f>IF(AND($B10822&lt;&gt;"",$C10822&lt;&gt;"",$B10822&lt;=$C10822),$C10822-$B10822+1,"")</f>
        <v/>
      </c>
      <c r="G10822" s="5">
        <f>IF($F10822="","",$F10822*$D10822)</f>
        <v/>
      </c>
      <c r="H10822" s="42">
        <f>IF($G10822="","",$O10822)</f>
        <v/>
      </c>
      <c r="I10822" s="5">
        <f>IF($G10822="","",$G10822*IF($H10822="",$O10822,$H10822)/100)</f>
        <v/>
      </c>
      <c r="J10822" s="5">
        <f>IF(OR($L10822="",NOT(COUNTIFS($L$2:$L10822,$L10822)=1)),"",SUMIFS($G:$G,$L:$L,$L10822))</f>
        <v/>
      </c>
      <c r="K10822" s="5">
        <f>IF(OR($L10822="",NOT(COUNTIFS($L$2:$L10822,$L10822)=1)),"",SUMIFS($I:$I,$L:$L,$L10822))</f>
        <v/>
      </c>
      <c r="L10822" s="6">
        <f>IF($B10822="","",YEAR($B10822))</f>
        <v/>
      </c>
      <c r="M10822" s="6">
        <f>INT((ROW()-2)/39)+1</f>
        <v/>
      </c>
      <c r="N10822" s="6">
        <f>MOD(ROW()-2,39)+2</f>
        <v/>
      </c>
      <c r="O10822" s="42">
        <f>IF(AND($B10822&lt;&gt;"",$C10822&lt;&gt;"",$B10822&lt;=$C10822),INDEX(Szabalyok!$C:$C,$N10822),"")</f>
        <v/>
      </c>
      <c r="P10822">
        <f>IF(D10822="",P10821,P10821+1)</f>
        <v/>
      </c>
    </row>
    <row r="10823">
      <c r="A10823">
        <f>IF(P10823=P10822,0,P10823)</f>
        <v/>
      </c>
      <c r="B10823" s="41">
        <f>IF($M10823&gt;300,"",IF(OR(INDEX(Bemenet!$E$2:$E$301,$M10823)="",INDEX(Bemenet!$F$2:$F$301,$M10823)=""),"",MAX(INDEX(Bemenet!$E$2:$E$301,$M10823),INDEX(Szabalyok!$A:$A,$N10823))))</f>
        <v/>
      </c>
      <c r="C10823" s="41">
        <f>IF($B10823="","",MIN(INDEX(Bemenet!$F$2:$F$301,$M10823),INDEX(Szabalyok!$B:$B,$N10823)))</f>
        <v/>
      </c>
      <c r="D10823" s="5">
        <f>IF(AND($B10823&lt;&gt;"",$C10823&lt;&gt;"",$B10823&lt;=$C10823),INDEX(Bemenet!$G$2:$G$301,$M10823),"")</f>
        <v/>
      </c>
      <c r="E10823" s="6">
        <f>IF(AND($B10823&lt;&gt;"",$C10823&lt;&gt;"",$B10823&lt;=$C10823),INDEX(Bemenet!$D$2:$D$301,$M10823),"")</f>
        <v/>
      </c>
      <c r="F10823" s="5">
        <f>IF(AND($B10823&lt;&gt;"",$C10823&lt;&gt;"",$B10823&lt;=$C10823),$C10823-$B10823+1,"")</f>
        <v/>
      </c>
      <c r="G10823" s="5">
        <f>IF($F10823="","",$F10823*$D10823)</f>
        <v/>
      </c>
      <c r="H10823" s="42">
        <f>IF($G10823="","",$O10823)</f>
        <v/>
      </c>
      <c r="I10823" s="5">
        <f>IF($G10823="","",$G10823*IF($H10823="",$O10823,$H10823)/100)</f>
        <v/>
      </c>
      <c r="J10823" s="5">
        <f>IF(OR($L10823="",NOT(COUNTIFS($L$2:$L10823,$L10823)=1)),"",SUMIFS($G:$G,$L:$L,$L10823))</f>
        <v/>
      </c>
      <c r="K10823" s="5">
        <f>IF(OR($L10823="",NOT(COUNTIFS($L$2:$L10823,$L10823)=1)),"",SUMIFS($I:$I,$L:$L,$L10823))</f>
        <v/>
      </c>
      <c r="L10823" s="6">
        <f>IF($B10823="","",YEAR($B10823))</f>
        <v/>
      </c>
      <c r="M10823" s="6">
        <f>INT((ROW()-2)/39)+1</f>
        <v/>
      </c>
      <c r="N10823" s="6">
        <f>MOD(ROW()-2,39)+2</f>
        <v/>
      </c>
      <c r="O10823" s="42">
        <f>IF(AND($B10823&lt;&gt;"",$C10823&lt;&gt;"",$B10823&lt;=$C10823),INDEX(Szabalyok!$C:$C,$N10823),"")</f>
        <v/>
      </c>
      <c r="P10823">
        <f>IF(D10823="",P10822,P10822+1)</f>
        <v/>
      </c>
    </row>
    <row r="10824">
      <c r="A10824">
        <f>IF(P10824=P10823,0,P10824)</f>
        <v/>
      </c>
      <c r="B10824" s="41">
        <f>IF($M10824&gt;300,"",IF(OR(INDEX(Bemenet!$E$2:$E$301,$M10824)="",INDEX(Bemenet!$F$2:$F$301,$M10824)=""),"",MAX(INDEX(Bemenet!$E$2:$E$301,$M10824),INDEX(Szabalyok!$A:$A,$N10824))))</f>
        <v/>
      </c>
      <c r="C10824" s="41">
        <f>IF($B10824="","",MIN(INDEX(Bemenet!$F$2:$F$301,$M10824),INDEX(Szabalyok!$B:$B,$N10824)))</f>
        <v/>
      </c>
      <c r="D10824" s="5">
        <f>IF(AND($B10824&lt;&gt;"",$C10824&lt;&gt;"",$B10824&lt;=$C10824),INDEX(Bemenet!$G$2:$G$301,$M10824),"")</f>
        <v/>
      </c>
      <c r="E10824" s="6">
        <f>IF(AND($B10824&lt;&gt;"",$C10824&lt;&gt;"",$B10824&lt;=$C10824),INDEX(Bemenet!$D$2:$D$301,$M10824),"")</f>
        <v/>
      </c>
      <c r="F10824" s="5">
        <f>IF(AND($B10824&lt;&gt;"",$C10824&lt;&gt;"",$B10824&lt;=$C10824),$C10824-$B10824+1,"")</f>
        <v/>
      </c>
      <c r="G10824" s="5">
        <f>IF($F10824="","",$F10824*$D10824)</f>
        <v/>
      </c>
      <c r="H10824" s="42">
        <f>IF($G10824="","",$O10824)</f>
        <v/>
      </c>
      <c r="I10824" s="5">
        <f>IF($G10824="","",$G10824*IF($H10824="",$O10824,$H10824)/100)</f>
        <v/>
      </c>
      <c r="J10824" s="5">
        <f>IF(OR($L10824="",NOT(COUNTIFS($L$2:$L10824,$L10824)=1)),"",SUMIFS($G:$G,$L:$L,$L10824))</f>
        <v/>
      </c>
      <c r="K10824" s="5">
        <f>IF(OR($L10824="",NOT(COUNTIFS($L$2:$L10824,$L10824)=1)),"",SUMIFS($I:$I,$L:$L,$L10824))</f>
        <v/>
      </c>
      <c r="L10824" s="6">
        <f>IF($B10824="","",YEAR($B10824))</f>
        <v/>
      </c>
      <c r="M10824" s="6">
        <f>INT((ROW()-2)/39)+1</f>
        <v/>
      </c>
      <c r="N10824" s="6">
        <f>MOD(ROW()-2,39)+2</f>
        <v/>
      </c>
      <c r="O10824" s="42">
        <f>IF(AND($B10824&lt;&gt;"",$C10824&lt;&gt;"",$B10824&lt;=$C10824),INDEX(Szabalyok!$C:$C,$N10824),"")</f>
        <v/>
      </c>
      <c r="P10824">
        <f>IF(D10824="",P10823,P10823+1)</f>
        <v/>
      </c>
    </row>
    <row r="10825">
      <c r="A10825">
        <f>IF(P10825=P10824,0,P10825)</f>
        <v/>
      </c>
      <c r="B10825" s="41">
        <f>IF($M10825&gt;300,"",IF(OR(INDEX(Bemenet!$E$2:$E$301,$M10825)="",INDEX(Bemenet!$F$2:$F$301,$M10825)=""),"",MAX(INDEX(Bemenet!$E$2:$E$301,$M10825),INDEX(Szabalyok!$A:$A,$N10825))))</f>
        <v/>
      </c>
      <c r="C10825" s="41">
        <f>IF($B10825="","",MIN(INDEX(Bemenet!$F$2:$F$301,$M10825),INDEX(Szabalyok!$B:$B,$N10825)))</f>
        <v/>
      </c>
      <c r="D10825" s="5">
        <f>IF(AND($B10825&lt;&gt;"",$C10825&lt;&gt;"",$B10825&lt;=$C10825),INDEX(Bemenet!$G$2:$G$301,$M10825),"")</f>
        <v/>
      </c>
      <c r="E10825" s="6">
        <f>IF(AND($B10825&lt;&gt;"",$C10825&lt;&gt;"",$B10825&lt;=$C10825),INDEX(Bemenet!$D$2:$D$301,$M10825),"")</f>
        <v/>
      </c>
      <c r="F10825" s="5">
        <f>IF(AND($B10825&lt;&gt;"",$C10825&lt;&gt;"",$B10825&lt;=$C10825),$C10825-$B10825+1,"")</f>
        <v/>
      </c>
      <c r="G10825" s="5">
        <f>IF($F10825="","",$F10825*$D10825)</f>
        <v/>
      </c>
      <c r="H10825" s="42">
        <f>IF($G10825="","",$O10825)</f>
        <v/>
      </c>
      <c r="I10825" s="5">
        <f>IF($G10825="","",$G10825*IF($H10825="",$O10825,$H10825)/100)</f>
        <v/>
      </c>
      <c r="J10825" s="5">
        <f>IF(OR($L10825="",NOT(COUNTIFS($L$2:$L10825,$L10825)=1)),"",SUMIFS($G:$G,$L:$L,$L10825))</f>
        <v/>
      </c>
      <c r="K10825" s="5">
        <f>IF(OR($L10825="",NOT(COUNTIFS($L$2:$L10825,$L10825)=1)),"",SUMIFS($I:$I,$L:$L,$L10825))</f>
        <v/>
      </c>
      <c r="L10825" s="6">
        <f>IF($B10825="","",YEAR($B10825))</f>
        <v/>
      </c>
      <c r="M10825" s="6">
        <f>INT((ROW()-2)/39)+1</f>
        <v/>
      </c>
      <c r="N10825" s="6">
        <f>MOD(ROW()-2,39)+2</f>
        <v/>
      </c>
      <c r="O10825" s="42">
        <f>IF(AND($B10825&lt;&gt;"",$C10825&lt;&gt;"",$B10825&lt;=$C10825),INDEX(Szabalyok!$C:$C,$N10825),"")</f>
        <v/>
      </c>
      <c r="P10825">
        <f>IF(D10825="",P10824,P10824+1)</f>
        <v/>
      </c>
    </row>
    <row r="10826">
      <c r="A10826">
        <f>IF(P10826=P10825,0,P10826)</f>
        <v/>
      </c>
      <c r="B10826" s="41">
        <f>IF($M10826&gt;300,"",IF(OR(INDEX(Bemenet!$E$2:$E$301,$M10826)="",INDEX(Bemenet!$F$2:$F$301,$M10826)=""),"",MAX(INDEX(Bemenet!$E$2:$E$301,$M10826),INDEX(Szabalyok!$A:$A,$N10826))))</f>
        <v/>
      </c>
      <c r="C10826" s="41">
        <f>IF($B10826="","",MIN(INDEX(Bemenet!$F$2:$F$301,$M10826),INDEX(Szabalyok!$B:$B,$N10826)))</f>
        <v/>
      </c>
      <c r="D10826" s="5">
        <f>IF(AND($B10826&lt;&gt;"",$C10826&lt;&gt;"",$B10826&lt;=$C10826),INDEX(Bemenet!$G$2:$G$301,$M10826),"")</f>
        <v/>
      </c>
      <c r="E10826" s="6">
        <f>IF(AND($B10826&lt;&gt;"",$C10826&lt;&gt;"",$B10826&lt;=$C10826),INDEX(Bemenet!$D$2:$D$301,$M10826),"")</f>
        <v/>
      </c>
      <c r="F10826" s="5">
        <f>IF(AND($B10826&lt;&gt;"",$C10826&lt;&gt;"",$B10826&lt;=$C10826),$C10826-$B10826+1,"")</f>
        <v/>
      </c>
      <c r="G10826" s="5">
        <f>IF($F10826="","",$F10826*$D10826)</f>
        <v/>
      </c>
      <c r="H10826" s="42">
        <f>IF($G10826="","",$O10826)</f>
        <v/>
      </c>
      <c r="I10826" s="5">
        <f>IF($G10826="","",$G10826*IF($H10826="",$O10826,$H10826)/100)</f>
        <v/>
      </c>
      <c r="J10826" s="5">
        <f>IF(OR($L10826="",NOT(COUNTIFS($L$2:$L10826,$L10826)=1)),"",SUMIFS($G:$G,$L:$L,$L10826))</f>
        <v/>
      </c>
      <c r="K10826" s="5">
        <f>IF(OR($L10826="",NOT(COUNTIFS($L$2:$L10826,$L10826)=1)),"",SUMIFS($I:$I,$L:$L,$L10826))</f>
        <v/>
      </c>
      <c r="L10826" s="6">
        <f>IF($B10826="","",YEAR($B10826))</f>
        <v/>
      </c>
      <c r="M10826" s="6">
        <f>INT((ROW()-2)/39)+1</f>
        <v/>
      </c>
      <c r="N10826" s="6">
        <f>MOD(ROW()-2,39)+2</f>
        <v/>
      </c>
      <c r="O10826" s="42">
        <f>IF(AND($B10826&lt;&gt;"",$C10826&lt;&gt;"",$B10826&lt;=$C10826),INDEX(Szabalyok!$C:$C,$N10826),"")</f>
        <v/>
      </c>
      <c r="P10826">
        <f>IF(D10826="",P10825,P10825+1)</f>
        <v/>
      </c>
    </row>
    <row r="10827">
      <c r="A10827">
        <f>IF(P10827=P10826,0,P10827)</f>
        <v/>
      </c>
      <c r="B10827" s="41">
        <f>IF($M10827&gt;300,"",IF(OR(INDEX(Bemenet!$E$2:$E$301,$M10827)="",INDEX(Bemenet!$F$2:$F$301,$M10827)=""),"",MAX(INDEX(Bemenet!$E$2:$E$301,$M10827),INDEX(Szabalyok!$A:$A,$N10827))))</f>
        <v/>
      </c>
      <c r="C10827" s="41">
        <f>IF($B10827="","",MIN(INDEX(Bemenet!$F$2:$F$301,$M10827),INDEX(Szabalyok!$B:$B,$N10827)))</f>
        <v/>
      </c>
      <c r="D10827" s="5">
        <f>IF(AND($B10827&lt;&gt;"",$C10827&lt;&gt;"",$B10827&lt;=$C10827),INDEX(Bemenet!$G$2:$G$301,$M10827),"")</f>
        <v/>
      </c>
      <c r="E10827" s="6">
        <f>IF(AND($B10827&lt;&gt;"",$C10827&lt;&gt;"",$B10827&lt;=$C10827),INDEX(Bemenet!$D$2:$D$301,$M10827),"")</f>
        <v/>
      </c>
      <c r="F10827" s="5">
        <f>IF(AND($B10827&lt;&gt;"",$C10827&lt;&gt;"",$B10827&lt;=$C10827),$C10827-$B10827+1,"")</f>
        <v/>
      </c>
      <c r="G10827" s="5">
        <f>IF($F10827="","",$F10827*$D10827)</f>
        <v/>
      </c>
      <c r="H10827" s="42">
        <f>IF($G10827="","",$O10827)</f>
        <v/>
      </c>
      <c r="I10827" s="5">
        <f>IF($G10827="","",$G10827*IF($H10827="",$O10827,$H10827)/100)</f>
        <v/>
      </c>
      <c r="J10827" s="5">
        <f>IF(OR($L10827="",NOT(COUNTIFS($L$2:$L10827,$L10827)=1)),"",SUMIFS($G:$G,$L:$L,$L10827))</f>
        <v/>
      </c>
      <c r="K10827" s="5">
        <f>IF(OR($L10827="",NOT(COUNTIFS($L$2:$L10827,$L10827)=1)),"",SUMIFS($I:$I,$L:$L,$L10827))</f>
        <v/>
      </c>
      <c r="L10827" s="6">
        <f>IF($B10827="","",YEAR($B10827))</f>
        <v/>
      </c>
      <c r="M10827" s="6">
        <f>INT((ROW()-2)/39)+1</f>
        <v/>
      </c>
      <c r="N10827" s="6">
        <f>MOD(ROW()-2,39)+2</f>
        <v/>
      </c>
      <c r="O10827" s="42">
        <f>IF(AND($B10827&lt;&gt;"",$C10827&lt;&gt;"",$B10827&lt;=$C10827),INDEX(Szabalyok!$C:$C,$N10827),"")</f>
        <v/>
      </c>
      <c r="P10827">
        <f>IF(D10827="",P10826,P10826+1)</f>
        <v/>
      </c>
    </row>
    <row r="10828">
      <c r="A10828">
        <f>IF(P10828=P10827,0,P10828)</f>
        <v/>
      </c>
      <c r="B10828" s="41">
        <f>IF($M10828&gt;300,"",IF(OR(INDEX(Bemenet!$E$2:$E$301,$M10828)="",INDEX(Bemenet!$F$2:$F$301,$M10828)=""),"",MAX(INDEX(Bemenet!$E$2:$E$301,$M10828),INDEX(Szabalyok!$A:$A,$N10828))))</f>
        <v/>
      </c>
      <c r="C10828" s="41">
        <f>IF($B10828="","",MIN(INDEX(Bemenet!$F$2:$F$301,$M10828),INDEX(Szabalyok!$B:$B,$N10828)))</f>
        <v/>
      </c>
      <c r="D10828" s="5">
        <f>IF(AND($B10828&lt;&gt;"",$C10828&lt;&gt;"",$B10828&lt;=$C10828),INDEX(Bemenet!$G$2:$G$301,$M10828),"")</f>
        <v/>
      </c>
      <c r="E10828" s="6">
        <f>IF(AND($B10828&lt;&gt;"",$C10828&lt;&gt;"",$B10828&lt;=$C10828),INDEX(Bemenet!$D$2:$D$301,$M10828),"")</f>
        <v/>
      </c>
      <c r="F10828" s="5">
        <f>IF(AND($B10828&lt;&gt;"",$C10828&lt;&gt;"",$B10828&lt;=$C10828),$C10828-$B10828+1,"")</f>
        <v/>
      </c>
      <c r="G10828" s="5">
        <f>IF($F10828="","",$F10828*$D10828)</f>
        <v/>
      </c>
      <c r="H10828" s="42">
        <f>IF($G10828="","",$O10828)</f>
        <v/>
      </c>
      <c r="I10828" s="5">
        <f>IF($G10828="","",$G10828*IF($H10828="",$O10828,$H10828)/100)</f>
        <v/>
      </c>
      <c r="J10828" s="5">
        <f>IF(OR($L10828="",NOT(COUNTIFS($L$2:$L10828,$L10828)=1)),"",SUMIFS($G:$G,$L:$L,$L10828))</f>
        <v/>
      </c>
      <c r="K10828" s="5">
        <f>IF(OR($L10828="",NOT(COUNTIFS($L$2:$L10828,$L10828)=1)),"",SUMIFS($I:$I,$L:$L,$L10828))</f>
        <v/>
      </c>
      <c r="L10828" s="6">
        <f>IF($B10828="","",YEAR($B10828))</f>
        <v/>
      </c>
      <c r="M10828" s="6">
        <f>INT((ROW()-2)/39)+1</f>
        <v/>
      </c>
      <c r="N10828" s="6">
        <f>MOD(ROW()-2,39)+2</f>
        <v/>
      </c>
      <c r="O10828" s="42">
        <f>IF(AND($B10828&lt;&gt;"",$C10828&lt;&gt;"",$B10828&lt;=$C10828),INDEX(Szabalyok!$C:$C,$N10828),"")</f>
        <v/>
      </c>
      <c r="P10828">
        <f>IF(D10828="",P10827,P10827+1)</f>
        <v/>
      </c>
    </row>
    <row r="10829">
      <c r="A10829">
        <f>IF(P10829=P10828,0,P10829)</f>
        <v/>
      </c>
      <c r="B10829" s="41">
        <f>IF($M10829&gt;300,"",IF(OR(INDEX(Bemenet!$E$2:$E$301,$M10829)="",INDEX(Bemenet!$F$2:$F$301,$M10829)=""),"",MAX(INDEX(Bemenet!$E$2:$E$301,$M10829),INDEX(Szabalyok!$A:$A,$N10829))))</f>
        <v/>
      </c>
      <c r="C10829" s="41">
        <f>IF($B10829="","",MIN(INDEX(Bemenet!$F$2:$F$301,$M10829),INDEX(Szabalyok!$B:$B,$N10829)))</f>
        <v/>
      </c>
      <c r="D10829" s="5">
        <f>IF(AND($B10829&lt;&gt;"",$C10829&lt;&gt;"",$B10829&lt;=$C10829),INDEX(Bemenet!$G$2:$G$301,$M10829),"")</f>
        <v/>
      </c>
      <c r="E10829" s="6">
        <f>IF(AND($B10829&lt;&gt;"",$C10829&lt;&gt;"",$B10829&lt;=$C10829),INDEX(Bemenet!$D$2:$D$301,$M10829),"")</f>
        <v/>
      </c>
      <c r="F10829" s="5">
        <f>IF(AND($B10829&lt;&gt;"",$C10829&lt;&gt;"",$B10829&lt;=$C10829),$C10829-$B10829+1,"")</f>
        <v/>
      </c>
      <c r="G10829" s="5">
        <f>IF($F10829="","",$F10829*$D10829)</f>
        <v/>
      </c>
      <c r="H10829" s="42">
        <f>IF($G10829="","",$O10829)</f>
        <v/>
      </c>
      <c r="I10829" s="5">
        <f>IF($G10829="","",$G10829*IF($H10829="",$O10829,$H10829)/100)</f>
        <v/>
      </c>
      <c r="J10829" s="5">
        <f>IF(OR($L10829="",NOT(COUNTIFS($L$2:$L10829,$L10829)=1)),"",SUMIFS($G:$G,$L:$L,$L10829))</f>
        <v/>
      </c>
      <c r="K10829" s="5">
        <f>IF(OR($L10829="",NOT(COUNTIFS($L$2:$L10829,$L10829)=1)),"",SUMIFS($I:$I,$L:$L,$L10829))</f>
        <v/>
      </c>
      <c r="L10829" s="6">
        <f>IF($B10829="","",YEAR($B10829))</f>
        <v/>
      </c>
      <c r="M10829" s="6">
        <f>INT((ROW()-2)/39)+1</f>
        <v/>
      </c>
      <c r="N10829" s="6">
        <f>MOD(ROW()-2,39)+2</f>
        <v/>
      </c>
      <c r="O10829" s="42">
        <f>IF(AND($B10829&lt;&gt;"",$C10829&lt;&gt;"",$B10829&lt;=$C10829),INDEX(Szabalyok!$C:$C,$N10829),"")</f>
        <v/>
      </c>
      <c r="P10829">
        <f>IF(D10829="",P10828,P10828+1)</f>
        <v/>
      </c>
    </row>
    <row r="10830">
      <c r="A10830">
        <f>IF(P10830=P10829,0,P10830)</f>
        <v/>
      </c>
      <c r="B10830" s="41">
        <f>IF($M10830&gt;300,"",IF(OR(INDEX(Bemenet!$E$2:$E$301,$M10830)="",INDEX(Bemenet!$F$2:$F$301,$M10830)=""),"",MAX(INDEX(Bemenet!$E$2:$E$301,$M10830),INDEX(Szabalyok!$A:$A,$N10830))))</f>
        <v/>
      </c>
      <c r="C10830" s="41">
        <f>IF($B10830="","",MIN(INDEX(Bemenet!$F$2:$F$301,$M10830),INDEX(Szabalyok!$B:$B,$N10830)))</f>
        <v/>
      </c>
      <c r="D10830" s="5">
        <f>IF(AND($B10830&lt;&gt;"",$C10830&lt;&gt;"",$B10830&lt;=$C10830),INDEX(Bemenet!$G$2:$G$301,$M10830),"")</f>
        <v/>
      </c>
      <c r="E10830" s="6">
        <f>IF(AND($B10830&lt;&gt;"",$C10830&lt;&gt;"",$B10830&lt;=$C10830),INDEX(Bemenet!$D$2:$D$301,$M10830),"")</f>
        <v/>
      </c>
      <c r="F10830" s="5">
        <f>IF(AND($B10830&lt;&gt;"",$C10830&lt;&gt;"",$B10830&lt;=$C10830),$C10830-$B10830+1,"")</f>
        <v/>
      </c>
      <c r="G10830" s="5">
        <f>IF($F10830="","",$F10830*$D10830)</f>
        <v/>
      </c>
      <c r="H10830" s="42">
        <f>IF($G10830="","",$O10830)</f>
        <v/>
      </c>
      <c r="I10830" s="5">
        <f>IF($G10830="","",$G10830*IF($H10830="",$O10830,$H10830)/100)</f>
        <v/>
      </c>
      <c r="J10830" s="5">
        <f>IF(OR($L10830="",NOT(COUNTIFS($L$2:$L10830,$L10830)=1)),"",SUMIFS($G:$G,$L:$L,$L10830))</f>
        <v/>
      </c>
      <c r="K10830" s="5">
        <f>IF(OR($L10830="",NOT(COUNTIFS($L$2:$L10830,$L10830)=1)),"",SUMIFS($I:$I,$L:$L,$L10830))</f>
        <v/>
      </c>
      <c r="L10830" s="6">
        <f>IF($B10830="","",YEAR($B10830))</f>
        <v/>
      </c>
      <c r="M10830" s="6">
        <f>INT((ROW()-2)/39)+1</f>
        <v/>
      </c>
      <c r="N10830" s="6">
        <f>MOD(ROW()-2,39)+2</f>
        <v/>
      </c>
      <c r="O10830" s="42">
        <f>IF(AND($B10830&lt;&gt;"",$C10830&lt;&gt;"",$B10830&lt;=$C10830),INDEX(Szabalyok!$C:$C,$N10830),"")</f>
        <v/>
      </c>
      <c r="P10830">
        <f>IF(D10830="",P10829,P10829+1)</f>
        <v/>
      </c>
    </row>
    <row r="10831">
      <c r="A10831">
        <f>IF(P10831=P10830,0,P10831)</f>
        <v/>
      </c>
      <c r="B10831" s="41">
        <f>IF($M10831&gt;300,"",IF(OR(INDEX(Bemenet!$E$2:$E$301,$M10831)="",INDEX(Bemenet!$F$2:$F$301,$M10831)=""),"",MAX(INDEX(Bemenet!$E$2:$E$301,$M10831),INDEX(Szabalyok!$A:$A,$N10831))))</f>
        <v/>
      </c>
      <c r="C10831" s="41">
        <f>IF($B10831="","",MIN(INDEX(Bemenet!$F$2:$F$301,$M10831),INDEX(Szabalyok!$B:$B,$N10831)))</f>
        <v/>
      </c>
      <c r="D10831" s="5">
        <f>IF(AND($B10831&lt;&gt;"",$C10831&lt;&gt;"",$B10831&lt;=$C10831),INDEX(Bemenet!$G$2:$G$301,$M10831),"")</f>
        <v/>
      </c>
      <c r="E10831" s="6">
        <f>IF(AND($B10831&lt;&gt;"",$C10831&lt;&gt;"",$B10831&lt;=$C10831),INDEX(Bemenet!$D$2:$D$301,$M10831),"")</f>
        <v/>
      </c>
      <c r="F10831" s="5">
        <f>IF(AND($B10831&lt;&gt;"",$C10831&lt;&gt;"",$B10831&lt;=$C10831),$C10831-$B10831+1,"")</f>
        <v/>
      </c>
      <c r="G10831" s="5">
        <f>IF($F10831="","",$F10831*$D10831)</f>
        <v/>
      </c>
      <c r="H10831" s="42">
        <f>IF($G10831="","",$O10831)</f>
        <v/>
      </c>
      <c r="I10831" s="5">
        <f>IF($G10831="","",$G10831*IF($H10831="",$O10831,$H10831)/100)</f>
        <v/>
      </c>
      <c r="J10831" s="5">
        <f>IF(OR($L10831="",NOT(COUNTIFS($L$2:$L10831,$L10831)=1)),"",SUMIFS($G:$G,$L:$L,$L10831))</f>
        <v/>
      </c>
      <c r="K10831" s="5">
        <f>IF(OR($L10831="",NOT(COUNTIFS($L$2:$L10831,$L10831)=1)),"",SUMIFS($I:$I,$L:$L,$L10831))</f>
        <v/>
      </c>
      <c r="L10831" s="6">
        <f>IF($B10831="","",YEAR($B10831))</f>
        <v/>
      </c>
      <c r="M10831" s="6">
        <f>INT((ROW()-2)/39)+1</f>
        <v/>
      </c>
      <c r="N10831" s="6">
        <f>MOD(ROW()-2,39)+2</f>
        <v/>
      </c>
      <c r="O10831" s="42">
        <f>IF(AND($B10831&lt;&gt;"",$C10831&lt;&gt;"",$B10831&lt;=$C10831),INDEX(Szabalyok!$C:$C,$N10831),"")</f>
        <v/>
      </c>
      <c r="P10831">
        <f>IF(D10831="",P10830,P10830+1)</f>
        <v/>
      </c>
    </row>
    <row r="10832">
      <c r="A10832">
        <f>IF(P10832=P10831,0,P10832)</f>
        <v/>
      </c>
      <c r="B10832" s="41">
        <f>IF($M10832&gt;300,"",IF(OR(INDEX(Bemenet!$E$2:$E$301,$M10832)="",INDEX(Bemenet!$F$2:$F$301,$M10832)=""),"",MAX(INDEX(Bemenet!$E$2:$E$301,$M10832),INDEX(Szabalyok!$A:$A,$N10832))))</f>
        <v/>
      </c>
      <c r="C10832" s="41">
        <f>IF($B10832="","",MIN(INDEX(Bemenet!$F$2:$F$301,$M10832),INDEX(Szabalyok!$B:$B,$N10832)))</f>
        <v/>
      </c>
      <c r="D10832" s="5">
        <f>IF(AND($B10832&lt;&gt;"",$C10832&lt;&gt;"",$B10832&lt;=$C10832),INDEX(Bemenet!$G$2:$G$301,$M10832),"")</f>
        <v/>
      </c>
      <c r="E10832" s="6">
        <f>IF(AND($B10832&lt;&gt;"",$C10832&lt;&gt;"",$B10832&lt;=$C10832),INDEX(Bemenet!$D$2:$D$301,$M10832),"")</f>
        <v/>
      </c>
      <c r="F10832" s="5">
        <f>IF(AND($B10832&lt;&gt;"",$C10832&lt;&gt;"",$B10832&lt;=$C10832),$C10832-$B10832+1,"")</f>
        <v/>
      </c>
      <c r="G10832" s="5">
        <f>IF($F10832="","",$F10832*$D10832)</f>
        <v/>
      </c>
      <c r="H10832" s="42">
        <f>IF($G10832="","",$O10832)</f>
        <v/>
      </c>
      <c r="I10832" s="5">
        <f>IF($G10832="","",$G10832*IF($H10832="",$O10832,$H10832)/100)</f>
        <v/>
      </c>
      <c r="J10832" s="5">
        <f>IF(OR($L10832="",NOT(COUNTIFS($L$2:$L10832,$L10832)=1)),"",SUMIFS($G:$G,$L:$L,$L10832))</f>
        <v/>
      </c>
      <c r="K10832" s="5">
        <f>IF(OR($L10832="",NOT(COUNTIFS($L$2:$L10832,$L10832)=1)),"",SUMIFS($I:$I,$L:$L,$L10832))</f>
        <v/>
      </c>
      <c r="L10832" s="6">
        <f>IF($B10832="","",YEAR($B10832))</f>
        <v/>
      </c>
      <c r="M10832" s="6">
        <f>INT((ROW()-2)/39)+1</f>
        <v/>
      </c>
      <c r="N10832" s="6">
        <f>MOD(ROW()-2,39)+2</f>
        <v/>
      </c>
      <c r="O10832" s="42">
        <f>IF(AND($B10832&lt;&gt;"",$C10832&lt;&gt;"",$B10832&lt;=$C10832),INDEX(Szabalyok!$C:$C,$N10832),"")</f>
        <v/>
      </c>
      <c r="P10832">
        <f>IF(D10832="",P10831,P10831+1)</f>
        <v/>
      </c>
    </row>
    <row r="10833">
      <c r="A10833">
        <f>IF(P10833=P10832,0,P10833)</f>
        <v/>
      </c>
      <c r="B10833" s="41">
        <f>IF($M10833&gt;300,"",IF(OR(INDEX(Bemenet!$E$2:$E$301,$M10833)="",INDEX(Bemenet!$F$2:$F$301,$M10833)=""),"",MAX(INDEX(Bemenet!$E$2:$E$301,$M10833),INDEX(Szabalyok!$A:$A,$N10833))))</f>
        <v/>
      </c>
      <c r="C10833" s="41">
        <f>IF($B10833="","",MIN(INDEX(Bemenet!$F$2:$F$301,$M10833),INDEX(Szabalyok!$B:$B,$N10833)))</f>
        <v/>
      </c>
      <c r="D10833" s="5">
        <f>IF(AND($B10833&lt;&gt;"",$C10833&lt;&gt;"",$B10833&lt;=$C10833),INDEX(Bemenet!$G$2:$G$301,$M10833),"")</f>
        <v/>
      </c>
      <c r="E10833" s="6">
        <f>IF(AND($B10833&lt;&gt;"",$C10833&lt;&gt;"",$B10833&lt;=$C10833),INDEX(Bemenet!$D$2:$D$301,$M10833),"")</f>
        <v/>
      </c>
      <c r="F10833" s="5">
        <f>IF(AND($B10833&lt;&gt;"",$C10833&lt;&gt;"",$B10833&lt;=$C10833),$C10833-$B10833+1,"")</f>
        <v/>
      </c>
      <c r="G10833" s="5">
        <f>IF($F10833="","",$F10833*$D10833)</f>
        <v/>
      </c>
      <c r="H10833" s="42">
        <f>IF($G10833="","",$O10833)</f>
        <v/>
      </c>
      <c r="I10833" s="5">
        <f>IF($G10833="","",$G10833*IF($H10833="",$O10833,$H10833)/100)</f>
        <v/>
      </c>
      <c r="J10833" s="5">
        <f>IF(OR($L10833="",NOT(COUNTIFS($L$2:$L10833,$L10833)=1)),"",SUMIFS($G:$G,$L:$L,$L10833))</f>
        <v/>
      </c>
      <c r="K10833" s="5">
        <f>IF(OR($L10833="",NOT(COUNTIFS($L$2:$L10833,$L10833)=1)),"",SUMIFS($I:$I,$L:$L,$L10833))</f>
        <v/>
      </c>
      <c r="L10833" s="6">
        <f>IF($B10833="","",YEAR($B10833))</f>
        <v/>
      </c>
      <c r="M10833" s="6">
        <f>INT((ROW()-2)/39)+1</f>
        <v/>
      </c>
      <c r="N10833" s="6">
        <f>MOD(ROW()-2,39)+2</f>
        <v/>
      </c>
      <c r="O10833" s="42">
        <f>IF(AND($B10833&lt;&gt;"",$C10833&lt;&gt;"",$B10833&lt;=$C10833),INDEX(Szabalyok!$C:$C,$N10833),"")</f>
        <v/>
      </c>
      <c r="P10833">
        <f>IF(D10833="",P10832,P10832+1)</f>
        <v/>
      </c>
    </row>
    <row r="10834">
      <c r="A10834">
        <f>IF(P10834=P10833,0,P10834)</f>
        <v/>
      </c>
      <c r="B10834" s="41">
        <f>IF($M10834&gt;300,"",IF(OR(INDEX(Bemenet!$E$2:$E$301,$M10834)="",INDEX(Bemenet!$F$2:$F$301,$M10834)=""),"",MAX(INDEX(Bemenet!$E$2:$E$301,$M10834),INDEX(Szabalyok!$A:$A,$N10834))))</f>
        <v/>
      </c>
      <c r="C10834" s="41">
        <f>IF($B10834="","",MIN(INDEX(Bemenet!$F$2:$F$301,$M10834),INDEX(Szabalyok!$B:$B,$N10834)))</f>
        <v/>
      </c>
      <c r="D10834" s="5">
        <f>IF(AND($B10834&lt;&gt;"",$C10834&lt;&gt;"",$B10834&lt;=$C10834),INDEX(Bemenet!$G$2:$G$301,$M10834),"")</f>
        <v/>
      </c>
      <c r="E10834" s="6">
        <f>IF(AND($B10834&lt;&gt;"",$C10834&lt;&gt;"",$B10834&lt;=$C10834),INDEX(Bemenet!$D$2:$D$301,$M10834),"")</f>
        <v/>
      </c>
      <c r="F10834" s="5">
        <f>IF(AND($B10834&lt;&gt;"",$C10834&lt;&gt;"",$B10834&lt;=$C10834),$C10834-$B10834+1,"")</f>
        <v/>
      </c>
      <c r="G10834" s="5">
        <f>IF($F10834="","",$F10834*$D10834)</f>
        <v/>
      </c>
      <c r="H10834" s="42">
        <f>IF($G10834="","",$O10834)</f>
        <v/>
      </c>
      <c r="I10834" s="5">
        <f>IF($G10834="","",$G10834*IF($H10834="",$O10834,$H10834)/100)</f>
        <v/>
      </c>
      <c r="J10834" s="5">
        <f>IF(OR($L10834="",NOT(COUNTIFS($L$2:$L10834,$L10834)=1)),"",SUMIFS($G:$G,$L:$L,$L10834))</f>
        <v/>
      </c>
      <c r="K10834" s="5">
        <f>IF(OR($L10834="",NOT(COUNTIFS($L$2:$L10834,$L10834)=1)),"",SUMIFS($I:$I,$L:$L,$L10834))</f>
        <v/>
      </c>
      <c r="L10834" s="6">
        <f>IF($B10834="","",YEAR($B10834))</f>
        <v/>
      </c>
      <c r="M10834" s="6">
        <f>INT((ROW()-2)/39)+1</f>
        <v/>
      </c>
      <c r="N10834" s="6">
        <f>MOD(ROW()-2,39)+2</f>
        <v/>
      </c>
      <c r="O10834" s="42">
        <f>IF(AND($B10834&lt;&gt;"",$C10834&lt;&gt;"",$B10834&lt;=$C10834),INDEX(Szabalyok!$C:$C,$N10834),"")</f>
        <v/>
      </c>
      <c r="P10834">
        <f>IF(D10834="",P10833,P10833+1)</f>
        <v/>
      </c>
    </row>
    <row r="10835">
      <c r="A10835">
        <f>IF(P10835=P10834,0,P10835)</f>
        <v/>
      </c>
      <c r="B10835" s="41">
        <f>IF($M10835&gt;300,"",IF(OR(INDEX(Bemenet!$E$2:$E$301,$M10835)="",INDEX(Bemenet!$F$2:$F$301,$M10835)=""),"",MAX(INDEX(Bemenet!$E$2:$E$301,$M10835),INDEX(Szabalyok!$A:$A,$N10835))))</f>
        <v/>
      </c>
      <c r="C10835" s="41">
        <f>IF($B10835="","",MIN(INDEX(Bemenet!$F$2:$F$301,$M10835),INDEX(Szabalyok!$B:$B,$N10835)))</f>
        <v/>
      </c>
      <c r="D10835" s="5">
        <f>IF(AND($B10835&lt;&gt;"",$C10835&lt;&gt;"",$B10835&lt;=$C10835),INDEX(Bemenet!$G$2:$G$301,$M10835),"")</f>
        <v/>
      </c>
      <c r="E10835" s="6">
        <f>IF(AND($B10835&lt;&gt;"",$C10835&lt;&gt;"",$B10835&lt;=$C10835),INDEX(Bemenet!$D$2:$D$301,$M10835),"")</f>
        <v/>
      </c>
      <c r="F10835" s="5">
        <f>IF(AND($B10835&lt;&gt;"",$C10835&lt;&gt;"",$B10835&lt;=$C10835),$C10835-$B10835+1,"")</f>
        <v/>
      </c>
      <c r="G10835" s="5">
        <f>IF($F10835="","",$F10835*$D10835)</f>
        <v/>
      </c>
      <c r="H10835" s="42">
        <f>IF($G10835="","",$O10835)</f>
        <v/>
      </c>
      <c r="I10835" s="5">
        <f>IF($G10835="","",$G10835*IF($H10835="",$O10835,$H10835)/100)</f>
        <v/>
      </c>
      <c r="J10835" s="5">
        <f>IF(OR($L10835="",NOT(COUNTIFS($L$2:$L10835,$L10835)=1)),"",SUMIFS($G:$G,$L:$L,$L10835))</f>
        <v/>
      </c>
      <c r="K10835" s="5">
        <f>IF(OR($L10835="",NOT(COUNTIFS($L$2:$L10835,$L10835)=1)),"",SUMIFS($I:$I,$L:$L,$L10835))</f>
        <v/>
      </c>
      <c r="L10835" s="6">
        <f>IF($B10835="","",YEAR($B10835))</f>
        <v/>
      </c>
      <c r="M10835" s="6">
        <f>INT((ROW()-2)/39)+1</f>
        <v/>
      </c>
      <c r="N10835" s="6">
        <f>MOD(ROW()-2,39)+2</f>
        <v/>
      </c>
      <c r="O10835" s="42">
        <f>IF(AND($B10835&lt;&gt;"",$C10835&lt;&gt;"",$B10835&lt;=$C10835),INDEX(Szabalyok!$C:$C,$N10835),"")</f>
        <v/>
      </c>
      <c r="P10835">
        <f>IF(D10835="",P10834,P10834+1)</f>
        <v/>
      </c>
    </row>
    <row r="10836">
      <c r="A10836">
        <f>IF(P10836=P10835,0,P10836)</f>
        <v/>
      </c>
      <c r="B10836" s="41">
        <f>IF($M10836&gt;300,"",IF(OR(INDEX(Bemenet!$E$2:$E$301,$M10836)="",INDEX(Bemenet!$F$2:$F$301,$M10836)=""),"",MAX(INDEX(Bemenet!$E$2:$E$301,$M10836),INDEX(Szabalyok!$A:$A,$N10836))))</f>
        <v/>
      </c>
      <c r="C10836" s="41">
        <f>IF($B10836="","",MIN(INDEX(Bemenet!$F$2:$F$301,$M10836),INDEX(Szabalyok!$B:$B,$N10836)))</f>
        <v/>
      </c>
      <c r="D10836" s="5">
        <f>IF(AND($B10836&lt;&gt;"",$C10836&lt;&gt;"",$B10836&lt;=$C10836),INDEX(Bemenet!$G$2:$G$301,$M10836),"")</f>
        <v/>
      </c>
      <c r="E10836" s="6">
        <f>IF(AND($B10836&lt;&gt;"",$C10836&lt;&gt;"",$B10836&lt;=$C10836),INDEX(Bemenet!$D$2:$D$301,$M10836),"")</f>
        <v/>
      </c>
      <c r="F10836" s="5">
        <f>IF(AND($B10836&lt;&gt;"",$C10836&lt;&gt;"",$B10836&lt;=$C10836),$C10836-$B10836+1,"")</f>
        <v/>
      </c>
      <c r="G10836" s="5">
        <f>IF($F10836="","",$F10836*$D10836)</f>
        <v/>
      </c>
      <c r="H10836" s="42">
        <f>IF($G10836="","",$O10836)</f>
        <v/>
      </c>
      <c r="I10836" s="5">
        <f>IF($G10836="","",$G10836*IF($H10836="",$O10836,$H10836)/100)</f>
        <v/>
      </c>
      <c r="J10836" s="5">
        <f>IF(OR($L10836="",NOT(COUNTIFS($L$2:$L10836,$L10836)=1)),"",SUMIFS($G:$G,$L:$L,$L10836))</f>
        <v/>
      </c>
      <c r="K10836" s="5">
        <f>IF(OR($L10836="",NOT(COUNTIFS($L$2:$L10836,$L10836)=1)),"",SUMIFS($I:$I,$L:$L,$L10836))</f>
        <v/>
      </c>
      <c r="L10836" s="6">
        <f>IF($B10836="","",YEAR($B10836))</f>
        <v/>
      </c>
      <c r="M10836" s="6">
        <f>INT((ROW()-2)/39)+1</f>
        <v/>
      </c>
      <c r="N10836" s="6">
        <f>MOD(ROW()-2,39)+2</f>
        <v/>
      </c>
      <c r="O10836" s="42">
        <f>IF(AND($B10836&lt;&gt;"",$C10836&lt;&gt;"",$B10836&lt;=$C10836),INDEX(Szabalyok!$C:$C,$N10836),"")</f>
        <v/>
      </c>
      <c r="P10836">
        <f>IF(D10836="",P10835,P10835+1)</f>
        <v/>
      </c>
    </row>
    <row r="10837">
      <c r="A10837">
        <f>IF(P10837=P10836,0,P10837)</f>
        <v/>
      </c>
      <c r="B10837" s="41">
        <f>IF($M10837&gt;300,"",IF(OR(INDEX(Bemenet!$E$2:$E$301,$M10837)="",INDEX(Bemenet!$F$2:$F$301,$M10837)=""),"",MAX(INDEX(Bemenet!$E$2:$E$301,$M10837),INDEX(Szabalyok!$A:$A,$N10837))))</f>
        <v/>
      </c>
      <c r="C10837" s="41">
        <f>IF($B10837="","",MIN(INDEX(Bemenet!$F$2:$F$301,$M10837),INDEX(Szabalyok!$B:$B,$N10837)))</f>
        <v/>
      </c>
      <c r="D10837" s="5">
        <f>IF(AND($B10837&lt;&gt;"",$C10837&lt;&gt;"",$B10837&lt;=$C10837),INDEX(Bemenet!$G$2:$G$301,$M10837),"")</f>
        <v/>
      </c>
      <c r="E10837" s="6">
        <f>IF(AND($B10837&lt;&gt;"",$C10837&lt;&gt;"",$B10837&lt;=$C10837),INDEX(Bemenet!$D$2:$D$301,$M10837),"")</f>
        <v/>
      </c>
      <c r="F10837" s="5">
        <f>IF(AND($B10837&lt;&gt;"",$C10837&lt;&gt;"",$B10837&lt;=$C10837),$C10837-$B10837+1,"")</f>
        <v/>
      </c>
      <c r="G10837" s="5">
        <f>IF($F10837="","",$F10837*$D10837)</f>
        <v/>
      </c>
      <c r="H10837" s="42">
        <f>IF($G10837="","",$O10837)</f>
        <v/>
      </c>
      <c r="I10837" s="5">
        <f>IF($G10837="","",$G10837*IF($H10837="",$O10837,$H10837)/100)</f>
        <v/>
      </c>
      <c r="J10837" s="5">
        <f>IF(OR($L10837="",NOT(COUNTIFS($L$2:$L10837,$L10837)=1)),"",SUMIFS($G:$G,$L:$L,$L10837))</f>
        <v/>
      </c>
      <c r="K10837" s="5">
        <f>IF(OR($L10837="",NOT(COUNTIFS($L$2:$L10837,$L10837)=1)),"",SUMIFS($I:$I,$L:$L,$L10837))</f>
        <v/>
      </c>
      <c r="L10837" s="6">
        <f>IF($B10837="","",YEAR($B10837))</f>
        <v/>
      </c>
      <c r="M10837" s="6">
        <f>INT((ROW()-2)/39)+1</f>
        <v/>
      </c>
      <c r="N10837" s="6">
        <f>MOD(ROW()-2,39)+2</f>
        <v/>
      </c>
      <c r="O10837" s="42">
        <f>IF(AND($B10837&lt;&gt;"",$C10837&lt;&gt;"",$B10837&lt;=$C10837),INDEX(Szabalyok!$C:$C,$N10837),"")</f>
        <v/>
      </c>
      <c r="P10837">
        <f>IF(D10837="",P10836,P10836+1)</f>
        <v/>
      </c>
    </row>
    <row r="10838">
      <c r="A10838">
        <f>IF(P10838=P10837,0,P10838)</f>
        <v/>
      </c>
      <c r="B10838" s="41">
        <f>IF($M10838&gt;300,"",IF(OR(INDEX(Bemenet!$E$2:$E$301,$M10838)="",INDEX(Bemenet!$F$2:$F$301,$M10838)=""),"",MAX(INDEX(Bemenet!$E$2:$E$301,$M10838),INDEX(Szabalyok!$A:$A,$N10838))))</f>
        <v/>
      </c>
      <c r="C10838" s="41">
        <f>IF($B10838="","",MIN(INDEX(Bemenet!$F$2:$F$301,$M10838),INDEX(Szabalyok!$B:$B,$N10838)))</f>
        <v/>
      </c>
      <c r="D10838" s="5">
        <f>IF(AND($B10838&lt;&gt;"",$C10838&lt;&gt;"",$B10838&lt;=$C10838),INDEX(Bemenet!$G$2:$G$301,$M10838),"")</f>
        <v/>
      </c>
      <c r="E10838" s="6">
        <f>IF(AND($B10838&lt;&gt;"",$C10838&lt;&gt;"",$B10838&lt;=$C10838),INDEX(Bemenet!$D$2:$D$301,$M10838),"")</f>
        <v/>
      </c>
      <c r="F10838" s="5">
        <f>IF(AND($B10838&lt;&gt;"",$C10838&lt;&gt;"",$B10838&lt;=$C10838),$C10838-$B10838+1,"")</f>
        <v/>
      </c>
      <c r="G10838" s="5">
        <f>IF($F10838="","",$F10838*$D10838)</f>
        <v/>
      </c>
      <c r="H10838" s="42">
        <f>IF($G10838="","",$O10838)</f>
        <v/>
      </c>
      <c r="I10838" s="5">
        <f>IF($G10838="","",$G10838*IF($H10838="",$O10838,$H10838)/100)</f>
        <v/>
      </c>
      <c r="J10838" s="5">
        <f>IF(OR($L10838="",NOT(COUNTIFS($L$2:$L10838,$L10838)=1)),"",SUMIFS($G:$G,$L:$L,$L10838))</f>
        <v/>
      </c>
      <c r="K10838" s="5">
        <f>IF(OR($L10838="",NOT(COUNTIFS($L$2:$L10838,$L10838)=1)),"",SUMIFS($I:$I,$L:$L,$L10838))</f>
        <v/>
      </c>
      <c r="L10838" s="6">
        <f>IF($B10838="","",YEAR($B10838))</f>
        <v/>
      </c>
      <c r="M10838" s="6">
        <f>INT((ROW()-2)/39)+1</f>
        <v/>
      </c>
      <c r="N10838" s="6">
        <f>MOD(ROW()-2,39)+2</f>
        <v/>
      </c>
      <c r="O10838" s="42">
        <f>IF(AND($B10838&lt;&gt;"",$C10838&lt;&gt;"",$B10838&lt;=$C10838),INDEX(Szabalyok!$C:$C,$N10838),"")</f>
        <v/>
      </c>
      <c r="P10838">
        <f>IF(D10838="",P10837,P10837+1)</f>
        <v/>
      </c>
    </row>
    <row r="10839">
      <c r="A10839">
        <f>IF(P10839=P10838,0,P10839)</f>
        <v/>
      </c>
      <c r="B10839" s="41">
        <f>IF($M10839&gt;300,"",IF(OR(INDEX(Bemenet!$E$2:$E$301,$M10839)="",INDEX(Bemenet!$F$2:$F$301,$M10839)=""),"",MAX(INDEX(Bemenet!$E$2:$E$301,$M10839),INDEX(Szabalyok!$A:$A,$N10839))))</f>
        <v/>
      </c>
      <c r="C10839" s="41">
        <f>IF($B10839="","",MIN(INDEX(Bemenet!$F$2:$F$301,$M10839),INDEX(Szabalyok!$B:$B,$N10839)))</f>
        <v/>
      </c>
      <c r="D10839" s="5">
        <f>IF(AND($B10839&lt;&gt;"",$C10839&lt;&gt;"",$B10839&lt;=$C10839),INDEX(Bemenet!$G$2:$G$301,$M10839),"")</f>
        <v/>
      </c>
      <c r="E10839" s="6">
        <f>IF(AND($B10839&lt;&gt;"",$C10839&lt;&gt;"",$B10839&lt;=$C10839),INDEX(Bemenet!$D$2:$D$301,$M10839),"")</f>
        <v/>
      </c>
      <c r="F10839" s="5">
        <f>IF(AND($B10839&lt;&gt;"",$C10839&lt;&gt;"",$B10839&lt;=$C10839),$C10839-$B10839+1,"")</f>
        <v/>
      </c>
      <c r="G10839" s="5">
        <f>IF($F10839="","",$F10839*$D10839)</f>
        <v/>
      </c>
      <c r="H10839" s="42">
        <f>IF($G10839="","",$O10839)</f>
        <v/>
      </c>
      <c r="I10839" s="5">
        <f>IF($G10839="","",$G10839*IF($H10839="",$O10839,$H10839)/100)</f>
        <v/>
      </c>
      <c r="J10839" s="5">
        <f>IF(OR($L10839="",NOT(COUNTIFS($L$2:$L10839,$L10839)=1)),"",SUMIFS($G:$G,$L:$L,$L10839))</f>
        <v/>
      </c>
      <c r="K10839" s="5">
        <f>IF(OR($L10839="",NOT(COUNTIFS($L$2:$L10839,$L10839)=1)),"",SUMIFS($I:$I,$L:$L,$L10839))</f>
        <v/>
      </c>
      <c r="L10839" s="6">
        <f>IF($B10839="","",YEAR($B10839))</f>
        <v/>
      </c>
      <c r="M10839" s="6">
        <f>INT((ROW()-2)/39)+1</f>
        <v/>
      </c>
      <c r="N10839" s="6">
        <f>MOD(ROW()-2,39)+2</f>
        <v/>
      </c>
      <c r="O10839" s="42">
        <f>IF(AND($B10839&lt;&gt;"",$C10839&lt;&gt;"",$B10839&lt;=$C10839),INDEX(Szabalyok!$C:$C,$N10839),"")</f>
        <v/>
      </c>
      <c r="P10839">
        <f>IF(D10839="",P10838,P10838+1)</f>
        <v/>
      </c>
    </row>
    <row r="10840">
      <c r="A10840">
        <f>IF(P10840=P10839,0,P10840)</f>
        <v/>
      </c>
      <c r="B10840" s="41">
        <f>IF($M10840&gt;300,"",IF(OR(INDEX(Bemenet!$E$2:$E$301,$M10840)="",INDEX(Bemenet!$F$2:$F$301,$M10840)=""),"",MAX(INDEX(Bemenet!$E$2:$E$301,$M10840),INDEX(Szabalyok!$A:$A,$N10840))))</f>
        <v/>
      </c>
      <c r="C10840" s="41">
        <f>IF($B10840="","",MIN(INDEX(Bemenet!$F$2:$F$301,$M10840),INDEX(Szabalyok!$B:$B,$N10840)))</f>
        <v/>
      </c>
      <c r="D10840" s="5">
        <f>IF(AND($B10840&lt;&gt;"",$C10840&lt;&gt;"",$B10840&lt;=$C10840),INDEX(Bemenet!$G$2:$G$301,$M10840),"")</f>
        <v/>
      </c>
      <c r="E10840" s="6">
        <f>IF(AND($B10840&lt;&gt;"",$C10840&lt;&gt;"",$B10840&lt;=$C10840),INDEX(Bemenet!$D$2:$D$301,$M10840),"")</f>
        <v/>
      </c>
      <c r="F10840" s="5">
        <f>IF(AND($B10840&lt;&gt;"",$C10840&lt;&gt;"",$B10840&lt;=$C10840),$C10840-$B10840+1,"")</f>
        <v/>
      </c>
      <c r="G10840" s="5">
        <f>IF($F10840="","",$F10840*$D10840)</f>
        <v/>
      </c>
      <c r="H10840" s="42">
        <f>IF($G10840="","",$O10840)</f>
        <v/>
      </c>
      <c r="I10840" s="5">
        <f>IF($G10840="","",$G10840*IF($H10840="",$O10840,$H10840)/100)</f>
        <v/>
      </c>
      <c r="J10840" s="5">
        <f>IF(OR($L10840="",NOT(COUNTIFS($L$2:$L10840,$L10840)=1)),"",SUMIFS($G:$G,$L:$L,$L10840))</f>
        <v/>
      </c>
      <c r="K10840" s="5">
        <f>IF(OR($L10840="",NOT(COUNTIFS($L$2:$L10840,$L10840)=1)),"",SUMIFS($I:$I,$L:$L,$L10840))</f>
        <v/>
      </c>
      <c r="L10840" s="6">
        <f>IF($B10840="","",YEAR($B10840))</f>
        <v/>
      </c>
      <c r="M10840" s="6">
        <f>INT((ROW()-2)/39)+1</f>
        <v/>
      </c>
      <c r="N10840" s="6">
        <f>MOD(ROW()-2,39)+2</f>
        <v/>
      </c>
      <c r="O10840" s="42">
        <f>IF(AND($B10840&lt;&gt;"",$C10840&lt;&gt;"",$B10840&lt;=$C10840),INDEX(Szabalyok!$C:$C,$N10840),"")</f>
        <v/>
      </c>
      <c r="P10840">
        <f>IF(D10840="",P10839,P10839+1)</f>
        <v/>
      </c>
    </row>
    <row r="10841">
      <c r="A10841">
        <f>IF(P10841=P10840,0,P10841)</f>
        <v/>
      </c>
      <c r="B10841" s="41">
        <f>IF($M10841&gt;300,"",IF(OR(INDEX(Bemenet!$E$2:$E$301,$M10841)="",INDEX(Bemenet!$F$2:$F$301,$M10841)=""),"",MAX(INDEX(Bemenet!$E$2:$E$301,$M10841),INDEX(Szabalyok!$A:$A,$N10841))))</f>
        <v/>
      </c>
      <c r="C10841" s="41">
        <f>IF($B10841="","",MIN(INDEX(Bemenet!$F$2:$F$301,$M10841),INDEX(Szabalyok!$B:$B,$N10841)))</f>
        <v/>
      </c>
      <c r="D10841" s="5">
        <f>IF(AND($B10841&lt;&gt;"",$C10841&lt;&gt;"",$B10841&lt;=$C10841),INDEX(Bemenet!$G$2:$G$301,$M10841),"")</f>
        <v/>
      </c>
      <c r="E10841" s="6">
        <f>IF(AND($B10841&lt;&gt;"",$C10841&lt;&gt;"",$B10841&lt;=$C10841),INDEX(Bemenet!$D$2:$D$301,$M10841),"")</f>
        <v/>
      </c>
      <c r="F10841" s="5">
        <f>IF(AND($B10841&lt;&gt;"",$C10841&lt;&gt;"",$B10841&lt;=$C10841),$C10841-$B10841+1,"")</f>
        <v/>
      </c>
      <c r="G10841" s="5">
        <f>IF($F10841="","",$F10841*$D10841)</f>
        <v/>
      </c>
      <c r="H10841" s="42">
        <f>IF($G10841="","",$O10841)</f>
        <v/>
      </c>
      <c r="I10841" s="5">
        <f>IF($G10841="","",$G10841*IF($H10841="",$O10841,$H10841)/100)</f>
        <v/>
      </c>
      <c r="J10841" s="5">
        <f>IF(OR($L10841="",NOT(COUNTIFS($L$2:$L10841,$L10841)=1)),"",SUMIFS($G:$G,$L:$L,$L10841))</f>
        <v/>
      </c>
      <c r="K10841" s="5">
        <f>IF(OR($L10841="",NOT(COUNTIFS($L$2:$L10841,$L10841)=1)),"",SUMIFS($I:$I,$L:$L,$L10841))</f>
        <v/>
      </c>
      <c r="L10841" s="6">
        <f>IF($B10841="","",YEAR($B10841))</f>
        <v/>
      </c>
      <c r="M10841" s="6">
        <f>INT((ROW()-2)/39)+1</f>
        <v/>
      </c>
      <c r="N10841" s="6">
        <f>MOD(ROW()-2,39)+2</f>
        <v/>
      </c>
      <c r="O10841" s="42">
        <f>IF(AND($B10841&lt;&gt;"",$C10841&lt;&gt;"",$B10841&lt;=$C10841),INDEX(Szabalyok!$C:$C,$N10841),"")</f>
        <v/>
      </c>
      <c r="P10841">
        <f>IF(D10841="",P10840,P10840+1)</f>
        <v/>
      </c>
    </row>
    <row r="10842">
      <c r="A10842">
        <f>IF(P10842=P10841,0,P10842)</f>
        <v/>
      </c>
      <c r="B10842" s="41">
        <f>IF($M10842&gt;300,"",IF(OR(INDEX(Bemenet!$E$2:$E$301,$M10842)="",INDEX(Bemenet!$F$2:$F$301,$M10842)=""),"",MAX(INDEX(Bemenet!$E$2:$E$301,$M10842),INDEX(Szabalyok!$A:$A,$N10842))))</f>
        <v/>
      </c>
      <c r="C10842" s="41">
        <f>IF($B10842="","",MIN(INDEX(Bemenet!$F$2:$F$301,$M10842),INDEX(Szabalyok!$B:$B,$N10842)))</f>
        <v/>
      </c>
      <c r="D10842" s="5">
        <f>IF(AND($B10842&lt;&gt;"",$C10842&lt;&gt;"",$B10842&lt;=$C10842),INDEX(Bemenet!$G$2:$G$301,$M10842),"")</f>
        <v/>
      </c>
      <c r="E10842" s="6">
        <f>IF(AND($B10842&lt;&gt;"",$C10842&lt;&gt;"",$B10842&lt;=$C10842),INDEX(Bemenet!$D$2:$D$301,$M10842),"")</f>
        <v/>
      </c>
      <c r="F10842" s="5">
        <f>IF(AND($B10842&lt;&gt;"",$C10842&lt;&gt;"",$B10842&lt;=$C10842),$C10842-$B10842+1,"")</f>
        <v/>
      </c>
      <c r="G10842" s="5">
        <f>IF($F10842="","",$F10842*$D10842)</f>
        <v/>
      </c>
      <c r="H10842" s="42">
        <f>IF($G10842="","",$O10842)</f>
        <v/>
      </c>
      <c r="I10842" s="5">
        <f>IF($G10842="","",$G10842*IF($H10842="",$O10842,$H10842)/100)</f>
        <v/>
      </c>
      <c r="J10842" s="5">
        <f>IF(OR($L10842="",NOT(COUNTIFS($L$2:$L10842,$L10842)=1)),"",SUMIFS($G:$G,$L:$L,$L10842))</f>
        <v/>
      </c>
      <c r="K10842" s="5">
        <f>IF(OR($L10842="",NOT(COUNTIFS($L$2:$L10842,$L10842)=1)),"",SUMIFS($I:$I,$L:$L,$L10842))</f>
        <v/>
      </c>
      <c r="L10842" s="6">
        <f>IF($B10842="","",YEAR($B10842))</f>
        <v/>
      </c>
      <c r="M10842" s="6">
        <f>INT((ROW()-2)/39)+1</f>
        <v/>
      </c>
      <c r="N10842" s="6">
        <f>MOD(ROW()-2,39)+2</f>
        <v/>
      </c>
      <c r="O10842" s="42">
        <f>IF(AND($B10842&lt;&gt;"",$C10842&lt;&gt;"",$B10842&lt;=$C10842),INDEX(Szabalyok!$C:$C,$N10842),"")</f>
        <v/>
      </c>
      <c r="P10842">
        <f>IF(D10842="",P10841,P10841+1)</f>
        <v/>
      </c>
    </row>
    <row r="10843">
      <c r="A10843">
        <f>IF(P10843=P10842,0,P10843)</f>
        <v/>
      </c>
      <c r="B10843" s="41">
        <f>IF($M10843&gt;300,"",IF(OR(INDEX(Bemenet!$E$2:$E$301,$M10843)="",INDEX(Bemenet!$F$2:$F$301,$M10843)=""),"",MAX(INDEX(Bemenet!$E$2:$E$301,$M10843),INDEX(Szabalyok!$A:$A,$N10843))))</f>
        <v/>
      </c>
      <c r="C10843" s="41">
        <f>IF($B10843="","",MIN(INDEX(Bemenet!$F$2:$F$301,$M10843),INDEX(Szabalyok!$B:$B,$N10843)))</f>
        <v/>
      </c>
      <c r="D10843" s="5">
        <f>IF(AND($B10843&lt;&gt;"",$C10843&lt;&gt;"",$B10843&lt;=$C10843),INDEX(Bemenet!$G$2:$G$301,$M10843),"")</f>
        <v/>
      </c>
      <c r="E10843" s="6">
        <f>IF(AND($B10843&lt;&gt;"",$C10843&lt;&gt;"",$B10843&lt;=$C10843),INDEX(Bemenet!$D$2:$D$301,$M10843),"")</f>
        <v/>
      </c>
      <c r="F10843" s="5">
        <f>IF(AND($B10843&lt;&gt;"",$C10843&lt;&gt;"",$B10843&lt;=$C10843),$C10843-$B10843+1,"")</f>
        <v/>
      </c>
      <c r="G10843" s="5">
        <f>IF($F10843="","",$F10843*$D10843)</f>
        <v/>
      </c>
      <c r="H10843" s="42">
        <f>IF($G10843="","",$O10843)</f>
        <v/>
      </c>
      <c r="I10843" s="5">
        <f>IF($G10843="","",$G10843*IF($H10843="",$O10843,$H10843)/100)</f>
        <v/>
      </c>
      <c r="J10843" s="5">
        <f>IF(OR($L10843="",NOT(COUNTIFS($L$2:$L10843,$L10843)=1)),"",SUMIFS($G:$G,$L:$L,$L10843))</f>
        <v/>
      </c>
      <c r="K10843" s="5">
        <f>IF(OR($L10843="",NOT(COUNTIFS($L$2:$L10843,$L10843)=1)),"",SUMIFS($I:$I,$L:$L,$L10843))</f>
        <v/>
      </c>
      <c r="L10843" s="6">
        <f>IF($B10843="","",YEAR($B10843))</f>
        <v/>
      </c>
      <c r="M10843" s="6">
        <f>INT((ROW()-2)/39)+1</f>
        <v/>
      </c>
      <c r="N10843" s="6">
        <f>MOD(ROW()-2,39)+2</f>
        <v/>
      </c>
      <c r="O10843" s="42">
        <f>IF(AND($B10843&lt;&gt;"",$C10843&lt;&gt;"",$B10843&lt;=$C10843),INDEX(Szabalyok!$C:$C,$N10843),"")</f>
        <v/>
      </c>
      <c r="P10843">
        <f>IF(D10843="",P10842,P10842+1)</f>
        <v/>
      </c>
    </row>
    <row r="10844">
      <c r="A10844">
        <f>IF(P10844=P10843,0,P10844)</f>
        <v/>
      </c>
      <c r="B10844" s="41">
        <f>IF($M10844&gt;300,"",IF(OR(INDEX(Bemenet!$E$2:$E$301,$M10844)="",INDEX(Bemenet!$F$2:$F$301,$M10844)=""),"",MAX(INDEX(Bemenet!$E$2:$E$301,$M10844),INDEX(Szabalyok!$A:$A,$N10844))))</f>
        <v/>
      </c>
      <c r="C10844" s="41">
        <f>IF($B10844="","",MIN(INDEX(Bemenet!$F$2:$F$301,$M10844),INDEX(Szabalyok!$B:$B,$N10844)))</f>
        <v/>
      </c>
      <c r="D10844" s="5">
        <f>IF(AND($B10844&lt;&gt;"",$C10844&lt;&gt;"",$B10844&lt;=$C10844),INDEX(Bemenet!$G$2:$G$301,$M10844),"")</f>
        <v/>
      </c>
      <c r="E10844" s="6">
        <f>IF(AND($B10844&lt;&gt;"",$C10844&lt;&gt;"",$B10844&lt;=$C10844),INDEX(Bemenet!$D$2:$D$301,$M10844),"")</f>
        <v/>
      </c>
      <c r="F10844" s="5">
        <f>IF(AND($B10844&lt;&gt;"",$C10844&lt;&gt;"",$B10844&lt;=$C10844),$C10844-$B10844+1,"")</f>
        <v/>
      </c>
      <c r="G10844" s="5">
        <f>IF($F10844="","",$F10844*$D10844)</f>
        <v/>
      </c>
      <c r="H10844" s="42">
        <f>IF($G10844="","",$O10844)</f>
        <v/>
      </c>
      <c r="I10844" s="5">
        <f>IF($G10844="","",$G10844*IF($H10844="",$O10844,$H10844)/100)</f>
        <v/>
      </c>
      <c r="J10844" s="5">
        <f>IF(OR($L10844="",NOT(COUNTIFS($L$2:$L10844,$L10844)=1)),"",SUMIFS($G:$G,$L:$L,$L10844))</f>
        <v/>
      </c>
      <c r="K10844" s="5">
        <f>IF(OR($L10844="",NOT(COUNTIFS($L$2:$L10844,$L10844)=1)),"",SUMIFS($I:$I,$L:$L,$L10844))</f>
        <v/>
      </c>
      <c r="L10844" s="6">
        <f>IF($B10844="","",YEAR($B10844))</f>
        <v/>
      </c>
      <c r="M10844" s="6">
        <f>INT((ROW()-2)/39)+1</f>
        <v/>
      </c>
      <c r="N10844" s="6">
        <f>MOD(ROW()-2,39)+2</f>
        <v/>
      </c>
      <c r="O10844" s="42">
        <f>IF(AND($B10844&lt;&gt;"",$C10844&lt;&gt;"",$B10844&lt;=$C10844),INDEX(Szabalyok!$C:$C,$N10844),"")</f>
        <v/>
      </c>
      <c r="P10844">
        <f>IF(D10844="",P10843,P10843+1)</f>
        <v/>
      </c>
    </row>
    <row r="10845">
      <c r="A10845">
        <f>IF(P10845=P10844,0,P10845)</f>
        <v/>
      </c>
      <c r="B10845" s="41">
        <f>IF($M10845&gt;300,"",IF(OR(INDEX(Bemenet!$E$2:$E$301,$M10845)="",INDEX(Bemenet!$F$2:$F$301,$M10845)=""),"",MAX(INDEX(Bemenet!$E$2:$E$301,$M10845),INDEX(Szabalyok!$A:$A,$N10845))))</f>
        <v/>
      </c>
      <c r="C10845" s="41">
        <f>IF($B10845="","",MIN(INDEX(Bemenet!$F$2:$F$301,$M10845),INDEX(Szabalyok!$B:$B,$N10845)))</f>
        <v/>
      </c>
      <c r="D10845" s="5">
        <f>IF(AND($B10845&lt;&gt;"",$C10845&lt;&gt;"",$B10845&lt;=$C10845),INDEX(Bemenet!$G$2:$G$301,$M10845),"")</f>
        <v/>
      </c>
      <c r="E10845" s="6">
        <f>IF(AND($B10845&lt;&gt;"",$C10845&lt;&gt;"",$B10845&lt;=$C10845),INDEX(Bemenet!$D$2:$D$301,$M10845),"")</f>
        <v/>
      </c>
      <c r="F10845" s="5">
        <f>IF(AND($B10845&lt;&gt;"",$C10845&lt;&gt;"",$B10845&lt;=$C10845),$C10845-$B10845+1,"")</f>
        <v/>
      </c>
      <c r="G10845" s="5">
        <f>IF($F10845="","",$F10845*$D10845)</f>
        <v/>
      </c>
      <c r="H10845" s="42">
        <f>IF($G10845="","",$O10845)</f>
        <v/>
      </c>
      <c r="I10845" s="5">
        <f>IF($G10845="","",$G10845*IF($H10845="",$O10845,$H10845)/100)</f>
        <v/>
      </c>
      <c r="J10845" s="5">
        <f>IF(OR($L10845="",NOT(COUNTIFS($L$2:$L10845,$L10845)=1)),"",SUMIFS($G:$G,$L:$L,$L10845))</f>
        <v/>
      </c>
      <c r="K10845" s="5">
        <f>IF(OR($L10845="",NOT(COUNTIFS($L$2:$L10845,$L10845)=1)),"",SUMIFS($I:$I,$L:$L,$L10845))</f>
        <v/>
      </c>
      <c r="L10845" s="6">
        <f>IF($B10845="","",YEAR($B10845))</f>
        <v/>
      </c>
      <c r="M10845" s="6">
        <f>INT((ROW()-2)/39)+1</f>
        <v/>
      </c>
      <c r="N10845" s="6">
        <f>MOD(ROW()-2,39)+2</f>
        <v/>
      </c>
      <c r="O10845" s="42">
        <f>IF(AND($B10845&lt;&gt;"",$C10845&lt;&gt;"",$B10845&lt;=$C10845),INDEX(Szabalyok!$C:$C,$N10845),"")</f>
        <v/>
      </c>
      <c r="P10845">
        <f>IF(D10845="",P10844,P10844+1)</f>
        <v/>
      </c>
    </row>
    <row r="10846">
      <c r="A10846">
        <f>IF(P10846=P10845,0,P10846)</f>
        <v/>
      </c>
      <c r="B10846" s="41">
        <f>IF($M10846&gt;300,"",IF(OR(INDEX(Bemenet!$E$2:$E$301,$M10846)="",INDEX(Bemenet!$F$2:$F$301,$M10846)=""),"",MAX(INDEX(Bemenet!$E$2:$E$301,$M10846),INDEX(Szabalyok!$A:$A,$N10846))))</f>
        <v/>
      </c>
      <c r="C10846" s="41">
        <f>IF($B10846="","",MIN(INDEX(Bemenet!$F$2:$F$301,$M10846),INDEX(Szabalyok!$B:$B,$N10846)))</f>
        <v/>
      </c>
      <c r="D10846" s="5">
        <f>IF(AND($B10846&lt;&gt;"",$C10846&lt;&gt;"",$B10846&lt;=$C10846),INDEX(Bemenet!$G$2:$G$301,$M10846),"")</f>
        <v/>
      </c>
      <c r="E10846" s="6">
        <f>IF(AND($B10846&lt;&gt;"",$C10846&lt;&gt;"",$B10846&lt;=$C10846),INDEX(Bemenet!$D$2:$D$301,$M10846),"")</f>
        <v/>
      </c>
      <c r="F10846" s="5">
        <f>IF(AND($B10846&lt;&gt;"",$C10846&lt;&gt;"",$B10846&lt;=$C10846),$C10846-$B10846+1,"")</f>
        <v/>
      </c>
      <c r="G10846" s="5">
        <f>IF($F10846="","",$F10846*$D10846)</f>
        <v/>
      </c>
      <c r="H10846" s="42">
        <f>IF($G10846="","",$O10846)</f>
        <v/>
      </c>
      <c r="I10846" s="5">
        <f>IF($G10846="","",$G10846*IF($H10846="",$O10846,$H10846)/100)</f>
        <v/>
      </c>
      <c r="J10846" s="5">
        <f>IF(OR($L10846="",NOT(COUNTIFS($L$2:$L10846,$L10846)=1)),"",SUMIFS($G:$G,$L:$L,$L10846))</f>
        <v/>
      </c>
      <c r="K10846" s="5">
        <f>IF(OR($L10846="",NOT(COUNTIFS($L$2:$L10846,$L10846)=1)),"",SUMIFS($I:$I,$L:$L,$L10846))</f>
        <v/>
      </c>
      <c r="L10846" s="6">
        <f>IF($B10846="","",YEAR($B10846))</f>
        <v/>
      </c>
      <c r="M10846" s="6">
        <f>INT((ROW()-2)/39)+1</f>
        <v/>
      </c>
      <c r="N10846" s="6">
        <f>MOD(ROW()-2,39)+2</f>
        <v/>
      </c>
      <c r="O10846" s="42">
        <f>IF(AND($B10846&lt;&gt;"",$C10846&lt;&gt;"",$B10846&lt;=$C10846),INDEX(Szabalyok!$C:$C,$N10846),"")</f>
        <v/>
      </c>
      <c r="P10846">
        <f>IF(D10846="",P10845,P10845+1)</f>
        <v/>
      </c>
    </row>
    <row r="10847">
      <c r="A10847">
        <f>IF(P10847=P10846,0,P10847)</f>
        <v/>
      </c>
      <c r="B10847" s="41">
        <f>IF($M10847&gt;300,"",IF(OR(INDEX(Bemenet!$E$2:$E$301,$M10847)="",INDEX(Bemenet!$F$2:$F$301,$M10847)=""),"",MAX(INDEX(Bemenet!$E$2:$E$301,$M10847),INDEX(Szabalyok!$A:$A,$N10847))))</f>
        <v/>
      </c>
      <c r="C10847" s="41">
        <f>IF($B10847="","",MIN(INDEX(Bemenet!$F$2:$F$301,$M10847),INDEX(Szabalyok!$B:$B,$N10847)))</f>
        <v/>
      </c>
      <c r="D10847" s="5">
        <f>IF(AND($B10847&lt;&gt;"",$C10847&lt;&gt;"",$B10847&lt;=$C10847),INDEX(Bemenet!$G$2:$G$301,$M10847),"")</f>
        <v/>
      </c>
      <c r="E10847" s="6">
        <f>IF(AND($B10847&lt;&gt;"",$C10847&lt;&gt;"",$B10847&lt;=$C10847),INDEX(Bemenet!$D$2:$D$301,$M10847),"")</f>
        <v/>
      </c>
      <c r="F10847" s="5">
        <f>IF(AND($B10847&lt;&gt;"",$C10847&lt;&gt;"",$B10847&lt;=$C10847),$C10847-$B10847+1,"")</f>
        <v/>
      </c>
      <c r="G10847" s="5">
        <f>IF($F10847="","",$F10847*$D10847)</f>
        <v/>
      </c>
      <c r="H10847" s="42">
        <f>IF($G10847="","",$O10847)</f>
        <v/>
      </c>
      <c r="I10847" s="5">
        <f>IF($G10847="","",$G10847*IF($H10847="",$O10847,$H10847)/100)</f>
        <v/>
      </c>
      <c r="J10847" s="5">
        <f>IF(OR($L10847="",NOT(COUNTIFS($L$2:$L10847,$L10847)=1)),"",SUMIFS($G:$G,$L:$L,$L10847))</f>
        <v/>
      </c>
      <c r="K10847" s="5">
        <f>IF(OR($L10847="",NOT(COUNTIFS($L$2:$L10847,$L10847)=1)),"",SUMIFS($I:$I,$L:$L,$L10847))</f>
        <v/>
      </c>
      <c r="L10847" s="6">
        <f>IF($B10847="","",YEAR($B10847))</f>
        <v/>
      </c>
      <c r="M10847" s="6">
        <f>INT((ROW()-2)/39)+1</f>
        <v/>
      </c>
      <c r="N10847" s="6">
        <f>MOD(ROW()-2,39)+2</f>
        <v/>
      </c>
      <c r="O10847" s="42">
        <f>IF(AND($B10847&lt;&gt;"",$C10847&lt;&gt;"",$B10847&lt;=$C10847),INDEX(Szabalyok!$C:$C,$N10847),"")</f>
        <v/>
      </c>
      <c r="P10847">
        <f>IF(D10847="",P10846,P10846+1)</f>
        <v/>
      </c>
    </row>
    <row r="10848">
      <c r="A10848">
        <f>IF(P10848=P10847,0,P10848)</f>
        <v/>
      </c>
      <c r="B10848" s="41">
        <f>IF($M10848&gt;300,"",IF(OR(INDEX(Bemenet!$E$2:$E$301,$M10848)="",INDEX(Bemenet!$F$2:$F$301,$M10848)=""),"",MAX(INDEX(Bemenet!$E$2:$E$301,$M10848),INDEX(Szabalyok!$A:$A,$N10848))))</f>
        <v/>
      </c>
      <c r="C10848" s="41">
        <f>IF($B10848="","",MIN(INDEX(Bemenet!$F$2:$F$301,$M10848),INDEX(Szabalyok!$B:$B,$N10848)))</f>
        <v/>
      </c>
      <c r="D10848" s="5">
        <f>IF(AND($B10848&lt;&gt;"",$C10848&lt;&gt;"",$B10848&lt;=$C10848),INDEX(Bemenet!$G$2:$G$301,$M10848),"")</f>
        <v/>
      </c>
      <c r="E10848" s="6">
        <f>IF(AND($B10848&lt;&gt;"",$C10848&lt;&gt;"",$B10848&lt;=$C10848),INDEX(Bemenet!$D$2:$D$301,$M10848),"")</f>
        <v/>
      </c>
      <c r="F10848" s="5">
        <f>IF(AND($B10848&lt;&gt;"",$C10848&lt;&gt;"",$B10848&lt;=$C10848),$C10848-$B10848+1,"")</f>
        <v/>
      </c>
      <c r="G10848" s="5">
        <f>IF($F10848="","",$F10848*$D10848)</f>
        <v/>
      </c>
      <c r="H10848" s="42">
        <f>IF($G10848="","",$O10848)</f>
        <v/>
      </c>
      <c r="I10848" s="5">
        <f>IF($G10848="","",$G10848*IF($H10848="",$O10848,$H10848)/100)</f>
        <v/>
      </c>
      <c r="J10848" s="5">
        <f>IF(OR($L10848="",NOT(COUNTIFS($L$2:$L10848,$L10848)=1)),"",SUMIFS($G:$G,$L:$L,$L10848))</f>
        <v/>
      </c>
      <c r="K10848" s="5">
        <f>IF(OR($L10848="",NOT(COUNTIFS($L$2:$L10848,$L10848)=1)),"",SUMIFS($I:$I,$L:$L,$L10848))</f>
        <v/>
      </c>
      <c r="L10848" s="6">
        <f>IF($B10848="","",YEAR($B10848))</f>
        <v/>
      </c>
      <c r="M10848" s="6">
        <f>INT((ROW()-2)/39)+1</f>
        <v/>
      </c>
      <c r="N10848" s="6">
        <f>MOD(ROW()-2,39)+2</f>
        <v/>
      </c>
      <c r="O10848" s="42">
        <f>IF(AND($B10848&lt;&gt;"",$C10848&lt;&gt;"",$B10848&lt;=$C10848),INDEX(Szabalyok!$C:$C,$N10848),"")</f>
        <v/>
      </c>
      <c r="P10848">
        <f>IF(D10848="",P10847,P10847+1)</f>
        <v/>
      </c>
    </row>
    <row r="10849">
      <c r="A10849">
        <f>IF(P10849=P10848,0,P10849)</f>
        <v/>
      </c>
      <c r="B10849" s="41">
        <f>IF($M10849&gt;300,"",IF(OR(INDEX(Bemenet!$E$2:$E$301,$M10849)="",INDEX(Bemenet!$F$2:$F$301,$M10849)=""),"",MAX(INDEX(Bemenet!$E$2:$E$301,$M10849),INDEX(Szabalyok!$A:$A,$N10849))))</f>
        <v/>
      </c>
      <c r="C10849" s="41">
        <f>IF($B10849="","",MIN(INDEX(Bemenet!$F$2:$F$301,$M10849),INDEX(Szabalyok!$B:$B,$N10849)))</f>
        <v/>
      </c>
      <c r="D10849" s="5">
        <f>IF(AND($B10849&lt;&gt;"",$C10849&lt;&gt;"",$B10849&lt;=$C10849),INDEX(Bemenet!$G$2:$G$301,$M10849),"")</f>
        <v/>
      </c>
      <c r="E10849" s="6">
        <f>IF(AND($B10849&lt;&gt;"",$C10849&lt;&gt;"",$B10849&lt;=$C10849),INDEX(Bemenet!$D$2:$D$301,$M10849),"")</f>
        <v/>
      </c>
      <c r="F10849" s="5">
        <f>IF(AND($B10849&lt;&gt;"",$C10849&lt;&gt;"",$B10849&lt;=$C10849),$C10849-$B10849+1,"")</f>
        <v/>
      </c>
      <c r="G10849" s="5">
        <f>IF($F10849="","",$F10849*$D10849)</f>
        <v/>
      </c>
      <c r="H10849" s="42">
        <f>IF($G10849="","",$O10849)</f>
        <v/>
      </c>
      <c r="I10849" s="5">
        <f>IF($G10849="","",$G10849*IF($H10849="",$O10849,$H10849)/100)</f>
        <v/>
      </c>
      <c r="J10849" s="5">
        <f>IF(OR($L10849="",NOT(COUNTIFS($L$2:$L10849,$L10849)=1)),"",SUMIFS($G:$G,$L:$L,$L10849))</f>
        <v/>
      </c>
      <c r="K10849" s="5">
        <f>IF(OR($L10849="",NOT(COUNTIFS($L$2:$L10849,$L10849)=1)),"",SUMIFS($I:$I,$L:$L,$L10849))</f>
        <v/>
      </c>
      <c r="L10849" s="6">
        <f>IF($B10849="","",YEAR($B10849))</f>
        <v/>
      </c>
      <c r="M10849" s="6">
        <f>INT((ROW()-2)/39)+1</f>
        <v/>
      </c>
      <c r="N10849" s="6">
        <f>MOD(ROW()-2,39)+2</f>
        <v/>
      </c>
      <c r="O10849" s="42">
        <f>IF(AND($B10849&lt;&gt;"",$C10849&lt;&gt;"",$B10849&lt;=$C10849),INDEX(Szabalyok!$C:$C,$N10849),"")</f>
        <v/>
      </c>
      <c r="P10849">
        <f>IF(D10849="",P10848,P10848+1)</f>
        <v/>
      </c>
    </row>
    <row r="10850">
      <c r="A10850">
        <f>IF(P10850=P10849,0,P10850)</f>
        <v/>
      </c>
      <c r="B10850" s="41">
        <f>IF($M10850&gt;300,"",IF(OR(INDEX(Bemenet!$E$2:$E$301,$M10850)="",INDEX(Bemenet!$F$2:$F$301,$M10850)=""),"",MAX(INDEX(Bemenet!$E$2:$E$301,$M10850),INDEX(Szabalyok!$A:$A,$N10850))))</f>
        <v/>
      </c>
      <c r="C10850" s="41">
        <f>IF($B10850="","",MIN(INDEX(Bemenet!$F$2:$F$301,$M10850),INDEX(Szabalyok!$B:$B,$N10850)))</f>
        <v/>
      </c>
      <c r="D10850" s="5">
        <f>IF(AND($B10850&lt;&gt;"",$C10850&lt;&gt;"",$B10850&lt;=$C10850),INDEX(Bemenet!$G$2:$G$301,$M10850),"")</f>
        <v/>
      </c>
      <c r="E10850" s="6">
        <f>IF(AND($B10850&lt;&gt;"",$C10850&lt;&gt;"",$B10850&lt;=$C10850),INDEX(Bemenet!$D$2:$D$301,$M10850),"")</f>
        <v/>
      </c>
      <c r="F10850" s="5">
        <f>IF(AND($B10850&lt;&gt;"",$C10850&lt;&gt;"",$B10850&lt;=$C10850),$C10850-$B10850+1,"")</f>
        <v/>
      </c>
      <c r="G10850" s="5">
        <f>IF($F10850="","",$F10850*$D10850)</f>
        <v/>
      </c>
      <c r="H10850" s="42">
        <f>IF($G10850="","",$O10850)</f>
        <v/>
      </c>
      <c r="I10850" s="5">
        <f>IF($G10850="","",$G10850*IF($H10850="",$O10850,$H10850)/100)</f>
        <v/>
      </c>
      <c r="J10850" s="5">
        <f>IF(OR($L10850="",NOT(COUNTIFS($L$2:$L10850,$L10850)=1)),"",SUMIFS($G:$G,$L:$L,$L10850))</f>
        <v/>
      </c>
      <c r="K10850" s="5">
        <f>IF(OR($L10850="",NOT(COUNTIFS($L$2:$L10850,$L10850)=1)),"",SUMIFS($I:$I,$L:$L,$L10850))</f>
        <v/>
      </c>
      <c r="L10850" s="6">
        <f>IF($B10850="","",YEAR($B10850))</f>
        <v/>
      </c>
      <c r="M10850" s="6">
        <f>INT((ROW()-2)/39)+1</f>
        <v/>
      </c>
      <c r="N10850" s="6">
        <f>MOD(ROW()-2,39)+2</f>
        <v/>
      </c>
      <c r="O10850" s="42">
        <f>IF(AND($B10850&lt;&gt;"",$C10850&lt;&gt;"",$B10850&lt;=$C10850),INDEX(Szabalyok!$C:$C,$N10850),"")</f>
        <v/>
      </c>
      <c r="P10850">
        <f>IF(D10850="",P10849,P10849+1)</f>
        <v/>
      </c>
    </row>
    <row r="10851">
      <c r="A10851">
        <f>IF(P10851=P10850,0,P10851)</f>
        <v/>
      </c>
      <c r="B10851" s="41">
        <f>IF($M10851&gt;300,"",IF(OR(INDEX(Bemenet!$E$2:$E$301,$M10851)="",INDEX(Bemenet!$F$2:$F$301,$M10851)=""),"",MAX(INDEX(Bemenet!$E$2:$E$301,$M10851),INDEX(Szabalyok!$A:$A,$N10851))))</f>
        <v/>
      </c>
      <c r="C10851" s="41">
        <f>IF($B10851="","",MIN(INDEX(Bemenet!$F$2:$F$301,$M10851),INDEX(Szabalyok!$B:$B,$N10851)))</f>
        <v/>
      </c>
      <c r="D10851" s="5">
        <f>IF(AND($B10851&lt;&gt;"",$C10851&lt;&gt;"",$B10851&lt;=$C10851),INDEX(Bemenet!$G$2:$G$301,$M10851),"")</f>
        <v/>
      </c>
      <c r="E10851" s="6">
        <f>IF(AND($B10851&lt;&gt;"",$C10851&lt;&gt;"",$B10851&lt;=$C10851),INDEX(Bemenet!$D$2:$D$301,$M10851),"")</f>
        <v/>
      </c>
      <c r="F10851" s="5">
        <f>IF(AND($B10851&lt;&gt;"",$C10851&lt;&gt;"",$B10851&lt;=$C10851),$C10851-$B10851+1,"")</f>
        <v/>
      </c>
      <c r="G10851" s="5">
        <f>IF($F10851="","",$F10851*$D10851)</f>
        <v/>
      </c>
      <c r="H10851" s="42">
        <f>IF($G10851="","",$O10851)</f>
        <v/>
      </c>
      <c r="I10851" s="5">
        <f>IF($G10851="","",$G10851*IF($H10851="",$O10851,$H10851)/100)</f>
        <v/>
      </c>
      <c r="J10851" s="5">
        <f>IF(OR($L10851="",NOT(COUNTIFS($L$2:$L10851,$L10851)=1)),"",SUMIFS($G:$G,$L:$L,$L10851))</f>
        <v/>
      </c>
      <c r="K10851" s="5">
        <f>IF(OR($L10851="",NOT(COUNTIFS($L$2:$L10851,$L10851)=1)),"",SUMIFS($I:$I,$L:$L,$L10851))</f>
        <v/>
      </c>
      <c r="L10851" s="6">
        <f>IF($B10851="","",YEAR($B10851))</f>
        <v/>
      </c>
      <c r="M10851" s="6">
        <f>INT((ROW()-2)/39)+1</f>
        <v/>
      </c>
      <c r="N10851" s="6">
        <f>MOD(ROW()-2,39)+2</f>
        <v/>
      </c>
      <c r="O10851" s="42">
        <f>IF(AND($B10851&lt;&gt;"",$C10851&lt;&gt;"",$B10851&lt;=$C10851),INDEX(Szabalyok!$C:$C,$N10851),"")</f>
        <v/>
      </c>
      <c r="P10851">
        <f>IF(D10851="",P10850,P10850+1)</f>
        <v/>
      </c>
    </row>
    <row r="10852">
      <c r="A10852">
        <f>IF(P10852=P10851,0,P10852)</f>
        <v/>
      </c>
      <c r="B10852" s="41">
        <f>IF($M10852&gt;300,"",IF(OR(INDEX(Bemenet!$E$2:$E$301,$M10852)="",INDEX(Bemenet!$F$2:$F$301,$M10852)=""),"",MAX(INDEX(Bemenet!$E$2:$E$301,$M10852),INDEX(Szabalyok!$A:$A,$N10852))))</f>
        <v/>
      </c>
      <c r="C10852" s="41">
        <f>IF($B10852="","",MIN(INDEX(Bemenet!$F$2:$F$301,$M10852),INDEX(Szabalyok!$B:$B,$N10852)))</f>
        <v/>
      </c>
      <c r="D10852" s="5">
        <f>IF(AND($B10852&lt;&gt;"",$C10852&lt;&gt;"",$B10852&lt;=$C10852),INDEX(Bemenet!$G$2:$G$301,$M10852),"")</f>
        <v/>
      </c>
      <c r="E10852" s="6">
        <f>IF(AND($B10852&lt;&gt;"",$C10852&lt;&gt;"",$B10852&lt;=$C10852),INDEX(Bemenet!$D$2:$D$301,$M10852),"")</f>
        <v/>
      </c>
      <c r="F10852" s="5">
        <f>IF(AND($B10852&lt;&gt;"",$C10852&lt;&gt;"",$B10852&lt;=$C10852),$C10852-$B10852+1,"")</f>
        <v/>
      </c>
      <c r="G10852" s="5">
        <f>IF($F10852="","",$F10852*$D10852)</f>
        <v/>
      </c>
      <c r="H10852" s="42">
        <f>IF($G10852="","",$O10852)</f>
        <v/>
      </c>
      <c r="I10852" s="5">
        <f>IF($G10852="","",$G10852*IF($H10852="",$O10852,$H10852)/100)</f>
        <v/>
      </c>
      <c r="J10852" s="5">
        <f>IF(OR($L10852="",NOT(COUNTIFS($L$2:$L10852,$L10852)=1)),"",SUMIFS($G:$G,$L:$L,$L10852))</f>
        <v/>
      </c>
      <c r="K10852" s="5">
        <f>IF(OR($L10852="",NOT(COUNTIFS($L$2:$L10852,$L10852)=1)),"",SUMIFS($I:$I,$L:$L,$L10852))</f>
        <v/>
      </c>
      <c r="L10852" s="6">
        <f>IF($B10852="","",YEAR($B10852))</f>
        <v/>
      </c>
      <c r="M10852" s="6">
        <f>INT((ROW()-2)/39)+1</f>
        <v/>
      </c>
      <c r="N10852" s="6">
        <f>MOD(ROW()-2,39)+2</f>
        <v/>
      </c>
      <c r="O10852" s="42">
        <f>IF(AND($B10852&lt;&gt;"",$C10852&lt;&gt;"",$B10852&lt;=$C10852),INDEX(Szabalyok!$C:$C,$N10852),"")</f>
        <v/>
      </c>
      <c r="P10852">
        <f>IF(D10852="",P10851,P10851+1)</f>
        <v/>
      </c>
    </row>
    <row r="10853">
      <c r="A10853">
        <f>IF(P10853=P10852,0,P10853)</f>
        <v/>
      </c>
      <c r="B10853" s="41">
        <f>IF($M10853&gt;300,"",IF(OR(INDEX(Bemenet!$E$2:$E$301,$M10853)="",INDEX(Bemenet!$F$2:$F$301,$M10853)=""),"",MAX(INDEX(Bemenet!$E$2:$E$301,$M10853),INDEX(Szabalyok!$A:$A,$N10853))))</f>
        <v/>
      </c>
      <c r="C10853" s="41">
        <f>IF($B10853="","",MIN(INDEX(Bemenet!$F$2:$F$301,$M10853),INDEX(Szabalyok!$B:$B,$N10853)))</f>
        <v/>
      </c>
      <c r="D10853" s="5">
        <f>IF(AND($B10853&lt;&gt;"",$C10853&lt;&gt;"",$B10853&lt;=$C10853),INDEX(Bemenet!$G$2:$G$301,$M10853),"")</f>
        <v/>
      </c>
      <c r="E10853" s="6">
        <f>IF(AND($B10853&lt;&gt;"",$C10853&lt;&gt;"",$B10853&lt;=$C10853),INDEX(Bemenet!$D$2:$D$301,$M10853),"")</f>
        <v/>
      </c>
      <c r="F10853" s="5">
        <f>IF(AND($B10853&lt;&gt;"",$C10853&lt;&gt;"",$B10853&lt;=$C10853),$C10853-$B10853+1,"")</f>
        <v/>
      </c>
      <c r="G10853" s="5">
        <f>IF($F10853="","",$F10853*$D10853)</f>
        <v/>
      </c>
      <c r="H10853" s="42">
        <f>IF($G10853="","",$O10853)</f>
        <v/>
      </c>
      <c r="I10853" s="5">
        <f>IF($G10853="","",$G10853*IF($H10853="",$O10853,$H10853)/100)</f>
        <v/>
      </c>
      <c r="J10853" s="5">
        <f>IF(OR($L10853="",NOT(COUNTIFS($L$2:$L10853,$L10853)=1)),"",SUMIFS($G:$G,$L:$L,$L10853))</f>
        <v/>
      </c>
      <c r="K10853" s="5">
        <f>IF(OR($L10853="",NOT(COUNTIFS($L$2:$L10853,$L10853)=1)),"",SUMIFS($I:$I,$L:$L,$L10853))</f>
        <v/>
      </c>
      <c r="L10853" s="6">
        <f>IF($B10853="","",YEAR($B10853))</f>
        <v/>
      </c>
      <c r="M10853" s="6">
        <f>INT((ROW()-2)/39)+1</f>
        <v/>
      </c>
      <c r="N10853" s="6">
        <f>MOD(ROW()-2,39)+2</f>
        <v/>
      </c>
      <c r="O10853" s="42">
        <f>IF(AND($B10853&lt;&gt;"",$C10853&lt;&gt;"",$B10853&lt;=$C10853),INDEX(Szabalyok!$C:$C,$N10853),"")</f>
        <v/>
      </c>
      <c r="P10853">
        <f>IF(D10853="",P10852,P10852+1)</f>
        <v/>
      </c>
    </row>
    <row r="10854">
      <c r="A10854">
        <f>IF(P10854=P10853,0,P10854)</f>
        <v/>
      </c>
      <c r="B10854" s="41">
        <f>IF($M10854&gt;300,"",IF(OR(INDEX(Bemenet!$E$2:$E$301,$M10854)="",INDEX(Bemenet!$F$2:$F$301,$M10854)=""),"",MAX(INDEX(Bemenet!$E$2:$E$301,$M10854),INDEX(Szabalyok!$A:$A,$N10854))))</f>
        <v/>
      </c>
      <c r="C10854" s="41">
        <f>IF($B10854="","",MIN(INDEX(Bemenet!$F$2:$F$301,$M10854),INDEX(Szabalyok!$B:$B,$N10854)))</f>
        <v/>
      </c>
      <c r="D10854" s="5">
        <f>IF(AND($B10854&lt;&gt;"",$C10854&lt;&gt;"",$B10854&lt;=$C10854),INDEX(Bemenet!$G$2:$G$301,$M10854),"")</f>
        <v/>
      </c>
      <c r="E10854" s="6">
        <f>IF(AND($B10854&lt;&gt;"",$C10854&lt;&gt;"",$B10854&lt;=$C10854),INDEX(Bemenet!$D$2:$D$301,$M10854),"")</f>
        <v/>
      </c>
      <c r="F10854" s="5">
        <f>IF(AND($B10854&lt;&gt;"",$C10854&lt;&gt;"",$B10854&lt;=$C10854),$C10854-$B10854+1,"")</f>
        <v/>
      </c>
      <c r="G10854" s="5">
        <f>IF($F10854="","",$F10854*$D10854)</f>
        <v/>
      </c>
      <c r="H10854" s="42">
        <f>IF($G10854="","",$O10854)</f>
        <v/>
      </c>
      <c r="I10854" s="5">
        <f>IF($G10854="","",$G10854*IF($H10854="",$O10854,$H10854)/100)</f>
        <v/>
      </c>
      <c r="J10854" s="5">
        <f>IF(OR($L10854="",NOT(COUNTIFS($L$2:$L10854,$L10854)=1)),"",SUMIFS($G:$G,$L:$L,$L10854))</f>
        <v/>
      </c>
      <c r="K10854" s="5">
        <f>IF(OR($L10854="",NOT(COUNTIFS($L$2:$L10854,$L10854)=1)),"",SUMIFS($I:$I,$L:$L,$L10854))</f>
        <v/>
      </c>
      <c r="L10854" s="6">
        <f>IF($B10854="","",YEAR($B10854))</f>
        <v/>
      </c>
      <c r="M10854" s="6">
        <f>INT((ROW()-2)/39)+1</f>
        <v/>
      </c>
      <c r="N10854" s="6">
        <f>MOD(ROW()-2,39)+2</f>
        <v/>
      </c>
      <c r="O10854" s="42">
        <f>IF(AND($B10854&lt;&gt;"",$C10854&lt;&gt;"",$B10854&lt;=$C10854),INDEX(Szabalyok!$C:$C,$N10854),"")</f>
        <v/>
      </c>
      <c r="P10854">
        <f>IF(D10854="",P10853,P10853+1)</f>
        <v/>
      </c>
    </row>
    <row r="10855">
      <c r="A10855">
        <f>IF(P10855=P10854,0,P10855)</f>
        <v/>
      </c>
      <c r="B10855" s="41">
        <f>IF($M10855&gt;300,"",IF(OR(INDEX(Bemenet!$E$2:$E$301,$M10855)="",INDEX(Bemenet!$F$2:$F$301,$M10855)=""),"",MAX(INDEX(Bemenet!$E$2:$E$301,$M10855),INDEX(Szabalyok!$A:$A,$N10855))))</f>
        <v/>
      </c>
      <c r="C10855" s="41">
        <f>IF($B10855="","",MIN(INDEX(Bemenet!$F$2:$F$301,$M10855),INDEX(Szabalyok!$B:$B,$N10855)))</f>
        <v/>
      </c>
      <c r="D10855" s="5">
        <f>IF(AND($B10855&lt;&gt;"",$C10855&lt;&gt;"",$B10855&lt;=$C10855),INDEX(Bemenet!$G$2:$G$301,$M10855),"")</f>
        <v/>
      </c>
      <c r="E10855" s="6">
        <f>IF(AND($B10855&lt;&gt;"",$C10855&lt;&gt;"",$B10855&lt;=$C10855),INDEX(Bemenet!$D$2:$D$301,$M10855),"")</f>
        <v/>
      </c>
      <c r="F10855" s="5">
        <f>IF(AND($B10855&lt;&gt;"",$C10855&lt;&gt;"",$B10855&lt;=$C10855),$C10855-$B10855+1,"")</f>
        <v/>
      </c>
      <c r="G10855" s="5">
        <f>IF($F10855="","",$F10855*$D10855)</f>
        <v/>
      </c>
      <c r="H10855" s="42">
        <f>IF($G10855="","",$O10855)</f>
        <v/>
      </c>
      <c r="I10855" s="5">
        <f>IF($G10855="","",$G10855*IF($H10855="",$O10855,$H10855)/100)</f>
        <v/>
      </c>
      <c r="J10855" s="5">
        <f>IF(OR($L10855="",NOT(COUNTIFS($L$2:$L10855,$L10855)=1)),"",SUMIFS($G:$G,$L:$L,$L10855))</f>
        <v/>
      </c>
      <c r="K10855" s="5">
        <f>IF(OR($L10855="",NOT(COUNTIFS($L$2:$L10855,$L10855)=1)),"",SUMIFS($I:$I,$L:$L,$L10855))</f>
        <v/>
      </c>
      <c r="L10855" s="6">
        <f>IF($B10855="","",YEAR($B10855))</f>
        <v/>
      </c>
      <c r="M10855" s="6">
        <f>INT((ROW()-2)/39)+1</f>
        <v/>
      </c>
      <c r="N10855" s="6">
        <f>MOD(ROW()-2,39)+2</f>
        <v/>
      </c>
      <c r="O10855" s="42">
        <f>IF(AND($B10855&lt;&gt;"",$C10855&lt;&gt;"",$B10855&lt;=$C10855),INDEX(Szabalyok!$C:$C,$N10855),"")</f>
        <v/>
      </c>
      <c r="P10855">
        <f>IF(D10855="",P10854,P10854+1)</f>
        <v/>
      </c>
    </row>
    <row r="10856">
      <c r="A10856">
        <f>IF(P10856=P10855,0,P10856)</f>
        <v/>
      </c>
      <c r="B10856" s="41">
        <f>IF($M10856&gt;300,"",IF(OR(INDEX(Bemenet!$E$2:$E$301,$M10856)="",INDEX(Bemenet!$F$2:$F$301,$M10856)=""),"",MAX(INDEX(Bemenet!$E$2:$E$301,$M10856),INDEX(Szabalyok!$A:$A,$N10856))))</f>
        <v/>
      </c>
      <c r="C10856" s="41">
        <f>IF($B10856="","",MIN(INDEX(Bemenet!$F$2:$F$301,$M10856),INDEX(Szabalyok!$B:$B,$N10856)))</f>
        <v/>
      </c>
      <c r="D10856" s="5">
        <f>IF(AND($B10856&lt;&gt;"",$C10856&lt;&gt;"",$B10856&lt;=$C10856),INDEX(Bemenet!$G$2:$G$301,$M10856),"")</f>
        <v/>
      </c>
      <c r="E10856" s="6">
        <f>IF(AND($B10856&lt;&gt;"",$C10856&lt;&gt;"",$B10856&lt;=$C10856),INDEX(Bemenet!$D$2:$D$301,$M10856),"")</f>
        <v/>
      </c>
      <c r="F10856" s="5">
        <f>IF(AND($B10856&lt;&gt;"",$C10856&lt;&gt;"",$B10856&lt;=$C10856),$C10856-$B10856+1,"")</f>
        <v/>
      </c>
      <c r="G10856" s="5">
        <f>IF($F10856="","",$F10856*$D10856)</f>
        <v/>
      </c>
      <c r="H10856" s="42">
        <f>IF($G10856="","",$O10856)</f>
        <v/>
      </c>
      <c r="I10856" s="5">
        <f>IF($G10856="","",$G10856*IF($H10856="",$O10856,$H10856)/100)</f>
        <v/>
      </c>
      <c r="J10856" s="5">
        <f>IF(OR($L10856="",NOT(COUNTIFS($L$2:$L10856,$L10856)=1)),"",SUMIFS($G:$G,$L:$L,$L10856))</f>
        <v/>
      </c>
      <c r="K10856" s="5">
        <f>IF(OR($L10856="",NOT(COUNTIFS($L$2:$L10856,$L10856)=1)),"",SUMIFS($I:$I,$L:$L,$L10856))</f>
        <v/>
      </c>
      <c r="L10856" s="6">
        <f>IF($B10856="","",YEAR($B10856))</f>
        <v/>
      </c>
      <c r="M10856" s="6">
        <f>INT((ROW()-2)/39)+1</f>
        <v/>
      </c>
      <c r="N10856" s="6">
        <f>MOD(ROW()-2,39)+2</f>
        <v/>
      </c>
      <c r="O10856" s="42">
        <f>IF(AND($B10856&lt;&gt;"",$C10856&lt;&gt;"",$B10856&lt;=$C10856),INDEX(Szabalyok!$C:$C,$N10856),"")</f>
        <v/>
      </c>
      <c r="P10856">
        <f>IF(D10856="",P10855,P10855+1)</f>
        <v/>
      </c>
    </row>
    <row r="10857">
      <c r="A10857">
        <f>IF(P10857=P10856,0,P10857)</f>
        <v/>
      </c>
      <c r="B10857" s="41">
        <f>IF($M10857&gt;300,"",IF(OR(INDEX(Bemenet!$E$2:$E$301,$M10857)="",INDEX(Bemenet!$F$2:$F$301,$M10857)=""),"",MAX(INDEX(Bemenet!$E$2:$E$301,$M10857),INDEX(Szabalyok!$A:$A,$N10857))))</f>
        <v/>
      </c>
      <c r="C10857" s="41">
        <f>IF($B10857="","",MIN(INDEX(Bemenet!$F$2:$F$301,$M10857),INDEX(Szabalyok!$B:$B,$N10857)))</f>
        <v/>
      </c>
      <c r="D10857" s="5">
        <f>IF(AND($B10857&lt;&gt;"",$C10857&lt;&gt;"",$B10857&lt;=$C10857),INDEX(Bemenet!$G$2:$G$301,$M10857),"")</f>
        <v/>
      </c>
      <c r="E10857" s="6">
        <f>IF(AND($B10857&lt;&gt;"",$C10857&lt;&gt;"",$B10857&lt;=$C10857),INDEX(Bemenet!$D$2:$D$301,$M10857),"")</f>
        <v/>
      </c>
      <c r="F10857" s="5">
        <f>IF(AND($B10857&lt;&gt;"",$C10857&lt;&gt;"",$B10857&lt;=$C10857),$C10857-$B10857+1,"")</f>
        <v/>
      </c>
      <c r="G10857" s="5">
        <f>IF($F10857="","",$F10857*$D10857)</f>
        <v/>
      </c>
      <c r="H10857" s="42">
        <f>IF($G10857="","",$O10857)</f>
        <v/>
      </c>
      <c r="I10857" s="5">
        <f>IF($G10857="","",$G10857*IF($H10857="",$O10857,$H10857)/100)</f>
        <v/>
      </c>
      <c r="J10857" s="5">
        <f>IF(OR($L10857="",NOT(COUNTIFS($L$2:$L10857,$L10857)=1)),"",SUMIFS($G:$G,$L:$L,$L10857))</f>
        <v/>
      </c>
      <c r="K10857" s="5">
        <f>IF(OR($L10857="",NOT(COUNTIFS($L$2:$L10857,$L10857)=1)),"",SUMIFS($I:$I,$L:$L,$L10857))</f>
        <v/>
      </c>
      <c r="L10857" s="6">
        <f>IF($B10857="","",YEAR($B10857))</f>
        <v/>
      </c>
      <c r="M10857" s="6">
        <f>INT((ROW()-2)/39)+1</f>
        <v/>
      </c>
      <c r="N10857" s="6">
        <f>MOD(ROW()-2,39)+2</f>
        <v/>
      </c>
      <c r="O10857" s="42">
        <f>IF(AND($B10857&lt;&gt;"",$C10857&lt;&gt;"",$B10857&lt;=$C10857),INDEX(Szabalyok!$C:$C,$N10857),"")</f>
        <v/>
      </c>
      <c r="P10857">
        <f>IF(D10857="",P10856,P10856+1)</f>
        <v/>
      </c>
    </row>
    <row r="10858">
      <c r="A10858">
        <f>IF(P10858=P10857,0,P10858)</f>
        <v/>
      </c>
      <c r="B10858" s="41">
        <f>IF($M10858&gt;300,"",IF(OR(INDEX(Bemenet!$E$2:$E$301,$M10858)="",INDEX(Bemenet!$F$2:$F$301,$M10858)=""),"",MAX(INDEX(Bemenet!$E$2:$E$301,$M10858),INDEX(Szabalyok!$A:$A,$N10858))))</f>
        <v/>
      </c>
      <c r="C10858" s="41">
        <f>IF($B10858="","",MIN(INDEX(Bemenet!$F$2:$F$301,$M10858),INDEX(Szabalyok!$B:$B,$N10858)))</f>
        <v/>
      </c>
      <c r="D10858" s="5">
        <f>IF(AND($B10858&lt;&gt;"",$C10858&lt;&gt;"",$B10858&lt;=$C10858),INDEX(Bemenet!$G$2:$G$301,$M10858),"")</f>
        <v/>
      </c>
      <c r="E10858" s="6">
        <f>IF(AND($B10858&lt;&gt;"",$C10858&lt;&gt;"",$B10858&lt;=$C10858),INDEX(Bemenet!$D$2:$D$301,$M10858),"")</f>
        <v/>
      </c>
      <c r="F10858" s="5">
        <f>IF(AND($B10858&lt;&gt;"",$C10858&lt;&gt;"",$B10858&lt;=$C10858),$C10858-$B10858+1,"")</f>
        <v/>
      </c>
      <c r="G10858" s="5">
        <f>IF($F10858="","",$F10858*$D10858)</f>
        <v/>
      </c>
      <c r="H10858" s="42">
        <f>IF($G10858="","",$O10858)</f>
        <v/>
      </c>
      <c r="I10858" s="5">
        <f>IF($G10858="","",$G10858*IF($H10858="",$O10858,$H10858)/100)</f>
        <v/>
      </c>
      <c r="J10858" s="5">
        <f>IF(OR($L10858="",NOT(COUNTIFS($L$2:$L10858,$L10858)=1)),"",SUMIFS($G:$G,$L:$L,$L10858))</f>
        <v/>
      </c>
      <c r="K10858" s="5">
        <f>IF(OR($L10858="",NOT(COUNTIFS($L$2:$L10858,$L10858)=1)),"",SUMIFS($I:$I,$L:$L,$L10858))</f>
        <v/>
      </c>
      <c r="L10858" s="6">
        <f>IF($B10858="","",YEAR($B10858))</f>
        <v/>
      </c>
      <c r="M10858" s="6">
        <f>INT((ROW()-2)/39)+1</f>
        <v/>
      </c>
      <c r="N10858" s="6">
        <f>MOD(ROW()-2,39)+2</f>
        <v/>
      </c>
      <c r="O10858" s="42">
        <f>IF(AND($B10858&lt;&gt;"",$C10858&lt;&gt;"",$B10858&lt;=$C10858),INDEX(Szabalyok!$C:$C,$N10858),"")</f>
        <v/>
      </c>
      <c r="P10858">
        <f>IF(D10858="",P10857,P10857+1)</f>
        <v/>
      </c>
    </row>
    <row r="10859">
      <c r="A10859">
        <f>IF(P10859=P10858,0,P10859)</f>
        <v/>
      </c>
      <c r="B10859" s="41">
        <f>IF($M10859&gt;300,"",IF(OR(INDEX(Bemenet!$E$2:$E$301,$M10859)="",INDEX(Bemenet!$F$2:$F$301,$M10859)=""),"",MAX(INDEX(Bemenet!$E$2:$E$301,$M10859),INDEX(Szabalyok!$A:$A,$N10859))))</f>
        <v/>
      </c>
      <c r="C10859" s="41">
        <f>IF($B10859="","",MIN(INDEX(Bemenet!$F$2:$F$301,$M10859),INDEX(Szabalyok!$B:$B,$N10859)))</f>
        <v/>
      </c>
      <c r="D10859" s="5">
        <f>IF(AND($B10859&lt;&gt;"",$C10859&lt;&gt;"",$B10859&lt;=$C10859),INDEX(Bemenet!$G$2:$G$301,$M10859),"")</f>
        <v/>
      </c>
      <c r="E10859" s="6">
        <f>IF(AND($B10859&lt;&gt;"",$C10859&lt;&gt;"",$B10859&lt;=$C10859),INDEX(Bemenet!$D$2:$D$301,$M10859),"")</f>
        <v/>
      </c>
      <c r="F10859" s="5">
        <f>IF(AND($B10859&lt;&gt;"",$C10859&lt;&gt;"",$B10859&lt;=$C10859),$C10859-$B10859+1,"")</f>
        <v/>
      </c>
      <c r="G10859" s="5">
        <f>IF($F10859="","",$F10859*$D10859)</f>
        <v/>
      </c>
      <c r="H10859" s="42">
        <f>IF($G10859="","",$O10859)</f>
        <v/>
      </c>
      <c r="I10859" s="5">
        <f>IF($G10859="","",$G10859*IF($H10859="",$O10859,$H10859)/100)</f>
        <v/>
      </c>
      <c r="J10859" s="5">
        <f>IF(OR($L10859="",NOT(COUNTIFS($L$2:$L10859,$L10859)=1)),"",SUMIFS($G:$G,$L:$L,$L10859))</f>
        <v/>
      </c>
      <c r="K10859" s="5">
        <f>IF(OR($L10859="",NOT(COUNTIFS($L$2:$L10859,$L10859)=1)),"",SUMIFS($I:$I,$L:$L,$L10859))</f>
        <v/>
      </c>
      <c r="L10859" s="6">
        <f>IF($B10859="","",YEAR($B10859))</f>
        <v/>
      </c>
      <c r="M10859" s="6">
        <f>INT((ROW()-2)/39)+1</f>
        <v/>
      </c>
      <c r="N10859" s="6">
        <f>MOD(ROW()-2,39)+2</f>
        <v/>
      </c>
      <c r="O10859" s="42">
        <f>IF(AND($B10859&lt;&gt;"",$C10859&lt;&gt;"",$B10859&lt;=$C10859),INDEX(Szabalyok!$C:$C,$N10859),"")</f>
        <v/>
      </c>
      <c r="P10859">
        <f>IF(D10859="",P10858,P10858+1)</f>
        <v/>
      </c>
    </row>
    <row r="10860">
      <c r="A10860">
        <f>IF(P10860=P10859,0,P10860)</f>
        <v/>
      </c>
      <c r="B10860" s="41">
        <f>IF($M10860&gt;300,"",IF(OR(INDEX(Bemenet!$E$2:$E$301,$M10860)="",INDEX(Bemenet!$F$2:$F$301,$M10860)=""),"",MAX(INDEX(Bemenet!$E$2:$E$301,$M10860),INDEX(Szabalyok!$A:$A,$N10860))))</f>
        <v/>
      </c>
      <c r="C10860" s="41">
        <f>IF($B10860="","",MIN(INDEX(Bemenet!$F$2:$F$301,$M10860),INDEX(Szabalyok!$B:$B,$N10860)))</f>
        <v/>
      </c>
      <c r="D10860" s="5">
        <f>IF(AND($B10860&lt;&gt;"",$C10860&lt;&gt;"",$B10860&lt;=$C10860),INDEX(Bemenet!$G$2:$G$301,$M10860),"")</f>
        <v/>
      </c>
      <c r="E10860" s="6">
        <f>IF(AND($B10860&lt;&gt;"",$C10860&lt;&gt;"",$B10860&lt;=$C10860),INDEX(Bemenet!$D$2:$D$301,$M10860),"")</f>
        <v/>
      </c>
      <c r="F10860" s="5">
        <f>IF(AND($B10860&lt;&gt;"",$C10860&lt;&gt;"",$B10860&lt;=$C10860),$C10860-$B10860+1,"")</f>
        <v/>
      </c>
      <c r="G10860" s="5">
        <f>IF($F10860="","",$F10860*$D10860)</f>
        <v/>
      </c>
      <c r="H10860" s="42">
        <f>IF($G10860="","",$O10860)</f>
        <v/>
      </c>
      <c r="I10860" s="5">
        <f>IF($G10860="","",$G10860*IF($H10860="",$O10860,$H10860)/100)</f>
        <v/>
      </c>
      <c r="J10860" s="5">
        <f>IF(OR($L10860="",NOT(COUNTIFS($L$2:$L10860,$L10860)=1)),"",SUMIFS($G:$G,$L:$L,$L10860))</f>
        <v/>
      </c>
      <c r="K10860" s="5">
        <f>IF(OR($L10860="",NOT(COUNTIFS($L$2:$L10860,$L10860)=1)),"",SUMIFS($I:$I,$L:$L,$L10860))</f>
        <v/>
      </c>
      <c r="L10860" s="6">
        <f>IF($B10860="","",YEAR($B10860))</f>
        <v/>
      </c>
      <c r="M10860" s="6">
        <f>INT((ROW()-2)/39)+1</f>
        <v/>
      </c>
      <c r="N10860" s="6">
        <f>MOD(ROW()-2,39)+2</f>
        <v/>
      </c>
      <c r="O10860" s="42">
        <f>IF(AND($B10860&lt;&gt;"",$C10860&lt;&gt;"",$B10860&lt;=$C10860),INDEX(Szabalyok!$C:$C,$N10860),"")</f>
        <v/>
      </c>
      <c r="P10860">
        <f>IF(D10860="",P10859,P10859+1)</f>
        <v/>
      </c>
    </row>
    <row r="10861">
      <c r="A10861">
        <f>IF(P10861=P10860,0,P10861)</f>
        <v/>
      </c>
      <c r="B10861" s="41">
        <f>IF($M10861&gt;300,"",IF(OR(INDEX(Bemenet!$E$2:$E$301,$M10861)="",INDEX(Bemenet!$F$2:$F$301,$M10861)=""),"",MAX(INDEX(Bemenet!$E$2:$E$301,$M10861),INDEX(Szabalyok!$A:$A,$N10861))))</f>
        <v/>
      </c>
      <c r="C10861" s="41">
        <f>IF($B10861="","",MIN(INDEX(Bemenet!$F$2:$F$301,$M10861),INDEX(Szabalyok!$B:$B,$N10861)))</f>
        <v/>
      </c>
      <c r="D10861" s="5">
        <f>IF(AND($B10861&lt;&gt;"",$C10861&lt;&gt;"",$B10861&lt;=$C10861),INDEX(Bemenet!$G$2:$G$301,$M10861),"")</f>
        <v/>
      </c>
      <c r="E10861" s="6">
        <f>IF(AND($B10861&lt;&gt;"",$C10861&lt;&gt;"",$B10861&lt;=$C10861),INDEX(Bemenet!$D$2:$D$301,$M10861),"")</f>
        <v/>
      </c>
      <c r="F10861" s="5">
        <f>IF(AND($B10861&lt;&gt;"",$C10861&lt;&gt;"",$B10861&lt;=$C10861),$C10861-$B10861+1,"")</f>
        <v/>
      </c>
      <c r="G10861" s="5">
        <f>IF($F10861="","",$F10861*$D10861)</f>
        <v/>
      </c>
      <c r="H10861" s="42">
        <f>IF($G10861="","",$O10861)</f>
        <v/>
      </c>
      <c r="I10861" s="5">
        <f>IF($G10861="","",$G10861*IF($H10861="",$O10861,$H10861)/100)</f>
        <v/>
      </c>
      <c r="J10861" s="5">
        <f>IF(OR($L10861="",NOT(COUNTIFS($L$2:$L10861,$L10861)=1)),"",SUMIFS($G:$G,$L:$L,$L10861))</f>
        <v/>
      </c>
      <c r="K10861" s="5">
        <f>IF(OR($L10861="",NOT(COUNTIFS($L$2:$L10861,$L10861)=1)),"",SUMIFS($I:$I,$L:$L,$L10861))</f>
        <v/>
      </c>
      <c r="L10861" s="6">
        <f>IF($B10861="","",YEAR($B10861))</f>
        <v/>
      </c>
      <c r="M10861" s="6">
        <f>INT((ROW()-2)/39)+1</f>
        <v/>
      </c>
      <c r="N10861" s="6">
        <f>MOD(ROW()-2,39)+2</f>
        <v/>
      </c>
      <c r="O10861" s="42">
        <f>IF(AND($B10861&lt;&gt;"",$C10861&lt;&gt;"",$B10861&lt;=$C10861),INDEX(Szabalyok!$C:$C,$N10861),"")</f>
        <v/>
      </c>
      <c r="P10861">
        <f>IF(D10861="",P10860,P10860+1)</f>
        <v/>
      </c>
    </row>
    <row r="10862">
      <c r="A10862">
        <f>IF(P10862=P10861,0,P10862)</f>
        <v/>
      </c>
      <c r="B10862" s="41">
        <f>IF($M10862&gt;300,"",IF(OR(INDEX(Bemenet!$E$2:$E$301,$M10862)="",INDEX(Bemenet!$F$2:$F$301,$M10862)=""),"",MAX(INDEX(Bemenet!$E$2:$E$301,$M10862),INDEX(Szabalyok!$A:$A,$N10862))))</f>
        <v/>
      </c>
      <c r="C10862" s="41">
        <f>IF($B10862="","",MIN(INDEX(Bemenet!$F$2:$F$301,$M10862),INDEX(Szabalyok!$B:$B,$N10862)))</f>
        <v/>
      </c>
      <c r="D10862" s="5">
        <f>IF(AND($B10862&lt;&gt;"",$C10862&lt;&gt;"",$B10862&lt;=$C10862),INDEX(Bemenet!$G$2:$G$301,$M10862),"")</f>
        <v/>
      </c>
      <c r="E10862" s="6">
        <f>IF(AND($B10862&lt;&gt;"",$C10862&lt;&gt;"",$B10862&lt;=$C10862),INDEX(Bemenet!$D$2:$D$301,$M10862),"")</f>
        <v/>
      </c>
      <c r="F10862" s="5">
        <f>IF(AND($B10862&lt;&gt;"",$C10862&lt;&gt;"",$B10862&lt;=$C10862),$C10862-$B10862+1,"")</f>
        <v/>
      </c>
      <c r="G10862" s="5">
        <f>IF($F10862="","",$F10862*$D10862)</f>
        <v/>
      </c>
      <c r="H10862" s="42">
        <f>IF($G10862="","",$O10862)</f>
        <v/>
      </c>
      <c r="I10862" s="5">
        <f>IF($G10862="","",$G10862*IF($H10862="",$O10862,$H10862)/100)</f>
        <v/>
      </c>
      <c r="J10862" s="5">
        <f>IF(OR($L10862="",NOT(COUNTIFS($L$2:$L10862,$L10862)=1)),"",SUMIFS($G:$G,$L:$L,$L10862))</f>
        <v/>
      </c>
      <c r="K10862" s="5">
        <f>IF(OR($L10862="",NOT(COUNTIFS($L$2:$L10862,$L10862)=1)),"",SUMIFS($I:$I,$L:$L,$L10862))</f>
        <v/>
      </c>
      <c r="L10862" s="6">
        <f>IF($B10862="","",YEAR($B10862))</f>
        <v/>
      </c>
      <c r="M10862" s="6">
        <f>INT((ROW()-2)/39)+1</f>
        <v/>
      </c>
      <c r="N10862" s="6">
        <f>MOD(ROW()-2,39)+2</f>
        <v/>
      </c>
      <c r="O10862" s="42">
        <f>IF(AND($B10862&lt;&gt;"",$C10862&lt;&gt;"",$B10862&lt;=$C10862),INDEX(Szabalyok!$C:$C,$N10862),"")</f>
        <v/>
      </c>
      <c r="P10862">
        <f>IF(D10862="",P10861,P10861+1)</f>
        <v/>
      </c>
    </row>
    <row r="10863">
      <c r="A10863">
        <f>IF(P10863=P10862,0,P10863)</f>
        <v/>
      </c>
      <c r="B10863" s="41">
        <f>IF($M10863&gt;300,"",IF(OR(INDEX(Bemenet!$E$2:$E$301,$M10863)="",INDEX(Bemenet!$F$2:$F$301,$M10863)=""),"",MAX(INDEX(Bemenet!$E$2:$E$301,$M10863),INDEX(Szabalyok!$A:$A,$N10863))))</f>
        <v/>
      </c>
      <c r="C10863" s="41">
        <f>IF($B10863="","",MIN(INDEX(Bemenet!$F$2:$F$301,$M10863),INDEX(Szabalyok!$B:$B,$N10863)))</f>
        <v/>
      </c>
      <c r="D10863" s="5">
        <f>IF(AND($B10863&lt;&gt;"",$C10863&lt;&gt;"",$B10863&lt;=$C10863),INDEX(Bemenet!$G$2:$G$301,$M10863),"")</f>
        <v/>
      </c>
      <c r="E10863" s="6">
        <f>IF(AND($B10863&lt;&gt;"",$C10863&lt;&gt;"",$B10863&lt;=$C10863),INDEX(Bemenet!$D$2:$D$301,$M10863),"")</f>
        <v/>
      </c>
      <c r="F10863" s="5">
        <f>IF(AND($B10863&lt;&gt;"",$C10863&lt;&gt;"",$B10863&lt;=$C10863),$C10863-$B10863+1,"")</f>
        <v/>
      </c>
      <c r="G10863" s="5">
        <f>IF($F10863="","",$F10863*$D10863)</f>
        <v/>
      </c>
      <c r="H10863" s="42">
        <f>IF($G10863="","",$O10863)</f>
        <v/>
      </c>
      <c r="I10863" s="5">
        <f>IF($G10863="","",$G10863*IF($H10863="",$O10863,$H10863)/100)</f>
        <v/>
      </c>
      <c r="J10863" s="5">
        <f>IF(OR($L10863="",NOT(COUNTIFS($L$2:$L10863,$L10863)=1)),"",SUMIFS($G:$G,$L:$L,$L10863))</f>
        <v/>
      </c>
      <c r="K10863" s="5">
        <f>IF(OR($L10863="",NOT(COUNTIFS($L$2:$L10863,$L10863)=1)),"",SUMIFS($I:$I,$L:$L,$L10863))</f>
        <v/>
      </c>
      <c r="L10863" s="6">
        <f>IF($B10863="","",YEAR($B10863))</f>
        <v/>
      </c>
      <c r="M10863" s="6">
        <f>INT((ROW()-2)/39)+1</f>
        <v/>
      </c>
      <c r="N10863" s="6">
        <f>MOD(ROW()-2,39)+2</f>
        <v/>
      </c>
      <c r="O10863" s="42">
        <f>IF(AND($B10863&lt;&gt;"",$C10863&lt;&gt;"",$B10863&lt;=$C10863),INDEX(Szabalyok!$C:$C,$N10863),"")</f>
        <v/>
      </c>
      <c r="P10863">
        <f>IF(D10863="",P10862,P10862+1)</f>
        <v/>
      </c>
    </row>
    <row r="10864">
      <c r="A10864">
        <f>IF(P10864=P10863,0,P10864)</f>
        <v/>
      </c>
      <c r="B10864" s="41">
        <f>IF($M10864&gt;300,"",IF(OR(INDEX(Bemenet!$E$2:$E$301,$M10864)="",INDEX(Bemenet!$F$2:$F$301,$M10864)=""),"",MAX(INDEX(Bemenet!$E$2:$E$301,$M10864),INDEX(Szabalyok!$A:$A,$N10864))))</f>
        <v/>
      </c>
      <c r="C10864" s="41">
        <f>IF($B10864="","",MIN(INDEX(Bemenet!$F$2:$F$301,$M10864),INDEX(Szabalyok!$B:$B,$N10864)))</f>
        <v/>
      </c>
      <c r="D10864" s="5">
        <f>IF(AND($B10864&lt;&gt;"",$C10864&lt;&gt;"",$B10864&lt;=$C10864),INDEX(Bemenet!$G$2:$G$301,$M10864),"")</f>
        <v/>
      </c>
      <c r="E10864" s="6">
        <f>IF(AND($B10864&lt;&gt;"",$C10864&lt;&gt;"",$B10864&lt;=$C10864),INDEX(Bemenet!$D$2:$D$301,$M10864),"")</f>
        <v/>
      </c>
      <c r="F10864" s="5">
        <f>IF(AND($B10864&lt;&gt;"",$C10864&lt;&gt;"",$B10864&lt;=$C10864),$C10864-$B10864+1,"")</f>
        <v/>
      </c>
      <c r="G10864" s="5">
        <f>IF($F10864="","",$F10864*$D10864)</f>
        <v/>
      </c>
      <c r="H10864" s="42">
        <f>IF($G10864="","",$O10864)</f>
        <v/>
      </c>
      <c r="I10864" s="5">
        <f>IF($G10864="","",$G10864*IF($H10864="",$O10864,$H10864)/100)</f>
        <v/>
      </c>
      <c r="J10864" s="5">
        <f>IF(OR($L10864="",NOT(COUNTIFS($L$2:$L10864,$L10864)=1)),"",SUMIFS($G:$G,$L:$L,$L10864))</f>
        <v/>
      </c>
      <c r="K10864" s="5">
        <f>IF(OR($L10864="",NOT(COUNTIFS($L$2:$L10864,$L10864)=1)),"",SUMIFS($I:$I,$L:$L,$L10864))</f>
        <v/>
      </c>
      <c r="L10864" s="6">
        <f>IF($B10864="","",YEAR($B10864))</f>
        <v/>
      </c>
      <c r="M10864" s="6">
        <f>INT((ROW()-2)/39)+1</f>
        <v/>
      </c>
      <c r="N10864" s="6">
        <f>MOD(ROW()-2,39)+2</f>
        <v/>
      </c>
      <c r="O10864" s="42">
        <f>IF(AND($B10864&lt;&gt;"",$C10864&lt;&gt;"",$B10864&lt;=$C10864),INDEX(Szabalyok!$C:$C,$N10864),"")</f>
        <v/>
      </c>
      <c r="P10864">
        <f>IF(D10864="",P10863,P10863+1)</f>
        <v/>
      </c>
    </row>
    <row r="10865">
      <c r="A10865">
        <f>IF(P10865=P10864,0,P10865)</f>
        <v/>
      </c>
      <c r="B10865" s="41">
        <f>IF($M10865&gt;300,"",IF(OR(INDEX(Bemenet!$E$2:$E$301,$M10865)="",INDEX(Bemenet!$F$2:$F$301,$M10865)=""),"",MAX(INDEX(Bemenet!$E$2:$E$301,$M10865),INDEX(Szabalyok!$A:$A,$N10865))))</f>
        <v/>
      </c>
      <c r="C10865" s="41">
        <f>IF($B10865="","",MIN(INDEX(Bemenet!$F$2:$F$301,$M10865),INDEX(Szabalyok!$B:$B,$N10865)))</f>
        <v/>
      </c>
      <c r="D10865" s="5">
        <f>IF(AND($B10865&lt;&gt;"",$C10865&lt;&gt;"",$B10865&lt;=$C10865),INDEX(Bemenet!$G$2:$G$301,$M10865),"")</f>
        <v/>
      </c>
      <c r="E10865" s="6">
        <f>IF(AND($B10865&lt;&gt;"",$C10865&lt;&gt;"",$B10865&lt;=$C10865),INDEX(Bemenet!$D$2:$D$301,$M10865),"")</f>
        <v/>
      </c>
      <c r="F10865" s="5">
        <f>IF(AND($B10865&lt;&gt;"",$C10865&lt;&gt;"",$B10865&lt;=$C10865),$C10865-$B10865+1,"")</f>
        <v/>
      </c>
      <c r="G10865" s="5">
        <f>IF($F10865="","",$F10865*$D10865)</f>
        <v/>
      </c>
      <c r="H10865" s="42">
        <f>IF($G10865="","",$O10865)</f>
        <v/>
      </c>
      <c r="I10865" s="5">
        <f>IF($G10865="","",$G10865*IF($H10865="",$O10865,$H10865)/100)</f>
        <v/>
      </c>
      <c r="J10865" s="5">
        <f>IF(OR($L10865="",NOT(COUNTIFS($L$2:$L10865,$L10865)=1)),"",SUMIFS($G:$G,$L:$L,$L10865))</f>
        <v/>
      </c>
      <c r="K10865" s="5">
        <f>IF(OR($L10865="",NOT(COUNTIFS($L$2:$L10865,$L10865)=1)),"",SUMIFS($I:$I,$L:$L,$L10865))</f>
        <v/>
      </c>
      <c r="L10865" s="6">
        <f>IF($B10865="","",YEAR($B10865))</f>
        <v/>
      </c>
      <c r="M10865" s="6">
        <f>INT((ROW()-2)/39)+1</f>
        <v/>
      </c>
      <c r="N10865" s="6">
        <f>MOD(ROW()-2,39)+2</f>
        <v/>
      </c>
      <c r="O10865" s="42">
        <f>IF(AND($B10865&lt;&gt;"",$C10865&lt;&gt;"",$B10865&lt;=$C10865),INDEX(Szabalyok!$C:$C,$N10865),"")</f>
        <v/>
      </c>
      <c r="P10865">
        <f>IF(D10865="",P10864,P10864+1)</f>
        <v/>
      </c>
    </row>
    <row r="10866">
      <c r="A10866">
        <f>IF(P10866=P10865,0,P10866)</f>
        <v/>
      </c>
      <c r="B10866" s="41">
        <f>IF($M10866&gt;300,"",IF(OR(INDEX(Bemenet!$E$2:$E$301,$M10866)="",INDEX(Bemenet!$F$2:$F$301,$M10866)=""),"",MAX(INDEX(Bemenet!$E$2:$E$301,$M10866),INDEX(Szabalyok!$A:$A,$N10866))))</f>
        <v/>
      </c>
      <c r="C10866" s="41">
        <f>IF($B10866="","",MIN(INDEX(Bemenet!$F$2:$F$301,$M10866),INDEX(Szabalyok!$B:$B,$N10866)))</f>
        <v/>
      </c>
      <c r="D10866" s="5">
        <f>IF(AND($B10866&lt;&gt;"",$C10866&lt;&gt;"",$B10866&lt;=$C10866),INDEX(Bemenet!$G$2:$G$301,$M10866),"")</f>
        <v/>
      </c>
      <c r="E10866" s="6">
        <f>IF(AND($B10866&lt;&gt;"",$C10866&lt;&gt;"",$B10866&lt;=$C10866),INDEX(Bemenet!$D$2:$D$301,$M10866),"")</f>
        <v/>
      </c>
      <c r="F10866" s="5">
        <f>IF(AND($B10866&lt;&gt;"",$C10866&lt;&gt;"",$B10866&lt;=$C10866),$C10866-$B10866+1,"")</f>
        <v/>
      </c>
      <c r="G10866" s="5">
        <f>IF($F10866="","",$F10866*$D10866)</f>
        <v/>
      </c>
      <c r="H10866" s="42">
        <f>IF($G10866="","",$O10866)</f>
        <v/>
      </c>
      <c r="I10866" s="5">
        <f>IF($G10866="","",$G10866*IF($H10866="",$O10866,$H10866)/100)</f>
        <v/>
      </c>
      <c r="J10866" s="5">
        <f>IF(OR($L10866="",NOT(COUNTIFS($L$2:$L10866,$L10866)=1)),"",SUMIFS($G:$G,$L:$L,$L10866))</f>
        <v/>
      </c>
      <c r="K10866" s="5">
        <f>IF(OR($L10866="",NOT(COUNTIFS($L$2:$L10866,$L10866)=1)),"",SUMIFS($I:$I,$L:$L,$L10866))</f>
        <v/>
      </c>
      <c r="L10866" s="6">
        <f>IF($B10866="","",YEAR($B10866))</f>
        <v/>
      </c>
      <c r="M10866" s="6">
        <f>INT((ROW()-2)/39)+1</f>
        <v/>
      </c>
      <c r="N10866" s="6">
        <f>MOD(ROW()-2,39)+2</f>
        <v/>
      </c>
      <c r="O10866" s="42">
        <f>IF(AND($B10866&lt;&gt;"",$C10866&lt;&gt;"",$B10866&lt;=$C10866),INDEX(Szabalyok!$C:$C,$N10866),"")</f>
        <v/>
      </c>
      <c r="P10866">
        <f>IF(D10866="",P10865,P10865+1)</f>
        <v/>
      </c>
    </row>
    <row r="10867">
      <c r="A10867">
        <f>IF(P10867=P10866,0,P10867)</f>
        <v/>
      </c>
      <c r="B10867" s="41">
        <f>IF($M10867&gt;300,"",IF(OR(INDEX(Bemenet!$E$2:$E$301,$M10867)="",INDEX(Bemenet!$F$2:$F$301,$M10867)=""),"",MAX(INDEX(Bemenet!$E$2:$E$301,$M10867),INDEX(Szabalyok!$A:$A,$N10867))))</f>
        <v/>
      </c>
      <c r="C10867" s="41">
        <f>IF($B10867="","",MIN(INDEX(Bemenet!$F$2:$F$301,$M10867),INDEX(Szabalyok!$B:$B,$N10867)))</f>
        <v/>
      </c>
      <c r="D10867" s="5">
        <f>IF(AND($B10867&lt;&gt;"",$C10867&lt;&gt;"",$B10867&lt;=$C10867),INDEX(Bemenet!$G$2:$G$301,$M10867),"")</f>
        <v/>
      </c>
      <c r="E10867" s="6">
        <f>IF(AND($B10867&lt;&gt;"",$C10867&lt;&gt;"",$B10867&lt;=$C10867),INDEX(Bemenet!$D$2:$D$301,$M10867),"")</f>
        <v/>
      </c>
      <c r="F10867" s="5">
        <f>IF(AND($B10867&lt;&gt;"",$C10867&lt;&gt;"",$B10867&lt;=$C10867),$C10867-$B10867+1,"")</f>
        <v/>
      </c>
      <c r="G10867" s="5">
        <f>IF($F10867="","",$F10867*$D10867)</f>
        <v/>
      </c>
      <c r="H10867" s="42">
        <f>IF($G10867="","",$O10867)</f>
        <v/>
      </c>
      <c r="I10867" s="5">
        <f>IF($G10867="","",$G10867*IF($H10867="",$O10867,$H10867)/100)</f>
        <v/>
      </c>
      <c r="J10867" s="5">
        <f>IF(OR($L10867="",NOT(COUNTIFS($L$2:$L10867,$L10867)=1)),"",SUMIFS($G:$G,$L:$L,$L10867))</f>
        <v/>
      </c>
      <c r="K10867" s="5">
        <f>IF(OR($L10867="",NOT(COUNTIFS($L$2:$L10867,$L10867)=1)),"",SUMIFS($I:$I,$L:$L,$L10867))</f>
        <v/>
      </c>
      <c r="L10867" s="6">
        <f>IF($B10867="","",YEAR($B10867))</f>
        <v/>
      </c>
      <c r="M10867" s="6">
        <f>INT((ROW()-2)/39)+1</f>
        <v/>
      </c>
      <c r="N10867" s="6">
        <f>MOD(ROW()-2,39)+2</f>
        <v/>
      </c>
      <c r="O10867" s="42">
        <f>IF(AND($B10867&lt;&gt;"",$C10867&lt;&gt;"",$B10867&lt;=$C10867),INDEX(Szabalyok!$C:$C,$N10867),"")</f>
        <v/>
      </c>
      <c r="P10867">
        <f>IF(D10867="",P10866,P10866+1)</f>
        <v/>
      </c>
    </row>
    <row r="10868">
      <c r="A10868">
        <f>IF(P10868=P10867,0,P10868)</f>
        <v/>
      </c>
      <c r="B10868" s="41">
        <f>IF($M10868&gt;300,"",IF(OR(INDEX(Bemenet!$E$2:$E$301,$M10868)="",INDEX(Bemenet!$F$2:$F$301,$M10868)=""),"",MAX(INDEX(Bemenet!$E$2:$E$301,$M10868),INDEX(Szabalyok!$A:$A,$N10868))))</f>
        <v/>
      </c>
      <c r="C10868" s="41">
        <f>IF($B10868="","",MIN(INDEX(Bemenet!$F$2:$F$301,$M10868),INDEX(Szabalyok!$B:$B,$N10868)))</f>
        <v/>
      </c>
      <c r="D10868" s="5">
        <f>IF(AND($B10868&lt;&gt;"",$C10868&lt;&gt;"",$B10868&lt;=$C10868),INDEX(Bemenet!$G$2:$G$301,$M10868),"")</f>
        <v/>
      </c>
      <c r="E10868" s="6">
        <f>IF(AND($B10868&lt;&gt;"",$C10868&lt;&gt;"",$B10868&lt;=$C10868),INDEX(Bemenet!$D$2:$D$301,$M10868),"")</f>
        <v/>
      </c>
      <c r="F10868" s="5">
        <f>IF(AND($B10868&lt;&gt;"",$C10868&lt;&gt;"",$B10868&lt;=$C10868),$C10868-$B10868+1,"")</f>
        <v/>
      </c>
      <c r="G10868" s="5">
        <f>IF($F10868="","",$F10868*$D10868)</f>
        <v/>
      </c>
      <c r="H10868" s="42">
        <f>IF($G10868="","",$O10868)</f>
        <v/>
      </c>
      <c r="I10868" s="5">
        <f>IF($G10868="","",$G10868*IF($H10868="",$O10868,$H10868)/100)</f>
        <v/>
      </c>
      <c r="J10868" s="5">
        <f>IF(OR($L10868="",NOT(COUNTIFS($L$2:$L10868,$L10868)=1)),"",SUMIFS($G:$G,$L:$L,$L10868))</f>
        <v/>
      </c>
      <c r="K10868" s="5">
        <f>IF(OR($L10868="",NOT(COUNTIFS($L$2:$L10868,$L10868)=1)),"",SUMIFS($I:$I,$L:$L,$L10868))</f>
        <v/>
      </c>
      <c r="L10868" s="6">
        <f>IF($B10868="","",YEAR($B10868))</f>
        <v/>
      </c>
      <c r="M10868" s="6">
        <f>INT((ROW()-2)/39)+1</f>
        <v/>
      </c>
      <c r="N10868" s="6">
        <f>MOD(ROW()-2,39)+2</f>
        <v/>
      </c>
      <c r="O10868" s="42">
        <f>IF(AND($B10868&lt;&gt;"",$C10868&lt;&gt;"",$B10868&lt;=$C10868),INDEX(Szabalyok!$C:$C,$N10868),"")</f>
        <v/>
      </c>
      <c r="P10868">
        <f>IF(D10868="",P10867,P10867+1)</f>
        <v/>
      </c>
    </row>
    <row r="10869">
      <c r="A10869">
        <f>IF(P10869=P10868,0,P10869)</f>
        <v/>
      </c>
      <c r="B10869" s="41">
        <f>IF($M10869&gt;300,"",IF(OR(INDEX(Bemenet!$E$2:$E$301,$M10869)="",INDEX(Bemenet!$F$2:$F$301,$M10869)=""),"",MAX(INDEX(Bemenet!$E$2:$E$301,$M10869),INDEX(Szabalyok!$A:$A,$N10869))))</f>
        <v/>
      </c>
      <c r="C10869" s="41">
        <f>IF($B10869="","",MIN(INDEX(Bemenet!$F$2:$F$301,$M10869),INDEX(Szabalyok!$B:$B,$N10869)))</f>
        <v/>
      </c>
      <c r="D10869" s="5">
        <f>IF(AND($B10869&lt;&gt;"",$C10869&lt;&gt;"",$B10869&lt;=$C10869),INDEX(Bemenet!$G$2:$G$301,$M10869),"")</f>
        <v/>
      </c>
      <c r="E10869" s="6">
        <f>IF(AND($B10869&lt;&gt;"",$C10869&lt;&gt;"",$B10869&lt;=$C10869),INDEX(Bemenet!$D$2:$D$301,$M10869),"")</f>
        <v/>
      </c>
      <c r="F10869" s="5">
        <f>IF(AND($B10869&lt;&gt;"",$C10869&lt;&gt;"",$B10869&lt;=$C10869),$C10869-$B10869+1,"")</f>
        <v/>
      </c>
      <c r="G10869" s="5">
        <f>IF($F10869="","",$F10869*$D10869)</f>
        <v/>
      </c>
      <c r="H10869" s="42">
        <f>IF($G10869="","",$O10869)</f>
        <v/>
      </c>
      <c r="I10869" s="5">
        <f>IF($G10869="","",$G10869*IF($H10869="",$O10869,$H10869)/100)</f>
        <v/>
      </c>
      <c r="J10869" s="5">
        <f>IF(OR($L10869="",NOT(COUNTIFS($L$2:$L10869,$L10869)=1)),"",SUMIFS($G:$G,$L:$L,$L10869))</f>
        <v/>
      </c>
      <c r="K10869" s="5">
        <f>IF(OR($L10869="",NOT(COUNTIFS($L$2:$L10869,$L10869)=1)),"",SUMIFS($I:$I,$L:$L,$L10869))</f>
        <v/>
      </c>
      <c r="L10869" s="6">
        <f>IF($B10869="","",YEAR($B10869))</f>
        <v/>
      </c>
      <c r="M10869" s="6">
        <f>INT((ROW()-2)/39)+1</f>
        <v/>
      </c>
      <c r="N10869" s="6">
        <f>MOD(ROW()-2,39)+2</f>
        <v/>
      </c>
      <c r="O10869" s="42">
        <f>IF(AND($B10869&lt;&gt;"",$C10869&lt;&gt;"",$B10869&lt;=$C10869),INDEX(Szabalyok!$C:$C,$N10869),"")</f>
        <v/>
      </c>
      <c r="P10869">
        <f>IF(D10869="",P10868,P10868+1)</f>
        <v/>
      </c>
    </row>
    <row r="10870">
      <c r="A10870">
        <f>IF(P10870=P10869,0,P10870)</f>
        <v/>
      </c>
      <c r="B10870" s="41">
        <f>IF($M10870&gt;300,"",IF(OR(INDEX(Bemenet!$E$2:$E$301,$M10870)="",INDEX(Bemenet!$F$2:$F$301,$M10870)=""),"",MAX(INDEX(Bemenet!$E$2:$E$301,$M10870),INDEX(Szabalyok!$A:$A,$N10870))))</f>
        <v/>
      </c>
      <c r="C10870" s="41">
        <f>IF($B10870="","",MIN(INDEX(Bemenet!$F$2:$F$301,$M10870),INDEX(Szabalyok!$B:$B,$N10870)))</f>
        <v/>
      </c>
      <c r="D10870" s="5">
        <f>IF(AND($B10870&lt;&gt;"",$C10870&lt;&gt;"",$B10870&lt;=$C10870),INDEX(Bemenet!$G$2:$G$301,$M10870),"")</f>
        <v/>
      </c>
      <c r="E10870" s="6">
        <f>IF(AND($B10870&lt;&gt;"",$C10870&lt;&gt;"",$B10870&lt;=$C10870),INDEX(Bemenet!$D$2:$D$301,$M10870),"")</f>
        <v/>
      </c>
      <c r="F10870" s="5">
        <f>IF(AND($B10870&lt;&gt;"",$C10870&lt;&gt;"",$B10870&lt;=$C10870),$C10870-$B10870+1,"")</f>
        <v/>
      </c>
      <c r="G10870" s="5">
        <f>IF($F10870="","",$F10870*$D10870)</f>
        <v/>
      </c>
      <c r="H10870" s="42">
        <f>IF($G10870="","",$O10870)</f>
        <v/>
      </c>
      <c r="I10870" s="5">
        <f>IF($G10870="","",$G10870*IF($H10870="",$O10870,$H10870)/100)</f>
        <v/>
      </c>
      <c r="J10870" s="5">
        <f>IF(OR($L10870="",NOT(COUNTIFS($L$2:$L10870,$L10870)=1)),"",SUMIFS($G:$G,$L:$L,$L10870))</f>
        <v/>
      </c>
      <c r="K10870" s="5">
        <f>IF(OR($L10870="",NOT(COUNTIFS($L$2:$L10870,$L10870)=1)),"",SUMIFS($I:$I,$L:$L,$L10870))</f>
        <v/>
      </c>
      <c r="L10870" s="6">
        <f>IF($B10870="","",YEAR($B10870))</f>
        <v/>
      </c>
      <c r="M10870" s="6">
        <f>INT((ROW()-2)/39)+1</f>
        <v/>
      </c>
      <c r="N10870" s="6">
        <f>MOD(ROW()-2,39)+2</f>
        <v/>
      </c>
      <c r="O10870" s="42">
        <f>IF(AND($B10870&lt;&gt;"",$C10870&lt;&gt;"",$B10870&lt;=$C10870),INDEX(Szabalyok!$C:$C,$N10870),"")</f>
        <v/>
      </c>
      <c r="P10870">
        <f>IF(D10870="",P10869,P10869+1)</f>
        <v/>
      </c>
    </row>
    <row r="10871">
      <c r="A10871">
        <f>IF(P10871=P10870,0,P10871)</f>
        <v/>
      </c>
      <c r="B10871" s="41">
        <f>IF($M10871&gt;300,"",IF(OR(INDEX(Bemenet!$E$2:$E$301,$M10871)="",INDEX(Bemenet!$F$2:$F$301,$M10871)=""),"",MAX(INDEX(Bemenet!$E$2:$E$301,$M10871),INDEX(Szabalyok!$A:$A,$N10871))))</f>
        <v/>
      </c>
      <c r="C10871" s="41">
        <f>IF($B10871="","",MIN(INDEX(Bemenet!$F$2:$F$301,$M10871),INDEX(Szabalyok!$B:$B,$N10871)))</f>
        <v/>
      </c>
      <c r="D10871" s="5">
        <f>IF(AND($B10871&lt;&gt;"",$C10871&lt;&gt;"",$B10871&lt;=$C10871),INDEX(Bemenet!$G$2:$G$301,$M10871),"")</f>
        <v/>
      </c>
      <c r="E10871" s="6">
        <f>IF(AND($B10871&lt;&gt;"",$C10871&lt;&gt;"",$B10871&lt;=$C10871),INDEX(Bemenet!$D$2:$D$301,$M10871),"")</f>
        <v/>
      </c>
      <c r="F10871" s="5">
        <f>IF(AND($B10871&lt;&gt;"",$C10871&lt;&gt;"",$B10871&lt;=$C10871),$C10871-$B10871+1,"")</f>
        <v/>
      </c>
      <c r="G10871" s="5">
        <f>IF($F10871="","",$F10871*$D10871)</f>
        <v/>
      </c>
      <c r="H10871" s="42">
        <f>IF($G10871="","",$O10871)</f>
        <v/>
      </c>
      <c r="I10871" s="5">
        <f>IF($G10871="","",$G10871*IF($H10871="",$O10871,$H10871)/100)</f>
        <v/>
      </c>
      <c r="J10871" s="5">
        <f>IF(OR($L10871="",NOT(COUNTIFS($L$2:$L10871,$L10871)=1)),"",SUMIFS($G:$G,$L:$L,$L10871))</f>
        <v/>
      </c>
      <c r="K10871" s="5">
        <f>IF(OR($L10871="",NOT(COUNTIFS($L$2:$L10871,$L10871)=1)),"",SUMIFS($I:$I,$L:$L,$L10871))</f>
        <v/>
      </c>
      <c r="L10871" s="6">
        <f>IF($B10871="","",YEAR($B10871))</f>
        <v/>
      </c>
      <c r="M10871" s="6">
        <f>INT((ROW()-2)/39)+1</f>
        <v/>
      </c>
      <c r="N10871" s="6">
        <f>MOD(ROW()-2,39)+2</f>
        <v/>
      </c>
      <c r="O10871" s="42">
        <f>IF(AND($B10871&lt;&gt;"",$C10871&lt;&gt;"",$B10871&lt;=$C10871),INDEX(Szabalyok!$C:$C,$N10871),"")</f>
        <v/>
      </c>
      <c r="P10871">
        <f>IF(D10871="",P10870,P10870+1)</f>
        <v/>
      </c>
    </row>
    <row r="10872">
      <c r="A10872">
        <f>IF(P10872=P10871,0,P10872)</f>
        <v/>
      </c>
      <c r="B10872" s="41">
        <f>IF($M10872&gt;300,"",IF(OR(INDEX(Bemenet!$E$2:$E$301,$M10872)="",INDEX(Bemenet!$F$2:$F$301,$M10872)=""),"",MAX(INDEX(Bemenet!$E$2:$E$301,$M10872),INDEX(Szabalyok!$A:$A,$N10872))))</f>
        <v/>
      </c>
      <c r="C10872" s="41">
        <f>IF($B10872="","",MIN(INDEX(Bemenet!$F$2:$F$301,$M10872),INDEX(Szabalyok!$B:$B,$N10872)))</f>
        <v/>
      </c>
      <c r="D10872" s="5">
        <f>IF(AND($B10872&lt;&gt;"",$C10872&lt;&gt;"",$B10872&lt;=$C10872),INDEX(Bemenet!$G$2:$G$301,$M10872),"")</f>
        <v/>
      </c>
      <c r="E10872" s="6">
        <f>IF(AND($B10872&lt;&gt;"",$C10872&lt;&gt;"",$B10872&lt;=$C10872),INDEX(Bemenet!$D$2:$D$301,$M10872),"")</f>
        <v/>
      </c>
      <c r="F10872" s="5">
        <f>IF(AND($B10872&lt;&gt;"",$C10872&lt;&gt;"",$B10872&lt;=$C10872),$C10872-$B10872+1,"")</f>
        <v/>
      </c>
      <c r="G10872" s="5">
        <f>IF($F10872="","",$F10872*$D10872)</f>
        <v/>
      </c>
      <c r="H10872" s="42">
        <f>IF($G10872="","",$O10872)</f>
        <v/>
      </c>
      <c r="I10872" s="5">
        <f>IF($G10872="","",$G10872*IF($H10872="",$O10872,$H10872)/100)</f>
        <v/>
      </c>
      <c r="J10872" s="5">
        <f>IF(OR($L10872="",NOT(COUNTIFS($L$2:$L10872,$L10872)=1)),"",SUMIFS($G:$G,$L:$L,$L10872))</f>
        <v/>
      </c>
      <c r="K10872" s="5">
        <f>IF(OR($L10872="",NOT(COUNTIFS($L$2:$L10872,$L10872)=1)),"",SUMIFS($I:$I,$L:$L,$L10872))</f>
        <v/>
      </c>
      <c r="L10872" s="6">
        <f>IF($B10872="","",YEAR($B10872))</f>
        <v/>
      </c>
      <c r="M10872" s="6">
        <f>INT((ROW()-2)/39)+1</f>
        <v/>
      </c>
      <c r="N10872" s="6">
        <f>MOD(ROW()-2,39)+2</f>
        <v/>
      </c>
      <c r="O10872" s="42">
        <f>IF(AND($B10872&lt;&gt;"",$C10872&lt;&gt;"",$B10872&lt;=$C10872),INDEX(Szabalyok!$C:$C,$N10872),"")</f>
        <v/>
      </c>
      <c r="P10872">
        <f>IF(D10872="",P10871,P10871+1)</f>
        <v/>
      </c>
    </row>
    <row r="10873">
      <c r="A10873">
        <f>IF(P10873=P10872,0,P10873)</f>
        <v/>
      </c>
      <c r="B10873" s="41">
        <f>IF($M10873&gt;300,"",IF(OR(INDEX(Bemenet!$E$2:$E$301,$M10873)="",INDEX(Bemenet!$F$2:$F$301,$M10873)=""),"",MAX(INDEX(Bemenet!$E$2:$E$301,$M10873),INDEX(Szabalyok!$A:$A,$N10873))))</f>
        <v/>
      </c>
      <c r="C10873" s="41">
        <f>IF($B10873="","",MIN(INDEX(Bemenet!$F$2:$F$301,$M10873),INDEX(Szabalyok!$B:$B,$N10873)))</f>
        <v/>
      </c>
      <c r="D10873" s="5">
        <f>IF(AND($B10873&lt;&gt;"",$C10873&lt;&gt;"",$B10873&lt;=$C10873),INDEX(Bemenet!$G$2:$G$301,$M10873),"")</f>
        <v/>
      </c>
      <c r="E10873" s="6">
        <f>IF(AND($B10873&lt;&gt;"",$C10873&lt;&gt;"",$B10873&lt;=$C10873),INDEX(Bemenet!$D$2:$D$301,$M10873),"")</f>
        <v/>
      </c>
      <c r="F10873" s="5">
        <f>IF(AND($B10873&lt;&gt;"",$C10873&lt;&gt;"",$B10873&lt;=$C10873),$C10873-$B10873+1,"")</f>
        <v/>
      </c>
      <c r="G10873" s="5">
        <f>IF($F10873="","",$F10873*$D10873)</f>
        <v/>
      </c>
      <c r="H10873" s="42">
        <f>IF($G10873="","",$O10873)</f>
        <v/>
      </c>
      <c r="I10873" s="5">
        <f>IF($G10873="","",$G10873*IF($H10873="",$O10873,$H10873)/100)</f>
        <v/>
      </c>
      <c r="J10873" s="5">
        <f>IF(OR($L10873="",NOT(COUNTIFS($L$2:$L10873,$L10873)=1)),"",SUMIFS($G:$G,$L:$L,$L10873))</f>
        <v/>
      </c>
      <c r="K10873" s="5">
        <f>IF(OR($L10873="",NOT(COUNTIFS($L$2:$L10873,$L10873)=1)),"",SUMIFS($I:$I,$L:$L,$L10873))</f>
        <v/>
      </c>
      <c r="L10873" s="6">
        <f>IF($B10873="","",YEAR($B10873))</f>
        <v/>
      </c>
      <c r="M10873" s="6">
        <f>INT((ROW()-2)/39)+1</f>
        <v/>
      </c>
      <c r="N10873" s="6">
        <f>MOD(ROW()-2,39)+2</f>
        <v/>
      </c>
      <c r="O10873" s="42">
        <f>IF(AND($B10873&lt;&gt;"",$C10873&lt;&gt;"",$B10873&lt;=$C10873),INDEX(Szabalyok!$C:$C,$N10873),"")</f>
        <v/>
      </c>
      <c r="P10873">
        <f>IF(D10873="",P10872,P10872+1)</f>
        <v/>
      </c>
    </row>
    <row r="10874">
      <c r="A10874">
        <f>IF(P10874=P10873,0,P10874)</f>
        <v/>
      </c>
      <c r="B10874" s="41">
        <f>IF($M10874&gt;300,"",IF(OR(INDEX(Bemenet!$E$2:$E$301,$M10874)="",INDEX(Bemenet!$F$2:$F$301,$M10874)=""),"",MAX(INDEX(Bemenet!$E$2:$E$301,$M10874),INDEX(Szabalyok!$A:$A,$N10874))))</f>
        <v/>
      </c>
      <c r="C10874" s="41">
        <f>IF($B10874="","",MIN(INDEX(Bemenet!$F$2:$F$301,$M10874),INDEX(Szabalyok!$B:$B,$N10874)))</f>
        <v/>
      </c>
      <c r="D10874" s="5">
        <f>IF(AND($B10874&lt;&gt;"",$C10874&lt;&gt;"",$B10874&lt;=$C10874),INDEX(Bemenet!$G$2:$G$301,$M10874),"")</f>
        <v/>
      </c>
      <c r="E10874" s="6">
        <f>IF(AND($B10874&lt;&gt;"",$C10874&lt;&gt;"",$B10874&lt;=$C10874),INDEX(Bemenet!$D$2:$D$301,$M10874),"")</f>
        <v/>
      </c>
      <c r="F10874" s="5">
        <f>IF(AND($B10874&lt;&gt;"",$C10874&lt;&gt;"",$B10874&lt;=$C10874),$C10874-$B10874+1,"")</f>
        <v/>
      </c>
      <c r="G10874" s="5">
        <f>IF($F10874="","",$F10874*$D10874)</f>
        <v/>
      </c>
      <c r="H10874" s="42">
        <f>IF($G10874="","",$O10874)</f>
        <v/>
      </c>
      <c r="I10874" s="5">
        <f>IF($G10874="","",$G10874*IF($H10874="",$O10874,$H10874)/100)</f>
        <v/>
      </c>
      <c r="J10874" s="5">
        <f>IF(OR($L10874="",NOT(COUNTIFS($L$2:$L10874,$L10874)=1)),"",SUMIFS($G:$G,$L:$L,$L10874))</f>
        <v/>
      </c>
      <c r="K10874" s="5">
        <f>IF(OR($L10874="",NOT(COUNTIFS($L$2:$L10874,$L10874)=1)),"",SUMIFS($I:$I,$L:$L,$L10874))</f>
        <v/>
      </c>
      <c r="L10874" s="6">
        <f>IF($B10874="","",YEAR($B10874))</f>
        <v/>
      </c>
      <c r="M10874" s="6">
        <f>INT((ROW()-2)/39)+1</f>
        <v/>
      </c>
      <c r="N10874" s="6">
        <f>MOD(ROW()-2,39)+2</f>
        <v/>
      </c>
      <c r="O10874" s="42">
        <f>IF(AND($B10874&lt;&gt;"",$C10874&lt;&gt;"",$B10874&lt;=$C10874),INDEX(Szabalyok!$C:$C,$N10874),"")</f>
        <v/>
      </c>
      <c r="P10874">
        <f>IF(D10874="",P10873,P10873+1)</f>
        <v/>
      </c>
    </row>
    <row r="10875">
      <c r="A10875">
        <f>IF(P10875=P10874,0,P10875)</f>
        <v/>
      </c>
      <c r="B10875" s="41">
        <f>IF($M10875&gt;300,"",IF(OR(INDEX(Bemenet!$E$2:$E$301,$M10875)="",INDEX(Bemenet!$F$2:$F$301,$M10875)=""),"",MAX(INDEX(Bemenet!$E$2:$E$301,$M10875),INDEX(Szabalyok!$A:$A,$N10875))))</f>
        <v/>
      </c>
      <c r="C10875" s="41">
        <f>IF($B10875="","",MIN(INDEX(Bemenet!$F$2:$F$301,$M10875),INDEX(Szabalyok!$B:$B,$N10875)))</f>
        <v/>
      </c>
      <c r="D10875" s="5">
        <f>IF(AND($B10875&lt;&gt;"",$C10875&lt;&gt;"",$B10875&lt;=$C10875),INDEX(Bemenet!$G$2:$G$301,$M10875),"")</f>
        <v/>
      </c>
      <c r="E10875" s="6">
        <f>IF(AND($B10875&lt;&gt;"",$C10875&lt;&gt;"",$B10875&lt;=$C10875),INDEX(Bemenet!$D$2:$D$301,$M10875),"")</f>
        <v/>
      </c>
      <c r="F10875" s="5">
        <f>IF(AND($B10875&lt;&gt;"",$C10875&lt;&gt;"",$B10875&lt;=$C10875),$C10875-$B10875+1,"")</f>
        <v/>
      </c>
      <c r="G10875" s="5">
        <f>IF($F10875="","",$F10875*$D10875)</f>
        <v/>
      </c>
      <c r="H10875" s="42">
        <f>IF($G10875="","",$O10875)</f>
        <v/>
      </c>
      <c r="I10875" s="5">
        <f>IF($G10875="","",$G10875*IF($H10875="",$O10875,$H10875)/100)</f>
        <v/>
      </c>
      <c r="J10875" s="5">
        <f>IF(OR($L10875="",NOT(COUNTIFS($L$2:$L10875,$L10875)=1)),"",SUMIFS($G:$G,$L:$L,$L10875))</f>
        <v/>
      </c>
      <c r="K10875" s="5">
        <f>IF(OR($L10875="",NOT(COUNTIFS($L$2:$L10875,$L10875)=1)),"",SUMIFS($I:$I,$L:$L,$L10875))</f>
        <v/>
      </c>
      <c r="L10875" s="6">
        <f>IF($B10875="","",YEAR($B10875))</f>
        <v/>
      </c>
      <c r="M10875" s="6">
        <f>INT((ROW()-2)/39)+1</f>
        <v/>
      </c>
      <c r="N10875" s="6">
        <f>MOD(ROW()-2,39)+2</f>
        <v/>
      </c>
      <c r="O10875" s="42">
        <f>IF(AND($B10875&lt;&gt;"",$C10875&lt;&gt;"",$B10875&lt;=$C10875),INDEX(Szabalyok!$C:$C,$N10875),"")</f>
        <v/>
      </c>
      <c r="P10875">
        <f>IF(D10875="",P10874,P10874+1)</f>
        <v/>
      </c>
    </row>
    <row r="10876">
      <c r="A10876">
        <f>IF(P10876=P10875,0,P10876)</f>
        <v/>
      </c>
      <c r="B10876" s="41">
        <f>IF($M10876&gt;300,"",IF(OR(INDEX(Bemenet!$E$2:$E$301,$M10876)="",INDEX(Bemenet!$F$2:$F$301,$M10876)=""),"",MAX(INDEX(Bemenet!$E$2:$E$301,$M10876),INDEX(Szabalyok!$A:$A,$N10876))))</f>
        <v/>
      </c>
      <c r="C10876" s="41">
        <f>IF($B10876="","",MIN(INDEX(Bemenet!$F$2:$F$301,$M10876),INDEX(Szabalyok!$B:$B,$N10876)))</f>
        <v/>
      </c>
      <c r="D10876" s="5">
        <f>IF(AND($B10876&lt;&gt;"",$C10876&lt;&gt;"",$B10876&lt;=$C10876),INDEX(Bemenet!$G$2:$G$301,$M10876),"")</f>
        <v/>
      </c>
      <c r="E10876" s="6">
        <f>IF(AND($B10876&lt;&gt;"",$C10876&lt;&gt;"",$B10876&lt;=$C10876),INDEX(Bemenet!$D$2:$D$301,$M10876),"")</f>
        <v/>
      </c>
      <c r="F10876" s="5">
        <f>IF(AND($B10876&lt;&gt;"",$C10876&lt;&gt;"",$B10876&lt;=$C10876),$C10876-$B10876+1,"")</f>
        <v/>
      </c>
      <c r="G10876" s="5">
        <f>IF($F10876="","",$F10876*$D10876)</f>
        <v/>
      </c>
      <c r="H10876" s="42">
        <f>IF($G10876="","",$O10876)</f>
        <v/>
      </c>
      <c r="I10876" s="5">
        <f>IF($G10876="","",$G10876*IF($H10876="",$O10876,$H10876)/100)</f>
        <v/>
      </c>
      <c r="J10876" s="5">
        <f>IF(OR($L10876="",NOT(COUNTIFS($L$2:$L10876,$L10876)=1)),"",SUMIFS($G:$G,$L:$L,$L10876))</f>
        <v/>
      </c>
      <c r="K10876" s="5">
        <f>IF(OR($L10876="",NOT(COUNTIFS($L$2:$L10876,$L10876)=1)),"",SUMIFS($I:$I,$L:$L,$L10876))</f>
        <v/>
      </c>
      <c r="L10876" s="6">
        <f>IF($B10876="","",YEAR($B10876))</f>
        <v/>
      </c>
      <c r="M10876" s="6">
        <f>INT((ROW()-2)/39)+1</f>
        <v/>
      </c>
      <c r="N10876" s="6">
        <f>MOD(ROW()-2,39)+2</f>
        <v/>
      </c>
      <c r="O10876" s="42">
        <f>IF(AND($B10876&lt;&gt;"",$C10876&lt;&gt;"",$B10876&lt;=$C10876),INDEX(Szabalyok!$C:$C,$N10876),"")</f>
        <v/>
      </c>
      <c r="P10876">
        <f>IF(D10876="",P10875,P10875+1)</f>
        <v/>
      </c>
    </row>
    <row r="10877">
      <c r="A10877">
        <f>IF(P10877=P10876,0,P10877)</f>
        <v/>
      </c>
      <c r="B10877" s="41">
        <f>IF($M10877&gt;300,"",IF(OR(INDEX(Bemenet!$E$2:$E$301,$M10877)="",INDEX(Bemenet!$F$2:$F$301,$M10877)=""),"",MAX(INDEX(Bemenet!$E$2:$E$301,$M10877),INDEX(Szabalyok!$A:$A,$N10877))))</f>
        <v/>
      </c>
      <c r="C10877" s="41">
        <f>IF($B10877="","",MIN(INDEX(Bemenet!$F$2:$F$301,$M10877),INDEX(Szabalyok!$B:$B,$N10877)))</f>
        <v/>
      </c>
      <c r="D10877" s="5">
        <f>IF(AND($B10877&lt;&gt;"",$C10877&lt;&gt;"",$B10877&lt;=$C10877),INDEX(Bemenet!$G$2:$G$301,$M10877),"")</f>
        <v/>
      </c>
      <c r="E10877" s="6">
        <f>IF(AND($B10877&lt;&gt;"",$C10877&lt;&gt;"",$B10877&lt;=$C10877),INDEX(Bemenet!$D$2:$D$301,$M10877),"")</f>
        <v/>
      </c>
      <c r="F10877" s="5">
        <f>IF(AND($B10877&lt;&gt;"",$C10877&lt;&gt;"",$B10877&lt;=$C10877),$C10877-$B10877+1,"")</f>
        <v/>
      </c>
      <c r="G10877" s="5">
        <f>IF($F10877="","",$F10877*$D10877)</f>
        <v/>
      </c>
      <c r="H10877" s="42">
        <f>IF($G10877="","",$O10877)</f>
        <v/>
      </c>
      <c r="I10877" s="5">
        <f>IF($G10877="","",$G10877*IF($H10877="",$O10877,$H10877)/100)</f>
        <v/>
      </c>
      <c r="J10877" s="5">
        <f>IF(OR($L10877="",NOT(COUNTIFS($L$2:$L10877,$L10877)=1)),"",SUMIFS($G:$G,$L:$L,$L10877))</f>
        <v/>
      </c>
      <c r="K10877" s="5">
        <f>IF(OR($L10877="",NOT(COUNTIFS($L$2:$L10877,$L10877)=1)),"",SUMIFS($I:$I,$L:$L,$L10877))</f>
        <v/>
      </c>
      <c r="L10877" s="6">
        <f>IF($B10877="","",YEAR($B10877))</f>
        <v/>
      </c>
      <c r="M10877" s="6">
        <f>INT((ROW()-2)/39)+1</f>
        <v/>
      </c>
      <c r="N10877" s="6">
        <f>MOD(ROW()-2,39)+2</f>
        <v/>
      </c>
      <c r="O10877" s="42">
        <f>IF(AND($B10877&lt;&gt;"",$C10877&lt;&gt;"",$B10877&lt;=$C10877),INDEX(Szabalyok!$C:$C,$N10877),"")</f>
        <v/>
      </c>
      <c r="P10877">
        <f>IF(D10877="",P10876,P10876+1)</f>
        <v/>
      </c>
    </row>
    <row r="10878">
      <c r="A10878">
        <f>IF(P10878=P10877,0,P10878)</f>
        <v/>
      </c>
      <c r="B10878" s="41">
        <f>IF($M10878&gt;300,"",IF(OR(INDEX(Bemenet!$E$2:$E$301,$M10878)="",INDEX(Bemenet!$F$2:$F$301,$M10878)=""),"",MAX(INDEX(Bemenet!$E$2:$E$301,$M10878),INDEX(Szabalyok!$A:$A,$N10878))))</f>
        <v/>
      </c>
      <c r="C10878" s="41">
        <f>IF($B10878="","",MIN(INDEX(Bemenet!$F$2:$F$301,$M10878),INDEX(Szabalyok!$B:$B,$N10878)))</f>
        <v/>
      </c>
      <c r="D10878" s="5">
        <f>IF(AND($B10878&lt;&gt;"",$C10878&lt;&gt;"",$B10878&lt;=$C10878),INDEX(Bemenet!$G$2:$G$301,$M10878),"")</f>
        <v/>
      </c>
      <c r="E10878" s="6">
        <f>IF(AND($B10878&lt;&gt;"",$C10878&lt;&gt;"",$B10878&lt;=$C10878),INDEX(Bemenet!$D$2:$D$301,$M10878),"")</f>
        <v/>
      </c>
      <c r="F10878" s="5">
        <f>IF(AND($B10878&lt;&gt;"",$C10878&lt;&gt;"",$B10878&lt;=$C10878),$C10878-$B10878+1,"")</f>
        <v/>
      </c>
      <c r="G10878" s="5">
        <f>IF($F10878="","",$F10878*$D10878)</f>
        <v/>
      </c>
      <c r="H10878" s="42">
        <f>IF($G10878="","",$O10878)</f>
        <v/>
      </c>
      <c r="I10878" s="5">
        <f>IF($G10878="","",$G10878*IF($H10878="",$O10878,$H10878)/100)</f>
        <v/>
      </c>
      <c r="J10878" s="5">
        <f>IF(OR($L10878="",NOT(COUNTIFS($L$2:$L10878,$L10878)=1)),"",SUMIFS($G:$G,$L:$L,$L10878))</f>
        <v/>
      </c>
      <c r="K10878" s="5">
        <f>IF(OR($L10878="",NOT(COUNTIFS($L$2:$L10878,$L10878)=1)),"",SUMIFS($I:$I,$L:$L,$L10878))</f>
        <v/>
      </c>
      <c r="L10878" s="6">
        <f>IF($B10878="","",YEAR($B10878))</f>
        <v/>
      </c>
      <c r="M10878" s="6">
        <f>INT((ROW()-2)/39)+1</f>
        <v/>
      </c>
      <c r="N10878" s="6">
        <f>MOD(ROW()-2,39)+2</f>
        <v/>
      </c>
      <c r="O10878" s="42">
        <f>IF(AND($B10878&lt;&gt;"",$C10878&lt;&gt;"",$B10878&lt;=$C10878),INDEX(Szabalyok!$C:$C,$N10878),"")</f>
        <v/>
      </c>
      <c r="P10878">
        <f>IF(D10878="",P10877,P10877+1)</f>
        <v/>
      </c>
    </row>
    <row r="10879">
      <c r="A10879">
        <f>IF(P10879=P10878,0,P10879)</f>
        <v/>
      </c>
      <c r="B10879" s="41">
        <f>IF($M10879&gt;300,"",IF(OR(INDEX(Bemenet!$E$2:$E$301,$M10879)="",INDEX(Bemenet!$F$2:$F$301,$M10879)=""),"",MAX(INDEX(Bemenet!$E$2:$E$301,$M10879),INDEX(Szabalyok!$A:$A,$N10879))))</f>
        <v/>
      </c>
      <c r="C10879" s="41">
        <f>IF($B10879="","",MIN(INDEX(Bemenet!$F$2:$F$301,$M10879),INDEX(Szabalyok!$B:$B,$N10879)))</f>
        <v/>
      </c>
      <c r="D10879" s="5">
        <f>IF(AND($B10879&lt;&gt;"",$C10879&lt;&gt;"",$B10879&lt;=$C10879),INDEX(Bemenet!$G$2:$G$301,$M10879),"")</f>
        <v/>
      </c>
      <c r="E10879" s="6">
        <f>IF(AND($B10879&lt;&gt;"",$C10879&lt;&gt;"",$B10879&lt;=$C10879),INDEX(Bemenet!$D$2:$D$301,$M10879),"")</f>
        <v/>
      </c>
      <c r="F10879" s="5">
        <f>IF(AND($B10879&lt;&gt;"",$C10879&lt;&gt;"",$B10879&lt;=$C10879),$C10879-$B10879+1,"")</f>
        <v/>
      </c>
      <c r="G10879" s="5">
        <f>IF($F10879="","",$F10879*$D10879)</f>
        <v/>
      </c>
      <c r="H10879" s="42">
        <f>IF($G10879="","",$O10879)</f>
        <v/>
      </c>
      <c r="I10879" s="5">
        <f>IF($G10879="","",$G10879*IF($H10879="",$O10879,$H10879)/100)</f>
        <v/>
      </c>
      <c r="J10879" s="5">
        <f>IF(OR($L10879="",NOT(COUNTIFS($L$2:$L10879,$L10879)=1)),"",SUMIFS($G:$G,$L:$L,$L10879))</f>
        <v/>
      </c>
      <c r="K10879" s="5">
        <f>IF(OR($L10879="",NOT(COUNTIFS($L$2:$L10879,$L10879)=1)),"",SUMIFS($I:$I,$L:$L,$L10879))</f>
        <v/>
      </c>
      <c r="L10879" s="6">
        <f>IF($B10879="","",YEAR($B10879))</f>
        <v/>
      </c>
      <c r="M10879" s="6">
        <f>INT((ROW()-2)/39)+1</f>
        <v/>
      </c>
      <c r="N10879" s="6">
        <f>MOD(ROW()-2,39)+2</f>
        <v/>
      </c>
      <c r="O10879" s="42">
        <f>IF(AND($B10879&lt;&gt;"",$C10879&lt;&gt;"",$B10879&lt;=$C10879),INDEX(Szabalyok!$C:$C,$N10879),"")</f>
        <v/>
      </c>
      <c r="P10879">
        <f>IF(D10879="",P10878,P10878+1)</f>
        <v/>
      </c>
    </row>
    <row r="10880">
      <c r="A10880">
        <f>IF(P10880=P10879,0,P10880)</f>
        <v/>
      </c>
      <c r="B10880" s="41">
        <f>IF($M10880&gt;300,"",IF(OR(INDEX(Bemenet!$E$2:$E$301,$M10880)="",INDEX(Bemenet!$F$2:$F$301,$M10880)=""),"",MAX(INDEX(Bemenet!$E$2:$E$301,$M10880),INDEX(Szabalyok!$A:$A,$N10880))))</f>
        <v/>
      </c>
      <c r="C10880" s="41">
        <f>IF($B10880="","",MIN(INDEX(Bemenet!$F$2:$F$301,$M10880),INDEX(Szabalyok!$B:$B,$N10880)))</f>
        <v/>
      </c>
      <c r="D10880" s="5">
        <f>IF(AND($B10880&lt;&gt;"",$C10880&lt;&gt;"",$B10880&lt;=$C10880),INDEX(Bemenet!$G$2:$G$301,$M10880),"")</f>
        <v/>
      </c>
      <c r="E10880" s="6">
        <f>IF(AND($B10880&lt;&gt;"",$C10880&lt;&gt;"",$B10880&lt;=$C10880),INDEX(Bemenet!$D$2:$D$301,$M10880),"")</f>
        <v/>
      </c>
      <c r="F10880" s="5">
        <f>IF(AND($B10880&lt;&gt;"",$C10880&lt;&gt;"",$B10880&lt;=$C10880),$C10880-$B10880+1,"")</f>
        <v/>
      </c>
      <c r="G10880" s="5">
        <f>IF($F10880="","",$F10880*$D10880)</f>
        <v/>
      </c>
      <c r="H10880" s="42">
        <f>IF($G10880="","",$O10880)</f>
        <v/>
      </c>
      <c r="I10880" s="5">
        <f>IF($G10880="","",$G10880*IF($H10880="",$O10880,$H10880)/100)</f>
        <v/>
      </c>
      <c r="J10880" s="5">
        <f>IF(OR($L10880="",NOT(COUNTIFS($L$2:$L10880,$L10880)=1)),"",SUMIFS($G:$G,$L:$L,$L10880))</f>
        <v/>
      </c>
      <c r="K10880" s="5">
        <f>IF(OR($L10880="",NOT(COUNTIFS($L$2:$L10880,$L10880)=1)),"",SUMIFS($I:$I,$L:$L,$L10880))</f>
        <v/>
      </c>
      <c r="L10880" s="6">
        <f>IF($B10880="","",YEAR($B10880))</f>
        <v/>
      </c>
      <c r="M10880" s="6">
        <f>INT((ROW()-2)/39)+1</f>
        <v/>
      </c>
      <c r="N10880" s="6">
        <f>MOD(ROW()-2,39)+2</f>
        <v/>
      </c>
      <c r="O10880" s="42">
        <f>IF(AND($B10880&lt;&gt;"",$C10880&lt;&gt;"",$B10880&lt;=$C10880),INDEX(Szabalyok!$C:$C,$N10880),"")</f>
        <v/>
      </c>
      <c r="P10880">
        <f>IF(D10880="",P10879,P10879+1)</f>
        <v/>
      </c>
    </row>
    <row r="10881">
      <c r="A10881">
        <f>IF(P10881=P10880,0,P10881)</f>
        <v/>
      </c>
      <c r="B10881" s="41">
        <f>IF($M10881&gt;300,"",IF(OR(INDEX(Bemenet!$E$2:$E$301,$M10881)="",INDEX(Bemenet!$F$2:$F$301,$M10881)=""),"",MAX(INDEX(Bemenet!$E$2:$E$301,$M10881),INDEX(Szabalyok!$A:$A,$N10881))))</f>
        <v/>
      </c>
      <c r="C10881" s="41">
        <f>IF($B10881="","",MIN(INDEX(Bemenet!$F$2:$F$301,$M10881),INDEX(Szabalyok!$B:$B,$N10881)))</f>
        <v/>
      </c>
      <c r="D10881" s="5">
        <f>IF(AND($B10881&lt;&gt;"",$C10881&lt;&gt;"",$B10881&lt;=$C10881),INDEX(Bemenet!$G$2:$G$301,$M10881),"")</f>
        <v/>
      </c>
      <c r="E10881" s="6">
        <f>IF(AND($B10881&lt;&gt;"",$C10881&lt;&gt;"",$B10881&lt;=$C10881),INDEX(Bemenet!$D$2:$D$301,$M10881),"")</f>
        <v/>
      </c>
      <c r="F10881" s="5">
        <f>IF(AND($B10881&lt;&gt;"",$C10881&lt;&gt;"",$B10881&lt;=$C10881),$C10881-$B10881+1,"")</f>
        <v/>
      </c>
      <c r="G10881" s="5">
        <f>IF($F10881="","",$F10881*$D10881)</f>
        <v/>
      </c>
      <c r="H10881" s="42">
        <f>IF($G10881="","",$O10881)</f>
        <v/>
      </c>
      <c r="I10881" s="5">
        <f>IF($G10881="","",$G10881*IF($H10881="",$O10881,$H10881)/100)</f>
        <v/>
      </c>
      <c r="J10881" s="5">
        <f>IF(OR($L10881="",NOT(COUNTIFS($L$2:$L10881,$L10881)=1)),"",SUMIFS($G:$G,$L:$L,$L10881))</f>
        <v/>
      </c>
      <c r="K10881" s="5">
        <f>IF(OR($L10881="",NOT(COUNTIFS($L$2:$L10881,$L10881)=1)),"",SUMIFS($I:$I,$L:$L,$L10881))</f>
        <v/>
      </c>
      <c r="L10881" s="6">
        <f>IF($B10881="","",YEAR($B10881))</f>
        <v/>
      </c>
      <c r="M10881" s="6">
        <f>INT((ROW()-2)/39)+1</f>
        <v/>
      </c>
      <c r="N10881" s="6">
        <f>MOD(ROW()-2,39)+2</f>
        <v/>
      </c>
      <c r="O10881" s="42">
        <f>IF(AND($B10881&lt;&gt;"",$C10881&lt;&gt;"",$B10881&lt;=$C10881),INDEX(Szabalyok!$C:$C,$N10881),"")</f>
        <v/>
      </c>
      <c r="P10881">
        <f>IF(D10881="",P10880,P10880+1)</f>
        <v/>
      </c>
    </row>
    <row r="10882">
      <c r="A10882">
        <f>IF(P10882=P10881,0,P10882)</f>
        <v/>
      </c>
      <c r="B10882" s="41">
        <f>IF($M10882&gt;300,"",IF(OR(INDEX(Bemenet!$E$2:$E$301,$M10882)="",INDEX(Bemenet!$F$2:$F$301,$M10882)=""),"",MAX(INDEX(Bemenet!$E$2:$E$301,$M10882),INDEX(Szabalyok!$A:$A,$N10882))))</f>
        <v/>
      </c>
      <c r="C10882" s="41">
        <f>IF($B10882="","",MIN(INDEX(Bemenet!$F$2:$F$301,$M10882),INDEX(Szabalyok!$B:$B,$N10882)))</f>
        <v/>
      </c>
      <c r="D10882" s="5">
        <f>IF(AND($B10882&lt;&gt;"",$C10882&lt;&gt;"",$B10882&lt;=$C10882),INDEX(Bemenet!$G$2:$G$301,$M10882),"")</f>
        <v/>
      </c>
      <c r="E10882" s="6">
        <f>IF(AND($B10882&lt;&gt;"",$C10882&lt;&gt;"",$B10882&lt;=$C10882),INDEX(Bemenet!$D$2:$D$301,$M10882),"")</f>
        <v/>
      </c>
      <c r="F10882" s="5">
        <f>IF(AND($B10882&lt;&gt;"",$C10882&lt;&gt;"",$B10882&lt;=$C10882),$C10882-$B10882+1,"")</f>
        <v/>
      </c>
      <c r="G10882" s="5">
        <f>IF($F10882="","",$F10882*$D10882)</f>
        <v/>
      </c>
      <c r="H10882" s="42">
        <f>IF($G10882="","",$O10882)</f>
        <v/>
      </c>
      <c r="I10882" s="5">
        <f>IF($G10882="","",$G10882*IF($H10882="",$O10882,$H10882)/100)</f>
        <v/>
      </c>
      <c r="J10882" s="5">
        <f>IF(OR($L10882="",NOT(COUNTIFS($L$2:$L10882,$L10882)=1)),"",SUMIFS($G:$G,$L:$L,$L10882))</f>
        <v/>
      </c>
      <c r="K10882" s="5">
        <f>IF(OR($L10882="",NOT(COUNTIFS($L$2:$L10882,$L10882)=1)),"",SUMIFS($I:$I,$L:$L,$L10882))</f>
        <v/>
      </c>
      <c r="L10882" s="6">
        <f>IF($B10882="","",YEAR($B10882))</f>
        <v/>
      </c>
      <c r="M10882" s="6">
        <f>INT((ROW()-2)/39)+1</f>
        <v/>
      </c>
      <c r="N10882" s="6">
        <f>MOD(ROW()-2,39)+2</f>
        <v/>
      </c>
      <c r="O10882" s="42">
        <f>IF(AND($B10882&lt;&gt;"",$C10882&lt;&gt;"",$B10882&lt;=$C10882),INDEX(Szabalyok!$C:$C,$N10882),"")</f>
        <v/>
      </c>
      <c r="P10882">
        <f>IF(D10882="",P10881,P10881+1)</f>
        <v/>
      </c>
    </row>
    <row r="10883">
      <c r="A10883">
        <f>IF(P10883=P10882,0,P10883)</f>
        <v/>
      </c>
      <c r="B10883" s="41">
        <f>IF($M10883&gt;300,"",IF(OR(INDEX(Bemenet!$E$2:$E$301,$M10883)="",INDEX(Bemenet!$F$2:$F$301,$M10883)=""),"",MAX(INDEX(Bemenet!$E$2:$E$301,$M10883),INDEX(Szabalyok!$A:$A,$N10883))))</f>
        <v/>
      </c>
      <c r="C10883" s="41">
        <f>IF($B10883="","",MIN(INDEX(Bemenet!$F$2:$F$301,$M10883),INDEX(Szabalyok!$B:$B,$N10883)))</f>
        <v/>
      </c>
      <c r="D10883" s="5">
        <f>IF(AND($B10883&lt;&gt;"",$C10883&lt;&gt;"",$B10883&lt;=$C10883),INDEX(Bemenet!$G$2:$G$301,$M10883),"")</f>
        <v/>
      </c>
      <c r="E10883" s="6">
        <f>IF(AND($B10883&lt;&gt;"",$C10883&lt;&gt;"",$B10883&lt;=$C10883),INDEX(Bemenet!$D$2:$D$301,$M10883),"")</f>
        <v/>
      </c>
      <c r="F10883" s="5">
        <f>IF(AND($B10883&lt;&gt;"",$C10883&lt;&gt;"",$B10883&lt;=$C10883),$C10883-$B10883+1,"")</f>
        <v/>
      </c>
      <c r="G10883" s="5">
        <f>IF($F10883="","",$F10883*$D10883)</f>
        <v/>
      </c>
      <c r="H10883" s="42">
        <f>IF($G10883="","",$O10883)</f>
        <v/>
      </c>
      <c r="I10883" s="5">
        <f>IF($G10883="","",$G10883*IF($H10883="",$O10883,$H10883)/100)</f>
        <v/>
      </c>
      <c r="J10883" s="5">
        <f>IF(OR($L10883="",NOT(COUNTIFS($L$2:$L10883,$L10883)=1)),"",SUMIFS($G:$G,$L:$L,$L10883))</f>
        <v/>
      </c>
      <c r="K10883" s="5">
        <f>IF(OR($L10883="",NOT(COUNTIFS($L$2:$L10883,$L10883)=1)),"",SUMIFS($I:$I,$L:$L,$L10883))</f>
        <v/>
      </c>
      <c r="L10883" s="6">
        <f>IF($B10883="","",YEAR($B10883))</f>
        <v/>
      </c>
      <c r="M10883" s="6">
        <f>INT((ROW()-2)/39)+1</f>
        <v/>
      </c>
      <c r="N10883" s="6">
        <f>MOD(ROW()-2,39)+2</f>
        <v/>
      </c>
      <c r="O10883" s="42">
        <f>IF(AND($B10883&lt;&gt;"",$C10883&lt;&gt;"",$B10883&lt;=$C10883),INDEX(Szabalyok!$C:$C,$N10883),"")</f>
        <v/>
      </c>
      <c r="P10883">
        <f>IF(D10883="",P10882,P10882+1)</f>
        <v/>
      </c>
    </row>
    <row r="10884">
      <c r="A10884">
        <f>IF(P10884=P10883,0,P10884)</f>
        <v/>
      </c>
      <c r="B10884" s="41">
        <f>IF($M10884&gt;300,"",IF(OR(INDEX(Bemenet!$E$2:$E$301,$M10884)="",INDEX(Bemenet!$F$2:$F$301,$M10884)=""),"",MAX(INDEX(Bemenet!$E$2:$E$301,$M10884),INDEX(Szabalyok!$A:$A,$N10884))))</f>
        <v/>
      </c>
      <c r="C10884" s="41">
        <f>IF($B10884="","",MIN(INDEX(Bemenet!$F$2:$F$301,$M10884),INDEX(Szabalyok!$B:$B,$N10884)))</f>
        <v/>
      </c>
      <c r="D10884" s="5">
        <f>IF(AND($B10884&lt;&gt;"",$C10884&lt;&gt;"",$B10884&lt;=$C10884),INDEX(Bemenet!$G$2:$G$301,$M10884),"")</f>
        <v/>
      </c>
      <c r="E10884" s="6">
        <f>IF(AND($B10884&lt;&gt;"",$C10884&lt;&gt;"",$B10884&lt;=$C10884),INDEX(Bemenet!$D$2:$D$301,$M10884),"")</f>
        <v/>
      </c>
      <c r="F10884" s="5">
        <f>IF(AND($B10884&lt;&gt;"",$C10884&lt;&gt;"",$B10884&lt;=$C10884),$C10884-$B10884+1,"")</f>
        <v/>
      </c>
      <c r="G10884" s="5">
        <f>IF($F10884="","",$F10884*$D10884)</f>
        <v/>
      </c>
      <c r="H10884" s="42">
        <f>IF($G10884="","",$O10884)</f>
        <v/>
      </c>
      <c r="I10884" s="5">
        <f>IF($G10884="","",$G10884*IF($H10884="",$O10884,$H10884)/100)</f>
        <v/>
      </c>
      <c r="J10884" s="5">
        <f>IF(OR($L10884="",NOT(COUNTIFS($L$2:$L10884,$L10884)=1)),"",SUMIFS($G:$G,$L:$L,$L10884))</f>
        <v/>
      </c>
      <c r="K10884" s="5">
        <f>IF(OR($L10884="",NOT(COUNTIFS($L$2:$L10884,$L10884)=1)),"",SUMIFS($I:$I,$L:$L,$L10884))</f>
        <v/>
      </c>
      <c r="L10884" s="6">
        <f>IF($B10884="","",YEAR($B10884))</f>
        <v/>
      </c>
      <c r="M10884" s="6">
        <f>INT((ROW()-2)/39)+1</f>
        <v/>
      </c>
      <c r="N10884" s="6">
        <f>MOD(ROW()-2,39)+2</f>
        <v/>
      </c>
      <c r="O10884" s="42">
        <f>IF(AND($B10884&lt;&gt;"",$C10884&lt;&gt;"",$B10884&lt;=$C10884),INDEX(Szabalyok!$C:$C,$N10884),"")</f>
        <v/>
      </c>
      <c r="P10884">
        <f>IF(D10884="",P10883,P10883+1)</f>
        <v/>
      </c>
    </row>
    <row r="10885">
      <c r="A10885">
        <f>IF(P10885=P10884,0,P10885)</f>
        <v/>
      </c>
      <c r="B10885" s="41">
        <f>IF($M10885&gt;300,"",IF(OR(INDEX(Bemenet!$E$2:$E$301,$M10885)="",INDEX(Bemenet!$F$2:$F$301,$M10885)=""),"",MAX(INDEX(Bemenet!$E$2:$E$301,$M10885),INDEX(Szabalyok!$A:$A,$N10885))))</f>
        <v/>
      </c>
      <c r="C10885" s="41">
        <f>IF($B10885="","",MIN(INDEX(Bemenet!$F$2:$F$301,$M10885),INDEX(Szabalyok!$B:$B,$N10885)))</f>
        <v/>
      </c>
      <c r="D10885" s="5">
        <f>IF(AND($B10885&lt;&gt;"",$C10885&lt;&gt;"",$B10885&lt;=$C10885),INDEX(Bemenet!$G$2:$G$301,$M10885),"")</f>
        <v/>
      </c>
      <c r="E10885" s="6">
        <f>IF(AND($B10885&lt;&gt;"",$C10885&lt;&gt;"",$B10885&lt;=$C10885),INDEX(Bemenet!$D$2:$D$301,$M10885),"")</f>
        <v/>
      </c>
      <c r="F10885" s="5">
        <f>IF(AND($B10885&lt;&gt;"",$C10885&lt;&gt;"",$B10885&lt;=$C10885),$C10885-$B10885+1,"")</f>
        <v/>
      </c>
      <c r="G10885" s="5">
        <f>IF($F10885="","",$F10885*$D10885)</f>
        <v/>
      </c>
      <c r="H10885" s="42">
        <f>IF($G10885="","",$O10885)</f>
        <v/>
      </c>
      <c r="I10885" s="5">
        <f>IF($G10885="","",$G10885*IF($H10885="",$O10885,$H10885)/100)</f>
        <v/>
      </c>
      <c r="J10885" s="5">
        <f>IF(OR($L10885="",NOT(COUNTIFS($L$2:$L10885,$L10885)=1)),"",SUMIFS($G:$G,$L:$L,$L10885))</f>
        <v/>
      </c>
      <c r="K10885" s="5">
        <f>IF(OR($L10885="",NOT(COUNTIFS($L$2:$L10885,$L10885)=1)),"",SUMIFS($I:$I,$L:$L,$L10885))</f>
        <v/>
      </c>
      <c r="L10885" s="6">
        <f>IF($B10885="","",YEAR($B10885))</f>
        <v/>
      </c>
      <c r="M10885" s="6">
        <f>INT((ROW()-2)/39)+1</f>
        <v/>
      </c>
      <c r="N10885" s="6">
        <f>MOD(ROW()-2,39)+2</f>
        <v/>
      </c>
      <c r="O10885" s="42">
        <f>IF(AND($B10885&lt;&gt;"",$C10885&lt;&gt;"",$B10885&lt;=$C10885),INDEX(Szabalyok!$C:$C,$N10885),"")</f>
        <v/>
      </c>
      <c r="P10885">
        <f>IF(D10885="",P10884,P10884+1)</f>
        <v/>
      </c>
    </row>
    <row r="10886">
      <c r="A10886">
        <f>IF(P10886=P10885,0,P10886)</f>
        <v/>
      </c>
      <c r="B10886" s="41">
        <f>IF($M10886&gt;300,"",IF(OR(INDEX(Bemenet!$E$2:$E$301,$M10886)="",INDEX(Bemenet!$F$2:$F$301,$M10886)=""),"",MAX(INDEX(Bemenet!$E$2:$E$301,$M10886),INDEX(Szabalyok!$A:$A,$N10886))))</f>
        <v/>
      </c>
      <c r="C10886" s="41">
        <f>IF($B10886="","",MIN(INDEX(Bemenet!$F$2:$F$301,$M10886),INDEX(Szabalyok!$B:$B,$N10886)))</f>
        <v/>
      </c>
      <c r="D10886" s="5">
        <f>IF(AND($B10886&lt;&gt;"",$C10886&lt;&gt;"",$B10886&lt;=$C10886),INDEX(Bemenet!$G$2:$G$301,$M10886),"")</f>
        <v/>
      </c>
      <c r="E10886" s="6">
        <f>IF(AND($B10886&lt;&gt;"",$C10886&lt;&gt;"",$B10886&lt;=$C10886),INDEX(Bemenet!$D$2:$D$301,$M10886),"")</f>
        <v/>
      </c>
      <c r="F10886" s="5">
        <f>IF(AND($B10886&lt;&gt;"",$C10886&lt;&gt;"",$B10886&lt;=$C10886),$C10886-$B10886+1,"")</f>
        <v/>
      </c>
      <c r="G10886" s="5">
        <f>IF($F10886="","",$F10886*$D10886)</f>
        <v/>
      </c>
      <c r="H10886" s="42">
        <f>IF($G10886="","",$O10886)</f>
        <v/>
      </c>
      <c r="I10886" s="5">
        <f>IF($G10886="","",$G10886*IF($H10886="",$O10886,$H10886)/100)</f>
        <v/>
      </c>
      <c r="J10886" s="5">
        <f>IF(OR($L10886="",NOT(COUNTIFS($L$2:$L10886,$L10886)=1)),"",SUMIFS($G:$G,$L:$L,$L10886))</f>
        <v/>
      </c>
      <c r="K10886" s="5">
        <f>IF(OR($L10886="",NOT(COUNTIFS($L$2:$L10886,$L10886)=1)),"",SUMIFS($I:$I,$L:$L,$L10886))</f>
        <v/>
      </c>
      <c r="L10886" s="6">
        <f>IF($B10886="","",YEAR($B10886))</f>
        <v/>
      </c>
      <c r="M10886" s="6">
        <f>INT((ROW()-2)/39)+1</f>
        <v/>
      </c>
      <c r="N10886" s="6">
        <f>MOD(ROW()-2,39)+2</f>
        <v/>
      </c>
      <c r="O10886" s="42">
        <f>IF(AND($B10886&lt;&gt;"",$C10886&lt;&gt;"",$B10886&lt;=$C10886),INDEX(Szabalyok!$C:$C,$N10886),"")</f>
        <v/>
      </c>
      <c r="P10886">
        <f>IF(D10886="",P10885,P10885+1)</f>
        <v/>
      </c>
    </row>
    <row r="10887">
      <c r="A10887">
        <f>IF(P10887=P10886,0,P10887)</f>
        <v/>
      </c>
      <c r="B10887" s="41">
        <f>IF($M10887&gt;300,"",IF(OR(INDEX(Bemenet!$E$2:$E$301,$M10887)="",INDEX(Bemenet!$F$2:$F$301,$M10887)=""),"",MAX(INDEX(Bemenet!$E$2:$E$301,$M10887),INDEX(Szabalyok!$A:$A,$N10887))))</f>
        <v/>
      </c>
      <c r="C10887" s="41">
        <f>IF($B10887="","",MIN(INDEX(Bemenet!$F$2:$F$301,$M10887),INDEX(Szabalyok!$B:$B,$N10887)))</f>
        <v/>
      </c>
      <c r="D10887" s="5">
        <f>IF(AND($B10887&lt;&gt;"",$C10887&lt;&gt;"",$B10887&lt;=$C10887),INDEX(Bemenet!$G$2:$G$301,$M10887),"")</f>
        <v/>
      </c>
      <c r="E10887" s="6">
        <f>IF(AND($B10887&lt;&gt;"",$C10887&lt;&gt;"",$B10887&lt;=$C10887),INDEX(Bemenet!$D$2:$D$301,$M10887),"")</f>
        <v/>
      </c>
      <c r="F10887" s="5">
        <f>IF(AND($B10887&lt;&gt;"",$C10887&lt;&gt;"",$B10887&lt;=$C10887),$C10887-$B10887+1,"")</f>
        <v/>
      </c>
      <c r="G10887" s="5">
        <f>IF($F10887="","",$F10887*$D10887)</f>
        <v/>
      </c>
      <c r="H10887" s="42">
        <f>IF($G10887="","",$O10887)</f>
        <v/>
      </c>
      <c r="I10887" s="5">
        <f>IF($G10887="","",$G10887*IF($H10887="",$O10887,$H10887)/100)</f>
        <v/>
      </c>
      <c r="J10887" s="5">
        <f>IF(OR($L10887="",NOT(COUNTIFS($L$2:$L10887,$L10887)=1)),"",SUMIFS($G:$G,$L:$L,$L10887))</f>
        <v/>
      </c>
      <c r="K10887" s="5">
        <f>IF(OR($L10887="",NOT(COUNTIFS($L$2:$L10887,$L10887)=1)),"",SUMIFS($I:$I,$L:$L,$L10887))</f>
        <v/>
      </c>
      <c r="L10887" s="6">
        <f>IF($B10887="","",YEAR($B10887))</f>
        <v/>
      </c>
      <c r="M10887" s="6">
        <f>INT((ROW()-2)/39)+1</f>
        <v/>
      </c>
      <c r="N10887" s="6">
        <f>MOD(ROW()-2,39)+2</f>
        <v/>
      </c>
      <c r="O10887" s="42">
        <f>IF(AND($B10887&lt;&gt;"",$C10887&lt;&gt;"",$B10887&lt;=$C10887),INDEX(Szabalyok!$C:$C,$N10887),"")</f>
        <v/>
      </c>
      <c r="P10887">
        <f>IF(D10887="",P10886,P10886+1)</f>
        <v/>
      </c>
    </row>
    <row r="10888">
      <c r="A10888">
        <f>IF(P10888=P10887,0,P10888)</f>
        <v/>
      </c>
      <c r="B10888" s="41">
        <f>IF($M10888&gt;300,"",IF(OR(INDEX(Bemenet!$E$2:$E$301,$M10888)="",INDEX(Bemenet!$F$2:$F$301,$M10888)=""),"",MAX(INDEX(Bemenet!$E$2:$E$301,$M10888),INDEX(Szabalyok!$A:$A,$N10888))))</f>
        <v/>
      </c>
      <c r="C10888" s="41">
        <f>IF($B10888="","",MIN(INDEX(Bemenet!$F$2:$F$301,$M10888),INDEX(Szabalyok!$B:$B,$N10888)))</f>
        <v/>
      </c>
      <c r="D10888" s="5">
        <f>IF(AND($B10888&lt;&gt;"",$C10888&lt;&gt;"",$B10888&lt;=$C10888),INDEX(Bemenet!$G$2:$G$301,$M10888),"")</f>
        <v/>
      </c>
      <c r="E10888" s="6">
        <f>IF(AND($B10888&lt;&gt;"",$C10888&lt;&gt;"",$B10888&lt;=$C10888),INDEX(Bemenet!$D$2:$D$301,$M10888),"")</f>
        <v/>
      </c>
      <c r="F10888" s="5">
        <f>IF(AND($B10888&lt;&gt;"",$C10888&lt;&gt;"",$B10888&lt;=$C10888),$C10888-$B10888+1,"")</f>
        <v/>
      </c>
      <c r="G10888" s="5">
        <f>IF($F10888="","",$F10888*$D10888)</f>
        <v/>
      </c>
      <c r="H10888" s="42">
        <f>IF($G10888="","",$O10888)</f>
        <v/>
      </c>
      <c r="I10888" s="5">
        <f>IF($G10888="","",$G10888*IF($H10888="",$O10888,$H10888)/100)</f>
        <v/>
      </c>
      <c r="J10888" s="5">
        <f>IF(OR($L10888="",NOT(COUNTIFS($L$2:$L10888,$L10888)=1)),"",SUMIFS($G:$G,$L:$L,$L10888))</f>
        <v/>
      </c>
      <c r="K10888" s="5">
        <f>IF(OR($L10888="",NOT(COUNTIFS($L$2:$L10888,$L10888)=1)),"",SUMIFS($I:$I,$L:$L,$L10888))</f>
        <v/>
      </c>
      <c r="L10888" s="6">
        <f>IF($B10888="","",YEAR($B10888))</f>
        <v/>
      </c>
      <c r="M10888" s="6">
        <f>INT((ROW()-2)/39)+1</f>
        <v/>
      </c>
      <c r="N10888" s="6">
        <f>MOD(ROW()-2,39)+2</f>
        <v/>
      </c>
      <c r="O10888" s="42">
        <f>IF(AND($B10888&lt;&gt;"",$C10888&lt;&gt;"",$B10888&lt;=$C10888),INDEX(Szabalyok!$C:$C,$N10888),"")</f>
        <v/>
      </c>
      <c r="P10888">
        <f>IF(D10888="",P10887,P10887+1)</f>
        <v/>
      </c>
    </row>
    <row r="10889">
      <c r="A10889">
        <f>IF(P10889=P10888,0,P10889)</f>
        <v/>
      </c>
      <c r="B10889" s="41">
        <f>IF($M10889&gt;300,"",IF(OR(INDEX(Bemenet!$E$2:$E$301,$M10889)="",INDEX(Bemenet!$F$2:$F$301,$M10889)=""),"",MAX(INDEX(Bemenet!$E$2:$E$301,$M10889),INDEX(Szabalyok!$A:$A,$N10889))))</f>
        <v/>
      </c>
      <c r="C10889" s="41">
        <f>IF($B10889="","",MIN(INDEX(Bemenet!$F$2:$F$301,$M10889),INDEX(Szabalyok!$B:$B,$N10889)))</f>
        <v/>
      </c>
      <c r="D10889" s="5">
        <f>IF(AND($B10889&lt;&gt;"",$C10889&lt;&gt;"",$B10889&lt;=$C10889),INDEX(Bemenet!$G$2:$G$301,$M10889),"")</f>
        <v/>
      </c>
      <c r="E10889" s="6">
        <f>IF(AND($B10889&lt;&gt;"",$C10889&lt;&gt;"",$B10889&lt;=$C10889),INDEX(Bemenet!$D$2:$D$301,$M10889),"")</f>
        <v/>
      </c>
      <c r="F10889" s="5">
        <f>IF(AND($B10889&lt;&gt;"",$C10889&lt;&gt;"",$B10889&lt;=$C10889),$C10889-$B10889+1,"")</f>
        <v/>
      </c>
      <c r="G10889" s="5">
        <f>IF($F10889="","",$F10889*$D10889)</f>
        <v/>
      </c>
      <c r="H10889" s="42">
        <f>IF($G10889="","",$O10889)</f>
        <v/>
      </c>
      <c r="I10889" s="5">
        <f>IF($G10889="","",$G10889*IF($H10889="",$O10889,$H10889)/100)</f>
        <v/>
      </c>
      <c r="J10889" s="5">
        <f>IF(OR($L10889="",NOT(COUNTIFS($L$2:$L10889,$L10889)=1)),"",SUMIFS($G:$G,$L:$L,$L10889))</f>
        <v/>
      </c>
      <c r="K10889" s="5">
        <f>IF(OR($L10889="",NOT(COUNTIFS($L$2:$L10889,$L10889)=1)),"",SUMIFS($I:$I,$L:$L,$L10889))</f>
        <v/>
      </c>
      <c r="L10889" s="6">
        <f>IF($B10889="","",YEAR($B10889))</f>
        <v/>
      </c>
      <c r="M10889" s="6">
        <f>INT((ROW()-2)/39)+1</f>
        <v/>
      </c>
      <c r="N10889" s="6">
        <f>MOD(ROW()-2,39)+2</f>
        <v/>
      </c>
      <c r="O10889" s="42">
        <f>IF(AND($B10889&lt;&gt;"",$C10889&lt;&gt;"",$B10889&lt;=$C10889),INDEX(Szabalyok!$C:$C,$N10889),"")</f>
        <v/>
      </c>
      <c r="P10889">
        <f>IF(D10889="",P10888,P10888+1)</f>
        <v/>
      </c>
    </row>
    <row r="10890">
      <c r="A10890">
        <f>IF(P10890=P10889,0,P10890)</f>
        <v/>
      </c>
      <c r="B10890" s="41">
        <f>IF($M10890&gt;300,"",IF(OR(INDEX(Bemenet!$E$2:$E$301,$M10890)="",INDEX(Bemenet!$F$2:$F$301,$M10890)=""),"",MAX(INDEX(Bemenet!$E$2:$E$301,$M10890),INDEX(Szabalyok!$A:$A,$N10890))))</f>
        <v/>
      </c>
      <c r="C10890" s="41">
        <f>IF($B10890="","",MIN(INDEX(Bemenet!$F$2:$F$301,$M10890),INDEX(Szabalyok!$B:$B,$N10890)))</f>
        <v/>
      </c>
      <c r="D10890" s="5">
        <f>IF(AND($B10890&lt;&gt;"",$C10890&lt;&gt;"",$B10890&lt;=$C10890),INDEX(Bemenet!$G$2:$G$301,$M10890),"")</f>
        <v/>
      </c>
      <c r="E10890" s="6">
        <f>IF(AND($B10890&lt;&gt;"",$C10890&lt;&gt;"",$B10890&lt;=$C10890),INDEX(Bemenet!$D$2:$D$301,$M10890),"")</f>
        <v/>
      </c>
      <c r="F10890" s="5">
        <f>IF(AND($B10890&lt;&gt;"",$C10890&lt;&gt;"",$B10890&lt;=$C10890),$C10890-$B10890+1,"")</f>
        <v/>
      </c>
      <c r="G10890" s="5">
        <f>IF($F10890="","",$F10890*$D10890)</f>
        <v/>
      </c>
      <c r="H10890" s="42">
        <f>IF($G10890="","",$O10890)</f>
        <v/>
      </c>
      <c r="I10890" s="5">
        <f>IF($G10890="","",$G10890*IF($H10890="",$O10890,$H10890)/100)</f>
        <v/>
      </c>
      <c r="J10890" s="5">
        <f>IF(OR($L10890="",NOT(COUNTIFS($L$2:$L10890,$L10890)=1)),"",SUMIFS($G:$G,$L:$L,$L10890))</f>
        <v/>
      </c>
      <c r="K10890" s="5">
        <f>IF(OR($L10890="",NOT(COUNTIFS($L$2:$L10890,$L10890)=1)),"",SUMIFS($I:$I,$L:$L,$L10890))</f>
        <v/>
      </c>
      <c r="L10890" s="6">
        <f>IF($B10890="","",YEAR($B10890))</f>
        <v/>
      </c>
      <c r="M10890" s="6">
        <f>INT((ROW()-2)/39)+1</f>
        <v/>
      </c>
      <c r="N10890" s="6">
        <f>MOD(ROW()-2,39)+2</f>
        <v/>
      </c>
      <c r="O10890" s="42">
        <f>IF(AND($B10890&lt;&gt;"",$C10890&lt;&gt;"",$B10890&lt;=$C10890),INDEX(Szabalyok!$C:$C,$N10890),"")</f>
        <v/>
      </c>
      <c r="P10890">
        <f>IF(D10890="",P10889,P10889+1)</f>
        <v/>
      </c>
    </row>
    <row r="10891">
      <c r="A10891">
        <f>IF(P10891=P10890,0,P10891)</f>
        <v/>
      </c>
      <c r="B10891" s="41">
        <f>IF($M10891&gt;300,"",IF(OR(INDEX(Bemenet!$E$2:$E$301,$M10891)="",INDEX(Bemenet!$F$2:$F$301,$M10891)=""),"",MAX(INDEX(Bemenet!$E$2:$E$301,$M10891),INDEX(Szabalyok!$A:$A,$N10891))))</f>
        <v/>
      </c>
      <c r="C10891" s="41">
        <f>IF($B10891="","",MIN(INDEX(Bemenet!$F$2:$F$301,$M10891),INDEX(Szabalyok!$B:$B,$N10891)))</f>
        <v/>
      </c>
      <c r="D10891" s="5">
        <f>IF(AND($B10891&lt;&gt;"",$C10891&lt;&gt;"",$B10891&lt;=$C10891),INDEX(Bemenet!$G$2:$G$301,$M10891),"")</f>
        <v/>
      </c>
      <c r="E10891" s="6">
        <f>IF(AND($B10891&lt;&gt;"",$C10891&lt;&gt;"",$B10891&lt;=$C10891),INDEX(Bemenet!$D$2:$D$301,$M10891),"")</f>
        <v/>
      </c>
      <c r="F10891" s="5">
        <f>IF(AND($B10891&lt;&gt;"",$C10891&lt;&gt;"",$B10891&lt;=$C10891),$C10891-$B10891+1,"")</f>
        <v/>
      </c>
      <c r="G10891" s="5">
        <f>IF($F10891="","",$F10891*$D10891)</f>
        <v/>
      </c>
      <c r="H10891" s="42">
        <f>IF($G10891="","",$O10891)</f>
        <v/>
      </c>
      <c r="I10891" s="5">
        <f>IF($G10891="","",$G10891*IF($H10891="",$O10891,$H10891)/100)</f>
        <v/>
      </c>
      <c r="J10891" s="5">
        <f>IF(OR($L10891="",NOT(COUNTIFS($L$2:$L10891,$L10891)=1)),"",SUMIFS($G:$G,$L:$L,$L10891))</f>
        <v/>
      </c>
      <c r="K10891" s="5">
        <f>IF(OR($L10891="",NOT(COUNTIFS($L$2:$L10891,$L10891)=1)),"",SUMIFS($I:$I,$L:$L,$L10891))</f>
        <v/>
      </c>
      <c r="L10891" s="6">
        <f>IF($B10891="","",YEAR($B10891))</f>
        <v/>
      </c>
      <c r="M10891" s="6">
        <f>INT((ROW()-2)/39)+1</f>
        <v/>
      </c>
      <c r="N10891" s="6">
        <f>MOD(ROW()-2,39)+2</f>
        <v/>
      </c>
      <c r="O10891" s="42">
        <f>IF(AND($B10891&lt;&gt;"",$C10891&lt;&gt;"",$B10891&lt;=$C10891),INDEX(Szabalyok!$C:$C,$N10891),"")</f>
        <v/>
      </c>
      <c r="P10891">
        <f>IF(D10891="",P10890,P10890+1)</f>
        <v/>
      </c>
    </row>
    <row r="10892">
      <c r="A10892">
        <f>IF(P10892=P10891,0,P10892)</f>
        <v/>
      </c>
      <c r="B10892" s="41">
        <f>IF($M10892&gt;300,"",IF(OR(INDEX(Bemenet!$E$2:$E$301,$M10892)="",INDEX(Bemenet!$F$2:$F$301,$M10892)=""),"",MAX(INDEX(Bemenet!$E$2:$E$301,$M10892),INDEX(Szabalyok!$A:$A,$N10892))))</f>
        <v/>
      </c>
      <c r="C10892" s="41">
        <f>IF($B10892="","",MIN(INDEX(Bemenet!$F$2:$F$301,$M10892),INDEX(Szabalyok!$B:$B,$N10892)))</f>
        <v/>
      </c>
      <c r="D10892" s="5">
        <f>IF(AND($B10892&lt;&gt;"",$C10892&lt;&gt;"",$B10892&lt;=$C10892),INDEX(Bemenet!$G$2:$G$301,$M10892),"")</f>
        <v/>
      </c>
      <c r="E10892" s="6">
        <f>IF(AND($B10892&lt;&gt;"",$C10892&lt;&gt;"",$B10892&lt;=$C10892),INDEX(Bemenet!$D$2:$D$301,$M10892),"")</f>
        <v/>
      </c>
      <c r="F10892" s="5">
        <f>IF(AND($B10892&lt;&gt;"",$C10892&lt;&gt;"",$B10892&lt;=$C10892),$C10892-$B10892+1,"")</f>
        <v/>
      </c>
      <c r="G10892" s="5">
        <f>IF($F10892="","",$F10892*$D10892)</f>
        <v/>
      </c>
      <c r="H10892" s="42">
        <f>IF($G10892="","",$O10892)</f>
        <v/>
      </c>
      <c r="I10892" s="5">
        <f>IF($G10892="","",$G10892*IF($H10892="",$O10892,$H10892)/100)</f>
        <v/>
      </c>
      <c r="J10892" s="5">
        <f>IF(OR($L10892="",NOT(COUNTIFS($L$2:$L10892,$L10892)=1)),"",SUMIFS($G:$G,$L:$L,$L10892))</f>
        <v/>
      </c>
      <c r="K10892" s="5">
        <f>IF(OR($L10892="",NOT(COUNTIFS($L$2:$L10892,$L10892)=1)),"",SUMIFS($I:$I,$L:$L,$L10892))</f>
        <v/>
      </c>
      <c r="L10892" s="6">
        <f>IF($B10892="","",YEAR($B10892))</f>
        <v/>
      </c>
      <c r="M10892" s="6">
        <f>INT((ROW()-2)/39)+1</f>
        <v/>
      </c>
      <c r="N10892" s="6">
        <f>MOD(ROW()-2,39)+2</f>
        <v/>
      </c>
      <c r="O10892" s="42">
        <f>IF(AND($B10892&lt;&gt;"",$C10892&lt;&gt;"",$B10892&lt;=$C10892),INDEX(Szabalyok!$C:$C,$N10892),"")</f>
        <v/>
      </c>
      <c r="P10892">
        <f>IF(D10892="",P10891,P10891+1)</f>
        <v/>
      </c>
    </row>
    <row r="10893">
      <c r="A10893">
        <f>IF(P10893=P10892,0,P10893)</f>
        <v/>
      </c>
      <c r="B10893" s="41">
        <f>IF($M10893&gt;300,"",IF(OR(INDEX(Bemenet!$E$2:$E$301,$M10893)="",INDEX(Bemenet!$F$2:$F$301,$M10893)=""),"",MAX(INDEX(Bemenet!$E$2:$E$301,$M10893),INDEX(Szabalyok!$A:$A,$N10893))))</f>
        <v/>
      </c>
      <c r="C10893" s="41">
        <f>IF($B10893="","",MIN(INDEX(Bemenet!$F$2:$F$301,$M10893),INDEX(Szabalyok!$B:$B,$N10893)))</f>
        <v/>
      </c>
      <c r="D10893" s="5">
        <f>IF(AND($B10893&lt;&gt;"",$C10893&lt;&gt;"",$B10893&lt;=$C10893),INDEX(Bemenet!$G$2:$G$301,$M10893),"")</f>
        <v/>
      </c>
      <c r="E10893" s="6">
        <f>IF(AND($B10893&lt;&gt;"",$C10893&lt;&gt;"",$B10893&lt;=$C10893),INDEX(Bemenet!$D$2:$D$301,$M10893),"")</f>
        <v/>
      </c>
      <c r="F10893" s="5">
        <f>IF(AND($B10893&lt;&gt;"",$C10893&lt;&gt;"",$B10893&lt;=$C10893),$C10893-$B10893+1,"")</f>
        <v/>
      </c>
      <c r="G10893" s="5">
        <f>IF($F10893="","",$F10893*$D10893)</f>
        <v/>
      </c>
      <c r="H10893" s="42">
        <f>IF($G10893="","",$O10893)</f>
        <v/>
      </c>
      <c r="I10893" s="5">
        <f>IF($G10893="","",$G10893*IF($H10893="",$O10893,$H10893)/100)</f>
        <v/>
      </c>
      <c r="J10893" s="5">
        <f>IF(OR($L10893="",NOT(COUNTIFS($L$2:$L10893,$L10893)=1)),"",SUMIFS($G:$G,$L:$L,$L10893))</f>
        <v/>
      </c>
      <c r="K10893" s="5">
        <f>IF(OR($L10893="",NOT(COUNTIFS($L$2:$L10893,$L10893)=1)),"",SUMIFS($I:$I,$L:$L,$L10893))</f>
        <v/>
      </c>
      <c r="L10893" s="6">
        <f>IF($B10893="","",YEAR($B10893))</f>
        <v/>
      </c>
      <c r="M10893" s="6">
        <f>INT((ROW()-2)/39)+1</f>
        <v/>
      </c>
      <c r="N10893" s="6">
        <f>MOD(ROW()-2,39)+2</f>
        <v/>
      </c>
      <c r="O10893" s="42">
        <f>IF(AND($B10893&lt;&gt;"",$C10893&lt;&gt;"",$B10893&lt;=$C10893),INDEX(Szabalyok!$C:$C,$N10893),"")</f>
        <v/>
      </c>
      <c r="P10893">
        <f>IF(D10893="",P10892,P10892+1)</f>
        <v/>
      </c>
    </row>
    <row r="10894">
      <c r="A10894">
        <f>IF(P10894=P10893,0,P10894)</f>
        <v/>
      </c>
      <c r="B10894" s="41">
        <f>IF($M10894&gt;300,"",IF(OR(INDEX(Bemenet!$E$2:$E$301,$M10894)="",INDEX(Bemenet!$F$2:$F$301,$M10894)=""),"",MAX(INDEX(Bemenet!$E$2:$E$301,$M10894),INDEX(Szabalyok!$A:$A,$N10894))))</f>
        <v/>
      </c>
      <c r="C10894" s="41">
        <f>IF($B10894="","",MIN(INDEX(Bemenet!$F$2:$F$301,$M10894),INDEX(Szabalyok!$B:$B,$N10894)))</f>
        <v/>
      </c>
      <c r="D10894" s="5">
        <f>IF(AND($B10894&lt;&gt;"",$C10894&lt;&gt;"",$B10894&lt;=$C10894),INDEX(Bemenet!$G$2:$G$301,$M10894),"")</f>
        <v/>
      </c>
      <c r="E10894" s="6">
        <f>IF(AND($B10894&lt;&gt;"",$C10894&lt;&gt;"",$B10894&lt;=$C10894),INDEX(Bemenet!$D$2:$D$301,$M10894),"")</f>
        <v/>
      </c>
      <c r="F10894" s="5">
        <f>IF(AND($B10894&lt;&gt;"",$C10894&lt;&gt;"",$B10894&lt;=$C10894),$C10894-$B10894+1,"")</f>
        <v/>
      </c>
      <c r="G10894" s="5">
        <f>IF($F10894="","",$F10894*$D10894)</f>
        <v/>
      </c>
      <c r="H10894" s="42">
        <f>IF($G10894="","",$O10894)</f>
        <v/>
      </c>
      <c r="I10894" s="5">
        <f>IF($G10894="","",$G10894*IF($H10894="",$O10894,$H10894)/100)</f>
        <v/>
      </c>
      <c r="J10894" s="5">
        <f>IF(OR($L10894="",NOT(COUNTIFS($L$2:$L10894,$L10894)=1)),"",SUMIFS($G:$G,$L:$L,$L10894))</f>
        <v/>
      </c>
      <c r="K10894" s="5">
        <f>IF(OR($L10894="",NOT(COUNTIFS($L$2:$L10894,$L10894)=1)),"",SUMIFS($I:$I,$L:$L,$L10894))</f>
        <v/>
      </c>
      <c r="L10894" s="6">
        <f>IF($B10894="","",YEAR($B10894))</f>
        <v/>
      </c>
      <c r="M10894" s="6">
        <f>INT((ROW()-2)/39)+1</f>
        <v/>
      </c>
      <c r="N10894" s="6">
        <f>MOD(ROW()-2,39)+2</f>
        <v/>
      </c>
      <c r="O10894" s="42">
        <f>IF(AND($B10894&lt;&gt;"",$C10894&lt;&gt;"",$B10894&lt;=$C10894),INDEX(Szabalyok!$C:$C,$N10894),"")</f>
        <v/>
      </c>
      <c r="P10894">
        <f>IF(D10894="",P10893,P10893+1)</f>
        <v/>
      </c>
    </row>
    <row r="10895">
      <c r="A10895">
        <f>IF(P10895=P10894,0,P10895)</f>
        <v/>
      </c>
      <c r="B10895" s="41">
        <f>IF($M10895&gt;300,"",IF(OR(INDEX(Bemenet!$E$2:$E$301,$M10895)="",INDEX(Bemenet!$F$2:$F$301,$M10895)=""),"",MAX(INDEX(Bemenet!$E$2:$E$301,$M10895),INDEX(Szabalyok!$A:$A,$N10895))))</f>
        <v/>
      </c>
      <c r="C10895" s="41">
        <f>IF($B10895="","",MIN(INDEX(Bemenet!$F$2:$F$301,$M10895),INDEX(Szabalyok!$B:$B,$N10895)))</f>
        <v/>
      </c>
      <c r="D10895" s="5">
        <f>IF(AND($B10895&lt;&gt;"",$C10895&lt;&gt;"",$B10895&lt;=$C10895),INDEX(Bemenet!$G$2:$G$301,$M10895),"")</f>
        <v/>
      </c>
      <c r="E10895" s="6">
        <f>IF(AND($B10895&lt;&gt;"",$C10895&lt;&gt;"",$B10895&lt;=$C10895),INDEX(Bemenet!$D$2:$D$301,$M10895),"")</f>
        <v/>
      </c>
      <c r="F10895" s="5">
        <f>IF(AND($B10895&lt;&gt;"",$C10895&lt;&gt;"",$B10895&lt;=$C10895),$C10895-$B10895+1,"")</f>
        <v/>
      </c>
      <c r="G10895" s="5">
        <f>IF($F10895="","",$F10895*$D10895)</f>
        <v/>
      </c>
      <c r="H10895" s="42">
        <f>IF($G10895="","",$O10895)</f>
        <v/>
      </c>
      <c r="I10895" s="5">
        <f>IF($G10895="","",$G10895*IF($H10895="",$O10895,$H10895)/100)</f>
        <v/>
      </c>
      <c r="J10895" s="5">
        <f>IF(OR($L10895="",NOT(COUNTIFS($L$2:$L10895,$L10895)=1)),"",SUMIFS($G:$G,$L:$L,$L10895))</f>
        <v/>
      </c>
      <c r="K10895" s="5">
        <f>IF(OR($L10895="",NOT(COUNTIFS($L$2:$L10895,$L10895)=1)),"",SUMIFS($I:$I,$L:$L,$L10895))</f>
        <v/>
      </c>
      <c r="L10895" s="6">
        <f>IF($B10895="","",YEAR($B10895))</f>
        <v/>
      </c>
      <c r="M10895" s="6">
        <f>INT((ROW()-2)/39)+1</f>
        <v/>
      </c>
      <c r="N10895" s="6">
        <f>MOD(ROW()-2,39)+2</f>
        <v/>
      </c>
      <c r="O10895" s="42">
        <f>IF(AND($B10895&lt;&gt;"",$C10895&lt;&gt;"",$B10895&lt;=$C10895),INDEX(Szabalyok!$C:$C,$N10895),"")</f>
        <v/>
      </c>
      <c r="P10895">
        <f>IF(D10895="",P10894,P10894+1)</f>
        <v/>
      </c>
    </row>
    <row r="10896">
      <c r="A10896">
        <f>IF(P10896=P10895,0,P10896)</f>
        <v/>
      </c>
      <c r="B10896" s="41">
        <f>IF($M10896&gt;300,"",IF(OR(INDEX(Bemenet!$E$2:$E$301,$M10896)="",INDEX(Bemenet!$F$2:$F$301,$M10896)=""),"",MAX(INDEX(Bemenet!$E$2:$E$301,$M10896),INDEX(Szabalyok!$A:$A,$N10896))))</f>
        <v/>
      </c>
      <c r="C10896" s="41">
        <f>IF($B10896="","",MIN(INDEX(Bemenet!$F$2:$F$301,$M10896),INDEX(Szabalyok!$B:$B,$N10896)))</f>
        <v/>
      </c>
      <c r="D10896" s="5">
        <f>IF(AND($B10896&lt;&gt;"",$C10896&lt;&gt;"",$B10896&lt;=$C10896),INDEX(Bemenet!$G$2:$G$301,$M10896),"")</f>
        <v/>
      </c>
      <c r="E10896" s="6">
        <f>IF(AND($B10896&lt;&gt;"",$C10896&lt;&gt;"",$B10896&lt;=$C10896),INDEX(Bemenet!$D$2:$D$301,$M10896),"")</f>
        <v/>
      </c>
      <c r="F10896" s="5">
        <f>IF(AND($B10896&lt;&gt;"",$C10896&lt;&gt;"",$B10896&lt;=$C10896),$C10896-$B10896+1,"")</f>
        <v/>
      </c>
      <c r="G10896" s="5">
        <f>IF($F10896="","",$F10896*$D10896)</f>
        <v/>
      </c>
      <c r="H10896" s="42">
        <f>IF($G10896="","",$O10896)</f>
        <v/>
      </c>
      <c r="I10896" s="5">
        <f>IF($G10896="","",$G10896*IF($H10896="",$O10896,$H10896)/100)</f>
        <v/>
      </c>
      <c r="J10896" s="5">
        <f>IF(OR($L10896="",NOT(COUNTIFS($L$2:$L10896,$L10896)=1)),"",SUMIFS($G:$G,$L:$L,$L10896))</f>
        <v/>
      </c>
      <c r="K10896" s="5">
        <f>IF(OR($L10896="",NOT(COUNTIFS($L$2:$L10896,$L10896)=1)),"",SUMIFS($I:$I,$L:$L,$L10896))</f>
        <v/>
      </c>
      <c r="L10896" s="6">
        <f>IF($B10896="","",YEAR($B10896))</f>
        <v/>
      </c>
      <c r="M10896" s="6">
        <f>INT((ROW()-2)/39)+1</f>
        <v/>
      </c>
      <c r="N10896" s="6">
        <f>MOD(ROW()-2,39)+2</f>
        <v/>
      </c>
      <c r="O10896" s="42">
        <f>IF(AND($B10896&lt;&gt;"",$C10896&lt;&gt;"",$B10896&lt;=$C10896),INDEX(Szabalyok!$C:$C,$N10896),"")</f>
        <v/>
      </c>
      <c r="P10896">
        <f>IF(D10896="",P10895,P10895+1)</f>
        <v/>
      </c>
    </row>
    <row r="10897">
      <c r="A10897">
        <f>IF(P10897=P10896,0,P10897)</f>
        <v/>
      </c>
      <c r="B10897" s="41">
        <f>IF($M10897&gt;300,"",IF(OR(INDEX(Bemenet!$E$2:$E$301,$M10897)="",INDEX(Bemenet!$F$2:$F$301,$M10897)=""),"",MAX(INDEX(Bemenet!$E$2:$E$301,$M10897),INDEX(Szabalyok!$A:$A,$N10897))))</f>
        <v/>
      </c>
      <c r="C10897" s="41">
        <f>IF($B10897="","",MIN(INDEX(Bemenet!$F$2:$F$301,$M10897),INDEX(Szabalyok!$B:$B,$N10897)))</f>
        <v/>
      </c>
      <c r="D10897" s="5">
        <f>IF(AND($B10897&lt;&gt;"",$C10897&lt;&gt;"",$B10897&lt;=$C10897),INDEX(Bemenet!$G$2:$G$301,$M10897),"")</f>
        <v/>
      </c>
      <c r="E10897" s="6">
        <f>IF(AND($B10897&lt;&gt;"",$C10897&lt;&gt;"",$B10897&lt;=$C10897),INDEX(Bemenet!$D$2:$D$301,$M10897),"")</f>
        <v/>
      </c>
      <c r="F10897" s="5">
        <f>IF(AND($B10897&lt;&gt;"",$C10897&lt;&gt;"",$B10897&lt;=$C10897),$C10897-$B10897+1,"")</f>
        <v/>
      </c>
      <c r="G10897" s="5">
        <f>IF($F10897="","",$F10897*$D10897)</f>
        <v/>
      </c>
      <c r="H10897" s="42">
        <f>IF($G10897="","",$O10897)</f>
        <v/>
      </c>
      <c r="I10897" s="5">
        <f>IF($G10897="","",$G10897*IF($H10897="",$O10897,$H10897)/100)</f>
        <v/>
      </c>
      <c r="J10897" s="5">
        <f>IF(OR($L10897="",NOT(COUNTIFS($L$2:$L10897,$L10897)=1)),"",SUMIFS($G:$G,$L:$L,$L10897))</f>
        <v/>
      </c>
      <c r="K10897" s="5">
        <f>IF(OR($L10897="",NOT(COUNTIFS($L$2:$L10897,$L10897)=1)),"",SUMIFS($I:$I,$L:$L,$L10897))</f>
        <v/>
      </c>
      <c r="L10897" s="6">
        <f>IF($B10897="","",YEAR($B10897))</f>
        <v/>
      </c>
      <c r="M10897" s="6">
        <f>INT((ROW()-2)/39)+1</f>
        <v/>
      </c>
      <c r="N10897" s="6">
        <f>MOD(ROW()-2,39)+2</f>
        <v/>
      </c>
      <c r="O10897" s="42">
        <f>IF(AND($B10897&lt;&gt;"",$C10897&lt;&gt;"",$B10897&lt;=$C10897),INDEX(Szabalyok!$C:$C,$N10897),"")</f>
        <v/>
      </c>
      <c r="P10897">
        <f>IF(D10897="",P10896,P10896+1)</f>
        <v/>
      </c>
    </row>
    <row r="10898">
      <c r="A10898">
        <f>IF(P10898=P10897,0,P10898)</f>
        <v/>
      </c>
      <c r="B10898" s="41">
        <f>IF($M10898&gt;300,"",IF(OR(INDEX(Bemenet!$E$2:$E$301,$M10898)="",INDEX(Bemenet!$F$2:$F$301,$M10898)=""),"",MAX(INDEX(Bemenet!$E$2:$E$301,$M10898),INDEX(Szabalyok!$A:$A,$N10898))))</f>
        <v/>
      </c>
      <c r="C10898" s="41">
        <f>IF($B10898="","",MIN(INDEX(Bemenet!$F$2:$F$301,$M10898),INDEX(Szabalyok!$B:$B,$N10898)))</f>
        <v/>
      </c>
      <c r="D10898" s="5">
        <f>IF(AND($B10898&lt;&gt;"",$C10898&lt;&gt;"",$B10898&lt;=$C10898),INDEX(Bemenet!$G$2:$G$301,$M10898),"")</f>
        <v/>
      </c>
      <c r="E10898" s="6">
        <f>IF(AND($B10898&lt;&gt;"",$C10898&lt;&gt;"",$B10898&lt;=$C10898),INDEX(Bemenet!$D$2:$D$301,$M10898),"")</f>
        <v/>
      </c>
      <c r="F10898" s="5">
        <f>IF(AND($B10898&lt;&gt;"",$C10898&lt;&gt;"",$B10898&lt;=$C10898),$C10898-$B10898+1,"")</f>
        <v/>
      </c>
      <c r="G10898" s="5">
        <f>IF($F10898="","",$F10898*$D10898)</f>
        <v/>
      </c>
      <c r="H10898" s="42">
        <f>IF($G10898="","",$O10898)</f>
        <v/>
      </c>
      <c r="I10898" s="5">
        <f>IF($G10898="","",$G10898*IF($H10898="",$O10898,$H10898)/100)</f>
        <v/>
      </c>
      <c r="J10898" s="5">
        <f>IF(OR($L10898="",NOT(COUNTIFS($L$2:$L10898,$L10898)=1)),"",SUMIFS($G:$G,$L:$L,$L10898))</f>
        <v/>
      </c>
      <c r="K10898" s="5">
        <f>IF(OR($L10898="",NOT(COUNTIFS($L$2:$L10898,$L10898)=1)),"",SUMIFS($I:$I,$L:$L,$L10898))</f>
        <v/>
      </c>
      <c r="L10898" s="6">
        <f>IF($B10898="","",YEAR($B10898))</f>
        <v/>
      </c>
      <c r="M10898" s="6">
        <f>INT((ROW()-2)/39)+1</f>
        <v/>
      </c>
      <c r="N10898" s="6">
        <f>MOD(ROW()-2,39)+2</f>
        <v/>
      </c>
      <c r="O10898" s="42">
        <f>IF(AND($B10898&lt;&gt;"",$C10898&lt;&gt;"",$B10898&lt;=$C10898),INDEX(Szabalyok!$C:$C,$N10898),"")</f>
        <v/>
      </c>
      <c r="P10898">
        <f>IF(D10898="",P10897,P10897+1)</f>
        <v/>
      </c>
    </row>
    <row r="10899">
      <c r="A10899">
        <f>IF(P10899=P10898,0,P10899)</f>
        <v/>
      </c>
      <c r="B10899" s="41">
        <f>IF($M10899&gt;300,"",IF(OR(INDEX(Bemenet!$E$2:$E$301,$M10899)="",INDEX(Bemenet!$F$2:$F$301,$M10899)=""),"",MAX(INDEX(Bemenet!$E$2:$E$301,$M10899),INDEX(Szabalyok!$A:$A,$N10899))))</f>
        <v/>
      </c>
      <c r="C10899" s="41">
        <f>IF($B10899="","",MIN(INDEX(Bemenet!$F$2:$F$301,$M10899),INDEX(Szabalyok!$B:$B,$N10899)))</f>
        <v/>
      </c>
      <c r="D10899" s="5">
        <f>IF(AND($B10899&lt;&gt;"",$C10899&lt;&gt;"",$B10899&lt;=$C10899),INDEX(Bemenet!$G$2:$G$301,$M10899),"")</f>
        <v/>
      </c>
      <c r="E10899" s="6">
        <f>IF(AND($B10899&lt;&gt;"",$C10899&lt;&gt;"",$B10899&lt;=$C10899),INDEX(Bemenet!$D$2:$D$301,$M10899),"")</f>
        <v/>
      </c>
      <c r="F10899" s="5">
        <f>IF(AND($B10899&lt;&gt;"",$C10899&lt;&gt;"",$B10899&lt;=$C10899),$C10899-$B10899+1,"")</f>
        <v/>
      </c>
      <c r="G10899" s="5">
        <f>IF($F10899="","",$F10899*$D10899)</f>
        <v/>
      </c>
      <c r="H10899" s="42">
        <f>IF($G10899="","",$O10899)</f>
        <v/>
      </c>
      <c r="I10899" s="5">
        <f>IF($G10899="","",$G10899*IF($H10899="",$O10899,$H10899)/100)</f>
        <v/>
      </c>
      <c r="J10899" s="5">
        <f>IF(OR($L10899="",NOT(COUNTIFS($L$2:$L10899,$L10899)=1)),"",SUMIFS($G:$G,$L:$L,$L10899))</f>
        <v/>
      </c>
      <c r="K10899" s="5">
        <f>IF(OR($L10899="",NOT(COUNTIFS($L$2:$L10899,$L10899)=1)),"",SUMIFS($I:$I,$L:$L,$L10899))</f>
        <v/>
      </c>
      <c r="L10899" s="6">
        <f>IF($B10899="","",YEAR($B10899))</f>
        <v/>
      </c>
      <c r="M10899" s="6">
        <f>INT((ROW()-2)/39)+1</f>
        <v/>
      </c>
      <c r="N10899" s="6">
        <f>MOD(ROW()-2,39)+2</f>
        <v/>
      </c>
      <c r="O10899" s="42">
        <f>IF(AND($B10899&lt;&gt;"",$C10899&lt;&gt;"",$B10899&lt;=$C10899),INDEX(Szabalyok!$C:$C,$N10899),"")</f>
        <v/>
      </c>
      <c r="P10899">
        <f>IF(D10899="",P10898,P10898+1)</f>
        <v/>
      </c>
    </row>
    <row r="10900">
      <c r="A10900">
        <f>IF(P10900=P10899,0,P10900)</f>
        <v/>
      </c>
      <c r="B10900" s="41">
        <f>IF($M10900&gt;300,"",IF(OR(INDEX(Bemenet!$E$2:$E$301,$M10900)="",INDEX(Bemenet!$F$2:$F$301,$M10900)=""),"",MAX(INDEX(Bemenet!$E$2:$E$301,$M10900),INDEX(Szabalyok!$A:$A,$N10900))))</f>
        <v/>
      </c>
      <c r="C10900" s="41">
        <f>IF($B10900="","",MIN(INDEX(Bemenet!$F$2:$F$301,$M10900),INDEX(Szabalyok!$B:$B,$N10900)))</f>
        <v/>
      </c>
      <c r="D10900" s="5">
        <f>IF(AND($B10900&lt;&gt;"",$C10900&lt;&gt;"",$B10900&lt;=$C10900),INDEX(Bemenet!$G$2:$G$301,$M10900),"")</f>
        <v/>
      </c>
      <c r="E10900" s="6">
        <f>IF(AND($B10900&lt;&gt;"",$C10900&lt;&gt;"",$B10900&lt;=$C10900),INDEX(Bemenet!$D$2:$D$301,$M10900),"")</f>
        <v/>
      </c>
      <c r="F10900" s="5">
        <f>IF(AND($B10900&lt;&gt;"",$C10900&lt;&gt;"",$B10900&lt;=$C10900),$C10900-$B10900+1,"")</f>
        <v/>
      </c>
      <c r="G10900" s="5">
        <f>IF($F10900="","",$F10900*$D10900)</f>
        <v/>
      </c>
      <c r="H10900" s="42">
        <f>IF($G10900="","",$O10900)</f>
        <v/>
      </c>
      <c r="I10900" s="5">
        <f>IF($G10900="","",$G10900*IF($H10900="",$O10900,$H10900)/100)</f>
        <v/>
      </c>
      <c r="J10900" s="5">
        <f>IF(OR($L10900="",NOT(COUNTIFS($L$2:$L10900,$L10900)=1)),"",SUMIFS($G:$G,$L:$L,$L10900))</f>
        <v/>
      </c>
      <c r="K10900" s="5">
        <f>IF(OR($L10900="",NOT(COUNTIFS($L$2:$L10900,$L10900)=1)),"",SUMIFS($I:$I,$L:$L,$L10900))</f>
        <v/>
      </c>
      <c r="L10900" s="6">
        <f>IF($B10900="","",YEAR($B10900))</f>
        <v/>
      </c>
      <c r="M10900" s="6">
        <f>INT((ROW()-2)/39)+1</f>
        <v/>
      </c>
      <c r="N10900" s="6">
        <f>MOD(ROW()-2,39)+2</f>
        <v/>
      </c>
      <c r="O10900" s="42">
        <f>IF(AND($B10900&lt;&gt;"",$C10900&lt;&gt;"",$B10900&lt;=$C10900),INDEX(Szabalyok!$C:$C,$N10900),"")</f>
        <v/>
      </c>
      <c r="P10900">
        <f>IF(D10900="",P10899,P10899+1)</f>
        <v/>
      </c>
    </row>
    <row r="10901">
      <c r="A10901">
        <f>IF(P10901=P10900,0,P10901)</f>
        <v/>
      </c>
      <c r="B10901" s="41">
        <f>IF($M10901&gt;300,"",IF(OR(INDEX(Bemenet!$E$2:$E$301,$M10901)="",INDEX(Bemenet!$F$2:$F$301,$M10901)=""),"",MAX(INDEX(Bemenet!$E$2:$E$301,$M10901),INDEX(Szabalyok!$A:$A,$N10901))))</f>
        <v/>
      </c>
      <c r="C10901" s="41">
        <f>IF($B10901="","",MIN(INDEX(Bemenet!$F$2:$F$301,$M10901),INDEX(Szabalyok!$B:$B,$N10901)))</f>
        <v/>
      </c>
      <c r="D10901" s="5">
        <f>IF(AND($B10901&lt;&gt;"",$C10901&lt;&gt;"",$B10901&lt;=$C10901),INDEX(Bemenet!$G$2:$G$301,$M10901),"")</f>
        <v/>
      </c>
      <c r="E10901" s="6">
        <f>IF(AND($B10901&lt;&gt;"",$C10901&lt;&gt;"",$B10901&lt;=$C10901),INDEX(Bemenet!$D$2:$D$301,$M10901),"")</f>
        <v/>
      </c>
      <c r="F10901" s="5">
        <f>IF(AND($B10901&lt;&gt;"",$C10901&lt;&gt;"",$B10901&lt;=$C10901),$C10901-$B10901+1,"")</f>
        <v/>
      </c>
      <c r="G10901" s="5">
        <f>IF($F10901="","",$F10901*$D10901)</f>
        <v/>
      </c>
      <c r="H10901" s="42">
        <f>IF($G10901="","",$O10901)</f>
        <v/>
      </c>
      <c r="I10901" s="5">
        <f>IF($G10901="","",$G10901*IF($H10901="",$O10901,$H10901)/100)</f>
        <v/>
      </c>
      <c r="J10901" s="5">
        <f>IF(OR($L10901="",NOT(COUNTIFS($L$2:$L10901,$L10901)=1)),"",SUMIFS($G:$G,$L:$L,$L10901))</f>
        <v/>
      </c>
      <c r="K10901" s="5">
        <f>IF(OR($L10901="",NOT(COUNTIFS($L$2:$L10901,$L10901)=1)),"",SUMIFS($I:$I,$L:$L,$L10901))</f>
        <v/>
      </c>
      <c r="L10901" s="6">
        <f>IF($B10901="","",YEAR($B10901))</f>
        <v/>
      </c>
      <c r="M10901" s="6">
        <f>INT((ROW()-2)/39)+1</f>
        <v/>
      </c>
      <c r="N10901" s="6">
        <f>MOD(ROW()-2,39)+2</f>
        <v/>
      </c>
      <c r="O10901" s="42">
        <f>IF(AND($B10901&lt;&gt;"",$C10901&lt;&gt;"",$B10901&lt;=$C10901),INDEX(Szabalyok!$C:$C,$N10901),"")</f>
        <v/>
      </c>
      <c r="P10901">
        <f>IF(D10901="",P10900,P10900+1)</f>
        <v/>
      </c>
    </row>
    <row r="10902">
      <c r="A10902">
        <f>IF(P10902=P10901,0,P10902)</f>
        <v/>
      </c>
      <c r="B10902" s="41">
        <f>IF($M10902&gt;300,"",IF(OR(INDEX(Bemenet!$E$2:$E$301,$M10902)="",INDEX(Bemenet!$F$2:$F$301,$M10902)=""),"",MAX(INDEX(Bemenet!$E$2:$E$301,$M10902),INDEX(Szabalyok!$A:$A,$N10902))))</f>
        <v/>
      </c>
      <c r="C10902" s="41">
        <f>IF($B10902="","",MIN(INDEX(Bemenet!$F$2:$F$301,$M10902),INDEX(Szabalyok!$B:$B,$N10902)))</f>
        <v/>
      </c>
      <c r="D10902" s="5">
        <f>IF(AND($B10902&lt;&gt;"",$C10902&lt;&gt;"",$B10902&lt;=$C10902),INDEX(Bemenet!$G$2:$G$301,$M10902),"")</f>
        <v/>
      </c>
      <c r="E10902" s="6">
        <f>IF(AND($B10902&lt;&gt;"",$C10902&lt;&gt;"",$B10902&lt;=$C10902),INDEX(Bemenet!$D$2:$D$301,$M10902),"")</f>
        <v/>
      </c>
      <c r="F10902" s="5">
        <f>IF(AND($B10902&lt;&gt;"",$C10902&lt;&gt;"",$B10902&lt;=$C10902),$C10902-$B10902+1,"")</f>
        <v/>
      </c>
      <c r="G10902" s="5">
        <f>IF($F10902="","",$F10902*$D10902)</f>
        <v/>
      </c>
      <c r="H10902" s="42">
        <f>IF($G10902="","",$O10902)</f>
        <v/>
      </c>
      <c r="I10902" s="5">
        <f>IF($G10902="","",$G10902*IF($H10902="",$O10902,$H10902)/100)</f>
        <v/>
      </c>
      <c r="J10902" s="5">
        <f>IF(OR($L10902="",NOT(COUNTIFS($L$2:$L10902,$L10902)=1)),"",SUMIFS($G:$G,$L:$L,$L10902))</f>
        <v/>
      </c>
      <c r="K10902" s="5">
        <f>IF(OR($L10902="",NOT(COUNTIFS($L$2:$L10902,$L10902)=1)),"",SUMIFS($I:$I,$L:$L,$L10902))</f>
        <v/>
      </c>
      <c r="L10902" s="6">
        <f>IF($B10902="","",YEAR($B10902))</f>
        <v/>
      </c>
      <c r="M10902" s="6">
        <f>INT((ROW()-2)/39)+1</f>
        <v/>
      </c>
      <c r="N10902" s="6">
        <f>MOD(ROW()-2,39)+2</f>
        <v/>
      </c>
      <c r="O10902" s="42">
        <f>IF(AND($B10902&lt;&gt;"",$C10902&lt;&gt;"",$B10902&lt;=$C10902),INDEX(Szabalyok!$C:$C,$N10902),"")</f>
        <v/>
      </c>
      <c r="P10902">
        <f>IF(D10902="",P10901,P10901+1)</f>
        <v/>
      </c>
    </row>
    <row r="10903">
      <c r="A10903">
        <f>IF(P10903=P10902,0,P10903)</f>
        <v/>
      </c>
      <c r="B10903" s="41">
        <f>IF($M10903&gt;300,"",IF(OR(INDEX(Bemenet!$E$2:$E$301,$M10903)="",INDEX(Bemenet!$F$2:$F$301,$M10903)=""),"",MAX(INDEX(Bemenet!$E$2:$E$301,$M10903),INDEX(Szabalyok!$A:$A,$N10903))))</f>
        <v/>
      </c>
      <c r="C10903" s="41">
        <f>IF($B10903="","",MIN(INDEX(Bemenet!$F$2:$F$301,$M10903),INDEX(Szabalyok!$B:$B,$N10903)))</f>
        <v/>
      </c>
      <c r="D10903" s="5">
        <f>IF(AND($B10903&lt;&gt;"",$C10903&lt;&gt;"",$B10903&lt;=$C10903),INDEX(Bemenet!$G$2:$G$301,$M10903),"")</f>
        <v/>
      </c>
      <c r="E10903" s="6">
        <f>IF(AND($B10903&lt;&gt;"",$C10903&lt;&gt;"",$B10903&lt;=$C10903),INDEX(Bemenet!$D$2:$D$301,$M10903),"")</f>
        <v/>
      </c>
      <c r="F10903" s="5">
        <f>IF(AND($B10903&lt;&gt;"",$C10903&lt;&gt;"",$B10903&lt;=$C10903),$C10903-$B10903+1,"")</f>
        <v/>
      </c>
      <c r="G10903" s="5">
        <f>IF($F10903="","",$F10903*$D10903)</f>
        <v/>
      </c>
      <c r="H10903" s="42">
        <f>IF($G10903="","",$O10903)</f>
        <v/>
      </c>
      <c r="I10903" s="5">
        <f>IF($G10903="","",$G10903*IF($H10903="",$O10903,$H10903)/100)</f>
        <v/>
      </c>
      <c r="J10903" s="5">
        <f>IF(OR($L10903="",NOT(COUNTIFS($L$2:$L10903,$L10903)=1)),"",SUMIFS($G:$G,$L:$L,$L10903))</f>
        <v/>
      </c>
      <c r="K10903" s="5">
        <f>IF(OR($L10903="",NOT(COUNTIFS($L$2:$L10903,$L10903)=1)),"",SUMIFS($I:$I,$L:$L,$L10903))</f>
        <v/>
      </c>
      <c r="L10903" s="6">
        <f>IF($B10903="","",YEAR($B10903))</f>
        <v/>
      </c>
      <c r="M10903" s="6">
        <f>INT((ROW()-2)/39)+1</f>
        <v/>
      </c>
      <c r="N10903" s="6">
        <f>MOD(ROW()-2,39)+2</f>
        <v/>
      </c>
      <c r="O10903" s="42">
        <f>IF(AND($B10903&lt;&gt;"",$C10903&lt;&gt;"",$B10903&lt;=$C10903),INDEX(Szabalyok!$C:$C,$N10903),"")</f>
        <v/>
      </c>
      <c r="P10903">
        <f>IF(D10903="",P10902,P10902+1)</f>
        <v/>
      </c>
    </row>
    <row r="10904">
      <c r="A10904">
        <f>IF(P10904=P10903,0,P10904)</f>
        <v/>
      </c>
      <c r="B10904" s="41">
        <f>IF($M10904&gt;300,"",IF(OR(INDEX(Bemenet!$E$2:$E$301,$M10904)="",INDEX(Bemenet!$F$2:$F$301,$M10904)=""),"",MAX(INDEX(Bemenet!$E$2:$E$301,$M10904),INDEX(Szabalyok!$A:$A,$N10904))))</f>
        <v/>
      </c>
      <c r="C10904" s="41">
        <f>IF($B10904="","",MIN(INDEX(Bemenet!$F$2:$F$301,$M10904),INDEX(Szabalyok!$B:$B,$N10904)))</f>
        <v/>
      </c>
      <c r="D10904" s="5">
        <f>IF(AND($B10904&lt;&gt;"",$C10904&lt;&gt;"",$B10904&lt;=$C10904),INDEX(Bemenet!$G$2:$G$301,$M10904),"")</f>
        <v/>
      </c>
      <c r="E10904" s="6">
        <f>IF(AND($B10904&lt;&gt;"",$C10904&lt;&gt;"",$B10904&lt;=$C10904),INDEX(Bemenet!$D$2:$D$301,$M10904),"")</f>
        <v/>
      </c>
      <c r="F10904" s="5">
        <f>IF(AND($B10904&lt;&gt;"",$C10904&lt;&gt;"",$B10904&lt;=$C10904),$C10904-$B10904+1,"")</f>
        <v/>
      </c>
      <c r="G10904" s="5">
        <f>IF($F10904="","",$F10904*$D10904)</f>
        <v/>
      </c>
      <c r="H10904" s="42">
        <f>IF($G10904="","",$O10904)</f>
        <v/>
      </c>
      <c r="I10904" s="5">
        <f>IF($G10904="","",$G10904*IF($H10904="",$O10904,$H10904)/100)</f>
        <v/>
      </c>
      <c r="J10904" s="5">
        <f>IF(OR($L10904="",NOT(COUNTIFS($L$2:$L10904,$L10904)=1)),"",SUMIFS($G:$G,$L:$L,$L10904))</f>
        <v/>
      </c>
      <c r="K10904" s="5">
        <f>IF(OR($L10904="",NOT(COUNTIFS($L$2:$L10904,$L10904)=1)),"",SUMIFS($I:$I,$L:$L,$L10904))</f>
        <v/>
      </c>
      <c r="L10904" s="6">
        <f>IF($B10904="","",YEAR($B10904))</f>
        <v/>
      </c>
      <c r="M10904" s="6">
        <f>INT((ROW()-2)/39)+1</f>
        <v/>
      </c>
      <c r="N10904" s="6">
        <f>MOD(ROW()-2,39)+2</f>
        <v/>
      </c>
      <c r="O10904" s="42">
        <f>IF(AND($B10904&lt;&gt;"",$C10904&lt;&gt;"",$B10904&lt;=$C10904),INDEX(Szabalyok!$C:$C,$N10904),"")</f>
        <v/>
      </c>
      <c r="P10904">
        <f>IF(D10904="",P10903,P10903+1)</f>
        <v/>
      </c>
    </row>
    <row r="10905">
      <c r="A10905">
        <f>IF(P10905=P10904,0,P10905)</f>
        <v/>
      </c>
      <c r="B10905" s="41">
        <f>IF($M10905&gt;300,"",IF(OR(INDEX(Bemenet!$E$2:$E$301,$M10905)="",INDEX(Bemenet!$F$2:$F$301,$M10905)=""),"",MAX(INDEX(Bemenet!$E$2:$E$301,$M10905),INDEX(Szabalyok!$A:$A,$N10905))))</f>
        <v/>
      </c>
      <c r="C10905" s="41">
        <f>IF($B10905="","",MIN(INDEX(Bemenet!$F$2:$F$301,$M10905),INDEX(Szabalyok!$B:$B,$N10905)))</f>
        <v/>
      </c>
      <c r="D10905" s="5">
        <f>IF(AND($B10905&lt;&gt;"",$C10905&lt;&gt;"",$B10905&lt;=$C10905),INDEX(Bemenet!$G$2:$G$301,$M10905),"")</f>
        <v/>
      </c>
      <c r="E10905" s="6">
        <f>IF(AND($B10905&lt;&gt;"",$C10905&lt;&gt;"",$B10905&lt;=$C10905),INDEX(Bemenet!$D$2:$D$301,$M10905),"")</f>
        <v/>
      </c>
      <c r="F10905" s="5">
        <f>IF(AND($B10905&lt;&gt;"",$C10905&lt;&gt;"",$B10905&lt;=$C10905),$C10905-$B10905+1,"")</f>
        <v/>
      </c>
      <c r="G10905" s="5">
        <f>IF($F10905="","",$F10905*$D10905)</f>
        <v/>
      </c>
      <c r="H10905" s="42">
        <f>IF($G10905="","",$O10905)</f>
        <v/>
      </c>
      <c r="I10905" s="5">
        <f>IF($G10905="","",$G10905*IF($H10905="",$O10905,$H10905)/100)</f>
        <v/>
      </c>
      <c r="J10905" s="5">
        <f>IF(OR($L10905="",NOT(COUNTIFS($L$2:$L10905,$L10905)=1)),"",SUMIFS($G:$G,$L:$L,$L10905))</f>
        <v/>
      </c>
      <c r="K10905" s="5">
        <f>IF(OR($L10905="",NOT(COUNTIFS($L$2:$L10905,$L10905)=1)),"",SUMIFS($I:$I,$L:$L,$L10905))</f>
        <v/>
      </c>
      <c r="L10905" s="6">
        <f>IF($B10905="","",YEAR($B10905))</f>
        <v/>
      </c>
      <c r="M10905" s="6">
        <f>INT((ROW()-2)/39)+1</f>
        <v/>
      </c>
      <c r="N10905" s="6">
        <f>MOD(ROW()-2,39)+2</f>
        <v/>
      </c>
      <c r="O10905" s="42">
        <f>IF(AND($B10905&lt;&gt;"",$C10905&lt;&gt;"",$B10905&lt;=$C10905),INDEX(Szabalyok!$C:$C,$N10905),"")</f>
        <v/>
      </c>
      <c r="P10905">
        <f>IF(D10905="",P10904,P10904+1)</f>
        <v/>
      </c>
    </row>
    <row r="10906">
      <c r="A10906">
        <f>IF(P10906=P10905,0,P10906)</f>
        <v/>
      </c>
      <c r="B10906" s="41">
        <f>IF($M10906&gt;300,"",IF(OR(INDEX(Bemenet!$E$2:$E$301,$M10906)="",INDEX(Bemenet!$F$2:$F$301,$M10906)=""),"",MAX(INDEX(Bemenet!$E$2:$E$301,$M10906),INDEX(Szabalyok!$A:$A,$N10906))))</f>
        <v/>
      </c>
      <c r="C10906" s="41">
        <f>IF($B10906="","",MIN(INDEX(Bemenet!$F$2:$F$301,$M10906),INDEX(Szabalyok!$B:$B,$N10906)))</f>
        <v/>
      </c>
      <c r="D10906" s="5">
        <f>IF(AND($B10906&lt;&gt;"",$C10906&lt;&gt;"",$B10906&lt;=$C10906),INDEX(Bemenet!$G$2:$G$301,$M10906),"")</f>
        <v/>
      </c>
      <c r="E10906" s="6">
        <f>IF(AND($B10906&lt;&gt;"",$C10906&lt;&gt;"",$B10906&lt;=$C10906),INDEX(Bemenet!$D$2:$D$301,$M10906),"")</f>
        <v/>
      </c>
      <c r="F10906" s="5">
        <f>IF(AND($B10906&lt;&gt;"",$C10906&lt;&gt;"",$B10906&lt;=$C10906),$C10906-$B10906+1,"")</f>
        <v/>
      </c>
      <c r="G10906" s="5">
        <f>IF($F10906="","",$F10906*$D10906)</f>
        <v/>
      </c>
      <c r="H10906" s="42">
        <f>IF($G10906="","",$O10906)</f>
        <v/>
      </c>
      <c r="I10906" s="5">
        <f>IF($G10906="","",$G10906*IF($H10906="",$O10906,$H10906)/100)</f>
        <v/>
      </c>
      <c r="J10906" s="5">
        <f>IF(OR($L10906="",NOT(COUNTIFS($L$2:$L10906,$L10906)=1)),"",SUMIFS($G:$G,$L:$L,$L10906))</f>
        <v/>
      </c>
      <c r="K10906" s="5">
        <f>IF(OR($L10906="",NOT(COUNTIFS($L$2:$L10906,$L10906)=1)),"",SUMIFS($I:$I,$L:$L,$L10906))</f>
        <v/>
      </c>
      <c r="L10906" s="6">
        <f>IF($B10906="","",YEAR($B10906))</f>
        <v/>
      </c>
      <c r="M10906" s="6">
        <f>INT((ROW()-2)/39)+1</f>
        <v/>
      </c>
      <c r="N10906" s="6">
        <f>MOD(ROW()-2,39)+2</f>
        <v/>
      </c>
      <c r="O10906" s="42">
        <f>IF(AND($B10906&lt;&gt;"",$C10906&lt;&gt;"",$B10906&lt;=$C10906),INDEX(Szabalyok!$C:$C,$N10906),"")</f>
        <v/>
      </c>
      <c r="P10906">
        <f>IF(D10906="",P10905,P10905+1)</f>
        <v/>
      </c>
    </row>
    <row r="10907">
      <c r="A10907">
        <f>IF(P10907=P10906,0,P10907)</f>
        <v/>
      </c>
      <c r="B10907" s="41">
        <f>IF($M10907&gt;300,"",IF(OR(INDEX(Bemenet!$E$2:$E$301,$M10907)="",INDEX(Bemenet!$F$2:$F$301,$M10907)=""),"",MAX(INDEX(Bemenet!$E$2:$E$301,$M10907),INDEX(Szabalyok!$A:$A,$N10907))))</f>
        <v/>
      </c>
      <c r="C10907" s="41">
        <f>IF($B10907="","",MIN(INDEX(Bemenet!$F$2:$F$301,$M10907),INDEX(Szabalyok!$B:$B,$N10907)))</f>
        <v/>
      </c>
      <c r="D10907" s="5">
        <f>IF(AND($B10907&lt;&gt;"",$C10907&lt;&gt;"",$B10907&lt;=$C10907),INDEX(Bemenet!$G$2:$G$301,$M10907),"")</f>
        <v/>
      </c>
      <c r="E10907" s="6">
        <f>IF(AND($B10907&lt;&gt;"",$C10907&lt;&gt;"",$B10907&lt;=$C10907),INDEX(Bemenet!$D$2:$D$301,$M10907),"")</f>
        <v/>
      </c>
      <c r="F10907" s="5">
        <f>IF(AND($B10907&lt;&gt;"",$C10907&lt;&gt;"",$B10907&lt;=$C10907),$C10907-$B10907+1,"")</f>
        <v/>
      </c>
      <c r="G10907" s="5">
        <f>IF($F10907="","",$F10907*$D10907)</f>
        <v/>
      </c>
      <c r="H10907" s="42">
        <f>IF($G10907="","",$O10907)</f>
        <v/>
      </c>
      <c r="I10907" s="5">
        <f>IF($G10907="","",$G10907*IF($H10907="",$O10907,$H10907)/100)</f>
        <v/>
      </c>
      <c r="J10907" s="5">
        <f>IF(OR($L10907="",NOT(COUNTIFS($L$2:$L10907,$L10907)=1)),"",SUMIFS($G:$G,$L:$L,$L10907))</f>
        <v/>
      </c>
      <c r="K10907" s="5">
        <f>IF(OR($L10907="",NOT(COUNTIFS($L$2:$L10907,$L10907)=1)),"",SUMIFS($I:$I,$L:$L,$L10907))</f>
        <v/>
      </c>
      <c r="L10907" s="6">
        <f>IF($B10907="","",YEAR($B10907))</f>
        <v/>
      </c>
      <c r="M10907" s="6">
        <f>INT((ROW()-2)/39)+1</f>
        <v/>
      </c>
      <c r="N10907" s="6">
        <f>MOD(ROW()-2,39)+2</f>
        <v/>
      </c>
      <c r="O10907" s="42">
        <f>IF(AND($B10907&lt;&gt;"",$C10907&lt;&gt;"",$B10907&lt;=$C10907),INDEX(Szabalyok!$C:$C,$N10907),"")</f>
        <v/>
      </c>
      <c r="P10907">
        <f>IF(D10907="",P10906,P10906+1)</f>
        <v/>
      </c>
    </row>
    <row r="10908">
      <c r="A10908">
        <f>IF(P10908=P10907,0,P10908)</f>
        <v/>
      </c>
      <c r="B10908" s="41">
        <f>IF($M10908&gt;300,"",IF(OR(INDEX(Bemenet!$E$2:$E$301,$M10908)="",INDEX(Bemenet!$F$2:$F$301,$M10908)=""),"",MAX(INDEX(Bemenet!$E$2:$E$301,$M10908),INDEX(Szabalyok!$A:$A,$N10908))))</f>
        <v/>
      </c>
      <c r="C10908" s="41">
        <f>IF($B10908="","",MIN(INDEX(Bemenet!$F$2:$F$301,$M10908),INDEX(Szabalyok!$B:$B,$N10908)))</f>
        <v/>
      </c>
      <c r="D10908" s="5">
        <f>IF(AND($B10908&lt;&gt;"",$C10908&lt;&gt;"",$B10908&lt;=$C10908),INDEX(Bemenet!$G$2:$G$301,$M10908),"")</f>
        <v/>
      </c>
      <c r="E10908" s="6">
        <f>IF(AND($B10908&lt;&gt;"",$C10908&lt;&gt;"",$B10908&lt;=$C10908),INDEX(Bemenet!$D$2:$D$301,$M10908),"")</f>
        <v/>
      </c>
      <c r="F10908" s="5">
        <f>IF(AND($B10908&lt;&gt;"",$C10908&lt;&gt;"",$B10908&lt;=$C10908),$C10908-$B10908+1,"")</f>
        <v/>
      </c>
      <c r="G10908" s="5">
        <f>IF($F10908="","",$F10908*$D10908)</f>
        <v/>
      </c>
      <c r="H10908" s="42">
        <f>IF($G10908="","",$O10908)</f>
        <v/>
      </c>
      <c r="I10908" s="5">
        <f>IF($G10908="","",$G10908*IF($H10908="",$O10908,$H10908)/100)</f>
        <v/>
      </c>
      <c r="J10908" s="5">
        <f>IF(OR($L10908="",NOT(COUNTIFS($L$2:$L10908,$L10908)=1)),"",SUMIFS($G:$G,$L:$L,$L10908))</f>
        <v/>
      </c>
      <c r="K10908" s="5">
        <f>IF(OR($L10908="",NOT(COUNTIFS($L$2:$L10908,$L10908)=1)),"",SUMIFS($I:$I,$L:$L,$L10908))</f>
        <v/>
      </c>
      <c r="L10908" s="6">
        <f>IF($B10908="","",YEAR($B10908))</f>
        <v/>
      </c>
      <c r="M10908" s="6">
        <f>INT((ROW()-2)/39)+1</f>
        <v/>
      </c>
      <c r="N10908" s="6">
        <f>MOD(ROW()-2,39)+2</f>
        <v/>
      </c>
      <c r="O10908" s="42">
        <f>IF(AND($B10908&lt;&gt;"",$C10908&lt;&gt;"",$B10908&lt;=$C10908),INDEX(Szabalyok!$C:$C,$N10908),"")</f>
        <v/>
      </c>
      <c r="P10908">
        <f>IF(D10908="",P10907,P10907+1)</f>
        <v/>
      </c>
    </row>
    <row r="10909">
      <c r="A10909">
        <f>IF(P10909=P10908,0,P10909)</f>
        <v/>
      </c>
      <c r="B10909" s="41">
        <f>IF($M10909&gt;300,"",IF(OR(INDEX(Bemenet!$E$2:$E$301,$M10909)="",INDEX(Bemenet!$F$2:$F$301,$M10909)=""),"",MAX(INDEX(Bemenet!$E$2:$E$301,$M10909),INDEX(Szabalyok!$A:$A,$N10909))))</f>
        <v/>
      </c>
      <c r="C10909" s="41">
        <f>IF($B10909="","",MIN(INDEX(Bemenet!$F$2:$F$301,$M10909),INDEX(Szabalyok!$B:$B,$N10909)))</f>
        <v/>
      </c>
      <c r="D10909" s="5">
        <f>IF(AND($B10909&lt;&gt;"",$C10909&lt;&gt;"",$B10909&lt;=$C10909),INDEX(Bemenet!$G$2:$G$301,$M10909),"")</f>
        <v/>
      </c>
      <c r="E10909" s="6">
        <f>IF(AND($B10909&lt;&gt;"",$C10909&lt;&gt;"",$B10909&lt;=$C10909),INDEX(Bemenet!$D$2:$D$301,$M10909),"")</f>
        <v/>
      </c>
      <c r="F10909" s="5">
        <f>IF(AND($B10909&lt;&gt;"",$C10909&lt;&gt;"",$B10909&lt;=$C10909),$C10909-$B10909+1,"")</f>
        <v/>
      </c>
      <c r="G10909" s="5">
        <f>IF($F10909="","",$F10909*$D10909)</f>
        <v/>
      </c>
      <c r="H10909" s="42">
        <f>IF($G10909="","",$O10909)</f>
        <v/>
      </c>
      <c r="I10909" s="5">
        <f>IF($G10909="","",$G10909*IF($H10909="",$O10909,$H10909)/100)</f>
        <v/>
      </c>
      <c r="J10909" s="5">
        <f>IF(OR($L10909="",NOT(COUNTIFS($L$2:$L10909,$L10909)=1)),"",SUMIFS($G:$G,$L:$L,$L10909))</f>
        <v/>
      </c>
      <c r="K10909" s="5">
        <f>IF(OR($L10909="",NOT(COUNTIFS($L$2:$L10909,$L10909)=1)),"",SUMIFS($I:$I,$L:$L,$L10909))</f>
        <v/>
      </c>
      <c r="L10909" s="6">
        <f>IF($B10909="","",YEAR($B10909))</f>
        <v/>
      </c>
      <c r="M10909" s="6">
        <f>INT((ROW()-2)/39)+1</f>
        <v/>
      </c>
      <c r="N10909" s="6">
        <f>MOD(ROW()-2,39)+2</f>
        <v/>
      </c>
      <c r="O10909" s="42">
        <f>IF(AND($B10909&lt;&gt;"",$C10909&lt;&gt;"",$B10909&lt;=$C10909),INDEX(Szabalyok!$C:$C,$N10909),"")</f>
        <v/>
      </c>
      <c r="P10909">
        <f>IF(D10909="",P10908,P10908+1)</f>
        <v/>
      </c>
    </row>
    <row r="10910">
      <c r="A10910">
        <f>IF(P10910=P10909,0,P10910)</f>
        <v/>
      </c>
      <c r="B10910" s="41">
        <f>IF($M10910&gt;300,"",IF(OR(INDEX(Bemenet!$E$2:$E$301,$M10910)="",INDEX(Bemenet!$F$2:$F$301,$M10910)=""),"",MAX(INDEX(Bemenet!$E$2:$E$301,$M10910),INDEX(Szabalyok!$A:$A,$N10910))))</f>
        <v/>
      </c>
      <c r="C10910" s="41">
        <f>IF($B10910="","",MIN(INDEX(Bemenet!$F$2:$F$301,$M10910),INDEX(Szabalyok!$B:$B,$N10910)))</f>
        <v/>
      </c>
      <c r="D10910" s="5">
        <f>IF(AND($B10910&lt;&gt;"",$C10910&lt;&gt;"",$B10910&lt;=$C10910),INDEX(Bemenet!$G$2:$G$301,$M10910),"")</f>
        <v/>
      </c>
      <c r="E10910" s="6">
        <f>IF(AND($B10910&lt;&gt;"",$C10910&lt;&gt;"",$B10910&lt;=$C10910),INDEX(Bemenet!$D$2:$D$301,$M10910),"")</f>
        <v/>
      </c>
      <c r="F10910" s="5">
        <f>IF(AND($B10910&lt;&gt;"",$C10910&lt;&gt;"",$B10910&lt;=$C10910),$C10910-$B10910+1,"")</f>
        <v/>
      </c>
      <c r="G10910" s="5">
        <f>IF($F10910="","",$F10910*$D10910)</f>
        <v/>
      </c>
      <c r="H10910" s="42">
        <f>IF($G10910="","",$O10910)</f>
        <v/>
      </c>
      <c r="I10910" s="5">
        <f>IF($G10910="","",$G10910*IF($H10910="",$O10910,$H10910)/100)</f>
        <v/>
      </c>
      <c r="J10910" s="5">
        <f>IF(OR($L10910="",NOT(COUNTIFS($L$2:$L10910,$L10910)=1)),"",SUMIFS($G:$G,$L:$L,$L10910))</f>
        <v/>
      </c>
      <c r="K10910" s="5">
        <f>IF(OR($L10910="",NOT(COUNTIFS($L$2:$L10910,$L10910)=1)),"",SUMIFS($I:$I,$L:$L,$L10910))</f>
        <v/>
      </c>
      <c r="L10910" s="6">
        <f>IF($B10910="","",YEAR($B10910))</f>
        <v/>
      </c>
      <c r="M10910" s="6">
        <f>INT((ROW()-2)/39)+1</f>
        <v/>
      </c>
      <c r="N10910" s="6">
        <f>MOD(ROW()-2,39)+2</f>
        <v/>
      </c>
      <c r="O10910" s="42">
        <f>IF(AND($B10910&lt;&gt;"",$C10910&lt;&gt;"",$B10910&lt;=$C10910),INDEX(Szabalyok!$C:$C,$N10910),"")</f>
        <v/>
      </c>
      <c r="P10910">
        <f>IF(D10910="",P10909,P10909+1)</f>
        <v/>
      </c>
    </row>
    <row r="10911">
      <c r="A10911">
        <f>IF(P10911=P10910,0,P10911)</f>
        <v/>
      </c>
      <c r="B10911" s="41">
        <f>IF($M10911&gt;300,"",IF(OR(INDEX(Bemenet!$E$2:$E$301,$M10911)="",INDEX(Bemenet!$F$2:$F$301,$M10911)=""),"",MAX(INDEX(Bemenet!$E$2:$E$301,$M10911),INDEX(Szabalyok!$A:$A,$N10911))))</f>
        <v/>
      </c>
      <c r="C10911" s="41">
        <f>IF($B10911="","",MIN(INDEX(Bemenet!$F$2:$F$301,$M10911),INDEX(Szabalyok!$B:$B,$N10911)))</f>
        <v/>
      </c>
      <c r="D10911" s="5">
        <f>IF(AND($B10911&lt;&gt;"",$C10911&lt;&gt;"",$B10911&lt;=$C10911),INDEX(Bemenet!$G$2:$G$301,$M10911),"")</f>
        <v/>
      </c>
      <c r="E10911" s="6">
        <f>IF(AND($B10911&lt;&gt;"",$C10911&lt;&gt;"",$B10911&lt;=$C10911),INDEX(Bemenet!$D$2:$D$301,$M10911),"")</f>
        <v/>
      </c>
      <c r="F10911" s="5">
        <f>IF(AND($B10911&lt;&gt;"",$C10911&lt;&gt;"",$B10911&lt;=$C10911),$C10911-$B10911+1,"")</f>
        <v/>
      </c>
      <c r="G10911" s="5">
        <f>IF($F10911="","",$F10911*$D10911)</f>
        <v/>
      </c>
      <c r="H10911" s="42">
        <f>IF($G10911="","",$O10911)</f>
        <v/>
      </c>
      <c r="I10911" s="5">
        <f>IF($G10911="","",$G10911*IF($H10911="",$O10911,$H10911)/100)</f>
        <v/>
      </c>
      <c r="J10911" s="5">
        <f>IF(OR($L10911="",NOT(COUNTIFS($L$2:$L10911,$L10911)=1)),"",SUMIFS($G:$G,$L:$L,$L10911))</f>
        <v/>
      </c>
      <c r="K10911" s="5">
        <f>IF(OR($L10911="",NOT(COUNTIFS($L$2:$L10911,$L10911)=1)),"",SUMIFS($I:$I,$L:$L,$L10911))</f>
        <v/>
      </c>
      <c r="L10911" s="6">
        <f>IF($B10911="","",YEAR($B10911))</f>
        <v/>
      </c>
      <c r="M10911" s="6">
        <f>INT((ROW()-2)/39)+1</f>
        <v/>
      </c>
      <c r="N10911" s="6">
        <f>MOD(ROW()-2,39)+2</f>
        <v/>
      </c>
      <c r="O10911" s="42">
        <f>IF(AND($B10911&lt;&gt;"",$C10911&lt;&gt;"",$B10911&lt;=$C10911),INDEX(Szabalyok!$C:$C,$N10911),"")</f>
        <v/>
      </c>
      <c r="P10911">
        <f>IF(D10911="",P10910,P10910+1)</f>
        <v/>
      </c>
    </row>
    <row r="10912">
      <c r="A10912">
        <f>IF(P10912=P10911,0,P10912)</f>
        <v/>
      </c>
      <c r="B10912" s="41">
        <f>IF($M10912&gt;300,"",IF(OR(INDEX(Bemenet!$E$2:$E$301,$M10912)="",INDEX(Bemenet!$F$2:$F$301,$M10912)=""),"",MAX(INDEX(Bemenet!$E$2:$E$301,$M10912),INDEX(Szabalyok!$A:$A,$N10912))))</f>
        <v/>
      </c>
      <c r="C10912" s="41">
        <f>IF($B10912="","",MIN(INDEX(Bemenet!$F$2:$F$301,$M10912),INDEX(Szabalyok!$B:$B,$N10912)))</f>
        <v/>
      </c>
      <c r="D10912" s="5">
        <f>IF(AND($B10912&lt;&gt;"",$C10912&lt;&gt;"",$B10912&lt;=$C10912),INDEX(Bemenet!$G$2:$G$301,$M10912),"")</f>
        <v/>
      </c>
      <c r="E10912" s="6">
        <f>IF(AND($B10912&lt;&gt;"",$C10912&lt;&gt;"",$B10912&lt;=$C10912),INDEX(Bemenet!$D$2:$D$301,$M10912),"")</f>
        <v/>
      </c>
      <c r="F10912" s="5">
        <f>IF(AND($B10912&lt;&gt;"",$C10912&lt;&gt;"",$B10912&lt;=$C10912),$C10912-$B10912+1,"")</f>
        <v/>
      </c>
      <c r="G10912" s="5">
        <f>IF($F10912="","",$F10912*$D10912)</f>
        <v/>
      </c>
      <c r="H10912" s="42">
        <f>IF($G10912="","",$O10912)</f>
        <v/>
      </c>
      <c r="I10912" s="5">
        <f>IF($G10912="","",$G10912*IF($H10912="",$O10912,$H10912)/100)</f>
        <v/>
      </c>
      <c r="J10912" s="5">
        <f>IF(OR($L10912="",NOT(COUNTIFS($L$2:$L10912,$L10912)=1)),"",SUMIFS($G:$G,$L:$L,$L10912))</f>
        <v/>
      </c>
      <c r="K10912" s="5">
        <f>IF(OR($L10912="",NOT(COUNTIFS($L$2:$L10912,$L10912)=1)),"",SUMIFS($I:$I,$L:$L,$L10912))</f>
        <v/>
      </c>
      <c r="L10912" s="6">
        <f>IF($B10912="","",YEAR($B10912))</f>
        <v/>
      </c>
      <c r="M10912" s="6">
        <f>INT((ROW()-2)/39)+1</f>
        <v/>
      </c>
      <c r="N10912" s="6">
        <f>MOD(ROW()-2,39)+2</f>
        <v/>
      </c>
      <c r="O10912" s="42">
        <f>IF(AND($B10912&lt;&gt;"",$C10912&lt;&gt;"",$B10912&lt;=$C10912),INDEX(Szabalyok!$C:$C,$N10912),"")</f>
        <v/>
      </c>
      <c r="P10912">
        <f>IF(D10912="",P10911,P10911+1)</f>
        <v/>
      </c>
    </row>
    <row r="10913">
      <c r="A10913">
        <f>IF(P10913=P10912,0,P10913)</f>
        <v/>
      </c>
      <c r="B10913" s="41">
        <f>IF($M10913&gt;300,"",IF(OR(INDEX(Bemenet!$E$2:$E$301,$M10913)="",INDEX(Bemenet!$F$2:$F$301,$M10913)=""),"",MAX(INDEX(Bemenet!$E$2:$E$301,$M10913),INDEX(Szabalyok!$A:$A,$N10913))))</f>
        <v/>
      </c>
      <c r="C10913" s="41">
        <f>IF($B10913="","",MIN(INDEX(Bemenet!$F$2:$F$301,$M10913),INDEX(Szabalyok!$B:$B,$N10913)))</f>
        <v/>
      </c>
      <c r="D10913" s="5">
        <f>IF(AND($B10913&lt;&gt;"",$C10913&lt;&gt;"",$B10913&lt;=$C10913),INDEX(Bemenet!$G$2:$G$301,$M10913),"")</f>
        <v/>
      </c>
      <c r="E10913" s="6">
        <f>IF(AND($B10913&lt;&gt;"",$C10913&lt;&gt;"",$B10913&lt;=$C10913),INDEX(Bemenet!$D$2:$D$301,$M10913),"")</f>
        <v/>
      </c>
      <c r="F10913" s="5">
        <f>IF(AND($B10913&lt;&gt;"",$C10913&lt;&gt;"",$B10913&lt;=$C10913),$C10913-$B10913+1,"")</f>
        <v/>
      </c>
      <c r="G10913" s="5">
        <f>IF($F10913="","",$F10913*$D10913)</f>
        <v/>
      </c>
      <c r="H10913" s="42">
        <f>IF($G10913="","",$O10913)</f>
        <v/>
      </c>
      <c r="I10913" s="5">
        <f>IF($G10913="","",$G10913*IF($H10913="",$O10913,$H10913)/100)</f>
        <v/>
      </c>
      <c r="J10913" s="5">
        <f>IF(OR($L10913="",NOT(COUNTIFS($L$2:$L10913,$L10913)=1)),"",SUMIFS($G:$G,$L:$L,$L10913))</f>
        <v/>
      </c>
      <c r="K10913" s="5">
        <f>IF(OR($L10913="",NOT(COUNTIFS($L$2:$L10913,$L10913)=1)),"",SUMIFS($I:$I,$L:$L,$L10913))</f>
        <v/>
      </c>
      <c r="L10913" s="6">
        <f>IF($B10913="","",YEAR($B10913))</f>
        <v/>
      </c>
      <c r="M10913" s="6">
        <f>INT((ROW()-2)/39)+1</f>
        <v/>
      </c>
      <c r="N10913" s="6">
        <f>MOD(ROW()-2,39)+2</f>
        <v/>
      </c>
      <c r="O10913" s="42">
        <f>IF(AND($B10913&lt;&gt;"",$C10913&lt;&gt;"",$B10913&lt;=$C10913),INDEX(Szabalyok!$C:$C,$N10913),"")</f>
        <v/>
      </c>
      <c r="P10913">
        <f>IF(D10913="",P10912,P10912+1)</f>
        <v/>
      </c>
    </row>
    <row r="10914">
      <c r="A10914">
        <f>IF(P10914=P10913,0,P10914)</f>
        <v/>
      </c>
      <c r="B10914" s="41">
        <f>IF($M10914&gt;300,"",IF(OR(INDEX(Bemenet!$E$2:$E$301,$M10914)="",INDEX(Bemenet!$F$2:$F$301,$M10914)=""),"",MAX(INDEX(Bemenet!$E$2:$E$301,$M10914),INDEX(Szabalyok!$A:$A,$N10914))))</f>
        <v/>
      </c>
      <c r="C10914" s="41">
        <f>IF($B10914="","",MIN(INDEX(Bemenet!$F$2:$F$301,$M10914),INDEX(Szabalyok!$B:$B,$N10914)))</f>
        <v/>
      </c>
      <c r="D10914" s="5">
        <f>IF(AND($B10914&lt;&gt;"",$C10914&lt;&gt;"",$B10914&lt;=$C10914),INDEX(Bemenet!$G$2:$G$301,$M10914),"")</f>
        <v/>
      </c>
      <c r="E10914" s="6">
        <f>IF(AND($B10914&lt;&gt;"",$C10914&lt;&gt;"",$B10914&lt;=$C10914),INDEX(Bemenet!$D$2:$D$301,$M10914),"")</f>
        <v/>
      </c>
      <c r="F10914" s="5">
        <f>IF(AND($B10914&lt;&gt;"",$C10914&lt;&gt;"",$B10914&lt;=$C10914),$C10914-$B10914+1,"")</f>
        <v/>
      </c>
      <c r="G10914" s="5">
        <f>IF($F10914="","",$F10914*$D10914)</f>
        <v/>
      </c>
      <c r="H10914" s="42">
        <f>IF($G10914="","",$O10914)</f>
        <v/>
      </c>
      <c r="I10914" s="5">
        <f>IF($G10914="","",$G10914*IF($H10914="",$O10914,$H10914)/100)</f>
        <v/>
      </c>
      <c r="J10914" s="5">
        <f>IF(OR($L10914="",NOT(COUNTIFS($L$2:$L10914,$L10914)=1)),"",SUMIFS($G:$G,$L:$L,$L10914))</f>
        <v/>
      </c>
      <c r="K10914" s="5">
        <f>IF(OR($L10914="",NOT(COUNTIFS($L$2:$L10914,$L10914)=1)),"",SUMIFS($I:$I,$L:$L,$L10914))</f>
        <v/>
      </c>
      <c r="L10914" s="6">
        <f>IF($B10914="","",YEAR($B10914))</f>
        <v/>
      </c>
      <c r="M10914" s="6">
        <f>INT((ROW()-2)/39)+1</f>
        <v/>
      </c>
      <c r="N10914" s="6">
        <f>MOD(ROW()-2,39)+2</f>
        <v/>
      </c>
      <c r="O10914" s="42">
        <f>IF(AND($B10914&lt;&gt;"",$C10914&lt;&gt;"",$B10914&lt;=$C10914),INDEX(Szabalyok!$C:$C,$N10914),"")</f>
        <v/>
      </c>
      <c r="P10914">
        <f>IF(D10914="",P10913,P10913+1)</f>
        <v/>
      </c>
    </row>
    <row r="10915">
      <c r="A10915">
        <f>IF(P10915=P10914,0,P10915)</f>
        <v/>
      </c>
      <c r="B10915" s="41">
        <f>IF($M10915&gt;300,"",IF(OR(INDEX(Bemenet!$E$2:$E$301,$M10915)="",INDEX(Bemenet!$F$2:$F$301,$M10915)=""),"",MAX(INDEX(Bemenet!$E$2:$E$301,$M10915),INDEX(Szabalyok!$A:$A,$N10915))))</f>
        <v/>
      </c>
      <c r="C10915" s="41">
        <f>IF($B10915="","",MIN(INDEX(Bemenet!$F$2:$F$301,$M10915),INDEX(Szabalyok!$B:$B,$N10915)))</f>
        <v/>
      </c>
      <c r="D10915" s="5">
        <f>IF(AND($B10915&lt;&gt;"",$C10915&lt;&gt;"",$B10915&lt;=$C10915),INDEX(Bemenet!$G$2:$G$301,$M10915),"")</f>
        <v/>
      </c>
      <c r="E10915" s="6">
        <f>IF(AND($B10915&lt;&gt;"",$C10915&lt;&gt;"",$B10915&lt;=$C10915),INDEX(Bemenet!$D$2:$D$301,$M10915),"")</f>
        <v/>
      </c>
      <c r="F10915" s="5">
        <f>IF(AND($B10915&lt;&gt;"",$C10915&lt;&gt;"",$B10915&lt;=$C10915),$C10915-$B10915+1,"")</f>
        <v/>
      </c>
      <c r="G10915" s="5">
        <f>IF($F10915="","",$F10915*$D10915)</f>
        <v/>
      </c>
      <c r="H10915" s="42">
        <f>IF($G10915="","",$O10915)</f>
        <v/>
      </c>
      <c r="I10915" s="5">
        <f>IF($G10915="","",$G10915*IF($H10915="",$O10915,$H10915)/100)</f>
        <v/>
      </c>
      <c r="J10915" s="5">
        <f>IF(OR($L10915="",NOT(COUNTIFS($L$2:$L10915,$L10915)=1)),"",SUMIFS($G:$G,$L:$L,$L10915))</f>
        <v/>
      </c>
      <c r="K10915" s="5">
        <f>IF(OR($L10915="",NOT(COUNTIFS($L$2:$L10915,$L10915)=1)),"",SUMIFS($I:$I,$L:$L,$L10915))</f>
        <v/>
      </c>
      <c r="L10915" s="6">
        <f>IF($B10915="","",YEAR($B10915))</f>
        <v/>
      </c>
      <c r="M10915" s="6">
        <f>INT((ROW()-2)/39)+1</f>
        <v/>
      </c>
      <c r="N10915" s="6">
        <f>MOD(ROW()-2,39)+2</f>
        <v/>
      </c>
      <c r="O10915" s="42">
        <f>IF(AND($B10915&lt;&gt;"",$C10915&lt;&gt;"",$B10915&lt;=$C10915),INDEX(Szabalyok!$C:$C,$N10915),"")</f>
        <v/>
      </c>
      <c r="P10915">
        <f>IF(D10915="",P10914,P10914+1)</f>
        <v/>
      </c>
    </row>
    <row r="10916">
      <c r="A10916">
        <f>IF(P10916=P10915,0,P10916)</f>
        <v/>
      </c>
      <c r="B10916" s="41">
        <f>IF($M10916&gt;300,"",IF(OR(INDEX(Bemenet!$E$2:$E$301,$M10916)="",INDEX(Bemenet!$F$2:$F$301,$M10916)=""),"",MAX(INDEX(Bemenet!$E$2:$E$301,$M10916),INDEX(Szabalyok!$A:$A,$N10916))))</f>
        <v/>
      </c>
      <c r="C10916" s="41">
        <f>IF($B10916="","",MIN(INDEX(Bemenet!$F$2:$F$301,$M10916),INDEX(Szabalyok!$B:$B,$N10916)))</f>
        <v/>
      </c>
      <c r="D10916" s="5">
        <f>IF(AND($B10916&lt;&gt;"",$C10916&lt;&gt;"",$B10916&lt;=$C10916),INDEX(Bemenet!$G$2:$G$301,$M10916),"")</f>
        <v/>
      </c>
      <c r="E10916" s="6">
        <f>IF(AND($B10916&lt;&gt;"",$C10916&lt;&gt;"",$B10916&lt;=$C10916),INDEX(Bemenet!$D$2:$D$301,$M10916),"")</f>
        <v/>
      </c>
      <c r="F10916" s="5">
        <f>IF(AND($B10916&lt;&gt;"",$C10916&lt;&gt;"",$B10916&lt;=$C10916),$C10916-$B10916+1,"")</f>
        <v/>
      </c>
      <c r="G10916" s="5">
        <f>IF($F10916="","",$F10916*$D10916)</f>
        <v/>
      </c>
      <c r="H10916" s="42">
        <f>IF($G10916="","",$O10916)</f>
        <v/>
      </c>
      <c r="I10916" s="5">
        <f>IF($G10916="","",$G10916*IF($H10916="",$O10916,$H10916)/100)</f>
        <v/>
      </c>
      <c r="J10916" s="5">
        <f>IF(OR($L10916="",NOT(COUNTIFS($L$2:$L10916,$L10916)=1)),"",SUMIFS($G:$G,$L:$L,$L10916))</f>
        <v/>
      </c>
      <c r="K10916" s="5">
        <f>IF(OR($L10916="",NOT(COUNTIFS($L$2:$L10916,$L10916)=1)),"",SUMIFS($I:$I,$L:$L,$L10916))</f>
        <v/>
      </c>
      <c r="L10916" s="6">
        <f>IF($B10916="","",YEAR($B10916))</f>
        <v/>
      </c>
      <c r="M10916" s="6">
        <f>INT((ROW()-2)/39)+1</f>
        <v/>
      </c>
      <c r="N10916" s="6">
        <f>MOD(ROW()-2,39)+2</f>
        <v/>
      </c>
      <c r="O10916" s="42">
        <f>IF(AND($B10916&lt;&gt;"",$C10916&lt;&gt;"",$B10916&lt;=$C10916),INDEX(Szabalyok!$C:$C,$N10916),"")</f>
        <v/>
      </c>
      <c r="P10916">
        <f>IF(D10916="",P10915,P10915+1)</f>
        <v/>
      </c>
    </row>
    <row r="10917">
      <c r="A10917">
        <f>IF(P10917=P10916,0,P10917)</f>
        <v/>
      </c>
      <c r="B10917" s="41">
        <f>IF($M10917&gt;300,"",IF(OR(INDEX(Bemenet!$E$2:$E$301,$M10917)="",INDEX(Bemenet!$F$2:$F$301,$M10917)=""),"",MAX(INDEX(Bemenet!$E$2:$E$301,$M10917),INDEX(Szabalyok!$A:$A,$N10917))))</f>
        <v/>
      </c>
      <c r="C10917" s="41">
        <f>IF($B10917="","",MIN(INDEX(Bemenet!$F$2:$F$301,$M10917),INDEX(Szabalyok!$B:$B,$N10917)))</f>
        <v/>
      </c>
      <c r="D10917" s="5">
        <f>IF(AND($B10917&lt;&gt;"",$C10917&lt;&gt;"",$B10917&lt;=$C10917),INDEX(Bemenet!$G$2:$G$301,$M10917),"")</f>
        <v/>
      </c>
      <c r="E10917" s="6">
        <f>IF(AND($B10917&lt;&gt;"",$C10917&lt;&gt;"",$B10917&lt;=$C10917),INDEX(Bemenet!$D$2:$D$301,$M10917),"")</f>
        <v/>
      </c>
      <c r="F10917" s="5">
        <f>IF(AND($B10917&lt;&gt;"",$C10917&lt;&gt;"",$B10917&lt;=$C10917),$C10917-$B10917+1,"")</f>
        <v/>
      </c>
      <c r="G10917" s="5">
        <f>IF($F10917="","",$F10917*$D10917)</f>
        <v/>
      </c>
      <c r="H10917" s="42">
        <f>IF($G10917="","",$O10917)</f>
        <v/>
      </c>
      <c r="I10917" s="5">
        <f>IF($G10917="","",$G10917*IF($H10917="",$O10917,$H10917)/100)</f>
        <v/>
      </c>
      <c r="J10917" s="5">
        <f>IF(OR($L10917="",NOT(COUNTIFS($L$2:$L10917,$L10917)=1)),"",SUMIFS($G:$G,$L:$L,$L10917))</f>
        <v/>
      </c>
      <c r="K10917" s="5">
        <f>IF(OR($L10917="",NOT(COUNTIFS($L$2:$L10917,$L10917)=1)),"",SUMIFS($I:$I,$L:$L,$L10917))</f>
        <v/>
      </c>
      <c r="L10917" s="6">
        <f>IF($B10917="","",YEAR($B10917))</f>
        <v/>
      </c>
      <c r="M10917" s="6">
        <f>INT((ROW()-2)/39)+1</f>
        <v/>
      </c>
      <c r="N10917" s="6">
        <f>MOD(ROW()-2,39)+2</f>
        <v/>
      </c>
      <c r="O10917" s="42">
        <f>IF(AND($B10917&lt;&gt;"",$C10917&lt;&gt;"",$B10917&lt;=$C10917),INDEX(Szabalyok!$C:$C,$N10917),"")</f>
        <v/>
      </c>
      <c r="P10917">
        <f>IF(D10917="",P10916,P10916+1)</f>
        <v/>
      </c>
    </row>
    <row r="10918">
      <c r="A10918">
        <f>IF(P10918=P10917,0,P10918)</f>
        <v/>
      </c>
      <c r="B10918" s="41">
        <f>IF($M10918&gt;300,"",IF(OR(INDEX(Bemenet!$E$2:$E$301,$M10918)="",INDEX(Bemenet!$F$2:$F$301,$M10918)=""),"",MAX(INDEX(Bemenet!$E$2:$E$301,$M10918),INDEX(Szabalyok!$A:$A,$N10918))))</f>
        <v/>
      </c>
      <c r="C10918" s="41">
        <f>IF($B10918="","",MIN(INDEX(Bemenet!$F$2:$F$301,$M10918),INDEX(Szabalyok!$B:$B,$N10918)))</f>
        <v/>
      </c>
      <c r="D10918" s="5">
        <f>IF(AND($B10918&lt;&gt;"",$C10918&lt;&gt;"",$B10918&lt;=$C10918),INDEX(Bemenet!$G$2:$G$301,$M10918),"")</f>
        <v/>
      </c>
      <c r="E10918" s="6">
        <f>IF(AND($B10918&lt;&gt;"",$C10918&lt;&gt;"",$B10918&lt;=$C10918),INDEX(Bemenet!$D$2:$D$301,$M10918),"")</f>
        <v/>
      </c>
      <c r="F10918" s="5">
        <f>IF(AND($B10918&lt;&gt;"",$C10918&lt;&gt;"",$B10918&lt;=$C10918),$C10918-$B10918+1,"")</f>
        <v/>
      </c>
      <c r="G10918" s="5">
        <f>IF($F10918="","",$F10918*$D10918)</f>
        <v/>
      </c>
      <c r="H10918" s="42">
        <f>IF($G10918="","",$O10918)</f>
        <v/>
      </c>
      <c r="I10918" s="5">
        <f>IF($G10918="","",$G10918*IF($H10918="",$O10918,$H10918)/100)</f>
        <v/>
      </c>
      <c r="J10918" s="5">
        <f>IF(OR($L10918="",NOT(COUNTIFS($L$2:$L10918,$L10918)=1)),"",SUMIFS($G:$G,$L:$L,$L10918))</f>
        <v/>
      </c>
      <c r="K10918" s="5">
        <f>IF(OR($L10918="",NOT(COUNTIFS($L$2:$L10918,$L10918)=1)),"",SUMIFS($I:$I,$L:$L,$L10918))</f>
        <v/>
      </c>
      <c r="L10918" s="6">
        <f>IF($B10918="","",YEAR($B10918))</f>
        <v/>
      </c>
      <c r="M10918" s="6">
        <f>INT((ROW()-2)/39)+1</f>
        <v/>
      </c>
      <c r="N10918" s="6">
        <f>MOD(ROW()-2,39)+2</f>
        <v/>
      </c>
      <c r="O10918" s="42">
        <f>IF(AND($B10918&lt;&gt;"",$C10918&lt;&gt;"",$B10918&lt;=$C10918),INDEX(Szabalyok!$C:$C,$N10918),"")</f>
        <v/>
      </c>
      <c r="P10918">
        <f>IF(D10918="",P10917,P10917+1)</f>
        <v/>
      </c>
    </row>
    <row r="10919">
      <c r="A10919">
        <f>IF(P10919=P10918,0,P10919)</f>
        <v/>
      </c>
      <c r="B10919" s="41">
        <f>IF($M10919&gt;300,"",IF(OR(INDEX(Bemenet!$E$2:$E$301,$M10919)="",INDEX(Bemenet!$F$2:$F$301,$M10919)=""),"",MAX(INDEX(Bemenet!$E$2:$E$301,$M10919),INDEX(Szabalyok!$A:$A,$N10919))))</f>
        <v/>
      </c>
      <c r="C10919" s="41">
        <f>IF($B10919="","",MIN(INDEX(Bemenet!$F$2:$F$301,$M10919),INDEX(Szabalyok!$B:$B,$N10919)))</f>
        <v/>
      </c>
      <c r="D10919" s="5">
        <f>IF(AND($B10919&lt;&gt;"",$C10919&lt;&gt;"",$B10919&lt;=$C10919),INDEX(Bemenet!$G$2:$G$301,$M10919),"")</f>
        <v/>
      </c>
      <c r="E10919" s="6">
        <f>IF(AND($B10919&lt;&gt;"",$C10919&lt;&gt;"",$B10919&lt;=$C10919),INDEX(Bemenet!$D$2:$D$301,$M10919),"")</f>
        <v/>
      </c>
      <c r="F10919" s="5">
        <f>IF(AND($B10919&lt;&gt;"",$C10919&lt;&gt;"",$B10919&lt;=$C10919),$C10919-$B10919+1,"")</f>
        <v/>
      </c>
      <c r="G10919" s="5">
        <f>IF($F10919="","",$F10919*$D10919)</f>
        <v/>
      </c>
      <c r="H10919" s="42">
        <f>IF($G10919="","",$O10919)</f>
        <v/>
      </c>
      <c r="I10919" s="5">
        <f>IF($G10919="","",$G10919*IF($H10919="",$O10919,$H10919)/100)</f>
        <v/>
      </c>
      <c r="J10919" s="5">
        <f>IF(OR($L10919="",NOT(COUNTIFS($L$2:$L10919,$L10919)=1)),"",SUMIFS($G:$G,$L:$L,$L10919))</f>
        <v/>
      </c>
      <c r="K10919" s="5">
        <f>IF(OR($L10919="",NOT(COUNTIFS($L$2:$L10919,$L10919)=1)),"",SUMIFS($I:$I,$L:$L,$L10919))</f>
        <v/>
      </c>
      <c r="L10919" s="6">
        <f>IF($B10919="","",YEAR($B10919))</f>
        <v/>
      </c>
      <c r="M10919" s="6">
        <f>INT((ROW()-2)/39)+1</f>
        <v/>
      </c>
      <c r="N10919" s="6">
        <f>MOD(ROW()-2,39)+2</f>
        <v/>
      </c>
      <c r="O10919" s="42">
        <f>IF(AND($B10919&lt;&gt;"",$C10919&lt;&gt;"",$B10919&lt;=$C10919),INDEX(Szabalyok!$C:$C,$N10919),"")</f>
        <v/>
      </c>
      <c r="P10919">
        <f>IF(D10919="",P10918,P10918+1)</f>
        <v/>
      </c>
    </row>
    <row r="10920">
      <c r="A10920">
        <f>IF(P10920=P10919,0,P10920)</f>
        <v/>
      </c>
      <c r="B10920" s="41">
        <f>IF($M10920&gt;300,"",IF(OR(INDEX(Bemenet!$E$2:$E$301,$M10920)="",INDEX(Bemenet!$F$2:$F$301,$M10920)=""),"",MAX(INDEX(Bemenet!$E$2:$E$301,$M10920),INDEX(Szabalyok!$A:$A,$N10920))))</f>
        <v/>
      </c>
      <c r="C10920" s="41">
        <f>IF($B10920="","",MIN(INDEX(Bemenet!$F$2:$F$301,$M10920),INDEX(Szabalyok!$B:$B,$N10920)))</f>
        <v/>
      </c>
      <c r="D10920" s="5">
        <f>IF(AND($B10920&lt;&gt;"",$C10920&lt;&gt;"",$B10920&lt;=$C10920),INDEX(Bemenet!$G$2:$G$301,$M10920),"")</f>
        <v/>
      </c>
      <c r="E10920" s="6">
        <f>IF(AND($B10920&lt;&gt;"",$C10920&lt;&gt;"",$B10920&lt;=$C10920),INDEX(Bemenet!$D$2:$D$301,$M10920),"")</f>
        <v/>
      </c>
      <c r="F10920" s="5">
        <f>IF(AND($B10920&lt;&gt;"",$C10920&lt;&gt;"",$B10920&lt;=$C10920),$C10920-$B10920+1,"")</f>
        <v/>
      </c>
      <c r="G10920" s="5">
        <f>IF($F10920="","",$F10920*$D10920)</f>
        <v/>
      </c>
      <c r="H10920" s="42">
        <f>IF($G10920="","",$O10920)</f>
        <v/>
      </c>
      <c r="I10920" s="5">
        <f>IF($G10920="","",$G10920*IF($H10920="",$O10920,$H10920)/100)</f>
        <v/>
      </c>
      <c r="J10920" s="5">
        <f>IF(OR($L10920="",NOT(COUNTIFS($L$2:$L10920,$L10920)=1)),"",SUMIFS($G:$G,$L:$L,$L10920))</f>
        <v/>
      </c>
      <c r="K10920" s="5">
        <f>IF(OR($L10920="",NOT(COUNTIFS($L$2:$L10920,$L10920)=1)),"",SUMIFS($I:$I,$L:$L,$L10920))</f>
        <v/>
      </c>
      <c r="L10920" s="6">
        <f>IF($B10920="","",YEAR($B10920))</f>
        <v/>
      </c>
      <c r="M10920" s="6">
        <f>INT((ROW()-2)/39)+1</f>
        <v/>
      </c>
      <c r="N10920" s="6">
        <f>MOD(ROW()-2,39)+2</f>
        <v/>
      </c>
      <c r="O10920" s="42">
        <f>IF(AND($B10920&lt;&gt;"",$C10920&lt;&gt;"",$B10920&lt;=$C10920),INDEX(Szabalyok!$C:$C,$N10920),"")</f>
        <v/>
      </c>
      <c r="P10920">
        <f>IF(D10920="",P10919,P10919+1)</f>
        <v/>
      </c>
    </row>
    <row r="10921">
      <c r="A10921">
        <f>IF(P10921=P10920,0,P10921)</f>
        <v/>
      </c>
      <c r="B10921" s="41">
        <f>IF($M10921&gt;300,"",IF(OR(INDEX(Bemenet!$E$2:$E$301,$M10921)="",INDEX(Bemenet!$F$2:$F$301,$M10921)=""),"",MAX(INDEX(Bemenet!$E$2:$E$301,$M10921),INDEX(Szabalyok!$A:$A,$N10921))))</f>
        <v/>
      </c>
      <c r="C10921" s="41">
        <f>IF($B10921="","",MIN(INDEX(Bemenet!$F$2:$F$301,$M10921),INDEX(Szabalyok!$B:$B,$N10921)))</f>
        <v/>
      </c>
      <c r="D10921" s="5">
        <f>IF(AND($B10921&lt;&gt;"",$C10921&lt;&gt;"",$B10921&lt;=$C10921),INDEX(Bemenet!$G$2:$G$301,$M10921),"")</f>
        <v/>
      </c>
      <c r="E10921" s="6">
        <f>IF(AND($B10921&lt;&gt;"",$C10921&lt;&gt;"",$B10921&lt;=$C10921),INDEX(Bemenet!$D$2:$D$301,$M10921),"")</f>
        <v/>
      </c>
      <c r="F10921" s="5">
        <f>IF(AND($B10921&lt;&gt;"",$C10921&lt;&gt;"",$B10921&lt;=$C10921),$C10921-$B10921+1,"")</f>
        <v/>
      </c>
      <c r="G10921" s="5">
        <f>IF($F10921="","",$F10921*$D10921)</f>
        <v/>
      </c>
      <c r="H10921" s="42">
        <f>IF($G10921="","",$O10921)</f>
        <v/>
      </c>
      <c r="I10921" s="5">
        <f>IF($G10921="","",$G10921*IF($H10921="",$O10921,$H10921)/100)</f>
        <v/>
      </c>
      <c r="J10921" s="5">
        <f>IF(OR($L10921="",NOT(COUNTIFS($L$2:$L10921,$L10921)=1)),"",SUMIFS($G:$G,$L:$L,$L10921))</f>
        <v/>
      </c>
      <c r="K10921" s="5">
        <f>IF(OR($L10921="",NOT(COUNTIFS($L$2:$L10921,$L10921)=1)),"",SUMIFS($I:$I,$L:$L,$L10921))</f>
        <v/>
      </c>
      <c r="L10921" s="6">
        <f>IF($B10921="","",YEAR($B10921))</f>
        <v/>
      </c>
      <c r="M10921" s="6">
        <f>INT((ROW()-2)/39)+1</f>
        <v/>
      </c>
      <c r="N10921" s="6">
        <f>MOD(ROW()-2,39)+2</f>
        <v/>
      </c>
      <c r="O10921" s="42">
        <f>IF(AND($B10921&lt;&gt;"",$C10921&lt;&gt;"",$B10921&lt;=$C10921),INDEX(Szabalyok!$C:$C,$N10921),"")</f>
        <v/>
      </c>
      <c r="P10921">
        <f>IF(D10921="",P10920,P10920+1)</f>
        <v/>
      </c>
    </row>
    <row r="10922">
      <c r="A10922">
        <f>IF(P10922=P10921,0,P10922)</f>
        <v/>
      </c>
      <c r="B10922" s="41">
        <f>IF($M10922&gt;300,"",IF(OR(INDEX(Bemenet!$E$2:$E$301,$M10922)="",INDEX(Bemenet!$F$2:$F$301,$M10922)=""),"",MAX(INDEX(Bemenet!$E$2:$E$301,$M10922),INDEX(Szabalyok!$A:$A,$N10922))))</f>
        <v/>
      </c>
      <c r="C10922" s="41">
        <f>IF($B10922="","",MIN(INDEX(Bemenet!$F$2:$F$301,$M10922),INDEX(Szabalyok!$B:$B,$N10922)))</f>
        <v/>
      </c>
      <c r="D10922" s="5">
        <f>IF(AND($B10922&lt;&gt;"",$C10922&lt;&gt;"",$B10922&lt;=$C10922),INDEX(Bemenet!$G$2:$G$301,$M10922),"")</f>
        <v/>
      </c>
      <c r="E10922" s="6">
        <f>IF(AND($B10922&lt;&gt;"",$C10922&lt;&gt;"",$B10922&lt;=$C10922),INDEX(Bemenet!$D$2:$D$301,$M10922),"")</f>
        <v/>
      </c>
      <c r="F10922" s="5">
        <f>IF(AND($B10922&lt;&gt;"",$C10922&lt;&gt;"",$B10922&lt;=$C10922),$C10922-$B10922+1,"")</f>
        <v/>
      </c>
      <c r="G10922" s="5">
        <f>IF($F10922="","",$F10922*$D10922)</f>
        <v/>
      </c>
      <c r="H10922" s="42">
        <f>IF($G10922="","",$O10922)</f>
        <v/>
      </c>
      <c r="I10922" s="5">
        <f>IF($G10922="","",$G10922*IF($H10922="",$O10922,$H10922)/100)</f>
        <v/>
      </c>
      <c r="J10922" s="5">
        <f>IF(OR($L10922="",NOT(COUNTIFS($L$2:$L10922,$L10922)=1)),"",SUMIFS($G:$G,$L:$L,$L10922))</f>
        <v/>
      </c>
      <c r="K10922" s="5">
        <f>IF(OR($L10922="",NOT(COUNTIFS($L$2:$L10922,$L10922)=1)),"",SUMIFS($I:$I,$L:$L,$L10922))</f>
        <v/>
      </c>
      <c r="L10922" s="6">
        <f>IF($B10922="","",YEAR($B10922))</f>
        <v/>
      </c>
      <c r="M10922" s="6">
        <f>INT((ROW()-2)/39)+1</f>
        <v/>
      </c>
      <c r="N10922" s="6">
        <f>MOD(ROW()-2,39)+2</f>
        <v/>
      </c>
      <c r="O10922" s="42">
        <f>IF(AND($B10922&lt;&gt;"",$C10922&lt;&gt;"",$B10922&lt;=$C10922),INDEX(Szabalyok!$C:$C,$N10922),"")</f>
        <v/>
      </c>
      <c r="P10922">
        <f>IF(D10922="",P10921,P10921+1)</f>
        <v/>
      </c>
    </row>
    <row r="10923">
      <c r="A10923">
        <f>IF(P10923=P10922,0,P10923)</f>
        <v/>
      </c>
      <c r="B10923" s="41">
        <f>IF($M10923&gt;300,"",IF(OR(INDEX(Bemenet!$E$2:$E$301,$M10923)="",INDEX(Bemenet!$F$2:$F$301,$M10923)=""),"",MAX(INDEX(Bemenet!$E$2:$E$301,$M10923),INDEX(Szabalyok!$A:$A,$N10923))))</f>
        <v/>
      </c>
      <c r="C10923" s="41">
        <f>IF($B10923="","",MIN(INDEX(Bemenet!$F$2:$F$301,$M10923),INDEX(Szabalyok!$B:$B,$N10923)))</f>
        <v/>
      </c>
      <c r="D10923" s="5">
        <f>IF(AND($B10923&lt;&gt;"",$C10923&lt;&gt;"",$B10923&lt;=$C10923),INDEX(Bemenet!$G$2:$G$301,$M10923),"")</f>
        <v/>
      </c>
      <c r="E10923" s="6">
        <f>IF(AND($B10923&lt;&gt;"",$C10923&lt;&gt;"",$B10923&lt;=$C10923),INDEX(Bemenet!$D$2:$D$301,$M10923),"")</f>
        <v/>
      </c>
      <c r="F10923" s="5">
        <f>IF(AND($B10923&lt;&gt;"",$C10923&lt;&gt;"",$B10923&lt;=$C10923),$C10923-$B10923+1,"")</f>
        <v/>
      </c>
      <c r="G10923" s="5">
        <f>IF($F10923="","",$F10923*$D10923)</f>
        <v/>
      </c>
      <c r="H10923" s="42">
        <f>IF($G10923="","",$O10923)</f>
        <v/>
      </c>
      <c r="I10923" s="5">
        <f>IF($G10923="","",$G10923*IF($H10923="",$O10923,$H10923)/100)</f>
        <v/>
      </c>
      <c r="J10923" s="5">
        <f>IF(OR($L10923="",NOT(COUNTIFS($L$2:$L10923,$L10923)=1)),"",SUMIFS($G:$G,$L:$L,$L10923))</f>
        <v/>
      </c>
      <c r="K10923" s="5">
        <f>IF(OR($L10923="",NOT(COUNTIFS($L$2:$L10923,$L10923)=1)),"",SUMIFS($I:$I,$L:$L,$L10923))</f>
        <v/>
      </c>
      <c r="L10923" s="6">
        <f>IF($B10923="","",YEAR($B10923))</f>
        <v/>
      </c>
      <c r="M10923" s="6">
        <f>INT((ROW()-2)/39)+1</f>
        <v/>
      </c>
      <c r="N10923" s="6">
        <f>MOD(ROW()-2,39)+2</f>
        <v/>
      </c>
      <c r="O10923" s="42">
        <f>IF(AND($B10923&lt;&gt;"",$C10923&lt;&gt;"",$B10923&lt;=$C10923),INDEX(Szabalyok!$C:$C,$N10923),"")</f>
        <v/>
      </c>
      <c r="P10923">
        <f>IF(D10923="",P10922,P10922+1)</f>
        <v/>
      </c>
    </row>
    <row r="10924">
      <c r="A10924">
        <f>IF(P10924=P10923,0,P10924)</f>
        <v/>
      </c>
      <c r="B10924" s="41">
        <f>IF($M10924&gt;300,"",IF(OR(INDEX(Bemenet!$E$2:$E$301,$M10924)="",INDEX(Bemenet!$F$2:$F$301,$M10924)=""),"",MAX(INDEX(Bemenet!$E$2:$E$301,$M10924),INDEX(Szabalyok!$A:$A,$N10924))))</f>
        <v/>
      </c>
      <c r="C10924" s="41">
        <f>IF($B10924="","",MIN(INDEX(Bemenet!$F$2:$F$301,$M10924),INDEX(Szabalyok!$B:$B,$N10924)))</f>
        <v/>
      </c>
      <c r="D10924" s="5">
        <f>IF(AND($B10924&lt;&gt;"",$C10924&lt;&gt;"",$B10924&lt;=$C10924),INDEX(Bemenet!$G$2:$G$301,$M10924),"")</f>
        <v/>
      </c>
      <c r="E10924" s="6">
        <f>IF(AND($B10924&lt;&gt;"",$C10924&lt;&gt;"",$B10924&lt;=$C10924),INDEX(Bemenet!$D$2:$D$301,$M10924),"")</f>
        <v/>
      </c>
      <c r="F10924" s="5">
        <f>IF(AND($B10924&lt;&gt;"",$C10924&lt;&gt;"",$B10924&lt;=$C10924),$C10924-$B10924+1,"")</f>
        <v/>
      </c>
      <c r="G10924" s="5">
        <f>IF($F10924="","",$F10924*$D10924)</f>
        <v/>
      </c>
      <c r="H10924" s="42">
        <f>IF($G10924="","",$O10924)</f>
        <v/>
      </c>
      <c r="I10924" s="5">
        <f>IF($G10924="","",$G10924*IF($H10924="",$O10924,$H10924)/100)</f>
        <v/>
      </c>
      <c r="J10924" s="5">
        <f>IF(OR($L10924="",NOT(COUNTIFS($L$2:$L10924,$L10924)=1)),"",SUMIFS($G:$G,$L:$L,$L10924))</f>
        <v/>
      </c>
      <c r="K10924" s="5">
        <f>IF(OR($L10924="",NOT(COUNTIFS($L$2:$L10924,$L10924)=1)),"",SUMIFS($I:$I,$L:$L,$L10924))</f>
        <v/>
      </c>
      <c r="L10924" s="6">
        <f>IF($B10924="","",YEAR($B10924))</f>
        <v/>
      </c>
      <c r="M10924" s="6">
        <f>INT((ROW()-2)/39)+1</f>
        <v/>
      </c>
      <c r="N10924" s="6">
        <f>MOD(ROW()-2,39)+2</f>
        <v/>
      </c>
      <c r="O10924" s="42">
        <f>IF(AND($B10924&lt;&gt;"",$C10924&lt;&gt;"",$B10924&lt;=$C10924),INDEX(Szabalyok!$C:$C,$N10924),"")</f>
        <v/>
      </c>
      <c r="P10924">
        <f>IF(D10924="",P10923,P10923+1)</f>
        <v/>
      </c>
    </row>
    <row r="10925">
      <c r="A10925">
        <f>IF(P10925=P10924,0,P10925)</f>
        <v/>
      </c>
      <c r="B10925" s="41">
        <f>IF($M10925&gt;300,"",IF(OR(INDEX(Bemenet!$E$2:$E$301,$M10925)="",INDEX(Bemenet!$F$2:$F$301,$M10925)=""),"",MAX(INDEX(Bemenet!$E$2:$E$301,$M10925),INDEX(Szabalyok!$A:$A,$N10925))))</f>
        <v/>
      </c>
      <c r="C10925" s="41">
        <f>IF($B10925="","",MIN(INDEX(Bemenet!$F$2:$F$301,$M10925),INDEX(Szabalyok!$B:$B,$N10925)))</f>
        <v/>
      </c>
      <c r="D10925" s="5">
        <f>IF(AND($B10925&lt;&gt;"",$C10925&lt;&gt;"",$B10925&lt;=$C10925),INDEX(Bemenet!$G$2:$G$301,$M10925),"")</f>
        <v/>
      </c>
      <c r="E10925" s="6">
        <f>IF(AND($B10925&lt;&gt;"",$C10925&lt;&gt;"",$B10925&lt;=$C10925),INDEX(Bemenet!$D$2:$D$301,$M10925),"")</f>
        <v/>
      </c>
      <c r="F10925" s="5">
        <f>IF(AND($B10925&lt;&gt;"",$C10925&lt;&gt;"",$B10925&lt;=$C10925),$C10925-$B10925+1,"")</f>
        <v/>
      </c>
      <c r="G10925" s="5">
        <f>IF($F10925="","",$F10925*$D10925)</f>
        <v/>
      </c>
      <c r="H10925" s="42">
        <f>IF($G10925="","",$O10925)</f>
        <v/>
      </c>
      <c r="I10925" s="5">
        <f>IF($G10925="","",$G10925*IF($H10925="",$O10925,$H10925)/100)</f>
        <v/>
      </c>
      <c r="J10925" s="5">
        <f>IF(OR($L10925="",NOT(COUNTIFS($L$2:$L10925,$L10925)=1)),"",SUMIFS($G:$G,$L:$L,$L10925))</f>
        <v/>
      </c>
      <c r="K10925" s="5">
        <f>IF(OR($L10925="",NOT(COUNTIFS($L$2:$L10925,$L10925)=1)),"",SUMIFS($I:$I,$L:$L,$L10925))</f>
        <v/>
      </c>
      <c r="L10925" s="6">
        <f>IF($B10925="","",YEAR($B10925))</f>
        <v/>
      </c>
      <c r="M10925" s="6">
        <f>INT((ROW()-2)/39)+1</f>
        <v/>
      </c>
      <c r="N10925" s="6">
        <f>MOD(ROW()-2,39)+2</f>
        <v/>
      </c>
      <c r="O10925" s="42">
        <f>IF(AND($B10925&lt;&gt;"",$C10925&lt;&gt;"",$B10925&lt;=$C10925),INDEX(Szabalyok!$C:$C,$N10925),"")</f>
        <v/>
      </c>
      <c r="P10925">
        <f>IF(D10925="",P10924,P10924+1)</f>
        <v/>
      </c>
    </row>
    <row r="10926">
      <c r="A10926">
        <f>IF(P10926=P10925,0,P10926)</f>
        <v/>
      </c>
      <c r="B10926" s="41">
        <f>IF($M10926&gt;300,"",IF(OR(INDEX(Bemenet!$E$2:$E$301,$M10926)="",INDEX(Bemenet!$F$2:$F$301,$M10926)=""),"",MAX(INDEX(Bemenet!$E$2:$E$301,$M10926),INDEX(Szabalyok!$A:$A,$N10926))))</f>
        <v/>
      </c>
      <c r="C10926" s="41">
        <f>IF($B10926="","",MIN(INDEX(Bemenet!$F$2:$F$301,$M10926),INDEX(Szabalyok!$B:$B,$N10926)))</f>
        <v/>
      </c>
      <c r="D10926" s="5">
        <f>IF(AND($B10926&lt;&gt;"",$C10926&lt;&gt;"",$B10926&lt;=$C10926),INDEX(Bemenet!$G$2:$G$301,$M10926),"")</f>
        <v/>
      </c>
      <c r="E10926" s="6">
        <f>IF(AND($B10926&lt;&gt;"",$C10926&lt;&gt;"",$B10926&lt;=$C10926),INDEX(Bemenet!$D$2:$D$301,$M10926),"")</f>
        <v/>
      </c>
      <c r="F10926" s="5">
        <f>IF(AND($B10926&lt;&gt;"",$C10926&lt;&gt;"",$B10926&lt;=$C10926),$C10926-$B10926+1,"")</f>
        <v/>
      </c>
      <c r="G10926" s="5">
        <f>IF($F10926="","",$F10926*$D10926)</f>
        <v/>
      </c>
      <c r="H10926" s="42">
        <f>IF($G10926="","",$O10926)</f>
        <v/>
      </c>
      <c r="I10926" s="5">
        <f>IF($G10926="","",$G10926*IF($H10926="",$O10926,$H10926)/100)</f>
        <v/>
      </c>
      <c r="J10926" s="5">
        <f>IF(OR($L10926="",NOT(COUNTIFS($L$2:$L10926,$L10926)=1)),"",SUMIFS($G:$G,$L:$L,$L10926))</f>
        <v/>
      </c>
      <c r="K10926" s="5">
        <f>IF(OR($L10926="",NOT(COUNTIFS($L$2:$L10926,$L10926)=1)),"",SUMIFS($I:$I,$L:$L,$L10926))</f>
        <v/>
      </c>
      <c r="L10926" s="6">
        <f>IF($B10926="","",YEAR($B10926))</f>
        <v/>
      </c>
      <c r="M10926" s="6">
        <f>INT((ROW()-2)/39)+1</f>
        <v/>
      </c>
      <c r="N10926" s="6">
        <f>MOD(ROW()-2,39)+2</f>
        <v/>
      </c>
      <c r="O10926" s="42">
        <f>IF(AND($B10926&lt;&gt;"",$C10926&lt;&gt;"",$B10926&lt;=$C10926),INDEX(Szabalyok!$C:$C,$N10926),"")</f>
        <v/>
      </c>
      <c r="P10926">
        <f>IF(D10926="",P10925,P10925+1)</f>
        <v/>
      </c>
    </row>
    <row r="10927">
      <c r="A10927">
        <f>IF(P10927=P10926,0,P10927)</f>
        <v/>
      </c>
      <c r="B10927" s="41">
        <f>IF($M10927&gt;300,"",IF(OR(INDEX(Bemenet!$E$2:$E$301,$M10927)="",INDEX(Bemenet!$F$2:$F$301,$M10927)=""),"",MAX(INDEX(Bemenet!$E$2:$E$301,$M10927),INDEX(Szabalyok!$A:$A,$N10927))))</f>
        <v/>
      </c>
      <c r="C10927" s="41">
        <f>IF($B10927="","",MIN(INDEX(Bemenet!$F$2:$F$301,$M10927),INDEX(Szabalyok!$B:$B,$N10927)))</f>
        <v/>
      </c>
      <c r="D10927" s="5">
        <f>IF(AND($B10927&lt;&gt;"",$C10927&lt;&gt;"",$B10927&lt;=$C10927),INDEX(Bemenet!$G$2:$G$301,$M10927),"")</f>
        <v/>
      </c>
      <c r="E10927" s="6">
        <f>IF(AND($B10927&lt;&gt;"",$C10927&lt;&gt;"",$B10927&lt;=$C10927),INDEX(Bemenet!$D$2:$D$301,$M10927),"")</f>
        <v/>
      </c>
      <c r="F10927" s="5">
        <f>IF(AND($B10927&lt;&gt;"",$C10927&lt;&gt;"",$B10927&lt;=$C10927),$C10927-$B10927+1,"")</f>
        <v/>
      </c>
      <c r="G10927" s="5">
        <f>IF($F10927="","",$F10927*$D10927)</f>
        <v/>
      </c>
      <c r="H10927" s="42">
        <f>IF($G10927="","",$O10927)</f>
        <v/>
      </c>
      <c r="I10927" s="5">
        <f>IF($G10927="","",$G10927*IF($H10927="",$O10927,$H10927)/100)</f>
        <v/>
      </c>
      <c r="J10927" s="5">
        <f>IF(OR($L10927="",NOT(COUNTIFS($L$2:$L10927,$L10927)=1)),"",SUMIFS($G:$G,$L:$L,$L10927))</f>
        <v/>
      </c>
      <c r="K10927" s="5">
        <f>IF(OR($L10927="",NOT(COUNTIFS($L$2:$L10927,$L10927)=1)),"",SUMIFS($I:$I,$L:$L,$L10927))</f>
        <v/>
      </c>
      <c r="L10927" s="6">
        <f>IF($B10927="","",YEAR($B10927))</f>
        <v/>
      </c>
      <c r="M10927" s="6">
        <f>INT((ROW()-2)/39)+1</f>
        <v/>
      </c>
      <c r="N10927" s="6">
        <f>MOD(ROW()-2,39)+2</f>
        <v/>
      </c>
      <c r="O10927" s="42">
        <f>IF(AND($B10927&lt;&gt;"",$C10927&lt;&gt;"",$B10927&lt;=$C10927),INDEX(Szabalyok!$C:$C,$N10927),"")</f>
        <v/>
      </c>
      <c r="P10927">
        <f>IF(D10927="",P10926,P10926+1)</f>
        <v/>
      </c>
    </row>
    <row r="10928">
      <c r="A10928">
        <f>IF(P10928=P10927,0,P10928)</f>
        <v/>
      </c>
      <c r="B10928" s="41">
        <f>IF($M10928&gt;300,"",IF(OR(INDEX(Bemenet!$E$2:$E$301,$M10928)="",INDEX(Bemenet!$F$2:$F$301,$M10928)=""),"",MAX(INDEX(Bemenet!$E$2:$E$301,$M10928),INDEX(Szabalyok!$A:$A,$N10928))))</f>
        <v/>
      </c>
      <c r="C10928" s="41">
        <f>IF($B10928="","",MIN(INDEX(Bemenet!$F$2:$F$301,$M10928),INDEX(Szabalyok!$B:$B,$N10928)))</f>
        <v/>
      </c>
      <c r="D10928" s="5">
        <f>IF(AND($B10928&lt;&gt;"",$C10928&lt;&gt;"",$B10928&lt;=$C10928),INDEX(Bemenet!$G$2:$G$301,$M10928),"")</f>
        <v/>
      </c>
      <c r="E10928" s="6">
        <f>IF(AND($B10928&lt;&gt;"",$C10928&lt;&gt;"",$B10928&lt;=$C10928),INDEX(Bemenet!$D$2:$D$301,$M10928),"")</f>
        <v/>
      </c>
      <c r="F10928" s="5">
        <f>IF(AND($B10928&lt;&gt;"",$C10928&lt;&gt;"",$B10928&lt;=$C10928),$C10928-$B10928+1,"")</f>
        <v/>
      </c>
      <c r="G10928" s="5">
        <f>IF($F10928="","",$F10928*$D10928)</f>
        <v/>
      </c>
      <c r="H10928" s="42">
        <f>IF($G10928="","",$O10928)</f>
        <v/>
      </c>
      <c r="I10928" s="5">
        <f>IF($G10928="","",$G10928*IF($H10928="",$O10928,$H10928)/100)</f>
        <v/>
      </c>
      <c r="J10928" s="5">
        <f>IF(OR($L10928="",NOT(COUNTIFS($L$2:$L10928,$L10928)=1)),"",SUMIFS($G:$G,$L:$L,$L10928))</f>
        <v/>
      </c>
      <c r="K10928" s="5">
        <f>IF(OR($L10928="",NOT(COUNTIFS($L$2:$L10928,$L10928)=1)),"",SUMIFS($I:$I,$L:$L,$L10928))</f>
        <v/>
      </c>
      <c r="L10928" s="6">
        <f>IF($B10928="","",YEAR($B10928))</f>
        <v/>
      </c>
      <c r="M10928" s="6">
        <f>INT((ROW()-2)/39)+1</f>
        <v/>
      </c>
      <c r="N10928" s="6">
        <f>MOD(ROW()-2,39)+2</f>
        <v/>
      </c>
      <c r="O10928" s="42">
        <f>IF(AND($B10928&lt;&gt;"",$C10928&lt;&gt;"",$B10928&lt;=$C10928),INDEX(Szabalyok!$C:$C,$N10928),"")</f>
        <v/>
      </c>
      <c r="P10928">
        <f>IF(D10928="",P10927,P10927+1)</f>
        <v/>
      </c>
    </row>
    <row r="10929">
      <c r="A10929">
        <f>IF(P10929=P10928,0,P10929)</f>
        <v/>
      </c>
      <c r="B10929" s="41">
        <f>IF($M10929&gt;300,"",IF(OR(INDEX(Bemenet!$E$2:$E$301,$M10929)="",INDEX(Bemenet!$F$2:$F$301,$M10929)=""),"",MAX(INDEX(Bemenet!$E$2:$E$301,$M10929),INDEX(Szabalyok!$A:$A,$N10929))))</f>
        <v/>
      </c>
      <c r="C10929" s="41">
        <f>IF($B10929="","",MIN(INDEX(Bemenet!$F$2:$F$301,$M10929),INDEX(Szabalyok!$B:$B,$N10929)))</f>
        <v/>
      </c>
      <c r="D10929" s="5">
        <f>IF(AND($B10929&lt;&gt;"",$C10929&lt;&gt;"",$B10929&lt;=$C10929),INDEX(Bemenet!$G$2:$G$301,$M10929),"")</f>
        <v/>
      </c>
      <c r="E10929" s="6">
        <f>IF(AND($B10929&lt;&gt;"",$C10929&lt;&gt;"",$B10929&lt;=$C10929),INDEX(Bemenet!$D$2:$D$301,$M10929),"")</f>
        <v/>
      </c>
      <c r="F10929" s="5">
        <f>IF(AND($B10929&lt;&gt;"",$C10929&lt;&gt;"",$B10929&lt;=$C10929),$C10929-$B10929+1,"")</f>
        <v/>
      </c>
      <c r="G10929" s="5">
        <f>IF($F10929="","",$F10929*$D10929)</f>
        <v/>
      </c>
      <c r="H10929" s="42">
        <f>IF($G10929="","",$O10929)</f>
        <v/>
      </c>
      <c r="I10929" s="5">
        <f>IF($G10929="","",$G10929*IF($H10929="",$O10929,$H10929)/100)</f>
        <v/>
      </c>
      <c r="J10929" s="5">
        <f>IF(OR($L10929="",NOT(COUNTIFS($L$2:$L10929,$L10929)=1)),"",SUMIFS($G:$G,$L:$L,$L10929))</f>
        <v/>
      </c>
      <c r="K10929" s="5">
        <f>IF(OR($L10929="",NOT(COUNTIFS($L$2:$L10929,$L10929)=1)),"",SUMIFS($I:$I,$L:$L,$L10929))</f>
        <v/>
      </c>
      <c r="L10929" s="6">
        <f>IF($B10929="","",YEAR($B10929))</f>
        <v/>
      </c>
      <c r="M10929" s="6">
        <f>INT((ROW()-2)/39)+1</f>
        <v/>
      </c>
      <c r="N10929" s="6">
        <f>MOD(ROW()-2,39)+2</f>
        <v/>
      </c>
      <c r="O10929" s="42">
        <f>IF(AND($B10929&lt;&gt;"",$C10929&lt;&gt;"",$B10929&lt;=$C10929),INDEX(Szabalyok!$C:$C,$N10929),"")</f>
        <v/>
      </c>
      <c r="P10929">
        <f>IF(D10929="",P10928,P10928+1)</f>
        <v/>
      </c>
    </row>
    <row r="10930">
      <c r="A10930">
        <f>IF(P10930=P10929,0,P10930)</f>
        <v/>
      </c>
      <c r="B10930" s="41">
        <f>IF($M10930&gt;300,"",IF(OR(INDEX(Bemenet!$E$2:$E$301,$M10930)="",INDEX(Bemenet!$F$2:$F$301,$M10930)=""),"",MAX(INDEX(Bemenet!$E$2:$E$301,$M10930),INDEX(Szabalyok!$A:$A,$N10930))))</f>
        <v/>
      </c>
      <c r="C10930" s="41">
        <f>IF($B10930="","",MIN(INDEX(Bemenet!$F$2:$F$301,$M10930),INDEX(Szabalyok!$B:$B,$N10930)))</f>
        <v/>
      </c>
      <c r="D10930" s="5">
        <f>IF(AND($B10930&lt;&gt;"",$C10930&lt;&gt;"",$B10930&lt;=$C10930),INDEX(Bemenet!$G$2:$G$301,$M10930),"")</f>
        <v/>
      </c>
      <c r="E10930" s="6">
        <f>IF(AND($B10930&lt;&gt;"",$C10930&lt;&gt;"",$B10930&lt;=$C10930),INDEX(Bemenet!$D$2:$D$301,$M10930),"")</f>
        <v/>
      </c>
      <c r="F10930" s="5">
        <f>IF(AND($B10930&lt;&gt;"",$C10930&lt;&gt;"",$B10930&lt;=$C10930),$C10930-$B10930+1,"")</f>
        <v/>
      </c>
      <c r="G10930" s="5">
        <f>IF($F10930="","",$F10930*$D10930)</f>
        <v/>
      </c>
      <c r="H10930" s="42">
        <f>IF($G10930="","",$O10930)</f>
        <v/>
      </c>
      <c r="I10930" s="5">
        <f>IF($G10930="","",$G10930*IF($H10930="",$O10930,$H10930)/100)</f>
        <v/>
      </c>
      <c r="J10930" s="5">
        <f>IF(OR($L10930="",NOT(COUNTIFS($L$2:$L10930,$L10930)=1)),"",SUMIFS($G:$G,$L:$L,$L10930))</f>
        <v/>
      </c>
      <c r="K10930" s="5">
        <f>IF(OR($L10930="",NOT(COUNTIFS($L$2:$L10930,$L10930)=1)),"",SUMIFS($I:$I,$L:$L,$L10930))</f>
        <v/>
      </c>
      <c r="L10930" s="6">
        <f>IF($B10930="","",YEAR($B10930))</f>
        <v/>
      </c>
      <c r="M10930" s="6">
        <f>INT((ROW()-2)/39)+1</f>
        <v/>
      </c>
      <c r="N10930" s="6">
        <f>MOD(ROW()-2,39)+2</f>
        <v/>
      </c>
      <c r="O10930" s="42">
        <f>IF(AND($B10930&lt;&gt;"",$C10930&lt;&gt;"",$B10930&lt;=$C10930),INDEX(Szabalyok!$C:$C,$N10930),"")</f>
        <v/>
      </c>
      <c r="P10930">
        <f>IF(D10930="",P10929,P10929+1)</f>
        <v/>
      </c>
    </row>
    <row r="10931">
      <c r="A10931">
        <f>IF(P10931=P10930,0,P10931)</f>
        <v/>
      </c>
      <c r="B10931" s="41">
        <f>IF($M10931&gt;300,"",IF(OR(INDEX(Bemenet!$E$2:$E$301,$M10931)="",INDEX(Bemenet!$F$2:$F$301,$M10931)=""),"",MAX(INDEX(Bemenet!$E$2:$E$301,$M10931),INDEX(Szabalyok!$A:$A,$N10931))))</f>
        <v/>
      </c>
      <c r="C10931" s="41">
        <f>IF($B10931="","",MIN(INDEX(Bemenet!$F$2:$F$301,$M10931),INDEX(Szabalyok!$B:$B,$N10931)))</f>
        <v/>
      </c>
      <c r="D10931" s="5">
        <f>IF(AND($B10931&lt;&gt;"",$C10931&lt;&gt;"",$B10931&lt;=$C10931),INDEX(Bemenet!$G$2:$G$301,$M10931),"")</f>
        <v/>
      </c>
      <c r="E10931" s="6">
        <f>IF(AND($B10931&lt;&gt;"",$C10931&lt;&gt;"",$B10931&lt;=$C10931),INDEX(Bemenet!$D$2:$D$301,$M10931),"")</f>
        <v/>
      </c>
      <c r="F10931" s="5">
        <f>IF(AND($B10931&lt;&gt;"",$C10931&lt;&gt;"",$B10931&lt;=$C10931),$C10931-$B10931+1,"")</f>
        <v/>
      </c>
      <c r="G10931" s="5">
        <f>IF($F10931="","",$F10931*$D10931)</f>
        <v/>
      </c>
      <c r="H10931" s="42">
        <f>IF($G10931="","",$O10931)</f>
        <v/>
      </c>
      <c r="I10931" s="5">
        <f>IF($G10931="","",$G10931*IF($H10931="",$O10931,$H10931)/100)</f>
        <v/>
      </c>
      <c r="J10931" s="5">
        <f>IF(OR($L10931="",NOT(COUNTIFS($L$2:$L10931,$L10931)=1)),"",SUMIFS($G:$G,$L:$L,$L10931))</f>
        <v/>
      </c>
      <c r="K10931" s="5">
        <f>IF(OR($L10931="",NOT(COUNTIFS($L$2:$L10931,$L10931)=1)),"",SUMIFS($I:$I,$L:$L,$L10931))</f>
        <v/>
      </c>
      <c r="L10931" s="6">
        <f>IF($B10931="","",YEAR($B10931))</f>
        <v/>
      </c>
      <c r="M10931" s="6">
        <f>INT((ROW()-2)/39)+1</f>
        <v/>
      </c>
      <c r="N10931" s="6">
        <f>MOD(ROW()-2,39)+2</f>
        <v/>
      </c>
      <c r="O10931" s="42">
        <f>IF(AND($B10931&lt;&gt;"",$C10931&lt;&gt;"",$B10931&lt;=$C10931),INDEX(Szabalyok!$C:$C,$N10931),"")</f>
        <v/>
      </c>
      <c r="P10931">
        <f>IF(D10931="",P10930,P10930+1)</f>
        <v/>
      </c>
    </row>
    <row r="10932">
      <c r="A10932">
        <f>IF(P10932=P10931,0,P10932)</f>
        <v/>
      </c>
      <c r="B10932" s="41">
        <f>IF($M10932&gt;300,"",IF(OR(INDEX(Bemenet!$E$2:$E$301,$M10932)="",INDEX(Bemenet!$F$2:$F$301,$M10932)=""),"",MAX(INDEX(Bemenet!$E$2:$E$301,$M10932),INDEX(Szabalyok!$A:$A,$N10932))))</f>
        <v/>
      </c>
      <c r="C10932" s="41">
        <f>IF($B10932="","",MIN(INDEX(Bemenet!$F$2:$F$301,$M10932),INDEX(Szabalyok!$B:$B,$N10932)))</f>
        <v/>
      </c>
      <c r="D10932" s="5">
        <f>IF(AND($B10932&lt;&gt;"",$C10932&lt;&gt;"",$B10932&lt;=$C10932),INDEX(Bemenet!$G$2:$G$301,$M10932),"")</f>
        <v/>
      </c>
      <c r="E10932" s="6">
        <f>IF(AND($B10932&lt;&gt;"",$C10932&lt;&gt;"",$B10932&lt;=$C10932),INDEX(Bemenet!$D$2:$D$301,$M10932),"")</f>
        <v/>
      </c>
      <c r="F10932" s="5">
        <f>IF(AND($B10932&lt;&gt;"",$C10932&lt;&gt;"",$B10932&lt;=$C10932),$C10932-$B10932+1,"")</f>
        <v/>
      </c>
      <c r="G10932" s="5">
        <f>IF($F10932="","",$F10932*$D10932)</f>
        <v/>
      </c>
      <c r="H10932" s="42">
        <f>IF($G10932="","",$O10932)</f>
        <v/>
      </c>
      <c r="I10932" s="5">
        <f>IF($G10932="","",$G10932*IF($H10932="",$O10932,$H10932)/100)</f>
        <v/>
      </c>
      <c r="J10932" s="5">
        <f>IF(OR($L10932="",NOT(COUNTIFS($L$2:$L10932,$L10932)=1)),"",SUMIFS($G:$G,$L:$L,$L10932))</f>
        <v/>
      </c>
      <c r="K10932" s="5">
        <f>IF(OR($L10932="",NOT(COUNTIFS($L$2:$L10932,$L10932)=1)),"",SUMIFS($I:$I,$L:$L,$L10932))</f>
        <v/>
      </c>
      <c r="L10932" s="6">
        <f>IF($B10932="","",YEAR($B10932))</f>
        <v/>
      </c>
      <c r="M10932" s="6">
        <f>INT((ROW()-2)/39)+1</f>
        <v/>
      </c>
      <c r="N10932" s="6">
        <f>MOD(ROW()-2,39)+2</f>
        <v/>
      </c>
      <c r="O10932" s="42">
        <f>IF(AND($B10932&lt;&gt;"",$C10932&lt;&gt;"",$B10932&lt;=$C10932),INDEX(Szabalyok!$C:$C,$N10932),"")</f>
        <v/>
      </c>
      <c r="P10932">
        <f>IF(D10932="",P10931,P10931+1)</f>
        <v/>
      </c>
    </row>
    <row r="10933">
      <c r="A10933">
        <f>IF(P10933=P10932,0,P10933)</f>
        <v/>
      </c>
      <c r="B10933" s="41">
        <f>IF($M10933&gt;300,"",IF(OR(INDEX(Bemenet!$E$2:$E$301,$M10933)="",INDEX(Bemenet!$F$2:$F$301,$M10933)=""),"",MAX(INDEX(Bemenet!$E$2:$E$301,$M10933),INDEX(Szabalyok!$A:$A,$N10933))))</f>
        <v/>
      </c>
      <c r="C10933" s="41">
        <f>IF($B10933="","",MIN(INDEX(Bemenet!$F$2:$F$301,$M10933),INDEX(Szabalyok!$B:$B,$N10933)))</f>
        <v/>
      </c>
      <c r="D10933" s="5">
        <f>IF(AND($B10933&lt;&gt;"",$C10933&lt;&gt;"",$B10933&lt;=$C10933),INDEX(Bemenet!$G$2:$G$301,$M10933),"")</f>
        <v/>
      </c>
      <c r="E10933" s="6">
        <f>IF(AND($B10933&lt;&gt;"",$C10933&lt;&gt;"",$B10933&lt;=$C10933),INDEX(Bemenet!$D$2:$D$301,$M10933),"")</f>
        <v/>
      </c>
      <c r="F10933" s="5">
        <f>IF(AND($B10933&lt;&gt;"",$C10933&lt;&gt;"",$B10933&lt;=$C10933),$C10933-$B10933+1,"")</f>
        <v/>
      </c>
      <c r="G10933" s="5">
        <f>IF($F10933="","",$F10933*$D10933)</f>
        <v/>
      </c>
      <c r="H10933" s="42">
        <f>IF($G10933="","",$O10933)</f>
        <v/>
      </c>
      <c r="I10933" s="5">
        <f>IF($G10933="","",$G10933*IF($H10933="",$O10933,$H10933)/100)</f>
        <v/>
      </c>
      <c r="J10933" s="5">
        <f>IF(OR($L10933="",NOT(COUNTIFS($L$2:$L10933,$L10933)=1)),"",SUMIFS($G:$G,$L:$L,$L10933))</f>
        <v/>
      </c>
      <c r="K10933" s="5">
        <f>IF(OR($L10933="",NOT(COUNTIFS($L$2:$L10933,$L10933)=1)),"",SUMIFS($I:$I,$L:$L,$L10933))</f>
        <v/>
      </c>
      <c r="L10933" s="6">
        <f>IF($B10933="","",YEAR($B10933))</f>
        <v/>
      </c>
      <c r="M10933" s="6">
        <f>INT((ROW()-2)/39)+1</f>
        <v/>
      </c>
      <c r="N10933" s="6">
        <f>MOD(ROW()-2,39)+2</f>
        <v/>
      </c>
      <c r="O10933" s="42">
        <f>IF(AND($B10933&lt;&gt;"",$C10933&lt;&gt;"",$B10933&lt;=$C10933),INDEX(Szabalyok!$C:$C,$N10933),"")</f>
        <v/>
      </c>
      <c r="P10933">
        <f>IF(D10933="",P10932,P10932+1)</f>
        <v/>
      </c>
    </row>
    <row r="10934">
      <c r="A10934">
        <f>IF(P10934=P10933,0,P10934)</f>
        <v/>
      </c>
      <c r="B10934" s="41">
        <f>IF($M10934&gt;300,"",IF(OR(INDEX(Bemenet!$E$2:$E$301,$M10934)="",INDEX(Bemenet!$F$2:$F$301,$M10934)=""),"",MAX(INDEX(Bemenet!$E$2:$E$301,$M10934),INDEX(Szabalyok!$A:$A,$N10934))))</f>
        <v/>
      </c>
      <c r="C10934" s="41">
        <f>IF($B10934="","",MIN(INDEX(Bemenet!$F$2:$F$301,$M10934),INDEX(Szabalyok!$B:$B,$N10934)))</f>
        <v/>
      </c>
      <c r="D10934" s="5">
        <f>IF(AND($B10934&lt;&gt;"",$C10934&lt;&gt;"",$B10934&lt;=$C10934),INDEX(Bemenet!$G$2:$G$301,$M10934),"")</f>
        <v/>
      </c>
      <c r="E10934" s="6">
        <f>IF(AND($B10934&lt;&gt;"",$C10934&lt;&gt;"",$B10934&lt;=$C10934),INDEX(Bemenet!$D$2:$D$301,$M10934),"")</f>
        <v/>
      </c>
      <c r="F10934" s="5">
        <f>IF(AND($B10934&lt;&gt;"",$C10934&lt;&gt;"",$B10934&lt;=$C10934),$C10934-$B10934+1,"")</f>
        <v/>
      </c>
      <c r="G10934" s="5">
        <f>IF($F10934="","",$F10934*$D10934)</f>
        <v/>
      </c>
      <c r="H10934" s="42">
        <f>IF($G10934="","",$O10934)</f>
        <v/>
      </c>
      <c r="I10934" s="5">
        <f>IF($G10934="","",$G10934*IF($H10934="",$O10934,$H10934)/100)</f>
        <v/>
      </c>
      <c r="J10934" s="5">
        <f>IF(OR($L10934="",NOT(COUNTIFS($L$2:$L10934,$L10934)=1)),"",SUMIFS($G:$G,$L:$L,$L10934))</f>
        <v/>
      </c>
      <c r="K10934" s="5">
        <f>IF(OR($L10934="",NOT(COUNTIFS($L$2:$L10934,$L10934)=1)),"",SUMIFS($I:$I,$L:$L,$L10934))</f>
        <v/>
      </c>
      <c r="L10934" s="6">
        <f>IF($B10934="","",YEAR($B10934))</f>
        <v/>
      </c>
      <c r="M10934" s="6">
        <f>INT((ROW()-2)/39)+1</f>
        <v/>
      </c>
      <c r="N10934" s="6">
        <f>MOD(ROW()-2,39)+2</f>
        <v/>
      </c>
      <c r="O10934" s="42">
        <f>IF(AND($B10934&lt;&gt;"",$C10934&lt;&gt;"",$B10934&lt;=$C10934),INDEX(Szabalyok!$C:$C,$N10934),"")</f>
        <v/>
      </c>
      <c r="P10934">
        <f>IF(D10934="",P10933,P10933+1)</f>
        <v/>
      </c>
    </row>
    <row r="10935">
      <c r="A10935">
        <f>IF(P10935=P10934,0,P10935)</f>
        <v/>
      </c>
      <c r="B10935" s="41">
        <f>IF($M10935&gt;300,"",IF(OR(INDEX(Bemenet!$E$2:$E$301,$M10935)="",INDEX(Bemenet!$F$2:$F$301,$M10935)=""),"",MAX(INDEX(Bemenet!$E$2:$E$301,$M10935),INDEX(Szabalyok!$A:$A,$N10935))))</f>
        <v/>
      </c>
      <c r="C10935" s="41">
        <f>IF($B10935="","",MIN(INDEX(Bemenet!$F$2:$F$301,$M10935),INDEX(Szabalyok!$B:$B,$N10935)))</f>
        <v/>
      </c>
      <c r="D10935" s="5">
        <f>IF(AND($B10935&lt;&gt;"",$C10935&lt;&gt;"",$B10935&lt;=$C10935),INDEX(Bemenet!$G$2:$G$301,$M10935),"")</f>
        <v/>
      </c>
      <c r="E10935" s="6">
        <f>IF(AND($B10935&lt;&gt;"",$C10935&lt;&gt;"",$B10935&lt;=$C10935),INDEX(Bemenet!$D$2:$D$301,$M10935),"")</f>
        <v/>
      </c>
      <c r="F10935" s="5">
        <f>IF(AND($B10935&lt;&gt;"",$C10935&lt;&gt;"",$B10935&lt;=$C10935),$C10935-$B10935+1,"")</f>
        <v/>
      </c>
      <c r="G10935" s="5">
        <f>IF($F10935="","",$F10935*$D10935)</f>
        <v/>
      </c>
      <c r="H10935" s="42">
        <f>IF($G10935="","",$O10935)</f>
        <v/>
      </c>
      <c r="I10935" s="5">
        <f>IF($G10935="","",$G10935*IF($H10935="",$O10935,$H10935)/100)</f>
        <v/>
      </c>
      <c r="J10935" s="5">
        <f>IF(OR($L10935="",NOT(COUNTIFS($L$2:$L10935,$L10935)=1)),"",SUMIFS($G:$G,$L:$L,$L10935))</f>
        <v/>
      </c>
      <c r="K10935" s="5">
        <f>IF(OR($L10935="",NOT(COUNTIFS($L$2:$L10935,$L10935)=1)),"",SUMIFS($I:$I,$L:$L,$L10935))</f>
        <v/>
      </c>
      <c r="L10935" s="6">
        <f>IF($B10935="","",YEAR($B10935))</f>
        <v/>
      </c>
      <c r="M10935" s="6">
        <f>INT((ROW()-2)/39)+1</f>
        <v/>
      </c>
      <c r="N10935" s="6">
        <f>MOD(ROW()-2,39)+2</f>
        <v/>
      </c>
      <c r="O10935" s="42">
        <f>IF(AND($B10935&lt;&gt;"",$C10935&lt;&gt;"",$B10935&lt;=$C10935),INDEX(Szabalyok!$C:$C,$N10935),"")</f>
        <v/>
      </c>
      <c r="P10935">
        <f>IF(D10935="",P10934,P10934+1)</f>
        <v/>
      </c>
    </row>
    <row r="10936">
      <c r="A10936">
        <f>IF(P10936=P10935,0,P10936)</f>
        <v/>
      </c>
      <c r="B10936" s="41">
        <f>IF($M10936&gt;300,"",IF(OR(INDEX(Bemenet!$E$2:$E$301,$M10936)="",INDEX(Bemenet!$F$2:$F$301,$M10936)=""),"",MAX(INDEX(Bemenet!$E$2:$E$301,$M10936),INDEX(Szabalyok!$A:$A,$N10936))))</f>
        <v/>
      </c>
      <c r="C10936" s="41">
        <f>IF($B10936="","",MIN(INDEX(Bemenet!$F$2:$F$301,$M10936),INDEX(Szabalyok!$B:$B,$N10936)))</f>
        <v/>
      </c>
      <c r="D10936" s="5">
        <f>IF(AND($B10936&lt;&gt;"",$C10936&lt;&gt;"",$B10936&lt;=$C10936),INDEX(Bemenet!$G$2:$G$301,$M10936),"")</f>
        <v/>
      </c>
      <c r="E10936" s="6">
        <f>IF(AND($B10936&lt;&gt;"",$C10936&lt;&gt;"",$B10936&lt;=$C10936),INDEX(Bemenet!$D$2:$D$301,$M10936),"")</f>
        <v/>
      </c>
      <c r="F10936" s="5">
        <f>IF(AND($B10936&lt;&gt;"",$C10936&lt;&gt;"",$B10936&lt;=$C10936),$C10936-$B10936+1,"")</f>
        <v/>
      </c>
      <c r="G10936" s="5">
        <f>IF($F10936="","",$F10936*$D10936)</f>
        <v/>
      </c>
      <c r="H10936" s="42">
        <f>IF($G10936="","",$O10936)</f>
        <v/>
      </c>
      <c r="I10936" s="5">
        <f>IF($G10936="","",$G10936*IF($H10936="",$O10936,$H10936)/100)</f>
        <v/>
      </c>
      <c r="J10936" s="5">
        <f>IF(OR($L10936="",NOT(COUNTIFS($L$2:$L10936,$L10936)=1)),"",SUMIFS($G:$G,$L:$L,$L10936))</f>
        <v/>
      </c>
      <c r="K10936" s="5">
        <f>IF(OR($L10936="",NOT(COUNTIFS($L$2:$L10936,$L10936)=1)),"",SUMIFS($I:$I,$L:$L,$L10936))</f>
        <v/>
      </c>
      <c r="L10936" s="6">
        <f>IF($B10936="","",YEAR($B10936))</f>
        <v/>
      </c>
      <c r="M10936" s="6">
        <f>INT((ROW()-2)/39)+1</f>
        <v/>
      </c>
      <c r="N10936" s="6">
        <f>MOD(ROW()-2,39)+2</f>
        <v/>
      </c>
      <c r="O10936" s="42">
        <f>IF(AND($B10936&lt;&gt;"",$C10936&lt;&gt;"",$B10936&lt;=$C10936),INDEX(Szabalyok!$C:$C,$N10936),"")</f>
        <v/>
      </c>
      <c r="P10936">
        <f>IF(D10936="",P10935,P10935+1)</f>
        <v/>
      </c>
    </row>
    <row r="10937">
      <c r="A10937">
        <f>IF(P10937=P10936,0,P10937)</f>
        <v/>
      </c>
      <c r="B10937" s="41">
        <f>IF($M10937&gt;300,"",IF(OR(INDEX(Bemenet!$E$2:$E$301,$M10937)="",INDEX(Bemenet!$F$2:$F$301,$M10937)=""),"",MAX(INDEX(Bemenet!$E$2:$E$301,$M10937),INDEX(Szabalyok!$A:$A,$N10937))))</f>
        <v/>
      </c>
      <c r="C10937" s="41">
        <f>IF($B10937="","",MIN(INDEX(Bemenet!$F$2:$F$301,$M10937),INDEX(Szabalyok!$B:$B,$N10937)))</f>
        <v/>
      </c>
      <c r="D10937" s="5">
        <f>IF(AND($B10937&lt;&gt;"",$C10937&lt;&gt;"",$B10937&lt;=$C10937),INDEX(Bemenet!$G$2:$G$301,$M10937),"")</f>
        <v/>
      </c>
      <c r="E10937" s="6">
        <f>IF(AND($B10937&lt;&gt;"",$C10937&lt;&gt;"",$B10937&lt;=$C10937),INDEX(Bemenet!$D$2:$D$301,$M10937),"")</f>
        <v/>
      </c>
      <c r="F10937" s="5">
        <f>IF(AND($B10937&lt;&gt;"",$C10937&lt;&gt;"",$B10937&lt;=$C10937),$C10937-$B10937+1,"")</f>
        <v/>
      </c>
      <c r="G10937" s="5">
        <f>IF($F10937="","",$F10937*$D10937)</f>
        <v/>
      </c>
      <c r="H10937" s="42">
        <f>IF($G10937="","",$O10937)</f>
        <v/>
      </c>
      <c r="I10937" s="5">
        <f>IF($G10937="","",$G10937*IF($H10937="",$O10937,$H10937)/100)</f>
        <v/>
      </c>
      <c r="J10937" s="5">
        <f>IF(OR($L10937="",NOT(COUNTIFS($L$2:$L10937,$L10937)=1)),"",SUMIFS($G:$G,$L:$L,$L10937))</f>
        <v/>
      </c>
      <c r="K10937" s="5">
        <f>IF(OR($L10937="",NOT(COUNTIFS($L$2:$L10937,$L10937)=1)),"",SUMIFS($I:$I,$L:$L,$L10937))</f>
        <v/>
      </c>
      <c r="L10937" s="6">
        <f>IF($B10937="","",YEAR($B10937))</f>
        <v/>
      </c>
      <c r="M10937" s="6">
        <f>INT((ROW()-2)/39)+1</f>
        <v/>
      </c>
      <c r="N10937" s="6">
        <f>MOD(ROW()-2,39)+2</f>
        <v/>
      </c>
      <c r="O10937" s="42">
        <f>IF(AND($B10937&lt;&gt;"",$C10937&lt;&gt;"",$B10937&lt;=$C10937),INDEX(Szabalyok!$C:$C,$N10937),"")</f>
        <v/>
      </c>
      <c r="P10937">
        <f>IF(D10937="",P10936,P10936+1)</f>
        <v/>
      </c>
    </row>
    <row r="10938">
      <c r="A10938">
        <f>IF(P10938=P10937,0,P10938)</f>
        <v/>
      </c>
      <c r="B10938" s="41">
        <f>IF($M10938&gt;300,"",IF(OR(INDEX(Bemenet!$E$2:$E$301,$M10938)="",INDEX(Bemenet!$F$2:$F$301,$M10938)=""),"",MAX(INDEX(Bemenet!$E$2:$E$301,$M10938),INDEX(Szabalyok!$A:$A,$N10938))))</f>
        <v/>
      </c>
      <c r="C10938" s="41">
        <f>IF($B10938="","",MIN(INDEX(Bemenet!$F$2:$F$301,$M10938),INDEX(Szabalyok!$B:$B,$N10938)))</f>
        <v/>
      </c>
      <c r="D10938" s="5">
        <f>IF(AND($B10938&lt;&gt;"",$C10938&lt;&gt;"",$B10938&lt;=$C10938),INDEX(Bemenet!$G$2:$G$301,$M10938),"")</f>
        <v/>
      </c>
      <c r="E10938" s="6">
        <f>IF(AND($B10938&lt;&gt;"",$C10938&lt;&gt;"",$B10938&lt;=$C10938),INDEX(Bemenet!$D$2:$D$301,$M10938),"")</f>
        <v/>
      </c>
      <c r="F10938" s="5">
        <f>IF(AND($B10938&lt;&gt;"",$C10938&lt;&gt;"",$B10938&lt;=$C10938),$C10938-$B10938+1,"")</f>
        <v/>
      </c>
      <c r="G10938" s="5">
        <f>IF($F10938="","",$F10938*$D10938)</f>
        <v/>
      </c>
      <c r="H10938" s="42">
        <f>IF($G10938="","",$O10938)</f>
        <v/>
      </c>
      <c r="I10938" s="5">
        <f>IF($G10938="","",$G10938*IF($H10938="",$O10938,$H10938)/100)</f>
        <v/>
      </c>
      <c r="J10938" s="5">
        <f>IF(OR($L10938="",NOT(COUNTIFS($L$2:$L10938,$L10938)=1)),"",SUMIFS($G:$G,$L:$L,$L10938))</f>
        <v/>
      </c>
      <c r="K10938" s="5">
        <f>IF(OR($L10938="",NOT(COUNTIFS($L$2:$L10938,$L10938)=1)),"",SUMIFS($I:$I,$L:$L,$L10938))</f>
        <v/>
      </c>
      <c r="L10938" s="6">
        <f>IF($B10938="","",YEAR($B10938))</f>
        <v/>
      </c>
      <c r="M10938" s="6">
        <f>INT((ROW()-2)/39)+1</f>
        <v/>
      </c>
      <c r="N10938" s="6">
        <f>MOD(ROW()-2,39)+2</f>
        <v/>
      </c>
      <c r="O10938" s="42">
        <f>IF(AND($B10938&lt;&gt;"",$C10938&lt;&gt;"",$B10938&lt;=$C10938),INDEX(Szabalyok!$C:$C,$N10938),"")</f>
        <v/>
      </c>
      <c r="P10938">
        <f>IF(D10938="",P10937,P10937+1)</f>
        <v/>
      </c>
    </row>
    <row r="10939">
      <c r="A10939">
        <f>IF(P10939=P10938,0,P10939)</f>
        <v/>
      </c>
      <c r="B10939" s="41">
        <f>IF($M10939&gt;300,"",IF(OR(INDEX(Bemenet!$E$2:$E$301,$M10939)="",INDEX(Bemenet!$F$2:$F$301,$M10939)=""),"",MAX(INDEX(Bemenet!$E$2:$E$301,$M10939),INDEX(Szabalyok!$A:$A,$N10939))))</f>
        <v/>
      </c>
      <c r="C10939" s="41">
        <f>IF($B10939="","",MIN(INDEX(Bemenet!$F$2:$F$301,$M10939),INDEX(Szabalyok!$B:$B,$N10939)))</f>
        <v/>
      </c>
      <c r="D10939" s="5">
        <f>IF(AND($B10939&lt;&gt;"",$C10939&lt;&gt;"",$B10939&lt;=$C10939),INDEX(Bemenet!$G$2:$G$301,$M10939),"")</f>
        <v/>
      </c>
      <c r="E10939" s="6">
        <f>IF(AND($B10939&lt;&gt;"",$C10939&lt;&gt;"",$B10939&lt;=$C10939),INDEX(Bemenet!$D$2:$D$301,$M10939),"")</f>
        <v/>
      </c>
      <c r="F10939" s="5">
        <f>IF(AND($B10939&lt;&gt;"",$C10939&lt;&gt;"",$B10939&lt;=$C10939),$C10939-$B10939+1,"")</f>
        <v/>
      </c>
      <c r="G10939" s="5">
        <f>IF($F10939="","",$F10939*$D10939)</f>
        <v/>
      </c>
      <c r="H10939" s="42">
        <f>IF($G10939="","",$O10939)</f>
        <v/>
      </c>
      <c r="I10939" s="5">
        <f>IF($G10939="","",$G10939*IF($H10939="",$O10939,$H10939)/100)</f>
        <v/>
      </c>
      <c r="J10939" s="5">
        <f>IF(OR($L10939="",NOT(COUNTIFS($L$2:$L10939,$L10939)=1)),"",SUMIFS($G:$G,$L:$L,$L10939))</f>
        <v/>
      </c>
      <c r="K10939" s="5">
        <f>IF(OR($L10939="",NOT(COUNTIFS($L$2:$L10939,$L10939)=1)),"",SUMIFS($I:$I,$L:$L,$L10939))</f>
        <v/>
      </c>
      <c r="L10939" s="6">
        <f>IF($B10939="","",YEAR($B10939))</f>
        <v/>
      </c>
      <c r="M10939" s="6">
        <f>INT((ROW()-2)/39)+1</f>
        <v/>
      </c>
      <c r="N10939" s="6">
        <f>MOD(ROW()-2,39)+2</f>
        <v/>
      </c>
      <c r="O10939" s="42">
        <f>IF(AND($B10939&lt;&gt;"",$C10939&lt;&gt;"",$B10939&lt;=$C10939),INDEX(Szabalyok!$C:$C,$N10939),"")</f>
        <v/>
      </c>
      <c r="P10939">
        <f>IF(D10939="",P10938,P10938+1)</f>
        <v/>
      </c>
    </row>
    <row r="10940">
      <c r="A10940">
        <f>IF(P10940=P10939,0,P10940)</f>
        <v/>
      </c>
      <c r="B10940" s="41">
        <f>IF($M10940&gt;300,"",IF(OR(INDEX(Bemenet!$E$2:$E$301,$M10940)="",INDEX(Bemenet!$F$2:$F$301,$M10940)=""),"",MAX(INDEX(Bemenet!$E$2:$E$301,$M10940),INDEX(Szabalyok!$A:$A,$N10940))))</f>
        <v/>
      </c>
      <c r="C10940" s="41">
        <f>IF($B10940="","",MIN(INDEX(Bemenet!$F$2:$F$301,$M10940),INDEX(Szabalyok!$B:$B,$N10940)))</f>
        <v/>
      </c>
      <c r="D10940" s="5">
        <f>IF(AND($B10940&lt;&gt;"",$C10940&lt;&gt;"",$B10940&lt;=$C10940),INDEX(Bemenet!$G$2:$G$301,$M10940),"")</f>
        <v/>
      </c>
      <c r="E10940" s="6">
        <f>IF(AND($B10940&lt;&gt;"",$C10940&lt;&gt;"",$B10940&lt;=$C10940),INDEX(Bemenet!$D$2:$D$301,$M10940),"")</f>
        <v/>
      </c>
      <c r="F10940" s="5">
        <f>IF(AND($B10940&lt;&gt;"",$C10940&lt;&gt;"",$B10940&lt;=$C10940),$C10940-$B10940+1,"")</f>
        <v/>
      </c>
      <c r="G10940" s="5">
        <f>IF($F10940="","",$F10940*$D10940)</f>
        <v/>
      </c>
      <c r="H10940" s="42">
        <f>IF($G10940="","",$O10940)</f>
        <v/>
      </c>
      <c r="I10940" s="5">
        <f>IF($G10940="","",$G10940*IF($H10940="",$O10940,$H10940)/100)</f>
        <v/>
      </c>
      <c r="J10940" s="5">
        <f>IF(OR($L10940="",NOT(COUNTIFS($L$2:$L10940,$L10940)=1)),"",SUMIFS($G:$G,$L:$L,$L10940))</f>
        <v/>
      </c>
      <c r="K10940" s="5">
        <f>IF(OR($L10940="",NOT(COUNTIFS($L$2:$L10940,$L10940)=1)),"",SUMIFS($I:$I,$L:$L,$L10940))</f>
        <v/>
      </c>
      <c r="L10940" s="6">
        <f>IF($B10940="","",YEAR($B10940))</f>
        <v/>
      </c>
      <c r="M10940" s="6">
        <f>INT((ROW()-2)/39)+1</f>
        <v/>
      </c>
      <c r="N10940" s="6">
        <f>MOD(ROW()-2,39)+2</f>
        <v/>
      </c>
      <c r="O10940" s="42">
        <f>IF(AND($B10940&lt;&gt;"",$C10940&lt;&gt;"",$B10940&lt;=$C10940),INDEX(Szabalyok!$C:$C,$N10940),"")</f>
        <v/>
      </c>
      <c r="P10940">
        <f>IF(D10940="",P10939,P10939+1)</f>
        <v/>
      </c>
    </row>
    <row r="10941">
      <c r="A10941">
        <f>IF(P10941=P10940,0,P10941)</f>
        <v/>
      </c>
      <c r="B10941" s="41">
        <f>IF($M10941&gt;300,"",IF(OR(INDEX(Bemenet!$E$2:$E$301,$M10941)="",INDEX(Bemenet!$F$2:$F$301,$M10941)=""),"",MAX(INDEX(Bemenet!$E$2:$E$301,$M10941),INDEX(Szabalyok!$A:$A,$N10941))))</f>
        <v/>
      </c>
      <c r="C10941" s="41">
        <f>IF($B10941="","",MIN(INDEX(Bemenet!$F$2:$F$301,$M10941),INDEX(Szabalyok!$B:$B,$N10941)))</f>
        <v/>
      </c>
      <c r="D10941" s="5">
        <f>IF(AND($B10941&lt;&gt;"",$C10941&lt;&gt;"",$B10941&lt;=$C10941),INDEX(Bemenet!$G$2:$G$301,$M10941),"")</f>
        <v/>
      </c>
      <c r="E10941" s="6">
        <f>IF(AND($B10941&lt;&gt;"",$C10941&lt;&gt;"",$B10941&lt;=$C10941),INDEX(Bemenet!$D$2:$D$301,$M10941),"")</f>
        <v/>
      </c>
      <c r="F10941" s="5">
        <f>IF(AND($B10941&lt;&gt;"",$C10941&lt;&gt;"",$B10941&lt;=$C10941),$C10941-$B10941+1,"")</f>
        <v/>
      </c>
      <c r="G10941" s="5">
        <f>IF($F10941="","",$F10941*$D10941)</f>
        <v/>
      </c>
      <c r="H10941" s="42">
        <f>IF($G10941="","",$O10941)</f>
        <v/>
      </c>
      <c r="I10941" s="5">
        <f>IF($G10941="","",$G10941*IF($H10941="",$O10941,$H10941)/100)</f>
        <v/>
      </c>
      <c r="J10941" s="5">
        <f>IF(OR($L10941="",NOT(COUNTIFS($L$2:$L10941,$L10941)=1)),"",SUMIFS($G:$G,$L:$L,$L10941))</f>
        <v/>
      </c>
      <c r="K10941" s="5">
        <f>IF(OR($L10941="",NOT(COUNTIFS($L$2:$L10941,$L10941)=1)),"",SUMIFS($I:$I,$L:$L,$L10941))</f>
        <v/>
      </c>
      <c r="L10941" s="6">
        <f>IF($B10941="","",YEAR($B10941))</f>
        <v/>
      </c>
      <c r="M10941" s="6">
        <f>INT((ROW()-2)/39)+1</f>
        <v/>
      </c>
      <c r="N10941" s="6">
        <f>MOD(ROW()-2,39)+2</f>
        <v/>
      </c>
      <c r="O10941" s="42">
        <f>IF(AND($B10941&lt;&gt;"",$C10941&lt;&gt;"",$B10941&lt;=$C10941),INDEX(Szabalyok!$C:$C,$N10941),"")</f>
        <v/>
      </c>
      <c r="P10941">
        <f>IF(D10941="",P10940,P10940+1)</f>
        <v/>
      </c>
    </row>
    <row r="10942">
      <c r="A10942">
        <f>IF(P10942=P10941,0,P10942)</f>
        <v/>
      </c>
      <c r="B10942" s="41">
        <f>IF($M10942&gt;300,"",IF(OR(INDEX(Bemenet!$E$2:$E$301,$M10942)="",INDEX(Bemenet!$F$2:$F$301,$M10942)=""),"",MAX(INDEX(Bemenet!$E$2:$E$301,$M10942),INDEX(Szabalyok!$A:$A,$N10942))))</f>
        <v/>
      </c>
      <c r="C10942" s="41">
        <f>IF($B10942="","",MIN(INDEX(Bemenet!$F$2:$F$301,$M10942),INDEX(Szabalyok!$B:$B,$N10942)))</f>
        <v/>
      </c>
      <c r="D10942" s="5">
        <f>IF(AND($B10942&lt;&gt;"",$C10942&lt;&gt;"",$B10942&lt;=$C10942),INDEX(Bemenet!$G$2:$G$301,$M10942),"")</f>
        <v/>
      </c>
      <c r="E10942" s="6">
        <f>IF(AND($B10942&lt;&gt;"",$C10942&lt;&gt;"",$B10942&lt;=$C10942),INDEX(Bemenet!$D$2:$D$301,$M10942),"")</f>
        <v/>
      </c>
      <c r="F10942" s="5">
        <f>IF(AND($B10942&lt;&gt;"",$C10942&lt;&gt;"",$B10942&lt;=$C10942),$C10942-$B10942+1,"")</f>
        <v/>
      </c>
      <c r="G10942" s="5">
        <f>IF($F10942="","",$F10942*$D10942)</f>
        <v/>
      </c>
      <c r="H10942" s="42">
        <f>IF($G10942="","",$O10942)</f>
        <v/>
      </c>
      <c r="I10942" s="5">
        <f>IF($G10942="","",$G10942*IF($H10942="",$O10942,$H10942)/100)</f>
        <v/>
      </c>
      <c r="J10942" s="5">
        <f>IF(OR($L10942="",NOT(COUNTIFS($L$2:$L10942,$L10942)=1)),"",SUMIFS($G:$G,$L:$L,$L10942))</f>
        <v/>
      </c>
      <c r="K10942" s="5">
        <f>IF(OR($L10942="",NOT(COUNTIFS($L$2:$L10942,$L10942)=1)),"",SUMIFS($I:$I,$L:$L,$L10942))</f>
        <v/>
      </c>
      <c r="L10942" s="6">
        <f>IF($B10942="","",YEAR($B10942))</f>
        <v/>
      </c>
      <c r="M10942" s="6">
        <f>INT((ROW()-2)/39)+1</f>
        <v/>
      </c>
      <c r="N10942" s="6">
        <f>MOD(ROW()-2,39)+2</f>
        <v/>
      </c>
      <c r="O10942" s="42">
        <f>IF(AND($B10942&lt;&gt;"",$C10942&lt;&gt;"",$B10942&lt;=$C10942),INDEX(Szabalyok!$C:$C,$N10942),"")</f>
        <v/>
      </c>
      <c r="P10942">
        <f>IF(D10942="",P10941,P10941+1)</f>
        <v/>
      </c>
    </row>
    <row r="10943">
      <c r="A10943">
        <f>IF(P10943=P10942,0,P10943)</f>
        <v/>
      </c>
      <c r="B10943" s="41">
        <f>IF($M10943&gt;300,"",IF(OR(INDEX(Bemenet!$E$2:$E$301,$M10943)="",INDEX(Bemenet!$F$2:$F$301,$M10943)=""),"",MAX(INDEX(Bemenet!$E$2:$E$301,$M10943),INDEX(Szabalyok!$A:$A,$N10943))))</f>
        <v/>
      </c>
      <c r="C10943" s="41">
        <f>IF($B10943="","",MIN(INDEX(Bemenet!$F$2:$F$301,$M10943),INDEX(Szabalyok!$B:$B,$N10943)))</f>
        <v/>
      </c>
      <c r="D10943" s="5">
        <f>IF(AND($B10943&lt;&gt;"",$C10943&lt;&gt;"",$B10943&lt;=$C10943),INDEX(Bemenet!$G$2:$G$301,$M10943),"")</f>
        <v/>
      </c>
      <c r="E10943" s="6">
        <f>IF(AND($B10943&lt;&gt;"",$C10943&lt;&gt;"",$B10943&lt;=$C10943),INDEX(Bemenet!$D$2:$D$301,$M10943),"")</f>
        <v/>
      </c>
      <c r="F10943" s="5">
        <f>IF(AND($B10943&lt;&gt;"",$C10943&lt;&gt;"",$B10943&lt;=$C10943),$C10943-$B10943+1,"")</f>
        <v/>
      </c>
      <c r="G10943" s="5">
        <f>IF($F10943="","",$F10943*$D10943)</f>
        <v/>
      </c>
      <c r="H10943" s="42">
        <f>IF($G10943="","",$O10943)</f>
        <v/>
      </c>
      <c r="I10943" s="5">
        <f>IF($G10943="","",$G10943*IF($H10943="",$O10943,$H10943)/100)</f>
        <v/>
      </c>
      <c r="J10943" s="5">
        <f>IF(OR($L10943="",NOT(COUNTIFS($L$2:$L10943,$L10943)=1)),"",SUMIFS($G:$G,$L:$L,$L10943))</f>
        <v/>
      </c>
      <c r="K10943" s="5">
        <f>IF(OR($L10943="",NOT(COUNTIFS($L$2:$L10943,$L10943)=1)),"",SUMIFS($I:$I,$L:$L,$L10943))</f>
        <v/>
      </c>
      <c r="L10943" s="6">
        <f>IF($B10943="","",YEAR($B10943))</f>
        <v/>
      </c>
      <c r="M10943" s="6">
        <f>INT((ROW()-2)/39)+1</f>
        <v/>
      </c>
      <c r="N10943" s="6">
        <f>MOD(ROW()-2,39)+2</f>
        <v/>
      </c>
      <c r="O10943" s="42">
        <f>IF(AND($B10943&lt;&gt;"",$C10943&lt;&gt;"",$B10943&lt;=$C10943),INDEX(Szabalyok!$C:$C,$N10943),"")</f>
        <v/>
      </c>
      <c r="P10943">
        <f>IF(D10943="",P10942,P10942+1)</f>
        <v/>
      </c>
    </row>
    <row r="10944">
      <c r="A10944">
        <f>IF(P10944=P10943,0,P10944)</f>
        <v/>
      </c>
      <c r="B10944" s="41">
        <f>IF($M10944&gt;300,"",IF(OR(INDEX(Bemenet!$E$2:$E$301,$M10944)="",INDEX(Bemenet!$F$2:$F$301,$M10944)=""),"",MAX(INDEX(Bemenet!$E$2:$E$301,$M10944),INDEX(Szabalyok!$A:$A,$N10944))))</f>
        <v/>
      </c>
      <c r="C10944" s="41">
        <f>IF($B10944="","",MIN(INDEX(Bemenet!$F$2:$F$301,$M10944),INDEX(Szabalyok!$B:$B,$N10944)))</f>
        <v/>
      </c>
      <c r="D10944" s="5">
        <f>IF(AND($B10944&lt;&gt;"",$C10944&lt;&gt;"",$B10944&lt;=$C10944),INDEX(Bemenet!$G$2:$G$301,$M10944),"")</f>
        <v/>
      </c>
      <c r="E10944" s="6">
        <f>IF(AND($B10944&lt;&gt;"",$C10944&lt;&gt;"",$B10944&lt;=$C10944),INDEX(Bemenet!$D$2:$D$301,$M10944),"")</f>
        <v/>
      </c>
      <c r="F10944" s="5">
        <f>IF(AND($B10944&lt;&gt;"",$C10944&lt;&gt;"",$B10944&lt;=$C10944),$C10944-$B10944+1,"")</f>
        <v/>
      </c>
      <c r="G10944" s="5">
        <f>IF($F10944="","",$F10944*$D10944)</f>
        <v/>
      </c>
      <c r="H10944" s="42">
        <f>IF($G10944="","",$O10944)</f>
        <v/>
      </c>
      <c r="I10944" s="5">
        <f>IF($G10944="","",$G10944*IF($H10944="",$O10944,$H10944)/100)</f>
        <v/>
      </c>
      <c r="J10944" s="5">
        <f>IF(OR($L10944="",NOT(COUNTIFS($L$2:$L10944,$L10944)=1)),"",SUMIFS($G:$G,$L:$L,$L10944))</f>
        <v/>
      </c>
      <c r="K10944" s="5">
        <f>IF(OR($L10944="",NOT(COUNTIFS($L$2:$L10944,$L10944)=1)),"",SUMIFS($I:$I,$L:$L,$L10944))</f>
        <v/>
      </c>
      <c r="L10944" s="6">
        <f>IF($B10944="","",YEAR($B10944))</f>
        <v/>
      </c>
      <c r="M10944" s="6">
        <f>INT((ROW()-2)/39)+1</f>
        <v/>
      </c>
      <c r="N10944" s="6">
        <f>MOD(ROW()-2,39)+2</f>
        <v/>
      </c>
      <c r="O10944" s="42">
        <f>IF(AND($B10944&lt;&gt;"",$C10944&lt;&gt;"",$B10944&lt;=$C10944),INDEX(Szabalyok!$C:$C,$N10944),"")</f>
        <v/>
      </c>
      <c r="P10944">
        <f>IF(D10944="",P10943,P10943+1)</f>
        <v/>
      </c>
    </row>
    <row r="10945">
      <c r="A10945">
        <f>IF(P10945=P10944,0,P10945)</f>
        <v/>
      </c>
      <c r="B10945" s="41">
        <f>IF($M10945&gt;300,"",IF(OR(INDEX(Bemenet!$E$2:$E$301,$M10945)="",INDEX(Bemenet!$F$2:$F$301,$M10945)=""),"",MAX(INDEX(Bemenet!$E$2:$E$301,$M10945),INDEX(Szabalyok!$A:$A,$N10945))))</f>
        <v/>
      </c>
      <c r="C10945" s="41">
        <f>IF($B10945="","",MIN(INDEX(Bemenet!$F$2:$F$301,$M10945),INDEX(Szabalyok!$B:$B,$N10945)))</f>
        <v/>
      </c>
      <c r="D10945" s="5">
        <f>IF(AND($B10945&lt;&gt;"",$C10945&lt;&gt;"",$B10945&lt;=$C10945),INDEX(Bemenet!$G$2:$G$301,$M10945),"")</f>
        <v/>
      </c>
      <c r="E10945" s="6">
        <f>IF(AND($B10945&lt;&gt;"",$C10945&lt;&gt;"",$B10945&lt;=$C10945),INDEX(Bemenet!$D$2:$D$301,$M10945),"")</f>
        <v/>
      </c>
      <c r="F10945" s="5">
        <f>IF(AND($B10945&lt;&gt;"",$C10945&lt;&gt;"",$B10945&lt;=$C10945),$C10945-$B10945+1,"")</f>
        <v/>
      </c>
      <c r="G10945" s="5">
        <f>IF($F10945="","",$F10945*$D10945)</f>
        <v/>
      </c>
      <c r="H10945" s="42">
        <f>IF($G10945="","",$O10945)</f>
        <v/>
      </c>
      <c r="I10945" s="5">
        <f>IF($G10945="","",$G10945*IF($H10945="",$O10945,$H10945)/100)</f>
        <v/>
      </c>
      <c r="J10945" s="5">
        <f>IF(OR($L10945="",NOT(COUNTIFS($L$2:$L10945,$L10945)=1)),"",SUMIFS($G:$G,$L:$L,$L10945))</f>
        <v/>
      </c>
      <c r="K10945" s="5">
        <f>IF(OR($L10945="",NOT(COUNTIFS($L$2:$L10945,$L10945)=1)),"",SUMIFS($I:$I,$L:$L,$L10945))</f>
        <v/>
      </c>
      <c r="L10945" s="6">
        <f>IF($B10945="","",YEAR($B10945))</f>
        <v/>
      </c>
      <c r="M10945" s="6">
        <f>INT((ROW()-2)/39)+1</f>
        <v/>
      </c>
      <c r="N10945" s="6">
        <f>MOD(ROW()-2,39)+2</f>
        <v/>
      </c>
      <c r="O10945" s="42">
        <f>IF(AND($B10945&lt;&gt;"",$C10945&lt;&gt;"",$B10945&lt;=$C10945),INDEX(Szabalyok!$C:$C,$N10945),"")</f>
        <v/>
      </c>
      <c r="P10945">
        <f>IF(D10945="",P10944,P10944+1)</f>
        <v/>
      </c>
    </row>
    <row r="10946">
      <c r="A10946">
        <f>IF(P10946=P10945,0,P10946)</f>
        <v/>
      </c>
      <c r="B10946" s="41">
        <f>IF($M10946&gt;300,"",IF(OR(INDEX(Bemenet!$E$2:$E$301,$M10946)="",INDEX(Bemenet!$F$2:$F$301,$M10946)=""),"",MAX(INDEX(Bemenet!$E$2:$E$301,$M10946),INDEX(Szabalyok!$A:$A,$N10946))))</f>
        <v/>
      </c>
      <c r="C10946" s="41">
        <f>IF($B10946="","",MIN(INDEX(Bemenet!$F$2:$F$301,$M10946),INDEX(Szabalyok!$B:$B,$N10946)))</f>
        <v/>
      </c>
      <c r="D10946" s="5">
        <f>IF(AND($B10946&lt;&gt;"",$C10946&lt;&gt;"",$B10946&lt;=$C10946),INDEX(Bemenet!$G$2:$G$301,$M10946),"")</f>
        <v/>
      </c>
      <c r="E10946" s="6">
        <f>IF(AND($B10946&lt;&gt;"",$C10946&lt;&gt;"",$B10946&lt;=$C10946),INDEX(Bemenet!$D$2:$D$301,$M10946),"")</f>
        <v/>
      </c>
      <c r="F10946" s="5">
        <f>IF(AND($B10946&lt;&gt;"",$C10946&lt;&gt;"",$B10946&lt;=$C10946),$C10946-$B10946+1,"")</f>
        <v/>
      </c>
      <c r="G10946" s="5">
        <f>IF($F10946="","",$F10946*$D10946)</f>
        <v/>
      </c>
      <c r="H10946" s="42">
        <f>IF($G10946="","",$O10946)</f>
        <v/>
      </c>
      <c r="I10946" s="5">
        <f>IF($G10946="","",$G10946*IF($H10946="",$O10946,$H10946)/100)</f>
        <v/>
      </c>
      <c r="J10946" s="5">
        <f>IF(OR($L10946="",NOT(COUNTIFS($L$2:$L10946,$L10946)=1)),"",SUMIFS($G:$G,$L:$L,$L10946))</f>
        <v/>
      </c>
      <c r="K10946" s="5">
        <f>IF(OR($L10946="",NOT(COUNTIFS($L$2:$L10946,$L10946)=1)),"",SUMIFS($I:$I,$L:$L,$L10946))</f>
        <v/>
      </c>
      <c r="L10946" s="6">
        <f>IF($B10946="","",YEAR($B10946))</f>
        <v/>
      </c>
      <c r="M10946" s="6">
        <f>INT((ROW()-2)/39)+1</f>
        <v/>
      </c>
      <c r="N10946" s="6">
        <f>MOD(ROW()-2,39)+2</f>
        <v/>
      </c>
      <c r="O10946" s="42">
        <f>IF(AND($B10946&lt;&gt;"",$C10946&lt;&gt;"",$B10946&lt;=$C10946),INDEX(Szabalyok!$C:$C,$N10946),"")</f>
        <v/>
      </c>
      <c r="P10946">
        <f>IF(D10946="",P10945,P10945+1)</f>
        <v/>
      </c>
    </row>
    <row r="10947">
      <c r="A10947">
        <f>IF(P10947=P10946,0,P10947)</f>
        <v/>
      </c>
      <c r="B10947" s="41">
        <f>IF($M10947&gt;300,"",IF(OR(INDEX(Bemenet!$E$2:$E$301,$M10947)="",INDEX(Bemenet!$F$2:$F$301,$M10947)=""),"",MAX(INDEX(Bemenet!$E$2:$E$301,$M10947),INDEX(Szabalyok!$A:$A,$N10947))))</f>
        <v/>
      </c>
      <c r="C10947" s="41">
        <f>IF($B10947="","",MIN(INDEX(Bemenet!$F$2:$F$301,$M10947),INDEX(Szabalyok!$B:$B,$N10947)))</f>
        <v/>
      </c>
      <c r="D10947" s="5">
        <f>IF(AND($B10947&lt;&gt;"",$C10947&lt;&gt;"",$B10947&lt;=$C10947),INDEX(Bemenet!$G$2:$G$301,$M10947),"")</f>
        <v/>
      </c>
      <c r="E10947" s="6">
        <f>IF(AND($B10947&lt;&gt;"",$C10947&lt;&gt;"",$B10947&lt;=$C10947),INDEX(Bemenet!$D$2:$D$301,$M10947),"")</f>
        <v/>
      </c>
      <c r="F10947" s="5">
        <f>IF(AND($B10947&lt;&gt;"",$C10947&lt;&gt;"",$B10947&lt;=$C10947),$C10947-$B10947+1,"")</f>
        <v/>
      </c>
      <c r="G10947" s="5">
        <f>IF($F10947="","",$F10947*$D10947)</f>
        <v/>
      </c>
      <c r="H10947" s="42">
        <f>IF($G10947="","",$O10947)</f>
        <v/>
      </c>
      <c r="I10947" s="5">
        <f>IF($G10947="","",$G10947*IF($H10947="",$O10947,$H10947)/100)</f>
        <v/>
      </c>
      <c r="J10947" s="5">
        <f>IF(OR($L10947="",NOT(COUNTIFS($L$2:$L10947,$L10947)=1)),"",SUMIFS($G:$G,$L:$L,$L10947))</f>
        <v/>
      </c>
      <c r="K10947" s="5">
        <f>IF(OR($L10947="",NOT(COUNTIFS($L$2:$L10947,$L10947)=1)),"",SUMIFS($I:$I,$L:$L,$L10947))</f>
        <v/>
      </c>
      <c r="L10947" s="6">
        <f>IF($B10947="","",YEAR($B10947))</f>
        <v/>
      </c>
      <c r="M10947" s="6">
        <f>INT((ROW()-2)/39)+1</f>
        <v/>
      </c>
      <c r="N10947" s="6">
        <f>MOD(ROW()-2,39)+2</f>
        <v/>
      </c>
      <c r="O10947" s="42">
        <f>IF(AND($B10947&lt;&gt;"",$C10947&lt;&gt;"",$B10947&lt;=$C10947),INDEX(Szabalyok!$C:$C,$N10947),"")</f>
        <v/>
      </c>
      <c r="P10947">
        <f>IF(D10947="",P10946,P10946+1)</f>
        <v/>
      </c>
    </row>
    <row r="10948">
      <c r="A10948">
        <f>IF(P10948=P10947,0,P10948)</f>
        <v/>
      </c>
      <c r="B10948" s="41">
        <f>IF($M10948&gt;300,"",IF(OR(INDEX(Bemenet!$E$2:$E$301,$M10948)="",INDEX(Bemenet!$F$2:$F$301,$M10948)=""),"",MAX(INDEX(Bemenet!$E$2:$E$301,$M10948),INDEX(Szabalyok!$A:$A,$N10948))))</f>
        <v/>
      </c>
      <c r="C10948" s="41">
        <f>IF($B10948="","",MIN(INDEX(Bemenet!$F$2:$F$301,$M10948),INDEX(Szabalyok!$B:$B,$N10948)))</f>
        <v/>
      </c>
      <c r="D10948" s="5">
        <f>IF(AND($B10948&lt;&gt;"",$C10948&lt;&gt;"",$B10948&lt;=$C10948),INDEX(Bemenet!$G$2:$G$301,$M10948),"")</f>
        <v/>
      </c>
      <c r="E10948" s="6">
        <f>IF(AND($B10948&lt;&gt;"",$C10948&lt;&gt;"",$B10948&lt;=$C10948),INDEX(Bemenet!$D$2:$D$301,$M10948),"")</f>
        <v/>
      </c>
      <c r="F10948" s="5">
        <f>IF(AND($B10948&lt;&gt;"",$C10948&lt;&gt;"",$B10948&lt;=$C10948),$C10948-$B10948+1,"")</f>
        <v/>
      </c>
      <c r="G10948" s="5">
        <f>IF($F10948="","",$F10948*$D10948)</f>
        <v/>
      </c>
      <c r="H10948" s="42">
        <f>IF($G10948="","",$O10948)</f>
        <v/>
      </c>
      <c r="I10948" s="5">
        <f>IF($G10948="","",$G10948*IF($H10948="",$O10948,$H10948)/100)</f>
        <v/>
      </c>
      <c r="J10948" s="5">
        <f>IF(OR($L10948="",NOT(COUNTIFS($L$2:$L10948,$L10948)=1)),"",SUMIFS($G:$G,$L:$L,$L10948))</f>
        <v/>
      </c>
      <c r="K10948" s="5">
        <f>IF(OR($L10948="",NOT(COUNTIFS($L$2:$L10948,$L10948)=1)),"",SUMIFS($I:$I,$L:$L,$L10948))</f>
        <v/>
      </c>
      <c r="L10948" s="6">
        <f>IF($B10948="","",YEAR($B10948))</f>
        <v/>
      </c>
      <c r="M10948" s="6">
        <f>INT((ROW()-2)/39)+1</f>
        <v/>
      </c>
      <c r="N10948" s="6">
        <f>MOD(ROW()-2,39)+2</f>
        <v/>
      </c>
      <c r="O10948" s="42">
        <f>IF(AND($B10948&lt;&gt;"",$C10948&lt;&gt;"",$B10948&lt;=$C10948),INDEX(Szabalyok!$C:$C,$N10948),"")</f>
        <v/>
      </c>
      <c r="P10948">
        <f>IF(D10948="",P10947,P10947+1)</f>
        <v/>
      </c>
    </row>
    <row r="10949">
      <c r="A10949">
        <f>IF(P10949=P10948,0,P10949)</f>
        <v/>
      </c>
      <c r="B10949" s="41">
        <f>IF($M10949&gt;300,"",IF(OR(INDEX(Bemenet!$E$2:$E$301,$M10949)="",INDEX(Bemenet!$F$2:$F$301,$M10949)=""),"",MAX(INDEX(Bemenet!$E$2:$E$301,$M10949),INDEX(Szabalyok!$A:$A,$N10949))))</f>
        <v/>
      </c>
      <c r="C10949" s="41">
        <f>IF($B10949="","",MIN(INDEX(Bemenet!$F$2:$F$301,$M10949),INDEX(Szabalyok!$B:$B,$N10949)))</f>
        <v/>
      </c>
      <c r="D10949" s="5">
        <f>IF(AND($B10949&lt;&gt;"",$C10949&lt;&gt;"",$B10949&lt;=$C10949),INDEX(Bemenet!$G$2:$G$301,$M10949),"")</f>
        <v/>
      </c>
      <c r="E10949" s="6">
        <f>IF(AND($B10949&lt;&gt;"",$C10949&lt;&gt;"",$B10949&lt;=$C10949),INDEX(Bemenet!$D$2:$D$301,$M10949),"")</f>
        <v/>
      </c>
      <c r="F10949" s="5">
        <f>IF(AND($B10949&lt;&gt;"",$C10949&lt;&gt;"",$B10949&lt;=$C10949),$C10949-$B10949+1,"")</f>
        <v/>
      </c>
      <c r="G10949" s="5">
        <f>IF($F10949="","",$F10949*$D10949)</f>
        <v/>
      </c>
      <c r="H10949" s="42">
        <f>IF($G10949="","",$O10949)</f>
        <v/>
      </c>
      <c r="I10949" s="5">
        <f>IF($G10949="","",$G10949*IF($H10949="",$O10949,$H10949)/100)</f>
        <v/>
      </c>
      <c r="J10949" s="5">
        <f>IF(OR($L10949="",NOT(COUNTIFS($L$2:$L10949,$L10949)=1)),"",SUMIFS($G:$G,$L:$L,$L10949))</f>
        <v/>
      </c>
      <c r="K10949" s="5">
        <f>IF(OR($L10949="",NOT(COUNTIFS($L$2:$L10949,$L10949)=1)),"",SUMIFS($I:$I,$L:$L,$L10949))</f>
        <v/>
      </c>
      <c r="L10949" s="6">
        <f>IF($B10949="","",YEAR($B10949))</f>
        <v/>
      </c>
      <c r="M10949" s="6">
        <f>INT((ROW()-2)/39)+1</f>
        <v/>
      </c>
      <c r="N10949" s="6">
        <f>MOD(ROW()-2,39)+2</f>
        <v/>
      </c>
      <c r="O10949" s="42">
        <f>IF(AND($B10949&lt;&gt;"",$C10949&lt;&gt;"",$B10949&lt;=$C10949),INDEX(Szabalyok!$C:$C,$N10949),"")</f>
        <v/>
      </c>
      <c r="P10949">
        <f>IF(D10949="",P10948,P10948+1)</f>
        <v/>
      </c>
    </row>
    <row r="10950">
      <c r="A10950">
        <f>IF(P10950=P10949,0,P10950)</f>
        <v/>
      </c>
      <c r="B10950" s="41">
        <f>IF($M10950&gt;300,"",IF(OR(INDEX(Bemenet!$E$2:$E$301,$M10950)="",INDEX(Bemenet!$F$2:$F$301,$M10950)=""),"",MAX(INDEX(Bemenet!$E$2:$E$301,$M10950),INDEX(Szabalyok!$A:$A,$N10950))))</f>
        <v/>
      </c>
      <c r="C10950" s="41">
        <f>IF($B10950="","",MIN(INDEX(Bemenet!$F$2:$F$301,$M10950),INDEX(Szabalyok!$B:$B,$N10950)))</f>
        <v/>
      </c>
      <c r="D10950" s="5">
        <f>IF(AND($B10950&lt;&gt;"",$C10950&lt;&gt;"",$B10950&lt;=$C10950),INDEX(Bemenet!$G$2:$G$301,$M10950),"")</f>
        <v/>
      </c>
      <c r="E10950" s="6">
        <f>IF(AND($B10950&lt;&gt;"",$C10950&lt;&gt;"",$B10950&lt;=$C10950),INDEX(Bemenet!$D$2:$D$301,$M10950),"")</f>
        <v/>
      </c>
      <c r="F10950" s="5">
        <f>IF(AND($B10950&lt;&gt;"",$C10950&lt;&gt;"",$B10950&lt;=$C10950),$C10950-$B10950+1,"")</f>
        <v/>
      </c>
      <c r="G10950" s="5">
        <f>IF($F10950="","",$F10950*$D10950)</f>
        <v/>
      </c>
      <c r="H10950" s="42">
        <f>IF($G10950="","",$O10950)</f>
        <v/>
      </c>
      <c r="I10950" s="5">
        <f>IF($G10950="","",$G10950*IF($H10950="",$O10950,$H10950)/100)</f>
        <v/>
      </c>
      <c r="J10950" s="5">
        <f>IF(OR($L10950="",NOT(COUNTIFS($L$2:$L10950,$L10950)=1)),"",SUMIFS($G:$G,$L:$L,$L10950))</f>
        <v/>
      </c>
      <c r="K10950" s="5">
        <f>IF(OR($L10950="",NOT(COUNTIFS($L$2:$L10950,$L10950)=1)),"",SUMIFS($I:$I,$L:$L,$L10950))</f>
        <v/>
      </c>
      <c r="L10950" s="6">
        <f>IF($B10950="","",YEAR($B10950))</f>
        <v/>
      </c>
      <c r="M10950" s="6">
        <f>INT((ROW()-2)/39)+1</f>
        <v/>
      </c>
      <c r="N10950" s="6">
        <f>MOD(ROW()-2,39)+2</f>
        <v/>
      </c>
      <c r="O10950" s="42">
        <f>IF(AND($B10950&lt;&gt;"",$C10950&lt;&gt;"",$B10950&lt;=$C10950),INDEX(Szabalyok!$C:$C,$N10950),"")</f>
        <v/>
      </c>
      <c r="P10950">
        <f>IF(D10950="",P10949,P10949+1)</f>
        <v/>
      </c>
    </row>
    <row r="10951">
      <c r="A10951">
        <f>IF(P10951=P10950,0,P10951)</f>
        <v/>
      </c>
      <c r="B10951" s="41">
        <f>IF($M10951&gt;300,"",IF(OR(INDEX(Bemenet!$E$2:$E$301,$M10951)="",INDEX(Bemenet!$F$2:$F$301,$M10951)=""),"",MAX(INDEX(Bemenet!$E$2:$E$301,$M10951),INDEX(Szabalyok!$A:$A,$N10951))))</f>
        <v/>
      </c>
      <c r="C10951" s="41">
        <f>IF($B10951="","",MIN(INDEX(Bemenet!$F$2:$F$301,$M10951),INDEX(Szabalyok!$B:$B,$N10951)))</f>
        <v/>
      </c>
      <c r="D10951" s="5">
        <f>IF(AND($B10951&lt;&gt;"",$C10951&lt;&gt;"",$B10951&lt;=$C10951),INDEX(Bemenet!$G$2:$G$301,$M10951),"")</f>
        <v/>
      </c>
      <c r="E10951" s="6">
        <f>IF(AND($B10951&lt;&gt;"",$C10951&lt;&gt;"",$B10951&lt;=$C10951),INDEX(Bemenet!$D$2:$D$301,$M10951),"")</f>
        <v/>
      </c>
      <c r="F10951" s="5">
        <f>IF(AND($B10951&lt;&gt;"",$C10951&lt;&gt;"",$B10951&lt;=$C10951),$C10951-$B10951+1,"")</f>
        <v/>
      </c>
      <c r="G10951" s="5">
        <f>IF($F10951="","",$F10951*$D10951)</f>
        <v/>
      </c>
      <c r="H10951" s="42">
        <f>IF($G10951="","",$O10951)</f>
        <v/>
      </c>
      <c r="I10951" s="5">
        <f>IF($G10951="","",$G10951*IF($H10951="",$O10951,$H10951)/100)</f>
        <v/>
      </c>
      <c r="J10951" s="5">
        <f>IF(OR($L10951="",NOT(COUNTIFS($L$2:$L10951,$L10951)=1)),"",SUMIFS($G:$G,$L:$L,$L10951))</f>
        <v/>
      </c>
      <c r="K10951" s="5">
        <f>IF(OR($L10951="",NOT(COUNTIFS($L$2:$L10951,$L10951)=1)),"",SUMIFS($I:$I,$L:$L,$L10951))</f>
        <v/>
      </c>
      <c r="L10951" s="6">
        <f>IF($B10951="","",YEAR($B10951))</f>
        <v/>
      </c>
      <c r="M10951" s="6">
        <f>INT((ROW()-2)/39)+1</f>
        <v/>
      </c>
      <c r="N10951" s="6">
        <f>MOD(ROW()-2,39)+2</f>
        <v/>
      </c>
      <c r="O10951" s="42">
        <f>IF(AND($B10951&lt;&gt;"",$C10951&lt;&gt;"",$B10951&lt;=$C10951),INDEX(Szabalyok!$C:$C,$N10951),"")</f>
        <v/>
      </c>
      <c r="P10951">
        <f>IF(D10951="",P10950,P10950+1)</f>
        <v/>
      </c>
    </row>
    <row r="10952">
      <c r="A10952">
        <f>IF(P10952=P10951,0,P10952)</f>
        <v/>
      </c>
      <c r="B10952" s="41">
        <f>IF($M10952&gt;300,"",IF(OR(INDEX(Bemenet!$E$2:$E$301,$M10952)="",INDEX(Bemenet!$F$2:$F$301,$M10952)=""),"",MAX(INDEX(Bemenet!$E$2:$E$301,$M10952),INDEX(Szabalyok!$A:$A,$N10952))))</f>
        <v/>
      </c>
      <c r="C10952" s="41">
        <f>IF($B10952="","",MIN(INDEX(Bemenet!$F$2:$F$301,$M10952),INDEX(Szabalyok!$B:$B,$N10952)))</f>
        <v/>
      </c>
      <c r="D10952" s="5">
        <f>IF(AND($B10952&lt;&gt;"",$C10952&lt;&gt;"",$B10952&lt;=$C10952),INDEX(Bemenet!$G$2:$G$301,$M10952),"")</f>
        <v/>
      </c>
      <c r="E10952" s="6">
        <f>IF(AND($B10952&lt;&gt;"",$C10952&lt;&gt;"",$B10952&lt;=$C10952),INDEX(Bemenet!$D$2:$D$301,$M10952),"")</f>
        <v/>
      </c>
      <c r="F10952" s="5">
        <f>IF(AND($B10952&lt;&gt;"",$C10952&lt;&gt;"",$B10952&lt;=$C10952),$C10952-$B10952+1,"")</f>
        <v/>
      </c>
      <c r="G10952" s="5">
        <f>IF($F10952="","",$F10952*$D10952)</f>
        <v/>
      </c>
      <c r="H10952" s="42">
        <f>IF($G10952="","",$O10952)</f>
        <v/>
      </c>
      <c r="I10952" s="5">
        <f>IF($G10952="","",$G10952*IF($H10952="",$O10952,$H10952)/100)</f>
        <v/>
      </c>
      <c r="J10952" s="5">
        <f>IF(OR($L10952="",NOT(COUNTIFS($L$2:$L10952,$L10952)=1)),"",SUMIFS($G:$G,$L:$L,$L10952))</f>
        <v/>
      </c>
      <c r="K10952" s="5">
        <f>IF(OR($L10952="",NOT(COUNTIFS($L$2:$L10952,$L10952)=1)),"",SUMIFS($I:$I,$L:$L,$L10952))</f>
        <v/>
      </c>
      <c r="L10952" s="6">
        <f>IF($B10952="","",YEAR($B10952))</f>
        <v/>
      </c>
      <c r="M10952" s="6">
        <f>INT((ROW()-2)/39)+1</f>
        <v/>
      </c>
      <c r="N10952" s="6">
        <f>MOD(ROW()-2,39)+2</f>
        <v/>
      </c>
      <c r="O10952" s="42">
        <f>IF(AND($B10952&lt;&gt;"",$C10952&lt;&gt;"",$B10952&lt;=$C10952),INDEX(Szabalyok!$C:$C,$N10952),"")</f>
        <v/>
      </c>
      <c r="P10952">
        <f>IF(D10952="",P10951,P10951+1)</f>
        <v/>
      </c>
    </row>
    <row r="10953">
      <c r="A10953">
        <f>IF(P10953=P10952,0,P10953)</f>
        <v/>
      </c>
      <c r="B10953" s="41">
        <f>IF($M10953&gt;300,"",IF(OR(INDEX(Bemenet!$E$2:$E$301,$M10953)="",INDEX(Bemenet!$F$2:$F$301,$M10953)=""),"",MAX(INDEX(Bemenet!$E$2:$E$301,$M10953),INDEX(Szabalyok!$A:$A,$N10953))))</f>
        <v/>
      </c>
      <c r="C10953" s="41">
        <f>IF($B10953="","",MIN(INDEX(Bemenet!$F$2:$F$301,$M10953),INDEX(Szabalyok!$B:$B,$N10953)))</f>
        <v/>
      </c>
      <c r="D10953" s="5">
        <f>IF(AND($B10953&lt;&gt;"",$C10953&lt;&gt;"",$B10953&lt;=$C10953),INDEX(Bemenet!$G$2:$G$301,$M10953),"")</f>
        <v/>
      </c>
      <c r="E10953" s="6">
        <f>IF(AND($B10953&lt;&gt;"",$C10953&lt;&gt;"",$B10953&lt;=$C10953),INDEX(Bemenet!$D$2:$D$301,$M10953),"")</f>
        <v/>
      </c>
      <c r="F10953" s="5">
        <f>IF(AND($B10953&lt;&gt;"",$C10953&lt;&gt;"",$B10953&lt;=$C10953),$C10953-$B10953+1,"")</f>
        <v/>
      </c>
      <c r="G10953" s="5">
        <f>IF($F10953="","",$F10953*$D10953)</f>
        <v/>
      </c>
      <c r="H10953" s="42">
        <f>IF($G10953="","",$O10953)</f>
        <v/>
      </c>
      <c r="I10953" s="5">
        <f>IF($G10953="","",$G10953*IF($H10953="",$O10953,$H10953)/100)</f>
        <v/>
      </c>
      <c r="J10953" s="5">
        <f>IF(OR($L10953="",NOT(COUNTIFS($L$2:$L10953,$L10953)=1)),"",SUMIFS($G:$G,$L:$L,$L10953))</f>
        <v/>
      </c>
      <c r="K10953" s="5">
        <f>IF(OR($L10953="",NOT(COUNTIFS($L$2:$L10953,$L10953)=1)),"",SUMIFS($I:$I,$L:$L,$L10953))</f>
        <v/>
      </c>
      <c r="L10953" s="6">
        <f>IF($B10953="","",YEAR($B10953))</f>
        <v/>
      </c>
      <c r="M10953" s="6">
        <f>INT((ROW()-2)/39)+1</f>
        <v/>
      </c>
      <c r="N10953" s="6">
        <f>MOD(ROW()-2,39)+2</f>
        <v/>
      </c>
      <c r="O10953" s="42">
        <f>IF(AND($B10953&lt;&gt;"",$C10953&lt;&gt;"",$B10953&lt;=$C10953),INDEX(Szabalyok!$C:$C,$N10953),"")</f>
        <v/>
      </c>
      <c r="P10953">
        <f>IF(D10953="",P10952,P10952+1)</f>
        <v/>
      </c>
    </row>
    <row r="10954">
      <c r="A10954">
        <f>IF(P10954=P10953,0,P10954)</f>
        <v/>
      </c>
      <c r="B10954" s="41">
        <f>IF($M10954&gt;300,"",IF(OR(INDEX(Bemenet!$E$2:$E$301,$M10954)="",INDEX(Bemenet!$F$2:$F$301,$M10954)=""),"",MAX(INDEX(Bemenet!$E$2:$E$301,$M10954),INDEX(Szabalyok!$A:$A,$N10954))))</f>
        <v/>
      </c>
      <c r="C10954" s="41">
        <f>IF($B10954="","",MIN(INDEX(Bemenet!$F$2:$F$301,$M10954),INDEX(Szabalyok!$B:$B,$N10954)))</f>
        <v/>
      </c>
      <c r="D10954" s="5">
        <f>IF(AND($B10954&lt;&gt;"",$C10954&lt;&gt;"",$B10954&lt;=$C10954),INDEX(Bemenet!$G$2:$G$301,$M10954),"")</f>
        <v/>
      </c>
      <c r="E10954" s="6">
        <f>IF(AND($B10954&lt;&gt;"",$C10954&lt;&gt;"",$B10954&lt;=$C10954),INDEX(Bemenet!$D$2:$D$301,$M10954),"")</f>
        <v/>
      </c>
      <c r="F10954" s="5">
        <f>IF(AND($B10954&lt;&gt;"",$C10954&lt;&gt;"",$B10954&lt;=$C10954),$C10954-$B10954+1,"")</f>
        <v/>
      </c>
      <c r="G10954" s="5">
        <f>IF($F10954="","",$F10954*$D10954)</f>
        <v/>
      </c>
      <c r="H10954" s="42">
        <f>IF($G10954="","",$O10954)</f>
        <v/>
      </c>
      <c r="I10954" s="5">
        <f>IF($G10954="","",$G10954*IF($H10954="",$O10954,$H10954)/100)</f>
        <v/>
      </c>
      <c r="J10954" s="5">
        <f>IF(OR($L10954="",NOT(COUNTIFS($L$2:$L10954,$L10954)=1)),"",SUMIFS($G:$G,$L:$L,$L10954))</f>
        <v/>
      </c>
      <c r="K10954" s="5">
        <f>IF(OR($L10954="",NOT(COUNTIFS($L$2:$L10954,$L10954)=1)),"",SUMIFS($I:$I,$L:$L,$L10954))</f>
        <v/>
      </c>
      <c r="L10954" s="6">
        <f>IF($B10954="","",YEAR($B10954))</f>
        <v/>
      </c>
      <c r="M10954" s="6">
        <f>INT((ROW()-2)/39)+1</f>
        <v/>
      </c>
      <c r="N10954" s="6">
        <f>MOD(ROW()-2,39)+2</f>
        <v/>
      </c>
      <c r="O10954" s="42">
        <f>IF(AND($B10954&lt;&gt;"",$C10954&lt;&gt;"",$B10954&lt;=$C10954),INDEX(Szabalyok!$C:$C,$N10954),"")</f>
        <v/>
      </c>
      <c r="P10954">
        <f>IF(D10954="",P10953,P10953+1)</f>
        <v/>
      </c>
    </row>
    <row r="10955">
      <c r="A10955">
        <f>IF(P10955=P10954,0,P10955)</f>
        <v/>
      </c>
      <c r="B10955" s="41">
        <f>IF($M10955&gt;300,"",IF(OR(INDEX(Bemenet!$E$2:$E$301,$M10955)="",INDEX(Bemenet!$F$2:$F$301,$M10955)=""),"",MAX(INDEX(Bemenet!$E$2:$E$301,$M10955),INDEX(Szabalyok!$A:$A,$N10955))))</f>
        <v/>
      </c>
      <c r="C10955" s="41">
        <f>IF($B10955="","",MIN(INDEX(Bemenet!$F$2:$F$301,$M10955),INDEX(Szabalyok!$B:$B,$N10955)))</f>
        <v/>
      </c>
      <c r="D10955" s="5">
        <f>IF(AND($B10955&lt;&gt;"",$C10955&lt;&gt;"",$B10955&lt;=$C10955),INDEX(Bemenet!$G$2:$G$301,$M10955),"")</f>
        <v/>
      </c>
      <c r="E10955" s="6">
        <f>IF(AND($B10955&lt;&gt;"",$C10955&lt;&gt;"",$B10955&lt;=$C10955),INDEX(Bemenet!$D$2:$D$301,$M10955),"")</f>
        <v/>
      </c>
      <c r="F10955" s="5">
        <f>IF(AND($B10955&lt;&gt;"",$C10955&lt;&gt;"",$B10955&lt;=$C10955),$C10955-$B10955+1,"")</f>
        <v/>
      </c>
      <c r="G10955" s="5">
        <f>IF($F10955="","",$F10955*$D10955)</f>
        <v/>
      </c>
      <c r="H10955" s="42">
        <f>IF($G10955="","",$O10955)</f>
        <v/>
      </c>
      <c r="I10955" s="5">
        <f>IF($G10955="","",$G10955*IF($H10955="",$O10955,$H10955)/100)</f>
        <v/>
      </c>
      <c r="J10955" s="5">
        <f>IF(OR($L10955="",NOT(COUNTIFS($L$2:$L10955,$L10955)=1)),"",SUMIFS($G:$G,$L:$L,$L10955))</f>
        <v/>
      </c>
      <c r="K10955" s="5">
        <f>IF(OR($L10955="",NOT(COUNTIFS($L$2:$L10955,$L10955)=1)),"",SUMIFS($I:$I,$L:$L,$L10955))</f>
        <v/>
      </c>
      <c r="L10955" s="6">
        <f>IF($B10955="","",YEAR($B10955))</f>
        <v/>
      </c>
      <c r="M10955" s="6">
        <f>INT((ROW()-2)/39)+1</f>
        <v/>
      </c>
      <c r="N10955" s="6">
        <f>MOD(ROW()-2,39)+2</f>
        <v/>
      </c>
      <c r="O10955" s="42">
        <f>IF(AND($B10955&lt;&gt;"",$C10955&lt;&gt;"",$B10955&lt;=$C10955),INDEX(Szabalyok!$C:$C,$N10955),"")</f>
        <v/>
      </c>
      <c r="P10955">
        <f>IF(D10955="",P10954,P10954+1)</f>
        <v/>
      </c>
    </row>
    <row r="10956">
      <c r="A10956">
        <f>IF(P10956=P10955,0,P10956)</f>
        <v/>
      </c>
      <c r="B10956" s="41">
        <f>IF($M10956&gt;300,"",IF(OR(INDEX(Bemenet!$E$2:$E$301,$M10956)="",INDEX(Bemenet!$F$2:$F$301,$M10956)=""),"",MAX(INDEX(Bemenet!$E$2:$E$301,$M10956),INDEX(Szabalyok!$A:$A,$N10956))))</f>
        <v/>
      </c>
      <c r="C10956" s="41">
        <f>IF($B10956="","",MIN(INDEX(Bemenet!$F$2:$F$301,$M10956),INDEX(Szabalyok!$B:$B,$N10956)))</f>
        <v/>
      </c>
      <c r="D10956" s="5">
        <f>IF(AND($B10956&lt;&gt;"",$C10956&lt;&gt;"",$B10956&lt;=$C10956),INDEX(Bemenet!$G$2:$G$301,$M10956),"")</f>
        <v/>
      </c>
      <c r="E10956" s="6">
        <f>IF(AND($B10956&lt;&gt;"",$C10956&lt;&gt;"",$B10956&lt;=$C10956),INDEX(Bemenet!$D$2:$D$301,$M10956),"")</f>
        <v/>
      </c>
      <c r="F10956" s="5">
        <f>IF(AND($B10956&lt;&gt;"",$C10956&lt;&gt;"",$B10956&lt;=$C10956),$C10956-$B10956+1,"")</f>
        <v/>
      </c>
      <c r="G10956" s="5">
        <f>IF($F10956="","",$F10956*$D10956)</f>
        <v/>
      </c>
      <c r="H10956" s="42">
        <f>IF($G10956="","",$O10956)</f>
        <v/>
      </c>
      <c r="I10956" s="5">
        <f>IF($G10956="","",$G10956*IF($H10956="",$O10956,$H10956)/100)</f>
        <v/>
      </c>
      <c r="J10956" s="5">
        <f>IF(OR($L10956="",NOT(COUNTIFS($L$2:$L10956,$L10956)=1)),"",SUMIFS($G:$G,$L:$L,$L10956))</f>
        <v/>
      </c>
      <c r="K10956" s="5">
        <f>IF(OR($L10956="",NOT(COUNTIFS($L$2:$L10956,$L10956)=1)),"",SUMIFS($I:$I,$L:$L,$L10956))</f>
        <v/>
      </c>
      <c r="L10956" s="6">
        <f>IF($B10956="","",YEAR($B10956))</f>
        <v/>
      </c>
      <c r="M10956" s="6">
        <f>INT((ROW()-2)/39)+1</f>
        <v/>
      </c>
      <c r="N10956" s="6">
        <f>MOD(ROW()-2,39)+2</f>
        <v/>
      </c>
      <c r="O10956" s="42">
        <f>IF(AND($B10956&lt;&gt;"",$C10956&lt;&gt;"",$B10956&lt;=$C10956),INDEX(Szabalyok!$C:$C,$N10956),"")</f>
        <v/>
      </c>
      <c r="P10956">
        <f>IF(D10956="",P10955,P10955+1)</f>
        <v/>
      </c>
    </row>
    <row r="10957">
      <c r="A10957">
        <f>IF(P10957=P10956,0,P10957)</f>
        <v/>
      </c>
      <c r="B10957" s="41">
        <f>IF($M10957&gt;300,"",IF(OR(INDEX(Bemenet!$E$2:$E$301,$M10957)="",INDEX(Bemenet!$F$2:$F$301,$M10957)=""),"",MAX(INDEX(Bemenet!$E$2:$E$301,$M10957),INDEX(Szabalyok!$A:$A,$N10957))))</f>
        <v/>
      </c>
      <c r="C10957" s="41">
        <f>IF($B10957="","",MIN(INDEX(Bemenet!$F$2:$F$301,$M10957),INDEX(Szabalyok!$B:$B,$N10957)))</f>
        <v/>
      </c>
      <c r="D10957" s="5">
        <f>IF(AND($B10957&lt;&gt;"",$C10957&lt;&gt;"",$B10957&lt;=$C10957),INDEX(Bemenet!$G$2:$G$301,$M10957),"")</f>
        <v/>
      </c>
      <c r="E10957" s="6">
        <f>IF(AND($B10957&lt;&gt;"",$C10957&lt;&gt;"",$B10957&lt;=$C10957),INDEX(Bemenet!$D$2:$D$301,$M10957),"")</f>
        <v/>
      </c>
      <c r="F10957" s="5">
        <f>IF(AND($B10957&lt;&gt;"",$C10957&lt;&gt;"",$B10957&lt;=$C10957),$C10957-$B10957+1,"")</f>
        <v/>
      </c>
      <c r="G10957" s="5">
        <f>IF($F10957="","",$F10957*$D10957)</f>
        <v/>
      </c>
      <c r="H10957" s="42">
        <f>IF($G10957="","",$O10957)</f>
        <v/>
      </c>
      <c r="I10957" s="5">
        <f>IF($G10957="","",$G10957*IF($H10957="",$O10957,$H10957)/100)</f>
        <v/>
      </c>
      <c r="J10957" s="5">
        <f>IF(OR($L10957="",NOT(COUNTIFS($L$2:$L10957,$L10957)=1)),"",SUMIFS($G:$G,$L:$L,$L10957))</f>
        <v/>
      </c>
      <c r="K10957" s="5">
        <f>IF(OR($L10957="",NOT(COUNTIFS($L$2:$L10957,$L10957)=1)),"",SUMIFS($I:$I,$L:$L,$L10957))</f>
        <v/>
      </c>
      <c r="L10957" s="6">
        <f>IF($B10957="","",YEAR($B10957))</f>
        <v/>
      </c>
      <c r="M10957" s="6">
        <f>INT((ROW()-2)/39)+1</f>
        <v/>
      </c>
      <c r="N10957" s="6">
        <f>MOD(ROW()-2,39)+2</f>
        <v/>
      </c>
      <c r="O10957" s="42">
        <f>IF(AND($B10957&lt;&gt;"",$C10957&lt;&gt;"",$B10957&lt;=$C10957),INDEX(Szabalyok!$C:$C,$N10957),"")</f>
        <v/>
      </c>
      <c r="P10957">
        <f>IF(D10957="",P10956,P10956+1)</f>
        <v/>
      </c>
    </row>
    <row r="10958">
      <c r="A10958">
        <f>IF(P10958=P10957,0,P10958)</f>
        <v/>
      </c>
      <c r="B10958" s="41">
        <f>IF($M10958&gt;300,"",IF(OR(INDEX(Bemenet!$E$2:$E$301,$M10958)="",INDEX(Bemenet!$F$2:$F$301,$M10958)=""),"",MAX(INDEX(Bemenet!$E$2:$E$301,$M10958),INDEX(Szabalyok!$A:$A,$N10958))))</f>
        <v/>
      </c>
      <c r="C10958" s="41">
        <f>IF($B10958="","",MIN(INDEX(Bemenet!$F$2:$F$301,$M10958),INDEX(Szabalyok!$B:$B,$N10958)))</f>
        <v/>
      </c>
      <c r="D10958" s="5">
        <f>IF(AND($B10958&lt;&gt;"",$C10958&lt;&gt;"",$B10958&lt;=$C10958),INDEX(Bemenet!$G$2:$G$301,$M10958),"")</f>
        <v/>
      </c>
      <c r="E10958" s="6">
        <f>IF(AND($B10958&lt;&gt;"",$C10958&lt;&gt;"",$B10958&lt;=$C10958),INDEX(Bemenet!$D$2:$D$301,$M10958),"")</f>
        <v/>
      </c>
      <c r="F10958" s="5">
        <f>IF(AND($B10958&lt;&gt;"",$C10958&lt;&gt;"",$B10958&lt;=$C10958),$C10958-$B10958+1,"")</f>
        <v/>
      </c>
      <c r="G10958" s="5">
        <f>IF($F10958="","",$F10958*$D10958)</f>
        <v/>
      </c>
      <c r="H10958" s="42">
        <f>IF($G10958="","",$O10958)</f>
        <v/>
      </c>
      <c r="I10958" s="5">
        <f>IF($G10958="","",$G10958*IF($H10958="",$O10958,$H10958)/100)</f>
        <v/>
      </c>
      <c r="J10958" s="5">
        <f>IF(OR($L10958="",NOT(COUNTIFS($L$2:$L10958,$L10958)=1)),"",SUMIFS($G:$G,$L:$L,$L10958))</f>
        <v/>
      </c>
      <c r="K10958" s="5">
        <f>IF(OR($L10958="",NOT(COUNTIFS($L$2:$L10958,$L10958)=1)),"",SUMIFS($I:$I,$L:$L,$L10958))</f>
        <v/>
      </c>
      <c r="L10958" s="6">
        <f>IF($B10958="","",YEAR($B10958))</f>
        <v/>
      </c>
      <c r="M10958" s="6">
        <f>INT((ROW()-2)/39)+1</f>
        <v/>
      </c>
      <c r="N10958" s="6">
        <f>MOD(ROW()-2,39)+2</f>
        <v/>
      </c>
      <c r="O10958" s="42">
        <f>IF(AND($B10958&lt;&gt;"",$C10958&lt;&gt;"",$B10958&lt;=$C10958),INDEX(Szabalyok!$C:$C,$N10958),"")</f>
        <v/>
      </c>
      <c r="P10958">
        <f>IF(D10958="",P10957,P10957+1)</f>
        <v/>
      </c>
    </row>
    <row r="10959">
      <c r="A10959">
        <f>IF(P10959=P10958,0,P10959)</f>
        <v/>
      </c>
      <c r="B10959" s="41">
        <f>IF($M10959&gt;300,"",IF(OR(INDEX(Bemenet!$E$2:$E$301,$M10959)="",INDEX(Bemenet!$F$2:$F$301,$M10959)=""),"",MAX(INDEX(Bemenet!$E$2:$E$301,$M10959),INDEX(Szabalyok!$A:$A,$N10959))))</f>
        <v/>
      </c>
      <c r="C10959" s="41">
        <f>IF($B10959="","",MIN(INDEX(Bemenet!$F$2:$F$301,$M10959),INDEX(Szabalyok!$B:$B,$N10959)))</f>
        <v/>
      </c>
      <c r="D10959" s="5">
        <f>IF(AND($B10959&lt;&gt;"",$C10959&lt;&gt;"",$B10959&lt;=$C10959),INDEX(Bemenet!$G$2:$G$301,$M10959),"")</f>
        <v/>
      </c>
      <c r="E10959" s="6">
        <f>IF(AND($B10959&lt;&gt;"",$C10959&lt;&gt;"",$B10959&lt;=$C10959),INDEX(Bemenet!$D$2:$D$301,$M10959),"")</f>
        <v/>
      </c>
      <c r="F10959" s="5">
        <f>IF(AND($B10959&lt;&gt;"",$C10959&lt;&gt;"",$B10959&lt;=$C10959),$C10959-$B10959+1,"")</f>
        <v/>
      </c>
      <c r="G10959" s="5">
        <f>IF($F10959="","",$F10959*$D10959)</f>
        <v/>
      </c>
      <c r="H10959" s="42">
        <f>IF($G10959="","",$O10959)</f>
        <v/>
      </c>
      <c r="I10959" s="5">
        <f>IF($G10959="","",$G10959*IF($H10959="",$O10959,$H10959)/100)</f>
        <v/>
      </c>
      <c r="J10959" s="5">
        <f>IF(OR($L10959="",NOT(COUNTIFS($L$2:$L10959,$L10959)=1)),"",SUMIFS($G:$G,$L:$L,$L10959))</f>
        <v/>
      </c>
      <c r="K10959" s="5">
        <f>IF(OR($L10959="",NOT(COUNTIFS($L$2:$L10959,$L10959)=1)),"",SUMIFS($I:$I,$L:$L,$L10959))</f>
        <v/>
      </c>
      <c r="L10959" s="6">
        <f>IF($B10959="","",YEAR($B10959))</f>
        <v/>
      </c>
      <c r="M10959" s="6">
        <f>INT((ROW()-2)/39)+1</f>
        <v/>
      </c>
      <c r="N10959" s="6">
        <f>MOD(ROW()-2,39)+2</f>
        <v/>
      </c>
      <c r="O10959" s="42">
        <f>IF(AND($B10959&lt;&gt;"",$C10959&lt;&gt;"",$B10959&lt;=$C10959),INDEX(Szabalyok!$C:$C,$N10959),"")</f>
        <v/>
      </c>
      <c r="P10959">
        <f>IF(D10959="",P10958,P10958+1)</f>
        <v/>
      </c>
    </row>
    <row r="10960">
      <c r="A10960">
        <f>IF(P10960=P10959,0,P10960)</f>
        <v/>
      </c>
      <c r="B10960" s="41">
        <f>IF($M10960&gt;300,"",IF(OR(INDEX(Bemenet!$E$2:$E$301,$M10960)="",INDEX(Bemenet!$F$2:$F$301,$M10960)=""),"",MAX(INDEX(Bemenet!$E$2:$E$301,$M10960),INDEX(Szabalyok!$A:$A,$N10960))))</f>
        <v/>
      </c>
      <c r="C10960" s="41">
        <f>IF($B10960="","",MIN(INDEX(Bemenet!$F$2:$F$301,$M10960),INDEX(Szabalyok!$B:$B,$N10960)))</f>
        <v/>
      </c>
      <c r="D10960" s="5">
        <f>IF(AND($B10960&lt;&gt;"",$C10960&lt;&gt;"",$B10960&lt;=$C10960),INDEX(Bemenet!$G$2:$G$301,$M10960),"")</f>
        <v/>
      </c>
      <c r="E10960" s="6">
        <f>IF(AND($B10960&lt;&gt;"",$C10960&lt;&gt;"",$B10960&lt;=$C10960),INDEX(Bemenet!$D$2:$D$301,$M10960),"")</f>
        <v/>
      </c>
      <c r="F10960" s="5">
        <f>IF(AND($B10960&lt;&gt;"",$C10960&lt;&gt;"",$B10960&lt;=$C10960),$C10960-$B10960+1,"")</f>
        <v/>
      </c>
      <c r="G10960" s="5">
        <f>IF($F10960="","",$F10960*$D10960)</f>
        <v/>
      </c>
      <c r="H10960" s="42">
        <f>IF($G10960="","",$O10960)</f>
        <v/>
      </c>
      <c r="I10960" s="5">
        <f>IF($G10960="","",$G10960*IF($H10960="",$O10960,$H10960)/100)</f>
        <v/>
      </c>
      <c r="J10960" s="5">
        <f>IF(OR($L10960="",NOT(COUNTIFS($L$2:$L10960,$L10960)=1)),"",SUMIFS($G:$G,$L:$L,$L10960))</f>
        <v/>
      </c>
      <c r="K10960" s="5">
        <f>IF(OR($L10960="",NOT(COUNTIFS($L$2:$L10960,$L10960)=1)),"",SUMIFS($I:$I,$L:$L,$L10960))</f>
        <v/>
      </c>
      <c r="L10960" s="6">
        <f>IF($B10960="","",YEAR($B10960))</f>
        <v/>
      </c>
      <c r="M10960" s="6">
        <f>INT((ROW()-2)/39)+1</f>
        <v/>
      </c>
      <c r="N10960" s="6">
        <f>MOD(ROW()-2,39)+2</f>
        <v/>
      </c>
      <c r="O10960" s="42">
        <f>IF(AND($B10960&lt;&gt;"",$C10960&lt;&gt;"",$B10960&lt;=$C10960),INDEX(Szabalyok!$C:$C,$N10960),"")</f>
        <v/>
      </c>
      <c r="P10960">
        <f>IF(D10960="",P10959,P10959+1)</f>
        <v/>
      </c>
    </row>
    <row r="10961">
      <c r="A10961">
        <f>IF(P10961=P10960,0,P10961)</f>
        <v/>
      </c>
      <c r="B10961" s="41">
        <f>IF($M10961&gt;300,"",IF(OR(INDEX(Bemenet!$E$2:$E$301,$M10961)="",INDEX(Bemenet!$F$2:$F$301,$M10961)=""),"",MAX(INDEX(Bemenet!$E$2:$E$301,$M10961),INDEX(Szabalyok!$A:$A,$N10961))))</f>
        <v/>
      </c>
      <c r="C10961" s="41">
        <f>IF($B10961="","",MIN(INDEX(Bemenet!$F$2:$F$301,$M10961),INDEX(Szabalyok!$B:$B,$N10961)))</f>
        <v/>
      </c>
      <c r="D10961" s="5">
        <f>IF(AND($B10961&lt;&gt;"",$C10961&lt;&gt;"",$B10961&lt;=$C10961),INDEX(Bemenet!$G$2:$G$301,$M10961),"")</f>
        <v/>
      </c>
      <c r="E10961" s="6">
        <f>IF(AND($B10961&lt;&gt;"",$C10961&lt;&gt;"",$B10961&lt;=$C10961),INDEX(Bemenet!$D$2:$D$301,$M10961),"")</f>
        <v/>
      </c>
      <c r="F10961" s="5">
        <f>IF(AND($B10961&lt;&gt;"",$C10961&lt;&gt;"",$B10961&lt;=$C10961),$C10961-$B10961+1,"")</f>
        <v/>
      </c>
      <c r="G10961" s="5">
        <f>IF($F10961="","",$F10961*$D10961)</f>
        <v/>
      </c>
      <c r="H10961" s="42">
        <f>IF($G10961="","",$O10961)</f>
        <v/>
      </c>
      <c r="I10961" s="5">
        <f>IF($G10961="","",$G10961*IF($H10961="",$O10961,$H10961)/100)</f>
        <v/>
      </c>
      <c r="J10961" s="5">
        <f>IF(OR($L10961="",NOT(COUNTIFS($L$2:$L10961,$L10961)=1)),"",SUMIFS($G:$G,$L:$L,$L10961))</f>
        <v/>
      </c>
      <c r="K10961" s="5">
        <f>IF(OR($L10961="",NOT(COUNTIFS($L$2:$L10961,$L10961)=1)),"",SUMIFS($I:$I,$L:$L,$L10961))</f>
        <v/>
      </c>
      <c r="L10961" s="6">
        <f>IF($B10961="","",YEAR($B10961))</f>
        <v/>
      </c>
      <c r="M10961" s="6">
        <f>INT((ROW()-2)/39)+1</f>
        <v/>
      </c>
      <c r="N10961" s="6">
        <f>MOD(ROW()-2,39)+2</f>
        <v/>
      </c>
      <c r="O10961" s="42">
        <f>IF(AND($B10961&lt;&gt;"",$C10961&lt;&gt;"",$B10961&lt;=$C10961),INDEX(Szabalyok!$C:$C,$N10961),"")</f>
        <v/>
      </c>
      <c r="P10961">
        <f>IF(D10961="",P10960,P10960+1)</f>
        <v/>
      </c>
    </row>
    <row r="10962">
      <c r="A10962">
        <f>IF(P10962=P10961,0,P10962)</f>
        <v/>
      </c>
      <c r="B10962" s="41">
        <f>IF($M10962&gt;300,"",IF(OR(INDEX(Bemenet!$E$2:$E$301,$M10962)="",INDEX(Bemenet!$F$2:$F$301,$M10962)=""),"",MAX(INDEX(Bemenet!$E$2:$E$301,$M10962),INDEX(Szabalyok!$A:$A,$N10962))))</f>
        <v/>
      </c>
      <c r="C10962" s="41">
        <f>IF($B10962="","",MIN(INDEX(Bemenet!$F$2:$F$301,$M10962),INDEX(Szabalyok!$B:$B,$N10962)))</f>
        <v/>
      </c>
      <c r="D10962" s="5">
        <f>IF(AND($B10962&lt;&gt;"",$C10962&lt;&gt;"",$B10962&lt;=$C10962),INDEX(Bemenet!$G$2:$G$301,$M10962),"")</f>
        <v/>
      </c>
      <c r="E10962" s="6">
        <f>IF(AND($B10962&lt;&gt;"",$C10962&lt;&gt;"",$B10962&lt;=$C10962),INDEX(Bemenet!$D$2:$D$301,$M10962),"")</f>
        <v/>
      </c>
      <c r="F10962" s="5">
        <f>IF(AND($B10962&lt;&gt;"",$C10962&lt;&gt;"",$B10962&lt;=$C10962),$C10962-$B10962+1,"")</f>
        <v/>
      </c>
      <c r="G10962" s="5">
        <f>IF($F10962="","",$F10962*$D10962)</f>
        <v/>
      </c>
      <c r="H10962" s="42">
        <f>IF($G10962="","",$O10962)</f>
        <v/>
      </c>
      <c r="I10962" s="5">
        <f>IF($G10962="","",$G10962*IF($H10962="",$O10962,$H10962)/100)</f>
        <v/>
      </c>
      <c r="J10962" s="5">
        <f>IF(OR($L10962="",NOT(COUNTIFS($L$2:$L10962,$L10962)=1)),"",SUMIFS($G:$G,$L:$L,$L10962))</f>
        <v/>
      </c>
      <c r="K10962" s="5">
        <f>IF(OR($L10962="",NOT(COUNTIFS($L$2:$L10962,$L10962)=1)),"",SUMIFS($I:$I,$L:$L,$L10962))</f>
        <v/>
      </c>
      <c r="L10962" s="6">
        <f>IF($B10962="","",YEAR($B10962))</f>
        <v/>
      </c>
      <c r="M10962" s="6">
        <f>INT((ROW()-2)/39)+1</f>
        <v/>
      </c>
      <c r="N10962" s="6">
        <f>MOD(ROW()-2,39)+2</f>
        <v/>
      </c>
      <c r="O10962" s="42">
        <f>IF(AND($B10962&lt;&gt;"",$C10962&lt;&gt;"",$B10962&lt;=$C10962),INDEX(Szabalyok!$C:$C,$N10962),"")</f>
        <v/>
      </c>
      <c r="P10962">
        <f>IF(D10962="",P10961,P10961+1)</f>
        <v/>
      </c>
    </row>
    <row r="10963">
      <c r="A10963">
        <f>IF(P10963=P10962,0,P10963)</f>
        <v/>
      </c>
      <c r="B10963" s="41">
        <f>IF($M10963&gt;300,"",IF(OR(INDEX(Bemenet!$E$2:$E$301,$M10963)="",INDEX(Bemenet!$F$2:$F$301,$M10963)=""),"",MAX(INDEX(Bemenet!$E$2:$E$301,$M10963),INDEX(Szabalyok!$A:$A,$N10963))))</f>
        <v/>
      </c>
      <c r="C10963" s="41">
        <f>IF($B10963="","",MIN(INDEX(Bemenet!$F$2:$F$301,$M10963),INDEX(Szabalyok!$B:$B,$N10963)))</f>
        <v/>
      </c>
      <c r="D10963" s="5">
        <f>IF(AND($B10963&lt;&gt;"",$C10963&lt;&gt;"",$B10963&lt;=$C10963),INDEX(Bemenet!$G$2:$G$301,$M10963),"")</f>
        <v/>
      </c>
      <c r="E10963" s="6">
        <f>IF(AND($B10963&lt;&gt;"",$C10963&lt;&gt;"",$B10963&lt;=$C10963),INDEX(Bemenet!$D$2:$D$301,$M10963),"")</f>
        <v/>
      </c>
      <c r="F10963" s="5">
        <f>IF(AND($B10963&lt;&gt;"",$C10963&lt;&gt;"",$B10963&lt;=$C10963),$C10963-$B10963+1,"")</f>
        <v/>
      </c>
      <c r="G10963" s="5">
        <f>IF($F10963="","",$F10963*$D10963)</f>
        <v/>
      </c>
      <c r="H10963" s="42">
        <f>IF($G10963="","",$O10963)</f>
        <v/>
      </c>
      <c r="I10963" s="5">
        <f>IF($G10963="","",$G10963*IF($H10963="",$O10963,$H10963)/100)</f>
        <v/>
      </c>
      <c r="J10963" s="5">
        <f>IF(OR($L10963="",NOT(COUNTIFS($L$2:$L10963,$L10963)=1)),"",SUMIFS($G:$G,$L:$L,$L10963))</f>
        <v/>
      </c>
      <c r="K10963" s="5">
        <f>IF(OR($L10963="",NOT(COUNTIFS($L$2:$L10963,$L10963)=1)),"",SUMIFS($I:$I,$L:$L,$L10963))</f>
        <v/>
      </c>
      <c r="L10963" s="6">
        <f>IF($B10963="","",YEAR($B10963))</f>
        <v/>
      </c>
      <c r="M10963" s="6">
        <f>INT((ROW()-2)/39)+1</f>
        <v/>
      </c>
      <c r="N10963" s="6">
        <f>MOD(ROW()-2,39)+2</f>
        <v/>
      </c>
      <c r="O10963" s="42">
        <f>IF(AND($B10963&lt;&gt;"",$C10963&lt;&gt;"",$B10963&lt;=$C10963),INDEX(Szabalyok!$C:$C,$N10963),"")</f>
        <v/>
      </c>
      <c r="P10963">
        <f>IF(D10963="",P10962,P10962+1)</f>
        <v/>
      </c>
    </row>
    <row r="10964">
      <c r="A10964">
        <f>IF(P10964=P10963,0,P10964)</f>
        <v/>
      </c>
      <c r="B10964" s="41">
        <f>IF($M10964&gt;300,"",IF(OR(INDEX(Bemenet!$E$2:$E$301,$M10964)="",INDEX(Bemenet!$F$2:$F$301,$M10964)=""),"",MAX(INDEX(Bemenet!$E$2:$E$301,$M10964),INDEX(Szabalyok!$A:$A,$N10964))))</f>
        <v/>
      </c>
      <c r="C10964" s="41">
        <f>IF($B10964="","",MIN(INDEX(Bemenet!$F$2:$F$301,$M10964),INDEX(Szabalyok!$B:$B,$N10964)))</f>
        <v/>
      </c>
      <c r="D10964" s="5">
        <f>IF(AND($B10964&lt;&gt;"",$C10964&lt;&gt;"",$B10964&lt;=$C10964),INDEX(Bemenet!$G$2:$G$301,$M10964),"")</f>
        <v/>
      </c>
      <c r="E10964" s="6">
        <f>IF(AND($B10964&lt;&gt;"",$C10964&lt;&gt;"",$B10964&lt;=$C10964),INDEX(Bemenet!$D$2:$D$301,$M10964),"")</f>
        <v/>
      </c>
      <c r="F10964" s="5">
        <f>IF(AND($B10964&lt;&gt;"",$C10964&lt;&gt;"",$B10964&lt;=$C10964),$C10964-$B10964+1,"")</f>
        <v/>
      </c>
      <c r="G10964" s="5">
        <f>IF($F10964="","",$F10964*$D10964)</f>
        <v/>
      </c>
      <c r="H10964" s="42">
        <f>IF($G10964="","",$O10964)</f>
        <v/>
      </c>
      <c r="I10964" s="5">
        <f>IF($G10964="","",$G10964*IF($H10964="",$O10964,$H10964)/100)</f>
        <v/>
      </c>
      <c r="J10964" s="5">
        <f>IF(OR($L10964="",NOT(COUNTIFS($L$2:$L10964,$L10964)=1)),"",SUMIFS($G:$G,$L:$L,$L10964))</f>
        <v/>
      </c>
      <c r="K10964" s="5">
        <f>IF(OR($L10964="",NOT(COUNTIFS($L$2:$L10964,$L10964)=1)),"",SUMIFS($I:$I,$L:$L,$L10964))</f>
        <v/>
      </c>
      <c r="L10964" s="6">
        <f>IF($B10964="","",YEAR($B10964))</f>
        <v/>
      </c>
      <c r="M10964" s="6">
        <f>INT((ROW()-2)/39)+1</f>
        <v/>
      </c>
      <c r="N10964" s="6">
        <f>MOD(ROW()-2,39)+2</f>
        <v/>
      </c>
      <c r="O10964" s="42">
        <f>IF(AND($B10964&lt;&gt;"",$C10964&lt;&gt;"",$B10964&lt;=$C10964),INDEX(Szabalyok!$C:$C,$N10964),"")</f>
        <v/>
      </c>
      <c r="P10964">
        <f>IF(D10964="",P10963,P10963+1)</f>
        <v/>
      </c>
    </row>
    <row r="10965">
      <c r="A10965">
        <f>IF(P10965=P10964,0,P10965)</f>
        <v/>
      </c>
      <c r="B10965" s="41">
        <f>IF($M10965&gt;300,"",IF(OR(INDEX(Bemenet!$E$2:$E$301,$M10965)="",INDEX(Bemenet!$F$2:$F$301,$M10965)=""),"",MAX(INDEX(Bemenet!$E$2:$E$301,$M10965),INDEX(Szabalyok!$A:$A,$N10965))))</f>
        <v/>
      </c>
      <c r="C10965" s="41">
        <f>IF($B10965="","",MIN(INDEX(Bemenet!$F$2:$F$301,$M10965),INDEX(Szabalyok!$B:$B,$N10965)))</f>
        <v/>
      </c>
      <c r="D10965" s="5">
        <f>IF(AND($B10965&lt;&gt;"",$C10965&lt;&gt;"",$B10965&lt;=$C10965),INDEX(Bemenet!$G$2:$G$301,$M10965),"")</f>
        <v/>
      </c>
      <c r="E10965" s="6">
        <f>IF(AND($B10965&lt;&gt;"",$C10965&lt;&gt;"",$B10965&lt;=$C10965),INDEX(Bemenet!$D$2:$D$301,$M10965),"")</f>
        <v/>
      </c>
      <c r="F10965" s="5">
        <f>IF(AND($B10965&lt;&gt;"",$C10965&lt;&gt;"",$B10965&lt;=$C10965),$C10965-$B10965+1,"")</f>
        <v/>
      </c>
      <c r="G10965" s="5">
        <f>IF($F10965="","",$F10965*$D10965)</f>
        <v/>
      </c>
      <c r="H10965" s="42">
        <f>IF($G10965="","",$O10965)</f>
        <v/>
      </c>
      <c r="I10965" s="5">
        <f>IF($G10965="","",$G10965*IF($H10965="",$O10965,$H10965)/100)</f>
        <v/>
      </c>
      <c r="J10965" s="5">
        <f>IF(OR($L10965="",NOT(COUNTIFS($L$2:$L10965,$L10965)=1)),"",SUMIFS($G:$G,$L:$L,$L10965))</f>
        <v/>
      </c>
      <c r="K10965" s="5">
        <f>IF(OR($L10965="",NOT(COUNTIFS($L$2:$L10965,$L10965)=1)),"",SUMIFS($I:$I,$L:$L,$L10965))</f>
        <v/>
      </c>
      <c r="L10965" s="6">
        <f>IF($B10965="","",YEAR($B10965))</f>
        <v/>
      </c>
      <c r="M10965" s="6">
        <f>INT((ROW()-2)/39)+1</f>
        <v/>
      </c>
      <c r="N10965" s="6">
        <f>MOD(ROW()-2,39)+2</f>
        <v/>
      </c>
      <c r="O10965" s="42">
        <f>IF(AND($B10965&lt;&gt;"",$C10965&lt;&gt;"",$B10965&lt;=$C10965),INDEX(Szabalyok!$C:$C,$N10965),"")</f>
        <v/>
      </c>
      <c r="P10965">
        <f>IF(D10965="",P10964,P10964+1)</f>
        <v/>
      </c>
    </row>
    <row r="10966">
      <c r="A10966">
        <f>IF(P10966=P10965,0,P10966)</f>
        <v/>
      </c>
      <c r="B10966" s="41">
        <f>IF($M10966&gt;300,"",IF(OR(INDEX(Bemenet!$E$2:$E$301,$M10966)="",INDEX(Bemenet!$F$2:$F$301,$M10966)=""),"",MAX(INDEX(Bemenet!$E$2:$E$301,$M10966),INDEX(Szabalyok!$A:$A,$N10966))))</f>
        <v/>
      </c>
      <c r="C10966" s="41">
        <f>IF($B10966="","",MIN(INDEX(Bemenet!$F$2:$F$301,$M10966),INDEX(Szabalyok!$B:$B,$N10966)))</f>
        <v/>
      </c>
      <c r="D10966" s="5">
        <f>IF(AND($B10966&lt;&gt;"",$C10966&lt;&gt;"",$B10966&lt;=$C10966),INDEX(Bemenet!$G$2:$G$301,$M10966),"")</f>
        <v/>
      </c>
      <c r="E10966" s="6">
        <f>IF(AND($B10966&lt;&gt;"",$C10966&lt;&gt;"",$B10966&lt;=$C10966),INDEX(Bemenet!$D$2:$D$301,$M10966),"")</f>
        <v/>
      </c>
      <c r="F10966" s="5">
        <f>IF(AND($B10966&lt;&gt;"",$C10966&lt;&gt;"",$B10966&lt;=$C10966),$C10966-$B10966+1,"")</f>
        <v/>
      </c>
      <c r="G10966" s="5">
        <f>IF($F10966="","",$F10966*$D10966)</f>
        <v/>
      </c>
      <c r="H10966" s="42">
        <f>IF($G10966="","",$O10966)</f>
        <v/>
      </c>
      <c r="I10966" s="5">
        <f>IF($G10966="","",$G10966*IF($H10966="",$O10966,$H10966)/100)</f>
        <v/>
      </c>
      <c r="J10966" s="5">
        <f>IF(OR($L10966="",NOT(COUNTIFS($L$2:$L10966,$L10966)=1)),"",SUMIFS($G:$G,$L:$L,$L10966))</f>
        <v/>
      </c>
      <c r="K10966" s="5">
        <f>IF(OR($L10966="",NOT(COUNTIFS($L$2:$L10966,$L10966)=1)),"",SUMIFS($I:$I,$L:$L,$L10966))</f>
        <v/>
      </c>
      <c r="L10966" s="6">
        <f>IF($B10966="","",YEAR($B10966))</f>
        <v/>
      </c>
      <c r="M10966" s="6">
        <f>INT((ROW()-2)/39)+1</f>
        <v/>
      </c>
      <c r="N10966" s="6">
        <f>MOD(ROW()-2,39)+2</f>
        <v/>
      </c>
      <c r="O10966" s="42">
        <f>IF(AND($B10966&lt;&gt;"",$C10966&lt;&gt;"",$B10966&lt;=$C10966),INDEX(Szabalyok!$C:$C,$N10966),"")</f>
        <v/>
      </c>
      <c r="P10966">
        <f>IF(D10966="",P10965,P10965+1)</f>
        <v/>
      </c>
    </row>
    <row r="10967">
      <c r="A10967">
        <f>IF(P10967=P10966,0,P10967)</f>
        <v/>
      </c>
      <c r="B10967" s="41">
        <f>IF($M10967&gt;300,"",IF(OR(INDEX(Bemenet!$E$2:$E$301,$M10967)="",INDEX(Bemenet!$F$2:$F$301,$M10967)=""),"",MAX(INDEX(Bemenet!$E$2:$E$301,$M10967),INDEX(Szabalyok!$A:$A,$N10967))))</f>
        <v/>
      </c>
      <c r="C10967" s="41">
        <f>IF($B10967="","",MIN(INDEX(Bemenet!$F$2:$F$301,$M10967),INDEX(Szabalyok!$B:$B,$N10967)))</f>
        <v/>
      </c>
      <c r="D10967" s="5">
        <f>IF(AND($B10967&lt;&gt;"",$C10967&lt;&gt;"",$B10967&lt;=$C10967),INDEX(Bemenet!$G$2:$G$301,$M10967),"")</f>
        <v/>
      </c>
      <c r="E10967" s="6">
        <f>IF(AND($B10967&lt;&gt;"",$C10967&lt;&gt;"",$B10967&lt;=$C10967),INDEX(Bemenet!$D$2:$D$301,$M10967),"")</f>
        <v/>
      </c>
      <c r="F10967" s="5">
        <f>IF(AND($B10967&lt;&gt;"",$C10967&lt;&gt;"",$B10967&lt;=$C10967),$C10967-$B10967+1,"")</f>
        <v/>
      </c>
      <c r="G10967" s="5">
        <f>IF($F10967="","",$F10967*$D10967)</f>
        <v/>
      </c>
      <c r="H10967" s="42">
        <f>IF($G10967="","",$O10967)</f>
        <v/>
      </c>
      <c r="I10967" s="5">
        <f>IF($G10967="","",$G10967*IF($H10967="",$O10967,$H10967)/100)</f>
        <v/>
      </c>
      <c r="J10967" s="5">
        <f>IF(OR($L10967="",NOT(COUNTIFS($L$2:$L10967,$L10967)=1)),"",SUMIFS($G:$G,$L:$L,$L10967))</f>
        <v/>
      </c>
      <c r="K10967" s="5">
        <f>IF(OR($L10967="",NOT(COUNTIFS($L$2:$L10967,$L10967)=1)),"",SUMIFS($I:$I,$L:$L,$L10967))</f>
        <v/>
      </c>
      <c r="L10967" s="6">
        <f>IF($B10967="","",YEAR($B10967))</f>
        <v/>
      </c>
      <c r="M10967" s="6">
        <f>INT((ROW()-2)/39)+1</f>
        <v/>
      </c>
      <c r="N10967" s="6">
        <f>MOD(ROW()-2,39)+2</f>
        <v/>
      </c>
      <c r="O10967" s="42">
        <f>IF(AND($B10967&lt;&gt;"",$C10967&lt;&gt;"",$B10967&lt;=$C10967),INDEX(Szabalyok!$C:$C,$N10967),"")</f>
        <v/>
      </c>
      <c r="P10967">
        <f>IF(D10967="",P10966,P10966+1)</f>
        <v/>
      </c>
    </row>
    <row r="10968">
      <c r="A10968">
        <f>IF(P10968=P10967,0,P10968)</f>
        <v/>
      </c>
      <c r="B10968" s="41">
        <f>IF($M10968&gt;300,"",IF(OR(INDEX(Bemenet!$E$2:$E$301,$M10968)="",INDEX(Bemenet!$F$2:$F$301,$M10968)=""),"",MAX(INDEX(Bemenet!$E$2:$E$301,$M10968),INDEX(Szabalyok!$A:$A,$N10968))))</f>
        <v/>
      </c>
      <c r="C10968" s="41">
        <f>IF($B10968="","",MIN(INDEX(Bemenet!$F$2:$F$301,$M10968),INDEX(Szabalyok!$B:$B,$N10968)))</f>
        <v/>
      </c>
      <c r="D10968" s="5">
        <f>IF(AND($B10968&lt;&gt;"",$C10968&lt;&gt;"",$B10968&lt;=$C10968),INDEX(Bemenet!$G$2:$G$301,$M10968),"")</f>
        <v/>
      </c>
      <c r="E10968" s="6">
        <f>IF(AND($B10968&lt;&gt;"",$C10968&lt;&gt;"",$B10968&lt;=$C10968),INDEX(Bemenet!$D$2:$D$301,$M10968),"")</f>
        <v/>
      </c>
      <c r="F10968" s="5">
        <f>IF(AND($B10968&lt;&gt;"",$C10968&lt;&gt;"",$B10968&lt;=$C10968),$C10968-$B10968+1,"")</f>
        <v/>
      </c>
      <c r="G10968" s="5">
        <f>IF($F10968="","",$F10968*$D10968)</f>
        <v/>
      </c>
      <c r="H10968" s="42">
        <f>IF($G10968="","",$O10968)</f>
        <v/>
      </c>
      <c r="I10968" s="5">
        <f>IF($G10968="","",$G10968*IF($H10968="",$O10968,$H10968)/100)</f>
        <v/>
      </c>
      <c r="J10968" s="5">
        <f>IF(OR($L10968="",NOT(COUNTIFS($L$2:$L10968,$L10968)=1)),"",SUMIFS($G:$G,$L:$L,$L10968))</f>
        <v/>
      </c>
      <c r="K10968" s="5">
        <f>IF(OR($L10968="",NOT(COUNTIFS($L$2:$L10968,$L10968)=1)),"",SUMIFS($I:$I,$L:$L,$L10968))</f>
        <v/>
      </c>
      <c r="L10968" s="6">
        <f>IF($B10968="","",YEAR($B10968))</f>
        <v/>
      </c>
      <c r="M10968" s="6">
        <f>INT((ROW()-2)/39)+1</f>
        <v/>
      </c>
      <c r="N10968" s="6">
        <f>MOD(ROW()-2,39)+2</f>
        <v/>
      </c>
      <c r="O10968" s="42">
        <f>IF(AND($B10968&lt;&gt;"",$C10968&lt;&gt;"",$B10968&lt;=$C10968),INDEX(Szabalyok!$C:$C,$N10968),"")</f>
        <v/>
      </c>
      <c r="P10968">
        <f>IF(D10968="",P10967,P10967+1)</f>
        <v/>
      </c>
    </row>
    <row r="10969">
      <c r="A10969">
        <f>IF(P10969=P10968,0,P10969)</f>
        <v/>
      </c>
      <c r="B10969" s="41">
        <f>IF($M10969&gt;300,"",IF(OR(INDEX(Bemenet!$E$2:$E$301,$M10969)="",INDEX(Bemenet!$F$2:$F$301,$M10969)=""),"",MAX(INDEX(Bemenet!$E$2:$E$301,$M10969),INDEX(Szabalyok!$A:$A,$N10969))))</f>
        <v/>
      </c>
      <c r="C10969" s="41">
        <f>IF($B10969="","",MIN(INDEX(Bemenet!$F$2:$F$301,$M10969),INDEX(Szabalyok!$B:$B,$N10969)))</f>
        <v/>
      </c>
      <c r="D10969" s="5">
        <f>IF(AND($B10969&lt;&gt;"",$C10969&lt;&gt;"",$B10969&lt;=$C10969),INDEX(Bemenet!$G$2:$G$301,$M10969),"")</f>
        <v/>
      </c>
      <c r="E10969" s="6">
        <f>IF(AND($B10969&lt;&gt;"",$C10969&lt;&gt;"",$B10969&lt;=$C10969),INDEX(Bemenet!$D$2:$D$301,$M10969),"")</f>
        <v/>
      </c>
      <c r="F10969" s="5">
        <f>IF(AND($B10969&lt;&gt;"",$C10969&lt;&gt;"",$B10969&lt;=$C10969),$C10969-$B10969+1,"")</f>
        <v/>
      </c>
      <c r="G10969" s="5">
        <f>IF($F10969="","",$F10969*$D10969)</f>
        <v/>
      </c>
      <c r="H10969" s="42">
        <f>IF($G10969="","",$O10969)</f>
        <v/>
      </c>
      <c r="I10969" s="5">
        <f>IF($G10969="","",$G10969*IF($H10969="",$O10969,$H10969)/100)</f>
        <v/>
      </c>
      <c r="J10969" s="5">
        <f>IF(OR($L10969="",NOT(COUNTIFS($L$2:$L10969,$L10969)=1)),"",SUMIFS($G:$G,$L:$L,$L10969))</f>
        <v/>
      </c>
      <c r="K10969" s="5">
        <f>IF(OR($L10969="",NOT(COUNTIFS($L$2:$L10969,$L10969)=1)),"",SUMIFS($I:$I,$L:$L,$L10969))</f>
        <v/>
      </c>
      <c r="L10969" s="6">
        <f>IF($B10969="","",YEAR($B10969))</f>
        <v/>
      </c>
      <c r="M10969" s="6">
        <f>INT((ROW()-2)/39)+1</f>
        <v/>
      </c>
      <c r="N10969" s="6">
        <f>MOD(ROW()-2,39)+2</f>
        <v/>
      </c>
      <c r="O10969" s="42">
        <f>IF(AND($B10969&lt;&gt;"",$C10969&lt;&gt;"",$B10969&lt;=$C10969),INDEX(Szabalyok!$C:$C,$N10969),"")</f>
        <v/>
      </c>
      <c r="P10969">
        <f>IF(D10969="",P10968,P10968+1)</f>
        <v/>
      </c>
    </row>
    <row r="10970">
      <c r="A10970">
        <f>IF(P10970=P10969,0,P10970)</f>
        <v/>
      </c>
      <c r="B10970" s="41">
        <f>IF($M10970&gt;300,"",IF(OR(INDEX(Bemenet!$E$2:$E$301,$M10970)="",INDEX(Bemenet!$F$2:$F$301,$M10970)=""),"",MAX(INDEX(Bemenet!$E$2:$E$301,$M10970),INDEX(Szabalyok!$A:$A,$N10970))))</f>
        <v/>
      </c>
      <c r="C10970" s="41">
        <f>IF($B10970="","",MIN(INDEX(Bemenet!$F$2:$F$301,$M10970),INDEX(Szabalyok!$B:$B,$N10970)))</f>
        <v/>
      </c>
      <c r="D10970" s="5">
        <f>IF(AND($B10970&lt;&gt;"",$C10970&lt;&gt;"",$B10970&lt;=$C10970),INDEX(Bemenet!$G$2:$G$301,$M10970),"")</f>
        <v/>
      </c>
      <c r="E10970" s="6">
        <f>IF(AND($B10970&lt;&gt;"",$C10970&lt;&gt;"",$B10970&lt;=$C10970),INDEX(Bemenet!$D$2:$D$301,$M10970),"")</f>
        <v/>
      </c>
      <c r="F10970" s="5">
        <f>IF(AND($B10970&lt;&gt;"",$C10970&lt;&gt;"",$B10970&lt;=$C10970),$C10970-$B10970+1,"")</f>
        <v/>
      </c>
      <c r="G10970" s="5">
        <f>IF($F10970="","",$F10970*$D10970)</f>
        <v/>
      </c>
      <c r="H10970" s="42">
        <f>IF($G10970="","",$O10970)</f>
        <v/>
      </c>
      <c r="I10970" s="5">
        <f>IF($G10970="","",$G10970*IF($H10970="",$O10970,$H10970)/100)</f>
        <v/>
      </c>
      <c r="J10970" s="5">
        <f>IF(OR($L10970="",NOT(COUNTIFS($L$2:$L10970,$L10970)=1)),"",SUMIFS($G:$G,$L:$L,$L10970))</f>
        <v/>
      </c>
      <c r="K10970" s="5">
        <f>IF(OR($L10970="",NOT(COUNTIFS($L$2:$L10970,$L10970)=1)),"",SUMIFS($I:$I,$L:$L,$L10970))</f>
        <v/>
      </c>
      <c r="L10970" s="6">
        <f>IF($B10970="","",YEAR($B10970))</f>
        <v/>
      </c>
      <c r="M10970" s="6">
        <f>INT((ROW()-2)/39)+1</f>
        <v/>
      </c>
      <c r="N10970" s="6">
        <f>MOD(ROW()-2,39)+2</f>
        <v/>
      </c>
      <c r="O10970" s="42">
        <f>IF(AND($B10970&lt;&gt;"",$C10970&lt;&gt;"",$B10970&lt;=$C10970),INDEX(Szabalyok!$C:$C,$N10970),"")</f>
        <v/>
      </c>
      <c r="P10970">
        <f>IF(D10970="",P10969,P10969+1)</f>
        <v/>
      </c>
    </row>
    <row r="10971">
      <c r="A10971">
        <f>IF(P10971=P10970,0,P10971)</f>
        <v/>
      </c>
      <c r="B10971" s="41">
        <f>IF($M10971&gt;300,"",IF(OR(INDEX(Bemenet!$E$2:$E$301,$M10971)="",INDEX(Bemenet!$F$2:$F$301,$M10971)=""),"",MAX(INDEX(Bemenet!$E$2:$E$301,$M10971),INDEX(Szabalyok!$A:$A,$N10971))))</f>
        <v/>
      </c>
      <c r="C10971" s="41">
        <f>IF($B10971="","",MIN(INDEX(Bemenet!$F$2:$F$301,$M10971),INDEX(Szabalyok!$B:$B,$N10971)))</f>
        <v/>
      </c>
      <c r="D10971" s="5">
        <f>IF(AND($B10971&lt;&gt;"",$C10971&lt;&gt;"",$B10971&lt;=$C10971),INDEX(Bemenet!$G$2:$G$301,$M10971),"")</f>
        <v/>
      </c>
      <c r="E10971" s="6">
        <f>IF(AND($B10971&lt;&gt;"",$C10971&lt;&gt;"",$B10971&lt;=$C10971),INDEX(Bemenet!$D$2:$D$301,$M10971),"")</f>
        <v/>
      </c>
      <c r="F10971" s="5">
        <f>IF(AND($B10971&lt;&gt;"",$C10971&lt;&gt;"",$B10971&lt;=$C10971),$C10971-$B10971+1,"")</f>
        <v/>
      </c>
      <c r="G10971" s="5">
        <f>IF($F10971="","",$F10971*$D10971)</f>
        <v/>
      </c>
      <c r="H10971" s="42">
        <f>IF($G10971="","",$O10971)</f>
        <v/>
      </c>
      <c r="I10971" s="5">
        <f>IF($G10971="","",$G10971*IF($H10971="",$O10971,$H10971)/100)</f>
        <v/>
      </c>
      <c r="J10971" s="5">
        <f>IF(OR($L10971="",NOT(COUNTIFS($L$2:$L10971,$L10971)=1)),"",SUMIFS($G:$G,$L:$L,$L10971))</f>
        <v/>
      </c>
      <c r="K10971" s="5">
        <f>IF(OR($L10971="",NOT(COUNTIFS($L$2:$L10971,$L10971)=1)),"",SUMIFS($I:$I,$L:$L,$L10971))</f>
        <v/>
      </c>
      <c r="L10971" s="6">
        <f>IF($B10971="","",YEAR($B10971))</f>
        <v/>
      </c>
      <c r="M10971" s="6">
        <f>INT((ROW()-2)/39)+1</f>
        <v/>
      </c>
      <c r="N10971" s="6">
        <f>MOD(ROW()-2,39)+2</f>
        <v/>
      </c>
      <c r="O10971" s="42">
        <f>IF(AND($B10971&lt;&gt;"",$C10971&lt;&gt;"",$B10971&lt;=$C10971),INDEX(Szabalyok!$C:$C,$N10971),"")</f>
        <v/>
      </c>
      <c r="P10971">
        <f>IF(D10971="",P10970,P10970+1)</f>
        <v/>
      </c>
    </row>
    <row r="10972">
      <c r="A10972">
        <f>IF(P10972=P10971,0,P10972)</f>
        <v/>
      </c>
      <c r="B10972" s="41">
        <f>IF($M10972&gt;300,"",IF(OR(INDEX(Bemenet!$E$2:$E$301,$M10972)="",INDEX(Bemenet!$F$2:$F$301,$M10972)=""),"",MAX(INDEX(Bemenet!$E$2:$E$301,$M10972),INDEX(Szabalyok!$A:$A,$N10972))))</f>
        <v/>
      </c>
      <c r="C10972" s="41">
        <f>IF($B10972="","",MIN(INDEX(Bemenet!$F$2:$F$301,$M10972),INDEX(Szabalyok!$B:$B,$N10972)))</f>
        <v/>
      </c>
      <c r="D10972" s="5">
        <f>IF(AND($B10972&lt;&gt;"",$C10972&lt;&gt;"",$B10972&lt;=$C10972),INDEX(Bemenet!$G$2:$G$301,$M10972),"")</f>
        <v/>
      </c>
      <c r="E10972" s="6">
        <f>IF(AND($B10972&lt;&gt;"",$C10972&lt;&gt;"",$B10972&lt;=$C10972),INDEX(Bemenet!$D$2:$D$301,$M10972),"")</f>
        <v/>
      </c>
      <c r="F10972" s="5">
        <f>IF(AND($B10972&lt;&gt;"",$C10972&lt;&gt;"",$B10972&lt;=$C10972),$C10972-$B10972+1,"")</f>
        <v/>
      </c>
      <c r="G10972" s="5">
        <f>IF($F10972="","",$F10972*$D10972)</f>
        <v/>
      </c>
      <c r="H10972" s="42">
        <f>IF($G10972="","",$O10972)</f>
        <v/>
      </c>
      <c r="I10972" s="5">
        <f>IF($G10972="","",$G10972*IF($H10972="",$O10972,$H10972)/100)</f>
        <v/>
      </c>
      <c r="J10972" s="5">
        <f>IF(OR($L10972="",NOT(COUNTIFS($L$2:$L10972,$L10972)=1)),"",SUMIFS($G:$G,$L:$L,$L10972))</f>
        <v/>
      </c>
      <c r="K10972" s="5">
        <f>IF(OR($L10972="",NOT(COUNTIFS($L$2:$L10972,$L10972)=1)),"",SUMIFS($I:$I,$L:$L,$L10972))</f>
        <v/>
      </c>
      <c r="L10972" s="6">
        <f>IF($B10972="","",YEAR($B10972))</f>
        <v/>
      </c>
      <c r="M10972" s="6">
        <f>INT((ROW()-2)/39)+1</f>
        <v/>
      </c>
      <c r="N10972" s="6">
        <f>MOD(ROW()-2,39)+2</f>
        <v/>
      </c>
      <c r="O10972" s="42">
        <f>IF(AND($B10972&lt;&gt;"",$C10972&lt;&gt;"",$B10972&lt;=$C10972),INDEX(Szabalyok!$C:$C,$N10972),"")</f>
        <v/>
      </c>
      <c r="P10972">
        <f>IF(D10972="",P10971,P10971+1)</f>
        <v/>
      </c>
    </row>
    <row r="10973">
      <c r="A10973">
        <f>IF(P10973=P10972,0,P10973)</f>
        <v/>
      </c>
      <c r="B10973" s="41">
        <f>IF($M10973&gt;300,"",IF(OR(INDEX(Bemenet!$E$2:$E$301,$M10973)="",INDEX(Bemenet!$F$2:$F$301,$M10973)=""),"",MAX(INDEX(Bemenet!$E$2:$E$301,$M10973),INDEX(Szabalyok!$A:$A,$N10973))))</f>
        <v/>
      </c>
      <c r="C10973" s="41">
        <f>IF($B10973="","",MIN(INDEX(Bemenet!$F$2:$F$301,$M10973),INDEX(Szabalyok!$B:$B,$N10973)))</f>
        <v/>
      </c>
      <c r="D10973" s="5">
        <f>IF(AND($B10973&lt;&gt;"",$C10973&lt;&gt;"",$B10973&lt;=$C10973),INDEX(Bemenet!$G$2:$G$301,$M10973),"")</f>
        <v/>
      </c>
      <c r="E10973" s="6">
        <f>IF(AND($B10973&lt;&gt;"",$C10973&lt;&gt;"",$B10973&lt;=$C10973),INDEX(Bemenet!$D$2:$D$301,$M10973),"")</f>
        <v/>
      </c>
      <c r="F10973" s="5">
        <f>IF(AND($B10973&lt;&gt;"",$C10973&lt;&gt;"",$B10973&lt;=$C10973),$C10973-$B10973+1,"")</f>
        <v/>
      </c>
      <c r="G10973" s="5">
        <f>IF($F10973="","",$F10973*$D10973)</f>
        <v/>
      </c>
      <c r="H10973" s="42">
        <f>IF($G10973="","",$O10973)</f>
        <v/>
      </c>
      <c r="I10973" s="5">
        <f>IF($G10973="","",$G10973*IF($H10973="",$O10973,$H10973)/100)</f>
        <v/>
      </c>
      <c r="J10973" s="5">
        <f>IF(OR($L10973="",NOT(COUNTIFS($L$2:$L10973,$L10973)=1)),"",SUMIFS($G:$G,$L:$L,$L10973))</f>
        <v/>
      </c>
      <c r="K10973" s="5">
        <f>IF(OR($L10973="",NOT(COUNTIFS($L$2:$L10973,$L10973)=1)),"",SUMIFS($I:$I,$L:$L,$L10973))</f>
        <v/>
      </c>
      <c r="L10973" s="6">
        <f>IF($B10973="","",YEAR($B10973))</f>
        <v/>
      </c>
      <c r="M10973" s="6">
        <f>INT((ROW()-2)/39)+1</f>
        <v/>
      </c>
      <c r="N10973" s="6">
        <f>MOD(ROW()-2,39)+2</f>
        <v/>
      </c>
      <c r="O10973" s="42">
        <f>IF(AND($B10973&lt;&gt;"",$C10973&lt;&gt;"",$B10973&lt;=$C10973),INDEX(Szabalyok!$C:$C,$N10973),"")</f>
        <v/>
      </c>
      <c r="P10973">
        <f>IF(D10973="",P10972,P10972+1)</f>
        <v/>
      </c>
    </row>
    <row r="10974">
      <c r="A10974">
        <f>IF(P10974=P10973,0,P10974)</f>
        <v/>
      </c>
      <c r="B10974" s="41">
        <f>IF($M10974&gt;300,"",IF(OR(INDEX(Bemenet!$E$2:$E$301,$M10974)="",INDEX(Bemenet!$F$2:$F$301,$M10974)=""),"",MAX(INDEX(Bemenet!$E$2:$E$301,$M10974),INDEX(Szabalyok!$A:$A,$N10974))))</f>
        <v/>
      </c>
      <c r="C10974" s="41">
        <f>IF($B10974="","",MIN(INDEX(Bemenet!$F$2:$F$301,$M10974),INDEX(Szabalyok!$B:$B,$N10974)))</f>
        <v/>
      </c>
      <c r="D10974" s="5">
        <f>IF(AND($B10974&lt;&gt;"",$C10974&lt;&gt;"",$B10974&lt;=$C10974),INDEX(Bemenet!$G$2:$G$301,$M10974),"")</f>
        <v/>
      </c>
      <c r="E10974" s="6">
        <f>IF(AND($B10974&lt;&gt;"",$C10974&lt;&gt;"",$B10974&lt;=$C10974),INDEX(Bemenet!$D$2:$D$301,$M10974),"")</f>
        <v/>
      </c>
      <c r="F10974" s="5">
        <f>IF(AND($B10974&lt;&gt;"",$C10974&lt;&gt;"",$B10974&lt;=$C10974),$C10974-$B10974+1,"")</f>
        <v/>
      </c>
      <c r="G10974" s="5">
        <f>IF($F10974="","",$F10974*$D10974)</f>
        <v/>
      </c>
      <c r="H10974" s="42">
        <f>IF($G10974="","",$O10974)</f>
        <v/>
      </c>
      <c r="I10974" s="5">
        <f>IF($G10974="","",$G10974*IF($H10974="",$O10974,$H10974)/100)</f>
        <v/>
      </c>
      <c r="J10974" s="5">
        <f>IF(OR($L10974="",NOT(COUNTIFS($L$2:$L10974,$L10974)=1)),"",SUMIFS($G:$G,$L:$L,$L10974))</f>
        <v/>
      </c>
      <c r="K10974" s="5">
        <f>IF(OR($L10974="",NOT(COUNTIFS($L$2:$L10974,$L10974)=1)),"",SUMIFS($I:$I,$L:$L,$L10974))</f>
        <v/>
      </c>
      <c r="L10974" s="6">
        <f>IF($B10974="","",YEAR($B10974))</f>
        <v/>
      </c>
      <c r="M10974" s="6">
        <f>INT((ROW()-2)/39)+1</f>
        <v/>
      </c>
      <c r="N10974" s="6">
        <f>MOD(ROW()-2,39)+2</f>
        <v/>
      </c>
      <c r="O10974" s="42">
        <f>IF(AND($B10974&lt;&gt;"",$C10974&lt;&gt;"",$B10974&lt;=$C10974),INDEX(Szabalyok!$C:$C,$N10974),"")</f>
        <v/>
      </c>
      <c r="P10974">
        <f>IF(D10974="",P10973,P10973+1)</f>
        <v/>
      </c>
    </row>
    <row r="10975">
      <c r="A10975">
        <f>IF(P10975=P10974,0,P10975)</f>
        <v/>
      </c>
      <c r="B10975" s="41">
        <f>IF($M10975&gt;300,"",IF(OR(INDEX(Bemenet!$E$2:$E$301,$M10975)="",INDEX(Bemenet!$F$2:$F$301,$M10975)=""),"",MAX(INDEX(Bemenet!$E$2:$E$301,$M10975),INDEX(Szabalyok!$A:$A,$N10975))))</f>
        <v/>
      </c>
      <c r="C10975" s="41">
        <f>IF($B10975="","",MIN(INDEX(Bemenet!$F$2:$F$301,$M10975),INDEX(Szabalyok!$B:$B,$N10975)))</f>
        <v/>
      </c>
      <c r="D10975" s="5">
        <f>IF(AND($B10975&lt;&gt;"",$C10975&lt;&gt;"",$B10975&lt;=$C10975),INDEX(Bemenet!$G$2:$G$301,$M10975),"")</f>
        <v/>
      </c>
      <c r="E10975" s="6">
        <f>IF(AND($B10975&lt;&gt;"",$C10975&lt;&gt;"",$B10975&lt;=$C10975),INDEX(Bemenet!$D$2:$D$301,$M10975),"")</f>
        <v/>
      </c>
      <c r="F10975" s="5">
        <f>IF(AND($B10975&lt;&gt;"",$C10975&lt;&gt;"",$B10975&lt;=$C10975),$C10975-$B10975+1,"")</f>
        <v/>
      </c>
      <c r="G10975" s="5">
        <f>IF($F10975="","",$F10975*$D10975)</f>
        <v/>
      </c>
      <c r="H10975" s="42">
        <f>IF($G10975="","",$O10975)</f>
        <v/>
      </c>
      <c r="I10975" s="5">
        <f>IF($G10975="","",$G10975*IF($H10975="",$O10975,$H10975)/100)</f>
        <v/>
      </c>
      <c r="J10975" s="5">
        <f>IF(OR($L10975="",NOT(COUNTIFS($L$2:$L10975,$L10975)=1)),"",SUMIFS($G:$G,$L:$L,$L10975))</f>
        <v/>
      </c>
      <c r="K10975" s="5">
        <f>IF(OR($L10975="",NOT(COUNTIFS($L$2:$L10975,$L10975)=1)),"",SUMIFS($I:$I,$L:$L,$L10975))</f>
        <v/>
      </c>
      <c r="L10975" s="6">
        <f>IF($B10975="","",YEAR($B10975))</f>
        <v/>
      </c>
      <c r="M10975" s="6">
        <f>INT((ROW()-2)/39)+1</f>
        <v/>
      </c>
      <c r="N10975" s="6">
        <f>MOD(ROW()-2,39)+2</f>
        <v/>
      </c>
      <c r="O10975" s="42">
        <f>IF(AND($B10975&lt;&gt;"",$C10975&lt;&gt;"",$B10975&lt;=$C10975),INDEX(Szabalyok!$C:$C,$N10975),"")</f>
        <v/>
      </c>
      <c r="P10975">
        <f>IF(D10975="",P10974,P10974+1)</f>
        <v/>
      </c>
    </row>
    <row r="10976">
      <c r="A10976">
        <f>IF(P10976=P10975,0,P10976)</f>
        <v/>
      </c>
      <c r="B10976" s="41">
        <f>IF($M10976&gt;300,"",IF(OR(INDEX(Bemenet!$E$2:$E$301,$M10976)="",INDEX(Bemenet!$F$2:$F$301,$M10976)=""),"",MAX(INDEX(Bemenet!$E$2:$E$301,$M10976),INDEX(Szabalyok!$A:$A,$N10976))))</f>
        <v/>
      </c>
      <c r="C10976" s="41">
        <f>IF($B10976="","",MIN(INDEX(Bemenet!$F$2:$F$301,$M10976),INDEX(Szabalyok!$B:$B,$N10976)))</f>
        <v/>
      </c>
      <c r="D10976" s="5">
        <f>IF(AND($B10976&lt;&gt;"",$C10976&lt;&gt;"",$B10976&lt;=$C10976),INDEX(Bemenet!$G$2:$G$301,$M10976),"")</f>
        <v/>
      </c>
      <c r="E10976" s="6">
        <f>IF(AND($B10976&lt;&gt;"",$C10976&lt;&gt;"",$B10976&lt;=$C10976),INDEX(Bemenet!$D$2:$D$301,$M10976),"")</f>
        <v/>
      </c>
      <c r="F10976" s="5">
        <f>IF(AND($B10976&lt;&gt;"",$C10976&lt;&gt;"",$B10976&lt;=$C10976),$C10976-$B10976+1,"")</f>
        <v/>
      </c>
      <c r="G10976" s="5">
        <f>IF($F10976="","",$F10976*$D10976)</f>
        <v/>
      </c>
      <c r="H10976" s="42">
        <f>IF($G10976="","",$O10976)</f>
        <v/>
      </c>
      <c r="I10976" s="5">
        <f>IF($G10976="","",$G10976*IF($H10976="",$O10976,$H10976)/100)</f>
        <v/>
      </c>
      <c r="J10976" s="5">
        <f>IF(OR($L10976="",NOT(COUNTIFS($L$2:$L10976,$L10976)=1)),"",SUMIFS($G:$G,$L:$L,$L10976))</f>
        <v/>
      </c>
      <c r="K10976" s="5">
        <f>IF(OR($L10976="",NOT(COUNTIFS($L$2:$L10976,$L10976)=1)),"",SUMIFS($I:$I,$L:$L,$L10976))</f>
        <v/>
      </c>
      <c r="L10976" s="6">
        <f>IF($B10976="","",YEAR($B10976))</f>
        <v/>
      </c>
      <c r="M10976" s="6">
        <f>INT((ROW()-2)/39)+1</f>
        <v/>
      </c>
      <c r="N10976" s="6">
        <f>MOD(ROW()-2,39)+2</f>
        <v/>
      </c>
      <c r="O10976" s="42">
        <f>IF(AND($B10976&lt;&gt;"",$C10976&lt;&gt;"",$B10976&lt;=$C10976),INDEX(Szabalyok!$C:$C,$N10976),"")</f>
        <v/>
      </c>
      <c r="P10976">
        <f>IF(D10976="",P10975,P10975+1)</f>
        <v/>
      </c>
    </row>
    <row r="10977">
      <c r="A10977">
        <f>IF(P10977=P10976,0,P10977)</f>
        <v/>
      </c>
      <c r="B10977" s="41">
        <f>IF($M10977&gt;300,"",IF(OR(INDEX(Bemenet!$E$2:$E$301,$M10977)="",INDEX(Bemenet!$F$2:$F$301,$M10977)=""),"",MAX(INDEX(Bemenet!$E$2:$E$301,$M10977),INDEX(Szabalyok!$A:$A,$N10977))))</f>
        <v/>
      </c>
      <c r="C10977" s="41">
        <f>IF($B10977="","",MIN(INDEX(Bemenet!$F$2:$F$301,$M10977),INDEX(Szabalyok!$B:$B,$N10977)))</f>
        <v/>
      </c>
      <c r="D10977" s="5">
        <f>IF(AND($B10977&lt;&gt;"",$C10977&lt;&gt;"",$B10977&lt;=$C10977),INDEX(Bemenet!$G$2:$G$301,$M10977),"")</f>
        <v/>
      </c>
      <c r="E10977" s="6">
        <f>IF(AND($B10977&lt;&gt;"",$C10977&lt;&gt;"",$B10977&lt;=$C10977),INDEX(Bemenet!$D$2:$D$301,$M10977),"")</f>
        <v/>
      </c>
      <c r="F10977" s="5">
        <f>IF(AND($B10977&lt;&gt;"",$C10977&lt;&gt;"",$B10977&lt;=$C10977),$C10977-$B10977+1,"")</f>
        <v/>
      </c>
      <c r="G10977" s="5">
        <f>IF($F10977="","",$F10977*$D10977)</f>
        <v/>
      </c>
      <c r="H10977" s="42">
        <f>IF($G10977="","",$O10977)</f>
        <v/>
      </c>
      <c r="I10977" s="5">
        <f>IF($G10977="","",$G10977*IF($H10977="",$O10977,$H10977)/100)</f>
        <v/>
      </c>
      <c r="J10977" s="5">
        <f>IF(OR($L10977="",NOT(COUNTIFS($L$2:$L10977,$L10977)=1)),"",SUMIFS($G:$G,$L:$L,$L10977))</f>
        <v/>
      </c>
      <c r="K10977" s="5">
        <f>IF(OR($L10977="",NOT(COUNTIFS($L$2:$L10977,$L10977)=1)),"",SUMIFS($I:$I,$L:$L,$L10977))</f>
        <v/>
      </c>
      <c r="L10977" s="6">
        <f>IF($B10977="","",YEAR($B10977))</f>
        <v/>
      </c>
      <c r="M10977" s="6">
        <f>INT((ROW()-2)/39)+1</f>
        <v/>
      </c>
      <c r="N10977" s="6">
        <f>MOD(ROW()-2,39)+2</f>
        <v/>
      </c>
      <c r="O10977" s="42">
        <f>IF(AND($B10977&lt;&gt;"",$C10977&lt;&gt;"",$B10977&lt;=$C10977),INDEX(Szabalyok!$C:$C,$N10977),"")</f>
        <v/>
      </c>
      <c r="P10977">
        <f>IF(D10977="",P10976,P10976+1)</f>
        <v/>
      </c>
    </row>
    <row r="10978">
      <c r="A10978">
        <f>IF(P10978=P10977,0,P10978)</f>
        <v/>
      </c>
      <c r="B10978" s="41">
        <f>IF($M10978&gt;300,"",IF(OR(INDEX(Bemenet!$E$2:$E$301,$M10978)="",INDEX(Bemenet!$F$2:$F$301,$M10978)=""),"",MAX(INDEX(Bemenet!$E$2:$E$301,$M10978),INDEX(Szabalyok!$A:$A,$N10978))))</f>
        <v/>
      </c>
      <c r="C10978" s="41">
        <f>IF($B10978="","",MIN(INDEX(Bemenet!$F$2:$F$301,$M10978),INDEX(Szabalyok!$B:$B,$N10978)))</f>
        <v/>
      </c>
      <c r="D10978" s="5">
        <f>IF(AND($B10978&lt;&gt;"",$C10978&lt;&gt;"",$B10978&lt;=$C10978),INDEX(Bemenet!$G$2:$G$301,$M10978),"")</f>
        <v/>
      </c>
      <c r="E10978" s="6">
        <f>IF(AND($B10978&lt;&gt;"",$C10978&lt;&gt;"",$B10978&lt;=$C10978),INDEX(Bemenet!$D$2:$D$301,$M10978),"")</f>
        <v/>
      </c>
      <c r="F10978" s="5">
        <f>IF(AND($B10978&lt;&gt;"",$C10978&lt;&gt;"",$B10978&lt;=$C10978),$C10978-$B10978+1,"")</f>
        <v/>
      </c>
      <c r="G10978" s="5">
        <f>IF($F10978="","",$F10978*$D10978)</f>
        <v/>
      </c>
      <c r="H10978" s="42">
        <f>IF($G10978="","",$O10978)</f>
        <v/>
      </c>
      <c r="I10978" s="5">
        <f>IF($G10978="","",$G10978*IF($H10978="",$O10978,$H10978)/100)</f>
        <v/>
      </c>
      <c r="J10978" s="5">
        <f>IF(OR($L10978="",NOT(COUNTIFS($L$2:$L10978,$L10978)=1)),"",SUMIFS($G:$G,$L:$L,$L10978))</f>
        <v/>
      </c>
      <c r="K10978" s="5">
        <f>IF(OR($L10978="",NOT(COUNTIFS($L$2:$L10978,$L10978)=1)),"",SUMIFS($I:$I,$L:$L,$L10978))</f>
        <v/>
      </c>
      <c r="L10978" s="6">
        <f>IF($B10978="","",YEAR($B10978))</f>
        <v/>
      </c>
      <c r="M10978" s="6">
        <f>INT((ROW()-2)/39)+1</f>
        <v/>
      </c>
      <c r="N10978" s="6">
        <f>MOD(ROW()-2,39)+2</f>
        <v/>
      </c>
      <c r="O10978" s="42">
        <f>IF(AND($B10978&lt;&gt;"",$C10978&lt;&gt;"",$B10978&lt;=$C10978),INDEX(Szabalyok!$C:$C,$N10978),"")</f>
        <v/>
      </c>
      <c r="P10978">
        <f>IF(D10978="",P10977,P10977+1)</f>
        <v/>
      </c>
    </row>
    <row r="10979">
      <c r="A10979">
        <f>IF(P10979=P10978,0,P10979)</f>
        <v/>
      </c>
      <c r="B10979" s="41">
        <f>IF($M10979&gt;300,"",IF(OR(INDEX(Bemenet!$E$2:$E$301,$M10979)="",INDEX(Bemenet!$F$2:$F$301,$M10979)=""),"",MAX(INDEX(Bemenet!$E$2:$E$301,$M10979),INDEX(Szabalyok!$A:$A,$N10979))))</f>
        <v/>
      </c>
      <c r="C10979" s="41">
        <f>IF($B10979="","",MIN(INDEX(Bemenet!$F$2:$F$301,$M10979),INDEX(Szabalyok!$B:$B,$N10979)))</f>
        <v/>
      </c>
      <c r="D10979" s="5">
        <f>IF(AND($B10979&lt;&gt;"",$C10979&lt;&gt;"",$B10979&lt;=$C10979),INDEX(Bemenet!$G$2:$G$301,$M10979),"")</f>
        <v/>
      </c>
      <c r="E10979" s="6">
        <f>IF(AND($B10979&lt;&gt;"",$C10979&lt;&gt;"",$B10979&lt;=$C10979),INDEX(Bemenet!$D$2:$D$301,$M10979),"")</f>
        <v/>
      </c>
      <c r="F10979" s="5">
        <f>IF(AND($B10979&lt;&gt;"",$C10979&lt;&gt;"",$B10979&lt;=$C10979),$C10979-$B10979+1,"")</f>
        <v/>
      </c>
      <c r="G10979" s="5">
        <f>IF($F10979="","",$F10979*$D10979)</f>
        <v/>
      </c>
      <c r="H10979" s="42">
        <f>IF($G10979="","",$O10979)</f>
        <v/>
      </c>
      <c r="I10979" s="5">
        <f>IF($G10979="","",$G10979*IF($H10979="",$O10979,$H10979)/100)</f>
        <v/>
      </c>
      <c r="J10979" s="5">
        <f>IF(OR($L10979="",NOT(COUNTIFS($L$2:$L10979,$L10979)=1)),"",SUMIFS($G:$G,$L:$L,$L10979))</f>
        <v/>
      </c>
      <c r="K10979" s="5">
        <f>IF(OR($L10979="",NOT(COUNTIFS($L$2:$L10979,$L10979)=1)),"",SUMIFS($I:$I,$L:$L,$L10979))</f>
        <v/>
      </c>
      <c r="L10979" s="6">
        <f>IF($B10979="","",YEAR($B10979))</f>
        <v/>
      </c>
      <c r="M10979" s="6">
        <f>INT((ROW()-2)/39)+1</f>
        <v/>
      </c>
      <c r="N10979" s="6">
        <f>MOD(ROW()-2,39)+2</f>
        <v/>
      </c>
      <c r="O10979" s="42">
        <f>IF(AND($B10979&lt;&gt;"",$C10979&lt;&gt;"",$B10979&lt;=$C10979),INDEX(Szabalyok!$C:$C,$N10979),"")</f>
        <v/>
      </c>
      <c r="P10979">
        <f>IF(D10979="",P10978,P10978+1)</f>
        <v/>
      </c>
    </row>
    <row r="10980">
      <c r="A10980">
        <f>IF(P10980=P10979,0,P10980)</f>
        <v/>
      </c>
      <c r="B10980" s="41">
        <f>IF($M10980&gt;300,"",IF(OR(INDEX(Bemenet!$E$2:$E$301,$M10980)="",INDEX(Bemenet!$F$2:$F$301,$M10980)=""),"",MAX(INDEX(Bemenet!$E$2:$E$301,$M10980),INDEX(Szabalyok!$A:$A,$N10980))))</f>
        <v/>
      </c>
      <c r="C10980" s="41">
        <f>IF($B10980="","",MIN(INDEX(Bemenet!$F$2:$F$301,$M10980),INDEX(Szabalyok!$B:$B,$N10980)))</f>
        <v/>
      </c>
      <c r="D10980" s="5">
        <f>IF(AND($B10980&lt;&gt;"",$C10980&lt;&gt;"",$B10980&lt;=$C10980),INDEX(Bemenet!$G$2:$G$301,$M10980),"")</f>
        <v/>
      </c>
      <c r="E10980" s="6">
        <f>IF(AND($B10980&lt;&gt;"",$C10980&lt;&gt;"",$B10980&lt;=$C10980),INDEX(Bemenet!$D$2:$D$301,$M10980),"")</f>
        <v/>
      </c>
      <c r="F10980" s="5">
        <f>IF(AND($B10980&lt;&gt;"",$C10980&lt;&gt;"",$B10980&lt;=$C10980),$C10980-$B10980+1,"")</f>
        <v/>
      </c>
      <c r="G10980" s="5">
        <f>IF($F10980="","",$F10980*$D10980)</f>
        <v/>
      </c>
      <c r="H10980" s="42">
        <f>IF($G10980="","",$O10980)</f>
        <v/>
      </c>
      <c r="I10980" s="5">
        <f>IF($G10980="","",$G10980*IF($H10980="",$O10980,$H10980)/100)</f>
        <v/>
      </c>
      <c r="J10980" s="5">
        <f>IF(OR($L10980="",NOT(COUNTIFS($L$2:$L10980,$L10980)=1)),"",SUMIFS($G:$G,$L:$L,$L10980))</f>
        <v/>
      </c>
      <c r="K10980" s="5">
        <f>IF(OR($L10980="",NOT(COUNTIFS($L$2:$L10980,$L10980)=1)),"",SUMIFS($I:$I,$L:$L,$L10980))</f>
        <v/>
      </c>
      <c r="L10980" s="6">
        <f>IF($B10980="","",YEAR($B10980))</f>
        <v/>
      </c>
      <c r="M10980" s="6">
        <f>INT((ROW()-2)/39)+1</f>
        <v/>
      </c>
      <c r="N10980" s="6">
        <f>MOD(ROW()-2,39)+2</f>
        <v/>
      </c>
      <c r="O10980" s="42">
        <f>IF(AND($B10980&lt;&gt;"",$C10980&lt;&gt;"",$B10980&lt;=$C10980),INDEX(Szabalyok!$C:$C,$N10980),"")</f>
        <v/>
      </c>
      <c r="P10980">
        <f>IF(D10980="",P10979,P10979+1)</f>
        <v/>
      </c>
    </row>
    <row r="10981">
      <c r="A10981">
        <f>IF(P10981=P10980,0,P10981)</f>
        <v/>
      </c>
      <c r="B10981" s="41">
        <f>IF($M10981&gt;300,"",IF(OR(INDEX(Bemenet!$E$2:$E$301,$M10981)="",INDEX(Bemenet!$F$2:$F$301,$M10981)=""),"",MAX(INDEX(Bemenet!$E$2:$E$301,$M10981),INDEX(Szabalyok!$A:$A,$N10981))))</f>
        <v/>
      </c>
      <c r="C10981" s="41">
        <f>IF($B10981="","",MIN(INDEX(Bemenet!$F$2:$F$301,$M10981),INDEX(Szabalyok!$B:$B,$N10981)))</f>
        <v/>
      </c>
      <c r="D10981" s="5">
        <f>IF(AND($B10981&lt;&gt;"",$C10981&lt;&gt;"",$B10981&lt;=$C10981),INDEX(Bemenet!$G$2:$G$301,$M10981),"")</f>
        <v/>
      </c>
      <c r="E10981" s="6">
        <f>IF(AND($B10981&lt;&gt;"",$C10981&lt;&gt;"",$B10981&lt;=$C10981),INDEX(Bemenet!$D$2:$D$301,$M10981),"")</f>
        <v/>
      </c>
      <c r="F10981" s="5">
        <f>IF(AND($B10981&lt;&gt;"",$C10981&lt;&gt;"",$B10981&lt;=$C10981),$C10981-$B10981+1,"")</f>
        <v/>
      </c>
      <c r="G10981" s="5">
        <f>IF($F10981="","",$F10981*$D10981)</f>
        <v/>
      </c>
      <c r="H10981" s="42">
        <f>IF($G10981="","",$O10981)</f>
        <v/>
      </c>
      <c r="I10981" s="5">
        <f>IF($G10981="","",$G10981*IF($H10981="",$O10981,$H10981)/100)</f>
        <v/>
      </c>
      <c r="J10981" s="5">
        <f>IF(OR($L10981="",NOT(COUNTIFS($L$2:$L10981,$L10981)=1)),"",SUMIFS($G:$G,$L:$L,$L10981))</f>
        <v/>
      </c>
      <c r="K10981" s="5">
        <f>IF(OR($L10981="",NOT(COUNTIFS($L$2:$L10981,$L10981)=1)),"",SUMIFS($I:$I,$L:$L,$L10981))</f>
        <v/>
      </c>
      <c r="L10981" s="6">
        <f>IF($B10981="","",YEAR($B10981))</f>
        <v/>
      </c>
      <c r="M10981" s="6">
        <f>INT((ROW()-2)/39)+1</f>
        <v/>
      </c>
      <c r="N10981" s="6">
        <f>MOD(ROW()-2,39)+2</f>
        <v/>
      </c>
      <c r="O10981" s="42">
        <f>IF(AND($B10981&lt;&gt;"",$C10981&lt;&gt;"",$B10981&lt;=$C10981),INDEX(Szabalyok!$C:$C,$N10981),"")</f>
        <v/>
      </c>
      <c r="P10981">
        <f>IF(D10981="",P10980,P10980+1)</f>
        <v/>
      </c>
    </row>
    <row r="10982">
      <c r="A10982">
        <f>IF(P10982=P10981,0,P10982)</f>
        <v/>
      </c>
      <c r="B10982" s="41">
        <f>IF($M10982&gt;300,"",IF(OR(INDEX(Bemenet!$E$2:$E$301,$M10982)="",INDEX(Bemenet!$F$2:$F$301,$M10982)=""),"",MAX(INDEX(Bemenet!$E$2:$E$301,$M10982),INDEX(Szabalyok!$A:$A,$N10982))))</f>
        <v/>
      </c>
      <c r="C10982" s="41">
        <f>IF($B10982="","",MIN(INDEX(Bemenet!$F$2:$F$301,$M10982),INDEX(Szabalyok!$B:$B,$N10982)))</f>
        <v/>
      </c>
      <c r="D10982" s="5">
        <f>IF(AND($B10982&lt;&gt;"",$C10982&lt;&gt;"",$B10982&lt;=$C10982),INDEX(Bemenet!$G$2:$G$301,$M10982),"")</f>
        <v/>
      </c>
      <c r="E10982" s="6">
        <f>IF(AND($B10982&lt;&gt;"",$C10982&lt;&gt;"",$B10982&lt;=$C10982),INDEX(Bemenet!$D$2:$D$301,$M10982),"")</f>
        <v/>
      </c>
      <c r="F10982" s="5">
        <f>IF(AND($B10982&lt;&gt;"",$C10982&lt;&gt;"",$B10982&lt;=$C10982),$C10982-$B10982+1,"")</f>
        <v/>
      </c>
      <c r="G10982" s="5">
        <f>IF($F10982="","",$F10982*$D10982)</f>
        <v/>
      </c>
      <c r="H10982" s="42">
        <f>IF($G10982="","",$O10982)</f>
        <v/>
      </c>
      <c r="I10982" s="5">
        <f>IF($G10982="","",$G10982*IF($H10982="",$O10982,$H10982)/100)</f>
        <v/>
      </c>
      <c r="J10982" s="5">
        <f>IF(OR($L10982="",NOT(COUNTIFS($L$2:$L10982,$L10982)=1)),"",SUMIFS($G:$G,$L:$L,$L10982))</f>
        <v/>
      </c>
      <c r="K10982" s="5">
        <f>IF(OR($L10982="",NOT(COUNTIFS($L$2:$L10982,$L10982)=1)),"",SUMIFS($I:$I,$L:$L,$L10982))</f>
        <v/>
      </c>
      <c r="L10982" s="6">
        <f>IF($B10982="","",YEAR($B10982))</f>
        <v/>
      </c>
      <c r="M10982" s="6">
        <f>INT((ROW()-2)/39)+1</f>
        <v/>
      </c>
      <c r="N10982" s="6">
        <f>MOD(ROW()-2,39)+2</f>
        <v/>
      </c>
      <c r="O10982" s="42">
        <f>IF(AND($B10982&lt;&gt;"",$C10982&lt;&gt;"",$B10982&lt;=$C10982),INDEX(Szabalyok!$C:$C,$N10982),"")</f>
        <v/>
      </c>
      <c r="P10982">
        <f>IF(D10982="",P10981,P10981+1)</f>
        <v/>
      </c>
    </row>
    <row r="10983">
      <c r="A10983">
        <f>IF(P10983=P10982,0,P10983)</f>
        <v/>
      </c>
      <c r="B10983" s="41">
        <f>IF($M10983&gt;300,"",IF(OR(INDEX(Bemenet!$E$2:$E$301,$M10983)="",INDEX(Bemenet!$F$2:$F$301,$M10983)=""),"",MAX(INDEX(Bemenet!$E$2:$E$301,$M10983),INDEX(Szabalyok!$A:$A,$N10983))))</f>
        <v/>
      </c>
      <c r="C10983" s="41">
        <f>IF($B10983="","",MIN(INDEX(Bemenet!$F$2:$F$301,$M10983),INDEX(Szabalyok!$B:$B,$N10983)))</f>
        <v/>
      </c>
      <c r="D10983" s="5">
        <f>IF(AND($B10983&lt;&gt;"",$C10983&lt;&gt;"",$B10983&lt;=$C10983),INDEX(Bemenet!$G$2:$G$301,$M10983),"")</f>
        <v/>
      </c>
      <c r="E10983" s="6">
        <f>IF(AND($B10983&lt;&gt;"",$C10983&lt;&gt;"",$B10983&lt;=$C10983),INDEX(Bemenet!$D$2:$D$301,$M10983),"")</f>
        <v/>
      </c>
      <c r="F10983" s="5">
        <f>IF(AND($B10983&lt;&gt;"",$C10983&lt;&gt;"",$B10983&lt;=$C10983),$C10983-$B10983+1,"")</f>
        <v/>
      </c>
      <c r="G10983" s="5">
        <f>IF($F10983="","",$F10983*$D10983)</f>
        <v/>
      </c>
      <c r="H10983" s="42">
        <f>IF($G10983="","",$O10983)</f>
        <v/>
      </c>
      <c r="I10983" s="5">
        <f>IF($G10983="","",$G10983*IF($H10983="",$O10983,$H10983)/100)</f>
        <v/>
      </c>
      <c r="J10983" s="5">
        <f>IF(OR($L10983="",NOT(COUNTIFS($L$2:$L10983,$L10983)=1)),"",SUMIFS($G:$G,$L:$L,$L10983))</f>
        <v/>
      </c>
      <c r="K10983" s="5">
        <f>IF(OR($L10983="",NOT(COUNTIFS($L$2:$L10983,$L10983)=1)),"",SUMIFS($I:$I,$L:$L,$L10983))</f>
        <v/>
      </c>
      <c r="L10983" s="6">
        <f>IF($B10983="","",YEAR($B10983))</f>
        <v/>
      </c>
      <c r="M10983" s="6">
        <f>INT((ROW()-2)/39)+1</f>
        <v/>
      </c>
      <c r="N10983" s="6">
        <f>MOD(ROW()-2,39)+2</f>
        <v/>
      </c>
      <c r="O10983" s="42">
        <f>IF(AND($B10983&lt;&gt;"",$C10983&lt;&gt;"",$B10983&lt;=$C10983),INDEX(Szabalyok!$C:$C,$N10983),"")</f>
        <v/>
      </c>
      <c r="P10983">
        <f>IF(D10983="",P10982,P10982+1)</f>
        <v/>
      </c>
    </row>
    <row r="10984">
      <c r="A10984">
        <f>IF(P10984=P10983,0,P10984)</f>
        <v/>
      </c>
      <c r="B10984" s="41">
        <f>IF($M10984&gt;300,"",IF(OR(INDEX(Bemenet!$E$2:$E$301,$M10984)="",INDEX(Bemenet!$F$2:$F$301,$M10984)=""),"",MAX(INDEX(Bemenet!$E$2:$E$301,$M10984),INDEX(Szabalyok!$A:$A,$N10984))))</f>
        <v/>
      </c>
      <c r="C10984" s="41">
        <f>IF($B10984="","",MIN(INDEX(Bemenet!$F$2:$F$301,$M10984),INDEX(Szabalyok!$B:$B,$N10984)))</f>
        <v/>
      </c>
      <c r="D10984" s="5">
        <f>IF(AND($B10984&lt;&gt;"",$C10984&lt;&gt;"",$B10984&lt;=$C10984),INDEX(Bemenet!$G$2:$G$301,$M10984),"")</f>
        <v/>
      </c>
      <c r="E10984" s="6">
        <f>IF(AND($B10984&lt;&gt;"",$C10984&lt;&gt;"",$B10984&lt;=$C10984),INDEX(Bemenet!$D$2:$D$301,$M10984),"")</f>
        <v/>
      </c>
      <c r="F10984" s="5">
        <f>IF(AND($B10984&lt;&gt;"",$C10984&lt;&gt;"",$B10984&lt;=$C10984),$C10984-$B10984+1,"")</f>
        <v/>
      </c>
      <c r="G10984" s="5">
        <f>IF($F10984="","",$F10984*$D10984)</f>
        <v/>
      </c>
      <c r="H10984" s="42">
        <f>IF($G10984="","",$O10984)</f>
        <v/>
      </c>
      <c r="I10984" s="5">
        <f>IF($G10984="","",$G10984*IF($H10984="",$O10984,$H10984)/100)</f>
        <v/>
      </c>
      <c r="J10984" s="5">
        <f>IF(OR($L10984="",NOT(COUNTIFS($L$2:$L10984,$L10984)=1)),"",SUMIFS($G:$G,$L:$L,$L10984))</f>
        <v/>
      </c>
      <c r="K10984" s="5">
        <f>IF(OR($L10984="",NOT(COUNTIFS($L$2:$L10984,$L10984)=1)),"",SUMIFS($I:$I,$L:$L,$L10984))</f>
        <v/>
      </c>
      <c r="L10984" s="6">
        <f>IF($B10984="","",YEAR($B10984))</f>
        <v/>
      </c>
      <c r="M10984" s="6">
        <f>INT((ROW()-2)/39)+1</f>
        <v/>
      </c>
      <c r="N10984" s="6">
        <f>MOD(ROW()-2,39)+2</f>
        <v/>
      </c>
      <c r="O10984" s="42">
        <f>IF(AND($B10984&lt;&gt;"",$C10984&lt;&gt;"",$B10984&lt;=$C10984),INDEX(Szabalyok!$C:$C,$N10984),"")</f>
        <v/>
      </c>
      <c r="P10984">
        <f>IF(D10984="",P10983,P10983+1)</f>
        <v/>
      </c>
    </row>
    <row r="10985">
      <c r="A10985">
        <f>IF(P10985=P10984,0,P10985)</f>
        <v/>
      </c>
      <c r="B10985" s="41">
        <f>IF($M10985&gt;300,"",IF(OR(INDEX(Bemenet!$E$2:$E$301,$M10985)="",INDEX(Bemenet!$F$2:$F$301,$M10985)=""),"",MAX(INDEX(Bemenet!$E$2:$E$301,$M10985),INDEX(Szabalyok!$A:$A,$N10985))))</f>
        <v/>
      </c>
      <c r="C10985" s="41">
        <f>IF($B10985="","",MIN(INDEX(Bemenet!$F$2:$F$301,$M10985),INDEX(Szabalyok!$B:$B,$N10985)))</f>
        <v/>
      </c>
      <c r="D10985" s="5">
        <f>IF(AND($B10985&lt;&gt;"",$C10985&lt;&gt;"",$B10985&lt;=$C10985),INDEX(Bemenet!$G$2:$G$301,$M10985),"")</f>
        <v/>
      </c>
      <c r="E10985" s="6">
        <f>IF(AND($B10985&lt;&gt;"",$C10985&lt;&gt;"",$B10985&lt;=$C10985),INDEX(Bemenet!$D$2:$D$301,$M10985),"")</f>
        <v/>
      </c>
      <c r="F10985" s="5">
        <f>IF(AND($B10985&lt;&gt;"",$C10985&lt;&gt;"",$B10985&lt;=$C10985),$C10985-$B10985+1,"")</f>
        <v/>
      </c>
      <c r="G10985" s="5">
        <f>IF($F10985="","",$F10985*$D10985)</f>
        <v/>
      </c>
      <c r="H10985" s="42">
        <f>IF($G10985="","",$O10985)</f>
        <v/>
      </c>
      <c r="I10985" s="5">
        <f>IF($G10985="","",$G10985*IF($H10985="",$O10985,$H10985)/100)</f>
        <v/>
      </c>
      <c r="J10985" s="5">
        <f>IF(OR($L10985="",NOT(COUNTIFS($L$2:$L10985,$L10985)=1)),"",SUMIFS($G:$G,$L:$L,$L10985))</f>
        <v/>
      </c>
      <c r="K10985" s="5">
        <f>IF(OR($L10985="",NOT(COUNTIFS($L$2:$L10985,$L10985)=1)),"",SUMIFS($I:$I,$L:$L,$L10985))</f>
        <v/>
      </c>
      <c r="L10985" s="6">
        <f>IF($B10985="","",YEAR($B10985))</f>
        <v/>
      </c>
      <c r="M10985" s="6">
        <f>INT((ROW()-2)/39)+1</f>
        <v/>
      </c>
      <c r="N10985" s="6">
        <f>MOD(ROW()-2,39)+2</f>
        <v/>
      </c>
      <c r="O10985" s="42">
        <f>IF(AND($B10985&lt;&gt;"",$C10985&lt;&gt;"",$B10985&lt;=$C10985),INDEX(Szabalyok!$C:$C,$N10985),"")</f>
        <v/>
      </c>
      <c r="P10985">
        <f>IF(D10985="",P10984,P10984+1)</f>
        <v/>
      </c>
    </row>
    <row r="10986">
      <c r="A10986">
        <f>IF(P10986=P10985,0,P10986)</f>
        <v/>
      </c>
      <c r="B10986" s="41">
        <f>IF($M10986&gt;300,"",IF(OR(INDEX(Bemenet!$E$2:$E$301,$M10986)="",INDEX(Bemenet!$F$2:$F$301,$M10986)=""),"",MAX(INDEX(Bemenet!$E$2:$E$301,$M10986),INDEX(Szabalyok!$A:$A,$N10986))))</f>
        <v/>
      </c>
      <c r="C10986" s="41">
        <f>IF($B10986="","",MIN(INDEX(Bemenet!$F$2:$F$301,$M10986),INDEX(Szabalyok!$B:$B,$N10986)))</f>
        <v/>
      </c>
      <c r="D10986" s="5">
        <f>IF(AND($B10986&lt;&gt;"",$C10986&lt;&gt;"",$B10986&lt;=$C10986),INDEX(Bemenet!$G$2:$G$301,$M10986),"")</f>
        <v/>
      </c>
      <c r="E10986" s="6">
        <f>IF(AND($B10986&lt;&gt;"",$C10986&lt;&gt;"",$B10986&lt;=$C10986),INDEX(Bemenet!$D$2:$D$301,$M10986),"")</f>
        <v/>
      </c>
      <c r="F10986" s="5">
        <f>IF(AND($B10986&lt;&gt;"",$C10986&lt;&gt;"",$B10986&lt;=$C10986),$C10986-$B10986+1,"")</f>
        <v/>
      </c>
      <c r="G10986" s="5">
        <f>IF($F10986="","",$F10986*$D10986)</f>
        <v/>
      </c>
      <c r="H10986" s="42">
        <f>IF($G10986="","",$O10986)</f>
        <v/>
      </c>
      <c r="I10986" s="5">
        <f>IF($G10986="","",$G10986*IF($H10986="",$O10986,$H10986)/100)</f>
        <v/>
      </c>
      <c r="J10986" s="5">
        <f>IF(OR($L10986="",NOT(COUNTIFS($L$2:$L10986,$L10986)=1)),"",SUMIFS($G:$G,$L:$L,$L10986))</f>
        <v/>
      </c>
      <c r="K10986" s="5">
        <f>IF(OR($L10986="",NOT(COUNTIFS($L$2:$L10986,$L10986)=1)),"",SUMIFS($I:$I,$L:$L,$L10986))</f>
        <v/>
      </c>
      <c r="L10986" s="6">
        <f>IF($B10986="","",YEAR($B10986))</f>
        <v/>
      </c>
      <c r="M10986" s="6">
        <f>INT((ROW()-2)/39)+1</f>
        <v/>
      </c>
      <c r="N10986" s="6">
        <f>MOD(ROW()-2,39)+2</f>
        <v/>
      </c>
      <c r="O10986" s="42">
        <f>IF(AND($B10986&lt;&gt;"",$C10986&lt;&gt;"",$B10986&lt;=$C10986),INDEX(Szabalyok!$C:$C,$N10986),"")</f>
        <v/>
      </c>
      <c r="P10986">
        <f>IF(D10986="",P10985,P10985+1)</f>
        <v/>
      </c>
    </row>
    <row r="10987">
      <c r="A10987">
        <f>IF(P10987=P10986,0,P10987)</f>
        <v/>
      </c>
      <c r="B10987" s="41">
        <f>IF($M10987&gt;300,"",IF(OR(INDEX(Bemenet!$E$2:$E$301,$M10987)="",INDEX(Bemenet!$F$2:$F$301,$M10987)=""),"",MAX(INDEX(Bemenet!$E$2:$E$301,$M10987),INDEX(Szabalyok!$A:$A,$N10987))))</f>
        <v/>
      </c>
      <c r="C10987" s="41">
        <f>IF($B10987="","",MIN(INDEX(Bemenet!$F$2:$F$301,$M10987),INDEX(Szabalyok!$B:$B,$N10987)))</f>
        <v/>
      </c>
      <c r="D10987" s="5">
        <f>IF(AND($B10987&lt;&gt;"",$C10987&lt;&gt;"",$B10987&lt;=$C10987),INDEX(Bemenet!$G$2:$G$301,$M10987),"")</f>
        <v/>
      </c>
      <c r="E10987" s="6">
        <f>IF(AND($B10987&lt;&gt;"",$C10987&lt;&gt;"",$B10987&lt;=$C10987),INDEX(Bemenet!$D$2:$D$301,$M10987),"")</f>
        <v/>
      </c>
      <c r="F10987" s="5">
        <f>IF(AND($B10987&lt;&gt;"",$C10987&lt;&gt;"",$B10987&lt;=$C10987),$C10987-$B10987+1,"")</f>
        <v/>
      </c>
      <c r="G10987" s="5">
        <f>IF($F10987="","",$F10987*$D10987)</f>
        <v/>
      </c>
      <c r="H10987" s="42">
        <f>IF($G10987="","",$O10987)</f>
        <v/>
      </c>
      <c r="I10987" s="5">
        <f>IF($G10987="","",$G10987*IF($H10987="",$O10987,$H10987)/100)</f>
        <v/>
      </c>
      <c r="J10987" s="5">
        <f>IF(OR($L10987="",NOT(COUNTIFS($L$2:$L10987,$L10987)=1)),"",SUMIFS($G:$G,$L:$L,$L10987))</f>
        <v/>
      </c>
      <c r="K10987" s="5">
        <f>IF(OR($L10987="",NOT(COUNTIFS($L$2:$L10987,$L10987)=1)),"",SUMIFS($I:$I,$L:$L,$L10987))</f>
        <v/>
      </c>
      <c r="L10987" s="6">
        <f>IF($B10987="","",YEAR($B10987))</f>
        <v/>
      </c>
      <c r="M10987" s="6">
        <f>INT((ROW()-2)/39)+1</f>
        <v/>
      </c>
      <c r="N10987" s="6">
        <f>MOD(ROW()-2,39)+2</f>
        <v/>
      </c>
      <c r="O10987" s="42">
        <f>IF(AND($B10987&lt;&gt;"",$C10987&lt;&gt;"",$B10987&lt;=$C10987),INDEX(Szabalyok!$C:$C,$N10987),"")</f>
        <v/>
      </c>
      <c r="P10987">
        <f>IF(D10987="",P10986,P10986+1)</f>
        <v/>
      </c>
    </row>
    <row r="10988">
      <c r="A10988">
        <f>IF(P10988=P10987,0,P10988)</f>
        <v/>
      </c>
      <c r="B10988" s="41">
        <f>IF($M10988&gt;300,"",IF(OR(INDEX(Bemenet!$E$2:$E$301,$M10988)="",INDEX(Bemenet!$F$2:$F$301,$M10988)=""),"",MAX(INDEX(Bemenet!$E$2:$E$301,$M10988),INDEX(Szabalyok!$A:$A,$N10988))))</f>
        <v/>
      </c>
      <c r="C10988" s="41">
        <f>IF($B10988="","",MIN(INDEX(Bemenet!$F$2:$F$301,$M10988),INDEX(Szabalyok!$B:$B,$N10988)))</f>
        <v/>
      </c>
      <c r="D10988" s="5">
        <f>IF(AND($B10988&lt;&gt;"",$C10988&lt;&gt;"",$B10988&lt;=$C10988),INDEX(Bemenet!$G$2:$G$301,$M10988),"")</f>
        <v/>
      </c>
      <c r="E10988" s="6">
        <f>IF(AND($B10988&lt;&gt;"",$C10988&lt;&gt;"",$B10988&lt;=$C10988),INDEX(Bemenet!$D$2:$D$301,$M10988),"")</f>
        <v/>
      </c>
      <c r="F10988" s="5">
        <f>IF(AND($B10988&lt;&gt;"",$C10988&lt;&gt;"",$B10988&lt;=$C10988),$C10988-$B10988+1,"")</f>
        <v/>
      </c>
      <c r="G10988" s="5">
        <f>IF($F10988="","",$F10988*$D10988)</f>
        <v/>
      </c>
      <c r="H10988" s="42">
        <f>IF($G10988="","",$O10988)</f>
        <v/>
      </c>
      <c r="I10988" s="5">
        <f>IF($G10988="","",$G10988*IF($H10988="",$O10988,$H10988)/100)</f>
        <v/>
      </c>
      <c r="J10988" s="5">
        <f>IF(OR($L10988="",NOT(COUNTIFS($L$2:$L10988,$L10988)=1)),"",SUMIFS($G:$G,$L:$L,$L10988))</f>
        <v/>
      </c>
      <c r="K10988" s="5">
        <f>IF(OR($L10988="",NOT(COUNTIFS($L$2:$L10988,$L10988)=1)),"",SUMIFS($I:$I,$L:$L,$L10988))</f>
        <v/>
      </c>
      <c r="L10988" s="6">
        <f>IF($B10988="","",YEAR($B10988))</f>
        <v/>
      </c>
      <c r="M10988" s="6">
        <f>INT((ROW()-2)/39)+1</f>
        <v/>
      </c>
      <c r="N10988" s="6">
        <f>MOD(ROW()-2,39)+2</f>
        <v/>
      </c>
      <c r="O10988" s="42">
        <f>IF(AND($B10988&lt;&gt;"",$C10988&lt;&gt;"",$B10988&lt;=$C10988),INDEX(Szabalyok!$C:$C,$N10988),"")</f>
        <v/>
      </c>
      <c r="P10988">
        <f>IF(D10988="",P10987,P10987+1)</f>
        <v/>
      </c>
    </row>
    <row r="10989">
      <c r="A10989">
        <f>IF(P10989=P10988,0,P10989)</f>
        <v/>
      </c>
      <c r="B10989" s="41">
        <f>IF($M10989&gt;300,"",IF(OR(INDEX(Bemenet!$E$2:$E$301,$M10989)="",INDEX(Bemenet!$F$2:$F$301,$M10989)=""),"",MAX(INDEX(Bemenet!$E$2:$E$301,$M10989),INDEX(Szabalyok!$A:$A,$N10989))))</f>
        <v/>
      </c>
      <c r="C10989" s="41">
        <f>IF($B10989="","",MIN(INDEX(Bemenet!$F$2:$F$301,$M10989),INDEX(Szabalyok!$B:$B,$N10989)))</f>
        <v/>
      </c>
      <c r="D10989" s="5">
        <f>IF(AND($B10989&lt;&gt;"",$C10989&lt;&gt;"",$B10989&lt;=$C10989),INDEX(Bemenet!$G$2:$G$301,$M10989),"")</f>
        <v/>
      </c>
      <c r="E10989" s="6">
        <f>IF(AND($B10989&lt;&gt;"",$C10989&lt;&gt;"",$B10989&lt;=$C10989),INDEX(Bemenet!$D$2:$D$301,$M10989),"")</f>
        <v/>
      </c>
      <c r="F10989" s="5">
        <f>IF(AND($B10989&lt;&gt;"",$C10989&lt;&gt;"",$B10989&lt;=$C10989),$C10989-$B10989+1,"")</f>
        <v/>
      </c>
      <c r="G10989" s="5">
        <f>IF($F10989="","",$F10989*$D10989)</f>
        <v/>
      </c>
      <c r="H10989" s="42">
        <f>IF($G10989="","",$O10989)</f>
        <v/>
      </c>
      <c r="I10989" s="5">
        <f>IF($G10989="","",$G10989*IF($H10989="",$O10989,$H10989)/100)</f>
        <v/>
      </c>
      <c r="J10989" s="5">
        <f>IF(OR($L10989="",NOT(COUNTIFS($L$2:$L10989,$L10989)=1)),"",SUMIFS($G:$G,$L:$L,$L10989))</f>
        <v/>
      </c>
      <c r="K10989" s="5">
        <f>IF(OR($L10989="",NOT(COUNTIFS($L$2:$L10989,$L10989)=1)),"",SUMIFS($I:$I,$L:$L,$L10989))</f>
        <v/>
      </c>
      <c r="L10989" s="6">
        <f>IF($B10989="","",YEAR($B10989))</f>
        <v/>
      </c>
      <c r="M10989" s="6">
        <f>INT((ROW()-2)/39)+1</f>
        <v/>
      </c>
      <c r="N10989" s="6">
        <f>MOD(ROW()-2,39)+2</f>
        <v/>
      </c>
      <c r="O10989" s="42">
        <f>IF(AND($B10989&lt;&gt;"",$C10989&lt;&gt;"",$B10989&lt;=$C10989),INDEX(Szabalyok!$C:$C,$N10989),"")</f>
        <v/>
      </c>
      <c r="P10989">
        <f>IF(D10989="",P10988,P10988+1)</f>
        <v/>
      </c>
    </row>
    <row r="10990">
      <c r="A10990">
        <f>IF(P10990=P10989,0,P10990)</f>
        <v/>
      </c>
      <c r="B10990" s="41">
        <f>IF($M10990&gt;300,"",IF(OR(INDEX(Bemenet!$E$2:$E$301,$M10990)="",INDEX(Bemenet!$F$2:$F$301,$M10990)=""),"",MAX(INDEX(Bemenet!$E$2:$E$301,$M10990),INDEX(Szabalyok!$A:$A,$N10990))))</f>
        <v/>
      </c>
      <c r="C10990" s="41">
        <f>IF($B10990="","",MIN(INDEX(Bemenet!$F$2:$F$301,$M10990),INDEX(Szabalyok!$B:$B,$N10990)))</f>
        <v/>
      </c>
      <c r="D10990" s="5">
        <f>IF(AND($B10990&lt;&gt;"",$C10990&lt;&gt;"",$B10990&lt;=$C10990),INDEX(Bemenet!$G$2:$G$301,$M10990),"")</f>
        <v/>
      </c>
      <c r="E10990" s="6">
        <f>IF(AND($B10990&lt;&gt;"",$C10990&lt;&gt;"",$B10990&lt;=$C10990),INDEX(Bemenet!$D$2:$D$301,$M10990),"")</f>
        <v/>
      </c>
      <c r="F10990" s="5">
        <f>IF(AND($B10990&lt;&gt;"",$C10990&lt;&gt;"",$B10990&lt;=$C10990),$C10990-$B10990+1,"")</f>
        <v/>
      </c>
      <c r="G10990" s="5">
        <f>IF($F10990="","",$F10990*$D10990)</f>
        <v/>
      </c>
      <c r="H10990" s="42">
        <f>IF($G10990="","",$O10990)</f>
        <v/>
      </c>
      <c r="I10990" s="5">
        <f>IF($G10990="","",$G10990*IF($H10990="",$O10990,$H10990)/100)</f>
        <v/>
      </c>
      <c r="J10990" s="5">
        <f>IF(OR($L10990="",NOT(COUNTIFS($L$2:$L10990,$L10990)=1)),"",SUMIFS($G:$G,$L:$L,$L10990))</f>
        <v/>
      </c>
      <c r="K10990" s="5">
        <f>IF(OR($L10990="",NOT(COUNTIFS($L$2:$L10990,$L10990)=1)),"",SUMIFS($I:$I,$L:$L,$L10990))</f>
        <v/>
      </c>
      <c r="L10990" s="6">
        <f>IF($B10990="","",YEAR($B10990))</f>
        <v/>
      </c>
      <c r="M10990" s="6">
        <f>INT((ROW()-2)/39)+1</f>
        <v/>
      </c>
      <c r="N10990" s="6">
        <f>MOD(ROW()-2,39)+2</f>
        <v/>
      </c>
      <c r="O10990" s="42">
        <f>IF(AND($B10990&lt;&gt;"",$C10990&lt;&gt;"",$B10990&lt;=$C10990),INDEX(Szabalyok!$C:$C,$N10990),"")</f>
        <v/>
      </c>
      <c r="P10990">
        <f>IF(D10990="",P10989,P10989+1)</f>
        <v/>
      </c>
    </row>
    <row r="10991">
      <c r="A10991">
        <f>IF(P10991=P10990,0,P10991)</f>
        <v/>
      </c>
      <c r="B10991" s="41">
        <f>IF($M10991&gt;300,"",IF(OR(INDEX(Bemenet!$E$2:$E$301,$M10991)="",INDEX(Bemenet!$F$2:$F$301,$M10991)=""),"",MAX(INDEX(Bemenet!$E$2:$E$301,$M10991),INDEX(Szabalyok!$A:$A,$N10991))))</f>
        <v/>
      </c>
      <c r="C10991" s="41">
        <f>IF($B10991="","",MIN(INDEX(Bemenet!$F$2:$F$301,$M10991),INDEX(Szabalyok!$B:$B,$N10991)))</f>
        <v/>
      </c>
      <c r="D10991" s="5">
        <f>IF(AND($B10991&lt;&gt;"",$C10991&lt;&gt;"",$B10991&lt;=$C10991),INDEX(Bemenet!$G$2:$G$301,$M10991),"")</f>
        <v/>
      </c>
      <c r="E10991" s="6">
        <f>IF(AND($B10991&lt;&gt;"",$C10991&lt;&gt;"",$B10991&lt;=$C10991),INDEX(Bemenet!$D$2:$D$301,$M10991),"")</f>
        <v/>
      </c>
      <c r="F10991" s="5">
        <f>IF(AND($B10991&lt;&gt;"",$C10991&lt;&gt;"",$B10991&lt;=$C10991),$C10991-$B10991+1,"")</f>
        <v/>
      </c>
      <c r="G10991" s="5">
        <f>IF($F10991="","",$F10991*$D10991)</f>
        <v/>
      </c>
      <c r="H10991" s="42">
        <f>IF($G10991="","",$O10991)</f>
        <v/>
      </c>
      <c r="I10991" s="5">
        <f>IF($G10991="","",$G10991*IF($H10991="",$O10991,$H10991)/100)</f>
        <v/>
      </c>
      <c r="J10991" s="5">
        <f>IF(OR($L10991="",NOT(COUNTIFS($L$2:$L10991,$L10991)=1)),"",SUMIFS($G:$G,$L:$L,$L10991))</f>
        <v/>
      </c>
      <c r="K10991" s="5">
        <f>IF(OR($L10991="",NOT(COUNTIFS($L$2:$L10991,$L10991)=1)),"",SUMIFS($I:$I,$L:$L,$L10991))</f>
        <v/>
      </c>
      <c r="L10991" s="6">
        <f>IF($B10991="","",YEAR($B10991))</f>
        <v/>
      </c>
      <c r="M10991" s="6">
        <f>INT((ROW()-2)/39)+1</f>
        <v/>
      </c>
      <c r="N10991" s="6">
        <f>MOD(ROW()-2,39)+2</f>
        <v/>
      </c>
      <c r="O10991" s="42">
        <f>IF(AND($B10991&lt;&gt;"",$C10991&lt;&gt;"",$B10991&lt;=$C10991),INDEX(Szabalyok!$C:$C,$N10991),"")</f>
        <v/>
      </c>
      <c r="P10991">
        <f>IF(D10991="",P10990,P10990+1)</f>
        <v/>
      </c>
    </row>
    <row r="10992">
      <c r="A10992">
        <f>IF(P10992=P10991,0,P10992)</f>
        <v/>
      </c>
      <c r="B10992" s="41">
        <f>IF($M10992&gt;300,"",IF(OR(INDEX(Bemenet!$E$2:$E$301,$M10992)="",INDEX(Bemenet!$F$2:$F$301,$M10992)=""),"",MAX(INDEX(Bemenet!$E$2:$E$301,$M10992),INDEX(Szabalyok!$A:$A,$N10992))))</f>
        <v/>
      </c>
      <c r="C10992" s="41">
        <f>IF($B10992="","",MIN(INDEX(Bemenet!$F$2:$F$301,$M10992),INDEX(Szabalyok!$B:$B,$N10992)))</f>
        <v/>
      </c>
      <c r="D10992" s="5">
        <f>IF(AND($B10992&lt;&gt;"",$C10992&lt;&gt;"",$B10992&lt;=$C10992),INDEX(Bemenet!$G$2:$G$301,$M10992),"")</f>
        <v/>
      </c>
      <c r="E10992" s="6">
        <f>IF(AND($B10992&lt;&gt;"",$C10992&lt;&gt;"",$B10992&lt;=$C10992),INDEX(Bemenet!$D$2:$D$301,$M10992),"")</f>
        <v/>
      </c>
      <c r="F10992" s="5">
        <f>IF(AND($B10992&lt;&gt;"",$C10992&lt;&gt;"",$B10992&lt;=$C10992),$C10992-$B10992+1,"")</f>
        <v/>
      </c>
      <c r="G10992" s="5">
        <f>IF($F10992="","",$F10992*$D10992)</f>
        <v/>
      </c>
      <c r="H10992" s="42">
        <f>IF($G10992="","",$O10992)</f>
        <v/>
      </c>
      <c r="I10992" s="5">
        <f>IF($G10992="","",$G10992*IF($H10992="",$O10992,$H10992)/100)</f>
        <v/>
      </c>
      <c r="J10992" s="5">
        <f>IF(OR($L10992="",NOT(COUNTIFS($L$2:$L10992,$L10992)=1)),"",SUMIFS($G:$G,$L:$L,$L10992))</f>
        <v/>
      </c>
      <c r="K10992" s="5">
        <f>IF(OR($L10992="",NOT(COUNTIFS($L$2:$L10992,$L10992)=1)),"",SUMIFS($I:$I,$L:$L,$L10992))</f>
        <v/>
      </c>
      <c r="L10992" s="6">
        <f>IF($B10992="","",YEAR($B10992))</f>
        <v/>
      </c>
      <c r="M10992" s="6">
        <f>INT((ROW()-2)/39)+1</f>
        <v/>
      </c>
      <c r="N10992" s="6">
        <f>MOD(ROW()-2,39)+2</f>
        <v/>
      </c>
      <c r="O10992" s="42">
        <f>IF(AND($B10992&lt;&gt;"",$C10992&lt;&gt;"",$B10992&lt;=$C10992),INDEX(Szabalyok!$C:$C,$N10992),"")</f>
        <v/>
      </c>
      <c r="P10992">
        <f>IF(D10992="",P10991,P10991+1)</f>
        <v/>
      </c>
    </row>
    <row r="10993">
      <c r="A10993">
        <f>IF(P10993=P10992,0,P10993)</f>
        <v/>
      </c>
      <c r="B10993" s="41">
        <f>IF($M10993&gt;300,"",IF(OR(INDEX(Bemenet!$E$2:$E$301,$M10993)="",INDEX(Bemenet!$F$2:$F$301,$M10993)=""),"",MAX(INDEX(Bemenet!$E$2:$E$301,$M10993),INDEX(Szabalyok!$A:$A,$N10993))))</f>
        <v/>
      </c>
      <c r="C10993" s="41">
        <f>IF($B10993="","",MIN(INDEX(Bemenet!$F$2:$F$301,$M10993),INDEX(Szabalyok!$B:$B,$N10993)))</f>
        <v/>
      </c>
      <c r="D10993" s="5">
        <f>IF(AND($B10993&lt;&gt;"",$C10993&lt;&gt;"",$B10993&lt;=$C10993),INDEX(Bemenet!$G$2:$G$301,$M10993),"")</f>
        <v/>
      </c>
      <c r="E10993" s="6">
        <f>IF(AND($B10993&lt;&gt;"",$C10993&lt;&gt;"",$B10993&lt;=$C10993),INDEX(Bemenet!$D$2:$D$301,$M10993),"")</f>
        <v/>
      </c>
      <c r="F10993" s="5">
        <f>IF(AND($B10993&lt;&gt;"",$C10993&lt;&gt;"",$B10993&lt;=$C10993),$C10993-$B10993+1,"")</f>
        <v/>
      </c>
      <c r="G10993" s="5">
        <f>IF($F10993="","",$F10993*$D10993)</f>
        <v/>
      </c>
      <c r="H10993" s="42">
        <f>IF($G10993="","",$O10993)</f>
        <v/>
      </c>
      <c r="I10993" s="5">
        <f>IF($G10993="","",$G10993*IF($H10993="",$O10993,$H10993)/100)</f>
        <v/>
      </c>
      <c r="J10993" s="5">
        <f>IF(OR($L10993="",NOT(COUNTIFS($L$2:$L10993,$L10993)=1)),"",SUMIFS($G:$G,$L:$L,$L10993))</f>
        <v/>
      </c>
      <c r="K10993" s="5">
        <f>IF(OR($L10993="",NOT(COUNTIFS($L$2:$L10993,$L10993)=1)),"",SUMIFS($I:$I,$L:$L,$L10993))</f>
        <v/>
      </c>
      <c r="L10993" s="6">
        <f>IF($B10993="","",YEAR($B10993))</f>
        <v/>
      </c>
      <c r="M10993" s="6">
        <f>INT((ROW()-2)/39)+1</f>
        <v/>
      </c>
      <c r="N10993" s="6">
        <f>MOD(ROW()-2,39)+2</f>
        <v/>
      </c>
      <c r="O10993" s="42">
        <f>IF(AND($B10993&lt;&gt;"",$C10993&lt;&gt;"",$B10993&lt;=$C10993),INDEX(Szabalyok!$C:$C,$N10993),"")</f>
        <v/>
      </c>
      <c r="P10993">
        <f>IF(D10993="",P10992,P10992+1)</f>
        <v/>
      </c>
    </row>
    <row r="10994">
      <c r="A10994">
        <f>IF(P10994=P10993,0,P10994)</f>
        <v/>
      </c>
      <c r="B10994" s="41">
        <f>IF($M10994&gt;300,"",IF(OR(INDEX(Bemenet!$E$2:$E$301,$M10994)="",INDEX(Bemenet!$F$2:$F$301,$M10994)=""),"",MAX(INDEX(Bemenet!$E$2:$E$301,$M10994),INDEX(Szabalyok!$A:$A,$N10994))))</f>
        <v/>
      </c>
      <c r="C10994" s="41">
        <f>IF($B10994="","",MIN(INDEX(Bemenet!$F$2:$F$301,$M10994),INDEX(Szabalyok!$B:$B,$N10994)))</f>
        <v/>
      </c>
      <c r="D10994" s="5">
        <f>IF(AND($B10994&lt;&gt;"",$C10994&lt;&gt;"",$B10994&lt;=$C10994),INDEX(Bemenet!$G$2:$G$301,$M10994),"")</f>
        <v/>
      </c>
      <c r="E10994" s="6">
        <f>IF(AND($B10994&lt;&gt;"",$C10994&lt;&gt;"",$B10994&lt;=$C10994),INDEX(Bemenet!$D$2:$D$301,$M10994),"")</f>
        <v/>
      </c>
      <c r="F10994" s="5">
        <f>IF(AND($B10994&lt;&gt;"",$C10994&lt;&gt;"",$B10994&lt;=$C10994),$C10994-$B10994+1,"")</f>
        <v/>
      </c>
      <c r="G10994" s="5">
        <f>IF($F10994="","",$F10994*$D10994)</f>
        <v/>
      </c>
      <c r="H10994" s="42">
        <f>IF($G10994="","",$O10994)</f>
        <v/>
      </c>
      <c r="I10994" s="5">
        <f>IF($G10994="","",$G10994*IF($H10994="",$O10994,$H10994)/100)</f>
        <v/>
      </c>
      <c r="J10994" s="5">
        <f>IF(OR($L10994="",NOT(COUNTIFS($L$2:$L10994,$L10994)=1)),"",SUMIFS($G:$G,$L:$L,$L10994))</f>
        <v/>
      </c>
      <c r="K10994" s="5">
        <f>IF(OR($L10994="",NOT(COUNTIFS($L$2:$L10994,$L10994)=1)),"",SUMIFS($I:$I,$L:$L,$L10994))</f>
        <v/>
      </c>
      <c r="L10994" s="6">
        <f>IF($B10994="","",YEAR($B10994))</f>
        <v/>
      </c>
      <c r="M10994" s="6">
        <f>INT((ROW()-2)/39)+1</f>
        <v/>
      </c>
      <c r="N10994" s="6">
        <f>MOD(ROW()-2,39)+2</f>
        <v/>
      </c>
      <c r="O10994" s="42">
        <f>IF(AND($B10994&lt;&gt;"",$C10994&lt;&gt;"",$B10994&lt;=$C10994),INDEX(Szabalyok!$C:$C,$N10994),"")</f>
        <v/>
      </c>
      <c r="P10994">
        <f>IF(D10994="",P10993,P10993+1)</f>
        <v/>
      </c>
    </row>
    <row r="10995">
      <c r="A10995">
        <f>IF(P10995=P10994,0,P10995)</f>
        <v/>
      </c>
      <c r="B10995" s="41">
        <f>IF($M10995&gt;300,"",IF(OR(INDEX(Bemenet!$E$2:$E$301,$M10995)="",INDEX(Bemenet!$F$2:$F$301,$M10995)=""),"",MAX(INDEX(Bemenet!$E$2:$E$301,$M10995),INDEX(Szabalyok!$A:$A,$N10995))))</f>
        <v/>
      </c>
      <c r="C10995" s="41">
        <f>IF($B10995="","",MIN(INDEX(Bemenet!$F$2:$F$301,$M10995),INDEX(Szabalyok!$B:$B,$N10995)))</f>
        <v/>
      </c>
      <c r="D10995" s="5">
        <f>IF(AND($B10995&lt;&gt;"",$C10995&lt;&gt;"",$B10995&lt;=$C10995),INDEX(Bemenet!$G$2:$G$301,$M10995),"")</f>
        <v/>
      </c>
      <c r="E10995" s="6">
        <f>IF(AND($B10995&lt;&gt;"",$C10995&lt;&gt;"",$B10995&lt;=$C10995),INDEX(Bemenet!$D$2:$D$301,$M10995),"")</f>
        <v/>
      </c>
      <c r="F10995" s="5">
        <f>IF(AND($B10995&lt;&gt;"",$C10995&lt;&gt;"",$B10995&lt;=$C10995),$C10995-$B10995+1,"")</f>
        <v/>
      </c>
      <c r="G10995" s="5">
        <f>IF($F10995="","",$F10995*$D10995)</f>
        <v/>
      </c>
      <c r="H10995" s="42">
        <f>IF($G10995="","",$O10995)</f>
        <v/>
      </c>
      <c r="I10995" s="5">
        <f>IF($G10995="","",$G10995*IF($H10995="",$O10995,$H10995)/100)</f>
        <v/>
      </c>
      <c r="J10995" s="5">
        <f>IF(OR($L10995="",NOT(COUNTIFS($L$2:$L10995,$L10995)=1)),"",SUMIFS($G:$G,$L:$L,$L10995))</f>
        <v/>
      </c>
      <c r="K10995" s="5">
        <f>IF(OR($L10995="",NOT(COUNTIFS($L$2:$L10995,$L10995)=1)),"",SUMIFS($I:$I,$L:$L,$L10995))</f>
        <v/>
      </c>
      <c r="L10995" s="6">
        <f>IF($B10995="","",YEAR($B10995))</f>
        <v/>
      </c>
      <c r="M10995" s="6">
        <f>INT((ROW()-2)/39)+1</f>
        <v/>
      </c>
      <c r="N10995" s="6">
        <f>MOD(ROW()-2,39)+2</f>
        <v/>
      </c>
      <c r="O10995" s="42">
        <f>IF(AND($B10995&lt;&gt;"",$C10995&lt;&gt;"",$B10995&lt;=$C10995),INDEX(Szabalyok!$C:$C,$N10995),"")</f>
        <v/>
      </c>
      <c r="P10995">
        <f>IF(D10995="",P10994,P10994+1)</f>
        <v/>
      </c>
    </row>
    <row r="10996">
      <c r="A10996">
        <f>IF(P10996=P10995,0,P10996)</f>
        <v/>
      </c>
      <c r="B10996" s="41">
        <f>IF($M10996&gt;300,"",IF(OR(INDEX(Bemenet!$E$2:$E$301,$M10996)="",INDEX(Bemenet!$F$2:$F$301,$M10996)=""),"",MAX(INDEX(Bemenet!$E$2:$E$301,$M10996),INDEX(Szabalyok!$A:$A,$N10996))))</f>
        <v/>
      </c>
      <c r="C10996" s="41">
        <f>IF($B10996="","",MIN(INDEX(Bemenet!$F$2:$F$301,$M10996),INDEX(Szabalyok!$B:$B,$N10996)))</f>
        <v/>
      </c>
      <c r="D10996" s="5">
        <f>IF(AND($B10996&lt;&gt;"",$C10996&lt;&gt;"",$B10996&lt;=$C10996),INDEX(Bemenet!$G$2:$G$301,$M10996),"")</f>
        <v/>
      </c>
      <c r="E10996" s="6">
        <f>IF(AND($B10996&lt;&gt;"",$C10996&lt;&gt;"",$B10996&lt;=$C10996),INDEX(Bemenet!$D$2:$D$301,$M10996),"")</f>
        <v/>
      </c>
      <c r="F10996" s="5">
        <f>IF(AND($B10996&lt;&gt;"",$C10996&lt;&gt;"",$B10996&lt;=$C10996),$C10996-$B10996+1,"")</f>
        <v/>
      </c>
      <c r="G10996" s="5">
        <f>IF($F10996="","",$F10996*$D10996)</f>
        <v/>
      </c>
      <c r="H10996" s="42">
        <f>IF($G10996="","",$O10996)</f>
        <v/>
      </c>
      <c r="I10996" s="5">
        <f>IF($G10996="","",$G10996*IF($H10996="",$O10996,$H10996)/100)</f>
        <v/>
      </c>
      <c r="J10996" s="5">
        <f>IF(OR($L10996="",NOT(COUNTIFS($L$2:$L10996,$L10996)=1)),"",SUMIFS($G:$G,$L:$L,$L10996))</f>
        <v/>
      </c>
      <c r="K10996" s="5">
        <f>IF(OR($L10996="",NOT(COUNTIFS($L$2:$L10996,$L10996)=1)),"",SUMIFS($I:$I,$L:$L,$L10996))</f>
        <v/>
      </c>
      <c r="L10996" s="6">
        <f>IF($B10996="","",YEAR($B10996))</f>
        <v/>
      </c>
      <c r="M10996" s="6">
        <f>INT((ROW()-2)/39)+1</f>
        <v/>
      </c>
      <c r="N10996" s="6">
        <f>MOD(ROW()-2,39)+2</f>
        <v/>
      </c>
      <c r="O10996" s="42">
        <f>IF(AND($B10996&lt;&gt;"",$C10996&lt;&gt;"",$B10996&lt;=$C10996),INDEX(Szabalyok!$C:$C,$N10996),"")</f>
        <v/>
      </c>
      <c r="P10996">
        <f>IF(D10996="",P10995,P10995+1)</f>
        <v/>
      </c>
    </row>
    <row r="10997">
      <c r="A10997">
        <f>IF(P10997=P10996,0,P10997)</f>
        <v/>
      </c>
      <c r="B10997" s="41">
        <f>IF($M10997&gt;300,"",IF(OR(INDEX(Bemenet!$E$2:$E$301,$M10997)="",INDEX(Bemenet!$F$2:$F$301,$M10997)=""),"",MAX(INDEX(Bemenet!$E$2:$E$301,$M10997),INDEX(Szabalyok!$A:$A,$N10997))))</f>
        <v/>
      </c>
      <c r="C10997" s="41">
        <f>IF($B10997="","",MIN(INDEX(Bemenet!$F$2:$F$301,$M10997),INDEX(Szabalyok!$B:$B,$N10997)))</f>
        <v/>
      </c>
      <c r="D10997" s="5">
        <f>IF(AND($B10997&lt;&gt;"",$C10997&lt;&gt;"",$B10997&lt;=$C10997),INDEX(Bemenet!$G$2:$G$301,$M10997),"")</f>
        <v/>
      </c>
      <c r="E10997" s="6">
        <f>IF(AND($B10997&lt;&gt;"",$C10997&lt;&gt;"",$B10997&lt;=$C10997),INDEX(Bemenet!$D$2:$D$301,$M10997),"")</f>
        <v/>
      </c>
      <c r="F10997" s="5">
        <f>IF(AND($B10997&lt;&gt;"",$C10997&lt;&gt;"",$B10997&lt;=$C10997),$C10997-$B10997+1,"")</f>
        <v/>
      </c>
      <c r="G10997" s="5">
        <f>IF($F10997="","",$F10997*$D10997)</f>
        <v/>
      </c>
      <c r="H10997" s="42">
        <f>IF($G10997="","",$O10997)</f>
        <v/>
      </c>
      <c r="I10997" s="5">
        <f>IF($G10997="","",$G10997*IF($H10997="",$O10997,$H10997)/100)</f>
        <v/>
      </c>
      <c r="J10997" s="5">
        <f>IF(OR($L10997="",NOT(COUNTIFS($L$2:$L10997,$L10997)=1)),"",SUMIFS($G:$G,$L:$L,$L10997))</f>
        <v/>
      </c>
      <c r="K10997" s="5">
        <f>IF(OR($L10997="",NOT(COUNTIFS($L$2:$L10997,$L10997)=1)),"",SUMIFS($I:$I,$L:$L,$L10997))</f>
        <v/>
      </c>
      <c r="L10997" s="6">
        <f>IF($B10997="","",YEAR($B10997))</f>
        <v/>
      </c>
      <c r="M10997" s="6">
        <f>INT((ROW()-2)/39)+1</f>
        <v/>
      </c>
      <c r="N10997" s="6">
        <f>MOD(ROW()-2,39)+2</f>
        <v/>
      </c>
      <c r="O10997" s="42">
        <f>IF(AND($B10997&lt;&gt;"",$C10997&lt;&gt;"",$B10997&lt;=$C10997),INDEX(Szabalyok!$C:$C,$N10997),"")</f>
        <v/>
      </c>
      <c r="P10997">
        <f>IF(D10997="",P10996,P10996+1)</f>
        <v/>
      </c>
    </row>
    <row r="10998">
      <c r="A10998">
        <f>IF(P10998=P10997,0,P10998)</f>
        <v/>
      </c>
      <c r="B10998" s="41">
        <f>IF($M10998&gt;300,"",IF(OR(INDEX(Bemenet!$E$2:$E$301,$M10998)="",INDEX(Bemenet!$F$2:$F$301,$M10998)=""),"",MAX(INDEX(Bemenet!$E$2:$E$301,$M10998),INDEX(Szabalyok!$A:$A,$N10998))))</f>
        <v/>
      </c>
      <c r="C10998" s="41">
        <f>IF($B10998="","",MIN(INDEX(Bemenet!$F$2:$F$301,$M10998),INDEX(Szabalyok!$B:$B,$N10998)))</f>
        <v/>
      </c>
      <c r="D10998" s="5">
        <f>IF(AND($B10998&lt;&gt;"",$C10998&lt;&gt;"",$B10998&lt;=$C10998),INDEX(Bemenet!$G$2:$G$301,$M10998),"")</f>
        <v/>
      </c>
      <c r="E10998" s="6">
        <f>IF(AND($B10998&lt;&gt;"",$C10998&lt;&gt;"",$B10998&lt;=$C10998),INDEX(Bemenet!$D$2:$D$301,$M10998),"")</f>
        <v/>
      </c>
      <c r="F10998" s="5">
        <f>IF(AND($B10998&lt;&gt;"",$C10998&lt;&gt;"",$B10998&lt;=$C10998),$C10998-$B10998+1,"")</f>
        <v/>
      </c>
      <c r="G10998" s="5">
        <f>IF($F10998="","",$F10998*$D10998)</f>
        <v/>
      </c>
      <c r="H10998" s="42">
        <f>IF($G10998="","",$O10998)</f>
        <v/>
      </c>
      <c r="I10998" s="5">
        <f>IF($G10998="","",$G10998*IF($H10998="",$O10998,$H10998)/100)</f>
        <v/>
      </c>
      <c r="J10998" s="5">
        <f>IF(OR($L10998="",NOT(COUNTIFS($L$2:$L10998,$L10998)=1)),"",SUMIFS($G:$G,$L:$L,$L10998))</f>
        <v/>
      </c>
      <c r="K10998" s="5">
        <f>IF(OR($L10998="",NOT(COUNTIFS($L$2:$L10998,$L10998)=1)),"",SUMIFS($I:$I,$L:$L,$L10998))</f>
        <v/>
      </c>
      <c r="L10998" s="6">
        <f>IF($B10998="","",YEAR($B10998))</f>
        <v/>
      </c>
      <c r="M10998" s="6">
        <f>INT((ROW()-2)/39)+1</f>
        <v/>
      </c>
      <c r="N10998" s="6">
        <f>MOD(ROW()-2,39)+2</f>
        <v/>
      </c>
      <c r="O10998" s="42">
        <f>IF(AND($B10998&lt;&gt;"",$C10998&lt;&gt;"",$B10998&lt;=$C10998),INDEX(Szabalyok!$C:$C,$N10998),"")</f>
        <v/>
      </c>
      <c r="P10998">
        <f>IF(D10998="",P10997,P10997+1)</f>
        <v/>
      </c>
    </row>
    <row r="10999">
      <c r="A10999">
        <f>IF(P10999=P10998,0,P10999)</f>
        <v/>
      </c>
      <c r="B10999" s="41">
        <f>IF($M10999&gt;300,"",IF(OR(INDEX(Bemenet!$E$2:$E$301,$M10999)="",INDEX(Bemenet!$F$2:$F$301,$M10999)=""),"",MAX(INDEX(Bemenet!$E$2:$E$301,$M10999),INDEX(Szabalyok!$A:$A,$N10999))))</f>
        <v/>
      </c>
      <c r="C10999" s="41">
        <f>IF($B10999="","",MIN(INDEX(Bemenet!$F$2:$F$301,$M10999),INDEX(Szabalyok!$B:$B,$N10999)))</f>
        <v/>
      </c>
      <c r="D10999" s="5">
        <f>IF(AND($B10999&lt;&gt;"",$C10999&lt;&gt;"",$B10999&lt;=$C10999),INDEX(Bemenet!$G$2:$G$301,$M10999),"")</f>
        <v/>
      </c>
      <c r="E10999" s="6">
        <f>IF(AND($B10999&lt;&gt;"",$C10999&lt;&gt;"",$B10999&lt;=$C10999),INDEX(Bemenet!$D$2:$D$301,$M10999),"")</f>
        <v/>
      </c>
      <c r="F10999" s="5">
        <f>IF(AND($B10999&lt;&gt;"",$C10999&lt;&gt;"",$B10999&lt;=$C10999),$C10999-$B10999+1,"")</f>
        <v/>
      </c>
      <c r="G10999" s="5">
        <f>IF($F10999="","",$F10999*$D10999)</f>
        <v/>
      </c>
      <c r="H10999" s="42">
        <f>IF($G10999="","",$O10999)</f>
        <v/>
      </c>
      <c r="I10999" s="5">
        <f>IF($G10999="","",$G10999*IF($H10999="",$O10999,$H10999)/100)</f>
        <v/>
      </c>
      <c r="J10999" s="5">
        <f>IF(OR($L10999="",NOT(COUNTIFS($L$2:$L10999,$L10999)=1)),"",SUMIFS($G:$G,$L:$L,$L10999))</f>
        <v/>
      </c>
      <c r="K10999" s="5">
        <f>IF(OR($L10999="",NOT(COUNTIFS($L$2:$L10999,$L10999)=1)),"",SUMIFS($I:$I,$L:$L,$L10999))</f>
        <v/>
      </c>
      <c r="L10999" s="6">
        <f>IF($B10999="","",YEAR($B10999))</f>
        <v/>
      </c>
      <c r="M10999" s="6">
        <f>INT((ROW()-2)/39)+1</f>
        <v/>
      </c>
      <c r="N10999" s="6">
        <f>MOD(ROW()-2,39)+2</f>
        <v/>
      </c>
      <c r="O10999" s="42">
        <f>IF(AND($B10999&lt;&gt;"",$C10999&lt;&gt;"",$B10999&lt;=$C10999),INDEX(Szabalyok!$C:$C,$N10999),"")</f>
        <v/>
      </c>
      <c r="P10999">
        <f>IF(D10999="",P10998,P10998+1)</f>
        <v/>
      </c>
    </row>
    <row r="11000">
      <c r="A11000">
        <f>IF(P11000=P10999,0,P11000)</f>
        <v/>
      </c>
      <c r="B11000" s="41">
        <f>IF($M11000&gt;300,"",IF(OR(INDEX(Bemenet!$E$2:$E$301,$M11000)="",INDEX(Bemenet!$F$2:$F$301,$M11000)=""),"",MAX(INDEX(Bemenet!$E$2:$E$301,$M11000),INDEX(Szabalyok!$A:$A,$N11000))))</f>
        <v/>
      </c>
      <c r="C11000" s="41">
        <f>IF($B11000="","",MIN(INDEX(Bemenet!$F$2:$F$301,$M11000),INDEX(Szabalyok!$B:$B,$N11000)))</f>
        <v/>
      </c>
      <c r="D11000" s="5">
        <f>IF(AND($B11000&lt;&gt;"",$C11000&lt;&gt;"",$B11000&lt;=$C11000),INDEX(Bemenet!$G$2:$G$301,$M11000),"")</f>
        <v/>
      </c>
      <c r="E11000" s="6">
        <f>IF(AND($B11000&lt;&gt;"",$C11000&lt;&gt;"",$B11000&lt;=$C11000),INDEX(Bemenet!$D$2:$D$301,$M11000),"")</f>
        <v/>
      </c>
      <c r="F11000" s="5">
        <f>IF(AND($B11000&lt;&gt;"",$C11000&lt;&gt;"",$B11000&lt;=$C11000),$C11000-$B11000+1,"")</f>
        <v/>
      </c>
      <c r="G11000" s="5">
        <f>IF($F11000="","",$F11000*$D11000)</f>
        <v/>
      </c>
      <c r="H11000" s="42">
        <f>IF($G11000="","",$O11000)</f>
        <v/>
      </c>
      <c r="I11000" s="5">
        <f>IF($G11000="","",$G11000*IF($H11000="",$O11000,$H11000)/100)</f>
        <v/>
      </c>
      <c r="J11000" s="5">
        <f>IF(OR($L11000="",NOT(COUNTIFS($L$2:$L11000,$L11000)=1)),"",SUMIFS($G:$G,$L:$L,$L11000))</f>
        <v/>
      </c>
      <c r="K11000" s="5">
        <f>IF(OR($L11000="",NOT(COUNTIFS($L$2:$L11000,$L11000)=1)),"",SUMIFS($I:$I,$L:$L,$L11000))</f>
        <v/>
      </c>
      <c r="L11000" s="6">
        <f>IF($B11000="","",YEAR($B11000))</f>
        <v/>
      </c>
      <c r="M11000" s="6">
        <f>INT((ROW()-2)/39)+1</f>
        <v/>
      </c>
      <c r="N11000" s="6">
        <f>MOD(ROW()-2,39)+2</f>
        <v/>
      </c>
      <c r="O11000" s="42">
        <f>IF(AND($B11000&lt;&gt;"",$C11000&lt;&gt;"",$B11000&lt;=$C11000),INDEX(Szabalyok!$C:$C,$N11000),"")</f>
        <v/>
      </c>
      <c r="P11000">
        <f>IF(D11000="",P10999,P10999+1)</f>
        <v/>
      </c>
    </row>
    <row r="11001">
      <c r="A11001">
        <f>IF(P11001=P11000,0,P11001)</f>
        <v/>
      </c>
      <c r="B11001" s="41">
        <f>IF($M11001&gt;300,"",IF(OR(INDEX(Bemenet!$E$2:$E$301,$M11001)="",INDEX(Bemenet!$F$2:$F$301,$M11001)=""),"",MAX(INDEX(Bemenet!$E$2:$E$301,$M11001),INDEX(Szabalyok!$A:$A,$N11001))))</f>
        <v/>
      </c>
      <c r="C11001" s="41">
        <f>IF($B11001="","",MIN(INDEX(Bemenet!$F$2:$F$301,$M11001),INDEX(Szabalyok!$B:$B,$N11001)))</f>
        <v/>
      </c>
      <c r="D11001" s="5">
        <f>IF(AND($B11001&lt;&gt;"",$C11001&lt;&gt;"",$B11001&lt;=$C11001),INDEX(Bemenet!$G$2:$G$301,$M11001),"")</f>
        <v/>
      </c>
      <c r="E11001" s="6">
        <f>IF(AND($B11001&lt;&gt;"",$C11001&lt;&gt;"",$B11001&lt;=$C11001),INDEX(Bemenet!$D$2:$D$301,$M11001),"")</f>
        <v/>
      </c>
      <c r="F11001" s="5">
        <f>IF(AND($B11001&lt;&gt;"",$C11001&lt;&gt;"",$B11001&lt;=$C11001),$C11001-$B11001+1,"")</f>
        <v/>
      </c>
      <c r="G11001" s="5">
        <f>IF($F11001="","",$F11001*$D11001)</f>
        <v/>
      </c>
      <c r="H11001" s="42">
        <f>IF($G11001="","",$O11001)</f>
        <v/>
      </c>
      <c r="I11001" s="5">
        <f>IF($G11001="","",$G11001*IF($H11001="",$O11001,$H11001)/100)</f>
        <v/>
      </c>
      <c r="J11001" s="5">
        <f>IF(OR($L11001="",NOT(COUNTIFS($L$2:$L11001,$L11001)=1)),"",SUMIFS($G:$G,$L:$L,$L11001))</f>
        <v/>
      </c>
      <c r="K11001" s="5">
        <f>IF(OR($L11001="",NOT(COUNTIFS($L$2:$L11001,$L11001)=1)),"",SUMIFS($I:$I,$L:$L,$L11001))</f>
        <v/>
      </c>
      <c r="L11001" s="6">
        <f>IF($B11001="","",YEAR($B11001))</f>
        <v/>
      </c>
      <c r="M11001" s="6">
        <f>INT((ROW()-2)/39)+1</f>
        <v/>
      </c>
      <c r="N11001" s="6">
        <f>MOD(ROW()-2,39)+2</f>
        <v/>
      </c>
      <c r="O11001" s="42">
        <f>IF(AND($B11001&lt;&gt;"",$C11001&lt;&gt;"",$B11001&lt;=$C11001),INDEX(Szabalyok!$C:$C,$N11001),"")</f>
        <v/>
      </c>
      <c r="P11001">
        <f>IF(D11001="",P11000,P11000+1)</f>
        <v/>
      </c>
    </row>
    <row r="11002">
      <c r="A11002">
        <f>IF(P11002=P11001,0,P11002)</f>
        <v/>
      </c>
      <c r="B11002" s="41">
        <f>IF($M11002&gt;300,"",IF(OR(INDEX(Bemenet!$E$2:$E$301,$M11002)="",INDEX(Bemenet!$F$2:$F$301,$M11002)=""),"",MAX(INDEX(Bemenet!$E$2:$E$301,$M11002),INDEX(Szabalyok!$A:$A,$N11002))))</f>
        <v/>
      </c>
      <c r="C11002" s="41">
        <f>IF($B11002="","",MIN(INDEX(Bemenet!$F$2:$F$301,$M11002),INDEX(Szabalyok!$B:$B,$N11002)))</f>
        <v/>
      </c>
      <c r="D11002" s="5">
        <f>IF(AND($B11002&lt;&gt;"",$C11002&lt;&gt;"",$B11002&lt;=$C11002),INDEX(Bemenet!$G$2:$G$301,$M11002),"")</f>
        <v/>
      </c>
      <c r="E11002" s="6">
        <f>IF(AND($B11002&lt;&gt;"",$C11002&lt;&gt;"",$B11002&lt;=$C11002),INDEX(Bemenet!$D$2:$D$301,$M11002),"")</f>
        <v/>
      </c>
      <c r="F11002" s="5">
        <f>IF(AND($B11002&lt;&gt;"",$C11002&lt;&gt;"",$B11002&lt;=$C11002),$C11002-$B11002+1,"")</f>
        <v/>
      </c>
      <c r="G11002" s="5">
        <f>IF($F11002="","",$F11002*$D11002)</f>
        <v/>
      </c>
      <c r="H11002" s="42">
        <f>IF($G11002="","",$O11002)</f>
        <v/>
      </c>
      <c r="I11002" s="5">
        <f>IF($G11002="","",$G11002*IF($H11002="",$O11002,$H11002)/100)</f>
        <v/>
      </c>
      <c r="J11002" s="5">
        <f>IF(OR($L11002="",NOT(COUNTIFS($L$2:$L11002,$L11002)=1)),"",SUMIFS($G:$G,$L:$L,$L11002))</f>
        <v/>
      </c>
      <c r="K11002" s="5">
        <f>IF(OR($L11002="",NOT(COUNTIFS($L$2:$L11002,$L11002)=1)),"",SUMIFS($I:$I,$L:$L,$L11002))</f>
        <v/>
      </c>
      <c r="L11002" s="6">
        <f>IF($B11002="","",YEAR($B11002))</f>
        <v/>
      </c>
      <c r="M11002" s="6">
        <f>INT((ROW()-2)/39)+1</f>
        <v/>
      </c>
      <c r="N11002" s="6">
        <f>MOD(ROW()-2,39)+2</f>
        <v/>
      </c>
      <c r="O11002" s="42">
        <f>IF(AND($B11002&lt;&gt;"",$C11002&lt;&gt;"",$B11002&lt;=$C11002),INDEX(Szabalyok!$C:$C,$N11002),"")</f>
        <v/>
      </c>
      <c r="P11002">
        <f>IF(D11002="",P11001,P11001+1)</f>
        <v/>
      </c>
    </row>
    <row r="11003">
      <c r="A11003">
        <f>IF(P11003=P11002,0,P11003)</f>
        <v/>
      </c>
      <c r="B11003" s="41">
        <f>IF($M11003&gt;300,"",IF(OR(INDEX(Bemenet!$E$2:$E$301,$M11003)="",INDEX(Bemenet!$F$2:$F$301,$M11003)=""),"",MAX(INDEX(Bemenet!$E$2:$E$301,$M11003),INDEX(Szabalyok!$A:$A,$N11003))))</f>
        <v/>
      </c>
      <c r="C11003" s="41">
        <f>IF($B11003="","",MIN(INDEX(Bemenet!$F$2:$F$301,$M11003),INDEX(Szabalyok!$B:$B,$N11003)))</f>
        <v/>
      </c>
      <c r="D11003" s="5">
        <f>IF(AND($B11003&lt;&gt;"",$C11003&lt;&gt;"",$B11003&lt;=$C11003),INDEX(Bemenet!$G$2:$G$301,$M11003),"")</f>
        <v/>
      </c>
      <c r="E11003" s="6">
        <f>IF(AND($B11003&lt;&gt;"",$C11003&lt;&gt;"",$B11003&lt;=$C11003),INDEX(Bemenet!$D$2:$D$301,$M11003),"")</f>
        <v/>
      </c>
      <c r="F11003" s="5">
        <f>IF(AND($B11003&lt;&gt;"",$C11003&lt;&gt;"",$B11003&lt;=$C11003),$C11003-$B11003+1,"")</f>
        <v/>
      </c>
      <c r="G11003" s="5">
        <f>IF($F11003="","",$F11003*$D11003)</f>
        <v/>
      </c>
      <c r="H11003" s="42">
        <f>IF($G11003="","",$O11003)</f>
        <v/>
      </c>
      <c r="I11003" s="5">
        <f>IF($G11003="","",$G11003*IF($H11003="",$O11003,$H11003)/100)</f>
        <v/>
      </c>
      <c r="J11003" s="5">
        <f>IF(OR($L11003="",NOT(COUNTIFS($L$2:$L11003,$L11003)=1)),"",SUMIFS($G:$G,$L:$L,$L11003))</f>
        <v/>
      </c>
      <c r="K11003" s="5">
        <f>IF(OR($L11003="",NOT(COUNTIFS($L$2:$L11003,$L11003)=1)),"",SUMIFS($I:$I,$L:$L,$L11003))</f>
        <v/>
      </c>
      <c r="L11003" s="6">
        <f>IF($B11003="","",YEAR($B11003))</f>
        <v/>
      </c>
      <c r="M11003" s="6">
        <f>INT((ROW()-2)/39)+1</f>
        <v/>
      </c>
      <c r="N11003" s="6">
        <f>MOD(ROW()-2,39)+2</f>
        <v/>
      </c>
      <c r="O11003" s="42">
        <f>IF(AND($B11003&lt;&gt;"",$C11003&lt;&gt;"",$B11003&lt;=$C11003),INDEX(Szabalyok!$C:$C,$N11003),"")</f>
        <v/>
      </c>
      <c r="P11003">
        <f>IF(D11003="",P11002,P11002+1)</f>
        <v/>
      </c>
    </row>
    <row r="11004">
      <c r="A11004">
        <f>IF(P11004=P11003,0,P11004)</f>
        <v/>
      </c>
      <c r="B11004" s="41">
        <f>IF($M11004&gt;300,"",IF(OR(INDEX(Bemenet!$E$2:$E$301,$M11004)="",INDEX(Bemenet!$F$2:$F$301,$M11004)=""),"",MAX(INDEX(Bemenet!$E$2:$E$301,$M11004),INDEX(Szabalyok!$A:$A,$N11004))))</f>
        <v/>
      </c>
      <c r="C11004" s="41">
        <f>IF($B11004="","",MIN(INDEX(Bemenet!$F$2:$F$301,$M11004),INDEX(Szabalyok!$B:$B,$N11004)))</f>
        <v/>
      </c>
      <c r="D11004" s="5">
        <f>IF(AND($B11004&lt;&gt;"",$C11004&lt;&gt;"",$B11004&lt;=$C11004),INDEX(Bemenet!$G$2:$G$301,$M11004),"")</f>
        <v/>
      </c>
      <c r="E11004" s="6">
        <f>IF(AND($B11004&lt;&gt;"",$C11004&lt;&gt;"",$B11004&lt;=$C11004),INDEX(Bemenet!$D$2:$D$301,$M11004),"")</f>
        <v/>
      </c>
      <c r="F11004" s="5">
        <f>IF(AND($B11004&lt;&gt;"",$C11004&lt;&gt;"",$B11004&lt;=$C11004),$C11004-$B11004+1,"")</f>
        <v/>
      </c>
      <c r="G11004" s="5">
        <f>IF($F11004="","",$F11004*$D11004)</f>
        <v/>
      </c>
      <c r="H11004" s="42">
        <f>IF($G11004="","",$O11004)</f>
        <v/>
      </c>
      <c r="I11004" s="5">
        <f>IF($G11004="","",$G11004*IF($H11004="",$O11004,$H11004)/100)</f>
        <v/>
      </c>
      <c r="J11004" s="5">
        <f>IF(OR($L11004="",NOT(COUNTIFS($L$2:$L11004,$L11004)=1)),"",SUMIFS($G:$G,$L:$L,$L11004))</f>
        <v/>
      </c>
      <c r="K11004" s="5">
        <f>IF(OR($L11004="",NOT(COUNTIFS($L$2:$L11004,$L11004)=1)),"",SUMIFS($I:$I,$L:$L,$L11004))</f>
        <v/>
      </c>
      <c r="L11004" s="6">
        <f>IF($B11004="","",YEAR($B11004))</f>
        <v/>
      </c>
      <c r="M11004" s="6">
        <f>INT((ROW()-2)/39)+1</f>
        <v/>
      </c>
      <c r="N11004" s="6">
        <f>MOD(ROW()-2,39)+2</f>
        <v/>
      </c>
      <c r="O11004" s="42">
        <f>IF(AND($B11004&lt;&gt;"",$C11004&lt;&gt;"",$B11004&lt;=$C11004),INDEX(Szabalyok!$C:$C,$N11004),"")</f>
        <v/>
      </c>
      <c r="P11004">
        <f>IF(D11004="",P11003,P11003+1)</f>
        <v/>
      </c>
    </row>
    <row r="11005">
      <c r="A11005">
        <f>IF(P11005=P11004,0,P11005)</f>
        <v/>
      </c>
      <c r="B11005" s="41">
        <f>IF($M11005&gt;300,"",IF(OR(INDEX(Bemenet!$E$2:$E$301,$M11005)="",INDEX(Bemenet!$F$2:$F$301,$M11005)=""),"",MAX(INDEX(Bemenet!$E$2:$E$301,$M11005),INDEX(Szabalyok!$A:$A,$N11005))))</f>
        <v/>
      </c>
      <c r="C11005" s="41">
        <f>IF($B11005="","",MIN(INDEX(Bemenet!$F$2:$F$301,$M11005),INDEX(Szabalyok!$B:$B,$N11005)))</f>
        <v/>
      </c>
      <c r="D11005" s="5">
        <f>IF(AND($B11005&lt;&gt;"",$C11005&lt;&gt;"",$B11005&lt;=$C11005),INDEX(Bemenet!$G$2:$G$301,$M11005),"")</f>
        <v/>
      </c>
      <c r="E11005" s="6">
        <f>IF(AND($B11005&lt;&gt;"",$C11005&lt;&gt;"",$B11005&lt;=$C11005),INDEX(Bemenet!$D$2:$D$301,$M11005),"")</f>
        <v/>
      </c>
      <c r="F11005" s="5">
        <f>IF(AND($B11005&lt;&gt;"",$C11005&lt;&gt;"",$B11005&lt;=$C11005),$C11005-$B11005+1,"")</f>
        <v/>
      </c>
      <c r="G11005" s="5">
        <f>IF($F11005="","",$F11005*$D11005)</f>
        <v/>
      </c>
      <c r="H11005" s="42">
        <f>IF($G11005="","",$O11005)</f>
        <v/>
      </c>
      <c r="I11005" s="5">
        <f>IF($G11005="","",$G11005*IF($H11005="",$O11005,$H11005)/100)</f>
        <v/>
      </c>
      <c r="J11005" s="5">
        <f>IF(OR($L11005="",NOT(COUNTIFS($L$2:$L11005,$L11005)=1)),"",SUMIFS($G:$G,$L:$L,$L11005))</f>
        <v/>
      </c>
      <c r="K11005" s="5">
        <f>IF(OR($L11005="",NOT(COUNTIFS($L$2:$L11005,$L11005)=1)),"",SUMIFS($I:$I,$L:$L,$L11005))</f>
        <v/>
      </c>
      <c r="L11005" s="6">
        <f>IF($B11005="","",YEAR($B11005))</f>
        <v/>
      </c>
      <c r="M11005" s="6">
        <f>INT((ROW()-2)/39)+1</f>
        <v/>
      </c>
      <c r="N11005" s="6">
        <f>MOD(ROW()-2,39)+2</f>
        <v/>
      </c>
      <c r="O11005" s="42">
        <f>IF(AND($B11005&lt;&gt;"",$C11005&lt;&gt;"",$B11005&lt;=$C11005),INDEX(Szabalyok!$C:$C,$N11005),"")</f>
        <v/>
      </c>
      <c r="P11005">
        <f>IF(D11005="",P11004,P11004+1)</f>
        <v/>
      </c>
    </row>
    <row r="11006">
      <c r="A11006">
        <f>IF(P11006=P11005,0,P11006)</f>
        <v/>
      </c>
      <c r="B11006" s="41">
        <f>IF($M11006&gt;300,"",IF(OR(INDEX(Bemenet!$E$2:$E$301,$M11006)="",INDEX(Bemenet!$F$2:$F$301,$M11006)=""),"",MAX(INDEX(Bemenet!$E$2:$E$301,$M11006),INDEX(Szabalyok!$A:$A,$N11006))))</f>
        <v/>
      </c>
      <c r="C11006" s="41">
        <f>IF($B11006="","",MIN(INDEX(Bemenet!$F$2:$F$301,$M11006),INDEX(Szabalyok!$B:$B,$N11006)))</f>
        <v/>
      </c>
      <c r="D11006" s="5">
        <f>IF(AND($B11006&lt;&gt;"",$C11006&lt;&gt;"",$B11006&lt;=$C11006),INDEX(Bemenet!$G$2:$G$301,$M11006),"")</f>
        <v/>
      </c>
      <c r="E11006" s="6">
        <f>IF(AND($B11006&lt;&gt;"",$C11006&lt;&gt;"",$B11006&lt;=$C11006),INDEX(Bemenet!$D$2:$D$301,$M11006),"")</f>
        <v/>
      </c>
      <c r="F11006" s="5">
        <f>IF(AND($B11006&lt;&gt;"",$C11006&lt;&gt;"",$B11006&lt;=$C11006),$C11006-$B11006+1,"")</f>
        <v/>
      </c>
      <c r="G11006" s="5">
        <f>IF($F11006="","",$F11006*$D11006)</f>
        <v/>
      </c>
      <c r="H11006" s="42">
        <f>IF($G11006="","",$O11006)</f>
        <v/>
      </c>
      <c r="I11006" s="5">
        <f>IF($G11006="","",$G11006*IF($H11006="",$O11006,$H11006)/100)</f>
        <v/>
      </c>
      <c r="J11006" s="5">
        <f>IF(OR($L11006="",NOT(COUNTIFS($L$2:$L11006,$L11006)=1)),"",SUMIFS($G:$G,$L:$L,$L11006))</f>
        <v/>
      </c>
      <c r="K11006" s="5">
        <f>IF(OR($L11006="",NOT(COUNTIFS($L$2:$L11006,$L11006)=1)),"",SUMIFS($I:$I,$L:$L,$L11006))</f>
        <v/>
      </c>
      <c r="L11006" s="6">
        <f>IF($B11006="","",YEAR($B11006))</f>
        <v/>
      </c>
      <c r="M11006" s="6">
        <f>INT((ROW()-2)/39)+1</f>
        <v/>
      </c>
      <c r="N11006" s="6">
        <f>MOD(ROW()-2,39)+2</f>
        <v/>
      </c>
      <c r="O11006" s="42">
        <f>IF(AND($B11006&lt;&gt;"",$C11006&lt;&gt;"",$B11006&lt;=$C11006),INDEX(Szabalyok!$C:$C,$N11006),"")</f>
        <v/>
      </c>
      <c r="P11006">
        <f>IF(D11006="",P11005,P11005+1)</f>
        <v/>
      </c>
    </row>
    <row r="11007">
      <c r="A11007">
        <f>IF(P11007=P11006,0,P11007)</f>
        <v/>
      </c>
      <c r="B11007" s="41">
        <f>IF($M11007&gt;300,"",IF(OR(INDEX(Bemenet!$E$2:$E$301,$M11007)="",INDEX(Bemenet!$F$2:$F$301,$M11007)=""),"",MAX(INDEX(Bemenet!$E$2:$E$301,$M11007),INDEX(Szabalyok!$A:$A,$N11007))))</f>
        <v/>
      </c>
      <c r="C11007" s="41">
        <f>IF($B11007="","",MIN(INDEX(Bemenet!$F$2:$F$301,$M11007),INDEX(Szabalyok!$B:$B,$N11007)))</f>
        <v/>
      </c>
      <c r="D11007" s="5">
        <f>IF(AND($B11007&lt;&gt;"",$C11007&lt;&gt;"",$B11007&lt;=$C11007),INDEX(Bemenet!$G$2:$G$301,$M11007),"")</f>
        <v/>
      </c>
      <c r="E11007" s="6">
        <f>IF(AND($B11007&lt;&gt;"",$C11007&lt;&gt;"",$B11007&lt;=$C11007),INDEX(Bemenet!$D$2:$D$301,$M11007),"")</f>
        <v/>
      </c>
      <c r="F11007" s="5">
        <f>IF(AND($B11007&lt;&gt;"",$C11007&lt;&gt;"",$B11007&lt;=$C11007),$C11007-$B11007+1,"")</f>
        <v/>
      </c>
      <c r="G11007" s="5">
        <f>IF($F11007="","",$F11007*$D11007)</f>
        <v/>
      </c>
      <c r="H11007" s="42">
        <f>IF($G11007="","",$O11007)</f>
        <v/>
      </c>
      <c r="I11007" s="5">
        <f>IF($G11007="","",$G11007*IF($H11007="",$O11007,$H11007)/100)</f>
        <v/>
      </c>
      <c r="J11007" s="5">
        <f>IF(OR($L11007="",NOT(COUNTIFS($L$2:$L11007,$L11007)=1)),"",SUMIFS($G:$G,$L:$L,$L11007))</f>
        <v/>
      </c>
      <c r="K11007" s="5">
        <f>IF(OR($L11007="",NOT(COUNTIFS($L$2:$L11007,$L11007)=1)),"",SUMIFS($I:$I,$L:$L,$L11007))</f>
        <v/>
      </c>
      <c r="L11007" s="6">
        <f>IF($B11007="","",YEAR($B11007))</f>
        <v/>
      </c>
      <c r="M11007" s="6">
        <f>INT((ROW()-2)/39)+1</f>
        <v/>
      </c>
      <c r="N11007" s="6">
        <f>MOD(ROW()-2,39)+2</f>
        <v/>
      </c>
      <c r="O11007" s="42">
        <f>IF(AND($B11007&lt;&gt;"",$C11007&lt;&gt;"",$B11007&lt;=$C11007),INDEX(Szabalyok!$C:$C,$N11007),"")</f>
        <v/>
      </c>
      <c r="P11007">
        <f>IF(D11007="",P11006,P11006+1)</f>
        <v/>
      </c>
    </row>
    <row r="11008">
      <c r="A11008">
        <f>IF(P11008=P11007,0,P11008)</f>
        <v/>
      </c>
      <c r="B11008" s="41">
        <f>IF($M11008&gt;300,"",IF(OR(INDEX(Bemenet!$E$2:$E$301,$M11008)="",INDEX(Bemenet!$F$2:$F$301,$M11008)=""),"",MAX(INDEX(Bemenet!$E$2:$E$301,$M11008),INDEX(Szabalyok!$A:$A,$N11008))))</f>
        <v/>
      </c>
      <c r="C11008" s="41">
        <f>IF($B11008="","",MIN(INDEX(Bemenet!$F$2:$F$301,$M11008),INDEX(Szabalyok!$B:$B,$N11008)))</f>
        <v/>
      </c>
      <c r="D11008" s="5">
        <f>IF(AND($B11008&lt;&gt;"",$C11008&lt;&gt;"",$B11008&lt;=$C11008),INDEX(Bemenet!$G$2:$G$301,$M11008),"")</f>
        <v/>
      </c>
      <c r="E11008" s="6">
        <f>IF(AND($B11008&lt;&gt;"",$C11008&lt;&gt;"",$B11008&lt;=$C11008),INDEX(Bemenet!$D$2:$D$301,$M11008),"")</f>
        <v/>
      </c>
      <c r="F11008" s="5">
        <f>IF(AND($B11008&lt;&gt;"",$C11008&lt;&gt;"",$B11008&lt;=$C11008),$C11008-$B11008+1,"")</f>
        <v/>
      </c>
      <c r="G11008" s="5">
        <f>IF($F11008="","",$F11008*$D11008)</f>
        <v/>
      </c>
      <c r="H11008" s="42">
        <f>IF($G11008="","",$O11008)</f>
        <v/>
      </c>
      <c r="I11008" s="5">
        <f>IF($G11008="","",$G11008*IF($H11008="",$O11008,$H11008)/100)</f>
        <v/>
      </c>
      <c r="J11008" s="5">
        <f>IF(OR($L11008="",NOT(COUNTIFS($L$2:$L11008,$L11008)=1)),"",SUMIFS($G:$G,$L:$L,$L11008))</f>
        <v/>
      </c>
      <c r="K11008" s="5">
        <f>IF(OR($L11008="",NOT(COUNTIFS($L$2:$L11008,$L11008)=1)),"",SUMIFS($I:$I,$L:$L,$L11008))</f>
        <v/>
      </c>
      <c r="L11008" s="6">
        <f>IF($B11008="","",YEAR($B11008))</f>
        <v/>
      </c>
      <c r="M11008" s="6">
        <f>INT((ROW()-2)/39)+1</f>
        <v/>
      </c>
      <c r="N11008" s="6">
        <f>MOD(ROW()-2,39)+2</f>
        <v/>
      </c>
      <c r="O11008" s="42">
        <f>IF(AND($B11008&lt;&gt;"",$C11008&lt;&gt;"",$B11008&lt;=$C11008),INDEX(Szabalyok!$C:$C,$N11008),"")</f>
        <v/>
      </c>
      <c r="P11008">
        <f>IF(D11008="",P11007,P11007+1)</f>
        <v/>
      </c>
    </row>
    <row r="11009">
      <c r="A11009">
        <f>IF(P11009=P11008,0,P11009)</f>
        <v/>
      </c>
      <c r="B11009" s="41">
        <f>IF($M11009&gt;300,"",IF(OR(INDEX(Bemenet!$E$2:$E$301,$M11009)="",INDEX(Bemenet!$F$2:$F$301,$M11009)=""),"",MAX(INDEX(Bemenet!$E$2:$E$301,$M11009),INDEX(Szabalyok!$A:$A,$N11009))))</f>
        <v/>
      </c>
      <c r="C11009" s="41">
        <f>IF($B11009="","",MIN(INDEX(Bemenet!$F$2:$F$301,$M11009),INDEX(Szabalyok!$B:$B,$N11009)))</f>
        <v/>
      </c>
      <c r="D11009" s="5">
        <f>IF(AND($B11009&lt;&gt;"",$C11009&lt;&gt;"",$B11009&lt;=$C11009),INDEX(Bemenet!$G$2:$G$301,$M11009),"")</f>
        <v/>
      </c>
      <c r="E11009" s="6">
        <f>IF(AND($B11009&lt;&gt;"",$C11009&lt;&gt;"",$B11009&lt;=$C11009),INDEX(Bemenet!$D$2:$D$301,$M11009),"")</f>
        <v/>
      </c>
      <c r="F11009" s="5">
        <f>IF(AND($B11009&lt;&gt;"",$C11009&lt;&gt;"",$B11009&lt;=$C11009),$C11009-$B11009+1,"")</f>
        <v/>
      </c>
      <c r="G11009" s="5">
        <f>IF($F11009="","",$F11009*$D11009)</f>
        <v/>
      </c>
      <c r="H11009" s="42">
        <f>IF($G11009="","",$O11009)</f>
        <v/>
      </c>
      <c r="I11009" s="5">
        <f>IF($G11009="","",$G11009*IF($H11009="",$O11009,$H11009)/100)</f>
        <v/>
      </c>
      <c r="J11009" s="5">
        <f>IF(OR($L11009="",NOT(COUNTIFS($L$2:$L11009,$L11009)=1)),"",SUMIFS($G:$G,$L:$L,$L11009))</f>
        <v/>
      </c>
      <c r="K11009" s="5">
        <f>IF(OR($L11009="",NOT(COUNTIFS($L$2:$L11009,$L11009)=1)),"",SUMIFS($I:$I,$L:$L,$L11009))</f>
        <v/>
      </c>
      <c r="L11009" s="6">
        <f>IF($B11009="","",YEAR($B11009))</f>
        <v/>
      </c>
      <c r="M11009" s="6">
        <f>INT((ROW()-2)/39)+1</f>
        <v/>
      </c>
      <c r="N11009" s="6">
        <f>MOD(ROW()-2,39)+2</f>
        <v/>
      </c>
      <c r="O11009" s="42">
        <f>IF(AND($B11009&lt;&gt;"",$C11009&lt;&gt;"",$B11009&lt;=$C11009),INDEX(Szabalyok!$C:$C,$N11009),"")</f>
        <v/>
      </c>
      <c r="P11009">
        <f>IF(D11009="",P11008,P11008+1)</f>
        <v/>
      </c>
    </row>
    <row r="11010">
      <c r="A11010">
        <f>IF(P11010=P11009,0,P11010)</f>
        <v/>
      </c>
      <c r="B11010" s="41">
        <f>IF($M11010&gt;300,"",IF(OR(INDEX(Bemenet!$E$2:$E$301,$M11010)="",INDEX(Bemenet!$F$2:$F$301,$M11010)=""),"",MAX(INDEX(Bemenet!$E$2:$E$301,$M11010),INDEX(Szabalyok!$A:$A,$N11010))))</f>
        <v/>
      </c>
      <c r="C11010" s="41">
        <f>IF($B11010="","",MIN(INDEX(Bemenet!$F$2:$F$301,$M11010),INDEX(Szabalyok!$B:$B,$N11010)))</f>
        <v/>
      </c>
      <c r="D11010" s="5">
        <f>IF(AND($B11010&lt;&gt;"",$C11010&lt;&gt;"",$B11010&lt;=$C11010),INDEX(Bemenet!$G$2:$G$301,$M11010),"")</f>
        <v/>
      </c>
      <c r="E11010" s="6">
        <f>IF(AND($B11010&lt;&gt;"",$C11010&lt;&gt;"",$B11010&lt;=$C11010),INDEX(Bemenet!$D$2:$D$301,$M11010),"")</f>
        <v/>
      </c>
      <c r="F11010" s="5">
        <f>IF(AND($B11010&lt;&gt;"",$C11010&lt;&gt;"",$B11010&lt;=$C11010),$C11010-$B11010+1,"")</f>
        <v/>
      </c>
      <c r="G11010" s="5">
        <f>IF($F11010="","",$F11010*$D11010)</f>
        <v/>
      </c>
      <c r="H11010" s="42">
        <f>IF($G11010="","",$O11010)</f>
        <v/>
      </c>
      <c r="I11010" s="5">
        <f>IF($G11010="","",$G11010*IF($H11010="",$O11010,$H11010)/100)</f>
        <v/>
      </c>
      <c r="J11010" s="5">
        <f>IF(OR($L11010="",NOT(COUNTIFS($L$2:$L11010,$L11010)=1)),"",SUMIFS($G:$G,$L:$L,$L11010))</f>
        <v/>
      </c>
      <c r="K11010" s="5">
        <f>IF(OR($L11010="",NOT(COUNTIFS($L$2:$L11010,$L11010)=1)),"",SUMIFS($I:$I,$L:$L,$L11010))</f>
        <v/>
      </c>
      <c r="L11010" s="6">
        <f>IF($B11010="","",YEAR($B11010))</f>
        <v/>
      </c>
      <c r="M11010" s="6">
        <f>INT((ROW()-2)/39)+1</f>
        <v/>
      </c>
      <c r="N11010" s="6">
        <f>MOD(ROW()-2,39)+2</f>
        <v/>
      </c>
      <c r="O11010" s="42">
        <f>IF(AND($B11010&lt;&gt;"",$C11010&lt;&gt;"",$B11010&lt;=$C11010),INDEX(Szabalyok!$C:$C,$N11010),"")</f>
        <v/>
      </c>
      <c r="P11010">
        <f>IF(D11010="",P11009,P11009+1)</f>
        <v/>
      </c>
    </row>
    <row r="11011">
      <c r="A11011">
        <f>IF(P11011=P11010,0,P11011)</f>
        <v/>
      </c>
      <c r="B11011" s="41">
        <f>IF($M11011&gt;300,"",IF(OR(INDEX(Bemenet!$E$2:$E$301,$M11011)="",INDEX(Bemenet!$F$2:$F$301,$M11011)=""),"",MAX(INDEX(Bemenet!$E$2:$E$301,$M11011),INDEX(Szabalyok!$A:$A,$N11011))))</f>
        <v/>
      </c>
      <c r="C11011" s="41">
        <f>IF($B11011="","",MIN(INDEX(Bemenet!$F$2:$F$301,$M11011),INDEX(Szabalyok!$B:$B,$N11011)))</f>
        <v/>
      </c>
      <c r="D11011" s="5">
        <f>IF(AND($B11011&lt;&gt;"",$C11011&lt;&gt;"",$B11011&lt;=$C11011),INDEX(Bemenet!$G$2:$G$301,$M11011),"")</f>
        <v/>
      </c>
      <c r="E11011" s="6">
        <f>IF(AND($B11011&lt;&gt;"",$C11011&lt;&gt;"",$B11011&lt;=$C11011),INDEX(Bemenet!$D$2:$D$301,$M11011),"")</f>
        <v/>
      </c>
      <c r="F11011" s="5">
        <f>IF(AND($B11011&lt;&gt;"",$C11011&lt;&gt;"",$B11011&lt;=$C11011),$C11011-$B11011+1,"")</f>
        <v/>
      </c>
      <c r="G11011" s="5">
        <f>IF($F11011="","",$F11011*$D11011)</f>
        <v/>
      </c>
      <c r="H11011" s="42">
        <f>IF($G11011="","",$O11011)</f>
        <v/>
      </c>
      <c r="I11011" s="5">
        <f>IF($G11011="","",$G11011*IF($H11011="",$O11011,$H11011)/100)</f>
        <v/>
      </c>
      <c r="J11011" s="5">
        <f>IF(OR($L11011="",NOT(COUNTIFS($L$2:$L11011,$L11011)=1)),"",SUMIFS($G:$G,$L:$L,$L11011))</f>
        <v/>
      </c>
      <c r="K11011" s="5">
        <f>IF(OR($L11011="",NOT(COUNTIFS($L$2:$L11011,$L11011)=1)),"",SUMIFS($I:$I,$L:$L,$L11011))</f>
        <v/>
      </c>
      <c r="L11011" s="6">
        <f>IF($B11011="","",YEAR($B11011))</f>
        <v/>
      </c>
      <c r="M11011" s="6">
        <f>INT((ROW()-2)/39)+1</f>
        <v/>
      </c>
      <c r="N11011" s="6">
        <f>MOD(ROW()-2,39)+2</f>
        <v/>
      </c>
      <c r="O11011" s="42">
        <f>IF(AND($B11011&lt;&gt;"",$C11011&lt;&gt;"",$B11011&lt;=$C11011),INDEX(Szabalyok!$C:$C,$N11011),"")</f>
        <v/>
      </c>
      <c r="P11011">
        <f>IF(D11011="",P11010,P11010+1)</f>
        <v/>
      </c>
    </row>
    <row r="11012">
      <c r="A11012">
        <f>IF(P11012=P11011,0,P11012)</f>
        <v/>
      </c>
      <c r="B11012" s="41">
        <f>IF($M11012&gt;300,"",IF(OR(INDEX(Bemenet!$E$2:$E$301,$M11012)="",INDEX(Bemenet!$F$2:$F$301,$M11012)=""),"",MAX(INDEX(Bemenet!$E$2:$E$301,$M11012),INDEX(Szabalyok!$A:$A,$N11012))))</f>
        <v/>
      </c>
      <c r="C11012" s="41">
        <f>IF($B11012="","",MIN(INDEX(Bemenet!$F$2:$F$301,$M11012),INDEX(Szabalyok!$B:$B,$N11012)))</f>
        <v/>
      </c>
      <c r="D11012" s="5">
        <f>IF(AND($B11012&lt;&gt;"",$C11012&lt;&gt;"",$B11012&lt;=$C11012),INDEX(Bemenet!$G$2:$G$301,$M11012),"")</f>
        <v/>
      </c>
      <c r="E11012" s="6">
        <f>IF(AND($B11012&lt;&gt;"",$C11012&lt;&gt;"",$B11012&lt;=$C11012),INDEX(Bemenet!$D$2:$D$301,$M11012),"")</f>
        <v/>
      </c>
      <c r="F11012" s="5">
        <f>IF(AND($B11012&lt;&gt;"",$C11012&lt;&gt;"",$B11012&lt;=$C11012),$C11012-$B11012+1,"")</f>
        <v/>
      </c>
      <c r="G11012" s="5">
        <f>IF($F11012="","",$F11012*$D11012)</f>
        <v/>
      </c>
      <c r="H11012" s="42">
        <f>IF($G11012="","",$O11012)</f>
        <v/>
      </c>
      <c r="I11012" s="5">
        <f>IF($G11012="","",$G11012*IF($H11012="",$O11012,$H11012)/100)</f>
        <v/>
      </c>
      <c r="J11012" s="5">
        <f>IF(OR($L11012="",NOT(COUNTIFS($L$2:$L11012,$L11012)=1)),"",SUMIFS($G:$G,$L:$L,$L11012))</f>
        <v/>
      </c>
      <c r="K11012" s="5">
        <f>IF(OR($L11012="",NOT(COUNTIFS($L$2:$L11012,$L11012)=1)),"",SUMIFS($I:$I,$L:$L,$L11012))</f>
        <v/>
      </c>
      <c r="L11012" s="6">
        <f>IF($B11012="","",YEAR($B11012))</f>
        <v/>
      </c>
      <c r="M11012" s="6">
        <f>INT((ROW()-2)/39)+1</f>
        <v/>
      </c>
      <c r="N11012" s="6">
        <f>MOD(ROW()-2,39)+2</f>
        <v/>
      </c>
      <c r="O11012" s="42">
        <f>IF(AND($B11012&lt;&gt;"",$C11012&lt;&gt;"",$B11012&lt;=$C11012),INDEX(Szabalyok!$C:$C,$N11012),"")</f>
        <v/>
      </c>
      <c r="P11012">
        <f>IF(D11012="",P11011,P11011+1)</f>
        <v/>
      </c>
    </row>
    <row r="11013">
      <c r="A11013">
        <f>IF(P11013=P11012,0,P11013)</f>
        <v/>
      </c>
      <c r="B11013" s="41">
        <f>IF($M11013&gt;300,"",IF(OR(INDEX(Bemenet!$E$2:$E$301,$M11013)="",INDEX(Bemenet!$F$2:$F$301,$M11013)=""),"",MAX(INDEX(Bemenet!$E$2:$E$301,$M11013),INDEX(Szabalyok!$A:$A,$N11013))))</f>
        <v/>
      </c>
      <c r="C11013" s="41">
        <f>IF($B11013="","",MIN(INDEX(Bemenet!$F$2:$F$301,$M11013),INDEX(Szabalyok!$B:$B,$N11013)))</f>
        <v/>
      </c>
      <c r="D11013" s="5">
        <f>IF(AND($B11013&lt;&gt;"",$C11013&lt;&gt;"",$B11013&lt;=$C11013),INDEX(Bemenet!$G$2:$G$301,$M11013),"")</f>
        <v/>
      </c>
      <c r="E11013" s="6">
        <f>IF(AND($B11013&lt;&gt;"",$C11013&lt;&gt;"",$B11013&lt;=$C11013),INDEX(Bemenet!$D$2:$D$301,$M11013),"")</f>
        <v/>
      </c>
      <c r="F11013" s="5">
        <f>IF(AND($B11013&lt;&gt;"",$C11013&lt;&gt;"",$B11013&lt;=$C11013),$C11013-$B11013+1,"")</f>
        <v/>
      </c>
      <c r="G11013" s="5">
        <f>IF($F11013="","",$F11013*$D11013)</f>
        <v/>
      </c>
      <c r="H11013" s="42">
        <f>IF($G11013="","",$O11013)</f>
        <v/>
      </c>
      <c r="I11013" s="5">
        <f>IF($G11013="","",$G11013*IF($H11013="",$O11013,$H11013)/100)</f>
        <v/>
      </c>
      <c r="J11013" s="5">
        <f>IF(OR($L11013="",NOT(COUNTIFS($L$2:$L11013,$L11013)=1)),"",SUMIFS($G:$G,$L:$L,$L11013))</f>
        <v/>
      </c>
      <c r="K11013" s="5">
        <f>IF(OR($L11013="",NOT(COUNTIFS($L$2:$L11013,$L11013)=1)),"",SUMIFS($I:$I,$L:$L,$L11013))</f>
        <v/>
      </c>
      <c r="L11013" s="6">
        <f>IF($B11013="","",YEAR($B11013))</f>
        <v/>
      </c>
      <c r="M11013" s="6">
        <f>INT((ROW()-2)/39)+1</f>
        <v/>
      </c>
      <c r="N11013" s="6">
        <f>MOD(ROW()-2,39)+2</f>
        <v/>
      </c>
      <c r="O11013" s="42">
        <f>IF(AND($B11013&lt;&gt;"",$C11013&lt;&gt;"",$B11013&lt;=$C11013),INDEX(Szabalyok!$C:$C,$N11013),"")</f>
        <v/>
      </c>
      <c r="P11013">
        <f>IF(D11013="",P11012,P11012+1)</f>
        <v/>
      </c>
    </row>
    <row r="11014">
      <c r="A11014">
        <f>IF(P11014=P11013,0,P11014)</f>
        <v/>
      </c>
      <c r="B11014" s="41">
        <f>IF($M11014&gt;300,"",IF(OR(INDEX(Bemenet!$E$2:$E$301,$M11014)="",INDEX(Bemenet!$F$2:$F$301,$M11014)=""),"",MAX(INDEX(Bemenet!$E$2:$E$301,$M11014),INDEX(Szabalyok!$A:$A,$N11014))))</f>
        <v/>
      </c>
      <c r="C11014" s="41">
        <f>IF($B11014="","",MIN(INDEX(Bemenet!$F$2:$F$301,$M11014),INDEX(Szabalyok!$B:$B,$N11014)))</f>
        <v/>
      </c>
      <c r="D11014" s="5">
        <f>IF(AND($B11014&lt;&gt;"",$C11014&lt;&gt;"",$B11014&lt;=$C11014),INDEX(Bemenet!$G$2:$G$301,$M11014),"")</f>
        <v/>
      </c>
      <c r="E11014" s="6">
        <f>IF(AND($B11014&lt;&gt;"",$C11014&lt;&gt;"",$B11014&lt;=$C11014),INDEX(Bemenet!$D$2:$D$301,$M11014),"")</f>
        <v/>
      </c>
      <c r="F11014" s="5">
        <f>IF(AND($B11014&lt;&gt;"",$C11014&lt;&gt;"",$B11014&lt;=$C11014),$C11014-$B11014+1,"")</f>
        <v/>
      </c>
      <c r="G11014" s="5">
        <f>IF($F11014="","",$F11014*$D11014)</f>
        <v/>
      </c>
      <c r="H11014" s="42">
        <f>IF($G11014="","",$O11014)</f>
        <v/>
      </c>
      <c r="I11014" s="5">
        <f>IF($G11014="","",$G11014*IF($H11014="",$O11014,$H11014)/100)</f>
        <v/>
      </c>
      <c r="J11014" s="5">
        <f>IF(OR($L11014="",NOT(COUNTIFS($L$2:$L11014,$L11014)=1)),"",SUMIFS($G:$G,$L:$L,$L11014))</f>
        <v/>
      </c>
      <c r="K11014" s="5">
        <f>IF(OR($L11014="",NOT(COUNTIFS($L$2:$L11014,$L11014)=1)),"",SUMIFS($I:$I,$L:$L,$L11014))</f>
        <v/>
      </c>
      <c r="L11014" s="6">
        <f>IF($B11014="","",YEAR($B11014))</f>
        <v/>
      </c>
      <c r="M11014" s="6">
        <f>INT((ROW()-2)/39)+1</f>
        <v/>
      </c>
      <c r="N11014" s="6">
        <f>MOD(ROW()-2,39)+2</f>
        <v/>
      </c>
      <c r="O11014" s="42">
        <f>IF(AND($B11014&lt;&gt;"",$C11014&lt;&gt;"",$B11014&lt;=$C11014),INDEX(Szabalyok!$C:$C,$N11014),"")</f>
        <v/>
      </c>
      <c r="P11014">
        <f>IF(D11014="",P11013,P11013+1)</f>
        <v/>
      </c>
    </row>
    <row r="11015">
      <c r="A11015">
        <f>IF(P11015=P11014,0,P11015)</f>
        <v/>
      </c>
      <c r="B11015" s="41">
        <f>IF($M11015&gt;300,"",IF(OR(INDEX(Bemenet!$E$2:$E$301,$M11015)="",INDEX(Bemenet!$F$2:$F$301,$M11015)=""),"",MAX(INDEX(Bemenet!$E$2:$E$301,$M11015),INDEX(Szabalyok!$A:$A,$N11015))))</f>
        <v/>
      </c>
      <c r="C11015" s="41">
        <f>IF($B11015="","",MIN(INDEX(Bemenet!$F$2:$F$301,$M11015),INDEX(Szabalyok!$B:$B,$N11015)))</f>
        <v/>
      </c>
      <c r="D11015" s="5">
        <f>IF(AND($B11015&lt;&gt;"",$C11015&lt;&gt;"",$B11015&lt;=$C11015),INDEX(Bemenet!$G$2:$G$301,$M11015),"")</f>
        <v/>
      </c>
      <c r="E11015" s="6">
        <f>IF(AND($B11015&lt;&gt;"",$C11015&lt;&gt;"",$B11015&lt;=$C11015),INDEX(Bemenet!$D$2:$D$301,$M11015),"")</f>
        <v/>
      </c>
      <c r="F11015" s="5">
        <f>IF(AND($B11015&lt;&gt;"",$C11015&lt;&gt;"",$B11015&lt;=$C11015),$C11015-$B11015+1,"")</f>
        <v/>
      </c>
      <c r="G11015" s="5">
        <f>IF($F11015="","",$F11015*$D11015)</f>
        <v/>
      </c>
      <c r="H11015" s="42">
        <f>IF($G11015="","",$O11015)</f>
        <v/>
      </c>
      <c r="I11015" s="5">
        <f>IF($G11015="","",$G11015*IF($H11015="",$O11015,$H11015)/100)</f>
        <v/>
      </c>
      <c r="J11015" s="5">
        <f>IF(OR($L11015="",NOT(COUNTIFS($L$2:$L11015,$L11015)=1)),"",SUMIFS($G:$G,$L:$L,$L11015))</f>
        <v/>
      </c>
      <c r="K11015" s="5">
        <f>IF(OR($L11015="",NOT(COUNTIFS($L$2:$L11015,$L11015)=1)),"",SUMIFS($I:$I,$L:$L,$L11015))</f>
        <v/>
      </c>
      <c r="L11015" s="6">
        <f>IF($B11015="","",YEAR($B11015))</f>
        <v/>
      </c>
      <c r="M11015" s="6">
        <f>INT((ROW()-2)/39)+1</f>
        <v/>
      </c>
      <c r="N11015" s="6">
        <f>MOD(ROW()-2,39)+2</f>
        <v/>
      </c>
      <c r="O11015" s="42">
        <f>IF(AND($B11015&lt;&gt;"",$C11015&lt;&gt;"",$B11015&lt;=$C11015),INDEX(Szabalyok!$C:$C,$N11015),"")</f>
        <v/>
      </c>
      <c r="P11015">
        <f>IF(D11015="",P11014,P11014+1)</f>
        <v/>
      </c>
    </row>
    <row r="11016">
      <c r="A11016">
        <f>IF(P11016=P11015,0,P11016)</f>
        <v/>
      </c>
      <c r="B11016" s="41">
        <f>IF($M11016&gt;300,"",IF(OR(INDEX(Bemenet!$E$2:$E$301,$M11016)="",INDEX(Bemenet!$F$2:$F$301,$M11016)=""),"",MAX(INDEX(Bemenet!$E$2:$E$301,$M11016),INDEX(Szabalyok!$A:$A,$N11016))))</f>
        <v/>
      </c>
      <c r="C11016" s="41">
        <f>IF($B11016="","",MIN(INDEX(Bemenet!$F$2:$F$301,$M11016),INDEX(Szabalyok!$B:$B,$N11016)))</f>
        <v/>
      </c>
      <c r="D11016" s="5">
        <f>IF(AND($B11016&lt;&gt;"",$C11016&lt;&gt;"",$B11016&lt;=$C11016),INDEX(Bemenet!$G$2:$G$301,$M11016),"")</f>
        <v/>
      </c>
      <c r="E11016" s="6">
        <f>IF(AND($B11016&lt;&gt;"",$C11016&lt;&gt;"",$B11016&lt;=$C11016),INDEX(Bemenet!$D$2:$D$301,$M11016),"")</f>
        <v/>
      </c>
      <c r="F11016" s="5">
        <f>IF(AND($B11016&lt;&gt;"",$C11016&lt;&gt;"",$B11016&lt;=$C11016),$C11016-$B11016+1,"")</f>
        <v/>
      </c>
      <c r="G11016" s="5">
        <f>IF($F11016="","",$F11016*$D11016)</f>
        <v/>
      </c>
      <c r="H11016" s="42">
        <f>IF($G11016="","",$O11016)</f>
        <v/>
      </c>
      <c r="I11016" s="5">
        <f>IF($G11016="","",$G11016*IF($H11016="",$O11016,$H11016)/100)</f>
        <v/>
      </c>
      <c r="J11016" s="5">
        <f>IF(OR($L11016="",NOT(COUNTIFS($L$2:$L11016,$L11016)=1)),"",SUMIFS($G:$G,$L:$L,$L11016))</f>
        <v/>
      </c>
      <c r="K11016" s="5">
        <f>IF(OR($L11016="",NOT(COUNTIFS($L$2:$L11016,$L11016)=1)),"",SUMIFS($I:$I,$L:$L,$L11016))</f>
        <v/>
      </c>
      <c r="L11016" s="6">
        <f>IF($B11016="","",YEAR($B11016))</f>
        <v/>
      </c>
      <c r="M11016" s="6">
        <f>INT((ROW()-2)/39)+1</f>
        <v/>
      </c>
      <c r="N11016" s="6">
        <f>MOD(ROW()-2,39)+2</f>
        <v/>
      </c>
      <c r="O11016" s="42">
        <f>IF(AND($B11016&lt;&gt;"",$C11016&lt;&gt;"",$B11016&lt;=$C11016),INDEX(Szabalyok!$C:$C,$N11016),"")</f>
        <v/>
      </c>
      <c r="P11016">
        <f>IF(D11016="",P11015,P11015+1)</f>
        <v/>
      </c>
    </row>
    <row r="11017">
      <c r="A11017">
        <f>IF(P11017=P11016,0,P11017)</f>
        <v/>
      </c>
      <c r="B11017" s="41">
        <f>IF($M11017&gt;300,"",IF(OR(INDEX(Bemenet!$E$2:$E$301,$M11017)="",INDEX(Bemenet!$F$2:$F$301,$M11017)=""),"",MAX(INDEX(Bemenet!$E$2:$E$301,$M11017),INDEX(Szabalyok!$A:$A,$N11017))))</f>
        <v/>
      </c>
      <c r="C11017" s="41">
        <f>IF($B11017="","",MIN(INDEX(Bemenet!$F$2:$F$301,$M11017),INDEX(Szabalyok!$B:$B,$N11017)))</f>
        <v/>
      </c>
      <c r="D11017" s="5">
        <f>IF(AND($B11017&lt;&gt;"",$C11017&lt;&gt;"",$B11017&lt;=$C11017),INDEX(Bemenet!$G$2:$G$301,$M11017),"")</f>
        <v/>
      </c>
      <c r="E11017" s="6">
        <f>IF(AND($B11017&lt;&gt;"",$C11017&lt;&gt;"",$B11017&lt;=$C11017),INDEX(Bemenet!$D$2:$D$301,$M11017),"")</f>
        <v/>
      </c>
      <c r="F11017" s="5">
        <f>IF(AND($B11017&lt;&gt;"",$C11017&lt;&gt;"",$B11017&lt;=$C11017),$C11017-$B11017+1,"")</f>
        <v/>
      </c>
      <c r="G11017" s="5">
        <f>IF($F11017="","",$F11017*$D11017)</f>
        <v/>
      </c>
      <c r="H11017" s="42">
        <f>IF($G11017="","",$O11017)</f>
        <v/>
      </c>
      <c r="I11017" s="5">
        <f>IF($G11017="","",$G11017*IF($H11017="",$O11017,$H11017)/100)</f>
        <v/>
      </c>
      <c r="J11017" s="5">
        <f>IF(OR($L11017="",NOT(COUNTIFS($L$2:$L11017,$L11017)=1)),"",SUMIFS($G:$G,$L:$L,$L11017))</f>
        <v/>
      </c>
      <c r="K11017" s="5">
        <f>IF(OR($L11017="",NOT(COUNTIFS($L$2:$L11017,$L11017)=1)),"",SUMIFS($I:$I,$L:$L,$L11017))</f>
        <v/>
      </c>
      <c r="L11017" s="6">
        <f>IF($B11017="","",YEAR($B11017))</f>
        <v/>
      </c>
      <c r="M11017" s="6">
        <f>INT((ROW()-2)/39)+1</f>
        <v/>
      </c>
      <c r="N11017" s="6">
        <f>MOD(ROW()-2,39)+2</f>
        <v/>
      </c>
      <c r="O11017" s="42">
        <f>IF(AND($B11017&lt;&gt;"",$C11017&lt;&gt;"",$B11017&lt;=$C11017),INDEX(Szabalyok!$C:$C,$N11017),"")</f>
        <v/>
      </c>
      <c r="P11017">
        <f>IF(D11017="",P11016,P11016+1)</f>
        <v/>
      </c>
    </row>
    <row r="11018">
      <c r="A11018">
        <f>IF(P11018=P11017,0,P11018)</f>
        <v/>
      </c>
      <c r="B11018" s="41">
        <f>IF($M11018&gt;300,"",IF(OR(INDEX(Bemenet!$E$2:$E$301,$M11018)="",INDEX(Bemenet!$F$2:$F$301,$M11018)=""),"",MAX(INDEX(Bemenet!$E$2:$E$301,$M11018),INDEX(Szabalyok!$A:$A,$N11018))))</f>
        <v/>
      </c>
      <c r="C11018" s="41">
        <f>IF($B11018="","",MIN(INDEX(Bemenet!$F$2:$F$301,$M11018),INDEX(Szabalyok!$B:$B,$N11018)))</f>
        <v/>
      </c>
      <c r="D11018" s="5">
        <f>IF(AND($B11018&lt;&gt;"",$C11018&lt;&gt;"",$B11018&lt;=$C11018),INDEX(Bemenet!$G$2:$G$301,$M11018),"")</f>
        <v/>
      </c>
      <c r="E11018" s="6">
        <f>IF(AND($B11018&lt;&gt;"",$C11018&lt;&gt;"",$B11018&lt;=$C11018),INDEX(Bemenet!$D$2:$D$301,$M11018),"")</f>
        <v/>
      </c>
      <c r="F11018" s="5">
        <f>IF(AND($B11018&lt;&gt;"",$C11018&lt;&gt;"",$B11018&lt;=$C11018),$C11018-$B11018+1,"")</f>
        <v/>
      </c>
      <c r="G11018" s="5">
        <f>IF($F11018="","",$F11018*$D11018)</f>
        <v/>
      </c>
      <c r="H11018" s="42">
        <f>IF($G11018="","",$O11018)</f>
        <v/>
      </c>
      <c r="I11018" s="5">
        <f>IF($G11018="","",$G11018*IF($H11018="",$O11018,$H11018)/100)</f>
        <v/>
      </c>
      <c r="J11018" s="5">
        <f>IF(OR($L11018="",NOT(COUNTIFS($L$2:$L11018,$L11018)=1)),"",SUMIFS($G:$G,$L:$L,$L11018))</f>
        <v/>
      </c>
      <c r="K11018" s="5">
        <f>IF(OR($L11018="",NOT(COUNTIFS($L$2:$L11018,$L11018)=1)),"",SUMIFS($I:$I,$L:$L,$L11018))</f>
        <v/>
      </c>
      <c r="L11018" s="6">
        <f>IF($B11018="","",YEAR($B11018))</f>
        <v/>
      </c>
      <c r="M11018" s="6">
        <f>INT((ROW()-2)/39)+1</f>
        <v/>
      </c>
      <c r="N11018" s="6">
        <f>MOD(ROW()-2,39)+2</f>
        <v/>
      </c>
      <c r="O11018" s="42">
        <f>IF(AND($B11018&lt;&gt;"",$C11018&lt;&gt;"",$B11018&lt;=$C11018),INDEX(Szabalyok!$C:$C,$N11018),"")</f>
        <v/>
      </c>
      <c r="P11018">
        <f>IF(D11018="",P11017,P11017+1)</f>
        <v/>
      </c>
    </row>
    <row r="11019">
      <c r="A11019">
        <f>IF(P11019=P11018,0,P11019)</f>
        <v/>
      </c>
      <c r="B11019" s="41">
        <f>IF($M11019&gt;300,"",IF(OR(INDEX(Bemenet!$E$2:$E$301,$M11019)="",INDEX(Bemenet!$F$2:$F$301,$M11019)=""),"",MAX(INDEX(Bemenet!$E$2:$E$301,$M11019),INDEX(Szabalyok!$A:$A,$N11019))))</f>
        <v/>
      </c>
      <c r="C11019" s="41">
        <f>IF($B11019="","",MIN(INDEX(Bemenet!$F$2:$F$301,$M11019),INDEX(Szabalyok!$B:$B,$N11019)))</f>
        <v/>
      </c>
      <c r="D11019" s="5">
        <f>IF(AND($B11019&lt;&gt;"",$C11019&lt;&gt;"",$B11019&lt;=$C11019),INDEX(Bemenet!$G$2:$G$301,$M11019),"")</f>
        <v/>
      </c>
      <c r="E11019" s="6">
        <f>IF(AND($B11019&lt;&gt;"",$C11019&lt;&gt;"",$B11019&lt;=$C11019),INDEX(Bemenet!$D$2:$D$301,$M11019),"")</f>
        <v/>
      </c>
      <c r="F11019" s="5">
        <f>IF(AND($B11019&lt;&gt;"",$C11019&lt;&gt;"",$B11019&lt;=$C11019),$C11019-$B11019+1,"")</f>
        <v/>
      </c>
      <c r="G11019" s="5">
        <f>IF($F11019="","",$F11019*$D11019)</f>
        <v/>
      </c>
      <c r="H11019" s="42">
        <f>IF($G11019="","",$O11019)</f>
        <v/>
      </c>
      <c r="I11019" s="5">
        <f>IF($G11019="","",$G11019*IF($H11019="",$O11019,$H11019)/100)</f>
        <v/>
      </c>
      <c r="J11019" s="5">
        <f>IF(OR($L11019="",NOT(COUNTIFS($L$2:$L11019,$L11019)=1)),"",SUMIFS($G:$G,$L:$L,$L11019))</f>
        <v/>
      </c>
      <c r="K11019" s="5">
        <f>IF(OR($L11019="",NOT(COUNTIFS($L$2:$L11019,$L11019)=1)),"",SUMIFS($I:$I,$L:$L,$L11019))</f>
        <v/>
      </c>
      <c r="L11019" s="6">
        <f>IF($B11019="","",YEAR($B11019))</f>
        <v/>
      </c>
      <c r="M11019" s="6">
        <f>INT((ROW()-2)/39)+1</f>
        <v/>
      </c>
      <c r="N11019" s="6">
        <f>MOD(ROW()-2,39)+2</f>
        <v/>
      </c>
      <c r="O11019" s="42">
        <f>IF(AND($B11019&lt;&gt;"",$C11019&lt;&gt;"",$B11019&lt;=$C11019),INDEX(Szabalyok!$C:$C,$N11019),"")</f>
        <v/>
      </c>
      <c r="P11019">
        <f>IF(D11019="",P11018,P11018+1)</f>
        <v/>
      </c>
    </row>
    <row r="11020">
      <c r="A11020">
        <f>IF(P11020=P11019,0,P11020)</f>
        <v/>
      </c>
      <c r="B11020" s="41">
        <f>IF($M11020&gt;300,"",IF(OR(INDEX(Bemenet!$E$2:$E$301,$M11020)="",INDEX(Bemenet!$F$2:$F$301,$M11020)=""),"",MAX(INDEX(Bemenet!$E$2:$E$301,$M11020),INDEX(Szabalyok!$A:$A,$N11020))))</f>
        <v/>
      </c>
      <c r="C11020" s="41">
        <f>IF($B11020="","",MIN(INDEX(Bemenet!$F$2:$F$301,$M11020),INDEX(Szabalyok!$B:$B,$N11020)))</f>
        <v/>
      </c>
      <c r="D11020" s="5">
        <f>IF(AND($B11020&lt;&gt;"",$C11020&lt;&gt;"",$B11020&lt;=$C11020),INDEX(Bemenet!$G$2:$G$301,$M11020),"")</f>
        <v/>
      </c>
      <c r="E11020" s="6">
        <f>IF(AND($B11020&lt;&gt;"",$C11020&lt;&gt;"",$B11020&lt;=$C11020),INDEX(Bemenet!$D$2:$D$301,$M11020),"")</f>
        <v/>
      </c>
      <c r="F11020" s="5">
        <f>IF(AND($B11020&lt;&gt;"",$C11020&lt;&gt;"",$B11020&lt;=$C11020),$C11020-$B11020+1,"")</f>
        <v/>
      </c>
      <c r="G11020" s="5">
        <f>IF($F11020="","",$F11020*$D11020)</f>
        <v/>
      </c>
      <c r="H11020" s="42">
        <f>IF($G11020="","",$O11020)</f>
        <v/>
      </c>
      <c r="I11020" s="5">
        <f>IF($G11020="","",$G11020*IF($H11020="",$O11020,$H11020)/100)</f>
        <v/>
      </c>
      <c r="J11020" s="5">
        <f>IF(OR($L11020="",NOT(COUNTIFS($L$2:$L11020,$L11020)=1)),"",SUMIFS($G:$G,$L:$L,$L11020))</f>
        <v/>
      </c>
      <c r="K11020" s="5">
        <f>IF(OR($L11020="",NOT(COUNTIFS($L$2:$L11020,$L11020)=1)),"",SUMIFS($I:$I,$L:$L,$L11020))</f>
        <v/>
      </c>
      <c r="L11020" s="6">
        <f>IF($B11020="","",YEAR($B11020))</f>
        <v/>
      </c>
      <c r="M11020" s="6">
        <f>INT((ROW()-2)/39)+1</f>
        <v/>
      </c>
      <c r="N11020" s="6">
        <f>MOD(ROW()-2,39)+2</f>
        <v/>
      </c>
      <c r="O11020" s="42">
        <f>IF(AND($B11020&lt;&gt;"",$C11020&lt;&gt;"",$B11020&lt;=$C11020),INDEX(Szabalyok!$C:$C,$N11020),"")</f>
        <v/>
      </c>
      <c r="P11020">
        <f>IF(D11020="",P11019,P11019+1)</f>
        <v/>
      </c>
    </row>
    <row r="11021">
      <c r="A11021">
        <f>IF(P11021=P11020,0,P11021)</f>
        <v/>
      </c>
      <c r="B11021" s="41">
        <f>IF($M11021&gt;300,"",IF(OR(INDEX(Bemenet!$E$2:$E$301,$M11021)="",INDEX(Bemenet!$F$2:$F$301,$M11021)=""),"",MAX(INDEX(Bemenet!$E$2:$E$301,$M11021),INDEX(Szabalyok!$A:$A,$N11021))))</f>
        <v/>
      </c>
      <c r="C11021" s="41">
        <f>IF($B11021="","",MIN(INDEX(Bemenet!$F$2:$F$301,$M11021),INDEX(Szabalyok!$B:$B,$N11021)))</f>
        <v/>
      </c>
      <c r="D11021" s="5">
        <f>IF(AND($B11021&lt;&gt;"",$C11021&lt;&gt;"",$B11021&lt;=$C11021),INDEX(Bemenet!$G$2:$G$301,$M11021),"")</f>
        <v/>
      </c>
      <c r="E11021" s="6">
        <f>IF(AND($B11021&lt;&gt;"",$C11021&lt;&gt;"",$B11021&lt;=$C11021),INDEX(Bemenet!$D$2:$D$301,$M11021),"")</f>
        <v/>
      </c>
      <c r="F11021" s="5">
        <f>IF(AND($B11021&lt;&gt;"",$C11021&lt;&gt;"",$B11021&lt;=$C11021),$C11021-$B11021+1,"")</f>
        <v/>
      </c>
      <c r="G11021" s="5">
        <f>IF($F11021="","",$F11021*$D11021)</f>
        <v/>
      </c>
      <c r="H11021" s="42">
        <f>IF($G11021="","",$O11021)</f>
        <v/>
      </c>
      <c r="I11021" s="5">
        <f>IF($G11021="","",$G11021*IF($H11021="",$O11021,$H11021)/100)</f>
        <v/>
      </c>
      <c r="J11021" s="5">
        <f>IF(OR($L11021="",NOT(COUNTIFS($L$2:$L11021,$L11021)=1)),"",SUMIFS($G:$G,$L:$L,$L11021))</f>
        <v/>
      </c>
      <c r="K11021" s="5">
        <f>IF(OR($L11021="",NOT(COUNTIFS($L$2:$L11021,$L11021)=1)),"",SUMIFS($I:$I,$L:$L,$L11021))</f>
        <v/>
      </c>
      <c r="L11021" s="6">
        <f>IF($B11021="","",YEAR($B11021))</f>
        <v/>
      </c>
      <c r="M11021" s="6">
        <f>INT((ROW()-2)/39)+1</f>
        <v/>
      </c>
      <c r="N11021" s="6">
        <f>MOD(ROW()-2,39)+2</f>
        <v/>
      </c>
      <c r="O11021" s="42">
        <f>IF(AND($B11021&lt;&gt;"",$C11021&lt;&gt;"",$B11021&lt;=$C11021),INDEX(Szabalyok!$C:$C,$N11021),"")</f>
        <v/>
      </c>
      <c r="P11021">
        <f>IF(D11021="",P11020,P11020+1)</f>
        <v/>
      </c>
    </row>
    <row r="11022">
      <c r="A11022">
        <f>IF(P11022=P11021,0,P11022)</f>
        <v/>
      </c>
      <c r="B11022" s="41">
        <f>IF($M11022&gt;300,"",IF(OR(INDEX(Bemenet!$E$2:$E$301,$M11022)="",INDEX(Bemenet!$F$2:$F$301,$M11022)=""),"",MAX(INDEX(Bemenet!$E$2:$E$301,$M11022),INDEX(Szabalyok!$A:$A,$N11022))))</f>
        <v/>
      </c>
      <c r="C11022" s="41">
        <f>IF($B11022="","",MIN(INDEX(Bemenet!$F$2:$F$301,$M11022),INDEX(Szabalyok!$B:$B,$N11022)))</f>
        <v/>
      </c>
      <c r="D11022" s="5">
        <f>IF(AND($B11022&lt;&gt;"",$C11022&lt;&gt;"",$B11022&lt;=$C11022),INDEX(Bemenet!$G$2:$G$301,$M11022),"")</f>
        <v/>
      </c>
      <c r="E11022" s="6">
        <f>IF(AND($B11022&lt;&gt;"",$C11022&lt;&gt;"",$B11022&lt;=$C11022),INDEX(Bemenet!$D$2:$D$301,$M11022),"")</f>
        <v/>
      </c>
      <c r="F11022" s="5">
        <f>IF(AND($B11022&lt;&gt;"",$C11022&lt;&gt;"",$B11022&lt;=$C11022),$C11022-$B11022+1,"")</f>
        <v/>
      </c>
      <c r="G11022" s="5">
        <f>IF($F11022="","",$F11022*$D11022)</f>
        <v/>
      </c>
      <c r="H11022" s="42">
        <f>IF($G11022="","",$O11022)</f>
        <v/>
      </c>
      <c r="I11022" s="5">
        <f>IF($G11022="","",$G11022*IF($H11022="",$O11022,$H11022)/100)</f>
        <v/>
      </c>
      <c r="J11022" s="5">
        <f>IF(OR($L11022="",NOT(COUNTIFS($L$2:$L11022,$L11022)=1)),"",SUMIFS($G:$G,$L:$L,$L11022))</f>
        <v/>
      </c>
      <c r="K11022" s="5">
        <f>IF(OR($L11022="",NOT(COUNTIFS($L$2:$L11022,$L11022)=1)),"",SUMIFS($I:$I,$L:$L,$L11022))</f>
        <v/>
      </c>
      <c r="L11022" s="6">
        <f>IF($B11022="","",YEAR($B11022))</f>
        <v/>
      </c>
      <c r="M11022" s="6">
        <f>INT((ROW()-2)/39)+1</f>
        <v/>
      </c>
      <c r="N11022" s="6">
        <f>MOD(ROW()-2,39)+2</f>
        <v/>
      </c>
      <c r="O11022" s="42">
        <f>IF(AND($B11022&lt;&gt;"",$C11022&lt;&gt;"",$B11022&lt;=$C11022),INDEX(Szabalyok!$C:$C,$N11022),"")</f>
        <v/>
      </c>
      <c r="P11022">
        <f>IF(D11022="",P11021,P11021+1)</f>
        <v/>
      </c>
    </row>
    <row r="11023">
      <c r="A11023">
        <f>IF(P11023=P11022,0,P11023)</f>
        <v/>
      </c>
      <c r="B11023" s="41">
        <f>IF($M11023&gt;300,"",IF(OR(INDEX(Bemenet!$E$2:$E$301,$M11023)="",INDEX(Bemenet!$F$2:$F$301,$M11023)=""),"",MAX(INDEX(Bemenet!$E$2:$E$301,$M11023),INDEX(Szabalyok!$A:$A,$N11023))))</f>
        <v/>
      </c>
      <c r="C11023" s="41">
        <f>IF($B11023="","",MIN(INDEX(Bemenet!$F$2:$F$301,$M11023),INDEX(Szabalyok!$B:$B,$N11023)))</f>
        <v/>
      </c>
      <c r="D11023" s="5">
        <f>IF(AND($B11023&lt;&gt;"",$C11023&lt;&gt;"",$B11023&lt;=$C11023),INDEX(Bemenet!$G$2:$G$301,$M11023),"")</f>
        <v/>
      </c>
      <c r="E11023" s="6">
        <f>IF(AND($B11023&lt;&gt;"",$C11023&lt;&gt;"",$B11023&lt;=$C11023),INDEX(Bemenet!$D$2:$D$301,$M11023),"")</f>
        <v/>
      </c>
      <c r="F11023" s="5">
        <f>IF(AND($B11023&lt;&gt;"",$C11023&lt;&gt;"",$B11023&lt;=$C11023),$C11023-$B11023+1,"")</f>
        <v/>
      </c>
      <c r="G11023" s="5">
        <f>IF($F11023="","",$F11023*$D11023)</f>
        <v/>
      </c>
      <c r="H11023" s="42">
        <f>IF($G11023="","",$O11023)</f>
        <v/>
      </c>
      <c r="I11023" s="5">
        <f>IF($G11023="","",$G11023*IF($H11023="",$O11023,$H11023)/100)</f>
        <v/>
      </c>
      <c r="J11023" s="5">
        <f>IF(OR($L11023="",NOT(COUNTIFS($L$2:$L11023,$L11023)=1)),"",SUMIFS($G:$G,$L:$L,$L11023))</f>
        <v/>
      </c>
      <c r="K11023" s="5">
        <f>IF(OR($L11023="",NOT(COUNTIFS($L$2:$L11023,$L11023)=1)),"",SUMIFS($I:$I,$L:$L,$L11023))</f>
        <v/>
      </c>
      <c r="L11023" s="6">
        <f>IF($B11023="","",YEAR($B11023))</f>
        <v/>
      </c>
      <c r="M11023" s="6">
        <f>INT((ROW()-2)/39)+1</f>
        <v/>
      </c>
      <c r="N11023" s="6">
        <f>MOD(ROW()-2,39)+2</f>
        <v/>
      </c>
      <c r="O11023" s="42">
        <f>IF(AND($B11023&lt;&gt;"",$C11023&lt;&gt;"",$B11023&lt;=$C11023),INDEX(Szabalyok!$C:$C,$N11023),"")</f>
        <v/>
      </c>
      <c r="P11023">
        <f>IF(D11023="",P11022,P11022+1)</f>
        <v/>
      </c>
    </row>
    <row r="11024">
      <c r="A11024">
        <f>IF(P11024=P11023,0,P11024)</f>
        <v/>
      </c>
      <c r="B11024" s="41">
        <f>IF($M11024&gt;300,"",IF(OR(INDEX(Bemenet!$E$2:$E$301,$M11024)="",INDEX(Bemenet!$F$2:$F$301,$M11024)=""),"",MAX(INDEX(Bemenet!$E$2:$E$301,$M11024),INDEX(Szabalyok!$A:$A,$N11024))))</f>
        <v/>
      </c>
      <c r="C11024" s="41">
        <f>IF($B11024="","",MIN(INDEX(Bemenet!$F$2:$F$301,$M11024),INDEX(Szabalyok!$B:$B,$N11024)))</f>
        <v/>
      </c>
      <c r="D11024" s="5">
        <f>IF(AND($B11024&lt;&gt;"",$C11024&lt;&gt;"",$B11024&lt;=$C11024),INDEX(Bemenet!$G$2:$G$301,$M11024),"")</f>
        <v/>
      </c>
      <c r="E11024" s="6">
        <f>IF(AND($B11024&lt;&gt;"",$C11024&lt;&gt;"",$B11024&lt;=$C11024),INDEX(Bemenet!$D$2:$D$301,$M11024),"")</f>
        <v/>
      </c>
      <c r="F11024" s="5">
        <f>IF(AND($B11024&lt;&gt;"",$C11024&lt;&gt;"",$B11024&lt;=$C11024),$C11024-$B11024+1,"")</f>
        <v/>
      </c>
      <c r="G11024" s="5">
        <f>IF($F11024="","",$F11024*$D11024)</f>
        <v/>
      </c>
      <c r="H11024" s="42">
        <f>IF($G11024="","",$O11024)</f>
        <v/>
      </c>
      <c r="I11024" s="5">
        <f>IF($G11024="","",$G11024*IF($H11024="",$O11024,$H11024)/100)</f>
        <v/>
      </c>
      <c r="J11024" s="5">
        <f>IF(OR($L11024="",NOT(COUNTIFS($L$2:$L11024,$L11024)=1)),"",SUMIFS($G:$G,$L:$L,$L11024))</f>
        <v/>
      </c>
      <c r="K11024" s="5">
        <f>IF(OR($L11024="",NOT(COUNTIFS($L$2:$L11024,$L11024)=1)),"",SUMIFS($I:$I,$L:$L,$L11024))</f>
        <v/>
      </c>
      <c r="L11024" s="6">
        <f>IF($B11024="","",YEAR($B11024))</f>
        <v/>
      </c>
      <c r="M11024" s="6">
        <f>INT((ROW()-2)/39)+1</f>
        <v/>
      </c>
      <c r="N11024" s="6">
        <f>MOD(ROW()-2,39)+2</f>
        <v/>
      </c>
      <c r="O11024" s="42">
        <f>IF(AND($B11024&lt;&gt;"",$C11024&lt;&gt;"",$B11024&lt;=$C11024),INDEX(Szabalyok!$C:$C,$N11024),"")</f>
        <v/>
      </c>
      <c r="P11024">
        <f>IF(D11024="",P11023,P11023+1)</f>
        <v/>
      </c>
    </row>
    <row r="11025">
      <c r="A11025">
        <f>IF(P11025=P11024,0,P11025)</f>
        <v/>
      </c>
      <c r="B11025" s="41">
        <f>IF($M11025&gt;300,"",IF(OR(INDEX(Bemenet!$E$2:$E$301,$M11025)="",INDEX(Bemenet!$F$2:$F$301,$M11025)=""),"",MAX(INDEX(Bemenet!$E$2:$E$301,$M11025),INDEX(Szabalyok!$A:$A,$N11025))))</f>
        <v/>
      </c>
      <c r="C11025" s="41">
        <f>IF($B11025="","",MIN(INDEX(Bemenet!$F$2:$F$301,$M11025),INDEX(Szabalyok!$B:$B,$N11025)))</f>
        <v/>
      </c>
      <c r="D11025" s="5">
        <f>IF(AND($B11025&lt;&gt;"",$C11025&lt;&gt;"",$B11025&lt;=$C11025),INDEX(Bemenet!$G$2:$G$301,$M11025),"")</f>
        <v/>
      </c>
      <c r="E11025" s="6">
        <f>IF(AND($B11025&lt;&gt;"",$C11025&lt;&gt;"",$B11025&lt;=$C11025),INDEX(Bemenet!$D$2:$D$301,$M11025),"")</f>
        <v/>
      </c>
      <c r="F11025" s="5">
        <f>IF(AND($B11025&lt;&gt;"",$C11025&lt;&gt;"",$B11025&lt;=$C11025),$C11025-$B11025+1,"")</f>
        <v/>
      </c>
      <c r="G11025" s="5">
        <f>IF($F11025="","",$F11025*$D11025)</f>
        <v/>
      </c>
      <c r="H11025" s="42">
        <f>IF($G11025="","",$O11025)</f>
        <v/>
      </c>
      <c r="I11025" s="5">
        <f>IF($G11025="","",$G11025*IF($H11025="",$O11025,$H11025)/100)</f>
        <v/>
      </c>
      <c r="J11025" s="5">
        <f>IF(OR($L11025="",NOT(COUNTIFS($L$2:$L11025,$L11025)=1)),"",SUMIFS($G:$G,$L:$L,$L11025))</f>
        <v/>
      </c>
      <c r="K11025" s="5">
        <f>IF(OR($L11025="",NOT(COUNTIFS($L$2:$L11025,$L11025)=1)),"",SUMIFS($I:$I,$L:$L,$L11025))</f>
        <v/>
      </c>
      <c r="L11025" s="6">
        <f>IF($B11025="","",YEAR($B11025))</f>
        <v/>
      </c>
      <c r="M11025" s="6">
        <f>INT((ROW()-2)/39)+1</f>
        <v/>
      </c>
      <c r="N11025" s="6">
        <f>MOD(ROW()-2,39)+2</f>
        <v/>
      </c>
      <c r="O11025" s="42">
        <f>IF(AND($B11025&lt;&gt;"",$C11025&lt;&gt;"",$B11025&lt;=$C11025),INDEX(Szabalyok!$C:$C,$N11025),"")</f>
        <v/>
      </c>
      <c r="P11025">
        <f>IF(D11025="",P11024,P11024+1)</f>
        <v/>
      </c>
    </row>
    <row r="11026">
      <c r="A11026">
        <f>IF(P11026=P11025,0,P11026)</f>
        <v/>
      </c>
      <c r="B11026" s="41">
        <f>IF($M11026&gt;300,"",IF(OR(INDEX(Bemenet!$E$2:$E$301,$M11026)="",INDEX(Bemenet!$F$2:$F$301,$M11026)=""),"",MAX(INDEX(Bemenet!$E$2:$E$301,$M11026),INDEX(Szabalyok!$A:$A,$N11026))))</f>
        <v/>
      </c>
      <c r="C11026" s="41">
        <f>IF($B11026="","",MIN(INDEX(Bemenet!$F$2:$F$301,$M11026),INDEX(Szabalyok!$B:$B,$N11026)))</f>
        <v/>
      </c>
      <c r="D11026" s="5">
        <f>IF(AND($B11026&lt;&gt;"",$C11026&lt;&gt;"",$B11026&lt;=$C11026),INDEX(Bemenet!$G$2:$G$301,$M11026),"")</f>
        <v/>
      </c>
      <c r="E11026" s="6">
        <f>IF(AND($B11026&lt;&gt;"",$C11026&lt;&gt;"",$B11026&lt;=$C11026),INDEX(Bemenet!$D$2:$D$301,$M11026),"")</f>
        <v/>
      </c>
      <c r="F11026" s="5">
        <f>IF(AND($B11026&lt;&gt;"",$C11026&lt;&gt;"",$B11026&lt;=$C11026),$C11026-$B11026+1,"")</f>
        <v/>
      </c>
      <c r="G11026" s="5">
        <f>IF($F11026="","",$F11026*$D11026)</f>
        <v/>
      </c>
      <c r="H11026" s="42">
        <f>IF($G11026="","",$O11026)</f>
        <v/>
      </c>
      <c r="I11026" s="5">
        <f>IF($G11026="","",$G11026*IF($H11026="",$O11026,$H11026)/100)</f>
        <v/>
      </c>
      <c r="J11026" s="5">
        <f>IF(OR($L11026="",NOT(COUNTIFS($L$2:$L11026,$L11026)=1)),"",SUMIFS($G:$G,$L:$L,$L11026))</f>
        <v/>
      </c>
      <c r="K11026" s="5">
        <f>IF(OR($L11026="",NOT(COUNTIFS($L$2:$L11026,$L11026)=1)),"",SUMIFS($I:$I,$L:$L,$L11026))</f>
        <v/>
      </c>
      <c r="L11026" s="6">
        <f>IF($B11026="","",YEAR($B11026))</f>
        <v/>
      </c>
      <c r="M11026" s="6">
        <f>INT((ROW()-2)/39)+1</f>
        <v/>
      </c>
      <c r="N11026" s="6">
        <f>MOD(ROW()-2,39)+2</f>
        <v/>
      </c>
      <c r="O11026" s="42">
        <f>IF(AND($B11026&lt;&gt;"",$C11026&lt;&gt;"",$B11026&lt;=$C11026),INDEX(Szabalyok!$C:$C,$N11026),"")</f>
        <v/>
      </c>
      <c r="P11026">
        <f>IF(D11026="",P11025,P11025+1)</f>
        <v/>
      </c>
    </row>
    <row r="11027">
      <c r="A11027">
        <f>IF(P11027=P11026,0,P11027)</f>
        <v/>
      </c>
      <c r="B11027" s="41">
        <f>IF($M11027&gt;300,"",IF(OR(INDEX(Bemenet!$E$2:$E$301,$M11027)="",INDEX(Bemenet!$F$2:$F$301,$M11027)=""),"",MAX(INDEX(Bemenet!$E$2:$E$301,$M11027),INDEX(Szabalyok!$A:$A,$N11027))))</f>
        <v/>
      </c>
      <c r="C11027" s="41">
        <f>IF($B11027="","",MIN(INDEX(Bemenet!$F$2:$F$301,$M11027),INDEX(Szabalyok!$B:$B,$N11027)))</f>
        <v/>
      </c>
      <c r="D11027" s="5">
        <f>IF(AND($B11027&lt;&gt;"",$C11027&lt;&gt;"",$B11027&lt;=$C11027),INDEX(Bemenet!$G$2:$G$301,$M11027),"")</f>
        <v/>
      </c>
      <c r="E11027" s="6">
        <f>IF(AND($B11027&lt;&gt;"",$C11027&lt;&gt;"",$B11027&lt;=$C11027),INDEX(Bemenet!$D$2:$D$301,$M11027),"")</f>
        <v/>
      </c>
      <c r="F11027" s="5">
        <f>IF(AND($B11027&lt;&gt;"",$C11027&lt;&gt;"",$B11027&lt;=$C11027),$C11027-$B11027+1,"")</f>
        <v/>
      </c>
      <c r="G11027" s="5">
        <f>IF($F11027="","",$F11027*$D11027)</f>
        <v/>
      </c>
      <c r="H11027" s="42">
        <f>IF($G11027="","",$O11027)</f>
        <v/>
      </c>
      <c r="I11027" s="5">
        <f>IF($G11027="","",$G11027*IF($H11027="",$O11027,$H11027)/100)</f>
        <v/>
      </c>
      <c r="J11027" s="5">
        <f>IF(OR($L11027="",NOT(COUNTIFS($L$2:$L11027,$L11027)=1)),"",SUMIFS($G:$G,$L:$L,$L11027))</f>
        <v/>
      </c>
      <c r="K11027" s="5">
        <f>IF(OR($L11027="",NOT(COUNTIFS($L$2:$L11027,$L11027)=1)),"",SUMIFS($I:$I,$L:$L,$L11027))</f>
        <v/>
      </c>
      <c r="L11027" s="6">
        <f>IF($B11027="","",YEAR($B11027))</f>
        <v/>
      </c>
      <c r="M11027" s="6">
        <f>INT((ROW()-2)/39)+1</f>
        <v/>
      </c>
      <c r="N11027" s="6">
        <f>MOD(ROW()-2,39)+2</f>
        <v/>
      </c>
      <c r="O11027" s="42">
        <f>IF(AND($B11027&lt;&gt;"",$C11027&lt;&gt;"",$B11027&lt;=$C11027),INDEX(Szabalyok!$C:$C,$N11027),"")</f>
        <v/>
      </c>
      <c r="P11027">
        <f>IF(D11027="",P11026,P11026+1)</f>
        <v/>
      </c>
    </row>
    <row r="11028">
      <c r="A11028">
        <f>IF(P11028=P11027,0,P11028)</f>
        <v/>
      </c>
      <c r="B11028" s="41">
        <f>IF($M11028&gt;300,"",IF(OR(INDEX(Bemenet!$E$2:$E$301,$M11028)="",INDEX(Bemenet!$F$2:$F$301,$M11028)=""),"",MAX(INDEX(Bemenet!$E$2:$E$301,$M11028),INDEX(Szabalyok!$A:$A,$N11028))))</f>
        <v/>
      </c>
      <c r="C11028" s="41">
        <f>IF($B11028="","",MIN(INDEX(Bemenet!$F$2:$F$301,$M11028),INDEX(Szabalyok!$B:$B,$N11028)))</f>
        <v/>
      </c>
      <c r="D11028" s="5">
        <f>IF(AND($B11028&lt;&gt;"",$C11028&lt;&gt;"",$B11028&lt;=$C11028),INDEX(Bemenet!$G$2:$G$301,$M11028),"")</f>
        <v/>
      </c>
      <c r="E11028" s="6">
        <f>IF(AND($B11028&lt;&gt;"",$C11028&lt;&gt;"",$B11028&lt;=$C11028),INDEX(Bemenet!$D$2:$D$301,$M11028),"")</f>
        <v/>
      </c>
      <c r="F11028" s="5">
        <f>IF(AND($B11028&lt;&gt;"",$C11028&lt;&gt;"",$B11028&lt;=$C11028),$C11028-$B11028+1,"")</f>
        <v/>
      </c>
      <c r="G11028" s="5">
        <f>IF($F11028="","",$F11028*$D11028)</f>
        <v/>
      </c>
      <c r="H11028" s="42">
        <f>IF($G11028="","",$O11028)</f>
        <v/>
      </c>
      <c r="I11028" s="5">
        <f>IF($G11028="","",$G11028*IF($H11028="",$O11028,$H11028)/100)</f>
        <v/>
      </c>
      <c r="J11028" s="5">
        <f>IF(OR($L11028="",NOT(COUNTIFS($L$2:$L11028,$L11028)=1)),"",SUMIFS($G:$G,$L:$L,$L11028))</f>
        <v/>
      </c>
      <c r="K11028" s="5">
        <f>IF(OR($L11028="",NOT(COUNTIFS($L$2:$L11028,$L11028)=1)),"",SUMIFS($I:$I,$L:$L,$L11028))</f>
        <v/>
      </c>
      <c r="L11028" s="6">
        <f>IF($B11028="","",YEAR($B11028))</f>
        <v/>
      </c>
      <c r="M11028" s="6">
        <f>INT((ROW()-2)/39)+1</f>
        <v/>
      </c>
      <c r="N11028" s="6">
        <f>MOD(ROW()-2,39)+2</f>
        <v/>
      </c>
      <c r="O11028" s="42">
        <f>IF(AND($B11028&lt;&gt;"",$C11028&lt;&gt;"",$B11028&lt;=$C11028),INDEX(Szabalyok!$C:$C,$N11028),"")</f>
        <v/>
      </c>
      <c r="P11028">
        <f>IF(D11028="",P11027,P11027+1)</f>
        <v/>
      </c>
    </row>
    <row r="11029">
      <c r="A11029">
        <f>IF(P11029=P11028,0,P11029)</f>
        <v/>
      </c>
      <c r="B11029" s="41">
        <f>IF($M11029&gt;300,"",IF(OR(INDEX(Bemenet!$E$2:$E$301,$M11029)="",INDEX(Bemenet!$F$2:$F$301,$M11029)=""),"",MAX(INDEX(Bemenet!$E$2:$E$301,$M11029),INDEX(Szabalyok!$A:$A,$N11029))))</f>
        <v/>
      </c>
      <c r="C11029" s="41">
        <f>IF($B11029="","",MIN(INDEX(Bemenet!$F$2:$F$301,$M11029),INDEX(Szabalyok!$B:$B,$N11029)))</f>
        <v/>
      </c>
      <c r="D11029" s="5">
        <f>IF(AND($B11029&lt;&gt;"",$C11029&lt;&gt;"",$B11029&lt;=$C11029),INDEX(Bemenet!$G$2:$G$301,$M11029),"")</f>
        <v/>
      </c>
      <c r="E11029" s="6">
        <f>IF(AND($B11029&lt;&gt;"",$C11029&lt;&gt;"",$B11029&lt;=$C11029),INDEX(Bemenet!$D$2:$D$301,$M11029),"")</f>
        <v/>
      </c>
      <c r="F11029" s="5">
        <f>IF(AND($B11029&lt;&gt;"",$C11029&lt;&gt;"",$B11029&lt;=$C11029),$C11029-$B11029+1,"")</f>
        <v/>
      </c>
      <c r="G11029" s="5">
        <f>IF($F11029="","",$F11029*$D11029)</f>
        <v/>
      </c>
      <c r="H11029" s="42">
        <f>IF($G11029="","",$O11029)</f>
        <v/>
      </c>
      <c r="I11029" s="5">
        <f>IF($G11029="","",$G11029*IF($H11029="",$O11029,$H11029)/100)</f>
        <v/>
      </c>
      <c r="J11029" s="5">
        <f>IF(OR($L11029="",NOT(COUNTIFS($L$2:$L11029,$L11029)=1)),"",SUMIFS($G:$G,$L:$L,$L11029))</f>
        <v/>
      </c>
      <c r="K11029" s="5">
        <f>IF(OR($L11029="",NOT(COUNTIFS($L$2:$L11029,$L11029)=1)),"",SUMIFS($I:$I,$L:$L,$L11029))</f>
        <v/>
      </c>
      <c r="L11029" s="6">
        <f>IF($B11029="","",YEAR($B11029))</f>
        <v/>
      </c>
      <c r="M11029" s="6">
        <f>INT((ROW()-2)/39)+1</f>
        <v/>
      </c>
      <c r="N11029" s="6">
        <f>MOD(ROW()-2,39)+2</f>
        <v/>
      </c>
      <c r="O11029" s="42">
        <f>IF(AND($B11029&lt;&gt;"",$C11029&lt;&gt;"",$B11029&lt;=$C11029),INDEX(Szabalyok!$C:$C,$N11029),"")</f>
        <v/>
      </c>
      <c r="P11029">
        <f>IF(D11029="",P11028,P11028+1)</f>
        <v/>
      </c>
    </row>
    <row r="11030">
      <c r="A11030">
        <f>IF(P11030=P11029,0,P11030)</f>
        <v/>
      </c>
      <c r="B11030" s="41">
        <f>IF($M11030&gt;300,"",IF(OR(INDEX(Bemenet!$E$2:$E$301,$M11030)="",INDEX(Bemenet!$F$2:$F$301,$M11030)=""),"",MAX(INDEX(Bemenet!$E$2:$E$301,$M11030),INDEX(Szabalyok!$A:$A,$N11030))))</f>
        <v/>
      </c>
      <c r="C11030" s="41">
        <f>IF($B11030="","",MIN(INDEX(Bemenet!$F$2:$F$301,$M11030),INDEX(Szabalyok!$B:$B,$N11030)))</f>
        <v/>
      </c>
      <c r="D11030" s="5">
        <f>IF(AND($B11030&lt;&gt;"",$C11030&lt;&gt;"",$B11030&lt;=$C11030),INDEX(Bemenet!$G$2:$G$301,$M11030),"")</f>
        <v/>
      </c>
      <c r="E11030" s="6">
        <f>IF(AND($B11030&lt;&gt;"",$C11030&lt;&gt;"",$B11030&lt;=$C11030),INDEX(Bemenet!$D$2:$D$301,$M11030),"")</f>
        <v/>
      </c>
      <c r="F11030" s="5">
        <f>IF(AND($B11030&lt;&gt;"",$C11030&lt;&gt;"",$B11030&lt;=$C11030),$C11030-$B11030+1,"")</f>
        <v/>
      </c>
      <c r="G11030" s="5">
        <f>IF($F11030="","",$F11030*$D11030)</f>
        <v/>
      </c>
      <c r="H11030" s="42">
        <f>IF($G11030="","",$O11030)</f>
        <v/>
      </c>
      <c r="I11030" s="5">
        <f>IF($G11030="","",$G11030*IF($H11030="",$O11030,$H11030)/100)</f>
        <v/>
      </c>
      <c r="J11030" s="5">
        <f>IF(OR($L11030="",NOT(COUNTIFS($L$2:$L11030,$L11030)=1)),"",SUMIFS($G:$G,$L:$L,$L11030))</f>
        <v/>
      </c>
      <c r="K11030" s="5">
        <f>IF(OR($L11030="",NOT(COUNTIFS($L$2:$L11030,$L11030)=1)),"",SUMIFS($I:$I,$L:$L,$L11030))</f>
        <v/>
      </c>
      <c r="L11030" s="6">
        <f>IF($B11030="","",YEAR($B11030))</f>
        <v/>
      </c>
      <c r="M11030" s="6">
        <f>INT((ROW()-2)/39)+1</f>
        <v/>
      </c>
      <c r="N11030" s="6">
        <f>MOD(ROW()-2,39)+2</f>
        <v/>
      </c>
      <c r="O11030" s="42">
        <f>IF(AND($B11030&lt;&gt;"",$C11030&lt;&gt;"",$B11030&lt;=$C11030),INDEX(Szabalyok!$C:$C,$N11030),"")</f>
        <v/>
      </c>
      <c r="P11030">
        <f>IF(D11030="",P11029,P11029+1)</f>
        <v/>
      </c>
    </row>
    <row r="11031">
      <c r="A11031">
        <f>IF(P11031=P11030,0,P11031)</f>
        <v/>
      </c>
      <c r="B11031" s="41">
        <f>IF($M11031&gt;300,"",IF(OR(INDEX(Bemenet!$E$2:$E$301,$M11031)="",INDEX(Bemenet!$F$2:$F$301,$M11031)=""),"",MAX(INDEX(Bemenet!$E$2:$E$301,$M11031),INDEX(Szabalyok!$A:$A,$N11031))))</f>
        <v/>
      </c>
      <c r="C11031" s="41">
        <f>IF($B11031="","",MIN(INDEX(Bemenet!$F$2:$F$301,$M11031),INDEX(Szabalyok!$B:$B,$N11031)))</f>
        <v/>
      </c>
      <c r="D11031" s="5">
        <f>IF(AND($B11031&lt;&gt;"",$C11031&lt;&gt;"",$B11031&lt;=$C11031),INDEX(Bemenet!$G$2:$G$301,$M11031),"")</f>
        <v/>
      </c>
      <c r="E11031" s="6">
        <f>IF(AND($B11031&lt;&gt;"",$C11031&lt;&gt;"",$B11031&lt;=$C11031),INDEX(Bemenet!$D$2:$D$301,$M11031),"")</f>
        <v/>
      </c>
      <c r="F11031" s="5">
        <f>IF(AND($B11031&lt;&gt;"",$C11031&lt;&gt;"",$B11031&lt;=$C11031),$C11031-$B11031+1,"")</f>
        <v/>
      </c>
      <c r="G11031" s="5">
        <f>IF($F11031="","",$F11031*$D11031)</f>
        <v/>
      </c>
      <c r="H11031" s="42">
        <f>IF($G11031="","",$O11031)</f>
        <v/>
      </c>
      <c r="I11031" s="5">
        <f>IF($G11031="","",$G11031*IF($H11031="",$O11031,$H11031)/100)</f>
        <v/>
      </c>
      <c r="J11031" s="5">
        <f>IF(OR($L11031="",NOT(COUNTIFS($L$2:$L11031,$L11031)=1)),"",SUMIFS($G:$G,$L:$L,$L11031))</f>
        <v/>
      </c>
      <c r="K11031" s="5">
        <f>IF(OR($L11031="",NOT(COUNTIFS($L$2:$L11031,$L11031)=1)),"",SUMIFS($I:$I,$L:$L,$L11031))</f>
        <v/>
      </c>
      <c r="L11031" s="6">
        <f>IF($B11031="","",YEAR($B11031))</f>
        <v/>
      </c>
      <c r="M11031" s="6">
        <f>INT((ROW()-2)/39)+1</f>
        <v/>
      </c>
      <c r="N11031" s="6">
        <f>MOD(ROW()-2,39)+2</f>
        <v/>
      </c>
      <c r="O11031" s="42">
        <f>IF(AND($B11031&lt;&gt;"",$C11031&lt;&gt;"",$B11031&lt;=$C11031),INDEX(Szabalyok!$C:$C,$N11031),"")</f>
        <v/>
      </c>
      <c r="P11031">
        <f>IF(D11031="",P11030,P11030+1)</f>
        <v/>
      </c>
    </row>
    <row r="11032">
      <c r="A11032">
        <f>IF(P11032=P11031,0,P11032)</f>
        <v/>
      </c>
      <c r="B11032" s="41">
        <f>IF($M11032&gt;300,"",IF(OR(INDEX(Bemenet!$E$2:$E$301,$M11032)="",INDEX(Bemenet!$F$2:$F$301,$M11032)=""),"",MAX(INDEX(Bemenet!$E$2:$E$301,$M11032),INDEX(Szabalyok!$A:$A,$N11032))))</f>
        <v/>
      </c>
      <c r="C11032" s="41">
        <f>IF($B11032="","",MIN(INDEX(Bemenet!$F$2:$F$301,$M11032),INDEX(Szabalyok!$B:$B,$N11032)))</f>
        <v/>
      </c>
      <c r="D11032" s="5">
        <f>IF(AND($B11032&lt;&gt;"",$C11032&lt;&gt;"",$B11032&lt;=$C11032),INDEX(Bemenet!$G$2:$G$301,$M11032),"")</f>
        <v/>
      </c>
      <c r="E11032" s="6">
        <f>IF(AND($B11032&lt;&gt;"",$C11032&lt;&gt;"",$B11032&lt;=$C11032),INDEX(Bemenet!$D$2:$D$301,$M11032),"")</f>
        <v/>
      </c>
      <c r="F11032" s="5">
        <f>IF(AND($B11032&lt;&gt;"",$C11032&lt;&gt;"",$B11032&lt;=$C11032),$C11032-$B11032+1,"")</f>
        <v/>
      </c>
      <c r="G11032" s="5">
        <f>IF($F11032="","",$F11032*$D11032)</f>
        <v/>
      </c>
      <c r="H11032" s="42">
        <f>IF($G11032="","",$O11032)</f>
        <v/>
      </c>
      <c r="I11032" s="5">
        <f>IF($G11032="","",$G11032*IF($H11032="",$O11032,$H11032)/100)</f>
        <v/>
      </c>
      <c r="J11032" s="5">
        <f>IF(OR($L11032="",NOT(COUNTIFS($L$2:$L11032,$L11032)=1)),"",SUMIFS($G:$G,$L:$L,$L11032))</f>
        <v/>
      </c>
      <c r="K11032" s="5">
        <f>IF(OR($L11032="",NOT(COUNTIFS($L$2:$L11032,$L11032)=1)),"",SUMIFS($I:$I,$L:$L,$L11032))</f>
        <v/>
      </c>
      <c r="L11032" s="6">
        <f>IF($B11032="","",YEAR($B11032))</f>
        <v/>
      </c>
      <c r="M11032" s="6">
        <f>INT((ROW()-2)/39)+1</f>
        <v/>
      </c>
      <c r="N11032" s="6">
        <f>MOD(ROW()-2,39)+2</f>
        <v/>
      </c>
      <c r="O11032" s="42">
        <f>IF(AND($B11032&lt;&gt;"",$C11032&lt;&gt;"",$B11032&lt;=$C11032),INDEX(Szabalyok!$C:$C,$N11032),"")</f>
        <v/>
      </c>
      <c r="P11032">
        <f>IF(D11032="",P11031,P11031+1)</f>
        <v/>
      </c>
    </row>
    <row r="11033">
      <c r="A11033">
        <f>IF(P11033=P11032,0,P11033)</f>
        <v/>
      </c>
      <c r="B11033" s="41">
        <f>IF($M11033&gt;300,"",IF(OR(INDEX(Bemenet!$E$2:$E$301,$M11033)="",INDEX(Bemenet!$F$2:$F$301,$M11033)=""),"",MAX(INDEX(Bemenet!$E$2:$E$301,$M11033),INDEX(Szabalyok!$A:$A,$N11033))))</f>
        <v/>
      </c>
      <c r="C11033" s="41">
        <f>IF($B11033="","",MIN(INDEX(Bemenet!$F$2:$F$301,$M11033),INDEX(Szabalyok!$B:$B,$N11033)))</f>
        <v/>
      </c>
      <c r="D11033" s="5">
        <f>IF(AND($B11033&lt;&gt;"",$C11033&lt;&gt;"",$B11033&lt;=$C11033),INDEX(Bemenet!$G$2:$G$301,$M11033),"")</f>
        <v/>
      </c>
      <c r="E11033" s="6">
        <f>IF(AND($B11033&lt;&gt;"",$C11033&lt;&gt;"",$B11033&lt;=$C11033),INDEX(Bemenet!$D$2:$D$301,$M11033),"")</f>
        <v/>
      </c>
      <c r="F11033" s="5">
        <f>IF(AND($B11033&lt;&gt;"",$C11033&lt;&gt;"",$B11033&lt;=$C11033),$C11033-$B11033+1,"")</f>
        <v/>
      </c>
      <c r="G11033" s="5">
        <f>IF($F11033="","",$F11033*$D11033)</f>
        <v/>
      </c>
      <c r="H11033" s="42">
        <f>IF($G11033="","",$O11033)</f>
        <v/>
      </c>
      <c r="I11033" s="5">
        <f>IF($G11033="","",$G11033*IF($H11033="",$O11033,$H11033)/100)</f>
        <v/>
      </c>
      <c r="J11033" s="5">
        <f>IF(OR($L11033="",NOT(COUNTIFS($L$2:$L11033,$L11033)=1)),"",SUMIFS($G:$G,$L:$L,$L11033))</f>
        <v/>
      </c>
      <c r="K11033" s="5">
        <f>IF(OR($L11033="",NOT(COUNTIFS($L$2:$L11033,$L11033)=1)),"",SUMIFS($I:$I,$L:$L,$L11033))</f>
        <v/>
      </c>
      <c r="L11033" s="6">
        <f>IF($B11033="","",YEAR($B11033))</f>
        <v/>
      </c>
      <c r="M11033" s="6">
        <f>INT((ROW()-2)/39)+1</f>
        <v/>
      </c>
      <c r="N11033" s="6">
        <f>MOD(ROW()-2,39)+2</f>
        <v/>
      </c>
      <c r="O11033" s="42">
        <f>IF(AND($B11033&lt;&gt;"",$C11033&lt;&gt;"",$B11033&lt;=$C11033),INDEX(Szabalyok!$C:$C,$N11033),"")</f>
        <v/>
      </c>
      <c r="P11033">
        <f>IF(D11033="",P11032,P11032+1)</f>
        <v/>
      </c>
    </row>
    <row r="11034">
      <c r="A11034">
        <f>IF(P11034=P11033,0,P11034)</f>
        <v/>
      </c>
      <c r="B11034" s="41">
        <f>IF($M11034&gt;300,"",IF(OR(INDEX(Bemenet!$E$2:$E$301,$M11034)="",INDEX(Bemenet!$F$2:$F$301,$M11034)=""),"",MAX(INDEX(Bemenet!$E$2:$E$301,$M11034),INDEX(Szabalyok!$A:$A,$N11034))))</f>
        <v/>
      </c>
      <c r="C11034" s="41">
        <f>IF($B11034="","",MIN(INDEX(Bemenet!$F$2:$F$301,$M11034),INDEX(Szabalyok!$B:$B,$N11034)))</f>
        <v/>
      </c>
      <c r="D11034" s="5">
        <f>IF(AND($B11034&lt;&gt;"",$C11034&lt;&gt;"",$B11034&lt;=$C11034),INDEX(Bemenet!$G$2:$G$301,$M11034),"")</f>
        <v/>
      </c>
      <c r="E11034" s="6">
        <f>IF(AND($B11034&lt;&gt;"",$C11034&lt;&gt;"",$B11034&lt;=$C11034),INDEX(Bemenet!$D$2:$D$301,$M11034),"")</f>
        <v/>
      </c>
      <c r="F11034" s="5">
        <f>IF(AND($B11034&lt;&gt;"",$C11034&lt;&gt;"",$B11034&lt;=$C11034),$C11034-$B11034+1,"")</f>
        <v/>
      </c>
      <c r="G11034" s="5">
        <f>IF($F11034="","",$F11034*$D11034)</f>
        <v/>
      </c>
      <c r="H11034" s="42">
        <f>IF($G11034="","",$O11034)</f>
        <v/>
      </c>
      <c r="I11034" s="5">
        <f>IF($G11034="","",$G11034*IF($H11034="",$O11034,$H11034)/100)</f>
        <v/>
      </c>
      <c r="J11034" s="5">
        <f>IF(OR($L11034="",NOT(COUNTIFS($L$2:$L11034,$L11034)=1)),"",SUMIFS($G:$G,$L:$L,$L11034))</f>
        <v/>
      </c>
      <c r="K11034" s="5">
        <f>IF(OR($L11034="",NOT(COUNTIFS($L$2:$L11034,$L11034)=1)),"",SUMIFS($I:$I,$L:$L,$L11034))</f>
        <v/>
      </c>
      <c r="L11034" s="6">
        <f>IF($B11034="","",YEAR($B11034))</f>
        <v/>
      </c>
      <c r="M11034" s="6">
        <f>INT((ROW()-2)/39)+1</f>
        <v/>
      </c>
      <c r="N11034" s="6">
        <f>MOD(ROW()-2,39)+2</f>
        <v/>
      </c>
      <c r="O11034" s="42">
        <f>IF(AND($B11034&lt;&gt;"",$C11034&lt;&gt;"",$B11034&lt;=$C11034),INDEX(Szabalyok!$C:$C,$N11034),"")</f>
        <v/>
      </c>
      <c r="P11034">
        <f>IF(D11034="",P11033,P11033+1)</f>
        <v/>
      </c>
    </row>
    <row r="11035">
      <c r="A11035">
        <f>IF(P11035=P11034,0,P11035)</f>
        <v/>
      </c>
      <c r="B11035" s="41">
        <f>IF($M11035&gt;300,"",IF(OR(INDEX(Bemenet!$E$2:$E$301,$M11035)="",INDEX(Bemenet!$F$2:$F$301,$M11035)=""),"",MAX(INDEX(Bemenet!$E$2:$E$301,$M11035),INDEX(Szabalyok!$A:$A,$N11035))))</f>
        <v/>
      </c>
      <c r="C11035" s="41">
        <f>IF($B11035="","",MIN(INDEX(Bemenet!$F$2:$F$301,$M11035),INDEX(Szabalyok!$B:$B,$N11035)))</f>
        <v/>
      </c>
      <c r="D11035" s="5">
        <f>IF(AND($B11035&lt;&gt;"",$C11035&lt;&gt;"",$B11035&lt;=$C11035),INDEX(Bemenet!$G$2:$G$301,$M11035),"")</f>
        <v/>
      </c>
      <c r="E11035" s="6">
        <f>IF(AND($B11035&lt;&gt;"",$C11035&lt;&gt;"",$B11035&lt;=$C11035),INDEX(Bemenet!$D$2:$D$301,$M11035),"")</f>
        <v/>
      </c>
      <c r="F11035" s="5">
        <f>IF(AND($B11035&lt;&gt;"",$C11035&lt;&gt;"",$B11035&lt;=$C11035),$C11035-$B11035+1,"")</f>
        <v/>
      </c>
      <c r="G11035" s="5">
        <f>IF($F11035="","",$F11035*$D11035)</f>
        <v/>
      </c>
      <c r="H11035" s="42">
        <f>IF($G11035="","",$O11035)</f>
        <v/>
      </c>
      <c r="I11035" s="5">
        <f>IF($G11035="","",$G11035*IF($H11035="",$O11035,$H11035)/100)</f>
        <v/>
      </c>
      <c r="J11035" s="5">
        <f>IF(OR($L11035="",NOT(COUNTIFS($L$2:$L11035,$L11035)=1)),"",SUMIFS($G:$G,$L:$L,$L11035))</f>
        <v/>
      </c>
      <c r="K11035" s="5">
        <f>IF(OR($L11035="",NOT(COUNTIFS($L$2:$L11035,$L11035)=1)),"",SUMIFS($I:$I,$L:$L,$L11035))</f>
        <v/>
      </c>
      <c r="L11035" s="6">
        <f>IF($B11035="","",YEAR($B11035))</f>
        <v/>
      </c>
      <c r="M11035" s="6">
        <f>INT((ROW()-2)/39)+1</f>
        <v/>
      </c>
      <c r="N11035" s="6">
        <f>MOD(ROW()-2,39)+2</f>
        <v/>
      </c>
      <c r="O11035" s="42">
        <f>IF(AND($B11035&lt;&gt;"",$C11035&lt;&gt;"",$B11035&lt;=$C11035),INDEX(Szabalyok!$C:$C,$N11035),"")</f>
        <v/>
      </c>
      <c r="P11035">
        <f>IF(D11035="",P11034,P11034+1)</f>
        <v/>
      </c>
    </row>
    <row r="11036">
      <c r="A11036">
        <f>IF(P11036=P11035,0,P11036)</f>
        <v/>
      </c>
      <c r="B11036" s="41">
        <f>IF($M11036&gt;300,"",IF(OR(INDEX(Bemenet!$E$2:$E$301,$M11036)="",INDEX(Bemenet!$F$2:$F$301,$M11036)=""),"",MAX(INDEX(Bemenet!$E$2:$E$301,$M11036),INDEX(Szabalyok!$A:$A,$N11036))))</f>
        <v/>
      </c>
      <c r="C11036" s="41">
        <f>IF($B11036="","",MIN(INDEX(Bemenet!$F$2:$F$301,$M11036),INDEX(Szabalyok!$B:$B,$N11036)))</f>
        <v/>
      </c>
      <c r="D11036" s="5">
        <f>IF(AND($B11036&lt;&gt;"",$C11036&lt;&gt;"",$B11036&lt;=$C11036),INDEX(Bemenet!$G$2:$G$301,$M11036),"")</f>
        <v/>
      </c>
      <c r="E11036" s="6">
        <f>IF(AND($B11036&lt;&gt;"",$C11036&lt;&gt;"",$B11036&lt;=$C11036),INDEX(Bemenet!$D$2:$D$301,$M11036),"")</f>
        <v/>
      </c>
      <c r="F11036" s="5">
        <f>IF(AND($B11036&lt;&gt;"",$C11036&lt;&gt;"",$B11036&lt;=$C11036),$C11036-$B11036+1,"")</f>
        <v/>
      </c>
      <c r="G11036" s="5">
        <f>IF($F11036="","",$F11036*$D11036)</f>
        <v/>
      </c>
      <c r="H11036" s="42">
        <f>IF($G11036="","",$O11036)</f>
        <v/>
      </c>
      <c r="I11036" s="5">
        <f>IF($G11036="","",$G11036*IF($H11036="",$O11036,$H11036)/100)</f>
        <v/>
      </c>
      <c r="J11036" s="5">
        <f>IF(OR($L11036="",NOT(COUNTIFS($L$2:$L11036,$L11036)=1)),"",SUMIFS($G:$G,$L:$L,$L11036))</f>
        <v/>
      </c>
      <c r="K11036" s="5">
        <f>IF(OR($L11036="",NOT(COUNTIFS($L$2:$L11036,$L11036)=1)),"",SUMIFS($I:$I,$L:$L,$L11036))</f>
        <v/>
      </c>
      <c r="L11036" s="6">
        <f>IF($B11036="","",YEAR($B11036))</f>
        <v/>
      </c>
      <c r="M11036" s="6">
        <f>INT((ROW()-2)/39)+1</f>
        <v/>
      </c>
      <c r="N11036" s="6">
        <f>MOD(ROW()-2,39)+2</f>
        <v/>
      </c>
      <c r="O11036" s="42">
        <f>IF(AND($B11036&lt;&gt;"",$C11036&lt;&gt;"",$B11036&lt;=$C11036),INDEX(Szabalyok!$C:$C,$N11036),"")</f>
        <v/>
      </c>
      <c r="P11036">
        <f>IF(D11036="",P11035,P11035+1)</f>
        <v/>
      </c>
    </row>
    <row r="11037">
      <c r="A11037">
        <f>IF(P11037=P11036,0,P11037)</f>
        <v/>
      </c>
      <c r="B11037" s="41">
        <f>IF($M11037&gt;300,"",IF(OR(INDEX(Bemenet!$E$2:$E$301,$M11037)="",INDEX(Bemenet!$F$2:$F$301,$M11037)=""),"",MAX(INDEX(Bemenet!$E$2:$E$301,$M11037),INDEX(Szabalyok!$A:$A,$N11037))))</f>
        <v/>
      </c>
      <c r="C11037" s="41">
        <f>IF($B11037="","",MIN(INDEX(Bemenet!$F$2:$F$301,$M11037),INDEX(Szabalyok!$B:$B,$N11037)))</f>
        <v/>
      </c>
      <c r="D11037" s="5">
        <f>IF(AND($B11037&lt;&gt;"",$C11037&lt;&gt;"",$B11037&lt;=$C11037),INDEX(Bemenet!$G$2:$G$301,$M11037),"")</f>
        <v/>
      </c>
      <c r="E11037" s="6">
        <f>IF(AND($B11037&lt;&gt;"",$C11037&lt;&gt;"",$B11037&lt;=$C11037),INDEX(Bemenet!$D$2:$D$301,$M11037),"")</f>
        <v/>
      </c>
      <c r="F11037" s="5">
        <f>IF(AND($B11037&lt;&gt;"",$C11037&lt;&gt;"",$B11037&lt;=$C11037),$C11037-$B11037+1,"")</f>
        <v/>
      </c>
      <c r="G11037" s="5">
        <f>IF($F11037="","",$F11037*$D11037)</f>
        <v/>
      </c>
      <c r="H11037" s="42">
        <f>IF($G11037="","",$O11037)</f>
        <v/>
      </c>
      <c r="I11037" s="5">
        <f>IF($G11037="","",$G11037*IF($H11037="",$O11037,$H11037)/100)</f>
        <v/>
      </c>
      <c r="J11037" s="5">
        <f>IF(OR($L11037="",NOT(COUNTIFS($L$2:$L11037,$L11037)=1)),"",SUMIFS($G:$G,$L:$L,$L11037))</f>
        <v/>
      </c>
      <c r="K11037" s="5">
        <f>IF(OR($L11037="",NOT(COUNTIFS($L$2:$L11037,$L11037)=1)),"",SUMIFS($I:$I,$L:$L,$L11037))</f>
        <v/>
      </c>
      <c r="L11037" s="6">
        <f>IF($B11037="","",YEAR($B11037))</f>
        <v/>
      </c>
      <c r="M11037" s="6">
        <f>INT((ROW()-2)/39)+1</f>
        <v/>
      </c>
      <c r="N11037" s="6">
        <f>MOD(ROW()-2,39)+2</f>
        <v/>
      </c>
      <c r="O11037" s="42">
        <f>IF(AND($B11037&lt;&gt;"",$C11037&lt;&gt;"",$B11037&lt;=$C11037),INDEX(Szabalyok!$C:$C,$N11037),"")</f>
        <v/>
      </c>
      <c r="P11037">
        <f>IF(D11037="",P11036,P11036+1)</f>
        <v/>
      </c>
    </row>
    <row r="11038">
      <c r="A11038">
        <f>IF(P11038=P11037,0,P11038)</f>
        <v/>
      </c>
      <c r="B11038" s="41">
        <f>IF($M11038&gt;300,"",IF(OR(INDEX(Bemenet!$E$2:$E$301,$M11038)="",INDEX(Bemenet!$F$2:$F$301,$M11038)=""),"",MAX(INDEX(Bemenet!$E$2:$E$301,$M11038),INDEX(Szabalyok!$A:$A,$N11038))))</f>
        <v/>
      </c>
      <c r="C11038" s="41">
        <f>IF($B11038="","",MIN(INDEX(Bemenet!$F$2:$F$301,$M11038),INDEX(Szabalyok!$B:$B,$N11038)))</f>
        <v/>
      </c>
      <c r="D11038" s="5">
        <f>IF(AND($B11038&lt;&gt;"",$C11038&lt;&gt;"",$B11038&lt;=$C11038),INDEX(Bemenet!$G$2:$G$301,$M11038),"")</f>
        <v/>
      </c>
      <c r="E11038" s="6">
        <f>IF(AND($B11038&lt;&gt;"",$C11038&lt;&gt;"",$B11038&lt;=$C11038),INDEX(Bemenet!$D$2:$D$301,$M11038),"")</f>
        <v/>
      </c>
      <c r="F11038" s="5">
        <f>IF(AND($B11038&lt;&gt;"",$C11038&lt;&gt;"",$B11038&lt;=$C11038),$C11038-$B11038+1,"")</f>
        <v/>
      </c>
      <c r="G11038" s="5">
        <f>IF($F11038="","",$F11038*$D11038)</f>
        <v/>
      </c>
      <c r="H11038" s="42">
        <f>IF($G11038="","",$O11038)</f>
        <v/>
      </c>
      <c r="I11038" s="5">
        <f>IF($G11038="","",$G11038*IF($H11038="",$O11038,$H11038)/100)</f>
        <v/>
      </c>
      <c r="J11038" s="5">
        <f>IF(OR($L11038="",NOT(COUNTIFS($L$2:$L11038,$L11038)=1)),"",SUMIFS($G:$G,$L:$L,$L11038))</f>
        <v/>
      </c>
      <c r="K11038" s="5">
        <f>IF(OR($L11038="",NOT(COUNTIFS($L$2:$L11038,$L11038)=1)),"",SUMIFS($I:$I,$L:$L,$L11038))</f>
        <v/>
      </c>
      <c r="L11038" s="6">
        <f>IF($B11038="","",YEAR($B11038))</f>
        <v/>
      </c>
      <c r="M11038" s="6">
        <f>INT((ROW()-2)/39)+1</f>
        <v/>
      </c>
      <c r="N11038" s="6">
        <f>MOD(ROW()-2,39)+2</f>
        <v/>
      </c>
      <c r="O11038" s="42">
        <f>IF(AND($B11038&lt;&gt;"",$C11038&lt;&gt;"",$B11038&lt;=$C11038),INDEX(Szabalyok!$C:$C,$N11038),"")</f>
        <v/>
      </c>
      <c r="P11038">
        <f>IF(D11038="",P11037,P11037+1)</f>
        <v/>
      </c>
    </row>
    <row r="11039">
      <c r="A11039">
        <f>IF(P11039=P11038,0,P11039)</f>
        <v/>
      </c>
      <c r="B11039" s="41">
        <f>IF($M11039&gt;300,"",IF(OR(INDEX(Bemenet!$E$2:$E$301,$M11039)="",INDEX(Bemenet!$F$2:$F$301,$M11039)=""),"",MAX(INDEX(Bemenet!$E$2:$E$301,$M11039),INDEX(Szabalyok!$A:$A,$N11039))))</f>
        <v/>
      </c>
      <c r="C11039" s="41">
        <f>IF($B11039="","",MIN(INDEX(Bemenet!$F$2:$F$301,$M11039),INDEX(Szabalyok!$B:$B,$N11039)))</f>
        <v/>
      </c>
      <c r="D11039" s="5">
        <f>IF(AND($B11039&lt;&gt;"",$C11039&lt;&gt;"",$B11039&lt;=$C11039),INDEX(Bemenet!$G$2:$G$301,$M11039),"")</f>
        <v/>
      </c>
      <c r="E11039" s="6">
        <f>IF(AND($B11039&lt;&gt;"",$C11039&lt;&gt;"",$B11039&lt;=$C11039),INDEX(Bemenet!$D$2:$D$301,$M11039),"")</f>
        <v/>
      </c>
      <c r="F11039" s="5">
        <f>IF(AND($B11039&lt;&gt;"",$C11039&lt;&gt;"",$B11039&lt;=$C11039),$C11039-$B11039+1,"")</f>
        <v/>
      </c>
      <c r="G11039" s="5">
        <f>IF($F11039="","",$F11039*$D11039)</f>
        <v/>
      </c>
      <c r="H11039" s="42">
        <f>IF($G11039="","",$O11039)</f>
        <v/>
      </c>
      <c r="I11039" s="5">
        <f>IF($G11039="","",$G11039*IF($H11039="",$O11039,$H11039)/100)</f>
        <v/>
      </c>
      <c r="J11039" s="5">
        <f>IF(OR($L11039="",NOT(COUNTIFS($L$2:$L11039,$L11039)=1)),"",SUMIFS($G:$G,$L:$L,$L11039))</f>
        <v/>
      </c>
      <c r="K11039" s="5">
        <f>IF(OR($L11039="",NOT(COUNTIFS($L$2:$L11039,$L11039)=1)),"",SUMIFS($I:$I,$L:$L,$L11039))</f>
        <v/>
      </c>
      <c r="L11039" s="6">
        <f>IF($B11039="","",YEAR($B11039))</f>
        <v/>
      </c>
      <c r="M11039" s="6">
        <f>INT((ROW()-2)/39)+1</f>
        <v/>
      </c>
      <c r="N11039" s="6">
        <f>MOD(ROW()-2,39)+2</f>
        <v/>
      </c>
      <c r="O11039" s="42">
        <f>IF(AND($B11039&lt;&gt;"",$C11039&lt;&gt;"",$B11039&lt;=$C11039),INDEX(Szabalyok!$C:$C,$N11039),"")</f>
        <v/>
      </c>
      <c r="P11039">
        <f>IF(D11039="",P11038,P11038+1)</f>
        <v/>
      </c>
    </row>
    <row r="11040">
      <c r="A11040">
        <f>IF(P11040=P11039,0,P11040)</f>
        <v/>
      </c>
      <c r="B11040" s="41">
        <f>IF($M11040&gt;300,"",IF(OR(INDEX(Bemenet!$E$2:$E$301,$M11040)="",INDEX(Bemenet!$F$2:$F$301,$M11040)=""),"",MAX(INDEX(Bemenet!$E$2:$E$301,$M11040),INDEX(Szabalyok!$A:$A,$N11040))))</f>
        <v/>
      </c>
      <c r="C11040" s="41">
        <f>IF($B11040="","",MIN(INDEX(Bemenet!$F$2:$F$301,$M11040),INDEX(Szabalyok!$B:$B,$N11040)))</f>
        <v/>
      </c>
      <c r="D11040" s="5">
        <f>IF(AND($B11040&lt;&gt;"",$C11040&lt;&gt;"",$B11040&lt;=$C11040),INDEX(Bemenet!$G$2:$G$301,$M11040),"")</f>
        <v/>
      </c>
      <c r="E11040" s="6">
        <f>IF(AND($B11040&lt;&gt;"",$C11040&lt;&gt;"",$B11040&lt;=$C11040),INDEX(Bemenet!$D$2:$D$301,$M11040),"")</f>
        <v/>
      </c>
      <c r="F11040" s="5">
        <f>IF(AND($B11040&lt;&gt;"",$C11040&lt;&gt;"",$B11040&lt;=$C11040),$C11040-$B11040+1,"")</f>
        <v/>
      </c>
      <c r="G11040" s="5">
        <f>IF($F11040="","",$F11040*$D11040)</f>
        <v/>
      </c>
      <c r="H11040" s="42">
        <f>IF($G11040="","",$O11040)</f>
        <v/>
      </c>
      <c r="I11040" s="5">
        <f>IF($G11040="","",$G11040*IF($H11040="",$O11040,$H11040)/100)</f>
        <v/>
      </c>
      <c r="J11040" s="5">
        <f>IF(OR($L11040="",NOT(COUNTIFS($L$2:$L11040,$L11040)=1)),"",SUMIFS($G:$G,$L:$L,$L11040))</f>
        <v/>
      </c>
      <c r="K11040" s="5">
        <f>IF(OR($L11040="",NOT(COUNTIFS($L$2:$L11040,$L11040)=1)),"",SUMIFS($I:$I,$L:$L,$L11040))</f>
        <v/>
      </c>
      <c r="L11040" s="6">
        <f>IF($B11040="","",YEAR($B11040))</f>
        <v/>
      </c>
      <c r="M11040" s="6">
        <f>INT((ROW()-2)/39)+1</f>
        <v/>
      </c>
      <c r="N11040" s="6">
        <f>MOD(ROW()-2,39)+2</f>
        <v/>
      </c>
      <c r="O11040" s="42">
        <f>IF(AND($B11040&lt;&gt;"",$C11040&lt;&gt;"",$B11040&lt;=$C11040),INDEX(Szabalyok!$C:$C,$N11040),"")</f>
        <v/>
      </c>
      <c r="P11040">
        <f>IF(D11040="",P11039,P11039+1)</f>
        <v/>
      </c>
    </row>
    <row r="11041">
      <c r="A11041">
        <f>IF(P11041=P11040,0,P11041)</f>
        <v/>
      </c>
      <c r="B11041" s="41">
        <f>IF($M11041&gt;300,"",IF(OR(INDEX(Bemenet!$E$2:$E$301,$M11041)="",INDEX(Bemenet!$F$2:$F$301,$M11041)=""),"",MAX(INDEX(Bemenet!$E$2:$E$301,$M11041),INDEX(Szabalyok!$A:$A,$N11041))))</f>
        <v/>
      </c>
      <c r="C11041" s="41">
        <f>IF($B11041="","",MIN(INDEX(Bemenet!$F$2:$F$301,$M11041),INDEX(Szabalyok!$B:$B,$N11041)))</f>
        <v/>
      </c>
      <c r="D11041" s="5">
        <f>IF(AND($B11041&lt;&gt;"",$C11041&lt;&gt;"",$B11041&lt;=$C11041),INDEX(Bemenet!$G$2:$G$301,$M11041),"")</f>
        <v/>
      </c>
      <c r="E11041" s="6">
        <f>IF(AND($B11041&lt;&gt;"",$C11041&lt;&gt;"",$B11041&lt;=$C11041),INDEX(Bemenet!$D$2:$D$301,$M11041),"")</f>
        <v/>
      </c>
      <c r="F11041" s="5">
        <f>IF(AND($B11041&lt;&gt;"",$C11041&lt;&gt;"",$B11041&lt;=$C11041),$C11041-$B11041+1,"")</f>
        <v/>
      </c>
      <c r="G11041" s="5">
        <f>IF($F11041="","",$F11041*$D11041)</f>
        <v/>
      </c>
      <c r="H11041" s="42">
        <f>IF($G11041="","",$O11041)</f>
        <v/>
      </c>
      <c r="I11041" s="5">
        <f>IF($G11041="","",$G11041*IF($H11041="",$O11041,$H11041)/100)</f>
        <v/>
      </c>
      <c r="J11041" s="5">
        <f>IF(OR($L11041="",NOT(COUNTIFS($L$2:$L11041,$L11041)=1)),"",SUMIFS($G:$G,$L:$L,$L11041))</f>
        <v/>
      </c>
      <c r="K11041" s="5">
        <f>IF(OR($L11041="",NOT(COUNTIFS($L$2:$L11041,$L11041)=1)),"",SUMIFS($I:$I,$L:$L,$L11041))</f>
        <v/>
      </c>
      <c r="L11041" s="6">
        <f>IF($B11041="","",YEAR($B11041))</f>
        <v/>
      </c>
      <c r="M11041" s="6">
        <f>INT((ROW()-2)/39)+1</f>
        <v/>
      </c>
      <c r="N11041" s="6">
        <f>MOD(ROW()-2,39)+2</f>
        <v/>
      </c>
      <c r="O11041" s="42">
        <f>IF(AND($B11041&lt;&gt;"",$C11041&lt;&gt;"",$B11041&lt;=$C11041),INDEX(Szabalyok!$C:$C,$N11041),"")</f>
        <v/>
      </c>
      <c r="P11041">
        <f>IF(D11041="",P11040,P11040+1)</f>
        <v/>
      </c>
    </row>
    <row r="11042">
      <c r="A11042">
        <f>IF(P11042=P11041,0,P11042)</f>
        <v/>
      </c>
      <c r="B11042" s="41">
        <f>IF($M11042&gt;300,"",IF(OR(INDEX(Bemenet!$E$2:$E$301,$M11042)="",INDEX(Bemenet!$F$2:$F$301,$M11042)=""),"",MAX(INDEX(Bemenet!$E$2:$E$301,$M11042),INDEX(Szabalyok!$A:$A,$N11042))))</f>
        <v/>
      </c>
      <c r="C11042" s="41">
        <f>IF($B11042="","",MIN(INDEX(Bemenet!$F$2:$F$301,$M11042),INDEX(Szabalyok!$B:$B,$N11042)))</f>
        <v/>
      </c>
      <c r="D11042" s="5">
        <f>IF(AND($B11042&lt;&gt;"",$C11042&lt;&gt;"",$B11042&lt;=$C11042),INDEX(Bemenet!$G$2:$G$301,$M11042),"")</f>
        <v/>
      </c>
      <c r="E11042" s="6">
        <f>IF(AND($B11042&lt;&gt;"",$C11042&lt;&gt;"",$B11042&lt;=$C11042),INDEX(Bemenet!$D$2:$D$301,$M11042),"")</f>
        <v/>
      </c>
      <c r="F11042" s="5">
        <f>IF(AND($B11042&lt;&gt;"",$C11042&lt;&gt;"",$B11042&lt;=$C11042),$C11042-$B11042+1,"")</f>
        <v/>
      </c>
      <c r="G11042" s="5">
        <f>IF($F11042="","",$F11042*$D11042)</f>
        <v/>
      </c>
      <c r="H11042" s="42">
        <f>IF($G11042="","",$O11042)</f>
        <v/>
      </c>
      <c r="I11042" s="5">
        <f>IF($G11042="","",$G11042*IF($H11042="",$O11042,$H11042)/100)</f>
        <v/>
      </c>
      <c r="J11042" s="5">
        <f>IF(OR($L11042="",NOT(COUNTIFS($L$2:$L11042,$L11042)=1)),"",SUMIFS($G:$G,$L:$L,$L11042))</f>
        <v/>
      </c>
      <c r="K11042" s="5">
        <f>IF(OR($L11042="",NOT(COUNTIFS($L$2:$L11042,$L11042)=1)),"",SUMIFS($I:$I,$L:$L,$L11042))</f>
        <v/>
      </c>
      <c r="L11042" s="6">
        <f>IF($B11042="","",YEAR($B11042))</f>
        <v/>
      </c>
      <c r="M11042" s="6">
        <f>INT((ROW()-2)/39)+1</f>
        <v/>
      </c>
      <c r="N11042" s="6">
        <f>MOD(ROW()-2,39)+2</f>
        <v/>
      </c>
      <c r="O11042" s="42">
        <f>IF(AND($B11042&lt;&gt;"",$C11042&lt;&gt;"",$B11042&lt;=$C11042),INDEX(Szabalyok!$C:$C,$N11042),"")</f>
        <v/>
      </c>
      <c r="P11042">
        <f>IF(D11042="",P11041,P11041+1)</f>
        <v/>
      </c>
    </row>
    <row r="11043">
      <c r="A11043">
        <f>IF(P11043=P11042,0,P11043)</f>
        <v/>
      </c>
      <c r="B11043" s="41">
        <f>IF($M11043&gt;300,"",IF(OR(INDEX(Bemenet!$E$2:$E$301,$M11043)="",INDEX(Bemenet!$F$2:$F$301,$M11043)=""),"",MAX(INDEX(Bemenet!$E$2:$E$301,$M11043),INDEX(Szabalyok!$A:$A,$N11043))))</f>
        <v/>
      </c>
      <c r="C11043" s="41">
        <f>IF($B11043="","",MIN(INDEX(Bemenet!$F$2:$F$301,$M11043),INDEX(Szabalyok!$B:$B,$N11043)))</f>
        <v/>
      </c>
      <c r="D11043" s="5">
        <f>IF(AND($B11043&lt;&gt;"",$C11043&lt;&gt;"",$B11043&lt;=$C11043),INDEX(Bemenet!$G$2:$G$301,$M11043),"")</f>
        <v/>
      </c>
      <c r="E11043" s="6">
        <f>IF(AND($B11043&lt;&gt;"",$C11043&lt;&gt;"",$B11043&lt;=$C11043),INDEX(Bemenet!$D$2:$D$301,$M11043),"")</f>
        <v/>
      </c>
      <c r="F11043" s="5">
        <f>IF(AND($B11043&lt;&gt;"",$C11043&lt;&gt;"",$B11043&lt;=$C11043),$C11043-$B11043+1,"")</f>
        <v/>
      </c>
      <c r="G11043" s="5">
        <f>IF($F11043="","",$F11043*$D11043)</f>
        <v/>
      </c>
      <c r="H11043" s="42">
        <f>IF($G11043="","",$O11043)</f>
        <v/>
      </c>
      <c r="I11043" s="5">
        <f>IF($G11043="","",$G11043*IF($H11043="",$O11043,$H11043)/100)</f>
        <v/>
      </c>
      <c r="J11043" s="5">
        <f>IF(OR($L11043="",NOT(COUNTIFS($L$2:$L11043,$L11043)=1)),"",SUMIFS($G:$G,$L:$L,$L11043))</f>
        <v/>
      </c>
      <c r="K11043" s="5">
        <f>IF(OR($L11043="",NOT(COUNTIFS($L$2:$L11043,$L11043)=1)),"",SUMIFS($I:$I,$L:$L,$L11043))</f>
        <v/>
      </c>
      <c r="L11043" s="6">
        <f>IF($B11043="","",YEAR($B11043))</f>
        <v/>
      </c>
      <c r="M11043" s="6">
        <f>INT((ROW()-2)/39)+1</f>
        <v/>
      </c>
      <c r="N11043" s="6">
        <f>MOD(ROW()-2,39)+2</f>
        <v/>
      </c>
      <c r="O11043" s="42">
        <f>IF(AND($B11043&lt;&gt;"",$C11043&lt;&gt;"",$B11043&lt;=$C11043),INDEX(Szabalyok!$C:$C,$N11043),"")</f>
        <v/>
      </c>
      <c r="P11043">
        <f>IF(D11043="",P11042,P11042+1)</f>
        <v/>
      </c>
    </row>
    <row r="11044">
      <c r="A11044">
        <f>IF(P11044=P11043,0,P11044)</f>
        <v/>
      </c>
      <c r="B11044" s="41">
        <f>IF($M11044&gt;300,"",IF(OR(INDEX(Bemenet!$E$2:$E$301,$M11044)="",INDEX(Bemenet!$F$2:$F$301,$M11044)=""),"",MAX(INDEX(Bemenet!$E$2:$E$301,$M11044),INDEX(Szabalyok!$A:$A,$N11044))))</f>
        <v/>
      </c>
      <c r="C11044" s="41">
        <f>IF($B11044="","",MIN(INDEX(Bemenet!$F$2:$F$301,$M11044),INDEX(Szabalyok!$B:$B,$N11044)))</f>
        <v/>
      </c>
      <c r="D11044" s="5">
        <f>IF(AND($B11044&lt;&gt;"",$C11044&lt;&gt;"",$B11044&lt;=$C11044),INDEX(Bemenet!$G$2:$G$301,$M11044),"")</f>
        <v/>
      </c>
      <c r="E11044" s="6">
        <f>IF(AND($B11044&lt;&gt;"",$C11044&lt;&gt;"",$B11044&lt;=$C11044),INDEX(Bemenet!$D$2:$D$301,$M11044),"")</f>
        <v/>
      </c>
      <c r="F11044" s="5">
        <f>IF(AND($B11044&lt;&gt;"",$C11044&lt;&gt;"",$B11044&lt;=$C11044),$C11044-$B11044+1,"")</f>
        <v/>
      </c>
      <c r="G11044" s="5">
        <f>IF($F11044="","",$F11044*$D11044)</f>
        <v/>
      </c>
      <c r="H11044" s="42">
        <f>IF($G11044="","",$O11044)</f>
        <v/>
      </c>
      <c r="I11044" s="5">
        <f>IF($G11044="","",$G11044*IF($H11044="",$O11044,$H11044)/100)</f>
        <v/>
      </c>
      <c r="J11044" s="5">
        <f>IF(OR($L11044="",NOT(COUNTIFS($L$2:$L11044,$L11044)=1)),"",SUMIFS($G:$G,$L:$L,$L11044))</f>
        <v/>
      </c>
      <c r="K11044" s="5">
        <f>IF(OR($L11044="",NOT(COUNTIFS($L$2:$L11044,$L11044)=1)),"",SUMIFS($I:$I,$L:$L,$L11044))</f>
        <v/>
      </c>
      <c r="L11044" s="6">
        <f>IF($B11044="","",YEAR($B11044))</f>
        <v/>
      </c>
      <c r="M11044" s="6">
        <f>INT((ROW()-2)/39)+1</f>
        <v/>
      </c>
      <c r="N11044" s="6">
        <f>MOD(ROW()-2,39)+2</f>
        <v/>
      </c>
      <c r="O11044" s="42">
        <f>IF(AND($B11044&lt;&gt;"",$C11044&lt;&gt;"",$B11044&lt;=$C11044),INDEX(Szabalyok!$C:$C,$N11044),"")</f>
        <v/>
      </c>
      <c r="P11044">
        <f>IF(D11044="",P11043,P11043+1)</f>
        <v/>
      </c>
    </row>
    <row r="11045">
      <c r="A11045">
        <f>IF(P11045=P11044,0,P11045)</f>
        <v/>
      </c>
      <c r="B11045" s="41">
        <f>IF($M11045&gt;300,"",IF(OR(INDEX(Bemenet!$E$2:$E$301,$M11045)="",INDEX(Bemenet!$F$2:$F$301,$M11045)=""),"",MAX(INDEX(Bemenet!$E$2:$E$301,$M11045),INDEX(Szabalyok!$A:$A,$N11045))))</f>
        <v/>
      </c>
      <c r="C11045" s="41">
        <f>IF($B11045="","",MIN(INDEX(Bemenet!$F$2:$F$301,$M11045),INDEX(Szabalyok!$B:$B,$N11045)))</f>
        <v/>
      </c>
      <c r="D11045" s="5">
        <f>IF(AND($B11045&lt;&gt;"",$C11045&lt;&gt;"",$B11045&lt;=$C11045),INDEX(Bemenet!$G$2:$G$301,$M11045),"")</f>
        <v/>
      </c>
      <c r="E11045" s="6">
        <f>IF(AND($B11045&lt;&gt;"",$C11045&lt;&gt;"",$B11045&lt;=$C11045),INDEX(Bemenet!$D$2:$D$301,$M11045),"")</f>
        <v/>
      </c>
      <c r="F11045" s="5">
        <f>IF(AND($B11045&lt;&gt;"",$C11045&lt;&gt;"",$B11045&lt;=$C11045),$C11045-$B11045+1,"")</f>
        <v/>
      </c>
      <c r="G11045" s="5">
        <f>IF($F11045="","",$F11045*$D11045)</f>
        <v/>
      </c>
      <c r="H11045" s="42">
        <f>IF($G11045="","",$O11045)</f>
        <v/>
      </c>
      <c r="I11045" s="5">
        <f>IF($G11045="","",$G11045*IF($H11045="",$O11045,$H11045)/100)</f>
        <v/>
      </c>
      <c r="J11045" s="5">
        <f>IF(OR($L11045="",NOT(COUNTIFS($L$2:$L11045,$L11045)=1)),"",SUMIFS($G:$G,$L:$L,$L11045))</f>
        <v/>
      </c>
      <c r="K11045" s="5">
        <f>IF(OR($L11045="",NOT(COUNTIFS($L$2:$L11045,$L11045)=1)),"",SUMIFS($I:$I,$L:$L,$L11045))</f>
        <v/>
      </c>
      <c r="L11045" s="6">
        <f>IF($B11045="","",YEAR($B11045))</f>
        <v/>
      </c>
      <c r="M11045" s="6">
        <f>INT((ROW()-2)/39)+1</f>
        <v/>
      </c>
      <c r="N11045" s="6">
        <f>MOD(ROW()-2,39)+2</f>
        <v/>
      </c>
      <c r="O11045" s="42">
        <f>IF(AND($B11045&lt;&gt;"",$C11045&lt;&gt;"",$B11045&lt;=$C11045),INDEX(Szabalyok!$C:$C,$N11045),"")</f>
        <v/>
      </c>
      <c r="P11045">
        <f>IF(D11045="",P11044,P11044+1)</f>
        <v/>
      </c>
    </row>
    <row r="11046">
      <c r="A11046">
        <f>IF(P11046=P11045,0,P11046)</f>
        <v/>
      </c>
      <c r="B11046" s="41">
        <f>IF($M11046&gt;300,"",IF(OR(INDEX(Bemenet!$E$2:$E$301,$M11046)="",INDEX(Bemenet!$F$2:$F$301,$M11046)=""),"",MAX(INDEX(Bemenet!$E$2:$E$301,$M11046),INDEX(Szabalyok!$A:$A,$N11046))))</f>
        <v/>
      </c>
      <c r="C11046" s="41">
        <f>IF($B11046="","",MIN(INDEX(Bemenet!$F$2:$F$301,$M11046),INDEX(Szabalyok!$B:$B,$N11046)))</f>
        <v/>
      </c>
      <c r="D11046" s="5">
        <f>IF(AND($B11046&lt;&gt;"",$C11046&lt;&gt;"",$B11046&lt;=$C11046),INDEX(Bemenet!$G$2:$G$301,$M11046),"")</f>
        <v/>
      </c>
      <c r="E11046" s="6">
        <f>IF(AND($B11046&lt;&gt;"",$C11046&lt;&gt;"",$B11046&lt;=$C11046),INDEX(Bemenet!$D$2:$D$301,$M11046),"")</f>
        <v/>
      </c>
      <c r="F11046" s="5">
        <f>IF(AND($B11046&lt;&gt;"",$C11046&lt;&gt;"",$B11046&lt;=$C11046),$C11046-$B11046+1,"")</f>
        <v/>
      </c>
      <c r="G11046" s="5">
        <f>IF($F11046="","",$F11046*$D11046)</f>
        <v/>
      </c>
      <c r="H11046" s="42">
        <f>IF($G11046="","",$O11046)</f>
        <v/>
      </c>
      <c r="I11046" s="5">
        <f>IF($G11046="","",$G11046*IF($H11046="",$O11046,$H11046)/100)</f>
        <v/>
      </c>
      <c r="J11046" s="5">
        <f>IF(OR($L11046="",NOT(COUNTIFS($L$2:$L11046,$L11046)=1)),"",SUMIFS($G:$G,$L:$L,$L11046))</f>
        <v/>
      </c>
      <c r="K11046" s="5">
        <f>IF(OR($L11046="",NOT(COUNTIFS($L$2:$L11046,$L11046)=1)),"",SUMIFS($I:$I,$L:$L,$L11046))</f>
        <v/>
      </c>
      <c r="L11046" s="6">
        <f>IF($B11046="","",YEAR($B11046))</f>
        <v/>
      </c>
      <c r="M11046" s="6">
        <f>INT((ROW()-2)/39)+1</f>
        <v/>
      </c>
      <c r="N11046" s="6">
        <f>MOD(ROW()-2,39)+2</f>
        <v/>
      </c>
      <c r="O11046" s="42">
        <f>IF(AND($B11046&lt;&gt;"",$C11046&lt;&gt;"",$B11046&lt;=$C11046),INDEX(Szabalyok!$C:$C,$N11046),"")</f>
        <v/>
      </c>
      <c r="P11046">
        <f>IF(D11046="",P11045,P11045+1)</f>
        <v/>
      </c>
    </row>
    <row r="11047">
      <c r="A11047">
        <f>IF(P11047=P11046,0,P11047)</f>
        <v/>
      </c>
      <c r="B11047" s="41">
        <f>IF($M11047&gt;300,"",IF(OR(INDEX(Bemenet!$E$2:$E$301,$M11047)="",INDEX(Bemenet!$F$2:$F$301,$M11047)=""),"",MAX(INDEX(Bemenet!$E$2:$E$301,$M11047),INDEX(Szabalyok!$A:$A,$N11047))))</f>
        <v/>
      </c>
      <c r="C11047" s="41">
        <f>IF($B11047="","",MIN(INDEX(Bemenet!$F$2:$F$301,$M11047),INDEX(Szabalyok!$B:$B,$N11047)))</f>
        <v/>
      </c>
      <c r="D11047" s="5">
        <f>IF(AND($B11047&lt;&gt;"",$C11047&lt;&gt;"",$B11047&lt;=$C11047),INDEX(Bemenet!$G$2:$G$301,$M11047),"")</f>
        <v/>
      </c>
      <c r="E11047" s="6">
        <f>IF(AND($B11047&lt;&gt;"",$C11047&lt;&gt;"",$B11047&lt;=$C11047),INDEX(Bemenet!$D$2:$D$301,$M11047),"")</f>
        <v/>
      </c>
      <c r="F11047" s="5">
        <f>IF(AND($B11047&lt;&gt;"",$C11047&lt;&gt;"",$B11047&lt;=$C11047),$C11047-$B11047+1,"")</f>
        <v/>
      </c>
      <c r="G11047" s="5">
        <f>IF($F11047="","",$F11047*$D11047)</f>
        <v/>
      </c>
      <c r="H11047" s="42">
        <f>IF($G11047="","",$O11047)</f>
        <v/>
      </c>
      <c r="I11047" s="5">
        <f>IF($G11047="","",$G11047*IF($H11047="",$O11047,$H11047)/100)</f>
        <v/>
      </c>
      <c r="J11047" s="5">
        <f>IF(OR($L11047="",NOT(COUNTIFS($L$2:$L11047,$L11047)=1)),"",SUMIFS($G:$G,$L:$L,$L11047))</f>
        <v/>
      </c>
      <c r="K11047" s="5">
        <f>IF(OR($L11047="",NOT(COUNTIFS($L$2:$L11047,$L11047)=1)),"",SUMIFS($I:$I,$L:$L,$L11047))</f>
        <v/>
      </c>
      <c r="L11047" s="6">
        <f>IF($B11047="","",YEAR($B11047))</f>
        <v/>
      </c>
      <c r="M11047" s="6">
        <f>INT((ROW()-2)/39)+1</f>
        <v/>
      </c>
      <c r="N11047" s="6">
        <f>MOD(ROW()-2,39)+2</f>
        <v/>
      </c>
      <c r="O11047" s="42">
        <f>IF(AND($B11047&lt;&gt;"",$C11047&lt;&gt;"",$B11047&lt;=$C11047),INDEX(Szabalyok!$C:$C,$N11047),"")</f>
        <v/>
      </c>
      <c r="P11047">
        <f>IF(D11047="",P11046,P11046+1)</f>
        <v/>
      </c>
    </row>
    <row r="11048">
      <c r="A11048">
        <f>IF(P11048=P11047,0,P11048)</f>
        <v/>
      </c>
      <c r="B11048" s="41">
        <f>IF($M11048&gt;300,"",IF(OR(INDEX(Bemenet!$E$2:$E$301,$M11048)="",INDEX(Bemenet!$F$2:$F$301,$M11048)=""),"",MAX(INDEX(Bemenet!$E$2:$E$301,$M11048),INDEX(Szabalyok!$A:$A,$N11048))))</f>
        <v/>
      </c>
      <c r="C11048" s="41">
        <f>IF($B11048="","",MIN(INDEX(Bemenet!$F$2:$F$301,$M11048),INDEX(Szabalyok!$B:$B,$N11048)))</f>
        <v/>
      </c>
      <c r="D11048" s="5">
        <f>IF(AND($B11048&lt;&gt;"",$C11048&lt;&gt;"",$B11048&lt;=$C11048),INDEX(Bemenet!$G$2:$G$301,$M11048),"")</f>
        <v/>
      </c>
      <c r="E11048" s="6">
        <f>IF(AND($B11048&lt;&gt;"",$C11048&lt;&gt;"",$B11048&lt;=$C11048),INDEX(Bemenet!$D$2:$D$301,$M11048),"")</f>
        <v/>
      </c>
      <c r="F11048" s="5">
        <f>IF(AND($B11048&lt;&gt;"",$C11048&lt;&gt;"",$B11048&lt;=$C11048),$C11048-$B11048+1,"")</f>
        <v/>
      </c>
      <c r="G11048" s="5">
        <f>IF($F11048="","",$F11048*$D11048)</f>
        <v/>
      </c>
      <c r="H11048" s="42">
        <f>IF($G11048="","",$O11048)</f>
        <v/>
      </c>
      <c r="I11048" s="5">
        <f>IF($G11048="","",$G11048*IF($H11048="",$O11048,$H11048)/100)</f>
        <v/>
      </c>
      <c r="J11048" s="5">
        <f>IF(OR($L11048="",NOT(COUNTIFS($L$2:$L11048,$L11048)=1)),"",SUMIFS($G:$G,$L:$L,$L11048))</f>
        <v/>
      </c>
      <c r="K11048" s="5">
        <f>IF(OR($L11048="",NOT(COUNTIFS($L$2:$L11048,$L11048)=1)),"",SUMIFS($I:$I,$L:$L,$L11048))</f>
        <v/>
      </c>
      <c r="L11048" s="6">
        <f>IF($B11048="","",YEAR($B11048))</f>
        <v/>
      </c>
      <c r="M11048" s="6">
        <f>INT((ROW()-2)/39)+1</f>
        <v/>
      </c>
      <c r="N11048" s="6">
        <f>MOD(ROW()-2,39)+2</f>
        <v/>
      </c>
      <c r="O11048" s="42">
        <f>IF(AND($B11048&lt;&gt;"",$C11048&lt;&gt;"",$B11048&lt;=$C11048),INDEX(Szabalyok!$C:$C,$N11048),"")</f>
        <v/>
      </c>
      <c r="P11048">
        <f>IF(D11048="",P11047,P11047+1)</f>
        <v/>
      </c>
    </row>
    <row r="11049">
      <c r="A11049">
        <f>IF(P11049=P11048,0,P11049)</f>
        <v/>
      </c>
      <c r="B11049" s="41">
        <f>IF($M11049&gt;300,"",IF(OR(INDEX(Bemenet!$E$2:$E$301,$M11049)="",INDEX(Bemenet!$F$2:$F$301,$M11049)=""),"",MAX(INDEX(Bemenet!$E$2:$E$301,$M11049),INDEX(Szabalyok!$A:$A,$N11049))))</f>
        <v/>
      </c>
      <c r="C11049" s="41">
        <f>IF($B11049="","",MIN(INDEX(Bemenet!$F$2:$F$301,$M11049),INDEX(Szabalyok!$B:$B,$N11049)))</f>
        <v/>
      </c>
      <c r="D11049" s="5">
        <f>IF(AND($B11049&lt;&gt;"",$C11049&lt;&gt;"",$B11049&lt;=$C11049),INDEX(Bemenet!$G$2:$G$301,$M11049),"")</f>
        <v/>
      </c>
      <c r="E11049" s="6">
        <f>IF(AND($B11049&lt;&gt;"",$C11049&lt;&gt;"",$B11049&lt;=$C11049),INDEX(Bemenet!$D$2:$D$301,$M11049),"")</f>
        <v/>
      </c>
      <c r="F11049" s="5">
        <f>IF(AND($B11049&lt;&gt;"",$C11049&lt;&gt;"",$B11049&lt;=$C11049),$C11049-$B11049+1,"")</f>
        <v/>
      </c>
      <c r="G11049" s="5">
        <f>IF($F11049="","",$F11049*$D11049)</f>
        <v/>
      </c>
      <c r="H11049" s="42">
        <f>IF($G11049="","",$O11049)</f>
        <v/>
      </c>
      <c r="I11049" s="5">
        <f>IF($G11049="","",$G11049*IF($H11049="",$O11049,$H11049)/100)</f>
        <v/>
      </c>
      <c r="J11049" s="5">
        <f>IF(OR($L11049="",NOT(COUNTIFS($L$2:$L11049,$L11049)=1)),"",SUMIFS($G:$G,$L:$L,$L11049))</f>
        <v/>
      </c>
      <c r="K11049" s="5">
        <f>IF(OR($L11049="",NOT(COUNTIFS($L$2:$L11049,$L11049)=1)),"",SUMIFS($I:$I,$L:$L,$L11049))</f>
        <v/>
      </c>
      <c r="L11049" s="6">
        <f>IF($B11049="","",YEAR($B11049))</f>
        <v/>
      </c>
      <c r="M11049" s="6">
        <f>INT((ROW()-2)/39)+1</f>
        <v/>
      </c>
      <c r="N11049" s="6">
        <f>MOD(ROW()-2,39)+2</f>
        <v/>
      </c>
      <c r="O11049" s="42">
        <f>IF(AND($B11049&lt;&gt;"",$C11049&lt;&gt;"",$B11049&lt;=$C11049),INDEX(Szabalyok!$C:$C,$N11049),"")</f>
        <v/>
      </c>
      <c r="P11049">
        <f>IF(D11049="",P11048,P11048+1)</f>
        <v/>
      </c>
    </row>
    <row r="11050">
      <c r="A11050">
        <f>IF(P11050=P11049,0,P11050)</f>
        <v/>
      </c>
      <c r="B11050" s="41">
        <f>IF($M11050&gt;300,"",IF(OR(INDEX(Bemenet!$E$2:$E$301,$M11050)="",INDEX(Bemenet!$F$2:$F$301,$M11050)=""),"",MAX(INDEX(Bemenet!$E$2:$E$301,$M11050),INDEX(Szabalyok!$A:$A,$N11050))))</f>
        <v/>
      </c>
      <c r="C11050" s="41">
        <f>IF($B11050="","",MIN(INDEX(Bemenet!$F$2:$F$301,$M11050),INDEX(Szabalyok!$B:$B,$N11050)))</f>
        <v/>
      </c>
      <c r="D11050" s="5">
        <f>IF(AND($B11050&lt;&gt;"",$C11050&lt;&gt;"",$B11050&lt;=$C11050),INDEX(Bemenet!$G$2:$G$301,$M11050),"")</f>
        <v/>
      </c>
      <c r="E11050" s="6">
        <f>IF(AND($B11050&lt;&gt;"",$C11050&lt;&gt;"",$B11050&lt;=$C11050),INDEX(Bemenet!$D$2:$D$301,$M11050),"")</f>
        <v/>
      </c>
      <c r="F11050" s="5">
        <f>IF(AND($B11050&lt;&gt;"",$C11050&lt;&gt;"",$B11050&lt;=$C11050),$C11050-$B11050+1,"")</f>
        <v/>
      </c>
      <c r="G11050" s="5">
        <f>IF($F11050="","",$F11050*$D11050)</f>
        <v/>
      </c>
      <c r="H11050" s="42">
        <f>IF($G11050="","",$O11050)</f>
        <v/>
      </c>
      <c r="I11050" s="5">
        <f>IF($G11050="","",$G11050*IF($H11050="",$O11050,$H11050)/100)</f>
        <v/>
      </c>
      <c r="J11050" s="5">
        <f>IF(OR($L11050="",NOT(COUNTIFS($L$2:$L11050,$L11050)=1)),"",SUMIFS($G:$G,$L:$L,$L11050))</f>
        <v/>
      </c>
      <c r="K11050" s="5">
        <f>IF(OR($L11050="",NOT(COUNTIFS($L$2:$L11050,$L11050)=1)),"",SUMIFS($I:$I,$L:$L,$L11050))</f>
        <v/>
      </c>
      <c r="L11050" s="6">
        <f>IF($B11050="","",YEAR($B11050))</f>
        <v/>
      </c>
      <c r="M11050" s="6">
        <f>INT((ROW()-2)/39)+1</f>
        <v/>
      </c>
      <c r="N11050" s="6">
        <f>MOD(ROW()-2,39)+2</f>
        <v/>
      </c>
      <c r="O11050" s="42">
        <f>IF(AND($B11050&lt;&gt;"",$C11050&lt;&gt;"",$B11050&lt;=$C11050),INDEX(Szabalyok!$C:$C,$N11050),"")</f>
        <v/>
      </c>
      <c r="P11050">
        <f>IF(D11050="",P11049,P11049+1)</f>
        <v/>
      </c>
    </row>
    <row r="11051">
      <c r="A11051">
        <f>IF(P11051=P11050,0,P11051)</f>
        <v/>
      </c>
      <c r="B11051" s="41">
        <f>IF($M11051&gt;300,"",IF(OR(INDEX(Bemenet!$E$2:$E$301,$M11051)="",INDEX(Bemenet!$F$2:$F$301,$M11051)=""),"",MAX(INDEX(Bemenet!$E$2:$E$301,$M11051),INDEX(Szabalyok!$A:$A,$N11051))))</f>
        <v/>
      </c>
      <c r="C11051" s="41">
        <f>IF($B11051="","",MIN(INDEX(Bemenet!$F$2:$F$301,$M11051),INDEX(Szabalyok!$B:$B,$N11051)))</f>
        <v/>
      </c>
      <c r="D11051" s="5">
        <f>IF(AND($B11051&lt;&gt;"",$C11051&lt;&gt;"",$B11051&lt;=$C11051),INDEX(Bemenet!$G$2:$G$301,$M11051),"")</f>
        <v/>
      </c>
      <c r="E11051" s="6">
        <f>IF(AND($B11051&lt;&gt;"",$C11051&lt;&gt;"",$B11051&lt;=$C11051),INDEX(Bemenet!$D$2:$D$301,$M11051),"")</f>
        <v/>
      </c>
      <c r="F11051" s="5">
        <f>IF(AND($B11051&lt;&gt;"",$C11051&lt;&gt;"",$B11051&lt;=$C11051),$C11051-$B11051+1,"")</f>
        <v/>
      </c>
      <c r="G11051" s="5">
        <f>IF($F11051="","",$F11051*$D11051)</f>
        <v/>
      </c>
      <c r="H11051" s="42">
        <f>IF($G11051="","",$O11051)</f>
        <v/>
      </c>
      <c r="I11051" s="5">
        <f>IF($G11051="","",$G11051*IF($H11051="",$O11051,$H11051)/100)</f>
        <v/>
      </c>
      <c r="J11051" s="5">
        <f>IF(OR($L11051="",NOT(COUNTIFS($L$2:$L11051,$L11051)=1)),"",SUMIFS($G:$G,$L:$L,$L11051))</f>
        <v/>
      </c>
      <c r="K11051" s="5">
        <f>IF(OR($L11051="",NOT(COUNTIFS($L$2:$L11051,$L11051)=1)),"",SUMIFS($I:$I,$L:$L,$L11051))</f>
        <v/>
      </c>
      <c r="L11051" s="6">
        <f>IF($B11051="","",YEAR($B11051))</f>
        <v/>
      </c>
      <c r="M11051" s="6">
        <f>INT((ROW()-2)/39)+1</f>
        <v/>
      </c>
      <c r="N11051" s="6">
        <f>MOD(ROW()-2,39)+2</f>
        <v/>
      </c>
      <c r="O11051" s="42">
        <f>IF(AND($B11051&lt;&gt;"",$C11051&lt;&gt;"",$B11051&lt;=$C11051),INDEX(Szabalyok!$C:$C,$N11051),"")</f>
        <v/>
      </c>
      <c r="P11051">
        <f>IF(D11051="",P11050,P11050+1)</f>
        <v/>
      </c>
    </row>
    <row r="11052">
      <c r="A11052">
        <f>IF(P11052=P11051,0,P11052)</f>
        <v/>
      </c>
      <c r="B11052" s="41">
        <f>IF($M11052&gt;300,"",IF(OR(INDEX(Bemenet!$E$2:$E$301,$M11052)="",INDEX(Bemenet!$F$2:$F$301,$M11052)=""),"",MAX(INDEX(Bemenet!$E$2:$E$301,$M11052),INDEX(Szabalyok!$A:$A,$N11052))))</f>
        <v/>
      </c>
      <c r="C11052" s="41">
        <f>IF($B11052="","",MIN(INDEX(Bemenet!$F$2:$F$301,$M11052),INDEX(Szabalyok!$B:$B,$N11052)))</f>
        <v/>
      </c>
      <c r="D11052" s="5">
        <f>IF(AND($B11052&lt;&gt;"",$C11052&lt;&gt;"",$B11052&lt;=$C11052),INDEX(Bemenet!$G$2:$G$301,$M11052),"")</f>
        <v/>
      </c>
      <c r="E11052" s="6">
        <f>IF(AND($B11052&lt;&gt;"",$C11052&lt;&gt;"",$B11052&lt;=$C11052),INDEX(Bemenet!$D$2:$D$301,$M11052),"")</f>
        <v/>
      </c>
      <c r="F11052" s="5">
        <f>IF(AND($B11052&lt;&gt;"",$C11052&lt;&gt;"",$B11052&lt;=$C11052),$C11052-$B11052+1,"")</f>
        <v/>
      </c>
      <c r="G11052" s="5">
        <f>IF($F11052="","",$F11052*$D11052)</f>
        <v/>
      </c>
      <c r="H11052" s="42">
        <f>IF($G11052="","",$O11052)</f>
        <v/>
      </c>
      <c r="I11052" s="5">
        <f>IF($G11052="","",$G11052*IF($H11052="",$O11052,$H11052)/100)</f>
        <v/>
      </c>
      <c r="J11052" s="5">
        <f>IF(OR($L11052="",NOT(COUNTIFS($L$2:$L11052,$L11052)=1)),"",SUMIFS($G:$G,$L:$L,$L11052))</f>
        <v/>
      </c>
      <c r="K11052" s="5">
        <f>IF(OR($L11052="",NOT(COUNTIFS($L$2:$L11052,$L11052)=1)),"",SUMIFS($I:$I,$L:$L,$L11052))</f>
        <v/>
      </c>
      <c r="L11052" s="6">
        <f>IF($B11052="","",YEAR($B11052))</f>
        <v/>
      </c>
      <c r="M11052" s="6">
        <f>INT((ROW()-2)/39)+1</f>
        <v/>
      </c>
      <c r="N11052" s="6">
        <f>MOD(ROW()-2,39)+2</f>
        <v/>
      </c>
      <c r="O11052" s="42">
        <f>IF(AND($B11052&lt;&gt;"",$C11052&lt;&gt;"",$B11052&lt;=$C11052),INDEX(Szabalyok!$C:$C,$N11052),"")</f>
        <v/>
      </c>
      <c r="P11052">
        <f>IF(D11052="",P11051,P11051+1)</f>
        <v/>
      </c>
    </row>
    <row r="11053">
      <c r="A11053">
        <f>IF(P11053=P11052,0,P11053)</f>
        <v/>
      </c>
      <c r="B11053" s="41">
        <f>IF($M11053&gt;300,"",IF(OR(INDEX(Bemenet!$E$2:$E$301,$M11053)="",INDEX(Bemenet!$F$2:$F$301,$M11053)=""),"",MAX(INDEX(Bemenet!$E$2:$E$301,$M11053),INDEX(Szabalyok!$A:$A,$N11053))))</f>
        <v/>
      </c>
      <c r="C11053" s="41">
        <f>IF($B11053="","",MIN(INDEX(Bemenet!$F$2:$F$301,$M11053),INDEX(Szabalyok!$B:$B,$N11053)))</f>
        <v/>
      </c>
      <c r="D11053" s="5">
        <f>IF(AND($B11053&lt;&gt;"",$C11053&lt;&gt;"",$B11053&lt;=$C11053),INDEX(Bemenet!$G$2:$G$301,$M11053),"")</f>
        <v/>
      </c>
      <c r="E11053" s="6">
        <f>IF(AND($B11053&lt;&gt;"",$C11053&lt;&gt;"",$B11053&lt;=$C11053),INDEX(Bemenet!$D$2:$D$301,$M11053),"")</f>
        <v/>
      </c>
      <c r="F11053" s="5">
        <f>IF(AND($B11053&lt;&gt;"",$C11053&lt;&gt;"",$B11053&lt;=$C11053),$C11053-$B11053+1,"")</f>
        <v/>
      </c>
      <c r="G11053" s="5">
        <f>IF($F11053="","",$F11053*$D11053)</f>
        <v/>
      </c>
      <c r="H11053" s="42">
        <f>IF($G11053="","",$O11053)</f>
        <v/>
      </c>
      <c r="I11053" s="5">
        <f>IF($G11053="","",$G11053*IF($H11053="",$O11053,$H11053)/100)</f>
        <v/>
      </c>
      <c r="J11053" s="5">
        <f>IF(OR($L11053="",NOT(COUNTIFS($L$2:$L11053,$L11053)=1)),"",SUMIFS($G:$G,$L:$L,$L11053))</f>
        <v/>
      </c>
      <c r="K11053" s="5">
        <f>IF(OR($L11053="",NOT(COUNTIFS($L$2:$L11053,$L11053)=1)),"",SUMIFS($I:$I,$L:$L,$L11053))</f>
        <v/>
      </c>
      <c r="L11053" s="6">
        <f>IF($B11053="","",YEAR($B11053))</f>
        <v/>
      </c>
      <c r="M11053" s="6">
        <f>INT((ROW()-2)/39)+1</f>
        <v/>
      </c>
      <c r="N11053" s="6">
        <f>MOD(ROW()-2,39)+2</f>
        <v/>
      </c>
      <c r="O11053" s="42">
        <f>IF(AND($B11053&lt;&gt;"",$C11053&lt;&gt;"",$B11053&lt;=$C11053),INDEX(Szabalyok!$C:$C,$N11053),"")</f>
        <v/>
      </c>
      <c r="P11053">
        <f>IF(D11053="",P11052,P11052+1)</f>
        <v/>
      </c>
    </row>
    <row r="11054">
      <c r="A11054">
        <f>IF(P11054=P11053,0,P11054)</f>
        <v/>
      </c>
      <c r="B11054" s="41">
        <f>IF($M11054&gt;300,"",IF(OR(INDEX(Bemenet!$E$2:$E$301,$M11054)="",INDEX(Bemenet!$F$2:$F$301,$M11054)=""),"",MAX(INDEX(Bemenet!$E$2:$E$301,$M11054),INDEX(Szabalyok!$A:$A,$N11054))))</f>
        <v/>
      </c>
      <c r="C11054" s="41">
        <f>IF($B11054="","",MIN(INDEX(Bemenet!$F$2:$F$301,$M11054),INDEX(Szabalyok!$B:$B,$N11054)))</f>
        <v/>
      </c>
      <c r="D11054" s="5">
        <f>IF(AND($B11054&lt;&gt;"",$C11054&lt;&gt;"",$B11054&lt;=$C11054),INDEX(Bemenet!$G$2:$G$301,$M11054),"")</f>
        <v/>
      </c>
      <c r="E11054" s="6">
        <f>IF(AND($B11054&lt;&gt;"",$C11054&lt;&gt;"",$B11054&lt;=$C11054),INDEX(Bemenet!$D$2:$D$301,$M11054),"")</f>
        <v/>
      </c>
      <c r="F11054" s="5">
        <f>IF(AND($B11054&lt;&gt;"",$C11054&lt;&gt;"",$B11054&lt;=$C11054),$C11054-$B11054+1,"")</f>
        <v/>
      </c>
      <c r="G11054" s="5">
        <f>IF($F11054="","",$F11054*$D11054)</f>
        <v/>
      </c>
      <c r="H11054" s="42">
        <f>IF($G11054="","",$O11054)</f>
        <v/>
      </c>
      <c r="I11054" s="5">
        <f>IF($G11054="","",$G11054*IF($H11054="",$O11054,$H11054)/100)</f>
        <v/>
      </c>
      <c r="J11054" s="5">
        <f>IF(OR($L11054="",NOT(COUNTIFS($L$2:$L11054,$L11054)=1)),"",SUMIFS($G:$G,$L:$L,$L11054))</f>
        <v/>
      </c>
      <c r="K11054" s="5">
        <f>IF(OR($L11054="",NOT(COUNTIFS($L$2:$L11054,$L11054)=1)),"",SUMIFS($I:$I,$L:$L,$L11054))</f>
        <v/>
      </c>
      <c r="L11054" s="6">
        <f>IF($B11054="","",YEAR($B11054))</f>
        <v/>
      </c>
      <c r="M11054" s="6">
        <f>INT((ROW()-2)/39)+1</f>
        <v/>
      </c>
      <c r="N11054" s="6">
        <f>MOD(ROW()-2,39)+2</f>
        <v/>
      </c>
      <c r="O11054" s="42">
        <f>IF(AND($B11054&lt;&gt;"",$C11054&lt;&gt;"",$B11054&lt;=$C11054),INDEX(Szabalyok!$C:$C,$N11054),"")</f>
        <v/>
      </c>
      <c r="P11054">
        <f>IF(D11054="",P11053,P11053+1)</f>
        <v/>
      </c>
    </row>
    <row r="11055">
      <c r="A11055">
        <f>IF(P11055=P11054,0,P11055)</f>
        <v/>
      </c>
      <c r="B11055" s="41">
        <f>IF($M11055&gt;300,"",IF(OR(INDEX(Bemenet!$E$2:$E$301,$M11055)="",INDEX(Bemenet!$F$2:$F$301,$M11055)=""),"",MAX(INDEX(Bemenet!$E$2:$E$301,$M11055),INDEX(Szabalyok!$A:$A,$N11055))))</f>
        <v/>
      </c>
      <c r="C11055" s="41">
        <f>IF($B11055="","",MIN(INDEX(Bemenet!$F$2:$F$301,$M11055),INDEX(Szabalyok!$B:$B,$N11055)))</f>
        <v/>
      </c>
      <c r="D11055" s="5">
        <f>IF(AND($B11055&lt;&gt;"",$C11055&lt;&gt;"",$B11055&lt;=$C11055),INDEX(Bemenet!$G$2:$G$301,$M11055),"")</f>
        <v/>
      </c>
      <c r="E11055" s="6">
        <f>IF(AND($B11055&lt;&gt;"",$C11055&lt;&gt;"",$B11055&lt;=$C11055),INDEX(Bemenet!$D$2:$D$301,$M11055),"")</f>
        <v/>
      </c>
      <c r="F11055" s="5">
        <f>IF(AND($B11055&lt;&gt;"",$C11055&lt;&gt;"",$B11055&lt;=$C11055),$C11055-$B11055+1,"")</f>
        <v/>
      </c>
      <c r="G11055" s="5">
        <f>IF($F11055="","",$F11055*$D11055)</f>
        <v/>
      </c>
      <c r="H11055" s="42">
        <f>IF($G11055="","",$O11055)</f>
        <v/>
      </c>
      <c r="I11055" s="5">
        <f>IF($G11055="","",$G11055*IF($H11055="",$O11055,$H11055)/100)</f>
        <v/>
      </c>
      <c r="J11055" s="5">
        <f>IF(OR($L11055="",NOT(COUNTIFS($L$2:$L11055,$L11055)=1)),"",SUMIFS($G:$G,$L:$L,$L11055))</f>
        <v/>
      </c>
      <c r="K11055" s="5">
        <f>IF(OR($L11055="",NOT(COUNTIFS($L$2:$L11055,$L11055)=1)),"",SUMIFS($I:$I,$L:$L,$L11055))</f>
        <v/>
      </c>
      <c r="L11055" s="6">
        <f>IF($B11055="","",YEAR($B11055))</f>
        <v/>
      </c>
      <c r="M11055" s="6">
        <f>INT((ROW()-2)/39)+1</f>
        <v/>
      </c>
      <c r="N11055" s="6">
        <f>MOD(ROW()-2,39)+2</f>
        <v/>
      </c>
      <c r="O11055" s="42">
        <f>IF(AND($B11055&lt;&gt;"",$C11055&lt;&gt;"",$B11055&lt;=$C11055),INDEX(Szabalyok!$C:$C,$N11055),"")</f>
        <v/>
      </c>
      <c r="P11055">
        <f>IF(D11055="",P11054,P11054+1)</f>
        <v/>
      </c>
    </row>
    <row r="11056">
      <c r="A11056">
        <f>IF(P11056=P11055,0,P11056)</f>
        <v/>
      </c>
      <c r="B11056" s="41">
        <f>IF($M11056&gt;300,"",IF(OR(INDEX(Bemenet!$E$2:$E$301,$M11056)="",INDEX(Bemenet!$F$2:$F$301,$M11056)=""),"",MAX(INDEX(Bemenet!$E$2:$E$301,$M11056),INDEX(Szabalyok!$A:$A,$N11056))))</f>
        <v/>
      </c>
      <c r="C11056" s="41">
        <f>IF($B11056="","",MIN(INDEX(Bemenet!$F$2:$F$301,$M11056),INDEX(Szabalyok!$B:$B,$N11056)))</f>
        <v/>
      </c>
      <c r="D11056" s="5">
        <f>IF(AND($B11056&lt;&gt;"",$C11056&lt;&gt;"",$B11056&lt;=$C11056),INDEX(Bemenet!$G$2:$G$301,$M11056),"")</f>
        <v/>
      </c>
      <c r="E11056" s="6">
        <f>IF(AND($B11056&lt;&gt;"",$C11056&lt;&gt;"",$B11056&lt;=$C11056),INDEX(Bemenet!$D$2:$D$301,$M11056),"")</f>
        <v/>
      </c>
      <c r="F11056" s="5">
        <f>IF(AND($B11056&lt;&gt;"",$C11056&lt;&gt;"",$B11056&lt;=$C11056),$C11056-$B11056+1,"")</f>
        <v/>
      </c>
      <c r="G11056" s="5">
        <f>IF($F11056="","",$F11056*$D11056)</f>
        <v/>
      </c>
      <c r="H11056" s="42">
        <f>IF($G11056="","",$O11056)</f>
        <v/>
      </c>
      <c r="I11056" s="5">
        <f>IF($G11056="","",$G11056*IF($H11056="",$O11056,$H11056)/100)</f>
        <v/>
      </c>
      <c r="J11056" s="5">
        <f>IF(OR($L11056="",NOT(COUNTIFS($L$2:$L11056,$L11056)=1)),"",SUMIFS($G:$G,$L:$L,$L11056))</f>
        <v/>
      </c>
      <c r="K11056" s="5">
        <f>IF(OR($L11056="",NOT(COUNTIFS($L$2:$L11056,$L11056)=1)),"",SUMIFS($I:$I,$L:$L,$L11056))</f>
        <v/>
      </c>
      <c r="L11056" s="6">
        <f>IF($B11056="","",YEAR($B11056))</f>
        <v/>
      </c>
      <c r="M11056" s="6">
        <f>INT((ROW()-2)/39)+1</f>
        <v/>
      </c>
      <c r="N11056" s="6">
        <f>MOD(ROW()-2,39)+2</f>
        <v/>
      </c>
      <c r="O11056" s="42">
        <f>IF(AND($B11056&lt;&gt;"",$C11056&lt;&gt;"",$B11056&lt;=$C11056),INDEX(Szabalyok!$C:$C,$N11056),"")</f>
        <v/>
      </c>
      <c r="P11056">
        <f>IF(D11056="",P11055,P11055+1)</f>
        <v/>
      </c>
    </row>
    <row r="11057">
      <c r="A11057">
        <f>IF(P11057=P11056,0,P11057)</f>
        <v/>
      </c>
      <c r="B11057" s="41">
        <f>IF($M11057&gt;300,"",IF(OR(INDEX(Bemenet!$E$2:$E$301,$M11057)="",INDEX(Bemenet!$F$2:$F$301,$M11057)=""),"",MAX(INDEX(Bemenet!$E$2:$E$301,$M11057),INDEX(Szabalyok!$A:$A,$N11057))))</f>
        <v/>
      </c>
      <c r="C11057" s="41">
        <f>IF($B11057="","",MIN(INDEX(Bemenet!$F$2:$F$301,$M11057),INDEX(Szabalyok!$B:$B,$N11057)))</f>
        <v/>
      </c>
      <c r="D11057" s="5">
        <f>IF(AND($B11057&lt;&gt;"",$C11057&lt;&gt;"",$B11057&lt;=$C11057),INDEX(Bemenet!$G$2:$G$301,$M11057),"")</f>
        <v/>
      </c>
      <c r="E11057" s="6">
        <f>IF(AND($B11057&lt;&gt;"",$C11057&lt;&gt;"",$B11057&lt;=$C11057),INDEX(Bemenet!$D$2:$D$301,$M11057),"")</f>
        <v/>
      </c>
      <c r="F11057" s="5">
        <f>IF(AND($B11057&lt;&gt;"",$C11057&lt;&gt;"",$B11057&lt;=$C11057),$C11057-$B11057+1,"")</f>
        <v/>
      </c>
      <c r="G11057" s="5">
        <f>IF($F11057="","",$F11057*$D11057)</f>
        <v/>
      </c>
      <c r="H11057" s="42">
        <f>IF($G11057="","",$O11057)</f>
        <v/>
      </c>
      <c r="I11057" s="5">
        <f>IF($G11057="","",$G11057*IF($H11057="",$O11057,$H11057)/100)</f>
        <v/>
      </c>
      <c r="J11057" s="5">
        <f>IF(OR($L11057="",NOT(COUNTIFS($L$2:$L11057,$L11057)=1)),"",SUMIFS($G:$G,$L:$L,$L11057))</f>
        <v/>
      </c>
      <c r="K11057" s="5">
        <f>IF(OR($L11057="",NOT(COUNTIFS($L$2:$L11057,$L11057)=1)),"",SUMIFS($I:$I,$L:$L,$L11057))</f>
        <v/>
      </c>
      <c r="L11057" s="6">
        <f>IF($B11057="","",YEAR($B11057))</f>
        <v/>
      </c>
      <c r="M11057" s="6">
        <f>INT((ROW()-2)/39)+1</f>
        <v/>
      </c>
      <c r="N11057" s="6">
        <f>MOD(ROW()-2,39)+2</f>
        <v/>
      </c>
      <c r="O11057" s="42">
        <f>IF(AND($B11057&lt;&gt;"",$C11057&lt;&gt;"",$B11057&lt;=$C11057),INDEX(Szabalyok!$C:$C,$N11057),"")</f>
        <v/>
      </c>
      <c r="P11057">
        <f>IF(D11057="",P11056,P11056+1)</f>
        <v/>
      </c>
    </row>
    <row r="11058">
      <c r="A11058">
        <f>IF(P11058=P11057,0,P11058)</f>
        <v/>
      </c>
      <c r="B11058" s="41">
        <f>IF($M11058&gt;300,"",IF(OR(INDEX(Bemenet!$E$2:$E$301,$M11058)="",INDEX(Bemenet!$F$2:$F$301,$M11058)=""),"",MAX(INDEX(Bemenet!$E$2:$E$301,$M11058),INDEX(Szabalyok!$A:$A,$N11058))))</f>
        <v/>
      </c>
      <c r="C11058" s="41">
        <f>IF($B11058="","",MIN(INDEX(Bemenet!$F$2:$F$301,$M11058),INDEX(Szabalyok!$B:$B,$N11058)))</f>
        <v/>
      </c>
      <c r="D11058" s="5">
        <f>IF(AND($B11058&lt;&gt;"",$C11058&lt;&gt;"",$B11058&lt;=$C11058),INDEX(Bemenet!$G$2:$G$301,$M11058),"")</f>
        <v/>
      </c>
      <c r="E11058" s="6">
        <f>IF(AND($B11058&lt;&gt;"",$C11058&lt;&gt;"",$B11058&lt;=$C11058),INDEX(Bemenet!$D$2:$D$301,$M11058),"")</f>
        <v/>
      </c>
      <c r="F11058" s="5">
        <f>IF(AND($B11058&lt;&gt;"",$C11058&lt;&gt;"",$B11058&lt;=$C11058),$C11058-$B11058+1,"")</f>
        <v/>
      </c>
      <c r="G11058" s="5">
        <f>IF($F11058="","",$F11058*$D11058)</f>
        <v/>
      </c>
      <c r="H11058" s="42">
        <f>IF($G11058="","",$O11058)</f>
        <v/>
      </c>
      <c r="I11058" s="5">
        <f>IF($G11058="","",$G11058*IF($H11058="",$O11058,$H11058)/100)</f>
        <v/>
      </c>
      <c r="J11058" s="5">
        <f>IF(OR($L11058="",NOT(COUNTIFS($L$2:$L11058,$L11058)=1)),"",SUMIFS($G:$G,$L:$L,$L11058))</f>
        <v/>
      </c>
      <c r="K11058" s="5">
        <f>IF(OR($L11058="",NOT(COUNTIFS($L$2:$L11058,$L11058)=1)),"",SUMIFS($I:$I,$L:$L,$L11058))</f>
        <v/>
      </c>
      <c r="L11058" s="6">
        <f>IF($B11058="","",YEAR($B11058))</f>
        <v/>
      </c>
      <c r="M11058" s="6">
        <f>INT((ROW()-2)/39)+1</f>
        <v/>
      </c>
      <c r="N11058" s="6">
        <f>MOD(ROW()-2,39)+2</f>
        <v/>
      </c>
      <c r="O11058" s="42">
        <f>IF(AND($B11058&lt;&gt;"",$C11058&lt;&gt;"",$B11058&lt;=$C11058),INDEX(Szabalyok!$C:$C,$N11058),"")</f>
        <v/>
      </c>
      <c r="P11058">
        <f>IF(D11058="",P11057,P11057+1)</f>
        <v/>
      </c>
    </row>
    <row r="11059">
      <c r="A11059">
        <f>IF(P11059=P11058,0,P11059)</f>
        <v/>
      </c>
      <c r="B11059" s="41">
        <f>IF($M11059&gt;300,"",IF(OR(INDEX(Bemenet!$E$2:$E$301,$M11059)="",INDEX(Bemenet!$F$2:$F$301,$M11059)=""),"",MAX(INDEX(Bemenet!$E$2:$E$301,$M11059),INDEX(Szabalyok!$A:$A,$N11059))))</f>
        <v/>
      </c>
      <c r="C11059" s="41">
        <f>IF($B11059="","",MIN(INDEX(Bemenet!$F$2:$F$301,$M11059),INDEX(Szabalyok!$B:$B,$N11059)))</f>
        <v/>
      </c>
      <c r="D11059" s="5">
        <f>IF(AND($B11059&lt;&gt;"",$C11059&lt;&gt;"",$B11059&lt;=$C11059),INDEX(Bemenet!$G$2:$G$301,$M11059),"")</f>
        <v/>
      </c>
      <c r="E11059" s="6">
        <f>IF(AND($B11059&lt;&gt;"",$C11059&lt;&gt;"",$B11059&lt;=$C11059),INDEX(Bemenet!$D$2:$D$301,$M11059),"")</f>
        <v/>
      </c>
      <c r="F11059" s="5">
        <f>IF(AND($B11059&lt;&gt;"",$C11059&lt;&gt;"",$B11059&lt;=$C11059),$C11059-$B11059+1,"")</f>
        <v/>
      </c>
      <c r="G11059" s="5">
        <f>IF($F11059="","",$F11059*$D11059)</f>
        <v/>
      </c>
      <c r="H11059" s="42">
        <f>IF($G11059="","",$O11059)</f>
        <v/>
      </c>
      <c r="I11059" s="5">
        <f>IF($G11059="","",$G11059*IF($H11059="",$O11059,$H11059)/100)</f>
        <v/>
      </c>
      <c r="J11059" s="5">
        <f>IF(OR($L11059="",NOT(COUNTIFS($L$2:$L11059,$L11059)=1)),"",SUMIFS($G:$G,$L:$L,$L11059))</f>
        <v/>
      </c>
      <c r="K11059" s="5">
        <f>IF(OR($L11059="",NOT(COUNTIFS($L$2:$L11059,$L11059)=1)),"",SUMIFS($I:$I,$L:$L,$L11059))</f>
        <v/>
      </c>
      <c r="L11059" s="6">
        <f>IF($B11059="","",YEAR($B11059))</f>
        <v/>
      </c>
      <c r="M11059" s="6">
        <f>INT((ROW()-2)/39)+1</f>
        <v/>
      </c>
      <c r="N11059" s="6">
        <f>MOD(ROW()-2,39)+2</f>
        <v/>
      </c>
      <c r="O11059" s="42">
        <f>IF(AND($B11059&lt;&gt;"",$C11059&lt;&gt;"",$B11059&lt;=$C11059),INDEX(Szabalyok!$C:$C,$N11059),"")</f>
        <v/>
      </c>
      <c r="P11059">
        <f>IF(D11059="",P11058,P11058+1)</f>
        <v/>
      </c>
    </row>
    <row r="11060">
      <c r="A11060">
        <f>IF(P11060=P11059,0,P11060)</f>
        <v/>
      </c>
      <c r="B11060" s="41">
        <f>IF($M11060&gt;300,"",IF(OR(INDEX(Bemenet!$E$2:$E$301,$M11060)="",INDEX(Bemenet!$F$2:$F$301,$M11060)=""),"",MAX(INDEX(Bemenet!$E$2:$E$301,$M11060),INDEX(Szabalyok!$A:$A,$N11060))))</f>
        <v/>
      </c>
      <c r="C11060" s="41">
        <f>IF($B11060="","",MIN(INDEX(Bemenet!$F$2:$F$301,$M11060),INDEX(Szabalyok!$B:$B,$N11060)))</f>
        <v/>
      </c>
      <c r="D11060" s="5">
        <f>IF(AND($B11060&lt;&gt;"",$C11060&lt;&gt;"",$B11060&lt;=$C11060),INDEX(Bemenet!$G$2:$G$301,$M11060),"")</f>
        <v/>
      </c>
      <c r="E11060" s="6">
        <f>IF(AND($B11060&lt;&gt;"",$C11060&lt;&gt;"",$B11060&lt;=$C11060),INDEX(Bemenet!$D$2:$D$301,$M11060),"")</f>
        <v/>
      </c>
      <c r="F11060" s="5">
        <f>IF(AND($B11060&lt;&gt;"",$C11060&lt;&gt;"",$B11060&lt;=$C11060),$C11060-$B11060+1,"")</f>
        <v/>
      </c>
      <c r="G11060" s="5">
        <f>IF($F11060="","",$F11060*$D11060)</f>
        <v/>
      </c>
      <c r="H11060" s="42">
        <f>IF($G11060="","",$O11060)</f>
        <v/>
      </c>
      <c r="I11060" s="5">
        <f>IF($G11060="","",$G11060*IF($H11060="",$O11060,$H11060)/100)</f>
        <v/>
      </c>
      <c r="J11060" s="5">
        <f>IF(OR($L11060="",NOT(COUNTIFS($L$2:$L11060,$L11060)=1)),"",SUMIFS($G:$G,$L:$L,$L11060))</f>
        <v/>
      </c>
      <c r="K11060" s="5">
        <f>IF(OR($L11060="",NOT(COUNTIFS($L$2:$L11060,$L11060)=1)),"",SUMIFS($I:$I,$L:$L,$L11060))</f>
        <v/>
      </c>
      <c r="L11060" s="6">
        <f>IF($B11060="","",YEAR($B11060))</f>
        <v/>
      </c>
      <c r="M11060" s="6">
        <f>INT((ROW()-2)/39)+1</f>
        <v/>
      </c>
      <c r="N11060" s="6">
        <f>MOD(ROW()-2,39)+2</f>
        <v/>
      </c>
      <c r="O11060" s="42">
        <f>IF(AND($B11060&lt;&gt;"",$C11060&lt;&gt;"",$B11060&lt;=$C11060),INDEX(Szabalyok!$C:$C,$N11060),"")</f>
        <v/>
      </c>
      <c r="P11060">
        <f>IF(D11060="",P11059,P11059+1)</f>
        <v/>
      </c>
    </row>
    <row r="11061">
      <c r="A11061">
        <f>IF(P11061=P11060,0,P11061)</f>
        <v/>
      </c>
      <c r="B11061" s="41">
        <f>IF($M11061&gt;300,"",IF(OR(INDEX(Bemenet!$E$2:$E$301,$M11061)="",INDEX(Bemenet!$F$2:$F$301,$M11061)=""),"",MAX(INDEX(Bemenet!$E$2:$E$301,$M11061),INDEX(Szabalyok!$A:$A,$N11061))))</f>
        <v/>
      </c>
      <c r="C11061" s="41">
        <f>IF($B11061="","",MIN(INDEX(Bemenet!$F$2:$F$301,$M11061),INDEX(Szabalyok!$B:$B,$N11061)))</f>
        <v/>
      </c>
      <c r="D11061" s="5">
        <f>IF(AND($B11061&lt;&gt;"",$C11061&lt;&gt;"",$B11061&lt;=$C11061),INDEX(Bemenet!$G$2:$G$301,$M11061),"")</f>
        <v/>
      </c>
      <c r="E11061" s="6">
        <f>IF(AND($B11061&lt;&gt;"",$C11061&lt;&gt;"",$B11061&lt;=$C11061),INDEX(Bemenet!$D$2:$D$301,$M11061),"")</f>
        <v/>
      </c>
      <c r="F11061" s="5">
        <f>IF(AND($B11061&lt;&gt;"",$C11061&lt;&gt;"",$B11061&lt;=$C11061),$C11061-$B11061+1,"")</f>
        <v/>
      </c>
      <c r="G11061" s="5">
        <f>IF($F11061="","",$F11061*$D11061)</f>
        <v/>
      </c>
      <c r="H11061" s="42">
        <f>IF($G11061="","",$O11061)</f>
        <v/>
      </c>
      <c r="I11061" s="5">
        <f>IF($G11061="","",$G11061*IF($H11061="",$O11061,$H11061)/100)</f>
        <v/>
      </c>
      <c r="J11061" s="5">
        <f>IF(OR($L11061="",NOT(COUNTIFS($L$2:$L11061,$L11061)=1)),"",SUMIFS($G:$G,$L:$L,$L11061))</f>
        <v/>
      </c>
      <c r="K11061" s="5">
        <f>IF(OR($L11061="",NOT(COUNTIFS($L$2:$L11061,$L11061)=1)),"",SUMIFS($I:$I,$L:$L,$L11061))</f>
        <v/>
      </c>
      <c r="L11061" s="6">
        <f>IF($B11061="","",YEAR($B11061))</f>
        <v/>
      </c>
      <c r="M11061" s="6">
        <f>INT((ROW()-2)/39)+1</f>
        <v/>
      </c>
      <c r="N11061" s="6">
        <f>MOD(ROW()-2,39)+2</f>
        <v/>
      </c>
      <c r="O11061" s="42">
        <f>IF(AND($B11061&lt;&gt;"",$C11061&lt;&gt;"",$B11061&lt;=$C11061),INDEX(Szabalyok!$C:$C,$N11061),"")</f>
        <v/>
      </c>
      <c r="P11061">
        <f>IF(D11061="",P11060,P11060+1)</f>
        <v/>
      </c>
    </row>
    <row r="11062">
      <c r="A11062">
        <f>IF(P11062=P11061,0,P11062)</f>
        <v/>
      </c>
      <c r="B11062" s="41">
        <f>IF($M11062&gt;300,"",IF(OR(INDEX(Bemenet!$E$2:$E$301,$M11062)="",INDEX(Bemenet!$F$2:$F$301,$M11062)=""),"",MAX(INDEX(Bemenet!$E$2:$E$301,$M11062),INDEX(Szabalyok!$A:$A,$N11062))))</f>
        <v/>
      </c>
      <c r="C11062" s="41">
        <f>IF($B11062="","",MIN(INDEX(Bemenet!$F$2:$F$301,$M11062),INDEX(Szabalyok!$B:$B,$N11062)))</f>
        <v/>
      </c>
      <c r="D11062" s="5">
        <f>IF(AND($B11062&lt;&gt;"",$C11062&lt;&gt;"",$B11062&lt;=$C11062),INDEX(Bemenet!$G$2:$G$301,$M11062),"")</f>
        <v/>
      </c>
      <c r="E11062" s="6">
        <f>IF(AND($B11062&lt;&gt;"",$C11062&lt;&gt;"",$B11062&lt;=$C11062),INDEX(Bemenet!$D$2:$D$301,$M11062),"")</f>
        <v/>
      </c>
      <c r="F11062" s="5">
        <f>IF(AND($B11062&lt;&gt;"",$C11062&lt;&gt;"",$B11062&lt;=$C11062),$C11062-$B11062+1,"")</f>
        <v/>
      </c>
      <c r="G11062" s="5">
        <f>IF($F11062="","",$F11062*$D11062)</f>
        <v/>
      </c>
      <c r="H11062" s="42">
        <f>IF($G11062="","",$O11062)</f>
        <v/>
      </c>
      <c r="I11062" s="5">
        <f>IF($G11062="","",$G11062*IF($H11062="",$O11062,$H11062)/100)</f>
        <v/>
      </c>
      <c r="J11062" s="5">
        <f>IF(OR($L11062="",NOT(COUNTIFS($L$2:$L11062,$L11062)=1)),"",SUMIFS($G:$G,$L:$L,$L11062))</f>
        <v/>
      </c>
      <c r="K11062" s="5">
        <f>IF(OR($L11062="",NOT(COUNTIFS($L$2:$L11062,$L11062)=1)),"",SUMIFS($I:$I,$L:$L,$L11062))</f>
        <v/>
      </c>
      <c r="L11062" s="6">
        <f>IF($B11062="","",YEAR($B11062))</f>
        <v/>
      </c>
      <c r="M11062" s="6">
        <f>INT((ROW()-2)/39)+1</f>
        <v/>
      </c>
      <c r="N11062" s="6">
        <f>MOD(ROW()-2,39)+2</f>
        <v/>
      </c>
      <c r="O11062" s="42">
        <f>IF(AND($B11062&lt;&gt;"",$C11062&lt;&gt;"",$B11062&lt;=$C11062),INDEX(Szabalyok!$C:$C,$N11062),"")</f>
        <v/>
      </c>
      <c r="P11062">
        <f>IF(D11062="",P11061,P11061+1)</f>
        <v/>
      </c>
    </row>
    <row r="11063">
      <c r="A11063">
        <f>IF(P11063=P11062,0,P11063)</f>
        <v/>
      </c>
      <c r="B11063" s="41">
        <f>IF($M11063&gt;300,"",IF(OR(INDEX(Bemenet!$E$2:$E$301,$M11063)="",INDEX(Bemenet!$F$2:$F$301,$M11063)=""),"",MAX(INDEX(Bemenet!$E$2:$E$301,$M11063),INDEX(Szabalyok!$A:$A,$N11063))))</f>
        <v/>
      </c>
      <c r="C11063" s="41">
        <f>IF($B11063="","",MIN(INDEX(Bemenet!$F$2:$F$301,$M11063),INDEX(Szabalyok!$B:$B,$N11063)))</f>
        <v/>
      </c>
      <c r="D11063" s="5">
        <f>IF(AND($B11063&lt;&gt;"",$C11063&lt;&gt;"",$B11063&lt;=$C11063),INDEX(Bemenet!$G$2:$G$301,$M11063),"")</f>
        <v/>
      </c>
      <c r="E11063" s="6">
        <f>IF(AND($B11063&lt;&gt;"",$C11063&lt;&gt;"",$B11063&lt;=$C11063),INDEX(Bemenet!$D$2:$D$301,$M11063),"")</f>
        <v/>
      </c>
      <c r="F11063" s="5">
        <f>IF(AND($B11063&lt;&gt;"",$C11063&lt;&gt;"",$B11063&lt;=$C11063),$C11063-$B11063+1,"")</f>
        <v/>
      </c>
      <c r="G11063" s="5">
        <f>IF($F11063="","",$F11063*$D11063)</f>
        <v/>
      </c>
      <c r="H11063" s="42">
        <f>IF($G11063="","",$O11063)</f>
        <v/>
      </c>
      <c r="I11063" s="5">
        <f>IF($G11063="","",$G11063*IF($H11063="",$O11063,$H11063)/100)</f>
        <v/>
      </c>
      <c r="J11063" s="5">
        <f>IF(OR($L11063="",NOT(COUNTIFS($L$2:$L11063,$L11063)=1)),"",SUMIFS($G:$G,$L:$L,$L11063))</f>
        <v/>
      </c>
      <c r="K11063" s="5">
        <f>IF(OR($L11063="",NOT(COUNTIFS($L$2:$L11063,$L11063)=1)),"",SUMIFS($I:$I,$L:$L,$L11063))</f>
        <v/>
      </c>
      <c r="L11063" s="6">
        <f>IF($B11063="","",YEAR($B11063))</f>
        <v/>
      </c>
      <c r="M11063" s="6">
        <f>INT((ROW()-2)/39)+1</f>
        <v/>
      </c>
      <c r="N11063" s="6">
        <f>MOD(ROW()-2,39)+2</f>
        <v/>
      </c>
      <c r="O11063" s="42">
        <f>IF(AND($B11063&lt;&gt;"",$C11063&lt;&gt;"",$B11063&lt;=$C11063),INDEX(Szabalyok!$C:$C,$N11063),"")</f>
        <v/>
      </c>
      <c r="P11063">
        <f>IF(D11063="",P11062,P11062+1)</f>
        <v/>
      </c>
    </row>
    <row r="11064">
      <c r="A11064">
        <f>IF(P11064=P11063,0,P11064)</f>
        <v/>
      </c>
      <c r="B11064" s="41">
        <f>IF($M11064&gt;300,"",IF(OR(INDEX(Bemenet!$E$2:$E$301,$M11064)="",INDEX(Bemenet!$F$2:$F$301,$M11064)=""),"",MAX(INDEX(Bemenet!$E$2:$E$301,$M11064),INDEX(Szabalyok!$A:$A,$N11064))))</f>
        <v/>
      </c>
      <c r="C11064" s="41">
        <f>IF($B11064="","",MIN(INDEX(Bemenet!$F$2:$F$301,$M11064),INDEX(Szabalyok!$B:$B,$N11064)))</f>
        <v/>
      </c>
      <c r="D11064" s="5">
        <f>IF(AND($B11064&lt;&gt;"",$C11064&lt;&gt;"",$B11064&lt;=$C11064),INDEX(Bemenet!$G$2:$G$301,$M11064),"")</f>
        <v/>
      </c>
      <c r="E11064" s="6">
        <f>IF(AND($B11064&lt;&gt;"",$C11064&lt;&gt;"",$B11064&lt;=$C11064),INDEX(Bemenet!$D$2:$D$301,$M11064),"")</f>
        <v/>
      </c>
      <c r="F11064" s="5">
        <f>IF(AND($B11064&lt;&gt;"",$C11064&lt;&gt;"",$B11064&lt;=$C11064),$C11064-$B11064+1,"")</f>
        <v/>
      </c>
      <c r="G11064" s="5">
        <f>IF($F11064="","",$F11064*$D11064)</f>
        <v/>
      </c>
      <c r="H11064" s="42">
        <f>IF($G11064="","",$O11064)</f>
        <v/>
      </c>
      <c r="I11064" s="5">
        <f>IF($G11064="","",$G11064*IF($H11064="",$O11064,$H11064)/100)</f>
        <v/>
      </c>
      <c r="J11064" s="5">
        <f>IF(OR($L11064="",NOT(COUNTIFS($L$2:$L11064,$L11064)=1)),"",SUMIFS($G:$G,$L:$L,$L11064))</f>
        <v/>
      </c>
      <c r="K11064" s="5">
        <f>IF(OR($L11064="",NOT(COUNTIFS($L$2:$L11064,$L11064)=1)),"",SUMIFS($I:$I,$L:$L,$L11064))</f>
        <v/>
      </c>
      <c r="L11064" s="6">
        <f>IF($B11064="","",YEAR($B11064))</f>
        <v/>
      </c>
      <c r="M11064" s="6">
        <f>INT((ROW()-2)/39)+1</f>
        <v/>
      </c>
      <c r="N11064" s="6">
        <f>MOD(ROW()-2,39)+2</f>
        <v/>
      </c>
      <c r="O11064" s="42">
        <f>IF(AND($B11064&lt;&gt;"",$C11064&lt;&gt;"",$B11064&lt;=$C11064),INDEX(Szabalyok!$C:$C,$N11064),"")</f>
        <v/>
      </c>
      <c r="P11064">
        <f>IF(D11064="",P11063,P11063+1)</f>
        <v/>
      </c>
    </row>
    <row r="11065">
      <c r="A11065">
        <f>IF(P11065=P11064,0,P11065)</f>
        <v/>
      </c>
      <c r="B11065" s="41">
        <f>IF($M11065&gt;300,"",IF(OR(INDEX(Bemenet!$E$2:$E$301,$M11065)="",INDEX(Bemenet!$F$2:$F$301,$M11065)=""),"",MAX(INDEX(Bemenet!$E$2:$E$301,$M11065),INDEX(Szabalyok!$A:$A,$N11065))))</f>
        <v/>
      </c>
      <c r="C11065" s="41">
        <f>IF($B11065="","",MIN(INDEX(Bemenet!$F$2:$F$301,$M11065),INDEX(Szabalyok!$B:$B,$N11065)))</f>
        <v/>
      </c>
      <c r="D11065" s="5">
        <f>IF(AND($B11065&lt;&gt;"",$C11065&lt;&gt;"",$B11065&lt;=$C11065),INDEX(Bemenet!$G$2:$G$301,$M11065),"")</f>
        <v/>
      </c>
      <c r="E11065" s="6">
        <f>IF(AND($B11065&lt;&gt;"",$C11065&lt;&gt;"",$B11065&lt;=$C11065),INDEX(Bemenet!$D$2:$D$301,$M11065),"")</f>
        <v/>
      </c>
      <c r="F11065" s="5">
        <f>IF(AND($B11065&lt;&gt;"",$C11065&lt;&gt;"",$B11065&lt;=$C11065),$C11065-$B11065+1,"")</f>
        <v/>
      </c>
      <c r="G11065" s="5">
        <f>IF($F11065="","",$F11065*$D11065)</f>
        <v/>
      </c>
      <c r="H11065" s="42">
        <f>IF($G11065="","",$O11065)</f>
        <v/>
      </c>
      <c r="I11065" s="5">
        <f>IF($G11065="","",$G11065*IF($H11065="",$O11065,$H11065)/100)</f>
        <v/>
      </c>
      <c r="J11065" s="5">
        <f>IF(OR($L11065="",NOT(COUNTIFS($L$2:$L11065,$L11065)=1)),"",SUMIFS($G:$G,$L:$L,$L11065))</f>
        <v/>
      </c>
      <c r="K11065" s="5">
        <f>IF(OR($L11065="",NOT(COUNTIFS($L$2:$L11065,$L11065)=1)),"",SUMIFS($I:$I,$L:$L,$L11065))</f>
        <v/>
      </c>
      <c r="L11065" s="6">
        <f>IF($B11065="","",YEAR($B11065))</f>
        <v/>
      </c>
      <c r="M11065" s="6">
        <f>INT((ROW()-2)/39)+1</f>
        <v/>
      </c>
      <c r="N11065" s="6">
        <f>MOD(ROW()-2,39)+2</f>
        <v/>
      </c>
      <c r="O11065" s="42">
        <f>IF(AND($B11065&lt;&gt;"",$C11065&lt;&gt;"",$B11065&lt;=$C11065),INDEX(Szabalyok!$C:$C,$N11065),"")</f>
        <v/>
      </c>
      <c r="P11065">
        <f>IF(D11065="",P11064,P11064+1)</f>
        <v/>
      </c>
    </row>
    <row r="11066">
      <c r="A11066">
        <f>IF(P11066=P11065,0,P11066)</f>
        <v/>
      </c>
      <c r="B11066" s="41">
        <f>IF($M11066&gt;300,"",IF(OR(INDEX(Bemenet!$E$2:$E$301,$M11066)="",INDEX(Bemenet!$F$2:$F$301,$M11066)=""),"",MAX(INDEX(Bemenet!$E$2:$E$301,$M11066),INDEX(Szabalyok!$A:$A,$N11066))))</f>
        <v/>
      </c>
      <c r="C11066" s="41">
        <f>IF($B11066="","",MIN(INDEX(Bemenet!$F$2:$F$301,$M11066),INDEX(Szabalyok!$B:$B,$N11066)))</f>
        <v/>
      </c>
      <c r="D11066" s="5">
        <f>IF(AND($B11066&lt;&gt;"",$C11066&lt;&gt;"",$B11066&lt;=$C11066),INDEX(Bemenet!$G$2:$G$301,$M11066),"")</f>
        <v/>
      </c>
      <c r="E11066" s="6">
        <f>IF(AND($B11066&lt;&gt;"",$C11066&lt;&gt;"",$B11066&lt;=$C11066),INDEX(Bemenet!$D$2:$D$301,$M11066),"")</f>
        <v/>
      </c>
      <c r="F11066" s="5">
        <f>IF(AND($B11066&lt;&gt;"",$C11066&lt;&gt;"",$B11066&lt;=$C11066),$C11066-$B11066+1,"")</f>
        <v/>
      </c>
      <c r="G11066" s="5">
        <f>IF($F11066="","",$F11066*$D11066)</f>
        <v/>
      </c>
      <c r="H11066" s="42">
        <f>IF($G11066="","",$O11066)</f>
        <v/>
      </c>
      <c r="I11066" s="5">
        <f>IF($G11066="","",$G11066*IF($H11066="",$O11066,$H11066)/100)</f>
        <v/>
      </c>
      <c r="J11066" s="5">
        <f>IF(OR($L11066="",NOT(COUNTIFS($L$2:$L11066,$L11066)=1)),"",SUMIFS($G:$G,$L:$L,$L11066))</f>
        <v/>
      </c>
      <c r="K11066" s="5">
        <f>IF(OR($L11066="",NOT(COUNTIFS($L$2:$L11066,$L11066)=1)),"",SUMIFS($I:$I,$L:$L,$L11066))</f>
        <v/>
      </c>
      <c r="L11066" s="6">
        <f>IF($B11066="","",YEAR($B11066))</f>
        <v/>
      </c>
      <c r="M11066" s="6">
        <f>INT((ROW()-2)/39)+1</f>
        <v/>
      </c>
      <c r="N11066" s="6">
        <f>MOD(ROW()-2,39)+2</f>
        <v/>
      </c>
      <c r="O11066" s="42">
        <f>IF(AND($B11066&lt;&gt;"",$C11066&lt;&gt;"",$B11066&lt;=$C11066),INDEX(Szabalyok!$C:$C,$N11066),"")</f>
        <v/>
      </c>
      <c r="P11066">
        <f>IF(D11066="",P11065,P11065+1)</f>
        <v/>
      </c>
    </row>
    <row r="11067">
      <c r="A11067">
        <f>IF(P11067=P11066,0,P11067)</f>
        <v/>
      </c>
      <c r="B11067" s="41">
        <f>IF($M11067&gt;300,"",IF(OR(INDEX(Bemenet!$E$2:$E$301,$M11067)="",INDEX(Bemenet!$F$2:$F$301,$M11067)=""),"",MAX(INDEX(Bemenet!$E$2:$E$301,$M11067),INDEX(Szabalyok!$A:$A,$N11067))))</f>
        <v/>
      </c>
      <c r="C11067" s="41">
        <f>IF($B11067="","",MIN(INDEX(Bemenet!$F$2:$F$301,$M11067),INDEX(Szabalyok!$B:$B,$N11067)))</f>
        <v/>
      </c>
      <c r="D11067" s="5">
        <f>IF(AND($B11067&lt;&gt;"",$C11067&lt;&gt;"",$B11067&lt;=$C11067),INDEX(Bemenet!$G$2:$G$301,$M11067),"")</f>
        <v/>
      </c>
      <c r="E11067" s="6">
        <f>IF(AND($B11067&lt;&gt;"",$C11067&lt;&gt;"",$B11067&lt;=$C11067),INDEX(Bemenet!$D$2:$D$301,$M11067),"")</f>
        <v/>
      </c>
      <c r="F11067" s="5">
        <f>IF(AND($B11067&lt;&gt;"",$C11067&lt;&gt;"",$B11067&lt;=$C11067),$C11067-$B11067+1,"")</f>
        <v/>
      </c>
      <c r="G11067" s="5">
        <f>IF($F11067="","",$F11067*$D11067)</f>
        <v/>
      </c>
      <c r="H11067" s="42">
        <f>IF($G11067="","",$O11067)</f>
        <v/>
      </c>
      <c r="I11067" s="5">
        <f>IF($G11067="","",$G11067*IF($H11067="",$O11067,$H11067)/100)</f>
        <v/>
      </c>
      <c r="J11067" s="5">
        <f>IF(OR($L11067="",NOT(COUNTIFS($L$2:$L11067,$L11067)=1)),"",SUMIFS($G:$G,$L:$L,$L11067))</f>
        <v/>
      </c>
      <c r="K11067" s="5">
        <f>IF(OR($L11067="",NOT(COUNTIFS($L$2:$L11067,$L11067)=1)),"",SUMIFS($I:$I,$L:$L,$L11067))</f>
        <v/>
      </c>
      <c r="L11067" s="6">
        <f>IF($B11067="","",YEAR($B11067))</f>
        <v/>
      </c>
      <c r="M11067" s="6">
        <f>INT((ROW()-2)/39)+1</f>
        <v/>
      </c>
      <c r="N11067" s="6">
        <f>MOD(ROW()-2,39)+2</f>
        <v/>
      </c>
      <c r="O11067" s="42">
        <f>IF(AND($B11067&lt;&gt;"",$C11067&lt;&gt;"",$B11067&lt;=$C11067),INDEX(Szabalyok!$C:$C,$N11067),"")</f>
        <v/>
      </c>
      <c r="P11067">
        <f>IF(D11067="",P11066,P11066+1)</f>
        <v/>
      </c>
    </row>
    <row r="11068">
      <c r="A11068">
        <f>IF(P11068=P11067,0,P11068)</f>
        <v/>
      </c>
      <c r="B11068" s="41">
        <f>IF($M11068&gt;300,"",IF(OR(INDEX(Bemenet!$E$2:$E$301,$M11068)="",INDEX(Bemenet!$F$2:$F$301,$M11068)=""),"",MAX(INDEX(Bemenet!$E$2:$E$301,$M11068),INDEX(Szabalyok!$A:$A,$N11068))))</f>
        <v/>
      </c>
      <c r="C11068" s="41">
        <f>IF($B11068="","",MIN(INDEX(Bemenet!$F$2:$F$301,$M11068),INDEX(Szabalyok!$B:$B,$N11068)))</f>
        <v/>
      </c>
      <c r="D11068" s="5">
        <f>IF(AND($B11068&lt;&gt;"",$C11068&lt;&gt;"",$B11068&lt;=$C11068),INDEX(Bemenet!$G$2:$G$301,$M11068),"")</f>
        <v/>
      </c>
      <c r="E11068" s="6">
        <f>IF(AND($B11068&lt;&gt;"",$C11068&lt;&gt;"",$B11068&lt;=$C11068),INDEX(Bemenet!$D$2:$D$301,$M11068),"")</f>
        <v/>
      </c>
      <c r="F11068" s="5">
        <f>IF(AND($B11068&lt;&gt;"",$C11068&lt;&gt;"",$B11068&lt;=$C11068),$C11068-$B11068+1,"")</f>
        <v/>
      </c>
      <c r="G11068" s="5">
        <f>IF($F11068="","",$F11068*$D11068)</f>
        <v/>
      </c>
      <c r="H11068" s="42">
        <f>IF($G11068="","",$O11068)</f>
        <v/>
      </c>
      <c r="I11068" s="5">
        <f>IF($G11068="","",$G11068*IF($H11068="",$O11068,$H11068)/100)</f>
        <v/>
      </c>
      <c r="J11068" s="5">
        <f>IF(OR($L11068="",NOT(COUNTIFS($L$2:$L11068,$L11068)=1)),"",SUMIFS($G:$G,$L:$L,$L11068))</f>
        <v/>
      </c>
      <c r="K11068" s="5">
        <f>IF(OR($L11068="",NOT(COUNTIFS($L$2:$L11068,$L11068)=1)),"",SUMIFS($I:$I,$L:$L,$L11068))</f>
        <v/>
      </c>
      <c r="L11068" s="6">
        <f>IF($B11068="","",YEAR($B11068))</f>
        <v/>
      </c>
      <c r="M11068" s="6">
        <f>INT((ROW()-2)/39)+1</f>
        <v/>
      </c>
      <c r="N11068" s="6">
        <f>MOD(ROW()-2,39)+2</f>
        <v/>
      </c>
      <c r="O11068" s="42">
        <f>IF(AND($B11068&lt;&gt;"",$C11068&lt;&gt;"",$B11068&lt;=$C11068),INDEX(Szabalyok!$C:$C,$N11068),"")</f>
        <v/>
      </c>
      <c r="P11068">
        <f>IF(D11068="",P11067,P11067+1)</f>
        <v/>
      </c>
    </row>
    <row r="11069">
      <c r="A11069">
        <f>IF(P11069=P11068,0,P11069)</f>
        <v/>
      </c>
      <c r="B11069" s="41">
        <f>IF($M11069&gt;300,"",IF(OR(INDEX(Bemenet!$E$2:$E$301,$M11069)="",INDEX(Bemenet!$F$2:$F$301,$M11069)=""),"",MAX(INDEX(Bemenet!$E$2:$E$301,$M11069),INDEX(Szabalyok!$A:$A,$N11069))))</f>
        <v/>
      </c>
      <c r="C11069" s="41">
        <f>IF($B11069="","",MIN(INDEX(Bemenet!$F$2:$F$301,$M11069),INDEX(Szabalyok!$B:$B,$N11069)))</f>
        <v/>
      </c>
      <c r="D11069" s="5">
        <f>IF(AND($B11069&lt;&gt;"",$C11069&lt;&gt;"",$B11069&lt;=$C11069),INDEX(Bemenet!$G$2:$G$301,$M11069),"")</f>
        <v/>
      </c>
      <c r="E11069" s="6">
        <f>IF(AND($B11069&lt;&gt;"",$C11069&lt;&gt;"",$B11069&lt;=$C11069),INDEX(Bemenet!$D$2:$D$301,$M11069),"")</f>
        <v/>
      </c>
      <c r="F11069" s="5">
        <f>IF(AND($B11069&lt;&gt;"",$C11069&lt;&gt;"",$B11069&lt;=$C11069),$C11069-$B11069+1,"")</f>
        <v/>
      </c>
      <c r="G11069" s="5">
        <f>IF($F11069="","",$F11069*$D11069)</f>
        <v/>
      </c>
      <c r="H11069" s="42">
        <f>IF($G11069="","",$O11069)</f>
        <v/>
      </c>
      <c r="I11069" s="5">
        <f>IF($G11069="","",$G11069*IF($H11069="",$O11069,$H11069)/100)</f>
        <v/>
      </c>
      <c r="J11069" s="5">
        <f>IF(OR($L11069="",NOT(COUNTIFS($L$2:$L11069,$L11069)=1)),"",SUMIFS($G:$G,$L:$L,$L11069))</f>
        <v/>
      </c>
      <c r="K11069" s="5">
        <f>IF(OR($L11069="",NOT(COUNTIFS($L$2:$L11069,$L11069)=1)),"",SUMIFS($I:$I,$L:$L,$L11069))</f>
        <v/>
      </c>
      <c r="L11069" s="6">
        <f>IF($B11069="","",YEAR($B11069))</f>
        <v/>
      </c>
      <c r="M11069" s="6">
        <f>INT((ROW()-2)/39)+1</f>
        <v/>
      </c>
      <c r="N11069" s="6">
        <f>MOD(ROW()-2,39)+2</f>
        <v/>
      </c>
      <c r="O11069" s="42">
        <f>IF(AND($B11069&lt;&gt;"",$C11069&lt;&gt;"",$B11069&lt;=$C11069),INDEX(Szabalyok!$C:$C,$N11069),"")</f>
        <v/>
      </c>
      <c r="P11069">
        <f>IF(D11069="",P11068,P11068+1)</f>
        <v/>
      </c>
    </row>
    <row r="11070">
      <c r="A11070">
        <f>IF(P11070=P11069,0,P11070)</f>
        <v/>
      </c>
      <c r="B11070" s="41">
        <f>IF($M11070&gt;300,"",IF(OR(INDEX(Bemenet!$E$2:$E$301,$M11070)="",INDEX(Bemenet!$F$2:$F$301,$M11070)=""),"",MAX(INDEX(Bemenet!$E$2:$E$301,$M11070),INDEX(Szabalyok!$A:$A,$N11070))))</f>
        <v/>
      </c>
      <c r="C11070" s="41">
        <f>IF($B11070="","",MIN(INDEX(Bemenet!$F$2:$F$301,$M11070),INDEX(Szabalyok!$B:$B,$N11070)))</f>
        <v/>
      </c>
      <c r="D11070" s="5">
        <f>IF(AND($B11070&lt;&gt;"",$C11070&lt;&gt;"",$B11070&lt;=$C11070),INDEX(Bemenet!$G$2:$G$301,$M11070),"")</f>
        <v/>
      </c>
      <c r="E11070" s="6">
        <f>IF(AND($B11070&lt;&gt;"",$C11070&lt;&gt;"",$B11070&lt;=$C11070),INDEX(Bemenet!$D$2:$D$301,$M11070),"")</f>
        <v/>
      </c>
      <c r="F11070" s="5">
        <f>IF(AND($B11070&lt;&gt;"",$C11070&lt;&gt;"",$B11070&lt;=$C11070),$C11070-$B11070+1,"")</f>
        <v/>
      </c>
      <c r="G11070" s="5">
        <f>IF($F11070="","",$F11070*$D11070)</f>
        <v/>
      </c>
      <c r="H11070" s="42">
        <f>IF($G11070="","",$O11070)</f>
        <v/>
      </c>
      <c r="I11070" s="5">
        <f>IF($G11070="","",$G11070*IF($H11070="",$O11070,$H11070)/100)</f>
        <v/>
      </c>
      <c r="J11070" s="5">
        <f>IF(OR($L11070="",NOT(COUNTIFS($L$2:$L11070,$L11070)=1)),"",SUMIFS($G:$G,$L:$L,$L11070))</f>
        <v/>
      </c>
      <c r="K11070" s="5">
        <f>IF(OR($L11070="",NOT(COUNTIFS($L$2:$L11070,$L11070)=1)),"",SUMIFS($I:$I,$L:$L,$L11070))</f>
        <v/>
      </c>
      <c r="L11070" s="6">
        <f>IF($B11070="","",YEAR($B11070))</f>
        <v/>
      </c>
      <c r="M11070" s="6">
        <f>INT((ROW()-2)/39)+1</f>
        <v/>
      </c>
      <c r="N11070" s="6">
        <f>MOD(ROW()-2,39)+2</f>
        <v/>
      </c>
      <c r="O11070" s="42">
        <f>IF(AND($B11070&lt;&gt;"",$C11070&lt;&gt;"",$B11070&lt;=$C11070),INDEX(Szabalyok!$C:$C,$N11070),"")</f>
        <v/>
      </c>
      <c r="P11070">
        <f>IF(D11070="",P11069,P11069+1)</f>
        <v/>
      </c>
    </row>
    <row r="11071">
      <c r="A11071">
        <f>IF(P11071=P11070,0,P11071)</f>
        <v/>
      </c>
      <c r="B11071" s="41">
        <f>IF($M11071&gt;300,"",IF(OR(INDEX(Bemenet!$E$2:$E$301,$M11071)="",INDEX(Bemenet!$F$2:$F$301,$M11071)=""),"",MAX(INDEX(Bemenet!$E$2:$E$301,$M11071),INDEX(Szabalyok!$A:$A,$N11071))))</f>
        <v/>
      </c>
      <c r="C11071" s="41">
        <f>IF($B11071="","",MIN(INDEX(Bemenet!$F$2:$F$301,$M11071),INDEX(Szabalyok!$B:$B,$N11071)))</f>
        <v/>
      </c>
      <c r="D11071" s="5">
        <f>IF(AND($B11071&lt;&gt;"",$C11071&lt;&gt;"",$B11071&lt;=$C11071),INDEX(Bemenet!$G$2:$G$301,$M11071),"")</f>
        <v/>
      </c>
      <c r="E11071" s="6">
        <f>IF(AND($B11071&lt;&gt;"",$C11071&lt;&gt;"",$B11071&lt;=$C11071),INDEX(Bemenet!$D$2:$D$301,$M11071),"")</f>
        <v/>
      </c>
      <c r="F11071" s="5">
        <f>IF(AND($B11071&lt;&gt;"",$C11071&lt;&gt;"",$B11071&lt;=$C11071),$C11071-$B11071+1,"")</f>
        <v/>
      </c>
      <c r="G11071" s="5">
        <f>IF($F11071="","",$F11071*$D11071)</f>
        <v/>
      </c>
      <c r="H11071" s="42">
        <f>IF($G11071="","",$O11071)</f>
        <v/>
      </c>
      <c r="I11071" s="5">
        <f>IF($G11071="","",$G11071*IF($H11071="",$O11071,$H11071)/100)</f>
        <v/>
      </c>
      <c r="J11071" s="5">
        <f>IF(OR($L11071="",NOT(COUNTIFS($L$2:$L11071,$L11071)=1)),"",SUMIFS($G:$G,$L:$L,$L11071))</f>
        <v/>
      </c>
      <c r="K11071" s="5">
        <f>IF(OR($L11071="",NOT(COUNTIFS($L$2:$L11071,$L11071)=1)),"",SUMIFS($I:$I,$L:$L,$L11071))</f>
        <v/>
      </c>
      <c r="L11071" s="6">
        <f>IF($B11071="","",YEAR($B11071))</f>
        <v/>
      </c>
      <c r="M11071" s="6">
        <f>INT((ROW()-2)/39)+1</f>
        <v/>
      </c>
      <c r="N11071" s="6">
        <f>MOD(ROW()-2,39)+2</f>
        <v/>
      </c>
      <c r="O11071" s="42">
        <f>IF(AND($B11071&lt;&gt;"",$C11071&lt;&gt;"",$B11071&lt;=$C11071),INDEX(Szabalyok!$C:$C,$N11071),"")</f>
        <v/>
      </c>
      <c r="P11071">
        <f>IF(D11071="",P11070,P11070+1)</f>
        <v/>
      </c>
    </row>
    <row r="11072">
      <c r="A11072">
        <f>IF(P11072=P11071,0,P11072)</f>
        <v/>
      </c>
      <c r="B11072" s="41">
        <f>IF($M11072&gt;300,"",IF(OR(INDEX(Bemenet!$E$2:$E$301,$M11072)="",INDEX(Bemenet!$F$2:$F$301,$M11072)=""),"",MAX(INDEX(Bemenet!$E$2:$E$301,$M11072),INDEX(Szabalyok!$A:$A,$N11072))))</f>
        <v/>
      </c>
      <c r="C11072" s="41">
        <f>IF($B11072="","",MIN(INDEX(Bemenet!$F$2:$F$301,$M11072),INDEX(Szabalyok!$B:$B,$N11072)))</f>
        <v/>
      </c>
      <c r="D11072" s="5">
        <f>IF(AND($B11072&lt;&gt;"",$C11072&lt;&gt;"",$B11072&lt;=$C11072),INDEX(Bemenet!$G$2:$G$301,$M11072),"")</f>
        <v/>
      </c>
      <c r="E11072" s="6">
        <f>IF(AND($B11072&lt;&gt;"",$C11072&lt;&gt;"",$B11072&lt;=$C11072),INDEX(Bemenet!$D$2:$D$301,$M11072),"")</f>
        <v/>
      </c>
      <c r="F11072" s="5">
        <f>IF(AND($B11072&lt;&gt;"",$C11072&lt;&gt;"",$B11072&lt;=$C11072),$C11072-$B11072+1,"")</f>
        <v/>
      </c>
      <c r="G11072" s="5">
        <f>IF($F11072="","",$F11072*$D11072)</f>
        <v/>
      </c>
      <c r="H11072" s="42">
        <f>IF($G11072="","",$O11072)</f>
        <v/>
      </c>
      <c r="I11072" s="5">
        <f>IF($G11072="","",$G11072*IF($H11072="",$O11072,$H11072)/100)</f>
        <v/>
      </c>
      <c r="J11072" s="5">
        <f>IF(OR($L11072="",NOT(COUNTIFS($L$2:$L11072,$L11072)=1)),"",SUMIFS($G:$G,$L:$L,$L11072))</f>
        <v/>
      </c>
      <c r="K11072" s="5">
        <f>IF(OR($L11072="",NOT(COUNTIFS($L$2:$L11072,$L11072)=1)),"",SUMIFS($I:$I,$L:$L,$L11072))</f>
        <v/>
      </c>
      <c r="L11072" s="6">
        <f>IF($B11072="","",YEAR($B11072))</f>
        <v/>
      </c>
      <c r="M11072" s="6">
        <f>INT((ROW()-2)/39)+1</f>
        <v/>
      </c>
      <c r="N11072" s="6">
        <f>MOD(ROW()-2,39)+2</f>
        <v/>
      </c>
      <c r="O11072" s="42">
        <f>IF(AND($B11072&lt;&gt;"",$C11072&lt;&gt;"",$B11072&lt;=$C11072),INDEX(Szabalyok!$C:$C,$N11072),"")</f>
        <v/>
      </c>
      <c r="P11072">
        <f>IF(D11072="",P11071,P11071+1)</f>
        <v/>
      </c>
    </row>
    <row r="11073">
      <c r="A11073">
        <f>IF(P11073=P11072,0,P11073)</f>
        <v/>
      </c>
      <c r="B11073" s="41">
        <f>IF($M11073&gt;300,"",IF(OR(INDEX(Bemenet!$E$2:$E$301,$M11073)="",INDEX(Bemenet!$F$2:$F$301,$M11073)=""),"",MAX(INDEX(Bemenet!$E$2:$E$301,$M11073),INDEX(Szabalyok!$A:$A,$N11073))))</f>
        <v/>
      </c>
      <c r="C11073" s="41">
        <f>IF($B11073="","",MIN(INDEX(Bemenet!$F$2:$F$301,$M11073),INDEX(Szabalyok!$B:$B,$N11073)))</f>
        <v/>
      </c>
      <c r="D11073" s="5">
        <f>IF(AND($B11073&lt;&gt;"",$C11073&lt;&gt;"",$B11073&lt;=$C11073),INDEX(Bemenet!$G$2:$G$301,$M11073),"")</f>
        <v/>
      </c>
      <c r="E11073" s="6">
        <f>IF(AND($B11073&lt;&gt;"",$C11073&lt;&gt;"",$B11073&lt;=$C11073),INDEX(Bemenet!$D$2:$D$301,$M11073),"")</f>
        <v/>
      </c>
      <c r="F11073" s="5">
        <f>IF(AND($B11073&lt;&gt;"",$C11073&lt;&gt;"",$B11073&lt;=$C11073),$C11073-$B11073+1,"")</f>
        <v/>
      </c>
      <c r="G11073" s="5">
        <f>IF($F11073="","",$F11073*$D11073)</f>
        <v/>
      </c>
      <c r="H11073" s="42">
        <f>IF($G11073="","",$O11073)</f>
        <v/>
      </c>
      <c r="I11073" s="5">
        <f>IF($G11073="","",$G11073*IF($H11073="",$O11073,$H11073)/100)</f>
        <v/>
      </c>
      <c r="J11073" s="5">
        <f>IF(OR($L11073="",NOT(COUNTIFS($L$2:$L11073,$L11073)=1)),"",SUMIFS($G:$G,$L:$L,$L11073))</f>
        <v/>
      </c>
      <c r="K11073" s="5">
        <f>IF(OR($L11073="",NOT(COUNTIFS($L$2:$L11073,$L11073)=1)),"",SUMIFS($I:$I,$L:$L,$L11073))</f>
        <v/>
      </c>
      <c r="L11073" s="6">
        <f>IF($B11073="","",YEAR($B11073))</f>
        <v/>
      </c>
      <c r="M11073" s="6">
        <f>INT((ROW()-2)/39)+1</f>
        <v/>
      </c>
      <c r="N11073" s="6">
        <f>MOD(ROW()-2,39)+2</f>
        <v/>
      </c>
      <c r="O11073" s="42">
        <f>IF(AND($B11073&lt;&gt;"",$C11073&lt;&gt;"",$B11073&lt;=$C11073),INDEX(Szabalyok!$C:$C,$N11073),"")</f>
        <v/>
      </c>
      <c r="P11073">
        <f>IF(D11073="",P11072,P11072+1)</f>
        <v/>
      </c>
    </row>
    <row r="11074">
      <c r="A11074">
        <f>IF(P11074=P11073,0,P11074)</f>
        <v/>
      </c>
      <c r="B11074" s="41">
        <f>IF($M11074&gt;300,"",IF(OR(INDEX(Bemenet!$E$2:$E$301,$M11074)="",INDEX(Bemenet!$F$2:$F$301,$M11074)=""),"",MAX(INDEX(Bemenet!$E$2:$E$301,$M11074),INDEX(Szabalyok!$A:$A,$N11074))))</f>
        <v/>
      </c>
      <c r="C11074" s="41">
        <f>IF($B11074="","",MIN(INDEX(Bemenet!$F$2:$F$301,$M11074),INDEX(Szabalyok!$B:$B,$N11074)))</f>
        <v/>
      </c>
      <c r="D11074" s="5">
        <f>IF(AND($B11074&lt;&gt;"",$C11074&lt;&gt;"",$B11074&lt;=$C11074),INDEX(Bemenet!$G$2:$G$301,$M11074),"")</f>
        <v/>
      </c>
      <c r="E11074" s="6">
        <f>IF(AND($B11074&lt;&gt;"",$C11074&lt;&gt;"",$B11074&lt;=$C11074),INDEX(Bemenet!$D$2:$D$301,$M11074),"")</f>
        <v/>
      </c>
      <c r="F11074" s="5">
        <f>IF(AND($B11074&lt;&gt;"",$C11074&lt;&gt;"",$B11074&lt;=$C11074),$C11074-$B11074+1,"")</f>
        <v/>
      </c>
      <c r="G11074" s="5">
        <f>IF($F11074="","",$F11074*$D11074)</f>
        <v/>
      </c>
      <c r="H11074" s="42">
        <f>IF($G11074="","",$O11074)</f>
        <v/>
      </c>
      <c r="I11074" s="5">
        <f>IF($G11074="","",$G11074*IF($H11074="",$O11074,$H11074)/100)</f>
        <v/>
      </c>
      <c r="J11074" s="5">
        <f>IF(OR($L11074="",NOT(COUNTIFS($L$2:$L11074,$L11074)=1)),"",SUMIFS($G:$G,$L:$L,$L11074))</f>
        <v/>
      </c>
      <c r="K11074" s="5">
        <f>IF(OR($L11074="",NOT(COUNTIFS($L$2:$L11074,$L11074)=1)),"",SUMIFS($I:$I,$L:$L,$L11074))</f>
        <v/>
      </c>
      <c r="L11074" s="6">
        <f>IF($B11074="","",YEAR($B11074))</f>
        <v/>
      </c>
      <c r="M11074" s="6">
        <f>INT((ROW()-2)/39)+1</f>
        <v/>
      </c>
      <c r="N11074" s="6">
        <f>MOD(ROW()-2,39)+2</f>
        <v/>
      </c>
      <c r="O11074" s="42">
        <f>IF(AND($B11074&lt;&gt;"",$C11074&lt;&gt;"",$B11074&lt;=$C11074),INDEX(Szabalyok!$C:$C,$N11074),"")</f>
        <v/>
      </c>
      <c r="P11074">
        <f>IF(D11074="",P11073,P11073+1)</f>
        <v/>
      </c>
    </row>
    <row r="11075">
      <c r="A11075">
        <f>IF(P11075=P11074,0,P11075)</f>
        <v/>
      </c>
      <c r="B11075" s="41">
        <f>IF($M11075&gt;300,"",IF(OR(INDEX(Bemenet!$E$2:$E$301,$M11075)="",INDEX(Bemenet!$F$2:$F$301,$M11075)=""),"",MAX(INDEX(Bemenet!$E$2:$E$301,$M11075),INDEX(Szabalyok!$A:$A,$N11075))))</f>
        <v/>
      </c>
      <c r="C11075" s="41">
        <f>IF($B11075="","",MIN(INDEX(Bemenet!$F$2:$F$301,$M11075),INDEX(Szabalyok!$B:$B,$N11075)))</f>
        <v/>
      </c>
      <c r="D11075" s="5">
        <f>IF(AND($B11075&lt;&gt;"",$C11075&lt;&gt;"",$B11075&lt;=$C11075),INDEX(Bemenet!$G$2:$G$301,$M11075),"")</f>
        <v/>
      </c>
      <c r="E11075" s="6">
        <f>IF(AND($B11075&lt;&gt;"",$C11075&lt;&gt;"",$B11075&lt;=$C11075),INDEX(Bemenet!$D$2:$D$301,$M11075),"")</f>
        <v/>
      </c>
      <c r="F11075" s="5">
        <f>IF(AND($B11075&lt;&gt;"",$C11075&lt;&gt;"",$B11075&lt;=$C11075),$C11075-$B11075+1,"")</f>
        <v/>
      </c>
      <c r="G11075" s="5">
        <f>IF($F11075="","",$F11075*$D11075)</f>
        <v/>
      </c>
      <c r="H11075" s="42">
        <f>IF($G11075="","",$O11075)</f>
        <v/>
      </c>
      <c r="I11075" s="5">
        <f>IF($G11075="","",$G11075*IF($H11075="",$O11075,$H11075)/100)</f>
        <v/>
      </c>
      <c r="J11075" s="5">
        <f>IF(OR($L11075="",NOT(COUNTIFS($L$2:$L11075,$L11075)=1)),"",SUMIFS($G:$G,$L:$L,$L11075))</f>
        <v/>
      </c>
      <c r="K11075" s="5">
        <f>IF(OR($L11075="",NOT(COUNTIFS($L$2:$L11075,$L11075)=1)),"",SUMIFS($I:$I,$L:$L,$L11075))</f>
        <v/>
      </c>
      <c r="L11075" s="6">
        <f>IF($B11075="","",YEAR($B11075))</f>
        <v/>
      </c>
      <c r="M11075" s="6">
        <f>INT((ROW()-2)/39)+1</f>
        <v/>
      </c>
      <c r="N11075" s="6">
        <f>MOD(ROW()-2,39)+2</f>
        <v/>
      </c>
      <c r="O11075" s="42">
        <f>IF(AND($B11075&lt;&gt;"",$C11075&lt;&gt;"",$B11075&lt;=$C11075),INDEX(Szabalyok!$C:$C,$N11075),"")</f>
        <v/>
      </c>
      <c r="P11075">
        <f>IF(D11075="",P11074,P11074+1)</f>
        <v/>
      </c>
    </row>
    <row r="11076">
      <c r="A11076">
        <f>IF(P11076=P11075,0,P11076)</f>
        <v/>
      </c>
      <c r="B11076" s="41">
        <f>IF($M11076&gt;300,"",IF(OR(INDEX(Bemenet!$E$2:$E$301,$M11076)="",INDEX(Bemenet!$F$2:$F$301,$M11076)=""),"",MAX(INDEX(Bemenet!$E$2:$E$301,$M11076),INDEX(Szabalyok!$A:$A,$N11076))))</f>
        <v/>
      </c>
      <c r="C11076" s="41">
        <f>IF($B11076="","",MIN(INDEX(Bemenet!$F$2:$F$301,$M11076),INDEX(Szabalyok!$B:$B,$N11076)))</f>
        <v/>
      </c>
      <c r="D11076" s="5">
        <f>IF(AND($B11076&lt;&gt;"",$C11076&lt;&gt;"",$B11076&lt;=$C11076),INDEX(Bemenet!$G$2:$G$301,$M11076),"")</f>
        <v/>
      </c>
      <c r="E11076" s="6">
        <f>IF(AND($B11076&lt;&gt;"",$C11076&lt;&gt;"",$B11076&lt;=$C11076),INDEX(Bemenet!$D$2:$D$301,$M11076),"")</f>
        <v/>
      </c>
      <c r="F11076" s="5">
        <f>IF(AND($B11076&lt;&gt;"",$C11076&lt;&gt;"",$B11076&lt;=$C11076),$C11076-$B11076+1,"")</f>
        <v/>
      </c>
      <c r="G11076" s="5">
        <f>IF($F11076="","",$F11076*$D11076)</f>
        <v/>
      </c>
      <c r="H11076" s="42">
        <f>IF($G11076="","",$O11076)</f>
        <v/>
      </c>
      <c r="I11076" s="5">
        <f>IF($G11076="","",$G11076*IF($H11076="",$O11076,$H11076)/100)</f>
        <v/>
      </c>
      <c r="J11076" s="5">
        <f>IF(OR($L11076="",NOT(COUNTIFS($L$2:$L11076,$L11076)=1)),"",SUMIFS($G:$G,$L:$L,$L11076))</f>
        <v/>
      </c>
      <c r="K11076" s="5">
        <f>IF(OR($L11076="",NOT(COUNTIFS($L$2:$L11076,$L11076)=1)),"",SUMIFS($I:$I,$L:$L,$L11076))</f>
        <v/>
      </c>
      <c r="L11076" s="6">
        <f>IF($B11076="","",YEAR($B11076))</f>
        <v/>
      </c>
      <c r="M11076" s="6">
        <f>INT((ROW()-2)/39)+1</f>
        <v/>
      </c>
      <c r="N11076" s="6">
        <f>MOD(ROW()-2,39)+2</f>
        <v/>
      </c>
      <c r="O11076" s="42">
        <f>IF(AND($B11076&lt;&gt;"",$C11076&lt;&gt;"",$B11076&lt;=$C11076),INDEX(Szabalyok!$C:$C,$N11076),"")</f>
        <v/>
      </c>
      <c r="P11076">
        <f>IF(D11076="",P11075,P11075+1)</f>
        <v/>
      </c>
    </row>
    <row r="11077">
      <c r="A11077">
        <f>IF(P11077=P11076,0,P11077)</f>
        <v/>
      </c>
      <c r="B11077" s="41">
        <f>IF($M11077&gt;300,"",IF(OR(INDEX(Bemenet!$E$2:$E$301,$M11077)="",INDEX(Bemenet!$F$2:$F$301,$M11077)=""),"",MAX(INDEX(Bemenet!$E$2:$E$301,$M11077),INDEX(Szabalyok!$A:$A,$N11077))))</f>
        <v/>
      </c>
      <c r="C11077" s="41">
        <f>IF($B11077="","",MIN(INDEX(Bemenet!$F$2:$F$301,$M11077),INDEX(Szabalyok!$B:$B,$N11077)))</f>
        <v/>
      </c>
      <c r="D11077" s="5">
        <f>IF(AND($B11077&lt;&gt;"",$C11077&lt;&gt;"",$B11077&lt;=$C11077),INDEX(Bemenet!$G$2:$G$301,$M11077),"")</f>
        <v/>
      </c>
      <c r="E11077" s="6">
        <f>IF(AND($B11077&lt;&gt;"",$C11077&lt;&gt;"",$B11077&lt;=$C11077),INDEX(Bemenet!$D$2:$D$301,$M11077),"")</f>
        <v/>
      </c>
      <c r="F11077" s="5">
        <f>IF(AND($B11077&lt;&gt;"",$C11077&lt;&gt;"",$B11077&lt;=$C11077),$C11077-$B11077+1,"")</f>
        <v/>
      </c>
      <c r="G11077" s="5">
        <f>IF($F11077="","",$F11077*$D11077)</f>
        <v/>
      </c>
      <c r="H11077" s="42">
        <f>IF($G11077="","",$O11077)</f>
        <v/>
      </c>
      <c r="I11077" s="5">
        <f>IF($G11077="","",$G11077*IF($H11077="",$O11077,$H11077)/100)</f>
        <v/>
      </c>
      <c r="J11077" s="5">
        <f>IF(OR($L11077="",NOT(COUNTIFS($L$2:$L11077,$L11077)=1)),"",SUMIFS($G:$G,$L:$L,$L11077))</f>
        <v/>
      </c>
      <c r="K11077" s="5">
        <f>IF(OR($L11077="",NOT(COUNTIFS($L$2:$L11077,$L11077)=1)),"",SUMIFS($I:$I,$L:$L,$L11077))</f>
        <v/>
      </c>
      <c r="L11077" s="6">
        <f>IF($B11077="","",YEAR($B11077))</f>
        <v/>
      </c>
      <c r="M11077" s="6">
        <f>INT((ROW()-2)/39)+1</f>
        <v/>
      </c>
      <c r="N11077" s="6">
        <f>MOD(ROW()-2,39)+2</f>
        <v/>
      </c>
      <c r="O11077" s="42">
        <f>IF(AND($B11077&lt;&gt;"",$C11077&lt;&gt;"",$B11077&lt;=$C11077),INDEX(Szabalyok!$C:$C,$N11077),"")</f>
        <v/>
      </c>
      <c r="P11077">
        <f>IF(D11077="",P11076,P11076+1)</f>
        <v/>
      </c>
    </row>
    <row r="11078">
      <c r="A11078">
        <f>IF(P11078=P11077,0,P11078)</f>
        <v/>
      </c>
      <c r="B11078" s="41">
        <f>IF($M11078&gt;300,"",IF(OR(INDEX(Bemenet!$E$2:$E$301,$M11078)="",INDEX(Bemenet!$F$2:$F$301,$M11078)=""),"",MAX(INDEX(Bemenet!$E$2:$E$301,$M11078),INDEX(Szabalyok!$A:$A,$N11078))))</f>
        <v/>
      </c>
      <c r="C11078" s="41">
        <f>IF($B11078="","",MIN(INDEX(Bemenet!$F$2:$F$301,$M11078),INDEX(Szabalyok!$B:$B,$N11078)))</f>
        <v/>
      </c>
      <c r="D11078" s="5">
        <f>IF(AND($B11078&lt;&gt;"",$C11078&lt;&gt;"",$B11078&lt;=$C11078),INDEX(Bemenet!$G$2:$G$301,$M11078),"")</f>
        <v/>
      </c>
      <c r="E11078" s="6">
        <f>IF(AND($B11078&lt;&gt;"",$C11078&lt;&gt;"",$B11078&lt;=$C11078),INDEX(Bemenet!$D$2:$D$301,$M11078),"")</f>
        <v/>
      </c>
      <c r="F11078" s="5">
        <f>IF(AND($B11078&lt;&gt;"",$C11078&lt;&gt;"",$B11078&lt;=$C11078),$C11078-$B11078+1,"")</f>
        <v/>
      </c>
      <c r="G11078" s="5">
        <f>IF($F11078="","",$F11078*$D11078)</f>
        <v/>
      </c>
      <c r="H11078" s="42">
        <f>IF($G11078="","",$O11078)</f>
        <v/>
      </c>
      <c r="I11078" s="5">
        <f>IF($G11078="","",$G11078*IF($H11078="",$O11078,$H11078)/100)</f>
        <v/>
      </c>
      <c r="J11078" s="5">
        <f>IF(OR($L11078="",NOT(COUNTIFS($L$2:$L11078,$L11078)=1)),"",SUMIFS($G:$G,$L:$L,$L11078))</f>
        <v/>
      </c>
      <c r="K11078" s="5">
        <f>IF(OR($L11078="",NOT(COUNTIFS($L$2:$L11078,$L11078)=1)),"",SUMIFS($I:$I,$L:$L,$L11078))</f>
        <v/>
      </c>
      <c r="L11078" s="6">
        <f>IF($B11078="","",YEAR($B11078))</f>
        <v/>
      </c>
      <c r="M11078" s="6">
        <f>INT((ROW()-2)/39)+1</f>
        <v/>
      </c>
      <c r="N11078" s="6">
        <f>MOD(ROW()-2,39)+2</f>
        <v/>
      </c>
      <c r="O11078" s="42">
        <f>IF(AND($B11078&lt;&gt;"",$C11078&lt;&gt;"",$B11078&lt;=$C11078),INDEX(Szabalyok!$C:$C,$N11078),"")</f>
        <v/>
      </c>
      <c r="P11078">
        <f>IF(D11078="",P11077,P11077+1)</f>
        <v/>
      </c>
    </row>
    <row r="11079">
      <c r="A11079">
        <f>IF(P11079=P11078,0,P11079)</f>
        <v/>
      </c>
      <c r="B11079" s="41">
        <f>IF($M11079&gt;300,"",IF(OR(INDEX(Bemenet!$E$2:$E$301,$M11079)="",INDEX(Bemenet!$F$2:$F$301,$M11079)=""),"",MAX(INDEX(Bemenet!$E$2:$E$301,$M11079),INDEX(Szabalyok!$A:$A,$N11079))))</f>
        <v/>
      </c>
      <c r="C11079" s="41">
        <f>IF($B11079="","",MIN(INDEX(Bemenet!$F$2:$F$301,$M11079),INDEX(Szabalyok!$B:$B,$N11079)))</f>
        <v/>
      </c>
      <c r="D11079" s="5">
        <f>IF(AND($B11079&lt;&gt;"",$C11079&lt;&gt;"",$B11079&lt;=$C11079),INDEX(Bemenet!$G$2:$G$301,$M11079),"")</f>
        <v/>
      </c>
      <c r="E11079" s="6">
        <f>IF(AND($B11079&lt;&gt;"",$C11079&lt;&gt;"",$B11079&lt;=$C11079),INDEX(Bemenet!$D$2:$D$301,$M11079),"")</f>
        <v/>
      </c>
      <c r="F11079" s="5">
        <f>IF(AND($B11079&lt;&gt;"",$C11079&lt;&gt;"",$B11079&lt;=$C11079),$C11079-$B11079+1,"")</f>
        <v/>
      </c>
      <c r="G11079" s="5">
        <f>IF($F11079="","",$F11079*$D11079)</f>
        <v/>
      </c>
      <c r="H11079" s="42">
        <f>IF($G11079="","",$O11079)</f>
        <v/>
      </c>
      <c r="I11079" s="5">
        <f>IF($G11079="","",$G11079*IF($H11079="",$O11079,$H11079)/100)</f>
        <v/>
      </c>
      <c r="J11079" s="5">
        <f>IF(OR($L11079="",NOT(COUNTIFS($L$2:$L11079,$L11079)=1)),"",SUMIFS($G:$G,$L:$L,$L11079))</f>
        <v/>
      </c>
      <c r="K11079" s="5">
        <f>IF(OR($L11079="",NOT(COUNTIFS($L$2:$L11079,$L11079)=1)),"",SUMIFS($I:$I,$L:$L,$L11079))</f>
        <v/>
      </c>
      <c r="L11079" s="6">
        <f>IF($B11079="","",YEAR($B11079))</f>
        <v/>
      </c>
      <c r="M11079" s="6">
        <f>INT((ROW()-2)/39)+1</f>
        <v/>
      </c>
      <c r="N11079" s="6">
        <f>MOD(ROW()-2,39)+2</f>
        <v/>
      </c>
      <c r="O11079" s="42">
        <f>IF(AND($B11079&lt;&gt;"",$C11079&lt;&gt;"",$B11079&lt;=$C11079),INDEX(Szabalyok!$C:$C,$N11079),"")</f>
        <v/>
      </c>
      <c r="P11079">
        <f>IF(D11079="",P11078,P11078+1)</f>
        <v/>
      </c>
    </row>
    <row r="11080">
      <c r="A11080">
        <f>IF(P11080=P11079,0,P11080)</f>
        <v/>
      </c>
      <c r="B11080" s="41">
        <f>IF($M11080&gt;300,"",IF(OR(INDEX(Bemenet!$E$2:$E$301,$M11080)="",INDEX(Bemenet!$F$2:$F$301,$M11080)=""),"",MAX(INDEX(Bemenet!$E$2:$E$301,$M11080),INDEX(Szabalyok!$A:$A,$N11080))))</f>
        <v/>
      </c>
      <c r="C11080" s="41">
        <f>IF($B11080="","",MIN(INDEX(Bemenet!$F$2:$F$301,$M11080),INDEX(Szabalyok!$B:$B,$N11080)))</f>
        <v/>
      </c>
      <c r="D11080" s="5">
        <f>IF(AND($B11080&lt;&gt;"",$C11080&lt;&gt;"",$B11080&lt;=$C11080),INDEX(Bemenet!$G$2:$G$301,$M11080),"")</f>
        <v/>
      </c>
      <c r="E11080" s="6">
        <f>IF(AND($B11080&lt;&gt;"",$C11080&lt;&gt;"",$B11080&lt;=$C11080),INDEX(Bemenet!$D$2:$D$301,$M11080),"")</f>
        <v/>
      </c>
      <c r="F11080" s="5">
        <f>IF(AND($B11080&lt;&gt;"",$C11080&lt;&gt;"",$B11080&lt;=$C11080),$C11080-$B11080+1,"")</f>
        <v/>
      </c>
      <c r="G11080" s="5">
        <f>IF($F11080="","",$F11080*$D11080)</f>
        <v/>
      </c>
      <c r="H11080" s="42">
        <f>IF($G11080="","",$O11080)</f>
        <v/>
      </c>
      <c r="I11080" s="5">
        <f>IF($G11080="","",$G11080*IF($H11080="",$O11080,$H11080)/100)</f>
        <v/>
      </c>
      <c r="J11080" s="5">
        <f>IF(OR($L11080="",NOT(COUNTIFS($L$2:$L11080,$L11080)=1)),"",SUMIFS($G:$G,$L:$L,$L11080))</f>
        <v/>
      </c>
      <c r="K11080" s="5">
        <f>IF(OR($L11080="",NOT(COUNTIFS($L$2:$L11080,$L11080)=1)),"",SUMIFS($I:$I,$L:$L,$L11080))</f>
        <v/>
      </c>
      <c r="L11080" s="6">
        <f>IF($B11080="","",YEAR($B11080))</f>
        <v/>
      </c>
      <c r="M11080" s="6">
        <f>INT((ROW()-2)/39)+1</f>
        <v/>
      </c>
      <c r="N11080" s="6">
        <f>MOD(ROW()-2,39)+2</f>
        <v/>
      </c>
      <c r="O11080" s="42">
        <f>IF(AND($B11080&lt;&gt;"",$C11080&lt;&gt;"",$B11080&lt;=$C11080),INDEX(Szabalyok!$C:$C,$N11080),"")</f>
        <v/>
      </c>
      <c r="P11080">
        <f>IF(D11080="",P11079,P11079+1)</f>
        <v/>
      </c>
    </row>
    <row r="11081">
      <c r="A11081">
        <f>IF(P11081=P11080,0,P11081)</f>
        <v/>
      </c>
      <c r="B11081" s="41">
        <f>IF($M11081&gt;300,"",IF(OR(INDEX(Bemenet!$E$2:$E$301,$M11081)="",INDEX(Bemenet!$F$2:$F$301,$M11081)=""),"",MAX(INDEX(Bemenet!$E$2:$E$301,$M11081),INDEX(Szabalyok!$A:$A,$N11081))))</f>
        <v/>
      </c>
      <c r="C11081" s="41">
        <f>IF($B11081="","",MIN(INDEX(Bemenet!$F$2:$F$301,$M11081),INDEX(Szabalyok!$B:$B,$N11081)))</f>
        <v/>
      </c>
      <c r="D11081" s="5">
        <f>IF(AND($B11081&lt;&gt;"",$C11081&lt;&gt;"",$B11081&lt;=$C11081),INDEX(Bemenet!$G$2:$G$301,$M11081),"")</f>
        <v/>
      </c>
      <c r="E11081" s="6">
        <f>IF(AND($B11081&lt;&gt;"",$C11081&lt;&gt;"",$B11081&lt;=$C11081),INDEX(Bemenet!$D$2:$D$301,$M11081),"")</f>
        <v/>
      </c>
      <c r="F11081" s="5">
        <f>IF(AND($B11081&lt;&gt;"",$C11081&lt;&gt;"",$B11081&lt;=$C11081),$C11081-$B11081+1,"")</f>
        <v/>
      </c>
      <c r="G11081" s="5">
        <f>IF($F11081="","",$F11081*$D11081)</f>
        <v/>
      </c>
      <c r="H11081" s="42">
        <f>IF($G11081="","",$O11081)</f>
        <v/>
      </c>
      <c r="I11081" s="5">
        <f>IF($G11081="","",$G11081*IF($H11081="",$O11081,$H11081)/100)</f>
        <v/>
      </c>
      <c r="J11081" s="5">
        <f>IF(OR($L11081="",NOT(COUNTIFS($L$2:$L11081,$L11081)=1)),"",SUMIFS($G:$G,$L:$L,$L11081))</f>
        <v/>
      </c>
      <c r="K11081" s="5">
        <f>IF(OR($L11081="",NOT(COUNTIFS($L$2:$L11081,$L11081)=1)),"",SUMIFS($I:$I,$L:$L,$L11081))</f>
        <v/>
      </c>
      <c r="L11081" s="6">
        <f>IF($B11081="","",YEAR($B11081))</f>
        <v/>
      </c>
      <c r="M11081" s="6">
        <f>INT((ROW()-2)/39)+1</f>
        <v/>
      </c>
      <c r="N11081" s="6">
        <f>MOD(ROW()-2,39)+2</f>
        <v/>
      </c>
      <c r="O11081" s="42">
        <f>IF(AND($B11081&lt;&gt;"",$C11081&lt;&gt;"",$B11081&lt;=$C11081),INDEX(Szabalyok!$C:$C,$N11081),"")</f>
        <v/>
      </c>
      <c r="P11081">
        <f>IF(D11081="",P11080,P11080+1)</f>
        <v/>
      </c>
    </row>
    <row r="11082">
      <c r="A11082">
        <f>IF(P11082=P11081,0,P11082)</f>
        <v/>
      </c>
      <c r="B11082" s="41">
        <f>IF($M11082&gt;300,"",IF(OR(INDEX(Bemenet!$E$2:$E$301,$M11082)="",INDEX(Bemenet!$F$2:$F$301,$M11082)=""),"",MAX(INDEX(Bemenet!$E$2:$E$301,$M11082),INDEX(Szabalyok!$A:$A,$N11082))))</f>
        <v/>
      </c>
      <c r="C11082" s="41">
        <f>IF($B11082="","",MIN(INDEX(Bemenet!$F$2:$F$301,$M11082),INDEX(Szabalyok!$B:$B,$N11082)))</f>
        <v/>
      </c>
      <c r="D11082" s="5">
        <f>IF(AND($B11082&lt;&gt;"",$C11082&lt;&gt;"",$B11082&lt;=$C11082),INDEX(Bemenet!$G$2:$G$301,$M11082),"")</f>
        <v/>
      </c>
      <c r="E11082" s="6">
        <f>IF(AND($B11082&lt;&gt;"",$C11082&lt;&gt;"",$B11082&lt;=$C11082),INDEX(Bemenet!$D$2:$D$301,$M11082),"")</f>
        <v/>
      </c>
      <c r="F11082" s="5">
        <f>IF(AND($B11082&lt;&gt;"",$C11082&lt;&gt;"",$B11082&lt;=$C11082),$C11082-$B11082+1,"")</f>
        <v/>
      </c>
      <c r="G11082" s="5">
        <f>IF($F11082="","",$F11082*$D11082)</f>
        <v/>
      </c>
      <c r="H11082" s="42">
        <f>IF($G11082="","",$O11082)</f>
        <v/>
      </c>
      <c r="I11082" s="5">
        <f>IF($G11082="","",$G11082*IF($H11082="",$O11082,$H11082)/100)</f>
        <v/>
      </c>
      <c r="J11082" s="5">
        <f>IF(OR($L11082="",NOT(COUNTIFS($L$2:$L11082,$L11082)=1)),"",SUMIFS($G:$G,$L:$L,$L11082))</f>
        <v/>
      </c>
      <c r="K11082" s="5">
        <f>IF(OR($L11082="",NOT(COUNTIFS($L$2:$L11082,$L11082)=1)),"",SUMIFS($I:$I,$L:$L,$L11082))</f>
        <v/>
      </c>
      <c r="L11082" s="6">
        <f>IF($B11082="","",YEAR($B11082))</f>
        <v/>
      </c>
      <c r="M11082" s="6">
        <f>INT((ROW()-2)/39)+1</f>
        <v/>
      </c>
      <c r="N11082" s="6">
        <f>MOD(ROW()-2,39)+2</f>
        <v/>
      </c>
      <c r="O11082" s="42">
        <f>IF(AND($B11082&lt;&gt;"",$C11082&lt;&gt;"",$B11082&lt;=$C11082),INDEX(Szabalyok!$C:$C,$N11082),"")</f>
        <v/>
      </c>
      <c r="P11082">
        <f>IF(D11082="",P11081,P11081+1)</f>
        <v/>
      </c>
    </row>
    <row r="11083">
      <c r="A11083">
        <f>IF(P11083=P11082,0,P11083)</f>
        <v/>
      </c>
      <c r="B11083" s="41">
        <f>IF($M11083&gt;300,"",IF(OR(INDEX(Bemenet!$E$2:$E$301,$M11083)="",INDEX(Bemenet!$F$2:$F$301,$M11083)=""),"",MAX(INDEX(Bemenet!$E$2:$E$301,$M11083),INDEX(Szabalyok!$A:$A,$N11083))))</f>
        <v/>
      </c>
      <c r="C11083" s="41">
        <f>IF($B11083="","",MIN(INDEX(Bemenet!$F$2:$F$301,$M11083),INDEX(Szabalyok!$B:$B,$N11083)))</f>
        <v/>
      </c>
      <c r="D11083" s="5">
        <f>IF(AND($B11083&lt;&gt;"",$C11083&lt;&gt;"",$B11083&lt;=$C11083),INDEX(Bemenet!$G$2:$G$301,$M11083),"")</f>
        <v/>
      </c>
      <c r="E11083" s="6">
        <f>IF(AND($B11083&lt;&gt;"",$C11083&lt;&gt;"",$B11083&lt;=$C11083),INDEX(Bemenet!$D$2:$D$301,$M11083),"")</f>
        <v/>
      </c>
      <c r="F11083" s="5">
        <f>IF(AND($B11083&lt;&gt;"",$C11083&lt;&gt;"",$B11083&lt;=$C11083),$C11083-$B11083+1,"")</f>
        <v/>
      </c>
      <c r="G11083" s="5">
        <f>IF($F11083="","",$F11083*$D11083)</f>
        <v/>
      </c>
      <c r="H11083" s="42">
        <f>IF($G11083="","",$O11083)</f>
        <v/>
      </c>
      <c r="I11083" s="5">
        <f>IF($G11083="","",$G11083*IF($H11083="",$O11083,$H11083)/100)</f>
        <v/>
      </c>
      <c r="J11083" s="5">
        <f>IF(OR($L11083="",NOT(COUNTIFS($L$2:$L11083,$L11083)=1)),"",SUMIFS($G:$G,$L:$L,$L11083))</f>
        <v/>
      </c>
      <c r="K11083" s="5">
        <f>IF(OR($L11083="",NOT(COUNTIFS($L$2:$L11083,$L11083)=1)),"",SUMIFS($I:$I,$L:$L,$L11083))</f>
        <v/>
      </c>
      <c r="L11083" s="6">
        <f>IF($B11083="","",YEAR($B11083))</f>
        <v/>
      </c>
      <c r="M11083" s="6">
        <f>INT((ROW()-2)/39)+1</f>
        <v/>
      </c>
      <c r="N11083" s="6">
        <f>MOD(ROW()-2,39)+2</f>
        <v/>
      </c>
      <c r="O11083" s="42">
        <f>IF(AND($B11083&lt;&gt;"",$C11083&lt;&gt;"",$B11083&lt;=$C11083),INDEX(Szabalyok!$C:$C,$N11083),"")</f>
        <v/>
      </c>
      <c r="P11083">
        <f>IF(D11083="",P11082,P11082+1)</f>
        <v/>
      </c>
    </row>
    <row r="11084">
      <c r="A11084">
        <f>IF(P11084=P11083,0,P11084)</f>
        <v/>
      </c>
      <c r="B11084" s="41">
        <f>IF($M11084&gt;300,"",IF(OR(INDEX(Bemenet!$E$2:$E$301,$M11084)="",INDEX(Bemenet!$F$2:$F$301,$M11084)=""),"",MAX(INDEX(Bemenet!$E$2:$E$301,$M11084),INDEX(Szabalyok!$A:$A,$N11084))))</f>
        <v/>
      </c>
      <c r="C11084" s="41">
        <f>IF($B11084="","",MIN(INDEX(Bemenet!$F$2:$F$301,$M11084),INDEX(Szabalyok!$B:$B,$N11084)))</f>
        <v/>
      </c>
      <c r="D11084" s="5">
        <f>IF(AND($B11084&lt;&gt;"",$C11084&lt;&gt;"",$B11084&lt;=$C11084),INDEX(Bemenet!$G$2:$G$301,$M11084),"")</f>
        <v/>
      </c>
      <c r="E11084" s="6">
        <f>IF(AND($B11084&lt;&gt;"",$C11084&lt;&gt;"",$B11084&lt;=$C11084),INDEX(Bemenet!$D$2:$D$301,$M11084),"")</f>
        <v/>
      </c>
      <c r="F11084" s="5">
        <f>IF(AND($B11084&lt;&gt;"",$C11084&lt;&gt;"",$B11084&lt;=$C11084),$C11084-$B11084+1,"")</f>
        <v/>
      </c>
      <c r="G11084" s="5">
        <f>IF($F11084="","",$F11084*$D11084)</f>
        <v/>
      </c>
      <c r="H11084" s="42">
        <f>IF($G11084="","",$O11084)</f>
        <v/>
      </c>
      <c r="I11084" s="5">
        <f>IF($G11084="","",$G11084*IF($H11084="",$O11084,$H11084)/100)</f>
        <v/>
      </c>
      <c r="J11084" s="5">
        <f>IF(OR($L11084="",NOT(COUNTIFS($L$2:$L11084,$L11084)=1)),"",SUMIFS($G:$G,$L:$L,$L11084))</f>
        <v/>
      </c>
      <c r="K11084" s="5">
        <f>IF(OR($L11084="",NOT(COUNTIFS($L$2:$L11084,$L11084)=1)),"",SUMIFS($I:$I,$L:$L,$L11084))</f>
        <v/>
      </c>
      <c r="L11084" s="6">
        <f>IF($B11084="","",YEAR($B11084))</f>
        <v/>
      </c>
      <c r="M11084" s="6">
        <f>INT((ROW()-2)/39)+1</f>
        <v/>
      </c>
      <c r="N11084" s="6">
        <f>MOD(ROW()-2,39)+2</f>
        <v/>
      </c>
      <c r="O11084" s="42">
        <f>IF(AND($B11084&lt;&gt;"",$C11084&lt;&gt;"",$B11084&lt;=$C11084),INDEX(Szabalyok!$C:$C,$N11084),"")</f>
        <v/>
      </c>
      <c r="P11084">
        <f>IF(D11084="",P11083,P11083+1)</f>
        <v/>
      </c>
    </row>
    <row r="11085">
      <c r="A11085">
        <f>IF(P11085=P11084,0,P11085)</f>
        <v/>
      </c>
      <c r="B11085" s="41">
        <f>IF($M11085&gt;300,"",IF(OR(INDEX(Bemenet!$E$2:$E$301,$M11085)="",INDEX(Bemenet!$F$2:$F$301,$M11085)=""),"",MAX(INDEX(Bemenet!$E$2:$E$301,$M11085),INDEX(Szabalyok!$A:$A,$N11085))))</f>
        <v/>
      </c>
      <c r="C11085" s="41">
        <f>IF($B11085="","",MIN(INDEX(Bemenet!$F$2:$F$301,$M11085),INDEX(Szabalyok!$B:$B,$N11085)))</f>
        <v/>
      </c>
      <c r="D11085" s="5">
        <f>IF(AND($B11085&lt;&gt;"",$C11085&lt;&gt;"",$B11085&lt;=$C11085),INDEX(Bemenet!$G$2:$G$301,$M11085),"")</f>
        <v/>
      </c>
      <c r="E11085" s="6">
        <f>IF(AND($B11085&lt;&gt;"",$C11085&lt;&gt;"",$B11085&lt;=$C11085),INDEX(Bemenet!$D$2:$D$301,$M11085),"")</f>
        <v/>
      </c>
      <c r="F11085" s="5">
        <f>IF(AND($B11085&lt;&gt;"",$C11085&lt;&gt;"",$B11085&lt;=$C11085),$C11085-$B11085+1,"")</f>
        <v/>
      </c>
      <c r="G11085" s="5">
        <f>IF($F11085="","",$F11085*$D11085)</f>
        <v/>
      </c>
      <c r="H11085" s="42">
        <f>IF($G11085="","",$O11085)</f>
        <v/>
      </c>
      <c r="I11085" s="5">
        <f>IF($G11085="","",$G11085*IF($H11085="",$O11085,$H11085)/100)</f>
        <v/>
      </c>
      <c r="J11085" s="5">
        <f>IF(OR($L11085="",NOT(COUNTIFS($L$2:$L11085,$L11085)=1)),"",SUMIFS($G:$G,$L:$L,$L11085))</f>
        <v/>
      </c>
      <c r="K11085" s="5">
        <f>IF(OR($L11085="",NOT(COUNTIFS($L$2:$L11085,$L11085)=1)),"",SUMIFS($I:$I,$L:$L,$L11085))</f>
        <v/>
      </c>
      <c r="L11085" s="6">
        <f>IF($B11085="","",YEAR($B11085))</f>
        <v/>
      </c>
      <c r="M11085" s="6">
        <f>INT((ROW()-2)/39)+1</f>
        <v/>
      </c>
      <c r="N11085" s="6">
        <f>MOD(ROW()-2,39)+2</f>
        <v/>
      </c>
      <c r="O11085" s="42">
        <f>IF(AND($B11085&lt;&gt;"",$C11085&lt;&gt;"",$B11085&lt;=$C11085),INDEX(Szabalyok!$C:$C,$N11085),"")</f>
        <v/>
      </c>
      <c r="P11085">
        <f>IF(D11085="",P11084,P11084+1)</f>
        <v/>
      </c>
    </row>
    <row r="11086">
      <c r="A11086">
        <f>IF(P11086=P11085,0,P11086)</f>
        <v/>
      </c>
      <c r="B11086" s="41">
        <f>IF($M11086&gt;300,"",IF(OR(INDEX(Bemenet!$E$2:$E$301,$M11086)="",INDEX(Bemenet!$F$2:$F$301,$M11086)=""),"",MAX(INDEX(Bemenet!$E$2:$E$301,$M11086),INDEX(Szabalyok!$A:$A,$N11086))))</f>
        <v/>
      </c>
      <c r="C11086" s="41">
        <f>IF($B11086="","",MIN(INDEX(Bemenet!$F$2:$F$301,$M11086),INDEX(Szabalyok!$B:$B,$N11086)))</f>
        <v/>
      </c>
      <c r="D11086" s="5">
        <f>IF(AND($B11086&lt;&gt;"",$C11086&lt;&gt;"",$B11086&lt;=$C11086),INDEX(Bemenet!$G$2:$G$301,$M11086),"")</f>
        <v/>
      </c>
      <c r="E11086" s="6">
        <f>IF(AND($B11086&lt;&gt;"",$C11086&lt;&gt;"",$B11086&lt;=$C11086),INDEX(Bemenet!$D$2:$D$301,$M11086),"")</f>
        <v/>
      </c>
      <c r="F11086" s="5">
        <f>IF(AND($B11086&lt;&gt;"",$C11086&lt;&gt;"",$B11086&lt;=$C11086),$C11086-$B11086+1,"")</f>
        <v/>
      </c>
      <c r="G11086" s="5">
        <f>IF($F11086="","",$F11086*$D11086)</f>
        <v/>
      </c>
      <c r="H11086" s="42">
        <f>IF($G11086="","",$O11086)</f>
        <v/>
      </c>
      <c r="I11086" s="5">
        <f>IF($G11086="","",$G11086*IF($H11086="",$O11086,$H11086)/100)</f>
        <v/>
      </c>
      <c r="J11086" s="5">
        <f>IF(OR($L11086="",NOT(COUNTIFS($L$2:$L11086,$L11086)=1)),"",SUMIFS($G:$G,$L:$L,$L11086))</f>
        <v/>
      </c>
      <c r="K11086" s="5">
        <f>IF(OR($L11086="",NOT(COUNTIFS($L$2:$L11086,$L11086)=1)),"",SUMIFS($I:$I,$L:$L,$L11086))</f>
        <v/>
      </c>
      <c r="L11086" s="6">
        <f>IF($B11086="","",YEAR($B11086))</f>
        <v/>
      </c>
      <c r="M11086" s="6">
        <f>INT((ROW()-2)/39)+1</f>
        <v/>
      </c>
      <c r="N11086" s="6">
        <f>MOD(ROW()-2,39)+2</f>
        <v/>
      </c>
      <c r="O11086" s="42">
        <f>IF(AND($B11086&lt;&gt;"",$C11086&lt;&gt;"",$B11086&lt;=$C11086),INDEX(Szabalyok!$C:$C,$N11086),"")</f>
        <v/>
      </c>
      <c r="P11086">
        <f>IF(D11086="",P11085,P11085+1)</f>
        <v/>
      </c>
    </row>
    <row r="11087">
      <c r="A11087">
        <f>IF(P11087=P11086,0,P11087)</f>
        <v/>
      </c>
      <c r="B11087" s="41">
        <f>IF($M11087&gt;300,"",IF(OR(INDEX(Bemenet!$E$2:$E$301,$M11087)="",INDEX(Bemenet!$F$2:$F$301,$M11087)=""),"",MAX(INDEX(Bemenet!$E$2:$E$301,$M11087),INDEX(Szabalyok!$A:$A,$N11087))))</f>
        <v/>
      </c>
      <c r="C11087" s="41">
        <f>IF($B11087="","",MIN(INDEX(Bemenet!$F$2:$F$301,$M11087),INDEX(Szabalyok!$B:$B,$N11087)))</f>
        <v/>
      </c>
      <c r="D11087" s="5">
        <f>IF(AND($B11087&lt;&gt;"",$C11087&lt;&gt;"",$B11087&lt;=$C11087),INDEX(Bemenet!$G$2:$G$301,$M11087),"")</f>
        <v/>
      </c>
      <c r="E11087" s="6">
        <f>IF(AND($B11087&lt;&gt;"",$C11087&lt;&gt;"",$B11087&lt;=$C11087),INDEX(Bemenet!$D$2:$D$301,$M11087),"")</f>
        <v/>
      </c>
      <c r="F11087" s="5">
        <f>IF(AND($B11087&lt;&gt;"",$C11087&lt;&gt;"",$B11087&lt;=$C11087),$C11087-$B11087+1,"")</f>
        <v/>
      </c>
      <c r="G11087" s="5">
        <f>IF($F11087="","",$F11087*$D11087)</f>
        <v/>
      </c>
      <c r="H11087" s="42">
        <f>IF($G11087="","",$O11087)</f>
        <v/>
      </c>
      <c r="I11087" s="5">
        <f>IF($G11087="","",$G11087*IF($H11087="",$O11087,$H11087)/100)</f>
        <v/>
      </c>
      <c r="J11087" s="5">
        <f>IF(OR($L11087="",NOT(COUNTIFS($L$2:$L11087,$L11087)=1)),"",SUMIFS($G:$G,$L:$L,$L11087))</f>
        <v/>
      </c>
      <c r="K11087" s="5">
        <f>IF(OR($L11087="",NOT(COUNTIFS($L$2:$L11087,$L11087)=1)),"",SUMIFS($I:$I,$L:$L,$L11087))</f>
        <v/>
      </c>
      <c r="L11087" s="6">
        <f>IF($B11087="","",YEAR($B11087))</f>
        <v/>
      </c>
      <c r="M11087" s="6">
        <f>INT((ROW()-2)/39)+1</f>
        <v/>
      </c>
      <c r="N11087" s="6">
        <f>MOD(ROW()-2,39)+2</f>
        <v/>
      </c>
      <c r="O11087" s="42">
        <f>IF(AND($B11087&lt;&gt;"",$C11087&lt;&gt;"",$B11087&lt;=$C11087),INDEX(Szabalyok!$C:$C,$N11087),"")</f>
        <v/>
      </c>
      <c r="P11087">
        <f>IF(D11087="",P11086,P11086+1)</f>
        <v/>
      </c>
    </row>
    <row r="11088">
      <c r="A11088">
        <f>IF(P11088=P11087,0,P11088)</f>
        <v/>
      </c>
      <c r="B11088" s="41">
        <f>IF($M11088&gt;300,"",IF(OR(INDEX(Bemenet!$E$2:$E$301,$M11088)="",INDEX(Bemenet!$F$2:$F$301,$M11088)=""),"",MAX(INDEX(Bemenet!$E$2:$E$301,$M11088),INDEX(Szabalyok!$A:$A,$N11088))))</f>
        <v/>
      </c>
      <c r="C11088" s="41">
        <f>IF($B11088="","",MIN(INDEX(Bemenet!$F$2:$F$301,$M11088),INDEX(Szabalyok!$B:$B,$N11088)))</f>
        <v/>
      </c>
      <c r="D11088" s="5">
        <f>IF(AND($B11088&lt;&gt;"",$C11088&lt;&gt;"",$B11088&lt;=$C11088),INDEX(Bemenet!$G$2:$G$301,$M11088),"")</f>
        <v/>
      </c>
      <c r="E11088" s="6">
        <f>IF(AND($B11088&lt;&gt;"",$C11088&lt;&gt;"",$B11088&lt;=$C11088),INDEX(Bemenet!$D$2:$D$301,$M11088),"")</f>
        <v/>
      </c>
      <c r="F11088" s="5">
        <f>IF(AND($B11088&lt;&gt;"",$C11088&lt;&gt;"",$B11088&lt;=$C11088),$C11088-$B11088+1,"")</f>
        <v/>
      </c>
      <c r="G11088" s="5">
        <f>IF($F11088="","",$F11088*$D11088)</f>
        <v/>
      </c>
      <c r="H11088" s="42">
        <f>IF($G11088="","",$O11088)</f>
        <v/>
      </c>
      <c r="I11088" s="5">
        <f>IF($G11088="","",$G11088*IF($H11088="",$O11088,$H11088)/100)</f>
        <v/>
      </c>
      <c r="J11088" s="5">
        <f>IF(OR($L11088="",NOT(COUNTIFS($L$2:$L11088,$L11088)=1)),"",SUMIFS($G:$G,$L:$L,$L11088))</f>
        <v/>
      </c>
      <c r="K11088" s="5">
        <f>IF(OR($L11088="",NOT(COUNTIFS($L$2:$L11088,$L11088)=1)),"",SUMIFS($I:$I,$L:$L,$L11088))</f>
        <v/>
      </c>
      <c r="L11088" s="6">
        <f>IF($B11088="","",YEAR($B11088))</f>
        <v/>
      </c>
      <c r="M11088" s="6">
        <f>INT((ROW()-2)/39)+1</f>
        <v/>
      </c>
      <c r="N11088" s="6">
        <f>MOD(ROW()-2,39)+2</f>
        <v/>
      </c>
      <c r="O11088" s="42">
        <f>IF(AND($B11088&lt;&gt;"",$C11088&lt;&gt;"",$B11088&lt;=$C11088),INDEX(Szabalyok!$C:$C,$N11088),"")</f>
        <v/>
      </c>
      <c r="P11088">
        <f>IF(D11088="",P11087,P11087+1)</f>
        <v/>
      </c>
    </row>
    <row r="11089">
      <c r="A11089">
        <f>IF(P11089=P11088,0,P11089)</f>
        <v/>
      </c>
      <c r="B11089" s="41">
        <f>IF($M11089&gt;300,"",IF(OR(INDEX(Bemenet!$E$2:$E$301,$M11089)="",INDEX(Bemenet!$F$2:$F$301,$M11089)=""),"",MAX(INDEX(Bemenet!$E$2:$E$301,$M11089),INDEX(Szabalyok!$A:$A,$N11089))))</f>
        <v/>
      </c>
      <c r="C11089" s="41">
        <f>IF($B11089="","",MIN(INDEX(Bemenet!$F$2:$F$301,$M11089),INDEX(Szabalyok!$B:$B,$N11089)))</f>
        <v/>
      </c>
      <c r="D11089" s="5">
        <f>IF(AND($B11089&lt;&gt;"",$C11089&lt;&gt;"",$B11089&lt;=$C11089),INDEX(Bemenet!$G$2:$G$301,$M11089),"")</f>
        <v/>
      </c>
      <c r="E11089" s="6">
        <f>IF(AND($B11089&lt;&gt;"",$C11089&lt;&gt;"",$B11089&lt;=$C11089),INDEX(Bemenet!$D$2:$D$301,$M11089),"")</f>
        <v/>
      </c>
      <c r="F11089" s="5">
        <f>IF(AND($B11089&lt;&gt;"",$C11089&lt;&gt;"",$B11089&lt;=$C11089),$C11089-$B11089+1,"")</f>
        <v/>
      </c>
      <c r="G11089" s="5">
        <f>IF($F11089="","",$F11089*$D11089)</f>
        <v/>
      </c>
      <c r="H11089" s="42">
        <f>IF($G11089="","",$O11089)</f>
        <v/>
      </c>
      <c r="I11089" s="5">
        <f>IF($G11089="","",$G11089*IF($H11089="",$O11089,$H11089)/100)</f>
        <v/>
      </c>
      <c r="J11089" s="5">
        <f>IF(OR($L11089="",NOT(COUNTIFS($L$2:$L11089,$L11089)=1)),"",SUMIFS($G:$G,$L:$L,$L11089))</f>
        <v/>
      </c>
      <c r="K11089" s="5">
        <f>IF(OR($L11089="",NOT(COUNTIFS($L$2:$L11089,$L11089)=1)),"",SUMIFS($I:$I,$L:$L,$L11089))</f>
        <v/>
      </c>
      <c r="L11089" s="6">
        <f>IF($B11089="","",YEAR($B11089))</f>
        <v/>
      </c>
      <c r="M11089" s="6">
        <f>INT((ROW()-2)/39)+1</f>
        <v/>
      </c>
      <c r="N11089" s="6">
        <f>MOD(ROW()-2,39)+2</f>
        <v/>
      </c>
      <c r="O11089" s="42">
        <f>IF(AND($B11089&lt;&gt;"",$C11089&lt;&gt;"",$B11089&lt;=$C11089),INDEX(Szabalyok!$C:$C,$N11089),"")</f>
        <v/>
      </c>
      <c r="P11089">
        <f>IF(D11089="",P11088,P11088+1)</f>
        <v/>
      </c>
    </row>
    <row r="11090">
      <c r="A11090">
        <f>IF(P11090=P11089,0,P11090)</f>
        <v/>
      </c>
      <c r="B11090" s="41">
        <f>IF($M11090&gt;300,"",IF(OR(INDEX(Bemenet!$E$2:$E$301,$M11090)="",INDEX(Bemenet!$F$2:$F$301,$M11090)=""),"",MAX(INDEX(Bemenet!$E$2:$E$301,$M11090),INDEX(Szabalyok!$A:$A,$N11090))))</f>
        <v/>
      </c>
      <c r="C11090" s="41">
        <f>IF($B11090="","",MIN(INDEX(Bemenet!$F$2:$F$301,$M11090),INDEX(Szabalyok!$B:$B,$N11090)))</f>
        <v/>
      </c>
      <c r="D11090" s="5">
        <f>IF(AND($B11090&lt;&gt;"",$C11090&lt;&gt;"",$B11090&lt;=$C11090),INDEX(Bemenet!$G$2:$G$301,$M11090),"")</f>
        <v/>
      </c>
      <c r="E11090" s="6">
        <f>IF(AND($B11090&lt;&gt;"",$C11090&lt;&gt;"",$B11090&lt;=$C11090),INDEX(Bemenet!$D$2:$D$301,$M11090),"")</f>
        <v/>
      </c>
      <c r="F11090" s="5">
        <f>IF(AND($B11090&lt;&gt;"",$C11090&lt;&gt;"",$B11090&lt;=$C11090),$C11090-$B11090+1,"")</f>
        <v/>
      </c>
      <c r="G11090" s="5">
        <f>IF($F11090="","",$F11090*$D11090)</f>
        <v/>
      </c>
      <c r="H11090" s="42">
        <f>IF($G11090="","",$O11090)</f>
        <v/>
      </c>
      <c r="I11090" s="5">
        <f>IF($G11090="","",$G11090*IF($H11090="",$O11090,$H11090)/100)</f>
        <v/>
      </c>
      <c r="J11090" s="5">
        <f>IF(OR($L11090="",NOT(COUNTIFS($L$2:$L11090,$L11090)=1)),"",SUMIFS($G:$G,$L:$L,$L11090))</f>
        <v/>
      </c>
      <c r="K11090" s="5">
        <f>IF(OR($L11090="",NOT(COUNTIFS($L$2:$L11090,$L11090)=1)),"",SUMIFS($I:$I,$L:$L,$L11090))</f>
        <v/>
      </c>
      <c r="L11090" s="6">
        <f>IF($B11090="","",YEAR($B11090))</f>
        <v/>
      </c>
      <c r="M11090" s="6">
        <f>INT((ROW()-2)/39)+1</f>
        <v/>
      </c>
      <c r="N11090" s="6">
        <f>MOD(ROW()-2,39)+2</f>
        <v/>
      </c>
      <c r="O11090" s="42">
        <f>IF(AND($B11090&lt;&gt;"",$C11090&lt;&gt;"",$B11090&lt;=$C11090),INDEX(Szabalyok!$C:$C,$N11090),"")</f>
        <v/>
      </c>
      <c r="P11090">
        <f>IF(D11090="",P11089,P11089+1)</f>
        <v/>
      </c>
    </row>
    <row r="11091">
      <c r="A11091">
        <f>IF(P11091=P11090,0,P11091)</f>
        <v/>
      </c>
      <c r="B11091" s="41">
        <f>IF($M11091&gt;300,"",IF(OR(INDEX(Bemenet!$E$2:$E$301,$M11091)="",INDEX(Bemenet!$F$2:$F$301,$M11091)=""),"",MAX(INDEX(Bemenet!$E$2:$E$301,$M11091),INDEX(Szabalyok!$A:$A,$N11091))))</f>
        <v/>
      </c>
      <c r="C11091" s="41">
        <f>IF($B11091="","",MIN(INDEX(Bemenet!$F$2:$F$301,$M11091),INDEX(Szabalyok!$B:$B,$N11091)))</f>
        <v/>
      </c>
      <c r="D11091" s="5">
        <f>IF(AND($B11091&lt;&gt;"",$C11091&lt;&gt;"",$B11091&lt;=$C11091),INDEX(Bemenet!$G$2:$G$301,$M11091),"")</f>
        <v/>
      </c>
      <c r="E11091" s="6">
        <f>IF(AND($B11091&lt;&gt;"",$C11091&lt;&gt;"",$B11091&lt;=$C11091),INDEX(Bemenet!$D$2:$D$301,$M11091),"")</f>
        <v/>
      </c>
      <c r="F11091" s="5">
        <f>IF(AND($B11091&lt;&gt;"",$C11091&lt;&gt;"",$B11091&lt;=$C11091),$C11091-$B11091+1,"")</f>
        <v/>
      </c>
      <c r="G11091" s="5">
        <f>IF($F11091="","",$F11091*$D11091)</f>
        <v/>
      </c>
      <c r="H11091" s="42">
        <f>IF($G11091="","",$O11091)</f>
        <v/>
      </c>
      <c r="I11091" s="5">
        <f>IF($G11091="","",$G11091*IF($H11091="",$O11091,$H11091)/100)</f>
        <v/>
      </c>
      <c r="J11091" s="5">
        <f>IF(OR($L11091="",NOT(COUNTIFS($L$2:$L11091,$L11091)=1)),"",SUMIFS($G:$G,$L:$L,$L11091))</f>
        <v/>
      </c>
      <c r="K11091" s="5">
        <f>IF(OR($L11091="",NOT(COUNTIFS($L$2:$L11091,$L11091)=1)),"",SUMIFS($I:$I,$L:$L,$L11091))</f>
        <v/>
      </c>
      <c r="L11091" s="6">
        <f>IF($B11091="","",YEAR($B11091))</f>
        <v/>
      </c>
      <c r="M11091" s="6">
        <f>INT((ROW()-2)/39)+1</f>
        <v/>
      </c>
      <c r="N11091" s="6">
        <f>MOD(ROW()-2,39)+2</f>
        <v/>
      </c>
      <c r="O11091" s="42">
        <f>IF(AND($B11091&lt;&gt;"",$C11091&lt;&gt;"",$B11091&lt;=$C11091),INDEX(Szabalyok!$C:$C,$N11091),"")</f>
        <v/>
      </c>
      <c r="P11091">
        <f>IF(D11091="",P11090,P11090+1)</f>
        <v/>
      </c>
    </row>
    <row r="11092">
      <c r="A11092">
        <f>IF(P11092=P11091,0,P11092)</f>
        <v/>
      </c>
      <c r="B11092" s="41">
        <f>IF($M11092&gt;300,"",IF(OR(INDEX(Bemenet!$E$2:$E$301,$M11092)="",INDEX(Bemenet!$F$2:$F$301,$M11092)=""),"",MAX(INDEX(Bemenet!$E$2:$E$301,$M11092),INDEX(Szabalyok!$A:$A,$N11092))))</f>
        <v/>
      </c>
      <c r="C11092" s="41">
        <f>IF($B11092="","",MIN(INDEX(Bemenet!$F$2:$F$301,$M11092),INDEX(Szabalyok!$B:$B,$N11092)))</f>
        <v/>
      </c>
      <c r="D11092" s="5">
        <f>IF(AND($B11092&lt;&gt;"",$C11092&lt;&gt;"",$B11092&lt;=$C11092),INDEX(Bemenet!$G$2:$G$301,$M11092),"")</f>
        <v/>
      </c>
      <c r="E11092" s="6">
        <f>IF(AND($B11092&lt;&gt;"",$C11092&lt;&gt;"",$B11092&lt;=$C11092),INDEX(Bemenet!$D$2:$D$301,$M11092),"")</f>
        <v/>
      </c>
      <c r="F11092" s="5">
        <f>IF(AND($B11092&lt;&gt;"",$C11092&lt;&gt;"",$B11092&lt;=$C11092),$C11092-$B11092+1,"")</f>
        <v/>
      </c>
      <c r="G11092" s="5">
        <f>IF($F11092="","",$F11092*$D11092)</f>
        <v/>
      </c>
      <c r="H11092" s="42">
        <f>IF($G11092="","",$O11092)</f>
        <v/>
      </c>
      <c r="I11092" s="5">
        <f>IF($G11092="","",$G11092*IF($H11092="",$O11092,$H11092)/100)</f>
        <v/>
      </c>
      <c r="J11092" s="5">
        <f>IF(OR($L11092="",NOT(COUNTIFS($L$2:$L11092,$L11092)=1)),"",SUMIFS($G:$G,$L:$L,$L11092))</f>
        <v/>
      </c>
      <c r="K11092" s="5">
        <f>IF(OR($L11092="",NOT(COUNTIFS($L$2:$L11092,$L11092)=1)),"",SUMIFS($I:$I,$L:$L,$L11092))</f>
        <v/>
      </c>
      <c r="L11092" s="6">
        <f>IF($B11092="","",YEAR($B11092))</f>
        <v/>
      </c>
      <c r="M11092" s="6">
        <f>INT((ROW()-2)/39)+1</f>
        <v/>
      </c>
      <c r="N11092" s="6">
        <f>MOD(ROW()-2,39)+2</f>
        <v/>
      </c>
      <c r="O11092" s="42">
        <f>IF(AND($B11092&lt;&gt;"",$C11092&lt;&gt;"",$B11092&lt;=$C11092),INDEX(Szabalyok!$C:$C,$N11092),"")</f>
        <v/>
      </c>
      <c r="P11092">
        <f>IF(D11092="",P11091,P11091+1)</f>
        <v/>
      </c>
    </row>
    <row r="11093">
      <c r="A11093">
        <f>IF(P11093=P11092,0,P11093)</f>
        <v/>
      </c>
      <c r="B11093" s="41">
        <f>IF($M11093&gt;300,"",IF(OR(INDEX(Bemenet!$E$2:$E$301,$M11093)="",INDEX(Bemenet!$F$2:$F$301,$M11093)=""),"",MAX(INDEX(Bemenet!$E$2:$E$301,$M11093),INDEX(Szabalyok!$A:$A,$N11093))))</f>
        <v/>
      </c>
      <c r="C11093" s="41">
        <f>IF($B11093="","",MIN(INDEX(Bemenet!$F$2:$F$301,$M11093),INDEX(Szabalyok!$B:$B,$N11093)))</f>
        <v/>
      </c>
      <c r="D11093" s="5">
        <f>IF(AND($B11093&lt;&gt;"",$C11093&lt;&gt;"",$B11093&lt;=$C11093),INDEX(Bemenet!$G$2:$G$301,$M11093),"")</f>
        <v/>
      </c>
      <c r="E11093" s="6">
        <f>IF(AND($B11093&lt;&gt;"",$C11093&lt;&gt;"",$B11093&lt;=$C11093),INDEX(Bemenet!$D$2:$D$301,$M11093),"")</f>
        <v/>
      </c>
      <c r="F11093" s="5">
        <f>IF(AND($B11093&lt;&gt;"",$C11093&lt;&gt;"",$B11093&lt;=$C11093),$C11093-$B11093+1,"")</f>
        <v/>
      </c>
      <c r="G11093" s="5">
        <f>IF($F11093="","",$F11093*$D11093)</f>
        <v/>
      </c>
      <c r="H11093" s="42">
        <f>IF($G11093="","",$O11093)</f>
        <v/>
      </c>
      <c r="I11093" s="5">
        <f>IF($G11093="","",$G11093*IF($H11093="",$O11093,$H11093)/100)</f>
        <v/>
      </c>
      <c r="J11093" s="5">
        <f>IF(OR($L11093="",NOT(COUNTIFS($L$2:$L11093,$L11093)=1)),"",SUMIFS($G:$G,$L:$L,$L11093))</f>
        <v/>
      </c>
      <c r="K11093" s="5">
        <f>IF(OR($L11093="",NOT(COUNTIFS($L$2:$L11093,$L11093)=1)),"",SUMIFS($I:$I,$L:$L,$L11093))</f>
        <v/>
      </c>
      <c r="L11093" s="6">
        <f>IF($B11093="","",YEAR($B11093))</f>
        <v/>
      </c>
      <c r="M11093" s="6">
        <f>INT((ROW()-2)/39)+1</f>
        <v/>
      </c>
      <c r="N11093" s="6">
        <f>MOD(ROW()-2,39)+2</f>
        <v/>
      </c>
      <c r="O11093" s="42">
        <f>IF(AND($B11093&lt;&gt;"",$C11093&lt;&gt;"",$B11093&lt;=$C11093),INDEX(Szabalyok!$C:$C,$N11093),"")</f>
        <v/>
      </c>
      <c r="P11093">
        <f>IF(D11093="",P11092,P11092+1)</f>
        <v/>
      </c>
    </row>
    <row r="11094">
      <c r="A11094">
        <f>IF(P11094=P11093,0,P11094)</f>
        <v/>
      </c>
      <c r="B11094" s="41">
        <f>IF($M11094&gt;300,"",IF(OR(INDEX(Bemenet!$E$2:$E$301,$M11094)="",INDEX(Bemenet!$F$2:$F$301,$M11094)=""),"",MAX(INDEX(Bemenet!$E$2:$E$301,$M11094),INDEX(Szabalyok!$A:$A,$N11094))))</f>
        <v/>
      </c>
      <c r="C11094" s="41">
        <f>IF($B11094="","",MIN(INDEX(Bemenet!$F$2:$F$301,$M11094),INDEX(Szabalyok!$B:$B,$N11094)))</f>
        <v/>
      </c>
      <c r="D11094" s="5">
        <f>IF(AND($B11094&lt;&gt;"",$C11094&lt;&gt;"",$B11094&lt;=$C11094),INDEX(Bemenet!$G$2:$G$301,$M11094),"")</f>
        <v/>
      </c>
      <c r="E11094" s="6">
        <f>IF(AND($B11094&lt;&gt;"",$C11094&lt;&gt;"",$B11094&lt;=$C11094),INDEX(Bemenet!$D$2:$D$301,$M11094),"")</f>
        <v/>
      </c>
      <c r="F11094" s="5">
        <f>IF(AND($B11094&lt;&gt;"",$C11094&lt;&gt;"",$B11094&lt;=$C11094),$C11094-$B11094+1,"")</f>
        <v/>
      </c>
      <c r="G11094" s="5">
        <f>IF($F11094="","",$F11094*$D11094)</f>
        <v/>
      </c>
      <c r="H11094" s="42">
        <f>IF($G11094="","",$O11094)</f>
        <v/>
      </c>
      <c r="I11094" s="5">
        <f>IF($G11094="","",$G11094*IF($H11094="",$O11094,$H11094)/100)</f>
        <v/>
      </c>
      <c r="J11094" s="5">
        <f>IF(OR($L11094="",NOT(COUNTIFS($L$2:$L11094,$L11094)=1)),"",SUMIFS($G:$G,$L:$L,$L11094))</f>
        <v/>
      </c>
      <c r="K11094" s="5">
        <f>IF(OR($L11094="",NOT(COUNTIFS($L$2:$L11094,$L11094)=1)),"",SUMIFS($I:$I,$L:$L,$L11094))</f>
        <v/>
      </c>
      <c r="L11094" s="6">
        <f>IF($B11094="","",YEAR($B11094))</f>
        <v/>
      </c>
      <c r="M11094" s="6">
        <f>INT((ROW()-2)/39)+1</f>
        <v/>
      </c>
      <c r="N11094" s="6">
        <f>MOD(ROW()-2,39)+2</f>
        <v/>
      </c>
      <c r="O11094" s="42">
        <f>IF(AND($B11094&lt;&gt;"",$C11094&lt;&gt;"",$B11094&lt;=$C11094),INDEX(Szabalyok!$C:$C,$N11094),"")</f>
        <v/>
      </c>
      <c r="P11094">
        <f>IF(D11094="",P11093,P11093+1)</f>
        <v/>
      </c>
    </row>
    <row r="11095">
      <c r="A11095">
        <f>IF(P11095=P11094,0,P11095)</f>
        <v/>
      </c>
      <c r="B11095" s="41">
        <f>IF($M11095&gt;300,"",IF(OR(INDEX(Bemenet!$E$2:$E$301,$M11095)="",INDEX(Bemenet!$F$2:$F$301,$M11095)=""),"",MAX(INDEX(Bemenet!$E$2:$E$301,$M11095),INDEX(Szabalyok!$A:$A,$N11095))))</f>
        <v/>
      </c>
      <c r="C11095" s="41">
        <f>IF($B11095="","",MIN(INDEX(Bemenet!$F$2:$F$301,$M11095),INDEX(Szabalyok!$B:$B,$N11095)))</f>
        <v/>
      </c>
      <c r="D11095" s="5">
        <f>IF(AND($B11095&lt;&gt;"",$C11095&lt;&gt;"",$B11095&lt;=$C11095),INDEX(Bemenet!$G$2:$G$301,$M11095),"")</f>
        <v/>
      </c>
      <c r="E11095" s="6">
        <f>IF(AND($B11095&lt;&gt;"",$C11095&lt;&gt;"",$B11095&lt;=$C11095),INDEX(Bemenet!$D$2:$D$301,$M11095),"")</f>
        <v/>
      </c>
      <c r="F11095" s="5">
        <f>IF(AND($B11095&lt;&gt;"",$C11095&lt;&gt;"",$B11095&lt;=$C11095),$C11095-$B11095+1,"")</f>
        <v/>
      </c>
      <c r="G11095" s="5">
        <f>IF($F11095="","",$F11095*$D11095)</f>
        <v/>
      </c>
      <c r="H11095" s="42">
        <f>IF($G11095="","",$O11095)</f>
        <v/>
      </c>
      <c r="I11095" s="5">
        <f>IF($G11095="","",$G11095*IF($H11095="",$O11095,$H11095)/100)</f>
        <v/>
      </c>
      <c r="J11095" s="5">
        <f>IF(OR($L11095="",NOT(COUNTIFS($L$2:$L11095,$L11095)=1)),"",SUMIFS($G:$G,$L:$L,$L11095))</f>
        <v/>
      </c>
      <c r="K11095" s="5">
        <f>IF(OR($L11095="",NOT(COUNTIFS($L$2:$L11095,$L11095)=1)),"",SUMIFS($I:$I,$L:$L,$L11095))</f>
        <v/>
      </c>
      <c r="L11095" s="6">
        <f>IF($B11095="","",YEAR($B11095))</f>
        <v/>
      </c>
      <c r="M11095" s="6">
        <f>INT((ROW()-2)/39)+1</f>
        <v/>
      </c>
      <c r="N11095" s="6">
        <f>MOD(ROW()-2,39)+2</f>
        <v/>
      </c>
      <c r="O11095" s="42">
        <f>IF(AND($B11095&lt;&gt;"",$C11095&lt;&gt;"",$B11095&lt;=$C11095),INDEX(Szabalyok!$C:$C,$N11095),"")</f>
        <v/>
      </c>
      <c r="P11095">
        <f>IF(D11095="",P11094,P11094+1)</f>
        <v/>
      </c>
    </row>
    <row r="11096">
      <c r="A11096">
        <f>IF(P11096=P11095,0,P11096)</f>
        <v/>
      </c>
      <c r="B11096" s="41">
        <f>IF($M11096&gt;300,"",IF(OR(INDEX(Bemenet!$E$2:$E$301,$M11096)="",INDEX(Bemenet!$F$2:$F$301,$M11096)=""),"",MAX(INDEX(Bemenet!$E$2:$E$301,$M11096),INDEX(Szabalyok!$A:$A,$N11096))))</f>
        <v/>
      </c>
      <c r="C11096" s="41">
        <f>IF($B11096="","",MIN(INDEX(Bemenet!$F$2:$F$301,$M11096),INDEX(Szabalyok!$B:$B,$N11096)))</f>
        <v/>
      </c>
      <c r="D11096" s="5">
        <f>IF(AND($B11096&lt;&gt;"",$C11096&lt;&gt;"",$B11096&lt;=$C11096),INDEX(Bemenet!$G$2:$G$301,$M11096),"")</f>
        <v/>
      </c>
      <c r="E11096" s="6">
        <f>IF(AND($B11096&lt;&gt;"",$C11096&lt;&gt;"",$B11096&lt;=$C11096),INDEX(Bemenet!$D$2:$D$301,$M11096),"")</f>
        <v/>
      </c>
      <c r="F11096" s="5">
        <f>IF(AND($B11096&lt;&gt;"",$C11096&lt;&gt;"",$B11096&lt;=$C11096),$C11096-$B11096+1,"")</f>
        <v/>
      </c>
      <c r="G11096" s="5">
        <f>IF($F11096="","",$F11096*$D11096)</f>
        <v/>
      </c>
      <c r="H11096" s="42">
        <f>IF($G11096="","",$O11096)</f>
        <v/>
      </c>
      <c r="I11096" s="5">
        <f>IF($G11096="","",$G11096*IF($H11096="",$O11096,$H11096)/100)</f>
        <v/>
      </c>
      <c r="J11096" s="5">
        <f>IF(OR($L11096="",NOT(COUNTIFS($L$2:$L11096,$L11096)=1)),"",SUMIFS($G:$G,$L:$L,$L11096))</f>
        <v/>
      </c>
      <c r="K11096" s="5">
        <f>IF(OR($L11096="",NOT(COUNTIFS($L$2:$L11096,$L11096)=1)),"",SUMIFS($I:$I,$L:$L,$L11096))</f>
        <v/>
      </c>
      <c r="L11096" s="6">
        <f>IF($B11096="","",YEAR($B11096))</f>
        <v/>
      </c>
      <c r="M11096" s="6">
        <f>INT((ROW()-2)/39)+1</f>
        <v/>
      </c>
      <c r="N11096" s="6">
        <f>MOD(ROW()-2,39)+2</f>
        <v/>
      </c>
      <c r="O11096" s="42">
        <f>IF(AND($B11096&lt;&gt;"",$C11096&lt;&gt;"",$B11096&lt;=$C11096),INDEX(Szabalyok!$C:$C,$N11096),"")</f>
        <v/>
      </c>
      <c r="P11096">
        <f>IF(D11096="",P11095,P11095+1)</f>
        <v/>
      </c>
    </row>
    <row r="11097">
      <c r="A11097">
        <f>IF(P11097=P11096,0,P11097)</f>
        <v/>
      </c>
      <c r="B11097" s="41">
        <f>IF($M11097&gt;300,"",IF(OR(INDEX(Bemenet!$E$2:$E$301,$M11097)="",INDEX(Bemenet!$F$2:$F$301,$M11097)=""),"",MAX(INDEX(Bemenet!$E$2:$E$301,$M11097),INDEX(Szabalyok!$A:$A,$N11097))))</f>
        <v/>
      </c>
      <c r="C11097" s="41">
        <f>IF($B11097="","",MIN(INDEX(Bemenet!$F$2:$F$301,$M11097),INDEX(Szabalyok!$B:$B,$N11097)))</f>
        <v/>
      </c>
      <c r="D11097" s="5">
        <f>IF(AND($B11097&lt;&gt;"",$C11097&lt;&gt;"",$B11097&lt;=$C11097),INDEX(Bemenet!$G$2:$G$301,$M11097),"")</f>
        <v/>
      </c>
      <c r="E11097" s="6">
        <f>IF(AND($B11097&lt;&gt;"",$C11097&lt;&gt;"",$B11097&lt;=$C11097),INDEX(Bemenet!$D$2:$D$301,$M11097),"")</f>
        <v/>
      </c>
      <c r="F11097" s="5">
        <f>IF(AND($B11097&lt;&gt;"",$C11097&lt;&gt;"",$B11097&lt;=$C11097),$C11097-$B11097+1,"")</f>
        <v/>
      </c>
      <c r="G11097" s="5">
        <f>IF($F11097="","",$F11097*$D11097)</f>
        <v/>
      </c>
      <c r="H11097" s="42">
        <f>IF($G11097="","",$O11097)</f>
        <v/>
      </c>
      <c r="I11097" s="5">
        <f>IF($G11097="","",$G11097*IF($H11097="",$O11097,$H11097)/100)</f>
        <v/>
      </c>
      <c r="J11097" s="5">
        <f>IF(OR($L11097="",NOT(COUNTIFS($L$2:$L11097,$L11097)=1)),"",SUMIFS($G:$G,$L:$L,$L11097))</f>
        <v/>
      </c>
      <c r="K11097" s="5">
        <f>IF(OR($L11097="",NOT(COUNTIFS($L$2:$L11097,$L11097)=1)),"",SUMIFS($I:$I,$L:$L,$L11097))</f>
        <v/>
      </c>
      <c r="L11097" s="6">
        <f>IF($B11097="","",YEAR($B11097))</f>
        <v/>
      </c>
      <c r="M11097" s="6">
        <f>INT((ROW()-2)/39)+1</f>
        <v/>
      </c>
      <c r="N11097" s="6">
        <f>MOD(ROW()-2,39)+2</f>
        <v/>
      </c>
      <c r="O11097" s="42">
        <f>IF(AND($B11097&lt;&gt;"",$C11097&lt;&gt;"",$B11097&lt;=$C11097),INDEX(Szabalyok!$C:$C,$N11097),"")</f>
        <v/>
      </c>
      <c r="P11097">
        <f>IF(D11097="",P11096,P11096+1)</f>
        <v/>
      </c>
    </row>
    <row r="11098">
      <c r="A11098">
        <f>IF(P11098=P11097,0,P11098)</f>
        <v/>
      </c>
      <c r="B11098" s="41">
        <f>IF($M11098&gt;300,"",IF(OR(INDEX(Bemenet!$E$2:$E$301,$M11098)="",INDEX(Bemenet!$F$2:$F$301,$M11098)=""),"",MAX(INDEX(Bemenet!$E$2:$E$301,$M11098),INDEX(Szabalyok!$A:$A,$N11098))))</f>
        <v/>
      </c>
      <c r="C11098" s="41">
        <f>IF($B11098="","",MIN(INDEX(Bemenet!$F$2:$F$301,$M11098),INDEX(Szabalyok!$B:$B,$N11098)))</f>
        <v/>
      </c>
      <c r="D11098" s="5">
        <f>IF(AND($B11098&lt;&gt;"",$C11098&lt;&gt;"",$B11098&lt;=$C11098),INDEX(Bemenet!$G$2:$G$301,$M11098),"")</f>
        <v/>
      </c>
      <c r="E11098" s="6">
        <f>IF(AND($B11098&lt;&gt;"",$C11098&lt;&gt;"",$B11098&lt;=$C11098),INDEX(Bemenet!$D$2:$D$301,$M11098),"")</f>
        <v/>
      </c>
      <c r="F11098" s="5">
        <f>IF(AND($B11098&lt;&gt;"",$C11098&lt;&gt;"",$B11098&lt;=$C11098),$C11098-$B11098+1,"")</f>
        <v/>
      </c>
      <c r="G11098" s="5">
        <f>IF($F11098="","",$F11098*$D11098)</f>
        <v/>
      </c>
      <c r="H11098" s="42">
        <f>IF($G11098="","",$O11098)</f>
        <v/>
      </c>
      <c r="I11098" s="5">
        <f>IF($G11098="","",$G11098*IF($H11098="",$O11098,$H11098)/100)</f>
        <v/>
      </c>
      <c r="J11098" s="5">
        <f>IF(OR($L11098="",NOT(COUNTIFS($L$2:$L11098,$L11098)=1)),"",SUMIFS($G:$G,$L:$L,$L11098))</f>
        <v/>
      </c>
      <c r="K11098" s="5">
        <f>IF(OR($L11098="",NOT(COUNTIFS($L$2:$L11098,$L11098)=1)),"",SUMIFS($I:$I,$L:$L,$L11098))</f>
        <v/>
      </c>
      <c r="L11098" s="6">
        <f>IF($B11098="","",YEAR($B11098))</f>
        <v/>
      </c>
      <c r="M11098" s="6">
        <f>INT((ROW()-2)/39)+1</f>
        <v/>
      </c>
      <c r="N11098" s="6">
        <f>MOD(ROW()-2,39)+2</f>
        <v/>
      </c>
      <c r="O11098" s="42">
        <f>IF(AND($B11098&lt;&gt;"",$C11098&lt;&gt;"",$B11098&lt;=$C11098),INDEX(Szabalyok!$C:$C,$N11098),"")</f>
        <v/>
      </c>
      <c r="P11098">
        <f>IF(D11098="",P11097,P11097+1)</f>
        <v/>
      </c>
    </row>
    <row r="11099">
      <c r="A11099">
        <f>IF(P11099=P11098,0,P11099)</f>
        <v/>
      </c>
      <c r="B11099" s="41">
        <f>IF($M11099&gt;300,"",IF(OR(INDEX(Bemenet!$E$2:$E$301,$M11099)="",INDEX(Bemenet!$F$2:$F$301,$M11099)=""),"",MAX(INDEX(Bemenet!$E$2:$E$301,$M11099),INDEX(Szabalyok!$A:$A,$N11099))))</f>
        <v/>
      </c>
      <c r="C11099" s="41">
        <f>IF($B11099="","",MIN(INDEX(Bemenet!$F$2:$F$301,$M11099),INDEX(Szabalyok!$B:$B,$N11099)))</f>
        <v/>
      </c>
      <c r="D11099" s="5">
        <f>IF(AND($B11099&lt;&gt;"",$C11099&lt;&gt;"",$B11099&lt;=$C11099),INDEX(Bemenet!$G$2:$G$301,$M11099),"")</f>
        <v/>
      </c>
      <c r="E11099" s="6">
        <f>IF(AND($B11099&lt;&gt;"",$C11099&lt;&gt;"",$B11099&lt;=$C11099),INDEX(Bemenet!$D$2:$D$301,$M11099),"")</f>
        <v/>
      </c>
      <c r="F11099" s="5">
        <f>IF(AND($B11099&lt;&gt;"",$C11099&lt;&gt;"",$B11099&lt;=$C11099),$C11099-$B11099+1,"")</f>
        <v/>
      </c>
      <c r="G11099" s="5">
        <f>IF($F11099="","",$F11099*$D11099)</f>
        <v/>
      </c>
      <c r="H11099" s="42">
        <f>IF($G11099="","",$O11099)</f>
        <v/>
      </c>
      <c r="I11099" s="5">
        <f>IF($G11099="","",$G11099*IF($H11099="",$O11099,$H11099)/100)</f>
        <v/>
      </c>
      <c r="J11099" s="5">
        <f>IF(OR($L11099="",NOT(COUNTIFS($L$2:$L11099,$L11099)=1)),"",SUMIFS($G:$G,$L:$L,$L11099))</f>
        <v/>
      </c>
      <c r="K11099" s="5">
        <f>IF(OR($L11099="",NOT(COUNTIFS($L$2:$L11099,$L11099)=1)),"",SUMIFS($I:$I,$L:$L,$L11099))</f>
        <v/>
      </c>
      <c r="L11099" s="6">
        <f>IF($B11099="","",YEAR($B11099))</f>
        <v/>
      </c>
      <c r="M11099" s="6">
        <f>INT((ROW()-2)/39)+1</f>
        <v/>
      </c>
      <c r="N11099" s="6">
        <f>MOD(ROW()-2,39)+2</f>
        <v/>
      </c>
      <c r="O11099" s="42">
        <f>IF(AND($B11099&lt;&gt;"",$C11099&lt;&gt;"",$B11099&lt;=$C11099),INDEX(Szabalyok!$C:$C,$N11099),"")</f>
        <v/>
      </c>
      <c r="P11099">
        <f>IF(D11099="",P11098,P11098+1)</f>
        <v/>
      </c>
    </row>
    <row r="11100">
      <c r="A11100">
        <f>IF(P11100=P11099,0,P11100)</f>
        <v/>
      </c>
      <c r="B11100" s="41">
        <f>IF($M11100&gt;300,"",IF(OR(INDEX(Bemenet!$E$2:$E$301,$M11100)="",INDEX(Bemenet!$F$2:$F$301,$M11100)=""),"",MAX(INDEX(Bemenet!$E$2:$E$301,$M11100),INDEX(Szabalyok!$A:$A,$N11100))))</f>
        <v/>
      </c>
      <c r="C11100" s="41">
        <f>IF($B11100="","",MIN(INDEX(Bemenet!$F$2:$F$301,$M11100),INDEX(Szabalyok!$B:$B,$N11100)))</f>
        <v/>
      </c>
      <c r="D11100" s="5">
        <f>IF(AND($B11100&lt;&gt;"",$C11100&lt;&gt;"",$B11100&lt;=$C11100),INDEX(Bemenet!$G$2:$G$301,$M11100),"")</f>
        <v/>
      </c>
      <c r="E11100" s="6">
        <f>IF(AND($B11100&lt;&gt;"",$C11100&lt;&gt;"",$B11100&lt;=$C11100),INDEX(Bemenet!$D$2:$D$301,$M11100),"")</f>
        <v/>
      </c>
      <c r="F11100" s="5">
        <f>IF(AND($B11100&lt;&gt;"",$C11100&lt;&gt;"",$B11100&lt;=$C11100),$C11100-$B11100+1,"")</f>
        <v/>
      </c>
      <c r="G11100" s="5">
        <f>IF($F11100="","",$F11100*$D11100)</f>
        <v/>
      </c>
      <c r="H11100" s="42">
        <f>IF($G11100="","",$O11100)</f>
        <v/>
      </c>
      <c r="I11100" s="5">
        <f>IF($G11100="","",$G11100*IF($H11100="",$O11100,$H11100)/100)</f>
        <v/>
      </c>
      <c r="J11100" s="5">
        <f>IF(OR($L11100="",NOT(COUNTIFS($L$2:$L11100,$L11100)=1)),"",SUMIFS($G:$G,$L:$L,$L11100))</f>
        <v/>
      </c>
      <c r="K11100" s="5">
        <f>IF(OR($L11100="",NOT(COUNTIFS($L$2:$L11100,$L11100)=1)),"",SUMIFS($I:$I,$L:$L,$L11100))</f>
        <v/>
      </c>
      <c r="L11100" s="6">
        <f>IF($B11100="","",YEAR($B11100))</f>
        <v/>
      </c>
      <c r="M11100" s="6">
        <f>INT((ROW()-2)/39)+1</f>
        <v/>
      </c>
      <c r="N11100" s="6">
        <f>MOD(ROW()-2,39)+2</f>
        <v/>
      </c>
      <c r="O11100" s="42">
        <f>IF(AND($B11100&lt;&gt;"",$C11100&lt;&gt;"",$B11100&lt;=$C11100),INDEX(Szabalyok!$C:$C,$N11100),"")</f>
        <v/>
      </c>
      <c r="P11100">
        <f>IF(D11100="",P11099,P11099+1)</f>
        <v/>
      </c>
    </row>
    <row r="11101">
      <c r="A11101">
        <f>IF(P11101=P11100,0,P11101)</f>
        <v/>
      </c>
      <c r="B11101" s="41">
        <f>IF($M11101&gt;300,"",IF(OR(INDEX(Bemenet!$E$2:$E$301,$M11101)="",INDEX(Bemenet!$F$2:$F$301,$M11101)=""),"",MAX(INDEX(Bemenet!$E$2:$E$301,$M11101),INDEX(Szabalyok!$A:$A,$N11101))))</f>
        <v/>
      </c>
      <c r="C11101" s="41">
        <f>IF($B11101="","",MIN(INDEX(Bemenet!$F$2:$F$301,$M11101),INDEX(Szabalyok!$B:$B,$N11101)))</f>
        <v/>
      </c>
      <c r="D11101" s="5">
        <f>IF(AND($B11101&lt;&gt;"",$C11101&lt;&gt;"",$B11101&lt;=$C11101),INDEX(Bemenet!$G$2:$G$301,$M11101),"")</f>
        <v/>
      </c>
      <c r="E11101" s="6">
        <f>IF(AND($B11101&lt;&gt;"",$C11101&lt;&gt;"",$B11101&lt;=$C11101),INDEX(Bemenet!$D$2:$D$301,$M11101),"")</f>
        <v/>
      </c>
      <c r="F11101" s="5">
        <f>IF(AND($B11101&lt;&gt;"",$C11101&lt;&gt;"",$B11101&lt;=$C11101),$C11101-$B11101+1,"")</f>
        <v/>
      </c>
      <c r="G11101" s="5">
        <f>IF($F11101="","",$F11101*$D11101)</f>
        <v/>
      </c>
      <c r="H11101" s="42">
        <f>IF($G11101="","",$O11101)</f>
        <v/>
      </c>
      <c r="I11101" s="5">
        <f>IF($G11101="","",$G11101*IF($H11101="",$O11101,$H11101)/100)</f>
        <v/>
      </c>
      <c r="J11101" s="5">
        <f>IF(OR($L11101="",NOT(COUNTIFS($L$2:$L11101,$L11101)=1)),"",SUMIFS($G:$G,$L:$L,$L11101))</f>
        <v/>
      </c>
      <c r="K11101" s="5">
        <f>IF(OR($L11101="",NOT(COUNTIFS($L$2:$L11101,$L11101)=1)),"",SUMIFS($I:$I,$L:$L,$L11101))</f>
        <v/>
      </c>
      <c r="L11101" s="6">
        <f>IF($B11101="","",YEAR($B11101))</f>
        <v/>
      </c>
      <c r="M11101" s="6">
        <f>INT((ROW()-2)/39)+1</f>
        <v/>
      </c>
      <c r="N11101" s="6">
        <f>MOD(ROW()-2,39)+2</f>
        <v/>
      </c>
      <c r="O11101" s="42">
        <f>IF(AND($B11101&lt;&gt;"",$C11101&lt;&gt;"",$B11101&lt;=$C11101),INDEX(Szabalyok!$C:$C,$N11101),"")</f>
        <v/>
      </c>
      <c r="P11101">
        <f>IF(D11101="",P11100,P11100+1)</f>
        <v/>
      </c>
    </row>
    <row r="11102">
      <c r="A11102">
        <f>IF(P11102=P11101,0,P11102)</f>
        <v/>
      </c>
      <c r="B11102" s="41">
        <f>IF($M11102&gt;300,"",IF(OR(INDEX(Bemenet!$E$2:$E$301,$M11102)="",INDEX(Bemenet!$F$2:$F$301,$M11102)=""),"",MAX(INDEX(Bemenet!$E$2:$E$301,$M11102),INDEX(Szabalyok!$A:$A,$N11102))))</f>
        <v/>
      </c>
      <c r="C11102" s="41">
        <f>IF($B11102="","",MIN(INDEX(Bemenet!$F$2:$F$301,$M11102),INDEX(Szabalyok!$B:$B,$N11102)))</f>
        <v/>
      </c>
      <c r="D11102" s="5">
        <f>IF(AND($B11102&lt;&gt;"",$C11102&lt;&gt;"",$B11102&lt;=$C11102),INDEX(Bemenet!$G$2:$G$301,$M11102),"")</f>
        <v/>
      </c>
      <c r="E11102" s="6">
        <f>IF(AND($B11102&lt;&gt;"",$C11102&lt;&gt;"",$B11102&lt;=$C11102),INDEX(Bemenet!$D$2:$D$301,$M11102),"")</f>
        <v/>
      </c>
      <c r="F11102" s="5">
        <f>IF(AND($B11102&lt;&gt;"",$C11102&lt;&gt;"",$B11102&lt;=$C11102),$C11102-$B11102+1,"")</f>
        <v/>
      </c>
      <c r="G11102" s="5">
        <f>IF($F11102="","",$F11102*$D11102)</f>
        <v/>
      </c>
      <c r="H11102" s="42">
        <f>IF($G11102="","",$O11102)</f>
        <v/>
      </c>
      <c r="I11102" s="5">
        <f>IF($G11102="","",$G11102*IF($H11102="",$O11102,$H11102)/100)</f>
        <v/>
      </c>
      <c r="J11102" s="5">
        <f>IF(OR($L11102="",NOT(COUNTIFS($L$2:$L11102,$L11102)=1)),"",SUMIFS($G:$G,$L:$L,$L11102))</f>
        <v/>
      </c>
      <c r="K11102" s="5">
        <f>IF(OR($L11102="",NOT(COUNTIFS($L$2:$L11102,$L11102)=1)),"",SUMIFS($I:$I,$L:$L,$L11102))</f>
        <v/>
      </c>
      <c r="L11102" s="6">
        <f>IF($B11102="","",YEAR($B11102))</f>
        <v/>
      </c>
      <c r="M11102" s="6">
        <f>INT((ROW()-2)/39)+1</f>
        <v/>
      </c>
      <c r="N11102" s="6">
        <f>MOD(ROW()-2,39)+2</f>
        <v/>
      </c>
      <c r="O11102" s="42">
        <f>IF(AND($B11102&lt;&gt;"",$C11102&lt;&gt;"",$B11102&lt;=$C11102),INDEX(Szabalyok!$C:$C,$N11102),"")</f>
        <v/>
      </c>
      <c r="P11102">
        <f>IF(D11102="",P11101,P11101+1)</f>
        <v/>
      </c>
    </row>
    <row r="11103">
      <c r="A11103">
        <f>IF(P11103=P11102,0,P11103)</f>
        <v/>
      </c>
      <c r="B11103" s="41">
        <f>IF($M11103&gt;300,"",IF(OR(INDEX(Bemenet!$E$2:$E$301,$M11103)="",INDEX(Bemenet!$F$2:$F$301,$M11103)=""),"",MAX(INDEX(Bemenet!$E$2:$E$301,$M11103),INDEX(Szabalyok!$A:$A,$N11103))))</f>
        <v/>
      </c>
      <c r="C11103" s="41">
        <f>IF($B11103="","",MIN(INDEX(Bemenet!$F$2:$F$301,$M11103),INDEX(Szabalyok!$B:$B,$N11103)))</f>
        <v/>
      </c>
      <c r="D11103" s="5">
        <f>IF(AND($B11103&lt;&gt;"",$C11103&lt;&gt;"",$B11103&lt;=$C11103),INDEX(Bemenet!$G$2:$G$301,$M11103),"")</f>
        <v/>
      </c>
      <c r="E11103" s="6">
        <f>IF(AND($B11103&lt;&gt;"",$C11103&lt;&gt;"",$B11103&lt;=$C11103),INDEX(Bemenet!$D$2:$D$301,$M11103),"")</f>
        <v/>
      </c>
      <c r="F11103" s="5">
        <f>IF(AND($B11103&lt;&gt;"",$C11103&lt;&gt;"",$B11103&lt;=$C11103),$C11103-$B11103+1,"")</f>
        <v/>
      </c>
      <c r="G11103" s="5">
        <f>IF($F11103="","",$F11103*$D11103)</f>
        <v/>
      </c>
      <c r="H11103" s="42">
        <f>IF($G11103="","",$O11103)</f>
        <v/>
      </c>
      <c r="I11103" s="5">
        <f>IF($G11103="","",$G11103*IF($H11103="",$O11103,$H11103)/100)</f>
        <v/>
      </c>
      <c r="J11103" s="5">
        <f>IF(OR($L11103="",NOT(COUNTIFS($L$2:$L11103,$L11103)=1)),"",SUMIFS($G:$G,$L:$L,$L11103))</f>
        <v/>
      </c>
      <c r="K11103" s="5">
        <f>IF(OR($L11103="",NOT(COUNTIFS($L$2:$L11103,$L11103)=1)),"",SUMIFS($I:$I,$L:$L,$L11103))</f>
        <v/>
      </c>
      <c r="L11103" s="6">
        <f>IF($B11103="","",YEAR($B11103))</f>
        <v/>
      </c>
      <c r="M11103" s="6">
        <f>INT((ROW()-2)/39)+1</f>
        <v/>
      </c>
      <c r="N11103" s="6">
        <f>MOD(ROW()-2,39)+2</f>
        <v/>
      </c>
      <c r="O11103" s="42">
        <f>IF(AND($B11103&lt;&gt;"",$C11103&lt;&gt;"",$B11103&lt;=$C11103),INDEX(Szabalyok!$C:$C,$N11103),"")</f>
        <v/>
      </c>
      <c r="P11103">
        <f>IF(D11103="",P11102,P11102+1)</f>
        <v/>
      </c>
    </row>
    <row r="11104">
      <c r="A11104">
        <f>IF(P11104=P11103,0,P11104)</f>
        <v/>
      </c>
      <c r="B11104" s="41">
        <f>IF($M11104&gt;300,"",IF(OR(INDEX(Bemenet!$E$2:$E$301,$M11104)="",INDEX(Bemenet!$F$2:$F$301,$M11104)=""),"",MAX(INDEX(Bemenet!$E$2:$E$301,$M11104),INDEX(Szabalyok!$A:$A,$N11104))))</f>
        <v/>
      </c>
      <c r="C11104" s="41">
        <f>IF($B11104="","",MIN(INDEX(Bemenet!$F$2:$F$301,$M11104),INDEX(Szabalyok!$B:$B,$N11104)))</f>
        <v/>
      </c>
      <c r="D11104" s="5">
        <f>IF(AND($B11104&lt;&gt;"",$C11104&lt;&gt;"",$B11104&lt;=$C11104),INDEX(Bemenet!$G$2:$G$301,$M11104),"")</f>
        <v/>
      </c>
      <c r="E11104" s="6">
        <f>IF(AND($B11104&lt;&gt;"",$C11104&lt;&gt;"",$B11104&lt;=$C11104),INDEX(Bemenet!$D$2:$D$301,$M11104),"")</f>
        <v/>
      </c>
      <c r="F11104" s="5">
        <f>IF(AND($B11104&lt;&gt;"",$C11104&lt;&gt;"",$B11104&lt;=$C11104),$C11104-$B11104+1,"")</f>
        <v/>
      </c>
      <c r="G11104" s="5">
        <f>IF($F11104="","",$F11104*$D11104)</f>
        <v/>
      </c>
      <c r="H11104" s="42">
        <f>IF($G11104="","",$O11104)</f>
        <v/>
      </c>
      <c r="I11104" s="5">
        <f>IF($G11104="","",$G11104*IF($H11104="",$O11104,$H11104)/100)</f>
        <v/>
      </c>
      <c r="J11104" s="5">
        <f>IF(OR($L11104="",NOT(COUNTIFS($L$2:$L11104,$L11104)=1)),"",SUMIFS($G:$G,$L:$L,$L11104))</f>
        <v/>
      </c>
      <c r="K11104" s="5">
        <f>IF(OR($L11104="",NOT(COUNTIFS($L$2:$L11104,$L11104)=1)),"",SUMIFS($I:$I,$L:$L,$L11104))</f>
        <v/>
      </c>
      <c r="L11104" s="6">
        <f>IF($B11104="","",YEAR($B11104))</f>
        <v/>
      </c>
      <c r="M11104" s="6">
        <f>INT((ROW()-2)/39)+1</f>
        <v/>
      </c>
      <c r="N11104" s="6">
        <f>MOD(ROW()-2,39)+2</f>
        <v/>
      </c>
      <c r="O11104" s="42">
        <f>IF(AND($B11104&lt;&gt;"",$C11104&lt;&gt;"",$B11104&lt;=$C11104),INDEX(Szabalyok!$C:$C,$N11104),"")</f>
        <v/>
      </c>
      <c r="P11104">
        <f>IF(D11104="",P11103,P11103+1)</f>
        <v/>
      </c>
    </row>
    <row r="11105">
      <c r="A11105">
        <f>IF(P11105=P11104,0,P11105)</f>
        <v/>
      </c>
      <c r="B11105" s="41">
        <f>IF($M11105&gt;300,"",IF(OR(INDEX(Bemenet!$E$2:$E$301,$M11105)="",INDEX(Bemenet!$F$2:$F$301,$M11105)=""),"",MAX(INDEX(Bemenet!$E$2:$E$301,$M11105),INDEX(Szabalyok!$A:$A,$N11105))))</f>
        <v/>
      </c>
      <c r="C11105" s="41">
        <f>IF($B11105="","",MIN(INDEX(Bemenet!$F$2:$F$301,$M11105),INDEX(Szabalyok!$B:$B,$N11105)))</f>
        <v/>
      </c>
      <c r="D11105" s="5">
        <f>IF(AND($B11105&lt;&gt;"",$C11105&lt;&gt;"",$B11105&lt;=$C11105),INDEX(Bemenet!$G$2:$G$301,$M11105),"")</f>
        <v/>
      </c>
      <c r="E11105" s="6">
        <f>IF(AND($B11105&lt;&gt;"",$C11105&lt;&gt;"",$B11105&lt;=$C11105),INDEX(Bemenet!$D$2:$D$301,$M11105),"")</f>
        <v/>
      </c>
      <c r="F11105" s="5">
        <f>IF(AND($B11105&lt;&gt;"",$C11105&lt;&gt;"",$B11105&lt;=$C11105),$C11105-$B11105+1,"")</f>
        <v/>
      </c>
      <c r="G11105" s="5">
        <f>IF($F11105="","",$F11105*$D11105)</f>
        <v/>
      </c>
      <c r="H11105" s="42">
        <f>IF($G11105="","",$O11105)</f>
        <v/>
      </c>
      <c r="I11105" s="5">
        <f>IF($G11105="","",$G11105*IF($H11105="",$O11105,$H11105)/100)</f>
        <v/>
      </c>
      <c r="J11105" s="5">
        <f>IF(OR($L11105="",NOT(COUNTIFS($L$2:$L11105,$L11105)=1)),"",SUMIFS($G:$G,$L:$L,$L11105))</f>
        <v/>
      </c>
      <c r="K11105" s="5">
        <f>IF(OR($L11105="",NOT(COUNTIFS($L$2:$L11105,$L11105)=1)),"",SUMIFS($I:$I,$L:$L,$L11105))</f>
        <v/>
      </c>
      <c r="L11105" s="6">
        <f>IF($B11105="","",YEAR($B11105))</f>
        <v/>
      </c>
      <c r="M11105" s="6">
        <f>INT((ROW()-2)/39)+1</f>
        <v/>
      </c>
      <c r="N11105" s="6">
        <f>MOD(ROW()-2,39)+2</f>
        <v/>
      </c>
      <c r="O11105" s="42">
        <f>IF(AND($B11105&lt;&gt;"",$C11105&lt;&gt;"",$B11105&lt;=$C11105),INDEX(Szabalyok!$C:$C,$N11105),"")</f>
        <v/>
      </c>
      <c r="P11105">
        <f>IF(D11105="",P11104,P11104+1)</f>
        <v/>
      </c>
    </row>
    <row r="11106">
      <c r="A11106">
        <f>IF(P11106=P11105,0,P11106)</f>
        <v/>
      </c>
      <c r="B11106" s="41">
        <f>IF($M11106&gt;300,"",IF(OR(INDEX(Bemenet!$E$2:$E$301,$M11106)="",INDEX(Bemenet!$F$2:$F$301,$M11106)=""),"",MAX(INDEX(Bemenet!$E$2:$E$301,$M11106),INDEX(Szabalyok!$A:$A,$N11106))))</f>
        <v/>
      </c>
      <c r="C11106" s="41">
        <f>IF($B11106="","",MIN(INDEX(Bemenet!$F$2:$F$301,$M11106),INDEX(Szabalyok!$B:$B,$N11106)))</f>
        <v/>
      </c>
      <c r="D11106" s="5">
        <f>IF(AND($B11106&lt;&gt;"",$C11106&lt;&gt;"",$B11106&lt;=$C11106),INDEX(Bemenet!$G$2:$G$301,$M11106),"")</f>
        <v/>
      </c>
      <c r="E11106" s="6">
        <f>IF(AND($B11106&lt;&gt;"",$C11106&lt;&gt;"",$B11106&lt;=$C11106),INDEX(Bemenet!$D$2:$D$301,$M11106),"")</f>
        <v/>
      </c>
      <c r="F11106" s="5">
        <f>IF(AND($B11106&lt;&gt;"",$C11106&lt;&gt;"",$B11106&lt;=$C11106),$C11106-$B11106+1,"")</f>
        <v/>
      </c>
      <c r="G11106" s="5">
        <f>IF($F11106="","",$F11106*$D11106)</f>
        <v/>
      </c>
      <c r="H11106" s="42">
        <f>IF($G11106="","",$O11106)</f>
        <v/>
      </c>
      <c r="I11106" s="5">
        <f>IF($G11106="","",$G11106*IF($H11106="",$O11106,$H11106)/100)</f>
        <v/>
      </c>
      <c r="J11106" s="5">
        <f>IF(OR($L11106="",NOT(COUNTIFS($L$2:$L11106,$L11106)=1)),"",SUMIFS($G:$G,$L:$L,$L11106))</f>
        <v/>
      </c>
      <c r="K11106" s="5">
        <f>IF(OR($L11106="",NOT(COUNTIFS($L$2:$L11106,$L11106)=1)),"",SUMIFS($I:$I,$L:$L,$L11106))</f>
        <v/>
      </c>
      <c r="L11106" s="6">
        <f>IF($B11106="","",YEAR($B11106))</f>
        <v/>
      </c>
      <c r="M11106" s="6">
        <f>INT((ROW()-2)/39)+1</f>
        <v/>
      </c>
      <c r="N11106" s="6">
        <f>MOD(ROW()-2,39)+2</f>
        <v/>
      </c>
      <c r="O11106" s="42">
        <f>IF(AND($B11106&lt;&gt;"",$C11106&lt;&gt;"",$B11106&lt;=$C11106),INDEX(Szabalyok!$C:$C,$N11106),"")</f>
        <v/>
      </c>
      <c r="P11106">
        <f>IF(D11106="",P11105,P11105+1)</f>
        <v/>
      </c>
    </row>
    <row r="11107">
      <c r="A11107">
        <f>IF(P11107=P11106,0,P11107)</f>
        <v/>
      </c>
      <c r="B11107" s="41">
        <f>IF($M11107&gt;300,"",IF(OR(INDEX(Bemenet!$E$2:$E$301,$M11107)="",INDEX(Bemenet!$F$2:$F$301,$M11107)=""),"",MAX(INDEX(Bemenet!$E$2:$E$301,$M11107),INDEX(Szabalyok!$A:$A,$N11107))))</f>
        <v/>
      </c>
      <c r="C11107" s="41">
        <f>IF($B11107="","",MIN(INDEX(Bemenet!$F$2:$F$301,$M11107),INDEX(Szabalyok!$B:$B,$N11107)))</f>
        <v/>
      </c>
      <c r="D11107" s="5">
        <f>IF(AND($B11107&lt;&gt;"",$C11107&lt;&gt;"",$B11107&lt;=$C11107),INDEX(Bemenet!$G$2:$G$301,$M11107),"")</f>
        <v/>
      </c>
      <c r="E11107" s="6">
        <f>IF(AND($B11107&lt;&gt;"",$C11107&lt;&gt;"",$B11107&lt;=$C11107),INDEX(Bemenet!$D$2:$D$301,$M11107),"")</f>
        <v/>
      </c>
      <c r="F11107" s="5">
        <f>IF(AND($B11107&lt;&gt;"",$C11107&lt;&gt;"",$B11107&lt;=$C11107),$C11107-$B11107+1,"")</f>
        <v/>
      </c>
      <c r="G11107" s="5">
        <f>IF($F11107="","",$F11107*$D11107)</f>
        <v/>
      </c>
      <c r="H11107" s="42">
        <f>IF($G11107="","",$O11107)</f>
        <v/>
      </c>
      <c r="I11107" s="5">
        <f>IF($G11107="","",$G11107*IF($H11107="",$O11107,$H11107)/100)</f>
        <v/>
      </c>
      <c r="J11107" s="5">
        <f>IF(OR($L11107="",NOT(COUNTIFS($L$2:$L11107,$L11107)=1)),"",SUMIFS($G:$G,$L:$L,$L11107))</f>
        <v/>
      </c>
      <c r="K11107" s="5">
        <f>IF(OR($L11107="",NOT(COUNTIFS($L$2:$L11107,$L11107)=1)),"",SUMIFS($I:$I,$L:$L,$L11107))</f>
        <v/>
      </c>
      <c r="L11107" s="6">
        <f>IF($B11107="","",YEAR($B11107))</f>
        <v/>
      </c>
      <c r="M11107" s="6">
        <f>INT((ROW()-2)/39)+1</f>
        <v/>
      </c>
      <c r="N11107" s="6">
        <f>MOD(ROW()-2,39)+2</f>
        <v/>
      </c>
      <c r="O11107" s="42">
        <f>IF(AND($B11107&lt;&gt;"",$C11107&lt;&gt;"",$B11107&lt;=$C11107),INDEX(Szabalyok!$C:$C,$N11107),"")</f>
        <v/>
      </c>
      <c r="P11107">
        <f>IF(D11107="",P11106,P11106+1)</f>
        <v/>
      </c>
    </row>
    <row r="11108">
      <c r="A11108">
        <f>IF(P11108=P11107,0,P11108)</f>
        <v/>
      </c>
      <c r="B11108" s="41">
        <f>IF($M11108&gt;300,"",IF(OR(INDEX(Bemenet!$E$2:$E$301,$M11108)="",INDEX(Bemenet!$F$2:$F$301,$M11108)=""),"",MAX(INDEX(Bemenet!$E$2:$E$301,$M11108),INDEX(Szabalyok!$A:$A,$N11108))))</f>
        <v/>
      </c>
      <c r="C11108" s="41">
        <f>IF($B11108="","",MIN(INDEX(Bemenet!$F$2:$F$301,$M11108),INDEX(Szabalyok!$B:$B,$N11108)))</f>
        <v/>
      </c>
      <c r="D11108" s="5">
        <f>IF(AND($B11108&lt;&gt;"",$C11108&lt;&gt;"",$B11108&lt;=$C11108),INDEX(Bemenet!$G$2:$G$301,$M11108),"")</f>
        <v/>
      </c>
      <c r="E11108" s="6">
        <f>IF(AND($B11108&lt;&gt;"",$C11108&lt;&gt;"",$B11108&lt;=$C11108),INDEX(Bemenet!$D$2:$D$301,$M11108),"")</f>
        <v/>
      </c>
      <c r="F11108" s="5">
        <f>IF(AND($B11108&lt;&gt;"",$C11108&lt;&gt;"",$B11108&lt;=$C11108),$C11108-$B11108+1,"")</f>
        <v/>
      </c>
      <c r="G11108" s="5">
        <f>IF($F11108="","",$F11108*$D11108)</f>
        <v/>
      </c>
      <c r="H11108" s="42">
        <f>IF($G11108="","",$O11108)</f>
        <v/>
      </c>
      <c r="I11108" s="5">
        <f>IF($G11108="","",$G11108*IF($H11108="",$O11108,$H11108)/100)</f>
        <v/>
      </c>
      <c r="J11108" s="5">
        <f>IF(OR($L11108="",NOT(COUNTIFS($L$2:$L11108,$L11108)=1)),"",SUMIFS($G:$G,$L:$L,$L11108))</f>
        <v/>
      </c>
      <c r="K11108" s="5">
        <f>IF(OR($L11108="",NOT(COUNTIFS($L$2:$L11108,$L11108)=1)),"",SUMIFS($I:$I,$L:$L,$L11108))</f>
        <v/>
      </c>
      <c r="L11108" s="6">
        <f>IF($B11108="","",YEAR($B11108))</f>
        <v/>
      </c>
      <c r="M11108" s="6">
        <f>INT((ROW()-2)/39)+1</f>
        <v/>
      </c>
      <c r="N11108" s="6">
        <f>MOD(ROW()-2,39)+2</f>
        <v/>
      </c>
      <c r="O11108" s="42">
        <f>IF(AND($B11108&lt;&gt;"",$C11108&lt;&gt;"",$B11108&lt;=$C11108),INDEX(Szabalyok!$C:$C,$N11108),"")</f>
        <v/>
      </c>
      <c r="P11108">
        <f>IF(D11108="",P11107,P11107+1)</f>
        <v/>
      </c>
    </row>
    <row r="11109">
      <c r="A11109">
        <f>IF(P11109=P11108,0,P11109)</f>
        <v/>
      </c>
      <c r="B11109" s="41">
        <f>IF($M11109&gt;300,"",IF(OR(INDEX(Bemenet!$E$2:$E$301,$M11109)="",INDEX(Bemenet!$F$2:$F$301,$M11109)=""),"",MAX(INDEX(Bemenet!$E$2:$E$301,$M11109),INDEX(Szabalyok!$A:$A,$N11109))))</f>
        <v/>
      </c>
      <c r="C11109" s="41">
        <f>IF($B11109="","",MIN(INDEX(Bemenet!$F$2:$F$301,$M11109),INDEX(Szabalyok!$B:$B,$N11109)))</f>
        <v/>
      </c>
      <c r="D11109" s="5">
        <f>IF(AND($B11109&lt;&gt;"",$C11109&lt;&gt;"",$B11109&lt;=$C11109),INDEX(Bemenet!$G$2:$G$301,$M11109),"")</f>
        <v/>
      </c>
      <c r="E11109" s="6">
        <f>IF(AND($B11109&lt;&gt;"",$C11109&lt;&gt;"",$B11109&lt;=$C11109),INDEX(Bemenet!$D$2:$D$301,$M11109),"")</f>
        <v/>
      </c>
      <c r="F11109" s="5">
        <f>IF(AND($B11109&lt;&gt;"",$C11109&lt;&gt;"",$B11109&lt;=$C11109),$C11109-$B11109+1,"")</f>
        <v/>
      </c>
      <c r="G11109" s="5">
        <f>IF($F11109="","",$F11109*$D11109)</f>
        <v/>
      </c>
      <c r="H11109" s="42">
        <f>IF($G11109="","",$O11109)</f>
        <v/>
      </c>
      <c r="I11109" s="5">
        <f>IF($G11109="","",$G11109*IF($H11109="",$O11109,$H11109)/100)</f>
        <v/>
      </c>
      <c r="J11109" s="5">
        <f>IF(OR($L11109="",NOT(COUNTIFS($L$2:$L11109,$L11109)=1)),"",SUMIFS($G:$G,$L:$L,$L11109))</f>
        <v/>
      </c>
      <c r="K11109" s="5">
        <f>IF(OR($L11109="",NOT(COUNTIFS($L$2:$L11109,$L11109)=1)),"",SUMIFS($I:$I,$L:$L,$L11109))</f>
        <v/>
      </c>
      <c r="L11109" s="6">
        <f>IF($B11109="","",YEAR($B11109))</f>
        <v/>
      </c>
      <c r="M11109" s="6">
        <f>INT((ROW()-2)/39)+1</f>
        <v/>
      </c>
      <c r="N11109" s="6">
        <f>MOD(ROW()-2,39)+2</f>
        <v/>
      </c>
      <c r="O11109" s="42">
        <f>IF(AND($B11109&lt;&gt;"",$C11109&lt;&gt;"",$B11109&lt;=$C11109),INDEX(Szabalyok!$C:$C,$N11109),"")</f>
        <v/>
      </c>
      <c r="P11109">
        <f>IF(D11109="",P11108,P11108+1)</f>
        <v/>
      </c>
    </row>
    <row r="11110">
      <c r="A11110">
        <f>IF(P11110=P11109,0,P11110)</f>
        <v/>
      </c>
      <c r="B11110" s="41">
        <f>IF($M11110&gt;300,"",IF(OR(INDEX(Bemenet!$E$2:$E$301,$M11110)="",INDEX(Bemenet!$F$2:$F$301,$M11110)=""),"",MAX(INDEX(Bemenet!$E$2:$E$301,$M11110),INDEX(Szabalyok!$A:$A,$N11110))))</f>
        <v/>
      </c>
      <c r="C11110" s="41">
        <f>IF($B11110="","",MIN(INDEX(Bemenet!$F$2:$F$301,$M11110),INDEX(Szabalyok!$B:$B,$N11110)))</f>
        <v/>
      </c>
      <c r="D11110" s="5">
        <f>IF(AND($B11110&lt;&gt;"",$C11110&lt;&gt;"",$B11110&lt;=$C11110),INDEX(Bemenet!$G$2:$G$301,$M11110),"")</f>
        <v/>
      </c>
      <c r="E11110" s="6">
        <f>IF(AND($B11110&lt;&gt;"",$C11110&lt;&gt;"",$B11110&lt;=$C11110),INDEX(Bemenet!$D$2:$D$301,$M11110),"")</f>
        <v/>
      </c>
      <c r="F11110" s="5">
        <f>IF(AND($B11110&lt;&gt;"",$C11110&lt;&gt;"",$B11110&lt;=$C11110),$C11110-$B11110+1,"")</f>
        <v/>
      </c>
      <c r="G11110" s="5">
        <f>IF($F11110="","",$F11110*$D11110)</f>
        <v/>
      </c>
      <c r="H11110" s="42">
        <f>IF($G11110="","",$O11110)</f>
        <v/>
      </c>
      <c r="I11110" s="5">
        <f>IF($G11110="","",$G11110*IF($H11110="",$O11110,$H11110)/100)</f>
        <v/>
      </c>
      <c r="J11110" s="5">
        <f>IF(OR($L11110="",NOT(COUNTIFS($L$2:$L11110,$L11110)=1)),"",SUMIFS($G:$G,$L:$L,$L11110))</f>
        <v/>
      </c>
      <c r="K11110" s="5">
        <f>IF(OR($L11110="",NOT(COUNTIFS($L$2:$L11110,$L11110)=1)),"",SUMIFS($I:$I,$L:$L,$L11110))</f>
        <v/>
      </c>
      <c r="L11110" s="6">
        <f>IF($B11110="","",YEAR($B11110))</f>
        <v/>
      </c>
      <c r="M11110" s="6">
        <f>INT((ROW()-2)/39)+1</f>
        <v/>
      </c>
      <c r="N11110" s="6">
        <f>MOD(ROW()-2,39)+2</f>
        <v/>
      </c>
      <c r="O11110" s="42">
        <f>IF(AND($B11110&lt;&gt;"",$C11110&lt;&gt;"",$B11110&lt;=$C11110),INDEX(Szabalyok!$C:$C,$N11110),"")</f>
        <v/>
      </c>
      <c r="P11110">
        <f>IF(D11110="",P11109,P11109+1)</f>
        <v/>
      </c>
    </row>
    <row r="11111">
      <c r="A11111">
        <f>IF(P11111=P11110,0,P11111)</f>
        <v/>
      </c>
      <c r="B11111" s="41">
        <f>IF($M11111&gt;300,"",IF(OR(INDEX(Bemenet!$E$2:$E$301,$M11111)="",INDEX(Bemenet!$F$2:$F$301,$M11111)=""),"",MAX(INDEX(Bemenet!$E$2:$E$301,$M11111),INDEX(Szabalyok!$A:$A,$N11111))))</f>
        <v/>
      </c>
      <c r="C11111" s="41">
        <f>IF($B11111="","",MIN(INDEX(Bemenet!$F$2:$F$301,$M11111),INDEX(Szabalyok!$B:$B,$N11111)))</f>
        <v/>
      </c>
      <c r="D11111" s="5">
        <f>IF(AND($B11111&lt;&gt;"",$C11111&lt;&gt;"",$B11111&lt;=$C11111),INDEX(Bemenet!$G$2:$G$301,$M11111),"")</f>
        <v/>
      </c>
      <c r="E11111" s="6">
        <f>IF(AND($B11111&lt;&gt;"",$C11111&lt;&gt;"",$B11111&lt;=$C11111),INDEX(Bemenet!$D$2:$D$301,$M11111),"")</f>
        <v/>
      </c>
      <c r="F11111" s="5">
        <f>IF(AND($B11111&lt;&gt;"",$C11111&lt;&gt;"",$B11111&lt;=$C11111),$C11111-$B11111+1,"")</f>
        <v/>
      </c>
      <c r="G11111" s="5">
        <f>IF($F11111="","",$F11111*$D11111)</f>
        <v/>
      </c>
      <c r="H11111" s="42">
        <f>IF($G11111="","",$O11111)</f>
        <v/>
      </c>
      <c r="I11111" s="5">
        <f>IF($G11111="","",$G11111*IF($H11111="",$O11111,$H11111)/100)</f>
        <v/>
      </c>
      <c r="J11111" s="5">
        <f>IF(OR($L11111="",NOT(COUNTIFS($L$2:$L11111,$L11111)=1)),"",SUMIFS($G:$G,$L:$L,$L11111))</f>
        <v/>
      </c>
      <c r="K11111" s="5">
        <f>IF(OR($L11111="",NOT(COUNTIFS($L$2:$L11111,$L11111)=1)),"",SUMIFS($I:$I,$L:$L,$L11111))</f>
        <v/>
      </c>
      <c r="L11111" s="6">
        <f>IF($B11111="","",YEAR($B11111))</f>
        <v/>
      </c>
      <c r="M11111" s="6">
        <f>INT((ROW()-2)/39)+1</f>
        <v/>
      </c>
      <c r="N11111" s="6">
        <f>MOD(ROW()-2,39)+2</f>
        <v/>
      </c>
      <c r="O11111" s="42">
        <f>IF(AND($B11111&lt;&gt;"",$C11111&lt;&gt;"",$B11111&lt;=$C11111),INDEX(Szabalyok!$C:$C,$N11111),"")</f>
        <v/>
      </c>
      <c r="P11111">
        <f>IF(D11111="",P11110,P11110+1)</f>
        <v/>
      </c>
    </row>
    <row r="11112">
      <c r="A11112">
        <f>IF(P11112=P11111,0,P11112)</f>
        <v/>
      </c>
      <c r="B11112" s="41">
        <f>IF($M11112&gt;300,"",IF(OR(INDEX(Bemenet!$E$2:$E$301,$M11112)="",INDEX(Bemenet!$F$2:$F$301,$M11112)=""),"",MAX(INDEX(Bemenet!$E$2:$E$301,$M11112),INDEX(Szabalyok!$A:$A,$N11112))))</f>
        <v/>
      </c>
      <c r="C11112" s="41">
        <f>IF($B11112="","",MIN(INDEX(Bemenet!$F$2:$F$301,$M11112),INDEX(Szabalyok!$B:$B,$N11112)))</f>
        <v/>
      </c>
      <c r="D11112" s="5">
        <f>IF(AND($B11112&lt;&gt;"",$C11112&lt;&gt;"",$B11112&lt;=$C11112),INDEX(Bemenet!$G$2:$G$301,$M11112),"")</f>
        <v/>
      </c>
      <c r="E11112" s="6">
        <f>IF(AND($B11112&lt;&gt;"",$C11112&lt;&gt;"",$B11112&lt;=$C11112),INDEX(Bemenet!$D$2:$D$301,$M11112),"")</f>
        <v/>
      </c>
      <c r="F11112" s="5">
        <f>IF(AND($B11112&lt;&gt;"",$C11112&lt;&gt;"",$B11112&lt;=$C11112),$C11112-$B11112+1,"")</f>
        <v/>
      </c>
      <c r="G11112" s="5">
        <f>IF($F11112="","",$F11112*$D11112)</f>
        <v/>
      </c>
      <c r="H11112" s="42">
        <f>IF($G11112="","",$O11112)</f>
        <v/>
      </c>
      <c r="I11112" s="5">
        <f>IF($G11112="","",$G11112*IF($H11112="",$O11112,$H11112)/100)</f>
        <v/>
      </c>
      <c r="J11112" s="5">
        <f>IF(OR($L11112="",NOT(COUNTIFS($L$2:$L11112,$L11112)=1)),"",SUMIFS($G:$G,$L:$L,$L11112))</f>
        <v/>
      </c>
      <c r="K11112" s="5">
        <f>IF(OR($L11112="",NOT(COUNTIFS($L$2:$L11112,$L11112)=1)),"",SUMIFS($I:$I,$L:$L,$L11112))</f>
        <v/>
      </c>
      <c r="L11112" s="6">
        <f>IF($B11112="","",YEAR($B11112))</f>
        <v/>
      </c>
      <c r="M11112" s="6">
        <f>INT((ROW()-2)/39)+1</f>
        <v/>
      </c>
      <c r="N11112" s="6">
        <f>MOD(ROW()-2,39)+2</f>
        <v/>
      </c>
      <c r="O11112" s="42">
        <f>IF(AND($B11112&lt;&gt;"",$C11112&lt;&gt;"",$B11112&lt;=$C11112),INDEX(Szabalyok!$C:$C,$N11112),"")</f>
        <v/>
      </c>
      <c r="P11112">
        <f>IF(D11112="",P11111,P11111+1)</f>
        <v/>
      </c>
    </row>
    <row r="11113">
      <c r="A11113">
        <f>IF(P11113=P11112,0,P11113)</f>
        <v/>
      </c>
      <c r="B11113" s="41">
        <f>IF($M11113&gt;300,"",IF(OR(INDEX(Bemenet!$E$2:$E$301,$M11113)="",INDEX(Bemenet!$F$2:$F$301,$M11113)=""),"",MAX(INDEX(Bemenet!$E$2:$E$301,$M11113),INDEX(Szabalyok!$A:$A,$N11113))))</f>
        <v/>
      </c>
      <c r="C11113" s="41">
        <f>IF($B11113="","",MIN(INDEX(Bemenet!$F$2:$F$301,$M11113),INDEX(Szabalyok!$B:$B,$N11113)))</f>
        <v/>
      </c>
      <c r="D11113" s="5">
        <f>IF(AND($B11113&lt;&gt;"",$C11113&lt;&gt;"",$B11113&lt;=$C11113),INDEX(Bemenet!$G$2:$G$301,$M11113),"")</f>
        <v/>
      </c>
      <c r="E11113" s="6">
        <f>IF(AND($B11113&lt;&gt;"",$C11113&lt;&gt;"",$B11113&lt;=$C11113),INDEX(Bemenet!$D$2:$D$301,$M11113),"")</f>
        <v/>
      </c>
      <c r="F11113" s="5">
        <f>IF(AND($B11113&lt;&gt;"",$C11113&lt;&gt;"",$B11113&lt;=$C11113),$C11113-$B11113+1,"")</f>
        <v/>
      </c>
      <c r="G11113" s="5">
        <f>IF($F11113="","",$F11113*$D11113)</f>
        <v/>
      </c>
      <c r="H11113" s="42">
        <f>IF($G11113="","",$O11113)</f>
        <v/>
      </c>
      <c r="I11113" s="5">
        <f>IF($G11113="","",$G11113*IF($H11113="",$O11113,$H11113)/100)</f>
        <v/>
      </c>
      <c r="J11113" s="5">
        <f>IF(OR($L11113="",NOT(COUNTIFS($L$2:$L11113,$L11113)=1)),"",SUMIFS($G:$G,$L:$L,$L11113))</f>
        <v/>
      </c>
      <c r="K11113" s="5">
        <f>IF(OR($L11113="",NOT(COUNTIFS($L$2:$L11113,$L11113)=1)),"",SUMIFS($I:$I,$L:$L,$L11113))</f>
        <v/>
      </c>
      <c r="L11113" s="6">
        <f>IF($B11113="","",YEAR($B11113))</f>
        <v/>
      </c>
      <c r="M11113" s="6">
        <f>INT((ROW()-2)/39)+1</f>
        <v/>
      </c>
      <c r="N11113" s="6">
        <f>MOD(ROW()-2,39)+2</f>
        <v/>
      </c>
      <c r="O11113" s="42">
        <f>IF(AND($B11113&lt;&gt;"",$C11113&lt;&gt;"",$B11113&lt;=$C11113),INDEX(Szabalyok!$C:$C,$N11113),"")</f>
        <v/>
      </c>
      <c r="P11113">
        <f>IF(D11113="",P11112,P11112+1)</f>
        <v/>
      </c>
    </row>
    <row r="11114">
      <c r="A11114">
        <f>IF(P11114=P11113,0,P11114)</f>
        <v/>
      </c>
      <c r="B11114" s="41">
        <f>IF($M11114&gt;300,"",IF(OR(INDEX(Bemenet!$E$2:$E$301,$M11114)="",INDEX(Bemenet!$F$2:$F$301,$M11114)=""),"",MAX(INDEX(Bemenet!$E$2:$E$301,$M11114),INDEX(Szabalyok!$A:$A,$N11114))))</f>
        <v/>
      </c>
      <c r="C11114" s="41">
        <f>IF($B11114="","",MIN(INDEX(Bemenet!$F$2:$F$301,$M11114),INDEX(Szabalyok!$B:$B,$N11114)))</f>
        <v/>
      </c>
      <c r="D11114" s="5">
        <f>IF(AND($B11114&lt;&gt;"",$C11114&lt;&gt;"",$B11114&lt;=$C11114),INDEX(Bemenet!$G$2:$G$301,$M11114),"")</f>
        <v/>
      </c>
      <c r="E11114" s="6">
        <f>IF(AND($B11114&lt;&gt;"",$C11114&lt;&gt;"",$B11114&lt;=$C11114),INDEX(Bemenet!$D$2:$D$301,$M11114),"")</f>
        <v/>
      </c>
      <c r="F11114" s="5">
        <f>IF(AND($B11114&lt;&gt;"",$C11114&lt;&gt;"",$B11114&lt;=$C11114),$C11114-$B11114+1,"")</f>
        <v/>
      </c>
      <c r="G11114" s="5">
        <f>IF($F11114="","",$F11114*$D11114)</f>
        <v/>
      </c>
      <c r="H11114" s="42">
        <f>IF($G11114="","",$O11114)</f>
        <v/>
      </c>
      <c r="I11114" s="5">
        <f>IF($G11114="","",$G11114*IF($H11114="",$O11114,$H11114)/100)</f>
        <v/>
      </c>
      <c r="J11114" s="5">
        <f>IF(OR($L11114="",NOT(COUNTIFS($L$2:$L11114,$L11114)=1)),"",SUMIFS($G:$G,$L:$L,$L11114))</f>
        <v/>
      </c>
      <c r="K11114" s="5">
        <f>IF(OR($L11114="",NOT(COUNTIFS($L$2:$L11114,$L11114)=1)),"",SUMIFS($I:$I,$L:$L,$L11114))</f>
        <v/>
      </c>
      <c r="L11114" s="6">
        <f>IF($B11114="","",YEAR($B11114))</f>
        <v/>
      </c>
      <c r="M11114" s="6">
        <f>INT((ROW()-2)/39)+1</f>
        <v/>
      </c>
      <c r="N11114" s="6">
        <f>MOD(ROW()-2,39)+2</f>
        <v/>
      </c>
      <c r="O11114" s="42">
        <f>IF(AND($B11114&lt;&gt;"",$C11114&lt;&gt;"",$B11114&lt;=$C11114),INDEX(Szabalyok!$C:$C,$N11114),"")</f>
        <v/>
      </c>
      <c r="P11114">
        <f>IF(D11114="",P11113,P11113+1)</f>
        <v/>
      </c>
    </row>
    <row r="11115">
      <c r="A11115">
        <f>IF(P11115=P11114,0,P11115)</f>
        <v/>
      </c>
      <c r="B11115" s="41">
        <f>IF($M11115&gt;300,"",IF(OR(INDEX(Bemenet!$E$2:$E$301,$M11115)="",INDEX(Bemenet!$F$2:$F$301,$M11115)=""),"",MAX(INDEX(Bemenet!$E$2:$E$301,$M11115),INDEX(Szabalyok!$A:$A,$N11115))))</f>
        <v/>
      </c>
      <c r="C11115" s="41">
        <f>IF($B11115="","",MIN(INDEX(Bemenet!$F$2:$F$301,$M11115),INDEX(Szabalyok!$B:$B,$N11115)))</f>
        <v/>
      </c>
      <c r="D11115" s="5">
        <f>IF(AND($B11115&lt;&gt;"",$C11115&lt;&gt;"",$B11115&lt;=$C11115),INDEX(Bemenet!$G$2:$G$301,$M11115),"")</f>
        <v/>
      </c>
      <c r="E11115" s="6">
        <f>IF(AND($B11115&lt;&gt;"",$C11115&lt;&gt;"",$B11115&lt;=$C11115),INDEX(Bemenet!$D$2:$D$301,$M11115),"")</f>
        <v/>
      </c>
      <c r="F11115" s="5">
        <f>IF(AND($B11115&lt;&gt;"",$C11115&lt;&gt;"",$B11115&lt;=$C11115),$C11115-$B11115+1,"")</f>
        <v/>
      </c>
      <c r="G11115" s="5">
        <f>IF($F11115="","",$F11115*$D11115)</f>
        <v/>
      </c>
      <c r="H11115" s="42">
        <f>IF($G11115="","",$O11115)</f>
        <v/>
      </c>
      <c r="I11115" s="5">
        <f>IF($G11115="","",$G11115*IF($H11115="",$O11115,$H11115)/100)</f>
        <v/>
      </c>
      <c r="J11115" s="5">
        <f>IF(OR($L11115="",NOT(COUNTIFS($L$2:$L11115,$L11115)=1)),"",SUMIFS($G:$G,$L:$L,$L11115))</f>
        <v/>
      </c>
      <c r="K11115" s="5">
        <f>IF(OR($L11115="",NOT(COUNTIFS($L$2:$L11115,$L11115)=1)),"",SUMIFS($I:$I,$L:$L,$L11115))</f>
        <v/>
      </c>
      <c r="L11115" s="6">
        <f>IF($B11115="","",YEAR($B11115))</f>
        <v/>
      </c>
      <c r="M11115" s="6">
        <f>INT((ROW()-2)/39)+1</f>
        <v/>
      </c>
      <c r="N11115" s="6">
        <f>MOD(ROW()-2,39)+2</f>
        <v/>
      </c>
      <c r="O11115" s="42">
        <f>IF(AND($B11115&lt;&gt;"",$C11115&lt;&gt;"",$B11115&lt;=$C11115),INDEX(Szabalyok!$C:$C,$N11115),"")</f>
        <v/>
      </c>
      <c r="P11115">
        <f>IF(D11115="",P11114,P11114+1)</f>
        <v/>
      </c>
    </row>
    <row r="11116">
      <c r="A11116">
        <f>IF(P11116=P11115,0,P11116)</f>
        <v/>
      </c>
      <c r="B11116" s="41">
        <f>IF($M11116&gt;300,"",IF(OR(INDEX(Bemenet!$E$2:$E$301,$M11116)="",INDEX(Bemenet!$F$2:$F$301,$M11116)=""),"",MAX(INDEX(Bemenet!$E$2:$E$301,$M11116),INDEX(Szabalyok!$A:$A,$N11116))))</f>
        <v/>
      </c>
      <c r="C11116" s="41">
        <f>IF($B11116="","",MIN(INDEX(Bemenet!$F$2:$F$301,$M11116),INDEX(Szabalyok!$B:$B,$N11116)))</f>
        <v/>
      </c>
      <c r="D11116" s="5">
        <f>IF(AND($B11116&lt;&gt;"",$C11116&lt;&gt;"",$B11116&lt;=$C11116),INDEX(Bemenet!$G$2:$G$301,$M11116),"")</f>
        <v/>
      </c>
      <c r="E11116" s="6">
        <f>IF(AND($B11116&lt;&gt;"",$C11116&lt;&gt;"",$B11116&lt;=$C11116),INDEX(Bemenet!$D$2:$D$301,$M11116),"")</f>
        <v/>
      </c>
      <c r="F11116" s="5">
        <f>IF(AND($B11116&lt;&gt;"",$C11116&lt;&gt;"",$B11116&lt;=$C11116),$C11116-$B11116+1,"")</f>
        <v/>
      </c>
      <c r="G11116" s="5">
        <f>IF($F11116="","",$F11116*$D11116)</f>
        <v/>
      </c>
      <c r="H11116" s="42">
        <f>IF($G11116="","",$O11116)</f>
        <v/>
      </c>
      <c r="I11116" s="5">
        <f>IF($G11116="","",$G11116*IF($H11116="",$O11116,$H11116)/100)</f>
        <v/>
      </c>
      <c r="J11116" s="5">
        <f>IF(OR($L11116="",NOT(COUNTIFS($L$2:$L11116,$L11116)=1)),"",SUMIFS($G:$G,$L:$L,$L11116))</f>
        <v/>
      </c>
      <c r="K11116" s="5">
        <f>IF(OR($L11116="",NOT(COUNTIFS($L$2:$L11116,$L11116)=1)),"",SUMIFS($I:$I,$L:$L,$L11116))</f>
        <v/>
      </c>
      <c r="L11116" s="6">
        <f>IF($B11116="","",YEAR($B11116))</f>
        <v/>
      </c>
      <c r="M11116" s="6">
        <f>INT((ROW()-2)/39)+1</f>
        <v/>
      </c>
      <c r="N11116" s="6">
        <f>MOD(ROW()-2,39)+2</f>
        <v/>
      </c>
      <c r="O11116" s="42">
        <f>IF(AND($B11116&lt;&gt;"",$C11116&lt;&gt;"",$B11116&lt;=$C11116),INDEX(Szabalyok!$C:$C,$N11116),"")</f>
        <v/>
      </c>
      <c r="P11116">
        <f>IF(D11116="",P11115,P11115+1)</f>
        <v/>
      </c>
    </row>
    <row r="11117">
      <c r="A11117">
        <f>IF(P11117=P11116,0,P11117)</f>
        <v/>
      </c>
      <c r="B11117" s="41">
        <f>IF($M11117&gt;300,"",IF(OR(INDEX(Bemenet!$E$2:$E$301,$M11117)="",INDEX(Bemenet!$F$2:$F$301,$M11117)=""),"",MAX(INDEX(Bemenet!$E$2:$E$301,$M11117),INDEX(Szabalyok!$A:$A,$N11117))))</f>
        <v/>
      </c>
      <c r="C11117" s="41">
        <f>IF($B11117="","",MIN(INDEX(Bemenet!$F$2:$F$301,$M11117),INDEX(Szabalyok!$B:$B,$N11117)))</f>
        <v/>
      </c>
      <c r="D11117" s="5">
        <f>IF(AND($B11117&lt;&gt;"",$C11117&lt;&gt;"",$B11117&lt;=$C11117),INDEX(Bemenet!$G$2:$G$301,$M11117),"")</f>
        <v/>
      </c>
      <c r="E11117" s="6">
        <f>IF(AND($B11117&lt;&gt;"",$C11117&lt;&gt;"",$B11117&lt;=$C11117),INDEX(Bemenet!$D$2:$D$301,$M11117),"")</f>
        <v/>
      </c>
      <c r="F11117" s="5">
        <f>IF(AND($B11117&lt;&gt;"",$C11117&lt;&gt;"",$B11117&lt;=$C11117),$C11117-$B11117+1,"")</f>
        <v/>
      </c>
      <c r="G11117" s="5">
        <f>IF($F11117="","",$F11117*$D11117)</f>
        <v/>
      </c>
      <c r="H11117" s="42">
        <f>IF($G11117="","",$O11117)</f>
        <v/>
      </c>
      <c r="I11117" s="5">
        <f>IF($G11117="","",$G11117*IF($H11117="",$O11117,$H11117)/100)</f>
        <v/>
      </c>
      <c r="J11117" s="5">
        <f>IF(OR($L11117="",NOT(COUNTIFS($L$2:$L11117,$L11117)=1)),"",SUMIFS($G:$G,$L:$L,$L11117))</f>
        <v/>
      </c>
      <c r="K11117" s="5">
        <f>IF(OR($L11117="",NOT(COUNTIFS($L$2:$L11117,$L11117)=1)),"",SUMIFS($I:$I,$L:$L,$L11117))</f>
        <v/>
      </c>
      <c r="L11117" s="6">
        <f>IF($B11117="","",YEAR($B11117))</f>
        <v/>
      </c>
      <c r="M11117" s="6">
        <f>INT((ROW()-2)/39)+1</f>
        <v/>
      </c>
      <c r="N11117" s="6">
        <f>MOD(ROW()-2,39)+2</f>
        <v/>
      </c>
      <c r="O11117" s="42">
        <f>IF(AND($B11117&lt;&gt;"",$C11117&lt;&gt;"",$B11117&lt;=$C11117),INDEX(Szabalyok!$C:$C,$N11117),"")</f>
        <v/>
      </c>
      <c r="P11117">
        <f>IF(D11117="",P11116,P11116+1)</f>
        <v/>
      </c>
    </row>
    <row r="11118">
      <c r="A11118">
        <f>IF(P11118=P11117,0,P11118)</f>
        <v/>
      </c>
      <c r="B11118" s="41">
        <f>IF($M11118&gt;300,"",IF(OR(INDEX(Bemenet!$E$2:$E$301,$M11118)="",INDEX(Bemenet!$F$2:$F$301,$M11118)=""),"",MAX(INDEX(Bemenet!$E$2:$E$301,$M11118),INDEX(Szabalyok!$A:$A,$N11118))))</f>
        <v/>
      </c>
      <c r="C11118" s="41">
        <f>IF($B11118="","",MIN(INDEX(Bemenet!$F$2:$F$301,$M11118),INDEX(Szabalyok!$B:$B,$N11118)))</f>
        <v/>
      </c>
      <c r="D11118" s="5">
        <f>IF(AND($B11118&lt;&gt;"",$C11118&lt;&gt;"",$B11118&lt;=$C11118),INDEX(Bemenet!$G$2:$G$301,$M11118),"")</f>
        <v/>
      </c>
      <c r="E11118" s="6">
        <f>IF(AND($B11118&lt;&gt;"",$C11118&lt;&gt;"",$B11118&lt;=$C11118),INDEX(Bemenet!$D$2:$D$301,$M11118),"")</f>
        <v/>
      </c>
      <c r="F11118" s="5">
        <f>IF(AND($B11118&lt;&gt;"",$C11118&lt;&gt;"",$B11118&lt;=$C11118),$C11118-$B11118+1,"")</f>
        <v/>
      </c>
      <c r="G11118" s="5">
        <f>IF($F11118="","",$F11118*$D11118)</f>
        <v/>
      </c>
      <c r="H11118" s="42">
        <f>IF($G11118="","",$O11118)</f>
        <v/>
      </c>
      <c r="I11118" s="5">
        <f>IF($G11118="","",$G11118*IF($H11118="",$O11118,$H11118)/100)</f>
        <v/>
      </c>
      <c r="J11118" s="5">
        <f>IF(OR($L11118="",NOT(COUNTIFS($L$2:$L11118,$L11118)=1)),"",SUMIFS($G:$G,$L:$L,$L11118))</f>
        <v/>
      </c>
      <c r="K11118" s="5">
        <f>IF(OR($L11118="",NOT(COUNTIFS($L$2:$L11118,$L11118)=1)),"",SUMIFS($I:$I,$L:$L,$L11118))</f>
        <v/>
      </c>
      <c r="L11118" s="6">
        <f>IF($B11118="","",YEAR($B11118))</f>
        <v/>
      </c>
      <c r="M11118" s="6">
        <f>INT((ROW()-2)/39)+1</f>
        <v/>
      </c>
      <c r="N11118" s="6">
        <f>MOD(ROW()-2,39)+2</f>
        <v/>
      </c>
      <c r="O11118" s="42">
        <f>IF(AND($B11118&lt;&gt;"",$C11118&lt;&gt;"",$B11118&lt;=$C11118),INDEX(Szabalyok!$C:$C,$N11118),"")</f>
        <v/>
      </c>
      <c r="P11118">
        <f>IF(D11118="",P11117,P11117+1)</f>
        <v/>
      </c>
    </row>
    <row r="11119">
      <c r="A11119">
        <f>IF(P11119=P11118,0,P11119)</f>
        <v/>
      </c>
      <c r="B11119" s="41">
        <f>IF($M11119&gt;300,"",IF(OR(INDEX(Bemenet!$E$2:$E$301,$M11119)="",INDEX(Bemenet!$F$2:$F$301,$M11119)=""),"",MAX(INDEX(Bemenet!$E$2:$E$301,$M11119),INDEX(Szabalyok!$A:$A,$N11119))))</f>
        <v/>
      </c>
      <c r="C11119" s="41">
        <f>IF($B11119="","",MIN(INDEX(Bemenet!$F$2:$F$301,$M11119),INDEX(Szabalyok!$B:$B,$N11119)))</f>
        <v/>
      </c>
      <c r="D11119" s="5">
        <f>IF(AND($B11119&lt;&gt;"",$C11119&lt;&gt;"",$B11119&lt;=$C11119),INDEX(Bemenet!$G$2:$G$301,$M11119),"")</f>
        <v/>
      </c>
      <c r="E11119" s="6">
        <f>IF(AND($B11119&lt;&gt;"",$C11119&lt;&gt;"",$B11119&lt;=$C11119),INDEX(Bemenet!$D$2:$D$301,$M11119),"")</f>
        <v/>
      </c>
      <c r="F11119" s="5">
        <f>IF(AND($B11119&lt;&gt;"",$C11119&lt;&gt;"",$B11119&lt;=$C11119),$C11119-$B11119+1,"")</f>
        <v/>
      </c>
      <c r="G11119" s="5">
        <f>IF($F11119="","",$F11119*$D11119)</f>
        <v/>
      </c>
      <c r="H11119" s="42">
        <f>IF($G11119="","",$O11119)</f>
        <v/>
      </c>
      <c r="I11119" s="5">
        <f>IF($G11119="","",$G11119*IF($H11119="",$O11119,$H11119)/100)</f>
        <v/>
      </c>
      <c r="J11119" s="5">
        <f>IF(OR($L11119="",NOT(COUNTIFS($L$2:$L11119,$L11119)=1)),"",SUMIFS($G:$G,$L:$L,$L11119))</f>
        <v/>
      </c>
      <c r="K11119" s="5">
        <f>IF(OR($L11119="",NOT(COUNTIFS($L$2:$L11119,$L11119)=1)),"",SUMIFS($I:$I,$L:$L,$L11119))</f>
        <v/>
      </c>
      <c r="L11119" s="6">
        <f>IF($B11119="","",YEAR($B11119))</f>
        <v/>
      </c>
      <c r="M11119" s="6">
        <f>INT((ROW()-2)/39)+1</f>
        <v/>
      </c>
      <c r="N11119" s="6">
        <f>MOD(ROW()-2,39)+2</f>
        <v/>
      </c>
      <c r="O11119" s="42">
        <f>IF(AND($B11119&lt;&gt;"",$C11119&lt;&gt;"",$B11119&lt;=$C11119),INDEX(Szabalyok!$C:$C,$N11119),"")</f>
        <v/>
      </c>
      <c r="P11119">
        <f>IF(D11119="",P11118,P11118+1)</f>
        <v/>
      </c>
    </row>
    <row r="11120">
      <c r="A11120">
        <f>IF(P11120=P11119,0,P11120)</f>
        <v/>
      </c>
      <c r="B11120" s="41">
        <f>IF($M11120&gt;300,"",IF(OR(INDEX(Bemenet!$E$2:$E$301,$M11120)="",INDEX(Bemenet!$F$2:$F$301,$M11120)=""),"",MAX(INDEX(Bemenet!$E$2:$E$301,$M11120),INDEX(Szabalyok!$A:$A,$N11120))))</f>
        <v/>
      </c>
      <c r="C11120" s="41">
        <f>IF($B11120="","",MIN(INDEX(Bemenet!$F$2:$F$301,$M11120),INDEX(Szabalyok!$B:$B,$N11120)))</f>
        <v/>
      </c>
      <c r="D11120" s="5">
        <f>IF(AND($B11120&lt;&gt;"",$C11120&lt;&gt;"",$B11120&lt;=$C11120),INDEX(Bemenet!$G$2:$G$301,$M11120),"")</f>
        <v/>
      </c>
      <c r="E11120" s="6">
        <f>IF(AND($B11120&lt;&gt;"",$C11120&lt;&gt;"",$B11120&lt;=$C11120),INDEX(Bemenet!$D$2:$D$301,$M11120),"")</f>
        <v/>
      </c>
      <c r="F11120" s="5">
        <f>IF(AND($B11120&lt;&gt;"",$C11120&lt;&gt;"",$B11120&lt;=$C11120),$C11120-$B11120+1,"")</f>
        <v/>
      </c>
      <c r="G11120" s="5">
        <f>IF($F11120="","",$F11120*$D11120)</f>
        <v/>
      </c>
      <c r="H11120" s="42">
        <f>IF($G11120="","",$O11120)</f>
        <v/>
      </c>
      <c r="I11120" s="5">
        <f>IF($G11120="","",$G11120*IF($H11120="",$O11120,$H11120)/100)</f>
        <v/>
      </c>
      <c r="J11120" s="5">
        <f>IF(OR($L11120="",NOT(COUNTIFS($L$2:$L11120,$L11120)=1)),"",SUMIFS($G:$G,$L:$L,$L11120))</f>
        <v/>
      </c>
      <c r="K11120" s="5">
        <f>IF(OR($L11120="",NOT(COUNTIFS($L$2:$L11120,$L11120)=1)),"",SUMIFS($I:$I,$L:$L,$L11120))</f>
        <v/>
      </c>
      <c r="L11120" s="6">
        <f>IF($B11120="","",YEAR($B11120))</f>
        <v/>
      </c>
      <c r="M11120" s="6">
        <f>INT((ROW()-2)/39)+1</f>
        <v/>
      </c>
      <c r="N11120" s="6">
        <f>MOD(ROW()-2,39)+2</f>
        <v/>
      </c>
      <c r="O11120" s="42">
        <f>IF(AND($B11120&lt;&gt;"",$C11120&lt;&gt;"",$B11120&lt;=$C11120),INDEX(Szabalyok!$C:$C,$N11120),"")</f>
        <v/>
      </c>
      <c r="P11120">
        <f>IF(D11120="",P11119,P11119+1)</f>
        <v/>
      </c>
    </row>
    <row r="11121">
      <c r="A11121">
        <f>IF(P11121=P11120,0,P11121)</f>
        <v/>
      </c>
      <c r="B11121" s="41">
        <f>IF($M11121&gt;300,"",IF(OR(INDEX(Bemenet!$E$2:$E$301,$M11121)="",INDEX(Bemenet!$F$2:$F$301,$M11121)=""),"",MAX(INDEX(Bemenet!$E$2:$E$301,$M11121),INDEX(Szabalyok!$A:$A,$N11121))))</f>
        <v/>
      </c>
      <c r="C11121" s="41">
        <f>IF($B11121="","",MIN(INDEX(Bemenet!$F$2:$F$301,$M11121),INDEX(Szabalyok!$B:$B,$N11121)))</f>
        <v/>
      </c>
      <c r="D11121" s="5">
        <f>IF(AND($B11121&lt;&gt;"",$C11121&lt;&gt;"",$B11121&lt;=$C11121),INDEX(Bemenet!$G$2:$G$301,$M11121),"")</f>
        <v/>
      </c>
      <c r="E11121" s="6">
        <f>IF(AND($B11121&lt;&gt;"",$C11121&lt;&gt;"",$B11121&lt;=$C11121),INDEX(Bemenet!$D$2:$D$301,$M11121),"")</f>
        <v/>
      </c>
      <c r="F11121" s="5">
        <f>IF(AND($B11121&lt;&gt;"",$C11121&lt;&gt;"",$B11121&lt;=$C11121),$C11121-$B11121+1,"")</f>
        <v/>
      </c>
      <c r="G11121" s="5">
        <f>IF($F11121="","",$F11121*$D11121)</f>
        <v/>
      </c>
      <c r="H11121" s="42">
        <f>IF($G11121="","",$O11121)</f>
        <v/>
      </c>
      <c r="I11121" s="5">
        <f>IF($G11121="","",$G11121*IF($H11121="",$O11121,$H11121)/100)</f>
        <v/>
      </c>
      <c r="J11121" s="5">
        <f>IF(OR($L11121="",NOT(COUNTIFS($L$2:$L11121,$L11121)=1)),"",SUMIFS($G:$G,$L:$L,$L11121))</f>
        <v/>
      </c>
      <c r="K11121" s="5">
        <f>IF(OR($L11121="",NOT(COUNTIFS($L$2:$L11121,$L11121)=1)),"",SUMIFS($I:$I,$L:$L,$L11121))</f>
        <v/>
      </c>
      <c r="L11121" s="6">
        <f>IF($B11121="","",YEAR($B11121))</f>
        <v/>
      </c>
      <c r="M11121" s="6">
        <f>INT((ROW()-2)/39)+1</f>
        <v/>
      </c>
      <c r="N11121" s="6">
        <f>MOD(ROW()-2,39)+2</f>
        <v/>
      </c>
      <c r="O11121" s="42">
        <f>IF(AND($B11121&lt;&gt;"",$C11121&lt;&gt;"",$B11121&lt;=$C11121),INDEX(Szabalyok!$C:$C,$N11121),"")</f>
        <v/>
      </c>
      <c r="P11121">
        <f>IF(D11121="",P11120,P11120+1)</f>
        <v/>
      </c>
    </row>
    <row r="11122">
      <c r="A11122">
        <f>IF(P11122=P11121,0,P11122)</f>
        <v/>
      </c>
      <c r="B11122" s="41">
        <f>IF($M11122&gt;300,"",IF(OR(INDEX(Bemenet!$E$2:$E$301,$M11122)="",INDEX(Bemenet!$F$2:$F$301,$M11122)=""),"",MAX(INDEX(Bemenet!$E$2:$E$301,$M11122),INDEX(Szabalyok!$A:$A,$N11122))))</f>
        <v/>
      </c>
      <c r="C11122" s="41">
        <f>IF($B11122="","",MIN(INDEX(Bemenet!$F$2:$F$301,$M11122),INDEX(Szabalyok!$B:$B,$N11122)))</f>
        <v/>
      </c>
      <c r="D11122" s="5">
        <f>IF(AND($B11122&lt;&gt;"",$C11122&lt;&gt;"",$B11122&lt;=$C11122),INDEX(Bemenet!$G$2:$G$301,$M11122),"")</f>
        <v/>
      </c>
      <c r="E11122" s="6">
        <f>IF(AND($B11122&lt;&gt;"",$C11122&lt;&gt;"",$B11122&lt;=$C11122),INDEX(Bemenet!$D$2:$D$301,$M11122),"")</f>
        <v/>
      </c>
      <c r="F11122" s="5">
        <f>IF(AND($B11122&lt;&gt;"",$C11122&lt;&gt;"",$B11122&lt;=$C11122),$C11122-$B11122+1,"")</f>
        <v/>
      </c>
      <c r="G11122" s="5">
        <f>IF($F11122="","",$F11122*$D11122)</f>
        <v/>
      </c>
      <c r="H11122" s="42">
        <f>IF($G11122="","",$O11122)</f>
        <v/>
      </c>
      <c r="I11122" s="5">
        <f>IF($G11122="","",$G11122*IF($H11122="",$O11122,$H11122)/100)</f>
        <v/>
      </c>
      <c r="J11122" s="5">
        <f>IF(OR($L11122="",NOT(COUNTIFS($L$2:$L11122,$L11122)=1)),"",SUMIFS($G:$G,$L:$L,$L11122))</f>
        <v/>
      </c>
      <c r="K11122" s="5">
        <f>IF(OR($L11122="",NOT(COUNTIFS($L$2:$L11122,$L11122)=1)),"",SUMIFS($I:$I,$L:$L,$L11122))</f>
        <v/>
      </c>
      <c r="L11122" s="6">
        <f>IF($B11122="","",YEAR($B11122))</f>
        <v/>
      </c>
      <c r="M11122" s="6">
        <f>INT((ROW()-2)/39)+1</f>
        <v/>
      </c>
      <c r="N11122" s="6">
        <f>MOD(ROW()-2,39)+2</f>
        <v/>
      </c>
      <c r="O11122" s="42">
        <f>IF(AND($B11122&lt;&gt;"",$C11122&lt;&gt;"",$B11122&lt;=$C11122),INDEX(Szabalyok!$C:$C,$N11122),"")</f>
        <v/>
      </c>
      <c r="P11122">
        <f>IF(D11122="",P11121,P11121+1)</f>
        <v/>
      </c>
    </row>
    <row r="11123">
      <c r="A11123">
        <f>IF(P11123=P11122,0,P11123)</f>
        <v/>
      </c>
      <c r="B11123" s="41">
        <f>IF($M11123&gt;300,"",IF(OR(INDEX(Bemenet!$E$2:$E$301,$M11123)="",INDEX(Bemenet!$F$2:$F$301,$M11123)=""),"",MAX(INDEX(Bemenet!$E$2:$E$301,$M11123),INDEX(Szabalyok!$A:$A,$N11123))))</f>
        <v/>
      </c>
      <c r="C11123" s="41">
        <f>IF($B11123="","",MIN(INDEX(Bemenet!$F$2:$F$301,$M11123),INDEX(Szabalyok!$B:$B,$N11123)))</f>
        <v/>
      </c>
      <c r="D11123" s="5">
        <f>IF(AND($B11123&lt;&gt;"",$C11123&lt;&gt;"",$B11123&lt;=$C11123),INDEX(Bemenet!$G$2:$G$301,$M11123),"")</f>
        <v/>
      </c>
      <c r="E11123" s="6">
        <f>IF(AND($B11123&lt;&gt;"",$C11123&lt;&gt;"",$B11123&lt;=$C11123),INDEX(Bemenet!$D$2:$D$301,$M11123),"")</f>
        <v/>
      </c>
      <c r="F11123" s="5">
        <f>IF(AND($B11123&lt;&gt;"",$C11123&lt;&gt;"",$B11123&lt;=$C11123),$C11123-$B11123+1,"")</f>
        <v/>
      </c>
      <c r="G11123" s="5">
        <f>IF($F11123="","",$F11123*$D11123)</f>
        <v/>
      </c>
      <c r="H11123" s="42">
        <f>IF($G11123="","",$O11123)</f>
        <v/>
      </c>
      <c r="I11123" s="5">
        <f>IF($G11123="","",$G11123*IF($H11123="",$O11123,$H11123)/100)</f>
        <v/>
      </c>
      <c r="J11123" s="5">
        <f>IF(OR($L11123="",NOT(COUNTIFS($L$2:$L11123,$L11123)=1)),"",SUMIFS($G:$G,$L:$L,$L11123))</f>
        <v/>
      </c>
      <c r="K11123" s="5">
        <f>IF(OR($L11123="",NOT(COUNTIFS($L$2:$L11123,$L11123)=1)),"",SUMIFS($I:$I,$L:$L,$L11123))</f>
        <v/>
      </c>
      <c r="L11123" s="6">
        <f>IF($B11123="","",YEAR($B11123))</f>
        <v/>
      </c>
      <c r="M11123" s="6">
        <f>INT((ROW()-2)/39)+1</f>
        <v/>
      </c>
      <c r="N11123" s="6">
        <f>MOD(ROW()-2,39)+2</f>
        <v/>
      </c>
      <c r="O11123" s="42">
        <f>IF(AND($B11123&lt;&gt;"",$C11123&lt;&gt;"",$B11123&lt;=$C11123),INDEX(Szabalyok!$C:$C,$N11123),"")</f>
        <v/>
      </c>
      <c r="P11123">
        <f>IF(D11123="",P11122,P11122+1)</f>
        <v/>
      </c>
    </row>
    <row r="11124">
      <c r="A11124">
        <f>IF(P11124=P11123,0,P11124)</f>
        <v/>
      </c>
      <c r="B11124" s="41">
        <f>IF($M11124&gt;300,"",IF(OR(INDEX(Bemenet!$E$2:$E$301,$M11124)="",INDEX(Bemenet!$F$2:$F$301,$M11124)=""),"",MAX(INDEX(Bemenet!$E$2:$E$301,$M11124),INDEX(Szabalyok!$A:$A,$N11124))))</f>
        <v/>
      </c>
      <c r="C11124" s="41">
        <f>IF($B11124="","",MIN(INDEX(Bemenet!$F$2:$F$301,$M11124),INDEX(Szabalyok!$B:$B,$N11124)))</f>
        <v/>
      </c>
      <c r="D11124" s="5">
        <f>IF(AND($B11124&lt;&gt;"",$C11124&lt;&gt;"",$B11124&lt;=$C11124),INDEX(Bemenet!$G$2:$G$301,$M11124),"")</f>
        <v/>
      </c>
      <c r="E11124" s="6">
        <f>IF(AND($B11124&lt;&gt;"",$C11124&lt;&gt;"",$B11124&lt;=$C11124),INDEX(Bemenet!$D$2:$D$301,$M11124),"")</f>
        <v/>
      </c>
      <c r="F11124" s="5">
        <f>IF(AND($B11124&lt;&gt;"",$C11124&lt;&gt;"",$B11124&lt;=$C11124),$C11124-$B11124+1,"")</f>
        <v/>
      </c>
      <c r="G11124" s="5">
        <f>IF($F11124="","",$F11124*$D11124)</f>
        <v/>
      </c>
      <c r="H11124" s="42">
        <f>IF($G11124="","",$O11124)</f>
        <v/>
      </c>
      <c r="I11124" s="5">
        <f>IF($G11124="","",$G11124*IF($H11124="",$O11124,$H11124)/100)</f>
        <v/>
      </c>
      <c r="J11124" s="5">
        <f>IF(OR($L11124="",NOT(COUNTIFS($L$2:$L11124,$L11124)=1)),"",SUMIFS($G:$G,$L:$L,$L11124))</f>
        <v/>
      </c>
      <c r="K11124" s="5">
        <f>IF(OR($L11124="",NOT(COUNTIFS($L$2:$L11124,$L11124)=1)),"",SUMIFS($I:$I,$L:$L,$L11124))</f>
        <v/>
      </c>
      <c r="L11124" s="6">
        <f>IF($B11124="","",YEAR($B11124))</f>
        <v/>
      </c>
      <c r="M11124" s="6">
        <f>INT((ROW()-2)/39)+1</f>
        <v/>
      </c>
      <c r="N11124" s="6">
        <f>MOD(ROW()-2,39)+2</f>
        <v/>
      </c>
      <c r="O11124" s="42">
        <f>IF(AND($B11124&lt;&gt;"",$C11124&lt;&gt;"",$B11124&lt;=$C11124),INDEX(Szabalyok!$C:$C,$N11124),"")</f>
        <v/>
      </c>
      <c r="P11124">
        <f>IF(D11124="",P11123,P11123+1)</f>
        <v/>
      </c>
    </row>
    <row r="11125">
      <c r="A11125">
        <f>IF(P11125=P11124,0,P11125)</f>
        <v/>
      </c>
      <c r="B11125" s="41">
        <f>IF($M11125&gt;300,"",IF(OR(INDEX(Bemenet!$E$2:$E$301,$M11125)="",INDEX(Bemenet!$F$2:$F$301,$M11125)=""),"",MAX(INDEX(Bemenet!$E$2:$E$301,$M11125),INDEX(Szabalyok!$A:$A,$N11125))))</f>
        <v/>
      </c>
      <c r="C11125" s="41">
        <f>IF($B11125="","",MIN(INDEX(Bemenet!$F$2:$F$301,$M11125),INDEX(Szabalyok!$B:$B,$N11125)))</f>
        <v/>
      </c>
      <c r="D11125" s="5">
        <f>IF(AND($B11125&lt;&gt;"",$C11125&lt;&gt;"",$B11125&lt;=$C11125),INDEX(Bemenet!$G$2:$G$301,$M11125),"")</f>
        <v/>
      </c>
      <c r="E11125" s="6">
        <f>IF(AND($B11125&lt;&gt;"",$C11125&lt;&gt;"",$B11125&lt;=$C11125),INDEX(Bemenet!$D$2:$D$301,$M11125),"")</f>
        <v/>
      </c>
      <c r="F11125" s="5">
        <f>IF(AND($B11125&lt;&gt;"",$C11125&lt;&gt;"",$B11125&lt;=$C11125),$C11125-$B11125+1,"")</f>
        <v/>
      </c>
      <c r="G11125" s="5">
        <f>IF($F11125="","",$F11125*$D11125)</f>
        <v/>
      </c>
      <c r="H11125" s="42">
        <f>IF($G11125="","",$O11125)</f>
        <v/>
      </c>
      <c r="I11125" s="5">
        <f>IF($G11125="","",$G11125*IF($H11125="",$O11125,$H11125)/100)</f>
        <v/>
      </c>
      <c r="J11125" s="5">
        <f>IF(OR($L11125="",NOT(COUNTIFS($L$2:$L11125,$L11125)=1)),"",SUMIFS($G:$G,$L:$L,$L11125))</f>
        <v/>
      </c>
      <c r="K11125" s="5">
        <f>IF(OR($L11125="",NOT(COUNTIFS($L$2:$L11125,$L11125)=1)),"",SUMIFS($I:$I,$L:$L,$L11125))</f>
        <v/>
      </c>
      <c r="L11125" s="6">
        <f>IF($B11125="","",YEAR($B11125))</f>
        <v/>
      </c>
      <c r="M11125" s="6">
        <f>INT((ROW()-2)/39)+1</f>
        <v/>
      </c>
      <c r="N11125" s="6">
        <f>MOD(ROW()-2,39)+2</f>
        <v/>
      </c>
      <c r="O11125" s="42">
        <f>IF(AND($B11125&lt;&gt;"",$C11125&lt;&gt;"",$B11125&lt;=$C11125),INDEX(Szabalyok!$C:$C,$N11125),"")</f>
        <v/>
      </c>
      <c r="P11125">
        <f>IF(D11125="",P11124,P11124+1)</f>
        <v/>
      </c>
    </row>
    <row r="11126">
      <c r="A11126">
        <f>IF(P11126=P11125,0,P11126)</f>
        <v/>
      </c>
      <c r="B11126" s="41">
        <f>IF($M11126&gt;300,"",IF(OR(INDEX(Bemenet!$E$2:$E$301,$M11126)="",INDEX(Bemenet!$F$2:$F$301,$M11126)=""),"",MAX(INDEX(Bemenet!$E$2:$E$301,$M11126),INDEX(Szabalyok!$A:$A,$N11126))))</f>
        <v/>
      </c>
      <c r="C11126" s="41">
        <f>IF($B11126="","",MIN(INDEX(Bemenet!$F$2:$F$301,$M11126),INDEX(Szabalyok!$B:$B,$N11126)))</f>
        <v/>
      </c>
      <c r="D11126" s="5">
        <f>IF(AND($B11126&lt;&gt;"",$C11126&lt;&gt;"",$B11126&lt;=$C11126),INDEX(Bemenet!$G$2:$G$301,$M11126),"")</f>
        <v/>
      </c>
      <c r="E11126" s="6">
        <f>IF(AND($B11126&lt;&gt;"",$C11126&lt;&gt;"",$B11126&lt;=$C11126),INDEX(Bemenet!$D$2:$D$301,$M11126),"")</f>
        <v/>
      </c>
      <c r="F11126" s="5">
        <f>IF(AND($B11126&lt;&gt;"",$C11126&lt;&gt;"",$B11126&lt;=$C11126),$C11126-$B11126+1,"")</f>
        <v/>
      </c>
      <c r="G11126" s="5">
        <f>IF($F11126="","",$F11126*$D11126)</f>
        <v/>
      </c>
      <c r="H11126" s="42">
        <f>IF($G11126="","",$O11126)</f>
        <v/>
      </c>
      <c r="I11126" s="5">
        <f>IF($G11126="","",$G11126*IF($H11126="",$O11126,$H11126)/100)</f>
        <v/>
      </c>
      <c r="J11126" s="5">
        <f>IF(OR($L11126="",NOT(COUNTIFS($L$2:$L11126,$L11126)=1)),"",SUMIFS($G:$G,$L:$L,$L11126))</f>
        <v/>
      </c>
      <c r="K11126" s="5">
        <f>IF(OR($L11126="",NOT(COUNTIFS($L$2:$L11126,$L11126)=1)),"",SUMIFS($I:$I,$L:$L,$L11126))</f>
        <v/>
      </c>
      <c r="L11126" s="6">
        <f>IF($B11126="","",YEAR($B11126))</f>
        <v/>
      </c>
      <c r="M11126" s="6">
        <f>INT((ROW()-2)/39)+1</f>
        <v/>
      </c>
      <c r="N11126" s="6">
        <f>MOD(ROW()-2,39)+2</f>
        <v/>
      </c>
      <c r="O11126" s="42">
        <f>IF(AND($B11126&lt;&gt;"",$C11126&lt;&gt;"",$B11126&lt;=$C11126),INDEX(Szabalyok!$C:$C,$N11126),"")</f>
        <v/>
      </c>
      <c r="P11126">
        <f>IF(D11126="",P11125,P11125+1)</f>
        <v/>
      </c>
    </row>
    <row r="11127">
      <c r="A11127">
        <f>IF(P11127=P11126,0,P11127)</f>
        <v/>
      </c>
      <c r="B11127" s="41">
        <f>IF($M11127&gt;300,"",IF(OR(INDEX(Bemenet!$E$2:$E$301,$M11127)="",INDEX(Bemenet!$F$2:$F$301,$M11127)=""),"",MAX(INDEX(Bemenet!$E$2:$E$301,$M11127),INDEX(Szabalyok!$A:$A,$N11127))))</f>
        <v/>
      </c>
      <c r="C11127" s="41">
        <f>IF($B11127="","",MIN(INDEX(Bemenet!$F$2:$F$301,$M11127),INDEX(Szabalyok!$B:$B,$N11127)))</f>
        <v/>
      </c>
      <c r="D11127" s="5">
        <f>IF(AND($B11127&lt;&gt;"",$C11127&lt;&gt;"",$B11127&lt;=$C11127),INDEX(Bemenet!$G$2:$G$301,$M11127),"")</f>
        <v/>
      </c>
      <c r="E11127" s="6">
        <f>IF(AND($B11127&lt;&gt;"",$C11127&lt;&gt;"",$B11127&lt;=$C11127),INDEX(Bemenet!$D$2:$D$301,$M11127),"")</f>
        <v/>
      </c>
      <c r="F11127" s="5">
        <f>IF(AND($B11127&lt;&gt;"",$C11127&lt;&gt;"",$B11127&lt;=$C11127),$C11127-$B11127+1,"")</f>
        <v/>
      </c>
      <c r="G11127" s="5">
        <f>IF($F11127="","",$F11127*$D11127)</f>
        <v/>
      </c>
      <c r="H11127" s="42">
        <f>IF($G11127="","",$O11127)</f>
        <v/>
      </c>
      <c r="I11127" s="5">
        <f>IF($G11127="","",$G11127*IF($H11127="",$O11127,$H11127)/100)</f>
        <v/>
      </c>
      <c r="J11127" s="5">
        <f>IF(OR($L11127="",NOT(COUNTIFS($L$2:$L11127,$L11127)=1)),"",SUMIFS($G:$G,$L:$L,$L11127))</f>
        <v/>
      </c>
      <c r="K11127" s="5">
        <f>IF(OR($L11127="",NOT(COUNTIFS($L$2:$L11127,$L11127)=1)),"",SUMIFS($I:$I,$L:$L,$L11127))</f>
        <v/>
      </c>
      <c r="L11127" s="6">
        <f>IF($B11127="","",YEAR($B11127))</f>
        <v/>
      </c>
      <c r="M11127" s="6">
        <f>INT((ROW()-2)/39)+1</f>
        <v/>
      </c>
      <c r="N11127" s="6">
        <f>MOD(ROW()-2,39)+2</f>
        <v/>
      </c>
      <c r="O11127" s="42">
        <f>IF(AND($B11127&lt;&gt;"",$C11127&lt;&gt;"",$B11127&lt;=$C11127),INDEX(Szabalyok!$C:$C,$N11127),"")</f>
        <v/>
      </c>
      <c r="P11127">
        <f>IF(D11127="",P11126,P11126+1)</f>
        <v/>
      </c>
    </row>
    <row r="11128">
      <c r="A11128">
        <f>IF(P11128=P11127,0,P11128)</f>
        <v/>
      </c>
      <c r="B11128" s="41">
        <f>IF($M11128&gt;300,"",IF(OR(INDEX(Bemenet!$E$2:$E$301,$M11128)="",INDEX(Bemenet!$F$2:$F$301,$M11128)=""),"",MAX(INDEX(Bemenet!$E$2:$E$301,$M11128),INDEX(Szabalyok!$A:$A,$N11128))))</f>
        <v/>
      </c>
      <c r="C11128" s="41">
        <f>IF($B11128="","",MIN(INDEX(Bemenet!$F$2:$F$301,$M11128),INDEX(Szabalyok!$B:$B,$N11128)))</f>
        <v/>
      </c>
      <c r="D11128" s="5">
        <f>IF(AND($B11128&lt;&gt;"",$C11128&lt;&gt;"",$B11128&lt;=$C11128),INDEX(Bemenet!$G$2:$G$301,$M11128),"")</f>
        <v/>
      </c>
      <c r="E11128" s="6">
        <f>IF(AND($B11128&lt;&gt;"",$C11128&lt;&gt;"",$B11128&lt;=$C11128),INDEX(Bemenet!$D$2:$D$301,$M11128),"")</f>
        <v/>
      </c>
      <c r="F11128" s="5">
        <f>IF(AND($B11128&lt;&gt;"",$C11128&lt;&gt;"",$B11128&lt;=$C11128),$C11128-$B11128+1,"")</f>
        <v/>
      </c>
      <c r="G11128" s="5">
        <f>IF($F11128="","",$F11128*$D11128)</f>
        <v/>
      </c>
      <c r="H11128" s="42">
        <f>IF($G11128="","",$O11128)</f>
        <v/>
      </c>
      <c r="I11128" s="5">
        <f>IF($G11128="","",$G11128*IF($H11128="",$O11128,$H11128)/100)</f>
        <v/>
      </c>
      <c r="J11128" s="5">
        <f>IF(OR($L11128="",NOT(COUNTIFS($L$2:$L11128,$L11128)=1)),"",SUMIFS($G:$G,$L:$L,$L11128))</f>
        <v/>
      </c>
      <c r="K11128" s="5">
        <f>IF(OR($L11128="",NOT(COUNTIFS($L$2:$L11128,$L11128)=1)),"",SUMIFS($I:$I,$L:$L,$L11128))</f>
        <v/>
      </c>
      <c r="L11128" s="6">
        <f>IF($B11128="","",YEAR($B11128))</f>
        <v/>
      </c>
      <c r="M11128" s="6">
        <f>INT((ROW()-2)/39)+1</f>
        <v/>
      </c>
      <c r="N11128" s="6">
        <f>MOD(ROW()-2,39)+2</f>
        <v/>
      </c>
      <c r="O11128" s="42">
        <f>IF(AND($B11128&lt;&gt;"",$C11128&lt;&gt;"",$B11128&lt;=$C11128),INDEX(Szabalyok!$C:$C,$N11128),"")</f>
        <v/>
      </c>
      <c r="P11128">
        <f>IF(D11128="",P11127,P11127+1)</f>
        <v/>
      </c>
    </row>
    <row r="11129">
      <c r="A11129">
        <f>IF(P11129=P11128,0,P11129)</f>
        <v/>
      </c>
      <c r="B11129" s="41">
        <f>IF($M11129&gt;300,"",IF(OR(INDEX(Bemenet!$E$2:$E$301,$M11129)="",INDEX(Bemenet!$F$2:$F$301,$M11129)=""),"",MAX(INDEX(Bemenet!$E$2:$E$301,$M11129),INDEX(Szabalyok!$A:$A,$N11129))))</f>
        <v/>
      </c>
      <c r="C11129" s="41">
        <f>IF($B11129="","",MIN(INDEX(Bemenet!$F$2:$F$301,$M11129),INDEX(Szabalyok!$B:$B,$N11129)))</f>
        <v/>
      </c>
      <c r="D11129" s="5">
        <f>IF(AND($B11129&lt;&gt;"",$C11129&lt;&gt;"",$B11129&lt;=$C11129),INDEX(Bemenet!$G$2:$G$301,$M11129),"")</f>
        <v/>
      </c>
      <c r="E11129" s="6">
        <f>IF(AND($B11129&lt;&gt;"",$C11129&lt;&gt;"",$B11129&lt;=$C11129),INDEX(Bemenet!$D$2:$D$301,$M11129),"")</f>
        <v/>
      </c>
      <c r="F11129" s="5">
        <f>IF(AND($B11129&lt;&gt;"",$C11129&lt;&gt;"",$B11129&lt;=$C11129),$C11129-$B11129+1,"")</f>
        <v/>
      </c>
      <c r="G11129" s="5">
        <f>IF($F11129="","",$F11129*$D11129)</f>
        <v/>
      </c>
      <c r="H11129" s="42">
        <f>IF($G11129="","",$O11129)</f>
        <v/>
      </c>
      <c r="I11129" s="5">
        <f>IF($G11129="","",$G11129*IF($H11129="",$O11129,$H11129)/100)</f>
        <v/>
      </c>
      <c r="J11129" s="5">
        <f>IF(OR($L11129="",NOT(COUNTIFS($L$2:$L11129,$L11129)=1)),"",SUMIFS($G:$G,$L:$L,$L11129))</f>
        <v/>
      </c>
      <c r="K11129" s="5">
        <f>IF(OR($L11129="",NOT(COUNTIFS($L$2:$L11129,$L11129)=1)),"",SUMIFS($I:$I,$L:$L,$L11129))</f>
        <v/>
      </c>
      <c r="L11129" s="6">
        <f>IF($B11129="","",YEAR($B11129))</f>
        <v/>
      </c>
      <c r="M11129" s="6">
        <f>INT((ROW()-2)/39)+1</f>
        <v/>
      </c>
      <c r="N11129" s="6">
        <f>MOD(ROW()-2,39)+2</f>
        <v/>
      </c>
      <c r="O11129" s="42">
        <f>IF(AND($B11129&lt;&gt;"",$C11129&lt;&gt;"",$B11129&lt;=$C11129),INDEX(Szabalyok!$C:$C,$N11129),"")</f>
        <v/>
      </c>
      <c r="P11129">
        <f>IF(D11129="",P11128,P11128+1)</f>
        <v/>
      </c>
    </row>
    <row r="11130">
      <c r="A11130">
        <f>IF(P11130=P11129,0,P11130)</f>
        <v/>
      </c>
      <c r="B11130" s="41">
        <f>IF($M11130&gt;300,"",IF(OR(INDEX(Bemenet!$E$2:$E$301,$M11130)="",INDEX(Bemenet!$F$2:$F$301,$M11130)=""),"",MAX(INDEX(Bemenet!$E$2:$E$301,$M11130),INDEX(Szabalyok!$A:$A,$N11130))))</f>
        <v/>
      </c>
      <c r="C11130" s="41">
        <f>IF($B11130="","",MIN(INDEX(Bemenet!$F$2:$F$301,$M11130),INDEX(Szabalyok!$B:$B,$N11130)))</f>
        <v/>
      </c>
      <c r="D11130" s="5">
        <f>IF(AND($B11130&lt;&gt;"",$C11130&lt;&gt;"",$B11130&lt;=$C11130),INDEX(Bemenet!$G$2:$G$301,$M11130),"")</f>
        <v/>
      </c>
      <c r="E11130" s="6">
        <f>IF(AND($B11130&lt;&gt;"",$C11130&lt;&gt;"",$B11130&lt;=$C11130),INDEX(Bemenet!$D$2:$D$301,$M11130),"")</f>
        <v/>
      </c>
      <c r="F11130" s="5">
        <f>IF(AND($B11130&lt;&gt;"",$C11130&lt;&gt;"",$B11130&lt;=$C11130),$C11130-$B11130+1,"")</f>
        <v/>
      </c>
      <c r="G11130" s="5">
        <f>IF($F11130="","",$F11130*$D11130)</f>
        <v/>
      </c>
      <c r="H11130" s="42">
        <f>IF($G11130="","",$O11130)</f>
        <v/>
      </c>
      <c r="I11130" s="5">
        <f>IF($G11130="","",$G11130*IF($H11130="",$O11130,$H11130)/100)</f>
        <v/>
      </c>
      <c r="J11130" s="5">
        <f>IF(OR($L11130="",NOT(COUNTIFS($L$2:$L11130,$L11130)=1)),"",SUMIFS($G:$G,$L:$L,$L11130))</f>
        <v/>
      </c>
      <c r="K11130" s="5">
        <f>IF(OR($L11130="",NOT(COUNTIFS($L$2:$L11130,$L11130)=1)),"",SUMIFS($I:$I,$L:$L,$L11130))</f>
        <v/>
      </c>
      <c r="L11130" s="6">
        <f>IF($B11130="","",YEAR($B11130))</f>
        <v/>
      </c>
      <c r="M11130" s="6">
        <f>INT((ROW()-2)/39)+1</f>
        <v/>
      </c>
      <c r="N11130" s="6">
        <f>MOD(ROW()-2,39)+2</f>
        <v/>
      </c>
      <c r="O11130" s="42">
        <f>IF(AND($B11130&lt;&gt;"",$C11130&lt;&gt;"",$B11130&lt;=$C11130),INDEX(Szabalyok!$C:$C,$N11130),"")</f>
        <v/>
      </c>
      <c r="P11130">
        <f>IF(D11130="",P11129,P11129+1)</f>
        <v/>
      </c>
    </row>
    <row r="11131">
      <c r="A11131">
        <f>IF(P11131=P11130,0,P11131)</f>
        <v/>
      </c>
      <c r="B11131" s="41">
        <f>IF($M11131&gt;300,"",IF(OR(INDEX(Bemenet!$E$2:$E$301,$M11131)="",INDEX(Bemenet!$F$2:$F$301,$M11131)=""),"",MAX(INDEX(Bemenet!$E$2:$E$301,$M11131),INDEX(Szabalyok!$A:$A,$N11131))))</f>
        <v/>
      </c>
      <c r="C11131" s="41">
        <f>IF($B11131="","",MIN(INDEX(Bemenet!$F$2:$F$301,$M11131),INDEX(Szabalyok!$B:$B,$N11131)))</f>
        <v/>
      </c>
      <c r="D11131" s="5">
        <f>IF(AND($B11131&lt;&gt;"",$C11131&lt;&gt;"",$B11131&lt;=$C11131),INDEX(Bemenet!$G$2:$G$301,$M11131),"")</f>
        <v/>
      </c>
      <c r="E11131" s="6">
        <f>IF(AND($B11131&lt;&gt;"",$C11131&lt;&gt;"",$B11131&lt;=$C11131),INDEX(Bemenet!$D$2:$D$301,$M11131),"")</f>
        <v/>
      </c>
      <c r="F11131" s="5">
        <f>IF(AND($B11131&lt;&gt;"",$C11131&lt;&gt;"",$B11131&lt;=$C11131),$C11131-$B11131+1,"")</f>
        <v/>
      </c>
      <c r="G11131" s="5">
        <f>IF($F11131="","",$F11131*$D11131)</f>
        <v/>
      </c>
      <c r="H11131" s="42">
        <f>IF($G11131="","",$O11131)</f>
        <v/>
      </c>
      <c r="I11131" s="5">
        <f>IF($G11131="","",$G11131*IF($H11131="",$O11131,$H11131)/100)</f>
        <v/>
      </c>
      <c r="J11131" s="5">
        <f>IF(OR($L11131="",NOT(COUNTIFS($L$2:$L11131,$L11131)=1)),"",SUMIFS($G:$G,$L:$L,$L11131))</f>
        <v/>
      </c>
      <c r="K11131" s="5">
        <f>IF(OR($L11131="",NOT(COUNTIFS($L$2:$L11131,$L11131)=1)),"",SUMIFS($I:$I,$L:$L,$L11131))</f>
        <v/>
      </c>
      <c r="L11131" s="6">
        <f>IF($B11131="","",YEAR($B11131))</f>
        <v/>
      </c>
      <c r="M11131" s="6">
        <f>INT((ROW()-2)/39)+1</f>
        <v/>
      </c>
      <c r="N11131" s="6">
        <f>MOD(ROW()-2,39)+2</f>
        <v/>
      </c>
      <c r="O11131" s="42">
        <f>IF(AND($B11131&lt;&gt;"",$C11131&lt;&gt;"",$B11131&lt;=$C11131),INDEX(Szabalyok!$C:$C,$N11131),"")</f>
        <v/>
      </c>
      <c r="P11131">
        <f>IF(D11131="",P11130,P11130+1)</f>
        <v/>
      </c>
    </row>
    <row r="11132">
      <c r="A11132">
        <f>IF(P11132=P11131,0,P11132)</f>
        <v/>
      </c>
      <c r="B11132" s="41">
        <f>IF($M11132&gt;300,"",IF(OR(INDEX(Bemenet!$E$2:$E$301,$M11132)="",INDEX(Bemenet!$F$2:$F$301,$M11132)=""),"",MAX(INDEX(Bemenet!$E$2:$E$301,$M11132),INDEX(Szabalyok!$A:$A,$N11132))))</f>
        <v/>
      </c>
      <c r="C11132" s="41">
        <f>IF($B11132="","",MIN(INDEX(Bemenet!$F$2:$F$301,$M11132),INDEX(Szabalyok!$B:$B,$N11132)))</f>
        <v/>
      </c>
      <c r="D11132" s="5">
        <f>IF(AND($B11132&lt;&gt;"",$C11132&lt;&gt;"",$B11132&lt;=$C11132),INDEX(Bemenet!$G$2:$G$301,$M11132),"")</f>
        <v/>
      </c>
      <c r="E11132" s="6">
        <f>IF(AND($B11132&lt;&gt;"",$C11132&lt;&gt;"",$B11132&lt;=$C11132),INDEX(Bemenet!$D$2:$D$301,$M11132),"")</f>
        <v/>
      </c>
      <c r="F11132" s="5">
        <f>IF(AND($B11132&lt;&gt;"",$C11132&lt;&gt;"",$B11132&lt;=$C11132),$C11132-$B11132+1,"")</f>
        <v/>
      </c>
      <c r="G11132" s="5">
        <f>IF($F11132="","",$F11132*$D11132)</f>
        <v/>
      </c>
      <c r="H11132" s="42">
        <f>IF($G11132="","",$O11132)</f>
        <v/>
      </c>
      <c r="I11132" s="5">
        <f>IF($G11132="","",$G11132*IF($H11132="",$O11132,$H11132)/100)</f>
        <v/>
      </c>
      <c r="J11132" s="5">
        <f>IF(OR($L11132="",NOT(COUNTIFS($L$2:$L11132,$L11132)=1)),"",SUMIFS($G:$G,$L:$L,$L11132))</f>
        <v/>
      </c>
      <c r="K11132" s="5">
        <f>IF(OR($L11132="",NOT(COUNTIFS($L$2:$L11132,$L11132)=1)),"",SUMIFS($I:$I,$L:$L,$L11132))</f>
        <v/>
      </c>
      <c r="L11132" s="6">
        <f>IF($B11132="","",YEAR($B11132))</f>
        <v/>
      </c>
      <c r="M11132" s="6">
        <f>INT((ROW()-2)/39)+1</f>
        <v/>
      </c>
      <c r="N11132" s="6">
        <f>MOD(ROW()-2,39)+2</f>
        <v/>
      </c>
      <c r="O11132" s="42">
        <f>IF(AND($B11132&lt;&gt;"",$C11132&lt;&gt;"",$B11132&lt;=$C11132),INDEX(Szabalyok!$C:$C,$N11132),"")</f>
        <v/>
      </c>
      <c r="P11132">
        <f>IF(D11132="",P11131,P11131+1)</f>
        <v/>
      </c>
    </row>
    <row r="11133">
      <c r="A11133">
        <f>IF(P11133=P11132,0,P11133)</f>
        <v/>
      </c>
      <c r="B11133" s="41">
        <f>IF($M11133&gt;300,"",IF(OR(INDEX(Bemenet!$E$2:$E$301,$M11133)="",INDEX(Bemenet!$F$2:$F$301,$M11133)=""),"",MAX(INDEX(Bemenet!$E$2:$E$301,$M11133),INDEX(Szabalyok!$A:$A,$N11133))))</f>
        <v/>
      </c>
      <c r="C11133" s="41">
        <f>IF($B11133="","",MIN(INDEX(Bemenet!$F$2:$F$301,$M11133),INDEX(Szabalyok!$B:$B,$N11133)))</f>
        <v/>
      </c>
      <c r="D11133" s="5">
        <f>IF(AND($B11133&lt;&gt;"",$C11133&lt;&gt;"",$B11133&lt;=$C11133),INDEX(Bemenet!$G$2:$G$301,$M11133),"")</f>
        <v/>
      </c>
      <c r="E11133" s="6">
        <f>IF(AND($B11133&lt;&gt;"",$C11133&lt;&gt;"",$B11133&lt;=$C11133),INDEX(Bemenet!$D$2:$D$301,$M11133),"")</f>
        <v/>
      </c>
      <c r="F11133" s="5">
        <f>IF(AND($B11133&lt;&gt;"",$C11133&lt;&gt;"",$B11133&lt;=$C11133),$C11133-$B11133+1,"")</f>
        <v/>
      </c>
      <c r="G11133" s="5">
        <f>IF($F11133="","",$F11133*$D11133)</f>
        <v/>
      </c>
      <c r="H11133" s="42">
        <f>IF($G11133="","",$O11133)</f>
        <v/>
      </c>
      <c r="I11133" s="5">
        <f>IF($G11133="","",$G11133*IF($H11133="",$O11133,$H11133)/100)</f>
        <v/>
      </c>
      <c r="J11133" s="5">
        <f>IF(OR($L11133="",NOT(COUNTIFS($L$2:$L11133,$L11133)=1)),"",SUMIFS($G:$G,$L:$L,$L11133))</f>
        <v/>
      </c>
      <c r="K11133" s="5">
        <f>IF(OR($L11133="",NOT(COUNTIFS($L$2:$L11133,$L11133)=1)),"",SUMIFS($I:$I,$L:$L,$L11133))</f>
        <v/>
      </c>
      <c r="L11133" s="6">
        <f>IF($B11133="","",YEAR($B11133))</f>
        <v/>
      </c>
      <c r="M11133" s="6">
        <f>INT((ROW()-2)/39)+1</f>
        <v/>
      </c>
      <c r="N11133" s="6">
        <f>MOD(ROW()-2,39)+2</f>
        <v/>
      </c>
      <c r="O11133" s="42">
        <f>IF(AND($B11133&lt;&gt;"",$C11133&lt;&gt;"",$B11133&lt;=$C11133),INDEX(Szabalyok!$C:$C,$N11133),"")</f>
        <v/>
      </c>
      <c r="P11133">
        <f>IF(D11133="",P11132,P11132+1)</f>
        <v/>
      </c>
    </row>
    <row r="11134">
      <c r="A11134">
        <f>IF(P11134=P11133,0,P11134)</f>
        <v/>
      </c>
      <c r="B11134" s="41">
        <f>IF($M11134&gt;300,"",IF(OR(INDEX(Bemenet!$E$2:$E$301,$M11134)="",INDEX(Bemenet!$F$2:$F$301,$M11134)=""),"",MAX(INDEX(Bemenet!$E$2:$E$301,$M11134),INDEX(Szabalyok!$A:$A,$N11134))))</f>
        <v/>
      </c>
      <c r="C11134" s="41">
        <f>IF($B11134="","",MIN(INDEX(Bemenet!$F$2:$F$301,$M11134),INDEX(Szabalyok!$B:$B,$N11134)))</f>
        <v/>
      </c>
      <c r="D11134" s="5">
        <f>IF(AND($B11134&lt;&gt;"",$C11134&lt;&gt;"",$B11134&lt;=$C11134),INDEX(Bemenet!$G$2:$G$301,$M11134),"")</f>
        <v/>
      </c>
      <c r="E11134" s="6">
        <f>IF(AND($B11134&lt;&gt;"",$C11134&lt;&gt;"",$B11134&lt;=$C11134),INDEX(Bemenet!$D$2:$D$301,$M11134),"")</f>
        <v/>
      </c>
      <c r="F11134" s="5">
        <f>IF(AND($B11134&lt;&gt;"",$C11134&lt;&gt;"",$B11134&lt;=$C11134),$C11134-$B11134+1,"")</f>
        <v/>
      </c>
      <c r="G11134" s="5">
        <f>IF($F11134="","",$F11134*$D11134)</f>
        <v/>
      </c>
      <c r="H11134" s="42">
        <f>IF($G11134="","",$O11134)</f>
        <v/>
      </c>
      <c r="I11134" s="5">
        <f>IF($G11134="","",$G11134*IF($H11134="",$O11134,$H11134)/100)</f>
        <v/>
      </c>
      <c r="J11134" s="5">
        <f>IF(OR($L11134="",NOT(COUNTIFS($L$2:$L11134,$L11134)=1)),"",SUMIFS($G:$G,$L:$L,$L11134))</f>
        <v/>
      </c>
      <c r="K11134" s="5">
        <f>IF(OR($L11134="",NOT(COUNTIFS($L$2:$L11134,$L11134)=1)),"",SUMIFS($I:$I,$L:$L,$L11134))</f>
        <v/>
      </c>
      <c r="L11134" s="6">
        <f>IF($B11134="","",YEAR($B11134))</f>
        <v/>
      </c>
      <c r="M11134" s="6">
        <f>INT((ROW()-2)/39)+1</f>
        <v/>
      </c>
      <c r="N11134" s="6">
        <f>MOD(ROW()-2,39)+2</f>
        <v/>
      </c>
      <c r="O11134" s="42">
        <f>IF(AND($B11134&lt;&gt;"",$C11134&lt;&gt;"",$B11134&lt;=$C11134),INDEX(Szabalyok!$C:$C,$N11134),"")</f>
        <v/>
      </c>
      <c r="P11134">
        <f>IF(D11134="",P11133,P11133+1)</f>
        <v/>
      </c>
    </row>
    <row r="11135">
      <c r="A11135">
        <f>IF(P11135=P11134,0,P11135)</f>
        <v/>
      </c>
      <c r="B11135" s="41">
        <f>IF($M11135&gt;300,"",IF(OR(INDEX(Bemenet!$E$2:$E$301,$M11135)="",INDEX(Bemenet!$F$2:$F$301,$M11135)=""),"",MAX(INDEX(Bemenet!$E$2:$E$301,$M11135),INDEX(Szabalyok!$A:$A,$N11135))))</f>
        <v/>
      </c>
      <c r="C11135" s="41">
        <f>IF($B11135="","",MIN(INDEX(Bemenet!$F$2:$F$301,$M11135),INDEX(Szabalyok!$B:$B,$N11135)))</f>
        <v/>
      </c>
      <c r="D11135" s="5">
        <f>IF(AND($B11135&lt;&gt;"",$C11135&lt;&gt;"",$B11135&lt;=$C11135),INDEX(Bemenet!$G$2:$G$301,$M11135),"")</f>
        <v/>
      </c>
      <c r="E11135" s="6">
        <f>IF(AND($B11135&lt;&gt;"",$C11135&lt;&gt;"",$B11135&lt;=$C11135),INDEX(Bemenet!$D$2:$D$301,$M11135),"")</f>
        <v/>
      </c>
      <c r="F11135" s="5">
        <f>IF(AND($B11135&lt;&gt;"",$C11135&lt;&gt;"",$B11135&lt;=$C11135),$C11135-$B11135+1,"")</f>
        <v/>
      </c>
      <c r="G11135" s="5">
        <f>IF($F11135="","",$F11135*$D11135)</f>
        <v/>
      </c>
      <c r="H11135" s="42">
        <f>IF($G11135="","",$O11135)</f>
        <v/>
      </c>
      <c r="I11135" s="5">
        <f>IF($G11135="","",$G11135*IF($H11135="",$O11135,$H11135)/100)</f>
        <v/>
      </c>
      <c r="J11135" s="5">
        <f>IF(OR($L11135="",NOT(COUNTIFS($L$2:$L11135,$L11135)=1)),"",SUMIFS($G:$G,$L:$L,$L11135))</f>
        <v/>
      </c>
      <c r="K11135" s="5">
        <f>IF(OR($L11135="",NOT(COUNTIFS($L$2:$L11135,$L11135)=1)),"",SUMIFS($I:$I,$L:$L,$L11135))</f>
        <v/>
      </c>
      <c r="L11135" s="6">
        <f>IF($B11135="","",YEAR($B11135))</f>
        <v/>
      </c>
      <c r="M11135" s="6">
        <f>INT((ROW()-2)/39)+1</f>
        <v/>
      </c>
      <c r="N11135" s="6">
        <f>MOD(ROW()-2,39)+2</f>
        <v/>
      </c>
      <c r="O11135" s="42">
        <f>IF(AND($B11135&lt;&gt;"",$C11135&lt;&gt;"",$B11135&lt;=$C11135),INDEX(Szabalyok!$C:$C,$N11135),"")</f>
        <v/>
      </c>
      <c r="P11135">
        <f>IF(D11135="",P11134,P11134+1)</f>
        <v/>
      </c>
    </row>
    <row r="11136">
      <c r="A11136">
        <f>IF(P11136=P11135,0,P11136)</f>
        <v/>
      </c>
      <c r="B11136" s="41">
        <f>IF($M11136&gt;300,"",IF(OR(INDEX(Bemenet!$E$2:$E$301,$M11136)="",INDEX(Bemenet!$F$2:$F$301,$M11136)=""),"",MAX(INDEX(Bemenet!$E$2:$E$301,$M11136),INDEX(Szabalyok!$A:$A,$N11136))))</f>
        <v/>
      </c>
      <c r="C11136" s="41">
        <f>IF($B11136="","",MIN(INDEX(Bemenet!$F$2:$F$301,$M11136),INDEX(Szabalyok!$B:$B,$N11136)))</f>
        <v/>
      </c>
      <c r="D11136" s="5">
        <f>IF(AND($B11136&lt;&gt;"",$C11136&lt;&gt;"",$B11136&lt;=$C11136),INDEX(Bemenet!$G$2:$G$301,$M11136),"")</f>
        <v/>
      </c>
      <c r="E11136" s="6">
        <f>IF(AND($B11136&lt;&gt;"",$C11136&lt;&gt;"",$B11136&lt;=$C11136),INDEX(Bemenet!$D$2:$D$301,$M11136),"")</f>
        <v/>
      </c>
      <c r="F11136" s="5">
        <f>IF(AND($B11136&lt;&gt;"",$C11136&lt;&gt;"",$B11136&lt;=$C11136),$C11136-$B11136+1,"")</f>
        <v/>
      </c>
      <c r="G11136" s="5">
        <f>IF($F11136="","",$F11136*$D11136)</f>
        <v/>
      </c>
      <c r="H11136" s="42">
        <f>IF($G11136="","",$O11136)</f>
        <v/>
      </c>
      <c r="I11136" s="5">
        <f>IF($G11136="","",$G11136*IF($H11136="",$O11136,$H11136)/100)</f>
        <v/>
      </c>
      <c r="J11136" s="5">
        <f>IF(OR($L11136="",NOT(COUNTIFS($L$2:$L11136,$L11136)=1)),"",SUMIFS($G:$G,$L:$L,$L11136))</f>
        <v/>
      </c>
      <c r="K11136" s="5">
        <f>IF(OR($L11136="",NOT(COUNTIFS($L$2:$L11136,$L11136)=1)),"",SUMIFS($I:$I,$L:$L,$L11136))</f>
        <v/>
      </c>
      <c r="L11136" s="6">
        <f>IF($B11136="","",YEAR($B11136))</f>
        <v/>
      </c>
      <c r="M11136" s="6">
        <f>INT((ROW()-2)/39)+1</f>
        <v/>
      </c>
      <c r="N11136" s="6">
        <f>MOD(ROW()-2,39)+2</f>
        <v/>
      </c>
      <c r="O11136" s="42">
        <f>IF(AND($B11136&lt;&gt;"",$C11136&lt;&gt;"",$B11136&lt;=$C11136),INDEX(Szabalyok!$C:$C,$N11136),"")</f>
        <v/>
      </c>
      <c r="P11136">
        <f>IF(D11136="",P11135,P11135+1)</f>
        <v/>
      </c>
    </row>
    <row r="11137">
      <c r="A11137">
        <f>IF(P11137=P11136,0,P11137)</f>
        <v/>
      </c>
      <c r="B11137" s="41">
        <f>IF($M11137&gt;300,"",IF(OR(INDEX(Bemenet!$E$2:$E$301,$M11137)="",INDEX(Bemenet!$F$2:$F$301,$M11137)=""),"",MAX(INDEX(Bemenet!$E$2:$E$301,$M11137),INDEX(Szabalyok!$A:$A,$N11137))))</f>
        <v/>
      </c>
      <c r="C11137" s="41">
        <f>IF($B11137="","",MIN(INDEX(Bemenet!$F$2:$F$301,$M11137),INDEX(Szabalyok!$B:$B,$N11137)))</f>
        <v/>
      </c>
      <c r="D11137" s="5">
        <f>IF(AND($B11137&lt;&gt;"",$C11137&lt;&gt;"",$B11137&lt;=$C11137),INDEX(Bemenet!$G$2:$G$301,$M11137),"")</f>
        <v/>
      </c>
      <c r="E11137" s="6">
        <f>IF(AND($B11137&lt;&gt;"",$C11137&lt;&gt;"",$B11137&lt;=$C11137),INDEX(Bemenet!$D$2:$D$301,$M11137),"")</f>
        <v/>
      </c>
      <c r="F11137" s="5">
        <f>IF(AND($B11137&lt;&gt;"",$C11137&lt;&gt;"",$B11137&lt;=$C11137),$C11137-$B11137+1,"")</f>
        <v/>
      </c>
      <c r="G11137" s="5">
        <f>IF($F11137="","",$F11137*$D11137)</f>
        <v/>
      </c>
      <c r="H11137" s="42">
        <f>IF($G11137="","",$O11137)</f>
        <v/>
      </c>
      <c r="I11137" s="5">
        <f>IF($G11137="","",$G11137*IF($H11137="",$O11137,$H11137)/100)</f>
        <v/>
      </c>
      <c r="J11137" s="5">
        <f>IF(OR($L11137="",NOT(COUNTIFS($L$2:$L11137,$L11137)=1)),"",SUMIFS($G:$G,$L:$L,$L11137))</f>
        <v/>
      </c>
      <c r="K11137" s="5">
        <f>IF(OR($L11137="",NOT(COUNTIFS($L$2:$L11137,$L11137)=1)),"",SUMIFS($I:$I,$L:$L,$L11137))</f>
        <v/>
      </c>
      <c r="L11137" s="6">
        <f>IF($B11137="","",YEAR($B11137))</f>
        <v/>
      </c>
      <c r="M11137" s="6">
        <f>INT((ROW()-2)/39)+1</f>
        <v/>
      </c>
      <c r="N11137" s="6">
        <f>MOD(ROW()-2,39)+2</f>
        <v/>
      </c>
      <c r="O11137" s="42">
        <f>IF(AND($B11137&lt;&gt;"",$C11137&lt;&gt;"",$B11137&lt;=$C11137),INDEX(Szabalyok!$C:$C,$N11137),"")</f>
        <v/>
      </c>
      <c r="P11137">
        <f>IF(D11137="",P11136,P11136+1)</f>
        <v/>
      </c>
    </row>
    <row r="11138">
      <c r="A11138">
        <f>IF(P11138=P11137,0,P11138)</f>
        <v/>
      </c>
      <c r="B11138" s="41">
        <f>IF($M11138&gt;300,"",IF(OR(INDEX(Bemenet!$E$2:$E$301,$M11138)="",INDEX(Bemenet!$F$2:$F$301,$M11138)=""),"",MAX(INDEX(Bemenet!$E$2:$E$301,$M11138),INDEX(Szabalyok!$A:$A,$N11138))))</f>
        <v/>
      </c>
      <c r="C11138" s="41">
        <f>IF($B11138="","",MIN(INDEX(Bemenet!$F$2:$F$301,$M11138),INDEX(Szabalyok!$B:$B,$N11138)))</f>
        <v/>
      </c>
      <c r="D11138" s="5">
        <f>IF(AND($B11138&lt;&gt;"",$C11138&lt;&gt;"",$B11138&lt;=$C11138),INDEX(Bemenet!$G$2:$G$301,$M11138),"")</f>
        <v/>
      </c>
      <c r="E11138" s="6">
        <f>IF(AND($B11138&lt;&gt;"",$C11138&lt;&gt;"",$B11138&lt;=$C11138),INDEX(Bemenet!$D$2:$D$301,$M11138),"")</f>
        <v/>
      </c>
      <c r="F11138" s="5">
        <f>IF(AND($B11138&lt;&gt;"",$C11138&lt;&gt;"",$B11138&lt;=$C11138),$C11138-$B11138+1,"")</f>
        <v/>
      </c>
      <c r="G11138" s="5">
        <f>IF($F11138="","",$F11138*$D11138)</f>
        <v/>
      </c>
      <c r="H11138" s="42">
        <f>IF($G11138="","",$O11138)</f>
        <v/>
      </c>
      <c r="I11138" s="5">
        <f>IF($G11138="","",$G11138*IF($H11138="",$O11138,$H11138)/100)</f>
        <v/>
      </c>
      <c r="J11138" s="5">
        <f>IF(OR($L11138="",NOT(COUNTIFS($L$2:$L11138,$L11138)=1)),"",SUMIFS($G:$G,$L:$L,$L11138))</f>
        <v/>
      </c>
      <c r="K11138" s="5">
        <f>IF(OR($L11138="",NOT(COUNTIFS($L$2:$L11138,$L11138)=1)),"",SUMIFS($I:$I,$L:$L,$L11138))</f>
        <v/>
      </c>
      <c r="L11138" s="6">
        <f>IF($B11138="","",YEAR($B11138))</f>
        <v/>
      </c>
      <c r="M11138" s="6">
        <f>INT((ROW()-2)/39)+1</f>
        <v/>
      </c>
      <c r="N11138" s="6">
        <f>MOD(ROW()-2,39)+2</f>
        <v/>
      </c>
      <c r="O11138" s="42">
        <f>IF(AND($B11138&lt;&gt;"",$C11138&lt;&gt;"",$B11138&lt;=$C11138),INDEX(Szabalyok!$C:$C,$N11138),"")</f>
        <v/>
      </c>
      <c r="P11138">
        <f>IF(D11138="",P11137,P11137+1)</f>
        <v/>
      </c>
    </row>
    <row r="11139">
      <c r="A11139">
        <f>IF(P11139=P11138,0,P11139)</f>
        <v/>
      </c>
      <c r="B11139" s="41">
        <f>IF($M11139&gt;300,"",IF(OR(INDEX(Bemenet!$E$2:$E$301,$M11139)="",INDEX(Bemenet!$F$2:$F$301,$M11139)=""),"",MAX(INDEX(Bemenet!$E$2:$E$301,$M11139),INDEX(Szabalyok!$A:$A,$N11139))))</f>
        <v/>
      </c>
      <c r="C11139" s="41">
        <f>IF($B11139="","",MIN(INDEX(Bemenet!$F$2:$F$301,$M11139),INDEX(Szabalyok!$B:$B,$N11139)))</f>
        <v/>
      </c>
      <c r="D11139" s="5">
        <f>IF(AND($B11139&lt;&gt;"",$C11139&lt;&gt;"",$B11139&lt;=$C11139),INDEX(Bemenet!$G$2:$G$301,$M11139),"")</f>
        <v/>
      </c>
      <c r="E11139" s="6">
        <f>IF(AND($B11139&lt;&gt;"",$C11139&lt;&gt;"",$B11139&lt;=$C11139),INDEX(Bemenet!$D$2:$D$301,$M11139),"")</f>
        <v/>
      </c>
      <c r="F11139" s="5">
        <f>IF(AND($B11139&lt;&gt;"",$C11139&lt;&gt;"",$B11139&lt;=$C11139),$C11139-$B11139+1,"")</f>
        <v/>
      </c>
      <c r="G11139" s="5">
        <f>IF($F11139="","",$F11139*$D11139)</f>
        <v/>
      </c>
      <c r="H11139" s="42">
        <f>IF($G11139="","",$O11139)</f>
        <v/>
      </c>
      <c r="I11139" s="5">
        <f>IF($G11139="","",$G11139*IF($H11139="",$O11139,$H11139)/100)</f>
        <v/>
      </c>
      <c r="J11139" s="5">
        <f>IF(OR($L11139="",NOT(COUNTIFS($L$2:$L11139,$L11139)=1)),"",SUMIFS($G:$G,$L:$L,$L11139))</f>
        <v/>
      </c>
      <c r="K11139" s="5">
        <f>IF(OR($L11139="",NOT(COUNTIFS($L$2:$L11139,$L11139)=1)),"",SUMIFS($I:$I,$L:$L,$L11139))</f>
        <v/>
      </c>
      <c r="L11139" s="6">
        <f>IF($B11139="","",YEAR($B11139))</f>
        <v/>
      </c>
      <c r="M11139" s="6">
        <f>INT((ROW()-2)/39)+1</f>
        <v/>
      </c>
      <c r="N11139" s="6">
        <f>MOD(ROW()-2,39)+2</f>
        <v/>
      </c>
      <c r="O11139" s="42">
        <f>IF(AND($B11139&lt;&gt;"",$C11139&lt;&gt;"",$B11139&lt;=$C11139),INDEX(Szabalyok!$C:$C,$N11139),"")</f>
        <v/>
      </c>
      <c r="P11139">
        <f>IF(D11139="",P11138,P11138+1)</f>
        <v/>
      </c>
    </row>
    <row r="11140">
      <c r="A11140">
        <f>IF(P11140=P11139,0,P11140)</f>
        <v/>
      </c>
      <c r="B11140" s="41">
        <f>IF($M11140&gt;300,"",IF(OR(INDEX(Bemenet!$E$2:$E$301,$M11140)="",INDEX(Bemenet!$F$2:$F$301,$M11140)=""),"",MAX(INDEX(Bemenet!$E$2:$E$301,$M11140),INDEX(Szabalyok!$A:$A,$N11140))))</f>
        <v/>
      </c>
      <c r="C11140" s="41">
        <f>IF($B11140="","",MIN(INDEX(Bemenet!$F$2:$F$301,$M11140),INDEX(Szabalyok!$B:$B,$N11140)))</f>
        <v/>
      </c>
      <c r="D11140" s="5">
        <f>IF(AND($B11140&lt;&gt;"",$C11140&lt;&gt;"",$B11140&lt;=$C11140),INDEX(Bemenet!$G$2:$G$301,$M11140),"")</f>
        <v/>
      </c>
      <c r="E11140" s="6">
        <f>IF(AND($B11140&lt;&gt;"",$C11140&lt;&gt;"",$B11140&lt;=$C11140),INDEX(Bemenet!$D$2:$D$301,$M11140),"")</f>
        <v/>
      </c>
      <c r="F11140" s="5">
        <f>IF(AND($B11140&lt;&gt;"",$C11140&lt;&gt;"",$B11140&lt;=$C11140),$C11140-$B11140+1,"")</f>
        <v/>
      </c>
      <c r="G11140" s="5">
        <f>IF($F11140="","",$F11140*$D11140)</f>
        <v/>
      </c>
      <c r="H11140" s="42">
        <f>IF($G11140="","",$O11140)</f>
        <v/>
      </c>
      <c r="I11140" s="5">
        <f>IF($G11140="","",$G11140*IF($H11140="",$O11140,$H11140)/100)</f>
        <v/>
      </c>
      <c r="J11140" s="5">
        <f>IF(OR($L11140="",NOT(COUNTIFS($L$2:$L11140,$L11140)=1)),"",SUMIFS($G:$G,$L:$L,$L11140))</f>
        <v/>
      </c>
      <c r="K11140" s="5">
        <f>IF(OR($L11140="",NOT(COUNTIFS($L$2:$L11140,$L11140)=1)),"",SUMIFS($I:$I,$L:$L,$L11140))</f>
        <v/>
      </c>
      <c r="L11140" s="6">
        <f>IF($B11140="","",YEAR($B11140))</f>
        <v/>
      </c>
      <c r="M11140" s="6">
        <f>INT((ROW()-2)/39)+1</f>
        <v/>
      </c>
      <c r="N11140" s="6">
        <f>MOD(ROW()-2,39)+2</f>
        <v/>
      </c>
      <c r="O11140" s="42">
        <f>IF(AND($B11140&lt;&gt;"",$C11140&lt;&gt;"",$B11140&lt;=$C11140),INDEX(Szabalyok!$C:$C,$N11140),"")</f>
        <v/>
      </c>
      <c r="P11140">
        <f>IF(D11140="",P11139,P11139+1)</f>
        <v/>
      </c>
    </row>
    <row r="11141">
      <c r="A11141">
        <f>IF(P11141=P11140,0,P11141)</f>
        <v/>
      </c>
      <c r="B11141" s="41">
        <f>IF($M11141&gt;300,"",IF(OR(INDEX(Bemenet!$E$2:$E$301,$M11141)="",INDEX(Bemenet!$F$2:$F$301,$M11141)=""),"",MAX(INDEX(Bemenet!$E$2:$E$301,$M11141),INDEX(Szabalyok!$A:$A,$N11141))))</f>
        <v/>
      </c>
      <c r="C11141" s="41">
        <f>IF($B11141="","",MIN(INDEX(Bemenet!$F$2:$F$301,$M11141),INDEX(Szabalyok!$B:$B,$N11141)))</f>
        <v/>
      </c>
      <c r="D11141" s="5">
        <f>IF(AND($B11141&lt;&gt;"",$C11141&lt;&gt;"",$B11141&lt;=$C11141),INDEX(Bemenet!$G$2:$G$301,$M11141),"")</f>
        <v/>
      </c>
      <c r="E11141" s="6">
        <f>IF(AND($B11141&lt;&gt;"",$C11141&lt;&gt;"",$B11141&lt;=$C11141),INDEX(Bemenet!$D$2:$D$301,$M11141),"")</f>
        <v/>
      </c>
      <c r="F11141" s="5">
        <f>IF(AND($B11141&lt;&gt;"",$C11141&lt;&gt;"",$B11141&lt;=$C11141),$C11141-$B11141+1,"")</f>
        <v/>
      </c>
      <c r="G11141" s="5">
        <f>IF($F11141="","",$F11141*$D11141)</f>
        <v/>
      </c>
      <c r="H11141" s="42">
        <f>IF($G11141="","",$O11141)</f>
        <v/>
      </c>
      <c r="I11141" s="5">
        <f>IF($G11141="","",$G11141*IF($H11141="",$O11141,$H11141)/100)</f>
        <v/>
      </c>
      <c r="J11141" s="5">
        <f>IF(OR($L11141="",NOT(COUNTIFS($L$2:$L11141,$L11141)=1)),"",SUMIFS($G:$G,$L:$L,$L11141))</f>
        <v/>
      </c>
      <c r="K11141" s="5">
        <f>IF(OR($L11141="",NOT(COUNTIFS($L$2:$L11141,$L11141)=1)),"",SUMIFS($I:$I,$L:$L,$L11141))</f>
        <v/>
      </c>
      <c r="L11141" s="6">
        <f>IF($B11141="","",YEAR($B11141))</f>
        <v/>
      </c>
      <c r="M11141" s="6">
        <f>INT((ROW()-2)/39)+1</f>
        <v/>
      </c>
      <c r="N11141" s="6">
        <f>MOD(ROW()-2,39)+2</f>
        <v/>
      </c>
      <c r="O11141" s="42">
        <f>IF(AND($B11141&lt;&gt;"",$C11141&lt;&gt;"",$B11141&lt;=$C11141),INDEX(Szabalyok!$C:$C,$N11141),"")</f>
        <v/>
      </c>
      <c r="P11141">
        <f>IF(D11141="",P11140,P11140+1)</f>
        <v/>
      </c>
    </row>
    <row r="11142">
      <c r="A11142">
        <f>IF(P11142=P11141,0,P11142)</f>
        <v/>
      </c>
      <c r="B11142" s="41">
        <f>IF($M11142&gt;300,"",IF(OR(INDEX(Bemenet!$E$2:$E$301,$M11142)="",INDEX(Bemenet!$F$2:$F$301,$M11142)=""),"",MAX(INDEX(Bemenet!$E$2:$E$301,$M11142),INDEX(Szabalyok!$A:$A,$N11142))))</f>
        <v/>
      </c>
      <c r="C11142" s="41">
        <f>IF($B11142="","",MIN(INDEX(Bemenet!$F$2:$F$301,$M11142),INDEX(Szabalyok!$B:$B,$N11142)))</f>
        <v/>
      </c>
      <c r="D11142" s="5">
        <f>IF(AND($B11142&lt;&gt;"",$C11142&lt;&gt;"",$B11142&lt;=$C11142),INDEX(Bemenet!$G$2:$G$301,$M11142),"")</f>
        <v/>
      </c>
      <c r="E11142" s="6">
        <f>IF(AND($B11142&lt;&gt;"",$C11142&lt;&gt;"",$B11142&lt;=$C11142),INDEX(Bemenet!$D$2:$D$301,$M11142),"")</f>
        <v/>
      </c>
      <c r="F11142" s="5">
        <f>IF(AND($B11142&lt;&gt;"",$C11142&lt;&gt;"",$B11142&lt;=$C11142),$C11142-$B11142+1,"")</f>
        <v/>
      </c>
      <c r="G11142" s="5">
        <f>IF($F11142="","",$F11142*$D11142)</f>
        <v/>
      </c>
      <c r="H11142" s="42">
        <f>IF($G11142="","",$O11142)</f>
        <v/>
      </c>
      <c r="I11142" s="5">
        <f>IF($G11142="","",$G11142*IF($H11142="",$O11142,$H11142)/100)</f>
        <v/>
      </c>
      <c r="J11142" s="5">
        <f>IF(OR($L11142="",NOT(COUNTIFS($L$2:$L11142,$L11142)=1)),"",SUMIFS($G:$G,$L:$L,$L11142))</f>
        <v/>
      </c>
      <c r="K11142" s="5">
        <f>IF(OR($L11142="",NOT(COUNTIFS($L$2:$L11142,$L11142)=1)),"",SUMIFS($I:$I,$L:$L,$L11142))</f>
        <v/>
      </c>
      <c r="L11142" s="6">
        <f>IF($B11142="","",YEAR($B11142))</f>
        <v/>
      </c>
      <c r="M11142" s="6">
        <f>INT((ROW()-2)/39)+1</f>
        <v/>
      </c>
      <c r="N11142" s="6">
        <f>MOD(ROW()-2,39)+2</f>
        <v/>
      </c>
      <c r="O11142" s="42">
        <f>IF(AND($B11142&lt;&gt;"",$C11142&lt;&gt;"",$B11142&lt;=$C11142),INDEX(Szabalyok!$C:$C,$N11142),"")</f>
        <v/>
      </c>
      <c r="P11142">
        <f>IF(D11142="",P11141,P11141+1)</f>
        <v/>
      </c>
    </row>
    <row r="11143">
      <c r="A11143">
        <f>IF(P11143=P11142,0,P11143)</f>
        <v/>
      </c>
      <c r="B11143" s="41">
        <f>IF($M11143&gt;300,"",IF(OR(INDEX(Bemenet!$E$2:$E$301,$M11143)="",INDEX(Bemenet!$F$2:$F$301,$M11143)=""),"",MAX(INDEX(Bemenet!$E$2:$E$301,$M11143),INDEX(Szabalyok!$A:$A,$N11143))))</f>
        <v/>
      </c>
      <c r="C11143" s="41">
        <f>IF($B11143="","",MIN(INDEX(Bemenet!$F$2:$F$301,$M11143),INDEX(Szabalyok!$B:$B,$N11143)))</f>
        <v/>
      </c>
      <c r="D11143" s="5">
        <f>IF(AND($B11143&lt;&gt;"",$C11143&lt;&gt;"",$B11143&lt;=$C11143),INDEX(Bemenet!$G$2:$G$301,$M11143),"")</f>
        <v/>
      </c>
      <c r="E11143" s="6">
        <f>IF(AND($B11143&lt;&gt;"",$C11143&lt;&gt;"",$B11143&lt;=$C11143),INDEX(Bemenet!$D$2:$D$301,$M11143),"")</f>
        <v/>
      </c>
      <c r="F11143" s="5">
        <f>IF(AND($B11143&lt;&gt;"",$C11143&lt;&gt;"",$B11143&lt;=$C11143),$C11143-$B11143+1,"")</f>
        <v/>
      </c>
      <c r="G11143" s="5">
        <f>IF($F11143="","",$F11143*$D11143)</f>
        <v/>
      </c>
      <c r="H11143" s="42">
        <f>IF($G11143="","",$O11143)</f>
        <v/>
      </c>
      <c r="I11143" s="5">
        <f>IF($G11143="","",$G11143*IF($H11143="",$O11143,$H11143)/100)</f>
        <v/>
      </c>
      <c r="J11143" s="5">
        <f>IF(OR($L11143="",NOT(COUNTIFS($L$2:$L11143,$L11143)=1)),"",SUMIFS($G:$G,$L:$L,$L11143))</f>
        <v/>
      </c>
      <c r="K11143" s="5">
        <f>IF(OR($L11143="",NOT(COUNTIFS($L$2:$L11143,$L11143)=1)),"",SUMIFS($I:$I,$L:$L,$L11143))</f>
        <v/>
      </c>
      <c r="L11143" s="6">
        <f>IF($B11143="","",YEAR($B11143))</f>
        <v/>
      </c>
      <c r="M11143" s="6">
        <f>INT((ROW()-2)/39)+1</f>
        <v/>
      </c>
      <c r="N11143" s="6">
        <f>MOD(ROW()-2,39)+2</f>
        <v/>
      </c>
      <c r="O11143" s="42">
        <f>IF(AND($B11143&lt;&gt;"",$C11143&lt;&gt;"",$B11143&lt;=$C11143),INDEX(Szabalyok!$C:$C,$N11143),"")</f>
        <v/>
      </c>
      <c r="P11143">
        <f>IF(D11143="",P11142,P11142+1)</f>
        <v/>
      </c>
    </row>
    <row r="11144">
      <c r="A11144">
        <f>IF(P11144=P11143,0,P11144)</f>
        <v/>
      </c>
      <c r="B11144" s="41">
        <f>IF($M11144&gt;300,"",IF(OR(INDEX(Bemenet!$E$2:$E$301,$M11144)="",INDEX(Bemenet!$F$2:$F$301,$M11144)=""),"",MAX(INDEX(Bemenet!$E$2:$E$301,$M11144),INDEX(Szabalyok!$A:$A,$N11144))))</f>
        <v/>
      </c>
      <c r="C11144" s="41">
        <f>IF($B11144="","",MIN(INDEX(Bemenet!$F$2:$F$301,$M11144),INDEX(Szabalyok!$B:$B,$N11144)))</f>
        <v/>
      </c>
      <c r="D11144" s="5">
        <f>IF(AND($B11144&lt;&gt;"",$C11144&lt;&gt;"",$B11144&lt;=$C11144),INDEX(Bemenet!$G$2:$G$301,$M11144),"")</f>
        <v/>
      </c>
      <c r="E11144" s="6">
        <f>IF(AND($B11144&lt;&gt;"",$C11144&lt;&gt;"",$B11144&lt;=$C11144),INDEX(Bemenet!$D$2:$D$301,$M11144),"")</f>
        <v/>
      </c>
      <c r="F11144" s="5">
        <f>IF(AND($B11144&lt;&gt;"",$C11144&lt;&gt;"",$B11144&lt;=$C11144),$C11144-$B11144+1,"")</f>
        <v/>
      </c>
      <c r="G11144" s="5">
        <f>IF($F11144="","",$F11144*$D11144)</f>
        <v/>
      </c>
      <c r="H11144" s="42">
        <f>IF($G11144="","",$O11144)</f>
        <v/>
      </c>
      <c r="I11144" s="5">
        <f>IF($G11144="","",$G11144*IF($H11144="",$O11144,$H11144)/100)</f>
        <v/>
      </c>
      <c r="J11144" s="5">
        <f>IF(OR($L11144="",NOT(COUNTIFS($L$2:$L11144,$L11144)=1)),"",SUMIFS($G:$G,$L:$L,$L11144))</f>
        <v/>
      </c>
      <c r="K11144" s="5">
        <f>IF(OR($L11144="",NOT(COUNTIFS($L$2:$L11144,$L11144)=1)),"",SUMIFS($I:$I,$L:$L,$L11144))</f>
        <v/>
      </c>
      <c r="L11144" s="6">
        <f>IF($B11144="","",YEAR($B11144))</f>
        <v/>
      </c>
      <c r="M11144" s="6">
        <f>INT((ROW()-2)/39)+1</f>
        <v/>
      </c>
      <c r="N11144" s="6">
        <f>MOD(ROW()-2,39)+2</f>
        <v/>
      </c>
      <c r="O11144" s="42">
        <f>IF(AND($B11144&lt;&gt;"",$C11144&lt;&gt;"",$B11144&lt;=$C11144),INDEX(Szabalyok!$C:$C,$N11144),"")</f>
        <v/>
      </c>
      <c r="P11144">
        <f>IF(D11144="",P11143,P11143+1)</f>
        <v/>
      </c>
    </row>
    <row r="11145">
      <c r="A11145">
        <f>IF(P11145=P11144,0,P11145)</f>
        <v/>
      </c>
      <c r="B11145" s="41">
        <f>IF($M11145&gt;300,"",IF(OR(INDEX(Bemenet!$E$2:$E$301,$M11145)="",INDEX(Bemenet!$F$2:$F$301,$M11145)=""),"",MAX(INDEX(Bemenet!$E$2:$E$301,$M11145),INDEX(Szabalyok!$A:$A,$N11145))))</f>
        <v/>
      </c>
      <c r="C11145" s="41">
        <f>IF($B11145="","",MIN(INDEX(Bemenet!$F$2:$F$301,$M11145),INDEX(Szabalyok!$B:$B,$N11145)))</f>
        <v/>
      </c>
      <c r="D11145" s="5">
        <f>IF(AND($B11145&lt;&gt;"",$C11145&lt;&gt;"",$B11145&lt;=$C11145),INDEX(Bemenet!$G$2:$G$301,$M11145),"")</f>
        <v/>
      </c>
      <c r="E11145" s="6">
        <f>IF(AND($B11145&lt;&gt;"",$C11145&lt;&gt;"",$B11145&lt;=$C11145),INDEX(Bemenet!$D$2:$D$301,$M11145),"")</f>
        <v/>
      </c>
      <c r="F11145" s="5">
        <f>IF(AND($B11145&lt;&gt;"",$C11145&lt;&gt;"",$B11145&lt;=$C11145),$C11145-$B11145+1,"")</f>
        <v/>
      </c>
      <c r="G11145" s="5">
        <f>IF($F11145="","",$F11145*$D11145)</f>
        <v/>
      </c>
      <c r="H11145" s="42">
        <f>IF($G11145="","",$O11145)</f>
        <v/>
      </c>
      <c r="I11145" s="5">
        <f>IF($G11145="","",$G11145*IF($H11145="",$O11145,$H11145)/100)</f>
        <v/>
      </c>
      <c r="J11145" s="5">
        <f>IF(OR($L11145="",NOT(COUNTIFS($L$2:$L11145,$L11145)=1)),"",SUMIFS($G:$G,$L:$L,$L11145))</f>
        <v/>
      </c>
      <c r="K11145" s="5">
        <f>IF(OR($L11145="",NOT(COUNTIFS($L$2:$L11145,$L11145)=1)),"",SUMIFS($I:$I,$L:$L,$L11145))</f>
        <v/>
      </c>
      <c r="L11145" s="6">
        <f>IF($B11145="","",YEAR($B11145))</f>
        <v/>
      </c>
      <c r="M11145" s="6">
        <f>INT((ROW()-2)/39)+1</f>
        <v/>
      </c>
      <c r="N11145" s="6">
        <f>MOD(ROW()-2,39)+2</f>
        <v/>
      </c>
      <c r="O11145" s="42">
        <f>IF(AND($B11145&lt;&gt;"",$C11145&lt;&gt;"",$B11145&lt;=$C11145),INDEX(Szabalyok!$C:$C,$N11145),"")</f>
        <v/>
      </c>
      <c r="P11145">
        <f>IF(D11145="",P11144,P11144+1)</f>
        <v/>
      </c>
    </row>
    <row r="11146">
      <c r="A11146">
        <f>IF(P11146=P11145,0,P11146)</f>
        <v/>
      </c>
      <c r="B11146" s="41">
        <f>IF($M11146&gt;300,"",IF(OR(INDEX(Bemenet!$E$2:$E$301,$M11146)="",INDEX(Bemenet!$F$2:$F$301,$M11146)=""),"",MAX(INDEX(Bemenet!$E$2:$E$301,$M11146),INDEX(Szabalyok!$A:$A,$N11146))))</f>
        <v/>
      </c>
      <c r="C11146" s="41">
        <f>IF($B11146="","",MIN(INDEX(Bemenet!$F$2:$F$301,$M11146),INDEX(Szabalyok!$B:$B,$N11146)))</f>
        <v/>
      </c>
      <c r="D11146" s="5">
        <f>IF(AND($B11146&lt;&gt;"",$C11146&lt;&gt;"",$B11146&lt;=$C11146),INDEX(Bemenet!$G$2:$G$301,$M11146),"")</f>
        <v/>
      </c>
      <c r="E11146" s="6">
        <f>IF(AND($B11146&lt;&gt;"",$C11146&lt;&gt;"",$B11146&lt;=$C11146),INDEX(Bemenet!$D$2:$D$301,$M11146),"")</f>
        <v/>
      </c>
      <c r="F11146" s="5">
        <f>IF(AND($B11146&lt;&gt;"",$C11146&lt;&gt;"",$B11146&lt;=$C11146),$C11146-$B11146+1,"")</f>
        <v/>
      </c>
      <c r="G11146" s="5">
        <f>IF($F11146="","",$F11146*$D11146)</f>
        <v/>
      </c>
      <c r="H11146" s="42">
        <f>IF($G11146="","",$O11146)</f>
        <v/>
      </c>
      <c r="I11146" s="5">
        <f>IF($G11146="","",$G11146*IF($H11146="",$O11146,$H11146)/100)</f>
        <v/>
      </c>
      <c r="J11146" s="5">
        <f>IF(OR($L11146="",NOT(COUNTIFS($L$2:$L11146,$L11146)=1)),"",SUMIFS($G:$G,$L:$L,$L11146))</f>
        <v/>
      </c>
      <c r="K11146" s="5">
        <f>IF(OR($L11146="",NOT(COUNTIFS($L$2:$L11146,$L11146)=1)),"",SUMIFS($I:$I,$L:$L,$L11146))</f>
        <v/>
      </c>
      <c r="L11146" s="6">
        <f>IF($B11146="","",YEAR($B11146))</f>
        <v/>
      </c>
      <c r="M11146" s="6">
        <f>INT((ROW()-2)/39)+1</f>
        <v/>
      </c>
      <c r="N11146" s="6">
        <f>MOD(ROW()-2,39)+2</f>
        <v/>
      </c>
      <c r="O11146" s="42">
        <f>IF(AND($B11146&lt;&gt;"",$C11146&lt;&gt;"",$B11146&lt;=$C11146),INDEX(Szabalyok!$C:$C,$N11146),"")</f>
        <v/>
      </c>
      <c r="P11146">
        <f>IF(D11146="",P11145,P11145+1)</f>
        <v/>
      </c>
    </row>
    <row r="11147">
      <c r="A11147">
        <f>IF(P11147=P11146,0,P11147)</f>
        <v/>
      </c>
      <c r="B11147" s="41">
        <f>IF($M11147&gt;300,"",IF(OR(INDEX(Bemenet!$E$2:$E$301,$M11147)="",INDEX(Bemenet!$F$2:$F$301,$M11147)=""),"",MAX(INDEX(Bemenet!$E$2:$E$301,$M11147),INDEX(Szabalyok!$A:$A,$N11147))))</f>
        <v/>
      </c>
      <c r="C11147" s="41">
        <f>IF($B11147="","",MIN(INDEX(Bemenet!$F$2:$F$301,$M11147),INDEX(Szabalyok!$B:$B,$N11147)))</f>
        <v/>
      </c>
      <c r="D11147" s="5">
        <f>IF(AND($B11147&lt;&gt;"",$C11147&lt;&gt;"",$B11147&lt;=$C11147),INDEX(Bemenet!$G$2:$G$301,$M11147),"")</f>
        <v/>
      </c>
      <c r="E11147" s="6">
        <f>IF(AND($B11147&lt;&gt;"",$C11147&lt;&gt;"",$B11147&lt;=$C11147),INDEX(Bemenet!$D$2:$D$301,$M11147),"")</f>
        <v/>
      </c>
      <c r="F11147" s="5">
        <f>IF(AND($B11147&lt;&gt;"",$C11147&lt;&gt;"",$B11147&lt;=$C11147),$C11147-$B11147+1,"")</f>
        <v/>
      </c>
      <c r="G11147" s="5">
        <f>IF($F11147="","",$F11147*$D11147)</f>
        <v/>
      </c>
      <c r="H11147" s="42">
        <f>IF($G11147="","",$O11147)</f>
        <v/>
      </c>
      <c r="I11147" s="5">
        <f>IF($G11147="","",$G11147*IF($H11147="",$O11147,$H11147)/100)</f>
        <v/>
      </c>
      <c r="J11147" s="5">
        <f>IF(OR($L11147="",NOT(COUNTIFS($L$2:$L11147,$L11147)=1)),"",SUMIFS($G:$G,$L:$L,$L11147))</f>
        <v/>
      </c>
      <c r="K11147" s="5">
        <f>IF(OR($L11147="",NOT(COUNTIFS($L$2:$L11147,$L11147)=1)),"",SUMIFS($I:$I,$L:$L,$L11147))</f>
        <v/>
      </c>
      <c r="L11147" s="6">
        <f>IF($B11147="","",YEAR($B11147))</f>
        <v/>
      </c>
      <c r="M11147" s="6">
        <f>INT((ROW()-2)/39)+1</f>
        <v/>
      </c>
      <c r="N11147" s="6">
        <f>MOD(ROW()-2,39)+2</f>
        <v/>
      </c>
      <c r="O11147" s="42">
        <f>IF(AND($B11147&lt;&gt;"",$C11147&lt;&gt;"",$B11147&lt;=$C11147),INDEX(Szabalyok!$C:$C,$N11147),"")</f>
        <v/>
      </c>
      <c r="P11147">
        <f>IF(D11147="",P11146,P11146+1)</f>
        <v/>
      </c>
    </row>
    <row r="11148">
      <c r="A11148">
        <f>IF(P11148=P11147,0,P11148)</f>
        <v/>
      </c>
      <c r="B11148" s="41">
        <f>IF($M11148&gt;300,"",IF(OR(INDEX(Bemenet!$E$2:$E$301,$M11148)="",INDEX(Bemenet!$F$2:$F$301,$M11148)=""),"",MAX(INDEX(Bemenet!$E$2:$E$301,$M11148),INDEX(Szabalyok!$A:$A,$N11148))))</f>
        <v/>
      </c>
      <c r="C11148" s="41">
        <f>IF($B11148="","",MIN(INDEX(Bemenet!$F$2:$F$301,$M11148),INDEX(Szabalyok!$B:$B,$N11148)))</f>
        <v/>
      </c>
      <c r="D11148" s="5">
        <f>IF(AND($B11148&lt;&gt;"",$C11148&lt;&gt;"",$B11148&lt;=$C11148),INDEX(Bemenet!$G$2:$G$301,$M11148),"")</f>
        <v/>
      </c>
      <c r="E11148" s="6">
        <f>IF(AND($B11148&lt;&gt;"",$C11148&lt;&gt;"",$B11148&lt;=$C11148),INDEX(Bemenet!$D$2:$D$301,$M11148),"")</f>
        <v/>
      </c>
      <c r="F11148" s="5">
        <f>IF(AND($B11148&lt;&gt;"",$C11148&lt;&gt;"",$B11148&lt;=$C11148),$C11148-$B11148+1,"")</f>
        <v/>
      </c>
      <c r="G11148" s="5">
        <f>IF($F11148="","",$F11148*$D11148)</f>
        <v/>
      </c>
      <c r="H11148" s="42">
        <f>IF($G11148="","",$O11148)</f>
        <v/>
      </c>
      <c r="I11148" s="5">
        <f>IF($G11148="","",$G11148*IF($H11148="",$O11148,$H11148)/100)</f>
        <v/>
      </c>
      <c r="J11148" s="5">
        <f>IF(OR($L11148="",NOT(COUNTIFS($L$2:$L11148,$L11148)=1)),"",SUMIFS($G:$G,$L:$L,$L11148))</f>
        <v/>
      </c>
      <c r="K11148" s="5">
        <f>IF(OR($L11148="",NOT(COUNTIFS($L$2:$L11148,$L11148)=1)),"",SUMIFS($I:$I,$L:$L,$L11148))</f>
        <v/>
      </c>
      <c r="L11148" s="6">
        <f>IF($B11148="","",YEAR($B11148))</f>
        <v/>
      </c>
      <c r="M11148" s="6">
        <f>INT((ROW()-2)/39)+1</f>
        <v/>
      </c>
      <c r="N11148" s="6">
        <f>MOD(ROW()-2,39)+2</f>
        <v/>
      </c>
      <c r="O11148" s="42">
        <f>IF(AND($B11148&lt;&gt;"",$C11148&lt;&gt;"",$B11148&lt;=$C11148),INDEX(Szabalyok!$C:$C,$N11148),"")</f>
        <v/>
      </c>
      <c r="P11148">
        <f>IF(D11148="",P11147,P11147+1)</f>
        <v/>
      </c>
    </row>
    <row r="11149">
      <c r="A11149">
        <f>IF(P11149=P11148,0,P11149)</f>
        <v/>
      </c>
      <c r="B11149" s="41">
        <f>IF($M11149&gt;300,"",IF(OR(INDEX(Bemenet!$E$2:$E$301,$M11149)="",INDEX(Bemenet!$F$2:$F$301,$M11149)=""),"",MAX(INDEX(Bemenet!$E$2:$E$301,$M11149),INDEX(Szabalyok!$A:$A,$N11149))))</f>
        <v/>
      </c>
      <c r="C11149" s="41">
        <f>IF($B11149="","",MIN(INDEX(Bemenet!$F$2:$F$301,$M11149),INDEX(Szabalyok!$B:$B,$N11149)))</f>
        <v/>
      </c>
      <c r="D11149" s="5">
        <f>IF(AND($B11149&lt;&gt;"",$C11149&lt;&gt;"",$B11149&lt;=$C11149),INDEX(Bemenet!$G$2:$G$301,$M11149),"")</f>
        <v/>
      </c>
      <c r="E11149" s="6">
        <f>IF(AND($B11149&lt;&gt;"",$C11149&lt;&gt;"",$B11149&lt;=$C11149),INDEX(Bemenet!$D$2:$D$301,$M11149),"")</f>
        <v/>
      </c>
      <c r="F11149" s="5">
        <f>IF(AND($B11149&lt;&gt;"",$C11149&lt;&gt;"",$B11149&lt;=$C11149),$C11149-$B11149+1,"")</f>
        <v/>
      </c>
      <c r="G11149" s="5">
        <f>IF($F11149="","",$F11149*$D11149)</f>
        <v/>
      </c>
      <c r="H11149" s="42">
        <f>IF($G11149="","",$O11149)</f>
        <v/>
      </c>
      <c r="I11149" s="5">
        <f>IF($G11149="","",$G11149*IF($H11149="",$O11149,$H11149)/100)</f>
        <v/>
      </c>
      <c r="J11149" s="5">
        <f>IF(OR($L11149="",NOT(COUNTIFS($L$2:$L11149,$L11149)=1)),"",SUMIFS($G:$G,$L:$L,$L11149))</f>
        <v/>
      </c>
      <c r="K11149" s="5">
        <f>IF(OR($L11149="",NOT(COUNTIFS($L$2:$L11149,$L11149)=1)),"",SUMIFS($I:$I,$L:$L,$L11149))</f>
        <v/>
      </c>
      <c r="L11149" s="6">
        <f>IF($B11149="","",YEAR($B11149))</f>
        <v/>
      </c>
      <c r="M11149" s="6">
        <f>INT((ROW()-2)/39)+1</f>
        <v/>
      </c>
      <c r="N11149" s="6">
        <f>MOD(ROW()-2,39)+2</f>
        <v/>
      </c>
      <c r="O11149" s="42">
        <f>IF(AND($B11149&lt;&gt;"",$C11149&lt;&gt;"",$B11149&lt;=$C11149),INDEX(Szabalyok!$C:$C,$N11149),"")</f>
        <v/>
      </c>
      <c r="P11149">
        <f>IF(D11149="",P11148,P11148+1)</f>
        <v/>
      </c>
    </row>
    <row r="11150">
      <c r="A11150">
        <f>IF(P11150=P11149,0,P11150)</f>
        <v/>
      </c>
      <c r="B11150" s="41">
        <f>IF($M11150&gt;300,"",IF(OR(INDEX(Bemenet!$E$2:$E$301,$M11150)="",INDEX(Bemenet!$F$2:$F$301,$M11150)=""),"",MAX(INDEX(Bemenet!$E$2:$E$301,$M11150),INDEX(Szabalyok!$A:$A,$N11150))))</f>
        <v/>
      </c>
      <c r="C11150" s="41">
        <f>IF($B11150="","",MIN(INDEX(Bemenet!$F$2:$F$301,$M11150),INDEX(Szabalyok!$B:$B,$N11150)))</f>
        <v/>
      </c>
      <c r="D11150" s="5">
        <f>IF(AND($B11150&lt;&gt;"",$C11150&lt;&gt;"",$B11150&lt;=$C11150),INDEX(Bemenet!$G$2:$G$301,$M11150),"")</f>
        <v/>
      </c>
      <c r="E11150" s="6">
        <f>IF(AND($B11150&lt;&gt;"",$C11150&lt;&gt;"",$B11150&lt;=$C11150),INDEX(Bemenet!$D$2:$D$301,$M11150),"")</f>
        <v/>
      </c>
      <c r="F11150" s="5">
        <f>IF(AND($B11150&lt;&gt;"",$C11150&lt;&gt;"",$B11150&lt;=$C11150),$C11150-$B11150+1,"")</f>
        <v/>
      </c>
      <c r="G11150" s="5">
        <f>IF($F11150="","",$F11150*$D11150)</f>
        <v/>
      </c>
      <c r="H11150" s="42">
        <f>IF($G11150="","",$O11150)</f>
        <v/>
      </c>
      <c r="I11150" s="5">
        <f>IF($G11150="","",$G11150*IF($H11150="",$O11150,$H11150)/100)</f>
        <v/>
      </c>
      <c r="J11150" s="5">
        <f>IF(OR($L11150="",NOT(COUNTIFS($L$2:$L11150,$L11150)=1)),"",SUMIFS($G:$G,$L:$L,$L11150))</f>
        <v/>
      </c>
      <c r="K11150" s="5">
        <f>IF(OR($L11150="",NOT(COUNTIFS($L$2:$L11150,$L11150)=1)),"",SUMIFS($I:$I,$L:$L,$L11150))</f>
        <v/>
      </c>
      <c r="L11150" s="6">
        <f>IF($B11150="","",YEAR($B11150))</f>
        <v/>
      </c>
      <c r="M11150" s="6">
        <f>INT((ROW()-2)/39)+1</f>
        <v/>
      </c>
      <c r="N11150" s="6">
        <f>MOD(ROW()-2,39)+2</f>
        <v/>
      </c>
      <c r="O11150" s="42">
        <f>IF(AND($B11150&lt;&gt;"",$C11150&lt;&gt;"",$B11150&lt;=$C11150),INDEX(Szabalyok!$C:$C,$N11150),"")</f>
        <v/>
      </c>
      <c r="P11150">
        <f>IF(D11150="",P11149,P11149+1)</f>
        <v/>
      </c>
    </row>
    <row r="11151">
      <c r="A11151">
        <f>IF(P11151=P11150,0,P11151)</f>
        <v/>
      </c>
      <c r="B11151" s="41">
        <f>IF($M11151&gt;300,"",IF(OR(INDEX(Bemenet!$E$2:$E$301,$M11151)="",INDEX(Bemenet!$F$2:$F$301,$M11151)=""),"",MAX(INDEX(Bemenet!$E$2:$E$301,$M11151),INDEX(Szabalyok!$A:$A,$N11151))))</f>
        <v/>
      </c>
      <c r="C11151" s="41">
        <f>IF($B11151="","",MIN(INDEX(Bemenet!$F$2:$F$301,$M11151),INDEX(Szabalyok!$B:$B,$N11151)))</f>
        <v/>
      </c>
      <c r="D11151" s="5">
        <f>IF(AND($B11151&lt;&gt;"",$C11151&lt;&gt;"",$B11151&lt;=$C11151),INDEX(Bemenet!$G$2:$G$301,$M11151),"")</f>
        <v/>
      </c>
      <c r="E11151" s="6">
        <f>IF(AND($B11151&lt;&gt;"",$C11151&lt;&gt;"",$B11151&lt;=$C11151),INDEX(Bemenet!$D$2:$D$301,$M11151),"")</f>
        <v/>
      </c>
      <c r="F11151" s="5">
        <f>IF(AND($B11151&lt;&gt;"",$C11151&lt;&gt;"",$B11151&lt;=$C11151),$C11151-$B11151+1,"")</f>
        <v/>
      </c>
      <c r="G11151" s="5">
        <f>IF($F11151="","",$F11151*$D11151)</f>
        <v/>
      </c>
      <c r="H11151" s="42">
        <f>IF($G11151="","",$O11151)</f>
        <v/>
      </c>
      <c r="I11151" s="5">
        <f>IF($G11151="","",$G11151*IF($H11151="",$O11151,$H11151)/100)</f>
        <v/>
      </c>
      <c r="J11151" s="5">
        <f>IF(OR($L11151="",NOT(COUNTIFS($L$2:$L11151,$L11151)=1)),"",SUMIFS($G:$G,$L:$L,$L11151))</f>
        <v/>
      </c>
      <c r="K11151" s="5">
        <f>IF(OR($L11151="",NOT(COUNTIFS($L$2:$L11151,$L11151)=1)),"",SUMIFS($I:$I,$L:$L,$L11151))</f>
        <v/>
      </c>
      <c r="L11151" s="6">
        <f>IF($B11151="","",YEAR($B11151))</f>
        <v/>
      </c>
      <c r="M11151" s="6">
        <f>INT((ROW()-2)/39)+1</f>
        <v/>
      </c>
      <c r="N11151" s="6">
        <f>MOD(ROW()-2,39)+2</f>
        <v/>
      </c>
      <c r="O11151" s="42">
        <f>IF(AND($B11151&lt;&gt;"",$C11151&lt;&gt;"",$B11151&lt;=$C11151),INDEX(Szabalyok!$C:$C,$N11151),"")</f>
        <v/>
      </c>
      <c r="P11151">
        <f>IF(D11151="",P11150,P11150+1)</f>
        <v/>
      </c>
    </row>
    <row r="11152">
      <c r="A11152">
        <f>IF(P11152=P11151,0,P11152)</f>
        <v/>
      </c>
      <c r="B11152" s="41">
        <f>IF($M11152&gt;300,"",IF(OR(INDEX(Bemenet!$E$2:$E$301,$M11152)="",INDEX(Bemenet!$F$2:$F$301,$M11152)=""),"",MAX(INDEX(Bemenet!$E$2:$E$301,$M11152),INDEX(Szabalyok!$A:$A,$N11152))))</f>
        <v/>
      </c>
      <c r="C11152" s="41">
        <f>IF($B11152="","",MIN(INDEX(Bemenet!$F$2:$F$301,$M11152),INDEX(Szabalyok!$B:$B,$N11152)))</f>
        <v/>
      </c>
      <c r="D11152" s="5">
        <f>IF(AND($B11152&lt;&gt;"",$C11152&lt;&gt;"",$B11152&lt;=$C11152),INDEX(Bemenet!$G$2:$G$301,$M11152),"")</f>
        <v/>
      </c>
      <c r="E11152" s="6">
        <f>IF(AND($B11152&lt;&gt;"",$C11152&lt;&gt;"",$B11152&lt;=$C11152),INDEX(Bemenet!$D$2:$D$301,$M11152),"")</f>
        <v/>
      </c>
      <c r="F11152" s="5">
        <f>IF(AND($B11152&lt;&gt;"",$C11152&lt;&gt;"",$B11152&lt;=$C11152),$C11152-$B11152+1,"")</f>
        <v/>
      </c>
      <c r="G11152" s="5">
        <f>IF($F11152="","",$F11152*$D11152)</f>
        <v/>
      </c>
      <c r="H11152" s="42">
        <f>IF($G11152="","",$O11152)</f>
        <v/>
      </c>
      <c r="I11152" s="5">
        <f>IF($G11152="","",$G11152*IF($H11152="",$O11152,$H11152)/100)</f>
        <v/>
      </c>
      <c r="J11152" s="5">
        <f>IF(OR($L11152="",NOT(COUNTIFS($L$2:$L11152,$L11152)=1)),"",SUMIFS($G:$G,$L:$L,$L11152))</f>
        <v/>
      </c>
      <c r="K11152" s="5">
        <f>IF(OR($L11152="",NOT(COUNTIFS($L$2:$L11152,$L11152)=1)),"",SUMIFS($I:$I,$L:$L,$L11152))</f>
        <v/>
      </c>
      <c r="L11152" s="6">
        <f>IF($B11152="","",YEAR($B11152))</f>
        <v/>
      </c>
      <c r="M11152" s="6">
        <f>INT((ROW()-2)/39)+1</f>
        <v/>
      </c>
      <c r="N11152" s="6">
        <f>MOD(ROW()-2,39)+2</f>
        <v/>
      </c>
      <c r="O11152" s="42">
        <f>IF(AND($B11152&lt;&gt;"",$C11152&lt;&gt;"",$B11152&lt;=$C11152),INDEX(Szabalyok!$C:$C,$N11152),"")</f>
        <v/>
      </c>
      <c r="P11152">
        <f>IF(D11152="",P11151,P11151+1)</f>
        <v/>
      </c>
    </row>
    <row r="11153">
      <c r="A11153">
        <f>IF(P11153=P11152,0,P11153)</f>
        <v/>
      </c>
      <c r="B11153" s="41">
        <f>IF($M11153&gt;300,"",IF(OR(INDEX(Bemenet!$E$2:$E$301,$M11153)="",INDEX(Bemenet!$F$2:$F$301,$M11153)=""),"",MAX(INDEX(Bemenet!$E$2:$E$301,$M11153),INDEX(Szabalyok!$A:$A,$N11153))))</f>
        <v/>
      </c>
      <c r="C11153" s="41">
        <f>IF($B11153="","",MIN(INDEX(Bemenet!$F$2:$F$301,$M11153),INDEX(Szabalyok!$B:$B,$N11153)))</f>
        <v/>
      </c>
      <c r="D11153" s="5">
        <f>IF(AND($B11153&lt;&gt;"",$C11153&lt;&gt;"",$B11153&lt;=$C11153),INDEX(Bemenet!$G$2:$G$301,$M11153),"")</f>
        <v/>
      </c>
      <c r="E11153" s="6">
        <f>IF(AND($B11153&lt;&gt;"",$C11153&lt;&gt;"",$B11153&lt;=$C11153),INDEX(Bemenet!$D$2:$D$301,$M11153),"")</f>
        <v/>
      </c>
      <c r="F11153" s="5">
        <f>IF(AND($B11153&lt;&gt;"",$C11153&lt;&gt;"",$B11153&lt;=$C11153),$C11153-$B11153+1,"")</f>
        <v/>
      </c>
      <c r="G11153" s="5">
        <f>IF($F11153="","",$F11153*$D11153)</f>
        <v/>
      </c>
      <c r="H11153" s="42">
        <f>IF($G11153="","",$O11153)</f>
        <v/>
      </c>
      <c r="I11153" s="5">
        <f>IF($G11153="","",$G11153*IF($H11153="",$O11153,$H11153)/100)</f>
        <v/>
      </c>
      <c r="J11153" s="5">
        <f>IF(OR($L11153="",NOT(COUNTIFS($L$2:$L11153,$L11153)=1)),"",SUMIFS($G:$G,$L:$L,$L11153))</f>
        <v/>
      </c>
      <c r="K11153" s="5">
        <f>IF(OR($L11153="",NOT(COUNTIFS($L$2:$L11153,$L11153)=1)),"",SUMIFS($I:$I,$L:$L,$L11153))</f>
        <v/>
      </c>
      <c r="L11153" s="6">
        <f>IF($B11153="","",YEAR($B11153))</f>
        <v/>
      </c>
      <c r="M11153" s="6">
        <f>INT((ROW()-2)/39)+1</f>
        <v/>
      </c>
      <c r="N11153" s="6">
        <f>MOD(ROW()-2,39)+2</f>
        <v/>
      </c>
      <c r="O11153" s="42">
        <f>IF(AND($B11153&lt;&gt;"",$C11153&lt;&gt;"",$B11153&lt;=$C11153),INDEX(Szabalyok!$C:$C,$N11153),"")</f>
        <v/>
      </c>
      <c r="P11153">
        <f>IF(D11153="",P11152,P11152+1)</f>
        <v/>
      </c>
    </row>
    <row r="11154">
      <c r="A11154">
        <f>IF(P11154=P11153,0,P11154)</f>
        <v/>
      </c>
      <c r="B11154" s="41">
        <f>IF($M11154&gt;300,"",IF(OR(INDEX(Bemenet!$E$2:$E$301,$M11154)="",INDEX(Bemenet!$F$2:$F$301,$M11154)=""),"",MAX(INDEX(Bemenet!$E$2:$E$301,$M11154),INDEX(Szabalyok!$A:$A,$N11154))))</f>
        <v/>
      </c>
      <c r="C11154" s="41">
        <f>IF($B11154="","",MIN(INDEX(Bemenet!$F$2:$F$301,$M11154),INDEX(Szabalyok!$B:$B,$N11154)))</f>
        <v/>
      </c>
      <c r="D11154" s="5">
        <f>IF(AND($B11154&lt;&gt;"",$C11154&lt;&gt;"",$B11154&lt;=$C11154),INDEX(Bemenet!$G$2:$G$301,$M11154),"")</f>
        <v/>
      </c>
      <c r="E11154" s="6">
        <f>IF(AND($B11154&lt;&gt;"",$C11154&lt;&gt;"",$B11154&lt;=$C11154),INDEX(Bemenet!$D$2:$D$301,$M11154),"")</f>
        <v/>
      </c>
      <c r="F11154" s="5">
        <f>IF(AND($B11154&lt;&gt;"",$C11154&lt;&gt;"",$B11154&lt;=$C11154),$C11154-$B11154+1,"")</f>
        <v/>
      </c>
      <c r="G11154" s="5">
        <f>IF($F11154="","",$F11154*$D11154)</f>
        <v/>
      </c>
      <c r="H11154" s="42">
        <f>IF($G11154="","",$O11154)</f>
        <v/>
      </c>
      <c r="I11154" s="5">
        <f>IF($G11154="","",$G11154*IF($H11154="",$O11154,$H11154)/100)</f>
        <v/>
      </c>
      <c r="J11154" s="5">
        <f>IF(OR($L11154="",NOT(COUNTIFS($L$2:$L11154,$L11154)=1)),"",SUMIFS($G:$G,$L:$L,$L11154))</f>
        <v/>
      </c>
      <c r="K11154" s="5">
        <f>IF(OR($L11154="",NOT(COUNTIFS($L$2:$L11154,$L11154)=1)),"",SUMIFS($I:$I,$L:$L,$L11154))</f>
        <v/>
      </c>
      <c r="L11154" s="6">
        <f>IF($B11154="","",YEAR($B11154))</f>
        <v/>
      </c>
      <c r="M11154" s="6">
        <f>INT((ROW()-2)/39)+1</f>
        <v/>
      </c>
      <c r="N11154" s="6">
        <f>MOD(ROW()-2,39)+2</f>
        <v/>
      </c>
      <c r="O11154" s="42">
        <f>IF(AND($B11154&lt;&gt;"",$C11154&lt;&gt;"",$B11154&lt;=$C11154),INDEX(Szabalyok!$C:$C,$N11154),"")</f>
        <v/>
      </c>
      <c r="P11154">
        <f>IF(D11154="",P11153,P11153+1)</f>
        <v/>
      </c>
    </row>
    <row r="11155">
      <c r="A11155">
        <f>IF(P11155=P11154,0,P11155)</f>
        <v/>
      </c>
      <c r="B11155" s="41">
        <f>IF($M11155&gt;300,"",IF(OR(INDEX(Bemenet!$E$2:$E$301,$M11155)="",INDEX(Bemenet!$F$2:$F$301,$M11155)=""),"",MAX(INDEX(Bemenet!$E$2:$E$301,$M11155),INDEX(Szabalyok!$A:$A,$N11155))))</f>
        <v/>
      </c>
      <c r="C11155" s="41">
        <f>IF($B11155="","",MIN(INDEX(Bemenet!$F$2:$F$301,$M11155),INDEX(Szabalyok!$B:$B,$N11155)))</f>
        <v/>
      </c>
      <c r="D11155" s="5">
        <f>IF(AND($B11155&lt;&gt;"",$C11155&lt;&gt;"",$B11155&lt;=$C11155),INDEX(Bemenet!$G$2:$G$301,$M11155),"")</f>
        <v/>
      </c>
      <c r="E11155" s="6">
        <f>IF(AND($B11155&lt;&gt;"",$C11155&lt;&gt;"",$B11155&lt;=$C11155),INDEX(Bemenet!$D$2:$D$301,$M11155),"")</f>
        <v/>
      </c>
      <c r="F11155" s="5">
        <f>IF(AND($B11155&lt;&gt;"",$C11155&lt;&gt;"",$B11155&lt;=$C11155),$C11155-$B11155+1,"")</f>
        <v/>
      </c>
      <c r="G11155" s="5">
        <f>IF($F11155="","",$F11155*$D11155)</f>
        <v/>
      </c>
      <c r="H11155" s="42">
        <f>IF($G11155="","",$O11155)</f>
        <v/>
      </c>
      <c r="I11155" s="5">
        <f>IF($G11155="","",$G11155*IF($H11155="",$O11155,$H11155)/100)</f>
        <v/>
      </c>
      <c r="J11155" s="5">
        <f>IF(OR($L11155="",NOT(COUNTIFS($L$2:$L11155,$L11155)=1)),"",SUMIFS($G:$G,$L:$L,$L11155))</f>
        <v/>
      </c>
      <c r="K11155" s="5">
        <f>IF(OR($L11155="",NOT(COUNTIFS($L$2:$L11155,$L11155)=1)),"",SUMIFS($I:$I,$L:$L,$L11155))</f>
        <v/>
      </c>
      <c r="L11155" s="6">
        <f>IF($B11155="","",YEAR($B11155))</f>
        <v/>
      </c>
      <c r="M11155" s="6">
        <f>INT((ROW()-2)/39)+1</f>
        <v/>
      </c>
      <c r="N11155" s="6">
        <f>MOD(ROW()-2,39)+2</f>
        <v/>
      </c>
      <c r="O11155" s="42">
        <f>IF(AND($B11155&lt;&gt;"",$C11155&lt;&gt;"",$B11155&lt;=$C11155),INDEX(Szabalyok!$C:$C,$N11155),"")</f>
        <v/>
      </c>
      <c r="P11155">
        <f>IF(D11155="",P11154,P11154+1)</f>
        <v/>
      </c>
    </row>
    <row r="11156">
      <c r="A11156">
        <f>IF(P11156=P11155,0,P11156)</f>
        <v/>
      </c>
      <c r="B11156" s="41">
        <f>IF($M11156&gt;300,"",IF(OR(INDEX(Bemenet!$E$2:$E$301,$M11156)="",INDEX(Bemenet!$F$2:$F$301,$M11156)=""),"",MAX(INDEX(Bemenet!$E$2:$E$301,$M11156),INDEX(Szabalyok!$A:$A,$N11156))))</f>
        <v/>
      </c>
      <c r="C11156" s="41">
        <f>IF($B11156="","",MIN(INDEX(Bemenet!$F$2:$F$301,$M11156),INDEX(Szabalyok!$B:$B,$N11156)))</f>
        <v/>
      </c>
      <c r="D11156" s="5">
        <f>IF(AND($B11156&lt;&gt;"",$C11156&lt;&gt;"",$B11156&lt;=$C11156),INDEX(Bemenet!$G$2:$G$301,$M11156),"")</f>
        <v/>
      </c>
      <c r="E11156" s="6">
        <f>IF(AND($B11156&lt;&gt;"",$C11156&lt;&gt;"",$B11156&lt;=$C11156),INDEX(Bemenet!$D$2:$D$301,$M11156),"")</f>
        <v/>
      </c>
      <c r="F11156" s="5">
        <f>IF(AND($B11156&lt;&gt;"",$C11156&lt;&gt;"",$B11156&lt;=$C11156),$C11156-$B11156+1,"")</f>
        <v/>
      </c>
      <c r="G11156" s="5">
        <f>IF($F11156="","",$F11156*$D11156)</f>
        <v/>
      </c>
      <c r="H11156" s="42">
        <f>IF($G11156="","",$O11156)</f>
        <v/>
      </c>
      <c r="I11156" s="5">
        <f>IF($G11156="","",$G11156*IF($H11156="",$O11156,$H11156)/100)</f>
        <v/>
      </c>
      <c r="J11156" s="5">
        <f>IF(OR($L11156="",NOT(COUNTIFS($L$2:$L11156,$L11156)=1)),"",SUMIFS($G:$G,$L:$L,$L11156))</f>
        <v/>
      </c>
      <c r="K11156" s="5">
        <f>IF(OR($L11156="",NOT(COUNTIFS($L$2:$L11156,$L11156)=1)),"",SUMIFS($I:$I,$L:$L,$L11156))</f>
        <v/>
      </c>
      <c r="L11156" s="6">
        <f>IF($B11156="","",YEAR($B11156))</f>
        <v/>
      </c>
      <c r="M11156" s="6">
        <f>INT((ROW()-2)/39)+1</f>
        <v/>
      </c>
      <c r="N11156" s="6">
        <f>MOD(ROW()-2,39)+2</f>
        <v/>
      </c>
      <c r="O11156" s="42">
        <f>IF(AND($B11156&lt;&gt;"",$C11156&lt;&gt;"",$B11156&lt;=$C11156),INDEX(Szabalyok!$C:$C,$N11156),"")</f>
        <v/>
      </c>
      <c r="P11156">
        <f>IF(D11156="",P11155,P11155+1)</f>
        <v/>
      </c>
    </row>
    <row r="11157">
      <c r="A11157">
        <f>IF(P11157=P11156,0,P11157)</f>
        <v/>
      </c>
      <c r="B11157" s="41">
        <f>IF($M11157&gt;300,"",IF(OR(INDEX(Bemenet!$E$2:$E$301,$M11157)="",INDEX(Bemenet!$F$2:$F$301,$M11157)=""),"",MAX(INDEX(Bemenet!$E$2:$E$301,$M11157),INDEX(Szabalyok!$A:$A,$N11157))))</f>
        <v/>
      </c>
      <c r="C11157" s="41">
        <f>IF($B11157="","",MIN(INDEX(Bemenet!$F$2:$F$301,$M11157),INDEX(Szabalyok!$B:$B,$N11157)))</f>
        <v/>
      </c>
      <c r="D11157" s="5">
        <f>IF(AND($B11157&lt;&gt;"",$C11157&lt;&gt;"",$B11157&lt;=$C11157),INDEX(Bemenet!$G$2:$G$301,$M11157),"")</f>
        <v/>
      </c>
      <c r="E11157" s="6">
        <f>IF(AND($B11157&lt;&gt;"",$C11157&lt;&gt;"",$B11157&lt;=$C11157),INDEX(Bemenet!$D$2:$D$301,$M11157),"")</f>
        <v/>
      </c>
      <c r="F11157" s="5">
        <f>IF(AND($B11157&lt;&gt;"",$C11157&lt;&gt;"",$B11157&lt;=$C11157),$C11157-$B11157+1,"")</f>
        <v/>
      </c>
      <c r="G11157" s="5">
        <f>IF($F11157="","",$F11157*$D11157)</f>
        <v/>
      </c>
      <c r="H11157" s="42">
        <f>IF($G11157="","",$O11157)</f>
        <v/>
      </c>
      <c r="I11157" s="5">
        <f>IF($G11157="","",$G11157*IF($H11157="",$O11157,$H11157)/100)</f>
        <v/>
      </c>
      <c r="J11157" s="5">
        <f>IF(OR($L11157="",NOT(COUNTIFS($L$2:$L11157,$L11157)=1)),"",SUMIFS($G:$G,$L:$L,$L11157))</f>
        <v/>
      </c>
      <c r="K11157" s="5">
        <f>IF(OR($L11157="",NOT(COUNTIFS($L$2:$L11157,$L11157)=1)),"",SUMIFS($I:$I,$L:$L,$L11157))</f>
        <v/>
      </c>
      <c r="L11157" s="6">
        <f>IF($B11157="","",YEAR($B11157))</f>
        <v/>
      </c>
      <c r="M11157" s="6">
        <f>INT((ROW()-2)/39)+1</f>
        <v/>
      </c>
      <c r="N11157" s="6">
        <f>MOD(ROW()-2,39)+2</f>
        <v/>
      </c>
      <c r="O11157" s="42">
        <f>IF(AND($B11157&lt;&gt;"",$C11157&lt;&gt;"",$B11157&lt;=$C11157),INDEX(Szabalyok!$C:$C,$N11157),"")</f>
        <v/>
      </c>
      <c r="P11157">
        <f>IF(D11157="",P11156,P11156+1)</f>
        <v/>
      </c>
    </row>
    <row r="11158">
      <c r="A11158">
        <f>IF(P11158=P11157,0,P11158)</f>
        <v/>
      </c>
      <c r="B11158" s="41">
        <f>IF($M11158&gt;300,"",IF(OR(INDEX(Bemenet!$E$2:$E$301,$M11158)="",INDEX(Bemenet!$F$2:$F$301,$M11158)=""),"",MAX(INDEX(Bemenet!$E$2:$E$301,$M11158),INDEX(Szabalyok!$A:$A,$N11158))))</f>
        <v/>
      </c>
      <c r="C11158" s="41">
        <f>IF($B11158="","",MIN(INDEX(Bemenet!$F$2:$F$301,$M11158),INDEX(Szabalyok!$B:$B,$N11158)))</f>
        <v/>
      </c>
      <c r="D11158" s="5">
        <f>IF(AND($B11158&lt;&gt;"",$C11158&lt;&gt;"",$B11158&lt;=$C11158),INDEX(Bemenet!$G$2:$G$301,$M11158),"")</f>
        <v/>
      </c>
      <c r="E11158" s="6">
        <f>IF(AND($B11158&lt;&gt;"",$C11158&lt;&gt;"",$B11158&lt;=$C11158),INDEX(Bemenet!$D$2:$D$301,$M11158),"")</f>
        <v/>
      </c>
      <c r="F11158" s="5">
        <f>IF(AND($B11158&lt;&gt;"",$C11158&lt;&gt;"",$B11158&lt;=$C11158),$C11158-$B11158+1,"")</f>
        <v/>
      </c>
      <c r="G11158" s="5">
        <f>IF($F11158="","",$F11158*$D11158)</f>
        <v/>
      </c>
      <c r="H11158" s="42">
        <f>IF($G11158="","",$O11158)</f>
        <v/>
      </c>
      <c r="I11158" s="5">
        <f>IF($G11158="","",$G11158*IF($H11158="",$O11158,$H11158)/100)</f>
        <v/>
      </c>
      <c r="J11158" s="5">
        <f>IF(OR($L11158="",NOT(COUNTIFS($L$2:$L11158,$L11158)=1)),"",SUMIFS($G:$G,$L:$L,$L11158))</f>
        <v/>
      </c>
      <c r="K11158" s="5">
        <f>IF(OR($L11158="",NOT(COUNTIFS($L$2:$L11158,$L11158)=1)),"",SUMIFS($I:$I,$L:$L,$L11158))</f>
        <v/>
      </c>
      <c r="L11158" s="6">
        <f>IF($B11158="","",YEAR($B11158))</f>
        <v/>
      </c>
      <c r="M11158" s="6">
        <f>INT((ROW()-2)/39)+1</f>
        <v/>
      </c>
      <c r="N11158" s="6">
        <f>MOD(ROW()-2,39)+2</f>
        <v/>
      </c>
      <c r="O11158" s="42">
        <f>IF(AND($B11158&lt;&gt;"",$C11158&lt;&gt;"",$B11158&lt;=$C11158),INDEX(Szabalyok!$C:$C,$N11158),"")</f>
        <v/>
      </c>
      <c r="P11158">
        <f>IF(D11158="",P11157,P11157+1)</f>
        <v/>
      </c>
    </row>
    <row r="11159">
      <c r="A11159">
        <f>IF(P11159=P11158,0,P11159)</f>
        <v/>
      </c>
      <c r="B11159" s="41">
        <f>IF($M11159&gt;300,"",IF(OR(INDEX(Bemenet!$E$2:$E$301,$M11159)="",INDEX(Bemenet!$F$2:$F$301,$M11159)=""),"",MAX(INDEX(Bemenet!$E$2:$E$301,$M11159),INDEX(Szabalyok!$A:$A,$N11159))))</f>
        <v/>
      </c>
      <c r="C11159" s="41">
        <f>IF($B11159="","",MIN(INDEX(Bemenet!$F$2:$F$301,$M11159),INDEX(Szabalyok!$B:$B,$N11159)))</f>
        <v/>
      </c>
      <c r="D11159" s="5">
        <f>IF(AND($B11159&lt;&gt;"",$C11159&lt;&gt;"",$B11159&lt;=$C11159),INDEX(Bemenet!$G$2:$G$301,$M11159),"")</f>
        <v/>
      </c>
      <c r="E11159" s="6">
        <f>IF(AND($B11159&lt;&gt;"",$C11159&lt;&gt;"",$B11159&lt;=$C11159),INDEX(Bemenet!$D$2:$D$301,$M11159),"")</f>
        <v/>
      </c>
      <c r="F11159" s="5">
        <f>IF(AND($B11159&lt;&gt;"",$C11159&lt;&gt;"",$B11159&lt;=$C11159),$C11159-$B11159+1,"")</f>
        <v/>
      </c>
      <c r="G11159" s="5">
        <f>IF($F11159="","",$F11159*$D11159)</f>
        <v/>
      </c>
      <c r="H11159" s="42">
        <f>IF($G11159="","",$O11159)</f>
        <v/>
      </c>
      <c r="I11159" s="5">
        <f>IF($G11159="","",$G11159*IF($H11159="",$O11159,$H11159)/100)</f>
        <v/>
      </c>
      <c r="J11159" s="5">
        <f>IF(OR($L11159="",NOT(COUNTIFS($L$2:$L11159,$L11159)=1)),"",SUMIFS($G:$G,$L:$L,$L11159))</f>
        <v/>
      </c>
      <c r="K11159" s="5">
        <f>IF(OR($L11159="",NOT(COUNTIFS($L$2:$L11159,$L11159)=1)),"",SUMIFS($I:$I,$L:$L,$L11159))</f>
        <v/>
      </c>
      <c r="L11159" s="6">
        <f>IF($B11159="","",YEAR($B11159))</f>
        <v/>
      </c>
      <c r="M11159" s="6">
        <f>INT((ROW()-2)/39)+1</f>
        <v/>
      </c>
      <c r="N11159" s="6">
        <f>MOD(ROW()-2,39)+2</f>
        <v/>
      </c>
      <c r="O11159" s="42">
        <f>IF(AND($B11159&lt;&gt;"",$C11159&lt;&gt;"",$B11159&lt;=$C11159),INDEX(Szabalyok!$C:$C,$N11159),"")</f>
        <v/>
      </c>
      <c r="P11159">
        <f>IF(D11159="",P11158,P11158+1)</f>
        <v/>
      </c>
    </row>
    <row r="11160">
      <c r="A11160">
        <f>IF(P11160=P11159,0,P11160)</f>
        <v/>
      </c>
      <c r="B11160" s="41">
        <f>IF($M11160&gt;300,"",IF(OR(INDEX(Bemenet!$E$2:$E$301,$M11160)="",INDEX(Bemenet!$F$2:$F$301,$M11160)=""),"",MAX(INDEX(Bemenet!$E$2:$E$301,$M11160),INDEX(Szabalyok!$A:$A,$N11160))))</f>
        <v/>
      </c>
      <c r="C11160" s="41">
        <f>IF($B11160="","",MIN(INDEX(Bemenet!$F$2:$F$301,$M11160),INDEX(Szabalyok!$B:$B,$N11160)))</f>
        <v/>
      </c>
      <c r="D11160" s="5">
        <f>IF(AND($B11160&lt;&gt;"",$C11160&lt;&gt;"",$B11160&lt;=$C11160),INDEX(Bemenet!$G$2:$G$301,$M11160),"")</f>
        <v/>
      </c>
      <c r="E11160" s="6">
        <f>IF(AND($B11160&lt;&gt;"",$C11160&lt;&gt;"",$B11160&lt;=$C11160),INDEX(Bemenet!$D$2:$D$301,$M11160),"")</f>
        <v/>
      </c>
      <c r="F11160" s="5">
        <f>IF(AND($B11160&lt;&gt;"",$C11160&lt;&gt;"",$B11160&lt;=$C11160),$C11160-$B11160+1,"")</f>
        <v/>
      </c>
      <c r="G11160" s="5">
        <f>IF($F11160="","",$F11160*$D11160)</f>
        <v/>
      </c>
      <c r="H11160" s="42">
        <f>IF($G11160="","",$O11160)</f>
        <v/>
      </c>
      <c r="I11160" s="5">
        <f>IF($G11160="","",$G11160*IF($H11160="",$O11160,$H11160)/100)</f>
        <v/>
      </c>
      <c r="J11160" s="5">
        <f>IF(OR($L11160="",NOT(COUNTIFS($L$2:$L11160,$L11160)=1)),"",SUMIFS($G:$G,$L:$L,$L11160))</f>
        <v/>
      </c>
      <c r="K11160" s="5">
        <f>IF(OR($L11160="",NOT(COUNTIFS($L$2:$L11160,$L11160)=1)),"",SUMIFS($I:$I,$L:$L,$L11160))</f>
        <v/>
      </c>
      <c r="L11160" s="6">
        <f>IF($B11160="","",YEAR($B11160))</f>
        <v/>
      </c>
      <c r="M11160" s="6">
        <f>INT((ROW()-2)/39)+1</f>
        <v/>
      </c>
      <c r="N11160" s="6">
        <f>MOD(ROW()-2,39)+2</f>
        <v/>
      </c>
      <c r="O11160" s="42">
        <f>IF(AND($B11160&lt;&gt;"",$C11160&lt;&gt;"",$B11160&lt;=$C11160),INDEX(Szabalyok!$C:$C,$N11160),"")</f>
        <v/>
      </c>
      <c r="P11160">
        <f>IF(D11160="",P11159,P11159+1)</f>
        <v/>
      </c>
    </row>
    <row r="11161">
      <c r="A11161">
        <f>IF(P11161=P11160,0,P11161)</f>
        <v/>
      </c>
      <c r="B11161" s="41">
        <f>IF($M11161&gt;300,"",IF(OR(INDEX(Bemenet!$E$2:$E$301,$M11161)="",INDEX(Bemenet!$F$2:$F$301,$M11161)=""),"",MAX(INDEX(Bemenet!$E$2:$E$301,$M11161),INDEX(Szabalyok!$A:$A,$N11161))))</f>
        <v/>
      </c>
      <c r="C11161" s="41">
        <f>IF($B11161="","",MIN(INDEX(Bemenet!$F$2:$F$301,$M11161),INDEX(Szabalyok!$B:$B,$N11161)))</f>
        <v/>
      </c>
      <c r="D11161" s="5">
        <f>IF(AND($B11161&lt;&gt;"",$C11161&lt;&gt;"",$B11161&lt;=$C11161),INDEX(Bemenet!$G$2:$G$301,$M11161),"")</f>
        <v/>
      </c>
      <c r="E11161" s="6">
        <f>IF(AND($B11161&lt;&gt;"",$C11161&lt;&gt;"",$B11161&lt;=$C11161),INDEX(Bemenet!$D$2:$D$301,$M11161),"")</f>
        <v/>
      </c>
      <c r="F11161" s="5">
        <f>IF(AND($B11161&lt;&gt;"",$C11161&lt;&gt;"",$B11161&lt;=$C11161),$C11161-$B11161+1,"")</f>
        <v/>
      </c>
      <c r="G11161" s="5">
        <f>IF($F11161="","",$F11161*$D11161)</f>
        <v/>
      </c>
      <c r="H11161" s="42">
        <f>IF($G11161="","",$O11161)</f>
        <v/>
      </c>
      <c r="I11161" s="5">
        <f>IF($G11161="","",$G11161*IF($H11161="",$O11161,$H11161)/100)</f>
        <v/>
      </c>
      <c r="J11161" s="5">
        <f>IF(OR($L11161="",NOT(COUNTIFS($L$2:$L11161,$L11161)=1)),"",SUMIFS($G:$G,$L:$L,$L11161))</f>
        <v/>
      </c>
      <c r="K11161" s="5">
        <f>IF(OR($L11161="",NOT(COUNTIFS($L$2:$L11161,$L11161)=1)),"",SUMIFS($I:$I,$L:$L,$L11161))</f>
        <v/>
      </c>
      <c r="L11161" s="6">
        <f>IF($B11161="","",YEAR($B11161))</f>
        <v/>
      </c>
      <c r="M11161" s="6">
        <f>INT((ROW()-2)/39)+1</f>
        <v/>
      </c>
      <c r="N11161" s="6">
        <f>MOD(ROW()-2,39)+2</f>
        <v/>
      </c>
      <c r="O11161" s="42">
        <f>IF(AND($B11161&lt;&gt;"",$C11161&lt;&gt;"",$B11161&lt;=$C11161),INDEX(Szabalyok!$C:$C,$N11161),"")</f>
        <v/>
      </c>
      <c r="P11161">
        <f>IF(D11161="",P11160,P11160+1)</f>
        <v/>
      </c>
    </row>
    <row r="11162">
      <c r="A11162">
        <f>IF(P11162=P11161,0,P11162)</f>
        <v/>
      </c>
      <c r="B11162" s="41">
        <f>IF($M11162&gt;300,"",IF(OR(INDEX(Bemenet!$E$2:$E$301,$M11162)="",INDEX(Bemenet!$F$2:$F$301,$M11162)=""),"",MAX(INDEX(Bemenet!$E$2:$E$301,$M11162),INDEX(Szabalyok!$A:$A,$N11162))))</f>
        <v/>
      </c>
      <c r="C11162" s="41">
        <f>IF($B11162="","",MIN(INDEX(Bemenet!$F$2:$F$301,$M11162),INDEX(Szabalyok!$B:$B,$N11162)))</f>
        <v/>
      </c>
      <c r="D11162" s="5">
        <f>IF(AND($B11162&lt;&gt;"",$C11162&lt;&gt;"",$B11162&lt;=$C11162),INDEX(Bemenet!$G$2:$G$301,$M11162),"")</f>
        <v/>
      </c>
      <c r="E11162" s="6">
        <f>IF(AND($B11162&lt;&gt;"",$C11162&lt;&gt;"",$B11162&lt;=$C11162),INDEX(Bemenet!$D$2:$D$301,$M11162),"")</f>
        <v/>
      </c>
      <c r="F11162" s="5">
        <f>IF(AND($B11162&lt;&gt;"",$C11162&lt;&gt;"",$B11162&lt;=$C11162),$C11162-$B11162+1,"")</f>
        <v/>
      </c>
      <c r="G11162" s="5">
        <f>IF($F11162="","",$F11162*$D11162)</f>
        <v/>
      </c>
      <c r="H11162" s="42">
        <f>IF($G11162="","",$O11162)</f>
        <v/>
      </c>
      <c r="I11162" s="5">
        <f>IF($G11162="","",$G11162*IF($H11162="",$O11162,$H11162)/100)</f>
        <v/>
      </c>
      <c r="J11162" s="5">
        <f>IF(OR($L11162="",NOT(COUNTIFS($L$2:$L11162,$L11162)=1)),"",SUMIFS($G:$G,$L:$L,$L11162))</f>
        <v/>
      </c>
      <c r="K11162" s="5">
        <f>IF(OR($L11162="",NOT(COUNTIFS($L$2:$L11162,$L11162)=1)),"",SUMIFS($I:$I,$L:$L,$L11162))</f>
        <v/>
      </c>
      <c r="L11162" s="6">
        <f>IF($B11162="","",YEAR($B11162))</f>
        <v/>
      </c>
      <c r="M11162" s="6">
        <f>INT((ROW()-2)/39)+1</f>
        <v/>
      </c>
      <c r="N11162" s="6">
        <f>MOD(ROW()-2,39)+2</f>
        <v/>
      </c>
      <c r="O11162" s="42">
        <f>IF(AND($B11162&lt;&gt;"",$C11162&lt;&gt;"",$B11162&lt;=$C11162),INDEX(Szabalyok!$C:$C,$N11162),"")</f>
        <v/>
      </c>
      <c r="P11162">
        <f>IF(D11162="",P11161,P11161+1)</f>
        <v/>
      </c>
    </row>
    <row r="11163">
      <c r="A11163">
        <f>IF(P11163=P11162,0,P11163)</f>
        <v/>
      </c>
      <c r="B11163" s="41">
        <f>IF($M11163&gt;300,"",IF(OR(INDEX(Bemenet!$E$2:$E$301,$M11163)="",INDEX(Bemenet!$F$2:$F$301,$M11163)=""),"",MAX(INDEX(Bemenet!$E$2:$E$301,$M11163),INDEX(Szabalyok!$A:$A,$N11163))))</f>
        <v/>
      </c>
      <c r="C11163" s="41">
        <f>IF($B11163="","",MIN(INDEX(Bemenet!$F$2:$F$301,$M11163),INDEX(Szabalyok!$B:$B,$N11163)))</f>
        <v/>
      </c>
      <c r="D11163" s="5">
        <f>IF(AND($B11163&lt;&gt;"",$C11163&lt;&gt;"",$B11163&lt;=$C11163),INDEX(Bemenet!$G$2:$G$301,$M11163),"")</f>
        <v/>
      </c>
      <c r="E11163" s="6">
        <f>IF(AND($B11163&lt;&gt;"",$C11163&lt;&gt;"",$B11163&lt;=$C11163),INDEX(Bemenet!$D$2:$D$301,$M11163),"")</f>
        <v/>
      </c>
      <c r="F11163" s="5">
        <f>IF(AND($B11163&lt;&gt;"",$C11163&lt;&gt;"",$B11163&lt;=$C11163),$C11163-$B11163+1,"")</f>
        <v/>
      </c>
      <c r="G11163" s="5">
        <f>IF($F11163="","",$F11163*$D11163)</f>
        <v/>
      </c>
      <c r="H11163" s="42">
        <f>IF($G11163="","",$O11163)</f>
        <v/>
      </c>
      <c r="I11163" s="5">
        <f>IF($G11163="","",$G11163*IF($H11163="",$O11163,$H11163)/100)</f>
        <v/>
      </c>
      <c r="J11163" s="5">
        <f>IF(OR($L11163="",NOT(COUNTIFS($L$2:$L11163,$L11163)=1)),"",SUMIFS($G:$G,$L:$L,$L11163))</f>
        <v/>
      </c>
      <c r="K11163" s="5">
        <f>IF(OR($L11163="",NOT(COUNTIFS($L$2:$L11163,$L11163)=1)),"",SUMIFS($I:$I,$L:$L,$L11163))</f>
        <v/>
      </c>
      <c r="L11163" s="6">
        <f>IF($B11163="","",YEAR($B11163))</f>
        <v/>
      </c>
      <c r="M11163" s="6">
        <f>INT((ROW()-2)/39)+1</f>
        <v/>
      </c>
      <c r="N11163" s="6">
        <f>MOD(ROW()-2,39)+2</f>
        <v/>
      </c>
      <c r="O11163" s="42">
        <f>IF(AND($B11163&lt;&gt;"",$C11163&lt;&gt;"",$B11163&lt;=$C11163),INDEX(Szabalyok!$C:$C,$N11163),"")</f>
        <v/>
      </c>
      <c r="P11163">
        <f>IF(D11163="",P11162,P11162+1)</f>
        <v/>
      </c>
    </row>
    <row r="11164">
      <c r="A11164">
        <f>IF(P11164=P11163,0,P11164)</f>
        <v/>
      </c>
      <c r="B11164" s="41">
        <f>IF($M11164&gt;300,"",IF(OR(INDEX(Bemenet!$E$2:$E$301,$M11164)="",INDEX(Bemenet!$F$2:$F$301,$M11164)=""),"",MAX(INDEX(Bemenet!$E$2:$E$301,$M11164),INDEX(Szabalyok!$A:$A,$N11164))))</f>
        <v/>
      </c>
      <c r="C11164" s="41">
        <f>IF($B11164="","",MIN(INDEX(Bemenet!$F$2:$F$301,$M11164),INDEX(Szabalyok!$B:$B,$N11164)))</f>
        <v/>
      </c>
      <c r="D11164" s="5">
        <f>IF(AND($B11164&lt;&gt;"",$C11164&lt;&gt;"",$B11164&lt;=$C11164),INDEX(Bemenet!$G$2:$G$301,$M11164),"")</f>
        <v/>
      </c>
      <c r="E11164" s="6">
        <f>IF(AND($B11164&lt;&gt;"",$C11164&lt;&gt;"",$B11164&lt;=$C11164),INDEX(Bemenet!$D$2:$D$301,$M11164),"")</f>
        <v/>
      </c>
      <c r="F11164" s="5">
        <f>IF(AND($B11164&lt;&gt;"",$C11164&lt;&gt;"",$B11164&lt;=$C11164),$C11164-$B11164+1,"")</f>
        <v/>
      </c>
      <c r="G11164" s="5">
        <f>IF($F11164="","",$F11164*$D11164)</f>
        <v/>
      </c>
      <c r="H11164" s="42">
        <f>IF($G11164="","",$O11164)</f>
        <v/>
      </c>
      <c r="I11164" s="5">
        <f>IF($G11164="","",$G11164*IF($H11164="",$O11164,$H11164)/100)</f>
        <v/>
      </c>
      <c r="J11164" s="5">
        <f>IF(OR($L11164="",NOT(COUNTIFS($L$2:$L11164,$L11164)=1)),"",SUMIFS($G:$G,$L:$L,$L11164))</f>
        <v/>
      </c>
      <c r="K11164" s="5">
        <f>IF(OR($L11164="",NOT(COUNTIFS($L$2:$L11164,$L11164)=1)),"",SUMIFS($I:$I,$L:$L,$L11164))</f>
        <v/>
      </c>
      <c r="L11164" s="6">
        <f>IF($B11164="","",YEAR($B11164))</f>
        <v/>
      </c>
      <c r="M11164" s="6">
        <f>INT((ROW()-2)/39)+1</f>
        <v/>
      </c>
      <c r="N11164" s="6">
        <f>MOD(ROW()-2,39)+2</f>
        <v/>
      </c>
      <c r="O11164" s="42">
        <f>IF(AND($B11164&lt;&gt;"",$C11164&lt;&gt;"",$B11164&lt;=$C11164),INDEX(Szabalyok!$C:$C,$N11164),"")</f>
        <v/>
      </c>
      <c r="P11164">
        <f>IF(D11164="",P11163,P11163+1)</f>
        <v/>
      </c>
    </row>
    <row r="11165">
      <c r="A11165">
        <f>IF(P11165=P11164,0,P11165)</f>
        <v/>
      </c>
      <c r="B11165" s="41">
        <f>IF($M11165&gt;300,"",IF(OR(INDEX(Bemenet!$E$2:$E$301,$M11165)="",INDEX(Bemenet!$F$2:$F$301,$M11165)=""),"",MAX(INDEX(Bemenet!$E$2:$E$301,$M11165),INDEX(Szabalyok!$A:$A,$N11165))))</f>
        <v/>
      </c>
      <c r="C11165" s="41">
        <f>IF($B11165="","",MIN(INDEX(Bemenet!$F$2:$F$301,$M11165),INDEX(Szabalyok!$B:$B,$N11165)))</f>
        <v/>
      </c>
      <c r="D11165" s="5">
        <f>IF(AND($B11165&lt;&gt;"",$C11165&lt;&gt;"",$B11165&lt;=$C11165),INDEX(Bemenet!$G$2:$G$301,$M11165),"")</f>
        <v/>
      </c>
      <c r="E11165" s="6">
        <f>IF(AND($B11165&lt;&gt;"",$C11165&lt;&gt;"",$B11165&lt;=$C11165),INDEX(Bemenet!$D$2:$D$301,$M11165),"")</f>
        <v/>
      </c>
      <c r="F11165" s="5">
        <f>IF(AND($B11165&lt;&gt;"",$C11165&lt;&gt;"",$B11165&lt;=$C11165),$C11165-$B11165+1,"")</f>
        <v/>
      </c>
      <c r="G11165" s="5">
        <f>IF($F11165="","",$F11165*$D11165)</f>
        <v/>
      </c>
      <c r="H11165" s="42">
        <f>IF($G11165="","",$O11165)</f>
        <v/>
      </c>
      <c r="I11165" s="5">
        <f>IF($G11165="","",$G11165*IF($H11165="",$O11165,$H11165)/100)</f>
        <v/>
      </c>
      <c r="J11165" s="5">
        <f>IF(OR($L11165="",NOT(COUNTIFS($L$2:$L11165,$L11165)=1)),"",SUMIFS($G:$G,$L:$L,$L11165))</f>
        <v/>
      </c>
      <c r="K11165" s="5">
        <f>IF(OR($L11165="",NOT(COUNTIFS($L$2:$L11165,$L11165)=1)),"",SUMIFS($I:$I,$L:$L,$L11165))</f>
        <v/>
      </c>
      <c r="L11165" s="6">
        <f>IF($B11165="","",YEAR($B11165))</f>
        <v/>
      </c>
      <c r="M11165" s="6">
        <f>INT((ROW()-2)/39)+1</f>
        <v/>
      </c>
      <c r="N11165" s="6">
        <f>MOD(ROW()-2,39)+2</f>
        <v/>
      </c>
      <c r="O11165" s="42">
        <f>IF(AND($B11165&lt;&gt;"",$C11165&lt;&gt;"",$B11165&lt;=$C11165),INDEX(Szabalyok!$C:$C,$N11165),"")</f>
        <v/>
      </c>
      <c r="P11165">
        <f>IF(D11165="",P11164,P11164+1)</f>
        <v/>
      </c>
    </row>
    <row r="11166">
      <c r="A11166">
        <f>IF(P11166=P11165,0,P11166)</f>
        <v/>
      </c>
      <c r="B11166" s="41">
        <f>IF($M11166&gt;300,"",IF(OR(INDEX(Bemenet!$E$2:$E$301,$M11166)="",INDEX(Bemenet!$F$2:$F$301,$M11166)=""),"",MAX(INDEX(Bemenet!$E$2:$E$301,$M11166),INDEX(Szabalyok!$A:$A,$N11166))))</f>
        <v/>
      </c>
      <c r="C11166" s="41">
        <f>IF($B11166="","",MIN(INDEX(Bemenet!$F$2:$F$301,$M11166),INDEX(Szabalyok!$B:$B,$N11166)))</f>
        <v/>
      </c>
      <c r="D11166" s="5">
        <f>IF(AND($B11166&lt;&gt;"",$C11166&lt;&gt;"",$B11166&lt;=$C11166),INDEX(Bemenet!$G$2:$G$301,$M11166),"")</f>
        <v/>
      </c>
      <c r="E11166" s="6">
        <f>IF(AND($B11166&lt;&gt;"",$C11166&lt;&gt;"",$B11166&lt;=$C11166),INDEX(Bemenet!$D$2:$D$301,$M11166),"")</f>
        <v/>
      </c>
      <c r="F11166" s="5">
        <f>IF(AND($B11166&lt;&gt;"",$C11166&lt;&gt;"",$B11166&lt;=$C11166),$C11166-$B11166+1,"")</f>
        <v/>
      </c>
      <c r="G11166" s="5">
        <f>IF($F11166="","",$F11166*$D11166)</f>
        <v/>
      </c>
      <c r="H11166" s="42">
        <f>IF($G11166="","",$O11166)</f>
        <v/>
      </c>
      <c r="I11166" s="5">
        <f>IF($G11166="","",$G11166*IF($H11166="",$O11166,$H11166)/100)</f>
        <v/>
      </c>
      <c r="J11166" s="5">
        <f>IF(OR($L11166="",NOT(COUNTIFS($L$2:$L11166,$L11166)=1)),"",SUMIFS($G:$G,$L:$L,$L11166))</f>
        <v/>
      </c>
      <c r="K11166" s="5">
        <f>IF(OR($L11166="",NOT(COUNTIFS($L$2:$L11166,$L11166)=1)),"",SUMIFS($I:$I,$L:$L,$L11166))</f>
        <v/>
      </c>
      <c r="L11166" s="6">
        <f>IF($B11166="","",YEAR($B11166))</f>
        <v/>
      </c>
      <c r="M11166" s="6">
        <f>INT((ROW()-2)/39)+1</f>
        <v/>
      </c>
      <c r="N11166" s="6">
        <f>MOD(ROW()-2,39)+2</f>
        <v/>
      </c>
      <c r="O11166" s="42">
        <f>IF(AND($B11166&lt;&gt;"",$C11166&lt;&gt;"",$B11166&lt;=$C11166),INDEX(Szabalyok!$C:$C,$N11166),"")</f>
        <v/>
      </c>
      <c r="P11166">
        <f>IF(D11166="",P11165,P11165+1)</f>
        <v/>
      </c>
    </row>
    <row r="11167">
      <c r="A11167">
        <f>IF(P11167=P11166,0,P11167)</f>
        <v/>
      </c>
      <c r="B11167" s="41">
        <f>IF($M11167&gt;300,"",IF(OR(INDEX(Bemenet!$E$2:$E$301,$M11167)="",INDEX(Bemenet!$F$2:$F$301,$M11167)=""),"",MAX(INDEX(Bemenet!$E$2:$E$301,$M11167),INDEX(Szabalyok!$A:$A,$N11167))))</f>
        <v/>
      </c>
      <c r="C11167" s="41">
        <f>IF($B11167="","",MIN(INDEX(Bemenet!$F$2:$F$301,$M11167),INDEX(Szabalyok!$B:$B,$N11167)))</f>
        <v/>
      </c>
      <c r="D11167" s="5">
        <f>IF(AND($B11167&lt;&gt;"",$C11167&lt;&gt;"",$B11167&lt;=$C11167),INDEX(Bemenet!$G$2:$G$301,$M11167),"")</f>
        <v/>
      </c>
      <c r="E11167" s="6">
        <f>IF(AND($B11167&lt;&gt;"",$C11167&lt;&gt;"",$B11167&lt;=$C11167),INDEX(Bemenet!$D$2:$D$301,$M11167),"")</f>
        <v/>
      </c>
      <c r="F11167" s="5">
        <f>IF(AND($B11167&lt;&gt;"",$C11167&lt;&gt;"",$B11167&lt;=$C11167),$C11167-$B11167+1,"")</f>
        <v/>
      </c>
      <c r="G11167" s="5">
        <f>IF($F11167="","",$F11167*$D11167)</f>
        <v/>
      </c>
      <c r="H11167" s="42">
        <f>IF($G11167="","",$O11167)</f>
        <v/>
      </c>
      <c r="I11167" s="5">
        <f>IF($G11167="","",$G11167*IF($H11167="",$O11167,$H11167)/100)</f>
        <v/>
      </c>
      <c r="J11167" s="5">
        <f>IF(OR($L11167="",NOT(COUNTIFS($L$2:$L11167,$L11167)=1)),"",SUMIFS($G:$G,$L:$L,$L11167))</f>
        <v/>
      </c>
      <c r="K11167" s="5">
        <f>IF(OR($L11167="",NOT(COUNTIFS($L$2:$L11167,$L11167)=1)),"",SUMIFS($I:$I,$L:$L,$L11167))</f>
        <v/>
      </c>
      <c r="L11167" s="6">
        <f>IF($B11167="","",YEAR($B11167))</f>
        <v/>
      </c>
      <c r="M11167" s="6">
        <f>INT((ROW()-2)/39)+1</f>
        <v/>
      </c>
      <c r="N11167" s="6">
        <f>MOD(ROW()-2,39)+2</f>
        <v/>
      </c>
      <c r="O11167" s="42">
        <f>IF(AND($B11167&lt;&gt;"",$C11167&lt;&gt;"",$B11167&lt;=$C11167),INDEX(Szabalyok!$C:$C,$N11167),"")</f>
        <v/>
      </c>
      <c r="P11167">
        <f>IF(D11167="",P11166,P11166+1)</f>
        <v/>
      </c>
    </row>
    <row r="11168">
      <c r="A11168">
        <f>IF(P11168=P11167,0,P11168)</f>
        <v/>
      </c>
      <c r="B11168" s="41">
        <f>IF($M11168&gt;300,"",IF(OR(INDEX(Bemenet!$E$2:$E$301,$M11168)="",INDEX(Bemenet!$F$2:$F$301,$M11168)=""),"",MAX(INDEX(Bemenet!$E$2:$E$301,$M11168),INDEX(Szabalyok!$A:$A,$N11168))))</f>
        <v/>
      </c>
      <c r="C11168" s="41">
        <f>IF($B11168="","",MIN(INDEX(Bemenet!$F$2:$F$301,$M11168),INDEX(Szabalyok!$B:$B,$N11168)))</f>
        <v/>
      </c>
      <c r="D11168" s="5">
        <f>IF(AND($B11168&lt;&gt;"",$C11168&lt;&gt;"",$B11168&lt;=$C11168),INDEX(Bemenet!$G$2:$G$301,$M11168),"")</f>
        <v/>
      </c>
      <c r="E11168" s="6">
        <f>IF(AND($B11168&lt;&gt;"",$C11168&lt;&gt;"",$B11168&lt;=$C11168),INDEX(Bemenet!$D$2:$D$301,$M11168),"")</f>
        <v/>
      </c>
      <c r="F11168" s="5">
        <f>IF(AND($B11168&lt;&gt;"",$C11168&lt;&gt;"",$B11168&lt;=$C11168),$C11168-$B11168+1,"")</f>
        <v/>
      </c>
      <c r="G11168" s="5">
        <f>IF($F11168="","",$F11168*$D11168)</f>
        <v/>
      </c>
      <c r="H11168" s="42">
        <f>IF($G11168="","",$O11168)</f>
        <v/>
      </c>
      <c r="I11168" s="5">
        <f>IF($G11168="","",$G11168*IF($H11168="",$O11168,$H11168)/100)</f>
        <v/>
      </c>
      <c r="J11168" s="5">
        <f>IF(OR($L11168="",NOT(COUNTIFS($L$2:$L11168,$L11168)=1)),"",SUMIFS($G:$G,$L:$L,$L11168))</f>
        <v/>
      </c>
      <c r="K11168" s="5">
        <f>IF(OR($L11168="",NOT(COUNTIFS($L$2:$L11168,$L11168)=1)),"",SUMIFS($I:$I,$L:$L,$L11168))</f>
        <v/>
      </c>
      <c r="L11168" s="6">
        <f>IF($B11168="","",YEAR($B11168))</f>
        <v/>
      </c>
      <c r="M11168" s="6">
        <f>INT((ROW()-2)/39)+1</f>
        <v/>
      </c>
      <c r="N11168" s="6">
        <f>MOD(ROW()-2,39)+2</f>
        <v/>
      </c>
      <c r="O11168" s="42">
        <f>IF(AND($B11168&lt;&gt;"",$C11168&lt;&gt;"",$B11168&lt;=$C11168),INDEX(Szabalyok!$C:$C,$N11168),"")</f>
        <v/>
      </c>
      <c r="P11168">
        <f>IF(D11168="",P11167,P11167+1)</f>
        <v/>
      </c>
    </row>
    <row r="11169">
      <c r="A11169">
        <f>IF(P11169=P11168,0,P11169)</f>
        <v/>
      </c>
      <c r="B11169" s="41">
        <f>IF($M11169&gt;300,"",IF(OR(INDEX(Bemenet!$E$2:$E$301,$M11169)="",INDEX(Bemenet!$F$2:$F$301,$M11169)=""),"",MAX(INDEX(Bemenet!$E$2:$E$301,$M11169),INDEX(Szabalyok!$A:$A,$N11169))))</f>
        <v/>
      </c>
      <c r="C11169" s="41">
        <f>IF($B11169="","",MIN(INDEX(Bemenet!$F$2:$F$301,$M11169),INDEX(Szabalyok!$B:$B,$N11169)))</f>
        <v/>
      </c>
      <c r="D11169" s="5">
        <f>IF(AND($B11169&lt;&gt;"",$C11169&lt;&gt;"",$B11169&lt;=$C11169),INDEX(Bemenet!$G$2:$G$301,$M11169),"")</f>
        <v/>
      </c>
      <c r="E11169" s="6">
        <f>IF(AND($B11169&lt;&gt;"",$C11169&lt;&gt;"",$B11169&lt;=$C11169),INDEX(Bemenet!$D$2:$D$301,$M11169),"")</f>
        <v/>
      </c>
      <c r="F11169" s="5">
        <f>IF(AND($B11169&lt;&gt;"",$C11169&lt;&gt;"",$B11169&lt;=$C11169),$C11169-$B11169+1,"")</f>
        <v/>
      </c>
      <c r="G11169" s="5">
        <f>IF($F11169="","",$F11169*$D11169)</f>
        <v/>
      </c>
      <c r="H11169" s="42">
        <f>IF($G11169="","",$O11169)</f>
        <v/>
      </c>
      <c r="I11169" s="5">
        <f>IF($G11169="","",$G11169*IF($H11169="",$O11169,$H11169)/100)</f>
        <v/>
      </c>
      <c r="J11169" s="5">
        <f>IF(OR($L11169="",NOT(COUNTIFS($L$2:$L11169,$L11169)=1)),"",SUMIFS($G:$G,$L:$L,$L11169))</f>
        <v/>
      </c>
      <c r="K11169" s="5">
        <f>IF(OR($L11169="",NOT(COUNTIFS($L$2:$L11169,$L11169)=1)),"",SUMIFS($I:$I,$L:$L,$L11169))</f>
        <v/>
      </c>
      <c r="L11169" s="6">
        <f>IF($B11169="","",YEAR($B11169))</f>
        <v/>
      </c>
      <c r="M11169" s="6">
        <f>INT((ROW()-2)/39)+1</f>
        <v/>
      </c>
      <c r="N11169" s="6">
        <f>MOD(ROW()-2,39)+2</f>
        <v/>
      </c>
      <c r="O11169" s="42">
        <f>IF(AND($B11169&lt;&gt;"",$C11169&lt;&gt;"",$B11169&lt;=$C11169),INDEX(Szabalyok!$C:$C,$N11169),"")</f>
        <v/>
      </c>
      <c r="P11169">
        <f>IF(D11169="",P11168,P11168+1)</f>
        <v/>
      </c>
    </row>
    <row r="11170">
      <c r="A11170">
        <f>IF(P11170=P11169,0,P11170)</f>
        <v/>
      </c>
      <c r="B11170" s="41">
        <f>IF($M11170&gt;300,"",IF(OR(INDEX(Bemenet!$E$2:$E$301,$M11170)="",INDEX(Bemenet!$F$2:$F$301,$M11170)=""),"",MAX(INDEX(Bemenet!$E$2:$E$301,$M11170),INDEX(Szabalyok!$A:$A,$N11170))))</f>
        <v/>
      </c>
      <c r="C11170" s="41">
        <f>IF($B11170="","",MIN(INDEX(Bemenet!$F$2:$F$301,$M11170),INDEX(Szabalyok!$B:$B,$N11170)))</f>
        <v/>
      </c>
      <c r="D11170" s="5">
        <f>IF(AND($B11170&lt;&gt;"",$C11170&lt;&gt;"",$B11170&lt;=$C11170),INDEX(Bemenet!$G$2:$G$301,$M11170),"")</f>
        <v/>
      </c>
      <c r="E11170" s="6">
        <f>IF(AND($B11170&lt;&gt;"",$C11170&lt;&gt;"",$B11170&lt;=$C11170),INDEX(Bemenet!$D$2:$D$301,$M11170),"")</f>
        <v/>
      </c>
      <c r="F11170" s="5">
        <f>IF(AND($B11170&lt;&gt;"",$C11170&lt;&gt;"",$B11170&lt;=$C11170),$C11170-$B11170+1,"")</f>
        <v/>
      </c>
      <c r="G11170" s="5">
        <f>IF($F11170="","",$F11170*$D11170)</f>
        <v/>
      </c>
      <c r="H11170" s="42">
        <f>IF($G11170="","",$O11170)</f>
        <v/>
      </c>
      <c r="I11170" s="5">
        <f>IF($G11170="","",$G11170*IF($H11170="",$O11170,$H11170)/100)</f>
        <v/>
      </c>
      <c r="J11170" s="5">
        <f>IF(OR($L11170="",NOT(COUNTIFS($L$2:$L11170,$L11170)=1)),"",SUMIFS($G:$G,$L:$L,$L11170))</f>
        <v/>
      </c>
      <c r="K11170" s="5">
        <f>IF(OR($L11170="",NOT(COUNTIFS($L$2:$L11170,$L11170)=1)),"",SUMIFS($I:$I,$L:$L,$L11170))</f>
        <v/>
      </c>
      <c r="L11170" s="6">
        <f>IF($B11170="","",YEAR($B11170))</f>
        <v/>
      </c>
      <c r="M11170" s="6">
        <f>INT((ROW()-2)/39)+1</f>
        <v/>
      </c>
      <c r="N11170" s="6">
        <f>MOD(ROW()-2,39)+2</f>
        <v/>
      </c>
      <c r="O11170" s="42">
        <f>IF(AND($B11170&lt;&gt;"",$C11170&lt;&gt;"",$B11170&lt;=$C11170),INDEX(Szabalyok!$C:$C,$N11170),"")</f>
        <v/>
      </c>
      <c r="P11170">
        <f>IF(D11170="",P11169,P11169+1)</f>
        <v/>
      </c>
    </row>
    <row r="11171">
      <c r="A11171">
        <f>IF(P11171=P11170,0,P11171)</f>
        <v/>
      </c>
      <c r="B11171" s="41">
        <f>IF($M11171&gt;300,"",IF(OR(INDEX(Bemenet!$E$2:$E$301,$M11171)="",INDEX(Bemenet!$F$2:$F$301,$M11171)=""),"",MAX(INDEX(Bemenet!$E$2:$E$301,$M11171),INDEX(Szabalyok!$A:$A,$N11171))))</f>
        <v/>
      </c>
      <c r="C11171" s="41">
        <f>IF($B11171="","",MIN(INDEX(Bemenet!$F$2:$F$301,$M11171),INDEX(Szabalyok!$B:$B,$N11171)))</f>
        <v/>
      </c>
      <c r="D11171" s="5">
        <f>IF(AND($B11171&lt;&gt;"",$C11171&lt;&gt;"",$B11171&lt;=$C11171),INDEX(Bemenet!$G$2:$G$301,$M11171),"")</f>
        <v/>
      </c>
      <c r="E11171" s="6">
        <f>IF(AND($B11171&lt;&gt;"",$C11171&lt;&gt;"",$B11171&lt;=$C11171),INDEX(Bemenet!$D$2:$D$301,$M11171),"")</f>
        <v/>
      </c>
      <c r="F11171" s="5">
        <f>IF(AND($B11171&lt;&gt;"",$C11171&lt;&gt;"",$B11171&lt;=$C11171),$C11171-$B11171+1,"")</f>
        <v/>
      </c>
      <c r="G11171" s="5">
        <f>IF($F11171="","",$F11171*$D11171)</f>
        <v/>
      </c>
      <c r="H11171" s="42">
        <f>IF($G11171="","",$O11171)</f>
        <v/>
      </c>
      <c r="I11171" s="5">
        <f>IF($G11171="","",$G11171*IF($H11171="",$O11171,$H11171)/100)</f>
        <v/>
      </c>
      <c r="J11171" s="5">
        <f>IF(OR($L11171="",NOT(COUNTIFS($L$2:$L11171,$L11171)=1)),"",SUMIFS($G:$G,$L:$L,$L11171))</f>
        <v/>
      </c>
      <c r="K11171" s="5">
        <f>IF(OR($L11171="",NOT(COUNTIFS($L$2:$L11171,$L11171)=1)),"",SUMIFS($I:$I,$L:$L,$L11171))</f>
        <v/>
      </c>
      <c r="L11171" s="6">
        <f>IF($B11171="","",YEAR($B11171))</f>
        <v/>
      </c>
      <c r="M11171" s="6">
        <f>INT((ROW()-2)/39)+1</f>
        <v/>
      </c>
      <c r="N11171" s="6">
        <f>MOD(ROW()-2,39)+2</f>
        <v/>
      </c>
      <c r="O11171" s="42">
        <f>IF(AND($B11171&lt;&gt;"",$C11171&lt;&gt;"",$B11171&lt;=$C11171),INDEX(Szabalyok!$C:$C,$N11171),"")</f>
        <v/>
      </c>
      <c r="P11171">
        <f>IF(D11171="",P11170,P11170+1)</f>
        <v/>
      </c>
    </row>
    <row r="11172">
      <c r="A11172">
        <f>IF(P11172=P11171,0,P11172)</f>
        <v/>
      </c>
      <c r="B11172" s="41">
        <f>IF($M11172&gt;300,"",IF(OR(INDEX(Bemenet!$E$2:$E$301,$M11172)="",INDEX(Bemenet!$F$2:$F$301,$M11172)=""),"",MAX(INDEX(Bemenet!$E$2:$E$301,$M11172),INDEX(Szabalyok!$A:$A,$N11172))))</f>
        <v/>
      </c>
      <c r="C11172" s="41">
        <f>IF($B11172="","",MIN(INDEX(Bemenet!$F$2:$F$301,$M11172),INDEX(Szabalyok!$B:$B,$N11172)))</f>
        <v/>
      </c>
      <c r="D11172" s="5">
        <f>IF(AND($B11172&lt;&gt;"",$C11172&lt;&gt;"",$B11172&lt;=$C11172),INDEX(Bemenet!$G$2:$G$301,$M11172),"")</f>
        <v/>
      </c>
      <c r="E11172" s="6">
        <f>IF(AND($B11172&lt;&gt;"",$C11172&lt;&gt;"",$B11172&lt;=$C11172),INDEX(Bemenet!$D$2:$D$301,$M11172),"")</f>
        <v/>
      </c>
      <c r="F11172" s="5">
        <f>IF(AND($B11172&lt;&gt;"",$C11172&lt;&gt;"",$B11172&lt;=$C11172),$C11172-$B11172+1,"")</f>
        <v/>
      </c>
      <c r="G11172" s="5">
        <f>IF($F11172="","",$F11172*$D11172)</f>
        <v/>
      </c>
      <c r="H11172" s="42">
        <f>IF($G11172="","",$O11172)</f>
        <v/>
      </c>
      <c r="I11172" s="5">
        <f>IF($G11172="","",$G11172*IF($H11172="",$O11172,$H11172)/100)</f>
        <v/>
      </c>
      <c r="J11172" s="5">
        <f>IF(OR($L11172="",NOT(COUNTIFS($L$2:$L11172,$L11172)=1)),"",SUMIFS($G:$G,$L:$L,$L11172))</f>
        <v/>
      </c>
      <c r="K11172" s="5">
        <f>IF(OR($L11172="",NOT(COUNTIFS($L$2:$L11172,$L11172)=1)),"",SUMIFS($I:$I,$L:$L,$L11172))</f>
        <v/>
      </c>
      <c r="L11172" s="6">
        <f>IF($B11172="","",YEAR($B11172))</f>
        <v/>
      </c>
      <c r="M11172" s="6">
        <f>INT((ROW()-2)/39)+1</f>
        <v/>
      </c>
      <c r="N11172" s="6">
        <f>MOD(ROW()-2,39)+2</f>
        <v/>
      </c>
      <c r="O11172" s="42">
        <f>IF(AND($B11172&lt;&gt;"",$C11172&lt;&gt;"",$B11172&lt;=$C11172),INDEX(Szabalyok!$C:$C,$N11172),"")</f>
        <v/>
      </c>
      <c r="P11172">
        <f>IF(D11172="",P11171,P11171+1)</f>
        <v/>
      </c>
    </row>
    <row r="11173">
      <c r="A11173">
        <f>IF(P11173=P11172,0,P11173)</f>
        <v/>
      </c>
      <c r="B11173" s="41">
        <f>IF($M11173&gt;300,"",IF(OR(INDEX(Bemenet!$E$2:$E$301,$M11173)="",INDEX(Bemenet!$F$2:$F$301,$M11173)=""),"",MAX(INDEX(Bemenet!$E$2:$E$301,$M11173),INDEX(Szabalyok!$A:$A,$N11173))))</f>
        <v/>
      </c>
      <c r="C11173" s="41">
        <f>IF($B11173="","",MIN(INDEX(Bemenet!$F$2:$F$301,$M11173),INDEX(Szabalyok!$B:$B,$N11173)))</f>
        <v/>
      </c>
      <c r="D11173" s="5">
        <f>IF(AND($B11173&lt;&gt;"",$C11173&lt;&gt;"",$B11173&lt;=$C11173),INDEX(Bemenet!$G$2:$G$301,$M11173),"")</f>
        <v/>
      </c>
      <c r="E11173" s="6">
        <f>IF(AND($B11173&lt;&gt;"",$C11173&lt;&gt;"",$B11173&lt;=$C11173),INDEX(Bemenet!$D$2:$D$301,$M11173),"")</f>
        <v/>
      </c>
      <c r="F11173" s="5">
        <f>IF(AND($B11173&lt;&gt;"",$C11173&lt;&gt;"",$B11173&lt;=$C11173),$C11173-$B11173+1,"")</f>
        <v/>
      </c>
      <c r="G11173" s="5">
        <f>IF($F11173="","",$F11173*$D11173)</f>
        <v/>
      </c>
      <c r="H11173" s="42">
        <f>IF($G11173="","",$O11173)</f>
        <v/>
      </c>
      <c r="I11173" s="5">
        <f>IF($G11173="","",$G11173*IF($H11173="",$O11173,$H11173)/100)</f>
        <v/>
      </c>
      <c r="J11173" s="5">
        <f>IF(OR($L11173="",NOT(COUNTIFS($L$2:$L11173,$L11173)=1)),"",SUMIFS($G:$G,$L:$L,$L11173))</f>
        <v/>
      </c>
      <c r="K11173" s="5">
        <f>IF(OR($L11173="",NOT(COUNTIFS($L$2:$L11173,$L11173)=1)),"",SUMIFS($I:$I,$L:$L,$L11173))</f>
        <v/>
      </c>
      <c r="L11173" s="6">
        <f>IF($B11173="","",YEAR($B11173))</f>
        <v/>
      </c>
      <c r="M11173" s="6">
        <f>INT((ROW()-2)/39)+1</f>
        <v/>
      </c>
      <c r="N11173" s="6">
        <f>MOD(ROW()-2,39)+2</f>
        <v/>
      </c>
      <c r="O11173" s="42">
        <f>IF(AND($B11173&lt;&gt;"",$C11173&lt;&gt;"",$B11173&lt;=$C11173),INDEX(Szabalyok!$C:$C,$N11173),"")</f>
        <v/>
      </c>
      <c r="P11173">
        <f>IF(D11173="",P11172,P11172+1)</f>
        <v/>
      </c>
    </row>
    <row r="11174">
      <c r="A11174">
        <f>IF(P11174=P11173,0,P11174)</f>
        <v/>
      </c>
      <c r="B11174" s="41">
        <f>IF($M11174&gt;300,"",IF(OR(INDEX(Bemenet!$E$2:$E$301,$M11174)="",INDEX(Bemenet!$F$2:$F$301,$M11174)=""),"",MAX(INDEX(Bemenet!$E$2:$E$301,$M11174),INDEX(Szabalyok!$A:$A,$N11174))))</f>
        <v/>
      </c>
      <c r="C11174" s="41">
        <f>IF($B11174="","",MIN(INDEX(Bemenet!$F$2:$F$301,$M11174),INDEX(Szabalyok!$B:$B,$N11174)))</f>
        <v/>
      </c>
      <c r="D11174" s="5">
        <f>IF(AND($B11174&lt;&gt;"",$C11174&lt;&gt;"",$B11174&lt;=$C11174),INDEX(Bemenet!$G$2:$G$301,$M11174),"")</f>
        <v/>
      </c>
      <c r="E11174" s="6">
        <f>IF(AND($B11174&lt;&gt;"",$C11174&lt;&gt;"",$B11174&lt;=$C11174),INDEX(Bemenet!$D$2:$D$301,$M11174),"")</f>
        <v/>
      </c>
      <c r="F11174" s="5">
        <f>IF(AND($B11174&lt;&gt;"",$C11174&lt;&gt;"",$B11174&lt;=$C11174),$C11174-$B11174+1,"")</f>
        <v/>
      </c>
      <c r="G11174" s="5">
        <f>IF($F11174="","",$F11174*$D11174)</f>
        <v/>
      </c>
      <c r="H11174" s="42">
        <f>IF($G11174="","",$O11174)</f>
        <v/>
      </c>
      <c r="I11174" s="5">
        <f>IF($G11174="","",$G11174*IF($H11174="",$O11174,$H11174)/100)</f>
        <v/>
      </c>
      <c r="J11174" s="5">
        <f>IF(OR($L11174="",NOT(COUNTIFS($L$2:$L11174,$L11174)=1)),"",SUMIFS($G:$G,$L:$L,$L11174))</f>
        <v/>
      </c>
      <c r="K11174" s="5">
        <f>IF(OR($L11174="",NOT(COUNTIFS($L$2:$L11174,$L11174)=1)),"",SUMIFS($I:$I,$L:$L,$L11174))</f>
        <v/>
      </c>
      <c r="L11174" s="6">
        <f>IF($B11174="","",YEAR($B11174))</f>
        <v/>
      </c>
      <c r="M11174" s="6">
        <f>INT((ROW()-2)/39)+1</f>
        <v/>
      </c>
      <c r="N11174" s="6">
        <f>MOD(ROW()-2,39)+2</f>
        <v/>
      </c>
      <c r="O11174" s="42">
        <f>IF(AND($B11174&lt;&gt;"",$C11174&lt;&gt;"",$B11174&lt;=$C11174),INDEX(Szabalyok!$C:$C,$N11174),"")</f>
        <v/>
      </c>
      <c r="P11174">
        <f>IF(D11174="",P11173,P11173+1)</f>
        <v/>
      </c>
    </row>
    <row r="11175">
      <c r="A11175">
        <f>IF(P11175=P11174,0,P11175)</f>
        <v/>
      </c>
      <c r="B11175" s="41">
        <f>IF($M11175&gt;300,"",IF(OR(INDEX(Bemenet!$E$2:$E$301,$M11175)="",INDEX(Bemenet!$F$2:$F$301,$M11175)=""),"",MAX(INDEX(Bemenet!$E$2:$E$301,$M11175),INDEX(Szabalyok!$A:$A,$N11175))))</f>
        <v/>
      </c>
      <c r="C11175" s="41">
        <f>IF($B11175="","",MIN(INDEX(Bemenet!$F$2:$F$301,$M11175),INDEX(Szabalyok!$B:$B,$N11175)))</f>
        <v/>
      </c>
      <c r="D11175" s="5">
        <f>IF(AND($B11175&lt;&gt;"",$C11175&lt;&gt;"",$B11175&lt;=$C11175),INDEX(Bemenet!$G$2:$G$301,$M11175),"")</f>
        <v/>
      </c>
      <c r="E11175" s="6">
        <f>IF(AND($B11175&lt;&gt;"",$C11175&lt;&gt;"",$B11175&lt;=$C11175),INDEX(Bemenet!$D$2:$D$301,$M11175),"")</f>
        <v/>
      </c>
      <c r="F11175" s="5">
        <f>IF(AND($B11175&lt;&gt;"",$C11175&lt;&gt;"",$B11175&lt;=$C11175),$C11175-$B11175+1,"")</f>
        <v/>
      </c>
      <c r="G11175" s="5">
        <f>IF($F11175="","",$F11175*$D11175)</f>
        <v/>
      </c>
      <c r="H11175" s="42">
        <f>IF($G11175="","",$O11175)</f>
        <v/>
      </c>
      <c r="I11175" s="5">
        <f>IF($G11175="","",$G11175*IF($H11175="",$O11175,$H11175)/100)</f>
        <v/>
      </c>
      <c r="J11175" s="5">
        <f>IF(OR($L11175="",NOT(COUNTIFS($L$2:$L11175,$L11175)=1)),"",SUMIFS($G:$G,$L:$L,$L11175))</f>
        <v/>
      </c>
      <c r="K11175" s="5">
        <f>IF(OR($L11175="",NOT(COUNTIFS($L$2:$L11175,$L11175)=1)),"",SUMIFS($I:$I,$L:$L,$L11175))</f>
        <v/>
      </c>
      <c r="L11175" s="6">
        <f>IF($B11175="","",YEAR($B11175))</f>
        <v/>
      </c>
      <c r="M11175" s="6">
        <f>INT((ROW()-2)/39)+1</f>
        <v/>
      </c>
      <c r="N11175" s="6">
        <f>MOD(ROW()-2,39)+2</f>
        <v/>
      </c>
      <c r="O11175" s="42">
        <f>IF(AND($B11175&lt;&gt;"",$C11175&lt;&gt;"",$B11175&lt;=$C11175),INDEX(Szabalyok!$C:$C,$N11175),"")</f>
        <v/>
      </c>
      <c r="P11175">
        <f>IF(D11175="",P11174,P11174+1)</f>
        <v/>
      </c>
    </row>
    <row r="11176">
      <c r="A11176">
        <f>IF(P11176=P11175,0,P11176)</f>
        <v/>
      </c>
      <c r="B11176" s="41">
        <f>IF($M11176&gt;300,"",IF(OR(INDEX(Bemenet!$E$2:$E$301,$M11176)="",INDEX(Bemenet!$F$2:$F$301,$M11176)=""),"",MAX(INDEX(Bemenet!$E$2:$E$301,$M11176),INDEX(Szabalyok!$A:$A,$N11176))))</f>
        <v/>
      </c>
      <c r="C11176" s="41">
        <f>IF($B11176="","",MIN(INDEX(Bemenet!$F$2:$F$301,$M11176),INDEX(Szabalyok!$B:$B,$N11176)))</f>
        <v/>
      </c>
      <c r="D11176" s="5">
        <f>IF(AND($B11176&lt;&gt;"",$C11176&lt;&gt;"",$B11176&lt;=$C11176),INDEX(Bemenet!$G$2:$G$301,$M11176),"")</f>
        <v/>
      </c>
      <c r="E11176" s="6">
        <f>IF(AND($B11176&lt;&gt;"",$C11176&lt;&gt;"",$B11176&lt;=$C11176),INDEX(Bemenet!$D$2:$D$301,$M11176),"")</f>
        <v/>
      </c>
      <c r="F11176" s="5">
        <f>IF(AND($B11176&lt;&gt;"",$C11176&lt;&gt;"",$B11176&lt;=$C11176),$C11176-$B11176+1,"")</f>
        <v/>
      </c>
      <c r="G11176" s="5">
        <f>IF($F11176="","",$F11176*$D11176)</f>
        <v/>
      </c>
      <c r="H11176" s="42">
        <f>IF($G11176="","",$O11176)</f>
        <v/>
      </c>
      <c r="I11176" s="5">
        <f>IF($G11176="","",$G11176*IF($H11176="",$O11176,$H11176)/100)</f>
        <v/>
      </c>
      <c r="J11176" s="5">
        <f>IF(OR($L11176="",NOT(COUNTIFS($L$2:$L11176,$L11176)=1)),"",SUMIFS($G:$G,$L:$L,$L11176))</f>
        <v/>
      </c>
      <c r="K11176" s="5">
        <f>IF(OR($L11176="",NOT(COUNTIFS($L$2:$L11176,$L11176)=1)),"",SUMIFS($I:$I,$L:$L,$L11176))</f>
        <v/>
      </c>
      <c r="L11176" s="6">
        <f>IF($B11176="","",YEAR($B11176))</f>
        <v/>
      </c>
      <c r="M11176" s="6">
        <f>INT((ROW()-2)/39)+1</f>
        <v/>
      </c>
      <c r="N11176" s="6">
        <f>MOD(ROW()-2,39)+2</f>
        <v/>
      </c>
      <c r="O11176" s="42">
        <f>IF(AND($B11176&lt;&gt;"",$C11176&lt;&gt;"",$B11176&lt;=$C11176),INDEX(Szabalyok!$C:$C,$N11176),"")</f>
        <v/>
      </c>
      <c r="P11176">
        <f>IF(D11176="",P11175,P11175+1)</f>
        <v/>
      </c>
    </row>
    <row r="11177">
      <c r="A11177">
        <f>IF(P11177=P11176,0,P11177)</f>
        <v/>
      </c>
      <c r="B11177" s="41">
        <f>IF($M11177&gt;300,"",IF(OR(INDEX(Bemenet!$E$2:$E$301,$M11177)="",INDEX(Bemenet!$F$2:$F$301,$M11177)=""),"",MAX(INDEX(Bemenet!$E$2:$E$301,$M11177),INDEX(Szabalyok!$A:$A,$N11177))))</f>
        <v/>
      </c>
      <c r="C11177" s="41">
        <f>IF($B11177="","",MIN(INDEX(Bemenet!$F$2:$F$301,$M11177),INDEX(Szabalyok!$B:$B,$N11177)))</f>
        <v/>
      </c>
      <c r="D11177" s="5">
        <f>IF(AND($B11177&lt;&gt;"",$C11177&lt;&gt;"",$B11177&lt;=$C11177),INDEX(Bemenet!$G$2:$G$301,$M11177),"")</f>
        <v/>
      </c>
      <c r="E11177" s="6">
        <f>IF(AND($B11177&lt;&gt;"",$C11177&lt;&gt;"",$B11177&lt;=$C11177),INDEX(Bemenet!$D$2:$D$301,$M11177),"")</f>
        <v/>
      </c>
      <c r="F11177" s="5">
        <f>IF(AND($B11177&lt;&gt;"",$C11177&lt;&gt;"",$B11177&lt;=$C11177),$C11177-$B11177+1,"")</f>
        <v/>
      </c>
      <c r="G11177" s="5">
        <f>IF($F11177="","",$F11177*$D11177)</f>
        <v/>
      </c>
      <c r="H11177" s="42">
        <f>IF($G11177="","",$O11177)</f>
        <v/>
      </c>
      <c r="I11177" s="5">
        <f>IF($G11177="","",$G11177*IF($H11177="",$O11177,$H11177)/100)</f>
        <v/>
      </c>
      <c r="J11177" s="5">
        <f>IF(OR($L11177="",NOT(COUNTIFS($L$2:$L11177,$L11177)=1)),"",SUMIFS($G:$G,$L:$L,$L11177))</f>
        <v/>
      </c>
      <c r="K11177" s="5">
        <f>IF(OR($L11177="",NOT(COUNTIFS($L$2:$L11177,$L11177)=1)),"",SUMIFS($I:$I,$L:$L,$L11177))</f>
        <v/>
      </c>
      <c r="L11177" s="6">
        <f>IF($B11177="","",YEAR($B11177))</f>
        <v/>
      </c>
      <c r="M11177" s="6">
        <f>INT((ROW()-2)/39)+1</f>
        <v/>
      </c>
      <c r="N11177" s="6">
        <f>MOD(ROW()-2,39)+2</f>
        <v/>
      </c>
      <c r="O11177" s="42">
        <f>IF(AND($B11177&lt;&gt;"",$C11177&lt;&gt;"",$B11177&lt;=$C11177),INDEX(Szabalyok!$C:$C,$N11177),"")</f>
        <v/>
      </c>
      <c r="P11177">
        <f>IF(D11177="",P11176,P11176+1)</f>
        <v/>
      </c>
    </row>
    <row r="11178">
      <c r="A11178">
        <f>IF(P11178=P11177,0,P11178)</f>
        <v/>
      </c>
      <c r="B11178" s="41">
        <f>IF($M11178&gt;300,"",IF(OR(INDEX(Bemenet!$E$2:$E$301,$M11178)="",INDEX(Bemenet!$F$2:$F$301,$M11178)=""),"",MAX(INDEX(Bemenet!$E$2:$E$301,$M11178),INDEX(Szabalyok!$A:$A,$N11178))))</f>
        <v/>
      </c>
      <c r="C11178" s="41">
        <f>IF($B11178="","",MIN(INDEX(Bemenet!$F$2:$F$301,$M11178),INDEX(Szabalyok!$B:$B,$N11178)))</f>
        <v/>
      </c>
      <c r="D11178" s="5">
        <f>IF(AND($B11178&lt;&gt;"",$C11178&lt;&gt;"",$B11178&lt;=$C11178),INDEX(Bemenet!$G$2:$G$301,$M11178),"")</f>
        <v/>
      </c>
      <c r="E11178" s="6">
        <f>IF(AND($B11178&lt;&gt;"",$C11178&lt;&gt;"",$B11178&lt;=$C11178),INDEX(Bemenet!$D$2:$D$301,$M11178),"")</f>
        <v/>
      </c>
      <c r="F11178" s="5">
        <f>IF(AND($B11178&lt;&gt;"",$C11178&lt;&gt;"",$B11178&lt;=$C11178),$C11178-$B11178+1,"")</f>
        <v/>
      </c>
      <c r="G11178" s="5">
        <f>IF($F11178="","",$F11178*$D11178)</f>
        <v/>
      </c>
      <c r="H11178" s="42">
        <f>IF($G11178="","",$O11178)</f>
        <v/>
      </c>
      <c r="I11178" s="5">
        <f>IF($G11178="","",$G11178*IF($H11178="",$O11178,$H11178)/100)</f>
        <v/>
      </c>
      <c r="J11178" s="5">
        <f>IF(OR($L11178="",NOT(COUNTIFS($L$2:$L11178,$L11178)=1)),"",SUMIFS($G:$G,$L:$L,$L11178))</f>
        <v/>
      </c>
      <c r="K11178" s="5">
        <f>IF(OR($L11178="",NOT(COUNTIFS($L$2:$L11178,$L11178)=1)),"",SUMIFS($I:$I,$L:$L,$L11178))</f>
        <v/>
      </c>
      <c r="L11178" s="6">
        <f>IF($B11178="","",YEAR($B11178))</f>
        <v/>
      </c>
      <c r="M11178" s="6">
        <f>INT((ROW()-2)/39)+1</f>
        <v/>
      </c>
      <c r="N11178" s="6">
        <f>MOD(ROW()-2,39)+2</f>
        <v/>
      </c>
      <c r="O11178" s="42">
        <f>IF(AND($B11178&lt;&gt;"",$C11178&lt;&gt;"",$B11178&lt;=$C11178),INDEX(Szabalyok!$C:$C,$N11178),"")</f>
        <v/>
      </c>
      <c r="P11178">
        <f>IF(D11178="",P11177,P11177+1)</f>
        <v/>
      </c>
    </row>
    <row r="11179">
      <c r="A11179">
        <f>IF(P11179=P11178,0,P11179)</f>
        <v/>
      </c>
      <c r="B11179" s="41">
        <f>IF($M11179&gt;300,"",IF(OR(INDEX(Bemenet!$E$2:$E$301,$M11179)="",INDEX(Bemenet!$F$2:$F$301,$M11179)=""),"",MAX(INDEX(Bemenet!$E$2:$E$301,$M11179),INDEX(Szabalyok!$A:$A,$N11179))))</f>
        <v/>
      </c>
      <c r="C11179" s="41">
        <f>IF($B11179="","",MIN(INDEX(Bemenet!$F$2:$F$301,$M11179),INDEX(Szabalyok!$B:$B,$N11179)))</f>
        <v/>
      </c>
      <c r="D11179" s="5">
        <f>IF(AND($B11179&lt;&gt;"",$C11179&lt;&gt;"",$B11179&lt;=$C11179),INDEX(Bemenet!$G$2:$G$301,$M11179),"")</f>
        <v/>
      </c>
      <c r="E11179" s="6">
        <f>IF(AND($B11179&lt;&gt;"",$C11179&lt;&gt;"",$B11179&lt;=$C11179),INDEX(Bemenet!$D$2:$D$301,$M11179),"")</f>
        <v/>
      </c>
      <c r="F11179" s="5">
        <f>IF(AND($B11179&lt;&gt;"",$C11179&lt;&gt;"",$B11179&lt;=$C11179),$C11179-$B11179+1,"")</f>
        <v/>
      </c>
      <c r="G11179" s="5">
        <f>IF($F11179="","",$F11179*$D11179)</f>
        <v/>
      </c>
      <c r="H11179" s="42">
        <f>IF($G11179="","",$O11179)</f>
        <v/>
      </c>
      <c r="I11179" s="5">
        <f>IF($G11179="","",$G11179*IF($H11179="",$O11179,$H11179)/100)</f>
        <v/>
      </c>
      <c r="J11179" s="5">
        <f>IF(OR($L11179="",NOT(COUNTIFS($L$2:$L11179,$L11179)=1)),"",SUMIFS($G:$G,$L:$L,$L11179))</f>
        <v/>
      </c>
      <c r="K11179" s="5">
        <f>IF(OR($L11179="",NOT(COUNTIFS($L$2:$L11179,$L11179)=1)),"",SUMIFS($I:$I,$L:$L,$L11179))</f>
        <v/>
      </c>
      <c r="L11179" s="6">
        <f>IF($B11179="","",YEAR($B11179))</f>
        <v/>
      </c>
      <c r="M11179" s="6">
        <f>INT((ROW()-2)/39)+1</f>
        <v/>
      </c>
      <c r="N11179" s="6">
        <f>MOD(ROW()-2,39)+2</f>
        <v/>
      </c>
      <c r="O11179" s="42">
        <f>IF(AND($B11179&lt;&gt;"",$C11179&lt;&gt;"",$B11179&lt;=$C11179),INDEX(Szabalyok!$C:$C,$N11179),"")</f>
        <v/>
      </c>
      <c r="P11179">
        <f>IF(D11179="",P11178,P11178+1)</f>
        <v/>
      </c>
    </row>
    <row r="11180">
      <c r="A11180">
        <f>IF(P11180=P11179,0,P11180)</f>
        <v/>
      </c>
      <c r="B11180" s="41">
        <f>IF($M11180&gt;300,"",IF(OR(INDEX(Bemenet!$E$2:$E$301,$M11180)="",INDEX(Bemenet!$F$2:$F$301,$M11180)=""),"",MAX(INDEX(Bemenet!$E$2:$E$301,$M11180),INDEX(Szabalyok!$A:$A,$N11180))))</f>
        <v/>
      </c>
      <c r="C11180" s="41">
        <f>IF($B11180="","",MIN(INDEX(Bemenet!$F$2:$F$301,$M11180),INDEX(Szabalyok!$B:$B,$N11180)))</f>
        <v/>
      </c>
      <c r="D11180" s="5">
        <f>IF(AND($B11180&lt;&gt;"",$C11180&lt;&gt;"",$B11180&lt;=$C11180),INDEX(Bemenet!$G$2:$G$301,$M11180),"")</f>
        <v/>
      </c>
      <c r="E11180" s="6">
        <f>IF(AND($B11180&lt;&gt;"",$C11180&lt;&gt;"",$B11180&lt;=$C11180),INDEX(Bemenet!$D$2:$D$301,$M11180),"")</f>
        <v/>
      </c>
      <c r="F11180" s="5">
        <f>IF(AND($B11180&lt;&gt;"",$C11180&lt;&gt;"",$B11180&lt;=$C11180),$C11180-$B11180+1,"")</f>
        <v/>
      </c>
      <c r="G11180" s="5">
        <f>IF($F11180="","",$F11180*$D11180)</f>
        <v/>
      </c>
      <c r="H11180" s="42">
        <f>IF($G11180="","",$O11180)</f>
        <v/>
      </c>
      <c r="I11180" s="5">
        <f>IF($G11180="","",$G11180*IF($H11180="",$O11180,$H11180)/100)</f>
        <v/>
      </c>
      <c r="J11180" s="5">
        <f>IF(OR($L11180="",NOT(COUNTIFS($L$2:$L11180,$L11180)=1)),"",SUMIFS($G:$G,$L:$L,$L11180))</f>
        <v/>
      </c>
      <c r="K11180" s="5">
        <f>IF(OR($L11180="",NOT(COUNTIFS($L$2:$L11180,$L11180)=1)),"",SUMIFS($I:$I,$L:$L,$L11180))</f>
        <v/>
      </c>
      <c r="L11180" s="6">
        <f>IF($B11180="","",YEAR($B11180))</f>
        <v/>
      </c>
      <c r="M11180" s="6">
        <f>INT((ROW()-2)/39)+1</f>
        <v/>
      </c>
      <c r="N11180" s="6">
        <f>MOD(ROW()-2,39)+2</f>
        <v/>
      </c>
      <c r="O11180" s="42">
        <f>IF(AND($B11180&lt;&gt;"",$C11180&lt;&gt;"",$B11180&lt;=$C11180),INDEX(Szabalyok!$C:$C,$N11180),"")</f>
        <v/>
      </c>
      <c r="P11180">
        <f>IF(D11180="",P11179,P11179+1)</f>
        <v/>
      </c>
    </row>
    <row r="11181">
      <c r="A11181">
        <f>IF(P11181=P11180,0,P11181)</f>
        <v/>
      </c>
      <c r="B11181" s="41">
        <f>IF($M11181&gt;300,"",IF(OR(INDEX(Bemenet!$E$2:$E$301,$M11181)="",INDEX(Bemenet!$F$2:$F$301,$M11181)=""),"",MAX(INDEX(Bemenet!$E$2:$E$301,$M11181),INDEX(Szabalyok!$A:$A,$N11181))))</f>
        <v/>
      </c>
      <c r="C11181" s="41">
        <f>IF($B11181="","",MIN(INDEX(Bemenet!$F$2:$F$301,$M11181),INDEX(Szabalyok!$B:$B,$N11181)))</f>
        <v/>
      </c>
      <c r="D11181" s="5">
        <f>IF(AND($B11181&lt;&gt;"",$C11181&lt;&gt;"",$B11181&lt;=$C11181),INDEX(Bemenet!$G$2:$G$301,$M11181),"")</f>
        <v/>
      </c>
      <c r="E11181" s="6">
        <f>IF(AND($B11181&lt;&gt;"",$C11181&lt;&gt;"",$B11181&lt;=$C11181),INDEX(Bemenet!$D$2:$D$301,$M11181),"")</f>
        <v/>
      </c>
      <c r="F11181" s="5">
        <f>IF(AND($B11181&lt;&gt;"",$C11181&lt;&gt;"",$B11181&lt;=$C11181),$C11181-$B11181+1,"")</f>
        <v/>
      </c>
      <c r="G11181" s="5">
        <f>IF($F11181="","",$F11181*$D11181)</f>
        <v/>
      </c>
      <c r="H11181" s="42">
        <f>IF($G11181="","",$O11181)</f>
        <v/>
      </c>
      <c r="I11181" s="5">
        <f>IF($G11181="","",$G11181*IF($H11181="",$O11181,$H11181)/100)</f>
        <v/>
      </c>
      <c r="J11181" s="5">
        <f>IF(OR($L11181="",NOT(COUNTIFS($L$2:$L11181,$L11181)=1)),"",SUMIFS($G:$G,$L:$L,$L11181))</f>
        <v/>
      </c>
      <c r="K11181" s="5">
        <f>IF(OR($L11181="",NOT(COUNTIFS($L$2:$L11181,$L11181)=1)),"",SUMIFS($I:$I,$L:$L,$L11181))</f>
        <v/>
      </c>
      <c r="L11181" s="6">
        <f>IF($B11181="","",YEAR($B11181))</f>
        <v/>
      </c>
      <c r="M11181" s="6">
        <f>INT((ROW()-2)/39)+1</f>
        <v/>
      </c>
      <c r="N11181" s="6">
        <f>MOD(ROW()-2,39)+2</f>
        <v/>
      </c>
      <c r="O11181" s="42">
        <f>IF(AND($B11181&lt;&gt;"",$C11181&lt;&gt;"",$B11181&lt;=$C11181),INDEX(Szabalyok!$C:$C,$N11181),"")</f>
        <v/>
      </c>
      <c r="P11181">
        <f>IF(D11181="",P11180,P11180+1)</f>
        <v/>
      </c>
    </row>
    <row r="11182">
      <c r="A11182">
        <f>IF(P11182=P11181,0,P11182)</f>
        <v/>
      </c>
      <c r="B11182" s="41">
        <f>IF($M11182&gt;300,"",IF(OR(INDEX(Bemenet!$E$2:$E$301,$M11182)="",INDEX(Bemenet!$F$2:$F$301,$M11182)=""),"",MAX(INDEX(Bemenet!$E$2:$E$301,$M11182),INDEX(Szabalyok!$A:$A,$N11182))))</f>
        <v/>
      </c>
      <c r="C11182" s="41">
        <f>IF($B11182="","",MIN(INDEX(Bemenet!$F$2:$F$301,$M11182),INDEX(Szabalyok!$B:$B,$N11182)))</f>
        <v/>
      </c>
      <c r="D11182" s="5">
        <f>IF(AND($B11182&lt;&gt;"",$C11182&lt;&gt;"",$B11182&lt;=$C11182),INDEX(Bemenet!$G$2:$G$301,$M11182),"")</f>
        <v/>
      </c>
      <c r="E11182" s="6">
        <f>IF(AND($B11182&lt;&gt;"",$C11182&lt;&gt;"",$B11182&lt;=$C11182),INDEX(Bemenet!$D$2:$D$301,$M11182),"")</f>
        <v/>
      </c>
      <c r="F11182" s="5">
        <f>IF(AND($B11182&lt;&gt;"",$C11182&lt;&gt;"",$B11182&lt;=$C11182),$C11182-$B11182+1,"")</f>
        <v/>
      </c>
      <c r="G11182" s="5">
        <f>IF($F11182="","",$F11182*$D11182)</f>
        <v/>
      </c>
      <c r="H11182" s="42">
        <f>IF($G11182="","",$O11182)</f>
        <v/>
      </c>
      <c r="I11182" s="5">
        <f>IF($G11182="","",$G11182*IF($H11182="",$O11182,$H11182)/100)</f>
        <v/>
      </c>
      <c r="J11182" s="5">
        <f>IF(OR($L11182="",NOT(COUNTIFS($L$2:$L11182,$L11182)=1)),"",SUMIFS($G:$G,$L:$L,$L11182))</f>
        <v/>
      </c>
      <c r="K11182" s="5">
        <f>IF(OR($L11182="",NOT(COUNTIFS($L$2:$L11182,$L11182)=1)),"",SUMIFS($I:$I,$L:$L,$L11182))</f>
        <v/>
      </c>
      <c r="L11182" s="6">
        <f>IF($B11182="","",YEAR($B11182))</f>
        <v/>
      </c>
      <c r="M11182" s="6">
        <f>INT((ROW()-2)/39)+1</f>
        <v/>
      </c>
      <c r="N11182" s="6">
        <f>MOD(ROW()-2,39)+2</f>
        <v/>
      </c>
      <c r="O11182" s="42">
        <f>IF(AND($B11182&lt;&gt;"",$C11182&lt;&gt;"",$B11182&lt;=$C11182),INDEX(Szabalyok!$C:$C,$N11182),"")</f>
        <v/>
      </c>
      <c r="P11182">
        <f>IF(D11182="",P11181,P11181+1)</f>
        <v/>
      </c>
    </row>
    <row r="11183">
      <c r="A11183">
        <f>IF(P11183=P11182,0,P11183)</f>
        <v/>
      </c>
      <c r="B11183" s="41">
        <f>IF($M11183&gt;300,"",IF(OR(INDEX(Bemenet!$E$2:$E$301,$M11183)="",INDEX(Bemenet!$F$2:$F$301,$M11183)=""),"",MAX(INDEX(Bemenet!$E$2:$E$301,$M11183),INDEX(Szabalyok!$A:$A,$N11183))))</f>
        <v/>
      </c>
      <c r="C11183" s="41">
        <f>IF($B11183="","",MIN(INDEX(Bemenet!$F$2:$F$301,$M11183),INDEX(Szabalyok!$B:$B,$N11183)))</f>
        <v/>
      </c>
      <c r="D11183" s="5">
        <f>IF(AND($B11183&lt;&gt;"",$C11183&lt;&gt;"",$B11183&lt;=$C11183),INDEX(Bemenet!$G$2:$G$301,$M11183),"")</f>
        <v/>
      </c>
      <c r="E11183" s="6">
        <f>IF(AND($B11183&lt;&gt;"",$C11183&lt;&gt;"",$B11183&lt;=$C11183),INDEX(Bemenet!$D$2:$D$301,$M11183),"")</f>
        <v/>
      </c>
      <c r="F11183" s="5">
        <f>IF(AND($B11183&lt;&gt;"",$C11183&lt;&gt;"",$B11183&lt;=$C11183),$C11183-$B11183+1,"")</f>
        <v/>
      </c>
      <c r="G11183" s="5">
        <f>IF($F11183="","",$F11183*$D11183)</f>
        <v/>
      </c>
      <c r="H11183" s="42">
        <f>IF($G11183="","",$O11183)</f>
        <v/>
      </c>
      <c r="I11183" s="5">
        <f>IF($G11183="","",$G11183*IF($H11183="",$O11183,$H11183)/100)</f>
        <v/>
      </c>
      <c r="J11183" s="5">
        <f>IF(OR($L11183="",NOT(COUNTIFS($L$2:$L11183,$L11183)=1)),"",SUMIFS($G:$G,$L:$L,$L11183))</f>
        <v/>
      </c>
      <c r="K11183" s="5">
        <f>IF(OR($L11183="",NOT(COUNTIFS($L$2:$L11183,$L11183)=1)),"",SUMIFS($I:$I,$L:$L,$L11183))</f>
        <v/>
      </c>
      <c r="L11183" s="6">
        <f>IF($B11183="","",YEAR($B11183))</f>
        <v/>
      </c>
      <c r="M11183" s="6">
        <f>INT((ROW()-2)/39)+1</f>
        <v/>
      </c>
      <c r="N11183" s="6">
        <f>MOD(ROW()-2,39)+2</f>
        <v/>
      </c>
      <c r="O11183" s="42">
        <f>IF(AND($B11183&lt;&gt;"",$C11183&lt;&gt;"",$B11183&lt;=$C11183),INDEX(Szabalyok!$C:$C,$N11183),"")</f>
        <v/>
      </c>
      <c r="P11183">
        <f>IF(D11183="",P11182,P11182+1)</f>
        <v/>
      </c>
    </row>
    <row r="11184">
      <c r="A11184">
        <f>IF(P11184=P11183,0,P11184)</f>
        <v/>
      </c>
      <c r="B11184" s="41">
        <f>IF($M11184&gt;300,"",IF(OR(INDEX(Bemenet!$E$2:$E$301,$M11184)="",INDEX(Bemenet!$F$2:$F$301,$M11184)=""),"",MAX(INDEX(Bemenet!$E$2:$E$301,$M11184),INDEX(Szabalyok!$A:$A,$N11184))))</f>
        <v/>
      </c>
      <c r="C11184" s="41">
        <f>IF($B11184="","",MIN(INDEX(Bemenet!$F$2:$F$301,$M11184),INDEX(Szabalyok!$B:$B,$N11184)))</f>
        <v/>
      </c>
      <c r="D11184" s="5">
        <f>IF(AND($B11184&lt;&gt;"",$C11184&lt;&gt;"",$B11184&lt;=$C11184),INDEX(Bemenet!$G$2:$G$301,$M11184),"")</f>
        <v/>
      </c>
      <c r="E11184" s="6">
        <f>IF(AND($B11184&lt;&gt;"",$C11184&lt;&gt;"",$B11184&lt;=$C11184),INDEX(Bemenet!$D$2:$D$301,$M11184),"")</f>
        <v/>
      </c>
      <c r="F11184" s="5">
        <f>IF(AND($B11184&lt;&gt;"",$C11184&lt;&gt;"",$B11184&lt;=$C11184),$C11184-$B11184+1,"")</f>
        <v/>
      </c>
      <c r="G11184" s="5">
        <f>IF($F11184="","",$F11184*$D11184)</f>
        <v/>
      </c>
      <c r="H11184" s="42">
        <f>IF($G11184="","",$O11184)</f>
        <v/>
      </c>
      <c r="I11184" s="5">
        <f>IF($G11184="","",$G11184*IF($H11184="",$O11184,$H11184)/100)</f>
        <v/>
      </c>
      <c r="J11184" s="5">
        <f>IF(OR($L11184="",NOT(COUNTIFS($L$2:$L11184,$L11184)=1)),"",SUMIFS($G:$G,$L:$L,$L11184))</f>
        <v/>
      </c>
      <c r="K11184" s="5">
        <f>IF(OR($L11184="",NOT(COUNTIFS($L$2:$L11184,$L11184)=1)),"",SUMIFS($I:$I,$L:$L,$L11184))</f>
        <v/>
      </c>
      <c r="L11184" s="6">
        <f>IF($B11184="","",YEAR($B11184))</f>
        <v/>
      </c>
      <c r="M11184" s="6">
        <f>INT((ROW()-2)/39)+1</f>
        <v/>
      </c>
      <c r="N11184" s="6">
        <f>MOD(ROW()-2,39)+2</f>
        <v/>
      </c>
      <c r="O11184" s="42">
        <f>IF(AND($B11184&lt;&gt;"",$C11184&lt;&gt;"",$B11184&lt;=$C11184),INDEX(Szabalyok!$C:$C,$N11184),"")</f>
        <v/>
      </c>
      <c r="P11184">
        <f>IF(D11184="",P11183,P11183+1)</f>
        <v/>
      </c>
    </row>
    <row r="11185">
      <c r="A11185">
        <f>IF(P11185=P11184,0,P11185)</f>
        <v/>
      </c>
      <c r="B11185" s="41">
        <f>IF($M11185&gt;300,"",IF(OR(INDEX(Bemenet!$E$2:$E$301,$M11185)="",INDEX(Bemenet!$F$2:$F$301,$M11185)=""),"",MAX(INDEX(Bemenet!$E$2:$E$301,$M11185),INDEX(Szabalyok!$A:$A,$N11185))))</f>
        <v/>
      </c>
      <c r="C11185" s="41">
        <f>IF($B11185="","",MIN(INDEX(Bemenet!$F$2:$F$301,$M11185),INDEX(Szabalyok!$B:$B,$N11185)))</f>
        <v/>
      </c>
      <c r="D11185" s="5">
        <f>IF(AND($B11185&lt;&gt;"",$C11185&lt;&gt;"",$B11185&lt;=$C11185),INDEX(Bemenet!$G$2:$G$301,$M11185),"")</f>
        <v/>
      </c>
      <c r="E11185" s="6">
        <f>IF(AND($B11185&lt;&gt;"",$C11185&lt;&gt;"",$B11185&lt;=$C11185),INDEX(Bemenet!$D$2:$D$301,$M11185),"")</f>
        <v/>
      </c>
      <c r="F11185" s="5">
        <f>IF(AND($B11185&lt;&gt;"",$C11185&lt;&gt;"",$B11185&lt;=$C11185),$C11185-$B11185+1,"")</f>
        <v/>
      </c>
      <c r="G11185" s="5">
        <f>IF($F11185="","",$F11185*$D11185)</f>
        <v/>
      </c>
      <c r="H11185" s="42">
        <f>IF($G11185="","",$O11185)</f>
        <v/>
      </c>
      <c r="I11185" s="5">
        <f>IF($G11185="","",$G11185*IF($H11185="",$O11185,$H11185)/100)</f>
        <v/>
      </c>
      <c r="J11185" s="5">
        <f>IF(OR($L11185="",NOT(COUNTIFS($L$2:$L11185,$L11185)=1)),"",SUMIFS($G:$G,$L:$L,$L11185))</f>
        <v/>
      </c>
      <c r="K11185" s="5">
        <f>IF(OR($L11185="",NOT(COUNTIFS($L$2:$L11185,$L11185)=1)),"",SUMIFS($I:$I,$L:$L,$L11185))</f>
        <v/>
      </c>
      <c r="L11185" s="6">
        <f>IF($B11185="","",YEAR($B11185))</f>
        <v/>
      </c>
      <c r="M11185" s="6">
        <f>INT((ROW()-2)/39)+1</f>
        <v/>
      </c>
      <c r="N11185" s="6">
        <f>MOD(ROW()-2,39)+2</f>
        <v/>
      </c>
      <c r="O11185" s="42">
        <f>IF(AND($B11185&lt;&gt;"",$C11185&lt;&gt;"",$B11185&lt;=$C11185),INDEX(Szabalyok!$C:$C,$N11185),"")</f>
        <v/>
      </c>
      <c r="P11185">
        <f>IF(D11185="",P11184,P11184+1)</f>
        <v/>
      </c>
    </row>
    <row r="11186">
      <c r="A11186">
        <f>IF(P11186=P11185,0,P11186)</f>
        <v/>
      </c>
      <c r="B11186" s="41">
        <f>IF($M11186&gt;300,"",IF(OR(INDEX(Bemenet!$E$2:$E$301,$M11186)="",INDEX(Bemenet!$F$2:$F$301,$M11186)=""),"",MAX(INDEX(Bemenet!$E$2:$E$301,$M11186),INDEX(Szabalyok!$A:$A,$N11186))))</f>
        <v/>
      </c>
      <c r="C11186" s="41">
        <f>IF($B11186="","",MIN(INDEX(Bemenet!$F$2:$F$301,$M11186),INDEX(Szabalyok!$B:$B,$N11186)))</f>
        <v/>
      </c>
      <c r="D11186" s="5">
        <f>IF(AND($B11186&lt;&gt;"",$C11186&lt;&gt;"",$B11186&lt;=$C11186),INDEX(Bemenet!$G$2:$G$301,$M11186),"")</f>
        <v/>
      </c>
      <c r="E11186" s="6">
        <f>IF(AND($B11186&lt;&gt;"",$C11186&lt;&gt;"",$B11186&lt;=$C11186),INDEX(Bemenet!$D$2:$D$301,$M11186),"")</f>
        <v/>
      </c>
      <c r="F11186" s="5">
        <f>IF(AND($B11186&lt;&gt;"",$C11186&lt;&gt;"",$B11186&lt;=$C11186),$C11186-$B11186+1,"")</f>
        <v/>
      </c>
      <c r="G11186" s="5">
        <f>IF($F11186="","",$F11186*$D11186)</f>
        <v/>
      </c>
      <c r="H11186" s="42">
        <f>IF($G11186="","",$O11186)</f>
        <v/>
      </c>
      <c r="I11186" s="5">
        <f>IF($G11186="","",$G11186*IF($H11186="",$O11186,$H11186)/100)</f>
        <v/>
      </c>
      <c r="J11186" s="5">
        <f>IF(OR($L11186="",NOT(COUNTIFS($L$2:$L11186,$L11186)=1)),"",SUMIFS($G:$G,$L:$L,$L11186))</f>
        <v/>
      </c>
      <c r="K11186" s="5">
        <f>IF(OR($L11186="",NOT(COUNTIFS($L$2:$L11186,$L11186)=1)),"",SUMIFS($I:$I,$L:$L,$L11186))</f>
        <v/>
      </c>
      <c r="L11186" s="6">
        <f>IF($B11186="","",YEAR($B11186))</f>
        <v/>
      </c>
      <c r="M11186" s="6">
        <f>INT((ROW()-2)/39)+1</f>
        <v/>
      </c>
      <c r="N11186" s="6">
        <f>MOD(ROW()-2,39)+2</f>
        <v/>
      </c>
      <c r="O11186" s="42">
        <f>IF(AND($B11186&lt;&gt;"",$C11186&lt;&gt;"",$B11186&lt;=$C11186),INDEX(Szabalyok!$C:$C,$N11186),"")</f>
        <v/>
      </c>
      <c r="P11186">
        <f>IF(D11186="",P11185,P11185+1)</f>
        <v/>
      </c>
    </row>
    <row r="11187">
      <c r="A11187">
        <f>IF(P11187=P11186,0,P11187)</f>
        <v/>
      </c>
      <c r="B11187" s="41">
        <f>IF($M11187&gt;300,"",IF(OR(INDEX(Bemenet!$E$2:$E$301,$M11187)="",INDEX(Bemenet!$F$2:$F$301,$M11187)=""),"",MAX(INDEX(Bemenet!$E$2:$E$301,$M11187),INDEX(Szabalyok!$A:$A,$N11187))))</f>
        <v/>
      </c>
      <c r="C11187" s="41">
        <f>IF($B11187="","",MIN(INDEX(Bemenet!$F$2:$F$301,$M11187),INDEX(Szabalyok!$B:$B,$N11187)))</f>
        <v/>
      </c>
      <c r="D11187" s="5">
        <f>IF(AND($B11187&lt;&gt;"",$C11187&lt;&gt;"",$B11187&lt;=$C11187),INDEX(Bemenet!$G$2:$G$301,$M11187),"")</f>
        <v/>
      </c>
      <c r="E11187" s="6">
        <f>IF(AND($B11187&lt;&gt;"",$C11187&lt;&gt;"",$B11187&lt;=$C11187),INDEX(Bemenet!$D$2:$D$301,$M11187),"")</f>
        <v/>
      </c>
      <c r="F11187" s="5">
        <f>IF(AND($B11187&lt;&gt;"",$C11187&lt;&gt;"",$B11187&lt;=$C11187),$C11187-$B11187+1,"")</f>
        <v/>
      </c>
      <c r="G11187" s="5">
        <f>IF($F11187="","",$F11187*$D11187)</f>
        <v/>
      </c>
      <c r="H11187" s="42">
        <f>IF($G11187="","",$O11187)</f>
        <v/>
      </c>
      <c r="I11187" s="5">
        <f>IF($G11187="","",$G11187*IF($H11187="",$O11187,$H11187)/100)</f>
        <v/>
      </c>
      <c r="J11187" s="5">
        <f>IF(OR($L11187="",NOT(COUNTIFS($L$2:$L11187,$L11187)=1)),"",SUMIFS($G:$G,$L:$L,$L11187))</f>
        <v/>
      </c>
      <c r="K11187" s="5">
        <f>IF(OR($L11187="",NOT(COUNTIFS($L$2:$L11187,$L11187)=1)),"",SUMIFS($I:$I,$L:$L,$L11187))</f>
        <v/>
      </c>
      <c r="L11187" s="6">
        <f>IF($B11187="","",YEAR($B11187))</f>
        <v/>
      </c>
      <c r="M11187" s="6">
        <f>INT((ROW()-2)/39)+1</f>
        <v/>
      </c>
      <c r="N11187" s="6">
        <f>MOD(ROW()-2,39)+2</f>
        <v/>
      </c>
      <c r="O11187" s="42">
        <f>IF(AND($B11187&lt;&gt;"",$C11187&lt;&gt;"",$B11187&lt;=$C11187),INDEX(Szabalyok!$C:$C,$N11187),"")</f>
        <v/>
      </c>
      <c r="P11187">
        <f>IF(D11187="",P11186,P11186+1)</f>
        <v/>
      </c>
    </row>
    <row r="11188">
      <c r="A11188">
        <f>IF(P11188=P11187,0,P11188)</f>
        <v/>
      </c>
      <c r="B11188" s="41">
        <f>IF($M11188&gt;300,"",IF(OR(INDEX(Bemenet!$E$2:$E$301,$M11188)="",INDEX(Bemenet!$F$2:$F$301,$M11188)=""),"",MAX(INDEX(Bemenet!$E$2:$E$301,$M11188),INDEX(Szabalyok!$A:$A,$N11188))))</f>
        <v/>
      </c>
      <c r="C11188" s="41">
        <f>IF($B11188="","",MIN(INDEX(Bemenet!$F$2:$F$301,$M11188),INDEX(Szabalyok!$B:$B,$N11188)))</f>
        <v/>
      </c>
      <c r="D11188" s="5">
        <f>IF(AND($B11188&lt;&gt;"",$C11188&lt;&gt;"",$B11188&lt;=$C11188),INDEX(Bemenet!$G$2:$G$301,$M11188),"")</f>
        <v/>
      </c>
      <c r="E11188" s="6">
        <f>IF(AND($B11188&lt;&gt;"",$C11188&lt;&gt;"",$B11188&lt;=$C11188),INDEX(Bemenet!$D$2:$D$301,$M11188),"")</f>
        <v/>
      </c>
      <c r="F11188" s="5">
        <f>IF(AND($B11188&lt;&gt;"",$C11188&lt;&gt;"",$B11188&lt;=$C11188),$C11188-$B11188+1,"")</f>
        <v/>
      </c>
      <c r="G11188" s="5">
        <f>IF($F11188="","",$F11188*$D11188)</f>
        <v/>
      </c>
      <c r="H11188" s="42">
        <f>IF($G11188="","",$O11188)</f>
        <v/>
      </c>
      <c r="I11188" s="5">
        <f>IF($G11188="","",$G11188*IF($H11188="",$O11188,$H11188)/100)</f>
        <v/>
      </c>
      <c r="J11188" s="5">
        <f>IF(OR($L11188="",NOT(COUNTIFS($L$2:$L11188,$L11188)=1)),"",SUMIFS($G:$G,$L:$L,$L11188))</f>
        <v/>
      </c>
      <c r="K11188" s="5">
        <f>IF(OR($L11188="",NOT(COUNTIFS($L$2:$L11188,$L11188)=1)),"",SUMIFS($I:$I,$L:$L,$L11188))</f>
        <v/>
      </c>
      <c r="L11188" s="6">
        <f>IF($B11188="","",YEAR($B11188))</f>
        <v/>
      </c>
      <c r="M11188" s="6">
        <f>INT((ROW()-2)/39)+1</f>
        <v/>
      </c>
      <c r="N11188" s="6">
        <f>MOD(ROW()-2,39)+2</f>
        <v/>
      </c>
      <c r="O11188" s="42">
        <f>IF(AND($B11188&lt;&gt;"",$C11188&lt;&gt;"",$B11188&lt;=$C11188),INDEX(Szabalyok!$C:$C,$N11188),"")</f>
        <v/>
      </c>
      <c r="P11188">
        <f>IF(D11188="",P11187,P11187+1)</f>
        <v/>
      </c>
    </row>
    <row r="11189">
      <c r="A11189">
        <f>IF(P11189=P11188,0,P11189)</f>
        <v/>
      </c>
      <c r="B11189" s="41">
        <f>IF($M11189&gt;300,"",IF(OR(INDEX(Bemenet!$E$2:$E$301,$M11189)="",INDEX(Bemenet!$F$2:$F$301,$M11189)=""),"",MAX(INDEX(Bemenet!$E$2:$E$301,$M11189),INDEX(Szabalyok!$A:$A,$N11189))))</f>
        <v/>
      </c>
      <c r="C11189" s="41">
        <f>IF($B11189="","",MIN(INDEX(Bemenet!$F$2:$F$301,$M11189),INDEX(Szabalyok!$B:$B,$N11189)))</f>
        <v/>
      </c>
      <c r="D11189" s="5">
        <f>IF(AND($B11189&lt;&gt;"",$C11189&lt;&gt;"",$B11189&lt;=$C11189),INDEX(Bemenet!$G$2:$G$301,$M11189),"")</f>
        <v/>
      </c>
      <c r="E11189" s="6">
        <f>IF(AND($B11189&lt;&gt;"",$C11189&lt;&gt;"",$B11189&lt;=$C11189),INDEX(Bemenet!$D$2:$D$301,$M11189),"")</f>
        <v/>
      </c>
      <c r="F11189" s="5">
        <f>IF(AND($B11189&lt;&gt;"",$C11189&lt;&gt;"",$B11189&lt;=$C11189),$C11189-$B11189+1,"")</f>
        <v/>
      </c>
      <c r="G11189" s="5">
        <f>IF($F11189="","",$F11189*$D11189)</f>
        <v/>
      </c>
      <c r="H11189" s="42">
        <f>IF($G11189="","",$O11189)</f>
        <v/>
      </c>
      <c r="I11189" s="5">
        <f>IF($G11189="","",$G11189*IF($H11189="",$O11189,$H11189)/100)</f>
        <v/>
      </c>
      <c r="J11189" s="5">
        <f>IF(OR($L11189="",NOT(COUNTIFS($L$2:$L11189,$L11189)=1)),"",SUMIFS($G:$G,$L:$L,$L11189))</f>
        <v/>
      </c>
      <c r="K11189" s="5">
        <f>IF(OR($L11189="",NOT(COUNTIFS($L$2:$L11189,$L11189)=1)),"",SUMIFS($I:$I,$L:$L,$L11189))</f>
        <v/>
      </c>
      <c r="L11189" s="6">
        <f>IF($B11189="","",YEAR($B11189))</f>
        <v/>
      </c>
      <c r="M11189" s="6">
        <f>INT((ROW()-2)/39)+1</f>
        <v/>
      </c>
      <c r="N11189" s="6">
        <f>MOD(ROW()-2,39)+2</f>
        <v/>
      </c>
      <c r="O11189" s="42">
        <f>IF(AND($B11189&lt;&gt;"",$C11189&lt;&gt;"",$B11189&lt;=$C11189),INDEX(Szabalyok!$C:$C,$N11189),"")</f>
        <v/>
      </c>
      <c r="P11189">
        <f>IF(D11189="",P11188,P11188+1)</f>
        <v/>
      </c>
    </row>
    <row r="11190">
      <c r="A11190">
        <f>IF(P11190=P11189,0,P11190)</f>
        <v/>
      </c>
      <c r="B11190" s="41">
        <f>IF($M11190&gt;300,"",IF(OR(INDEX(Bemenet!$E$2:$E$301,$M11190)="",INDEX(Bemenet!$F$2:$F$301,$M11190)=""),"",MAX(INDEX(Bemenet!$E$2:$E$301,$M11190),INDEX(Szabalyok!$A:$A,$N11190))))</f>
        <v/>
      </c>
      <c r="C11190" s="41">
        <f>IF($B11190="","",MIN(INDEX(Bemenet!$F$2:$F$301,$M11190),INDEX(Szabalyok!$B:$B,$N11190)))</f>
        <v/>
      </c>
      <c r="D11190" s="5">
        <f>IF(AND($B11190&lt;&gt;"",$C11190&lt;&gt;"",$B11190&lt;=$C11190),INDEX(Bemenet!$G$2:$G$301,$M11190),"")</f>
        <v/>
      </c>
      <c r="E11190" s="6">
        <f>IF(AND($B11190&lt;&gt;"",$C11190&lt;&gt;"",$B11190&lt;=$C11190),INDEX(Bemenet!$D$2:$D$301,$M11190),"")</f>
        <v/>
      </c>
      <c r="F11190" s="5">
        <f>IF(AND($B11190&lt;&gt;"",$C11190&lt;&gt;"",$B11190&lt;=$C11190),$C11190-$B11190+1,"")</f>
        <v/>
      </c>
      <c r="G11190" s="5">
        <f>IF($F11190="","",$F11190*$D11190)</f>
        <v/>
      </c>
      <c r="H11190" s="42">
        <f>IF($G11190="","",$O11190)</f>
        <v/>
      </c>
      <c r="I11190" s="5">
        <f>IF($G11190="","",$G11190*IF($H11190="",$O11190,$H11190)/100)</f>
        <v/>
      </c>
      <c r="J11190" s="5">
        <f>IF(OR($L11190="",NOT(COUNTIFS($L$2:$L11190,$L11190)=1)),"",SUMIFS($G:$G,$L:$L,$L11190))</f>
        <v/>
      </c>
      <c r="K11190" s="5">
        <f>IF(OR($L11190="",NOT(COUNTIFS($L$2:$L11190,$L11190)=1)),"",SUMIFS($I:$I,$L:$L,$L11190))</f>
        <v/>
      </c>
      <c r="L11190" s="6">
        <f>IF($B11190="","",YEAR($B11190))</f>
        <v/>
      </c>
      <c r="M11190" s="6">
        <f>INT((ROW()-2)/39)+1</f>
        <v/>
      </c>
      <c r="N11190" s="6">
        <f>MOD(ROW()-2,39)+2</f>
        <v/>
      </c>
      <c r="O11190" s="42">
        <f>IF(AND($B11190&lt;&gt;"",$C11190&lt;&gt;"",$B11190&lt;=$C11190),INDEX(Szabalyok!$C:$C,$N11190),"")</f>
        <v/>
      </c>
      <c r="P11190">
        <f>IF(D11190="",P11189,P11189+1)</f>
        <v/>
      </c>
    </row>
    <row r="11191">
      <c r="A11191">
        <f>IF(P11191=P11190,0,P11191)</f>
        <v/>
      </c>
      <c r="B11191" s="41">
        <f>IF($M11191&gt;300,"",IF(OR(INDEX(Bemenet!$E$2:$E$301,$M11191)="",INDEX(Bemenet!$F$2:$F$301,$M11191)=""),"",MAX(INDEX(Bemenet!$E$2:$E$301,$M11191),INDEX(Szabalyok!$A:$A,$N11191))))</f>
        <v/>
      </c>
      <c r="C11191" s="41">
        <f>IF($B11191="","",MIN(INDEX(Bemenet!$F$2:$F$301,$M11191),INDEX(Szabalyok!$B:$B,$N11191)))</f>
        <v/>
      </c>
      <c r="D11191" s="5">
        <f>IF(AND($B11191&lt;&gt;"",$C11191&lt;&gt;"",$B11191&lt;=$C11191),INDEX(Bemenet!$G$2:$G$301,$M11191),"")</f>
        <v/>
      </c>
      <c r="E11191" s="6">
        <f>IF(AND($B11191&lt;&gt;"",$C11191&lt;&gt;"",$B11191&lt;=$C11191),INDEX(Bemenet!$D$2:$D$301,$M11191),"")</f>
        <v/>
      </c>
      <c r="F11191" s="5">
        <f>IF(AND($B11191&lt;&gt;"",$C11191&lt;&gt;"",$B11191&lt;=$C11191),$C11191-$B11191+1,"")</f>
        <v/>
      </c>
      <c r="G11191" s="5">
        <f>IF($F11191="","",$F11191*$D11191)</f>
        <v/>
      </c>
      <c r="H11191" s="42">
        <f>IF($G11191="","",$O11191)</f>
        <v/>
      </c>
      <c r="I11191" s="5">
        <f>IF($G11191="","",$G11191*IF($H11191="",$O11191,$H11191)/100)</f>
        <v/>
      </c>
      <c r="J11191" s="5">
        <f>IF(OR($L11191="",NOT(COUNTIFS($L$2:$L11191,$L11191)=1)),"",SUMIFS($G:$G,$L:$L,$L11191))</f>
        <v/>
      </c>
      <c r="K11191" s="5">
        <f>IF(OR($L11191="",NOT(COUNTIFS($L$2:$L11191,$L11191)=1)),"",SUMIFS($I:$I,$L:$L,$L11191))</f>
        <v/>
      </c>
      <c r="L11191" s="6">
        <f>IF($B11191="","",YEAR($B11191))</f>
        <v/>
      </c>
      <c r="M11191" s="6">
        <f>INT((ROW()-2)/39)+1</f>
        <v/>
      </c>
      <c r="N11191" s="6">
        <f>MOD(ROW()-2,39)+2</f>
        <v/>
      </c>
      <c r="O11191" s="42">
        <f>IF(AND($B11191&lt;&gt;"",$C11191&lt;&gt;"",$B11191&lt;=$C11191),INDEX(Szabalyok!$C:$C,$N11191),"")</f>
        <v/>
      </c>
      <c r="P11191">
        <f>IF(D11191="",P11190,P11190+1)</f>
        <v/>
      </c>
    </row>
    <row r="11192">
      <c r="A11192">
        <f>IF(P11192=P11191,0,P11192)</f>
        <v/>
      </c>
      <c r="B11192" s="41">
        <f>IF($M11192&gt;300,"",IF(OR(INDEX(Bemenet!$E$2:$E$301,$M11192)="",INDEX(Bemenet!$F$2:$F$301,$M11192)=""),"",MAX(INDEX(Bemenet!$E$2:$E$301,$M11192),INDEX(Szabalyok!$A:$A,$N11192))))</f>
        <v/>
      </c>
      <c r="C11192" s="41">
        <f>IF($B11192="","",MIN(INDEX(Bemenet!$F$2:$F$301,$M11192),INDEX(Szabalyok!$B:$B,$N11192)))</f>
        <v/>
      </c>
      <c r="D11192" s="5">
        <f>IF(AND($B11192&lt;&gt;"",$C11192&lt;&gt;"",$B11192&lt;=$C11192),INDEX(Bemenet!$G$2:$G$301,$M11192),"")</f>
        <v/>
      </c>
      <c r="E11192" s="6">
        <f>IF(AND($B11192&lt;&gt;"",$C11192&lt;&gt;"",$B11192&lt;=$C11192),INDEX(Bemenet!$D$2:$D$301,$M11192),"")</f>
        <v/>
      </c>
      <c r="F11192" s="5">
        <f>IF(AND($B11192&lt;&gt;"",$C11192&lt;&gt;"",$B11192&lt;=$C11192),$C11192-$B11192+1,"")</f>
        <v/>
      </c>
      <c r="G11192" s="5">
        <f>IF($F11192="","",$F11192*$D11192)</f>
        <v/>
      </c>
      <c r="H11192" s="42">
        <f>IF($G11192="","",$O11192)</f>
        <v/>
      </c>
      <c r="I11192" s="5">
        <f>IF($G11192="","",$G11192*IF($H11192="",$O11192,$H11192)/100)</f>
        <v/>
      </c>
      <c r="J11192" s="5">
        <f>IF(OR($L11192="",NOT(COUNTIFS($L$2:$L11192,$L11192)=1)),"",SUMIFS($G:$G,$L:$L,$L11192))</f>
        <v/>
      </c>
      <c r="K11192" s="5">
        <f>IF(OR($L11192="",NOT(COUNTIFS($L$2:$L11192,$L11192)=1)),"",SUMIFS($I:$I,$L:$L,$L11192))</f>
        <v/>
      </c>
      <c r="L11192" s="6">
        <f>IF($B11192="","",YEAR($B11192))</f>
        <v/>
      </c>
      <c r="M11192" s="6">
        <f>INT((ROW()-2)/39)+1</f>
        <v/>
      </c>
      <c r="N11192" s="6">
        <f>MOD(ROW()-2,39)+2</f>
        <v/>
      </c>
      <c r="O11192" s="42">
        <f>IF(AND($B11192&lt;&gt;"",$C11192&lt;&gt;"",$B11192&lt;=$C11192),INDEX(Szabalyok!$C:$C,$N11192),"")</f>
        <v/>
      </c>
      <c r="P11192">
        <f>IF(D11192="",P11191,P11191+1)</f>
        <v/>
      </c>
    </row>
    <row r="11193">
      <c r="A11193">
        <f>IF(P11193=P11192,0,P11193)</f>
        <v/>
      </c>
      <c r="B11193" s="41">
        <f>IF($M11193&gt;300,"",IF(OR(INDEX(Bemenet!$E$2:$E$301,$M11193)="",INDEX(Bemenet!$F$2:$F$301,$M11193)=""),"",MAX(INDEX(Bemenet!$E$2:$E$301,$M11193),INDEX(Szabalyok!$A:$A,$N11193))))</f>
        <v/>
      </c>
      <c r="C11193" s="41">
        <f>IF($B11193="","",MIN(INDEX(Bemenet!$F$2:$F$301,$M11193),INDEX(Szabalyok!$B:$B,$N11193)))</f>
        <v/>
      </c>
      <c r="D11193" s="5">
        <f>IF(AND($B11193&lt;&gt;"",$C11193&lt;&gt;"",$B11193&lt;=$C11193),INDEX(Bemenet!$G$2:$G$301,$M11193),"")</f>
        <v/>
      </c>
      <c r="E11193" s="6">
        <f>IF(AND($B11193&lt;&gt;"",$C11193&lt;&gt;"",$B11193&lt;=$C11193),INDEX(Bemenet!$D$2:$D$301,$M11193),"")</f>
        <v/>
      </c>
      <c r="F11193" s="5">
        <f>IF(AND($B11193&lt;&gt;"",$C11193&lt;&gt;"",$B11193&lt;=$C11193),$C11193-$B11193+1,"")</f>
        <v/>
      </c>
      <c r="G11193" s="5">
        <f>IF($F11193="","",$F11193*$D11193)</f>
        <v/>
      </c>
      <c r="H11193" s="42">
        <f>IF($G11193="","",$O11193)</f>
        <v/>
      </c>
      <c r="I11193" s="5">
        <f>IF($G11193="","",$G11193*IF($H11193="",$O11193,$H11193)/100)</f>
        <v/>
      </c>
      <c r="J11193" s="5">
        <f>IF(OR($L11193="",NOT(COUNTIFS($L$2:$L11193,$L11193)=1)),"",SUMIFS($G:$G,$L:$L,$L11193))</f>
        <v/>
      </c>
      <c r="K11193" s="5">
        <f>IF(OR($L11193="",NOT(COUNTIFS($L$2:$L11193,$L11193)=1)),"",SUMIFS($I:$I,$L:$L,$L11193))</f>
        <v/>
      </c>
      <c r="L11193" s="6">
        <f>IF($B11193="","",YEAR($B11193))</f>
        <v/>
      </c>
      <c r="M11193" s="6">
        <f>INT((ROW()-2)/39)+1</f>
        <v/>
      </c>
      <c r="N11193" s="6">
        <f>MOD(ROW()-2,39)+2</f>
        <v/>
      </c>
      <c r="O11193" s="42">
        <f>IF(AND($B11193&lt;&gt;"",$C11193&lt;&gt;"",$B11193&lt;=$C11193),INDEX(Szabalyok!$C:$C,$N11193),"")</f>
        <v/>
      </c>
      <c r="P11193">
        <f>IF(D11193="",P11192,P11192+1)</f>
        <v/>
      </c>
    </row>
    <row r="11194">
      <c r="A11194">
        <f>IF(P11194=P11193,0,P11194)</f>
        <v/>
      </c>
      <c r="B11194" s="41">
        <f>IF($M11194&gt;300,"",IF(OR(INDEX(Bemenet!$E$2:$E$301,$M11194)="",INDEX(Bemenet!$F$2:$F$301,$M11194)=""),"",MAX(INDEX(Bemenet!$E$2:$E$301,$M11194),INDEX(Szabalyok!$A:$A,$N11194))))</f>
        <v/>
      </c>
      <c r="C11194" s="41">
        <f>IF($B11194="","",MIN(INDEX(Bemenet!$F$2:$F$301,$M11194),INDEX(Szabalyok!$B:$B,$N11194)))</f>
        <v/>
      </c>
      <c r="D11194" s="5">
        <f>IF(AND($B11194&lt;&gt;"",$C11194&lt;&gt;"",$B11194&lt;=$C11194),INDEX(Bemenet!$G$2:$G$301,$M11194),"")</f>
        <v/>
      </c>
      <c r="E11194" s="6">
        <f>IF(AND($B11194&lt;&gt;"",$C11194&lt;&gt;"",$B11194&lt;=$C11194),INDEX(Bemenet!$D$2:$D$301,$M11194),"")</f>
        <v/>
      </c>
      <c r="F11194" s="5">
        <f>IF(AND($B11194&lt;&gt;"",$C11194&lt;&gt;"",$B11194&lt;=$C11194),$C11194-$B11194+1,"")</f>
        <v/>
      </c>
      <c r="G11194" s="5">
        <f>IF($F11194="","",$F11194*$D11194)</f>
        <v/>
      </c>
      <c r="H11194" s="42">
        <f>IF($G11194="","",$O11194)</f>
        <v/>
      </c>
      <c r="I11194" s="5">
        <f>IF($G11194="","",$G11194*IF($H11194="",$O11194,$H11194)/100)</f>
        <v/>
      </c>
      <c r="J11194" s="5">
        <f>IF(OR($L11194="",NOT(COUNTIFS($L$2:$L11194,$L11194)=1)),"",SUMIFS($G:$G,$L:$L,$L11194))</f>
        <v/>
      </c>
      <c r="K11194" s="5">
        <f>IF(OR($L11194="",NOT(COUNTIFS($L$2:$L11194,$L11194)=1)),"",SUMIFS($I:$I,$L:$L,$L11194))</f>
        <v/>
      </c>
      <c r="L11194" s="6">
        <f>IF($B11194="","",YEAR($B11194))</f>
        <v/>
      </c>
      <c r="M11194" s="6">
        <f>INT((ROW()-2)/39)+1</f>
        <v/>
      </c>
      <c r="N11194" s="6">
        <f>MOD(ROW()-2,39)+2</f>
        <v/>
      </c>
      <c r="O11194" s="42">
        <f>IF(AND($B11194&lt;&gt;"",$C11194&lt;&gt;"",$B11194&lt;=$C11194),INDEX(Szabalyok!$C:$C,$N11194),"")</f>
        <v/>
      </c>
      <c r="P11194">
        <f>IF(D11194="",P11193,P11193+1)</f>
        <v/>
      </c>
    </row>
    <row r="11195">
      <c r="A11195">
        <f>IF(P11195=P11194,0,P11195)</f>
        <v/>
      </c>
      <c r="B11195" s="41">
        <f>IF($M11195&gt;300,"",IF(OR(INDEX(Bemenet!$E$2:$E$301,$M11195)="",INDEX(Bemenet!$F$2:$F$301,$M11195)=""),"",MAX(INDEX(Bemenet!$E$2:$E$301,$M11195),INDEX(Szabalyok!$A:$A,$N11195))))</f>
        <v/>
      </c>
      <c r="C11195" s="41">
        <f>IF($B11195="","",MIN(INDEX(Bemenet!$F$2:$F$301,$M11195),INDEX(Szabalyok!$B:$B,$N11195)))</f>
        <v/>
      </c>
      <c r="D11195" s="5">
        <f>IF(AND($B11195&lt;&gt;"",$C11195&lt;&gt;"",$B11195&lt;=$C11195),INDEX(Bemenet!$G$2:$G$301,$M11195),"")</f>
        <v/>
      </c>
      <c r="E11195" s="6">
        <f>IF(AND($B11195&lt;&gt;"",$C11195&lt;&gt;"",$B11195&lt;=$C11195),INDEX(Bemenet!$D$2:$D$301,$M11195),"")</f>
        <v/>
      </c>
      <c r="F11195" s="5">
        <f>IF(AND($B11195&lt;&gt;"",$C11195&lt;&gt;"",$B11195&lt;=$C11195),$C11195-$B11195+1,"")</f>
        <v/>
      </c>
      <c r="G11195" s="5">
        <f>IF($F11195="","",$F11195*$D11195)</f>
        <v/>
      </c>
      <c r="H11195" s="42">
        <f>IF($G11195="","",$O11195)</f>
        <v/>
      </c>
      <c r="I11195" s="5">
        <f>IF($G11195="","",$G11195*IF($H11195="",$O11195,$H11195)/100)</f>
        <v/>
      </c>
      <c r="J11195" s="5">
        <f>IF(OR($L11195="",NOT(COUNTIFS($L$2:$L11195,$L11195)=1)),"",SUMIFS($G:$G,$L:$L,$L11195))</f>
        <v/>
      </c>
      <c r="K11195" s="5">
        <f>IF(OR($L11195="",NOT(COUNTIFS($L$2:$L11195,$L11195)=1)),"",SUMIFS($I:$I,$L:$L,$L11195))</f>
        <v/>
      </c>
      <c r="L11195" s="6">
        <f>IF($B11195="","",YEAR($B11195))</f>
        <v/>
      </c>
      <c r="M11195" s="6">
        <f>INT((ROW()-2)/39)+1</f>
        <v/>
      </c>
      <c r="N11195" s="6">
        <f>MOD(ROW()-2,39)+2</f>
        <v/>
      </c>
      <c r="O11195" s="42">
        <f>IF(AND($B11195&lt;&gt;"",$C11195&lt;&gt;"",$B11195&lt;=$C11195),INDEX(Szabalyok!$C:$C,$N11195),"")</f>
        <v/>
      </c>
      <c r="P11195">
        <f>IF(D11195="",P11194,P11194+1)</f>
        <v/>
      </c>
    </row>
    <row r="11196">
      <c r="A11196">
        <f>IF(P11196=P11195,0,P11196)</f>
        <v/>
      </c>
      <c r="B11196" s="41">
        <f>IF($M11196&gt;300,"",IF(OR(INDEX(Bemenet!$E$2:$E$301,$M11196)="",INDEX(Bemenet!$F$2:$F$301,$M11196)=""),"",MAX(INDEX(Bemenet!$E$2:$E$301,$M11196),INDEX(Szabalyok!$A:$A,$N11196))))</f>
        <v/>
      </c>
      <c r="C11196" s="41">
        <f>IF($B11196="","",MIN(INDEX(Bemenet!$F$2:$F$301,$M11196),INDEX(Szabalyok!$B:$B,$N11196)))</f>
        <v/>
      </c>
      <c r="D11196" s="5">
        <f>IF(AND($B11196&lt;&gt;"",$C11196&lt;&gt;"",$B11196&lt;=$C11196),INDEX(Bemenet!$G$2:$G$301,$M11196),"")</f>
        <v/>
      </c>
      <c r="E11196" s="6">
        <f>IF(AND($B11196&lt;&gt;"",$C11196&lt;&gt;"",$B11196&lt;=$C11196),INDEX(Bemenet!$D$2:$D$301,$M11196),"")</f>
        <v/>
      </c>
      <c r="F11196" s="5">
        <f>IF(AND($B11196&lt;&gt;"",$C11196&lt;&gt;"",$B11196&lt;=$C11196),$C11196-$B11196+1,"")</f>
        <v/>
      </c>
      <c r="G11196" s="5">
        <f>IF($F11196="","",$F11196*$D11196)</f>
        <v/>
      </c>
      <c r="H11196" s="42">
        <f>IF($G11196="","",$O11196)</f>
        <v/>
      </c>
      <c r="I11196" s="5">
        <f>IF($G11196="","",$G11196*IF($H11196="",$O11196,$H11196)/100)</f>
        <v/>
      </c>
      <c r="J11196" s="5">
        <f>IF(OR($L11196="",NOT(COUNTIFS($L$2:$L11196,$L11196)=1)),"",SUMIFS($G:$G,$L:$L,$L11196))</f>
        <v/>
      </c>
      <c r="K11196" s="5">
        <f>IF(OR($L11196="",NOT(COUNTIFS($L$2:$L11196,$L11196)=1)),"",SUMIFS($I:$I,$L:$L,$L11196))</f>
        <v/>
      </c>
      <c r="L11196" s="6">
        <f>IF($B11196="","",YEAR($B11196))</f>
        <v/>
      </c>
      <c r="M11196" s="6">
        <f>INT((ROW()-2)/39)+1</f>
        <v/>
      </c>
      <c r="N11196" s="6">
        <f>MOD(ROW()-2,39)+2</f>
        <v/>
      </c>
      <c r="O11196" s="42">
        <f>IF(AND($B11196&lt;&gt;"",$C11196&lt;&gt;"",$B11196&lt;=$C11196),INDEX(Szabalyok!$C:$C,$N11196),"")</f>
        <v/>
      </c>
      <c r="P11196">
        <f>IF(D11196="",P11195,P11195+1)</f>
        <v/>
      </c>
    </row>
    <row r="11197">
      <c r="A11197">
        <f>IF(P11197=P11196,0,P11197)</f>
        <v/>
      </c>
      <c r="B11197" s="41">
        <f>IF($M11197&gt;300,"",IF(OR(INDEX(Bemenet!$E$2:$E$301,$M11197)="",INDEX(Bemenet!$F$2:$F$301,$M11197)=""),"",MAX(INDEX(Bemenet!$E$2:$E$301,$M11197),INDEX(Szabalyok!$A:$A,$N11197))))</f>
        <v/>
      </c>
      <c r="C11197" s="41">
        <f>IF($B11197="","",MIN(INDEX(Bemenet!$F$2:$F$301,$M11197),INDEX(Szabalyok!$B:$B,$N11197)))</f>
        <v/>
      </c>
      <c r="D11197" s="5">
        <f>IF(AND($B11197&lt;&gt;"",$C11197&lt;&gt;"",$B11197&lt;=$C11197),INDEX(Bemenet!$G$2:$G$301,$M11197),"")</f>
        <v/>
      </c>
      <c r="E11197" s="6">
        <f>IF(AND($B11197&lt;&gt;"",$C11197&lt;&gt;"",$B11197&lt;=$C11197),INDEX(Bemenet!$D$2:$D$301,$M11197),"")</f>
        <v/>
      </c>
      <c r="F11197" s="5">
        <f>IF(AND($B11197&lt;&gt;"",$C11197&lt;&gt;"",$B11197&lt;=$C11197),$C11197-$B11197+1,"")</f>
        <v/>
      </c>
      <c r="G11197" s="5">
        <f>IF($F11197="","",$F11197*$D11197)</f>
        <v/>
      </c>
      <c r="H11197" s="42">
        <f>IF($G11197="","",$O11197)</f>
        <v/>
      </c>
      <c r="I11197" s="5">
        <f>IF($G11197="","",$G11197*IF($H11197="",$O11197,$H11197)/100)</f>
        <v/>
      </c>
      <c r="J11197" s="5">
        <f>IF(OR($L11197="",NOT(COUNTIFS($L$2:$L11197,$L11197)=1)),"",SUMIFS($G:$G,$L:$L,$L11197))</f>
        <v/>
      </c>
      <c r="K11197" s="5">
        <f>IF(OR($L11197="",NOT(COUNTIFS($L$2:$L11197,$L11197)=1)),"",SUMIFS($I:$I,$L:$L,$L11197))</f>
        <v/>
      </c>
      <c r="L11197" s="6">
        <f>IF($B11197="","",YEAR($B11197))</f>
        <v/>
      </c>
      <c r="M11197" s="6">
        <f>INT((ROW()-2)/39)+1</f>
        <v/>
      </c>
      <c r="N11197" s="6">
        <f>MOD(ROW()-2,39)+2</f>
        <v/>
      </c>
      <c r="O11197" s="42">
        <f>IF(AND($B11197&lt;&gt;"",$C11197&lt;&gt;"",$B11197&lt;=$C11197),INDEX(Szabalyok!$C:$C,$N11197),"")</f>
        <v/>
      </c>
      <c r="P11197">
        <f>IF(D11197="",P11196,P11196+1)</f>
        <v/>
      </c>
    </row>
    <row r="11198">
      <c r="A11198">
        <f>IF(P11198=P11197,0,P11198)</f>
        <v/>
      </c>
      <c r="B11198" s="41">
        <f>IF($M11198&gt;300,"",IF(OR(INDEX(Bemenet!$E$2:$E$301,$M11198)="",INDEX(Bemenet!$F$2:$F$301,$M11198)=""),"",MAX(INDEX(Bemenet!$E$2:$E$301,$M11198),INDEX(Szabalyok!$A:$A,$N11198))))</f>
        <v/>
      </c>
      <c r="C11198" s="41">
        <f>IF($B11198="","",MIN(INDEX(Bemenet!$F$2:$F$301,$M11198),INDEX(Szabalyok!$B:$B,$N11198)))</f>
        <v/>
      </c>
      <c r="D11198" s="5">
        <f>IF(AND($B11198&lt;&gt;"",$C11198&lt;&gt;"",$B11198&lt;=$C11198),INDEX(Bemenet!$G$2:$G$301,$M11198),"")</f>
        <v/>
      </c>
      <c r="E11198" s="6">
        <f>IF(AND($B11198&lt;&gt;"",$C11198&lt;&gt;"",$B11198&lt;=$C11198),INDEX(Bemenet!$D$2:$D$301,$M11198),"")</f>
        <v/>
      </c>
      <c r="F11198" s="5">
        <f>IF(AND($B11198&lt;&gt;"",$C11198&lt;&gt;"",$B11198&lt;=$C11198),$C11198-$B11198+1,"")</f>
        <v/>
      </c>
      <c r="G11198" s="5">
        <f>IF($F11198="","",$F11198*$D11198)</f>
        <v/>
      </c>
      <c r="H11198" s="42">
        <f>IF($G11198="","",$O11198)</f>
        <v/>
      </c>
      <c r="I11198" s="5">
        <f>IF($G11198="","",$G11198*IF($H11198="",$O11198,$H11198)/100)</f>
        <v/>
      </c>
      <c r="J11198" s="5">
        <f>IF(OR($L11198="",NOT(COUNTIFS($L$2:$L11198,$L11198)=1)),"",SUMIFS($G:$G,$L:$L,$L11198))</f>
        <v/>
      </c>
      <c r="K11198" s="5">
        <f>IF(OR($L11198="",NOT(COUNTIFS($L$2:$L11198,$L11198)=1)),"",SUMIFS($I:$I,$L:$L,$L11198))</f>
        <v/>
      </c>
      <c r="L11198" s="6">
        <f>IF($B11198="","",YEAR($B11198))</f>
        <v/>
      </c>
      <c r="M11198" s="6">
        <f>INT((ROW()-2)/39)+1</f>
        <v/>
      </c>
      <c r="N11198" s="6">
        <f>MOD(ROW()-2,39)+2</f>
        <v/>
      </c>
      <c r="O11198" s="42">
        <f>IF(AND($B11198&lt;&gt;"",$C11198&lt;&gt;"",$B11198&lt;=$C11198),INDEX(Szabalyok!$C:$C,$N11198),"")</f>
        <v/>
      </c>
      <c r="P11198">
        <f>IF(D11198="",P11197,P11197+1)</f>
        <v/>
      </c>
    </row>
    <row r="11199">
      <c r="A11199">
        <f>IF(P11199=P11198,0,P11199)</f>
        <v/>
      </c>
      <c r="B11199" s="41">
        <f>IF($M11199&gt;300,"",IF(OR(INDEX(Bemenet!$E$2:$E$301,$M11199)="",INDEX(Bemenet!$F$2:$F$301,$M11199)=""),"",MAX(INDEX(Bemenet!$E$2:$E$301,$M11199),INDEX(Szabalyok!$A:$A,$N11199))))</f>
        <v/>
      </c>
      <c r="C11199" s="41">
        <f>IF($B11199="","",MIN(INDEX(Bemenet!$F$2:$F$301,$M11199),INDEX(Szabalyok!$B:$B,$N11199)))</f>
        <v/>
      </c>
      <c r="D11199" s="5">
        <f>IF(AND($B11199&lt;&gt;"",$C11199&lt;&gt;"",$B11199&lt;=$C11199),INDEX(Bemenet!$G$2:$G$301,$M11199),"")</f>
        <v/>
      </c>
      <c r="E11199" s="6">
        <f>IF(AND($B11199&lt;&gt;"",$C11199&lt;&gt;"",$B11199&lt;=$C11199),INDEX(Bemenet!$D$2:$D$301,$M11199),"")</f>
        <v/>
      </c>
      <c r="F11199" s="5">
        <f>IF(AND($B11199&lt;&gt;"",$C11199&lt;&gt;"",$B11199&lt;=$C11199),$C11199-$B11199+1,"")</f>
        <v/>
      </c>
      <c r="G11199" s="5">
        <f>IF($F11199="","",$F11199*$D11199)</f>
        <v/>
      </c>
      <c r="H11199" s="42">
        <f>IF($G11199="","",$O11199)</f>
        <v/>
      </c>
      <c r="I11199" s="5">
        <f>IF($G11199="","",$G11199*IF($H11199="",$O11199,$H11199)/100)</f>
        <v/>
      </c>
      <c r="J11199" s="5">
        <f>IF(OR($L11199="",NOT(COUNTIFS($L$2:$L11199,$L11199)=1)),"",SUMIFS($G:$G,$L:$L,$L11199))</f>
        <v/>
      </c>
      <c r="K11199" s="5">
        <f>IF(OR($L11199="",NOT(COUNTIFS($L$2:$L11199,$L11199)=1)),"",SUMIFS($I:$I,$L:$L,$L11199))</f>
        <v/>
      </c>
      <c r="L11199" s="6">
        <f>IF($B11199="","",YEAR($B11199))</f>
        <v/>
      </c>
      <c r="M11199" s="6">
        <f>INT((ROW()-2)/39)+1</f>
        <v/>
      </c>
      <c r="N11199" s="6">
        <f>MOD(ROW()-2,39)+2</f>
        <v/>
      </c>
      <c r="O11199" s="42">
        <f>IF(AND($B11199&lt;&gt;"",$C11199&lt;&gt;"",$B11199&lt;=$C11199),INDEX(Szabalyok!$C:$C,$N11199),"")</f>
        <v/>
      </c>
      <c r="P11199">
        <f>IF(D11199="",P11198,P11198+1)</f>
        <v/>
      </c>
    </row>
    <row r="11200">
      <c r="A11200">
        <f>IF(P11200=P11199,0,P11200)</f>
        <v/>
      </c>
      <c r="B11200" s="41">
        <f>IF($M11200&gt;300,"",IF(OR(INDEX(Bemenet!$E$2:$E$301,$M11200)="",INDEX(Bemenet!$F$2:$F$301,$M11200)=""),"",MAX(INDEX(Bemenet!$E$2:$E$301,$M11200),INDEX(Szabalyok!$A:$A,$N11200))))</f>
        <v/>
      </c>
      <c r="C11200" s="41">
        <f>IF($B11200="","",MIN(INDEX(Bemenet!$F$2:$F$301,$M11200),INDEX(Szabalyok!$B:$B,$N11200)))</f>
        <v/>
      </c>
      <c r="D11200" s="5">
        <f>IF(AND($B11200&lt;&gt;"",$C11200&lt;&gt;"",$B11200&lt;=$C11200),INDEX(Bemenet!$G$2:$G$301,$M11200),"")</f>
        <v/>
      </c>
      <c r="E11200" s="6">
        <f>IF(AND($B11200&lt;&gt;"",$C11200&lt;&gt;"",$B11200&lt;=$C11200),INDEX(Bemenet!$D$2:$D$301,$M11200),"")</f>
        <v/>
      </c>
      <c r="F11200" s="5">
        <f>IF(AND($B11200&lt;&gt;"",$C11200&lt;&gt;"",$B11200&lt;=$C11200),$C11200-$B11200+1,"")</f>
        <v/>
      </c>
      <c r="G11200" s="5">
        <f>IF($F11200="","",$F11200*$D11200)</f>
        <v/>
      </c>
      <c r="H11200" s="42">
        <f>IF($G11200="","",$O11200)</f>
        <v/>
      </c>
      <c r="I11200" s="5">
        <f>IF($G11200="","",$G11200*IF($H11200="",$O11200,$H11200)/100)</f>
        <v/>
      </c>
      <c r="J11200" s="5">
        <f>IF(OR($L11200="",NOT(COUNTIFS($L$2:$L11200,$L11200)=1)),"",SUMIFS($G:$G,$L:$L,$L11200))</f>
        <v/>
      </c>
      <c r="K11200" s="5">
        <f>IF(OR($L11200="",NOT(COUNTIFS($L$2:$L11200,$L11200)=1)),"",SUMIFS($I:$I,$L:$L,$L11200))</f>
        <v/>
      </c>
      <c r="L11200" s="6">
        <f>IF($B11200="","",YEAR($B11200))</f>
        <v/>
      </c>
      <c r="M11200" s="6">
        <f>INT((ROW()-2)/39)+1</f>
        <v/>
      </c>
      <c r="N11200" s="6">
        <f>MOD(ROW()-2,39)+2</f>
        <v/>
      </c>
      <c r="O11200" s="42">
        <f>IF(AND($B11200&lt;&gt;"",$C11200&lt;&gt;"",$B11200&lt;=$C11200),INDEX(Szabalyok!$C:$C,$N11200),"")</f>
        <v/>
      </c>
      <c r="P11200">
        <f>IF(D11200="",P11199,P11199+1)</f>
        <v/>
      </c>
    </row>
    <row r="11201">
      <c r="A11201">
        <f>IF(P11201=P11200,0,P11201)</f>
        <v/>
      </c>
      <c r="B11201" s="41">
        <f>IF($M11201&gt;300,"",IF(OR(INDEX(Bemenet!$E$2:$E$301,$M11201)="",INDEX(Bemenet!$F$2:$F$301,$M11201)=""),"",MAX(INDEX(Bemenet!$E$2:$E$301,$M11201),INDEX(Szabalyok!$A:$A,$N11201))))</f>
        <v/>
      </c>
      <c r="C11201" s="41">
        <f>IF($B11201="","",MIN(INDEX(Bemenet!$F$2:$F$301,$M11201),INDEX(Szabalyok!$B:$B,$N11201)))</f>
        <v/>
      </c>
      <c r="D11201" s="5">
        <f>IF(AND($B11201&lt;&gt;"",$C11201&lt;&gt;"",$B11201&lt;=$C11201),INDEX(Bemenet!$G$2:$G$301,$M11201),"")</f>
        <v/>
      </c>
      <c r="E11201" s="6">
        <f>IF(AND($B11201&lt;&gt;"",$C11201&lt;&gt;"",$B11201&lt;=$C11201),INDEX(Bemenet!$D$2:$D$301,$M11201),"")</f>
        <v/>
      </c>
      <c r="F11201" s="5">
        <f>IF(AND($B11201&lt;&gt;"",$C11201&lt;&gt;"",$B11201&lt;=$C11201),$C11201-$B11201+1,"")</f>
        <v/>
      </c>
      <c r="G11201" s="5">
        <f>IF($F11201="","",$F11201*$D11201)</f>
        <v/>
      </c>
      <c r="H11201" s="42">
        <f>IF($G11201="","",$O11201)</f>
        <v/>
      </c>
      <c r="I11201" s="5">
        <f>IF($G11201="","",$G11201*IF($H11201="",$O11201,$H11201)/100)</f>
        <v/>
      </c>
      <c r="J11201" s="5">
        <f>IF(OR($L11201="",NOT(COUNTIFS($L$2:$L11201,$L11201)=1)),"",SUMIFS($G:$G,$L:$L,$L11201))</f>
        <v/>
      </c>
      <c r="K11201" s="5">
        <f>IF(OR($L11201="",NOT(COUNTIFS($L$2:$L11201,$L11201)=1)),"",SUMIFS($I:$I,$L:$L,$L11201))</f>
        <v/>
      </c>
      <c r="L11201" s="6">
        <f>IF($B11201="","",YEAR($B11201))</f>
        <v/>
      </c>
      <c r="M11201" s="6">
        <f>INT((ROW()-2)/39)+1</f>
        <v/>
      </c>
      <c r="N11201" s="6">
        <f>MOD(ROW()-2,39)+2</f>
        <v/>
      </c>
      <c r="O11201" s="42">
        <f>IF(AND($B11201&lt;&gt;"",$C11201&lt;&gt;"",$B11201&lt;=$C11201),INDEX(Szabalyok!$C:$C,$N11201),"")</f>
        <v/>
      </c>
      <c r="P11201">
        <f>IF(D11201="",P11200,P11200+1)</f>
        <v/>
      </c>
    </row>
    <row r="11202">
      <c r="A11202">
        <f>IF(P11202=P11201,0,P11202)</f>
        <v/>
      </c>
      <c r="B11202" s="41">
        <f>IF($M11202&gt;300,"",IF(OR(INDEX(Bemenet!$E$2:$E$301,$M11202)="",INDEX(Bemenet!$F$2:$F$301,$M11202)=""),"",MAX(INDEX(Bemenet!$E$2:$E$301,$M11202),INDEX(Szabalyok!$A:$A,$N11202))))</f>
        <v/>
      </c>
      <c r="C11202" s="41">
        <f>IF($B11202="","",MIN(INDEX(Bemenet!$F$2:$F$301,$M11202),INDEX(Szabalyok!$B:$B,$N11202)))</f>
        <v/>
      </c>
      <c r="D11202" s="5">
        <f>IF(AND($B11202&lt;&gt;"",$C11202&lt;&gt;"",$B11202&lt;=$C11202),INDEX(Bemenet!$G$2:$G$301,$M11202),"")</f>
        <v/>
      </c>
      <c r="E11202" s="6">
        <f>IF(AND($B11202&lt;&gt;"",$C11202&lt;&gt;"",$B11202&lt;=$C11202),INDEX(Bemenet!$D$2:$D$301,$M11202),"")</f>
        <v/>
      </c>
      <c r="F11202" s="5">
        <f>IF(AND($B11202&lt;&gt;"",$C11202&lt;&gt;"",$B11202&lt;=$C11202),$C11202-$B11202+1,"")</f>
        <v/>
      </c>
      <c r="G11202" s="5">
        <f>IF($F11202="","",$F11202*$D11202)</f>
        <v/>
      </c>
      <c r="H11202" s="42">
        <f>IF($G11202="","",$O11202)</f>
        <v/>
      </c>
      <c r="I11202" s="5">
        <f>IF($G11202="","",$G11202*IF($H11202="",$O11202,$H11202)/100)</f>
        <v/>
      </c>
      <c r="J11202" s="5">
        <f>IF(OR($L11202="",NOT(COUNTIFS($L$2:$L11202,$L11202)=1)),"",SUMIFS($G:$G,$L:$L,$L11202))</f>
        <v/>
      </c>
      <c r="K11202" s="5">
        <f>IF(OR($L11202="",NOT(COUNTIFS($L$2:$L11202,$L11202)=1)),"",SUMIFS($I:$I,$L:$L,$L11202))</f>
        <v/>
      </c>
      <c r="L11202" s="6">
        <f>IF($B11202="","",YEAR($B11202))</f>
        <v/>
      </c>
      <c r="M11202" s="6">
        <f>INT((ROW()-2)/39)+1</f>
        <v/>
      </c>
      <c r="N11202" s="6">
        <f>MOD(ROW()-2,39)+2</f>
        <v/>
      </c>
      <c r="O11202" s="42">
        <f>IF(AND($B11202&lt;&gt;"",$C11202&lt;&gt;"",$B11202&lt;=$C11202),INDEX(Szabalyok!$C:$C,$N11202),"")</f>
        <v/>
      </c>
      <c r="P11202">
        <f>IF(D11202="",P11201,P11201+1)</f>
        <v/>
      </c>
    </row>
    <row r="11203">
      <c r="A11203">
        <f>IF(P11203=P11202,0,P11203)</f>
        <v/>
      </c>
      <c r="B11203" s="41">
        <f>IF($M11203&gt;300,"",IF(OR(INDEX(Bemenet!$E$2:$E$301,$M11203)="",INDEX(Bemenet!$F$2:$F$301,$M11203)=""),"",MAX(INDEX(Bemenet!$E$2:$E$301,$M11203),INDEX(Szabalyok!$A:$A,$N11203))))</f>
        <v/>
      </c>
      <c r="C11203" s="41">
        <f>IF($B11203="","",MIN(INDEX(Bemenet!$F$2:$F$301,$M11203),INDEX(Szabalyok!$B:$B,$N11203)))</f>
        <v/>
      </c>
      <c r="D11203" s="5">
        <f>IF(AND($B11203&lt;&gt;"",$C11203&lt;&gt;"",$B11203&lt;=$C11203),INDEX(Bemenet!$G$2:$G$301,$M11203),"")</f>
        <v/>
      </c>
      <c r="E11203" s="6">
        <f>IF(AND($B11203&lt;&gt;"",$C11203&lt;&gt;"",$B11203&lt;=$C11203),INDEX(Bemenet!$D$2:$D$301,$M11203),"")</f>
        <v/>
      </c>
      <c r="F11203" s="5">
        <f>IF(AND($B11203&lt;&gt;"",$C11203&lt;&gt;"",$B11203&lt;=$C11203),$C11203-$B11203+1,"")</f>
        <v/>
      </c>
      <c r="G11203" s="5">
        <f>IF($F11203="","",$F11203*$D11203)</f>
        <v/>
      </c>
      <c r="H11203" s="42">
        <f>IF($G11203="","",$O11203)</f>
        <v/>
      </c>
      <c r="I11203" s="5">
        <f>IF($G11203="","",$G11203*IF($H11203="",$O11203,$H11203)/100)</f>
        <v/>
      </c>
      <c r="J11203" s="5">
        <f>IF(OR($L11203="",NOT(COUNTIFS($L$2:$L11203,$L11203)=1)),"",SUMIFS($G:$G,$L:$L,$L11203))</f>
        <v/>
      </c>
      <c r="K11203" s="5">
        <f>IF(OR($L11203="",NOT(COUNTIFS($L$2:$L11203,$L11203)=1)),"",SUMIFS($I:$I,$L:$L,$L11203))</f>
        <v/>
      </c>
      <c r="L11203" s="6">
        <f>IF($B11203="","",YEAR($B11203))</f>
        <v/>
      </c>
      <c r="M11203" s="6">
        <f>INT((ROW()-2)/39)+1</f>
        <v/>
      </c>
      <c r="N11203" s="6">
        <f>MOD(ROW()-2,39)+2</f>
        <v/>
      </c>
      <c r="O11203" s="42">
        <f>IF(AND($B11203&lt;&gt;"",$C11203&lt;&gt;"",$B11203&lt;=$C11203),INDEX(Szabalyok!$C:$C,$N11203),"")</f>
        <v/>
      </c>
      <c r="P11203">
        <f>IF(D11203="",P11202,P11202+1)</f>
        <v/>
      </c>
    </row>
    <row r="11204">
      <c r="A11204">
        <f>IF(P11204=P11203,0,P11204)</f>
        <v/>
      </c>
      <c r="B11204" s="41">
        <f>IF($M11204&gt;300,"",IF(OR(INDEX(Bemenet!$E$2:$E$301,$M11204)="",INDEX(Bemenet!$F$2:$F$301,$M11204)=""),"",MAX(INDEX(Bemenet!$E$2:$E$301,$M11204),INDEX(Szabalyok!$A:$A,$N11204))))</f>
        <v/>
      </c>
      <c r="C11204" s="41">
        <f>IF($B11204="","",MIN(INDEX(Bemenet!$F$2:$F$301,$M11204),INDEX(Szabalyok!$B:$B,$N11204)))</f>
        <v/>
      </c>
      <c r="D11204" s="5">
        <f>IF(AND($B11204&lt;&gt;"",$C11204&lt;&gt;"",$B11204&lt;=$C11204),INDEX(Bemenet!$G$2:$G$301,$M11204),"")</f>
        <v/>
      </c>
      <c r="E11204" s="6">
        <f>IF(AND($B11204&lt;&gt;"",$C11204&lt;&gt;"",$B11204&lt;=$C11204),INDEX(Bemenet!$D$2:$D$301,$M11204),"")</f>
        <v/>
      </c>
      <c r="F11204" s="5">
        <f>IF(AND($B11204&lt;&gt;"",$C11204&lt;&gt;"",$B11204&lt;=$C11204),$C11204-$B11204+1,"")</f>
        <v/>
      </c>
      <c r="G11204" s="5">
        <f>IF($F11204="","",$F11204*$D11204)</f>
        <v/>
      </c>
      <c r="H11204" s="42">
        <f>IF($G11204="","",$O11204)</f>
        <v/>
      </c>
      <c r="I11204" s="5">
        <f>IF($G11204="","",$G11204*IF($H11204="",$O11204,$H11204)/100)</f>
        <v/>
      </c>
      <c r="J11204" s="5">
        <f>IF(OR($L11204="",NOT(COUNTIFS($L$2:$L11204,$L11204)=1)),"",SUMIFS($G:$G,$L:$L,$L11204))</f>
        <v/>
      </c>
      <c r="K11204" s="5">
        <f>IF(OR($L11204="",NOT(COUNTIFS($L$2:$L11204,$L11204)=1)),"",SUMIFS($I:$I,$L:$L,$L11204))</f>
        <v/>
      </c>
      <c r="L11204" s="6">
        <f>IF($B11204="","",YEAR($B11204))</f>
        <v/>
      </c>
      <c r="M11204" s="6">
        <f>INT((ROW()-2)/39)+1</f>
        <v/>
      </c>
      <c r="N11204" s="6">
        <f>MOD(ROW()-2,39)+2</f>
        <v/>
      </c>
      <c r="O11204" s="42">
        <f>IF(AND($B11204&lt;&gt;"",$C11204&lt;&gt;"",$B11204&lt;=$C11204),INDEX(Szabalyok!$C:$C,$N11204),"")</f>
        <v/>
      </c>
      <c r="P11204">
        <f>IF(D11204="",P11203,P11203+1)</f>
        <v/>
      </c>
    </row>
    <row r="11205">
      <c r="A11205">
        <f>IF(P11205=P11204,0,P11205)</f>
        <v/>
      </c>
      <c r="B11205" s="41">
        <f>IF($M11205&gt;300,"",IF(OR(INDEX(Bemenet!$E$2:$E$301,$M11205)="",INDEX(Bemenet!$F$2:$F$301,$M11205)=""),"",MAX(INDEX(Bemenet!$E$2:$E$301,$M11205),INDEX(Szabalyok!$A:$A,$N11205))))</f>
        <v/>
      </c>
      <c r="C11205" s="41">
        <f>IF($B11205="","",MIN(INDEX(Bemenet!$F$2:$F$301,$M11205),INDEX(Szabalyok!$B:$B,$N11205)))</f>
        <v/>
      </c>
      <c r="D11205" s="5">
        <f>IF(AND($B11205&lt;&gt;"",$C11205&lt;&gt;"",$B11205&lt;=$C11205),INDEX(Bemenet!$G$2:$G$301,$M11205),"")</f>
        <v/>
      </c>
      <c r="E11205" s="6">
        <f>IF(AND($B11205&lt;&gt;"",$C11205&lt;&gt;"",$B11205&lt;=$C11205),INDEX(Bemenet!$D$2:$D$301,$M11205),"")</f>
        <v/>
      </c>
      <c r="F11205" s="5">
        <f>IF(AND($B11205&lt;&gt;"",$C11205&lt;&gt;"",$B11205&lt;=$C11205),$C11205-$B11205+1,"")</f>
        <v/>
      </c>
      <c r="G11205" s="5">
        <f>IF($F11205="","",$F11205*$D11205)</f>
        <v/>
      </c>
      <c r="H11205" s="42">
        <f>IF($G11205="","",$O11205)</f>
        <v/>
      </c>
      <c r="I11205" s="5">
        <f>IF($G11205="","",$G11205*IF($H11205="",$O11205,$H11205)/100)</f>
        <v/>
      </c>
      <c r="J11205" s="5">
        <f>IF(OR($L11205="",NOT(COUNTIFS($L$2:$L11205,$L11205)=1)),"",SUMIFS($G:$G,$L:$L,$L11205))</f>
        <v/>
      </c>
      <c r="K11205" s="5">
        <f>IF(OR($L11205="",NOT(COUNTIFS($L$2:$L11205,$L11205)=1)),"",SUMIFS($I:$I,$L:$L,$L11205))</f>
        <v/>
      </c>
      <c r="L11205" s="6">
        <f>IF($B11205="","",YEAR($B11205))</f>
        <v/>
      </c>
      <c r="M11205" s="6">
        <f>INT((ROW()-2)/39)+1</f>
        <v/>
      </c>
      <c r="N11205" s="6">
        <f>MOD(ROW()-2,39)+2</f>
        <v/>
      </c>
      <c r="O11205" s="42">
        <f>IF(AND($B11205&lt;&gt;"",$C11205&lt;&gt;"",$B11205&lt;=$C11205),INDEX(Szabalyok!$C:$C,$N11205),"")</f>
        <v/>
      </c>
      <c r="P11205">
        <f>IF(D11205="",P11204,P11204+1)</f>
        <v/>
      </c>
    </row>
    <row r="11206">
      <c r="A11206">
        <f>IF(P11206=P11205,0,P11206)</f>
        <v/>
      </c>
      <c r="B11206" s="41">
        <f>IF($M11206&gt;300,"",IF(OR(INDEX(Bemenet!$E$2:$E$301,$M11206)="",INDEX(Bemenet!$F$2:$F$301,$M11206)=""),"",MAX(INDEX(Bemenet!$E$2:$E$301,$M11206),INDEX(Szabalyok!$A:$A,$N11206))))</f>
        <v/>
      </c>
      <c r="C11206" s="41">
        <f>IF($B11206="","",MIN(INDEX(Bemenet!$F$2:$F$301,$M11206),INDEX(Szabalyok!$B:$B,$N11206)))</f>
        <v/>
      </c>
      <c r="D11206" s="5">
        <f>IF(AND($B11206&lt;&gt;"",$C11206&lt;&gt;"",$B11206&lt;=$C11206),INDEX(Bemenet!$G$2:$G$301,$M11206),"")</f>
        <v/>
      </c>
      <c r="E11206" s="6">
        <f>IF(AND($B11206&lt;&gt;"",$C11206&lt;&gt;"",$B11206&lt;=$C11206),INDEX(Bemenet!$D$2:$D$301,$M11206),"")</f>
        <v/>
      </c>
      <c r="F11206" s="5">
        <f>IF(AND($B11206&lt;&gt;"",$C11206&lt;&gt;"",$B11206&lt;=$C11206),$C11206-$B11206+1,"")</f>
        <v/>
      </c>
      <c r="G11206" s="5">
        <f>IF($F11206="","",$F11206*$D11206)</f>
        <v/>
      </c>
      <c r="H11206" s="42">
        <f>IF($G11206="","",$O11206)</f>
        <v/>
      </c>
      <c r="I11206" s="5">
        <f>IF($G11206="","",$G11206*IF($H11206="",$O11206,$H11206)/100)</f>
        <v/>
      </c>
      <c r="J11206" s="5">
        <f>IF(OR($L11206="",NOT(COUNTIFS($L$2:$L11206,$L11206)=1)),"",SUMIFS($G:$G,$L:$L,$L11206))</f>
        <v/>
      </c>
      <c r="K11206" s="5">
        <f>IF(OR($L11206="",NOT(COUNTIFS($L$2:$L11206,$L11206)=1)),"",SUMIFS($I:$I,$L:$L,$L11206))</f>
        <v/>
      </c>
      <c r="L11206" s="6">
        <f>IF($B11206="","",YEAR($B11206))</f>
        <v/>
      </c>
      <c r="M11206" s="6">
        <f>INT((ROW()-2)/39)+1</f>
        <v/>
      </c>
      <c r="N11206" s="6">
        <f>MOD(ROW()-2,39)+2</f>
        <v/>
      </c>
      <c r="O11206" s="42">
        <f>IF(AND($B11206&lt;&gt;"",$C11206&lt;&gt;"",$B11206&lt;=$C11206),INDEX(Szabalyok!$C:$C,$N11206),"")</f>
        <v/>
      </c>
      <c r="P11206">
        <f>IF(D11206="",P11205,P11205+1)</f>
        <v/>
      </c>
    </row>
    <row r="11207">
      <c r="A11207">
        <f>IF(P11207=P11206,0,P11207)</f>
        <v/>
      </c>
      <c r="B11207" s="41">
        <f>IF($M11207&gt;300,"",IF(OR(INDEX(Bemenet!$E$2:$E$301,$M11207)="",INDEX(Bemenet!$F$2:$F$301,$M11207)=""),"",MAX(INDEX(Bemenet!$E$2:$E$301,$M11207),INDEX(Szabalyok!$A:$A,$N11207))))</f>
        <v/>
      </c>
      <c r="C11207" s="41">
        <f>IF($B11207="","",MIN(INDEX(Bemenet!$F$2:$F$301,$M11207),INDEX(Szabalyok!$B:$B,$N11207)))</f>
        <v/>
      </c>
      <c r="D11207" s="5">
        <f>IF(AND($B11207&lt;&gt;"",$C11207&lt;&gt;"",$B11207&lt;=$C11207),INDEX(Bemenet!$G$2:$G$301,$M11207),"")</f>
        <v/>
      </c>
      <c r="E11207" s="6">
        <f>IF(AND($B11207&lt;&gt;"",$C11207&lt;&gt;"",$B11207&lt;=$C11207),INDEX(Bemenet!$D$2:$D$301,$M11207),"")</f>
        <v/>
      </c>
      <c r="F11207" s="5">
        <f>IF(AND($B11207&lt;&gt;"",$C11207&lt;&gt;"",$B11207&lt;=$C11207),$C11207-$B11207+1,"")</f>
        <v/>
      </c>
      <c r="G11207" s="5">
        <f>IF($F11207="","",$F11207*$D11207)</f>
        <v/>
      </c>
      <c r="H11207" s="42">
        <f>IF($G11207="","",$O11207)</f>
        <v/>
      </c>
      <c r="I11207" s="5">
        <f>IF($G11207="","",$G11207*IF($H11207="",$O11207,$H11207)/100)</f>
        <v/>
      </c>
      <c r="J11207" s="5">
        <f>IF(OR($L11207="",NOT(COUNTIFS($L$2:$L11207,$L11207)=1)),"",SUMIFS($G:$G,$L:$L,$L11207))</f>
        <v/>
      </c>
      <c r="K11207" s="5">
        <f>IF(OR($L11207="",NOT(COUNTIFS($L$2:$L11207,$L11207)=1)),"",SUMIFS($I:$I,$L:$L,$L11207))</f>
        <v/>
      </c>
      <c r="L11207" s="6">
        <f>IF($B11207="","",YEAR($B11207))</f>
        <v/>
      </c>
      <c r="M11207" s="6">
        <f>INT((ROW()-2)/39)+1</f>
        <v/>
      </c>
      <c r="N11207" s="6">
        <f>MOD(ROW()-2,39)+2</f>
        <v/>
      </c>
      <c r="O11207" s="42">
        <f>IF(AND($B11207&lt;&gt;"",$C11207&lt;&gt;"",$B11207&lt;=$C11207),INDEX(Szabalyok!$C:$C,$N11207),"")</f>
        <v/>
      </c>
      <c r="P11207">
        <f>IF(D11207="",P11206,P11206+1)</f>
        <v/>
      </c>
    </row>
    <row r="11208">
      <c r="A11208">
        <f>IF(P11208=P11207,0,P11208)</f>
        <v/>
      </c>
      <c r="B11208" s="41">
        <f>IF($M11208&gt;300,"",IF(OR(INDEX(Bemenet!$E$2:$E$301,$M11208)="",INDEX(Bemenet!$F$2:$F$301,$M11208)=""),"",MAX(INDEX(Bemenet!$E$2:$E$301,$M11208),INDEX(Szabalyok!$A:$A,$N11208))))</f>
        <v/>
      </c>
      <c r="C11208" s="41">
        <f>IF($B11208="","",MIN(INDEX(Bemenet!$F$2:$F$301,$M11208),INDEX(Szabalyok!$B:$B,$N11208)))</f>
        <v/>
      </c>
      <c r="D11208" s="5">
        <f>IF(AND($B11208&lt;&gt;"",$C11208&lt;&gt;"",$B11208&lt;=$C11208),INDEX(Bemenet!$G$2:$G$301,$M11208),"")</f>
        <v/>
      </c>
      <c r="E11208" s="6">
        <f>IF(AND($B11208&lt;&gt;"",$C11208&lt;&gt;"",$B11208&lt;=$C11208),INDEX(Bemenet!$D$2:$D$301,$M11208),"")</f>
        <v/>
      </c>
      <c r="F11208" s="5">
        <f>IF(AND($B11208&lt;&gt;"",$C11208&lt;&gt;"",$B11208&lt;=$C11208),$C11208-$B11208+1,"")</f>
        <v/>
      </c>
      <c r="G11208" s="5">
        <f>IF($F11208="","",$F11208*$D11208)</f>
        <v/>
      </c>
      <c r="H11208" s="42">
        <f>IF($G11208="","",$O11208)</f>
        <v/>
      </c>
      <c r="I11208" s="5">
        <f>IF($G11208="","",$G11208*IF($H11208="",$O11208,$H11208)/100)</f>
        <v/>
      </c>
      <c r="J11208" s="5">
        <f>IF(OR($L11208="",NOT(COUNTIFS($L$2:$L11208,$L11208)=1)),"",SUMIFS($G:$G,$L:$L,$L11208))</f>
        <v/>
      </c>
      <c r="K11208" s="5">
        <f>IF(OR($L11208="",NOT(COUNTIFS($L$2:$L11208,$L11208)=1)),"",SUMIFS($I:$I,$L:$L,$L11208))</f>
        <v/>
      </c>
      <c r="L11208" s="6">
        <f>IF($B11208="","",YEAR($B11208))</f>
        <v/>
      </c>
      <c r="M11208" s="6">
        <f>INT((ROW()-2)/39)+1</f>
        <v/>
      </c>
      <c r="N11208" s="6">
        <f>MOD(ROW()-2,39)+2</f>
        <v/>
      </c>
      <c r="O11208" s="42">
        <f>IF(AND($B11208&lt;&gt;"",$C11208&lt;&gt;"",$B11208&lt;=$C11208),INDEX(Szabalyok!$C:$C,$N11208),"")</f>
        <v/>
      </c>
      <c r="P11208">
        <f>IF(D11208="",P11207,P11207+1)</f>
        <v/>
      </c>
    </row>
    <row r="11209">
      <c r="A11209">
        <f>IF(P11209=P11208,0,P11209)</f>
        <v/>
      </c>
      <c r="B11209" s="41">
        <f>IF($M11209&gt;300,"",IF(OR(INDEX(Bemenet!$E$2:$E$301,$M11209)="",INDEX(Bemenet!$F$2:$F$301,$M11209)=""),"",MAX(INDEX(Bemenet!$E$2:$E$301,$M11209),INDEX(Szabalyok!$A:$A,$N11209))))</f>
        <v/>
      </c>
      <c r="C11209" s="41">
        <f>IF($B11209="","",MIN(INDEX(Bemenet!$F$2:$F$301,$M11209),INDEX(Szabalyok!$B:$B,$N11209)))</f>
        <v/>
      </c>
      <c r="D11209" s="5">
        <f>IF(AND($B11209&lt;&gt;"",$C11209&lt;&gt;"",$B11209&lt;=$C11209),INDEX(Bemenet!$G$2:$G$301,$M11209),"")</f>
        <v/>
      </c>
      <c r="E11209" s="6">
        <f>IF(AND($B11209&lt;&gt;"",$C11209&lt;&gt;"",$B11209&lt;=$C11209),INDEX(Bemenet!$D$2:$D$301,$M11209),"")</f>
        <v/>
      </c>
      <c r="F11209" s="5">
        <f>IF(AND($B11209&lt;&gt;"",$C11209&lt;&gt;"",$B11209&lt;=$C11209),$C11209-$B11209+1,"")</f>
        <v/>
      </c>
      <c r="G11209" s="5">
        <f>IF($F11209="","",$F11209*$D11209)</f>
        <v/>
      </c>
      <c r="H11209" s="42">
        <f>IF($G11209="","",$O11209)</f>
        <v/>
      </c>
      <c r="I11209" s="5">
        <f>IF($G11209="","",$G11209*IF($H11209="",$O11209,$H11209)/100)</f>
        <v/>
      </c>
      <c r="J11209" s="5">
        <f>IF(OR($L11209="",NOT(COUNTIFS($L$2:$L11209,$L11209)=1)),"",SUMIFS($G:$G,$L:$L,$L11209))</f>
        <v/>
      </c>
      <c r="K11209" s="5">
        <f>IF(OR($L11209="",NOT(COUNTIFS($L$2:$L11209,$L11209)=1)),"",SUMIFS($I:$I,$L:$L,$L11209))</f>
        <v/>
      </c>
      <c r="L11209" s="6">
        <f>IF($B11209="","",YEAR($B11209))</f>
        <v/>
      </c>
      <c r="M11209" s="6">
        <f>INT((ROW()-2)/39)+1</f>
        <v/>
      </c>
      <c r="N11209" s="6">
        <f>MOD(ROW()-2,39)+2</f>
        <v/>
      </c>
      <c r="O11209" s="42">
        <f>IF(AND($B11209&lt;&gt;"",$C11209&lt;&gt;"",$B11209&lt;=$C11209),INDEX(Szabalyok!$C:$C,$N11209),"")</f>
        <v/>
      </c>
      <c r="P11209">
        <f>IF(D11209="",P11208,P11208+1)</f>
        <v/>
      </c>
    </row>
    <row r="11210">
      <c r="A11210">
        <f>IF(P11210=P11209,0,P11210)</f>
        <v/>
      </c>
      <c r="B11210" s="41">
        <f>IF($M11210&gt;300,"",IF(OR(INDEX(Bemenet!$E$2:$E$301,$M11210)="",INDEX(Bemenet!$F$2:$F$301,$M11210)=""),"",MAX(INDEX(Bemenet!$E$2:$E$301,$M11210),INDEX(Szabalyok!$A:$A,$N11210))))</f>
        <v/>
      </c>
      <c r="C11210" s="41">
        <f>IF($B11210="","",MIN(INDEX(Bemenet!$F$2:$F$301,$M11210),INDEX(Szabalyok!$B:$B,$N11210)))</f>
        <v/>
      </c>
      <c r="D11210" s="5">
        <f>IF(AND($B11210&lt;&gt;"",$C11210&lt;&gt;"",$B11210&lt;=$C11210),INDEX(Bemenet!$G$2:$G$301,$M11210),"")</f>
        <v/>
      </c>
      <c r="E11210" s="6">
        <f>IF(AND($B11210&lt;&gt;"",$C11210&lt;&gt;"",$B11210&lt;=$C11210),INDEX(Bemenet!$D$2:$D$301,$M11210),"")</f>
        <v/>
      </c>
      <c r="F11210" s="5">
        <f>IF(AND($B11210&lt;&gt;"",$C11210&lt;&gt;"",$B11210&lt;=$C11210),$C11210-$B11210+1,"")</f>
        <v/>
      </c>
      <c r="G11210" s="5">
        <f>IF($F11210="","",$F11210*$D11210)</f>
        <v/>
      </c>
      <c r="H11210" s="42">
        <f>IF($G11210="","",$O11210)</f>
        <v/>
      </c>
      <c r="I11210" s="5">
        <f>IF($G11210="","",$G11210*IF($H11210="",$O11210,$H11210)/100)</f>
        <v/>
      </c>
      <c r="J11210" s="5">
        <f>IF(OR($L11210="",NOT(COUNTIFS($L$2:$L11210,$L11210)=1)),"",SUMIFS($G:$G,$L:$L,$L11210))</f>
        <v/>
      </c>
      <c r="K11210" s="5">
        <f>IF(OR($L11210="",NOT(COUNTIFS($L$2:$L11210,$L11210)=1)),"",SUMIFS($I:$I,$L:$L,$L11210))</f>
        <v/>
      </c>
      <c r="L11210" s="6">
        <f>IF($B11210="","",YEAR($B11210))</f>
        <v/>
      </c>
      <c r="M11210" s="6">
        <f>INT((ROW()-2)/39)+1</f>
        <v/>
      </c>
      <c r="N11210" s="6">
        <f>MOD(ROW()-2,39)+2</f>
        <v/>
      </c>
      <c r="O11210" s="42">
        <f>IF(AND($B11210&lt;&gt;"",$C11210&lt;&gt;"",$B11210&lt;=$C11210),INDEX(Szabalyok!$C:$C,$N11210),"")</f>
        <v/>
      </c>
      <c r="P11210">
        <f>IF(D11210="",P11209,P11209+1)</f>
        <v/>
      </c>
    </row>
    <row r="11211">
      <c r="A11211">
        <f>IF(P11211=P11210,0,P11211)</f>
        <v/>
      </c>
      <c r="B11211" s="41">
        <f>IF($M11211&gt;300,"",IF(OR(INDEX(Bemenet!$E$2:$E$301,$M11211)="",INDEX(Bemenet!$F$2:$F$301,$M11211)=""),"",MAX(INDEX(Bemenet!$E$2:$E$301,$M11211),INDEX(Szabalyok!$A:$A,$N11211))))</f>
        <v/>
      </c>
      <c r="C11211" s="41">
        <f>IF($B11211="","",MIN(INDEX(Bemenet!$F$2:$F$301,$M11211),INDEX(Szabalyok!$B:$B,$N11211)))</f>
        <v/>
      </c>
      <c r="D11211" s="5">
        <f>IF(AND($B11211&lt;&gt;"",$C11211&lt;&gt;"",$B11211&lt;=$C11211),INDEX(Bemenet!$G$2:$G$301,$M11211),"")</f>
        <v/>
      </c>
      <c r="E11211" s="6">
        <f>IF(AND($B11211&lt;&gt;"",$C11211&lt;&gt;"",$B11211&lt;=$C11211),INDEX(Bemenet!$D$2:$D$301,$M11211),"")</f>
        <v/>
      </c>
      <c r="F11211" s="5">
        <f>IF(AND($B11211&lt;&gt;"",$C11211&lt;&gt;"",$B11211&lt;=$C11211),$C11211-$B11211+1,"")</f>
        <v/>
      </c>
      <c r="G11211" s="5">
        <f>IF($F11211="","",$F11211*$D11211)</f>
        <v/>
      </c>
      <c r="H11211" s="42">
        <f>IF($G11211="","",$O11211)</f>
        <v/>
      </c>
      <c r="I11211" s="5">
        <f>IF($G11211="","",$G11211*IF($H11211="",$O11211,$H11211)/100)</f>
        <v/>
      </c>
      <c r="J11211" s="5">
        <f>IF(OR($L11211="",NOT(COUNTIFS($L$2:$L11211,$L11211)=1)),"",SUMIFS($G:$G,$L:$L,$L11211))</f>
        <v/>
      </c>
      <c r="K11211" s="5">
        <f>IF(OR($L11211="",NOT(COUNTIFS($L$2:$L11211,$L11211)=1)),"",SUMIFS($I:$I,$L:$L,$L11211))</f>
        <v/>
      </c>
      <c r="L11211" s="6">
        <f>IF($B11211="","",YEAR($B11211))</f>
        <v/>
      </c>
      <c r="M11211" s="6">
        <f>INT((ROW()-2)/39)+1</f>
        <v/>
      </c>
      <c r="N11211" s="6">
        <f>MOD(ROW()-2,39)+2</f>
        <v/>
      </c>
      <c r="O11211" s="42">
        <f>IF(AND($B11211&lt;&gt;"",$C11211&lt;&gt;"",$B11211&lt;=$C11211),INDEX(Szabalyok!$C:$C,$N11211),"")</f>
        <v/>
      </c>
      <c r="P11211">
        <f>IF(D11211="",P11210,P11210+1)</f>
        <v/>
      </c>
    </row>
    <row r="11212">
      <c r="A11212">
        <f>IF(P11212=P11211,0,P11212)</f>
        <v/>
      </c>
      <c r="B11212" s="41">
        <f>IF($M11212&gt;300,"",IF(OR(INDEX(Bemenet!$E$2:$E$301,$M11212)="",INDEX(Bemenet!$F$2:$F$301,$M11212)=""),"",MAX(INDEX(Bemenet!$E$2:$E$301,$M11212),INDEX(Szabalyok!$A:$A,$N11212))))</f>
        <v/>
      </c>
      <c r="C11212" s="41">
        <f>IF($B11212="","",MIN(INDEX(Bemenet!$F$2:$F$301,$M11212),INDEX(Szabalyok!$B:$B,$N11212)))</f>
        <v/>
      </c>
      <c r="D11212" s="5">
        <f>IF(AND($B11212&lt;&gt;"",$C11212&lt;&gt;"",$B11212&lt;=$C11212),INDEX(Bemenet!$G$2:$G$301,$M11212),"")</f>
        <v/>
      </c>
      <c r="E11212" s="6">
        <f>IF(AND($B11212&lt;&gt;"",$C11212&lt;&gt;"",$B11212&lt;=$C11212),INDEX(Bemenet!$D$2:$D$301,$M11212),"")</f>
        <v/>
      </c>
      <c r="F11212" s="5">
        <f>IF(AND($B11212&lt;&gt;"",$C11212&lt;&gt;"",$B11212&lt;=$C11212),$C11212-$B11212+1,"")</f>
        <v/>
      </c>
      <c r="G11212" s="5">
        <f>IF($F11212="","",$F11212*$D11212)</f>
        <v/>
      </c>
      <c r="H11212" s="42">
        <f>IF($G11212="","",$O11212)</f>
        <v/>
      </c>
      <c r="I11212" s="5">
        <f>IF($G11212="","",$G11212*IF($H11212="",$O11212,$H11212)/100)</f>
        <v/>
      </c>
      <c r="J11212" s="5">
        <f>IF(OR($L11212="",NOT(COUNTIFS($L$2:$L11212,$L11212)=1)),"",SUMIFS($G:$G,$L:$L,$L11212))</f>
        <v/>
      </c>
      <c r="K11212" s="5">
        <f>IF(OR($L11212="",NOT(COUNTIFS($L$2:$L11212,$L11212)=1)),"",SUMIFS($I:$I,$L:$L,$L11212))</f>
        <v/>
      </c>
      <c r="L11212" s="6">
        <f>IF($B11212="","",YEAR($B11212))</f>
        <v/>
      </c>
      <c r="M11212" s="6">
        <f>INT((ROW()-2)/39)+1</f>
        <v/>
      </c>
      <c r="N11212" s="6">
        <f>MOD(ROW()-2,39)+2</f>
        <v/>
      </c>
      <c r="O11212" s="42">
        <f>IF(AND($B11212&lt;&gt;"",$C11212&lt;&gt;"",$B11212&lt;=$C11212),INDEX(Szabalyok!$C:$C,$N11212),"")</f>
        <v/>
      </c>
      <c r="P11212">
        <f>IF(D11212="",P11211,P11211+1)</f>
        <v/>
      </c>
    </row>
    <row r="11213">
      <c r="A11213">
        <f>IF(P11213=P11212,0,P11213)</f>
        <v/>
      </c>
      <c r="B11213" s="41">
        <f>IF($M11213&gt;300,"",IF(OR(INDEX(Bemenet!$E$2:$E$301,$M11213)="",INDEX(Bemenet!$F$2:$F$301,$M11213)=""),"",MAX(INDEX(Bemenet!$E$2:$E$301,$M11213),INDEX(Szabalyok!$A:$A,$N11213))))</f>
        <v/>
      </c>
      <c r="C11213" s="41">
        <f>IF($B11213="","",MIN(INDEX(Bemenet!$F$2:$F$301,$M11213),INDEX(Szabalyok!$B:$B,$N11213)))</f>
        <v/>
      </c>
      <c r="D11213" s="5">
        <f>IF(AND($B11213&lt;&gt;"",$C11213&lt;&gt;"",$B11213&lt;=$C11213),INDEX(Bemenet!$G$2:$G$301,$M11213),"")</f>
        <v/>
      </c>
      <c r="E11213" s="6">
        <f>IF(AND($B11213&lt;&gt;"",$C11213&lt;&gt;"",$B11213&lt;=$C11213),INDEX(Bemenet!$D$2:$D$301,$M11213),"")</f>
        <v/>
      </c>
      <c r="F11213" s="5">
        <f>IF(AND($B11213&lt;&gt;"",$C11213&lt;&gt;"",$B11213&lt;=$C11213),$C11213-$B11213+1,"")</f>
        <v/>
      </c>
      <c r="G11213" s="5">
        <f>IF($F11213="","",$F11213*$D11213)</f>
        <v/>
      </c>
      <c r="H11213" s="42">
        <f>IF($G11213="","",$O11213)</f>
        <v/>
      </c>
      <c r="I11213" s="5">
        <f>IF($G11213="","",$G11213*IF($H11213="",$O11213,$H11213)/100)</f>
        <v/>
      </c>
      <c r="J11213" s="5">
        <f>IF(OR($L11213="",NOT(COUNTIFS($L$2:$L11213,$L11213)=1)),"",SUMIFS($G:$G,$L:$L,$L11213))</f>
        <v/>
      </c>
      <c r="K11213" s="5">
        <f>IF(OR($L11213="",NOT(COUNTIFS($L$2:$L11213,$L11213)=1)),"",SUMIFS($I:$I,$L:$L,$L11213))</f>
        <v/>
      </c>
      <c r="L11213" s="6">
        <f>IF($B11213="","",YEAR($B11213))</f>
        <v/>
      </c>
      <c r="M11213" s="6">
        <f>INT((ROW()-2)/39)+1</f>
        <v/>
      </c>
      <c r="N11213" s="6">
        <f>MOD(ROW()-2,39)+2</f>
        <v/>
      </c>
      <c r="O11213" s="42">
        <f>IF(AND($B11213&lt;&gt;"",$C11213&lt;&gt;"",$B11213&lt;=$C11213),INDEX(Szabalyok!$C:$C,$N11213),"")</f>
        <v/>
      </c>
      <c r="P11213">
        <f>IF(D11213="",P11212,P11212+1)</f>
        <v/>
      </c>
    </row>
    <row r="11214">
      <c r="A11214">
        <f>IF(P11214=P11213,0,P11214)</f>
        <v/>
      </c>
      <c r="B11214" s="41">
        <f>IF($M11214&gt;300,"",IF(OR(INDEX(Bemenet!$E$2:$E$301,$M11214)="",INDEX(Bemenet!$F$2:$F$301,$M11214)=""),"",MAX(INDEX(Bemenet!$E$2:$E$301,$M11214),INDEX(Szabalyok!$A:$A,$N11214))))</f>
        <v/>
      </c>
      <c r="C11214" s="41">
        <f>IF($B11214="","",MIN(INDEX(Bemenet!$F$2:$F$301,$M11214),INDEX(Szabalyok!$B:$B,$N11214)))</f>
        <v/>
      </c>
      <c r="D11214" s="5">
        <f>IF(AND($B11214&lt;&gt;"",$C11214&lt;&gt;"",$B11214&lt;=$C11214),INDEX(Bemenet!$G$2:$G$301,$M11214),"")</f>
        <v/>
      </c>
      <c r="E11214" s="6">
        <f>IF(AND($B11214&lt;&gt;"",$C11214&lt;&gt;"",$B11214&lt;=$C11214),INDEX(Bemenet!$D$2:$D$301,$M11214),"")</f>
        <v/>
      </c>
      <c r="F11214" s="5">
        <f>IF(AND($B11214&lt;&gt;"",$C11214&lt;&gt;"",$B11214&lt;=$C11214),$C11214-$B11214+1,"")</f>
        <v/>
      </c>
      <c r="G11214" s="5">
        <f>IF($F11214="","",$F11214*$D11214)</f>
        <v/>
      </c>
      <c r="H11214" s="42">
        <f>IF($G11214="","",$O11214)</f>
        <v/>
      </c>
      <c r="I11214" s="5">
        <f>IF($G11214="","",$G11214*IF($H11214="",$O11214,$H11214)/100)</f>
        <v/>
      </c>
      <c r="J11214" s="5">
        <f>IF(OR($L11214="",NOT(COUNTIFS($L$2:$L11214,$L11214)=1)),"",SUMIFS($G:$G,$L:$L,$L11214))</f>
        <v/>
      </c>
      <c r="K11214" s="5">
        <f>IF(OR($L11214="",NOT(COUNTIFS($L$2:$L11214,$L11214)=1)),"",SUMIFS($I:$I,$L:$L,$L11214))</f>
        <v/>
      </c>
      <c r="L11214" s="6">
        <f>IF($B11214="","",YEAR($B11214))</f>
        <v/>
      </c>
      <c r="M11214" s="6">
        <f>INT((ROW()-2)/39)+1</f>
        <v/>
      </c>
      <c r="N11214" s="6">
        <f>MOD(ROW()-2,39)+2</f>
        <v/>
      </c>
      <c r="O11214" s="42">
        <f>IF(AND($B11214&lt;&gt;"",$C11214&lt;&gt;"",$B11214&lt;=$C11214),INDEX(Szabalyok!$C:$C,$N11214),"")</f>
        <v/>
      </c>
      <c r="P11214">
        <f>IF(D11214="",P11213,P11213+1)</f>
        <v/>
      </c>
    </row>
    <row r="11215">
      <c r="A11215">
        <f>IF(P11215=P11214,0,P11215)</f>
        <v/>
      </c>
      <c r="B11215" s="41">
        <f>IF($M11215&gt;300,"",IF(OR(INDEX(Bemenet!$E$2:$E$301,$M11215)="",INDEX(Bemenet!$F$2:$F$301,$M11215)=""),"",MAX(INDEX(Bemenet!$E$2:$E$301,$M11215),INDEX(Szabalyok!$A:$A,$N11215))))</f>
        <v/>
      </c>
      <c r="C11215" s="41">
        <f>IF($B11215="","",MIN(INDEX(Bemenet!$F$2:$F$301,$M11215),INDEX(Szabalyok!$B:$B,$N11215)))</f>
        <v/>
      </c>
      <c r="D11215" s="5">
        <f>IF(AND($B11215&lt;&gt;"",$C11215&lt;&gt;"",$B11215&lt;=$C11215),INDEX(Bemenet!$G$2:$G$301,$M11215),"")</f>
        <v/>
      </c>
      <c r="E11215" s="6">
        <f>IF(AND($B11215&lt;&gt;"",$C11215&lt;&gt;"",$B11215&lt;=$C11215),INDEX(Bemenet!$D$2:$D$301,$M11215),"")</f>
        <v/>
      </c>
      <c r="F11215" s="5">
        <f>IF(AND($B11215&lt;&gt;"",$C11215&lt;&gt;"",$B11215&lt;=$C11215),$C11215-$B11215+1,"")</f>
        <v/>
      </c>
      <c r="G11215" s="5">
        <f>IF($F11215="","",$F11215*$D11215)</f>
        <v/>
      </c>
      <c r="H11215" s="42">
        <f>IF($G11215="","",$O11215)</f>
        <v/>
      </c>
      <c r="I11215" s="5">
        <f>IF($G11215="","",$G11215*IF($H11215="",$O11215,$H11215)/100)</f>
        <v/>
      </c>
      <c r="J11215" s="5">
        <f>IF(OR($L11215="",NOT(COUNTIFS($L$2:$L11215,$L11215)=1)),"",SUMIFS($G:$G,$L:$L,$L11215))</f>
        <v/>
      </c>
      <c r="K11215" s="5">
        <f>IF(OR($L11215="",NOT(COUNTIFS($L$2:$L11215,$L11215)=1)),"",SUMIFS($I:$I,$L:$L,$L11215))</f>
        <v/>
      </c>
      <c r="L11215" s="6">
        <f>IF($B11215="","",YEAR($B11215))</f>
        <v/>
      </c>
      <c r="M11215" s="6">
        <f>INT((ROW()-2)/39)+1</f>
        <v/>
      </c>
      <c r="N11215" s="6">
        <f>MOD(ROW()-2,39)+2</f>
        <v/>
      </c>
      <c r="O11215" s="42">
        <f>IF(AND($B11215&lt;&gt;"",$C11215&lt;&gt;"",$B11215&lt;=$C11215),INDEX(Szabalyok!$C:$C,$N11215),"")</f>
        <v/>
      </c>
      <c r="P11215">
        <f>IF(D11215="",P11214,P11214+1)</f>
        <v/>
      </c>
    </row>
    <row r="11216">
      <c r="A11216">
        <f>IF(P11216=P11215,0,P11216)</f>
        <v/>
      </c>
      <c r="B11216" s="41">
        <f>IF($M11216&gt;300,"",IF(OR(INDEX(Bemenet!$E$2:$E$301,$M11216)="",INDEX(Bemenet!$F$2:$F$301,$M11216)=""),"",MAX(INDEX(Bemenet!$E$2:$E$301,$M11216),INDEX(Szabalyok!$A:$A,$N11216))))</f>
        <v/>
      </c>
      <c r="C11216" s="41">
        <f>IF($B11216="","",MIN(INDEX(Bemenet!$F$2:$F$301,$M11216),INDEX(Szabalyok!$B:$B,$N11216)))</f>
        <v/>
      </c>
      <c r="D11216" s="5">
        <f>IF(AND($B11216&lt;&gt;"",$C11216&lt;&gt;"",$B11216&lt;=$C11216),INDEX(Bemenet!$G$2:$G$301,$M11216),"")</f>
        <v/>
      </c>
      <c r="E11216" s="6">
        <f>IF(AND($B11216&lt;&gt;"",$C11216&lt;&gt;"",$B11216&lt;=$C11216),INDEX(Bemenet!$D$2:$D$301,$M11216),"")</f>
        <v/>
      </c>
      <c r="F11216" s="5">
        <f>IF(AND($B11216&lt;&gt;"",$C11216&lt;&gt;"",$B11216&lt;=$C11216),$C11216-$B11216+1,"")</f>
        <v/>
      </c>
      <c r="G11216" s="5">
        <f>IF($F11216="","",$F11216*$D11216)</f>
        <v/>
      </c>
      <c r="H11216" s="42">
        <f>IF($G11216="","",$O11216)</f>
        <v/>
      </c>
      <c r="I11216" s="5">
        <f>IF($G11216="","",$G11216*IF($H11216="",$O11216,$H11216)/100)</f>
        <v/>
      </c>
      <c r="J11216" s="5">
        <f>IF(OR($L11216="",NOT(COUNTIFS($L$2:$L11216,$L11216)=1)),"",SUMIFS($G:$G,$L:$L,$L11216))</f>
        <v/>
      </c>
      <c r="K11216" s="5">
        <f>IF(OR($L11216="",NOT(COUNTIFS($L$2:$L11216,$L11216)=1)),"",SUMIFS($I:$I,$L:$L,$L11216))</f>
        <v/>
      </c>
      <c r="L11216" s="6">
        <f>IF($B11216="","",YEAR($B11216))</f>
        <v/>
      </c>
      <c r="M11216" s="6">
        <f>INT((ROW()-2)/39)+1</f>
        <v/>
      </c>
      <c r="N11216" s="6">
        <f>MOD(ROW()-2,39)+2</f>
        <v/>
      </c>
      <c r="O11216" s="42">
        <f>IF(AND($B11216&lt;&gt;"",$C11216&lt;&gt;"",$B11216&lt;=$C11216),INDEX(Szabalyok!$C:$C,$N11216),"")</f>
        <v/>
      </c>
      <c r="P11216">
        <f>IF(D11216="",P11215,P11215+1)</f>
        <v/>
      </c>
    </row>
    <row r="11217">
      <c r="A11217">
        <f>IF(P11217=P11216,0,P11217)</f>
        <v/>
      </c>
      <c r="B11217" s="41">
        <f>IF($M11217&gt;300,"",IF(OR(INDEX(Bemenet!$E$2:$E$301,$M11217)="",INDEX(Bemenet!$F$2:$F$301,$M11217)=""),"",MAX(INDEX(Bemenet!$E$2:$E$301,$M11217),INDEX(Szabalyok!$A:$A,$N11217))))</f>
        <v/>
      </c>
      <c r="C11217" s="41">
        <f>IF($B11217="","",MIN(INDEX(Bemenet!$F$2:$F$301,$M11217),INDEX(Szabalyok!$B:$B,$N11217)))</f>
        <v/>
      </c>
      <c r="D11217" s="5">
        <f>IF(AND($B11217&lt;&gt;"",$C11217&lt;&gt;"",$B11217&lt;=$C11217),INDEX(Bemenet!$G$2:$G$301,$M11217),"")</f>
        <v/>
      </c>
      <c r="E11217" s="6">
        <f>IF(AND($B11217&lt;&gt;"",$C11217&lt;&gt;"",$B11217&lt;=$C11217),INDEX(Bemenet!$D$2:$D$301,$M11217),"")</f>
        <v/>
      </c>
      <c r="F11217" s="5">
        <f>IF(AND($B11217&lt;&gt;"",$C11217&lt;&gt;"",$B11217&lt;=$C11217),$C11217-$B11217+1,"")</f>
        <v/>
      </c>
      <c r="G11217" s="5">
        <f>IF($F11217="","",$F11217*$D11217)</f>
        <v/>
      </c>
      <c r="H11217" s="42">
        <f>IF($G11217="","",$O11217)</f>
        <v/>
      </c>
      <c r="I11217" s="5">
        <f>IF($G11217="","",$G11217*IF($H11217="",$O11217,$H11217)/100)</f>
        <v/>
      </c>
      <c r="J11217" s="5">
        <f>IF(OR($L11217="",NOT(COUNTIFS($L$2:$L11217,$L11217)=1)),"",SUMIFS($G:$G,$L:$L,$L11217))</f>
        <v/>
      </c>
      <c r="K11217" s="5">
        <f>IF(OR($L11217="",NOT(COUNTIFS($L$2:$L11217,$L11217)=1)),"",SUMIFS($I:$I,$L:$L,$L11217))</f>
        <v/>
      </c>
      <c r="L11217" s="6">
        <f>IF($B11217="","",YEAR($B11217))</f>
        <v/>
      </c>
      <c r="M11217" s="6">
        <f>INT((ROW()-2)/39)+1</f>
        <v/>
      </c>
      <c r="N11217" s="6">
        <f>MOD(ROW()-2,39)+2</f>
        <v/>
      </c>
      <c r="O11217" s="42">
        <f>IF(AND($B11217&lt;&gt;"",$C11217&lt;&gt;"",$B11217&lt;=$C11217),INDEX(Szabalyok!$C:$C,$N11217),"")</f>
        <v/>
      </c>
      <c r="P11217">
        <f>IF(D11217="",P11216,P11216+1)</f>
        <v/>
      </c>
    </row>
    <row r="11218">
      <c r="A11218">
        <f>IF(P11218=P11217,0,P11218)</f>
        <v/>
      </c>
      <c r="B11218" s="41">
        <f>IF($M11218&gt;300,"",IF(OR(INDEX(Bemenet!$E$2:$E$301,$M11218)="",INDEX(Bemenet!$F$2:$F$301,$M11218)=""),"",MAX(INDEX(Bemenet!$E$2:$E$301,$M11218),INDEX(Szabalyok!$A:$A,$N11218))))</f>
        <v/>
      </c>
      <c r="C11218" s="41">
        <f>IF($B11218="","",MIN(INDEX(Bemenet!$F$2:$F$301,$M11218),INDEX(Szabalyok!$B:$B,$N11218)))</f>
        <v/>
      </c>
      <c r="D11218" s="5">
        <f>IF(AND($B11218&lt;&gt;"",$C11218&lt;&gt;"",$B11218&lt;=$C11218),INDEX(Bemenet!$G$2:$G$301,$M11218),"")</f>
        <v/>
      </c>
      <c r="E11218" s="6">
        <f>IF(AND($B11218&lt;&gt;"",$C11218&lt;&gt;"",$B11218&lt;=$C11218),INDEX(Bemenet!$D$2:$D$301,$M11218),"")</f>
        <v/>
      </c>
      <c r="F11218" s="5">
        <f>IF(AND($B11218&lt;&gt;"",$C11218&lt;&gt;"",$B11218&lt;=$C11218),$C11218-$B11218+1,"")</f>
        <v/>
      </c>
      <c r="G11218" s="5">
        <f>IF($F11218="","",$F11218*$D11218)</f>
        <v/>
      </c>
      <c r="H11218" s="42">
        <f>IF($G11218="","",$O11218)</f>
        <v/>
      </c>
      <c r="I11218" s="5">
        <f>IF($G11218="","",$G11218*IF($H11218="",$O11218,$H11218)/100)</f>
        <v/>
      </c>
      <c r="J11218" s="5">
        <f>IF(OR($L11218="",NOT(COUNTIFS($L$2:$L11218,$L11218)=1)),"",SUMIFS($G:$G,$L:$L,$L11218))</f>
        <v/>
      </c>
      <c r="K11218" s="5">
        <f>IF(OR($L11218="",NOT(COUNTIFS($L$2:$L11218,$L11218)=1)),"",SUMIFS($I:$I,$L:$L,$L11218))</f>
        <v/>
      </c>
      <c r="L11218" s="6">
        <f>IF($B11218="","",YEAR($B11218))</f>
        <v/>
      </c>
      <c r="M11218" s="6">
        <f>INT((ROW()-2)/39)+1</f>
        <v/>
      </c>
      <c r="N11218" s="6">
        <f>MOD(ROW()-2,39)+2</f>
        <v/>
      </c>
      <c r="O11218" s="42">
        <f>IF(AND($B11218&lt;&gt;"",$C11218&lt;&gt;"",$B11218&lt;=$C11218),INDEX(Szabalyok!$C:$C,$N11218),"")</f>
        <v/>
      </c>
      <c r="P11218">
        <f>IF(D11218="",P11217,P11217+1)</f>
        <v/>
      </c>
    </row>
    <row r="11219">
      <c r="A11219">
        <f>IF(P11219=P11218,0,P11219)</f>
        <v/>
      </c>
      <c r="B11219" s="41">
        <f>IF($M11219&gt;300,"",IF(OR(INDEX(Bemenet!$E$2:$E$301,$M11219)="",INDEX(Bemenet!$F$2:$F$301,$M11219)=""),"",MAX(INDEX(Bemenet!$E$2:$E$301,$M11219),INDEX(Szabalyok!$A:$A,$N11219))))</f>
        <v/>
      </c>
      <c r="C11219" s="41">
        <f>IF($B11219="","",MIN(INDEX(Bemenet!$F$2:$F$301,$M11219),INDEX(Szabalyok!$B:$B,$N11219)))</f>
        <v/>
      </c>
      <c r="D11219" s="5">
        <f>IF(AND($B11219&lt;&gt;"",$C11219&lt;&gt;"",$B11219&lt;=$C11219),INDEX(Bemenet!$G$2:$G$301,$M11219),"")</f>
        <v/>
      </c>
      <c r="E11219" s="6">
        <f>IF(AND($B11219&lt;&gt;"",$C11219&lt;&gt;"",$B11219&lt;=$C11219),INDEX(Bemenet!$D$2:$D$301,$M11219),"")</f>
        <v/>
      </c>
      <c r="F11219" s="5">
        <f>IF(AND($B11219&lt;&gt;"",$C11219&lt;&gt;"",$B11219&lt;=$C11219),$C11219-$B11219+1,"")</f>
        <v/>
      </c>
      <c r="G11219" s="5">
        <f>IF($F11219="","",$F11219*$D11219)</f>
        <v/>
      </c>
      <c r="H11219" s="42">
        <f>IF($G11219="","",$O11219)</f>
        <v/>
      </c>
      <c r="I11219" s="5">
        <f>IF($G11219="","",$G11219*IF($H11219="",$O11219,$H11219)/100)</f>
        <v/>
      </c>
      <c r="J11219" s="5">
        <f>IF(OR($L11219="",NOT(COUNTIFS($L$2:$L11219,$L11219)=1)),"",SUMIFS($G:$G,$L:$L,$L11219))</f>
        <v/>
      </c>
      <c r="K11219" s="5">
        <f>IF(OR($L11219="",NOT(COUNTIFS($L$2:$L11219,$L11219)=1)),"",SUMIFS($I:$I,$L:$L,$L11219))</f>
        <v/>
      </c>
      <c r="L11219" s="6">
        <f>IF($B11219="","",YEAR($B11219))</f>
        <v/>
      </c>
      <c r="M11219" s="6">
        <f>INT((ROW()-2)/39)+1</f>
        <v/>
      </c>
      <c r="N11219" s="6">
        <f>MOD(ROW()-2,39)+2</f>
        <v/>
      </c>
      <c r="O11219" s="42">
        <f>IF(AND($B11219&lt;&gt;"",$C11219&lt;&gt;"",$B11219&lt;=$C11219),INDEX(Szabalyok!$C:$C,$N11219),"")</f>
        <v/>
      </c>
      <c r="P11219">
        <f>IF(D11219="",P11218,P11218+1)</f>
        <v/>
      </c>
    </row>
    <row r="11220">
      <c r="A11220">
        <f>IF(P11220=P11219,0,P11220)</f>
        <v/>
      </c>
      <c r="B11220" s="41">
        <f>IF($M11220&gt;300,"",IF(OR(INDEX(Bemenet!$E$2:$E$301,$M11220)="",INDEX(Bemenet!$F$2:$F$301,$M11220)=""),"",MAX(INDEX(Bemenet!$E$2:$E$301,$M11220),INDEX(Szabalyok!$A:$A,$N11220))))</f>
        <v/>
      </c>
      <c r="C11220" s="41">
        <f>IF($B11220="","",MIN(INDEX(Bemenet!$F$2:$F$301,$M11220),INDEX(Szabalyok!$B:$B,$N11220)))</f>
        <v/>
      </c>
      <c r="D11220" s="5">
        <f>IF(AND($B11220&lt;&gt;"",$C11220&lt;&gt;"",$B11220&lt;=$C11220),INDEX(Bemenet!$G$2:$G$301,$M11220),"")</f>
        <v/>
      </c>
      <c r="E11220" s="6">
        <f>IF(AND($B11220&lt;&gt;"",$C11220&lt;&gt;"",$B11220&lt;=$C11220),INDEX(Bemenet!$D$2:$D$301,$M11220),"")</f>
        <v/>
      </c>
      <c r="F11220" s="5">
        <f>IF(AND($B11220&lt;&gt;"",$C11220&lt;&gt;"",$B11220&lt;=$C11220),$C11220-$B11220+1,"")</f>
        <v/>
      </c>
      <c r="G11220" s="5">
        <f>IF($F11220="","",$F11220*$D11220)</f>
        <v/>
      </c>
      <c r="H11220" s="42">
        <f>IF($G11220="","",$O11220)</f>
        <v/>
      </c>
      <c r="I11220" s="5">
        <f>IF($G11220="","",$G11220*IF($H11220="",$O11220,$H11220)/100)</f>
        <v/>
      </c>
      <c r="J11220" s="5">
        <f>IF(OR($L11220="",NOT(COUNTIFS($L$2:$L11220,$L11220)=1)),"",SUMIFS($G:$G,$L:$L,$L11220))</f>
        <v/>
      </c>
      <c r="K11220" s="5">
        <f>IF(OR($L11220="",NOT(COUNTIFS($L$2:$L11220,$L11220)=1)),"",SUMIFS($I:$I,$L:$L,$L11220))</f>
        <v/>
      </c>
      <c r="L11220" s="6">
        <f>IF($B11220="","",YEAR($B11220))</f>
        <v/>
      </c>
      <c r="M11220" s="6">
        <f>INT((ROW()-2)/39)+1</f>
        <v/>
      </c>
      <c r="N11220" s="6">
        <f>MOD(ROW()-2,39)+2</f>
        <v/>
      </c>
      <c r="O11220" s="42">
        <f>IF(AND($B11220&lt;&gt;"",$C11220&lt;&gt;"",$B11220&lt;=$C11220),INDEX(Szabalyok!$C:$C,$N11220),"")</f>
        <v/>
      </c>
      <c r="P11220">
        <f>IF(D11220="",P11219,P11219+1)</f>
        <v/>
      </c>
    </row>
    <row r="11221">
      <c r="A11221">
        <f>IF(P11221=P11220,0,P11221)</f>
        <v/>
      </c>
      <c r="B11221" s="41">
        <f>IF($M11221&gt;300,"",IF(OR(INDEX(Bemenet!$E$2:$E$301,$M11221)="",INDEX(Bemenet!$F$2:$F$301,$M11221)=""),"",MAX(INDEX(Bemenet!$E$2:$E$301,$M11221),INDEX(Szabalyok!$A:$A,$N11221))))</f>
        <v/>
      </c>
      <c r="C11221" s="41">
        <f>IF($B11221="","",MIN(INDEX(Bemenet!$F$2:$F$301,$M11221),INDEX(Szabalyok!$B:$B,$N11221)))</f>
        <v/>
      </c>
      <c r="D11221" s="5">
        <f>IF(AND($B11221&lt;&gt;"",$C11221&lt;&gt;"",$B11221&lt;=$C11221),INDEX(Bemenet!$G$2:$G$301,$M11221),"")</f>
        <v/>
      </c>
      <c r="E11221" s="6">
        <f>IF(AND($B11221&lt;&gt;"",$C11221&lt;&gt;"",$B11221&lt;=$C11221),INDEX(Bemenet!$D$2:$D$301,$M11221),"")</f>
        <v/>
      </c>
      <c r="F11221" s="5">
        <f>IF(AND($B11221&lt;&gt;"",$C11221&lt;&gt;"",$B11221&lt;=$C11221),$C11221-$B11221+1,"")</f>
        <v/>
      </c>
      <c r="G11221" s="5">
        <f>IF($F11221="","",$F11221*$D11221)</f>
        <v/>
      </c>
      <c r="H11221" s="42">
        <f>IF($G11221="","",$O11221)</f>
        <v/>
      </c>
      <c r="I11221" s="5">
        <f>IF($G11221="","",$G11221*IF($H11221="",$O11221,$H11221)/100)</f>
        <v/>
      </c>
      <c r="J11221" s="5">
        <f>IF(OR($L11221="",NOT(COUNTIFS($L$2:$L11221,$L11221)=1)),"",SUMIFS($G:$G,$L:$L,$L11221))</f>
        <v/>
      </c>
      <c r="K11221" s="5">
        <f>IF(OR($L11221="",NOT(COUNTIFS($L$2:$L11221,$L11221)=1)),"",SUMIFS($I:$I,$L:$L,$L11221))</f>
        <v/>
      </c>
      <c r="L11221" s="6">
        <f>IF($B11221="","",YEAR($B11221))</f>
        <v/>
      </c>
      <c r="M11221" s="6">
        <f>INT((ROW()-2)/39)+1</f>
        <v/>
      </c>
      <c r="N11221" s="6">
        <f>MOD(ROW()-2,39)+2</f>
        <v/>
      </c>
      <c r="O11221" s="42">
        <f>IF(AND($B11221&lt;&gt;"",$C11221&lt;&gt;"",$B11221&lt;=$C11221),INDEX(Szabalyok!$C:$C,$N11221),"")</f>
        <v/>
      </c>
      <c r="P11221">
        <f>IF(D11221="",P11220,P11220+1)</f>
        <v/>
      </c>
    </row>
    <row r="11222">
      <c r="A11222">
        <f>IF(P11222=P11221,0,P11222)</f>
        <v/>
      </c>
      <c r="B11222" s="41">
        <f>IF($M11222&gt;300,"",IF(OR(INDEX(Bemenet!$E$2:$E$301,$M11222)="",INDEX(Bemenet!$F$2:$F$301,$M11222)=""),"",MAX(INDEX(Bemenet!$E$2:$E$301,$M11222),INDEX(Szabalyok!$A:$A,$N11222))))</f>
        <v/>
      </c>
      <c r="C11222" s="41">
        <f>IF($B11222="","",MIN(INDEX(Bemenet!$F$2:$F$301,$M11222),INDEX(Szabalyok!$B:$B,$N11222)))</f>
        <v/>
      </c>
      <c r="D11222" s="5">
        <f>IF(AND($B11222&lt;&gt;"",$C11222&lt;&gt;"",$B11222&lt;=$C11222),INDEX(Bemenet!$G$2:$G$301,$M11222),"")</f>
        <v/>
      </c>
      <c r="E11222" s="6">
        <f>IF(AND($B11222&lt;&gt;"",$C11222&lt;&gt;"",$B11222&lt;=$C11222),INDEX(Bemenet!$D$2:$D$301,$M11222),"")</f>
        <v/>
      </c>
      <c r="F11222" s="5">
        <f>IF(AND($B11222&lt;&gt;"",$C11222&lt;&gt;"",$B11222&lt;=$C11222),$C11222-$B11222+1,"")</f>
        <v/>
      </c>
      <c r="G11222" s="5">
        <f>IF($F11222="","",$F11222*$D11222)</f>
        <v/>
      </c>
      <c r="H11222" s="42">
        <f>IF($G11222="","",$O11222)</f>
        <v/>
      </c>
      <c r="I11222" s="5">
        <f>IF($G11222="","",$G11222*IF($H11222="",$O11222,$H11222)/100)</f>
        <v/>
      </c>
      <c r="J11222" s="5">
        <f>IF(OR($L11222="",NOT(COUNTIFS($L$2:$L11222,$L11222)=1)),"",SUMIFS($G:$G,$L:$L,$L11222))</f>
        <v/>
      </c>
      <c r="K11222" s="5">
        <f>IF(OR($L11222="",NOT(COUNTIFS($L$2:$L11222,$L11222)=1)),"",SUMIFS($I:$I,$L:$L,$L11222))</f>
        <v/>
      </c>
      <c r="L11222" s="6">
        <f>IF($B11222="","",YEAR($B11222))</f>
        <v/>
      </c>
      <c r="M11222" s="6">
        <f>INT((ROW()-2)/39)+1</f>
        <v/>
      </c>
      <c r="N11222" s="6">
        <f>MOD(ROW()-2,39)+2</f>
        <v/>
      </c>
      <c r="O11222" s="42">
        <f>IF(AND($B11222&lt;&gt;"",$C11222&lt;&gt;"",$B11222&lt;=$C11222),INDEX(Szabalyok!$C:$C,$N11222),"")</f>
        <v/>
      </c>
      <c r="P11222">
        <f>IF(D11222="",P11221,P11221+1)</f>
        <v/>
      </c>
    </row>
    <row r="11223">
      <c r="A11223">
        <f>IF(P11223=P11222,0,P11223)</f>
        <v/>
      </c>
      <c r="B11223" s="41">
        <f>IF($M11223&gt;300,"",IF(OR(INDEX(Bemenet!$E$2:$E$301,$M11223)="",INDEX(Bemenet!$F$2:$F$301,$M11223)=""),"",MAX(INDEX(Bemenet!$E$2:$E$301,$M11223),INDEX(Szabalyok!$A:$A,$N11223))))</f>
        <v/>
      </c>
      <c r="C11223" s="41">
        <f>IF($B11223="","",MIN(INDEX(Bemenet!$F$2:$F$301,$M11223),INDEX(Szabalyok!$B:$B,$N11223)))</f>
        <v/>
      </c>
      <c r="D11223" s="5">
        <f>IF(AND($B11223&lt;&gt;"",$C11223&lt;&gt;"",$B11223&lt;=$C11223),INDEX(Bemenet!$G$2:$G$301,$M11223),"")</f>
        <v/>
      </c>
      <c r="E11223" s="6">
        <f>IF(AND($B11223&lt;&gt;"",$C11223&lt;&gt;"",$B11223&lt;=$C11223),INDEX(Bemenet!$D$2:$D$301,$M11223),"")</f>
        <v/>
      </c>
      <c r="F11223" s="5">
        <f>IF(AND($B11223&lt;&gt;"",$C11223&lt;&gt;"",$B11223&lt;=$C11223),$C11223-$B11223+1,"")</f>
        <v/>
      </c>
      <c r="G11223" s="5">
        <f>IF($F11223="","",$F11223*$D11223)</f>
        <v/>
      </c>
      <c r="H11223" s="42">
        <f>IF($G11223="","",$O11223)</f>
        <v/>
      </c>
      <c r="I11223" s="5">
        <f>IF($G11223="","",$G11223*IF($H11223="",$O11223,$H11223)/100)</f>
        <v/>
      </c>
      <c r="J11223" s="5">
        <f>IF(OR($L11223="",NOT(COUNTIFS($L$2:$L11223,$L11223)=1)),"",SUMIFS($G:$G,$L:$L,$L11223))</f>
        <v/>
      </c>
      <c r="K11223" s="5">
        <f>IF(OR($L11223="",NOT(COUNTIFS($L$2:$L11223,$L11223)=1)),"",SUMIFS($I:$I,$L:$L,$L11223))</f>
        <v/>
      </c>
      <c r="L11223" s="6">
        <f>IF($B11223="","",YEAR($B11223))</f>
        <v/>
      </c>
      <c r="M11223" s="6">
        <f>INT((ROW()-2)/39)+1</f>
        <v/>
      </c>
      <c r="N11223" s="6">
        <f>MOD(ROW()-2,39)+2</f>
        <v/>
      </c>
      <c r="O11223" s="42">
        <f>IF(AND($B11223&lt;&gt;"",$C11223&lt;&gt;"",$B11223&lt;=$C11223),INDEX(Szabalyok!$C:$C,$N11223),"")</f>
        <v/>
      </c>
      <c r="P11223">
        <f>IF(D11223="",P11222,P11222+1)</f>
        <v/>
      </c>
    </row>
    <row r="11224">
      <c r="A11224">
        <f>IF(P11224=P11223,0,P11224)</f>
        <v/>
      </c>
      <c r="B11224" s="41">
        <f>IF($M11224&gt;300,"",IF(OR(INDEX(Bemenet!$E$2:$E$301,$M11224)="",INDEX(Bemenet!$F$2:$F$301,$M11224)=""),"",MAX(INDEX(Bemenet!$E$2:$E$301,$M11224),INDEX(Szabalyok!$A:$A,$N11224))))</f>
        <v/>
      </c>
      <c r="C11224" s="41">
        <f>IF($B11224="","",MIN(INDEX(Bemenet!$F$2:$F$301,$M11224),INDEX(Szabalyok!$B:$B,$N11224)))</f>
        <v/>
      </c>
      <c r="D11224" s="5">
        <f>IF(AND($B11224&lt;&gt;"",$C11224&lt;&gt;"",$B11224&lt;=$C11224),INDEX(Bemenet!$G$2:$G$301,$M11224),"")</f>
        <v/>
      </c>
      <c r="E11224" s="6">
        <f>IF(AND($B11224&lt;&gt;"",$C11224&lt;&gt;"",$B11224&lt;=$C11224),INDEX(Bemenet!$D$2:$D$301,$M11224),"")</f>
        <v/>
      </c>
      <c r="F11224" s="5">
        <f>IF(AND($B11224&lt;&gt;"",$C11224&lt;&gt;"",$B11224&lt;=$C11224),$C11224-$B11224+1,"")</f>
        <v/>
      </c>
      <c r="G11224" s="5">
        <f>IF($F11224="","",$F11224*$D11224)</f>
        <v/>
      </c>
      <c r="H11224" s="42">
        <f>IF($G11224="","",$O11224)</f>
        <v/>
      </c>
      <c r="I11224" s="5">
        <f>IF($G11224="","",$G11224*IF($H11224="",$O11224,$H11224)/100)</f>
        <v/>
      </c>
      <c r="J11224" s="5">
        <f>IF(OR($L11224="",NOT(COUNTIFS($L$2:$L11224,$L11224)=1)),"",SUMIFS($G:$G,$L:$L,$L11224))</f>
        <v/>
      </c>
      <c r="K11224" s="5">
        <f>IF(OR($L11224="",NOT(COUNTIFS($L$2:$L11224,$L11224)=1)),"",SUMIFS($I:$I,$L:$L,$L11224))</f>
        <v/>
      </c>
      <c r="L11224" s="6">
        <f>IF($B11224="","",YEAR($B11224))</f>
        <v/>
      </c>
      <c r="M11224" s="6">
        <f>INT((ROW()-2)/39)+1</f>
        <v/>
      </c>
      <c r="N11224" s="6">
        <f>MOD(ROW()-2,39)+2</f>
        <v/>
      </c>
      <c r="O11224" s="42">
        <f>IF(AND($B11224&lt;&gt;"",$C11224&lt;&gt;"",$B11224&lt;=$C11224),INDEX(Szabalyok!$C:$C,$N11224),"")</f>
        <v/>
      </c>
      <c r="P11224">
        <f>IF(D11224="",P11223,P11223+1)</f>
        <v/>
      </c>
    </row>
    <row r="11225">
      <c r="A11225">
        <f>IF(P11225=P11224,0,P11225)</f>
        <v/>
      </c>
      <c r="B11225" s="41">
        <f>IF($M11225&gt;300,"",IF(OR(INDEX(Bemenet!$E$2:$E$301,$M11225)="",INDEX(Bemenet!$F$2:$F$301,$M11225)=""),"",MAX(INDEX(Bemenet!$E$2:$E$301,$M11225),INDEX(Szabalyok!$A:$A,$N11225))))</f>
        <v/>
      </c>
      <c r="C11225" s="41">
        <f>IF($B11225="","",MIN(INDEX(Bemenet!$F$2:$F$301,$M11225),INDEX(Szabalyok!$B:$B,$N11225)))</f>
        <v/>
      </c>
      <c r="D11225" s="5">
        <f>IF(AND($B11225&lt;&gt;"",$C11225&lt;&gt;"",$B11225&lt;=$C11225),INDEX(Bemenet!$G$2:$G$301,$M11225),"")</f>
        <v/>
      </c>
      <c r="E11225" s="6">
        <f>IF(AND($B11225&lt;&gt;"",$C11225&lt;&gt;"",$B11225&lt;=$C11225),INDEX(Bemenet!$D$2:$D$301,$M11225),"")</f>
        <v/>
      </c>
      <c r="F11225" s="5">
        <f>IF(AND($B11225&lt;&gt;"",$C11225&lt;&gt;"",$B11225&lt;=$C11225),$C11225-$B11225+1,"")</f>
        <v/>
      </c>
      <c r="G11225" s="5">
        <f>IF($F11225="","",$F11225*$D11225)</f>
        <v/>
      </c>
      <c r="H11225" s="42">
        <f>IF($G11225="","",$O11225)</f>
        <v/>
      </c>
      <c r="I11225" s="5">
        <f>IF($G11225="","",$G11225*IF($H11225="",$O11225,$H11225)/100)</f>
        <v/>
      </c>
      <c r="J11225" s="5">
        <f>IF(OR($L11225="",NOT(COUNTIFS($L$2:$L11225,$L11225)=1)),"",SUMIFS($G:$G,$L:$L,$L11225))</f>
        <v/>
      </c>
      <c r="K11225" s="5">
        <f>IF(OR($L11225="",NOT(COUNTIFS($L$2:$L11225,$L11225)=1)),"",SUMIFS($I:$I,$L:$L,$L11225))</f>
        <v/>
      </c>
      <c r="L11225" s="6">
        <f>IF($B11225="","",YEAR($B11225))</f>
        <v/>
      </c>
      <c r="M11225" s="6">
        <f>INT((ROW()-2)/39)+1</f>
        <v/>
      </c>
      <c r="N11225" s="6">
        <f>MOD(ROW()-2,39)+2</f>
        <v/>
      </c>
      <c r="O11225" s="42">
        <f>IF(AND($B11225&lt;&gt;"",$C11225&lt;&gt;"",$B11225&lt;=$C11225),INDEX(Szabalyok!$C:$C,$N11225),"")</f>
        <v/>
      </c>
      <c r="P11225">
        <f>IF(D11225="",P11224,P11224+1)</f>
        <v/>
      </c>
    </row>
    <row r="11226">
      <c r="A11226">
        <f>IF(P11226=P11225,0,P11226)</f>
        <v/>
      </c>
      <c r="B11226" s="41">
        <f>IF($M11226&gt;300,"",IF(OR(INDEX(Bemenet!$E$2:$E$301,$M11226)="",INDEX(Bemenet!$F$2:$F$301,$M11226)=""),"",MAX(INDEX(Bemenet!$E$2:$E$301,$M11226),INDEX(Szabalyok!$A:$A,$N11226))))</f>
        <v/>
      </c>
      <c r="C11226" s="41">
        <f>IF($B11226="","",MIN(INDEX(Bemenet!$F$2:$F$301,$M11226),INDEX(Szabalyok!$B:$B,$N11226)))</f>
        <v/>
      </c>
      <c r="D11226" s="5">
        <f>IF(AND($B11226&lt;&gt;"",$C11226&lt;&gt;"",$B11226&lt;=$C11226),INDEX(Bemenet!$G$2:$G$301,$M11226),"")</f>
        <v/>
      </c>
      <c r="E11226" s="6">
        <f>IF(AND($B11226&lt;&gt;"",$C11226&lt;&gt;"",$B11226&lt;=$C11226),INDEX(Bemenet!$D$2:$D$301,$M11226),"")</f>
        <v/>
      </c>
      <c r="F11226" s="5">
        <f>IF(AND($B11226&lt;&gt;"",$C11226&lt;&gt;"",$B11226&lt;=$C11226),$C11226-$B11226+1,"")</f>
        <v/>
      </c>
      <c r="G11226" s="5">
        <f>IF($F11226="","",$F11226*$D11226)</f>
        <v/>
      </c>
      <c r="H11226" s="42">
        <f>IF($G11226="","",$O11226)</f>
        <v/>
      </c>
      <c r="I11226" s="5">
        <f>IF($G11226="","",$G11226*IF($H11226="",$O11226,$H11226)/100)</f>
        <v/>
      </c>
      <c r="J11226" s="5">
        <f>IF(OR($L11226="",NOT(COUNTIFS($L$2:$L11226,$L11226)=1)),"",SUMIFS($G:$G,$L:$L,$L11226))</f>
        <v/>
      </c>
      <c r="K11226" s="5">
        <f>IF(OR($L11226="",NOT(COUNTIFS($L$2:$L11226,$L11226)=1)),"",SUMIFS($I:$I,$L:$L,$L11226))</f>
        <v/>
      </c>
      <c r="L11226" s="6">
        <f>IF($B11226="","",YEAR($B11226))</f>
        <v/>
      </c>
      <c r="M11226" s="6">
        <f>INT((ROW()-2)/39)+1</f>
        <v/>
      </c>
      <c r="N11226" s="6">
        <f>MOD(ROW()-2,39)+2</f>
        <v/>
      </c>
      <c r="O11226" s="42">
        <f>IF(AND($B11226&lt;&gt;"",$C11226&lt;&gt;"",$B11226&lt;=$C11226),INDEX(Szabalyok!$C:$C,$N11226),"")</f>
        <v/>
      </c>
      <c r="P11226">
        <f>IF(D11226="",P11225,P11225+1)</f>
        <v/>
      </c>
    </row>
    <row r="11227">
      <c r="A11227">
        <f>IF(P11227=P11226,0,P11227)</f>
        <v/>
      </c>
      <c r="B11227" s="41">
        <f>IF($M11227&gt;300,"",IF(OR(INDEX(Bemenet!$E$2:$E$301,$M11227)="",INDEX(Bemenet!$F$2:$F$301,$M11227)=""),"",MAX(INDEX(Bemenet!$E$2:$E$301,$M11227),INDEX(Szabalyok!$A:$A,$N11227))))</f>
        <v/>
      </c>
      <c r="C11227" s="41">
        <f>IF($B11227="","",MIN(INDEX(Bemenet!$F$2:$F$301,$M11227),INDEX(Szabalyok!$B:$B,$N11227)))</f>
        <v/>
      </c>
      <c r="D11227" s="5">
        <f>IF(AND($B11227&lt;&gt;"",$C11227&lt;&gt;"",$B11227&lt;=$C11227),INDEX(Bemenet!$G$2:$G$301,$M11227),"")</f>
        <v/>
      </c>
      <c r="E11227" s="6">
        <f>IF(AND($B11227&lt;&gt;"",$C11227&lt;&gt;"",$B11227&lt;=$C11227),INDEX(Bemenet!$D$2:$D$301,$M11227),"")</f>
        <v/>
      </c>
      <c r="F11227" s="5">
        <f>IF(AND($B11227&lt;&gt;"",$C11227&lt;&gt;"",$B11227&lt;=$C11227),$C11227-$B11227+1,"")</f>
        <v/>
      </c>
      <c r="G11227" s="5">
        <f>IF($F11227="","",$F11227*$D11227)</f>
        <v/>
      </c>
      <c r="H11227" s="42">
        <f>IF($G11227="","",$O11227)</f>
        <v/>
      </c>
      <c r="I11227" s="5">
        <f>IF($G11227="","",$G11227*IF($H11227="",$O11227,$H11227)/100)</f>
        <v/>
      </c>
      <c r="J11227" s="5">
        <f>IF(OR($L11227="",NOT(COUNTIFS($L$2:$L11227,$L11227)=1)),"",SUMIFS($G:$G,$L:$L,$L11227))</f>
        <v/>
      </c>
      <c r="K11227" s="5">
        <f>IF(OR($L11227="",NOT(COUNTIFS($L$2:$L11227,$L11227)=1)),"",SUMIFS($I:$I,$L:$L,$L11227))</f>
        <v/>
      </c>
      <c r="L11227" s="6">
        <f>IF($B11227="","",YEAR($B11227))</f>
        <v/>
      </c>
      <c r="M11227" s="6">
        <f>INT((ROW()-2)/39)+1</f>
        <v/>
      </c>
      <c r="N11227" s="6">
        <f>MOD(ROW()-2,39)+2</f>
        <v/>
      </c>
      <c r="O11227" s="42">
        <f>IF(AND($B11227&lt;&gt;"",$C11227&lt;&gt;"",$B11227&lt;=$C11227),INDEX(Szabalyok!$C:$C,$N11227),"")</f>
        <v/>
      </c>
      <c r="P11227">
        <f>IF(D11227="",P11226,P11226+1)</f>
        <v/>
      </c>
    </row>
    <row r="11228">
      <c r="A11228">
        <f>IF(P11228=P11227,0,P11228)</f>
        <v/>
      </c>
      <c r="B11228" s="41">
        <f>IF($M11228&gt;300,"",IF(OR(INDEX(Bemenet!$E$2:$E$301,$M11228)="",INDEX(Bemenet!$F$2:$F$301,$M11228)=""),"",MAX(INDEX(Bemenet!$E$2:$E$301,$M11228),INDEX(Szabalyok!$A:$A,$N11228))))</f>
        <v/>
      </c>
      <c r="C11228" s="41">
        <f>IF($B11228="","",MIN(INDEX(Bemenet!$F$2:$F$301,$M11228),INDEX(Szabalyok!$B:$B,$N11228)))</f>
        <v/>
      </c>
      <c r="D11228" s="5">
        <f>IF(AND($B11228&lt;&gt;"",$C11228&lt;&gt;"",$B11228&lt;=$C11228),INDEX(Bemenet!$G$2:$G$301,$M11228),"")</f>
        <v/>
      </c>
      <c r="E11228" s="6">
        <f>IF(AND($B11228&lt;&gt;"",$C11228&lt;&gt;"",$B11228&lt;=$C11228),INDEX(Bemenet!$D$2:$D$301,$M11228),"")</f>
        <v/>
      </c>
      <c r="F11228" s="5">
        <f>IF(AND($B11228&lt;&gt;"",$C11228&lt;&gt;"",$B11228&lt;=$C11228),$C11228-$B11228+1,"")</f>
        <v/>
      </c>
      <c r="G11228" s="5">
        <f>IF($F11228="","",$F11228*$D11228)</f>
        <v/>
      </c>
      <c r="H11228" s="42">
        <f>IF($G11228="","",$O11228)</f>
        <v/>
      </c>
      <c r="I11228" s="5">
        <f>IF($G11228="","",$G11228*IF($H11228="",$O11228,$H11228)/100)</f>
        <v/>
      </c>
      <c r="J11228" s="5">
        <f>IF(OR($L11228="",NOT(COUNTIFS($L$2:$L11228,$L11228)=1)),"",SUMIFS($G:$G,$L:$L,$L11228))</f>
        <v/>
      </c>
      <c r="K11228" s="5">
        <f>IF(OR($L11228="",NOT(COUNTIFS($L$2:$L11228,$L11228)=1)),"",SUMIFS($I:$I,$L:$L,$L11228))</f>
        <v/>
      </c>
      <c r="L11228" s="6">
        <f>IF($B11228="","",YEAR($B11228))</f>
        <v/>
      </c>
      <c r="M11228" s="6">
        <f>INT((ROW()-2)/39)+1</f>
        <v/>
      </c>
      <c r="N11228" s="6">
        <f>MOD(ROW()-2,39)+2</f>
        <v/>
      </c>
      <c r="O11228" s="42">
        <f>IF(AND($B11228&lt;&gt;"",$C11228&lt;&gt;"",$B11228&lt;=$C11228),INDEX(Szabalyok!$C:$C,$N11228),"")</f>
        <v/>
      </c>
      <c r="P11228">
        <f>IF(D11228="",P11227,P11227+1)</f>
        <v/>
      </c>
    </row>
    <row r="11229">
      <c r="A11229">
        <f>IF(P11229=P11228,0,P11229)</f>
        <v/>
      </c>
      <c r="B11229" s="41">
        <f>IF($M11229&gt;300,"",IF(OR(INDEX(Bemenet!$E$2:$E$301,$M11229)="",INDEX(Bemenet!$F$2:$F$301,$M11229)=""),"",MAX(INDEX(Bemenet!$E$2:$E$301,$M11229),INDEX(Szabalyok!$A:$A,$N11229))))</f>
        <v/>
      </c>
      <c r="C11229" s="41">
        <f>IF($B11229="","",MIN(INDEX(Bemenet!$F$2:$F$301,$M11229),INDEX(Szabalyok!$B:$B,$N11229)))</f>
        <v/>
      </c>
      <c r="D11229" s="5">
        <f>IF(AND($B11229&lt;&gt;"",$C11229&lt;&gt;"",$B11229&lt;=$C11229),INDEX(Bemenet!$G$2:$G$301,$M11229),"")</f>
        <v/>
      </c>
      <c r="E11229" s="6">
        <f>IF(AND($B11229&lt;&gt;"",$C11229&lt;&gt;"",$B11229&lt;=$C11229),INDEX(Bemenet!$D$2:$D$301,$M11229),"")</f>
        <v/>
      </c>
      <c r="F11229" s="5">
        <f>IF(AND($B11229&lt;&gt;"",$C11229&lt;&gt;"",$B11229&lt;=$C11229),$C11229-$B11229+1,"")</f>
        <v/>
      </c>
      <c r="G11229" s="5">
        <f>IF($F11229="","",$F11229*$D11229)</f>
        <v/>
      </c>
      <c r="H11229" s="42">
        <f>IF($G11229="","",$O11229)</f>
        <v/>
      </c>
      <c r="I11229" s="5">
        <f>IF($G11229="","",$G11229*IF($H11229="",$O11229,$H11229)/100)</f>
        <v/>
      </c>
      <c r="J11229" s="5">
        <f>IF(OR($L11229="",NOT(COUNTIFS($L$2:$L11229,$L11229)=1)),"",SUMIFS($G:$G,$L:$L,$L11229))</f>
        <v/>
      </c>
      <c r="K11229" s="5">
        <f>IF(OR($L11229="",NOT(COUNTIFS($L$2:$L11229,$L11229)=1)),"",SUMIFS($I:$I,$L:$L,$L11229))</f>
        <v/>
      </c>
      <c r="L11229" s="6">
        <f>IF($B11229="","",YEAR($B11229))</f>
        <v/>
      </c>
      <c r="M11229" s="6">
        <f>INT((ROW()-2)/39)+1</f>
        <v/>
      </c>
      <c r="N11229" s="6">
        <f>MOD(ROW()-2,39)+2</f>
        <v/>
      </c>
      <c r="O11229" s="42">
        <f>IF(AND($B11229&lt;&gt;"",$C11229&lt;&gt;"",$B11229&lt;=$C11229),INDEX(Szabalyok!$C:$C,$N11229),"")</f>
        <v/>
      </c>
      <c r="P11229">
        <f>IF(D11229="",P11228,P11228+1)</f>
        <v/>
      </c>
    </row>
    <row r="11230">
      <c r="A11230">
        <f>IF(P11230=P11229,0,P11230)</f>
        <v/>
      </c>
      <c r="B11230" s="41">
        <f>IF($M11230&gt;300,"",IF(OR(INDEX(Bemenet!$E$2:$E$301,$M11230)="",INDEX(Bemenet!$F$2:$F$301,$M11230)=""),"",MAX(INDEX(Bemenet!$E$2:$E$301,$M11230),INDEX(Szabalyok!$A:$A,$N11230))))</f>
        <v/>
      </c>
      <c r="C11230" s="41">
        <f>IF($B11230="","",MIN(INDEX(Bemenet!$F$2:$F$301,$M11230),INDEX(Szabalyok!$B:$B,$N11230)))</f>
        <v/>
      </c>
      <c r="D11230" s="5">
        <f>IF(AND($B11230&lt;&gt;"",$C11230&lt;&gt;"",$B11230&lt;=$C11230),INDEX(Bemenet!$G$2:$G$301,$M11230),"")</f>
        <v/>
      </c>
      <c r="E11230" s="6">
        <f>IF(AND($B11230&lt;&gt;"",$C11230&lt;&gt;"",$B11230&lt;=$C11230),INDEX(Bemenet!$D$2:$D$301,$M11230),"")</f>
        <v/>
      </c>
      <c r="F11230" s="5">
        <f>IF(AND($B11230&lt;&gt;"",$C11230&lt;&gt;"",$B11230&lt;=$C11230),$C11230-$B11230+1,"")</f>
        <v/>
      </c>
      <c r="G11230" s="5">
        <f>IF($F11230="","",$F11230*$D11230)</f>
        <v/>
      </c>
      <c r="H11230" s="42">
        <f>IF($G11230="","",$O11230)</f>
        <v/>
      </c>
      <c r="I11230" s="5">
        <f>IF($G11230="","",$G11230*IF($H11230="",$O11230,$H11230)/100)</f>
        <v/>
      </c>
      <c r="J11230" s="5">
        <f>IF(OR($L11230="",NOT(COUNTIFS($L$2:$L11230,$L11230)=1)),"",SUMIFS($G:$G,$L:$L,$L11230))</f>
        <v/>
      </c>
      <c r="K11230" s="5">
        <f>IF(OR($L11230="",NOT(COUNTIFS($L$2:$L11230,$L11230)=1)),"",SUMIFS($I:$I,$L:$L,$L11230))</f>
        <v/>
      </c>
      <c r="L11230" s="6">
        <f>IF($B11230="","",YEAR($B11230))</f>
        <v/>
      </c>
      <c r="M11230" s="6">
        <f>INT((ROW()-2)/39)+1</f>
        <v/>
      </c>
      <c r="N11230" s="6">
        <f>MOD(ROW()-2,39)+2</f>
        <v/>
      </c>
      <c r="O11230" s="42">
        <f>IF(AND($B11230&lt;&gt;"",$C11230&lt;&gt;"",$B11230&lt;=$C11230),INDEX(Szabalyok!$C:$C,$N11230),"")</f>
        <v/>
      </c>
      <c r="P11230">
        <f>IF(D11230="",P11229,P11229+1)</f>
        <v/>
      </c>
    </row>
    <row r="11231">
      <c r="A11231">
        <f>IF(P11231=P11230,0,P11231)</f>
        <v/>
      </c>
      <c r="B11231" s="41">
        <f>IF($M11231&gt;300,"",IF(OR(INDEX(Bemenet!$E$2:$E$301,$M11231)="",INDEX(Bemenet!$F$2:$F$301,$M11231)=""),"",MAX(INDEX(Bemenet!$E$2:$E$301,$M11231),INDEX(Szabalyok!$A:$A,$N11231))))</f>
        <v/>
      </c>
      <c r="C11231" s="41">
        <f>IF($B11231="","",MIN(INDEX(Bemenet!$F$2:$F$301,$M11231),INDEX(Szabalyok!$B:$B,$N11231)))</f>
        <v/>
      </c>
      <c r="D11231" s="5">
        <f>IF(AND($B11231&lt;&gt;"",$C11231&lt;&gt;"",$B11231&lt;=$C11231),INDEX(Bemenet!$G$2:$G$301,$M11231),"")</f>
        <v/>
      </c>
      <c r="E11231" s="6">
        <f>IF(AND($B11231&lt;&gt;"",$C11231&lt;&gt;"",$B11231&lt;=$C11231),INDEX(Bemenet!$D$2:$D$301,$M11231),"")</f>
        <v/>
      </c>
      <c r="F11231" s="5">
        <f>IF(AND($B11231&lt;&gt;"",$C11231&lt;&gt;"",$B11231&lt;=$C11231),$C11231-$B11231+1,"")</f>
        <v/>
      </c>
      <c r="G11231" s="5">
        <f>IF($F11231="","",$F11231*$D11231)</f>
        <v/>
      </c>
      <c r="H11231" s="42">
        <f>IF($G11231="","",$O11231)</f>
        <v/>
      </c>
      <c r="I11231" s="5">
        <f>IF($G11231="","",$G11231*IF($H11231="",$O11231,$H11231)/100)</f>
        <v/>
      </c>
      <c r="J11231" s="5">
        <f>IF(OR($L11231="",NOT(COUNTIFS($L$2:$L11231,$L11231)=1)),"",SUMIFS($G:$G,$L:$L,$L11231))</f>
        <v/>
      </c>
      <c r="K11231" s="5">
        <f>IF(OR($L11231="",NOT(COUNTIFS($L$2:$L11231,$L11231)=1)),"",SUMIFS($I:$I,$L:$L,$L11231))</f>
        <v/>
      </c>
      <c r="L11231" s="6">
        <f>IF($B11231="","",YEAR($B11231))</f>
        <v/>
      </c>
      <c r="M11231" s="6">
        <f>INT((ROW()-2)/39)+1</f>
        <v/>
      </c>
      <c r="N11231" s="6">
        <f>MOD(ROW()-2,39)+2</f>
        <v/>
      </c>
      <c r="O11231" s="42">
        <f>IF(AND($B11231&lt;&gt;"",$C11231&lt;&gt;"",$B11231&lt;=$C11231),INDEX(Szabalyok!$C:$C,$N11231),"")</f>
        <v/>
      </c>
      <c r="P11231">
        <f>IF(D11231="",P11230,P11230+1)</f>
        <v/>
      </c>
    </row>
    <row r="11232">
      <c r="A11232">
        <f>IF(P11232=P11231,0,P11232)</f>
        <v/>
      </c>
      <c r="B11232" s="41">
        <f>IF($M11232&gt;300,"",IF(OR(INDEX(Bemenet!$E$2:$E$301,$M11232)="",INDEX(Bemenet!$F$2:$F$301,$M11232)=""),"",MAX(INDEX(Bemenet!$E$2:$E$301,$M11232),INDEX(Szabalyok!$A:$A,$N11232))))</f>
        <v/>
      </c>
      <c r="C11232" s="41">
        <f>IF($B11232="","",MIN(INDEX(Bemenet!$F$2:$F$301,$M11232),INDEX(Szabalyok!$B:$B,$N11232)))</f>
        <v/>
      </c>
      <c r="D11232" s="5">
        <f>IF(AND($B11232&lt;&gt;"",$C11232&lt;&gt;"",$B11232&lt;=$C11232),INDEX(Bemenet!$G$2:$G$301,$M11232),"")</f>
        <v/>
      </c>
      <c r="E11232" s="6">
        <f>IF(AND($B11232&lt;&gt;"",$C11232&lt;&gt;"",$B11232&lt;=$C11232),INDEX(Bemenet!$D$2:$D$301,$M11232),"")</f>
        <v/>
      </c>
      <c r="F11232" s="5">
        <f>IF(AND($B11232&lt;&gt;"",$C11232&lt;&gt;"",$B11232&lt;=$C11232),$C11232-$B11232+1,"")</f>
        <v/>
      </c>
      <c r="G11232" s="5">
        <f>IF($F11232="","",$F11232*$D11232)</f>
        <v/>
      </c>
      <c r="H11232" s="42">
        <f>IF($G11232="","",$O11232)</f>
        <v/>
      </c>
      <c r="I11232" s="5">
        <f>IF($G11232="","",$G11232*IF($H11232="",$O11232,$H11232)/100)</f>
        <v/>
      </c>
      <c r="J11232" s="5">
        <f>IF(OR($L11232="",NOT(COUNTIFS($L$2:$L11232,$L11232)=1)),"",SUMIFS($G:$G,$L:$L,$L11232))</f>
        <v/>
      </c>
      <c r="K11232" s="5">
        <f>IF(OR($L11232="",NOT(COUNTIFS($L$2:$L11232,$L11232)=1)),"",SUMIFS($I:$I,$L:$L,$L11232))</f>
        <v/>
      </c>
      <c r="L11232" s="6">
        <f>IF($B11232="","",YEAR($B11232))</f>
        <v/>
      </c>
      <c r="M11232" s="6">
        <f>INT((ROW()-2)/39)+1</f>
        <v/>
      </c>
      <c r="N11232" s="6">
        <f>MOD(ROW()-2,39)+2</f>
        <v/>
      </c>
      <c r="O11232" s="42">
        <f>IF(AND($B11232&lt;&gt;"",$C11232&lt;&gt;"",$B11232&lt;=$C11232),INDEX(Szabalyok!$C:$C,$N11232),"")</f>
        <v/>
      </c>
      <c r="P11232">
        <f>IF(D11232="",P11231,P11231+1)</f>
        <v/>
      </c>
    </row>
    <row r="11233">
      <c r="A11233">
        <f>IF(P11233=P11232,0,P11233)</f>
        <v/>
      </c>
      <c r="B11233" s="41">
        <f>IF($M11233&gt;300,"",IF(OR(INDEX(Bemenet!$E$2:$E$301,$M11233)="",INDEX(Bemenet!$F$2:$F$301,$M11233)=""),"",MAX(INDEX(Bemenet!$E$2:$E$301,$M11233),INDEX(Szabalyok!$A:$A,$N11233))))</f>
        <v/>
      </c>
      <c r="C11233" s="41">
        <f>IF($B11233="","",MIN(INDEX(Bemenet!$F$2:$F$301,$M11233),INDEX(Szabalyok!$B:$B,$N11233)))</f>
        <v/>
      </c>
      <c r="D11233" s="5">
        <f>IF(AND($B11233&lt;&gt;"",$C11233&lt;&gt;"",$B11233&lt;=$C11233),INDEX(Bemenet!$G$2:$G$301,$M11233),"")</f>
        <v/>
      </c>
      <c r="E11233" s="6">
        <f>IF(AND($B11233&lt;&gt;"",$C11233&lt;&gt;"",$B11233&lt;=$C11233),INDEX(Bemenet!$D$2:$D$301,$M11233),"")</f>
        <v/>
      </c>
      <c r="F11233" s="5">
        <f>IF(AND($B11233&lt;&gt;"",$C11233&lt;&gt;"",$B11233&lt;=$C11233),$C11233-$B11233+1,"")</f>
        <v/>
      </c>
      <c r="G11233" s="5">
        <f>IF($F11233="","",$F11233*$D11233)</f>
        <v/>
      </c>
      <c r="H11233" s="42">
        <f>IF($G11233="","",$O11233)</f>
        <v/>
      </c>
      <c r="I11233" s="5">
        <f>IF($G11233="","",$G11233*IF($H11233="",$O11233,$H11233)/100)</f>
        <v/>
      </c>
      <c r="J11233" s="5">
        <f>IF(OR($L11233="",NOT(COUNTIFS($L$2:$L11233,$L11233)=1)),"",SUMIFS($G:$G,$L:$L,$L11233))</f>
        <v/>
      </c>
      <c r="K11233" s="5">
        <f>IF(OR($L11233="",NOT(COUNTIFS($L$2:$L11233,$L11233)=1)),"",SUMIFS($I:$I,$L:$L,$L11233))</f>
        <v/>
      </c>
      <c r="L11233" s="6">
        <f>IF($B11233="","",YEAR($B11233))</f>
        <v/>
      </c>
      <c r="M11233" s="6">
        <f>INT((ROW()-2)/39)+1</f>
        <v/>
      </c>
      <c r="N11233" s="6">
        <f>MOD(ROW()-2,39)+2</f>
        <v/>
      </c>
      <c r="O11233" s="42">
        <f>IF(AND($B11233&lt;&gt;"",$C11233&lt;&gt;"",$B11233&lt;=$C11233),INDEX(Szabalyok!$C:$C,$N11233),"")</f>
        <v/>
      </c>
      <c r="P11233">
        <f>IF(D11233="",P11232,P11232+1)</f>
        <v/>
      </c>
    </row>
    <row r="11234">
      <c r="A11234">
        <f>IF(P11234=P11233,0,P11234)</f>
        <v/>
      </c>
      <c r="B11234" s="41">
        <f>IF($M11234&gt;300,"",IF(OR(INDEX(Bemenet!$E$2:$E$301,$M11234)="",INDEX(Bemenet!$F$2:$F$301,$M11234)=""),"",MAX(INDEX(Bemenet!$E$2:$E$301,$M11234),INDEX(Szabalyok!$A:$A,$N11234))))</f>
        <v/>
      </c>
      <c r="C11234" s="41">
        <f>IF($B11234="","",MIN(INDEX(Bemenet!$F$2:$F$301,$M11234),INDEX(Szabalyok!$B:$B,$N11234)))</f>
        <v/>
      </c>
      <c r="D11234" s="5">
        <f>IF(AND($B11234&lt;&gt;"",$C11234&lt;&gt;"",$B11234&lt;=$C11234),INDEX(Bemenet!$G$2:$G$301,$M11234),"")</f>
        <v/>
      </c>
      <c r="E11234" s="6">
        <f>IF(AND($B11234&lt;&gt;"",$C11234&lt;&gt;"",$B11234&lt;=$C11234),INDEX(Bemenet!$D$2:$D$301,$M11234),"")</f>
        <v/>
      </c>
      <c r="F11234" s="5">
        <f>IF(AND($B11234&lt;&gt;"",$C11234&lt;&gt;"",$B11234&lt;=$C11234),$C11234-$B11234+1,"")</f>
        <v/>
      </c>
      <c r="G11234" s="5">
        <f>IF($F11234="","",$F11234*$D11234)</f>
        <v/>
      </c>
      <c r="H11234" s="42">
        <f>IF($G11234="","",$O11234)</f>
        <v/>
      </c>
      <c r="I11234" s="5">
        <f>IF($G11234="","",$G11234*IF($H11234="",$O11234,$H11234)/100)</f>
        <v/>
      </c>
      <c r="J11234" s="5">
        <f>IF(OR($L11234="",NOT(COUNTIFS($L$2:$L11234,$L11234)=1)),"",SUMIFS($G:$G,$L:$L,$L11234))</f>
        <v/>
      </c>
      <c r="K11234" s="5">
        <f>IF(OR($L11234="",NOT(COUNTIFS($L$2:$L11234,$L11234)=1)),"",SUMIFS($I:$I,$L:$L,$L11234))</f>
        <v/>
      </c>
      <c r="L11234" s="6">
        <f>IF($B11234="","",YEAR($B11234))</f>
        <v/>
      </c>
      <c r="M11234" s="6">
        <f>INT((ROW()-2)/39)+1</f>
        <v/>
      </c>
      <c r="N11234" s="6">
        <f>MOD(ROW()-2,39)+2</f>
        <v/>
      </c>
      <c r="O11234" s="42">
        <f>IF(AND($B11234&lt;&gt;"",$C11234&lt;&gt;"",$B11234&lt;=$C11234),INDEX(Szabalyok!$C:$C,$N11234),"")</f>
        <v/>
      </c>
      <c r="P11234">
        <f>IF(D11234="",P11233,P11233+1)</f>
        <v/>
      </c>
    </row>
    <row r="11235">
      <c r="A11235">
        <f>IF(P11235=P11234,0,P11235)</f>
        <v/>
      </c>
      <c r="B11235" s="41">
        <f>IF($M11235&gt;300,"",IF(OR(INDEX(Bemenet!$E$2:$E$301,$M11235)="",INDEX(Bemenet!$F$2:$F$301,$M11235)=""),"",MAX(INDEX(Bemenet!$E$2:$E$301,$M11235),INDEX(Szabalyok!$A:$A,$N11235))))</f>
        <v/>
      </c>
      <c r="C11235" s="41">
        <f>IF($B11235="","",MIN(INDEX(Bemenet!$F$2:$F$301,$M11235),INDEX(Szabalyok!$B:$B,$N11235)))</f>
        <v/>
      </c>
      <c r="D11235" s="5">
        <f>IF(AND($B11235&lt;&gt;"",$C11235&lt;&gt;"",$B11235&lt;=$C11235),INDEX(Bemenet!$G$2:$G$301,$M11235),"")</f>
        <v/>
      </c>
      <c r="E11235" s="6">
        <f>IF(AND($B11235&lt;&gt;"",$C11235&lt;&gt;"",$B11235&lt;=$C11235),INDEX(Bemenet!$D$2:$D$301,$M11235),"")</f>
        <v/>
      </c>
      <c r="F11235" s="5">
        <f>IF(AND($B11235&lt;&gt;"",$C11235&lt;&gt;"",$B11235&lt;=$C11235),$C11235-$B11235+1,"")</f>
        <v/>
      </c>
      <c r="G11235" s="5">
        <f>IF($F11235="","",$F11235*$D11235)</f>
        <v/>
      </c>
      <c r="H11235" s="42">
        <f>IF($G11235="","",$O11235)</f>
        <v/>
      </c>
      <c r="I11235" s="5">
        <f>IF($G11235="","",$G11235*IF($H11235="",$O11235,$H11235)/100)</f>
        <v/>
      </c>
      <c r="J11235" s="5">
        <f>IF(OR($L11235="",NOT(COUNTIFS($L$2:$L11235,$L11235)=1)),"",SUMIFS($G:$G,$L:$L,$L11235))</f>
        <v/>
      </c>
      <c r="K11235" s="5">
        <f>IF(OR($L11235="",NOT(COUNTIFS($L$2:$L11235,$L11235)=1)),"",SUMIFS($I:$I,$L:$L,$L11235))</f>
        <v/>
      </c>
      <c r="L11235" s="6">
        <f>IF($B11235="","",YEAR($B11235))</f>
        <v/>
      </c>
      <c r="M11235" s="6">
        <f>INT((ROW()-2)/39)+1</f>
        <v/>
      </c>
      <c r="N11235" s="6">
        <f>MOD(ROW()-2,39)+2</f>
        <v/>
      </c>
      <c r="O11235" s="42">
        <f>IF(AND($B11235&lt;&gt;"",$C11235&lt;&gt;"",$B11235&lt;=$C11235),INDEX(Szabalyok!$C:$C,$N11235),"")</f>
        <v/>
      </c>
      <c r="P11235">
        <f>IF(D11235="",P11234,P11234+1)</f>
        <v/>
      </c>
    </row>
    <row r="11236">
      <c r="A11236">
        <f>IF(P11236=P11235,0,P11236)</f>
        <v/>
      </c>
      <c r="B11236" s="41">
        <f>IF($M11236&gt;300,"",IF(OR(INDEX(Bemenet!$E$2:$E$301,$M11236)="",INDEX(Bemenet!$F$2:$F$301,$M11236)=""),"",MAX(INDEX(Bemenet!$E$2:$E$301,$M11236),INDEX(Szabalyok!$A:$A,$N11236))))</f>
        <v/>
      </c>
      <c r="C11236" s="41">
        <f>IF($B11236="","",MIN(INDEX(Bemenet!$F$2:$F$301,$M11236),INDEX(Szabalyok!$B:$B,$N11236)))</f>
        <v/>
      </c>
      <c r="D11236" s="5">
        <f>IF(AND($B11236&lt;&gt;"",$C11236&lt;&gt;"",$B11236&lt;=$C11236),INDEX(Bemenet!$G$2:$G$301,$M11236),"")</f>
        <v/>
      </c>
      <c r="E11236" s="6">
        <f>IF(AND($B11236&lt;&gt;"",$C11236&lt;&gt;"",$B11236&lt;=$C11236),INDEX(Bemenet!$D$2:$D$301,$M11236),"")</f>
        <v/>
      </c>
      <c r="F11236" s="5">
        <f>IF(AND($B11236&lt;&gt;"",$C11236&lt;&gt;"",$B11236&lt;=$C11236),$C11236-$B11236+1,"")</f>
        <v/>
      </c>
      <c r="G11236" s="5">
        <f>IF($F11236="","",$F11236*$D11236)</f>
        <v/>
      </c>
      <c r="H11236" s="42">
        <f>IF($G11236="","",$O11236)</f>
        <v/>
      </c>
      <c r="I11236" s="5">
        <f>IF($G11236="","",$G11236*IF($H11236="",$O11236,$H11236)/100)</f>
        <v/>
      </c>
      <c r="J11236" s="5">
        <f>IF(OR($L11236="",NOT(COUNTIFS($L$2:$L11236,$L11236)=1)),"",SUMIFS($G:$G,$L:$L,$L11236))</f>
        <v/>
      </c>
      <c r="K11236" s="5">
        <f>IF(OR($L11236="",NOT(COUNTIFS($L$2:$L11236,$L11236)=1)),"",SUMIFS($I:$I,$L:$L,$L11236))</f>
        <v/>
      </c>
      <c r="L11236" s="6">
        <f>IF($B11236="","",YEAR($B11236))</f>
        <v/>
      </c>
      <c r="M11236" s="6">
        <f>INT((ROW()-2)/39)+1</f>
        <v/>
      </c>
      <c r="N11236" s="6">
        <f>MOD(ROW()-2,39)+2</f>
        <v/>
      </c>
      <c r="O11236" s="42">
        <f>IF(AND($B11236&lt;&gt;"",$C11236&lt;&gt;"",$B11236&lt;=$C11236),INDEX(Szabalyok!$C:$C,$N11236),"")</f>
        <v/>
      </c>
      <c r="P11236">
        <f>IF(D11236="",P11235,P11235+1)</f>
        <v/>
      </c>
    </row>
    <row r="11237">
      <c r="A11237">
        <f>IF(P11237=P11236,0,P11237)</f>
        <v/>
      </c>
      <c r="B11237" s="41">
        <f>IF($M11237&gt;300,"",IF(OR(INDEX(Bemenet!$E$2:$E$301,$M11237)="",INDEX(Bemenet!$F$2:$F$301,$M11237)=""),"",MAX(INDEX(Bemenet!$E$2:$E$301,$M11237),INDEX(Szabalyok!$A:$A,$N11237))))</f>
        <v/>
      </c>
      <c r="C11237" s="41">
        <f>IF($B11237="","",MIN(INDEX(Bemenet!$F$2:$F$301,$M11237),INDEX(Szabalyok!$B:$B,$N11237)))</f>
        <v/>
      </c>
      <c r="D11237" s="5">
        <f>IF(AND($B11237&lt;&gt;"",$C11237&lt;&gt;"",$B11237&lt;=$C11237),INDEX(Bemenet!$G$2:$G$301,$M11237),"")</f>
        <v/>
      </c>
      <c r="E11237" s="6">
        <f>IF(AND($B11237&lt;&gt;"",$C11237&lt;&gt;"",$B11237&lt;=$C11237),INDEX(Bemenet!$D$2:$D$301,$M11237),"")</f>
        <v/>
      </c>
      <c r="F11237" s="5">
        <f>IF(AND($B11237&lt;&gt;"",$C11237&lt;&gt;"",$B11237&lt;=$C11237),$C11237-$B11237+1,"")</f>
        <v/>
      </c>
      <c r="G11237" s="5">
        <f>IF($F11237="","",$F11237*$D11237)</f>
        <v/>
      </c>
      <c r="H11237" s="42">
        <f>IF($G11237="","",$O11237)</f>
        <v/>
      </c>
      <c r="I11237" s="5">
        <f>IF($G11237="","",$G11237*IF($H11237="",$O11237,$H11237)/100)</f>
        <v/>
      </c>
      <c r="J11237" s="5">
        <f>IF(OR($L11237="",NOT(COUNTIFS($L$2:$L11237,$L11237)=1)),"",SUMIFS($G:$G,$L:$L,$L11237))</f>
        <v/>
      </c>
      <c r="K11237" s="5">
        <f>IF(OR($L11237="",NOT(COUNTIFS($L$2:$L11237,$L11237)=1)),"",SUMIFS($I:$I,$L:$L,$L11237))</f>
        <v/>
      </c>
      <c r="L11237" s="6">
        <f>IF($B11237="","",YEAR($B11237))</f>
        <v/>
      </c>
      <c r="M11237" s="6">
        <f>INT((ROW()-2)/39)+1</f>
        <v/>
      </c>
      <c r="N11237" s="6">
        <f>MOD(ROW()-2,39)+2</f>
        <v/>
      </c>
      <c r="O11237" s="42">
        <f>IF(AND($B11237&lt;&gt;"",$C11237&lt;&gt;"",$B11237&lt;=$C11237),INDEX(Szabalyok!$C:$C,$N11237),"")</f>
        <v/>
      </c>
      <c r="P11237">
        <f>IF(D11237="",P11236,P11236+1)</f>
        <v/>
      </c>
    </row>
    <row r="11238">
      <c r="A11238">
        <f>IF(P11238=P11237,0,P11238)</f>
        <v/>
      </c>
      <c r="B11238" s="41">
        <f>IF($M11238&gt;300,"",IF(OR(INDEX(Bemenet!$E$2:$E$301,$M11238)="",INDEX(Bemenet!$F$2:$F$301,$M11238)=""),"",MAX(INDEX(Bemenet!$E$2:$E$301,$M11238),INDEX(Szabalyok!$A:$A,$N11238))))</f>
        <v/>
      </c>
      <c r="C11238" s="41">
        <f>IF($B11238="","",MIN(INDEX(Bemenet!$F$2:$F$301,$M11238),INDEX(Szabalyok!$B:$B,$N11238)))</f>
        <v/>
      </c>
      <c r="D11238" s="5">
        <f>IF(AND($B11238&lt;&gt;"",$C11238&lt;&gt;"",$B11238&lt;=$C11238),INDEX(Bemenet!$G$2:$G$301,$M11238),"")</f>
        <v/>
      </c>
      <c r="E11238" s="6">
        <f>IF(AND($B11238&lt;&gt;"",$C11238&lt;&gt;"",$B11238&lt;=$C11238),INDEX(Bemenet!$D$2:$D$301,$M11238),"")</f>
        <v/>
      </c>
      <c r="F11238" s="5">
        <f>IF(AND($B11238&lt;&gt;"",$C11238&lt;&gt;"",$B11238&lt;=$C11238),$C11238-$B11238+1,"")</f>
        <v/>
      </c>
      <c r="G11238" s="5">
        <f>IF($F11238="","",$F11238*$D11238)</f>
        <v/>
      </c>
      <c r="H11238" s="42">
        <f>IF($G11238="","",$O11238)</f>
        <v/>
      </c>
      <c r="I11238" s="5">
        <f>IF($G11238="","",$G11238*IF($H11238="",$O11238,$H11238)/100)</f>
        <v/>
      </c>
      <c r="J11238" s="5">
        <f>IF(OR($L11238="",NOT(COUNTIFS($L$2:$L11238,$L11238)=1)),"",SUMIFS($G:$G,$L:$L,$L11238))</f>
        <v/>
      </c>
      <c r="K11238" s="5">
        <f>IF(OR($L11238="",NOT(COUNTIFS($L$2:$L11238,$L11238)=1)),"",SUMIFS($I:$I,$L:$L,$L11238))</f>
        <v/>
      </c>
      <c r="L11238" s="6">
        <f>IF($B11238="","",YEAR($B11238))</f>
        <v/>
      </c>
      <c r="M11238" s="6">
        <f>INT((ROW()-2)/39)+1</f>
        <v/>
      </c>
      <c r="N11238" s="6">
        <f>MOD(ROW()-2,39)+2</f>
        <v/>
      </c>
      <c r="O11238" s="42">
        <f>IF(AND($B11238&lt;&gt;"",$C11238&lt;&gt;"",$B11238&lt;=$C11238),INDEX(Szabalyok!$C:$C,$N11238),"")</f>
        <v/>
      </c>
      <c r="P11238">
        <f>IF(D11238="",P11237,P11237+1)</f>
        <v/>
      </c>
    </row>
    <row r="11239">
      <c r="A11239">
        <f>IF(P11239=P11238,0,P11239)</f>
        <v/>
      </c>
      <c r="B11239" s="41">
        <f>IF($M11239&gt;300,"",IF(OR(INDEX(Bemenet!$E$2:$E$301,$M11239)="",INDEX(Bemenet!$F$2:$F$301,$M11239)=""),"",MAX(INDEX(Bemenet!$E$2:$E$301,$M11239),INDEX(Szabalyok!$A:$A,$N11239))))</f>
        <v/>
      </c>
      <c r="C11239" s="41">
        <f>IF($B11239="","",MIN(INDEX(Bemenet!$F$2:$F$301,$M11239),INDEX(Szabalyok!$B:$B,$N11239)))</f>
        <v/>
      </c>
      <c r="D11239" s="5">
        <f>IF(AND($B11239&lt;&gt;"",$C11239&lt;&gt;"",$B11239&lt;=$C11239),INDEX(Bemenet!$G$2:$G$301,$M11239),"")</f>
        <v/>
      </c>
      <c r="E11239" s="6">
        <f>IF(AND($B11239&lt;&gt;"",$C11239&lt;&gt;"",$B11239&lt;=$C11239),INDEX(Bemenet!$D$2:$D$301,$M11239),"")</f>
        <v/>
      </c>
      <c r="F11239" s="5">
        <f>IF(AND($B11239&lt;&gt;"",$C11239&lt;&gt;"",$B11239&lt;=$C11239),$C11239-$B11239+1,"")</f>
        <v/>
      </c>
      <c r="G11239" s="5">
        <f>IF($F11239="","",$F11239*$D11239)</f>
        <v/>
      </c>
      <c r="H11239" s="42">
        <f>IF($G11239="","",$O11239)</f>
        <v/>
      </c>
      <c r="I11239" s="5">
        <f>IF($G11239="","",$G11239*IF($H11239="",$O11239,$H11239)/100)</f>
        <v/>
      </c>
      <c r="J11239" s="5">
        <f>IF(OR($L11239="",NOT(COUNTIFS($L$2:$L11239,$L11239)=1)),"",SUMIFS($G:$G,$L:$L,$L11239))</f>
        <v/>
      </c>
      <c r="K11239" s="5">
        <f>IF(OR($L11239="",NOT(COUNTIFS($L$2:$L11239,$L11239)=1)),"",SUMIFS($I:$I,$L:$L,$L11239))</f>
        <v/>
      </c>
      <c r="L11239" s="6">
        <f>IF($B11239="","",YEAR($B11239))</f>
        <v/>
      </c>
      <c r="M11239" s="6">
        <f>INT((ROW()-2)/39)+1</f>
        <v/>
      </c>
      <c r="N11239" s="6">
        <f>MOD(ROW()-2,39)+2</f>
        <v/>
      </c>
      <c r="O11239" s="42">
        <f>IF(AND($B11239&lt;&gt;"",$C11239&lt;&gt;"",$B11239&lt;=$C11239),INDEX(Szabalyok!$C:$C,$N11239),"")</f>
        <v/>
      </c>
      <c r="P11239">
        <f>IF(D11239="",P11238,P11238+1)</f>
        <v/>
      </c>
    </row>
    <row r="11240">
      <c r="A11240">
        <f>IF(P11240=P11239,0,P11240)</f>
        <v/>
      </c>
      <c r="B11240" s="41">
        <f>IF($M11240&gt;300,"",IF(OR(INDEX(Bemenet!$E$2:$E$301,$M11240)="",INDEX(Bemenet!$F$2:$F$301,$M11240)=""),"",MAX(INDEX(Bemenet!$E$2:$E$301,$M11240),INDEX(Szabalyok!$A:$A,$N11240))))</f>
        <v/>
      </c>
      <c r="C11240" s="41">
        <f>IF($B11240="","",MIN(INDEX(Bemenet!$F$2:$F$301,$M11240),INDEX(Szabalyok!$B:$B,$N11240)))</f>
        <v/>
      </c>
      <c r="D11240" s="5">
        <f>IF(AND($B11240&lt;&gt;"",$C11240&lt;&gt;"",$B11240&lt;=$C11240),INDEX(Bemenet!$G$2:$G$301,$M11240),"")</f>
        <v/>
      </c>
      <c r="E11240" s="6">
        <f>IF(AND($B11240&lt;&gt;"",$C11240&lt;&gt;"",$B11240&lt;=$C11240),INDEX(Bemenet!$D$2:$D$301,$M11240),"")</f>
        <v/>
      </c>
      <c r="F11240" s="5">
        <f>IF(AND($B11240&lt;&gt;"",$C11240&lt;&gt;"",$B11240&lt;=$C11240),$C11240-$B11240+1,"")</f>
        <v/>
      </c>
      <c r="G11240" s="5">
        <f>IF($F11240="","",$F11240*$D11240)</f>
        <v/>
      </c>
      <c r="H11240" s="42">
        <f>IF($G11240="","",$O11240)</f>
        <v/>
      </c>
      <c r="I11240" s="5">
        <f>IF($G11240="","",$G11240*IF($H11240="",$O11240,$H11240)/100)</f>
        <v/>
      </c>
      <c r="J11240" s="5">
        <f>IF(OR($L11240="",NOT(COUNTIFS($L$2:$L11240,$L11240)=1)),"",SUMIFS($G:$G,$L:$L,$L11240))</f>
        <v/>
      </c>
      <c r="K11240" s="5">
        <f>IF(OR($L11240="",NOT(COUNTIFS($L$2:$L11240,$L11240)=1)),"",SUMIFS($I:$I,$L:$L,$L11240))</f>
        <v/>
      </c>
      <c r="L11240" s="6">
        <f>IF($B11240="","",YEAR($B11240))</f>
        <v/>
      </c>
      <c r="M11240" s="6">
        <f>INT((ROW()-2)/39)+1</f>
        <v/>
      </c>
      <c r="N11240" s="6">
        <f>MOD(ROW()-2,39)+2</f>
        <v/>
      </c>
      <c r="O11240" s="42">
        <f>IF(AND($B11240&lt;&gt;"",$C11240&lt;&gt;"",$B11240&lt;=$C11240),INDEX(Szabalyok!$C:$C,$N11240),"")</f>
        <v/>
      </c>
      <c r="P11240">
        <f>IF(D11240="",P11239,P11239+1)</f>
        <v/>
      </c>
    </row>
    <row r="11241">
      <c r="A11241">
        <f>IF(P11241=P11240,0,P11241)</f>
        <v/>
      </c>
      <c r="B11241" s="41">
        <f>IF($M11241&gt;300,"",IF(OR(INDEX(Bemenet!$E$2:$E$301,$M11241)="",INDEX(Bemenet!$F$2:$F$301,$M11241)=""),"",MAX(INDEX(Bemenet!$E$2:$E$301,$M11241),INDEX(Szabalyok!$A:$A,$N11241))))</f>
        <v/>
      </c>
      <c r="C11241" s="41">
        <f>IF($B11241="","",MIN(INDEX(Bemenet!$F$2:$F$301,$M11241),INDEX(Szabalyok!$B:$B,$N11241)))</f>
        <v/>
      </c>
      <c r="D11241" s="5">
        <f>IF(AND($B11241&lt;&gt;"",$C11241&lt;&gt;"",$B11241&lt;=$C11241),INDEX(Bemenet!$G$2:$G$301,$M11241),"")</f>
        <v/>
      </c>
      <c r="E11241" s="6">
        <f>IF(AND($B11241&lt;&gt;"",$C11241&lt;&gt;"",$B11241&lt;=$C11241),INDEX(Bemenet!$D$2:$D$301,$M11241),"")</f>
        <v/>
      </c>
      <c r="F11241" s="5">
        <f>IF(AND($B11241&lt;&gt;"",$C11241&lt;&gt;"",$B11241&lt;=$C11241),$C11241-$B11241+1,"")</f>
        <v/>
      </c>
      <c r="G11241" s="5">
        <f>IF($F11241="","",$F11241*$D11241)</f>
        <v/>
      </c>
      <c r="H11241" s="42">
        <f>IF($G11241="","",$O11241)</f>
        <v/>
      </c>
      <c r="I11241" s="5">
        <f>IF($G11241="","",$G11241*IF($H11241="",$O11241,$H11241)/100)</f>
        <v/>
      </c>
      <c r="J11241" s="5">
        <f>IF(OR($L11241="",NOT(COUNTIFS($L$2:$L11241,$L11241)=1)),"",SUMIFS($G:$G,$L:$L,$L11241))</f>
        <v/>
      </c>
      <c r="K11241" s="5">
        <f>IF(OR($L11241="",NOT(COUNTIFS($L$2:$L11241,$L11241)=1)),"",SUMIFS($I:$I,$L:$L,$L11241))</f>
        <v/>
      </c>
      <c r="L11241" s="6">
        <f>IF($B11241="","",YEAR($B11241))</f>
        <v/>
      </c>
      <c r="M11241" s="6">
        <f>INT((ROW()-2)/39)+1</f>
        <v/>
      </c>
      <c r="N11241" s="6">
        <f>MOD(ROW()-2,39)+2</f>
        <v/>
      </c>
      <c r="O11241" s="42">
        <f>IF(AND($B11241&lt;&gt;"",$C11241&lt;&gt;"",$B11241&lt;=$C11241),INDEX(Szabalyok!$C:$C,$N11241),"")</f>
        <v/>
      </c>
      <c r="P11241">
        <f>IF(D11241="",P11240,P11240+1)</f>
        <v/>
      </c>
    </row>
    <row r="11242">
      <c r="A11242">
        <f>IF(P11242=P11241,0,P11242)</f>
        <v/>
      </c>
      <c r="B11242" s="41">
        <f>IF($M11242&gt;300,"",IF(OR(INDEX(Bemenet!$E$2:$E$301,$M11242)="",INDEX(Bemenet!$F$2:$F$301,$M11242)=""),"",MAX(INDEX(Bemenet!$E$2:$E$301,$M11242),INDEX(Szabalyok!$A:$A,$N11242))))</f>
        <v/>
      </c>
      <c r="C11242" s="41">
        <f>IF($B11242="","",MIN(INDEX(Bemenet!$F$2:$F$301,$M11242),INDEX(Szabalyok!$B:$B,$N11242)))</f>
        <v/>
      </c>
      <c r="D11242" s="5">
        <f>IF(AND($B11242&lt;&gt;"",$C11242&lt;&gt;"",$B11242&lt;=$C11242),INDEX(Bemenet!$G$2:$G$301,$M11242),"")</f>
        <v/>
      </c>
      <c r="E11242" s="6">
        <f>IF(AND($B11242&lt;&gt;"",$C11242&lt;&gt;"",$B11242&lt;=$C11242),INDEX(Bemenet!$D$2:$D$301,$M11242),"")</f>
        <v/>
      </c>
      <c r="F11242" s="5">
        <f>IF(AND($B11242&lt;&gt;"",$C11242&lt;&gt;"",$B11242&lt;=$C11242),$C11242-$B11242+1,"")</f>
        <v/>
      </c>
      <c r="G11242" s="5">
        <f>IF($F11242="","",$F11242*$D11242)</f>
        <v/>
      </c>
      <c r="H11242" s="42">
        <f>IF($G11242="","",$O11242)</f>
        <v/>
      </c>
      <c r="I11242" s="5">
        <f>IF($G11242="","",$G11242*IF($H11242="",$O11242,$H11242)/100)</f>
        <v/>
      </c>
      <c r="J11242" s="5">
        <f>IF(OR($L11242="",NOT(COUNTIFS($L$2:$L11242,$L11242)=1)),"",SUMIFS($G:$G,$L:$L,$L11242))</f>
        <v/>
      </c>
      <c r="K11242" s="5">
        <f>IF(OR($L11242="",NOT(COUNTIFS($L$2:$L11242,$L11242)=1)),"",SUMIFS($I:$I,$L:$L,$L11242))</f>
        <v/>
      </c>
      <c r="L11242" s="6">
        <f>IF($B11242="","",YEAR($B11242))</f>
        <v/>
      </c>
      <c r="M11242" s="6">
        <f>INT((ROW()-2)/39)+1</f>
        <v/>
      </c>
      <c r="N11242" s="6">
        <f>MOD(ROW()-2,39)+2</f>
        <v/>
      </c>
      <c r="O11242" s="42">
        <f>IF(AND($B11242&lt;&gt;"",$C11242&lt;&gt;"",$B11242&lt;=$C11242),INDEX(Szabalyok!$C:$C,$N11242),"")</f>
        <v/>
      </c>
      <c r="P11242">
        <f>IF(D11242="",P11241,P11241+1)</f>
        <v/>
      </c>
    </row>
    <row r="11243">
      <c r="A11243">
        <f>IF(P11243=P11242,0,P11243)</f>
        <v/>
      </c>
      <c r="B11243" s="41">
        <f>IF($M11243&gt;300,"",IF(OR(INDEX(Bemenet!$E$2:$E$301,$M11243)="",INDEX(Bemenet!$F$2:$F$301,$M11243)=""),"",MAX(INDEX(Bemenet!$E$2:$E$301,$M11243),INDEX(Szabalyok!$A:$A,$N11243))))</f>
        <v/>
      </c>
      <c r="C11243" s="41">
        <f>IF($B11243="","",MIN(INDEX(Bemenet!$F$2:$F$301,$M11243),INDEX(Szabalyok!$B:$B,$N11243)))</f>
        <v/>
      </c>
      <c r="D11243" s="5">
        <f>IF(AND($B11243&lt;&gt;"",$C11243&lt;&gt;"",$B11243&lt;=$C11243),INDEX(Bemenet!$G$2:$G$301,$M11243),"")</f>
        <v/>
      </c>
      <c r="E11243" s="6">
        <f>IF(AND($B11243&lt;&gt;"",$C11243&lt;&gt;"",$B11243&lt;=$C11243),INDEX(Bemenet!$D$2:$D$301,$M11243),"")</f>
        <v/>
      </c>
      <c r="F11243" s="5">
        <f>IF(AND($B11243&lt;&gt;"",$C11243&lt;&gt;"",$B11243&lt;=$C11243),$C11243-$B11243+1,"")</f>
        <v/>
      </c>
      <c r="G11243" s="5">
        <f>IF($F11243="","",$F11243*$D11243)</f>
        <v/>
      </c>
      <c r="H11243" s="42">
        <f>IF($G11243="","",$O11243)</f>
        <v/>
      </c>
      <c r="I11243" s="5">
        <f>IF($G11243="","",$G11243*IF($H11243="",$O11243,$H11243)/100)</f>
        <v/>
      </c>
      <c r="J11243" s="5">
        <f>IF(OR($L11243="",NOT(COUNTIFS($L$2:$L11243,$L11243)=1)),"",SUMIFS($G:$G,$L:$L,$L11243))</f>
        <v/>
      </c>
      <c r="K11243" s="5">
        <f>IF(OR($L11243="",NOT(COUNTIFS($L$2:$L11243,$L11243)=1)),"",SUMIFS($I:$I,$L:$L,$L11243))</f>
        <v/>
      </c>
      <c r="L11243" s="6">
        <f>IF($B11243="","",YEAR($B11243))</f>
        <v/>
      </c>
      <c r="M11243" s="6">
        <f>INT((ROW()-2)/39)+1</f>
        <v/>
      </c>
      <c r="N11243" s="6">
        <f>MOD(ROW()-2,39)+2</f>
        <v/>
      </c>
      <c r="O11243" s="42">
        <f>IF(AND($B11243&lt;&gt;"",$C11243&lt;&gt;"",$B11243&lt;=$C11243),INDEX(Szabalyok!$C:$C,$N11243),"")</f>
        <v/>
      </c>
      <c r="P11243">
        <f>IF(D11243="",P11242,P11242+1)</f>
        <v/>
      </c>
    </row>
    <row r="11244">
      <c r="A11244">
        <f>IF(P11244=P11243,0,P11244)</f>
        <v/>
      </c>
      <c r="B11244" s="41">
        <f>IF($M11244&gt;300,"",IF(OR(INDEX(Bemenet!$E$2:$E$301,$M11244)="",INDEX(Bemenet!$F$2:$F$301,$M11244)=""),"",MAX(INDEX(Bemenet!$E$2:$E$301,$M11244),INDEX(Szabalyok!$A:$A,$N11244))))</f>
        <v/>
      </c>
      <c r="C11244" s="41">
        <f>IF($B11244="","",MIN(INDEX(Bemenet!$F$2:$F$301,$M11244),INDEX(Szabalyok!$B:$B,$N11244)))</f>
        <v/>
      </c>
      <c r="D11244" s="5">
        <f>IF(AND($B11244&lt;&gt;"",$C11244&lt;&gt;"",$B11244&lt;=$C11244),INDEX(Bemenet!$G$2:$G$301,$M11244),"")</f>
        <v/>
      </c>
      <c r="E11244" s="6">
        <f>IF(AND($B11244&lt;&gt;"",$C11244&lt;&gt;"",$B11244&lt;=$C11244),INDEX(Bemenet!$D$2:$D$301,$M11244),"")</f>
        <v/>
      </c>
      <c r="F11244" s="5">
        <f>IF(AND($B11244&lt;&gt;"",$C11244&lt;&gt;"",$B11244&lt;=$C11244),$C11244-$B11244+1,"")</f>
        <v/>
      </c>
      <c r="G11244" s="5">
        <f>IF($F11244="","",$F11244*$D11244)</f>
        <v/>
      </c>
      <c r="H11244" s="42">
        <f>IF($G11244="","",$O11244)</f>
        <v/>
      </c>
      <c r="I11244" s="5">
        <f>IF($G11244="","",$G11244*IF($H11244="",$O11244,$H11244)/100)</f>
        <v/>
      </c>
      <c r="J11244" s="5">
        <f>IF(OR($L11244="",NOT(COUNTIFS($L$2:$L11244,$L11244)=1)),"",SUMIFS($G:$G,$L:$L,$L11244))</f>
        <v/>
      </c>
      <c r="K11244" s="5">
        <f>IF(OR($L11244="",NOT(COUNTIFS($L$2:$L11244,$L11244)=1)),"",SUMIFS($I:$I,$L:$L,$L11244))</f>
        <v/>
      </c>
      <c r="L11244" s="6">
        <f>IF($B11244="","",YEAR($B11244))</f>
        <v/>
      </c>
      <c r="M11244" s="6">
        <f>INT((ROW()-2)/39)+1</f>
        <v/>
      </c>
      <c r="N11244" s="6">
        <f>MOD(ROW()-2,39)+2</f>
        <v/>
      </c>
      <c r="O11244" s="42">
        <f>IF(AND($B11244&lt;&gt;"",$C11244&lt;&gt;"",$B11244&lt;=$C11244),INDEX(Szabalyok!$C:$C,$N11244),"")</f>
        <v/>
      </c>
      <c r="P11244">
        <f>IF(D11244="",P11243,P11243+1)</f>
        <v/>
      </c>
    </row>
    <row r="11245">
      <c r="A11245">
        <f>IF(P11245=P11244,0,P11245)</f>
        <v/>
      </c>
      <c r="B11245" s="41">
        <f>IF($M11245&gt;300,"",IF(OR(INDEX(Bemenet!$E$2:$E$301,$M11245)="",INDEX(Bemenet!$F$2:$F$301,$M11245)=""),"",MAX(INDEX(Bemenet!$E$2:$E$301,$M11245),INDEX(Szabalyok!$A:$A,$N11245))))</f>
        <v/>
      </c>
      <c r="C11245" s="41">
        <f>IF($B11245="","",MIN(INDEX(Bemenet!$F$2:$F$301,$M11245),INDEX(Szabalyok!$B:$B,$N11245)))</f>
        <v/>
      </c>
      <c r="D11245" s="5">
        <f>IF(AND($B11245&lt;&gt;"",$C11245&lt;&gt;"",$B11245&lt;=$C11245),INDEX(Bemenet!$G$2:$G$301,$M11245),"")</f>
        <v/>
      </c>
      <c r="E11245" s="6">
        <f>IF(AND($B11245&lt;&gt;"",$C11245&lt;&gt;"",$B11245&lt;=$C11245),INDEX(Bemenet!$D$2:$D$301,$M11245),"")</f>
        <v/>
      </c>
      <c r="F11245" s="5">
        <f>IF(AND($B11245&lt;&gt;"",$C11245&lt;&gt;"",$B11245&lt;=$C11245),$C11245-$B11245+1,"")</f>
        <v/>
      </c>
      <c r="G11245" s="5">
        <f>IF($F11245="","",$F11245*$D11245)</f>
        <v/>
      </c>
      <c r="H11245" s="42">
        <f>IF($G11245="","",$O11245)</f>
        <v/>
      </c>
      <c r="I11245" s="5">
        <f>IF($G11245="","",$G11245*IF($H11245="",$O11245,$H11245)/100)</f>
        <v/>
      </c>
      <c r="J11245" s="5">
        <f>IF(OR($L11245="",NOT(COUNTIFS($L$2:$L11245,$L11245)=1)),"",SUMIFS($G:$G,$L:$L,$L11245))</f>
        <v/>
      </c>
      <c r="K11245" s="5">
        <f>IF(OR($L11245="",NOT(COUNTIFS($L$2:$L11245,$L11245)=1)),"",SUMIFS($I:$I,$L:$L,$L11245))</f>
        <v/>
      </c>
      <c r="L11245" s="6">
        <f>IF($B11245="","",YEAR($B11245))</f>
        <v/>
      </c>
      <c r="M11245" s="6">
        <f>INT((ROW()-2)/39)+1</f>
        <v/>
      </c>
      <c r="N11245" s="6">
        <f>MOD(ROW()-2,39)+2</f>
        <v/>
      </c>
      <c r="O11245" s="42">
        <f>IF(AND($B11245&lt;&gt;"",$C11245&lt;&gt;"",$B11245&lt;=$C11245),INDEX(Szabalyok!$C:$C,$N11245),"")</f>
        <v/>
      </c>
      <c r="P11245">
        <f>IF(D11245="",P11244,P11244+1)</f>
        <v/>
      </c>
    </row>
    <row r="11246">
      <c r="A11246">
        <f>IF(P11246=P11245,0,P11246)</f>
        <v/>
      </c>
      <c r="B11246" s="41">
        <f>IF($M11246&gt;300,"",IF(OR(INDEX(Bemenet!$E$2:$E$301,$M11246)="",INDEX(Bemenet!$F$2:$F$301,$M11246)=""),"",MAX(INDEX(Bemenet!$E$2:$E$301,$M11246),INDEX(Szabalyok!$A:$A,$N11246))))</f>
        <v/>
      </c>
      <c r="C11246" s="41">
        <f>IF($B11246="","",MIN(INDEX(Bemenet!$F$2:$F$301,$M11246),INDEX(Szabalyok!$B:$B,$N11246)))</f>
        <v/>
      </c>
      <c r="D11246" s="5">
        <f>IF(AND($B11246&lt;&gt;"",$C11246&lt;&gt;"",$B11246&lt;=$C11246),INDEX(Bemenet!$G$2:$G$301,$M11246),"")</f>
        <v/>
      </c>
      <c r="E11246" s="6">
        <f>IF(AND($B11246&lt;&gt;"",$C11246&lt;&gt;"",$B11246&lt;=$C11246),INDEX(Bemenet!$D$2:$D$301,$M11246),"")</f>
        <v/>
      </c>
      <c r="F11246" s="5">
        <f>IF(AND($B11246&lt;&gt;"",$C11246&lt;&gt;"",$B11246&lt;=$C11246),$C11246-$B11246+1,"")</f>
        <v/>
      </c>
      <c r="G11246" s="5">
        <f>IF($F11246="","",$F11246*$D11246)</f>
        <v/>
      </c>
      <c r="H11246" s="42">
        <f>IF($G11246="","",$O11246)</f>
        <v/>
      </c>
      <c r="I11246" s="5">
        <f>IF($G11246="","",$G11246*IF($H11246="",$O11246,$H11246)/100)</f>
        <v/>
      </c>
      <c r="J11246" s="5">
        <f>IF(OR($L11246="",NOT(COUNTIFS($L$2:$L11246,$L11246)=1)),"",SUMIFS($G:$G,$L:$L,$L11246))</f>
        <v/>
      </c>
      <c r="K11246" s="5">
        <f>IF(OR($L11246="",NOT(COUNTIFS($L$2:$L11246,$L11246)=1)),"",SUMIFS($I:$I,$L:$L,$L11246))</f>
        <v/>
      </c>
      <c r="L11246" s="6">
        <f>IF($B11246="","",YEAR($B11246))</f>
        <v/>
      </c>
      <c r="M11246" s="6">
        <f>INT((ROW()-2)/39)+1</f>
        <v/>
      </c>
      <c r="N11246" s="6">
        <f>MOD(ROW()-2,39)+2</f>
        <v/>
      </c>
      <c r="O11246" s="42">
        <f>IF(AND($B11246&lt;&gt;"",$C11246&lt;&gt;"",$B11246&lt;=$C11246),INDEX(Szabalyok!$C:$C,$N11246),"")</f>
        <v/>
      </c>
      <c r="P11246">
        <f>IF(D11246="",P11245,P11245+1)</f>
        <v/>
      </c>
    </row>
    <row r="11247">
      <c r="A11247">
        <f>IF(P11247=P11246,0,P11247)</f>
        <v/>
      </c>
      <c r="B11247" s="41">
        <f>IF($M11247&gt;300,"",IF(OR(INDEX(Bemenet!$E$2:$E$301,$M11247)="",INDEX(Bemenet!$F$2:$F$301,$M11247)=""),"",MAX(INDEX(Bemenet!$E$2:$E$301,$M11247),INDEX(Szabalyok!$A:$A,$N11247))))</f>
        <v/>
      </c>
      <c r="C11247" s="41">
        <f>IF($B11247="","",MIN(INDEX(Bemenet!$F$2:$F$301,$M11247),INDEX(Szabalyok!$B:$B,$N11247)))</f>
        <v/>
      </c>
      <c r="D11247" s="5">
        <f>IF(AND($B11247&lt;&gt;"",$C11247&lt;&gt;"",$B11247&lt;=$C11247),INDEX(Bemenet!$G$2:$G$301,$M11247),"")</f>
        <v/>
      </c>
      <c r="E11247" s="6">
        <f>IF(AND($B11247&lt;&gt;"",$C11247&lt;&gt;"",$B11247&lt;=$C11247),INDEX(Bemenet!$D$2:$D$301,$M11247),"")</f>
        <v/>
      </c>
      <c r="F11247" s="5">
        <f>IF(AND($B11247&lt;&gt;"",$C11247&lt;&gt;"",$B11247&lt;=$C11247),$C11247-$B11247+1,"")</f>
        <v/>
      </c>
      <c r="G11247" s="5">
        <f>IF($F11247="","",$F11247*$D11247)</f>
        <v/>
      </c>
      <c r="H11247" s="42">
        <f>IF($G11247="","",$O11247)</f>
        <v/>
      </c>
      <c r="I11247" s="5">
        <f>IF($G11247="","",$G11247*IF($H11247="",$O11247,$H11247)/100)</f>
        <v/>
      </c>
      <c r="J11247" s="5">
        <f>IF(OR($L11247="",NOT(COUNTIFS($L$2:$L11247,$L11247)=1)),"",SUMIFS($G:$G,$L:$L,$L11247))</f>
        <v/>
      </c>
      <c r="K11247" s="5">
        <f>IF(OR($L11247="",NOT(COUNTIFS($L$2:$L11247,$L11247)=1)),"",SUMIFS($I:$I,$L:$L,$L11247))</f>
        <v/>
      </c>
      <c r="L11247" s="6">
        <f>IF($B11247="","",YEAR($B11247))</f>
        <v/>
      </c>
      <c r="M11247" s="6">
        <f>INT((ROW()-2)/39)+1</f>
        <v/>
      </c>
      <c r="N11247" s="6">
        <f>MOD(ROW()-2,39)+2</f>
        <v/>
      </c>
      <c r="O11247" s="42">
        <f>IF(AND($B11247&lt;&gt;"",$C11247&lt;&gt;"",$B11247&lt;=$C11247),INDEX(Szabalyok!$C:$C,$N11247),"")</f>
        <v/>
      </c>
      <c r="P11247">
        <f>IF(D11247="",P11246,P11246+1)</f>
        <v/>
      </c>
    </row>
    <row r="11248">
      <c r="A11248">
        <f>IF(P11248=P11247,0,P11248)</f>
        <v/>
      </c>
      <c r="B11248" s="41">
        <f>IF($M11248&gt;300,"",IF(OR(INDEX(Bemenet!$E$2:$E$301,$M11248)="",INDEX(Bemenet!$F$2:$F$301,$M11248)=""),"",MAX(INDEX(Bemenet!$E$2:$E$301,$M11248),INDEX(Szabalyok!$A:$A,$N11248))))</f>
        <v/>
      </c>
      <c r="C11248" s="41">
        <f>IF($B11248="","",MIN(INDEX(Bemenet!$F$2:$F$301,$M11248),INDEX(Szabalyok!$B:$B,$N11248)))</f>
        <v/>
      </c>
      <c r="D11248" s="5">
        <f>IF(AND($B11248&lt;&gt;"",$C11248&lt;&gt;"",$B11248&lt;=$C11248),INDEX(Bemenet!$G$2:$G$301,$M11248),"")</f>
        <v/>
      </c>
      <c r="E11248" s="6">
        <f>IF(AND($B11248&lt;&gt;"",$C11248&lt;&gt;"",$B11248&lt;=$C11248),INDEX(Bemenet!$D$2:$D$301,$M11248),"")</f>
        <v/>
      </c>
      <c r="F11248" s="5">
        <f>IF(AND($B11248&lt;&gt;"",$C11248&lt;&gt;"",$B11248&lt;=$C11248),$C11248-$B11248+1,"")</f>
        <v/>
      </c>
      <c r="G11248" s="5">
        <f>IF($F11248="","",$F11248*$D11248)</f>
        <v/>
      </c>
      <c r="H11248" s="42">
        <f>IF($G11248="","",$O11248)</f>
        <v/>
      </c>
      <c r="I11248" s="5">
        <f>IF($G11248="","",$G11248*IF($H11248="",$O11248,$H11248)/100)</f>
        <v/>
      </c>
      <c r="J11248" s="5">
        <f>IF(OR($L11248="",NOT(COUNTIFS($L$2:$L11248,$L11248)=1)),"",SUMIFS($G:$G,$L:$L,$L11248))</f>
        <v/>
      </c>
      <c r="K11248" s="5">
        <f>IF(OR($L11248="",NOT(COUNTIFS($L$2:$L11248,$L11248)=1)),"",SUMIFS($I:$I,$L:$L,$L11248))</f>
        <v/>
      </c>
      <c r="L11248" s="6">
        <f>IF($B11248="","",YEAR($B11248))</f>
        <v/>
      </c>
      <c r="M11248" s="6">
        <f>INT((ROW()-2)/39)+1</f>
        <v/>
      </c>
      <c r="N11248" s="6">
        <f>MOD(ROW()-2,39)+2</f>
        <v/>
      </c>
      <c r="O11248" s="42">
        <f>IF(AND($B11248&lt;&gt;"",$C11248&lt;&gt;"",$B11248&lt;=$C11248),INDEX(Szabalyok!$C:$C,$N11248),"")</f>
        <v/>
      </c>
      <c r="P11248">
        <f>IF(D11248="",P11247,P11247+1)</f>
        <v/>
      </c>
    </row>
    <row r="11249">
      <c r="A11249">
        <f>IF(P11249=P11248,0,P11249)</f>
        <v/>
      </c>
      <c r="B11249" s="41">
        <f>IF($M11249&gt;300,"",IF(OR(INDEX(Bemenet!$E$2:$E$301,$M11249)="",INDEX(Bemenet!$F$2:$F$301,$M11249)=""),"",MAX(INDEX(Bemenet!$E$2:$E$301,$M11249),INDEX(Szabalyok!$A:$A,$N11249))))</f>
        <v/>
      </c>
      <c r="C11249" s="41">
        <f>IF($B11249="","",MIN(INDEX(Bemenet!$F$2:$F$301,$M11249),INDEX(Szabalyok!$B:$B,$N11249)))</f>
        <v/>
      </c>
      <c r="D11249" s="5">
        <f>IF(AND($B11249&lt;&gt;"",$C11249&lt;&gt;"",$B11249&lt;=$C11249),INDEX(Bemenet!$G$2:$G$301,$M11249),"")</f>
        <v/>
      </c>
      <c r="E11249" s="6">
        <f>IF(AND($B11249&lt;&gt;"",$C11249&lt;&gt;"",$B11249&lt;=$C11249),INDEX(Bemenet!$D$2:$D$301,$M11249),"")</f>
        <v/>
      </c>
      <c r="F11249" s="5">
        <f>IF(AND($B11249&lt;&gt;"",$C11249&lt;&gt;"",$B11249&lt;=$C11249),$C11249-$B11249+1,"")</f>
        <v/>
      </c>
      <c r="G11249" s="5">
        <f>IF($F11249="","",$F11249*$D11249)</f>
        <v/>
      </c>
      <c r="H11249" s="42">
        <f>IF($G11249="","",$O11249)</f>
        <v/>
      </c>
      <c r="I11249" s="5">
        <f>IF($G11249="","",$G11249*IF($H11249="",$O11249,$H11249)/100)</f>
        <v/>
      </c>
      <c r="J11249" s="5">
        <f>IF(OR($L11249="",NOT(COUNTIFS($L$2:$L11249,$L11249)=1)),"",SUMIFS($G:$G,$L:$L,$L11249))</f>
        <v/>
      </c>
      <c r="K11249" s="5">
        <f>IF(OR($L11249="",NOT(COUNTIFS($L$2:$L11249,$L11249)=1)),"",SUMIFS($I:$I,$L:$L,$L11249))</f>
        <v/>
      </c>
      <c r="L11249" s="6">
        <f>IF($B11249="","",YEAR($B11249))</f>
        <v/>
      </c>
      <c r="M11249" s="6">
        <f>INT((ROW()-2)/39)+1</f>
        <v/>
      </c>
      <c r="N11249" s="6">
        <f>MOD(ROW()-2,39)+2</f>
        <v/>
      </c>
      <c r="O11249" s="42">
        <f>IF(AND($B11249&lt;&gt;"",$C11249&lt;&gt;"",$B11249&lt;=$C11249),INDEX(Szabalyok!$C:$C,$N11249),"")</f>
        <v/>
      </c>
      <c r="P11249">
        <f>IF(D11249="",P11248,P11248+1)</f>
        <v/>
      </c>
    </row>
    <row r="11250">
      <c r="A11250">
        <f>IF(P11250=P11249,0,P11250)</f>
        <v/>
      </c>
      <c r="B11250" s="41">
        <f>IF($M11250&gt;300,"",IF(OR(INDEX(Bemenet!$E$2:$E$301,$M11250)="",INDEX(Bemenet!$F$2:$F$301,$M11250)=""),"",MAX(INDEX(Bemenet!$E$2:$E$301,$M11250),INDEX(Szabalyok!$A:$A,$N11250))))</f>
        <v/>
      </c>
      <c r="C11250" s="41">
        <f>IF($B11250="","",MIN(INDEX(Bemenet!$F$2:$F$301,$M11250),INDEX(Szabalyok!$B:$B,$N11250)))</f>
        <v/>
      </c>
      <c r="D11250" s="5">
        <f>IF(AND($B11250&lt;&gt;"",$C11250&lt;&gt;"",$B11250&lt;=$C11250),INDEX(Bemenet!$G$2:$G$301,$M11250),"")</f>
        <v/>
      </c>
      <c r="E11250" s="6">
        <f>IF(AND($B11250&lt;&gt;"",$C11250&lt;&gt;"",$B11250&lt;=$C11250),INDEX(Bemenet!$D$2:$D$301,$M11250),"")</f>
        <v/>
      </c>
      <c r="F11250" s="5">
        <f>IF(AND($B11250&lt;&gt;"",$C11250&lt;&gt;"",$B11250&lt;=$C11250),$C11250-$B11250+1,"")</f>
        <v/>
      </c>
      <c r="G11250" s="5">
        <f>IF($F11250="","",$F11250*$D11250)</f>
        <v/>
      </c>
      <c r="H11250" s="42">
        <f>IF($G11250="","",$O11250)</f>
        <v/>
      </c>
      <c r="I11250" s="5">
        <f>IF($G11250="","",$G11250*IF($H11250="",$O11250,$H11250)/100)</f>
        <v/>
      </c>
      <c r="J11250" s="5">
        <f>IF(OR($L11250="",NOT(COUNTIFS($L$2:$L11250,$L11250)=1)),"",SUMIFS($G:$G,$L:$L,$L11250))</f>
        <v/>
      </c>
      <c r="K11250" s="5">
        <f>IF(OR($L11250="",NOT(COUNTIFS($L$2:$L11250,$L11250)=1)),"",SUMIFS($I:$I,$L:$L,$L11250))</f>
        <v/>
      </c>
      <c r="L11250" s="6">
        <f>IF($B11250="","",YEAR($B11250))</f>
        <v/>
      </c>
      <c r="M11250" s="6">
        <f>INT((ROW()-2)/39)+1</f>
        <v/>
      </c>
      <c r="N11250" s="6">
        <f>MOD(ROW()-2,39)+2</f>
        <v/>
      </c>
      <c r="O11250" s="42">
        <f>IF(AND($B11250&lt;&gt;"",$C11250&lt;&gt;"",$B11250&lt;=$C11250),INDEX(Szabalyok!$C:$C,$N11250),"")</f>
        <v/>
      </c>
      <c r="P11250">
        <f>IF(D11250="",P11249,P11249+1)</f>
        <v/>
      </c>
    </row>
    <row r="11251">
      <c r="A11251">
        <f>IF(P11251=P11250,0,P11251)</f>
        <v/>
      </c>
      <c r="B11251" s="41">
        <f>IF($M11251&gt;300,"",IF(OR(INDEX(Bemenet!$E$2:$E$301,$M11251)="",INDEX(Bemenet!$F$2:$F$301,$M11251)=""),"",MAX(INDEX(Bemenet!$E$2:$E$301,$M11251),INDEX(Szabalyok!$A:$A,$N11251))))</f>
        <v/>
      </c>
      <c r="C11251" s="41">
        <f>IF($B11251="","",MIN(INDEX(Bemenet!$F$2:$F$301,$M11251),INDEX(Szabalyok!$B:$B,$N11251)))</f>
        <v/>
      </c>
      <c r="D11251" s="5">
        <f>IF(AND($B11251&lt;&gt;"",$C11251&lt;&gt;"",$B11251&lt;=$C11251),INDEX(Bemenet!$G$2:$G$301,$M11251),"")</f>
        <v/>
      </c>
      <c r="E11251" s="6">
        <f>IF(AND($B11251&lt;&gt;"",$C11251&lt;&gt;"",$B11251&lt;=$C11251),INDEX(Bemenet!$D$2:$D$301,$M11251),"")</f>
        <v/>
      </c>
      <c r="F11251" s="5">
        <f>IF(AND($B11251&lt;&gt;"",$C11251&lt;&gt;"",$B11251&lt;=$C11251),$C11251-$B11251+1,"")</f>
        <v/>
      </c>
      <c r="G11251" s="5">
        <f>IF($F11251="","",$F11251*$D11251)</f>
        <v/>
      </c>
      <c r="H11251" s="42">
        <f>IF($G11251="","",$O11251)</f>
        <v/>
      </c>
      <c r="I11251" s="5">
        <f>IF($G11251="","",$G11251*IF($H11251="",$O11251,$H11251)/100)</f>
        <v/>
      </c>
      <c r="J11251" s="5">
        <f>IF(OR($L11251="",NOT(COUNTIFS($L$2:$L11251,$L11251)=1)),"",SUMIFS($G:$G,$L:$L,$L11251))</f>
        <v/>
      </c>
      <c r="K11251" s="5">
        <f>IF(OR($L11251="",NOT(COUNTIFS($L$2:$L11251,$L11251)=1)),"",SUMIFS($I:$I,$L:$L,$L11251))</f>
        <v/>
      </c>
      <c r="L11251" s="6">
        <f>IF($B11251="","",YEAR($B11251))</f>
        <v/>
      </c>
      <c r="M11251" s="6">
        <f>INT((ROW()-2)/39)+1</f>
        <v/>
      </c>
      <c r="N11251" s="6">
        <f>MOD(ROW()-2,39)+2</f>
        <v/>
      </c>
      <c r="O11251" s="42">
        <f>IF(AND($B11251&lt;&gt;"",$C11251&lt;&gt;"",$B11251&lt;=$C11251),INDEX(Szabalyok!$C:$C,$N11251),"")</f>
        <v/>
      </c>
      <c r="P11251">
        <f>IF(D11251="",P11250,P11250+1)</f>
        <v/>
      </c>
    </row>
    <row r="11252">
      <c r="A11252">
        <f>IF(P11252=P11251,0,P11252)</f>
        <v/>
      </c>
      <c r="B11252" s="41">
        <f>IF($M11252&gt;300,"",IF(OR(INDEX(Bemenet!$E$2:$E$301,$M11252)="",INDEX(Bemenet!$F$2:$F$301,$M11252)=""),"",MAX(INDEX(Bemenet!$E$2:$E$301,$M11252),INDEX(Szabalyok!$A:$A,$N11252))))</f>
        <v/>
      </c>
      <c r="C11252" s="41">
        <f>IF($B11252="","",MIN(INDEX(Bemenet!$F$2:$F$301,$M11252),INDEX(Szabalyok!$B:$B,$N11252)))</f>
        <v/>
      </c>
      <c r="D11252" s="5">
        <f>IF(AND($B11252&lt;&gt;"",$C11252&lt;&gt;"",$B11252&lt;=$C11252),INDEX(Bemenet!$G$2:$G$301,$M11252),"")</f>
        <v/>
      </c>
      <c r="E11252" s="6">
        <f>IF(AND($B11252&lt;&gt;"",$C11252&lt;&gt;"",$B11252&lt;=$C11252),INDEX(Bemenet!$D$2:$D$301,$M11252),"")</f>
        <v/>
      </c>
      <c r="F11252" s="5">
        <f>IF(AND($B11252&lt;&gt;"",$C11252&lt;&gt;"",$B11252&lt;=$C11252),$C11252-$B11252+1,"")</f>
        <v/>
      </c>
      <c r="G11252" s="5">
        <f>IF($F11252="","",$F11252*$D11252)</f>
        <v/>
      </c>
      <c r="H11252" s="42">
        <f>IF($G11252="","",$O11252)</f>
        <v/>
      </c>
      <c r="I11252" s="5">
        <f>IF($G11252="","",$G11252*IF($H11252="",$O11252,$H11252)/100)</f>
        <v/>
      </c>
      <c r="J11252" s="5">
        <f>IF(OR($L11252="",NOT(COUNTIFS($L$2:$L11252,$L11252)=1)),"",SUMIFS($G:$G,$L:$L,$L11252))</f>
        <v/>
      </c>
      <c r="K11252" s="5">
        <f>IF(OR($L11252="",NOT(COUNTIFS($L$2:$L11252,$L11252)=1)),"",SUMIFS($I:$I,$L:$L,$L11252))</f>
        <v/>
      </c>
      <c r="L11252" s="6">
        <f>IF($B11252="","",YEAR($B11252))</f>
        <v/>
      </c>
      <c r="M11252" s="6">
        <f>INT((ROW()-2)/39)+1</f>
        <v/>
      </c>
      <c r="N11252" s="6">
        <f>MOD(ROW()-2,39)+2</f>
        <v/>
      </c>
      <c r="O11252" s="42">
        <f>IF(AND($B11252&lt;&gt;"",$C11252&lt;&gt;"",$B11252&lt;=$C11252),INDEX(Szabalyok!$C:$C,$N11252),"")</f>
        <v/>
      </c>
      <c r="P11252">
        <f>IF(D11252="",P11251,P11251+1)</f>
        <v/>
      </c>
    </row>
    <row r="11253">
      <c r="A11253">
        <f>IF(P11253=P11252,0,P11253)</f>
        <v/>
      </c>
      <c r="B11253" s="41">
        <f>IF($M11253&gt;300,"",IF(OR(INDEX(Bemenet!$E$2:$E$301,$M11253)="",INDEX(Bemenet!$F$2:$F$301,$M11253)=""),"",MAX(INDEX(Bemenet!$E$2:$E$301,$M11253),INDEX(Szabalyok!$A:$A,$N11253))))</f>
        <v/>
      </c>
      <c r="C11253" s="41">
        <f>IF($B11253="","",MIN(INDEX(Bemenet!$F$2:$F$301,$M11253),INDEX(Szabalyok!$B:$B,$N11253)))</f>
        <v/>
      </c>
      <c r="D11253" s="5">
        <f>IF(AND($B11253&lt;&gt;"",$C11253&lt;&gt;"",$B11253&lt;=$C11253),INDEX(Bemenet!$G$2:$G$301,$M11253),"")</f>
        <v/>
      </c>
      <c r="E11253" s="6">
        <f>IF(AND($B11253&lt;&gt;"",$C11253&lt;&gt;"",$B11253&lt;=$C11253),INDEX(Bemenet!$D$2:$D$301,$M11253),"")</f>
        <v/>
      </c>
      <c r="F11253" s="5">
        <f>IF(AND($B11253&lt;&gt;"",$C11253&lt;&gt;"",$B11253&lt;=$C11253),$C11253-$B11253+1,"")</f>
        <v/>
      </c>
      <c r="G11253" s="5">
        <f>IF($F11253="","",$F11253*$D11253)</f>
        <v/>
      </c>
      <c r="H11253" s="42">
        <f>IF($G11253="","",$O11253)</f>
        <v/>
      </c>
      <c r="I11253" s="5">
        <f>IF($G11253="","",$G11253*IF($H11253="",$O11253,$H11253)/100)</f>
        <v/>
      </c>
      <c r="J11253" s="5">
        <f>IF(OR($L11253="",NOT(COUNTIFS($L$2:$L11253,$L11253)=1)),"",SUMIFS($G:$G,$L:$L,$L11253))</f>
        <v/>
      </c>
      <c r="K11253" s="5">
        <f>IF(OR($L11253="",NOT(COUNTIFS($L$2:$L11253,$L11253)=1)),"",SUMIFS($I:$I,$L:$L,$L11253))</f>
        <v/>
      </c>
      <c r="L11253" s="6">
        <f>IF($B11253="","",YEAR($B11253))</f>
        <v/>
      </c>
      <c r="M11253" s="6">
        <f>INT((ROW()-2)/39)+1</f>
        <v/>
      </c>
      <c r="N11253" s="6">
        <f>MOD(ROW()-2,39)+2</f>
        <v/>
      </c>
      <c r="O11253" s="42">
        <f>IF(AND($B11253&lt;&gt;"",$C11253&lt;&gt;"",$B11253&lt;=$C11253),INDEX(Szabalyok!$C:$C,$N11253),"")</f>
        <v/>
      </c>
      <c r="P11253">
        <f>IF(D11253="",P11252,P11252+1)</f>
        <v/>
      </c>
    </row>
    <row r="11254">
      <c r="A11254">
        <f>IF(P11254=P11253,0,P11254)</f>
        <v/>
      </c>
      <c r="B11254" s="41">
        <f>IF($M11254&gt;300,"",IF(OR(INDEX(Bemenet!$E$2:$E$301,$M11254)="",INDEX(Bemenet!$F$2:$F$301,$M11254)=""),"",MAX(INDEX(Bemenet!$E$2:$E$301,$M11254),INDEX(Szabalyok!$A:$A,$N11254))))</f>
        <v/>
      </c>
      <c r="C11254" s="41">
        <f>IF($B11254="","",MIN(INDEX(Bemenet!$F$2:$F$301,$M11254),INDEX(Szabalyok!$B:$B,$N11254)))</f>
        <v/>
      </c>
      <c r="D11254" s="5">
        <f>IF(AND($B11254&lt;&gt;"",$C11254&lt;&gt;"",$B11254&lt;=$C11254),INDEX(Bemenet!$G$2:$G$301,$M11254),"")</f>
        <v/>
      </c>
      <c r="E11254" s="6">
        <f>IF(AND($B11254&lt;&gt;"",$C11254&lt;&gt;"",$B11254&lt;=$C11254),INDEX(Bemenet!$D$2:$D$301,$M11254),"")</f>
        <v/>
      </c>
      <c r="F11254" s="5">
        <f>IF(AND($B11254&lt;&gt;"",$C11254&lt;&gt;"",$B11254&lt;=$C11254),$C11254-$B11254+1,"")</f>
        <v/>
      </c>
      <c r="G11254" s="5">
        <f>IF($F11254="","",$F11254*$D11254)</f>
        <v/>
      </c>
      <c r="H11254" s="42">
        <f>IF($G11254="","",$O11254)</f>
        <v/>
      </c>
      <c r="I11254" s="5">
        <f>IF($G11254="","",$G11254*IF($H11254="",$O11254,$H11254)/100)</f>
        <v/>
      </c>
      <c r="J11254" s="5">
        <f>IF(OR($L11254="",NOT(COUNTIFS($L$2:$L11254,$L11254)=1)),"",SUMIFS($G:$G,$L:$L,$L11254))</f>
        <v/>
      </c>
      <c r="K11254" s="5">
        <f>IF(OR($L11254="",NOT(COUNTIFS($L$2:$L11254,$L11254)=1)),"",SUMIFS($I:$I,$L:$L,$L11254))</f>
        <v/>
      </c>
      <c r="L11254" s="6">
        <f>IF($B11254="","",YEAR($B11254))</f>
        <v/>
      </c>
      <c r="M11254" s="6">
        <f>INT((ROW()-2)/39)+1</f>
        <v/>
      </c>
      <c r="N11254" s="6">
        <f>MOD(ROW()-2,39)+2</f>
        <v/>
      </c>
      <c r="O11254" s="42">
        <f>IF(AND($B11254&lt;&gt;"",$C11254&lt;&gt;"",$B11254&lt;=$C11254),INDEX(Szabalyok!$C:$C,$N11254),"")</f>
        <v/>
      </c>
      <c r="P11254">
        <f>IF(D11254="",P11253,P11253+1)</f>
        <v/>
      </c>
    </row>
    <row r="11255">
      <c r="A11255">
        <f>IF(P11255=P11254,0,P11255)</f>
        <v/>
      </c>
      <c r="B11255" s="41">
        <f>IF($M11255&gt;300,"",IF(OR(INDEX(Bemenet!$E$2:$E$301,$M11255)="",INDEX(Bemenet!$F$2:$F$301,$M11255)=""),"",MAX(INDEX(Bemenet!$E$2:$E$301,$M11255),INDEX(Szabalyok!$A:$A,$N11255))))</f>
        <v/>
      </c>
      <c r="C11255" s="41">
        <f>IF($B11255="","",MIN(INDEX(Bemenet!$F$2:$F$301,$M11255),INDEX(Szabalyok!$B:$B,$N11255)))</f>
        <v/>
      </c>
      <c r="D11255" s="5">
        <f>IF(AND($B11255&lt;&gt;"",$C11255&lt;&gt;"",$B11255&lt;=$C11255),INDEX(Bemenet!$G$2:$G$301,$M11255),"")</f>
        <v/>
      </c>
      <c r="E11255" s="6">
        <f>IF(AND($B11255&lt;&gt;"",$C11255&lt;&gt;"",$B11255&lt;=$C11255),INDEX(Bemenet!$D$2:$D$301,$M11255),"")</f>
        <v/>
      </c>
      <c r="F11255" s="5">
        <f>IF(AND($B11255&lt;&gt;"",$C11255&lt;&gt;"",$B11255&lt;=$C11255),$C11255-$B11255+1,"")</f>
        <v/>
      </c>
      <c r="G11255" s="5">
        <f>IF($F11255="","",$F11255*$D11255)</f>
        <v/>
      </c>
      <c r="H11255" s="42">
        <f>IF($G11255="","",$O11255)</f>
        <v/>
      </c>
      <c r="I11255" s="5">
        <f>IF($G11255="","",$G11255*IF($H11255="",$O11255,$H11255)/100)</f>
        <v/>
      </c>
      <c r="J11255" s="5">
        <f>IF(OR($L11255="",NOT(COUNTIFS($L$2:$L11255,$L11255)=1)),"",SUMIFS($G:$G,$L:$L,$L11255))</f>
        <v/>
      </c>
      <c r="K11255" s="5">
        <f>IF(OR($L11255="",NOT(COUNTIFS($L$2:$L11255,$L11255)=1)),"",SUMIFS($I:$I,$L:$L,$L11255))</f>
        <v/>
      </c>
      <c r="L11255" s="6">
        <f>IF($B11255="","",YEAR($B11255))</f>
        <v/>
      </c>
      <c r="M11255" s="6">
        <f>INT((ROW()-2)/39)+1</f>
        <v/>
      </c>
      <c r="N11255" s="6">
        <f>MOD(ROW()-2,39)+2</f>
        <v/>
      </c>
      <c r="O11255" s="42">
        <f>IF(AND($B11255&lt;&gt;"",$C11255&lt;&gt;"",$B11255&lt;=$C11255),INDEX(Szabalyok!$C:$C,$N11255),"")</f>
        <v/>
      </c>
      <c r="P11255">
        <f>IF(D11255="",P11254,P11254+1)</f>
        <v/>
      </c>
    </row>
    <row r="11256">
      <c r="A11256">
        <f>IF(P11256=P11255,0,P11256)</f>
        <v/>
      </c>
      <c r="B11256" s="41">
        <f>IF($M11256&gt;300,"",IF(OR(INDEX(Bemenet!$E$2:$E$301,$M11256)="",INDEX(Bemenet!$F$2:$F$301,$M11256)=""),"",MAX(INDEX(Bemenet!$E$2:$E$301,$M11256),INDEX(Szabalyok!$A:$A,$N11256))))</f>
        <v/>
      </c>
      <c r="C11256" s="41">
        <f>IF($B11256="","",MIN(INDEX(Bemenet!$F$2:$F$301,$M11256),INDEX(Szabalyok!$B:$B,$N11256)))</f>
        <v/>
      </c>
      <c r="D11256" s="5">
        <f>IF(AND($B11256&lt;&gt;"",$C11256&lt;&gt;"",$B11256&lt;=$C11256),INDEX(Bemenet!$G$2:$G$301,$M11256),"")</f>
        <v/>
      </c>
      <c r="E11256" s="6">
        <f>IF(AND($B11256&lt;&gt;"",$C11256&lt;&gt;"",$B11256&lt;=$C11256),INDEX(Bemenet!$D$2:$D$301,$M11256),"")</f>
        <v/>
      </c>
      <c r="F11256" s="5">
        <f>IF(AND($B11256&lt;&gt;"",$C11256&lt;&gt;"",$B11256&lt;=$C11256),$C11256-$B11256+1,"")</f>
        <v/>
      </c>
      <c r="G11256" s="5">
        <f>IF($F11256="","",$F11256*$D11256)</f>
        <v/>
      </c>
      <c r="H11256" s="42">
        <f>IF($G11256="","",$O11256)</f>
        <v/>
      </c>
      <c r="I11256" s="5">
        <f>IF($G11256="","",$G11256*IF($H11256="",$O11256,$H11256)/100)</f>
        <v/>
      </c>
      <c r="J11256" s="5">
        <f>IF(OR($L11256="",NOT(COUNTIFS($L$2:$L11256,$L11256)=1)),"",SUMIFS($G:$G,$L:$L,$L11256))</f>
        <v/>
      </c>
      <c r="K11256" s="5">
        <f>IF(OR($L11256="",NOT(COUNTIFS($L$2:$L11256,$L11256)=1)),"",SUMIFS($I:$I,$L:$L,$L11256))</f>
        <v/>
      </c>
      <c r="L11256" s="6">
        <f>IF($B11256="","",YEAR($B11256))</f>
        <v/>
      </c>
      <c r="M11256" s="6">
        <f>INT((ROW()-2)/39)+1</f>
        <v/>
      </c>
      <c r="N11256" s="6">
        <f>MOD(ROW()-2,39)+2</f>
        <v/>
      </c>
      <c r="O11256" s="42">
        <f>IF(AND($B11256&lt;&gt;"",$C11256&lt;&gt;"",$B11256&lt;=$C11256),INDEX(Szabalyok!$C:$C,$N11256),"")</f>
        <v/>
      </c>
      <c r="P11256">
        <f>IF(D11256="",P11255,P11255+1)</f>
        <v/>
      </c>
    </row>
    <row r="11257">
      <c r="A11257">
        <f>IF(P11257=P11256,0,P11257)</f>
        <v/>
      </c>
      <c r="B11257" s="41">
        <f>IF($M11257&gt;300,"",IF(OR(INDEX(Bemenet!$E$2:$E$301,$M11257)="",INDEX(Bemenet!$F$2:$F$301,$M11257)=""),"",MAX(INDEX(Bemenet!$E$2:$E$301,$M11257),INDEX(Szabalyok!$A:$A,$N11257))))</f>
        <v/>
      </c>
      <c r="C11257" s="41">
        <f>IF($B11257="","",MIN(INDEX(Bemenet!$F$2:$F$301,$M11257),INDEX(Szabalyok!$B:$B,$N11257)))</f>
        <v/>
      </c>
      <c r="D11257" s="5">
        <f>IF(AND($B11257&lt;&gt;"",$C11257&lt;&gt;"",$B11257&lt;=$C11257),INDEX(Bemenet!$G$2:$G$301,$M11257),"")</f>
        <v/>
      </c>
      <c r="E11257" s="6">
        <f>IF(AND($B11257&lt;&gt;"",$C11257&lt;&gt;"",$B11257&lt;=$C11257),INDEX(Bemenet!$D$2:$D$301,$M11257),"")</f>
        <v/>
      </c>
      <c r="F11257" s="5">
        <f>IF(AND($B11257&lt;&gt;"",$C11257&lt;&gt;"",$B11257&lt;=$C11257),$C11257-$B11257+1,"")</f>
        <v/>
      </c>
      <c r="G11257" s="5">
        <f>IF($F11257="","",$F11257*$D11257)</f>
        <v/>
      </c>
      <c r="H11257" s="42">
        <f>IF($G11257="","",$O11257)</f>
        <v/>
      </c>
      <c r="I11257" s="5">
        <f>IF($G11257="","",$G11257*IF($H11257="",$O11257,$H11257)/100)</f>
        <v/>
      </c>
      <c r="J11257" s="5">
        <f>IF(OR($L11257="",NOT(COUNTIFS($L$2:$L11257,$L11257)=1)),"",SUMIFS($G:$G,$L:$L,$L11257))</f>
        <v/>
      </c>
      <c r="K11257" s="5">
        <f>IF(OR($L11257="",NOT(COUNTIFS($L$2:$L11257,$L11257)=1)),"",SUMIFS($I:$I,$L:$L,$L11257))</f>
        <v/>
      </c>
      <c r="L11257" s="6">
        <f>IF($B11257="","",YEAR($B11257))</f>
        <v/>
      </c>
      <c r="M11257" s="6">
        <f>INT((ROW()-2)/39)+1</f>
        <v/>
      </c>
      <c r="N11257" s="6">
        <f>MOD(ROW()-2,39)+2</f>
        <v/>
      </c>
      <c r="O11257" s="42">
        <f>IF(AND($B11257&lt;&gt;"",$C11257&lt;&gt;"",$B11257&lt;=$C11257),INDEX(Szabalyok!$C:$C,$N11257),"")</f>
        <v/>
      </c>
      <c r="P11257">
        <f>IF(D11257="",P11256,P11256+1)</f>
        <v/>
      </c>
    </row>
    <row r="11258">
      <c r="A11258">
        <f>IF(P11258=P11257,0,P11258)</f>
        <v/>
      </c>
      <c r="B11258" s="41">
        <f>IF($M11258&gt;300,"",IF(OR(INDEX(Bemenet!$E$2:$E$301,$M11258)="",INDEX(Bemenet!$F$2:$F$301,$M11258)=""),"",MAX(INDEX(Bemenet!$E$2:$E$301,$M11258),INDEX(Szabalyok!$A:$A,$N11258))))</f>
        <v/>
      </c>
      <c r="C11258" s="41">
        <f>IF($B11258="","",MIN(INDEX(Bemenet!$F$2:$F$301,$M11258),INDEX(Szabalyok!$B:$B,$N11258)))</f>
        <v/>
      </c>
      <c r="D11258" s="5">
        <f>IF(AND($B11258&lt;&gt;"",$C11258&lt;&gt;"",$B11258&lt;=$C11258),INDEX(Bemenet!$G$2:$G$301,$M11258),"")</f>
        <v/>
      </c>
      <c r="E11258" s="6">
        <f>IF(AND($B11258&lt;&gt;"",$C11258&lt;&gt;"",$B11258&lt;=$C11258),INDEX(Bemenet!$D$2:$D$301,$M11258),"")</f>
        <v/>
      </c>
      <c r="F11258" s="5">
        <f>IF(AND($B11258&lt;&gt;"",$C11258&lt;&gt;"",$B11258&lt;=$C11258),$C11258-$B11258+1,"")</f>
        <v/>
      </c>
      <c r="G11258" s="5">
        <f>IF($F11258="","",$F11258*$D11258)</f>
        <v/>
      </c>
      <c r="H11258" s="42">
        <f>IF($G11258="","",$O11258)</f>
        <v/>
      </c>
      <c r="I11258" s="5">
        <f>IF($G11258="","",$G11258*IF($H11258="",$O11258,$H11258)/100)</f>
        <v/>
      </c>
      <c r="J11258" s="5">
        <f>IF(OR($L11258="",NOT(COUNTIFS($L$2:$L11258,$L11258)=1)),"",SUMIFS($G:$G,$L:$L,$L11258))</f>
        <v/>
      </c>
      <c r="K11258" s="5">
        <f>IF(OR($L11258="",NOT(COUNTIFS($L$2:$L11258,$L11258)=1)),"",SUMIFS($I:$I,$L:$L,$L11258))</f>
        <v/>
      </c>
      <c r="L11258" s="6">
        <f>IF($B11258="","",YEAR($B11258))</f>
        <v/>
      </c>
      <c r="M11258" s="6">
        <f>INT((ROW()-2)/39)+1</f>
        <v/>
      </c>
      <c r="N11258" s="6">
        <f>MOD(ROW()-2,39)+2</f>
        <v/>
      </c>
      <c r="O11258" s="42">
        <f>IF(AND($B11258&lt;&gt;"",$C11258&lt;&gt;"",$B11258&lt;=$C11258),INDEX(Szabalyok!$C:$C,$N11258),"")</f>
        <v/>
      </c>
      <c r="P11258">
        <f>IF(D11258="",P11257,P11257+1)</f>
        <v/>
      </c>
    </row>
    <row r="11259">
      <c r="A11259">
        <f>IF(P11259=P11258,0,P11259)</f>
        <v/>
      </c>
      <c r="B11259" s="41">
        <f>IF($M11259&gt;300,"",IF(OR(INDEX(Bemenet!$E$2:$E$301,$M11259)="",INDEX(Bemenet!$F$2:$F$301,$M11259)=""),"",MAX(INDEX(Bemenet!$E$2:$E$301,$M11259),INDEX(Szabalyok!$A:$A,$N11259))))</f>
        <v/>
      </c>
      <c r="C11259" s="41">
        <f>IF($B11259="","",MIN(INDEX(Bemenet!$F$2:$F$301,$M11259),INDEX(Szabalyok!$B:$B,$N11259)))</f>
        <v/>
      </c>
      <c r="D11259" s="5">
        <f>IF(AND($B11259&lt;&gt;"",$C11259&lt;&gt;"",$B11259&lt;=$C11259),INDEX(Bemenet!$G$2:$G$301,$M11259),"")</f>
        <v/>
      </c>
      <c r="E11259" s="6">
        <f>IF(AND($B11259&lt;&gt;"",$C11259&lt;&gt;"",$B11259&lt;=$C11259),INDEX(Bemenet!$D$2:$D$301,$M11259),"")</f>
        <v/>
      </c>
      <c r="F11259" s="5">
        <f>IF(AND($B11259&lt;&gt;"",$C11259&lt;&gt;"",$B11259&lt;=$C11259),$C11259-$B11259+1,"")</f>
        <v/>
      </c>
      <c r="G11259" s="5">
        <f>IF($F11259="","",$F11259*$D11259)</f>
        <v/>
      </c>
      <c r="H11259" s="42">
        <f>IF($G11259="","",$O11259)</f>
        <v/>
      </c>
      <c r="I11259" s="5">
        <f>IF($G11259="","",$G11259*IF($H11259="",$O11259,$H11259)/100)</f>
        <v/>
      </c>
      <c r="J11259" s="5">
        <f>IF(OR($L11259="",NOT(COUNTIFS($L$2:$L11259,$L11259)=1)),"",SUMIFS($G:$G,$L:$L,$L11259))</f>
        <v/>
      </c>
      <c r="K11259" s="5">
        <f>IF(OR($L11259="",NOT(COUNTIFS($L$2:$L11259,$L11259)=1)),"",SUMIFS($I:$I,$L:$L,$L11259))</f>
        <v/>
      </c>
      <c r="L11259" s="6">
        <f>IF($B11259="","",YEAR($B11259))</f>
        <v/>
      </c>
      <c r="M11259" s="6">
        <f>INT((ROW()-2)/39)+1</f>
        <v/>
      </c>
      <c r="N11259" s="6">
        <f>MOD(ROW()-2,39)+2</f>
        <v/>
      </c>
      <c r="O11259" s="42">
        <f>IF(AND($B11259&lt;&gt;"",$C11259&lt;&gt;"",$B11259&lt;=$C11259),INDEX(Szabalyok!$C:$C,$N11259),"")</f>
        <v/>
      </c>
      <c r="P11259">
        <f>IF(D11259="",P11258,P11258+1)</f>
        <v/>
      </c>
    </row>
    <row r="11260">
      <c r="A11260">
        <f>IF(P11260=P11259,0,P11260)</f>
        <v/>
      </c>
      <c r="B11260" s="41">
        <f>IF($M11260&gt;300,"",IF(OR(INDEX(Bemenet!$E$2:$E$301,$M11260)="",INDEX(Bemenet!$F$2:$F$301,$M11260)=""),"",MAX(INDEX(Bemenet!$E$2:$E$301,$M11260),INDEX(Szabalyok!$A:$A,$N11260))))</f>
        <v/>
      </c>
      <c r="C11260" s="41">
        <f>IF($B11260="","",MIN(INDEX(Bemenet!$F$2:$F$301,$M11260),INDEX(Szabalyok!$B:$B,$N11260)))</f>
        <v/>
      </c>
      <c r="D11260" s="5">
        <f>IF(AND($B11260&lt;&gt;"",$C11260&lt;&gt;"",$B11260&lt;=$C11260),INDEX(Bemenet!$G$2:$G$301,$M11260),"")</f>
        <v/>
      </c>
      <c r="E11260" s="6">
        <f>IF(AND($B11260&lt;&gt;"",$C11260&lt;&gt;"",$B11260&lt;=$C11260),INDEX(Bemenet!$D$2:$D$301,$M11260),"")</f>
        <v/>
      </c>
      <c r="F11260" s="5">
        <f>IF(AND($B11260&lt;&gt;"",$C11260&lt;&gt;"",$B11260&lt;=$C11260),$C11260-$B11260+1,"")</f>
        <v/>
      </c>
      <c r="G11260" s="5">
        <f>IF($F11260="","",$F11260*$D11260)</f>
        <v/>
      </c>
      <c r="H11260" s="42">
        <f>IF($G11260="","",$O11260)</f>
        <v/>
      </c>
      <c r="I11260" s="5">
        <f>IF($G11260="","",$G11260*IF($H11260="",$O11260,$H11260)/100)</f>
        <v/>
      </c>
      <c r="J11260" s="5">
        <f>IF(OR($L11260="",NOT(COUNTIFS($L$2:$L11260,$L11260)=1)),"",SUMIFS($G:$G,$L:$L,$L11260))</f>
        <v/>
      </c>
      <c r="K11260" s="5">
        <f>IF(OR($L11260="",NOT(COUNTIFS($L$2:$L11260,$L11260)=1)),"",SUMIFS($I:$I,$L:$L,$L11260))</f>
        <v/>
      </c>
      <c r="L11260" s="6">
        <f>IF($B11260="","",YEAR($B11260))</f>
        <v/>
      </c>
      <c r="M11260" s="6">
        <f>INT((ROW()-2)/39)+1</f>
        <v/>
      </c>
      <c r="N11260" s="6">
        <f>MOD(ROW()-2,39)+2</f>
        <v/>
      </c>
      <c r="O11260" s="42">
        <f>IF(AND($B11260&lt;&gt;"",$C11260&lt;&gt;"",$B11260&lt;=$C11260),INDEX(Szabalyok!$C:$C,$N11260),"")</f>
        <v/>
      </c>
      <c r="P11260">
        <f>IF(D11260="",P11259,P11259+1)</f>
        <v/>
      </c>
    </row>
    <row r="11261">
      <c r="A11261">
        <f>IF(P11261=P11260,0,P11261)</f>
        <v/>
      </c>
      <c r="B11261" s="41">
        <f>IF($M11261&gt;300,"",IF(OR(INDEX(Bemenet!$E$2:$E$301,$M11261)="",INDEX(Bemenet!$F$2:$F$301,$M11261)=""),"",MAX(INDEX(Bemenet!$E$2:$E$301,$M11261),INDEX(Szabalyok!$A:$A,$N11261))))</f>
        <v/>
      </c>
      <c r="C11261" s="41">
        <f>IF($B11261="","",MIN(INDEX(Bemenet!$F$2:$F$301,$M11261),INDEX(Szabalyok!$B:$B,$N11261)))</f>
        <v/>
      </c>
      <c r="D11261" s="5">
        <f>IF(AND($B11261&lt;&gt;"",$C11261&lt;&gt;"",$B11261&lt;=$C11261),INDEX(Bemenet!$G$2:$G$301,$M11261),"")</f>
        <v/>
      </c>
      <c r="E11261" s="6">
        <f>IF(AND($B11261&lt;&gt;"",$C11261&lt;&gt;"",$B11261&lt;=$C11261),INDEX(Bemenet!$D$2:$D$301,$M11261),"")</f>
        <v/>
      </c>
      <c r="F11261" s="5">
        <f>IF(AND($B11261&lt;&gt;"",$C11261&lt;&gt;"",$B11261&lt;=$C11261),$C11261-$B11261+1,"")</f>
        <v/>
      </c>
      <c r="G11261" s="5">
        <f>IF($F11261="","",$F11261*$D11261)</f>
        <v/>
      </c>
      <c r="H11261" s="42">
        <f>IF($G11261="","",$O11261)</f>
        <v/>
      </c>
      <c r="I11261" s="5">
        <f>IF($G11261="","",$G11261*IF($H11261="",$O11261,$H11261)/100)</f>
        <v/>
      </c>
      <c r="J11261" s="5">
        <f>IF(OR($L11261="",NOT(COUNTIFS($L$2:$L11261,$L11261)=1)),"",SUMIFS($G:$G,$L:$L,$L11261))</f>
        <v/>
      </c>
      <c r="K11261" s="5">
        <f>IF(OR($L11261="",NOT(COUNTIFS($L$2:$L11261,$L11261)=1)),"",SUMIFS($I:$I,$L:$L,$L11261))</f>
        <v/>
      </c>
      <c r="L11261" s="6">
        <f>IF($B11261="","",YEAR($B11261))</f>
        <v/>
      </c>
      <c r="M11261" s="6">
        <f>INT((ROW()-2)/39)+1</f>
        <v/>
      </c>
      <c r="N11261" s="6">
        <f>MOD(ROW()-2,39)+2</f>
        <v/>
      </c>
      <c r="O11261" s="42">
        <f>IF(AND($B11261&lt;&gt;"",$C11261&lt;&gt;"",$B11261&lt;=$C11261),INDEX(Szabalyok!$C:$C,$N11261),"")</f>
        <v/>
      </c>
      <c r="P11261">
        <f>IF(D11261="",P11260,P11260+1)</f>
        <v/>
      </c>
    </row>
    <row r="11262">
      <c r="A11262">
        <f>IF(P11262=P11261,0,P11262)</f>
        <v/>
      </c>
      <c r="B11262" s="41">
        <f>IF($M11262&gt;300,"",IF(OR(INDEX(Bemenet!$E$2:$E$301,$M11262)="",INDEX(Bemenet!$F$2:$F$301,$M11262)=""),"",MAX(INDEX(Bemenet!$E$2:$E$301,$M11262),INDEX(Szabalyok!$A:$A,$N11262))))</f>
        <v/>
      </c>
      <c r="C11262" s="41">
        <f>IF($B11262="","",MIN(INDEX(Bemenet!$F$2:$F$301,$M11262),INDEX(Szabalyok!$B:$B,$N11262)))</f>
        <v/>
      </c>
      <c r="D11262" s="5">
        <f>IF(AND($B11262&lt;&gt;"",$C11262&lt;&gt;"",$B11262&lt;=$C11262),INDEX(Bemenet!$G$2:$G$301,$M11262),"")</f>
        <v/>
      </c>
      <c r="E11262" s="6">
        <f>IF(AND($B11262&lt;&gt;"",$C11262&lt;&gt;"",$B11262&lt;=$C11262),INDEX(Bemenet!$D$2:$D$301,$M11262),"")</f>
        <v/>
      </c>
      <c r="F11262" s="5">
        <f>IF(AND($B11262&lt;&gt;"",$C11262&lt;&gt;"",$B11262&lt;=$C11262),$C11262-$B11262+1,"")</f>
        <v/>
      </c>
      <c r="G11262" s="5">
        <f>IF($F11262="","",$F11262*$D11262)</f>
        <v/>
      </c>
      <c r="H11262" s="42">
        <f>IF($G11262="","",$O11262)</f>
        <v/>
      </c>
      <c r="I11262" s="5">
        <f>IF($G11262="","",$G11262*IF($H11262="",$O11262,$H11262)/100)</f>
        <v/>
      </c>
      <c r="J11262" s="5">
        <f>IF(OR($L11262="",NOT(COUNTIFS($L$2:$L11262,$L11262)=1)),"",SUMIFS($G:$G,$L:$L,$L11262))</f>
        <v/>
      </c>
      <c r="K11262" s="5">
        <f>IF(OR($L11262="",NOT(COUNTIFS($L$2:$L11262,$L11262)=1)),"",SUMIFS($I:$I,$L:$L,$L11262))</f>
        <v/>
      </c>
      <c r="L11262" s="6">
        <f>IF($B11262="","",YEAR($B11262))</f>
        <v/>
      </c>
      <c r="M11262" s="6">
        <f>INT((ROW()-2)/39)+1</f>
        <v/>
      </c>
      <c r="N11262" s="6">
        <f>MOD(ROW()-2,39)+2</f>
        <v/>
      </c>
      <c r="O11262" s="42">
        <f>IF(AND($B11262&lt;&gt;"",$C11262&lt;&gt;"",$B11262&lt;=$C11262),INDEX(Szabalyok!$C:$C,$N11262),"")</f>
        <v/>
      </c>
      <c r="P11262">
        <f>IF(D11262="",P11261,P11261+1)</f>
        <v/>
      </c>
    </row>
    <row r="11263">
      <c r="A11263">
        <f>IF(P11263=P11262,0,P11263)</f>
        <v/>
      </c>
      <c r="B11263" s="41">
        <f>IF($M11263&gt;300,"",IF(OR(INDEX(Bemenet!$E$2:$E$301,$M11263)="",INDEX(Bemenet!$F$2:$F$301,$M11263)=""),"",MAX(INDEX(Bemenet!$E$2:$E$301,$M11263),INDEX(Szabalyok!$A:$A,$N11263))))</f>
        <v/>
      </c>
      <c r="C11263" s="41">
        <f>IF($B11263="","",MIN(INDEX(Bemenet!$F$2:$F$301,$M11263),INDEX(Szabalyok!$B:$B,$N11263)))</f>
        <v/>
      </c>
      <c r="D11263" s="5">
        <f>IF(AND($B11263&lt;&gt;"",$C11263&lt;&gt;"",$B11263&lt;=$C11263),INDEX(Bemenet!$G$2:$G$301,$M11263),"")</f>
        <v/>
      </c>
      <c r="E11263" s="6">
        <f>IF(AND($B11263&lt;&gt;"",$C11263&lt;&gt;"",$B11263&lt;=$C11263),INDEX(Bemenet!$D$2:$D$301,$M11263),"")</f>
        <v/>
      </c>
      <c r="F11263" s="5">
        <f>IF(AND($B11263&lt;&gt;"",$C11263&lt;&gt;"",$B11263&lt;=$C11263),$C11263-$B11263+1,"")</f>
        <v/>
      </c>
      <c r="G11263" s="5">
        <f>IF($F11263="","",$F11263*$D11263)</f>
        <v/>
      </c>
      <c r="H11263" s="42">
        <f>IF($G11263="","",$O11263)</f>
        <v/>
      </c>
      <c r="I11263" s="5">
        <f>IF($G11263="","",$G11263*IF($H11263="",$O11263,$H11263)/100)</f>
        <v/>
      </c>
      <c r="J11263" s="5">
        <f>IF(OR($L11263="",NOT(COUNTIFS($L$2:$L11263,$L11263)=1)),"",SUMIFS($G:$G,$L:$L,$L11263))</f>
        <v/>
      </c>
      <c r="K11263" s="5">
        <f>IF(OR($L11263="",NOT(COUNTIFS($L$2:$L11263,$L11263)=1)),"",SUMIFS($I:$I,$L:$L,$L11263))</f>
        <v/>
      </c>
      <c r="L11263" s="6">
        <f>IF($B11263="","",YEAR($B11263))</f>
        <v/>
      </c>
      <c r="M11263" s="6">
        <f>INT((ROW()-2)/39)+1</f>
        <v/>
      </c>
      <c r="N11263" s="6">
        <f>MOD(ROW()-2,39)+2</f>
        <v/>
      </c>
      <c r="O11263" s="42">
        <f>IF(AND($B11263&lt;&gt;"",$C11263&lt;&gt;"",$B11263&lt;=$C11263),INDEX(Szabalyok!$C:$C,$N11263),"")</f>
        <v/>
      </c>
      <c r="P11263">
        <f>IF(D11263="",P11262,P11262+1)</f>
        <v/>
      </c>
    </row>
    <row r="11264">
      <c r="A11264">
        <f>IF(P11264=P11263,0,P11264)</f>
        <v/>
      </c>
      <c r="B11264" s="41">
        <f>IF($M11264&gt;300,"",IF(OR(INDEX(Bemenet!$E$2:$E$301,$M11264)="",INDEX(Bemenet!$F$2:$F$301,$M11264)=""),"",MAX(INDEX(Bemenet!$E$2:$E$301,$M11264),INDEX(Szabalyok!$A:$A,$N11264))))</f>
        <v/>
      </c>
      <c r="C11264" s="41">
        <f>IF($B11264="","",MIN(INDEX(Bemenet!$F$2:$F$301,$M11264),INDEX(Szabalyok!$B:$B,$N11264)))</f>
        <v/>
      </c>
      <c r="D11264" s="5">
        <f>IF(AND($B11264&lt;&gt;"",$C11264&lt;&gt;"",$B11264&lt;=$C11264),INDEX(Bemenet!$G$2:$G$301,$M11264),"")</f>
        <v/>
      </c>
      <c r="E11264" s="6">
        <f>IF(AND($B11264&lt;&gt;"",$C11264&lt;&gt;"",$B11264&lt;=$C11264),INDEX(Bemenet!$D$2:$D$301,$M11264),"")</f>
        <v/>
      </c>
      <c r="F11264" s="5">
        <f>IF(AND($B11264&lt;&gt;"",$C11264&lt;&gt;"",$B11264&lt;=$C11264),$C11264-$B11264+1,"")</f>
        <v/>
      </c>
      <c r="G11264" s="5">
        <f>IF($F11264="","",$F11264*$D11264)</f>
        <v/>
      </c>
      <c r="H11264" s="42">
        <f>IF($G11264="","",$O11264)</f>
        <v/>
      </c>
      <c r="I11264" s="5">
        <f>IF($G11264="","",$G11264*IF($H11264="",$O11264,$H11264)/100)</f>
        <v/>
      </c>
      <c r="J11264" s="5">
        <f>IF(OR($L11264="",NOT(COUNTIFS($L$2:$L11264,$L11264)=1)),"",SUMIFS($G:$G,$L:$L,$L11264))</f>
        <v/>
      </c>
      <c r="K11264" s="5">
        <f>IF(OR($L11264="",NOT(COUNTIFS($L$2:$L11264,$L11264)=1)),"",SUMIFS($I:$I,$L:$L,$L11264))</f>
        <v/>
      </c>
      <c r="L11264" s="6">
        <f>IF($B11264="","",YEAR($B11264))</f>
        <v/>
      </c>
      <c r="M11264" s="6">
        <f>INT((ROW()-2)/39)+1</f>
        <v/>
      </c>
      <c r="N11264" s="6">
        <f>MOD(ROW()-2,39)+2</f>
        <v/>
      </c>
      <c r="O11264" s="42">
        <f>IF(AND($B11264&lt;&gt;"",$C11264&lt;&gt;"",$B11264&lt;=$C11264),INDEX(Szabalyok!$C:$C,$N11264),"")</f>
        <v/>
      </c>
      <c r="P11264">
        <f>IF(D11264="",P11263,P11263+1)</f>
        <v/>
      </c>
    </row>
    <row r="11265">
      <c r="A11265">
        <f>IF(P11265=P11264,0,P11265)</f>
        <v/>
      </c>
      <c r="B11265" s="41">
        <f>IF($M11265&gt;300,"",IF(OR(INDEX(Bemenet!$E$2:$E$301,$M11265)="",INDEX(Bemenet!$F$2:$F$301,$M11265)=""),"",MAX(INDEX(Bemenet!$E$2:$E$301,$M11265),INDEX(Szabalyok!$A:$A,$N11265))))</f>
        <v/>
      </c>
      <c r="C11265" s="41">
        <f>IF($B11265="","",MIN(INDEX(Bemenet!$F$2:$F$301,$M11265),INDEX(Szabalyok!$B:$B,$N11265)))</f>
        <v/>
      </c>
      <c r="D11265" s="5">
        <f>IF(AND($B11265&lt;&gt;"",$C11265&lt;&gt;"",$B11265&lt;=$C11265),INDEX(Bemenet!$G$2:$G$301,$M11265),"")</f>
        <v/>
      </c>
      <c r="E11265" s="6">
        <f>IF(AND($B11265&lt;&gt;"",$C11265&lt;&gt;"",$B11265&lt;=$C11265),INDEX(Bemenet!$D$2:$D$301,$M11265),"")</f>
        <v/>
      </c>
      <c r="F11265" s="5">
        <f>IF(AND($B11265&lt;&gt;"",$C11265&lt;&gt;"",$B11265&lt;=$C11265),$C11265-$B11265+1,"")</f>
        <v/>
      </c>
      <c r="G11265" s="5">
        <f>IF($F11265="","",$F11265*$D11265)</f>
        <v/>
      </c>
      <c r="H11265" s="42">
        <f>IF($G11265="","",$O11265)</f>
        <v/>
      </c>
      <c r="I11265" s="5">
        <f>IF($G11265="","",$G11265*IF($H11265="",$O11265,$H11265)/100)</f>
        <v/>
      </c>
      <c r="J11265" s="5">
        <f>IF(OR($L11265="",NOT(COUNTIFS($L$2:$L11265,$L11265)=1)),"",SUMIFS($G:$G,$L:$L,$L11265))</f>
        <v/>
      </c>
      <c r="K11265" s="5">
        <f>IF(OR($L11265="",NOT(COUNTIFS($L$2:$L11265,$L11265)=1)),"",SUMIFS($I:$I,$L:$L,$L11265))</f>
        <v/>
      </c>
      <c r="L11265" s="6">
        <f>IF($B11265="","",YEAR($B11265))</f>
        <v/>
      </c>
      <c r="M11265" s="6">
        <f>INT((ROW()-2)/39)+1</f>
        <v/>
      </c>
      <c r="N11265" s="6">
        <f>MOD(ROW()-2,39)+2</f>
        <v/>
      </c>
      <c r="O11265" s="42">
        <f>IF(AND($B11265&lt;&gt;"",$C11265&lt;&gt;"",$B11265&lt;=$C11265),INDEX(Szabalyok!$C:$C,$N11265),"")</f>
        <v/>
      </c>
      <c r="P11265">
        <f>IF(D11265="",P11264,P11264+1)</f>
        <v/>
      </c>
    </row>
    <row r="11266">
      <c r="A11266">
        <f>IF(P11266=P11265,0,P11266)</f>
        <v/>
      </c>
      <c r="B11266" s="41">
        <f>IF($M11266&gt;300,"",IF(OR(INDEX(Bemenet!$E$2:$E$301,$M11266)="",INDEX(Bemenet!$F$2:$F$301,$M11266)=""),"",MAX(INDEX(Bemenet!$E$2:$E$301,$M11266),INDEX(Szabalyok!$A:$A,$N11266))))</f>
        <v/>
      </c>
      <c r="C11266" s="41">
        <f>IF($B11266="","",MIN(INDEX(Bemenet!$F$2:$F$301,$M11266),INDEX(Szabalyok!$B:$B,$N11266)))</f>
        <v/>
      </c>
      <c r="D11266" s="5">
        <f>IF(AND($B11266&lt;&gt;"",$C11266&lt;&gt;"",$B11266&lt;=$C11266),INDEX(Bemenet!$G$2:$G$301,$M11266),"")</f>
        <v/>
      </c>
      <c r="E11266" s="6">
        <f>IF(AND($B11266&lt;&gt;"",$C11266&lt;&gt;"",$B11266&lt;=$C11266),INDEX(Bemenet!$D$2:$D$301,$M11266),"")</f>
        <v/>
      </c>
      <c r="F11266" s="5">
        <f>IF(AND($B11266&lt;&gt;"",$C11266&lt;&gt;"",$B11266&lt;=$C11266),$C11266-$B11266+1,"")</f>
        <v/>
      </c>
      <c r="G11266" s="5">
        <f>IF($F11266="","",$F11266*$D11266)</f>
        <v/>
      </c>
      <c r="H11266" s="42">
        <f>IF($G11266="","",$O11266)</f>
        <v/>
      </c>
      <c r="I11266" s="5">
        <f>IF($G11266="","",$G11266*IF($H11266="",$O11266,$H11266)/100)</f>
        <v/>
      </c>
      <c r="J11266" s="5">
        <f>IF(OR($L11266="",NOT(COUNTIFS($L$2:$L11266,$L11266)=1)),"",SUMIFS($G:$G,$L:$L,$L11266))</f>
        <v/>
      </c>
      <c r="K11266" s="5">
        <f>IF(OR($L11266="",NOT(COUNTIFS($L$2:$L11266,$L11266)=1)),"",SUMIFS($I:$I,$L:$L,$L11266))</f>
        <v/>
      </c>
      <c r="L11266" s="6">
        <f>IF($B11266="","",YEAR($B11266))</f>
        <v/>
      </c>
      <c r="M11266" s="6">
        <f>INT((ROW()-2)/39)+1</f>
        <v/>
      </c>
      <c r="N11266" s="6">
        <f>MOD(ROW()-2,39)+2</f>
        <v/>
      </c>
      <c r="O11266" s="42">
        <f>IF(AND($B11266&lt;&gt;"",$C11266&lt;&gt;"",$B11266&lt;=$C11266),INDEX(Szabalyok!$C:$C,$N11266),"")</f>
        <v/>
      </c>
      <c r="P11266">
        <f>IF(D11266="",P11265,P11265+1)</f>
        <v/>
      </c>
    </row>
    <row r="11267">
      <c r="A11267">
        <f>IF(P11267=P11266,0,P11267)</f>
        <v/>
      </c>
      <c r="B11267" s="41">
        <f>IF($M11267&gt;300,"",IF(OR(INDEX(Bemenet!$E$2:$E$301,$M11267)="",INDEX(Bemenet!$F$2:$F$301,$M11267)=""),"",MAX(INDEX(Bemenet!$E$2:$E$301,$M11267),INDEX(Szabalyok!$A:$A,$N11267))))</f>
        <v/>
      </c>
      <c r="C11267" s="41">
        <f>IF($B11267="","",MIN(INDEX(Bemenet!$F$2:$F$301,$M11267),INDEX(Szabalyok!$B:$B,$N11267)))</f>
        <v/>
      </c>
      <c r="D11267" s="5">
        <f>IF(AND($B11267&lt;&gt;"",$C11267&lt;&gt;"",$B11267&lt;=$C11267),INDEX(Bemenet!$G$2:$G$301,$M11267),"")</f>
        <v/>
      </c>
      <c r="E11267" s="6">
        <f>IF(AND($B11267&lt;&gt;"",$C11267&lt;&gt;"",$B11267&lt;=$C11267),INDEX(Bemenet!$D$2:$D$301,$M11267),"")</f>
        <v/>
      </c>
      <c r="F11267" s="5">
        <f>IF(AND($B11267&lt;&gt;"",$C11267&lt;&gt;"",$B11267&lt;=$C11267),$C11267-$B11267+1,"")</f>
        <v/>
      </c>
      <c r="G11267" s="5">
        <f>IF($F11267="","",$F11267*$D11267)</f>
        <v/>
      </c>
      <c r="H11267" s="42">
        <f>IF($G11267="","",$O11267)</f>
        <v/>
      </c>
      <c r="I11267" s="5">
        <f>IF($G11267="","",$G11267*IF($H11267="",$O11267,$H11267)/100)</f>
        <v/>
      </c>
      <c r="J11267" s="5">
        <f>IF(OR($L11267="",NOT(COUNTIFS($L$2:$L11267,$L11267)=1)),"",SUMIFS($G:$G,$L:$L,$L11267))</f>
        <v/>
      </c>
      <c r="K11267" s="5">
        <f>IF(OR($L11267="",NOT(COUNTIFS($L$2:$L11267,$L11267)=1)),"",SUMIFS($I:$I,$L:$L,$L11267))</f>
        <v/>
      </c>
      <c r="L11267" s="6">
        <f>IF($B11267="","",YEAR($B11267))</f>
        <v/>
      </c>
      <c r="M11267" s="6">
        <f>INT((ROW()-2)/39)+1</f>
        <v/>
      </c>
      <c r="N11267" s="6">
        <f>MOD(ROW()-2,39)+2</f>
        <v/>
      </c>
      <c r="O11267" s="42">
        <f>IF(AND($B11267&lt;&gt;"",$C11267&lt;&gt;"",$B11267&lt;=$C11267),INDEX(Szabalyok!$C:$C,$N11267),"")</f>
        <v/>
      </c>
      <c r="P11267">
        <f>IF(D11267="",P11266,P11266+1)</f>
        <v/>
      </c>
    </row>
    <row r="11268">
      <c r="A11268">
        <f>IF(P11268=P11267,0,P11268)</f>
        <v/>
      </c>
      <c r="B11268" s="41">
        <f>IF($M11268&gt;300,"",IF(OR(INDEX(Bemenet!$E$2:$E$301,$M11268)="",INDEX(Bemenet!$F$2:$F$301,$M11268)=""),"",MAX(INDEX(Bemenet!$E$2:$E$301,$M11268),INDEX(Szabalyok!$A:$A,$N11268))))</f>
        <v/>
      </c>
      <c r="C11268" s="41">
        <f>IF($B11268="","",MIN(INDEX(Bemenet!$F$2:$F$301,$M11268),INDEX(Szabalyok!$B:$B,$N11268)))</f>
        <v/>
      </c>
      <c r="D11268" s="5">
        <f>IF(AND($B11268&lt;&gt;"",$C11268&lt;&gt;"",$B11268&lt;=$C11268),INDEX(Bemenet!$G$2:$G$301,$M11268),"")</f>
        <v/>
      </c>
      <c r="E11268" s="6">
        <f>IF(AND($B11268&lt;&gt;"",$C11268&lt;&gt;"",$B11268&lt;=$C11268),INDEX(Bemenet!$D$2:$D$301,$M11268),"")</f>
        <v/>
      </c>
      <c r="F11268" s="5">
        <f>IF(AND($B11268&lt;&gt;"",$C11268&lt;&gt;"",$B11268&lt;=$C11268),$C11268-$B11268+1,"")</f>
        <v/>
      </c>
      <c r="G11268" s="5">
        <f>IF($F11268="","",$F11268*$D11268)</f>
        <v/>
      </c>
      <c r="H11268" s="42">
        <f>IF($G11268="","",$O11268)</f>
        <v/>
      </c>
      <c r="I11268" s="5">
        <f>IF($G11268="","",$G11268*IF($H11268="",$O11268,$H11268)/100)</f>
        <v/>
      </c>
      <c r="J11268" s="5">
        <f>IF(OR($L11268="",NOT(COUNTIFS($L$2:$L11268,$L11268)=1)),"",SUMIFS($G:$G,$L:$L,$L11268))</f>
        <v/>
      </c>
      <c r="K11268" s="5">
        <f>IF(OR($L11268="",NOT(COUNTIFS($L$2:$L11268,$L11268)=1)),"",SUMIFS($I:$I,$L:$L,$L11268))</f>
        <v/>
      </c>
      <c r="L11268" s="6">
        <f>IF($B11268="","",YEAR($B11268))</f>
        <v/>
      </c>
      <c r="M11268" s="6">
        <f>INT((ROW()-2)/39)+1</f>
        <v/>
      </c>
      <c r="N11268" s="6">
        <f>MOD(ROW()-2,39)+2</f>
        <v/>
      </c>
      <c r="O11268" s="42">
        <f>IF(AND($B11268&lt;&gt;"",$C11268&lt;&gt;"",$B11268&lt;=$C11268),INDEX(Szabalyok!$C:$C,$N11268),"")</f>
        <v/>
      </c>
      <c r="P11268">
        <f>IF(D11268="",P11267,P11267+1)</f>
        <v/>
      </c>
    </row>
    <row r="11269">
      <c r="A11269">
        <f>IF(P11269=P11268,0,P11269)</f>
        <v/>
      </c>
      <c r="B11269" s="41">
        <f>IF($M11269&gt;300,"",IF(OR(INDEX(Bemenet!$E$2:$E$301,$M11269)="",INDEX(Bemenet!$F$2:$F$301,$M11269)=""),"",MAX(INDEX(Bemenet!$E$2:$E$301,$M11269),INDEX(Szabalyok!$A:$A,$N11269))))</f>
        <v/>
      </c>
      <c r="C11269" s="41">
        <f>IF($B11269="","",MIN(INDEX(Bemenet!$F$2:$F$301,$M11269),INDEX(Szabalyok!$B:$B,$N11269)))</f>
        <v/>
      </c>
      <c r="D11269" s="5">
        <f>IF(AND($B11269&lt;&gt;"",$C11269&lt;&gt;"",$B11269&lt;=$C11269),INDEX(Bemenet!$G$2:$G$301,$M11269),"")</f>
        <v/>
      </c>
      <c r="E11269" s="6">
        <f>IF(AND($B11269&lt;&gt;"",$C11269&lt;&gt;"",$B11269&lt;=$C11269),INDEX(Bemenet!$D$2:$D$301,$M11269),"")</f>
        <v/>
      </c>
      <c r="F11269" s="5">
        <f>IF(AND($B11269&lt;&gt;"",$C11269&lt;&gt;"",$B11269&lt;=$C11269),$C11269-$B11269+1,"")</f>
        <v/>
      </c>
      <c r="G11269" s="5">
        <f>IF($F11269="","",$F11269*$D11269)</f>
        <v/>
      </c>
      <c r="H11269" s="42">
        <f>IF($G11269="","",$O11269)</f>
        <v/>
      </c>
      <c r="I11269" s="5">
        <f>IF($G11269="","",$G11269*IF($H11269="",$O11269,$H11269)/100)</f>
        <v/>
      </c>
      <c r="J11269" s="5">
        <f>IF(OR($L11269="",NOT(COUNTIFS($L$2:$L11269,$L11269)=1)),"",SUMIFS($G:$G,$L:$L,$L11269))</f>
        <v/>
      </c>
      <c r="K11269" s="5">
        <f>IF(OR($L11269="",NOT(COUNTIFS($L$2:$L11269,$L11269)=1)),"",SUMIFS($I:$I,$L:$L,$L11269))</f>
        <v/>
      </c>
      <c r="L11269" s="6">
        <f>IF($B11269="","",YEAR($B11269))</f>
        <v/>
      </c>
      <c r="M11269" s="6">
        <f>INT((ROW()-2)/39)+1</f>
        <v/>
      </c>
      <c r="N11269" s="6">
        <f>MOD(ROW()-2,39)+2</f>
        <v/>
      </c>
      <c r="O11269" s="42">
        <f>IF(AND($B11269&lt;&gt;"",$C11269&lt;&gt;"",$B11269&lt;=$C11269),INDEX(Szabalyok!$C:$C,$N11269),"")</f>
        <v/>
      </c>
      <c r="P11269">
        <f>IF(D11269="",P11268,P11268+1)</f>
        <v/>
      </c>
    </row>
    <row r="11270">
      <c r="A11270">
        <f>IF(P11270=P11269,0,P11270)</f>
        <v/>
      </c>
      <c r="B11270" s="41">
        <f>IF($M11270&gt;300,"",IF(OR(INDEX(Bemenet!$E$2:$E$301,$M11270)="",INDEX(Bemenet!$F$2:$F$301,$M11270)=""),"",MAX(INDEX(Bemenet!$E$2:$E$301,$M11270),INDEX(Szabalyok!$A:$A,$N11270))))</f>
        <v/>
      </c>
      <c r="C11270" s="41">
        <f>IF($B11270="","",MIN(INDEX(Bemenet!$F$2:$F$301,$M11270),INDEX(Szabalyok!$B:$B,$N11270)))</f>
        <v/>
      </c>
      <c r="D11270" s="5">
        <f>IF(AND($B11270&lt;&gt;"",$C11270&lt;&gt;"",$B11270&lt;=$C11270),INDEX(Bemenet!$G$2:$G$301,$M11270),"")</f>
        <v/>
      </c>
      <c r="E11270" s="6">
        <f>IF(AND($B11270&lt;&gt;"",$C11270&lt;&gt;"",$B11270&lt;=$C11270),INDEX(Bemenet!$D$2:$D$301,$M11270),"")</f>
        <v/>
      </c>
      <c r="F11270" s="5">
        <f>IF(AND($B11270&lt;&gt;"",$C11270&lt;&gt;"",$B11270&lt;=$C11270),$C11270-$B11270+1,"")</f>
        <v/>
      </c>
      <c r="G11270" s="5">
        <f>IF($F11270="","",$F11270*$D11270)</f>
        <v/>
      </c>
      <c r="H11270" s="42">
        <f>IF($G11270="","",$O11270)</f>
        <v/>
      </c>
      <c r="I11270" s="5">
        <f>IF($G11270="","",$G11270*IF($H11270="",$O11270,$H11270)/100)</f>
        <v/>
      </c>
      <c r="J11270" s="5">
        <f>IF(OR($L11270="",NOT(COUNTIFS($L$2:$L11270,$L11270)=1)),"",SUMIFS($G:$G,$L:$L,$L11270))</f>
        <v/>
      </c>
      <c r="K11270" s="5">
        <f>IF(OR($L11270="",NOT(COUNTIFS($L$2:$L11270,$L11270)=1)),"",SUMIFS($I:$I,$L:$L,$L11270))</f>
        <v/>
      </c>
      <c r="L11270" s="6">
        <f>IF($B11270="","",YEAR($B11270))</f>
        <v/>
      </c>
      <c r="M11270" s="6">
        <f>INT((ROW()-2)/39)+1</f>
        <v/>
      </c>
      <c r="N11270" s="6">
        <f>MOD(ROW()-2,39)+2</f>
        <v/>
      </c>
      <c r="O11270" s="42">
        <f>IF(AND($B11270&lt;&gt;"",$C11270&lt;&gt;"",$B11270&lt;=$C11270),INDEX(Szabalyok!$C:$C,$N11270),"")</f>
        <v/>
      </c>
      <c r="P11270">
        <f>IF(D11270="",P11269,P11269+1)</f>
        <v/>
      </c>
    </row>
    <row r="11271">
      <c r="A11271">
        <f>IF(P11271=P11270,0,P11271)</f>
        <v/>
      </c>
      <c r="B11271" s="41">
        <f>IF($M11271&gt;300,"",IF(OR(INDEX(Bemenet!$E$2:$E$301,$M11271)="",INDEX(Bemenet!$F$2:$F$301,$M11271)=""),"",MAX(INDEX(Bemenet!$E$2:$E$301,$M11271),INDEX(Szabalyok!$A:$A,$N11271))))</f>
        <v/>
      </c>
      <c r="C11271" s="41">
        <f>IF($B11271="","",MIN(INDEX(Bemenet!$F$2:$F$301,$M11271),INDEX(Szabalyok!$B:$B,$N11271)))</f>
        <v/>
      </c>
      <c r="D11271" s="5">
        <f>IF(AND($B11271&lt;&gt;"",$C11271&lt;&gt;"",$B11271&lt;=$C11271),INDEX(Bemenet!$G$2:$G$301,$M11271),"")</f>
        <v/>
      </c>
      <c r="E11271" s="6">
        <f>IF(AND($B11271&lt;&gt;"",$C11271&lt;&gt;"",$B11271&lt;=$C11271),INDEX(Bemenet!$D$2:$D$301,$M11271),"")</f>
        <v/>
      </c>
      <c r="F11271" s="5">
        <f>IF(AND($B11271&lt;&gt;"",$C11271&lt;&gt;"",$B11271&lt;=$C11271),$C11271-$B11271+1,"")</f>
        <v/>
      </c>
      <c r="G11271" s="5">
        <f>IF($F11271="","",$F11271*$D11271)</f>
        <v/>
      </c>
      <c r="H11271" s="42">
        <f>IF($G11271="","",$O11271)</f>
        <v/>
      </c>
      <c r="I11271" s="5">
        <f>IF($G11271="","",$G11271*IF($H11271="",$O11271,$H11271)/100)</f>
        <v/>
      </c>
      <c r="J11271" s="5">
        <f>IF(OR($L11271="",NOT(COUNTIFS($L$2:$L11271,$L11271)=1)),"",SUMIFS($G:$G,$L:$L,$L11271))</f>
        <v/>
      </c>
      <c r="K11271" s="5">
        <f>IF(OR($L11271="",NOT(COUNTIFS($L$2:$L11271,$L11271)=1)),"",SUMIFS($I:$I,$L:$L,$L11271))</f>
        <v/>
      </c>
      <c r="L11271" s="6">
        <f>IF($B11271="","",YEAR($B11271))</f>
        <v/>
      </c>
      <c r="M11271" s="6">
        <f>INT((ROW()-2)/39)+1</f>
        <v/>
      </c>
      <c r="N11271" s="6">
        <f>MOD(ROW()-2,39)+2</f>
        <v/>
      </c>
      <c r="O11271" s="42">
        <f>IF(AND($B11271&lt;&gt;"",$C11271&lt;&gt;"",$B11271&lt;=$C11271),INDEX(Szabalyok!$C:$C,$N11271),"")</f>
        <v/>
      </c>
      <c r="P11271">
        <f>IF(D11271="",P11270,P11270+1)</f>
        <v/>
      </c>
    </row>
    <row r="11272">
      <c r="A11272">
        <f>IF(P11272=P11271,0,P11272)</f>
        <v/>
      </c>
      <c r="B11272" s="41">
        <f>IF($M11272&gt;300,"",IF(OR(INDEX(Bemenet!$E$2:$E$301,$M11272)="",INDEX(Bemenet!$F$2:$F$301,$M11272)=""),"",MAX(INDEX(Bemenet!$E$2:$E$301,$M11272),INDEX(Szabalyok!$A:$A,$N11272))))</f>
        <v/>
      </c>
      <c r="C11272" s="41">
        <f>IF($B11272="","",MIN(INDEX(Bemenet!$F$2:$F$301,$M11272),INDEX(Szabalyok!$B:$B,$N11272)))</f>
        <v/>
      </c>
      <c r="D11272" s="5">
        <f>IF(AND($B11272&lt;&gt;"",$C11272&lt;&gt;"",$B11272&lt;=$C11272),INDEX(Bemenet!$G$2:$G$301,$M11272),"")</f>
        <v/>
      </c>
      <c r="E11272" s="6">
        <f>IF(AND($B11272&lt;&gt;"",$C11272&lt;&gt;"",$B11272&lt;=$C11272),INDEX(Bemenet!$D$2:$D$301,$M11272),"")</f>
        <v/>
      </c>
      <c r="F11272" s="5">
        <f>IF(AND($B11272&lt;&gt;"",$C11272&lt;&gt;"",$B11272&lt;=$C11272),$C11272-$B11272+1,"")</f>
        <v/>
      </c>
      <c r="G11272" s="5">
        <f>IF($F11272="","",$F11272*$D11272)</f>
        <v/>
      </c>
      <c r="H11272" s="42">
        <f>IF($G11272="","",$O11272)</f>
        <v/>
      </c>
      <c r="I11272" s="5">
        <f>IF($G11272="","",$G11272*IF($H11272="",$O11272,$H11272)/100)</f>
        <v/>
      </c>
      <c r="J11272" s="5">
        <f>IF(OR($L11272="",NOT(COUNTIFS($L$2:$L11272,$L11272)=1)),"",SUMIFS($G:$G,$L:$L,$L11272))</f>
        <v/>
      </c>
      <c r="K11272" s="5">
        <f>IF(OR($L11272="",NOT(COUNTIFS($L$2:$L11272,$L11272)=1)),"",SUMIFS($I:$I,$L:$L,$L11272))</f>
        <v/>
      </c>
      <c r="L11272" s="6">
        <f>IF($B11272="","",YEAR($B11272))</f>
        <v/>
      </c>
      <c r="M11272" s="6">
        <f>INT((ROW()-2)/39)+1</f>
        <v/>
      </c>
      <c r="N11272" s="6">
        <f>MOD(ROW()-2,39)+2</f>
        <v/>
      </c>
      <c r="O11272" s="42">
        <f>IF(AND($B11272&lt;&gt;"",$C11272&lt;&gt;"",$B11272&lt;=$C11272),INDEX(Szabalyok!$C:$C,$N11272),"")</f>
        <v/>
      </c>
      <c r="P11272">
        <f>IF(D11272="",P11271,P11271+1)</f>
        <v/>
      </c>
    </row>
    <row r="11273">
      <c r="A11273">
        <f>IF(P11273=P11272,0,P11273)</f>
        <v/>
      </c>
      <c r="B11273" s="41">
        <f>IF($M11273&gt;300,"",IF(OR(INDEX(Bemenet!$E$2:$E$301,$M11273)="",INDEX(Bemenet!$F$2:$F$301,$M11273)=""),"",MAX(INDEX(Bemenet!$E$2:$E$301,$M11273),INDEX(Szabalyok!$A:$A,$N11273))))</f>
        <v/>
      </c>
      <c r="C11273" s="41">
        <f>IF($B11273="","",MIN(INDEX(Bemenet!$F$2:$F$301,$M11273),INDEX(Szabalyok!$B:$B,$N11273)))</f>
        <v/>
      </c>
      <c r="D11273" s="5">
        <f>IF(AND($B11273&lt;&gt;"",$C11273&lt;&gt;"",$B11273&lt;=$C11273),INDEX(Bemenet!$G$2:$G$301,$M11273),"")</f>
        <v/>
      </c>
      <c r="E11273" s="6">
        <f>IF(AND($B11273&lt;&gt;"",$C11273&lt;&gt;"",$B11273&lt;=$C11273),INDEX(Bemenet!$D$2:$D$301,$M11273),"")</f>
        <v/>
      </c>
      <c r="F11273" s="5">
        <f>IF(AND($B11273&lt;&gt;"",$C11273&lt;&gt;"",$B11273&lt;=$C11273),$C11273-$B11273+1,"")</f>
        <v/>
      </c>
      <c r="G11273" s="5">
        <f>IF($F11273="","",$F11273*$D11273)</f>
        <v/>
      </c>
      <c r="H11273" s="42">
        <f>IF($G11273="","",$O11273)</f>
        <v/>
      </c>
      <c r="I11273" s="5">
        <f>IF($G11273="","",$G11273*IF($H11273="",$O11273,$H11273)/100)</f>
        <v/>
      </c>
      <c r="J11273" s="5">
        <f>IF(OR($L11273="",NOT(COUNTIFS($L$2:$L11273,$L11273)=1)),"",SUMIFS($G:$G,$L:$L,$L11273))</f>
        <v/>
      </c>
      <c r="K11273" s="5">
        <f>IF(OR($L11273="",NOT(COUNTIFS($L$2:$L11273,$L11273)=1)),"",SUMIFS($I:$I,$L:$L,$L11273))</f>
        <v/>
      </c>
      <c r="L11273" s="6">
        <f>IF($B11273="","",YEAR($B11273))</f>
        <v/>
      </c>
      <c r="M11273" s="6">
        <f>INT((ROW()-2)/39)+1</f>
        <v/>
      </c>
      <c r="N11273" s="6">
        <f>MOD(ROW()-2,39)+2</f>
        <v/>
      </c>
      <c r="O11273" s="42">
        <f>IF(AND($B11273&lt;&gt;"",$C11273&lt;&gt;"",$B11273&lt;=$C11273),INDEX(Szabalyok!$C:$C,$N11273),"")</f>
        <v/>
      </c>
      <c r="P11273">
        <f>IF(D11273="",P11272,P11272+1)</f>
        <v/>
      </c>
    </row>
    <row r="11274">
      <c r="A11274">
        <f>IF(P11274=P11273,0,P11274)</f>
        <v/>
      </c>
      <c r="B11274" s="41">
        <f>IF($M11274&gt;300,"",IF(OR(INDEX(Bemenet!$E$2:$E$301,$M11274)="",INDEX(Bemenet!$F$2:$F$301,$M11274)=""),"",MAX(INDEX(Bemenet!$E$2:$E$301,$M11274),INDEX(Szabalyok!$A:$A,$N11274))))</f>
        <v/>
      </c>
      <c r="C11274" s="41">
        <f>IF($B11274="","",MIN(INDEX(Bemenet!$F$2:$F$301,$M11274),INDEX(Szabalyok!$B:$B,$N11274)))</f>
        <v/>
      </c>
      <c r="D11274" s="5">
        <f>IF(AND($B11274&lt;&gt;"",$C11274&lt;&gt;"",$B11274&lt;=$C11274),INDEX(Bemenet!$G$2:$G$301,$M11274),"")</f>
        <v/>
      </c>
      <c r="E11274" s="6">
        <f>IF(AND($B11274&lt;&gt;"",$C11274&lt;&gt;"",$B11274&lt;=$C11274),INDEX(Bemenet!$D$2:$D$301,$M11274),"")</f>
        <v/>
      </c>
      <c r="F11274" s="5">
        <f>IF(AND($B11274&lt;&gt;"",$C11274&lt;&gt;"",$B11274&lt;=$C11274),$C11274-$B11274+1,"")</f>
        <v/>
      </c>
      <c r="G11274" s="5">
        <f>IF($F11274="","",$F11274*$D11274)</f>
        <v/>
      </c>
      <c r="H11274" s="42">
        <f>IF($G11274="","",$O11274)</f>
        <v/>
      </c>
      <c r="I11274" s="5">
        <f>IF($G11274="","",$G11274*IF($H11274="",$O11274,$H11274)/100)</f>
        <v/>
      </c>
      <c r="J11274" s="5">
        <f>IF(OR($L11274="",NOT(COUNTIFS($L$2:$L11274,$L11274)=1)),"",SUMIFS($G:$G,$L:$L,$L11274))</f>
        <v/>
      </c>
      <c r="K11274" s="5">
        <f>IF(OR($L11274="",NOT(COUNTIFS($L$2:$L11274,$L11274)=1)),"",SUMIFS($I:$I,$L:$L,$L11274))</f>
        <v/>
      </c>
      <c r="L11274" s="6">
        <f>IF($B11274="","",YEAR($B11274))</f>
        <v/>
      </c>
      <c r="M11274" s="6">
        <f>INT((ROW()-2)/39)+1</f>
        <v/>
      </c>
      <c r="N11274" s="6">
        <f>MOD(ROW()-2,39)+2</f>
        <v/>
      </c>
      <c r="O11274" s="42">
        <f>IF(AND($B11274&lt;&gt;"",$C11274&lt;&gt;"",$B11274&lt;=$C11274),INDEX(Szabalyok!$C:$C,$N11274),"")</f>
        <v/>
      </c>
      <c r="P11274">
        <f>IF(D11274="",P11273,P11273+1)</f>
        <v/>
      </c>
    </row>
    <row r="11275">
      <c r="A11275">
        <f>IF(P11275=P11274,0,P11275)</f>
        <v/>
      </c>
      <c r="B11275" s="41">
        <f>IF($M11275&gt;300,"",IF(OR(INDEX(Bemenet!$E$2:$E$301,$M11275)="",INDEX(Bemenet!$F$2:$F$301,$M11275)=""),"",MAX(INDEX(Bemenet!$E$2:$E$301,$M11275),INDEX(Szabalyok!$A:$A,$N11275))))</f>
        <v/>
      </c>
      <c r="C11275" s="41">
        <f>IF($B11275="","",MIN(INDEX(Bemenet!$F$2:$F$301,$M11275),INDEX(Szabalyok!$B:$B,$N11275)))</f>
        <v/>
      </c>
      <c r="D11275" s="5">
        <f>IF(AND($B11275&lt;&gt;"",$C11275&lt;&gt;"",$B11275&lt;=$C11275),INDEX(Bemenet!$G$2:$G$301,$M11275),"")</f>
        <v/>
      </c>
      <c r="E11275" s="6">
        <f>IF(AND($B11275&lt;&gt;"",$C11275&lt;&gt;"",$B11275&lt;=$C11275),INDEX(Bemenet!$D$2:$D$301,$M11275),"")</f>
        <v/>
      </c>
      <c r="F11275" s="5">
        <f>IF(AND($B11275&lt;&gt;"",$C11275&lt;&gt;"",$B11275&lt;=$C11275),$C11275-$B11275+1,"")</f>
        <v/>
      </c>
      <c r="G11275" s="5">
        <f>IF($F11275="","",$F11275*$D11275)</f>
        <v/>
      </c>
      <c r="H11275" s="42">
        <f>IF($G11275="","",$O11275)</f>
        <v/>
      </c>
      <c r="I11275" s="5">
        <f>IF($G11275="","",$G11275*IF($H11275="",$O11275,$H11275)/100)</f>
        <v/>
      </c>
      <c r="J11275" s="5">
        <f>IF(OR($L11275="",NOT(COUNTIFS($L$2:$L11275,$L11275)=1)),"",SUMIFS($G:$G,$L:$L,$L11275))</f>
        <v/>
      </c>
      <c r="K11275" s="5">
        <f>IF(OR($L11275="",NOT(COUNTIFS($L$2:$L11275,$L11275)=1)),"",SUMIFS($I:$I,$L:$L,$L11275))</f>
        <v/>
      </c>
      <c r="L11275" s="6">
        <f>IF($B11275="","",YEAR($B11275))</f>
        <v/>
      </c>
      <c r="M11275" s="6">
        <f>INT((ROW()-2)/39)+1</f>
        <v/>
      </c>
      <c r="N11275" s="6">
        <f>MOD(ROW()-2,39)+2</f>
        <v/>
      </c>
      <c r="O11275" s="42">
        <f>IF(AND($B11275&lt;&gt;"",$C11275&lt;&gt;"",$B11275&lt;=$C11275),INDEX(Szabalyok!$C:$C,$N11275),"")</f>
        <v/>
      </c>
      <c r="P11275">
        <f>IF(D11275="",P11274,P11274+1)</f>
        <v/>
      </c>
    </row>
    <row r="11276">
      <c r="A11276">
        <f>IF(P11276=P11275,0,P11276)</f>
        <v/>
      </c>
      <c r="B11276" s="41">
        <f>IF($M11276&gt;300,"",IF(OR(INDEX(Bemenet!$E$2:$E$301,$M11276)="",INDEX(Bemenet!$F$2:$F$301,$M11276)=""),"",MAX(INDEX(Bemenet!$E$2:$E$301,$M11276),INDEX(Szabalyok!$A:$A,$N11276))))</f>
        <v/>
      </c>
      <c r="C11276" s="41">
        <f>IF($B11276="","",MIN(INDEX(Bemenet!$F$2:$F$301,$M11276),INDEX(Szabalyok!$B:$B,$N11276)))</f>
        <v/>
      </c>
      <c r="D11276" s="5">
        <f>IF(AND($B11276&lt;&gt;"",$C11276&lt;&gt;"",$B11276&lt;=$C11276),INDEX(Bemenet!$G$2:$G$301,$M11276),"")</f>
        <v/>
      </c>
      <c r="E11276" s="6">
        <f>IF(AND($B11276&lt;&gt;"",$C11276&lt;&gt;"",$B11276&lt;=$C11276),INDEX(Bemenet!$D$2:$D$301,$M11276),"")</f>
        <v/>
      </c>
      <c r="F11276" s="5">
        <f>IF(AND($B11276&lt;&gt;"",$C11276&lt;&gt;"",$B11276&lt;=$C11276),$C11276-$B11276+1,"")</f>
        <v/>
      </c>
      <c r="G11276" s="5">
        <f>IF($F11276="","",$F11276*$D11276)</f>
        <v/>
      </c>
      <c r="H11276" s="42">
        <f>IF($G11276="","",$O11276)</f>
        <v/>
      </c>
      <c r="I11276" s="5">
        <f>IF($G11276="","",$G11276*IF($H11276="",$O11276,$H11276)/100)</f>
        <v/>
      </c>
      <c r="J11276" s="5">
        <f>IF(OR($L11276="",NOT(COUNTIFS($L$2:$L11276,$L11276)=1)),"",SUMIFS($G:$G,$L:$L,$L11276))</f>
        <v/>
      </c>
      <c r="K11276" s="5">
        <f>IF(OR($L11276="",NOT(COUNTIFS($L$2:$L11276,$L11276)=1)),"",SUMIFS($I:$I,$L:$L,$L11276))</f>
        <v/>
      </c>
      <c r="L11276" s="6">
        <f>IF($B11276="","",YEAR($B11276))</f>
        <v/>
      </c>
      <c r="M11276" s="6">
        <f>INT((ROW()-2)/39)+1</f>
        <v/>
      </c>
      <c r="N11276" s="6">
        <f>MOD(ROW()-2,39)+2</f>
        <v/>
      </c>
      <c r="O11276" s="42">
        <f>IF(AND($B11276&lt;&gt;"",$C11276&lt;&gt;"",$B11276&lt;=$C11276),INDEX(Szabalyok!$C:$C,$N11276),"")</f>
        <v/>
      </c>
      <c r="P11276">
        <f>IF(D11276="",P11275,P11275+1)</f>
        <v/>
      </c>
    </row>
    <row r="11277">
      <c r="A11277">
        <f>IF(P11277=P11276,0,P11277)</f>
        <v/>
      </c>
      <c r="B11277" s="41">
        <f>IF($M11277&gt;300,"",IF(OR(INDEX(Bemenet!$E$2:$E$301,$M11277)="",INDEX(Bemenet!$F$2:$F$301,$M11277)=""),"",MAX(INDEX(Bemenet!$E$2:$E$301,$M11277),INDEX(Szabalyok!$A:$A,$N11277))))</f>
        <v/>
      </c>
      <c r="C11277" s="41">
        <f>IF($B11277="","",MIN(INDEX(Bemenet!$F$2:$F$301,$M11277),INDEX(Szabalyok!$B:$B,$N11277)))</f>
        <v/>
      </c>
      <c r="D11277" s="5">
        <f>IF(AND($B11277&lt;&gt;"",$C11277&lt;&gt;"",$B11277&lt;=$C11277),INDEX(Bemenet!$G$2:$G$301,$M11277),"")</f>
        <v/>
      </c>
      <c r="E11277" s="6">
        <f>IF(AND($B11277&lt;&gt;"",$C11277&lt;&gt;"",$B11277&lt;=$C11277),INDEX(Bemenet!$D$2:$D$301,$M11277),"")</f>
        <v/>
      </c>
      <c r="F11277" s="5">
        <f>IF(AND($B11277&lt;&gt;"",$C11277&lt;&gt;"",$B11277&lt;=$C11277),$C11277-$B11277+1,"")</f>
        <v/>
      </c>
      <c r="G11277" s="5">
        <f>IF($F11277="","",$F11277*$D11277)</f>
        <v/>
      </c>
      <c r="H11277" s="42">
        <f>IF($G11277="","",$O11277)</f>
        <v/>
      </c>
      <c r="I11277" s="5">
        <f>IF($G11277="","",$G11277*IF($H11277="",$O11277,$H11277)/100)</f>
        <v/>
      </c>
      <c r="J11277" s="5">
        <f>IF(OR($L11277="",NOT(COUNTIFS($L$2:$L11277,$L11277)=1)),"",SUMIFS($G:$G,$L:$L,$L11277))</f>
        <v/>
      </c>
      <c r="K11277" s="5">
        <f>IF(OR($L11277="",NOT(COUNTIFS($L$2:$L11277,$L11277)=1)),"",SUMIFS($I:$I,$L:$L,$L11277))</f>
        <v/>
      </c>
      <c r="L11277" s="6">
        <f>IF($B11277="","",YEAR($B11277))</f>
        <v/>
      </c>
      <c r="M11277" s="6">
        <f>INT((ROW()-2)/39)+1</f>
        <v/>
      </c>
      <c r="N11277" s="6">
        <f>MOD(ROW()-2,39)+2</f>
        <v/>
      </c>
      <c r="O11277" s="42">
        <f>IF(AND($B11277&lt;&gt;"",$C11277&lt;&gt;"",$B11277&lt;=$C11277),INDEX(Szabalyok!$C:$C,$N11277),"")</f>
        <v/>
      </c>
      <c r="P11277">
        <f>IF(D11277="",P11276,P11276+1)</f>
        <v/>
      </c>
    </row>
    <row r="11278">
      <c r="A11278">
        <f>IF(P11278=P11277,0,P11278)</f>
        <v/>
      </c>
      <c r="B11278" s="41">
        <f>IF($M11278&gt;300,"",IF(OR(INDEX(Bemenet!$E$2:$E$301,$M11278)="",INDEX(Bemenet!$F$2:$F$301,$M11278)=""),"",MAX(INDEX(Bemenet!$E$2:$E$301,$M11278),INDEX(Szabalyok!$A:$A,$N11278))))</f>
        <v/>
      </c>
      <c r="C11278" s="41">
        <f>IF($B11278="","",MIN(INDEX(Bemenet!$F$2:$F$301,$M11278),INDEX(Szabalyok!$B:$B,$N11278)))</f>
        <v/>
      </c>
      <c r="D11278" s="5">
        <f>IF(AND($B11278&lt;&gt;"",$C11278&lt;&gt;"",$B11278&lt;=$C11278),INDEX(Bemenet!$G$2:$G$301,$M11278),"")</f>
        <v/>
      </c>
      <c r="E11278" s="6">
        <f>IF(AND($B11278&lt;&gt;"",$C11278&lt;&gt;"",$B11278&lt;=$C11278),INDEX(Bemenet!$D$2:$D$301,$M11278),"")</f>
        <v/>
      </c>
      <c r="F11278" s="5">
        <f>IF(AND($B11278&lt;&gt;"",$C11278&lt;&gt;"",$B11278&lt;=$C11278),$C11278-$B11278+1,"")</f>
        <v/>
      </c>
      <c r="G11278" s="5">
        <f>IF($F11278="","",$F11278*$D11278)</f>
        <v/>
      </c>
      <c r="H11278" s="42">
        <f>IF($G11278="","",$O11278)</f>
        <v/>
      </c>
      <c r="I11278" s="5">
        <f>IF($G11278="","",$G11278*IF($H11278="",$O11278,$H11278)/100)</f>
        <v/>
      </c>
      <c r="J11278" s="5">
        <f>IF(OR($L11278="",NOT(COUNTIFS($L$2:$L11278,$L11278)=1)),"",SUMIFS($G:$G,$L:$L,$L11278))</f>
        <v/>
      </c>
      <c r="K11278" s="5">
        <f>IF(OR($L11278="",NOT(COUNTIFS($L$2:$L11278,$L11278)=1)),"",SUMIFS($I:$I,$L:$L,$L11278))</f>
        <v/>
      </c>
      <c r="L11278" s="6">
        <f>IF($B11278="","",YEAR($B11278))</f>
        <v/>
      </c>
      <c r="M11278" s="6">
        <f>INT((ROW()-2)/39)+1</f>
        <v/>
      </c>
      <c r="N11278" s="6">
        <f>MOD(ROW()-2,39)+2</f>
        <v/>
      </c>
      <c r="O11278" s="42">
        <f>IF(AND($B11278&lt;&gt;"",$C11278&lt;&gt;"",$B11278&lt;=$C11278),INDEX(Szabalyok!$C:$C,$N11278),"")</f>
        <v/>
      </c>
      <c r="P11278">
        <f>IF(D11278="",P11277,P11277+1)</f>
        <v/>
      </c>
    </row>
    <row r="11279">
      <c r="A11279">
        <f>IF(P11279=P11278,0,P11279)</f>
        <v/>
      </c>
      <c r="B11279" s="41">
        <f>IF($M11279&gt;300,"",IF(OR(INDEX(Bemenet!$E$2:$E$301,$M11279)="",INDEX(Bemenet!$F$2:$F$301,$M11279)=""),"",MAX(INDEX(Bemenet!$E$2:$E$301,$M11279),INDEX(Szabalyok!$A:$A,$N11279))))</f>
        <v/>
      </c>
      <c r="C11279" s="41">
        <f>IF($B11279="","",MIN(INDEX(Bemenet!$F$2:$F$301,$M11279),INDEX(Szabalyok!$B:$B,$N11279)))</f>
        <v/>
      </c>
      <c r="D11279" s="5">
        <f>IF(AND($B11279&lt;&gt;"",$C11279&lt;&gt;"",$B11279&lt;=$C11279),INDEX(Bemenet!$G$2:$G$301,$M11279),"")</f>
        <v/>
      </c>
      <c r="E11279" s="6">
        <f>IF(AND($B11279&lt;&gt;"",$C11279&lt;&gt;"",$B11279&lt;=$C11279),INDEX(Bemenet!$D$2:$D$301,$M11279),"")</f>
        <v/>
      </c>
      <c r="F11279" s="5">
        <f>IF(AND($B11279&lt;&gt;"",$C11279&lt;&gt;"",$B11279&lt;=$C11279),$C11279-$B11279+1,"")</f>
        <v/>
      </c>
      <c r="G11279" s="5">
        <f>IF($F11279="","",$F11279*$D11279)</f>
        <v/>
      </c>
      <c r="H11279" s="42">
        <f>IF($G11279="","",$O11279)</f>
        <v/>
      </c>
      <c r="I11279" s="5">
        <f>IF($G11279="","",$G11279*IF($H11279="",$O11279,$H11279)/100)</f>
        <v/>
      </c>
      <c r="J11279" s="5">
        <f>IF(OR($L11279="",NOT(COUNTIFS($L$2:$L11279,$L11279)=1)),"",SUMIFS($G:$G,$L:$L,$L11279))</f>
        <v/>
      </c>
      <c r="K11279" s="5">
        <f>IF(OR($L11279="",NOT(COUNTIFS($L$2:$L11279,$L11279)=1)),"",SUMIFS($I:$I,$L:$L,$L11279))</f>
        <v/>
      </c>
      <c r="L11279" s="6">
        <f>IF($B11279="","",YEAR($B11279))</f>
        <v/>
      </c>
      <c r="M11279" s="6">
        <f>INT((ROW()-2)/39)+1</f>
        <v/>
      </c>
      <c r="N11279" s="6">
        <f>MOD(ROW()-2,39)+2</f>
        <v/>
      </c>
      <c r="O11279" s="42">
        <f>IF(AND($B11279&lt;&gt;"",$C11279&lt;&gt;"",$B11279&lt;=$C11279),INDEX(Szabalyok!$C:$C,$N11279),"")</f>
        <v/>
      </c>
      <c r="P11279">
        <f>IF(D11279="",P11278,P11278+1)</f>
        <v/>
      </c>
    </row>
    <row r="11280">
      <c r="A11280">
        <f>IF(P11280=P11279,0,P11280)</f>
        <v/>
      </c>
      <c r="B11280" s="41">
        <f>IF($M11280&gt;300,"",IF(OR(INDEX(Bemenet!$E$2:$E$301,$M11280)="",INDEX(Bemenet!$F$2:$F$301,$M11280)=""),"",MAX(INDEX(Bemenet!$E$2:$E$301,$M11280),INDEX(Szabalyok!$A:$A,$N11280))))</f>
        <v/>
      </c>
      <c r="C11280" s="41">
        <f>IF($B11280="","",MIN(INDEX(Bemenet!$F$2:$F$301,$M11280),INDEX(Szabalyok!$B:$B,$N11280)))</f>
        <v/>
      </c>
      <c r="D11280" s="5">
        <f>IF(AND($B11280&lt;&gt;"",$C11280&lt;&gt;"",$B11280&lt;=$C11280),INDEX(Bemenet!$G$2:$G$301,$M11280),"")</f>
        <v/>
      </c>
      <c r="E11280" s="6">
        <f>IF(AND($B11280&lt;&gt;"",$C11280&lt;&gt;"",$B11280&lt;=$C11280),INDEX(Bemenet!$D$2:$D$301,$M11280),"")</f>
        <v/>
      </c>
      <c r="F11280" s="5">
        <f>IF(AND($B11280&lt;&gt;"",$C11280&lt;&gt;"",$B11280&lt;=$C11280),$C11280-$B11280+1,"")</f>
        <v/>
      </c>
      <c r="G11280" s="5">
        <f>IF($F11280="","",$F11280*$D11280)</f>
        <v/>
      </c>
      <c r="H11280" s="42">
        <f>IF($G11280="","",$O11280)</f>
        <v/>
      </c>
      <c r="I11280" s="5">
        <f>IF($G11280="","",$G11280*IF($H11280="",$O11280,$H11280)/100)</f>
        <v/>
      </c>
      <c r="J11280" s="5">
        <f>IF(OR($L11280="",NOT(COUNTIFS($L$2:$L11280,$L11280)=1)),"",SUMIFS($G:$G,$L:$L,$L11280))</f>
        <v/>
      </c>
      <c r="K11280" s="5">
        <f>IF(OR($L11280="",NOT(COUNTIFS($L$2:$L11280,$L11280)=1)),"",SUMIFS($I:$I,$L:$L,$L11280))</f>
        <v/>
      </c>
      <c r="L11280" s="6">
        <f>IF($B11280="","",YEAR($B11280))</f>
        <v/>
      </c>
      <c r="M11280" s="6">
        <f>INT((ROW()-2)/39)+1</f>
        <v/>
      </c>
      <c r="N11280" s="6">
        <f>MOD(ROW()-2,39)+2</f>
        <v/>
      </c>
      <c r="O11280" s="42">
        <f>IF(AND($B11280&lt;&gt;"",$C11280&lt;&gt;"",$B11280&lt;=$C11280),INDEX(Szabalyok!$C:$C,$N11280),"")</f>
        <v/>
      </c>
      <c r="P11280">
        <f>IF(D11280="",P11279,P11279+1)</f>
        <v/>
      </c>
    </row>
    <row r="11281">
      <c r="A11281">
        <f>IF(P11281=P11280,0,P11281)</f>
        <v/>
      </c>
      <c r="B11281" s="41">
        <f>IF($M11281&gt;300,"",IF(OR(INDEX(Bemenet!$E$2:$E$301,$M11281)="",INDEX(Bemenet!$F$2:$F$301,$M11281)=""),"",MAX(INDEX(Bemenet!$E$2:$E$301,$M11281),INDEX(Szabalyok!$A:$A,$N11281))))</f>
        <v/>
      </c>
      <c r="C11281" s="41">
        <f>IF($B11281="","",MIN(INDEX(Bemenet!$F$2:$F$301,$M11281),INDEX(Szabalyok!$B:$B,$N11281)))</f>
        <v/>
      </c>
      <c r="D11281" s="5">
        <f>IF(AND($B11281&lt;&gt;"",$C11281&lt;&gt;"",$B11281&lt;=$C11281),INDEX(Bemenet!$G$2:$G$301,$M11281),"")</f>
        <v/>
      </c>
      <c r="E11281" s="6">
        <f>IF(AND($B11281&lt;&gt;"",$C11281&lt;&gt;"",$B11281&lt;=$C11281),INDEX(Bemenet!$D$2:$D$301,$M11281),"")</f>
        <v/>
      </c>
      <c r="F11281" s="5">
        <f>IF(AND($B11281&lt;&gt;"",$C11281&lt;&gt;"",$B11281&lt;=$C11281),$C11281-$B11281+1,"")</f>
        <v/>
      </c>
      <c r="G11281" s="5">
        <f>IF($F11281="","",$F11281*$D11281)</f>
        <v/>
      </c>
      <c r="H11281" s="42">
        <f>IF($G11281="","",$O11281)</f>
        <v/>
      </c>
      <c r="I11281" s="5">
        <f>IF($G11281="","",$G11281*IF($H11281="",$O11281,$H11281)/100)</f>
        <v/>
      </c>
      <c r="J11281" s="5">
        <f>IF(OR($L11281="",NOT(COUNTIFS($L$2:$L11281,$L11281)=1)),"",SUMIFS($G:$G,$L:$L,$L11281))</f>
        <v/>
      </c>
      <c r="K11281" s="5">
        <f>IF(OR($L11281="",NOT(COUNTIFS($L$2:$L11281,$L11281)=1)),"",SUMIFS($I:$I,$L:$L,$L11281))</f>
        <v/>
      </c>
      <c r="L11281" s="6">
        <f>IF($B11281="","",YEAR($B11281))</f>
        <v/>
      </c>
      <c r="M11281" s="6">
        <f>INT((ROW()-2)/39)+1</f>
        <v/>
      </c>
      <c r="N11281" s="6">
        <f>MOD(ROW()-2,39)+2</f>
        <v/>
      </c>
      <c r="O11281" s="42">
        <f>IF(AND($B11281&lt;&gt;"",$C11281&lt;&gt;"",$B11281&lt;=$C11281),INDEX(Szabalyok!$C:$C,$N11281),"")</f>
        <v/>
      </c>
      <c r="P11281">
        <f>IF(D11281="",P11280,P11280+1)</f>
        <v/>
      </c>
    </row>
    <row r="11282">
      <c r="A11282">
        <f>IF(P11282=P11281,0,P11282)</f>
        <v/>
      </c>
      <c r="B11282" s="41">
        <f>IF($M11282&gt;300,"",IF(OR(INDEX(Bemenet!$E$2:$E$301,$M11282)="",INDEX(Bemenet!$F$2:$F$301,$M11282)=""),"",MAX(INDEX(Bemenet!$E$2:$E$301,$M11282),INDEX(Szabalyok!$A:$A,$N11282))))</f>
        <v/>
      </c>
      <c r="C11282" s="41">
        <f>IF($B11282="","",MIN(INDEX(Bemenet!$F$2:$F$301,$M11282),INDEX(Szabalyok!$B:$B,$N11282)))</f>
        <v/>
      </c>
      <c r="D11282" s="5">
        <f>IF(AND($B11282&lt;&gt;"",$C11282&lt;&gt;"",$B11282&lt;=$C11282),INDEX(Bemenet!$G$2:$G$301,$M11282),"")</f>
        <v/>
      </c>
      <c r="E11282" s="6">
        <f>IF(AND($B11282&lt;&gt;"",$C11282&lt;&gt;"",$B11282&lt;=$C11282),INDEX(Bemenet!$D$2:$D$301,$M11282),"")</f>
        <v/>
      </c>
      <c r="F11282" s="5">
        <f>IF(AND($B11282&lt;&gt;"",$C11282&lt;&gt;"",$B11282&lt;=$C11282),$C11282-$B11282+1,"")</f>
        <v/>
      </c>
      <c r="G11282" s="5">
        <f>IF($F11282="","",$F11282*$D11282)</f>
        <v/>
      </c>
      <c r="H11282" s="42">
        <f>IF($G11282="","",$O11282)</f>
        <v/>
      </c>
      <c r="I11282" s="5">
        <f>IF($G11282="","",$G11282*IF($H11282="",$O11282,$H11282)/100)</f>
        <v/>
      </c>
      <c r="J11282" s="5">
        <f>IF(OR($L11282="",NOT(COUNTIFS($L$2:$L11282,$L11282)=1)),"",SUMIFS($G:$G,$L:$L,$L11282))</f>
        <v/>
      </c>
      <c r="K11282" s="5">
        <f>IF(OR($L11282="",NOT(COUNTIFS($L$2:$L11282,$L11282)=1)),"",SUMIFS($I:$I,$L:$L,$L11282))</f>
        <v/>
      </c>
      <c r="L11282" s="6">
        <f>IF($B11282="","",YEAR($B11282))</f>
        <v/>
      </c>
      <c r="M11282" s="6">
        <f>INT((ROW()-2)/39)+1</f>
        <v/>
      </c>
      <c r="N11282" s="6">
        <f>MOD(ROW()-2,39)+2</f>
        <v/>
      </c>
      <c r="O11282" s="42">
        <f>IF(AND($B11282&lt;&gt;"",$C11282&lt;&gt;"",$B11282&lt;=$C11282),INDEX(Szabalyok!$C:$C,$N11282),"")</f>
        <v/>
      </c>
      <c r="P11282">
        <f>IF(D11282="",P11281,P11281+1)</f>
        <v/>
      </c>
    </row>
    <row r="11283">
      <c r="A11283">
        <f>IF(P11283=P11282,0,P11283)</f>
        <v/>
      </c>
      <c r="B11283" s="41">
        <f>IF($M11283&gt;300,"",IF(OR(INDEX(Bemenet!$E$2:$E$301,$M11283)="",INDEX(Bemenet!$F$2:$F$301,$M11283)=""),"",MAX(INDEX(Bemenet!$E$2:$E$301,$M11283),INDEX(Szabalyok!$A:$A,$N11283))))</f>
        <v/>
      </c>
      <c r="C11283" s="41">
        <f>IF($B11283="","",MIN(INDEX(Bemenet!$F$2:$F$301,$M11283),INDEX(Szabalyok!$B:$B,$N11283)))</f>
        <v/>
      </c>
      <c r="D11283" s="5">
        <f>IF(AND($B11283&lt;&gt;"",$C11283&lt;&gt;"",$B11283&lt;=$C11283),INDEX(Bemenet!$G$2:$G$301,$M11283),"")</f>
        <v/>
      </c>
      <c r="E11283" s="6">
        <f>IF(AND($B11283&lt;&gt;"",$C11283&lt;&gt;"",$B11283&lt;=$C11283),INDEX(Bemenet!$D$2:$D$301,$M11283),"")</f>
        <v/>
      </c>
      <c r="F11283" s="5">
        <f>IF(AND($B11283&lt;&gt;"",$C11283&lt;&gt;"",$B11283&lt;=$C11283),$C11283-$B11283+1,"")</f>
        <v/>
      </c>
      <c r="G11283" s="5">
        <f>IF($F11283="","",$F11283*$D11283)</f>
        <v/>
      </c>
      <c r="H11283" s="42">
        <f>IF($G11283="","",$O11283)</f>
        <v/>
      </c>
      <c r="I11283" s="5">
        <f>IF($G11283="","",$G11283*IF($H11283="",$O11283,$H11283)/100)</f>
        <v/>
      </c>
      <c r="J11283" s="5">
        <f>IF(OR($L11283="",NOT(COUNTIFS($L$2:$L11283,$L11283)=1)),"",SUMIFS($G:$G,$L:$L,$L11283))</f>
        <v/>
      </c>
      <c r="K11283" s="5">
        <f>IF(OR($L11283="",NOT(COUNTIFS($L$2:$L11283,$L11283)=1)),"",SUMIFS($I:$I,$L:$L,$L11283))</f>
        <v/>
      </c>
      <c r="L11283" s="6">
        <f>IF($B11283="","",YEAR($B11283))</f>
        <v/>
      </c>
      <c r="M11283" s="6">
        <f>INT((ROW()-2)/39)+1</f>
        <v/>
      </c>
      <c r="N11283" s="6">
        <f>MOD(ROW()-2,39)+2</f>
        <v/>
      </c>
      <c r="O11283" s="42">
        <f>IF(AND($B11283&lt;&gt;"",$C11283&lt;&gt;"",$B11283&lt;=$C11283),INDEX(Szabalyok!$C:$C,$N11283),"")</f>
        <v/>
      </c>
      <c r="P11283">
        <f>IF(D11283="",P11282,P11282+1)</f>
        <v/>
      </c>
    </row>
    <row r="11284">
      <c r="A11284">
        <f>IF(P11284=P11283,0,P11284)</f>
        <v/>
      </c>
      <c r="B11284" s="41">
        <f>IF($M11284&gt;300,"",IF(OR(INDEX(Bemenet!$E$2:$E$301,$M11284)="",INDEX(Bemenet!$F$2:$F$301,$M11284)=""),"",MAX(INDEX(Bemenet!$E$2:$E$301,$M11284),INDEX(Szabalyok!$A:$A,$N11284))))</f>
        <v/>
      </c>
      <c r="C11284" s="41">
        <f>IF($B11284="","",MIN(INDEX(Bemenet!$F$2:$F$301,$M11284),INDEX(Szabalyok!$B:$B,$N11284)))</f>
        <v/>
      </c>
      <c r="D11284" s="5">
        <f>IF(AND($B11284&lt;&gt;"",$C11284&lt;&gt;"",$B11284&lt;=$C11284),INDEX(Bemenet!$G$2:$G$301,$M11284),"")</f>
        <v/>
      </c>
      <c r="E11284" s="6">
        <f>IF(AND($B11284&lt;&gt;"",$C11284&lt;&gt;"",$B11284&lt;=$C11284),INDEX(Bemenet!$D$2:$D$301,$M11284),"")</f>
        <v/>
      </c>
      <c r="F11284" s="5">
        <f>IF(AND($B11284&lt;&gt;"",$C11284&lt;&gt;"",$B11284&lt;=$C11284),$C11284-$B11284+1,"")</f>
        <v/>
      </c>
      <c r="G11284" s="5">
        <f>IF($F11284="","",$F11284*$D11284)</f>
        <v/>
      </c>
      <c r="H11284" s="42">
        <f>IF($G11284="","",$O11284)</f>
        <v/>
      </c>
      <c r="I11284" s="5">
        <f>IF($G11284="","",$G11284*IF($H11284="",$O11284,$H11284)/100)</f>
        <v/>
      </c>
      <c r="J11284" s="5">
        <f>IF(OR($L11284="",NOT(COUNTIFS($L$2:$L11284,$L11284)=1)),"",SUMIFS($G:$G,$L:$L,$L11284))</f>
        <v/>
      </c>
      <c r="K11284" s="5">
        <f>IF(OR($L11284="",NOT(COUNTIFS($L$2:$L11284,$L11284)=1)),"",SUMIFS($I:$I,$L:$L,$L11284))</f>
        <v/>
      </c>
      <c r="L11284" s="6">
        <f>IF($B11284="","",YEAR($B11284))</f>
        <v/>
      </c>
      <c r="M11284" s="6">
        <f>INT((ROW()-2)/39)+1</f>
        <v/>
      </c>
      <c r="N11284" s="6">
        <f>MOD(ROW()-2,39)+2</f>
        <v/>
      </c>
      <c r="O11284" s="42">
        <f>IF(AND($B11284&lt;&gt;"",$C11284&lt;&gt;"",$B11284&lt;=$C11284),INDEX(Szabalyok!$C:$C,$N11284),"")</f>
        <v/>
      </c>
      <c r="P11284">
        <f>IF(D11284="",P11283,P11283+1)</f>
        <v/>
      </c>
    </row>
    <row r="11285">
      <c r="A11285">
        <f>IF(P11285=P11284,0,P11285)</f>
        <v/>
      </c>
      <c r="B11285" s="41">
        <f>IF($M11285&gt;300,"",IF(OR(INDEX(Bemenet!$E$2:$E$301,$M11285)="",INDEX(Bemenet!$F$2:$F$301,$M11285)=""),"",MAX(INDEX(Bemenet!$E$2:$E$301,$M11285),INDEX(Szabalyok!$A:$A,$N11285))))</f>
        <v/>
      </c>
      <c r="C11285" s="41">
        <f>IF($B11285="","",MIN(INDEX(Bemenet!$F$2:$F$301,$M11285),INDEX(Szabalyok!$B:$B,$N11285)))</f>
        <v/>
      </c>
      <c r="D11285" s="5">
        <f>IF(AND($B11285&lt;&gt;"",$C11285&lt;&gt;"",$B11285&lt;=$C11285),INDEX(Bemenet!$G$2:$G$301,$M11285),"")</f>
        <v/>
      </c>
      <c r="E11285" s="6">
        <f>IF(AND($B11285&lt;&gt;"",$C11285&lt;&gt;"",$B11285&lt;=$C11285),INDEX(Bemenet!$D$2:$D$301,$M11285),"")</f>
        <v/>
      </c>
      <c r="F11285" s="5">
        <f>IF(AND($B11285&lt;&gt;"",$C11285&lt;&gt;"",$B11285&lt;=$C11285),$C11285-$B11285+1,"")</f>
        <v/>
      </c>
      <c r="G11285" s="5">
        <f>IF($F11285="","",$F11285*$D11285)</f>
        <v/>
      </c>
      <c r="H11285" s="42">
        <f>IF($G11285="","",$O11285)</f>
        <v/>
      </c>
      <c r="I11285" s="5">
        <f>IF($G11285="","",$G11285*IF($H11285="",$O11285,$H11285)/100)</f>
        <v/>
      </c>
      <c r="J11285" s="5">
        <f>IF(OR($L11285="",NOT(COUNTIFS($L$2:$L11285,$L11285)=1)),"",SUMIFS($G:$G,$L:$L,$L11285))</f>
        <v/>
      </c>
      <c r="K11285" s="5">
        <f>IF(OR($L11285="",NOT(COUNTIFS($L$2:$L11285,$L11285)=1)),"",SUMIFS($I:$I,$L:$L,$L11285))</f>
        <v/>
      </c>
      <c r="L11285" s="6">
        <f>IF($B11285="","",YEAR($B11285))</f>
        <v/>
      </c>
      <c r="M11285" s="6">
        <f>INT((ROW()-2)/39)+1</f>
        <v/>
      </c>
      <c r="N11285" s="6">
        <f>MOD(ROW()-2,39)+2</f>
        <v/>
      </c>
      <c r="O11285" s="42">
        <f>IF(AND($B11285&lt;&gt;"",$C11285&lt;&gt;"",$B11285&lt;=$C11285),INDEX(Szabalyok!$C:$C,$N11285),"")</f>
        <v/>
      </c>
      <c r="P11285">
        <f>IF(D11285="",P11284,P11284+1)</f>
        <v/>
      </c>
    </row>
    <row r="11286">
      <c r="A11286">
        <f>IF(P11286=P11285,0,P11286)</f>
        <v/>
      </c>
      <c r="B11286" s="41">
        <f>IF($M11286&gt;300,"",IF(OR(INDEX(Bemenet!$E$2:$E$301,$M11286)="",INDEX(Bemenet!$F$2:$F$301,$M11286)=""),"",MAX(INDEX(Bemenet!$E$2:$E$301,$M11286),INDEX(Szabalyok!$A:$A,$N11286))))</f>
        <v/>
      </c>
      <c r="C11286" s="41">
        <f>IF($B11286="","",MIN(INDEX(Bemenet!$F$2:$F$301,$M11286),INDEX(Szabalyok!$B:$B,$N11286)))</f>
        <v/>
      </c>
      <c r="D11286" s="5">
        <f>IF(AND($B11286&lt;&gt;"",$C11286&lt;&gt;"",$B11286&lt;=$C11286),INDEX(Bemenet!$G$2:$G$301,$M11286),"")</f>
        <v/>
      </c>
      <c r="E11286" s="6">
        <f>IF(AND($B11286&lt;&gt;"",$C11286&lt;&gt;"",$B11286&lt;=$C11286),INDEX(Bemenet!$D$2:$D$301,$M11286),"")</f>
        <v/>
      </c>
      <c r="F11286" s="5">
        <f>IF(AND($B11286&lt;&gt;"",$C11286&lt;&gt;"",$B11286&lt;=$C11286),$C11286-$B11286+1,"")</f>
        <v/>
      </c>
      <c r="G11286" s="5">
        <f>IF($F11286="","",$F11286*$D11286)</f>
        <v/>
      </c>
      <c r="H11286" s="42">
        <f>IF($G11286="","",$O11286)</f>
        <v/>
      </c>
      <c r="I11286" s="5">
        <f>IF($G11286="","",$G11286*IF($H11286="",$O11286,$H11286)/100)</f>
        <v/>
      </c>
      <c r="J11286" s="5">
        <f>IF(OR($L11286="",NOT(COUNTIFS($L$2:$L11286,$L11286)=1)),"",SUMIFS($G:$G,$L:$L,$L11286))</f>
        <v/>
      </c>
      <c r="K11286" s="5">
        <f>IF(OR($L11286="",NOT(COUNTIFS($L$2:$L11286,$L11286)=1)),"",SUMIFS($I:$I,$L:$L,$L11286))</f>
        <v/>
      </c>
      <c r="L11286" s="6">
        <f>IF($B11286="","",YEAR($B11286))</f>
        <v/>
      </c>
      <c r="M11286" s="6">
        <f>INT((ROW()-2)/39)+1</f>
        <v/>
      </c>
      <c r="N11286" s="6">
        <f>MOD(ROW()-2,39)+2</f>
        <v/>
      </c>
      <c r="O11286" s="42">
        <f>IF(AND($B11286&lt;&gt;"",$C11286&lt;&gt;"",$B11286&lt;=$C11286),INDEX(Szabalyok!$C:$C,$N11286),"")</f>
        <v/>
      </c>
      <c r="P11286">
        <f>IF(D11286="",P11285,P11285+1)</f>
        <v/>
      </c>
    </row>
    <row r="11287">
      <c r="A11287">
        <f>IF(P11287=P11286,0,P11287)</f>
        <v/>
      </c>
      <c r="B11287" s="41">
        <f>IF($M11287&gt;300,"",IF(OR(INDEX(Bemenet!$E$2:$E$301,$M11287)="",INDEX(Bemenet!$F$2:$F$301,$M11287)=""),"",MAX(INDEX(Bemenet!$E$2:$E$301,$M11287),INDEX(Szabalyok!$A:$A,$N11287))))</f>
        <v/>
      </c>
      <c r="C11287" s="41">
        <f>IF($B11287="","",MIN(INDEX(Bemenet!$F$2:$F$301,$M11287),INDEX(Szabalyok!$B:$B,$N11287)))</f>
        <v/>
      </c>
      <c r="D11287" s="5">
        <f>IF(AND($B11287&lt;&gt;"",$C11287&lt;&gt;"",$B11287&lt;=$C11287),INDEX(Bemenet!$G$2:$G$301,$M11287),"")</f>
        <v/>
      </c>
      <c r="E11287" s="6">
        <f>IF(AND($B11287&lt;&gt;"",$C11287&lt;&gt;"",$B11287&lt;=$C11287),INDEX(Bemenet!$D$2:$D$301,$M11287),"")</f>
        <v/>
      </c>
      <c r="F11287" s="5">
        <f>IF(AND($B11287&lt;&gt;"",$C11287&lt;&gt;"",$B11287&lt;=$C11287),$C11287-$B11287+1,"")</f>
        <v/>
      </c>
      <c r="G11287" s="5">
        <f>IF($F11287="","",$F11287*$D11287)</f>
        <v/>
      </c>
      <c r="H11287" s="42">
        <f>IF($G11287="","",$O11287)</f>
        <v/>
      </c>
      <c r="I11287" s="5">
        <f>IF($G11287="","",$G11287*IF($H11287="",$O11287,$H11287)/100)</f>
        <v/>
      </c>
      <c r="J11287" s="5">
        <f>IF(OR($L11287="",NOT(COUNTIFS($L$2:$L11287,$L11287)=1)),"",SUMIFS($G:$G,$L:$L,$L11287))</f>
        <v/>
      </c>
      <c r="K11287" s="5">
        <f>IF(OR($L11287="",NOT(COUNTIFS($L$2:$L11287,$L11287)=1)),"",SUMIFS($I:$I,$L:$L,$L11287))</f>
        <v/>
      </c>
      <c r="L11287" s="6">
        <f>IF($B11287="","",YEAR($B11287))</f>
        <v/>
      </c>
      <c r="M11287" s="6">
        <f>INT((ROW()-2)/39)+1</f>
        <v/>
      </c>
      <c r="N11287" s="6">
        <f>MOD(ROW()-2,39)+2</f>
        <v/>
      </c>
      <c r="O11287" s="42">
        <f>IF(AND($B11287&lt;&gt;"",$C11287&lt;&gt;"",$B11287&lt;=$C11287),INDEX(Szabalyok!$C:$C,$N11287),"")</f>
        <v/>
      </c>
      <c r="P11287">
        <f>IF(D11287="",P11286,P11286+1)</f>
        <v/>
      </c>
    </row>
    <row r="11288">
      <c r="A11288">
        <f>IF(P11288=P11287,0,P11288)</f>
        <v/>
      </c>
      <c r="B11288" s="41">
        <f>IF($M11288&gt;300,"",IF(OR(INDEX(Bemenet!$E$2:$E$301,$M11288)="",INDEX(Bemenet!$F$2:$F$301,$M11288)=""),"",MAX(INDEX(Bemenet!$E$2:$E$301,$M11288),INDEX(Szabalyok!$A:$A,$N11288))))</f>
        <v/>
      </c>
      <c r="C11288" s="41">
        <f>IF($B11288="","",MIN(INDEX(Bemenet!$F$2:$F$301,$M11288),INDEX(Szabalyok!$B:$B,$N11288)))</f>
        <v/>
      </c>
      <c r="D11288" s="5">
        <f>IF(AND($B11288&lt;&gt;"",$C11288&lt;&gt;"",$B11288&lt;=$C11288),INDEX(Bemenet!$G$2:$G$301,$M11288),"")</f>
        <v/>
      </c>
      <c r="E11288" s="6">
        <f>IF(AND($B11288&lt;&gt;"",$C11288&lt;&gt;"",$B11288&lt;=$C11288),INDEX(Bemenet!$D$2:$D$301,$M11288),"")</f>
        <v/>
      </c>
      <c r="F11288" s="5">
        <f>IF(AND($B11288&lt;&gt;"",$C11288&lt;&gt;"",$B11288&lt;=$C11288),$C11288-$B11288+1,"")</f>
        <v/>
      </c>
      <c r="G11288" s="5">
        <f>IF($F11288="","",$F11288*$D11288)</f>
        <v/>
      </c>
      <c r="H11288" s="42">
        <f>IF($G11288="","",$O11288)</f>
        <v/>
      </c>
      <c r="I11288" s="5">
        <f>IF($G11288="","",$G11288*IF($H11288="",$O11288,$H11288)/100)</f>
        <v/>
      </c>
      <c r="J11288" s="5">
        <f>IF(OR($L11288="",NOT(COUNTIFS($L$2:$L11288,$L11288)=1)),"",SUMIFS($G:$G,$L:$L,$L11288))</f>
        <v/>
      </c>
      <c r="K11288" s="5">
        <f>IF(OR($L11288="",NOT(COUNTIFS($L$2:$L11288,$L11288)=1)),"",SUMIFS($I:$I,$L:$L,$L11288))</f>
        <v/>
      </c>
      <c r="L11288" s="6">
        <f>IF($B11288="","",YEAR($B11288))</f>
        <v/>
      </c>
      <c r="M11288" s="6">
        <f>INT((ROW()-2)/39)+1</f>
        <v/>
      </c>
      <c r="N11288" s="6">
        <f>MOD(ROW()-2,39)+2</f>
        <v/>
      </c>
      <c r="O11288" s="42">
        <f>IF(AND($B11288&lt;&gt;"",$C11288&lt;&gt;"",$B11288&lt;=$C11288),INDEX(Szabalyok!$C:$C,$N11288),"")</f>
        <v/>
      </c>
      <c r="P11288">
        <f>IF(D11288="",P11287,P11287+1)</f>
        <v/>
      </c>
    </row>
    <row r="11289">
      <c r="A11289">
        <f>IF(P11289=P11288,0,P11289)</f>
        <v/>
      </c>
      <c r="B11289" s="41">
        <f>IF($M11289&gt;300,"",IF(OR(INDEX(Bemenet!$E$2:$E$301,$M11289)="",INDEX(Bemenet!$F$2:$F$301,$M11289)=""),"",MAX(INDEX(Bemenet!$E$2:$E$301,$M11289),INDEX(Szabalyok!$A:$A,$N11289))))</f>
        <v/>
      </c>
      <c r="C11289" s="41">
        <f>IF($B11289="","",MIN(INDEX(Bemenet!$F$2:$F$301,$M11289),INDEX(Szabalyok!$B:$B,$N11289)))</f>
        <v/>
      </c>
      <c r="D11289" s="5">
        <f>IF(AND($B11289&lt;&gt;"",$C11289&lt;&gt;"",$B11289&lt;=$C11289),INDEX(Bemenet!$G$2:$G$301,$M11289),"")</f>
        <v/>
      </c>
      <c r="E11289" s="6">
        <f>IF(AND($B11289&lt;&gt;"",$C11289&lt;&gt;"",$B11289&lt;=$C11289),INDEX(Bemenet!$D$2:$D$301,$M11289),"")</f>
        <v/>
      </c>
      <c r="F11289" s="5">
        <f>IF(AND($B11289&lt;&gt;"",$C11289&lt;&gt;"",$B11289&lt;=$C11289),$C11289-$B11289+1,"")</f>
        <v/>
      </c>
      <c r="G11289" s="5">
        <f>IF($F11289="","",$F11289*$D11289)</f>
        <v/>
      </c>
      <c r="H11289" s="42">
        <f>IF($G11289="","",$O11289)</f>
        <v/>
      </c>
      <c r="I11289" s="5">
        <f>IF($G11289="","",$G11289*IF($H11289="",$O11289,$H11289)/100)</f>
        <v/>
      </c>
      <c r="J11289" s="5">
        <f>IF(OR($L11289="",NOT(COUNTIFS($L$2:$L11289,$L11289)=1)),"",SUMIFS($G:$G,$L:$L,$L11289))</f>
        <v/>
      </c>
      <c r="K11289" s="5">
        <f>IF(OR($L11289="",NOT(COUNTIFS($L$2:$L11289,$L11289)=1)),"",SUMIFS($I:$I,$L:$L,$L11289))</f>
        <v/>
      </c>
      <c r="L11289" s="6">
        <f>IF($B11289="","",YEAR($B11289))</f>
        <v/>
      </c>
      <c r="M11289" s="6">
        <f>INT((ROW()-2)/39)+1</f>
        <v/>
      </c>
      <c r="N11289" s="6">
        <f>MOD(ROW()-2,39)+2</f>
        <v/>
      </c>
      <c r="O11289" s="42">
        <f>IF(AND($B11289&lt;&gt;"",$C11289&lt;&gt;"",$B11289&lt;=$C11289),INDEX(Szabalyok!$C:$C,$N11289),"")</f>
        <v/>
      </c>
      <c r="P11289">
        <f>IF(D11289="",P11288,P11288+1)</f>
        <v/>
      </c>
    </row>
    <row r="11290">
      <c r="A11290">
        <f>IF(P11290=P11289,0,P11290)</f>
        <v/>
      </c>
      <c r="B11290" s="41">
        <f>IF($M11290&gt;300,"",IF(OR(INDEX(Bemenet!$E$2:$E$301,$M11290)="",INDEX(Bemenet!$F$2:$F$301,$M11290)=""),"",MAX(INDEX(Bemenet!$E$2:$E$301,$M11290),INDEX(Szabalyok!$A:$A,$N11290))))</f>
        <v/>
      </c>
      <c r="C11290" s="41">
        <f>IF($B11290="","",MIN(INDEX(Bemenet!$F$2:$F$301,$M11290),INDEX(Szabalyok!$B:$B,$N11290)))</f>
        <v/>
      </c>
      <c r="D11290" s="5">
        <f>IF(AND($B11290&lt;&gt;"",$C11290&lt;&gt;"",$B11290&lt;=$C11290),INDEX(Bemenet!$G$2:$G$301,$M11290),"")</f>
        <v/>
      </c>
      <c r="E11290" s="6">
        <f>IF(AND($B11290&lt;&gt;"",$C11290&lt;&gt;"",$B11290&lt;=$C11290),INDEX(Bemenet!$D$2:$D$301,$M11290),"")</f>
        <v/>
      </c>
      <c r="F11290" s="5">
        <f>IF(AND($B11290&lt;&gt;"",$C11290&lt;&gt;"",$B11290&lt;=$C11290),$C11290-$B11290+1,"")</f>
        <v/>
      </c>
      <c r="G11290" s="5">
        <f>IF($F11290="","",$F11290*$D11290)</f>
        <v/>
      </c>
      <c r="H11290" s="42">
        <f>IF($G11290="","",$O11290)</f>
        <v/>
      </c>
      <c r="I11290" s="5">
        <f>IF($G11290="","",$G11290*IF($H11290="",$O11290,$H11290)/100)</f>
        <v/>
      </c>
      <c r="J11290" s="5">
        <f>IF(OR($L11290="",NOT(COUNTIFS($L$2:$L11290,$L11290)=1)),"",SUMIFS($G:$G,$L:$L,$L11290))</f>
        <v/>
      </c>
      <c r="K11290" s="5">
        <f>IF(OR($L11290="",NOT(COUNTIFS($L$2:$L11290,$L11290)=1)),"",SUMIFS($I:$I,$L:$L,$L11290))</f>
        <v/>
      </c>
      <c r="L11290" s="6">
        <f>IF($B11290="","",YEAR($B11290))</f>
        <v/>
      </c>
      <c r="M11290" s="6">
        <f>INT((ROW()-2)/39)+1</f>
        <v/>
      </c>
      <c r="N11290" s="6">
        <f>MOD(ROW()-2,39)+2</f>
        <v/>
      </c>
      <c r="O11290" s="42">
        <f>IF(AND($B11290&lt;&gt;"",$C11290&lt;&gt;"",$B11290&lt;=$C11290),INDEX(Szabalyok!$C:$C,$N11290),"")</f>
        <v/>
      </c>
      <c r="P11290">
        <f>IF(D11290="",P11289,P11289+1)</f>
        <v/>
      </c>
    </row>
    <row r="11291">
      <c r="A11291">
        <f>IF(P11291=P11290,0,P11291)</f>
        <v/>
      </c>
      <c r="B11291" s="41">
        <f>IF($M11291&gt;300,"",IF(OR(INDEX(Bemenet!$E$2:$E$301,$M11291)="",INDEX(Bemenet!$F$2:$F$301,$M11291)=""),"",MAX(INDEX(Bemenet!$E$2:$E$301,$M11291),INDEX(Szabalyok!$A:$A,$N11291))))</f>
        <v/>
      </c>
      <c r="C11291" s="41">
        <f>IF($B11291="","",MIN(INDEX(Bemenet!$F$2:$F$301,$M11291),INDEX(Szabalyok!$B:$B,$N11291)))</f>
        <v/>
      </c>
      <c r="D11291" s="5">
        <f>IF(AND($B11291&lt;&gt;"",$C11291&lt;&gt;"",$B11291&lt;=$C11291),INDEX(Bemenet!$G$2:$G$301,$M11291),"")</f>
        <v/>
      </c>
      <c r="E11291" s="6">
        <f>IF(AND($B11291&lt;&gt;"",$C11291&lt;&gt;"",$B11291&lt;=$C11291),INDEX(Bemenet!$D$2:$D$301,$M11291),"")</f>
        <v/>
      </c>
      <c r="F11291" s="5">
        <f>IF(AND($B11291&lt;&gt;"",$C11291&lt;&gt;"",$B11291&lt;=$C11291),$C11291-$B11291+1,"")</f>
        <v/>
      </c>
      <c r="G11291" s="5">
        <f>IF($F11291="","",$F11291*$D11291)</f>
        <v/>
      </c>
      <c r="H11291" s="42">
        <f>IF($G11291="","",$O11291)</f>
        <v/>
      </c>
      <c r="I11291" s="5">
        <f>IF($G11291="","",$G11291*IF($H11291="",$O11291,$H11291)/100)</f>
        <v/>
      </c>
      <c r="J11291" s="5">
        <f>IF(OR($L11291="",NOT(COUNTIFS($L$2:$L11291,$L11291)=1)),"",SUMIFS($G:$G,$L:$L,$L11291))</f>
        <v/>
      </c>
      <c r="K11291" s="5">
        <f>IF(OR($L11291="",NOT(COUNTIFS($L$2:$L11291,$L11291)=1)),"",SUMIFS($I:$I,$L:$L,$L11291))</f>
        <v/>
      </c>
      <c r="L11291" s="6">
        <f>IF($B11291="","",YEAR($B11291))</f>
        <v/>
      </c>
      <c r="M11291" s="6">
        <f>INT((ROW()-2)/39)+1</f>
        <v/>
      </c>
      <c r="N11291" s="6">
        <f>MOD(ROW()-2,39)+2</f>
        <v/>
      </c>
      <c r="O11291" s="42">
        <f>IF(AND($B11291&lt;&gt;"",$C11291&lt;&gt;"",$B11291&lt;=$C11291),INDEX(Szabalyok!$C:$C,$N11291),"")</f>
        <v/>
      </c>
      <c r="P11291">
        <f>IF(D11291="",P11290,P11290+1)</f>
        <v/>
      </c>
    </row>
    <row r="11292">
      <c r="A11292">
        <f>IF(P11292=P11291,0,P11292)</f>
        <v/>
      </c>
      <c r="B11292" s="41">
        <f>IF($M11292&gt;300,"",IF(OR(INDEX(Bemenet!$E$2:$E$301,$M11292)="",INDEX(Bemenet!$F$2:$F$301,$M11292)=""),"",MAX(INDEX(Bemenet!$E$2:$E$301,$M11292),INDEX(Szabalyok!$A:$A,$N11292))))</f>
        <v/>
      </c>
      <c r="C11292" s="41">
        <f>IF($B11292="","",MIN(INDEX(Bemenet!$F$2:$F$301,$M11292),INDEX(Szabalyok!$B:$B,$N11292)))</f>
        <v/>
      </c>
      <c r="D11292" s="5">
        <f>IF(AND($B11292&lt;&gt;"",$C11292&lt;&gt;"",$B11292&lt;=$C11292),INDEX(Bemenet!$G$2:$G$301,$M11292),"")</f>
        <v/>
      </c>
      <c r="E11292" s="6">
        <f>IF(AND($B11292&lt;&gt;"",$C11292&lt;&gt;"",$B11292&lt;=$C11292),INDEX(Bemenet!$D$2:$D$301,$M11292),"")</f>
        <v/>
      </c>
      <c r="F11292" s="5">
        <f>IF(AND($B11292&lt;&gt;"",$C11292&lt;&gt;"",$B11292&lt;=$C11292),$C11292-$B11292+1,"")</f>
        <v/>
      </c>
      <c r="G11292" s="5">
        <f>IF($F11292="","",$F11292*$D11292)</f>
        <v/>
      </c>
      <c r="H11292" s="42">
        <f>IF($G11292="","",$O11292)</f>
        <v/>
      </c>
      <c r="I11292" s="5">
        <f>IF($G11292="","",$G11292*IF($H11292="",$O11292,$H11292)/100)</f>
        <v/>
      </c>
      <c r="J11292" s="5">
        <f>IF(OR($L11292="",NOT(COUNTIFS($L$2:$L11292,$L11292)=1)),"",SUMIFS($G:$G,$L:$L,$L11292))</f>
        <v/>
      </c>
      <c r="K11292" s="5">
        <f>IF(OR($L11292="",NOT(COUNTIFS($L$2:$L11292,$L11292)=1)),"",SUMIFS($I:$I,$L:$L,$L11292))</f>
        <v/>
      </c>
      <c r="L11292" s="6">
        <f>IF($B11292="","",YEAR($B11292))</f>
        <v/>
      </c>
      <c r="M11292" s="6">
        <f>INT((ROW()-2)/39)+1</f>
        <v/>
      </c>
      <c r="N11292" s="6">
        <f>MOD(ROW()-2,39)+2</f>
        <v/>
      </c>
      <c r="O11292" s="42">
        <f>IF(AND($B11292&lt;&gt;"",$C11292&lt;&gt;"",$B11292&lt;=$C11292),INDEX(Szabalyok!$C:$C,$N11292),"")</f>
        <v/>
      </c>
      <c r="P11292">
        <f>IF(D11292="",P11291,P11291+1)</f>
        <v/>
      </c>
    </row>
    <row r="11293">
      <c r="A11293">
        <f>IF(P11293=P11292,0,P11293)</f>
        <v/>
      </c>
      <c r="B11293" s="41">
        <f>IF($M11293&gt;300,"",IF(OR(INDEX(Bemenet!$E$2:$E$301,$M11293)="",INDEX(Bemenet!$F$2:$F$301,$M11293)=""),"",MAX(INDEX(Bemenet!$E$2:$E$301,$M11293),INDEX(Szabalyok!$A:$A,$N11293))))</f>
        <v/>
      </c>
      <c r="C11293" s="41">
        <f>IF($B11293="","",MIN(INDEX(Bemenet!$F$2:$F$301,$M11293),INDEX(Szabalyok!$B:$B,$N11293)))</f>
        <v/>
      </c>
      <c r="D11293" s="5">
        <f>IF(AND($B11293&lt;&gt;"",$C11293&lt;&gt;"",$B11293&lt;=$C11293),INDEX(Bemenet!$G$2:$G$301,$M11293),"")</f>
        <v/>
      </c>
      <c r="E11293" s="6">
        <f>IF(AND($B11293&lt;&gt;"",$C11293&lt;&gt;"",$B11293&lt;=$C11293),INDEX(Bemenet!$D$2:$D$301,$M11293),"")</f>
        <v/>
      </c>
      <c r="F11293" s="5">
        <f>IF(AND($B11293&lt;&gt;"",$C11293&lt;&gt;"",$B11293&lt;=$C11293),$C11293-$B11293+1,"")</f>
        <v/>
      </c>
      <c r="G11293" s="5">
        <f>IF($F11293="","",$F11293*$D11293)</f>
        <v/>
      </c>
      <c r="H11293" s="42">
        <f>IF($G11293="","",$O11293)</f>
        <v/>
      </c>
      <c r="I11293" s="5">
        <f>IF($G11293="","",$G11293*IF($H11293="",$O11293,$H11293)/100)</f>
        <v/>
      </c>
      <c r="J11293" s="5">
        <f>IF(OR($L11293="",NOT(COUNTIFS($L$2:$L11293,$L11293)=1)),"",SUMIFS($G:$G,$L:$L,$L11293))</f>
        <v/>
      </c>
      <c r="K11293" s="5">
        <f>IF(OR($L11293="",NOT(COUNTIFS($L$2:$L11293,$L11293)=1)),"",SUMIFS($I:$I,$L:$L,$L11293))</f>
        <v/>
      </c>
      <c r="L11293" s="6">
        <f>IF($B11293="","",YEAR($B11293))</f>
        <v/>
      </c>
      <c r="M11293" s="6">
        <f>INT((ROW()-2)/39)+1</f>
        <v/>
      </c>
      <c r="N11293" s="6">
        <f>MOD(ROW()-2,39)+2</f>
        <v/>
      </c>
      <c r="O11293" s="42">
        <f>IF(AND($B11293&lt;&gt;"",$C11293&lt;&gt;"",$B11293&lt;=$C11293),INDEX(Szabalyok!$C:$C,$N11293),"")</f>
        <v/>
      </c>
      <c r="P11293">
        <f>IF(D11293="",P11292,P11292+1)</f>
        <v/>
      </c>
    </row>
    <row r="11294">
      <c r="A11294">
        <f>IF(P11294=P11293,0,P11294)</f>
        <v/>
      </c>
      <c r="B11294" s="41">
        <f>IF($M11294&gt;300,"",IF(OR(INDEX(Bemenet!$E$2:$E$301,$M11294)="",INDEX(Bemenet!$F$2:$F$301,$M11294)=""),"",MAX(INDEX(Bemenet!$E$2:$E$301,$M11294),INDEX(Szabalyok!$A:$A,$N11294))))</f>
        <v/>
      </c>
      <c r="C11294" s="41">
        <f>IF($B11294="","",MIN(INDEX(Bemenet!$F$2:$F$301,$M11294),INDEX(Szabalyok!$B:$B,$N11294)))</f>
        <v/>
      </c>
      <c r="D11294" s="5">
        <f>IF(AND($B11294&lt;&gt;"",$C11294&lt;&gt;"",$B11294&lt;=$C11294),INDEX(Bemenet!$G$2:$G$301,$M11294),"")</f>
        <v/>
      </c>
      <c r="E11294" s="6">
        <f>IF(AND($B11294&lt;&gt;"",$C11294&lt;&gt;"",$B11294&lt;=$C11294),INDEX(Bemenet!$D$2:$D$301,$M11294),"")</f>
        <v/>
      </c>
      <c r="F11294" s="5">
        <f>IF(AND($B11294&lt;&gt;"",$C11294&lt;&gt;"",$B11294&lt;=$C11294),$C11294-$B11294+1,"")</f>
        <v/>
      </c>
      <c r="G11294" s="5">
        <f>IF($F11294="","",$F11294*$D11294)</f>
        <v/>
      </c>
      <c r="H11294" s="42">
        <f>IF($G11294="","",$O11294)</f>
        <v/>
      </c>
      <c r="I11294" s="5">
        <f>IF($G11294="","",$G11294*IF($H11294="",$O11294,$H11294)/100)</f>
        <v/>
      </c>
      <c r="J11294" s="5">
        <f>IF(OR($L11294="",NOT(COUNTIFS($L$2:$L11294,$L11294)=1)),"",SUMIFS($G:$G,$L:$L,$L11294))</f>
        <v/>
      </c>
      <c r="K11294" s="5">
        <f>IF(OR($L11294="",NOT(COUNTIFS($L$2:$L11294,$L11294)=1)),"",SUMIFS($I:$I,$L:$L,$L11294))</f>
        <v/>
      </c>
      <c r="L11294" s="6">
        <f>IF($B11294="","",YEAR($B11294))</f>
        <v/>
      </c>
      <c r="M11294" s="6">
        <f>INT((ROW()-2)/39)+1</f>
        <v/>
      </c>
      <c r="N11294" s="6">
        <f>MOD(ROW()-2,39)+2</f>
        <v/>
      </c>
      <c r="O11294" s="42">
        <f>IF(AND($B11294&lt;&gt;"",$C11294&lt;&gt;"",$B11294&lt;=$C11294),INDEX(Szabalyok!$C:$C,$N11294),"")</f>
        <v/>
      </c>
      <c r="P11294">
        <f>IF(D11294="",P11293,P11293+1)</f>
        <v/>
      </c>
    </row>
    <row r="11295">
      <c r="A11295">
        <f>IF(P11295=P11294,0,P11295)</f>
        <v/>
      </c>
      <c r="B11295" s="41">
        <f>IF($M11295&gt;300,"",IF(OR(INDEX(Bemenet!$E$2:$E$301,$M11295)="",INDEX(Bemenet!$F$2:$F$301,$M11295)=""),"",MAX(INDEX(Bemenet!$E$2:$E$301,$M11295),INDEX(Szabalyok!$A:$A,$N11295))))</f>
        <v/>
      </c>
      <c r="C11295" s="41">
        <f>IF($B11295="","",MIN(INDEX(Bemenet!$F$2:$F$301,$M11295),INDEX(Szabalyok!$B:$B,$N11295)))</f>
        <v/>
      </c>
      <c r="D11295" s="5">
        <f>IF(AND($B11295&lt;&gt;"",$C11295&lt;&gt;"",$B11295&lt;=$C11295),INDEX(Bemenet!$G$2:$G$301,$M11295),"")</f>
        <v/>
      </c>
      <c r="E11295" s="6">
        <f>IF(AND($B11295&lt;&gt;"",$C11295&lt;&gt;"",$B11295&lt;=$C11295),INDEX(Bemenet!$D$2:$D$301,$M11295),"")</f>
        <v/>
      </c>
      <c r="F11295" s="5">
        <f>IF(AND($B11295&lt;&gt;"",$C11295&lt;&gt;"",$B11295&lt;=$C11295),$C11295-$B11295+1,"")</f>
        <v/>
      </c>
      <c r="G11295" s="5">
        <f>IF($F11295="","",$F11295*$D11295)</f>
        <v/>
      </c>
      <c r="H11295" s="42">
        <f>IF($G11295="","",$O11295)</f>
        <v/>
      </c>
      <c r="I11295" s="5">
        <f>IF($G11295="","",$G11295*IF($H11295="",$O11295,$H11295)/100)</f>
        <v/>
      </c>
      <c r="J11295" s="5">
        <f>IF(OR($L11295="",NOT(COUNTIFS($L$2:$L11295,$L11295)=1)),"",SUMIFS($G:$G,$L:$L,$L11295))</f>
        <v/>
      </c>
      <c r="K11295" s="5">
        <f>IF(OR($L11295="",NOT(COUNTIFS($L$2:$L11295,$L11295)=1)),"",SUMIFS($I:$I,$L:$L,$L11295))</f>
        <v/>
      </c>
      <c r="L11295" s="6">
        <f>IF($B11295="","",YEAR($B11295))</f>
        <v/>
      </c>
      <c r="M11295" s="6">
        <f>INT((ROW()-2)/39)+1</f>
        <v/>
      </c>
      <c r="N11295" s="6">
        <f>MOD(ROW()-2,39)+2</f>
        <v/>
      </c>
      <c r="O11295" s="42">
        <f>IF(AND($B11295&lt;&gt;"",$C11295&lt;&gt;"",$B11295&lt;=$C11295),INDEX(Szabalyok!$C:$C,$N11295),"")</f>
        <v/>
      </c>
      <c r="P11295">
        <f>IF(D11295="",P11294,P11294+1)</f>
        <v/>
      </c>
    </row>
    <row r="11296">
      <c r="A11296">
        <f>IF(P11296=P11295,0,P11296)</f>
        <v/>
      </c>
      <c r="B11296" s="41">
        <f>IF($M11296&gt;300,"",IF(OR(INDEX(Bemenet!$E$2:$E$301,$M11296)="",INDEX(Bemenet!$F$2:$F$301,$M11296)=""),"",MAX(INDEX(Bemenet!$E$2:$E$301,$M11296),INDEX(Szabalyok!$A:$A,$N11296))))</f>
        <v/>
      </c>
      <c r="C11296" s="41">
        <f>IF($B11296="","",MIN(INDEX(Bemenet!$F$2:$F$301,$M11296),INDEX(Szabalyok!$B:$B,$N11296)))</f>
        <v/>
      </c>
      <c r="D11296" s="5">
        <f>IF(AND($B11296&lt;&gt;"",$C11296&lt;&gt;"",$B11296&lt;=$C11296),INDEX(Bemenet!$G$2:$G$301,$M11296),"")</f>
        <v/>
      </c>
      <c r="E11296" s="6">
        <f>IF(AND($B11296&lt;&gt;"",$C11296&lt;&gt;"",$B11296&lt;=$C11296),INDEX(Bemenet!$D$2:$D$301,$M11296),"")</f>
        <v/>
      </c>
      <c r="F11296" s="5">
        <f>IF(AND($B11296&lt;&gt;"",$C11296&lt;&gt;"",$B11296&lt;=$C11296),$C11296-$B11296+1,"")</f>
        <v/>
      </c>
      <c r="G11296" s="5">
        <f>IF($F11296="","",$F11296*$D11296)</f>
        <v/>
      </c>
      <c r="H11296" s="42">
        <f>IF($G11296="","",$O11296)</f>
        <v/>
      </c>
      <c r="I11296" s="5">
        <f>IF($G11296="","",$G11296*IF($H11296="",$O11296,$H11296)/100)</f>
        <v/>
      </c>
      <c r="J11296" s="5">
        <f>IF(OR($L11296="",NOT(COUNTIFS($L$2:$L11296,$L11296)=1)),"",SUMIFS($G:$G,$L:$L,$L11296))</f>
        <v/>
      </c>
      <c r="K11296" s="5">
        <f>IF(OR($L11296="",NOT(COUNTIFS($L$2:$L11296,$L11296)=1)),"",SUMIFS($I:$I,$L:$L,$L11296))</f>
        <v/>
      </c>
      <c r="L11296" s="6">
        <f>IF($B11296="","",YEAR($B11296))</f>
        <v/>
      </c>
      <c r="M11296" s="6">
        <f>INT((ROW()-2)/39)+1</f>
        <v/>
      </c>
      <c r="N11296" s="6">
        <f>MOD(ROW()-2,39)+2</f>
        <v/>
      </c>
      <c r="O11296" s="42">
        <f>IF(AND($B11296&lt;&gt;"",$C11296&lt;&gt;"",$B11296&lt;=$C11296),INDEX(Szabalyok!$C:$C,$N11296),"")</f>
        <v/>
      </c>
      <c r="P11296">
        <f>IF(D11296="",P11295,P11295+1)</f>
        <v/>
      </c>
    </row>
    <row r="11297">
      <c r="A11297">
        <f>IF(P11297=P11296,0,P11297)</f>
        <v/>
      </c>
      <c r="B11297" s="41">
        <f>IF($M11297&gt;300,"",IF(OR(INDEX(Bemenet!$E$2:$E$301,$M11297)="",INDEX(Bemenet!$F$2:$F$301,$M11297)=""),"",MAX(INDEX(Bemenet!$E$2:$E$301,$M11297),INDEX(Szabalyok!$A:$A,$N11297))))</f>
        <v/>
      </c>
      <c r="C11297" s="41">
        <f>IF($B11297="","",MIN(INDEX(Bemenet!$F$2:$F$301,$M11297),INDEX(Szabalyok!$B:$B,$N11297)))</f>
        <v/>
      </c>
      <c r="D11297" s="5">
        <f>IF(AND($B11297&lt;&gt;"",$C11297&lt;&gt;"",$B11297&lt;=$C11297),INDEX(Bemenet!$G$2:$G$301,$M11297),"")</f>
        <v/>
      </c>
      <c r="E11297" s="6">
        <f>IF(AND($B11297&lt;&gt;"",$C11297&lt;&gt;"",$B11297&lt;=$C11297),INDEX(Bemenet!$D$2:$D$301,$M11297),"")</f>
        <v/>
      </c>
      <c r="F11297" s="5">
        <f>IF(AND($B11297&lt;&gt;"",$C11297&lt;&gt;"",$B11297&lt;=$C11297),$C11297-$B11297+1,"")</f>
        <v/>
      </c>
      <c r="G11297" s="5">
        <f>IF($F11297="","",$F11297*$D11297)</f>
        <v/>
      </c>
      <c r="H11297" s="42">
        <f>IF($G11297="","",$O11297)</f>
        <v/>
      </c>
      <c r="I11297" s="5">
        <f>IF($G11297="","",$G11297*IF($H11297="",$O11297,$H11297)/100)</f>
        <v/>
      </c>
      <c r="J11297" s="5">
        <f>IF(OR($L11297="",NOT(COUNTIFS($L$2:$L11297,$L11297)=1)),"",SUMIFS($G:$G,$L:$L,$L11297))</f>
        <v/>
      </c>
      <c r="K11297" s="5">
        <f>IF(OR($L11297="",NOT(COUNTIFS($L$2:$L11297,$L11297)=1)),"",SUMIFS($I:$I,$L:$L,$L11297))</f>
        <v/>
      </c>
      <c r="L11297" s="6">
        <f>IF($B11297="","",YEAR($B11297))</f>
        <v/>
      </c>
      <c r="M11297" s="6">
        <f>INT((ROW()-2)/39)+1</f>
        <v/>
      </c>
      <c r="N11297" s="6">
        <f>MOD(ROW()-2,39)+2</f>
        <v/>
      </c>
      <c r="O11297" s="42">
        <f>IF(AND($B11297&lt;&gt;"",$C11297&lt;&gt;"",$B11297&lt;=$C11297),INDEX(Szabalyok!$C:$C,$N11297),"")</f>
        <v/>
      </c>
      <c r="P11297">
        <f>IF(D11297="",P11296,P11296+1)</f>
        <v/>
      </c>
    </row>
    <row r="11298">
      <c r="A11298">
        <f>IF(P11298=P11297,0,P11298)</f>
        <v/>
      </c>
      <c r="B11298" s="41">
        <f>IF($M11298&gt;300,"",IF(OR(INDEX(Bemenet!$E$2:$E$301,$M11298)="",INDEX(Bemenet!$F$2:$F$301,$M11298)=""),"",MAX(INDEX(Bemenet!$E$2:$E$301,$M11298),INDEX(Szabalyok!$A:$A,$N11298))))</f>
        <v/>
      </c>
      <c r="C11298" s="41">
        <f>IF($B11298="","",MIN(INDEX(Bemenet!$F$2:$F$301,$M11298),INDEX(Szabalyok!$B:$B,$N11298)))</f>
        <v/>
      </c>
      <c r="D11298" s="5">
        <f>IF(AND($B11298&lt;&gt;"",$C11298&lt;&gt;"",$B11298&lt;=$C11298),INDEX(Bemenet!$G$2:$G$301,$M11298),"")</f>
        <v/>
      </c>
      <c r="E11298" s="6">
        <f>IF(AND($B11298&lt;&gt;"",$C11298&lt;&gt;"",$B11298&lt;=$C11298),INDEX(Bemenet!$D$2:$D$301,$M11298),"")</f>
        <v/>
      </c>
      <c r="F11298" s="5">
        <f>IF(AND($B11298&lt;&gt;"",$C11298&lt;&gt;"",$B11298&lt;=$C11298),$C11298-$B11298+1,"")</f>
        <v/>
      </c>
      <c r="G11298" s="5">
        <f>IF($F11298="","",$F11298*$D11298)</f>
        <v/>
      </c>
      <c r="H11298" s="42">
        <f>IF($G11298="","",$O11298)</f>
        <v/>
      </c>
      <c r="I11298" s="5">
        <f>IF($G11298="","",$G11298*IF($H11298="",$O11298,$H11298)/100)</f>
        <v/>
      </c>
      <c r="J11298" s="5">
        <f>IF(OR($L11298="",NOT(COUNTIFS($L$2:$L11298,$L11298)=1)),"",SUMIFS($G:$G,$L:$L,$L11298))</f>
        <v/>
      </c>
      <c r="K11298" s="5">
        <f>IF(OR($L11298="",NOT(COUNTIFS($L$2:$L11298,$L11298)=1)),"",SUMIFS($I:$I,$L:$L,$L11298))</f>
        <v/>
      </c>
      <c r="L11298" s="6">
        <f>IF($B11298="","",YEAR($B11298))</f>
        <v/>
      </c>
      <c r="M11298" s="6">
        <f>INT((ROW()-2)/39)+1</f>
        <v/>
      </c>
      <c r="N11298" s="6">
        <f>MOD(ROW()-2,39)+2</f>
        <v/>
      </c>
      <c r="O11298" s="42">
        <f>IF(AND($B11298&lt;&gt;"",$C11298&lt;&gt;"",$B11298&lt;=$C11298),INDEX(Szabalyok!$C:$C,$N11298),"")</f>
        <v/>
      </c>
      <c r="P11298">
        <f>IF(D11298="",P11297,P11297+1)</f>
        <v/>
      </c>
    </row>
    <row r="11299">
      <c r="A11299">
        <f>IF(P11299=P11298,0,P11299)</f>
        <v/>
      </c>
      <c r="B11299" s="41">
        <f>IF($M11299&gt;300,"",IF(OR(INDEX(Bemenet!$E$2:$E$301,$M11299)="",INDEX(Bemenet!$F$2:$F$301,$M11299)=""),"",MAX(INDEX(Bemenet!$E$2:$E$301,$M11299),INDEX(Szabalyok!$A:$A,$N11299))))</f>
        <v/>
      </c>
      <c r="C11299" s="41">
        <f>IF($B11299="","",MIN(INDEX(Bemenet!$F$2:$F$301,$M11299),INDEX(Szabalyok!$B:$B,$N11299)))</f>
        <v/>
      </c>
      <c r="D11299" s="5">
        <f>IF(AND($B11299&lt;&gt;"",$C11299&lt;&gt;"",$B11299&lt;=$C11299),INDEX(Bemenet!$G$2:$G$301,$M11299),"")</f>
        <v/>
      </c>
      <c r="E11299" s="6">
        <f>IF(AND($B11299&lt;&gt;"",$C11299&lt;&gt;"",$B11299&lt;=$C11299),INDEX(Bemenet!$D$2:$D$301,$M11299),"")</f>
        <v/>
      </c>
      <c r="F11299" s="5">
        <f>IF(AND($B11299&lt;&gt;"",$C11299&lt;&gt;"",$B11299&lt;=$C11299),$C11299-$B11299+1,"")</f>
        <v/>
      </c>
      <c r="G11299" s="5">
        <f>IF($F11299="","",$F11299*$D11299)</f>
        <v/>
      </c>
      <c r="H11299" s="42">
        <f>IF($G11299="","",$O11299)</f>
        <v/>
      </c>
      <c r="I11299" s="5">
        <f>IF($G11299="","",$G11299*IF($H11299="",$O11299,$H11299)/100)</f>
        <v/>
      </c>
      <c r="J11299" s="5">
        <f>IF(OR($L11299="",NOT(COUNTIFS($L$2:$L11299,$L11299)=1)),"",SUMIFS($G:$G,$L:$L,$L11299))</f>
        <v/>
      </c>
      <c r="K11299" s="5">
        <f>IF(OR($L11299="",NOT(COUNTIFS($L$2:$L11299,$L11299)=1)),"",SUMIFS($I:$I,$L:$L,$L11299))</f>
        <v/>
      </c>
      <c r="L11299" s="6">
        <f>IF($B11299="","",YEAR($B11299))</f>
        <v/>
      </c>
      <c r="M11299" s="6">
        <f>INT((ROW()-2)/39)+1</f>
        <v/>
      </c>
      <c r="N11299" s="6">
        <f>MOD(ROW()-2,39)+2</f>
        <v/>
      </c>
      <c r="O11299" s="42">
        <f>IF(AND($B11299&lt;&gt;"",$C11299&lt;&gt;"",$B11299&lt;=$C11299),INDEX(Szabalyok!$C:$C,$N11299),"")</f>
        <v/>
      </c>
      <c r="P11299">
        <f>IF(D11299="",P11298,P11298+1)</f>
        <v/>
      </c>
    </row>
    <row r="11300">
      <c r="A11300">
        <f>IF(P11300=P11299,0,P11300)</f>
        <v/>
      </c>
      <c r="B11300" s="41">
        <f>IF($M11300&gt;300,"",IF(OR(INDEX(Bemenet!$E$2:$E$301,$M11300)="",INDEX(Bemenet!$F$2:$F$301,$M11300)=""),"",MAX(INDEX(Bemenet!$E$2:$E$301,$M11300),INDEX(Szabalyok!$A:$A,$N11300))))</f>
        <v/>
      </c>
      <c r="C11300" s="41">
        <f>IF($B11300="","",MIN(INDEX(Bemenet!$F$2:$F$301,$M11300),INDEX(Szabalyok!$B:$B,$N11300)))</f>
        <v/>
      </c>
      <c r="D11300" s="5">
        <f>IF(AND($B11300&lt;&gt;"",$C11300&lt;&gt;"",$B11300&lt;=$C11300),INDEX(Bemenet!$G$2:$G$301,$M11300),"")</f>
        <v/>
      </c>
      <c r="E11300" s="6">
        <f>IF(AND($B11300&lt;&gt;"",$C11300&lt;&gt;"",$B11300&lt;=$C11300),INDEX(Bemenet!$D$2:$D$301,$M11300),"")</f>
        <v/>
      </c>
      <c r="F11300" s="5">
        <f>IF(AND($B11300&lt;&gt;"",$C11300&lt;&gt;"",$B11300&lt;=$C11300),$C11300-$B11300+1,"")</f>
        <v/>
      </c>
      <c r="G11300" s="5">
        <f>IF($F11300="","",$F11300*$D11300)</f>
        <v/>
      </c>
      <c r="H11300" s="42">
        <f>IF($G11300="","",$O11300)</f>
        <v/>
      </c>
      <c r="I11300" s="5">
        <f>IF($G11300="","",$G11300*IF($H11300="",$O11300,$H11300)/100)</f>
        <v/>
      </c>
      <c r="J11300" s="5">
        <f>IF(OR($L11300="",NOT(COUNTIFS($L$2:$L11300,$L11300)=1)),"",SUMIFS($G:$G,$L:$L,$L11300))</f>
        <v/>
      </c>
      <c r="K11300" s="5">
        <f>IF(OR($L11300="",NOT(COUNTIFS($L$2:$L11300,$L11300)=1)),"",SUMIFS($I:$I,$L:$L,$L11300))</f>
        <v/>
      </c>
      <c r="L11300" s="6">
        <f>IF($B11300="","",YEAR($B11300))</f>
        <v/>
      </c>
      <c r="M11300" s="6">
        <f>INT((ROW()-2)/39)+1</f>
        <v/>
      </c>
      <c r="N11300" s="6">
        <f>MOD(ROW()-2,39)+2</f>
        <v/>
      </c>
      <c r="O11300" s="42">
        <f>IF(AND($B11300&lt;&gt;"",$C11300&lt;&gt;"",$B11300&lt;=$C11300),INDEX(Szabalyok!$C:$C,$N11300),"")</f>
        <v/>
      </c>
      <c r="P11300">
        <f>IF(D11300="",P11299,P11299+1)</f>
        <v/>
      </c>
    </row>
    <row r="11301">
      <c r="A11301">
        <f>IF(P11301=P11300,0,P11301)</f>
        <v/>
      </c>
      <c r="B11301" s="41">
        <f>IF($M11301&gt;300,"",IF(OR(INDEX(Bemenet!$E$2:$E$301,$M11301)="",INDEX(Bemenet!$F$2:$F$301,$M11301)=""),"",MAX(INDEX(Bemenet!$E$2:$E$301,$M11301),INDEX(Szabalyok!$A:$A,$N11301))))</f>
        <v/>
      </c>
      <c r="C11301" s="41">
        <f>IF($B11301="","",MIN(INDEX(Bemenet!$F$2:$F$301,$M11301),INDEX(Szabalyok!$B:$B,$N11301)))</f>
        <v/>
      </c>
      <c r="D11301" s="5">
        <f>IF(AND($B11301&lt;&gt;"",$C11301&lt;&gt;"",$B11301&lt;=$C11301),INDEX(Bemenet!$G$2:$G$301,$M11301),"")</f>
        <v/>
      </c>
      <c r="E11301" s="6">
        <f>IF(AND($B11301&lt;&gt;"",$C11301&lt;&gt;"",$B11301&lt;=$C11301),INDEX(Bemenet!$D$2:$D$301,$M11301),"")</f>
        <v/>
      </c>
      <c r="F11301" s="5">
        <f>IF(AND($B11301&lt;&gt;"",$C11301&lt;&gt;"",$B11301&lt;=$C11301),$C11301-$B11301+1,"")</f>
        <v/>
      </c>
      <c r="G11301" s="5">
        <f>IF($F11301="","",$F11301*$D11301)</f>
        <v/>
      </c>
      <c r="H11301" s="42">
        <f>IF($G11301="","",$O11301)</f>
        <v/>
      </c>
      <c r="I11301" s="5">
        <f>IF($G11301="","",$G11301*IF($H11301="",$O11301,$H11301)/100)</f>
        <v/>
      </c>
      <c r="J11301" s="5">
        <f>IF(OR($L11301="",NOT(COUNTIFS($L$2:$L11301,$L11301)=1)),"",SUMIFS($G:$G,$L:$L,$L11301))</f>
        <v/>
      </c>
      <c r="K11301" s="5">
        <f>IF(OR($L11301="",NOT(COUNTIFS($L$2:$L11301,$L11301)=1)),"",SUMIFS($I:$I,$L:$L,$L11301))</f>
        <v/>
      </c>
      <c r="L11301" s="6">
        <f>IF($B11301="","",YEAR($B11301))</f>
        <v/>
      </c>
      <c r="M11301" s="6">
        <f>INT((ROW()-2)/39)+1</f>
        <v/>
      </c>
      <c r="N11301" s="6">
        <f>MOD(ROW()-2,39)+2</f>
        <v/>
      </c>
      <c r="O11301" s="42">
        <f>IF(AND($B11301&lt;&gt;"",$C11301&lt;&gt;"",$B11301&lt;=$C11301),INDEX(Szabalyok!$C:$C,$N11301),"")</f>
        <v/>
      </c>
      <c r="P11301">
        <f>IF(D11301="",P11300,P11300+1)</f>
        <v/>
      </c>
    </row>
    <row r="11302">
      <c r="A11302">
        <f>IF(P11302=P11301,0,P11302)</f>
        <v/>
      </c>
      <c r="B11302" s="41">
        <f>IF($M11302&gt;300,"",IF(OR(INDEX(Bemenet!$E$2:$E$301,$M11302)="",INDEX(Bemenet!$F$2:$F$301,$M11302)=""),"",MAX(INDEX(Bemenet!$E$2:$E$301,$M11302),INDEX(Szabalyok!$A:$A,$N11302))))</f>
        <v/>
      </c>
      <c r="C11302" s="41">
        <f>IF($B11302="","",MIN(INDEX(Bemenet!$F$2:$F$301,$M11302),INDEX(Szabalyok!$B:$B,$N11302)))</f>
        <v/>
      </c>
      <c r="D11302" s="5">
        <f>IF(AND($B11302&lt;&gt;"",$C11302&lt;&gt;"",$B11302&lt;=$C11302),INDEX(Bemenet!$G$2:$G$301,$M11302),"")</f>
        <v/>
      </c>
      <c r="E11302" s="6">
        <f>IF(AND($B11302&lt;&gt;"",$C11302&lt;&gt;"",$B11302&lt;=$C11302),INDEX(Bemenet!$D$2:$D$301,$M11302),"")</f>
        <v/>
      </c>
      <c r="F11302" s="5">
        <f>IF(AND($B11302&lt;&gt;"",$C11302&lt;&gt;"",$B11302&lt;=$C11302),$C11302-$B11302+1,"")</f>
        <v/>
      </c>
      <c r="G11302" s="5">
        <f>IF($F11302="","",$F11302*$D11302)</f>
        <v/>
      </c>
      <c r="H11302" s="42">
        <f>IF($G11302="","",$O11302)</f>
        <v/>
      </c>
      <c r="I11302" s="5">
        <f>IF($G11302="","",$G11302*IF($H11302="",$O11302,$H11302)/100)</f>
        <v/>
      </c>
      <c r="J11302" s="5">
        <f>IF(OR($L11302="",NOT(COUNTIFS($L$2:$L11302,$L11302)=1)),"",SUMIFS($G:$G,$L:$L,$L11302))</f>
        <v/>
      </c>
      <c r="K11302" s="5">
        <f>IF(OR($L11302="",NOT(COUNTIFS($L$2:$L11302,$L11302)=1)),"",SUMIFS($I:$I,$L:$L,$L11302))</f>
        <v/>
      </c>
      <c r="L11302" s="6">
        <f>IF($B11302="","",YEAR($B11302))</f>
        <v/>
      </c>
      <c r="M11302" s="6">
        <f>INT((ROW()-2)/39)+1</f>
        <v/>
      </c>
      <c r="N11302" s="6">
        <f>MOD(ROW()-2,39)+2</f>
        <v/>
      </c>
      <c r="O11302" s="42">
        <f>IF(AND($B11302&lt;&gt;"",$C11302&lt;&gt;"",$B11302&lt;=$C11302),INDEX(Szabalyok!$C:$C,$N11302),"")</f>
        <v/>
      </c>
      <c r="P11302">
        <f>IF(D11302="",P11301,P11301+1)</f>
        <v/>
      </c>
    </row>
    <row r="11303">
      <c r="A11303">
        <f>IF(P11303=P11302,0,P11303)</f>
        <v/>
      </c>
      <c r="B11303" s="41">
        <f>IF($M11303&gt;300,"",IF(OR(INDEX(Bemenet!$E$2:$E$301,$M11303)="",INDEX(Bemenet!$F$2:$F$301,$M11303)=""),"",MAX(INDEX(Bemenet!$E$2:$E$301,$M11303),INDEX(Szabalyok!$A:$A,$N11303))))</f>
        <v/>
      </c>
      <c r="C11303" s="41">
        <f>IF($B11303="","",MIN(INDEX(Bemenet!$F$2:$F$301,$M11303),INDEX(Szabalyok!$B:$B,$N11303)))</f>
        <v/>
      </c>
      <c r="D11303" s="5">
        <f>IF(AND($B11303&lt;&gt;"",$C11303&lt;&gt;"",$B11303&lt;=$C11303),INDEX(Bemenet!$G$2:$G$301,$M11303),"")</f>
        <v/>
      </c>
      <c r="E11303" s="6">
        <f>IF(AND($B11303&lt;&gt;"",$C11303&lt;&gt;"",$B11303&lt;=$C11303),INDEX(Bemenet!$D$2:$D$301,$M11303),"")</f>
        <v/>
      </c>
      <c r="F11303" s="5">
        <f>IF(AND($B11303&lt;&gt;"",$C11303&lt;&gt;"",$B11303&lt;=$C11303),$C11303-$B11303+1,"")</f>
        <v/>
      </c>
      <c r="G11303" s="5">
        <f>IF($F11303="","",$F11303*$D11303)</f>
        <v/>
      </c>
      <c r="H11303" s="42">
        <f>IF($G11303="","",$O11303)</f>
        <v/>
      </c>
      <c r="I11303" s="5">
        <f>IF($G11303="","",$G11303*IF($H11303="",$O11303,$H11303)/100)</f>
        <v/>
      </c>
      <c r="J11303" s="5">
        <f>IF(OR($L11303="",NOT(COUNTIFS($L$2:$L11303,$L11303)=1)),"",SUMIFS($G:$G,$L:$L,$L11303))</f>
        <v/>
      </c>
      <c r="K11303" s="5">
        <f>IF(OR($L11303="",NOT(COUNTIFS($L$2:$L11303,$L11303)=1)),"",SUMIFS($I:$I,$L:$L,$L11303))</f>
        <v/>
      </c>
      <c r="L11303" s="6">
        <f>IF($B11303="","",YEAR($B11303))</f>
        <v/>
      </c>
      <c r="M11303" s="6">
        <f>INT((ROW()-2)/39)+1</f>
        <v/>
      </c>
      <c r="N11303" s="6">
        <f>MOD(ROW()-2,39)+2</f>
        <v/>
      </c>
      <c r="O11303" s="42">
        <f>IF(AND($B11303&lt;&gt;"",$C11303&lt;&gt;"",$B11303&lt;=$C11303),INDEX(Szabalyok!$C:$C,$N11303),"")</f>
        <v/>
      </c>
      <c r="P11303">
        <f>IF(D11303="",P11302,P11302+1)</f>
        <v/>
      </c>
    </row>
    <row r="11304">
      <c r="A11304">
        <f>IF(P11304=P11303,0,P11304)</f>
        <v/>
      </c>
      <c r="B11304" s="41">
        <f>IF($M11304&gt;300,"",IF(OR(INDEX(Bemenet!$E$2:$E$301,$M11304)="",INDEX(Bemenet!$F$2:$F$301,$M11304)=""),"",MAX(INDEX(Bemenet!$E$2:$E$301,$M11304),INDEX(Szabalyok!$A:$A,$N11304))))</f>
        <v/>
      </c>
      <c r="C11304" s="41">
        <f>IF($B11304="","",MIN(INDEX(Bemenet!$F$2:$F$301,$M11304),INDEX(Szabalyok!$B:$B,$N11304)))</f>
        <v/>
      </c>
      <c r="D11304" s="5">
        <f>IF(AND($B11304&lt;&gt;"",$C11304&lt;&gt;"",$B11304&lt;=$C11304),INDEX(Bemenet!$G$2:$G$301,$M11304),"")</f>
        <v/>
      </c>
      <c r="E11304" s="6">
        <f>IF(AND($B11304&lt;&gt;"",$C11304&lt;&gt;"",$B11304&lt;=$C11304),INDEX(Bemenet!$D$2:$D$301,$M11304),"")</f>
        <v/>
      </c>
      <c r="F11304" s="5">
        <f>IF(AND($B11304&lt;&gt;"",$C11304&lt;&gt;"",$B11304&lt;=$C11304),$C11304-$B11304+1,"")</f>
        <v/>
      </c>
      <c r="G11304" s="5">
        <f>IF($F11304="","",$F11304*$D11304)</f>
        <v/>
      </c>
      <c r="H11304" s="42">
        <f>IF($G11304="","",$O11304)</f>
        <v/>
      </c>
      <c r="I11304" s="5">
        <f>IF($G11304="","",$G11304*IF($H11304="",$O11304,$H11304)/100)</f>
        <v/>
      </c>
      <c r="J11304" s="5">
        <f>IF(OR($L11304="",NOT(COUNTIFS($L$2:$L11304,$L11304)=1)),"",SUMIFS($G:$G,$L:$L,$L11304))</f>
        <v/>
      </c>
      <c r="K11304" s="5">
        <f>IF(OR($L11304="",NOT(COUNTIFS($L$2:$L11304,$L11304)=1)),"",SUMIFS($I:$I,$L:$L,$L11304))</f>
        <v/>
      </c>
      <c r="L11304" s="6">
        <f>IF($B11304="","",YEAR($B11304))</f>
        <v/>
      </c>
      <c r="M11304" s="6">
        <f>INT((ROW()-2)/39)+1</f>
        <v/>
      </c>
      <c r="N11304" s="6">
        <f>MOD(ROW()-2,39)+2</f>
        <v/>
      </c>
      <c r="O11304" s="42">
        <f>IF(AND($B11304&lt;&gt;"",$C11304&lt;&gt;"",$B11304&lt;=$C11304),INDEX(Szabalyok!$C:$C,$N11304),"")</f>
        <v/>
      </c>
      <c r="P11304">
        <f>IF(D11304="",P11303,P11303+1)</f>
        <v/>
      </c>
    </row>
    <row r="11305">
      <c r="A11305">
        <f>IF(P11305=P11304,0,P11305)</f>
        <v/>
      </c>
      <c r="B11305" s="41">
        <f>IF($M11305&gt;300,"",IF(OR(INDEX(Bemenet!$E$2:$E$301,$M11305)="",INDEX(Bemenet!$F$2:$F$301,$M11305)=""),"",MAX(INDEX(Bemenet!$E$2:$E$301,$M11305),INDEX(Szabalyok!$A:$A,$N11305))))</f>
        <v/>
      </c>
      <c r="C11305" s="41">
        <f>IF($B11305="","",MIN(INDEX(Bemenet!$F$2:$F$301,$M11305),INDEX(Szabalyok!$B:$B,$N11305)))</f>
        <v/>
      </c>
      <c r="D11305" s="5">
        <f>IF(AND($B11305&lt;&gt;"",$C11305&lt;&gt;"",$B11305&lt;=$C11305),INDEX(Bemenet!$G$2:$G$301,$M11305),"")</f>
        <v/>
      </c>
      <c r="E11305" s="6">
        <f>IF(AND($B11305&lt;&gt;"",$C11305&lt;&gt;"",$B11305&lt;=$C11305),INDEX(Bemenet!$D$2:$D$301,$M11305),"")</f>
        <v/>
      </c>
      <c r="F11305" s="5">
        <f>IF(AND($B11305&lt;&gt;"",$C11305&lt;&gt;"",$B11305&lt;=$C11305),$C11305-$B11305+1,"")</f>
        <v/>
      </c>
      <c r="G11305" s="5">
        <f>IF($F11305="","",$F11305*$D11305)</f>
        <v/>
      </c>
      <c r="H11305" s="42">
        <f>IF($G11305="","",$O11305)</f>
        <v/>
      </c>
      <c r="I11305" s="5">
        <f>IF($G11305="","",$G11305*IF($H11305="",$O11305,$H11305)/100)</f>
        <v/>
      </c>
      <c r="J11305" s="5">
        <f>IF(OR($L11305="",NOT(COUNTIFS($L$2:$L11305,$L11305)=1)),"",SUMIFS($G:$G,$L:$L,$L11305))</f>
        <v/>
      </c>
      <c r="K11305" s="5">
        <f>IF(OR($L11305="",NOT(COUNTIFS($L$2:$L11305,$L11305)=1)),"",SUMIFS($I:$I,$L:$L,$L11305))</f>
        <v/>
      </c>
      <c r="L11305" s="6">
        <f>IF($B11305="","",YEAR($B11305))</f>
        <v/>
      </c>
      <c r="M11305" s="6">
        <f>INT((ROW()-2)/39)+1</f>
        <v/>
      </c>
      <c r="N11305" s="6">
        <f>MOD(ROW()-2,39)+2</f>
        <v/>
      </c>
      <c r="O11305" s="42">
        <f>IF(AND($B11305&lt;&gt;"",$C11305&lt;&gt;"",$B11305&lt;=$C11305),INDEX(Szabalyok!$C:$C,$N11305),"")</f>
        <v/>
      </c>
      <c r="P11305">
        <f>IF(D11305="",P11304,P11304+1)</f>
        <v/>
      </c>
    </row>
    <row r="11306">
      <c r="A11306">
        <f>IF(P11306=P11305,0,P11306)</f>
        <v/>
      </c>
      <c r="B11306" s="41">
        <f>IF($M11306&gt;300,"",IF(OR(INDEX(Bemenet!$E$2:$E$301,$M11306)="",INDEX(Bemenet!$F$2:$F$301,$M11306)=""),"",MAX(INDEX(Bemenet!$E$2:$E$301,$M11306),INDEX(Szabalyok!$A:$A,$N11306))))</f>
        <v/>
      </c>
      <c r="C11306" s="41">
        <f>IF($B11306="","",MIN(INDEX(Bemenet!$F$2:$F$301,$M11306),INDEX(Szabalyok!$B:$B,$N11306)))</f>
        <v/>
      </c>
      <c r="D11306" s="5">
        <f>IF(AND($B11306&lt;&gt;"",$C11306&lt;&gt;"",$B11306&lt;=$C11306),INDEX(Bemenet!$G$2:$G$301,$M11306),"")</f>
        <v/>
      </c>
      <c r="E11306" s="6">
        <f>IF(AND($B11306&lt;&gt;"",$C11306&lt;&gt;"",$B11306&lt;=$C11306),INDEX(Bemenet!$D$2:$D$301,$M11306),"")</f>
        <v/>
      </c>
      <c r="F11306" s="5">
        <f>IF(AND($B11306&lt;&gt;"",$C11306&lt;&gt;"",$B11306&lt;=$C11306),$C11306-$B11306+1,"")</f>
        <v/>
      </c>
      <c r="G11306" s="5">
        <f>IF($F11306="","",$F11306*$D11306)</f>
        <v/>
      </c>
      <c r="H11306" s="42">
        <f>IF($G11306="","",$O11306)</f>
        <v/>
      </c>
      <c r="I11306" s="5">
        <f>IF($G11306="","",$G11306*IF($H11306="",$O11306,$H11306)/100)</f>
        <v/>
      </c>
      <c r="J11306" s="5">
        <f>IF(OR($L11306="",NOT(COUNTIFS($L$2:$L11306,$L11306)=1)),"",SUMIFS($G:$G,$L:$L,$L11306))</f>
        <v/>
      </c>
      <c r="K11306" s="5">
        <f>IF(OR($L11306="",NOT(COUNTIFS($L$2:$L11306,$L11306)=1)),"",SUMIFS($I:$I,$L:$L,$L11306))</f>
        <v/>
      </c>
      <c r="L11306" s="6">
        <f>IF($B11306="","",YEAR($B11306))</f>
        <v/>
      </c>
      <c r="M11306" s="6">
        <f>INT((ROW()-2)/39)+1</f>
        <v/>
      </c>
      <c r="N11306" s="6">
        <f>MOD(ROW()-2,39)+2</f>
        <v/>
      </c>
      <c r="O11306" s="42">
        <f>IF(AND($B11306&lt;&gt;"",$C11306&lt;&gt;"",$B11306&lt;=$C11306),INDEX(Szabalyok!$C:$C,$N11306),"")</f>
        <v/>
      </c>
      <c r="P11306">
        <f>IF(D11306="",P11305,P11305+1)</f>
        <v/>
      </c>
    </row>
    <row r="11307">
      <c r="A11307">
        <f>IF(P11307=P11306,0,P11307)</f>
        <v/>
      </c>
      <c r="B11307" s="41">
        <f>IF($M11307&gt;300,"",IF(OR(INDEX(Bemenet!$E$2:$E$301,$M11307)="",INDEX(Bemenet!$F$2:$F$301,$M11307)=""),"",MAX(INDEX(Bemenet!$E$2:$E$301,$M11307),INDEX(Szabalyok!$A:$A,$N11307))))</f>
        <v/>
      </c>
      <c r="C11307" s="41">
        <f>IF($B11307="","",MIN(INDEX(Bemenet!$F$2:$F$301,$M11307),INDEX(Szabalyok!$B:$B,$N11307)))</f>
        <v/>
      </c>
      <c r="D11307" s="5">
        <f>IF(AND($B11307&lt;&gt;"",$C11307&lt;&gt;"",$B11307&lt;=$C11307),INDEX(Bemenet!$G$2:$G$301,$M11307),"")</f>
        <v/>
      </c>
      <c r="E11307" s="6">
        <f>IF(AND($B11307&lt;&gt;"",$C11307&lt;&gt;"",$B11307&lt;=$C11307),INDEX(Bemenet!$D$2:$D$301,$M11307),"")</f>
        <v/>
      </c>
      <c r="F11307" s="5">
        <f>IF(AND($B11307&lt;&gt;"",$C11307&lt;&gt;"",$B11307&lt;=$C11307),$C11307-$B11307+1,"")</f>
        <v/>
      </c>
      <c r="G11307" s="5">
        <f>IF($F11307="","",$F11307*$D11307)</f>
        <v/>
      </c>
      <c r="H11307" s="42">
        <f>IF($G11307="","",$O11307)</f>
        <v/>
      </c>
      <c r="I11307" s="5">
        <f>IF($G11307="","",$G11307*IF($H11307="",$O11307,$H11307)/100)</f>
        <v/>
      </c>
      <c r="J11307" s="5">
        <f>IF(OR($L11307="",NOT(COUNTIFS($L$2:$L11307,$L11307)=1)),"",SUMIFS($G:$G,$L:$L,$L11307))</f>
        <v/>
      </c>
      <c r="K11307" s="5">
        <f>IF(OR($L11307="",NOT(COUNTIFS($L$2:$L11307,$L11307)=1)),"",SUMIFS($I:$I,$L:$L,$L11307))</f>
        <v/>
      </c>
      <c r="L11307" s="6">
        <f>IF($B11307="","",YEAR($B11307))</f>
        <v/>
      </c>
      <c r="M11307" s="6">
        <f>INT((ROW()-2)/39)+1</f>
        <v/>
      </c>
      <c r="N11307" s="6">
        <f>MOD(ROW()-2,39)+2</f>
        <v/>
      </c>
      <c r="O11307" s="42">
        <f>IF(AND($B11307&lt;&gt;"",$C11307&lt;&gt;"",$B11307&lt;=$C11307),INDEX(Szabalyok!$C:$C,$N11307),"")</f>
        <v/>
      </c>
      <c r="P11307">
        <f>IF(D11307="",P11306,P11306+1)</f>
        <v/>
      </c>
    </row>
    <row r="11308">
      <c r="A11308">
        <f>IF(P11308=P11307,0,P11308)</f>
        <v/>
      </c>
      <c r="B11308" s="41">
        <f>IF($M11308&gt;300,"",IF(OR(INDEX(Bemenet!$E$2:$E$301,$M11308)="",INDEX(Bemenet!$F$2:$F$301,$M11308)=""),"",MAX(INDEX(Bemenet!$E$2:$E$301,$M11308),INDEX(Szabalyok!$A:$A,$N11308))))</f>
        <v/>
      </c>
      <c r="C11308" s="41">
        <f>IF($B11308="","",MIN(INDEX(Bemenet!$F$2:$F$301,$M11308),INDEX(Szabalyok!$B:$B,$N11308)))</f>
        <v/>
      </c>
      <c r="D11308" s="5">
        <f>IF(AND($B11308&lt;&gt;"",$C11308&lt;&gt;"",$B11308&lt;=$C11308),INDEX(Bemenet!$G$2:$G$301,$M11308),"")</f>
        <v/>
      </c>
      <c r="E11308" s="6">
        <f>IF(AND($B11308&lt;&gt;"",$C11308&lt;&gt;"",$B11308&lt;=$C11308),INDEX(Bemenet!$D$2:$D$301,$M11308),"")</f>
        <v/>
      </c>
      <c r="F11308" s="5">
        <f>IF(AND($B11308&lt;&gt;"",$C11308&lt;&gt;"",$B11308&lt;=$C11308),$C11308-$B11308+1,"")</f>
        <v/>
      </c>
      <c r="G11308" s="5">
        <f>IF($F11308="","",$F11308*$D11308)</f>
        <v/>
      </c>
      <c r="H11308" s="42">
        <f>IF($G11308="","",$O11308)</f>
        <v/>
      </c>
      <c r="I11308" s="5">
        <f>IF($G11308="","",$G11308*IF($H11308="",$O11308,$H11308)/100)</f>
        <v/>
      </c>
      <c r="J11308" s="5">
        <f>IF(OR($L11308="",NOT(COUNTIFS($L$2:$L11308,$L11308)=1)),"",SUMIFS($G:$G,$L:$L,$L11308))</f>
        <v/>
      </c>
      <c r="K11308" s="5">
        <f>IF(OR($L11308="",NOT(COUNTIFS($L$2:$L11308,$L11308)=1)),"",SUMIFS($I:$I,$L:$L,$L11308))</f>
        <v/>
      </c>
      <c r="L11308" s="6">
        <f>IF($B11308="","",YEAR($B11308))</f>
        <v/>
      </c>
      <c r="M11308" s="6">
        <f>INT((ROW()-2)/39)+1</f>
        <v/>
      </c>
      <c r="N11308" s="6">
        <f>MOD(ROW()-2,39)+2</f>
        <v/>
      </c>
      <c r="O11308" s="42">
        <f>IF(AND($B11308&lt;&gt;"",$C11308&lt;&gt;"",$B11308&lt;=$C11308),INDEX(Szabalyok!$C:$C,$N11308),"")</f>
        <v/>
      </c>
      <c r="P11308">
        <f>IF(D11308="",P11307,P11307+1)</f>
        <v/>
      </c>
    </row>
    <row r="11309">
      <c r="A11309">
        <f>IF(P11309=P11308,0,P11309)</f>
        <v/>
      </c>
      <c r="B11309" s="41">
        <f>IF($M11309&gt;300,"",IF(OR(INDEX(Bemenet!$E$2:$E$301,$M11309)="",INDEX(Bemenet!$F$2:$F$301,$M11309)=""),"",MAX(INDEX(Bemenet!$E$2:$E$301,$M11309),INDEX(Szabalyok!$A:$A,$N11309))))</f>
        <v/>
      </c>
      <c r="C11309" s="41">
        <f>IF($B11309="","",MIN(INDEX(Bemenet!$F$2:$F$301,$M11309),INDEX(Szabalyok!$B:$B,$N11309)))</f>
        <v/>
      </c>
      <c r="D11309" s="5">
        <f>IF(AND($B11309&lt;&gt;"",$C11309&lt;&gt;"",$B11309&lt;=$C11309),INDEX(Bemenet!$G$2:$G$301,$M11309),"")</f>
        <v/>
      </c>
      <c r="E11309" s="6">
        <f>IF(AND($B11309&lt;&gt;"",$C11309&lt;&gt;"",$B11309&lt;=$C11309),INDEX(Bemenet!$D$2:$D$301,$M11309),"")</f>
        <v/>
      </c>
      <c r="F11309" s="5">
        <f>IF(AND($B11309&lt;&gt;"",$C11309&lt;&gt;"",$B11309&lt;=$C11309),$C11309-$B11309+1,"")</f>
        <v/>
      </c>
      <c r="G11309" s="5">
        <f>IF($F11309="","",$F11309*$D11309)</f>
        <v/>
      </c>
      <c r="H11309" s="42">
        <f>IF($G11309="","",$O11309)</f>
        <v/>
      </c>
      <c r="I11309" s="5">
        <f>IF($G11309="","",$G11309*IF($H11309="",$O11309,$H11309)/100)</f>
        <v/>
      </c>
      <c r="J11309" s="5">
        <f>IF(OR($L11309="",NOT(COUNTIFS($L$2:$L11309,$L11309)=1)),"",SUMIFS($G:$G,$L:$L,$L11309))</f>
        <v/>
      </c>
      <c r="K11309" s="5">
        <f>IF(OR($L11309="",NOT(COUNTIFS($L$2:$L11309,$L11309)=1)),"",SUMIFS($I:$I,$L:$L,$L11309))</f>
        <v/>
      </c>
      <c r="L11309" s="6">
        <f>IF($B11309="","",YEAR($B11309))</f>
        <v/>
      </c>
      <c r="M11309" s="6">
        <f>INT((ROW()-2)/39)+1</f>
        <v/>
      </c>
      <c r="N11309" s="6">
        <f>MOD(ROW()-2,39)+2</f>
        <v/>
      </c>
      <c r="O11309" s="42">
        <f>IF(AND($B11309&lt;&gt;"",$C11309&lt;&gt;"",$B11309&lt;=$C11309),INDEX(Szabalyok!$C:$C,$N11309),"")</f>
        <v/>
      </c>
      <c r="P11309">
        <f>IF(D11309="",P11308,P11308+1)</f>
        <v/>
      </c>
    </row>
    <row r="11310">
      <c r="A11310">
        <f>IF(P11310=P11309,0,P11310)</f>
        <v/>
      </c>
      <c r="B11310" s="41">
        <f>IF($M11310&gt;300,"",IF(OR(INDEX(Bemenet!$E$2:$E$301,$M11310)="",INDEX(Bemenet!$F$2:$F$301,$M11310)=""),"",MAX(INDEX(Bemenet!$E$2:$E$301,$M11310),INDEX(Szabalyok!$A:$A,$N11310))))</f>
        <v/>
      </c>
      <c r="C11310" s="41">
        <f>IF($B11310="","",MIN(INDEX(Bemenet!$F$2:$F$301,$M11310),INDEX(Szabalyok!$B:$B,$N11310)))</f>
        <v/>
      </c>
      <c r="D11310" s="5">
        <f>IF(AND($B11310&lt;&gt;"",$C11310&lt;&gt;"",$B11310&lt;=$C11310),INDEX(Bemenet!$G$2:$G$301,$M11310),"")</f>
        <v/>
      </c>
      <c r="E11310" s="6">
        <f>IF(AND($B11310&lt;&gt;"",$C11310&lt;&gt;"",$B11310&lt;=$C11310),INDEX(Bemenet!$D$2:$D$301,$M11310),"")</f>
        <v/>
      </c>
      <c r="F11310" s="5">
        <f>IF(AND($B11310&lt;&gt;"",$C11310&lt;&gt;"",$B11310&lt;=$C11310),$C11310-$B11310+1,"")</f>
        <v/>
      </c>
      <c r="G11310" s="5">
        <f>IF($F11310="","",$F11310*$D11310)</f>
        <v/>
      </c>
      <c r="H11310" s="42">
        <f>IF($G11310="","",$O11310)</f>
        <v/>
      </c>
      <c r="I11310" s="5">
        <f>IF($G11310="","",$G11310*IF($H11310="",$O11310,$H11310)/100)</f>
        <v/>
      </c>
      <c r="J11310" s="5">
        <f>IF(OR($L11310="",NOT(COUNTIFS($L$2:$L11310,$L11310)=1)),"",SUMIFS($G:$G,$L:$L,$L11310))</f>
        <v/>
      </c>
      <c r="K11310" s="5">
        <f>IF(OR($L11310="",NOT(COUNTIFS($L$2:$L11310,$L11310)=1)),"",SUMIFS($I:$I,$L:$L,$L11310))</f>
        <v/>
      </c>
      <c r="L11310" s="6">
        <f>IF($B11310="","",YEAR($B11310))</f>
        <v/>
      </c>
      <c r="M11310" s="6">
        <f>INT((ROW()-2)/39)+1</f>
        <v/>
      </c>
      <c r="N11310" s="6">
        <f>MOD(ROW()-2,39)+2</f>
        <v/>
      </c>
      <c r="O11310" s="42">
        <f>IF(AND($B11310&lt;&gt;"",$C11310&lt;&gt;"",$B11310&lt;=$C11310),INDEX(Szabalyok!$C:$C,$N11310),"")</f>
        <v/>
      </c>
      <c r="P11310">
        <f>IF(D11310="",P11309,P11309+1)</f>
        <v/>
      </c>
    </row>
    <row r="11311">
      <c r="A11311">
        <f>IF(P11311=P11310,0,P11311)</f>
        <v/>
      </c>
      <c r="B11311" s="41">
        <f>IF($M11311&gt;300,"",IF(OR(INDEX(Bemenet!$E$2:$E$301,$M11311)="",INDEX(Bemenet!$F$2:$F$301,$M11311)=""),"",MAX(INDEX(Bemenet!$E$2:$E$301,$M11311),INDEX(Szabalyok!$A:$A,$N11311))))</f>
        <v/>
      </c>
      <c r="C11311" s="41">
        <f>IF($B11311="","",MIN(INDEX(Bemenet!$F$2:$F$301,$M11311),INDEX(Szabalyok!$B:$B,$N11311)))</f>
        <v/>
      </c>
      <c r="D11311" s="5">
        <f>IF(AND($B11311&lt;&gt;"",$C11311&lt;&gt;"",$B11311&lt;=$C11311),INDEX(Bemenet!$G$2:$G$301,$M11311),"")</f>
        <v/>
      </c>
      <c r="E11311" s="6">
        <f>IF(AND($B11311&lt;&gt;"",$C11311&lt;&gt;"",$B11311&lt;=$C11311),INDEX(Bemenet!$D$2:$D$301,$M11311),"")</f>
        <v/>
      </c>
      <c r="F11311" s="5">
        <f>IF(AND($B11311&lt;&gt;"",$C11311&lt;&gt;"",$B11311&lt;=$C11311),$C11311-$B11311+1,"")</f>
        <v/>
      </c>
      <c r="G11311" s="5">
        <f>IF($F11311="","",$F11311*$D11311)</f>
        <v/>
      </c>
      <c r="H11311" s="42">
        <f>IF($G11311="","",$O11311)</f>
        <v/>
      </c>
      <c r="I11311" s="5">
        <f>IF($G11311="","",$G11311*IF($H11311="",$O11311,$H11311)/100)</f>
        <v/>
      </c>
      <c r="J11311" s="5">
        <f>IF(OR($L11311="",NOT(COUNTIFS($L$2:$L11311,$L11311)=1)),"",SUMIFS($G:$G,$L:$L,$L11311))</f>
        <v/>
      </c>
      <c r="K11311" s="5">
        <f>IF(OR($L11311="",NOT(COUNTIFS($L$2:$L11311,$L11311)=1)),"",SUMIFS($I:$I,$L:$L,$L11311))</f>
        <v/>
      </c>
      <c r="L11311" s="6">
        <f>IF($B11311="","",YEAR($B11311))</f>
        <v/>
      </c>
      <c r="M11311" s="6">
        <f>INT((ROW()-2)/39)+1</f>
        <v/>
      </c>
      <c r="N11311" s="6">
        <f>MOD(ROW()-2,39)+2</f>
        <v/>
      </c>
      <c r="O11311" s="42">
        <f>IF(AND($B11311&lt;&gt;"",$C11311&lt;&gt;"",$B11311&lt;=$C11311),INDEX(Szabalyok!$C:$C,$N11311),"")</f>
        <v/>
      </c>
      <c r="P11311">
        <f>IF(D11311="",P11310,P11310+1)</f>
        <v/>
      </c>
    </row>
    <row r="11312">
      <c r="A11312">
        <f>IF(P11312=P11311,0,P11312)</f>
        <v/>
      </c>
      <c r="B11312" s="41">
        <f>IF($M11312&gt;300,"",IF(OR(INDEX(Bemenet!$E$2:$E$301,$M11312)="",INDEX(Bemenet!$F$2:$F$301,$M11312)=""),"",MAX(INDEX(Bemenet!$E$2:$E$301,$M11312),INDEX(Szabalyok!$A:$A,$N11312))))</f>
        <v/>
      </c>
      <c r="C11312" s="41">
        <f>IF($B11312="","",MIN(INDEX(Bemenet!$F$2:$F$301,$M11312),INDEX(Szabalyok!$B:$B,$N11312)))</f>
        <v/>
      </c>
      <c r="D11312" s="5">
        <f>IF(AND($B11312&lt;&gt;"",$C11312&lt;&gt;"",$B11312&lt;=$C11312),INDEX(Bemenet!$G$2:$G$301,$M11312),"")</f>
        <v/>
      </c>
      <c r="E11312" s="6">
        <f>IF(AND($B11312&lt;&gt;"",$C11312&lt;&gt;"",$B11312&lt;=$C11312),INDEX(Bemenet!$D$2:$D$301,$M11312),"")</f>
        <v/>
      </c>
      <c r="F11312" s="5">
        <f>IF(AND($B11312&lt;&gt;"",$C11312&lt;&gt;"",$B11312&lt;=$C11312),$C11312-$B11312+1,"")</f>
        <v/>
      </c>
      <c r="G11312" s="5">
        <f>IF($F11312="","",$F11312*$D11312)</f>
        <v/>
      </c>
      <c r="H11312" s="42">
        <f>IF($G11312="","",$O11312)</f>
        <v/>
      </c>
      <c r="I11312" s="5">
        <f>IF($G11312="","",$G11312*IF($H11312="",$O11312,$H11312)/100)</f>
        <v/>
      </c>
      <c r="J11312" s="5">
        <f>IF(OR($L11312="",NOT(COUNTIFS($L$2:$L11312,$L11312)=1)),"",SUMIFS($G:$G,$L:$L,$L11312))</f>
        <v/>
      </c>
      <c r="K11312" s="5">
        <f>IF(OR($L11312="",NOT(COUNTIFS($L$2:$L11312,$L11312)=1)),"",SUMIFS($I:$I,$L:$L,$L11312))</f>
        <v/>
      </c>
      <c r="L11312" s="6">
        <f>IF($B11312="","",YEAR($B11312))</f>
        <v/>
      </c>
      <c r="M11312" s="6">
        <f>INT((ROW()-2)/39)+1</f>
        <v/>
      </c>
      <c r="N11312" s="6">
        <f>MOD(ROW()-2,39)+2</f>
        <v/>
      </c>
      <c r="O11312" s="42">
        <f>IF(AND($B11312&lt;&gt;"",$C11312&lt;&gt;"",$B11312&lt;=$C11312),INDEX(Szabalyok!$C:$C,$N11312),"")</f>
        <v/>
      </c>
      <c r="P11312">
        <f>IF(D11312="",P11311,P11311+1)</f>
        <v/>
      </c>
    </row>
    <row r="11313">
      <c r="A11313">
        <f>IF(P11313=P11312,0,P11313)</f>
        <v/>
      </c>
      <c r="B11313" s="41">
        <f>IF($M11313&gt;300,"",IF(OR(INDEX(Bemenet!$E$2:$E$301,$M11313)="",INDEX(Bemenet!$F$2:$F$301,$M11313)=""),"",MAX(INDEX(Bemenet!$E$2:$E$301,$M11313),INDEX(Szabalyok!$A:$A,$N11313))))</f>
        <v/>
      </c>
      <c r="C11313" s="41">
        <f>IF($B11313="","",MIN(INDEX(Bemenet!$F$2:$F$301,$M11313),INDEX(Szabalyok!$B:$B,$N11313)))</f>
        <v/>
      </c>
      <c r="D11313" s="5">
        <f>IF(AND($B11313&lt;&gt;"",$C11313&lt;&gt;"",$B11313&lt;=$C11313),INDEX(Bemenet!$G$2:$G$301,$M11313),"")</f>
        <v/>
      </c>
      <c r="E11313" s="6">
        <f>IF(AND($B11313&lt;&gt;"",$C11313&lt;&gt;"",$B11313&lt;=$C11313),INDEX(Bemenet!$D$2:$D$301,$M11313),"")</f>
        <v/>
      </c>
      <c r="F11313" s="5">
        <f>IF(AND($B11313&lt;&gt;"",$C11313&lt;&gt;"",$B11313&lt;=$C11313),$C11313-$B11313+1,"")</f>
        <v/>
      </c>
      <c r="G11313" s="5">
        <f>IF($F11313="","",$F11313*$D11313)</f>
        <v/>
      </c>
      <c r="H11313" s="42">
        <f>IF($G11313="","",$O11313)</f>
        <v/>
      </c>
      <c r="I11313" s="5">
        <f>IF($G11313="","",$G11313*IF($H11313="",$O11313,$H11313)/100)</f>
        <v/>
      </c>
      <c r="J11313" s="5">
        <f>IF(OR($L11313="",NOT(COUNTIFS($L$2:$L11313,$L11313)=1)),"",SUMIFS($G:$G,$L:$L,$L11313))</f>
        <v/>
      </c>
      <c r="K11313" s="5">
        <f>IF(OR($L11313="",NOT(COUNTIFS($L$2:$L11313,$L11313)=1)),"",SUMIFS($I:$I,$L:$L,$L11313))</f>
        <v/>
      </c>
      <c r="L11313" s="6">
        <f>IF($B11313="","",YEAR($B11313))</f>
        <v/>
      </c>
      <c r="M11313" s="6">
        <f>INT((ROW()-2)/39)+1</f>
        <v/>
      </c>
      <c r="N11313" s="6">
        <f>MOD(ROW()-2,39)+2</f>
        <v/>
      </c>
      <c r="O11313" s="42">
        <f>IF(AND($B11313&lt;&gt;"",$C11313&lt;&gt;"",$B11313&lt;=$C11313),INDEX(Szabalyok!$C:$C,$N11313),"")</f>
        <v/>
      </c>
      <c r="P11313">
        <f>IF(D11313="",P11312,P11312+1)</f>
        <v/>
      </c>
    </row>
    <row r="11314">
      <c r="A11314">
        <f>IF(P11314=P11313,0,P11314)</f>
        <v/>
      </c>
      <c r="B11314" s="41">
        <f>IF($M11314&gt;300,"",IF(OR(INDEX(Bemenet!$E$2:$E$301,$M11314)="",INDEX(Bemenet!$F$2:$F$301,$M11314)=""),"",MAX(INDEX(Bemenet!$E$2:$E$301,$M11314),INDEX(Szabalyok!$A:$A,$N11314))))</f>
        <v/>
      </c>
      <c r="C11314" s="41">
        <f>IF($B11314="","",MIN(INDEX(Bemenet!$F$2:$F$301,$M11314),INDEX(Szabalyok!$B:$B,$N11314)))</f>
        <v/>
      </c>
      <c r="D11314" s="5">
        <f>IF(AND($B11314&lt;&gt;"",$C11314&lt;&gt;"",$B11314&lt;=$C11314),INDEX(Bemenet!$G$2:$G$301,$M11314),"")</f>
        <v/>
      </c>
      <c r="E11314" s="6">
        <f>IF(AND($B11314&lt;&gt;"",$C11314&lt;&gt;"",$B11314&lt;=$C11314),INDEX(Bemenet!$D$2:$D$301,$M11314),"")</f>
        <v/>
      </c>
      <c r="F11314" s="5">
        <f>IF(AND($B11314&lt;&gt;"",$C11314&lt;&gt;"",$B11314&lt;=$C11314),$C11314-$B11314+1,"")</f>
        <v/>
      </c>
      <c r="G11314" s="5">
        <f>IF($F11314="","",$F11314*$D11314)</f>
        <v/>
      </c>
      <c r="H11314" s="42">
        <f>IF($G11314="","",$O11314)</f>
        <v/>
      </c>
      <c r="I11314" s="5">
        <f>IF($G11314="","",$G11314*IF($H11314="",$O11314,$H11314)/100)</f>
        <v/>
      </c>
      <c r="J11314" s="5">
        <f>IF(OR($L11314="",NOT(COUNTIFS($L$2:$L11314,$L11314)=1)),"",SUMIFS($G:$G,$L:$L,$L11314))</f>
        <v/>
      </c>
      <c r="K11314" s="5">
        <f>IF(OR($L11314="",NOT(COUNTIFS($L$2:$L11314,$L11314)=1)),"",SUMIFS($I:$I,$L:$L,$L11314))</f>
        <v/>
      </c>
      <c r="L11314" s="6">
        <f>IF($B11314="","",YEAR($B11314))</f>
        <v/>
      </c>
      <c r="M11314" s="6">
        <f>INT((ROW()-2)/39)+1</f>
        <v/>
      </c>
      <c r="N11314" s="6">
        <f>MOD(ROW()-2,39)+2</f>
        <v/>
      </c>
      <c r="O11314" s="42">
        <f>IF(AND($B11314&lt;&gt;"",$C11314&lt;&gt;"",$B11314&lt;=$C11314),INDEX(Szabalyok!$C:$C,$N11314),"")</f>
        <v/>
      </c>
      <c r="P11314">
        <f>IF(D11314="",P11313,P11313+1)</f>
        <v/>
      </c>
    </row>
    <row r="11315">
      <c r="A11315">
        <f>IF(P11315=P11314,0,P11315)</f>
        <v/>
      </c>
      <c r="B11315" s="41">
        <f>IF($M11315&gt;300,"",IF(OR(INDEX(Bemenet!$E$2:$E$301,$M11315)="",INDEX(Bemenet!$F$2:$F$301,$M11315)=""),"",MAX(INDEX(Bemenet!$E$2:$E$301,$M11315),INDEX(Szabalyok!$A:$A,$N11315))))</f>
        <v/>
      </c>
      <c r="C11315" s="41">
        <f>IF($B11315="","",MIN(INDEX(Bemenet!$F$2:$F$301,$M11315),INDEX(Szabalyok!$B:$B,$N11315)))</f>
        <v/>
      </c>
      <c r="D11315" s="5">
        <f>IF(AND($B11315&lt;&gt;"",$C11315&lt;&gt;"",$B11315&lt;=$C11315),INDEX(Bemenet!$G$2:$G$301,$M11315),"")</f>
        <v/>
      </c>
      <c r="E11315" s="6">
        <f>IF(AND($B11315&lt;&gt;"",$C11315&lt;&gt;"",$B11315&lt;=$C11315),INDEX(Bemenet!$D$2:$D$301,$M11315),"")</f>
        <v/>
      </c>
      <c r="F11315" s="5">
        <f>IF(AND($B11315&lt;&gt;"",$C11315&lt;&gt;"",$B11315&lt;=$C11315),$C11315-$B11315+1,"")</f>
        <v/>
      </c>
      <c r="G11315" s="5">
        <f>IF($F11315="","",$F11315*$D11315)</f>
        <v/>
      </c>
      <c r="H11315" s="42">
        <f>IF($G11315="","",$O11315)</f>
        <v/>
      </c>
      <c r="I11315" s="5">
        <f>IF($G11315="","",$G11315*IF($H11315="",$O11315,$H11315)/100)</f>
        <v/>
      </c>
      <c r="J11315" s="5">
        <f>IF(OR($L11315="",NOT(COUNTIFS($L$2:$L11315,$L11315)=1)),"",SUMIFS($G:$G,$L:$L,$L11315))</f>
        <v/>
      </c>
      <c r="K11315" s="5">
        <f>IF(OR($L11315="",NOT(COUNTIFS($L$2:$L11315,$L11315)=1)),"",SUMIFS($I:$I,$L:$L,$L11315))</f>
        <v/>
      </c>
      <c r="L11315" s="6">
        <f>IF($B11315="","",YEAR($B11315))</f>
        <v/>
      </c>
      <c r="M11315" s="6">
        <f>INT((ROW()-2)/39)+1</f>
        <v/>
      </c>
      <c r="N11315" s="6">
        <f>MOD(ROW()-2,39)+2</f>
        <v/>
      </c>
      <c r="O11315" s="42">
        <f>IF(AND($B11315&lt;&gt;"",$C11315&lt;&gt;"",$B11315&lt;=$C11315),INDEX(Szabalyok!$C:$C,$N11315),"")</f>
        <v/>
      </c>
      <c r="P11315">
        <f>IF(D11315="",P11314,P11314+1)</f>
        <v/>
      </c>
    </row>
    <row r="11316">
      <c r="A11316">
        <f>IF(P11316=P11315,0,P11316)</f>
        <v/>
      </c>
      <c r="B11316" s="41">
        <f>IF($M11316&gt;300,"",IF(OR(INDEX(Bemenet!$E$2:$E$301,$M11316)="",INDEX(Bemenet!$F$2:$F$301,$M11316)=""),"",MAX(INDEX(Bemenet!$E$2:$E$301,$M11316),INDEX(Szabalyok!$A:$A,$N11316))))</f>
        <v/>
      </c>
      <c r="C11316" s="41">
        <f>IF($B11316="","",MIN(INDEX(Bemenet!$F$2:$F$301,$M11316),INDEX(Szabalyok!$B:$B,$N11316)))</f>
        <v/>
      </c>
      <c r="D11316" s="5">
        <f>IF(AND($B11316&lt;&gt;"",$C11316&lt;&gt;"",$B11316&lt;=$C11316),INDEX(Bemenet!$G$2:$G$301,$M11316),"")</f>
        <v/>
      </c>
      <c r="E11316" s="6">
        <f>IF(AND($B11316&lt;&gt;"",$C11316&lt;&gt;"",$B11316&lt;=$C11316),INDEX(Bemenet!$D$2:$D$301,$M11316),"")</f>
        <v/>
      </c>
      <c r="F11316" s="5">
        <f>IF(AND($B11316&lt;&gt;"",$C11316&lt;&gt;"",$B11316&lt;=$C11316),$C11316-$B11316+1,"")</f>
        <v/>
      </c>
      <c r="G11316" s="5">
        <f>IF($F11316="","",$F11316*$D11316)</f>
        <v/>
      </c>
      <c r="H11316" s="42">
        <f>IF($G11316="","",$O11316)</f>
        <v/>
      </c>
      <c r="I11316" s="5">
        <f>IF($G11316="","",$G11316*IF($H11316="",$O11316,$H11316)/100)</f>
        <v/>
      </c>
      <c r="J11316" s="5">
        <f>IF(OR($L11316="",NOT(COUNTIFS($L$2:$L11316,$L11316)=1)),"",SUMIFS($G:$G,$L:$L,$L11316))</f>
        <v/>
      </c>
      <c r="K11316" s="5">
        <f>IF(OR($L11316="",NOT(COUNTIFS($L$2:$L11316,$L11316)=1)),"",SUMIFS($I:$I,$L:$L,$L11316))</f>
        <v/>
      </c>
      <c r="L11316" s="6">
        <f>IF($B11316="","",YEAR($B11316))</f>
        <v/>
      </c>
      <c r="M11316" s="6">
        <f>INT((ROW()-2)/39)+1</f>
        <v/>
      </c>
      <c r="N11316" s="6">
        <f>MOD(ROW()-2,39)+2</f>
        <v/>
      </c>
      <c r="O11316" s="42">
        <f>IF(AND($B11316&lt;&gt;"",$C11316&lt;&gt;"",$B11316&lt;=$C11316),INDEX(Szabalyok!$C:$C,$N11316),"")</f>
        <v/>
      </c>
      <c r="P11316">
        <f>IF(D11316="",P11315,P11315+1)</f>
        <v/>
      </c>
    </row>
    <row r="11317">
      <c r="A11317">
        <f>IF(P11317=P11316,0,P11317)</f>
        <v/>
      </c>
      <c r="B11317" s="41">
        <f>IF($M11317&gt;300,"",IF(OR(INDEX(Bemenet!$E$2:$E$301,$M11317)="",INDEX(Bemenet!$F$2:$F$301,$M11317)=""),"",MAX(INDEX(Bemenet!$E$2:$E$301,$M11317),INDEX(Szabalyok!$A:$A,$N11317))))</f>
        <v/>
      </c>
      <c r="C11317" s="41">
        <f>IF($B11317="","",MIN(INDEX(Bemenet!$F$2:$F$301,$M11317),INDEX(Szabalyok!$B:$B,$N11317)))</f>
        <v/>
      </c>
      <c r="D11317" s="5">
        <f>IF(AND($B11317&lt;&gt;"",$C11317&lt;&gt;"",$B11317&lt;=$C11317),INDEX(Bemenet!$G$2:$G$301,$M11317),"")</f>
        <v/>
      </c>
      <c r="E11317" s="6">
        <f>IF(AND($B11317&lt;&gt;"",$C11317&lt;&gt;"",$B11317&lt;=$C11317),INDEX(Bemenet!$D$2:$D$301,$M11317),"")</f>
        <v/>
      </c>
      <c r="F11317" s="5">
        <f>IF(AND($B11317&lt;&gt;"",$C11317&lt;&gt;"",$B11317&lt;=$C11317),$C11317-$B11317+1,"")</f>
        <v/>
      </c>
      <c r="G11317" s="5">
        <f>IF($F11317="","",$F11317*$D11317)</f>
        <v/>
      </c>
      <c r="H11317" s="42">
        <f>IF($G11317="","",$O11317)</f>
        <v/>
      </c>
      <c r="I11317" s="5">
        <f>IF($G11317="","",$G11317*IF($H11317="",$O11317,$H11317)/100)</f>
        <v/>
      </c>
      <c r="J11317" s="5">
        <f>IF(OR($L11317="",NOT(COUNTIFS($L$2:$L11317,$L11317)=1)),"",SUMIFS($G:$G,$L:$L,$L11317))</f>
        <v/>
      </c>
      <c r="K11317" s="5">
        <f>IF(OR($L11317="",NOT(COUNTIFS($L$2:$L11317,$L11317)=1)),"",SUMIFS($I:$I,$L:$L,$L11317))</f>
        <v/>
      </c>
      <c r="L11317" s="6">
        <f>IF($B11317="","",YEAR($B11317))</f>
        <v/>
      </c>
      <c r="M11317" s="6">
        <f>INT((ROW()-2)/39)+1</f>
        <v/>
      </c>
      <c r="N11317" s="6">
        <f>MOD(ROW()-2,39)+2</f>
        <v/>
      </c>
      <c r="O11317" s="42">
        <f>IF(AND($B11317&lt;&gt;"",$C11317&lt;&gt;"",$B11317&lt;=$C11317),INDEX(Szabalyok!$C:$C,$N11317),"")</f>
        <v/>
      </c>
      <c r="P11317">
        <f>IF(D11317="",P11316,P11316+1)</f>
        <v/>
      </c>
    </row>
    <row r="11318">
      <c r="A11318">
        <f>IF(P11318=P11317,0,P11318)</f>
        <v/>
      </c>
      <c r="B11318" s="41">
        <f>IF($M11318&gt;300,"",IF(OR(INDEX(Bemenet!$E$2:$E$301,$M11318)="",INDEX(Bemenet!$F$2:$F$301,$M11318)=""),"",MAX(INDEX(Bemenet!$E$2:$E$301,$M11318),INDEX(Szabalyok!$A:$A,$N11318))))</f>
        <v/>
      </c>
      <c r="C11318" s="41">
        <f>IF($B11318="","",MIN(INDEX(Bemenet!$F$2:$F$301,$M11318),INDEX(Szabalyok!$B:$B,$N11318)))</f>
        <v/>
      </c>
      <c r="D11318" s="5">
        <f>IF(AND($B11318&lt;&gt;"",$C11318&lt;&gt;"",$B11318&lt;=$C11318),INDEX(Bemenet!$G$2:$G$301,$M11318),"")</f>
        <v/>
      </c>
      <c r="E11318" s="6">
        <f>IF(AND($B11318&lt;&gt;"",$C11318&lt;&gt;"",$B11318&lt;=$C11318),INDEX(Bemenet!$D$2:$D$301,$M11318),"")</f>
        <v/>
      </c>
      <c r="F11318" s="5">
        <f>IF(AND($B11318&lt;&gt;"",$C11318&lt;&gt;"",$B11318&lt;=$C11318),$C11318-$B11318+1,"")</f>
        <v/>
      </c>
      <c r="G11318" s="5">
        <f>IF($F11318="","",$F11318*$D11318)</f>
        <v/>
      </c>
      <c r="H11318" s="42">
        <f>IF($G11318="","",$O11318)</f>
        <v/>
      </c>
      <c r="I11318" s="5">
        <f>IF($G11318="","",$G11318*IF($H11318="",$O11318,$H11318)/100)</f>
        <v/>
      </c>
      <c r="J11318" s="5">
        <f>IF(OR($L11318="",NOT(COUNTIFS($L$2:$L11318,$L11318)=1)),"",SUMIFS($G:$G,$L:$L,$L11318))</f>
        <v/>
      </c>
      <c r="K11318" s="5">
        <f>IF(OR($L11318="",NOT(COUNTIFS($L$2:$L11318,$L11318)=1)),"",SUMIFS($I:$I,$L:$L,$L11318))</f>
        <v/>
      </c>
      <c r="L11318" s="6">
        <f>IF($B11318="","",YEAR($B11318))</f>
        <v/>
      </c>
      <c r="M11318" s="6">
        <f>INT((ROW()-2)/39)+1</f>
        <v/>
      </c>
      <c r="N11318" s="6">
        <f>MOD(ROW()-2,39)+2</f>
        <v/>
      </c>
      <c r="O11318" s="42">
        <f>IF(AND($B11318&lt;&gt;"",$C11318&lt;&gt;"",$B11318&lt;=$C11318),INDEX(Szabalyok!$C:$C,$N11318),"")</f>
        <v/>
      </c>
      <c r="P11318">
        <f>IF(D11318="",P11317,P11317+1)</f>
        <v/>
      </c>
    </row>
    <row r="11319">
      <c r="A11319">
        <f>IF(P11319=P11318,0,P11319)</f>
        <v/>
      </c>
      <c r="B11319" s="41">
        <f>IF($M11319&gt;300,"",IF(OR(INDEX(Bemenet!$E$2:$E$301,$M11319)="",INDEX(Bemenet!$F$2:$F$301,$M11319)=""),"",MAX(INDEX(Bemenet!$E$2:$E$301,$M11319),INDEX(Szabalyok!$A:$A,$N11319))))</f>
        <v/>
      </c>
      <c r="C11319" s="41">
        <f>IF($B11319="","",MIN(INDEX(Bemenet!$F$2:$F$301,$M11319),INDEX(Szabalyok!$B:$B,$N11319)))</f>
        <v/>
      </c>
      <c r="D11319" s="5">
        <f>IF(AND($B11319&lt;&gt;"",$C11319&lt;&gt;"",$B11319&lt;=$C11319),INDEX(Bemenet!$G$2:$G$301,$M11319),"")</f>
        <v/>
      </c>
      <c r="E11319" s="6">
        <f>IF(AND($B11319&lt;&gt;"",$C11319&lt;&gt;"",$B11319&lt;=$C11319),INDEX(Bemenet!$D$2:$D$301,$M11319),"")</f>
        <v/>
      </c>
      <c r="F11319" s="5">
        <f>IF(AND($B11319&lt;&gt;"",$C11319&lt;&gt;"",$B11319&lt;=$C11319),$C11319-$B11319+1,"")</f>
        <v/>
      </c>
      <c r="G11319" s="5">
        <f>IF($F11319="","",$F11319*$D11319)</f>
        <v/>
      </c>
      <c r="H11319" s="42">
        <f>IF($G11319="","",$O11319)</f>
        <v/>
      </c>
      <c r="I11319" s="5">
        <f>IF($G11319="","",$G11319*IF($H11319="",$O11319,$H11319)/100)</f>
        <v/>
      </c>
      <c r="J11319" s="5">
        <f>IF(OR($L11319="",NOT(COUNTIFS($L$2:$L11319,$L11319)=1)),"",SUMIFS($G:$G,$L:$L,$L11319))</f>
        <v/>
      </c>
      <c r="K11319" s="5">
        <f>IF(OR($L11319="",NOT(COUNTIFS($L$2:$L11319,$L11319)=1)),"",SUMIFS($I:$I,$L:$L,$L11319))</f>
        <v/>
      </c>
      <c r="L11319" s="6">
        <f>IF($B11319="","",YEAR($B11319))</f>
        <v/>
      </c>
      <c r="M11319" s="6">
        <f>INT((ROW()-2)/39)+1</f>
        <v/>
      </c>
      <c r="N11319" s="6">
        <f>MOD(ROW()-2,39)+2</f>
        <v/>
      </c>
      <c r="O11319" s="42">
        <f>IF(AND($B11319&lt;&gt;"",$C11319&lt;&gt;"",$B11319&lt;=$C11319),INDEX(Szabalyok!$C:$C,$N11319),"")</f>
        <v/>
      </c>
      <c r="P11319">
        <f>IF(D11319="",P11318,P11318+1)</f>
        <v/>
      </c>
    </row>
    <row r="11320">
      <c r="A11320">
        <f>IF(P11320=P11319,0,P11320)</f>
        <v/>
      </c>
      <c r="B11320" s="41">
        <f>IF($M11320&gt;300,"",IF(OR(INDEX(Bemenet!$E$2:$E$301,$M11320)="",INDEX(Bemenet!$F$2:$F$301,$M11320)=""),"",MAX(INDEX(Bemenet!$E$2:$E$301,$M11320),INDEX(Szabalyok!$A:$A,$N11320))))</f>
        <v/>
      </c>
      <c r="C11320" s="41">
        <f>IF($B11320="","",MIN(INDEX(Bemenet!$F$2:$F$301,$M11320),INDEX(Szabalyok!$B:$B,$N11320)))</f>
        <v/>
      </c>
      <c r="D11320" s="5">
        <f>IF(AND($B11320&lt;&gt;"",$C11320&lt;&gt;"",$B11320&lt;=$C11320),INDEX(Bemenet!$G$2:$G$301,$M11320),"")</f>
        <v/>
      </c>
      <c r="E11320" s="6">
        <f>IF(AND($B11320&lt;&gt;"",$C11320&lt;&gt;"",$B11320&lt;=$C11320),INDEX(Bemenet!$D$2:$D$301,$M11320),"")</f>
        <v/>
      </c>
      <c r="F11320" s="5">
        <f>IF(AND($B11320&lt;&gt;"",$C11320&lt;&gt;"",$B11320&lt;=$C11320),$C11320-$B11320+1,"")</f>
        <v/>
      </c>
      <c r="G11320" s="5">
        <f>IF($F11320="","",$F11320*$D11320)</f>
        <v/>
      </c>
      <c r="H11320" s="42">
        <f>IF($G11320="","",$O11320)</f>
        <v/>
      </c>
      <c r="I11320" s="5">
        <f>IF($G11320="","",$G11320*IF($H11320="",$O11320,$H11320)/100)</f>
        <v/>
      </c>
      <c r="J11320" s="5">
        <f>IF(OR($L11320="",NOT(COUNTIFS($L$2:$L11320,$L11320)=1)),"",SUMIFS($G:$G,$L:$L,$L11320))</f>
        <v/>
      </c>
      <c r="K11320" s="5">
        <f>IF(OR($L11320="",NOT(COUNTIFS($L$2:$L11320,$L11320)=1)),"",SUMIFS($I:$I,$L:$L,$L11320))</f>
        <v/>
      </c>
      <c r="L11320" s="6">
        <f>IF($B11320="","",YEAR($B11320))</f>
        <v/>
      </c>
      <c r="M11320" s="6">
        <f>INT((ROW()-2)/39)+1</f>
        <v/>
      </c>
      <c r="N11320" s="6">
        <f>MOD(ROW()-2,39)+2</f>
        <v/>
      </c>
      <c r="O11320" s="42">
        <f>IF(AND($B11320&lt;&gt;"",$C11320&lt;&gt;"",$B11320&lt;=$C11320),INDEX(Szabalyok!$C:$C,$N11320),"")</f>
        <v/>
      </c>
      <c r="P11320">
        <f>IF(D11320="",P11319,P11319+1)</f>
        <v/>
      </c>
    </row>
    <row r="11321">
      <c r="A11321">
        <f>IF(P11321=P11320,0,P11321)</f>
        <v/>
      </c>
      <c r="B11321" s="41">
        <f>IF($M11321&gt;300,"",IF(OR(INDEX(Bemenet!$E$2:$E$301,$M11321)="",INDEX(Bemenet!$F$2:$F$301,$M11321)=""),"",MAX(INDEX(Bemenet!$E$2:$E$301,$M11321),INDEX(Szabalyok!$A:$A,$N11321))))</f>
        <v/>
      </c>
      <c r="C11321" s="41">
        <f>IF($B11321="","",MIN(INDEX(Bemenet!$F$2:$F$301,$M11321),INDEX(Szabalyok!$B:$B,$N11321)))</f>
        <v/>
      </c>
      <c r="D11321" s="5">
        <f>IF(AND($B11321&lt;&gt;"",$C11321&lt;&gt;"",$B11321&lt;=$C11321),INDEX(Bemenet!$G$2:$G$301,$M11321),"")</f>
        <v/>
      </c>
      <c r="E11321" s="6">
        <f>IF(AND($B11321&lt;&gt;"",$C11321&lt;&gt;"",$B11321&lt;=$C11321),INDEX(Bemenet!$D$2:$D$301,$M11321),"")</f>
        <v/>
      </c>
      <c r="F11321" s="5">
        <f>IF(AND($B11321&lt;&gt;"",$C11321&lt;&gt;"",$B11321&lt;=$C11321),$C11321-$B11321+1,"")</f>
        <v/>
      </c>
      <c r="G11321" s="5">
        <f>IF($F11321="","",$F11321*$D11321)</f>
        <v/>
      </c>
      <c r="H11321" s="42">
        <f>IF($G11321="","",$O11321)</f>
        <v/>
      </c>
      <c r="I11321" s="5">
        <f>IF($G11321="","",$G11321*IF($H11321="",$O11321,$H11321)/100)</f>
        <v/>
      </c>
      <c r="J11321" s="5">
        <f>IF(OR($L11321="",NOT(COUNTIFS($L$2:$L11321,$L11321)=1)),"",SUMIFS($G:$G,$L:$L,$L11321))</f>
        <v/>
      </c>
      <c r="K11321" s="5">
        <f>IF(OR($L11321="",NOT(COUNTIFS($L$2:$L11321,$L11321)=1)),"",SUMIFS($I:$I,$L:$L,$L11321))</f>
        <v/>
      </c>
      <c r="L11321" s="6">
        <f>IF($B11321="","",YEAR($B11321))</f>
        <v/>
      </c>
      <c r="M11321" s="6">
        <f>INT((ROW()-2)/39)+1</f>
        <v/>
      </c>
      <c r="N11321" s="6">
        <f>MOD(ROW()-2,39)+2</f>
        <v/>
      </c>
      <c r="O11321" s="42">
        <f>IF(AND($B11321&lt;&gt;"",$C11321&lt;&gt;"",$B11321&lt;=$C11321),INDEX(Szabalyok!$C:$C,$N11321),"")</f>
        <v/>
      </c>
      <c r="P11321">
        <f>IF(D11321="",P11320,P11320+1)</f>
        <v/>
      </c>
    </row>
    <row r="11322">
      <c r="A11322">
        <f>IF(P11322=P11321,0,P11322)</f>
        <v/>
      </c>
      <c r="B11322" s="41">
        <f>IF($M11322&gt;300,"",IF(OR(INDEX(Bemenet!$E$2:$E$301,$M11322)="",INDEX(Bemenet!$F$2:$F$301,$M11322)=""),"",MAX(INDEX(Bemenet!$E$2:$E$301,$M11322),INDEX(Szabalyok!$A:$A,$N11322))))</f>
        <v/>
      </c>
      <c r="C11322" s="41">
        <f>IF($B11322="","",MIN(INDEX(Bemenet!$F$2:$F$301,$M11322),INDEX(Szabalyok!$B:$B,$N11322)))</f>
        <v/>
      </c>
      <c r="D11322" s="5">
        <f>IF(AND($B11322&lt;&gt;"",$C11322&lt;&gt;"",$B11322&lt;=$C11322),INDEX(Bemenet!$G$2:$G$301,$M11322),"")</f>
        <v/>
      </c>
      <c r="E11322" s="6">
        <f>IF(AND($B11322&lt;&gt;"",$C11322&lt;&gt;"",$B11322&lt;=$C11322),INDEX(Bemenet!$D$2:$D$301,$M11322),"")</f>
        <v/>
      </c>
      <c r="F11322" s="5">
        <f>IF(AND($B11322&lt;&gt;"",$C11322&lt;&gt;"",$B11322&lt;=$C11322),$C11322-$B11322+1,"")</f>
        <v/>
      </c>
      <c r="G11322" s="5">
        <f>IF($F11322="","",$F11322*$D11322)</f>
        <v/>
      </c>
      <c r="H11322" s="42">
        <f>IF($G11322="","",$O11322)</f>
        <v/>
      </c>
      <c r="I11322" s="5">
        <f>IF($G11322="","",$G11322*IF($H11322="",$O11322,$H11322)/100)</f>
        <v/>
      </c>
      <c r="J11322" s="5">
        <f>IF(OR($L11322="",NOT(COUNTIFS($L$2:$L11322,$L11322)=1)),"",SUMIFS($G:$G,$L:$L,$L11322))</f>
        <v/>
      </c>
      <c r="K11322" s="5">
        <f>IF(OR($L11322="",NOT(COUNTIFS($L$2:$L11322,$L11322)=1)),"",SUMIFS($I:$I,$L:$L,$L11322))</f>
        <v/>
      </c>
      <c r="L11322" s="6">
        <f>IF($B11322="","",YEAR($B11322))</f>
        <v/>
      </c>
      <c r="M11322" s="6">
        <f>INT((ROW()-2)/39)+1</f>
        <v/>
      </c>
      <c r="N11322" s="6">
        <f>MOD(ROW()-2,39)+2</f>
        <v/>
      </c>
      <c r="O11322" s="42">
        <f>IF(AND($B11322&lt;&gt;"",$C11322&lt;&gt;"",$B11322&lt;=$C11322),INDEX(Szabalyok!$C:$C,$N11322),"")</f>
        <v/>
      </c>
      <c r="P11322">
        <f>IF(D11322="",P11321,P11321+1)</f>
        <v/>
      </c>
    </row>
    <row r="11323">
      <c r="A11323">
        <f>IF(P11323=P11322,0,P11323)</f>
        <v/>
      </c>
      <c r="B11323" s="41">
        <f>IF($M11323&gt;300,"",IF(OR(INDEX(Bemenet!$E$2:$E$301,$M11323)="",INDEX(Bemenet!$F$2:$F$301,$M11323)=""),"",MAX(INDEX(Bemenet!$E$2:$E$301,$M11323),INDEX(Szabalyok!$A:$A,$N11323))))</f>
        <v/>
      </c>
      <c r="C11323" s="41">
        <f>IF($B11323="","",MIN(INDEX(Bemenet!$F$2:$F$301,$M11323),INDEX(Szabalyok!$B:$B,$N11323)))</f>
        <v/>
      </c>
      <c r="D11323" s="5">
        <f>IF(AND($B11323&lt;&gt;"",$C11323&lt;&gt;"",$B11323&lt;=$C11323),INDEX(Bemenet!$G$2:$G$301,$M11323),"")</f>
        <v/>
      </c>
      <c r="E11323" s="6">
        <f>IF(AND($B11323&lt;&gt;"",$C11323&lt;&gt;"",$B11323&lt;=$C11323),INDEX(Bemenet!$D$2:$D$301,$M11323),"")</f>
        <v/>
      </c>
      <c r="F11323" s="5">
        <f>IF(AND($B11323&lt;&gt;"",$C11323&lt;&gt;"",$B11323&lt;=$C11323),$C11323-$B11323+1,"")</f>
        <v/>
      </c>
      <c r="G11323" s="5">
        <f>IF($F11323="","",$F11323*$D11323)</f>
        <v/>
      </c>
      <c r="H11323" s="42">
        <f>IF($G11323="","",$O11323)</f>
        <v/>
      </c>
      <c r="I11323" s="5">
        <f>IF($G11323="","",$G11323*IF($H11323="",$O11323,$H11323)/100)</f>
        <v/>
      </c>
      <c r="J11323" s="5">
        <f>IF(OR($L11323="",NOT(COUNTIFS($L$2:$L11323,$L11323)=1)),"",SUMIFS($G:$G,$L:$L,$L11323))</f>
        <v/>
      </c>
      <c r="K11323" s="5">
        <f>IF(OR($L11323="",NOT(COUNTIFS($L$2:$L11323,$L11323)=1)),"",SUMIFS($I:$I,$L:$L,$L11323))</f>
        <v/>
      </c>
      <c r="L11323" s="6">
        <f>IF($B11323="","",YEAR($B11323))</f>
        <v/>
      </c>
      <c r="M11323" s="6">
        <f>INT((ROW()-2)/39)+1</f>
        <v/>
      </c>
      <c r="N11323" s="6">
        <f>MOD(ROW()-2,39)+2</f>
        <v/>
      </c>
      <c r="O11323" s="42">
        <f>IF(AND($B11323&lt;&gt;"",$C11323&lt;&gt;"",$B11323&lt;=$C11323),INDEX(Szabalyok!$C:$C,$N11323),"")</f>
        <v/>
      </c>
      <c r="P11323">
        <f>IF(D11323="",P11322,P11322+1)</f>
        <v/>
      </c>
    </row>
    <row r="11324">
      <c r="A11324">
        <f>IF(P11324=P11323,0,P11324)</f>
        <v/>
      </c>
      <c r="B11324" s="41">
        <f>IF($M11324&gt;300,"",IF(OR(INDEX(Bemenet!$E$2:$E$301,$M11324)="",INDEX(Bemenet!$F$2:$F$301,$M11324)=""),"",MAX(INDEX(Bemenet!$E$2:$E$301,$M11324),INDEX(Szabalyok!$A:$A,$N11324))))</f>
        <v/>
      </c>
      <c r="C11324" s="41">
        <f>IF($B11324="","",MIN(INDEX(Bemenet!$F$2:$F$301,$M11324),INDEX(Szabalyok!$B:$B,$N11324)))</f>
        <v/>
      </c>
      <c r="D11324" s="5">
        <f>IF(AND($B11324&lt;&gt;"",$C11324&lt;&gt;"",$B11324&lt;=$C11324),INDEX(Bemenet!$G$2:$G$301,$M11324),"")</f>
        <v/>
      </c>
      <c r="E11324" s="6">
        <f>IF(AND($B11324&lt;&gt;"",$C11324&lt;&gt;"",$B11324&lt;=$C11324),INDEX(Bemenet!$D$2:$D$301,$M11324),"")</f>
        <v/>
      </c>
      <c r="F11324" s="5">
        <f>IF(AND($B11324&lt;&gt;"",$C11324&lt;&gt;"",$B11324&lt;=$C11324),$C11324-$B11324+1,"")</f>
        <v/>
      </c>
      <c r="G11324" s="5">
        <f>IF($F11324="","",$F11324*$D11324)</f>
        <v/>
      </c>
      <c r="H11324" s="42">
        <f>IF($G11324="","",$O11324)</f>
        <v/>
      </c>
      <c r="I11324" s="5">
        <f>IF($G11324="","",$G11324*IF($H11324="",$O11324,$H11324)/100)</f>
        <v/>
      </c>
      <c r="J11324" s="5">
        <f>IF(OR($L11324="",NOT(COUNTIFS($L$2:$L11324,$L11324)=1)),"",SUMIFS($G:$G,$L:$L,$L11324))</f>
        <v/>
      </c>
      <c r="K11324" s="5">
        <f>IF(OR($L11324="",NOT(COUNTIFS($L$2:$L11324,$L11324)=1)),"",SUMIFS($I:$I,$L:$L,$L11324))</f>
        <v/>
      </c>
      <c r="L11324" s="6">
        <f>IF($B11324="","",YEAR($B11324))</f>
        <v/>
      </c>
      <c r="M11324" s="6">
        <f>INT((ROW()-2)/39)+1</f>
        <v/>
      </c>
      <c r="N11324" s="6">
        <f>MOD(ROW()-2,39)+2</f>
        <v/>
      </c>
      <c r="O11324" s="42">
        <f>IF(AND($B11324&lt;&gt;"",$C11324&lt;&gt;"",$B11324&lt;=$C11324),INDEX(Szabalyok!$C:$C,$N11324),"")</f>
        <v/>
      </c>
      <c r="P11324">
        <f>IF(D11324="",P11323,P11323+1)</f>
        <v/>
      </c>
    </row>
    <row r="11325">
      <c r="A11325">
        <f>IF(P11325=P11324,0,P11325)</f>
        <v/>
      </c>
      <c r="B11325" s="41">
        <f>IF($M11325&gt;300,"",IF(OR(INDEX(Bemenet!$E$2:$E$301,$M11325)="",INDEX(Bemenet!$F$2:$F$301,$M11325)=""),"",MAX(INDEX(Bemenet!$E$2:$E$301,$M11325),INDEX(Szabalyok!$A:$A,$N11325))))</f>
        <v/>
      </c>
      <c r="C11325" s="41">
        <f>IF($B11325="","",MIN(INDEX(Bemenet!$F$2:$F$301,$M11325),INDEX(Szabalyok!$B:$B,$N11325)))</f>
        <v/>
      </c>
      <c r="D11325" s="5">
        <f>IF(AND($B11325&lt;&gt;"",$C11325&lt;&gt;"",$B11325&lt;=$C11325),INDEX(Bemenet!$G$2:$G$301,$M11325),"")</f>
        <v/>
      </c>
      <c r="E11325" s="6">
        <f>IF(AND($B11325&lt;&gt;"",$C11325&lt;&gt;"",$B11325&lt;=$C11325),INDEX(Bemenet!$D$2:$D$301,$M11325),"")</f>
        <v/>
      </c>
      <c r="F11325" s="5">
        <f>IF(AND($B11325&lt;&gt;"",$C11325&lt;&gt;"",$B11325&lt;=$C11325),$C11325-$B11325+1,"")</f>
        <v/>
      </c>
      <c r="G11325" s="5">
        <f>IF($F11325="","",$F11325*$D11325)</f>
        <v/>
      </c>
      <c r="H11325" s="42">
        <f>IF($G11325="","",$O11325)</f>
        <v/>
      </c>
      <c r="I11325" s="5">
        <f>IF($G11325="","",$G11325*IF($H11325="",$O11325,$H11325)/100)</f>
        <v/>
      </c>
      <c r="J11325" s="5">
        <f>IF(OR($L11325="",NOT(COUNTIFS($L$2:$L11325,$L11325)=1)),"",SUMIFS($G:$G,$L:$L,$L11325))</f>
        <v/>
      </c>
      <c r="K11325" s="5">
        <f>IF(OR($L11325="",NOT(COUNTIFS($L$2:$L11325,$L11325)=1)),"",SUMIFS($I:$I,$L:$L,$L11325))</f>
        <v/>
      </c>
      <c r="L11325" s="6">
        <f>IF($B11325="","",YEAR($B11325))</f>
        <v/>
      </c>
      <c r="M11325" s="6">
        <f>INT((ROW()-2)/39)+1</f>
        <v/>
      </c>
      <c r="N11325" s="6">
        <f>MOD(ROW()-2,39)+2</f>
        <v/>
      </c>
      <c r="O11325" s="42">
        <f>IF(AND($B11325&lt;&gt;"",$C11325&lt;&gt;"",$B11325&lt;=$C11325),INDEX(Szabalyok!$C:$C,$N11325),"")</f>
        <v/>
      </c>
      <c r="P11325">
        <f>IF(D11325="",P11324,P11324+1)</f>
        <v/>
      </c>
    </row>
    <row r="11326">
      <c r="A11326">
        <f>IF(P11326=P11325,0,P11326)</f>
        <v/>
      </c>
      <c r="B11326" s="41">
        <f>IF($M11326&gt;300,"",IF(OR(INDEX(Bemenet!$E$2:$E$301,$M11326)="",INDEX(Bemenet!$F$2:$F$301,$M11326)=""),"",MAX(INDEX(Bemenet!$E$2:$E$301,$M11326),INDEX(Szabalyok!$A:$A,$N11326))))</f>
        <v/>
      </c>
      <c r="C11326" s="41">
        <f>IF($B11326="","",MIN(INDEX(Bemenet!$F$2:$F$301,$M11326),INDEX(Szabalyok!$B:$B,$N11326)))</f>
        <v/>
      </c>
      <c r="D11326" s="5">
        <f>IF(AND($B11326&lt;&gt;"",$C11326&lt;&gt;"",$B11326&lt;=$C11326),INDEX(Bemenet!$G$2:$G$301,$M11326),"")</f>
        <v/>
      </c>
      <c r="E11326" s="6">
        <f>IF(AND($B11326&lt;&gt;"",$C11326&lt;&gt;"",$B11326&lt;=$C11326),INDEX(Bemenet!$D$2:$D$301,$M11326),"")</f>
        <v/>
      </c>
      <c r="F11326" s="5">
        <f>IF(AND($B11326&lt;&gt;"",$C11326&lt;&gt;"",$B11326&lt;=$C11326),$C11326-$B11326+1,"")</f>
        <v/>
      </c>
      <c r="G11326" s="5">
        <f>IF($F11326="","",$F11326*$D11326)</f>
        <v/>
      </c>
      <c r="H11326" s="42">
        <f>IF($G11326="","",$O11326)</f>
        <v/>
      </c>
      <c r="I11326" s="5">
        <f>IF($G11326="","",$G11326*IF($H11326="",$O11326,$H11326)/100)</f>
        <v/>
      </c>
      <c r="J11326" s="5">
        <f>IF(OR($L11326="",NOT(COUNTIFS($L$2:$L11326,$L11326)=1)),"",SUMIFS($G:$G,$L:$L,$L11326))</f>
        <v/>
      </c>
      <c r="K11326" s="5">
        <f>IF(OR($L11326="",NOT(COUNTIFS($L$2:$L11326,$L11326)=1)),"",SUMIFS($I:$I,$L:$L,$L11326))</f>
        <v/>
      </c>
      <c r="L11326" s="6">
        <f>IF($B11326="","",YEAR($B11326))</f>
        <v/>
      </c>
      <c r="M11326" s="6">
        <f>INT((ROW()-2)/39)+1</f>
        <v/>
      </c>
      <c r="N11326" s="6">
        <f>MOD(ROW()-2,39)+2</f>
        <v/>
      </c>
      <c r="O11326" s="42">
        <f>IF(AND($B11326&lt;&gt;"",$C11326&lt;&gt;"",$B11326&lt;=$C11326),INDEX(Szabalyok!$C:$C,$N11326),"")</f>
        <v/>
      </c>
      <c r="P11326">
        <f>IF(D11326="",P11325,P11325+1)</f>
        <v/>
      </c>
    </row>
    <row r="11327">
      <c r="A11327">
        <f>IF(P11327=P11326,0,P11327)</f>
        <v/>
      </c>
      <c r="B11327" s="41">
        <f>IF($M11327&gt;300,"",IF(OR(INDEX(Bemenet!$E$2:$E$301,$M11327)="",INDEX(Bemenet!$F$2:$F$301,$M11327)=""),"",MAX(INDEX(Bemenet!$E$2:$E$301,$M11327),INDEX(Szabalyok!$A:$A,$N11327))))</f>
        <v/>
      </c>
      <c r="C11327" s="41">
        <f>IF($B11327="","",MIN(INDEX(Bemenet!$F$2:$F$301,$M11327),INDEX(Szabalyok!$B:$B,$N11327)))</f>
        <v/>
      </c>
      <c r="D11327" s="5">
        <f>IF(AND($B11327&lt;&gt;"",$C11327&lt;&gt;"",$B11327&lt;=$C11327),INDEX(Bemenet!$G$2:$G$301,$M11327),"")</f>
        <v/>
      </c>
      <c r="E11327" s="6">
        <f>IF(AND($B11327&lt;&gt;"",$C11327&lt;&gt;"",$B11327&lt;=$C11327),INDEX(Bemenet!$D$2:$D$301,$M11327),"")</f>
        <v/>
      </c>
      <c r="F11327" s="5">
        <f>IF(AND($B11327&lt;&gt;"",$C11327&lt;&gt;"",$B11327&lt;=$C11327),$C11327-$B11327+1,"")</f>
        <v/>
      </c>
      <c r="G11327" s="5">
        <f>IF($F11327="","",$F11327*$D11327)</f>
        <v/>
      </c>
      <c r="H11327" s="42">
        <f>IF($G11327="","",$O11327)</f>
        <v/>
      </c>
      <c r="I11327" s="5">
        <f>IF($G11327="","",$G11327*IF($H11327="",$O11327,$H11327)/100)</f>
        <v/>
      </c>
      <c r="J11327" s="5">
        <f>IF(OR($L11327="",NOT(COUNTIFS($L$2:$L11327,$L11327)=1)),"",SUMIFS($G:$G,$L:$L,$L11327))</f>
        <v/>
      </c>
      <c r="K11327" s="5">
        <f>IF(OR($L11327="",NOT(COUNTIFS($L$2:$L11327,$L11327)=1)),"",SUMIFS($I:$I,$L:$L,$L11327))</f>
        <v/>
      </c>
      <c r="L11327" s="6">
        <f>IF($B11327="","",YEAR($B11327))</f>
        <v/>
      </c>
      <c r="M11327" s="6">
        <f>INT((ROW()-2)/39)+1</f>
        <v/>
      </c>
      <c r="N11327" s="6">
        <f>MOD(ROW()-2,39)+2</f>
        <v/>
      </c>
      <c r="O11327" s="42">
        <f>IF(AND($B11327&lt;&gt;"",$C11327&lt;&gt;"",$B11327&lt;=$C11327),INDEX(Szabalyok!$C:$C,$N11327),"")</f>
        <v/>
      </c>
      <c r="P11327">
        <f>IF(D11327="",P11326,P11326+1)</f>
        <v/>
      </c>
    </row>
    <row r="11328">
      <c r="A11328">
        <f>IF(P11328=P11327,0,P11328)</f>
        <v/>
      </c>
      <c r="B11328" s="41">
        <f>IF($M11328&gt;300,"",IF(OR(INDEX(Bemenet!$E$2:$E$301,$M11328)="",INDEX(Bemenet!$F$2:$F$301,$M11328)=""),"",MAX(INDEX(Bemenet!$E$2:$E$301,$M11328),INDEX(Szabalyok!$A:$A,$N11328))))</f>
        <v/>
      </c>
      <c r="C11328" s="41">
        <f>IF($B11328="","",MIN(INDEX(Bemenet!$F$2:$F$301,$M11328),INDEX(Szabalyok!$B:$B,$N11328)))</f>
        <v/>
      </c>
      <c r="D11328" s="5">
        <f>IF(AND($B11328&lt;&gt;"",$C11328&lt;&gt;"",$B11328&lt;=$C11328),INDEX(Bemenet!$G$2:$G$301,$M11328),"")</f>
        <v/>
      </c>
      <c r="E11328" s="6">
        <f>IF(AND($B11328&lt;&gt;"",$C11328&lt;&gt;"",$B11328&lt;=$C11328),INDEX(Bemenet!$D$2:$D$301,$M11328),"")</f>
        <v/>
      </c>
      <c r="F11328" s="5">
        <f>IF(AND($B11328&lt;&gt;"",$C11328&lt;&gt;"",$B11328&lt;=$C11328),$C11328-$B11328+1,"")</f>
        <v/>
      </c>
      <c r="G11328" s="5">
        <f>IF($F11328="","",$F11328*$D11328)</f>
        <v/>
      </c>
      <c r="H11328" s="42">
        <f>IF($G11328="","",$O11328)</f>
        <v/>
      </c>
      <c r="I11328" s="5">
        <f>IF($G11328="","",$G11328*IF($H11328="",$O11328,$H11328)/100)</f>
        <v/>
      </c>
      <c r="J11328" s="5">
        <f>IF(OR($L11328="",NOT(COUNTIFS($L$2:$L11328,$L11328)=1)),"",SUMIFS($G:$G,$L:$L,$L11328))</f>
        <v/>
      </c>
      <c r="K11328" s="5">
        <f>IF(OR($L11328="",NOT(COUNTIFS($L$2:$L11328,$L11328)=1)),"",SUMIFS($I:$I,$L:$L,$L11328))</f>
        <v/>
      </c>
      <c r="L11328" s="6">
        <f>IF($B11328="","",YEAR($B11328))</f>
        <v/>
      </c>
      <c r="M11328" s="6">
        <f>INT((ROW()-2)/39)+1</f>
        <v/>
      </c>
      <c r="N11328" s="6">
        <f>MOD(ROW()-2,39)+2</f>
        <v/>
      </c>
      <c r="O11328" s="42">
        <f>IF(AND($B11328&lt;&gt;"",$C11328&lt;&gt;"",$B11328&lt;=$C11328),INDEX(Szabalyok!$C:$C,$N11328),"")</f>
        <v/>
      </c>
      <c r="P11328">
        <f>IF(D11328="",P11327,P11327+1)</f>
        <v/>
      </c>
    </row>
    <row r="11329">
      <c r="A11329">
        <f>IF(P11329=P11328,0,P11329)</f>
        <v/>
      </c>
      <c r="B11329" s="41">
        <f>IF($M11329&gt;300,"",IF(OR(INDEX(Bemenet!$E$2:$E$301,$M11329)="",INDEX(Bemenet!$F$2:$F$301,$M11329)=""),"",MAX(INDEX(Bemenet!$E$2:$E$301,$M11329),INDEX(Szabalyok!$A:$A,$N11329))))</f>
        <v/>
      </c>
      <c r="C11329" s="41">
        <f>IF($B11329="","",MIN(INDEX(Bemenet!$F$2:$F$301,$M11329),INDEX(Szabalyok!$B:$B,$N11329)))</f>
        <v/>
      </c>
      <c r="D11329" s="5">
        <f>IF(AND($B11329&lt;&gt;"",$C11329&lt;&gt;"",$B11329&lt;=$C11329),INDEX(Bemenet!$G$2:$G$301,$M11329),"")</f>
        <v/>
      </c>
      <c r="E11329" s="6">
        <f>IF(AND($B11329&lt;&gt;"",$C11329&lt;&gt;"",$B11329&lt;=$C11329),INDEX(Bemenet!$D$2:$D$301,$M11329),"")</f>
        <v/>
      </c>
      <c r="F11329" s="5">
        <f>IF(AND($B11329&lt;&gt;"",$C11329&lt;&gt;"",$B11329&lt;=$C11329),$C11329-$B11329+1,"")</f>
        <v/>
      </c>
      <c r="G11329" s="5">
        <f>IF($F11329="","",$F11329*$D11329)</f>
        <v/>
      </c>
      <c r="H11329" s="42">
        <f>IF($G11329="","",$O11329)</f>
        <v/>
      </c>
      <c r="I11329" s="5">
        <f>IF($G11329="","",$G11329*IF($H11329="",$O11329,$H11329)/100)</f>
        <v/>
      </c>
      <c r="J11329" s="5">
        <f>IF(OR($L11329="",NOT(COUNTIFS($L$2:$L11329,$L11329)=1)),"",SUMIFS($G:$G,$L:$L,$L11329))</f>
        <v/>
      </c>
      <c r="K11329" s="5">
        <f>IF(OR($L11329="",NOT(COUNTIFS($L$2:$L11329,$L11329)=1)),"",SUMIFS($I:$I,$L:$L,$L11329))</f>
        <v/>
      </c>
      <c r="L11329" s="6">
        <f>IF($B11329="","",YEAR($B11329))</f>
        <v/>
      </c>
      <c r="M11329" s="6">
        <f>INT((ROW()-2)/39)+1</f>
        <v/>
      </c>
      <c r="N11329" s="6">
        <f>MOD(ROW()-2,39)+2</f>
        <v/>
      </c>
      <c r="O11329" s="42">
        <f>IF(AND($B11329&lt;&gt;"",$C11329&lt;&gt;"",$B11329&lt;=$C11329),INDEX(Szabalyok!$C:$C,$N11329),"")</f>
        <v/>
      </c>
      <c r="P11329">
        <f>IF(D11329="",P11328,P11328+1)</f>
        <v/>
      </c>
    </row>
    <row r="11330">
      <c r="A11330">
        <f>IF(P11330=P11329,0,P11330)</f>
        <v/>
      </c>
      <c r="B11330" s="41">
        <f>IF($M11330&gt;300,"",IF(OR(INDEX(Bemenet!$E$2:$E$301,$M11330)="",INDEX(Bemenet!$F$2:$F$301,$M11330)=""),"",MAX(INDEX(Bemenet!$E$2:$E$301,$M11330),INDEX(Szabalyok!$A:$A,$N11330))))</f>
        <v/>
      </c>
      <c r="C11330" s="41">
        <f>IF($B11330="","",MIN(INDEX(Bemenet!$F$2:$F$301,$M11330),INDEX(Szabalyok!$B:$B,$N11330)))</f>
        <v/>
      </c>
      <c r="D11330" s="5">
        <f>IF(AND($B11330&lt;&gt;"",$C11330&lt;&gt;"",$B11330&lt;=$C11330),INDEX(Bemenet!$G$2:$G$301,$M11330),"")</f>
        <v/>
      </c>
      <c r="E11330" s="6">
        <f>IF(AND($B11330&lt;&gt;"",$C11330&lt;&gt;"",$B11330&lt;=$C11330),INDEX(Bemenet!$D$2:$D$301,$M11330),"")</f>
        <v/>
      </c>
      <c r="F11330" s="5">
        <f>IF(AND($B11330&lt;&gt;"",$C11330&lt;&gt;"",$B11330&lt;=$C11330),$C11330-$B11330+1,"")</f>
        <v/>
      </c>
      <c r="G11330" s="5">
        <f>IF($F11330="","",$F11330*$D11330)</f>
        <v/>
      </c>
      <c r="H11330" s="42">
        <f>IF($G11330="","",$O11330)</f>
        <v/>
      </c>
      <c r="I11330" s="5">
        <f>IF($G11330="","",$G11330*IF($H11330="",$O11330,$H11330)/100)</f>
        <v/>
      </c>
      <c r="J11330" s="5">
        <f>IF(OR($L11330="",NOT(COUNTIFS($L$2:$L11330,$L11330)=1)),"",SUMIFS($G:$G,$L:$L,$L11330))</f>
        <v/>
      </c>
      <c r="K11330" s="5">
        <f>IF(OR($L11330="",NOT(COUNTIFS($L$2:$L11330,$L11330)=1)),"",SUMIFS($I:$I,$L:$L,$L11330))</f>
        <v/>
      </c>
      <c r="L11330" s="6">
        <f>IF($B11330="","",YEAR($B11330))</f>
        <v/>
      </c>
      <c r="M11330" s="6">
        <f>INT((ROW()-2)/39)+1</f>
        <v/>
      </c>
      <c r="N11330" s="6">
        <f>MOD(ROW()-2,39)+2</f>
        <v/>
      </c>
      <c r="O11330" s="42">
        <f>IF(AND($B11330&lt;&gt;"",$C11330&lt;&gt;"",$B11330&lt;=$C11330),INDEX(Szabalyok!$C:$C,$N11330),"")</f>
        <v/>
      </c>
      <c r="P11330">
        <f>IF(D11330="",P11329,P11329+1)</f>
        <v/>
      </c>
    </row>
    <row r="11331">
      <c r="A11331">
        <f>IF(P11331=P11330,0,P11331)</f>
        <v/>
      </c>
      <c r="B11331" s="41">
        <f>IF($M11331&gt;300,"",IF(OR(INDEX(Bemenet!$E$2:$E$301,$M11331)="",INDEX(Bemenet!$F$2:$F$301,$M11331)=""),"",MAX(INDEX(Bemenet!$E$2:$E$301,$M11331),INDEX(Szabalyok!$A:$A,$N11331))))</f>
        <v/>
      </c>
      <c r="C11331" s="41">
        <f>IF($B11331="","",MIN(INDEX(Bemenet!$F$2:$F$301,$M11331),INDEX(Szabalyok!$B:$B,$N11331)))</f>
        <v/>
      </c>
      <c r="D11331" s="5">
        <f>IF(AND($B11331&lt;&gt;"",$C11331&lt;&gt;"",$B11331&lt;=$C11331),INDEX(Bemenet!$G$2:$G$301,$M11331),"")</f>
        <v/>
      </c>
      <c r="E11331" s="6">
        <f>IF(AND($B11331&lt;&gt;"",$C11331&lt;&gt;"",$B11331&lt;=$C11331),INDEX(Bemenet!$D$2:$D$301,$M11331),"")</f>
        <v/>
      </c>
      <c r="F11331" s="5">
        <f>IF(AND($B11331&lt;&gt;"",$C11331&lt;&gt;"",$B11331&lt;=$C11331),$C11331-$B11331+1,"")</f>
        <v/>
      </c>
      <c r="G11331" s="5">
        <f>IF($F11331="","",$F11331*$D11331)</f>
        <v/>
      </c>
      <c r="H11331" s="42">
        <f>IF($G11331="","",$O11331)</f>
        <v/>
      </c>
      <c r="I11331" s="5">
        <f>IF($G11331="","",$G11331*IF($H11331="",$O11331,$H11331)/100)</f>
        <v/>
      </c>
      <c r="J11331" s="5">
        <f>IF(OR($L11331="",NOT(COUNTIFS($L$2:$L11331,$L11331)=1)),"",SUMIFS($G:$G,$L:$L,$L11331))</f>
        <v/>
      </c>
      <c r="K11331" s="5">
        <f>IF(OR($L11331="",NOT(COUNTIFS($L$2:$L11331,$L11331)=1)),"",SUMIFS($I:$I,$L:$L,$L11331))</f>
        <v/>
      </c>
      <c r="L11331" s="6">
        <f>IF($B11331="","",YEAR($B11331))</f>
        <v/>
      </c>
      <c r="M11331" s="6">
        <f>INT((ROW()-2)/39)+1</f>
        <v/>
      </c>
      <c r="N11331" s="6">
        <f>MOD(ROW()-2,39)+2</f>
        <v/>
      </c>
      <c r="O11331" s="42">
        <f>IF(AND($B11331&lt;&gt;"",$C11331&lt;&gt;"",$B11331&lt;=$C11331),INDEX(Szabalyok!$C:$C,$N11331),"")</f>
        <v/>
      </c>
      <c r="P11331">
        <f>IF(D11331="",P11330,P11330+1)</f>
        <v/>
      </c>
    </row>
    <row r="11332">
      <c r="A11332">
        <f>IF(P11332=P11331,0,P11332)</f>
        <v/>
      </c>
      <c r="B11332" s="41">
        <f>IF($M11332&gt;300,"",IF(OR(INDEX(Bemenet!$E$2:$E$301,$M11332)="",INDEX(Bemenet!$F$2:$F$301,$M11332)=""),"",MAX(INDEX(Bemenet!$E$2:$E$301,$M11332),INDEX(Szabalyok!$A:$A,$N11332))))</f>
        <v/>
      </c>
      <c r="C11332" s="41">
        <f>IF($B11332="","",MIN(INDEX(Bemenet!$F$2:$F$301,$M11332),INDEX(Szabalyok!$B:$B,$N11332)))</f>
        <v/>
      </c>
      <c r="D11332" s="5">
        <f>IF(AND($B11332&lt;&gt;"",$C11332&lt;&gt;"",$B11332&lt;=$C11332),INDEX(Bemenet!$G$2:$G$301,$M11332),"")</f>
        <v/>
      </c>
      <c r="E11332" s="6">
        <f>IF(AND($B11332&lt;&gt;"",$C11332&lt;&gt;"",$B11332&lt;=$C11332),INDEX(Bemenet!$D$2:$D$301,$M11332),"")</f>
        <v/>
      </c>
      <c r="F11332" s="5">
        <f>IF(AND($B11332&lt;&gt;"",$C11332&lt;&gt;"",$B11332&lt;=$C11332),$C11332-$B11332+1,"")</f>
        <v/>
      </c>
      <c r="G11332" s="5">
        <f>IF($F11332="","",$F11332*$D11332)</f>
        <v/>
      </c>
      <c r="H11332" s="42">
        <f>IF($G11332="","",$O11332)</f>
        <v/>
      </c>
      <c r="I11332" s="5">
        <f>IF($G11332="","",$G11332*IF($H11332="",$O11332,$H11332)/100)</f>
        <v/>
      </c>
      <c r="J11332" s="5">
        <f>IF(OR($L11332="",NOT(COUNTIFS($L$2:$L11332,$L11332)=1)),"",SUMIFS($G:$G,$L:$L,$L11332))</f>
        <v/>
      </c>
      <c r="K11332" s="5">
        <f>IF(OR($L11332="",NOT(COUNTIFS($L$2:$L11332,$L11332)=1)),"",SUMIFS($I:$I,$L:$L,$L11332))</f>
        <v/>
      </c>
      <c r="L11332" s="6">
        <f>IF($B11332="","",YEAR($B11332))</f>
        <v/>
      </c>
      <c r="M11332" s="6">
        <f>INT((ROW()-2)/39)+1</f>
        <v/>
      </c>
      <c r="N11332" s="6">
        <f>MOD(ROW()-2,39)+2</f>
        <v/>
      </c>
      <c r="O11332" s="42">
        <f>IF(AND($B11332&lt;&gt;"",$C11332&lt;&gt;"",$B11332&lt;=$C11332),INDEX(Szabalyok!$C:$C,$N11332),"")</f>
        <v/>
      </c>
      <c r="P11332">
        <f>IF(D11332="",P11331,P11331+1)</f>
        <v/>
      </c>
    </row>
    <row r="11333">
      <c r="A11333">
        <f>IF(P11333=P11332,0,P11333)</f>
        <v/>
      </c>
      <c r="B11333" s="41">
        <f>IF($M11333&gt;300,"",IF(OR(INDEX(Bemenet!$E$2:$E$301,$M11333)="",INDEX(Bemenet!$F$2:$F$301,$M11333)=""),"",MAX(INDEX(Bemenet!$E$2:$E$301,$M11333),INDEX(Szabalyok!$A:$A,$N11333))))</f>
        <v/>
      </c>
      <c r="C11333" s="41">
        <f>IF($B11333="","",MIN(INDEX(Bemenet!$F$2:$F$301,$M11333),INDEX(Szabalyok!$B:$B,$N11333)))</f>
        <v/>
      </c>
      <c r="D11333" s="5">
        <f>IF(AND($B11333&lt;&gt;"",$C11333&lt;&gt;"",$B11333&lt;=$C11333),INDEX(Bemenet!$G$2:$G$301,$M11333),"")</f>
        <v/>
      </c>
      <c r="E11333" s="6">
        <f>IF(AND($B11333&lt;&gt;"",$C11333&lt;&gt;"",$B11333&lt;=$C11333),INDEX(Bemenet!$D$2:$D$301,$M11333),"")</f>
        <v/>
      </c>
      <c r="F11333" s="5">
        <f>IF(AND($B11333&lt;&gt;"",$C11333&lt;&gt;"",$B11333&lt;=$C11333),$C11333-$B11333+1,"")</f>
        <v/>
      </c>
      <c r="G11333" s="5">
        <f>IF($F11333="","",$F11333*$D11333)</f>
        <v/>
      </c>
      <c r="H11333" s="42">
        <f>IF($G11333="","",$O11333)</f>
        <v/>
      </c>
      <c r="I11333" s="5">
        <f>IF($G11333="","",$G11333*IF($H11333="",$O11333,$H11333)/100)</f>
        <v/>
      </c>
      <c r="J11333" s="5">
        <f>IF(OR($L11333="",NOT(COUNTIFS($L$2:$L11333,$L11333)=1)),"",SUMIFS($G:$G,$L:$L,$L11333))</f>
        <v/>
      </c>
      <c r="K11333" s="5">
        <f>IF(OR($L11333="",NOT(COUNTIFS($L$2:$L11333,$L11333)=1)),"",SUMIFS($I:$I,$L:$L,$L11333))</f>
        <v/>
      </c>
      <c r="L11333" s="6">
        <f>IF($B11333="","",YEAR($B11333))</f>
        <v/>
      </c>
      <c r="M11333" s="6">
        <f>INT((ROW()-2)/39)+1</f>
        <v/>
      </c>
      <c r="N11333" s="6">
        <f>MOD(ROW()-2,39)+2</f>
        <v/>
      </c>
      <c r="O11333" s="42">
        <f>IF(AND($B11333&lt;&gt;"",$C11333&lt;&gt;"",$B11333&lt;=$C11333),INDEX(Szabalyok!$C:$C,$N11333),"")</f>
        <v/>
      </c>
      <c r="P11333">
        <f>IF(D11333="",P11332,P11332+1)</f>
        <v/>
      </c>
    </row>
    <row r="11334">
      <c r="A11334">
        <f>IF(P11334=P11333,0,P11334)</f>
        <v/>
      </c>
      <c r="B11334" s="41">
        <f>IF($M11334&gt;300,"",IF(OR(INDEX(Bemenet!$E$2:$E$301,$M11334)="",INDEX(Bemenet!$F$2:$F$301,$M11334)=""),"",MAX(INDEX(Bemenet!$E$2:$E$301,$M11334),INDEX(Szabalyok!$A:$A,$N11334))))</f>
        <v/>
      </c>
      <c r="C11334" s="41">
        <f>IF($B11334="","",MIN(INDEX(Bemenet!$F$2:$F$301,$M11334),INDEX(Szabalyok!$B:$B,$N11334)))</f>
        <v/>
      </c>
      <c r="D11334" s="5">
        <f>IF(AND($B11334&lt;&gt;"",$C11334&lt;&gt;"",$B11334&lt;=$C11334),INDEX(Bemenet!$G$2:$G$301,$M11334),"")</f>
        <v/>
      </c>
      <c r="E11334" s="6">
        <f>IF(AND($B11334&lt;&gt;"",$C11334&lt;&gt;"",$B11334&lt;=$C11334),INDEX(Bemenet!$D$2:$D$301,$M11334),"")</f>
        <v/>
      </c>
      <c r="F11334" s="5">
        <f>IF(AND($B11334&lt;&gt;"",$C11334&lt;&gt;"",$B11334&lt;=$C11334),$C11334-$B11334+1,"")</f>
        <v/>
      </c>
      <c r="G11334" s="5">
        <f>IF($F11334="","",$F11334*$D11334)</f>
        <v/>
      </c>
      <c r="H11334" s="42">
        <f>IF($G11334="","",$O11334)</f>
        <v/>
      </c>
      <c r="I11334" s="5">
        <f>IF($G11334="","",$G11334*IF($H11334="",$O11334,$H11334)/100)</f>
        <v/>
      </c>
      <c r="J11334" s="5">
        <f>IF(OR($L11334="",NOT(COUNTIFS($L$2:$L11334,$L11334)=1)),"",SUMIFS($G:$G,$L:$L,$L11334))</f>
        <v/>
      </c>
      <c r="K11334" s="5">
        <f>IF(OR($L11334="",NOT(COUNTIFS($L$2:$L11334,$L11334)=1)),"",SUMIFS($I:$I,$L:$L,$L11334))</f>
        <v/>
      </c>
      <c r="L11334" s="6">
        <f>IF($B11334="","",YEAR($B11334))</f>
        <v/>
      </c>
      <c r="M11334" s="6">
        <f>INT((ROW()-2)/39)+1</f>
        <v/>
      </c>
      <c r="N11334" s="6">
        <f>MOD(ROW()-2,39)+2</f>
        <v/>
      </c>
      <c r="O11334" s="42">
        <f>IF(AND($B11334&lt;&gt;"",$C11334&lt;&gt;"",$B11334&lt;=$C11334),INDEX(Szabalyok!$C:$C,$N11334),"")</f>
        <v/>
      </c>
      <c r="P11334">
        <f>IF(D11334="",P11333,P11333+1)</f>
        <v/>
      </c>
    </row>
    <row r="11335">
      <c r="A11335">
        <f>IF(P11335=P11334,0,P11335)</f>
        <v/>
      </c>
      <c r="B11335" s="41">
        <f>IF($M11335&gt;300,"",IF(OR(INDEX(Bemenet!$E$2:$E$301,$M11335)="",INDEX(Bemenet!$F$2:$F$301,$M11335)=""),"",MAX(INDEX(Bemenet!$E$2:$E$301,$M11335),INDEX(Szabalyok!$A:$A,$N11335))))</f>
        <v/>
      </c>
      <c r="C11335" s="41">
        <f>IF($B11335="","",MIN(INDEX(Bemenet!$F$2:$F$301,$M11335),INDEX(Szabalyok!$B:$B,$N11335)))</f>
        <v/>
      </c>
      <c r="D11335" s="5">
        <f>IF(AND($B11335&lt;&gt;"",$C11335&lt;&gt;"",$B11335&lt;=$C11335),INDEX(Bemenet!$G$2:$G$301,$M11335),"")</f>
        <v/>
      </c>
      <c r="E11335" s="6">
        <f>IF(AND($B11335&lt;&gt;"",$C11335&lt;&gt;"",$B11335&lt;=$C11335),INDEX(Bemenet!$D$2:$D$301,$M11335),"")</f>
        <v/>
      </c>
      <c r="F11335" s="5">
        <f>IF(AND($B11335&lt;&gt;"",$C11335&lt;&gt;"",$B11335&lt;=$C11335),$C11335-$B11335+1,"")</f>
        <v/>
      </c>
      <c r="G11335" s="5">
        <f>IF($F11335="","",$F11335*$D11335)</f>
        <v/>
      </c>
      <c r="H11335" s="42">
        <f>IF($G11335="","",$O11335)</f>
        <v/>
      </c>
      <c r="I11335" s="5">
        <f>IF($G11335="","",$G11335*IF($H11335="",$O11335,$H11335)/100)</f>
        <v/>
      </c>
      <c r="J11335" s="5">
        <f>IF(OR($L11335="",NOT(COUNTIFS($L$2:$L11335,$L11335)=1)),"",SUMIFS($G:$G,$L:$L,$L11335))</f>
        <v/>
      </c>
      <c r="K11335" s="5">
        <f>IF(OR($L11335="",NOT(COUNTIFS($L$2:$L11335,$L11335)=1)),"",SUMIFS($I:$I,$L:$L,$L11335))</f>
        <v/>
      </c>
      <c r="L11335" s="6">
        <f>IF($B11335="","",YEAR($B11335))</f>
        <v/>
      </c>
      <c r="M11335" s="6">
        <f>INT((ROW()-2)/39)+1</f>
        <v/>
      </c>
      <c r="N11335" s="6">
        <f>MOD(ROW()-2,39)+2</f>
        <v/>
      </c>
      <c r="O11335" s="42">
        <f>IF(AND($B11335&lt;&gt;"",$C11335&lt;&gt;"",$B11335&lt;=$C11335),INDEX(Szabalyok!$C:$C,$N11335),"")</f>
        <v/>
      </c>
      <c r="P11335">
        <f>IF(D11335="",P11334,P11334+1)</f>
        <v/>
      </c>
    </row>
    <row r="11336">
      <c r="A11336">
        <f>IF(P11336=P11335,0,P11336)</f>
        <v/>
      </c>
      <c r="B11336" s="41">
        <f>IF($M11336&gt;300,"",IF(OR(INDEX(Bemenet!$E$2:$E$301,$M11336)="",INDEX(Bemenet!$F$2:$F$301,$M11336)=""),"",MAX(INDEX(Bemenet!$E$2:$E$301,$M11336),INDEX(Szabalyok!$A:$A,$N11336))))</f>
        <v/>
      </c>
      <c r="C11336" s="41">
        <f>IF($B11336="","",MIN(INDEX(Bemenet!$F$2:$F$301,$M11336),INDEX(Szabalyok!$B:$B,$N11336)))</f>
        <v/>
      </c>
      <c r="D11336" s="5">
        <f>IF(AND($B11336&lt;&gt;"",$C11336&lt;&gt;"",$B11336&lt;=$C11336),INDEX(Bemenet!$G$2:$G$301,$M11336),"")</f>
        <v/>
      </c>
      <c r="E11336" s="6">
        <f>IF(AND($B11336&lt;&gt;"",$C11336&lt;&gt;"",$B11336&lt;=$C11336),INDEX(Bemenet!$D$2:$D$301,$M11336),"")</f>
        <v/>
      </c>
      <c r="F11336" s="5">
        <f>IF(AND($B11336&lt;&gt;"",$C11336&lt;&gt;"",$B11336&lt;=$C11336),$C11336-$B11336+1,"")</f>
        <v/>
      </c>
      <c r="G11336" s="5">
        <f>IF($F11336="","",$F11336*$D11336)</f>
        <v/>
      </c>
      <c r="H11336" s="42">
        <f>IF($G11336="","",$O11336)</f>
        <v/>
      </c>
      <c r="I11336" s="5">
        <f>IF($G11336="","",$G11336*IF($H11336="",$O11336,$H11336)/100)</f>
        <v/>
      </c>
      <c r="J11336" s="5">
        <f>IF(OR($L11336="",NOT(COUNTIFS($L$2:$L11336,$L11336)=1)),"",SUMIFS($G:$G,$L:$L,$L11336))</f>
        <v/>
      </c>
      <c r="K11336" s="5">
        <f>IF(OR($L11336="",NOT(COUNTIFS($L$2:$L11336,$L11336)=1)),"",SUMIFS($I:$I,$L:$L,$L11336))</f>
        <v/>
      </c>
      <c r="L11336" s="6">
        <f>IF($B11336="","",YEAR($B11336))</f>
        <v/>
      </c>
      <c r="M11336" s="6">
        <f>INT((ROW()-2)/39)+1</f>
        <v/>
      </c>
      <c r="N11336" s="6">
        <f>MOD(ROW()-2,39)+2</f>
        <v/>
      </c>
      <c r="O11336" s="42">
        <f>IF(AND($B11336&lt;&gt;"",$C11336&lt;&gt;"",$B11336&lt;=$C11336),INDEX(Szabalyok!$C:$C,$N11336),"")</f>
        <v/>
      </c>
      <c r="P11336">
        <f>IF(D11336="",P11335,P11335+1)</f>
        <v/>
      </c>
    </row>
    <row r="11337">
      <c r="A11337">
        <f>IF(P11337=P11336,0,P11337)</f>
        <v/>
      </c>
      <c r="B11337" s="41">
        <f>IF($M11337&gt;300,"",IF(OR(INDEX(Bemenet!$E$2:$E$301,$M11337)="",INDEX(Bemenet!$F$2:$F$301,$M11337)=""),"",MAX(INDEX(Bemenet!$E$2:$E$301,$M11337),INDEX(Szabalyok!$A:$A,$N11337))))</f>
        <v/>
      </c>
      <c r="C11337" s="41">
        <f>IF($B11337="","",MIN(INDEX(Bemenet!$F$2:$F$301,$M11337),INDEX(Szabalyok!$B:$B,$N11337)))</f>
        <v/>
      </c>
      <c r="D11337" s="5">
        <f>IF(AND($B11337&lt;&gt;"",$C11337&lt;&gt;"",$B11337&lt;=$C11337),INDEX(Bemenet!$G$2:$G$301,$M11337),"")</f>
        <v/>
      </c>
      <c r="E11337" s="6">
        <f>IF(AND($B11337&lt;&gt;"",$C11337&lt;&gt;"",$B11337&lt;=$C11337),INDEX(Bemenet!$D$2:$D$301,$M11337),"")</f>
        <v/>
      </c>
      <c r="F11337" s="5">
        <f>IF(AND($B11337&lt;&gt;"",$C11337&lt;&gt;"",$B11337&lt;=$C11337),$C11337-$B11337+1,"")</f>
        <v/>
      </c>
      <c r="G11337" s="5">
        <f>IF($F11337="","",$F11337*$D11337)</f>
        <v/>
      </c>
      <c r="H11337" s="42">
        <f>IF($G11337="","",$O11337)</f>
        <v/>
      </c>
      <c r="I11337" s="5">
        <f>IF($G11337="","",$G11337*IF($H11337="",$O11337,$H11337)/100)</f>
        <v/>
      </c>
      <c r="J11337" s="5">
        <f>IF(OR($L11337="",NOT(COUNTIFS($L$2:$L11337,$L11337)=1)),"",SUMIFS($G:$G,$L:$L,$L11337))</f>
        <v/>
      </c>
      <c r="K11337" s="5">
        <f>IF(OR($L11337="",NOT(COUNTIFS($L$2:$L11337,$L11337)=1)),"",SUMIFS($I:$I,$L:$L,$L11337))</f>
        <v/>
      </c>
      <c r="L11337" s="6">
        <f>IF($B11337="","",YEAR($B11337))</f>
        <v/>
      </c>
      <c r="M11337" s="6">
        <f>INT((ROW()-2)/39)+1</f>
        <v/>
      </c>
      <c r="N11337" s="6">
        <f>MOD(ROW()-2,39)+2</f>
        <v/>
      </c>
      <c r="O11337" s="42">
        <f>IF(AND($B11337&lt;&gt;"",$C11337&lt;&gt;"",$B11337&lt;=$C11337),INDEX(Szabalyok!$C:$C,$N11337),"")</f>
        <v/>
      </c>
      <c r="P11337">
        <f>IF(D11337="",P11336,P11336+1)</f>
        <v/>
      </c>
    </row>
    <row r="11338">
      <c r="A11338">
        <f>IF(P11338=P11337,0,P11338)</f>
        <v/>
      </c>
      <c r="B11338" s="41">
        <f>IF($M11338&gt;300,"",IF(OR(INDEX(Bemenet!$E$2:$E$301,$M11338)="",INDEX(Bemenet!$F$2:$F$301,$M11338)=""),"",MAX(INDEX(Bemenet!$E$2:$E$301,$M11338),INDEX(Szabalyok!$A:$A,$N11338))))</f>
        <v/>
      </c>
      <c r="C11338" s="41">
        <f>IF($B11338="","",MIN(INDEX(Bemenet!$F$2:$F$301,$M11338),INDEX(Szabalyok!$B:$B,$N11338)))</f>
        <v/>
      </c>
      <c r="D11338" s="5">
        <f>IF(AND($B11338&lt;&gt;"",$C11338&lt;&gt;"",$B11338&lt;=$C11338),INDEX(Bemenet!$G$2:$G$301,$M11338),"")</f>
        <v/>
      </c>
      <c r="E11338" s="6">
        <f>IF(AND($B11338&lt;&gt;"",$C11338&lt;&gt;"",$B11338&lt;=$C11338),INDEX(Bemenet!$D$2:$D$301,$M11338),"")</f>
        <v/>
      </c>
      <c r="F11338" s="5">
        <f>IF(AND($B11338&lt;&gt;"",$C11338&lt;&gt;"",$B11338&lt;=$C11338),$C11338-$B11338+1,"")</f>
        <v/>
      </c>
      <c r="G11338" s="5">
        <f>IF($F11338="","",$F11338*$D11338)</f>
        <v/>
      </c>
      <c r="H11338" s="42">
        <f>IF($G11338="","",$O11338)</f>
        <v/>
      </c>
      <c r="I11338" s="5">
        <f>IF($G11338="","",$G11338*IF($H11338="",$O11338,$H11338)/100)</f>
        <v/>
      </c>
      <c r="J11338" s="5">
        <f>IF(OR($L11338="",NOT(COUNTIFS($L$2:$L11338,$L11338)=1)),"",SUMIFS($G:$G,$L:$L,$L11338))</f>
        <v/>
      </c>
      <c r="K11338" s="5">
        <f>IF(OR($L11338="",NOT(COUNTIFS($L$2:$L11338,$L11338)=1)),"",SUMIFS($I:$I,$L:$L,$L11338))</f>
        <v/>
      </c>
      <c r="L11338" s="6">
        <f>IF($B11338="","",YEAR($B11338))</f>
        <v/>
      </c>
      <c r="M11338" s="6">
        <f>INT((ROW()-2)/39)+1</f>
        <v/>
      </c>
      <c r="N11338" s="6">
        <f>MOD(ROW()-2,39)+2</f>
        <v/>
      </c>
      <c r="O11338" s="42">
        <f>IF(AND($B11338&lt;&gt;"",$C11338&lt;&gt;"",$B11338&lt;=$C11338),INDEX(Szabalyok!$C:$C,$N11338),"")</f>
        <v/>
      </c>
      <c r="P11338">
        <f>IF(D11338="",P11337,P11337+1)</f>
        <v/>
      </c>
    </row>
    <row r="11339">
      <c r="A11339">
        <f>IF(P11339=P11338,0,P11339)</f>
        <v/>
      </c>
      <c r="B11339" s="41">
        <f>IF($M11339&gt;300,"",IF(OR(INDEX(Bemenet!$E$2:$E$301,$M11339)="",INDEX(Bemenet!$F$2:$F$301,$M11339)=""),"",MAX(INDEX(Bemenet!$E$2:$E$301,$M11339),INDEX(Szabalyok!$A:$A,$N11339))))</f>
        <v/>
      </c>
      <c r="C11339" s="41">
        <f>IF($B11339="","",MIN(INDEX(Bemenet!$F$2:$F$301,$M11339),INDEX(Szabalyok!$B:$B,$N11339)))</f>
        <v/>
      </c>
      <c r="D11339" s="5">
        <f>IF(AND($B11339&lt;&gt;"",$C11339&lt;&gt;"",$B11339&lt;=$C11339),INDEX(Bemenet!$G$2:$G$301,$M11339),"")</f>
        <v/>
      </c>
      <c r="E11339" s="6">
        <f>IF(AND($B11339&lt;&gt;"",$C11339&lt;&gt;"",$B11339&lt;=$C11339),INDEX(Bemenet!$D$2:$D$301,$M11339),"")</f>
        <v/>
      </c>
      <c r="F11339" s="5">
        <f>IF(AND($B11339&lt;&gt;"",$C11339&lt;&gt;"",$B11339&lt;=$C11339),$C11339-$B11339+1,"")</f>
        <v/>
      </c>
      <c r="G11339" s="5">
        <f>IF($F11339="","",$F11339*$D11339)</f>
        <v/>
      </c>
      <c r="H11339" s="42">
        <f>IF($G11339="","",$O11339)</f>
        <v/>
      </c>
      <c r="I11339" s="5">
        <f>IF($G11339="","",$G11339*IF($H11339="",$O11339,$H11339)/100)</f>
        <v/>
      </c>
      <c r="J11339" s="5">
        <f>IF(OR($L11339="",NOT(COUNTIFS($L$2:$L11339,$L11339)=1)),"",SUMIFS($G:$G,$L:$L,$L11339))</f>
        <v/>
      </c>
      <c r="K11339" s="5">
        <f>IF(OR($L11339="",NOT(COUNTIFS($L$2:$L11339,$L11339)=1)),"",SUMIFS($I:$I,$L:$L,$L11339))</f>
        <v/>
      </c>
      <c r="L11339" s="6">
        <f>IF($B11339="","",YEAR($B11339))</f>
        <v/>
      </c>
      <c r="M11339" s="6">
        <f>INT((ROW()-2)/39)+1</f>
        <v/>
      </c>
      <c r="N11339" s="6">
        <f>MOD(ROW()-2,39)+2</f>
        <v/>
      </c>
      <c r="O11339" s="42">
        <f>IF(AND($B11339&lt;&gt;"",$C11339&lt;&gt;"",$B11339&lt;=$C11339),INDEX(Szabalyok!$C:$C,$N11339),"")</f>
        <v/>
      </c>
      <c r="P11339">
        <f>IF(D11339="",P11338,P11338+1)</f>
        <v/>
      </c>
    </row>
    <row r="11340">
      <c r="A11340">
        <f>IF(P11340=P11339,0,P11340)</f>
        <v/>
      </c>
      <c r="B11340" s="41">
        <f>IF($M11340&gt;300,"",IF(OR(INDEX(Bemenet!$E$2:$E$301,$M11340)="",INDEX(Bemenet!$F$2:$F$301,$M11340)=""),"",MAX(INDEX(Bemenet!$E$2:$E$301,$M11340),INDEX(Szabalyok!$A:$A,$N11340))))</f>
        <v/>
      </c>
      <c r="C11340" s="41">
        <f>IF($B11340="","",MIN(INDEX(Bemenet!$F$2:$F$301,$M11340),INDEX(Szabalyok!$B:$B,$N11340)))</f>
        <v/>
      </c>
      <c r="D11340" s="5">
        <f>IF(AND($B11340&lt;&gt;"",$C11340&lt;&gt;"",$B11340&lt;=$C11340),INDEX(Bemenet!$G$2:$G$301,$M11340),"")</f>
        <v/>
      </c>
      <c r="E11340" s="6">
        <f>IF(AND($B11340&lt;&gt;"",$C11340&lt;&gt;"",$B11340&lt;=$C11340),INDEX(Bemenet!$D$2:$D$301,$M11340),"")</f>
        <v/>
      </c>
      <c r="F11340" s="5">
        <f>IF(AND($B11340&lt;&gt;"",$C11340&lt;&gt;"",$B11340&lt;=$C11340),$C11340-$B11340+1,"")</f>
        <v/>
      </c>
      <c r="G11340" s="5">
        <f>IF($F11340="","",$F11340*$D11340)</f>
        <v/>
      </c>
      <c r="H11340" s="42">
        <f>IF($G11340="","",$O11340)</f>
        <v/>
      </c>
      <c r="I11340" s="5">
        <f>IF($G11340="","",$G11340*IF($H11340="",$O11340,$H11340)/100)</f>
        <v/>
      </c>
      <c r="J11340" s="5">
        <f>IF(OR($L11340="",NOT(COUNTIFS($L$2:$L11340,$L11340)=1)),"",SUMIFS($G:$G,$L:$L,$L11340))</f>
        <v/>
      </c>
      <c r="K11340" s="5">
        <f>IF(OR($L11340="",NOT(COUNTIFS($L$2:$L11340,$L11340)=1)),"",SUMIFS($I:$I,$L:$L,$L11340))</f>
        <v/>
      </c>
      <c r="L11340" s="6">
        <f>IF($B11340="","",YEAR($B11340))</f>
        <v/>
      </c>
      <c r="M11340" s="6">
        <f>INT((ROW()-2)/39)+1</f>
        <v/>
      </c>
      <c r="N11340" s="6">
        <f>MOD(ROW()-2,39)+2</f>
        <v/>
      </c>
      <c r="O11340" s="42">
        <f>IF(AND($B11340&lt;&gt;"",$C11340&lt;&gt;"",$B11340&lt;=$C11340),INDEX(Szabalyok!$C:$C,$N11340),"")</f>
        <v/>
      </c>
      <c r="P11340">
        <f>IF(D11340="",P11339,P11339+1)</f>
        <v/>
      </c>
    </row>
    <row r="11341">
      <c r="A11341">
        <f>IF(P11341=P11340,0,P11341)</f>
        <v/>
      </c>
      <c r="B11341" s="41">
        <f>IF($M11341&gt;300,"",IF(OR(INDEX(Bemenet!$E$2:$E$301,$M11341)="",INDEX(Bemenet!$F$2:$F$301,$M11341)=""),"",MAX(INDEX(Bemenet!$E$2:$E$301,$M11341),INDEX(Szabalyok!$A:$A,$N11341))))</f>
        <v/>
      </c>
      <c r="C11341" s="41">
        <f>IF($B11341="","",MIN(INDEX(Bemenet!$F$2:$F$301,$M11341),INDEX(Szabalyok!$B:$B,$N11341)))</f>
        <v/>
      </c>
      <c r="D11341" s="5">
        <f>IF(AND($B11341&lt;&gt;"",$C11341&lt;&gt;"",$B11341&lt;=$C11341),INDEX(Bemenet!$G$2:$G$301,$M11341),"")</f>
        <v/>
      </c>
      <c r="E11341" s="6">
        <f>IF(AND($B11341&lt;&gt;"",$C11341&lt;&gt;"",$B11341&lt;=$C11341),INDEX(Bemenet!$D$2:$D$301,$M11341),"")</f>
        <v/>
      </c>
      <c r="F11341" s="5">
        <f>IF(AND($B11341&lt;&gt;"",$C11341&lt;&gt;"",$B11341&lt;=$C11341),$C11341-$B11341+1,"")</f>
        <v/>
      </c>
      <c r="G11341" s="5">
        <f>IF($F11341="","",$F11341*$D11341)</f>
        <v/>
      </c>
      <c r="H11341" s="42">
        <f>IF($G11341="","",$O11341)</f>
        <v/>
      </c>
      <c r="I11341" s="5">
        <f>IF($G11341="","",$G11341*IF($H11341="",$O11341,$H11341)/100)</f>
        <v/>
      </c>
      <c r="J11341" s="5">
        <f>IF(OR($L11341="",NOT(COUNTIFS($L$2:$L11341,$L11341)=1)),"",SUMIFS($G:$G,$L:$L,$L11341))</f>
        <v/>
      </c>
      <c r="K11341" s="5">
        <f>IF(OR($L11341="",NOT(COUNTIFS($L$2:$L11341,$L11341)=1)),"",SUMIFS($I:$I,$L:$L,$L11341))</f>
        <v/>
      </c>
      <c r="L11341" s="6">
        <f>IF($B11341="","",YEAR($B11341))</f>
        <v/>
      </c>
      <c r="M11341" s="6">
        <f>INT((ROW()-2)/39)+1</f>
        <v/>
      </c>
      <c r="N11341" s="6">
        <f>MOD(ROW()-2,39)+2</f>
        <v/>
      </c>
      <c r="O11341" s="42">
        <f>IF(AND($B11341&lt;&gt;"",$C11341&lt;&gt;"",$B11341&lt;=$C11341),INDEX(Szabalyok!$C:$C,$N11341),"")</f>
        <v/>
      </c>
      <c r="P11341">
        <f>IF(D11341="",P11340,P11340+1)</f>
        <v/>
      </c>
    </row>
    <row r="11342">
      <c r="A11342">
        <f>IF(P11342=P11341,0,P11342)</f>
        <v/>
      </c>
      <c r="B11342" s="41">
        <f>IF($M11342&gt;300,"",IF(OR(INDEX(Bemenet!$E$2:$E$301,$M11342)="",INDEX(Bemenet!$F$2:$F$301,$M11342)=""),"",MAX(INDEX(Bemenet!$E$2:$E$301,$M11342),INDEX(Szabalyok!$A:$A,$N11342))))</f>
        <v/>
      </c>
      <c r="C11342" s="41">
        <f>IF($B11342="","",MIN(INDEX(Bemenet!$F$2:$F$301,$M11342),INDEX(Szabalyok!$B:$B,$N11342)))</f>
        <v/>
      </c>
      <c r="D11342" s="5">
        <f>IF(AND($B11342&lt;&gt;"",$C11342&lt;&gt;"",$B11342&lt;=$C11342),INDEX(Bemenet!$G$2:$G$301,$M11342),"")</f>
        <v/>
      </c>
      <c r="E11342" s="6">
        <f>IF(AND($B11342&lt;&gt;"",$C11342&lt;&gt;"",$B11342&lt;=$C11342),INDEX(Bemenet!$D$2:$D$301,$M11342),"")</f>
        <v/>
      </c>
      <c r="F11342" s="5">
        <f>IF(AND($B11342&lt;&gt;"",$C11342&lt;&gt;"",$B11342&lt;=$C11342),$C11342-$B11342+1,"")</f>
        <v/>
      </c>
      <c r="G11342" s="5">
        <f>IF($F11342="","",$F11342*$D11342)</f>
        <v/>
      </c>
      <c r="H11342" s="42">
        <f>IF($G11342="","",$O11342)</f>
        <v/>
      </c>
      <c r="I11342" s="5">
        <f>IF($G11342="","",$G11342*IF($H11342="",$O11342,$H11342)/100)</f>
        <v/>
      </c>
      <c r="J11342" s="5">
        <f>IF(OR($L11342="",NOT(COUNTIFS($L$2:$L11342,$L11342)=1)),"",SUMIFS($G:$G,$L:$L,$L11342))</f>
        <v/>
      </c>
      <c r="K11342" s="5">
        <f>IF(OR($L11342="",NOT(COUNTIFS($L$2:$L11342,$L11342)=1)),"",SUMIFS($I:$I,$L:$L,$L11342))</f>
        <v/>
      </c>
      <c r="L11342" s="6">
        <f>IF($B11342="","",YEAR($B11342))</f>
        <v/>
      </c>
      <c r="M11342" s="6">
        <f>INT((ROW()-2)/39)+1</f>
        <v/>
      </c>
      <c r="N11342" s="6">
        <f>MOD(ROW()-2,39)+2</f>
        <v/>
      </c>
      <c r="O11342" s="42">
        <f>IF(AND($B11342&lt;&gt;"",$C11342&lt;&gt;"",$B11342&lt;=$C11342),INDEX(Szabalyok!$C:$C,$N11342),"")</f>
        <v/>
      </c>
      <c r="P11342">
        <f>IF(D11342="",P11341,P11341+1)</f>
        <v/>
      </c>
    </row>
    <row r="11343">
      <c r="A11343">
        <f>IF(P11343=P11342,0,P11343)</f>
        <v/>
      </c>
      <c r="B11343" s="41">
        <f>IF($M11343&gt;300,"",IF(OR(INDEX(Bemenet!$E$2:$E$301,$M11343)="",INDEX(Bemenet!$F$2:$F$301,$M11343)=""),"",MAX(INDEX(Bemenet!$E$2:$E$301,$M11343),INDEX(Szabalyok!$A:$A,$N11343))))</f>
        <v/>
      </c>
      <c r="C11343" s="41">
        <f>IF($B11343="","",MIN(INDEX(Bemenet!$F$2:$F$301,$M11343),INDEX(Szabalyok!$B:$B,$N11343)))</f>
        <v/>
      </c>
      <c r="D11343" s="5">
        <f>IF(AND($B11343&lt;&gt;"",$C11343&lt;&gt;"",$B11343&lt;=$C11343),INDEX(Bemenet!$G$2:$G$301,$M11343),"")</f>
        <v/>
      </c>
      <c r="E11343" s="6">
        <f>IF(AND($B11343&lt;&gt;"",$C11343&lt;&gt;"",$B11343&lt;=$C11343),INDEX(Bemenet!$D$2:$D$301,$M11343),"")</f>
        <v/>
      </c>
      <c r="F11343" s="5">
        <f>IF(AND($B11343&lt;&gt;"",$C11343&lt;&gt;"",$B11343&lt;=$C11343),$C11343-$B11343+1,"")</f>
        <v/>
      </c>
      <c r="G11343" s="5">
        <f>IF($F11343="","",$F11343*$D11343)</f>
        <v/>
      </c>
      <c r="H11343" s="42">
        <f>IF($G11343="","",$O11343)</f>
        <v/>
      </c>
      <c r="I11343" s="5">
        <f>IF($G11343="","",$G11343*IF($H11343="",$O11343,$H11343)/100)</f>
        <v/>
      </c>
      <c r="J11343" s="5">
        <f>IF(OR($L11343="",NOT(COUNTIFS($L$2:$L11343,$L11343)=1)),"",SUMIFS($G:$G,$L:$L,$L11343))</f>
        <v/>
      </c>
      <c r="K11343" s="5">
        <f>IF(OR($L11343="",NOT(COUNTIFS($L$2:$L11343,$L11343)=1)),"",SUMIFS($I:$I,$L:$L,$L11343))</f>
        <v/>
      </c>
      <c r="L11343" s="6">
        <f>IF($B11343="","",YEAR($B11343))</f>
        <v/>
      </c>
      <c r="M11343" s="6">
        <f>INT((ROW()-2)/39)+1</f>
        <v/>
      </c>
      <c r="N11343" s="6">
        <f>MOD(ROW()-2,39)+2</f>
        <v/>
      </c>
      <c r="O11343" s="42">
        <f>IF(AND($B11343&lt;&gt;"",$C11343&lt;&gt;"",$B11343&lt;=$C11343),INDEX(Szabalyok!$C:$C,$N11343),"")</f>
        <v/>
      </c>
      <c r="P11343">
        <f>IF(D11343="",P11342,P11342+1)</f>
        <v/>
      </c>
    </row>
    <row r="11344">
      <c r="A11344">
        <f>IF(P11344=P11343,0,P11344)</f>
        <v/>
      </c>
      <c r="B11344" s="41">
        <f>IF($M11344&gt;300,"",IF(OR(INDEX(Bemenet!$E$2:$E$301,$M11344)="",INDEX(Bemenet!$F$2:$F$301,$M11344)=""),"",MAX(INDEX(Bemenet!$E$2:$E$301,$M11344),INDEX(Szabalyok!$A:$A,$N11344))))</f>
        <v/>
      </c>
      <c r="C11344" s="41">
        <f>IF($B11344="","",MIN(INDEX(Bemenet!$F$2:$F$301,$M11344),INDEX(Szabalyok!$B:$B,$N11344)))</f>
        <v/>
      </c>
      <c r="D11344" s="5">
        <f>IF(AND($B11344&lt;&gt;"",$C11344&lt;&gt;"",$B11344&lt;=$C11344),INDEX(Bemenet!$G$2:$G$301,$M11344),"")</f>
        <v/>
      </c>
      <c r="E11344" s="6">
        <f>IF(AND($B11344&lt;&gt;"",$C11344&lt;&gt;"",$B11344&lt;=$C11344),INDEX(Bemenet!$D$2:$D$301,$M11344),"")</f>
        <v/>
      </c>
      <c r="F11344" s="5">
        <f>IF(AND($B11344&lt;&gt;"",$C11344&lt;&gt;"",$B11344&lt;=$C11344),$C11344-$B11344+1,"")</f>
        <v/>
      </c>
      <c r="G11344" s="5">
        <f>IF($F11344="","",$F11344*$D11344)</f>
        <v/>
      </c>
      <c r="H11344" s="42">
        <f>IF($G11344="","",$O11344)</f>
        <v/>
      </c>
      <c r="I11344" s="5">
        <f>IF($G11344="","",$G11344*IF($H11344="",$O11344,$H11344)/100)</f>
        <v/>
      </c>
      <c r="J11344" s="5">
        <f>IF(OR($L11344="",NOT(COUNTIFS($L$2:$L11344,$L11344)=1)),"",SUMIFS($G:$G,$L:$L,$L11344))</f>
        <v/>
      </c>
      <c r="K11344" s="5">
        <f>IF(OR($L11344="",NOT(COUNTIFS($L$2:$L11344,$L11344)=1)),"",SUMIFS($I:$I,$L:$L,$L11344))</f>
        <v/>
      </c>
      <c r="L11344" s="6">
        <f>IF($B11344="","",YEAR($B11344))</f>
        <v/>
      </c>
      <c r="M11344" s="6">
        <f>INT((ROW()-2)/39)+1</f>
        <v/>
      </c>
      <c r="N11344" s="6">
        <f>MOD(ROW()-2,39)+2</f>
        <v/>
      </c>
      <c r="O11344" s="42">
        <f>IF(AND($B11344&lt;&gt;"",$C11344&lt;&gt;"",$B11344&lt;=$C11344),INDEX(Szabalyok!$C:$C,$N11344),"")</f>
        <v/>
      </c>
      <c r="P11344">
        <f>IF(D11344="",P11343,P11343+1)</f>
        <v/>
      </c>
    </row>
    <row r="11345">
      <c r="A11345">
        <f>IF(P11345=P11344,0,P11345)</f>
        <v/>
      </c>
      <c r="B11345" s="41">
        <f>IF($M11345&gt;300,"",IF(OR(INDEX(Bemenet!$E$2:$E$301,$M11345)="",INDEX(Bemenet!$F$2:$F$301,$M11345)=""),"",MAX(INDEX(Bemenet!$E$2:$E$301,$M11345),INDEX(Szabalyok!$A:$A,$N11345))))</f>
        <v/>
      </c>
      <c r="C11345" s="41">
        <f>IF($B11345="","",MIN(INDEX(Bemenet!$F$2:$F$301,$M11345),INDEX(Szabalyok!$B:$B,$N11345)))</f>
        <v/>
      </c>
      <c r="D11345" s="5">
        <f>IF(AND($B11345&lt;&gt;"",$C11345&lt;&gt;"",$B11345&lt;=$C11345),INDEX(Bemenet!$G$2:$G$301,$M11345),"")</f>
        <v/>
      </c>
      <c r="E11345" s="6">
        <f>IF(AND($B11345&lt;&gt;"",$C11345&lt;&gt;"",$B11345&lt;=$C11345),INDEX(Bemenet!$D$2:$D$301,$M11345),"")</f>
        <v/>
      </c>
      <c r="F11345" s="5">
        <f>IF(AND($B11345&lt;&gt;"",$C11345&lt;&gt;"",$B11345&lt;=$C11345),$C11345-$B11345+1,"")</f>
        <v/>
      </c>
      <c r="G11345" s="5">
        <f>IF($F11345="","",$F11345*$D11345)</f>
        <v/>
      </c>
      <c r="H11345" s="42">
        <f>IF($G11345="","",$O11345)</f>
        <v/>
      </c>
      <c r="I11345" s="5">
        <f>IF($G11345="","",$G11345*IF($H11345="",$O11345,$H11345)/100)</f>
        <v/>
      </c>
      <c r="J11345" s="5">
        <f>IF(OR($L11345="",NOT(COUNTIFS($L$2:$L11345,$L11345)=1)),"",SUMIFS($G:$G,$L:$L,$L11345))</f>
        <v/>
      </c>
      <c r="K11345" s="5">
        <f>IF(OR($L11345="",NOT(COUNTIFS($L$2:$L11345,$L11345)=1)),"",SUMIFS($I:$I,$L:$L,$L11345))</f>
        <v/>
      </c>
      <c r="L11345" s="6">
        <f>IF($B11345="","",YEAR($B11345))</f>
        <v/>
      </c>
      <c r="M11345" s="6">
        <f>INT((ROW()-2)/39)+1</f>
        <v/>
      </c>
      <c r="N11345" s="6">
        <f>MOD(ROW()-2,39)+2</f>
        <v/>
      </c>
      <c r="O11345" s="42">
        <f>IF(AND($B11345&lt;&gt;"",$C11345&lt;&gt;"",$B11345&lt;=$C11345),INDEX(Szabalyok!$C:$C,$N11345),"")</f>
        <v/>
      </c>
      <c r="P11345">
        <f>IF(D11345="",P11344,P11344+1)</f>
        <v/>
      </c>
    </row>
    <row r="11346">
      <c r="A11346">
        <f>IF(P11346=P11345,0,P11346)</f>
        <v/>
      </c>
      <c r="B11346" s="41">
        <f>IF($M11346&gt;300,"",IF(OR(INDEX(Bemenet!$E$2:$E$301,$M11346)="",INDEX(Bemenet!$F$2:$F$301,$M11346)=""),"",MAX(INDEX(Bemenet!$E$2:$E$301,$M11346),INDEX(Szabalyok!$A:$A,$N11346))))</f>
        <v/>
      </c>
      <c r="C11346" s="41">
        <f>IF($B11346="","",MIN(INDEX(Bemenet!$F$2:$F$301,$M11346),INDEX(Szabalyok!$B:$B,$N11346)))</f>
        <v/>
      </c>
      <c r="D11346" s="5">
        <f>IF(AND($B11346&lt;&gt;"",$C11346&lt;&gt;"",$B11346&lt;=$C11346),INDEX(Bemenet!$G$2:$G$301,$M11346),"")</f>
        <v/>
      </c>
      <c r="E11346" s="6">
        <f>IF(AND($B11346&lt;&gt;"",$C11346&lt;&gt;"",$B11346&lt;=$C11346),INDEX(Bemenet!$D$2:$D$301,$M11346),"")</f>
        <v/>
      </c>
      <c r="F11346" s="5">
        <f>IF(AND($B11346&lt;&gt;"",$C11346&lt;&gt;"",$B11346&lt;=$C11346),$C11346-$B11346+1,"")</f>
        <v/>
      </c>
      <c r="G11346" s="5">
        <f>IF($F11346="","",$F11346*$D11346)</f>
        <v/>
      </c>
      <c r="H11346" s="42">
        <f>IF($G11346="","",$O11346)</f>
        <v/>
      </c>
      <c r="I11346" s="5">
        <f>IF($G11346="","",$G11346*IF($H11346="",$O11346,$H11346)/100)</f>
        <v/>
      </c>
      <c r="J11346" s="5">
        <f>IF(OR($L11346="",NOT(COUNTIFS($L$2:$L11346,$L11346)=1)),"",SUMIFS($G:$G,$L:$L,$L11346))</f>
        <v/>
      </c>
      <c r="K11346" s="5">
        <f>IF(OR($L11346="",NOT(COUNTIFS($L$2:$L11346,$L11346)=1)),"",SUMIFS($I:$I,$L:$L,$L11346))</f>
        <v/>
      </c>
      <c r="L11346" s="6">
        <f>IF($B11346="","",YEAR($B11346))</f>
        <v/>
      </c>
      <c r="M11346" s="6">
        <f>INT((ROW()-2)/39)+1</f>
        <v/>
      </c>
      <c r="N11346" s="6">
        <f>MOD(ROW()-2,39)+2</f>
        <v/>
      </c>
      <c r="O11346" s="42">
        <f>IF(AND($B11346&lt;&gt;"",$C11346&lt;&gt;"",$B11346&lt;=$C11346),INDEX(Szabalyok!$C:$C,$N11346),"")</f>
        <v/>
      </c>
      <c r="P11346">
        <f>IF(D11346="",P11345,P11345+1)</f>
        <v/>
      </c>
    </row>
    <row r="11347">
      <c r="A11347">
        <f>IF(P11347=P11346,0,P11347)</f>
        <v/>
      </c>
      <c r="B11347" s="41">
        <f>IF($M11347&gt;300,"",IF(OR(INDEX(Bemenet!$E$2:$E$301,$M11347)="",INDEX(Bemenet!$F$2:$F$301,$M11347)=""),"",MAX(INDEX(Bemenet!$E$2:$E$301,$M11347),INDEX(Szabalyok!$A:$A,$N11347))))</f>
        <v/>
      </c>
      <c r="C11347" s="41">
        <f>IF($B11347="","",MIN(INDEX(Bemenet!$F$2:$F$301,$M11347),INDEX(Szabalyok!$B:$B,$N11347)))</f>
        <v/>
      </c>
      <c r="D11347" s="5">
        <f>IF(AND($B11347&lt;&gt;"",$C11347&lt;&gt;"",$B11347&lt;=$C11347),INDEX(Bemenet!$G$2:$G$301,$M11347),"")</f>
        <v/>
      </c>
      <c r="E11347" s="6">
        <f>IF(AND($B11347&lt;&gt;"",$C11347&lt;&gt;"",$B11347&lt;=$C11347),INDEX(Bemenet!$D$2:$D$301,$M11347),"")</f>
        <v/>
      </c>
      <c r="F11347" s="5">
        <f>IF(AND($B11347&lt;&gt;"",$C11347&lt;&gt;"",$B11347&lt;=$C11347),$C11347-$B11347+1,"")</f>
        <v/>
      </c>
      <c r="G11347" s="5">
        <f>IF($F11347="","",$F11347*$D11347)</f>
        <v/>
      </c>
      <c r="H11347" s="42">
        <f>IF($G11347="","",$O11347)</f>
        <v/>
      </c>
      <c r="I11347" s="5">
        <f>IF($G11347="","",$G11347*IF($H11347="",$O11347,$H11347)/100)</f>
        <v/>
      </c>
      <c r="J11347" s="5">
        <f>IF(OR($L11347="",NOT(COUNTIFS($L$2:$L11347,$L11347)=1)),"",SUMIFS($G:$G,$L:$L,$L11347))</f>
        <v/>
      </c>
      <c r="K11347" s="5">
        <f>IF(OR($L11347="",NOT(COUNTIFS($L$2:$L11347,$L11347)=1)),"",SUMIFS($I:$I,$L:$L,$L11347))</f>
        <v/>
      </c>
      <c r="L11347" s="6">
        <f>IF($B11347="","",YEAR($B11347))</f>
        <v/>
      </c>
      <c r="M11347" s="6">
        <f>INT((ROW()-2)/39)+1</f>
        <v/>
      </c>
      <c r="N11347" s="6">
        <f>MOD(ROW()-2,39)+2</f>
        <v/>
      </c>
      <c r="O11347" s="42">
        <f>IF(AND($B11347&lt;&gt;"",$C11347&lt;&gt;"",$B11347&lt;=$C11347),INDEX(Szabalyok!$C:$C,$N11347),"")</f>
        <v/>
      </c>
      <c r="P11347">
        <f>IF(D11347="",P11346,P11346+1)</f>
        <v/>
      </c>
    </row>
    <row r="11348">
      <c r="A11348">
        <f>IF(P11348=P11347,0,P11348)</f>
        <v/>
      </c>
      <c r="B11348" s="41">
        <f>IF($M11348&gt;300,"",IF(OR(INDEX(Bemenet!$E$2:$E$301,$M11348)="",INDEX(Bemenet!$F$2:$F$301,$M11348)=""),"",MAX(INDEX(Bemenet!$E$2:$E$301,$M11348),INDEX(Szabalyok!$A:$A,$N11348))))</f>
        <v/>
      </c>
      <c r="C11348" s="41">
        <f>IF($B11348="","",MIN(INDEX(Bemenet!$F$2:$F$301,$M11348),INDEX(Szabalyok!$B:$B,$N11348)))</f>
        <v/>
      </c>
      <c r="D11348" s="5">
        <f>IF(AND($B11348&lt;&gt;"",$C11348&lt;&gt;"",$B11348&lt;=$C11348),INDEX(Bemenet!$G$2:$G$301,$M11348),"")</f>
        <v/>
      </c>
      <c r="E11348" s="6">
        <f>IF(AND($B11348&lt;&gt;"",$C11348&lt;&gt;"",$B11348&lt;=$C11348),INDEX(Bemenet!$D$2:$D$301,$M11348),"")</f>
        <v/>
      </c>
      <c r="F11348" s="5">
        <f>IF(AND($B11348&lt;&gt;"",$C11348&lt;&gt;"",$B11348&lt;=$C11348),$C11348-$B11348+1,"")</f>
        <v/>
      </c>
      <c r="G11348" s="5">
        <f>IF($F11348="","",$F11348*$D11348)</f>
        <v/>
      </c>
      <c r="H11348" s="42">
        <f>IF($G11348="","",$O11348)</f>
        <v/>
      </c>
      <c r="I11348" s="5">
        <f>IF($G11348="","",$G11348*IF($H11348="",$O11348,$H11348)/100)</f>
        <v/>
      </c>
      <c r="J11348" s="5">
        <f>IF(OR($L11348="",NOT(COUNTIFS($L$2:$L11348,$L11348)=1)),"",SUMIFS($G:$G,$L:$L,$L11348))</f>
        <v/>
      </c>
      <c r="K11348" s="5">
        <f>IF(OR($L11348="",NOT(COUNTIFS($L$2:$L11348,$L11348)=1)),"",SUMIFS($I:$I,$L:$L,$L11348))</f>
        <v/>
      </c>
      <c r="L11348" s="6">
        <f>IF($B11348="","",YEAR($B11348))</f>
        <v/>
      </c>
      <c r="M11348" s="6">
        <f>INT((ROW()-2)/39)+1</f>
        <v/>
      </c>
      <c r="N11348" s="6">
        <f>MOD(ROW()-2,39)+2</f>
        <v/>
      </c>
      <c r="O11348" s="42">
        <f>IF(AND($B11348&lt;&gt;"",$C11348&lt;&gt;"",$B11348&lt;=$C11348),INDEX(Szabalyok!$C:$C,$N11348),"")</f>
        <v/>
      </c>
      <c r="P11348">
        <f>IF(D11348="",P11347,P11347+1)</f>
        <v/>
      </c>
    </row>
    <row r="11349">
      <c r="A11349">
        <f>IF(P11349=P11348,0,P11349)</f>
        <v/>
      </c>
      <c r="B11349" s="41">
        <f>IF($M11349&gt;300,"",IF(OR(INDEX(Bemenet!$E$2:$E$301,$M11349)="",INDEX(Bemenet!$F$2:$F$301,$M11349)=""),"",MAX(INDEX(Bemenet!$E$2:$E$301,$M11349),INDEX(Szabalyok!$A:$A,$N11349))))</f>
        <v/>
      </c>
      <c r="C11349" s="41">
        <f>IF($B11349="","",MIN(INDEX(Bemenet!$F$2:$F$301,$M11349),INDEX(Szabalyok!$B:$B,$N11349)))</f>
        <v/>
      </c>
      <c r="D11349" s="5">
        <f>IF(AND($B11349&lt;&gt;"",$C11349&lt;&gt;"",$B11349&lt;=$C11349),INDEX(Bemenet!$G$2:$G$301,$M11349),"")</f>
        <v/>
      </c>
      <c r="E11349" s="6">
        <f>IF(AND($B11349&lt;&gt;"",$C11349&lt;&gt;"",$B11349&lt;=$C11349),INDEX(Bemenet!$D$2:$D$301,$M11349),"")</f>
        <v/>
      </c>
      <c r="F11349" s="5">
        <f>IF(AND($B11349&lt;&gt;"",$C11349&lt;&gt;"",$B11349&lt;=$C11349),$C11349-$B11349+1,"")</f>
        <v/>
      </c>
      <c r="G11349" s="5">
        <f>IF($F11349="","",$F11349*$D11349)</f>
        <v/>
      </c>
      <c r="H11349" s="42">
        <f>IF($G11349="","",$O11349)</f>
        <v/>
      </c>
      <c r="I11349" s="5">
        <f>IF($G11349="","",$G11349*IF($H11349="",$O11349,$H11349)/100)</f>
        <v/>
      </c>
      <c r="J11349" s="5">
        <f>IF(OR($L11349="",NOT(COUNTIFS($L$2:$L11349,$L11349)=1)),"",SUMIFS($G:$G,$L:$L,$L11349))</f>
        <v/>
      </c>
      <c r="K11349" s="5">
        <f>IF(OR($L11349="",NOT(COUNTIFS($L$2:$L11349,$L11349)=1)),"",SUMIFS($I:$I,$L:$L,$L11349))</f>
        <v/>
      </c>
      <c r="L11349" s="6">
        <f>IF($B11349="","",YEAR($B11349))</f>
        <v/>
      </c>
      <c r="M11349" s="6">
        <f>INT((ROW()-2)/39)+1</f>
        <v/>
      </c>
      <c r="N11349" s="6">
        <f>MOD(ROW()-2,39)+2</f>
        <v/>
      </c>
      <c r="O11349" s="42">
        <f>IF(AND($B11349&lt;&gt;"",$C11349&lt;&gt;"",$B11349&lt;=$C11349),INDEX(Szabalyok!$C:$C,$N11349),"")</f>
        <v/>
      </c>
      <c r="P11349">
        <f>IF(D11349="",P11348,P11348+1)</f>
        <v/>
      </c>
    </row>
    <row r="11350">
      <c r="A11350">
        <f>IF(P11350=P11349,0,P11350)</f>
        <v/>
      </c>
      <c r="B11350" s="41">
        <f>IF($M11350&gt;300,"",IF(OR(INDEX(Bemenet!$E$2:$E$301,$M11350)="",INDEX(Bemenet!$F$2:$F$301,$M11350)=""),"",MAX(INDEX(Bemenet!$E$2:$E$301,$M11350),INDEX(Szabalyok!$A:$A,$N11350))))</f>
        <v/>
      </c>
      <c r="C11350" s="41">
        <f>IF($B11350="","",MIN(INDEX(Bemenet!$F$2:$F$301,$M11350),INDEX(Szabalyok!$B:$B,$N11350)))</f>
        <v/>
      </c>
      <c r="D11350" s="5">
        <f>IF(AND($B11350&lt;&gt;"",$C11350&lt;&gt;"",$B11350&lt;=$C11350),INDEX(Bemenet!$G$2:$G$301,$M11350),"")</f>
        <v/>
      </c>
      <c r="E11350" s="6">
        <f>IF(AND($B11350&lt;&gt;"",$C11350&lt;&gt;"",$B11350&lt;=$C11350),INDEX(Bemenet!$D$2:$D$301,$M11350),"")</f>
        <v/>
      </c>
      <c r="F11350" s="5">
        <f>IF(AND($B11350&lt;&gt;"",$C11350&lt;&gt;"",$B11350&lt;=$C11350),$C11350-$B11350+1,"")</f>
        <v/>
      </c>
      <c r="G11350" s="5">
        <f>IF($F11350="","",$F11350*$D11350)</f>
        <v/>
      </c>
      <c r="H11350" s="42">
        <f>IF($G11350="","",$O11350)</f>
        <v/>
      </c>
      <c r="I11350" s="5">
        <f>IF($G11350="","",$G11350*IF($H11350="",$O11350,$H11350)/100)</f>
        <v/>
      </c>
      <c r="J11350" s="5">
        <f>IF(OR($L11350="",NOT(COUNTIFS($L$2:$L11350,$L11350)=1)),"",SUMIFS($G:$G,$L:$L,$L11350))</f>
        <v/>
      </c>
      <c r="K11350" s="5">
        <f>IF(OR($L11350="",NOT(COUNTIFS($L$2:$L11350,$L11350)=1)),"",SUMIFS($I:$I,$L:$L,$L11350))</f>
        <v/>
      </c>
      <c r="L11350" s="6">
        <f>IF($B11350="","",YEAR($B11350))</f>
        <v/>
      </c>
      <c r="M11350" s="6">
        <f>INT((ROW()-2)/39)+1</f>
        <v/>
      </c>
      <c r="N11350" s="6">
        <f>MOD(ROW()-2,39)+2</f>
        <v/>
      </c>
      <c r="O11350" s="42">
        <f>IF(AND($B11350&lt;&gt;"",$C11350&lt;&gt;"",$B11350&lt;=$C11350),INDEX(Szabalyok!$C:$C,$N11350),"")</f>
        <v/>
      </c>
      <c r="P11350">
        <f>IF(D11350="",P11349,P11349+1)</f>
        <v/>
      </c>
    </row>
    <row r="11351">
      <c r="A11351">
        <f>IF(P11351=P11350,0,P11351)</f>
        <v/>
      </c>
      <c r="B11351" s="41">
        <f>IF($M11351&gt;300,"",IF(OR(INDEX(Bemenet!$E$2:$E$301,$M11351)="",INDEX(Bemenet!$F$2:$F$301,$M11351)=""),"",MAX(INDEX(Bemenet!$E$2:$E$301,$M11351),INDEX(Szabalyok!$A:$A,$N11351))))</f>
        <v/>
      </c>
      <c r="C11351" s="41">
        <f>IF($B11351="","",MIN(INDEX(Bemenet!$F$2:$F$301,$M11351),INDEX(Szabalyok!$B:$B,$N11351)))</f>
        <v/>
      </c>
      <c r="D11351" s="5">
        <f>IF(AND($B11351&lt;&gt;"",$C11351&lt;&gt;"",$B11351&lt;=$C11351),INDEX(Bemenet!$G$2:$G$301,$M11351),"")</f>
        <v/>
      </c>
      <c r="E11351" s="6">
        <f>IF(AND($B11351&lt;&gt;"",$C11351&lt;&gt;"",$B11351&lt;=$C11351),INDEX(Bemenet!$D$2:$D$301,$M11351),"")</f>
        <v/>
      </c>
      <c r="F11351" s="5">
        <f>IF(AND($B11351&lt;&gt;"",$C11351&lt;&gt;"",$B11351&lt;=$C11351),$C11351-$B11351+1,"")</f>
        <v/>
      </c>
      <c r="G11351" s="5">
        <f>IF($F11351="","",$F11351*$D11351)</f>
        <v/>
      </c>
      <c r="H11351" s="42">
        <f>IF($G11351="","",$O11351)</f>
        <v/>
      </c>
      <c r="I11351" s="5">
        <f>IF($G11351="","",$G11351*IF($H11351="",$O11351,$H11351)/100)</f>
        <v/>
      </c>
      <c r="J11351" s="5">
        <f>IF(OR($L11351="",NOT(COUNTIFS($L$2:$L11351,$L11351)=1)),"",SUMIFS($G:$G,$L:$L,$L11351))</f>
        <v/>
      </c>
      <c r="K11351" s="5">
        <f>IF(OR($L11351="",NOT(COUNTIFS($L$2:$L11351,$L11351)=1)),"",SUMIFS($I:$I,$L:$L,$L11351))</f>
        <v/>
      </c>
      <c r="L11351" s="6">
        <f>IF($B11351="","",YEAR($B11351))</f>
        <v/>
      </c>
      <c r="M11351" s="6">
        <f>INT((ROW()-2)/39)+1</f>
        <v/>
      </c>
      <c r="N11351" s="6">
        <f>MOD(ROW()-2,39)+2</f>
        <v/>
      </c>
      <c r="O11351" s="42">
        <f>IF(AND($B11351&lt;&gt;"",$C11351&lt;&gt;"",$B11351&lt;=$C11351),INDEX(Szabalyok!$C:$C,$N11351),"")</f>
        <v/>
      </c>
      <c r="P11351">
        <f>IF(D11351="",P11350,P11350+1)</f>
        <v/>
      </c>
    </row>
    <row r="11352">
      <c r="A11352">
        <f>IF(P11352=P11351,0,P11352)</f>
        <v/>
      </c>
      <c r="B11352" s="41">
        <f>IF($M11352&gt;300,"",IF(OR(INDEX(Bemenet!$E$2:$E$301,$M11352)="",INDEX(Bemenet!$F$2:$F$301,$M11352)=""),"",MAX(INDEX(Bemenet!$E$2:$E$301,$M11352),INDEX(Szabalyok!$A:$A,$N11352))))</f>
        <v/>
      </c>
      <c r="C11352" s="41">
        <f>IF($B11352="","",MIN(INDEX(Bemenet!$F$2:$F$301,$M11352),INDEX(Szabalyok!$B:$B,$N11352)))</f>
        <v/>
      </c>
      <c r="D11352" s="5">
        <f>IF(AND($B11352&lt;&gt;"",$C11352&lt;&gt;"",$B11352&lt;=$C11352),INDEX(Bemenet!$G$2:$G$301,$M11352),"")</f>
        <v/>
      </c>
      <c r="E11352" s="6">
        <f>IF(AND($B11352&lt;&gt;"",$C11352&lt;&gt;"",$B11352&lt;=$C11352),INDEX(Bemenet!$D$2:$D$301,$M11352),"")</f>
        <v/>
      </c>
      <c r="F11352" s="5">
        <f>IF(AND($B11352&lt;&gt;"",$C11352&lt;&gt;"",$B11352&lt;=$C11352),$C11352-$B11352+1,"")</f>
        <v/>
      </c>
      <c r="G11352" s="5">
        <f>IF($F11352="","",$F11352*$D11352)</f>
        <v/>
      </c>
      <c r="H11352" s="42">
        <f>IF($G11352="","",$O11352)</f>
        <v/>
      </c>
      <c r="I11352" s="5">
        <f>IF($G11352="","",$G11352*IF($H11352="",$O11352,$H11352)/100)</f>
        <v/>
      </c>
      <c r="J11352" s="5">
        <f>IF(OR($L11352="",NOT(COUNTIFS($L$2:$L11352,$L11352)=1)),"",SUMIFS($G:$G,$L:$L,$L11352))</f>
        <v/>
      </c>
      <c r="K11352" s="5">
        <f>IF(OR($L11352="",NOT(COUNTIFS($L$2:$L11352,$L11352)=1)),"",SUMIFS($I:$I,$L:$L,$L11352))</f>
        <v/>
      </c>
      <c r="L11352" s="6">
        <f>IF($B11352="","",YEAR($B11352))</f>
        <v/>
      </c>
      <c r="M11352" s="6">
        <f>INT((ROW()-2)/39)+1</f>
        <v/>
      </c>
      <c r="N11352" s="6">
        <f>MOD(ROW()-2,39)+2</f>
        <v/>
      </c>
      <c r="O11352" s="42">
        <f>IF(AND($B11352&lt;&gt;"",$C11352&lt;&gt;"",$B11352&lt;=$C11352),INDEX(Szabalyok!$C:$C,$N11352),"")</f>
        <v/>
      </c>
      <c r="P11352">
        <f>IF(D11352="",P11351,P11351+1)</f>
        <v/>
      </c>
    </row>
    <row r="11353">
      <c r="A11353">
        <f>IF(P11353=P11352,0,P11353)</f>
        <v/>
      </c>
      <c r="B11353" s="41">
        <f>IF($M11353&gt;300,"",IF(OR(INDEX(Bemenet!$E$2:$E$301,$M11353)="",INDEX(Bemenet!$F$2:$F$301,$M11353)=""),"",MAX(INDEX(Bemenet!$E$2:$E$301,$M11353),INDEX(Szabalyok!$A:$A,$N11353))))</f>
        <v/>
      </c>
      <c r="C11353" s="41">
        <f>IF($B11353="","",MIN(INDEX(Bemenet!$F$2:$F$301,$M11353),INDEX(Szabalyok!$B:$B,$N11353)))</f>
        <v/>
      </c>
      <c r="D11353" s="5">
        <f>IF(AND($B11353&lt;&gt;"",$C11353&lt;&gt;"",$B11353&lt;=$C11353),INDEX(Bemenet!$G$2:$G$301,$M11353),"")</f>
        <v/>
      </c>
      <c r="E11353" s="6">
        <f>IF(AND($B11353&lt;&gt;"",$C11353&lt;&gt;"",$B11353&lt;=$C11353),INDEX(Bemenet!$D$2:$D$301,$M11353),"")</f>
        <v/>
      </c>
      <c r="F11353" s="5">
        <f>IF(AND($B11353&lt;&gt;"",$C11353&lt;&gt;"",$B11353&lt;=$C11353),$C11353-$B11353+1,"")</f>
        <v/>
      </c>
      <c r="G11353" s="5">
        <f>IF($F11353="","",$F11353*$D11353)</f>
        <v/>
      </c>
      <c r="H11353" s="42">
        <f>IF($G11353="","",$O11353)</f>
        <v/>
      </c>
      <c r="I11353" s="5">
        <f>IF($G11353="","",$G11353*IF($H11353="",$O11353,$H11353)/100)</f>
        <v/>
      </c>
      <c r="J11353" s="5">
        <f>IF(OR($L11353="",NOT(COUNTIFS($L$2:$L11353,$L11353)=1)),"",SUMIFS($G:$G,$L:$L,$L11353))</f>
        <v/>
      </c>
      <c r="K11353" s="5">
        <f>IF(OR($L11353="",NOT(COUNTIFS($L$2:$L11353,$L11353)=1)),"",SUMIFS($I:$I,$L:$L,$L11353))</f>
        <v/>
      </c>
      <c r="L11353" s="6">
        <f>IF($B11353="","",YEAR($B11353))</f>
        <v/>
      </c>
      <c r="M11353" s="6">
        <f>INT((ROW()-2)/39)+1</f>
        <v/>
      </c>
      <c r="N11353" s="6">
        <f>MOD(ROW()-2,39)+2</f>
        <v/>
      </c>
      <c r="O11353" s="42">
        <f>IF(AND($B11353&lt;&gt;"",$C11353&lt;&gt;"",$B11353&lt;=$C11353),INDEX(Szabalyok!$C:$C,$N11353),"")</f>
        <v/>
      </c>
      <c r="P11353">
        <f>IF(D11353="",P11352,P11352+1)</f>
        <v/>
      </c>
    </row>
    <row r="11354">
      <c r="A11354">
        <f>IF(P11354=P11353,0,P11354)</f>
        <v/>
      </c>
      <c r="B11354" s="41">
        <f>IF($M11354&gt;300,"",IF(OR(INDEX(Bemenet!$E$2:$E$301,$M11354)="",INDEX(Bemenet!$F$2:$F$301,$M11354)=""),"",MAX(INDEX(Bemenet!$E$2:$E$301,$M11354),INDEX(Szabalyok!$A:$A,$N11354))))</f>
        <v/>
      </c>
      <c r="C11354" s="41">
        <f>IF($B11354="","",MIN(INDEX(Bemenet!$F$2:$F$301,$M11354),INDEX(Szabalyok!$B:$B,$N11354)))</f>
        <v/>
      </c>
      <c r="D11354" s="5">
        <f>IF(AND($B11354&lt;&gt;"",$C11354&lt;&gt;"",$B11354&lt;=$C11354),INDEX(Bemenet!$G$2:$G$301,$M11354),"")</f>
        <v/>
      </c>
      <c r="E11354" s="6">
        <f>IF(AND($B11354&lt;&gt;"",$C11354&lt;&gt;"",$B11354&lt;=$C11354),INDEX(Bemenet!$D$2:$D$301,$M11354),"")</f>
        <v/>
      </c>
      <c r="F11354" s="5">
        <f>IF(AND($B11354&lt;&gt;"",$C11354&lt;&gt;"",$B11354&lt;=$C11354),$C11354-$B11354+1,"")</f>
        <v/>
      </c>
      <c r="G11354" s="5">
        <f>IF($F11354="","",$F11354*$D11354)</f>
        <v/>
      </c>
      <c r="H11354" s="42">
        <f>IF($G11354="","",$O11354)</f>
        <v/>
      </c>
      <c r="I11354" s="5">
        <f>IF($G11354="","",$G11354*IF($H11354="",$O11354,$H11354)/100)</f>
        <v/>
      </c>
      <c r="J11354" s="5">
        <f>IF(OR($L11354="",NOT(COUNTIFS($L$2:$L11354,$L11354)=1)),"",SUMIFS($G:$G,$L:$L,$L11354))</f>
        <v/>
      </c>
      <c r="K11354" s="5">
        <f>IF(OR($L11354="",NOT(COUNTIFS($L$2:$L11354,$L11354)=1)),"",SUMIFS($I:$I,$L:$L,$L11354))</f>
        <v/>
      </c>
      <c r="L11354" s="6">
        <f>IF($B11354="","",YEAR($B11354))</f>
        <v/>
      </c>
      <c r="M11354" s="6">
        <f>INT((ROW()-2)/39)+1</f>
        <v/>
      </c>
      <c r="N11354" s="6">
        <f>MOD(ROW()-2,39)+2</f>
        <v/>
      </c>
      <c r="O11354" s="42">
        <f>IF(AND($B11354&lt;&gt;"",$C11354&lt;&gt;"",$B11354&lt;=$C11354),INDEX(Szabalyok!$C:$C,$N11354),"")</f>
        <v/>
      </c>
      <c r="P11354">
        <f>IF(D11354="",P11353,P11353+1)</f>
        <v/>
      </c>
    </row>
    <row r="11355">
      <c r="A11355">
        <f>IF(P11355=P11354,0,P11355)</f>
        <v/>
      </c>
      <c r="B11355" s="41">
        <f>IF($M11355&gt;300,"",IF(OR(INDEX(Bemenet!$E$2:$E$301,$M11355)="",INDEX(Bemenet!$F$2:$F$301,$M11355)=""),"",MAX(INDEX(Bemenet!$E$2:$E$301,$M11355),INDEX(Szabalyok!$A:$A,$N11355))))</f>
        <v/>
      </c>
      <c r="C11355" s="41">
        <f>IF($B11355="","",MIN(INDEX(Bemenet!$F$2:$F$301,$M11355),INDEX(Szabalyok!$B:$B,$N11355)))</f>
        <v/>
      </c>
      <c r="D11355" s="5">
        <f>IF(AND($B11355&lt;&gt;"",$C11355&lt;&gt;"",$B11355&lt;=$C11355),INDEX(Bemenet!$G$2:$G$301,$M11355),"")</f>
        <v/>
      </c>
      <c r="E11355" s="6">
        <f>IF(AND($B11355&lt;&gt;"",$C11355&lt;&gt;"",$B11355&lt;=$C11355),INDEX(Bemenet!$D$2:$D$301,$M11355),"")</f>
        <v/>
      </c>
      <c r="F11355" s="5">
        <f>IF(AND($B11355&lt;&gt;"",$C11355&lt;&gt;"",$B11355&lt;=$C11355),$C11355-$B11355+1,"")</f>
        <v/>
      </c>
      <c r="G11355" s="5">
        <f>IF($F11355="","",$F11355*$D11355)</f>
        <v/>
      </c>
      <c r="H11355" s="42">
        <f>IF($G11355="","",$O11355)</f>
        <v/>
      </c>
      <c r="I11355" s="5">
        <f>IF($G11355="","",$G11355*IF($H11355="",$O11355,$H11355)/100)</f>
        <v/>
      </c>
      <c r="J11355" s="5">
        <f>IF(OR($L11355="",NOT(COUNTIFS($L$2:$L11355,$L11355)=1)),"",SUMIFS($G:$G,$L:$L,$L11355))</f>
        <v/>
      </c>
      <c r="K11355" s="5">
        <f>IF(OR($L11355="",NOT(COUNTIFS($L$2:$L11355,$L11355)=1)),"",SUMIFS($I:$I,$L:$L,$L11355))</f>
        <v/>
      </c>
      <c r="L11355" s="6">
        <f>IF($B11355="","",YEAR($B11355))</f>
        <v/>
      </c>
      <c r="M11355" s="6">
        <f>INT((ROW()-2)/39)+1</f>
        <v/>
      </c>
      <c r="N11355" s="6">
        <f>MOD(ROW()-2,39)+2</f>
        <v/>
      </c>
      <c r="O11355" s="42">
        <f>IF(AND($B11355&lt;&gt;"",$C11355&lt;&gt;"",$B11355&lt;=$C11355),INDEX(Szabalyok!$C:$C,$N11355),"")</f>
        <v/>
      </c>
      <c r="P11355">
        <f>IF(D11355="",P11354,P11354+1)</f>
        <v/>
      </c>
    </row>
    <row r="11356">
      <c r="A11356">
        <f>IF(P11356=P11355,0,P11356)</f>
        <v/>
      </c>
      <c r="B11356" s="41">
        <f>IF($M11356&gt;300,"",IF(OR(INDEX(Bemenet!$E$2:$E$301,$M11356)="",INDEX(Bemenet!$F$2:$F$301,$M11356)=""),"",MAX(INDEX(Bemenet!$E$2:$E$301,$M11356),INDEX(Szabalyok!$A:$A,$N11356))))</f>
        <v/>
      </c>
      <c r="C11356" s="41">
        <f>IF($B11356="","",MIN(INDEX(Bemenet!$F$2:$F$301,$M11356),INDEX(Szabalyok!$B:$B,$N11356)))</f>
        <v/>
      </c>
      <c r="D11356" s="5">
        <f>IF(AND($B11356&lt;&gt;"",$C11356&lt;&gt;"",$B11356&lt;=$C11356),INDEX(Bemenet!$G$2:$G$301,$M11356),"")</f>
        <v/>
      </c>
      <c r="E11356" s="6">
        <f>IF(AND($B11356&lt;&gt;"",$C11356&lt;&gt;"",$B11356&lt;=$C11356),INDEX(Bemenet!$D$2:$D$301,$M11356),"")</f>
        <v/>
      </c>
      <c r="F11356" s="5">
        <f>IF(AND($B11356&lt;&gt;"",$C11356&lt;&gt;"",$B11356&lt;=$C11356),$C11356-$B11356+1,"")</f>
        <v/>
      </c>
      <c r="G11356" s="5">
        <f>IF($F11356="","",$F11356*$D11356)</f>
        <v/>
      </c>
      <c r="H11356" s="42">
        <f>IF($G11356="","",$O11356)</f>
        <v/>
      </c>
      <c r="I11356" s="5">
        <f>IF($G11356="","",$G11356*IF($H11356="",$O11356,$H11356)/100)</f>
        <v/>
      </c>
      <c r="J11356" s="5">
        <f>IF(OR($L11356="",NOT(COUNTIFS($L$2:$L11356,$L11356)=1)),"",SUMIFS($G:$G,$L:$L,$L11356))</f>
        <v/>
      </c>
      <c r="K11356" s="5">
        <f>IF(OR($L11356="",NOT(COUNTIFS($L$2:$L11356,$L11356)=1)),"",SUMIFS($I:$I,$L:$L,$L11356))</f>
        <v/>
      </c>
      <c r="L11356" s="6">
        <f>IF($B11356="","",YEAR($B11356))</f>
        <v/>
      </c>
      <c r="M11356" s="6">
        <f>INT((ROW()-2)/39)+1</f>
        <v/>
      </c>
      <c r="N11356" s="6">
        <f>MOD(ROW()-2,39)+2</f>
        <v/>
      </c>
      <c r="O11356" s="42">
        <f>IF(AND($B11356&lt;&gt;"",$C11356&lt;&gt;"",$B11356&lt;=$C11356),INDEX(Szabalyok!$C:$C,$N11356),"")</f>
        <v/>
      </c>
      <c r="P11356">
        <f>IF(D11356="",P11355,P11355+1)</f>
        <v/>
      </c>
    </row>
    <row r="11357">
      <c r="A11357">
        <f>IF(P11357=P11356,0,P11357)</f>
        <v/>
      </c>
      <c r="B11357" s="41">
        <f>IF($M11357&gt;300,"",IF(OR(INDEX(Bemenet!$E$2:$E$301,$M11357)="",INDEX(Bemenet!$F$2:$F$301,$M11357)=""),"",MAX(INDEX(Bemenet!$E$2:$E$301,$M11357),INDEX(Szabalyok!$A:$A,$N11357))))</f>
        <v/>
      </c>
      <c r="C11357" s="41">
        <f>IF($B11357="","",MIN(INDEX(Bemenet!$F$2:$F$301,$M11357),INDEX(Szabalyok!$B:$B,$N11357)))</f>
        <v/>
      </c>
      <c r="D11357" s="5">
        <f>IF(AND($B11357&lt;&gt;"",$C11357&lt;&gt;"",$B11357&lt;=$C11357),INDEX(Bemenet!$G$2:$G$301,$M11357),"")</f>
        <v/>
      </c>
      <c r="E11357" s="6">
        <f>IF(AND($B11357&lt;&gt;"",$C11357&lt;&gt;"",$B11357&lt;=$C11357),INDEX(Bemenet!$D$2:$D$301,$M11357),"")</f>
        <v/>
      </c>
      <c r="F11357" s="5">
        <f>IF(AND($B11357&lt;&gt;"",$C11357&lt;&gt;"",$B11357&lt;=$C11357),$C11357-$B11357+1,"")</f>
        <v/>
      </c>
      <c r="G11357" s="5">
        <f>IF($F11357="","",$F11357*$D11357)</f>
        <v/>
      </c>
      <c r="H11357" s="42">
        <f>IF($G11357="","",$O11357)</f>
        <v/>
      </c>
      <c r="I11357" s="5">
        <f>IF($G11357="","",$G11357*IF($H11357="",$O11357,$H11357)/100)</f>
        <v/>
      </c>
      <c r="J11357" s="5">
        <f>IF(OR($L11357="",NOT(COUNTIFS($L$2:$L11357,$L11357)=1)),"",SUMIFS($G:$G,$L:$L,$L11357))</f>
        <v/>
      </c>
      <c r="K11357" s="5">
        <f>IF(OR($L11357="",NOT(COUNTIFS($L$2:$L11357,$L11357)=1)),"",SUMIFS($I:$I,$L:$L,$L11357))</f>
        <v/>
      </c>
      <c r="L11357" s="6">
        <f>IF($B11357="","",YEAR($B11357))</f>
        <v/>
      </c>
      <c r="M11357" s="6">
        <f>INT((ROW()-2)/39)+1</f>
        <v/>
      </c>
      <c r="N11357" s="6">
        <f>MOD(ROW()-2,39)+2</f>
        <v/>
      </c>
      <c r="O11357" s="42">
        <f>IF(AND($B11357&lt;&gt;"",$C11357&lt;&gt;"",$B11357&lt;=$C11357),INDEX(Szabalyok!$C:$C,$N11357),"")</f>
        <v/>
      </c>
      <c r="P11357">
        <f>IF(D11357="",P11356,P11356+1)</f>
        <v/>
      </c>
    </row>
    <row r="11358">
      <c r="A11358">
        <f>IF(P11358=P11357,0,P11358)</f>
        <v/>
      </c>
      <c r="B11358" s="41">
        <f>IF($M11358&gt;300,"",IF(OR(INDEX(Bemenet!$E$2:$E$301,$M11358)="",INDEX(Bemenet!$F$2:$F$301,$M11358)=""),"",MAX(INDEX(Bemenet!$E$2:$E$301,$M11358),INDEX(Szabalyok!$A:$A,$N11358))))</f>
        <v/>
      </c>
      <c r="C11358" s="41">
        <f>IF($B11358="","",MIN(INDEX(Bemenet!$F$2:$F$301,$M11358),INDEX(Szabalyok!$B:$B,$N11358)))</f>
        <v/>
      </c>
      <c r="D11358" s="5">
        <f>IF(AND($B11358&lt;&gt;"",$C11358&lt;&gt;"",$B11358&lt;=$C11358),INDEX(Bemenet!$G$2:$G$301,$M11358),"")</f>
        <v/>
      </c>
      <c r="E11358" s="6">
        <f>IF(AND($B11358&lt;&gt;"",$C11358&lt;&gt;"",$B11358&lt;=$C11358),INDEX(Bemenet!$D$2:$D$301,$M11358),"")</f>
        <v/>
      </c>
      <c r="F11358" s="5">
        <f>IF(AND($B11358&lt;&gt;"",$C11358&lt;&gt;"",$B11358&lt;=$C11358),$C11358-$B11358+1,"")</f>
        <v/>
      </c>
      <c r="G11358" s="5">
        <f>IF($F11358="","",$F11358*$D11358)</f>
        <v/>
      </c>
      <c r="H11358" s="42">
        <f>IF($G11358="","",$O11358)</f>
        <v/>
      </c>
      <c r="I11358" s="5">
        <f>IF($G11358="","",$G11358*IF($H11358="",$O11358,$H11358)/100)</f>
        <v/>
      </c>
      <c r="J11358" s="5">
        <f>IF(OR($L11358="",NOT(COUNTIFS($L$2:$L11358,$L11358)=1)),"",SUMIFS($G:$G,$L:$L,$L11358))</f>
        <v/>
      </c>
      <c r="K11358" s="5">
        <f>IF(OR($L11358="",NOT(COUNTIFS($L$2:$L11358,$L11358)=1)),"",SUMIFS($I:$I,$L:$L,$L11358))</f>
        <v/>
      </c>
      <c r="L11358" s="6">
        <f>IF($B11358="","",YEAR($B11358))</f>
        <v/>
      </c>
      <c r="M11358" s="6">
        <f>INT((ROW()-2)/39)+1</f>
        <v/>
      </c>
      <c r="N11358" s="6">
        <f>MOD(ROW()-2,39)+2</f>
        <v/>
      </c>
      <c r="O11358" s="42">
        <f>IF(AND($B11358&lt;&gt;"",$C11358&lt;&gt;"",$B11358&lt;=$C11358),INDEX(Szabalyok!$C:$C,$N11358),"")</f>
        <v/>
      </c>
      <c r="P11358">
        <f>IF(D11358="",P11357,P11357+1)</f>
        <v/>
      </c>
    </row>
    <row r="11359">
      <c r="A11359">
        <f>IF(P11359=P11358,0,P11359)</f>
        <v/>
      </c>
      <c r="B11359" s="41">
        <f>IF($M11359&gt;300,"",IF(OR(INDEX(Bemenet!$E$2:$E$301,$M11359)="",INDEX(Bemenet!$F$2:$F$301,$M11359)=""),"",MAX(INDEX(Bemenet!$E$2:$E$301,$M11359),INDEX(Szabalyok!$A:$A,$N11359))))</f>
        <v/>
      </c>
      <c r="C11359" s="41">
        <f>IF($B11359="","",MIN(INDEX(Bemenet!$F$2:$F$301,$M11359),INDEX(Szabalyok!$B:$B,$N11359)))</f>
        <v/>
      </c>
      <c r="D11359" s="5">
        <f>IF(AND($B11359&lt;&gt;"",$C11359&lt;&gt;"",$B11359&lt;=$C11359),INDEX(Bemenet!$G$2:$G$301,$M11359),"")</f>
        <v/>
      </c>
      <c r="E11359" s="6">
        <f>IF(AND($B11359&lt;&gt;"",$C11359&lt;&gt;"",$B11359&lt;=$C11359),INDEX(Bemenet!$D$2:$D$301,$M11359),"")</f>
        <v/>
      </c>
      <c r="F11359" s="5">
        <f>IF(AND($B11359&lt;&gt;"",$C11359&lt;&gt;"",$B11359&lt;=$C11359),$C11359-$B11359+1,"")</f>
        <v/>
      </c>
      <c r="G11359" s="5">
        <f>IF($F11359="","",$F11359*$D11359)</f>
        <v/>
      </c>
      <c r="H11359" s="42">
        <f>IF($G11359="","",$O11359)</f>
        <v/>
      </c>
      <c r="I11359" s="5">
        <f>IF($G11359="","",$G11359*IF($H11359="",$O11359,$H11359)/100)</f>
        <v/>
      </c>
      <c r="J11359" s="5">
        <f>IF(OR($L11359="",NOT(COUNTIFS($L$2:$L11359,$L11359)=1)),"",SUMIFS($G:$G,$L:$L,$L11359))</f>
        <v/>
      </c>
      <c r="K11359" s="5">
        <f>IF(OR($L11359="",NOT(COUNTIFS($L$2:$L11359,$L11359)=1)),"",SUMIFS($I:$I,$L:$L,$L11359))</f>
        <v/>
      </c>
      <c r="L11359" s="6">
        <f>IF($B11359="","",YEAR($B11359))</f>
        <v/>
      </c>
      <c r="M11359" s="6">
        <f>INT((ROW()-2)/39)+1</f>
        <v/>
      </c>
      <c r="N11359" s="6">
        <f>MOD(ROW()-2,39)+2</f>
        <v/>
      </c>
      <c r="O11359" s="42">
        <f>IF(AND($B11359&lt;&gt;"",$C11359&lt;&gt;"",$B11359&lt;=$C11359),INDEX(Szabalyok!$C:$C,$N11359),"")</f>
        <v/>
      </c>
      <c r="P11359">
        <f>IF(D11359="",P11358,P11358+1)</f>
        <v/>
      </c>
    </row>
    <row r="11360">
      <c r="A11360">
        <f>IF(P11360=P11359,0,P11360)</f>
        <v/>
      </c>
      <c r="B11360" s="41">
        <f>IF($M11360&gt;300,"",IF(OR(INDEX(Bemenet!$E$2:$E$301,$M11360)="",INDEX(Bemenet!$F$2:$F$301,$M11360)=""),"",MAX(INDEX(Bemenet!$E$2:$E$301,$M11360),INDEX(Szabalyok!$A:$A,$N11360))))</f>
        <v/>
      </c>
      <c r="C11360" s="41">
        <f>IF($B11360="","",MIN(INDEX(Bemenet!$F$2:$F$301,$M11360),INDEX(Szabalyok!$B:$B,$N11360)))</f>
        <v/>
      </c>
      <c r="D11360" s="5">
        <f>IF(AND($B11360&lt;&gt;"",$C11360&lt;&gt;"",$B11360&lt;=$C11360),INDEX(Bemenet!$G$2:$G$301,$M11360),"")</f>
        <v/>
      </c>
      <c r="E11360" s="6">
        <f>IF(AND($B11360&lt;&gt;"",$C11360&lt;&gt;"",$B11360&lt;=$C11360),INDEX(Bemenet!$D$2:$D$301,$M11360),"")</f>
        <v/>
      </c>
      <c r="F11360" s="5">
        <f>IF(AND($B11360&lt;&gt;"",$C11360&lt;&gt;"",$B11360&lt;=$C11360),$C11360-$B11360+1,"")</f>
        <v/>
      </c>
      <c r="G11360" s="5">
        <f>IF($F11360="","",$F11360*$D11360)</f>
        <v/>
      </c>
      <c r="H11360" s="42">
        <f>IF($G11360="","",$O11360)</f>
        <v/>
      </c>
      <c r="I11360" s="5">
        <f>IF($G11360="","",$G11360*IF($H11360="",$O11360,$H11360)/100)</f>
        <v/>
      </c>
      <c r="J11360" s="5">
        <f>IF(OR($L11360="",NOT(COUNTIFS($L$2:$L11360,$L11360)=1)),"",SUMIFS($G:$G,$L:$L,$L11360))</f>
        <v/>
      </c>
      <c r="K11360" s="5">
        <f>IF(OR($L11360="",NOT(COUNTIFS($L$2:$L11360,$L11360)=1)),"",SUMIFS($I:$I,$L:$L,$L11360))</f>
        <v/>
      </c>
      <c r="L11360" s="6">
        <f>IF($B11360="","",YEAR($B11360))</f>
        <v/>
      </c>
      <c r="M11360" s="6">
        <f>INT((ROW()-2)/39)+1</f>
        <v/>
      </c>
      <c r="N11360" s="6">
        <f>MOD(ROW()-2,39)+2</f>
        <v/>
      </c>
      <c r="O11360" s="42">
        <f>IF(AND($B11360&lt;&gt;"",$C11360&lt;&gt;"",$B11360&lt;=$C11360),INDEX(Szabalyok!$C:$C,$N11360),"")</f>
        <v/>
      </c>
      <c r="P11360">
        <f>IF(D11360="",P11359,P11359+1)</f>
        <v/>
      </c>
    </row>
    <row r="11361">
      <c r="A11361">
        <f>IF(P11361=P11360,0,P11361)</f>
        <v/>
      </c>
      <c r="B11361" s="41">
        <f>IF($M11361&gt;300,"",IF(OR(INDEX(Bemenet!$E$2:$E$301,$M11361)="",INDEX(Bemenet!$F$2:$F$301,$M11361)=""),"",MAX(INDEX(Bemenet!$E$2:$E$301,$M11361),INDEX(Szabalyok!$A:$A,$N11361))))</f>
        <v/>
      </c>
      <c r="C11361" s="41">
        <f>IF($B11361="","",MIN(INDEX(Bemenet!$F$2:$F$301,$M11361),INDEX(Szabalyok!$B:$B,$N11361)))</f>
        <v/>
      </c>
      <c r="D11361" s="5">
        <f>IF(AND($B11361&lt;&gt;"",$C11361&lt;&gt;"",$B11361&lt;=$C11361),INDEX(Bemenet!$G$2:$G$301,$M11361),"")</f>
        <v/>
      </c>
      <c r="E11361" s="6">
        <f>IF(AND($B11361&lt;&gt;"",$C11361&lt;&gt;"",$B11361&lt;=$C11361),INDEX(Bemenet!$D$2:$D$301,$M11361),"")</f>
        <v/>
      </c>
      <c r="F11361" s="5">
        <f>IF(AND($B11361&lt;&gt;"",$C11361&lt;&gt;"",$B11361&lt;=$C11361),$C11361-$B11361+1,"")</f>
        <v/>
      </c>
      <c r="G11361" s="5">
        <f>IF($F11361="","",$F11361*$D11361)</f>
        <v/>
      </c>
      <c r="H11361" s="42">
        <f>IF($G11361="","",$O11361)</f>
        <v/>
      </c>
      <c r="I11361" s="5">
        <f>IF($G11361="","",$G11361*IF($H11361="",$O11361,$H11361)/100)</f>
        <v/>
      </c>
      <c r="J11361" s="5">
        <f>IF(OR($L11361="",NOT(COUNTIFS($L$2:$L11361,$L11361)=1)),"",SUMIFS($G:$G,$L:$L,$L11361))</f>
        <v/>
      </c>
      <c r="K11361" s="5">
        <f>IF(OR($L11361="",NOT(COUNTIFS($L$2:$L11361,$L11361)=1)),"",SUMIFS($I:$I,$L:$L,$L11361))</f>
        <v/>
      </c>
      <c r="L11361" s="6">
        <f>IF($B11361="","",YEAR($B11361))</f>
        <v/>
      </c>
      <c r="M11361" s="6">
        <f>INT((ROW()-2)/39)+1</f>
        <v/>
      </c>
      <c r="N11361" s="6">
        <f>MOD(ROW()-2,39)+2</f>
        <v/>
      </c>
      <c r="O11361" s="42">
        <f>IF(AND($B11361&lt;&gt;"",$C11361&lt;&gt;"",$B11361&lt;=$C11361),INDEX(Szabalyok!$C:$C,$N11361),"")</f>
        <v/>
      </c>
      <c r="P11361">
        <f>IF(D11361="",P11360,P11360+1)</f>
        <v/>
      </c>
    </row>
    <row r="11362">
      <c r="A11362">
        <f>IF(P11362=P11361,0,P11362)</f>
        <v/>
      </c>
      <c r="B11362" s="41">
        <f>IF($M11362&gt;300,"",IF(OR(INDEX(Bemenet!$E$2:$E$301,$M11362)="",INDEX(Bemenet!$F$2:$F$301,$M11362)=""),"",MAX(INDEX(Bemenet!$E$2:$E$301,$M11362),INDEX(Szabalyok!$A:$A,$N11362))))</f>
        <v/>
      </c>
      <c r="C11362" s="41">
        <f>IF($B11362="","",MIN(INDEX(Bemenet!$F$2:$F$301,$M11362),INDEX(Szabalyok!$B:$B,$N11362)))</f>
        <v/>
      </c>
      <c r="D11362" s="5">
        <f>IF(AND($B11362&lt;&gt;"",$C11362&lt;&gt;"",$B11362&lt;=$C11362),INDEX(Bemenet!$G$2:$G$301,$M11362),"")</f>
        <v/>
      </c>
      <c r="E11362" s="6">
        <f>IF(AND($B11362&lt;&gt;"",$C11362&lt;&gt;"",$B11362&lt;=$C11362),INDEX(Bemenet!$D$2:$D$301,$M11362),"")</f>
        <v/>
      </c>
      <c r="F11362" s="5">
        <f>IF(AND($B11362&lt;&gt;"",$C11362&lt;&gt;"",$B11362&lt;=$C11362),$C11362-$B11362+1,"")</f>
        <v/>
      </c>
      <c r="G11362" s="5">
        <f>IF($F11362="","",$F11362*$D11362)</f>
        <v/>
      </c>
      <c r="H11362" s="42">
        <f>IF($G11362="","",$O11362)</f>
        <v/>
      </c>
      <c r="I11362" s="5">
        <f>IF($G11362="","",$G11362*IF($H11362="",$O11362,$H11362)/100)</f>
        <v/>
      </c>
      <c r="J11362" s="5">
        <f>IF(OR($L11362="",NOT(COUNTIFS($L$2:$L11362,$L11362)=1)),"",SUMIFS($G:$G,$L:$L,$L11362))</f>
        <v/>
      </c>
      <c r="K11362" s="5">
        <f>IF(OR($L11362="",NOT(COUNTIFS($L$2:$L11362,$L11362)=1)),"",SUMIFS($I:$I,$L:$L,$L11362))</f>
        <v/>
      </c>
      <c r="L11362" s="6">
        <f>IF($B11362="","",YEAR($B11362))</f>
        <v/>
      </c>
      <c r="M11362" s="6">
        <f>INT((ROW()-2)/39)+1</f>
        <v/>
      </c>
      <c r="N11362" s="6">
        <f>MOD(ROW()-2,39)+2</f>
        <v/>
      </c>
      <c r="O11362" s="42">
        <f>IF(AND($B11362&lt;&gt;"",$C11362&lt;&gt;"",$B11362&lt;=$C11362),INDEX(Szabalyok!$C:$C,$N11362),"")</f>
        <v/>
      </c>
      <c r="P11362">
        <f>IF(D11362="",P11361,P11361+1)</f>
        <v/>
      </c>
    </row>
    <row r="11363">
      <c r="A11363">
        <f>IF(P11363=P11362,0,P11363)</f>
        <v/>
      </c>
      <c r="B11363" s="41">
        <f>IF($M11363&gt;300,"",IF(OR(INDEX(Bemenet!$E$2:$E$301,$M11363)="",INDEX(Bemenet!$F$2:$F$301,$M11363)=""),"",MAX(INDEX(Bemenet!$E$2:$E$301,$M11363),INDEX(Szabalyok!$A:$A,$N11363))))</f>
        <v/>
      </c>
      <c r="C11363" s="41">
        <f>IF($B11363="","",MIN(INDEX(Bemenet!$F$2:$F$301,$M11363),INDEX(Szabalyok!$B:$B,$N11363)))</f>
        <v/>
      </c>
      <c r="D11363" s="5">
        <f>IF(AND($B11363&lt;&gt;"",$C11363&lt;&gt;"",$B11363&lt;=$C11363),INDEX(Bemenet!$G$2:$G$301,$M11363),"")</f>
        <v/>
      </c>
      <c r="E11363" s="6">
        <f>IF(AND($B11363&lt;&gt;"",$C11363&lt;&gt;"",$B11363&lt;=$C11363),INDEX(Bemenet!$D$2:$D$301,$M11363),"")</f>
        <v/>
      </c>
      <c r="F11363" s="5">
        <f>IF(AND($B11363&lt;&gt;"",$C11363&lt;&gt;"",$B11363&lt;=$C11363),$C11363-$B11363+1,"")</f>
        <v/>
      </c>
      <c r="G11363" s="5">
        <f>IF($F11363="","",$F11363*$D11363)</f>
        <v/>
      </c>
      <c r="H11363" s="42">
        <f>IF($G11363="","",$O11363)</f>
        <v/>
      </c>
      <c r="I11363" s="5">
        <f>IF($G11363="","",$G11363*IF($H11363="",$O11363,$H11363)/100)</f>
        <v/>
      </c>
      <c r="J11363" s="5">
        <f>IF(OR($L11363="",NOT(COUNTIFS($L$2:$L11363,$L11363)=1)),"",SUMIFS($G:$G,$L:$L,$L11363))</f>
        <v/>
      </c>
      <c r="K11363" s="5">
        <f>IF(OR($L11363="",NOT(COUNTIFS($L$2:$L11363,$L11363)=1)),"",SUMIFS($I:$I,$L:$L,$L11363))</f>
        <v/>
      </c>
      <c r="L11363" s="6">
        <f>IF($B11363="","",YEAR($B11363))</f>
        <v/>
      </c>
      <c r="M11363" s="6">
        <f>INT((ROW()-2)/39)+1</f>
        <v/>
      </c>
      <c r="N11363" s="6">
        <f>MOD(ROW()-2,39)+2</f>
        <v/>
      </c>
      <c r="O11363" s="42">
        <f>IF(AND($B11363&lt;&gt;"",$C11363&lt;&gt;"",$B11363&lt;=$C11363),INDEX(Szabalyok!$C:$C,$N11363),"")</f>
        <v/>
      </c>
      <c r="P11363">
        <f>IF(D11363="",P11362,P11362+1)</f>
        <v/>
      </c>
    </row>
    <row r="11364">
      <c r="A11364">
        <f>IF(P11364=P11363,0,P11364)</f>
        <v/>
      </c>
      <c r="B11364" s="41">
        <f>IF($M11364&gt;300,"",IF(OR(INDEX(Bemenet!$E$2:$E$301,$M11364)="",INDEX(Bemenet!$F$2:$F$301,$M11364)=""),"",MAX(INDEX(Bemenet!$E$2:$E$301,$M11364),INDEX(Szabalyok!$A:$A,$N11364))))</f>
        <v/>
      </c>
      <c r="C11364" s="41">
        <f>IF($B11364="","",MIN(INDEX(Bemenet!$F$2:$F$301,$M11364),INDEX(Szabalyok!$B:$B,$N11364)))</f>
        <v/>
      </c>
      <c r="D11364" s="5">
        <f>IF(AND($B11364&lt;&gt;"",$C11364&lt;&gt;"",$B11364&lt;=$C11364),INDEX(Bemenet!$G$2:$G$301,$M11364),"")</f>
        <v/>
      </c>
      <c r="E11364" s="6">
        <f>IF(AND($B11364&lt;&gt;"",$C11364&lt;&gt;"",$B11364&lt;=$C11364),INDEX(Bemenet!$D$2:$D$301,$M11364),"")</f>
        <v/>
      </c>
      <c r="F11364" s="5">
        <f>IF(AND($B11364&lt;&gt;"",$C11364&lt;&gt;"",$B11364&lt;=$C11364),$C11364-$B11364+1,"")</f>
        <v/>
      </c>
      <c r="G11364" s="5">
        <f>IF($F11364="","",$F11364*$D11364)</f>
        <v/>
      </c>
      <c r="H11364" s="42">
        <f>IF($G11364="","",$O11364)</f>
        <v/>
      </c>
      <c r="I11364" s="5">
        <f>IF($G11364="","",$G11364*IF($H11364="",$O11364,$H11364)/100)</f>
        <v/>
      </c>
      <c r="J11364" s="5">
        <f>IF(OR($L11364="",NOT(COUNTIFS($L$2:$L11364,$L11364)=1)),"",SUMIFS($G:$G,$L:$L,$L11364))</f>
        <v/>
      </c>
      <c r="K11364" s="5">
        <f>IF(OR($L11364="",NOT(COUNTIFS($L$2:$L11364,$L11364)=1)),"",SUMIFS($I:$I,$L:$L,$L11364))</f>
        <v/>
      </c>
      <c r="L11364" s="6">
        <f>IF($B11364="","",YEAR($B11364))</f>
        <v/>
      </c>
      <c r="M11364" s="6">
        <f>INT((ROW()-2)/39)+1</f>
        <v/>
      </c>
      <c r="N11364" s="6">
        <f>MOD(ROW()-2,39)+2</f>
        <v/>
      </c>
      <c r="O11364" s="42">
        <f>IF(AND($B11364&lt;&gt;"",$C11364&lt;&gt;"",$B11364&lt;=$C11364),INDEX(Szabalyok!$C:$C,$N11364),"")</f>
        <v/>
      </c>
      <c r="P11364">
        <f>IF(D11364="",P11363,P11363+1)</f>
        <v/>
      </c>
    </row>
    <row r="11365">
      <c r="A11365">
        <f>IF(P11365=P11364,0,P11365)</f>
        <v/>
      </c>
      <c r="B11365" s="41">
        <f>IF($M11365&gt;300,"",IF(OR(INDEX(Bemenet!$E$2:$E$301,$M11365)="",INDEX(Bemenet!$F$2:$F$301,$M11365)=""),"",MAX(INDEX(Bemenet!$E$2:$E$301,$M11365),INDEX(Szabalyok!$A:$A,$N11365))))</f>
        <v/>
      </c>
      <c r="C11365" s="41">
        <f>IF($B11365="","",MIN(INDEX(Bemenet!$F$2:$F$301,$M11365),INDEX(Szabalyok!$B:$B,$N11365)))</f>
        <v/>
      </c>
      <c r="D11365" s="5">
        <f>IF(AND($B11365&lt;&gt;"",$C11365&lt;&gt;"",$B11365&lt;=$C11365),INDEX(Bemenet!$G$2:$G$301,$M11365),"")</f>
        <v/>
      </c>
      <c r="E11365" s="6">
        <f>IF(AND($B11365&lt;&gt;"",$C11365&lt;&gt;"",$B11365&lt;=$C11365),INDEX(Bemenet!$D$2:$D$301,$M11365),"")</f>
        <v/>
      </c>
      <c r="F11365" s="5">
        <f>IF(AND($B11365&lt;&gt;"",$C11365&lt;&gt;"",$B11365&lt;=$C11365),$C11365-$B11365+1,"")</f>
        <v/>
      </c>
      <c r="G11365" s="5">
        <f>IF($F11365="","",$F11365*$D11365)</f>
        <v/>
      </c>
      <c r="H11365" s="42">
        <f>IF($G11365="","",$O11365)</f>
        <v/>
      </c>
      <c r="I11365" s="5">
        <f>IF($G11365="","",$G11365*IF($H11365="",$O11365,$H11365)/100)</f>
        <v/>
      </c>
      <c r="J11365" s="5">
        <f>IF(OR($L11365="",NOT(COUNTIFS($L$2:$L11365,$L11365)=1)),"",SUMIFS($G:$G,$L:$L,$L11365))</f>
        <v/>
      </c>
      <c r="K11365" s="5">
        <f>IF(OR($L11365="",NOT(COUNTIFS($L$2:$L11365,$L11365)=1)),"",SUMIFS($I:$I,$L:$L,$L11365))</f>
        <v/>
      </c>
      <c r="L11365" s="6">
        <f>IF($B11365="","",YEAR($B11365))</f>
        <v/>
      </c>
      <c r="M11365" s="6">
        <f>INT((ROW()-2)/39)+1</f>
        <v/>
      </c>
      <c r="N11365" s="6">
        <f>MOD(ROW()-2,39)+2</f>
        <v/>
      </c>
      <c r="O11365" s="42">
        <f>IF(AND($B11365&lt;&gt;"",$C11365&lt;&gt;"",$B11365&lt;=$C11365),INDEX(Szabalyok!$C:$C,$N11365),"")</f>
        <v/>
      </c>
      <c r="P11365">
        <f>IF(D11365="",P11364,P11364+1)</f>
        <v/>
      </c>
    </row>
    <row r="11366">
      <c r="A11366">
        <f>IF(P11366=P11365,0,P11366)</f>
        <v/>
      </c>
      <c r="B11366" s="41">
        <f>IF($M11366&gt;300,"",IF(OR(INDEX(Bemenet!$E$2:$E$301,$M11366)="",INDEX(Bemenet!$F$2:$F$301,$M11366)=""),"",MAX(INDEX(Bemenet!$E$2:$E$301,$M11366),INDEX(Szabalyok!$A:$A,$N11366))))</f>
        <v/>
      </c>
      <c r="C11366" s="41">
        <f>IF($B11366="","",MIN(INDEX(Bemenet!$F$2:$F$301,$M11366),INDEX(Szabalyok!$B:$B,$N11366)))</f>
        <v/>
      </c>
      <c r="D11366" s="5">
        <f>IF(AND($B11366&lt;&gt;"",$C11366&lt;&gt;"",$B11366&lt;=$C11366),INDEX(Bemenet!$G$2:$G$301,$M11366),"")</f>
        <v/>
      </c>
      <c r="E11366" s="6">
        <f>IF(AND($B11366&lt;&gt;"",$C11366&lt;&gt;"",$B11366&lt;=$C11366),INDEX(Bemenet!$D$2:$D$301,$M11366),"")</f>
        <v/>
      </c>
      <c r="F11366" s="5">
        <f>IF(AND($B11366&lt;&gt;"",$C11366&lt;&gt;"",$B11366&lt;=$C11366),$C11366-$B11366+1,"")</f>
        <v/>
      </c>
      <c r="G11366" s="5">
        <f>IF($F11366="","",$F11366*$D11366)</f>
        <v/>
      </c>
      <c r="H11366" s="42">
        <f>IF($G11366="","",$O11366)</f>
        <v/>
      </c>
      <c r="I11366" s="5">
        <f>IF($G11366="","",$G11366*IF($H11366="",$O11366,$H11366)/100)</f>
        <v/>
      </c>
      <c r="J11366" s="5">
        <f>IF(OR($L11366="",NOT(COUNTIFS($L$2:$L11366,$L11366)=1)),"",SUMIFS($G:$G,$L:$L,$L11366))</f>
        <v/>
      </c>
      <c r="K11366" s="5">
        <f>IF(OR($L11366="",NOT(COUNTIFS($L$2:$L11366,$L11366)=1)),"",SUMIFS($I:$I,$L:$L,$L11366))</f>
        <v/>
      </c>
      <c r="L11366" s="6">
        <f>IF($B11366="","",YEAR($B11366))</f>
        <v/>
      </c>
      <c r="M11366" s="6">
        <f>INT((ROW()-2)/39)+1</f>
        <v/>
      </c>
      <c r="N11366" s="6">
        <f>MOD(ROW()-2,39)+2</f>
        <v/>
      </c>
      <c r="O11366" s="42">
        <f>IF(AND($B11366&lt;&gt;"",$C11366&lt;&gt;"",$B11366&lt;=$C11366),INDEX(Szabalyok!$C:$C,$N11366),"")</f>
        <v/>
      </c>
      <c r="P11366">
        <f>IF(D11366="",P11365,P11365+1)</f>
        <v/>
      </c>
    </row>
    <row r="11367">
      <c r="A11367">
        <f>IF(P11367=P11366,0,P11367)</f>
        <v/>
      </c>
      <c r="B11367" s="41">
        <f>IF($M11367&gt;300,"",IF(OR(INDEX(Bemenet!$E$2:$E$301,$M11367)="",INDEX(Bemenet!$F$2:$F$301,$M11367)=""),"",MAX(INDEX(Bemenet!$E$2:$E$301,$M11367),INDEX(Szabalyok!$A:$A,$N11367))))</f>
        <v/>
      </c>
      <c r="C11367" s="41">
        <f>IF($B11367="","",MIN(INDEX(Bemenet!$F$2:$F$301,$M11367),INDEX(Szabalyok!$B:$B,$N11367)))</f>
        <v/>
      </c>
      <c r="D11367" s="5">
        <f>IF(AND($B11367&lt;&gt;"",$C11367&lt;&gt;"",$B11367&lt;=$C11367),INDEX(Bemenet!$G$2:$G$301,$M11367),"")</f>
        <v/>
      </c>
      <c r="E11367" s="6">
        <f>IF(AND($B11367&lt;&gt;"",$C11367&lt;&gt;"",$B11367&lt;=$C11367),INDEX(Bemenet!$D$2:$D$301,$M11367),"")</f>
        <v/>
      </c>
      <c r="F11367" s="5">
        <f>IF(AND($B11367&lt;&gt;"",$C11367&lt;&gt;"",$B11367&lt;=$C11367),$C11367-$B11367+1,"")</f>
        <v/>
      </c>
      <c r="G11367" s="5">
        <f>IF($F11367="","",$F11367*$D11367)</f>
        <v/>
      </c>
      <c r="H11367" s="42">
        <f>IF($G11367="","",$O11367)</f>
        <v/>
      </c>
      <c r="I11367" s="5">
        <f>IF($G11367="","",$G11367*IF($H11367="",$O11367,$H11367)/100)</f>
        <v/>
      </c>
      <c r="J11367" s="5">
        <f>IF(OR($L11367="",NOT(COUNTIFS($L$2:$L11367,$L11367)=1)),"",SUMIFS($G:$G,$L:$L,$L11367))</f>
        <v/>
      </c>
      <c r="K11367" s="5">
        <f>IF(OR($L11367="",NOT(COUNTIFS($L$2:$L11367,$L11367)=1)),"",SUMIFS($I:$I,$L:$L,$L11367))</f>
        <v/>
      </c>
      <c r="L11367" s="6">
        <f>IF($B11367="","",YEAR($B11367))</f>
        <v/>
      </c>
      <c r="M11367" s="6">
        <f>INT((ROW()-2)/39)+1</f>
        <v/>
      </c>
      <c r="N11367" s="6">
        <f>MOD(ROW()-2,39)+2</f>
        <v/>
      </c>
      <c r="O11367" s="42">
        <f>IF(AND($B11367&lt;&gt;"",$C11367&lt;&gt;"",$B11367&lt;=$C11367),INDEX(Szabalyok!$C:$C,$N11367),"")</f>
        <v/>
      </c>
      <c r="P11367">
        <f>IF(D11367="",P11366,P11366+1)</f>
        <v/>
      </c>
    </row>
    <row r="11368">
      <c r="A11368">
        <f>IF(P11368=P11367,0,P11368)</f>
        <v/>
      </c>
      <c r="B11368" s="41">
        <f>IF($M11368&gt;300,"",IF(OR(INDEX(Bemenet!$E$2:$E$301,$M11368)="",INDEX(Bemenet!$F$2:$F$301,$M11368)=""),"",MAX(INDEX(Bemenet!$E$2:$E$301,$M11368),INDEX(Szabalyok!$A:$A,$N11368))))</f>
        <v/>
      </c>
      <c r="C11368" s="41">
        <f>IF($B11368="","",MIN(INDEX(Bemenet!$F$2:$F$301,$M11368),INDEX(Szabalyok!$B:$B,$N11368)))</f>
        <v/>
      </c>
      <c r="D11368" s="5">
        <f>IF(AND($B11368&lt;&gt;"",$C11368&lt;&gt;"",$B11368&lt;=$C11368),INDEX(Bemenet!$G$2:$G$301,$M11368),"")</f>
        <v/>
      </c>
      <c r="E11368" s="6">
        <f>IF(AND($B11368&lt;&gt;"",$C11368&lt;&gt;"",$B11368&lt;=$C11368),INDEX(Bemenet!$D$2:$D$301,$M11368),"")</f>
        <v/>
      </c>
      <c r="F11368" s="5">
        <f>IF(AND($B11368&lt;&gt;"",$C11368&lt;&gt;"",$B11368&lt;=$C11368),$C11368-$B11368+1,"")</f>
        <v/>
      </c>
      <c r="G11368" s="5">
        <f>IF($F11368="","",$F11368*$D11368)</f>
        <v/>
      </c>
      <c r="H11368" s="42">
        <f>IF($G11368="","",$O11368)</f>
        <v/>
      </c>
      <c r="I11368" s="5">
        <f>IF($G11368="","",$G11368*IF($H11368="",$O11368,$H11368)/100)</f>
        <v/>
      </c>
      <c r="J11368" s="5">
        <f>IF(OR($L11368="",NOT(COUNTIFS($L$2:$L11368,$L11368)=1)),"",SUMIFS($G:$G,$L:$L,$L11368))</f>
        <v/>
      </c>
      <c r="K11368" s="5">
        <f>IF(OR($L11368="",NOT(COUNTIFS($L$2:$L11368,$L11368)=1)),"",SUMIFS($I:$I,$L:$L,$L11368))</f>
        <v/>
      </c>
      <c r="L11368" s="6">
        <f>IF($B11368="","",YEAR($B11368))</f>
        <v/>
      </c>
      <c r="M11368" s="6">
        <f>INT((ROW()-2)/39)+1</f>
        <v/>
      </c>
      <c r="N11368" s="6">
        <f>MOD(ROW()-2,39)+2</f>
        <v/>
      </c>
      <c r="O11368" s="42">
        <f>IF(AND($B11368&lt;&gt;"",$C11368&lt;&gt;"",$B11368&lt;=$C11368),INDEX(Szabalyok!$C:$C,$N11368),"")</f>
        <v/>
      </c>
      <c r="P11368">
        <f>IF(D11368="",P11367,P11367+1)</f>
        <v/>
      </c>
    </row>
    <row r="11369">
      <c r="A11369">
        <f>IF(P11369=P11368,0,P11369)</f>
        <v/>
      </c>
      <c r="B11369" s="41">
        <f>IF($M11369&gt;300,"",IF(OR(INDEX(Bemenet!$E$2:$E$301,$M11369)="",INDEX(Bemenet!$F$2:$F$301,$M11369)=""),"",MAX(INDEX(Bemenet!$E$2:$E$301,$M11369),INDEX(Szabalyok!$A:$A,$N11369))))</f>
        <v/>
      </c>
      <c r="C11369" s="41">
        <f>IF($B11369="","",MIN(INDEX(Bemenet!$F$2:$F$301,$M11369),INDEX(Szabalyok!$B:$B,$N11369)))</f>
        <v/>
      </c>
      <c r="D11369" s="5">
        <f>IF(AND($B11369&lt;&gt;"",$C11369&lt;&gt;"",$B11369&lt;=$C11369),INDEX(Bemenet!$G$2:$G$301,$M11369),"")</f>
        <v/>
      </c>
      <c r="E11369" s="6">
        <f>IF(AND($B11369&lt;&gt;"",$C11369&lt;&gt;"",$B11369&lt;=$C11369),INDEX(Bemenet!$D$2:$D$301,$M11369),"")</f>
        <v/>
      </c>
      <c r="F11369" s="5">
        <f>IF(AND($B11369&lt;&gt;"",$C11369&lt;&gt;"",$B11369&lt;=$C11369),$C11369-$B11369+1,"")</f>
        <v/>
      </c>
      <c r="G11369" s="5">
        <f>IF($F11369="","",$F11369*$D11369)</f>
        <v/>
      </c>
      <c r="H11369" s="42">
        <f>IF($G11369="","",$O11369)</f>
        <v/>
      </c>
      <c r="I11369" s="5">
        <f>IF($G11369="","",$G11369*IF($H11369="",$O11369,$H11369)/100)</f>
        <v/>
      </c>
      <c r="J11369" s="5">
        <f>IF(OR($L11369="",NOT(COUNTIFS($L$2:$L11369,$L11369)=1)),"",SUMIFS($G:$G,$L:$L,$L11369))</f>
        <v/>
      </c>
      <c r="K11369" s="5">
        <f>IF(OR($L11369="",NOT(COUNTIFS($L$2:$L11369,$L11369)=1)),"",SUMIFS($I:$I,$L:$L,$L11369))</f>
        <v/>
      </c>
      <c r="L11369" s="6">
        <f>IF($B11369="","",YEAR($B11369))</f>
        <v/>
      </c>
      <c r="M11369" s="6">
        <f>INT((ROW()-2)/39)+1</f>
        <v/>
      </c>
      <c r="N11369" s="6">
        <f>MOD(ROW()-2,39)+2</f>
        <v/>
      </c>
      <c r="O11369" s="42">
        <f>IF(AND($B11369&lt;&gt;"",$C11369&lt;&gt;"",$B11369&lt;=$C11369),INDEX(Szabalyok!$C:$C,$N11369),"")</f>
        <v/>
      </c>
      <c r="P11369">
        <f>IF(D11369="",P11368,P11368+1)</f>
        <v/>
      </c>
    </row>
    <row r="11370">
      <c r="A11370">
        <f>IF(P11370=P11369,0,P11370)</f>
        <v/>
      </c>
      <c r="B11370" s="41">
        <f>IF($M11370&gt;300,"",IF(OR(INDEX(Bemenet!$E$2:$E$301,$M11370)="",INDEX(Bemenet!$F$2:$F$301,$M11370)=""),"",MAX(INDEX(Bemenet!$E$2:$E$301,$M11370),INDEX(Szabalyok!$A:$A,$N11370))))</f>
        <v/>
      </c>
      <c r="C11370" s="41">
        <f>IF($B11370="","",MIN(INDEX(Bemenet!$F$2:$F$301,$M11370),INDEX(Szabalyok!$B:$B,$N11370)))</f>
        <v/>
      </c>
      <c r="D11370" s="5">
        <f>IF(AND($B11370&lt;&gt;"",$C11370&lt;&gt;"",$B11370&lt;=$C11370),INDEX(Bemenet!$G$2:$G$301,$M11370),"")</f>
        <v/>
      </c>
      <c r="E11370" s="6">
        <f>IF(AND($B11370&lt;&gt;"",$C11370&lt;&gt;"",$B11370&lt;=$C11370),INDEX(Bemenet!$D$2:$D$301,$M11370),"")</f>
        <v/>
      </c>
      <c r="F11370" s="5">
        <f>IF(AND($B11370&lt;&gt;"",$C11370&lt;&gt;"",$B11370&lt;=$C11370),$C11370-$B11370+1,"")</f>
        <v/>
      </c>
      <c r="G11370" s="5">
        <f>IF($F11370="","",$F11370*$D11370)</f>
        <v/>
      </c>
      <c r="H11370" s="42">
        <f>IF($G11370="","",$O11370)</f>
        <v/>
      </c>
      <c r="I11370" s="5">
        <f>IF($G11370="","",$G11370*IF($H11370="",$O11370,$H11370)/100)</f>
        <v/>
      </c>
      <c r="J11370" s="5">
        <f>IF(OR($L11370="",NOT(COUNTIFS($L$2:$L11370,$L11370)=1)),"",SUMIFS($G:$G,$L:$L,$L11370))</f>
        <v/>
      </c>
      <c r="K11370" s="5">
        <f>IF(OR($L11370="",NOT(COUNTIFS($L$2:$L11370,$L11370)=1)),"",SUMIFS($I:$I,$L:$L,$L11370))</f>
        <v/>
      </c>
      <c r="L11370" s="6">
        <f>IF($B11370="","",YEAR($B11370))</f>
        <v/>
      </c>
      <c r="M11370" s="6">
        <f>INT((ROW()-2)/39)+1</f>
        <v/>
      </c>
      <c r="N11370" s="6">
        <f>MOD(ROW()-2,39)+2</f>
        <v/>
      </c>
      <c r="O11370" s="42">
        <f>IF(AND($B11370&lt;&gt;"",$C11370&lt;&gt;"",$B11370&lt;=$C11370),INDEX(Szabalyok!$C:$C,$N11370),"")</f>
        <v/>
      </c>
      <c r="P11370">
        <f>IF(D11370="",P11369,P11369+1)</f>
        <v/>
      </c>
    </row>
    <row r="11371">
      <c r="A11371">
        <f>IF(P11371=P11370,0,P11371)</f>
        <v/>
      </c>
      <c r="B11371" s="41">
        <f>IF($M11371&gt;300,"",IF(OR(INDEX(Bemenet!$E$2:$E$301,$M11371)="",INDEX(Bemenet!$F$2:$F$301,$M11371)=""),"",MAX(INDEX(Bemenet!$E$2:$E$301,$M11371),INDEX(Szabalyok!$A:$A,$N11371))))</f>
        <v/>
      </c>
      <c r="C11371" s="41">
        <f>IF($B11371="","",MIN(INDEX(Bemenet!$F$2:$F$301,$M11371),INDEX(Szabalyok!$B:$B,$N11371)))</f>
        <v/>
      </c>
      <c r="D11371" s="5">
        <f>IF(AND($B11371&lt;&gt;"",$C11371&lt;&gt;"",$B11371&lt;=$C11371),INDEX(Bemenet!$G$2:$G$301,$M11371),"")</f>
        <v/>
      </c>
      <c r="E11371" s="6">
        <f>IF(AND($B11371&lt;&gt;"",$C11371&lt;&gt;"",$B11371&lt;=$C11371),INDEX(Bemenet!$D$2:$D$301,$M11371),"")</f>
        <v/>
      </c>
      <c r="F11371" s="5">
        <f>IF(AND($B11371&lt;&gt;"",$C11371&lt;&gt;"",$B11371&lt;=$C11371),$C11371-$B11371+1,"")</f>
        <v/>
      </c>
      <c r="G11371" s="5">
        <f>IF($F11371="","",$F11371*$D11371)</f>
        <v/>
      </c>
      <c r="H11371" s="42">
        <f>IF($G11371="","",$O11371)</f>
        <v/>
      </c>
      <c r="I11371" s="5">
        <f>IF($G11371="","",$G11371*IF($H11371="",$O11371,$H11371)/100)</f>
        <v/>
      </c>
      <c r="J11371" s="5">
        <f>IF(OR($L11371="",NOT(COUNTIFS($L$2:$L11371,$L11371)=1)),"",SUMIFS($G:$G,$L:$L,$L11371))</f>
        <v/>
      </c>
      <c r="K11371" s="5">
        <f>IF(OR($L11371="",NOT(COUNTIFS($L$2:$L11371,$L11371)=1)),"",SUMIFS($I:$I,$L:$L,$L11371))</f>
        <v/>
      </c>
      <c r="L11371" s="6">
        <f>IF($B11371="","",YEAR($B11371))</f>
        <v/>
      </c>
      <c r="M11371" s="6">
        <f>INT((ROW()-2)/39)+1</f>
        <v/>
      </c>
      <c r="N11371" s="6">
        <f>MOD(ROW()-2,39)+2</f>
        <v/>
      </c>
      <c r="O11371" s="42">
        <f>IF(AND($B11371&lt;&gt;"",$C11371&lt;&gt;"",$B11371&lt;=$C11371),INDEX(Szabalyok!$C:$C,$N11371),"")</f>
        <v/>
      </c>
      <c r="P11371">
        <f>IF(D11371="",P11370,P11370+1)</f>
        <v/>
      </c>
    </row>
    <row r="11372">
      <c r="A11372">
        <f>IF(P11372=P11371,0,P11372)</f>
        <v/>
      </c>
      <c r="B11372" s="41">
        <f>IF($M11372&gt;300,"",IF(OR(INDEX(Bemenet!$E$2:$E$301,$M11372)="",INDEX(Bemenet!$F$2:$F$301,$M11372)=""),"",MAX(INDEX(Bemenet!$E$2:$E$301,$M11372),INDEX(Szabalyok!$A:$A,$N11372))))</f>
        <v/>
      </c>
      <c r="C11372" s="41">
        <f>IF($B11372="","",MIN(INDEX(Bemenet!$F$2:$F$301,$M11372),INDEX(Szabalyok!$B:$B,$N11372)))</f>
        <v/>
      </c>
      <c r="D11372" s="5">
        <f>IF(AND($B11372&lt;&gt;"",$C11372&lt;&gt;"",$B11372&lt;=$C11372),INDEX(Bemenet!$G$2:$G$301,$M11372),"")</f>
        <v/>
      </c>
      <c r="E11372" s="6">
        <f>IF(AND($B11372&lt;&gt;"",$C11372&lt;&gt;"",$B11372&lt;=$C11372),INDEX(Bemenet!$D$2:$D$301,$M11372),"")</f>
        <v/>
      </c>
      <c r="F11372" s="5">
        <f>IF(AND($B11372&lt;&gt;"",$C11372&lt;&gt;"",$B11372&lt;=$C11372),$C11372-$B11372+1,"")</f>
        <v/>
      </c>
      <c r="G11372" s="5">
        <f>IF($F11372="","",$F11372*$D11372)</f>
        <v/>
      </c>
      <c r="H11372" s="42">
        <f>IF($G11372="","",$O11372)</f>
        <v/>
      </c>
      <c r="I11372" s="5">
        <f>IF($G11372="","",$G11372*IF($H11372="",$O11372,$H11372)/100)</f>
        <v/>
      </c>
      <c r="J11372" s="5">
        <f>IF(OR($L11372="",NOT(COUNTIFS($L$2:$L11372,$L11372)=1)),"",SUMIFS($G:$G,$L:$L,$L11372))</f>
        <v/>
      </c>
      <c r="K11372" s="5">
        <f>IF(OR($L11372="",NOT(COUNTIFS($L$2:$L11372,$L11372)=1)),"",SUMIFS($I:$I,$L:$L,$L11372))</f>
        <v/>
      </c>
      <c r="L11372" s="6">
        <f>IF($B11372="","",YEAR($B11372))</f>
        <v/>
      </c>
      <c r="M11372" s="6">
        <f>INT((ROW()-2)/39)+1</f>
        <v/>
      </c>
      <c r="N11372" s="6">
        <f>MOD(ROW()-2,39)+2</f>
        <v/>
      </c>
      <c r="O11372" s="42">
        <f>IF(AND($B11372&lt;&gt;"",$C11372&lt;&gt;"",$B11372&lt;=$C11372),INDEX(Szabalyok!$C:$C,$N11372),"")</f>
        <v/>
      </c>
      <c r="P11372">
        <f>IF(D11372="",P11371,P11371+1)</f>
        <v/>
      </c>
    </row>
    <row r="11373">
      <c r="A11373">
        <f>IF(P11373=P11372,0,P11373)</f>
        <v/>
      </c>
      <c r="B11373" s="41">
        <f>IF($M11373&gt;300,"",IF(OR(INDEX(Bemenet!$E$2:$E$301,$M11373)="",INDEX(Bemenet!$F$2:$F$301,$M11373)=""),"",MAX(INDEX(Bemenet!$E$2:$E$301,$M11373),INDEX(Szabalyok!$A:$A,$N11373))))</f>
        <v/>
      </c>
      <c r="C11373" s="41">
        <f>IF($B11373="","",MIN(INDEX(Bemenet!$F$2:$F$301,$M11373),INDEX(Szabalyok!$B:$B,$N11373)))</f>
        <v/>
      </c>
      <c r="D11373" s="5">
        <f>IF(AND($B11373&lt;&gt;"",$C11373&lt;&gt;"",$B11373&lt;=$C11373),INDEX(Bemenet!$G$2:$G$301,$M11373),"")</f>
        <v/>
      </c>
      <c r="E11373" s="6">
        <f>IF(AND($B11373&lt;&gt;"",$C11373&lt;&gt;"",$B11373&lt;=$C11373),INDEX(Bemenet!$D$2:$D$301,$M11373),"")</f>
        <v/>
      </c>
      <c r="F11373" s="5">
        <f>IF(AND($B11373&lt;&gt;"",$C11373&lt;&gt;"",$B11373&lt;=$C11373),$C11373-$B11373+1,"")</f>
        <v/>
      </c>
      <c r="G11373" s="5">
        <f>IF($F11373="","",$F11373*$D11373)</f>
        <v/>
      </c>
      <c r="H11373" s="42">
        <f>IF($G11373="","",$O11373)</f>
        <v/>
      </c>
      <c r="I11373" s="5">
        <f>IF($G11373="","",$G11373*IF($H11373="",$O11373,$H11373)/100)</f>
        <v/>
      </c>
      <c r="J11373" s="5">
        <f>IF(OR($L11373="",NOT(COUNTIFS($L$2:$L11373,$L11373)=1)),"",SUMIFS($G:$G,$L:$L,$L11373))</f>
        <v/>
      </c>
      <c r="K11373" s="5">
        <f>IF(OR($L11373="",NOT(COUNTIFS($L$2:$L11373,$L11373)=1)),"",SUMIFS($I:$I,$L:$L,$L11373))</f>
        <v/>
      </c>
      <c r="L11373" s="6">
        <f>IF($B11373="","",YEAR($B11373))</f>
        <v/>
      </c>
      <c r="M11373" s="6">
        <f>INT((ROW()-2)/39)+1</f>
        <v/>
      </c>
      <c r="N11373" s="6">
        <f>MOD(ROW()-2,39)+2</f>
        <v/>
      </c>
      <c r="O11373" s="42">
        <f>IF(AND($B11373&lt;&gt;"",$C11373&lt;&gt;"",$B11373&lt;=$C11373),INDEX(Szabalyok!$C:$C,$N11373),"")</f>
        <v/>
      </c>
      <c r="P11373">
        <f>IF(D11373="",P11372,P11372+1)</f>
        <v/>
      </c>
    </row>
    <row r="11374">
      <c r="A11374">
        <f>IF(P11374=P11373,0,P11374)</f>
        <v/>
      </c>
      <c r="B11374" s="41">
        <f>IF($M11374&gt;300,"",IF(OR(INDEX(Bemenet!$E$2:$E$301,$M11374)="",INDEX(Bemenet!$F$2:$F$301,$M11374)=""),"",MAX(INDEX(Bemenet!$E$2:$E$301,$M11374),INDEX(Szabalyok!$A:$A,$N11374))))</f>
        <v/>
      </c>
      <c r="C11374" s="41">
        <f>IF($B11374="","",MIN(INDEX(Bemenet!$F$2:$F$301,$M11374),INDEX(Szabalyok!$B:$B,$N11374)))</f>
        <v/>
      </c>
      <c r="D11374" s="5">
        <f>IF(AND($B11374&lt;&gt;"",$C11374&lt;&gt;"",$B11374&lt;=$C11374),INDEX(Bemenet!$G$2:$G$301,$M11374),"")</f>
        <v/>
      </c>
      <c r="E11374" s="6">
        <f>IF(AND($B11374&lt;&gt;"",$C11374&lt;&gt;"",$B11374&lt;=$C11374),INDEX(Bemenet!$D$2:$D$301,$M11374),"")</f>
        <v/>
      </c>
      <c r="F11374" s="5">
        <f>IF(AND($B11374&lt;&gt;"",$C11374&lt;&gt;"",$B11374&lt;=$C11374),$C11374-$B11374+1,"")</f>
        <v/>
      </c>
      <c r="G11374" s="5">
        <f>IF($F11374="","",$F11374*$D11374)</f>
        <v/>
      </c>
      <c r="H11374" s="42">
        <f>IF($G11374="","",$O11374)</f>
        <v/>
      </c>
      <c r="I11374" s="5">
        <f>IF($G11374="","",$G11374*IF($H11374="",$O11374,$H11374)/100)</f>
        <v/>
      </c>
      <c r="J11374" s="5">
        <f>IF(OR($L11374="",NOT(COUNTIFS($L$2:$L11374,$L11374)=1)),"",SUMIFS($G:$G,$L:$L,$L11374))</f>
        <v/>
      </c>
      <c r="K11374" s="5">
        <f>IF(OR($L11374="",NOT(COUNTIFS($L$2:$L11374,$L11374)=1)),"",SUMIFS($I:$I,$L:$L,$L11374))</f>
        <v/>
      </c>
      <c r="L11374" s="6">
        <f>IF($B11374="","",YEAR($B11374))</f>
        <v/>
      </c>
      <c r="M11374" s="6">
        <f>INT((ROW()-2)/39)+1</f>
        <v/>
      </c>
      <c r="N11374" s="6">
        <f>MOD(ROW()-2,39)+2</f>
        <v/>
      </c>
      <c r="O11374" s="42">
        <f>IF(AND($B11374&lt;&gt;"",$C11374&lt;&gt;"",$B11374&lt;=$C11374),INDEX(Szabalyok!$C:$C,$N11374),"")</f>
        <v/>
      </c>
      <c r="P11374">
        <f>IF(D11374="",P11373,P11373+1)</f>
        <v/>
      </c>
    </row>
    <row r="11375">
      <c r="A11375">
        <f>IF(P11375=P11374,0,P11375)</f>
        <v/>
      </c>
      <c r="B11375" s="41">
        <f>IF($M11375&gt;300,"",IF(OR(INDEX(Bemenet!$E$2:$E$301,$M11375)="",INDEX(Bemenet!$F$2:$F$301,$M11375)=""),"",MAX(INDEX(Bemenet!$E$2:$E$301,$M11375),INDEX(Szabalyok!$A:$A,$N11375))))</f>
        <v/>
      </c>
      <c r="C11375" s="41">
        <f>IF($B11375="","",MIN(INDEX(Bemenet!$F$2:$F$301,$M11375),INDEX(Szabalyok!$B:$B,$N11375)))</f>
        <v/>
      </c>
      <c r="D11375" s="5">
        <f>IF(AND($B11375&lt;&gt;"",$C11375&lt;&gt;"",$B11375&lt;=$C11375),INDEX(Bemenet!$G$2:$G$301,$M11375),"")</f>
        <v/>
      </c>
      <c r="E11375" s="6">
        <f>IF(AND($B11375&lt;&gt;"",$C11375&lt;&gt;"",$B11375&lt;=$C11375),INDEX(Bemenet!$D$2:$D$301,$M11375),"")</f>
        <v/>
      </c>
      <c r="F11375" s="5">
        <f>IF(AND($B11375&lt;&gt;"",$C11375&lt;&gt;"",$B11375&lt;=$C11375),$C11375-$B11375+1,"")</f>
        <v/>
      </c>
      <c r="G11375" s="5">
        <f>IF($F11375="","",$F11375*$D11375)</f>
        <v/>
      </c>
      <c r="H11375" s="42">
        <f>IF($G11375="","",$O11375)</f>
        <v/>
      </c>
      <c r="I11375" s="5">
        <f>IF($G11375="","",$G11375*IF($H11375="",$O11375,$H11375)/100)</f>
        <v/>
      </c>
      <c r="J11375" s="5">
        <f>IF(OR($L11375="",NOT(COUNTIFS($L$2:$L11375,$L11375)=1)),"",SUMIFS($G:$G,$L:$L,$L11375))</f>
        <v/>
      </c>
      <c r="K11375" s="5">
        <f>IF(OR($L11375="",NOT(COUNTIFS($L$2:$L11375,$L11375)=1)),"",SUMIFS($I:$I,$L:$L,$L11375))</f>
        <v/>
      </c>
      <c r="L11375" s="6">
        <f>IF($B11375="","",YEAR($B11375))</f>
        <v/>
      </c>
      <c r="M11375" s="6">
        <f>INT((ROW()-2)/39)+1</f>
        <v/>
      </c>
      <c r="N11375" s="6">
        <f>MOD(ROW()-2,39)+2</f>
        <v/>
      </c>
      <c r="O11375" s="42">
        <f>IF(AND($B11375&lt;&gt;"",$C11375&lt;&gt;"",$B11375&lt;=$C11375),INDEX(Szabalyok!$C:$C,$N11375),"")</f>
        <v/>
      </c>
      <c r="P11375">
        <f>IF(D11375="",P11374,P11374+1)</f>
        <v/>
      </c>
    </row>
    <row r="11376">
      <c r="A11376">
        <f>IF(P11376=P11375,0,P11376)</f>
        <v/>
      </c>
      <c r="B11376" s="41">
        <f>IF($M11376&gt;300,"",IF(OR(INDEX(Bemenet!$E$2:$E$301,$M11376)="",INDEX(Bemenet!$F$2:$F$301,$M11376)=""),"",MAX(INDEX(Bemenet!$E$2:$E$301,$M11376),INDEX(Szabalyok!$A:$A,$N11376))))</f>
        <v/>
      </c>
      <c r="C11376" s="41">
        <f>IF($B11376="","",MIN(INDEX(Bemenet!$F$2:$F$301,$M11376),INDEX(Szabalyok!$B:$B,$N11376)))</f>
        <v/>
      </c>
      <c r="D11376" s="5">
        <f>IF(AND($B11376&lt;&gt;"",$C11376&lt;&gt;"",$B11376&lt;=$C11376),INDEX(Bemenet!$G$2:$G$301,$M11376),"")</f>
        <v/>
      </c>
      <c r="E11376" s="6">
        <f>IF(AND($B11376&lt;&gt;"",$C11376&lt;&gt;"",$B11376&lt;=$C11376),INDEX(Bemenet!$D$2:$D$301,$M11376),"")</f>
        <v/>
      </c>
      <c r="F11376" s="5">
        <f>IF(AND($B11376&lt;&gt;"",$C11376&lt;&gt;"",$B11376&lt;=$C11376),$C11376-$B11376+1,"")</f>
        <v/>
      </c>
      <c r="G11376" s="5">
        <f>IF($F11376="","",$F11376*$D11376)</f>
        <v/>
      </c>
      <c r="H11376" s="42">
        <f>IF($G11376="","",$O11376)</f>
        <v/>
      </c>
      <c r="I11376" s="5">
        <f>IF($G11376="","",$G11376*IF($H11376="",$O11376,$H11376)/100)</f>
        <v/>
      </c>
      <c r="J11376" s="5">
        <f>IF(OR($L11376="",NOT(COUNTIFS($L$2:$L11376,$L11376)=1)),"",SUMIFS($G:$G,$L:$L,$L11376))</f>
        <v/>
      </c>
      <c r="K11376" s="5">
        <f>IF(OR($L11376="",NOT(COUNTIFS($L$2:$L11376,$L11376)=1)),"",SUMIFS($I:$I,$L:$L,$L11376))</f>
        <v/>
      </c>
      <c r="L11376" s="6">
        <f>IF($B11376="","",YEAR($B11376))</f>
        <v/>
      </c>
      <c r="M11376" s="6">
        <f>INT((ROW()-2)/39)+1</f>
        <v/>
      </c>
      <c r="N11376" s="6">
        <f>MOD(ROW()-2,39)+2</f>
        <v/>
      </c>
      <c r="O11376" s="42">
        <f>IF(AND($B11376&lt;&gt;"",$C11376&lt;&gt;"",$B11376&lt;=$C11376),INDEX(Szabalyok!$C:$C,$N11376),"")</f>
        <v/>
      </c>
      <c r="P11376">
        <f>IF(D11376="",P11375,P11375+1)</f>
        <v/>
      </c>
    </row>
    <row r="11377">
      <c r="A11377">
        <f>IF(P11377=P11376,0,P11377)</f>
        <v/>
      </c>
      <c r="B11377" s="41">
        <f>IF($M11377&gt;300,"",IF(OR(INDEX(Bemenet!$E$2:$E$301,$M11377)="",INDEX(Bemenet!$F$2:$F$301,$M11377)=""),"",MAX(INDEX(Bemenet!$E$2:$E$301,$M11377),INDEX(Szabalyok!$A:$A,$N11377))))</f>
        <v/>
      </c>
      <c r="C11377" s="41">
        <f>IF($B11377="","",MIN(INDEX(Bemenet!$F$2:$F$301,$M11377),INDEX(Szabalyok!$B:$B,$N11377)))</f>
        <v/>
      </c>
      <c r="D11377" s="5">
        <f>IF(AND($B11377&lt;&gt;"",$C11377&lt;&gt;"",$B11377&lt;=$C11377),INDEX(Bemenet!$G$2:$G$301,$M11377),"")</f>
        <v/>
      </c>
      <c r="E11377" s="6">
        <f>IF(AND($B11377&lt;&gt;"",$C11377&lt;&gt;"",$B11377&lt;=$C11377),INDEX(Bemenet!$D$2:$D$301,$M11377),"")</f>
        <v/>
      </c>
      <c r="F11377" s="5">
        <f>IF(AND($B11377&lt;&gt;"",$C11377&lt;&gt;"",$B11377&lt;=$C11377),$C11377-$B11377+1,"")</f>
        <v/>
      </c>
      <c r="G11377" s="5">
        <f>IF($F11377="","",$F11377*$D11377)</f>
        <v/>
      </c>
      <c r="H11377" s="42">
        <f>IF($G11377="","",$O11377)</f>
        <v/>
      </c>
      <c r="I11377" s="5">
        <f>IF($G11377="","",$G11377*IF($H11377="",$O11377,$H11377)/100)</f>
        <v/>
      </c>
      <c r="J11377" s="5">
        <f>IF(OR($L11377="",NOT(COUNTIFS($L$2:$L11377,$L11377)=1)),"",SUMIFS($G:$G,$L:$L,$L11377))</f>
        <v/>
      </c>
      <c r="K11377" s="5">
        <f>IF(OR($L11377="",NOT(COUNTIFS($L$2:$L11377,$L11377)=1)),"",SUMIFS($I:$I,$L:$L,$L11377))</f>
        <v/>
      </c>
      <c r="L11377" s="6">
        <f>IF($B11377="","",YEAR($B11377))</f>
        <v/>
      </c>
      <c r="M11377" s="6">
        <f>INT((ROW()-2)/39)+1</f>
        <v/>
      </c>
      <c r="N11377" s="6">
        <f>MOD(ROW()-2,39)+2</f>
        <v/>
      </c>
      <c r="O11377" s="42">
        <f>IF(AND($B11377&lt;&gt;"",$C11377&lt;&gt;"",$B11377&lt;=$C11377),INDEX(Szabalyok!$C:$C,$N11377),"")</f>
        <v/>
      </c>
      <c r="P11377">
        <f>IF(D11377="",P11376,P11376+1)</f>
        <v/>
      </c>
    </row>
    <row r="11378">
      <c r="A11378">
        <f>IF(P11378=P11377,0,P11378)</f>
        <v/>
      </c>
      <c r="B11378" s="41">
        <f>IF($M11378&gt;300,"",IF(OR(INDEX(Bemenet!$E$2:$E$301,$M11378)="",INDEX(Bemenet!$F$2:$F$301,$M11378)=""),"",MAX(INDEX(Bemenet!$E$2:$E$301,$M11378),INDEX(Szabalyok!$A:$A,$N11378))))</f>
        <v/>
      </c>
      <c r="C11378" s="41">
        <f>IF($B11378="","",MIN(INDEX(Bemenet!$F$2:$F$301,$M11378),INDEX(Szabalyok!$B:$B,$N11378)))</f>
        <v/>
      </c>
      <c r="D11378" s="5">
        <f>IF(AND($B11378&lt;&gt;"",$C11378&lt;&gt;"",$B11378&lt;=$C11378),INDEX(Bemenet!$G$2:$G$301,$M11378),"")</f>
        <v/>
      </c>
      <c r="E11378" s="6">
        <f>IF(AND($B11378&lt;&gt;"",$C11378&lt;&gt;"",$B11378&lt;=$C11378),INDEX(Bemenet!$D$2:$D$301,$M11378),"")</f>
        <v/>
      </c>
      <c r="F11378" s="5">
        <f>IF(AND($B11378&lt;&gt;"",$C11378&lt;&gt;"",$B11378&lt;=$C11378),$C11378-$B11378+1,"")</f>
        <v/>
      </c>
      <c r="G11378" s="5">
        <f>IF($F11378="","",$F11378*$D11378)</f>
        <v/>
      </c>
      <c r="H11378" s="42">
        <f>IF($G11378="","",$O11378)</f>
        <v/>
      </c>
      <c r="I11378" s="5">
        <f>IF($G11378="","",$G11378*IF($H11378="",$O11378,$H11378)/100)</f>
        <v/>
      </c>
      <c r="J11378" s="5">
        <f>IF(OR($L11378="",NOT(COUNTIFS($L$2:$L11378,$L11378)=1)),"",SUMIFS($G:$G,$L:$L,$L11378))</f>
        <v/>
      </c>
      <c r="K11378" s="5">
        <f>IF(OR($L11378="",NOT(COUNTIFS($L$2:$L11378,$L11378)=1)),"",SUMIFS($I:$I,$L:$L,$L11378))</f>
        <v/>
      </c>
      <c r="L11378" s="6">
        <f>IF($B11378="","",YEAR($B11378))</f>
        <v/>
      </c>
      <c r="M11378" s="6">
        <f>INT((ROW()-2)/39)+1</f>
        <v/>
      </c>
      <c r="N11378" s="6">
        <f>MOD(ROW()-2,39)+2</f>
        <v/>
      </c>
      <c r="O11378" s="42">
        <f>IF(AND($B11378&lt;&gt;"",$C11378&lt;&gt;"",$B11378&lt;=$C11378),INDEX(Szabalyok!$C:$C,$N11378),"")</f>
        <v/>
      </c>
      <c r="P11378">
        <f>IF(D11378="",P11377,P11377+1)</f>
        <v/>
      </c>
    </row>
    <row r="11379">
      <c r="A11379">
        <f>IF(P11379=P11378,0,P11379)</f>
        <v/>
      </c>
      <c r="B11379" s="41">
        <f>IF($M11379&gt;300,"",IF(OR(INDEX(Bemenet!$E$2:$E$301,$M11379)="",INDEX(Bemenet!$F$2:$F$301,$M11379)=""),"",MAX(INDEX(Bemenet!$E$2:$E$301,$M11379),INDEX(Szabalyok!$A:$A,$N11379))))</f>
        <v/>
      </c>
      <c r="C11379" s="41">
        <f>IF($B11379="","",MIN(INDEX(Bemenet!$F$2:$F$301,$M11379),INDEX(Szabalyok!$B:$B,$N11379)))</f>
        <v/>
      </c>
      <c r="D11379" s="5">
        <f>IF(AND($B11379&lt;&gt;"",$C11379&lt;&gt;"",$B11379&lt;=$C11379),INDEX(Bemenet!$G$2:$G$301,$M11379),"")</f>
        <v/>
      </c>
      <c r="E11379" s="6">
        <f>IF(AND($B11379&lt;&gt;"",$C11379&lt;&gt;"",$B11379&lt;=$C11379),INDEX(Bemenet!$D$2:$D$301,$M11379),"")</f>
        <v/>
      </c>
      <c r="F11379" s="5">
        <f>IF(AND($B11379&lt;&gt;"",$C11379&lt;&gt;"",$B11379&lt;=$C11379),$C11379-$B11379+1,"")</f>
        <v/>
      </c>
      <c r="G11379" s="5">
        <f>IF($F11379="","",$F11379*$D11379)</f>
        <v/>
      </c>
      <c r="H11379" s="42">
        <f>IF($G11379="","",$O11379)</f>
        <v/>
      </c>
      <c r="I11379" s="5">
        <f>IF($G11379="","",$G11379*IF($H11379="",$O11379,$H11379)/100)</f>
        <v/>
      </c>
      <c r="J11379" s="5">
        <f>IF(OR($L11379="",NOT(COUNTIFS($L$2:$L11379,$L11379)=1)),"",SUMIFS($G:$G,$L:$L,$L11379))</f>
        <v/>
      </c>
      <c r="K11379" s="5">
        <f>IF(OR($L11379="",NOT(COUNTIFS($L$2:$L11379,$L11379)=1)),"",SUMIFS($I:$I,$L:$L,$L11379))</f>
        <v/>
      </c>
      <c r="L11379" s="6">
        <f>IF($B11379="","",YEAR($B11379))</f>
        <v/>
      </c>
      <c r="M11379" s="6">
        <f>INT((ROW()-2)/39)+1</f>
        <v/>
      </c>
      <c r="N11379" s="6">
        <f>MOD(ROW()-2,39)+2</f>
        <v/>
      </c>
      <c r="O11379" s="42">
        <f>IF(AND($B11379&lt;&gt;"",$C11379&lt;&gt;"",$B11379&lt;=$C11379),INDEX(Szabalyok!$C:$C,$N11379),"")</f>
        <v/>
      </c>
      <c r="P11379">
        <f>IF(D11379="",P11378,P11378+1)</f>
        <v/>
      </c>
    </row>
    <row r="11380">
      <c r="A11380">
        <f>IF(P11380=P11379,0,P11380)</f>
        <v/>
      </c>
      <c r="B11380" s="41">
        <f>IF($M11380&gt;300,"",IF(OR(INDEX(Bemenet!$E$2:$E$301,$M11380)="",INDEX(Bemenet!$F$2:$F$301,$M11380)=""),"",MAX(INDEX(Bemenet!$E$2:$E$301,$M11380),INDEX(Szabalyok!$A:$A,$N11380))))</f>
        <v/>
      </c>
      <c r="C11380" s="41">
        <f>IF($B11380="","",MIN(INDEX(Bemenet!$F$2:$F$301,$M11380),INDEX(Szabalyok!$B:$B,$N11380)))</f>
        <v/>
      </c>
      <c r="D11380" s="5">
        <f>IF(AND($B11380&lt;&gt;"",$C11380&lt;&gt;"",$B11380&lt;=$C11380),INDEX(Bemenet!$G$2:$G$301,$M11380),"")</f>
        <v/>
      </c>
      <c r="E11380" s="6">
        <f>IF(AND($B11380&lt;&gt;"",$C11380&lt;&gt;"",$B11380&lt;=$C11380),INDEX(Bemenet!$D$2:$D$301,$M11380),"")</f>
        <v/>
      </c>
      <c r="F11380" s="5">
        <f>IF(AND($B11380&lt;&gt;"",$C11380&lt;&gt;"",$B11380&lt;=$C11380),$C11380-$B11380+1,"")</f>
        <v/>
      </c>
      <c r="G11380" s="5">
        <f>IF($F11380="","",$F11380*$D11380)</f>
        <v/>
      </c>
      <c r="H11380" s="42">
        <f>IF($G11380="","",$O11380)</f>
        <v/>
      </c>
      <c r="I11380" s="5">
        <f>IF($G11380="","",$G11380*IF($H11380="",$O11380,$H11380)/100)</f>
        <v/>
      </c>
      <c r="J11380" s="5">
        <f>IF(OR($L11380="",NOT(COUNTIFS($L$2:$L11380,$L11380)=1)),"",SUMIFS($G:$G,$L:$L,$L11380))</f>
        <v/>
      </c>
      <c r="K11380" s="5">
        <f>IF(OR($L11380="",NOT(COUNTIFS($L$2:$L11380,$L11380)=1)),"",SUMIFS($I:$I,$L:$L,$L11380))</f>
        <v/>
      </c>
      <c r="L11380" s="6">
        <f>IF($B11380="","",YEAR($B11380))</f>
        <v/>
      </c>
      <c r="M11380" s="6">
        <f>INT((ROW()-2)/39)+1</f>
        <v/>
      </c>
      <c r="N11380" s="6">
        <f>MOD(ROW()-2,39)+2</f>
        <v/>
      </c>
      <c r="O11380" s="42">
        <f>IF(AND($B11380&lt;&gt;"",$C11380&lt;&gt;"",$B11380&lt;=$C11380),INDEX(Szabalyok!$C:$C,$N11380),"")</f>
        <v/>
      </c>
      <c r="P11380">
        <f>IF(D11380="",P11379,P11379+1)</f>
        <v/>
      </c>
    </row>
    <row r="11381">
      <c r="A11381">
        <f>IF(P11381=P11380,0,P11381)</f>
        <v/>
      </c>
      <c r="B11381" s="41">
        <f>IF($M11381&gt;300,"",IF(OR(INDEX(Bemenet!$E$2:$E$301,$M11381)="",INDEX(Bemenet!$F$2:$F$301,$M11381)=""),"",MAX(INDEX(Bemenet!$E$2:$E$301,$M11381),INDEX(Szabalyok!$A:$A,$N11381))))</f>
        <v/>
      </c>
      <c r="C11381" s="41">
        <f>IF($B11381="","",MIN(INDEX(Bemenet!$F$2:$F$301,$M11381),INDEX(Szabalyok!$B:$B,$N11381)))</f>
        <v/>
      </c>
      <c r="D11381" s="5">
        <f>IF(AND($B11381&lt;&gt;"",$C11381&lt;&gt;"",$B11381&lt;=$C11381),INDEX(Bemenet!$G$2:$G$301,$M11381),"")</f>
        <v/>
      </c>
      <c r="E11381" s="6">
        <f>IF(AND($B11381&lt;&gt;"",$C11381&lt;&gt;"",$B11381&lt;=$C11381),INDEX(Bemenet!$D$2:$D$301,$M11381),"")</f>
        <v/>
      </c>
      <c r="F11381" s="5">
        <f>IF(AND($B11381&lt;&gt;"",$C11381&lt;&gt;"",$B11381&lt;=$C11381),$C11381-$B11381+1,"")</f>
        <v/>
      </c>
      <c r="G11381" s="5">
        <f>IF($F11381="","",$F11381*$D11381)</f>
        <v/>
      </c>
      <c r="H11381" s="42">
        <f>IF($G11381="","",$O11381)</f>
        <v/>
      </c>
      <c r="I11381" s="5">
        <f>IF($G11381="","",$G11381*IF($H11381="",$O11381,$H11381)/100)</f>
        <v/>
      </c>
      <c r="J11381" s="5">
        <f>IF(OR($L11381="",NOT(COUNTIFS($L$2:$L11381,$L11381)=1)),"",SUMIFS($G:$G,$L:$L,$L11381))</f>
        <v/>
      </c>
      <c r="K11381" s="5">
        <f>IF(OR($L11381="",NOT(COUNTIFS($L$2:$L11381,$L11381)=1)),"",SUMIFS($I:$I,$L:$L,$L11381))</f>
        <v/>
      </c>
      <c r="L11381" s="6">
        <f>IF($B11381="","",YEAR($B11381))</f>
        <v/>
      </c>
      <c r="M11381" s="6">
        <f>INT((ROW()-2)/39)+1</f>
        <v/>
      </c>
      <c r="N11381" s="6">
        <f>MOD(ROW()-2,39)+2</f>
        <v/>
      </c>
      <c r="O11381" s="42">
        <f>IF(AND($B11381&lt;&gt;"",$C11381&lt;&gt;"",$B11381&lt;=$C11381),INDEX(Szabalyok!$C:$C,$N11381),"")</f>
        <v/>
      </c>
      <c r="P11381">
        <f>IF(D11381="",P11380,P11380+1)</f>
        <v/>
      </c>
    </row>
    <row r="11382">
      <c r="A11382">
        <f>IF(P11382=P11381,0,P11382)</f>
        <v/>
      </c>
      <c r="B11382" s="41">
        <f>IF($M11382&gt;300,"",IF(OR(INDEX(Bemenet!$E$2:$E$301,$M11382)="",INDEX(Bemenet!$F$2:$F$301,$M11382)=""),"",MAX(INDEX(Bemenet!$E$2:$E$301,$M11382),INDEX(Szabalyok!$A:$A,$N11382))))</f>
        <v/>
      </c>
      <c r="C11382" s="41">
        <f>IF($B11382="","",MIN(INDEX(Bemenet!$F$2:$F$301,$M11382),INDEX(Szabalyok!$B:$B,$N11382)))</f>
        <v/>
      </c>
      <c r="D11382" s="5">
        <f>IF(AND($B11382&lt;&gt;"",$C11382&lt;&gt;"",$B11382&lt;=$C11382),INDEX(Bemenet!$G$2:$G$301,$M11382),"")</f>
        <v/>
      </c>
      <c r="E11382" s="6">
        <f>IF(AND($B11382&lt;&gt;"",$C11382&lt;&gt;"",$B11382&lt;=$C11382),INDEX(Bemenet!$D$2:$D$301,$M11382),"")</f>
        <v/>
      </c>
      <c r="F11382" s="5">
        <f>IF(AND($B11382&lt;&gt;"",$C11382&lt;&gt;"",$B11382&lt;=$C11382),$C11382-$B11382+1,"")</f>
        <v/>
      </c>
      <c r="G11382" s="5">
        <f>IF($F11382="","",$F11382*$D11382)</f>
        <v/>
      </c>
      <c r="H11382" s="42">
        <f>IF($G11382="","",$O11382)</f>
        <v/>
      </c>
      <c r="I11382" s="5">
        <f>IF($G11382="","",$G11382*IF($H11382="",$O11382,$H11382)/100)</f>
        <v/>
      </c>
      <c r="J11382" s="5">
        <f>IF(OR($L11382="",NOT(COUNTIFS($L$2:$L11382,$L11382)=1)),"",SUMIFS($G:$G,$L:$L,$L11382))</f>
        <v/>
      </c>
      <c r="K11382" s="5">
        <f>IF(OR($L11382="",NOT(COUNTIFS($L$2:$L11382,$L11382)=1)),"",SUMIFS($I:$I,$L:$L,$L11382))</f>
        <v/>
      </c>
      <c r="L11382" s="6">
        <f>IF($B11382="","",YEAR($B11382))</f>
        <v/>
      </c>
      <c r="M11382" s="6">
        <f>INT((ROW()-2)/39)+1</f>
        <v/>
      </c>
      <c r="N11382" s="6">
        <f>MOD(ROW()-2,39)+2</f>
        <v/>
      </c>
      <c r="O11382" s="42">
        <f>IF(AND($B11382&lt;&gt;"",$C11382&lt;&gt;"",$B11382&lt;=$C11382),INDEX(Szabalyok!$C:$C,$N11382),"")</f>
        <v/>
      </c>
      <c r="P11382">
        <f>IF(D11382="",P11381,P11381+1)</f>
        <v/>
      </c>
    </row>
    <row r="11383">
      <c r="A11383">
        <f>IF(P11383=P11382,0,P11383)</f>
        <v/>
      </c>
      <c r="B11383" s="41">
        <f>IF($M11383&gt;300,"",IF(OR(INDEX(Bemenet!$E$2:$E$301,$M11383)="",INDEX(Bemenet!$F$2:$F$301,$M11383)=""),"",MAX(INDEX(Bemenet!$E$2:$E$301,$M11383),INDEX(Szabalyok!$A:$A,$N11383))))</f>
        <v/>
      </c>
      <c r="C11383" s="41">
        <f>IF($B11383="","",MIN(INDEX(Bemenet!$F$2:$F$301,$M11383),INDEX(Szabalyok!$B:$B,$N11383)))</f>
        <v/>
      </c>
      <c r="D11383" s="5">
        <f>IF(AND($B11383&lt;&gt;"",$C11383&lt;&gt;"",$B11383&lt;=$C11383),INDEX(Bemenet!$G$2:$G$301,$M11383),"")</f>
        <v/>
      </c>
      <c r="E11383" s="6">
        <f>IF(AND($B11383&lt;&gt;"",$C11383&lt;&gt;"",$B11383&lt;=$C11383),INDEX(Bemenet!$D$2:$D$301,$M11383),"")</f>
        <v/>
      </c>
      <c r="F11383" s="5">
        <f>IF(AND($B11383&lt;&gt;"",$C11383&lt;&gt;"",$B11383&lt;=$C11383),$C11383-$B11383+1,"")</f>
        <v/>
      </c>
      <c r="G11383" s="5">
        <f>IF($F11383="","",$F11383*$D11383)</f>
        <v/>
      </c>
      <c r="H11383" s="42">
        <f>IF($G11383="","",$O11383)</f>
        <v/>
      </c>
      <c r="I11383" s="5">
        <f>IF($G11383="","",$G11383*IF($H11383="",$O11383,$H11383)/100)</f>
        <v/>
      </c>
      <c r="J11383" s="5">
        <f>IF(OR($L11383="",NOT(COUNTIFS($L$2:$L11383,$L11383)=1)),"",SUMIFS($G:$G,$L:$L,$L11383))</f>
        <v/>
      </c>
      <c r="K11383" s="5">
        <f>IF(OR($L11383="",NOT(COUNTIFS($L$2:$L11383,$L11383)=1)),"",SUMIFS($I:$I,$L:$L,$L11383))</f>
        <v/>
      </c>
      <c r="L11383" s="6">
        <f>IF($B11383="","",YEAR($B11383))</f>
        <v/>
      </c>
      <c r="M11383" s="6">
        <f>INT((ROW()-2)/39)+1</f>
        <v/>
      </c>
      <c r="N11383" s="6">
        <f>MOD(ROW()-2,39)+2</f>
        <v/>
      </c>
      <c r="O11383" s="42">
        <f>IF(AND($B11383&lt;&gt;"",$C11383&lt;&gt;"",$B11383&lt;=$C11383),INDEX(Szabalyok!$C:$C,$N11383),"")</f>
        <v/>
      </c>
      <c r="P11383">
        <f>IF(D11383="",P11382,P11382+1)</f>
        <v/>
      </c>
    </row>
    <row r="11384">
      <c r="A11384">
        <f>IF(P11384=P11383,0,P11384)</f>
        <v/>
      </c>
      <c r="B11384" s="41">
        <f>IF($M11384&gt;300,"",IF(OR(INDEX(Bemenet!$E$2:$E$301,$M11384)="",INDEX(Bemenet!$F$2:$F$301,$M11384)=""),"",MAX(INDEX(Bemenet!$E$2:$E$301,$M11384),INDEX(Szabalyok!$A:$A,$N11384))))</f>
        <v/>
      </c>
      <c r="C11384" s="41">
        <f>IF($B11384="","",MIN(INDEX(Bemenet!$F$2:$F$301,$M11384),INDEX(Szabalyok!$B:$B,$N11384)))</f>
        <v/>
      </c>
      <c r="D11384" s="5">
        <f>IF(AND($B11384&lt;&gt;"",$C11384&lt;&gt;"",$B11384&lt;=$C11384),INDEX(Bemenet!$G$2:$G$301,$M11384),"")</f>
        <v/>
      </c>
      <c r="E11384" s="6">
        <f>IF(AND($B11384&lt;&gt;"",$C11384&lt;&gt;"",$B11384&lt;=$C11384),INDEX(Bemenet!$D$2:$D$301,$M11384),"")</f>
        <v/>
      </c>
      <c r="F11384" s="5">
        <f>IF(AND($B11384&lt;&gt;"",$C11384&lt;&gt;"",$B11384&lt;=$C11384),$C11384-$B11384+1,"")</f>
        <v/>
      </c>
      <c r="G11384" s="5">
        <f>IF($F11384="","",$F11384*$D11384)</f>
        <v/>
      </c>
      <c r="H11384" s="42">
        <f>IF($G11384="","",$O11384)</f>
        <v/>
      </c>
      <c r="I11384" s="5">
        <f>IF($G11384="","",$G11384*IF($H11384="",$O11384,$H11384)/100)</f>
        <v/>
      </c>
      <c r="J11384" s="5">
        <f>IF(OR($L11384="",NOT(COUNTIFS($L$2:$L11384,$L11384)=1)),"",SUMIFS($G:$G,$L:$L,$L11384))</f>
        <v/>
      </c>
      <c r="K11384" s="5">
        <f>IF(OR($L11384="",NOT(COUNTIFS($L$2:$L11384,$L11384)=1)),"",SUMIFS($I:$I,$L:$L,$L11384))</f>
        <v/>
      </c>
      <c r="L11384" s="6">
        <f>IF($B11384="","",YEAR($B11384))</f>
        <v/>
      </c>
      <c r="M11384" s="6">
        <f>INT((ROW()-2)/39)+1</f>
        <v/>
      </c>
      <c r="N11384" s="6">
        <f>MOD(ROW()-2,39)+2</f>
        <v/>
      </c>
      <c r="O11384" s="42">
        <f>IF(AND($B11384&lt;&gt;"",$C11384&lt;&gt;"",$B11384&lt;=$C11384),INDEX(Szabalyok!$C:$C,$N11384),"")</f>
        <v/>
      </c>
      <c r="P11384">
        <f>IF(D11384="",P11383,P11383+1)</f>
        <v/>
      </c>
    </row>
    <row r="11385">
      <c r="A11385">
        <f>IF(P11385=P11384,0,P11385)</f>
        <v/>
      </c>
      <c r="B11385" s="41">
        <f>IF($M11385&gt;300,"",IF(OR(INDEX(Bemenet!$E$2:$E$301,$M11385)="",INDEX(Bemenet!$F$2:$F$301,$M11385)=""),"",MAX(INDEX(Bemenet!$E$2:$E$301,$M11385),INDEX(Szabalyok!$A:$A,$N11385))))</f>
        <v/>
      </c>
      <c r="C11385" s="41">
        <f>IF($B11385="","",MIN(INDEX(Bemenet!$F$2:$F$301,$M11385),INDEX(Szabalyok!$B:$B,$N11385)))</f>
        <v/>
      </c>
      <c r="D11385" s="5">
        <f>IF(AND($B11385&lt;&gt;"",$C11385&lt;&gt;"",$B11385&lt;=$C11385),INDEX(Bemenet!$G$2:$G$301,$M11385),"")</f>
        <v/>
      </c>
      <c r="E11385" s="6">
        <f>IF(AND($B11385&lt;&gt;"",$C11385&lt;&gt;"",$B11385&lt;=$C11385),INDEX(Bemenet!$D$2:$D$301,$M11385),"")</f>
        <v/>
      </c>
      <c r="F11385" s="5">
        <f>IF(AND($B11385&lt;&gt;"",$C11385&lt;&gt;"",$B11385&lt;=$C11385),$C11385-$B11385+1,"")</f>
        <v/>
      </c>
      <c r="G11385" s="5">
        <f>IF($F11385="","",$F11385*$D11385)</f>
        <v/>
      </c>
      <c r="H11385" s="42">
        <f>IF($G11385="","",$O11385)</f>
        <v/>
      </c>
      <c r="I11385" s="5">
        <f>IF($G11385="","",$G11385*IF($H11385="",$O11385,$H11385)/100)</f>
        <v/>
      </c>
      <c r="J11385" s="5">
        <f>IF(OR($L11385="",NOT(COUNTIFS($L$2:$L11385,$L11385)=1)),"",SUMIFS($G:$G,$L:$L,$L11385))</f>
        <v/>
      </c>
      <c r="K11385" s="5">
        <f>IF(OR($L11385="",NOT(COUNTIFS($L$2:$L11385,$L11385)=1)),"",SUMIFS($I:$I,$L:$L,$L11385))</f>
        <v/>
      </c>
      <c r="L11385" s="6">
        <f>IF($B11385="","",YEAR($B11385))</f>
        <v/>
      </c>
      <c r="M11385" s="6">
        <f>INT((ROW()-2)/39)+1</f>
        <v/>
      </c>
      <c r="N11385" s="6">
        <f>MOD(ROW()-2,39)+2</f>
        <v/>
      </c>
      <c r="O11385" s="42">
        <f>IF(AND($B11385&lt;&gt;"",$C11385&lt;&gt;"",$B11385&lt;=$C11385),INDEX(Szabalyok!$C:$C,$N11385),"")</f>
        <v/>
      </c>
      <c r="P11385">
        <f>IF(D11385="",P11384,P11384+1)</f>
        <v/>
      </c>
    </row>
    <row r="11386">
      <c r="A11386">
        <f>IF(P11386=P11385,0,P11386)</f>
        <v/>
      </c>
      <c r="B11386" s="41">
        <f>IF($M11386&gt;300,"",IF(OR(INDEX(Bemenet!$E$2:$E$301,$M11386)="",INDEX(Bemenet!$F$2:$F$301,$M11386)=""),"",MAX(INDEX(Bemenet!$E$2:$E$301,$M11386),INDEX(Szabalyok!$A:$A,$N11386))))</f>
        <v/>
      </c>
      <c r="C11386" s="41">
        <f>IF($B11386="","",MIN(INDEX(Bemenet!$F$2:$F$301,$M11386),INDEX(Szabalyok!$B:$B,$N11386)))</f>
        <v/>
      </c>
      <c r="D11386" s="5">
        <f>IF(AND($B11386&lt;&gt;"",$C11386&lt;&gt;"",$B11386&lt;=$C11386),INDEX(Bemenet!$G$2:$G$301,$M11386),"")</f>
        <v/>
      </c>
      <c r="E11386" s="6">
        <f>IF(AND($B11386&lt;&gt;"",$C11386&lt;&gt;"",$B11386&lt;=$C11386),INDEX(Bemenet!$D$2:$D$301,$M11386),"")</f>
        <v/>
      </c>
      <c r="F11386" s="5">
        <f>IF(AND($B11386&lt;&gt;"",$C11386&lt;&gt;"",$B11386&lt;=$C11386),$C11386-$B11386+1,"")</f>
        <v/>
      </c>
      <c r="G11386" s="5">
        <f>IF($F11386="","",$F11386*$D11386)</f>
        <v/>
      </c>
      <c r="H11386" s="42">
        <f>IF($G11386="","",$O11386)</f>
        <v/>
      </c>
      <c r="I11386" s="5">
        <f>IF($G11386="","",$G11386*IF($H11386="",$O11386,$H11386)/100)</f>
        <v/>
      </c>
      <c r="J11386" s="5">
        <f>IF(OR($L11386="",NOT(COUNTIFS($L$2:$L11386,$L11386)=1)),"",SUMIFS($G:$G,$L:$L,$L11386))</f>
        <v/>
      </c>
      <c r="K11386" s="5">
        <f>IF(OR($L11386="",NOT(COUNTIFS($L$2:$L11386,$L11386)=1)),"",SUMIFS($I:$I,$L:$L,$L11386))</f>
        <v/>
      </c>
      <c r="L11386" s="6">
        <f>IF($B11386="","",YEAR($B11386))</f>
        <v/>
      </c>
      <c r="M11386" s="6">
        <f>INT((ROW()-2)/39)+1</f>
        <v/>
      </c>
      <c r="N11386" s="6">
        <f>MOD(ROW()-2,39)+2</f>
        <v/>
      </c>
      <c r="O11386" s="42">
        <f>IF(AND($B11386&lt;&gt;"",$C11386&lt;&gt;"",$B11386&lt;=$C11386),INDEX(Szabalyok!$C:$C,$N11386),"")</f>
        <v/>
      </c>
      <c r="P11386">
        <f>IF(D11386="",P11385,P11385+1)</f>
        <v/>
      </c>
    </row>
    <row r="11387">
      <c r="A11387">
        <f>IF(P11387=P11386,0,P11387)</f>
        <v/>
      </c>
      <c r="B11387" s="41">
        <f>IF($M11387&gt;300,"",IF(OR(INDEX(Bemenet!$E$2:$E$301,$M11387)="",INDEX(Bemenet!$F$2:$F$301,$M11387)=""),"",MAX(INDEX(Bemenet!$E$2:$E$301,$M11387),INDEX(Szabalyok!$A:$A,$N11387))))</f>
        <v/>
      </c>
      <c r="C11387" s="41">
        <f>IF($B11387="","",MIN(INDEX(Bemenet!$F$2:$F$301,$M11387),INDEX(Szabalyok!$B:$B,$N11387)))</f>
        <v/>
      </c>
      <c r="D11387" s="5">
        <f>IF(AND($B11387&lt;&gt;"",$C11387&lt;&gt;"",$B11387&lt;=$C11387),INDEX(Bemenet!$G$2:$G$301,$M11387),"")</f>
        <v/>
      </c>
      <c r="E11387" s="6">
        <f>IF(AND($B11387&lt;&gt;"",$C11387&lt;&gt;"",$B11387&lt;=$C11387),INDEX(Bemenet!$D$2:$D$301,$M11387),"")</f>
        <v/>
      </c>
      <c r="F11387" s="5">
        <f>IF(AND($B11387&lt;&gt;"",$C11387&lt;&gt;"",$B11387&lt;=$C11387),$C11387-$B11387+1,"")</f>
        <v/>
      </c>
      <c r="G11387" s="5">
        <f>IF($F11387="","",$F11387*$D11387)</f>
        <v/>
      </c>
      <c r="H11387" s="42">
        <f>IF($G11387="","",$O11387)</f>
        <v/>
      </c>
      <c r="I11387" s="5">
        <f>IF($G11387="","",$G11387*IF($H11387="",$O11387,$H11387)/100)</f>
        <v/>
      </c>
      <c r="J11387" s="5">
        <f>IF(OR($L11387="",NOT(COUNTIFS($L$2:$L11387,$L11387)=1)),"",SUMIFS($G:$G,$L:$L,$L11387))</f>
        <v/>
      </c>
      <c r="K11387" s="5">
        <f>IF(OR($L11387="",NOT(COUNTIFS($L$2:$L11387,$L11387)=1)),"",SUMIFS($I:$I,$L:$L,$L11387))</f>
        <v/>
      </c>
      <c r="L11387" s="6">
        <f>IF($B11387="","",YEAR($B11387))</f>
        <v/>
      </c>
      <c r="M11387" s="6">
        <f>INT((ROW()-2)/39)+1</f>
        <v/>
      </c>
      <c r="N11387" s="6">
        <f>MOD(ROW()-2,39)+2</f>
        <v/>
      </c>
      <c r="O11387" s="42">
        <f>IF(AND($B11387&lt;&gt;"",$C11387&lt;&gt;"",$B11387&lt;=$C11387),INDEX(Szabalyok!$C:$C,$N11387),"")</f>
        <v/>
      </c>
      <c r="P11387">
        <f>IF(D11387="",P11386,P11386+1)</f>
        <v/>
      </c>
    </row>
    <row r="11388">
      <c r="A11388">
        <f>IF(P11388=P11387,0,P11388)</f>
        <v/>
      </c>
      <c r="B11388" s="41">
        <f>IF($M11388&gt;300,"",IF(OR(INDEX(Bemenet!$E$2:$E$301,$M11388)="",INDEX(Bemenet!$F$2:$F$301,$M11388)=""),"",MAX(INDEX(Bemenet!$E$2:$E$301,$M11388),INDEX(Szabalyok!$A:$A,$N11388))))</f>
        <v/>
      </c>
      <c r="C11388" s="41">
        <f>IF($B11388="","",MIN(INDEX(Bemenet!$F$2:$F$301,$M11388),INDEX(Szabalyok!$B:$B,$N11388)))</f>
        <v/>
      </c>
      <c r="D11388" s="5">
        <f>IF(AND($B11388&lt;&gt;"",$C11388&lt;&gt;"",$B11388&lt;=$C11388),INDEX(Bemenet!$G$2:$G$301,$M11388),"")</f>
        <v/>
      </c>
      <c r="E11388" s="6">
        <f>IF(AND($B11388&lt;&gt;"",$C11388&lt;&gt;"",$B11388&lt;=$C11388),INDEX(Bemenet!$D$2:$D$301,$M11388),"")</f>
        <v/>
      </c>
      <c r="F11388" s="5">
        <f>IF(AND($B11388&lt;&gt;"",$C11388&lt;&gt;"",$B11388&lt;=$C11388),$C11388-$B11388+1,"")</f>
        <v/>
      </c>
      <c r="G11388" s="5">
        <f>IF($F11388="","",$F11388*$D11388)</f>
        <v/>
      </c>
      <c r="H11388" s="42">
        <f>IF($G11388="","",$O11388)</f>
        <v/>
      </c>
      <c r="I11388" s="5">
        <f>IF($G11388="","",$G11388*IF($H11388="",$O11388,$H11388)/100)</f>
        <v/>
      </c>
      <c r="J11388" s="5">
        <f>IF(OR($L11388="",NOT(COUNTIFS($L$2:$L11388,$L11388)=1)),"",SUMIFS($G:$G,$L:$L,$L11388))</f>
        <v/>
      </c>
      <c r="K11388" s="5">
        <f>IF(OR($L11388="",NOT(COUNTIFS($L$2:$L11388,$L11388)=1)),"",SUMIFS($I:$I,$L:$L,$L11388))</f>
        <v/>
      </c>
      <c r="L11388" s="6">
        <f>IF($B11388="","",YEAR($B11388))</f>
        <v/>
      </c>
      <c r="M11388" s="6">
        <f>INT((ROW()-2)/39)+1</f>
        <v/>
      </c>
      <c r="N11388" s="6">
        <f>MOD(ROW()-2,39)+2</f>
        <v/>
      </c>
      <c r="O11388" s="42">
        <f>IF(AND($B11388&lt;&gt;"",$C11388&lt;&gt;"",$B11388&lt;=$C11388),INDEX(Szabalyok!$C:$C,$N11388),"")</f>
        <v/>
      </c>
      <c r="P11388">
        <f>IF(D11388="",P11387,P11387+1)</f>
        <v/>
      </c>
    </row>
    <row r="11389">
      <c r="A11389">
        <f>IF(P11389=P11388,0,P11389)</f>
        <v/>
      </c>
      <c r="B11389" s="41">
        <f>IF($M11389&gt;300,"",IF(OR(INDEX(Bemenet!$E$2:$E$301,$M11389)="",INDEX(Bemenet!$F$2:$F$301,$M11389)=""),"",MAX(INDEX(Bemenet!$E$2:$E$301,$M11389),INDEX(Szabalyok!$A:$A,$N11389))))</f>
        <v/>
      </c>
      <c r="C11389" s="41">
        <f>IF($B11389="","",MIN(INDEX(Bemenet!$F$2:$F$301,$M11389),INDEX(Szabalyok!$B:$B,$N11389)))</f>
        <v/>
      </c>
      <c r="D11389" s="5">
        <f>IF(AND($B11389&lt;&gt;"",$C11389&lt;&gt;"",$B11389&lt;=$C11389),INDEX(Bemenet!$G$2:$G$301,$M11389),"")</f>
        <v/>
      </c>
      <c r="E11389" s="6">
        <f>IF(AND($B11389&lt;&gt;"",$C11389&lt;&gt;"",$B11389&lt;=$C11389),INDEX(Bemenet!$D$2:$D$301,$M11389),"")</f>
        <v/>
      </c>
      <c r="F11389" s="5">
        <f>IF(AND($B11389&lt;&gt;"",$C11389&lt;&gt;"",$B11389&lt;=$C11389),$C11389-$B11389+1,"")</f>
        <v/>
      </c>
      <c r="G11389" s="5">
        <f>IF($F11389="","",$F11389*$D11389)</f>
        <v/>
      </c>
      <c r="H11389" s="42">
        <f>IF($G11389="","",$O11389)</f>
        <v/>
      </c>
      <c r="I11389" s="5">
        <f>IF($G11389="","",$G11389*IF($H11389="",$O11389,$H11389)/100)</f>
        <v/>
      </c>
      <c r="J11389" s="5">
        <f>IF(OR($L11389="",NOT(COUNTIFS($L$2:$L11389,$L11389)=1)),"",SUMIFS($G:$G,$L:$L,$L11389))</f>
        <v/>
      </c>
      <c r="K11389" s="5">
        <f>IF(OR($L11389="",NOT(COUNTIFS($L$2:$L11389,$L11389)=1)),"",SUMIFS($I:$I,$L:$L,$L11389))</f>
        <v/>
      </c>
      <c r="L11389" s="6">
        <f>IF($B11389="","",YEAR($B11389))</f>
        <v/>
      </c>
      <c r="M11389" s="6">
        <f>INT((ROW()-2)/39)+1</f>
        <v/>
      </c>
      <c r="N11389" s="6">
        <f>MOD(ROW()-2,39)+2</f>
        <v/>
      </c>
      <c r="O11389" s="42">
        <f>IF(AND($B11389&lt;&gt;"",$C11389&lt;&gt;"",$B11389&lt;=$C11389),INDEX(Szabalyok!$C:$C,$N11389),"")</f>
        <v/>
      </c>
      <c r="P11389">
        <f>IF(D11389="",P11388,P11388+1)</f>
        <v/>
      </c>
    </row>
    <row r="11390">
      <c r="A11390">
        <f>IF(P11390=P11389,0,P11390)</f>
        <v/>
      </c>
      <c r="B11390" s="41">
        <f>IF($M11390&gt;300,"",IF(OR(INDEX(Bemenet!$E$2:$E$301,$M11390)="",INDEX(Bemenet!$F$2:$F$301,$M11390)=""),"",MAX(INDEX(Bemenet!$E$2:$E$301,$M11390),INDEX(Szabalyok!$A:$A,$N11390))))</f>
        <v/>
      </c>
      <c r="C11390" s="41">
        <f>IF($B11390="","",MIN(INDEX(Bemenet!$F$2:$F$301,$M11390),INDEX(Szabalyok!$B:$B,$N11390)))</f>
        <v/>
      </c>
      <c r="D11390" s="5">
        <f>IF(AND($B11390&lt;&gt;"",$C11390&lt;&gt;"",$B11390&lt;=$C11390),INDEX(Bemenet!$G$2:$G$301,$M11390),"")</f>
        <v/>
      </c>
      <c r="E11390" s="6">
        <f>IF(AND($B11390&lt;&gt;"",$C11390&lt;&gt;"",$B11390&lt;=$C11390),INDEX(Bemenet!$D$2:$D$301,$M11390),"")</f>
        <v/>
      </c>
      <c r="F11390" s="5">
        <f>IF(AND($B11390&lt;&gt;"",$C11390&lt;&gt;"",$B11390&lt;=$C11390),$C11390-$B11390+1,"")</f>
        <v/>
      </c>
      <c r="G11390" s="5">
        <f>IF($F11390="","",$F11390*$D11390)</f>
        <v/>
      </c>
      <c r="H11390" s="42">
        <f>IF($G11390="","",$O11390)</f>
        <v/>
      </c>
      <c r="I11390" s="5">
        <f>IF($G11390="","",$G11390*IF($H11390="",$O11390,$H11390)/100)</f>
        <v/>
      </c>
      <c r="J11390" s="5">
        <f>IF(OR($L11390="",NOT(COUNTIFS($L$2:$L11390,$L11390)=1)),"",SUMIFS($G:$G,$L:$L,$L11390))</f>
        <v/>
      </c>
      <c r="K11390" s="5">
        <f>IF(OR($L11390="",NOT(COUNTIFS($L$2:$L11390,$L11390)=1)),"",SUMIFS($I:$I,$L:$L,$L11390))</f>
        <v/>
      </c>
      <c r="L11390" s="6">
        <f>IF($B11390="","",YEAR($B11390))</f>
        <v/>
      </c>
      <c r="M11390" s="6">
        <f>INT((ROW()-2)/39)+1</f>
        <v/>
      </c>
      <c r="N11390" s="6">
        <f>MOD(ROW()-2,39)+2</f>
        <v/>
      </c>
      <c r="O11390" s="42">
        <f>IF(AND($B11390&lt;&gt;"",$C11390&lt;&gt;"",$B11390&lt;=$C11390),INDEX(Szabalyok!$C:$C,$N11390),"")</f>
        <v/>
      </c>
      <c r="P11390">
        <f>IF(D11390="",P11389,P11389+1)</f>
        <v/>
      </c>
    </row>
    <row r="11391">
      <c r="A11391">
        <f>IF(P11391=P11390,0,P11391)</f>
        <v/>
      </c>
      <c r="B11391" s="41">
        <f>IF($M11391&gt;300,"",IF(OR(INDEX(Bemenet!$E$2:$E$301,$M11391)="",INDEX(Bemenet!$F$2:$F$301,$M11391)=""),"",MAX(INDEX(Bemenet!$E$2:$E$301,$M11391),INDEX(Szabalyok!$A:$A,$N11391))))</f>
        <v/>
      </c>
      <c r="C11391" s="41">
        <f>IF($B11391="","",MIN(INDEX(Bemenet!$F$2:$F$301,$M11391),INDEX(Szabalyok!$B:$B,$N11391)))</f>
        <v/>
      </c>
      <c r="D11391" s="5">
        <f>IF(AND($B11391&lt;&gt;"",$C11391&lt;&gt;"",$B11391&lt;=$C11391),INDEX(Bemenet!$G$2:$G$301,$M11391),"")</f>
        <v/>
      </c>
      <c r="E11391" s="6">
        <f>IF(AND($B11391&lt;&gt;"",$C11391&lt;&gt;"",$B11391&lt;=$C11391),INDEX(Bemenet!$D$2:$D$301,$M11391),"")</f>
        <v/>
      </c>
      <c r="F11391" s="5">
        <f>IF(AND($B11391&lt;&gt;"",$C11391&lt;&gt;"",$B11391&lt;=$C11391),$C11391-$B11391+1,"")</f>
        <v/>
      </c>
      <c r="G11391" s="5">
        <f>IF($F11391="","",$F11391*$D11391)</f>
        <v/>
      </c>
      <c r="H11391" s="42">
        <f>IF($G11391="","",$O11391)</f>
        <v/>
      </c>
      <c r="I11391" s="5">
        <f>IF($G11391="","",$G11391*IF($H11391="",$O11391,$H11391)/100)</f>
        <v/>
      </c>
      <c r="J11391" s="5">
        <f>IF(OR($L11391="",NOT(COUNTIFS($L$2:$L11391,$L11391)=1)),"",SUMIFS($G:$G,$L:$L,$L11391))</f>
        <v/>
      </c>
      <c r="K11391" s="5">
        <f>IF(OR($L11391="",NOT(COUNTIFS($L$2:$L11391,$L11391)=1)),"",SUMIFS($I:$I,$L:$L,$L11391))</f>
        <v/>
      </c>
      <c r="L11391" s="6">
        <f>IF($B11391="","",YEAR($B11391))</f>
        <v/>
      </c>
      <c r="M11391" s="6">
        <f>INT((ROW()-2)/39)+1</f>
        <v/>
      </c>
      <c r="N11391" s="6">
        <f>MOD(ROW()-2,39)+2</f>
        <v/>
      </c>
      <c r="O11391" s="42">
        <f>IF(AND($B11391&lt;&gt;"",$C11391&lt;&gt;"",$B11391&lt;=$C11391),INDEX(Szabalyok!$C:$C,$N11391),"")</f>
        <v/>
      </c>
      <c r="P11391">
        <f>IF(D11391="",P11390,P11390+1)</f>
        <v/>
      </c>
    </row>
    <row r="11392">
      <c r="A11392">
        <f>IF(P11392=P11391,0,P11392)</f>
        <v/>
      </c>
      <c r="B11392" s="41">
        <f>IF($M11392&gt;300,"",IF(OR(INDEX(Bemenet!$E$2:$E$301,$M11392)="",INDEX(Bemenet!$F$2:$F$301,$M11392)=""),"",MAX(INDEX(Bemenet!$E$2:$E$301,$M11392),INDEX(Szabalyok!$A:$A,$N11392))))</f>
        <v/>
      </c>
      <c r="C11392" s="41">
        <f>IF($B11392="","",MIN(INDEX(Bemenet!$F$2:$F$301,$M11392),INDEX(Szabalyok!$B:$B,$N11392)))</f>
        <v/>
      </c>
      <c r="D11392" s="5">
        <f>IF(AND($B11392&lt;&gt;"",$C11392&lt;&gt;"",$B11392&lt;=$C11392),INDEX(Bemenet!$G$2:$G$301,$M11392),"")</f>
        <v/>
      </c>
      <c r="E11392" s="6">
        <f>IF(AND($B11392&lt;&gt;"",$C11392&lt;&gt;"",$B11392&lt;=$C11392),INDEX(Bemenet!$D$2:$D$301,$M11392),"")</f>
        <v/>
      </c>
      <c r="F11392" s="5">
        <f>IF(AND($B11392&lt;&gt;"",$C11392&lt;&gt;"",$B11392&lt;=$C11392),$C11392-$B11392+1,"")</f>
        <v/>
      </c>
      <c r="G11392" s="5">
        <f>IF($F11392="","",$F11392*$D11392)</f>
        <v/>
      </c>
      <c r="H11392" s="42">
        <f>IF($G11392="","",$O11392)</f>
        <v/>
      </c>
      <c r="I11392" s="5">
        <f>IF($G11392="","",$G11392*IF($H11392="",$O11392,$H11392)/100)</f>
        <v/>
      </c>
      <c r="J11392" s="5">
        <f>IF(OR($L11392="",NOT(COUNTIFS($L$2:$L11392,$L11392)=1)),"",SUMIFS($G:$G,$L:$L,$L11392))</f>
        <v/>
      </c>
      <c r="K11392" s="5">
        <f>IF(OR($L11392="",NOT(COUNTIFS($L$2:$L11392,$L11392)=1)),"",SUMIFS($I:$I,$L:$L,$L11392))</f>
        <v/>
      </c>
      <c r="L11392" s="6">
        <f>IF($B11392="","",YEAR($B11392))</f>
        <v/>
      </c>
      <c r="M11392" s="6">
        <f>INT((ROW()-2)/39)+1</f>
        <v/>
      </c>
      <c r="N11392" s="6">
        <f>MOD(ROW()-2,39)+2</f>
        <v/>
      </c>
      <c r="O11392" s="42">
        <f>IF(AND($B11392&lt;&gt;"",$C11392&lt;&gt;"",$B11392&lt;=$C11392),INDEX(Szabalyok!$C:$C,$N11392),"")</f>
        <v/>
      </c>
      <c r="P11392">
        <f>IF(D11392="",P11391,P11391+1)</f>
        <v/>
      </c>
    </row>
    <row r="11393">
      <c r="A11393">
        <f>IF(P11393=P11392,0,P11393)</f>
        <v/>
      </c>
      <c r="B11393" s="41">
        <f>IF($M11393&gt;300,"",IF(OR(INDEX(Bemenet!$E$2:$E$301,$M11393)="",INDEX(Bemenet!$F$2:$F$301,$M11393)=""),"",MAX(INDEX(Bemenet!$E$2:$E$301,$M11393),INDEX(Szabalyok!$A:$A,$N11393))))</f>
        <v/>
      </c>
      <c r="C11393" s="41">
        <f>IF($B11393="","",MIN(INDEX(Bemenet!$F$2:$F$301,$M11393),INDEX(Szabalyok!$B:$B,$N11393)))</f>
        <v/>
      </c>
      <c r="D11393" s="5">
        <f>IF(AND($B11393&lt;&gt;"",$C11393&lt;&gt;"",$B11393&lt;=$C11393),INDEX(Bemenet!$G$2:$G$301,$M11393),"")</f>
        <v/>
      </c>
      <c r="E11393" s="6">
        <f>IF(AND($B11393&lt;&gt;"",$C11393&lt;&gt;"",$B11393&lt;=$C11393),INDEX(Bemenet!$D$2:$D$301,$M11393),"")</f>
        <v/>
      </c>
      <c r="F11393" s="5">
        <f>IF(AND($B11393&lt;&gt;"",$C11393&lt;&gt;"",$B11393&lt;=$C11393),$C11393-$B11393+1,"")</f>
        <v/>
      </c>
      <c r="G11393" s="5">
        <f>IF($F11393="","",$F11393*$D11393)</f>
        <v/>
      </c>
      <c r="H11393" s="42">
        <f>IF($G11393="","",$O11393)</f>
        <v/>
      </c>
      <c r="I11393" s="5">
        <f>IF($G11393="","",$G11393*IF($H11393="",$O11393,$H11393)/100)</f>
        <v/>
      </c>
      <c r="J11393" s="5">
        <f>IF(OR($L11393="",NOT(COUNTIFS($L$2:$L11393,$L11393)=1)),"",SUMIFS($G:$G,$L:$L,$L11393))</f>
        <v/>
      </c>
      <c r="K11393" s="5">
        <f>IF(OR($L11393="",NOT(COUNTIFS($L$2:$L11393,$L11393)=1)),"",SUMIFS($I:$I,$L:$L,$L11393))</f>
        <v/>
      </c>
      <c r="L11393" s="6">
        <f>IF($B11393="","",YEAR($B11393))</f>
        <v/>
      </c>
      <c r="M11393" s="6">
        <f>INT((ROW()-2)/39)+1</f>
        <v/>
      </c>
      <c r="N11393" s="6">
        <f>MOD(ROW()-2,39)+2</f>
        <v/>
      </c>
      <c r="O11393" s="42">
        <f>IF(AND($B11393&lt;&gt;"",$C11393&lt;&gt;"",$B11393&lt;=$C11393),INDEX(Szabalyok!$C:$C,$N11393),"")</f>
        <v/>
      </c>
      <c r="P11393">
        <f>IF(D11393="",P11392,P11392+1)</f>
        <v/>
      </c>
    </row>
    <row r="11394">
      <c r="A11394">
        <f>IF(P11394=P11393,0,P11394)</f>
        <v/>
      </c>
      <c r="B11394" s="41">
        <f>IF($M11394&gt;300,"",IF(OR(INDEX(Bemenet!$E$2:$E$301,$M11394)="",INDEX(Bemenet!$F$2:$F$301,$M11394)=""),"",MAX(INDEX(Bemenet!$E$2:$E$301,$M11394),INDEX(Szabalyok!$A:$A,$N11394))))</f>
        <v/>
      </c>
      <c r="C11394" s="41">
        <f>IF($B11394="","",MIN(INDEX(Bemenet!$F$2:$F$301,$M11394),INDEX(Szabalyok!$B:$B,$N11394)))</f>
        <v/>
      </c>
      <c r="D11394" s="5">
        <f>IF(AND($B11394&lt;&gt;"",$C11394&lt;&gt;"",$B11394&lt;=$C11394),INDEX(Bemenet!$G$2:$G$301,$M11394),"")</f>
        <v/>
      </c>
      <c r="E11394" s="6">
        <f>IF(AND($B11394&lt;&gt;"",$C11394&lt;&gt;"",$B11394&lt;=$C11394),INDEX(Bemenet!$D$2:$D$301,$M11394),"")</f>
        <v/>
      </c>
      <c r="F11394" s="5">
        <f>IF(AND($B11394&lt;&gt;"",$C11394&lt;&gt;"",$B11394&lt;=$C11394),$C11394-$B11394+1,"")</f>
        <v/>
      </c>
      <c r="G11394" s="5">
        <f>IF($F11394="","",$F11394*$D11394)</f>
        <v/>
      </c>
      <c r="H11394" s="42">
        <f>IF($G11394="","",$O11394)</f>
        <v/>
      </c>
      <c r="I11394" s="5">
        <f>IF($G11394="","",$G11394*IF($H11394="",$O11394,$H11394)/100)</f>
        <v/>
      </c>
      <c r="J11394" s="5">
        <f>IF(OR($L11394="",NOT(COUNTIFS($L$2:$L11394,$L11394)=1)),"",SUMIFS($G:$G,$L:$L,$L11394))</f>
        <v/>
      </c>
      <c r="K11394" s="5">
        <f>IF(OR($L11394="",NOT(COUNTIFS($L$2:$L11394,$L11394)=1)),"",SUMIFS($I:$I,$L:$L,$L11394))</f>
        <v/>
      </c>
      <c r="L11394" s="6">
        <f>IF($B11394="","",YEAR($B11394))</f>
        <v/>
      </c>
      <c r="M11394" s="6">
        <f>INT((ROW()-2)/39)+1</f>
        <v/>
      </c>
      <c r="N11394" s="6">
        <f>MOD(ROW()-2,39)+2</f>
        <v/>
      </c>
      <c r="O11394" s="42">
        <f>IF(AND($B11394&lt;&gt;"",$C11394&lt;&gt;"",$B11394&lt;=$C11394),INDEX(Szabalyok!$C:$C,$N11394),"")</f>
        <v/>
      </c>
      <c r="P11394">
        <f>IF(D11394="",P11393,P11393+1)</f>
        <v/>
      </c>
    </row>
    <row r="11395">
      <c r="A11395">
        <f>IF(P11395=P11394,0,P11395)</f>
        <v/>
      </c>
      <c r="B11395" s="41">
        <f>IF($M11395&gt;300,"",IF(OR(INDEX(Bemenet!$E$2:$E$301,$M11395)="",INDEX(Bemenet!$F$2:$F$301,$M11395)=""),"",MAX(INDEX(Bemenet!$E$2:$E$301,$M11395),INDEX(Szabalyok!$A:$A,$N11395))))</f>
        <v/>
      </c>
      <c r="C11395" s="41">
        <f>IF($B11395="","",MIN(INDEX(Bemenet!$F$2:$F$301,$M11395),INDEX(Szabalyok!$B:$B,$N11395)))</f>
        <v/>
      </c>
      <c r="D11395" s="5">
        <f>IF(AND($B11395&lt;&gt;"",$C11395&lt;&gt;"",$B11395&lt;=$C11395),INDEX(Bemenet!$G$2:$G$301,$M11395),"")</f>
        <v/>
      </c>
      <c r="E11395" s="6">
        <f>IF(AND($B11395&lt;&gt;"",$C11395&lt;&gt;"",$B11395&lt;=$C11395),INDEX(Bemenet!$D$2:$D$301,$M11395),"")</f>
        <v/>
      </c>
      <c r="F11395" s="5">
        <f>IF(AND($B11395&lt;&gt;"",$C11395&lt;&gt;"",$B11395&lt;=$C11395),$C11395-$B11395+1,"")</f>
        <v/>
      </c>
      <c r="G11395" s="5">
        <f>IF($F11395="","",$F11395*$D11395)</f>
        <v/>
      </c>
      <c r="H11395" s="42">
        <f>IF($G11395="","",$O11395)</f>
        <v/>
      </c>
      <c r="I11395" s="5">
        <f>IF($G11395="","",$G11395*IF($H11395="",$O11395,$H11395)/100)</f>
        <v/>
      </c>
      <c r="J11395" s="5">
        <f>IF(OR($L11395="",NOT(COUNTIFS($L$2:$L11395,$L11395)=1)),"",SUMIFS($G:$G,$L:$L,$L11395))</f>
        <v/>
      </c>
      <c r="K11395" s="5">
        <f>IF(OR($L11395="",NOT(COUNTIFS($L$2:$L11395,$L11395)=1)),"",SUMIFS($I:$I,$L:$L,$L11395))</f>
        <v/>
      </c>
      <c r="L11395" s="6">
        <f>IF($B11395="","",YEAR($B11395))</f>
        <v/>
      </c>
      <c r="M11395" s="6">
        <f>INT((ROW()-2)/39)+1</f>
        <v/>
      </c>
      <c r="N11395" s="6">
        <f>MOD(ROW()-2,39)+2</f>
        <v/>
      </c>
      <c r="O11395" s="42">
        <f>IF(AND($B11395&lt;&gt;"",$C11395&lt;&gt;"",$B11395&lt;=$C11395),INDEX(Szabalyok!$C:$C,$N11395),"")</f>
        <v/>
      </c>
      <c r="P11395">
        <f>IF(D11395="",P11394,P11394+1)</f>
        <v/>
      </c>
    </row>
    <row r="11396">
      <c r="A11396">
        <f>IF(P11396=P11395,0,P11396)</f>
        <v/>
      </c>
      <c r="B11396" s="41">
        <f>IF($M11396&gt;300,"",IF(OR(INDEX(Bemenet!$E$2:$E$301,$M11396)="",INDEX(Bemenet!$F$2:$F$301,$M11396)=""),"",MAX(INDEX(Bemenet!$E$2:$E$301,$M11396),INDEX(Szabalyok!$A:$A,$N11396))))</f>
        <v/>
      </c>
      <c r="C11396" s="41">
        <f>IF($B11396="","",MIN(INDEX(Bemenet!$F$2:$F$301,$M11396),INDEX(Szabalyok!$B:$B,$N11396)))</f>
        <v/>
      </c>
      <c r="D11396" s="5">
        <f>IF(AND($B11396&lt;&gt;"",$C11396&lt;&gt;"",$B11396&lt;=$C11396),INDEX(Bemenet!$G$2:$G$301,$M11396),"")</f>
        <v/>
      </c>
      <c r="E11396" s="6">
        <f>IF(AND($B11396&lt;&gt;"",$C11396&lt;&gt;"",$B11396&lt;=$C11396),INDEX(Bemenet!$D$2:$D$301,$M11396),"")</f>
        <v/>
      </c>
      <c r="F11396" s="5">
        <f>IF(AND($B11396&lt;&gt;"",$C11396&lt;&gt;"",$B11396&lt;=$C11396),$C11396-$B11396+1,"")</f>
        <v/>
      </c>
      <c r="G11396" s="5">
        <f>IF($F11396="","",$F11396*$D11396)</f>
        <v/>
      </c>
      <c r="H11396" s="42">
        <f>IF($G11396="","",$O11396)</f>
        <v/>
      </c>
      <c r="I11396" s="5">
        <f>IF($G11396="","",$G11396*IF($H11396="",$O11396,$H11396)/100)</f>
        <v/>
      </c>
      <c r="J11396" s="5">
        <f>IF(OR($L11396="",NOT(COUNTIFS($L$2:$L11396,$L11396)=1)),"",SUMIFS($G:$G,$L:$L,$L11396))</f>
        <v/>
      </c>
      <c r="K11396" s="5">
        <f>IF(OR($L11396="",NOT(COUNTIFS($L$2:$L11396,$L11396)=1)),"",SUMIFS($I:$I,$L:$L,$L11396))</f>
        <v/>
      </c>
      <c r="L11396" s="6">
        <f>IF($B11396="","",YEAR($B11396))</f>
        <v/>
      </c>
      <c r="M11396" s="6">
        <f>INT((ROW()-2)/39)+1</f>
        <v/>
      </c>
      <c r="N11396" s="6">
        <f>MOD(ROW()-2,39)+2</f>
        <v/>
      </c>
      <c r="O11396" s="42">
        <f>IF(AND($B11396&lt;&gt;"",$C11396&lt;&gt;"",$B11396&lt;=$C11396),INDEX(Szabalyok!$C:$C,$N11396),"")</f>
        <v/>
      </c>
      <c r="P11396">
        <f>IF(D11396="",P11395,P11395+1)</f>
        <v/>
      </c>
    </row>
    <row r="11397">
      <c r="A11397">
        <f>IF(P11397=P11396,0,P11397)</f>
        <v/>
      </c>
      <c r="B11397" s="41">
        <f>IF($M11397&gt;300,"",IF(OR(INDEX(Bemenet!$E$2:$E$301,$M11397)="",INDEX(Bemenet!$F$2:$F$301,$M11397)=""),"",MAX(INDEX(Bemenet!$E$2:$E$301,$M11397),INDEX(Szabalyok!$A:$A,$N11397))))</f>
        <v/>
      </c>
      <c r="C11397" s="41">
        <f>IF($B11397="","",MIN(INDEX(Bemenet!$F$2:$F$301,$M11397),INDEX(Szabalyok!$B:$B,$N11397)))</f>
        <v/>
      </c>
      <c r="D11397" s="5">
        <f>IF(AND($B11397&lt;&gt;"",$C11397&lt;&gt;"",$B11397&lt;=$C11397),INDEX(Bemenet!$G$2:$G$301,$M11397),"")</f>
        <v/>
      </c>
      <c r="E11397" s="6">
        <f>IF(AND($B11397&lt;&gt;"",$C11397&lt;&gt;"",$B11397&lt;=$C11397),INDEX(Bemenet!$D$2:$D$301,$M11397),"")</f>
        <v/>
      </c>
      <c r="F11397" s="5">
        <f>IF(AND($B11397&lt;&gt;"",$C11397&lt;&gt;"",$B11397&lt;=$C11397),$C11397-$B11397+1,"")</f>
        <v/>
      </c>
      <c r="G11397" s="5">
        <f>IF($F11397="","",$F11397*$D11397)</f>
        <v/>
      </c>
      <c r="H11397" s="42">
        <f>IF($G11397="","",$O11397)</f>
        <v/>
      </c>
      <c r="I11397" s="5">
        <f>IF($G11397="","",$G11397*IF($H11397="",$O11397,$H11397)/100)</f>
        <v/>
      </c>
      <c r="J11397" s="5">
        <f>IF(OR($L11397="",NOT(COUNTIFS($L$2:$L11397,$L11397)=1)),"",SUMIFS($G:$G,$L:$L,$L11397))</f>
        <v/>
      </c>
      <c r="K11397" s="5">
        <f>IF(OR($L11397="",NOT(COUNTIFS($L$2:$L11397,$L11397)=1)),"",SUMIFS($I:$I,$L:$L,$L11397))</f>
        <v/>
      </c>
      <c r="L11397" s="6">
        <f>IF($B11397="","",YEAR($B11397))</f>
        <v/>
      </c>
      <c r="M11397" s="6">
        <f>INT((ROW()-2)/39)+1</f>
        <v/>
      </c>
      <c r="N11397" s="6">
        <f>MOD(ROW()-2,39)+2</f>
        <v/>
      </c>
      <c r="O11397" s="42">
        <f>IF(AND($B11397&lt;&gt;"",$C11397&lt;&gt;"",$B11397&lt;=$C11397),INDEX(Szabalyok!$C:$C,$N11397),"")</f>
        <v/>
      </c>
      <c r="P11397">
        <f>IF(D11397="",P11396,P11396+1)</f>
        <v/>
      </c>
    </row>
    <row r="11398">
      <c r="A11398">
        <f>IF(P11398=P11397,0,P11398)</f>
        <v/>
      </c>
      <c r="B11398" s="41">
        <f>IF($M11398&gt;300,"",IF(OR(INDEX(Bemenet!$E$2:$E$301,$M11398)="",INDEX(Bemenet!$F$2:$F$301,$M11398)=""),"",MAX(INDEX(Bemenet!$E$2:$E$301,$M11398),INDEX(Szabalyok!$A:$A,$N11398))))</f>
        <v/>
      </c>
      <c r="C11398" s="41">
        <f>IF($B11398="","",MIN(INDEX(Bemenet!$F$2:$F$301,$M11398),INDEX(Szabalyok!$B:$B,$N11398)))</f>
        <v/>
      </c>
      <c r="D11398" s="5">
        <f>IF(AND($B11398&lt;&gt;"",$C11398&lt;&gt;"",$B11398&lt;=$C11398),INDEX(Bemenet!$G$2:$G$301,$M11398),"")</f>
        <v/>
      </c>
      <c r="E11398" s="6">
        <f>IF(AND($B11398&lt;&gt;"",$C11398&lt;&gt;"",$B11398&lt;=$C11398),INDEX(Bemenet!$D$2:$D$301,$M11398),"")</f>
        <v/>
      </c>
      <c r="F11398" s="5">
        <f>IF(AND($B11398&lt;&gt;"",$C11398&lt;&gt;"",$B11398&lt;=$C11398),$C11398-$B11398+1,"")</f>
        <v/>
      </c>
      <c r="G11398" s="5">
        <f>IF($F11398="","",$F11398*$D11398)</f>
        <v/>
      </c>
      <c r="H11398" s="42">
        <f>IF($G11398="","",$O11398)</f>
        <v/>
      </c>
      <c r="I11398" s="5">
        <f>IF($G11398="","",$G11398*IF($H11398="",$O11398,$H11398)/100)</f>
        <v/>
      </c>
      <c r="J11398" s="5">
        <f>IF(OR($L11398="",NOT(COUNTIFS($L$2:$L11398,$L11398)=1)),"",SUMIFS($G:$G,$L:$L,$L11398))</f>
        <v/>
      </c>
      <c r="K11398" s="5">
        <f>IF(OR($L11398="",NOT(COUNTIFS($L$2:$L11398,$L11398)=1)),"",SUMIFS($I:$I,$L:$L,$L11398))</f>
        <v/>
      </c>
      <c r="L11398" s="6">
        <f>IF($B11398="","",YEAR($B11398))</f>
        <v/>
      </c>
      <c r="M11398" s="6">
        <f>INT((ROW()-2)/39)+1</f>
        <v/>
      </c>
      <c r="N11398" s="6">
        <f>MOD(ROW()-2,39)+2</f>
        <v/>
      </c>
      <c r="O11398" s="42">
        <f>IF(AND($B11398&lt;&gt;"",$C11398&lt;&gt;"",$B11398&lt;=$C11398),INDEX(Szabalyok!$C:$C,$N11398),"")</f>
        <v/>
      </c>
      <c r="P11398">
        <f>IF(D11398="",P11397,P11397+1)</f>
        <v/>
      </c>
    </row>
    <row r="11399">
      <c r="A11399">
        <f>IF(P11399=P11398,0,P11399)</f>
        <v/>
      </c>
      <c r="B11399" s="41">
        <f>IF($M11399&gt;300,"",IF(OR(INDEX(Bemenet!$E$2:$E$301,$M11399)="",INDEX(Bemenet!$F$2:$F$301,$M11399)=""),"",MAX(INDEX(Bemenet!$E$2:$E$301,$M11399),INDEX(Szabalyok!$A:$A,$N11399))))</f>
        <v/>
      </c>
      <c r="C11399" s="41">
        <f>IF($B11399="","",MIN(INDEX(Bemenet!$F$2:$F$301,$M11399),INDEX(Szabalyok!$B:$B,$N11399)))</f>
        <v/>
      </c>
      <c r="D11399" s="5">
        <f>IF(AND($B11399&lt;&gt;"",$C11399&lt;&gt;"",$B11399&lt;=$C11399),INDEX(Bemenet!$G$2:$G$301,$M11399),"")</f>
        <v/>
      </c>
      <c r="E11399" s="6">
        <f>IF(AND($B11399&lt;&gt;"",$C11399&lt;&gt;"",$B11399&lt;=$C11399),INDEX(Bemenet!$D$2:$D$301,$M11399),"")</f>
        <v/>
      </c>
      <c r="F11399" s="5">
        <f>IF(AND($B11399&lt;&gt;"",$C11399&lt;&gt;"",$B11399&lt;=$C11399),$C11399-$B11399+1,"")</f>
        <v/>
      </c>
      <c r="G11399" s="5">
        <f>IF($F11399="","",$F11399*$D11399)</f>
        <v/>
      </c>
      <c r="H11399" s="42">
        <f>IF($G11399="","",$O11399)</f>
        <v/>
      </c>
      <c r="I11399" s="5">
        <f>IF($G11399="","",$G11399*IF($H11399="",$O11399,$H11399)/100)</f>
        <v/>
      </c>
      <c r="J11399" s="5">
        <f>IF(OR($L11399="",NOT(COUNTIFS($L$2:$L11399,$L11399)=1)),"",SUMIFS($G:$G,$L:$L,$L11399))</f>
        <v/>
      </c>
      <c r="K11399" s="5">
        <f>IF(OR($L11399="",NOT(COUNTIFS($L$2:$L11399,$L11399)=1)),"",SUMIFS($I:$I,$L:$L,$L11399))</f>
        <v/>
      </c>
      <c r="L11399" s="6">
        <f>IF($B11399="","",YEAR($B11399))</f>
        <v/>
      </c>
      <c r="M11399" s="6">
        <f>INT((ROW()-2)/39)+1</f>
        <v/>
      </c>
      <c r="N11399" s="6">
        <f>MOD(ROW()-2,39)+2</f>
        <v/>
      </c>
      <c r="O11399" s="42">
        <f>IF(AND($B11399&lt;&gt;"",$C11399&lt;&gt;"",$B11399&lt;=$C11399),INDEX(Szabalyok!$C:$C,$N11399),"")</f>
        <v/>
      </c>
      <c r="P11399">
        <f>IF(D11399="",P11398,P11398+1)</f>
        <v/>
      </c>
    </row>
    <row r="11400">
      <c r="A11400">
        <f>IF(P11400=P11399,0,P11400)</f>
        <v/>
      </c>
      <c r="B11400" s="41">
        <f>IF($M11400&gt;300,"",IF(OR(INDEX(Bemenet!$E$2:$E$301,$M11400)="",INDEX(Bemenet!$F$2:$F$301,$M11400)=""),"",MAX(INDEX(Bemenet!$E$2:$E$301,$M11400),INDEX(Szabalyok!$A:$A,$N11400))))</f>
        <v/>
      </c>
      <c r="C11400" s="41">
        <f>IF($B11400="","",MIN(INDEX(Bemenet!$F$2:$F$301,$M11400),INDEX(Szabalyok!$B:$B,$N11400)))</f>
        <v/>
      </c>
      <c r="D11400" s="5">
        <f>IF(AND($B11400&lt;&gt;"",$C11400&lt;&gt;"",$B11400&lt;=$C11400),INDEX(Bemenet!$G$2:$G$301,$M11400),"")</f>
        <v/>
      </c>
      <c r="E11400" s="6">
        <f>IF(AND($B11400&lt;&gt;"",$C11400&lt;&gt;"",$B11400&lt;=$C11400),INDEX(Bemenet!$D$2:$D$301,$M11400),"")</f>
        <v/>
      </c>
      <c r="F11400" s="5">
        <f>IF(AND($B11400&lt;&gt;"",$C11400&lt;&gt;"",$B11400&lt;=$C11400),$C11400-$B11400+1,"")</f>
        <v/>
      </c>
      <c r="G11400" s="5">
        <f>IF($F11400="","",$F11400*$D11400)</f>
        <v/>
      </c>
      <c r="H11400" s="42">
        <f>IF($G11400="","",$O11400)</f>
        <v/>
      </c>
      <c r="I11400" s="5">
        <f>IF($G11400="","",$G11400*IF($H11400="",$O11400,$H11400)/100)</f>
        <v/>
      </c>
      <c r="J11400" s="5">
        <f>IF(OR($L11400="",NOT(COUNTIFS($L$2:$L11400,$L11400)=1)),"",SUMIFS($G:$G,$L:$L,$L11400))</f>
        <v/>
      </c>
      <c r="K11400" s="5">
        <f>IF(OR($L11400="",NOT(COUNTIFS($L$2:$L11400,$L11400)=1)),"",SUMIFS($I:$I,$L:$L,$L11400))</f>
        <v/>
      </c>
      <c r="L11400" s="6">
        <f>IF($B11400="","",YEAR($B11400))</f>
        <v/>
      </c>
      <c r="M11400" s="6">
        <f>INT((ROW()-2)/39)+1</f>
        <v/>
      </c>
      <c r="N11400" s="6">
        <f>MOD(ROW()-2,39)+2</f>
        <v/>
      </c>
      <c r="O11400" s="42">
        <f>IF(AND($B11400&lt;&gt;"",$C11400&lt;&gt;"",$B11400&lt;=$C11400),INDEX(Szabalyok!$C:$C,$N11400),"")</f>
        <v/>
      </c>
      <c r="P11400">
        <f>IF(D11400="",P11399,P11399+1)</f>
        <v/>
      </c>
    </row>
    <row r="11401">
      <c r="A11401">
        <f>IF(P11401=P11400,0,P11401)</f>
        <v/>
      </c>
      <c r="B11401" s="41">
        <f>IF($M11401&gt;300,"",IF(OR(INDEX(Bemenet!$E$2:$E$301,$M11401)="",INDEX(Bemenet!$F$2:$F$301,$M11401)=""),"",MAX(INDEX(Bemenet!$E$2:$E$301,$M11401),INDEX(Szabalyok!$A:$A,$N11401))))</f>
        <v/>
      </c>
      <c r="C11401" s="41">
        <f>IF($B11401="","",MIN(INDEX(Bemenet!$F$2:$F$301,$M11401),INDEX(Szabalyok!$B:$B,$N11401)))</f>
        <v/>
      </c>
      <c r="D11401" s="5">
        <f>IF(AND($B11401&lt;&gt;"",$C11401&lt;&gt;"",$B11401&lt;=$C11401),INDEX(Bemenet!$G$2:$G$301,$M11401),"")</f>
        <v/>
      </c>
      <c r="E11401" s="6">
        <f>IF(AND($B11401&lt;&gt;"",$C11401&lt;&gt;"",$B11401&lt;=$C11401),INDEX(Bemenet!$D$2:$D$301,$M11401),"")</f>
        <v/>
      </c>
      <c r="F11401" s="5">
        <f>IF(AND($B11401&lt;&gt;"",$C11401&lt;&gt;"",$B11401&lt;=$C11401),$C11401-$B11401+1,"")</f>
        <v/>
      </c>
      <c r="G11401" s="5">
        <f>IF($F11401="","",$F11401*$D11401)</f>
        <v/>
      </c>
      <c r="H11401" s="42">
        <f>IF($G11401="","",$O11401)</f>
        <v/>
      </c>
      <c r="I11401" s="5">
        <f>IF($G11401="","",$G11401*IF($H11401="",$O11401,$H11401)/100)</f>
        <v/>
      </c>
      <c r="J11401" s="5">
        <f>IF(OR($L11401="",NOT(COUNTIFS($L$2:$L11401,$L11401)=1)),"",SUMIFS($G:$G,$L:$L,$L11401))</f>
        <v/>
      </c>
      <c r="K11401" s="5">
        <f>IF(OR($L11401="",NOT(COUNTIFS($L$2:$L11401,$L11401)=1)),"",SUMIFS($I:$I,$L:$L,$L11401))</f>
        <v/>
      </c>
      <c r="L11401" s="6">
        <f>IF($B11401="","",YEAR($B11401))</f>
        <v/>
      </c>
      <c r="M11401" s="6">
        <f>INT((ROW()-2)/39)+1</f>
        <v/>
      </c>
      <c r="N11401" s="6">
        <f>MOD(ROW()-2,39)+2</f>
        <v/>
      </c>
      <c r="O11401" s="42">
        <f>IF(AND($B11401&lt;&gt;"",$C11401&lt;&gt;"",$B11401&lt;=$C11401),INDEX(Szabalyok!$C:$C,$N11401),"")</f>
        <v/>
      </c>
      <c r="P11401">
        <f>IF(D11401="",P11400,P11400+1)</f>
        <v/>
      </c>
    </row>
    <row r="11402">
      <c r="A11402">
        <f>IF(P11402=P11401,0,P11402)</f>
        <v/>
      </c>
      <c r="B11402" s="41">
        <f>IF($M11402&gt;300,"",IF(OR(INDEX(Bemenet!$E$2:$E$301,$M11402)="",INDEX(Bemenet!$F$2:$F$301,$M11402)=""),"",MAX(INDEX(Bemenet!$E$2:$E$301,$M11402),INDEX(Szabalyok!$A:$A,$N11402))))</f>
        <v/>
      </c>
      <c r="C11402" s="41">
        <f>IF($B11402="","",MIN(INDEX(Bemenet!$F$2:$F$301,$M11402),INDEX(Szabalyok!$B:$B,$N11402)))</f>
        <v/>
      </c>
      <c r="D11402" s="5">
        <f>IF(AND($B11402&lt;&gt;"",$C11402&lt;&gt;"",$B11402&lt;=$C11402),INDEX(Bemenet!$G$2:$G$301,$M11402),"")</f>
        <v/>
      </c>
      <c r="E11402" s="6">
        <f>IF(AND($B11402&lt;&gt;"",$C11402&lt;&gt;"",$B11402&lt;=$C11402),INDEX(Bemenet!$D$2:$D$301,$M11402),"")</f>
        <v/>
      </c>
      <c r="F11402" s="5">
        <f>IF(AND($B11402&lt;&gt;"",$C11402&lt;&gt;"",$B11402&lt;=$C11402),$C11402-$B11402+1,"")</f>
        <v/>
      </c>
      <c r="G11402" s="5">
        <f>IF($F11402="","",$F11402*$D11402)</f>
        <v/>
      </c>
      <c r="H11402" s="42">
        <f>IF($G11402="","",$O11402)</f>
        <v/>
      </c>
      <c r="I11402" s="5">
        <f>IF($G11402="","",$G11402*IF($H11402="",$O11402,$H11402)/100)</f>
        <v/>
      </c>
      <c r="J11402" s="5">
        <f>IF(OR($L11402="",NOT(COUNTIFS($L$2:$L11402,$L11402)=1)),"",SUMIFS($G:$G,$L:$L,$L11402))</f>
        <v/>
      </c>
      <c r="K11402" s="5">
        <f>IF(OR($L11402="",NOT(COUNTIFS($L$2:$L11402,$L11402)=1)),"",SUMIFS($I:$I,$L:$L,$L11402))</f>
        <v/>
      </c>
      <c r="L11402" s="6">
        <f>IF($B11402="","",YEAR($B11402))</f>
        <v/>
      </c>
      <c r="M11402" s="6">
        <f>INT((ROW()-2)/39)+1</f>
        <v/>
      </c>
      <c r="N11402" s="6">
        <f>MOD(ROW()-2,39)+2</f>
        <v/>
      </c>
      <c r="O11402" s="42">
        <f>IF(AND($B11402&lt;&gt;"",$C11402&lt;&gt;"",$B11402&lt;=$C11402),INDEX(Szabalyok!$C:$C,$N11402),"")</f>
        <v/>
      </c>
      <c r="P11402">
        <f>IF(D11402="",P11401,P11401+1)</f>
        <v/>
      </c>
    </row>
    <row r="11403">
      <c r="A11403">
        <f>IF(P11403=P11402,0,P11403)</f>
        <v/>
      </c>
      <c r="B11403" s="41">
        <f>IF($M11403&gt;300,"",IF(OR(INDEX(Bemenet!$E$2:$E$301,$M11403)="",INDEX(Bemenet!$F$2:$F$301,$M11403)=""),"",MAX(INDEX(Bemenet!$E$2:$E$301,$M11403),INDEX(Szabalyok!$A:$A,$N11403))))</f>
        <v/>
      </c>
      <c r="C11403" s="41">
        <f>IF($B11403="","",MIN(INDEX(Bemenet!$F$2:$F$301,$M11403),INDEX(Szabalyok!$B:$B,$N11403)))</f>
        <v/>
      </c>
      <c r="D11403" s="5">
        <f>IF(AND($B11403&lt;&gt;"",$C11403&lt;&gt;"",$B11403&lt;=$C11403),INDEX(Bemenet!$G$2:$G$301,$M11403),"")</f>
        <v/>
      </c>
      <c r="E11403" s="6">
        <f>IF(AND($B11403&lt;&gt;"",$C11403&lt;&gt;"",$B11403&lt;=$C11403),INDEX(Bemenet!$D$2:$D$301,$M11403),"")</f>
        <v/>
      </c>
      <c r="F11403" s="5">
        <f>IF(AND($B11403&lt;&gt;"",$C11403&lt;&gt;"",$B11403&lt;=$C11403),$C11403-$B11403+1,"")</f>
        <v/>
      </c>
      <c r="G11403" s="5">
        <f>IF($F11403="","",$F11403*$D11403)</f>
        <v/>
      </c>
      <c r="H11403" s="42">
        <f>IF($G11403="","",$O11403)</f>
        <v/>
      </c>
      <c r="I11403" s="5">
        <f>IF($G11403="","",$G11403*IF($H11403="",$O11403,$H11403)/100)</f>
        <v/>
      </c>
      <c r="J11403" s="5">
        <f>IF(OR($L11403="",NOT(COUNTIFS($L$2:$L11403,$L11403)=1)),"",SUMIFS($G:$G,$L:$L,$L11403))</f>
        <v/>
      </c>
      <c r="K11403" s="5">
        <f>IF(OR($L11403="",NOT(COUNTIFS($L$2:$L11403,$L11403)=1)),"",SUMIFS($I:$I,$L:$L,$L11403))</f>
        <v/>
      </c>
      <c r="L11403" s="6">
        <f>IF($B11403="","",YEAR($B11403))</f>
        <v/>
      </c>
      <c r="M11403" s="6">
        <f>INT((ROW()-2)/39)+1</f>
        <v/>
      </c>
      <c r="N11403" s="6">
        <f>MOD(ROW()-2,39)+2</f>
        <v/>
      </c>
      <c r="O11403" s="42">
        <f>IF(AND($B11403&lt;&gt;"",$C11403&lt;&gt;"",$B11403&lt;=$C11403),INDEX(Szabalyok!$C:$C,$N11403),"")</f>
        <v/>
      </c>
      <c r="P11403">
        <f>IF(D11403="",P11402,P11402+1)</f>
        <v/>
      </c>
    </row>
    <row r="11404">
      <c r="A11404">
        <f>IF(P11404=P11403,0,P11404)</f>
        <v/>
      </c>
      <c r="B11404" s="41">
        <f>IF($M11404&gt;300,"",IF(OR(INDEX(Bemenet!$E$2:$E$301,$M11404)="",INDEX(Bemenet!$F$2:$F$301,$M11404)=""),"",MAX(INDEX(Bemenet!$E$2:$E$301,$M11404),INDEX(Szabalyok!$A:$A,$N11404))))</f>
        <v/>
      </c>
      <c r="C11404" s="41">
        <f>IF($B11404="","",MIN(INDEX(Bemenet!$F$2:$F$301,$M11404),INDEX(Szabalyok!$B:$B,$N11404)))</f>
        <v/>
      </c>
      <c r="D11404" s="5">
        <f>IF(AND($B11404&lt;&gt;"",$C11404&lt;&gt;"",$B11404&lt;=$C11404),INDEX(Bemenet!$G$2:$G$301,$M11404),"")</f>
        <v/>
      </c>
      <c r="E11404" s="6">
        <f>IF(AND($B11404&lt;&gt;"",$C11404&lt;&gt;"",$B11404&lt;=$C11404),INDEX(Bemenet!$D$2:$D$301,$M11404),"")</f>
        <v/>
      </c>
      <c r="F11404" s="5">
        <f>IF(AND($B11404&lt;&gt;"",$C11404&lt;&gt;"",$B11404&lt;=$C11404),$C11404-$B11404+1,"")</f>
        <v/>
      </c>
      <c r="G11404" s="5">
        <f>IF($F11404="","",$F11404*$D11404)</f>
        <v/>
      </c>
      <c r="H11404" s="42">
        <f>IF($G11404="","",$O11404)</f>
        <v/>
      </c>
      <c r="I11404" s="5">
        <f>IF($G11404="","",$G11404*IF($H11404="",$O11404,$H11404)/100)</f>
        <v/>
      </c>
      <c r="J11404" s="5">
        <f>IF(OR($L11404="",NOT(COUNTIFS($L$2:$L11404,$L11404)=1)),"",SUMIFS($G:$G,$L:$L,$L11404))</f>
        <v/>
      </c>
      <c r="K11404" s="5">
        <f>IF(OR($L11404="",NOT(COUNTIFS($L$2:$L11404,$L11404)=1)),"",SUMIFS($I:$I,$L:$L,$L11404))</f>
        <v/>
      </c>
      <c r="L11404" s="6">
        <f>IF($B11404="","",YEAR($B11404))</f>
        <v/>
      </c>
      <c r="M11404" s="6">
        <f>INT((ROW()-2)/39)+1</f>
        <v/>
      </c>
      <c r="N11404" s="6">
        <f>MOD(ROW()-2,39)+2</f>
        <v/>
      </c>
      <c r="O11404" s="42">
        <f>IF(AND($B11404&lt;&gt;"",$C11404&lt;&gt;"",$B11404&lt;=$C11404),INDEX(Szabalyok!$C:$C,$N11404),"")</f>
        <v/>
      </c>
      <c r="P11404">
        <f>IF(D11404="",P11403,P11403+1)</f>
        <v/>
      </c>
    </row>
    <row r="11405">
      <c r="A11405">
        <f>IF(P11405=P11404,0,P11405)</f>
        <v/>
      </c>
      <c r="B11405" s="41">
        <f>IF($M11405&gt;300,"",IF(OR(INDEX(Bemenet!$E$2:$E$301,$M11405)="",INDEX(Bemenet!$F$2:$F$301,$M11405)=""),"",MAX(INDEX(Bemenet!$E$2:$E$301,$M11405),INDEX(Szabalyok!$A:$A,$N11405))))</f>
        <v/>
      </c>
      <c r="C11405" s="41">
        <f>IF($B11405="","",MIN(INDEX(Bemenet!$F$2:$F$301,$M11405),INDEX(Szabalyok!$B:$B,$N11405)))</f>
        <v/>
      </c>
      <c r="D11405" s="5">
        <f>IF(AND($B11405&lt;&gt;"",$C11405&lt;&gt;"",$B11405&lt;=$C11405),INDEX(Bemenet!$G$2:$G$301,$M11405),"")</f>
        <v/>
      </c>
      <c r="E11405" s="6">
        <f>IF(AND($B11405&lt;&gt;"",$C11405&lt;&gt;"",$B11405&lt;=$C11405),INDEX(Bemenet!$D$2:$D$301,$M11405),"")</f>
        <v/>
      </c>
      <c r="F11405" s="5">
        <f>IF(AND($B11405&lt;&gt;"",$C11405&lt;&gt;"",$B11405&lt;=$C11405),$C11405-$B11405+1,"")</f>
        <v/>
      </c>
      <c r="G11405" s="5">
        <f>IF($F11405="","",$F11405*$D11405)</f>
        <v/>
      </c>
      <c r="H11405" s="42">
        <f>IF($G11405="","",$O11405)</f>
        <v/>
      </c>
      <c r="I11405" s="5">
        <f>IF($G11405="","",$G11405*IF($H11405="",$O11405,$H11405)/100)</f>
        <v/>
      </c>
      <c r="J11405" s="5">
        <f>IF(OR($L11405="",NOT(COUNTIFS($L$2:$L11405,$L11405)=1)),"",SUMIFS($G:$G,$L:$L,$L11405))</f>
        <v/>
      </c>
      <c r="K11405" s="5">
        <f>IF(OR($L11405="",NOT(COUNTIFS($L$2:$L11405,$L11405)=1)),"",SUMIFS($I:$I,$L:$L,$L11405))</f>
        <v/>
      </c>
      <c r="L11405" s="6">
        <f>IF($B11405="","",YEAR($B11405))</f>
        <v/>
      </c>
      <c r="M11405" s="6">
        <f>INT((ROW()-2)/39)+1</f>
        <v/>
      </c>
      <c r="N11405" s="6">
        <f>MOD(ROW()-2,39)+2</f>
        <v/>
      </c>
      <c r="O11405" s="42">
        <f>IF(AND($B11405&lt;&gt;"",$C11405&lt;&gt;"",$B11405&lt;=$C11405),INDEX(Szabalyok!$C:$C,$N11405),"")</f>
        <v/>
      </c>
      <c r="P11405">
        <f>IF(D11405="",P11404,P11404+1)</f>
        <v/>
      </c>
    </row>
    <row r="11406">
      <c r="A11406">
        <f>IF(P11406=P11405,0,P11406)</f>
        <v/>
      </c>
      <c r="B11406" s="41">
        <f>IF($M11406&gt;300,"",IF(OR(INDEX(Bemenet!$E$2:$E$301,$M11406)="",INDEX(Bemenet!$F$2:$F$301,$M11406)=""),"",MAX(INDEX(Bemenet!$E$2:$E$301,$M11406),INDEX(Szabalyok!$A:$A,$N11406))))</f>
        <v/>
      </c>
      <c r="C11406" s="41">
        <f>IF($B11406="","",MIN(INDEX(Bemenet!$F$2:$F$301,$M11406),INDEX(Szabalyok!$B:$B,$N11406)))</f>
        <v/>
      </c>
      <c r="D11406" s="5">
        <f>IF(AND($B11406&lt;&gt;"",$C11406&lt;&gt;"",$B11406&lt;=$C11406),INDEX(Bemenet!$G$2:$G$301,$M11406),"")</f>
        <v/>
      </c>
      <c r="E11406" s="6">
        <f>IF(AND($B11406&lt;&gt;"",$C11406&lt;&gt;"",$B11406&lt;=$C11406),INDEX(Bemenet!$D$2:$D$301,$M11406),"")</f>
        <v/>
      </c>
      <c r="F11406" s="5">
        <f>IF(AND($B11406&lt;&gt;"",$C11406&lt;&gt;"",$B11406&lt;=$C11406),$C11406-$B11406+1,"")</f>
        <v/>
      </c>
      <c r="G11406" s="5">
        <f>IF($F11406="","",$F11406*$D11406)</f>
        <v/>
      </c>
      <c r="H11406" s="42">
        <f>IF($G11406="","",$O11406)</f>
        <v/>
      </c>
      <c r="I11406" s="5">
        <f>IF($G11406="","",$G11406*IF($H11406="",$O11406,$H11406)/100)</f>
        <v/>
      </c>
      <c r="J11406" s="5">
        <f>IF(OR($L11406="",NOT(COUNTIFS($L$2:$L11406,$L11406)=1)),"",SUMIFS($G:$G,$L:$L,$L11406))</f>
        <v/>
      </c>
      <c r="K11406" s="5">
        <f>IF(OR($L11406="",NOT(COUNTIFS($L$2:$L11406,$L11406)=1)),"",SUMIFS($I:$I,$L:$L,$L11406))</f>
        <v/>
      </c>
      <c r="L11406" s="6">
        <f>IF($B11406="","",YEAR($B11406))</f>
        <v/>
      </c>
      <c r="M11406" s="6">
        <f>INT((ROW()-2)/39)+1</f>
        <v/>
      </c>
      <c r="N11406" s="6">
        <f>MOD(ROW()-2,39)+2</f>
        <v/>
      </c>
      <c r="O11406" s="42">
        <f>IF(AND($B11406&lt;&gt;"",$C11406&lt;&gt;"",$B11406&lt;=$C11406),INDEX(Szabalyok!$C:$C,$N11406),"")</f>
        <v/>
      </c>
      <c r="P11406">
        <f>IF(D11406="",P11405,P11405+1)</f>
        <v/>
      </c>
    </row>
    <row r="11407">
      <c r="A11407">
        <f>IF(P11407=P11406,0,P11407)</f>
        <v/>
      </c>
      <c r="B11407" s="41">
        <f>IF($M11407&gt;300,"",IF(OR(INDEX(Bemenet!$E$2:$E$301,$M11407)="",INDEX(Bemenet!$F$2:$F$301,$M11407)=""),"",MAX(INDEX(Bemenet!$E$2:$E$301,$M11407),INDEX(Szabalyok!$A:$A,$N11407))))</f>
        <v/>
      </c>
      <c r="C11407" s="41">
        <f>IF($B11407="","",MIN(INDEX(Bemenet!$F$2:$F$301,$M11407),INDEX(Szabalyok!$B:$B,$N11407)))</f>
        <v/>
      </c>
      <c r="D11407" s="5">
        <f>IF(AND($B11407&lt;&gt;"",$C11407&lt;&gt;"",$B11407&lt;=$C11407),INDEX(Bemenet!$G$2:$G$301,$M11407),"")</f>
        <v/>
      </c>
      <c r="E11407" s="6">
        <f>IF(AND($B11407&lt;&gt;"",$C11407&lt;&gt;"",$B11407&lt;=$C11407),INDEX(Bemenet!$D$2:$D$301,$M11407),"")</f>
        <v/>
      </c>
      <c r="F11407" s="5">
        <f>IF(AND($B11407&lt;&gt;"",$C11407&lt;&gt;"",$B11407&lt;=$C11407),$C11407-$B11407+1,"")</f>
        <v/>
      </c>
      <c r="G11407" s="5">
        <f>IF($F11407="","",$F11407*$D11407)</f>
        <v/>
      </c>
      <c r="H11407" s="42">
        <f>IF($G11407="","",$O11407)</f>
        <v/>
      </c>
      <c r="I11407" s="5">
        <f>IF($G11407="","",$G11407*IF($H11407="",$O11407,$H11407)/100)</f>
        <v/>
      </c>
      <c r="J11407" s="5">
        <f>IF(OR($L11407="",NOT(COUNTIFS($L$2:$L11407,$L11407)=1)),"",SUMIFS($G:$G,$L:$L,$L11407))</f>
        <v/>
      </c>
      <c r="K11407" s="5">
        <f>IF(OR($L11407="",NOT(COUNTIFS($L$2:$L11407,$L11407)=1)),"",SUMIFS($I:$I,$L:$L,$L11407))</f>
        <v/>
      </c>
      <c r="L11407" s="6">
        <f>IF($B11407="","",YEAR($B11407))</f>
        <v/>
      </c>
      <c r="M11407" s="6">
        <f>INT((ROW()-2)/39)+1</f>
        <v/>
      </c>
      <c r="N11407" s="6">
        <f>MOD(ROW()-2,39)+2</f>
        <v/>
      </c>
      <c r="O11407" s="42">
        <f>IF(AND($B11407&lt;&gt;"",$C11407&lt;&gt;"",$B11407&lt;=$C11407),INDEX(Szabalyok!$C:$C,$N11407),"")</f>
        <v/>
      </c>
      <c r="P11407">
        <f>IF(D11407="",P11406,P11406+1)</f>
        <v/>
      </c>
    </row>
    <row r="11408">
      <c r="A11408">
        <f>IF(P11408=P11407,0,P11408)</f>
        <v/>
      </c>
      <c r="B11408" s="41">
        <f>IF($M11408&gt;300,"",IF(OR(INDEX(Bemenet!$E$2:$E$301,$M11408)="",INDEX(Bemenet!$F$2:$F$301,$M11408)=""),"",MAX(INDEX(Bemenet!$E$2:$E$301,$M11408),INDEX(Szabalyok!$A:$A,$N11408))))</f>
        <v/>
      </c>
      <c r="C11408" s="41">
        <f>IF($B11408="","",MIN(INDEX(Bemenet!$F$2:$F$301,$M11408),INDEX(Szabalyok!$B:$B,$N11408)))</f>
        <v/>
      </c>
      <c r="D11408" s="5">
        <f>IF(AND($B11408&lt;&gt;"",$C11408&lt;&gt;"",$B11408&lt;=$C11408),INDEX(Bemenet!$G$2:$G$301,$M11408),"")</f>
        <v/>
      </c>
      <c r="E11408" s="6">
        <f>IF(AND($B11408&lt;&gt;"",$C11408&lt;&gt;"",$B11408&lt;=$C11408),INDEX(Bemenet!$D$2:$D$301,$M11408),"")</f>
        <v/>
      </c>
      <c r="F11408" s="5">
        <f>IF(AND($B11408&lt;&gt;"",$C11408&lt;&gt;"",$B11408&lt;=$C11408),$C11408-$B11408+1,"")</f>
        <v/>
      </c>
      <c r="G11408" s="5">
        <f>IF($F11408="","",$F11408*$D11408)</f>
        <v/>
      </c>
      <c r="H11408" s="42">
        <f>IF($G11408="","",$O11408)</f>
        <v/>
      </c>
      <c r="I11408" s="5">
        <f>IF($G11408="","",$G11408*IF($H11408="",$O11408,$H11408)/100)</f>
        <v/>
      </c>
      <c r="J11408" s="5">
        <f>IF(OR($L11408="",NOT(COUNTIFS($L$2:$L11408,$L11408)=1)),"",SUMIFS($G:$G,$L:$L,$L11408))</f>
        <v/>
      </c>
      <c r="K11408" s="5">
        <f>IF(OR($L11408="",NOT(COUNTIFS($L$2:$L11408,$L11408)=1)),"",SUMIFS($I:$I,$L:$L,$L11408))</f>
        <v/>
      </c>
      <c r="L11408" s="6">
        <f>IF($B11408="","",YEAR($B11408))</f>
        <v/>
      </c>
      <c r="M11408" s="6">
        <f>INT((ROW()-2)/39)+1</f>
        <v/>
      </c>
      <c r="N11408" s="6">
        <f>MOD(ROW()-2,39)+2</f>
        <v/>
      </c>
      <c r="O11408" s="42">
        <f>IF(AND($B11408&lt;&gt;"",$C11408&lt;&gt;"",$B11408&lt;=$C11408),INDEX(Szabalyok!$C:$C,$N11408),"")</f>
        <v/>
      </c>
      <c r="P11408">
        <f>IF(D11408="",P11407,P11407+1)</f>
        <v/>
      </c>
    </row>
    <row r="11409">
      <c r="A11409">
        <f>IF(P11409=P11408,0,P11409)</f>
        <v/>
      </c>
      <c r="B11409" s="41">
        <f>IF($M11409&gt;300,"",IF(OR(INDEX(Bemenet!$E$2:$E$301,$M11409)="",INDEX(Bemenet!$F$2:$F$301,$M11409)=""),"",MAX(INDEX(Bemenet!$E$2:$E$301,$M11409),INDEX(Szabalyok!$A:$A,$N11409))))</f>
        <v/>
      </c>
      <c r="C11409" s="41">
        <f>IF($B11409="","",MIN(INDEX(Bemenet!$F$2:$F$301,$M11409),INDEX(Szabalyok!$B:$B,$N11409)))</f>
        <v/>
      </c>
      <c r="D11409" s="5">
        <f>IF(AND($B11409&lt;&gt;"",$C11409&lt;&gt;"",$B11409&lt;=$C11409),INDEX(Bemenet!$G$2:$G$301,$M11409),"")</f>
        <v/>
      </c>
      <c r="E11409" s="6">
        <f>IF(AND($B11409&lt;&gt;"",$C11409&lt;&gt;"",$B11409&lt;=$C11409),INDEX(Bemenet!$D$2:$D$301,$M11409),"")</f>
        <v/>
      </c>
      <c r="F11409" s="5">
        <f>IF(AND($B11409&lt;&gt;"",$C11409&lt;&gt;"",$B11409&lt;=$C11409),$C11409-$B11409+1,"")</f>
        <v/>
      </c>
      <c r="G11409" s="5">
        <f>IF($F11409="","",$F11409*$D11409)</f>
        <v/>
      </c>
      <c r="H11409" s="42">
        <f>IF($G11409="","",$O11409)</f>
        <v/>
      </c>
      <c r="I11409" s="5">
        <f>IF($G11409="","",$G11409*IF($H11409="",$O11409,$H11409)/100)</f>
        <v/>
      </c>
      <c r="J11409" s="5">
        <f>IF(OR($L11409="",NOT(COUNTIFS($L$2:$L11409,$L11409)=1)),"",SUMIFS($G:$G,$L:$L,$L11409))</f>
        <v/>
      </c>
      <c r="K11409" s="5">
        <f>IF(OR($L11409="",NOT(COUNTIFS($L$2:$L11409,$L11409)=1)),"",SUMIFS($I:$I,$L:$L,$L11409))</f>
        <v/>
      </c>
      <c r="L11409" s="6">
        <f>IF($B11409="","",YEAR($B11409))</f>
        <v/>
      </c>
      <c r="M11409" s="6">
        <f>INT((ROW()-2)/39)+1</f>
        <v/>
      </c>
      <c r="N11409" s="6">
        <f>MOD(ROW()-2,39)+2</f>
        <v/>
      </c>
      <c r="O11409" s="42">
        <f>IF(AND($B11409&lt;&gt;"",$C11409&lt;&gt;"",$B11409&lt;=$C11409),INDEX(Szabalyok!$C:$C,$N11409),"")</f>
        <v/>
      </c>
      <c r="P11409">
        <f>IF(D11409="",P11408,P11408+1)</f>
        <v/>
      </c>
    </row>
    <row r="11410">
      <c r="A11410">
        <f>IF(P11410=P11409,0,P11410)</f>
        <v/>
      </c>
      <c r="B11410" s="41">
        <f>IF($M11410&gt;300,"",IF(OR(INDEX(Bemenet!$E$2:$E$301,$M11410)="",INDEX(Bemenet!$F$2:$F$301,$M11410)=""),"",MAX(INDEX(Bemenet!$E$2:$E$301,$M11410),INDEX(Szabalyok!$A:$A,$N11410))))</f>
        <v/>
      </c>
      <c r="C11410" s="41">
        <f>IF($B11410="","",MIN(INDEX(Bemenet!$F$2:$F$301,$M11410),INDEX(Szabalyok!$B:$B,$N11410)))</f>
        <v/>
      </c>
      <c r="D11410" s="5">
        <f>IF(AND($B11410&lt;&gt;"",$C11410&lt;&gt;"",$B11410&lt;=$C11410),INDEX(Bemenet!$G$2:$G$301,$M11410),"")</f>
        <v/>
      </c>
      <c r="E11410" s="6">
        <f>IF(AND($B11410&lt;&gt;"",$C11410&lt;&gt;"",$B11410&lt;=$C11410),INDEX(Bemenet!$D$2:$D$301,$M11410),"")</f>
        <v/>
      </c>
      <c r="F11410" s="5">
        <f>IF(AND($B11410&lt;&gt;"",$C11410&lt;&gt;"",$B11410&lt;=$C11410),$C11410-$B11410+1,"")</f>
        <v/>
      </c>
      <c r="G11410" s="5">
        <f>IF($F11410="","",$F11410*$D11410)</f>
        <v/>
      </c>
      <c r="H11410" s="42">
        <f>IF($G11410="","",$O11410)</f>
        <v/>
      </c>
      <c r="I11410" s="5">
        <f>IF($G11410="","",$G11410*IF($H11410="",$O11410,$H11410)/100)</f>
        <v/>
      </c>
      <c r="J11410" s="5">
        <f>IF(OR($L11410="",NOT(COUNTIFS($L$2:$L11410,$L11410)=1)),"",SUMIFS($G:$G,$L:$L,$L11410))</f>
        <v/>
      </c>
      <c r="K11410" s="5">
        <f>IF(OR($L11410="",NOT(COUNTIFS($L$2:$L11410,$L11410)=1)),"",SUMIFS($I:$I,$L:$L,$L11410))</f>
        <v/>
      </c>
      <c r="L11410" s="6">
        <f>IF($B11410="","",YEAR($B11410))</f>
        <v/>
      </c>
      <c r="M11410" s="6">
        <f>INT((ROW()-2)/39)+1</f>
        <v/>
      </c>
      <c r="N11410" s="6">
        <f>MOD(ROW()-2,39)+2</f>
        <v/>
      </c>
      <c r="O11410" s="42">
        <f>IF(AND($B11410&lt;&gt;"",$C11410&lt;&gt;"",$B11410&lt;=$C11410),INDEX(Szabalyok!$C:$C,$N11410),"")</f>
        <v/>
      </c>
      <c r="P11410">
        <f>IF(D11410="",P11409,P11409+1)</f>
        <v/>
      </c>
    </row>
    <row r="11411">
      <c r="A11411">
        <f>IF(P11411=P11410,0,P11411)</f>
        <v/>
      </c>
      <c r="B11411" s="41">
        <f>IF($M11411&gt;300,"",IF(OR(INDEX(Bemenet!$E$2:$E$301,$M11411)="",INDEX(Bemenet!$F$2:$F$301,$M11411)=""),"",MAX(INDEX(Bemenet!$E$2:$E$301,$M11411),INDEX(Szabalyok!$A:$A,$N11411))))</f>
        <v/>
      </c>
      <c r="C11411" s="41">
        <f>IF($B11411="","",MIN(INDEX(Bemenet!$F$2:$F$301,$M11411),INDEX(Szabalyok!$B:$B,$N11411)))</f>
        <v/>
      </c>
      <c r="D11411" s="5">
        <f>IF(AND($B11411&lt;&gt;"",$C11411&lt;&gt;"",$B11411&lt;=$C11411),INDEX(Bemenet!$G$2:$G$301,$M11411),"")</f>
        <v/>
      </c>
      <c r="E11411" s="6">
        <f>IF(AND($B11411&lt;&gt;"",$C11411&lt;&gt;"",$B11411&lt;=$C11411),INDEX(Bemenet!$D$2:$D$301,$M11411),"")</f>
        <v/>
      </c>
      <c r="F11411" s="5">
        <f>IF(AND($B11411&lt;&gt;"",$C11411&lt;&gt;"",$B11411&lt;=$C11411),$C11411-$B11411+1,"")</f>
        <v/>
      </c>
      <c r="G11411" s="5">
        <f>IF($F11411="","",$F11411*$D11411)</f>
        <v/>
      </c>
      <c r="H11411" s="42">
        <f>IF($G11411="","",$O11411)</f>
        <v/>
      </c>
      <c r="I11411" s="5">
        <f>IF($G11411="","",$G11411*IF($H11411="",$O11411,$H11411)/100)</f>
        <v/>
      </c>
      <c r="J11411" s="5">
        <f>IF(OR($L11411="",NOT(COUNTIFS($L$2:$L11411,$L11411)=1)),"",SUMIFS($G:$G,$L:$L,$L11411))</f>
        <v/>
      </c>
      <c r="K11411" s="5">
        <f>IF(OR($L11411="",NOT(COUNTIFS($L$2:$L11411,$L11411)=1)),"",SUMIFS($I:$I,$L:$L,$L11411))</f>
        <v/>
      </c>
      <c r="L11411" s="6">
        <f>IF($B11411="","",YEAR($B11411))</f>
        <v/>
      </c>
      <c r="M11411" s="6">
        <f>INT((ROW()-2)/39)+1</f>
        <v/>
      </c>
      <c r="N11411" s="6">
        <f>MOD(ROW()-2,39)+2</f>
        <v/>
      </c>
      <c r="O11411" s="42">
        <f>IF(AND($B11411&lt;&gt;"",$C11411&lt;&gt;"",$B11411&lt;=$C11411),INDEX(Szabalyok!$C:$C,$N11411),"")</f>
        <v/>
      </c>
      <c r="P11411">
        <f>IF(D11411="",P11410,P11410+1)</f>
        <v/>
      </c>
    </row>
    <row r="11412">
      <c r="A11412">
        <f>IF(P11412=P11411,0,P11412)</f>
        <v/>
      </c>
      <c r="B11412" s="41">
        <f>IF($M11412&gt;300,"",IF(OR(INDEX(Bemenet!$E$2:$E$301,$M11412)="",INDEX(Bemenet!$F$2:$F$301,$M11412)=""),"",MAX(INDEX(Bemenet!$E$2:$E$301,$M11412),INDEX(Szabalyok!$A:$A,$N11412))))</f>
        <v/>
      </c>
      <c r="C11412" s="41">
        <f>IF($B11412="","",MIN(INDEX(Bemenet!$F$2:$F$301,$M11412),INDEX(Szabalyok!$B:$B,$N11412)))</f>
        <v/>
      </c>
      <c r="D11412" s="5">
        <f>IF(AND($B11412&lt;&gt;"",$C11412&lt;&gt;"",$B11412&lt;=$C11412),INDEX(Bemenet!$G$2:$G$301,$M11412),"")</f>
        <v/>
      </c>
      <c r="E11412" s="6">
        <f>IF(AND($B11412&lt;&gt;"",$C11412&lt;&gt;"",$B11412&lt;=$C11412),INDEX(Bemenet!$D$2:$D$301,$M11412),"")</f>
        <v/>
      </c>
      <c r="F11412" s="5">
        <f>IF(AND($B11412&lt;&gt;"",$C11412&lt;&gt;"",$B11412&lt;=$C11412),$C11412-$B11412+1,"")</f>
        <v/>
      </c>
      <c r="G11412" s="5">
        <f>IF($F11412="","",$F11412*$D11412)</f>
        <v/>
      </c>
      <c r="H11412" s="42">
        <f>IF($G11412="","",$O11412)</f>
        <v/>
      </c>
      <c r="I11412" s="5">
        <f>IF($G11412="","",$G11412*IF($H11412="",$O11412,$H11412)/100)</f>
        <v/>
      </c>
      <c r="J11412" s="5">
        <f>IF(OR($L11412="",NOT(COUNTIFS($L$2:$L11412,$L11412)=1)),"",SUMIFS($G:$G,$L:$L,$L11412))</f>
        <v/>
      </c>
      <c r="K11412" s="5">
        <f>IF(OR($L11412="",NOT(COUNTIFS($L$2:$L11412,$L11412)=1)),"",SUMIFS($I:$I,$L:$L,$L11412))</f>
        <v/>
      </c>
      <c r="L11412" s="6">
        <f>IF($B11412="","",YEAR($B11412))</f>
        <v/>
      </c>
      <c r="M11412" s="6">
        <f>INT((ROW()-2)/39)+1</f>
        <v/>
      </c>
      <c r="N11412" s="6">
        <f>MOD(ROW()-2,39)+2</f>
        <v/>
      </c>
      <c r="O11412" s="42">
        <f>IF(AND($B11412&lt;&gt;"",$C11412&lt;&gt;"",$B11412&lt;=$C11412),INDEX(Szabalyok!$C:$C,$N11412),"")</f>
        <v/>
      </c>
      <c r="P11412">
        <f>IF(D11412="",P11411,P11411+1)</f>
        <v/>
      </c>
    </row>
    <row r="11413">
      <c r="A11413">
        <f>IF(P11413=P11412,0,P11413)</f>
        <v/>
      </c>
      <c r="B11413" s="41">
        <f>IF($M11413&gt;300,"",IF(OR(INDEX(Bemenet!$E$2:$E$301,$M11413)="",INDEX(Bemenet!$F$2:$F$301,$M11413)=""),"",MAX(INDEX(Bemenet!$E$2:$E$301,$M11413),INDEX(Szabalyok!$A:$A,$N11413))))</f>
        <v/>
      </c>
      <c r="C11413" s="41">
        <f>IF($B11413="","",MIN(INDEX(Bemenet!$F$2:$F$301,$M11413),INDEX(Szabalyok!$B:$B,$N11413)))</f>
        <v/>
      </c>
      <c r="D11413" s="5">
        <f>IF(AND($B11413&lt;&gt;"",$C11413&lt;&gt;"",$B11413&lt;=$C11413),INDEX(Bemenet!$G$2:$G$301,$M11413),"")</f>
        <v/>
      </c>
      <c r="E11413" s="6">
        <f>IF(AND($B11413&lt;&gt;"",$C11413&lt;&gt;"",$B11413&lt;=$C11413),INDEX(Bemenet!$D$2:$D$301,$M11413),"")</f>
        <v/>
      </c>
      <c r="F11413" s="5">
        <f>IF(AND($B11413&lt;&gt;"",$C11413&lt;&gt;"",$B11413&lt;=$C11413),$C11413-$B11413+1,"")</f>
        <v/>
      </c>
      <c r="G11413" s="5">
        <f>IF($F11413="","",$F11413*$D11413)</f>
        <v/>
      </c>
      <c r="H11413" s="42">
        <f>IF($G11413="","",$O11413)</f>
        <v/>
      </c>
      <c r="I11413" s="5">
        <f>IF($G11413="","",$G11413*IF($H11413="",$O11413,$H11413)/100)</f>
        <v/>
      </c>
      <c r="J11413" s="5">
        <f>IF(OR($L11413="",NOT(COUNTIFS($L$2:$L11413,$L11413)=1)),"",SUMIFS($G:$G,$L:$L,$L11413))</f>
        <v/>
      </c>
      <c r="K11413" s="5">
        <f>IF(OR($L11413="",NOT(COUNTIFS($L$2:$L11413,$L11413)=1)),"",SUMIFS($I:$I,$L:$L,$L11413))</f>
        <v/>
      </c>
      <c r="L11413" s="6">
        <f>IF($B11413="","",YEAR($B11413))</f>
        <v/>
      </c>
      <c r="M11413" s="6">
        <f>INT((ROW()-2)/39)+1</f>
        <v/>
      </c>
      <c r="N11413" s="6">
        <f>MOD(ROW()-2,39)+2</f>
        <v/>
      </c>
      <c r="O11413" s="42">
        <f>IF(AND($B11413&lt;&gt;"",$C11413&lt;&gt;"",$B11413&lt;=$C11413),INDEX(Szabalyok!$C:$C,$N11413),"")</f>
        <v/>
      </c>
      <c r="P11413">
        <f>IF(D11413="",P11412,P11412+1)</f>
        <v/>
      </c>
    </row>
    <row r="11414">
      <c r="A11414">
        <f>IF(P11414=P11413,0,P11414)</f>
        <v/>
      </c>
      <c r="B11414" s="41">
        <f>IF($M11414&gt;300,"",IF(OR(INDEX(Bemenet!$E$2:$E$301,$M11414)="",INDEX(Bemenet!$F$2:$F$301,$M11414)=""),"",MAX(INDEX(Bemenet!$E$2:$E$301,$M11414),INDEX(Szabalyok!$A:$A,$N11414))))</f>
        <v/>
      </c>
      <c r="C11414" s="41">
        <f>IF($B11414="","",MIN(INDEX(Bemenet!$F$2:$F$301,$M11414),INDEX(Szabalyok!$B:$B,$N11414)))</f>
        <v/>
      </c>
      <c r="D11414" s="5">
        <f>IF(AND($B11414&lt;&gt;"",$C11414&lt;&gt;"",$B11414&lt;=$C11414),INDEX(Bemenet!$G$2:$G$301,$M11414),"")</f>
        <v/>
      </c>
      <c r="E11414" s="6">
        <f>IF(AND($B11414&lt;&gt;"",$C11414&lt;&gt;"",$B11414&lt;=$C11414),INDEX(Bemenet!$D$2:$D$301,$M11414),"")</f>
        <v/>
      </c>
      <c r="F11414" s="5">
        <f>IF(AND($B11414&lt;&gt;"",$C11414&lt;&gt;"",$B11414&lt;=$C11414),$C11414-$B11414+1,"")</f>
        <v/>
      </c>
      <c r="G11414" s="5">
        <f>IF($F11414="","",$F11414*$D11414)</f>
        <v/>
      </c>
      <c r="H11414" s="42">
        <f>IF($G11414="","",$O11414)</f>
        <v/>
      </c>
      <c r="I11414" s="5">
        <f>IF($G11414="","",$G11414*IF($H11414="",$O11414,$H11414)/100)</f>
        <v/>
      </c>
      <c r="J11414" s="5">
        <f>IF(OR($L11414="",NOT(COUNTIFS($L$2:$L11414,$L11414)=1)),"",SUMIFS($G:$G,$L:$L,$L11414))</f>
        <v/>
      </c>
      <c r="K11414" s="5">
        <f>IF(OR($L11414="",NOT(COUNTIFS($L$2:$L11414,$L11414)=1)),"",SUMIFS($I:$I,$L:$L,$L11414))</f>
        <v/>
      </c>
      <c r="L11414" s="6">
        <f>IF($B11414="","",YEAR($B11414))</f>
        <v/>
      </c>
      <c r="M11414" s="6">
        <f>INT((ROW()-2)/39)+1</f>
        <v/>
      </c>
      <c r="N11414" s="6">
        <f>MOD(ROW()-2,39)+2</f>
        <v/>
      </c>
      <c r="O11414" s="42">
        <f>IF(AND($B11414&lt;&gt;"",$C11414&lt;&gt;"",$B11414&lt;=$C11414),INDEX(Szabalyok!$C:$C,$N11414),"")</f>
        <v/>
      </c>
      <c r="P11414">
        <f>IF(D11414="",P11413,P11413+1)</f>
        <v/>
      </c>
    </row>
    <row r="11415">
      <c r="A11415">
        <f>IF(P11415=P11414,0,P11415)</f>
        <v/>
      </c>
      <c r="B11415" s="41">
        <f>IF($M11415&gt;300,"",IF(OR(INDEX(Bemenet!$E$2:$E$301,$M11415)="",INDEX(Bemenet!$F$2:$F$301,$M11415)=""),"",MAX(INDEX(Bemenet!$E$2:$E$301,$M11415),INDEX(Szabalyok!$A:$A,$N11415))))</f>
        <v/>
      </c>
      <c r="C11415" s="41">
        <f>IF($B11415="","",MIN(INDEX(Bemenet!$F$2:$F$301,$M11415),INDEX(Szabalyok!$B:$B,$N11415)))</f>
        <v/>
      </c>
      <c r="D11415" s="5">
        <f>IF(AND($B11415&lt;&gt;"",$C11415&lt;&gt;"",$B11415&lt;=$C11415),INDEX(Bemenet!$G$2:$G$301,$M11415),"")</f>
        <v/>
      </c>
      <c r="E11415" s="6">
        <f>IF(AND($B11415&lt;&gt;"",$C11415&lt;&gt;"",$B11415&lt;=$C11415),INDEX(Bemenet!$D$2:$D$301,$M11415),"")</f>
        <v/>
      </c>
      <c r="F11415" s="5">
        <f>IF(AND($B11415&lt;&gt;"",$C11415&lt;&gt;"",$B11415&lt;=$C11415),$C11415-$B11415+1,"")</f>
        <v/>
      </c>
      <c r="G11415" s="5">
        <f>IF($F11415="","",$F11415*$D11415)</f>
        <v/>
      </c>
      <c r="H11415" s="42">
        <f>IF($G11415="","",$O11415)</f>
        <v/>
      </c>
      <c r="I11415" s="5">
        <f>IF($G11415="","",$G11415*IF($H11415="",$O11415,$H11415)/100)</f>
        <v/>
      </c>
      <c r="J11415" s="5">
        <f>IF(OR($L11415="",NOT(COUNTIFS($L$2:$L11415,$L11415)=1)),"",SUMIFS($G:$G,$L:$L,$L11415))</f>
        <v/>
      </c>
      <c r="K11415" s="5">
        <f>IF(OR($L11415="",NOT(COUNTIFS($L$2:$L11415,$L11415)=1)),"",SUMIFS($I:$I,$L:$L,$L11415))</f>
        <v/>
      </c>
      <c r="L11415" s="6">
        <f>IF($B11415="","",YEAR($B11415))</f>
        <v/>
      </c>
      <c r="M11415" s="6">
        <f>INT((ROW()-2)/39)+1</f>
        <v/>
      </c>
      <c r="N11415" s="6">
        <f>MOD(ROW()-2,39)+2</f>
        <v/>
      </c>
      <c r="O11415" s="42">
        <f>IF(AND($B11415&lt;&gt;"",$C11415&lt;&gt;"",$B11415&lt;=$C11415),INDEX(Szabalyok!$C:$C,$N11415),"")</f>
        <v/>
      </c>
      <c r="P11415">
        <f>IF(D11415="",P11414,P11414+1)</f>
        <v/>
      </c>
    </row>
    <row r="11416">
      <c r="A11416">
        <f>IF(P11416=P11415,0,P11416)</f>
        <v/>
      </c>
      <c r="B11416" s="41">
        <f>IF($M11416&gt;300,"",IF(OR(INDEX(Bemenet!$E$2:$E$301,$M11416)="",INDEX(Bemenet!$F$2:$F$301,$M11416)=""),"",MAX(INDEX(Bemenet!$E$2:$E$301,$M11416),INDEX(Szabalyok!$A:$A,$N11416))))</f>
        <v/>
      </c>
      <c r="C11416" s="41">
        <f>IF($B11416="","",MIN(INDEX(Bemenet!$F$2:$F$301,$M11416),INDEX(Szabalyok!$B:$B,$N11416)))</f>
        <v/>
      </c>
      <c r="D11416" s="5">
        <f>IF(AND($B11416&lt;&gt;"",$C11416&lt;&gt;"",$B11416&lt;=$C11416),INDEX(Bemenet!$G$2:$G$301,$M11416),"")</f>
        <v/>
      </c>
      <c r="E11416" s="6">
        <f>IF(AND($B11416&lt;&gt;"",$C11416&lt;&gt;"",$B11416&lt;=$C11416),INDEX(Bemenet!$D$2:$D$301,$M11416),"")</f>
        <v/>
      </c>
      <c r="F11416" s="5">
        <f>IF(AND($B11416&lt;&gt;"",$C11416&lt;&gt;"",$B11416&lt;=$C11416),$C11416-$B11416+1,"")</f>
        <v/>
      </c>
      <c r="G11416" s="5">
        <f>IF($F11416="","",$F11416*$D11416)</f>
        <v/>
      </c>
      <c r="H11416" s="42">
        <f>IF($G11416="","",$O11416)</f>
        <v/>
      </c>
      <c r="I11416" s="5">
        <f>IF($G11416="","",$G11416*IF($H11416="",$O11416,$H11416)/100)</f>
        <v/>
      </c>
      <c r="J11416" s="5">
        <f>IF(OR($L11416="",NOT(COUNTIFS($L$2:$L11416,$L11416)=1)),"",SUMIFS($G:$G,$L:$L,$L11416))</f>
        <v/>
      </c>
      <c r="K11416" s="5">
        <f>IF(OR($L11416="",NOT(COUNTIFS($L$2:$L11416,$L11416)=1)),"",SUMIFS($I:$I,$L:$L,$L11416))</f>
        <v/>
      </c>
      <c r="L11416" s="6">
        <f>IF($B11416="","",YEAR($B11416))</f>
        <v/>
      </c>
      <c r="M11416" s="6">
        <f>INT((ROW()-2)/39)+1</f>
        <v/>
      </c>
      <c r="N11416" s="6">
        <f>MOD(ROW()-2,39)+2</f>
        <v/>
      </c>
      <c r="O11416" s="42">
        <f>IF(AND($B11416&lt;&gt;"",$C11416&lt;&gt;"",$B11416&lt;=$C11416),INDEX(Szabalyok!$C:$C,$N11416),"")</f>
        <v/>
      </c>
      <c r="P11416">
        <f>IF(D11416="",P11415,P11415+1)</f>
        <v/>
      </c>
    </row>
    <row r="11417">
      <c r="A11417">
        <f>IF(P11417=P11416,0,P11417)</f>
        <v/>
      </c>
      <c r="B11417" s="41">
        <f>IF($M11417&gt;300,"",IF(OR(INDEX(Bemenet!$E$2:$E$301,$M11417)="",INDEX(Bemenet!$F$2:$F$301,$M11417)=""),"",MAX(INDEX(Bemenet!$E$2:$E$301,$M11417),INDEX(Szabalyok!$A:$A,$N11417))))</f>
        <v/>
      </c>
      <c r="C11417" s="41">
        <f>IF($B11417="","",MIN(INDEX(Bemenet!$F$2:$F$301,$M11417),INDEX(Szabalyok!$B:$B,$N11417)))</f>
        <v/>
      </c>
      <c r="D11417" s="5">
        <f>IF(AND($B11417&lt;&gt;"",$C11417&lt;&gt;"",$B11417&lt;=$C11417),INDEX(Bemenet!$G$2:$G$301,$M11417),"")</f>
        <v/>
      </c>
      <c r="E11417" s="6">
        <f>IF(AND($B11417&lt;&gt;"",$C11417&lt;&gt;"",$B11417&lt;=$C11417),INDEX(Bemenet!$D$2:$D$301,$M11417),"")</f>
        <v/>
      </c>
      <c r="F11417" s="5">
        <f>IF(AND($B11417&lt;&gt;"",$C11417&lt;&gt;"",$B11417&lt;=$C11417),$C11417-$B11417+1,"")</f>
        <v/>
      </c>
      <c r="G11417" s="5">
        <f>IF($F11417="","",$F11417*$D11417)</f>
        <v/>
      </c>
      <c r="H11417" s="42">
        <f>IF($G11417="","",$O11417)</f>
        <v/>
      </c>
      <c r="I11417" s="5">
        <f>IF($G11417="","",$G11417*IF($H11417="",$O11417,$H11417)/100)</f>
        <v/>
      </c>
      <c r="J11417" s="5">
        <f>IF(OR($L11417="",NOT(COUNTIFS($L$2:$L11417,$L11417)=1)),"",SUMIFS($G:$G,$L:$L,$L11417))</f>
        <v/>
      </c>
      <c r="K11417" s="5">
        <f>IF(OR($L11417="",NOT(COUNTIFS($L$2:$L11417,$L11417)=1)),"",SUMIFS($I:$I,$L:$L,$L11417))</f>
        <v/>
      </c>
      <c r="L11417" s="6">
        <f>IF($B11417="","",YEAR($B11417))</f>
        <v/>
      </c>
      <c r="M11417" s="6">
        <f>INT((ROW()-2)/39)+1</f>
        <v/>
      </c>
      <c r="N11417" s="6">
        <f>MOD(ROW()-2,39)+2</f>
        <v/>
      </c>
      <c r="O11417" s="42">
        <f>IF(AND($B11417&lt;&gt;"",$C11417&lt;&gt;"",$B11417&lt;=$C11417),INDEX(Szabalyok!$C:$C,$N11417),"")</f>
        <v/>
      </c>
      <c r="P11417">
        <f>IF(D11417="",P11416,P11416+1)</f>
        <v/>
      </c>
    </row>
    <row r="11418">
      <c r="A11418">
        <f>IF(P11418=P11417,0,P11418)</f>
        <v/>
      </c>
      <c r="B11418" s="41">
        <f>IF($M11418&gt;300,"",IF(OR(INDEX(Bemenet!$E$2:$E$301,$M11418)="",INDEX(Bemenet!$F$2:$F$301,$M11418)=""),"",MAX(INDEX(Bemenet!$E$2:$E$301,$M11418),INDEX(Szabalyok!$A:$A,$N11418))))</f>
        <v/>
      </c>
      <c r="C11418" s="41">
        <f>IF($B11418="","",MIN(INDEX(Bemenet!$F$2:$F$301,$M11418),INDEX(Szabalyok!$B:$B,$N11418)))</f>
        <v/>
      </c>
      <c r="D11418" s="5">
        <f>IF(AND($B11418&lt;&gt;"",$C11418&lt;&gt;"",$B11418&lt;=$C11418),INDEX(Bemenet!$G$2:$G$301,$M11418),"")</f>
        <v/>
      </c>
      <c r="E11418" s="6">
        <f>IF(AND($B11418&lt;&gt;"",$C11418&lt;&gt;"",$B11418&lt;=$C11418),INDEX(Bemenet!$D$2:$D$301,$M11418),"")</f>
        <v/>
      </c>
      <c r="F11418" s="5">
        <f>IF(AND($B11418&lt;&gt;"",$C11418&lt;&gt;"",$B11418&lt;=$C11418),$C11418-$B11418+1,"")</f>
        <v/>
      </c>
      <c r="G11418" s="5">
        <f>IF($F11418="","",$F11418*$D11418)</f>
        <v/>
      </c>
      <c r="H11418" s="42">
        <f>IF($G11418="","",$O11418)</f>
        <v/>
      </c>
      <c r="I11418" s="5">
        <f>IF($G11418="","",$G11418*IF($H11418="",$O11418,$H11418)/100)</f>
        <v/>
      </c>
      <c r="J11418" s="5">
        <f>IF(OR($L11418="",NOT(COUNTIFS($L$2:$L11418,$L11418)=1)),"",SUMIFS($G:$G,$L:$L,$L11418))</f>
        <v/>
      </c>
      <c r="K11418" s="5">
        <f>IF(OR($L11418="",NOT(COUNTIFS($L$2:$L11418,$L11418)=1)),"",SUMIFS($I:$I,$L:$L,$L11418))</f>
        <v/>
      </c>
      <c r="L11418" s="6">
        <f>IF($B11418="","",YEAR($B11418))</f>
        <v/>
      </c>
      <c r="M11418" s="6">
        <f>INT((ROW()-2)/39)+1</f>
        <v/>
      </c>
      <c r="N11418" s="6">
        <f>MOD(ROW()-2,39)+2</f>
        <v/>
      </c>
      <c r="O11418" s="42">
        <f>IF(AND($B11418&lt;&gt;"",$C11418&lt;&gt;"",$B11418&lt;=$C11418),INDEX(Szabalyok!$C:$C,$N11418),"")</f>
        <v/>
      </c>
      <c r="P11418">
        <f>IF(D11418="",P11417,P11417+1)</f>
        <v/>
      </c>
    </row>
    <row r="11419">
      <c r="A11419">
        <f>IF(P11419=P11418,0,P11419)</f>
        <v/>
      </c>
      <c r="B11419" s="41">
        <f>IF($M11419&gt;300,"",IF(OR(INDEX(Bemenet!$E$2:$E$301,$M11419)="",INDEX(Bemenet!$F$2:$F$301,$M11419)=""),"",MAX(INDEX(Bemenet!$E$2:$E$301,$M11419),INDEX(Szabalyok!$A:$A,$N11419))))</f>
        <v/>
      </c>
      <c r="C11419" s="41">
        <f>IF($B11419="","",MIN(INDEX(Bemenet!$F$2:$F$301,$M11419),INDEX(Szabalyok!$B:$B,$N11419)))</f>
        <v/>
      </c>
      <c r="D11419" s="5">
        <f>IF(AND($B11419&lt;&gt;"",$C11419&lt;&gt;"",$B11419&lt;=$C11419),INDEX(Bemenet!$G$2:$G$301,$M11419),"")</f>
        <v/>
      </c>
      <c r="E11419" s="6">
        <f>IF(AND($B11419&lt;&gt;"",$C11419&lt;&gt;"",$B11419&lt;=$C11419),INDEX(Bemenet!$D$2:$D$301,$M11419),"")</f>
        <v/>
      </c>
      <c r="F11419" s="5">
        <f>IF(AND($B11419&lt;&gt;"",$C11419&lt;&gt;"",$B11419&lt;=$C11419),$C11419-$B11419+1,"")</f>
        <v/>
      </c>
      <c r="G11419" s="5">
        <f>IF($F11419="","",$F11419*$D11419)</f>
        <v/>
      </c>
      <c r="H11419" s="42">
        <f>IF($G11419="","",$O11419)</f>
        <v/>
      </c>
      <c r="I11419" s="5">
        <f>IF($G11419="","",$G11419*IF($H11419="",$O11419,$H11419)/100)</f>
        <v/>
      </c>
      <c r="J11419" s="5">
        <f>IF(OR($L11419="",NOT(COUNTIFS($L$2:$L11419,$L11419)=1)),"",SUMIFS($G:$G,$L:$L,$L11419))</f>
        <v/>
      </c>
      <c r="K11419" s="5">
        <f>IF(OR($L11419="",NOT(COUNTIFS($L$2:$L11419,$L11419)=1)),"",SUMIFS($I:$I,$L:$L,$L11419))</f>
        <v/>
      </c>
      <c r="L11419" s="6">
        <f>IF($B11419="","",YEAR($B11419))</f>
        <v/>
      </c>
      <c r="M11419" s="6">
        <f>INT((ROW()-2)/39)+1</f>
        <v/>
      </c>
      <c r="N11419" s="6">
        <f>MOD(ROW()-2,39)+2</f>
        <v/>
      </c>
      <c r="O11419" s="42">
        <f>IF(AND($B11419&lt;&gt;"",$C11419&lt;&gt;"",$B11419&lt;=$C11419),INDEX(Szabalyok!$C:$C,$N11419),"")</f>
        <v/>
      </c>
      <c r="P11419">
        <f>IF(D11419="",P11418,P11418+1)</f>
        <v/>
      </c>
    </row>
    <row r="11420">
      <c r="A11420">
        <f>IF(P11420=P11419,0,P11420)</f>
        <v/>
      </c>
      <c r="B11420" s="41">
        <f>IF($M11420&gt;300,"",IF(OR(INDEX(Bemenet!$E$2:$E$301,$M11420)="",INDEX(Bemenet!$F$2:$F$301,$M11420)=""),"",MAX(INDEX(Bemenet!$E$2:$E$301,$M11420),INDEX(Szabalyok!$A:$A,$N11420))))</f>
        <v/>
      </c>
      <c r="C11420" s="41">
        <f>IF($B11420="","",MIN(INDEX(Bemenet!$F$2:$F$301,$M11420),INDEX(Szabalyok!$B:$B,$N11420)))</f>
        <v/>
      </c>
      <c r="D11420" s="5">
        <f>IF(AND($B11420&lt;&gt;"",$C11420&lt;&gt;"",$B11420&lt;=$C11420),INDEX(Bemenet!$G$2:$G$301,$M11420),"")</f>
        <v/>
      </c>
      <c r="E11420" s="6">
        <f>IF(AND($B11420&lt;&gt;"",$C11420&lt;&gt;"",$B11420&lt;=$C11420),INDEX(Bemenet!$D$2:$D$301,$M11420),"")</f>
        <v/>
      </c>
      <c r="F11420" s="5">
        <f>IF(AND($B11420&lt;&gt;"",$C11420&lt;&gt;"",$B11420&lt;=$C11420),$C11420-$B11420+1,"")</f>
        <v/>
      </c>
      <c r="G11420" s="5">
        <f>IF($F11420="","",$F11420*$D11420)</f>
        <v/>
      </c>
      <c r="H11420" s="42">
        <f>IF($G11420="","",$O11420)</f>
        <v/>
      </c>
      <c r="I11420" s="5">
        <f>IF($G11420="","",$G11420*IF($H11420="",$O11420,$H11420)/100)</f>
        <v/>
      </c>
      <c r="J11420" s="5">
        <f>IF(OR($L11420="",NOT(COUNTIFS($L$2:$L11420,$L11420)=1)),"",SUMIFS($G:$G,$L:$L,$L11420))</f>
        <v/>
      </c>
      <c r="K11420" s="5">
        <f>IF(OR($L11420="",NOT(COUNTIFS($L$2:$L11420,$L11420)=1)),"",SUMIFS($I:$I,$L:$L,$L11420))</f>
        <v/>
      </c>
      <c r="L11420" s="6">
        <f>IF($B11420="","",YEAR($B11420))</f>
        <v/>
      </c>
      <c r="M11420" s="6">
        <f>INT((ROW()-2)/39)+1</f>
        <v/>
      </c>
      <c r="N11420" s="6">
        <f>MOD(ROW()-2,39)+2</f>
        <v/>
      </c>
      <c r="O11420" s="42">
        <f>IF(AND($B11420&lt;&gt;"",$C11420&lt;&gt;"",$B11420&lt;=$C11420),INDEX(Szabalyok!$C:$C,$N11420),"")</f>
        <v/>
      </c>
      <c r="P11420">
        <f>IF(D11420="",P11419,P11419+1)</f>
        <v/>
      </c>
    </row>
    <row r="11421">
      <c r="A11421">
        <f>IF(P11421=P11420,0,P11421)</f>
        <v/>
      </c>
      <c r="B11421" s="41">
        <f>IF($M11421&gt;300,"",IF(OR(INDEX(Bemenet!$E$2:$E$301,$M11421)="",INDEX(Bemenet!$F$2:$F$301,$M11421)=""),"",MAX(INDEX(Bemenet!$E$2:$E$301,$M11421),INDEX(Szabalyok!$A:$A,$N11421))))</f>
        <v/>
      </c>
      <c r="C11421" s="41">
        <f>IF($B11421="","",MIN(INDEX(Bemenet!$F$2:$F$301,$M11421),INDEX(Szabalyok!$B:$B,$N11421)))</f>
        <v/>
      </c>
      <c r="D11421" s="5">
        <f>IF(AND($B11421&lt;&gt;"",$C11421&lt;&gt;"",$B11421&lt;=$C11421),INDEX(Bemenet!$G$2:$G$301,$M11421),"")</f>
        <v/>
      </c>
      <c r="E11421" s="6">
        <f>IF(AND($B11421&lt;&gt;"",$C11421&lt;&gt;"",$B11421&lt;=$C11421),INDEX(Bemenet!$D$2:$D$301,$M11421),"")</f>
        <v/>
      </c>
      <c r="F11421" s="5">
        <f>IF(AND($B11421&lt;&gt;"",$C11421&lt;&gt;"",$B11421&lt;=$C11421),$C11421-$B11421+1,"")</f>
        <v/>
      </c>
      <c r="G11421" s="5">
        <f>IF($F11421="","",$F11421*$D11421)</f>
        <v/>
      </c>
      <c r="H11421" s="42">
        <f>IF($G11421="","",$O11421)</f>
        <v/>
      </c>
      <c r="I11421" s="5">
        <f>IF($G11421="","",$G11421*IF($H11421="",$O11421,$H11421)/100)</f>
        <v/>
      </c>
      <c r="J11421" s="5">
        <f>IF(OR($L11421="",NOT(COUNTIFS($L$2:$L11421,$L11421)=1)),"",SUMIFS($G:$G,$L:$L,$L11421))</f>
        <v/>
      </c>
      <c r="K11421" s="5">
        <f>IF(OR($L11421="",NOT(COUNTIFS($L$2:$L11421,$L11421)=1)),"",SUMIFS($I:$I,$L:$L,$L11421))</f>
        <v/>
      </c>
      <c r="L11421" s="6">
        <f>IF($B11421="","",YEAR($B11421))</f>
        <v/>
      </c>
      <c r="M11421" s="6">
        <f>INT((ROW()-2)/39)+1</f>
        <v/>
      </c>
      <c r="N11421" s="6">
        <f>MOD(ROW()-2,39)+2</f>
        <v/>
      </c>
      <c r="O11421" s="42">
        <f>IF(AND($B11421&lt;&gt;"",$C11421&lt;&gt;"",$B11421&lt;=$C11421),INDEX(Szabalyok!$C:$C,$N11421),"")</f>
        <v/>
      </c>
      <c r="P11421">
        <f>IF(D11421="",P11420,P11420+1)</f>
        <v/>
      </c>
    </row>
    <row r="11422">
      <c r="A11422">
        <f>IF(P11422=P11421,0,P11422)</f>
        <v/>
      </c>
      <c r="B11422" s="41">
        <f>IF($M11422&gt;300,"",IF(OR(INDEX(Bemenet!$E$2:$E$301,$M11422)="",INDEX(Bemenet!$F$2:$F$301,$M11422)=""),"",MAX(INDEX(Bemenet!$E$2:$E$301,$M11422),INDEX(Szabalyok!$A:$A,$N11422))))</f>
        <v/>
      </c>
      <c r="C11422" s="41">
        <f>IF($B11422="","",MIN(INDEX(Bemenet!$F$2:$F$301,$M11422),INDEX(Szabalyok!$B:$B,$N11422)))</f>
        <v/>
      </c>
      <c r="D11422" s="5">
        <f>IF(AND($B11422&lt;&gt;"",$C11422&lt;&gt;"",$B11422&lt;=$C11422),INDEX(Bemenet!$G$2:$G$301,$M11422),"")</f>
        <v/>
      </c>
      <c r="E11422" s="6">
        <f>IF(AND($B11422&lt;&gt;"",$C11422&lt;&gt;"",$B11422&lt;=$C11422),INDEX(Bemenet!$D$2:$D$301,$M11422),"")</f>
        <v/>
      </c>
      <c r="F11422" s="5">
        <f>IF(AND($B11422&lt;&gt;"",$C11422&lt;&gt;"",$B11422&lt;=$C11422),$C11422-$B11422+1,"")</f>
        <v/>
      </c>
      <c r="G11422" s="5">
        <f>IF($F11422="","",$F11422*$D11422)</f>
        <v/>
      </c>
      <c r="H11422" s="42">
        <f>IF($G11422="","",$O11422)</f>
        <v/>
      </c>
      <c r="I11422" s="5">
        <f>IF($G11422="","",$G11422*IF($H11422="",$O11422,$H11422)/100)</f>
        <v/>
      </c>
      <c r="J11422" s="5">
        <f>IF(OR($L11422="",NOT(COUNTIFS($L$2:$L11422,$L11422)=1)),"",SUMIFS($G:$G,$L:$L,$L11422))</f>
        <v/>
      </c>
      <c r="K11422" s="5">
        <f>IF(OR($L11422="",NOT(COUNTIFS($L$2:$L11422,$L11422)=1)),"",SUMIFS($I:$I,$L:$L,$L11422))</f>
        <v/>
      </c>
      <c r="L11422" s="6">
        <f>IF($B11422="","",YEAR($B11422))</f>
        <v/>
      </c>
      <c r="M11422" s="6">
        <f>INT((ROW()-2)/39)+1</f>
        <v/>
      </c>
      <c r="N11422" s="6">
        <f>MOD(ROW()-2,39)+2</f>
        <v/>
      </c>
      <c r="O11422" s="42">
        <f>IF(AND($B11422&lt;&gt;"",$C11422&lt;&gt;"",$B11422&lt;=$C11422),INDEX(Szabalyok!$C:$C,$N11422),"")</f>
        <v/>
      </c>
      <c r="P11422">
        <f>IF(D11422="",P11421,P11421+1)</f>
        <v/>
      </c>
    </row>
    <row r="11423">
      <c r="A11423">
        <f>IF(P11423=P11422,0,P11423)</f>
        <v/>
      </c>
      <c r="B11423" s="41">
        <f>IF($M11423&gt;300,"",IF(OR(INDEX(Bemenet!$E$2:$E$301,$M11423)="",INDEX(Bemenet!$F$2:$F$301,$M11423)=""),"",MAX(INDEX(Bemenet!$E$2:$E$301,$M11423),INDEX(Szabalyok!$A:$A,$N11423))))</f>
        <v/>
      </c>
      <c r="C11423" s="41">
        <f>IF($B11423="","",MIN(INDEX(Bemenet!$F$2:$F$301,$M11423),INDEX(Szabalyok!$B:$B,$N11423)))</f>
        <v/>
      </c>
      <c r="D11423" s="5">
        <f>IF(AND($B11423&lt;&gt;"",$C11423&lt;&gt;"",$B11423&lt;=$C11423),INDEX(Bemenet!$G$2:$G$301,$M11423),"")</f>
        <v/>
      </c>
      <c r="E11423" s="6">
        <f>IF(AND($B11423&lt;&gt;"",$C11423&lt;&gt;"",$B11423&lt;=$C11423),INDEX(Bemenet!$D$2:$D$301,$M11423),"")</f>
        <v/>
      </c>
      <c r="F11423" s="5">
        <f>IF(AND($B11423&lt;&gt;"",$C11423&lt;&gt;"",$B11423&lt;=$C11423),$C11423-$B11423+1,"")</f>
        <v/>
      </c>
      <c r="G11423" s="5">
        <f>IF($F11423="","",$F11423*$D11423)</f>
        <v/>
      </c>
      <c r="H11423" s="42">
        <f>IF($G11423="","",$O11423)</f>
        <v/>
      </c>
      <c r="I11423" s="5">
        <f>IF($G11423="","",$G11423*IF($H11423="",$O11423,$H11423)/100)</f>
        <v/>
      </c>
      <c r="J11423" s="5">
        <f>IF(OR($L11423="",NOT(COUNTIFS($L$2:$L11423,$L11423)=1)),"",SUMIFS($G:$G,$L:$L,$L11423))</f>
        <v/>
      </c>
      <c r="K11423" s="5">
        <f>IF(OR($L11423="",NOT(COUNTIFS($L$2:$L11423,$L11423)=1)),"",SUMIFS($I:$I,$L:$L,$L11423))</f>
        <v/>
      </c>
      <c r="L11423" s="6">
        <f>IF($B11423="","",YEAR($B11423))</f>
        <v/>
      </c>
      <c r="M11423" s="6">
        <f>INT((ROW()-2)/39)+1</f>
        <v/>
      </c>
      <c r="N11423" s="6">
        <f>MOD(ROW()-2,39)+2</f>
        <v/>
      </c>
      <c r="O11423" s="42">
        <f>IF(AND($B11423&lt;&gt;"",$C11423&lt;&gt;"",$B11423&lt;=$C11423),INDEX(Szabalyok!$C:$C,$N11423),"")</f>
        <v/>
      </c>
      <c r="P11423">
        <f>IF(D11423="",P11422,P11422+1)</f>
        <v/>
      </c>
    </row>
    <row r="11424">
      <c r="A11424">
        <f>IF(P11424=P11423,0,P11424)</f>
        <v/>
      </c>
      <c r="B11424" s="41">
        <f>IF($M11424&gt;300,"",IF(OR(INDEX(Bemenet!$E$2:$E$301,$M11424)="",INDEX(Bemenet!$F$2:$F$301,$M11424)=""),"",MAX(INDEX(Bemenet!$E$2:$E$301,$M11424),INDEX(Szabalyok!$A:$A,$N11424))))</f>
        <v/>
      </c>
      <c r="C11424" s="41">
        <f>IF($B11424="","",MIN(INDEX(Bemenet!$F$2:$F$301,$M11424),INDEX(Szabalyok!$B:$B,$N11424)))</f>
        <v/>
      </c>
      <c r="D11424" s="5">
        <f>IF(AND($B11424&lt;&gt;"",$C11424&lt;&gt;"",$B11424&lt;=$C11424),INDEX(Bemenet!$G$2:$G$301,$M11424),"")</f>
        <v/>
      </c>
      <c r="E11424" s="6">
        <f>IF(AND($B11424&lt;&gt;"",$C11424&lt;&gt;"",$B11424&lt;=$C11424),INDEX(Bemenet!$D$2:$D$301,$M11424),"")</f>
        <v/>
      </c>
      <c r="F11424" s="5">
        <f>IF(AND($B11424&lt;&gt;"",$C11424&lt;&gt;"",$B11424&lt;=$C11424),$C11424-$B11424+1,"")</f>
        <v/>
      </c>
      <c r="G11424" s="5">
        <f>IF($F11424="","",$F11424*$D11424)</f>
        <v/>
      </c>
      <c r="H11424" s="42">
        <f>IF($G11424="","",$O11424)</f>
        <v/>
      </c>
      <c r="I11424" s="5">
        <f>IF($G11424="","",$G11424*IF($H11424="",$O11424,$H11424)/100)</f>
        <v/>
      </c>
      <c r="J11424" s="5">
        <f>IF(OR($L11424="",NOT(COUNTIFS($L$2:$L11424,$L11424)=1)),"",SUMIFS($G:$G,$L:$L,$L11424))</f>
        <v/>
      </c>
      <c r="K11424" s="5">
        <f>IF(OR($L11424="",NOT(COUNTIFS($L$2:$L11424,$L11424)=1)),"",SUMIFS($I:$I,$L:$L,$L11424))</f>
        <v/>
      </c>
      <c r="L11424" s="6">
        <f>IF($B11424="","",YEAR($B11424))</f>
        <v/>
      </c>
      <c r="M11424" s="6">
        <f>INT((ROW()-2)/39)+1</f>
        <v/>
      </c>
      <c r="N11424" s="6">
        <f>MOD(ROW()-2,39)+2</f>
        <v/>
      </c>
      <c r="O11424" s="42">
        <f>IF(AND($B11424&lt;&gt;"",$C11424&lt;&gt;"",$B11424&lt;=$C11424),INDEX(Szabalyok!$C:$C,$N11424),"")</f>
        <v/>
      </c>
      <c r="P11424">
        <f>IF(D11424="",P11423,P11423+1)</f>
        <v/>
      </c>
    </row>
    <row r="11425">
      <c r="A11425">
        <f>IF(P11425=P11424,0,P11425)</f>
        <v/>
      </c>
      <c r="B11425" s="41">
        <f>IF($M11425&gt;300,"",IF(OR(INDEX(Bemenet!$E$2:$E$301,$M11425)="",INDEX(Bemenet!$F$2:$F$301,$M11425)=""),"",MAX(INDEX(Bemenet!$E$2:$E$301,$M11425),INDEX(Szabalyok!$A:$A,$N11425))))</f>
        <v/>
      </c>
      <c r="C11425" s="41">
        <f>IF($B11425="","",MIN(INDEX(Bemenet!$F$2:$F$301,$M11425),INDEX(Szabalyok!$B:$B,$N11425)))</f>
        <v/>
      </c>
      <c r="D11425" s="5">
        <f>IF(AND($B11425&lt;&gt;"",$C11425&lt;&gt;"",$B11425&lt;=$C11425),INDEX(Bemenet!$G$2:$G$301,$M11425),"")</f>
        <v/>
      </c>
      <c r="E11425" s="6">
        <f>IF(AND($B11425&lt;&gt;"",$C11425&lt;&gt;"",$B11425&lt;=$C11425),INDEX(Bemenet!$D$2:$D$301,$M11425),"")</f>
        <v/>
      </c>
      <c r="F11425" s="5">
        <f>IF(AND($B11425&lt;&gt;"",$C11425&lt;&gt;"",$B11425&lt;=$C11425),$C11425-$B11425+1,"")</f>
        <v/>
      </c>
      <c r="G11425" s="5">
        <f>IF($F11425="","",$F11425*$D11425)</f>
        <v/>
      </c>
      <c r="H11425" s="42">
        <f>IF($G11425="","",$O11425)</f>
        <v/>
      </c>
      <c r="I11425" s="5">
        <f>IF($G11425="","",$G11425*IF($H11425="",$O11425,$H11425)/100)</f>
        <v/>
      </c>
      <c r="J11425" s="5">
        <f>IF(OR($L11425="",NOT(COUNTIFS($L$2:$L11425,$L11425)=1)),"",SUMIFS($G:$G,$L:$L,$L11425))</f>
        <v/>
      </c>
      <c r="K11425" s="5">
        <f>IF(OR($L11425="",NOT(COUNTIFS($L$2:$L11425,$L11425)=1)),"",SUMIFS($I:$I,$L:$L,$L11425))</f>
        <v/>
      </c>
      <c r="L11425" s="6">
        <f>IF($B11425="","",YEAR($B11425))</f>
        <v/>
      </c>
      <c r="M11425" s="6">
        <f>INT((ROW()-2)/39)+1</f>
        <v/>
      </c>
      <c r="N11425" s="6">
        <f>MOD(ROW()-2,39)+2</f>
        <v/>
      </c>
      <c r="O11425" s="42">
        <f>IF(AND($B11425&lt;&gt;"",$C11425&lt;&gt;"",$B11425&lt;=$C11425),INDEX(Szabalyok!$C:$C,$N11425),"")</f>
        <v/>
      </c>
      <c r="P11425">
        <f>IF(D11425="",P11424,P11424+1)</f>
        <v/>
      </c>
    </row>
    <row r="11426">
      <c r="A11426">
        <f>IF(P11426=P11425,0,P11426)</f>
        <v/>
      </c>
      <c r="B11426" s="41">
        <f>IF($M11426&gt;300,"",IF(OR(INDEX(Bemenet!$E$2:$E$301,$M11426)="",INDEX(Bemenet!$F$2:$F$301,$M11426)=""),"",MAX(INDEX(Bemenet!$E$2:$E$301,$M11426),INDEX(Szabalyok!$A:$A,$N11426))))</f>
        <v/>
      </c>
      <c r="C11426" s="41">
        <f>IF($B11426="","",MIN(INDEX(Bemenet!$F$2:$F$301,$M11426),INDEX(Szabalyok!$B:$B,$N11426)))</f>
        <v/>
      </c>
      <c r="D11426" s="5">
        <f>IF(AND($B11426&lt;&gt;"",$C11426&lt;&gt;"",$B11426&lt;=$C11426),INDEX(Bemenet!$G$2:$G$301,$M11426),"")</f>
        <v/>
      </c>
      <c r="E11426" s="6">
        <f>IF(AND($B11426&lt;&gt;"",$C11426&lt;&gt;"",$B11426&lt;=$C11426),INDEX(Bemenet!$D$2:$D$301,$M11426),"")</f>
        <v/>
      </c>
      <c r="F11426" s="5">
        <f>IF(AND($B11426&lt;&gt;"",$C11426&lt;&gt;"",$B11426&lt;=$C11426),$C11426-$B11426+1,"")</f>
        <v/>
      </c>
      <c r="G11426" s="5">
        <f>IF($F11426="","",$F11426*$D11426)</f>
        <v/>
      </c>
      <c r="H11426" s="42">
        <f>IF($G11426="","",$O11426)</f>
        <v/>
      </c>
      <c r="I11426" s="5">
        <f>IF($G11426="","",$G11426*IF($H11426="",$O11426,$H11426)/100)</f>
        <v/>
      </c>
      <c r="J11426" s="5">
        <f>IF(OR($L11426="",NOT(COUNTIFS($L$2:$L11426,$L11426)=1)),"",SUMIFS($G:$G,$L:$L,$L11426))</f>
        <v/>
      </c>
      <c r="K11426" s="5">
        <f>IF(OR($L11426="",NOT(COUNTIFS($L$2:$L11426,$L11426)=1)),"",SUMIFS($I:$I,$L:$L,$L11426))</f>
        <v/>
      </c>
      <c r="L11426" s="6">
        <f>IF($B11426="","",YEAR($B11426))</f>
        <v/>
      </c>
      <c r="M11426" s="6">
        <f>INT((ROW()-2)/39)+1</f>
        <v/>
      </c>
      <c r="N11426" s="6">
        <f>MOD(ROW()-2,39)+2</f>
        <v/>
      </c>
      <c r="O11426" s="42">
        <f>IF(AND($B11426&lt;&gt;"",$C11426&lt;&gt;"",$B11426&lt;=$C11426),INDEX(Szabalyok!$C:$C,$N11426),"")</f>
        <v/>
      </c>
      <c r="P11426">
        <f>IF(D11426="",P11425,P11425+1)</f>
        <v/>
      </c>
    </row>
    <row r="11427">
      <c r="A11427">
        <f>IF(P11427=P11426,0,P11427)</f>
        <v/>
      </c>
      <c r="B11427" s="41">
        <f>IF($M11427&gt;300,"",IF(OR(INDEX(Bemenet!$E$2:$E$301,$M11427)="",INDEX(Bemenet!$F$2:$F$301,$M11427)=""),"",MAX(INDEX(Bemenet!$E$2:$E$301,$M11427),INDEX(Szabalyok!$A:$A,$N11427))))</f>
        <v/>
      </c>
      <c r="C11427" s="41">
        <f>IF($B11427="","",MIN(INDEX(Bemenet!$F$2:$F$301,$M11427),INDEX(Szabalyok!$B:$B,$N11427)))</f>
        <v/>
      </c>
      <c r="D11427" s="5">
        <f>IF(AND($B11427&lt;&gt;"",$C11427&lt;&gt;"",$B11427&lt;=$C11427),INDEX(Bemenet!$G$2:$G$301,$M11427),"")</f>
        <v/>
      </c>
      <c r="E11427" s="6">
        <f>IF(AND($B11427&lt;&gt;"",$C11427&lt;&gt;"",$B11427&lt;=$C11427),INDEX(Bemenet!$D$2:$D$301,$M11427),"")</f>
        <v/>
      </c>
      <c r="F11427" s="5">
        <f>IF(AND($B11427&lt;&gt;"",$C11427&lt;&gt;"",$B11427&lt;=$C11427),$C11427-$B11427+1,"")</f>
        <v/>
      </c>
      <c r="G11427" s="5">
        <f>IF($F11427="","",$F11427*$D11427)</f>
        <v/>
      </c>
      <c r="H11427" s="42">
        <f>IF($G11427="","",$O11427)</f>
        <v/>
      </c>
      <c r="I11427" s="5">
        <f>IF($G11427="","",$G11427*IF($H11427="",$O11427,$H11427)/100)</f>
        <v/>
      </c>
      <c r="J11427" s="5">
        <f>IF(OR($L11427="",NOT(COUNTIFS($L$2:$L11427,$L11427)=1)),"",SUMIFS($G:$G,$L:$L,$L11427))</f>
        <v/>
      </c>
      <c r="K11427" s="5">
        <f>IF(OR($L11427="",NOT(COUNTIFS($L$2:$L11427,$L11427)=1)),"",SUMIFS($I:$I,$L:$L,$L11427))</f>
        <v/>
      </c>
      <c r="L11427" s="6">
        <f>IF($B11427="","",YEAR($B11427))</f>
        <v/>
      </c>
      <c r="M11427" s="6">
        <f>INT((ROW()-2)/39)+1</f>
        <v/>
      </c>
      <c r="N11427" s="6">
        <f>MOD(ROW()-2,39)+2</f>
        <v/>
      </c>
      <c r="O11427" s="42">
        <f>IF(AND($B11427&lt;&gt;"",$C11427&lt;&gt;"",$B11427&lt;=$C11427),INDEX(Szabalyok!$C:$C,$N11427),"")</f>
        <v/>
      </c>
      <c r="P11427">
        <f>IF(D11427="",P11426,P11426+1)</f>
        <v/>
      </c>
    </row>
    <row r="11428">
      <c r="A11428">
        <f>IF(P11428=P11427,0,P11428)</f>
        <v/>
      </c>
      <c r="B11428" s="41">
        <f>IF($M11428&gt;300,"",IF(OR(INDEX(Bemenet!$E$2:$E$301,$M11428)="",INDEX(Bemenet!$F$2:$F$301,$M11428)=""),"",MAX(INDEX(Bemenet!$E$2:$E$301,$M11428),INDEX(Szabalyok!$A:$A,$N11428))))</f>
        <v/>
      </c>
      <c r="C11428" s="41">
        <f>IF($B11428="","",MIN(INDEX(Bemenet!$F$2:$F$301,$M11428),INDEX(Szabalyok!$B:$B,$N11428)))</f>
        <v/>
      </c>
      <c r="D11428" s="5">
        <f>IF(AND($B11428&lt;&gt;"",$C11428&lt;&gt;"",$B11428&lt;=$C11428),INDEX(Bemenet!$G$2:$G$301,$M11428),"")</f>
        <v/>
      </c>
      <c r="E11428" s="6">
        <f>IF(AND($B11428&lt;&gt;"",$C11428&lt;&gt;"",$B11428&lt;=$C11428),INDEX(Bemenet!$D$2:$D$301,$M11428),"")</f>
        <v/>
      </c>
      <c r="F11428" s="5">
        <f>IF(AND($B11428&lt;&gt;"",$C11428&lt;&gt;"",$B11428&lt;=$C11428),$C11428-$B11428+1,"")</f>
        <v/>
      </c>
      <c r="G11428" s="5">
        <f>IF($F11428="","",$F11428*$D11428)</f>
        <v/>
      </c>
      <c r="H11428" s="42">
        <f>IF($G11428="","",$O11428)</f>
        <v/>
      </c>
      <c r="I11428" s="5">
        <f>IF($G11428="","",$G11428*IF($H11428="",$O11428,$H11428)/100)</f>
        <v/>
      </c>
      <c r="J11428" s="5">
        <f>IF(OR($L11428="",NOT(COUNTIFS($L$2:$L11428,$L11428)=1)),"",SUMIFS($G:$G,$L:$L,$L11428))</f>
        <v/>
      </c>
      <c r="K11428" s="5">
        <f>IF(OR($L11428="",NOT(COUNTIFS($L$2:$L11428,$L11428)=1)),"",SUMIFS($I:$I,$L:$L,$L11428))</f>
        <v/>
      </c>
      <c r="L11428" s="6">
        <f>IF($B11428="","",YEAR($B11428))</f>
        <v/>
      </c>
      <c r="M11428" s="6">
        <f>INT((ROW()-2)/39)+1</f>
        <v/>
      </c>
      <c r="N11428" s="6">
        <f>MOD(ROW()-2,39)+2</f>
        <v/>
      </c>
      <c r="O11428" s="42">
        <f>IF(AND($B11428&lt;&gt;"",$C11428&lt;&gt;"",$B11428&lt;=$C11428),INDEX(Szabalyok!$C:$C,$N11428),"")</f>
        <v/>
      </c>
      <c r="P11428">
        <f>IF(D11428="",P11427,P11427+1)</f>
        <v/>
      </c>
    </row>
    <row r="11429">
      <c r="A11429">
        <f>IF(P11429=P11428,0,P11429)</f>
        <v/>
      </c>
      <c r="B11429" s="41">
        <f>IF($M11429&gt;300,"",IF(OR(INDEX(Bemenet!$E$2:$E$301,$M11429)="",INDEX(Bemenet!$F$2:$F$301,$M11429)=""),"",MAX(INDEX(Bemenet!$E$2:$E$301,$M11429),INDEX(Szabalyok!$A:$A,$N11429))))</f>
        <v/>
      </c>
      <c r="C11429" s="41">
        <f>IF($B11429="","",MIN(INDEX(Bemenet!$F$2:$F$301,$M11429),INDEX(Szabalyok!$B:$B,$N11429)))</f>
        <v/>
      </c>
      <c r="D11429" s="5">
        <f>IF(AND($B11429&lt;&gt;"",$C11429&lt;&gt;"",$B11429&lt;=$C11429),INDEX(Bemenet!$G$2:$G$301,$M11429),"")</f>
        <v/>
      </c>
      <c r="E11429" s="6">
        <f>IF(AND($B11429&lt;&gt;"",$C11429&lt;&gt;"",$B11429&lt;=$C11429),INDEX(Bemenet!$D$2:$D$301,$M11429),"")</f>
        <v/>
      </c>
      <c r="F11429" s="5">
        <f>IF(AND($B11429&lt;&gt;"",$C11429&lt;&gt;"",$B11429&lt;=$C11429),$C11429-$B11429+1,"")</f>
        <v/>
      </c>
      <c r="G11429" s="5">
        <f>IF($F11429="","",$F11429*$D11429)</f>
        <v/>
      </c>
      <c r="H11429" s="42">
        <f>IF($G11429="","",$O11429)</f>
        <v/>
      </c>
      <c r="I11429" s="5">
        <f>IF($G11429="","",$G11429*IF($H11429="",$O11429,$H11429)/100)</f>
        <v/>
      </c>
      <c r="J11429" s="5">
        <f>IF(OR($L11429="",NOT(COUNTIFS($L$2:$L11429,$L11429)=1)),"",SUMIFS($G:$G,$L:$L,$L11429))</f>
        <v/>
      </c>
      <c r="K11429" s="5">
        <f>IF(OR($L11429="",NOT(COUNTIFS($L$2:$L11429,$L11429)=1)),"",SUMIFS($I:$I,$L:$L,$L11429))</f>
        <v/>
      </c>
      <c r="L11429" s="6">
        <f>IF($B11429="","",YEAR($B11429))</f>
        <v/>
      </c>
      <c r="M11429" s="6">
        <f>INT((ROW()-2)/39)+1</f>
        <v/>
      </c>
      <c r="N11429" s="6">
        <f>MOD(ROW()-2,39)+2</f>
        <v/>
      </c>
      <c r="O11429" s="42">
        <f>IF(AND($B11429&lt;&gt;"",$C11429&lt;&gt;"",$B11429&lt;=$C11429),INDEX(Szabalyok!$C:$C,$N11429),"")</f>
        <v/>
      </c>
      <c r="P11429">
        <f>IF(D11429="",P11428,P11428+1)</f>
        <v/>
      </c>
    </row>
    <row r="11430">
      <c r="A11430">
        <f>IF(P11430=P11429,0,P11430)</f>
        <v/>
      </c>
      <c r="B11430" s="41">
        <f>IF($M11430&gt;300,"",IF(OR(INDEX(Bemenet!$E$2:$E$301,$M11430)="",INDEX(Bemenet!$F$2:$F$301,$M11430)=""),"",MAX(INDEX(Bemenet!$E$2:$E$301,$M11430),INDEX(Szabalyok!$A:$A,$N11430))))</f>
        <v/>
      </c>
      <c r="C11430" s="41">
        <f>IF($B11430="","",MIN(INDEX(Bemenet!$F$2:$F$301,$M11430),INDEX(Szabalyok!$B:$B,$N11430)))</f>
        <v/>
      </c>
      <c r="D11430" s="5">
        <f>IF(AND($B11430&lt;&gt;"",$C11430&lt;&gt;"",$B11430&lt;=$C11430),INDEX(Bemenet!$G$2:$G$301,$M11430),"")</f>
        <v/>
      </c>
      <c r="E11430" s="6">
        <f>IF(AND($B11430&lt;&gt;"",$C11430&lt;&gt;"",$B11430&lt;=$C11430),INDEX(Bemenet!$D$2:$D$301,$M11430),"")</f>
        <v/>
      </c>
      <c r="F11430" s="5">
        <f>IF(AND($B11430&lt;&gt;"",$C11430&lt;&gt;"",$B11430&lt;=$C11430),$C11430-$B11430+1,"")</f>
        <v/>
      </c>
      <c r="G11430" s="5">
        <f>IF($F11430="","",$F11430*$D11430)</f>
        <v/>
      </c>
      <c r="H11430" s="42">
        <f>IF($G11430="","",$O11430)</f>
        <v/>
      </c>
      <c r="I11430" s="5">
        <f>IF($G11430="","",$G11430*IF($H11430="",$O11430,$H11430)/100)</f>
        <v/>
      </c>
      <c r="J11430" s="5">
        <f>IF(OR($L11430="",NOT(COUNTIFS($L$2:$L11430,$L11430)=1)),"",SUMIFS($G:$G,$L:$L,$L11430))</f>
        <v/>
      </c>
      <c r="K11430" s="5">
        <f>IF(OR($L11430="",NOT(COUNTIFS($L$2:$L11430,$L11430)=1)),"",SUMIFS($I:$I,$L:$L,$L11430))</f>
        <v/>
      </c>
      <c r="L11430" s="6">
        <f>IF($B11430="","",YEAR($B11430))</f>
        <v/>
      </c>
      <c r="M11430" s="6">
        <f>INT((ROW()-2)/39)+1</f>
        <v/>
      </c>
      <c r="N11430" s="6">
        <f>MOD(ROW()-2,39)+2</f>
        <v/>
      </c>
      <c r="O11430" s="42">
        <f>IF(AND($B11430&lt;&gt;"",$C11430&lt;&gt;"",$B11430&lt;=$C11430),INDEX(Szabalyok!$C:$C,$N11430),"")</f>
        <v/>
      </c>
      <c r="P11430">
        <f>IF(D11430="",P11429,P11429+1)</f>
        <v/>
      </c>
    </row>
    <row r="11431">
      <c r="A11431">
        <f>IF(P11431=P11430,0,P11431)</f>
        <v/>
      </c>
      <c r="B11431" s="41">
        <f>IF($M11431&gt;300,"",IF(OR(INDEX(Bemenet!$E$2:$E$301,$M11431)="",INDEX(Bemenet!$F$2:$F$301,$M11431)=""),"",MAX(INDEX(Bemenet!$E$2:$E$301,$M11431),INDEX(Szabalyok!$A:$A,$N11431))))</f>
        <v/>
      </c>
      <c r="C11431" s="41">
        <f>IF($B11431="","",MIN(INDEX(Bemenet!$F$2:$F$301,$M11431),INDEX(Szabalyok!$B:$B,$N11431)))</f>
        <v/>
      </c>
      <c r="D11431" s="5">
        <f>IF(AND($B11431&lt;&gt;"",$C11431&lt;&gt;"",$B11431&lt;=$C11431),INDEX(Bemenet!$G$2:$G$301,$M11431),"")</f>
        <v/>
      </c>
      <c r="E11431" s="6">
        <f>IF(AND($B11431&lt;&gt;"",$C11431&lt;&gt;"",$B11431&lt;=$C11431),INDEX(Bemenet!$D$2:$D$301,$M11431),"")</f>
        <v/>
      </c>
      <c r="F11431" s="5">
        <f>IF(AND($B11431&lt;&gt;"",$C11431&lt;&gt;"",$B11431&lt;=$C11431),$C11431-$B11431+1,"")</f>
        <v/>
      </c>
      <c r="G11431" s="5">
        <f>IF($F11431="","",$F11431*$D11431)</f>
        <v/>
      </c>
      <c r="H11431" s="42">
        <f>IF($G11431="","",$O11431)</f>
        <v/>
      </c>
      <c r="I11431" s="5">
        <f>IF($G11431="","",$G11431*IF($H11431="",$O11431,$H11431)/100)</f>
        <v/>
      </c>
      <c r="J11431" s="5">
        <f>IF(OR($L11431="",NOT(COUNTIFS($L$2:$L11431,$L11431)=1)),"",SUMIFS($G:$G,$L:$L,$L11431))</f>
        <v/>
      </c>
      <c r="K11431" s="5">
        <f>IF(OR($L11431="",NOT(COUNTIFS($L$2:$L11431,$L11431)=1)),"",SUMIFS($I:$I,$L:$L,$L11431))</f>
        <v/>
      </c>
      <c r="L11431" s="6">
        <f>IF($B11431="","",YEAR($B11431))</f>
        <v/>
      </c>
      <c r="M11431" s="6">
        <f>INT((ROW()-2)/39)+1</f>
        <v/>
      </c>
      <c r="N11431" s="6">
        <f>MOD(ROW()-2,39)+2</f>
        <v/>
      </c>
      <c r="O11431" s="42">
        <f>IF(AND($B11431&lt;&gt;"",$C11431&lt;&gt;"",$B11431&lt;=$C11431),INDEX(Szabalyok!$C:$C,$N11431),"")</f>
        <v/>
      </c>
      <c r="P11431">
        <f>IF(D11431="",P11430,P11430+1)</f>
        <v/>
      </c>
    </row>
    <row r="11432">
      <c r="A11432">
        <f>IF(P11432=P11431,0,P11432)</f>
        <v/>
      </c>
      <c r="B11432" s="41">
        <f>IF($M11432&gt;300,"",IF(OR(INDEX(Bemenet!$E$2:$E$301,$M11432)="",INDEX(Bemenet!$F$2:$F$301,$M11432)=""),"",MAX(INDEX(Bemenet!$E$2:$E$301,$M11432),INDEX(Szabalyok!$A:$A,$N11432))))</f>
        <v/>
      </c>
      <c r="C11432" s="41">
        <f>IF($B11432="","",MIN(INDEX(Bemenet!$F$2:$F$301,$M11432),INDEX(Szabalyok!$B:$B,$N11432)))</f>
        <v/>
      </c>
      <c r="D11432" s="5">
        <f>IF(AND($B11432&lt;&gt;"",$C11432&lt;&gt;"",$B11432&lt;=$C11432),INDEX(Bemenet!$G$2:$G$301,$M11432),"")</f>
        <v/>
      </c>
      <c r="E11432" s="6">
        <f>IF(AND($B11432&lt;&gt;"",$C11432&lt;&gt;"",$B11432&lt;=$C11432),INDEX(Bemenet!$D$2:$D$301,$M11432),"")</f>
        <v/>
      </c>
      <c r="F11432" s="5">
        <f>IF(AND($B11432&lt;&gt;"",$C11432&lt;&gt;"",$B11432&lt;=$C11432),$C11432-$B11432+1,"")</f>
        <v/>
      </c>
      <c r="G11432" s="5">
        <f>IF($F11432="","",$F11432*$D11432)</f>
        <v/>
      </c>
      <c r="H11432" s="42">
        <f>IF($G11432="","",$O11432)</f>
        <v/>
      </c>
      <c r="I11432" s="5">
        <f>IF($G11432="","",$G11432*IF($H11432="",$O11432,$H11432)/100)</f>
        <v/>
      </c>
      <c r="J11432" s="5">
        <f>IF(OR($L11432="",NOT(COUNTIFS($L$2:$L11432,$L11432)=1)),"",SUMIFS($G:$G,$L:$L,$L11432))</f>
        <v/>
      </c>
      <c r="K11432" s="5">
        <f>IF(OR($L11432="",NOT(COUNTIFS($L$2:$L11432,$L11432)=1)),"",SUMIFS($I:$I,$L:$L,$L11432))</f>
        <v/>
      </c>
      <c r="L11432" s="6">
        <f>IF($B11432="","",YEAR($B11432))</f>
        <v/>
      </c>
      <c r="M11432" s="6">
        <f>INT((ROW()-2)/39)+1</f>
        <v/>
      </c>
      <c r="N11432" s="6">
        <f>MOD(ROW()-2,39)+2</f>
        <v/>
      </c>
      <c r="O11432" s="42">
        <f>IF(AND($B11432&lt;&gt;"",$C11432&lt;&gt;"",$B11432&lt;=$C11432),INDEX(Szabalyok!$C:$C,$N11432),"")</f>
        <v/>
      </c>
      <c r="P11432">
        <f>IF(D11432="",P11431,P11431+1)</f>
        <v/>
      </c>
    </row>
    <row r="11433">
      <c r="A11433">
        <f>IF(P11433=P11432,0,P11433)</f>
        <v/>
      </c>
      <c r="B11433" s="41">
        <f>IF($M11433&gt;300,"",IF(OR(INDEX(Bemenet!$E$2:$E$301,$M11433)="",INDEX(Bemenet!$F$2:$F$301,$M11433)=""),"",MAX(INDEX(Bemenet!$E$2:$E$301,$M11433),INDEX(Szabalyok!$A:$A,$N11433))))</f>
        <v/>
      </c>
      <c r="C11433" s="41">
        <f>IF($B11433="","",MIN(INDEX(Bemenet!$F$2:$F$301,$M11433),INDEX(Szabalyok!$B:$B,$N11433)))</f>
        <v/>
      </c>
      <c r="D11433" s="5">
        <f>IF(AND($B11433&lt;&gt;"",$C11433&lt;&gt;"",$B11433&lt;=$C11433),INDEX(Bemenet!$G$2:$G$301,$M11433),"")</f>
        <v/>
      </c>
      <c r="E11433" s="6">
        <f>IF(AND($B11433&lt;&gt;"",$C11433&lt;&gt;"",$B11433&lt;=$C11433),INDEX(Bemenet!$D$2:$D$301,$M11433),"")</f>
        <v/>
      </c>
      <c r="F11433" s="5">
        <f>IF(AND($B11433&lt;&gt;"",$C11433&lt;&gt;"",$B11433&lt;=$C11433),$C11433-$B11433+1,"")</f>
        <v/>
      </c>
      <c r="G11433" s="5">
        <f>IF($F11433="","",$F11433*$D11433)</f>
        <v/>
      </c>
      <c r="H11433" s="42">
        <f>IF($G11433="","",$O11433)</f>
        <v/>
      </c>
      <c r="I11433" s="5">
        <f>IF($G11433="","",$G11433*IF($H11433="",$O11433,$H11433)/100)</f>
        <v/>
      </c>
      <c r="J11433" s="5">
        <f>IF(OR($L11433="",NOT(COUNTIFS($L$2:$L11433,$L11433)=1)),"",SUMIFS($G:$G,$L:$L,$L11433))</f>
        <v/>
      </c>
      <c r="K11433" s="5">
        <f>IF(OR($L11433="",NOT(COUNTIFS($L$2:$L11433,$L11433)=1)),"",SUMIFS($I:$I,$L:$L,$L11433))</f>
        <v/>
      </c>
      <c r="L11433" s="6">
        <f>IF($B11433="","",YEAR($B11433))</f>
        <v/>
      </c>
      <c r="M11433" s="6">
        <f>INT((ROW()-2)/39)+1</f>
        <v/>
      </c>
      <c r="N11433" s="6">
        <f>MOD(ROW()-2,39)+2</f>
        <v/>
      </c>
      <c r="O11433" s="42">
        <f>IF(AND($B11433&lt;&gt;"",$C11433&lt;&gt;"",$B11433&lt;=$C11433),INDEX(Szabalyok!$C:$C,$N11433),"")</f>
        <v/>
      </c>
      <c r="P11433">
        <f>IF(D11433="",P11432,P11432+1)</f>
        <v/>
      </c>
    </row>
    <row r="11434">
      <c r="A11434">
        <f>IF(P11434=P11433,0,P11434)</f>
        <v/>
      </c>
      <c r="B11434" s="41">
        <f>IF($M11434&gt;300,"",IF(OR(INDEX(Bemenet!$E$2:$E$301,$M11434)="",INDEX(Bemenet!$F$2:$F$301,$M11434)=""),"",MAX(INDEX(Bemenet!$E$2:$E$301,$M11434),INDEX(Szabalyok!$A:$A,$N11434))))</f>
        <v/>
      </c>
      <c r="C11434" s="41">
        <f>IF($B11434="","",MIN(INDEX(Bemenet!$F$2:$F$301,$M11434),INDEX(Szabalyok!$B:$B,$N11434)))</f>
        <v/>
      </c>
      <c r="D11434" s="5">
        <f>IF(AND($B11434&lt;&gt;"",$C11434&lt;&gt;"",$B11434&lt;=$C11434),INDEX(Bemenet!$G$2:$G$301,$M11434),"")</f>
        <v/>
      </c>
      <c r="E11434" s="6">
        <f>IF(AND($B11434&lt;&gt;"",$C11434&lt;&gt;"",$B11434&lt;=$C11434),INDEX(Bemenet!$D$2:$D$301,$M11434),"")</f>
        <v/>
      </c>
      <c r="F11434" s="5">
        <f>IF(AND($B11434&lt;&gt;"",$C11434&lt;&gt;"",$B11434&lt;=$C11434),$C11434-$B11434+1,"")</f>
        <v/>
      </c>
      <c r="G11434" s="5">
        <f>IF($F11434="","",$F11434*$D11434)</f>
        <v/>
      </c>
      <c r="H11434" s="42">
        <f>IF($G11434="","",$O11434)</f>
        <v/>
      </c>
      <c r="I11434" s="5">
        <f>IF($G11434="","",$G11434*IF($H11434="",$O11434,$H11434)/100)</f>
        <v/>
      </c>
      <c r="J11434" s="5">
        <f>IF(OR($L11434="",NOT(COUNTIFS($L$2:$L11434,$L11434)=1)),"",SUMIFS($G:$G,$L:$L,$L11434))</f>
        <v/>
      </c>
      <c r="K11434" s="5">
        <f>IF(OR($L11434="",NOT(COUNTIFS($L$2:$L11434,$L11434)=1)),"",SUMIFS($I:$I,$L:$L,$L11434))</f>
        <v/>
      </c>
      <c r="L11434" s="6">
        <f>IF($B11434="","",YEAR($B11434))</f>
        <v/>
      </c>
      <c r="M11434" s="6">
        <f>INT((ROW()-2)/39)+1</f>
        <v/>
      </c>
      <c r="N11434" s="6">
        <f>MOD(ROW()-2,39)+2</f>
        <v/>
      </c>
      <c r="O11434" s="42">
        <f>IF(AND($B11434&lt;&gt;"",$C11434&lt;&gt;"",$B11434&lt;=$C11434),INDEX(Szabalyok!$C:$C,$N11434),"")</f>
        <v/>
      </c>
      <c r="P11434">
        <f>IF(D11434="",P11433,P11433+1)</f>
        <v/>
      </c>
    </row>
    <row r="11435">
      <c r="A11435">
        <f>IF(P11435=P11434,0,P11435)</f>
        <v/>
      </c>
      <c r="B11435" s="41">
        <f>IF($M11435&gt;300,"",IF(OR(INDEX(Bemenet!$E$2:$E$301,$M11435)="",INDEX(Bemenet!$F$2:$F$301,$M11435)=""),"",MAX(INDEX(Bemenet!$E$2:$E$301,$M11435),INDEX(Szabalyok!$A:$A,$N11435))))</f>
        <v/>
      </c>
      <c r="C11435" s="41">
        <f>IF($B11435="","",MIN(INDEX(Bemenet!$F$2:$F$301,$M11435),INDEX(Szabalyok!$B:$B,$N11435)))</f>
        <v/>
      </c>
      <c r="D11435" s="5">
        <f>IF(AND($B11435&lt;&gt;"",$C11435&lt;&gt;"",$B11435&lt;=$C11435),INDEX(Bemenet!$G$2:$G$301,$M11435),"")</f>
        <v/>
      </c>
      <c r="E11435" s="6">
        <f>IF(AND($B11435&lt;&gt;"",$C11435&lt;&gt;"",$B11435&lt;=$C11435),INDEX(Bemenet!$D$2:$D$301,$M11435),"")</f>
        <v/>
      </c>
      <c r="F11435" s="5">
        <f>IF(AND($B11435&lt;&gt;"",$C11435&lt;&gt;"",$B11435&lt;=$C11435),$C11435-$B11435+1,"")</f>
        <v/>
      </c>
      <c r="G11435" s="5">
        <f>IF($F11435="","",$F11435*$D11435)</f>
        <v/>
      </c>
      <c r="H11435" s="42">
        <f>IF($G11435="","",$O11435)</f>
        <v/>
      </c>
      <c r="I11435" s="5">
        <f>IF($G11435="","",$G11435*IF($H11435="",$O11435,$H11435)/100)</f>
        <v/>
      </c>
      <c r="J11435" s="5">
        <f>IF(OR($L11435="",NOT(COUNTIFS($L$2:$L11435,$L11435)=1)),"",SUMIFS($G:$G,$L:$L,$L11435))</f>
        <v/>
      </c>
      <c r="K11435" s="5">
        <f>IF(OR($L11435="",NOT(COUNTIFS($L$2:$L11435,$L11435)=1)),"",SUMIFS($I:$I,$L:$L,$L11435))</f>
        <v/>
      </c>
      <c r="L11435" s="6">
        <f>IF($B11435="","",YEAR($B11435))</f>
        <v/>
      </c>
      <c r="M11435" s="6">
        <f>INT((ROW()-2)/39)+1</f>
        <v/>
      </c>
      <c r="N11435" s="6">
        <f>MOD(ROW()-2,39)+2</f>
        <v/>
      </c>
      <c r="O11435" s="42">
        <f>IF(AND($B11435&lt;&gt;"",$C11435&lt;&gt;"",$B11435&lt;=$C11435),INDEX(Szabalyok!$C:$C,$N11435),"")</f>
        <v/>
      </c>
      <c r="P11435">
        <f>IF(D11435="",P11434,P11434+1)</f>
        <v/>
      </c>
    </row>
    <row r="11436">
      <c r="A11436">
        <f>IF(P11436=P11435,0,P11436)</f>
        <v/>
      </c>
      <c r="B11436" s="41">
        <f>IF($M11436&gt;300,"",IF(OR(INDEX(Bemenet!$E$2:$E$301,$M11436)="",INDEX(Bemenet!$F$2:$F$301,$M11436)=""),"",MAX(INDEX(Bemenet!$E$2:$E$301,$M11436),INDEX(Szabalyok!$A:$A,$N11436))))</f>
        <v/>
      </c>
      <c r="C11436" s="41">
        <f>IF($B11436="","",MIN(INDEX(Bemenet!$F$2:$F$301,$M11436),INDEX(Szabalyok!$B:$B,$N11436)))</f>
        <v/>
      </c>
      <c r="D11436" s="5">
        <f>IF(AND($B11436&lt;&gt;"",$C11436&lt;&gt;"",$B11436&lt;=$C11436),INDEX(Bemenet!$G$2:$G$301,$M11436),"")</f>
        <v/>
      </c>
      <c r="E11436" s="6">
        <f>IF(AND($B11436&lt;&gt;"",$C11436&lt;&gt;"",$B11436&lt;=$C11436),INDEX(Bemenet!$D$2:$D$301,$M11436),"")</f>
        <v/>
      </c>
      <c r="F11436" s="5">
        <f>IF(AND($B11436&lt;&gt;"",$C11436&lt;&gt;"",$B11436&lt;=$C11436),$C11436-$B11436+1,"")</f>
        <v/>
      </c>
      <c r="G11436" s="5">
        <f>IF($F11436="","",$F11436*$D11436)</f>
        <v/>
      </c>
      <c r="H11436" s="42">
        <f>IF($G11436="","",$O11436)</f>
        <v/>
      </c>
      <c r="I11436" s="5">
        <f>IF($G11436="","",$G11436*IF($H11436="",$O11436,$H11436)/100)</f>
        <v/>
      </c>
      <c r="J11436" s="5">
        <f>IF(OR($L11436="",NOT(COUNTIFS($L$2:$L11436,$L11436)=1)),"",SUMIFS($G:$G,$L:$L,$L11436))</f>
        <v/>
      </c>
      <c r="K11436" s="5">
        <f>IF(OR($L11436="",NOT(COUNTIFS($L$2:$L11436,$L11436)=1)),"",SUMIFS($I:$I,$L:$L,$L11436))</f>
        <v/>
      </c>
      <c r="L11436" s="6">
        <f>IF($B11436="","",YEAR($B11436))</f>
        <v/>
      </c>
      <c r="M11436" s="6">
        <f>INT((ROW()-2)/39)+1</f>
        <v/>
      </c>
      <c r="N11436" s="6">
        <f>MOD(ROW()-2,39)+2</f>
        <v/>
      </c>
      <c r="O11436" s="42">
        <f>IF(AND($B11436&lt;&gt;"",$C11436&lt;&gt;"",$B11436&lt;=$C11436),INDEX(Szabalyok!$C:$C,$N11436),"")</f>
        <v/>
      </c>
      <c r="P11436">
        <f>IF(D11436="",P11435,P11435+1)</f>
        <v/>
      </c>
    </row>
    <row r="11437">
      <c r="A11437">
        <f>IF(P11437=P11436,0,P11437)</f>
        <v/>
      </c>
      <c r="B11437" s="41">
        <f>IF($M11437&gt;300,"",IF(OR(INDEX(Bemenet!$E$2:$E$301,$M11437)="",INDEX(Bemenet!$F$2:$F$301,$M11437)=""),"",MAX(INDEX(Bemenet!$E$2:$E$301,$M11437),INDEX(Szabalyok!$A:$A,$N11437))))</f>
        <v/>
      </c>
      <c r="C11437" s="41">
        <f>IF($B11437="","",MIN(INDEX(Bemenet!$F$2:$F$301,$M11437),INDEX(Szabalyok!$B:$B,$N11437)))</f>
        <v/>
      </c>
      <c r="D11437" s="5">
        <f>IF(AND($B11437&lt;&gt;"",$C11437&lt;&gt;"",$B11437&lt;=$C11437),INDEX(Bemenet!$G$2:$G$301,$M11437),"")</f>
        <v/>
      </c>
      <c r="E11437" s="6">
        <f>IF(AND($B11437&lt;&gt;"",$C11437&lt;&gt;"",$B11437&lt;=$C11437),INDEX(Bemenet!$D$2:$D$301,$M11437),"")</f>
        <v/>
      </c>
      <c r="F11437" s="5">
        <f>IF(AND($B11437&lt;&gt;"",$C11437&lt;&gt;"",$B11437&lt;=$C11437),$C11437-$B11437+1,"")</f>
        <v/>
      </c>
      <c r="G11437" s="5">
        <f>IF($F11437="","",$F11437*$D11437)</f>
        <v/>
      </c>
      <c r="H11437" s="42">
        <f>IF($G11437="","",$O11437)</f>
        <v/>
      </c>
      <c r="I11437" s="5">
        <f>IF($G11437="","",$G11437*IF($H11437="",$O11437,$H11437)/100)</f>
        <v/>
      </c>
      <c r="J11437" s="5">
        <f>IF(OR($L11437="",NOT(COUNTIFS($L$2:$L11437,$L11437)=1)),"",SUMIFS($G:$G,$L:$L,$L11437))</f>
        <v/>
      </c>
      <c r="K11437" s="5">
        <f>IF(OR($L11437="",NOT(COUNTIFS($L$2:$L11437,$L11437)=1)),"",SUMIFS($I:$I,$L:$L,$L11437))</f>
        <v/>
      </c>
      <c r="L11437" s="6">
        <f>IF($B11437="","",YEAR($B11437))</f>
        <v/>
      </c>
      <c r="M11437" s="6">
        <f>INT((ROW()-2)/39)+1</f>
        <v/>
      </c>
      <c r="N11437" s="6">
        <f>MOD(ROW()-2,39)+2</f>
        <v/>
      </c>
      <c r="O11437" s="42">
        <f>IF(AND($B11437&lt;&gt;"",$C11437&lt;&gt;"",$B11437&lt;=$C11437),INDEX(Szabalyok!$C:$C,$N11437),"")</f>
        <v/>
      </c>
      <c r="P11437">
        <f>IF(D11437="",P11436,P11436+1)</f>
        <v/>
      </c>
    </row>
    <row r="11438">
      <c r="A11438">
        <f>IF(P11438=P11437,0,P11438)</f>
        <v/>
      </c>
      <c r="B11438" s="41">
        <f>IF($M11438&gt;300,"",IF(OR(INDEX(Bemenet!$E$2:$E$301,$M11438)="",INDEX(Bemenet!$F$2:$F$301,$M11438)=""),"",MAX(INDEX(Bemenet!$E$2:$E$301,$M11438),INDEX(Szabalyok!$A:$A,$N11438))))</f>
        <v/>
      </c>
      <c r="C11438" s="41">
        <f>IF($B11438="","",MIN(INDEX(Bemenet!$F$2:$F$301,$M11438),INDEX(Szabalyok!$B:$B,$N11438)))</f>
        <v/>
      </c>
      <c r="D11438" s="5">
        <f>IF(AND($B11438&lt;&gt;"",$C11438&lt;&gt;"",$B11438&lt;=$C11438),INDEX(Bemenet!$G$2:$G$301,$M11438),"")</f>
        <v/>
      </c>
      <c r="E11438" s="6">
        <f>IF(AND($B11438&lt;&gt;"",$C11438&lt;&gt;"",$B11438&lt;=$C11438),INDEX(Bemenet!$D$2:$D$301,$M11438),"")</f>
        <v/>
      </c>
      <c r="F11438" s="5">
        <f>IF(AND($B11438&lt;&gt;"",$C11438&lt;&gt;"",$B11438&lt;=$C11438),$C11438-$B11438+1,"")</f>
        <v/>
      </c>
      <c r="G11438" s="5">
        <f>IF($F11438="","",$F11438*$D11438)</f>
        <v/>
      </c>
      <c r="H11438" s="42">
        <f>IF($G11438="","",$O11438)</f>
        <v/>
      </c>
      <c r="I11438" s="5">
        <f>IF($G11438="","",$G11438*IF($H11438="",$O11438,$H11438)/100)</f>
        <v/>
      </c>
      <c r="J11438" s="5">
        <f>IF(OR($L11438="",NOT(COUNTIFS($L$2:$L11438,$L11438)=1)),"",SUMIFS($G:$G,$L:$L,$L11438))</f>
        <v/>
      </c>
      <c r="K11438" s="5">
        <f>IF(OR($L11438="",NOT(COUNTIFS($L$2:$L11438,$L11438)=1)),"",SUMIFS($I:$I,$L:$L,$L11438))</f>
        <v/>
      </c>
      <c r="L11438" s="6">
        <f>IF($B11438="","",YEAR($B11438))</f>
        <v/>
      </c>
      <c r="M11438" s="6">
        <f>INT((ROW()-2)/39)+1</f>
        <v/>
      </c>
      <c r="N11438" s="6">
        <f>MOD(ROW()-2,39)+2</f>
        <v/>
      </c>
      <c r="O11438" s="42">
        <f>IF(AND($B11438&lt;&gt;"",$C11438&lt;&gt;"",$B11438&lt;=$C11438),INDEX(Szabalyok!$C:$C,$N11438),"")</f>
        <v/>
      </c>
      <c r="P11438">
        <f>IF(D11438="",P11437,P11437+1)</f>
        <v/>
      </c>
    </row>
    <row r="11439">
      <c r="A11439">
        <f>IF(P11439=P11438,0,P11439)</f>
        <v/>
      </c>
      <c r="B11439" s="41">
        <f>IF($M11439&gt;300,"",IF(OR(INDEX(Bemenet!$E$2:$E$301,$M11439)="",INDEX(Bemenet!$F$2:$F$301,$M11439)=""),"",MAX(INDEX(Bemenet!$E$2:$E$301,$M11439),INDEX(Szabalyok!$A:$A,$N11439))))</f>
        <v/>
      </c>
      <c r="C11439" s="41">
        <f>IF($B11439="","",MIN(INDEX(Bemenet!$F$2:$F$301,$M11439),INDEX(Szabalyok!$B:$B,$N11439)))</f>
        <v/>
      </c>
      <c r="D11439" s="5">
        <f>IF(AND($B11439&lt;&gt;"",$C11439&lt;&gt;"",$B11439&lt;=$C11439),INDEX(Bemenet!$G$2:$G$301,$M11439),"")</f>
        <v/>
      </c>
      <c r="E11439" s="6">
        <f>IF(AND($B11439&lt;&gt;"",$C11439&lt;&gt;"",$B11439&lt;=$C11439),INDEX(Bemenet!$D$2:$D$301,$M11439),"")</f>
        <v/>
      </c>
      <c r="F11439" s="5">
        <f>IF(AND($B11439&lt;&gt;"",$C11439&lt;&gt;"",$B11439&lt;=$C11439),$C11439-$B11439+1,"")</f>
        <v/>
      </c>
      <c r="G11439" s="5">
        <f>IF($F11439="","",$F11439*$D11439)</f>
        <v/>
      </c>
      <c r="H11439" s="42">
        <f>IF($G11439="","",$O11439)</f>
        <v/>
      </c>
      <c r="I11439" s="5">
        <f>IF($G11439="","",$G11439*IF($H11439="",$O11439,$H11439)/100)</f>
        <v/>
      </c>
      <c r="J11439" s="5">
        <f>IF(OR($L11439="",NOT(COUNTIFS($L$2:$L11439,$L11439)=1)),"",SUMIFS($G:$G,$L:$L,$L11439))</f>
        <v/>
      </c>
      <c r="K11439" s="5">
        <f>IF(OR($L11439="",NOT(COUNTIFS($L$2:$L11439,$L11439)=1)),"",SUMIFS($I:$I,$L:$L,$L11439))</f>
        <v/>
      </c>
      <c r="L11439" s="6">
        <f>IF($B11439="","",YEAR($B11439))</f>
        <v/>
      </c>
      <c r="M11439" s="6">
        <f>INT((ROW()-2)/39)+1</f>
        <v/>
      </c>
      <c r="N11439" s="6">
        <f>MOD(ROW()-2,39)+2</f>
        <v/>
      </c>
      <c r="O11439" s="42">
        <f>IF(AND($B11439&lt;&gt;"",$C11439&lt;&gt;"",$B11439&lt;=$C11439),INDEX(Szabalyok!$C:$C,$N11439),"")</f>
        <v/>
      </c>
      <c r="P11439">
        <f>IF(D11439="",P11438,P11438+1)</f>
        <v/>
      </c>
    </row>
    <row r="11440">
      <c r="A11440">
        <f>IF(P11440=P11439,0,P11440)</f>
        <v/>
      </c>
      <c r="B11440" s="41">
        <f>IF($M11440&gt;300,"",IF(OR(INDEX(Bemenet!$E$2:$E$301,$M11440)="",INDEX(Bemenet!$F$2:$F$301,$M11440)=""),"",MAX(INDEX(Bemenet!$E$2:$E$301,$M11440),INDEX(Szabalyok!$A:$A,$N11440))))</f>
        <v/>
      </c>
      <c r="C11440" s="41">
        <f>IF($B11440="","",MIN(INDEX(Bemenet!$F$2:$F$301,$M11440),INDEX(Szabalyok!$B:$B,$N11440)))</f>
        <v/>
      </c>
      <c r="D11440" s="5">
        <f>IF(AND($B11440&lt;&gt;"",$C11440&lt;&gt;"",$B11440&lt;=$C11440),INDEX(Bemenet!$G$2:$G$301,$M11440),"")</f>
        <v/>
      </c>
      <c r="E11440" s="6">
        <f>IF(AND($B11440&lt;&gt;"",$C11440&lt;&gt;"",$B11440&lt;=$C11440),INDEX(Bemenet!$D$2:$D$301,$M11440),"")</f>
        <v/>
      </c>
      <c r="F11440" s="5">
        <f>IF(AND($B11440&lt;&gt;"",$C11440&lt;&gt;"",$B11440&lt;=$C11440),$C11440-$B11440+1,"")</f>
        <v/>
      </c>
      <c r="G11440" s="5">
        <f>IF($F11440="","",$F11440*$D11440)</f>
        <v/>
      </c>
      <c r="H11440" s="42">
        <f>IF($G11440="","",$O11440)</f>
        <v/>
      </c>
      <c r="I11440" s="5">
        <f>IF($G11440="","",$G11440*IF($H11440="",$O11440,$H11440)/100)</f>
        <v/>
      </c>
      <c r="J11440" s="5">
        <f>IF(OR($L11440="",NOT(COUNTIFS($L$2:$L11440,$L11440)=1)),"",SUMIFS($G:$G,$L:$L,$L11440))</f>
        <v/>
      </c>
      <c r="K11440" s="5">
        <f>IF(OR($L11440="",NOT(COUNTIFS($L$2:$L11440,$L11440)=1)),"",SUMIFS($I:$I,$L:$L,$L11440))</f>
        <v/>
      </c>
      <c r="L11440" s="6">
        <f>IF($B11440="","",YEAR($B11440))</f>
        <v/>
      </c>
      <c r="M11440" s="6">
        <f>INT((ROW()-2)/39)+1</f>
        <v/>
      </c>
      <c r="N11440" s="6">
        <f>MOD(ROW()-2,39)+2</f>
        <v/>
      </c>
      <c r="O11440" s="42">
        <f>IF(AND($B11440&lt;&gt;"",$C11440&lt;&gt;"",$B11440&lt;=$C11440),INDEX(Szabalyok!$C:$C,$N11440),"")</f>
        <v/>
      </c>
      <c r="P11440">
        <f>IF(D11440="",P11439,P11439+1)</f>
        <v/>
      </c>
    </row>
    <row r="11441">
      <c r="A11441">
        <f>IF(P11441=P11440,0,P11441)</f>
        <v/>
      </c>
      <c r="B11441" s="41">
        <f>IF($M11441&gt;300,"",IF(OR(INDEX(Bemenet!$E$2:$E$301,$M11441)="",INDEX(Bemenet!$F$2:$F$301,$M11441)=""),"",MAX(INDEX(Bemenet!$E$2:$E$301,$M11441),INDEX(Szabalyok!$A:$A,$N11441))))</f>
        <v/>
      </c>
      <c r="C11441" s="41">
        <f>IF($B11441="","",MIN(INDEX(Bemenet!$F$2:$F$301,$M11441),INDEX(Szabalyok!$B:$B,$N11441)))</f>
        <v/>
      </c>
      <c r="D11441" s="5">
        <f>IF(AND($B11441&lt;&gt;"",$C11441&lt;&gt;"",$B11441&lt;=$C11441),INDEX(Bemenet!$G$2:$G$301,$M11441),"")</f>
        <v/>
      </c>
      <c r="E11441" s="6">
        <f>IF(AND($B11441&lt;&gt;"",$C11441&lt;&gt;"",$B11441&lt;=$C11441),INDEX(Bemenet!$D$2:$D$301,$M11441),"")</f>
        <v/>
      </c>
      <c r="F11441" s="5">
        <f>IF(AND($B11441&lt;&gt;"",$C11441&lt;&gt;"",$B11441&lt;=$C11441),$C11441-$B11441+1,"")</f>
        <v/>
      </c>
      <c r="G11441" s="5">
        <f>IF($F11441="","",$F11441*$D11441)</f>
        <v/>
      </c>
      <c r="H11441" s="42">
        <f>IF($G11441="","",$O11441)</f>
        <v/>
      </c>
      <c r="I11441" s="5">
        <f>IF($G11441="","",$G11441*IF($H11441="",$O11441,$H11441)/100)</f>
        <v/>
      </c>
      <c r="J11441" s="5">
        <f>IF(OR($L11441="",NOT(COUNTIFS($L$2:$L11441,$L11441)=1)),"",SUMIFS($G:$G,$L:$L,$L11441))</f>
        <v/>
      </c>
      <c r="K11441" s="5">
        <f>IF(OR($L11441="",NOT(COUNTIFS($L$2:$L11441,$L11441)=1)),"",SUMIFS($I:$I,$L:$L,$L11441))</f>
        <v/>
      </c>
      <c r="L11441" s="6">
        <f>IF($B11441="","",YEAR($B11441))</f>
        <v/>
      </c>
      <c r="M11441" s="6">
        <f>INT((ROW()-2)/39)+1</f>
        <v/>
      </c>
      <c r="N11441" s="6">
        <f>MOD(ROW()-2,39)+2</f>
        <v/>
      </c>
      <c r="O11441" s="42">
        <f>IF(AND($B11441&lt;&gt;"",$C11441&lt;&gt;"",$B11441&lt;=$C11441),INDEX(Szabalyok!$C:$C,$N11441),"")</f>
        <v/>
      </c>
      <c r="P11441">
        <f>IF(D11441="",P11440,P11440+1)</f>
        <v/>
      </c>
    </row>
    <row r="11442">
      <c r="A11442">
        <f>IF(P11442=P11441,0,P11442)</f>
        <v/>
      </c>
      <c r="B11442" s="41">
        <f>IF($M11442&gt;300,"",IF(OR(INDEX(Bemenet!$E$2:$E$301,$M11442)="",INDEX(Bemenet!$F$2:$F$301,$M11442)=""),"",MAX(INDEX(Bemenet!$E$2:$E$301,$M11442),INDEX(Szabalyok!$A:$A,$N11442))))</f>
        <v/>
      </c>
      <c r="C11442" s="41">
        <f>IF($B11442="","",MIN(INDEX(Bemenet!$F$2:$F$301,$M11442),INDEX(Szabalyok!$B:$B,$N11442)))</f>
        <v/>
      </c>
      <c r="D11442" s="5">
        <f>IF(AND($B11442&lt;&gt;"",$C11442&lt;&gt;"",$B11442&lt;=$C11442),INDEX(Bemenet!$G$2:$G$301,$M11442),"")</f>
        <v/>
      </c>
      <c r="E11442" s="6">
        <f>IF(AND($B11442&lt;&gt;"",$C11442&lt;&gt;"",$B11442&lt;=$C11442),INDEX(Bemenet!$D$2:$D$301,$M11442),"")</f>
        <v/>
      </c>
      <c r="F11442" s="5">
        <f>IF(AND($B11442&lt;&gt;"",$C11442&lt;&gt;"",$B11442&lt;=$C11442),$C11442-$B11442+1,"")</f>
        <v/>
      </c>
      <c r="G11442" s="5">
        <f>IF($F11442="","",$F11442*$D11442)</f>
        <v/>
      </c>
      <c r="H11442" s="42">
        <f>IF($G11442="","",$O11442)</f>
        <v/>
      </c>
      <c r="I11442" s="5">
        <f>IF($G11442="","",$G11442*IF($H11442="",$O11442,$H11442)/100)</f>
        <v/>
      </c>
      <c r="J11442" s="5">
        <f>IF(OR($L11442="",NOT(COUNTIFS($L$2:$L11442,$L11442)=1)),"",SUMIFS($G:$G,$L:$L,$L11442))</f>
        <v/>
      </c>
      <c r="K11442" s="5">
        <f>IF(OR($L11442="",NOT(COUNTIFS($L$2:$L11442,$L11442)=1)),"",SUMIFS($I:$I,$L:$L,$L11442))</f>
        <v/>
      </c>
      <c r="L11442" s="6">
        <f>IF($B11442="","",YEAR($B11442))</f>
        <v/>
      </c>
      <c r="M11442" s="6">
        <f>INT((ROW()-2)/39)+1</f>
        <v/>
      </c>
      <c r="N11442" s="6">
        <f>MOD(ROW()-2,39)+2</f>
        <v/>
      </c>
      <c r="O11442" s="42">
        <f>IF(AND($B11442&lt;&gt;"",$C11442&lt;&gt;"",$B11442&lt;=$C11442),INDEX(Szabalyok!$C:$C,$N11442),"")</f>
        <v/>
      </c>
      <c r="P11442">
        <f>IF(D11442="",P11441,P11441+1)</f>
        <v/>
      </c>
    </row>
    <row r="11443">
      <c r="A11443">
        <f>IF(P11443=P11442,0,P11443)</f>
        <v/>
      </c>
      <c r="B11443" s="41">
        <f>IF($M11443&gt;300,"",IF(OR(INDEX(Bemenet!$E$2:$E$301,$M11443)="",INDEX(Bemenet!$F$2:$F$301,$M11443)=""),"",MAX(INDEX(Bemenet!$E$2:$E$301,$M11443),INDEX(Szabalyok!$A:$A,$N11443))))</f>
        <v/>
      </c>
      <c r="C11443" s="41">
        <f>IF($B11443="","",MIN(INDEX(Bemenet!$F$2:$F$301,$M11443),INDEX(Szabalyok!$B:$B,$N11443)))</f>
        <v/>
      </c>
      <c r="D11443" s="5">
        <f>IF(AND($B11443&lt;&gt;"",$C11443&lt;&gt;"",$B11443&lt;=$C11443),INDEX(Bemenet!$G$2:$G$301,$M11443),"")</f>
        <v/>
      </c>
      <c r="E11443" s="6">
        <f>IF(AND($B11443&lt;&gt;"",$C11443&lt;&gt;"",$B11443&lt;=$C11443),INDEX(Bemenet!$D$2:$D$301,$M11443),"")</f>
        <v/>
      </c>
      <c r="F11443" s="5">
        <f>IF(AND($B11443&lt;&gt;"",$C11443&lt;&gt;"",$B11443&lt;=$C11443),$C11443-$B11443+1,"")</f>
        <v/>
      </c>
      <c r="G11443" s="5">
        <f>IF($F11443="","",$F11443*$D11443)</f>
        <v/>
      </c>
      <c r="H11443" s="42">
        <f>IF($G11443="","",$O11443)</f>
        <v/>
      </c>
      <c r="I11443" s="5">
        <f>IF($G11443="","",$G11443*IF($H11443="",$O11443,$H11443)/100)</f>
        <v/>
      </c>
      <c r="J11443" s="5">
        <f>IF(OR($L11443="",NOT(COUNTIFS($L$2:$L11443,$L11443)=1)),"",SUMIFS($G:$G,$L:$L,$L11443))</f>
        <v/>
      </c>
      <c r="K11443" s="5">
        <f>IF(OR($L11443="",NOT(COUNTIFS($L$2:$L11443,$L11443)=1)),"",SUMIFS($I:$I,$L:$L,$L11443))</f>
        <v/>
      </c>
      <c r="L11443" s="6">
        <f>IF($B11443="","",YEAR($B11443))</f>
        <v/>
      </c>
      <c r="M11443" s="6">
        <f>INT((ROW()-2)/39)+1</f>
        <v/>
      </c>
      <c r="N11443" s="6">
        <f>MOD(ROW()-2,39)+2</f>
        <v/>
      </c>
      <c r="O11443" s="42">
        <f>IF(AND($B11443&lt;&gt;"",$C11443&lt;&gt;"",$B11443&lt;=$C11443),INDEX(Szabalyok!$C:$C,$N11443),"")</f>
        <v/>
      </c>
      <c r="P11443">
        <f>IF(D11443="",P11442,P11442+1)</f>
        <v/>
      </c>
    </row>
    <row r="11444">
      <c r="A11444">
        <f>IF(P11444=P11443,0,P11444)</f>
        <v/>
      </c>
      <c r="B11444" s="41">
        <f>IF($M11444&gt;300,"",IF(OR(INDEX(Bemenet!$E$2:$E$301,$M11444)="",INDEX(Bemenet!$F$2:$F$301,$M11444)=""),"",MAX(INDEX(Bemenet!$E$2:$E$301,$M11444),INDEX(Szabalyok!$A:$A,$N11444))))</f>
        <v/>
      </c>
      <c r="C11444" s="41">
        <f>IF($B11444="","",MIN(INDEX(Bemenet!$F$2:$F$301,$M11444),INDEX(Szabalyok!$B:$B,$N11444)))</f>
        <v/>
      </c>
      <c r="D11444" s="5">
        <f>IF(AND($B11444&lt;&gt;"",$C11444&lt;&gt;"",$B11444&lt;=$C11444),INDEX(Bemenet!$G$2:$G$301,$M11444),"")</f>
        <v/>
      </c>
      <c r="E11444" s="6">
        <f>IF(AND($B11444&lt;&gt;"",$C11444&lt;&gt;"",$B11444&lt;=$C11444),INDEX(Bemenet!$D$2:$D$301,$M11444),"")</f>
        <v/>
      </c>
      <c r="F11444" s="5">
        <f>IF(AND($B11444&lt;&gt;"",$C11444&lt;&gt;"",$B11444&lt;=$C11444),$C11444-$B11444+1,"")</f>
        <v/>
      </c>
      <c r="G11444" s="5">
        <f>IF($F11444="","",$F11444*$D11444)</f>
        <v/>
      </c>
      <c r="H11444" s="42">
        <f>IF($G11444="","",$O11444)</f>
        <v/>
      </c>
      <c r="I11444" s="5">
        <f>IF($G11444="","",$G11444*IF($H11444="",$O11444,$H11444)/100)</f>
        <v/>
      </c>
      <c r="J11444" s="5">
        <f>IF(OR($L11444="",NOT(COUNTIFS($L$2:$L11444,$L11444)=1)),"",SUMIFS($G:$G,$L:$L,$L11444))</f>
        <v/>
      </c>
      <c r="K11444" s="5">
        <f>IF(OR($L11444="",NOT(COUNTIFS($L$2:$L11444,$L11444)=1)),"",SUMIFS($I:$I,$L:$L,$L11444))</f>
        <v/>
      </c>
      <c r="L11444" s="6">
        <f>IF($B11444="","",YEAR($B11444))</f>
        <v/>
      </c>
      <c r="M11444" s="6">
        <f>INT((ROW()-2)/39)+1</f>
        <v/>
      </c>
      <c r="N11444" s="6">
        <f>MOD(ROW()-2,39)+2</f>
        <v/>
      </c>
      <c r="O11444" s="42">
        <f>IF(AND($B11444&lt;&gt;"",$C11444&lt;&gt;"",$B11444&lt;=$C11444),INDEX(Szabalyok!$C:$C,$N11444),"")</f>
        <v/>
      </c>
      <c r="P11444">
        <f>IF(D11444="",P11443,P11443+1)</f>
        <v/>
      </c>
    </row>
    <row r="11445">
      <c r="A11445">
        <f>IF(P11445=P11444,0,P11445)</f>
        <v/>
      </c>
      <c r="B11445" s="41">
        <f>IF($M11445&gt;300,"",IF(OR(INDEX(Bemenet!$E$2:$E$301,$M11445)="",INDEX(Bemenet!$F$2:$F$301,$M11445)=""),"",MAX(INDEX(Bemenet!$E$2:$E$301,$M11445),INDEX(Szabalyok!$A:$A,$N11445))))</f>
        <v/>
      </c>
      <c r="C11445" s="41">
        <f>IF($B11445="","",MIN(INDEX(Bemenet!$F$2:$F$301,$M11445),INDEX(Szabalyok!$B:$B,$N11445)))</f>
        <v/>
      </c>
      <c r="D11445" s="5">
        <f>IF(AND($B11445&lt;&gt;"",$C11445&lt;&gt;"",$B11445&lt;=$C11445),INDEX(Bemenet!$G$2:$G$301,$M11445),"")</f>
        <v/>
      </c>
      <c r="E11445" s="6">
        <f>IF(AND($B11445&lt;&gt;"",$C11445&lt;&gt;"",$B11445&lt;=$C11445),INDEX(Bemenet!$D$2:$D$301,$M11445),"")</f>
        <v/>
      </c>
      <c r="F11445" s="5">
        <f>IF(AND($B11445&lt;&gt;"",$C11445&lt;&gt;"",$B11445&lt;=$C11445),$C11445-$B11445+1,"")</f>
        <v/>
      </c>
      <c r="G11445" s="5">
        <f>IF($F11445="","",$F11445*$D11445)</f>
        <v/>
      </c>
      <c r="H11445" s="42">
        <f>IF($G11445="","",$O11445)</f>
        <v/>
      </c>
      <c r="I11445" s="5">
        <f>IF($G11445="","",$G11445*IF($H11445="",$O11445,$H11445)/100)</f>
        <v/>
      </c>
      <c r="J11445" s="5">
        <f>IF(OR($L11445="",NOT(COUNTIFS($L$2:$L11445,$L11445)=1)),"",SUMIFS($G:$G,$L:$L,$L11445))</f>
        <v/>
      </c>
      <c r="K11445" s="5">
        <f>IF(OR($L11445="",NOT(COUNTIFS($L$2:$L11445,$L11445)=1)),"",SUMIFS($I:$I,$L:$L,$L11445))</f>
        <v/>
      </c>
      <c r="L11445" s="6">
        <f>IF($B11445="","",YEAR($B11445))</f>
        <v/>
      </c>
      <c r="M11445" s="6">
        <f>INT((ROW()-2)/39)+1</f>
        <v/>
      </c>
      <c r="N11445" s="6">
        <f>MOD(ROW()-2,39)+2</f>
        <v/>
      </c>
      <c r="O11445" s="42">
        <f>IF(AND($B11445&lt;&gt;"",$C11445&lt;&gt;"",$B11445&lt;=$C11445),INDEX(Szabalyok!$C:$C,$N11445),"")</f>
        <v/>
      </c>
      <c r="P11445">
        <f>IF(D11445="",P11444,P11444+1)</f>
        <v/>
      </c>
    </row>
    <row r="11446">
      <c r="A11446">
        <f>IF(P11446=P11445,0,P11446)</f>
        <v/>
      </c>
      <c r="B11446" s="41">
        <f>IF($M11446&gt;300,"",IF(OR(INDEX(Bemenet!$E$2:$E$301,$M11446)="",INDEX(Bemenet!$F$2:$F$301,$M11446)=""),"",MAX(INDEX(Bemenet!$E$2:$E$301,$M11446),INDEX(Szabalyok!$A:$A,$N11446))))</f>
        <v/>
      </c>
      <c r="C11446" s="41">
        <f>IF($B11446="","",MIN(INDEX(Bemenet!$F$2:$F$301,$M11446),INDEX(Szabalyok!$B:$B,$N11446)))</f>
        <v/>
      </c>
      <c r="D11446" s="5">
        <f>IF(AND($B11446&lt;&gt;"",$C11446&lt;&gt;"",$B11446&lt;=$C11446),INDEX(Bemenet!$G$2:$G$301,$M11446),"")</f>
        <v/>
      </c>
      <c r="E11446" s="6">
        <f>IF(AND($B11446&lt;&gt;"",$C11446&lt;&gt;"",$B11446&lt;=$C11446),INDEX(Bemenet!$D$2:$D$301,$M11446),"")</f>
        <v/>
      </c>
      <c r="F11446" s="5">
        <f>IF(AND($B11446&lt;&gt;"",$C11446&lt;&gt;"",$B11446&lt;=$C11446),$C11446-$B11446+1,"")</f>
        <v/>
      </c>
      <c r="G11446" s="5">
        <f>IF($F11446="","",$F11446*$D11446)</f>
        <v/>
      </c>
      <c r="H11446" s="42">
        <f>IF($G11446="","",$O11446)</f>
        <v/>
      </c>
      <c r="I11446" s="5">
        <f>IF($G11446="","",$G11446*IF($H11446="",$O11446,$H11446)/100)</f>
        <v/>
      </c>
      <c r="J11446" s="5">
        <f>IF(OR($L11446="",NOT(COUNTIFS($L$2:$L11446,$L11446)=1)),"",SUMIFS($G:$G,$L:$L,$L11446))</f>
        <v/>
      </c>
      <c r="K11446" s="5">
        <f>IF(OR($L11446="",NOT(COUNTIFS($L$2:$L11446,$L11446)=1)),"",SUMIFS($I:$I,$L:$L,$L11446))</f>
        <v/>
      </c>
      <c r="L11446" s="6">
        <f>IF($B11446="","",YEAR($B11446))</f>
        <v/>
      </c>
      <c r="M11446" s="6">
        <f>INT((ROW()-2)/39)+1</f>
        <v/>
      </c>
      <c r="N11446" s="6">
        <f>MOD(ROW()-2,39)+2</f>
        <v/>
      </c>
      <c r="O11446" s="42">
        <f>IF(AND($B11446&lt;&gt;"",$C11446&lt;&gt;"",$B11446&lt;=$C11446),INDEX(Szabalyok!$C:$C,$N11446),"")</f>
        <v/>
      </c>
      <c r="P11446">
        <f>IF(D11446="",P11445,P11445+1)</f>
        <v/>
      </c>
    </row>
    <row r="11447">
      <c r="A11447">
        <f>IF(P11447=P11446,0,P11447)</f>
        <v/>
      </c>
      <c r="B11447" s="41">
        <f>IF($M11447&gt;300,"",IF(OR(INDEX(Bemenet!$E$2:$E$301,$M11447)="",INDEX(Bemenet!$F$2:$F$301,$M11447)=""),"",MAX(INDEX(Bemenet!$E$2:$E$301,$M11447),INDEX(Szabalyok!$A:$A,$N11447))))</f>
        <v/>
      </c>
      <c r="C11447" s="41">
        <f>IF($B11447="","",MIN(INDEX(Bemenet!$F$2:$F$301,$M11447),INDEX(Szabalyok!$B:$B,$N11447)))</f>
        <v/>
      </c>
      <c r="D11447" s="5">
        <f>IF(AND($B11447&lt;&gt;"",$C11447&lt;&gt;"",$B11447&lt;=$C11447),INDEX(Bemenet!$G$2:$G$301,$M11447),"")</f>
        <v/>
      </c>
      <c r="E11447" s="6">
        <f>IF(AND($B11447&lt;&gt;"",$C11447&lt;&gt;"",$B11447&lt;=$C11447),INDEX(Bemenet!$D$2:$D$301,$M11447),"")</f>
        <v/>
      </c>
      <c r="F11447" s="5">
        <f>IF(AND($B11447&lt;&gt;"",$C11447&lt;&gt;"",$B11447&lt;=$C11447),$C11447-$B11447+1,"")</f>
        <v/>
      </c>
      <c r="G11447" s="5">
        <f>IF($F11447="","",$F11447*$D11447)</f>
        <v/>
      </c>
      <c r="H11447" s="42">
        <f>IF($G11447="","",$O11447)</f>
        <v/>
      </c>
      <c r="I11447" s="5">
        <f>IF($G11447="","",$G11447*IF($H11447="",$O11447,$H11447)/100)</f>
        <v/>
      </c>
      <c r="J11447" s="5">
        <f>IF(OR($L11447="",NOT(COUNTIFS($L$2:$L11447,$L11447)=1)),"",SUMIFS($G:$G,$L:$L,$L11447))</f>
        <v/>
      </c>
      <c r="K11447" s="5">
        <f>IF(OR($L11447="",NOT(COUNTIFS($L$2:$L11447,$L11447)=1)),"",SUMIFS($I:$I,$L:$L,$L11447))</f>
        <v/>
      </c>
      <c r="L11447" s="6">
        <f>IF($B11447="","",YEAR($B11447))</f>
        <v/>
      </c>
      <c r="M11447" s="6">
        <f>INT((ROW()-2)/39)+1</f>
        <v/>
      </c>
      <c r="N11447" s="6">
        <f>MOD(ROW()-2,39)+2</f>
        <v/>
      </c>
      <c r="O11447" s="42">
        <f>IF(AND($B11447&lt;&gt;"",$C11447&lt;&gt;"",$B11447&lt;=$C11447),INDEX(Szabalyok!$C:$C,$N11447),"")</f>
        <v/>
      </c>
      <c r="P11447">
        <f>IF(D11447="",P11446,P11446+1)</f>
        <v/>
      </c>
    </row>
    <row r="11448">
      <c r="A11448">
        <f>IF(P11448=P11447,0,P11448)</f>
        <v/>
      </c>
      <c r="B11448" s="41">
        <f>IF($M11448&gt;300,"",IF(OR(INDEX(Bemenet!$E$2:$E$301,$M11448)="",INDEX(Bemenet!$F$2:$F$301,$M11448)=""),"",MAX(INDEX(Bemenet!$E$2:$E$301,$M11448),INDEX(Szabalyok!$A:$A,$N11448))))</f>
        <v/>
      </c>
      <c r="C11448" s="41">
        <f>IF($B11448="","",MIN(INDEX(Bemenet!$F$2:$F$301,$M11448),INDEX(Szabalyok!$B:$B,$N11448)))</f>
        <v/>
      </c>
      <c r="D11448" s="5">
        <f>IF(AND($B11448&lt;&gt;"",$C11448&lt;&gt;"",$B11448&lt;=$C11448),INDEX(Bemenet!$G$2:$G$301,$M11448),"")</f>
        <v/>
      </c>
      <c r="E11448" s="6">
        <f>IF(AND($B11448&lt;&gt;"",$C11448&lt;&gt;"",$B11448&lt;=$C11448),INDEX(Bemenet!$D$2:$D$301,$M11448),"")</f>
        <v/>
      </c>
      <c r="F11448" s="5">
        <f>IF(AND($B11448&lt;&gt;"",$C11448&lt;&gt;"",$B11448&lt;=$C11448),$C11448-$B11448+1,"")</f>
        <v/>
      </c>
      <c r="G11448" s="5">
        <f>IF($F11448="","",$F11448*$D11448)</f>
        <v/>
      </c>
      <c r="H11448" s="42">
        <f>IF($G11448="","",$O11448)</f>
        <v/>
      </c>
      <c r="I11448" s="5">
        <f>IF($G11448="","",$G11448*IF($H11448="",$O11448,$H11448)/100)</f>
        <v/>
      </c>
      <c r="J11448" s="5">
        <f>IF(OR($L11448="",NOT(COUNTIFS($L$2:$L11448,$L11448)=1)),"",SUMIFS($G:$G,$L:$L,$L11448))</f>
        <v/>
      </c>
      <c r="K11448" s="5">
        <f>IF(OR($L11448="",NOT(COUNTIFS($L$2:$L11448,$L11448)=1)),"",SUMIFS($I:$I,$L:$L,$L11448))</f>
        <v/>
      </c>
      <c r="L11448" s="6">
        <f>IF($B11448="","",YEAR($B11448))</f>
        <v/>
      </c>
      <c r="M11448" s="6">
        <f>INT((ROW()-2)/39)+1</f>
        <v/>
      </c>
      <c r="N11448" s="6">
        <f>MOD(ROW()-2,39)+2</f>
        <v/>
      </c>
      <c r="O11448" s="42">
        <f>IF(AND($B11448&lt;&gt;"",$C11448&lt;&gt;"",$B11448&lt;=$C11448),INDEX(Szabalyok!$C:$C,$N11448),"")</f>
        <v/>
      </c>
      <c r="P11448">
        <f>IF(D11448="",P11447,P11447+1)</f>
        <v/>
      </c>
    </row>
    <row r="11449">
      <c r="A11449">
        <f>IF(P11449=P11448,0,P11449)</f>
        <v/>
      </c>
      <c r="B11449" s="41">
        <f>IF($M11449&gt;300,"",IF(OR(INDEX(Bemenet!$E$2:$E$301,$M11449)="",INDEX(Bemenet!$F$2:$F$301,$M11449)=""),"",MAX(INDEX(Bemenet!$E$2:$E$301,$M11449),INDEX(Szabalyok!$A:$A,$N11449))))</f>
        <v/>
      </c>
      <c r="C11449" s="41">
        <f>IF($B11449="","",MIN(INDEX(Bemenet!$F$2:$F$301,$M11449),INDEX(Szabalyok!$B:$B,$N11449)))</f>
        <v/>
      </c>
      <c r="D11449" s="5">
        <f>IF(AND($B11449&lt;&gt;"",$C11449&lt;&gt;"",$B11449&lt;=$C11449),INDEX(Bemenet!$G$2:$G$301,$M11449),"")</f>
        <v/>
      </c>
      <c r="E11449" s="6">
        <f>IF(AND($B11449&lt;&gt;"",$C11449&lt;&gt;"",$B11449&lt;=$C11449),INDEX(Bemenet!$D$2:$D$301,$M11449),"")</f>
        <v/>
      </c>
      <c r="F11449" s="5">
        <f>IF(AND($B11449&lt;&gt;"",$C11449&lt;&gt;"",$B11449&lt;=$C11449),$C11449-$B11449+1,"")</f>
        <v/>
      </c>
      <c r="G11449" s="5">
        <f>IF($F11449="","",$F11449*$D11449)</f>
        <v/>
      </c>
      <c r="H11449" s="42">
        <f>IF($G11449="","",$O11449)</f>
        <v/>
      </c>
      <c r="I11449" s="5">
        <f>IF($G11449="","",$G11449*IF($H11449="",$O11449,$H11449)/100)</f>
        <v/>
      </c>
      <c r="J11449" s="5">
        <f>IF(OR($L11449="",NOT(COUNTIFS($L$2:$L11449,$L11449)=1)),"",SUMIFS($G:$G,$L:$L,$L11449))</f>
        <v/>
      </c>
      <c r="K11449" s="5">
        <f>IF(OR($L11449="",NOT(COUNTIFS($L$2:$L11449,$L11449)=1)),"",SUMIFS($I:$I,$L:$L,$L11449))</f>
        <v/>
      </c>
      <c r="L11449" s="6">
        <f>IF($B11449="","",YEAR($B11449))</f>
        <v/>
      </c>
      <c r="M11449" s="6">
        <f>INT((ROW()-2)/39)+1</f>
        <v/>
      </c>
      <c r="N11449" s="6">
        <f>MOD(ROW()-2,39)+2</f>
        <v/>
      </c>
      <c r="O11449" s="42">
        <f>IF(AND($B11449&lt;&gt;"",$C11449&lt;&gt;"",$B11449&lt;=$C11449),INDEX(Szabalyok!$C:$C,$N11449),"")</f>
        <v/>
      </c>
      <c r="P11449">
        <f>IF(D11449="",P11448,P11448+1)</f>
        <v/>
      </c>
    </row>
    <row r="11450">
      <c r="A11450">
        <f>IF(P11450=P11449,0,P11450)</f>
        <v/>
      </c>
      <c r="B11450" s="41">
        <f>IF($M11450&gt;300,"",IF(OR(INDEX(Bemenet!$E$2:$E$301,$M11450)="",INDEX(Bemenet!$F$2:$F$301,$M11450)=""),"",MAX(INDEX(Bemenet!$E$2:$E$301,$M11450),INDEX(Szabalyok!$A:$A,$N11450))))</f>
        <v/>
      </c>
      <c r="C11450" s="41">
        <f>IF($B11450="","",MIN(INDEX(Bemenet!$F$2:$F$301,$M11450),INDEX(Szabalyok!$B:$B,$N11450)))</f>
        <v/>
      </c>
      <c r="D11450" s="5">
        <f>IF(AND($B11450&lt;&gt;"",$C11450&lt;&gt;"",$B11450&lt;=$C11450),INDEX(Bemenet!$G$2:$G$301,$M11450),"")</f>
        <v/>
      </c>
      <c r="E11450" s="6">
        <f>IF(AND($B11450&lt;&gt;"",$C11450&lt;&gt;"",$B11450&lt;=$C11450),INDEX(Bemenet!$D$2:$D$301,$M11450),"")</f>
        <v/>
      </c>
      <c r="F11450" s="5">
        <f>IF(AND($B11450&lt;&gt;"",$C11450&lt;&gt;"",$B11450&lt;=$C11450),$C11450-$B11450+1,"")</f>
        <v/>
      </c>
      <c r="G11450" s="5">
        <f>IF($F11450="","",$F11450*$D11450)</f>
        <v/>
      </c>
      <c r="H11450" s="42">
        <f>IF($G11450="","",$O11450)</f>
        <v/>
      </c>
      <c r="I11450" s="5">
        <f>IF($G11450="","",$G11450*IF($H11450="",$O11450,$H11450)/100)</f>
        <v/>
      </c>
      <c r="J11450" s="5">
        <f>IF(OR($L11450="",NOT(COUNTIFS($L$2:$L11450,$L11450)=1)),"",SUMIFS($G:$G,$L:$L,$L11450))</f>
        <v/>
      </c>
      <c r="K11450" s="5">
        <f>IF(OR($L11450="",NOT(COUNTIFS($L$2:$L11450,$L11450)=1)),"",SUMIFS($I:$I,$L:$L,$L11450))</f>
        <v/>
      </c>
      <c r="L11450" s="6">
        <f>IF($B11450="","",YEAR($B11450))</f>
        <v/>
      </c>
      <c r="M11450" s="6">
        <f>INT((ROW()-2)/39)+1</f>
        <v/>
      </c>
      <c r="N11450" s="6">
        <f>MOD(ROW()-2,39)+2</f>
        <v/>
      </c>
      <c r="O11450" s="42">
        <f>IF(AND($B11450&lt;&gt;"",$C11450&lt;&gt;"",$B11450&lt;=$C11450),INDEX(Szabalyok!$C:$C,$N11450),"")</f>
        <v/>
      </c>
      <c r="P11450">
        <f>IF(D11450="",P11449,P11449+1)</f>
        <v/>
      </c>
    </row>
    <row r="11451">
      <c r="A11451">
        <f>IF(P11451=P11450,0,P11451)</f>
        <v/>
      </c>
      <c r="B11451" s="41">
        <f>IF($M11451&gt;300,"",IF(OR(INDEX(Bemenet!$E$2:$E$301,$M11451)="",INDEX(Bemenet!$F$2:$F$301,$M11451)=""),"",MAX(INDEX(Bemenet!$E$2:$E$301,$M11451),INDEX(Szabalyok!$A:$A,$N11451))))</f>
        <v/>
      </c>
      <c r="C11451" s="41">
        <f>IF($B11451="","",MIN(INDEX(Bemenet!$F$2:$F$301,$M11451),INDEX(Szabalyok!$B:$B,$N11451)))</f>
        <v/>
      </c>
      <c r="D11451" s="5">
        <f>IF(AND($B11451&lt;&gt;"",$C11451&lt;&gt;"",$B11451&lt;=$C11451),INDEX(Bemenet!$G$2:$G$301,$M11451),"")</f>
        <v/>
      </c>
      <c r="E11451" s="6">
        <f>IF(AND($B11451&lt;&gt;"",$C11451&lt;&gt;"",$B11451&lt;=$C11451),INDEX(Bemenet!$D$2:$D$301,$M11451),"")</f>
        <v/>
      </c>
      <c r="F11451" s="5">
        <f>IF(AND($B11451&lt;&gt;"",$C11451&lt;&gt;"",$B11451&lt;=$C11451),$C11451-$B11451+1,"")</f>
        <v/>
      </c>
      <c r="G11451" s="5">
        <f>IF($F11451="","",$F11451*$D11451)</f>
        <v/>
      </c>
      <c r="H11451" s="42">
        <f>IF($G11451="","",$O11451)</f>
        <v/>
      </c>
      <c r="I11451" s="5">
        <f>IF($G11451="","",$G11451*IF($H11451="",$O11451,$H11451)/100)</f>
        <v/>
      </c>
      <c r="J11451" s="5">
        <f>IF(OR($L11451="",NOT(COUNTIFS($L$2:$L11451,$L11451)=1)),"",SUMIFS($G:$G,$L:$L,$L11451))</f>
        <v/>
      </c>
      <c r="K11451" s="5">
        <f>IF(OR($L11451="",NOT(COUNTIFS($L$2:$L11451,$L11451)=1)),"",SUMIFS($I:$I,$L:$L,$L11451))</f>
        <v/>
      </c>
      <c r="L11451" s="6">
        <f>IF($B11451="","",YEAR($B11451))</f>
        <v/>
      </c>
      <c r="M11451" s="6">
        <f>INT((ROW()-2)/39)+1</f>
        <v/>
      </c>
      <c r="N11451" s="6">
        <f>MOD(ROW()-2,39)+2</f>
        <v/>
      </c>
      <c r="O11451" s="42">
        <f>IF(AND($B11451&lt;&gt;"",$C11451&lt;&gt;"",$B11451&lt;=$C11451),INDEX(Szabalyok!$C:$C,$N11451),"")</f>
        <v/>
      </c>
      <c r="P11451">
        <f>IF(D11451="",P11450,P11450+1)</f>
        <v/>
      </c>
    </row>
    <row r="11452">
      <c r="A11452">
        <f>IF(P11452=P11451,0,P11452)</f>
        <v/>
      </c>
      <c r="B11452" s="41">
        <f>IF($M11452&gt;300,"",IF(OR(INDEX(Bemenet!$E$2:$E$301,$M11452)="",INDEX(Bemenet!$F$2:$F$301,$M11452)=""),"",MAX(INDEX(Bemenet!$E$2:$E$301,$M11452),INDEX(Szabalyok!$A:$A,$N11452))))</f>
        <v/>
      </c>
      <c r="C11452" s="41">
        <f>IF($B11452="","",MIN(INDEX(Bemenet!$F$2:$F$301,$M11452),INDEX(Szabalyok!$B:$B,$N11452)))</f>
        <v/>
      </c>
      <c r="D11452" s="5">
        <f>IF(AND($B11452&lt;&gt;"",$C11452&lt;&gt;"",$B11452&lt;=$C11452),INDEX(Bemenet!$G$2:$G$301,$M11452),"")</f>
        <v/>
      </c>
      <c r="E11452" s="6">
        <f>IF(AND($B11452&lt;&gt;"",$C11452&lt;&gt;"",$B11452&lt;=$C11452),INDEX(Bemenet!$D$2:$D$301,$M11452),"")</f>
        <v/>
      </c>
      <c r="F11452" s="5">
        <f>IF(AND($B11452&lt;&gt;"",$C11452&lt;&gt;"",$B11452&lt;=$C11452),$C11452-$B11452+1,"")</f>
        <v/>
      </c>
      <c r="G11452" s="5">
        <f>IF($F11452="","",$F11452*$D11452)</f>
        <v/>
      </c>
      <c r="H11452" s="42">
        <f>IF($G11452="","",$O11452)</f>
        <v/>
      </c>
      <c r="I11452" s="5">
        <f>IF($G11452="","",$G11452*IF($H11452="",$O11452,$H11452)/100)</f>
        <v/>
      </c>
      <c r="J11452" s="5">
        <f>IF(OR($L11452="",NOT(COUNTIFS($L$2:$L11452,$L11452)=1)),"",SUMIFS($G:$G,$L:$L,$L11452))</f>
        <v/>
      </c>
      <c r="K11452" s="5">
        <f>IF(OR($L11452="",NOT(COUNTIFS($L$2:$L11452,$L11452)=1)),"",SUMIFS($I:$I,$L:$L,$L11452))</f>
        <v/>
      </c>
      <c r="L11452" s="6">
        <f>IF($B11452="","",YEAR($B11452))</f>
        <v/>
      </c>
      <c r="M11452" s="6">
        <f>INT((ROW()-2)/39)+1</f>
        <v/>
      </c>
      <c r="N11452" s="6">
        <f>MOD(ROW()-2,39)+2</f>
        <v/>
      </c>
      <c r="O11452" s="42">
        <f>IF(AND($B11452&lt;&gt;"",$C11452&lt;&gt;"",$B11452&lt;=$C11452),INDEX(Szabalyok!$C:$C,$N11452),"")</f>
        <v/>
      </c>
      <c r="P11452">
        <f>IF(D11452="",P11451,P11451+1)</f>
        <v/>
      </c>
    </row>
    <row r="11453">
      <c r="A11453">
        <f>IF(P11453=P11452,0,P11453)</f>
        <v/>
      </c>
      <c r="B11453" s="41">
        <f>IF($M11453&gt;300,"",IF(OR(INDEX(Bemenet!$E$2:$E$301,$M11453)="",INDEX(Bemenet!$F$2:$F$301,$M11453)=""),"",MAX(INDEX(Bemenet!$E$2:$E$301,$M11453),INDEX(Szabalyok!$A:$A,$N11453))))</f>
        <v/>
      </c>
      <c r="C11453" s="41">
        <f>IF($B11453="","",MIN(INDEX(Bemenet!$F$2:$F$301,$M11453),INDEX(Szabalyok!$B:$B,$N11453)))</f>
        <v/>
      </c>
      <c r="D11453" s="5">
        <f>IF(AND($B11453&lt;&gt;"",$C11453&lt;&gt;"",$B11453&lt;=$C11453),INDEX(Bemenet!$G$2:$G$301,$M11453),"")</f>
        <v/>
      </c>
      <c r="E11453" s="6">
        <f>IF(AND($B11453&lt;&gt;"",$C11453&lt;&gt;"",$B11453&lt;=$C11453),INDEX(Bemenet!$D$2:$D$301,$M11453),"")</f>
        <v/>
      </c>
      <c r="F11453" s="5">
        <f>IF(AND($B11453&lt;&gt;"",$C11453&lt;&gt;"",$B11453&lt;=$C11453),$C11453-$B11453+1,"")</f>
        <v/>
      </c>
      <c r="G11453" s="5">
        <f>IF($F11453="","",$F11453*$D11453)</f>
        <v/>
      </c>
      <c r="H11453" s="42">
        <f>IF($G11453="","",$O11453)</f>
        <v/>
      </c>
      <c r="I11453" s="5">
        <f>IF($G11453="","",$G11453*IF($H11453="",$O11453,$H11453)/100)</f>
        <v/>
      </c>
      <c r="J11453" s="5">
        <f>IF(OR($L11453="",NOT(COUNTIFS($L$2:$L11453,$L11453)=1)),"",SUMIFS($G:$G,$L:$L,$L11453))</f>
        <v/>
      </c>
      <c r="K11453" s="5">
        <f>IF(OR($L11453="",NOT(COUNTIFS($L$2:$L11453,$L11453)=1)),"",SUMIFS($I:$I,$L:$L,$L11453))</f>
        <v/>
      </c>
      <c r="L11453" s="6">
        <f>IF($B11453="","",YEAR($B11453))</f>
        <v/>
      </c>
      <c r="M11453" s="6">
        <f>INT((ROW()-2)/39)+1</f>
        <v/>
      </c>
      <c r="N11453" s="6">
        <f>MOD(ROW()-2,39)+2</f>
        <v/>
      </c>
      <c r="O11453" s="42">
        <f>IF(AND($B11453&lt;&gt;"",$C11453&lt;&gt;"",$B11453&lt;=$C11453),INDEX(Szabalyok!$C:$C,$N11453),"")</f>
        <v/>
      </c>
      <c r="P11453">
        <f>IF(D11453="",P11452,P11452+1)</f>
        <v/>
      </c>
    </row>
    <row r="11454">
      <c r="A11454">
        <f>IF(P11454=P11453,0,P11454)</f>
        <v/>
      </c>
      <c r="B11454" s="41">
        <f>IF($M11454&gt;300,"",IF(OR(INDEX(Bemenet!$E$2:$E$301,$M11454)="",INDEX(Bemenet!$F$2:$F$301,$M11454)=""),"",MAX(INDEX(Bemenet!$E$2:$E$301,$M11454),INDEX(Szabalyok!$A:$A,$N11454))))</f>
        <v/>
      </c>
      <c r="C11454" s="41">
        <f>IF($B11454="","",MIN(INDEX(Bemenet!$F$2:$F$301,$M11454),INDEX(Szabalyok!$B:$B,$N11454)))</f>
        <v/>
      </c>
      <c r="D11454" s="5">
        <f>IF(AND($B11454&lt;&gt;"",$C11454&lt;&gt;"",$B11454&lt;=$C11454),INDEX(Bemenet!$G$2:$G$301,$M11454),"")</f>
        <v/>
      </c>
      <c r="E11454" s="6">
        <f>IF(AND($B11454&lt;&gt;"",$C11454&lt;&gt;"",$B11454&lt;=$C11454),INDEX(Bemenet!$D$2:$D$301,$M11454),"")</f>
        <v/>
      </c>
      <c r="F11454" s="5">
        <f>IF(AND($B11454&lt;&gt;"",$C11454&lt;&gt;"",$B11454&lt;=$C11454),$C11454-$B11454+1,"")</f>
        <v/>
      </c>
      <c r="G11454" s="5">
        <f>IF($F11454="","",$F11454*$D11454)</f>
        <v/>
      </c>
      <c r="H11454" s="42">
        <f>IF($G11454="","",$O11454)</f>
        <v/>
      </c>
      <c r="I11454" s="5">
        <f>IF($G11454="","",$G11454*IF($H11454="",$O11454,$H11454)/100)</f>
        <v/>
      </c>
      <c r="J11454" s="5">
        <f>IF(OR($L11454="",NOT(COUNTIFS($L$2:$L11454,$L11454)=1)),"",SUMIFS($G:$G,$L:$L,$L11454))</f>
        <v/>
      </c>
      <c r="K11454" s="5">
        <f>IF(OR($L11454="",NOT(COUNTIFS($L$2:$L11454,$L11454)=1)),"",SUMIFS($I:$I,$L:$L,$L11454))</f>
        <v/>
      </c>
      <c r="L11454" s="6">
        <f>IF($B11454="","",YEAR($B11454))</f>
        <v/>
      </c>
      <c r="M11454" s="6">
        <f>INT((ROW()-2)/39)+1</f>
        <v/>
      </c>
      <c r="N11454" s="6">
        <f>MOD(ROW()-2,39)+2</f>
        <v/>
      </c>
      <c r="O11454" s="42">
        <f>IF(AND($B11454&lt;&gt;"",$C11454&lt;&gt;"",$B11454&lt;=$C11454),INDEX(Szabalyok!$C:$C,$N11454),"")</f>
        <v/>
      </c>
      <c r="P11454">
        <f>IF(D11454="",P11453,P11453+1)</f>
        <v/>
      </c>
    </row>
    <row r="11455">
      <c r="A11455">
        <f>IF(P11455=P11454,0,P11455)</f>
        <v/>
      </c>
      <c r="B11455" s="41">
        <f>IF($M11455&gt;300,"",IF(OR(INDEX(Bemenet!$E$2:$E$301,$M11455)="",INDEX(Bemenet!$F$2:$F$301,$M11455)=""),"",MAX(INDEX(Bemenet!$E$2:$E$301,$M11455),INDEX(Szabalyok!$A:$A,$N11455))))</f>
        <v/>
      </c>
      <c r="C11455" s="41">
        <f>IF($B11455="","",MIN(INDEX(Bemenet!$F$2:$F$301,$M11455),INDEX(Szabalyok!$B:$B,$N11455)))</f>
        <v/>
      </c>
      <c r="D11455" s="5">
        <f>IF(AND($B11455&lt;&gt;"",$C11455&lt;&gt;"",$B11455&lt;=$C11455),INDEX(Bemenet!$G$2:$G$301,$M11455),"")</f>
        <v/>
      </c>
      <c r="E11455" s="6">
        <f>IF(AND($B11455&lt;&gt;"",$C11455&lt;&gt;"",$B11455&lt;=$C11455),INDEX(Bemenet!$D$2:$D$301,$M11455),"")</f>
        <v/>
      </c>
      <c r="F11455" s="5">
        <f>IF(AND($B11455&lt;&gt;"",$C11455&lt;&gt;"",$B11455&lt;=$C11455),$C11455-$B11455+1,"")</f>
        <v/>
      </c>
      <c r="G11455" s="5">
        <f>IF($F11455="","",$F11455*$D11455)</f>
        <v/>
      </c>
      <c r="H11455" s="42">
        <f>IF($G11455="","",$O11455)</f>
        <v/>
      </c>
      <c r="I11455" s="5">
        <f>IF($G11455="","",$G11455*IF($H11455="",$O11455,$H11455)/100)</f>
        <v/>
      </c>
      <c r="J11455" s="5">
        <f>IF(OR($L11455="",NOT(COUNTIFS($L$2:$L11455,$L11455)=1)),"",SUMIFS($G:$G,$L:$L,$L11455))</f>
        <v/>
      </c>
      <c r="K11455" s="5">
        <f>IF(OR($L11455="",NOT(COUNTIFS($L$2:$L11455,$L11455)=1)),"",SUMIFS($I:$I,$L:$L,$L11455))</f>
        <v/>
      </c>
      <c r="L11455" s="6">
        <f>IF($B11455="","",YEAR($B11455))</f>
        <v/>
      </c>
      <c r="M11455" s="6">
        <f>INT((ROW()-2)/39)+1</f>
        <v/>
      </c>
      <c r="N11455" s="6">
        <f>MOD(ROW()-2,39)+2</f>
        <v/>
      </c>
      <c r="O11455" s="42">
        <f>IF(AND($B11455&lt;&gt;"",$C11455&lt;&gt;"",$B11455&lt;=$C11455),INDEX(Szabalyok!$C:$C,$N11455),"")</f>
        <v/>
      </c>
      <c r="P11455">
        <f>IF(D11455="",P11454,P11454+1)</f>
        <v/>
      </c>
    </row>
    <row r="11456">
      <c r="A11456">
        <f>IF(P11456=P11455,0,P11456)</f>
        <v/>
      </c>
      <c r="B11456" s="41">
        <f>IF($M11456&gt;300,"",IF(OR(INDEX(Bemenet!$E$2:$E$301,$M11456)="",INDEX(Bemenet!$F$2:$F$301,$M11456)=""),"",MAX(INDEX(Bemenet!$E$2:$E$301,$M11456),INDEX(Szabalyok!$A:$A,$N11456))))</f>
        <v/>
      </c>
      <c r="C11456" s="41">
        <f>IF($B11456="","",MIN(INDEX(Bemenet!$F$2:$F$301,$M11456),INDEX(Szabalyok!$B:$B,$N11456)))</f>
        <v/>
      </c>
      <c r="D11456" s="5">
        <f>IF(AND($B11456&lt;&gt;"",$C11456&lt;&gt;"",$B11456&lt;=$C11456),INDEX(Bemenet!$G$2:$G$301,$M11456),"")</f>
        <v/>
      </c>
      <c r="E11456" s="6">
        <f>IF(AND($B11456&lt;&gt;"",$C11456&lt;&gt;"",$B11456&lt;=$C11456),INDEX(Bemenet!$D$2:$D$301,$M11456),"")</f>
        <v/>
      </c>
      <c r="F11456" s="5">
        <f>IF(AND($B11456&lt;&gt;"",$C11456&lt;&gt;"",$B11456&lt;=$C11456),$C11456-$B11456+1,"")</f>
        <v/>
      </c>
      <c r="G11456" s="5">
        <f>IF($F11456="","",$F11456*$D11456)</f>
        <v/>
      </c>
      <c r="H11456" s="42">
        <f>IF($G11456="","",$O11456)</f>
        <v/>
      </c>
      <c r="I11456" s="5">
        <f>IF($G11456="","",$G11456*IF($H11456="",$O11456,$H11456)/100)</f>
        <v/>
      </c>
      <c r="J11456" s="5">
        <f>IF(OR($L11456="",NOT(COUNTIFS($L$2:$L11456,$L11456)=1)),"",SUMIFS($G:$G,$L:$L,$L11456))</f>
        <v/>
      </c>
      <c r="K11456" s="5">
        <f>IF(OR($L11456="",NOT(COUNTIFS($L$2:$L11456,$L11456)=1)),"",SUMIFS($I:$I,$L:$L,$L11456))</f>
        <v/>
      </c>
      <c r="L11456" s="6">
        <f>IF($B11456="","",YEAR($B11456))</f>
        <v/>
      </c>
      <c r="M11456" s="6">
        <f>INT((ROW()-2)/39)+1</f>
        <v/>
      </c>
      <c r="N11456" s="6">
        <f>MOD(ROW()-2,39)+2</f>
        <v/>
      </c>
      <c r="O11456" s="42">
        <f>IF(AND($B11456&lt;&gt;"",$C11456&lt;&gt;"",$B11456&lt;=$C11456),INDEX(Szabalyok!$C:$C,$N11456),"")</f>
        <v/>
      </c>
      <c r="P11456">
        <f>IF(D11456="",P11455,P11455+1)</f>
        <v/>
      </c>
    </row>
    <row r="11457">
      <c r="A11457">
        <f>IF(P11457=P11456,0,P11457)</f>
        <v/>
      </c>
      <c r="B11457" s="41">
        <f>IF($M11457&gt;300,"",IF(OR(INDEX(Bemenet!$E$2:$E$301,$M11457)="",INDEX(Bemenet!$F$2:$F$301,$M11457)=""),"",MAX(INDEX(Bemenet!$E$2:$E$301,$M11457),INDEX(Szabalyok!$A:$A,$N11457))))</f>
        <v/>
      </c>
      <c r="C11457" s="41">
        <f>IF($B11457="","",MIN(INDEX(Bemenet!$F$2:$F$301,$M11457),INDEX(Szabalyok!$B:$B,$N11457)))</f>
        <v/>
      </c>
      <c r="D11457" s="5">
        <f>IF(AND($B11457&lt;&gt;"",$C11457&lt;&gt;"",$B11457&lt;=$C11457),INDEX(Bemenet!$G$2:$G$301,$M11457),"")</f>
        <v/>
      </c>
      <c r="E11457" s="6">
        <f>IF(AND($B11457&lt;&gt;"",$C11457&lt;&gt;"",$B11457&lt;=$C11457),INDEX(Bemenet!$D$2:$D$301,$M11457),"")</f>
        <v/>
      </c>
      <c r="F11457" s="5">
        <f>IF(AND($B11457&lt;&gt;"",$C11457&lt;&gt;"",$B11457&lt;=$C11457),$C11457-$B11457+1,"")</f>
        <v/>
      </c>
      <c r="G11457" s="5">
        <f>IF($F11457="","",$F11457*$D11457)</f>
        <v/>
      </c>
      <c r="H11457" s="42">
        <f>IF($G11457="","",$O11457)</f>
        <v/>
      </c>
      <c r="I11457" s="5">
        <f>IF($G11457="","",$G11457*IF($H11457="",$O11457,$H11457)/100)</f>
        <v/>
      </c>
      <c r="J11457" s="5">
        <f>IF(OR($L11457="",NOT(COUNTIFS($L$2:$L11457,$L11457)=1)),"",SUMIFS($G:$G,$L:$L,$L11457))</f>
        <v/>
      </c>
      <c r="K11457" s="5">
        <f>IF(OR($L11457="",NOT(COUNTIFS($L$2:$L11457,$L11457)=1)),"",SUMIFS($I:$I,$L:$L,$L11457))</f>
        <v/>
      </c>
      <c r="L11457" s="6">
        <f>IF($B11457="","",YEAR($B11457))</f>
        <v/>
      </c>
      <c r="M11457" s="6">
        <f>INT((ROW()-2)/39)+1</f>
        <v/>
      </c>
      <c r="N11457" s="6">
        <f>MOD(ROW()-2,39)+2</f>
        <v/>
      </c>
      <c r="O11457" s="42">
        <f>IF(AND($B11457&lt;&gt;"",$C11457&lt;&gt;"",$B11457&lt;=$C11457),INDEX(Szabalyok!$C:$C,$N11457),"")</f>
        <v/>
      </c>
      <c r="P11457">
        <f>IF(D11457="",P11456,P11456+1)</f>
        <v/>
      </c>
    </row>
    <row r="11458">
      <c r="A11458">
        <f>IF(P11458=P11457,0,P11458)</f>
        <v/>
      </c>
      <c r="B11458" s="41">
        <f>IF($M11458&gt;300,"",IF(OR(INDEX(Bemenet!$E$2:$E$301,$M11458)="",INDEX(Bemenet!$F$2:$F$301,$M11458)=""),"",MAX(INDEX(Bemenet!$E$2:$E$301,$M11458),INDEX(Szabalyok!$A:$A,$N11458))))</f>
        <v/>
      </c>
      <c r="C11458" s="41">
        <f>IF($B11458="","",MIN(INDEX(Bemenet!$F$2:$F$301,$M11458),INDEX(Szabalyok!$B:$B,$N11458)))</f>
        <v/>
      </c>
      <c r="D11458" s="5">
        <f>IF(AND($B11458&lt;&gt;"",$C11458&lt;&gt;"",$B11458&lt;=$C11458),INDEX(Bemenet!$G$2:$G$301,$M11458),"")</f>
        <v/>
      </c>
      <c r="E11458" s="6">
        <f>IF(AND($B11458&lt;&gt;"",$C11458&lt;&gt;"",$B11458&lt;=$C11458),INDEX(Bemenet!$D$2:$D$301,$M11458),"")</f>
        <v/>
      </c>
      <c r="F11458" s="5">
        <f>IF(AND($B11458&lt;&gt;"",$C11458&lt;&gt;"",$B11458&lt;=$C11458),$C11458-$B11458+1,"")</f>
        <v/>
      </c>
      <c r="G11458" s="5">
        <f>IF($F11458="","",$F11458*$D11458)</f>
        <v/>
      </c>
      <c r="H11458" s="42">
        <f>IF($G11458="","",$O11458)</f>
        <v/>
      </c>
      <c r="I11458" s="5">
        <f>IF($G11458="","",$G11458*IF($H11458="",$O11458,$H11458)/100)</f>
        <v/>
      </c>
      <c r="J11458" s="5">
        <f>IF(OR($L11458="",NOT(COUNTIFS($L$2:$L11458,$L11458)=1)),"",SUMIFS($G:$G,$L:$L,$L11458))</f>
        <v/>
      </c>
      <c r="K11458" s="5">
        <f>IF(OR($L11458="",NOT(COUNTIFS($L$2:$L11458,$L11458)=1)),"",SUMIFS($I:$I,$L:$L,$L11458))</f>
        <v/>
      </c>
      <c r="L11458" s="6">
        <f>IF($B11458="","",YEAR($B11458))</f>
        <v/>
      </c>
      <c r="M11458" s="6">
        <f>INT((ROW()-2)/39)+1</f>
        <v/>
      </c>
      <c r="N11458" s="6">
        <f>MOD(ROW()-2,39)+2</f>
        <v/>
      </c>
      <c r="O11458" s="42">
        <f>IF(AND($B11458&lt;&gt;"",$C11458&lt;&gt;"",$B11458&lt;=$C11458),INDEX(Szabalyok!$C:$C,$N11458),"")</f>
        <v/>
      </c>
      <c r="P11458">
        <f>IF(D11458="",P11457,P11457+1)</f>
        <v/>
      </c>
    </row>
    <row r="11459">
      <c r="A11459">
        <f>IF(P11459=P11458,0,P11459)</f>
        <v/>
      </c>
      <c r="B11459" s="41">
        <f>IF($M11459&gt;300,"",IF(OR(INDEX(Bemenet!$E$2:$E$301,$M11459)="",INDEX(Bemenet!$F$2:$F$301,$M11459)=""),"",MAX(INDEX(Bemenet!$E$2:$E$301,$M11459),INDEX(Szabalyok!$A:$A,$N11459))))</f>
        <v/>
      </c>
      <c r="C11459" s="41">
        <f>IF($B11459="","",MIN(INDEX(Bemenet!$F$2:$F$301,$M11459),INDEX(Szabalyok!$B:$B,$N11459)))</f>
        <v/>
      </c>
      <c r="D11459" s="5">
        <f>IF(AND($B11459&lt;&gt;"",$C11459&lt;&gt;"",$B11459&lt;=$C11459),INDEX(Bemenet!$G$2:$G$301,$M11459),"")</f>
        <v/>
      </c>
      <c r="E11459" s="6">
        <f>IF(AND($B11459&lt;&gt;"",$C11459&lt;&gt;"",$B11459&lt;=$C11459),INDEX(Bemenet!$D$2:$D$301,$M11459),"")</f>
        <v/>
      </c>
      <c r="F11459" s="5">
        <f>IF(AND($B11459&lt;&gt;"",$C11459&lt;&gt;"",$B11459&lt;=$C11459),$C11459-$B11459+1,"")</f>
        <v/>
      </c>
      <c r="G11459" s="5">
        <f>IF($F11459="","",$F11459*$D11459)</f>
        <v/>
      </c>
      <c r="H11459" s="42">
        <f>IF($G11459="","",$O11459)</f>
        <v/>
      </c>
      <c r="I11459" s="5">
        <f>IF($G11459="","",$G11459*IF($H11459="",$O11459,$H11459)/100)</f>
        <v/>
      </c>
      <c r="J11459" s="5">
        <f>IF(OR($L11459="",NOT(COUNTIFS($L$2:$L11459,$L11459)=1)),"",SUMIFS($G:$G,$L:$L,$L11459))</f>
        <v/>
      </c>
      <c r="K11459" s="5">
        <f>IF(OR($L11459="",NOT(COUNTIFS($L$2:$L11459,$L11459)=1)),"",SUMIFS($I:$I,$L:$L,$L11459))</f>
        <v/>
      </c>
      <c r="L11459" s="6">
        <f>IF($B11459="","",YEAR($B11459))</f>
        <v/>
      </c>
      <c r="M11459" s="6">
        <f>INT((ROW()-2)/39)+1</f>
        <v/>
      </c>
      <c r="N11459" s="6">
        <f>MOD(ROW()-2,39)+2</f>
        <v/>
      </c>
      <c r="O11459" s="42">
        <f>IF(AND($B11459&lt;&gt;"",$C11459&lt;&gt;"",$B11459&lt;=$C11459),INDEX(Szabalyok!$C:$C,$N11459),"")</f>
        <v/>
      </c>
      <c r="P11459">
        <f>IF(D11459="",P11458,P11458+1)</f>
        <v/>
      </c>
    </row>
    <row r="11460">
      <c r="A11460">
        <f>IF(P11460=P11459,0,P11460)</f>
        <v/>
      </c>
      <c r="B11460" s="41">
        <f>IF($M11460&gt;300,"",IF(OR(INDEX(Bemenet!$E$2:$E$301,$M11460)="",INDEX(Bemenet!$F$2:$F$301,$M11460)=""),"",MAX(INDEX(Bemenet!$E$2:$E$301,$M11460),INDEX(Szabalyok!$A:$A,$N11460))))</f>
        <v/>
      </c>
      <c r="C11460" s="41">
        <f>IF($B11460="","",MIN(INDEX(Bemenet!$F$2:$F$301,$M11460),INDEX(Szabalyok!$B:$B,$N11460)))</f>
        <v/>
      </c>
      <c r="D11460" s="5">
        <f>IF(AND($B11460&lt;&gt;"",$C11460&lt;&gt;"",$B11460&lt;=$C11460),INDEX(Bemenet!$G$2:$G$301,$M11460),"")</f>
        <v/>
      </c>
      <c r="E11460" s="6">
        <f>IF(AND($B11460&lt;&gt;"",$C11460&lt;&gt;"",$B11460&lt;=$C11460),INDEX(Bemenet!$D$2:$D$301,$M11460),"")</f>
        <v/>
      </c>
      <c r="F11460" s="5">
        <f>IF(AND($B11460&lt;&gt;"",$C11460&lt;&gt;"",$B11460&lt;=$C11460),$C11460-$B11460+1,"")</f>
        <v/>
      </c>
      <c r="G11460" s="5">
        <f>IF($F11460="","",$F11460*$D11460)</f>
        <v/>
      </c>
      <c r="H11460" s="42">
        <f>IF($G11460="","",$O11460)</f>
        <v/>
      </c>
      <c r="I11460" s="5">
        <f>IF($G11460="","",$G11460*IF($H11460="",$O11460,$H11460)/100)</f>
        <v/>
      </c>
      <c r="J11460" s="5">
        <f>IF(OR($L11460="",NOT(COUNTIFS($L$2:$L11460,$L11460)=1)),"",SUMIFS($G:$G,$L:$L,$L11460))</f>
        <v/>
      </c>
      <c r="K11460" s="5">
        <f>IF(OR($L11460="",NOT(COUNTIFS($L$2:$L11460,$L11460)=1)),"",SUMIFS($I:$I,$L:$L,$L11460))</f>
        <v/>
      </c>
      <c r="L11460" s="6">
        <f>IF($B11460="","",YEAR($B11460))</f>
        <v/>
      </c>
      <c r="M11460" s="6">
        <f>INT((ROW()-2)/39)+1</f>
        <v/>
      </c>
      <c r="N11460" s="6">
        <f>MOD(ROW()-2,39)+2</f>
        <v/>
      </c>
      <c r="O11460" s="42">
        <f>IF(AND($B11460&lt;&gt;"",$C11460&lt;&gt;"",$B11460&lt;=$C11460),INDEX(Szabalyok!$C:$C,$N11460),"")</f>
        <v/>
      </c>
      <c r="P11460">
        <f>IF(D11460="",P11459,P11459+1)</f>
        <v/>
      </c>
    </row>
    <row r="11461">
      <c r="A11461">
        <f>IF(P11461=P11460,0,P11461)</f>
        <v/>
      </c>
      <c r="B11461" s="41">
        <f>IF($M11461&gt;300,"",IF(OR(INDEX(Bemenet!$E$2:$E$301,$M11461)="",INDEX(Bemenet!$F$2:$F$301,$M11461)=""),"",MAX(INDEX(Bemenet!$E$2:$E$301,$M11461),INDEX(Szabalyok!$A:$A,$N11461))))</f>
        <v/>
      </c>
      <c r="C11461" s="41">
        <f>IF($B11461="","",MIN(INDEX(Bemenet!$F$2:$F$301,$M11461),INDEX(Szabalyok!$B:$B,$N11461)))</f>
        <v/>
      </c>
      <c r="D11461" s="5">
        <f>IF(AND($B11461&lt;&gt;"",$C11461&lt;&gt;"",$B11461&lt;=$C11461),INDEX(Bemenet!$G$2:$G$301,$M11461),"")</f>
        <v/>
      </c>
      <c r="E11461" s="6">
        <f>IF(AND($B11461&lt;&gt;"",$C11461&lt;&gt;"",$B11461&lt;=$C11461),INDEX(Bemenet!$D$2:$D$301,$M11461),"")</f>
        <v/>
      </c>
      <c r="F11461" s="5">
        <f>IF(AND($B11461&lt;&gt;"",$C11461&lt;&gt;"",$B11461&lt;=$C11461),$C11461-$B11461+1,"")</f>
        <v/>
      </c>
      <c r="G11461" s="5">
        <f>IF($F11461="","",$F11461*$D11461)</f>
        <v/>
      </c>
      <c r="H11461" s="42">
        <f>IF($G11461="","",$O11461)</f>
        <v/>
      </c>
      <c r="I11461" s="5">
        <f>IF($G11461="","",$G11461*IF($H11461="",$O11461,$H11461)/100)</f>
        <v/>
      </c>
      <c r="J11461" s="5">
        <f>IF(OR($L11461="",NOT(COUNTIFS($L$2:$L11461,$L11461)=1)),"",SUMIFS($G:$G,$L:$L,$L11461))</f>
        <v/>
      </c>
      <c r="K11461" s="5">
        <f>IF(OR($L11461="",NOT(COUNTIFS($L$2:$L11461,$L11461)=1)),"",SUMIFS($I:$I,$L:$L,$L11461))</f>
        <v/>
      </c>
      <c r="L11461" s="6">
        <f>IF($B11461="","",YEAR($B11461))</f>
        <v/>
      </c>
      <c r="M11461" s="6">
        <f>INT((ROW()-2)/39)+1</f>
        <v/>
      </c>
      <c r="N11461" s="6">
        <f>MOD(ROW()-2,39)+2</f>
        <v/>
      </c>
      <c r="O11461" s="42">
        <f>IF(AND($B11461&lt;&gt;"",$C11461&lt;&gt;"",$B11461&lt;=$C11461),INDEX(Szabalyok!$C:$C,$N11461),"")</f>
        <v/>
      </c>
      <c r="P11461">
        <f>IF(D11461="",P11460,P11460+1)</f>
        <v/>
      </c>
    </row>
    <row r="11462">
      <c r="A11462">
        <f>IF(P11462=P11461,0,P11462)</f>
        <v/>
      </c>
      <c r="B11462" s="41">
        <f>IF($M11462&gt;300,"",IF(OR(INDEX(Bemenet!$E$2:$E$301,$M11462)="",INDEX(Bemenet!$F$2:$F$301,$M11462)=""),"",MAX(INDEX(Bemenet!$E$2:$E$301,$M11462),INDEX(Szabalyok!$A:$A,$N11462))))</f>
        <v/>
      </c>
      <c r="C11462" s="41">
        <f>IF($B11462="","",MIN(INDEX(Bemenet!$F$2:$F$301,$M11462),INDEX(Szabalyok!$B:$B,$N11462)))</f>
        <v/>
      </c>
      <c r="D11462" s="5">
        <f>IF(AND($B11462&lt;&gt;"",$C11462&lt;&gt;"",$B11462&lt;=$C11462),INDEX(Bemenet!$G$2:$G$301,$M11462),"")</f>
        <v/>
      </c>
      <c r="E11462" s="6">
        <f>IF(AND($B11462&lt;&gt;"",$C11462&lt;&gt;"",$B11462&lt;=$C11462),INDEX(Bemenet!$D$2:$D$301,$M11462),"")</f>
        <v/>
      </c>
      <c r="F11462" s="5">
        <f>IF(AND($B11462&lt;&gt;"",$C11462&lt;&gt;"",$B11462&lt;=$C11462),$C11462-$B11462+1,"")</f>
        <v/>
      </c>
      <c r="G11462" s="5">
        <f>IF($F11462="","",$F11462*$D11462)</f>
        <v/>
      </c>
      <c r="H11462" s="42">
        <f>IF($G11462="","",$O11462)</f>
        <v/>
      </c>
      <c r="I11462" s="5">
        <f>IF($G11462="","",$G11462*IF($H11462="",$O11462,$H11462)/100)</f>
        <v/>
      </c>
      <c r="J11462" s="5">
        <f>IF(OR($L11462="",NOT(COUNTIFS($L$2:$L11462,$L11462)=1)),"",SUMIFS($G:$G,$L:$L,$L11462))</f>
        <v/>
      </c>
      <c r="K11462" s="5">
        <f>IF(OR($L11462="",NOT(COUNTIFS($L$2:$L11462,$L11462)=1)),"",SUMIFS($I:$I,$L:$L,$L11462))</f>
        <v/>
      </c>
      <c r="L11462" s="6">
        <f>IF($B11462="","",YEAR($B11462))</f>
        <v/>
      </c>
      <c r="M11462" s="6">
        <f>INT((ROW()-2)/39)+1</f>
        <v/>
      </c>
      <c r="N11462" s="6">
        <f>MOD(ROW()-2,39)+2</f>
        <v/>
      </c>
      <c r="O11462" s="42">
        <f>IF(AND($B11462&lt;&gt;"",$C11462&lt;&gt;"",$B11462&lt;=$C11462),INDEX(Szabalyok!$C:$C,$N11462),"")</f>
        <v/>
      </c>
      <c r="P11462">
        <f>IF(D11462="",P11461,P11461+1)</f>
        <v/>
      </c>
    </row>
    <row r="11463">
      <c r="A11463">
        <f>IF(P11463=P11462,0,P11463)</f>
        <v/>
      </c>
      <c r="B11463" s="41">
        <f>IF($M11463&gt;300,"",IF(OR(INDEX(Bemenet!$E$2:$E$301,$M11463)="",INDEX(Bemenet!$F$2:$F$301,$M11463)=""),"",MAX(INDEX(Bemenet!$E$2:$E$301,$M11463),INDEX(Szabalyok!$A:$A,$N11463))))</f>
        <v/>
      </c>
      <c r="C11463" s="41">
        <f>IF($B11463="","",MIN(INDEX(Bemenet!$F$2:$F$301,$M11463),INDEX(Szabalyok!$B:$B,$N11463)))</f>
        <v/>
      </c>
      <c r="D11463" s="5">
        <f>IF(AND($B11463&lt;&gt;"",$C11463&lt;&gt;"",$B11463&lt;=$C11463),INDEX(Bemenet!$G$2:$G$301,$M11463),"")</f>
        <v/>
      </c>
      <c r="E11463" s="6">
        <f>IF(AND($B11463&lt;&gt;"",$C11463&lt;&gt;"",$B11463&lt;=$C11463),INDEX(Bemenet!$D$2:$D$301,$M11463),"")</f>
        <v/>
      </c>
      <c r="F11463" s="5">
        <f>IF(AND($B11463&lt;&gt;"",$C11463&lt;&gt;"",$B11463&lt;=$C11463),$C11463-$B11463+1,"")</f>
        <v/>
      </c>
      <c r="G11463" s="5">
        <f>IF($F11463="","",$F11463*$D11463)</f>
        <v/>
      </c>
      <c r="H11463" s="42">
        <f>IF($G11463="","",$O11463)</f>
        <v/>
      </c>
      <c r="I11463" s="5">
        <f>IF($G11463="","",$G11463*IF($H11463="",$O11463,$H11463)/100)</f>
        <v/>
      </c>
      <c r="J11463" s="5">
        <f>IF(OR($L11463="",NOT(COUNTIFS($L$2:$L11463,$L11463)=1)),"",SUMIFS($G:$G,$L:$L,$L11463))</f>
        <v/>
      </c>
      <c r="K11463" s="5">
        <f>IF(OR($L11463="",NOT(COUNTIFS($L$2:$L11463,$L11463)=1)),"",SUMIFS($I:$I,$L:$L,$L11463))</f>
        <v/>
      </c>
      <c r="L11463" s="6">
        <f>IF($B11463="","",YEAR($B11463))</f>
        <v/>
      </c>
      <c r="M11463" s="6">
        <f>INT((ROW()-2)/39)+1</f>
        <v/>
      </c>
      <c r="N11463" s="6">
        <f>MOD(ROW()-2,39)+2</f>
        <v/>
      </c>
      <c r="O11463" s="42">
        <f>IF(AND($B11463&lt;&gt;"",$C11463&lt;&gt;"",$B11463&lt;=$C11463),INDEX(Szabalyok!$C:$C,$N11463),"")</f>
        <v/>
      </c>
      <c r="P11463">
        <f>IF(D11463="",P11462,P11462+1)</f>
        <v/>
      </c>
    </row>
    <row r="11464">
      <c r="A11464">
        <f>IF(P11464=P11463,0,P11464)</f>
        <v/>
      </c>
      <c r="B11464" s="41">
        <f>IF($M11464&gt;300,"",IF(OR(INDEX(Bemenet!$E$2:$E$301,$M11464)="",INDEX(Bemenet!$F$2:$F$301,$M11464)=""),"",MAX(INDEX(Bemenet!$E$2:$E$301,$M11464),INDEX(Szabalyok!$A:$A,$N11464))))</f>
        <v/>
      </c>
      <c r="C11464" s="41">
        <f>IF($B11464="","",MIN(INDEX(Bemenet!$F$2:$F$301,$M11464),INDEX(Szabalyok!$B:$B,$N11464)))</f>
        <v/>
      </c>
      <c r="D11464" s="5">
        <f>IF(AND($B11464&lt;&gt;"",$C11464&lt;&gt;"",$B11464&lt;=$C11464),INDEX(Bemenet!$G$2:$G$301,$M11464),"")</f>
        <v/>
      </c>
      <c r="E11464" s="6">
        <f>IF(AND($B11464&lt;&gt;"",$C11464&lt;&gt;"",$B11464&lt;=$C11464),INDEX(Bemenet!$D$2:$D$301,$M11464),"")</f>
        <v/>
      </c>
      <c r="F11464" s="5">
        <f>IF(AND($B11464&lt;&gt;"",$C11464&lt;&gt;"",$B11464&lt;=$C11464),$C11464-$B11464+1,"")</f>
        <v/>
      </c>
      <c r="G11464" s="5">
        <f>IF($F11464="","",$F11464*$D11464)</f>
        <v/>
      </c>
      <c r="H11464" s="42">
        <f>IF($G11464="","",$O11464)</f>
        <v/>
      </c>
      <c r="I11464" s="5">
        <f>IF($G11464="","",$G11464*IF($H11464="",$O11464,$H11464)/100)</f>
        <v/>
      </c>
      <c r="J11464" s="5">
        <f>IF(OR($L11464="",NOT(COUNTIFS($L$2:$L11464,$L11464)=1)),"",SUMIFS($G:$G,$L:$L,$L11464))</f>
        <v/>
      </c>
      <c r="K11464" s="5">
        <f>IF(OR($L11464="",NOT(COUNTIFS($L$2:$L11464,$L11464)=1)),"",SUMIFS($I:$I,$L:$L,$L11464))</f>
        <v/>
      </c>
      <c r="L11464" s="6">
        <f>IF($B11464="","",YEAR($B11464))</f>
        <v/>
      </c>
      <c r="M11464" s="6">
        <f>INT((ROW()-2)/39)+1</f>
        <v/>
      </c>
      <c r="N11464" s="6">
        <f>MOD(ROW()-2,39)+2</f>
        <v/>
      </c>
      <c r="O11464" s="42">
        <f>IF(AND($B11464&lt;&gt;"",$C11464&lt;&gt;"",$B11464&lt;=$C11464),INDEX(Szabalyok!$C:$C,$N11464),"")</f>
        <v/>
      </c>
      <c r="P11464">
        <f>IF(D11464="",P11463,P11463+1)</f>
        <v/>
      </c>
    </row>
    <row r="11465">
      <c r="A11465">
        <f>IF(P11465=P11464,0,P11465)</f>
        <v/>
      </c>
      <c r="B11465" s="41">
        <f>IF($M11465&gt;300,"",IF(OR(INDEX(Bemenet!$E$2:$E$301,$M11465)="",INDEX(Bemenet!$F$2:$F$301,$M11465)=""),"",MAX(INDEX(Bemenet!$E$2:$E$301,$M11465),INDEX(Szabalyok!$A:$A,$N11465))))</f>
        <v/>
      </c>
      <c r="C11465" s="41">
        <f>IF($B11465="","",MIN(INDEX(Bemenet!$F$2:$F$301,$M11465),INDEX(Szabalyok!$B:$B,$N11465)))</f>
        <v/>
      </c>
      <c r="D11465" s="5">
        <f>IF(AND($B11465&lt;&gt;"",$C11465&lt;&gt;"",$B11465&lt;=$C11465),INDEX(Bemenet!$G$2:$G$301,$M11465),"")</f>
        <v/>
      </c>
      <c r="E11465" s="6">
        <f>IF(AND($B11465&lt;&gt;"",$C11465&lt;&gt;"",$B11465&lt;=$C11465),INDEX(Bemenet!$D$2:$D$301,$M11465),"")</f>
        <v/>
      </c>
      <c r="F11465" s="5">
        <f>IF(AND($B11465&lt;&gt;"",$C11465&lt;&gt;"",$B11465&lt;=$C11465),$C11465-$B11465+1,"")</f>
        <v/>
      </c>
      <c r="G11465" s="5">
        <f>IF($F11465="","",$F11465*$D11465)</f>
        <v/>
      </c>
      <c r="H11465" s="42">
        <f>IF($G11465="","",$O11465)</f>
        <v/>
      </c>
      <c r="I11465" s="5">
        <f>IF($G11465="","",$G11465*IF($H11465="",$O11465,$H11465)/100)</f>
        <v/>
      </c>
      <c r="J11465" s="5">
        <f>IF(OR($L11465="",NOT(COUNTIFS($L$2:$L11465,$L11465)=1)),"",SUMIFS($G:$G,$L:$L,$L11465))</f>
        <v/>
      </c>
      <c r="K11465" s="5">
        <f>IF(OR($L11465="",NOT(COUNTIFS($L$2:$L11465,$L11465)=1)),"",SUMIFS($I:$I,$L:$L,$L11465))</f>
        <v/>
      </c>
      <c r="L11465" s="6">
        <f>IF($B11465="","",YEAR($B11465))</f>
        <v/>
      </c>
      <c r="M11465" s="6">
        <f>INT((ROW()-2)/39)+1</f>
        <v/>
      </c>
      <c r="N11465" s="6">
        <f>MOD(ROW()-2,39)+2</f>
        <v/>
      </c>
      <c r="O11465" s="42">
        <f>IF(AND($B11465&lt;&gt;"",$C11465&lt;&gt;"",$B11465&lt;=$C11465),INDEX(Szabalyok!$C:$C,$N11465),"")</f>
        <v/>
      </c>
      <c r="P11465">
        <f>IF(D11465="",P11464,P11464+1)</f>
        <v/>
      </c>
    </row>
    <row r="11466">
      <c r="A11466">
        <f>IF(P11466=P11465,0,P11466)</f>
        <v/>
      </c>
      <c r="B11466" s="41">
        <f>IF($M11466&gt;300,"",IF(OR(INDEX(Bemenet!$E$2:$E$301,$M11466)="",INDEX(Bemenet!$F$2:$F$301,$M11466)=""),"",MAX(INDEX(Bemenet!$E$2:$E$301,$M11466),INDEX(Szabalyok!$A:$A,$N11466))))</f>
        <v/>
      </c>
      <c r="C11466" s="41">
        <f>IF($B11466="","",MIN(INDEX(Bemenet!$F$2:$F$301,$M11466),INDEX(Szabalyok!$B:$B,$N11466)))</f>
        <v/>
      </c>
      <c r="D11466" s="5">
        <f>IF(AND($B11466&lt;&gt;"",$C11466&lt;&gt;"",$B11466&lt;=$C11466),INDEX(Bemenet!$G$2:$G$301,$M11466),"")</f>
        <v/>
      </c>
      <c r="E11466" s="6">
        <f>IF(AND($B11466&lt;&gt;"",$C11466&lt;&gt;"",$B11466&lt;=$C11466),INDEX(Bemenet!$D$2:$D$301,$M11466),"")</f>
        <v/>
      </c>
      <c r="F11466" s="5">
        <f>IF(AND($B11466&lt;&gt;"",$C11466&lt;&gt;"",$B11466&lt;=$C11466),$C11466-$B11466+1,"")</f>
        <v/>
      </c>
      <c r="G11466" s="5">
        <f>IF($F11466="","",$F11466*$D11466)</f>
        <v/>
      </c>
      <c r="H11466" s="42">
        <f>IF($G11466="","",$O11466)</f>
        <v/>
      </c>
      <c r="I11466" s="5">
        <f>IF($G11466="","",$G11466*IF($H11466="",$O11466,$H11466)/100)</f>
        <v/>
      </c>
      <c r="J11466" s="5">
        <f>IF(OR($L11466="",NOT(COUNTIFS($L$2:$L11466,$L11466)=1)),"",SUMIFS($G:$G,$L:$L,$L11466))</f>
        <v/>
      </c>
      <c r="K11466" s="5">
        <f>IF(OR($L11466="",NOT(COUNTIFS($L$2:$L11466,$L11466)=1)),"",SUMIFS($I:$I,$L:$L,$L11466))</f>
        <v/>
      </c>
      <c r="L11466" s="6">
        <f>IF($B11466="","",YEAR($B11466))</f>
        <v/>
      </c>
      <c r="M11466" s="6">
        <f>INT((ROW()-2)/39)+1</f>
        <v/>
      </c>
      <c r="N11466" s="6">
        <f>MOD(ROW()-2,39)+2</f>
        <v/>
      </c>
      <c r="O11466" s="42">
        <f>IF(AND($B11466&lt;&gt;"",$C11466&lt;&gt;"",$B11466&lt;=$C11466),INDEX(Szabalyok!$C:$C,$N11466),"")</f>
        <v/>
      </c>
      <c r="P11466">
        <f>IF(D11466="",P11465,P11465+1)</f>
        <v/>
      </c>
    </row>
    <row r="11467">
      <c r="A11467">
        <f>IF(P11467=P11466,0,P11467)</f>
        <v/>
      </c>
      <c r="B11467" s="41">
        <f>IF($M11467&gt;300,"",IF(OR(INDEX(Bemenet!$E$2:$E$301,$M11467)="",INDEX(Bemenet!$F$2:$F$301,$M11467)=""),"",MAX(INDEX(Bemenet!$E$2:$E$301,$M11467),INDEX(Szabalyok!$A:$A,$N11467))))</f>
        <v/>
      </c>
      <c r="C11467" s="41">
        <f>IF($B11467="","",MIN(INDEX(Bemenet!$F$2:$F$301,$M11467),INDEX(Szabalyok!$B:$B,$N11467)))</f>
        <v/>
      </c>
      <c r="D11467" s="5">
        <f>IF(AND($B11467&lt;&gt;"",$C11467&lt;&gt;"",$B11467&lt;=$C11467),INDEX(Bemenet!$G$2:$G$301,$M11467),"")</f>
        <v/>
      </c>
      <c r="E11467" s="6">
        <f>IF(AND($B11467&lt;&gt;"",$C11467&lt;&gt;"",$B11467&lt;=$C11467),INDEX(Bemenet!$D$2:$D$301,$M11467),"")</f>
        <v/>
      </c>
      <c r="F11467" s="5">
        <f>IF(AND($B11467&lt;&gt;"",$C11467&lt;&gt;"",$B11467&lt;=$C11467),$C11467-$B11467+1,"")</f>
        <v/>
      </c>
      <c r="G11467" s="5">
        <f>IF($F11467="","",$F11467*$D11467)</f>
        <v/>
      </c>
      <c r="H11467" s="42">
        <f>IF($G11467="","",$O11467)</f>
        <v/>
      </c>
      <c r="I11467" s="5">
        <f>IF($G11467="","",$G11467*IF($H11467="",$O11467,$H11467)/100)</f>
        <v/>
      </c>
      <c r="J11467" s="5">
        <f>IF(OR($L11467="",NOT(COUNTIFS($L$2:$L11467,$L11467)=1)),"",SUMIFS($G:$G,$L:$L,$L11467))</f>
        <v/>
      </c>
      <c r="K11467" s="5">
        <f>IF(OR($L11467="",NOT(COUNTIFS($L$2:$L11467,$L11467)=1)),"",SUMIFS($I:$I,$L:$L,$L11467))</f>
        <v/>
      </c>
      <c r="L11467" s="6">
        <f>IF($B11467="","",YEAR($B11467))</f>
        <v/>
      </c>
      <c r="M11467" s="6">
        <f>INT((ROW()-2)/39)+1</f>
        <v/>
      </c>
      <c r="N11467" s="6">
        <f>MOD(ROW()-2,39)+2</f>
        <v/>
      </c>
      <c r="O11467" s="42">
        <f>IF(AND($B11467&lt;&gt;"",$C11467&lt;&gt;"",$B11467&lt;=$C11467),INDEX(Szabalyok!$C:$C,$N11467),"")</f>
        <v/>
      </c>
      <c r="P11467">
        <f>IF(D11467="",P11466,P11466+1)</f>
        <v/>
      </c>
    </row>
    <row r="11468">
      <c r="A11468">
        <f>IF(P11468=P11467,0,P11468)</f>
        <v/>
      </c>
      <c r="B11468" s="41">
        <f>IF($M11468&gt;300,"",IF(OR(INDEX(Bemenet!$E$2:$E$301,$M11468)="",INDEX(Bemenet!$F$2:$F$301,$M11468)=""),"",MAX(INDEX(Bemenet!$E$2:$E$301,$M11468),INDEX(Szabalyok!$A:$A,$N11468))))</f>
        <v/>
      </c>
      <c r="C11468" s="41">
        <f>IF($B11468="","",MIN(INDEX(Bemenet!$F$2:$F$301,$M11468),INDEX(Szabalyok!$B:$B,$N11468)))</f>
        <v/>
      </c>
      <c r="D11468" s="5">
        <f>IF(AND($B11468&lt;&gt;"",$C11468&lt;&gt;"",$B11468&lt;=$C11468),INDEX(Bemenet!$G$2:$G$301,$M11468),"")</f>
        <v/>
      </c>
      <c r="E11468" s="6">
        <f>IF(AND($B11468&lt;&gt;"",$C11468&lt;&gt;"",$B11468&lt;=$C11468),INDEX(Bemenet!$D$2:$D$301,$M11468),"")</f>
        <v/>
      </c>
      <c r="F11468" s="5">
        <f>IF(AND($B11468&lt;&gt;"",$C11468&lt;&gt;"",$B11468&lt;=$C11468),$C11468-$B11468+1,"")</f>
        <v/>
      </c>
      <c r="G11468" s="5">
        <f>IF($F11468="","",$F11468*$D11468)</f>
        <v/>
      </c>
      <c r="H11468" s="42">
        <f>IF($G11468="","",$O11468)</f>
        <v/>
      </c>
      <c r="I11468" s="5">
        <f>IF($G11468="","",$G11468*IF($H11468="",$O11468,$H11468)/100)</f>
        <v/>
      </c>
      <c r="J11468" s="5">
        <f>IF(OR($L11468="",NOT(COUNTIFS($L$2:$L11468,$L11468)=1)),"",SUMIFS($G:$G,$L:$L,$L11468))</f>
        <v/>
      </c>
      <c r="K11468" s="5">
        <f>IF(OR($L11468="",NOT(COUNTIFS($L$2:$L11468,$L11468)=1)),"",SUMIFS($I:$I,$L:$L,$L11468))</f>
        <v/>
      </c>
      <c r="L11468" s="6">
        <f>IF($B11468="","",YEAR($B11468))</f>
        <v/>
      </c>
      <c r="M11468" s="6">
        <f>INT((ROW()-2)/39)+1</f>
        <v/>
      </c>
      <c r="N11468" s="6">
        <f>MOD(ROW()-2,39)+2</f>
        <v/>
      </c>
      <c r="O11468" s="42">
        <f>IF(AND($B11468&lt;&gt;"",$C11468&lt;&gt;"",$B11468&lt;=$C11468),INDEX(Szabalyok!$C:$C,$N11468),"")</f>
        <v/>
      </c>
      <c r="P11468">
        <f>IF(D11468="",P11467,P11467+1)</f>
        <v/>
      </c>
    </row>
    <row r="11469">
      <c r="A11469">
        <f>IF(P11469=P11468,0,P11469)</f>
        <v/>
      </c>
      <c r="B11469" s="41">
        <f>IF($M11469&gt;300,"",IF(OR(INDEX(Bemenet!$E$2:$E$301,$M11469)="",INDEX(Bemenet!$F$2:$F$301,$M11469)=""),"",MAX(INDEX(Bemenet!$E$2:$E$301,$M11469),INDEX(Szabalyok!$A:$A,$N11469))))</f>
        <v/>
      </c>
      <c r="C11469" s="41">
        <f>IF($B11469="","",MIN(INDEX(Bemenet!$F$2:$F$301,$M11469),INDEX(Szabalyok!$B:$B,$N11469)))</f>
        <v/>
      </c>
      <c r="D11469" s="5">
        <f>IF(AND($B11469&lt;&gt;"",$C11469&lt;&gt;"",$B11469&lt;=$C11469),INDEX(Bemenet!$G$2:$G$301,$M11469),"")</f>
        <v/>
      </c>
      <c r="E11469" s="6">
        <f>IF(AND($B11469&lt;&gt;"",$C11469&lt;&gt;"",$B11469&lt;=$C11469),INDEX(Bemenet!$D$2:$D$301,$M11469),"")</f>
        <v/>
      </c>
      <c r="F11469" s="5">
        <f>IF(AND($B11469&lt;&gt;"",$C11469&lt;&gt;"",$B11469&lt;=$C11469),$C11469-$B11469+1,"")</f>
        <v/>
      </c>
      <c r="G11469" s="5">
        <f>IF($F11469="","",$F11469*$D11469)</f>
        <v/>
      </c>
      <c r="H11469" s="42">
        <f>IF($G11469="","",$O11469)</f>
        <v/>
      </c>
      <c r="I11469" s="5">
        <f>IF($G11469="","",$G11469*IF($H11469="",$O11469,$H11469)/100)</f>
        <v/>
      </c>
      <c r="J11469" s="5">
        <f>IF(OR($L11469="",NOT(COUNTIFS($L$2:$L11469,$L11469)=1)),"",SUMIFS($G:$G,$L:$L,$L11469))</f>
        <v/>
      </c>
      <c r="K11469" s="5">
        <f>IF(OR($L11469="",NOT(COUNTIFS($L$2:$L11469,$L11469)=1)),"",SUMIFS($I:$I,$L:$L,$L11469))</f>
        <v/>
      </c>
      <c r="L11469" s="6">
        <f>IF($B11469="","",YEAR($B11469))</f>
        <v/>
      </c>
      <c r="M11469" s="6">
        <f>INT((ROW()-2)/39)+1</f>
        <v/>
      </c>
      <c r="N11469" s="6">
        <f>MOD(ROW()-2,39)+2</f>
        <v/>
      </c>
      <c r="O11469" s="42">
        <f>IF(AND($B11469&lt;&gt;"",$C11469&lt;&gt;"",$B11469&lt;=$C11469),INDEX(Szabalyok!$C:$C,$N11469),"")</f>
        <v/>
      </c>
      <c r="P11469">
        <f>IF(D11469="",P11468,P11468+1)</f>
        <v/>
      </c>
    </row>
    <row r="11470">
      <c r="A11470">
        <f>IF(P11470=P11469,0,P11470)</f>
        <v/>
      </c>
      <c r="B11470" s="41">
        <f>IF($M11470&gt;300,"",IF(OR(INDEX(Bemenet!$E$2:$E$301,$M11470)="",INDEX(Bemenet!$F$2:$F$301,$M11470)=""),"",MAX(INDEX(Bemenet!$E$2:$E$301,$M11470),INDEX(Szabalyok!$A:$A,$N11470))))</f>
        <v/>
      </c>
      <c r="C11470" s="41">
        <f>IF($B11470="","",MIN(INDEX(Bemenet!$F$2:$F$301,$M11470),INDEX(Szabalyok!$B:$B,$N11470)))</f>
        <v/>
      </c>
      <c r="D11470" s="5">
        <f>IF(AND($B11470&lt;&gt;"",$C11470&lt;&gt;"",$B11470&lt;=$C11470),INDEX(Bemenet!$G$2:$G$301,$M11470),"")</f>
        <v/>
      </c>
      <c r="E11470" s="6">
        <f>IF(AND($B11470&lt;&gt;"",$C11470&lt;&gt;"",$B11470&lt;=$C11470),INDEX(Bemenet!$D$2:$D$301,$M11470),"")</f>
        <v/>
      </c>
      <c r="F11470" s="5">
        <f>IF(AND($B11470&lt;&gt;"",$C11470&lt;&gt;"",$B11470&lt;=$C11470),$C11470-$B11470+1,"")</f>
        <v/>
      </c>
      <c r="G11470" s="5">
        <f>IF($F11470="","",$F11470*$D11470)</f>
        <v/>
      </c>
      <c r="H11470" s="42">
        <f>IF($G11470="","",$O11470)</f>
        <v/>
      </c>
      <c r="I11470" s="5">
        <f>IF($G11470="","",$G11470*IF($H11470="",$O11470,$H11470)/100)</f>
        <v/>
      </c>
      <c r="J11470" s="5">
        <f>IF(OR($L11470="",NOT(COUNTIFS($L$2:$L11470,$L11470)=1)),"",SUMIFS($G:$G,$L:$L,$L11470))</f>
        <v/>
      </c>
      <c r="K11470" s="5">
        <f>IF(OR($L11470="",NOT(COUNTIFS($L$2:$L11470,$L11470)=1)),"",SUMIFS($I:$I,$L:$L,$L11470))</f>
        <v/>
      </c>
      <c r="L11470" s="6">
        <f>IF($B11470="","",YEAR($B11470))</f>
        <v/>
      </c>
      <c r="M11470" s="6">
        <f>INT((ROW()-2)/39)+1</f>
        <v/>
      </c>
      <c r="N11470" s="6">
        <f>MOD(ROW()-2,39)+2</f>
        <v/>
      </c>
      <c r="O11470" s="42">
        <f>IF(AND($B11470&lt;&gt;"",$C11470&lt;&gt;"",$B11470&lt;=$C11470),INDEX(Szabalyok!$C:$C,$N11470),"")</f>
        <v/>
      </c>
      <c r="P11470">
        <f>IF(D11470="",P11469,P11469+1)</f>
        <v/>
      </c>
    </row>
    <row r="11471">
      <c r="A11471">
        <f>IF(P11471=P11470,0,P11471)</f>
        <v/>
      </c>
      <c r="B11471" s="41">
        <f>IF($M11471&gt;300,"",IF(OR(INDEX(Bemenet!$E$2:$E$301,$M11471)="",INDEX(Bemenet!$F$2:$F$301,$M11471)=""),"",MAX(INDEX(Bemenet!$E$2:$E$301,$M11471),INDEX(Szabalyok!$A:$A,$N11471))))</f>
        <v/>
      </c>
      <c r="C11471" s="41">
        <f>IF($B11471="","",MIN(INDEX(Bemenet!$F$2:$F$301,$M11471),INDEX(Szabalyok!$B:$B,$N11471)))</f>
        <v/>
      </c>
      <c r="D11471" s="5">
        <f>IF(AND($B11471&lt;&gt;"",$C11471&lt;&gt;"",$B11471&lt;=$C11471),INDEX(Bemenet!$G$2:$G$301,$M11471),"")</f>
        <v/>
      </c>
      <c r="E11471" s="6">
        <f>IF(AND($B11471&lt;&gt;"",$C11471&lt;&gt;"",$B11471&lt;=$C11471),INDEX(Bemenet!$D$2:$D$301,$M11471),"")</f>
        <v/>
      </c>
      <c r="F11471" s="5">
        <f>IF(AND($B11471&lt;&gt;"",$C11471&lt;&gt;"",$B11471&lt;=$C11471),$C11471-$B11471+1,"")</f>
        <v/>
      </c>
      <c r="G11471" s="5">
        <f>IF($F11471="","",$F11471*$D11471)</f>
        <v/>
      </c>
      <c r="H11471" s="42">
        <f>IF($G11471="","",$O11471)</f>
        <v/>
      </c>
      <c r="I11471" s="5">
        <f>IF($G11471="","",$G11471*IF($H11471="",$O11471,$H11471)/100)</f>
        <v/>
      </c>
      <c r="J11471" s="5">
        <f>IF(OR($L11471="",NOT(COUNTIFS($L$2:$L11471,$L11471)=1)),"",SUMIFS($G:$G,$L:$L,$L11471))</f>
        <v/>
      </c>
      <c r="K11471" s="5">
        <f>IF(OR($L11471="",NOT(COUNTIFS($L$2:$L11471,$L11471)=1)),"",SUMIFS($I:$I,$L:$L,$L11471))</f>
        <v/>
      </c>
      <c r="L11471" s="6">
        <f>IF($B11471="","",YEAR($B11471))</f>
        <v/>
      </c>
      <c r="M11471" s="6">
        <f>INT((ROW()-2)/39)+1</f>
        <v/>
      </c>
      <c r="N11471" s="6">
        <f>MOD(ROW()-2,39)+2</f>
        <v/>
      </c>
      <c r="O11471" s="42">
        <f>IF(AND($B11471&lt;&gt;"",$C11471&lt;&gt;"",$B11471&lt;=$C11471),INDEX(Szabalyok!$C:$C,$N11471),"")</f>
        <v/>
      </c>
      <c r="P11471">
        <f>IF(D11471="",P11470,P11470+1)</f>
        <v/>
      </c>
    </row>
    <row r="11472">
      <c r="A11472">
        <f>IF(P11472=P11471,0,P11472)</f>
        <v/>
      </c>
      <c r="B11472" s="41">
        <f>IF($M11472&gt;300,"",IF(OR(INDEX(Bemenet!$E$2:$E$301,$M11472)="",INDEX(Bemenet!$F$2:$F$301,$M11472)=""),"",MAX(INDEX(Bemenet!$E$2:$E$301,$M11472),INDEX(Szabalyok!$A:$A,$N11472))))</f>
        <v/>
      </c>
      <c r="C11472" s="41">
        <f>IF($B11472="","",MIN(INDEX(Bemenet!$F$2:$F$301,$M11472),INDEX(Szabalyok!$B:$B,$N11472)))</f>
        <v/>
      </c>
      <c r="D11472" s="5">
        <f>IF(AND($B11472&lt;&gt;"",$C11472&lt;&gt;"",$B11472&lt;=$C11472),INDEX(Bemenet!$G$2:$G$301,$M11472),"")</f>
        <v/>
      </c>
      <c r="E11472" s="6">
        <f>IF(AND($B11472&lt;&gt;"",$C11472&lt;&gt;"",$B11472&lt;=$C11472),INDEX(Bemenet!$D$2:$D$301,$M11472),"")</f>
        <v/>
      </c>
      <c r="F11472" s="5">
        <f>IF(AND($B11472&lt;&gt;"",$C11472&lt;&gt;"",$B11472&lt;=$C11472),$C11472-$B11472+1,"")</f>
        <v/>
      </c>
      <c r="G11472" s="5">
        <f>IF($F11472="","",$F11472*$D11472)</f>
        <v/>
      </c>
      <c r="H11472" s="42">
        <f>IF($G11472="","",$O11472)</f>
        <v/>
      </c>
      <c r="I11472" s="5">
        <f>IF($G11472="","",$G11472*IF($H11472="",$O11472,$H11472)/100)</f>
        <v/>
      </c>
      <c r="J11472" s="5">
        <f>IF(OR($L11472="",NOT(COUNTIFS($L$2:$L11472,$L11472)=1)),"",SUMIFS($G:$G,$L:$L,$L11472))</f>
        <v/>
      </c>
      <c r="K11472" s="5">
        <f>IF(OR($L11472="",NOT(COUNTIFS($L$2:$L11472,$L11472)=1)),"",SUMIFS($I:$I,$L:$L,$L11472))</f>
        <v/>
      </c>
      <c r="L11472" s="6">
        <f>IF($B11472="","",YEAR($B11472))</f>
        <v/>
      </c>
      <c r="M11472" s="6">
        <f>INT((ROW()-2)/39)+1</f>
        <v/>
      </c>
      <c r="N11472" s="6">
        <f>MOD(ROW()-2,39)+2</f>
        <v/>
      </c>
      <c r="O11472" s="42">
        <f>IF(AND($B11472&lt;&gt;"",$C11472&lt;&gt;"",$B11472&lt;=$C11472),INDEX(Szabalyok!$C:$C,$N11472),"")</f>
        <v/>
      </c>
      <c r="P11472">
        <f>IF(D11472="",P11471,P11471+1)</f>
        <v/>
      </c>
    </row>
    <row r="11473">
      <c r="A11473">
        <f>IF(P11473=P11472,0,P11473)</f>
        <v/>
      </c>
      <c r="B11473" s="41">
        <f>IF($M11473&gt;300,"",IF(OR(INDEX(Bemenet!$E$2:$E$301,$M11473)="",INDEX(Bemenet!$F$2:$F$301,$M11473)=""),"",MAX(INDEX(Bemenet!$E$2:$E$301,$M11473),INDEX(Szabalyok!$A:$A,$N11473))))</f>
        <v/>
      </c>
      <c r="C11473" s="41">
        <f>IF($B11473="","",MIN(INDEX(Bemenet!$F$2:$F$301,$M11473),INDEX(Szabalyok!$B:$B,$N11473)))</f>
        <v/>
      </c>
      <c r="D11473" s="5">
        <f>IF(AND($B11473&lt;&gt;"",$C11473&lt;&gt;"",$B11473&lt;=$C11473),INDEX(Bemenet!$G$2:$G$301,$M11473),"")</f>
        <v/>
      </c>
      <c r="E11473" s="6">
        <f>IF(AND($B11473&lt;&gt;"",$C11473&lt;&gt;"",$B11473&lt;=$C11473),INDEX(Bemenet!$D$2:$D$301,$M11473),"")</f>
        <v/>
      </c>
      <c r="F11473" s="5">
        <f>IF(AND($B11473&lt;&gt;"",$C11473&lt;&gt;"",$B11473&lt;=$C11473),$C11473-$B11473+1,"")</f>
        <v/>
      </c>
      <c r="G11473" s="5">
        <f>IF($F11473="","",$F11473*$D11473)</f>
        <v/>
      </c>
      <c r="H11473" s="42">
        <f>IF($G11473="","",$O11473)</f>
        <v/>
      </c>
      <c r="I11473" s="5">
        <f>IF($G11473="","",$G11473*IF($H11473="",$O11473,$H11473)/100)</f>
        <v/>
      </c>
      <c r="J11473" s="5">
        <f>IF(OR($L11473="",NOT(COUNTIFS($L$2:$L11473,$L11473)=1)),"",SUMIFS($G:$G,$L:$L,$L11473))</f>
        <v/>
      </c>
      <c r="K11473" s="5">
        <f>IF(OR($L11473="",NOT(COUNTIFS($L$2:$L11473,$L11473)=1)),"",SUMIFS($I:$I,$L:$L,$L11473))</f>
        <v/>
      </c>
      <c r="L11473" s="6">
        <f>IF($B11473="","",YEAR($B11473))</f>
        <v/>
      </c>
      <c r="M11473" s="6">
        <f>INT((ROW()-2)/39)+1</f>
        <v/>
      </c>
      <c r="N11473" s="6">
        <f>MOD(ROW()-2,39)+2</f>
        <v/>
      </c>
      <c r="O11473" s="42">
        <f>IF(AND($B11473&lt;&gt;"",$C11473&lt;&gt;"",$B11473&lt;=$C11473),INDEX(Szabalyok!$C:$C,$N11473),"")</f>
        <v/>
      </c>
      <c r="P11473">
        <f>IF(D11473="",P11472,P11472+1)</f>
        <v/>
      </c>
    </row>
    <row r="11474">
      <c r="A11474">
        <f>IF(P11474=P11473,0,P11474)</f>
        <v/>
      </c>
      <c r="B11474" s="41">
        <f>IF($M11474&gt;300,"",IF(OR(INDEX(Bemenet!$E$2:$E$301,$M11474)="",INDEX(Bemenet!$F$2:$F$301,$M11474)=""),"",MAX(INDEX(Bemenet!$E$2:$E$301,$M11474),INDEX(Szabalyok!$A:$A,$N11474))))</f>
        <v/>
      </c>
      <c r="C11474" s="41">
        <f>IF($B11474="","",MIN(INDEX(Bemenet!$F$2:$F$301,$M11474),INDEX(Szabalyok!$B:$B,$N11474)))</f>
        <v/>
      </c>
      <c r="D11474" s="5">
        <f>IF(AND($B11474&lt;&gt;"",$C11474&lt;&gt;"",$B11474&lt;=$C11474),INDEX(Bemenet!$G$2:$G$301,$M11474),"")</f>
        <v/>
      </c>
      <c r="E11474" s="6">
        <f>IF(AND($B11474&lt;&gt;"",$C11474&lt;&gt;"",$B11474&lt;=$C11474),INDEX(Bemenet!$D$2:$D$301,$M11474),"")</f>
        <v/>
      </c>
      <c r="F11474" s="5">
        <f>IF(AND($B11474&lt;&gt;"",$C11474&lt;&gt;"",$B11474&lt;=$C11474),$C11474-$B11474+1,"")</f>
        <v/>
      </c>
      <c r="G11474" s="5">
        <f>IF($F11474="","",$F11474*$D11474)</f>
        <v/>
      </c>
      <c r="H11474" s="42">
        <f>IF($G11474="","",$O11474)</f>
        <v/>
      </c>
      <c r="I11474" s="5">
        <f>IF($G11474="","",$G11474*IF($H11474="",$O11474,$H11474)/100)</f>
        <v/>
      </c>
      <c r="J11474" s="5">
        <f>IF(OR($L11474="",NOT(COUNTIFS($L$2:$L11474,$L11474)=1)),"",SUMIFS($G:$G,$L:$L,$L11474))</f>
        <v/>
      </c>
      <c r="K11474" s="5">
        <f>IF(OR($L11474="",NOT(COUNTIFS($L$2:$L11474,$L11474)=1)),"",SUMIFS($I:$I,$L:$L,$L11474))</f>
        <v/>
      </c>
      <c r="L11474" s="6">
        <f>IF($B11474="","",YEAR($B11474))</f>
        <v/>
      </c>
      <c r="M11474" s="6">
        <f>INT((ROW()-2)/39)+1</f>
        <v/>
      </c>
      <c r="N11474" s="6">
        <f>MOD(ROW()-2,39)+2</f>
        <v/>
      </c>
      <c r="O11474" s="42">
        <f>IF(AND($B11474&lt;&gt;"",$C11474&lt;&gt;"",$B11474&lt;=$C11474),INDEX(Szabalyok!$C:$C,$N11474),"")</f>
        <v/>
      </c>
      <c r="P11474">
        <f>IF(D11474="",P11473,P11473+1)</f>
        <v/>
      </c>
    </row>
    <row r="11475">
      <c r="A11475">
        <f>IF(P11475=P11474,0,P11475)</f>
        <v/>
      </c>
      <c r="B11475" s="41">
        <f>IF($M11475&gt;300,"",IF(OR(INDEX(Bemenet!$E$2:$E$301,$M11475)="",INDEX(Bemenet!$F$2:$F$301,$M11475)=""),"",MAX(INDEX(Bemenet!$E$2:$E$301,$M11475),INDEX(Szabalyok!$A:$A,$N11475))))</f>
        <v/>
      </c>
      <c r="C11475" s="41">
        <f>IF($B11475="","",MIN(INDEX(Bemenet!$F$2:$F$301,$M11475),INDEX(Szabalyok!$B:$B,$N11475)))</f>
        <v/>
      </c>
      <c r="D11475" s="5">
        <f>IF(AND($B11475&lt;&gt;"",$C11475&lt;&gt;"",$B11475&lt;=$C11475),INDEX(Bemenet!$G$2:$G$301,$M11475),"")</f>
        <v/>
      </c>
      <c r="E11475" s="6">
        <f>IF(AND($B11475&lt;&gt;"",$C11475&lt;&gt;"",$B11475&lt;=$C11475),INDEX(Bemenet!$D$2:$D$301,$M11475),"")</f>
        <v/>
      </c>
      <c r="F11475" s="5">
        <f>IF(AND($B11475&lt;&gt;"",$C11475&lt;&gt;"",$B11475&lt;=$C11475),$C11475-$B11475+1,"")</f>
        <v/>
      </c>
      <c r="G11475" s="5">
        <f>IF($F11475="","",$F11475*$D11475)</f>
        <v/>
      </c>
      <c r="H11475" s="42">
        <f>IF($G11475="","",$O11475)</f>
        <v/>
      </c>
      <c r="I11475" s="5">
        <f>IF($G11475="","",$G11475*IF($H11475="",$O11475,$H11475)/100)</f>
        <v/>
      </c>
      <c r="J11475" s="5">
        <f>IF(OR($L11475="",NOT(COUNTIFS($L$2:$L11475,$L11475)=1)),"",SUMIFS($G:$G,$L:$L,$L11475))</f>
        <v/>
      </c>
      <c r="K11475" s="5">
        <f>IF(OR($L11475="",NOT(COUNTIFS($L$2:$L11475,$L11475)=1)),"",SUMIFS($I:$I,$L:$L,$L11475))</f>
        <v/>
      </c>
      <c r="L11475" s="6">
        <f>IF($B11475="","",YEAR($B11475))</f>
        <v/>
      </c>
      <c r="M11475" s="6">
        <f>INT((ROW()-2)/39)+1</f>
        <v/>
      </c>
      <c r="N11475" s="6">
        <f>MOD(ROW()-2,39)+2</f>
        <v/>
      </c>
      <c r="O11475" s="42">
        <f>IF(AND($B11475&lt;&gt;"",$C11475&lt;&gt;"",$B11475&lt;=$C11475),INDEX(Szabalyok!$C:$C,$N11475),"")</f>
        <v/>
      </c>
      <c r="P11475">
        <f>IF(D11475="",P11474,P11474+1)</f>
        <v/>
      </c>
    </row>
    <row r="11476">
      <c r="A11476">
        <f>IF(P11476=P11475,0,P11476)</f>
        <v/>
      </c>
      <c r="B11476" s="41">
        <f>IF($M11476&gt;300,"",IF(OR(INDEX(Bemenet!$E$2:$E$301,$M11476)="",INDEX(Bemenet!$F$2:$F$301,$M11476)=""),"",MAX(INDEX(Bemenet!$E$2:$E$301,$M11476),INDEX(Szabalyok!$A:$A,$N11476))))</f>
        <v/>
      </c>
      <c r="C11476" s="41">
        <f>IF($B11476="","",MIN(INDEX(Bemenet!$F$2:$F$301,$M11476),INDEX(Szabalyok!$B:$B,$N11476)))</f>
        <v/>
      </c>
      <c r="D11476" s="5">
        <f>IF(AND($B11476&lt;&gt;"",$C11476&lt;&gt;"",$B11476&lt;=$C11476),INDEX(Bemenet!$G$2:$G$301,$M11476),"")</f>
        <v/>
      </c>
      <c r="E11476" s="6">
        <f>IF(AND($B11476&lt;&gt;"",$C11476&lt;&gt;"",$B11476&lt;=$C11476),INDEX(Bemenet!$D$2:$D$301,$M11476),"")</f>
        <v/>
      </c>
      <c r="F11476" s="5">
        <f>IF(AND($B11476&lt;&gt;"",$C11476&lt;&gt;"",$B11476&lt;=$C11476),$C11476-$B11476+1,"")</f>
        <v/>
      </c>
      <c r="G11476" s="5">
        <f>IF($F11476="","",$F11476*$D11476)</f>
        <v/>
      </c>
      <c r="H11476" s="42">
        <f>IF($G11476="","",$O11476)</f>
        <v/>
      </c>
      <c r="I11476" s="5">
        <f>IF($G11476="","",$G11476*IF($H11476="",$O11476,$H11476)/100)</f>
        <v/>
      </c>
      <c r="J11476" s="5">
        <f>IF(OR($L11476="",NOT(COUNTIFS($L$2:$L11476,$L11476)=1)),"",SUMIFS($G:$G,$L:$L,$L11476))</f>
        <v/>
      </c>
      <c r="K11476" s="5">
        <f>IF(OR($L11476="",NOT(COUNTIFS($L$2:$L11476,$L11476)=1)),"",SUMIFS($I:$I,$L:$L,$L11476))</f>
        <v/>
      </c>
      <c r="L11476" s="6">
        <f>IF($B11476="","",YEAR($B11476))</f>
        <v/>
      </c>
      <c r="M11476" s="6">
        <f>INT((ROW()-2)/39)+1</f>
        <v/>
      </c>
      <c r="N11476" s="6">
        <f>MOD(ROW()-2,39)+2</f>
        <v/>
      </c>
      <c r="O11476" s="42">
        <f>IF(AND($B11476&lt;&gt;"",$C11476&lt;&gt;"",$B11476&lt;=$C11476),INDEX(Szabalyok!$C:$C,$N11476),"")</f>
        <v/>
      </c>
      <c r="P11476">
        <f>IF(D11476="",P11475,P11475+1)</f>
        <v/>
      </c>
    </row>
    <row r="11477">
      <c r="A11477">
        <f>IF(P11477=P11476,0,P11477)</f>
        <v/>
      </c>
      <c r="B11477" s="41">
        <f>IF($M11477&gt;300,"",IF(OR(INDEX(Bemenet!$E$2:$E$301,$M11477)="",INDEX(Bemenet!$F$2:$F$301,$M11477)=""),"",MAX(INDEX(Bemenet!$E$2:$E$301,$M11477),INDEX(Szabalyok!$A:$A,$N11477))))</f>
        <v/>
      </c>
      <c r="C11477" s="41">
        <f>IF($B11477="","",MIN(INDEX(Bemenet!$F$2:$F$301,$M11477),INDEX(Szabalyok!$B:$B,$N11477)))</f>
        <v/>
      </c>
      <c r="D11477" s="5">
        <f>IF(AND($B11477&lt;&gt;"",$C11477&lt;&gt;"",$B11477&lt;=$C11477),INDEX(Bemenet!$G$2:$G$301,$M11477),"")</f>
        <v/>
      </c>
      <c r="E11477" s="6">
        <f>IF(AND($B11477&lt;&gt;"",$C11477&lt;&gt;"",$B11477&lt;=$C11477),INDEX(Bemenet!$D$2:$D$301,$M11477),"")</f>
        <v/>
      </c>
      <c r="F11477" s="5">
        <f>IF(AND($B11477&lt;&gt;"",$C11477&lt;&gt;"",$B11477&lt;=$C11477),$C11477-$B11477+1,"")</f>
        <v/>
      </c>
      <c r="G11477" s="5">
        <f>IF($F11477="","",$F11477*$D11477)</f>
        <v/>
      </c>
      <c r="H11477" s="42">
        <f>IF($G11477="","",$O11477)</f>
        <v/>
      </c>
      <c r="I11477" s="5">
        <f>IF($G11477="","",$G11477*IF($H11477="",$O11477,$H11477)/100)</f>
        <v/>
      </c>
      <c r="J11477" s="5">
        <f>IF(OR($L11477="",NOT(COUNTIFS($L$2:$L11477,$L11477)=1)),"",SUMIFS($G:$G,$L:$L,$L11477))</f>
        <v/>
      </c>
      <c r="K11477" s="5">
        <f>IF(OR($L11477="",NOT(COUNTIFS($L$2:$L11477,$L11477)=1)),"",SUMIFS($I:$I,$L:$L,$L11477))</f>
        <v/>
      </c>
      <c r="L11477" s="6">
        <f>IF($B11477="","",YEAR($B11477))</f>
        <v/>
      </c>
      <c r="M11477" s="6">
        <f>INT((ROW()-2)/39)+1</f>
        <v/>
      </c>
      <c r="N11477" s="6">
        <f>MOD(ROW()-2,39)+2</f>
        <v/>
      </c>
      <c r="O11477" s="42">
        <f>IF(AND($B11477&lt;&gt;"",$C11477&lt;&gt;"",$B11477&lt;=$C11477),INDEX(Szabalyok!$C:$C,$N11477),"")</f>
        <v/>
      </c>
      <c r="P11477">
        <f>IF(D11477="",P11476,P11476+1)</f>
        <v/>
      </c>
    </row>
    <row r="11478">
      <c r="A11478">
        <f>IF(P11478=P11477,0,P11478)</f>
        <v/>
      </c>
      <c r="B11478" s="41">
        <f>IF($M11478&gt;300,"",IF(OR(INDEX(Bemenet!$E$2:$E$301,$M11478)="",INDEX(Bemenet!$F$2:$F$301,$M11478)=""),"",MAX(INDEX(Bemenet!$E$2:$E$301,$M11478),INDEX(Szabalyok!$A:$A,$N11478))))</f>
        <v/>
      </c>
      <c r="C11478" s="41">
        <f>IF($B11478="","",MIN(INDEX(Bemenet!$F$2:$F$301,$M11478),INDEX(Szabalyok!$B:$B,$N11478)))</f>
        <v/>
      </c>
      <c r="D11478" s="5">
        <f>IF(AND($B11478&lt;&gt;"",$C11478&lt;&gt;"",$B11478&lt;=$C11478),INDEX(Bemenet!$G$2:$G$301,$M11478),"")</f>
        <v/>
      </c>
      <c r="E11478" s="6">
        <f>IF(AND($B11478&lt;&gt;"",$C11478&lt;&gt;"",$B11478&lt;=$C11478),INDEX(Bemenet!$D$2:$D$301,$M11478),"")</f>
        <v/>
      </c>
      <c r="F11478" s="5">
        <f>IF(AND($B11478&lt;&gt;"",$C11478&lt;&gt;"",$B11478&lt;=$C11478),$C11478-$B11478+1,"")</f>
        <v/>
      </c>
      <c r="G11478" s="5">
        <f>IF($F11478="","",$F11478*$D11478)</f>
        <v/>
      </c>
      <c r="H11478" s="42">
        <f>IF($G11478="","",$O11478)</f>
        <v/>
      </c>
      <c r="I11478" s="5">
        <f>IF($G11478="","",$G11478*IF($H11478="",$O11478,$H11478)/100)</f>
        <v/>
      </c>
      <c r="J11478" s="5">
        <f>IF(OR($L11478="",NOT(COUNTIFS($L$2:$L11478,$L11478)=1)),"",SUMIFS($G:$G,$L:$L,$L11478))</f>
        <v/>
      </c>
      <c r="K11478" s="5">
        <f>IF(OR($L11478="",NOT(COUNTIFS($L$2:$L11478,$L11478)=1)),"",SUMIFS($I:$I,$L:$L,$L11478))</f>
        <v/>
      </c>
      <c r="L11478" s="6">
        <f>IF($B11478="","",YEAR($B11478))</f>
        <v/>
      </c>
      <c r="M11478" s="6">
        <f>INT((ROW()-2)/39)+1</f>
        <v/>
      </c>
      <c r="N11478" s="6">
        <f>MOD(ROW()-2,39)+2</f>
        <v/>
      </c>
      <c r="O11478" s="42">
        <f>IF(AND($B11478&lt;&gt;"",$C11478&lt;&gt;"",$B11478&lt;=$C11478),INDEX(Szabalyok!$C:$C,$N11478),"")</f>
        <v/>
      </c>
      <c r="P11478">
        <f>IF(D11478="",P11477,P11477+1)</f>
        <v/>
      </c>
    </row>
    <row r="11479">
      <c r="A11479">
        <f>IF(P11479=P11478,0,P11479)</f>
        <v/>
      </c>
      <c r="B11479" s="41">
        <f>IF($M11479&gt;300,"",IF(OR(INDEX(Bemenet!$E$2:$E$301,$M11479)="",INDEX(Bemenet!$F$2:$F$301,$M11479)=""),"",MAX(INDEX(Bemenet!$E$2:$E$301,$M11479),INDEX(Szabalyok!$A:$A,$N11479))))</f>
        <v/>
      </c>
      <c r="C11479" s="41">
        <f>IF($B11479="","",MIN(INDEX(Bemenet!$F$2:$F$301,$M11479),INDEX(Szabalyok!$B:$B,$N11479)))</f>
        <v/>
      </c>
      <c r="D11479" s="5">
        <f>IF(AND($B11479&lt;&gt;"",$C11479&lt;&gt;"",$B11479&lt;=$C11479),INDEX(Bemenet!$G$2:$G$301,$M11479),"")</f>
        <v/>
      </c>
      <c r="E11479" s="6">
        <f>IF(AND($B11479&lt;&gt;"",$C11479&lt;&gt;"",$B11479&lt;=$C11479),INDEX(Bemenet!$D$2:$D$301,$M11479),"")</f>
        <v/>
      </c>
      <c r="F11479" s="5">
        <f>IF(AND($B11479&lt;&gt;"",$C11479&lt;&gt;"",$B11479&lt;=$C11479),$C11479-$B11479+1,"")</f>
        <v/>
      </c>
      <c r="G11479" s="5">
        <f>IF($F11479="","",$F11479*$D11479)</f>
        <v/>
      </c>
      <c r="H11479" s="42">
        <f>IF($G11479="","",$O11479)</f>
        <v/>
      </c>
      <c r="I11479" s="5">
        <f>IF($G11479="","",$G11479*IF($H11479="",$O11479,$H11479)/100)</f>
        <v/>
      </c>
      <c r="J11479" s="5">
        <f>IF(OR($L11479="",NOT(COUNTIFS($L$2:$L11479,$L11479)=1)),"",SUMIFS($G:$G,$L:$L,$L11479))</f>
        <v/>
      </c>
      <c r="K11479" s="5">
        <f>IF(OR($L11479="",NOT(COUNTIFS($L$2:$L11479,$L11479)=1)),"",SUMIFS($I:$I,$L:$L,$L11479))</f>
        <v/>
      </c>
      <c r="L11479" s="6">
        <f>IF($B11479="","",YEAR($B11479))</f>
        <v/>
      </c>
      <c r="M11479" s="6">
        <f>INT((ROW()-2)/39)+1</f>
        <v/>
      </c>
      <c r="N11479" s="6">
        <f>MOD(ROW()-2,39)+2</f>
        <v/>
      </c>
      <c r="O11479" s="42">
        <f>IF(AND($B11479&lt;&gt;"",$C11479&lt;&gt;"",$B11479&lt;=$C11479),INDEX(Szabalyok!$C:$C,$N11479),"")</f>
        <v/>
      </c>
      <c r="P11479">
        <f>IF(D11479="",P11478,P11478+1)</f>
        <v/>
      </c>
    </row>
    <row r="11480">
      <c r="A11480">
        <f>IF(P11480=P11479,0,P11480)</f>
        <v/>
      </c>
      <c r="B11480" s="41">
        <f>IF($M11480&gt;300,"",IF(OR(INDEX(Bemenet!$E$2:$E$301,$M11480)="",INDEX(Bemenet!$F$2:$F$301,$M11480)=""),"",MAX(INDEX(Bemenet!$E$2:$E$301,$M11480),INDEX(Szabalyok!$A:$A,$N11480))))</f>
        <v/>
      </c>
      <c r="C11480" s="41">
        <f>IF($B11480="","",MIN(INDEX(Bemenet!$F$2:$F$301,$M11480),INDEX(Szabalyok!$B:$B,$N11480)))</f>
        <v/>
      </c>
      <c r="D11480" s="5">
        <f>IF(AND($B11480&lt;&gt;"",$C11480&lt;&gt;"",$B11480&lt;=$C11480),INDEX(Bemenet!$G$2:$G$301,$M11480),"")</f>
        <v/>
      </c>
      <c r="E11480" s="6">
        <f>IF(AND($B11480&lt;&gt;"",$C11480&lt;&gt;"",$B11480&lt;=$C11480),INDEX(Bemenet!$D$2:$D$301,$M11480),"")</f>
        <v/>
      </c>
      <c r="F11480" s="5">
        <f>IF(AND($B11480&lt;&gt;"",$C11480&lt;&gt;"",$B11480&lt;=$C11480),$C11480-$B11480+1,"")</f>
        <v/>
      </c>
      <c r="G11480" s="5">
        <f>IF($F11480="","",$F11480*$D11480)</f>
        <v/>
      </c>
      <c r="H11480" s="42">
        <f>IF($G11480="","",$O11480)</f>
        <v/>
      </c>
      <c r="I11480" s="5">
        <f>IF($G11480="","",$G11480*IF($H11480="",$O11480,$H11480)/100)</f>
        <v/>
      </c>
      <c r="J11480" s="5">
        <f>IF(OR($L11480="",NOT(COUNTIFS($L$2:$L11480,$L11480)=1)),"",SUMIFS($G:$G,$L:$L,$L11480))</f>
        <v/>
      </c>
      <c r="K11480" s="5">
        <f>IF(OR($L11480="",NOT(COUNTIFS($L$2:$L11480,$L11480)=1)),"",SUMIFS($I:$I,$L:$L,$L11480))</f>
        <v/>
      </c>
      <c r="L11480" s="6">
        <f>IF($B11480="","",YEAR($B11480))</f>
        <v/>
      </c>
      <c r="M11480" s="6">
        <f>INT((ROW()-2)/39)+1</f>
        <v/>
      </c>
      <c r="N11480" s="6">
        <f>MOD(ROW()-2,39)+2</f>
        <v/>
      </c>
      <c r="O11480" s="42">
        <f>IF(AND($B11480&lt;&gt;"",$C11480&lt;&gt;"",$B11480&lt;=$C11480),INDEX(Szabalyok!$C:$C,$N11480),"")</f>
        <v/>
      </c>
      <c r="P11480">
        <f>IF(D11480="",P11479,P11479+1)</f>
        <v/>
      </c>
    </row>
    <row r="11481">
      <c r="A11481">
        <f>IF(P11481=P11480,0,P11481)</f>
        <v/>
      </c>
      <c r="B11481" s="41">
        <f>IF($M11481&gt;300,"",IF(OR(INDEX(Bemenet!$E$2:$E$301,$M11481)="",INDEX(Bemenet!$F$2:$F$301,$M11481)=""),"",MAX(INDEX(Bemenet!$E$2:$E$301,$M11481),INDEX(Szabalyok!$A:$A,$N11481))))</f>
        <v/>
      </c>
      <c r="C11481" s="41">
        <f>IF($B11481="","",MIN(INDEX(Bemenet!$F$2:$F$301,$M11481),INDEX(Szabalyok!$B:$B,$N11481)))</f>
        <v/>
      </c>
      <c r="D11481" s="5">
        <f>IF(AND($B11481&lt;&gt;"",$C11481&lt;&gt;"",$B11481&lt;=$C11481),INDEX(Bemenet!$G$2:$G$301,$M11481),"")</f>
        <v/>
      </c>
      <c r="E11481" s="6">
        <f>IF(AND($B11481&lt;&gt;"",$C11481&lt;&gt;"",$B11481&lt;=$C11481),INDEX(Bemenet!$D$2:$D$301,$M11481),"")</f>
        <v/>
      </c>
      <c r="F11481" s="5">
        <f>IF(AND($B11481&lt;&gt;"",$C11481&lt;&gt;"",$B11481&lt;=$C11481),$C11481-$B11481+1,"")</f>
        <v/>
      </c>
      <c r="G11481" s="5">
        <f>IF($F11481="","",$F11481*$D11481)</f>
        <v/>
      </c>
      <c r="H11481" s="42">
        <f>IF($G11481="","",$O11481)</f>
        <v/>
      </c>
      <c r="I11481" s="5">
        <f>IF($G11481="","",$G11481*IF($H11481="",$O11481,$H11481)/100)</f>
        <v/>
      </c>
      <c r="J11481" s="5">
        <f>IF(OR($L11481="",NOT(COUNTIFS($L$2:$L11481,$L11481)=1)),"",SUMIFS($G:$G,$L:$L,$L11481))</f>
        <v/>
      </c>
      <c r="K11481" s="5">
        <f>IF(OR($L11481="",NOT(COUNTIFS($L$2:$L11481,$L11481)=1)),"",SUMIFS($I:$I,$L:$L,$L11481))</f>
        <v/>
      </c>
      <c r="L11481" s="6">
        <f>IF($B11481="","",YEAR($B11481))</f>
        <v/>
      </c>
      <c r="M11481" s="6">
        <f>INT((ROW()-2)/39)+1</f>
        <v/>
      </c>
      <c r="N11481" s="6">
        <f>MOD(ROW()-2,39)+2</f>
        <v/>
      </c>
      <c r="O11481" s="42">
        <f>IF(AND($B11481&lt;&gt;"",$C11481&lt;&gt;"",$B11481&lt;=$C11481),INDEX(Szabalyok!$C:$C,$N11481),"")</f>
        <v/>
      </c>
      <c r="P11481">
        <f>IF(D11481="",P11480,P11480+1)</f>
        <v/>
      </c>
    </row>
    <row r="11482">
      <c r="A11482">
        <f>IF(P11482=P11481,0,P11482)</f>
        <v/>
      </c>
      <c r="B11482" s="41">
        <f>IF($M11482&gt;300,"",IF(OR(INDEX(Bemenet!$E$2:$E$301,$M11482)="",INDEX(Bemenet!$F$2:$F$301,$M11482)=""),"",MAX(INDEX(Bemenet!$E$2:$E$301,$M11482),INDEX(Szabalyok!$A:$A,$N11482))))</f>
        <v/>
      </c>
      <c r="C11482" s="41">
        <f>IF($B11482="","",MIN(INDEX(Bemenet!$F$2:$F$301,$M11482),INDEX(Szabalyok!$B:$B,$N11482)))</f>
        <v/>
      </c>
      <c r="D11482" s="5">
        <f>IF(AND($B11482&lt;&gt;"",$C11482&lt;&gt;"",$B11482&lt;=$C11482),INDEX(Bemenet!$G$2:$G$301,$M11482),"")</f>
        <v/>
      </c>
      <c r="E11482" s="6">
        <f>IF(AND($B11482&lt;&gt;"",$C11482&lt;&gt;"",$B11482&lt;=$C11482),INDEX(Bemenet!$D$2:$D$301,$M11482),"")</f>
        <v/>
      </c>
      <c r="F11482" s="5">
        <f>IF(AND($B11482&lt;&gt;"",$C11482&lt;&gt;"",$B11482&lt;=$C11482),$C11482-$B11482+1,"")</f>
        <v/>
      </c>
      <c r="G11482" s="5">
        <f>IF($F11482="","",$F11482*$D11482)</f>
        <v/>
      </c>
      <c r="H11482" s="42">
        <f>IF($G11482="","",$O11482)</f>
        <v/>
      </c>
      <c r="I11482" s="5">
        <f>IF($G11482="","",$G11482*IF($H11482="",$O11482,$H11482)/100)</f>
        <v/>
      </c>
      <c r="J11482" s="5">
        <f>IF(OR($L11482="",NOT(COUNTIFS($L$2:$L11482,$L11482)=1)),"",SUMIFS($G:$G,$L:$L,$L11482))</f>
        <v/>
      </c>
      <c r="K11482" s="5">
        <f>IF(OR($L11482="",NOT(COUNTIFS($L$2:$L11482,$L11482)=1)),"",SUMIFS($I:$I,$L:$L,$L11482))</f>
        <v/>
      </c>
      <c r="L11482" s="6">
        <f>IF($B11482="","",YEAR($B11482))</f>
        <v/>
      </c>
      <c r="M11482" s="6">
        <f>INT((ROW()-2)/39)+1</f>
        <v/>
      </c>
      <c r="N11482" s="6">
        <f>MOD(ROW()-2,39)+2</f>
        <v/>
      </c>
      <c r="O11482" s="42">
        <f>IF(AND($B11482&lt;&gt;"",$C11482&lt;&gt;"",$B11482&lt;=$C11482),INDEX(Szabalyok!$C:$C,$N11482),"")</f>
        <v/>
      </c>
      <c r="P11482">
        <f>IF(D11482="",P11481,P11481+1)</f>
        <v/>
      </c>
    </row>
    <row r="11483">
      <c r="A11483">
        <f>IF(P11483=P11482,0,P11483)</f>
        <v/>
      </c>
      <c r="B11483" s="41">
        <f>IF($M11483&gt;300,"",IF(OR(INDEX(Bemenet!$E$2:$E$301,$M11483)="",INDEX(Bemenet!$F$2:$F$301,$M11483)=""),"",MAX(INDEX(Bemenet!$E$2:$E$301,$M11483),INDEX(Szabalyok!$A:$A,$N11483))))</f>
        <v/>
      </c>
      <c r="C11483" s="41">
        <f>IF($B11483="","",MIN(INDEX(Bemenet!$F$2:$F$301,$M11483),INDEX(Szabalyok!$B:$B,$N11483)))</f>
        <v/>
      </c>
      <c r="D11483" s="5">
        <f>IF(AND($B11483&lt;&gt;"",$C11483&lt;&gt;"",$B11483&lt;=$C11483),INDEX(Bemenet!$G$2:$G$301,$M11483),"")</f>
        <v/>
      </c>
      <c r="E11483" s="6">
        <f>IF(AND($B11483&lt;&gt;"",$C11483&lt;&gt;"",$B11483&lt;=$C11483),INDEX(Bemenet!$D$2:$D$301,$M11483),"")</f>
        <v/>
      </c>
      <c r="F11483" s="5">
        <f>IF(AND($B11483&lt;&gt;"",$C11483&lt;&gt;"",$B11483&lt;=$C11483),$C11483-$B11483+1,"")</f>
        <v/>
      </c>
      <c r="G11483" s="5">
        <f>IF($F11483="","",$F11483*$D11483)</f>
        <v/>
      </c>
      <c r="H11483" s="42">
        <f>IF($G11483="","",$O11483)</f>
        <v/>
      </c>
      <c r="I11483" s="5">
        <f>IF($G11483="","",$G11483*IF($H11483="",$O11483,$H11483)/100)</f>
        <v/>
      </c>
      <c r="J11483" s="5">
        <f>IF(OR($L11483="",NOT(COUNTIFS($L$2:$L11483,$L11483)=1)),"",SUMIFS($G:$G,$L:$L,$L11483))</f>
        <v/>
      </c>
      <c r="K11483" s="5">
        <f>IF(OR($L11483="",NOT(COUNTIFS($L$2:$L11483,$L11483)=1)),"",SUMIFS($I:$I,$L:$L,$L11483))</f>
        <v/>
      </c>
      <c r="L11483" s="6">
        <f>IF($B11483="","",YEAR($B11483))</f>
        <v/>
      </c>
      <c r="M11483" s="6">
        <f>INT((ROW()-2)/39)+1</f>
        <v/>
      </c>
      <c r="N11483" s="6">
        <f>MOD(ROW()-2,39)+2</f>
        <v/>
      </c>
      <c r="O11483" s="42">
        <f>IF(AND($B11483&lt;&gt;"",$C11483&lt;&gt;"",$B11483&lt;=$C11483),INDEX(Szabalyok!$C:$C,$N11483),"")</f>
        <v/>
      </c>
      <c r="P11483">
        <f>IF(D11483="",P11482,P11482+1)</f>
        <v/>
      </c>
    </row>
    <row r="11484">
      <c r="A11484">
        <f>IF(P11484=P11483,0,P11484)</f>
        <v/>
      </c>
      <c r="B11484" s="41">
        <f>IF($M11484&gt;300,"",IF(OR(INDEX(Bemenet!$E$2:$E$301,$M11484)="",INDEX(Bemenet!$F$2:$F$301,$M11484)=""),"",MAX(INDEX(Bemenet!$E$2:$E$301,$M11484),INDEX(Szabalyok!$A:$A,$N11484))))</f>
        <v/>
      </c>
      <c r="C11484" s="41">
        <f>IF($B11484="","",MIN(INDEX(Bemenet!$F$2:$F$301,$M11484),INDEX(Szabalyok!$B:$B,$N11484)))</f>
        <v/>
      </c>
      <c r="D11484" s="5">
        <f>IF(AND($B11484&lt;&gt;"",$C11484&lt;&gt;"",$B11484&lt;=$C11484),INDEX(Bemenet!$G$2:$G$301,$M11484),"")</f>
        <v/>
      </c>
      <c r="E11484" s="6">
        <f>IF(AND($B11484&lt;&gt;"",$C11484&lt;&gt;"",$B11484&lt;=$C11484),INDEX(Bemenet!$D$2:$D$301,$M11484),"")</f>
        <v/>
      </c>
      <c r="F11484" s="5">
        <f>IF(AND($B11484&lt;&gt;"",$C11484&lt;&gt;"",$B11484&lt;=$C11484),$C11484-$B11484+1,"")</f>
        <v/>
      </c>
      <c r="G11484" s="5">
        <f>IF($F11484="","",$F11484*$D11484)</f>
        <v/>
      </c>
      <c r="H11484" s="42">
        <f>IF($G11484="","",$O11484)</f>
        <v/>
      </c>
      <c r="I11484" s="5">
        <f>IF($G11484="","",$G11484*IF($H11484="",$O11484,$H11484)/100)</f>
        <v/>
      </c>
      <c r="J11484" s="5">
        <f>IF(OR($L11484="",NOT(COUNTIFS($L$2:$L11484,$L11484)=1)),"",SUMIFS($G:$G,$L:$L,$L11484))</f>
        <v/>
      </c>
      <c r="K11484" s="5">
        <f>IF(OR($L11484="",NOT(COUNTIFS($L$2:$L11484,$L11484)=1)),"",SUMIFS($I:$I,$L:$L,$L11484))</f>
        <v/>
      </c>
      <c r="L11484" s="6">
        <f>IF($B11484="","",YEAR($B11484))</f>
        <v/>
      </c>
      <c r="M11484" s="6">
        <f>INT((ROW()-2)/39)+1</f>
        <v/>
      </c>
      <c r="N11484" s="6">
        <f>MOD(ROW()-2,39)+2</f>
        <v/>
      </c>
      <c r="O11484" s="42">
        <f>IF(AND($B11484&lt;&gt;"",$C11484&lt;&gt;"",$B11484&lt;=$C11484),INDEX(Szabalyok!$C:$C,$N11484),"")</f>
        <v/>
      </c>
      <c r="P11484">
        <f>IF(D11484="",P11483,P11483+1)</f>
        <v/>
      </c>
    </row>
    <row r="11485">
      <c r="A11485">
        <f>IF(P11485=P11484,0,P11485)</f>
        <v/>
      </c>
      <c r="B11485" s="41">
        <f>IF($M11485&gt;300,"",IF(OR(INDEX(Bemenet!$E$2:$E$301,$M11485)="",INDEX(Bemenet!$F$2:$F$301,$M11485)=""),"",MAX(INDEX(Bemenet!$E$2:$E$301,$M11485),INDEX(Szabalyok!$A:$A,$N11485))))</f>
        <v/>
      </c>
      <c r="C11485" s="41">
        <f>IF($B11485="","",MIN(INDEX(Bemenet!$F$2:$F$301,$M11485),INDEX(Szabalyok!$B:$B,$N11485)))</f>
        <v/>
      </c>
      <c r="D11485" s="5">
        <f>IF(AND($B11485&lt;&gt;"",$C11485&lt;&gt;"",$B11485&lt;=$C11485),INDEX(Bemenet!$G$2:$G$301,$M11485),"")</f>
        <v/>
      </c>
      <c r="E11485" s="6">
        <f>IF(AND($B11485&lt;&gt;"",$C11485&lt;&gt;"",$B11485&lt;=$C11485),INDEX(Bemenet!$D$2:$D$301,$M11485),"")</f>
        <v/>
      </c>
      <c r="F11485" s="5">
        <f>IF(AND($B11485&lt;&gt;"",$C11485&lt;&gt;"",$B11485&lt;=$C11485),$C11485-$B11485+1,"")</f>
        <v/>
      </c>
      <c r="G11485" s="5">
        <f>IF($F11485="","",$F11485*$D11485)</f>
        <v/>
      </c>
      <c r="H11485" s="42">
        <f>IF($G11485="","",$O11485)</f>
        <v/>
      </c>
      <c r="I11485" s="5">
        <f>IF($G11485="","",$G11485*IF($H11485="",$O11485,$H11485)/100)</f>
        <v/>
      </c>
      <c r="J11485" s="5">
        <f>IF(OR($L11485="",NOT(COUNTIFS($L$2:$L11485,$L11485)=1)),"",SUMIFS($G:$G,$L:$L,$L11485))</f>
        <v/>
      </c>
      <c r="K11485" s="5">
        <f>IF(OR($L11485="",NOT(COUNTIFS($L$2:$L11485,$L11485)=1)),"",SUMIFS($I:$I,$L:$L,$L11485))</f>
        <v/>
      </c>
      <c r="L11485" s="6">
        <f>IF($B11485="","",YEAR($B11485))</f>
        <v/>
      </c>
      <c r="M11485" s="6">
        <f>INT((ROW()-2)/39)+1</f>
        <v/>
      </c>
      <c r="N11485" s="6">
        <f>MOD(ROW()-2,39)+2</f>
        <v/>
      </c>
      <c r="O11485" s="42">
        <f>IF(AND($B11485&lt;&gt;"",$C11485&lt;&gt;"",$B11485&lt;=$C11485),INDEX(Szabalyok!$C:$C,$N11485),"")</f>
        <v/>
      </c>
      <c r="P11485">
        <f>IF(D11485="",P11484,P11484+1)</f>
        <v/>
      </c>
    </row>
    <row r="11486">
      <c r="A11486">
        <f>IF(P11486=P11485,0,P11486)</f>
        <v/>
      </c>
      <c r="B11486" s="41">
        <f>IF($M11486&gt;300,"",IF(OR(INDEX(Bemenet!$E$2:$E$301,$M11486)="",INDEX(Bemenet!$F$2:$F$301,$M11486)=""),"",MAX(INDEX(Bemenet!$E$2:$E$301,$M11486),INDEX(Szabalyok!$A:$A,$N11486))))</f>
        <v/>
      </c>
      <c r="C11486" s="41">
        <f>IF($B11486="","",MIN(INDEX(Bemenet!$F$2:$F$301,$M11486),INDEX(Szabalyok!$B:$B,$N11486)))</f>
        <v/>
      </c>
      <c r="D11486" s="5">
        <f>IF(AND($B11486&lt;&gt;"",$C11486&lt;&gt;"",$B11486&lt;=$C11486),INDEX(Bemenet!$G$2:$G$301,$M11486),"")</f>
        <v/>
      </c>
      <c r="E11486" s="6">
        <f>IF(AND($B11486&lt;&gt;"",$C11486&lt;&gt;"",$B11486&lt;=$C11486),INDEX(Bemenet!$D$2:$D$301,$M11486),"")</f>
        <v/>
      </c>
      <c r="F11486" s="5">
        <f>IF(AND($B11486&lt;&gt;"",$C11486&lt;&gt;"",$B11486&lt;=$C11486),$C11486-$B11486+1,"")</f>
        <v/>
      </c>
      <c r="G11486" s="5">
        <f>IF($F11486="","",$F11486*$D11486)</f>
        <v/>
      </c>
      <c r="H11486" s="42">
        <f>IF($G11486="","",$O11486)</f>
        <v/>
      </c>
      <c r="I11486" s="5">
        <f>IF($G11486="","",$G11486*IF($H11486="",$O11486,$H11486)/100)</f>
        <v/>
      </c>
      <c r="J11486" s="5">
        <f>IF(OR($L11486="",NOT(COUNTIFS($L$2:$L11486,$L11486)=1)),"",SUMIFS($G:$G,$L:$L,$L11486))</f>
        <v/>
      </c>
      <c r="K11486" s="5">
        <f>IF(OR($L11486="",NOT(COUNTIFS($L$2:$L11486,$L11486)=1)),"",SUMIFS($I:$I,$L:$L,$L11486))</f>
        <v/>
      </c>
      <c r="L11486" s="6">
        <f>IF($B11486="","",YEAR($B11486))</f>
        <v/>
      </c>
      <c r="M11486" s="6">
        <f>INT((ROW()-2)/39)+1</f>
        <v/>
      </c>
      <c r="N11486" s="6">
        <f>MOD(ROW()-2,39)+2</f>
        <v/>
      </c>
      <c r="O11486" s="42">
        <f>IF(AND($B11486&lt;&gt;"",$C11486&lt;&gt;"",$B11486&lt;=$C11486),INDEX(Szabalyok!$C:$C,$N11486),"")</f>
        <v/>
      </c>
      <c r="P11486">
        <f>IF(D11486="",P11485,P11485+1)</f>
        <v/>
      </c>
    </row>
    <row r="11487">
      <c r="A11487">
        <f>IF(P11487=P11486,0,P11487)</f>
        <v/>
      </c>
      <c r="B11487" s="41">
        <f>IF($M11487&gt;300,"",IF(OR(INDEX(Bemenet!$E$2:$E$301,$M11487)="",INDEX(Bemenet!$F$2:$F$301,$M11487)=""),"",MAX(INDEX(Bemenet!$E$2:$E$301,$M11487),INDEX(Szabalyok!$A:$A,$N11487))))</f>
        <v/>
      </c>
      <c r="C11487" s="41">
        <f>IF($B11487="","",MIN(INDEX(Bemenet!$F$2:$F$301,$M11487),INDEX(Szabalyok!$B:$B,$N11487)))</f>
        <v/>
      </c>
      <c r="D11487" s="5">
        <f>IF(AND($B11487&lt;&gt;"",$C11487&lt;&gt;"",$B11487&lt;=$C11487),INDEX(Bemenet!$G$2:$G$301,$M11487),"")</f>
        <v/>
      </c>
      <c r="E11487" s="6">
        <f>IF(AND($B11487&lt;&gt;"",$C11487&lt;&gt;"",$B11487&lt;=$C11487),INDEX(Bemenet!$D$2:$D$301,$M11487),"")</f>
        <v/>
      </c>
      <c r="F11487" s="5">
        <f>IF(AND($B11487&lt;&gt;"",$C11487&lt;&gt;"",$B11487&lt;=$C11487),$C11487-$B11487+1,"")</f>
        <v/>
      </c>
      <c r="G11487" s="5">
        <f>IF($F11487="","",$F11487*$D11487)</f>
        <v/>
      </c>
      <c r="H11487" s="42">
        <f>IF($G11487="","",$O11487)</f>
        <v/>
      </c>
      <c r="I11487" s="5">
        <f>IF($G11487="","",$G11487*IF($H11487="",$O11487,$H11487)/100)</f>
        <v/>
      </c>
      <c r="J11487" s="5">
        <f>IF(OR($L11487="",NOT(COUNTIFS($L$2:$L11487,$L11487)=1)),"",SUMIFS($G:$G,$L:$L,$L11487))</f>
        <v/>
      </c>
      <c r="K11487" s="5">
        <f>IF(OR($L11487="",NOT(COUNTIFS($L$2:$L11487,$L11487)=1)),"",SUMIFS($I:$I,$L:$L,$L11487))</f>
        <v/>
      </c>
      <c r="L11487" s="6">
        <f>IF($B11487="","",YEAR($B11487))</f>
        <v/>
      </c>
      <c r="M11487" s="6">
        <f>INT((ROW()-2)/39)+1</f>
        <v/>
      </c>
      <c r="N11487" s="6">
        <f>MOD(ROW()-2,39)+2</f>
        <v/>
      </c>
      <c r="O11487" s="42">
        <f>IF(AND($B11487&lt;&gt;"",$C11487&lt;&gt;"",$B11487&lt;=$C11487),INDEX(Szabalyok!$C:$C,$N11487),"")</f>
        <v/>
      </c>
      <c r="P11487">
        <f>IF(D11487="",P11486,P11486+1)</f>
        <v/>
      </c>
    </row>
    <row r="11488">
      <c r="A11488">
        <f>IF(P11488=P11487,0,P11488)</f>
        <v/>
      </c>
      <c r="B11488" s="41">
        <f>IF($M11488&gt;300,"",IF(OR(INDEX(Bemenet!$E$2:$E$301,$M11488)="",INDEX(Bemenet!$F$2:$F$301,$M11488)=""),"",MAX(INDEX(Bemenet!$E$2:$E$301,$M11488),INDEX(Szabalyok!$A:$A,$N11488))))</f>
        <v/>
      </c>
      <c r="C11488" s="41">
        <f>IF($B11488="","",MIN(INDEX(Bemenet!$F$2:$F$301,$M11488),INDEX(Szabalyok!$B:$B,$N11488)))</f>
        <v/>
      </c>
      <c r="D11488" s="5">
        <f>IF(AND($B11488&lt;&gt;"",$C11488&lt;&gt;"",$B11488&lt;=$C11488),INDEX(Bemenet!$G$2:$G$301,$M11488),"")</f>
        <v/>
      </c>
      <c r="E11488" s="6">
        <f>IF(AND($B11488&lt;&gt;"",$C11488&lt;&gt;"",$B11488&lt;=$C11488),INDEX(Bemenet!$D$2:$D$301,$M11488),"")</f>
        <v/>
      </c>
      <c r="F11488" s="5">
        <f>IF(AND($B11488&lt;&gt;"",$C11488&lt;&gt;"",$B11488&lt;=$C11488),$C11488-$B11488+1,"")</f>
        <v/>
      </c>
      <c r="G11488" s="5">
        <f>IF($F11488="","",$F11488*$D11488)</f>
        <v/>
      </c>
      <c r="H11488" s="42">
        <f>IF($G11488="","",$O11488)</f>
        <v/>
      </c>
      <c r="I11488" s="5">
        <f>IF($G11488="","",$G11488*IF($H11488="",$O11488,$H11488)/100)</f>
        <v/>
      </c>
      <c r="J11488" s="5">
        <f>IF(OR($L11488="",NOT(COUNTIFS($L$2:$L11488,$L11488)=1)),"",SUMIFS($G:$G,$L:$L,$L11488))</f>
        <v/>
      </c>
      <c r="K11488" s="5">
        <f>IF(OR($L11488="",NOT(COUNTIFS($L$2:$L11488,$L11488)=1)),"",SUMIFS($I:$I,$L:$L,$L11488))</f>
        <v/>
      </c>
      <c r="L11488" s="6">
        <f>IF($B11488="","",YEAR($B11488))</f>
        <v/>
      </c>
      <c r="M11488" s="6">
        <f>INT((ROW()-2)/39)+1</f>
        <v/>
      </c>
      <c r="N11488" s="6">
        <f>MOD(ROW()-2,39)+2</f>
        <v/>
      </c>
      <c r="O11488" s="42">
        <f>IF(AND($B11488&lt;&gt;"",$C11488&lt;&gt;"",$B11488&lt;=$C11488),INDEX(Szabalyok!$C:$C,$N11488),"")</f>
        <v/>
      </c>
      <c r="P11488">
        <f>IF(D11488="",P11487,P11487+1)</f>
        <v/>
      </c>
    </row>
    <row r="11489">
      <c r="A11489">
        <f>IF(P11489=P11488,0,P11489)</f>
        <v/>
      </c>
      <c r="B11489" s="41">
        <f>IF($M11489&gt;300,"",IF(OR(INDEX(Bemenet!$E$2:$E$301,$M11489)="",INDEX(Bemenet!$F$2:$F$301,$M11489)=""),"",MAX(INDEX(Bemenet!$E$2:$E$301,$M11489),INDEX(Szabalyok!$A:$A,$N11489))))</f>
        <v/>
      </c>
      <c r="C11489" s="41">
        <f>IF($B11489="","",MIN(INDEX(Bemenet!$F$2:$F$301,$M11489),INDEX(Szabalyok!$B:$B,$N11489)))</f>
        <v/>
      </c>
      <c r="D11489" s="5">
        <f>IF(AND($B11489&lt;&gt;"",$C11489&lt;&gt;"",$B11489&lt;=$C11489),INDEX(Bemenet!$G$2:$G$301,$M11489),"")</f>
        <v/>
      </c>
      <c r="E11489" s="6">
        <f>IF(AND($B11489&lt;&gt;"",$C11489&lt;&gt;"",$B11489&lt;=$C11489),INDEX(Bemenet!$D$2:$D$301,$M11489),"")</f>
        <v/>
      </c>
      <c r="F11489" s="5">
        <f>IF(AND($B11489&lt;&gt;"",$C11489&lt;&gt;"",$B11489&lt;=$C11489),$C11489-$B11489+1,"")</f>
        <v/>
      </c>
      <c r="G11489" s="5">
        <f>IF($F11489="","",$F11489*$D11489)</f>
        <v/>
      </c>
      <c r="H11489" s="42">
        <f>IF($G11489="","",$O11489)</f>
        <v/>
      </c>
      <c r="I11489" s="5">
        <f>IF($G11489="","",$G11489*IF($H11489="",$O11489,$H11489)/100)</f>
        <v/>
      </c>
      <c r="J11489" s="5">
        <f>IF(OR($L11489="",NOT(COUNTIFS($L$2:$L11489,$L11489)=1)),"",SUMIFS($G:$G,$L:$L,$L11489))</f>
        <v/>
      </c>
      <c r="K11489" s="5">
        <f>IF(OR($L11489="",NOT(COUNTIFS($L$2:$L11489,$L11489)=1)),"",SUMIFS($I:$I,$L:$L,$L11489))</f>
        <v/>
      </c>
      <c r="L11489" s="6">
        <f>IF($B11489="","",YEAR($B11489))</f>
        <v/>
      </c>
      <c r="M11489" s="6">
        <f>INT((ROW()-2)/39)+1</f>
        <v/>
      </c>
      <c r="N11489" s="6">
        <f>MOD(ROW()-2,39)+2</f>
        <v/>
      </c>
      <c r="O11489" s="42">
        <f>IF(AND($B11489&lt;&gt;"",$C11489&lt;&gt;"",$B11489&lt;=$C11489),INDEX(Szabalyok!$C:$C,$N11489),"")</f>
        <v/>
      </c>
      <c r="P11489">
        <f>IF(D11489="",P11488,P11488+1)</f>
        <v/>
      </c>
    </row>
    <row r="11490">
      <c r="A11490">
        <f>IF(P11490=P11489,0,P11490)</f>
        <v/>
      </c>
      <c r="B11490" s="41">
        <f>IF($M11490&gt;300,"",IF(OR(INDEX(Bemenet!$E$2:$E$301,$M11490)="",INDEX(Bemenet!$F$2:$F$301,$M11490)=""),"",MAX(INDEX(Bemenet!$E$2:$E$301,$M11490),INDEX(Szabalyok!$A:$A,$N11490))))</f>
        <v/>
      </c>
      <c r="C11490" s="41">
        <f>IF($B11490="","",MIN(INDEX(Bemenet!$F$2:$F$301,$M11490),INDEX(Szabalyok!$B:$B,$N11490)))</f>
        <v/>
      </c>
      <c r="D11490" s="5">
        <f>IF(AND($B11490&lt;&gt;"",$C11490&lt;&gt;"",$B11490&lt;=$C11490),INDEX(Bemenet!$G$2:$G$301,$M11490),"")</f>
        <v/>
      </c>
      <c r="E11490" s="6">
        <f>IF(AND($B11490&lt;&gt;"",$C11490&lt;&gt;"",$B11490&lt;=$C11490),INDEX(Bemenet!$D$2:$D$301,$M11490),"")</f>
        <v/>
      </c>
      <c r="F11490" s="5">
        <f>IF(AND($B11490&lt;&gt;"",$C11490&lt;&gt;"",$B11490&lt;=$C11490),$C11490-$B11490+1,"")</f>
        <v/>
      </c>
      <c r="G11490" s="5">
        <f>IF($F11490="","",$F11490*$D11490)</f>
        <v/>
      </c>
      <c r="H11490" s="42">
        <f>IF($G11490="","",$O11490)</f>
        <v/>
      </c>
      <c r="I11490" s="5">
        <f>IF($G11490="","",$G11490*IF($H11490="",$O11490,$H11490)/100)</f>
        <v/>
      </c>
      <c r="J11490" s="5">
        <f>IF(OR($L11490="",NOT(COUNTIFS($L$2:$L11490,$L11490)=1)),"",SUMIFS($G:$G,$L:$L,$L11490))</f>
        <v/>
      </c>
      <c r="K11490" s="5">
        <f>IF(OR($L11490="",NOT(COUNTIFS($L$2:$L11490,$L11490)=1)),"",SUMIFS($I:$I,$L:$L,$L11490))</f>
        <v/>
      </c>
      <c r="L11490" s="6">
        <f>IF($B11490="","",YEAR($B11490))</f>
        <v/>
      </c>
      <c r="M11490" s="6">
        <f>INT((ROW()-2)/39)+1</f>
        <v/>
      </c>
      <c r="N11490" s="6">
        <f>MOD(ROW()-2,39)+2</f>
        <v/>
      </c>
      <c r="O11490" s="42">
        <f>IF(AND($B11490&lt;&gt;"",$C11490&lt;&gt;"",$B11490&lt;=$C11490),INDEX(Szabalyok!$C:$C,$N11490),"")</f>
        <v/>
      </c>
      <c r="P11490">
        <f>IF(D11490="",P11489,P11489+1)</f>
        <v/>
      </c>
    </row>
    <row r="11491">
      <c r="A11491">
        <f>IF(P11491=P11490,0,P11491)</f>
        <v/>
      </c>
      <c r="B11491" s="41">
        <f>IF($M11491&gt;300,"",IF(OR(INDEX(Bemenet!$E$2:$E$301,$M11491)="",INDEX(Bemenet!$F$2:$F$301,$M11491)=""),"",MAX(INDEX(Bemenet!$E$2:$E$301,$M11491),INDEX(Szabalyok!$A:$A,$N11491))))</f>
        <v/>
      </c>
      <c r="C11491" s="41">
        <f>IF($B11491="","",MIN(INDEX(Bemenet!$F$2:$F$301,$M11491),INDEX(Szabalyok!$B:$B,$N11491)))</f>
        <v/>
      </c>
      <c r="D11491" s="5">
        <f>IF(AND($B11491&lt;&gt;"",$C11491&lt;&gt;"",$B11491&lt;=$C11491),INDEX(Bemenet!$G$2:$G$301,$M11491),"")</f>
        <v/>
      </c>
      <c r="E11491" s="6">
        <f>IF(AND($B11491&lt;&gt;"",$C11491&lt;&gt;"",$B11491&lt;=$C11491),INDEX(Bemenet!$D$2:$D$301,$M11491),"")</f>
        <v/>
      </c>
      <c r="F11491" s="5">
        <f>IF(AND($B11491&lt;&gt;"",$C11491&lt;&gt;"",$B11491&lt;=$C11491),$C11491-$B11491+1,"")</f>
        <v/>
      </c>
      <c r="G11491" s="5">
        <f>IF($F11491="","",$F11491*$D11491)</f>
        <v/>
      </c>
      <c r="H11491" s="42">
        <f>IF($G11491="","",$O11491)</f>
        <v/>
      </c>
      <c r="I11491" s="5">
        <f>IF($G11491="","",$G11491*IF($H11491="",$O11491,$H11491)/100)</f>
        <v/>
      </c>
      <c r="J11491" s="5">
        <f>IF(OR($L11491="",NOT(COUNTIFS($L$2:$L11491,$L11491)=1)),"",SUMIFS($G:$G,$L:$L,$L11491))</f>
        <v/>
      </c>
      <c r="K11491" s="5">
        <f>IF(OR($L11491="",NOT(COUNTIFS($L$2:$L11491,$L11491)=1)),"",SUMIFS($I:$I,$L:$L,$L11491))</f>
        <v/>
      </c>
      <c r="L11491" s="6">
        <f>IF($B11491="","",YEAR($B11491))</f>
        <v/>
      </c>
      <c r="M11491" s="6">
        <f>INT((ROW()-2)/39)+1</f>
        <v/>
      </c>
      <c r="N11491" s="6">
        <f>MOD(ROW()-2,39)+2</f>
        <v/>
      </c>
      <c r="O11491" s="42">
        <f>IF(AND($B11491&lt;&gt;"",$C11491&lt;&gt;"",$B11491&lt;=$C11491),INDEX(Szabalyok!$C:$C,$N11491),"")</f>
        <v/>
      </c>
      <c r="P11491">
        <f>IF(D11491="",P11490,P11490+1)</f>
        <v/>
      </c>
    </row>
    <row r="11492">
      <c r="A11492">
        <f>IF(P11492=P11491,0,P11492)</f>
        <v/>
      </c>
      <c r="B11492" s="41">
        <f>IF($M11492&gt;300,"",IF(OR(INDEX(Bemenet!$E$2:$E$301,$M11492)="",INDEX(Bemenet!$F$2:$F$301,$M11492)=""),"",MAX(INDEX(Bemenet!$E$2:$E$301,$M11492),INDEX(Szabalyok!$A:$A,$N11492))))</f>
        <v/>
      </c>
      <c r="C11492" s="41">
        <f>IF($B11492="","",MIN(INDEX(Bemenet!$F$2:$F$301,$M11492),INDEX(Szabalyok!$B:$B,$N11492)))</f>
        <v/>
      </c>
      <c r="D11492" s="5">
        <f>IF(AND($B11492&lt;&gt;"",$C11492&lt;&gt;"",$B11492&lt;=$C11492),INDEX(Bemenet!$G$2:$G$301,$M11492),"")</f>
        <v/>
      </c>
      <c r="E11492" s="6">
        <f>IF(AND($B11492&lt;&gt;"",$C11492&lt;&gt;"",$B11492&lt;=$C11492),INDEX(Bemenet!$D$2:$D$301,$M11492),"")</f>
        <v/>
      </c>
      <c r="F11492" s="5">
        <f>IF(AND($B11492&lt;&gt;"",$C11492&lt;&gt;"",$B11492&lt;=$C11492),$C11492-$B11492+1,"")</f>
        <v/>
      </c>
      <c r="G11492" s="5">
        <f>IF($F11492="","",$F11492*$D11492)</f>
        <v/>
      </c>
      <c r="H11492" s="42">
        <f>IF($G11492="","",$O11492)</f>
        <v/>
      </c>
      <c r="I11492" s="5">
        <f>IF($G11492="","",$G11492*IF($H11492="",$O11492,$H11492)/100)</f>
        <v/>
      </c>
      <c r="J11492" s="5">
        <f>IF(OR($L11492="",NOT(COUNTIFS($L$2:$L11492,$L11492)=1)),"",SUMIFS($G:$G,$L:$L,$L11492))</f>
        <v/>
      </c>
      <c r="K11492" s="5">
        <f>IF(OR($L11492="",NOT(COUNTIFS($L$2:$L11492,$L11492)=1)),"",SUMIFS($I:$I,$L:$L,$L11492))</f>
        <v/>
      </c>
      <c r="L11492" s="6">
        <f>IF($B11492="","",YEAR($B11492))</f>
        <v/>
      </c>
      <c r="M11492" s="6">
        <f>INT((ROW()-2)/39)+1</f>
        <v/>
      </c>
      <c r="N11492" s="6">
        <f>MOD(ROW()-2,39)+2</f>
        <v/>
      </c>
      <c r="O11492" s="42">
        <f>IF(AND($B11492&lt;&gt;"",$C11492&lt;&gt;"",$B11492&lt;=$C11492),INDEX(Szabalyok!$C:$C,$N11492),"")</f>
        <v/>
      </c>
      <c r="P11492">
        <f>IF(D11492="",P11491,P11491+1)</f>
        <v/>
      </c>
    </row>
    <row r="11493">
      <c r="A11493">
        <f>IF(P11493=P11492,0,P11493)</f>
        <v/>
      </c>
      <c r="B11493" s="41">
        <f>IF($M11493&gt;300,"",IF(OR(INDEX(Bemenet!$E$2:$E$301,$M11493)="",INDEX(Bemenet!$F$2:$F$301,$M11493)=""),"",MAX(INDEX(Bemenet!$E$2:$E$301,$M11493),INDEX(Szabalyok!$A:$A,$N11493))))</f>
        <v/>
      </c>
      <c r="C11493" s="41">
        <f>IF($B11493="","",MIN(INDEX(Bemenet!$F$2:$F$301,$M11493),INDEX(Szabalyok!$B:$B,$N11493)))</f>
        <v/>
      </c>
      <c r="D11493" s="5">
        <f>IF(AND($B11493&lt;&gt;"",$C11493&lt;&gt;"",$B11493&lt;=$C11493),INDEX(Bemenet!$G$2:$G$301,$M11493),"")</f>
        <v/>
      </c>
      <c r="E11493" s="6">
        <f>IF(AND($B11493&lt;&gt;"",$C11493&lt;&gt;"",$B11493&lt;=$C11493),INDEX(Bemenet!$D$2:$D$301,$M11493),"")</f>
        <v/>
      </c>
      <c r="F11493" s="5">
        <f>IF(AND($B11493&lt;&gt;"",$C11493&lt;&gt;"",$B11493&lt;=$C11493),$C11493-$B11493+1,"")</f>
        <v/>
      </c>
      <c r="G11493" s="5">
        <f>IF($F11493="","",$F11493*$D11493)</f>
        <v/>
      </c>
      <c r="H11493" s="42">
        <f>IF($G11493="","",$O11493)</f>
        <v/>
      </c>
      <c r="I11493" s="5">
        <f>IF($G11493="","",$G11493*IF($H11493="",$O11493,$H11493)/100)</f>
        <v/>
      </c>
      <c r="J11493" s="5">
        <f>IF(OR($L11493="",NOT(COUNTIFS($L$2:$L11493,$L11493)=1)),"",SUMIFS($G:$G,$L:$L,$L11493))</f>
        <v/>
      </c>
      <c r="K11493" s="5">
        <f>IF(OR($L11493="",NOT(COUNTIFS($L$2:$L11493,$L11493)=1)),"",SUMIFS($I:$I,$L:$L,$L11493))</f>
        <v/>
      </c>
      <c r="L11493" s="6">
        <f>IF($B11493="","",YEAR($B11493))</f>
        <v/>
      </c>
      <c r="M11493" s="6">
        <f>INT((ROW()-2)/39)+1</f>
        <v/>
      </c>
      <c r="N11493" s="6">
        <f>MOD(ROW()-2,39)+2</f>
        <v/>
      </c>
      <c r="O11493" s="42">
        <f>IF(AND($B11493&lt;&gt;"",$C11493&lt;&gt;"",$B11493&lt;=$C11493),INDEX(Szabalyok!$C:$C,$N11493),"")</f>
        <v/>
      </c>
      <c r="P11493">
        <f>IF(D11493="",P11492,P11492+1)</f>
        <v/>
      </c>
    </row>
    <row r="11494">
      <c r="A11494">
        <f>IF(P11494=P11493,0,P11494)</f>
        <v/>
      </c>
      <c r="B11494" s="41">
        <f>IF($M11494&gt;300,"",IF(OR(INDEX(Bemenet!$E$2:$E$301,$M11494)="",INDEX(Bemenet!$F$2:$F$301,$M11494)=""),"",MAX(INDEX(Bemenet!$E$2:$E$301,$M11494),INDEX(Szabalyok!$A:$A,$N11494))))</f>
        <v/>
      </c>
      <c r="C11494" s="41">
        <f>IF($B11494="","",MIN(INDEX(Bemenet!$F$2:$F$301,$M11494),INDEX(Szabalyok!$B:$B,$N11494)))</f>
        <v/>
      </c>
      <c r="D11494" s="5">
        <f>IF(AND($B11494&lt;&gt;"",$C11494&lt;&gt;"",$B11494&lt;=$C11494),INDEX(Bemenet!$G$2:$G$301,$M11494),"")</f>
        <v/>
      </c>
      <c r="E11494" s="6">
        <f>IF(AND($B11494&lt;&gt;"",$C11494&lt;&gt;"",$B11494&lt;=$C11494),INDEX(Bemenet!$D$2:$D$301,$M11494),"")</f>
        <v/>
      </c>
      <c r="F11494" s="5">
        <f>IF(AND($B11494&lt;&gt;"",$C11494&lt;&gt;"",$B11494&lt;=$C11494),$C11494-$B11494+1,"")</f>
        <v/>
      </c>
      <c r="G11494" s="5">
        <f>IF($F11494="","",$F11494*$D11494)</f>
        <v/>
      </c>
      <c r="H11494" s="42">
        <f>IF($G11494="","",$O11494)</f>
        <v/>
      </c>
      <c r="I11494" s="5">
        <f>IF($G11494="","",$G11494*IF($H11494="",$O11494,$H11494)/100)</f>
        <v/>
      </c>
      <c r="J11494" s="5">
        <f>IF(OR($L11494="",NOT(COUNTIFS($L$2:$L11494,$L11494)=1)),"",SUMIFS($G:$G,$L:$L,$L11494))</f>
        <v/>
      </c>
      <c r="K11494" s="5">
        <f>IF(OR($L11494="",NOT(COUNTIFS($L$2:$L11494,$L11494)=1)),"",SUMIFS($I:$I,$L:$L,$L11494))</f>
        <v/>
      </c>
      <c r="L11494" s="6">
        <f>IF($B11494="","",YEAR($B11494))</f>
        <v/>
      </c>
      <c r="M11494" s="6">
        <f>INT((ROW()-2)/39)+1</f>
        <v/>
      </c>
      <c r="N11494" s="6">
        <f>MOD(ROW()-2,39)+2</f>
        <v/>
      </c>
      <c r="O11494" s="42">
        <f>IF(AND($B11494&lt;&gt;"",$C11494&lt;&gt;"",$B11494&lt;=$C11494),INDEX(Szabalyok!$C:$C,$N11494),"")</f>
        <v/>
      </c>
      <c r="P11494">
        <f>IF(D11494="",P11493,P11493+1)</f>
        <v/>
      </c>
    </row>
    <row r="11495">
      <c r="A11495">
        <f>IF(P11495=P11494,0,P11495)</f>
        <v/>
      </c>
      <c r="B11495" s="41">
        <f>IF($M11495&gt;300,"",IF(OR(INDEX(Bemenet!$E$2:$E$301,$M11495)="",INDEX(Bemenet!$F$2:$F$301,$M11495)=""),"",MAX(INDEX(Bemenet!$E$2:$E$301,$M11495),INDEX(Szabalyok!$A:$A,$N11495))))</f>
        <v/>
      </c>
      <c r="C11495" s="41">
        <f>IF($B11495="","",MIN(INDEX(Bemenet!$F$2:$F$301,$M11495),INDEX(Szabalyok!$B:$B,$N11495)))</f>
        <v/>
      </c>
      <c r="D11495" s="5">
        <f>IF(AND($B11495&lt;&gt;"",$C11495&lt;&gt;"",$B11495&lt;=$C11495),INDEX(Bemenet!$G$2:$G$301,$M11495),"")</f>
        <v/>
      </c>
      <c r="E11495" s="6">
        <f>IF(AND($B11495&lt;&gt;"",$C11495&lt;&gt;"",$B11495&lt;=$C11495),INDEX(Bemenet!$D$2:$D$301,$M11495),"")</f>
        <v/>
      </c>
      <c r="F11495" s="5">
        <f>IF(AND($B11495&lt;&gt;"",$C11495&lt;&gt;"",$B11495&lt;=$C11495),$C11495-$B11495+1,"")</f>
        <v/>
      </c>
      <c r="G11495" s="5">
        <f>IF($F11495="","",$F11495*$D11495)</f>
        <v/>
      </c>
      <c r="H11495" s="42">
        <f>IF($G11495="","",$O11495)</f>
        <v/>
      </c>
      <c r="I11495" s="5">
        <f>IF($G11495="","",$G11495*IF($H11495="",$O11495,$H11495)/100)</f>
        <v/>
      </c>
      <c r="J11495" s="5">
        <f>IF(OR($L11495="",NOT(COUNTIFS($L$2:$L11495,$L11495)=1)),"",SUMIFS($G:$G,$L:$L,$L11495))</f>
        <v/>
      </c>
      <c r="K11495" s="5">
        <f>IF(OR($L11495="",NOT(COUNTIFS($L$2:$L11495,$L11495)=1)),"",SUMIFS($I:$I,$L:$L,$L11495))</f>
        <v/>
      </c>
      <c r="L11495" s="6">
        <f>IF($B11495="","",YEAR($B11495))</f>
        <v/>
      </c>
      <c r="M11495" s="6">
        <f>INT((ROW()-2)/39)+1</f>
        <v/>
      </c>
      <c r="N11495" s="6">
        <f>MOD(ROW()-2,39)+2</f>
        <v/>
      </c>
      <c r="O11495" s="42">
        <f>IF(AND($B11495&lt;&gt;"",$C11495&lt;&gt;"",$B11495&lt;=$C11495),INDEX(Szabalyok!$C:$C,$N11495),"")</f>
        <v/>
      </c>
      <c r="P11495">
        <f>IF(D11495="",P11494,P11494+1)</f>
        <v/>
      </c>
    </row>
    <row r="11496">
      <c r="A11496">
        <f>IF(P11496=P11495,0,P11496)</f>
        <v/>
      </c>
      <c r="B11496" s="41">
        <f>IF($M11496&gt;300,"",IF(OR(INDEX(Bemenet!$E$2:$E$301,$M11496)="",INDEX(Bemenet!$F$2:$F$301,$M11496)=""),"",MAX(INDEX(Bemenet!$E$2:$E$301,$M11496),INDEX(Szabalyok!$A:$A,$N11496))))</f>
        <v/>
      </c>
      <c r="C11496" s="41">
        <f>IF($B11496="","",MIN(INDEX(Bemenet!$F$2:$F$301,$M11496),INDEX(Szabalyok!$B:$B,$N11496)))</f>
        <v/>
      </c>
      <c r="D11496" s="5">
        <f>IF(AND($B11496&lt;&gt;"",$C11496&lt;&gt;"",$B11496&lt;=$C11496),INDEX(Bemenet!$G$2:$G$301,$M11496),"")</f>
        <v/>
      </c>
      <c r="E11496" s="6">
        <f>IF(AND($B11496&lt;&gt;"",$C11496&lt;&gt;"",$B11496&lt;=$C11496),INDEX(Bemenet!$D$2:$D$301,$M11496),"")</f>
        <v/>
      </c>
      <c r="F11496" s="5">
        <f>IF(AND($B11496&lt;&gt;"",$C11496&lt;&gt;"",$B11496&lt;=$C11496),$C11496-$B11496+1,"")</f>
        <v/>
      </c>
      <c r="G11496" s="5">
        <f>IF($F11496="","",$F11496*$D11496)</f>
        <v/>
      </c>
      <c r="H11496" s="42">
        <f>IF($G11496="","",$O11496)</f>
        <v/>
      </c>
      <c r="I11496" s="5">
        <f>IF($G11496="","",$G11496*IF($H11496="",$O11496,$H11496)/100)</f>
        <v/>
      </c>
      <c r="J11496" s="5">
        <f>IF(OR($L11496="",NOT(COUNTIFS($L$2:$L11496,$L11496)=1)),"",SUMIFS($G:$G,$L:$L,$L11496))</f>
        <v/>
      </c>
      <c r="K11496" s="5">
        <f>IF(OR($L11496="",NOT(COUNTIFS($L$2:$L11496,$L11496)=1)),"",SUMIFS($I:$I,$L:$L,$L11496))</f>
        <v/>
      </c>
      <c r="L11496" s="6">
        <f>IF($B11496="","",YEAR($B11496))</f>
        <v/>
      </c>
      <c r="M11496" s="6">
        <f>INT((ROW()-2)/39)+1</f>
        <v/>
      </c>
      <c r="N11496" s="6">
        <f>MOD(ROW()-2,39)+2</f>
        <v/>
      </c>
      <c r="O11496" s="42">
        <f>IF(AND($B11496&lt;&gt;"",$C11496&lt;&gt;"",$B11496&lt;=$C11496),INDEX(Szabalyok!$C:$C,$N11496),"")</f>
        <v/>
      </c>
      <c r="P11496">
        <f>IF(D11496="",P11495,P11495+1)</f>
        <v/>
      </c>
    </row>
    <row r="11497">
      <c r="A11497">
        <f>IF(P11497=P11496,0,P11497)</f>
        <v/>
      </c>
      <c r="B11497" s="41">
        <f>IF($M11497&gt;300,"",IF(OR(INDEX(Bemenet!$E$2:$E$301,$M11497)="",INDEX(Bemenet!$F$2:$F$301,$M11497)=""),"",MAX(INDEX(Bemenet!$E$2:$E$301,$M11497),INDEX(Szabalyok!$A:$A,$N11497))))</f>
        <v/>
      </c>
      <c r="C11497" s="41">
        <f>IF($B11497="","",MIN(INDEX(Bemenet!$F$2:$F$301,$M11497),INDEX(Szabalyok!$B:$B,$N11497)))</f>
        <v/>
      </c>
      <c r="D11497" s="5">
        <f>IF(AND($B11497&lt;&gt;"",$C11497&lt;&gt;"",$B11497&lt;=$C11497),INDEX(Bemenet!$G$2:$G$301,$M11497),"")</f>
        <v/>
      </c>
      <c r="E11497" s="6">
        <f>IF(AND($B11497&lt;&gt;"",$C11497&lt;&gt;"",$B11497&lt;=$C11497),INDEX(Bemenet!$D$2:$D$301,$M11497),"")</f>
        <v/>
      </c>
      <c r="F11497" s="5">
        <f>IF(AND($B11497&lt;&gt;"",$C11497&lt;&gt;"",$B11497&lt;=$C11497),$C11497-$B11497+1,"")</f>
        <v/>
      </c>
      <c r="G11497" s="5">
        <f>IF($F11497="","",$F11497*$D11497)</f>
        <v/>
      </c>
      <c r="H11497" s="42">
        <f>IF($G11497="","",$O11497)</f>
        <v/>
      </c>
      <c r="I11497" s="5">
        <f>IF($G11497="","",$G11497*IF($H11497="",$O11497,$H11497)/100)</f>
        <v/>
      </c>
      <c r="J11497" s="5">
        <f>IF(OR($L11497="",NOT(COUNTIFS($L$2:$L11497,$L11497)=1)),"",SUMIFS($G:$G,$L:$L,$L11497))</f>
        <v/>
      </c>
      <c r="K11497" s="5">
        <f>IF(OR($L11497="",NOT(COUNTIFS($L$2:$L11497,$L11497)=1)),"",SUMIFS($I:$I,$L:$L,$L11497))</f>
        <v/>
      </c>
      <c r="L11497" s="6">
        <f>IF($B11497="","",YEAR($B11497))</f>
        <v/>
      </c>
      <c r="M11497" s="6">
        <f>INT((ROW()-2)/39)+1</f>
        <v/>
      </c>
      <c r="N11497" s="6">
        <f>MOD(ROW()-2,39)+2</f>
        <v/>
      </c>
      <c r="O11497" s="42">
        <f>IF(AND($B11497&lt;&gt;"",$C11497&lt;&gt;"",$B11497&lt;=$C11497),INDEX(Szabalyok!$C:$C,$N11497),"")</f>
        <v/>
      </c>
      <c r="P11497">
        <f>IF(D11497="",P11496,P11496+1)</f>
        <v/>
      </c>
    </row>
    <row r="11498">
      <c r="A11498">
        <f>IF(P11498=P11497,0,P11498)</f>
        <v/>
      </c>
      <c r="B11498" s="41">
        <f>IF($M11498&gt;300,"",IF(OR(INDEX(Bemenet!$E$2:$E$301,$M11498)="",INDEX(Bemenet!$F$2:$F$301,$M11498)=""),"",MAX(INDEX(Bemenet!$E$2:$E$301,$M11498),INDEX(Szabalyok!$A:$A,$N11498))))</f>
        <v/>
      </c>
      <c r="C11498" s="41">
        <f>IF($B11498="","",MIN(INDEX(Bemenet!$F$2:$F$301,$M11498),INDEX(Szabalyok!$B:$B,$N11498)))</f>
        <v/>
      </c>
      <c r="D11498" s="5">
        <f>IF(AND($B11498&lt;&gt;"",$C11498&lt;&gt;"",$B11498&lt;=$C11498),INDEX(Bemenet!$G$2:$G$301,$M11498),"")</f>
        <v/>
      </c>
      <c r="E11498" s="6">
        <f>IF(AND($B11498&lt;&gt;"",$C11498&lt;&gt;"",$B11498&lt;=$C11498),INDEX(Bemenet!$D$2:$D$301,$M11498),"")</f>
        <v/>
      </c>
      <c r="F11498" s="5">
        <f>IF(AND($B11498&lt;&gt;"",$C11498&lt;&gt;"",$B11498&lt;=$C11498),$C11498-$B11498+1,"")</f>
        <v/>
      </c>
      <c r="G11498" s="5">
        <f>IF($F11498="","",$F11498*$D11498)</f>
        <v/>
      </c>
      <c r="H11498" s="42">
        <f>IF($G11498="","",$O11498)</f>
        <v/>
      </c>
      <c r="I11498" s="5">
        <f>IF($G11498="","",$G11498*IF($H11498="",$O11498,$H11498)/100)</f>
        <v/>
      </c>
      <c r="J11498" s="5">
        <f>IF(OR($L11498="",NOT(COUNTIFS($L$2:$L11498,$L11498)=1)),"",SUMIFS($G:$G,$L:$L,$L11498))</f>
        <v/>
      </c>
      <c r="K11498" s="5">
        <f>IF(OR($L11498="",NOT(COUNTIFS($L$2:$L11498,$L11498)=1)),"",SUMIFS($I:$I,$L:$L,$L11498))</f>
        <v/>
      </c>
      <c r="L11498" s="6">
        <f>IF($B11498="","",YEAR($B11498))</f>
        <v/>
      </c>
      <c r="M11498" s="6">
        <f>INT((ROW()-2)/39)+1</f>
        <v/>
      </c>
      <c r="N11498" s="6">
        <f>MOD(ROW()-2,39)+2</f>
        <v/>
      </c>
      <c r="O11498" s="42">
        <f>IF(AND($B11498&lt;&gt;"",$C11498&lt;&gt;"",$B11498&lt;=$C11498),INDEX(Szabalyok!$C:$C,$N11498),"")</f>
        <v/>
      </c>
      <c r="P11498">
        <f>IF(D11498="",P11497,P11497+1)</f>
        <v/>
      </c>
    </row>
    <row r="11499">
      <c r="A11499">
        <f>IF(P11499=P11498,0,P11499)</f>
        <v/>
      </c>
      <c r="B11499" s="41">
        <f>IF($M11499&gt;300,"",IF(OR(INDEX(Bemenet!$E$2:$E$301,$M11499)="",INDEX(Bemenet!$F$2:$F$301,$M11499)=""),"",MAX(INDEX(Bemenet!$E$2:$E$301,$M11499),INDEX(Szabalyok!$A:$A,$N11499))))</f>
        <v/>
      </c>
      <c r="C11499" s="41">
        <f>IF($B11499="","",MIN(INDEX(Bemenet!$F$2:$F$301,$M11499),INDEX(Szabalyok!$B:$B,$N11499)))</f>
        <v/>
      </c>
      <c r="D11499" s="5">
        <f>IF(AND($B11499&lt;&gt;"",$C11499&lt;&gt;"",$B11499&lt;=$C11499),INDEX(Bemenet!$G$2:$G$301,$M11499),"")</f>
        <v/>
      </c>
      <c r="E11499" s="6">
        <f>IF(AND($B11499&lt;&gt;"",$C11499&lt;&gt;"",$B11499&lt;=$C11499),INDEX(Bemenet!$D$2:$D$301,$M11499),"")</f>
        <v/>
      </c>
      <c r="F11499" s="5">
        <f>IF(AND($B11499&lt;&gt;"",$C11499&lt;&gt;"",$B11499&lt;=$C11499),$C11499-$B11499+1,"")</f>
        <v/>
      </c>
      <c r="G11499" s="5">
        <f>IF($F11499="","",$F11499*$D11499)</f>
        <v/>
      </c>
      <c r="H11499" s="42">
        <f>IF($G11499="","",$O11499)</f>
        <v/>
      </c>
      <c r="I11499" s="5">
        <f>IF($G11499="","",$G11499*IF($H11499="",$O11499,$H11499)/100)</f>
        <v/>
      </c>
      <c r="J11499" s="5">
        <f>IF(OR($L11499="",NOT(COUNTIFS($L$2:$L11499,$L11499)=1)),"",SUMIFS($G:$G,$L:$L,$L11499))</f>
        <v/>
      </c>
      <c r="K11499" s="5">
        <f>IF(OR($L11499="",NOT(COUNTIFS($L$2:$L11499,$L11499)=1)),"",SUMIFS($I:$I,$L:$L,$L11499))</f>
        <v/>
      </c>
      <c r="L11499" s="6">
        <f>IF($B11499="","",YEAR($B11499))</f>
        <v/>
      </c>
      <c r="M11499" s="6">
        <f>INT((ROW()-2)/39)+1</f>
        <v/>
      </c>
      <c r="N11499" s="6">
        <f>MOD(ROW()-2,39)+2</f>
        <v/>
      </c>
      <c r="O11499" s="42">
        <f>IF(AND($B11499&lt;&gt;"",$C11499&lt;&gt;"",$B11499&lt;=$C11499),INDEX(Szabalyok!$C:$C,$N11499),"")</f>
        <v/>
      </c>
      <c r="P11499">
        <f>IF(D11499="",P11498,P11498+1)</f>
        <v/>
      </c>
    </row>
    <row r="11500">
      <c r="A11500">
        <f>IF(P11500=P11499,0,P11500)</f>
        <v/>
      </c>
      <c r="B11500" s="41">
        <f>IF($M11500&gt;300,"",IF(OR(INDEX(Bemenet!$E$2:$E$301,$M11500)="",INDEX(Bemenet!$F$2:$F$301,$M11500)=""),"",MAX(INDEX(Bemenet!$E$2:$E$301,$M11500),INDEX(Szabalyok!$A:$A,$N11500))))</f>
        <v/>
      </c>
      <c r="C11500" s="41">
        <f>IF($B11500="","",MIN(INDEX(Bemenet!$F$2:$F$301,$M11500),INDEX(Szabalyok!$B:$B,$N11500)))</f>
        <v/>
      </c>
      <c r="D11500" s="5">
        <f>IF(AND($B11500&lt;&gt;"",$C11500&lt;&gt;"",$B11500&lt;=$C11500),INDEX(Bemenet!$G$2:$G$301,$M11500),"")</f>
        <v/>
      </c>
      <c r="E11500" s="6">
        <f>IF(AND($B11500&lt;&gt;"",$C11500&lt;&gt;"",$B11500&lt;=$C11500),INDEX(Bemenet!$D$2:$D$301,$M11500),"")</f>
        <v/>
      </c>
      <c r="F11500" s="5">
        <f>IF(AND($B11500&lt;&gt;"",$C11500&lt;&gt;"",$B11500&lt;=$C11500),$C11500-$B11500+1,"")</f>
        <v/>
      </c>
      <c r="G11500" s="5">
        <f>IF($F11500="","",$F11500*$D11500)</f>
        <v/>
      </c>
      <c r="H11500" s="42">
        <f>IF($G11500="","",$O11500)</f>
        <v/>
      </c>
      <c r="I11500" s="5">
        <f>IF($G11500="","",$G11500*IF($H11500="",$O11500,$H11500)/100)</f>
        <v/>
      </c>
      <c r="J11500" s="5">
        <f>IF(OR($L11500="",NOT(COUNTIFS($L$2:$L11500,$L11500)=1)),"",SUMIFS($G:$G,$L:$L,$L11500))</f>
        <v/>
      </c>
      <c r="K11500" s="5">
        <f>IF(OR($L11500="",NOT(COUNTIFS($L$2:$L11500,$L11500)=1)),"",SUMIFS($I:$I,$L:$L,$L11500))</f>
        <v/>
      </c>
      <c r="L11500" s="6">
        <f>IF($B11500="","",YEAR($B11500))</f>
        <v/>
      </c>
      <c r="M11500" s="6">
        <f>INT((ROW()-2)/39)+1</f>
        <v/>
      </c>
      <c r="N11500" s="6">
        <f>MOD(ROW()-2,39)+2</f>
        <v/>
      </c>
      <c r="O11500" s="42">
        <f>IF(AND($B11500&lt;&gt;"",$C11500&lt;&gt;"",$B11500&lt;=$C11500),INDEX(Szabalyok!$C:$C,$N11500),"")</f>
        <v/>
      </c>
      <c r="P11500">
        <f>IF(D11500="",P11499,P11499+1)</f>
        <v/>
      </c>
    </row>
    <row r="11501">
      <c r="A11501">
        <f>IF(P11501=P11500,0,P11501)</f>
        <v/>
      </c>
      <c r="B11501" s="41">
        <f>IF($M11501&gt;300,"",IF(OR(INDEX(Bemenet!$E$2:$E$301,$M11501)="",INDEX(Bemenet!$F$2:$F$301,$M11501)=""),"",MAX(INDEX(Bemenet!$E$2:$E$301,$M11501),INDEX(Szabalyok!$A:$A,$N11501))))</f>
        <v/>
      </c>
      <c r="C11501" s="41">
        <f>IF($B11501="","",MIN(INDEX(Bemenet!$F$2:$F$301,$M11501),INDEX(Szabalyok!$B:$B,$N11501)))</f>
        <v/>
      </c>
      <c r="D11501" s="5">
        <f>IF(AND($B11501&lt;&gt;"",$C11501&lt;&gt;"",$B11501&lt;=$C11501),INDEX(Bemenet!$G$2:$G$301,$M11501),"")</f>
        <v/>
      </c>
      <c r="E11501" s="6">
        <f>IF(AND($B11501&lt;&gt;"",$C11501&lt;&gt;"",$B11501&lt;=$C11501),INDEX(Bemenet!$D$2:$D$301,$M11501),"")</f>
        <v/>
      </c>
      <c r="F11501" s="5">
        <f>IF(AND($B11501&lt;&gt;"",$C11501&lt;&gt;"",$B11501&lt;=$C11501),$C11501-$B11501+1,"")</f>
        <v/>
      </c>
      <c r="G11501" s="5">
        <f>IF($F11501="","",$F11501*$D11501)</f>
        <v/>
      </c>
      <c r="H11501" s="42">
        <f>IF($G11501="","",$O11501)</f>
        <v/>
      </c>
      <c r="I11501" s="5">
        <f>IF($G11501="","",$G11501*IF($H11501="",$O11501,$H11501)/100)</f>
        <v/>
      </c>
      <c r="J11501" s="5">
        <f>IF(OR($L11501="",NOT(COUNTIFS($L$2:$L11501,$L11501)=1)),"",SUMIFS($G:$G,$L:$L,$L11501))</f>
        <v/>
      </c>
      <c r="K11501" s="5">
        <f>IF(OR($L11501="",NOT(COUNTIFS($L$2:$L11501,$L11501)=1)),"",SUMIFS($I:$I,$L:$L,$L11501))</f>
        <v/>
      </c>
      <c r="L11501" s="6">
        <f>IF($B11501="","",YEAR($B11501))</f>
        <v/>
      </c>
      <c r="M11501" s="6">
        <f>INT((ROW()-2)/39)+1</f>
        <v/>
      </c>
      <c r="N11501" s="6">
        <f>MOD(ROW()-2,39)+2</f>
        <v/>
      </c>
      <c r="O11501" s="42">
        <f>IF(AND($B11501&lt;&gt;"",$C11501&lt;&gt;"",$B11501&lt;=$C11501),INDEX(Szabalyok!$C:$C,$N11501),"")</f>
        <v/>
      </c>
      <c r="P11501">
        <f>IF(D11501="",P11500,P11500+1)</f>
        <v/>
      </c>
    </row>
    <row r="11502">
      <c r="A11502">
        <f>IF(P11502=P11501,0,P11502)</f>
        <v/>
      </c>
      <c r="B11502" s="41">
        <f>IF($M11502&gt;300,"",IF(OR(INDEX(Bemenet!$E$2:$E$301,$M11502)="",INDEX(Bemenet!$F$2:$F$301,$M11502)=""),"",MAX(INDEX(Bemenet!$E$2:$E$301,$M11502),INDEX(Szabalyok!$A:$A,$N11502))))</f>
        <v/>
      </c>
      <c r="C11502" s="41">
        <f>IF($B11502="","",MIN(INDEX(Bemenet!$F$2:$F$301,$M11502),INDEX(Szabalyok!$B:$B,$N11502)))</f>
        <v/>
      </c>
      <c r="D11502" s="5">
        <f>IF(AND($B11502&lt;&gt;"",$C11502&lt;&gt;"",$B11502&lt;=$C11502),INDEX(Bemenet!$G$2:$G$301,$M11502),"")</f>
        <v/>
      </c>
      <c r="E11502" s="6">
        <f>IF(AND($B11502&lt;&gt;"",$C11502&lt;&gt;"",$B11502&lt;=$C11502),INDEX(Bemenet!$D$2:$D$301,$M11502),"")</f>
        <v/>
      </c>
      <c r="F11502" s="5">
        <f>IF(AND($B11502&lt;&gt;"",$C11502&lt;&gt;"",$B11502&lt;=$C11502),$C11502-$B11502+1,"")</f>
        <v/>
      </c>
      <c r="G11502" s="5">
        <f>IF($F11502="","",$F11502*$D11502)</f>
        <v/>
      </c>
      <c r="H11502" s="42">
        <f>IF($G11502="","",$O11502)</f>
        <v/>
      </c>
      <c r="I11502" s="5">
        <f>IF($G11502="","",$G11502*IF($H11502="",$O11502,$H11502)/100)</f>
        <v/>
      </c>
      <c r="J11502" s="5">
        <f>IF(OR($L11502="",NOT(COUNTIFS($L$2:$L11502,$L11502)=1)),"",SUMIFS($G:$G,$L:$L,$L11502))</f>
        <v/>
      </c>
      <c r="K11502" s="5">
        <f>IF(OR($L11502="",NOT(COUNTIFS($L$2:$L11502,$L11502)=1)),"",SUMIFS($I:$I,$L:$L,$L11502))</f>
        <v/>
      </c>
      <c r="L11502" s="6">
        <f>IF($B11502="","",YEAR($B11502))</f>
        <v/>
      </c>
      <c r="M11502" s="6">
        <f>INT((ROW()-2)/39)+1</f>
        <v/>
      </c>
      <c r="N11502" s="6">
        <f>MOD(ROW()-2,39)+2</f>
        <v/>
      </c>
      <c r="O11502" s="42">
        <f>IF(AND($B11502&lt;&gt;"",$C11502&lt;&gt;"",$B11502&lt;=$C11502),INDEX(Szabalyok!$C:$C,$N11502),"")</f>
        <v/>
      </c>
      <c r="P11502">
        <f>IF(D11502="",P11501,P11501+1)</f>
        <v/>
      </c>
    </row>
    <row r="11503">
      <c r="A11503">
        <f>IF(P11503=P11502,0,P11503)</f>
        <v/>
      </c>
      <c r="B11503" s="41">
        <f>IF($M11503&gt;300,"",IF(OR(INDEX(Bemenet!$E$2:$E$301,$M11503)="",INDEX(Bemenet!$F$2:$F$301,$M11503)=""),"",MAX(INDEX(Bemenet!$E$2:$E$301,$M11503),INDEX(Szabalyok!$A:$A,$N11503))))</f>
        <v/>
      </c>
      <c r="C11503" s="41">
        <f>IF($B11503="","",MIN(INDEX(Bemenet!$F$2:$F$301,$M11503),INDEX(Szabalyok!$B:$B,$N11503)))</f>
        <v/>
      </c>
      <c r="D11503" s="5">
        <f>IF(AND($B11503&lt;&gt;"",$C11503&lt;&gt;"",$B11503&lt;=$C11503),INDEX(Bemenet!$G$2:$G$301,$M11503),"")</f>
        <v/>
      </c>
      <c r="E11503" s="6">
        <f>IF(AND($B11503&lt;&gt;"",$C11503&lt;&gt;"",$B11503&lt;=$C11503),INDEX(Bemenet!$D$2:$D$301,$M11503),"")</f>
        <v/>
      </c>
      <c r="F11503" s="5">
        <f>IF(AND($B11503&lt;&gt;"",$C11503&lt;&gt;"",$B11503&lt;=$C11503),$C11503-$B11503+1,"")</f>
        <v/>
      </c>
      <c r="G11503" s="5">
        <f>IF($F11503="","",$F11503*$D11503)</f>
        <v/>
      </c>
      <c r="H11503" s="42">
        <f>IF($G11503="","",$O11503)</f>
        <v/>
      </c>
      <c r="I11503" s="5">
        <f>IF($G11503="","",$G11503*IF($H11503="",$O11503,$H11503)/100)</f>
        <v/>
      </c>
      <c r="J11503" s="5">
        <f>IF(OR($L11503="",NOT(COUNTIFS($L$2:$L11503,$L11503)=1)),"",SUMIFS($G:$G,$L:$L,$L11503))</f>
        <v/>
      </c>
      <c r="K11503" s="5">
        <f>IF(OR($L11503="",NOT(COUNTIFS($L$2:$L11503,$L11503)=1)),"",SUMIFS($I:$I,$L:$L,$L11503))</f>
        <v/>
      </c>
      <c r="L11503" s="6">
        <f>IF($B11503="","",YEAR($B11503))</f>
        <v/>
      </c>
      <c r="M11503" s="6">
        <f>INT((ROW()-2)/39)+1</f>
        <v/>
      </c>
      <c r="N11503" s="6">
        <f>MOD(ROW()-2,39)+2</f>
        <v/>
      </c>
      <c r="O11503" s="42">
        <f>IF(AND($B11503&lt;&gt;"",$C11503&lt;&gt;"",$B11503&lt;=$C11503),INDEX(Szabalyok!$C:$C,$N11503),"")</f>
        <v/>
      </c>
      <c r="P11503">
        <f>IF(D11503="",P11502,P11502+1)</f>
        <v/>
      </c>
    </row>
    <row r="11504">
      <c r="A11504">
        <f>IF(P11504=P11503,0,P11504)</f>
        <v/>
      </c>
      <c r="B11504" s="41">
        <f>IF($M11504&gt;300,"",IF(OR(INDEX(Bemenet!$E$2:$E$301,$M11504)="",INDEX(Bemenet!$F$2:$F$301,$M11504)=""),"",MAX(INDEX(Bemenet!$E$2:$E$301,$M11504),INDEX(Szabalyok!$A:$A,$N11504))))</f>
        <v/>
      </c>
      <c r="C11504" s="41">
        <f>IF($B11504="","",MIN(INDEX(Bemenet!$F$2:$F$301,$M11504),INDEX(Szabalyok!$B:$B,$N11504)))</f>
        <v/>
      </c>
      <c r="D11504" s="5">
        <f>IF(AND($B11504&lt;&gt;"",$C11504&lt;&gt;"",$B11504&lt;=$C11504),INDEX(Bemenet!$G$2:$G$301,$M11504),"")</f>
        <v/>
      </c>
      <c r="E11504" s="6">
        <f>IF(AND($B11504&lt;&gt;"",$C11504&lt;&gt;"",$B11504&lt;=$C11504),INDEX(Bemenet!$D$2:$D$301,$M11504),"")</f>
        <v/>
      </c>
      <c r="F11504" s="5">
        <f>IF(AND($B11504&lt;&gt;"",$C11504&lt;&gt;"",$B11504&lt;=$C11504),$C11504-$B11504+1,"")</f>
        <v/>
      </c>
      <c r="G11504" s="5">
        <f>IF($F11504="","",$F11504*$D11504)</f>
        <v/>
      </c>
      <c r="H11504" s="42">
        <f>IF($G11504="","",$O11504)</f>
        <v/>
      </c>
      <c r="I11504" s="5">
        <f>IF($G11504="","",$G11504*IF($H11504="",$O11504,$H11504)/100)</f>
        <v/>
      </c>
      <c r="J11504" s="5">
        <f>IF(OR($L11504="",NOT(COUNTIFS($L$2:$L11504,$L11504)=1)),"",SUMIFS($G:$G,$L:$L,$L11504))</f>
        <v/>
      </c>
      <c r="K11504" s="5">
        <f>IF(OR($L11504="",NOT(COUNTIFS($L$2:$L11504,$L11504)=1)),"",SUMIFS($I:$I,$L:$L,$L11504))</f>
        <v/>
      </c>
      <c r="L11504" s="6">
        <f>IF($B11504="","",YEAR($B11504))</f>
        <v/>
      </c>
      <c r="M11504" s="6">
        <f>INT((ROW()-2)/39)+1</f>
        <v/>
      </c>
      <c r="N11504" s="6">
        <f>MOD(ROW()-2,39)+2</f>
        <v/>
      </c>
      <c r="O11504" s="42">
        <f>IF(AND($B11504&lt;&gt;"",$C11504&lt;&gt;"",$B11504&lt;=$C11504),INDEX(Szabalyok!$C:$C,$N11504),"")</f>
        <v/>
      </c>
      <c r="P11504">
        <f>IF(D11504="",P11503,P11503+1)</f>
        <v/>
      </c>
    </row>
    <row r="11505">
      <c r="A11505">
        <f>IF(P11505=P11504,0,P11505)</f>
        <v/>
      </c>
      <c r="B11505" s="41">
        <f>IF($M11505&gt;300,"",IF(OR(INDEX(Bemenet!$E$2:$E$301,$M11505)="",INDEX(Bemenet!$F$2:$F$301,$M11505)=""),"",MAX(INDEX(Bemenet!$E$2:$E$301,$M11505),INDEX(Szabalyok!$A:$A,$N11505))))</f>
        <v/>
      </c>
      <c r="C11505" s="41">
        <f>IF($B11505="","",MIN(INDEX(Bemenet!$F$2:$F$301,$M11505),INDEX(Szabalyok!$B:$B,$N11505)))</f>
        <v/>
      </c>
      <c r="D11505" s="5">
        <f>IF(AND($B11505&lt;&gt;"",$C11505&lt;&gt;"",$B11505&lt;=$C11505),INDEX(Bemenet!$G$2:$G$301,$M11505),"")</f>
        <v/>
      </c>
      <c r="E11505" s="6">
        <f>IF(AND($B11505&lt;&gt;"",$C11505&lt;&gt;"",$B11505&lt;=$C11505),INDEX(Bemenet!$D$2:$D$301,$M11505),"")</f>
        <v/>
      </c>
      <c r="F11505" s="5">
        <f>IF(AND($B11505&lt;&gt;"",$C11505&lt;&gt;"",$B11505&lt;=$C11505),$C11505-$B11505+1,"")</f>
        <v/>
      </c>
      <c r="G11505" s="5">
        <f>IF($F11505="","",$F11505*$D11505)</f>
        <v/>
      </c>
      <c r="H11505" s="42">
        <f>IF($G11505="","",$O11505)</f>
        <v/>
      </c>
      <c r="I11505" s="5">
        <f>IF($G11505="","",$G11505*IF($H11505="",$O11505,$H11505)/100)</f>
        <v/>
      </c>
      <c r="J11505" s="5">
        <f>IF(OR($L11505="",NOT(COUNTIFS($L$2:$L11505,$L11505)=1)),"",SUMIFS($G:$G,$L:$L,$L11505))</f>
        <v/>
      </c>
      <c r="K11505" s="5">
        <f>IF(OR($L11505="",NOT(COUNTIFS($L$2:$L11505,$L11505)=1)),"",SUMIFS($I:$I,$L:$L,$L11505))</f>
        <v/>
      </c>
      <c r="L11505" s="6">
        <f>IF($B11505="","",YEAR($B11505))</f>
        <v/>
      </c>
      <c r="M11505" s="6">
        <f>INT((ROW()-2)/39)+1</f>
        <v/>
      </c>
      <c r="N11505" s="6">
        <f>MOD(ROW()-2,39)+2</f>
        <v/>
      </c>
      <c r="O11505" s="42">
        <f>IF(AND($B11505&lt;&gt;"",$C11505&lt;&gt;"",$B11505&lt;=$C11505),INDEX(Szabalyok!$C:$C,$N11505),"")</f>
        <v/>
      </c>
      <c r="P11505">
        <f>IF(D11505="",P11504,P11504+1)</f>
        <v/>
      </c>
    </row>
    <row r="11506">
      <c r="A11506">
        <f>IF(P11506=P11505,0,P11506)</f>
        <v/>
      </c>
      <c r="B11506" s="41">
        <f>IF($M11506&gt;300,"",IF(OR(INDEX(Bemenet!$E$2:$E$301,$M11506)="",INDEX(Bemenet!$F$2:$F$301,$M11506)=""),"",MAX(INDEX(Bemenet!$E$2:$E$301,$M11506),INDEX(Szabalyok!$A:$A,$N11506))))</f>
        <v/>
      </c>
      <c r="C11506" s="41">
        <f>IF($B11506="","",MIN(INDEX(Bemenet!$F$2:$F$301,$M11506),INDEX(Szabalyok!$B:$B,$N11506)))</f>
        <v/>
      </c>
      <c r="D11506" s="5">
        <f>IF(AND($B11506&lt;&gt;"",$C11506&lt;&gt;"",$B11506&lt;=$C11506),INDEX(Bemenet!$G$2:$G$301,$M11506),"")</f>
        <v/>
      </c>
      <c r="E11506" s="6">
        <f>IF(AND($B11506&lt;&gt;"",$C11506&lt;&gt;"",$B11506&lt;=$C11506),INDEX(Bemenet!$D$2:$D$301,$M11506),"")</f>
        <v/>
      </c>
      <c r="F11506" s="5">
        <f>IF(AND($B11506&lt;&gt;"",$C11506&lt;&gt;"",$B11506&lt;=$C11506),$C11506-$B11506+1,"")</f>
        <v/>
      </c>
      <c r="G11506" s="5">
        <f>IF($F11506="","",$F11506*$D11506)</f>
        <v/>
      </c>
      <c r="H11506" s="42">
        <f>IF($G11506="","",$O11506)</f>
        <v/>
      </c>
      <c r="I11506" s="5">
        <f>IF($G11506="","",$G11506*IF($H11506="",$O11506,$H11506)/100)</f>
        <v/>
      </c>
      <c r="J11506" s="5">
        <f>IF(OR($L11506="",NOT(COUNTIFS($L$2:$L11506,$L11506)=1)),"",SUMIFS($G:$G,$L:$L,$L11506))</f>
        <v/>
      </c>
      <c r="K11506" s="5">
        <f>IF(OR($L11506="",NOT(COUNTIFS($L$2:$L11506,$L11506)=1)),"",SUMIFS($I:$I,$L:$L,$L11506))</f>
        <v/>
      </c>
      <c r="L11506" s="6">
        <f>IF($B11506="","",YEAR($B11506))</f>
        <v/>
      </c>
      <c r="M11506" s="6">
        <f>INT((ROW()-2)/39)+1</f>
        <v/>
      </c>
      <c r="N11506" s="6">
        <f>MOD(ROW()-2,39)+2</f>
        <v/>
      </c>
      <c r="O11506" s="42">
        <f>IF(AND($B11506&lt;&gt;"",$C11506&lt;&gt;"",$B11506&lt;=$C11506),INDEX(Szabalyok!$C:$C,$N11506),"")</f>
        <v/>
      </c>
      <c r="P11506">
        <f>IF(D11506="",P11505,P11505+1)</f>
        <v/>
      </c>
    </row>
    <row r="11507">
      <c r="A11507">
        <f>IF(P11507=P11506,0,P11507)</f>
        <v/>
      </c>
      <c r="B11507" s="41">
        <f>IF($M11507&gt;300,"",IF(OR(INDEX(Bemenet!$E$2:$E$301,$M11507)="",INDEX(Bemenet!$F$2:$F$301,$M11507)=""),"",MAX(INDEX(Bemenet!$E$2:$E$301,$M11507),INDEX(Szabalyok!$A:$A,$N11507))))</f>
        <v/>
      </c>
      <c r="C11507" s="41">
        <f>IF($B11507="","",MIN(INDEX(Bemenet!$F$2:$F$301,$M11507),INDEX(Szabalyok!$B:$B,$N11507)))</f>
        <v/>
      </c>
      <c r="D11507" s="5">
        <f>IF(AND($B11507&lt;&gt;"",$C11507&lt;&gt;"",$B11507&lt;=$C11507),INDEX(Bemenet!$G$2:$G$301,$M11507),"")</f>
        <v/>
      </c>
      <c r="E11507" s="6">
        <f>IF(AND($B11507&lt;&gt;"",$C11507&lt;&gt;"",$B11507&lt;=$C11507),INDEX(Bemenet!$D$2:$D$301,$M11507),"")</f>
        <v/>
      </c>
      <c r="F11507" s="5">
        <f>IF(AND($B11507&lt;&gt;"",$C11507&lt;&gt;"",$B11507&lt;=$C11507),$C11507-$B11507+1,"")</f>
        <v/>
      </c>
      <c r="G11507" s="5">
        <f>IF($F11507="","",$F11507*$D11507)</f>
        <v/>
      </c>
      <c r="H11507" s="42">
        <f>IF($G11507="","",$O11507)</f>
        <v/>
      </c>
      <c r="I11507" s="5">
        <f>IF($G11507="","",$G11507*IF($H11507="",$O11507,$H11507)/100)</f>
        <v/>
      </c>
      <c r="J11507" s="5">
        <f>IF(OR($L11507="",NOT(COUNTIFS($L$2:$L11507,$L11507)=1)),"",SUMIFS($G:$G,$L:$L,$L11507))</f>
        <v/>
      </c>
      <c r="K11507" s="5">
        <f>IF(OR($L11507="",NOT(COUNTIFS($L$2:$L11507,$L11507)=1)),"",SUMIFS($I:$I,$L:$L,$L11507))</f>
        <v/>
      </c>
      <c r="L11507" s="6">
        <f>IF($B11507="","",YEAR($B11507))</f>
        <v/>
      </c>
      <c r="M11507" s="6">
        <f>INT((ROW()-2)/39)+1</f>
        <v/>
      </c>
      <c r="N11507" s="6">
        <f>MOD(ROW()-2,39)+2</f>
        <v/>
      </c>
      <c r="O11507" s="42">
        <f>IF(AND($B11507&lt;&gt;"",$C11507&lt;&gt;"",$B11507&lt;=$C11507),INDEX(Szabalyok!$C:$C,$N11507),"")</f>
        <v/>
      </c>
      <c r="P11507">
        <f>IF(D11507="",P11506,P11506+1)</f>
        <v/>
      </c>
    </row>
    <row r="11508">
      <c r="A11508">
        <f>IF(P11508=P11507,0,P11508)</f>
        <v/>
      </c>
      <c r="B11508" s="41">
        <f>IF($M11508&gt;300,"",IF(OR(INDEX(Bemenet!$E$2:$E$301,$M11508)="",INDEX(Bemenet!$F$2:$F$301,$M11508)=""),"",MAX(INDEX(Bemenet!$E$2:$E$301,$M11508),INDEX(Szabalyok!$A:$A,$N11508))))</f>
        <v/>
      </c>
      <c r="C11508" s="41">
        <f>IF($B11508="","",MIN(INDEX(Bemenet!$F$2:$F$301,$M11508),INDEX(Szabalyok!$B:$B,$N11508)))</f>
        <v/>
      </c>
      <c r="D11508" s="5">
        <f>IF(AND($B11508&lt;&gt;"",$C11508&lt;&gt;"",$B11508&lt;=$C11508),INDEX(Bemenet!$G$2:$G$301,$M11508),"")</f>
        <v/>
      </c>
      <c r="E11508" s="6">
        <f>IF(AND($B11508&lt;&gt;"",$C11508&lt;&gt;"",$B11508&lt;=$C11508),INDEX(Bemenet!$D$2:$D$301,$M11508),"")</f>
        <v/>
      </c>
      <c r="F11508" s="5">
        <f>IF(AND($B11508&lt;&gt;"",$C11508&lt;&gt;"",$B11508&lt;=$C11508),$C11508-$B11508+1,"")</f>
        <v/>
      </c>
      <c r="G11508" s="5">
        <f>IF($F11508="","",$F11508*$D11508)</f>
        <v/>
      </c>
      <c r="H11508" s="42">
        <f>IF($G11508="","",$O11508)</f>
        <v/>
      </c>
      <c r="I11508" s="5">
        <f>IF($G11508="","",$G11508*IF($H11508="",$O11508,$H11508)/100)</f>
        <v/>
      </c>
      <c r="J11508" s="5">
        <f>IF(OR($L11508="",NOT(COUNTIFS($L$2:$L11508,$L11508)=1)),"",SUMIFS($G:$G,$L:$L,$L11508))</f>
        <v/>
      </c>
      <c r="K11508" s="5">
        <f>IF(OR($L11508="",NOT(COUNTIFS($L$2:$L11508,$L11508)=1)),"",SUMIFS($I:$I,$L:$L,$L11508))</f>
        <v/>
      </c>
      <c r="L11508" s="6">
        <f>IF($B11508="","",YEAR($B11508))</f>
        <v/>
      </c>
      <c r="M11508" s="6">
        <f>INT((ROW()-2)/39)+1</f>
        <v/>
      </c>
      <c r="N11508" s="6">
        <f>MOD(ROW()-2,39)+2</f>
        <v/>
      </c>
      <c r="O11508" s="42">
        <f>IF(AND($B11508&lt;&gt;"",$C11508&lt;&gt;"",$B11508&lt;=$C11508),INDEX(Szabalyok!$C:$C,$N11508),"")</f>
        <v/>
      </c>
      <c r="P11508">
        <f>IF(D11508="",P11507,P11507+1)</f>
        <v/>
      </c>
    </row>
    <row r="11509">
      <c r="A11509">
        <f>IF(P11509=P11508,0,P11509)</f>
        <v/>
      </c>
      <c r="B11509" s="41">
        <f>IF($M11509&gt;300,"",IF(OR(INDEX(Bemenet!$E$2:$E$301,$M11509)="",INDEX(Bemenet!$F$2:$F$301,$M11509)=""),"",MAX(INDEX(Bemenet!$E$2:$E$301,$M11509),INDEX(Szabalyok!$A:$A,$N11509))))</f>
        <v/>
      </c>
      <c r="C11509" s="41">
        <f>IF($B11509="","",MIN(INDEX(Bemenet!$F$2:$F$301,$M11509),INDEX(Szabalyok!$B:$B,$N11509)))</f>
        <v/>
      </c>
      <c r="D11509" s="5">
        <f>IF(AND($B11509&lt;&gt;"",$C11509&lt;&gt;"",$B11509&lt;=$C11509),INDEX(Bemenet!$G$2:$G$301,$M11509),"")</f>
        <v/>
      </c>
      <c r="E11509" s="6">
        <f>IF(AND($B11509&lt;&gt;"",$C11509&lt;&gt;"",$B11509&lt;=$C11509),INDEX(Bemenet!$D$2:$D$301,$M11509),"")</f>
        <v/>
      </c>
      <c r="F11509" s="5">
        <f>IF(AND($B11509&lt;&gt;"",$C11509&lt;&gt;"",$B11509&lt;=$C11509),$C11509-$B11509+1,"")</f>
        <v/>
      </c>
      <c r="G11509" s="5">
        <f>IF($F11509="","",$F11509*$D11509)</f>
        <v/>
      </c>
      <c r="H11509" s="42">
        <f>IF($G11509="","",$O11509)</f>
        <v/>
      </c>
      <c r="I11509" s="5">
        <f>IF($G11509="","",$G11509*IF($H11509="",$O11509,$H11509)/100)</f>
        <v/>
      </c>
      <c r="J11509" s="5">
        <f>IF(OR($L11509="",NOT(COUNTIFS($L$2:$L11509,$L11509)=1)),"",SUMIFS($G:$G,$L:$L,$L11509))</f>
        <v/>
      </c>
      <c r="K11509" s="5">
        <f>IF(OR($L11509="",NOT(COUNTIFS($L$2:$L11509,$L11509)=1)),"",SUMIFS($I:$I,$L:$L,$L11509))</f>
        <v/>
      </c>
      <c r="L11509" s="6">
        <f>IF($B11509="","",YEAR($B11509))</f>
        <v/>
      </c>
      <c r="M11509" s="6">
        <f>INT((ROW()-2)/39)+1</f>
        <v/>
      </c>
      <c r="N11509" s="6">
        <f>MOD(ROW()-2,39)+2</f>
        <v/>
      </c>
      <c r="O11509" s="42">
        <f>IF(AND($B11509&lt;&gt;"",$C11509&lt;&gt;"",$B11509&lt;=$C11509),INDEX(Szabalyok!$C:$C,$N11509),"")</f>
        <v/>
      </c>
      <c r="P11509">
        <f>IF(D11509="",P11508,P11508+1)</f>
        <v/>
      </c>
    </row>
    <row r="11510">
      <c r="A11510">
        <f>IF(P11510=P11509,0,P11510)</f>
        <v/>
      </c>
      <c r="B11510" s="41">
        <f>IF($M11510&gt;300,"",IF(OR(INDEX(Bemenet!$E$2:$E$301,$M11510)="",INDEX(Bemenet!$F$2:$F$301,$M11510)=""),"",MAX(INDEX(Bemenet!$E$2:$E$301,$M11510),INDEX(Szabalyok!$A:$A,$N11510))))</f>
        <v/>
      </c>
      <c r="C11510" s="41">
        <f>IF($B11510="","",MIN(INDEX(Bemenet!$F$2:$F$301,$M11510),INDEX(Szabalyok!$B:$B,$N11510)))</f>
        <v/>
      </c>
      <c r="D11510" s="5">
        <f>IF(AND($B11510&lt;&gt;"",$C11510&lt;&gt;"",$B11510&lt;=$C11510),INDEX(Bemenet!$G$2:$G$301,$M11510),"")</f>
        <v/>
      </c>
      <c r="E11510" s="6">
        <f>IF(AND($B11510&lt;&gt;"",$C11510&lt;&gt;"",$B11510&lt;=$C11510),INDEX(Bemenet!$D$2:$D$301,$M11510),"")</f>
        <v/>
      </c>
      <c r="F11510" s="5">
        <f>IF(AND($B11510&lt;&gt;"",$C11510&lt;&gt;"",$B11510&lt;=$C11510),$C11510-$B11510+1,"")</f>
        <v/>
      </c>
      <c r="G11510" s="5">
        <f>IF($F11510="","",$F11510*$D11510)</f>
        <v/>
      </c>
      <c r="H11510" s="42">
        <f>IF($G11510="","",$O11510)</f>
        <v/>
      </c>
      <c r="I11510" s="5">
        <f>IF($G11510="","",$G11510*IF($H11510="",$O11510,$H11510)/100)</f>
        <v/>
      </c>
      <c r="J11510" s="5">
        <f>IF(OR($L11510="",NOT(COUNTIFS($L$2:$L11510,$L11510)=1)),"",SUMIFS($G:$G,$L:$L,$L11510))</f>
        <v/>
      </c>
      <c r="K11510" s="5">
        <f>IF(OR($L11510="",NOT(COUNTIFS($L$2:$L11510,$L11510)=1)),"",SUMIFS($I:$I,$L:$L,$L11510))</f>
        <v/>
      </c>
      <c r="L11510" s="6">
        <f>IF($B11510="","",YEAR($B11510))</f>
        <v/>
      </c>
      <c r="M11510" s="6">
        <f>INT((ROW()-2)/39)+1</f>
        <v/>
      </c>
      <c r="N11510" s="6">
        <f>MOD(ROW()-2,39)+2</f>
        <v/>
      </c>
      <c r="O11510" s="42">
        <f>IF(AND($B11510&lt;&gt;"",$C11510&lt;&gt;"",$B11510&lt;=$C11510),INDEX(Szabalyok!$C:$C,$N11510),"")</f>
        <v/>
      </c>
      <c r="P11510">
        <f>IF(D11510="",P11509,P11509+1)</f>
        <v/>
      </c>
    </row>
    <row r="11511">
      <c r="A11511">
        <f>IF(P11511=P11510,0,P11511)</f>
        <v/>
      </c>
      <c r="B11511" s="41">
        <f>IF($M11511&gt;300,"",IF(OR(INDEX(Bemenet!$E$2:$E$301,$M11511)="",INDEX(Bemenet!$F$2:$F$301,$M11511)=""),"",MAX(INDEX(Bemenet!$E$2:$E$301,$M11511),INDEX(Szabalyok!$A:$A,$N11511))))</f>
        <v/>
      </c>
      <c r="C11511" s="41">
        <f>IF($B11511="","",MIN(INDEX(Bemenet!$F$2:$F$301,$M11511),INDEX(Szabalyok!$B:$B,$N11511)))</f>
        <v/>
      </c>
      <c r="D11511" s="5">
        <f>IF(AND($B11511&lt;&gt;"",$C11511&lt;&gt;"",$B11511&lt;=$C11511),INDEX(Bemenet!$G$2:$G$301,$M11511),"")</f>
        <v/>
      </c>
      <c r="E11511" s="6">
        <f>IF(AND($B11511&lt;&gt;"",$C11511&lt;&gt;"",$B11511&lt;=$C11511),INDEX(Bemenet!$D$2:$D$301,$M11511),"")</f>
        <v/>
      </c>
      <c r="F11511" s="5">
        <f>IF(AND($B11511&lt;&gt;"",$C11511&lt;&gt;"",$B11511&lt;=$C11511),$C11511-$B11511+1,"")</f>
        <v/>
      </c>
      <c r="G11511" s="5">
        <f>IF($F11511="","",$F11511*$D11511)</f>
        <v/>
      </c>
      <c r="H11511" s="42">
        <f>IF($G11511="","",$O11511)</f>
        <v/>
      </c>
      <c r="I11511" s="5">
        <f>IF($G11511="","",$G11511*IF($H11511="",$O11511,$H11511)/100)</f>
        <v/>
      </c>
      <c r="J11511" s="5">
        <f>IF(OR($L11511="",NOT(COUNTIFS($L$2:$L11511,$L11511)=1)),"",SUMIFS($G:$G,$L:$L,$L11511))</f>
        <v/>
      </c>
      <c r="K11511" s="5">
        <f>IF(OR($L11511="",NOT(COUNTIFS($L$2:$L11511,$L11511)=1)),"",SUMIFS($I:$I,$L:$L,$L11511))</f>
        <v/>
      </c>
      <c r="L11511" s="6">
        <f>IF($B11511="","",YEAR($B11511))</f>
        <v/>
      </c>
      <c r="M11511" s="6">
        <f>INT((ROW()-2)/39)+1</f>
        <v/>
      </c>
      <c r="N11511" s="6">
        <f>MOD(ROW()-2,39)+2</f>
        <v/>
      </c>
      <c r="O11511" s="42">
        <f>IF(AND($B11511&lt;&gt;"",$C11511&lt;&gt;"",$B11511&lt;=$C11511),INDEX(Szabalyok!$C:$C,$N11511),"")</f>
        <v/>
      </c>
      <c r="P11511">
        <f>IF(D11511="",P11510,P11510+1)</f>
        <v/>
      </c>
    </row>
    <row r="11512">
      <c r="A11512">
        <f>IF(P11512=P11511,0,P11512)</f>
        <v/>
      </c>
      <c r="B11512" s="41">
        <f>IF($M11512&gt;300,"",IF(OR(INDEX(Bemenet!$E$2:$E$301,$M11512)="",INDEX(Bemenet!$F$2:$F$301,$M11512)=""),"",MAX(INDEX(Bemenet!$E$2:$E$301,$M11512),INDEX(Szabalyok!$A:$A,$N11512))))</f>
        <v/>
      </c>
      <c r="C11512" s="41">
        <f>IF($B11512="","",MIN(INDEX(Bemenet!$F$2:$F$301,$M11512),INDEX(Szabalyok!$B:$B,$N11512)))</f>
        <v/>
      </c>
      <c r="D11512" s="5">
        <f>IF(AND($B11512&lt;&gt;"",$C11512&lt;&gt;"",$B11512&lt;=$C11512),INDEX(Bemenet!$G$2:$G$301,$M11512),"")</f>
        <v/>
      </c>
      <c r="E11512" s="6">
        <f>IF(AND($B11512&lt;&gt;"",$C11512&lt;&gt;"",$B11512&lt;=$C11512),INDEX(Bemenet!$D$2:$D$301,$M11512),"")</f>
        <v/>
      </c>
      <c r="F11512" s="5">
        <f>IF(AND($B11512&lt;&gt;"",$C11512&lt;&gt;"",$B11512&lt;=$C11512),$C11512-$B11512+1,"")</f>
        <v/>
      </c>
      <c r="G11512" s="5">
        <f>IF($F11512="","",$F11512*$D11512)</f>
        <v/>
      </c>
      <c r="H11512" s="42">
        <f>IF($G11512="","",$O11512)</f>
        <v/>
      </c>
      <c r="I11512" s="5">
        <f>IF($G11512="","",$G11512*IF($H11512="",$O11512,$H11512)/100)</f>
        <v/>
      </c>
      <c r="J11512" s="5">
        <f>IF(OR($L11512="",NOT(COUNTIFS($L$2:$L11512,$L11512)=1)),"",SUMIFS($G:$G,$L:$L,$L11512))</f>
        <v/>
      </c>
      <c r="K11512" s="5">
        <f>IF(OR($L11512="",NOT(COUNTIFS($L$2:$L11512,$L11512)=1)),"",SUMIFS($I:$I,$L:$L,$L11512))</f>
        <v/>
      </c>
      <c r="L11512" s="6">
        <f>IF($B11512="","",YEAR($B11512))</f>
        <v/>
      </c>
      <c r="M11512" s="6">
        <f>INT((ROW()-2)/39)+1</f>
        <v/>
      </c>
      <c r="N11512" s="6">
        <f>MOD(ROW()-2,39)+2</f>
        <v/>
      </c>
      <c r="O11512" s="42">
        <f>IF(AND($B11512&lt;&gt;"",$C11512&lt;&gt;"",$B11512&lt;=$C11512),INDEX(Szabalyok!$C:$C,$N11512),"")</f>
        <v/>
      </c>
      <c r="P11512">
        <f>IF(D11512="",P11511,P11511+1)</f>
        <v/>
      </c>
    </row>
    <row r="11513">
      <c r="A11513">
        <f>IF(P11513=P11512,0,P11513)</f>
        <v/>
      </c>
      <c r="B11513" s="41">
        <f>IF($M11513&gt;300,"",IF(OR(INDEX(Bemenet!$E$2:$E$301,$M11513)="",INDEX(Bemenet!$F$2:$F$301,$M11513)=""),"",MAX(INDEX(Bemenet!$E$2:$E$301,$M11513),INDEX(Szabalyok!$A:$A,$N11513))))</f>
        <v/>
      </c>
      <c r="C11513" s="41">
        <f>IF($B11513="","",MIN(INDEX(Bemenet!$F$2:$F$301,$M11513),INDEX(Szabalyok!$B:$B,$N11513)))</f>
        <v/>
      </c>
      <c r="D11513" s="5">
        <f>IF(AND($B11513&lt;&gt;"",$C11513&lt;&gt;"",$B11513&lt;=$C11513),INDEX(Bemenet!$G$2:$G$301,$M11513),"")</f>
        <v/>
      </c>
      <c r="E11513" s="6">
        <f>IF(AND($B11513&lt;&gt;"",$C11513&lt;&gt;"",$B11513&lt;=$C11513),INDEX(Bemenet!$D$2:$D$301,$M11513),"")</f>
        <v/>
      </c>
      <c r="F11513" s="5">
        <f>IF(AND($B11513&lt;&gt;"",$C11513&lt;&gt;"",$B11513&lt;=$C11513),$C11513-$B11513+1,"")</f>
        <v/>
      </c>
      <c r="G11513" s="5">
        <f>IF($F11513="","",$F11513*$D11513)</f>
        <v/>
      </c>
      <c r="H11513" s="42">
        <f>IF($G11513="","",$O11513)</f>
        <v/>
      </c>
      <c r="I11513" s="5">
        <f>IF($G11513="","",$G11513*IF($H11513="",$O11513,$H11513)/100)</f>
        <v/>
      </c>
      <c r="J11513" s="5">
        <f>IF(OR($L11513="",NOT(COUNTIFS($L$2:$L11513,$L11513)=1)),"",SUMIFS($G:$G,$L:$L,$L11513))</f>
        <v/>
      </c>
      <c r="K11513" s="5">
        <f>IF(OR($L11513="",NOT(COUNTIFS($L$2:$L11513,$L11513)=1)),"",SUMIFS($I:$I,$L:$L,$L11513))</f>
        <v/>
      </c>
      <c r="L11513" s="6">
        <f>IF($B11513="","",YEAR($B11513))</f>
        <v/>
      </c>
      <c r="M11513" s="6">
        <f>INT((ROW()-2)/39)+1</f>
        <v/>
      </c>
      <c r="N11513" s="6">
        <f>MOD(ROW()-2,39)+2</f>
        <v/>
      </c>
      <c r="O11513" s="42">
        <f>IF(AND($B11513&lt;&gt;"",$C11513&lt;&gt;"",$B11513&lt;=$C11513),INDEX(Szabalyok!$C:$C,$N11513),"")</f>
        <v/>
      </c>
      <c r="P11513">
        <f>IF(D11513="",P11512,P11512+1)</f>
        <v/>
      </c>
    </row>
    <row r="11514">
      <c r="A11514">
        <f>IF(P11514=P11513,0,P11514)</f>
        <v/>
      </c>
      <c r="B11514" s="41">
        <f>IF($M11514&gt;300,"",IF(OR(INDEX(Bemenet!$E$2:$E$301,$M11514)="",INDEX(Bemenet!$F$2:$F$301,$M11514)=""),"",MAX(INDEX(Bemenet!$E$2:$E$301,$M11514),INDEX(Szabalyok!$A:$A,$N11514))))</f>
        <v/>
      </c>
      <c r="C11514" s="41">
        <f>IF($B11514="","",MIN(INDEX(Bemenet!$F$2:$F$301,$M11514),INDEX(Szabalyok!$B:$B,$N11514)))</f>
        <v/>
      </c>
      <c r="D11514" s="5">
        <f>IF(AND($B11514&lt;&gt;"",$C11514&lt;&gt;"",$B11514&lt;=$C11514),INDEX(Bemenet!$G$2:$G$301,$M11514),"")</f>
        <v/>
      </c>
      <c r="E11514" s="6">
        <f>IF(AND($B11514&lt;&gt;"",$C11514&lt;&gt;"",$B11514&lt;=$C11514),INDEX(Bemenet!$D$2:$D$301,$M11514),"")</f>
        <v/>
      </c>
      <c r="F11514" s="5">
        <f>IF(AND($B11514&lt;&gt;"",$C11514&lt;&gt;"",$B11514&lt;=$C11514),$C11514-$B11514+1,"")</f>
        <v/>
      </c>
      <c r="G11514" s="5">
        <f>IF($F11514="","",$F11514*$D11514)</f>
        <v/>
      </c>
      <c r="H11514" s="42">
        <f>IF($G11514="","",$O11514)</f>
        <v/>
      </c>
      <c r="I11514" s="5">
        <f>IF($G11514="","",$G11514*IF($H11514="",$O11514,$H11514)/100)</f>
        <v/>
      </c>
      <c r="J11514" s="5">
        <f>IF(OR($L11514="",NOT(COUNTIFS($L$2:$L11514,$L11514)=1)),"",SUMIFS($G:$G,$L:$L,$L11514))</f>
        <v/>
      </c>
      <c r="K11514" s="5">
        <f>IF(OR($L11514="",NOT(COUNTIFS($L$2:$L11514,$L11514)=1)),"",SUMIFS($I:$I,$L:$L,$L11514))</f>
        <v/>
      </c>
      <c r="L11514" s="6">
        <f>IF($B11514="","",YEAR($B11514))</f>
        <v/>
      </c>
      <c r="M11514" s="6">
        <f>INT((ROW()-2)/39)+1</f>
        <v/>
      </c>
      <c r="N11514" s="6">
        <f>MOD(ROW()-2,39)+2</f>
        <v/>
      </c>
      <c r="O11514" s="42">
        <f>IF(AND($B11514&lt;&gt;"",$C11514&lt;&gt;"",$B11514&lt;=$C11514),INDEX(Szabalyok!$C:$C,$N11514),"")</f>
        <v/>
      </c>
      <c r="P11514">
        <f>IF(D11514="",P11513,P11513+1)</f>
        <v/>
      </c>
    </row>
    <row r="11515">
      <c r="A11515">
        <f>IF(P11515=P11514,0,P11515)</f>
        <v/>
      </c>
      <c r="B11515" s="41">
        <f>IF($M11515&gt;300,"",IF(OR(INDEX(Bemenet!$E$2:$E$301,$M11515)="",INDEX(Bemenet!$F$2:$F$301,$M11515)=""),"",MAX(INDEX(Bemenet!$E$2:$E$301,$M11515),INDEX(Szabalyok!$A:$A,$N11515))))</f>
        <v/>
      </c>
      <c r="C11515" s="41">
        <f>IF($B11515="","",MIN(INDEX(Bemenet!$F$2:$F$301,$M11515),INDEX(Szabalyok!$B:$B,$N11515)))</f>
        <v/>
      </c>
      <c r="D11515" s="5">
        <f>IF(AND($B11515&lt;&gt;"",$C11515&lt;&gt;"",$B11515&lt;=$C11515),INDEX(Bemenet!$G$2:$G$301,$M11515),"")</f>
        <v/>
      </c>
      <c r="E11515" s="6">
        <f>IF(AND($B11515&lt;&gt;"",$C11515&lt;&gt;"",$B11515&lt;=$C11515),INDEX(Bemenet!$D$2:$D$301,$M11515),"")</f>
        <v/>
      </c>
      <c r="F11515" s="5">
        <f>IF(AND($B11515&lt;&gt;"",$C11515&lt;&gt;"",$B11515&lt;=$C11515),$C11515-$B11515+1,"")</f>
        <v/>
      </c>
      <c r="G11515" s="5">
        <f>IF($F11515="","",$F11515*$D11515)</f>
        <v/>
      </c>
      <c r="H11515" s="42">
        <f>IF($G11515="","",$O11515)</f>
        <v/>
      </c>
      <c r="I11515" s="5">
        <f>IF($G11515="","",$G11515*IF($H11515="",$O11515,$H11515)/100)</f>
        <v/>
      </c>
      <c r="J11515" s="5">
        <f>IF(OR($L11515="",NOT(COUNTIFS($L$2:$L11515,$L11515)=1)),"",SUMIFS($G:$G,$L:$L,$L11515))</f>
        <v/>
      </c>
      <c r="K11515" s="5">
        <f>IF(OR($L11515="",NOT(COUNTIFS($L$2:$L11515,$L11515)=1)),"",SUMIFS($I:$I,$L:$L,$L11515))</f>
        <v/>
      </c>
      <c r="L11515" s="6">
        <f>IF($B11515="","",YEAR($B11515))</f>
        <v/>
      </c>
      <c r="M11515" s="6">
        <f>INT((ROW()-2)/39)+1</f>
        <v/>
      </c>
      <c r="N11515" s="6">
        <f>MOD(ROW()-2,39)+2</f>
        <v/>
      </c>
      <c r="O11515" s="42">
        <f>IF(AND($B11515&lt;&gt;"",$C11515&lt;&gt;"",$B11515&lt;=$C11515),INDEX(Szabalyok!$C:$C,$N11515),"")</f>
        <v/>
      </c>
      <c r="P11515">
        <f>IF(D11515="",P11514,P11514+1)</f>
        <v/>
      </c>
    </row>
    <row r="11516">
      <c r="A11516">
        <f>IF(P11516=P11515,0,P11516)</f>
        <v/>
      </c>
      <c r="B11516" s="41">
        <f>IF($M11516&gt;300,"",IF(OR(INDEX(Bemenet!$E$2:$E$301,$M11516)="",INDEX(Bemenet!$F$2:$F$301,$M11516)=""),"",MAX(INDEX(Bemenet!$E$2:$E$301,$M11516),INDEX(Szabalyok!$A:$A,$N11516))))</f>
        <v/>
      </c>
      <c r="C11516" s="41">
        <f>IF($B11516="","",MIN(INDEX(Bemenet!$F$2:$F$301,$M11516),INDEX(Szabalyok!$B:$B,$N11516)))</f>
        <v/>
      </c>
      <c r="D11516" s="5">
        <f>IF(AND($B11516&lt;&gt;"",$C11516&lt;&gt;"",$B11516&lt;=$C11516),INDEX(Bemenet!$G$2:$G$301,$M11516),"")</f>
        <v/>
      </c>
      <c r="E11516" s="6">
        <f>IF(AND($B11516&lt;&gt;"",$C11516&lt;&gt;"",$B11516&lt;=$C11516),INDEX(Bemenet!$D$2:$D$301,$M11516),"")</f>
        <v/>
      </c>
      <c r="F11516" s="5">
        <f>IF(AND($B11516&lt;&gt;"",$C11516&lt;&gt;"",$B11516&lt;=$C11516),$C11516-$B11516+1,"")</f>
        <v/>
      </c>
      <c r="G11516" s="5">
        <f>IF($F11516="","",$F11516*$D11516)</f>
        <v/>
      </c>
      <c r="H11516" s="42">
        <f>IF($G11516="","",$O11516)</f>
        <v/>
      </c>
      <c r="I11516" s="5">
        <f>IF($G11516="","",$G11516*IF($H11516="",$O11516,$H11516)/100)</f>
        <v/>
      </c>
      <c r="J11516" s="5">
        <f>IF(OR($L11516="",NOT(COUNTIFS($L$2:$L11516,$L11516)=1)),"",SUMIFS($G:$G,$L:$L,$L11516))</f>
        <v/>
      </c>
      <c r="K11516" s="5">
        <f>IF(OR($L11516="",NOT(COUNTIFS($L$2:$L11516,$L11516)=1)),"",SUMIFS($I:$I,$L:$L,$L11516))</f>
        <v/>
      </c>
      <c r="L11516" s="6">
        <f>IF($B11516="","",YEAR($B11516))</f>
        <v/>
      </c>
      <c r="M11516" s="6">
        <f>INT((ROW()-2)/39)+1</f>
        <v/>
      </c>
      <c r="N11516" s="6">
        <f>MOD(ROW()-2,39)+2</f>
        <v/>
      </c>
      <c r="O11516" s="42">
        <f>IF(AND($B11516&lt;&gt;"",$C11516&lt;&gt;"",$B11516&lt;=$C11516),INDEX(Szabalyok!$C:$C,$N11516),"")</f>
        <v/>
      </c>
      <c r="P11516">
        <f>IF(D11516="",P11515,P11515+1)</f>
        <v/>
      </c>
    </row>
    <row r="11517">
      <c r="A11517">
        <f>IF(P11517=P11516,0,P11517)</f>
        <v/>
      </c>
      <c r="B11517" s="41">
        <f>IF($M11517&gt;300,"",IF(OR(INDEX(Bemenet!$E$2:$E$301,$M11517)="",INDEX(Bemenet!$F$2:$F$301,$M11517)=""),"",MAX(INDEX(Bemenet!$E$2:$E$301,$M11517),INDEX(Szabalyok!$A:$A,$N11517))))</f>
        <v/>
      </c>
      <c r="C11517" s="41">
        <f>IF($B11517="","",MIN(INDEX(Bemenet!$F$2:$F$301,$M11517),INDEX(Szabalyok!$B:$B,$N11517)))</f>
        <v/>
      </c>
      <c r="D11517" s="5">
        <f>IF(AND($B11517&lt;&gt;"",$C11517&lt;&gt;"",$B11517&lt;=$C11517),INDEX(Bemenet!$G$2:$G$301,$M11517),"")</f>
        <v/>
      </c>
      <c r="E11517" s="6">
        <f>IF(AND($B11517&lt;&gt;"",$C11517&lt;&gt;"",$B11517&lt;=$C11517),INDEX(Bemenet!$D$2:$D$301,$M11517),"")</f>
        <v/>
      </c>
      <c r="F11517" s="5">
        <f>IF(AND($B11517&lt;&gt;"",$C11517&lt;&gt;"",$B11517&lt;=$C11517),$C11517-$B11517+1,"")</f>
        <v/>
      </c>
      <c r="G11517" s="5">
        <f>IF($F11517="","",$F11517*$D11517)</f>
        <v/>
      </c>
      <c r="H11517" s="42">
        <f>IF($G11517="","",$O11517)</f>
        <v/>
      </c>
      <c r="I11517" s="5">
        <f>IF($G11517="","",$G11517*IF($H11517="",$O11517,$H11517)/100)</f>
        <v/>
      </c>
      <c r="J11517" s="5">
        <f>IF(OR($L11517="",NOT(COUNTIFS($L$2:$L11517,$L11517)=1)),"",SUMIFS($G:$G,$L:$L,$L11517))</f>
        <v/>
      </c>
      <c r="K11517" s="5">
        <f>IF(OR($L11517="",NOT(COUNTIFS($L$2:$L11517,$L11517)=1)),"",SUMIFS($I:$I,$L:$L,$L11517))</f>
        <v/>
      </c>
      <c r="L11517" s="6">
        <f>IF($B11517="","",YEAR($B11517))</f>
        <v/>
      </c>
      <c r="M11517" s="6">
        <f>INT((ROW()-2)/39)+1</f>
        <v/>
      </c>
      <c r="N11517" s="6">
        <f>MOD(ROW()-2,39)+2</f>
        <v/>
      </c>
      <c r="O11517" s="42">
        <f>IF(AND($B11517&lt;&gt;"",$C11517&lt;&gt;"",$B11517&lt;=$C11517),INDEX(Szabalyok!$C:$C,$N11517),"")</f>
        <v/>
      </c>
      <c r="P11517">
        <f>IF(D11517="",P11516,P11516+1)</f>
        <v/>
      </c>
    </row>
    <row r="11518">
      <c r="A11518">
        <f>IF(P11518=P11517,0,P11518)</f>
        <v/>
      </c>
      <c r="B11518" s="41">
        <f>IF($M11518&gt;300,"",IF(OR(INDEX(Bemenet!$E$2:$E$301,$M11518)="",INDEX(Bemenet!$F$2:$F$301,$M11518)=""),"",MAX(INDEX(Bemenet!$E$2:$E$301,$M11518),INDEX(Szabalyok!$A:$A,$N11518))))</f>
        <v/>
      </c>
      <c r="C11518" s="41">
        <f>IF($B11518="","",MIN(INDEX(Bemenet!$F$2:$F$301,$M11518),INDEX(Szabalyok!$B:$B,$N11518)))</f>
        <v/>
      </c>
      <c r="D11518" s="5">
        <f>IF(AND($B11518&lt;&gt;"",$C11518&lt;&gt;"",$B11518&lt;=$C11518),INDEX(Bemenet!$G$2:$G$301,$M11518),"")</f>
        <v/>
      </c>
      <c r="E11518" s="6">
        <f>IF(AND($B11518&lt;&gt;"",$C11518&lt;&gt;"",$B11518&lt;=$C11518),INDEX(Bemenet!$D$2:$D$301,$M11518),"")</f>
        <v/>
      </c>
      <c r="F11518" s="5">
        <f>IF(AND($B11518&lt;&gt;"",$C11518&lt;&gt;"",$B11518&lt;=$C11518),$C11518-$B11518+1,"")</f>
        <v/>
      </c>
      <c r="G11518" s="5">
        <f>IF($F11518="","",$F11518*$D11518)</f>
        <v/>
      </c>
      <c r="H11518" s="42">
        <f>IF($G11518="","",$O11518)</f>
        <v/>
      </c>
      <c r="I11518" s="5">
        <f>IF($G11518="","",$G11518*IF($H11518="",$O11518,$H11518)/100)</f>
        <v/>
      </c>
      <c r="J11518" s="5">
        <f>IF(OR($L11518="",NOT(COUNTIFS($L$2:$L11518,$L11518)=1)),"",SUMIFS($G:$G,$L:$L,$L11518))</f>
        <v/>
      </c>
      <c r="K11518" s="5">
        <f>IF(OR($L11518="",NOT(COUNTIFS($L$2:$L11518,$L11518)=1)),"",SUMIFS($I:$I,$L:$L,$L11518))</f>
        <v/>
      </c>
      <c r="L11518" s="6">
        <f>IF($B11518="","",YEAR($B11518))</f>
        <v/>
      </c>
      <c r="M11518" s="6">
        <f>INT((ROW()-2)/39)+1</f>
        <v/>
      </c>
      <c r="N11518" s="6">
        <f>MOD(ROW()-2,39)+2</f>
        <v/>
      </c>
      <c r="O11518" s="42">
        <f>IF(AND($B11518&lt;&gt;"",$C11518&lt;&gt;"",$B11518&lt;=$C11518),INDEX(Szabalyok!$C:$C,$N11518),"")</f>
        <v/>
      </c>
      <c r="P11518">
        <f>IF(D11518="",P11517,P11517+1)</f>
        <v/>
      </c>
    </row>
    <row r="11519">
      <c r="A11519">
        <f>IF(P11519=P11518,0,P11519)</f>
        <v/>
      </c>
      <c r="B11519" s="41">
        <f>IF($M11519&gt;300,"",IF(OR(INDEX(Bemenet!$E$2:$E$301,$M11519)="",INDEX(Bemenet!$F$2:$F$301,$M11519)=""),"",MAX(INDEX(Bemenet!$E$2:$E$301,$M11519),INDEX(Szabalyok!$A:$A,$N11519))))</f>
        <v/>
      </c>
      <c r="C11519" s="41">
        <f>IF($B11519="","",MIN(INDEX(Bemenet!$F$2:$F$301,$M11519),INDEX(Szabalyok!$B:$B,$N11519)))</f>
        <v/>
      </c>
      <c r="D11519" s="5">
        <f>IF(AND($B11519&lt;&gt;"",$C11519&lt;&gt;"",$B11519&lt;=$C11519),INDEX(Bemenet!$G$2:$G$301,$M11519),"")</f>
        <v/>
      </c>
      <c r="E11519" s="6">
        <f>IF(AND($B11519&lt;&gt;"",$C11519&lt;&gt;"",$B11519&lt;=$C11519),INDEX(Bemenet!$D$2:$D$301,$M11519),"")</f>
        <v/>
      </c>
      <c r="F11519" s="5">
        <f>IF(AND($B11519&lt;&gt;"",$C11519&lt;&gt;"",$B11519&lt;=$C11519),$C11519-$B11519+1,"")</f>
        <v/>
      </c>
      <c r="G11519" s="5">
        <f>IF($F11519="","",$F11519*$D11519)</f>
        <v/>
      </c>
      <c r="H11519" s="42">
        <f>IF($G11519="","",$O11519)</f>
        <v/>
      </c>
      <c r="I11519" s="5">
        <f>IF($G11519="","",$G11519*IF($H11519="",$O11519,$H11519)/100)</f>
        <v/>
      </c>
      <c r="J11519" s="5">
        <f>IF(OR($L11519="",NOT(COUNTIFS($L$2:$L11519,$L11519)=1)),"",SUMIFS($G:$G,$L:$L,$L11519))</f>
        <v/>
      </c>
      <c r="K11519" s="5">
        <f>IF(OR($L11519="",NOT(COUNTIFS($L$2:$L11519,$L11519)=1)),"",SUMIFS($I:$I,$L:$L,$L11519))</f>
        <v/>
      </c>
      <c r="L11519" s="6">
        <f>IF($B11519="","",YEAR($B11519))</f>
        <v/>
      </c>
      <c r="M11519" s="6">
        <f>INT((ROW()-2)/39)+1</f>
        <v/>
      </c>
      <c r="N11519" s="6">
        <f>MOD(ROW()-2,39)+2</f>
        <v/>
      </c>
      <c r="O11519" s="42">
        <f>IF(AND($B11519&lt;&gt;"",$C11519&lt;&gt;"",$B11519&lt;=$C11519),INDEX(Szabalyok!$C:$C,$N11519),"")</f>
        <v/>
      </c>
      <c r="P11519">
        <f>IF(D11519="",P11518,P11518+1)</f>
        <v/>
      </c>
    </row>
    <row r="11520">
      <c r="A11520">
        <f>IF(P11520=P11519,0,P11520)</f>
        <v/>
      </c>
      <c r="B11520" s="41">
        <f>IF($M11520&gt;300,"",IF(OR(INDEX(Bemenet!$E$2:$E$301,$M11520)="",INDEX(Bemenet!$F$2:$F$301,$M11520)=""),"",MAX(INDEX(Bemenet!$E$2:$E$301,$M11520),INDEX(Szabalyok!$A:$A,$N11520))))</f>
        <v/>
      </c>
      <c r="C11520" s="41">
        <f>IF($B11520="","",MIN(INDEX(Bemenet!$F$2:$F$301,$M11520),INDEX(Szabalyok!$B:$B,$N11520)))</f>
        <v/>
      </c>
      <c r="D11520" s="5">
        <f>IF(AND($B11520&lt;&gt;"",$C11520&lt;&gt;"",$B11520&lt;=$C11520),INDEX(Bemenet!$G$2:$G$301,$M11520),"")</f>
        <v/>
      </c>
      <c r="E11520" s="6">
        <f>IF(AND($B11520&lt;&gt;"",$C11520&lt;&gt;"",$B11520&lt;=$C11520),INDEX(Bemenet!$D$2:$D$301,$M11520),"")</f>
        <v/>
      </c>
      <c r="F11520" s="5">
        <f>IF(AND($B11520&lt;&gt;"",$C11520&lt;&gt;"",$B11520&lt;=$C11520),$C11520-$B11520+1,"")</f>
        <v/>
      </c>
      <c r="G11520" s="5">
        <f>IF($F11520="","",$F11520*$D11520)</f>
        <v/>
      </c>
      <c r="H11520" s="42">
        <f>IF($G11520="","",$O11520)</f>
        <v/>
      </c>
      <c r="I11520" s="5">
        <f>IF($G11520="","",$G11520*IF($H11520="",$O11520,$H11520)/100)</f>
        <v/>
      </c>
      <c r="J11520" s="5">
        <f>IF(OR($L11520="",NOT(COUNTIFS($L$2:$L11520,$L11520)=1)),"",SUMIFS($G:$G,$L:$L,$L11520))</f>
        <v/>
      </c>
      <c r="K11520" s="5">
        <f>IF(OR($L11520="",NOT(COUNTIFS($L$2:$L11520,$L11520)=1)),"",SUMIFS($I:$I,$L:$L,$L11520))</f>
        <v/>
      </c>
      <c r="L11520" s="6">
        <f>IF($B11520="","",YEAR($B11520))</f>
        <v/>
      </c>
      <c r="M11520" s="6">
        <f>INT((ROW()-2)/39)+1</f>
        <v/>
      </c>
      <c r="N11520" s="6">
        <f>MOD(ROW()-2,39)+2</f>
        <v/>
      </c>
      <c r="O11520" s="42">
        <f>IF(AND($B11520&lt;&gt;"",$C11520&lt;&gt;"",$B11520&lt;=$C11520),INDEX(Szabalyok!$C:$C,$N11520),"")</f>
        <v/>
      </c>
      <c r="P11520">
        <f>IF(D11520="",P11519,P11519+1)</f>
        <v/>
      </c>
    </row>
    <row r="11521">
      <c r="A11521">
        <f>IF(P11521=P11520,0,P11521)</f>
        <v/>
      </c>
      <c r="B11521" s="41">
        <f>IF($M11521&gt;300,"",IF(OR(INDEX(Bemenet!$E$2:$E$301,$M11521)="",INDEX(Bemenet!$F$2:$F$301,$M11521)=""),"",MAX(INDEX(Bemenet!$E$2:$E$301,$M11521),INDEX(Szabalyok!$A:$A,$N11521))))</f>
        <v/>
      </c>
      <c r="C11521" s="41">
        <f>IF($B11521="","",MIN(INDEX(Bemenet!$F$2:$F$301,$M11521),INDEX(Szabalyok!$B:$B,$N11521)))</f>
        <v/>
      </c>
      <c r="D11521" s="5">
        <f>IF(AND($B11521&lt;&gt;"",$C11521&lt;&gt;"",$B11521&lt;=$C11521),INDEX(Bemenet!$G$2:$G$301,$M11521),"")</f>
        <v/>
      </c>
      <c r="E11521" s="6">
        <f>IF(AND($B11521&lt;&gt;"",$C11521&lt;&gt;"",$B11521&lt;=$C11521),INDEX(Bemenet!$D$2:$D$301,$M11521),"")</f>
        <v/>
      </c>
      <c r="F11521" s="5">
        <f>IF(AND($B11521&lt;&gt;"",$C11521&lt;&gt;"",$B11521&lt;=$C11521),$C11521-$B11521+1,"")</f>
        <v/>
      </c>
      <c r="G11521" s="5">
        <f>IF($F11521="","",$F11521*$D11521)</f>
        <v/>
      </c>
      <c r="H11521" s="42">
        <f>IF($G11521="","",$O11521)</f>
        <v/>
      </c>
      <c r="I11521" s="5">
        <f>IF($G11521="","",$G11521*IF($H11521="",$O11521,$H11521)/100)</f>
        <v/>
      </c>
      <c r="J11521" s="5">
        <f>IF(OR($L11521="",NOT(COUNTIFS($L$2:$L11521,$L11521)=1)),"",SUMIFS($G:$G,$L:$L,$L11521))</f>
        <v/>
      </c>
      <c r="K11521" s="5">
        <f>IF(OR($L11521="",NOT(COUNTIFS($L$2:$L11521,$L11521)=1)),"",SUMIFS($I:$I,$L:$L,$L11521))</f>
        <v/>
      </c>
      <c r="L11521" s="6">
        <f>IF($B11521="","",YEAR($B11521))</f>
        <v/>
      </c>
      <c r="M11521" s="6">
        <f>INT((ROW()-2)/39)+1</f>
        <v/>
      </c>
      <c r="N11521" s="6">
        <f>MOD(ROW()-2,39)+2</f>
        <v/>
      </c>
      <c r="O11521" s="42">
        <f>IF(AND($B11521&lt;&gt;"",$C11521&lt;&gt;"",$B11521&lt;=$C11521),INDEX(Szabalyok!$C:$C,$N11521),"")</f>
        <v/>
      </c>
      <c r="P11521">
        <f>IF(D11521="",P11520,P11520+1)</f>
        <v/>
      </c>
    </row>
    <row r="11522">
      <c r="A11522">
        <f>IF(P11522=P11521,0,P11522)</f>
        <v/>
      </c>
      <c r="B11522" s="41">
        <f>IF($M11522&gt;300,"",IF(OR(INDEX(Bemenet!$E$2:$E$301,$M11522)="",INDEX(Bemenet!$F$2:$F$301,$M11522)=""),"",MAX(INDEX(Bemenet!$E$2:$E$301,$M11522),INDEX(Szabalyok!$A:$A,$N11522))))</f>
        <v/>
      </c>
      <c r="C11522" s="41">
        <f>IF($B11522="","",MIN(INDEX(Bemenet!$F$2:$F$301,$M11522),INDEX(Szabalyok!$B:$B,$N11522)))</f>
        <v/>
      </c>
      <c r="D11522" s="5">
        <f>IF(AND($B11522&lt;&gt;"",$C11522&lt;&gt;"",$B11522&lt;=$C11522),INDEX(Bemenet!$G$2:$G$301,$M11522),"")</f>
        <v/>
      </c>
      <c r="E11522" s="6">
        <f>IF(AND($B11522&lt;&gt;"",$C11522&lt;&gt;"",$B11522&lt;=$C11522),INDEX(Bemenet!$D$2:$D$301,$M11522),"")</f>
        <v/>
      </c>
      <c r="F11522" s="5">
        <f>IF(AND($B11522&lt;&gt;"",$C11522&lt;&gt;"",$B11522&lt;=$C11522),$C11522-$B11522+1,"")</f>
        <v/>
      </c>
      <c r="G11522" s="5">
        <f>IF($F11522="","",$F11522*$D11522)</f>
        <v/>
      </c>
      <c r="H11522" s="42">
        <f>IF($G11522="","",$O11522)</f>
        <v/>
      </c>
      <c r="I11522" s="5">
        <f>IF($G11522="","",$G11522*IF($H11522="",$O11522,$H11522)/100)</f>
        <v/>
      </c>
      <c r="J11522" s="5">
        <f>IF(OR($L11522="",NOT(COUNTIFS($L$2:$L11522,$L11522)=1)),"",SUMIFS($G:$G,$L:$L,$L11522))</f>
        <v/>
      </c>
      <c r="K11522" s="5">
        <f>IF(OR($L11522="",NOT(COUNTIFS($L$2:$L11522,$L11522)=1)),"",SUMIFS($I:$I,$L:$L,$L11522))</f>
        <v/>
      </c>
      <c r="L11522" s="6">
        <f>IF($B11522="","",YEAR($B11522))</f>
        <v/>
      </c>
      <c r="M11522" s="6">
        <f>INT((ROW()-2)/39)+1</f>
        <v/>
      </c>
      <c r="N11522" s="6">
        <f>MOD(ROW()-2,39)+2</f>
        <v/>
      </c>
      <c r="O11522" s="42">
        <f>IF(AND($B11522&lt;&gt;"",$C11522&lt;&gt;"",$B11522&lt;=$C11522),INDEX(Szabalyok!$C:$C,$N11522),"")</f>
        <v/>
      </c>
      <c r="P11522">
        <f>IF(D11522="",P11521,P11521+1)</f>
        <v/>
      </c>
    </row>
    <row r="11523">
      <c r="A11523">
        <f>IF(P11523=P11522,0,P11523)</f>
        <v/>
      </c>
      <c r="B11523" s="41">
        <f>IF($M11523&gt;300,"",IF(OR(INDEX(Bemenet!$E$2:$E$301,$M11523)="",INDEX(Bemenet!$F$2:$F$301,$M11523)=""),"",MAX(INDEX(Bemenet!$E$2:$E$301,$M11523),INDEX(Szabalyok!$A:$A,$N11523))))</f>
        <v/>
      </c>
      <c r="C11523" s="41">
        <f>IF($B11523="","",MIN(INDEX(Bemenet!$F$2:$F$301,$M11523),INDEX(Szabalyok!$B:$B,$N11523)))</f>
        <v/>
      </c>
      <c r="D11523" s="5">
        <f>IF(AND($B11523&lt;&gt;"",$C11523&lt;&gt;"",$B11523&lt;=$C11523),INDEX(Bemenet!$G$2:$G$301,$M11523),"")</f>
        <v/>
      </c>
      <c r="E11523" s="6">
        <f>IF(AND($B11523&lt;&gt;"",$C11523&lt;&gt;"",$B11523&lt;=$C11523),INDEX(Bemenet!$D$2:$D$301,$M11523),"")</f>
        <v/>
      </c>
      <c r="F11523" s="5">
        <f>IF(AND($B11523&lt;&gt;"",$C11523&lt;&gt;"",$B11523&lt;=$C11523),$C11523-$B11523+1,"")</f>
        <v/>
      </c>
      <c r="G11523" s="5">
        <f>IF($F11523="","",$F11523*$D11523)</f>
        <v/>
      </c>
      <c r="H11523" s="42">
        <f>IF($G11523="","",$O11523)</f>
        <v/>
      </c>
      <c r="I11523" s="5">
        <f>IF($G11523="","",$G11523*IF($H11523="",$O11523,$H11523)/100)</f>
        <v/>
      </c>
      <c r="J11523" s="5">
        <f>IF(OR($L11523="",NOT(COUNTIFS($L$2:$L11523,$L11523)=1)),"",SUMIFS($G:$G,$L:$L,$L11523))</f>
        <v/>
      </c>
      <c r="K11523" s="5">
        <f>IF(OR($L11523="",NOT(COUNTIFS($L$2:$L11523,$L11523)=1)),"",SUMIFS($I:$I,$L:$L,$L11523))</f>
        <v/>
      </c>
      <c r="L11523" s="6">
        <f>IF($B11523="","",YEAR($B11523))</f>
        <v/>
      </c>
      <c r="M11523" s="6">
        <f>INT((ROW()-2)/39)+1</f>
        <v/>
      </c>
      <c r="N11523" s="6">
        <f>MOD(ROW()-2,39)+2</f>
        <v/>
      </c>
      <c r="O11523" s="42">
        <f>IF(AND($B11523&lt;&gt;"",$C11523&lt;&gt;"",$B11523&lt;=$C11523),INDEX(Szabalyok!$C:$C,$N11523),"")</f>
        <v/>
      </c>
      <c r="P11523">
        <f>IF(D11523="",P11522,P11522+1)</f>
        <v/>
      </c>
    </row>
    <row r="11524">
      <c r="A11524">
        <f>IF(P11524=P11523,0,P11524)</f>
        <v/>
      </c>
      <c r="B11524" s="41">
        <f>IF($M11524&gt;300,"",IF(OR(INDEX(Bemenet!$E$2:$E$301,$M11524)="",INDEX(Bemenet!$F$2:$F$301,$M11524)=""),"",MAX(INDEX(Bemenet!$E$2:$E$301,$M11524),INDEX(Szabalyok!$A:$A,$N11524))))</f>
        <v/>
      </c>
      <c r="C11524" s="41">
        <f>IF($B11524="","",MIN(INDEX(Bemenet!$F$2:$F$301,$M11524),INDEX(Szabalyok!$B:$B,$N11524)))</f>
        <v/>
      </c>
      <c r="D11524" s="5">
        <f>IF(AND($B11524&lt;&gt;"",$C11524&lt;&gt;"",$B11524&lt;=$C11524),INDEX(Bemenet!$G$2:$G$301,$M11524),"")</f>
        <v/>
      </c>
      <c r="E11524" s="6">
        <f>IF(AND($B11524&lt;&gt;"",$C11524&lt;&gt;"",$B11524&lt;=$C11524),INDEX(Bemenet!$D$2:$D$301,$M11524),"")</f>
        <v/>
      </c>
      <c r="F11524" s="5">
        <f>IF(AND($B11524&lt;&gt;"",$C11524&lt;&gt;"",$B11524&lt;=$C11524),$C11524-$B11524+1,"")</f>
        <v/>
      </c>
      <c r="G11524" s="5">
        <f>IF($F11524="","",$F11524*$D11524)</f>
        <v/>
      </c>
      <c r="H11524" s="42">
        <f>IF($G11524="","",$O11524)</f>
        <v/>
      </c>
      <c r="I11524" s="5">
        <f>IF($G11524="","",$G11524*IF($H11524="",$O11524,$H11524)/100)</f>
        <v/>
      </c>
      <c r="J11524" s="5">
        <f>IF(OR($L11524="",NOT(COUNTIFS($L$2:$L11524,$L11524)=1)),"",SUMIFS($G:$G,$L:$L,$L11524))</f>
        <v/>
      </c>
      <c r="K11524" s="5">
        <f>IF(OR($L11524="",NOT(COUNTIFS($L$2:$L11524,$L11524)=1)),"",SUMIFS($I:$I,$L:$L,$L11524))</f>
        <v/>
      </c>
      <c r="L11524" s="6">
        <f>IF($B11524="","",YEAR($B11524))</f>
        <v/>
      </c>
      <c r="M11524" s="6">
        <f>INT((ROW()-2)/39)+1</f>
        <v/>
      </c>
      <c r="N11524" s="6">
        <f>MOD(ROW()-2,39)+2</f>
        <v/>
      </c>
      <c r="O11524" s="42">
        <f>IF(AND($B11524&lt;&gt;"",$C11524&lt;&gt;"",$B11524&lt;=$C11524),INDEX(Szabalyok!$C:$C,$N11524),"")</f>
        <v/>
      </c>
      <c r="P11524">
        <f>IF(D11524="",P11523,P11523+1)</f>
        <v/>
      </c>
    </row>
    <row r="11525">
      <c r="A11525">
        <f>IF(P11525=P11524,0,P11525)</f>
        <v/>
      </c>
      <c r="B11525" s="41">
        <f>IF($M11525&gt;300,"",IF(OR(INDEX(Bemenet!$E$2:$E$301,$M11525)="",INDEX(Bemenet!$F$2:$F$301,$M11525)=""),"",MAX(INDEX(Bemenet!$E$2:$E$301,$M11525),INDEX(Szabalyok!$A:$A,$N11525))))</f>
        <v/>
      </c>
      <c r="C11525" s="41">
        <f>IF($B11525="","",MIN(INDEX(Bemenet!$F$2:$F$301,$M11525),INDEX(Szabalyok!$B:$B,$N11525)))</f>
        <v/>
      </c>
      <c r="D11525" s="5">
        <f>IF(AND($B11525&lt;&gt;"",$C11525&lt;&gt;"",$B11525&lt;=$C11525),INDEX(Bemenet!$G$2:$G$301,$M11525),"")</f>
        <v/>
      </c>
      <c r="E11525" s="6">
        <f>IF(AND($B11525&lt;&gt;"",$C11525&lt;&gt;"",$B11525&lt;=$C11525),INDEX(Bemenet!$D$2:$D$301,$M11525),"")</f>
        <v/>
      </c>
      <c r="F11525" s="5">
        <f>IF(AND($B11525&lt;&gt;"",$C11525&lt;&gt;"",$B11525&lt;=$C11525),$C11525-$B11525+1,"")</f>
        <v/>
      </c>
      <c r="G11525" s="5">
        <f>IF($F11525="","",$F11525*$D11525)</f>
        <v/>
      </c>
      <c r="H11525" s="42">
        <f>IF($G11525="","",$O11525)</f>
        <v/>
      </c>
      <c r="I11525" s="5">
        <f>IF($G11525="","",$G11525*IF($H11525="",$O11525,$H11525)/100)</f>
        <v/>
      </c>
      <c r="J11525" s="5">
        <f>IF(OR($L11525="",NOT(COUNTIFS($L$2:$L11525,$L11525)=1)),"",SUMIFS($G:$G,$L:$L,$L11525))</f>
        <v/>
      </c>
      <c r="K11525" s="5">
        <f>IF(OR($L11525="",NOT(COUNTIFS($L$2:$L11525,$L11525)=1)),"",SUMIFS($I:$I,$L:$L,$L11525))</f>
        <v/>
      </c>
      <c r="L11525" s="6">
        <f>IF($B11525="","",YEAR($B11525))</f>
        <v/>
      </c>
      <c r="M11525" s="6">
        <f>INT((ROW()-2)/39)+1</f>
        <v/>
      </c>
      <c r="N11525" s="6">
        <f>MOD(ROW()-2,39)+2</f>
        <v/>
      </c>
      <c r="O11525" s="42">
        <f>IF(AND($B11525&lt;&gt;"",$C11525&lt;&gt;"",$B11525&lt;=$C11525),INDEX(Szabalyok!$C:$C,$N11525),"")</f>
        <v/>
      </c>
      <c r="P11525">
        <f>IF(D11525="",P11524,P11524+1)</f>
        <v/>
      </c>
    </row>
    <row r="11526">
      <c r="A11526">
        <f>IF(P11526=P11525,0,P11526)</f>
        <v/>
      </c>
      <c r="B11526" s="41">
        <f>IF($M11526&gt;300,"",IF(OR(INDEX(Bemenet!$E$2:$E$301,$M11526)="",INDEX(Bemenet!$F$2:$F$301,$M11526)=""),"",MAX(INDEX(Bemenet!$E$2:$E$301,$M11526),INDEX(Szabalyok!$A:$A,$N11526))))</f>
        <v/>
      </c>
      <c r="C11526" s="41">
        <f>IF($B11526="","",MIN(INDEX(Bemenet!$F$2:$F$301,$M11526),INDEX(Szabalyok!$B:$B,$N11526)))</f>
        <v/>
      </c>
      <c r="D11526" s="5">
        <f>IF(AND($B11526&lt;&gt;"",$C11526&lt;&gt;"",$B11526&lt;=$C11526),INDEX(Bemenet!$G$2:$G$301,$M11526),"")</f>
        <v/>
      </c>
      <c r="E11526" s="6">
        <f>IF(AND($B11526&lt;&gt;"",$C11526&lt;&gt;"",$B11526&lt;=$C11526),INDEX(Bemenet!$D$2:$D$301,$M11526),"")</f>
        <v/>
      </c>
      <c r="F11526" s="5">
        <f>IF(AND($B11526&lt;&gt;"",$C11526&lt;&gt;"",$B11526&lt;=$C11526),$C11526-$B11526+1,"")</f>
        <v/>
      </c>
      <c r="G11526" s="5">
        <f>IF($F11526="","",$F11526*$D11526)</f>
        <v/>
      </c>
      <c r="H11526" s="42">
        <f>IF($G11526="","",$O11526)</f>
        <v/>
      </c>
      <c r="I11526" s="5">
        <f>IF($G11526="","",$G11526*IF($H11526="",$O11526,$H11526)/100)</f>
        <v/>
      </c>
      <c r="J11526" s="5">
        <f>IF(OR($L11526="",NOT(COUNTIFS($L$2:$L11526,$L11526)=1)),"",SUMIFS($G:$G,$L:$L,$L11526))</f>
        <v/>
      </c>
      <c r="K11526" s="5">
        <f>IF(OR($L11526="",NOT(COUNTIFS($L$2:$L11526,$L11526)=1)),"",SUMIFS($I:$I,$L:$L,$L11526))</f>
        <v/>
      </c>
      <c r="L11526" s="6">
        <f>IF($B11526="","",YEAR($B11526))</f>
        <v/>
      </c>
      <c r="M11526" s="6">
        <f>INT((ROW()-2)/39)+1</f>
        <v/>
      </c>
      <c r="N11526" s="6">
        <f>MOD(ROW()-2,39)+2</f>
        <v/>
      </c>
      <c r="O11526" s="42">
        <f>IF(AND($B11526&lt;&gt;"",$C11526&lt;&gt;"",$B11526&lt;=$C11526),INDEX(Szabalyok!$C:$C,$N11526),"")</f>
        <v/>
      </c>
      <c r="P11526">
        <f>IF(D11526="",P11525,P11525+1)</f>
        <v/>
      </c>
    </row>
    <row r="11527">
      <c r="A11527">
        <f>IF(P11527=P11526,0,P11527)</f>
        <v/>
      </c>
      <c r="B11527" s="41">
        <f>IF($M11527&gt;300,"",IF(OR(INDEX(Bemenet!$E$2:$E$301,$M11527)="",INDEX(Bemenet!$F$2:$F$301,$M11527)=""),"",MAX(INDEX(Bemenet!$E$2:$E$301,$M11527),INDEX(Szabalyok!$A:$A,$N11527))))</f>
        <v/>
      </c>
      <c r="C11527" s="41">
        <f>IF($B11527="","",MIN(INDEX(Bemenet!$F$2:$F$301,$M11527),INDEX(Szabalyok!$B:$B,$N11527)))</f>
        <v/>
      </c>
      <c r="D11527" s="5">
        <f>IF(AND($B11527&lt;&gt;"",$C11527&lt;&gt;"",$B11527&lt;=$C11527),INDEX(Bemenet!$G$2:$G$301,$M11527),"")</f>
        <v/>
      </c>
      <c r="E11527" s="6">
        <f>IF(AND($B11527&lt;&gt;"",$C11527&lt;&gt;"",$B11527&lt;=$C11527),INDEX(Bemenet!$D$2:$D$301,$M11527),"")</f>
        <v/>
      </c>
      <c r="F11527" s="5">
        <f>IF(AND($B11527&lt;&gt;"",$C11527&lt;&gt;"",$B11527&lt;=$C11527),$C11527-$B11527+1,"")</f>
        <v/>
      </c>
      <c r="G11527" s="5">
        <f>IF($F11527="","",$F11527*$D11527)</f>
        <v/>
      </c>
      <c r="H11527" s="42">
        <f>IF($G11527="","",$O11527)</f>
        <v/>
      </c>
      <c r="I11527" s="5">
        <f>IF($G11527="","",$G11527*IF($H11527="",$O11527,$H11527)/100)</f>
        <v/>
      </c>
      <c r="J11527" s="5">
        <f>IF(OR($L11527="",NOT(COUNTIFS($L$2:$L11527,$L11527)=1)),"",SUMIFS($G:$G,$L:$L,$L11527))</f>
        <v/>
      </c>
      <c r="K11527" s="5">
        <f>IF(OR($L11527="",NOT(COUNTIFS($L$2:$L11527,$L11527)=1)),"",SUMIFS($I:$I,$L:$L,$L11527))</f>
        <v/>
      </c>
      <c r="L11527" s="6">
        <f>IF($B11527="","",YEAR($B11527))</f>
        <v/>
      </c>
      <c r="M11527" s="6">
        <f>INT((ROW()-2)/39)+1</f>
        <v/>
      </c>
      <c r="N11527" s="6">
        <f>MOD(ROW()-2,39)+2</f>
        <v/>
      </c>
      <c r="O11527" s="42">
        <f>IF(AND($B11527&lt;&gt;"",$C11527&lt;&gt;"",$B11527&lt;=$C11527),INDEX(Szabalyok!$C:$C,$N11527),"")</f>
        <v/>
      </c>
      <c r="P11527">
        <f>IF(D11527="",P11526,P11526+1)</f>
        <v/>
      </c>
    </row>
    <row r="11528">
      <c r="A11528">
        <f>IF(P11528=P11527,0,P11528)</f>
        <v/>
      </c>
      <c r="B11528" s="41">
        <f>IF($M11528&gt;300,"",IF(OR(INDEX(Bemenet!$E$2:$E$301,$M11528)="",INDEX(Bemenet!$F$2:$F$301,$M11528)=""),"",MAX(INDEX(Bemenet!$E$2:$E$301,$M11528),INDEX(Szabalyok!$A:$A,$N11528))))</f>
        <v/>
      </c>
      <c r="C11528" s="41">
        <f>IF($B11528="","",MIN(INDEX(Bemenet!$F$2:$F$301,$M11528),INDEX(Szabalyok!$B:$B,$N11528)))</f>
        <v/>
      </c>
      <c r="D11528" s="5">
        <f>IF(AND($B11528&lt;&gt;"",$C11528&lt;&gt;"",$B11528&lt;=$C11528),INDEX(Bemenet!$G$2:$G$301,$M11528),"")</f>
        <v/>
      </c>
      <c r="E11528" s="6">
        <f>IF(AND($B11528&lt;&gt;"",$C11528&lt;&gt;"",$B11528&lt;=$C11528),INDEX(Bemenet!$D$2:$D$301,$M11528),"")</f>
        <v/>
      </c>
      <c r="F11528" s="5">
        <f>IF(AND($B11528&lt;&gt;"",$C11528&lt;&gt;"",$B11528&lt;=$C11528),$C11528-$B11528+1,"")</f>
        <v/>
      </c>
      <c r="G11528" s="5">
        <f>IF($F11528="","",$F11528*$D11528)</f>
        <v/>
      </c>
      <c r="H11528" s="42">
        <f>IF($G11528="","",$O11528)</f>
        <v/>
      </c>
      <c r="I11528" s="5">
        <f>IF($G11528="","",$G11528*IF($H11528="",$O11528,$H11528)/100)</f>
        <v/>
      </c>
      <c r="J11528" s="5">
        <f>IF(OR($L11528="",NOT(COUNTIFS($L$2:$L11528,$L11528)=1)),"",SUMIFS($G:$G,$L:$L,$L11528))</f>
        <v/>
      </c>
      <c r="K11528" s="5">
        <f>IF(OR($L11528="",NOT(COUNTIFS($L$2:$L11528,$L11528)=1)),"",SUMIFS($I:$I,$L:$L,$L11528))</f>
        <v/>
      </c>
      <c r="L11528" s="6">
        <f>IF($B11528="","",YEAR($B11528))</f>
        <v/>
      </c>
      <c r="M11528" s="6">
        <f>INT((ROW()-2)/39)+1</f>
        <v/>
      </c>
      <c r="N11528" s="6">
        <f>MOD(ROW()-2,39)+2</f>
        <v/>
      </c>
      <c r="O11528" s="42">
        <f>IF(AND($B11528&lt;&gt;"",$C11528&lt;&gt;"",$B11528&lt;=$C11528),INDEX(Szabalyok!$C:$C,$N11528),"")</f>
        <v/>
      </c>
      <c r="P11528">
        <f>IF(D11528="",P11527,P11527+1)</f>
        <v/>
      </c>
    </row>
    <row r="11529">
      <c r="A11529">
        <f>IF(P11529=P11528,0,P11529)</f>
        <v/>
      </c>
      <c r="B11529" s="41">
        <f>IF($M11529&gt;300,"",IF(OR(INDEX(Bemenet!$E$2:$E$301,$M11529)="",INDEX(Bemenet!$F$2:$F$301,$M11529)=""),"",MAX(INDEX(Bemenet!$E$2:$E$301,$M11529),INDEX(Szabalyok!$A:$A,$N11529))))</f>
        <v/>
      </c>
      <c r="C11529" s="41">
        <f>IF($B11529="","",MIN(INDEX(Bemenet!$F$2:$F$301,$M11529),INDEX(Szabalyok!$B:$B,$N11529)))</f>
        <v/>
      </c>
      <c r="D11529" s="5">
        <f>IF(AND($B11529&lt;&gt;"",$C11529&lt;&gt;"",$B11529&lt;=$C11529),INDEX(Bemenet!$G$2:$G$301,$M11529),"")</f>
        <v/>
      </c>
      <c r="E11529" s="6">
        <f>IF(AND($B11529&lt;&gt;"",$C11529&lt;&gt;"",$B11529&lt;=$C11529),INDEX(Bemenet!$D$2:$D$301,$M11529),"")</f>
        <v/>
      </c>
      <c r="F11529" s="5">
        <f>IF(AND($B11529&lt;&gt;"",$C11529&lt;&gt;"",$B11529&lt;=$C11529),$C11529-$B11529+1,"")</f>
        <v/>
      </c>
      <c r="G11529" s="5">
        <f>IF($F11529="","",$F11529*$D11529)</f>
        <v/>
      </c>
      <c r="H11529" s="42">
        <f>IF($G11529="","",$O11529)</f>
        <v/>
      </c>
      <c r="I11529" s="5">
        <f>IF($G11529="","",$G11529*IF($H11529="",$O11529,$H11529)/100)</f>
        <v/>
      </c>
      <c r="J11529" s="5">
        <f>IF(OR($L11529="",NOT(COUNTIFS($L$2:$L11529,$L11529)=1)),"",SUMIFS($G:$G,$L:$L,$L11529))</f>
        <v/>
      </c>
      <c r="K11529" s="5">
        <f>IF(OR($L11529="",NOT(COUNTIFS($L$2:$L11529,$L11529)=1)),"",SUMIFS($I:$I,$L:$L,$L11529))</f>
        <v/>
      </c>
      <c r="L11529" s="6">
        <f>IF($B11529="","",YEAR($B11529))</f>
        <v/>
      </c>
      <c r="M11529" s="6">
        <f>INT((ROW()-2)/39)+1</f>
        <v/>
      </c>
      <c r="N11529" s="6">
        <f>MOD(ROW()-2,39)+2</f>
        <v/>
      </c>
      <c r="O11529" s="42">
        <f>IF(AND($B11529&lt;&gt;"",$C11529&lt;&gt;"",$B11529&lt;=$C11529),INDEX(Szabalyok!$C:$C,$N11529),"")</f>
        <v/>
      </c>
      <c r="P11529">
        <f>IF(D11529="",P11528,P11528+1)</f>
        <v/>
      </c>
    </row>
    <row r="11530">
      <c r="A11530">
        <f>IF(P11530=P11529,0,P11530)</f>
        <v/>
      </c>
      <c r="B11530" s="41">
        <f>IF($M11530&gt;300,"",IF(OR(INDEX(Bemenet!$E$2:$E$301,$M11530)="",INDEX(Bemenet!$F$2:$F$301,$M11530)=""),"",MAX(INDEX(Bemenet!$E$2:$E$301,$M11530),INDEX(Szabalyok!$A:$A,$N11530))))</f>
        <v/>
      </c>
      <c r="C11530" s="41">
        <f>IF($B11530="","",MIN(INDEX(Bemenet!$F$2:$F$301,$M11530),INDEX(Szabalyok!$B:$B,$N11530)))</f>
        <v/>
      </c>
      <c r="D11530" s="5">
        <f>IF(AND($B11530&lt;&gt;"",$C11530&lt;&gt;"",$B11530&lt;=$C11530),INDEX(Bemenet!$G$2:$G$301,$M11530),"")</f>
        <v/>
      </c>
      <c r="E11530" s="6">
        <f>IF(AND($B11530&lt;&gt;"",$C11530&lt;&gt;"",$B11530&lt;=$C11530),INDEX(Bemenet!$D$2:$D$301,$M11530),"")</f>
        <v/>
      </c>
      <c r="F11530" s="5">
        <f>IF(AND($B11530&lt;&gt;"",$C11530&lt;&gt;"",$B11530&lt;=$C11530),$C11530-$B11530+1,"")</f>
        <v/>
      </c>
      <c r="G11530" s="5">
        <f>IF($F11530="","",$F11530*$D11530)</f>
        <v/>
      </c>
      <c r="H11530" s="42">
        <f>IF($G11530="","",$O11530)</f>
        <v/>
      </c>
      <c r="I11530" s="5">
        <f>IF($G11530="","",$G11530*IF($H11530="",$O11530,$H11530)/100)</f>
        <v/>
      </c>
      <c r="J11530" s="5">
        <f>IF(OR($L11530="",NOT(COUNTIFS($L$2:$L11530,$L11530)=1)),"",SUMIFS($G:$G,$L:$L,$L11530))</f>
        <v/>
      </c>
      <c r="K11530" s="5">
        <f>IF(OR($L11530="",NOT(COUNTIFS($L$2:$L11530,$L11530)=1)),"",SUMIFS($I:$I,$L:$L,$L11530))</f>
        <v/>
      </c>
      <c r="L11530" s="6">
        <f>IF($B11530="","",YEAR($B11530))</f>
        <v/>
      </c>
      <c r="M11530" s="6">
        <f>INT((ROW()-2)/39)+1</f>
        <v/>
      </c>
      <c r="N11530" s="6">
        <f>MOD(ROW()-2,39)+2</f>
        <v/>
      </c>
      <c r="O11530" s="42">
        <f>IF(AND($B11530&lt;&gt;"",$C11530&lt;&gt;"",$B11530&lt;=$C11530),INDEX(Szabalyok!$C:$C,$N11530),"")</f>
        <v/>
      </c>
      <c r="P11530">
        <f>IF(D11530="",P11529,P11529+1)</f>
        <v/>
      </c>
    </row>
    <row r="11531">
      <c r="A11531">
        <f>IF(P11531=P11530,0,P11531)</f>
        <v/>
      </c>
      <c r="B11531" s="41">
        <f>IF($M11531&gt;300,"",IF(OR(INDEX(Bemenet!$E$2:$E$301,$M11531)="",INDEX(Bemenet!$F$2:$F$301,$M11531)=""),"",MAX(INDEX(Bemenet!$E$2:$E$301,$M11531),INDEX(Szabalyok!$A:$A,$N11531))))</f>
        <v/>
      </c>
      <c r="C11531" s="41">
        <f>IF($B11531="","",MIN(INDEX(Bemenet!$F$2:$F$301,$M11531),INDEX(Szabalyok!$B:$B,$N11531)))</f>
        <v/>
      </c>
      <c r="D11531" s="5">
        <f>IF(AND($B11531&lt;&gt;"",$C11531&lt;&gt;"",$B11531&lt;=$C11531),INDEX(Bemenet!$G$2:$G$301,$M11531),"")</f>
        <v/>
      </c>
      <c r="E11531" s="6">
        <f>IF(AND($B11531&lt;&gt;"",$C11531&lt;&gt;"",$B11531&lt;=$C11531),INDEX(Bemenet!$D$2:$D$301,$M11531),"")</f>
        <v/>
      </c>
      <c r="F11531" s="5">
        <f>IF(AND($B11531&lt;&gt;"",$C11531&lt;&gt;"",$B11531&lt;=$C11531),$C11531-$B11531+1,"")</f>
        <v/>
      </c>
      <c r="G11531" s="5">
        <f>IF($F11531="","",$F11531*$D11531)</f>
        <v/>
      </c>
      <c r="H11531" s="42">
        <f>IF($G11531="","",$O11531)</f>
        <v/>
      </c>
      <c r="I11531" s="5">
        <f>IF($G11531="","",$G11531*IF($H11531="",$O11531,$H11531)/100)</f>
        <v/>
      </c>
      <c r="J11531" s="5">
        <f>IF(OR($L11531="",NOT(COUNTIFS($L$2:$L11531,$L11531)=1)),"",SUMIFS($G:$G,$L:$L,$L11531))</f>
        <v/>
      </c>
      <c r="K11531" s="5">
        <f>IF(OR($L11531="",NOT(COUNTIFS($L$2:$L11531,$L11531)=1)),"",SUMIFS($I:$I,$L:$L,$L11531))</f>
        <v/>
      </c>
      <c r="L11531" s="6">
        <f>IF($B11531="","",YEAR($B11531))</f>
        <v/>
      </c>
      <c r="M11531" s="6">
        <f>INT((ROW()-2)/39)+1</f>
        <v/>
      </c>
      <c r="N11531" s="6">
        <f>MOD(ROW()-2,39)+2</f>
        <v/>
      </c>
      <c r="O11531" s="42">
        <f>IF(AND($B11531&lt;&gt;"",$C11531&lt;&gt;"",$B11531&lt;=$C11531),INDEX(Szabalyok!$C:$C,$N11531),"")</f>
        <v/>
      </c>
      <c r="P11531">
        <f>IF(D11531="",P11530,P11530+1)</f>
        <v/>
      </c>
    </row>
    <row r="11532">
      <c r="A11532">
        <f>IF(P11532=P11531,0,P11532)</f>
        <v/>
      </c>
      <c r="B11532" s="41">
        <f>IF($M11532&gt;300,"",IF(OR(INDEX(Bemenet!$E$2:$E$301,$M11532)="",INDEX(Bemenet!$F$2:$F$301,$M11532)=""),"",MAX(INDEX(Bemenet!$E$2:$E$301,$M11532),INDEX(Szabalyok!$A:$A,$N11532))))</f>
        <v/>
      </c>
      <c r="C11532" s="41">
        <f>IF($B11532="","",MIN(INDEX(Bemenet!$F$2:$F$301,$M11532),INDEX(Szabalyok!$B:$B,$N11532)))</f>
        <v/>
      </c>
      <c r="D11532" s="5">
        <f>IF(AND($B11532&lt;&gt;"",$C11532&lt;&gt;"",$B11532&lt;=$C11532),INDEX(Bemenet!$G$2:$G$301,$M11532),"")</f>
        <v/>
      </c>
      <c r="E11532" s="6">
        <f>IF(AND($B11532&lt;&gt;"",$C11532&lt;&gt;"",$B11532&lt;=$C11532),INDEX(Bemenet!$D$2:$D$301,$M11532),"")</f>
        <v/>
      </c>
      <c r="F11532" s="5">
        <f>IF(AND($B11532&lt;&gt;"",$C11532&lt;&gt;"",$B11532&lt;=$C11532),$C11532-$B11532+1,"")</f>
        <v/>
      </c>
      <c r="G11532" s="5">
        <f>IF($F11532="","",$F11532*$D11532)</f>
        <v/>
      </c>
      <c r="H11532" s="42">
        <f>IF($G11532="","",$O11532)</f>
        <v/>
      </c>
      <c r="I11532" s="5">
        <f>IF($G11532="","",$G11532*IF($H11532="",$O11532,$H11532)/100)</f>
        <v/>
      </c>
      <c r="J11532" s="5">
        <f>IF(OR($L11532="",NOT(COUNTIFS($L$2:$L11532,$L11532)=1)),"",SUMIFS($G:$G,$L:$L,$L11532))</f>
        <v/>
      </c>
      <c r="K11532" s="5">
        <f>IF(OR($L11532="",NOT(COUNTIFS($L$2:$L11532,$L11532)=1)),"",SUMIFS($I:$I,$L:$L,$L11532))</f>
        <v/>
      </c>
      <c r="L11532" s="6">
        <f>IF($B11532="","",YEAR($B11532))</f>
        <v/>
      </c>
      <c r="M11532" s="6">
        <f>INT((ROW()-2)/39)+1</f>
        <v/>
      </c>
      <c r="N11532" s="6">
        <f>MOD(ROW()-2,39)+2</f>
        <v/>
      </c>
      <c r="O11532" s="42">
        <f>IF(AND($B11532&lt;&gt;"",$C11532&lt;&gt;"",$B11532&lt;=$C11532),INDEX(Szabalyok!$C:$C,$N11532),"")</f>
        <v/>
      </c>
      <c r="P11532">
        <f>IF(D11532="",P11531,P11531+1)</f>
        <v/>
      </c>
    </row>
    <row r="11533">
      <c r="A11533">
        <f>IF(P11533=P11532,0,P11533)</f>
        <v/>
      </c>
      <c r="B11533" s="41">
        <f>IF($M11533&gt;300,"",IF(OR(INDEX(Bemenet!$E$2:$E$301,$M11533)="",INDEX(Bemenet!$F$2:$F$301,$M11533)=""),"",MAX(INDEX(Bemenet!$E$2:$E$301,$M11533),INDEX(Szabalyok!$A:$A,$N11533))))</f>
        <v/>
      </c>
      <c r="C11533" s="41">
        <f>IF($B11533="","",MIN(INDEX(Bemenet!$F$2:$F$301,$M11533),INDEX(Szabalyok!$B:$B,$N11533)))</f>
        <v/>
      </c>
      <c r="D11533" s="5">
        <f>IF(AND($B11533&lt;&gt;"",$C11533&lt;&gt;"",$B11533&lt;=$C11533),INDEX(Bemenet!$G$2:$G$301,$M11533),"")</f>
        <v/>
      </c>
      <c r="E11533" s="6">
        <f>IF(AND($B11533&lt;&gt;"",$C11533&lt;&gt;"",$B11533&lt;=$C11533),INDEX(Bemenet!$D$2:$D$301,$M11533),"")</f>
        <v/>
      </c>
      <c r="F11533" s="5">
        <f>IF(AND($B11533&lt;&gt;"",$C11533&lt;&gt;"",$B11533&lt;=$C11533),$C11533-$B11533+1,"")</f>
        <v/>
      </c>
      <c r="G11533" s="5">
        <f>IF($F11533="","",$F11533*$D11533)</f>
        <v/>
      </c>
      <c r="H11533" s="42">
        <f>IF($G11533="","",$O11533)</f>
        <v/>
      </c>
      <c r="I11533" s="5">
        <f>IF($G11533="","",$G11533*IF($H11533="",$O11533,$H11533)/100)</f>
        <v/>
      </c>
      <c r="J11533" s="5">
        <f>IF(OR($L11533="",NOT(COUNTIFS($L$2:$L11533,$L11533)=1)),"",SUMIFS($G:$G,$L:$L,$L11533))</f>
        <v/>
      </c>
      <c r="K11533" s="5">
        <f>IF(OR($L11533="",NOT(COUNTIFS($L$2:$L11533,$L11533)=1)),"",SUMIFS($I:$I,$L:$L,$L11533))</f>
        <v/>
      </c>
      <c r="L11533" s="6">
        <f>IF($B11533="","",YEAR($B11533))</f>
        <v/>
      </c>
      <c r="M11533" s="6">
        <f>INT((ROW()-2)/39)+1</f>
        <v/>
      </c>
      <c r="N11533" s="6">
        <f>MOD(ROW()-2,39)+2</f>
        <v/>
      </c>
      <c r="O11533" s="42">
        <f>IF(AND($B11533&lt;&gt;"",$C11533&lt;&gt;"",$B11533&lt;=$C11533),INDEX(Szabalyok!$C:$C,$N11533),"")</f>
        <v/>
      </c>
      <c r="P11533">
        <f>IF(D11533="",P11532,P11532+1)</f>
        <v/>
      </c>
    </row>
    <row r="11534">
      <c r="A11534">
        <f>IF(P11534=P11533,0,P11534)</f>
        <v/>
      </c>
      <c r="B11534" s="41">
        <f>IF($M11534&gt;300,"",IF(OR(INDEX(Bemenet!$E$2:$E$301,$M11534)="",INDEX(Bemenet!$F$2:$F$301,$M11534)=""),"",MAX(INDEX(Bemenet!$E$2:$E$301,$M11534),INDEX(Szabalyok!$A:$A,$N11534))))</f>
        <v/>
      </c>
      <c r="C11534" s="41">
        <f>IF($B11534="","",MIN(INDEX(Bemenet!$F$2:$F$301,$M11534),INDEX(Szabalyok!$B:$B,$N11534)))</f>
        <v/>
      </c>
      <c r="D11534" s="5">
        <f>IF(AND($B11534&lt;&gt;"",$C11534&lt;&gt;"",$B11534&lt;=$C11534),INDEX(Bemenet!$G$2:$G$301,$M11534),"")</f>
        <v/>
      </c>
      <c r="E11534" s="6">
        <f>IF(AND($B11534&lt;&gt;"",$C11534&lt;&gt;"",$B11534&lt;=$C11534),INDEX(Bemenet!$D$2:$D$301,$M11534),"")</f>
        <v/>
      </c>
      <c r="F11534" s="5">
        <f>IF(AND($B11534&lt;&gt;"",$C11534&lt;&gt;"",$B11534&lt;=$C11534),$C11534-$B11534+1,"")</f>
        <v/>
      </c>
      <c r="G11534" s="5">
        <f>IF($F11534="","",$F11534*$D11534)</f>
        <v/>
      </c>
      <c r="H11534" s="42">
        <f>IF($G11534="","",$O11534)</f>
        <v/>
      </c>
      <c r="I11534" s="5">
        <f>IF($G11534="","",$G11534*IF($H11534="",$O11534,$H11534)/100)</f>
        <v/>
      </c>
      <c r="J11534" s="5">
        <f>IF(OR($L11534="",NOT(COUNTIFS($L$2:$L11534,$L11534)=1)),"",SUMIFS($G:$G,$L:$L,$L11534))</f>
        <v/>
      </c>
      <c r="K11534" s="5">
        <f>IF(OR($L11534="",NOT(COUNTIFS($L$2:$L11534,$L11534)=1)),"",SUMIFS($I:$I,$L:$L,$L11534))</f>
        <v/>
      </c>
      <c r="L11534" s="6">
        <f>IF($B11534="","",YEAR($B11534))</f>
        <v/>
      </c>
      <c r="M11534" s="6">
        <f>INT((ROW()-2)/39)+1</f>
        <v/>
      </c>
      <c r="N11534" s="6">
        <f>MOD(ROW()-2,39)+2</f>
        <v/>
      </c>
      <c r="O11534" s="42">
        <f>IF(AND($B11534&lt;&gt;"",$C11534&lt;&gt;"",$B11534&lt;=$C11534),INDEX(Szabalyok!$C:$C,$N11534),"")</f>
        <v/>
      </c>
      <c r="P11534">
        <f>IF(D11534="",P11533,P11533+1)</f>
        <v/>
      </c>
    </row>
    <row r="11535">
      <c r="A11535">
        <f>IF(P11535=P11534,0,P11535)</f>
        <v/>
      </c>
      <c r="B11535" s="41">
        <f>IF($M11535&gt;300,"",IF(OR(INDEX(Bemenet!$E$2:$E$301,$M11535)="",INDEX(Bemenet!$F$2:$F$301,$M11535)=""),"",MAX(INDEX(Bemenet!$E$2:$E$301,$M11535),INDEX(Szabalyok!$A:$A,$N11535))))</f>
        <v/>
      </c>
      <c r="C11535" s="41">
        <f>IF($B11535="","",MIN(INDEX(Bemenet!$F$2:$F$301,$M11535),INDEX(Szabalyok!$B:$B,$N11535)))</f>
        <v/>
      </c>
      <c r="D11535" s="5">
        <f>IF(AND($B11535&lt;&gt;"",$C11535&lt;&gt;"",$B11535&lt;=$C11535),INDEX(Bemenet!$G$2:$G$301,$M11535),"")</f>
        <v/>
      </c>
      <c r="E11535" s="6">
        <f>IF(AND($B11535&lt;&gt;"",$C11535&lt;&gt;"",$B11535&lt;=$C11535),INDEX(Bemenet!$D$2:$D$301,$M11535),"")</f>
        <v/>
      </c>
      <c r="F11535" s="5">
        <f>IF(AND($B11535&lt;&gt;"",$C11535&lt;&gt;"",$B11535&lt;=$C11535),$C11535-$B11535+1,"")</f>
        <v/>
      </c>
      <c r="G11535" s="5">
        <f>IF($F11535="","",$F11535*$D11535)</f>
        <v/>
      </c>
      <c r="H11535" s="42">
        <f>IF($G11535="","",$O11535)</f>
        <v/>
      </c>
      <c r="I11535" s="5">
        <f>IF($G11535="","",$G11535*IF($H11535="",$O11535,$H11535)/100)</f>
        <v/>
      </c>
      <c r="J11535" s="5">
        <f>IF(OR($L11535="",NOT(COUNTIFS($L$2:$L11535,$L11535)=1)),"",SUMIFS($G:$G,$L:$L,$L11535))</f>
        <v/>
      </c>
      <c r="K11535" s="5">
        <f>IF(OR($L11535="",NOT(COUNTIFS($L$2:$L11535,$L11535)=1)),"",SUMIFS($I:$I,$L:$L,$L11535))</f>
        <v/>
      </c>
      <c r="L11535" s="6">
        <f>IF($B11535="","",YEAR($B11535))</f>
        <v/>
      </c>
      <c r="M11535" s="6">
        <f>INT((ROW()-2)/39)+1</f>
        <v/>
      </c>
      <c r="N11535" s="6">
        <f>MOD(ROW()-2,39)+2</f>
        <v/>
      </c>
      <c r="O11535" s="42">
        <f>IF(AND($B11535&lt;&gt;"",$C11535&lt;&gt;"",$B11535&lt;=$C11535),INDEX(Szabalyok!$C:$C,$N11535),"")</f>
        <v/>
      </c>
      <c r="P11535">
        <f>IF(D11535="",P11534,P11534+1)</f>
        <v/>
      </c>
    </row>
    <row r="11536">
      <c r="A11536">
        <f>IF(P11536=P11535,0,P11536)</f>
        <v/>
      </c>
      <c r="B11536" s="41">
        <f>IF($M11536&gt;300,"",IF(OR(INDEX(Bemenet!$E$2:$E$301,$M11536)="",INDEX(Bemenet!$F$2:$F$301,$M11536)=""),"",MAX(INDEX(Bemenet!$E$2:$E$301,$M11536),INDEX(Szabalyok!$A:$A,$N11536))))</f>
        <v/>
      </c>
      <c r="C11536" s="41">
        <f>IF($B11536="","",MIN(INDEX(Bemenet!$F$2:$F$301,$M11536),INDEX(Szabalyok!$B:$B,$N11536)))</f>
        <v/>
      </c>
      <c r="D11536" s="5">
        <f>IF(AND($B11536&lt;&gt;"",$C11536&lt;&gt;"",$B11536&lt;=$C11536),INDEX(Bemenet!$G$2:$G$301,$M11536),"")</f>
        <v/>
      </c>
      <c r="E11536" s="6">
        <f>IF(AND($B11536&lt;&gt;"",$C11536&lt;&gt;"",$B11536&lt;=$C11536),INDEX(Bemenet!$D$2:$D$301,$M11536),"")</f>
        <v/>
      </c>
      <c r="F11536" s="5">
        <f>IF(AND($B11536&lt;&gt;"",$C11536&lt;&gt;"",$B11536&lt;=$C11536),$C11536-$B11536+1,"")</f>
        <v/>
      </c>
      <c r="G11536" s="5">
        <f>IF($F11536="","",$F11536*$D11536)</f>
        <v/>
      </c>
      <c r="H11536" s="42">
        <f>IF($G11536="","",$O11536)</f>
        <v/>
      </c>
      <c r="I11536" s="5">
        <f>IF($G11536="","",$G11536*IF($H11536="",$O11536,$H11536)/100)</f>
        <v/>
      </c>
      <c r="J11536" s="5">
        <f>IF(OR($L11536="",NOT(COUNTIFS($L$2:$L11536,$L11536)=1)),"",SUMIFS($G:$G,$L:$L,$L11536))</f>
        <v/>
      </c>
      <c r="K11536" s="5">
        <f>IF(OR($L11536="",NOT(COUNTIFS($L$2:$L11536,$L11536)=1)),"",SUMIFS($I:$I,$L:$L,$L11536))</f>
        <v/>
      </c>
      <c r="L11536" s="6">
        <f>IF($B11536="","",YEAR($B11536))</f>
        <v/>
      </c>
      <c r="M11536" s="6">
        <f>INT((ROW()-2)/39)+1</f>
        <v/>
      </c>
      <c r="N11536" s="6">
        <f>MOD(ROW()-2,39)+2</f>
        <v/>
      </c>
      <c r="O11536" s="42">
        <f>IF(AND($B11536&lt;&gt;"",$C11536&lt;&gt;"",$B11536&lt;=$C11536),INDEX(Szabalyok!$C:$C,$N11536),"")</f>
        <v/>
      </c>
      <c r="P11536">
        <f>IF(D11536="",P11535,P11535+1)</f>
        <v/>
      </c>
    </row>
    <row r="11537">
      <c r="A11537">
        <f>IF(P11537=P11536,0,P11537)</f>
        <v/>
      </c>
      <c r="B11537" s="41">
        <f>IF($M11537&gt;300,"",IF(OR(INDEX(Bemenet!$E$2:$E$301,$M11537)="",INDEX(Bemenet!$F$2:$F$301,$M11537)=""),"",MAX(INDEX(Bemenet!$E$2:$E$301,$M11537),INDEX(Szabalyok!$A:$A,$N11537))))</f>
        <v/>
      </c>
      <c r="C11537" s="41">
        <f>IF($B11537="","",MIN(INDEX(Bemenet!$F$2:$F$301,$M11537),INDEX(Szabalyok!$B:$B,$N11537)))</f>
        <v/>
      </c>
      <c r="D11537" s="5">
        <f>IF(AND($B11537&lt;&gt;"",$C11537&lt;&gt;"",$B11537&lt;=$C11537),INDEX(Bemenet!$G$2:$G$301,$M11537),"")</f>
        <v/>
      </c>
      <c r="E11537" s="6">
        <f>IF(AND($B11537&lt;&gt;"",$C11537&lt;&gt;"",$B11537&lt;=$C11537),INDEX(Bemenet!$D$2:$D$301,$M11537),"")</f>
        <v/>
      </c>
      <c r="F11537" s="5">
        <f>IF(AND($B11537&lt;&gt;"",$C11537&lt;&gt;"",$B11537&lt;=$C11537),$C11537-$B11537+1,"")</f>
        <v/>
      </c>
      <c r="G11537" s="5">
        <f>IF($F11537="","",$F11537*$D11537)</f>
        <v/>
      </c>
      <c r="H11537" s="42">
        <f>IF($G11537="","",$O11537)</f>
        <v/>
      </c>
      <c r="I11537" s="5">
        <f>IF($G11537="","",$G11537*IF($H11537="",$O11537,$H11537)/100)</f>
        <v/>
      </c>
      <c r="J11537" s="5">
        <f>IF(OR($L11537="",NOT(COUNTIFS($L$2:$L11537,$L11537)=1)),"",SUMIFS($G:$G,$L:$L,$L11537))</f>
        <v/>
      </c>
      <c r="K11537" s="5">
        <f>IF(OR($L11537="",NOT(COUNTIFS($L$2:$L11537,$L11537)=1)),"",SUMIFS($I:$I,$L:$L,$L11537))</f>
        <v/>
      </c>
      <c r="L11537" s="6">
        <f>IF($B11537="","",YEAR($B11537))</f>
        <v/>
      </c>
      <c r="M11537" s="6">
        <f>INT((ROW()-2)/39)+1</f>
        <v/>
      </c>
      <c r="N11537" s="6">
        <f>MOD(ROW()-2,39)+2</f>
        <v/>
      </c>
      <c r="O11537" s="42">
        <f>IF(AND($B11537&lt;&gt;"",$C11537&lt;&gt;"",$B11537&lt;=$C11537),INDEX(Szabalyok!$C:$C,$N11537),"")</f>
        <v/>
      </c>
      <c r="P11537">
        <f>IF(D11537="",P11536,P11536+1)</f>
        <v/>
      </c>
    </row>
    <row r="11538">
      <c r="A11538">
        <f>IF(P11538=P11537,0,P11538)</f>
        <v/>
      </c>
      <c r="B11538" s="41">
        <f>IF($M11538&gt;300,"",IF(OR(INDEX(Bemenet!$E$2:$E$301,$M11538)="",INDEX(Bemenet!$F$2:$F$301,$M11538)=""),"",MAX(INDEX(Bemenet!$E$2:$E$301,$M11538),INDEX(Szabalyok!$A:$A,$N11538))))</f>
        <v/>
      </c>
      <c r="C11538" s="41">
        <f>IF($B11538="","",MIN(INDEX(Bemenet!$F$2:$F$301,$M11538),INDEX(Szabalyok!$B:$B,$N11538)))</f>
        <v/>
      </c>
      <c r="D11538" s="5">
        <f>IF(AND($B11538&lt;&gt;"",$C11538&lt;&gt;"",$B11538&lt;=$C11538),INDEX(Bemenet!$G$2:$G$301,$M11538),"")</f>
        <v/>
      </c>
      <c r="E11538" s="6">
        <f>IF(AND($B11538&lt;&gt;"",$C11538&lt;&gt;"",$B11538&lt;=$C11538),INDEX(Bemenet!$D$2:$D$301,$M11538),"")</f>
        <v/>
      </c>
      <c r="F11538" s="5">
        <f>IF(AND($B11538&lt;&gt;"",$C11538&lt;&gt;"",$B11538&lt;=$C11538),$C11538-$B11538+1,"")</f>
        <v/>
      </c>
      <c r="G11538" s="5">
        <f>IF($F11538="","",$F11538*$D11538)</f>
        <v/>
      </c>
      <c r="H11538" s="42">
        <f>IF($G11538="","",$O11538)</f>
        <v/>
      </c>
      <c r="I11538" s="5">
        <f>IF($G11538="","",$G11538*IF($H11538="",$O11538,$H11538)/100)</f>
        <v/>
      </c>
      <c r="J11538" s="5">
        <f>IF(OR($L11538="",NOT(COUNTIFS($L$2:$L11538,$L11538)=1)),"",SUMIFS($G:$G,$L:$L,$L11538))</f>
        <v/>
      </c>
      <c r="K11538" s="5">
        <f>IF(OR($L11538="",NOT(COUNTIFS($L$2:$L11538,$L11538)=1)),"",SUMIFS($I:$I,$L:$L,$L11538))</f>
        <v/>
      </c>
      <c r="L11538" s="6">
        <f>IF($B11538="","",YEAR($B11538))</f>
        <v/>
      </c>
      <c r="M11538" s="6">
        <f>INT((ROW()-2)/39)+1</f>
        <v/>
      </c>
      <c r="N11538" s="6">
        <f>MOD(ROW()-2,39)+2</f>
        <v/>
      </c>
      <c r="O11538" s="42">
        <f>IF(AND($B11538&lt;&gt;"",$C11538&lt;&gt;"",$B11538&lt;=$C11538),INDEX(Szabalyok!$C:$C,$N11538),"")</f>
        <v/>
      </c>
      <c r="P11538">
        <f>IF(D11538="",P11537,P11537+1)</f>
        <v/>
      </c>
    </row>
    <row r="11539">
      <c r="A11539">
        <f>IF(P11539=P11538,0,P11539)</f>
        <v/>
      </c>
      <c r="B11539" s="41">
        <f>IF($M11539&gt;300,"",IF(OR(INDEX(Bemenet!$E$2:$E$301,$M11539)="",INDEX(Bemenet!$F$2:$F$301,$M11539)=""),"",MAX(INDEX(Bemenet!$E$2:$E$301,$M11539),INDEX(Szabalyok!$A:$A,$N11539))))</f>
        <v/>
      </c>
      <c r="C11539" s="41">
        <f>IF($B11539="","",MIN(INDEX(Bemenet!$F$2:$F$301,$M11539),INDEX(Szabalyok!$B:$B,$N11539)))</f>
        <v/>
      </c>
      <c r="D11539" s="5">
        <f>IF(AND($B11539&lt;&gt;"",$C11539&lt;&gt;"",$B11539&lt;=$C11539),INDEX(Bemenet!$G$2:$G$301,$M11539),"")</f>
        <v/>
      </c>
      <c r="E11539" s="6">
        <f>IF(AND($B11539&lt;&gt;"",$C11539&lt;&gt;"",$B11539&lt;=$C11539),INDEX(Bemenet!$D$2:$D$301,$M11539),"")</f>
        <v/>
      </c>
      <c r="F11539" s="5">
        <f>IF(AND($B11539&lt;&gt;"",$C11539&lt;&gt;"",$B11539&lt;=$C11539),$C11539-$B11539+1,"")</f>
        <v/>
      </c>
      <c r="G11539" s="5">
        <f>IF($F11539="","",$F11539*$D11539)</f>
        <v/>
      </c>
      <c r="H11539" s="42">
        <f>IF($G11539="","",$O11539)</f>
        <v/>
      </c>
      <c r="I11539" s="5">
        <f>IF($G11539="","",$G11539*IF($H11539="",$O11539,$H11539)/100)</f>
        <v/>
      </c>
      <c r="J11539" s="5">
        <f>IF(OR($L11539="",NOT(COUNTIFS($L$2:$L11539,$L11539)=1)),"",SUMIFS($G:$G,$L:$L,$L11539))</f>
        <v/>
      </c>
      <c r="K11539" s="5">
        <f>IF(OR($L11539="",NOT(COUNTIFS($L$2:$L11539,$L11539)=1)),"",SUMIFS($I:$I,$L:$L,$L11539))</f>
        <v/>
      </c>
      <c r="L11539" s="6">
        <f>IF($B11539="","",YEAR($B11539))</f>
        <v/>
      </c>
      <c r="M11539" s="6">
        <f>INT((ROW()-2)/39)+1</f>
        <v/>
      </c>
      <c r="N11539" s="6">
        <f>MOD(ROW()-2,39)+2</f>
        <v/>
      </c>
      <c r="O11539" s="42">
        <f>IF(AND($B11539&lt;&gt;"",$C11539&lt;&gt;"",$B11539&lt;=$C11539),INDEX(Szabalyok!$C:$C,$N11539),"")</f>
        <v/>
      </c>
      <c r="P11539">
        <f>IF(D11539="",P11538,P11538+1)</f>
        <v/>
      </c>
    </row>
    <row r="11540">
      <c r="A11540">
        <f>IF(P11540=P11539,0,P11540)</f>
        <v/>
      </c>
      <c r="B11540" s="41">
        <f>IF($M11540&gt;300,"",IF(OR(INDEX(Bemenet!$E$2:$E$301,$M11540)="",INDEX(Bemenet!$F$2:$F$301,$M11540)=""),"",MAX(INDEX(Bemenet!$E$2:$E$301,$M11540),INDEX(Szabalyok!$A:$A,$N11540))))</f>
        <v/>
      </c>
      <c r="C11540" s="41">
        <f>IF($B11540="","",MIN(INDEX(Bemenet!$F$2:$F$301,$M11540),INDEX(Szabalyok!$B:$B,$N11540)))</f>
        <v/>
      </c>
      <c r="D11540" s="5">
        <f>IF(AND($B11540&lt;&gt;"",$C11540&lt;&gt;"",$B11540&lt;=$C11540),INDEX(Bemenet!$G$2:$G$301,$M11540),"")</f>
        <v/>
      </c>
      <c r="E11540" s="6">
        <f>IF(AND($B11540&lt;&gt;"",$C11540&lt;&gt;"",$B11540&lt;=$C11540),INDEX(Bemenet!$D$2:$D$301,$M11540),"")</f>
        <v/>
      </c>
      <c r="F11540" s="5">
        <f>IF(AND($B11540&lt;&gt;"",$C11540&lt;&gt;"",$B11540&lt;=$C11540),$C11540-$B11540+1,"")</f>
        <v/>
      </c>
      <c r="G11540" s="5">
        <f>IF($F11540="","",$F11540*$D11540)</f>
        <v/>
      </c>
      <c r="H11540" s="42">
        <f>IF($G11540="","",$O11540)</f>
        <v/>
      </c>
      <c r="I11540" s="5">
        <f>IF($G11540="","",$G11540*IF($H11540="",$O11540,$H11540)/100)</f>
        <v/>
      </c>
      <c r="J11540" s="5">
        <f>IF(OR($L11540="",NOT(COUNTIFS($L$2:$L11540,$L11540)=1)),"",SUMIFS($G:$G,$L:$L,$L11540))</f>
        <v/>
      </c>
      <c r="K11540" s="5">
        <f>IF(OR($L11540="",NOT(COUNTIFS($L$2:$L11540,$L11540)=1)),"",SUMIFS($I:$I,$L:$L,$L11540))</f>
        <v/>
      </c>
      <c r="L11540" s="6">
        <f>IF($B11540="","",YEAR($B11540))</f>
        <v/>
      </c>
      <c r="M11540" s="6">
        <f>INT((ROW()-2)/39)+1</f>
        <v/>
      </c>
      <c r="N11540" s="6">
        <f>MOD(ROW()-2,39)+2</f>
        <v/>
      </c>
      <c r="O11540" s="42">
        <f>IF(AND($B11540&lt;&gt;"",$C11540&lt;&gt;"",$B11540&lt;=$C11540),INDEX(Szabalyok!$C:$C,$N11540),"")</f>
        <v/>
      </c>
      <c r="P11540">
        <f>IF(D11540="",P11539,P11539+1)</f>
        <v/>
      </c>
    </row>
    <row r="11541">
      <c r="A11541">
        <f>IF(P11541=P11540,0,P11541)</f>
        <v/>
      </c>
      <c r="B11541" s="41">
        <f>IF($M11541&gt;300,"",IF(OR(INDEX(Bemenet!$E$2:$E$301,$M11541)="",INDEX(Bemenet!$F$2:$F$301,$M11541)=""),"",MAX(INDEX(Bemenet!$E$2:$E$301,$M11541),INDEX(Szabalyok!$A:$A,$N11541))))</f>
        <v/>
      </c>
      <c r="C11541" s="41">
        <f>IF($B11541="","",MIN(INDEX(Bemenet!$F$2:$F$301,$M11541),INDEX(Szabalyok!$B:$B,$N11541)))</f>
        <v/>
      </c>
      <c r="D11541" s="5">
        <f>IF(AND($B11541&lt;&gt;"",$C11541&lt;&gt;"",$B11541&lt;=$C11541),INDEX(Bemenet!$G$2:$G$301,$M11541),"")</f>
        <v/>
      </c>
      <c r="E11541" s="6">
        <f>IF(AND($B11541&lt;&gt;"",$C11541&lt;&gt;"",$B11541&lt;=$C11541),INDEX(Bemenet!$D$2:$D$301,$M11541),"")</f>
        <v/>
      </c>
      <c r="F11541" s="5">
        <f>IF(AND($B11541&lt;&gt;"",$C11541&lt;&gt;"",$B11541&lt;=$C11541),$C11541-$B11541+1,"")</f>
        <v/>
      </c>
      <c r="G11541" s="5">
        <f>IF($F11541="","",$F11541*$D11541)</f>
        <v/>
      </c>
      <c r="H11541" s="42">
        <f>IF($G11541="","",$O11541)</f>
        <v/>
      </c>
      <c r="I11541" s="5">
        <f>IF($G11541="","",$G11541*IF($H11541="",$O11541,$H11541)/100)</f>
        <v/>
      </c>
      <c r="J11541" s="5">
        <f>IF(OR($L11541="",NOT(COUNTIFS($L$2:$L11541,$L11541)=1)),"",SUMIFS($G:$G,$L:$L,$L11541))</f>
        <v/>
      </c>
      <c r="K11541" s="5">
        <f>IF(OR($L11541="",NOT(COUNTIFS($L$2:$L11541,$L11541)=1)),"",SUMIFS($I:$I,$L:$L,$L11541))</f>
        <v/>
      </c>
      <c r="L11541" s="6">
        <f>IF($B11541="","",YEAR($B11541))</f>
        <v/>
      </c>
      <c r="M11541" s="6">
        <f>INT((ROW()-2)/39)+1</f>
        <v/>
      </c>
      <c r="N11541" s="6">
        <f>MOD(ROW()-2,39)+2</f>
        <v/>
      </c>
      <c r="O11541" s="42">
        <f>IF(AND($B11541&lt;&gt;"",$C11541&lt;&gt;"",$B11541&lt;=$C11541),INDEX(Szabalyok!$C:$C,$N11541),"")</f>
        <v/>
      </c>
      <c r="P11541">
        <f>IF(D11541="",P11540,P11540+1)</f>
        <v/>
      </c>
    </row>
    <row r="11542">
      <c r="A11542">
        <f>IF(P11542=P11541,0,P11542)</f>
        <v/>
      </c>
      <c r="B11542" s="41">
        <f>IF($M11542&gt;300,"",IF(OR(INDEX(Bemenet!$E$2:$E$301,$M11542)="",INDEX(Bemenet!$F$2:$F$301,$M11542)=""),"",MAX(INDEX(Bemenet!$E$2:$E$301,$M11542),INDEX(Szabalyok!$A:$A,$N11542))))</f>
        <v/>
      </c>
      <c r="C11542" s="41">
        <f>IF($B11542="","",MIN(INDEX(Bemenet!$F$2:$F$301,$M11542),INDEX(Szabalyok!$B:$B,$N11542)))</f>
        <v/>
      </c>
      <c r="D11542" s="5">
        <f>IF(AND($B11542&lt;&gt;"",$C11542&lt;&gt;"",$B11542&lt;=$C11542),INDEX(Bemenet!$G$2:$G$301,$M11542),"")</f>
        <v/>
      </c>
      <c r="E11542" s="6">
        <f>IF(AND($B11542&lt;&gt;"",$C11542&lt;&gt;"",$B11542&lt;=$C11542),INDEX(Bemenet!$D$2:$D$301,$M11542),"")</f>
        <v/>
      </c>
      <c r="F11542" s="5">
        <f>IF(AND($B11542&lt;&gt;"",$C11542&lt;&gt;"",$B11542&lt;=$C11542),$C11542-$B11542+1,"")</f>
        <v/>
      </c>
      <c r="G11542" s="5">
        <f>IF($F11542="","",$F11542*$D11542)</f>
        <v/>
      </c>
      <c r="H11542" s="42">
        <f>IF($G11542="","",$O11542)</f>
        <v/>
      </c>
      <c r="I11542" s="5">
        <f>IF($G11542="","",$G11542*IF($H11542="",$O11542,$H11542)/100)</f>
        <v/>
      </c>
      <c r="J11542" s="5">
        <f>IF(OR($L11542="",NOT(COUNTIFS($L$2:$L11542,$L11542)=1)),"",SUMIFS($G:$G,$L:$L,$L11542))</f>
        <v/>
      </c>
      <c r="K11542" s="5">
        <f>IF(OR($L11542="",NOT(COUNTIFS($L$2:$L11542,$L11542)=1)),"",SUMIFS($I:$I,$L:$L,$L11542))</f>
        <v/>
      </c>
      <c r="L11542" s="6">
        <f>IF($B11542="","",YEAR($B11542))</f>
        <v/>
      </c>
      <c r="M11542" s="6">
        <f>INT((ROW()-2)/39)+1</f>
        <v/>
      </c>
      <c r="N11542" s="6">
        <f>MOD(ROW()-2,39)+2</f>
        <v/>
      </c>
      <c r="O11542" s="42">
        <f>IF(AND($B11542&lt;&gt;"",$C11542&lt;&gt;"",$B11542&lt;=$C11542),INDEX(Szabalyok!$C:$C,$N11542),"")</f>
        <v/>
      </c>
      <c r="P11542">
        <f>IF(D11542="",P11541,P11541+1)</f>
        <v/>
      </c>
    </row>
    <row r="11543">
      <c r="A11543">
        <f>IF(P11543=P11542,0,P11543)</f>
        <v/>
      </c>
      <c r="B11543" s="41">
        <f>IF($M11543&gt;300,"",IF(OR(INDEX(Bemenet!$E$2:$E$301,$M11543)="",INDEX(Bemenet!$F$2:$F$301,$M11543)=""),"",MAX(INDEX(Bemenet!$E$2:$E$301,$M11543),INDEX(Szabalyok!$A:$A,$N11543))))</f>
        <v/>
      </c>
      <c r="C11543" s="41">
        <f>IF($B11543="","",MIN(INDEX(Bemenet!$F$2:$F$301,$M11543),INDEX(Szabalyok!$B:$B,$N11543)))</f>
        <v/>
      </c>
      <c r="D11543" s="5">
        <f>IF(AND($B11543&lt;&gt;"",$C11543&lt;&gt;"",$B11543&lt;=$C11543),INDEX(Bemenet!$G$2:$G$301,$M11543),"")</f>
        <v/>
      </c>
      <c r="E11543" s="6">
        <f>IF(AND($B11543&lt;&gt;"",$C11543&lt;&gt;"",$B11543&lt;=$C11543),INDEX(Bemenet!$D$2:$D$301,$M11543),"")</f>
        <v/>
      </c>
      <c r="F11543" s="5">
        <f>IF(AND($B11543&lt;&gt;"",$C11543&lt;&gt;"",$B11543&lt;=$C11543),$C11543-$B11543+1,"")</f>
        <v/>
      </c>
      <c r="G11543" s="5">
        <f>IF($F11543="","",$F11543*$D11543)</f>
        <v/>
      </c>
      <c r="H11543" s="42">
        <f>IF($G11543="","",$O11543)</f>
        <v/>
      </c>
      <c r="I11543" s="5">
        <f>IF($G11543="","",$G11543*IF($H11543="",$O11543,$H11543)/100)</f>
        <v/>
      </c>
      <c r="J11543" s="5">
        <f>IF(OR($L11543="",NOT(COUNTIFS($L$2:$L11543,$L11543)=1)),"",SUMIFS($G:$G,$L:$L,$L11543))</f>
        <v/>
      </c>
      <c r="K11543" s="5">
        <f>IF(OR($L11543="",NOT(COUNTIFS($L$2:$L11543,$L11543)=1)),"",SUMIFS($I:$I,$L:$L,$L11543))</f>
        <v/>
      </c>
      <c r="L11543" s="6">
        <f>IF($B11543="","",YEAR($B11543))</f>
        <v/>
      </c>
      <c r="M11543" s="6">
        <f>INT((ROW()-2)/39)+1</f>
        <v/>
      </c>
      <c r="N11543" s="6">
        <f>MOD(ROW()-2,39)+2</f>
        <v/>
      </c>
      <c r="O11543" s="42">
        <f>IF(AND($B11543&lt;&gt;"",$C11543&lt;&gt;"",$B11543&lt;=$C11543),INDEX(Szabalyok!$C:$C,$N11543),"")</f>
        <v/>
      </c>
      <c r="P11543">
        <f>IF(D11543="",P11542,P11542+1)</f>
        <v/>
      </c>
    </row>
    <row r="11544">
      <c r="A11544">
        <f>IF(P11544=P11543,0,P11544)</f>
        <v/>
      </c>
      <c r="B11544" s="41">
        <f>IF($M11544&gt;300,"",IF(OR(INDEX(Bemenet!$E$2:$E$301,$M11544)="",INDEX(Bemenet!$F$2:$F$301,$M11544)=""),"",MAX(INDEX(Bemenet!$E$2:$E$301,$M11544),INDEX(Szabalyok!$A:$A,$N11544))))</f>
        <v/>
      </c>
      <c r="C11544" s="41">
        <f>IF($B11544="","",MIN(INDEX(Bemenet!$F$2:$F$301,$M11544),INDEX(Szabalyok!$B:$B,$N11544)))</f>
        <v/>
      </c>
      <c r="D11544" s="5">
        <f>IF(AND($B11544&lt;&gt;"",$C11544&lt;&gt;"",$B11544&lt;=$C11544),INDEX(Bemenet!$G$2:$G$301,$M11544),"")</f>
        <v/>
      </c>
      <c r="E11544" s="6">
        <f>IF(AND($B11544&lt;&gt;"",$C11544&lt;&gt;"",$B11544&lt;=$C11544),INDEX(Bemenet!$D$2:$D$301,$M11544),"")</f>
        <v/>
      </c>
      <c r="F11544" s="5">
        <f>IF(AND($B11544&lt;&gt;"",$C11544&lt;&gt;"",$B11544&lt;=$C11544),$C11544-$B11544+1,"")</f>
        <v/>
      </c>
      <c r="G11544" s="5">
        <f>IF($F11544="","",$F11544*$D11544)</f>
        <v/>
      </c>
      <c r="H11544" s="42">
        <f>IF($G11544="","",$O11544)</f>
        <v/>
      </c>
      <c r="I11544" s="5">
        <f>IF($G11544="","",$G11544*IF($H11544="",$O11544,$H11544)/100)</f>
        <v/>
      </c>
      <c r="J11544" s="5">
        <f>IF(OR($L11544="",NOT(COUNTIFS($L$2:$L11544,$L11544)=1)),"",SUMIFS($G:$G,$L:$L,$L11544))</f>
        <v/>
      </c>
      <c r="K11544" s="5">
        <f>IF(OR($L11544="",NOT(COUNTIFS($L$2:$L11544,$L11544)=1)),"",SUMIFS($I:$I,$L:$L,$L11544))</f>
        <v/>
      </c>
      <c r="L11544" s="6">
        <f>IF($B11544="","",YEAR($B11544))</f>
        <v/>
      </c>
      <c r="M11544" s="6">
        <f>INT((ROW()-2)/39)+1</f>
        <v/>
      </c>
      <c r="N11544" s="6">
        <f>MOD(ROW()-2,39)+2</f>
        <v/>
      </c>
      <c r="O11544" s="42">
        <f>IF(AND($B11544&lt;&gt;"",$C11544&lt;&gt;"",$B11544&lt;=$C11544),INDEX(Szabalyok!$C:$C,$N11544),"")</f>
        <v/>
      </c>
      <c r="P11544">
        <f>IF(D11544="",P11543,P11543+1)</f>
        <v/>
      </c>
    </row>
    <row r="11545">
      <c r="A11545">
        <f>IF(P11545=P11544,0,P11545)</f>
        <v/>
      </c>
      <c r="B11545" s="41">
        <f>IF($M11545&gt;300,"",IF(OR(INDEX(Bemenet!$E$2:$E$301,$M11545)="",INDEX(Bemenet!$F$2:$F$301,$M11545)=""),"",MAX(INDEX(Bemenet!$E$2:$E$301,$M11545),INDEX(Szabalyok!$A:$A,$N11545))))</f>
        <v/>
      </c>
      <c r="C11545" s="41">
        <f>IF($B11545="","",MIN(INDEX(Bemenet!$F$2:$F$301,$M11545),INDEX(Szabalyok!$B:$B,$N11545)))</f>
        <v/>
      </c>
      <c r="D11545" s="5">
        <f>IF(AND($B11545&lt;&gt;"",$C11545&lt;&gt;"",$B11545&lt;=$C11545),INDEX(Bemenet!$G$2:$G$301,$M11545),"")</f>
        <v/>
      </c>
      <c r="E11545" s="6">
        <f>IF(AND($B11545&lt;&gt;"",$C11545&lt;&gt;"",$B11545&lt;=$C11545),INDEX(Bemenet!$D$2:$D$301,$M11545),"")</f>
        <v/>
      </c>
      <c r="F11545" s="5">
        <f>IF(AND($B11545&lt;&gt;"",$C11545&lt;&gt;"",$B11545&lt;=$C11545),$C11545-$B11545+1,"")</f>
        <v/>
      </c>
      <c r="G11545" s="5">
        <f>IF($F11545="","",$F11545*$D11545)</f>
        <v/>
      </c>
      <c r="H11545" s="42">
        <f>IF($G11545="","",$O11545)</f>
        <v/>
      </c>
      <c r="I11545" s="5">
        <f>IF($G11545="","",$G11545*IF($H11545="",$O11545,$H11545)/100)</f>
        <v/>
      </c>
      <c r="J11545" s="5">
        <f>IF(OR($L11545="",NOT(COUNTIFS($L$2:$L11545,$L11545)=1)),"",SUMIFS($G:$G,$L:$L,$L11545))</f>
        <v/>
      </c>
      <c r="K11545" s="5">
        <f>IF(OR($L11545="",NOT(COUNTIFS($L$2:$L11545,$L11545)=1)),"",SUMIFS($I:$I,$L:$L,$L11545))</f>
        <v/>
      </c>
      <c r="L11545" s="6">
        <f>IF($B11545="","",YEAR($B11545))</f>
        <v/>
      </c>
      <c r="M11545" s="6">
        <f>INT((ROW()-2)/39)+1</f>
        <v/>
      </c>
      <c r="N11545" s="6">
        <f>MOD(ROW()-2,39)+2</f>
        <v/>
      </c>
      <c r="O11545" s="42">
        <f>IF(AND($B11545&lt;&gt;"",$C11545&lt;&gt;"",$B11545&lt;=$C11545),INDEX(Szabalyok!$C:$C,$N11545),"")</f>
        <v/>
      </c>
      <c r="P11545">
        <f>IF(D11545="",P11544,P11544+1)</f>
        <v/>
      </c>
    </row>
    <row r="11546">
      <c r="A11546">
        <f>IF(P11546=P11545,0,P11546)</f>
        <v/>
      </c>
      <c r="B11546" s="41">
        <f>IF($M11546&gt;300,"",IF(OR(INDEX(Bemenet!$E$2:$E$301,$M11546)="",INDEX(Bemenet!$F$2:$F$301,$M11546)=""),"",MAX(INDEX(Bemenet!$E$2:$E$301,$M11546),INDEX(Szabalyok!$A:$A,$N11546))))</f>
        <v/>
      </c>
      <c r="C11546" s="41">
        <f>IF($B11546="","",MIN(INDEX(Bemenet!$F$2:$F$301,$M11546),INDEX(Szabalyok!$B:$B,$N11546)))</f>
        <v/>
      </c>
      <c r="D11546" s="5">
        <f>IF(AND($B11546&lt;&gt;"",$C11546&lt;&gt;"",$B11546&lt;=$C11546),INDEX(Bemenet!$G$2:$G$301,$M11546),"")</f>
        <v/>
      </c>
      <c r="E11546" s="6">
        <f>IF(AND($B11546&lt;&gt;"",$C11546&lt;&gt;"",$B11546&lt;=$C11546),INDEX(Bemenet!$D$2:$D$301,$M11546),"")</f>
        <v/>
      </c>
      <c r="F11546" s="5">
        <f>IF(AND($B11546&lt;&gt;"",$C11546&lt;&gt;"",$B11546&lt;=$C11546),$C11546-$B11546+1,"")</f>
        <v/>
      </c>
      <c r="G11546" s="5">
        <f>IF($F11546="","",$F11546*$D11546)</f>
        <v/>
      </c>
      <c r="H11546" s="42">
        <f>IF($G11546="","",$O11546)</f>
        <v/>
      </c>
      <c r="I11546" s="5">
        <f>IF($G11546="","",$G11546*IF($H11546="",$O11546,$H11546)/100)</f>
        <v/>
      </c>
      <c r="J11546" s="5">
        <f>IF(OR($L11546="",NOT(COUNTIFS($L$2:$L11546,$L11546)=1)),"",SUMIFS($G:$G,$L:$L,$L11546))</f>
        <v/>
      </c>
      <c r="K11546" s="5">
        <f>IF(OR($L11546="",NOT(COUNTIFS($L$2:$L11546,$L11546)=1)),"",SUMIFS($I:$I,$L:$L,$L11546))</f>
        <v/>
      </c>
      <c r="L11546" s="6">
        <f>IF($B11546="","",YEAR($B11546))</f>
        <v/>
      </c>
      <c r="M11546" s="6">
        <f>INT((ROW()-2)/39)+1</f>
        <v/>
      </c>
      <c r="N11546" s="6">
        <f>MOD(ROW()-2,39)+2</f>
        <v/>
      </c>
      <c r="O11546" s="42">
        <f>IF(AND($B11546&lt;&gt;"",$C11546&lt;&gt;"",$B11546&lt;=$C11546),INDEX(Szabalyok!$C:$C,$N11546),"")</f>
        <v/>
      </c>
      <c r="P11546">
        <f>IF(D11546="",P11545,P11545+1)</f>
        <v/>
      </c>
    </row>
    <row r="11547">
      <c r="A11547">
        <f>IF(P11547=P11546,0,P11547)</f>
        <v/>
      </c>
      <c r="B11547" s="41">
        <f>IF($M11547&gt;300,"",IF(OR(INDEX(Bemenet!$E$2:$E$301,$M11547)="",INDEX(Bemenet!$F$2:$F$301,$M11547)=""),"",MAX(INDEX(Bemenet!$E$2:$E$301,$M11547),INDEX(Szabalyok!$A:$A,$N11547))))</f>
        <v/>
      </c>
      <c r="C11547" s="41">
        <f>IF($B11547="","",MIN(INDEX(Bemenet!$F$2:$F$301,$M11547),INDEX(Szabalyok!$B:$B,$N11547)))</f>
        <v/>
      </c>
      <c r="D11547" s="5">
        <f>IF(AND($B11547&lt;&gt;"",$C11547&lt;&gt;"",$B11547&lt;=$C11547),INDEX(Bemenet!$G$2:$G$301,$M11547),"")</f>
        <v/>
      </c>
      <c r="E11547" s="6">
        <f>IF(AND($B11547&lt;&gt;"",$C11547&lt;&gt;"",$B11547&lt;=$C11547),INDEX(Bemenet!$D$2:$D$301,$M11547),"")</f>
        <v/>
      </c>
      <c r="F11547" s="5">
        <f>IF(AND($B11547&lt;&gt;"",$C11547&lt;&gt;"",$B11547&lt;=$C11547),$C11547-$B11547+1,"")</f>
        <v/>
      </c>
      <c r="G11547" s="5">
        <f>IF($F11547="","",$F11547*$D11547)</f>
        <v/>
      </c>
      <c r="H11547" s="42">
        <f>IF($G11547="","",$O11547)</f>
        <v/>
      </c>
      <c r="I11547" s="5">
        <f>IF($G11547="","",$G11547*IF($H11547="",$O11547,$H11547)/100)</f>
        <v/>
      </c>
      <c r="J11547" s="5">
        <f>IF(OR($L11547="",NOT(COUNTIFS($L$2:$L11547,$L11547)=1)),"",SUMIFS($G:$G,$L:$L,$L11547))</f>
        <v/>
      </c>
      <c r="K11547" s="5">
        <f>IF(OR($L11547="",NOT(COUNTIFS($L$2:$L11547,$L11547)=1)),"",SUMIFS($I:$I,$L:$L,$L11547))</f>
        <v/>
      </c>
      <c r="L11547" s="6">
        <f>IF($B11547="","",YEAR($B11547))</f>
        <v/>
      </c>
      <c r="M11547" s="6">
        <f>INT((ROW()-2)/39)+1</f>
        <v/>
      </c>
      <c r="N11547" s="6">
        <f>MOD(ROW()-2,39)+2</f>
        <v/>
      </c>
      <c r="O11547" s="42">
        <f>IF(AND($B11547&lt;&gt;"",$C11547&lt;&gt;"",$B11547&lt;=$C11547),INDEX(Szabalyok!$C:$C,$N11547),"")</f>
        <v/>
      </c>
      <c r="P11547">
        <f>IF(D11547="",P11546,P11546+1)</f>
        <v/>
      </c>
    </row>
    <row r="11548">
      <c r="A11548">
        <f>IF(P11548=P11547,0,P11548)</f>
        <v/>
      </c>
      <c r="B11548" s="41">
        <f>IF($M11548&gt;300,"",IF(OR(INDEX(Bemenet!$E$2:$E$301,$M11548)="",INDEX(Bemenet!$F$2:$F$301,$M11548)=""),"",MAX(INDEX(Bemenet!$E$2:$E$301,$M11548),INDEX(Szabalyok!$A:$A,$N11548))))</f>
        <v/>
      </c>
      <c r="C11548" s="41">
        <f>IF($B11548="","",MIN(INDEX(Bemenet!$F$2:$F$301,$M11548),INDEX(Szabalyok!$B:$B,$N11548)))</f>
        <v/>
      </c>
      <c r="D11548" s="5">
        <f>IF(AND($B11548&lt;&gt;"",$C11548&lt;&gt;"",$B11548&lt;=$C11548),INDEX(Bemenet!$G$2:$G$301,$M11548),"")</f>
        <v/>
      </c>
      <c r="E11548" s="6">
        <f>IF(AND($B11548&lt;&gt;"",$C11548&lt;&gt;"",$B11548&lt;=$C11548),INDEX(Bemenet!$D$2:$D$301,$M11548),"")</f>
        <v/>
      </c>
      <c r="F11548" s="5">
        <f>IF(AND($B11548&lt;&gt;"",$C11548&lt;&gt;"",$B11548&lt;=$C11548),$C11548-$B11548+1,"")</f>
        <v/>
      </c>
      <c r="G11548" s="5">
        <f>IF($F11548="","",$F11548*$D11548)</f>
        <v/>
      </c>
      <c r="H11548" s="42">
        <f>IF($G11548="","",$O11548)</f>
        <v/>
      </c>
      <c r="I11548" s="5">
        <f>IF($G11548="","",$G11548*IF($H11548="",$O11548,$H11548)/100)</f>
        <v/>
      </c>
      <c r="J11548" s="5">
        <f>IF(OR($L11548="",NOT(COUNTIFS($L$2:$L11548,$L11548)=1)),"",SUMIFS($G:$G,$L:$L,$L11548))</f>
        <v/>
      </c>
      <c r="K11548" s="5">
        <f>IF(OR($L11548="",NOT(COUNTIFS($L$2:$L11548,$L11548)=1)),"",SUMIFS($I:$I,$L:$L,$L11548))</f>
        <v/>
      </c>
      <c r="L11548" s="6">
        <f>IF($B11548="","",YEAR($B11548))</f>
        <v/>
      </c>
      <c r="M11548" s="6">
        <f>INT((ROW()-2)/39)+1</f>
        <v/>
      </c>
      <c r="N11548" s="6">
        <f>MOD(ROW()-2,39)+2</f>
        <v/>
      </c>
      <c r="O11548" s="42">
        <f>IF(AND($B11548&lt;&gt;"",$C11548&lt;&gt;"",$B11548&lt;=$C11548),INDEX(Szabalyok!$C:$C,$N11548),"")</f>
        <v/>
      </c>
      <c r="P11548">
        <f>IF(D11548="",P11547,P11547+1)</f>
        <v/>
      </c>
    </row>
    <row r="11549">
      <c r="A11549">
        <f>IF(P11549=P11548,0,P11549)</f>
        <v/>
      </c>
      <c r="B11549" s="41">
        <f>IF($M11549&gt;300,"",IF(OR(INDEX(Bemenet!$E$2:$E$301,$M11549)="",INDEX(Bemenet!$F$2:$F$301,$M11549)=""),"",MAX(INDEX(Bemenet!$E$2:$E$301,$M11549),INDEX(Szabalyok!$A:$A,$N11549))))</f>
        <v/>
      </c>
      <c r="C11549" s="41">
        <f>IF($B11549="","",MIN(INDEX(Bemenet!$F$2:$F$301,$M11549),INDEX(Szabalyok!$B:$B,$N11549)))</f>
        <v/>
      </c>
      <c r="D11549" s="5">
        <f>IF(AND($B11549&lt;&gt;"",$C11549&lt;&gt;"",$B11549&lt;=$C11549),INDEX(Bemenet!$G$2:$G$301,$M11549),"")</f>
        <v/>
      </c>
      <c r="E11549" s="6">
        <f>IF(AND($B11549&lt;&gt;"",$C11549&lt;&gt;"",$B11549&lt;=$C11549),INDEX(Bemenet!$D$2:$D$301,$M11549),"")</f>
        <v/>
      </c>
      <c r="F11549" s="5">
        <f>IF(AND($B11549&lt;&gt;"",$C11549&lt;&gt;"",$B11549&lt;=$C11549),$C11549-$B11549+1,"")</f>
        <v/>
      </c>
      <c r="G11549" s="5">
        <f>IF($F11549="","",$F11549*$D11549)</f>
        <v/>
      </c>
      <c r="H11549" s="42">
        <f>IF($G11549="","",$O11549)</f>
        <v/>
      </c>
      <c r="I11549" s="5">
        <f>IF($G11549="","",$G11549*IF($H11549="",$O11549,$H11549)/100)</f>
        <v/>
      </c>
      <c r="J11549" s="5">
        <f>IF(OR($L11549="",NOT(COUNTIFS($L$2:$L11549,$L11549)=1)),"",SUMIFS($G:$G,$L:$L,$L11549))</f>
        <v/>
      </c>
      <c r="K11549" s="5">
        <f>IF(OR($L11549="",NOT(COUNTIFS($L$2:$L11549,$L11549)=1)),"",SUMIFS($I:$I,$L:$L,$L11549))</f>
        <v/>
      </c>
      <c r="L11549" s="6">
        <f>IF($B11549="","",YEAR($B11549))</f>
        <v/>
      </c>
      <c r="M11549" s="6">
        <f>INT((ROW()-2)/39)+1</f>
        <v/>
      </c>
      <c r="N11549" s="6">
        <f>MOD(ROW()-2,39)+2</f>
        <v/>
      </c>
      <c r="O11549" s="42">
        <f>IF(AND($B11549&lt;&gt;"",$C11549&lt;&gt;"",$B11549&lt;=$C11549),INDEX(Szabalyok!$C:$C,$N11549),"")</f>
        <v/>
      </c>
      <c r="P11549">
        <f>IF(D11549="",P11548,P11548+1)</f>
        <v/>
      </c>
    </row>
    <row r="11550">
      <c r="A11550">
        <f>IF(P11550=P11549,0,P11550)</f>
        <v/>
      </c>
      <c r="B11550" s="41">
        <f>IF($M11550&gt;300,"",IF(OR(INDEX(Bemenet!$E$2:$E$301,$M11550)="",INDEX(Bemenet!$F$2:$F$301,$M11550)=""),"",MAX(INDEX(Bemenet!$E$2:$E$301,$M11550),INDEX(Szabalyok!$A:$A,$N11550))))</f>
        <v/>
      </c>
      <c r="C11550" s="41">
        <f>IF($B11550="","",MIN(INDEX(Bemenet!$F$2:$F$301,$M11550),INDEX(Szabalyok!$B:$B,$N11550)))</f>
        <v/>
      </c>
      <c r="D11550" s="5">
        <f>IF(AND($B11550&lt;&gt;"",$C11550&lt;&gt;"",$B11550&lt;=$C11550),INDEX(Bemenet!$G$2:$G$301,$M11550),"")</f>
        <v/>
      </c>
      <c r="E11550" s="6">
        <f>IF(AND($B11550&lt;&gt;"",$C11550&lt;&gt;"",$B11550&lt;=$C11550),INDEX(Bemenet!$D$2:$D$301,$M11550),"")</f>
        <v/>
      </c>
      <c r="F11550" s="5">
        <f>IF(AND($B11550&lt;&gt;"",$C11550&lt;&gt;"",$B11550&lt;=$C11550),$C11550-$B11550+1,"")</f>
        <v/>
      </c>
      <c r="G11550" s="5">
        <f>IF($F11550="","",$F11550*$D11550)</f>
        <v/>
      </c>
      <c r="H11550" s="42">
        <f>IF($G11550="","",$O11550)</f>
        <v/>
      </c>
      <c r="I11550" s="5">
        <f>IF($G11550="","",$G11550*IF($H11550="",$O11550,$H11550)/100)</f>
        <v/>
      </c>
      <c r="J11550" s="5">
        <f>IF(OR($L11550="",NOT(COUNTIFS($L$2:$L11550,$L11550)=1)),"",SUMIFS($G:$G,$L:$L,$L11550))</f>
        <v/>
      </c>
      <c r="K11550" s="5">
        <f>IF(OR($L11550="",NOT(COUNTIFS($L$2:$L11550,$L11550)=1)),"",SUMIFS($I:$I,$L:$L,$L11550))</f>
        <v/>
      </c>
      <c r="L11550" s="6">
        <f>IF($B11550="","",YEAR($B11550))</f>
        <v/>
      </c>
      <c r="M11550" s="6">
        <f>INT((ROW()-2)/39)+1</f>
        <v/>
      </c>
      <c r="N11550" s="6">
        <f>MOD(ROW()-2,39)+2</f>
        <v/>
      </c>
      <c r="O11550" s="42">
        <f>IF(AND($B11550&lt;&gt;"",$C11550&lt;&gt;"",$B11550&lt;=$C11550),INDEX(Szabalyok!$C:$C,$N11550),"")</f>
        <v/>
      </c>
      <c r="P11550">
        <f>IF(D11550="",P11549,P11549+1)</f>
        <v/>
      </c>
    </row>
    <row r="11551">
      <c r="A11551">
        <f>IF(P11551=P11550,0,P11551)</f>
        <v/>
      </c>
      <c r="B11551" s="41">
        <f>IF($M11551&gt;300,"",IF(OR(INDEX(Bemenet!$E$2:$E$301,$M11551)="",INDEX(Bemenet!$F$2:$F$301,$M11551)=""),"",MAX(INDEX(Bemenet!$E$2:$E$301,$M11551),INDEX(Szabalyok!$A:$A,$N11551))))</f>
        <v/>
      </c>
      <c r="C11551" s="41">
        <f>IF($B11551="","",MIN(INDEX(Bemenet!$F$2:$F$301,$M11551),INDEX(Szabalyok!$B:$B,$N11551)))</f>
        <v/>
      </c>
      <c r="D11551" s="5">
        <f>IF(AND($B11551&lt;&gt;"",$C11551&lt;&gt;"",$B11551&lt;=$C11551),INDEX(Bemenet!$G$2:$G$301,$M11551),"")</f>
        <v/>
      </c>
      <c r="E11551" s="6">
        <f>IF(AND($B11551&lt;&gt;"",$C11551&lt;&gt;"",$B11551&lt;=$C11551),INDEX(Bemenet!$D$2:$D$301,$M11551),"")</f>
        <v/>
      </c>
      <c r="F11551" s="5">
        <f>IF(AND($B11551&lt;&gt;"",$C11551&lt;&gt;"",$B11551&lt;=$C11551),$C11551-$B11551+1,"")</f>
        <v/>
      </c>
      <c r="G11551" s="5">
        <f>IF($F11551="","",$F11551*$D11551)</f>
        <v/>
      </c>
      <c r="H11551" s="42">
        <f>IF($G11551="","",$O11551)</f>
        <v/>
      </c>
      <c r="I11551" s="5">
        <f>IF($G11551="","",$G11551*IF($H11551="",$O11551,$H11551)/100)</f>
        <v/>
      </c>
      <c r="J11551" s="5">
        <f>IF(OR($L11551="",NOT(COUNTIFS($L$2:$L11551,$L11551)=1)),"",SUMIFS($G:$G,$L:$L,$L11551))</f>
        <v/>
      </c>
      <c r="K11551" s="5">
        <f>IF(OR($L11551="",NOT(COUNTIFS($L$2:$L11551,$L11551)=1)),"",SUMIFS($I:$I,$L:$L,$L11551))</f>
        <v/>
      </c>
      <c r="L11551" s="6">
        <f>IF($B11551="","",YEAR($B11551))</f>
        <v/>
      </c>
      <c r="M11551" s="6">
        <f>INT((ROW()-2)/39)+1</f>
        <v/>
      </c>
      <c r="N11551" s="6">
        <f>MOD(ROW()-2,39)+2</f>
        <v/>
      </c>
      <c r="O11551" s="42">
        <f>IF(AND($B11551&lt;&gt;"",$C11551&lt;&gt;"",$B11551&lt;=$C11551),INDEX(Szabalyok!$C:$C,$N11551),"")</f>
        <v/>
      </c>
      <c r="P11551">
        <f>IF(D11551="",P11550,P11550+1)</f>
        <v/>
      </c>
    </row>
    <row r="11552">
      <c r="A11552">
        <f>IF(P11552=P11551,0,P11552)</f>
        <v/>
      </c>
      <c r="B11552" s="41">
        <f>IF($M11552&gt;300,"",IF(OR(INDEX(Bemenet!$E$2:$E$301,$M11552)="",INDEX(Bemenet!$F$2:$F$301,$M11552)=""),"",MAX(INDEX(Bemenet!$E$2:$E$301,$M11552),INDEX(Szabalyok!$A:$A,$N11552))))</f>
        <v/>
      </c>
      <c r="C11552" s="41">
        <f>IF($B11552="","",MIN(INDEX(Bemenet!$F$2:$F$301,$M11552),INDEX(Szabalyok!$B:$B,$N11552)))</f>
        <v/>
      </c>
      <c r="D11552" s="5">
        <f>IF(AND($B11552&lt;&gt;"",$C11552&lt;&gt;"",$B11552&lt;=$C11552),INDEX(Bemenet!$G$2:$G$301,$M11552),"")</f>
        <v/>
      </c>
      <c r="E11552" s="6">
        <f>IF(AND($B11552&lt;&gt;"",$C11552&lt;&gt;"",$B11552&lt;=$C11552),INDEX(Bemenet!$D$2:$D$301,$M11552),"")</f>
        <v/>
      </c>
      <c r="F11552" s="5">
        <f>IF(AND($B11552&lt;&gt;"",$C11552&lt;&gt;"",$B11552&lt;=$C11552),$C11552-$B11552+1,"")</f>
        <v/>
      </c>
      <c r="G11552" s="5">
        <f>IF($F11552="","",$F11552*$D11552)</f>
        <v/>
      </c>
      <c r="H11552" s="42">
        <f>IF($G11552="","",$O11552)</f>
        <v/>
      </c>
      <c r="I11552" s="5">
        <f>IF($G11552="","",$G11552*IF($H11552="",$O11552,$H11552)/100)</f>
        <v/>
      </c>
      <c r="J11552" s="5">
        <f>IF(OR($L11552="",NOT(COUNTIFS($L$2:$L11552,$L11552)=1)),"",SUMIFS($G:$G,$L:$L,$L11552))</f>
        <v/>
      </c>
      <c r="K11552" s="5">
        <f>IF(OR($L11552="",NOT(COUNTIFS($L$2:$L11552,$L11552)=1)),"",SUMIFS($I:$I,$L:$L,$L11552))</f>
        <v/>
      </c>
      <c r="L11552" s="6">
        <f>IF($B11552="","",YEAR($B11552))</f>
        <v/>
      </c>
      <c r="M11552" s="6">
        <f>INT((ROW()-2)/39)+1</f>
        <v/>
      </c>
      <c r="N11552" s="6">
        <f>MOD(ROW()-2,39)+2</f>
        <v/>
      </c>
      <c r="O11552" s="42">
        <f>IF(AND($B11552&lt;&gt;"",$C11552&lt;&gt;"",$B11552&lt;=$C11552),INDEX(Szabalyok!$C:$C,$N11552),"")</f>
        <v/>
      </c>
      <c r="P11552">
        <f>IF(D11552="",P11551,P11551+1)</f>
        <v/>
      </c>
    </row>
    <row r="11553">
      <c r="A11553">
        <f>IF(P11553=P11552,0,P11553)</f>
        <v/>
      </c>
      <c r="B11553" s="41">
        <f>IF($M11553&gt;300,"",IF(OR(INDEX(Bemenet!$E$2:$E$301,$M11553)="",INDEX(Bemenet!$F$2:$F$301,$M11553)=""),"",MAX(INDEX(Bemenet!$E$2:$E$301,$M11553),INDEX(Szabalyok!$A:$A,$N11553))))</f>
        <v/>
      </c>
      <c r="C11553" s="41">
        <f>IF($B11553="","",MIN(INDEX(Bemenet!$F$2:$F$301,$M11553),INDEX(Szabalyok!$B:$B,$N11553)))</f>
        <v/>
      </c>
      <c r="D11553" s="5">
        <f>IF(AND($B11553&lt;&gt;"",$C11553&lt;&gt;"",$B11553&lt;=$C11553),INDEX(Bemenet!$G$2:$G$301,$M11553),"")</f>
        <v/>
      </c>
      <c r="E11553" s="6">
        <f>IF(AND($B11553&lt;&gt;"",$C11553&lt;&gt;"",$B11553&lt;=$C11553),INDEX(Bemenet!$D$2:$D$301,$M11553),"")</f>
        <v/>
      </c>
      <c r="F11553" s="5">
        <f>IF(AND($B11553&lt;&gt;"",$C11553&lt;&gt;"",$B11553&lt;=$C11553),$C11553-$B11553+1,"")</f>
        <v/>
      </c>
      <c r="G11553" s="5">
        <f>IF($F11553="","",$F11553*$D11553)</f>
        <v/>
      </c>
      <c r="H11553" s="42">
        <f>IF($G11553="","",$O11553)</f>
        <v/>
      </c>
      <c r="I11553" s="5">
        <f>IF($G11553="","",$G11553*IF($H11553="",$O11553,$H11553)/100)</f>
        <v/>
      </c>
      <c r="J11553" s="5">
        <f>IF(OR($L11553="",NOT(COUNTIFS($L$2:$L11553,$L11553)=1)),"",SUMIFS($G:$G,$L:$L,$L11553))</f>
        <v/>
      </c>
      <c r="K11553" s="5">
        <f>IF(OR($L11553="",NOT(COUNTIFS($L$2:$L11553,$L11553)=1)),"",SUMIFS($I:$I,$L:$L,$L11553))</f>
        <v/>
      </c>
      <c r="L11553" s="6">
        <f>IF($B11553="","",YEAR($B11553))</f>
        <v/>
      </c>
      <c r="M11553" s="6">
        <f>INT((ROW()-2)/39)+1</f>
        <v/>
      </c>
      <c r="N11553" s="6">
        <f>MOD(ROW()-2,39)+2</f>
        <v/>
      </c>
      <c r="O11553" s="42">
        <f>IF(AND($B11553&lt;&gt;"",$C11553&lt;&gt;"",$B11553&lt;=$C11553),INDEX(Szabalyok!$C:$C,$N11553),"")</f>
        <v/>
      </c>
      <c r="P11553">
        <f>IF(D11553="",P11552,P11552+1)</f>
        <v/>
      </c>
    </row>
    <row r="11554">
      <c r="A11554">
        <f>IF(P11554=P11553,0,P11554)</f>
        <v/>
      </c>
      <c r="B11554" s="41">
        <f>IF($M11554&gt;300,"",IF(OR(INDEX(Bemenet!$E$2:$E$301,$M11554)="",INDEX(Bemenet!$F$2:$F$301,$M11554)=""),"",MAX(INDEX(Bemenet!$E$2:$E$301,$M11554),INDEX(Szabalyok!$A:$A,$N11554))))</f>
        <v/>
      </c>
      <c r="C11554" s="41">
        <f>IF($B11554="","",MIN(INDEX(Bemenet!$F$2:$F$301,$M11554),INDEX(Szabalyok!$B:$B,$N11554)))</f>
        <v/>
      </c>
      <c r="D11554" s="5">
        <f>IF(AND($B11554&lt;&gt;"",$C11554&lt;&gt;"",$B11554&lt;=$C11554),INDEX(Bemenet!$G$2:$G$301,$M11554),"")</f>
        <v/>
      </c>
      <c r="E11554" s="6">
        <f>IF(AND($B11554&lt;&gt;"",$C11554&lt;&gt;"",$B11554&lt;=$C11554),INDEX(Bemenet!$D$2:$D$301,$M11554),"")</f>
        <v/>
      </c>
      <c r="F11554" s="5">
        <f>IF(AND($B11554&lt;&gt;"",$C11554&lt;&gt;"",$B11554&lt;=$C11554),$C11554-$B11554+1,"")</f>
        <v/>
      </c>
      <c r="G11554" s="5">
        <f>IF($F11554="","",$F11554*$D11554)</f>
        <v/>
      </c>
      <c r="H11554" s="42">
        <f>IF($G11554="","",$O11554)</f>
        <v/>
      </c>
      <c r="I11554" s="5">
        <f>IF($G11554="","",$G11554*IF($H11554="",$O11554,$H11554)/100)</f>
        <v/>
      </c>
      <c r="J11554" s="5">
        <f>IF(OR($L11554="",NOT(COUNTIFS($L$2:$L11554,$L11554)=1)),"",SUMIFS($G:$G,$L:$L,$L11554))</f>
        <v/>
      </c>
      <c r="K11554" s="5">
        <f>IF(OR($L11554="",NOT(COUNTIFS($L$2:$L11554,$L11554)=1)),"",SUMIFS($I:$I,$L:$L,$L11554))</f>
        <v/>
      </c>
      <c r="L11554" s="6">
        <f>IF($B11554="","",YEAR($B11554))</f>
        <v/>
      </c>
      <c r="M11554" s="6">
        <f>INT((ROW()-2)/39)+1</f>
        <v/>
      </c>
      <c r="N11554" s="6">
        <f>MOD(ROW()-2,39)+2</f>
        <v/>
      </c>
      <c r="O11554" s="42">
        <f>IF(AND($B11554&lt;&gt;"",$C11554&lt;&gt;"",$B11554&lt;=$C11554),INDEX(Szabalyok!$C:$C,$N11554),"")</f>
        <v/>
      </c>
      <c r="P11554">
        <f>IF(D11554="",P11553,P11553+1)</f>
        <v/>
      </c>
    </row>
    <row r="11555">
      <c r="A11555">
        <f>IF(P11555=P11554,0,P11555)</f>
        <v/>
      </c>
      <c r="B11555" s="41">
        <f>IF($M11555&gt;300,"",IF(OR(INDEX(Bemenet!$E$2:$E$301,$M11555)="",INDEX(Bemenet!$F$2:$F$301,$M11555)=""),"",MAX(INDEX(Bemenet!$E$2:$E$301,$M11555),INDEX(Szabalyok!$A:$A,$N11555))))</f>
        <v/>
      </c>
      <c r="C11555" s="41">
        <f>IF($B11555="","",MIN(INDEX(Bemenet!$F$2:$F$301,$M11555),INDEX(Szabalyok!$B:$B,$N11555)))</f>
        <v/>
      </c>
      <c r="D11555" s="5">
        <f>IF(AND($B11555&lt;&gt;"",$C11555&lt;&gt;"",$B11555&lt;=$C11555),INDEX(Bemenet!$G$2:$G$301,$M11555),"")</f>
        <v/>
      </c>
      <c r="E11555" s="6">
        <f>IF(AND($B11555&lt;&gt;"",$C11555&lt;&gt;"",$B11555&lt;=$C11555),INDEX(Bemenet!$D$2:$D$301,$M11555),"")</f>
        <v/>
      </c>
      <c r="F11555" s="5">
        <f>IF(AND($B11555&lt;&gt;"",$C11555&lt;&gt;"",$B11555&lt;=$C11555),$C11555-$B11555+1,"")</f>
        <v/>
      </c>
      <c r="G11555" s="5">
        <f>IF($F11555="","",$F11555*$D11555)</f>
        <v/>
      </c>
      <c r="H11555" s="42">
        <f>IF($G11555="","",$O11555)</f>
        <v/>
      </c>
      <c r="I11555" s="5">
        <f>IF($G11555="","",$G11555*IF($H11555="",$O11555,$H11555)/100)</f>
        <v/>
      </c>
      <c r="J11555" s="5">
        <f>IF(OR($L11555="",NOT(COUNTIFS($L$2:$L11555,$L11555)=1)),"",SUMIFS($G:$G,$L:$L,$L11555))</f>
        <v/>
      </c>
      <c r="K11555" s="5">
        <f>IF(OR($L11555="",NOT(COUNTIFS($L$2:$L11555,$L11555)=1)),"",SUMIFS($I:$I,$L:$L,$L11555))</f>
        <v/>
      </c>
      <c r="L11555" s="6">
        <f>IF($B11555="","",YEAR($B11555))</f>
        <v/>
      </c>
      <c r="M11555" s="6">
        <f>INT((ROW()-2)/39)+1</f>
        <v/>
      </c>
      <c r="N11555" s="6">
        <f>MOD(ROW()-2,39)+2</f>
        <v/>
      </c>
      <c r="O11555" s="42">
        <f>IF(AND($B11555&lt;&gt;"",$C11555&lt;&gt;"",$B11555&lt;=$C11555),INDEX(Szabalyok!$C:$C,$N11555),"")</f>
        <v/>
      </c>
      <c r="P11555">
        <f>IF(D11555="",P11554,P11554+1)</f>
        <v/>
      </c>
    </row>
    <row r="11556">
      <c r="A11556">
        <f>IF(P11556=P11555,0,P11556)</f>
        <v/>
      </c>
      <c r="B11556" s="41">
        <f>IF($M11556&gt;300,"",IF(OR(INDEX(Bemenet!$E$2:$E$301,$M11556)="",INDEX(Bemenet!$F$2:$F$301,$M11556)=""),"",MAX(INDEX(Bemenet!$E$2:$E$301,$M11556),INDEX(Szabalyok!$A:$A,$N11556))))</f>
        <v/>
      </c>
      <c r="C11556" s="41">
        <f>IF($B11556="","",MIN(INDEX(Bemenet!$F$2:$F$301,$M11556),INDEX(Szabalyok!$B:$B,$N11556)))</f>
        <v/>
      </c>
      <c r="D11556" s="5">
        <f>IF(AND($B11556&lt;&gt;"",$C11556&lt;&gt;"",$B11556&lt;=$C11556),INDEX(Bemenet!$G$2:$G$301,$M11556),"")</f>
        <v/>
      </c>
      <c r="E11556" s="6">
        <f>IF(AND($B11556&lt;&gt;"",$C11556&lt;&gt;"",$B11556&lt;=$C11556),INDEX(Bemenet!$D$2:$D$301,$M11556),"")</f>
        <v/>
      </c>
      <c r="F11556" s="5">
        <f>IF(AND($B11556&lt;&gt;"",$C11556&lt;&gt;"",$B11556&lt;=$C11556),$C11556-$B11556+1,"")</f>
        <v/>
      </c>
      <c r="G11556" s="5">
        <f>IF($F11556="","",$F11556*$D11556)</f>
        <v/>
      </c>
      <c r="H11556" s="42">
        <f>IF($G11556="","",$O11556)</f>
        <v/>
      </c>
      <c r="I11556" s="5">
        <f>IF($G11556="","",$G11556*IF($H11556="",$O11556,$H11556)/100)</f>
        <v/>
      </c>
      <c r="J11556" s="5">
        <f>IF(OR($L11556="",NOT(COUNTIFS($L$2:$L11556,$L11556)=1)),"",SUMIFS($G:$G,$L:$L,$L11556))</f>
        <v/>
      </c>
      <c r="K11556" s="5">
        <f>IF(OR($L11556="",NOT(COUNTIFS($L$2:$L11556,$L11556)=1)),"",SUMIFS($I:$I,$L:$L,$L11556))</f>
        <v/>
      </c>
      <c r="L11556" s="6">
        <f>IF($B11556="","",YEAR($B11556))</f>
        <v/>
      </c>
      <c r="M11556" s="6">
        <f>INT((ROW()-2)/39)+1</f>
        <v/>
      </c>
      <c r="N11556" s="6">
        <f>MOD(ROW()-2,39)+2</f>
        <v/>
      </c>
      <c r="O11556" s="42">
        <f>IF(AND($B11556&lt;&gt;"",$C11556&lt;&gt;"",$B11556&lt;=$C11556),INDEX(Szabalyok!$C:$C,$N11556),"")</f>
        <v/>
      </c>
      <c r="P11556">
        <f>IF(D11556="",P11555,P11555+1)</f>
        <v/>
      </c>
    </row>
    <row r="11557">
      <c r="A11557">
        <f>IF(P11557=P11556,0,P11557)</f>
        <v/>
      </c>
      <c r="B11557" s="41">
        <f>IF($M11557&gt;300,"",IF(OR(INDEX(Bemenet!$E$2:$E$301,$M11557)="",INDEX(Bemenet!$F$2:$F$301,$M11557)=""),"",MAX(INDEX(Bemenet!$E$2:$E$301,$M11557),INDEX(Szabalyok!$A:$A,$N11557))))</f>
        <v/>
      </c>
      <c r="C11557" s="41">
        <f>IF($B11557="","",MIN(INDEX(Bemenet!$F$2:$F$301,$M11557),INDEX(Szabalyok!$B:$B,$N11557)))</f>
        <v/>
      </c>
      <c r="D11557" s="5">
        <f>IF(AND($B11557&lt;&gt;"",$C11557&lt;&gt;"",$B11557&lt;=$C11557),INDEX(Bemenet!$G$2:$G$301,$M11557),"")</f>
        <v/>
      </c>
      <c r="E11557" s="6">
        <f>IF(AND($B11557&lt;&gt;"",$C11557&lt;&gt;"",$B11557&lt;=$C11557),INDEX(Bemenet!$D$2:$D$301,$M11557),"")</f>
        <v/>
      </c>
      <c r="F11557" s="5">
        <f>IF(AND($B11557&lt;&gt;"",$C11557&lt;&gt;"",$B11557&lt;=$C11557),$C11557-$B11557+1,"")</f>
        <v/>
      </c>
      <c r="G11557" s="5">
        <f>IF($F11557="","",$F11557*$D11557)</f>
        <v/>
      </c>
      <c r="H11557" s="42">
        <f>IF($G11557="","",$O11557)</f>
        <v/>
      </c>
      <c r="I11557" s="5">
        <f>IF($G11557="","",$G11557*IF($H11557="",$O11557,$H11557)/100)</f>
        <v/>
      </c>
      <c r="J11557" s="5">
        <f>IF(OR($L11557="",NOT(COUNTIFS($L$2:$L11557,$L11557)=1)),"",SUMIFS($G:$G,$L:$L,$L11557))</f>
        <v/>
      </c>
      <c r="K11557" s="5">
        <f>IF(OR($L11557="",NOT(COUNTIFS($L$2:$L11557,$L11557)=1)),"",SUMIFS($I:$I,$L:$L,$L11557))</f>
        <v/>
      </c>
      <c r="L11557" s="6">
        <f>IF($B11557="","",YEAR($B11557))</f>
        <v/>
      </c>
      <c r="M11557" s="6">
        <f>INT((ROW()-2)/39)+1</f>
        <v/>
      </c>
      <c r="N11557" s="6">
        <f>MOD(ROW()-2,39)+2</f>
        <v/>
      </c>
      <c r="O11557" s="42">
        <f>IF(AND($B11557&lt;&gt;"",$C11557&lt;&gt;"",$B11557&lt;=$C11557),INDEX(Szabalyok!$C:$C,$N11557),"")</f>
        <v/>
      </c>
      <c r="P11557">
        <f>IF(D11557="",P11556,P11556+1)</f>
        <v/>
      </c>
    </row>
    <row r="11558">
      <c r="A11558">
        <f>IF(P11558=P11557,0,P11558)</f>
        <v/>
      </c>
      <c r="B11558" s="41">
        <f>IF($M11558&gt;300,"",IF(OR(INDEX(Bemenet!$E$2:$E$301,$M11558)="",INDEX(Bemenet!$F$2:$F$301,$M11558)=""),"",MAX(INDEX(Bemenet!$E$2:$E$301,$M11558),INDEX(Szabalyok!$A:$A,$N11558))))</f>
        <v/>
      </c>
      <c r="C11558" s="41">
        <f>IF($B11558="","",MIN(INDEX(Bemenet!$F$2:$F$301,$M11558),INDEX(Szabalyok!$B:$B,$N11558)))</f>
        <v/>
      </c>
      <c r="D11558" s="5">
        <f>IF(AND($B11558&lt;&gt;"",$C11558&lt;&gt;"",$B11558&lt;=$C11558),INDEX(Bemenet!$G$2:$G$301,$M11558),"")</f>
        <v/>
      </c>
      <c r="E11558" s="6">
        <f>IF(AND($B11558&lt;&gt;"",$C11558&lt;&gt;"",$B11558&lt;=$C11558),INDEX(Bemenet!$D$2:$D$301,$M11558),"")</f>
        <v/>
      </c>
      <c r="F11558" s="5">
        <f>IF(AND($B11558&lt;&gt;"",$C11558&lt;&gt;"",$B11558&lt;=$C11558),$C11558-$B11558+1,"")</f>
        <v/>
      </c>
      <c r="G11558" s="5">
        <f>IF($F11558="","",$F11558*$D11558)</f>
        <v/>
      </c>
      <c r="H11558" s="42">
        <f>IF($G11558="","",$O11558)</f>
        <v/>
      </c>
      <c r="I11558" s="5">
        <f>IF($G11558="","",$G11558*IF($H11558="",$O11558,$H11558)/100)</f>
        <v/>
      </c>
      <c r="J11558" s="5">
        <f>IF(OR($L11558="",NOT(COUNTIFS($L$2:$L11558,$L11558)=1)),"",SUMIFS($G:$G,$L:$L,$L11558))</f>
        <v/>
      </c>
      <c r="K11558" s="5">
        <f>IF(OR($L11558="",NOT(COUNTIFS($L$2:$L11558,$L11558)=1)),"",SUMIFS($I:$I,$L:$L,$L11558))</f>
        <v/>
      </c>
      <c r="L11558" s="6">
        <f>IF($B11558="","",YEAR($B11558))</f>
        <v/>
      </c>
      <c r="M11558" s="6">
        <f>INT((ROW()-2)/39)+1</f>
        <v/>
      </c>
      <c r="N11558" s="6">
        <f>MOD(ROW()-2,39)+2</f>
        <v/>
      </c>
      <c r="O11558" s="42">
        <f>IF(AND($B11558&lt;&gt;"",$C11558&lt;&gt;"",$B11558&lt;=$C11558),INDEX(Szabalyok!$C:$C,$N11558),"")</f>
        <v/>
      </c>
      <c r="P11558">
        <f>IF(D11558="",P11557,P11557+1)</f>
        <v/>
      </c>
    </row>
    <row r="11559">
      <c r="A11559">
        <f>IF(P11559=P11558,0,P11559)</f>
        <v/>
      </c>
      <c r="B11559" s="41">
        <f>IF($M11559&gt;300,"",IF(OR(INDEX(Bemenet!$E$2:$E$301,$M11559)="",INDEX(Bemenet!$F$2:$F$301,$M11559)=""),"",MAX(INDEX(Bemenet!$E$2:$E$301,$M11559),INDEX(Szabalyok!$A:$A,$N11559))))</f>
        <v/>
      </c>
      <c r="C11559" s="41">
        <f>IF($B11559="","",MIN(INDEX(Bemenet!$F$2:$F$301,$M11559),INDEX(Szabalyok!$B:$B,$N11559)))</f>
        <v/>
      </c>
      <c r="D11559" s="5">
        <f>IF(AND($B11559&lt;&gt;"",$C11559&lt;&gt;"",$B11559&lt;=$C11559),INDEX(Bemenet!$G$2:$G$301,$M11559),"")</f>
        <v/>
      </c>
      <c r="E11559" s="6">
        <f>IF(AND($B11559&lt;&gt;"",$C11559&lt;&gt;"",$B11559&lt;=$C11559),INDEX(Bemenet!$D$2:$D$301,$M11559),"")</f>
        <v/>
      </c>
      <c r="F11559" s="5">
        <f>IF(AND($B11559&lt;&gt;"",$C11559&lt;&gt;"",$B11559&lt;=$C11559),$C11559-$B11559+1,"")</f>
        <v/>
      </c>
      <c r="G11559" s="5">
        <f>IF($F11559="","",$F11559*$D11559)</f>
        <v/>
      </c>
      <c r="H11559" s="42">
        <f>IF($G11559="","",$O11559)</f>
        <v/>
      </c>
      <c r="I11559" s="5">
        <f>IF($G11559="","",$G11559*IF($H11559="",$O11559,$H11559)/100)</f>
        <v/>
      </c>
      <c r="J11559" s="5">
        <f>IF(OR($L11559="",NOT(COUNTIFS($L$2:$L11559,$L11559)=1)),"",SUMIFS($G:$G,$L:$L,$L11559))</f>
        <v/>
      </c>
      <c r="K11559" s="5">
        <f>IF(OR($L11559="",NOT(COUNTIFS($L$2:$L11559,$L11559)=1)),"",SUMIFS($I:$I,$L:$L,$L11559))</f>
        <v/>
      </c>
      <c r="L11559" s="6">
        <f>IF($B11559="","",YEAR($B11559))</f>
        <v/>
      </c>
      <c r="M11559" s="6">
        <f>INT((ROW()-2)/39)+1</f>
        <v/>
      </c>
      <c r="N11559" s="6">
        <f>MOD(ROW()-2,39)+2</f>
        <v/>
      </c>
      <c r="O11559" s="42">
        <f>IF(AND($B11559&lt;&gt;"",$C11559&lt;&gt;"",$B11559&lt;=$C11559),INDEX(Szabalyok!$C:$C,$N11559),"")</f>
        <v/>
      </c>
      <c r="P11559">
        <f>IF(D11559="",P11558,P11558+1)</f>
        <v/>
      </c>
    </row>
    <row r="11560">
      <c r="A11560">
        <f>IF(P11560=P11559,0,P11560)</f>
        <v/>
      </c>
      <c r="B11560" s="41">
        <f>IF($M11560&gt;300,"",IF(OR(INDEX(Bemenet!$E$2:$E$301,$M11560)="",INDEX(Bemenet!$F$2:$F$301,$M11560)=""),"",MAX(INDEX(Bemenet!$E$2:$E$301,$M11560),INDEX(Szabalyok!$A:$A,$N11560))))</f>
        <v/>
      </c>
      <c r="C11560" s="41">
        <f>IF($B11560="","",MIN(INDEX(Bemenet!$F$2:$F$301,$M11560),INDEX(Szabalyok!$B:$B,$N11560)))</f>
        <v/>
      </c>
      <c r="D11560" s="5">
        <f>IF(AND($B11560&lt;&gt;"",$C11560&lt;&gt;"",$B11560&lt;=$C11560),INDEX(Bemenet!$G$2:$G$301,$M11560),"")</f>
        <v/>
      </c>
      <c r="E11560" s="6">
        <f>IF(AND($B11560&lt;&gt;"",$C11560&lt;&gt;"",$B11560&lt;=$C11560),INDEX(Bemenet!$D$2:$D$301,$M11560),"")</f>
        <v/>
      </c>
      <c r="F11560" s="5">
        <f>IF(AND($B11560&lt;&gt;"",$C11560&lt;&gt;"",$B11560&lt;=$C11560),$C11560-$B11560+1,"")</f>
        <v/>
      </c>
      <c r="G11560" s="5">
        <f>IF($F11560="","",$F11560*$D11560)</f>
        <v/>
      </c>
      <c r="H11560" s="42">
        <f>IF($G11560="","",$O11560)</f>
        <v/>
      </c>
      <c r="I11560" s="5">
        <f>IF($G11560="","",$G11560*IF($H11560="",$O11560,$H11560)/100)</f>
        <v/>
      </c>
      <c r="J11560" s="5">
        <f>IF(OR($L11560="",NOT(COUNTIFS($L$2:$L11560,$L11560)=1)),"",SUMIFS($G:$G,$L:$L,$L11560))</f>
        <v/>
      </c>
      <c r="K11560" s="5">
        <f>IF(OR($L11560="",NOT(COUNTIFS($L$2:$L11560,$L11560)=1)),"",SUMIFS($I:$I,$L:$L,$L11560))</f>
        <v/>
      </c>
      <c r="L11560" s="6">
        <f>IF($B11560="","",YEAR($B11560))</f>
        <v/>
      </c>
      <c r="M11560" s="6">
        <f>INT((ROW()-2)/39)+1</f>
        <v/>
      </c>
      <c r="N11560" s="6">
        <f>MOD(ROW()-2,39)+2</f>
        <v/>
      </c>
      <c r="O11560" s="42">
        <f>IF(AND($B11560&lt;&gt;"",$C11560&lt;&gt;"",$B11560&lt;=$C11560),INDEX(Szabalyok!$C:$C,$N11560),"")</f>
        <v/>
      </c>
      <c r="P11560">
        <f>IF(D11560="",P11559,P11559+1)</f>
        <v/>
      </c>
    </row>
    <row r="11561">
      <c r="A11561">
        <f>IF(P11561=P11560,0,P11561)</f>
        <v/>
      </c>
      <c r="B11561" s="41">
        <f>IF($M11561&gt;300,"",IF(OR(INDEX(Bemenet!$E$2:$E$301,$M11561)="",INDEX(Bemenet!$F$2:$F$301,$M11561)=""),"",MAX(INDEX(Bemenet!$E$2:$E$301,$M11561),INDEX(Szabalyok!$A:$A,$N11561))))</f>
        <v/>
      </c>
      <c r="C11561" s="41">
        <f>IF($B11561="","",MIN(INDEX(Bemenet!$F$2:$F$301,$M11561),INDEX(Szabalyok!$B:$B,$N11561)))</f>
        <v/>
      </c>
      <c r="D11561" s="5">
        <f>IF(AND($B11561&lt;&gt;"",$C11561&lt;&gt;"",$B11561&lt;=$C11561),INDEX(Bemenet!$G$2:$G$301,$M11561),"")</f>
        <v/>
      </c>
      <c r="E11561" s="6">
        <f>IF(AND($B11561&lt;&gt;"",$C11561&lt;&gt;"",$B11561&lt;=$C11561),INDEX(Bemenet!$D$2:$D$301,$M11561),"")</f>
        <v/>
      </c>
      <c r="F11561" s="5">
        <f>IF(AND($B11561&lt;&gt;"",$C11561&lt;&gt;"",$B11561&lt;=$C11561),$C11561-$B11561+1,"")</f>
        <v/>
      </c>
      <c r="G11561" s="5">
        <f>IF($F11561="","",$F11561*$D11561)</f>
        <v/>
      </c>
      <c r="H11561" s="42">
        <f>IF($G11561="","",$O11561)</f>
        <v/>
      </c>
      <c r="I11561" s="5">
        <f>IF($G11561="","",$G11561*IF($H11561="",$O11561,$H11561)/100)</f>
        <v/>
      </c>
      <c r="J11561" s="5">
        <f>IF(OR($L11561="",NOT(COUNTIFS($L$2:$L11561,$L11561)=1)),"",SUMIFS($G:$G,$L:$L,$L11561))</f>
        <v/>
      </c>
      <c r="K11561" s="5">
        <f>IF(OR($L11561="",NOT(COUNTIFS($L$2:$L11561,$L11561)=1)),"",SUMIFS($I:$I,$L:$L,$L11561))</f>
        <v/>
      </c>
      <c r="L11561" s="6">
        <f>IF($B11561="","",YEAR($B11561))</f>
        <v/>
      </c>
      <c r="M11561" s="6">
        <f>INT((ROW()-2)/39)+1</f>
        <v/>
      </c>
      <c r="N11561" s="6">
        <f>MOD(ROW()-2,39)+2</f>
        <v/>
      </c>
      <c r="O11561" s="42">
        <f>IF(AND($B11561&lt;&gt;"",$C11561&lt;&gt;"",$B11561&lt;=$C11561),INDEX(Szabalyok!$C:$C,$N11561),"")</f>
        <v/>
      </c>
      <c r="P11561">
        <f>IF(D11561="",P11560,P11560+1)</f>
        <v/>
      </c>
    </row>
    <row r="11562">
      <c r="A11562">
        <f>IF(P11562=P11561,0,P11562)</f>
        <v/>
      </c>
      <c r="B11562" s="41">
        <f>IF($M11562&gt;300,"",IF(OR(INDEX(Bemenet!$E$2:$E$301,$M11562)="",INDEX(Bemenet!$F$2:$F$301,$M11562)=""),"",MAX(INDEX(Bemenet!$E$2:$E$301,$M11562),INDEX(Szabalyok!$A:$A,$N11562))))</f>
        <v/>
      </c>
      <c r="C11562" s="41">
        <f>IF($B11562="","",MIN(INDEX(Bemenet!$F$2:$F$301,$M11562),INDEX(Szabalyok!$B:$B,$N11562)))</f>
        <v/>
      </c>
      <c r="D11562" s="5">
        <f>IF(AND($B11562&lt;&gt;"",$C11562&lt;&gt;"",$B11562&lt;=$C11562),INDEX(Bemenet!$G$2:$G$301,$M11562),"")</f>
        <v/>
      </c>
      <c r="E11562" s="6">
        <f>IF(AND($B11562&lt;&gt;"",$C11562&lt;&gt;"",$B11562&lt;=$C11562),INDEX(Bemenet!$D$2:$D$301,$M11562),"")</f>
        <v/>
      </c>
      <c r="F11562" s="5">
        <f>IF(AND($B11562&lt;&gt;"",$C11562&lt;&gt;"",$B11562&lt;=$C11562),$C11562-$B11562+1,"")</f>
        <v/>
      </c>
      <c r="G11562" s="5">
        <f>IF($F11562="","",$F11562*$D11562)</f>
        <v/>
      </c>
      <c r="H11562" s="42">
        <f>IF($G11562="","",$O11562)</f>
        <v/>
      </c>
      <c r="I11562" s="5">
        <f>IF($G11562="","",$G11562*IF($H11562="",$O11562,$H11562)/100)</f>
        <v/>
      </c>
      <c r="J11562" s="5">
        <f>IF(OR($L11562="",NOT(COUNTIFS($L$2:$L11562,$L11562)=1)),"",SUMIFS($G:$G,$L:$L,$L11562))</f>
        <v/>
      </c>
      <c r="K11562" s="5">
        <f>IF(OR($L11562="",NOT(COUNTIFS($L$2:$L11562,$L11562)=1)),"",SUMIFS($I:$I,$L:$L,$L11562))</f>
        <v/>
      </c>
      <c r="L11562" s="6">
        <f>IF($B11562="","",YEAR($B11562))</f>
        <v/>
      </c>
      <c r="M11562" s="6">
        <f>INT((ROW()-2)/39)+1</f>
        <v/>
      </c>
      <c r="N11562" s="6">
        <f>MOD(ROW()-2,39)+2</f>
        <v/>
      </c>
      <c r="O11562" s="42">
        <f>IF(AND($B11562&lt;&gt;"",$C11562&lt;&gt;"",$B11562&lt;=$C11562),INDEX(Szabalyok!$C:$C,$N11562),"")</f>
        <v/>
      </c>
      <c r="P11562">
        <f>IF(D11562="",P11561,P11561+1)</f>
        <v/>
      </c>
    </row>
    <row r="11563">
      <c r="A11563">
        <f>IF(P11563=P11562,0,P11563)</f>
        <v/>
      </c>
      <c r="B11563" s="41">
        <f>IF($M11563&gt;300,"",IF(OR(INDEX(Bemenet!$E$2:$E$301,$M11563)="",INDEX(Bemenet!$F$2:$F$301,$M11563)=""),"",MAX(INDEX(Bemenet!$E$2:$E$301,$M11563),INDEX(Szabalyok!$A:$A,$N11563))))</f>
        <v/>
      </c>
      <c r="C11563" s="41">
        <f>IF($B11563="","",MIN(INDEX(Bemenet!$F$2:$F$301,$M11563),INDEX(Szabalyok!$B:$B,$N11563)))</f>
        <v/>
      </c>
      <c r="D11563" s="5">
        <f>IF(AND($B11563&lt;&gt;"",$C11563&lt;&gt;"",$B11563&lt;=$C11563),INDEX(Bemenet!$G$2:$G$301,$M11563),"")</f>
        <v/>
      </c>
      <c r="E11563" s="6">
        <f>IF(AND($B11563&lt;&gt;"",$C11563&lt;&gt;"",$B11563&lt;=$C11563),INDEX(Bemenet!$D$2:$D$301,$M11563),"")</f>
        <v/>
      </c>
      <c r="F11563" s="5">
        <f>IF(AND($B11563&lt;&gt;"",$C11563&lt;&gt;"",$B11563&lt;=$C11563),$C11563-$B11563+1,"")</f>
        <v/>
      </c>
      <c r="G11563" s="5">
        <f>IF($F11563="","",$F11563*$D11563)</f>
        <v/>
      </c>
      <c r="H11563" s="42">
        <f>IF($G11563="","",$O11563)</f>
        <v/>
      </c>
      <c r="I11563" s="5">
        <f>IF($G11563="","",$G11563*IF($H11563="",$O11563,$H11563)/100)</f>
        <v/>
      </c>
      <c r="J11563" s="5">
        <f>IF(OR($L11563="",NOT(COUNTIFS($L$2:$L11563,$L11563)=1)),"",SUMIFS($G:$G,$L:$L,$L11563))</f>
        <v/>
      </c>
      <c r="K11563" s="5">
        <f>IF(OR($L11563="",NOT(COUNTIFS($L$2:$L11563,$L11563)=1)),"",SUMIFS($I:$I,$L:$L,$L11563))</f>
        <v/>
      </c>
      <c r="L11563" s="6">
        <f>IF($B11563="","",YEAR($B11563))</f>
        <v/>
      </c>
      <c r="M11563" s="6">
        <f>INT((ROW()-2)/39)+1</f>
        <v/>
      </c>
      <c r="N11563" s="6">
        <f>MOD(ROW()-2,39)+2</f>
        <v/>
      </c>
      <c r="O11563" s="42">
        <f>IF(AND($B11563&lt;&gt;"",$C11563&lt;&gt;"",$B11563&lt;=$C11563),INDEX(Szabalyok!$C:$C,$N11563),"")</f>
        <v/>
      </c>
      <c r="P11563">
        <f>IF(D11563="",P11562,P11562+1)</f>
        <v/>
      </c>
    </row>
    <row r="11564">
      <c r="A11564">
        <f>IF(P11564=P11563,0,P11564)</f>
        <v/>
      </c>
      <c r="B11564" s="41">
        <f>IF($M11564&gt;300,"",IF(OR(INDEX(Bemenet!$E$2:$E$301,$M11564)="",INDEX(Bemenet!$F$2:$F$301,$M11564)=""),"",MAX(INDEX(Bemenet!$E$2:$E$301,$M11564),INDEX(Szabalyok!$A:$A,$N11564))))</f>
        <v/>
      </c>
      <c r="C11564" s="41">
        <f>IF($B11564="","",MIN(INDEX(Bemenet!$F$2:$F$301,$M11564),INDEX(Szabalyok!$B:$B,$N11564)))</f>
        <v/>
      </c>
      <c r="D11564" s="5">
        <f>IF(AND($B11564&lt;&gt;"",$C11564&lt;&gt;"",$B11564&lt;=$C11564),INDEX(Bemenet!$G$2:$G$301,$M11564),"")</f>
        <v/>
      </c>
      <c r="E11564" s="6">
        <f>IF(AND($B11564&lt;&gt;"",$C11564&lt;&gt;"",$B11564&lt;=$C11564),INDEX(Bemenet!$D$2:$D$301,$M11564),"")</f>
        <v/>
      </c>
      <c r="F11564" s="5">
        <f>IF(AND($B11564&lt;&gt;"",$C11564&lt;&gt;"",$B11564&lt;=$C11564),$C11564-$B11564+1,"")</f>
        <v/>
      </c>
      <c r="G11564" s="5">
        <f>IF($F11564="","",$F11564*$D11564)</f>
        <v/>
      </c>
      <c r="H11564" s="42">
        <f>IF($G11564="","",$O11564)</f>
        <v/>
      </c>
      <c r="I11564" s="5">
        <f>IF($G11564="","",$G11564*IF($H11564="",$O11564,$H11564)/100)</f>
        <v/>
      </c>
      <c r="J11564" s="5">
        <f>IF(OR($L11564="",NOT(COUNTIFS($L$2:$L11564,$L11564)=1)),"",SUMIFS($G:$G,$L:$L,$L11564))</f>
        <v/>
      </c>
      <c r="K11564" s="5">
        <f>IF(OR($L11564="",NOT(COUNTIFS($L$2:$L11564,$L11564)=1)),"",SUMIFS($I:$I,$L:$L,$L11564))</f>
        <v/>
      </c>
      <c r="L11564" s="6">
        <f>IF($B11564="","",YEAR($B11564))</f>
        <v/>
      </c>
      <c r="M11564" s="6">
        <f>INT((ROW()-2)/39)+1</f>
        <v/>
      </c>
      <c r="N11564" s="6">
        <f>MOD(ROW()-2,39)+2</f>
        <v/>
      </c>
      <c r="O11564" s="42">
        <f>IF(AND($B11564&lt;&gt;"",$C11564&lt;&gt;"",$B11564&lt;=$C11564),INDEX(Szabalyok!$C:$C,$N11564),"")</f>
        <v/>
      </c>
      <c r="P11564">
        <f>IF(D11564="",P11563,P11563+1)</f>
        <v/>
      </c>
    </row>
    <row r="11565">
      <c r="A11565">
        <f>IF(P11565=P11564,0,P11565)</f>
        <v/>
      </c>
      <c r="B11565" s="41">
        <f>IF($M11565&gt;300,"",IF(OR(INDEX(Bemenet!$E$2:$E$301,$M11565)="",INDEX(Bemenet!$F$2:$F$301,$M11565)=""),"",MAX(INDEX(Bemenet!$E$2:$E$301,$M11565),INDEX(Szabalyok!$A:$A,$N11565))))</f>
        <v/>
      </c>
      <c r="C11565" s="41">
        <f>IF($B11565="","",MIN(INDEX(Bemenet!$F$2:$F$301,$M11565),INDEX(Szabalyok!$B:$B,$N11565)))</f>
        <v/>
      </c>
      <c r="D11565" s="5">
        <f>IF(AND($B11565&lt;&gt;"",$C11565&lt;&gt;"",$B11565&lt;=$C11565),INDEX(Bemenet!$G$2:$G$301,$M11565),"")</f>
        <v/>
      </c>
      <c r="E11565" s="6">
        <f>IF(AND($B11565&lt;&gt;"",$C11565&lt;&gt;"",$B11565&lt;=$C11565),INDEX(Bemenet!$D$2:$D$301,$M11565),"")</f>
        <v/>
      </c>
      <c r="F11565" s="5">
        <f>IF(AND($B11565&lt;&gt;"",$C11565&lt;&gt;"",$B11565&lt;=$C11565),$C11565-$B11565+1,"")</f>
        <v/>
      </c>
      <c r="G11565" s="5">
        <f>IF($F11565="","",$F11565*$D11565)</f>
        <v/>
      </c>
      <c r="H11565" s="42">
        <f>IF($G11565="","",$O11565)</f>
        <v/>
      </c>
      <c r="I11565" s="5">
        <f>IF($G11565="","",$G11565*IF($H11565="",$O11565,$H11565)/100)</f>
        <v/>
      </c>
      <c r="J11565" s="5">
        <f>IF(OR($L11565="",NOT(COUNTIFS($L$2:$L11565,$L11565)=1)),"",SUMIFS($G:$G,$L:$L,$L11565))</f>
        <v/>
      </c>
      <c r="K11565" s="5">
        <f>IF(OR($L11565="",NOT(COUNTIFS($L$2:$L11565,$L11565)=1)),"",SUMIFS($I:$I,$L:$L,$L11565))</f>
        <v/>
      </c>
      <c r="L11565" s="6">
        <f>IF($B11565="","",YEAR($B11565))</f>
        <v/>
      </c>
      <c r="M11565" s="6">
        <f>INT((ROW()-2)/39)+1</f>
        <v/>
      </c>
      <c r="N11565" s="6">
        <f>MOD(ROW()-2,39)+2</f>
        <v/>
      </c>
      <c r="O11565" s="42">
        <f>IF(AND($B11565&lt;&gt;"",$C11565&lt;&gt;"",$B11565&lt;=$C11565),INDEX(Szabalyok!$C:$C,$N11565),"")</f>
        <v/>
      </c>
      <c r="P11565">
        <f>IF(D11565="",P11564,P11564+1)</f>
        <v/>
      </c>
    </row>
    <row r="11566">
      <c r="A11566">
        <f>IF(P11566=P11565,0,P11566)</f>
        <v/>
      </c>
      <c r="B11566" s="41">
        <f>IF($M11566&gt;300,"",IF(OR(INDEX(Bemenet!$E$2:$E$301,$M11566)="",INDEX(Bemenet!$F$2:$F$301,$M11566)=""),"",MAX(INDEX(Bemenet!$E$2:$E$301,$M11566),INDEX(Szabalyok!$A:$A,$N11566))))</f>
        <v/>
      </c>
      <c r="C11566" s="41">
        <f>IF($B11566="","",MIN(INDEX(Bemenet!$F$2:$F$301,$M11566),INDEX(Szabalyok!$B:$B,$N11566)))</f>
        <v/>
      </c>
      <c r="D11566" s="5">
        <f>IF(AND($B11566&lt;&gt;"",$C11566&lt;&gt;"",$B11566&lt;=$C11566),INDEX(Bemenet!$G$2:$G$301,$M11566),"")</f>
        <v/>
      </c>
      <c r="E11566" s="6">
        <f>IF(AND($B11566&lt;&gt;"",$C11566&lt;&gt;"",$B11566&lt;=$C11566),INDEX(Bemenet!$D$2:$D$301,$M11566),"")</f>
        <v/>
      </c>
      <c r="F11566" s="5">
        <f>IF(AND($B11566&lt;&gt;"",$C11566&lt;&gt;"",$B11566&lt;=$C11566),$C11566-$B11566+1,"")</f>
        <v/>
      </c>
      <c r="G11566" s="5">
        <f>IF($F11566="","",$F11566*$D11566)</f>
        <v/>
      </c>
      <c r="H11566" s="42">
        <f>IF($G11566="","",$O11566)</f>
        <v/>
      </c>
      <c r="I11566" s="5">
        <f>IF($G11566="","",$G11566*IF($H11566="",$O11566,$H11566)/100)</f>
        <v/>
      </c>
      <c r="J11566" s="5">
        <f>IF(OR($L11566="",NOT(COUNTIFS($L$2:$L11566,$L11566)=1)),"",SUMIFS($G:$G,$L:$L,$L11566))</f>
        <v/>
      </c>
      <c r="K11566" s="5">
        <f>IF(OR($L11566="",NOT(COUNTIFS($L$2:$L11566,$L11566)=1)),"",SUMIFS($I:$I,$L:$L,$L11566))</f>
        <v/>
      </c>
      <c r="L11566" s="6">
        <f>IF($B11566="","",YEAR($B11566))</f>
        <v/>
      </c>
      <c r="M11566" s="6">
        <f>INT((ROW()-2)/39)+1</f>
        <v/>
      </c>
      <c r="N11566" s="6">
        <f>MOD(ROW()-2,39)+2</f>
        <v/>
      </c>
      <c r="O11566" s="42">
        <f>IF(AND($B11566&lt;&gt;"",$C11566&lt;&gt;"",$B11566&lt;=$C11566),INDEX(Szabalyok!$C:$C,$N11566),"")</f>
        <v/>
      </c>
      <c r="P11566">
        <f>IF(D11566="",P11565,P11565+1)</f>
        <v/>
      </c>
    </row>
    <row r="11567">
      <c r="A11567">
        <f>IF(P11567=P11566,0,P11567)</f>
        <v/>
      </c>
      <c r="B11567" s="41">
        <f>IF($M11567&gt;300,"",IF(OR(INDEX(Bemenet!$E$2:$E$301,$M11567)="",INDEX(Bemenet!$F$2:$F$301,$M11567)=""),"",MAX(INDEX(Bemenet!$E$2:$E$301,$M11567),INDEX(Szabalyok!$A:$A,$N11567))))</f>
        <v/>
      </c>
      <c r="C11567" s="41">
        <f>IF($B11567="","",MIN(INDEX(Bemenet!$F$2:$F$301,$M11567),INDEX(Szabalyok!$B:$B,$N11567)))</f>
        <v/>
      </c>
      <c r="D11567" s="5">
        <f>IF(AND($B11567&lt;&gt;"",$C11567&lt;&gt;"",$B11567&lt;=$C11567),INDEX(Bemenet!$G$2:$G$301,$M11567),"")</f>
        <v/>
      </c>
      <c r="E11567" s="6">
        <f>IF(AND($B11567&lt;&gt;"",$C11567&lt;&gt;"",$B11567&lt;=$C11567),INDEX(Bemenet!$D$2:$D$301,$M11567),"")</f>
        <v/>
      </c>
      <c r="F11567" s="5">
        <f>IF(AND($B11567&lt;&gt;"",$C11567&lt;&gt;"",$B11567&lt;=$C11567),$C11567-$B11567+1,"")</f>
        <v/>
      </c>
      <c r="G11567" s="5">
        <f>IF($F11567="","",$F11567*$D11567)</f>
        <v/>
      </c>
      <c r="H11567" s="42">
        <f>IF($G11567="","",$O11567)</f>
        <v/>
      </c>
      <c r="I11567" s="5">
        <f>IF($G11567="","",$G11567*IF($H11567="",$O11567,$H11567)/100)</f>
        <v/>
      </c>
      <c r="J11567" s="5">
        <f>IF(OR($L11567="",NOT(COUNTIFS($L$2:$L11567,$L11567)=1)),"",SUMIFS($G:$G,$L:$L,$L11567))</f>
        <v/>
      </c>
      <c r="K11567" s="5">
        <f>IF(OR($L11567="",NOT(COUNTIFS($L$2:$L11567,$L11567)=1)),"",SUMIFS($I:$I,$L:$L,$L11567))</f>
        <v/>
      </c>
      <c r="L11567" s="6">
        <f>IF($B11567="","",YEAR($B11567))</f>
        <v/>
      </c>
      <c r="M11567" s="6">
        <f>INT((ROW()-2)/39)+1</f>
        <v/>
      </c>
      <c r="N11567" s="6">
        <f>MOD(ROW()-2,39)+2</f>
        <v/>
      </c>
      <c r="O11567" s="42">
        <f>IF(AND($B11567&lt;&gt;"",$C11567&lt;&gt;"",$B11567&lt;=$C11567),INDEX(Szabalyok!$C:$C,$N11567),"")</f>
        <v/>
      </c>
      <c r="P11567">
        <f>IF(D11567="",P11566,P11566+1)</f>
        <v/>
      </c>
    </row>
    <row r="11568">
      <c r="A11568">
        <f>IF(P11568=P11567,0,P11568)</f>
        <v/>
      </c>
      <c r="B11568" s="41">
        <f>IF($M11568&gt;300,"",IF(OR(INDEX(Bemenet!$E$2:$E$301,$M11568)="",INDEX(Bemenet!$F$2:$F$301,$M11568)=""),"",MAX(INDEX(Bemenet!$E$2:$E$301,$M11568),INDEX(Szabalyok!$A:$A,$N11568))))</f>
        <v/>
      </c>
      <c r="C11568" s="41">
        <f>IF($B11568="","",MIN(INDEX(Bemenet!$F$2:$F$301,$M11568),INDEX(Szabalyok!$B:$B,$N11568)))</f>
        <v/>
      </c>
      <c r="D11568" s="5">
        <f>IF(AND($B11568&lt;&gt;"",$C11568&lt;&gt;"",$B11568&lt;=$C11568),INDEX(Bemenet!$G$2:$G$301,$M11568),"")</f>
        <v/>
      </c>
      <c r="E11568" s="6">
        <f>IF(AND($B11568&lt;&gt;"",$C11568&lt;&gt;"",$B11568&lt;=$C11568),INDEX(Bemenet!$D$2:$D$301,$M11568),"")</f>
        <v/>
      </c>
      <c r="F11568" s="5">
        <f>IF(AND($B11568&lt;&gt;"",$C11568&lt;&gt;"",$B11568&lt;=$C11568),$C11568-$B11568+1,"")</f>
        <v/>
      </c>
      <c r="G11568" s="5">
        <f>IF($F11568="","",$F11568*$D11568)</f>
        <v/>
      </c>
      <c r="H11568" s="42">
        <f>IF($G11568="","",$O11568)</f>
        <v/>
      </c>
      <c r="I11568" s="5">
        <f>IF($G11568="","",$G11568*IF($H11568="",$O11568,$H11568)/100)</f>
        <v/>
      </c>
      <c r="J11568" s="5">
        <f>IF(OR($L11568="",NOT(COUNTIFS($L$2:$L11568,$L11568)=1)),"",SUMIFS($G:$G,$L:$L,$L11568))</f>
        <v/>
      </c>
      <c r="K11568" s="5">
        <f>IF(OR($L11568="",NOT(COUNTIFS($L$2:$L11568,$L11568)=1)),"",SUMIFS($I:$I,$L:$L,$L11568))</f>
        <v/>
      </c>
      <c r="L11568" s="6">
        <f>IF($B11568="","",YEAR($B11568))</f>
        <v/>
      </c>
      <c r="M11568" s="6">
        <f>INT((ROW()-2)/39)+1</f>
        <v/>
      </c>
      <c r="N11568" s="6">
        <f>MOD(ROW()-2,39)+2</f>
        <v/>
      </c>
      <c r="O11568" s="42">
        <f>IF(AND($B11568&lt;&gt;"",$C11568&lt;&gt;"",$B11568&lt;=$C11568),INDEX(Szabalyok!$C:$C,$N11568),"")</f>
        <v/>
      </c>
      <c r="P11568">
        <f>IF(D11568="",P11567,P11567+1)</f>
        <v/>
      </c>
    </row>
    <row r="11569">
      <c r="A11569">
        <f>IF(P11569=P11568,0,P11569)</f>
        <v/>
      </c>
      <c r="B11569" s="41">
        <f>IF($M11569&gt;300,"",IF(OR(INDEX(Bemenet!$E$2:$E$301,$M11569)="",INDEX(Bemenet!$F$2:$F$301,$M11569)=""),"",MAX(INDEX(Bemenet!$E$2:$E$301,$M11569),INDEX(Szabalyok!$A:$A,$N11569))))</f>
        <v/>
      </c>
      <c r="C11569" s="41">
        <f>IF($B11569="","",MIN(INDEX(Bemenet!$F$2:$F$301,$M11569),INDEX(Szabalyok!$B:$B,$N11569)))</f>
        <v/>
      </c>
      <c r="D11569" s="5">
        <f>IF(AND($B11569&lt;&gt;"",$C11569&lt;&gt;"",$B11569&lt;=$C11569),INDEX(Bemenet!$G$2:$G$301,$M11569),"")</f>
        <v/>
      </c>
      <c r="E11569" s="6">
        <f>IF(AND($B11569&lt;&gt;"",$C11569&lt;&gt;"",$B11569&lt;=$C11569),INDEX(Bemenet!$D$2:$D$301,$M11569),"")</f>
        <v/>
      </c>
      <c r="F11569" s="5">
        <f>IF(AND($B11569&lt;&gt;"",$C11569&lt;&gt;"",$B11569&lt;=$C11569),$C11569-$B11569+1,"")</f>
        <v/>
      </c>
      <c r="G11569" s="5">
        <f>IF($F11569="","",$F11569*$D11569)</f>
        <v/>
      </c>
      <c r="H11569" s="42">
        <f>IF($G11569="","",$O11569)</f>
        <v/>
      </c>
      <c r="I11569" s="5">
        <f>IF($G11569="","",$G11569*IF($H11569="",$O11569,$H11569)/100)</f>
        <v/>
      </c>
      <c r="J11569" s="5">
        <f>IF(OR($L11569="",NOT(COUNTIFS($L$2:$L11569,$L11569)=1)),"",SUMIFS($G:$G,$L:$L,$L11569))</f>
        <v/>
      </c>
      <c r="K11569" s="5">
        <f>IF(OR($L11569="",NOT(COUNTIFS($L$2:$L11569,$L11569)=1)),"",SUMIFS($I:$I,$L:$L,$L11569))</f>
        <v/>
      </c>
      <c r="L11569" s="6">
        <f>IF($B11569="","",YEAR($B11569))</f>
        <v/>
      </c>
      <c r="M11569" s="6">
        <f>INT((ROW()-2)/39)+1</f>
        <v/>
      </c>
      <c r="N11569" s="6">
        <f>MOD(ROW()-2,39)+2</f>
        <v/>
      </c>
      <c r="O11569" s="42">
        <f>IF(AND($B11569&lt;&gt;"",$C11569&lt;&gt;"",$B11569&lt;=$C11569),INDEX(Szabalyok!$C:$C,$N11569),"")</f>
        <v/>
      </c>
      <c r="P11569">
        <f>IF(D11569="",P11568,P11568+1)</f>
        <v/>
      </c>
    </row>
    <row r="11570">
      <c r="A11570">
        <f>IF(P11570=P11569,0,P11570)</f>
        <v/>
      </c>
      <c r="B11570" s="41">
        <f>IF($M11570&gt;300,"",IF(OR(INDEX(Bemenet!$E$2:$E$301,$M11570)="",INDEX(Bemenet!$F$2:$F$301,$M11570)=""),"",MAX(INDEX(Bemenet!$E$2:$E$301,$M11570),INDEX(Szabalyok!$A:$A,$N11570))))</f>
        <v/>
      </c>
      <c r="C11570" s="41">
        <f>IF($B11570="","",MIN(INDEX(Bemenet!$F$2:$F$301,$M11570),INDEX(Szabalyok!$B:$B,$N11570)))</f>
        <v/>
      </c>
      <c r="D11570" s="5">
        <f>IF(AND($B11570&lt;&gt;"",$C11570&lt;&gt;"",$B11570&lt;=$C11570),INDEX(Bemenet!$G$2:$G$301,$M11570),"")</f>
        <v/>
      </c>
      <c r="E11570" s="6">
        <f>IF(AND($B11570&lt;&gt;"",$C11570&lt;&gt;"",$B11570&lt;=$C11570),INDEX(Bemenet!$D$2:$D$301,$M11570),"")</f>
        <v/>
      </c>
      <c r="F11570" s="5">
        <f>IF(AND($B11570&lt;&gt;"",$C11570&lt;&gt;"",$B11570&lt;=$C11570),$C11570-$B11570+1,"")</f>
        <v/>
      </c>
      <c r="G11570" s="5">
        <f>IF($F11570="","",$F11570*$D11570)</f>
        <v/>
      </c>
      <c r="H11570" s="42">
        <f>IF($G11570="","",$O11570)</f>
        <v/>
      </c>
      <c r="I11570" s="5">
        <f>IF($G11570="","",$G11570*IF($H11570="",$O11570,$H11570)/100)</f>
        <v/>
      </c>
      <c r="J11570" s="5">
        <f>IF(OR($L11570="",NOT(COUNTIFS($L$2:$L11570,$L11570)=1)),"",SUMIFS($G:$G,$L:$L,$L11570))</f>
        <v/>
      </c>
      <c r="K11570" s="5">
        <f>IF(OR($L11570="",NOT(COUNTIFS($L$2:$L11570,$L11570)=1)),"",SUMIFS($I:$I,$L:$L,$L11570))</f>
        <v/>
      </c>
      <c r="L11570" s="6">
        <f>IF($B11570="","",YEAR($B11570))</f>
        <v/>
      </c>
      <c r="M11570" s="6">
        <f>INT((ROW()-2)/39)+1</f>
        <v/>
      </c>
      <c r="N11570" s="6">
        <f>MOD(ROW()-2,39)+2</f>
        <v/>
      </c>
      <c r="O11570" s="42">
        <f>IF(AND($B11570&lt;&gt;"",$C11570&lt;&gt;"",$B11570&lt;=$C11570),INDEX(Szabalyok!$C:$C,$N11570),"")</f>
        <v/>
      </c>
      <c r="P11570">
        <f>IF(D11570="",P11569,P11569+1)</f>
        <v/>
      </c>
    </row>
    <row r="11571">
      <c r="A11571">
        <f>IF(P11571=P11570,0,P11571)</f>
        <v/>
      </c>
      <c r="B11571" s="41">
        <f>IF($M11571&gt;300,"",IF(OR(INDEX(Bemenet!$E$2:$E$301,$M11571)="",INDEX(Bemenet!$F$2:$F$301,$M11571)=""),"",MAX(INDEX(Bemenet!$E$2:$E$301,$M11571),INDEX(Szabalyok!$A:$A,$N11571))))</f>
        <v/>
      </c>
      <c r="C11571" s="41">
        <f>IF($B11571="","",MIN(INDEX(Bemenet!$F$2:$F$301,$M11571),INDEX(Szabalyok!$B:$B,$N11571)))</f>
        <v/>
      </c>
      <c r="D11571" s="5">
        <f>IF(AND($B11571&lt;&gt;"",$C11571&lt;&gt;"",$B11571&lt;=$C11571),INDEX(Bemenet!$G$2:$G$301,$M11571),"")</f>
        <v/>
      </c>
      <c r="E11571" s="6">
        <f>IF(AND($B11571&lt;&gt;"",$C11571&lt;&gt;"",$B11571&lt;=$C11571),INDEX(Bemenet!$D$2:$D$301,$M11571),"")</f>
        <v/>
      </c>
      <c r="F11571" s="5">
        <f>IF(AND($B11571&lt;&gt;"",$C11571&lt;&gt;"",$B11571&lt;=$C11571),$C11571-$B11571+1,"")</f>
        <v/>
      </c>
      <c r="G11571" s="5">
        <f>IF($F11571="","",$F11571*$D11571)</f>
        <v/>
      </c>
      <c r="H11571" s="42">
        <f>IF($G11571="","",$O11571)</f>
        <v/>
      </c>
      <c r="I11571" s="5">
        <f>IF($G11571="","",$G11571*IF($H11571="",$O11571,$H11571)/100)</f>
        <v/>
      </c>
      <c r="J11571" s="5">
        <f>IF(OR($L11571="",NOT(COUNTIFS($L$2:$L11571,$L11571)=1)),"",SUMIFS($G:$G,$L:$L,$L11571))</f>
        <v/>
      </c>
      <c r="K11571" s="5">
        <f>IF(OR($L11571="",NOT(COUNTIFS($L$2:$L11571,$L11571)=1)),"",SUMIFS($I:$I,$L:$L,$L11571))</f>
        <v/>
      </c>
      <c r="L11571" s="6">
        <f>IF($B11571="","",YEAR($B11571))</f>
        <v/>
      </c>
      <c r="M11571" s="6">
        <f>INT((ROW()-2)/39)+1</f>
        <v/>
      </c>
      <c r="N11571" s="6">
        <f>MOD(ROW()-2,39)+2</f>
        <v/>
      </c>
      <c r="O11571" s="42">
        <f>IF(AND($B11571&lt;&gt;"",$C11571&lt;&gt;"",$B11571&lt;=$C11571),INDEX(Szabalyok!$C:$C,$N11571),"")</f>
        <v/>
      </c>
      <c r="P11571">
        <f>IF(D11571="",P11570,P11570+1)</f>
        <v/>
      </c>
    </row>
    <row r="11572">
      <c r="A11572">
        <f>IF(P11572=P11571,0,P11572)</f>
        <v/>
      </c>
      <c r="B11572" s="41">
        <f>IF($M11572&gt;300,"",IF(OR(INDEX(Bemenet!$E$2:$E$301,$M11572)="",INDEX(Bemenet!$F$2:$F$301,$M11572)=""),"",MAX(INDEX(Bemenet!$E$2:$E$301,$M11572),INDEX(Szabalyok!$A:$A,$N11572))))</f>
        <v/>
      </c>
      <c r="C11572" s="41">
        <f>IF($B11572="","",MIN(INDEX(Bemenet!$F$2:$F$301,$M11572),INDEX(Szabalyok!$B:$B,$N11572)))</f>
        <v/>
      </c>
      <c r="D11572" s="5">
        <f>IF(AND($B11572&lt;&gt;"",$C11572&lt;&gt;"",$B11572&lt;=$C11572),INDEX(Bemenet!$G$2:$G$301,$M11572),"")</f>
        <v/>
      </c>
      <c r="E11572" s="6">
        <f>IF(AND($B11572&lt;&gt;"",$C11572&lt;&gt;"",$B11572&lt;=$C11572),INDEX(Bemenet!$D$2:$D$301,$M11572),"")</f>
        <v/>
      </c>
      <c r="F11572" s="5">
        <f>IF(AND($B11572&lt;&gt;"",$C11572&lt;&gt;"",$B11572&lt;=$C11572),$C11572-$B11572+1,"")</f>
        <v/>
      </c>
      <c r="G11572" s="5">
        <f>IF($F11572="","",$F11572*$D11572)</f>
        <v/>
      </c>
      <c r="H11572" s="42">
        <f>IF($G11572="","",$O11572)</f>
        <v/>
      </c>
      <c r="I11572" s="5">
        <f>IF($G11572="","",$G11572*IF($H11572="",$O11572,$H11572)/100)</f>
        <v/>
      </c>
      <c r="J11572" s="5">
        <f>IF(OR($L11572="",NOT(COUNTIFS($L$2:$L11572,$L11572)=1)),"",SUMIFS($G:$G,$L:$L,$L11572))</f>
        <v/>
      </c>
      <c r="K11572" s="5">
        <f>IF(OR($L11572="",NOT(COUNTIFS($L$2:$L11572,$L11572)=1)),"",SUMIFS($I:$I,$L:$L,$L11572))</f>
        <v/>
      </c>
      <c r="L11572" s="6">
        <f>IF($B11572="","",YEAR($B11572))</f>
        <v/>
      </c>
      <c r="M11572" s="6">
        <f>INT((ROW()-2)/39)+1</f>
        <v/>
      </c>
      <c r="N11572" s="6">
        <f>MOD(ROW()-2,39)+2</f>
        <v/>
      </c>
      <c r="O11572" s="42">
        <f>IF(AND($B11572&lt;&gt;"",$C11572&lt;&gt;"",$B11572&lt;=$C11572),INDEX(Szabalyok!$C:$C,$N11572),"")</f>
        <v/>
      </c>
      <c r="P11572">
        <f>IF(D11572="",P11571,P11571+1)</f>
        <v/>
      </c>
    </row>
    <row r="11573">
      <c r="A11573">
        <f>IF(P11573=P11572,0,P11573)</f>
        <v/>
      </c>
      <c r="B11573" s="41">
        <f>IF($M11573&gt;300,"",IF(OR(INDEX(Bemenet!$E$2:$E$301,$M11573)="",INDEX(Bemenet!$F$2:$F$301,$M11573)=""),"",MAX(INDEX(Bemenet!$E$2:$E$301,$M11573),INDEX(Szabalyok!$A:$A,$N11573))))</f>
        <v/>
      </c>
      <c r="C11573" s="41">
        <f>IF($B11573="","",MIN(INDEX(Bemenet!$F$2:$F$301,$M11573),INDEX(Szabalyok!$B:$B,$N11573)))</f>
        <v/>
      </c>
      <c r="D11573" s="5">
        <f>IF(AND($B11573&lt;&gt;"",$C11573&lt;&gt;"",$B11573&lt;=$C11573),INDEX(Bemenet!$G$2:$G$301,$M11573),"")</f>
        <v/>
      </c>
      <c r="E11573" s="6">
        <f>IF(AND($B11573&lt;&gt;"",$C11573&lt;&gt;"",$B11573&lt;=$C11573),INDEX(Bemenet!$D$2:$D$301,$M11573),"")</f>
        <v/>
      </c>
      <c r="F11573" s="5">
        <f>IF(AND($B11573&lt;&gt;"",$C11573&lt;&gt;"",$B11573&lt;=$C11573),$C11573-$B11573+1,"")</f>
        <v/>
      </c>
      <c r="G11573" s="5">
        <f>IF($F11573="","",$F11573*$D11573)</f>
        <v/>
      </c>
      <c r="H11573" s="42">
        <f>IF($G11573="","",$O11573)</f>
        <v/>
      </c>
      <c r="I11573" s="5">
        <f>IF($G11573="","",$G11573*IF($H11573="",$O11573,$H11573)/100)</f>
        <v/>
      </c>
      <c r="J11573" s="5">
        <f>IF(OR($L11573="",NOT(COUNTIFS($L$2:$L11573,$L11573)=1)),"",SUMIFS($G:$G,$L:$L,$L11573))</f>
        <v/>
      </c>
      <c r="K11573" s="5">
        <f>IF(OR($L11573="",NOT(COUNTIFS($L$2:$L11573,$L11573)=1)),"",SUMIFS($I:$I,$L:$L,$L11573))</f>
        <v/>
      </c>
      <c r="L11573" s="6">
        <f>IF($B11573="","",YEAR($B11573))</f>
        <v/>
      </c>
      <c r="M11573" s="6">
        <f>INT((ROW()-2)/39)+1</f>
        <v/>
      </c>
      <c r="N11573" s="6">
        <f>MOD(ROW()-2,39)+2</f>
        <v/>
      </c>
      <c r="O11573" s="42">
        <f>IF(AND($B11573&lt;&gt;"",$C11573&lt;&gt;"",$B11573&lt;=$C11573),INDEX(Szabalyok!$C:$C,$N11573),"")</f>
        <v/>
      </c>
      <c r="P11573">
        <f>IF(D11573="",P11572,P11572+1)</f>
        <v/>
      </c>
    </row>
    <row r="11574">
      <c r="A11574">
        <f>IF(P11574=P11573,0,P11574)</f>
        <v/>
      </c>
      <c r="B11574" s="41">
        <f>IF($M11574&gt;300,"",IF(OR(INDEX(Bemenet!$E$2:$E$301,$M11574)="",INDEX(Bemenet!$F$2:$F$301,$M11574)=""),"",MAX(INDEX(Bemenet!$E$2:$E$301,$M11574),INDEX(Szabalyok!$A:$A,$N11574))))</f>
        <v/>
      </c>
      <c r="C11574" s="41">
        <f>IF($B11574="","",MIN(INDEX(Bemenet!$F$2:$F$301,$M11574),INDEX(Szabalyok!$B:$B,$N11574)))</f>
        <v/>
      </c>
      <c r="D11574" s="5">
        <f>IF(AND($B11574&lt;&gt;"",$C11574&lt;&gt;"",$B11574&lt;=$C11574),INDEX(Bemenet!$G$2:$G$301,$M11574),"")</f>
        <v/>
      </c>
      <c r="E11574" s="6">
        <f>IF(AND($B11574&lt;&gt;"",$C11574&lt;&gt;"",$B11574&lt;=$C11574),INDEX(Bemenet!$D$2:$D$301,$M11574),"")</f>
        <v/>
      </c>
      <c r="F11574" s="5">
        <f>IF(AND($B11574&lt;&gt;"",$C11574&lt;&gt;"",$B11574&lt;=$C11574),$C11574-$B11574+1,"")</f>
        <v/>
      </c>
      <c r="G11574" s="5">
        <f>IF($F11574="","",$F11574*$D11574)</f>
        <v/>
      </c>
      <c r="H11574" s="42">
        <f>IF($G11574="","",$O11574)</f>
        <v/>
      </c>
      <c r="I11574" s="5">
        <f>IF($G11574="","",$G11574*IF($H11574="",$O11574,$H11574)/100)</f>
        <v/>
      </c>
      <c r="J11574" s="5">
        <f>IF(OR($L11574="",NOT(COUNTIFS($L$2:$L11574,$L11574)=1)),"",SUMIFS($G:$G,$L:$L,$L11574))</f>
        <v/>
      </c>
      <c r="K11574" s="5">
        <f>IF(OR($L11574="",NOT(COUNTIFS($L$2:$L11574,$L11574)=1)),"",SUMIFS($I:$I,$L:$L,$L11574))</f>
        <v/>
      </c>
      <c r="L11574" s="6">
        <f>IF($B11574="","",YEAR($B11574))</f>
        <v/>
      </c>
      <c r="M11574" s="6">
        <f>INT((ROW()-2)/39)+1</f>
        <v/>
      </c>
      <c r="N11574" s="6">
        <f>MOD(ROW()-2,39)+2</f>
        <v/>
      </c>
      <c r="O11574" s="42">
        <f>IF(AND($B11574&lt;&gt;"",$C11574&lt;&gt;"",$B11574&lt;=$C11574),INDEX(Szabalyok!$C:$C,$N11574),"")</f>
        <v/>
      </c>
      <c r="P11574">
        <f>IF(D11574="",P11573,P11573+1)</f>
        <v/>
      </c>
    </row>
    <row r="11575">
      <c r="A11575">
        <f>IF(P11575=P11574,0,P11575)</f>
        <v/>
      </c>
      <c r="B11575" s="41">
        <f>IF($M11575&gt;300,"",IF(OR(INDEX(Bemenet!$E$2:$E$301,$M11575)="",INDEX(Bemenet!$F$2:$F$301,$M11575)=""),"",MAX(INDEX(Bemenet!$E$2:$E$301,$M11575),INDEX(Szabalyok!$A:$A,$N11575))))</f>
        <v/>
      </c>
      <c r="C11575" s="41">
        <f>IF($B11575="","",MIN(INDEX(Bemenet!$F$2:$F$301,$M11575),INDEX(Szabalyok!$B:$B,$N11575)))</f>
        <v/>
      </c>
      <c r="D11575" s="5">
        <f>IF(AND($B11575&lt;&gt;"",$C11575&lt;&gt;"",$B11575&lt;=$C11575),INDEX(Bemenet!$G$2:$G$301,$M11575),"")</f>
        <v/>
      </c>
      <c r="E11575" s="6">
        <f>IF(AND($B11575&lt;&gt;"",$C11575&lt;&gt;"",$B11575&lt;=$C11575),INDEX(Bemenet!$D$2:$D$301,$M11575),"")</f>
        <v/>
      </c>
      <c r="F11575" s="5">
        <f>IF(AND($B11575&lt;&gt;"",$C11575&lt;&gt;"",$B11575&lt;=$C11575),$C11575-$B11575+1,"")</f>
        <v/>
      </c>
      <c r="G11575" s="5">
        <f>IF($F11575="","",$F11575*$D11575)</f>
        <v/>
      </c>
      <c r="H11575" s="42">
        <f>IF($G11575="","",$O11575)</f>
        <v/>
      </c>
      <c r="I11575" s="5">
        <f>IF($G11575="","",$G11575*IF($H11575="",$O11575,$H11575)/100)</f>
        <v/>
      </c>
      <c r="J11575" s="5">
        <f>IF(OR($L11575="",NOT(COUNTIFS($L$2:$L11575,$L11575)=1)),"",SUMIFS($G:$G,$L:$L,$L11575))</f>
        <v/>
      </c>
      <c r="K11575" s="5">
        <f>IF(OR($L11575="",NOT(COUNTIFS($L$2:$L11575,$L11575)=1)),"",SUMIFS($I:$I,$L:$L,$L11575))</f>
        <v/>
      </c>
      <c r="L11575" s="6">
        <f>IF($B11575="","",YEAR($B11575))</f>
        <v/>
      </c>
      <c r="M11575" s="6">
        <f>INT((ROW()-2)/39)+1</f>
        <v/>
      </c>
      <c r="N11575" s="6">
        <f>MOD(ROW()-2,39)+2</f>
        <v/>
      </c>
      <c r="O11575" s="42">
        <f>IF(AND($B11575&lt;&gt;"",$C11575&lt;&gt;"",$B11575&lt;=$C11575),INDEX(Szabalyok!$C:$C,$N11575),"")</f>
        <v/>
      </c>
      <c r="P11575">
        <f>IF(D11575="",P11574,P11574+1)</f>
        <v/>
      </c>
    </row>
    <row r="11576">
      <c r="A11576">
        <f>IF(P11576=P11575,0,P11576)</f>
        <v/>
      </c>
      <c r="B11576" s="41">
        <f>IF($M11576&gt;300,"",IF(OR(INDEX(Bemenet!$E$2:$E$301,$M11576)="",INDEX(Bemenet!$F$2:$F$301,$M11576)=""),"",MAX(INDEX(Bemenet!$E$2:$E$301,$M11576),INDEX(Szabalyok!$A:$A,$N11576))))</f>
        <v/>
      </c>
      <c r="C11576" s="41">
        <f>IF($B11576="","",MIN(INDEX(Bemenet!$F$2:$F$301,$M11576),INDEX(Szabalyok!$B:$B,$N11576)))</f>
        <v/>
      </c>
      <c r="D11576" s="5">
        <f>IF(AND($B11576&lt;&gt;"",$C11576&lt;&gt;"",$B11576&lt;=$C11576),INDEX(Bemenet!$G$2:$G$301,$M11576),"")</f>
        <v/>
      </c>
      <c r="E11576" s="6">
        <f>IF(AND($B11576&lt;&gt;"",$C11576&lt;&gt;"",$B11576&lt;=$C11576),INDEX(Bemenet!$D$2:$D$301,$M11576),"")</f>
        <v/>
      </c>
      <c r="F11576" s="5">
        <f>IF(AND($B11576&lt;&gt;"",$C11576&lt;&gt;"",$B11576&lt;=$C11576),$C11576-$B11576+1,"")</f>
        <v/>
      </c>
      <c r="G11576" s="5">
        <f>IF($F11576="","",$F11576*$D11576)</f>
        <v/>
      </c>
      <c r="H11576" s="42">
        <f>IF($G11576="","",$O11576)</f>
        <v/>
      </c>
      <c r="I11576" s="5">
        <f>IF($G11576="","",$G11576*IF($H11576="",$O11576,$H11576)/100)</f>
        <v/>
      </c>
      <c r="J11576" s="5">
        <f>IF(OR($L11576="",NOT(COUNTIFS($L$2:$L11576,$L11576)=1)),"",SUMIFS($G:$G,$L:$L,$L11576))</f>
        <v/>
      </c>
      <c r="K11576" s="5">
        <f>IF(OR($L11576="",NOT(COUNTIFS($L$2:$L11576,$L11576)=1)),"",SUMIFS($I:$I,$L:$L,$L11576))</f>
        <v/>
      </c>
      <c r="L11576" s="6">
        <f>IF($B11576="","",YEAR($B11576))</f>
        <v/>
      </c>
      <c r="M11576" s="6">
        <f>INT((ROW()-2)/39)+1</f>
        <v/>
      </c>
      <c r="N11576" s="6">
        <f>MOD(ROW()-2,39)+2</f>
        <v/>
      </c>
      <c r="O11576" s="42">
        <f>IF(AND($B11576&lt;&gt;"",$C11576&lt;&gt;"",$B11576&lt;=$C11576),INDEX(Szabalyok!$C:$C,$N11576),"")</f>
        <v/>
      </c>
      <c r="P11576">
        <f>IF(D11576="",P11575,P11575+1)</f>
        <v/>
      </c>
    </row>
    <row r="11577">
      <c r="A11577">
        <f>IF(P11577=P11576,0,P11577)</f>
        <v/>
      </c>
      <c r="B11577" s="41">
        <f>IF($M11577&gt;300,"",IF(OR(INDEX(Bemenet!$E$2:$E$301,$M11577)="",INDEX(Bemenet!$F$2:$F$301,$M11577)=""),"",MAX(INDEX(Bemenet!$E$2:$E$301,$M11577),INDEX(Szabalyok!$A:$A,$N11577))))</f>
        <v/>
      </c>
      <c r="C11577" s="41">
        <f>IF($B11577="","",MIN(INDEX(Bemenet!$F$2:$F$301,$M11577),INDEX(Szabalyok!$B:$B,$N11577)))</f>
        <v/>
      </c>
      <c r="D11577" s="5">
        <f>IF(AND($B11577&lt;&gt;"",$C11577&lt;&gt;"",$B11577&lt;=$C11577),INDEX(Bemenet!$G$2:$G$301,$M11577),"")</f>
        <v/>
      </c>
      <c r="E11577" s="6">
        <f>IF(AND($B11577&lt;&gt;"",$C11577&lt;&gt;"",$B11577&lt;=$C11577),INDEX(Bemenet!$D$2:$D$301,$M11577),"")</f>
        <v/>
      </c>
      <c r="F11577" s="5">
        <f>IF(AND($B11577&lt;&gt;"",$C11577&lt;&gt;"",$B11577&lt;=$C11577),$C11577-$B11577+1,"")</f>
        <v/>
      </c>
      <c r="G11577" s="5">
        <f>IF($F11577="","",$F11577*$D11577)</f>
        <v/>
      </c>
      <c r="H11577" s="42">
        <f>IF($G11577="","",$O11577)</f>
        <v/>
      </c>
      <c r="I11577" s="5">
        <f>IF($G11577="","",$G11577*IF($H11577="",$O11577,$H11577)/100)</f>
        <v/>
      </c>
      <c r="J11577" s="5">
        <f>IF(OR($L11577="",NOT(COUNTIFS($L$2:$L11577,$L11577)=1)),"",SUMIFS($G:$G,$L:$L,$L11577))</f>
        <v/>
      </c>
      <c r="K11577" s="5">
        <f>IF(OR($L11577="",NOT(COUNTIFS($L$2:$L11577,$L11577)=1)),"",SUMIFS($I:$I,$L:$L,$L11577))</f>
        <v/>
      </c>
      <c r="L11577" s="6">
        <f>IF($B11577="","",YEAR($B11577))</f>
        <v/>
      </c>
      <c r="M11577" s="6">
        <f>INT((ROW()-2)/39)+1</f>
        <v/>
      </c>
      <c r="N11577" s="6">
        <f>MOD(ROW()-2,39)+2</f>
        <v/>
      </c>
      <c r="O11577" s="42">
        <f>IF(AND($B11577&lt;&gt;"",$C11577&lt;&gt;"",$B11577&lt;=$C11577),INDEX(Szabalyok!$C:$C,$N11577),"")</f>
        <v/>
      </c>
      <c r="P11577">
        <f>IF(D11577="",P11576,P11576+1)</f>
        <v/>
      </c>
    </row>
    <row r="11578">
      <c r="A11578">
        <f>IF(P11578=P11577,0,P11578)</f>
        <v/>
      </c>
      <c r="B11578" s="41">
        <f>IF($M11578&gt;300,"",IF(OR(INDEX(Bemenet!$E$2:$E$301,$M11578)="",INDEX(Bemenet!$F$2:$F$301,$M11578)=""),"",MAX(INDEX(Bemenet!$E$2:$E$301,$M11578),INDEX(Szabalyok!$A:$A,$N11578))))</f>
        <v/>
      </c>
      <c r="C11578" s="41">
        <f>IF($B11578="","",MIN(INDEX(Bemenet!$F$2:$F$301,$M11578),INDEX(Szabalyok!$B:$B,$N11578)))</f>
        <v/>
      </c>
      <c r="D11578" s="5">
        <f>IF(AND($B11578&lt;&gt;"",$C11578&lt;&gt;"",$B11578&lt;=$C11578),INDEX(Bemenet!$G$2:$G$301,$M11578),"")</f>
        <v/>
      </c>
      <c r="E11578" s="6">
        <f>IF(AND($B11578&lt;&gt;"",$C11578&lt;&gt;"",$B11578&lt;=$C11578),INDEX(Bemenet!$D$2:$D$301,$M11578),"")</f>
        <v/>
      </c>
      <c r="F11578" s="5">
        <f>IF(AND($B11578&lt;&gt;"",$C11578&lt;&gt;"",$B11578&lt;=$C11578),$C11578-$B11578+1,"")</f>
        <v/>
      </c>
      <c r="G11578" s="5">
        <f>IF($F11578="","",$F11578*$D11578)</f>
        <v/>
      </c>
      <c r="H11578" s="42">
        <f>IF($G11578="","",$O11578)</f>
        <v/>
      </c>
      <c r="I11578" s="5">
        <f>IF($G11578="","",$G11578*IF($H11578="",$O11578,$H11578)/100)</f>
        <v/>
      </c>
      <c r="J11578" s="5">
        <f>IF(OR($L11578="",NOT(COUNTIFS($L$2:$L11578,$L11578)=1)),"",SUMIFS($G:$G,$L:$L,$L11578))</f>
        <v/>
      </c>
      <c r="K11578" s="5">
        <f>IF(OR($L11578="",NOT(COUNTIFS($L$2:$L11578,$L11578)=1)),"",SUMIFS($I:$I,$L:$L,$L11578))</f>
        <v/>
      </c>
      <c r="L11578" s="6">
        <f>IF($B11578="","",YEAR($B11578))</f>
        <v/>
      </c>
      <c r="M11578" s="6">
        <f>INT((ROW()-2)/39)+1</f>
        <v/>
      </c>
      <c r="N11578" s="6">
        <f>MOD(ROW()-2,39)+2</f>
        <v/>
      </c>
      <c r="O11578" s="42">
        <f>IF(AND($B11578&lt;&gt;"",$C11578&lt;&gt;"",$B11578&lt;=$C11578),INDEX(Szabalyok!$C:$C,$N11578),"")</f>
        <v/>
      </c>
      <c r="P11578">
        <f>IF(D11578="",P11577,P11577+1)</f>
        <v/>
      </c>
    </row>
    <row r="11579">
      <c r="A11579">
        <f>IF(P11579=P11578,0,P11579)</f>
        <v/>
      </c>
      <c r="B11579" s="41">
        <f>IF($M11579&gt;300,"",IF(OR(INDEX(Bemenet!$E$2:$E$301,$M11579)="",INDEX(Bemenet!$F$2:$F$301,$M11579)=""),"",MAX(INDEX(Bemenet!$E$2:$E$301,$M11579),INDEX(Szabalyok!$A:$A,$N11579))))</f>
        <v/>
      </c>
      <c r="C11579" s="41">
        <f>IF($B11579="","",MIN(INDEX(Bemenet!$F$2:$F$301,$M11579),INDEX(Szabalyok!$B:$B,$N11579)))</f>
        <v/>
      </c>
      <c r="D11579" s="5">
        <f>IF(AND($B11579&lt;&gt;"",$C11579&lt;&gt;"",$B11579&lt;=$C11579),INDEX(Bemenet!$G$2:$G$301,$M11579),"")</f>
        <v/>
      </c>
      <c r="E11579" s="6">
        <f>IF(AND($B11579&lt;&gt;"",$C11579&lt;&gt;"",$B11579&lt;=$C11579),INDEX(Bemenet!$D$2:$D$301,$M11579),"")</f>
        <v/>
      </c>
      <c r="F11579" s="5">
        <f>IF(AND($B11579&lt;&gt;"",$C11579&lt;&gt;"",$B11579&lt;=$C11579),$C11579-$B11579+1,"")</f>
        <v/>
      </c>
      <c r="G11579" s="5">
        <f>IF($F11579="","",$F11579*$D11579)</f>
        <v/>
      </c>
      <c r="H11579" s="42">
        <f>IF($G11579="","",$O11579)</f>
        <v/>
      </c>
      <c r="I11579" s="5">
        <f>IF($G11579="","",$G11579*IF($H11579="",$O11579,$H11579)/100)</f>
        <v/>
      </c>
      <c r="J11579" s="5">
        <f>IF(OR($L11579="",NOT(COUNTIFS($L$2:$L11579,$L11579)=1)),"",SUMIFS($G:$G,$L:$L,$L11579))</f>
        <v/>
      </c>
      <c r="K11579" s="5">
        <f>IF(OR($L11579="",NOT(COUNTIFS($L$2:$L11579,$L11579)=1)),"",SUMIFS($I:$I,$L:$L,$L11579))</f>
        <v/>
      </c>
      <c r="L11579" s="6">
        <f>IF($B11579="","",YEAR($B11579))</f>
        <v/>
      </c>
      <c r="M11579" s="6">
        <f>INT((ROW()-2)/39)+1</f>
        <v/>
      </c>
      <c r="N11579" s="6">
        <f>MOD(ROW()-2,39)+2</f>
        <v/>
      </c>
      <c r="O11579" s="42">
        <f>IF(AND($B11579&lt;&gt;"",$C11579&lt;&gt;"",$B11579&lt;=$C11579),INDEX(Szabalyok!$C:$C,$N11579),"")</f>
        <v/>
      </c>
      <c r="P11579">
        <f>IF(D11579="",P11578,P11578+1)</f>
        <v/>
      </c>
    </row>
    <row r="11580">
      <c r="A11580">
        <f>IF(P11580=P11579,0,P11580)</f>
        <v/>
      </c>
      <c r="B11580" s="41">
        <f>IF($M11580&gt;300,"",IF(OR(INDEX(Bemenet!$E$2:$E$301,$M11580)="",INDEX(Bemenet!$F$2:$F$301,$M11580)=""),"",MAX(INDEX(Bemenet!$E$2:$E$301,$M11580),INDEX(Szabalyok!$A:$A,$N11580))))</f>
        <v/>
      </c>
      <c r="C11580" s="41">
        <f>IF($B11580="","",MIN(INDEX(Bemenet!$F$2:$F$301,$M11580),INDEX(Szabalyok!$B:$B,$N11580)))</f>
        <v/>
      </c>
      <c r="D11580" s="5">
        <f>IF(AND($B11580&lt;&gt;"",$C11580&lt;&gt;"",$B11580&lt;=$C11580),INDEX(Bemenet!$G$2:$G$301,$M11580),"")</f>
        <v/>
      </c>
      <c r="E11580" s="6">
        <f>IF(AND($B11580&lt;&gt;"",$C11580&lt;&gt;"",$B11580&lt;=$C11580),INDEX(Bemenet!$D$2:$D$301,$M11580),"")</f>
        <v/>
      </c>
      <c r="F11580" s="5">
        <f>IF(AND($B11580&lt;&gt;"",$C11580&lt;&gt;"",$B11580&lt;=$C11580),$C11580-$B11580+1,"")</f>
        <v/>
      </c>
      <c r="G11580" s="5">
        <f>IF($F11580="","",$F11580*$D11580)</f>
        <v/>
      </c>
      <c r="H11580" s="42">
        <f>IF($G11580="","",$O11580)</f>
        <v/>
      </c>
      <c r="I11580" s="5">
        <f>IF($G11580="","",$G11580*IF($H11580="",$O11580,$H11580)/100)</f>
        <v/>
      </c>
      <c r="J11580" s="5">
        <f>IF(OR($L11580="",NOT(COUNTIFS($L$2:$L11580,$L11580)=1)),"",SUMIFS($G:$G,$L:$L,$L11580))</f>
        <v/>
      </c>
      <c r="K11580" s="5">
        <f>IF(OR($L11580="",NOT(COUNTIFS($L$2:$L11580,$L11580)=1)),"",SUMIFS($I:$I,$L:$L,$L11580))</f>
        <v/>
      </c>
      <c r="L11580" s="6">
        <f>IF($B11580="","",YEAR($B11580))</f>
        <v/>
      </c>
      <c r="M11580" s="6">
        <f>INT((ROW()-2)/39)+1</f>
        <v/>
      </c>
      <c r="N11580" s="6">
        <f>MOD(ROW()-2,39)+2</f>
        <v/>
      </c>
      <c r="O11580" s="42">
        <f>IF(AND($B11580&lt;&gt;"",$C11580&lt;&gt;"",$B11580&lt;=$C11580),INDEX(Szabalyok!$C:$C,$N11580),"")</f>
        <v/>
      </c>
      <c r="P11580">
        <f>IF(D11580="",P11579,P11579+1)</f>
        <v/>
      </c>
    </row>
    <row r="11581">
      <c r="A11581">
        <f>IF(P11581=P11580,0,P11581)</f>
        <v/>
      </c>
      <c r="B11581" s="41">
        <f>IF($M11581&gt;300,"",IF(OR(INDEX(Bemenet!$E$2:$E$301,$M11581)="",INDEX(Bemenet!$F$2:$F$301,$M11581)=""),"",MAX(INDEX(Bemenet!$E$2:$E$301,$M11581),INDEX(Szabalyok!$A:$A,$N11581))))</f>
        <v/>
      </c>
      <c r="C11581" s="41">
        <f>IF($B11581="","",MIN(INDEX(Bemenet!$F$2:$F$301,$M11581),INDEX(Szabalyok!$B:$B,$N11581)))</f>
        <v/>
      </c>
      <c r="D11581" s="5">
        <f>IF(AND($B11581&lt;&gt;"",$C11581&lt;&gt;"",$B11581&lt;=$C11581),INDEX(Bemenet!$G$2:$G$301,$M11581),"")</f>
        <v/>
      </c>
      <c r="E11581" s="6">
        <f>IF(AND($B11581&lt;&gt;"",$C11581&lt;&gt;"",$B11581&lt;=$C11581),INDEX(Bemenet!$D$2:$D$301,$M11581),"")</f>
        <v/>
      </c>
      <c r="F11581" s="5">
        <f>IF(AND($B11581&lt;&gt;"",$C11581&lt;&gt;"",$B11581&lt;=$C11581),$C11581-$B11581+1,"")</f>
        <v/>
      </c>
      <c r="G11581" s="5">
        <f>IF($F11581="","",$F11581*$D11581)</f>
        <v/>
      </c>
      <c r="H11581" s="42">
        <f>IF($G11581="","",$O11581)</f>
        <v/>
      </c>
      <c r="I11581" s="5">
        <f>IF($G11581="","",$G11581*IF($H11581="",$O11581,$H11581)/100)</f>
        <v/>
      </c>
      <c r="J11581" s="5">
        <f>IF(OR($L11581="",NOT(COUNTIFS($L$2:$L11581,$L11581)=1)),"",SUMIFS($G:$G,$L:$L,$L11581))</f>
        <v/>
      </c>
      <c r="K11581" s="5">
        <f>IF(OR($L11581="",NOT(COUNTIFS($L$2:$L11581,$L11581)=1)),"",SUMIFS($I:$I,$L:$L,$L11581))</f>
        <v/>
      </c>
      <c r="L11581" s="6">
        <f>IF($B11581="","",YEAR($B11581))</f>
        <v/>
      </c>
      <c r="M11581" s="6">
        <f>INT((ROW()-2)/39)+1</f>
        <v/>
      </c>
      <c r="N11581" s="6">
        <f>MOD(ROW()-2,39)+2</f>
        <v/>
      </c>
      <c r="O11581" s="42">
        <f>IF(AND($B11581&lt;&gt;"",$C11581&lt;&gt;"",$B11581&lt;=$C11581),INDEX(Szabalyok!$C:$C,$N11581),"")</f>
        <v/>
      </c>
      <c r="P11581">
        <f>IF(D11581="",P11580,P11580+1)</f>
        <v/>
      </c>
    </row>
    <row r="11582">
      <c r="A11582">
        <f>IF(P11582=P11581,0,P11582)</f>
        <v/>
      </c>
      <c r="B11582" s="41">
        <f>IF($M11582&gt;300,"",IF(OR(INDEX(Bemenet!$E$2:$E$301,$M11582)="",INDEX(Bemenet!$F$2:$F$301,$M11582)=""),"",MAX(INDEX(Bemenet!$E$2:$E$301,$M11582),INDEX(Szabalyok!$A:$A,$N11582))))</f>
        <v/>
      </c>
      <c r="C11582" s="41">
        <f>IF($B11582="","",MIN(INDEX(Bemenet!$F$2:$F$301,$M11582),INDEX(Szabalyok!$B:$B,$N11582)))</f>
        <v/>
      </c>
      <c r="D11582" s="5">
        <f>IF(AND($B11582&lt;&gt;"",$C11582&lt;&gt;"",$B11582&lt;=$C11582),INDEX(Bemenet!$G$2:$G$301,$M11582),"")</f>
        <v/>
      </c>
      <c r="E11582" s="6">
        <f>IF(AND($B11582&lt;&gt;"",$C11582&lt;&gt;"",$B11582&lt;=$C11582),INDEX(Bemenet!$D$2:$D$301,$M11582),"")</f>
        <v/>
      </c>
      <c r="F11582" s="5">
        <f>IF(AND($B11582&lt;&gt;"",$C11582&lt;&gt;"",$B11582&lt;=$C11582),$C11582-$B11582+1,"")</f>
        <v/>
      </c>
      <c r="G11582" s="5">
        <f>IF($F11582="","",$F11582*$D11582)</f>
        <v/>
      </c>
      <c r="H11582" s="42">
        <f>IF($G11582="","",$O11582)</f>
        <v/>
      </c>
      <c r="I11582" s="5">
        <f>IF($G11582="","",$G11582*IF($H11582="",$O11582,$H11582)/100)</f>
        <v/>
      </c>
      <c r="J11582" s="5">
        <f>IF(OR($L11582="",NOT(COUNTIFS($L$2:$L11582,$L11582)=1)),"",SUMIFS($G:$G,$L:$L,$L11582))</f>
        <v/>
      </c>
      <c r="K11582" s="5">
        <f>IF(OR($L11582="",NOT(COUNTIFS($L$2:$L11582,$L11582)=1)),"",SUMIFS($I:$I,$L:$L,$L11582))</f>
        <v/>
      </c>
      <c r="L11582" s="6">
        <f>IF($B11582="","",YEAR($B11582))</f>
        <v/>
      </c>
      <c r="M11582" s="6">
        <f>INT((ROW()-2)/39)+1</f>
        <v/>
      </c>
      <c r="N11582" s="6">
        <f>MOD(ROW()-2,39)+2</f>
        <v/>
      </c>
      <c r="O11582" s="42">
        <f>IF(AND($B11582&lt;&gt;"",$C11582&lt;&gt;"",$B11582&lt;=$C11582),INDEX(Szabalyok!$C:$C,$N11582),"")</f>
        <v/>
      </c>
      <c r="P11582">
        <f>IF(D11582="",P11581,P11581+1)</f>
        <v/>
      </c>
    </row>
    <row r="11583">
      <c r="A11583">
        <f>IF(P11583=P11582,0,P11583)</f>
        <v/>
      </c>
      <c r="B11583" s="41">
        <f>IF($M11583&gt;300,"",IF(OR(INDEX(Bemenet!$E$2:$E$301,$M11583)="",INDEX(Bemenet!$F$2:$F$301,$M11583)=""),"",MAX(INDEX(Bemenet!$E$2:$E$301,$M11583),INDEX(Szabalyok!$A:$A,$N11583))))</f>
        <v/>
      </c>
      <c r="C11583" s="41">
        <f>IF($B11583="","",MIN(INDEX(Bemenet!$F$2:$F$301,$M11583),INDEX(Szabalyok!$B:$B,$N11583)))</f>
        <v/>
      </c>
      <c r="D11583" s="5">
        <f>IF(AND($B11583&lt;&gt;"",$C11583&lt;&gt;"",$B11583&lt;=$C11583),INDEX(Bemenet!$G$2:$G$301,$M11583),"")</f>
        <v/>
      </c>
      <c r="E11583" s="6">
        <f>IF(AND($B11583&lt;&gt;"",$C11583&lt;&gt;"",$B11583&lt;=$C11583),INDEX(Bemenet!$D$2:$D$301,$M11583),"")</f>
        <v/>
      </c>
      <c r="F11583" s="5">
        <f>IF(AND($B11583&lt;&gt;"",$C11583&lt;&gt;"",$B11583&lt;=$C11583),$C11583-$B11583+1,"")</f>
        <v/>
      </c>
      <c r="G11583" s="5">
        <f>IF($F11583="","",$F11583*$D11583)</f>
        <v/>
      </c>
      <c r="H11583" s="42">
        <f>IF($G11583="","",$O11583)</f>
        <v/>
      </c>
      <c r="I11583" s="5">
        <f>IF($G11583="","",$G11583*IF($H11583="",$O11583,$H11583)/100)</f>
        <v/>
      </c>
      <c r="J11583" s="5">
        <f>IF(OR($L11583="",NOT(COUNTIFS($L$2:$L11583,$L11583)=1)),"",SUMIFS($G:$G,$L:$L,$L11583))</f>
        <v/>
      </c>
      <c r="K11583" s="5">
        <f>IF(OR($L11583="",NOT(COUNTIFS($L$2:$L11583,$L11583)=1)),"",SUMIFS($I:$I,$L:$L,$L11583))</f>
        <v/>
      </c>
      <c r="L11583" s="6">
        <f>IF($B11583="","",YEAR($B11583))</f>
        <v/>
      </c>
      <c r="M11583" s="6">
        <f>INT((ROW()-2)/39)+1</f>
        <v/>
      </c>
      <c r="N11583" s="6">
        <f>MOD(ROW()-2,39)+2</f>
        <v/>
      </c>
      <c r="O11583" s="42">
        <f>IF(AND($B11583&lt;&gt;"",$C11583&lt;&gt;"",$B11583&lt;=$C11583),INDEX(Szabalyok!$C:$C,$N11583),"")</f>
        <v/>
      </c>
      <c r="P11583">
        <f>IF(D11583="",P11582,P11582+1)</f>
        <v/>
      </c>
    </row>
    <row r="11584">
      <c r="A11584">
        <f>IF(P11584=P11583,0,P11584)</f>
        <v/>
      </c>
      <c r="B11584" s="41">
        <f>IF($M11584&gt;300,"",IF(OR(INDEX(Bemenet!$E$2:$E$301,$M11584)="",INDEX(Bemenet!$F$2:$F$301,$M11584)=""),"",MAX(INDEX(Bemenet!$E$2:$E$301,$M11584),INDEX(Szabalyok!$A:$A,$N11584))))</f>
        <v/>
      </c>
      <c r="C11584" s="41">
        <f>IF($B11584="","",MIN(INDEX(Bemenet!$F$2:$F$301,$M11584),INDEX(Szabalyok!$B:$B,$N11584)))</f>
        <v/>
      </c>
      <c r="D11584" s="5">
        <f>IF(AND($B11584&lt;&gt;"",$C11584&lt;&gt;"",$B11584&lt;=$C11584),INDEX(Bemenet!$G$2:$G$301,$M11584),"")</f>
        <v/>
      </c>
      <c r="E11584" s="6">
        <f>IF(AND($B11584&lt;&gt;"",$C11584&lt;&gt;"",$B11584&lt;=$C11584),INDEX(Bemenet!$D$2:$D$301,$M11584),"")</f>
        <v/>
      </c>
      <c r="F11584" s="5">
        <f>IF(AND($B11584&lt;&gt;"",$C11584&lt;&gt;"",$B11584&lt;=$C11584),$C11584-$B11584+1,"")</f>
        <v/>
      </c>
      <c r="G11584" s="5">
        <f>IF($F11584="","",$F11584*$D11584)</f>
        <v/>
      </c>
      <c r="H11584" s="42">
        <f>IF($G11584="","",$O11584)</f>
        <v/>
      </c>
      <c r="I11584" s="5">
        <f>IF($G11584="","",$G11584*IF($H11584="",$O11584,$H11584)/100)</f>
        <v/>
      </c>
      <c r="J11584" s="5">
        <f>IF(OR($L11584="",NOT(COUNTIFS($L$2:$L11584,$L11584)=1)),"",SUMIFS($G:$G,$L:$L,$L11584))</f>
        <v/>
      </c>
      <c r="K11584" s="5">
        <f>IF(OR($L11584="",NOT(COUNTIFS($L$2:$L11584,$L11584)=1)),"",SUMIFS($I:$I,$L:$L,$L11584))</f>
        <v/>
      </c>
      <c r="L11584" s="6">
        <f>IF($B11584="","",YEAR($B11584))</f>
        <v/>
      </c>
      <c r="M11584" s="6">
        <f>INT((ROW()-2)/39)+1</f>
        <v/>
      </c>
      <c r="N11584" s="6">
        <f>MOD(ROW()-2,39)+2</f>
        <v/>
      </c>
      <c r="O11584" s="42">
        <f>IF(AND($B11584&lt;&gt;"",$C11584&lt;&gt;"",$B11584&lt;=$C11584),INDEX(Szabalyok!$C:$C,$N11584),"")</f>
        <v/>
      </c>
      <c r="P11584">
        <f>IF(D11584="",P11583,P11583+1)</f>
        <v/>
      </c>
    </row>
    <row r="11585">
      <c r="A11585">
        <f>IF(P11585=P11584,0,P11585)</f>
        <v/>
      </c>
      <c r="B11585" s="41">
        <f>IF($M11585&gt;300,"",IF(OR(INDEX(Bemenet!$E$2:$E$301,$M11585)="",INDEX(Bemenet!$F$2:$F$301,$M11585)=""),"",MAX(INDEX(Bemenet!$E$2:$E$301,$M11585),INDEX(Szabalyok!$A:$A,$N11585))))</f>
        <v/>
      </c>
      <c r="C11585" s="41">
        <f>IF($B11585="","",MIN(INDEX(Bemenet!$F$2:$F$301,$M11585),INDEX(Szabalyok!$B:$B,$N11585)))</f>
        <v/>
      </c>
      <c r="D11585" s="5">
        <f>IF(AND($B11585&lt;&gt;"",$C11585&lt;&gt;"",$B11585&lt;=$C11585),INDEX(Bemenet!$G$2:$G$301,$M11585),"")</f>
        <v/>
      </c>
      <c r="E11585" s="6">
        <f>IF(AND($B11585&lt;&gt;"",$C11585&lt;&gt;"",$B11585&lt;=$C11585),INDEX(Bemenet!$D$2:$D$301,$M11585),"")</f>
        <v/>
      </c>
      <c r="F11585" s="5">
        <f>IF(AND($B11585&lt;&gt;"",$C11585&lt;&gt;"",$B11585&lt;=$C11585),$C11585-$B11585+1,"")</f>
        <v/>
      </c>
      <c r="G11585" s="5">
        <f>IF($F11585="","",$F11585*$D11585)</f>
        <v/>
      </c>
      <c r="H11585" s="42">
        <f>IF($G11585="","",$O11585)</f>
        <v/>
      </c>
      <c r="I11585" s="5">
        <f>IF($G11585="","",$G11585*IF($H11585="",$O11585,$H11585)/100)</f>
        <v/>
      </c>
      <c r="J11585" s="5">
        <f>IF(OR($L11585="",NOT(COUNTIFS($L$2:$L11585,$L11585)=1)),"",SUMIFS($G:$G,$L:$L,$L11585))</f>
        <v/>
      </c>
      <c r="K11585" s="5">
        <f>IF(OR($L11585="",NOT(COUNTIFS($L$2:$L11585,$L11585)=1)),"",SUMIFS($I:$I,$L:$L,$L11585))</f>
        <v/>
      </c>
      <c r="L11585" s="6">
        <f>IF($B11585="","",YEAR($B11585))</f>
        <v/>
      </c>
      <c r="M11585" s="6">
        <f>INT((ROW()-2)/39)+1</f>
        <v/>
      </c>
      <c r="N11585" s="6">
        <f>MOD(ROW()-2,39)+2</f>
        <v/>
      </c>
      <c r="O11585" s="42">
        <f>IF(AND($B11585&lt;&gt;"",$C11585&lt;&gt;"",$B11585&lt;=$C11585),INDEX(Szabalyok!$C:$C,$N11585),"")</f>
        <v/>
      </c>
      <c r="P11585">
        <f>IF(D11585="",P11584,P11584+1)</f>
        <v/>
      </c>
    </row>
    <row r="11586">
      <c r="A11586">
        <f>IF(P11586=P11585,0,P11586)</f>
        <v/>
      </c>
      <c r="B11586" s="41">
        <f>IF($M11586&gt;300,"",IF(OR(INDEX(Bemenet!$E$2:$E$301,$M11586)="",INDEX(Bemenet!$F$2:$F$301,$M11586)=""),"",MAX(INDEX(Bemenet!$E$2:$E$301,$M11586),INDEX(Szabalyok!$A:$A,$N11586))))</f>
        <v/>
      </c>
      <c r="C11586" s="41">
        <f>IF($B11586="","",MIN(INDEX(Bemenet!$F$2:$F$301,$M11586),INDEX(Szabalyok!$B:$B,$N11586)))</f>
        <v/>
      </c>
      <c r="D11586" s="5">
        <f>IF(AND($B11586&lt;&gt;"",$C11586&lt;&gt;"",$B11586&lt;=$C11586),INDEX(Bemenet!$G$2:$G$301,$M11586),"")</f>
        <v/>
      </c>
      <c r="E11586" s="6">
        <f>IF(AND($B11586&lt;&gt;"",$C11586&lt;&gt;"",$B11586&lt;=$C11586),INDEX(Bemenet!$D$2:$D$301,$M11586),"")</f>
        <v/>
      </c>
      <c r="F11586" s="5">
        <f>IF(AND($B11586&lt;&gt;"",$C11586&lt;&gt;"",$B11586&lt;=$C11586),$C11586-$B11586+1,"")</f>
        <v/>
      </c>
      <c r="G11586" s="5">
        <f>IF($F11586="","",$F11586*$D11586)</f>
        <v/>
      </c>
      <c r="H11586" s="42">
        <f>IF($G11586="","",$O11586)</f>
        <v/>
      </c>
      <c r="I11586" s="5">
        <f>IF($G11586="","",$G11586*IF($H11586="",$O11586,$H11586)/100)</f>
        <v/>
      </c>
      <c r="J11586" s="5">
        <f>IF(OR($L11586="",NOT(COUNTIFS($L$2:$L11586,$L11586)=1)),"",SUMIFS($G:$G,$L:$L,$L11586))</f>
        <v/>
      </c>
      <c r="K11586" s="5">
        <f>IF(OR($L11586="",NOT(COUNTIFS($L$2:$L11586,$L11586)=1)),"",SUMIFS($I:$I,$L:$L,$L11586))</f>
        <v/>
      </c>
      <c r="L11586" s="6">
        <f>IF($B11586="","",YEAR($B11586))</f>
        <v/>
      </c>
      <c r="M11586" s="6">
        <f>INT((ROW()-2)/39)+1</f>
        <v/>
      </c>
      <c r="N11586" s="6">
        <f>MOD(ROW()-2,39)+2</f>
        <v/>
      </c>
      <c r="O11586" s="42">
        <f>IF(AND($B11586&lt;&gt;"",$C11586&lt;&gt;"",$B11586&lt;=$C11586),INDEX(Szabalyok!$C:$C,$N11586),"")</f>
        <v/>
      </c>
      <c r="P11586">
        <f>IF(D11586="",P11585,P11585+1)</f>
        <v/>
      </c>
    </row>
    <row r="11587">
      <c r="A11587">
        <f>IF(P11587=P11586,0,P11587)</f>
        <v/>
      </c>
      <c r="B11587" s="41">
        <f>IF($M11587&gt;300,"",IF(OR(INDEX(Bemenet!$E$2:$E$301,$M11587)="",INDEX(Bemenet!$F$2:$F$301,$M11587)=""),"",MAX(INDEX(Bemenet!$E$2:$E$301,$M11587),INDEX(Szabalyok!$A:$A,$N11587))))</f>
        <v/>
      </c>
      <c r="C11587" s="41">
        <f>IF($B11587="","",MIN(INDEX(Bemenet!$F$2:$F$301,$M11587),INDEX(Szabalyok!$B:$B,$N11587)))</f>
        <v/>
      </c>
      <c r="D11587" s="5">
        <f>IF(AND($B11587&lt;&gt;"",$C11587&lt;&gt;"",$B11587&lt;=$C11587),INDEX(Bemenet!$G$2:$G$301,$M11587),"")</f>
        <v/>
      </c>
      <c r="E11587" s="6">
        <f>IF(AND($B11587&lt;&gt;"",$C11587&lt;&gt;"",$B11587&lt;=$C11587),INDEX(Bemenet!$D$2:$D$301,$M11587),"")</f>
        <v/>
      </c>
      <c r="F11587" s="5">
        <f>IF(AND($B11587&lt;&gt;"",$C11587&lt;&gt;"",$B11587&lt;=$C11587),$C11587-$B11587+1,"")</f>
        <v/>
      </c>
      <c r="G11587" s="5">
        <f>IF($F11587="","",$F11587*$D11587)</f>
        <v/>
      </c>
      <c r="H11587" s="42">
        <f>IF($G11587="","",$O11587)</f>
        <v/>
      </c>
      <c r="I11587" s="5">
        <f>IF($G11587="","",$G11587*IF($H11587="",$O11587,$H11587)/100)</f>
        <v/>
      </c>
      <c r="J11587" s="5">
        <f>IF(OR($L11587="",NOT(COUNTIFS($L$2:$L11587,$L11587)=1)),"",SUMIFS($G:$G,$L:$L,$L11587))</f>
        <v/>
      </c>
      <c r="K11587" s="5">
        <f>IF(OR($L11587="",NOT(COUNTIFS($L$2:$L11587,$L11587)=1)),"",SUMIFS($I:$I,$L:$L,$L11587))</f>
        <v/>
      </c>
      <c r="L11587" s="6">
        <f>IF($B11587="","",YEAR($B11587))</f>
        <v/>
      </c>
      <c r="M11587" s="6">
        <f>INT((ROW()-2)/39)+1</f>
        <v/>
      </c>
      <c r="N11587" s="6">
        <f>MOD(ROW()-2,39)+2</f>
        <v/>
      </c>
      <c r="O11587" s="42">
        <f>IF(AND($B11587&lt;&gt;"",$C11587&lt;&gt;"",$B11587&lt;=$C11587),INDEX(Szabalyok!$C:$C,$N11587),"")</f>
        <v/>
      </c>
      <c r="P11587">
        <f>IF(D11587="",P11586,P11586+1)</f>
        <v/>
      </c>
    </row>
    <row r="11588">
      <c r="A11588">
        <f>IF(P11588=P11587,0,P11588)</f>
        <v/>
      </c>
      <c r="B11588" s="41">
        <f>IF($M11588&gt;300,"",IF(OR(INDEX(Bemenet!$E$2:$E$301,$M11588)="",INDEX(Bemenet!$F$2:$F$301,$M11588)=""),"",MAX(INDEX(Bemenet!$E$2:$E$301,$M11588),INDEX(Szabalyok!$A:$A,$N11588))))</f>
        <v/>
      </c>
      <c r="C11588" s="41">
        <f>IF($B11588="","",MIN(INDEX(Bemenet!$F$2:$F$301,$M11588),INDEX(Szabalyok!$B:$B,$N11588)))</f>
        <v/>
      </c>
      <c r="D11588" s="5">
        <f>IF(AND($B11588&lt;&gt;"",$C11588&lt;&gt;"",$B11588&lt;=$C11588),INDEX(Bemenet!$G$2:$G$301,$M11588),"")</f>
        <v/>
      </c>
      <c r="E11588" s="6">
        <f>IF(AND($B11588&lt;&gt;"",$C11588&lt;&gt;"",$B11588&lt;=$C11588),INDEX(Bemenet!$D$2:$D$301,$M11588),"")</f>
        <v/>
      </c>
      <c r="F11588" s="5">
        <f>IF(AND($B11588&lt;&gt;"",$C11588&lt;&gt;"",$B11588&lt;=$C11588),$C11588-$B11588+1,"")</f>
        <v/>
      </c>
      <c r="G11588" s="5">
        <f>IF($F11588="","",$F11588*$D11588)</f>
        <v/>
      </c>
      <c r="H11588" s="42">
        <f>IF($G11588="","",$O11588)</f>
        <v/>
      </c>
      <c r="I11588" s="5">
        <f>IF($G11588="","",$G11588*IF($H11588="",$O11588,$H11588)/100)</f>
        <v/>
      </c>
      <c r="J11588" s="5">
        <f>IF(OR($L11588="",NOT(COUNTIFS($L$2:$L11588,$L11588)=1)),"",SUMIFS($G:$G,$L:$L,$L11588))</f>
        <v/>
      </c>
      <c r="K11588" s="5">
        <f>IF(OR($L11588="",NOT(COUNTIFS($L$2:$L11588,$L11588)=1)),"",SUMIFS($I:$I,$L:$L,$L11588))</f>
        <v/>
      </c>
      <c r="L11588" s="6">
        <f>IF($B11588="","",YEAR($B11588))</f>
        <v/>
      </c>
      <c r="M11588" s="6">
        <f>INT((ROW()-2)/39)+1</f>
        <v/>
      </c>
      <c r="N11588" s="6">
        <f>MOD(ROW()-2,39)+2</f>
        <v/>
      </c>
      <c r="O11588" s="42">
        <f>IF(AND($B11588&lt;&gt;"",$C11588&lt;&gt;"",$B11588&lt;=$C11588),INDEX(Szabalyok!$C:$C,$N11588),"")</f>
        <v/>
      </c>
      <c r="P11588">
        <f>IF(D11588="",P11587,P11587+1)</f>
        <v/>
      </c>
    </row>
    <row r="11589">
      <c r="A11589">
        <f>IF(P11589=P11588,0,P11589)</f>
        <v/>
      </c>
      <c r="B11589" s="41">
        <f>IF($M11589&gt;300,"",IF(OR(INDEX(Bemenet!$E$2:$E$301,$M11589)="",INDEX(Bemenet!$F$2:$F$301,$M11589)=""),"",MAX(INDEX(Bemenet!$E$2:$E$301,$M11589),INDEX(Szabalyok!$A:$A,$N11589))))</f>
        <v/>
      </c>
      <c r="C11589" s="41">
        <f>IF($B11589="","",MIN(INDEX(Bemenet!$F$2:$F$301,$M11589),INDEX(Szabalyok!$B:$B,$N11589)))</f>
        <v/>
      </c>
      <c r="D11589" s="5">
        <f>IF(AND($B11589&lt;&gt;"",$C11589&lt;&gt;"",$B11589&lt;=$C11589),INDEX(Bemenet!$G$2:$G$301,$M11589),"")</f>
        <v/>
      </c>
      <c r="E11589" s="6">
        <f>IF(AND($B11589&lt;&gt;"",$C11589&lt;&gt;"",$B11589&lt;=$C11589),INDEX(Bemenet!$D$2:$D$301,$M11589),"")</f>
        <v/>
      </c>
      <c r="F11589" s="5">
        <f>IF(AND($B11589&lt;&gt;"",$C11589&lt;&gt;"",$B11589&lt;=$C11589),$C11589-$B11589+1,"")</f>
        <v/>
      </c>
      <c r="G11589" s="5">
        <f>IF($F11589="","",$F11589*$D11589)</f>
        <v/>
      </c>
      <c r="H11589" s="42">
        <f>IF($G11589="","",$O11589)</f>
        <v/>
      </c>
      <c r="I11589" s="5">
        <f>IF($G11589="","",$G11589*IF($H11589="",$O11589,$H11589)/100)</f>
        <v/>
      </c>
      <c r="J11589" s="5">
        <f>IF(OR($L11589="",NOT(COUNTIFS($L$2:$L11589,$L11589)=1)),"",SUMIFS($G:$G,$L:$L,$L11589))</f>
        <v/>
      </c>
      <c r="K11589" s="5">
        <f>IF(OR($L11589="",NOT(COUNTIFS($L$2:$L11589,$L11589)=1)),"",SUMIFS($I:$I,$L:$L,$L11589))</f>
        <v/>
      </c>
      <c r="L11589" s="6">
        <f>IF($B11589="","",YEAR($B11589))</f>
        <v/>
      </c>
      <c r="M11589" s="6">
        <f>INT((ROW()-2)/39)+1</f>
        <v/>
      </c>
      <c r="N11589" s="6">
        <f>MOD(ROW()-2,39)+2</f>
        <v/>
      </c>
      <c r="O11589" s="42">
        <f>IF(AND($B11589&lt;&gt;"",$C11589&lt;&gt;"",$B11589&lt;=$C11589),INDEX(Szabalyok!$C:$C,$N11589),"")</f>
        <v/>
      </c>
      <c r="P11589">
        <f>IF(D11589="",P11588,P11588+1)</f>
        <v/>
      </c>
    </row>
    <row r="11590">
      <c r="A11590">
        <f>IF(P11590=P11589,0,P11590)</f>
        <v/>
      </c>
      <c r="B11590" s="41">
        <f>IF($M11590&gt;300,"",IF(OR(INDEX(Bemenet!$E$2:$E$301,$M11590)="",INDEX(Bemenet!$F$2:$F$301,$M11590)=""),"",MAX(INDEX(Bemenet!$E$2:$E$301,$M11590),INDEX(Szabalyok!$A:$A,$N11590))))</f>
        <v/>
      </c>
      <c r="C11590" s="41">
        <f>IF($B11590="","",MIN(INDEX(Bemenet!$F$2:$F$301,$M11590),INDEX(Szabalyok!$B:$B,$N11590)))</f>
        <v/>
      </c>
      <c r="D11590" s="5">
        <f>IF(AND($B11590&lt;&gt;"",$C11590&lt;&gt;"",$B11590&lt;=$C11590),INDEX(Bemenet!$G$2:$G$301,$M11590),"")</f>
        <v/>
      </c>
      <c r="E11590" s="6">
        <f>IF(AND($B11590&lt;&gt;"",$C11590&lt;&gt;"",$B11590&lt;=$C11590),INDEX(Bemenet!$D$2:$D$301,$M11590),"")</f>
        <v/>
      </c>
      <c r="F11590" s="5">
        <f>IF(AND($B11590&lt;&gt;"",$C11590&lt;&gt;"",$B11590&lt;=$C11590),$C11590-$B11590+1,"")</f>
        <v/>
      </c>
      <c r="G11590" s="5">
        <f>IF($F11590="","",$F11590*$D11590)</f>
        <v/>
      </c>
      <c r="H11590" s="42">
        <f>IF($G11590="","",$O11590)</f>
        <v/>
      </c>
      <c r="I11590" s="5">
        <f>IF($G11590="","",$G11590*IF($H11590="",$O11590,$H11590)/100)</f>
        <v/>
      </c>
      <c r="J11590" s="5">
        <f>IF(OR($L11590="",NOT(COUNTIFS($L$2:$L11590,$L11590)=1)),"",SUMIFS($G:$G,$L:$L,$L11590))</f>
        <v/>
      </c>
      <c r="K11590" s="5">
        <f>IF(OR($L11590="",NOT(COUNTIFS($L$2:$L11590,$L11590)=1)),"",SUMIFS($I:$I,$L:$L,$L11590))</f>
        <v/>
      </c>
      <c r="L11590" s="6">
        <f>IF($B11590="","",YEAR($B11590))</f>
        <v/>
      </c>
      <c r="M11590" s="6">
        <f>INT((ROW()-2)/39)+1</f>
        <v/>
      </c>
      <c r="N11590" s="6">
        <f>MOD(ROW()-2,39)+2</f>
        <v/>
      </c>
      <c r="O11590" s="42">
        <f>IF(AND($B11590&lt;&gt;"",$C11590&lt;&gt;"",$B11590&lt;=$C11590),INDEX(Szabalyok!$C:$C,$N11590),"")</f>
        <v/>
      </c>
      <c r="P11590">
        <f>IF(D11590="",P11589,P11589+1)</f>
        <v/>
      </c>
    </row>
    <row r="11591">
      <c r="A11591">
        <f>IF(P11591=P11590,0,P11591)</f>
        <v/>
      </c>
      <c r="B11591" s="41">
        <f>IF($M11591&gt;300,"",IF(OR(INDEX(Bemenet!$E$2:$E$301,$M11591)="",INDEX(Bemenet!$F$2:$F$301,$M11591)=""),"",MAX(INDEX(Bemenet!$E$2:$E$301,$M11591),INDEX(Szabalyok!$A:$A,$N11591))))</f>
        <v/>
      </c>
      <c r="C11591" s="41">
        <f>IF($B11591="","",MIN(INDEX(Bemenet!$F$2:$F$301,$M11591),INDEX(Szabalyok!$B:$B,$N11591)))</f>
        <v/>
      </c>
      <c r="D11591" s="5">
        <f>IF(AND($B11591&lt;&gt;"",$C11591&lt;&gt;"",$B11591&lt;=$C11591),INDEX(Bemenet!$G$2:$G$301,$M11591),"")</f>
        <v/>
      </c>
      <c r="E11591" s="6">
        <f>IF(AND($B11591&lt;&gt;"",$C11591&lt;&gt;"",$B11591&lt;=$C11591),INDEX(Bemenet!$D$2:$D$301,$M11591),"")</f>
        <v/>
      </c>
      <c r="F11591" s="5">
        <f>IF(AND($B11591&lt;&gt;"",$C11591&lt;&gt;"",$B11591&lt;=$C11591),$C11591-$B11591+1,"")</f>
        <v/>
      </c>
      <c r="G11591" s="5">
        <f>IF($F11591="","",$F11591*$D11591)</f>
        <v/>
      </c>
      <c r="H11591" s="42">
        <f>IF($G11591="","",$O11591)</f>
        <v/>
      </c>
      <c r="I11591" s="5">
        <f>IF($G11591="","",$G11591*IF($H11591="",$O11591,$H11591)/100)</f>
        <v/>
      </c>
      <c r="J11591" s="5">
        <f>IF(OR($L11591="",NOT(COUNTIFS($L$2:$L11591,$L11591)=1)),"",SUMIFS($G:$G,$L:$L,$L11591))</f>
        <v/>
      </c>
      <c r="K11591" s="5">
        <f>IF(OR($L11591="",NOT(COUNTIFS($L$2:$L11591,$L11591)=1)),"",SUMIFS($I:$I,$L:$L,$L11591))</f>
        <v/>
      </c>
      <c r="L11591" s="6">
        <f>IF($B11591="","",YEAR($B11591))</f>
        <v/>
      </c>
      <c r="M11591" s="6">
        <f>INT((ROW()-2)/39)+1</f>
        <v/>
      </c>
      <c r="N11591" s="6">
        <f>MOD(ROW()-2,39)+2</f>
        <v/>
      </c>
      <c r="O11591" s="42">
        <f>IF(AND($B11591&lt;&gt;"",$C11591&lt;&gt;"",$B11591&lt;=$C11591),INDEX(Szabalyok!$C:$C,$N11591),"")</f>
        <v/>
      </c>
      <c r="P11591">
        <f>IF(D11591="",P11590,P11590+1)</f>
        <v/>
      </c>
    </row>
    <row r="11592">
      <c r="A11592">
        <f>IF(P11592=P11591,0,P11592)</f>
        <v/>
      </c>
      <c r="B11592" s="41">
        <f>IF($M11592&gt;300,"",IF(OR(INDEX(Bemenet!$E$2:$E$301,$M11592)="",INDEX(Bemenet!$F$2:$F$301,$M11592)=""),"",MAX(INDEX(Bemenet!$E$2:$E$301,$M11592),INDEX(Szabalyok!$A:$A,$N11592))))</f>
        <v/>
      </c>
      <c r="C11592" s="41">
        <f>IF($B11592="","",MIN(INDEX(Bemenet!$F$2:$F$301,$M11592),INDEX(Szabalyok!$B:$B,$N11592)))</f>
        <v/>
      </c>
      <c r="D11592" s="5">
        <f>IF(AND($B11592&lt;&gt;"",$C11592&lt;&gt;"",$B11592&lt;=$C11592),INDEX(Bemenet!$G$2:$G$301,$M11592),"")</f>
        <v/>
      </c>
      <c r="E11592" s="6">
        <f>IF(AND($B11592&lt;&gt;"",$C11592&lt;&gt;"",$B11592&lt;=$C11592),INDEX(Bemenet!$D$2:$D$301,$M11592),"")</f>
        <v/>
      </c>
      <c r="F11592" s="5">
        <f>IF(AND($B11592&lt;&gt;"",$C11592&lt;&gt;"",$B11592&lt;=$C11592),$C11592-$B11592+1,"")</f>
        <v/>
      </c>
      <c r="G11592" s="5">
        <f>IF($F11592="","",$F11592*$D11592)</f>
        <v/>
      </c>
      <c r="H11592" s="42">
        <f>IF($G11592="","",$O11592)</f>
        <v/>
      </c>
      <c r="I11592" s="5">
        <f>IF($G11592="","",$G11592*IF($H11592="",$O11592,$H11592)/100)</f>
        <v/>
      </c>
      <c r="J11592" s="5">
        <f>IF(OR($L11592="",NOT(COUNTIFS($L$2:$L11592,$L11592)=1)),"",SUMIFS($G:$G,$L:$L,$L11592))</f>
        <v/>
      </c>
      <c r="K11592" s="5">
        <f>IF(OR($L11592="",NOT(COUNTIFS($L$2:$L11592,$L11592)=1)),"",SUMIFS($I:$I,$L:$L,$L11592))</f>
        <v/>
      </c>
      <c r="L11592" s="6">
        <f>IF($B11592="","",YEAR($B11592))</f>
        <v/>
      </c>
      <c r="M11592" s="6">
        <f>INT((ROW()-2)/39)+1</f>
        <v/>
      </c>
      <c r="N11592" s="6">
        <f>MOD(ROW()-2,39)+2</f>
        <v/>
      </c>
      <c r="O11592" s="42">
        <f>IF(AND($B11592&lt;&gt;"",$C11592&lt;&gt;"",$B11592&lt;=$C11592),INDEX(Szabalyok!$C:$C,$N11592),"")</f>
        <v/>
      </c>
      <c r="P11592">
        <f>IF(D11592="",P11591,P11591+1)</f>
        <v/>
      </c>
    </row>
    <row r="11593">
      <c r="A11593">
        <f>IF(P11593=P11592,0,P11593)</f>
        <v/>
      </c>
      <c r="B11593" s="41">
        <f>IF($M11593&gt;300,"",IF(OR(INDEX(Bemenet!$E$2:$E$301,$M11593)="",INDEX(Bemenet!$F$2:$F$301,$M11593)=""),"",MAX(INDEX(Bemenet!$E$2:$E$301,$M11593),INDEX(Szabalyok!$A:$A,$N11593))))</f>
        <v/>
      </c>
      <c r="C11593" s="41">
        <f>IF($B11593="","",MIN(INDEX(Bemenet!$F$2:$F$301,$M11593),INDEX(Szabalyok!$B:$B,$N11593)))</f>
        <v/>
      </c>
      <c r="D11593" s="5">
        <f>IF(AND($B11593&lt;&gt;"",$C11593&lt;&gt;"",$B11593&lt;=$C11593),INDEX(Bemenet!$G$2:$G$301,$M11593),"")</f>
        <v/>
      </c>
      <c r="E11593" s="6">
        <f>IF(AND($B11593&lt;&gt;"",$C11593&lt;&gt;"",$B11593&lt;=$C11593),INDEX(Bemenet!$D$2:$D$301,$M11593),"")</f>
        <v/>
      </c>
      <c r="F11593" s="5">
        <f>IF(AND($B11593&lt;&gt;"",$C11593&lt;&gt;"",$B11593&lt;=$C11593),$C11593-$B11593+1,"")</f>
        <v/>
      </c>
      <c r="G11593" s="5">
        <f>IF($F11593="","",$F11593*$D11593)</f>
        <v/>
      </c>
      <c r="H11593" s="42">
        <f>IF($G11593="","",$O11593)</f>
        <v/>
      </c>
      <c r="I11593" s="5">
        <f>IF($G11593="","",$G11593*IF($H11593="",$O11593,$H11593)/100)</f>
        <v/>
      </c>
      <c r="J11593" s="5">
        <f>IF(OR($L11593="",NOT(COUNTIFS($L$2:$L11593,$L11593)=1)),"",SUMIFS($G:$G,$L:$L,$L11593))</f>
        <v/>
      </c>
      <c r="K11593" s="5">
        <f>IF(OR($L11593="",NOT(COUNTIFS($L$2:$L11593,$L11593)=1)),"",SUMIFS($I:$I,$L:$L,$L11593))</f>
        <v/>
      </c>
      <c r="L11593" s="6">
        <f>IF($B11593="","",YEAR($B11593))</f>
        <v/>
      </c>
      <c r="M11593" s="6">
        <f>INT((ROW()-2)/39)+1</f>
        <v/>
      </c>
      <c r="N11593" s="6">
        <f>MOD(ROW()-2,39)+2</f>
        <v/>
      </c>
      <c r="O11593" s="42">
        <f>IF(AND($B11593&lt;&gt;"",$C11593&lt;&gt;"",$B11593&lt;=$C11593),INDEX(Szabalyok!$C:$C,$N11593),"")</f>
        <v/>
      </c>
      <c r="P11593">
        <f>IF(D11593="",P11592,P11592+1)</f>
        <v/>
      </c>
    </row>
    <row r="11594">
      <c r="A11594">
        <f>IF(P11594=P11593,0,P11594)</f>
        <v/>
      </c>
      <c r="B11594" s="41">
        <f>IF($M11594&gt;300,"",IF(OR(INDEX(Bemenet!$E$2:$E$301,$M11594)="",INDEX(Bemenet!$F$2:$F$301,$M11594)=""),"",MAX(INDEX(Bemenet!$E$2:$E$301,$M11594),INDEX(Szabalyok!$A:$A,$N11594))))</f>
        <v/>
      </c>
      <c r="C11594" s="41">
        <f>IF($B11594="","",MIN(INDEX(Bemenet!$F$2:$F$301,$M11594),INDEX(Szabalyok!$B:$B,$N11594)))</f>
        <v/>
      </c>
      <c r="D11594" s="5">
        <f>IF(AND($B11594&lt;&gt;"",$C11594&lt;&gt;"",$B11594&lt;=$C11594),INDEX(Bemenet!$G$2:$G$301,$M11594),"")</f>
        <v/>
      </c>
      <c r="E11594" s="6">
        <f>IF(AND($B11594&lt;&gt;"",$C11594&lt;&gt;"",$B11594&lt;=$C11594),INDEX(Bemenet!$D$2:$D$301,$M11594),"")</f>
        <v/>
      </c>
      <c r="F11594" s="5">
        <f>IF(AND($B11594&lt;&gt;"",$C11594&lt;&gt;"",$B11594&lt;=$C11594),$C11594-$B11594+1,"")</f>
        <v/>
      </c>
      <c r="G11594" s="5">
        <f>IF($F11594="","",$F11594*$D11594)</f>
        <v/>
      </c>
      <c r="H11594" s="42">
        <f>IF($G11594="","",$O11594)</f>
        <v/>
      </c>
      <c r="I11594" s="5">
        <f>IF($G11594="","",$G11594*IF($H11594="",$O11594,$H11594)/100)</f>
        <v/>
      </c>
      <c r="J11594" s="5">
        <f>IF(OR($L11594="",NOT(COUNTIFS($L$2:$L11594,$L11594)=1)),"",SUMIFS($G:$G,$L:$L,$L11594))</f>
        <v/>
      </c>
      <c r="K11594" s="5">
        <f>IF(OR($L11594="",NOT(COUNTIFS($L$2:$L11594,$L11594)=1)),"",SUMIFS($I:$I,$L:$L,$L11594))</f>
        <v/>
      </c>
      <c r="L11594" s="6">
        <f>IF($B11594="","",YEAR($B11594))</f>
        <v/>
      </c>
      <c r="M11594" s="6">
        <f>INT((ROW()-2)/39)+1</f>
        <v/>
      </c>
      <c r="N11594" s="6">
        <f>MOD(ROW()-2,39)+2</f>
        <v/>
      </c>
      <c r="O11594" s="42">
        <f>IF(AND($B11594&lt;&gt;"",$C11594&lt;&gt;"",$B11594&lt;=$C11594),INDEX(Szabalyok!$C:$C,$N11594),"")</f>
        <v/>
      </c>
      <c r="P11594">
        <f>IF(D11594="",P11593,P11593+1)</f>
        <v/>
      </c>
    </row>
    <row r="11595">
      <c r="A11595">
        <f>IF(P11595=P11594,0,P11595)</f>
        <v/>
      </c>
      <c r="B11595" s="41">
        <f>IF($M11595&gt;300,"",IF(OR(INDEX(Bemenet!$E$2:$E$301,$M11595)="",INDEX(Bemenet!$F$2:$F$301,$M11595)=""),"",MAX(INDEX(Bemenet!$E$2:$E$301,$M11595),INDEX(Szabalyok!$A:$A,$N11595))))</f>
        <v/>
      </c>
      <c r="C11595" s="41">
        <f>IF($B11595="","",MIN(INDEX(Bemenet!$F$2:$F$301,$M11595),INDEX(Szabalyok!$B:$B,$N11595)))</f>
        <v/>
      </c>
      <c r="D11595" s="5">
        <f>IF(AND($B11595&lt;&gt;"",$C11595&lt;&gt;"",$B11595&lt;=$C11595),INDEX(Bemenet!$G$2:$G$301,$M11595),"")</f>
        <v/>
      </c>
      <c r="E11595" s="6">
        <f>IF(AND($B11595&lt;&gt;"",$C11595&lt;&gt;"",$B11595&lt;=$C11595),INDEX(Bemenet!$D$2:$D$301,$M11595),"")</f>
        <v/>
      </c>
      <c r="F11595" s="5">
        <f>IF(AND($B11595&lt;&gt;"",$C11595&lt;&gt;"",$B11595&lt;=$C11595),$C11595-$B11595+1,"")</f>
        <v/>
      </c>
      <c r="G11595" s="5">
        <f>IF($F11595="","",$F11595*$D11595)</f>
        <v/>
      </c>
      <c r="H11595" s="42">
        <f>IF($G11595="","",$O11595)</f>
        <v/>
      </c>
      <c r="I11595" s="5">
        <f>IF($G11595="","",$G11595*IF($H11595="",$O11595,$H11595)/100)</f>
        <v/>
      </c>
      <c r="J11595" s="5">
        <f>IF(OR($L11595="",NOT(COUNTIFS($L$2:$L11595,$L11595)=1)),"",SUMIFS($G:$G,$L:$L,$L11595))</f>
        <v/>
      </c>
      <c r="K11595" s="5">
        <f>IF(OR($L11595="",NOT(COUNTIFS($L$2:$L11595,$L11595)=1)),"",SUMIFS($I:$I,$L:$L,$L11595))</f>
        <v/>
      </c>
      <c r="L11595" s="6">
        <f>IF($B11595="","",YEAR($B11595))</f>
        <v/>
      </c>
      <c r="M11595" s="6">
        <f>INT((ROW()-2)/39)+1</f>
        <v/>
      </c>
      <c r="N11595" s="6">
        <f>MOD(ROW()-2,39)+2</f>
        <v/>
      </c>
      <c r="O11595" s="42">
        <f>IF(AND($B11595&lt;&gt;"",$C11595&lt;&gt;"",$B11595&lt;=$C11595),INDEX(Szabalyok!$C:$C,$N11595),"")</f>
        <v/>
      </c>
      <c r="P11595">
        <f>IF(D11595="",P11594,P11594+1)</f>
        <v/>
      </c>
    </row>
    <row r="11596">
      <c r="A11596">
        <f>IF(P11596=P11595,0,P11596)</f>
        <v/>
      </c>
      <c r="B11596" s="41">
        <f>IF($M11596&gt;300,"",IF(OR(INDEX(Bemenet!$E$2:$E$301,$M11596)="",INDEX(Bemenet!$F$2:$F$301,$M11596)=""),"",MAX(INDEX(Bemenet!$E$2:$E$301,$M11596),INDEX(Szabalyok!$A:$A,$N11596))))</f>
        <v/>
      </c>
      <c r="C11596" s="41">
        <f>IF($B11596="","",MIN(INDEX(Bemenet!$F$2:$F$301,$M11596),INDEX(Szabalyok!$B:$B,$N11596)))</f>
        <v/>
      </c>
      <c r="D11596" s="5">
        <f>IF(AND($B11596&lt;&gt;"",$C11596&lt;&gt;"",$B11596&lt;=$C11596),INDEX(Bemenet!$G$2:$G$301,$M11596),"")</f>
        <v/>
      </c>
      <c r="E11596" s="6">
        <f>IF(AND($B11596&lt;&gt;"",$C11596&lt;&gt;"",$B11596&lt;=$C11596),INDEX(Bemenet!$D$2:$D$301,$M11596),"")</f>
        <v/>
      </c>
      <c r="F11596" s="5">
        <f>IF(AND($B11596&lt;&gt;"",$C11596&lt;&gt;"",$B11596&lt;=$C11596),$C11596-$B11596+1,"")</f>
        <v/>
      </c>
      <c r="G11596" s="5">
        <f>IF($F11596="","",$F11596*$D11596)</f>
        <v/>
      </c>
      <c r="H11596" s="42">
        <f>IF($G11596="","",$O11596)</f>
        <v/>
      </c>
      <c r="I11596" s="5">
        <f>IF($G11596="","",$G11596*IF($H11596="",$O11596,$H11596)/100)</f>
        <v/>
      </c>
      <c r="J11596" s="5">
        <f>IF(OR($L11596="",NOT(COUNTIFS($L$2:$L11596,$L11596)=1)),"",SUMIFS($G:$G,$L:$L,$L11596))</f>
        <v/>
      </c>
      <c r="K11596" s="5">
        <f>IF(OR($L11596="",NOT(COUNTIFS($L$2:$L11596,$L11596)=1)),"",SUMIFS($I:$I,$L:$L,$L11596))</f>
        <v/>
      </c>
      <c r="L11596" s="6">
        <f>IF($B11596="","",YEAR($B11596))</f>
        <v/>
      </c>
      <c r="M11596" s="6">
        <f>INT((ROW()-2)/39)+1</f>
        <v/>
      </c>
      <c r="N11596" s="6">
        <f>MOD(ROW()-2,39)+2</f>
        <v/>
      </c>
      <c r="O11596" s="42">
        <f>IF(AND($B11596&lt;&gt;"",$C11596&lt;&gt;"",$B11596&lt;=$C11596),INDEX(Szabalyok!$C:$C,$N11596),"")</f>
        <v/>
      </c>
      <c r="P11596">
        <f>IF(D11596="",P11595,P11595+1)</f>
        <v/>
      </c>
    </row>
    <row r="11597">
      <c r="A11597">
        <f>IF(P11597=P11596,0,P11597)</f>
        <v/>
      </c>
      <c r="B11597" s="41">
        <f>IF($M11597&gt;300,"",IF(OR(INDEX(Bemenet!$E$2:$E$301,$M11597)="",INDEX(Bemenet!$F$2:$F$301,$M11597)=""),"",MAX(INDEX(Bemenet!$E$2:$E$301,$M11597),INDEX(Szabalyok!$A:$A,$N11597))))</f>
        <v/>
      </c>
      <c r="C11597" s="41">
        <f>IF($B11597="","",MIN(INDEX(Bemenet!$F$2:$F$301,$M11597),INDEX(Szabalyok!$B:$B,$N11597)))</f>
        <v/>
      </c>
      <c r="D11597" s="5">
        <f>IF(AND($B11597&lt;&gt;"",$C11597&lt;&gt;"",$B11597&lt;=$C11597),INDEX(Bemenet!$G$2:$G$301,$M11597),"")</f>
        <v/>
      </c>
      <c r="E11597" s="6">
        <f>IF(AND($B11597&lt;&gt;"",$C11597&lt;&gt;"",$B11597&lt;=$C11597),INDEX(Bemenet!$D$2:$D$301,$M11597),"")</f>
        <v/>
      </c>
      <c r="F11597" s="5">
        <f>IF(AND($B11597&lt;&gt;"",$C11597&lt;&gt;"",$B11597&lt;=$C11597),$C11597-$B11597+1,"")</f>
        <v/>
      </c>
      <c r="G11597" s="5">
        <f>IF($F11597="","",$F11597*$D11597)</f>
        <v/>
      </c>
      <c r="H11597" s="42">
        <f>IF($G11597="","",$O11597)</f>
        <v/>
      </c>
      <c r="I11597" s="5">
        <f>IF($G11597="","",$G11597*IF($H11597="",$O11597,$H11597)/100)</f>
        <v/>
      </c>
      <c r="J11597" s="5">
        <f>IF(OR($L11597="",NOT(COUNTIFS($L$2:$L11597,$L11597)=1)),"",SUMIFS($G:$G,$L:$L,$L11597))</f>
        <v/>
      </c>
      <c r="K11597" s="5">
        <f>IF(OR($L11597="",NOT(COUNTIFS($L$2:$L11597,$L11597)=1)),"",SUMIFS($I:$I,$L:$L,$L11597))</f>
        <v/>
      </c>
      <c r="L11597" s="6">
        <f>IF($B11597="","",YEAR($B11597))</f>
        <v/>
      </c>
      <c r="M11597" s="6">
        <f>INT((ROW()-2)/39)+1</f>
        <v/>
      </c>
      <c r="N11597" s="6">
        <f>MOD(ROW()-2,39)+2</f>
        <v/>
      </c>
      <c r="O11597" s="42">
        <f>IF(AND($B11597&lt;&gt;"",$C11597&lt;&gt;"",$B11597&lt;=$C11597),INDEX(Szabalyok!$C:$C,$N11597),"")</f>
        <v/>
      </c>
      <c r="P11597">
        <f>IF(D11597="",P11596,P11596+1)</f>
        <v/>
      </c>
    </row>
    <row r="11598">
      <c r="A11598">
        <f>IF(P11598=P11597,0,P11598)</f>
        <v/>
      </c>
      <c r="B11598" s="41">
        <f>IF($M11598&gt;300,"",IF(OR(INDEX(Bemenet!$E$2:$E$301,$M11598)="",INDEX(Bemenet!$F$2:$F$301,$M11598)=""),"",MAX(INDEX(Bemenet!$E$2:$E$301,$M11598),INDEX(Szabalyok!$A:$A,$N11598))))</f>
        <v/>
      </c>
      <c r="C11598" s="41">
        <f>IF($B11598="","",MIN(INDEX(Bemenet!$F$2:$F$301,$M11598),INDEX(Szabalyok!$B:$B,$N11598)))</f>
        <v/>
      </c>
      <c r="D11598" s="5">
        <f>IF(AND($B11598&lt;&gt;"",$C11598&lt;&gt;"",$B11598&lt;=$C11598),INDEX(Bemenet!$G$2:$G$301,$M11598),"")</f>
        <v/>
      </c>
      <c r="E11598" s="6">
        <f>IF(AND($B11598&lt;&gt;"",$C11598&lt;&gt;"",$B11598&lt;=$C11598),INDEX(Bemenet!$D$2:$D$301,$M11598),"")</f>
        <v/>
      </c>
      <c r="F11598" s="5">
        <f>IF(AND($B11598&lt;&gt;"",$C11598&lt;&gt;"",$B11598&lt;=$C11598),$C11598-$B11598+1,"")</f>
        <v/>
      </c>
      <c r="G11598" s="5">
        <f>IF($F11598="","",$F11598*$D11598)</f>
        <v/>
      </c>
      <c r="H11598" s="42">
        <f>IF($G11598="","",$O11598)</f>
        <v/>
      </c>
      <c r="I11598" s="5">
        <f>IF($G11598="","",$G11598*IF($H11598="",$O11598,$H11598)/100)</f>
        <v/>
      </c>
      <c r="J11598" s="5">
        <f>IF(OR($L11598="",NOT(COUNTIFS($L$2:$L11598,$L11598)=1)),"",SUMIFS($G:$G,$L:$L,$L11598))</f>
        <v/>
      </c>
      <c r="K11598" s="5">
        <f>IF(OR($L11598="",NOT(COUNTIFS($L$2:$L11598,$L11598)=1)),"",SUMIFS($I:$I,$L:$L,$L11598))</f>
        <v/>
      </c>
      <c r="L11598" s="6">
        <f>IF($B11598="","",YEAR($B11598))</f>
        <v/>
      </c>
      <c r="M11598" s="6">
        <f>INT((ROW()-2)/39)+1</f>
        <v/>
      </c>
      <c r="N11598" s="6">
        <f>MOD(ROW()-2,39)+2</f>
        <v/>
      </c>
      <c r="O11598" s="42">
        <f>IF(AND($B11598&lt;&gt;"",$C11598&lt;&gt;"",$B11598&lt;=$C11598),INDEX(Szabalyok!$C:$C,$N11598),"")</f>
        <v/>
      </c>
      <c r="P11598">
        <f>IF(D11598="",P11597,P11597+1)</f>
        <v/>
      </c>
    </row>
    <row r="11599">
      <c r="A11599">
        <f>IF(P11599=P11598,0,P11599)</f>
        <v/>
      </c>
      <c r="B11599" s="41">
        <f>IF($M11599&gt;300,"",IF(OR(INDEX(Bemenet!$E$2:$E$301,$M11599)="",INDEX(Bemenet!$F$2:$F$301,$M11599)=""),"",MAX(INDEX(Bemenet!$E$2:$E$301,$M11599),INDEX(Szabalyok!$A:$A,$N11599))))</f>
        <v/>
      </c>
      <c r="C11599" s="41">
        <f>IF($B11599="","",MIN(INDEX(Bemenet!$F$2:$F$301,$M11599),INDEX(Szabalyok!$B:$B,$N11599)))</f>
        <v/>
      </c>
      <c r="D11599" s="5">
        <f>IF(AND($B11599&lt;&gt;"",$C11599&lt;&gt;"",$B11599&lt;=$C11599),INDEX(Bemenet!$G$2:$G$301,$M11599),"")</f>
        <v/>
      </c>
      <c r="E11599" s="6">
        <f>IF(AND($B11599&lt;&gt;"",$C11599&lt;&gt;"",$B11599&lt;=$C11599),INDEX(Bemenet!$D$2:$D$301,$M11599),"")</f>
        <v/>
      </c>
      <c r="F11599" s="5">
        <f>IF(AND($B11599&lt;&gt;"",$C11599&lt;&gt;"",$B11599&lt;=$C11599),$C11599-$B11599+1,"")</f>
        <v/>
      </c>
      <c r="G11599" s="5">
        <f>IF($F11599="","",$F11599*$D11599)</f>
        <v/>
      </c>
      <c r="H11599" s="42">
        <f>IF($G11599="","",$O11599)</f>
        <v/>
      </c>
      <c r="I11599" s="5">
        <f>IF($G11599="","",$G11599*IF($H11599="",$O11599,$H11599)/100)</f>
        <v/>
      </c>
      <c r="J11599" s="5">
        <f>IF(OR($L11599="",NOT(COUNTIFS($L$2:$L11599,$L11599)=1)),"",SUMIFS($G:$G,$L:$L,$L11599))</f>
        <v/>
      </c>
      <c r="K11599" s="5">
        <f>IF(OR($L11599="",NOT(COUNTIFS($L$2:$L11599,$L11599)=1)),"",SUMIFS($I:$I,$L:$L,$L11599))</f>
        <v/>
      </c>
      <c r="L11599" s="6">
        <f>IF($B11599="","",YEAR($B11599))</f>
        <v/>
      </c>
      <c r="M11599" s="6">
        <f>INT((ROW()-2)/39)+1</f>
        <v/>
      </c>
      <c r="N11599" s="6">
        <f>MOD(ROW()-2,39)+2</f>
        <v/>
      </c>
      <c r="O11599" s="42">
        <f>IF(AND($B11599&lt;&gt;"",$C11599&lt;&gt;"",$B11599&lt;=$C11599),INDEX(Szabalyok!$C:$C,$N11599),"")</f>
        <v/>
      </c>
      <c r="P11599">
        <f>IF(D11599="",P11598,P11598+1)</f>
        <v/>
      </c>
    </row>
    <row r="11600">
      <c r="A11600">
        <f>IF(P11600=P11599,0,P11600)</f>
        <v/>
      </c>
      <c r="B11600" s="41">
        <f>IF($M11600&gt;300,"",IF(OR(INDEX(Bemenet!$E$2:$E$301,$M11600)="",INDEX(Bemenet!$F$2:$F$301,$M11600)=""),"",MAX(INDEX(Bemenet!$E$2:$E$301,$M11600),INDEX(Szabalyok!$A:$A,$N11600))))</f>
        <v/>
      </c>
      <c r="C11600" s="41">
        <f>IF($B11600="","",MIN(INDEX(Bemenet!$F$2:$F$301,$M11600),INDEX(Szabalyok!$B:$B,$N11600)))</f>
        <v/>
      </c>
      <c r="D11600" s="5">
        <f>IF(AND($B11600&lt;&gt;"",$C11600&lt;&gt;"",$B11600&lt;=$C11600),INDEX(Bemenet!$G$2:$G$301,$M11600),"")</f>
        <v/>
      </c>
      <c r="E11600" s="6">
        <f>IF(AND($B11600&lt;&gt;"",$C11600&lt;&gt;"",$B11600&lt;=$C11600),INDEX(Bemenet!$D$2:$D$301,$M11600),"")</f>
        <v/>
      </c>
      <c r="F11600" s="5">
        <f>IF(AND($B11600&lt;&gt;"",$C11600&lt;&gt;"",$B11600&lt;=$C11600),$C11600-$B11600+1,"")</f>
        <v/>
      </c>
      <c r="G11600" s="5">
        <f>IF($F11600="","",$F11600*$D11600)</f>
        <v/>
      </c>
      <c r="H11600" s="42">
        <f>IF($G11600="","",$O11600)</f>
        <v/>
      </c>
      <c r="I11600" s="5">
        <f>IF($G11600="","",$G11600*IF($H11600="",$O11600,$H11600)/100)</f>
        <v/>
      </c>
      <c r="J11600" s="5">
        <f>IF(OR($L11600="",NOT(COUNTIFS($L$2:$L11600,$L11600)=1)),"",SUMIFS($G:$G,$L:$L,$L11600))</f>
        <v/>
      </c>
      <c r="K11600" s="5">
        <f>IF(OR($L11600="",NOT(COUNTIFS($L$2:$L11600,$L11600)=1)),"",SUMIFS($I:$I,$L:$L,$L11600))</f>
        <v/>
      </c>
      <c r="L11600" s="6">
        <f>IF($B11600="","",YEAR($B11600))</f>
        <v/>
      </c>
      <c r="M11600" s="6">
        <f>INT((ROW()-2)/39)+1</f>
        <v/>
      </c>
      <c r="N11600" s="6">
        <f>MOD(ROW()-2,39)+2</f>
        <v/>
      </c>
      <c r="O11600" s="42">
        <f>IF(AND($B11600&lt;&gt;"",$C11600&lt;&gt;"",$B11600&lt;=$C11600),INDEX(Szabalyok!$C:$C,$N11600),"")</f>
        <v/>
      </c>
      <c r="P11600">
        <f>IF(D11600="",P11599,P11599+1)</f>
        <v/>
      </c>
    </row>
    <row r="11601">
      <c r="A11601">
        <f>IF(P11601=P11600,0,P11601)</f>
        <v/>
      </c>
      <c r="B11601" s="41">
        <f>IF($M11601&gt;300,"",IF(OR(INDEX(Bemenet!$E$2:$E$301,$M11601)="",INDEX(Bemenet!$F$2:$F$301,$M11601)=""),"",MAX(INDEX(Bemenet!$E$2:$E$301,$M11601),INDEX(Szabalyok!$A:$A,$N11601))))</f>
        <v/>
      </c>
      <c r="C11601" s="41">
        <f>IF($B11601="","",MIN(INDEX(Bemenet!$F$2:$F$301,$M11601),INDEX(Szabalyok!$B:$B,$N11601)))</f>
        <v/>
      </c>
      <c r="D11601" s="5">
        <f>IF(AND($B11601&lt;&gt;"",$C11601&lt;&gt;"",$B11601&lt;=$C11601),INDEX(Bemenet!$G$2:$G$301,$M11601),"")</f>
        <v/>
      </c>
      <c r="E11601" s="6">
        <f>IF(AND($B11601&lt;&gt;"",$C11601&lt;&gt;"",$B11601&lt;=$C11601),INDEX(Bemenet!$D$2:$D$301,$M11601),"")</f>
        <v/>
      </c>
      <c r="F11601" s="5">
        <f>IF(AND($B11601&lt;&gt;"",$C11601&lt;&gt;"",$B11601&lt;=$C11601),$C11601-$B11601+1,"")</f>
        <v/>
      </c>
      <c r="G11601" s="5">
        <f>IF($F11601="","",$F11601*$D11601)</f>
        <v/>
      </c>
      <c r="H11601" s="42">
        <f>IF($G11601="","",$O11601)</f>
        <v/>
      </c>
      <c r="I11601" s="5">
        <f>IF($G11601="","",$G11601*IF($H11601="",$O11601,$H11601)/100)</f>
        <v/>
      </c>
      <c r="J11601" s="5">
        <f>IF(OR($L11601="",NOT(COUNTIFS($L$2:$L11601,$L11601)=1)),"",SUMIFS($G:$G,$L:$L,$L11601))</f>
        <v/>
      </c>
      <c r="K11601" s="5">
        <f>IF(OR($L11601="",NOT(COUNTIFS($L$2:$L11601,$L11601)=1)),"",SUMIFS($I:$I,$L:$L,$L11601))</f>
        <v/>
      </c>
      <c r="L11601" s="6">
        <f>IF($B11601="","",YEAR($B11601))</f>
        <v/>
      </c>
      <c r="M11601" s="6">
        <f>INT((ROW()-2)/39)+1</f>
        <v/>
      </c>
      <c r="N11601" s="6">
        <f>MOD(ROW()-2,39)+2</f>
        <v/>
      </c>
      <c r="O11601" s="42">
        <f>IF(AND($B11601&lt;&gt;"",$C11601&lt;&gt;"",$B11601&lt;=$C11601),INDEX(Szabalyok!$C:$C,$N11601),"")</f>
        <v/>
      </c>
      <c r="P11601">
        <f>IF(D11601="",P11600,P11600+1)</f>
        <v/>
      </c>
    </row>
    <row r="11602">
      <c r="A11602">
        <f>IF(P11602=P11601,0,P11602)</f>
        <v/>
      </c>
      <c r="B11602" s="41">
        <f>IF($M11602&gt;300,"",IF(OR(INDEX(Bemenet!$E$2:$E$301,$M11602)="",INDEX(Bemenet!$F$2:$F$301,$M11602)=""),"",MAX(INDEX(Bemenet!$E$2:$E$301,$M11602),INDEX(Szabalyok!$A:$A,$N11602))))</f>
        <v/>
      </c>
      <c r="C11602" s="41">
        <f>IF($B11602="","",MIN(INDEX(Bemenet!$F$2:$F$301,$M11602),INDEX(Szabalyok!$B:$B,$N11602)))</f>
        <v/>
      </c>
      <c r="D11602" s="5">
        <f>IF(AND($B11602&lt;&gt;"",$C11602&lt;&gt;"",$B11602&lt;=$C11602),INDEX(Bemenet!$G$2:$G$301,$M11602),"")</f>
        <v/>
      </c>
      <c r="E11602" s="6">
        <f>IF(AND($B11602&lt;&gt;"",$C11602&lt;&gt;"",$B11602&lt;=$C11602),INDEX(Bemenet!$D$2:$D$301,$M11602),"")</f>
        <v/>
      </c>
      <c r="F11602" s="5">
        <f>IF(AND($B11602&lt;&gt;"",$C11602&lt;&gt;"",$B11602&lt;=$C11602),$C11602-$B11602+1,"")</f>
        <v/>
      </c>
      <c r="G11602" s="5">
        <f>IF($F11602="","",$F11602*$D11602)</f>
        <v/>
      </c>
      <c r="H11602" s="42">
        <f>IF($G11602="","",$O11602)</f>
        <v/>
      </c>
      <c r="I11602" s="5">
        <f>IF($G11602="","",$G11602*IF($H11602="",$O11602,$H11602)/100)</f>
        <v/>
      </c>
      <c r="J11602" s="5">
        <f>IF(OR($L11602="",NOT(COUNTIFS($L$2:$L11602,$L11602)=1)),"",SUMIFS($G:$G,$L:$L,$L11602))</f>
        <v/>
      </c>
      <c r="K11602" s="5">
        <f>IF(OR($L11602="",NOT(COUNTIFS($L$2:$L11602,$L11602)=1)),"",SUMIFS($I:$I,$L:$L,$L11602))</f>
        <v/>
      </c>
      <c r="L11602" s="6">
        <f>IF($B11602="","",YEAR($B11602))</f>
        <v/>
      </c>
      <c r="M11602" s="6">
        <f>INT((ROW()-2)/39)+1</f>
        <v/>
      </c>
      <c r="N11602" s="6">
        <f>MOD(ROW()-2,39)+2</f>
        <v/>
      </c>
      <c r="O11602" s="42">
        <f>IF(AND($B11602&lt;&gt;"",$C11602&lt;&gt;"",$B11602&lt;=$C11602),INDEX(Szabalyok!$C:$C,$N11602),"")</f>
        <v/>
      </c>
      <c r="P11602">
        <f>IF(D11602="",P11601,P11601+1)</f>
        <v/>
      </c>
    </row>
    <row r="11603">
      <c r="A11603">
        <f>IF(P11603=P11602,0,P11603)</f>
        <v/>
      </c>
      <c r="B11603" s="41">
        <f>IF($M11603&gt;300,"",IF(OR(INDEX(Bemenet!$E$2:$E$301,$M11603)="",INDEX(Bemenet!$F$2:$F$301,$M11603)=""),"",MAX(INDEX(Bemenet!$E$2:$E$301,$M11603),INDEX(Szabalyok!$A:$A,$N11603))))</f>
        <v/>
      </c>
      <c r="C11603" s="41">
        <f>IF($B11603="","",MIN(INDEX(Bemenet!$F$2:$F$301,$M11603),INDEX(Szabalyok!$B:$B,$N11603)))</f>
        <v/>
      </c>
      <c r="D11603" s="5">
        <f>IF(AND($B11603&lt;&gt;"",$C11603&lt;&gt;"",$B11603&lt;=$C11603),INDEX(Bemenet!$G$2:$G$301,$M11603),"")</f>
        <v/>
      </c>
      <c r="E11603" s="6">
        <f>IF(AND($B11603&lt;&gt;"",$C11603&lt;&gt;"",$B11603&lt;=$C11603),INDEX(Bemenet!$D$2:$D$301,$M11603),"")</f>
        <v/>
      </c>
      <c r="F11603" s="5">
        <f>IF(AND($B11603&lt;&gt;"",$C11603&lt;&gt;"",$B11603&lt;=$C11603),$C11603-$B11603+1,"")</f>
        <v/>
      </c>
      <c r="G11603" s="5">
        <f>IF($F11603="","",$F11603*$D11603)</f>
        <v/>
      </c>
      <c r="H11603" s="42">
        <f>IF($G11603="","",$O11603)</f>
        <v/>
      </c>
      <c r="I11603" s="5">
        <f>IF($G11603="","",$G11603*IF($H11603="",$O11603,$H11603)/100)</f>
        <v/>
      </c>
      <c r="J11603" s="5">
        <f>IF(OR($L11603="",NOT(COUNTIFS($L$2:$L11603,$L11603)=1)),"",SUMIFS($G:$G,$L:$L,$L11603))</f>
        <v/>
      </c>
      <c r="K11603" s="5">
        <f>IF(OR($L11603="",NOT(COUNTIFS($L$2:$L11603,$L11603)=1)),"",SUMIFS($I:$I,$L:$L,$L11603))</f>
        <v/>
      </c>
      <c r="L11603" s="6">
        <f>IF($B11603="","",YEAR($B11603))</f>
        <v/>
      </c>
      <c r="M11603" s="6">
        <f>INT((ROW()-2)/39)+1</f>
        <v/>
      </c>
      <c r="N11603" s="6">
        <f>MOD(ROW()-2,39)+2</f>
        <v/>
      </c>
      <c r="O11603" s="42">
        <f>IF(AND($B11603&lt;&gt;"",$C11603&lt;&gt;"",$B11603&lt;=$C11603),INDEX(Szabalyok!$C:$C,$N11603),"")</f>
        <v/>
      </c>
      <c r="P11603">
        <f>IF(D11603="",P11602,P11602+1)</f>
        <v/>
      </c>
    </row>
    <row r="11604">
      <c r="A11604">
        <f>IF(P11604=P11603,0,P11604)</f>
        <v/>
      </c>
      <c r="B11604" s="41">
        <f>IF($M11604&gt;300,"",IF(OR(INDEX(Bemenet!$E$2:$E$301,$M11604)="",INDEX(Bemenet!$F$2:$F$301,$M11604)=""),"",MAX(INDEX(Bemenet!$E$2:$E$301,$M11604),INDEX(Szabalyok!$A:$A,$N11604))))</f>
        <v/>
      </c>
      <c r="C11604" s="41">
        <f>IF($B11604="","",MIN(INDEX(Bemenet!$F$2:$F$301,$M11604),INDEX(Szabalyok!$B:$B,$N11604)))</f>
        <v/>
      </c>
      <c r="D11604" s="5">
        <f>IF(AND($B11604&lt;&gt;"",$C11604&lt;&gt;"",$B11604&lt;=$C11604),INDEX(Bemenet!$G$2:$G$301,$M11604),"")</f>
        <v/>
      </c>
      <c r="E11604" s="6">
        <f>IF(AND($B11604&lt;&gt;"",$C11604&lt;&gt;"",$B11604&lt;=$C11604),INDEX(Bemenet!$D$2:$D$301,$M11604),"")</f>
        <v/>
      </c>
      <c r="F11604" s="5">
        <f>IF(AND($B11604&lt;&gt;"",$C11604&lt;&gt;"",$B11604&lt;=$C11604),$C11604-$B11604+1,"")</f>
        <v/>
      </c>
      <c r="G11604" s="5">
        <f>IF($F11604="","",$F11604*$D11604)</f>
        <v/>
      </c>
      <c r="H11604" s="42">
        <f>IF($G11604="","",$O11604)</f>
        <v/>
      </c>
      <c r="I11604" s="5">
        <f>IF($G11604="","",$G11604*IF($H11604="",$O11604,$H11604)/100)</f>
        <v/>
      </c>
      <c r="J11604" s="5">
        <f>IF(OR($L11604="",NOT(COUNTIFS($L$2:$L11604,$L11604)=1)),"",SUMIFS($G:$G,$L:$L,$L11604))</f>
        <v/>
      </c>
      <c r="K11604" s="5">
        <f>IF(OR($L11604="",NOT(COUNTIFS($L$2:$L11604,$L11604)=1)),"",SUMIFS($I:$I,$L:$L,$L11604))</f>
        <v/>
      </c>
      <c r="L11604" s="6">
        <f>IF($B11604="","",YEAR($B11604))</f>
        <v/>
      </c>
      <c r="M11604" s="6">
        <f>INT((ROW()-2)/39)+1</f>
        <v/>
      </c>
      <c r="N11604" s="6">
        <f>MOD(ROW()-2,39)+2</f>
        <v/>
      </c>
      <c r="O11604" s="42">
        <f>IF(AND($B11604&lt;&gt;"",$C11604&lt;&gt;"",$B11604&lt;=$C11604),INDEX(Szabalyok!$C:$C,$N11604),"")</f>
        <v/>
      </c>
      <c r="P11604">
        <f>IF(D11604="",P11603,P11603+1)</f>
        <v/>
      </c>
    </row>
    <row r="11605">
      <c r="A11605">
        <f>IF(P11605=P11604,0,P11605)</f>
        <v/>
      </c>
      <c r="B11605" s="41">
        <f>IF($M11605&gt;300,"",IF(OR(INDEX(Bemenet!$E$2:$E$301,$M11605)="",INDEX(Bemenet!$F$2:$F$301,$M11605)=""),"",MAX(INDEX(Bemenet!$E$2:$E$301,$M11605),INDEX(Szabalyok!$A:$A,$N11605))))</f>
        <v/>
      </c>
      <c r="C11605" s="41">
        <f>IF($B11605="","",MIN(INDEX(Bemenet!$F$2:$F$301,$M11605),INDEX(Szabalyok!$B:$B,$N11605)))</f>
        <v/>
      </c>
      <c r="D11605" s="5">
        <f>IF(AND($B11605&lt;&gt;"",$C11605&lt;&gt;"",$B11605&lt;=$C11605),INDEX(Bemenet!$G$2:$G$301,$M11605),"")</f>
        <v/>
      </c>
      <c r="E11605" s="6">
        <f>IF(AND($B11605&lt;&gt;"",$C11605&lt;&gt;"",$B11605&lt;=$C11605),INDEX(Bemenet!$D$2:$D$301,$M11605),"")</f>
        <v/>
      </c>
      <c r="F11605" s="5">
        <f>IF(AND($B11605&lt;&gt;"",$C11605&lt;&gt;"",$B11605&lt;=$C11605),$C11605-$B11605+1,"")</f>
        <v/>
      </c>
      <c r="G11605" s="5">
        <f>IF($F11605="","",$F11605*$D11605)</f>
        <v/>
      </c>
      <c r="H11605" s="42">
        <f>IF($G11605="","",$O11605)</f>
        <v/>
      </c>
      <c r="I11605" s="5">
        <f>IF($G11605="","",$G11605*IF($H11605="",$O11605,$H11605)/100)</f>
        <v/>
      </c>
      <c r="J11605" s="5">
        <f>IF(OR($L11605="",NOT(COUNTIFS($L$2:$L11605,$L11605)=1)),"",SUMIFS($G:$G,$L:$L,$L11605))</f>
        <v/>
      </c>
      <c r="K11605" s="5">
        <f>IF(OR($L11605="",NOT(COUNTIFS($L$2:$L11605,$L11605)=1)),"",SUMIFS($I:$I,$L:$L,$L11605))</f>
        <v/>
      </c>
      <c r="L11605" s="6">
        <f>IF($B11605="","",YEAR($B11605))</f>
        <v/>
      </c>
      <c r="M11605" s="6">
        <f>INT((ROW()-2)/39)+1</f>
        <v/>
      </c>
      <c r="N11605" s="6">
        <f>MOD(ROW()-2,39)+2</f>
        <v/>
      </c>
      <c r="O11605" s="42">
        <f>IF(AND($B11605&lt;&gt;"",$C11605&lt;&gt;"",$B11605&lt;=$C11605),INDEX(Szabalyok!$C:$C,$N11605),"")</f>
        <v/>
      </c>
      <c r="P11605">
        <f>IF(D11605="",P11604,P11604+1)</f>
        <v/>
      </c>
    </row>
    <row r="11606">
      <c r="A11606">
        <f>IF(P11606=P11605,0,P11606)</f>
        <v/>
      </c>
      <c r="B11606" s="41">
        <f>IF($M11606&gt;300,"",IF(OR(INDEX(Bemenet!$E$2:$E$301,$M11606)="",INDEX(Bemenet!$F$2:$F$301,$M11606)=""),"",MAX(INDEX(Bemenet!$E$2:$E$301,$M11606),INDEX(Szabalyok!$A:$A,$N11606))))</f>
        <v/>
      </c>
      <c r="C11606" s="41">
        <f>IF($B11606="","",MIN(INDEX(Bemenet!$F$2:$F$301,$M11606),INDEX(Szabalyok!$B:$B,$N11606)))</f>
        <v/>
      </c>
      <c r="D11606" s="5">
        <f>IF(AND($B11606&lt;&gt;"",$C11606&lt;&gt;"",$B11606&lt;=$C11606),INDEX(Bemenet!$G$2:$G$301,$M11606),"")</f>
        <v/>
      </c>
      <c r="E11606" s="6">
        <f>IF(AND($B11606&lt;&gt;"",$C11606&lt;&gt;"",$B11606&lt;=$C11606),INDEX(Bemenet!$D$2:$D$301,$M11606),"")</f>
        <v/>
      </c>
      <c r="F11606" s="5">
        <f>IF(AND($B11606&lt;&gt;"",$C11606&lt;&gt;"",$B11606&lt;=$C11606),$C11606-$B11606+1,"")</f>
        <v/>
      </c>
      <c r="G11606" s="5">
        <f>IF($F11606="","",$F11606*$D11606)</f>
        <v/>
      </c>
      <c r="H11606" s="42">
        <f>IF($G11606="","",$O11606)</f>
        <v/>
      </c>
      <c r="I11606" s="5">
        <f>IF($G11606="","",$G11606*IF($H11606="",$O11606,$H11606)/100)</f>
        <v/>
      </c>
      <c r="J11606" s="5">
        <f>IF(OR($L11606="",NOT(COUNTIFS($L$2:$L11606,$L11606)=1)),"",SUMIFS($G:$G,$L:$L,$L11606))</f>
        <v/>
      </c>
      <c r="K11606" s="5">
        <f>IF(OR($L11606="",NOT(COUNTIFS($L$2:$L11606,$L11606)=1)),"",SUMIFS($I:$I,$L:$L,$L11606))</f>
        <v/>
      </c>
      <c r="L11606" s="6">
        <f>IF($B11606="","",YEAR($B11606))</f>
        <v/>
      </c>
      <c r="M11606" s="6">
        <f>INT((ROW()-2)/39)+1</f>
        <v/>
      </c>
      <c r="N11606" s="6">
        <f>MOD(ROW()-2,39)+2</f>
        <v/>
      </c>
      <c r="O11606" s="42">
        <f>IF(AND($B11606&lt;&gt;"",$C11606&lt;&gt;"",$B11606&lt;=$C11606),INDEX(Szabalyok!$C:$C,$N11606),"")</f>
        <v/>
      </c>
      <c r="P11606">
        <f>IF(D11606="",P11605,P11605+1)</f>
        <v/>
      </c>
    </row>
    <row r="11607">
      <c r="A11607">
        <f>IF(P11607=P11606,0,P11607)</f>
        <v/>
      </c>
      <c r="B11607" s="41">
        <f>IF($M11607&gt;300,"",IF(OR(INDEX(Bemenet!$E$2:$E$301,$M11607)="",INDEX(Bemenet!$F$2:$F$301,$M11607)=""),"",MAX(INDEX(Bemenet!$E$2:$E$301,$M11607),INDEX(Szabalyok!$A:$A,$N11607))))</f>
        <v/>
      </c>
      <c r="C11607" s="41">
        <f>IF($B11607="","",MIN(INDEX(Bemenet!$F$2:$F$301,$M11607),INDEX(Szabalyok!$B:$B,$N11607)))</f>
        <v/>
      </c>
      <c r="D11607" s="5">
        <f>IF(AND($B11607&lt;&gt;"",$C11607&lt;&gt;"",$B11607&lt;=$C11607),INDEX(Bemenet!$G$2:$G$301,$M11607),"")</f>
        <v/>
      </c>
      <c r="E11607" s="6">
        <f>IF(AND($B11607&lt;&gt;"",$C11607&lt;&gt;"",$B11607&lt;=$C11607),INDEX(Bemenet!$D$2:$D$301,$M11607),"")</f>
        <v/>
      </c>
      <c r="F11607" s="5">
        <f>IF(AND($B11607&lt;&gt;"",$C11607&lt;&gt;"",$B11607&lt;=$C11607),$C11607-$B11607+1,"")</f>
        <v/>
      </c>
      <c r="G11607" s="5">
        <f>IF($F11607="","",$F11607*$D11607)</f>
        <v/>
      </c>
      <c r="H11607" s="42">
        <f>IF($G11607="","",$O11607)</f>
        <v/>
      </c>
      <c r="I11607" s="5">
        <f>IF($G11607="","",$G11607*IF($H11607="",$O11607,$H11607)/100)</f>
        <v/>
      </c>
      <c r="J11607" s="5">
        <f>IF(OR($L11607="",NOT(COUNTIFS($L$2:$L11607,$L11607)=1)),"",SUMIFS($G:$G,$L:$L,$L11607))</f>
        <v/>
      </c>
      <c r="K11607" s="5">
        <f>IF(OR($L11607="",NOT(COUNTIFS($L$2:$L11607,$L11607)=1)),"",SUMIFS($I:$I,$L:$L,$L11607))</f>
        <v/>
      </c>
      <c r="L11607" s="6">
        <f>IF($B11607="","",YEAR($B11607))</f>
        <v/>
      </c>
      <c r="M11607" s="6">
        <f>INT((ROW()-2)/39)+1</f>
        <v/>
      </c>
      <c r="N11607" s="6">
        <f>MOD(ROW()-2,39)+2</f>
        <v/>
      </c>
      <c r="O11607" s="42">
        <f>IF(AND($B11607&lt;&gt;"",$C11607&lt;&gt;"",$B11607&lt;=$C11607),INDEX(Szabalyok!$C:$C,$N11607),"")</f>
        <v/>
      </c>
      <c r="P11607">
        <f>IF(D11607="",P11606,P11606+1)</f>
        <v/>
      </c>
    </row>
    <row r="11608">
      <c r="A11608">
        <f>IF(P11608=P11607,0,P11608)</f>
        <v/>
      </c>
      <c r="B11608" s="41">
        <f>IF($M11608&gt;300,"",IF(OR(INDEX(Bemenet!$E$2:$E$301,$M11608)="",INDEX(Bemenet!$F$2:$F$301,$M11608)=""),"",MAX(INDEX(Bemenet!$E$2:$E$301,$M11608),INDEX(Szabalyok!$A:$A,$N11608))))</f>
        <v/>
      </c>
      <c r="C11608" s="41">
        <f>IF($B11608="","",MIN(INDEX(Bemenet!$F$2:$F$301,$M11608),INDEX(Szabalyok!$B:$B,$N11608)))</f>
        <v/>
      </c>
      <c r="D11608" s="5">
        <f>IF(AND($B11608&lt;&gt;"",$C11608&lt;&gt;"",$B11608&lt;=$C11608),INDEX(Bemenet!$G$2:$G$301,$M11608),"")</f>
        <v/>
      </c>
      <c r="E11608" s="6">
        <f>IF(AND($B11608&lt;&gt;"",$C11608&lt;&gt;"",$B11608&lt;=$C11608),INDEX(Bemenet!$D$2:$D$301,$M11608),"")</f>
        <v/>
      </c>
      <c r="F11608" s="5">
        <f>IF(AND($B11608&lt;&gt;"",$C11608&lt;&gt;"",$B11608&lt;=$C11608),$C11608-$B11608+1,"")</f>
        <v/>
      </c>
      <c r="G11608" s="5">
        <f>IF($F11608="","",$F11608*$D11608)</f>
        <v/>
      </c>
      <c r="H11608" s="42">
        <f>IF($G11608="","",$O11608)</f>
        <v/>
      </c>
      <c r="I11608" s="5">
        <f>IF($G11608="","",$G11608*IF($H11608="",$O11608,$H11608)/100)</f>
        <v/>
      </c>
      <c r="J11608" s="5">
        <f>IF(OR($L11608="",NOT(COUNTIFS($L$2:$L11608,$L11608)=1)),"",SUMIFS($G:$G,$L:$L,$L11608))</f>
        <v/>
      </c>
      <c r="K11608" s="5">
        <f>IF(OR($L11608="",NOT(COUNTIFS($L$2:$L11608,$L11608)=1)),"",SUMIFS($I:$I,$L:$L,$L11608))</f>
        <v/>
      </c>
      <c r="L11608" s="6">
        <f>IF($B11608="","",YEAR($B11608))</f>
        <v/>
      </c>
      <c r="M11608" s="6">
        <f>INT((ROW()-2)/39)+1</f>
        <v/>
      </c>
      <c r="N11608" s="6">
        <f>MOD(ROW()-2,39)+2</f>
        <v/>
      </c>
      <c r="O11608" s="42">
        <f>IF(AND($B11608&lt;&gt;"",$C11608&lt;&gt;"",$B11608&lt;=$C11608),INDEX(Szabalyok!$C:$C,$N11608),"")</f>
        <v/>
      </c>
      <c r="P11608">
        <f>IF(D11608="",P11607,P11607+1)</f>
        <v/>
      </c>
    </row>
    <row r="11609">
      <c r="A11609">
        <f>IF(P11609=P11608,0,P11609)</f>
        <v/>
      </c>
      <c r="B11609" s="41">
        <f>IF($M11609&gt;300,"",IF(OR(INDEX(Bemenet!$E$2:$E$301,$M11609)="",INDEX(Bemenet!$F$2:$F$301,$M11609)=""),"",MAX(INDEX(Bemenet!$E$2:$E$301,$M11609),INDEX(Szabalyok!$A:$A,$N11609))))</f>
        <v/>
      </c>
      <c r="C11609" s="41">
        <f>IF($B11609="","",MIN(INDEX(Bemenet!$F$2:$F$301,$M11609),INDEX(Szabalyok!$B:$B,$N11609)))</f>
        <v/>
      </c>
      <c r="D11609" s="5">
        <f>IF(AND($B11609&lt;&gt;"",$C11609&lt;&gt;"",$B11609&lt;=$C11609),INDEX(Bemenet!$G$2:$G$301,$M11609),"")</f>
        <v/>
      </c>
      <c r="E11609" s="6">
        <f>IF(AND($B11609&lt;&gt;"",$C11609&lt;&gt;"",$B11609&lt;=$C11609),INDEX(Bemenet!$D$2:$D$301,$M11609),"")</f>
        <v/>
      </c>
      <c r="F11609" s="5">
        <f>IF(AND($B11609&lt;&gt;"",$C11609&lt;&gt;"",$B11609&lt;=$C11609),$C11609-$B11609+1,"")</f>
        <v/>
      </c>
      <c r="G11609" s="5">
        <f>IF($F11609="","",$F11609*$D11609)</f>
        <v/>
      </c>
      <c r="H11609" s="42">
        <f>IF($G11609="","",$O11609)</f>
        <v/>
      </c>
      <c r="I11609" s="5">
        <f>IF($G11609="","",$G11609*IF($H11609="",$O11609,$H11609)/100)</f>
        <v/>
      </c>
      <c r="J11609" s="5">
        <f>IF(OR($L11609="",NOT(COUNTIFS($L$2:$L11609,$L11609)=1)),"",SUMIFS($G:$G,$L:$L,$L11609))</f>
        <v/>
      </c>
      <c r="K11609" s="5">
        <f>IF(OR($L11609="",NOT(COUNTIFS($L$2:$L11609,$L11609)=1)),"",SUMIFS($I:$I,$L:$L,$L11609))</f>
        <v/>
      </c>
      <c r="L11609" s="6">
        <f>IF($B11609="","",YEAR($B11609))</f>
        <v/>
      </c>
      <c r="M11609" s="6">
        <f>INT((ROW()-2)/39)+1</f>
        <v/>
      </c>
      <c r="N11609" s="6">
        <f>MOD(ROW()-2,39)+2</f>
        <v/>
      </c>
      <c r="O11609" s="42">
        <f>IF(AND($B11609&lt;&gt;"",$C11609&lt;&gt;"",$B11609&lt;=$C11609),INDEX(Szabalyok!$C:$C,$N11609),"")</f>
        <v/>
      </c>
      <c r="P11609">
        <f>IF(D11609="",P11608,P11608+1)</f>
        <v/>
      </c>
    </row>
    <row r="11610">
      <c r="A11610">
        <f>IF(P11610=P11609,0,P11610)</f>
        <v/>
      </c>
      <c r="B11610" s="41">
        <f>IF($M11610&gt;300,"",IF(OR(INDEX(Bemenet!$E$2:$E$301,$M11610)="",INDEX(Bemenet!$F$2:$F$301,$M11610)=""),"",MAX(INDEX(Bemenet!$E$2:$E$301,$M11610),INDEX(Szabalyok!$A:$A,$N11610))))</f>
        <v/>
      </c>
      <c r="C11610" s="41">
        <f>IF($B11610="","",MIN(INDEX(Bemenet!$F$2:$F$301,$M11610),INDEX(Szabalyok!$B:$B,$N11610)))</f>
        <v/>
      </c>
      <c r="D11610" s="5">
        <f>IF(AND($B11610&lt;&gt;"",$C11610&lt;&gt;"",$B11610&lt;=$C11610),INDEX(Bemenet!$G$2:$G$301,$M11610),"")</f>
        <v/>
      </c>
      <c r="E11610" s="6">
        <f>IF(AND($B11610&lt;&gt;"",$C11610&lt;&gt;"",$B11610&lt;=$C11610),INDEX(Bemenet!$D$2:$D$301,$M11610),"")</f>
        <v/>
      </c>
      <c r="F11610" s="5">
        <f>IF(AND($B11610&lt;&gt;"",$C11610&lt;&gt;"",$B11610&lt;=$C11610),$C11610-$B11610+1,"")</f>
        <v/>
      </c>
      <c r="G11610" s="5">
        <f>IF($F11610="","",$F11610*$D11610)</f>
        <v/>
      </c>
      <c r="H11610" s="42">
        <f>IF($G11610="","",$O11610)</f>
        <v/>
      </c>
      <c r="I11610" s="5">
        <f>IF($G11610="","",$G11610*IF($H11610="",$O11610,$H11610)/100)</f>
        <v/>
      </c>
      <c r="J11610" s="5">
        <f>IF(OR($L11610="",NOT(COUNTIFS($L$2:$L11610,$L11610)=1)),"",SUMIFS($G:$G,$L:$L,$L11610))</f>
        <v/>
      </c>
      <c r="K11610" s="5">
        <f>IF(OR($L11610="",NOT(COUNTIFS($L$2:$L11610,$L11610)=1)),"",SUMIFS($I:$I,$L:$L,$L11610))</f>
        <v/>
      </c>
      <c r="L11610" s="6">
        <f>IF($B11610="","",YEAR($B11610))</f>
        <v/>
      </c>
      <c r="M11610" s="6">
        <f>INT((ROW()-2)/39)+1</f>
        <v/>
      </c>
      <c r="N11610" s="6">
        <f>MOD(ROW()-2,39)+2</f>
        <v/>
      </c>
      <c r="O11610" s="42">
        <f>IF(AND($B11610&lt;&gt;"",$C11610&lt;&gt;"",$B11610&lt;=$C11610),INDEX(Szabalyok!$C:$C,$N11610),"")</f>
        <v/>
      </c>
      <c r="P11610">
        <f>IF(D11610="",P11609,P11609+1)</f>
        <v/>
      </c>
    </row>
    <row r="11611">
      <c r="A11611">
        <f>IF(P11611=P11610,0,P11611)</f>
        <v/>
      </c>
      <c r="B11611" s="41">
        <f>IF($M11611&gt;300,"",IF(OR(INDEX(Bemenet!$E$2:$E$301,$M11611)="",INDEX(Bemenet!$F$2:$F$301,$M11611)=""),"",MAX(INDEX(Bemenet!$E$2:$E$301,$M11611),INDEX(Szabalyok!$A:$A,$N11611))))</f>
        <v/>
      </c>
      <c r="C11611" s="41">
        <f>IF($B11611="","",MIN(INDEX(Bemenet!$F$2:$F$301,$M11611),INDEX(Szabalyok!$B:$B,$N11611)))</f>
        <v/>
      </c>
      <c r="D11611" s="5">
        <f>IF(AND($B11611&lt;&gt;"",$C11611&lt;&gt;"",$B11611&lt;=$C11611),INDEX(Bemenet!$G$2:$G$301,$M11611),"")</f>
        <v/>
      </c>
      <c r="E11611" s="6">
        <f>IF(AND($B11611&lt;&gt;"",$C11611&lt;&gt;"",$B11611&lt;=$C11611),INDEX(Bemenet!$D$2:$D$301,$M11611),"")</f>
        <v/>
      </c>
      <c r="F11611" s="5">
        <f>IF(AND($B11611&lt;&gt;"",$C11611&lt;&gt;"",$B11611&lt;=$C11611),$C11611-$B11611+1,"")</f>
        <v/>
      </c>
      <c r="G11611" s="5">
        <f>IF($F11611="","",$F11611*$D11611)</f>
        <v/>
      </c>
      <c r="H11611" s="42">
        <f>IF($G11611="","",$O11611)</f>
        <v/>
      </c>
      <c r="I11611" s="5">
        <f>IF($G11611="","",$G11611*IF($H11611="",$O11611,$H11611)/100)</f>
        <v/>
      </c>
      <c r="J11611" s="5">
        <f>IF(OR($L11611="",NOT(COUNTIFS($L$2:$L11611,$L11611)=1)),"",SUMIFS($G:$G,$L:$L,$L11611))</f>
        <v/>
      </c>
      <c r="K11611" s="5">
        <f>IF(OR($L11611="",NOT(COUNTIFS($L$2:$L11611,$L11611)=1)),"",SUMIFS($I:$I,$L:$L,$L11611))</f>
        <v/>
      </c>
      <c r="L11611" s="6">
        <f>IF($B11611="","",YEAR($B11611))</f>
        <v/>
      </c>
      <c r="M11611" s="6">
        <f>INT((ROW()-2)/39)+1</f>
        <v/>
      </c>
      <c r="N11611" s="6">
        <f>MOD(ROW()-2,39)+2</f>
        <v/>
      </c>
      <c r="O11611" s="42">
        <f>IF(AND($B11611&lt;&gt;"",$C11611&lt;&gt;"",$B11611&lt;=$C11611),INDEX(Szabalyok!$C:$C,$N11611),"")</f>
        <v/>
      </c>
      <c r="P11611">
        <f>IF(D11611="",P11610,P11610+1)</f>
        <v/>
      </c>
    </row>
    <row r="11612">
      <c r="A11612">
        <f>IF(P11612=P11611,0,P11612)</f>
        <v/>
      </c>
      <c r="B11612" s="41">
        <f>IF($M11612&gt;300,"",IF(OR(INDEX(Bemenet!$E$2:$E$301,$M11612)="",INDEX(Bemenet!$F$2:$F$301,$M11612)=""),"",MAX(INDEX(Bemenet!$E$2:$E$301,$M11612),INDEX(Szabalyok!$A:$A,$N11612))))</f>
        <v/>
      </c>
      <c r="C11612" s="41">
        <f>IF($B11612="","",MIN(INDEX(Bemenet!$F$2:$F$301,$M11612),INDEX(Szabalyok!$B:$B,$N11612)))</f>
        <v/>
      </c>
      <c r="D11612" s="5">
        <f>IF(AND($B11612&lt;&gt;"",$C11612&lt;&gt;"",$B11612&lt;=$C11612),INDEX(Bemenet!$G$2:$G$301,$M11612),"")</f>
        <v/>
      </c>
      <c r="E11612" s="6">
        <f>IF(AND($B11612&lt;&gt;"",$C11612&lt;&gt;"",$B11612&lt;=$C11612),INDEX(Bemenet!$D$2:$D$301,$M11612),"")</f>
        <v/>
      </c>
      <c r="F11612" s="5">
        <f>IF(AND($B11612&lt;&gt;"",$C11612&lt;&gt;"",$B11612&lt;=$C11612),$C11612-$B11612+1,"")</f>
        <v/>
      </c>
      <c r="G11612" s="5">
        <f>IF($F11612="","",$F11612*$D11612)</f>
        <v/>
      </c>
      <c r="H11612" s="42">
        <f>IF($G11612="","",$O11612)</f>
        <v/>
      </c>
      <c r="I11612" s="5">
        <f>IF($G11612="","",$G11612*IF($H11612="",$O11612,$H11612)/100)</f>
        <v/>
      </c>
      <c r="J11612" s="5">
        <f>IF(OR($L11612="",NOT(COUNTIFS($L$2:$L11612,$L11612)=1)),"",SUMIFS($G:$G,$L:$L,$L11612))</f>
        <v/>
      </c>
      <c r="K11612" s="5">
        <f>IF(OR($L11612="",NOT(COUNTIFS($L$2:$L11612,$L11612)=1)),"",SUMIFS($I:$I,$L:$L,$L11612))</f>
        <v/>
      </c>
      <c r="L11612" s="6">
        <f>IF($B11612="","",YEAR($B11612))</f>
        <v/>
      </c>
      <c r="M11612" s="6">
        <f>INT((ROW()-2)/39)+1</f>
        <v/>
      </c>
      <c r="N11612" s="6">
        <f>MOD(ROW()-2,39)+2</f>
        <v/>
      </c>
      <c r="O11612" s="42">
        <f>IF(AND($B11612&lt;&gt;"",$C11612&lt;&gt;"",$B11612&lt;=$C11612),INDEX(Szabalyok!$C:$C,$N11612),"")</f>
        <v/>
      </c>
      <c r="P11612">
        <f>IF(D11612="",P11611,P11611+1)</f>
        <v/>
      </c>
    </row>
    <row r="11613">
      <c r="A11613">
        <f>IF(P11613=P11612,0,P11613)</f>
        <v/>
      </c>
      <c r="B11613" s="41">
        <f>IF($M11613&gt;300,"",IF(OR(INDEX(Bemenet!$E$2:$E$301,$M11613)="",INDEX(Bemenet!$F$2:$F$301,$M11613)=""),"",MAX(INDEX(Bemenet!$E$2:$E$301,$M11613),INDEX(Szabalyok!$A:$A,$N11613))))</f>
        <v/>
      </c>
      <c r="C11613" s="41">
        <f>IF($B11613="","",MIN(INDEX(Bemenet!$F$2:$F$301,$M11613),INDEX(Szabalyok!$B:$B,$N11613)))</f>
        <v/>
      </c>
      <c r="D11613" s="5">
        <f>IF(AND($B11613&lt;&gt;"",$C11613&lt;&gt;"",$B11613&lt;=$C11613),INDEX(Bemenet!$G$2:$G$301,$M11613),"")</f>
        <v/>
      </c>
      <c r="E11613" s="6">
        <f>IF(AND($B11613&lt;&gt;"",$C11613&lt;&gt;"",$B11613&lt;=$C11613),INDEX(Bemenet!$D$2:$D$301,$M11613),"")</f>
        <v/>
      </c>
      <c r="F11613" s="5">
        <f>IF(AND($B11613&lt;&gt;"",$C11613&lt;&gt;"",$B11613&lt;=$C11613),$C11613-$B11613+1,"")</f>
        <v/>
      </c>
      <c r="G11613" s="5">
        <f>IF($F11613="","",$F11613*$D11613)</f>
        <v/>
      </c>
      <c r="H11613" s="42">
        <f>IF($G11613="","",$O11613)</f>
        <v/>
      </c>
      <c r="I11613" s="5">
        <f>IF($G11613="","",$G11613*IF($H11613="",$O11613,$H11613)/100)</f>
        <v/>
      </c>
      <c r="J11613" s="5">
        <f>IF(OR($L11613="",NOT(COUNTIFS($L$2:$L11613,$L11613)=1)),"",SUMIFS($G:$G,$L:$L,$L11613))</f>
        <v/>
      </c>
      <c r="K11613" s="5">
        <f>IF(OR($L11613="",NOT(COUNTIFS($L$2:$L11613,$L11613)=1)),"",SUMIFS($I:$I,$L:$L,$L11613))</f>
        <v/>
      </c>
      <c r="L11613" s="6">
        <f>IF($B11613="","",YEAR($B11613))</f>
        <v/>
      </c>
      <c r="M11613" s="6">
        <f>INT((ROW()-2)/39)+1</f>
        <v/>
      </c>
      <c r="N11613" s="6">
        <f>MOD(ROW()-2,39)+2</f>
        <v/>
      </c>
      <c r="O11613" s="42">
        <f>IF(AND($B11613&lt;&gt;"",$C11613&lt;&gt;"",$B11613&lt;=$C11613),INDEX(Szabalyok!$C:$C,$N11613),"")</f>
        <v/>
      </c>
      <c r="P11613">
        <f>IF(D11613="",P11612,P11612+1)</f>
        <v/>
      </c>
    </row>
    <row r="11614">
      <c r="A11614">
        <f>IF(P11614=P11613,0,P11614)</f>
        <v/>
      </c>
      <c r="B11614" s="41">
        <f>IF($M11614&gt;300,"",IF(OR(INDEX(Bemenet!$E$2:$E$301,$M11614)="",INDEX(Bemenet!$F$2:$F$301,$M11614)=""),"",MAX(INDEX(Bemenet!$E$2:$E$301,$M11614),INDEX(Szabalyok!$A:$A,$N11614))))</f>
        <v/>
      </c>
      <c r="C11614" s="41">
        <f>IF($B11614="","",MIN(INDEX(Bemenet!$F$2:$F$301,$M11614),INDEX(Szabalyok!$B:$B,$N11614)))</f>
        <v/>
      </c>
      <c r="D11614" s="5">
        <f>IF(AND($B11614&lt;&gt;"",$C11614&lt;&gt;"",$B11614&lt;=$C11614),INDEX(Bemenet!$G$2:$G$301,$M11614),"")</f>
        <v/>
      </c>
      <c r="E11614" s="6">
        <f>IF(AND($B11614&lt;&gt;"",$C11614&lt;&gt;"",$B11614&lt;=$C11614),INDEX(Bemenet!$D$2:$D$301,$M11614),"")</f>
        <v/>
      </c>
      <c r="F11614" s="5">
        <f>IF(AND($B11614&lt;&gt;"",$C11614&lt;&gt;"",$B11614&lt;=$C11614),$C11614-$B11614+1,"")</f>
        <v/>
      </c>
      <c r="G11614" s="5">
        <f>IF($F11614="","",$F11614*$D11614)</f>
        <v/>
      </c>
      <c r="H11614" s="42">
        <f>IF($G11614="","",$O11614)</f>
        <v/>
      </c>
      <c r="I11614" s="5">
        <f>IF($G11614="","",$G11614*IF($H11614="",$O11614,$H11614)/100)</f>
        <v/>
      </c>
      <c r="J11614" s="5">
        <f>IF(OR($L11614="",NOT(COUNTIFS($L$2:$L11614,$L11614)=1)),"",SUMIFS($G:$G,$L:$L,$L11614))</f>
        <v/>
      </c>
      <c r="K11614" s="5">
        <f>IF(OR($L11614="",NOT(COUNTIFS($L$2:$L11614,$L11614)=1)),"",SUMIFS($I:$I,$L:$L,$L11614))</f>
        <v/>
      </c>
      <c r="L11614" s="6">
        <f>IF($B11614="","",YEAR($B11614))</f>
        <v/>
      </c>
      <c r="M11614" s="6">
        <f>INT((ROW()-2)/39)+1</f>
        <v/>
      </c>
      <c r="N11614" s="6">
        <f>MOD(ROW()-2,39)+2</f>
        <v/>
      </c>
      <c r="O11614" s="42">
        <f>IF(AND($B11614&lt;&gt;"",$C11614&lt;&gt;"",$B11614&lt;=$C11614),INDEX(Szabalyok!$C:$C,$N11614),"")</f>
        <v/>
      </c>
      <c r="P11614">
        <f>IF(D11614="",P11613,P11613+1)</f>
        <v/>
      </c>
    </row>
    <row r="11615">
      <c r="A11615">
        <f>IF(P11615=P11614,0,P11615)</f>
        <v/>
      </c>
      <c r="B11615" s="41">
        <f>IF($M11615&gt;300,"",IF(OR(INDEX(Bemenet!$E$2:$E$301,$M11615)="",INDEX(Bemenet!$F$2:$F$301,$M11615)=""),"",MAX(INDEX(Bemenet!$E$2:$E$301,$M11615),INDEX(Szabalyok!$A:$A,$N11615))))</f>
        <v/>
      </c>
      <c r="C11615" s="41">
        <f>IF($B11615="","",MIN(INDEX(Bemenet!$F$2:$F$301,$M11615),INDEX(Szabalyok!$B:$B,$N11615)))</f>
        <v/>
      </c>
      <c r="D11615" s="5">
        <f>IF(AND($B11615&lt;&gt;"",$C11615&lt;&gt;"",$B11615&lt;=$C11615),INDEX(Bemenet!$G$2:$G$301,$M11615),"")</f>
        <v/>
      </c>
      <c r="E11615" s="6">
        <f>IF(AND($B11615&lt;&gt;"",$C11615&lt;&gt;"",$B11615&lt;=$C11615),INDEX(Bemenet!$D$2:$D$301,$M11615),"")</f>
        <v/>
      </c>
      <c r="F11615" s="5">
        <f>IF(AND($B11615&lt;&gt;"",$C11615&lt;&gt;"",$B11615&lt;=$C11615),$C11615-$B11615+1,"")</f>
        <v/>
      </c>
      <c r="G11615" s="5">
        <f>IF($F11615="","",$F11615*$D11615)</f>
        <v/>
      </c>
      <c r="H11615" s="42">
        <f>IF($G11615="","",$O11615)</f>
        <v/>
      </c>
      <c r="I11615" s="5">
        <f>IF($G11615="","",$G11615*IF($H11615="",$O11615,$H11615)/100)</f>
        <v/>
      </c>
      <c r="J11615" s="5">
        <f>IF(OR($L11615="",NOT(COUNTIFS($L$2:$L11615,$L11615)=1)),"",SUMIFS($G:$G,$L:$L,$L11615))</f>
        <v/>
      </c>
      <c r="K11615" s="5">
        <f>IF(OR($L11615="",NOT(COUNTIFS($L$2:$L11615,$L11615)=1)),"",SUMIFS($I:$I,$L:$L,$L11615))</f>
        <v/>
      </c>
      <c r="L11615" s="6">
        <f>IF($B11615="","",YEAR($B11615))</f>
        <v/>
      </c>
      <c r="M11615" s="6">
        <f>INT((ROW()-2)/39)+1</f>
        <v/>
      </c>
      <c r="N11615" s="6">
        <f>MOD(ROW()-2,39)+2</f>
        <v/>
      </c>
      <c r="O11615" s="42">
        <f>IF(AND($B11615&lt;&gt;"",$C11615&lt;&gt;"",$B11615&lt;=$C11615),INDEX(Szabalyok!$C:$C,$N11615),"")</f>
        <v/>
      </c>
      <c r="P11615">
        <f>IF(D11615="",P11614,P11614+1)</f>
        <v/>
      </c>
    </row>
    <row r="11616">
      <c r="A11616">
        <f>IF(P11616=P11615,0,P11616)</f>
        <v/>
      </c>
      <c r="B11616" s="41">
        <f>IF($M11616&gt;300,"",IF(OR(INDEX(Bemenet!$E$2:$E$301,$M11616)="",INDEX(Bemenet!$F$2:$F$301,$M11616)=""),"",MAX(INDEX(Bemenet!$E$2:$E$301,$M11616),INDEX(Szabalyok!$A:$A,$N11616))))</f>
        <v/>
      </c>
      <c r="C11616" s="41">
        <f>IF($B11616="","",MIN(INDEX(Bemenet!$F$2:$F$301,$M11616),INDEX(Szabalyok!$B:$B,$N11616)))</f>
        <v/>
      </c>
      <c r="D11616" s="5">
        <f>IF(AND($B11616&lt;&gt;"",$C11616&lt;&gt;"",$B11616&lt;=$C11616),INDEX(Bemenet!$G$2:$G$301,$M11616),"")</f>
        <v/>
      </c>
      <c r="E11616" s="6">
        <f>IF(AND($B11616&lt;&gt;"",$C11616&lt;&gt;"",$B11616&lt;=$C11616),INDEX(Bemenet!$D$2:$D$301,$M11616),"")</f>
        <v/>
      </c>
      <c r="F11616" s="5">
        <f>IF(AND($B11616&lt;&gt;"",$C11616&lt;&gt;"",$B11616&lt;=$C11616),$C11616-$B11616+1,"")</f>
        <v/>
      </c>
      <c r="G11616" s="5">
        <f>IF($F11616="","",$F11616*$D11616)</f>
        <v/>
      </c>
      <c r="H11616" s="42">
        <f>IF($G11616="","",$O11616)</f>
        <v/>
      </c>
      <c r="I11616" s="5">
        <f>IF($G11616="","",$G11616*IF($H11616="",$O11616,$H11616)/100)</f>
        <v/>
      </c>
      <c r="J11616" s="5">
        <f>IF(OR($L11616="",NOT(COUNTIFS($L$2:$L11616,$L11616)=1)),"",SUMIFS($G:$G,$L:$L,$L11616))</f>
        <v/>
      </c>
      <c r="K11616" s="5">
        <f>IF(OR($L11616="",NOT(COUNTIFS($L$2:$L11616,$L11616)=1)),"",SUMIFS($I:$I,$L:$L,$L11616))</f>
        <v/>
      </c>
      <c r="L11616" s="6">
        <f>IF($B11616="","",YEAR($B11616))</f>
        <v/>
      </c>
      <c r="M11616" s="6">
        <f>INT((ROW()-2)/39)+1</f>
        <v/>
      </c>
      <c r="N11616" s="6">
        <f>MOD(ROW()-2,39)+2</f>
        <v/>
      </c>
      <c r="O11616" s="42">
        <f>IF(AND($B11616&lt;&gt;"",$C11616&lt;&gt;"",$B11616&lt;=$C11616),INDEX(Szabalyok!$C:$C,$N11616),"")</f>
        <v/>
      </c>
      <c r="P11616">
        <f>IF(D11616="",P11615,P11615+1)</f>
        <v/>
      </c>
    </row>
    <row r="11617">
      <c r="A11617">
        <f>IF(P11617=P11616,0,P11617)</f>
        <v/>
      </c>
      <c r="B11617" s="41">
        <f>IF($M11617&gt;300,"",IF(OR(INDEX(Bemenet!$E$2:$E$301,$M11617)="",INDEX(Bemenet!$F$2:$F$301,$M11617)=""),"",MAX(INDEX(Bemenet!$E$2:$E$301,$M11617),INDEX(Szabalyok!$A:$A,$N11617))))</f>
        <v/>
      </c>
      <c r="C11617" s="41">
        <f>IF($B11617="","",MIN(INDEX(Bemenet!$F$2:$F$301,$M11617),INDEX(Szabalyok!$B:$B,$N11617)))</f>
        <v/>
      </c>
      <c r="D11617" s="5">
        <f>IF(AND($B11617&lt;&gt;"",$C11617&lt;&gt;"",$B11617&lt;=$C11617),INDEX(Bemenet!$G$2:$G$301,$M11617),"")</f>
        <v/>
      </c>
      <c r="E11617" s="6">
        <f>IF(AND($B11617&lt;&gt;"",$C11617&lt;&gt;"",$B11617&lt;=$C11617),INDEX(Bemenet!$D$2:$D$301,$M11617),"")</f>
        <v/>
      </c>
      <c r="F11617" s="5">
        <f>IF(AND($B11617&lt;&gt;"",$C11617&lt;&gt;"",$B11617&lt;=$C11617),$C11617-$B11617+1,"")</f>
        <v/>
      </c>
      <c r="G11617" s="5">
        <f>IF($F11617="","",$F11617*$D11617)</f>
        <v/>
      </c>
      <c r="H11617" s="42">
        <f>IF($G11617="","",$O11617)</f>
        <v/>
      </c>
      <c r="I11617" s="5">
        <f>IF($G11617="","",$G11617*IF($H11617="",$O11617,$H11617)/100)</f>
        <v/>
      </c>
      <c r="J11617" s="5">
        <f>IF(OR($L11617="",NOT(COUNTIFS($L$2:$L11617,$L11617)=1)),"",SUMIFS($G:$G,$L:$L,$L11617))</f>
        <v/>
      </c>
      <c r="K11617" s="5">
        <f>IF(OR($L11617="",NOT(COUNTIFS($L$2:$L11617,$L11617)=1)),"",SUMIFS($I:$I,$L:$L,$L11617))</f>
        <v/>
      </c>
      <c r="L11617" s="6">
        <f>IF($B11617="","",YEAR($B11617))</f>
        <v/>
      </c>
      <c r="M11617" s="6">
        <f>INT((ROW()-2)/39)+1</f>
        <v/>
      </c>
      <c r="N11617" s="6">
        <f>MOD(ROW()-2,39)+2</f>
        <v/>
      </c>
      <c r="O11617" s="42">
        <f>IF(AND($B11617&lt;&gt;"",$C11617&lt;&gt;"",$B11617&lt;=$C11617),INDEX(Szabalyok!$C:$C,$N11617),"")</f>
        <v/>
      </c>
      <c r="P11617">
        <f>IF(D11617="",P11616,P11616+1)</f>
        <v/>
      </c>
    </row>
    <row r="11618">
      <c r="A11618">
        <f>IF(P11618=P11617,0,P11618)</f>
        <v/>
      </c>
      <c r="B11618" s="41">
        <f>IF($M11618&gt;300,"",IF(OR(INDEX(Bemenet!$E$2:$E$301,$M11618)="",INDEX(Bemenet!$F$2:$F$301,$M11618)=""),"",MAX(INDEX(Bemenet!$E$2:$E$301,$M11618),INDEX(Szabalyok!$A:$A,$N11618))))</f>
        <v/>
      </c>
      <c r="C11618" s="41">
        <f>IF($B11618="","",MIN(INDEX(Bemenet!$F$2:$F$301,$M11618),INDEX(Szabalyok!$B:$B,$N11618)))</f>
        <v/>
      </c>
      <c r="D11618" s="5">
        <f>IF(AND($B11618&lt;&gt;"",$C11618&lt;&gt;"",$B11618&lt;=$C11618),INDEX(Bemenet!$G$2:$G$301,$M11618),"")</f>
        <v/>
      </c>
      <c r="E11618" s="6">
        <f>IF(AND($B11618&lt;&gt;"",$C11618&lt;&gt;"",$B11618&lt;=$C11618),INDEX(Bemenet!$D$2:$D$301,$M11618),"")</f>
        <v/>
      </c>
      <c r="F11618" s="5">
        <f>IF(AND($B11618&lt;&gt;"",$C11618&lt;&gt;"",$B11618&lt;=$C11618),$C11618-$B11618+1,"")</f>
        <v/>
      </c>
      <c r="G11618" s="5">
        <f>IF($F11618="","",$F11618*$D11618)</f>
        <v/>
      </c>
      <c r="H11618" s="42">
        <f>IF($G11618="","",$O11618)</f>
        <v/>
      </c>
      <c r="I11618" s="5">
        <f>IF($G11618="","",$G11618*IF($H11618="",$O11618,$H11618)/100)</f>
        <v/>
      </c>
      <c r="J11618" s="5">
        <f>IF(OR($L11618="",NOT(COUNTIFS($L$2:$L11618,$L11618)=1)),"",SUMIFS($G:$G,$L:$L,$L11618))</f>
        <v/>
      </c>
      <c r="K11618" s="5">
        <f>IF(OR($L11618="",NOT(COUNTIFS($L$2:$L11618,$L11618)=1)),"",SUMIFS($I:$I,$L:$L,$L11618))</f>
        <v/>
      </c>
      <c r="L11618" s="6">
        <f>IF($B11618="","",YEAR($B11618))</f>
        <v/>
      </c>
      <c r="M11618" s="6">
        <f>INT((ROW()-2)/39)+1</f>
        <v/>
      </c>
      <c r="N11618" s="6">
        <f>MOD(ROW()-2,39)+2</f>
        <v/>
      </c>
      <c r="O11618" s="42">
        <f>IF(AND($B11618&lt;&gt;"",$C11618&lt;&gt;"",$B11618&lt;=$C11618),INDEX(Szabalyok!$C:$C,$N11618),"")</f>
        <v/>
      </c>
      <c r="P11618">
        <f>IF(D11618="",P11617,P11617+1)</f>
        <v/>
      </c>
    </row>
    <row r="11619">
      <c r="A11619">
        <f>IF(P11619=P11618,0,P11619)</f>
        <v/>
      </c>
      <c r="B11619" s="41">
        <f>IF($M11619&gt;300,"",IF(OR(INDEX(Bemenet!$E$2:$E$301,$M11619)="",INDEX(Bemenet!$F$2:$F$301,$M11619)=""),"",MAX(INDEX(Bemenet!$E$2:$E$301,$M11619),INDEX(Szabalyok!$A:$A,$N11619))))</f>
        <v/>
      </c>
      <c r="C11619" s="41">
        <f>IF($B11619="","",MIN(INDEX(Bemenet!$F$2:$F$301,$M11619),INDEX(Szabalyok!$B:$B,$N11619)))</f>
        <v/>
      </c>
      <c r="D11619" s="5">
        <f>IF(AND($B11619&lt;&gt;"",$C11619&lt;&gt;"",$B11619&lt;=$C11619),INDEX(Bemenet!$G$2:$G$301,$M11619),"")</f>
        <v/>
      </c>
      <c r="E11619" s="6">
        <f>IF(AND($B11619&lt;&gt;"",$C11619&lt;&gt;"",$B11619&lt;=$C11619),INDEX(Bemenet!$D$2:$D$301,$M11619),"")</f>
        <v/>
      </c>
      <c r="F11619" s="5">
        <f>IF(AND($B11619&lt;&gt;"",$C11619&lt;&gt;"",$B11619&lt;=$C11619),$C11619-$B11619+1,"")</f>
        <v/>
      </c>
      <c r="G11619" s="5">
        <f>IF($F11619="","",$F11619*$D11619)</f>
        <v/>
      </c>
      <c r="H11619" s="42">
        <f>IF($G11619="","",$O11619)</f>
        <v/>
      </c>
      <c r="I11619" s="5">
        <f>IF($G11619="","",$G11619*IF($H11619="",$O11619,$H11619)/100)</f>
        <v/>
      </c>
      <c r="J11619" s="5">
        <f>IF(OR($L11619="",NOT(COUNTIFS($L$2:$L11619,$L11619)=1)),"",SUMIFS($G:$G,$L:$L,$L11619))</f>
        <v/>
      </c>
      <c r="K11619" s="5">
        <f>IF(OR($L11619="",NOT(COUNTIFS($L$2:$L11619,$L11619)=1)),"",SUMIFS($I:$I,$L:$L,$L11619))</f>
        <v/>
      </c>
      <c r="L11619" s="6">
        <f>IF($B11619="","",YEAR($B11619))</f>
        <v/>
      </c>
      <c r="M11619" s="6">
        <f>INT((ROW()-2)/39)+1</f>
        <v/>
      </c>
      <c r="N11619" s="6">
        <f>MOD(ROW()-2,39)+2</f>
        <v/>
      </c>
      <c r="O11619" s="42">
        <f>IF(AND($B11619&lt;&gt;"",$C11619&lt;&gt;"",$B11619&lt;=$C11619),INDEX(Szabalyok!$C:$C,$N11619),"")</f>
        <v/>
      </c>
      <c r="P11619">
        <f>IF(D11619="",P11618,P11618+1)</f>
        <v/>
      </c>
    </row>
    <row r="11620">
      <c r="A11620">
        <f>IF(P11620=P11619,0,P11620)</f>
        <v/>
      </c>
      <c r="B11620" s="41">
        <f>IF($M11620&gt;300,"",IF(OR(INDEX(Bemenet!$E$2:$E$301,$M11620)="",INDEX(Bemenet!$F$2:$F$301,$M11620)=""),"",MAX(INDEX(Bemenet!$E$2:$E$301,$M11620),INDEX(Szabalyok!$A:$A,$N11620))))</f>
        <v/>
      </c>
      <c r="C11620" s="41">
        <f>IF($B11620="","",MIN(INDEX(Bemenet!$F$2:$F$301,$M11620),INDEX(Szabalyok!$B:$B,$N11620)))</f>
        <v/>
      </c>
      <c r="D11620" s="5">
        <f>IF(AND($B11620&lt;&gt;"",$C11620&lt;&gt;"",$B11620&lt;=$C11620),INDEX(Bemenet!$G$2:$G$301,$M11620),"")</f>
        <v/>
      </c>
      <c r="E11620" s="6">
        <f>IF(AND($B11620&lt;&gt;"",$C11620&lt;&gt;"",$B11620&lt;=$C11620),INDEX(Bemenet!$D$2:$D$301,$M11620),"")</f>
        <v/>
      </c>
      <c r="F11620" s="5">
        <f>IF(AND($B11620&lt;&gt;"",$C11620&lt;&gt;"",$B11620&lt;=$C11620),$C11620-$B11620+1,"")</f>
        <v/>
      </c>
      <c r="G11620" s="5">
        <f>IF($F11620="","",$F11620*$D11620)</f>
        <v/>
      </c>
      <c r="H11620" s="42">
        <f>IF($G11620="","",$O11620)</f>
        <v/>
      </c>
      <c r="I11620" s="5">
        <f>IF($G11620="","",$G11620*IF($H11620="",$O11620,$H11620)/100)</f>
        <v/>
      </c>
      <c r="J11620" s="5">
        <f>IF(OR($L11620="",NOT(COUNTIFS($L$2:$L11620,$L11620)=1)),"",SUMIFS($G:$G,$L:$L,$L11620))</f>
        <v/>
      </c>
      <c r="K11620" s="5">
        <f>IF(OR($L11620="",NOT(COUNTIFS($L$2:$L11620,$L11620)=1)),"",SUMIFS($I:$I,$L:$L,$L11620))</f>
        <v/>
      </c>
      <c r="L11620" s="6">
        <f>IF($B11620="","",YEAR($B11620))</f>
        <v/>
      </c>
      <c r="M11620" s="6">
        <f>INT((ROW()-2)/39)+1</f>
        <v/>
      </c>
      <c r="N11620" s="6">
        <f>MOD(ROW()-2,39)+2</f>
        <v/>
      </c>
      <c r="O11620" s="42">
        <f>IF(AND($B11620&lt;&gt;"",$C11620&lt;&gt;"",$B11620&lt;=$C11620),INDEX(Szabalyok!$C:$C,$N11620),"")</f>
        <v/>
      </c>
      <c r="P11620">
        <f>IF(D11620="",P11619,P11619+1)</f>
        <v/>
      </c>
    </row>
    <row r="11621">
      <c r="A11621">
        <f>IF(P11621=P11620,0,P11621)</f>
        <v/>
      </c>
      <c r="B11621" s="41">
        <f>IF($M11621&gt;300,"",IF(OR(INDEX(Bemenet!$E$2:$E$301,$M11621)="",INDEX(Bemenet!$F$2:$F$301,$M11621)=""),"",MAX(INDEX(Bemenet!$E$2:$E$301,$M11621),INDEX(Szabalyok!$A:$A,$N11621))))</f>
        <v/>
      </c>
      <c r="C11621" s="41">
        <f>IF($B11621="","",MIN(INDEX(Bemenet!$F$2:$F$301,$M11621),INDEX(Szabalyok!$B:$B,$N11621)))</f>
        <v/>
      </c>
      <c r="D11621" s="5">
        <f>IF(AND($B11621&lt;&gt;"",$C11621&lt;&gt;"",$B11621&lt;=$C11621),INDEX(Bemenet!$G$2:$G$301,$M11621),"")</f>
        <v/>
      </c>
      <c r="E11621" s="6">
        <f>IF(AND($B11621&lt;&gt;"",$C11621&lt;&gt;"",$B11621&lt;=$C11621),INDEX(Bemenet!$D$2:$D$301,$M11621),"")</f>
        <v/>
      </c>
      <c r="F11621" s="5">
        <f>IF(AND($B11621&lt;&gt;"",$C11621&lt;&gt;"",$B11621&lt;=$C11621),$C11621-$B11621+1,"")</f>
        <v/>
      </c>
      <c r="G11621" s="5">
        <f>IF($F11621="","",$F11621*$D11621)</f>
        <v/>
      </c>
      <c r="H11621" s="42">
        <f>IF($G11621="","",$O11621)</f>
        <v/>
      </c>
      <c r="I11621" s="5">
        <f>IF($G11621="","",$G11621*IF($H11621="",$O11621,$H11621)/100)</f>
        <v/>
      </c>
      <c r="J11621" s="5">
        <f>IF(OR($L11621="",NOT(COUNTIFS($L$2:$L11621,$L11621)=1)),"",SUMIFS($G:$G,$L:$L,$L11621))</f>
        <v/>
      </c>
      <c r="K11621" s="5">
        <f>IF(OR($L11621="",NOT(COUNTIFS($L$2:$L11621,$L11621)=1)),"",SUMIFS($I:$I,$L:$L,$L11621))</f>
        <v/>
      </c>
      <c r="L11621" s="6">
        <f>IF($B11621="","",YEAR($B11621))</f>
        <v/>
      </c>
      <c r="M11621" s="6">
        <f>INT((ROW()-2)/39)+1</f>
        <v/>
      </c>
      <c r="N11621" s="6">
        <f>MOD(ROW()-2,39)+2</f>
        <v/>
      </c>
      <c r="O11621" s="42">
        <f>IF(AND($B11621&lt;&gt;"",$C11621&lt;&gt;"",$B11621&lt;=$C11621),INDEX(Szabalyok!$C:$C,$N11621),"")</f>
        <v/>
      </c>
      <c r="P11621">
        <f>IF(D11621="",P11620,P11620+1)</f>
        <v/>
      </c>
    </row>
    <row r="11622">
      <c r="A11622">
        <f>IF(P11622=P11621,0,P11622)</f>
        <v/>
      </c>
      <c r="B11622" s="41">
        <f>IF($M11622&gt;300,"",IF(OR(INDEX(Bemenet!$E$2:$E$301,$M11622)="",INDEX(Bemenet!$F$2:$F$301,$M11622)=""),"",MAX(INDEX(Bemenet!$E$2:$E$301,$M11622),INDEX(Szabalyok!$A:$A,$N11622))))</f>
        <v/>
      </c>
      <c r="C11622" s="41">
        <f>IF($B11622="","",MIN(INDEX(Bemenet!$F$2:$F$301,$M11622),INDEX(Szabalyok!$B:$B,$N11622)))</f>
        <v/>
      </c>
      <c r="D11622" s="5">
        <f>IF(AND($B11622&lt;&gt;"",$C11622&lt;&gt;"",$B11622&lt;=$C11622),INDEX(Bemenet!$G$2:$G$301,$M11622),"")</f>
        <v/>
      </c>
      <c r="E11622" s="6">
        <f>IF(AND($B11622&lt;&gt;"",$C11622&lt;&gt;"",$B11622&lt;=$C11622),INDEX(Bemenet!$D$2:$D$301,$M11622),"")</f>
        <v/>
      </c>
      <c r="F11622" s="5">
        <f>IF(AND($B11622&lt;&gt;"",$C11622&lt;&gt;"",$B11622&lt;=$C11622),$C11622-$B11622+1,"")</f>
        <v/>
      </c>
      <c r="G11622" s="5">
        <f>IF($F11622="","",$F11622*$D11622)</f>
        <v/>
      </c>
      <c r="H11622" s="42">
        <f>IF($G11622="","",$O11622)</f>
        <v/>
      </c>
      <c r="I11622" s="5">
        <f>IF($G11622="","",$G11622*IF($H11622="",$O11622,$H11622)/100)</f>
        <v/>
      </c>
      <c r="J11622" s="5">
        <f>IF(OR($L11622="",NOT(COUNTIFS($L$2:$L11622,$L11622)=1)),"",SUMIFS($G:$G,$L:$L,$L11622))</f>
        <v/>
      </c>
      <c r="K11622" s="5">
        <f>IF(OR($L11622="",NOT(COUNTIFS($L$2:$L11622,$L11622)=1)),"",SUMIFS($I:$I,$L:$L,$L11622))</f>
        <v/>
      </c>
      <c r="L11622" s="6">
        <f>IF($B11622="","",YEAR($B11622))</f>
        <v/>
      </c>
      <c r="M11622" s="6">
        <f>INT((ROW()-2)/39)+1</f>
        <v/>
      </c>
      <c r="N11622" s="6">
        <f>MOD(ROW()-2,39)+2</f>
        <v/>
      </c>
      <c r="O11622" s="42">
        <f>IF(AND($B11622&lt;&gt;"",$C11622&lt;&gt;"",$B11622&lt;=$C11622),INDEX(Szabalyok!$C:$C,$N11622),"")</f>
        <v/>
      </c>
      <c r="P11622">
        <f>IF(D11622="",P11621,P11621+1)</f>
        <v/>
      </c>
    </row>
    <row r="11623">
      <c r="A11623">
        <f>IF(P11623=P11622,0,P11623)</f>
        <v/>
      </c>
      <c r="B11623" s="41">
        <f>IF($M11623&gt;300,"",IF(OR(INDEX(Bemenet!$E$2:$E$301,$M11623)="",INDEX(Bemenet!$F$2:$F$301,$M11623)=""),"",MAX(INDEX(Bemenet!$E$2:$E$301,$M11623),INDEX(Szabalyok!$A:$A,$N11623))))</f>
        <v/>
      </c>
      <c r="C11623" s="41">
        <f>IF($B11623="","",MIN(INDEX(Bemenet!$F$2:$F$301,$M11623),INDEX(Szabalyok!$B:$B,$N11623)))</f>
        <v/>
      </c>
      <c r="D11623" s="5">
        <f>IF(AND($B11623&lt;&gt;"",$C11623&lt;&gt;"",$B11623&lt;=$C11623),INDEX(Bemenet!$G$2:$G$301,$M11623),"")</f>
        <v/>
      </c>
      <c r="E11623" s="6">
        <f>IF(AND($B11623&lt;&gt;"",$C11623&lt;&gt;"",$B11623&lt;=$C11623),INDEX(Bemenet!$D$2:$D$301,$M11623),"")</f>
        <v/>
      </c>
      <c r="F11623" s="5">
        <f>IF(AND($B11623&lt;&gt;"",$C11623&lt;&gt;"",$B11623&lt;=$C11623),$C11623-$B11623+1,"")</f>
        <v/>
      </c>
      <c r="G11623" s="5">
        <f>IF($F11623="","",$F11623*$D11623)</f>
        <v/>
      </c>
      <c r="H11623" s="42">
        <f>IF($G11623="","",$O11623)</f>
        <v/>
      </c>
      <c r="I11623" s="5">
        <f>IF($G11623="","",$G11623*IF($H11623="",$O11623,$H11623)/100)</f>
        <v/>
      </c>
      <c r="J11623" s="5">
        <f>IF(OR($L11623="",NOT(COUNTIFS($L$2:$L11623,$L11623)=1)),"",SUMIFS($G:$G,$L:$L,$L11623))</f>
        <v/>
      </c>
      <c r="K11623" s="5">
        <f>IF(OR($L11623="",NOT(COUNTIFS($L$2:$L11623,$L11623)=1)),"",SUMIFS($I:$I,$L:$L,$L11623))</f>
        <v/>
      </c>
      <c r="L11623" s="6">
        <f>IF($B11623="","",YEAR($B11623))</f>
        <v/>
      </c>
      <c r="M11623" s="6">
        <f>INT((ROW()-2)/39)+1</f>
        <v/>
      </c>
      <c r="N11623" s="6">
        <f>MOD(ROW()-2,39)+2</f>
        <v/>
      </c>
      <c r="O11623" s="42">
        <f>IF(AND($B11623&lt;&gt;"",$C11623&lt;&gt;"",$B11623&lt;=$C11623),INDEX(Szabalyok!$C:$C,$N11623),"")</f>
        <v/>
      </c>
      <c r="P11623">
        <f>IF(D11623="",P11622,P11622+1)</f>
        <v/>
      </c>
    </row>
    <row r="11624">
      <c r="A11624">
        <f>IF(P11624=P11623,0,P11624)</f>
        <v/>
      </c>
      <c r="B11624" s="41">
        <f>IF($M11624&gt;300,"",IF(OR(INDEX(Bemenet!$E$2:$E$301,$M11624)="",INDEX(Bemenet!$F$2:$F$301,$M11624)=""),"",MAX(INDEX(Bemenet!$E$2:$E$301,$M11624),INDEX(Szabalyok!$A:$A,$N11624))))</f>
        <v/>
      </c>
      <c r="C11624" s="41">
        <f>IF($B11624="","",MIN(INDEX(Bemenet!$F$2:$F$301,$M11624),INDEX(Szabalyok!$B:$B,$N11624)))</f>
        <v/>
      </c>
      <c r="D11624" s="5">
        <f>IF(AND($B11624&lt;&gt;"",$C11624&lt;&gt;"",$B11624&lt;=$C11624),INDEX(Bemenet!$G$2:$G$301,$M11624),"")</f>
        <v/>
      </c>
      <c r="E11624" s="6">
        <f>IF(AND($B11624&lt;&gt;"",$C11624&lt;&gt;"",$B11624&lt;=$C11624),INDEX(Bemenet!$D$2:$D$301,$M11624),"")</f>
        <v/>
      </c>
      <c r="F11624" s="5">
        <f>IF(AND($B11624&lt;&gt;"",$C11624&lt;&gt;"",$B11624&lt;=$C11624),$C11624-$B11624+1,"")</f>
        <v/>
      </c>
      <c r="G11624" s="5">
        <f>IF($F11624="","",$F11624*$D11624)</f>
        <v/>
      </c>
      <c r="H11624" s="42">
        <f>IF($G11624="","",$O11624)</f>
        <v/>
      </c>
      <c r="I11624" s="5">
        <f>IF($G11624="","",$G11624*IF($H11624="",$O11624,$H11624)/100)</f>
        <v/>
      </c>
      <c r="J11624" s="5">
        <f>IF(OR($L11624="",NOT(COUNTIFS($L$2:$L11624,$L11624)=1)),"",SUMIFS($G:$G,$L:$L,$L11624))</f>
        <v/>
      </c>
      <c r="K11624" s="5">
        <f>IF(OR($L11624="",NOT(COUNTIFS($L$2:$L11624,$L11624)=1)),"",SUMIFS($I:$I,$L:$L,$L11624))</f>
        <v/>
      </c>
      <c r="L11624" s="6">
        <f>IF($B11624="","",YEAR($B11624))</f>
        <v/>
      </c>
      <c r="M11624" s="6">
        <f>INT((ROW()-2)/39)+1</f>
        <v/>
      </c>
      <c r="N11624" s="6">
        <f>MOD(ROW()-2,39)+2</f>
        <v/>
      </c>
      <c r="O11624" s="42">
        <f>IF(AND($B11624&lt;&gt;"",$C11624&lt;&gt;"",$B11624&lt;=$C11624),INDEX(Szabalyok!$C:$C,$N11624),"")</f>
        <v/>
      </c>
      <c r="P11624">
        <f>IF(D11624="",P11623,P11623+1)</f>
        <v/>
      </c>
    </row>
    <row r="11625">
      <c r="A11625">
        <f>IF(P11625=P11624,0,P11625)</f>
        <v/>
      </c>
      <c r="B11625" s="41">
        <f>IF($M11625&gt;300,"",IF(OR(INDEX(Bemenet!$E$2:$E$301,$M11625)="",INDEX(Bemenet!$F$2:$F$301,$M11625)=""),"",MAX(INDEX(Bemenet!$E$2:$E$301,$M11625),INDEX(Szabalyok!$A:$A,$N11625))))</f>
        <v/>
      </c>
      <c r="C11625" s="41">
        <f>IF($B11625="","",MIN(INDEX(Bemenet!$F$2:$F$301,$M11625),INDEX(Szabalyok!$B:$B,$N11625)))</f>
        <v/>
      </c>
      <c r="D11625" s="5">
        <f>IF(AND($B11625&lt;&gt;"",$C11625&lt;&gt;"",$B11625&lt;=$C11625),INDEX(Bemenet!$G$2:$G$301,$M11625),"")</f>
        <v/>
      </c>
      <c r="E11625" s="6">
        <f>IF(AND($B11625&lt;&gt;"",$C11625&lt;&gt;"",$B11625&lt;=$C11625),INDEX(Bemenet!$D$2:$D$301,$M11625),"")</f>
        <v/>
      </c>
      <c r="F11625" s="5">
        <f>IF(AND($B11625&lt;&gt;"",$C11625&lt;&gt;"",$B11625&lt;=$C11625),$C11625-$B11625+1,"")</f>
        <v/>
      </c>
      <c r="G11625" s="5">
        <f>IF($F11625="","",$F11625*$D11625)</f>
        <v/>
      </c>
      <c r="H11625" s="42">
        <f>IF($G11625="","",$O11625)</f>
        <v/>
      </c>
      <c r="I11625" s="5">
        <f>IF($G11625="","",$G11625*IF($H11625="",$O11625,$H11625)/100)</f>
        <v/>
      </c>
      <c r="J11625" s="5">
        <f>IF(OR($L11625="",NOT(COUNTIFS($L$2:$L11625,$L11625)=1)),"",SUMIFS($G:$G,$L:$L,$L11625))</f>
        <v/>
      </c>
      <c r="K11625" s="5">
        <f>IF(OR($L11625="",NOT(COUNTIFS($L$2:$L11625,$L11625)=1)),"",SUMIFS($I:$I,$L:$L,$L11625))</f>
        <v/>
      </c>
      <c r="L11625" s="6">
        <f>IF($B11625="","",YEAR($B11625))</f>
        <v/>
      </c>
      <c r="M11625" s="6">
        <f>INT((ROW()-2)/39)+1</f>
        <v/>
      </c>
      <c r="N11625" s="6">
        <f>MOD(ROW()-2,39)+2</f>
        <v/>
      </c>
      <c r="O11625" s="42">
        <f>IF(AND($B11625&lt;&gt;"",$C11625&lt;&gt;"",$B11625&lt;=$C11625),INDEX(Szabalyok!$C:$C,$N11625),"")</f>
        <v/>
      </c>
      <c r="P11625">
        <f>IF(D11625="",P11624,P11624+1)</f>
        <v/>
      </c>
    </row>
    <row r="11626">
      <c r="A11626">
        <f>IF(P11626=P11625,0,P11626)</f>
        <v/>
      </c>
      <c r="B11626" s="41">
        <f>IF($M11626&gt;300,"",IF(OR(INDEX(Bemenet!$E$2:$E$301,$M11626)="",INDEX(Bemenet!$F$2:$F$301,$M11626)=""),"",MAX(INDEX(Bemenet!$E$2:$E$301,$M11626),INDEX(Szabalyok!$A:$A,$N11626))))</f>
        <v/>
      </c>
      <c r="C11626" s="41">
        <f>IF($B11626="","",MIN(INDEX(Bemenet!$F$2:$F$301,$M11626),INDEX(Szabalyok!$B:$B,$N11626)))</f>
        <v/>
      </c>
      <c r="D11626" s="5">
        <f>IF(AND($B11626&lt;&gt;"",$C11626&lt;&gt;"",$B11626&lt;=$C11626),INDEX(Bemenet!$G$2:$G$301,$M11626),"")</f>
        <v/>
      </c>
      <c r="E11626" s="6">
        <f>IF(AND($B11626&lt;&gt;"",$C11626&lt;&gt;"",$B11626&lt;=$C11626),INDEX(Bemenet!$D$2:$D$301,$M11626),"")</f>
        <v/>
      </c>
      <c r="F11626" s="5">
        <f>IF(AND($B11626&lt;&gt;"",$C11626&lt;&gt;"",$B11626&lt;=$C11626),$C11626-$B11626+1,"")</f>
        <v/>
      </c>
      <c r="G11626" s="5">
        <f>IF($F11626="","",$F11626*$D11626)</f>
        <v/>
      </c>
      <c r="H11626" s="42">
        <f>IF($G11626="","",$O11626)</f>
        <v/>
      </c>
      <c r="I11626" s="5">
        <f>IF($G11626="","",$G11626*IF($H11626="",$O11626,$H11626)/100)</f>
        <v/>
      </c>
      <c r="J11626" s="5">
        <f>IF(OR($L11626="",NOT(COUNTIFS($L$2:$L11626,$L11626)=1)),"",SUMIFS($G:$G,$L:$L,$L11626))</f>
        <v/>
      </c>
      <c r="K11626" s="5">
        <f>IF(OR($L11626="",NOT(COUNTIFS($L$2:$L11626,$L11626)=1)),"",SUMIFS($I:$I,$L:$L,$L11626))</f>
        <v/>
      </c>
      <c r="L11626" s="6">
        <f>IF($B11626="","",YEAR($B11626))</f>
        <v/>
      </c>
      <c r="M11626" s="6">
        <f>INT((ROW()-2)/39)+1</f>
        <v/>
      </c>
      <c r="N11626" s="6">
        <f>MOD(ROW()-2,39)+2</f>
        <v/>
      </c>
      <c r="O11626" s="42">
        <f>IF(AND($B11626&lt;&gt;"",$C11626&lt;&gt;"",$B11626&lt;=$C11626),INDEX(Szabalyok!$C:$C,$N11626),"")</f>
        <v/>
      </c>
      <c r="P11626">
        <f>IF(D11626="",P11625,P11625+1)</f>
        <v/>
      </c>
    </row>
    <row r="11627">
      <c r="A11627">
        <f>IF(P11627=P11626,0,P11627)</f>
        <v/>
      </c>
      <c r="B11627" s="41">
        <f>IF($M11627&gt;300,"",IF(OR(INDEX(Bemenet!$E$2:$E$301,$M11627)="",INDEX(Bemenet!$F$2:$F$301,$M11627)=""),"",MAX(INDEX(Bemenet!$E$2:$E$301,$M11627),INDEX(Szabalyok!$A:$A,$N11627))))</f>
        <v/>
      </c>
      <c r="C11627" s="41">
        <f>IF($B11627="","",MIN(INDEX(Bemenet!$F$2:$F$301,$M11627),INDEX(Szabalyok!$B:$B,$N11627)))</f>
        <v/>
      </c>
      <c r="D11627" s="5">
        <f>IF(AND($B11627&lt;&gt;"",$C11627&lt;&gt;"",$B11627&lt;=$C11627),INDEX(Bemenet!$G$2:$G$301,$M11627),"")</f>
        <v/>
      </c>
      <c r="E11627" s="6">
        <f>IF(AND($B11627&lt;&gt;"",$C11627&lt;&gt;"",$B11627&lt;=$C11627),INDEX(Bemenet!$D$2:$D$301,$M11627),"")</f>
        <v/>
      </c>
      <c r="F11627" s="5">
        <f>IF(AND($B11627&lt;&gt;"",$C11627&lt;&gt;"",$B11627&lt;=$C11627),$C11627-$B11627+1,"")</f>
        <v/>
      </c>
      <c r="G11627" s="5">
        <f>IF($F11627="","",$F11627*$D11627)</f>
        <v/>
      </c>
      <c r="H11627" s="42">
        <f>IF($G11627="","",$O11627)</f>
        <v/>
      </c>
      <c r="I11627" s="5">
        <f>IF($G11627="","",$G11627*IF($H11627="",$O11627,$H11627)/100)</f>
        <v/>
      </c>
      <c r="J11627" s="5">
        <f>IF(OR($L11627="",NOT(COUNTIFS($L$2:$L11627,$L11627)=1)),"",SUMIFS($G:$G,$L:$L,$L11627))</f>
        <v/>
      </c>
      <c r="K11627" s="5">
        <f>IF(OR($L11627="",NOT(COUNTIFS($L$2:$L11627,$L11627)=1)),"",SUMIFS($I:$I,$L:$L,$L11627))</f>
        <v/>
      </c>
      <c r="L11627" s="6">
        <f>IF($B11627="","",YEAR($B11627))</f>
        <v/>
      </c>
      <c r="M11627" s="6">
        <f>INT((ROW()-2)/39)+1</f>
        <v/>
      </c>
      <c r="N11627" s="6">
        <f>MOD(ROW()-2,39)+2</f>
        <v/>
      </c>
      <c r="O11627" s="42">
        <f>IF(AND($B11627&lt;&gt;"",$C11627&lt;&gt;"",$B11627&lt;=$C11627),INDEX(Szabalyok!$C:$C,$N11627),"")</f>
        <v/>
      </c>
      <c r="P11627">
        <f>IF(D11627="",P11626,P11626+1)</f>
        <v/>
      </c>
    </row>
    <row r="11628">
      <c r="A11628">
        <f>IF(P11628=P11627,0,P11628)</f>
        <v/>
      </c>
      <c r="B11628" s="41">
        <f>IF($M11628&gt;300,"",IF(OR(INDEX(Bemenet!$E$2:$E$301,$M11628)="",INDEX(Bemenet!$F$2:$F$301,$M11628)=""),"",MAX(INDEX(Bemenet!$E$2:$E$301,$M11628),INDEX(Szabalyok!$A:$A,$N11628))))</f>
        <v/>
      </c>
      <c r="C11628" s="41">
        <f>IF($B11628="","",MIN(INDEX(Bemenet!$F$2:$F$301,$M11628),INDEX(Szabalyok!$B:$B,$N11628)))</f>
        <v/>
      </c>
      <c r="D11628" s="5">
        <f>IF(AND($B11628&lt;&gt;"",$C11628&lt;&gt;"",$B11628&lt;=$C11628),INDEX(Bemenet!$G$2:$G$301,$M11628),"")</f>
        <v/>
      </c>
      <c r="E11628" s="6">
        <f>IF(AND($B11628&lt;&gt;"",$C11628&lt;&gt;"",$B11628&lt;=$C11628),INDEX(Bemenet!$D$2:$D$301,$M11628),"")</f>
        <v/>
      </c>
      <c r="F11628" s="5">
        <f>IF(AND($B11628&lt;&gt;"",$C11628&lt;&gt;"",$B11628&lt;=$C11628),$C11628-$B11628+1,"")</f>
        <v/>
      </c>
      <c r="G11628" s="5">
        <f>IF($F11628="","",$F11628*$D11628)</f>
        <v/>
      </c>
      <c r="H11628" s="42">
        <f>IF($G11628="","",$O11628)</f>
        <v/>
      </c>
      <c r="I11628" s="5">
        <f>IF($G11628="","",$G11628*IF($H11628="",$O11628,$H11628)/100)</f>
        <v/>
      </c>
      <c r="J11628" s="5">
        <f>IF(OR($L11628="",NOT(COUNTIFS($L$2:$L11628,$L11628)=1)),"",SUMIFS($G:$G,$L:$L,$L11628))</f>
        <v/>
      </c>
      <c r="K11628" s="5">
        <f>IF(OR($L11628="",NOT(COUNTIFS($L$2:$L11628,$L11628)=1)),"",SUMIFS($I:$I,$L:$L,$L11628))</f>
        <v/>
      </c>
      <c r="L11628" s="6">
        <f>IF($B11628="","",YEAR($B11628))</f>
        <v/>
      </c>
      <c r="M11628" s="6">
        <f>INT((ROW()-2)/39)+1</f>
        <v/>
      </c>
      <c r="N11628" s="6">
        <f>MOD(ROW()-2,39)+2</f>
        <v/>
      </c>
      <c r="O11628" s="42">
        <f>IF(AND($B11628&lt;&gt;"",$C11628&lt;&gt;"",$B11628&lt;=$C11628),INDEX(Szabalyok!$C:$C,$N11628),"")</f>
        <v/>
      </c>
      <c r="P11628">
        <f>IF(D11628="",P11627,P11627+1)</f>
        <v/>
      </c>
    </row>
    <row r="11629">
      <c r="A11629">
        <f>IF(P11629=P11628,0,P11629)</f>
        <v/>
      </c>
      <c r="B11629" s="41">
        <f>IF($M11629&gt;300,"",IF(OR(INDEX(Bemenet!$E$2:$E$301,$M11629)="",INDEX(Bemenet!$F$2:$F$301,$M11629)=""),"",MAX(INDEX(Bemenet!$E$2:$E$301,$M11629),INDEX(Szabalyok!$A:$A,$N11629))))</f>
        <v/>
      </c>
      <c r="C11629" s="41">
        <f>IF($B11629="","",MIN(INDEX(Bemenet!$F$2:$F$301,$M11629),INDEX(Szabalyok!$B:$B,$N11629)))</f>
        <v/>
      </c>
      <c r="D11629" s="5">
        <f>IF(AND($B11629&lt;&gt;"",$C11629&lt;&gt;"",$B11629&lt;=$C11629),INDEX(Bemenet!$G$2:$G$301,$M11629),"")</f>
        <v/>
      </c>
      <c r="E11629" s="6">
        <f>IF(AND($B11629&lt;&gt;"",$C11629&lt;&gt;"",$B11629&lt;=$C11629),INDEX(Bemenet!$D$2:$D$301,$M11629),"")</f>
        <v/>
      </c>
      <c r="F11629" s="5">
        <f>IF(AND($B11629&lt;&gt;"",$C11629&lt;&gt;"",$B11629&lt;=$C11629),$C11629-$B11629+1,"")</f>
        <v/>
      </c>
      <c r="G11629" s="5">
        <f>IF($F11629="","",$F11629*$D11629)</f>
        <v/>
      </c>
      <c r="H11629" s="42">
        <f>IF($G11629="","",$O11629)</f>
        <v/>
      </c>
      <c r="I11629" s="5">
        <f>IF($G11629="","",$G11629*IF($H11629="",$O11629,$H11629)/100)</f>
        <v/>
      </c>
      <c r="J11629" s="5">
        <f>IF(OR($L11629="",NOT(COUNTIFS($L$2:$L11629,$L11629)=1)),"",SUMIFS($G:$G,$L:$L,$L11629))</f>
        <v/>
      </c>
      <c r="K11629" s="5">
        <f>IF(OR($L11629="",NOT(COUNTIFS($L$2:$L11629,$L11629)=1)),"",SUMIFS($I:$I,$L:$L,$L11629))</f>
        <v/>
      </c>
      <c r="L11629" s="6">
        <f>IF($B11629="","",YEAR($B11629))</f>
        <v/>
      </c>
      <c r="M11629" s="6">
        <f>INT((ROW()-2)/39)+1</f>
        <v/>
      </c>
      <c r="N11629" s="6">
        <f>MOD(ROW()-2,39)+2</f>
        <v/>
      </c>
      <c r="O11629" s="42">
        <f>IF(AND($B11629&lt;&gt;"",$C11629&lt;&gt;"",$B11629&lt;=$C11629),INDEX(Szabalyok!$C:$C,$N11629),"")</f>
        <v/>
      </c>
      <c r="P11629">
        <f>IF(D11629="",P11628,P11628+1)</f>
        <v/>
      </c>
    </row>
    <row r="11630">
      <c r="A11630">
        <f>IF(P11630=P11629,0,P11630)</f>
        <v/>
      </c>
      <c r="B11630" s="41">
        <f>IF($M11630&gt;300,"",IF(OR(INDEX(Bemenet!$E$2:$E$301,$M11630)="",INDEX(Bemenet!$F$2:$F$301,$M11630)=""),"",MAX(INDEX(Bemenet!$E$2:$E$301,$M11630),INDEX(Szabalyok!$A:$A,$N11630))))</f>
        <v/>
      </c>
      <c r="C11630" s="41">
        <f>IF($B11630="","",MIN(INDEX(Bemenet!$F$2:$F$301,$M11630),INDEX(Szabalyok!$B:$B,$N11630)))</f>
        <v/>
      </c>
      <c r="D11630" s="5">
        <f>IF(AND($B11630&lt;&gt;"",$C11630&lt;&gt;"",$B11630&lt;=$C11630),INDEX(Bemenet!$G$2:$G$301,$M11630),"")</f>
        <v/>
      </c>
      <c r="E11630" s="6">
        <f>IF(AND($B11630&lt;&gt;"",$C11630&lt;&gt;"",$B11630&lt;=$C11630),INDEX(Bemenet!$D$2:$D$301,$M11630),"")</f>
        <v/>
      </c>
      <c r="F11630" s="5">
        <f>IF(AND($B11630&lt;&gt;"",$C11630&lt;&gt;"",$B11630&lt;=$C11630),$C11630-$B11630+1,"")</f>
        <v/>
      </c>
      <c r="G11630" s="5">
        <f>IF($F11630="","",$F11630*$D11630)</f>
        <v/>
      </c>
      <c r="H11630" s="42">
        <f>IF($G11630="","",$O11630)</f>
        <v/>
      </c>
      <c r="I11630" s="5">
        <f>IF($G11630="","",$G11630*IF($H11630="",$O11630,$H11630)/100)</f>
        <v/>
      </c>
      <c r="J11630" s="5">
        <f>IF(OR($L11630="",NOT(COUNTIFS($L$2:$L11630,$L11630)=1)),"",SUMIFS($G:$G,$L:$L,$L11630))</f>
        <v/>
      </c>
      <c r="K11630" s="5">
        <f>IF(OR($L11630="",NOT(COUNTIFS($L$2:$L11630,$L11630)=1)),"",SUMIFS($I:$I,$L:$L,$L11630))</f>
        <v/>
      </c>
      <c r="L11630" s="6">
        <f>IF($B11630="","",YEAR($B11630))</f>
        <v/>
      </c>
      <c r="M11630" s="6">
        <f>INT((ROW()-2)/39)+1</f>
        <v/>
      </c>
      <c r="N11630" s="6">
        <f>MOD(ROW()-2,39)+2</f>
        <v/>
      </c>
      <c r="O11630" s="42">
        <f>IF(AND($B11630&lt;&gt;"",$C11630&lt;&gt;"",$B11630&lt;=$C11630),INDEX(Szabalyok!$C:$C,$N11630),"")</f>
        <v/>
      </c>
      <c r="P11630">
        <f>IF(D11630="",P11629,P11629+1)</f>
        <v/>
      </c>
    </row>
    <row r="11631">
      <c r="A11631">
        <f>IF(P11631=P11630,0,P11631)</f>
        <v/>
      </c>
      <c r="B11631" s="41">
        <f>IF($M11631&gt;300,"",IF(OR(INDEX(Bemenet!$E$2:$E$301,$M11631)="",INDEX(Bemenet!$F$2:$F$301,$M11631)=""),"",MAX(INDEX(Bemenet!$E$2:$E$301,$M11631),INDEX(Szabalyok!$A:$A,$N11631))))</f>
        <v/>
      </c>
      <c r="C11631" s="41">
        <f>IF($B11631="","",MIN(INDEX(Bemenet!$F$2:$F$301,$M11631),INDEX(Szabalyok!$B:$B,$N11631)))</f>
        <v/>
      </c>
      <c r="D11631" s="5">
        <f>IF(AND($B11631&lt;&gt;"",$C11631&lt;&gt;"",$B11631&lt;=$C11631),INDEX(Bemenet!$G$2:$G$301,$M11631),"")</f>
        <v/>
      </c>
      <c r="E11631" s="6">
        <f>IF(AND($B11631&lt;&gt;"",$C11631&lt;&gt;"",$B11631&lt;=$C11631),INDEX(Bemenet!$D$2:$D$301,$M11631),"")</f>
        <v/>
      </c>
      <c r="F11631" s="5">
        <f>IF(AND($B11631&lt;&gt;"",$C11631&lt;&gt;"",$B11631&lt;=$C11631),$C11631-$B11631+1,"")</f>
        <v/>
      </c>
      <c r="G11631" s="5">
        <f>IF($F11631="","",$F11631*$D11631)</f>
        <v/>
      </c>
      <c r="H11631" s="42">
        <f>IF($G11631="","",$O11631)</f>
        <v/>
      </c>
      <c r="I11631" s="5">
        <f>IF($G11631="","",$G11631*IF($H11631="",$O11631,$H11631)/100)</f>
        <v/>
      </c>
      <c r="J11631" s="5">
        <f>IF(OR($L11631="",NOT(COUNTIFS($L$2:$L11631,$L11631)=1)),"",SUMIFS($G:$G,$L:$L,$L11631))</f>
        <v/>
      </c>
      <c r="K11631" s="5">
        <f>IF(OR($L11631="",NOT(COUNTIFS($L$2:$L11631,$L11631)=1)),"",SUMIFS($I:$I,$L:$L,$L11631))</f>
        <v/>
      </c>
      <c r="L11631" s="6">
        <f>IF($B11631="","",YEAR($B11631))</f>
        <v/>
      </c>
      <c r="M11631" s="6">
        <f>INT((ROW()-2)/39)+1</f>
        <v/>
      </c>
      <c r="N11631" s="6">
        <f>MOD(ROW()-2,39)+2</f>
        <v/>
      </c>
      <c r="O11631" s="42">
        <f>IF(AND($B11631&lt;&gt;"",$C11631&lt;&gt;"",$B11631&lt;=$C11631),INDEX(Szabalyok!$C:$C,$N11631),"")</f>
        <v/>
      </c>
      <c r="P11631">
        <f>IF(D11631="",P11630,P11630+1)</f>
        <v/>
      </c>
    </row>
    <row r="11632">
      <c r="A11632">
        <f>IF(P11632=P11631,0,P11632)</f>
        <v/>
      </c>
      <c r="B11632" s="41">
        <f>IF($M11632&gt;300,"",IF(OR(INDEX(Bemenet!$E$2:$E$301,$M11632)="",INDEX(Bemenet!$F$2:$F$301,$M11632)=""),"",MAX(INDEX(Bemenet!$E$2:$E$301,$M11632),INDEX(Szabalyok!$A:$A,$N11632))))</f>
        <v/>
      </c>
      <c r="C11632" s="41">
        <f>IF($B11632="","",MIN(INDEX(Bemenet!$F$2:$F$301,$M11632),INDEX(Szabalyok!$B:$B,$N11632)))</f>
        <v/>
      </c>
      <c r="D11632" s="5">
        <f>IF(AND($B11632&lt;&gt;"",$C11632&lt;&gt;"",$B11632&lt;=$C11632),INDEX(Bemenet!$G$2:$G$301,$M11632),"")</f>
        <v/>
      </c>
      <c r="E11632" s="6">
        <f>IF(AND($B11632&lt;&gt;"",$C11632&lt;&gt;"",$B11632&lt;=$C11632),INDEX(Bemenet!$D$2:$D$301,$M11632),"")</f>
        <v/>
      </c>
      <c r="F11632" s="5">
        <f>IF(AND($B11632&lt;&gt;"",$C11632&lt;&gt;"",$B11632&lt;=$C11632),$C11632-$B11632+1,"")</f>
        <v/>
      </c>
      <c r="G11632" s="5">
        <f>IF($F11632="","",$F11632*$D11632)</f>
        <v/>
      </c>
      <c r="H11632" s="42">
        <f>IF($G11632="","",$O11632)</f>
        <v/>
      </c>
      <c r="I11632" s="5">
        <f>IF($G11632="","",$G11632*IF($H11632="",$O11632,$H11632)/100)</f>
        <v/>
      </c>
      <c r="J11632" s="5">
        <f>IF(OR($L11632="",NOT(COUNTIFS($L$2:$L11632,$L11632)=1)),"",SUMIFS($G:$G,$L:$L,$L11632))</f>
        <v/>
      </c>
      <c r="K11632" s="5">
        <f>IF(OR($L11632="",NOT(COUNTIFS($L$2:$L11632,$L11632)=1)),"",SUMIFS($I:$I,$L:$L,$L11632))</f>
        <v/>
      </c>
      <c r="L11632" s="6">
        <f>IF($B11632="","",YEAR($B11632))</f>
        <v/>
      </c>
      <c r="M11632" s="6">
        <f>INT((ROW()-2)/39)+1</f>
        <v/>
      </c>
      <c r="N11632" s="6">
        <f>MOD(ROW()-2,39)+2</f>
        <v/>
      </c>
      <c r="O11632" s="42">
        <f>IF(AND($B11632&lt;&gt;"",$C11632&lt;&gt;"",$B11632&lt;=$C11632),INDEX(Szabalyok!$C:$C,$N11632),"")</f>
        <v/>
      </c>
      <c r="P11632">
        <f>IF(D11632="",P11631,P11631+1)</f>
        <v/>
      </c>
    </row>
    <row r="11633">
      <c r="A11633">
        <f>IF(P11633=P11632,0,P11633)</f>
        <v/>
      </c>
      <c r="B11633" s="41">
        <f>IF($M11633&gt;300,"",IF(OR(INDEX(Bemenet!$E$2:$E$301,$M11633)="",INDEX(Bemenet!$F$2:$F$301,$M11633)=""),"",MAX(INDEX(Bemenet!$E$2:$E$301,$M11633),INDEX(Szabalyok!$A:$A,$N11633))))</f>
        <v/>
      </c>
      <c r="C11633" s="41">
        <f>IF($B11633="","",MIN(INDEX(Bemenet!$F$2:$F$301,$M11633),INDEX(Szabalyok!$B:$B,$N11633)))</f>
        <v/>
      </c>
      <c r="D11633" s="5">
        <f>IF(AND($B11633&lt;&gt;"",$C11633&lt;&gt;"",$B11633&lt;=$C11633),INDEX(Bemenet!$G$2:$G$301,$M11633),"")</f>
        <v/>
      </c>
      <c r="E11633" s="6">
        <f>IF(AND($B11633&lt;&gt;"",$C11633&lt;&gt;"",$B11633&lt;=$C11633),INDEX(Bemenet!$D$2:$D$301,$M11633),"")</f>
        <v/>
      </c>
      <c r="F11633" s="5">
        <f>IF(AND($B11633&lt;&gt;"",$C11633&lt;&gt;"",$B11633&lt;=$C11633),$C11633-$B11633+1,"")</f>
        <v/>
      </c>
      <c r="G11633" s="5">
        <f>IF($F11633="","",$F11633*$D11633)</f>
        <v/>
      </c>
      <c r="H11633" s="42">
        <f>IF($G11633="","",$O11633)</f>
        <v/>
      </c>
      <c r="I11633" s="5">
        <f>IF($G11633="","",$G11633*IF($H11633="",$O11633,$H11633)/100)</f>
        <v/>
      </c>
      <c r="J11633" s="5">
        <f>IF(OR($L11633="",NOT(COUNTIFS($L$2:$L11633,$L11633)=1)),"",SUMIFS($G:$G,$L:$L,$L11633))</f>
        <v/>
      </c>
      <c r="K11633" s="5">
        <f>IF(OR($L11633="",NOT(COUNTIFS($L$2:$L11633,$L11633)=1)),"",SUMIFS($I:$I,$L:$L,$L11633))</f>
        <v/>
      </c>
      <c r="L11633" s="6">
        <f>IF($B11633="","",YEAR($B11633))</f>
        <v/>
      </c>
      <c r="M11633" s="6">
        <f>INT((ROW()-2)/39)+1</f>
        <v/>
      </c>
      <c r="N11633" s="6">
        <f>MOD(ROW()-2,39)+2</f>
        <v/>
      </c>
      <c r="O11633" s="42">
        <f>IF(AND($B11633&lt;&gt;"",$C11633&lt;&gt;"",$B11633&lt;=$C11633),INDEX(Szabalyok!$C:$C,$N11633),"")</f>
        <v/>
      </c>
      <c r="P11633">
        <f>IF(D11633="",P11632,P11632+1)</f>
        <v/>
      </c>
    </row>
    <row r="11634">
      <c r="A11634">
        <f>IF(P11634=P11633,0,P11634)</f>
        <v/>
      </c>
      <c r="B11634" s="41">
        <f>IF($M11634&gt;300,"",IF(OR(INDEX(Bemenet!$E$2:$E$301,$M11634)="",INDEX(Bemenet!$F$2:$F$301,$M11634)=""),"",MAX(INDEX(Bemenet!$E$2:$E$301,$M11634),INDEX(Szabalyok!$A:$A,$N11634))))</f>
        <v/>
      </c>
      <c r="C11634" s="41">
        <f>IF($B11634="","",MIN(INDEX(Bemenet!$F$2:$F$301,$M11634),INDEX(Szabalyok!$B:$B,$N11634)))</f>
        <v/>
      </c>
      <c r="D11634" s="5">
        <f>IF(AND($B11634&lt;&gt;"",$C11634&lt;&gt;"",$B11634&lt;=$C11634),INDEX(Bemenet!$G$2:$G$301,$M11634),"")</f>
        <v/>
      </c>
      <c r="E11634" s="6">
        <f>IF(AND($B11634&lt;&gt;"",$C11634&lt;&gt;"",$B11634&lt;=$C11634),INDEX(Bemenet!$D$2:$D$301,$M11634),"")</f>
        <v/>
      </c>
      <c r="F11634" s="5">
        <f>IF(AND($B11634&lt;&gt;"",$C11634&lt;&gt;"",$B11634&lt;=$C11634),$C11634-$B11634+1,"")</f>
        <v/>
      </c>
      <c r="G11634" s="5">
        <f>IF($F11634="","",$F11634*$D11634)</f>
        <v/>
      </c>
      <c r="H11634" s="42">
        <f>IF($G11634="","",$O11634)</f>
        <v/>
      </c>
      <c r="I11634" s="5">
        <f>IF($G11634="","",$G11634*IF($H11634="",$O11634,$H11634)/100)</f>
        <v/>
      </c>
      <c r="J11634" s="5">
        <f>IF(OR($L11634="",NOT(COUNTIFS($L$2:$L11634,$L11634)=1)),"",SUMIFS($G:$G,$L:$L,$L11634))</f>
        <v/>
      </c>
      <c r="K11634" s="5">
        <f>IF(OR($L11634="",NOT(COUNTIFS($L$2:$L11634,$L11634)=1)),"",SUMIFS($I:$I,$L:$L,$L11634))</f>
        <v/>
      </c>
      <c r="L11634" s="6">
        <f>IF($B11634="","",YEAR($B11634))</f>
        <v/>
      </c>
      <c r="M11634" s="6">
        <f>INT((ROW()-2)/39)+1</f>
        <v/>
      </c>
      <c r="N11634" s="6">
        <f>MOD(ROW()-2,39)+2</f>
        <v/>
      </c>
      <c r="O11634" s="42">
        <f>IF(AND($B11634&lt;&gt;"",$C11634&lt;&gt;"",$B11634&lt;=$C11634),INDEX(Szabalyok!$C:$C,$N11634),"")</f>
        <v/>
      </c>
      <c r="P11634">
        <f>IF(D11634="",P11633,P11633+1)</f>
        <v/>
      </c>
    </row>
    <row r="11635">
      <c r="A11635">
        <f>IF(P11635=P11634,0,P11635)</f>
        <v/>
      </c>
      <c r="B11635" s="41">
        <f>IF($M11635&gt;300,"",IF(OR(INDEX(Bemenet!$E$2:$E$301,$M11635)="",INDEX(Bemenet!$F$2:$F$301,$M11635)=""),"",MAX(INDEX(Bemenet!$E$2:$E$301,$M11635),INDEX(Szabalyok!$A:$A,$N11635))))</f>
        <v/>
      </c>
      <c r="C11635" s="41">
        <f>IF($B11635="","",MIN(INDEX(Bemenet!$F$2:$F$301,$M11635),INDEX(Szabalyok!$B:$B,$N11635)))</f>
        <v/>
      </c>
      <c r="D11635" s="5">
        <f>IF(AND($B11635&lt;&gt;"",$C11635&lt;&gt;"",$B11635&lt;=$C11635),INDEX(Bemenet!$G$2:$G$301,$M11635),"")</f>
        <v/>
      </c>
      <c r="E11635" s="6">
        <f>IF(AND($B11635&lt;&gt;"",$C11635&lt;&gt;"",$B11635&lt;=$C11635),INDEX(Bemenet!$D$2:$D$301,$M11635),"")</f>
        <v/>
      </c>
      <c r="F11635" s="5">
        <f>IF(AND($B11635&lt;&gt;"",$C11635&lt;&gt;"",$B11635&lt;=$C11635),$C11635-$B11635+1,"")</f>
        <v/>
      </c>
      <c r="G11635" s="5">
        <f>IF($F11635="","",$F11635*$D11635)</f>
        <v/>
      </c>
      <c r="H11635" s="42">
        <f>IF($G11635="","",$O11635)</f>
        <v/>
      </c>
      <c r="I11635" s="5">
        <f>IF($G11635="","",$G11635*IF($H11635="",$O11635,$H11635)/100)</f>
        <v/>
      </c>
      <c r="J11635" s="5">
        <f>IF(OR($L11635="",NOT(COUNTIFS($L$2:$L11635,$L11635)=1)),"",SUMIFS($G:$G,$L:$L,$L11635))</f>
        <v/>
      </c>
      <c r="K11635" s="5">
        <f>IF(OR($L11635="",NOT(COUNTIFS($L$2:$L11635,$L11635)=1)),"",SUMIFS($I:$I,$L:$L,$L11635))</f>
        <v/>
      </c>
      <c r="L11635" s="6">
        <f>IF($B11635="","",YEAR($B11635))</f>
        <v/>
      </c>
      <c r="M11635" s="6">
        <f>INT((ROW()-2)/39)+1</f>
        <v/>
      </c>
      <c r="N11635" s="6">
        <f>MOD(ROW()-2,39)+2</f>
        <v/>
      </c>
      <c r="O11635" s="42">
        <f>IF(AND($B11635&lt;&gt;"",$C11635&lt;&gt;"",$B11635&lt;=$C11635),INDEX(Szabalyok!$C:$C,$N11635),"")</f>
        <v/>
      </c>
      <c r="P11635">
        <f>IF(D11635="",P11634,P11634+1)</f>
        <v/>
      </c>
    </row>
    <row r="11636">
      <c r="A11636">
        <f>IF(P11636=P11635,0,P11636)</f>
        <v/>
      </c>
      <c r="B11636" s="41">
        <f>IF($M11636&gt;300,"",IF(OR(INDEX(Bemenet!$E$2:$E$301,$M11636)="",INDEX(Bemenet!$F$2:$F$301,$M11636)=""),"",MAX(INDEX(Bemenet!$E$2:$E$301,$M11636),INDEX(Szabalyok!$A:$A,$N11636))))</f>
        <v/>
      </c>
      <c r="C11636" s="41">
        <f>IF($B11636="","",MIN(INDEX(Bemenet!$F$2:$F$301,$M11636),INDEX(Szabalyok!$B:$B,$N11636)))</f>
        <v/>
      </c>
      <c r="D11636" s="5">
        <f>IF(AND($B11636&lt;&gt;"",$C11636&lt;&gt;"",$B11636&lt;=$C11636),INDEX(Bemenet!$G$2:$G$301,$M11636),"")</f>
        <v/>
      </c>
      <c r="E11636" s="6">
        <f>IF(AND($B11636&lt;&gt;"",$C11636&lt;&gt;"",$B11636&lt;=$C11636),INDEX(Bemenet!$D$2:$D$301,$M11636),"")</f>
        <v/>
      </c>
      <c r="F11636" s="5">
        <f>IF(AND($B11636&lt;&gt;"",$C11636&lt;&gt;"",$B11636&lt;=$C11636),$C11636-$B11636+1,"")</f>
        <v/>
      </c>
      <c r="G11636" s="5">
        <f>IF($F11636="","",$F11636*$D11636)</f>
        <v/>
      </c>
      <c r="H11636" s="42">
        <f>IF($G11636="","",$O11636)</f>
        <v/>
      </c>
      <c r="I11636" s="5">
        <f>IF($G11636="","",$G11636*IF($H11636="",$O11636,$H11636)/100)</f>
        <v/>
      </c>
      <c r="J11636" s="5">
        <f>IF(OR($L11636="",NOT(COUNTIFS($L$2:$L11636,$L11636)=1)),"",SUMIFS($G:$G,$L:$L,$L11636))</f>
        <v/>
      </c>
      <c r="K11636" s="5">
        <f>IF(OR($L11636="",NOT(COUNTIFS($L$2:$L11636,$L11636)=1)),"",SUMIFS($I:$I,$L:$L,$L11636))</f>
        <v/>
      </c>
      <c r="L11636" s="6">
        <f>IF($B11636="","",YEAR($B11636))</f>
        <v/>
      </c>
      <c r="M11636" s="6">
        <f>INT((ROW()-2)/39)+1</f>
        <v/>
      </c>
      <c r="N11636" s="6">
        <f>MOD(ROW()-2,39)+2</f>
        <v/>
      </c>
      <c r="O11636" s="42">
        <f>IF(AND($B11636&lt;&gt;"",$C11636&lt;&gt;"",$B11636&lt;=$C11636),INDEX(Szabalyok!$C:$C,$N11636),"")</f>
        <v/>
      </c>
      <c r="P11636">
        <f>IF(D11636="",P11635,P11635+1)</f>
        <v/>
      </c>
    </row>
    <row r="11637">
      <c r="A11637">
        <f>IF(P11637=P11636,0,P11637)</f>
        <v/>
      </c>
      <c r="B11637" s="41">
        <f>IF($M11637&gt;300,"",IF(OR(INDEX(Bemenet!$E$2:$E$301,$M11637)="",INDEX(Bemenet!$F$2:$F$301,$M11637)=""),"",MAX(INDEX(Bemenet!$E$2:$E$301,$M11637),INDEX(Szabalyok!$A:$A,$N11637))))</f>
        <v/>
      </c>
      <c r="C11637" s="41">
        <f>IF($B11637="","",MIN(INDEX(Bemenet!$F$2:$F$301,$M11637),INDEX(Szabalyok!$B:$B,$N11637)))</f>
        <v/>
      </c>
      <c r="D11637" s="5">
        <f>IF(AND($B11637&lt;&gt;"",$C11637&lt;&gt;"",$B11637&lt;=$C11637),INDEX(Bemenet!$G$2:$G$301,$M11637),"")</f>
        <v/>
      </c>
      <c r="E11637" s="6">
        <f>IF(AND($B11637&lt;&gt;"",$C11637&lt;&gt;"",$B11637&lt;=$C11637),INDEX(Bemenet!$D$2:$D$301,$M11637),"")</f>
        <v/>
      </c>
      <c r="F11637" s="5">
        <f>IF(AND($B11637&lt;&gt;"",$C11637&lt;&gt;"",$B11637&lt;=$C11637),$C11637-$B11637+1,"")</f>
        <v/>
      </c>
      <c r="G11637" s="5">
        <f>IF($F11637="","",$F11637*$D11637)</f>
        <v/>
      </c>
      <c r="H11637" s="42">
        <f>IF($G11637="","",$O11637)</f>
        <v/>
      </c>
      <c r="I11637" s="5">
        <f>IF($G11637="","",$G11637*IF($H11637="",$O11637,$H11637)/100)</f>
        <v/>
      </c>
      <c r="J11637" s="5">
        <f>IF(OR($L11637="",NOT(COUNTIFS($L$2:$L11637,$L11637)=1)),"",SUMIFS($G:$G,$L:$L,$L11637))</f>
        <v/>
      </c>
      <c r="K11637" s="5">
        <f>IF(OR($L11637="",NOT(COUNTIFS($L$2:$L11637,$L11637)=1)),"",SUMIFS($I:$I,$L:$L,$L11637))</f>
        <v/>
      </c>
      <c r="L11637" s="6">
        <f>IF($B11637="","",YEAR($B11637))</f>
        <v/>
      </c>
      <c r="M11637" s="6">
        <f>INT((ROW()-2)/39)+1</f>
        <v/>
      </c>
      <c r="N11637" s="6">
        <f>MOD(ROW()-2,39)+2</f>
        <v/>
      </c>
      <c r="O11637" s="42">
        <f>IF(AND($B11637&lt;&gt;"",$C11637&lt;&gt;"",$B11637&lt;=$C11637),INDEX(Szabalyok!$C:$C,$N11637),"")</f>
        <v/>
      </c>
      <c r="P11637">
        <f>IF(D11637="",P11636,P11636+1)</f>
        <v/>
      </c>
    </row>
    <row r="11638">
      <c r="A11638">
        <f>IF(P11638=P11637,0,P11638)</f>
        <v/>
      </c>
      <c r="B11638" s="41">
        <f>IF($M11638&gt;300,"",IF(OR(INDEX(Bemenet!$E$2:$E$301,$M11638)="",INDEX(Bemenet!$F$2:$F$301,$M11638)=""),"",MAX(INDEX(Bemenet!$E$2:$E$301,$M11638),INDEX(Szabalyok!$A:$A,$N11638))))</f>
        <v/>
      </c>
      <c r="C11638" s="41">
        <f>IF($B11638="","",MIN(INDEX(Bemenet!$F$2:$F$301,$M11638),INDEX(Szabalyok!$B:$B,$N11638)))</f>
        <v/>
      </c>
      <c r="D11638" s="5">
        <f>IF(AND($B11638&lt;&gt;"",$C11638&lt;&gt;"",$B11638&lt;=$C11638),INDEX(Bemenet!$G$2:$G$301,$M11638),"")</f>
        <v/>
      </c>
      <c r="E11638" s="6">
        <f>IF(AND($B11638&lt;&gt;"",$C11638&lt;&gt;"",$B11638&lt;=$C11638),INDEX(Bemenet!$D$2:$D$301,$M11638),"")</f>
        <v/>
      </c>
      <c r="F11638" s="5">
        <f>IF(AND($B11638&lt;&gt;"",$C11638&lt;&gt;"",$B11638&lt;=$C11638),$C11638-$B11638+1,"")</f>
        <v/>
      </c>
      <c r="G11638" s="5">
        <f>IF($F11638="","",$F11638*$D11638)</f>
        <v/>
      </c>
      <c r="H11638" s="42">
        <f>IF($G11638="","",$O11638)</f>
        <v/>
      </c>
      <c r="I11638" s="5">
        <f>IF($G11638="","",$G11638*IF($H11638="",$O11638,$H11638)/100)</f>
        <v/>
      </c>
      <c r="J11638" s="5">
        <f>IF(OR($L11638="",NOT(COUNTIFS($L$2:$L11638,$L11638)=1)),"",SUMIFS($G:$G,$L:$L,$L11638))</f>
        <v/>
      </c>
      <c r="K11638" s="5">
        <f>IF(OR($L11638="",NOT(COUNTIFS($L$2:$L11638,$L11638)=1)),"",SUMIFS($I:$I,$L:$L,$L11638))</f>
        <v/>
      </c>
      <c r="L11638" s="6">
        <f>IF($B11638="","",YEAR($B11638))</f>
        <v/>
      </c>
      <c r="M11638" s="6">
        <f>INT((ROW()-2)/39)+1</f>
        <v/>
      </c>
      <c r="N11638" s="6">
        <f>MOD(ROW()-2,39)+2</f>
        <v/>
      </c>
      <c r="O11638" s="42">
        <f>IF(AND($B11638&lt;&gt;"",$C11638&lt;&gt;"",$B11638&lt;=$C11638),INDEX(Szabalyok!$C:$C,$N11638),"")</f>
        <v/>
      </c>
      <c r="P11638">
        <f>IF(D11638="",P11637,P11637+1)</f>
        <v/>
      </c>
    </row>
    <row r="11639">
      <c r="A11639">
        <f>IF(P11639=P11638,0,P11639)</f>
        <v/>
      </c>
      <c r="B11639" s="41">
        <f>IF($M11639&gt;300,"",IF(OR(INDEX(Bemenet!$E$2:$E$301,$M11639)="",INDEX(Bemenet!$F$2:$F$301,$M11639)=""),"",MAX(INDEX(Bemenet!$E$2:$E$301,$M11639),INDEX(Szabalyok!$A:$A,$N11639))))</f>
        <v/>
      </c>
      <c r="C11639" s="41">
        <f>IF($B11639="","",MIN(INDEX(Bemenet!$F$2:$F$301,$M11639),INDEX(Szabalyok!$B:$B,$N11639)))</f>
        <v/>
      </c>
      <c r="D11639" s="5">
        <f>IF(AND($B11639&lt;&gt;"",$C11639&lt;&gt;"",$B11639&lt;=$C11639),INDEX(Bemenet!$G$2:$G$301,$M11639),"")</f>
        <v/>
      </c>
      <c r="E11639" s="6">
        <f>IF(AND($B11639&lt;&gt;"",$C11639&lt;&gt;"",$B11639&lt;=$C11639),INDEX(Bemenet!$D$2:$D$301,$M11639),"")</f>
        <v/>
      </c>
      <c r="F11639" s="5">
        <f>IF(AND($B11639&lt;&gt;"",$C11639&lt;&gt;"",$B11639&lt;=$C11639),$C11639-$B11639+1,"")</f>
        <v/>
      </c>
      <c r="G11639" s="5">
        <f>IF($F11639="","",$F11639*$D11639)</f>
        <v/>
      </c>
      <c r="H11639" s="42">
        <f>IF($G11639="","",$O11639)</f>
        <v/>
      </c>
      <c r="I11639" s="5">
        <f>IF($G11639="","",$G11639*IF($H11639="",$O11639,$H11639)/100)</f>
        <v/>
      </c>
      <c r="J11639" s="5">
        <f>IF(OR($L11639="",NOT(COUNTIFS($L$2:$L11639,$L11639)=1)),"",SUMIFS($G:$G,$L:$L,$L11639))</f>
        <v/>
      </c>
      <c r="K11639" s="5">
        <f>IF(OR($L11639="",NOT(COUNTIFS($L$2:$L11639,$L11639)=1)),"",SUMIFS($I:$I,$L:$L,$L11639))</f>
        <v/>
      </c>
      <c r="L11639" s="6">
        <f>IF($B11639="","",YEAR($B11639))</f>
        <v/>
      </c>
      <c r="M11639" s="6">
        <f>INT((ROW()-2)/39)+1</f>
        <v/>
      </c>
      <c r="N11639" s="6">
        <f>MOD(ROW()-2,39)+2</f>
        <v/>
      </c>
      <c r="O11639" s="42">
        <f>IF(AND($B11639&lt;&gt;"",$C11639&lt;&gt;"",$B11639&lt;=$C11639),INDEX(Szabalyok!$C:$C,$N11639),"")</f>
        <v/>
      </c>
      <c r="P11639">
        <f>IF(D11639="",P11638,P11638+1)</f>
        <v/>
      </c>
    </row>
    <row r="11640">
      <c r="A11640">
        <f>IF(P11640=P11639,0,P11640)</f>
        <v/>
      </c>
      <c r="B11640" s="41">
        <f>IF($M11640&gt;300,"",IF(OR(INDEX(Bemenet!$E$2:$E$301,$M11640)="",INDEX(Bemenet!$F$2:$F$301,$M11640)=""),"",MAX(INDEX(Bemenet!$E$2:$E$301,$M11640),INDEX(Szabalyok!$A:$A,$N11640))))</f>
        <v/>
      </c>
      <c r="C11640" s="41">
        <f>IF($B11640="","",MIN(INDEX(Bemenet!$F$2:$F$301,$M11640),INDEX(Szabalyok!$B:$B,$N11640)))</f>
        <v/>
      </c>
      <c r="D11640" s="5">
        <f>IF(AND($B11640&lt;&gt;"",$C11640&lt;&gt;"",$B11640&lt;=$C11640),INDEX(Bemenet!$G$2:$G$301,$M11640),"")</f>
        <v/>
      </c>
      <c r="E11640" s="6">
        <f>IF(AND($B11640&lt;&gt;"",$C11640&lt;&gt;"",$B11640&lt;=$C11640),INDEX(Bemenet!$D$2:$D$301,$M11640),"")</f>
        <v/>
      </c>
      <c r="F11640" s="5">
        <f>IF(AND($B11640&lt;&gt;"",$C11640&lt;&gt;"",$B11640&lt;=$C11640),$C11640-$B11640+1,"")</f>
        <v/>
      </c>
      <c r="G11640" s="5">
        <f>IF($F11640="","",$F11640*$D11640)</f>
        <v/>
      </c>
      <c r="H11640" s="42">
        <f>IF($G11640="","",$O11640)</f>
        <v/>
      </c>
      <c r="I11640" s="5">
        <f>IF($G11640="","",$G11640*IF($H11640="",$O11640,$H11640)/100)</f>
        <v/>
      </c>
      <c r="J11640" s="5">
        <f>IF(OR($L11640="",NOT(COUNTIFS($L$2:$L11640,$L11640)=1)),"",SUMIFS($G:$G,$L:$L,$L11640))</f>
        <v/>
      </c>
      <c r="K11640" s="5">
        <f>IF(OR($L11640="",NOT(COUNTIFS($L$2:$L11640,$L11640)=1)),"",SUMIFS($I:$I,$L:$L,$L11640))</f>
        <v/>
      </c>
      <c r="L11640" s="6">
        <f>IF($B11640="","",YEAR($B11640))</f>
        <v/>
      </c>
      <c r="M11640" s="6">
        <f>INT((ROW()-2)/39)+1</f>
        <v/>
      </c>
      <c r="N11640" s="6">
        <f>MOD(ROW()-2,39)+2</f>
        <v/>
      </c>
      <c r="O11640" s="42">
        <f>IF(AND($B11640&lt;&gt;"",$C11640&lt;&gt;"",$B11640&lt;=$C11640),INDEX(Szabalyok!$C:$C,$N11640),"")</f>
        <v/>
      </c>
      <c r="P11640">
        <f>IF(D11640="",P11639,P11639+1)</f>
        <v/>
      </c>
    </row>
    <row r="11641">
      <c r="A11641">
        <f>IF(P11641=P11640,0,P11641)</f>
        <v/>
      </c>
      <c r="B11641" s="41">
        <f>IF($M11641&gt;300,"",IF(OR(INDEX(Bemenet!$E$2:$E$301,$M11641)="",INDEX(Bemenet!$F$2:$F$301,$M11641)=""),"",MAX(INDEX(Bemenet!$E$2:$E$301,$M11641),INDEX(Szabalyok!$A:$A,$N11641))))</f>
        <v/>
      </c>
      <c r="C11641" s="41">
        <f>IF($B11641="","",MIN(INDEX(Bemenet!$F$2:$F$301,$M11641),INDEX(Szabalyok!$B:$B,$N11641)))</f>
        <v/>
      </c>
      <c r="D11641" s="5">
        <f>IF(AND($B11641&lt;&gt;"",$C11641&lt;&gt;"",$B11641&lt;=$C11641),INDEX(Bemenet!$G$2:$G$301,$M11641),"")</f>
        <v/>
      </c>
      <c r="E11641" s="6">
        <f>IF(AND($B11641&lt;&gt;"",$C11641&lt;&gt;"",$B11641&lt;=$C11641),INDEX(Bemenet!$D$2:$D$301,$M11641),"")</f>
        <v/>
      </c>
      <c r="F11641" s="5">
        <f>IF(AND($B11641&lt;&gt;"",$C11641&lt;&gt;"",$B11641&lt;=$C11641),$C11641-$B11641+1,"")</f>
        <v/>
      </c>
      <c r="G11641" s="5">
        <f>IF($F11641="","",$F11641*$D11641)</f>
        <v/>
      </c>
      <c r="H11641" s="42">
        <f>IF($G11641="","",$O11641)</f>
        <v/>
      </c>
      <c r="I11641" s="5">
        <f>IF($G11641="","",$G11641*IF($H11641="",$O11641,$H11641)/100)</f>
        <v/>
      </c>
      <c r="J11641" s="5">
        <f>IF(OR($L11641="",NOT(COUNTIFS($L$2:$L11641,$L11641)=1)),"",SUMIFS($G:$G,$L:$L,$L11641))</f>
        <v/>
      </c>
      <c r="K11641" s="5">
        <f>IF(OR($L11641="",NOT(COUNTIFS($L$2:$L11641,$L11641)=1)),"",SUMIFS($I:$I,$L:$L,$L11641))</f>
        <v/>
      </c>
      <c r="L11641" s="6">
        <f>IF($B11641="","",YEAR($B11641))</f>
        <v/>
      </c>
      <c r="M11641" s="6">
        <f>INT((ROW()-2)/39)+1</f>
        <v/>
      </c>
      <c r="N11641" s="6">
        <f>MOD(ROW()-2,39)+2</f>
        <v/>
      </c>
      <c r="O11641" s="42">
        <f>IF(AND($B11641&lt;&gt;"",$C11641&lt;&gt;"",$B11641&lt;=$C11641),INDEX(Szabalyok!$C:$C,$N11641),"")</f>
        <v/>
      </c>
      <c r="P11641">
        <f>IF(D11641="",P11640,P11640+1)</f>
        <v/>
      </c>
    </row>
    <row r="11642">
      <c r="A11642">
        <f>IF(P11642=P11641,0,P11642)</f>
        <v/>
      </c>
      <c r="B11642" s="41">
        <f>IF($M11642&gt;300,"",IF(OR(INDEX(Bemenet!$E$2:$E$301,$M11642)="",INDEX(Bemenet!$F$2:$F$301,$M11642)=""),"",MAX(INDEX(Bemenet!$E$2:$E$301,$M11642),INDEX(Szabalyok!$A:$A,$N11642))))</f>
        <v/>
      </c>
      <c r="C11642" s="41">
        <f>IF($B11642="","",MIN(INDEX(Bemenet!$F$2:$F$301,$M11642),INDEX(Szabalyok!$B:$B,$N11642)))</f>
        <v/>
      </c>
      <c r="D11642" s="5">
        <f>IF(AND($B11642&lt;&gt;"",$C11642&lt;&gt;"",$B11642&lt;=$C11642),INDEX(Bemenet!$G$2:$G$301,$M11642),"")</f>
        <v/>
      </c>
      <c r="E11642" s="6">
        <f>IF(AND($B11642&lt;&gt;"",$C11642&lt;&gt;"",$B11642&lt;=$C11642),INDEX(Bemenet!$D$2:$D$301,$M11642),"")</f>
        <v/>
      </c>
      <c r="F11642" s="5">
        <f>IF(AND($B11642&lt;&gt;"",$C11642&lt;&gt;"",$B11642&lt;=$C11642),$C11642-$B11642+1,"")</f>
        <v/>
      </c>
      <c r="G11642" s="5">
        <f>IF($F11642="","",$F11642*$D11642)</f>
        <v/>
      </c>
      <c r="H11642" s="42">
        <f>IF($G11642="","",$O11642)</f>
        <v/>
      </c>
      <c r="I11642" s="5">
        <f>IF($G11642="","",$G11642*IF($H11642="",$O11642,$H11642)/100)</f>
        <v/>
      </c>
      <c r="J11642" s="5">
        <f>IF(OR($L11642="",NOT(COUNTIFS($L$2:$L11642,$L11642)=1)),"",SUMIFS($G:$G,$L:$L,$L11642))</f>
        <v/>
      </c>
      <c r="K11642" s="5">
        <f>IF(OR($L11642="",NOT(COUNTIFS($L$2:$L11642,$L11642)=1)),"",SUMIFS($I:$I,$L:$L,$L11642))</f>
        <v/>
      </c>
      <c r="L11642" s="6">
        <f>IF($B11642="","",YEAR($B11642))</f>
        <v/>
      </c>
      <c r="M11642" s="6">
        <f>INT((ROW()-2)/39)+1</f>
        <v/>
      </c>
      <c r="N11642" s="6">
        <f>MOD(ROW()-2,39)+2</f>
        <v/>
      </c>
      <c r="O11642" s="42">
        <f>IF(AND($B11642&lt;&gt;"",$C11642&lt;&gt;"",$B11642&lt;=$C11642),INDEX(Szabalyok!$C:$C,$N11642),"")</f>
        <v/>
      </c>
      <c r="P11642">
        <f>IF(D11642="",P11641,P11641+1)</f>
        <v/>
      </c>
    </row>
    <row r="11643">
      <c r="A11643">
        <f>IF(P11643=P11642,0,P11643)</f>
        <v/>
      </c>
      <c r="B11643" s="41">
        <f>IF($M11643&gt;300,"",IF(OR(INDEX(Bemenet!$E$2:$E$301,$M11643)="",INDEX(Bemenet!$F$2:$F$301,$M11643)=""),"",MAX(INDEX(Bemenet!$E$2:$E$301,$M11643),INDEX(Szabalyok!$A:$A,$N11643))))</f>
        <v/>
      </c>
      <c r="C11643" s="41">
        <f>IF($B11643="","",MIN(INDEX(Bemenet!$F$2:$F$301,$M11643),INDEX(Szabalyok!$B:$B,$N11643)))</f>
        <v/>
      </c>
      <c r="D11643" s="5">
        <f>IF(AND($B11643&lt;&gt;"",$C11643&lt;&gt;"",$B11643&lt;=$C11643),INDEX(Bemenet!$G$2:$G$301,$M11643),"")</f>
        <v/>
      </c>
      <c r="E11643" s="6">
        <f>IF(AND($B11643&lt;&gt;"",$C11643&lt;&gt;"",$B11643&lt;=$C11643),INDEX(Bemenet!$D$2:$D$301,$M11643),"")</f>
        <v/>
      </c>
      <c r="F11643" s="5">
        <f>IF(AND($B11643&lt;&gt;"",$C11643&lt;&gt;"",$B11643&lt;=$C11643),$C11643-$B11643+1,"")</f>
        <v/>
      </c>
      <c r="G11643" s="5">
        <f>IF($F11643="","",$F11643*$D11643)</f>
        <v/>
      </c>
      <c r="H11643" s="42">
        <f>IF($G11643="","",$O11643)</f>
        <v/>
      </c>
      <c r="I11643" s="5">
        <f>IF($G11643="","",$G11643*IF($H11643="",$O11643,$H11643)/100)</f>
        <v/>
      </c>
      <c r="J11643" s="5">
        <f>IF(OR($L11643="",NOT(COUNTIFS($L$2:$L11643,$L11643)=1)),"",SUMIFS($G:$G,$L:$L,$L11643))</f>
        <v/>
      </c>
      <c r="K11643" s="5">
        <f>IF(OR($L11643="",NOT(COUNTIFS($L$2:$L11643,$L11643)=1)),"",SUMIFS($I:$I,$L:$L,$L11643))</f>
        <v/>
      </c>
      <c r="L11643" s="6">
        <f>IF($B11643="","",YEAR($B11643))</f>
        <v/>
      </c>
      <c r="M11643" s="6">
        <f>INT((ROW()-2)/39)+1</f>
        <v/>
      </c>
      <c r="N11643" s="6">
        <f>MOD(ROW()-2,39)+2</f>
        <v/>
      </c>
      <c r="O11643" s="42">
        <f>IF(AND($B11643&lt;&gt;"",$C11643&lt;&gt;"",$B11643&lt;=$C11643),INDEX(Szabalyok!$C:$C,$N11643),"")</f>
        <v/>
      </c>
      <c r="P11643">
        <f>IF(D11643="",P11642,P11642+1)</f>
        <v/>
      </c>
    </row>
    <row r="11644">
      <c r="A11644">
        <f>IF(P11644=P11643,0,P11644)</f>
        <v/>
      </c>
      <c r="B11644" s="41">
        <f>IF($M11644&gt;300,"",IF(OR(INDEX(Bemenet!$E$2:$E$301,$M11644)="",INDEX(Bemenet!$F$2:$F$301,$M11644)=""),"",MAX(INDEX(Bemenet!$E$2:$E$301,$M11644),INDEX(Szabalyok!$A:$A,$N11644))))</f>
        <v/>
      </c>
      <c r="C11644" s="41">
        <f>IF($B11644="","",MIN(INDEX(Bemenet!$F$2:$F$301,$M11644),INDEX(Szabalyok!$B:$B,$N11644)))</f>
        <v/>
      </c>
      <c r="D11644" s="5">
        <f>IF(AND($B11644&lt;&gt;"",$C11644&lt;&gt;"",$B11644&lt;=$C11644),INDEX(Bemenet!$G$2:$G$301,$M11644),"")</f>
        <v/>
      </c>
      <c r="E11644" s="6">
        <f>IF(AND($B11644&lt;&gt;"",$C11644&lt;&gt;"",$B11644&lt;=$C11644),INDEX(Bemenet!$D$2:$D$301,$M11644),"")</f>
        <v/>
      </c>
      <c r="F11644" s="5">
        <f>IF(AND($B11644&lt;&gt;"",$C11644&lt;&gt;"",$B11644&lt;=$C11644),$C11644-$B11644+1,"")</f>
        <v/>
      </c>
      <c r="G11644" s="5">
        <f>IF($F11644="","",$F11644*$D11644)</f>
        <v/>
      </c>
      <c r="H11644" s="42">
        <f>IF($G11644="","",$O11644)</f>
        <v/>
      </c>
      <c r="I11644" s="5">
        <f>IF($G11644="","",$G11644*IF($H11644="",$O11644,$H11644)/100)</f>
        <v/>
      </c>
      <c r="J11644" s="5">
        <f>IF(OR($L11644="",NOT(COUNTIFS($L$2:$L11644,$L11644)=1)),"",SUMIFS($G:$G,$L:$L,$L11644))</f>
        <v/>
      </c>
      <c r="K11644" s="5">
        <f>IF(OR($L11644="",NOT(COUNTIFS($L$2:$L11644,$L11644)=1)),"",SUMIFS($I:$I,$L:$L,$L11644))</f>
        <v/>
      </c>
      <c r="L11644" s="6">
        <f>IF($B11644="","",YEAR($B11644))</f>
        <v/>
      </c>
      <c r="M11644" s="6">
        <f>INT((ROW()-2)/39)+1</f>
        <v/>
      </c>
      <c r="N11644" s="6">
        <f>MOD(ROW()-2,39)+2</f>
        <v/>
      </c>
      <c r="O11644" s="42">
        <f>IF(AND($B11644&lt;&gt;"",$C11644&lt;&gt;"",$B11644&lt;=$C11644),INDEX(Szabalyok!$C:$C,$N11644),"")</f>
        <v/>
      </c>
      <c r="P11644">
        <f>IF(D11644="",P11643,P11643+1)</f>
        <v/>
      </c>
    </row>
    <row r="11645">
      <c r="A11645">
        <f>IF(P11645=P11644,0,P11645)</f>
        <v/>
      </c>
      <c r="B11645" s="41">
        <f>IF($M11645&gt;300,"",IF(OR(INDEX(Bemenet!$E$2:$E$301,$M11645)="",INDEX(Bemenet!$F$2:$F$301,$M11645)=""),"",MAX(INDEX(Bemenet!$E$2:$E$301,$M11645),INDEX(Szabalyok!$A:$A,$N11645))))</f>
        <v/>
      </c>
      <c r="C11645" s="41">
        <f>IF($B11645="","",MIN(INDEX(Bemenet!$F$2:$F$301,$M11645),INDEX(Szabalyok!$B:$B,$N11645)))</f>
        <v/>
      </c>
      <c r="D11645" s="5">
        <f>IF(AND($B11645&lt;&gt;"",$C11645&lt;&gt;"",$B11645&lt;=$C11645),INDEX(Bemenet!$G$2:$G$301,$M11645),"")</f>
        <v/>
      </c>
      <c r="E11645" s="6">
        <f>IF(AND($B11645&lt;&gt;"",$C11645&lt;&gt;"",$B11645&lt;=$C11645),INDEX(Bemenet!$D$2:$D$301,$M11645),"")</f>
        <v/>
      </c>
      <c r="F11645" s="5">
        <f>IF(AND($B11645&lt;&gt;"",$C11645&lt;&gt;"",$B11645&lt;=$C11645),$C11645-$B11645+1,"")</f>
        <v/>
      </c>
      <c r="G11645" s="5">
        <f>IF($F11645="","",$F11645*$D11645)</f>
        <v/>
      </c>
      <c r="H11645" s="42">
        <f>IF($G11645="","",$O11645)</f>
        <v/>
      </c>
      <c r="I11645" s="5">
        <f>IF($G11645="","",$G11645*IF($H11645="",$O11645,$H11645)/100)</f>
        <v/>
      </c>
      <c r="J11645" s="5">
        <f>IF(OR($L11645="",NOT(COUNTIFS($L$2:$L11645,$L11645)=1)),"",SUMIFS($G:$G,$L:$L,$L11645))</f>
        <v/>
      </c>
      <c r="K11645" s="5">
        <f>IF(OR($L11645="",NOT(COUNTIFS($L$2:$L11645,$L11645)=1)),"",SUMIFS($I:$I,$L:$L,$L11645))</f>
        <v/>
      </c>
      <c r="L11645" s="6">
        <f>IF($B11645="","",YEAR($B11645))</f>
        <v/>
      </c>
      <c r="M11645" s="6">
        <f>INT((ROW()-2)/39)+1</f>
        <v/>
      </c>
      <c r="N11645" s="6">
        <f>MOD(ROW()-2,39)+2</f>
        <v/>
      </c>
      <c r="O11645" s="42">
        <f>IF(AND($B11645&lt;&gt;"",$C11645&lt;&gt;"",$B11645&lt;=$C11645),INDEX(Szabalyok!$C:$C,$N11645),"")</f>
        <v/>
      </c>
      <c r="P11645">
        <f>IF(D11645="",P11644,P11644+1)</f>
        <v/>
      </c>
    </row>
    <row r="11646">
      <c r="A11646">
        <f>IF(P11646=P11645,0,P11646)</f>
        <v/>
      </c>
      <c r="B11646" s="41">
        <f>IF($M11646&gt;300,"",IF(OR(INDEX(Bemenet!$E$2:$E$301,$M11646)="",INDEX(Bemenet!$F$2:$F$301,$M11646)=""),"",MAX(INDEX(Bemenet!$E$2:$E$301,$M11646),INDEX(Szabalyok!$A:$A,$N11646))))</f>
        <v/>
      </c>
      <c r="C11646" s="41">
        <f>IF($B11646="","",MIN(INDEX(Bemenet!$F$2:$F$301,$M11646),INDEX(Szabalyok!$B:$B,$N11646)))</f>
        <v/>
      </c>
      <c r="D11646" s="5">
        <f>IF(AND($B11646&lt;&gt;"",$C11646&lt;&gt;"",$B11646&lt;=$C11646),INDEX(Bemenet!$G$2:$G$301,$M11646),"")</f>
        <v/>
      </c>
      <c r="E11646" s="6">
        <f>IF(AND($B11646&lt;&gt;"",$C11646&lt;&gt;"",$B11646&lt;=$C11646),INDEX(Bemenet!$D$2:$D$301,$M11646),"")</f>
        <v/>
      </c>
      <c r="F11646" s="5">
        <f>IF(AND($B11646&lt;&gt;"",$C11646&lt;&gt;"",$B11646&lt;=$C11646),$C11646-$B11646+1,"")</f>
        <v/>
      </c>
      <c r="G11646" s="5">
        <f>IF($F11646="","",$F11646*$D11646)</f>
        <v/>
      </c>
      <c r="H11646" s="42">
        <f>IF($G11646="","",$O11646)</f>
        <v/>
      </c>
      <c r="I11646" s="5">
        <f>IF($G11646="","",$G11646*IF($H11646="",$O11646,$H11646)/100)</f>
        <v/>
      </c>
      <c r="J11646" s="5">
        <f>IF(OR($L11646="",NOT(COUNTIFS($L$2:$L11646,$L11646)=1)),"",SUMIFS($G:$G,$L:$L,$L11646))</f>
        <v/>
      </c>
      <c r="K11646" s="5">
        <f>IF(OR($L11646="",NOT(COUNTIFS($L$2:$L11646,$L11646)=1)),"",SUMIFS($I:$I,$L:$L,$L11646))</f>
        <v/>
      </c>
      <c r="L11646" s="6">
        <f>IF($B11646="","",YEAR($B11646))</f>
        <v/>
      </c>
      <c r="M11646" s="6">
        <f>INT((ROW()-2)/39)+1</f>
        <v/>
      </c>
      <c r="N11646" s="6">
        <f>MOD(ROW()-2,39)+2</f>
        <v/>
      </c>
      <c r="O11646" s="42">
        <f>IF(AND($B11646&lt;&gt;"",$C11646&lt;&gt;"",$B11646&lt;=$C11646),INDEX(Szabalyok!$C:$C,$N11646),"")</f>
        <v/>
      </c>
      <c r="P11646">
        <f>IF(D11646="",P11645,P11645+1)</f>
        <v/>
      </c>
    </row>
    <row r="11647">
      <c r="A11647">
        <f>IF(P11647=P11646,0,P11647)</f>
        <v/>
      </c>
      <c r="B11647" s="41">
        <f>IF($M11647&gt;300,"",IF(OR(INDEX(Bemenet!$E$2:$E$301,$M11647)="",INDEX(Bemenet!$F$2:$F$301,$M11647)=""),"",MAX(INDEX(Bemenet!$E$2:$E$301,$M11647),INDEX(Szabalyok!$A:$A,$N11647))))</f>
        <v/>
      </c>
      <c r="C11647" s="41">
        <f>IF($B11647="","",MIN(INDEX(Bemenet!$F$2:$F$301,$M11647),INDEX(Szabalyok!$B:$B,$N11647)))</f>
        <v/>
      </c>
      <c r="D11647" s="5">
        <f>IF(AND($B11647&lt;&gt;"",$C11647&lt;&gt;"",$B11647&lt;=$C11647),INDEX(Bemenet!$G$2:$G$301,$M11647),"")</f>
        <v/>
      </c>
      <c r="E11647" s="6">
        <f>IF(AND($B11647&lt;&gt;"",$C11647&lt;&gt;"",$B11647&lt;=$C11647),INDEX(Bemenet!$D$2:$D$301,$M11647),"")</f>
        <v/>
      </c>
      <c r="F11647" s="5">
        <f>IF(AND($B11647&lt;&gt;"",$C11647&lt;&gt;"",$B11647&lt;=$C11647),$C11647-$B11647+1,"")</f>
        <v/>
      </c>
      <c r="G11647" s="5">
        <f>IF($F11647="","",$F11647*$D11647)</f>
        <v/>
      </c>
      <c r="H11647" s="42">
        <f>IF($G11647="","",$O11647)</f>
        <v/>
      </c>
      <c r="I11647" s="5">
        <f>IF($G11647="","",$G11647*IF($H11647="",$O11647,$H11647)/100)</f>
        <v/>
      </c>
      <c r="J11647" s="5">
        <f>IF(OR($L11647="",NOT(COUNTIFS($L$2:$L11647,$L11647)=1)),"",SUMIFS($G:$G,$L:$L,$L11647))</f>
        <v/>
      </c>
      <c r="K11647" s="5">
        <f>IF(OR($L11647="",NOT(COUNTIFS($L$2:$L11647,$L11647)=1)),"",SUMIFS($I:$I,$L:$L,$L11647))</f>
        <v/>
      </c>
      <c r="L11647" s="6">
        <f>IF($B11647="","",YEAR($B11647))</f>
        <v/>
      </c>
      <c r="M11647" s="6">
        <f>INT((ROW()-2)/39)+1</f>
        <v/>
      </c>
      <c r="N11647" s="6">
        <f>MOD(ROW()-2,39)+2</f>
        <v/>
      </c>
      <c r="O11647" s="42">
        <f>IF(AND($B11647&lt;&gt;"",$C11647&lt;&gt;"",$B11647&lt;=$C11647),INDEX(Szabalyok!$C:$C,$N11647),"")</f>
        <v/>
      </c>
      <c r="P11647">
        <f>IF(D11647="",P11646,P11646+1)</f>
        <v/>
      </c>
    </row>
    <row r="11648">
      <c r="A11648">
        <f>IF(P11648=P11647,0,P11648)</f>
        <v/>
      </c>
      <c r="B11648" s="41">
        <f>IF($M11648&gt;300,"",IF(OR(INDEX(Bemenet!$E$2:$E$301,$M11648)="",INDEX(Bemenet!$F$2:$F$301,$M11648)=""),"",MAX(INDEX(Bemenet!$E$2:$E$301,$M11648),INDEX(Szabalyok!$A:$A,$N11648))))</f>
        <v/>
      </c>
      <c r="C11648" s="41">
        <f>IF($B11648="","",MIN(INDEX(Bemenet!$F$2:$F$301,$M11648),INDEX(Szabalyok!$B:$B,$N11648)))</f>
        <v/>
      </c>
      <c r="D11648" s="5">
        <f>IF(AND($B11648&lt;&gt;"",$C11648&lt;&gt;"",$B11648&lt;=$C11648),INDEX(Bemenet!$G$2:$G$301,$M11648),"")</f>
        <v/>
      </c>
      <c r="E11648" s="6">
        <f>IF(AND($B11648&lt;&gt;"",$C11648&lt;&gt;"",$B11648&lt;=$C11648),INDEX(Bemenet!$D$2:$D$301,$M11648),"")</f>
        <v/>
      </c>
      <c r="F11648" s="5">
        <f>IF(AND($B11648&lt;&gt;"",$C11648&lt;&gt;"",$B11648&lt;=$C11648),$C11648-$B11648+1,"")</f>
        <v/>
      </c>
      <c r="G11648" s="5">
        <f>IF($F11648="","",$F11648*$D11648)</f>
        <v/>
      </c>
      <c r="H11648" s="42">
        <f>IF($G11648="","",$O11648)</f>
        <v/>
      </c>
      <c r="I11648" s="5">
        <f>IF($G11648="","",$G11648*IF($H11648="",$O11648,$H11648)/100)</f>
        <v/>
      </c>
      <c r="J11648" s="5">
        <f>IF(OR($L11648="",NOT(COUNTIFS($L$2:$L11648,$L11648)=1)),"",SUMIFS($G:$G,$L:$L,$L11648))</f>
        <v/>
      </c>
      <c r="K11648" s="5">
        <f>IF(OR($L11648="",NOT(COUNTIFS($L$2:$L11648,$L11648)=1)),"",SUMIFS($I:$I,$L:$L,$L11648))</f>
        <v/>
      </c>
      <c r="L11648" s="6">
        <f>IF($B11648="","",YEAR($B11648))</f>
        <v/>
      </c>
      <c r="M11648" s="6">
        <f>INT((ROW()-2)/39)+1</f>
        <v/>
      </c>
      <c r="N11648" s="6">
        <f>MOD(ROW()-2,39)+2</f>
        <v/>
      </c>
      <c r="O11648" s="42">
        <f>IF(AND($B11648&lt;&gt;"",$C11648&lt;&gt;"",$B11648&lt;=$C11648),INDEX(Szabalyok!$C:$C,$N11648),"")</f>
        <v/>
      </c>
      <c r="P11648">
        <f>IF(D11648="",P11647,P11647+1)</f>
        <v/>
      </c>
    </row>
    <row r="11649">
      <c r="A11649">
        <f>IF(P11649=P11648,0,P11649)</f>
        <v/>
      </c>
      <c r="B11649" s="41">
        <f>IF($M11649&gt;300,"",IF(OR(INDEX(Bemenet!$E$2:$E$301,$M11649)="",INDEX(Bemenet!$F$2:$F$301,$M11649)=""),"",MAX(INDEX(Bemenet!$E$2:$E$301,$M11649),INDEX(Szabalyok!$A:$A,$N11649))))</f>
        <v/>
      </c>
      <c r="C11649" s="41">
        <f>IF($B11649="","",MIN(INDEX(Bemenet!$F$2:$F$301,$M11649),INDEX(Szabalyok!$B:$B,$N11649)))</f>
        <v/>
      </c>
      <c r="D11649" s="5">
        <f>IF(AND($B11649&lt;&gt;"",$C11649&lt;&gt;"",$B11649&lt;=$C11649),INDEX(Bemenet!$G$2:$G$301,$M11649),"")</f>
        <v/>
      </c>
      <c r="E11649" s="6">
        <f>IF(AND($B11649&lt;&gt;"",$C11649&lt;&gt;"",$B11649&lt;=$C11649),INDEX(Bemenet!$D$2:$D$301,$M11649),"")</f>
        <v/>
      </c>
      <c r="F11649" s="5">
        <f>IF(AND($B11649&lt;&gt;"",$C11649&lt;&gt;"",$B11649&lt;=$C11649),$C11649-$B11649+1,"")</f>
        <v/>
      </c>
      <c r="G11649" s="5">
        <f>IF($F11649="","",$F11649*$D11649)</f>
        <v/>
      </c>
      <c r="H11649" s="42">
        <f>IF($G11649="","",$O11649)</f>
        <v/>
      </c>
      <c r="I11649" s="5">
        <f>IF($G11649="","",$G11649*IF($H11649="",$O11649,$H11649)/100)</f>
        <v/>
      </c>
      <c r="J11649" s="5">
        <f>IF(OR($L11649="",NOT(COUNTIFS($L$2:$L11649,$L11649)=1)),"",SUMIFS($G:$G,$L:$L,$L11649))</f>
        <v/>
      </c>
      <c r="K11649" s="5">
        <f>IF(OR($L11649="",NOT(COUNTIFS($L$2:$L11649,$L11649)=1)),"",SUMIFS($I:$I,$L:$L,$L11649))</f>
        <v/>
      </c>
      <c r="L11649" s="6">
        <f>IF($B11649="","",YEAR($B11649))</f>
        <v/>
      </c>
      <c r="M11649" s="6">
        <f>INT((ROW()-2)/39)+1</f>
        <v/>
      </c>
      <c r="N11649" s="6">
        <f>MOD(ROW()-2,39)+2</f>
        <v/>
      </c>
      <c r="O11649" s="42">
        <f>IF(AND($B11649&lt;&gt;"",$C11649&lt;&gt;"",$B11649&lt;=$C11649),INDEX(Szabalyok!$C:$C,$N11649),"")</f>
        <v/>
      </c>
      <c r="P11649">
        <f>IF(D11649="",P11648,P11648+1)</f>
        <v/>
      </c>
    </row>
    <row r="11650">
      <c r="A11650">
        <f>IF(P11650=P11649,0,P11650)</f>
        <v/>
      </c>
      <c r="B11650" s="41">
        <f>IF($M11650&gt;300,"",IF(OR(INDEX(Bemenet!$E$2:$E$301,$M11650)="",INDEX(Bemenet!$F$2:$F$301,$M11650)=""),"",MAX(INDEX(Bemenet!$E$2:$E$301,$M11650),INDEX(Szabalyok!$A:$A,$N11650))))</f>
        <v/>
      </c>
      <c r="C11650" s="41">
        <f>IF($B11650="","",MIN(INDEX(Bemenet!$F$2:$F$301,$M11650),INDEX(Szabalyok!$B:$B,$N11650)))</f>
        <v/>
      </c>
      <c r="D11650" s="5">
        <f>IF(AND($B11650&lt;&gt;"",$C11650&lt;&gt;"",$B11650&lt;=$C11650),INDEX(Bemenet!$G$2:$G$301,$M11650),"")</f>
        <v/>
      </c>
      <c r="E11650" s="6">
        <f>IF(AND($B11650&lt;&gt;"",$C11650&lt;&gt;"",$B11650&lt;=$C11650),INDEX(Bemenet!$D$2:$D$301,$M11650),"")</f>
        <v/>
      </c>
      <c r="F11650" s="5">
        <f>IF(AND($B11650&lt;&gt;"",$C11650&lt;&gt;"",$B11650&lt;=$C11650),$C11650-$B11650+1,"")</f>
        <v/>
      </c>
      <c r="G11650" s="5">
        <f>IF($F11650="","",$F11650*$D11650)</f>
        <v/>
      </c>
      <c r="H11650" s="42">
        <f>IF($G11650="","",$O11650)</f>
        <v/>
      </c>
      <c r="I11650" s="5">
        <f>IF($G11650="","",$G11650*IF($H11650="",$O11650,$H11650)/100)</f>
        <v/>
      </c>
      <c r="J11650" s="5">
        <f>IF(OR($L11650="",NOT(COUNTIFS($L$2:$L11650,$L11650)=1)),"",SUMIFS($G:$G,$L:$L,$L11650))</f>
        <v/>
      </c>
      <c r="K11650" s="5">
        <f>IF(OR($L11650="",NOT(COUNTIFS($L$2:$L11650,$L11650)=1)),"",SUMIFS($I:$I,$L:$L,$L11650))</f>
        <v/>
      </c>
      <c r="L11650" s="6">
        <f>IF($B11650="","",YEAR($B11650))</f>
        <v/>
      </c>
      <c r="M11650" s="6">
        <f>INT((ROW()-2)/39)+1</f>
        <v/>
      </c>
      <c r="N11650" s="6">
        <f>MOD(ROW()-2,39)+2</f>
        <v/>
      </c>
      <c r="O11650" s="42">
        <f>IF(AND($B11650&lt;&gt;"",$C11650&lt;&gt;"",$B11650&lt;=$C11650),INDEX(Szabalyok!$C:$C,$N11650),"")</f>
        <v/>
      </c>
      <c r="P11650">
        <f>IF(D11650="",P11649,P11649+1)</f>
        <v/>
      </c>
    </row>
    <row r="11651">
      <c r="A11651">
        <f>IF(P11651=P11650,0,P11651)</f>
        <v/>
      </c>
      <c r="B11651" s="41">
        <f>IF($M11651&gt;300,"",IF(OR(INDEX(Bemenet!$E$2:$E$301,$M11651)="",INDEX(Bemenet!$F$2:$F$301,$M11651)=""),"",MAX(INDEX(Bemenet!$E$2:$E$301,$M11651),INDEX(Szabalyok!$A:$A,$N11651))))</f>
        <v/>
      </c>
      <c r="C11651" s="41">
        <f>IF($B11651="","",MIN(INDEX(Bemenet!$F$2:$F$301,$M11651),INDEX(Szabalyok!$B:$B,$N11651)))</f>
        <v/>
      </c>
      <c r="D11651" s="5">
        <f>IF(AND($B11651&lt;&gt;"",$C11651&lt;&gt;"",$B11651&lt;=$C11651),INDEX(Bemenet!$G$2:$G$301,$M11651),"")</f>
        <v/>
      </c>
      <c r="E11651" s="6">
        <f>IF(AND($B11651&lt;&gt;"",$C11651&lt;&gt;"",$B11651&lt;=$C11651),INDEX(Bemenet!$D$2:$D$301,$M11651),"")</f>
        <v/>
      </c>
      <c r="F11651" s="5">
        <f>IF(AND($B11651&lt;&gt;"",$C11651&lt;&gt;"",$B11651&lt;=$C11651),$C11651-$B11651+1,"")</f>
        <v/>
      </c>
      <c r="G11651" s="5">
        <f>IF($F11651="","",$F11651*$D11651)</f>
        <v/>
      </c>
      <c r="H11651" s="42">
        <f>IF($G11651="","",$O11651)</f>
        <v/>
      </c>
      <c r="I11651" s="5">
        <f>IF($G11651="","",$G11651*IF($H11651="",$O11651,$H11651)/100)</f>
        <v/>
      </c>
      <c r="J11651" s="5">
        <f>IF(OR($L11651="",NOT(COUNTIFS($L$2:$L11651,$L11651)=1)),"",SUMIFS($G:$G,$L:$L,$L11651))</f>
        <v/>
      </c>
      <c r="K11651" s="5">
        <f>IF(OR($L11651="",NOT(COUNTIFS($L$2:$L11651,$L11651)=1)),"",SUMIFS($I:$I,$L:$L,$L11651))</f>
        <v/>
      </c>
      <c r="L11651" s="6">
        <f>IF($B11651="","",YEAR($B11651))</f>
        <v/>
      </c>
      <c r="M11651" s="6">
        <f>INT((ROW()-2)/39)+1</f>
        <v/>
      </c>
      <c r="N11651" s="6">
        <f>MOD(ROW()-2,39)+2</f>
        <v/>
      </c>
      <c r="O11651" s="42">
        <f>IF(AND($B11651&lt;&gt;"",$C11651&lt;&gt;"",$B11651&lt;=$C11651),INDEX(Szabalyok!$C:$C,$N11651),"")</f>
        <v/>
      </c>
      <c r="P11651">
        <f>IF(D11651="",P11650,P11650+1)</f>
        <v/>
      </c>
    </row>
    <row r="11652">
      <c r="A11652">
        <f>IF(P11652=P11651,0,P11652)</f>
        <v/>
      </c>
      <c r="B11652" s="41">
        <f>IF($M11652&gt;300,"",IF(OR(INDEX(Bemenet!$E$2:$E$301,$M11652)="",INDEX(Bemenet!$F$2:$F$301,$M11652)=""),"",MAX(INDEX(Bemenet!$E$2:$E$301,$M11652),INDEX(Szabalyok!$A:$A,$N11652))))</f>
        <v/>
      </c>
      <c r="C11652" s="41">
        <f>IF($B11652="","",MIN(INDEX(Bemenet!$F$2:$F$301,$M11652),INDEX(Szabalyok!$B:$B,$N11652)))</f>
        <v/>
      </c>
      <c r="D11652" s="5">
        <f>IF(AND($B11652&lt;&gt;"",$C11652&lt;&gt;"",$B11652&lt;=$C11652),INDEX(Bemenet!$G$2:$G$301,$M11652),"")</f>
        <v/>
      </c>
      <c r="E11652" s="6">
        <f>IF(AND($B11652&lt;&gt;"",$C11652&lt;&gt;"",$B11652&lt;=$C11652),INDEX(Bemenet!$D$2:$D$301,$M11652),"")</f>
        <v/>
      </c>
      <c r="F11652" s="5">
        <f>IF(AND($B11652&lt;&gt;"",$C11652&lt;&gt;"",$B11652&lt;=$C11652),$C11652-$B11652+1,"")</f>
        <v/>
      </c>
      <c r="G11652" s="5">
        <f>IF($F11652="","",$F11652*$D11652)</f>
        <v/>
      </c>
      <c r="H11652" s="42">
        <f>IF($G11652="","",$O11652)</f>
        <v/>
      </c>
      <c r="I11652" s="5">
        <f>IF($G11652="","",$G11652*IF($H11652="",$O11652,$H11652)/100)</f>
        <v/>
      </c>
      <c r="J11652" s="5">
        <f>IF(OR($L11652="",NOT(COUNTIFS($L$2:$L11652,$L11652)=1)),"",SUMIFS($G:$G,$L:$L,$L11652))</f>
        <v/>
      </c>
      <c r="K11652" s="5">
        <f>IF(OR($L11652="",NOT(COUNTIFS($L$2:$L11652,$L11652)=1)),"",SUMIFS($I:$I,$L:$L,$L11652))</f>
        <v/>
      </c>
      <c r="L11652" s="6">
        <f>IF($B11652="","",YEAR($B11652))</f>
        <v/>
      </c>
      <c r="M11652" s="6">
        <f>INT((ROW()-2)/39)+1</f>
        <v/>
      </c>
      <c r="N11652" s="6">
        <f>MOD(ROW()-2,39)+2</f>
        <v/>
      </c>
      <c r="O11652" s="42">
        <f>IF(AND($B11652&lt;&gt;"",$C11652&lt;&gt;"",$B11652&lt;=$C11652),INDEX(Szabalyok!$C:$C,$N11652),"")</f>
        <v/>
      </c>
      <c r="P11652">
        <f>IF(D11652="",P11651,P11651+1)</f>
        <v/>
      </c>
    </row>
    <row r="11653">
      <c r="A11653">
        <f>IF(P11653=P11652,0,P11653)</f>
        <v/>
      </c>
      <c r="B11653" s="41">
        <f>IF($M11653&gt;300,"",IF(OR(INDEX(Bemenet!$E$2:$E$301,$M11653)="",INDEX(Bemenet!$F$2:$F$301,$M11653)=""),"",MAX(INDEX(Bemenet!$E$2:$E$301,$M11653),INDEX(Szabalyok!$A:$A,$N11653))))</f>
        <v/>
      </c>
      <c r="C11653" s="41">
        <f>IF($B11653="","",MIN(INDEX(Bemenet!$F$2:$F$301,$M11653),INDEX(Szabalyok!$B:$B,$N11653)))</f>
        <v/>
      </c>
      <c r="D11653" s="5">
        <f>IF(AND($B11653&lt;&gt;"",$C11653&lt;&gt;"",$B11653&lt;=$C11653),INDEX(Bemenet!$G$2:$G$301,$M11653),"")</f>
        <v/>
      </c>
      <c r="E11653" s="6">
        <f>IF(AND($B11653&lt;&gt;"",$C11653&lt;&gt;"",$B11653&lt;=$C11653),INDEX(Bemenet!$D$2:$D$301,$M11653),"")</f>
        <v/>
      </c>
      <c r="F11653" s="5">
        <f>IF(AND($B11653&lt;&gt;"",$C11653&lt;&gt;"",$B11653&lt;=$C11653),$C11653-$B11653+1,"")</f>
        <v/>
      </c>
      <c r="G11653" s="5">
        <f>IF($F11653="","",$F11653*$D11653)</f>
        <v/>
      </c>
      <c r="H11653" s="42">
        <f>IF($G11653="","",$O11653)</f>
        <v/>
      </c>
      <c r="I11653" s="5">
        <f>IF($G11653="","",$G11653*IF($H11653="",$O11653,$H11653)/100)</f>
        <v/>
      </c>
      <c r="J11653" s="5">
        <f>IF(OR($L11653="",NOT(COUNTIFS($L$2:$L11653,$L11653)=1)),"",SUMIFS($G:$G,$L:$L,$L11653))</f>
        <v/>
      </c>
      <c r="K11653" s="5">
        <f>IF(OR($L11653="",NOT(COUNTIFS($L$2:$L11653,$L11653)=1)),"",SUMIFS($I:$I,$L:$L,$L11653))</f>
        <v/>
      </c>
      <c r="L11653" s="6">
        <f>IF($B11653="","",YEAR($B11653))</f>
        <v/>
      </c>
      <c r="M11653" s="6">
        <f>INT((ROW()-2)/39)+1</f>
        <v/>
      </c>
      <c r="N11653" s="6">
        <f>MOD(ROW()-2,39)+2</f>
        <v/>
      </c>
      <c r="O11653" s="42">
        <f>IF(AND($B11653&lt;&gt;"",$C11653&lt;&gt;"",$B11653&lt;=$C11653),INDEX(Szabalyok!$C:$C,$N11653),"")</f>
        <v/>
      </c>
      <c r="P11653">
        <f>IF(D11653="",P11652,P11652+1)</f>
        <v/>
      </c>
    </row>
    <row r="11654">
      <c r="A11654">
        <f>IF(P11654=P11653,0,P11654)</f>
        <v/>
      </c>
      <c r="B11654" s="41">
        <f>IF($M11654&gt;300,"",IF(OR(INDEX(Bemenet!$E$2:$E$301,$M11654)="",INDEX(Bemenet!$F$2:$F$301,$M11654)=""),"",MAX(INDEX(Bemenet!$E$2:$E$301,$M11654),INDEX(Szabalyok!$A:$A,$N11654))))</f>
        <v/>
      </c>
      <c r="C11654" s="41">
        <f>IF($B11654="","",MIN(INDEX(Bemenet!$F$2:$F$301,$M11654),INDEX(Szabalyok!$B:$B,$N11654)))</f>
        <v/>
      </c>
      <c r="D11654" s="5">
        <f>IF(AND($B11654&lt;&gt;"",$C11654&lt;&gt;"",$B11654&lt;=$C11654),INDEX(Bemenet!$G$2:$G$301,$M11654),"")</f>
        <v/>
      </c>
      <c r="E11654" s="6">
        <f>IF(AND($B11654&lt;&gt;"",$C11654&lt;&gt;"",$B11654&lt;=$C11654),INDEX(Bemenet!$D$2:$D$301,$M11654),"")</f>
        <v/>
      </c>
      <c r="F11654" s="5">
        <f>IF(AND($B11654&lt;&gt;"",$C11654&lt;&gt;"",$B11654&lt;=$C11654),$C11654-$B11654+1,"")</f>
        <v/>
      </c>
      <c r="G11654" s="5">
        <f>IF($F11654="","",$F11654*$D11654)</f>
        <v/>
      </c>
      <c r="H11654" s="42">
        <f>IF($G11654="","",$O11654)</f>
        <v/>
      </c>
      <c r="I11654" s="5">
        <f>IF($G11654="","",$G11654*IF($H11654="",$O11654,$H11654)/100)</f>
        <v/>
      </c>
      <c r="J11654" s="5">
        <f>IF(OR($L11654="",NOT(COUNTIFS($L$2:$L11654,$L11654)=1)),"",SUMIFS($G:$G,$L:$L,$L11654))</f>
        <v/>
      </c>
      <c r="K11654" s="5">
        <f>IF(OR($L11654="",NOT(COUNTIFS($L$2:$L11654,$L11654)=1)),"",SUMIFS($I:$I,$L:$L,$L11654))</f>
        <v/>
      </c>
      <c r="L11654" s="6">
        <f>IF($B11654="","",YEAR($B11654))</f>
        <v/>
      </c>
      <c r="M11654" s="6">
        <f>INT((ROW()-2)/39)+1</f>
        <v/>
      </c>
      <c r="N11654" s="6">
        <f>MOD(ROW()-2,39)+2</f>
        <v/>
      </c>
      <c r="O11654" s="42">
        <f>IF(AND($B11654&lt;&gt;"",$C11654&lt;&gt;"",$B11654&lt;=$C11654),INDEX(Szabalyok!$C:$C,$N11654),"")</f>
        <v/>
      </c>
      <c r="P11654">
        <f>IF(D11654="",P11653,P11653+1)</f>
        <v/>
      </c>
    </row>
    <row r="11655">
      <c r="A11655">
        <f>IF(P11655=P11654,0,P11655)</f>
        <v/>
      </c>
      <c r="B11655" s="41">
        <f>IF($M11655&gt;300,"",IF(OR(INDEX(Bemenet!$E$2:$E$301,$M11655)="",INDEX(Bemenet!$F$2:$F$301,$M11655)=""),"",MAX(INDEX(Bemenet!$E$2:$E$301,$M11655),INDEX(Szabalyok!$A:$A,$N11655))))</f>
        <v/>
      </c>
      <c r="C11655" s="41">
        <f>IF($B11655="","",MIN(INDEX(Bemenet!$F$2:$F$301,$M11655),INDEX(Szabalyok!$B:$B,$N11655)))</f>
        <v/>
      </c>
      <c r="D11655" s="5">
        <f>IF(AND($B11655&lt;&gt;"",$C11655&lt;&gt;"",$B11655&lt;=$C11655),INDEX(Bemenet!$G$2:$G$301,$M11655),"")</f>
        <v/>
      </c>
      <c r="E11655" s="6">
        <f>IF(AND($B11655&lt;&gt;"",$C11655&lt;&gt;"",$B11655&lt;=$C11655),INDEX(Bemenet!$D$2:$D$301,$M11655),"")</f>
        <v/>
      </c>
      <c r="F11655" s="5">
        <f>IF(AND($B11655&lt;&gt;"",$C11655&lt;&gt;"",$B11655&lt;=$C11655),$C11655-$B11655+1,"")</f>
        <v/>
      </c>
      <c r="G11655" s="5">
        <f>IF($F11655="","",$F11655*$D11655)</f>
        <v/>
      </c>
      <c r="H11655" s="42">
        <f>IF($G11655="","",$O11655)</f>
        <v/>
      </c>
      <c r="I11655" s="5">
        <f>IF($G11655="","",$G11655*IF($H11655="",$O11655,$H11655)/100)</f>
        <v/>
      </c>
      <c r="J11655" s="5">
        <f>IF(OR($L11655="",NOT(COUNTIFS($L$2:$L11655,$L11655)=1)),"",SUMIFS($G:$G,$L:$L,$L11655))</f>
        <v/>
      </c>
      <c r="K11655" s="5">
        <f>IF(OR($L11655="",NOT(COUNTIFS($L$2:$L11655,$L11655)=1)),"",SUMIFS($I:$I,$L:$L,$L11655))</f>
        <v/>
      </c>
      <c r="L11655" s="6">
        <f>IF($B11655="","",YEAR($B11655))</f>
        <v/>
      </c>
      <c r="M11655" s="6">
        <f>INT((ROW()-2)/39)+1</f>
        <v/>
      </c>
      <c r="N11655" s="6">
        <f>MOD(ROW()-2,39)+2</f>
        <v/>
      </c>
      <c r="O11655" s="42">
        <f>IF(AND($B11655&lt;&gt;"",$C11655&lt;&gt;"",$B11655&lt;=$C11655),INDEX(Szabalyok!$C:$C,$N11655),"")</f>
        <v/>
      </c>
      <c r="P11655">
        <f>IF(D11655="",P11654,P11654+1)</f>
        <v/>
      </c>
    </row>
    <row r="11656">
      <c r="A11656">
        <f>IF(P11656=P11655,0,P11656)</f>
        <v/>
      </c>
      <c r="B11656" s="41">
        <f>IF($M11656&gt;300,"",IF(OR(INDEX(Bemenet!$E$2:$E$301,$M11656)="",INDEX(Bemenet!$F$2:$F$301,$M11656)=""),"",MAX(INDEX(Bemenet!$E$2:$E$301,$M11656),INDEX(Szabalyok!$A:$A,$N11656))))</f>
        <v/>
      </c>
      <c r="C11656" s="41">
        <f>IF($B11656="","",MIN(INDEX(Bemenet!$F$2:$F$301,$M11656),INDEX(Szabalyok!$B:$B,$N11656)))</f>
        <v/>
      </c>
      <c r="D11656" s="5">
        <f>IF(AND($B11656&lt;&gt;"",$C11656&lt;&gt;"",$B11656&lt;=$C11656),INDEX(Bemenet!$G$2:$G$301,$M11656),"")</f>
        <v/>
      </c>
      <c r="E11656" s="6">
        <f>IF(AND($B11656&lt;&gt;"",$C11656&lt;&gt;"",$B11656&lt;=$C11656),INDEX(Bemenet!$D$2:$D$301,$M11656),"")</f>
        <v/>
      </c>
      <c r="F11656" s="5">
        <f>IF(AND($B11656&lt;&gt;"",$C11656&lt;&gt;"",$B11656&lt;=$C11656),$C11656-$B11656+1,"")</f>
        <v/>
      </c>
      <c r="G11656" s="5">
        <f>IF($F11656="","",$F11656*$D11656)</f>
        <v/>
      </c>
      <c r="H11656" s="42">
        <f>IF($G11656="","",$O11656)</f>
        <v/>
      </c>
      <c r="I11656" s="5">
        <f>IF($G11656="","",$G11656*IF($H11656="",$O11656,$H11656)/100)</f>
        <v/>
      </c>
      <c r="J11656" s="5">
        <f>IF(OR($L11656="",NOT(COUNTIFS($L$2:$L11656,$L11656)=1)),"",SUMIFS($G:$G,$L:$L,$L11656))</f>
        <v/>
      </c>
      <c r="K11656" s="5">
        <f>IF(OR($L11656="",NOT(COUNTIFS($L$2:$L11656,$L11656)=1)),"",SUMIFS($I:$I,$L:$L,$L11656))</f>
        <v/>
      </c>
      <c r="L11656" s="6">
        <f>IF($B11656="","",YEAR($B11656))</f>
        <v/>
      </c>
      <c r="M11656" s="6">
        <f>INT((ROW()-2)/39)+1</f>
        <v/>
      </c>
      <c r="N11656" s="6">
        <f>MOD(ROW()-2,39)+2</f>
        <v/>
      </c>
      <c r="O11656" s="42">
        <f>IF(AND($B11656&lt;&gt;"",$C11656&lt;&gt;"",$B11656&lt;=$C11656),INDEX(Szabalyok!$C:$C,$N11656),"")</f>
        <v/>
      </c>
      <c r="P11656">
        <f>IF(D11656="",P11655,P11655+1)</f>
        <v/>
      </c>
    </row>
    <row r="11657">
      <c r="A11657">
        <f>IF(P11657=P11656,0,P11657)</f>
        <v/>
      </c>
      <c r="B11657" s="41">
        <f>IF($M11657&gt;300,"",IF(OR(INDEX(Bemenet!$E$2:$E$301,$M11657)="",INDEX(Bemenet!$F$2:$F$301,$M11657)=""),"",MAX(INDEX(Bemenet!$E$2:$E$301,$M11657),INDEX(Szabalyok!$A:$A,$N11657))))</f>
        <v/>
      </c>
      <c r="C11657" s="41">
        <f>IF($B11657="","",MIN(INDEX(Bemenet!$F$2:$F$301,$M11657),INDEX(Szabalyok!$B:$B,$N11657)))</f>
        <v/>
      </c>
      <c r="D11657" s="5">
        <f>IF(AND($B11657&lt;&gt;"",$C11657&lt;&gt;"",$B11657&lt;=$C11657),INDEX(Bemenet!$G$2:$G$301,$M11657),"")</f>
        <v/>
      </c>
      <c r="E11657" s="6">
        <f>IF(AND($B11657&lt;&gt;"",$C11657&lt;&gt;"",$B11657&lt;=$C11657),INDEX(Bemenet!$D$2:$D$301,$M11657),"")</f>
        <v/>
      </c>
      <c r="F11657" s="5">
        <f>IF(AND($B11657&lt;&gt;"",$C11657&lt;&gt;"",$B11657&lt;=$C11657),$C11657-$B11657+1,"")</f>
        <v/>
      </c>
      <c r="G11657" s="5">
        <f>IF($F11657="","",$F11657*$D11657)</f>
        <v/>
      </c>
      <c r="H11657" s="42">
        <f>IF($G11657="","",$O11657)</f>
        <v/>
      </c>
      <c r="I11657" s="5">
        <f>IF($G11657="","",$G11657*IF($H11657="",$O11657,$H11657)/100)</f>
        <v/>
      </c>
      <c r="J11657" s="5">
        <f>IF(OR($L11657="",NOT(COUNTIFS($L$2:$L11657,$L11657)=1)),"",SUMIFS($G:$G,$L:$L,$L11657))</f>
        <v/>
      </c>
      <c r="K11657" s="5">
        <f>IF(OR($L11657="",NOT(COUNTIFS($L$2:$L11657,$L11657)=1)),"",SUMIFS($I:$I,$L:$L,$L11657))</f>
        <v/>
      </c>
      <c r="L11657" s="6">
        <f>IF($B11657="","",YEAR($B11657))</f>
        <v/>
      </c>
      <c r="M11657" s="6">
        <f>INT((ROW()-2)/39)+1</f>
        <v/>
      </c>
      <c r="N11657" s="6">
        <f>MOD(ROW()-2,39)+2</f>
        <v/>
      </c>
      <c r="O11657" s="42">
        <f>IF(AND($B11657&lt;&gt;"",$C11657&lt;&gt;"",$B11657&lt;=$C11657),INDEX(Szabalyok!$C:$C,$N11657),"")</f>
        <v/>
      </c>
      <c r="P11657">
        <f>IF(D11657="",P11656,P11656+1)</f>
        <v/>
      </c>
    </row>
    <row r="11658">
      <c r="A11658">
        <f>IF(P11658=P11657,0,P11658)</f>
        <v/>
      </c>
      <c r="B11658" s="41">
        <f>IF($M11658&gt;300,"",IF(OR(INDEX(Bemenet!$E$2:$E$301,$M11658)="",INDEX(Bemenet!$F$2:$F$301,$M11658)=""),"",MAX(INDEX(Bemenet!$E$2:$E$301,$M11658),INDEX(Szabalyok!$A:$A,$N11658))))</f>
        <v/>
      </c>
      <c r="C11658" s="41">
        <f>IF($B11658="","",MIN(INDEX(Bemenet!$F$2:$F$301,$M11658),INDEX(Szabalyok!$B:$B,$N11658)))</f>
        <v/>
      </c>
      <c r="D11658" s="5">
        <f>IF(AND($B11658&lt;&gt;"",$C11658&lt;&gt;"",$B11658&lt;=$C11658),INDEX(Bemenet!$G$2:$G$301,$M11658),"")</f>
        <v/>
      </c>
      <c r="E11658" s="6">
        <f>IF(AND($B11658&lt;&gt;"",$C11658&lt;&gt;"",$B11658&lt;=$C11658),INDEX(Bemenet!$D$2:$D$301,$M11658),"")</f>
        <v/>
      </c>
      <c r="F11658" s="5">
        <f>IF(AND($B11658&lt;&gt;"",$C11658&lt;&gt;"",$B11658&lt;=$C11658),$C11658-$B11658+1,"")</f>
        <v/>
      </c>
      <c r="G11658" s="5">
        <f>IF($F11658="","",$F11658*$D11658)</f>
        <v/>
      </c>
      <c r="H11658" s="42">
        <f>IF($G11658="","",$O11658)</f>
        <v/>
      </c>
      <c r="I11658" s="5">
        <f>IF($G11658="","",$G11658*IF($H11658="",$O11658,$H11658)/100)</f>
        <v/>
      </c>
      <c r="J11658" s="5">
        <f>IF(OR($L11658="",NOT(COUNTIFS($L$2:$L11658,$L11658)=1)),"",SUMIFS($G:$G,$L:$L,$L11658))</f>
        <v/>
      </c>
      <c r="K11658" s="5">
        <f>IF(OR($L11658="",NOT(COUNTIFS($L$2:$L11658,$L11658)=1)),"",SUMIFS($I:$I,$L:$L,$L11658))</f>
        <v/>
      </c>
      <c r="L11658" s="6">
        <f>IF($B11658="","",YEAR($B11658))</f>
        <v/>
      </c>
      <c r="M11658" s="6">
        <f>INT((ROW()-2)/39)+1</f>
        <v/>
      </c>
      <c r="N11658" s="6">
        <f>MOD(ROW()-2,39)+2</f>
        <v/>
      </c>
      <c r="O11658" s="42">
        <f>IF(AND($B11658&lt;&gt;"",$C11658&lt;&gt;"",$B11658&lt;=$C11658),INDEX(Szabalyok!$C:$C,$N11658),"")</f>
        <v/>
      </c>
      <c r="P11658">
        <f>IF(D11658="",P11657,P11657+1)</f>
        <v/>
      </c>
    </row>
    <row r="11659">
      <c r="A11659">
        <f>IF(P11659=P11658,0,P11659)</f>
        <v/>
      </c>
      <c r="B11659" s="41">
        <f>IF($M11659&gt;300,"",IF(OR(INDEX(Bemenet!$E$2:$E$301,$M11659)="",INDEX(Bemenet!$F$2:$F$301,$M11659)=""),"",MAX(INDEX(Bemenet!$E$2:$E$301,$M11659),INDEX(Szabalyok!$A:$A,$N11659))))</f>
        <v/>
      </c>
      <c r="C11659" s="41">
        <f>IF($B11659="","",MIN(INDEX(Bemenet!$F$2:$F$301,$M11659),INDEX(Szabalyok!$B:$B,$N11659)))</f>
        <v/>
      </c>
      <c r="D11659" s="5">
        <f>IF(AND($B11659&lt;&gt;"",$C11659&lt;&gt;"",$B11659&lt;=$C11659),INDEX(Bemenet!$G$2:$G$301,$M11659),"")</f>
        <v/>
      </c>
      <c r="E11659" s="6">
        <f>IF(AND($B11659&lt;&gt;"",$C11659&lt;&gt;"",$B11659&lt;=$C11659),INDEX(Bemenet!$D$2:$D$301,$M11659),"")</f>
        <v/>
      </c>
      <c r="F11659" s="5">
        <f>IF(AND($B11659&lt;&gt;"",$C11659&lt;&gt;"",$B11659&lt;=$C11659),$C11659-$B11659+1,"")</f>
        <v/>
      </c>
      <c r="G11659" s="5">
        <f>IF($F11659="","",$F11659*$D11659)</f>
        <v/>
      </c>
      <c r="H11659" s="42">
        <f>IF($G11659="","",$O11659)</f>
        <v/>
      </c>
      <c r="I11659" s="5">
        <f>IF($G11659="","",$G11659*IF($H11659="",$O11659,$H11659)/100)</f>
        <v/>
      </c>
      <c r="J11659" s="5">
        <f>IF(OR($L11659="",NOT(COUNTIFS($L$2:$L11659,$L11659)=1)),"",SUMIFS($G:$G,$L:$L,$L11659))</f>
        <v/>
      </c>
      <c r="K11659" s="5">
        <f>IF(OR($L11659="",NOT(COUNTIFS($L$2:$L11659,$L11659)=1)),"",SUMIFS($I:$I,$L:$L,$L11659))</f>
        <v/>
      </c>
      <c r="L11659" s="6">
        <f>IF($B11659="","",YEAR($B11659))</f>
        <v/>
      </c>
      <c r="M11659" s="6">
        <f>INT((ROW()-2)/39)+1</f>
        <v/>
      </c>
      <c r="N11659" s="6">
        <f>MOD(ROW()-2,39)+2</f>
        <v/>
      </c>
      <c r="O11659" s="42">
        <f>IF(AND($B11659&lt;&gt;"",$C11659&lt;&gt;"",$B11659&lt;=$C11659),INDEX(Szabalyok!$C:$C,$N11659),"")</f>
        <v/>
      </c>
      <c r="P11659">
        <f>IF(D11659="",P11658,P11658+1)</f>
        <v/>
      </c>
    </row>
    <row r="11660">
      <c r="A11660">
        <f>IF(P11660=P11659,0,P11660)</f>
        <v/>
      </c>
      <c r="B11660" s="41">
        <f>IF($M11660&gt;300,"",IF(OR(INDEX(Bemenet!$E$2:$E$301,$M11660)="",INDEX(Bemenet!$F$2:$F$301,$M11660)=""),"",MAX(INDEX(Bemenet!$E$2:$E$301,$M11660),INDEX(Szabalyok!$A:$A,$N11660))))</f>
        <v/>
      </c>
      <c r="C11660" s="41">
        <f>IF($B11660="","",MIN(INDEX(Bemenet!$F$2:$F$301,$M11660),INDEX(Szabalyok!$B:$B,$N11660)))</f>
        <v/>
      </c>
      <c r="D11660" s="5">
        <f>IF(AND($B11660&lt;&gt;"",$C11660&lt;&gt;"",$B11660&lt;=$C11660),INDEX(Bemenet!$G$2:$G$301,$M11660),"")</f>
        <v/>
      </c>
      <c r="E11660" s="6">
        <f>IF(AND($B11660&lt;&gt;"",$C11660&lt;&gt;"",$B11660&lt;=$C11660),INDEX(Bemenet!$D$2:$D$301,$M11660),"")</f>
        <v/>
      </c>
      <c r="F11660" s="5">
        <f>IF(AND($B11660&lt;&gt;"",$C11660&lt;&gt;"",$B11660&lt;=$C11660),$C11660-$B11660+1,"")</f>
        <v/>
      </c>
      <c r="G11660" s="5">
        <f>IF($F11660="","",$F11660*$D11660)</f>
        <v/>
      </c>
      <c r="H11660" s="42">
        <f>IF($G11660="","",$O11660)</f>
        <v/>
      </c>
      <c r="I11660" s="5">
        <f>IF($G11660="","",$G11660*IF($H11660="",$O11660,$H11660)/100)</f>
        <v/>
      </c>
      <c r="J11660" s="5">
        <f>IF(OR($L11660="",NOT(COUNTIFS($L$2:$L11660,$L11660)=1)),"",SUMIFS($G:$G,$L:$L,$L11660))</f>
        <v/>
      </c>
      <c r="K11660" s="5">
        <f>IF(OR($L11660="",NOT(COUNTIFS($L$2:$L11660,$L11660)=1)),"",SUMIFS($I:$I,$L:$L,$L11660))</f>
        <v/>
      </c>
      <c r="L11660" s="6">
        <f>IF($B11660="","",YEAR($B11660))</f>
        <v/>
      </c>
      <c r="M11660" s="6">
        <f>INT((ROW()-2)/39)+1</f>
        <v/>
      </c>
      <c r="N11660" s="6">
        <f>MOD(ROW()-2,39)+2</f>
        <v/>
      </c>
      <c r="O11660" s="42">
        <f>IF(AND($B11660&lt;&gt;"",$C11660&lt;&gt;"",$B11660&lt;=$C11660),INDEX(Szabalyok!$C:$C,$N11660),"")</f>
        <v/>
      </c>
      <c r="P11660">
        <f>IF(D11660="",P11659,P11659+1)</f>
        <v/>
      </c>
    </row>
    <row r="11661">
      <c r="A11661">
        <f>IF(P11661=P11660,0,P11661)</f>
        <v/>
      </c>
      <c r="B11661" s="41">
        <f>IF($M11661&gt;300,"",IF(OR(INDEX(Bemenet!$E$2:$E$301,$M11661)="",INDEX(Bemenet!$F$2:$F$301,$M11661)=""),"",MAX(INDEX(Bemenet!$E$2:$E$301,$M11661),INDEX(Szabalyok!$A:$A,$N11661))))</f>
        <v/>
      </c>
      <c r="C11661" s="41">
        <f>IF($B11661="","",MIN(INDEX(Bemenet!$F$2:$F$301,$M11661),INDEX(Szabalyok!$B:$B,$N11661)))</f>
        <v/>
      </c>
      <c r="D11661" s="5">
        <f>IF(AND($B11661&lt;&gt;"",$C11661&lt;&gt;"",$B11661&lt;=$C11661),INDEX(Bemenet!$G$2:$G$301,$M11661),"")</f>
        <v/>
      </c>
      <c r="E11661" s="6">
        <f>IF(AND($B11661&lt;&gt;"",$C11661&lt;&gt;"",$B11661&lt;=$C11661),INDEX(Bemenet!$D$2:$D$301,$M11661),"")</f>
        <v/>
      </c>
      <c r="F11661" s="5">
        <f>IF(AND($B11661&lt;&gt;"",$C11661&lt;&gt;"",$B11661&lt;=$C11661),$C11661-$B11661+1,"")</f>
        <v/>
      </c>
      <c r="G11661" s="5">
        <f>IF($F11661="","",$F11661*$D11661)</f>
        <v/>
      </c>
      <c r="H11661" s="42">
        <f>IF($G11661="","",$O11661)</f>
        <v/>
      </c>
      <c r="I11661" s="5">
        <f>IF($G11661="","",$G11661*IF($H11661="",$O11661,$H11661)/100)</f>
        <v/>
      </c>
      <c r="J11661" s="5">
        <f>IF(OR($L11661="",NOT(COUNTIFS($L$2:$L11661,$L11661)=1)),"",SUMIFS($G:$G,$L:$L,$L11661))</f>
        <v/>
      </c>
      <c r="K11661" s="5">
        <f>IF(OR($L11661="",NOT(COUNTIFS($L$2:$L11661,$L11661)=1)),"",SUMIFS($I:$I,$L:$L,$L11661))</f>
        <v/>
      </c>
      <c r="L11661" s="6">
        <f>IF($B11661="","",YEAR($B11661))</f>
        <v/>
      </c>
      <c r="M11661" s="6">
        <f>INT((ROW()-2)/39)+1</f>
        <v/>
      </c>
      <c r="N11661" s="6">
        <f>MOD(ROW()-2,39)+2</f>
        <v/>
      </c>
      <c r="O11661" s="42">
        <f>IF(AND($B11661&lt;&gt;"",$C11661&lt;&gt;"",$B11661&lt;=$C11661),INDEX(Szabalyok!$C:$C,$N11661),"")</f>
        <v/>
      </c>
      <c r="P11661">
        <f>IF(D11661="",P11660,P11660+1)</f>
        <v/>
      </c>
    </row>
    <row r="11662">
      <c r="A11662">
        <f>IF(P11662=P11661,0,P11662)</f>
        <v/>
      </c>
      <c r="B11662" s="41">
        <f>IF($M11662&gt;300,"",IF(OR(INDEX(Bemenet!$E$2:$E$301,$M11662)="",INDEX(Bemenet!$F$2:$F$301,$M11662)=""),"",MAX(INDEX(Bemenet!$E$2:$E$301,$M11662),INDEX(Szabalyok!$A:$A,$N11662))))</f>
        <v/>
      </c>
      <c r="C11662" s="41">
        <f>IF($B11662="","",MIN(INDEX(Bemenet!$F$2:$F$301,$M11662),INDEX(Szabalyok!$B:$B,$N11662)))</f>
        <v/>
      </c>
      <c r="D11662" s="5">
        <f>IF(AND($B11662&lt;&gt;"",$C11662&lt;&gt;"",$B11662&lt;=$C11662),INDEX(Bemenet!$G$2:$G$301,$M11662),"")</f>
        <v/>
      </c>
      <c r="E11662" s="6">
        <f>IF(AND($B11662&lt;&gt;"",$C11662&lt;&gt;"",$B11662&lt;=$C11662),INDEX(Bemenet!$D$2:$D$301,$M11662),"")</f>
        <v/>
      </c>
      <c r="F11662" s="5">
        <f>IF(AND($B11662&lt;&gt;"",$C11662&lt;&gt;"",$B11662&lt;=$C11662),$C11662-$B11662+1,"")</f>
        <v/>
      </c>
      <c r="G11662" s="5">
        <f>IF($F11662="","",$F11662*$D11662)</f>
        <v/>
      </c>
      <c r="H11662" s="42">
        <f>IF($G11662="","",$O11662)</f>
        <v/>
      </c>
      <c r="I11662" s="5">
        <f>IF($G11662="","",$G11662*IF($H11662="",$O11662,$H11662)/100)</f>
        <v/>
      </c>
      <c r="J11662" s="5">
        <f>IF(OR($L11662="",NOT(COUNTIFS($L$2:$L11662,$L11662)=1)),"",SUMIFS($G:$G,$L:$L,$L11662))</f>
        <v/>
      </c>
      <c r="K11662" s="5">
        <f>IF(OR($L11662="",NOT(COUNTIFS($L$2:$L11662,$L11662)=1)),"",SUMIFS($I:$I,$L:$L,$L11662))</f>
        <v/>
      </c>
      <c r="L11662" s="6">
        <f>IF($B11662="","",YEAR($B11662))</f>
        <v/>
      </c>
      <c r="M11662" s="6">
        <f>INT((ROW()-2)/39)+1</f>
        <v/>
      </c>
      <c r="N11662" s="6">
        <f>MOD(ROW()-2,39)+2</f>
        <v/>
      </c>
      <c r="O11662" s="42">
        <f>IF(AND($B11662&lt;&gt;"",$C11662&lt;&gt;"",$B11662&lt;=$C11662),INDEX(Szabalyok!$C:$C,$N11662),"")</f>
        <v/>
      </c>
      <c r="P11662">
        <f>IF(D11662="",P11661,P11661+1)</f>
        <v/>
      </c>
    </row>
    <row r="11663">
      <c r="A11663">
        <f>IF(P11663=P11662,0,P11663)</f>
        <v/>
      </c>
      <c r="B11663" s="41">
        <f>IF($M11663&gt;300,"",IF(OR(INDEX(Bemenet!$E$2:$E$301,$M11663)="",INDEX(Bemenet!$F$2:$F$301,$M11663)=""),"",MAX(INDEX(Bemenet!$E$2:$E$301,$M11663),INDEX(Szabalyok!$A:$A,$N11663))))</f>
        <v/>
      </c>
      <c r="C11663" s="41">
        <f>IF($B11663="","",MIN(INDEX(Bemenet!$F$2:$F$301,$M11663),INDEX(Szabalyok!$B:$B,$N11663)))</f>
        <v/>
      </c>
      <c r="D11663" s="5">
        <f>IF(AND($B11663&lt;&gt;"",$C11663&lt;&gt;"",$B11663&lt;=$C11663),INDEX(Bemenet!$G$2:$G$301,$M11663),"")</f>
        <v/>
      </c>
      <c r="E11663" s="6">
        <f>IF(AND($B11663&lt;&gt;"",$C11663&lt;&gt;"",$B11663&lt;=$C11663),INDEX(Bemenet!$D$2:$D$301,$M11663),"")</f>
        <v/>
      </c>
      <c r="F11663" s="5">
        <f>IF(AND($B11663&lt;&gt;"",$C11663&lt;&gt;"",$B11663&lt;=$C11663),$C11663-$B11663+1,"")</f>
        <v/>
      </c>
      <c r="G11663" s="5">
        <f>IF($F11663="","",$F11663*$D11663)</f>
        <v/>
      </c>
      <c r="H11663" s="42">
        <f>IF($G11663="","",$O11663)</f>
        <v/>
      </c>
      <c r="I11663" s="5">
        <f>IF($G11663="","",$G11663*IF($H11663="",$O11663,$H11663)/100)</f>
        <v/>
      </c>
      <c r="J11663" s="5">
        <f>IF(OR($L11663="",NOT(COUNTIFS($L$2:$L11663,$L11663)=1)),"",SUMIFS($G:$G,$L:$L,$L11663))</f>
        <v/>
      </c>
      <c r="K11663" s="5">
        <f>IF(OR($L11663="",NOT(COUNTIFS($L$2:$L11663,$L11663)=1)),"",SUMIFS($I:$I,$L:$L,$L11663))</f>
        <v/>
      </c>
      <c r="L11663" s="6">
        <f>IF($B11663="","",YEAR($B11663))</f>
        <v/>
      </c>
      <c r="M11663" s="6">
        <f>INT((ROW()-2)/39)+1</f>
        <v/>
      </c>
      <c r="N11663" s="6">
        <f>MOD(ROW()-2,39)+2</f>
        <v/>
      </c>
      <c r="O11663" s="42">
        <f>IF(AND($B11663&lt;&gt;"",$C11663&lt;&gt;"",$B11663&lt;=$C11663),INDEX(Szabalyok!$C:$C,$N11663),"")</f>
        <v/>
      </c>
      <c r="P11663">
        <f>IF(D11663="",P11662,P11662+1)</f>
        <v/>
      </c>
    </row>
    <row r="11664">
      <c r="A11664">
        <f>IF(P11664=P11663,0,P11664)</f>
        <v/>
      </c>
      <c r="B11664" s="41">
        <f>IF($M11664&gt;300,"",IF(OR(INDEX(Bemenet!$E$2:$E$301,$M11664)="",INDEX(Bemenet!$F$2:$F$301,$M11664)=""),"",MAX(INDEX(Bemenet!$E$2:$E$301,$M11664),INDEX(Szabalyok!$A:$A,$N11664))))</f>
        <v/>
      </c>
      <c r="C11664" s="41">
        <f>IF($B11664="","",MIN(INDEX(Bemenet!$F$2:$F$301,$M11664),INDEX(Szabalyok!$B:$B,$N11664)))</f>
        <v/>
      </c>
      <c r="D11664" s="5">
        <f>IF(AND($B11664&lt;&gt;"",$C11664&lt;&gt;"",$B11664&lt;=$C11664),INDEX(Bemenet!$G$2:$G$301,$M11664),"")</f>
        <v/>
      </c>
      <c r="E11664" s="6">
        <f>IF(AND($B11664&lt;&gt;"",$C11664&lt;&gt;"",$B11664&lt;=$C11664),INDEX(Bemenet!$D$2:$D$301,$M11664),"")</f>
        <v/>
      </c>
      <c r="F11664" s="5">
        <f>IF(AND($B11664&lt;&gt;"",$C11664&lt;&gt;"",$B11664&lt;=$C11664),$C11664-$B11664+1,"")</f>
        <v/>
      </c>
      <c r="G11664" s="5">
        <f>IF($F11664="","",$F11664*$D11664)</f>
        <v/>
      </c>
      <c r="H11664" s="42">
        <f>IF($G11664="","",$O11664)</f>
        <v/>
      </c>
      <c r="I11664" s="5">
        <f>IF($G11664="","",$G11664*IF($H11664="",$O11664,$H11664)/100)</f>
        <v/>
      </c>
      <c r="J11664" s="5">
        <f>IF(OR($L11664="",NOT(COUNTIFS($L$2:$L11664,$L11664)=1)),"",SUMIFS($G:$G,$L:$L,$L11664))</f>
        <v/>
      </c>
      <c r="K11664" s="5">
        <f>IF(OR($L11664="",NOT(COUNTIFS($L$2:$L11664,$L11664)=1)),"",SUMIFS($I:$I,$L:$L,$L11664))</f>
        <v/>
      </c>
      <c r="L11664" s="6">
        <f>IF($B11664="","",YEAR($B11664))</f>
        <v/>
      </c>
      <c r="M11664" s="6">
        <f>INT((ROW()-2)/39)+1</f>
        <v/>
      </c>
      <c r="N11664" s="6">
        <f>MOD(ROW()-2,39)+2</f>
        <v/>
      </c>
      <c r="O11664" s="42">
        <f>IF(AND($B11664&lt;&gt;"",$C11664&lt;&gt;"",$B11664&lt;=$C11664),INDEX(Szabalyok!$C:$C,$N11664),"")</f>
        <v/>
      </c>
      <c r="P11664">
        <f>IF(D11664="",P11663,P11663+1)</f>
        <v/>
      </c>
    </row>
    <row r="11665">
      <c r="A11665">
        <f>IF(P11665=P11664,0,P11665)</f>
        <v/>
      </c>
      <c r="B11665" s="41">
        <f>IF($M11665&gt;300,"",IF(OR(INDEX(Bemenet!$E$2:$E$301,$M11665)="",INDEX(Bemenet!$F$2:$F$301,$M11665)=""),"",MAX(INDEX(Bemenet!$E$2:$E$301,$M11665),INDEX(Szabalyok!$A:$A,$N11665))))</f>
        <v/>
      </c>
      <c r="C11665" s="41">
        <f>IF($B11665="","",MIN(INDEX(Bemenet!$F$2:$F$301,$M11665),INDEX(Szabalyok!$B:$B,$N11665)))</f>
        <v/>
      </c>
      <c r="D11665" s="5">
        <f>IF(AND($B11665&lt;&gt;"",$C11665&lt;&gt;"",$B11665&lt;=$C11665),INDEX(Bemenet!$G$2:$G$301,$M11665),"")</f>
        <v/>
      </c>
      <c r="E11665" s="6">
        <f>IF(AND($B11665&lt;&gt;"",$C11665&lt;&gt;"",$B11665&lt;=$C11665),INDEX(Bemenet!$D$2:$D$301,$M11665),"")</f>
        <v/>
      </c>
      <c r="F11665" s="5">
        <f>IF(AND($B11665&lt;&gt;"",$C11665&lt;&gt;"",$B11665&lt;=$C11665),$C11665-$B11665+1,"")</f>
        <v/>
      </c>
      <c r="G11665" s="5">
        <f>IF($F11665="","",$F11665*$D11665)</f>
        <v/>
      </c>
      <c r="H11665" s="42">
        <f>IF($G11665="","",$O11665)</f>
        <v/>
      </c>
      <c r="I11665" s="5">
        <f>IF($G11665="","",$G11665*IF($H11665="",$O11665,$H11665)/100)</f>
        <v/>
      </c>
      <c r="J11665" s="5">
        <f>IF(OR($L11665="",NOT(COUNTIFS($L$2:$L11665,$L11665)=1)),"",SUMIFS($G:$G,$L:$L,$L11665))</f>
        <v/>
      </c>
      <c r="K11665" s="5">
        <f>IF(OR($L11665="",NOT(COUNTIFS($L$2:$L11665,$L11665)=1)),"",SUMIFS($I:$I,$L:$L,$L11665))</f>
        <v/>
      </c>
      <c r="L11665" s="6">
        <f>IF($B11665="","",YEAR($B11665))</f>
        <v/>
      </c>
      <c r="M11665" s="6">
        <f>INT((ROW()-2)/39)+1</f>
        <v/>
      </c>
      <c r="N11665" s="6">
        <f>MOD(ROW()-2,39)+2</f>
        <v/>
      </c>
      <c r="O11665" s="42">
        <f>IF(AND($B11665&lt;&gt;"",$C11665&lt;&gt;"",$B11665&lt;=$C11665),INDEX(Szabalyok!$C:$C,$N11665),"")</f>
        <v/>
      </c>
      <c r="P11665">
        <f>IF(D11665="",P11664,P11664+1)</f>
        <v/>
      </c>
    </row>
    <row r="11666">
      <c r="A11666">
        <f>IF(P11666=P11665,0,P11666)</f>
        <v/>
      </c>
      <c r="B11666" s="41">
        <f>IF($M11666&gt;300,"",IF(OR(INDEX(Bemenet!$E$2:$E$301,$M11666)="",INDEX(Bemenet!$F$2:$F$301,$M11666)=""),"",MAX(INDEX(Bemenet!$E$2:$E$301,$M11666),INDEX(Szabalyok!$A:$A,$N11666))))</f>
        <v/>
      </c>
      <c r="C11666" s="41">
        <f>IF($B11666="","",MIN(INDEX(Bemenet!$F$2:$F$301,$M11666),INDEX(Szabalyok!$B:$B,$N11666)))</f>
        <v/>
      </c>
      <c r="D11666" s="5">
        <f>IF(AND($B11666&lt;&gt;"",$C11666&lt;&gt;"",$B11666&lt;=$C11666),INDEX(Bemenet!$G$2:$G$301,$M11666),"")</f>
        <v/>
      </c>
      <c r="E11666" s="6">
        <f>IF(AND($B11666&lt;&gt;"",$C11666&lt;&gt;"",$B11666&lt;=$C11666),INDEX(Bemenet!$D$2:$D$301,$M11666),"")</f>
        <v/>
      </c>
      <c r="F11666" s="5">
        <f>IF(AND($B11666&lt;&gt;"",$C11666&lt;&gt;"",$B11666&lt;=$C11666),$C11666-$B11666+1,"")</f>
        <v/>
      </c>
      <c r="G11666" s="5">
        <f>IF($F11666="","",$F11666*$D11666)</f>
        <v/>
      </c>
      <c r="H11666" s="42">
        <f>IF($G11666="","",$O11666)</f>
        <v/>
      </c>
      <c r="I11666" s="5">
        <f>IF($G11666="","",$G11666*IF($H11666="",$O11666,$H11666)/100)</f>
        <v/>
      </c>
      <c r="J11666" s="5">
        <f>IF(OR($L11666="",NOT(COUNTIFS($L$2:$L11666,$L11666)=1)),"",SUMIFS($G:$G,$L:$L,$L11666))</f>
        <v/>
      </c>
      <c r="K11666" s="5">
        <f>IF(OR($L11666="",NOT(COUNTIFS($L$2:$L11666,$L11666)=1)),"",SUMIFS($I:$I,$L:$L,$L11666))</f>
        <v/>
      </c>
      <c r="L11666" s="6">
        <f>IF($B11666="","",YEAR($B11666))</f>
        <v/>
      </c>
      <c r="M11666" s="6">
        <f>INT((ROW()-2)/39)+1</f>
        <v/>
      </c>
      <c r="N11666" s="6">
        <f>MOD(ROW()-2,39)+2</f>
        <v/>
      </c>
      <c r="O11666" s="42">
        <f>IF(AND($B11666&lt;&gt;"",$C11666&lt;&gt;"",$B11666&lt;=$C11666),INDEX(Szabalyok!$C:$C,$N11666),"")</f>
        <v/>
      </c>
      <c r="P11666">
        <f>IF(D11666="",P11665,P11665+1)</f>
        <v/>
      </c>
    </row>
    <row r="11667">
      <c r="A11667">
        <f>IF(P11667=P11666,0,P11667)</f>
        <v/>
      </c>
      <c r="B11667" s="41">
        <f>IF($M11667&gt;300,"",IF(OR(INDEX(Bemenet!$E$2:$E$301,$M11667)="",INDEX(Bemenet!$F$2:$F$301,$M11667)=""),"",MAX(INDEX(Bemenet!$E$2:$E$301,$M11667),INDEX(Szabalyok!$A:$A,$N11667))))</f>
        <v/>
      </c>
      <c r="C11667" s="41">
        <f>IF($B11667="","",MIN(INDEX(Bemenet!$F$2:$F$301,$M11667),INDEX(Szabalyok!$B:$B,$N11667)))</f>
        <v/>
      </c>
      <c r="D11667" s="5">
        <f>IF(AND($B11667&lt;&gt;"",$C11667&lt;&gt;"",$B11667&lt;=$C11667),INDEX(Bemenet!$G$2:$G$301,$M11667),"")</f>
        <v/>
      </c>
      <c r="E11667" s="6">
        <f>IF(AND($B11667&lt;&gt;"",$C11667&lt;&gt;"",$B11667&lt;=$C11667),INDEX(Bemenet!$D$2:$D$301,$M11667),"")</f>
        <v/>
      </c>
      <c r="F11667" s="5">
        <f>IF(AND($B11667&lt;&gt;"",$C11667&lt;&gt;"",$B11667&lt;=$C11667),$C11667-$B11667+1,"")</f>
        <v/>
      </c>
      <c r="G11667" s="5">
        <f>IF($F11667="","",$F11667*$D11667)</f>
        <v/>
      </c>
      <c r="H11667" s="42">
        <f>IF($G11667="","",$O11667)</f>
        <v/>
      </c>
      <c r="I11667" s="5">
        <f>IF($G11667="","",$G11667*IF($H11667="",$O11667,$H11667)/100)</f>
        <v/>
      </c>
      <c r="J11667" s="5">
        <f>IF(OR($L11667="",NOT(COUNTIFS($L$2:$L11667,$L11667)=1)),"",SUMIFS($G:$G,$L:$L,$L11667))</f>
        <v/>
      </c>
      <c r="K11667" s="5">
        <f>IF(OR($L11667="",NOT(COUNTIFS($L$2:$L11667,$L11667)=1)),"",SUMIFS($I:$I,$L:$L,$L11667))</f>
        <v/>
      </c>
      <c r="L11667" s="6">
        <f>IF($B11667="","",YEAR($B11667))</f>
        <v/>
      </c>
      <c r="M11667" s="6">
        <f>INT((ROW()-2)/39)+1</f>
        <v/>
      </c>
      <c r="N11667" s="6">
        <f>MOD(ROW()-2,39)+2</f>
        <v/>
      </c>
      <c r="O11667" s="42">
        <f>IF(AND($B11667&lt;&gt;"",$C11667&lt;&gt;"",$B11667&lt;=$C11667),INDEX(Szabalyok!$C:$C,$N11667),"")</f>
        <v/>
      </c>
      <c r="P11667">
        <f>IF(D11667="",P11666,P11666+1)</f>
        <v/>
      </c>
    </row>
    <row r="11668">
      <c r="A11668">
        <f>IF(P11668=P11667,0,P11668)</f>
        <v/>
      </c>
      <c r="B11668" s="41">
        <f>IF($M11668&gt;300,"",IF(OR(INDEX(Bemenet!$E$2:$E$301,$M11668)="",INDEX(Bemenet!$F$2:$F$301,$M11668)=""),"",MAX(INDEX(Bemenet!$E$2:$E$301,$M11668),INDEX(Szabalyok!$A:$A,$N11668))))</f>
        <v/>
      </c>
      <c r="C11668" s="41">
        <f>IF($B11668="","",MIN(INDEX(Bemenet!$F$2:$F$301,$M11668),INDEX(Szabalyok!$B:$B,$N11668)))</f>
        <v/>
      </c>
      <c r="D11668" s="5">
        <f>IF(AND($B11668&lt;&gt;"",$C11668&lt;&gt;"",$B11668&lt;=$C11668),INDEX(Bemenet!$G$2:$G$301,$M11668),"")</f>
        <v/>
      </c>
      <c r="E11668" s="6">
        <f>IF(AND($B11668&lt;&gt;"",$C11668&lt;&gt;"",$B11668&lt;=$C11668),INDEX(Bemenet!$D$2:$D$301,$M11668),"")</f>
        <v/>
      </c>
      <c r="F11668" s="5">
        <f>IF(AND($B11668&lt;&gt;"",$C11668&lt;&gt;"",$B11668&lt;=$C11668),$C11668-$B11668+1,"")</f>
        <v/>
      </c>
      <c r="G11668" s="5">
        <f>IF($F11668="","",$F11668*$D11668)</f>
        <v/>
      </c>
      <c r="H11668" s="42">
        <f>IF($G11668="","",$O11668)</f>
        <v/>
      </c>
      <c r="I11668" s="5">
        <f>IF($G11668="","",$G11668*IF($H11668="",$O11668,$H11668)/100)</f>
        <v/>
      </c>
      <c r="J11668" s="5">
        <f>IF(OR($L11668="",NOT(COUNTIFS($L$2:$L11668,$L11668)=1)),"",SUMIFS($G:$G,$L:$L,$L11668))</f>
        <v/>
      </c>
      <c r="K11668" s="5">
        <f>IF(OR($L11668="",NOT(COUNTIFS($L$2:$L11668,$L11668)=1)),"",SUMIFS($I:$I,$L:$L,$L11668))</f>
        <v/>
      </c>
      <c r="L11668" s="6">
        <f>IF($B11668="","",YEAR($B11668))</f>
        <v/>
      </c>
      <c r="M11668" s="6">
        <f>INT((ROW()-2)/39)+1</f>
        <v/>
      </c>
      <c r="N11668" s="6">
        <f>MOD(ROW()-2,39)+2</f>
        <v/>
      </c>
      <c r="O11668" s="42">
        <f>IF(AND($B11668&lt;&gt;"",$C11668&lt;&gt;"",$B11668&lt;=$C11668),INDEX(Szabalyok!$C:$C,$N11668),"")</f>
        <v/>
      </c>
      <c r="P11668">
        <f>IF(D11668="",P11667,P11667+1)</f>
        <v/>
      </c>
    </row>
    <row r="11669">
      <c r="A11669">
        <f>IF(P11669=P11668,0,P11669)</f>
        <v/>
      </c>
      <c r="B11669" s="41">
        <f>IF($M11669&gt;300,"",IF(OR(INDEX(Bemenet!$E$2:$E$301,$M11669)="",INDEX(Bemenet!$F$2:$F$301,$M11669)=""),"",MAX(INDEX(Bemenet!$E$2:$E$301,$M11669),INDEX(Szabalyok!$A:$A,$N11669))))</f>
        <v/>
      </c>
      <c r="C11669" s="41">
        <f>IF($B11669="","",MIN(INDEX(Bemenet!$F$2:$F$301,$M11669),INDEX(Szabalyok!$B:$B,$N11669)))</f>
        <v/>
      </c>
      <c r="D11669" s="5">
        <f>IF(AND($B11669&lt;&gt;"",$C11669&lt;&gt;"",$B11669&lt;=$C11669),INDEX(Bemenet!$G$2:$G$301,$M11669),"")</f>
        <v/>
      </c>
      <c r="E11669" s="6">
        <f>IF(AND($B11669&lt;&gt;"",$C11669&lt;&gt;"",$B11669&lt;=$C11669),INDEX(Bemenet!$D$2:$D$301,$M11669),"")</f>
        <v/>
      </c>
      <c r="F11669" s="5">
        <f>IF(AND($B11669&lt;&gt;"",$C11669&lt;&gt;"",$B11669&lt;=$C11669),$C11669-$B11669+1,"")</f>
        <v/>
      </c>
      <c r="G11669" s="5">
        <f>IF($F11669="","",$F11669*$D11669)</f>
        <v/>
      </c>
      <c r="H11669" s="42">
        <f>IF($G11669="","",$O11669)</f>
        <v/>
      </c>
      <c r="I11669" s="5">
        <f>IF($G11669="","",$G11669*IF($H11669="",$O11669,$H11669)/100)</f>
        <v/>
      </c>
      <c r="J11669" s="5">
        <f>IF(OR($L11669="",NOT(COUNTIFS($L$2:$L11669,$L11669)=1)),"",SUMIFS($G:$G,$L:$L,$L11669))</f>
        <v/>
      </c>
      <c r="K11669" s="5">
        <f>IF(OR($L11669="",NOT(COUNTIFS($L$2:$L11669,$L11669)=1)),"",SUMIFS($I:$I,$L:$L,$L11669))</f>
        <v/>
      </c>
      <c r="L11669" s="6">
        <f>IF($B11669="","",YEAR($B11669))</f>
        <v/>
      </c>
      <c r="M11669" s="6">
        <f>INT((ROW()-2)/39)+1</f>
        <v/>
      </c>
      <c r="N11669" s="6">
        <f>MOD(ROW()-2,39)+2</f>
        <v/>
      </c>
      <c r="O11669" s="42">
        <f>IF(AND($B11669&lt;&gt;"",$C11669&lt;&gt;"",$B11669&lt;=$C11669),INDEX(Szabalyok!$C:$C,$N11669),"")</f>
        <v/>
      </c>
      <c r="P11669">
        <f>IF(D11669="",P11668,P11668+1)</f>
        <v/>
      </c>
    </row>
    <row r="11670">
      <c r="A11670">
        <f>IF(P11670=P11669,0,P11670)</f>
        <v/>
      </c>
      <c r="B11670" s="41">
        <f>IF($M11670&gt;300,"",IF(OR(INDEX(Bemenet!$E$2:$E$301,$M11670)="",INDEX(Bemenet!$F$2:$F$301,$M11670)=""),"",MAX(INDEX(Bemenet!$E$2:$E$301,$M11670),INDEX(Szabalyok!$A:$A,$N11670))))</f>
        <v/>
      </c>
      <c r="C11670" s="41">
        <f>IF($B11670="","",MIN(INDEX(Bemenet!$F$2:$F$301,$M11670),INDEX(Szabalyok!$B:$B,$N11670)))</f>
        <v/>
      </c>
      <c r="D11670" s="5">
        <f>IF(AND($B11670&lt;&gt;"",$C11670&lt;&gt;"",$B11670&lt;=$C11670),INDEX(Bemenet!$G$2:$G$301,$M11670),"")</f>
        <v/>
      </c>
      <c r="E11670" s="6">
        <f>IF(AND($B11670&lt;&gt;"",$C11670&lt;&gt;"",$B11670&lt;=$C11670),INDEX(Bemenet!$D$2:$D$301,$M11670),"")</f>
        <v/>
      </c>
      <c r="F11670" s="5">
        <f>IF(AND($B11670&lt;&gt;"",$C11670&lt;&gt;"",$B11670&lt;=$C11670),$C11670-$B11670+1,"")</f>
        <v/>
      </c>
      <c r="G11670" s="5">
        <f>IF($F11670="","",$F11670*$D11670)</f>
        <v/>
      </c>
      <c r="H11670" s="42">
        <f>IF($G11670="","",$O11670)</f>
        <v/>
      </c>
      <c r="I11670" s="5">
        <f>IF($G11670="","",$G11670*IF($H11670="",$O11670,$H11670)/100)</f>
        <v/>
      </c>
      <c r="J11670" s="5">
        <f>IF(OR($L11670="",NOT(COUNTIFS($L$2:$L11670,$L11670)=1)),"",SUMIFS($G:$G,$L:$L,$L11670))</f>
        <v/>
      </c>
      <c r="K11670" s="5">
        <f>IF(OR($L11670="",NOT(COUNTIFS($L$2:$L11670,$L11670)=1)),"",SUMIFS($I:$I,$L:$L,$L11670))</f>
        <v/>
      </c>
      <c r="L11670" s="6">
        <f>IF($B11670="","",YEAR($B11670))</f>
        <v/>
      </c>
      <c r="M11670" s="6">
        <f>INT((ROW()-2)/39)+1</f>
        <v/>
      </c>
      <c r="N11670" s="6">
        <f>MOD(ROW()-2,39)+2</f>
        <v/>
      </c>
      <c r="O11670" s="42">
        <f>IF(AND($B11670&lt;&gt;"",$C11670&lt;&gt;"",$B11670&lt;=$C11670),INDEX(Szabalyok!$C:$C,$N11670),"")</f>
        <v/>
      </c>
      <c r="P11670">
        <f>IF(D11670="",P11669,P11669+1)</f>
        <v/>
      </c>
    </row>
    <row r="11671">
      <c r="A11671">
        <f>IF(P11671=P11670,0,P11671)</f>
        <v/>
      </c>
      <c r="B11671" s="41">
        <f>IF($M11671&gt;300,"",IF(OR(INDEX(Bemenet!$E$2:$E$301,$M11671)="",INDEX(Bemenet!$F$2:$F$301,$M11671)=""),"",MAX(INDEX(Bemenet!$E$2:$E$301,$M11671),INDEX(Szabalyok!$A:$A,$N11671))))</f>
        <v/>
      </c>
      <c r="C11671" s="41">
        <f>IF($B11671="","",MIN(INDEX(Bemenet!$F$2:$F$301,$M11671),INDEX(Szabalyok!$B:$B,$N11671)))</f>
        <v/>
      </c>
      <c r="D11671" s="5">
        <f>IF(AND($B11671&lt;&gt;"",$C11671&lt;&gt;"",$B11671&lt;=$C11671),INDEX(Bemenet!$G$2:$G$301,$M11671),"")</f>
        <v/>
      </c>
      <c r="E11671" s="6">
        <f>IF(AND($B11671&lt;&gt;"",$C11671&lt;&gt;"",$B11671&lt;=$C11671),INDEX(Bemenet!$D$2:$D$301,$M11671),"")</f>
        <v/>
      </c>
      <c r="F11671" s="5">
        <f>IF(AND($B11671&lt;&gt;"",$C11671&lt;&gt;"",$B11671&lt;=$C11671),$C11671-$B11671+1,"")</f>
        <v/>
      </c>
      <c r="G11671" s="5">
        <f>IF($F11671="","",$F11671*$D11671)</f>
        <v/>
      </c>
      <c r="H11671" s="42">
        <f>IF($G11671="","",$O11671)</f>
        <v/>
      </c>
      <c r="I11671" s="5">
        <f>IF($G11671="","",$G11671*IF($H11671="",$O11671,$H11671)/100)</f>
        <v/>
      </c>
      <c r="J11671" s="5">
        <f>IF(OR($L11671="",NOT(COUNTIFS($L$2:$L11671,$L11671)=1)),"",SUMIFS($G:$G,$L:$L,$L11671))</f>
        <v/>
      </c>
      <c r="K11671" s="5">
        <f>IF(OR($L11671="",NOT(COUNTIFS($L$2:$L11671,$L11671)=1)),"",SUMIFS($I:$I,$L:$L,$L11671))</f>
        <v/>
      </c>
      <c r="L11671" s="6">
        <f>IF($B11671="","",YEAR($B11671))</f>
        <v/>
      </c>
      <c r="M11671" s="6">
        <f>INT((ROW()-2)/39)+1</f>
        <v/>
      </c>
      <c r="N11671" s="6">
        <f>MOD(ROW()-2,39)+2</f>
        <v/>
      </c>
      <c r="O11671" s="42">
        <f>IF(AND($B11671&lt;&gt;"",$C11671&lt;&gt;"",$B11671&lt;=$C11671),INDEX(Szabalyok!$C:$C,$N11671),"")</f>
        <v/>
      </c>
      <c r="P11671">
        <f>IF(D11671="",P11670,P11670+1)</f>
        <v/>
      </c>
    </row>
    <row r="11672">
      <c r="A11672">
        <f>IF(P11672=P11671,0,P11672)</f>
        <v/>
      </c>
      <c r="B11672" s="41">
        <f>IF($M11672&gt;300,"",IF(OR(INDEX(Bemenet!$E$2:$E$301,$M11672)="",INDEX(Bemenet!$F$2:$F$301,$M11672)=""),"",MAX(INDEX(Bemenet!$E$2:$E$301,$M11672),INDEX(Szabalyok!$A:$A,$N11672))))</f>
        <v/>
      </c>
      <c r="C11672" s="41">
        <f>IF($B11672="","",MIN(INDEX(Bemenet!$F$2:$F$301,$M11672),INDEX(Szabalyok!$B:$B,$N11672)))</f>
        <v/>
      </c>
      <c r="D11672" s="5">
        <f>IF(AND($B11672&lt;&gt;"",$C11672&lt;&gt;"",$B11672&lt;=$C11672),INDEX(Bemenet!$G$2:$G$301,$M11672),"")</f>
        <v/>
      </c>
      <c r="E11672" s="6">
        <f>IF(AND($B11672&lt;&gt;"",$C11672&lt;&gt;"",$B11672&lt;=$C11672),INDEX(Bemenet!$D$2:$D$301,$M11672),"")</f>
        <v/>
      </c>
      <c r="F11672" s="5">
        <f>IF(AND($B11672&lt;&gt;"",$C11672&lt;&gt;"",$B11672&lt;=$C11672),$C11672-$B11672+1,"")</f>
        <v/>
      </c>
      <c r="G11672" s="5">
        <f>IF($F11672="","",$F11672*$D11672)</f>
        <v/>
      </c>
      <c r="H11672" s="42">
        <f>IF($G11672="","",$O11672)</f>
        <v/>
      </c>
      <c r="I11672" s="5">
        <f>IF($G11672="","",$G11672*IF($H11672="",$O11672,$H11672)/100)</f>
        <v/>
      </c>
      <c r="J11672" s="5">
        <f>IF(OR($L11672="",NOT(COUNTIFS($L$2:$L11672,$L11672)=1)),"",SUMIFS($G:$G,$L:$L,$L11672))</f>
        <v/>
      </c>
      <c r="K11672" s="5">
        <f>IF(OR($L11672="",NOT(COUNTIFS($L$2:$L11672,$L11672)=1)),"",SUMIFS($I:$I,$L:$L,$L11672))</f>
        <v/>
      </c>
      <c r="L11672" s="6">
        <f>IF($B11672="","",YEAR($B11672))</f>
        <v/>
      </c>
      <c r="M11672" s="6">
        <f>INT((ROW()-2)/39)+1</f>
        <v/>
      </c>
      <c r="N11672" s="6">
        <f>MOD(ROW()-2,39)+2</f>
        <v/>
      </c>
      <c r="O11672" s="42">
        <f>IF(AND($B11672&lt;&gt;"",$C11672&lt;&gt;"",$B11672&lt;=$C11672),INDEX(Szabalyok!$C:$C,$N11672),"")</f>
        <v/>
      </c>
      <c r="P11672">
        <f>IF(D11672="",P11671,P11671+1)</f>
        <v/>
      </c>
    </row>
    <row r="11673">
      <c r="A11673">
        <f>IF(P11673=P11672,0,P11673)</f>
        <v/>
      </c>
      <c r="B11673" s="41">
        <f>IF($M11673&gt;300,"",IF(OR(INDEX(Bemenet!$E$2:$E$301,$M11673)="",INDEX(Bemenet!$F$2:$F$301,$M11673)=""),"",MAX(INDEX(Bemenet!$E$2:$E$301,$M11673),INDEX(Szabalyok!$A:$A,$N11673))))</f>
        <v/>
      </c>
      <c r="C11673" s="41">
        <f>IF($B11673="","",MIN(INDEX(Bemenet!$F$2:$F$301,$M11673),INDEX(Szabalyok!$B:$B,$N11673)))</f>
        <v/>
      </c>
      <c r="D11673" s="5">
        <f>IF(AND($B11673&lt;&gt;"",$C11673&lt;&gt;"",$B11673&lt;=$C11673),INDEX(Bemenet!$G$2:$G$301,$M11673),"")</f>
        <v/>
      </c>
      <c r="E11673" s="6">
        <f>IF(AND($B11673&lt;&gt;"",$C11673&lt;&gt;"",$B11673&lt;=$C11673),INDEX(Bemenet!$D$2:$D$301,$M11673),"")</f>
        <v/>
      </c>
      <c r="F11673" s="5">
        <f>IF(AND($B11673&lt;&gt;"",$C11673&lt;&gt;"",$B11673&lt;=$C11673),$C11673-$B11673+1,"")</f>
        <v/>
      </c>
      <c r="G11673" s="5">
        <f>IF($F11673="","",$F11673*$D11673)</f>
        <v/>
      </c>
      <c r="H11673" s="42">
        <f>IF($G11673="","",$O11673)</f>
        <v/>
      </c>
      <c r="I11673" s="5">
        <f>IF($G11673="","",$G11673*IF($H11673="",$O11673,$H11673)/100)</f>
        <v/>
      </c>
      <c r="J11673" s="5">
        <f>IF(OR($L11673="",NOT(COUNTIFS($L$2:$L11673,$L11673)=1)),"",SUMIFS($G:$G,$L:$L,$L11673))</f>
        <v/>
      </c>
      <c r="K11673" s="5">
        <f>IF(OR($L11673="",NOT(COUNTIFS($L$2:$L11673,$L11673)=1)),"",SUMIFS($I:$I,$L:$L,$L11673))</f>
        <v/>
      </c>
      <c r="L11673" s="6">
        <f>IF($B11673="","",YEAR($B11673))</f>
        <v/>
      </c>
      <c r="M11673" s="6">
        <f>INT((ROW()-2)/39)+1</f>
        <v/>
      </c>
      <c r="N11673" s="6">
        <f>MOD(ROW()-2,39)+2</f>
        <v/>
      </c>
      <c r="O11673" s="42">
        <f>IF(AND($B11673&lt;&gt;"",$C11673&lt;&gt;"",$B11673&lt;=$C11673),INDEX(Szabalyok!$C:$C,$N11673),"")</f>
        <v/>
      </c>
      <c r="P11673">
        <f>IF(D11673="",P11672,P11672+1)</f>
        <v/>
      </c>
    </row>
    <row r="11674">
      <c r="A11674">
        <f>IF(P11674=P11673,0,P11674)</f>
        <v/>
      </c>
      <c r="B11674" s="41">
        <f>IF($M11674&gt;300,"",IF(OR(INDEX(Bemenet!$E$2:$E$301,$M11674)="",INDEX(Bemenet!$F$2:$F$301,$M11674)=""),"",MAX(INDEX(Bemenet!$E$2:$E$301,$M11674),INDEX(Szabalyok!$A:$A,$N11674))))</f>
        <v/>
      </c>
      <c r="C11674" s="41">
        <f>IF($B11674="","",MIN(INDEX(Bemenet!$F$2:$F$301,$M11674),INDEX(Szabalyok!$B:$B,$N11674)))</f>
        <v/>
      </c>
      <c r="D11674" s="5">
        <f>IF(AND($B11674&lt;&gt;"",$C11674&lt;&gt;"",$B11674&lt;=$C11674),INDEX(Bemenet!$G$2:$G$301,$M11674),"")</f>
        <v/>
      </c>
      <c r="E11674" s="6">
        <f>IF(AND($B11674&lt;&gt;"",$C11674&lt;&gt;"",$B11674&lt;=$C11674),INDEX(Bemenet!$D$2:$D$301,$M11674),"")</f>
        <v/>
      </c>
      <c r="F11674" s="5">
        <f>IF(AND($B11674&lt;&gt;"",$C11674&lt;&gt;"",$B11674&lt;=$C11674),$C11674-$B11674+1,"")</f>
        <v/>
      </c>
      <c r="G11674" s="5">
        <f>IF($F11674="","",$F11674*$D11674)</f>
        <v/>
      </c>
      <c r="H11674" s="42">
        <f>IF($G11674="","",$O11674)</f>
        <v/>
      </c>
      <c r="I11674" s="5">
        <f>IF($G11674="","",$G11674*IF($H11674="",$O11674,$H11674)/100)</f>
        <v/>
      </c>
      <c r="J11674" s="5">
        <f>IF(OR($L11674="",NOT(COUNTIFS($L$2:$L11674,$L11674)=1)),"",SUMIFS($G:$G,$L:$L,$L11674))</f>
        <v/>
      </c>
      <c r="K11674" s="5">
        <f>IF(OR($L11674="",NOT(COUNTIFS($L$2:$L11674,$L11674)=1)),"",SUMIFS($I:$I,$L:$L,$L11674))</f>
        <v/>
      </c>
      <c r="L11674" s="6">
        <f>IF($B11674="","",YEAR($B11674))</f>
        <v/>
      </c>
      <c r="M11674" s="6">
        <f>INT((ROW()-2)/39)+1</f>
        <v/>
      </c>
      <c r="N11674" s="6">
        <f>MOD(ROW()-2,39)+2</f>
        <v/>
      </c>
      <c r="O11674" s="42">
        <f>IF(AND($B11674&lt;&gt;"",$C11674&lt;&gt;"",$B11674&lt;=$C11674),INDEX(Szabalyok!$C:$C,$N11674),"")</f>
        <v/>
      </c>
      <c r="P11674">
        <f>IF(D11674="",P11673,P11673+1)</f>
        <v/>
      </c>
    </row>
    <row r="11675">
      <c r="A11675">
        <f>IF(P11675=P11674,0,P11675)</f>
        <v/>
      </c>
      <c r="B11675" s="41">
        <f>IF($M11675&gt;300,"",IF(OR(INDEX(Bemenet!$E$2:$E$301,$M11675)="",INDEX(Bemenet!$F$2:$F$301,$M11675)=""),"",MAX(INDEX(Bemenet!$E$2:$E$301,$M11675),INDEX(Szabalyok!$A:$A,$N11675))))</f>
        <v/>
      </c>
      <c r="C11675" s="41">
        <f>IF($B11675="","",MIN(INDEX(Bemenet!$F$2:$F$301,$M11675),INDEX(Szabalyok!$B:$B,$N11675)))</f>
        <v/>
      </c>
      <c r="D11675" s="5">
        <f>IF(AND($B11675&lt;&gt;"",$C11675&lt;&gt;"",$B11675&lt;=$C11675),INDEX(Bemenet!$G$2:$G$301,$M11675),"")</f>
        <v/>
      </c>
      <c r="E11675" s="6">
        <f>IF(AND($B11675&lt;&gt;"",$C11675&lt;&gt;"",$B11675&lt;=$C11675),INDEX(Bemenet!$D$2:$D$301,$M11675),"")</f>
        <v/>
      </c>
      <c r="F11675" s="5">
        <f>IF(AND($B11675&lt;&gt;"",$C11675&lt;&gt;"",$B11675&lt;=$C11675),$C11675-$B11675+1,"")</f>
        <v/>
      </c>
      <c r="G11675" s="5">
        <f>IF($F11675="","",$F11675*$D11675)</f>
        <v/>
      </c>
      <c r="H11675" s="42">
        <f>IF($G11675="","",$O11675)</f>
        <v/>
      </c>
      <c r="I11675" s="5">
        <f>IF($G11675="","",$G11675*IF($H11675="",$O11675,$H11675)/100)</f>
        <v/>
      </c>
      <c r="J11675" s="5">
        <f>IF(OR($L11675="",NOT(COUNTIFS($L$2:$L11675,$L11675)=1)),"",SUMIFS($G:$G,$L:$L,$L11675))</f>
        <v/>
      </c>
      <c r="K11675" s="5">
        <f>IF(OR($L11675="",NOT(COUNTIFS($L$2:$L11675,$L11675)=1)),"",SUMIFS($I:$I,$L:$L,$L11675))</f>
        <v/>
      </c>
      <c r="L11675" s="6">
        <f>IF($B11675="","",YEAR($B11675))</f>
        <v/>
      </c>
      <c r="M11675" s="6">
        <f>INT((ROW()-2)/39)+1</f>
        <v/>
      </c>
      <c r="N11675" s="6">
        <f>MOD(ROW()-2,39)+2</f>
        <v/>
      </c>
      <c r="O11675" s="42">
        <f>IF(AND($B11675&lt;&gt;"",$C11675&lt;&gt;"",$B11675&lt;=$C11675),INDEX(Szabalyok!$C:$C,$N11675),"")</f>
        <v/>
      </c>
      <c r="P11675">
        <f>IF(D11675="",P11674,P11674+1)</f>
        <v/>
      </c>
    </row>
    <row r="11676">
      <c r="A11676">
        <f>IF(P11676=P11675,0,P11676)</f>
        <v/>
      </c>
      <c r="B11676" s="41">
        <f>IF($M11676&gt;300,"",IF(OR(INDEX(Bemenet!$E$2:$E$301,$M11676)="",INDEX(Bemenet!$F$2:$F$301,$M11676)=""),"",MAX(INDEX(Bemenet!$E$2:$E$301,$M11676),INDEX(Szabalyok!$A:$A,$N11676))))</f>
        <v/>
      </c>
      <c r="C11676" s="41">
        <f>IF($B11676="","",MIN(INDEX(Bemenet!$F$2:$F$301,$M11676),INDEX(Szabalyok!$B:$B,$N11676)))</f>
        <v/>
      </c>
      <c r="D11676" s="5">
        <f>IF(AND($B11676&lt;&gt;"",$C11676&lt;&gt;"",$B11676&lt;=$C11676),INDEX(Bemenet!$G$2:$G$301,$M11676),"")</f>
        <v/>
      </c>
      <c r="E11676" s="6">
        <f>IF(AND($B11676&lt;&gt;"",$C11676&lt;&gt;"",$B11676&lt;=$C11676),INDEX(Bemenet!$D$2:$D$301,$M11676),"")</f>
        <v/>
      </c>
      <c r="F11676" s="5">
        <f>IF(AND($B11676&lt;&gt;"",$C11676&lt;&gt;"",$B11676&lt;=$C11676),$C11676-$B11676+1,"")</f>
        <v/>
      </c>
      <c r="G11676" s="5">
        <f>IF($F11676="","",$F11676*$D11676)</f>
        <v/>
      </c>
      <c r="H11676" s="42">
        <f>IF($G11676="","",$O11676)</f>
        <v/>
      </c>
      <c r="I11676" s="5">
        <f>IF($G11676="","",$G11676*IF($H11676="",$O11676,$H11676)/100)</f>
        <v/>
      </c>
      <c r="J11676" s="5">
        <f>IF(OR($L11676="",NOT(COUNTIFS($L$2:$L11676,$L11676)=1)),"",SUMIFS($G:$G,$L:$L,$L11676))</f>
        <v/>
      </c>
      <c r="K11676" s="5">
        <f>IF(OR($L11676="",NOT(COUNTIFS($L$2:$L11676,$L11676)=1)),"",SUMIFS($I:$I,$L:$L,$L11676))</f>
        <v/>
      </c>
      <c r="L11676" s="6">
        <f>IF($B11676="","",YEAR($B11676))</f>
        <v/>
      </c>
      <c r="M11676" s="6">
        <f>INT((ROW()-2)/39)+1</f>
        <v/>
      </c>
      <c r="N11676" s="6">
        <f>MOD(ROW()-2,39)+2</f>
        <v/>
      </c>
      <c r="O11676" s="42">
        <f>IF(AND($B11676&lt;&gt;"",$C11676&lt;&gt;"",$B11676&lt;=$C11676),INDEX(Szabalyok!$C:$C,$N11676),"")</f>
        <v/>
      </c>
      <c r="P11676">
        <f>IF(D11676="",P11675,P11675+1)</f>
        <v/>
      </c>
    </row>
    <row r="11677">
      <c r="A11677">
        <f>IF(P11677=P11676,0,P11677)</f>
        <v/>
      </c>
      <c r="B11677" s="41">
        <f>IF($M11677&gt;300,"",IF(OR(INDEX(Bemenet!$E$2:$E$301,$M11677)="",INDEX(Bemenet!$F$2:$F$301,$M11677)=""),"",MAX(INDEX(Bemenet!$E$2:$E$301,$M11677),INDEX(Szabalyok!$A:$A,$N11677))))</f>
        <v/>
      </c>
      <c r="C11677" s="41">
        <f>IF($B11677="","",MIN(INDEX(Bemenet!$F$2:$F$301,$M11677),INDEX(Szabalyok!$B:$B,$N11677)))</f>
        <v/>
      </c>
      <c r="D11677" s="5">
        <f>IF(AND($B11677&lt;&gt;"",$C11677&lt;&gt;"",$B11677&lt;=$C11677),INDEX(Bemenet!$G$2:$G$301,$M11677),"")</f>
        <v/>
      </c>
      <c r="E11677" s="6">
        <f>IF(AND($B11677&lt;&gt;"",$C11677&lt;&gt;"",$B11677&lt;=$C11677),INDEX(Bemenet!$D$2:$D$301,$M11677),"")</f>
        <v/>
      </c>
      <c r="F11677" s="5">
        <f>IF(AND($B11677&lt;&gt;"",$C11677&lt;&gt;"",$B11677&lt;=$C11677),$C11677-$B11677+1,"")</f>
        <v/>
      </c>
      <c r="G11677" s="5">
        <f>IF($F11677="","",$F11677*$D11677)</f>
        <v/>
      </c>
      <c r="H11677" s="42">
        <f>IF($G11677="","",$O11677)</f>
        <v/>
      </c>
      <c r="I11677" s="5">
        <f>IF($G11677="","",$G11677*IF($H11677="",$O11677,$H11677)/100)</f>
        <v/>
      </c>
      <c r="J11677" s="5">
        <f>IF(OR($L11677="",NOT(COUNTIFS($L$2:$L11677,$L11677)=1)),"",SUMIFS($G:$G,$L:$L,$L11677))</f>
        <v/>
      </c>
      <c r="K11677" s="5">
        <f>IF(OR($L11677="",NOT(COUNTIFS($L$2:$L11677,$L11677)=1)),"",SUMIFS($I:$I,$L:$L,$L11677))</f>
        <v/>
      </c>
      <c r="L11677" s="6">
        <f>IF($B11677="","",YEAR($B11677))</f>
        <v/>
      </c>
      <c r="M11677" s="6">
        <f>INT((ROW()-2)/39)+1</f>
        <v/>
      </c>
      <c r="N11677" s="6">
        <f>MOD(ROW()-2,39)+2</f>
        <v/>
      </c>
      <c r="O11677" s="42">
        <f>IF(AND($B11677&lt;&gt;"",$C11677&lt;&gt;"",$B11677&lt;=$C11677),INDEX(Szabalyok!$C:$C,$N11677),"")</f>
        <v/>
      </c>
      <c r="P11677">
        <f>IF(D11677="",P11676,P11676+1)</f>
        <v/>
      </c>
    </row>
    <row r="11678">
      <c r="A11678">
        <f>IF(P11678=P11677,0,P11678)</f>
        <v/>
      </c>
      <c r="B11678" s="41">
        <f>IF($M11678&gt;300,"",IF(OR(INDEX(Bemenet!$E$2:$E$301,$M11678)="",INDEX(Bemenet!$F$2:$F$301,$M11678)=""),"",MAX(INDEX(Bemenet!$E$2:$E$301,$M11678),INDEX(Szabalyok!$A:$A,$N11678))))</f>
        <v/>
      </c>
      <c r="C11678" s="41">
        <f>IF($B11678="","",MIN(INDEX(Bemenet!$F$2:$F$301,$M11678),INDEX(Szabalyok!$B:$B,$N11678)))</f>
        <v/>
      </c>
      <c r="D11678" s="5">
        <f>IF(AND($B11678&lt;&gt;"",$C11678&lt;&gt;"",$B11678&lt;=$C11678),INDEX(Bemenet!$G$2:$G$301,$M11678),"")</f>
        <v/>
      </c>
      <c r="E11678" s="6">
        <f>IF(AND($B11678&lt;&gt;"",$C11678&lt;&gt;"",$B11678&lt;=$C11678),INDEX(Bemenet!$D$2:$D$301,$M11678),"")</f>
        <v/>
      </c>
      <c r="F11678" s="5">
        <f>IF(AND($B11678&lt;&gt;"",$C11678&lt;&gt;"",$B11678&lt;=$C11678),$C11678-$B11678+1,"")</f>
        <v/>
      </c>
      <c r="G11678" s="5">
        <f>IF($F11678="","",$F11678*$D11678)</f>
        <v/>
      </c>
      <c r="H11678" s="42">
        <f>IF($G11678="","",$O11678)</f>
        <v/>
      </c>
      <c r="I11678" s="5">
        <f>IF($G11678="","",$G11678*IF($H11678="",$O11678,$H11678)/100)</f>
        <v/>
      </c>
      <c r="J11678" s="5">
        <f>IF(OR($L11678="",NOT(COUNTIFS($L$2:$L11678,$L11678)=1)),"",SUMIFS($G:$G,$L:$L,$L11678))</f>
        <v/>
      </c>
      <c r="K11678" s="5">
        <f>IF(OR($L11678="",NOT(COUNTIFS($L$2:$L11678,$L11678)=1)),"",SUMIFS($I:$I,$L:$L,$L11678))</f>
        <v/>
      </c>
      <c r="L11678" s="6">
        <f>IF($B11678="","",YEAR($B11678))</f>
        <v/>
      </c>
      <c r="M11678" s="6">
        <f>INT((ROW()-2)/39)+1</f>
        <v/>
      </c>
      <c r="N11678" s="6">
        <f>MOD(ROW()-2,39)+2</f>
        <v/>
      </c>
      <c r="O11678" s="42">
        <f>IF(AND($B11678&lt;&gt;"",$C11678&lt;&gt;"",$B11678&lt;=$C11678),INDEX(Szabalyok!$C:$C,$N11678),"")</f>
        <v/>
      </c>
      <c r="P11678">
        <f>IF(D11678="",P11677,P11677+1)</f>
        <v/>
      </c>
    </row>
    <row r="11679">
      <c r="A11679">
        <f>IF(P11679=P11678,0,P11679)</f>
        <v/>
      </c>
      <c r="B11679" s="41">
        <f>IF($M11679&gt;300,"",IF(OR(INDEX(Bemenet!$E$2:$E$301,$M11679)="",INDEX(Bemenet!$F$2:$F$301,$M11679)=""),"",MAX(INDEX(Bemenet!$E$2:$E$301,$M11679),INDEX(Szabalyok!$A:$A,$N11679))))</f>
        <v/>
      </c>
      <c r="C11679" s="41">
        <f>IF($B11679="","",MIN(INDEX(Bemenet!$F$2:$F$301,$M11679),INDEX(Szabalyok!$B:$B,$N11679)))</f>
        <v/>
      </c>
      <c r="D11679" s="5">
        <f>IF(AND($B11679&lt;&gt;"",$C11679&lt;&gt;"",$B11679&lt;=$C11679),INDEX(Bemenet!$G$2:$G$301,$M11679),"")</f>
        <v/>
      </c>
      <c r="E11679" s="6">
        <f>IF(AND($B11679&lt;&gt;"",$C11679&lt;&gt;"",$B11679&lt;=$C11679),INDEX(Bemenet!$D$2:$D$301,$M11679),"")</f>
        <v/>
      </c>
      <c r="F11679" s="5">
        <f>IF(AND($B11679&lt;&gt;"",$C11679&lt;&gt;"",$B11679&lt;=$C11679),$C11679-$B11679+1,"")</f>
        <v/>
      </c>
      <c r="G11679" s="5">
        <f>IF($F11679="","",$F11679*$D11679)</f>
        <v/>
      </c>
      <c r="H11679" s="42">
        <f>IF($G11679="","",$O11679)</f>
        <v/>
      </c>
      <c r="I11679" s="5">
        <f>IF($G11679="","",$G11679*IF($H11679="",$O11679,$H11679)/100)</f>
        <v/>
      </c>
      <c r="J11679" s="5">
        <f>IF(OR($L11679="",NOT(COUNTIFS($L$2:$L11679,$L11679)=1)),"",SUMIFS($G:$G,$L:$L,$L11679))</f>
        <v/>
      </c>
      <c r="K11679" s="5">
        <f>IF(OR($L11679="",NOT(COUNTIFS($L$2:$L11679,$L11679)=1)),"",SUMIFS($I:$I,$L:$L,$L11679))</f>
        <v/>
      </c>
      <c r="L11679" s="6">
        <f>IF($B11679="","",YEAR($B11679))</f>
        <v/>
      </c>
      <c r="M11679" s="6">
        <f>INT((ROW()-2)/39)+1</f>
        <v/>
      </c>
      <c r="N11679" s="6">
        <f>MOD(ROW()-2,39)+2</f>
        <v/>
      </c>
      <c r="O11679" s="42">
        <f>IF(AND($B11679&lt;&gt;"",$C11679&lt;&gt;"",$B11679&lt;=$C11679),INDEX(Szabalyok!$C:$C,$N11679),"")</f>
        <v/>
      </c>
      <c r="P11679">
        <f>IF(D11679="",P11678,P11678+1)</f>
        <v/>
      </c>
    </row>
    <row r="11680">
      <c r="A11680">
        <f>IF(P11680=P11679,0,P11680)</f>
        <v/>
      </c>
      <c r="B11680" s="41">
        <f>IF($M11680&gt;300,"",IF(OR(INDEX(Bemenet!$E$2:$E$301,$M11680)="",INDEX(Bemenet!$F$2:$F$301,$M11680)=""),"",MAX(INDEX(Bemenet!$E$2:$E$301,$M11680),INDEX(Szabalyok!$A:$A,$N11680))))</f>
        <v/>
      </c>
      <c r="C11680" s="41">
        <f>IF($B11680="","",MIN(INDEX(Bemenet!$F$2:$F$301,$M11680),INDEX(Szabalyok!$B:$B,$N11680)))</f>
        <v/>
      </c>
      <c r="D11680" s="5">
        <f>IF(AND($B11680&lt;&gt;"",$C11680&lt;&gt;"",$B11680&lt;=$C11680),INDEX(Bemenet!$G$2:$G$301,$M11680),"")</f>
        <v/>
      </c>
      <c r="E11680" s="6">
        <f>IF(AND($B11680&lt;&gt;"",$C11680&lt;&gt;"",$B11680&lt;=$C11680),INDEX(Bemenet!$D$2:$D$301,$M11680),"")</f>
        <v/>
      </c>
      <c r="F11680" s="5">
        <f>IF(AND($B11680&lt;&gt;"",$C11680&lt;&gt;"",$B11680&lt;=$C11680),$C11680-$B11680+1,"")</f>
        <v/>
      </c>
      <c r="G11680" s="5">
        <f>IF($F11680="","",$F11680*$D11680)</f>
        <v/>
      </c>
      <c r="H11680" s="42">
        <f>IF($G11680="","",$O11680)</f>
        <v/>
      </c>
      <c r="I11680" s="5">
        <f>IF($G11680="","",$G11680*IF($H11680="",$O11680,$H11680)/100)</f>
        <v/>
      </c>
      <c r="J11680" s="5">
        <f>IF(OR($L11680="",NOT(COUNTIFS($L$2:$L11680,$L11680)=1)),"",SUMIFS($G:$G,$L:$L,$L11680))</f>
        <v/>
      </c>
      <c r="K11680" s="5">
        <f>IF(OR($L11680="",NOT(COUNTIFS($L$2:$L11680,$L11680)=1)),"",SUMIFS($I:$I,$L:$L,$L11680))</f>
        <v/>
      </c>
      <c r="L11680" s="6">
        <f>IF($B11680="","",YEAR($B11680))</f>
        <v/>
      </c>
      <c r="M11680" s="6">
        <f>INT((ROW()-2)/39)+1</f>
        <v/>
      </c>
      <c r="N11680" s="6">
        <f>MOD(ROW()-2,39)+2</f>
        <v/>
      </c>
      <c r="O11680" s="42">
        <f>IF(AND($B11680&lt;&gt;"",$C11680&lt;&gt;"",$B11680&lt;=$C11680),INDEX(Szabalyok!$C:$C,$N11680),"")</f>
        <v/>
      </c>
      <c r="P11680">
        <f>IF(D11680="",P11679,P11679+1)</f>
        <v/>
      </c>
    </row>
    <row r="11681">
      <c r="A11681">
        <f>IF(P11681=P11680,0,P11681)</f>
        <v/>
      </c>
      <c r="B11681" s="41">
        <f>IF($M11681&gt;300,"",IF(OR(INDEX(Bemenet!$E$2:$E$301,$M11681)="",INDEX(Bemenet!$F$2:$F$301,$M11681)=""),"",MAX(INDEX(Bemenet!$E$2:$E$301,$M11681),INDEX(Szabalyok!$A:$A,$N11681))))</f>
        <v/>
      </c>
      <c r="C11681" s="41">
        <f>IF($B11681="","",MIN(INDEX(Bemenet!$F$2:$F$301,$M11681),INDEX(Szabalyok!$B:$B,$N11681)))</f>
        <v/>
      </c>
      <c r="D11681" s="5">
        <f>IF(AND($B11681&lt;&gt;"",$C11681&lt;&gt;"",$B11681&lt;=$C11681),INDEX(Bemenet!$G$2:$G$301,$M11681),"")</f>
        <v/>
      </c>
      <c r="E11681" s="6">
        <f>IF(AND($B11681&lt;&gt;"",$C11681&lt;&gt;"",$B11681&lt;=$C11681),INDEX(Bemenet!$D$2:$D$301,$M11681),"")</f>
        <v/>
      </c>
      <c r="F11681" s="5">
        <f>IF(AND($B11681&lt;&gt;"",$C11681&lt;&gt;"",$B11681&lt;=$C11681),$C11681-$B11681+1,"")</f>
        <v/>
      </c>
      <c r="G11681" s="5">
        <f>IF($F11681="","",$F11681*$D11681)</f>
        <v/>
      </c>
      <c r="H11681" s="42">
        <f>IF($G11681="","",$O11681)</f>
        <v/>
      </c>
      <c r="I11681" s="5">
        <f>IF($G11681="","",$G11681*IF($H11681="",$O11681,$H11681)/100)</f>
        <v/>
      </c>
      <c r="J11681" s="5">
        <f>IF(OR($L11681="",NOT(COUNTIFS($L$2:$L11681,$L11681)=1)),"",SUMIFS($G:$G,$L:$L,$L11681))</f>
        <v/>
      </c>
      <c r="K11681" s="5">
        <f>IF(OR($L11681="",NOT(COUNTIFS($L$2:$L11681,$L11681)=1)),"",SUMIFS($I:$I,$L:$L,$L11681))</f>
        <v/>
      </c>
      <c r="L11681" s="6">
        <f>IF($B11681="","",YEAR($B11681))</f>
        <v/>
      </c>
      <c r="M11681" s="6">
        <f>INT((ROW()-2)/39)+1</f>
        <v/>
      </c>
      <c r="N11681" s="6">
        <f>MOD(ROW()-2,39)+2</f>
        <v/>
      </c>
      <c r="O11681" s="42">
        <f>IF(AND($B11681&lt;&gt;"",$C11681&lt;&gt;"",$B11681&lt;=$C11681),INDEX(Szabalyok!$C:$C,$N11681),"")</f>
        <v/>
      </c>
      <c r="P11681">
        <f>IF(D11681="",P11680,P11680+1)</f>
        <v/>
      </c>
    </row>
    <row r="11682">
      <c r="A11682">
        <f>IF(P11682=P11681,0,P11682)</f>
        <v/>
      </c>
      <c r="B11682" s="41">
        <f>IF($M11682&gt;300,"",IF(OR(INDEX(Bemenet!$E$2:$E$301,$M11682)="",INDEX(Bemenet!$F$2:$F$301,$M11682)=""),"",MAX(INDEX(Bemenet!$E$2:$E$301,$M11682),INDEX(Szabalyok!$A:$A,$N11682))))</f>
        <v/>
      </c>
      <c r="C11682" s="41">
        <f>IF($B11682="","",MIN(INDEX(Bemenet!$F$2:$F$301,$M11682),INDEX(Szabalyok!$B:$B,$N11682)))</f>
        <v/>
      </c>
      <c r="D11682" s="5">
        <f>IF(AND($B11682&lt;&gt;"",$C11682&lt;&gt;"",$B11682&lt;=$C11682),INDEX(Bemenet!$G$2:$G$301,$M11682),"")</f>
        <v/>
      </c>
      <c r="E11682" s="6">
        <f>IF(AND($B11682&lt;&gt;"",$C11682&lt;&gt;"",$B11682&lt;=$C11682),INDEX(Bemenet!$D$2:$D$301,$M11682),"")</f>
        <v/>
      </c>
      <c r="F11682" s="5">
        <f>IF(AND($B11682&lt;&gt;"",$C11682&lt;&gt;"",$B11682&lt;=$C11682),$C11682-$B11682+1,"")</f>
        <v/>
      </c>
      <c r="G11682" s="5">
        <f>IF($F11682="","",$F11682*$D11682)</f>
        <v/>
      </c>
      <c r="H11682" s="42">
        <f>IF($G11682="","",$O11682)</f>
        <v/>
      </c>
      <c r="I11682" s="5">
        <f>IF($G11682="","",$G11682*IF($H11682="",$O11682,$H11682)/100)</f>
        <v/>
      </c>
      <c r="J11682" s="5">
        <f>IF(OR($L11682="",NOT(COUNTIFS($L$2:$L11682,$L11682)=1)),"",SUMIFS($G:$G,$L:$L,$L11682))</f>
        <v/>
      </c>
      <c r="K11682" s="5">
        <f>IF(OR($L11682="",NOT(COUNTIFS($L$2:$L11682,$L11682)=1)),"",SUMIFS($I:$I,$L:$L,$L11682))</f>
        <v/>
      </c>
      <c r="L11682" s="6">
        <f>IF($B11682="","",YEAR($B11682))</f>
        <v/>
      </c>
      <c r="M11682" s="6">
        <f>INT((ROW()-2)/39)+1</f>
        <v/>
      </c>
      <c r="N11682" s="6">
        <f>MOD(ROW()-2,39)+2</f>
        <v/>
      </c>
      <c r="O11682" s="42">
        <f>IF(AND($B11682&lt;&gt;"",$C11682&lt;&gt;"",$B11682&lt;=$C11682),INDEX(Szabalyok!$C:$C,$N11682),"")</f>
        <v/>
      </c>
      <c r="P11682">
        <f>IF(D11682="",P11681,P11681+1)</f>
        <v/>
      </c>
    </row>
    <row r="11683">
      <c r="A11683">
        <f>IF(P11683=P11682,0,P11683)</f>
        <v/>
      </c>
      <c r="B11683" s="41">
        <f>IF($M11683&gt;300,"",IF(OR(INDEX(Bemenet!$E$2:$E$301,$M11683)="",INDEX(Bemenet!$F$2:$F$301,$M11683)=""),"",MAX(INDEX(Bemenet!$E$2:$E$301,$M11683),INDEX(Szabalyok!$A:$A,$N11683))))</f>
        <v/>
      </c>
      <c r="C11683" s="41">
        <f>IF($B11683="","",MIN(INDEX(Bemenet!$F$2:$F$301,$M11683),INDEX(Szabalyok!$B:$B,$N11683)))</f>
        <v/>
      </c>
      <c r="D11683" s="5">
        <f>IF(AND($B11683&lt;&gt;"",$C11683&lt;&gt;"",$B11683&lt;=$C11683),INDEX(Bemenet!$G$2:$G$301,$M11683),"")</f>
        <v/>
      </c>
      <c r="E11683" s="6">
        <f>IF(AND($B11683&lt;&gt;"",$C11683&lt;&gt;"",$B11683&lt;=$C11683),INDEX(Bemenet!$D$2:$D$301,$M11683),"")</f>
        <v/>
      </c>
      <c r="F11683" s="5">
        <f>IF(AND($B11683&lt;&gt;"",$C11683&lt;&gt;"",$B11683&lt;=$C11683),$C11683-$B11683+1,"")</f>
        <v/>
      </c>
      <c r="G11683" s="5">
        <f>IF($F11683="","",$F11683*$D11683)</f>
        <v/>
      </c>
      <c r="H11683" s="42">
        <f>IF($G11683="","",$O11683)</f>
        <v/>
      </c>
      <c r="I11683" s="5">
        <f>IF($G11683="","",$G11683*IF($H11683="",$O11683,$H11683)/100)</f>
        <v/>
      </c>
      <c r="J11683" s="5">
        <f>IF(OR($L11683="",NOT(COUNTIFS($L$2:$L11683,$L11683)=1)),"",SUMIFS($G:$G,$L:$L,$L11683))</f>
        <v/>
      </c>
      <c r="K11683" s="5">
        <f>IF(OR($L11683="",NOT(COUNTIFS($L$2:$L11683,$L11683)=1)),"",SUMIFS($I:$I,$L:$L,$L11683))</f>
        <v/>
      </c>
      <c r="L11683" s="6">
        <f>IF($B11683="","",YEAR($B11683))</f>
        <v/>
      </c>
      <c r="M11683" s="6">
        <f>INT((ROW()-2)/39)+1</f>
        <v/>
      </c>
      <c r="N11683" s="6">
        <f>MOD(ROW()-2,39)+2</f>
        <v/>
      </c>
      <c r="O11683" s="42">
        <f>IF(AND($B11683&lt;&gt;"",$C11683&lt;&gt;"",$B11683&lt;=$C11683),INDEX(Szabalyok!$C:$C,$N11683),"")</f>
        <v/>
      </c>
      <c r="P11683">
        <f>IF(D11683="",P11682,P11682+1)</f>
        <v/>
      </c>
    </row>
    <row r="11684">
      <c r="A11684">
        <f>IF(P11684=P11683,0,P11684)</f>
        <v/>
      </c>
      <c r="B11684" s="41">
        <f>IF($M11684&gt;300,"",IF(OR(INDEX(Bemenet!$E$2:$E$301,$M11684)="",INDEX(Bemenet!$F$2:$F$301,$M11684)=""),"",MAX(INDEX(Bemenet!$E$2:$E$301,$M11684),INDEX(Szabalyok!$A:$A,$N11684))))</f>
        <v/>
      </c>
      <c r="C11684" s="41">
        <f>IF($B11684="","",MIN(INDEX(Bemenet!$F$2:$F$301,$M11684),INDEX(Szabalyok!$B:$B,$N11684)))</f>
        <v/>
      </c>
      <c r="D11684" s="5">
        <f>IF(AND($B11684&lt;&gt;"",$C11684&lt;&gt;"",$B11684&lt;=$C11684),INDEX(Bemenet!$G$2:$G$301,$M11684),"")</f>
        <v/>
      </c>
      <c r="E11684" s="6">
        <f>IF(AND($B11684&lt;&gt;"",$C11684&lt;&gt;"",$B11684&lt;=$C11684),INDEX(Bemenet!$D$2:$D$301,$M11684),"")</f>
        <v/>
      </c>
      <c r="F11684" s="5">
        <f>IF(AND($B11684&lt;&gt;"",$C11684&lt;&gt;"",$B11684&lt;=$C11684),$C11684-$B11684+1,"")</f>
        <v/>
      </c>
      <c r="G11684" s="5">
        <f>IF($F11684="","",$F11684*$D11684)</f>
        <v/>
      </c>
      <c r="H11684" s="42">
        <f>IF($G11684="","",$O11684)</f>
        <v/>
      </c>
      <c r="I11684" s="5">
        <f>IF($G11684="","",$G11684*IF($H11684="",$O11684,$H11684)/100)</f>
        <v/>
      </c>
      <c r="J11684" s="5">
        <f>IF(OR($L11684="",NOT(COUNTIFS($L$2:$L11684,$L11684)=1)),"",SUMIFS($G:$G,$L:$L,$L11684))</f>
        <v/>
      </c>
      <c r="K11684" s="5">
        <f>IF(OR($L11684="",NOT(COUNTIFS($L$2:$L11684,$L11684)=1)),"",SUMIFS($I:$I,$L:$L,$L11684))</f>
        <v/>
      </c>
      <c r="L11684" s="6">
        <f>IF($B11684="","",YEAR($B11684))</f>
        <v/>
      </c>
      <c r="M11684" s="6">
        <f>INT((ROW()-2)/39)+1</f>
        <v/>
      </c>
      <c r="N11684" s="6">
        <f>MOD(ROW()-2,39)+2</f>
        <v/>
      </c>
      <c r="O11684" s="42">
        <f>IF(AND($B11684&lt;&gt;"",$C11684&lt;&gt;"",$B11684&lt;=$C11684),INDEX(Szabalyok!$C:$C,$N11684),"")</f>
        <v/>
      </c>
      <c r="P11684">
        <f>IF(D11684="",P11683,P11683+1)</f>
        <v/>
      </c>
    </row>
    <row r="11685">
      <c r="A11685">
        <f>IF(P11685=P11684,0,P11685)</f>
        <v/>
      </c>
      <c r="B11685" s="41">
        <f>IF($M11685&gt;300,"",IF(OR(INDEX(Bemenet!$E$2:$E$301,$M11685)="",INDEX(Bemenet!$F$2:$F$301,$M11685)=""),"",MAX(INDEX(Bemenet!$E$2:$E$301,$M11685),INDEX(Szabalyok!$A:$A,$N11685))))</f>
        <v/>
      </c>
      <c r="C11685" s="41">
        <f>IF($B11685="","",MIN(INDEX(Bemenet!$F$2:$F$301,$M11685),INDEX(Szabalyok!$B:$B,$N11685)))</f>
        <v/>
      </c>
      <c r="D11685" s="5">
        <f>IF(AND($B11685&lt;&gt;"",$C11685&lt;&gt;"",$B11685&lt;=$C11685),INDEX(Bemenet!$G$2:$G$301,$M11685),"")</f>
        <v/>
      </c>
      <c r="E11685" s="6">
        <f>IF(AND($B11685&lt;&gt;"",$C11685&lt;&gt;"",$B11685&lt;=$C11685),INDEX(Bemenet!$D$2:$D$301,$M11685),"")</f>
        <v/>
      </c>
      <c r="F11685" s="5">
        <f>IF(AND($B11685&lt;&gt;"",$C11685&lt;&gt;"",$B11685&lt;=$C11685),$C11685-$B11685+1,"")</f>
        <v/>
      </c>
      <c r="G11685" s="5">
        <f>IF($F11685="","",$F11685*$D11685)</f>
        <v/>
      </c>
      <c r="H11685" s="42">
        <f>IF($G11685="","",$O11685)</f>
        <v/>
      </c>
      <c r="I11685" s="5">
        <f>IF($G11685="","",$G11685*IF($H11685="",$O11685,$H11685)/100)</f>
        <v/>
      </c>
      <c r="J11685" s="5">
        <f>IF(OR($L11685="",NOT(COUNTIFS($L$2:$L11685,$L11685)=1)),"",SUMIFS($G:$G,$L:$L,$L11685))</f>
        <v/>
      </c>
      <c r="K11685" s="5">
        <f>IF(OR($L11685="",NOT(COUNTIFS($L$2:$L11685,$L11685)=1)),"",SUMIFS($I:$I,$L:$L,$L11685))</f>
        <v/>
      </c>
      <c r="L11685" s="6">
        <f>IF($B11685="","",YEAR($B11685))</f>
        <v/>
      </c>
      <c r="M11685" s="6">
        <f>INT((ROW()-2)/39)+1</f>
        <v/>
      </c>
      <c r="N11685" s="6">
        <f>MOD(ROW()-2,39)+2</f>
        <v/>
      </c>
      <c r="O11685" s="42">
        <f>IF(AND($B11685&lt;&gt;"",$C11685&lt;&gt;"",$B11685&lt;=$C11685),INDEX(Szabalyok!$C:$C,$N11685),"")</f>
        <v/>
      </c>
      <c r="P11685">
        <f>IF(D11685="",P11684,P11684+1)</f>
        <v/>
      </c>
    </row>
    <row r="11686">
      <c r="A11686">
        <f>IF(P11686=P11685,0,P11686)</f>
        <v/>
      </c>
      <c r="B11686" s="41">
        <f>IF($M11686&gt;300,"",IF(OR(INDEX(Bemenet!$E$2:$E$301,$M11686)="",INDEX(Bemenet!$F$2:$F$301,$M11686)=""),"",MAX(INDEX(Bemenet!$E$2:$E$301,$M11686),INDEX(Szabalyok!$A:$A,$N11686))))</f>
        <v/>
      </c>
      <c r="C11686" s="41">
        <f>IF($B11686="","",MIN(INDEX(Bemenet!$F$2:$F$301,$M11686),INDEX(Szabalyok!$B:$B,$N11686)))</f>
        <v/>
      </c>
      <c r="D11686" s="5">
        <f>IF(AND($B11686&lt;&gt;"",$C11686&lt;&gt;"",$B11686&lt;=$C11686),INDEX(Bemenet!$G$2:$G$301,$M11686),"")</f>
        <v/>
      </c>
      <c r="E11686" s="6">
        <f>IF(AND($B11686&lt;&gt;"",$C11686&lt;&gt;"",$B11686&lt;=$C11686),INDEX(Bemenet!$D$2:$D$301,$M11686),"")</f>
        <v/>
      </c>
      <c r="F11686" s="5">
        <f>IF(AND($B11686&lt;&gt;"",$C11686&lt;&gt;"",$B11686&lt;=$C11686),$C11686-$B11686+1,"")</f>
        <v/>
      </c>
      <c r="G11686" s="5">
        <f>IF($F11686="","",$F11686*$D11686)</f>
        <v/>
      </c>
      <c r="H11686" s="42">
        <f>IF($G11686="","",$O11686)</f>
        <v/>
      </c>
      <c r="I11686" s="5">
        <f>IF($G11686="","",$G11686*IF($H11686="",$O11686,$H11686)/100)</f>
        <v/>
      </c>
      <c r="J11686" s="5">
        <f>IF(OR($L11686="",NOT(COUNTIFS($L$2:$L11686,$L11686)=1)),"",SUMIFS($G:$G,$L:$L,$L11686))</f>
        <v/>
      </c>
      <c r="K11686" s="5">
        <f>IF(OR($L11686="",NOT(COUNTIFS($L$2:$L11686,$L11686)=1)),"",SUMIFS($I:$I,$L:$L,$L11686))</f>
        <v/>
      </c>
      <c r="L11686" s="6">
        <f>IF($B11686="","",YEAR($B11686))</f>
        <v/>
      </c>
      <c r="M11686" s="6">
        <f>INT((ROW()-2)/39)+1</f>
        <v/>
      </c>
      <c r="N11686" s="6">
        <f>MOD(ROW()-2,39)+2</f>
        <v/>
      </c>
      <c r="O11686" s="42">
        <f>IF(AND($B11686&lt;&gt;"",$C11686&lt;&gt;"",$B11686&lt;=$C11686),INDEX(Szabalyok!$C:$C,$N11686),"")</f>
        <v/>
      </c>
      <c r="P11686">
        <f>IF(D11686="",P11685,P11685+1)</f>
        <v/>
      </c>
    </row>
    <row r="11687">
      <c r="A11687">
        <f>IF(P11687=P11686,0,P11687)</f>
        <v/>
      </c>
      <c r="B11687" s="41">
        <f>IF($M11687&gt;300,"",IF(OR(INDEX(Bemenet!$E$2:$E$301,$M11687)="",INDEX(Bemenet!$F$2:$F$301,$M11687)=""),"",MAX(INDEX(Bemenet!$E$2:$E$301,$M11687),INDEX(Szabalyok!$A:$A,$N11687))))</f>
        <v/>
      </c>
      <c r="C11687" s="41">
        <f>IF($B11687="","",MIN(INDEX(Bemenet!$F$2:$F$301,$M11687),INDEX(Szabalyok!$B:$B,$N11687)))</f>
        <v/>
      </c>
      <c r="D11687" s="5">
        <f>IF(AND($B11687&lt;&gt;"",$C11687&lt;&gt;"",$B11687&lt;=$C11687),INDEX(Bemenet!$G$2:$G$301,$M11687),"")</f>
        <v/>
      </c>
      <c r="E11687" s="6">
        <f>IF(AND($B11687&lt;&gt;"",$C11687&lt;&gt;"",$B11687&lt;=$C11687),INDEX(Bemenet!$D$2:$D$301,$M11687),"")</f>
        <v/>
      </c>
      <c r="F11687" s="5">
        <f>IF(AND($B11687&lt;&gt;"",$C11687&lt;&gt;"",$B11687&lt;=$C11687),$C11687-$B11687+1,"")</f>
        <v/>
      </c>
      <c r="G11687" s="5">
        <f>IF($F11687="","",$F11687*$D11687)</f>
        <v/>
      </c>
      <c r="H11687" s="42">
        <f>IF($G11687="","",$O11687)</f>
        <v/>
      </c>
      <c r="I11687" s="5">
        <f>IF($G11687="","",$G11687*IF($H11687="",$O11687,$H11687)/100)</f>
        <v/>
      </c>
      <c r="J11687" s="5">
        <f>IF(OR($L11687="",NOT(COUNTIFS($L$2:$L11687,$L11687)=1)),"",SUMIFS($G:$G,$L:$L,$L11687))</f>
        <v/>
      </c>
      <c r="K11687" s="5">
        <f>IF(OR($L11687="",NOT(COUNTIFS($L$2:$L11687,$L11687)=1)),"",SUMIFS($I:$I,$L:$L,$L11687))</f>
        <v/>
      </c>
      <c r="L11687" s="6">
        <f>IF($B11687="","",YEAR($B11687))</f>
        <v/>
      </c>
      <c r="M11687" s="6">
        <f>INT((ROW()-2)/39)+1</f>
        <v/>
      </c>
      <c r="N11687" s="6">
        <f>MOD(ROW()-2,39)+2</f>
        <v/>
      </c>
      <c r="O11687" s="42">
        <f>IF(AND($B11687&lt;&gt;"",$C11687&lt;&gt;"",$B11687&lt;=$C11687),INDEX(Szabalyok!$C:$C,$N11687),"")</f>
        <v/>
      </c>
      <c r="P11687">
        <f>IF(D11687="",P11686,P11686+1)</f>
        <v/>
      </c>
    </row>
    <row r="11688">
      <c r="A11688">
        <f>IF(P11688=P11687,0,P11688)</f>
        <v/>
      </c>
      <c r="B11688" s="41">
        <f>IF($M11688&gt;300,"",IF(OR(INDEX(Bemenet!$E$2:$E$301,$M11688)="",INDEX(Bemenet!$F$2:$F$301,$M11688)=""),"",MAX(INDEX(Bemenet!$E$2:$E$301,$M11688),INDEX(Szabalyok!$A:$A,$N11688))))</f>
        <v/>
      </c>
      <c r="C11688" s="41">
        <f>IF($B11688="","",MIN(INDEX(Bemenet!$F$2:$F$301,$M11688),INDEX(Szabalyok!$B:$B,$N11688)))</f>
        <v/>
      </c>
      <c r="D11688" s="5">
        <f>IF(AND($B11688&lt;&gt;"",$C11688&lt;&gt;"",$B11688&lt;=$C11688),INDEX(Bemenet!$G$2:$G$301,$M11688),"")</f>
        <v/>
      </c>
      <c r="E11688" s="6">
        <f>IF(AND($B11688&lt;&gt;"",$C11688&lt;&gt;"",$B11688&lt;=$C11688),INDEX(Bemenet!$D$2:$D$301,$M11688),"")</f>
        <v/>
      </c>
      <c r="F11688" s="5">
        <f>IF(AND($B11688&lt;&gt;"",$C11688&lt;&gt;"",$B11688&lt;=$C11688),$C11688-$B11688+1,"")</f>
        <v/>
      </c>
      <c r="G11688" s="5">
        <f>IF($F11688="","",$F11688*$D11688)</f>
        <v/>
      </c>
      <c r="H11688" s="42">
        <f>IF($G11688="","",$O11688)</f>
        <v/>
      </c>
      <c r="I11688" s="5">
        <f>IF($G11688="","",$G11688*IF($H11688="",$O11688,$H11688)/100)</f>
        <v/>
      </c>
      <c r="J11688" s="5">
        <f>IF(OR($L11688="",NOT(COUNTIFS($L$2:$L11688,$L11688)=1)),"",SUMIFS($G:$G,$L:$L,$L11688))</f>
        <v/>
      </c>
      <c r="K11688" s="5">
        <f>IF(OR($L11688="",NOT(COUNTIFS($L$2:$L11688,$L11688)=1)),"",SUMIFS($I:$I,$L:$L,$L11688))</f>
        <v/>
      </c>
      <c r="L11688" s="6">
        <f>IF($B11688="","",YEAR($B11688))</f>
        <v/>
      </c>
      <c r="M11688" s="6">
        <f>INT((ROW()-2)/39)+1</f>
        <v/>
      </c>
      <c r="N11688" s="6">
        <f>MOD(ROW()-2,39)+2</f>
        <v/>
      </c>
      <c r="O11688" s="42">
        <f>IF(AND($B11688&lt;&gt;"",$C11688&lt;&gt;"",$B11688&lt;=$C11688),INDEX(Szabalyok!$C:$C,$N11688),"")</f>
        <v/>
      </c>
      <c r="P11688">
        <f>IF(D11688="",P11687,P11687+1)</f>
        <v/>
      </c>
    </row>
    <row r="11689">
      <c r="A11689">
        <f>IF(P11689=P11688,0,P11689)</f>
        <v/>
      </c>
      <c r="B11689" s="41">
        <f>IF($M11689&gt;300,"",IF(OR(INDEX(Bemenet!$E$2:$E$301,$M11689)="",INDEX(Bemenet!$F$2:$F$301,$M11689)=""),"",MAX(INDEX(Bemenet!$E$2:$E$301,$M11689),INDEX(Szabalyok!$A:$A,$N11689))))</f>
        <v/>
      </c>
      <c r="C11689" s="41">
        <f>IF($B11689="","",MIN(INDEX(Bemenet!$F$2:$F$301,$M11689),INDEX(Szabalyok!$B:$B,$N11689)))</f>
        <v/>
      </c>
      <c r="D11689" s="5">
        <f>IF(AND($B11689&lt;&gt;"",$C11689&lt;&gt;"",$B11689&lt;=$C11689),INDEX(Bemenet!$G$2:$G$301,$M11689),"")</f>
        <v/>
      </c>
      <c r="E11689" s="6">
        <f>IF(AND($B11689&lt;&gt;"",$C11689&lt;&gt;"",$B11689&lt;=$C11689),INDEX(Bemenet!$D$2:$D$301,$M11689),"")</f>
        <v/>
      </c>
      <c r="F11689" s="5">
        <f>IF(AND($B11689&lt;&gt;"",$C11689&lt;&gt;"",$B11689&lt;=$C11689),$C11689-$B11689+1,"")</f>
        <v/>
      </c>
      <c r="G11689" s="5">
        <f>IF($F11689="","",$F11689*$D11689)</f>
        <v/>
      </c>
      <c r="H11689" s="42">
        <f>IF($G11689="","",$O11689)</f>
        <v/>
      </c>
      <c r="I11689" s="5">
        <f>IF($G11689="","",$G11689*IF($H11689="",$O11689,$H11689)/100)</f>
        <v/>
      </c>
      <c r="J11689" s="5">
        <f>IF(OR($L11689="",NOT(COUNTIFS($L$2:$L11689,$L11689)=1)),"",SUMIFS($G:$G,$L:$L,$L11689))</f>
        <v/>
      </c>
      <c r="K11689" s="5">
        <f>IF(OR($L11689="",NOT(COUNTIFS($L$2:$L11689,$L11689)=1)),"",SUMIFS($I:$I,$L:$L,$L11689))</f>
        <v/>
      </c>
      <c r="L11689" s="6">
        <f>IF($B11689="","",YEAR($B11689))</f>
        <v/>
      </c>
      <c r="M11689" s="6">
        <f>INT((ROW()-2)/39)+1</f>
        <v/>
      </c>
      <c r="N11689" s="6">
        <f>MOD(ROW()-2,39)+2</f>
        <v/>
      </c>
      <c r="O11689" s="42">
        <f>IF(AND($B11689&lt;&gt;"",$C11689&lt;&gt;"",$B11689&lt;=$C11689),INDEX(Szabalyok!$C:$C,$N11689),"")</f>
        <v/>
      </c>
      <c r="P11689">
        <f>IF(D11689="",P11688,P11688+1)</f>
        <v/>
      </c>
    </row>
    <row r="11690">
      <c r="A11690">
        <f>IF(P11690=P11689,0,P11690)</f>
        <v/>
      </c>
      <c r="B11690" s="41">
        <f>IF($M11690&gt;300,"",IF(OR(INDEX(Bemenet!$E$2:$E$301,$M11690)="",INDEX(Bemenet!$F$2:$F$301,$M11690)=""),"",MAX(INDEX(Bemenet!$E$2:$E$301,$M11690),INDEX(Szabalyok!$A:$A,$N11690))))</f>
        <v/>
      </c>
      <c r="C11690" s="41">
        <f>IF($B11690="","",MIN(INDEX(Bemenet!$F$2:$F$301,$M11690),INDEX(Szabalyok!$B:$B,$N11690)))</f>
        <v/>
      </c>
      <c r="D11690" s="5">
        <f>IF(AND($B11690&lt;&gt;"",$C11690&lt;&gt;"",$B11690&lt;=$C11690),INDEX(Bemenet!$G$2:$G$301,$M11690),"")</f>
        <v/>
      </c>
      <c r="E11690" s="6">
        <f>IF(AND($B11690&lt;&gt;"",$C11690&lt;&gt;"",$B11690&lt;=$C11690),INDEX(Bemenet!$D$2:$D$301,$M11690),"")</f>
        <v/>
      </c>
      <c r="F11690" s="5">
        <f>IF(AND($B11690&lt;&gt;"",$C11690&lt;&gt;"",$B11690&lt;=$C11690),$C11690-$B11690+1,"")</f>
        <v/>
      </c>
      <c r="G11690" s="5">
        <f>IF($F11690="","",$F11690*$D11690)</f>
        <v/>
      </c>
      <c r="H11690" s="42">
        <f>IF($G11690="","",$O11690)</f>
        <v/>
      </c>
      <c r="I11690" s="5">
        <f>IF($G11690="","",$G11690*IF($H11690="",$O11690,$H11690)/100)</f>
        <v/>
      </c>
      <c r="J11690" s="5">
        <f>IF(OR($L11690="",NOT(COUNTIFS($L$2:$L11690,$L11690)=1)),"",SUMIFS($G:$G,$L:$L,$L11690))</f>
        <v/>
      </c>
      <c r="K11690" s="5">
        <f>IF(OR($L11690="",NOT(COUNTIFS($L$2:$L11690,$L11690)=1)),"",SUMIFS($I:$I,$L:$L,$L11690))</f>
        <v/>
      </c>
      <c r="L11690" s="6">
        <f>IF($B11690="","",YEAR($B11690))</f>
        <v/>
      </c>
      <c r="M11690" s="6">
        <f>INT((ROW()-2)/39)+1</f>
        <v/>
      </c>
      <c r="N11690" s="6">
        <f>MOD(ROW()-2,39)+2</f>
        <v/>
      </c>
      <c r="O11690" s="42">
        <f>IF(AND($B11690&lt;&gt;"",$C11690&lt;&gt;"",$B11690&lt;=$C11690),INDEX(Szabalyok!$C:$C,$N11690),"")</f>
        <v/>
      </c>
      <c r="P11690">
        <f>IF(D11690="",P11689,P11689+1)</f>
        <v/>
      </c>
    </row>
    <row r="11691">
      <c r="A11691">
        <f>IF(P11691=P11690,0,P11691)</f>
        <v/>
      </c>
      <c r="B11691" s="41">
        <f>IF($M11691&gt;300,"",IF(OR(INDEX(Bemenet!$E$2:$E$301,$M11691)="",INDEX(Bemenet!$F$2:$F$301,$M11691)=""),"",MAX(INDEX(Bemenet!$E$2:$E$301,$M11691),INDEX(Szabalyok!$A:$A,$N11691))))</f>
        <v/>
      </c>
      <c r="C11691" s="41">
        <f>IF($B11691="","",MIN(INDEX(Bemenet!$F$2:$F$301,$M11691),INDEX(Szabalyok!$B:$B,$N11691)))</f>
        <v/>
      </c>
      <c r="D11691" s="5">
        <f>IF(AND($B11691&lt;&gt;"",$C11691&lt;&gt;"",$B11691&lt;=$C11691),INDEX(Bemenet!$G$2:$G$301,$M11691),"")</f>
        <v/>
      </c>
      <c r="E11691" s="6">
        <f>IF(AND($B11691&lt;&gt;"",$C11691&lt;&gt;"",$B11691&lt;=$C11691),INDEX(Bemenet!$D$2:$D$301,$M11691),"")</f>
        <v/>
      </c>
      <c r="F11691" s="5">
        <f>IF(AND($B11691&lt;&gt;"",$C11691&lt;&gt;"",$B11691&lt;=$C11691),$C11691-$B11691+1,"")</f>
        <v/>
      </c>
      <c r="G11691" s="5">
        <f>IF($F11691="","",$F11691*$D11691)</f>
        <v/>
      </c>
      <c r="H11691" s="42">
        <f>IF($G11691="","",$O11691)</f>
        <v/>
      </c>
      <c r="I11691" s="5">
        <f>IF($G11691="","",$G11691*IF($H11691="",$O11691,$H11691)/100)</f>
        <v/>
      </c>
      <c r="J11691" s="5">
        <f>IF(OR($L11691="",NOT(COUNTIFS($L$2:$L11691,$L11691)=1)),"",SUMIFS($G:$G,$L:$L,$L11691))</f>
        <v/>
      </c>
      <c r="K11691" s="5">
        <f>IF(OR($L11691="",NOT(COUNTIFS($L$2:$L11691,$L11691)=1)),"",SUMIFS($I:$I,$L:$L,$L11691))</f>
        <v/>
      </c>
      <c r="L11691" s="6">
        <f>IF($B11691="","",YEAR($B11691))</f>
        <v/>
      </c>
      <c r="M11691" s="6">
        <f>INT((ROW()-2)/39)+1</f>
        <v/>
      </c>
      <c r="N11691" s="6">
        <f>MOD(ROW()-2,39)+2</f>
        <v/>
      </c>
      <c r="O11691" s="42">
        <f>IF(AND($B11691&lt;&gt;"",$C11691&lt;&gt;"",$B11691&lt;=$C11691),INDEX(Szabalyok!$C:$C,$N11691),"")</f>
        <v/>
      </c>
      <c r="P11691">
        <f>IF(D11691="",P11690,P11690+1)</f>
        <v/>
      </c>
    </row>
    <row r="11692">
      <c r="A11692">
        <f>IF(P11692=P11691,0,P11692)</f>
        <v/>
      </c>
      <c r="B11692" s="41">
        <f>IF($M11692&gt;300,"",IF(OR(INDEX(Bemenet!$E$2:$E$301,$M11692)="",INDEX(Bemenet!$F$2:$F$301,$M11692)=""),"",MAX(INDEX(Bemenet!$E$2:$E$301,$M11692),INDEX(Szabalyok!$A:$A,$N11692))))</f>
        <v/>
      </c>
      <c r="C11692" s="41">
        <f>IF($B11692="","",MIN(INDEX(Bemenet!$F$2:$F$301,$M11692),INDEX(Szabalyok!$B:$B,$N11692)))</f>
        <v/>
      </c>
      <c r="D11692" s="5">
        <f>IF(AND($B11692&lt;&gt;"",$C11692&lt;&gt;"",$B11692&lt;=$C11692),INDEX(Bemenet!$G$2:$G$301,$M11692),"")</f>
        <v/>
      </c>
      <c r="E11692" s="6">
        <f>IF(AND($B11692&lt;&gt;"",$C11692&lt;&gt;"",$B11692&lt;=$C11692),INDEX(Bemenet!$D$2:$D$301,$M11692),"")</f>
        <v/>
      </c>
      <c r="F11692" s="5">
        <f>IF(AND($B11692&lt;&gt;"",$C11692&lt;&gt;"",$B11692&lt;=$C11692),$C11692-$B11692+1,"")</f>
        <v/>
      </c>
      <c r="G11692" s="5">
        <f>IF($F11692="","",$F11692*$D11692)</f>
        <v/>
      </c>
      <c r="H11692" s="42">
        <f>IF($G11692="","",$O11692)</f>
        <v/>
      </c>
      <c r="I11692" s="5">
        <f>IF($G11692="","",$G11692*IF($H11692="",$O11692,$H11692)/100)</f>
        <v/>
      </c>
      <c r="J11692" s="5">
        <f>IF(OR($L11692="",NOT(COUNTIFS($L$2:$L11692,$L11692)=1)),"",SUMIFS($G:$G,$L:$L,$L11692))</f>
        <v/>
      </c>
      <c r="K11692" s="5">
        <f>IF(OR($L11692="",NOT(COUNTIFS($L$2:$L11692,$L11692)=1)),"",SUMIFS($I:$I,$L:$L,$L11692))</f>
        <v/>
      </c>
      <c r="L11692" s="6">
        <f>IF($B11692="","",YEAR($B11692))</f>
        <v/>
      </c>
      <c r="M11692" s="6">
        <f>INT((ROW()-2)/39)+1</f>
        <v/>
      </c>
      <c r="N11692" s="6">
        <f>MOD(ROW()-2,39)+2</f>
        <v/>
      </c>
      <c r="O11692" s="42">
        <f>IF(AND($B11692&lt;&gt;"",$C11692&lt;&gt;"",$B11692&lt;=$C11692),INDEX(Szabalyok!$C:$C,$N11692),"")</f>
        <v/>
      </c>
      <c r="P11692">
        <f>IF(D11692="",P11691,P11691+1)</f>
        <v/>
      </c>
    </row>
    <row r="11693">
      <c r="A11693">
        <f>IF(P11693=P11692,0,P11693)</f>
        <v/>
      </c>
      <c r="B11693" s="41">
        <f>IF($M11693&gt;300,"",IF(OR(INDEX(Bemenet!$E$2:$E$301,$M11693)="",INDEX(Bemenet!$F$2:$F$301,$M11693)=""),"",MAX(INDEX(Bemenet!$E$2:$E$301,$M11693),INDEX(Szabalyok!$A:$A,$N11693))))</f>
        <v/>
      </c>
      <c r="C11693" s="41">
        <f>IF($B11693="","",MIN(INDEX(Bemenet!$F$2:$F$301,$M11693),INDEX(Szabalyok!$B:$B,$N11693)))</f>
        <v/>
      </c>
      <c r="D11693" s="5">
        <f>IF(AND($B11693&lt;&gt;"",$C11693&lt;&gt;"",$B11693&lt;=$C11693),INDEX(Bemenet!$G$2:$G$301,$M11693),"")</f>
        <v/>
      </c>
      <c r="E11693" s="6">
        <f>IF(AND($B11693&lt;&gt;"",$C11693&lt;&gt;"",$B11693&lt;=$C11693),INDEX(Bemenet!$D$2:$D$301,$M11693),"")</f>
        <v/>
      </c>
      <c r="F11693" s="5">
        <f>IF(AND($B11693&lt;&gt;"",$C11693&lt;&gt;"",$B11693&lt;=$C11693),$C11693-$B11693+1,"")</f>
        <v/>
      </c>
      <c r="G11693" s="5">
        <f>IF($F11693="","",$F11693*$D11693)</f>
        <v/>
      </c>
      <c r="H11693" s="42">
        <f>IF($G11693="","",$O11693)</f>
        <v/>
      </c>
      <c r="I11693" s="5">
        <f>IF($G11693="","",$G11693*IF($H11693="",$O11693,$H11693)/100)</f>
        <v/>
      </c>
      <c r="J11693" s="5">
        <f>IF(OR($L11693="",NOT(COUNTIFS($L$2:$L11693,$L11693)=1)),"",SUMIFS($G:$G,$L:$L,$L11693))</f>
        <v/>
      </c>
      <c r="K11693" s="5">
        <f>IF(OR($L11693="",NOT(COUNTIFS($L$2:$L11693,$L11693)=1)),"",SUMIFS($I:$I,$L:$L,$L11693))</f>
        <v/>
      </c>
      <c r="L11693" s="6">
        <f>IF($B11693="","",YEAR($B11693))</f>
        <v/>
      </c>
      <c r="M11693" s="6">
        <f>INT((ROW()-2)/39)+1</f>
        <v/>
      </c>
      <c r="N11693" s="6">
        <f>MOD(ROW()-2,39)+2</f>
        <v/>
      </c>
      <c r="O11693" s="42">
        <f>IF(AND($B11693&lt;&gt;"",$C11693&lt;&gt;"",$B11693&lt;=$C11693),INDEX(Szabalyok!$C:$C,$N11693),"")</f>
        <v/>
      </c>
      <c r="P11693">
        <f>IF(D11693="",P11692,P11692+1)</f>
        <v/>
      </c>
    </row>
    <row r="11694">
      <c r="A11694">
        <f>IF(P11694=P11693,0,P11694)</f>
        <v/>
      </c>
      <c r="B11694" s="41">
        <f>IF($M11694&gt;300,"",IF(OR(INDEX(Bemenet!$E$2:$E$301,$M11694)="",INDEX(Bemenet!$F$2:$F$301,$M11694)=""),"",MAX(INDEX(Bemenet!$E$2:$E$301,$M11694),INDEX(Szabalyok!$A:$A,$N11694))))</f>
        <v/>
      </c>
      <c r="C11694" s="41">
        <f>IF($B11694="","",MIN(INDEX(Bemenet!$F$2:$F$301,$M11694),INDEX(Szabalyok!$B:$B,$N11694)))</f>
        <v/>
      </c>
      <c r="D11694" s="5">
        <f>IF(AND($B11694&lt;&gt;"",$C11694&lt;&gt;"",$B11694&lt;=$C11694),INDEX(Bemenet!$G$2:$G$301,$M11694),"")</f>
        <v/>
      </c>
      <c r="E11694" s="6">
        <f>IF(AND($B11694&lt;&gt;"",$C11694&lt;&gt;"",$B11694&lt;=$C11694),INDEX(Bemenet!$D$2:$D$301,$M11694),"")</f>
        <v/>
      </c>
      <c r="F11694" s="5">
        <f>IF(AND($B11694&lt;&gt;"",$C11694&lt;&gt;"",$B11694&lt;=$C11694),$C11694-$B11694+1,"")</f>
        <v/>
      </c>
      <c r="G11694" s="5">
        <f>IF($F11694="","",$F11694*$D11694)</f>
        <v/>
      </c>
      <c r="H11694" s="42">
        <f>IF($G11694="","",$O11694)</f>
        <v/>
      </c>
      <c r="I11694" s="5">
        <f>IF($G11694="","",$G11694*IF($H11694="",$O11694,$H11694)/100)</f>
        <v/>
      </c>
      <c r="J11694" s="5">
        <f>IF(OR($L11694="",NOT(COUNTIFS($L$2:$L11694,$L11694)=1)),"",SUMIFS($G:$G,$L:$L,$L11694))</f>
        <v/>
      </c>
      <c r="K11694" s="5">
        <f>IF(OR($L11694="",NOT(COUNTIFS($L$2:$L11694,$L11694)=1)),"",SUMIFS($I:$I,$L:$L,$L11694))</f>
        <v/>
      </c>
      <c r="L11694" s="6">
        <f>IF($B11694="","",YEAR($B11694))</f>
        <v/>
      </c>
      <c r="M11694" s="6">
        <f>INT((ROW()-2)/39)+1</f>
        <v/>
      </c>
      <c r="N11694" s="6">
        <f>MOD(ROW()-2,39)+2</f>
        <v/>
      </c>
      <c r="O11694" s="42">
        <f>IF(AND($B11694&lt;&gt;"",$C11694&lt;&gt;"",$B11694&lt;=$C11694),INDEX(Szabalyok!$C:$C,$N11694),"")</f>
        <v/>
      </c>
      <c r="P11694">
        <f>IF(D11694="",P11693,P11693+1)</f>
        <v/>
      </c>
    </row>
    <row r="11695">
      <c r="A11695">
        <f>IF(P11695=P11694,0,P11695)</f>
        <v/>
      </c>
      <c r="B11695" s="41">
        <f>IF($M11695&gt;300,"",IF(OR(INDEX(Bemenet!$E$2:$E$301,$M11695)="",INDEX(Bemenet!$F$2:$F$301,$M11695)=""),"",MAX(INDEX(Bemenet!$E$2:$E$301,$M11695),INDEX(Szabalyok!$A:$A,$N11695))))</f>
        <v/>
      </c>
      <c r="C11695" s="41">
        <f>IF($B11695="","",MIN(INDEX(Bemenet!$F$2:$F$301,$M11695),INDEX(Szabalyok!$B:$B,$N11695)))</f>
        <v/>
      </c>
      <c r="D11695" s="5">
        <f>IF(AND($B11695&lt;&gt;"",$C11695&lt;&gt;"",$B11695&lt;=$C11695),INDEX(Bemenet!$G$2:$G$301,$M11695),"")</f>
        <v/>
      </c>
      <c r="E11695" s="6">
        <f>IF(AND($B11695&lt;&gt;"",$C11695&lt;&gt;"",$B11695&lt;=$C11695),INDEX(Bemenet!$D$2:$D$301,$M11695),"")</f>
        <v/>
      </c>
      <c r="F11695" s="5">
        <f>IF(AND($B11695&lt;&gt;"",$C11695&lt;&gt;"",$B11695&lt;=$C11695),$C11695-$B11695+1,"")</f>
        <v/>
      </c>
      <c r="G11695" s="5">
        <f>IF($F11695="","",$F11695*$D11695)</f>
        <v/>
      </c>
      <c r="H11695" s="42">
        <f>IF($G11695="","",$O11695)</f>
        <v/>
      </c>
      <c r="I11695" s="5">
        <f>IF($G11695="","",$G11695*IF($H11695="",$O11695,$H11695)/100)</f>
        <v/>
      </c>
      <c r="J11695" s="5">
        <f>IF(OR($L11695="",NOT(COUNTIFS($L$2:$L11695,$L11695)=1)),"",SUMIFS($G:$G,$L:$L,$L11695))</f>
        <v/>
      </c>
      <c r="K11695" s="5">
        <f>IF(OR($L11695="",NOT(COUNTIFS($L$2:$L11695,$L11695)=1)),"",SUMIFS($I:$I,$L:$L,$L11695))</f>
        <v/>
      </c>
      <c r="L11695" s="6">
        <f>IF($B11695="","",YEAR($B11695))</f>
        <v/>
      </c>
      <c r="M11695" s="6">
        <f>INT((ROW()-2)/39)+1</f>
        <v/>
      </c>
      <c r="N11695" s="6">
        <f>MOD(ROW()-2,39)+2</f>
        <v/>
      </c>
      <c r="O11695" s="42">
        <f>IF(AND($B11695&lt;&gt;"",$C11695&lt;&gt;"",$B11695&lt;=$C11695),INDEX(Szabalyok!$C:$C,$N11695),"")</f>
        <v/>
      </c>
      <c r="P11695">
        <f>IF(D11695="",P11694,P11694+1)</f>
        <v/>
      </c>
    </row>
    <row r="11696">
      <c r="A11696">
        <f>IF(P11696=P11695,0,P11696)</f>
        <v/>
      </c>
      <c r="B11696" s="41">
        <f>IF($M11696&gt;300,"",IF(OR(INDEX(Bemenet!$E$2:$E$301,$M11696)="",INDEX(Bemenet!$F$2:$F$301,$M11696)=""),"",MAX(INDEX(Bemenet!$E$2:$E$301,$M11696),INDEX(Szabalyok!$A:$A,$N11696))))</f>
        <v/>
      </c>
      <c r="C11696" s="41">
        <f>IF($B11696="","",MIN(INDEX(Bemenet!$F$2:$F$301,$M11696),INDEX(Szabalyok!$B:$B,$N11696)))</f>
        <v/>
      </c>
      <c r="D11696" s="5">
        <f>IF(AND($B11696&lt;&gt;"",$C11696&lt;&gt;"",$B11696&lt;=$C11696),INDEX(Bemenet!$G$2:$G$301,$M11696),"")</f>
        <v/>
      </c>
      <c r="E11696" s="6">
        <f>IF(AND($B11696&lt;&gt;"",$C11696&lt;&gt;"",$B11696&lt;=$C11696),INDEX(Bemenet!$D$2:$D$301,$M11696),"")</f>
        <v/>
      </c>
      <c r="F11696" s="5">
        <f>IF(AND($B11696&lt;&gt;"",$C11696&lt;&gt;"",$B11696&lt;=$C11696),$C11696-$B11696+1,"")</f>
        <v/>
      </c>
      <c r="G11696" s="5">
        <f>IF($F11696="","",$F11696*$D11696)</f>
        <v/>
      </c>
      <c r="H11696" s="42">
        <f>IF($G11696="","",$O11696)</f>
        <v/>
      </c>
      <c r="I11696" s="5">
        <f>IF($G11696="","",$G11696*IF($H11696="",$O11696,$H11696)/100)</f>
        <v/>
      </c>
      <c r="J11696" s="5">
        <f>IF(OR($L11696="",NOT(COUNTIFS($L$2:$L11696,$L11696)=1)),"",SUMIFS($G:$G,$L:$L,$L11696))</f>
        <v/>
      </c>
      <c r="K11696" s="5">
        <f>IF(OR($L11696="",NOT(COUNTIFS($L$2:$L11696,$L11696)=1)),"",SUMIFS($I:$I,$L:$L,$L11696))</f>
        <v/>
      </c>
      <c r="L11696" s="6">
        <f>IF($B11696="","",YEAR($B11696))</f>
        <v/>
      </c>
      <c r="M11696" s="6">
        <f>INT((ROW()-2)/39)+1</f>
        <v/>
      </c>
      <c r="N11696" s="6">
        <f>MOD(ROW()-2,39)+2</f>
        <v/>
      </c>
      <c r="O11696" s="42">
        <f>IF(AND($B11696&lt;&gt;"",$C11696&lt;&gt;"",$B11696&lt;=$C11696),INDEX(Szabalyok!$C:$C,$N11696),"")</f>
        <v/>
      </c>
      <c r="P11696">
        <f>IF(D11696="",P11695,P11695+1)</f>
        <v/>
      </c>
    </row>
    <row r="11697">
      <c r="A11697">
        <f>IF(P11697=P11696,0,P11697)</f>
        <v/>
      </c>
      <c r="B11697" s="41">
        <f>IF($M11697&gt;300,"",IF(OR(INDEX(Bemenet!$E$2:$E$301,$M11697)="",INDEX(Bemenet!$F$2:$F$301,$M11697)=""),"",MAX(INDEX(Bemenet!$E$2:$E$301,$M11697),INDEX(Szabalyok!$A:$A,$N11697))))</f>
        <v/>
      </c>
      <c r="C11697" s="41">
        <f>IF($B11697="","",MIN(INDEX(Bemenet!$F$2:$F$301,$M11697),INDEX(Szabalyok!$B:$B,$N11697)))</f>
        <v/>
      </c>
      <c r="D11697" s="5">
        <f>IF(AND($B11697&lt;&gt;"",$C11697&lt;&gt;"",$B11697&lt;=$C11697),INDEX(Bemenet!$G$2:$G$301,$M11697),"")</f>
        <v/>
      </c>
      <c r="E11697" s="6">
        <f>IF(AND($B11697&lt;&gt;"",$C11697&lt;&gt;"",$B11697&lt;=$C11697),INDEX(Bemenet!$D$2:$D$301,$M11697),"")</f>
        <v/>
      </c>
      <c r="F11697" s="5">
        <f>IF(AND($B11697&lt;&gt;"",$C11697&lt;&gt;"",$B11697&lt;=$C11697),$C11697-$B11697+1,"")</f>
        <v/>
      </c>
      <c r="G11697" s="5">
        <f>IF($F11697="","",$F11697*$D11697)</f>
        <v/>
      </c>
      <c r="H11697" s="42">
        <f>IF($G11697="","",$O11697)</f>
        <v/>
      </c>
      <c r="I11697" s="5">
        <f>IF($G11697="","",$G11697*IF($H11697="",$O11697,$H11697)/100)</f>
        <v/>
      </c>
      <c r="J11697" s="5">
        <f>IF(OR($L11697="",NOT(COUNTIFS($L$2:$L11697,$L11697)=1)),"",SUMIFS($G:$G,$L:$L,$L11697))</f>
        <v/>
      </c>
      <c r="K11697" s="5">
        <f>IF(OR($L11697="",NOT(COUNTIFS($L$2:$L11697,$L11697)=1)),"",SUMIFS($I:$I,$L:$L,$L11697))</f>
        <v/>
      </c>
      <c r="L11697" s="6">
        <f>IF($B11697="","",YEAR($B11697))</f>
        <v/>
      </c>
      <c r="M11697" s="6">
        <f>INT((ROW()-2)/39)+1</f>
        <v/>
      </c>
      <c r="N11697" s="6">
        <f>MOD(ROW()-2,39)+2</f>
        <v/>
      </c>
      <c r="O11697" s="42">
        <f>IF(AND($B11697&lt;&gt;"",$C11697&lt;&gt;"",$B11697&lt;=$C11697),INDEX(Szabalyok!$C:$C,$N11697),"")</f>
        <v/>
      </c>
      <c r="P11697">
        <f>IF(D11697="",P11696,P11696+1)</f>
        <v/>
      </c>
    </row>
    <row r="11698">
      <c r="A11698">
        <f>IF(P11698=P11697,0,P11698)</f>
        <v/>
      </c>
      <c r="B11698" s="41">
        <f>IF($M11698&gt;300,"",IF(OR(INDEX(Bemenet!$E$2:$E$301,$M11698)="",INDEX(Bemenet!$F$2:$F$301,$M11698)=""),"",MAX(INDEX(Bemenet!$E$2:$E$301,$M11698),INDEX(Szabalyok!$A:$A,$N11698))))</f>
        <v/>
      </c>
      <c r="C11698" s="41">
        <f>IF($B11698="","",MIN(INDEX(Bemenet!$F$2:$F$301,$M11698),INDEX(Szabalyok!$B:$B,$N11698)))</f>
        <v/>
      </c>
      <c r="D11698" s="5">
        <f>IF(AND($B11698&lt;&gt;"",$C11698&lt;&gt;"",$B11698&lt;=$C11698),INDEX(Bemenet!$G$2:$G$301,$M11698),"")</f>
        <v/>
      </c>
      <c r="E11698" s="6">
        <f>IF(AND($B11698&lt;&gt;"",$C11698&lt;&gt;"",$B11698&lt;=$C11698),INDEX(Bemenet!$D$2:$D$301,$M11698),"")</f>
        <v/>
      </c>
      <c r="F11698" s="5">
        <f>IF(AND($B11698&lt;&gt;"",$C11698&lt;&gt;"",$B11698&lt;=$C11698),$C11698-$B11698+1,"")</f>
        <v/>
      </c>
      <c r="G11698" s="5">
        <f>IF($F11698="","",$F11698*$D11698)</f>
        <v/>
      </c>
      <c r="H11698" s="42">
        <f>IF($G11698="","",$O11698)</f>
        <v/>
      </c>
      <c r="I11698" s="5">
        <f>IF($G11698="","",$G11698*IF($H11698="",$O11698,$H11698)/100)</f>
        <v/>
      </c>
      <c r="J11698" s="5">
        <f>IF(OR($L11698="",NOT(COUNTIFS($L$2:$L11698,$L11698)=1)),"",SUMIFS($G:$G,$L:$L,$L11698))</f>
        <v/>
      </c>
      <c r="K11698" s="5">
        <f>IF(OR($L11698="",NOT(COUNTIFS($L$2:$L11698,$L11698)=1)),"",SUMIFS($I:$I,$L:$L,$L11698))</f>
        <v/>
      </c>
      <c r="L11698" s="6">
        <f>IF($B11698="","",YEAR($B11698))</f>
        <v/>
      </c>
      <c r="M11698" s="6">
        <f>INT((ROW()-2)/39)+1</f>
        <v/>
      </c>
      <c r="N11698" s="6">
        <f>MOD(ROW()-2,39)+2</f>
        <v/>
      </c>
      <c r="O11698" s="42">
        <f>IF(AND($B11698&lt;&gt;"",$C11698&lt;&gt;"",$B11698&lt;=$C11698),INDEX(Szabalyok!$C:$C,$N11698),"")</f>
        <v/>
      </c>
      <c r="P11698">
        <f>IF(D11698="",P11697,P11697+1)</f>
        <v/>
      </c>
    </row>
    <row r="11699">
      <c r="A11699">
        <f>IF(P11699=P11698,0,P11699)</f>
        <v/>
      </c>
      <c r="B11699" s="41">
        <f>IF($M11699&gt;300,"",IF(OR(INDEX(Bemenet!$E$2:$E$301,$M11699)="",INDEX(Bemenet!$F$2:$F$301,$M11699)=""),"",MAX(INDEX(Bemenet!$E$2:$E$301,$M11699),INDEX(Szabalyok!$A:$A,$N11699))))</f>
        <v/>
      </c>
      <c r="C11699" s="41">
        <f>IF($B11699="","",MIN(INDEX(Bemenet!$F$2:$F$301,$M11699),INDEX(Szabalyok!$B:$B,$N11699)))</f>
        <v/>
      </c>
      <c r="D11699" s="5">
        <f>IF(AND($B11699&lt;&gt;"",$C11699&lt;&gt;"",$B11699&lt;=$C11699),INDEX(Bemenet!$G$2:$G$301,$M11699),"")</f>
        <v/>
      </c>
      <c r="E11699" s="6">
        <f>IF(AND($B11699&lt;&gt;"",$C11699&lt;&gt;"",$B11699&lt;=$C11699),INDEX(Bemenet!$D$2:$D$301,$M11699),"")</f>
        <v/>
      </c>
      <c r="F11699" s="5">
        <f>IF(AND($B11699&lt;&gt;"",$C11699&lt;&gt;"",$B11699&lt;=$C11699),$C11699-$B11699+1,"")</f>
        <v/>
      </c>
      <c r="G11699" s="5">
        <f>IF($F11699="","",$F11699*$D11699)</f>
        <v/>
      </c>
      <c r="H11699" s="42">
        <f>IF($G11699="","",$O11699)</f>
        <v/>
      </c>
      <c r="I11699" s="5">
        <f>IF($G11699="","",$G11699*IF($H11699="",$O11699,$H11699)/100)</f>
        <v/>
      </c>
      <c r="J11699" s="5">
        <f>IF(OR($L11699="",NOT(COUNTIFS($L$2:$L11699,$L11699)=1)),"",SUMIFS($G:$G,$L:$L,$L11699))</f>
        <v/>
      </c>
      <c r="K11699" s="5">
        <f>IF(OR($L11699="",NOT(COUNTIFS($L$2:$L11699,$L11699)=1)),"",SUMIFS($I:$I,$L:$L,$L11699))</f>
        <v/>
      </c>
      <c r="L11699" s="6">
        <f>IF($B11699="","",YEAR($B11699))</f>
        <v/>
      </c>
      <c r="M11699" s="6">
        <f>INT((ROW()-2)/39)+1</f>
        <v/>
      </c>
      <c r="N11699" s="6">
        <f>MOD(ROW()-2,39)+2</f>
        <v/>
      </c>
      <c r="O11699" s="42">
        <f>IF(AND($B11699&lt;&gt;"",$C11699&lt;&gt;"",$B11699&lt;=$C11699),INDEX(Szabalyok!$C:$C,$N11699),"")</f>
        <v/>
      </c>
      <c r="P11699">
        <f>IF(D11699="",P11698,P11698+1)</f>
        <v/>
      </c>
    </row>
    <row r="11700">
      <c r="A11700">
        <f>IF(P11700=P11699,0,P11700)</f>
        <v/>
      </c>
      <c r="B11700" s="41">
        <f>IF($M11700&gt;300,"",IF(OR(INDEX(Bemenet!$E$2:$E$301,$M11700)="",INDEX(Bemenet!$F$2:$F$301,$M11700)=""),"",MAX(INDEX(Bemenet!$E$2:$E$301,$M11700),INDEX(Szabalyok!$A:$A,$N11700))))</f>
        <v/>
      </c>
      <c r="C11700" s="41">
        <f>IF($B11700="","",MIN(INDEX(Bemenet!$F$2:$F$301,$M11700),INDEX(Szabalyok!$B:$B,$N11700)))</f>
        <v/>
      </c>
      <c r="D11700" s="5">
        <f>IF(AND($B11700&lt;&gt;"",$C11700&lt;&gt;"",$B11700&lt;=$C11700),INDEX(Bemenet!$G$2:$G$301,$M11700),"")</f>
        <v/>
      </c>
      <c r="E11700" s="6">
        <f>IF(AND($B11700&lt;&gt;"",$C11700&lt;&gt;"",$B11700&lt;=$C11700),INDEX(Bemenet!$D$2:$D$301,$M11700),"")</f>
        <v/>
      </c>
      <c r="F11700" s="5">
        <f>IF(AND($B11700&lt;&gt;"",$C11700&lt;&gt;"",$B11700&lt;=$C11700),$C11700-$B11700+1,"")</f>
        <v/>
      </c>
      <c r="G11700" s="5">
        <f>IF($F11700="","",$F11700*$D11700)</f>
        <v/>
      </c>
      <c r="H11700" s="42">
        <f>IF($G11700="","",$O11700)</f>
        <v/>
      </c>
      <c r="I11700" s="5">
        <f>IF($G11700="","",$G11700*IF($H11700="",$O11700,$H11700)/100)</f>
        <v/>
      </c>
      <c r="J11700" s="5">
        <f>IF(OR($L11700="",NOT(COUNTIFS($L$2:$L11700,$L11700)=1)),"",SUMIFS($G:$G,$L:$L,$L11700))</f>
        <v/>
      </c>
      <c r="K11700" s="5">
        <f>IF(OR($L11700="",NOT(COUNTIFS($L$2:$L11700,$L11700)=1)),"",SUMIFS($I:$I,$L:$L,$L11700))</f>
        <v/>
      </c>
      <c r="L11700" s="6">
        <f>IF($B11700="","",YEAR($B11700))</f>
        <v/>
      </c>
      <c r="M11700" s="6">
        <f>INT((ROW()-2)/39)+1</f>
        <v/>
      </c>
      <c r="N11700" s="6">
        <f>MOD(ROW()-2,39)+2</f>
        <v/>
      </c>
      <c r="O11700" s="42">
        <f>IF(AND($B11700&lt;&gt;"",$C11700&lt;&gt;"",$B11700&lt;=$C11700),INDEX(Szabalyok!$C:$C,$N11700),"")</f>
        <v/>
      </c>
      <c r="P11700">
        <f>IF(D11700="",P11699,P11699+1)</f>
        <v/>
      </c>
    </row>
    <row r="11701">
      <c r="A11701">
        <f>IF(P11701=P11700,0,P11701)</f>
        <v/>
      </c>
      <c r="B11701" s="41">
        <f>IF($M11701&gt;300,"",IF(OR(INDEX(Bemenet!$E$2:$E$301,$M11701)="",INDEX(Bemenet!$F$2:$F$301,$M11701)=""),"",MAX(INDEX(Bemenet!$E$2:$E$301,$M11701),INDEX(Szabalyok!$A:$A,$N11701))))</f>
        <v/>
      </c>
      <c r="C11701" s="41">
        <f>IF($B11701="","",MIN(INDEX(Bemenet!$F$2:$F$301,$M11701),INDEX(Szabalyok!$B:$B,$N11701)))</f>
        <v/>
      </c>
      <c r="D11701" s="5">
        <f>IF(AND($B11701&lt;&gt;"",$C11701&lt;&gt;"",$B11701&lt;=$C11701),INDEX(Bemenet!$G$2:$G$301,$M11701),"")</f>
        <v/>
      </c>
      <c r="E11701" s="6">
        <f>IF(AND($B11701&lt;&gt;"",$C11701&lt;&gt;"",$B11701&lt;=$C11701),INDEX(Bemenet!$D$2:$D$301,$M11701),"")</f>
        <v/>
      </c>
      <c r="F11701" s="5">
        <f>IF(AND($B11701&lt;&gt;"",$C11701&lt;&gt;"",$B11701&lt;=$C11701),$C11701-$B11701+1,"")</f>
        <v/>
      </c>
      <c r="G11701" s="5">
        <f>IF($F11701="","",$F11701*$D11701)</f>
        <v/>
      </c>
      <c r="H11701" s="42">
        <f>IF($G11701="","",$O11701)</f>
        <v/>
      </c>
      <c r="I11701" s="5">
        <f>IF($G11701="","",$G11701*IF($H11701="",$O11701,$H11701)/100)</f>
        <v/>
      </c>
      <c r="J11701" s="5">
        <f>IF(OR($L11701="",NOT(COUNTIFS($L$2:$L11701,$L11701)=1)),"",SUMIFS($G:$G,$L:$L,$L11701))</f>
        <v/>
      </c>
      <c r="K11701" s="5">
        <f>IF(OR($L11701="",NOT(COUNTIFS($L$2:$L11701,$L11701)=1)),"",SUMIFS($I:$I,$L:$L,$L11701))</f>
        <v/>
      </c>
      <c r="L11701" s="6">
        <f>IF($B11701="","",YEAR($B11701))</f>
        <v/>
      </c>
      <c r="M11701" s="6">
        <f>INT((ROW()-2)/39)+1</f>
        <v/>
      </c>
      <c r="N11701" s="6">
        <f>MOD(ROW()-2,39)+2</f>
        <v/>
      </c>
      <c r="O11701" s="42">
        <f>IF(AND($B11701&lt;&gt;"",$C11701&lt;&gt;"",$B11701&lt;=$C11701),INDEX(Szabalyok!$C:$C,$N11701),"")</f>
        <v/>
      </c>
      <c r="P11701">
        <f>IF(D11701="",P11700,P11700+1)</f>
        <v/>
      </c>
    </row>
    <row r="11702">
      <c r="B11702" s="41" t="n"/>
      <c r="C11702" s="41" t="n"/>
      <c r="D11702" s="5" t="n"/>
      <c r="E11702" s="6" t="n"/>
      <c r="F11702" s="5" t="n"/>
      <c r="G11702" s="5" t="n"/>
      <c r="H11702" s="42" t="n"/>
      <c r="I11702" s="5" t="n"/>
      <c r="J11702" s="5" t="n"/>
      <c r="K11702" s="5" t="n"/>
      <c r="L11702" s="6" t="n"/>
      <c r="M11702" s="6" t="n"/>
      <c r="N11702" s="6" t="n"/>
      <c r="O11702" s="42" t="n"/>
    </row>
    <row r="11703">
      <c r="B11703" s="41" t="n"/>
      <c r="C11703" s="41" t="n"/>
      <c r="D11703" s="5" t="n"/>
      <c r="E11703" s="6" t="n"/>
      <c r="F11703" s="5" t="n"/>
      <c r="G11703" s="5" t="n"/>
      <c r="H11703" s="42" t="n"/>
      <c r="I11703" s="5" t="n"/>
      <c r="J11703" s="5" t="n"/>
      <c r="K11703" s="5" t="n"/>
      <c r="L11703" s="6" t="n"/>
      <c r="M11703" s="6" t="n"/>
      <c r="N11703" s="6" t="n"/>
      <c r="O11703" s="42" t="n"/>
    </row>
    <row r="11704">
      <c r="B11704" s="41" t="n"/>
      <c r="C11704" s="41" t="n"/>
      <c r="D11704" s="5" t="n"/>
      <c r="E11704" s="6" t="n"/>
      <c r="F11704" s="5" t="n"/>
      <c r="G11704" s="5" t="n"/>
      <c r="H11704" s="42" t="n"/>
      <c r="I11704" s="5" t="n"/>
      <c r="J11704" s="5" t="n"/>
      <c r="K11704" s="5" t="n"/>
      <c r="L11704" s="6" t="n"/>
      <c r="M11704" s="6" t="n"/>
      <c r="N11704" s="6" t="n"/>
      <c r="O11704" s="42" t="n"/>
    </row>
    <row r="11705">
      <c r="B11705" s="41" t="n"/>
      <c r="C11705" s="41" t="n"/>
      <c r="D11705" s="5" t="n"/>
      <c r="E11705" s="6" t="n"/>
      <c r="F11705" s="5" t="n"/>
      <c r="G11705" s="5" t="n"/>
      <c r="H11705" s="42" t="n"/>
      <c r="I11705" s="5" t="n"/>
      <c r="J11705" s="5" t="n"/>
      <c r="K11705" s="5" t="n"/>
      <c r="L11705" s="6" t="n"/>
      <c r="M11705" s="6" t="n"/>
      <c r="N11705" s="6" t="n"/>
      <c r="O11705" s="42" t="n"/>
    </row>
    <row r="11706">
      <c r="B11706" s="41" t="n"/>
      <c r="C11706" s="41" t="n"/>
      <c r="D11706" s="5" t="n"/>
      <c r="E11706" s="6" t="n"/>
      <c r="F11706" s="5" t="n"/>
      <c r="G11706" s="5" t="n"/>
      <c r="H11706" s="42" t="n"/>
      <c r="I11706" s="5" t="n"/>
      <c r="J11706" s="5" t="n"/>
      <c r="K11706" s="5" t="n"/>
      <c r="L11706" s="6" t="n"/>
      <c r="M11706" s="6" t="n"/>
      <c r="N11706" s="6" t="n"/>
      <c r="O11706" s="42" t="n"/>
    </row>
    <row r="11707">
      <c r="B11707" s="41" t="n"/>
      <c r="C11707" s="41" t="n"/>
      <c r="D11707" s="5" t="n"/>
      <c r="E11707" s="6" t="n"/>
      <c r="F11707" s="5" t="n"/>
      <c r="G11707" s="5" t="n"/>
      <c r="H11707" s="42" t="n"/>
      <c r="I11707" s="5" t="n"/>
      <c r="J11707" s="5" t="n"/>
      <c r="K11707" s="5" t="n"/>
      <c r="L11707" s="6" t="n"/>
      <c r="M11707" s="6" t="n"/>
      <c r="N11707" s="6" t="n"/>
      <c r="O11707" s="42" t="n"/>
    </row>
    <row r="11708">
      <c r="B11708" s="41" t="n"/>
      <c r="C11708" s="41" t="n"/>
      <c r="D11708" s="5" t="n"/>
      <c r="E11708" s="6" t="n"/>
      <c r="F11708" s="5" t="n"/>
      <c r="G11708" s="5" t="n"/>
      <c r="H11708" s="42" t="n"/>
      <c r="I11708" s="5" t="n"/>
      <c r="J11708" s="5" t="n"/>
      <c r="K11708" s="5" t="n"/>
      <c r="L11708" s="6" t="n"/>
      <c r="M11708" s="6" t="n"/>
      <c r="N11708" s="6" t="n"/>
      <c r="O11708" s="42" t="n"/>
    </row>
    <row r="11709">
      <c r="B11709" s="41" t="n"/>
      <c r="C11709" s="41" t="n"/>
      <c r="D11709" s="5" t="n"/>
      <c r="E11709" s="6" t="n"/>
      <c r="F11709" s="5" t="n"/>
      <c r="G11709" s="5" t="n"/>
      <c r="H11709" s="42" t="n"/>
      <c r="I11709" s="5" t="n"/>
      <c r="J11709" s="5" t="n"/>
      <c r="K11709" s="5" t="n"/>
      <c r="L11709" s="6" t="n"/>
      <c r="M11709" s="6" t="n"/>
      <c r="N11709" s="6" t="n"/>
      <c r="O11709" s="42" t="n"/>
    </row>
    <row r="11710">
      <c r="B11710" s="41" t="n"/>
      <c r="C11710" s="41" t="n"/>
      <c r="D11710" s="5" t="n"/>
      <c r="E11710" s="6" t="n"/>
      <c r="F11710" s="5" t="n"/>
      <c r="G11710" s="5" t="n"/>
      <c r="H11710" s="42" t="n"/>
      <c r="I11710" s="5" t="n"/>
      <c r="J11710" s="5" t="n"/>
      <c r="K11710" s="5" t="n"/>
      <c r="L11710" s="6" t="n"/>
      <c r="M11710" s="6" t="n"/>
      <c r="N11710" s="6" t="n"/>
      <c r="O11710" s="42" t="n"/>
    </row>
    <row r="11711">
      <c r="B11711" s="41" t="n"/>
      <c r="C11711" s="41" t="n"/>
      <c r="D11711" s="5" t="n"/>
      <c r="E11711" s="6" t="n"/>
      <c r="F11711" s="5" t="n"/>
      <c r="G11711" s="5" t="n"/>
      <c r="H11711" s="42" t="n"/>
      <c r="I11711" s="5" t="n"/>
      <c r="J11711" s="5" t="n"/>
      <c r="K11711" s="5" t="n"/>
      <c r="L11711" s="6" t="n"/>
      <c r="M11711" s="6" t="n"/>
      <c r="N11711" s="6" t="n"/>
      <c r="O11711" s="42" t="n"/>
    </row>
    <row r="11712">
      <c r="B11712" s="41" t="n"/>
      <c r="C11712" s="41" t="n"/>
      <c r="D11712" s="5" t="n"/>
      <c r="E11712" s="6" t="n"/>
      <c r="F11712" s="5" t="n"/>
      <c r="G11712" s="5" t="n"/>
      <c r="H11712" s="42" t="n"/>
      <c r="I11712" s="5" t="n"/>
      <c r="J11712" s="5" t="n"/>
      <c r="K11712" s="5" t="n"/>
      <c r="L11712" s="6" t="n"/>
      <c r="M11712" s="6" t="n"/>
      <c r="N11712" s="6" t="n"/>
      <c r="O11712" s="42" t="n"/>
    </row>
    <row r="11713">
      <c r="B11713" s="41" t="n"/>
      <c r="C11713" s="41" t="n"/>
      <c r="D11713" s="5" t="n"/>
      <c r="E11713" s="6" t="n"/>
      <c r="F11713" s="5" t="n"/>
      <c r="G11713" s="5" t="n"/>
      <c r="H11713" s="42" t="n"/>
      <c r="I11713" s="5" t="n"/>
      <c r="J11713" s="5" t="n"/>
      <c r="K11713" s="5" t="n"/>
      <c r="L11713" s="6" t="n"/>
      <c r="M11713" s="6" t="n"/>
      <c r="N11713" s="6" t="n"/>
      <c r="O11713" s="42" t="n"/>
    </row>
    <row r="11714">
      <c r="B11714" s="41" t="n"/>
      <c r="C11714" s="41" t="n"/>
      <c r="D11714" s="5" t="n"/>
      <c r="E11714" s="6" t="n"/>
      <c r="F11714" s="5" t="n"/>
      <c r="G11714" s="5" t="n"/>
      <c r="H11714" s="42" t="n"/>
      <c r="I11714" s="5" t="n"/>
      <c r="J11714" s="5" t="n"/>
      <c r="K11714" s="5" t="n"/>
      <c r="L11714" s="6" t="n"/>
      <c r="M11714" s="6" t="n"/>
      <c r="N11714" s="6" t="n"/>
      <c r="O11714" s="42" t="n"/>
    </row>
    <row r="11715">
      <c r="B11715" s="41" t="n"/>
      <c r="C11715" s="41" t="n"/>
      <c r="D11715" s="5" t="n"/>
      <c r="E11715" s="6" t="n"/>
      <c r="F11715" s="5" t="n"/>
      <c r="G11715" s="5" t="n"/>
      <c r="H11715" s="42" t="n"/>
      <c r="I11715" s="5" t="n"/>
      <c r="J11715" s="5" t="n"/>
      <c r="K11715" s="5" t="n"/>
      <c r="L11715" s="6" t="n"/>
      <c r="M11715" s="6" t="n"/>
      <c r="N11715" s="6" t="n"/>
      <c r="O11715" s="42" t="n"/>
    </row>
    <row r="11716">
      <c r="B11716" s="41" t="n"/>
      <c r="C11716" s="41" t="n"/>
      <c r="D11716" s="5" t="n"/>
      <c r="E11716" s="6" t="n"/>
      <c r="F11716" s="5" t="n"/>
      <c r="G11716" s="5" t="n"/>
      <c r="H11716" s="42" t="n"/>
      <c r="I11716" s="5" t="n"/>
      <c r="J11716" s="5" t="n"/>
      <c r="K11716" s="5" t="n"/>
      <c r="L11716" s="6" t="n"/>
      <c r="M11716" s="6" t="n"/>
      <c r="N11716" s="6" t="n"/>
      <c r="O11716" s="42" t="n"/>
    </row>
    <row r="11717">
      <c r="B11717" s="41" t="n"/>
      <c r="C11717" s="41" t="n"/>
      <c r="D11717" s="5" t="n"/>
      <c r="E11717" s="6" t="n"/>
      <c r="F11717" s="5" t="n"/>
      <c r="G11717" s="5" t="n"/>
      <c r="H11717" s="42" t="n"/>
      <c r="I11717" s="5" t="n"/>
      <c r="J11717" s="5" t="n"/>
      <c r="K11717" s="5" t="n"/>
      <c r="L11717" s="6" t="n"/>
      <c r="M11717" s="6" t="n"/>
      <c r="N11717" s="6" t="n"/>
      <c r="O11717" s="42" t="n"/>
    </row>
    <row r="11718">
      <c r="B11718" s="41" t="n"/>
      <c r="C11718" s="41" t="n"/>
      <c r="D11718" s="5" t="n"/>
      <c r="E11718" s="6" t="n"/>
      <c r="F11718" s="5" t="n"/>
      <c r="G11718" s="5" t="n"/>
      <c r="H11718" s="42" t="n"/>
      <c r="I11718" s="5" t="n"/>
      <c r="J11718" s="5" t="n"/>
      <c r="K11718" s="5" t="n"/>
      <c r="L11718" s="6" t="n"/>
      <c r="M11718" s="6" t="n"/>
      <c r="N11718" s="6" t="n"/>
      <c r="O11718" s="42" t="n"/>
    </row>
    <row r="11719">
      <c r="B11719" s="41" t="n"/>
      <c r="C11719" s="41" t="n"/>
      <c r="D11719" s="5" t="n"/>
      <c r="E11719" s="6" t="n"/>
      <c r="F11719" s="5" t="n"/>
      <c r="G11719" s="5" t="n"/>
      <c r="H11719" s="42" t="n"/>
      <c r="I11719" s="5" t="n"/>
      <c r="J11719" s="5" t="n"/>
      <c r="K11719" s="5" t="n"/>
      <c r="L11719" s="6" t="n"/>
      <c r="M11719" s="6" t="n"/>
      <c r="N11719" s="6" t="n"/>
      <c r="O11719" s="42" t="n"/>
    </row>
    <row r="11720">
      <c r="B11720" s="41" t="n"/>
      <c r="C11720" s="41" t="n"/>
      <c r="D11720" s="5" t="n"/>
      <c r="E11720" s="6" t="n"/>
      <c r="F11720" s="5" t="n"/>
      <c r="G11720" s="5" t="n"/>
      <c r="H11720" s="42" t="n"/>
      <c r="I11720" s="5" t="n"/>
      <c r="J11720" s="5" t="n"/>
      <c r="K11720" s="5" t="n"/>
      <c r="L11720" s="6" t="n"/>
      <c r="M11720" s="6" t="n"/>
      <c r="N11720" s="6" t="n"/>
      <c r="O11720" s="42" t="n"/>
    </row>
    <row r="11721">
      <c r="B11721" s="41" t="n"/>
      <c r="C11721" s="41" t="n"/>
      <c r="D11721" s="5" t="n"/>
      <c r="E11721" s="6" t="n"/>
      <c r="F11721" s="5" t="n"/>
      <c r="G11721" s="5" t="n"/>
      <c r="H11721" s="42" t="n"/>
      <c r="I11721" s="5" t="n"/>
      <c r="J11721" s="5" t="n"/>
      <c r="K11721" s="5" t="n"/>
      <c r="L11721" s="6" t="n"/>
      <c r="M11721" s="6" t="n"/>
      <c r="N11721" s="6" t="n"/>
      <c r="O11721" s="42" t="n"/>
    </row>
    <row r="11722">
      <c r="B11722" s="41" t="n"/>
      <c r="C11722" s="41" t="n"/>
      <c r="D11722" s="5" t="n"/>
      <c r="E11722" s="6" t="n"/>
      <c r="F11722" s="5" t="n"/>
      <c r="G11722" s="5" t="n"/>
      <c r="H11722" s="42" t="n"/>
      <c r="I11722" s="5" t="n"/>
      <c r="J11722" s="5" t="n"/>
      <c r="K11722" s="5" t="n"/>
      <c r="L11722" s="6" t="n"/>
      <c r="M11722" s="6" t="n"/>
      <c r="N11722" s="6" t="n"/>
      <c r="O11722" s="42" t="n"/>
    </row>
    <row r="11723">
      <c r="B11723" s="41" t="n"/>
      <c r="C11723" s="41" t="n"/>
      <c r="D11723" s="5" t="n"/>
      <c r="E11723" s="6" t="n"/>
      <c r="F11723" s="5" t="n"/>
      <c r="G11723" s="5" t="n"/>
      <c r="H11723" s="42" t="n"/>
      <c r="I11723" s="5" t="n"/>
      <c r="J11723" s="5" t="n"/>
      <c r="K11723" s="5" t="n"/>
      <c r="L11723" s="6" t="n"/>
      <c r="M11723" s="6" t="n"/>
      <c r="N11723" s="6" t="n"/>
      <c r="O11723" s="42" t="n"/>
    </row>
    <row r="11724">
      <c r="B11724" s="41" t="n"/>
      <c r="C11724" s="41" t="n"/>
      <c r="D11724" s="5" t="n"/>
      <c r="E11724" s="6" t="n"/>
      <c r="F11724" s="5" t="n"/>
      <c r="G11724" s="5" t="n"/>
      <c r="H11724" s="42" t="n"/>
      <c r="I11724" s="5" t="n"/>
      <c r="J11724" s="5" t="n"/>
      <c r="K11724" s="5" t="n"/>
      <c r="L11724" s="6" t="n"/>
      <c r="M11724" s="6" t="n"/>
      <c r="N11724" s="6" t="n"/>
      <c r="O11724" s="42" t="n"/>
    </row>
    <row r="11725">
      <c r="B11725" s="41" t="n"/>
      <c r="C11725" s="41" t="n"/>
      <c r="D11725" s="5" t="n"/>
      <c r="E11725" s="6" t="n"/>
      <c r="F11725" s="5" t="n"/>
      <c r="G11725" s="5" t="n"/>
      <c r="H11725" s="42" t="n"/>
      <c r="I11725" s="5" t="n"/>
      <c r="J11725" s="5" t="n"/>
      <c r="K11725" s="5" t="n"/>
      <c r="L11725" s="6" t="n"/>
      <c r="M11725" s="6" t="n"/>
      <c r="N11725" s="6" t="n"/>
      <c r="O11725" s="42" t="n"/>
    </row>
    <row r="11726">
      <c r="B11726" s="41" t="n"/>
      <c r="C11726" s="41" t="n"/>
      <c r="D11726" s="5" t="n"/>
      <c r="E11726" s="6" t="n"/>
      <c r="F11726" s="5" t="n"/>
      <c r="G11726" s="5" t="n"/>
      <c r="H11726" s="42" t="n"/>
      <c r="I11726" s="5" t="n"/>
      <c r="J11726" s="5" t="n"/>
      <c r="K11726" s="5" t="n"/>
      <c r="L11726" s="6" t="n"/>
      <c r="M11726" s="6" t="n"/>
      <c r="N11726" s="6" t="n"/>
      <c r="O11726" s="42" t="n"/>
    </row>
    <row r="11727">
      <c r="B11727" s="41" t="n"/>
      <c r="C11727" s="41" t="n"/>
      <c r="D11727" s="5" t="n"/>
      <c r="E11727" s="6" t="n"/>
      <c r="F11727" s="5" t="n"/>
      <c r="G11727" s="5" t="n"/>
      <c r="H11727" s="42" t="n"/>
      <c r="I11727" s="5" t="n"/>
      <c r="J11727" s="5" t="n"/>
      <c r="K11727" s="5" t="n"/>
      <c r="L11727" s="6" t="n"/>
      <c r="M11727" s="6" t="n"/>
      <c r="N11727" s="6" t="n"/>
      <c r="O11727" s="42" t="n"/>
    </row>
    <row r="11728">
      <c r="B11728" s="41" t="n"/>
      <c r="C11728" s="41" t="n"/>
      <c r="D11728" s="5" t="n"/>
      <c r="E11728" s="6" t="n"/>
      <c r="F11728" s="5" t="n"/>
      <c r="G11728" s="5" t="n"/>
      <c r="H11728" s="42" t="n"/>
      <c r="I11728" s="5" t="n"/>
      <c r="J11728" s="5" t="n"/>
      <c r="K11728" s="5" t="n"/>
      <c r="L11728" s="6" t="n"/>
      <c r="M11728" s="6" t="n"/>
      <c r="N11728" s="6" t="n"/>
      <c r="O11728" s="42" t="n"/>
    </row>
    <row r="11729">
      <c r="B11729" s="41" t="n"/>
      <c r="C11729" s="41" t="n"/>
      <c r="D11729" s="5" t="n"/>
      <c r="E11729" s="6" t="n"/>
      <c r="F11729" s="5" t="n"/>
      <c r="G11729" s="5" t="n"/>
      <c r="H11729" s="42" t="n"/>
      <c r="I11729" s="5" t="n"/>
      <c r="J11729" s="5" t="n"/>
      <c r="K11729" s="5" t="n"/>
      <c r="L11729" s="6" t="n"/>
      <c r="M11729" s="6" t="n"/>
      <c r="N11729" s="6" t="n"/>
      <c r="O11729" s="42" t="n"/>
    </row>
    <row r="11730">
      <c r="B11730" s="41" t="n"/>
      <c r="C11730" s="41" t="n"/>
      <c r="D11730" s="5" t="n"/>
      <c r="E11730" s="6" t="n"/>
      <c r="F11730" s="5" t="n"/>
      <c r="G11730" s="5" t="n"/>
      <c r="H11730" s="42" t="n"/>
      <c r="I11730" s="5" t="n"/>
      <c r="J11730" s="5" t="n"/>
      <c r="K11730" s="5" t="n"/>
      <c r="L11730" s="6" t="n"/>
      <c r="M11730" s="6" t="n"/>
      <c r="N11730" s="6" t="n"/>
      <c r="O11730" s="42" t="n"/>
    </row>
    <row r="11731">
      <c r="B11731" s="41" t="n"/>
      <c r="C11731" s="41" t="n"/>
      <c r="D11731" s="5" t="n"/>
      <c r="E11731" s="6" t="n"/>
      <c r="F11731" s="5" t="n"/>
      <c r="G11731" s="5" t="n"/>
      <c r="H11731" s="42" t="n"/>
      <c r="I11731" s="5" t="n"/>
      <c r="J11731" s="5" t="n"/>
      <c r="K11731" s="5" t="n"/>
      <c r="L11731" s="6" t="n"/>
      <c r="M11731" s="6" t="n"/>
      <c r="N11731" s="6" t="n"/>
      <c r="O11731" s="42" t="n"/>
    </row>
    <row r="11732">
      <c r="B11732" s="41" t="n"/>
      <c r="C11732" s="41" t="n"/>
      <c r="D11732" s="5" t="n"/>
      <c r="E11732" s="6" t="n"/>
      <c r="F11732" s="5" t="n"/>
      <c r="G11732" s="5" t="n"/>
      <c r="H11732" s="42" t="n"/>
      <c r="I11732" s="5" t="n"/>
      <c r="J11732" s="5" t="n"/>
      <c r="K11732" s="5" t="n"/>
      <c r="L11732" s="6" t="n"/>
      <c r="M11732" s="6" t="n"/>
      <c r="N11732" s="6" t="n"/>
      <c r="O11732" s="42" t="n"/>
    </row>
    <row r="11733">
      <c r="B11733" s="41" t="n"/>
      <c r="C11733" s="41" t="n"/>
      <c r="D11733" s="5" t="n"/>
      <c r="E11733" s="6" t="n"/>
      <c r="F11733" s="5" t="n"/>
      <c r="G11733" s="5" t="n"/>
      <c r="H11733" s="42" t="n"/>
      <c r="I11733" s="5" t="n"/>
      <c r="J11733" s="5" t="n"/>
      <c r="K11733" s="5" t="n"/>
      <c r="L11733" s="6" t="n"/>
      <c r="M11733" s="6" t="n"/>
      <c r="N11733" s="6" t="n"/>
      <c r="O11733" s="42" t="n"/>
    </row>
    <row r="11734">
      <c r="B11734" s="41" t="n"/>
      <c r="C11734" s="41" t="n"/>
      <c r="D11734" s="5" t="n"/>
      <c r="E11734" s="6" t="n"/>
      <c r="F11734" s="5" t="n"/>
      <c r="G11734" s="5" t="n"/>
      <c r="H11734" s="42" t="n"/>
      <c r="I11734" s="5" t="n"/>
      <c r="J11734" s="5" t="n"/>
      <c r="K11734" s="5" t="n"/>
      <c r="L11734" s="6" t="n"/>
      <c r="M11734" s="6" t="n"/>
      <c r="N11734" s="6" t="n"/>
      <c r="O11734" s="42" t="n"/>
    </row>
    <row r="11735">
      <c r="B11735" s="41" t="n"/>
      <c r="C11735" s="41" t="n"/>
      <c r="D11735" s="5" t="n"/>
      <c r="E11735" s="6" t="n"/>
      <c r="F11735" s="5" t="n"/>
      <c r="G11735" s="5" t="n"/>
      <c r="H11735" s="42" t="n"/>
      <c r="I11735" s="5" t="n"/>
      <c r="J11735" s="5" t="n"/>
      <c r="K11735" s="5" t="n"/>
      <c r="L11735" s="6" t="n"/>
      <c r="M11735" s="6" t="n"/>
      <c r="N11735" s="6" t="n"/>
      <c r="O11735" s="42" t="n"/>
    </row>
    <row r="11736">
      <c r="B11736" s="41" t="n"/>
      <c r="C11736" s="41" t="n"/>
      <c r="D11736" s="5" t="n"/>
      <c r="E11736" s="6" t="n"/>
      <c r="F11736" s="5" t="n"/>
      <c r="G11736" s="5" t="n"/>
      <c r="H11736" s="42" t="n"/>
      <c r="I11736" s="5" t="n"/>
      <c r="J11736" s="5" t="n"/>
      <c r="K11736" s="5" t="n"/>
      <c r="L11736" s="6" t="n"/>
      <c r="M11736" s="6" t="n"/>
      <c r="N11736" s="6" t="n"/>
      <c r="O11736" s="42" t="n"/>
    </row>
    <row r="11737">
      <c r="B11737" s="41" t="n"/>
      <c r="C11737" s="41" t="n"/>
      <c r="D11737" s="5" t="n"/>
      <c r="E11737" s="6" t="n"/>
      <c r="F11737" s="5" t="n"/>
      <c r="G11737" s="5" t="n"/>
      <c r="H11737" s="42" t="n"/>
      <c r="I11737" s="5" t="n"/>
      <c r="J11737" s="5" t="n"/>
      <c r="K11737" s="5" t="n"/>
      <c r="L11737" s="6" t="n"/>
      <c r="M11737" s="6" t="n"/>
      <c r="N11737" s="6" t="n"/>
      <c r="O11737" s="42" t="n"/>
    </row>
    <row r="11738">
      <c r="B11738" s="41" t="n"/>
      <c r="C11738" s="41" t="n"/>
      <c r="D11738" s="5" t="n"/>
      <c r="E11738" s="6" t="n"/>
      <c r="F11738" s="5" t="n"/>
      <c r="G11738" s="5" t="n"/>
      <c r="H11738" s="42" t="n"/>
      <c r="I11738" s="5" t="n"/>
      <c r="J11738" s="5" t="n"/>
      <c r="K11738" s="5" t="n"/>
      <c r="L11738" s="6" t="n"/>
      <c r="M11738" s="6" t="n"/>
      <c r="N11738" s="6" t="n"/>
      <c r="O11738" s="42" t="n"/>
    </row>
    <row r="11739">
      <c r="B11739" s="41" t="n"/>
      <c r="C11739" s="41" t="n"/>
      <c r="D11739" s="5" t="n"/>
      <c r="E11739" s="6" t="n"/>
      <c r="F11739" s="5" t="n"/>
      <c r="G11739" s="5" t="n"/>
      <c r="H11739" s="42" t="n"/>
      <c r="I11739" s="5" t="n"/>
      <c r="J11739" s="5" t="n"/>
      <c r="K11739" s="5" t="n"/>
      <c r="L11739" s="6" t="n"/>
      <c r="M11739" s="6" t="n"/>
      <c r="N11739" s="6" t="n"/>
      <c r="O11739" s="42" t="n"/>
    </row>
    <row r="11740">
      <c r="B11740" s="41" t="n"/>
      <c r="C11740" s="41" t="n"/>
      <c r="D11740" s="5" t="n"/>
      <c r="E11740" s="6" t="n"/>
      <c r="F11740" s="5" t="n"/>
      <c r="G11740" s="5" t="n"/>
      <c r="H11740" s="42" t="n"/>
      <c r="I11740" s="5" t="n"/>
      <c r="J11740" s="5" t="n"/>
      <c r="K11740" s="5" t="n"/>
      <c r="L11740" s="6" t="n"/>
      <c r="M11740" s="6" t="n"/>
      <c r="N11740" s="6" t="n"/>
      <c r="O11740" s="42" t="n"/>
    </row>
    <row r="11741">
      <c r="B11741" s="41" t="n"/>
      <c r="C11741" s="41" t="n"/>
      <c r="D11741" s="5" t="n"/>
      <c r="E11741" s="6" t="n"/>
      <c r="F11741" s="5" t="n"/>
      <c r="G11741" s="5" t="n"/>
      <c r="H11741" s="42" t="n"/>
      <c r="I11741" s="5" t="n"/>
      <c r="J11741" s="5" t="n"/>
      <c r="K11741" s="5" t="n"/>
      <c r="L11741" s="6" t="n"/>
      <c r="M11741" s="6" t="n"/>
      <c r="N11741" s="6" t="n"/>
      <c r="O11741" s="42" t="n"/>
    </row>
    <row r="11742">
      <c r="B11742" s="41" t="n"/>
      <c r="C11742" s="41" t="n"/>
      <c r="D11742" s="5" t="n"/>
      <c r="E11742" s="6" t="n"/>
      <c r="F11742" s="5" t="n"/>
      <c r="G11742" s="5" t="n"/>
      <c r="H11742" s="42" t="n"/>
      <c r="I11742" s="5" t="n"/>
      <c r="J11742" s="5" t="n"/>
      <c r="K11742" s="5" t="n"/>
      <c r="L11742" s="6" t="n"/>
      <c r="M11742" s="6" t="n"/>
      <c r="N11742" s="6" t="n"/>
      <c r="O11742" s="42" t="n"/>
    </row>
    <row r="11743">
      <c r="B11743" s="41" t="n"/>
      <c r="C11743" s="41" t="n"/>
      <c r="D11743" s="5" t="n"/>
      <c r="E11743" s="6" t="n"/>
      <c r="F11743" s="5" t="n"/>
      <c r="G11743" s="5" t="n"/>
      <c r="H11743" s="42" t="n"/>
      <c r="I11743" s="5" t="n"/>
      <c r="J11743" s="5" t="n"/>
      <c r="K11743" s="5" t="n"/>
      <c r="L11743" s="6" t="n"/>
      <c r="M11743" s="6" t="n"/>
      <c r="N11743" s="6" t="n"/>
      <c r="O11743" s="42" t="n"/>
    </row>
    <row r="11744">
      <c r="B11744" s="41" t="n"/>
      <c r="C11744" s="41" t="n"/>
      <c r="D11744" s="5" t="n"/>
      <c r="E11744" s="6" t="n"/>
      <c r="F11744" s="5" t="n"/>
      <c r="G11744" s="5" t="n"/>
      <c r="H11744" s="42" t="n"/>
      <c r="I11744" s="5" t="n"/>
      <c r="J11744" s="5" t="n"/>
      <c r="K11744" s="5" t="n"/>
      <c r="L11744" s="6" t="n"/>
      <c r="M11744" s="6" t="n"/>
      <c r="N11744" s="6" t="n"/>
      <c r="O11744" s="42" t="n"/>
    </row>
    <row r="11745">
      <c r="B11745" s="41" t="n"/>
      <c r="C11745" s="41" t="n"/>
      <c r="D11745" s="5" t="n"/>
      <c r="E11745" s="6" t="n"/>
      <c r="F11745" s="5" t="n"/>
      <c r="G11745" s="5" t="n"/>
      <c r="H11745" s="42" t="n"/>
      <c r="I11745" s="5" t="n"/>
      <c r="J11745" s="5" t="n"/>
      <c r="K11745" s="5" t="n"/>
      <c r="L11745" s="6" t="n"/>
      <c r="M11745" s="6" t="n"/>
      <c r="N11745" s="6" t="n"/>
      <c r="O11745" s="42" t="n"/>
    </row>
    <row r="11746">
      <c r="B11746" s="41" t="n"/>
      <c r="C11746" s="41" t="n"/>
      <c r="D11746" s="5" t="n"/>
      <c r="E11746" s="6" t="n"/>
      <c r="F11746" s="5" t="n"/>
      <c r="G11746" s="5" t="n"/>
      <c r="H11746" s="42" t="n"/>
      <c r="I11746" s="5" t="n"/>
      <c r="J11746" s="5" t="n"/>
      <c r="K11746" s="5" t="n"/>
      <c r="L11746" s="6" t="n"/>
      <c r="M11746" s="6" t="n"/>
      <c r="N11746" s="6" t="n"/>
      <c r="O11746" s="42" t="n"/>
    </row>
    <row r="11747">
      <c r="B11747" s="41" t="n"/>
      <c r="C11747" s="41" t="n"/>
      <c r="D11747" s="5" t="n"/>
      <c r="E11747" s="6" t="n"/>
      <c r="F11747" s="5" t="n"/>
      <c r="G11747" s="5" t="n"/>
      <c r="H11747" s="42" t="n"/>
      <c r="I11747" s="5" t="n"/>
      <c r="J11747" s="5" t="n"/>
      <c r="K11747" s="5" t="n"/>
      <c r="L11747" s="6" t="n"/>
      <c r="M11747" s="6" t="n"/>
      <c r="N11747" s="6" t="n"/>
      <c r="O11747" s="42" t="n"/>
    </row>
    <row r="11748">
      <c r="B11748" s="41" t="n"/>
      <c r="C11748" s="41" t="n"/>
      <c r="D11748" s="5" t="n"/>
      <c r="E11748" s="6" t="n"/>
      <c r="F11748" s="5" t="n"/>
      <c r="G11748" s="5" t="n"/>
      <c r="H11748" s="42" t="n"/>
      <c r="I11748" s="5" t="n"/>
      <c r="J11748" s="5" t="n"/>
      <c r="K11748" s="5" t="n"/>
      <c r="L11748" s="6" t="n"/>
      <c r="M11748" s="6" t="n"/>
      <c r="N11748" s="6" t="n"/>
      <c r="O11748" s="42" t="n"/>
    </row>
    <row r="11749">
      <c r="B11749" s="41" t="n"/>
      <c r="C11749" s="41" t="n"/>
      <c r="D11749" s="5" t="n"/>
      <c r="E11749" s="6" t="n"/>
      <c r="F11749" s="5" t="n"/>
      <c r="G11749" s="5" t="n"/>
      <c r="H11749" s="42" t="n"/>
      <c r="I11749" s="5" t="n"/>
      <c r="J11749" s="5" t="n"/>
      <c r="K11749" s="5" t="n"/>
      <c r="L11749" s="6" t="n"/>
      <c r="M11749" s="6" t="n"/>
      <c r="N11749" s="6" t="n"/>
      <c r="O11749" s="42" t="n"/>
    </row>
    <row r="11750">
      <c r="B11750" s="41" t="n"/>
      <c r="C11750" s="41" t="n"/>
      <c r="D11750" s="5" t="n"/>
      <c r="E11750" s="6" t="n"/>
      <c r="F11750" s="5" t="n"/>
      <c r="G11750" s="5" t="n"/>
      <c r="H11750" s="42" t="n"/>
      <c r="I11750" s="5" t="n"/>
      <c r="J11750" s="5" t="n"/>
      <c r="K11750" s="5" t="n"/>
      <c r="L11750" s="6" t="n"/>
      <c r="M11750" s="6" t="n"/>
      <c r="N11750" s="6" t="n"/>
      <c r="O11750" s="42" t="n"/>
    </row>
    <row r="11751">
      <c r="B11751" s="41" t="n"/>
      <c r="C11751" s="41" t="n"/>
      <c r="D11751" s="5" t="n"/>
      <c r="E11751" s="6" t="n"/>
      <c r="F11751" s="5" t="n"/>
      <c r="G11751" s="5" t="n"/>
      <c r="H11751" s="42" t="n"/>
      <c r="I11751" s="5" t="n"/>
      <c r="J11751" s="5" t="n"/>
      <c r="K11751" s="5" t="n"/>
      <c r="L11751" s="6" t="n"/>
      <c r="M11751" s="6" t="n"/>
      <c r="N11751" s="6" t="n"/>
      <c r="O11751" s="42" t="n"/>
    </row>
    <row r="11752">
      <c r="B11752" s="41" t="n"/>
      <c r="C11752" s="41" t="n"/>
      <c r="D11752" s="5" t="n"/>
      <c r="E11752" s="6" t="n"/>
      <c r="F11752" s="5" t="n"/>
      <c r="G11752" s="5" t="n"/>
      <c r="H11752" s="42" t="n"/>
      <c r="I11752" s="5" t="n"/>
      <c r="J11752" s="5" t="n"/>
      <c r="K11752" s="5" t="n"/>
      <c r="L11752" s="6" t="n"/>
      <c r="M11752" s="6" t="n"/>
      <c r="N11752" s="6" t="n"/>
      <c r="O11752" s="42" t="n"/>
    </row>
    <row r="11753">
      <c r="B11753" s="41" t="n"/>
      <c r="C11753" s="41" t="n"/>
      <c r="D11753" s="5" t="n"/>
      <c r="E11753" s="6" t="n"/>
      <c r="F11753" s="5" t="n"/>
      <c r="G11753" s="5" t="n"/>
      <c r="H11753" s="42" t="n"/>
      <c r="I11753" s="5" t="n"/>
      <c r="J11753" s="5" t="n"/>
      <c r="K11753" s="5" t="n"/>
      <c r="L11753" s="6" t="n"/>
      <c r="M11753" s="6" t="n"/>
      <c r="N11753" s="6" t="n"/>
      <c r="O11753" s="42" t="n"/>
    </row>
    <row r="11754">
      <c r="B11754" s="41" t="n"/>
      <c r="C11754" s="41" t="n"/>
      <c r="D11754" s="5" t="n"/>
      <c r="E11754" s="6" t="n"/>
      <c r="F11754" s="5" t="n"/>
      <c r="G11754" s="5" t="n"/>
      <c r="H11754" s="42" t="n"/>
      <c r="I11754" s="5" t="n"/>
      <c r="J11754" s="5" t="n"/>
      <c r="K11754" s="5" t="n"/>
      <c r="L11754" s="6" t="n"/>
      <c r="M11754" s="6" t="n"/>
      <c r="N11754" s="6" t="n"/>
      <c r="O11754" s="42" t="n"/>
    </row>
    <row r="11755">
      <c r="B11755" s="41" t="n"/>
      <c r="C11755" s="41" t="n"/>
      <c r="D11755" s="5" t="n"/>
      <c r="E11755" s="6" t="n"/>
      <c r="F11755" s="5" t="n"/>
      <c r="G11755" s="5" t="n"/>
      <c r="H11755" s="42" t="n"/>
      <c r="I11755" s="5" t="n"/>
      <c r="J11755" s="5" t="n"/>
      <c r="K11755" s="5" t="n"/>
      <c r="L11755" s="6" t="n"/>
      <c r="M11755" s="6" t="n"/>
      <c r="N11755" s="6" t="n"/>
      <c r="O11755" s="42" t="n"/>
    </row>
    <row r="11756">
      <c r="B11756" s="41" t="n"/>
      <c r="C11756" s="41" t="n"/>
      <c r="D11756" s="5" t="n"/>
      <c r="E11756" s="6" t="n"/>
      <c r="F11756" s="5" t="n"/>
      <c r="G11756" s="5" t="n"/>
      <c r="H11756" s="42" t="n"/>
      <c r="I11756" s="5" t="n"/>
      <c r="J11756" s="5" t="n"/>
      <c r="K11756" s="5" t="n"/>
      <c r="L11756" s="6" t="n"/>
      <c r="M11756" s="6" t="n"/>
      <c r="N11756" s="6" t="n"/>
      <c r="O11756" s="42" t="n"/>
    </row>
    <row r="11757">
      <c r="B11757" s="41" t="n"/>
      <c r="C11757" s="41" t="n"/>
      <c r="D11757" s="5" t="n"/>
      <c r="E11757" s="6" t="n"/>
      <c r="F11757" s="5" t="n"/>
      <c r="G11757" s="5" t="n"/>
      <c r="H11757" s="42" t="n"/>
      <c r="I11757" s="5" t="n"/>
      <c r="J11757" s="5" t="n"/>
      <c r="K11757" s="5" t="n"/>
      <c r="L11757" s="6" t="n"/>
      <c r="M11757" s="6" t="n"/>
      <c r="N11757" s="6" t="n"/>
      <c r="O11757" s="42" t="n"/>
    </row>
    <row r="11758">
      <c r="B11758" s="41" t="n"/>
      <c r="C11758" s="41" t="n"/>
      <c r="D11758" s="5" t="n"/>
      <c r="E11758" s="6" t="n"/>
      <c r="F11758" s="5" t="n"/>
      <c r="G11758" s="5" t="n"/>
      <c r="H11758" s="42" t="n"/>
      <c r="I11758" s="5" t="n"/>
      <c r="J11758" s="5" t="n"/>
      <c r="K11758" s="5" t="n"/>
      <c r="L11758" s="6" t="n"/>
      <c r="M11758" s="6" t="n"/>
      <c r="N11758" s="6" t="n"/>
      <c r="O11758" s="42" t="n"/>
    </row>
    <row r="11759">
      <c r="B11759" s="41" t="n"/>
      <c r="C11759" s="41" t="n"/>
      <c r="D11759" s="5" t="n"/>
      <c r="E11759" s="6" t="n"/>
      <c r="F11759" s="5" t="n"/>
      <c r="G11759" s="5" t="n"/>
      <c r="H11759" s="42" t="n"/>
      <c r="I11759" s="5" t="n"/>
      <c r="J11759" s="5" t="n"/>
      <c r="K11759" s="5" t="n"/>
      <c r="L11759" s="6" t="n"/>
      <c r="M11759" s="6" t="n"/>
      <c r="N11759" s="6" t="n"/>
      <c r="O11759" s="42" t="n"/>
    </row>
    <row r="11760">
      <c r="B11760" s="41" t="n"/>
      <c r="C11760" s="41" t="n"/>
      <c r="D11760" s="5" t="n"/>
      <c r="E11760" s="6" t="n"/>
      <c r="F11760" s="5" t="n"/>
      <c r="G11760" s="5" t="n"/>
      <c r="H11760" s="42" t="n"/>
      <c r="I11760" s="5" t="n"/>
      <c r="J11760" s="5" t="n"/>
      <c r="K11760" s="5" t="n"/>
      <c r="L11760" s="6" t="n"/>
      <c r="M11760" s="6" t="n"/>
      <c r="N11760" s="6" t="n"/>
      <c r="O11760" s="42" t="n"/>
    </row>
    <row r="11761">
      <c r="B11761" s="41" t="n"/>
      <c r="C11761" s="41" t="n"/>
      <c r="D11761" s="5" t="n"/>
      <c r="E11761" s="6" t="n"/>
      <c r="F11761" s="5" t="n"/>
      <c r="G11761" s="5" t="n"/>
      <c r="H11761" s="42" t="n"/>
      <c r="I11761" s="5" t="n"/>
      <c r="J11761" s="5" t="n"/>
      <c r="K11761" s="5" t="n"/>
      <c r="L11761" s="6" t="n"/>
      <c r="M11761" s="6" t="n"/>
      <c r="N11761" s="6" t="n"/>
      <c r="O11761" s="42" t="n"/>
    </row>
    <row r="11762">
      <c r="B11762" s="41" t="n"/>
      <c r="C11762" s="41" t="n"/>
      <c r="D11762" s="5" t="n"/>
      <c r="E11762" s="6" t="n"/>
      <c r="F11762" s="5" t="n"/>
      <c r="G11762" s="5" t="n"/>
      <c r="H11762" s="42" t="n"/>
      <c r="I11762" s="5" t="n"/>
      <c r="J11762" s="5" t="n"/>
      <c r="K11762" s="5" t="n"/>
      <c r="L11762" s="6" t="n"/>
      <c r="M11762" s="6" t="n"/>
      <c r="N11762" s="6" t="n"/>
      <c r="O11762" s="42" t="n"/>
    </row>
    <row r="11763">
      <c r="B11763" s="41" t="n"/>
      <c r="C11763" s="41" t="n"/>
      <c r="D11763" s="5" t="n"/>
      <c r="E11763" s="6" t="n"/>
      <c r="F11763" s="5" t="n"/>
      <c r="G11763" s="5" t="n"/>
      <c r="H11763" s="42" t="n"/>
      <c r="I11763" s="5" t="n"/>
      <c r="J11763" s="5" t="n"/>
      <c r="K11763" s="5" t="n"/>
      <c r="L11763" s="6" t="n"/>
      <c r="M11763" s="6" t="n"/>
      <c r="N11763" s="6" t="n"/>
      <c r="O11763" s="42" t="n"/>
    </row>
    <row r="11764">
      <c r="B11764" s="41" t="n"/>
      <c r="C11764" s="41" t="n"/>
      <c r="D11764" s="5" t="n"/>
      <c r="E11764" s="6" t="n"/>
      <c r="F11764" s="5" t="n"/>
      <c r="G11764" s="5" t="n"/>
      <c r="H11764" s="42" t="n"/>
      <c r="I11764" s="5" t="n"/>
      <c r="J11764" s="5" t="n"/>
      <c r="K11764" s="5" t="n"/>
      <c r="L11764" s="6" t="n"/>
      <c r="M11764" s="6" t="n"/>
      <c r="N11764" s="6" t="n"/>
      <c r="O11764" s="42" t="n"/>
    </row>
    <row r="11765">
      <c r="B11765" s="41" t="n"/>
      <c r="C11765" s="41" t="n"/>
      <c r="D11765" s="5" t="n"/>
      <c r="E11765" s="6" t="n"/>
      <c r="F11765" s="5" t="n"/>
      <c r="G11765" s="5" t="n"/>
      <c r="H11765" s="42" t="n"/>
      <c r="I11765" s="5" t="n"/>
      <c r="J11765" s="5" t="n"/>
      <c r="K11765" s="5" t="n"/>
      <c r="L11765" s="6" t="n"/>
      <c r="M11765" s="6" t="n"/>
      <c r="N11765" s="6" t="n"/>
      <c r="O11765" s="42" t="n"/>
    </row>
    <row r="11766">
      <c r="B11766" s="41" t="n"/>
      <c r="C11766" s="41" t="n"/>
      <c r="D11766" s="5" t="n"/>
      <c r="E11766" s="6" t="n"/>
      <c r="F11766" s="5" t="n"/>
      <c r="G11766" s="5" t="n"/>
      <c r="H11766" s="42" t="n"/>
      <c r="I11766" s="5" t="n"/>
      <c r="J11766" s="5" t="n"/>
      <c r="K11766" s="5" t="n"/>
      <c r="L11766" s="6" t="n"/>
      <c r="M11766" s="6" t="n"/>
      <c r="N11766" s="6" t="n"/>
      <c r="O11766" s="42" t="n"/>
    </row>
    <row r="11767">
      <c r="B11767" s="41" t="n"/>
      <c r="C11767" s="41" t="n"/>
      <c r="D11767" s="5" t="n"/>
      <c r="E11767" s="6" t="n"/>
      <c r="F11767" s="5" t="n"/>
      <c r="G11767" s="5" t="n"/>
      <c r="H11767" s="42" t="n"/>
      <c r="I11767" s="5" t="n"/>
      <c r="J11767" s="5" t="n"/>
      <c r="K11767" s="5" t="n"/>
      <c r="L11767" s="6" t="n"/>
      <c r="M11767" s="6" t="n"/>
      <c r="N11767" s="6" t="n"/>
      <c r="O11767" s="42" t="n"/>
    </row>
    <row r="11768">
      <c r="B11768" s="41" t="n"/>
      <c r="C11768" s="41" t="n"/>
      <c r="D11768" s="5" t="n"/>
      <c r="E11768" s="6" t="n"/>
      <c r="F11768" s="5" t="n"/>
      <c r="G11768" s="5" t="n"/>
      <c r="H11768" s="42" t="n"/>
      <c r="I11768" s="5" t="n"/>
      <c r="J11768" s="5" t="n"/>
      <c r="K11768" s="5" t="n"/>
      <c r="L11768" s="6" t="n"/>
      <c r="M11768" s="6" t="n"/>
      <c r="N11768" s="6" t="n"/>
      <c r="O11768" s="42" t="n"/>
    </row>
    <row r="11769">
      <c r="B11769" s="41" t="n"/>
      <c r="C11769" s="41" t="n"/>
      <c r="D11769" s="5" t="n"/>
      <c r="E11769" s="6" t="n"/>
      <c r="F11769" s="5" t="n"/>
      <c r="G11769" s="5" t="n"/>
      <c r="H11769" s="42" t="n"/>
      <c r="I11769" s="5" t="n"/>
      <c r="J11769" s="5" t="n"/>
      <c r="K11769" s="5" t="n"/>
      <c r="L11769" s="6" t="n"/>
      <c r="M11769" s="6" t="n"/>
      <c r="N11769" s="6" t="n"/>
      <c r="O11769" s="42" t="n"/>
    </row>
    <row r="11770">
      <c r="B11770" s="41" t="n"/>
      <c r="C11770" s="41" t="n"/>
      <c r="D11770" s="5" t="n"/>
      <c r="E11770" s="6" t="n"/>
      <c r="F11770" s="5" t="n"/>
      <c r="G11770" s="5" t="n"/>
      <c r="H11770" s="42" t="n"/>
      <c r="I11770" s="5" t="n"/>
      <c r="J11770" s="5" t="n"/>
      <c r="K11770" s="5" t="n"/>
      <c r="L11770" s="6" t="n"/>
      <c r="M11770" s="6" t="n"/>
      <c r="N11770" s="6" t="n"/>
      <c r="O11770" s="42" t="n"/>
    </row>
    <row r="11771">
      <c r="B11771" s="41" t="n"/>
      <c r="C11771" s="41" t="n"/>
      <c r="D11771" s="5" t="n"/>
      <c r="E11771" s="6" t="n"/>
      <c r="F11771" s="5" t="n"/>
      <c r="G11771" s="5" t="n"/>
      <c r="H11771" s="42" t="n"/>
      <c r="I11771" s="5" t="n"/>
      <c r="J11771" s="5" t="n"/>
      <c r="K11771" s="5" t="n"/>
      <c r="L11771" s="6" t="n"/>
      <c r="M11771" s="6" t="n"/>
      <c r="N11771" s="6" t="n"/>
      <c r="O11771" s="42" t="n"/>
    </row>
    <row r="11772">
      <c r="B11772" s="41" t="n"/>
      <c r="C11772" s="41" t="n"/>
      <c r="D11772" s="5" t="n"/>
      <c r="E11772" s="6" t="n"/>
      <c r="F11772" s="5" t="n"/>
      <c r="G11772" s="5" t="n"/>
      <c r="H11772" s="42" t="n"/>
      <c r="I11772" s="5" t="n"/>
      <c r="J11772" s="5" t="n"/>
      <c r="K11772" s="5" t="n"/>
      <c r="L11772" s="6" t="n"/>
      <c r="M11772" s="6" t="n"/>
      <c r="N11772" s="6" t="n"/>
      <c r="O11772" s="42" t="n"/>
    </row>
    <row r="11773">
      <c r="B11773" s="41" t="n"/>
      <c r="C11773" s="41" t="n"/>
      <c r="D11773" s="5" t="n"/>
      <c r="E11773" s="6" t="n"/>
      <c r="F11773" s="5" t="n"/>
      <c r="G11773" s="5" t="n"/>
      <c r="H11773" s="42" t="n"/>
      <c r="I11773" s="5" t="n"/>
      <c r="J11773" s="5" t="n"/>
      <c r="K11773" s="5" t="n"/>
      <c r="L11773" s="6" t="n"/>
      <c r="M11773" s="6" t="n"/>
      <c r="N11773" s="6" t="n"/>
      <c r="O11773" s="42" t="n"/>
    </row>
    <row r="11774">
      <c r="B11774" s="41" t="n"/>
      <c r="C11774" s="41" t="n"/>
      <c r="D11774" s="5" t="n"/>
      <c r="E11774" s="6" t="n"/>
      <c r="F11774" s="5" t="n"/>
      <c r="G11774" s="5" t="n"/>
      <c r="H11774" s="42" t="n"/>
      <c r="I11774" s="5" t="n"/>
      <c r="J11774" s="5" t="n"/>
      <c r="K11774" s="5" t="n"/>
      <c r="L11774" s="6" t="n"/>
      <c r="M11774" s="6" t="n"/>
      <c r="N11774" s="6" t="n"/>
      <c r="O11774" s="42" t="n"/>
    </row>
    <row r="11775">
      <c r="B11775" s="41" t="n"/>
      <c r="C11775" s="41" t="n"/>
      <c r="D11775" s="5" t="n"/>
      <c r="E11775" s="6" t="n"/>
      <c r="F11775" s="5" t="n"/>
      <c r="G11775" s="5" t="n"/>
      <c r="H11775" s="42" t="n"/>
      <c r="I11775" s="5" t="n"/>
      <c r="J11775" s="5" t="n"/>
      <c r="K11775" s="5" t="n"/>
      <c r="L11775" s="6" t="n"/>
      <c r="M11775" s="6" t="n"/>
      <c r="N11775" s="6" t="n"/>
      <c r="O11775" s="42" t="n"/>
    </row>
    <row r="11776">
      <c r="B11776" s="41" t="n"/>
      <c r="C11776" s="41" t="n"/>
      <c r="D11776" s="5" t="n"/>
      <c r="E11776" s="6" t="n"/>
      <c r="F11776" s="5" t="n"/>
      <c r="G11776" s="5" t="n"/>
      <c r="H11776" s="42" t="n"/>
      <c r="I11776" s="5" t="n"/>
      <c r="J11776" s="5" t="n"/>
      <c r="K11776" s="5" t="n"/>
      <c r="L11776" s="6" t="n"/>
      <c r="M11776" s="6" t="n"/>
      <c r="N11776" s="6" t="n"/>
      <c r="O11776" s="42" t="n"/>
    </row>
    <row r="11777">
      <c r="B11777" s="41" t="n"/>
      <c r="C11777" s="41" t="n"/>
      <c r="D11777" s="5" t="n"/>
      <c r="E11777" s="6" t="n"/>
      <c r="F11777" s="5" t="n"/>
      <c r="G11777" s="5" t="n"/>
      <c r="H11777" s="42" t="n"/>
      <c r="I11777" s="5" t="n"/>
      <c r="J11777" s="5" t="n"/>
      <c r="K11777" s="5" t="n"/>
      <c r="L11777" s="6" t="n"/>
      <c r="M11777" s="6" t="n"/>
      <c r="N11777" s="6" t="n"/>
      <c r="O11777" s="42" t="n"/>
    </row>
    <row r="11778">
      <c r="B11778" s="41" t="n"/>
      <c r="C11778" s="41" t="n"/>
      <c r="D11778" s="5" t="n"/>
      <c r="E11778" s="6" t="n"/>
      <c r="F11778" s="5" t="n"/>
      <c r="G11778" s="5" t="n"/>
      <c r="H11778" s="42" t="n"/>
      <c r="I11778" s="5" t="n"/>
      <c r="J11778" s="5" t="n"/>
      <c r="K11778" s="5" t="n"/>
      <c r="L11778" s="6" t="n"/>
      <c r="M11778" s="6" t="n"/>
      <c r="N11778" s="6" t="n"/>
      <c r="O11778" s="42" t="n"/>
    </row>
    <row r="11779">
      <c r="B11779" s="41" t="n"/>
      <c r="C11779" s="41" t="n"/>
      <c r="D11779" s="5" t="n"/>
      <c r="E11779" s="6" t="n"/>
      <c r="F11779" s="5" t="n"/>
      <c r="G11779" s="5" t="n"/>
      <c r="H11779" s="42" t="n"/>
      <c r="I11779" s="5" t="n"/>
      <c r="J11779" s="5" t="n"/>
      <c r="K11779" s="5" t="n"/>
      <c r="L11779" s="6" t="n"/>
      <c r="M11779" s="6" t="n"/>
      <c r="N11779" s="6" t="n"/>
      <c r="O11779" s="42" t="n"/>
    </row>
    <row r="11780">
      <c r="B11780" s="41" t="n"/>
      <c r="C11780" s="41" t="n"/>
      <c r="D11780" s="5" t="n"/>
      <c r="E11780" s="6" t="n"/>
      <c r="F11780" s="5" t="n"/>
      <c r="G11780" s="5" t="n"/>
      <c r="H11780" s="42" t="n"/>
      <c r="I11780" s="5" t="n"/>
      <c r="J11780" s="5" t="n"/>
      <c r="K11780" s="5" t="n"/>
      <c r="L11780" s="6" t="n"/>
      <c r="M11780" s="6" t="n"/>
      <c r="N11780" s="6" t="n"/>
      <c r="O11780" s="42" t="n"/>
    </row>
    <row r="11781">
      <c r="B11781" s="41" t="n"/>
      <c r="C11781" s="41" t="n"/>
      <c r="D11781" s="5" t="n"/>
      <c r="E11781" s="6" t="n"/>
      <c r="F11781" s="5" t="n"/>
      <c r="G11781" s="5" t="n"/>
      <c r="H11781" s="42" t="n"/>
      <c r="I11781" s="5" t="n"/>
      <c r="J11781" s="5" t="n"/>
      <c r="K11781" s="5" t="n"/>
      <c r="L11781" s="6" t="n"/>
      <c r="M11781" s="6" t="n"/>
      <c r="N11781" s="6" t="n"/>
      <c r="O11781" s="42" t="n"/>
    </row>
    <row r="11782">
      <c r="B11782" s="41" t="n"/>
      <c r="C11782" s="41" t="n"/>
      <c r="D11782" s="5" t="n"/>
      <c r="E11782" s="6" t="n"/>
      <c r="F11782" s="5" t="n"/>
      <c r="G11782" s="5" t="n"/>
      <c r="H11782" s="42" t="n"/>
      <c r="I11782" s="5" t="n"/>
      <c r="J11782" s="5" t="n"/>
      <c r="K11782" s="5" t="n"/>
      <c r="L11782" s="6" t="n"/>
      <c r="M11782" s="6" t="n"/>
      <c r="N11782" s="6" t="n"/>
      <c r="O11782" s="42" t="n"/>
    </row>
    <row r="11783">
      <c r="B11783" s="41" t="n"/>
      <c r="C11783" s="41" t="n"/>
      <c r="D11783" s="5" t="n"/>
      <c r="E11783" s="6" t="n"/>
      <c r="F11783" s="5" t="n"/>
      <c r="G11783" s="5" t="n"/>
      <c r="H11783" s="42" t="n"/>
      <c r="I11783" s="5" t="n"/>
      <c r="J11783" s="5" t="n"/>
      <c r="K11783" s="5" t="n"/>
      <c r="L11783" s="6" t="n"/>
      <c r="M11783" s="6" t="n"/>
      <c r="N11783" s="6" t="n"/>
      <c r="O11783" s="42" t="n"/>
    </row>
    <row r="11784">
      <c r="B11784" s="41" t="n"/>
      <c r="C11784" s="41" t="n"/>
      <c r="D11784" s="5" t="n"/>
      <c r="E11784" s="6" t="n"/>
      <c r="F11784" s="5" t="n"/>
      <c r="G11784" s="5" t="n"/>
      <c r="H11784" s="42" t="n"/>
      <c r="I11784" s="5" t="n"/>
      <c r="J11784" s="5" t="n"/>
      <c r="K11784" s="5" t="n"/>
      <c r="L11784" s="6" t="n"/>
      <c r="M11784" s="6" t="n"/>
      <c r="N11784" s="6" t="n"/>
      <c r="O11784" s="42" t="n"/>
    </row>
    <row r="11785">
      <c r="B11785" s="41" t="n"/>
      <c r="C11785" s="41" t="n"/>
      <c r="D11785" s="5" t="n"/>
      <c r="E11785" s="6" t="n"/>
      <c r="F11785" s="5" t="n"/>
      <c r="G11785" s="5" t="n"/>
      <c r="H11785" s="42" t="n"/>
      <c r="I11785" s="5" t="n"/>
      <c r="J11785" s="5" t="n"/>
      <c r="K11785" s="5" t="n"/>
      <c r="L11785" s="6" t="n"/>
      <c r="M11785" s="6" t="n"/>
      <c r="N11785" s="6" t="n"/>
      <c r="O11785" s="42" t="n"/>
    </row>
    <row r="11786">
      <c r="B11786" s="41" t="n"/>
      <c r="C11786" s="41" t="n"/>
      <c r="D11786" s="5" t="n"/>
      <c r="E11786" s="6" t="n"/>
      <c r="F11786" s="5" t="n"/>
      <c r="G11786" s="5" t="n"/>
      <c r="H11786" s="42" t="n"/>
      <c r="I11786" s="5" t="n"/>
      <c r="J11786" s="5" t="n"/>
      <c r="K11786" s="5" t="n"/>
      <c r="L11786" s="6" t="n"/>
      <c r="M11786" s="6" t="n"/>
      <c r="N11786" s="6" t="n"/>
      <c r="O11786" s="42" t="n"/>
    </row>
    <row r="11787">
      <c r="B11787" s="41" t="n"/>
      <c r="C11787" s="41" t="n"/>
      <c r="D11787" s="5" t="n"/>
      <c r="E11787" s="6" t="n"/>
      <c r="F11787" s="5" t="n"/>
      <c r="G11787" s="5" t="n"/>
      <c r="H11787" s="42" t="n"/>
      <c r="I11787" s="5" t="n"/>
      <c r="J11787" s="5" t="n"/>
      <c r="K11787" s="5" t="n"/>
      <c r="L11787" s="6" t="n"/>
      <c r="M11787" s="6" t="n"/>
      <c r="N11787" s="6" t="n"/>
      <c r="O11787" s="42" t="n"/>
    </row>
    <row r="11788">
      <c r="B11788" s="41" t="n"/>
      <c r="C11788" s="41" t="n"/>
      <c r="D11788" s="5" t="n"/>
      <c r="E11788" s="6" t="n"/>
      <c r="F11788" s="5" t="n"/>
      <c r="G11788" s="5" t="n"/>
      <c r="H11788" s="42" t="n"/>
      <c r="I11788" s="5" t="n"/>
      <c r="J11788" s="5" t="n"/>
      <c r="K11788" s="5" t="n"/>
      <c r="L11788" s="6" t="n"/>
      <c r="M11788" s="6" t="n"/>
      <c r="N11788" s="6" t="n"/>
      <c r="O11788" s="42" t="n"/>
    </row>
    <row r="11789">
      <c r="B11789" s="41" t="n"/>
      <c r="C11789" s="41" t="n"/>
      <c r="D11789" s="5" t="n"/>
      <c r="E11789" s="6" t="n"/>
      <c r="F11789" s="5" t="n"/>
      <c r="G11789" s="5" t="n"/>
      <c r="H11789" s="42" t="n"/>
      <c r="I11789" s="5" t="n"/>
      <c r="J11789" s="5" t="n"/>
      <c r="K11789" s="5" t="n"/>
      <c r="L11789" s="6" t="n"/>
      <c r="M11789" s="6" t="n"/>
      <c r="N11789" s="6" t="n"/>
      <c r="O11789" s="42" t="n"/>
    </row>
    <row r="11790">
      <c r="B11790" s="41" t="n"/>
      <c r="C11790" s="41" t="n"/>
      <c r="D11790" s="5" t="n"/>
      <c r="E11790" s="6" t="n"/>
      <c r="F11790" s="5" t="n"/>
      <c r="G11790" s="5" t="n"/>
      <c r="H11790" s="42" t="n"/>
      <c r="I11790" s="5" t="n"/>
      <c r="J11790" s="5" t="n"/>
      <c r="K11790" s="5" t="n"/>
      <c r="L11790" s="6" t="n"/>
      <c r="M11790" s="6" t="n"/>
      <c r="N11790" s="6" t="n"/>
      <c r="O11790" s="42" t="n"/>
    </row>
    <row r="11791">
      <c r="B11791" s="41" t="n"/>
      <c r="C11791" s="41" t="n"/>
      <c r="D11791" s="5" t="n"/>
      <c r="E11791" s="6" t="n"/>
      <c r="F11791" s="5" t="n"/>
      <c r="G11791" s="5" t="n"/>
      <c r="H11791" s="42" t="n"/>
      <c r="I11791" s="5" t="n"/>
      <c r="J11791" s="5" t="n"/>
      <c r="K11791" s="5" t="n"/>
      <c r="L11791" s="6" t="n"/>
      <c r="M11791" s="6" t="n"/>
      <c r="N11791" s="6" t="n"/>
      <c r="O11791" s="42" t="n"/>
    </row>
    <row r="11792">
      <c r="B11792" s="41" t="n"/>
      <c r="C11792" s="41" t="n"/>
      <c r="D11792" s="5" t="n"/>
      <c r="E11792" s="6" t="n"/>
      <c r="F11792" s="5" t="n"/>
      <c r="G11792" s="5" t="n"/>
      <c r="H11792" s="42" t="n"/>
      <c r="I11792" s="5" t="n"/>
      <c r="J11792" s="5" t="n"/>
      <c r="K11792" s="5" t="n"/>
      <c r="L11792" s="6" t="n"/>
      <c r="M11792" s="6" t="n"/>
      <c r="N11792" s="6" t="n"/>
      <c r="O11792" s="42" t="n"/>
    </row>
    <row r="11793">
      <c r="B11793" s="41" t="n"/>
      <c r="C11793" s="41" t="n"/>
      <c r="D11793" s="5" t="n"/>
      <c r="E11793" s="6" t="n"/>
      <c r="F11793" s="5" t="n"/>
      <c r="G11793" s="5" t="n"/>
      <c r="H11793" s="42" t="n"/>
      <c r="I11793" s="5" t="n"/>
      <c r="J11793" s="5" t="n"/>
      <c r="K11793" s="5" t="n"/>
      <c r="L11793" s="6" t="n"/>
      <c r="M11793" s="6" t="n"/>
      <c r="N11793" s="6" t="n"/>
      <c r="O11793" s="42" t="n"/>
    </row>
    <row r="11794">
      <c r="B11794" s="41" t="n"/>
      <c r="C11794" s="41" t="n"/>
      <c r="D11794" s="5" t="n"/>
      <c r="E11794" s="6" t="n"/>
      <c r="F11794" s="5" t="n"/>
      <c r="G11794" s="5" t="n"/>
      <c r="H11794" s="42" t="n"/>
      <c r="I11794" s="5" t="n"/>
      <c r="J11794" s="5" t="n"/>
      <c r="K11794" s="5" t="n"/>
      <c r="L11794" s="6" t="n"/>
      <c r="M11794" s="6" t="n"/>
      <c r="N11794" s="6" t="n"/>
      <c r="O11794" s="42" t="n"/>
    </row>
    <row r="11795">
      <c r="B11795" s="41" t="n"/>
      <c r="C11795" s="41" t="n"/>
      <c r="D11795" s="5" t="n"/>
      <c r="E11795" s="6" t="n"/>
      <c r="F11795" s="5" t="n"/>
      <c r="G11795" s="5" t="n"/>
      <c r="H11795" s="42" t="n"/>
      <c r="I11795" s="5" t="n"/>
      <c r="J11795" s="5" t="n"/>
      <c r="K11795" s="5" t="n"/>
      <c r="L11795" s="6" t="n"/>
      <c r="M11795" s="6" t="n"/>
      <c r="N11795" s="6" t="n"/>
      <c r="O11795" s="42" t="n"/>
    </row>
    <row r="11796">
      <c r="B11796" s="41" t="n"/>
      <c r="C11796" s="41" t="n"/>
      <c r="D11796" s="5" t="n"/>
      <c r="E11796" s="6" t="n"/>
      <c r="F11796" s="5" t="n"/>
      <c r="G11796" s="5" t="n"/>
      <c r="H11796" s="42" t="n"/>
      <c r="I11796" s="5" t="n"/>
      <c r="J11796" s="5" t="n"/>
      <c r="K11796" s="5" t="n"/>
      <c r="L11796" s="6" t="n"/>
      <c r="M11796" s="6" t="n"/>
      <c r="N11796" s="6" t="n"/>
      <c r="O11796" s="42" t="n"/>
    </row>
    <row r="11797">
      <c r="B11797" s="41" t="n"/>
      <c r="C11797" s="41" t="n"/>
      <c r="D11797" s="5" t="n"/>
      <c r="E11797" s="6" t="n"/>
      <c r="F11797" s="5" t="n"/>
      <c r="G11797" s="5" t="n"/>
      <c r="H11797" s="42" t="n"/>
      <c r="I11797" s="5" t="n"/>
      <c r="J11797" s="5" t="n"/>
      <c r="K11797" s="5" t="n"/>
      <c r="L11797" s="6" t="n"/>
      <c r="M11797" s="6" t="n"/>
      <c r="N11797" s="6" t="n"/>
      <c r="O11797" s="42" t="n"/>
    </row>
    <row r="11798">
      <c r="B11798" s="41" t="n"/>
      <c r="C11798" s="41" t="n"/>
      <c r="D11798" s="5" t="n"/>
      <c r="E11798" s="6" t="n"/>
      <c r="F11798" s="5" t="n"/>
      <c r="G11798" s="5" t="n"/>
      <c r="H11798" s="42" t="n"/>
      <c r="I11798" s="5" t="n"/>
      <c r="J11798" s="5" t="n"/>
      <c r="K11798" s="5" t="n"/>
      <c r="L11798" s="6" t="n"/>
      <c r="M11798" s="6" t="n"/>
      <c r="N11798" s="6" t="n"/>
      <c r="O11798" s="42" t="n"/>
    </row>
    <row r="11799">
      <c r="B11799" s="41" t="n"/>
      <c r="C11799" s="41" t="n"/>
      <c r="D11799" s="5" t="n"/>
      <c r="E11799" s="6" t="n"/>
      <c r="F11799" s="5" t="n"/>
      <c r="G11799" s="5" t="n"/>
      <c r="H11799" s="42" t="n"/>
      <c r="I11799" s="5" t="n"/>
      <c r="J11799" s="5" t="n"/>
      <c r="K11799" s="5" t="n"/>
      <c r="L11799" s="6" t="n"/>
      <c r="M11799" s="6" t="n"/>
      <c r="N11799" s="6" t="n"/>
      <c r="O11799" s="42" t="n"/>
    </row>
    <row r="11800">
      <c r="B11800" s="41" t="n"/>
      <c r="C11800" s="41" t="n"/>
      <c r="D11800" s="5" t="n"/>
      <c r="E11800" s="6" t="n"/>
      <c r="F11800" s="5" t="n"/>
      <c r="G11800" s="5" t="n"/>
      <c r="H11800" s="42" t="n"/>
      <c r="I11800" s="5" t="n"/>
      <c r="J11800" s="5" t="n"/>
      <c r="K11800" s="5" t="n"/>
      <c r="L11800" s="6" t="n"/>
      <c r="M11800" s="6" t="n"/>
      <c r="N11800" s="6" t="n"/>
      <c r="O11800" s="42" t="n"/>
    </row>
    <row r="11801">
      <c r="B11801" s="41" t="n"/>
      <c r="C11801" s="41" t="n"/>
      <c r="D11801" s="5" t="n"/>
      <c r="E11801" s="6" t="n"/>
      <c r="F11801" s="5" t="n"/>
      <c r="G11801" s="5" t="n"/>
      <c r="H11801" s="42" t="n"/>
      <c r="I11801" s="5" t="n"/>
      <c r="J11801" s="5" t="n"/>
      <c r="K11801" s="5" t="n"/>
      <c r="L11801" s="6" t="n"/>
      <c r="M11801" s="6" t="n"/>
      <c r="N11801" s="6" t="n"/>
      <c r="O11801" s="42" t="n"/>
    </row>
    <row r="11802">
      <c r="B11802" s="41" t="n"/>
      <c r="C11802" s="41" t="n"/>
      <c r="D11802" s="5" t="n"/>
      <c r="E11802" s="6" t="n"/>
      <c r="F11802" s="5" t="n"/>
      <c r="G11802" s="5" t="n"/>
      <c r="H11802" s="42" t="n"/>
      <c r="I11802" s="5" t="n"/>
      <c r="J11802" s="5" t="n"/>
      <c r="K11802" s="5" t="n"/>
      <c r="L11802" s="6" t="n"/>
      <c r="M11802" s="6" t="n"/>
      <c r="N11802" s="6" t="n"/>
      <c r="O11802" s="42" t="n"/>
    </row>
    <row r="11803">
      <c r="B11803" s="41" t="n"/>
      <c r="C11803" s="41" t="n"/>
      <c r="D11803" s="5" t="n"/>
      <c r="E11803" s="6" t="n"/>
      <c r="F11803" s="5" t="n"/>
      <c r="G11803" s="5" t="n"/>
      <c r="H11803" s="42" t="n"/>
      <c r="I11803" s="5" t="n"/>
      <c r="J11803" s="5" t="n"/>
      <c r="K11803" s="5" t="n"/>
      <c r="L11803" s="6" t="n"/>
      <c r="M11803" s="6" t="n"/>
      <c r="N11803" s="6" t="n"/>
      <c r="O11803" s="42" t="n"/>
    </row>
    <row r="11804">
      <c r="B11804" s="41" t="n"/>
      <c r="C11804" s="41" t="n"/>
      <c r="D11804" s="5" t="n"/>
      <c r="E11804" s="6" t="n"/>
      <c r="F11804" s="5" t="n"/>
      <c r="G11804" s="5" t="n"/>
      <c r="H11804" s="42" t="n"/>
      <c r="I11804" s="5" t="n"/>
      <c r="J11804" s="5" t="n"/>
      <c r="K11804" s="5" t="n"/>
      <c r="L11804" s="6" t="n"/>
      <c r="M11804" s="6" t="n"/>
      <c r="N11804" s="6" t="n"/>
      <c r="O11804" s="42" t="n"/>
    </row>
    <row r="11805">
      <c r="B11805" s="41" t="n"/>
      <c r="C11805" s="41" t="n"/>
      <c r="D11805" s="5" t="n"/>
      <c r="E11805" s="6" t="n"/>
      <c r="F11805" s="5" t="n"/>
      <c r="G11805" s="5" t="n"/>
      <c r="H11805" s="42" t="n"/>
      <c r="I11805" s="5" t="n"/>
      <c r="J11805" s="5" t="n"/>
      <c r="K11805" s="5" t="n"/>
      <c r="L11805" s="6" t="n"/>
      <c r="M11805" s="6" t="n"/>
      <c r="N11805" s="6" t="n"/>
      <c r="O11805" s="42" t="n"/>
    </row>
    <row r="11806">
      <c r="B11806" s="41" t="n"/>
      <c r="C11806" s="41" t="n"/>
      <c r="D11806" s="5" t="n"/>
      <c r="E11806" s="6" t="n"/>
      <c r="F11806" s="5" t="n"/>
      <c r="G11806" s="5" t="n"/>
      <c r="H11806" s="42" t="n"/>
      <c r="I11806" s="5" t="n"/>
      <c r="J11806" s="5" t="n"/>
      <c r="K11806" s="5" t="n"/>
      <c r="L11806" s="6" t="n"/>
      <c r="M11806" s="6" t="n"/>
      <c r="N11806" s="6" t="n"/>
      <c r="O11806" s="42" t="n"/>
    </row>
    <row r="11807">
      <c r="B11807" s="41" t="n"/>
      <c r="C11807" s="41" t="n"/>
      <c r="D11807" s="5" t="n"/>
      <c r="E11807" s="6" t="n"/>
      <c r="F11807" s="5" t="n"/>
      <c r="G11807" s="5" t="n"/>
      <c r="H11807" s="42" t="n"/>
      <c r="I11807" s="5" t="n"/>
      <c r="J11807" s="5" t="n"/>
      <c r="K11807" s="5" t="n"/>
      <c r="L11807" s="6" t="n"/>
      <c r="M11807" s="6" t="n"/>
      <c r="N11807" s="6" t="n"/>
      <c r="O11807" s="42" t="n"/>
    </row>
    <row r="11808">
      <c r="B11808" s="41" t="n"/>
      <c r="C11808" s="41" t="n"/>
      <c r="D11808" s="5" t="n"/>
      <c r="E11808" s="6" t="n"/>
      <c r="F11808" s="5" t="n"/>
      <c r="G11808" s="5" t="n"/>
      <c r="H11808" s="42" t="n"/>
      <c r="I11808" s="5" t="n"/>
      <c r="J11808" s="5" t="n"/>
      <c r="K11808" s="5" t="n"/>
      <c r="L11808" s="6" t="n"/>
      <c r="M11808" s="6" t="n"/>
      <c r="N11808" s="6" t="n"/>
      <c r="O11808" s="42" t="n"/>
    </row>
    <row r="11809">
      <c r="B11809" s="41" t="n"/>
      <c r="C11809" s="41" t="n"/>
      <c r="D11809" s="5" t="n"/>
      <c r="E11809" s="6" t="n"/>
      <c r="F11809" s="5" t="n"/>
      <c r="G11809" s="5" t="n"/>
      <c r="H11809" s="42" t="n"/>
      <c r="I11809" s="5" t="n"/>
      <c r="J11809" s="5" t="n"/>
      <c r="K11809" s="5" t="n"/>
      <c r="L11809" s="6" t="n"/>
      <c r="M11809" s="6" t="n"/>
      <c r="N11809" s="6" t="n"/>
      <c r="O11809" s="42" t="n"/>
    </row>
    <row r="11810">
      <c r="B11810" s="41" t="n"/>
      <c r="C11810" s="41" t="n"/>
      <c r="D11810" s="5" t="n"/>
      <c r="E11810" s="6" t="n"/>
      <c r="F11810" s="5" t="n"/>
      <c r="G11810" s="5" t="n"/>
      <c r="H11810" s="42" t="n"/>
      <c r="I11810" s="5" t="n"/>
      <c r="J11810" s="5" t="n"/>
      <c r="K11810" s="5" t="n"/>
      <c r="L11810" s="6" t="n"/>
      <c r="M11810" s="6" t="n"/>
      <c r="N11810" s="6" t="n"/>
      <c r="O11810" s="42" t="n"/>
    </row>
    <row r="11811">
      <c r="B11811" s="41" t="n"/>
      <c r="C11811" s="41" t="n"/>
      <c r="D11811" s="5" t="n"/>
      <c r="E11811" s="6" t="n"/>
      <c r="F11811" s="5" t="n"/>
      <c r="G11811" s="5" t="n"/>
      <c r="H11811" s="42" t="n"/>
      <c r="I11811" s="5" t="n"/>
      <c r="J11811" s="5" t="n"/>
      <c r="K11811" s="5" t="n"/>
      <c r="L11811" s="6" t="n"/>
      <c r="M11811" s="6" t="n"/>
      <c r="N11811" s="6" t="n"/>
      <c r="O11811" s="42" t="n"/>
    </row>
    <row r="11812">
      <c r="B11812" s="41" t="n"/>
      <c r="C11812" s="41" t="n"/>
      <c r="D11812" s="5" t="n"/>
      <c r="E11812" s="6" t="n"/>
      <c r="F11812" s="5" t="n"/>
      <c r="G11812" s="5" t="n"/>
      <c r="H11812" s="42" t="n"/>
      <c r="I11812" s="5" t="n"/>
      <c r="J11812" s="5" t="n"/>
      <c r="K11812" s="5" t="n"/>
      <c r="L11812" s="6" t="n"/>
      <c r="M11812" s="6" t="n"/>
      <c r="N11812" s="6" t="n"/>
      <c r="O11812" s="42" t="n"/>
    </row>
    <row r="11813">
      <c r="B11813" s="41" t="n"/>
      <c r="C11813" s="41" t="n"/>
      <c r="D11813" s="5" t="n"/>
      <c r="E11813" s="6" t="n"/>
      <c r="F11813" s="5" t="n"/>
      <c r="G11813" s="5" t="n"/>
      <c r="H11813" s="42" t="n"/>
      <c r="I11813" s="5" t="n"/>
      <c r="J11813" s="5" t="n"/>
      <c r="K11813" s="5" t="n"/>
      <c r="L11813" s="6" t="n"/>
      <c r="M11813" s="6" t="n"/>
      <c r="N11813" s="6" t="n"/>
      <c r="O11813" s="42" t="n"/>
    </row>
    <row r="11814">
      <c r="B11814" s="41" t="n"/>
      <c r="C11814" s="41" t="n"/>
      <c r="D11814" s="5" t="n"/>
      <c r="E11814" s="6" t="n"/>
      <c r="F11814" s="5" t="n"/>
      <c r="G11814" s="5" t="n"/>
      <c r="H11814" s="42" t="n"/>
      <c r="I11814" s="5" t="n"/>
      <c r="J11814" s="5" t="n"/>
      <c r="K11814" s="5" t="n"/>
      <c r="L11814" s="6" t="n"/>
      <c r="M11814" s="6" t="n"/>
      <c r="N11814" s="6" t="n"/>
      <c r="O11814" s="42" t="n"/>
    </row>
    <row r="11815">
      <c r="B11815" s="41" t="n"/>
      <c r="C11815" s="41" t="n"/>
      <c r="D11815" s="5" t="n"/>
      <c r="E11815" s="6" t="n"/>
      <c r="F11815" s="5" t="n"/>
      <c r="G11815" s="5" t="n"/>
      <c r="H11815" s="42" t="n"/>
      <c r="I11815" s="5" t="n"/>
      <c r="J11815" s="5" t="n"/>
      <c r="K11815" s="5" t="n"/>
      <c r="L11815" s="6" t="n"/>
      <c r="M11815" s="6" t="n"/>
      <c r="N11815" s="6" t="n"/>
      <c r="O11815" s="42" t="n"/>
    </row>
    <row r="11816">
      <c r="B11816" s="41" t="n"/>
      <c r="C11816" s="41" t="n"/>
      <c r="D11816" s="5" t="n"/>
      <c r="E11816" s="6" t="n"/>
      <c r="F11816" s="5" t="n"/>
      <c r="G11816" s="5" t="n"/>
      <c r="H11816" s="42" t="n"/>
      <c r="I11816" s="5" t="n"/>
      <c r="J11816" s="5" t="n"/>
      <c r="K11816" s="5" t="n"/>
      <c r="L11816" s="6" t="n"/>
      <c r="M11816" s="6" t="n"/>
      <c r="N11816" s="6" t="n"/>
      <c r="O11816" s="42" t="n"/>
    </row>
    <row r="11817">
      <c r="B11817" s="41" t="n"/>
      <c r="C11817" s="41" t="n"/>
      <c r="D11817" s="5" t="n"/>
      <c r="E11817" s="6" t="n"/>
      <c r="F11817" s="5" t="n"/>
      <c r="G11817" s="5" t="n"/>
      <c r="H11817" s="42" t="n"/>
      <c r="I11817" s="5" t="n"/>
      <c r="J11817" s="5" t="n"/>
      <c r="K11817" s="5" t="n"/>
      <c r="L11817" s="6" t="n"/>
      <c r="M11817" s="6" t="n"/>
      <c r="N11817" s="6" t="n"/>
      <c r="O11817" s="42" t="n"/>
    </row>
    <row r="11818">
      <c r="B11818" s="41" t="n"/>
      <c r="C11818" s="41" t="n"/>
      <c r="D11818" s="5" t="n"/>
      <c r="E11818" s="6" t="n"/>
      <c r="F11818" s="5" t="n"/>
      <c r="G11818" s="5" t="n"/>
      <c r="H11818" s="42" t="n"/>
      <c r="I11818" s="5" t="n"/>
      <c r="J11818" s="5" t="n"/>
      <c r="K11818" s="5" t="n"/>
      <c r="L11818" s="6" t="n"/>
      <c r="M11818" s="6" t="n"/>
      <c r="N11818" s="6" t="n"/>
      <c r="O11818" s="42" t="n"/>
    </row>
    <row r="11819">
      <c r="B11819" s="41" t="n"/>
      <c r="C11819" s="41" t="n"/>
      <c r="D11819" s="5" t="n"/>
      <c r="E11819" s="6" t="n"/>
      <c r="F11819" s="5" t="n"/>
      <c r="G11819" s="5" t="n"/>
      <c r="H11819" s="42" t="n"/>
      <c r="I11819" s="5" t="n"/>
      <c r="J11819" s="5" t="n"/>
      <c r="K11819" s="5" t="n"/>
      <c r="L11819" s="6" t="n"/>
      <c r="M11819" s="6" t="n"/>
      <c r="N11819" s="6" t="n"/>
      <c r="O11819" s="42" t="n"/>
    </row>
    <row r="11820">
      <c r="B11820" s="41" t="n"/>
      <c r="C11820" s="41" t="n"/>
      <c r="D11820" s="5" t="n"/>
      <c r="E11820" s="6" t="n"/>
      <c r="F11820" s="5" t="n"/>
      <c r="G11820" s="5" t="n"/>
      <c r="H11820" s="42" t="n"/>
      <c r="I11820" s="5" t="n"/>
      <c r="J11820" s="5" t="n"/>
      <c r="K11820" s="5" t="n"/>
      <c r="L11820" s="6" t="n"/>
      <c r="M11820" s="6" t="n"/>
      <c r="N11820" s="6" t="n"/>
      <c r="O11820" s="42" t="n"/>
    </row>
    <row r="11821">
      <c r="B11821" s="41" t="n"/>
      <c r="C11821" s="41" t="n"/>
      <c r="D11821" s="5" t="n"/>
      <c r="E11821" s="6" t="n"/>
      <c r="F11821" s="5" t="n"/>
      <c r="G11821" s="5" t="n"/>
      <c r="H11821" s="42" t="n"/>
      <c r="I11821" s="5" t="n"/>
      <c r="J11821" s="5" t="n"/>
      <c r="K11821" s="5" t="n"/>
      <c r="L11821" s="6" t="n"/>
      <c r="M11821" s="6" t="n"/>
      <c r="N11821" s="6" t="n"/>
      <c r="O11821" s="42" t="n"/>
    </row>
    <row r="11822">
      <c r="B11822" s="41" t="n"/>
      <c r="C11822" s="41" t="n"/>
      <c r="D11822" s="5" t="n"/>
      <c r="E11822" s="6" t="n"/>
      <c r="F11822" s="5" t="n"/>
      <c r="G11822" s="5" t="n"/>
      <c r="H11822" s="42" t="n"/>
      <c r="I11822" s="5" t="n"/>
      <c r="J11822" s="5" t="n"/>
      <c r="K11822" s="5" t="n"/>
      <c r="L11822" s="6" t="n"/>
      <c r="M11822" s="6" t="n"/>
      <c r="N11822" s="6" t="n"/>
      <c r="O11822" s="42" t="n"/>
    </row>
    <row r="11823">
      <c r="B11823" s="41" t="n"/>
      <c r="C11823" s="41" t="n"/>
      <c r="D11823" s="5" t="n"/>
      <c r="E11823" s="6" t="n"/>
      <c r="F11823" s="5" t="n"/>
      <c r="G11823" s="5" t="n"/>
      <c r="H11823" s="42" t="n"/>
      <c r="I11823" s="5" t="n"/>
      <c r="J11823" s="5" t="n"/>
      <c r="K11823" s="5" t="n"/>
      <c r="L11823" s="6" t="n"/>
      <c r="M11823" s="6" t="n"/>
      <c r="N11823" s="6" t="n"/>
      <c r="O11823" s="42" t="n"/>
    </row>
    <row r="11824">
      <c r="B11824" s="41" t="n"/>
      <c r="C11824" s="41" t="n"/>
      <c r="D11824" s="5" t="n"/>
      <c r="E11824" s="6" t="n"/>
      <c r="F11824" s="5" t="n"/>
      <c r="G11824" s="5" t="n"/>
      <c r="H11824" s="42" t="n"/>
      <c r="I11824" s="5" t="n"/>
      <c r="J11824" s="5" t="n"/>
      <c r="K11824" s="5" t="n"/>
      <c r="L11824" s="6" t="n"/>
      <c r="M11824" s="6" t="n"/>
      <c r="N11824" s="6" t="n"/>
      <c r="O11824" s="42" t="n"/>
    </row>
    <row r="11825">
      <c r="B11825" s="41" t="n"/>
      <c r="C11825" s="41" t="n"/>
      <c r="D11825" s="5" t="n"/>
      <c r="E11825" s="6" t="n"/>
      <c r="F11825" s="5" t="n"/>
      <c r="G11825" s="5" t="n"/>
      <c r="H11825" s="42" t="n"/>
      <c r="I11825" s="5" t="n"/>
      <c r="J11825" s="5" t="n"/>
      <c r="K11825" s="5" t="n"/>
      <c r="L11825" s="6" t="n"/>
      <c r="M11825" s="6" t="n"/>
      <c r="N11825" s="6" t="n"/>
      <c r="O11825" s="42" t="n"/>
    </row>
    <row r="11826">
      <c r="B11826" s="41" t="n"/>
      <c r="C11826" s="41" t="n"/>
      <c r="D11826" s="5" t="n"/>
      <c r="E11826" s="6" t="n"/>
      <c r="F11826" s="5" t="n"/>
      <c r="G11826" s="5" t="n"/>
      <c r="H11826" s="42" t="n"/>
      <c r="I11826" s="5" t="n"/>
      <c r="J11826" s="5" t="n"/>
      <c r="K11826" s="5" t="n"/>
      <c r="L11826" s="6" t="n"/>
      <c r="M11826" s="6" t="n"/>
      <c r="N11826" s="6" t="n"/>
      <c r="O11826" s="42" t="n"/>
    </row>
    <row r="11827">
      <c r="B11827" s="41" t="n"/>
      <c r="C11827" s="41" t="n"/>
      <c r="D11827" s="5" t="n"/>
      <c r="E11827" s="6" t="n"/>
      <c r="F11827" s="5" t="n"/>
      <c r="G11827" s="5" t="n"/>
      <c r="H11827" s="42" t="n"/>
      <c r="I11827" s="5" t="n"/>
      <c r="J11827" s="5" t="n"/>
      <c r="K11827" s="5" t="n"/>
      <c r="L11827" s="6" t="n"/>
      <c r="M11827" s="6" t="n"/>
      <c r="N11827" s="6" t="n"/>
      <c r="O11827" s="42" t="n"/>
    </row>
    <row r="11828">
      <c r="B11828" s="41" t="n"/>
      <c r="C11828" s="41" t="n"/>
      <c r="D11828" s="5" t="n"/>
      <c r="E11828" s="6" t="n"/>
      <c r="F11828" s="5" t="n"/>
      <c r="G11828" s="5" t="n"/>
      <c r="H11828" s="42" t="n"/>
      <c r="I11828" s="5" t="n"/>
      <c r="J11828" s="5" t="n"/>
      <c r="K11828" s="5" t="n"/>
      <c r="L11828" s="6" t="n"/>
      <c r="M11828" s="6" t="n"/>
      <c r="N11828" s="6" t="n"/>
      <c r="O11828" s="42" t="n"/>
    </row>
    <row r="11829">
      <c r="B11829" s="41" t="n"/>
      <c r="C11829" s="41" t="n"/>
      <c r="D11829" s="5" t="n"/>
      <c r="E11829" s="6" t="n"/>
      <c r="F11829" s="5" t="n"/>
      <c r="G11829" s="5" t="n"/>
      <c r="H11829" s="42" t="n"/>
      <c r="I11829" s="5" t="n"/>
      <c r="J11829" s="5" t="n"/>
      <c r="K11829" s="5" t="n"/>
      <c r="L11829" s="6" t="n"/>
      <c r="M11829" s="6" t="n"/>
      <c r="N11829" s="6" t="n"/>
      <c r="O11829" s="42" t="n"/>
    </row>
    <row r="11830">
      <c r="B11830" s="41" t="n"/>
      <c r="C11830" s="41" t="n"/>
      <c r="D11830" s="5" t="n"/>
      <c r="E11830" s="6" t="n"/>
      <c r="F11830" s="5" t="n"/>
      <c r="G11830" s="5" t="n"/>
      <c r="H11830" s="42" t="n"/>
      <c r="I11830" s="5" t="n"/>
      <c r="J11830" s="5" t="n"/>
      <c r="K11830" s="5" t="n"/>
      <c r="L11830" s="6" t="n"/>
      <c r="M11830" s="6" t="n"/>
      <c r="N11830" s="6" t="n"/>
      <c r="O11830" s="42" t="n"/>
    </row>
    <row r="11831">
      <c r="B11831" s="41" t="n"/>
      <c r="C11831" s="41" t="n"/>
      <c r="D11831" s="5" t="n"/>
      <c r="E11831" s="6" t="n"/>
      <c r="F11831" s="5" t="n"/>
      <c r="G11831" s="5" t="n"/>
      <c r="H11831" s="42" t="n"/>
      <c r="I11831" s="5" t="n"/>
      <c r="J11831" s="5" t="n"/>
      <c r="K11831" s="5" t="n"/>
      <c r="L11831" s="6" t="n"/>
      <c r="M11831" s="6" t="n"/>
      <c r="N11831" s="6" t="n"/>
      <c r="O11831" s="42" t="n"/>
    </row>
    <row r="11832">
      <c r="B11832" s="41" t="n"/>
      <c r="C11832" s="41" t="n"/>
      <c r="D11832" s="5" t="n"/>
      <c r="E11832" s="6" t="n"/>
      <c r="F11832" s="5" t="n"/>
      <c r="G11832" s="5" t="n"/>
      <c r="H11832" s="42" t="n"/>
      <c r="I11832" s="5" t="n"/>
      <c r="J11832" s="5" t="n"/>
      <c r="K11832" s="5" t="n"/>
      <c r="L11832" s="6" t="n"/>
      <c r="M11832" s="6" t="n"/>
      <c r="N11832" s="6" t="n"/>
      <c r="O11832" s="42" t="n"/>
    </row>
    <row r="11833">
      <c r="B11833" s="41" t="n"/>
      <c r="C11833" s="41" t="n"/>
      <c r="D11833" s="5" t="n"/>
      <c r="E11833" s="6" t="n"/>
      <c r="F11833" s="5" t="n"/>
      <c r="G11833" s="5" t="n"/>
      <c r="H11833" s="42" t="n"/>
      <c r="I11833" s="5" t="n"/>
      <c r="J11833" s="5" t="n"/>
      <c r="K11833" s="5" t="n"/>
      <c r="L11833" s="6" t="n"/>
      <c r="M11833" s="6" t="n"/>
      <c r="N11833" s="6" t="n"/>
      <c r="O11833" s="42" t="n"/>
    </row>
    <row r="11834">
      <c r="B11834" s="41" t="n"/>
      <c r="C11834" s="41" t="n"/>
      <c r="D11834" s="5" t="n"/>
      <c r="E11834" s="6" t="n"/>
      <c r="F11834" s="5" t="n"/>
      <c r="G11834" s="5" t="n"/>
      <c r="H11834" s="42" t="n"/>
      <c r="I11834" s="5" t="n"/>
      <c r="J11834" s="5" t="n"/>
      <c r="K11834" s="5" t="n"/>
      <c r="L11834" s="6" t="n"/>
      <c r="M11834" s="6" t="n"/>
      <c r="N11834" s="6" t="n"/>
      <c r="O11834" s="42" t="n"/>
    </row>
    <row r="11835">
      <c r="B11835" s="41" t="n"/>
      <c r="C11835" s="41" t="n"/>
      <c r="D11835" s="5" t="n"/>
      <c r="E11835" s="6" t="n"/>
      <c r="F11835" s="5" t="n"/>
      <c r="G11835" s="5" t="n"/>
      <c r="H11835" s="42" t="n"/>
      <c r="I11835" s="5" t="n"/>
      <c r="J11835" s="5" t="n"/>
      <c r="K11835" s="5" t="n"/>
      <c r="L11835" s="6" t="n"/>
      <c r="M11835" s="6" t="n"/>
      <c r="N11835" s="6" t="n"/>
      <c r="O11835" s="42" t="n"/>
    </row>
    <row r="11836">
      <c r="B11836" s="41" t="n"/>
      <c r="C11836" s="41" t="n"/>
      <c r="D11836" s="5" t="n"/>
      <c r="E11836" s="6" t="n"/>
      <c r="F11836" s="5" t="n"/>
      <c r="G11836" s="5" t="n"/>
      <c r="H11836" s="42" t="n"/>
      <c r="I11836" s="5" t="n"/>
      <c r="J11836" s="5" t="n"/>
      <c r="K11836" s="5" t="n"/>
      <c r="L11836" s="6" t="n"/>
      <c r="M11836" s="6" t="n"/>
      <c r="N11836" s="6" t="n"/>
      <c r="O11836" s="42" t="n"/>
    </row>
    <row r="11837">
      <c r="B11837" s="41" t="n"/>
      <c r="C11837" s="41" t="n"/>
      <c r="D11837" s="5" t="n"/>
      <c r="E11837" s="6" t="n"/>
      <c r="F11837" s="5" t="n"/>
      <c r="G11837" s="5" t="n"/>
      <c r="H11837" s="42" t="n"/>
      <c r="I11837" s="5" t="n"/>
      <c r="J11837" s="5" t="n"/>
      <c r="K11837" s="5" t="n"/>
      <c r="L11837" s="6" t="n"/>
      <c r="M11837" s="6" t="n"/>
      <c r="N11837" s="6" t="n"/>
      <c r="O11837" s="42" t="n"/>
    </row>
    <row r="11838">
      <c r="B11838" s="41" t="n"/>
      <c r="C11838" s="41" t="n"/>
      <c r="D11838" s="5" t="n"/>
      <c r="E11838" s="6" t="n"/>
      <c r="F11838" s="5" t="n"/>
      <c r="G11838" s="5" t="n"/>
      <c r="H11838" s="42" t="n"/>
      <c r="I11838" s="5" t="n"/>
      <c r="J11838" s="5" t="n"/>
      <c r="K11838" s="5" t="n"/>
      <c r="L11838" s="6" t="n"/>
      <c r="M11838" s="6" t="n"/>
      <c r="N11838" s="6" t="n"/>
      <c r="O11838" s="42" t="n"/>
    </row>
    <row r="11839">
      <c r="B11839" s="41" t="n"/>
      <c r="C11839" s="41" t="n"/>
      <c r="D11839" s="5" t="n"/>
      <c r="E11839" s="6" t="n"/>
      <c r="F11839" s="5" t="n"/>
      <c r="G11839" s="5" t="n"/>
      <c r="H11839" s="42" t="n"/>
      <c r="I11839" s="5" t="n"/>
      <c r="J11839" s="5" t="n"/>
      <c r="K11839" s="5" t="n"/>
      <c r="L11839" s="6" t="n"/>
      <c r="M11839" s="6" t="n"/>
      <c r="N11839" s="6" t="n"/>
      <c r="O11839" s="42" t="n"/>
    </row>
    <row r="11840">
      <c r="B11840" s="41" t="n"/>
      <c r="C11840" s="41" t="n"/>
      <c r="D11840" s="5" t="n"/>
      <c r="E11840" s="6" t="n"/>
      <c r="F11840" s="5" t="n"/>
      <c r="G11840" s="5" t="n"/>
      <c r="H11840" s="42" t="n"/>
      <c r="I11840" s="5" t="n"/>
      <c r="J11840" s="5" t="n"/>
      <c r="K11840" s="5" t="n"/>
      <c r="L11840" s="6" t="n"/>
      <c r="M11840" s="6" t="n"/>
      <c r="N11840" s="6" t="n"/>
      <c r="O11840" s="42" t="n"/>
    </row>
    <row r="11841">
      <c r="B11841" s="41" t="n"/>
      <c r="C11841" s="41" t="n"/>
      <c r="D11841" s="5" t="n"/>
      <c r="E11841" s="6" t="n"/>
      <c r="F11841" s="5" t="n"/>
      <c r="G11841" s="5" t="n"/>
      <c r="H11841" s="42" t="n"/>
      <c r="I11841" s="5" t="n"/>
      <c r="J11841" s="5" t="n"/>
      <c r="K11841" s="5" t="n"/>
      <c r="L11841" s="6" t="n"/>
      <c r="M11841" s="6" t="n"/>
      <c r="N11841" s="6" t="n"/>
      <c r="O11841" s="42" t="n"/>
    </row>
    <row r="11842">
      <c r="B11842" s="41" t="n"/>
      <c r="C11842" s="41" t="n"/>
      <c r="D11842" s="5" t="n"/>
      <c r="E11842" s="6" t="n"/>
      <c r="F11842" s="5" t="n"/>
      <c r="G11842" s="5" t="n"/>
      <c r="H11842" s="42" t="n"/>
      <c r="I11842" s="5" t="n"/>
      <c r="J11842" s="5" t="n"/>
      <c r="K11842" s="5" t="n"/>
      <c r="L11842" s="6" t="n"/>
      <c r="M11842" s="6" t="n"/>
      <c r="N11842" s="6" t="n"/>
      <c r="O11842" s="42" t="n"/>
    </row>
    <row r="11843">
      <c r="B11843" s="41" t="n"/>
      <c r="C11843" s="41" t="n"/>
      <c r="D11843" s="5" t="n"/>
      <c r="E11843" s="6" t="n"/>
      <c r="F11843" s="5" t="n"/>
      <c r="G11843" s="5" t="n"/>
      <c r="H11843" s="42" t="n"/>
      <c r="I11843" s="5" t="n"/>
      <c r="J11843" s="5" t="n"/>
      <c r="K11843" s="5" t="n"/>
      <c r="L11843" s="6" t="n"/>
      <c r="M11843" s="6" t="n"/>
      <c r="N11843" s="6" t="n"/>
      <c r="O11843" s="42" t="n"/>
    </row>
    <row r="11844">
      <c r="B11844" s="41" t="n"/>
      <c r="C11844" s="41" t="n"/>
      <c r="D11844" s="5" t="n"/>
      <c r="E11844" s="6" t="n"/>
      <c r="F11844" s="5" t="n"/>
      <c r="G11844" s="5" t="n"/>
      <c r="H11844" s="42" t="n"/>
      <c r="I11844" s="5" t="n"/>
      <c r="J11844" s="5" t="n"/>
      <c r="K11844" s="5" t="n"/>
      <c r="L11844" s="6" t="n"/>
      <c r="M11844" s="6" t="n"/>
      <c r="N11844" s="6" t="n"/>
      <c r="O11844" s="42" t="n"/>
    </row>
    <row r="11845">
      <c r="B11845" s="41" t="n"/>
      <c r="C11845" s="41" t="n"/>
      <c r="D11845" s="5" t="n"/>
      <c r="E11845" s="6" t="n"/>
      <c r="F11845" s="5" t="n"/>
      <c r="G11845" s="5" t="n"/>
      <c r="H11845" s="42" t="n"/>
      <c r="I11845" s="5" t="n"/>
      <c r="J11845" s="5" t="n"/>
      <c r="K11845" s="5" t="n"/>
      <c r="L11845" s="6" t="n"/>
      <c r="M11845" s="6" t="n"/>
      <c r="N11845" s="6" t="n"/>
      <c r="O11845" s="42" t="n"/>
    </row>
    <row r="11846">
      <c r="B11846" s="41" t="n"/>
      <c r="C11846" s="41" t="n"/>
      <c r="D11846" s="5" t="n"/>
      <c r="E11846" s="6" t="n"/>
      <c r="F11846" s="5" t="n"/>
      <c r="G11846" s="5" t="n"/>
      <c r="H11846" s="42" t="n"/>
      <c r="I11846" s="5" t="n"/>
      <c r="J11846" s="5" t="n"/>
      <c r="K11846" s="5" t="n"/>
      <c r="L11846" s="6" t="n"/>
      <c r="M11846" s="6" t="n"/>
      <c r="N11846" s="6" t="n"/>
      <c r="O11846" s="42" t="n"/>
    </row>
    <row r="11847">
      <c r="B11847" s="41" t="n"/>
      <c r="C11847" s="41" t="n"/>
      <c r="D11847" s="5" t="n"/>
      <c r="E11847" s="6" t="n"/>
      <c r="F11847" s="5" t="n"/>
      <c r="G11847" s="5" t="n"/>
      <c r="H11847" s="42" t="n"/>
      <c r="I11847" s="5" t="n"/>
      <c r="J11847" s="5" t="n"/>
      <c r="K11847" s="5" t="n"/>
      <c r="L11847" s="6" t="n"/>
      <c r="M11847" s="6" t="n"/>
      <c r="N11847" s="6" t="n"/>
      <c r="O11847" s="42" t="n"/>
    </row>
    <row r="11848">
      <c r="B11848" s="41" t="n"/>
      <c r="C11848" s="41" t="n"/>
      <c r="D11848" s="5" t="n"/>
      <c r="E11848" s="6" t="n"/>
      <c r="F11848" s="5" t="n"/>
      <c r="G11848" s="5" t="n"/>
      <c r="H11848" s="42" t="n"/>
      <c r="I11848" s="5" t="n"/>
      <c r="J11848" s="5" t="n"/>
      <c r="K11848" s="5" t="n"/>
      <c r="L11848" s="6" t="n"/>
      <c r="M11848" s="6" t="n"/>
      <c r="N11848" s="6" t="n"/>
      <c r="O11848" s="42" t="n"/>
    </row>
    <row r="11849">
      <c r="B11849" s="41" t="n"/>
      <c r="C11849" s="41" t="n"/>
      <c r="D11849" s="5" t="n"/>
      <c r="E11849" s="6" t="n"/>
      <c r="F11849" s="5" t="n"/>
      <c r="G11849" s="5" t="n"/>
      <c r="H11849" s="42" t="n"/>
      <c r="I11849" s="5" t="n"/>
      <c r="J11849" s="5" t="n"/>
      <c r="K11849" s="5" t="n"/>
      <c r="L11849" s="6" t="n"/>
      <c r="M11849" s="6" t="n"/>
      <c r="N11849" s="6" t="n"/>
      <c r="O11849" s="42" t="n"/>
    </row>
    <row r="11850">
      <c r="B11850" s="41" t="n"/>
      <c r="C11850" s="41" t="n"/>
      <c r="D11850" s="5" t="n"/>
      <c r="E11850" s="6" t="n"/>
      <c r="F11850" s="5" t="n"/>
      <c r="G11850" s="5" t="n"/>
      <c r="H11850" s="42" t="n"/>
      <c r="I11850" s="5" t="n"/>
      <c r="J11850" s="5" t="n"/>
      <c r="K11850" s="5" t="n"/>
      <c r="L11850" s="6" t="n"/>
      <c r="M11850" s="6" t="n"/>
      <c r="N11850" s="6" t="n"/>
      <c r="O11850" s="42" t="n"/>
    </row>
    <row r="11851">
      <c r="B11851" s="41" t="n"/>
      <c r="C11851" s="41" t="n"/>
      <c r="D11851" s="5" t="n"/>
      <c r="E11851" s="6" t="n"/>
      <c r="F11851" s="5" t="n"/>
      <c r="G11851" s="5" t="n"/>
      <c r="H11851" s="42" t="n"/>
      <c r="I11851" s="5" t="n"/>
      <c r="J11851" s="5" t="n"/>
      <c r="K11851" s="5" t="n"/>
      <c r="L11851" s="6" t="n"/>
      <c r="M11851" s="6" t="n"/>
      <c r="N11851" s="6" t="n"/>
      <c r="O11851" s="42" t="n"/>
    </row>
    <row r="11852">
      <c r="B11852" s="41" t="n"/>
      <c r="C11852" s="41" t="n"/>
      <c r="D11852" s="5" t="n"/>
      <c r="E11852" s="6" t="n"/>
      <c r="F11852" s="5" t="n"/>
      <c r="G11852" s="5" t="n"/>
      <c r="H11852" s="42" t="n"/>
      <c r="I11852" s="5" t="n"/>
      <c r="J11852" s="5" t="n"/>
      <c r="K11852" s="5" t="n"/>
      <c r="L11852" s="6" t="n"/>
      <c r="M11852" s="6" t="n"/>
      <c r="N11852" s="6" t="n"/>
      <c r="O11852" s="42" t="n"/>
    </row>
    <row r="11853">
      <c r="B11853" s="41" t="n"/>
      <c r="C11853" s="41" t="n"/>
      <c r="D11853" s="5" t="n"/>
      <c r="E11853" s="6" t="n"/>
      <c r="F11853" s="5" t="n"/>
      <c r="G11853" s="5" t="n"/>
      <c r="H11853" s="42" t="n"/>
      <c r="I11853" s="5" t="n"/>
      <c r="J11853" s="5" t="n"/>
      <c r="K11853" s="5" t="n"/>
      <c r="L11853" s="6" t="n"/>
      <c r="M11853" s="6" t="n"/>
      <c r="N11853" s="6" t="n"/>
      <c r="O11853" s="42" t="n"/>
    </row>
    <row r="11854">
      <c r="B11854" s="41" t="n"/>
      <c r="C11854" s="41" t="n"/>
      <c r="D11854" s="5" t="n"/>
      <c r="E11854" s="6" t="n"/>
      <c r="F11854" s="5" t="n"/>
      <c r="G11854" s="5" t="n"/>
      <c r="H11854" s="42" t="n"/>
      <c r="I11854" s="5" t="n"/>
      <c r="J11854" s="5" t="n"/>
      <c r="K11854" s="5" t="n"/>
      <c r="L11854" s="6" t="n"/>
      <c r="M11854" s="6" t="n"/>
      <c r="N11854" s="6" t="n"/>
      <c r="O11854" s="42" t="n"/>
    </row>
    <row r="11855">
      <c r="B11855" s="41" t="n"/>
      <c r="C11855" s="41" t="n"/>
      <c r="D11855" s="5" t="n"/>
      <c r="E11855" s="6" t="n"/>
      <c r="F11855" s="5" t="n"/>
      <c r="G11855" s="5" t="n"/>
      <c r="H11855" s="42" t="n"/>
      <c r="I11855" s="5" t="n"/>
      <c r="J11855" s="5" t="n"/>
      <c r="K11855" s="5" t="n"/>
      <c r="L11855" s="6" t="n"/>
      <c r="M11855" s="6" t="n"/>
      <c r="N11855" s="6" t="n"/>
      <c r="O11855" s="42" t="n"/>
    </row>
    <row r="11856">
      <c r="B11856" s="41" t="n"/>
      <c r="C11856" s="41" t="n"/>
      <c r="D11856" s="5" t="n"/>
      <c r="E11856" s="6" t="n"/>
      <c r="F11856" s="5" t="n"/>
      <c r="G11856" s="5" t="n"/>
      <c r="H11856" s="42" t="n"/>
      <c r="I11856" s="5" t="n"/>
      <c r="J11856" s="5" t="n"/>
      <c r="K11856" s="5" t="n"/>
      <c r="L11856" s="6" t="n"/>
      <c r="M11856" s="6" t="n"/>
      <c r="N11856" s="6" t="n"/>
      <c r="O11856" s="42" t="n"/>
    </row>
    <row r="11857">
      <c r="B11857" s="41" t="n"/>
      <c r="C11857" s="41" t="n"/>
      <c r="D11857" s="5" t="n"/>
      <c r="E11857" s="6" t="n"/>
      <c r="F11857" s="5" t="n"/>
      <c r="G11857" s="5" t="n"/>
      <c r="H11857" s="42" t="n"/>
      <c r="I11857" s="5" t="n"/>
      <c r="J11857" s="5" t="n"/>
      <c r="K11857" s="5" t="n"/>
      <c r="L11857" s="6" t="n"/>
      <c r="M11857" s="6" t="n"/>
      <c r="N11857" s="6" t="n"/>
      <c r="O11857" s="42" t="n"/>
    </row>
    <row r="11858">
      <c r="B11858" s="41" t="n"/>
      <c r="C11858" s="41" t="n"/>
      <c r="D11858" s="5" t="n"/>
      <c r="E11858" s="6" t="n"/>
      <c r="F11858" s="5" t="n"/>
      <c r="G11858" s="5" t="n"/>
      <c r="H11858" s="42" t="n"/>
      <c r="I11858" s="5" t="n"/>
      <c r="J11858" s="5" t="n"/>
      <c r="K11858" s="5" t="n"/>
      <c r="L11858" s="6" t="n"/>
      <c r="M11858" s="6" t="n"/>
      <c r="N11858" s="6" t="n"/>
      <c r="O11858" s="42" t="n"/>
    </row>
    <row r="11859">
      <c r="B11859" s="41" t="n"/>
      <c r="C11859" s="41" t="n"/>
      <c r="D11859" s="5" t="n"/>
      <c r="E11859" s="6" t="n"/>
      <c r="F11859" s="5" t="n"/>
      <c r="G11859" s="5" t="n"/>
      <c r="H11859" s="42" t="n"/>
      <c r="I11859" s="5" t="n"/>
      <c r="J11859" s="5" t="n"/>
      <c r="K11859" s="5" t="n"/>
      <c r="L11859" s="6" t="n"/>
      <c r="M11859" s="6" t="n"/>
      <c r="N11859" s="6" t="n"/>
      <c r="O11859" s="42" t="n"/>
    </row>
    <row r="11860">
      <c r="B11860" s="41" t="n"/>
      <c r="C11860" s="41" t="n"/>
      <c r="D11860" s="5" t="n"/>
      <c r="E11860" s="6" t="n"/>
      <c r="F11860" s="5" t="n"/>
      <c r="G11860" s="5" t="n"/>
      <c r="H11860" s="42" t="n"/>
      <c r="I11860" s="5" t="n"/>
      <c r="J11860" s="5" t="n"/>
      <c r="K11860" s="5" t="n"/>
      <c r="L11860" s="6" t="n"/>
      <c r="M11860" s="6" t="n"/>
      <c r="N11860" s="6" t="n"/>
      <c r="O11860" s="42" t="n"/>
    </row>
    <row r="11861">
      <c r="B11861" s="41" t="n"/>
      <c r="C11861" s="41" t="n"/>
      <c r="D11861" s="5" t="n"/>
      <c r="E11861" s="6" t="n"/>
      <c r="F11861" s="5" t="n"/>
      <c r="G11861" s="5" t="n"/>
      <c r="H11861" s="42" t="n"/>
      <c r="I11861" s="5" t="n"/>
      <c r="J11861" s="5" t="n"/>
      <c r="K11861" s="5" t="n"/>
      <c r="L11861" s="6" t="n"/>
      <c r="M11861" s="6" t="n"/>
      <c r="N11861" s="6" t="n"/>
      <c r="O11861" s="42" t="n"/>
    </row>
    <row r="11862">
      <c r="B11862" s="41" t="n"/>
      <c r="C11862" s="41" t="n"/>
      <c r="D11862" s="5" t="n"/>
      <c r="E11862" s="6" t="n"/>
      <c r="F11862" s="5" t="n"/>
      <c r="G11862" s="5" t="n"/>
      <c r="H11862" s="42" t="n"/>
      <c r="I11862" s="5" t="n"/>
      <c r="J11862" s="5" t="n"/>
      <c r="K11862" s="5" t="n"/>
      <c r="L11862" s="6" t="n"/>
      <c r="M11862" s="6" t="n"/>
      <c r="N11862" s="6" t="n"/>
      <c r="O11862" s="42" t="n"/>
    </row>
    <row r="11863">
      <c r="B11863" s="41" t="n"/>
      <c r="C11863" s="41" t="n"/>
      <c r="D11863" s="5" t="n"/>
      <c r="E11863" s="6" t="n"/>
      <c r="F11863" s="5" t="n"/>
      <c r="G11863" s="5" t="n"/>
      <c r="H11863" s="42" t="n"/>
      <c r="I11863" s="5" t="n"/>
      <c r="J11863" s="5" t="n"/>
      <c r="K11863" s="5" t="n"/>
      <c r="L11863" s="6" t="n"/>
      <c r="M11863" s="6" t="n"/>
      <c r="N11863" s="6" t="n"/>
      <c r="O11863" s="42" t="n"/>
    </row>
    <row r="11864">
      <c r="B11864" s="41" t="n"/>
      <c r="C11864" s="41" t="n"/>
      <c r="D11864" s="5" t="n"/>
      <c r="E11864" s="6" t="n"/>
      <c r="F11864" s="5" t="n"/>
      <c r="G11864" s="5" t="n"/>
      <c r="H11864" s="42" t="n"/>
      <c r="I11864" s="5" t="n"/>
      <c r="J11864" s="5" t="n"/>
      <c r="K11864" s="5" t="n"/>
      <c r="L11864" s="6" t="n"/>
      <c r="M11864" s="6" t="n"/>
      <c r="N11864" s="6" t="n"/>
      <c r="O11864" s="42" t="n"/>
    </row>
    <row r="11865">
      <c r="B11865" s="41" t="n"/>
      <c r="C11865" s="41" t="n"/>
      <c r="D11865" s="5" t="n"/>
      <c r="E11865" s="6" t="n"/>
      <c r="F11865" s="5" t="n"/>
      <c r="G11865" s="5" t="n"/>
      <c r="H11865" s="42" t="n"/>
      <c r="I11865" s="5" t="n"/>
      <c r="J11865" s="5" t="n"/>
      <c r="K11865" s="5" t="n"/>
      <c r="L11865" s="6" t="n"/>
      <c r="M11865" s="6" t="n"/>
      <c r="N11865" s="6" t="n"/>
      <c r="O11865" s="42" t="n"/>
    </row>
    <row r="11866">
      <c r="B11866" s="41" t="n"/>
      <c r="C11866" s="41" t="n"/>
      <c r="D11866" s="5" t="n"/>
      <c r="E11866" s="6" t="n"/>
      <c r="F11866" s="5" t="n"/>
      <c r="G11866" s="5" t="n"/>
      <c r="H11866" s="42" t="n"/>
      <c r="I11866" s="5" t="n"/>
      <c r="J11866" s="5" t="n"/>
      <c r="K11866" s="5" t="n"/>
      <c r="L11866" s="6" t="n"/>
      <c r="M11866" s="6" t="n"/>
      <c r="N11866" s="6" t="n"/>
      <c r="O11866" s="42" t="n"/>
    </row>
    <row r="11867">
      <c r="B11867" s="41" t="n"/>
      <c r="C11867" s="41" t="n"/>
      <c r="D11867" s="5" t="n"/>
      <c r="E11867" s="6" t="n"/>
      <c r="F11867" s="5" t="n"/>
      <c r="G11867" s="5" t="n"/>
      <c r="H11867" s="42" t="n"/>
      <c r="I11867" s="5" t="n"/>
      <c r="J11867" s="5" t="n"/>
      <c r="K11867" s="5" t="n"/>
      <c r="L11867" s="6" t="n"/>
      <c r="M11867" s="6" t="n"/>
      <c r="N11867" s="6" t="n"/>
      <c r="O11867" s="42" t="n"/>
    </row>
    <row r="11868">
      <c r="B11868" s="41" t="n"/>
      <c r="C11868" s="41" t="n"/>
      <c r="D11868" s="5" t="n"/>
      <c r="E11868" s="6" t="n"/>
      <c r="F11868" s="5" t="n"/>
      <c r="G11868" s="5" t="n"/>
      <c r="H11868" s="42" t="n"/>
      <c r="I11868" s="5" t="n"/>
      <c r="J11868" s="5" t="n"/>
      <c r="K11868" s="5" t="n"/>
      <c r="L11868" s="6" t="n"/>
      <c r="M11868" s="6" t="n"/>
      <c r="N11868" s="6" t="n"/>
      <c r="O11868" s="42" t="n"/>
    </row>
    <row r="11869">
      <c r="B11869" s="41" t="n"/>
      <c r="C11869" s="41" t="n"/>
      <c r="D11869" s="5" t="n"/>
      <c r="E11869" s="6" t="n"/>
      <c r="F11869" s="5" t="n"/>
      <c r="G11869" s="5" t="n"/>
      <c r="H11869" s="42" t="n"/>
      <c r="I11869" s="5" t="n"/>
      <c r="J11869" s="5" t="n"/>
      <c r="K11869" s="5" t="n"/>
      <c r="L11869" s="6" t="n"/>
      <c r="M11869" s="6" t="n"/>
      <c r="N11869" s="6" t="n"/>
      <c r="O11869" s="42" t="n"/>
    </row>
    <row r="11870">
      <c r="B11870" s="41" t="n"/>
      <c r="C11870" s="41" t="n"/>
      <c r="D11870" s="5" t="n"/>
      <c r="E11870" s="6" t="n"/>
      <c r="F11870" s="5" t="n"/>
      <c r="G11870" s="5" t="n"/>
      <c r="H11870" s="42" t="n"/>
      <c r="I11870" s="5" t="n"/>
      <c r="J11870" s="5" t="n"/>
      <c r="K11870" s="5" t="n"/>
      <c r="L11870" s="6" t="n"/>
      <c r="M11870" s="6" t="n"/>
      <c r="N11870" s="6" t="n"/>
      <c r="O11870" s="42" t="n"/>
    </row>
    <row r="11871">
      <c r="B11871" s="41" t="n"/>
      <c r="C11871" s="41" t="n"/>
      <c r="D11871" s="5" t="n"/>
      <c r="E11871" s="6" t="n"/>
      <c r="F11871" s="5" t="n"/>
      <c r="G11871" s="5" t="n"/>
      <c r="H11871" s="42" t="n"/>
      <c r="I11871" s="5" t="n"/>
      <c r="J11871" s="5" t="n"/>
      <c r="K11871" s="5" t="n"/>
      <c r="L11871" s="6" t="n"/>
      <c r="M11871" s="6" t="n"/>
      <c r="N11871" s="6" t="n"/>
      <c r="O11871" s="42" t="n"/>
    </row>
    <row r="11872">
      <c r="B11872" s="41" t="n"/>
      <c r="C11872" s="41" t="n"/>
      <c r="D11872" s="5" t="n"/>
      <c r="E11872" s="6" t="n"/>
      <c r="F11872" s="5" t="n"/>
      <c r="G11872" s="5" t="n"/>
      <c r="H11872" s="42" t="n"/>
      <c r="I11872" s="5" t="n"/>
      <c r="J11872" s="5" t="n"/>
      <c r="K11872" s="5" t="n"/>
      <c r="L11872" s="6" t="n"/>
      <c r="M11872" s="6" t="n"/>
      <c r="N11872" s="6" t="n"/>
      <c r="O11872" s="42" t="n"/>
    </row>
    <row r="11873">
      <c r="B11873" s="41" t="n"/>
      <c r="C11873" s="41" t="n"/>
      <c r="D11873" s="5" t="n"/>
      <c r="E11873" s="6" t="n"/>
      <c r="F11873" s="5" t="n"/>
      <c r="G11873" s="5" t="n"/>
      <c r="H11873" s="42" t="n"/>
      <c r="I11873" s="5" t="n"/>
      <c r="J11873" s="5" t="n"/>
      <c r="K11873" s="5" t="n"/>
      <c r="L11873" s="6" t="n"/>
      <c r="M11873" s="6" t="n"/>
      <c r="N11873" s="6" t="n"/>
      <c r="O11873" s="42" t="n"/>
    </row>
    <row r="11874">
      <c r="B11874" s="41" t="n"/>
      <c r="C11874" s="41" t="n"/>
      <c r="D11874" s="5" t="n"/>
      <c r="E11874" s="6" t="n"/>
      <c r="F11874" s="5" t="n"/>
      <c r="G11874" s="5" t="n"/>
      <c r="H11874" s="42" t="n"/>
      <c r="I11874" s="5" t="n"/>
      <c r="J11874" s="5" t="n"/>
      <c r="K11874" s="5" t="n"/>
      <c r="L11874" s="6" t="n"/>
      <c r="M11874" s="6" t="n"/>
      <c r="N11874" s="6" t="n"/>
      <c r="O11874" s="42" t="n"/>
    </row>
    <row r="11875">
      <c r="B11875" s="41" t="n"/>
      <c r="C11875" s="41" t="n"/>
      <c r="D11875" s="5" t="n"/>
      <c r="E11875" s="6" t="n"/>
      <c r="F11875" s="5" t="n"/>
      <c r="G11875" s="5" t="n"/>
      <c r="H11875" s="42" t="n"/>
      <c r="I11875" s="5" t="n"/>
      <c r="J11875" s="5" t="n"/>
      <c r="K11875" s="5" t="n"/>
      <c r="L11875" s="6" t="n"/>
      <c r="M11875" s="6" t="n"/>
      <c r="N11875" s="6" t="n"/>
      <c r="O11875" s="42" t="n"/>
    </row>
    <row r="11876">
      <c r="B11876" s="41" t="n"/>
      <c r="C11876" s="41" t="n"/>
      <c r="D11876" s="5" t="n"/>
      <c r="E11876" s="6" t="n"/>
      <c r="F11876" s="5" t="n"/>
      <c r="G11876" s="5" t="n"/>
      <c r="H11876" s="42" t="n"/>
      <c r="I11876" s="5" t="n"/>
      <c r="J11876" s="5" t="n"/>
      <c r="K11876" s="5" t="n"/>
      <c r="L11876" s="6" t="n"/>
      <c r="M11876" s="6" t="n"/>
      <c r="N11876" s="6" t="n"/>
      <c r="O11876" s="42" t="n"/>
    </row>
    <row r="11877">
      <c r="B11877" s="41" t="n"/>
      <c r="C11877" s="41" t="n"/>
      <c r="D11877" s="5" t="n"/>
      <c r="E11877" s="6" t="n"/>
      <c r="F11877" s="5" t="n"/>
      <c r="G11877" s="5" t="n"/>
      <c r="H11877" s="42" t="n"/>
      <c r="I11877" s="5" t="n"/>
      <c r="J11877" s="5" t="n"/>
      <c r="K11877" s="5" t="n"/>
      <c r="L11877" s="6" t="n"/>
      <c r="M11877" s="6" t="n"/>
      <c r="N11877" s="6" t="n"/>
      <c r="O11877" s="42" t="n"/>
    </row>
    <row r="11878">
      <c r="B11878" s="41" t="n"/>
      <c r="C11878" s="41" t="n"/>
      <c r="D11878" s="5" t="n"/>
      <c r="E11878" s="6" t="n"/>
      <c r="F11878" s="5" t="n"/>
      <c r="G11878" s="5" t="n"/>
      <c r="H11878" s="42" t="n"/>
      <c r="I11878" s="5" t="n"/>
      <c r="J11878" s="5" t="n"/>
      <c r="K11878" s="5" t="n"/>
      <c r="L11878" s="6" t="n"/>
      <c r="M11878" s="6" t="n"/>
      <c r="N11878" s="6" t="n"/>
      <c r="O11878" s="42" t="n"/>
    </row>
    <row r="11879">
      <c r="B11879" s="41" t="n"/>
      <c r="C11879" s="41" t="n"/>
      <c r="D11879" s="5" t="n"/>
      <c r="E11879" s="6" t="n"/>
      <c r="F11879" s="5" t="n"/>
      <c r="G11879" s="5" t="n"/>
      <c r="H11879" s="42" t="n"/>
      <c r="I11879" s="5" t="n"/>
      <c r="J11879" s="5" t="n"/>
      <c r="K11879" s="5" t="n"/>
      <c r="L11879" s="6" t="n"/>
      <c r="M11879" s="6" t="n"/>
      <c r="N11879" s="6" t="n"/>
      <c r="O11879" s="42" t="n"/>
    </row>
    <row r="11880">
      <c r="B11880" s="41" t="n"/>
      <c r="C11880" s="41" t="n"/>
      <c r="D11880" s="5" t="n"/>
      <c r="E11880" s="6" t="n"/>
      <c r="F11880" s="5" t="n"/>
      <c r="G11880" s="5" t="n"/>
      <c r="H11880" s="42" t="n"/>
      <c r="I11880" s="5" t="n"/>
      <c r="J11880" s="5" t="n"/>
      <c r="K11880" s="5" t="n"/>
      <c r="L11880" s="6" t="n"/>
      <c r="M11880" s="6" t="n"/>
      <c r="N11880" s="6" t="n"/>
      <c r="O11880" s="42" t="n"/>
    </row>
    <row r="11881">
      <c r="B11881" s="41" t="n"/>
      <c r="C11881" s="41" t="n"/>
      <c r="D11881" s="5" t="n"/>
      <c r="E11881" s="6" t="n"/>
      <c r="F11881" s="5" t="n"/>
      <c r="G11881" s="5" t="n"/>
      <c r="H11881" s="42" t="n"/>
      <c r="I11881" s="5" t="n"/>
      <c r="J11881" s="5" t="n"/>
      <c r="K11881" s="5" t="n"/>
      <c r="L11881" s="6" t="n"/>
      <c r="M11881" s="6" t="n"/>
      <c r="N11881" s="6" t="n"/>
      <c r="O11881" s="42" t="n"/>
    </row>
    <row r="11882">
      <c r="B11882" s="41" t="n"/>
      <c r="C11882" s="41" t="n"/>
      <c r="D11882" s="5" t="n"/>
      <c r="E11882" s="6" t="n"/>
      <c r="F11882" s="5" t="n"/>
      <c r="G11882" s="5" t="n"/>
      <c r="H11882" s="42" t="n"/>
      <c r="I11882" s="5" t="n"/>
      <c r="J11882" s="5" t="n"/>
      <c r="K11882" s="5" t="n"/>
      <c r="L11882" s="6" t="n"/>
      <c r="M11882" s="6" t="n"/>
      <c r="N11882" s="6" t="n"/>
      <c r="O11882" s="42" t="n"/>
    </row>
    <row r="11883">
      <c r="B11883" s="41" t="n"/>
      <c r="C11883" s="41" t="n"/>
      <c r="D11883" s="5" t="n"/>
      <c r="E11883" s="6" t="n"/>
      <c r="F11883" s="5" t="n"/>
      <c r="G11883" s="5" t="n"/>
      <c r="H11883" s="42" t="n"/>
      <c r="I11883" s="5" t="n"/>
      <c r="J11883" s="5" t="n"/>
      <c r="K11883" s="5" t="n"/>
      <c r="L11883" s="6" t="n"/>
      <c r="M11883" s="6" t="n"/>
      <c r="N11883" s="6" t="n"/>
      <c r="O11883" s="42" t="n"/>
    </row>
    <row r="11884">
      <c r="B11884" s="41" t="n"/>
      <c r="C11884" s="41" t="n"/>
      <c r="D11884" s="5" t="n"/>
      <c r="E11884" s="6" t="n"/>
      <c r="F11884" s="5" t="n"/>
      <c r="G11884" s="5" t="n"/>
      <c r="H11884" s="42" t="n"/>
      <c r="I11884" s="5" t="n"/>
      <c r="J11884" s="5" t="n"/>
      <c r="K11884" s="5" t="n"/>
      <c r="L11884" s="6" t="n"/>
      <c r="M11884" s="6" t="n"/>
      <c r="N11884" s="6" t="n"/>
      <c r="O11884" s="42" t="n"/>
    </row>
    <row r="11885">
      <c r="B11885" s="41" t="n"/>
      <c r="C11885" s="41" t="n"/>
      <c r="D11885" s="5" t="n"/>
      <c r="E11885" s="6" t="n"/>
      <c r="F11885" s="5" t="n"/>
      <c r="G11885" s="5" t="n"/>
      <c r="H11885" s="42" t="n"/>
      <c r="I11885" s="5" t="n"/>
      <c r="J11885" s="5" t="n"/>
      <c r="K11885" s="5" t="n"/>
      <c r="L11885" s="6" t="n"/>
      <c r="M11885" s="6" t="n"/>
      <c r="N11885" s="6" t="n"/>
      <c r="O11885" s="42" t="n"/>
    </row>
    <row r="11886">
      <c r="B11886" s="41" t="n"/>
      <c r="C11886" s="41" t="n"/>
      <c r="D11886" s="5" t="n"/>
      <c r="E11886" s="6" t="n"/>
      <c r="F11886" s="5" t="n"/>
      <c r="G11886" s="5" t="n"/>
      <c r="H11886" s="42" t="n"/>
      <c r="I11886" s="5" t="n"/>
      <c r="J11886" s="5" t="n"/>
      <c r="K11886" s="5" t="n"/>
      <c r="L11886" s="6" t="n"/>
      <c r="M11886" s="6" t="n"/>
      <c r="N11886" s="6" t="n"/>
      <c r="O11886" s="42" t="n"/>
    </row>
    <row r="11887">
      <c r="B11887" s="41" t="n"/>
      <c r="C11887" s="41" t="n"/>
      <c r="D11887" s="5" t="n"/>
      <c r="E11887" s="6" t="n"/>
      <c r="F11887" s="5" t="n"/>
      <c r="G11887" s="5" t="n"/>
      <c r="H11887" s="42" t="n"/>
      <c r="I11887" s="5" t="n"/>
      <c r="J11887" s="5" t="n"/>
      <c r="K11887" s="5" t="n"/>
      <c r="L11887" s="6" t="n"/>
      <c r="M11887" s="6" t="n"/>
      <c r="N11887" s="6" t="n"/>
      <c r="O11887" s="42" t="n"/>
    </row>
    <row r="11888">
      <c r="B11888" s="41" t="n"/>
      <c r="C11888" s="41" t="n"/>
      <c r="D11888" s="5" t="n"/>
      <c r="E11888" s="6" t="n"/>
      <c r="F11888" s="5" t="n"/>
      <c r="G11888" s="5" t="n"/>
      <c r="H11888" s="42" t="n"/>
      <c r="I11888" s="5" t="n"/>
      <c r="J11888" s="5" t="n"/>
      <c r="K11888" s="5" t="n"/>
      <c r="L11888" s="6" t="n"/>
      <c r="M11888" s="6" t="n"/>
      <c r="N11888" s="6" t="n"/>
      <c r="O11888" s="42" t="n"/>
    </row>
    <row r="11889">
      <c r="B11889" s="41" t="n"/>
      <c r="C11889" s="41" t="n"/>
      <c r="D11889" s="5" t="n"/>
      <c r="E11889" s="6" t="n"/>
      <c r="F11889" s="5" t="n"/>
      <c r="G11889" s="5" t="n"/>
      <c r="H11889" s="42" t="n"/>
      <c r="I11889" s="5" t="n"/>
      <c r="J11889" s="5" t="n"/>
      <c r="K11889" s="5" t="n"/>
      <c r="L11889" s="6" t="n"/>
      <c r="M11889" s="6" t="n"/>
      <c r="N11889" s="6" t="n"/>
      <c r="O11889" s="42" t="n"/>
    </row>
    <row r="11890">
      <c r="B11890" s="41" t="n"/>
      <c r="C11890" s="41" t="n"/>
      <c r="D11890" s="5" t="n"/>
      <c r="E11890" s="6" t="n"/>
      <c r="F11890" s="5" t="n"/>
      <c r="G11890" s="5" t="n"/>
      <c r="H11890" s="42" t="n"/>
      <c r="I11890" s="5" t="n"/>
      <c r="J11890" s="5" t="n"/>
      <c r="K11890" s="5" t="n"/>
      <c r="L11890" s="6" t="n"/>
      <c r="M11890" s="6" t="n"/>
      <c r="N11890" s="6" t="n"/>
      <c r="O11890" s="42" t="n"/>
    </row>
    <row r="11891">
      <c r="B11891" s="41" t="n"/>
      <c r="C11891" s="41" t="n"/>
      <c r="D11891" s="5" t="n"/>
      <c r="E11891" s="6" t="n"/>
      <c r="F11891" s="5" t="n"/>
      <c r="G11891" s="5" t="n"/>
      <c r="H11891" s="42" t="n"/>
      <c r="I11891" s="5" t="n"/>
      <c r="J11891" s="5" t="n"/>
      <c r="K11891" s="5" t="n"/>
      <c r="L11891" s="6" t="n"/>
      <c r="M11891" s="6" t="n"/>
      <c r="N11891" s="6" t="n"/>
      <c r="O11891" s="42" t="n"/>
    </row>
    <row r="11892">
      <c r="B11892" s="41" t="n"/>
      <c r="C11892" s="41" t="n"/>
      <c r="D11892" s="5" t="n"/>
      <c r="E11892" s="6" t="n"/>
      <c r="F11892" s="5" t="n"/>
      <c r="G11892" s="5" t="n"/>
      <c r="H11892" s="42" t="n"/>
      <c r="I11892" s="5" t="n"/>
      <c r="J11892" s="5" t="n"/>
      <c r="K11892" s="5" t="n"/>
      <c r="L11892" s="6" t="n"/>
      <c r="M11892" s="6" t="n"/>
      <c r="N11892" s="6" t="n"/>
      <c r="O11892" s="42" t="n"/>
    </row>
    <row r="11893">
      <c r="B11893" s="41" t="n"/>
      <c r="C11893" s="41" t="n"/>
      <c r="D11893" s="5" t="n"/>
      <c r="E11893" s="6" t="n"/>
      <c r="F11893" s="5" t="n"/>
      <c r="G11893" s="5" t="n"/>
      <c r="H11893" s="42" t="n"/>
      <c r="I11893" s="5" t="n"/>
      <c r="J11893" s="5" t="n"/>
      <c r="K11893" s="5" t="n"/>
      <c r="L11893" s="6" t="n"/>
      <c r="M11893" s="6" t="n"/>
      <c r="N11893" s="6" t="n"/>
      <c r="O11893" s="42" t="n"/>
    </row>
    <row r="11894">
      <c r="B11894" s="41" t="n"/>
      <c r="C11894" s="41" t="n"/>
      <c r="D11894" s="5" t="n"/>
      <c r="E11894" s="6" t="n"/>
      <c r="F11894" s="5" t="n"/>
      <c r="G11894" s="5" t="n"/>
      <c r="H11894" s="42" t="n"/>
      <c r="I11894" s="5" t="n"/>
      <c r="J11894" s="5" t="n"/>
      <c r="K11894" s="5" t="n"/>
      <c r="L11894" s="6" t="n"/>
      <c r="M11894" s="6" t="n"/>
      <c r="N11894" s="6" t="n"/>
      <c r="O11894" s="42" t="n"/>
    </row>
    <row r="11895">
      <c r="B11895" s="41" t="n"/>
      <c r="C11895" s="41" t="n"/>
      <c r="D11895" s="5" t="n"/>
      <c r="E11895" s="6" t="n"/>
      <c r="F11895" s="5" t="n"/>
      <c r="G11895" s="5" t="n"/>
      <c r="H11895" s="42" t="n"/>
      <c r="I11895" s="5" t="n"/>
      <c r="J11895" s="5" t="n"/>
      <c r="K11895" s="5" t="n"/>
      <c r="L11895" s="6" t="n"/>
      <c r="M11895" s="6" t="n"/>
      <c r="N11895" s="6" t="n"/>
      <c r="O11895" s="42" t="n"/>
    </row>
    <row r="11896">
      <c r="B11896" s="41" t="n"/>
      <c r="C11896" s="41" t="n"/>
      <c r="D11896" s="5" t="n"/>
      <c r="E11896" s="6" t="n"/>
      <c r="F11896" s="5" t="n"/>
      <c r="G11896" s="5" t="n"/>
      <c r="H11896" s="42" t="n"/>
      <c r="I11896" s="5" t="n"/>
      <c r="J11896" s="5" t="n"/>
      <c r="K11896" s="5" t="n"/>
      <c r="L11896" s="6" t="n"/>
      <c r="M11896" s="6" t="n"/>
      <c r="N11896" s="6" t="n"/>
      <c r="O11896" s="42" t="n"/>
    </row>
    <row r="11897">
      <c r="B11897" s="41" t="n"/>
      <c r="C11897" s="41" t="n"/>
      <c r="D11897" s="5" t="n"/>
      <c r="E11897" s="6" t="n"/>
      <c r="F11897" s="5" t="n"/>
      <c r="G11897" s="5" t="n"/>
      <c r="H11897" s="42" t="n"/>
      <c r="I11897" s="5" t="n"/>
      <c r="J11897" s="5" t="n"/>
      <c r="K11897" s="5" t="n"/>
      <c r="L11897" s="6" t="n"/>
      <c r="M11897" s="6" t="n"/>
      <c r="N11897" s="6" t="n"/>
      <c r="O11897" s="42" t="n"/>
    </row>
    <row r="11898">
      <c r="B11898" s="41" t="n"/>
      <c r="C11898" s="41" t="n"/>
      <c r="D11898" s="5" t="n"/>
      <c r="E11898" s="6" t="n"/>
      <c r="F11898" s="5" t="n"/>
      <c r="G11898" s="5" t="n"/>
      <c r="H11898" s="42" t="n"/>
      <c r="I11898" s="5" t="n"/>
      <c r="J11898" s="5" t="n"/>
      <c r="K11898" s="5" t="n"/>
      <c r="L11898" s="6" t="n"/>
      <c r="M11898" s="6" t="n"/>
      <c r="N11898" s="6" t="n"/>
      <c r="O11898" s="42" t="n"/>
    </row>
    <row r="11899">
      <c r="B11899" s="41" t="n"/>
      <c r="C11899" s="41" t="n"/>
      <c r="D11899" s="5" t="n"/>
      <c r="E11899" s="6" t="n"/>
      <c r="F11899" s="5" t="n"/>
      <c r="G11899" s="5" t="n"/>
      <c r="H11899" s="42" t="n"/>
      <c r="I11899" s="5" t="n"/>
      <c r="J11899" s="5" t="n"/>
      <c r="K11899" s="5" t="n"/>
      <c r="L11899" s="6" t="n"/>
      <c r="M11899" s="6" t="n"/>
      <c r="N11899" s="6" t="n"/>
      <c r="O11899" s="42" t="n"/>
    </row>
    <row r="11900">
      <c r="B11900" s="41" t="n"/>
      <c r="C11900" s="41" t="n"/>
      <c r="D11900" s="5" t="n"/>
      <c r="E11900" s="6" t="n"/>
      <c r="F11900" s="5" t="n"/>
      <c r="G11900" s="5" t="n"/>
      <c r="H11900" s="42" t="n"/>
      <c r="I11900" s="5" t="n"/>
      <c r="J11900" s="5" t="n"/>
      <c r="K11900" s="5" t="n"/>
      <c r="L11900" s="6" t="n"/>
      <c r="M11900" s="6" t="n"/>
      <c r="N11900" s="6" t="n"/>
      <c r="O11900" s="42" t="n"/>
    </row>
    <row r="11901">
      <c r="B11901" s="41" t="n"/>
      <c r="C11901" s="41" t="n"/>
      <c r="D11901" s="5" t="n"/>
      <c r="E11901" s="6" t="n"/>
      <c r="F11901" s="5" t="n"/>
      <c r="G11901" s="5" t="n"/>
      <c r="H11901" s="42" t="n"/>
      <c r="I11901" s="5" t="n"/>
      <c r="J11901" s="5" t="n"/>
      <c r="K11901" s="5" t="n"/>
      <c r="L11901" s="6" t="n"/>
      <c r="M11901" s="6" t="n"/>
      <c r="N11901" s="6" t="n"/>
      <c r="O11901" s="42" t="n"/>
    </row>
    <row r="11902">
      <c r="B11902" s="41" t="n"/>
      <c r="C11902" s="41" t="n"/>
      <c r="D11902" s="5" t="n"/>
      <c r="E11902" s="6" t="n"/>
      <c r="F11902" s="5" t="n"/>
      <c r="G11902" s="5" t="n"/>
      <c r="H11902" s="42" t="n"/>
      <c r="I11902" s="5" t="n"/>
      <c r="J11902" s="5" t="n"/>
      <c r="K11902" s="5" t="n"/>
      <c r="L11902" s="6" t="n"/>
      <c r="M11902" s="6" t="n"/>
      <c r="N11902" s="6" t="n"/>
      <c r="O11902" s="42" t="n"/>
    </row>
    <row r="11903">
      <c r="B11903" s="41" t="n"/>
      <c r="C11903" s="41" t="n"/>
      <c r="D11903" s="5" t="n"/>
      <c r="E11903" s="6" t="n"/>
      <c r="F11903" s="5" t="n"/>
      <c r="G11903" s="5" t="n"/>
      <c r="H11903" s="42" t="n"/>
      <c r="I11903" s="5" t="n"/>
      <c r="J11903" s="5" t="n"/>
      <c r="K11903" s="5" t="n"/>
      <c r="L11903" s="6" t="n"/>
      <c r="M11903" s="6" t="n"/>
      <c r="N11903" s="6" t="n"/>
      <c r="O11903" s="42" t="n"/>
    </row>
    <row r="11904">
      <c r="B11904" s="41" t="n"/>
      <c r="C11904" s="41" t="n"/>
      <c r="D11904" s="5" t="n"/>
      <c r="E11904" s="6" t="n"/>
      <c r="F11904" s="5" t="n"/>
      <c r="G11904" s="5" t="n"/>
      <c r="H11904" s="42" t="n"/>
      <c r="I11904" s="5" t="n"/>
      <c r="J11904" s="5" t="n"/>
      <c r="K11904" s="5" t="n"/>
      <c r="L11904" s="6" t="n"/>
      <c r="M11904" s="6" t="n"/>
      <c r="N11904" s="6" t="n"/>
      <c r="O11904" s="42" t="n"/>
    </row>
    <row r="11905">
      <c r="B11905" s="41" t="n"/>
      <c r="C11905" s="41" t="n"/>
      <c r="D11905" s="5" t="n"/>
      <c r="E11905" s="6" t="n"/>
      <c r="F11905" s="5" t="n"/>
      <c r="G11905" s="5" t="n"/>
      <c r="H11905" s="42" t="n"/>
      <c r="I11905" s="5" t="n"/>
      <c r="J11905" s="5" t="n"/>
      <c r="K11905" s="5" t="n"/>
      <c r="L11905" s="6" t="n"/>
      <c r="M11905" s="6" t="n"/>
      <c r="N11905" s="6" t="n"/>
      <c r="O11905" s="42" t="n"/>
    </row>
    <row r="11906">
      <c r="B11906" s="41" t="n"/>
      <c r="C11906" s="41" t="n"/>
      <c r="D11906" s="5" t="n"/>
      <c r="E11906" s="6" t="n"/>
      <c r="F11906" s="5" t="n"/>
      <c r="G11906" s="5" t="n"/>
      <c r="H11906" s="42" t="n"/>
      <c r="I11906" s="5" t="n"/>
      <c r="J11906" s="5" t="n"/>
      <c r="K11906" s="5" t="n"/>
      <c r="L11906" s="6" t="n"/>
      <c r="M11906" s="6" t="n"/>
      <c r="N11906" s="6" t="n"/>
      <c r="O11906" s="42" t="n"/>
    </row>
    <row r="11907">
      <c r="B11907" s="41" t="n"/>
      <c r="C11907" s="41" t="n"/>
      <c r="D11907" s="5" t="n"/>
      <c r="E11907" s="6" t="n"/>
      <c r="F11907" s="5" t="n"/>
      <c r="G11907" s="5" t="n"/>
      <c r="H11907" s="42" t="n"/>
      <c r="I11907" s="5" t="n"/>
      <c r="J11907" s="5" t="n"/>
      <c r="K11907" s="5" t="n"/>
      <c r="L11907" s="6" t="n"/>
      <c r="M11907" s="6" t="n"/>
      <c r="N11907" s="6" t="n"/>
      <c r="O11907" s="42" t="n"/>
    </row>
    <row r="11908">
      <c r="B11908" s="41" t="n"/>
      <c r="C11908" s="41" t="n"/>
      <c r="D11908" s="5" t="n"/>
      <c r="E11908" s="6" t="n"/>
      <c r="F11908" s="5" t="n"/>
      <c r="G11908" s="5" t="n"/>
      <c r="H11908" s="42" t="n"/>
      <c r="I11908" s="5" t="n"/>
      <c r="J11908" s="5" t="n"/>
      <c r="K11908" s="5" t="n"/>
      <c r="L11908" s="6" t="n"/>
      <c r="M11908" s="6" t="n"/>
      <c r="N11908" s="6" t="n"/>
      <c r="O11908" s="42" t="n"/>
    </row>
    <row r="11909">
      <c r="B11909" s="41" t="n"/>
      <c r="C11909" s="41" t="n"/>
      <c r="D11909" s="5" t="n"/>
      <c r="E11909" s="6" t="n"/>
      <c r="F11909" s="5" t="n"/>
      <c r="G11909" s="5" t="n"/>
      <c r="H11909" s="42" t="n"/>
      <c r="I11909" s="5" t="n"/>
      <c r="J11909" s="5" t="n"/>
      <c r="K11909" s="5" t="n"/>
      <c r="L11909" s="6" t="n"/>
      <c r="M11909" s="6" t="n"/>
      <c r="N11909" s="6" t="n"/>
      <c r="O11909" s="42" t="n"/>
    </row>
    <row r="11910">
      <c r="B11910" s="41" t="n"/>
      <c r="C11910" s="41" t="n"/>
      <c r="D11910" s="5" t="n"/>
      <c r="E11910" s="6" t="n"/>
      <c r="F11910" s="5" t="n"/>
      <c r="G11910" s="5" t="n"/>
      <c r="H11910" s="42" t="n"/>
      <c r="I11910" s="5" t="n"/>
      <c r="J11910" s="5" t="n"/>
      <c r="K11910" s="5" t="n"/>
      <c r="L11910" s="6" t="n"/>
      <c r="M11910" s="6" t="n"/>
      <c r="N11910" s="6" t="n"/>
      <c r="O11910" s="42" t="n"/>
    </row>
    <row r="11911">
      <c r="B11911" s="41" t="n"/>
      <c r="C11911" s="41" t="n"/>
      <c r="D11911" s="5" t="n"/>
      <c r="E11911" s="6" t="n"/>
      <c r="F11911" s="5" t="n"/>
      <c r="G11911" s="5" t="n"/>
      <c r="H11911" s="42" t="n"/>
      <c r="I11911" s="5" t="n"/>
      <c r="J11911" s="5" t="n"/>
      <c r="K11911" s="5" t="n"/>
      <c r="L11911" s="6" t="n"/>
      <c r="M11911" s="6" t="n"/>
      <c r="N11911" s="6" t="n"/>
      <c r="O11911" s="42" t="n"/>
    </row>
    <row r="11912">
      <c r="B11912" s="41" t="n"/>
      <c r="C11912" s="41" t="n"/>
      <c r="D11912" s="5" t="n"/>
      <c r="E11912" s="6" t="n"/>
      <c r="F11912" s="5" t="n"/>
      <c r="G11912" s="5" t="n"/>
      <c r="H11912" s="42" t="n"/>
      <c r="I11912" s="5" t="n"/>
      <c r="J11912" s="5" t="n"/>
      <c r="K11912" s="5" t="n"/>
      <c r="L11912" s="6" t="n"/>
      <c r="M11912" s="6" t="n"/>
      <c r="N11912" s="6" t="n"/>
      <c r="O11912" s="42" t="n"/>
    </row>
    <row r="11913">
      <c r="B11913" s="41" t="n"/>
      <c r="C11913" s="41" t="n"/>
      <c r="D11913" s="5" t="n"/>
      <c r="E11913" s="6" t="n"/>
      <c r="F11913" s="5" t="n"/>
      <c r="G11913" s="5" t="n"/>
      <c r="H11913" s="42" t="n"/>
      <c r="I11913" s="5" t="n"/>
      <c r="J11913" s="5" t="n"/>
      <c r="K11913" s="5" t="n"/>
      <c r="L11913" s="6" t="n"/>
      <c r="M11913" s="6" t="n"/>
      <c r="N11913" s="6" t="n"/>
      <c r="O11913" s="42" t="n"/>
    </row>
    <row r="11914">
      <c r="B11914" s="41" t="n"/>
      <c r="C11914" s="41" t="n"/>
      <c r="D11914" s="5" t="n"/>
      <c r="E11914" s="6" t="n"/>
      <c r="F11914" s="5" t="n"/>
      <c r="G11914" s="5" t="n"/>
      <c r="H11914" s="42" t="n"/>
      <c r="I11914" s="5" t="n"/>
      <c r="J11914" s="5" t="n"/>
      <c r="K11914" s="5" t="n"/>
      <c r="L11914" s="6" t="n"/>
      <c r="M11914" s="6" t="n"/>
      <c r="N11914" s="6" t="n"/>
      <c r="O11914" s="42" t="n"/>
    </row>
    <row r="11915">
      <c r="B11915" s="41" t="n"/>
      <c r="C11915" s="41" t="n"/>
      <c r="D11915" s="5" t="n"/>
      <c r="E11915" s="6" t="n"/>
      <c r="F11915" s="5" t="n"/>
      <c r="G11915" s="5" t="n"/>
      <c r="H11915" s="42" t="n"/>
      <c r="I11915" s="5" t="n"/>
      <c r="J11915" s="5" t="n"/>
      <c r="K11915" s="5" t="n"/>
      <c r="L11915" s="6" t="n"/>
      <c r="M11915" s="6" t="n"/>
      <c r="N11915" s="6" t="n"/>
      <c r="O11915" s="42" t="n"/>
    </row>
    <row r="11916">
      <c r="B11916" s="41" t="n"/>
      <c r="C11916" s="41" t="n"/>
      <c r="D11916" s="5" t="n"/>
      <c r="E11916" s="6" t="n"/>
      <c r="F11916" s="5" t="n"/>
      <c r="G11916" s="5" t="n"/>
      <c r="H11916" s="42" t="n"/>
      <c r="I11916" s="5" t="n"/>
      <c r="J11916" s="5" t="n"/>
      <c r="K11916" s="5" t="n"/>
      <c r="L11916" s="6" t="n"/>
      <c r="M11916" s="6" t="n"/>
      <c r="N11916" s="6" t="n"/>
      <c r="O11916" s="42" t="n"/>
    </row>
    <row r="11917">
      <c r="B11917" s="41" t="n"/>
      <c r="C11917" s="41" t="n"/>
      <c r="D11917" s="5" t="n"/>
      <c r="E11917" s="6" t="n"/>
      <c r="F11917" s="5" t="n"/>
      <c r="G11917" s="5" t="n"/>
      <c r="H11917" s="42" t="n"/>
      <c r="I11917" s="5" t="n"/>
      <c r="J11917" s="5" t="n"/>
      <c r="K11917" s="5" t="n"/>
      <c r="L11917" s="6" t="n"/>
      <c r="M11917" s="6" t="n"/>
      <c r="N11917" s="6" t="n"/>
      <c r="O11917" s="42" t="n"/>
    </row>
    <row r="11918">
      <c r="B11918" s="41" t="n"/>
      <c r="C11918" s="41" t="n"/>
      <c r="D11918" s="5" t="n"/>
      <c r="E11918" s="6" t="n"/>
      <c r="F11918" s="5" t="n"/>
      <c r="G11918" s="5" t="n"/>
      <c r="H11918" s="42" t="n"/>
      <c r="I11918" s="5" t="n"/>
      <c r="J11918" s="5" t="n"/>
      <c r="K11918" s="5" t="n"/>
      <c r="L11918" s="6" t="n"/>
      <c r="M11918" s="6" t="n"/>
      <c r="N11918" s="6" t="n"/>
      <c r="O11918" s="42" t="n"/>
    </row>
    <row r="11919">
      <c r="B11919" s="41" t="n"/>
      <c r="C11919" s="41" t="n"/>
      <c r="D11919" s="5" t="n"/>
      <c r="E11919" s="6" t="n"/>
      <c r="F11919" s="5" t="n"/>
      <c r="G11919" s="5" t="n"/>
      <c r="H11919" s="42" t="n"/>
      <c r="I11919" s="5" t="n"/>
      <c r="J11919" s="5" t="n"/>
      <c r="K11919" s="5" t="n"/>
      <c r="L11919" s="6" t="n"/>
      <c r="M11919" s="6" t="n"/>
      <c r="N11919" s="6" t="n"/>
      <c r="O11919" s="42" t="n"/>
    </row>
    <row r="11920">
      <c r="B11920" s="41" t="n"/>
      <c r="C11920" s="41" t="n"/>
      <c r="D11920" s="5" t="n"/>
      <c r="E11920" s="6" t="n"/>
      <c r="F11920" s="5" t="n"/>
      <c r="G11920" s="5" t="n"/>
      <c r="H11920" s="42" t="n"/>
      <c r="I11920" s="5" t="n"/>
      <c r="J11920" s="5" t="n"/>
      <c r="K11920" s="5" t="n"/>
      <c r="L11920" s="6" t="n"/>
      <c r="M11920" s="6" t="n"/>
      <c r="N11920" s="6" t="n"/>
      <c r="O11920" s="42" t="n"/>
    </row>
    <row r="11921">
      <c r="B11921" s="41" t="n"/>
      <c r="C11921" s="41" t="n"/>
      <c r="D11921" s="5" t="n"/>
      <c r="E11921" s="6" t="n"/>
      <c r="F11921" s="5" t="n"/>
      <c r="G11921" s="5" t="n"/>
      <c r="H11921" s="42" t="n"/>
      <c r="I11921" s="5" t="n"/>
      <c r="J11921" s="5" t="n"/>
      <c r="K11921" s="5" t="n"/>
      <c r="L11921" s="6" t="n"/>
      <c r="M11921" s="6" t="n"/>
      <c r="N11921" s="6" t="n"/>
      <c r="O11921" s="42" t="n"/>
    </row>
    <row r="11922">
      <c r="B11922" s="41" t="n"/>
      <c r="C11922" s="41" t="n"/>
      <c r="D11922" s="5" t="n"/>
      <c r="E11922" s="6" t="n"/>
      <c r="F11922" s="5" t="n"/>
      <c r="G11922" s="5" t="n"/>
      <c r="H11922" s="42" t="n"/>
      <c r="I11922" s="5" t="n"/>
      <c r="J11922" s="5" t="n"/>
      <c r="K11922" s="5" t="n"/>
      <c r="L11922" s="6" t="n"/>
      <c r="M11922" s="6" t="n"/>
      <c r="N11922" s="6" t="n"/>
      <c r="O11922" s="42" t="n"/>
    </row>
    <row r="11923">
      <c r="B11923" s="41" t="n"/>
      <c r="C11923" s="41" t="n"/>
      <c r="D11923" s="5" t="n"/>
      <c r="E11923" s="6" t="n"/>
      <c r="F11923" s="5" t="n"/>
      <c r="G11923" s="5" t="n"/>
      <c r="H11923" s="42" t="n"/>
      <c r="I11923" s="5" t="n"/>
      <c r="J11923" s="5" t="n"/>
      <c r="K11923" s="5" t="n"/>
      <c r="L11923" s="6" t="n"/>
      <c r="M11923" s="6" t="n"/>
      <c r="N11923" s="6" t="n"/>
      <c r="O11923" s="42" t="n"/>
    </row>
    <row r="11924">
      <c r="B11924" s="41" t="n"/>
      <c r="C11924" s="41" t="n"/>
      <c r="D11924" s="5" t="n"/>
      <c r="E11924" s="6" t="n"/>
      <c r="F11924" s="5" t="n"/>
      <c r="G11924" s="5" t="n"/>
      <c r="H11924" s="42" t="n"/>
      <c r="I11924" s="5" t="n"/>
      <c r="J11924" s="5" t="n"/>
      <c r="K11924" s="5" t="n"/>
      <c r="L11924" s="6" t="n"/>
      <c r="M11924" s="6" t="n"/>
      <c r="N11924" s="6" t="n"/>
      <c r="O11924" s="42" t="n"/>
    </row>
    <row r="11925">
      <c r="B11925" s="41" t="n"/>
      <c r="C11925" s="41" t="n"/>
      <c r="D11925" s="5" t="n"/>
      <c r="E11925" s="6" t="n"/>
      <c r="F11925" s="5" t="n"/>
      <c r="G11925" s="5" t="n"/>
      <c r="H11925" s="42" t="n"/>
      <c r="I11925" s="5" t="n"/>
      <c r="J11925" s="5" t="n"/>
      <c r="K11925" s="5" t="n"/>
      <c r="L11925" s="6" t="n"/>
      <c r="M11925" s="6" t="n"/>
      <c r="N11925" s="6" t="n"/>
      <c r="O11925" s="42" t="n"/>
    </row>
    <row r="11926">
      <c r="B11926" s="41" t="n"/>
      <c r="C11926" s="41" t="n"/>
      <c r="D11926" s="5" t="n"/>
      <c r="E11926" s="6" t="n"/>
      <c r="F11926" s="5" t="n"/>
      <c r="G11926" s="5" t="n"/>
      <c r="H11926" s="42" t="n"/>
      <c r="I11926" s="5" t="n"/>
      <c r="J11926" s="5" t="n"/>
      <c r="K11926" s="5" t="n"/>
      <c r="L11926" s="6" t="n"/>
      <c r="M11926" s="6" t="n"/>
      <c r="N11926" s="6" t="n"/>
      <c r="O11926" s="42" t="n"/>
    </row>
    <row r="11927">
      <c r="B11927" s="41" t="n"/>
      <c r="C11927" s="41" t="n"/>
      <c r="D11927" s="5" t="n"/>
      <c r="E11927" s="6" t="n"/>
      <c r="F11927" s="5" t="n"/>
      <c r="G11927" s="5" t="n"/>
      <c r="H11927" s="42" t="n"/>
      <c r="I11927" s="5" t="n"/>
      <c r="J11927" s="5" t="n"/>
      <c r="K11927" s="5" t="n"/>
      <c r="L11927" s="6" t="n"/>
      <c r="M11927" s="6" t="n"/>
      <c r="N11927" s="6" t="n"/>
      <c r="O11927" s="42" t="n"/>
    </row>
    <row r="11928">
      <c r="B11928" s="41" t="n"/>
      <c r="C11928" s="41" t="n"/>
      <c r="D11928" s="5" t="n"/>
      <c r="E11928" s="6" t="n"/>
      <c r="F11928" s="5" t="n"/>
      <c r="G11928" s="5" t="n"/>
      <c r="H11928" s="42" t="n"/>
      <c r="I11928" s="5" t="n"/>
      <c r="J11928" s="5" t="n"/>
      <c r="K11928" s="5" t="n"/>
      <c r="L11928" s="6" t="n"/>
      <c r="M11928" s="6" t="n"/>
      <c r="N11928" s="6" t="n"/>
      <c r="O11928" s="42" t="n"/>
    </row>
    <row r="11929">
      <c r="B11929" s="41" t="n"/>
      <c r="C11929" s="41" t="n"/>
      <c r="D11929" s="5" t="n"/>
      <c r="E11929" s="6" t="n"/>
      <c r="F11929" s="5" t="n"/>
      <c r="G11929" s="5" t="n"/>
      <c r="H11929" s="42" t="n"/>
      <c r="I11929" s="5" t="n"/>
      <c r="J11929" s="5" t="n"/>
      <c r="K11929" s="5" t="n"/>
      <c r="L11929" s="6" t="n"/>
      <c r="M11929" s="6" t="n"/>
      <c r="N11929" s="6" t="n"/>
      <c r="O11929" s="42" t="n"/>
    </row>
    <row r="11930">
      <c r="B11930" s="41" t="n"/>
      <c r="C11930" s="41" t="n"/>
      <c r="D11930" s="5" t="n"/>
      <c r="E11930" s="6" t="n"/>
      <c r="F11930" s="5" t="n"/>
      <c r="G11930" s="5" t="n"/>
      <c r="H11930" s="42" t="n"/>
      <c r="I11930" s="5" t="n"/>
      <c r="J11930" s="5" t="n"/>
      <c r="K11930" s="5" t="n"/>
      <c r="L11930" s="6" t="n"/>
      <c r="M11930" s="6" t="n"/>
      <c r="N11930" s="6" t="n"/>
      <c r="O11930" s="42" t="n"/>
    </row>
    <row r="11931">
      <c r="B11931" s="41" t="n"/>
      <c r="C11931" s="41" t="n"/>
      <c r="D11931" s="5" t="n"/>
      <c r="E11931" s="6" t="n"/>
      <c r="F11931" s="5" t="n"/>
      <c r="G11931" s="5" t="n"/>
      <c r="H11931" s="42" t="n"/>
      <c r="I11931" s="5" t="n"/>
      <c r="J11931" s="5" t="n"/>
      <c r="K11931" s="5" t="n"/>
      <c r="L11931" s="6" t="n"/>
      <c r="M11931" s="6" t="n"/>
      <c r="N11931" s="6" t="n"/>
      <c r="O11931" s="42" t="n"/>
    </row>
    <row r="11932">
      <c r="B11932" s="41" t="n"/>
      <c r="C11932" s="41" t="n"/>
      <c r="D11932" s="5" t="n"/>
      <c r="E11932" s="6" t="n"/>
      <c r="F11932" s="5" t="n"/>
      <c r="G11932" s="5" t="n"/>
      <c r="H11932" s="42" t="n"/>
      <c r="I11932" s="5" t="n"/>
      <c r="J11932" s="5" t="n"/>
      <c r="K11932" s="5" t="n"/>
      <c r="L11932" s="6" t="n"/>
      <c r="M11932" s="6" t="n"/>
      <c r="N11932" s="6" t="n"/>
      <c r="O11932" s="42" t="n"/>
    </row>
    <row r="11933">
      <c r="B11933" s="41" t="n"/>
      <c r="C11933" s="41" t="n"/>
      <c r="D11933" s="5" t="n"/>
      <c r="E11933" s="6" t="n"/>
      <c r="F11933" s="5" t="n"/>
      <c r="G11933" s="5" t="n"/>
      <c r="H11933" s="42" t="n"/>
      <c r="I11933" s="5" t="n"/>
      <c r="J11933" s="5" t="n"/>
      <c r="K11933" s="5" t="n"/>
      <c r="L11933" s="6" t="n"/>
      <c r="M11933" s="6" t="n"/>
      <c r="N11933" s="6" t="n"/>
      <c r="O11933" s="42" t="n"/>
    </row>
    <row r="11934">
      <c r="B11934" s="41" t="n"/>
      <c r="C11934" s="41" t="n"/>
      <c r="D11934" s="5" t="n"/>
      <c r="E11934" s="6" t="n"/>
      <c r="F11934" s="5" t="n"/>
      <c r="G11934" s="5" t="n"/>
      <c r="H11934" s="42" t="n"/>
      <c r="I11934" s="5" t="n"/>
      <c r="J11934" s="5" t="n"/>
      <c r="K11934" s="5" t="n"/>
      <c r="L11934" s="6" t="n"/>
      <c r="M11934" s="6" t="n"/>
      <c r="N11934" s="6" t="n"/>
      <c r="O11934" s="42" t="n"/>
    </row>
    <row r="11935">
      <c r="B11935" s="41" t="n"/>
      <c r="C11935" s="41" t="n"/>
      <c r="D11935" s="5" t="n"/>
      <c r="E11935" s="6" t="n"/>
      <c r="F11935" s="5" t="n"/>
      <c r="G11935" s="5" t="n"/>
      <c r="H11935" s="42" t="n"/>
      <c r="I11935" s="5" t="n"/>
      <c r="J11935" s="5" t="n"/>
      <c r="K11935" s="5" t="n"/>
      <c r="L11935" s="6" t="n"/>
      <c r="M11935" s="6" t="n"/>
      <c r="N11935" s="6" t="n"/>
      <c r="O11935" s="42" t="n"/>
    </row>
    <row r="11936">
      <c r="B11936" s="41" t="n"/>
      <c r="C11936" s="41" t="n"/>
      <c r="D11936" s="5" t="n"/>
      <c r="E11936" s="6" t="n"/>
      <c r="F11936" s="5" t="n"/>
      <c r="G11936" s="5" t="n"/>
      <c r="H11936" s="42" t="n"/>
      <c r="I11936" s="5" t="n"/>
      <c r="J11936" s="5" t="n"/>
      <c r="K11936" s="5" t="n"/>
      <c r="L11936" s="6" t="n"/>
      <c r="M11936" s="6" t="n"/>
      <c r="N11936" s="6" t="n"/>
      <c r="O11936" s="42" t="n"/>
    </row>
    <row r="11937">
      <c r="B11937" s="41" t="n"/>
      <c r="C11937" s="41" t="n"/>
      <c r="D11937" s="5" t="n"/>
      <c r="E11937" s="6" t="n"/>
      <c r="F11937" s="5" t="n"/>
      <c r="G11937" s="5" t="n"/>
      <c r="H11937" s="42" t="n"/>
      <c r="I11937" s="5" t="n"/>
      <c r="J11937" s="5" t="n"/>
      <c r="K11937" s="5" t="n"/>
      <c r="L11937" s="6" t="n"/>
      <c r="M11937" s="6" t="n"/>
      <c r="N11937" s="6" t="n"/>
      <c r="O11937" s="42" t="n"/>
    </row>
    <row r="11938">
      <c r="B11938" s="41" t="n"/>
      <c r="C11938" s="41" t="n"/>
      <c r="D11938" s="5" t="n"/>
      <c r="E11938" s="6" t="n"/>
      <c r="F11938" s="5" t="n"/>
      <c r="G11938" s="5" t="n"/>
      <c r="H11938" s="42" t="n"/>
      <c r="I11938" s="5" t="n"/>
      <c r="J11938" s="5" t="n"/>
      <c r="K11938" s="5" t="n"/>
      <c r="L11938" s="6" t="n"/>
      <c r="M11938" s="6" t="n"/>
      <c r="N11938" s="6" t="n"/>
      <c r="O11938" s="42" t="n"/>
    </row>
    <row r="11939">
      <c r="B11939" s="41" t="n"/>
      <c r="C11939" s="41" t="n"/>
      <c r="D11939" s="5" t="n"/>
      <c r="E11939" s="6" t="n"/>
      <c r="F11939" s="5" t="n"/>
      <c r="G11939" s="5" t="n"/>
      <c r="H11939" s="42" t="n"/>
      <c r="I11939" s="5" t="n"/>
      <c r="J11939" s="5" t="n"/>
      <c r="K11939" s="5" t="n"/>
      <c r="L11939" s="6" t="n"/>
      <c r="M11939" s="6" t="n"/>
      <c r="N11939" s="6" t="n"/>
      <c r="O11939" s="42" t="n"/>
    </row>
    <row r="11940">
      <c r="B11940" s="41" t="n"/>
      <c r="C11940" s="41" t="n"/>
      <c r="D11940" s="5" t="n"/>
      <c r="E11940" s="6" t="n"/>
      <c r="F11940" s="5" t="n"/>
      <c r="G11940" s="5" t="n"/>
      <c r="H11940" s="42" t="n"/>
      <c r="I11940" s="5" t="n"/>
      <c r="J11940" s="5" t="n"/>
      <c r="K11940" s="5" t="n"/>
      <c r="L11940" s="6" t="n"/>
      <c r="M11940" s="6" t="n"/>
      <c r="N11940" s="6" t="n"/>
      <c r="O11940" s="42" t="n"/>
    </row>
    <row r="11941">
      <c r="B11941" s="41" t="n"/>
      <c r="C11941" s="41" t="n"/>
      <c r="D11941" s="5" t="n"/>
      <c r="E11941" s="6" t="n"/>
      <c r="F11941" s="5" t="n"/>
      <c r="G11941" s="5" t="n"/>
      <c r="H11941" s="42" t="n"/>
      <c r="I11941" s="5" t="n"/>
      <c r="J11941" s="5" t="n"/>
      <c r="K11941" s="5" t="n"/>
      <c r="L11941" s="6" t="n"/>
      <c r="M11941" s="6" t="n"/>
      <c r="N11941" s="6" t="n"/>
      <c r="O11941" s="42" t="n"/>
    </row>
    <row r="11942">
      <c r="B11942" s="41" t="n"/>
      <c r="C11942" s="41" t="n"/>
      <c r="D11942" s="5" t="n"/>
      <c r="E11942" s="6" t="n"/>
      <c r="F11942" s="5" t="n"/>
      <c r="G11942" s="5" t="n"/>
      <c r="H11942" s="42" t="n"/>
      <c r="I11942" s="5" t="n"/>
      <c r="J11942" s="5" t="n"/>
      <c r="K11942" s="5" t="n"/>
      <c r="L11942" s="6" t="n"/>
      <c r="M11942" s="6" t="n"/>
      <c r="N11942" s="6" t="n"/>
      <c r="O11942" s="42" t="n"/>
    </row>
    <row r="11943">
      <c r="B11943" s="41" t="n"/>
      <c r="C11943" s="41" t="n"/>
      <c r="D11943" s="5" t="n"/>
      <c r="E11943" s="6" t="n"/>
      <c r="F11943" s="5" t="n"/>
      <c r="G11943" s="5" t="n"/>
      <c r="H11943" s="42" t="n"/>
      <c r="I11943" s="5" t="n"/>
      <c r="J11943" s="5" t="n"/>
      <c r="K11943" s="5" t="n"/>
      <c r="L11943" s="6" t="n"/>
      <c r="M11943" s="6" t="n"/>
      <c r="N11943" s="6" t="n"/>
      <c r="O11943" s="42" t="n"/>
    </row>
    <row r="11944">
      <c r="B11944" s="41" t="n"/>
      <c r="C11944" s="41" t="n"/>
      <c r="D11944" s="5" t="n"/>
      <c r="E11944" s="6" t="n"/>
      <c r="F11944" s="5" t="n"/>
      <c r="G11944" s="5" t="n"/>
      <c r="H11944" s="42" t="n"/>
      <c r="I11944" s="5" t="n"/>
      <c r="J11944" s="5" t="n"/>
      <c r="K11944" s="5" t="n"/>
      <c r="L11944" s="6" t="n"/>
      <c r="M11944" s="6" t="n"/>
      <c r="N11944" s="6" t="n"/>
      <c r="O11944" s="42" t="n"/>
    </row>
    <row r="11945">
      <c r="B11945" s="41" t="n"/>
      <c r="C11945" s="41" t="n"/>
      <c r="D11945" s="5" t="n"/>
      <c r="E11945" s="6" t="n"/>
      <c r="F11945" s="5" t="n"/>
      <c r="G11945" s="5" t="n"/>
      <c r="H11945" s="42" t="n"/>
      <c r="I11945" s="5" t="n"/>
      <c r="J11945" s="5" t="n"/>
      <c r="K11945" s="5" t="n"/>
      <c r="L11945" s="6" t="n"/>
      <c r="M11945" s="6" t="n"/>
      <c r="N11945" s="6" t="n"/>
      <c r="O11945" s="42" t="n"/>
    </row>
    <row r="11946">
      <c r="B11946" s="41" t="n"/>
      <c r="C11946" s="41" t="n"/>
      <c r="D11946" s="5" t="n"/>
      <c r="E11946" s="6" t="n"/>
      <c r="F11946" s="5" t="n"/>
      <c r="G11946" s="5" t="n"/>
      <c r="H11946" s="42" t="n"/>
      <c r="I11946" s="5" t="n"/>
      <c r="J11946" s="5" t="n"/>
      <c r="K11946" s="5" t="n"/>
      <c r="L11946" s="6" t="n"/>
      <c r="M11946" s="6" t="n"/>
      <c r="N11946" s="6" t="n"/>
      <c r="O11946" s="42" t="n"/>
    </row>
    <row r="11947">
      <c r="B11947" s="41" t="n"/>
      <c r="C11947" s="41" t="n"/>
      <c r="D11947" s="5" t="n"/>
      <c r="E11947" s="6" t="n"/>
      <c r="F11947" s="5" t="n"/>
      <c r="G11947" s="5" t="n"/>
      <c r="H11947" s="42" t="n"/>
      <c r="I11947" s="5" t="n"/>
      <c r="J11947" s="5" t="n"/>
      <c r="K11947" s="5" t="n"/>
      <c r="L11947" s="6" t="n"/>
      <c r="M11947" s="6" t="n"/>
      <c r="N11947" s="6" t="n"/>
      <c r="O11947" s="42" t="n"/>
    </row>
    <row r="11948">
      <c r="B11948" s="41" t="n"/>
      <c r="C11948" s="41" t="n"/>
      <c r="D11948" s="5" t="n"/>
      <c r="E11948" s="6" t="n"/>
      <c r="F11948" s="5" t="n"/>
      <c r="G11948" s="5" t="n"/>
      <c r="H11948" s="42" t="n"/>
      <c r="I11948" s="5" t="n"/>
      <c r="J11948" s="5" t="n"/>
      <c r="K11948" s="5" t="n"/>
      <c r="L11948" s="6" t="n"/>
      <c r="M11948" s="6" t="n"/>
      <c r="N11948" s="6" t="n"/>
      <c r="O11948" s="42" t="n"/>
    </row>
    <row r="11949">
      <c r="B11949" s="41" t="n"/>
      <c r="C11949" s="41" t="n"/>
      <c r="D11949" s="5" t="n"/>
      <c r="E11949" s="6" t="n"/>
      <c r="F11949" s="5" t="n"/>
      <c r="G11949" s="5" t="n"/>
      <c r="H11949" s="42" t="n"/>
      <c r="I11949" s="5" t="n"/>
      <c r="J11949" s="5" t="n"/>
      <c r="K11949" s="5" t="n"/>
      <c r="L11949" s="6" t="n"/>
      <c r="M11949" s="6" t="n"/>
      <c r="N11949" s="6" t="n"/>
      <c r="O11949" s="42" t="n"/>
    </row>
    <row r="11950">
      <c r="B11950" s="41" t="n"/>
      <c r="C11950" s="41" t="n"/>
      <c r="D11950" s="5" t="n"/>
      <c r="E11950" s="6" t="n"/>
      <c r="F11950" s="5" t="n"/>
      <c r="G11950" s="5" t="n"/>
      <c r="H11950" s="42" t="n"/>
      <c r="I11950" s="5" t="n"/>
      <c r="J11950" s="5" t="n"/>
      <c r="K11950" s="5" t="n"/>
      <c r="L11950" s="6" t="n"/>
      <c r="M11950" s="6" t="n"/>
      <c r="N11950" s="6" t="n"/>
      <c r="O11950" s="42" t="n"/>
    </row>
    <row r="11951">
      <c r="B11951" s="41" t="n"/>
      <c r="C11951" s="41" t="n"/>
      <c r="D11951" s="5" t="n"/>
      <c r="E11951" s="6" t="n"/>
      <c r="F11951" s="5" t="n"/>
      <c r="G11951" s="5" t="n"/>
      <c r="H11951" s="42" t="n"/>
      <c r="I11951" s="5" t="n"/>
      <c r="J11951" s="5" t="n"/>
      <c r="K11951" s="5" t="n"/>
      <c r="L11951" s="6" t="n"/>
      <c r="M11951" s="6" t="n"/>
      <c r="N11951" s="6" t="n"/>
      <c r="O11951" s="42" t="n"/>
    </row>
    <row r="11952">
      <c r="B11952" s="41" t="n"/>
      <c r="C11952" s="41" t="n"/>
      <c r="D11952" s="5" t="n"/>
      <c r="E11952" s="6" t="n"/>
      <c r="F11952" s="5" t="n"/>
      <c r="G11952" s="5" t="n"/>
      <c r="H11952" s="42" t="n"/>
      <c r="I11952" s="5" t="n"/>
      <c r="J11952" s="5" t="n"/>
      <c r="K11952" s="5" t="n"/>
      <c r="L11952" s="6" t="n"/>
      <c r="M11952" s="6" t="n"/>
      <c r="N11952" s="6" t="n"/>
      <c r="O11952" s="42" t="n"/>
    </row>
    <row r="11953">
      <c r="B11953" s="41" t="n"/>
      <c r="C11953" s="41" t="n"/>
      <c r="D11953" s="5" t="n"/>
      <c r="E11953" s="6" t="n"/>
      <c r="F11953" s="5" t="n"/>
      <c r="G11953" s="5" t="n"/>
      <c r="H11953" s="42" t="n"/>
      <c r="I11953" s="5" t="n"/>
      <c r="J11953" s="5" t="n"/>
      <c r="K11953" s="5" t="n"/>
      <c r="L11953" s="6" t="n"/>
      <c r="M11953" s="6" t="n"/>
      <c r="N11953" s="6" t="n"/>
      <c r="O11953" s="42" t="n"/>
    </row>
    <row r="11954">
      <c r="B11954" s="41" t="n"/>
      <c r="C11954" s="41" t="n"/>
      <c r="D11954" s="5" t="n"/>
      <c r="E11954" s="6" t="n"/>
      <c r="F11954" s="5" t="n"/>
      <c r="G11954" s="5" t="n"/>
      <c r="H11954" s="42" t="n"/>
      <c r="I11954" s="5" t="n"/>
      <c r="J11954" s="5" t="n"/>
      <c r="K11954" s="5" t="n"/>
      <c r="L11954" s="6" t="n"/>
      <c r="M11954" s="6" t="n"/>
      <c r="N11954" s="6" t="n"/>
      <c r="O11954" s="42" t="n"/>
    </row>
    <row r="11955">
      <c r="B11955" s="41" t="n"/>
      <c r="C11955" s="41" t="n"/>
      <c r="D11955" s="5" t="n"/>
      <c r="E11955" s="6" t="n"/>
      <c r="F11955" s="5" t="n"/>
      <c r="G11955" s="5" t="n"/>
      <c r="H11955" s="42" t="n"/>
      <c r="I11955" s="5" t="n"/>
      <c r="J11955" s="5" t="n"/>
      <c r="K11955" s="5" t="n"/>
      <c r="L11955" s="6" t="n"/>
      <c r="M11955" s="6" t="n"/>
      <c r="N11955" s="6" t="n"/>
      <c r="O11955" s="42" t="n"/>
    </row>
    <row r="11956">
      <c r="B11956" s="41" t="n"/>
      <c r="C11956" s="41" t="n"/>
      <c r="D11956" s="5" t="n"/>
      <c r="E11956" s="6" t="n"/>
      <c r="F11956" s="5" t="n"/>
      <c r="G11956" s="5" t="n"/>
      <c r="H11956" s="42" t="n"/>
      <c r="I11956" s="5" t="n"/>
      <c r="J11956" s="5" t="n"/>
      <c r="K11956" s="5" t="n"/>
      <c r="L11956" s="6" t="n"/>
      <c r="M11956" s="6" t="n"/>
      <c r="N11956" s="6" t="n"/>
      <c r="O11956" s="42" t="n"/>
    </row>
    <row r="11957">
      <c r="B11957" s="41" t="n"/>
      <c r="C11957" s="41" t="n"/>
      <c r="D11957" s="5" t="n"/>
      <c r="E11957" s="6" t="n"/>
      <c r="F11957" s="5" t="n"/>
      <c r="G11957" s="5" t="n"/>
      <c r="H11957" s="42" t="n"/>
      <c r="I11957" s="5" t="n"/>
      <c r="J11957" s="5" t="n"/>
      <c r="K11957" s="5" t="n"/>
      <c r="L11957" s="6" t="n"/>
      <c r="M11957" s="6" t="n"/>
      <c r="N11957" s="6" t="n"/>
      <c r="O11957" s="42" t="n"/>
    </row>
    <row r="11958">
      <c r="B11958" s="41" t="n"/>
      <c r="C11958" s="41" t="n"/>
      <c r="D11958" s="5" t="n"/>
      <c r="E11958" s="6" t="n"/>
      <c r="F11958" s="5" t="n"/>
      <c r="G11958" s="5" t="n"/>
      <c r="H11958" s="42" t="n"/>
      <c r="I11958" s="5" t="n"/>
      <c r="J11958" s="5" t="n"/>
      <c r="K11958" s="5" t="n"/>
      <c r="L11958" s="6" t="n"/>
      <c r="M11958" s="6" t="n"/>
      <c r="N11958" s="6" t="n"/>
      <c r="O11958" s="42" t="n"/>
    </row>
    <row r="11959">
      <c r="B11959" s="41" t="n"/>
      <c r="C11959" s="41" t="n"/>
      <c r="D11959" s="5" t="n"/>
      <c r="E11959" s="6" t="n"/>
      <c r="F11959" s="5" t="n"/>
      <c r="G11959" s="5" t="n"/>
      <c r="H11959" s="42" t="n"/>
      <c r="I11959" s="5" t="n"/>
      <c r="J11959" s="5" t="n"/>
      <c r="K11959" s="5" t="n"/>
      <c r="L11959" s="6" t="n"/>
      <c r="M11959" s="6" t="n"/>
      <c r="N11959" s="6" t="n"/>
      <c r="O11959" s="42" t="n"/>
    </row>
    <row r="11960">
      <c r="B11960" s="41" t="n"/>
      <c r="C11960" s="41" t="n"/>
      <c r="D11960" s="5" t="n"/>
      <c r="E11960" s="6" t="n"/>
      <c r="F11960" s="5" t="n"/>
      <c r="G11960" s="5" t="n"/>
      <c r="H11960" s="42" t="n"/>
      <c r="I11960" s="5" t="n"/>
      <c r="J11960" s="5" t="n"/>
      <c r="K11960" s="5" t="n"/>
      <c r="L11960" s="6" t="n"/>
      <c r="M11960" s="6" t="n"/>
      <c r="N11960" s="6" t="n"/>
      <c r="O11960" s="42" t="n"/>
    </row>
    <row r="11961">
      <c r="B11961" s="41" t="n"/>
      <c r="C11961" s="41" t="n"/>
      <c r="D11961" s="5" t="n"/>
      <c r="E11961" s="6" t="n"/>
      <c r="F11961" s="5" t="n"/>
      <c r="G11961" s="5" t="n"/>
      <c r="H11961" s="42" t="n"/>
      <c r="I11961" s="5" t="n"/>
      <c r="J11961" s="5" t="n"/>
      <c r="K11961" s="5" t="n"/>
      <c r="L11961" s="6" t="n"/>
      <c r="M11961" s="6" t="n"/>
      <c r="N11961" s="6" t="n"/>
      <c r="O11961" s="42" t="n"/>
    </row>
    <row r="11962">
      <c r="B11962" s="41" t="n"/>
      <c r="C11962" s="41" t="n"/>
      <c r="D11962" s="5" t="n"/>
      <c r="E11962" s="6" t="n"/>
      <c r="F11962" s="5" t="n"/>
      <c r="G11962" s="5" t="n"/>
      <c r="H11962" s="42" t="n"/>
      <c r="I11962" s="5" t="n"/>
      <c r="J11962" s="5" t="n"/>
      <c r="K11962" s="5" t="n"/>
      <c r="L11962" s="6" t="n"/>
      <c r="M11962" s="6" t="n"/>
      <c r="N11962" s="6" t="n"/>
      <c r="O11962" s="42" t="n"/>
    </row>
    <row r="11963">
      <c r="B11963" s="41" t="n"/>
      <c r="C11963" s="41" t="n"/>
      <c r="D11963" s="5" t="n"/>
      <c r="E11963" s="6" t="n"/>
      <c r="F11963" s="5" t="n"/>
      <c r="G11963" s="5" t="n"/>
      <c r="H11963" s="42" t="n"/>
      <c r="I11963" s="5" t="n"/>
      <c r="J11963" s="5" t="n"/>
      <c r="K11963" s="5" t="n"/>
      <c r="L11963" s="6" t="n"/>
      <c r="M11963" s="6" t="n"/>
      <c r="N11963" s="6" t="n"/>
      <c r="O11963" s="42" t="n"/>
    </row>
    <row r="11964">
      <c r="B11964" s="41" t="n"/>
      <c r="C11964" s="41" t="n"/>
      <c r="D11964" s="5" t="n"/>
      <c r="E11964" s="6" t="n"/>
      <c r="F11964" s="5" t="n"/>
      <c r="G11964" s="5" t="n"/>
      <c r="H11964" s="42" t="n"/>
      <c r="I11964" s="5" t="n"/>
      <c r="J11964" s="5" t="n"/>
      <c r="K11964" s="5" t="n"/>
      <c r="L11964" s="6" t="n"/>
      <c r="M11964" s="6" t="n"/>
      <c r="N11964" s="6" t="n"/>
      <c r="O11964" s="42" t="n"/>
    </row>
    <row r="11965">
      <c r="B11965" s="41" t="n"/>
      <c r="C11965" s="41" t="n"/>
      <c r="D11965" s="5" t="n"/>
      <c r="E11965" s="6" t="n"/>
      <c r="F11965" s="5" t="n"/>
      <c r="G11965" s="5" t="n"/>
      <c r="H11965" s="42" t="n"/>
      <c r="I11965" s="5" t="n"/>
      <c r="J11965" s="5" t="n"/>
      <c r="K11965" s="5" t="n"/>
      <c r="L11965" s="6" t="n"/>
      <c r="M11965" s="6" t="n"/>
      <c r="N11965" s="6" t="n"/>
      <c r="O11965" s="42" t="n"/>
    </row>
    <row r="11966">
      <c r="B11966" s="41" t="n"/>
      <c r="C11966" s="41" t="n"/>
      <c r="D11966" s="5" t="n"/>
      <c r="E11966" s="6" t="n"/>
      <c r="F11966" s="5" t="n"/>
      <c r="G11966" s="5" t="n"/>
      <c r="H11966" s="42" t="n"/>
      <c r="I11966" s="5" t="n"/>
      <c r="J11966" s="5" t="n"/>
      <c r="K11966" s="5" t="n"/>
      <c r="L11966" s="6" t="n"/>
      <c r="M11966" s="6" t="n"/>
      <c r="N11966" s="6" t="n"/>
      <c r="O11966" s="42" t="n"/>
    </row>
    <row r="11967">
      <c r="B11967" s="41" t="n"/>
      <c r="C11967" s="41" t="n"/>
      <c r="D11967" s="5" t="n"/>
      <c r="E11967" s="6" t="n"/>
      <c r="F11967" s="5" t="n"/>
      <c r="G11967" s="5" t="n"/>
      <c r="H11967" s="42" t="n"/>
      <c r="I11967" s="5" t="n"/>
      <c r="J11967" s="5" t="n"/>
      <c r="K11967" s="5" t="n"/>
      <c r="L11967" s="6" t="n"/>
      <c r="M11967" s="6" t="n"/>
      <c r="N11967" s="6" t="n"/>
      <c r="O11967" s="42" t="n"/>
    </row>
    <row r="11968">
      <c r="B11968" s="41" t="n"/>
      <c r="C11968" s="41" t="n"/>
      <c r="D11968" s="5" t="n"/>
      <c r="E11968" s="6" t="n"/>
      <c r="F11968" s="5" t="n"/>
      <c r="G11968" s="5" t="n"/>
      <c r="H11968" s="42" t="n"/>
      <c r="I11968" s="5" t="n"/>
      <c r="J11968" s="5" t="n"/>
      <c r="K11968" s="5" t="n"/>
      <c r="L11968" s="6" t="n"/>
      <c r="M11968" s="6" t="n"/>
      <c r="N11968" s="6" t="n"/>
      <c r="O11968" s="42" t="n"/>
    </row>
    <row r="11969">
      <c r="B11969" s="41" t="n"/>
      <c r="C11969" s="41" t="n"/>
      <c r="D11969" s="5" t="n"/>
      <c r="E11969" s="6" t="n"/>
      <c r="F11969" s="5" t="n"/>
      <c r="G11969" s="5" t="n"/>
      <c r="H11969" s="42" t="n"/>
      <c r="I11969" s="5" t="n"/>
      <c r="J11969" s="5" t="n"/>
      <c r="K11969" s="5" t="n"/>
      <c r="L11969" s="6" t="n"/>
      <c r="M11969" s="6" t="n"/>
      <c r="N11969" s="6" t="n"/>
      <c r="O11969" s="42" t="n"/>
    </row>
    <row r="11970">
      <c r="B11970" s="41" t="n"/>
      <c r="C11970" s="41" t="n"/>
      <c r="D11970" s="5" t="n"/>
      <c r="E11970" s="6" t="n"/>
      <c r="F11970" s="5" t="n"/>
      <c r="G11970" s="5" t="n"/>
      <c r="H11970" s="42" t="n"/>
      <c r="I11970" s="5" t="n"/>
      <c r="J11970" s="5" t="n"/>
      <c r="K11970" s="5" t="n"/>
      <c r="L11970" s="6" t="n"/>
      <c r="M11970" s="6" t="n"/>
      <c r="N11970" s="6" t="n"/>
      <c r="O11970" s="42" t="n"/>
    </row>
    <row r="11971">
      <c r="B11971" s="41" t="n"/>
      <c r="C11971" s="41" t="n"/>
      <c r="D11971" s="5" t="n"/>
      <c r="E11971" s="6" t="n"/>
      <c r="F11971" s="5" t="n"/>
      <c r="G11971" s="5" t="n"/>
      <c r="H11971" s="42" t="n"/>
      <c r="I11971" s="5" t="n"/>
      <c r="J11971" s="5" t="n"/>
      <c r="K11971" s="5" t="n"/>
      <c r="L11971" s="6" t="n"/>
      <c r="M11971" s="6" t="n"/>
      <c r="N11971" s="6" t="n"/>
      <c r="O11971" s="42" t="n"/>
    </row>
    <row r="11972">
      <c r="B11972" s="41" t="n"/>
      <c r="C11972" s="41" t="n"/>
      <c r="D11972" s="5" t="n"/>
      <c r="E11972" s="6" t="n"/>
      <c r="F11972" s="5" t="n"/>
      <c r="G11972" s="5" t="n"/>
      <c r="H11972" s="42" t="n"/>
      <c r="I11972" s="5" t="n"/>
      <c r="J11972" s="5" t="n"/>
      <c r="K11972" s="5" t="n"/>
      <c r="L11972" s="6" t="n"/>
      <c r="M11972" s="6" t="n"/>
      <c r="N11972" s="6" t="n"/>
      <c r="O11972" s="42" t="n"/>
    </row>
    <row r="11973">
      <c r="B11973" s="41" t="n"/>
      <c r="C11973" s="41" t="n"/>
      <c r="D11973" s="5" t="n"/>
      <c r="E11973" s="6" t="n"/>
      <c r="F11973" s="5" t="n"/>
      <c r="G11973" s="5" t="n"/>
      <c r="H11973" s="42" t="n"/>
      <c r="I11973" s="5" t="n"/>
      <c r="J11973" s="5" t="n"/>
      <c r="K11973" s="5" t="n"/>
      <c r="L11973" s="6" t="n"/>
      <c r="M11973" s="6" t="n"/>
      <c r="N11973" s="6" t="n"/>
      <c r="O11973" s="42" t="n"/>
    </row>
    <row r="11974">
      <c r="B11974" s="41" t="n"/>
      <c r="C11974" s="41" t="n"/>
      <c r="D11974" s="5" t="n"/>
      <c r="E11974" s="6" t="n"/>
      <c r="F11974" s="5" t="n"/>
      <c r="G11974" s="5" t="n"/>
      <c r="H11974" s="42" t="n"/>
      <c r="I11974" s="5" t="n"/>
      <c r="J11974" s="5" t="n"/>
      <c r="K11974" s="5" t="n"/>
      <c r="L11974" s="6" t="n"/>
      <c r="M11974" s="6" t="n"/>
      <c r="N11974" s="6" t="n"/>
      <c r="O11974" s="42" t="n"/>
    </row>
    <row r="11975">
      <c r="B11975" s="41" t="n"/>
      <c r="C11975" s="41" t="n"/>
      <c r="D11975" s="5" t="n"/>
      <c r="E11975" s="6" t="n"/>
      <c r="F11975" s="5" t="n"/>
      <c r="G11975" s="5" t="n"/>
      <c r="H11975" s="42" t="n"/>
      <c r="I11975" s="5" t="n"/>
      <c r="J11975" s="5" t="n"/>
      <c r="K11975" s="5" t="n"/>
      <c r="L11975" s="6" t="n"/>
      <c r="M11975" s="6" t="n"/>
      <c r="N11975" s="6" t="n"/>
      <c r="O11975" s="42" t="n"/>
    </row>
    <row r="11976">
      <c r="B11976" s="41" t="n"/>
      <c r="C11976" s="41" t="n"/>
      <c r="D11976" s="5" t="n"/>
      <c r="E11976" s="6" t="n"/>
      <c r="F11976" s="5" t="n"/>
      <c r="G11976" s="5" t="n"/>
      <c r="H11976" s="42" t="n"/>
      <c r="I11976" s="5" t="n"/>
      <c r="J11976" s="5" t="n"/>
      <c r="K11976" s="5" t="n"/>
      <c r="L11976" s="6" t="n"/>
      <c r="M11976" s="6" t="n"/>
      <c r="N11976" s="6" t="n"/>
      <c r="O11976" s="42" t="n"/>
    </row>
    <row r="11977">
      <c r="B11977" s="41" t="n"/>
      <c r="C11977" s="41" t="n"/>
      <c r="D11977" s="5" t="n"/>
      <c r="E11977" s="6" t="n"/>
      <c r="F11977" s="5" t="n"/>
      <c r="G11977" s="5" t="n"/>
      <c r="H11977" s="42" t="n"/>
      <c r="I11977" s="5" t="n"/>
      <c r="J11977" s="5" t="n"/>
      <c r="K11977" s="5" t="n"/>
      <c r="L11977" s="6" t="n"/>
      <c r="M11977" s="6" t="n"/>
      <c r="N11977" s="6" t="n"/>
      <c r="O11977" s="42" t="n"/>
    </row>
    <row r="11978">
      <c r="B11978" s="41" t="n"/>
      <c r="C11978" s="41" t="n"/>
      <c r="D11978" s="5" t="n"/>
      <c r="E11978" s="6" t="n"/>
      <c r="F11978" s="5" t="n"/>
      <c r="G11978" s="5" t="n"/>
      <c r="H11978" s="42" t="n"/>
      <c r="I11978" s="5" t="n"/>
      <c r="J11978" s="5" t="n"/>
      <c r="K11978" s="5" t="n"/>
      <c r="L11978" s="6" t="n"/>
      <c r="M11978" s="6" t="n"/>
      <c r="N11978" s="6" t="n"/>
      <c r="O11978" s="42" t="n"/>
    </row>
    <row r="11979">
      <c r="B11979" s="41" t="n"/>
      <c r="C11979" s="41" t="n"/>
      <c r="D11979" s="5" t="n"/>
      <c r="E11979" s="6" t="n"/>
      <c r="F11979" s="5" t="n"/>
      <c r="G11979" s="5" t="n"/>
      <c r="H11979" s="42" t="n"/>
      <c r="I11979" s="5" t="n"/>
      <c r="J11979" s="5" t="n"/>
      <c r="K11979" s="5" t="n"/>
      <c r="L11979" s="6" t="n"/>
      <c r="M11979" s="6" t="n"/>
      <c r="N11979" s="6" t="n"/>
      <c r="O11979" s="42" t="n"/>
    </row>
    <row r="11980">
      <c r="B11980" s="41" t="n"/>
      <c r="C11980" s="41" t="n"/>
      <c r="D11980" s="5" t="n"/>
      <c r="E11980" s="6" t="n"/>
      <c r="F11980" s="5" t="n"/>
      <c r="G11980" s="5" t="n"/>
      <c r="H11980" s="42" t="n"/>
      <c r="I11980" s="5" t="n"/>
      <c r="J11980" s="5" t="n"/>
      <c r="K11980" s="5" t="n"/>
      <c r="L11980" s="6" t="n"/>
      <c r="M11980" s="6" t="n"/>
      <c r="N11980" s="6" t="n"/>
      <c r="O11980" s="42" t="n"/>
    </row>
    <row r="11981">
      <c r="B11981" s="41" t="n"/>
      <c r="C11981" s="41" t="n"/>
      <c r="D11981" s="5" t="n"/>
      <c r="E11981" s="6" t="n"/>
      <c r="F11981" s="5" t="n"/>
      <c r="G11981" s="5" t="n"/>
      <c r="H11981" s="42" t="n"/>
      <c r="I11981" s="5" t="n"/>
      <c r="J11981" s="5" t="n"/>
      <c r="K11981" s="5" t="n"/>
      <c r="L11981" s="6" t="n"/>
      <c r="M11981" s="6" t="n"/>
      <c r="N11981" s="6" t="n"/>
      <c r="O11981" s="42" t="n"/>
    </row>
    <row r="11982">
      <c r="B11982" s="41" t="n"/>
      <c r="C11982" s="41" t="n"/>
      <c r="D11982" s="5" t="n"/>
      <c r="E11982" s="6" t="n"/>
      <c r="F11982" s="5" t="n"/>
      <c r="G11982" s="5" t="n"/>
      <c r="H11982" s="42" t="n"/>
      <c r="I11982" s="5" t="n"/>
      <c r="J11982" s="5" t="n"/>
      <c r="K11982" s="5" t="n"/>
      <c r="L11982" s="6" t="n"/>
      <c r="M11982" s="6" t="n"/>
      <c r="N11982" s="6" t="n"/>
      <c r="O11982" s="42" t="n"/>
    </row>
    <row r="11983">
      <c r="B11983" s="41" t="n"/>
      <c r="C11983" s="41" t="n"/>
      <c r="D11983" s="5" t="n"/>
      <c r="E11983" s="6" t="n"/>
      <c r="F11983" s="5" t="n"/>
      <c r="G11983" s="5" t="n"/>
      <c r="H11983" s="42" t="n"/>
      <c r="I11983" s="5" t="n"/>
      <c r="J11983" s="5" t="n"/>
      <c r="K11983" s="5" t="n"/>
      <c r="L11983" s="6" t="n"/>
      <c r="M11983" s="6" t="n"/>
      <c r="N11983" s="6" t="n"/>
      <c r="O11983" s="42" t="n"/>
    </row>
    <row r="11984">
      <c r="B11984" s="41" t="n"/>
      <c r="C11984" s="41" t="n"/>
      <c r="D11984" s="5" t="n"/>
      <c r="E11984" s="6" t="n"/>
      <c r="F11984" s="5" t="n"/>
      <c r="G11984" s="5" t="n"/>
      <c r="H11984" s="42" t="n"/>
      <c r="I11984" s="5" t="n"/>
      <c r="J11984" s="5" t="n"/>
      <c r="K11984" s="5" t="n"/>
      <c r="L11984" s="6" t="n"/>
      <c r="M11984" s="6" t="n"/>
      <c r="N11984" s="6" t="n"/>
      <c r="O11984" s="42" t="n"/>
    </row>
    <row r="11985">
      <c r="B11985" s="41" t="n"/>
      <c r="C11985" s="41" t="n"/>
      <c r="D11985" s="5" t="n"/>
      <c r="E11985" s="6" t="n"/>
      <c r="F11985" s="5" t="n"/>
      <c r="G11985" s="5" t="n"/>
      <c r="H11985" s="42" t="n"/>
      <c r="I11985" s="5" t="n"/>
      <c r="J11985" s="5" t="n"/>
      <c r="K11985" s="5" t="n"/>
      <c r="L11985" s="6" t="n"/>
      <c r="M11985" s="6" t="n"/>
      <c r="N11985" s="6" t="n"/>
      <c r="O11985" s="42" t="n"/>
    </row>
    <row r="11986">
      <c r="B11986" s="41" t="n"/>
      <c r="C11986" s="41" t="n"/>
      <c r="D11986" s="5" t="n"/>
      <c r="E11986" s="6" t="n"/>
      <c r="F11986" s="5" t="n"/>
      <c r="G11986" s="5" t="n"/>
      <c r="H11986" s="42" t="n"/>
      <c r="I11986" s="5" t="n"/>
      <c r="J11986" s="5" t="n"/>
      <c r="K11986" s="5" t="n"/>
      <c r="L11986" s="6" t="n"/>
      <c r="M11986" s="6" t="n"/>
      <c r="N11986" s="6" t="n"/>
      <c r="O11986" s="42" t="n"/>
    </row>
    <row r="11987">
      <c r="B11987" s="41" t="n"/>
      <c r="C11987" s="41" t="n"/>
      <c r="D11987" s="5" t="n"/>
      <c r="E11987" s="6" t="n"/>
      <c r="F11987" s="5" t="n"/>
      <c r="G11987" s="5" t="n"/>
      <c r="H11987" s="42" t="n"/>
      <c r="I11987" s="5" t="n"/>
      <c r="J11987" s="5" t="n"/>
      <c r="K11987" s="5" t="n"/>
      <c r="L11987" s="6" t="n"/>
      <c r="M11987" s="6" t="n"/>
      <c r="N11987" s="6" t="n"/>
      <c r="O11987" s="42" t="n"/>
    </row>
    <row r="11988">
      <c r="B11988" s="41" t="n"/>
      <c r="C11988" s="41" t="n"/>
      <c r="D11988" s="5" t="n"/>
      <c r="E11988" s="6" t="n"/>
      <c r="F11988" s="5" t="n"/>
      <c r="G11988" s="5" t="n"/>
      <c r="H11988" s="42" t="n"/>
      <c r="I11988" s="5" t="n"/>
      <c r="J11988" s="5" t="n"/>
      <c r="K11988" s="5" t="n"/>
      <c r="L11988" s="6" t="n"/>
      <c r="M11988" s="6" t="n"/>
      <c r="N11988" s="6" t="n"/>
      <c r="O11988" s="42" t="n"/>
    </row>
    <row r="11989">
      <c r="B11989" s="41" t="n"/>
      <c r="C11989" s="41" t="n"/>
      <c r="D11989" s="5" t="n"/>
      <c r="E11989" s="6" t="n"/>
      <c r="F11989" s="5" t="n"/>
      <c r="G11989" s="5" t="n"/>
      <c r="H11989" s="42" t="n"/>
      <c r="I11989" s="5" t="n"/>
      <c r="J11989" s="5" t="n"/>
      <c r="K11989" s="5" t="n"/>
      <c r="L11989" s="6" t="n"/>
      <c r="M11989" s="6" t="n"/>
      <c r="N11989" s="6" t="n"/>
      <c r="O11989" s="42" t="n"/>
    </row>
    <row r="11990">
      <c r="B11990" s="41" t="n"/>
      <c r="C11990" s="41" t="n"/>
      <c r="D11990" s="5" t="n"/>
      <c r="E11990" s="6" t="n"/>
      <c r="F11990" s="5" t="n"/>
      <c r="G11990" s="5" t="n"/>
      <c r="H11990" s="42" t="n"/>
      <c r="I11990" s="5" t="n"/>
      <c r="J11990" s="5" t="n"/>
      <c r="K11990" s="5" t="n"/>
      <c r="L11990" s="6" t="n"/>
      <c r="M11990" s="6" t="n"/>
      <c r="N11990" s="6" t="n"/>
      <c r="O11990" s="42" t="n"/>
    </row>
    <row r="11991">
      <c r="B11991" s="41" t="n"/>
      <c r="C11991" s="41" t="n"/>
      <c r="D11991" s="5" t="n"/>
      <c r="E11991" s="6" t="n"/>
      <c r="F11991" s="5" t="n"/>
      <c r="G11991" s="5" t="n"/>
      <c r="H11991" s="42" t="n"/>
      <c r="I11991" s="5" t="n"/>
      <c r="J11991" s="5" t="n"/>
      <c r="K11991" s="5" t="n"/>
      <c r="L11991" s="6" t="n"/>
      <c r="M11991" s="6" t="n"/>
      <c r="N11991" s="6" t="n"/>
      <c r="O11991" s="42" t="n"/>
    </row>
    <row r="11992">
      <c r="B11992" s="41" t="n"/>
      <c r="C11992" s="41" t="n"/>
      <c r="D11992" s="5" t="n"/>
      <c r="E11992" s="6" t="n"/>
      <c r="F11992" s="5" t="n"/>
      <c r="G11992" s="5" t="n"/>
      <c r="H11992" s="42" t="n"/>
      <c r="I11992" s="5" t="n"/>
      <c r="J11992" s="5" t="n"/>
      <c r="K11992" s="5" t="n"/>
      <c r="L11992" s="6" t="n"/>
      <c r="M11992" s="6" t="n"/>
      <c r="N11992" s="6" t="n"/>
      <c r="O11992" s="42" t="n"/>
    </row>
    <row r="11993">
      <c r="B11993" s="41" t="n"/>
      <c r="C11993" s="41" t="n"/>
      <c r="D11993" s="5" t="n"/>
      <c r="E11993" s="6" t="n"/>
      <c r="F11993" s="5" t="n"/>
      <c r="G11993" s="5" t="n"/>
      <c r="H11993" s="42" t="n"/>
      <c r="I11993" s="5" t="n"/>
      <c r="J11993" s="5" t="n"/>
      <c r="K11993" s="5" t="n"/>
      <c r="L11993" s="6" t="n"/>
      <c r="M11993" s="6" t="n"/>
      <c r="N11993" s="6" t="n"/>
      <c r="O11993" s="42" t="n"/>
    </row>
    <row r="11994">
      <c r="B11994" s="41" t="n"/>
      <c r="C11994" s="41" t="n"/>
      <c r="D11994" s="5" t="n"/>
      <c r="E11994" s="6" t="n"/>
      <c r="F11994" s="5" t="n"/>
      <c r="G11994" s="5" t="n"/>
      <c r="H11994" s="42" t="n"/>
      <c r="I11994" s="5" t="n"/>
      <c r="J11994" s="5" t="n"/>
      <c r="K11994" s="5" t="n"/>
      <c r="L11994" s="6" t="n"/>
      <c r="M11994" s="6" t="n"/>
      <c r="N11994" s="6" t="n"/>
      <c r="O11994" s="42" t="n"/>
    </row>
    <row r="11995">
      <c r="B11995" s="41" t="n"/>
      <c r="C11995" s="41" t="n"/>
      <c r="D11995" s="5" t="n"/>
      <c r="E11995" s="6" t="n"/>
      <c r="F11995" s="5" t="n"/>
      <c r="G11995" s="5" t="n"/>
      <c r="H11995" s="42" t="n"/>
      <c r="I11995" s="5" t="n"/>
      <c r="J11995" s="5" t="n"/>
      <c r="K11995" s="5" t="n"/>
      <c r="L11995" s="6" t="n"/>
      <c r="M11995" s="6" t="n"/>
      <c r="N11995" s="6" t="n"/>
      <c r="O11995" s="42" t="n"/>
    </row>
    <row r="11996">
      <c r="B11996" s="41" t="n"/>
      <c r="C11996" s="41" t="n"/>
      <c r="D11996" s="5" t="n"/>
      <c r="E11996" s="6" t="n"/>
      <c r="F11996" s="5" t="n"/>
      <c r="G11996" s="5" t="n"/>
      <c r="H11996" s="42" t="n"/>
      <c r="I11996" s="5" t="n"/>
      <c r="J11996" s="5" t="n"/>
      <c r="K11996" s="5" t="n"/>
      <c r="L11996" s="6" t="n"/>
      <c r="M11996" s="6" t="n"/>
      <c r="N11996" s="6" t="n"/>
      <c r="O11996" s="42" t="n"/>
    </row>
    <row r="11997">
      <c r="B11997" s="41" t="n"/>
      <c r="C11997" s="41" t="n"/>
      <c r="D11997" s="5" t="n"/>
      <c r="E11997" s="6" t="n"/>
      <c r="F11997" s="5" t="n"/>
      <c r="G11997" s="5" t="n"/>
      <c r="H11997" s="42" t="n"/>
      <c r="I11997" s="5" t="n"/>
      <c r="J11997" s="5" t="n"/>
      <c r="K11997" s="5" t="n"/>
      <c r="L11997" s="6" t="n"/>
      <c r="M11997" s="6" t="n"/>
      <c r="N11997" s="6" t="n"/>
      <c r="O11997" s="42" t="n"/>
    </row>
    <row r="11998">
      <c r="B11998" s="41" t="n"/>
      <c r="C11998" s="41" t="n"/>
      <c r="D11998" s="5" t="n"/>
      <c r="E11998" s="6" t="n"/>
      <c r="F11998" s="5" t="n"/>
      <c r="G11998" s="5" t="n"/>
      <c r="H11998" s="42" t="n"/>
      <c r="I11998" s="5" t="n"/>
      <c r="J11998" s="5" t="n"/>
      <c r="K11998" s="5" t="n"/>
      <c r="L11998" s="6" t="n"/>
      <c r="M11998" s="6" t="n"/>
      <c r="N11998" s="6" t="n"/>
      <c r="O11998" s="42" t="n"/>
    </row>
    <row r="11999">
      <c r="B11999" s="41" t="n"/>
      <c r="C11999" s="41" t="n"/>
      <c r="D11999" s="5" t="n"/>
      <c r="E11999" s="6" t="n"/>
      <c r="F11999" s="5" t="n"/>
      <c r="G11999" s="5" t="n"/>
      <c r="H11999" s="42" t="n"/>
      <c r="I11999" s="5" t="n"/>
      <c r="J11999" s="5" t="n"/>
      <c r="K11999" s="5" t="n"/>
      <c r="L11999" s="6" t="n"/>
      <c r="M11999" s="6" t="n"/>
      <c r="N11999" s="6" t="n"/>
      <c r="O11999" s="42" t="n"/>
    </row>
    <row r="12000">
      <c r="B12000" s="41" t="n"/>
      <c r="C12000" s="41" t="n"/>
      <c r="D12000" s="5" t="n"/>
      <c r="E12000" s="6" t="n"/>
      <c r="F12000" s="5" t="n"/>
      <c r="G12000" s="5" t="n"/>
      <c r="H12000" s="42" t="n"/>
      <c r="I12000" s="5" t="n"/>
      <c r="J12000" s="5" t="n"/>
      <c r="K12000" s="5" t="n"/>
      <c r="L12000" s="6" t="n"/>
      <c r="M12000" s="6" t="n"/>
      <c r="N12000" s="6" t="n"/>
      <c r="O12000" s="42" t="n"/>
    </row>
    <row r="12001">
      <c r="B12001" s="41" t="n"/>
      <c r="C12001" s="41" t="n"/>
      <c r="D12001" s="5" t="n"/>
      <c r="E12001" s="6" t="n"/>
      <c r="F12001" s="5" t="n"/>
      <c r="G12001" s="5" t="n"/>
      <c r="H12001" s="42" t="n"/>
      <c r="I12001" s="5" t="n"/>
      <c r="J12001" s="5" t="n"/>
      <c r="K12001" s="5" t="n"/>
      <c r="L12001" s="6" t="n"/>
      <c r="M12001" s="6" t="n"/>
      <c r="N12001" s="6" t="n"/>
      <c r="O12001" s="42" t="n"/>
    </row>
    <row r="12002">
      <c r="B12002" s="41" t="n"/>
      <c r="C12002" s="41" t="n"/>
      <c r="D12002" s="5" t="n"/>
      <c r="E12002" s="6" t="n"/>
      <c r="F12002" s="5" t="n"/>
      <c r="G12002" s="5" t="n"/>
      <c r="H12002" s="42" t="n"/>
      <c r="I12002" s="5" t="n"/>
      <c r="J12002" s="5" t="n"/>
      <c r="K12002" s="5" t="n"/>
      <c r="L12002" s="6" t="n"/>
      <c r="M12002" s="6" t="n"/>
      <c r="N12002" s="6" t="n"/>
      <c r="O12002" s="42" t="n"/>
    </row>
    <row r="12003">
      <c r="B12003" s="41" t="n"/>
      <c r="C12003" s="41" t="n"/>
      <c r="D12003" s="5" t="n"/>
      <c r="E12003" s="6" t="n"/>
      <c r="F12003" s="5" t="n"/>
      <c r="G12003" s="5" t="n"/>
      <c r="H12003" s="42" t="n"/>
      <c r="I12003" s="5" t="n"/>
      <c r="J12003" s="5" t="n"/>
      <c r="K12003" s="5" t="n"/>
      <c r="L12003" s="6" t="n"/>
      <c r="M12003" s="6" t="n"/>
      <c r="N12003" s="6" t="n"/>
      <c r="O12003" s="42" t="n"/>
    </row>
    <row r="12004">
      <c r="B12004" s="41" t="n"/>
      <c r="C12004" s="41" t="n"/>
      <c r="D12004" s="5" t="n"/>
      <c r="E12004" s="6" t="n"/>
      <c r="F12004" s="5" t="n"/>
      <c r="G12004" s="5" t="n"/>
      <c r="H12004" s="42" t="n"/>
      <c r="I12004" s="5" t="n"/>
      <c r="J12004" s="5" t="n"/>
      <c r="K12004" s="5" t="n"/>
      <c r="L12004" s="6" t="n"/>
      <c r="M12004" s="6" t="n"/>
      <c r="N12004" s="6" t="n"/>
      <c r="O12004" s="42" t="n"/>
    </row>
    <row r="12005">
      <c r="B12005" s="41" t="n"/>
      <c r="C12005" s="41" t="n"/>
      <c r="D12005" s="5" t="n"/>
      <c r="E12005" s="6" t="n"/>
      <c r="F12005" s="5" t="n"/>
      <c r="G12005" s="5" t="n"/>
      <c r="H12005" s="42" t="n"/>
      <c r="I12005" s="5" t="n"/>
      <c r="J12005" s="5" t="n"/>
      <c r="K12005" s="5" t="n"/>
      <c r="L12005" s="6" t="n"/>
      <c r="M12005" s="6" t="n"/>
      <c r="N12005" s="6" t="n"/>
      <c r="O12005" s="42" t="n"/>
    </row>
    <row r="12006">
      <c r="B12006" s="41" t="n"/>
      <c r="C12006" s="41" t="n"/>
      <c r="D12006" s="5" t="n"/>
      <c r="E12006" s="6" t="n"/>
      <c r="F12006" s="5" t="n"/>
      <c r="G12006" s="5" t="n"/>
      <c r="H12006" s="42" t="n"/>
      <c r="I12006" s="5" t="n"/>
      <c r="J12006" s="5" t="n"/>
      <c r="K12006" s="5" t="n"/>
      <c r="L12006" s="6" t="n"/>
      <c r="M12006" s="6" t="n"/>
      <c r="N12006" s="6" t="n"/>
      <c r="O12006" s="42" t="n"/>
    </row>
    <row r="12007">
      <c r="B12007" s="41" t="n"/>
      <c r="C12007" s="41" t="n"/>
      <c r="D12007" s="5" t="n"/>
      <c r="E12007" s="6" t="n"/>
      <c r="F12007" s="5" t="n"/>
      <c r="G12007" s="5" t="n"/>
      <c r="H12007" s="42" t="n"/>
      <c r="I12007" s="5" t="n"/>
      <c r="J12007" s="5" t="n"/>
      <c r="K12007" s="5" t="n"/>
      <c r="L12007" s="6" t="n"/>
      <c r="M12007" s="6" t="n"/>
      <c r="N12007" s="6" t="n"/>
      <c r="O12007" s="42" t="n"/>
    </row>
    <row r="12008">
      <c r="B12008" s="41" t="n"/>
      <c r="C12008" s="41" t="n"/>
      <c r="D12008" s="5" t="n"/>
      <c r="E12008" s="6" t="n"/>
      <c r="F12008" s="5" t="n"/>
      <c r="G12008" s="5" t="n"/>
      <c r="H12008" s="42" t="n"/>
      <c r="I12008" s="5" t="n"/>
      <c r="J12008" s="5" t="n"/>
      <c r="K12008" s="5" t="n"/>
      <c r="L12008" s="6" t="n"/>
      <c r="M12008" s="6" t="n"/>
      <c r="N12008" s="6" t="n"/>
      <c r="O12008" s="42" t="n"/>
    </row>
    <row r="12009">
      <c r="B12009" s="41" t="n"/>
      <c r="C12009" s="41" t="n"/>
      <c r="D12009" s="5" t="n"/>
      <c r="E12009" s="6" t="n"/>
      <c r="F12009" s="5" t="n"/>
      <c r="G12009" s="5" t="n"/>
      <c r="H12009" s="42" t="n"/>
      <c r="I12009" s="5" t="n"/>
      <c r="J12009" s="5" t="n"/>
      <c r="K12009" s="5" t="n"/>
      <c r="L12009" s="6" t="n"/>
      <c r="M12009" s="6" t="n"/>
      <c r="N12009" s="6" t="n"/>
      <c r="O12009" s="42" t="n"/>
    </row>
    <row r="12010">
      <c r="B12010" s="41" t="n"/>
      <c r="C12010" s="41" t="n"/>
      <c r="D12010" s="5" t="n"/>
      <c r="E12010" s="6" t="n"/>
      <c r="F12010" s="5" t="n"/>
      <c r="G12010" s="5" t="n"/>
      <c r="H12010" s="42" t="n"/>
      <c r="I12010" s="5" t="n"/>
      <c r="J12010" s="5" t="n"/>
      <c r="K12010" s="5" t="n"/>
      <c r="L12010" s="6" t="n"/>
      <c r="M12010" s="6" t="n"/>
      <c r="N12010" s="6" t="n"/>
      <c r="O12010" s="42" t="n"/>
    </row>
    <row r="12011">
      <c r="B12011" s="41" t="n"/>
      <c r="C12011" s="41" t="n"/>
      <c r="D12011" s="5" t="n"/>
      <c r="E12011" s="6" t="n"/>
      <c r="F12011" s="5" t="n"/>
      <c r="G12011" s="5" t="n"/>
      <c r="H12011" s="42" t="n"/>
      <c r="I12011" s="5" t="n"/>
      <c r="J12011" s="5" t="n"/>
      <c r="K12011" s="5" t="n"/>
      <c r="L12011" s="6" t="n"/>
      <c r="M12011" s="6" t="n"/>
      <c r="N12011" s="6" t="n"/>
      <c r="O12011" s="42" t="n"/>
    </row>
    <row r="12012">
      <c r="B12012" s="41" t="n"/>
      <c r="C12012" s="41" t="n"/>
      <c r="D12012" s="5" t="n"/>
      <c r="E12012" s="6" t="n"/>
      <c r="F12012" s="5" t="n"/>
      <c r="G12012" s="5" t="n"/>
      <c r="H12012" s="42" t="n"/>
      <c r="I12012" s="5" t="n"/>
      <c r="J12012" s="5" t="n"/>
      <c r="K12012" s="5" t="n"/>
      <c r="L12012" s="6" t="n"/>
      <c r="M12012" s="6" t="n"/>
      <c r="N12012" s="6" t="n"/>
      <c r="O12012" s="42" t="n"/>
    </row>
    <row r="12013">
      <c r="B12013" s="41" t="n"/>
      <c r="C12013" s="41" t="n"/>
      <c r="D12013" s="5" t="n"/>
      <c r="E12013" s="6" t="n"/>
      <c r="F12013" s="5" t="n"/>
      <c r="G12013" s="5" t="n"/>
      <c r="H12013" s="42" t="n"/>
      <c r="I12013" s="5" t="n"/>
      <c r="J12013" s="5" t="n"/>
      <c r="K12013" s="5" t="n"/>
      <c r="L12013" s="6" t="n"/>
      <c r="M12013" s="6" t="n"/>
      <c r="N12013" s="6" t="n"/>
      <c r="O12013" s="42" t="n"/>
    </row>
    <row r="12014">
      <c r="B12014" s="41" t="n"/>
      <c r="C12014" s="41" t="n"/>
      <c r="D12014" s="5" t="n"/>
      <c r="E12014" s="6" t="n"/>
      <c r="F12014" s="5" t="n"/>
      <c r="G12014" s="5" t="n"/>
      <c r="H12014" s="42" t="n"/>
      <c r="I12014" s="5" t="n"/>
      <c r="J12014" s="5" t="n"/>
      <c r="K12014" s="5" t="n"/>
      <c r="L12014" s="6" t="n"/>
      <c r="M12014" s="6" t="n"/>
      <c r="N12014" s="6" t="n"/>
      <c r="O12014" s="42" t="n"/>
    </row>
    <row r="12015">
      <c r="B12015" s="41" t="n"/>
      <c r="C12015" s="41" t="n"/>
      <c r="D12015" s="5" t="n"/>
      <c r="E12015" s="6" t="n"/>
      <c r="F12015" s="5" t="n"/>
      <c r="G12015" s="5" t="n"/>
      <c r="H12015" s="42" t="n"/>
      <c r="I12015" s="5" t="n"/>
      <c r="J12015" s="5" t="n"/>
      <c r="K12015" s="5" t="n"/>
      <c r="L12015" s="6" t="n"/>
      <c r="M12015" s="6" t="n"/>
      <c r="N12015" s="6" t="n"/>
      <c r="O12015" s="42" t="n"/>
    </row>
    <row r="12016">
      <c r="B12016" s="41" t="n"/>
      <c r="C12016" s="41" t="n"/>
      <c r="D12016" s="5" t="n"/>
      <c r="E12016" s="6" t="n"/>
      <c r="F12016" s="5" t="n"/>
      <c r="G12016" s="5" t="n"/>
      <c r="H12016" s="42" t="n"/>
      <c r="I12016" s="5" t="n"/>
      <c r="J12016" s="5" t="n"/>
      <c r="K12016" s="5" t="n"/>
      <c r="L12016" s="6" t="n"/>
      <c r="M12016" s="6" t="n"/>
      <c r="N12016" s="6" t="n"/>
      <c r="O12016" s="42" t="n"/>
    </row>
    <row r="12017">
      <c r="B12017" s="41" t="n"/>
      <c r="C12017" s="41" t="n"/>
      <c r="D12017" s="5" t="n"/>
      <c r="E12017" s="6" t="n"/>
      <c r="F12017" s="5" t="n"/>
      <c r="G12017" s="5" t="n"/>
      <c r="H12017" s="42" t="n"/>
      <c r="I12017" s="5" t="n"/>
      <c r="J12017" s="5" t="n"/>
      <c r="K12017" s="5" t="n"/>
      <c r="L12017" s="6" t="n"/>
      <c r="M12017" s="6" t="n"/>
      <c r="N12017" s="6" t="n"/>
      <c r="O12017" s="42" t="n"/>
    </row>
    <row r="12018">
      <c r="B12018" s="41" t="n"/>
      <c r="C12018" s="41" t="n"/>
      <c r="D12018" s="5" t="n"/>
      <c r="E12018" s="6" t="n"/>
      <c r="F12018" s="5" t="n"/>
      <c r="G12018" s="5" t="n"/>
      <c r="H12018" s="42" t="n"/>
      <c r="I12018" s="5" t="n"/>
      <c r="J12018" s="5" t="n"/>
      <c r="K12018" s="5" t="n"/>
      <c r="L12018" s="6" t="n"/>
      <c r="M12018" s="6" t="n"/>
      <c r="N12018" s="6" t="n"/>
      <c r="O12018" s="42" t="n"/>
    </row>
    <row r="12019">
      <c r="B12019" s="41" t="n"/>
      <c r="C12019" s="41" t="n"/>
      <c r="D12019" s="5" t="n"/>
      <c r="E12019" s="6" t="n"/>
      <c r="F12019" s="5" t="n"/>
      <c r="G12019" s="5" t="n"/>
      <c r="H12019" s="42" t="n"/>
      <c r="I12019" s="5" t="n"/>
      <c r="J12019" s="5" t="n"/>
      <c r="K12019" s="5" t="n"/>
      <c r="L12019" s="6" t="n"/>
      <c r="M12019" s="6" t="n"/>
      <c r="N12019" s="6" t="n"/>
      <c r="O12019" s="42" t="n"/>
    </row>
    <row r="12020">
      <c r="B12020" s="41" t="n"/>
      <c r="C12020" s="41" t="n"/>
      <c r="D12020" s="5" t="n"/>
      <c r="E12020" s="6" t="n"/>
      <c r="F12020" s="5" t="n"/>
      <c r="G12020" s="5" t="n"/>
      <c r="H12020" s="42" t="n"/>
      <c r="I12020" s="5" t="n"/>
      <c r="J12020" s="5" t="n"/>
      <c r="K12020" s="5" t="n"/>
      <c r="L12020" s="6" t="n"/>
      <c r="M12020" s="6" t="n"/>
      <c r="N12020" s="6" t="n"/>
      <c r="O12020" s="42" t="n"/>
    </row>
    <row r="12021">
      <c r="B12021" s="41" t="n"/>
      <c r="C12021" s="41" t="n"/>
      <c r="D12021" s="5" t="n"/>
      <c r="E12021" s="6" t="n"/>
      <c r="F12021" s="5" t="n"/>
      <c r="G12021" s="5" t="n"/>
      <c r="H12021" s="42" t="n"/>
      <c r="I12021" s="5" t="n"/>
      <c r="J12021" s="5" t="n"/>
      <c r="K12021" s="5" t="n"/>
      <c r="L12021" s="6" t="n"/>
      <c r="M12021" s="6" t="n"/>
      <c r="N12021" s="6" t="n"/>
      <c r="O12021" s="42" t="n"/>
    </row>
    <row r="12022">
      <c r="B12022" s="41" t="n"/>
      <c r="C12022" s="41" t="n"/>
      <c r="D12022" s="5" t="n"/>
      <c r="E12022" s="6" t="n"/>
      <c r="F12022" s="5" t="n"/>
      <c r="G12022" s="5" t="n"/>
      <c r="H12022" s="42" t="n"/>
      <c r="I12022" s="5" t="n"/>
      <c r="J12022" s="5" t="n"/>
      <c r="K12022" s="5" t="n"/>
      <c r="L12022" s="6" t="n"/>
      <c r="M12022" s="6" t="n"/>
      <c r="N12022" s="6" t="n"/>
      <c r="O12022" s="42" t="n"/>
    </row>
    <row r="12023">
      <c r="B12023" s="41" t="n"/>
      <c r="C12023" s="41" t="n"/>
      <c r="D12023" s="5" t="n"/>
      <c r="E12023" s="6" t="n"/>
      <c r="F12023" s="5" t="n"/>
      <c r="G12023" s="5" t="n"/>
      <c r="H12023" s="42" t="n"/>
      <c r="I12023" s="5" t="n"/>
      <c r="J12023" s="5" t="n"/>
      <c r="K12023" s="5" t="n"/>
      <c r="L12023" s="6" t="n"/>
      <c r="M12023" s="6" t="n"/>
      <c r="N12023" s="6" t="n"/>
      <c r="O12023" s="42" t="n"/>
    </row>
    <row r="12024">
      <c r="B12024" s="41" t="n"/>
      <c r="C12024" s="41" t="n"/>
      <c r="D12024" s="5" t="n"/>
      <c r="E12024" s="6" t="n"/>
      <c r="F12024" s="5" t="n"/>
      <c r="G12024" s="5" t="n"/>
      <c r="H12024" s="42" t="n"/>
      <c r="I12024" s="5" t="n"/>
      <c r="J12024" s="5" t="n"/>
      <c r="K12024" s="5" t="n"/>
      <c r="L12024" s="6" t="n"/>
      <c r="M12024" s="6" t="n"/>
      <c r="N12024" s="6" t="n"/>
      <c r="O12024" s="42" t="n"/>
    </row>
    <row r="12025">
      <c r="B12025" s="41" t="n"/>
      <c r="C12025" s="41" t="n"/>
      <c r="D12025" s="5" t="n"/>
      <c r="E12025" s="6" t="n"/>
      <c r="F12025" s="5" t="n"/>
      <c r="G12025" s="5" t="n"/>
      <c r="H12025" s="42" t="n"/>
      <c r="I12025" s="5" t="n"/>
      <c r="J12025" s="5" t="n"/>
      <c r="K12025" s="5" t="n"/>
      <c r="L12025" s="6" t="n"/>
      <c r="M12025" s="6" t="n"/>
      <c r="N12025" s="6" t="n"/>
      <c r="O12025" s="42" t="n"/>
    </row>
    <row r="12026">
      <c r="B12026" s="41" t="n"/>
      <c r="C12026" s="41" t="n"/>
      <c r="D12026" s="5" t="n"/>
      <c r="E12026" s="6" t="n"/>
      <c r="F12026" s="5" t="n"/>
      <c r="G12026" s="5" t="n"/>
      <c r="H12026" s="42" t="n"/>
      <c r="I12026" s="5" t="n"/>
      <c r="J12026" s="5" t="n"/>
      <c r="K12026" s="5" t="n"/>
      <c r="L12026" s="6" t="n"/>
      <c r="M12026" s="6" t="n"/>
      <c r="N12026" s="6" t="n"/>
      <c r="O12026" s="42" t="n"/>
    </row>
    <row r="12027">
      <c r="B12027" s="41" t="n"/>
      <c r="C12027" s="41" t="n"/>
      <c r="D12027" s="5" t="n"/>
      <c r="E12027" s="6" t="n"/>
      <c r="F12027" s="5" t="n"/>
      <c r="G12027" s="5" t="n"/>
      <c r="H12027" s="42" t="n"/>
      <c r="I12027" s="5" t="n"/>
      <c r="J12027" s="5" t="n"/>
      <c r="K12027" s="5" t="n"/>
      <c r="L12027" s="6" t="n"/>
      <c r="M12027" s="6" t="n"/>
      <c r="N12027" s="6" t="n"/>
      <c r="O12027" s="42" t="n"/>
    </row>
    <row r="12028">
      <c r="B12028" s="41" t="n"/>
      <c r="C12028" s="41" t="n"/>
      <c r="D12028" s="5" t="n"/>
      <c r="E12028" s="6" t="n"/>
      <c r="F12028" s="5" t="n"/>
      <c r="G12028" s="5" t="n"/>
      <c r="H12028" s="42" t="n"/>
      <c r="I12028" s="5" t="n"/>
      <c r="J12028" s="5" t="n"/>
      <c r="K12028" s="5" t="n"/>
      <c r="L12028" s="6" t="n"/>
      <c r="M12028" s="6" t="n"/>
      <c r="N12028" s="6" t="n"/>
      <c r="O12028" s="42" t="n"/>
    </row>
    <row r="12029">
      <c r="B12029" s="41" t="n"/>
      <c r="C12029" s="41" t="n"/>
      <c r="D12029" s="5" t="n"/>
      <c r="E12029" s="6" t="n"/>
      <c r="F12029" s="5" t="n"/>
      <c r="G12029" s="5" t="n"/>
      <c r="H12029" s="42" t="n"/>
      <c r="I12029" s="5" t="n"/>
      <c r="J12029" s="5" t="n"/>
      <c r="K12029" s="5" t="n"/>
      <c r="L12029" s="6" t="n"/>
      <c r="M12029" s="6" t="n"/>
      <c r="N12029" s="6" t="n"/>
      <c r="O12029" s="42" t="n"/>
    </row>
    <row r="12030">
      <c r="B12030" s="41" t="n"/>
      <c r="C12030" s="41" t="n"/>
      <c r="D12030" s="5" t="n"/>
      <c r="E12030" s="6" t="n"/>
      <c r="F12030" s="5" t="n"/>
      <c r="G12030" s="5" t="n"/>
      <c r="H12030" s="42" t="n"/>
      <c r="I12030" s="5" t="n"/>
      <c r="J12030" s="5" t="n"/>
      <c r="K12030" s="5" t="n"/>
      <c r="L12030" s="6" t="n"/>
      <c r="M12030" s="6" t="n"/>
      <c r="N12030" s="6" t="n"/>
      <c r="O12030" s="42" t="n"/>
    </row>
    <row r="12031">
      <c r="B12031" s="41" t="n"/>
      <c r="C12031" s="41" t="n"/>
      <c r="D12031" s="5" t="n"/>
      <c r="E12031" s="6" t="n"/>
      <c r="F12031" s="5" t="n"/>
      <c r="G12031" s="5" t="n"/>
      <c r="H12031" s="42" t="n"/>
      <c r="I12031" s="5" t="n"/>
      <c r="J12031" s="5" t="n"/>
      <c r="K12031" s="5" t="n"/>
      <c r="L12031" s="6" t="n"/>
      <c r="M12031" s="6" t="n"/>
      <c r="N12031" s="6" t="n"/>
      <c r="O12031" s="42" t="n"/>
    </row>
    <row r="12032">
      <c r="B12032" s="41" t="n"/>
      <c r="C12032" s="41" t="n"/>
      <c r="D12032" s="5" t="n"/>
      <c r="E12032" s="6" t="n"/>
      <c r="F12032" s="5" t="n"/>
      <c r="G12032" s="5" t="n"/>
      <c r="H12032" s="42" t="n"/>
      <c r="I12032" s="5" t="n"/>
      <c r="J12032" s="5" t="n"/>
      <c r="K12032" s="5" t="n"/>
      <c r="L12032" s="6" t="n"/>
      <c r="M12032" s="6" t="n"/>
      <c r="N12032" s="6" t="n"/>
      <c r="O12032" s="42" t="n"/>
    </row>
    <row r="12033">
      <c r="B12033" s="41" t="n"/>
      <c r="C12033" s="41" t="n"/>
      <c r="D12033" s="5" t="n"/>
      <c r="E12033" s="6" t="n"/>
      <c r="F12033" s="5" t="n"/>
      <c r="G12033" s="5" t="n"/>
      <c r="H12033" s="42" t="n"/>
      <c r="I12033" s="5" t="n"/>
      <c r="J12033" s="5" t="n"/>
      <c r="K12033" s="5" t="n"/>
      <c r="L12033" s="6" t="n"/>
      <c r="M12033" s="6" t="n"/>
      <c r="N12033" s="6" t="n"/>
      <c r="O12033" s="42" t="n"/>
    </row>
    <row r="12034">
      <c r="B12034" s="41" t="n"/>
      <c r="C12034" s="41" t="n"/>
      <c r="D12034" s="5" t="n"/>
      <c r="E12034" s="6" t="n"/>
      <c r="F12034" s="5" t="n"/>
      <c r="G12034" s="5" t="n"/>
      <c r="H12034" s="42" t="n"/>
      <c r="I12034" s="5" t="n"/>
      <c r="J12034" s="5" t="n"/>
      <c r="K12034" s="5" t="n"/>
      <c r="L12034" s="6" t="n"/>
      <c r="M12034" s="6" t="n"/>
      <c r="N12034" s="6" t="n"/>
      <c r="O12034" s="42" t="n"/>
    </row>
    <row r="12035">
      <c r="B12035" s="41" t="n"/>
      <c r="C12035" s="41" t="n"/>
      <c r="D12035" s="5" t="n"/>
      <c r="E12035" s="6" t="n"/>
      <c r="F12035" s="5" t="n"/>
      <c r="G12035" s="5" t="n"/>
      <c r="H12035" s="42" t="n"/>
      <c r="I12035" s="5" t="n"/>
      <c r="J12035" s="5" t="n"/>
      <c r="K12035" s="5" t="n"/>
      <c r="L12035" s="6" t="n"/>
      <c r="M12035" s="6" t="n"/>
      <c r="N12035" s="6" t="n"/>
      <c r="O12035" s="42" t="n"/>
    </row>
    <row r="12036">
      <c r="B12036" s="41" t="n"/>
      <c r="C12036" s="41" t="n"/>
      <c r="D12036" s="5" t="n"/>
      <c r="E12036" s="6" t="n"/>
      <c r="F12036" s="5" t="n"/>
      <c r="G12036" s="5" t="n"/>
      <c r="H12036" s="42" t="n"/>
      <c r="I12036" s="5" t="n"/>
      <c r="J12036" s="5" t="n"/>
      <c r="K12036" s="5" t="n"/>
      <c r="L12036" s="6" t="n"/>
      <c r="M12036" s="6" t="n"/>
      <c r="N12036" s="6" t="n"/>
      <c r="O12036" s="42" t="n"/>
    </row>
    <row r="12037">
      <c r="B12037" s="41" t="n"/>
      <c r="C12037" s="41" t="n"/>
      <c r="D12037" s="5" t="n"/>
      <c r="E12037" s="6" t="n"/>
      <c r="F12037" s="5" t="n"/>
      <c r="G12037" s="5" t="n"/>
      <c r="H12037" s="42" t="n"/>
      <c r="I12037" s="5" t="n"/>
      <c r="J12037" s="5" t="n"/>
      <c r="K12037" s="5" t="n"/>
      <c r="L12037" s="6" t="n"/>
      <c r="M12037" s="6" t="n"/>
      <c r="N12037" s="6" t="n"/>
      <c r="O12037" s="42" t="n"/>
    </row>
    <row r="12038">
      <c r="B12038" s="41" t="n"/>
      <c r="C12038" s="41" t="n"/>
      <c r="D12038" s="5" t="n"/>
      <c r="E12038" s="6" t="n"/>
      <c r="F12038" s="5" t="n"/>
      <c r="G12038" s="5" t="n"/>
      <c r="H12038" s="42" t="n"/>
      <c r="I12038" s="5" t="n"/>
      <c r="J12038" s="5" t="n"/>
      <c r="K12038" s="5" t="n"/>
      <c r="L12038" s="6" t="n"/>
      <c r="M12038" s="6" t="n"/>
      <c r="N12038" s="6" t="n"/>
      <c r="O12038" s="42" t="n"/>
    </row>
    <row r="12039">
      <c r="B12039" s="41" t="n"/>
      <c r="C12039" s="41" t="n"/>
      <c r="D12039" s="5" t="n"/>
      <c r="E12039" s="6" t="n"/>
      <c r="F12039" s="5" t="n"/>
      <c r="G12039" s="5" t="n"/>
      <c r="H12039" s="42" t="n"/>
      <c r="I12039" s="5" t="n"/>
      <c r="J12039" s="5" t="n"/>
      <c r="K12039" s="5" t="n"/>
      <c r="L12039" s="6" t="n"/>
      <c r="M12039" s="6" t="n"/>
      <c r="N12039" s="6" t="n"/>
      <c r="O12039" s="42" t="n"/>
    </row>
    <row r="12040">
      <c r="B12040" s="41" t="n"/>
      <c r="C12040" s="41" t="n"/>
      <c r="D12040" s="5" t="n"/>
      <c r="E12040" s="6" t="n"/>
      <c r="F12040" s="5" t="n"/>
      <c r="G12040" s="5" t="n"/>
      <c r="H12040" s="42" t="n"/>
      <c r="I12040" s="5" t="n"/>
      <c r="J12040" s="5" t="n"/>
      <c r="K12040" s="5" t="n"/>
      <c r="L12040" s="6" t="n"/>
      <c r="M12040" s="6" t="n"/>
      <c r="N12040" s="6" t="n"/>
      <c r="O12040" s="42" t="n"/>
    </row>
    <row r="12041">
      <c r="B12041" s="41" t="n"/>
      <c r="C12041" s="41" t="n"/>
      <c r="D12041" s="5" t="n"/>
      <c r="E12041" s="6" t="n"/>
      <c r="F12041" s="5" t="n"/>
      <c r="G12041" s="5" t="n"/>
      <c r="H12041" s="42" t="n"/>
      <c r="I12041" s="5" t="n"/>
      <c r="J12041" s="5" t="n"/>
      <c r="K12041" s="5" t="n"/>
      <c r="L12041" s="6" t="n"/>
      <c r="M12041" s="6" t="n"/>
      <c r="N12041" s="6" t="n"/>
      <c r="O12041" s="42" t="n"/>
    </row>
    <row r="12042">
      <c r="B12042" s="41" t="n"/>
      <c r="C12042" s="41" t="n"/>
      <c r="D12042" s="5" t="n"/>
      <c r="E12042" s="6" t="n"/>
      <c r="F12042" s="5" t="n"/>
      <c r="G12042" s="5" t="n"/>
      <c r="H12042" s="42" t="n"/>
      <c r="I12042" s="5" t="n"/>
      <c r="J12042" s="5" t="n"/>
      <c r="K12042" s="5" t="n"/>
      <c r="L12042" s="6" t="n"/>
      <c r="M12042" s="6" t="n"/>
      <c r="N12042" s="6" t="n"/>
      <c r="O12042" s="42" t="n"/>
    </row>
    <row r="12043">
      <c r="B12043" s="41" t="n"/>
      <c r="C12043" s="41" t="n"/>
      <c r="D12043" s="5" t="n"/>
      <c r="E12043" s="6" t="n"/>
      <c r="F12043" s="5" t="n"/>
      <c r="G12043" s="5" t="n"/>
      <c r="H12043" s="42" t="n"/>
      <c r="I12043" s="5" t="n"/>
      <c r="J12043" s="5" t="n"/>
      <c r="K12043" s="5" t="n"/>
      <c r="L12043" s="6" t="n"/>
      <c r="M12043" s="6" t="n"/>
      <c r="N12043" s="6" t="n"/>
      <c r="O12043" s="42" t="n"/>
    </row>
    <row r="12044">
      <c r="B12044" s="41" t="n"/>
      <c r="C12044" s="41" t="n"/>
      <c r="D12044" s="5" t="n"/>
      <c r="E12044" s="6" t="n"/>
      <c r="F12044" s="5" t="n"/>
      <c r="G12044" s="5" t="n"/>
      <c r="H12044" s="42" t="n"/>
      <c r="I12044" s="5" t="n"/>
      <c r="J12044" s="5" t="n"/>
      <c r="K12044" s="5" t="n"/>
      <c r="L12044" s="6" t="n"/>
      <c r="M12044" s="6" t="n"/>
      <c r="N12044" s="6" t="n"/>
      <c r="O12044" s="42" t="n"/>
    </row>
    <row r="12045">
      <c r="B12045" s="41" t="n"/>
      <c r="C12045" s="41" t="n"/>
      <c r="D12045" s="5" t="n"/>
      <c r="E12045" s="6" t="n"/>
      <c r="F12045" s="5" t="n"/>
      <c r="G12045" s="5" t="n"/>
      <c r="H12045" s="42" t="n"/>
      <c r="I12045" s="5" t="n"/>
      <c r="J12045" s="5" t="n"/>
      <c r="K12045" s="5" t="n"/>
      <c r="L12045" s="6" t="n"/>
      <c r="M12045" s="6" t="n"/>
      <c r="N12045" s="6" t="n"/>
      <c r="O12045" s="42" t="n"/>
    </row>
    <row r="12046">
      <c r="B12046" s="41" t="n"/>
      <c r="C12046" s="41" t="n"/>
      <c r="D12046" s="5" t="n"/>
      <c r="E12046" s="6" t="n"/>
      <c r="F12046" s="5" t="n"/>
      <c r="G12046" s="5" t="n"/>
      <c r="H12046" s="42" t="n"/>
      <c r="I12046" s="5" t="n"/>
      <c r="J12046" s="5" t="n"/>
      <c r="K12046" s="5" t="n"/>
      <c r="L12046" s="6" t="n"/>
      <c r="M12046" s="6" t="n"/>
      <c r="N12046" s="6" t="n"/>
      <c r="O12046" s="42" t="n"/>
    </row>
    <row r="12047">
      <c r="B12047" s="41" t="n"/>
      <c r="C12047" s="41" t="n"/>
      <c r="D12047" s="5" t="n"/>
      <c r="E12047" s="6" t="n"/>
      <c r="F12047" s="5" t="n"/>
      <c r="G12047" s="5" t="n"/>
      <c r="H12047" s="42" t="n"/>
      <c r="I12047" s="5" t="n"/>
      <c r="J12047" s="5" t="n"/>
      <c r="K12047" s="5" t="n"/>
      <c r="L12047" s="6" t="n"/>
      <c r="M12047" s="6" t="n"/>
      <c r="N12047" s="6" t="n"/>
      <c r="O12047" s="42" t="n"/>
    </row>
    <row r="12048">
      <c r="B12048" s="41" t="n"/>
      <c r="C12048" s="41" t="n"/>
      <c r="D12048" s="5" t="n"/>
      <c r="E12048" s="6" t="n"/>
      <c r="F12048" s="5" t="n"/>
      <c r="G12048" s="5" t="n"/>
      <c r="H12048" s="42" t="n"/>
      <c r="I12048" s="5" t="n"/>
      <c r="J12048" s="5" t="n"/>
      <c r="K12048" s="5" t="n"/>
      <c r="L12048" s="6" t="n"/>
      <c r="M12048" s="6" t="n"/>
      <c r="N12048" s="6" t="n"/>
      <c r="O12048" s="42" t="n"/>
    </row>
    <row r="12049">
      <c r="B12049" s="41" t="n"/>
      <c r="C12049" s="41" t="n"/>
      <c r="D12049" s="5" t="n"/>
      <c r="E12049" s="6" t="n"/>
      <c r="F12049" s="5" t="n"/>
      <c r="G12049" s="5" t="n"/>
      <c r="H12049" s="42" t="n"/>
      <c r="I12049" s="5" t="n"/>
      <c r="J12049" s="5" t="n"/>
      <c r="K12049" s="5" t="n"/>
      <c r="L12049" s="6" t="n"/>
      <c r="M12049" s="6" t="n"/>
      <c r="N12049" s="6" t="n"/>
      <c r="O12049" s="42" t="n"/>
    </row>
    <row r="12050">
      <c r="B12050" s="41" t="n"/>
      <c r="C12050" s="41" t="n"/>
      <c r="D12050" s="5" t="n"/>
      <c r="E12050" s="6" t="n"/>
      <c r="F12050" s="5" t="n"/>
      <c r="G12050" s="5" t="n"/>
      <c r="H12050" s="42" t="n"/>
      <c r="I12050" s="5" t="n"/>
      <c r="J12050" s="5" t="n"/>
      <c r="K12050" s="5" t="n"/>
      <c r="L12050" s="6" t="n"/>
      <c r="M12050" s="6" t="n"/>
      <c r="N12050" s="6" t="n"/>
      <c r="O12050" s="42" t="n"/>
    </row>
    <row r="12051">
      <c r="B12051" s="41" t="n"/>
      <c r="C12051" s="41" t="n"/>
      <c r="D12051" s="5" t="n"/>
      <c r="E12051" s="6" t="n"/>
      <c r="F12051" s="5" t="n"/>
      <c r="G12051" s="5" t="n"/>
      <c r="H12051" s="42" t="n"/>
      <c r="I12051" s="5" t="n"/>
      <c r="J12051" s="5" t="n"/>
      <c r="K12051" s="5" t="n"/>
      <c r="L12051" s="6" t="n"/>
      <c r="M12051" s="6" t="n"/>
      <c r="N12051" s="6" t="n"/>
      <c r="O12051" s="42" t="n"/>
    </row>
    <row r="12052">
      <c r="B12052" s="41" t="n"/>
      <c r="C12052" s="41" t="n"/>
      <c r="D12052" s="5" t="n"/>
      <c r="E12052" s="6" t="n"/>
      <c r="F12052" s="5" t="n"/>
      <c r="G12052" s="5" t="n"/>
      <c r="H12052" s="42" t="n"/>
      <c r="I12052" s="5" t="n"/>
      <c r="J12052" s="5" t="n"/>
      <c r="K12052" s="5" t="n"/>
      <c r="L12052" s="6" t="n"/>
      <c r="M12052" s="6" t="n"/>
      <c r="N12052" s="6" t="n"/>
      <c r="O12052" s="42" t="n"/>
    </row>
    <row r="12053">
      <c r="B12053" s="41" t="n"/>
      <c r="C12053" s="41" t="n"/>
      <c r="D12053" s="5" t="n"/>
      <c r="E12053" s="6" t="n"/>
      <c r="F12053" s="5" t="n"/>
      <c r="G12053" s="5" t="n"/>
      <c r="H12053" s="42" t="n"/>
      <c r="I12053" s="5" t="n"/>
      <c r="J12053" s="5" t="n"/>
      <c r="K12053" s="5" t="n"/>
      <c r="L12053" s="6" t="n"/>
      <c r="M12053" s="6" t="n"/>
      <c r="N12053" s="6" t="n"/>
      <c r="O12053" s="42" t="n"/>
    </row>
    <row r="12054">
      <c r="B12054" s="41" t="n"/>
      <c r="C12054" s="41" t="n"/>
      <c r="D12054" s="5" t="n"/>
      <c r="E12054" s="6" t="n"/>
      <c r="F12054" s="5" t="n"/>
      <c r="G12054" s="5" t="n"/>
      <c r="H12054" s="42" t="n"/>
      <c r="I12054" s="5" t="n"/>
      <c r="J12054" s="5" t="n"/>
      <c r="K12054" s="5" t="n"/>
      <c r="L12054" s="6" t="n"/>
      <c r="M12054" s="6" t="n"/>
      <c r="N12054" s="6" t="n"/>
      <c r="O12054" s="42" t="n"/>
    </row>
    <row r="12055">
      <c r="B12055" s="41" t="n"/>
      <c r="C12055" s="41" t="n"/>
      <c r="D12055" s="5" t="n"/>
      <c r="E12055" s="6" t="n"/>
      <c r="F12055" s="5" t="n"/>
      <c r="G12055" s="5" t="n"/>
      <c r="H12055" s="42" t="n"/>
      <c r="I12055" s="5" t="n"/>
      <c r="J12055" s="5" t="n"/>
      <c r="K12055" s="5" t="n"/>
      <c r="L12055" s="6" t="n"/>
      <c r="M12055" s="6" t="n"/>
      <c r="N12055" s="6" t="n"/>
      <c r="O12055" s="42" t="n"/>
    </row>
    <row r="12056">
      <c r="B12056" s="41" t="n"/>
      <c r="C12056" s="41" t="n"/>
      <c r="D12056" s="5" t="n"/>
      <c r="E12056" s="6" t="n"/>
      <c r="F12056" s="5" t="n"/>
      <c r="G12056" s="5" t="n"/>
      <c r="H12056" s="42" t="n"/>
      <c r="I12056" s="5" t="n"/>
      <c r="J12056" s="5" t="n"/>
      <c r="K12056" s="5" t="n"/>
      <c r="L12056" s="6" t="n"/>
      <c r="M12056" s="6" t="n"/>
      <c r="N12056" s="6" t="n"/>
      <c r="O12056" s="42" t="n"/>
    </row>
    <row r="12057">
      <c r="B12057" s="41" t="n"/>
      <c r="C12057" s="41" t="n"/>
      <c r="D12057" s="5" t="n"/>
      <c r="E12057" s="6" t="n"/>
      <c r="F12057" s="5" t="n"/>
      <c r="G12057" s="5" t="n"/>
      <c r="H12057" s="42" t="n"/>
      <c r="I12057" s="5" t="n"/>
      <c r="J12057" s="5" t="n"/>
      <c r="K12057" s="5" t="n"/>
      <c r="L12057" s="6" t="n"/>
      <c r="M12057" s="6" t="n"/>
      <c r="N12057" s="6" t="n"/>
      <c r="O12057" s="42" t="n"/>
    </row>
    <row r="12058">
      <c r="B12058" s="41" t="n"/>
      <c r="C12058" s="41" t="n"/>
      <c r="D12058" s="5" t="n"/>
      <c r="E12058" s="6" t="n"/>
      <c r="F12058" s="5" t="n"/>
      <c r="G12058" s="5" t="n"/>
      <c r="H12058" s="42" t="n"/>
      <c r="I12058" s="5" t="n"/>
      <c r="J12058" s="5" t="n"/>
      <c r="K12058" s="5" t="n"/>
      <c r="L12058" s="6" t="n"/>
      <c r="M12058" s="6" t="n"/>
      <c r="N12058" s="6" t="n"/>
      <c r="O12058" s="42" t="n"/>
    </row>
    <row r="12059">
      <c r="B12059" s="41" t="n"/>
      <c r="C12059" s="41" t="n"/>
      <c r="D12059" s="5" t="n"/>
      <c r="E12059" s="6" t="n"/>
      <c r="F12059" s="5" t="n"/>
      <c r="G12059" s="5" t="n"/>
      <c r="H12059" s="42" t="n"/>
      <c r="I12059" s="5" t="n"/>
      <c r="J12059" s="5" t="n"/>
      <c r="K12059" s="5" t="n"/>
      <c r="L12059" s="6" t="n"/>
      <c r="M12059" s="6" t="n"/>
      <c r="N12059" s="6" t="n"/>
      <c r="O12059" s="42" t="n"/>
    </row>
    <row r="12060">
      <c r="B12060" s="41" t="n"/>
      <c r="C12060" s="41" t="n"/>
      <c r="D12060" s="5" t="n"/>
      <c r="E12060" s="6" t="n"/>
      <c r="F12060" s="5" t="n"/>
      <c r="G12060" s="5" t="n"/>
      <c r="H12060" s="42" t="n"/>
      <c r="I12060" s="5" t="n"/>
      <c r="J12060" s="5" t="n"/>
      <c r="K12060" s="5" t="n"/>
      <c r="L12060" s="6" t="n"/>
      <c r="M12060" s="6" t="n"/>
      <c r="N12060" s="6" t="n"/>
      <c r="O12060" s="42" t="n"/>
    </row>
    <row r="12061">
      <c r="B12061" s="41" t="n"/>
      <c r="C12061" s="41" t="n"/>
      <c r="D12061" s="5" t="n"/>
      <c r="E12061" s="6" t="n"/>
      <c r="F12061" s="5" t="n"/>
      <c r="G12061" s="5" t="n"/>
      <c r="H12061" s="42" t="n"/>
      <c r="I12061" s="5" t="n"/>
      <c r="J12061" s="5" t="n"/>
      <c r="K12061" s="5" t="n"/>
      <c r="L12061" s="6" t="n"/>
      <c r="M12061" s="6" t="n"/>
      <c r="N12061" s="6" t="n"/>
      <c r="O12061" s="42" t="n"/>
    </row>
    <row r="12062">
      <c r="B12062" s="41" t="n"/>
      <c r="C12062" s="41" t="n"/>
      <c r="D12062" s="5" t="n"/>
      <c r="E12062" s="6" t="n"/>
      <c r="F12062" s="5" t="n"/>
      <c r="G12062" s="5" t="n"/>
      <c r="H12062" s="42" t="n"/>
      <c r="I12062" s="5" t="n"/>
      <c r="J12062" s="5" t="n"/>
      <c r="K12062" s="5" t="n"/>
      <c r="L12062" s="6" t="n"/>
      <c r="M12062" s="6" t="n"/>
      <c r="N12062" s="6" t="n"/>
      <c r="O12062" s="42" t="n"/>
    </row>
    <row r="12063">
      <c r="B12063" s="41" t="n"/>
      <c r="C12063" s="41" t="n"/>
      <c r="D12063" s="5" t="n"/>
      <c r="E12063" s="6" t="n"/>
      <c r="F12063" s="5" t="n"/>
      <c r="G12063" s="5" t="n"/>
      <c r="H12063" s="42" t="n"/>
      <c r="I12063" s="5" t="n"/>
      <c r="J12063" s="5" t="n"/>
      <c r="K12063" s="5" t="n"/>
      <c r="L12063" s="6" t="n"/>
      <c r="M12063" s="6" t="n"/>
      <c r="N12063" s="6" t="n"/>
      <c r="O12063" s="42" t="n"/>
    </row>
    <row r="12064">
      <c r="B12064" s="41" t="n"/>
      <c r="C12064" s="41" t="n"/>
      <c r="D12064" s="5" t="n"/>
      <c r="E12064" s="6" t="n"/>
      <c r="F12064" s="5" t="n"/>
      <c r="G12064" s="5" t="n"/>
      <c r="H12064" s="42" t="n"/>
      <c r="I12064" s="5" t="n"/>
      <c r="J12064" s="5" t="n"/>
      <c r="K12064" s="5" t="n"/>
      <c r="L12064" s="6" t="n"/>
      <c r="M12064" s="6" t="n"/>
      <c r="N12064" s="6" t="n"/>
      <c r="O12064" s="42" t="n"/>
    </row>
    <row r="12065">
      <c r="B12065" s="41" t="n"/>
      <c r="C12065" s="41" t="n"/>
      <c r="D12065" s="5" t="n"/>
      <c r="E12065" s="6" t="n"/>
      <c r="F12065" s="5" t="n"/>
      <c r="G12065" s="5" t="n"/>
      <c r="H12065" s="42" t="n"/>
      <c r="I12065" s="5" t="n"/>
      <c r="J12065" s="5" t="n"/>
      <c r="K12065" s="5" t="n"/>
      <c r="L12065" s="6" t="n"/>
      <c r="M12065" s="6" t="n"/>
      <c r="N12065" s="6" t="n"/>
      <c r="O12065" s="42" t="n"/>
    </row>
    <row r="12066">
      <c r="B12066" s="41" t="n"/>
      <c r="C12066" s="41" t="n"/>
      <c r="D12066" s="5" t="n"/>
      <c r="E12066" s="6" t="n"/>
      <c r="F12066" s="5" t="n"/>
      <c r="G12066" s="5" t="n"/>
      <c r="H12066" s="42" t="n"/>
      <c r="I12066" s="5" t="n"/>
      <c r="J12066" s="5" t="n"/>
      <c r="K12066" s="5" t="n"/>
      <c r="L12066" s="6" t="n"/>
      <c r="M12066" s="6" t="n"/>
      <c r="N12066" s="6" t="n"/>
      <c r="O12066" s="42" t="n"/>
    </row>
    <row r="12067">
      <c r="B12067" s="41" t="n"/>
      <c r="C12067" s="41" t="n"/>
      <c r="D12067" s="5" t="n"/>
      <c r="E12067" s="6" t="n"/>
      <c r="F12067" s="5" t="n"/>
      <c r="G12067" s="5" t="n"/>
      <c r="H12067" s="42" t="n"/>
      <c r="I12067" s="5" t="n"/>
      <c r="J12067" s="5" t="n"/>
      <c r="K12067" s="5" t="n"/>
      <c r="L12067" s="6" t="n"/>
      <c r="M12067" s="6" t="n"/>
      <c r="N12067" s="6" t="n"/>
      <c r="O12067" s="42" t="n"/>
    </row>
    <row r="12068">
      <c r="B12068" s="41" t="n"/>
      <c r="C12068" s="41" t="n"/>
      <c r="D12068" s="5" t="n"/>
      <c r="E12068" s="6" t="n"/>
      <c r="F12068" s="5" t="n"/>
      <c r="G12068" s="5" t="n"/>
      <c r="H12068" s="42" t="n"/>
      <c r="I12068" s="5" t="n"/>
      <c r="J12068" s="5" t="n"/>
      <c r="K12068" s="5" t="n"/>
      <c r="L12068" s="6" t="n"/>
      <c r="M12068" s="6" t="n"/>
      <c r="N12068" s="6" t="n"/>
      <c r="O12068" s="42" t="n"/>
    </row>
    <row r="12069">
      <c r="B12069" s="41" t="n"/>
      <c r="C12069" s="41" t="n"/>
      <c r="D12069" s="5" t="n"/>
      <c r="E12069" s="6" t="n"/>
      <c r="F12069" s="5" t="n"/>
      <c r="G12069" s="5" t="n"/>
      <c r="H12069" s="42" t="n"/>
      <c r="I12069" s="5" t="n"/>
      <c r="J12069" s="5" t="n"/>
      <c r="K12069" s="5" t="n"/>
      <c r="L12069" s="6" t="n"/>
      <c r="M12069" s="6" t="n"/>
      <c r="N12069" s="6" t="n"/>
      <c r="O12069" s="42" t="n"/>
    </row>
    <row r="12070">
      <c r="B12070" s="41" t="n"/>
      <c r="C12070" s="41" t="n"/>
      <c r="D12070" s="5" t="n"/>
      <c r="E12070" s="6" t="n"/>
      <c r="F12070" s="5" t="n"/>
      <c r="G12070" s="5" t="n"/>
      <c r="H12070" s="42" t="n"/>
      <c r="I12070" s="5" t="n"/>
      <c r="J12070" s="5" t="n"/>
      <c r="K12070" s="5" t="n"/>
      <c r="L12070" s="6" t="n"/>
      <c r="M12070" s="6" t="n"/>
      <c r="N12070" s="6" t="n"/>
      <c r="O12070" s="42" t="n"/>
    </row>
    <row r="12071">
      <c r="B12071" s="41" t="n"/>
      <c r="C12071" s="41" t="n"/>
      <c r="D12071" s="5" t="n"/>
      <c r="E12071" s="6" t="n"/>
      <c r="F12071" s="5" t="n"/>
      <c r="G12071" s="5" t="n"/>
      <c r="H12071" s="42" t="n"/>
      <c r="I12071" s="5" t="n"/>
      <c r="J12071" s="5" t="n"/>
      <c r="K12071" s="5" t="n"/>
      <c r="L12071" s="6" t="n"/>
      <c r="M12071" s="6" t="n"/>
      <c r="N12071" s="6" t="n"/>
      <c r="O12071" s="42" t="n"/>
    </row>
    <row r="12072">
      <c r="B12072" s="41" t="n"/>
      <c r="C12072" s="41" t="n"/>
      <c r="D12072" s="5" t="n"/>
      <c r="E12072" s="6" t="n"/>
      <c r="F12072" s="5" t="n"/>
      <c r="G12072" s="5" t="n"/>
      <c r="H12072" s="42" t="n"/>
      <c r="I12072" s="5" t="n"/>
      <c r="J12072" s="5" t="n"/>
      <c r="K12072" s="5" t="n"/>
      <c r="L12072" s="6" t="n"/>
      <c r="M12072" s="6" t="n"/>
      <c r="N12072" s="6" t="n"/>
      <c r="O12072" s="42" t="n"/>
    </row>
    <row r="12073">
      <c r="B12073" s="41" t="n"/>
      <c r="C12073" s="41" t="n"/>
      <c r="D12073" s="5" t="n"/>
      <c r="E12073" s="6" t="n"/>
      <c r="F12073" s="5" t="n"/>
      <c r="G12073" s="5" t="n"/>
      <c r="H12073" s="42" t="n"/>
      <c r="I12073" s="5" t="n"/>
      <c r="J12073" s="5" t="n"/>
      <c r="K12073" s="5" t="n"/>
      <c r="L12073" s="6" t="n"/>
      <c r="M12073" s="6" t="n"/>
      <c r="N12073" s="6" t="n"/>
      <c r="O12073" s="42" t="n"/>
    </row>
    <row r="12074">
      <c r="B12074" s="41" t="n"/>
      <c r="C12074" s="41" t="n"/>
      <c r="D12074" s="5" t="n"/>
      <c r="E12074" s="6" t="n"/>
      <c r="F12074" s="5" t="n"/>
      <c r="G12074" s="5" t="n"/>
      <c r="H12074" s="42" t="n"/>
      <c r="I12074" s="5" t="n"/>
      <c r="J12074" s="5" t="n"/>
      <c r="K12074" s="5" t="n"/>
      <c r="L12074" s="6" t="n"/>
      <c r="M12074" s="6" t="n"/>
      <c r="N12074" s="6" t="n"/>
      <c r="O12074" s="42" t="n"/>
    </row>
    <row r="12075">
      <c r="B12075" s="41" t="n"/>
      <c r="C12075" s="41" t="n"/>
      <c r="D12075" s="5" t="n"/>
      <c r="E12075" s="6" t="n"/>
      <c r="F12075" s="5" t="n"/>
      <c r="G12075" s="5" t="n"/>
      <c r="H12075" s="42" t="n"/>
      <c r="I12075" s="5" t="n"/>
      <c r="J12075" s="5" t="n"/>
      <c r="K12075" s="5" t="n"/>
      <c r="L12075" s="6" t="n"/>
      <c r="M12075" s="6" t="n"/>
      <c r="N12075" s="6" t="n"/>
      <c r="O12075" s="42" t="n"/>
    </row>
    <row r="12076">
      <c r="B12076" s="41" t="n"/>
      <c r="C12076" s="41" t="n"/>
      <c r="D12076" s="5" t="n"/>
      <c r="E12076" s="6" t="n"/>
      <c r="F12076" s="5" t="n"/>
      <c r="G12076" s="5" t="n"/>
      <c r="H12076" s="42" t="n"/>
      <c r="I12076" s="5" t="n"/>
      <c r="J12076" s="5" t="n"/>
      <c r="K12076" s="5" t="n"/>
      <c r="L12076" s="6" t="n"/>
      <c r="M12076" s="6" t="n"/>
      <c r="N12076" s="6" t="n"/>
      <c r="O12076" s="42" t="n"/>
    </row>
    <row r="12077">
      <c r="B12077" s="41" t="n"/>
      <c r="C12077" s="41" t="n"/>
      <c r="D12077" s="5" t="n"/>
      <c r="E12077" s="6" t="n"/>
      <c r="F12077" s="5" t="n"/>
      <c r="G12077" s="5" t="n"/>
      <c r="H12077" s="42" t="n"/>
      <c r="I12077" s="5" t="n"/>
      <c r="J12077" s="5" t="n"/>
      <c r="K12077" s="5" t="n"/>
      <c r="L12077" s="6" t="n"/>
      <c r="M12077" s="6" t="n"/>
      <c r="N12077" s="6" t="n"/>
      <c r="O12077" s="42" t="n"/>
    </row>
    <row r="12078">
      <c r="B12078" s="41" t="n"/>
      <c r="C12078" s="41" t="n"/>
      <c r="D12078" s="5" t="n"/>
      <c r="E12078" s="6" t="n"/>
      <c r="F12078" s="5" t="n"/>
      <c r="G12078" s="5" t="n"/>
      <c r="H12078" s="42" t="n"/>
      <c r="I12078" s="5" t="n"/>
      <c r="J12078" s="5" t="n"/>
      <c r="K12078" s="5" t="n"/>
      <c r="L12078" s="6" t="n"/>
      <c r="M12078" s="6" t="n"/>
      <c r="N12078" s="6" t="n"/>
      <c r="O12078" s="42" t="n"/>
    </row>
    <row r="12079">
      <c r="B12079" s="41" t="n"/>
      <c r="C12079" s="41" t="n"/>
      <c r="D12079" s="5" t="n"/>
      <c r="E12079" s="6" t="n"/>
      <c r="F12079" s="5" t="n"/>
      <c r="G12079" s="5" t="n"/>
      <c r="H12079" s="42" t="n"/>
      <c r="I12079" s="5" t="n"/>
      <c r="J12079" s="5" t="n"/>
      <c r="K12079" s="5" t="n"/>
      <c r="L12079" s="6" t="n"/>
      <c r="M12079" s="6" t="n"/>
      <c r="N12079" s="6" t="n"/>
      <c r="O12079" s="42" t="n"/>
    </row>
    <row r="12080">
      <c r="B12080" s="41" t="n"/>
      <c r="C12080" s="41" t="n"/>
      <c r="D12080" s="5" t="n"/>
      <c r="E12080" s="6" t="n"/>
      <c r="F12080" s="5" t="n"/>
      <c r="G12080" s="5" t="n"/>
      <c r="H12080" s="42" t="n"/>
      <c r="I12080" s="5" t="n"/>
      <c r="J12080" s="5" t="n"/>
      <c r="K12080" s="5" t="n"/>
      <c r="L12080" s="6" t="n"/>
      <c r="M12080" s="6" t="n"/>
      <c r="N12080" s="6" t="n"/>
      <c r="O12080" s="42" t="n"/>
    </row>
    <row r="12081">
      <c r="B12081" s="41" t="n"/>
      <c r="C12081" s="41" t="n"/>
      <c r="D12081" s="5" t="n"/>
      <c r="E12081" s="6" t="n"/>
      <c r="F12081" s="5" t="n"/>
      <c r="G12081" s="5" t="n"/>
      <c r="H12081" s="42" t="n"/>
      <c r="I12081" s="5" t="n"/>
      <c r="J12081" s="5" t="n"/>
      <c r="K12081" s="5" t="n"/>
      <c r="L12081" s="6" t="n"/>
      <c r="M12081" s="6" t="n"/>
      <c r="N12081" s="6" t="n"/>
      <c r="O12081" s="42" t="n"/>
    </row>
    <row r="12082">
      <c r="B12082" s="41" t="n"/>
      <c r="C12082" s="41" t="n"/>
      <c r="D12082" s="5" t="n"/>
      <c r="E12082" s="6" t="n"/>
      <c r="F12082" s="5" t="n"/>
      <c r="G12082" s="5" t="n"/>
      <c r="H12082" s="42" t="n"/>
      <c r="I12082" s="5" t="n"/>
      <c r="J12082" s="5" t="n"/>
      <c r="K12082" s="5" t="n"/>
      <c r="L12082" s="6" t="n"/>
      <c r="M12082" s="6" t="n"/>
      <c r="N12082" s="6" t="n"/>
      <c r="O12082" s="42" t="n"/>
    </row>
    <row r="12083">
      <c r="B12083" s="41" t="n"/>
      <c r="C12083" s="41" t="n"/>
      <c r="D12083" s="5" t="n"/>
      <c r="E12083" s="6" t="n"/>
      <c r="F12083" s="5" t="n"/>
      <c r="G12083" s="5" t="n"/>
      <c r="H12083" s="42" t="n"/>
      <c r="I12083" s="5" t="n"/>
      <c r="J12083" s="5" t="n"/>
      <c r="K12083" s="5" t="n"/>
      <c r="L12083" s="6" t="n"/>
      <c r="M12083" s="6" t="n"/>
      <c r="N12083" s="6" t="n"/>
      <c r="O12083" s="42" t="n"/>
    </row>
    <row r="12084">
      <c r="B12084" s="41" t="n"/>
      <c r="C12084" s="41" t="n"/>
      <c r="D12084" s="5" t="n"/>
      <c r="E12084" s="6" t="n"/>
      <c r="F12084" s="5" t="n"/>
      <c r="G12084" s="5" t="n"/>
      <c r="H12084" s="42" t="n"/>
      <c r="I12084" s="5" t="n"/>
      <c r="J12084" s="5" t="n"/>
      <c r="K12084" s="5" t="n"/>
      <c r="L12084" s="6" t="n"/>
      <c r="M12084" s="6" t="n"/>
      <c r="N12084" s="6" t="n"/>
      <c r="O12084" s="42" t="n"/>
    </row>
    <row r="12085">
      <c r="B12085" s="41" t="n"/>
      <c r="C12085" s="41" t="n"/>
      <c r="D12085" s="5" t="n"/>
      <c r="E12085" s="6" t="n"/>
      <c r="F12085" s="5" t="n"/>
      <c r="G12085" s="5" t="n"/>
      <c r="H12085" s="42" t="n"/>
      <c r="I12085" s="5" t="n"/>
      <c r="J12085" s="5" t="n"/>
      <c r="K12085" s="5" t="n"/>
      <c r="L12085" s="6" t="n"/>
      <c r="M12085" s="6" t="n"/>
      <c r="N12085" s="6" t="n"/>
      <c r="O12085" s="42" t="n"/>
    </row>
    <row r="12086">
      <c r="B12086" s="41" t="n"/>
      <c r="C12086" s="41" t="n"/>
      <c r="D12086" s="5" t="n"/>
      <c r="E12086" s="6" t="n"/>
      <c r="F12086" s="5" t="n"/>
      <c r="G12086" s="5" t="n"/>
      <c r="H12086" s="42" t="n"/>
      <c r="I12086" s="5" t="n"/>
      <c r="J12086" s="5" t="n"/>
      <c r="K12086" s="5" t="n"/>
      <c r="L12086" s="6" t="n"/>
      <c r="M12086" s="6" t="n"/>
      <c r="N12086" s="6" t="n"/>
      <c r="O12086" s="42" t="n"/>
    </row>
    <row r="12087">
      <c r="B12087" s="41" t="n"/>
      <c r="C12087" s="41" t="n"/>
      <c r="D12087" s="5" t="n"/>
      <c r="E12087" s="6" t="n"/>
      <c r="F12087" s="5" t="n"/>
      <c r="G12087" s="5" t="n"/>
      <c r="H12087" s="42" t="n"/>
      <c r="I12087" s="5" t="n"/>
      <c r="J12087" s="5" t="n"/>
      <c r="K12087" s="5" t="n"/>
      <c r="L12087" s="6" t="n"/>
      <c r="M12087" s="6" t="n"/>
      <c r="N12087" s="6" t="n"/>
      <c r="O12087" s="42" t="n"/>
    </row>
    <row r="12088">
      <c r="B12088" s="41" t="n"/>
      <c r="C12088" s="41" t="n"/>
      <c r="D12088" s="5" t="n"/>
      <c r="E12088" s="6" t="n"/>
      <c r="F12088" s="5" t="n"/>
      <c r="G12088" s="5" t="n"/>
      <c r="H12088" s="42" t="n"/>
      <c r="I12088" s="5" t="n"/>
      <c r="J12088" s="5" t="n"/>
      <c r="K12088" s="5" t="n"/>
      <c r="L12088" s="6" t="n"/>
      <c r="M12088" s="6" t="n"/>
      <c r="N12088" s="6" t="n"/>
      <c r="O12088" s="42" t="n"/>
    </row>
    <row r="12089">
      <c r="B12089" s="41" t="n"/>
      <c r="C12089" s="41" t="n"/>
      <c r="D12089" s="5" t="n"/>
      <c r="E12089" s="6" t="n"/>
      <c r="F12089" s="5" t="n"/>
      <c r="G12089" s="5" t="n"/>
      <c r="H12089" s="42" t="n"/>
      <c r="I12089" s="5" t="n"/>
      <c r="J12089" s="5" t="n"/>
      <c r="K12089" s="5" t="n"/>
      <c r="L12089" s="6" t="n"/>
      <c r="M12089" s="6" t="n"/>
      <c r="N12089" s="6" t="n"/>
      <c r="O12089" s="42" t="n"/>
    </row>
    <row r="12090">
      <c r="B12090" s="41" t="n"/>
      <c r="C12090" s="41" t="n"/>
      <c r="D12090" s="5" t="n"/>
      <c r="E12090" s="6" t="n"/>
      <c r="F12090" s="5" t="n"/>
      <c r="G12090" s="5" t="n"/>
      <c r="H12090" s="42" t="n"/>
      <c r="I12090" s="5" t="n"/>
      <c r="J12090" s="5" t="n"/>
      <c r="K12090" s="5" t="n"/>
      <c r="L12090" s="6" t="n"/>
      <c r="M12090" s="6" t="n"/>
      <c r="N12090" s="6" t="n"/>
      <c r="O12090" s="42" t="n"/>
    </row>
    <row r="12091">
      <c r="B12091" s="41" t="n"/>
      <c r="C12091" s="41" t="n"/>
      <c r="D12091" s="5" t="n"/>
      <c r="E12091" s="6" t="n"/>
      <c r="F12091" s="5" t="n"/>
      <c r="G12091" s="5" t="n"/>
      <c r="H12091" s="42" t="n"/>
      <c r="I12091" s="5" t="n"/>
      <c r="J12091" s="5" t="n"/>
      <c r="K12091" s="5" t="n"/>
      <c r="L12091" s="6" t="n"/>
      <c r="M12091" s="6" t="n"/>
      <c r="N12091" s="6" t="n"/>
      <c r="O12091" s="42" t="n"/>
    </row>
    <row r="12092">
      <c r="B12092" s="41" t="n"/>
      <c r="C12092" s="41" t="n"/>
      <c r="D12092" s="5" t="n"/>
      <c r="E12092" s="6" t="n"/>
      <c r="F12092" s="5" t="n"/>
      <c r="G12092" s="5" t="n"/>
      <c r="H12092" s="42" t="n"/>
      <c r="I12092" s="5" t="n"/>
      <c r="J12092" s="5" t="n"/>
      <c r="K12092" s="5" t="n"/>
      <c r="L12092" s="6" t="n"/>
      <c r="M12092" s="6" t="n"/>
      <c r="N12092" s="6" t="n"/>
      <c r="O12092" s="42" t="n"/>
    </row>
    <row r="12093">
      <c r="B12093" s="41" t="n"/>
      <c r="C12093" s="41" t="n"/>
      <c r="D12093" s="5" t="n"/>
      <c r="E12093" s="6" t="n"/>
      <c r="F12093" s="5" t="n"/>
      <c r="G12093" s="5" t="n"/>
      <c r="H12093" s="42" t="n"/>
      <c r="I12093" s="5" t="n"/>
      <c r="J12093" s="5" t="n"/>
      <c r="K12093" s="5" t="n"/>
      <c r="L12093" s="6" t="n"/>
      <c r="M12093" s="6" t="n"/>
      <c r="N12093" s="6" t="n"/>
      <c r="O12093" s="42" t="n"/>
    </row>
    <row r="12094">
      <c r="B12094" s="41" t="n"/>
      <c r="C12094" s="41" t="n"/>
      <c r="D12094" s="5" t="n"/>
      <c r="E12094" s="6" t="n"/>
      <c r="F12094" s="5" t="n"/>
      <c r="G12094" s="5" t="n"/>
      <c r="H12094" s="42" t="n"/>
      <c r="I12094" s="5" t="n"/>
      <c r="J12094" s="5" t="n"/>
      <c r="K12094" s="5" t="n"/>
      <c r="L12094" s="6" t="n"/>
      <c r="M12094" s="6" t="n"/>
      <c r="N12094" s="6" t="n"/>
      <c r="O12094" s="42" t="n"/>
    </row>
    <row r="12095">
      <c r="B12095" s="41" t="n"/>
      <c r="C12095" s="41" t="n"/>
      <c r="D12095" s="5" t="n"/>
      <c r="E12095" s="6" t="n"/>
      <c r="F12095" s="5" t="n"/>
      <c r="G12095" s="5" t="n"/>
      <c r="H12095" s="42" t="n"/>
      <c r="I12095" s="5" t="n"/>
      <c r="J12095" s="5" t="n"/>
      <c r="K12095" s="5" t="n"/>
      <c r="L12095" s="6" t="n"/>
      <c r="M12095" s="6" t="n"/>
      <c r="N12095" s="6" t="n"/>
      <c r="O12095" s="42" t="n"/>
    </row>
    <row r="12096">
      <c r="B12096" s="41" t="n"/>
      <c r="C12096" s="41" t="n"/>
      <c r="D12096" s="5" t="n"/>
      <c r="E12096" s="6" t="n"/>
      <c r="F12096" s="5" t="n"/>
      <c r="G12096" s="5" t="n"/>
      <c r="H12096" s="42" t="n"/>
      <c r="I12096" s="5" t="n"/>
      <c r="J12096" s="5" t="n"/>
      <c r="K12096" s="5" t="n"/>
      <c r="L12096" s="6" t="n"/>
      <c r="M12096" s="6" t="n"/>
      <c r="N12096" s="6" t="n"/>
      <c r="O12096" s="42" t="n"/>
    </row>
    <row r="12097">
      <c r="B12097" s="41" t="n"/>
      <c r="C12097" s="41" t="n"/>
      <c r="D12097" s="5" t="n"/>
      <c r="E12097" s="6" t="n"/>
      <c r="F12097" s="5" t="n"/>
      <c r="G12097" s="5" t="n"/>
      <c r="H12097" s="42" t="n"/>
      <c r="I12097" s="5" t="n"/>
      <c r="J12097" s="5" t="n"/>
      <c r="K12097" s="5" t="n"/>
      <c r="L12097" s="6" t="n"/>
      <c r="M12097" s="6" t="n"/>
      <c r="N12097" s="6" t="n"/>
      <c r="O12097" s="42" t="n"/>
    </row>
    <row r="12098">
      <c r="B12098" s="41" t="n"/>
      <c r="C12098" s="41" t="n"/>
      <c r="D12098" s="5" t="n"/>
      <c r="E12098" s="6" t="n"/>
      <c r="F12098" s="5" t="n"/>
      <c r="G12098" s="5" t="n"/>
      <c r="H12098" s="42" t="n"/>
      <c r="I12098" s="5" t="n"/>
      <c r="J12098" s="5" t="n"/>
      <c r="K12098" s="5" t="n"/>
      <c r="L12098" s="6" t="n"/>
      <c r="M12098" s="6" t="n"/>
      <c r="N12098" s="6" t="n"/>
      <c r="O12098" s="42" t="n"/>
    </row>
    <row r="12099">
      <c r="B12099" s="41" t="n"/>
      <c r="C12099" s="41" t="n"/>
      <c r="D12099" s="5" t="n"/>
      <c r="E12099" s="6" t="n"/>
      <c r="F12099" s="5" t="n"/>
      <c r="G12099" s="5" t="n"/>
      <c r="H12099" s="42" t="n"/>
      <c r="I12099" s="5" t="n"/>
      <c r="J12099" s="5" t="n"/>
      <c r="K12099" s="5" t="n"/>
      <c r="L12099" s="6" t="n"/>
      <c r="M12099" s="6" t="n"/>
      <c r="N12099" s="6" t="n"/>
      <c r="O12099" s="42" t="n"/>
    </row>
    <row r="12100">
      <c r="B12100" s="41" t="n"/>
      <c r="C12100" s="41" t="n"/>
      <c r="D12100" s="5" t="n"/>
      <c r="E12100" s="6" t="n"/>
      <c r="F12100" s="5" t="n"/>
      <c r="G12100" s="5" t="n"/>
      <c r="H12100" s="42" t="n"/>
      <c r="I12100" s="5" t="n"/>
      <c r="J12100" s="5" t="n"/>
      <c r="K12100" s="5" t="n"/>
      <c r="L12100" s="6" t="n"/>
      <c r="M12100" s="6" t="n"/>
      <c r="N12100" s="6" t="n"/>
      <c r="O12100" s="42" t="n"/>
    </row>
    <row r="12101">
      <c r="B12101" s="41" t="n"/>
      <c r="C12101" s="41" t="n"/>
      <c r="D12101" s="5" t="n"/>
      <c r="E12101" s="6" t="n"/>
      <c r="F12101" s="5" t="n"/>
      <c r="G12101" s="5" t="n"/>
      <c r="H12101" s="42" t="n"/>
      <c r="I12101" s="5" t="n"/>
      <c r="J12101" s="5" t="n"/>
      <c r="K12101" s="5" t="n"/>
      <c r="L12101" s="6" t="n"/>
      <c r="M12101" s="6" t="n"/>
      <c r="N12101" s="6" t="n"/>
      <c r="O12101" s="42" t="n"/>
    </row>
    <row r="12102">
      <c r="B12102" s="41" t="n"/>
      <c r="C12102" s="41" t="n"/>
      <c r="D12102" s="5" t="n"/>
      <c r="E12102" s="6" t="n"/>
      <c r="F12102" s="5" t="n"/>
      <c r="G12102" s="5" t="n"/>
      <c r="H12102" s="42" t="n"/>
      <c r="I12102" s="5" t="n"/>
      <c r="J12102" s="5" t="n"/>
      <c r="K12102" s="5" t="n"/>
      <c r="L12102" s="6" t="n"/>
      <c r="M12102" s="6" t="n"/>
      <c r="N12102" s="6" t="n"/>
      <c r="O12102" s="42" t="n"/>
    </row>
    <row r="12103">
      <c r="B12103" s="41" t="n"/>
      <c r="C12103" s="41" t="n"/>
      <c r="D12103" s="5" t="n"/>
      <c r="E12103" s="6" t="n"/>
      <c r="F12103" s="5" t="n"/>
      <c r="G12103" s="5" t="n"/>
      <c r="H12103" s="42" t="n"/>
      <c r="I12103" s="5" t="n"/>
      <c r="J12103" s="5" t="n"/>
      <c r="K12103" s="5" t="n"/>
      <c r="L12103" s="6" t="n"/>
      <c r="M12103" s="6" t="n"/>
      <c r="N12103" s="6" t="n"/>
      <c r="O12103" s="42" t="n"/>
    </row>
    <row r="12104">
      <c r="B12104" s="41" t="n"/>
      <c r="C12104" s="41" t="n"/>
      <c r="D12104" s="5" t="n"/>
      <c r="E12104" s="6" t="n"/>
      <c r="F12104" s="5" t="n"/>
      <c r="G12104" s="5" t="n"/>
      <c r="H12104" s="42" t="n"/>
      <c r="I12104" s="5" t="n"/>
      <c r="J12104" s="5" t="n"/>
      <c r="K12104" s="5" t="n"/>
      <c r="L12104" s="6" t="n"/>
      <c r="M12104" s="6" t="n"/>
      <c r="N12104" s="6" t="n"/>
      <c r="O12104" s="42" t="n"/>
    </row>
    <row r="12105">
      <c r="B12105" s="41" t="n"/>
      <c r="C12105" s="41" t="n"/>
      <c r="D12105" s="5" t="n"/>
      <c r="E12105" s="6" t="n"/>
      <c r="F12105" s="5" t="n"/>
      <c r="G12105" s="5" t="n"/>
      <c r="H12105" s="42" t="n"/>
      <c r="I12105" s="5" t="n"/>
      <c r="J12105" s="5" t="n"/>
      <c r="K12105" s="5" t="n"/>
      <c r="L12105" s="6" t="n"/>
      <c r="M12105" s="6" t="n"/>
      <c r="N12105" s="6" t="n"/>
      <c r="O12105" s="42" t="n"/>
    </row>
    <row r="12106">
      <c r="B12106" s="41" t="n"/>
      <c r="C12106" s="41" t="n"/>
      <c r="D12106" s="5" t="n"/>
      <c r="E12106" s="6" t="n"/>
      <c r="F12106" s="5" t="n"/>
      <c r="G12106" s="5" t="n"/>
      <c r="H12106" s="42" t="n"/>
      <c r="I12106" s="5" t="n"/>
      <c r="J12106" s="5" t="n"/>
      <c r="K12106" s="5" t="n"/>
      <c r="L12106" s="6" t="n"/>
      <c r="M12106" s="6" t="n"/>
      <c r="N12106" s="6" t="n"/>
      <c r="O12106" s="42" t="n"/>
    </row>
    <row r="12107">
      <c r="B12107" s="41" t="n"/>
      <c r="C12107" s="41" t="n"/>
      <c r="D12107" s="5" t="n"/>
      <c r="E12107" s="6" t="n"/>
      <c r="F12107" s="5" t="n"/>
      <c r="G12107" s="5" t="n"/>
      <c r="H12107" s="42" t="n"/>
      <c r="I12107" s="5" t="n"/>
      <c r="J12107" s="5" t="n"/>
      <c r="K12107" s="5" t="n"/>
      <c r="L12107" s="6" t="n"/>
      <c r="M12107" s="6" t="n"/>
      <c r="N12107" s="6" t="n"/>
      <c r="O12107" s="42" t="n"/>
    </row>
    <row r="12108">
      <c r="B12108" s="41" t="n"/>
      <c r="C12108" s="41" t="n"/>
      <c r="D12108" s="5" t="n"/>
      <c r="E12108" s="6" t="n"/>
      <c r="F12108" s="5" t="n"/>
      <c r="G12108" s="5" t="n"/>
      <c r="H12108" s="42" t="n"/>
      <c r="I12108" s="5" t="n"/>
      <c r="J12108" s="5" t="n"/>
      <c r="K12108" s="5" t="n"/>
      <c r="L12108" s="6" t="n"/>
      <c r="M12108" s="6" t="n"/>
      <c r="N12108" s="6" t="n"/>
      <c r="O12108" s="42" t="n"/>
    </row>
    <row r="12109">
      <c r="B12109" s="41" t="n"/>
      <c r="C12109" s="41" t="n"/>
      <c r="D12109" s="5" t="n"/>
      <c r="E12109" s="6" t="n"/>
      <c r="F12109" s="5" t="n"/>
      <c r="G12109" s="5" t="n"/>
      <c r="H12109" s="42" t="n"/>
      <c r="I12109" s="5" t="n"/>
      <c r="J12109" s="5" t="n"/>
      <c r="K12109" s="5" t="n"/>
      <c r="L12109" s="6" t="n"/>
      <c r="M12109" s="6" t="n"/>
      <c r="N12109" s="6" t="n"/>
      <c r="O12109" s="42" t="n"/>
    </row>
    <row r="12110">
      <c r="B12110" s="41" t="n"/>
      <c r="C12110" s="41" t="n"/>
      <c r="D12110" s="5" t="n"/>
      <c r="E12110" s="6" t="n"/>
      <c r="F12110" s="5" t="n"/>
      <c r="G12110" s="5" t="n"/>
      <c r="H12110" s="42" t="n"/>
      <c r="I12110" s="5" t="n"/>
      <c r="J12110" s="5" t="n"/>
      <c r="K12110" s="5" t="n"/>
      <c r="L12110" s="6" t="n"/>
      <c r="M12110" s="6" t="n"/>
      <c r="N12110" s="6" t="n"/>
      <c r="O12110" s="42" t="n"/>
    </row>
    <row r="12111">
      <c r="B12111" s="41" t="n"/>
      <c r="C12111" s="41" t="n"/>
      <c r="D12111" s="5" t="n"/>
      <c r="E12111" s="6" t="n"/>
      <c r="F12111" s="5" t="n"/>
      <c r="G12111" s="5" t="n"/>
      <c r="H12111" s="42" t="n"/>
      <c r="I12111" s="5" t="n"/>
      <c r="J12111" s="5" t="n"/>
      <c r="K12111" s="5" t="n"/>
      <c r="L12111" s="6" t="n"/>
      <c r="M12111" s="6" t="n"/>
      <c r="N12111" s="6" t="n"/>
      <c r="O12111" s="42" t="n"/>
    </row>
    <row r="12112">
      <c r="B12112" s="41" t="n"/>
      <c r="C12112" s="41" t="n"/>
      <c r="D12112" s="5" t="n"/>
      <c r="E12112" s="6" t="n"/>
      <c r="F12112" s="5" t="n"/>
      <c r="G12112" s="5" t="n"/>
      <c r="H12112" s="42" t="n"/>
      <c r="I12112" s="5" t="n"/>
      <c r="J12112" s="5" t="n"/>
      <c r="K12112" s="5" t="n"/>
      <c r="L12112" s="6" t="n"/>
      <c r="M12112" s="6" t="n"/>
      <c r="N12112" s="6" t="n"/>
      <c r="O12112" s="42" t="n"/>
    </row>
    <row r="12113">
      <c r="B12113" s="41" t="n"/>
      <c r="C12113" s="41" t="n"/>
      <c r="D12113" s="5" t="n"/>
      <c r="E12113" s="6" t="n"/>
      <c r="F12113" s="5" t="n"/>
      <c r="G12113" s="5" t="n"/>
      <c r="H12113" s="42" t="n"/>
      <c r="I12113" s="5" t="n"/>
      <c r="J12113" s="5" t="n"/>
      <c r="K12113" s="5" t="n"/>
      <c r="L12113" s="6" t="n"/>
      <c r="M12113" s="6" t="n"/>
      <c r="N12113" s="6" t="n"/>
      <c r="O12113" s="42" t="n"/>
    </row>
    <row r="12114">
      <c r="B12114" s="41" t="n"/>
      <c r="C12114" s="41" t="n"/>
      <c r="D12114" s="5" t="n"/>
      <c r="E12114" s="6" t="n"/>
      <c r="F12114" s="5" t="n"/>
      <c r="G12114" s="5" t="n"/>
      <c r="H12114" s="42" t="n"/>
      <c r="I12114" s="5" t="n"/>
      <c r="J12114" s="5" t="n"/>
      <c r="K12114" s="5" t="n"/>
      <c r="L12114" s="6" t="n"/>
      <c r="M12114" s="6" t="n"/>
      <c r="N12114" s="6" t="n"/>
      <c r="O12114" s="42" t="n"/>
    </row>
    <row r="12115">
      <c r="B12115" s="41" t="n"/>
      <c r="C12115" s="41" t="n"/>
      <c r="D12115" s="5" t="n"/>
      <c r="E12115" s="6" t="n"/>
      <c r="F12115" s="5" t="n"/>
      <c r="G12115" s="5" t="n"/>
      <c r="H12115" s="42" t="n"/>
      <c r="I12115" s="5" t="n"/>
      <c r="J12115" s="5" t="n"/>
      <c r="K12115" s="5" t="n"/>
      <c r="L12115" s="6" t="n"/>
      <c r="M12115" s="6" t="n"/>
      <c r="N12115" s="6" t="n"/>
      <c r="O12115" s="42" t="n"/>
    </row>
    <row r="12116">
      <c r="B12116" s="41" t="n"/>
      <c r="C12116" s="41" t="n"/>
      <c r="D12116" s="5" t="n"/>
      <c r="E12116" s="6" t="n"/>
      <c r="F12116" s="5" t="n"/>
      <c r="G12116" s="5" t="n"/>
      <c r="H12116" s="42" t="n"/>
      <c r="I12116" s="5" t="n"/>
      <c r="J12116" s="5" t="n"/>
      <c r="K12116" s="5" t="n"/>
      <c r="L12116" s="6" t="n"/>
      <c r="M12116" s="6" t="n"/>
      <c r="N12116" s="6" t="n"/>
      <c r="O12116" s="42" t="n"/>
    </row>
    <row r="12117">
      <c r="B12117" s="41" t="n"/>
      <c r="C12117" s="41" t="n"/>
      <c r="D12117" s="5" t="n"/>
      <c r="E12117" s="6" t="n"/>
      <c r="F12117" s="5" t="n"/>
      <c r="G12117" s="5" t="n"/>
      <c r="H12117" s="42" t="n"/>
      <c r="I12117" s="5" t="n"/>
      <c r="J12117" s="5" t="n"/>
      <c r="K12117" s="5" t="n"/>
      <c r="L12117" s="6" t="n"/>
      <c r="M12117" s="6" t="n"/>
      <c r="N12117" s="6" t="n"/>
      <c r="O12117" s="42" t="n"/>
    </row>
    <row r="12118">
      <c r="B12118" s="41" t="n"/>
      <c r="C12118" s="41" t="n"/>
      <c r="D12118" s="5" t="n"/>
      <c r="E12118" s="6" t="n"/>
      <c r="F12118" s="5" t="n"/>
      <c r="G12118" s="5" t="n"/>
      <c r="H12118" s="42" t="n"/>
      <c r="I12118" s="5" t="n"/>
      <c r="J12118" s="5" t="n"/>
      <c r="K12118" s="5" t="n"/>
      <c r="L12118" s="6" t="n"/>
      <c r="M12118" s="6" t="n"/>
      <c r="N12118" s="6" t="n"/>
      <c r="O12118" s="42" t="n"/>
    </row>
    <row r="12119">
      <c r="B12119" s="41" t="n"/>
      <c r="C12119" s="41" t="n"/>
      <c r="D12119" s="5" t="n"/>
      <c r="E12119" s="6" t="n"/>
      <c r="F12119" s="5" t="n"/>
      <c r="G12119" s="5" t="n"/>
      <c r="H12119" s="42" t="n"/>
      <c r="I12119" s="5" t="n"/>
      <c r="J12119" s="5" t="n"/>
      <c r="K12119" s="5" t="n"/>
      <c r="L12119" s="6" t="n"/>
      <c r="M12119" s="6" t="n"/>
      <c r="N12119" s="6" t="n"/>
      <c r="O12119" s="42" t="n"/>
    </row>
    <row r="12120">
      <c r="B12120" s="41" t="n"/>
      <c r="C12120" s="41" t="n"/>
      <c r="D12120" s="5" t="n"/>
      <c r="E12120" s="6" t="n"/>
      <c r="F12120" s="5" t="n"/>
      <c r="G12120" s="5" t="n"/>
      <c r="H12120" s="42" t="n"/>
      <c r="I12120" s="5" t="n"/>
      <c r="J12120" s="5" t="n"/>
      <c r="K12120" s="5" t="n"/>
      <c r="L12120" s="6" t="n"/>
      <c r="M12120" s="6" t="n"/>
      <c r="N12120" s="6" t="n"/>
      <c r="O12120" s="42" t="n"/>
    </row>
    <row r="12121">
      <c r="B12121" s="41" t="n"/>
      <c r="C12121" s="41" t="n"/>
      <c r="D12121" s="5" t="n"/>
      <c r="E12121" s="6" t="n"/>
      <c r="F12121" s="5" t="n"/>
      <c r="G12121" s="5" t="n"/>
      <c r="H12121" s="42" t="n"/>
      <c r="I12121" s="5" t="n"/>
      <c r="J12121" s="5" t="n"/>
      <c r="K12121" s="5" t="n"/>
      <c r="L12121" s="6" t="n"/>
      <c r="M12121" s="6" t="n"/>
      <c r="N12121" s="6" t="n"/>
      <c r="O12121" s="42" t="n"/>
    </row>
    <row r="12122">
      <c r="B12122" s="41" t="n"/>
      <c r="C12122" s="41" t="n"/>
      <c r="D12122" s="5" t="n"/>
      <c r="E12122" s="6" t="n"/>
      <c r="F12122" s="5" t="n"/>
      <c r="G12122" s="5" t="n"/>
      <c r="H12122" s="42" t="n"/>
      <c r="I12122" s="5" t="n"/>
      <c r="J12122" s="5" t="n"/>
      <c r="K12122" s="5" t="n"/>
      <c r="L12122" s="6" t="n"/>
      <c r="M12122" s="6" t="n"/>
      <c r="N12122" s="6" t="n"/>
      <c r="O12122" s="42" t="n"/>
    </row>
    <row r="12123">
      <c r="B12123" s="41" t="n"/>
      <c r="C12123" s="41" t="n"/>
      <c r="D12123" s="5" t="n"/>
      <c r="E12123" s="6" t="n"/>
      <c r="F12123" s="5" t="n"/>
      <c r="G12123" s="5" t="n"/>
      <c r="H12123" s="42" t="n"/>
      <c r="I12123" s="5" t="n"/>
      <c r="J12123" s="5" t="n"/>
      <c r="K12123" s="5" t="n"/>
      <c r="L12123" s="6" t="n"/>
      <c r="M12123" s="6" t="n"/>
      <c r="N12123" s="6" t="n"/>
      <c r="O12123" s="42" t="n"/>
    </row>
    <row r="12124">
      <c r="B12124" s="41" t="n"/>
      <c r="C12124" s="41" t="n"/>
      <c r="D12124" s="5" t="n"/>
      <c r="E12124" s="6" t="n"/>
      <c r="F12124" s="5" t="n"/>
      <c r="G12124" s="5" t="n"/>
      <c r="H12124" s="42" t="n"/>
      <c r="I12124" s="5" t="n"/>
      <c r="J12124" s="5" t="n"/>
      <c r="K12124" s="5" t="n"/>
      <c r="L12124" s="6" t="n"/>
      <c r="M12124" s="6" t="n"/>
      <c r="N12124" s="6" t="n"/>
      <c r="O12124" s="42" t="n"/>
    </row>
    <row r="12125">
      <c r="B12125" s="41" t="n"/>
      <c r="C12125" s="41" t="n"/>
      <c r="D12125" s="5" t="n"/>
      <c r="E12125" s="6" t="n"/>
      <c r="F12125" s="5" t="n"/>
      <c r="G12125" s="5" t="n"/>
      <c r="H12125" s="42" t="n"/>
      <c r="I12125" s="5" t="n"/>
      <c r="J12125" s="5" t="n"/>
      <c r="K12125" s="5" t="n"/>
      <c r="L12125" s="6" t="n"/>
      <c r="M12125" s="6" t="n"/>
      <c r="N12125" s="6" t="n"/>
      <c r="O12125" s="42" t="n"/>
    </row>
    <row r="12126">
      <c r="B12126" s="41" t="n"/>
      <c r="C12126" s="41" t="n"/>
      <c r="D12126" s="5" t="n"/>
      <c r="E12126" s="6" t="n"/>
      <c r="F12126" s="5" t="n"/>
      <c r="G12126" s="5" t="n"/>
      <c r="H12126" s="42" t="n"/>
      <c r="I12126" s="5" t="n"/>
      <c r="J12126" s="5" t="n"/>
      <c r="K12126" s="5" t="n"/>
      <c r="L12126" s="6" t="n"/>
      <c r="M12126" s="6" t="n"/>
      <c r="N12126" s="6" t="n"/>
      <c r="O12126" s="42" t="n"/>
    </row>
    <row r="12127">
      <c r="B12127" s="41" t="n"/>
      <c r="C12127" s="41" t="n"/>
      <c r="D12127" s="5" t="n"/>
      <c r="E12127" s="6" t="n"/>
      <c r="F12127" s="5" t="n"/>
      <c r="G12127" s="5" t="n"/>
      <c r="H12127" s="42" t="n"/>
      <c r="I12127" s="5" t="n"/>
      <c r="J12127" s="5" t="n"/>
      <c r="K12127" s="5" t="n"/>
      <c r="L12127" s="6" t="n"/>
      <c r="M12127" s="6" t="n"/>
      <c r="N12127" s="6" t="n"/>
      <c r="O12127" s="42" t="n"/>
    </row>
    <row r="12128">
      <c r="B12128" s="41" t="n"/>
      <c r="C12128" s="41" t="n"/>
      <c r="D12128" s="5" t="n"/>
      <c r="E12128" s="6" t="n"/>
      <c r="F12128" s="5" t="n"/>
      <c r="G12128" s="5" t="n"/>
      <c r="H12128" s="42" t="n"/>
      <c r="I12128" s="5" t="n"/>
      <c r="J12128" s="5" t="n"/>
      <c r="K12128" s="5" t="n"/>
      <c r="L12128" s="6" t="n"/>
      <c r="M12128" s="6" t="n"/>
      <c r="N12128" s="6" t="n"/>
      <c r="O12128" s="42" t="n"/>
    </row>
    <row r="12129">
      <c r="B12129" s="41" t="n"/>
      <c r="C12129" s="41" t="n"/>
      <c r="D12129" s="5" t="n"/>
      <c r="E12129" s="6" t="n"/>
      <c r="F12129" s="5" t="n"/>
      <c r="G12129" s="5" t="n"/>
      <c r="H12129" s="42" t="n"/>
      <c r="I12129" s="5" t="n"/>
      <c r="J12129" s="5" t="n"/>
      <c r="K12129" s="5" t="n"/>
      <c r="L12129" s="6" t="n"/>
      <c r="M12129" s="6" t="n"/>
      <c r="N12129" s="6" t="n"/>
      <c r="O12129" s="42" t="n"/>
    </row>
    <row r="12130">
      <c r="B12130" s="41" t="n"/>
      <c r="C12130" s="41" t="n"/>
      <c r="D12130" s="5" t="n"/>
      <c r="E12130" s="6" t="n"/>
      <c r="F12130" s="5" t="n"/>
      <c r="G12130" s="5" t="n"/>
      <c r="H12130" s="42" t="n"/>
      <c r="I12130" s="5" t="n"/>
      <c r="J12130" s="5" t="n"/>
      <c r="K12130" s="5" t="n"/>
      <c r="L12130" s="6" t="n"/>
      <c r="M12130" s="6" t="n"/>
      <c r="N12130" s="6" t="n"/>
      <c r="O12130" s="42" t="n"/>
    </row>
    <row r="12131">
      <c r="B12131" s="41" t="n"/>
      <c r="C12131" s="41" t="n"/>
      <c r="D12131" s="5" t="n"/>
      <c r="E12131" s="6" t="n"/>
      <c r="F12131" s="5" t="n"/>
      <c r="G12131" s="5" t="n"/>
      <c r="H12131" s="42" t="n"/>
      <c r="I12131" s="5" t="n"/>
      <c r="J12131" s="5" t="n"/>
      <c r="K12131" s="5" t="n"/>
      <c r="L12131" s="6" t="n"/>
      <c r="M12131" s="6" t="n"/>
      <c r="N12131" s="6" t="n"/>
      <c r="O12131" s="42" t="n"/>
    </row>
    <row r="12132">
      <c r="B12132" s="41" t="n"/>
      <c r="C12132" s="41" t="n"/>
      <c r="D12132" s="5" t="n"/>
      <c r="E12132" s="6" t="n"/>
      <c r="F12132" s="5" t="n"/>
      <c r="G12132" s="5" t="n"/>
      <c r="H12132" s="42" t="n"/>
      <c r="I12132" s="5" t="n"/>
      <c r="J12132" s="5" t="n"/>
      <c r="K12132" s="5" t="n"/>
      <c r="L12132" s="6" t="n"/>
      <c r="M12132" s="6" t="n"/>
      <c r="N12132" s="6" t="n"/>
      <c r="O12132" s="42" t="n"/>
    </row>
    <row r="12133">
      <c r="B12133" s="41" t="n"/>
      <c r="C12133" s="41" t="n"/>
      <c r="D12133" s="5" t="n"/>
      <c r="E12133" s="6" t="n"/>
      <c r="F12133" s="5" t="n"/>
      <c r="G12133" s="5" t="n"/>
      <c r="H12133" s="42" t="n"/>
      <c r="I12133" s="5" t="n"/>
      <c r="J12133" s="5" t="n"/>
      <c r="K12133" s="5" t="n"/>
      <c r="L12133" s="6" t="n"/>
      <c r="M12133" s="6" t="n"/>
      <c r="N12133" s="6" t="n"/>
      <c r="O12133" s="42" t="n"/>
    </row>
    <row r="12134">
      <c r="B12134" s="41" t="n"/>
      <c r="C12134" s="41" t="n"/>
      <c r="D12134" s="5" t="n"/>
      <c r="E12134" s="6" t="n"/>
      <c r="F12134" s="5" t="n"/>
      <c r="G12134" s="5" t="n"/>
      <c r="H12134" s="42" t="n"/>
      <c r="I12134" s="5" t="n"/>
      <c r="J12134" s="5" t="n"/>
      <c r="K12134" s="5" t="n"/>
      <c r="L12134" s="6" t="n"/>
      <c r="M12134" s="6" t="n"/>
      <c r="N12134" s="6" t="n"/>
      <c r="O12134" s="42" t="n"/>
    </row>
    <row r="12135">
      <c r="B12135" s="41" t="n"/>
      <c r="C12135" s="41" t="n"/>
      <c r="D12135" s="5" t="n"/>
      <c r="E12135" s="6" t="n"/>
      <c r="F12135" s="5" t="n"/>
      <c r="G12135" s="5" t="n"/>
      <c r="H12135" s="42" t="n"/>
      <c r="I12135" s="5" t="n"/>
      <c r="J12135" s="5" t="n"/>
      <c r="K12135" s="5" t="n"/>
      <c r="L12135" s="6" t="n"/>
      <c r="M12135" s="6" t="n"/>
      <c r="N12135" s="6" t="n"/>
      <c r="O12135" s="42" t="n"/>
    </row>
    <row r="12136">
      <c r="B12136" s="41" t="n"/>
      <c r="C12136" s="41" t="n"/>
      <c r="D12136" s="5" t="n"/>
      <c r="E12136" s="6" t="n"/>
      <c r="F12136" s="5" t="n"/>
      <c r="G12136" s="5" t="n"/>
      <c r="H12136" s="42" t="n"/>
      <c r="I12136" s="5" t="n"/>
      <c r="J12136" s="5" t="n"/>
      <c r="K12136" s="5" t="n"/>
      <c r="L12136" s="6" t="n"/>
      <c r="M12136" s="6" t="n"/>
      <c r="N12136" s="6" t="n"/>
      <c r="O12136" s="42" t="n"/>
    </row>
    <row r="12137">
      <c r="B12137" s="41" t="n"/>
      <c r="C12137" s="41" t="n"/>
      <c r="D12137" s="5" t="n"/>
      <c r="E12137" s="6" t="n"/>
      <c r="F12137" s="5" t="n"/>
      <c r="G12137" s="5" t="n"/>
      <c r="H12137" s="42" t="n"/>
      <c r="I12137" s="5" t="n"/>
      <c r="J12137" s="5" t="n"/>
      <c r="K12137" s="5" t="n"/>
      <c r="L12137" s="6" t="n"/>
      <c r="M12137" s="6" t="n"/>
      <c r="N12137" s="6" t="n"/>
      <c r="O12137" s="42" t="n"/>
    </row>
    <row r="12138">
      <c r="B12138" s="41" t="n"/>
      <c r="C12138" s="41" t="n"/>
      <c r="D12138" s="5" t="n"/>
      <c r="E12138" s="6" t="n"/>
      <c r="F12138" s="5" t="n"/>
      <c r="G12138" s="5" t="n"/>
      <c r="H12138" s="42" t="n"/>
      <c r="I12138" s="5" t="n"/>
      <c r="J12138" s="5" t="n"/>
      <c r="K12138" s="5" t="n"/>
      <c r="L12138" s="6" t="n"/>
      <c r="M12138" s="6" t="n"/>
      <c r="N12138" s="6" t="n"/>
      <c r="O12138" s="42" t="n"/>
    </row>
    <row r="12139">
      <c r="B12139" s="41" t="n"/>
      <c r="C12139" s="41" t="n"/>
      <c r="D12139" s="5" t="n"/>
      <c r="E12139" s="6" t="n"/>
      <c r="F12139" s="5" t="n"/>
      <c r="G12139" s="5" t="n"/>
      <c r="H12139" s="42" t="n"/>
      <c r="I12139" s="5" t="n"/>
      <c r="J12139" s="5" t="n"/>
      <c r="K12139" s="5" t="n"/>
      <c r="L12139" s="6" t="n"/>
      <c r="M12139" s="6" t="n"/>
      <c r="N12139" s="6" t="n"/>
      <c r="O12139" s="42" t="n"/>
    </row>
    <row r="12140">
      <c r="B12140" s="41" t="n"/>
      <c r="C12140" s="41" t="n"/>
      <c r="D12140" s="5" t="n"/>
      <c r="E12140" s="6" t="n"/>
      <c r="F12140" s="5" t="n"/>
      <c r="G12140" s="5" t="n"/>
      <c r="H12140" s="42" t="n"/>
      <c r="I12140" s="5" t="n"/>
      <c r="J12140" s="5" t="n"/>
      <c r="K12140" s="5" t="n"/>
      <c r="L12140" s="6" t="n"/>
      <c r="M12140" s="6" t="n"/>
      <c r="N12140" s="6" t="n"/>
      <c r="O12140" s="42" t="n"/>
    </row>
    <row r="12141">
      <c r="B12141" s="41" t="n"/>
      <c r="C12141" s="41" t="n"/>
      <c r="D12141" s="5" t="n"/>
      <c r="E12141" s="6" t="n"/>
      <c r="F12141" s="5" t="n"/>
      <c r="G12141" s="5" t="n"/>
      <c r="H12141" s="42" t="n"/>
      <c r="I12141" s="5" t="n"/>
      <c r="J12141" s="5" t="n"/>
      <c r="K12141" s="5" t="n"/>
      <c r="L12141" s="6" t="n"/>
      <c r="M12141" s="6" t="n"/>
      <c r="N12141" s="6" t="n"/>
      <c r="O12141" s="42" t="n"/>
    </row>
    <row r="12142">
      <c r="B12142" s="41" t="n"/>
      <c r="C12142" s="41" t="n"/>
      <c r="D12142" s="5" t="n"/>
      <c r="E12142" s="6" t="n"/>
      <c r="F12142" s="5" t="n"/>
      <c r="G12142" s="5" t="n"/>
      <c r="H12142" s="42" t="n"/>
      <c r="I12142" s="5" t="n"/>
      <c r="J12142" s="5" t="n"/>
      <c r="K12142" s="5" t="n"/>
      <c r="L12142" s="6" t="n"/>
      <c r="M12142" s="6" t="n"/>
      <c r="N12142" s="6" t="n"/>
      <c r="O12142" s="42" t="n"/>
    </row>
    <row r="12143">
      <c r="B12143" s="41" t="n"/>
      <c r="C12143" s="41" t="n"/>
      <c r="D12143" s="5" t="n"/>
      <c r="E12143" s="6" t="n"/>
      <c r="F12143" s="5" t="n"/>
      <c r="G12143" s="5" t="n"/>
      <c r="H12143" s="42" t="n"/>
      <c r="I12143" s="5" t="n"/>
      <c r="J12143" s="5" t="n"/>
      <c r="K12143" s="5" t="n"/>
      <c r="L12143" s="6" t="n"/>
      <c r="M12143" s="6" t="n"/>
      <c r="N12143" s="6" t="n"/>
      <c r="O12143" s="42" t="n"/>
    </row>
    <row r="12144">
      <c r="B12144" s="41" t="n"/>
      <c r="C12144" s="41" t="n"/>
      <c r="D12144" s="5" t="n"/>
      <c r="E12144" s="6" t="n"/>
      <c r="F12144" s="5" t="n"/>
      <c r="G12144" s="5" t="n"/>
      <c r="H12144" s="42" t="n"/>
      <c r="I12144" s="5" t="n"/>
      <c r="J12144" s="5" t="n"/>
      <c r="K12144" s="5" t="n"/>
      <c r="L12144" s="6" t="n"/>
      <c r="M12144" s="6" t="n"/>
      <c r="N12144" s="6" t="n"/>
      <c r="O12144" s="42" t="n"/>
    </row>
    <row r="12145">
      <c r="B12145" s="41" t="n"/>
      <c r="C12145" s="41" t="n"/>
      <c r="D12145" s="5" t="n"/>
      <c r="E12145" s="6" t="n"/>
      <c r="F12145" s="5" t="n"/>
      <c r="G12145" s="5" t="n"/>
      <c r="H12145" s="42" t="n"/>
      <c r="I12145" s="5" t="n"/>
      <c r="J12145" s="5" t="n"/>
      <c r="K12145" s="5" t="n"/>
      <c r="L12145" s="6" t="n"/>
      <c r="M12145" s="6" t="n"/>
      <c r="N12145" s="6" t="n"/>
      <c r="O12145" s="42" t="n"/>
    </row>
    <row r="12146">
      <c r="B12146" s="41" t="n"/>
      <c r="C12146" s="41" t="n"/>
      <c r="D12146" s="5" t="n"/>
      <c r="E12146" s="6" t="n"/>
      <c r="F12146" s="5" t="n"/>
      <c r="G12146" s="5" t="n"/>
      <c r="H12146" s="42" t="n"/>
      <c r="I12146" s="5" t="n"/>
      <c r="J12146" s="5" t="n"/>
      <c r="K12146" s="5" t="n"/>
      <c r="L12146" s="6" t="n"/>
      <c r="M12146" s="6" t="n"/>
      <c r="N12146" s="6" t="n"/>
      <c r="O12146" s="42" t="n"/>
    </row>
    <row r="12147">
      <c r="B12147" s="41" t="n"/>
      <c r="C12147" s="41" t="n"/>
      <c r="D12147" s="5" t="n"/>
      <c r="E12147" s="6" t="n"/>
      <c r="F12147" s="5" t="n"/>
      <c r="G12147" s="5" t="n"/>
      <c r="H12147" s="42" t="n"/>
      <c r="I12147" s="5" t="n"/>
      <c r="J12147" s="5" t="n"/>
      <c r="K12147" s="5" t="n"/>
      <c r="L12147" s="6" t="n"/>
      <c r="M12147" s="6" t="n"/>
      <c r="N12147" s="6" t="n"/>
      <c r="O12147" s="42" t="n"/>
    </row>
    <row r="12148">
      <c r="B12148" s="41" t="n"/>
      <c r="C12148" s="41" t="n"/>
      <c r="D12148" s="5" t="n"/>
      <c r="E12148" s="6" t="n"/>
      <c r="F12148" s="5" t="n"/>
      <c r="G12148" s="5" t="n"/>
      <c r="H12148" s="42" t="n"/>
      <c r="I12148" s="5" t="n"/>
      <c r="J12148" s="5" t="n"/>
      <c r="K12148" s="5" t="n"/>
      <c r="L12148" s="6" t="n"/>
      <c r="M12148" s="6" t="n"/>
      <c r="N12148" s="6" t="n"/>
      <c r="O12148" s="42" t="n"/>
    </row>
    <row r="12149">
      <c r="B12149" s="41" t="n"/>
      <c r="C12149" s="41" t="n"/>
      <c r="D12149" s="5" t="n"/>
      <c r="E12149" s="6" t="n"/>
      <c r="F12149" s="5" t="n"/>
      <c r="G12149" s="5" t="n"/>
      <c r="H12149" s="42" t="n"/>
      <c r="I12149" s="5" t="n"/>
      <c r="J12149" s="5" t="n"/>
      <c r="K12149" s="5" t="n"/>
      <c r="L12149" s="6" t="n"/>
      <c r="M12149" s="6" t="n"/>
      <c r="N12149" s="6" t="n"/>
      <c r="O12149" s="42" t="n"/>
    </row>
    <row r="12150">
      <c r="B12150" s="41" t="n"/>
      <c r="C12150" s="41" t="n"/>
      <c r="D12150" s="5" t="n"/>
      <c r="E12150" s="6" t="n"/>
      <c r="F12150" s="5" t="n"/>
      <c r="G12150" s="5" t="n"/>
      <c r="H12150" s="42" t="n"/>
      <c r="I12150" s="5" t="n"/>
      <c r="J12150" s="5" t="n"/>
      <c r="K12150" s="5" t="n"/>
      <c r="L12150" s="6" t="n"/>
      <c r="M12150" s="6" t="n"/>
      <c r="N12150" s="6" t="n"/>
      <c r="O12150" s="42" t="n"/>
    </row>
    <row r="12151">
      <c r="B12151" s="41" t="n"/>
      <c r="C12151" s="41" t="n"/>
      <c r="D12151" s="5" t="n"/>
      <c r="E12151" s="6" t="n"/>
      <c r="F12151" s="5" t="n"/>
      <c r="G12151" s="5" t="n"/>
      <c r="H12151" s="42" t="n"/>
      <c r="I12151" s="5" t="n"/>
      <c r="J12151" s="5" t="n"/>
      <c r="K12151" s="5" t="n"/>
      <c r="L12151" s="6" t="n"/>
      <c r="M12151" s="6" t="n"/>
      <c r="N12151" s="6" t="n"/>
      <c r="O12151" s="42" t="n"/>
    </row>
    <row r="12152">
      <c r="B12152" s="41" t="n"/>
      <c r="C12152" s="41" t="n"/>
      <c r="D12152" s="5" t="n"/>
      <c r="E12152" s="6" t="n"/>
      <c r="F12152" s="5" t="n"/>
      <c r="G12152" s="5" t="n"/>
      <c r="H12152" s="42" t="n"/>
      <c r="I12152" s="5" t="n"/>
      <c r="J12152" s="5" t="n"/>
      <c r="K12152" s="5" t="n"/>
      <c r="L12152" s="6" t="n"/>
      <c r="M12152" s="6" t="n"/>
      <c r="N12152" s="6" t="n"/>
      <c r="O12152" s="42" t="n"/>
    </row>
    <row r="12153">
      <c r="B12153" s="41" t="n"/>
      <c r="C12153" s="41" t="n"/>
      <c r="D12153" s="5" t="n"/>
      <c r="E12153" s="6" t="n"/>
      <c r="F12153" s="5" t="n"/>
      <c r="G12153" s="5" t="n"/>
      <c r="H12153" s="42" t="n"/>
      <c r="I12153" s="5" t="n"/>
      <c r="J12153" s="5" t="n"/>
      <c r="K12153" s="5" t="n"/>
      <c r="L12153" s="6" t="n"/>
      <c r="M12153" s="6" t="n"/>
      <c r="N12153" s="6" t="n"/>
      <c r="O12153" s="42" t="n"/>
    </row>
    <row r="12154">
      <c r="B12154" s="41" t="n"/>
      <c r="C12154" s="41" t="n"/>
      <c r="D12154" s="5" t="n"/>
      <c r="E12154" s="6" t="n"/>
      <c r="F12154" s="5" t="n"/>
      <c r="G12154" s="5" t="n"/>
      <c r="H12154" s="42" t="n"/>
      <c r="I12154" s="5" t="n"/>
      <c r="J12154" s="5" t="n"/>
      <c r="K12154" s="5" t="n"/>
      <c r="L12154" s="6" t="n"/>
      <c r="M12154" s="6" t="n"/>
      <c r="N12154" s="6" t="n"/>
      <c r="O12154" s="42" t="n"/>
    </row>
    <row r="12155">
      <c r="B12155" s="41" t="n"/>
      <c r="C12155" s="41" t="n"/>
      <c r="D12155" s="5" t="n"/>
      <c r="E12155" s="6" t="n"/>
      <c r="F12155" s="5" t="n"/>
      <c r="G12155" s="5" t="n"/>
      <c r="H12155" s="42" t="n"/>
      <c r="I12155" s="5" t="n"/>
      <c r="J12155" s="5" t="n"/>
      <c r="K12155" s="5" t="n"/>
      <c r="L12155" s="6" t="n"/>
      <c r="M12155" s="6" t="n"/>
      <c r="N12155" s="6" t="n"/>
      <c r="O12155" s="42" t="n"/>
    </row>
    <row r="12156">
      <c r="B12156" s="41" t="n"/>
      <c r="C12156" s="41" t="n"/>
      <c r="D12156" s="5" t="n"/>
      <c r="E12156" s="6" t="n"/>
      <c r="F12156" s="5" t="n"/>
      <c r="G12156" s="5" t="n"/>
      <c r="H12156" s="42" t="n"/>
      <c r="I12156" s="5" t="n"/>
      <c r="J12156" s="5" t="n"/>
      <c r="K12156" s="5" t="n"/>
      <c r="L12156" s="6" t="n"/>
      <c r="M12156" s="6" t="n"/>
      <c r="N12156" s="6" t="n"/>
      <c r="O12156" s="42" t="n"/>
    </row>
    <row r="12157">
      <c r="B12157" s="41" t="n"/>
      <c r="C12157" s="41" t="n"/>
      <c r="D12157" s="5" t="n"/>
      <c r="E12157" s="6" t="n"/>
      <c r="F12157" s="5" t="n"/>
      <c r="G12157" s="5" t="n"/>
      <c r="H12157" s="42" t="n"/>
      <c r="I12157" s="5" t="n"/>
      <c r="J12157" s="5" t="n"/>
      <c r="K12157" s="5" t="n"/>
      <c r="L12157" s="6" t="n"/>
      <c r="M12157" s="6" t="n"/>
      <c r="N12157" s="6" t="n"/>
      <c r="O12157" s="42" t="n"/>
    </row>
    <row r="12158">
      <c r="B12158" s="41" t="n"/>
      <c r="C12158" s="41" t="n"/>
      <c r="D12158" s="5" t="n"/>
      <c r="E12158" s="6" t="n"/>
      <c r="F12158" s="5" t="n"/>
      <c r="G12158" s="5" t="n"/>
      <c r="H12158" s="42" t="n"/>
      <c r="I12158" s="5" t="n"/>
      <c r="J12158" s="5" t="n"/>
      <c r="K12158" s="5" t="n"/>
      <c r="L12158" s="6" t="n"/>
      <c r="M12158" s="6" t="n"/>
      <c r="N12158" s="6" t="n"/>
      <c r="O12158" s="42" t="n"/>
    </row>
    <row r="12159">
      <c r="B12159" s="41" t="n"/>
      <c r="C12159" s="41" t="n"/>
      <c r="D12159" s="5" t="n"/>
      <c r="E12159" s="6" t="n"/>
      <c r="F12159" s="5" t="n"/>
      <c r="G12159" s="5" t="n"/>
      <c r="H12159" s="42" t="n"/>
      <c r="I12159" s="5" t="n"/>
      <c r="J12159" s="5" t="n"/>
      <c r="K12159" s="5" t="n"/>
      <c r="L12159" s="6" t="n"/>
      <c r="M12159" s="6" t="n"/>
      <c r="N12159" s="6" t="n"/>
      <c r="O12159" s="42" t="n"/>
    </row>
    <row r="12160">
      <c r="B12160" s="41" t="n"/>
      <c r="C12160" s="41" t="n"/>
      <c r="D12160" s="5" t="n"/>
      <c r="E12160" s="6" t="n"/>
      <c r="F12160" s="5" t="n"/>
      <c r="G12160" s="5" t="n"/>
      <c r="H12160" s="42" t="n"/>
      <c r="I12160" s="5" t="n"/>
      <c r="J12160" s="5" t="n"/>
      <c r="K12160" s="5" t="n"/>
      <c r="L12160" s="6" t="n"/>
      <c r="M12160" s="6" t="n"/>
      <c r="N12160" s="6" t="n"/>
      <c r="O12160" s="42" t="n"/>
    </row>
    <row r="12161">
      <c r="B12161" s="41" t="n"/>
      <c r="C12161" s="41" t="n"/>
      <c r="D12161" s="5" t="n"/>
      <c r="E12161" s="6" t="n"/>
      <c r="F12161" s="5" t="n"/>
      <c r="G12161" s="5" t="n"/>
      <c r="H12161" s="42" t="n"/>
      <c r="I12161" s="5" t="n"/>
      <c r="J12161" s="5" t="n"/>
      <c r="K12161" s="5" t="n"/>
      <c r="L12161" s="6" t="n"/>
      <c r="M12161" s="6" t="n"/>
      <c r="N12161" s="6" t="n"/>
      <c r="O12161" s="42" t="n"/>
    </row>
    <row r="12162">
      <c r="B12162" s="41" t="n"/>
      <c r="C12162" s="41" t="n"/>
      <c r="D12162" s="5" t="n"/>
      <c r="E12162" s="6" t="n"/>
      <c r="F12162" s="5" t="n"/>
      <c r="G12162" s="5" t="n"/>
      <c r="H12162" s="42" t="n"/>
      <c r="I12162" s="5" t="n"/>
      <c r="J12162" s="5" t="n"/>
      <c r="K12162" s="5" t="n"/>
      <c r="L12162" s="6" t="n"/>
      <c r="M12162" s="6" t="n"/>
      <c r="N12162" s="6" t="n"/>
      <c r="O12162" s="42" t="n"/>
    </row>
    <row r="12163">
      <c r="B12163" s="41" t="n"/>
      <c r="C12163" s="41" t="n"/>
      <c r="D12163" s="5" t="n"/>
      <c r="E12163" s="6" t="n"/>
      <c r="F12163" s="5" t="n"/>
      <c r="G12163" s="5" t="n"/>
      <c r="H12163" s="42" t="n"/>
      <c r="I12163" s="5" t="n"/>
      <c r="J12163" s="5" t="n"/>
      <c r="K12163" s="5" t="n"/>
      <c r="L12163" s="6" t="n"/>
      <c r="M12163" s="6" t="n"/>
      <c r="N12163" s="6" t="n"/>
      <c r="O12163" s="42" t="n"/>
    </row>
    <row r="12164">
      <c r="B12164" s="41" t="n"/>
      <c r="C12164" s="41" t="n"/>
      <c r="D12164" s="5" t="n"/>
      <c r="E12164" s="6" t="n"/>
      <c r="F12164" s="5" t="n"/>
      <c r="G12164" s="5" t="n"/>
      <c r="H12164" s="42" t="n"/>
      <c r="I12164" s="5" t="n"/>
      <c r="J12164" s="5" t="n"/>
      <c r="K12164" s="5" t="n"/>
      <c r="L12164" s="6" t="n"/>
      <c r="M12164" s="6" t="n"/>
      <c r="N12164" s="6" t="n"/>
      <c r="O12164" s="42" t="n"/>
    </row>
    <row r="12165">
      <c r="B12165" s="41" t="n"/>
      <c r="C12165" s="41" t="n"/>
      <c r="D12165" s="5" t="n"/>
      <c r="E12165" s="6" t="n"/>
      <c r="F12165" s="5" t="n"/>
      <c r="G12165" s="5" t="n"/>
      <c r="H12165" s="42" t="n"/>
      <c r="I12165" s="5" t="n"/>
      <c r="J12165" s="5" t="n"/>
      <c r="K12165" s="5" t="n"/>
      <c r="L12165" s="6" t="n"/>
      <c r="M12165" s="6" t="n"/>
      <c r="N12165" s="6" t="n"/>
      <c r="O12165" s="42" t="n"/>
    </row>
    <row r="12166">
      <c r="B12166" s="41" t="n"/>
      <c r="C12166" s="41" t="n"/>
      <c r="D12166" s="5" t="n"/>
      <c r="E12166" s="6" t="n"/>
      <c r="F12166" s="5" t="n"/>
      <c r="G12166" s="5" t="n"/>
      <c r="H12166" s="42" t="n"/>
      <c r="I12166" s="5" t="n"/>
      <c r="J12166" s="5" t="n"/>
      <c r="K12166" s="5" t="n"/>
      <c r="L12166" s="6" t="n"/>
      <c r="M12166" s="6" t="n"/>
      <c r="N12166" s="6" t="n"/>
      <c r="O12166" s="42" t="n"/>
    </row>
    <row r="12167">
      <c r="B12167" s="41" t="n"/>
      <c r="C12167" s="41" t="n"/>
      <c r="D12167" s="5" t="n"/>
      <c r="E12167" s="6" t="n"/>
      <c r="F12167" s="5" t="n"/>
      <c r="G12167" s="5" t="n"/>
      <c r="H12167" s="42" t="n"/>
      <c r="I12167" s="5" t="n"/>
      <c r="J12167" s="5" t="n"/>
      <c r="K12167" s="5" t="n"/>
      <c r="L12167" s="6" t="n"/>
      <c r="M12167" s="6" t="n"/>
      <c r="N12167" s="6" t="n"/>
      <c r="O12167" s="42" t="n"/>
    </row>
    <row r="12168">
      <c r="B12168" s="41" t="n"/>
      <c r="C12168" s="41" t="n"/>
      <c r="D12168" s="5" t="n"/>
      <c r="E12168" s="6" t="n"/>
      <c r="F12168" s="5" t="n"/>
      <c r="G12168" s="5" t="n"/>
      <c r="H12168" s="42" t="n"/>
      <c r="I12168" s="5" t="n"/>
      <c r="J12168" s="5" t="n"/>
      <c r="K12168" s="5" t="n"/>
      <c r="L12168" s="6" t="n"/>
      <c r="M12168" s="6" t="n"/>
      <c r="N12168" s="6" t="n"/>
      <c r="O12168" s="42" t="n"/>
    </row>
    <row r="12169">
      <c r="B12169" s="41" t="n"/>
      <c r="C12169" s="41" t="n"/>
      <c r="D12169" s="5" t="n"/>
      <c r="E12169" s="6" t="n"/>
      <c r="F12169" s="5" t="n"/>
      <c r="G12169" s="5" t="n"/>
      <c r="H12169" s="42" t="n"/>
      <c r="I12169" s="5" t="n"/>
      <c r="J12169" s="5" t="n"/>
      <c r="K12169" s="5" t="n"/>
      <c r="L12169" s="6" t="n"/>
      <c r="M12169" s="6" t="n"/>
      <c r="N12169" s="6" t="n"/>
      <c r="O12169" s="42" t="n"/>
    </row>
    <row r="12170">
      <c r="B12170" s="41" t="n"/>
      <c r="C12170" s="41" t="n"/>
      <c r="D12170" s="5" t="n"/>
      <c r="E12170" s="6" t="n"/>
      <c r="F12170" s="5" t="n"/>
      <c r="G12170" s="5" t="n"/>
      <c r="H12170" s="42" t="n"/>
      <c r="I12170" s="5" t="n"/>
      <c r="J12170" s="5" t="n"/>
      <c r="K12170" s="5" t="n"/>
      <c r="L12170" s="6" t="n"/>
      <c r="M12170" s="6" t="n"/>
      <c r="N12170" s="6" t="n"/>
      <c r="O12170" s="42" t="n"/>
    </row>
    <row r="12171">
      <c r="B12171" s="41" t="n"/>
      <c r="C12171" s="41" t="n"/>
      <c r="D12171" s="5" t="n"/>
      <c r="E12171" s="6" t="n"/>
      <c r="F12171" s="5" t="n"/>
      <c r="G12171" s="5" t="n"/>
      <c r="H12171" s="42" t="n"/>
      <c r="I12171" s="5" t="n"/>
      <c r="J12171" s="5" t="n"/>
      <c r="K12171" s="5" t="n"/>
      <c r="L12171" s="6" t="n"/>
      <c r="M12171" s="6" t="n"/>
      <c r="N12171" s="6" t="n"/>
      <c r="O12171" s="42" t="n"/>
    </row>
    <row r="12172">
      <c r="B12172" s="41" t="n"/>
      <c r="C12172" s="41" t="n"/>
      <c r="D12172" s="5" t="n"/>
      <c r="E12172" s="6" t="n"/>
      <c r="F12172" s="5" t="n"/>
      <c r="G12172" s="5" t="n"/>
      <c r="H12172" s="42" t="n"/>
      <c r="I12172" s="5" t="n"/>
      <c r="J12172" s="5" t="n"/>
      <c r="K12172" s="5" t="n"/>
      <c r="L12172" s="6" t="n"/>
      <c r="M12172" s="6" t="n"/>
      <c r="N12172" s="6" t="n"/>
      <c r="O12172" s="42" t="n"/>
    </row>
    <row r="12173">
      <c r="B12173" s="41" t="n"/>
      <c r="C12173" s="41" t="n"/>
      <c r="D12173" s="5" t="n"/>
      <c r="E12173" s="6" t="n"/>
      <c r="F12173" s="5" t="n"/>
      <c r="G12173" s="5" t="n"/>
      <c r="H12173" s="42" t="n"/>
      <c r="I12173" s="5" t="n"/>
      <c r="J12173" s="5" t="n"/>
      <c r="K12173" s="5" t="n"/>
      <c r="L12173" s="6" t="n"/>
      <c r="M12173" s="6" t="n"/>
      <c r="N12173" s="6" t="n"/>
      <c r="O12173" s="42" t="n"/>
    </row>
    <row r="12174">
      <c r="B12174" s="41" t="n"/>
      <c r="C12174" s="41" t="n"/>
      <c r="D12174" s="5" t="n"/>
      <c r="E12174" s="6" t="n"/>
      <c r="F12174" s="5" t="n"/>
      <c r="G12174" s="5" t="n"/>
      <c r="H12174" s="42" t="n"/>
      <c r="I12174" s="5" t="n"/>
      <c r="J12174" s="5" t="n"/>
      <c r="K12174" s="5" t="n"/>
      <c r="L12174" s="6" t="n"/>
      <c r="M12174" s="6" t="n"/>
      <c r="N12174" s="6" t="n"/>
      <c r="O12174" s="42" t="n"/>
    </row>
    <row r="12175">
      <c r="B12175" s="41" t="n"/>
      <c r="C12175" s="41" t="n"/>
      <c r="D12175" s="5" t="n"/>
      <c r="E12175" s="6" t="n"/>
      <c r="F12175" s="5" t="n"/>
      <c r="G12175" s="5" t="n"/>
      <c r="H12175" s="42" t="n"/>
      <c r="I12175" s="5" t="n"/>
      <c r="J12175" s="5" t="n"/>
      <c r="K12175" s="5" t="n"/>
      <c r="L12175" s="6" t="n"/>
      <c r="M12175" s="6" t="n"/>
      <c r="N12175" s="6" t="n"/>
      <c r="O12175" s="42" t="n"/>
    </row>
    <row r="12176">
      <c r="B12176" s="41" t="n"/>
      <c r="C12176" s="41" t="n"/>
      <c r="D12176" s="5" t="n"/>
      <c r="E12176" s="6" t="n"/>
      <c r="F12176" s="5" t="n"/>
      <c r="G12176" s="5" t="n"/>
      <c r="H12176" s="42" t="n"/>
      <c r="I12176" s="5" t="n"/>
      <c r="J12176" s="5" t="n"/>
      <c r="K12176" s="5" t="n"/>
      <c r="L12176" s="6" t="n"/>
      <c r="M12176" s="6" t="n"/>
      <c r="N12176" s="6" t="n"/>
      <c r="O12176" s="42" t="n"/>
    </row>
    <row r="12177">
      <c r="B12177" s="41" t="n"/>
      <c r="C12177" s="41" t="n"/>
      <c r="D12177" s="5" t="n"/>
      <c r="E12177" s="6" t="n"/>
      <c r="F12177" s="5" t="n"/>
      <c r="G12177" s="5" t="n"/>
      <c r="H12177" s="42" t="n"/>
      <c r="I12177" s="5" t="n"/>
      <c r="J12177" s="5" t="n"/>
      <c r="K12177" s="5" t="n"/>
      <c r="L12177" s="6" t="n"/>
      <c r="M12177" s="6" t="n"/>
      <c r="N12177" s="6" t="n"/>
      <c r="O12177" s="42" t="n"/>
    </row>
    <row r="12178">
      <c r="B12178" s="41" t="n"/>
      <c r="C12178" s="41" t="n"/>
      <c r="D12178" s="5" t="n"/>
      <c r="E12178" s="6" t="n"/>
      <c r="F12178" s="5" t="n"/>
      <c r="G12178" s="5" t="n"/>
      <c r="H12178" s="42" t="n"/>
      <c r="I12178" s="5" t="n"/>
      <c r="J12178" s="5" t="n"/>
      <c r="K12178" s="5" t="n"/>
      <c r="L12178" s="6" t="n"/>
      <c r="M12178" s="6" t="n"/>
      <c r="N12178" s="6" t="n"/>
      <c r="O12178" s="42" t="n"/>
    </row>
    <row r="12179">
      <c r="B12179" s="41" t="n"/>
      <c r="C12179" s="41" t="n"/>
      <c r="D12179" s="5" t="n"/>
      <c r="E12179" s="6" t="n"/>
      <c r="F12179" s="5" t="n"/>
      <c r="G12179" s="5" t="n"/>
      <c r="H12179" s="42" t="n"/>
      <c r="I12179" s="5" t="n"/>
      <c r="J12179" s="5" t="n"/>
      <c r="K12179" s="5" t="n"/>
      <c r="L12179" s="6" t="n"/>
      <c r="M12179" s="6" t="n"/>
      <c r="N12179" s="6" t="n"/>
      <c r="O12179" s="42" t="n"/>
    </row>
    <row r="12180">
      <c r="B12180" s="41" t="n"/>
      <c r="C12180" s="41" t="n"/>
      <c r="D12180" s="5" t="n"/>
      <c r="E12180" s="6" t="n"/>
      <c r="F12180" s="5" t="n"/>
      <c r="G12180" s="5" t="n"/>
      <c r="H12180" s="42" t="n"/>
      <c r="I12180" s="5" t="n"/>
      <c r="J12180" s="5" t="n"/>
      <c r="K12180" s="5" t="n"/>
      <c r="L12180" s="6" t="n"/>
      <c r="M12180" s="6" t="n"/>
      <c r="N12180" s="6" t="n"/>
      <c r="O12180" s="42" t="n"/>
    </row>
    <row r="12181">
      <c r="B12181" s="41" t="n"/>
      <c r="C12181" s="41" t="n"/>
      <c r="D12181" s="5" t="n"/>
      <c r="E12181" s="6" t="n"/>
      <c r="F12181" s="5" t="n"/>
      <c r="G12181" s="5" t="n"/>
      <c r="H12181" s="42" t="n"/>
      <c r="I12181" s="5" t="n"/>
      <c r="J12181" s="5" t="n"/>
      <c r="K12181" s="5" t="n"/>
      <c r="L12181" s="6" t="n"/>
      <c r="M12181" s="6" t="n"/>
      <c r="N12181" s="6" t="n"/>
      <c r="O12181" s="42" t="n"/>
    </row>
    <row r="12182">
      <c r="B12182" s="41" t="n"/>
      <c r="C12182" s="41" t="n"/>
      <c r="D12182" s="5" t="n"/>
      <c r="E12182" s="6" t="n"/>
      <c r="F12182" s="5" t="n"/>
      <c r="G12182" s="5" t="n"/>
      <c r="H12182" s="42" t="n"/>
      <c r="I12182" s="5" t="n"/>
      <c r="J12182" s="5" t="n"/>
      <c r="K12182" s="5" t="n"/>
      <c r="L12182" s="6" t="n"/>
      <c r="M12182" s="6" t="n"/>
      <c r="N12182" s="6" t="n"/>
      <c r="O12182" s="42" t="n"/>
    </row>
    <row r="12183">
      <c r="B12183" s="41" t="n"/>
      <c r="C12183" s="41" t="n"/>
      <c r="D12183" s="5" t="n"/>
      <c r="E12183" s="6" t="n"/>
      <c r="F12183" s="5" t="n"/>
      <c r="G12183" s="5" t="n"/>
      <c r="H12183" s="42" t="n"/>
      <c r="I12183" s="5" t="n"/>
      <c r="J12183" s="5" t="n"/>
      <c r="K12183" s="5" t="n"/>
      <c r="L12183" s="6" t="n"/>
      <c r="M12183" s="6" t="n"/>
      <c r="N12183" s="6" t="n"/>
      <c r="O12183" s="42" t="n"/>
    </row>
    <row r="12184">
      <c r="B12184" s="41" t="n"/>
      <c r="C12184" s="41" t="n"/>
      <c r="D12184" s="5" t="n"/>
      <c r="E12184" s="6" t="n"/>
      <c r="F12184" s="5" t="n"/>
      <c r="G12184" s="5" t="n"/>
      <c r="H12184" s="42" t="n"/>
      <c r="I12184" s="5" t="n"/>
      <c r="J12184" s="5" t="n"/>
      <c r="K12184" s="5" t="n"/>
      <c r="L12184" s="6" t="n"/>
      <c r="M12184" s="6" t="n"/>
      <c r="N12184" s="6" t="n"/>
      <c r="O12184" s="42" t="n"/>
    </row>
    <row r="12185">
      <c r="B12185" s="41" t="n"/>
      <c r="C12185" s="41" t="n"/>
      <c r="D12185" s="5" t="n"/>
      <c r="E12185" s="6" t="n"/>
      <c r="F12185" s="5" t="n"/>
      <c r="G12185" s="5" t="n"/>
      <c r="H12185" s="42" t="n"/>
      <c r="I12185" s="5" t="n"/>
      <c r="J12185" s="5" t="n"/>
      <c r="K12185" s="5" t="n"/>
      <c r="L12185" s="6" t="n"/>
      <c r="M12185" s="6" t="n"/>
      <c r="N12185" s="6" t="n"/>
      <c r="O12185" s="42" t="n"/>
    </row>
    <row r="12186">
      <c r="B12186" s="41" t="n"/>
      <c r="C12186" s="41" t="n"/>
      <c r="D12186" s="5" t="n"/>
      <c r="E12186" s="6" t="n"/>
      <c r="F12186" s="5" t="n"/>
      <c r="G12186" s="5" t="n"/>
      <c r="H12186" s="42" t="n"/>
      <c r="I12186" s="5" t="n"/>
      <c r="J12186" s="5" t="n"/>
      <c r="K12186" s="5" t="n"/>
      <c r="L12186" s="6" t="n"/>
      <c r="M12186" s="6" t="n"/>
      <c r="N12186" s="6" t="n"/>
      <c r="O12186" s="42" t="n"/>
    </row>
    <row r="12187">
      <c r="B12187" s="41" t="n"/>
      <c r="C12187" s="41" t="n"/>
      <c r="D12187" s="5" t="n"/>
      <c r="E12187" s="6" t="n"/>
      <c r="F12187" s="5" t="n"/>
      <c r="G12187" s="5" t="n"/>
      <c r="H12187" s="42" t="n"/>
      <c r="I12187" s="5" t="n"/>
      <c r="J12187" s="5" t="n"/>
      <c r="K12187" s="5" t="n"/>
      <c r="L12187" s="6" t="n"/>
      <c r="M12187" s="6" t="n"/>
      <c r="N12187" s="6" t="n"/>
      <c r="O12187" s="42" t="n"/>
    </row>
    <row r="12188">
      <c r="B12188" s="41" t="n"/>
      <c r="C12188" s="41" t="n"/>
      <c r="D12188" s="5" t="n"/>
      <c r="E12188" s="6" t="n"/>
      <c r="F12188" s="5" t="n"/>
      <c r="G12188" s="5" t="n"/>
      <c r="H12188" s="42" t="n"/>
      <c r="I12188" s="5" t="n"/>
      <c r="J12188" s="5" t="n"/>
      <c r="K12188" s="5" t="n"/>
      <c r="L12188" s="6" t="n"/>
      <c r="M12188" s="6" t="n"/>
      <c r="N12188" s="6" t="n"/>
      <c r="O12188" s="42" t="n"/>
    </row>
    <row r="12189">
      <c r="B12189" s="41" t="n"/>
      <c r="C12189" s="41" t="n"/>
      <c r="D12189" s="5" t="n"/>
      <c r="E12189" s="6" t="n"/>
      <c r="F12189" s="5" t="n"/>
      <c r="G12189" s="5" t="n"/>
      <c r="H12189" s="42" t="n"/>
      <c r="I12189" s="5" t="n"/>
      <c r="J12189" s="5" t="n"/>
      <c r="K12189" s="5" t="n"/>
      <c r="L12189" s="6" t="n"/>
      <c r="M12189" s="6" t="n"/>
      <c r="N12189" s="6" t="n"/>
      <c r="O12189" s="42" t="n"/>
    </row>
    <row r="12190">
      <c r="B12190" s="41" t="n"/>
      <c r="C12190" s="41" t="n"/>
      <c r="D12190" s="5" t="n"/>
      <c r="E12190" s="6" t="n"/>
      <c r="F12190" s="5" t="n"/>
      <c r="G12190" s="5" t="n"/>
      <c r="H12190" s="42" t="n"/>
      <c r="I12190" s="5" t="n"/>
      <c r="J12190" s="5" t="n"/>
      <c r="K12190" s="5" t="n"/>
      <c r="L12190" s="6" t="n"/>
      <c r="M12190" s="6" t="n"/>
      <c r="N12190" s="6" t="n"/>
      <c r="O12190" s="42" t="n"/>
    </row>
    <row r="12191">
      <c r="B12191" s="41" t="n"/>
      <c r="C12191" s="41" t="n"/>
      <c r="D12191" s="5" t="n"/>
      <c r="E12191" s="6" t="n"/>
      <c r="F12191" s="5" t="n"/>
      <c r="G12191" s="5" t="n"/>
      <c r="H12191" s="42" t="n"/>
      <c r="I12191" s="5" t="n"/>
      <c r="J12191" s="5" t="n"/>
      <c r="K12191" s="5" t="n"/>
      <c r="L12191" s="6" t="n"/>
      <c r="M12191" s="6" t="n"/>
      <c r="N12191" s="6" t="n"/>
      <c r="O12191" s="42" t="n"/>
    </row>
    <row r="12192">
      <c r="B12192" s="41" t="n"/>
      <c r="C12192" s="41" t="n"/>
      <c r="D12192" s="5" t="n"/>
      <c r="E12192" s="6" t="n"/>
      <c r="F12192" s="5" t="n"/>
      <c r="G12192" s="5" t="n"/>
      <c r="H12192" s="42" t="n"/>
      <c r="I12192" s="5" t="n"/>
      <c r="J12192" s="5" t="n"/>
      <c r="K12192" s="5" t="n"/>
      <c r="L12192" s="6" t="n"/>
      <c r="M12192" s="6" t="n"/>
      <c r="N12192" s="6" t="n"/>
      <c r="O12192" s="42" t="n"/>
    </row>
    <row r="12193">
      <c r="B12193" s="41" t="n"/>
      <c r="C12193" s="41" t="n"/>
      <c r="D12193" s="5" t="n"/>
      <c r="E12193" s="6" t="n"/>
      <c r="F12193" s="5" t="n"/>
      <c r="G12193" s="5" t="n"/>
      <c r="H12193" s="42" t="n"/>
      <c r="I12193" s="5" t="n"/>
      <c r="J12193" s="5" t="n"/>
      <c r="K12193" s="5" t="n"/>
      <c r="L12193" s="6" t="n"/>
      <c r="M12193" s="6" t="n"/>
      <c r="N12193" s="6" t="n"/>
      <c r="O12193" s="42" t="n"/>
    </row>
    <row r="12194">
      <c r="B12194" s="41" t="n"/>
      <c r="C12194" s="41" t="n"/>
      <c r="D12194" s="5" t="n"/>
      <c r="E12194" s="6" t="n"/>
      <c r="F12194" s="5" t="n"/>
      <c r="G12194" s="5" t="n"/>
      <c r="H12194" s="42" t="n"/>
      <c r="I12194" s="5" t="n"/>
      <c r="J12194" s="5" t="n"/>
      <c r="K12194" s="5" t="n"/>
      <c r="L12194" s="6" t="n"/>
      <c r="M12194" s="6" t="n"/>
      <c r="N12194" s="6" t="n"/>
      <c r="O12194" s="42" t="n"/>
    </row>
    <row r="12195">
      <c r="B12195" s="41" t="n"/>
      <c r="C12195" s="41" t="n"/>
      <c r="D12195" s="5" t="n"/>
      <c r="E12195" s="6" t="n"/>
      <c r="F12195" s="5" t="n"/>
      <c r="G12195" s="5" t="n"/>
      <c r="H12195" s="42" t="n"/>
      <c r="I12195" s="5" t="n"/>
      <c r="J12195" s="5" t="n"/>
      <c r="K12195" s="5" t="n"/>
      <c r="L12195" s="6" t="n"/>
      <c r="M12195" s="6" t="n"/>
      <c r="N12195" s="6" t="n"/>
      <c r="O12195" s="42" t="n"/>
    </row>
    <row r="12196">
      <c r="B12196" s="41" t="n"/>
      <c r="C12196" s="41" t="n"/>
      <c r="D12196" s="5" t="n"/>
      <c r="E12196" s="6" t="n"/>
      <c r="F12196" s="5" t="n"/>
      <c r="G12196" s="5" t="n"/>
      <c r="H12196" s="42" t="n"/>
      <c r="I12196" s="5" t="n"/>
      <c r="J12196" s="5" t="n"/>
      <c r="K12196" s="5" t="n"/>
      <c r="L12196" s="6" t="n"/>
      <c r="M12196" s="6" t="n"/>
      <c r="N12196" s="6" t="n"/>
      <c r="O12196" s="42" t="n"/>
    </row>
    <row r="12197">
      <c r="B12197" s="41" t="n"/>
      <c r="C12197" s="41" t="n"/>
      <c r="D12197" s="5" t="n"/>
      <c r="E12197" s="6" t="n"/>
      <c r="F12197" s="5" t="n"/>
      <c r="G12197" s="5" t="n"/>
      <c r="H12197" s="42" t="n"/>
      <c r="I12197" s="5" t="n"/>
      <c r="J12197" s="5" t="n"/>
      <c r="K12197" s="5" t="n"/>
      <c r="L12197" s="6" t="n"/>
      <c r="M12197" s="6" t="n"/>
      <c r="N12197" s="6" t="n"/>
      <c r="O12197" s="42" t="n"/>
    </row>
    <row r="12198">
      <c r="B12198" s="41" t="n"/>
      <c r="C12198" s="41" t="n"/>
      <c r="D12198" s="5" t="n"/>
      <c r="E12198" s="6" t="n"/>
      <c r="F12198" s="5" t="n"/>
      <c r="G12198" s="5" t="n"/>
      <c r="H12198" s="42" t="n"/>
      <c r="I12198" s="5" t="n"/>
      <c r="J12198" s="5" t="n"/>
      <c r="K12198" s="5" t="n"/>
      <c r="L12198" s="6" t="n"/>
      <c r="M12198" s="6" t="n"/>
      <c r="N12198" s="6" t="n"/>
      <c r="O12198" s="42" t="n"/>
    </row>
    <row r="12199">
      <c r="B12199" s="41" t="n"/>
      <c r="C12199" s="41" t="n"/>
      <c r="D12199" s="5" t="n"/>
      <c r="E12199" s="6" t="n"/>
      <c r="F12199" s="5" t="n"/>
      <c r="G12199" s="5" t="n"/>
      <c r="H12199" s="42" t="n"/>
      <c r="I12199" s="5" t="n"/>
      <c r="J12199" s="5" t="n"/>
      <c r="K12199" s="5" t="n"/>
      <c r="L12199" s="6" t="n"/>
      <c r="M12199" s="6" t="n"/>
      <c r="N12199" s="6" t="n"/>
      <c r="O12199" s="42" t="n"/>
    </row>
    <row r="12200">
      <c r="B12200" s="41" t="n"/>
      <c r="C12200" s="41" t="n"/>
      <c r="D12200" s="5" t="n"/>
      <c r="E12200" s="6" t="n"/>
      <c r="F12200" s="5" t="n"/>
      <c r="G12200" s="5" t="n"/>
      <c r="H12200" s="42" t="n"/>
      <c r="I12200" s="5" t="n"/>
      <c r="J12200" s="5" t="n"/>
      <c r="K12200" s="5" t="n"/>
      <c r="L12200" s="6" t="n"/>
      <c r="M12200" s="6" t="n"/>
      <c r="N12200" s="6" t="n"/>
      <c r="O12200" s="42" t="n"/>
    </row>
    <row r="12201">
      <c r="B12201" s="41" t="n"/>
      <c r="C12201" s="41" t="n"/>
      <c r="D12201" s="5" t="n"/>
      <c r="E12201" s="6" t="n"/>
      <c r="F12201" s="5" t="n"/>
      <c r="G12201" s="5" t="n"/>
      <c r="H12201" s="42" t="n"/>
      <c r="I12201" s="5" t="n"/>
      <c r="J12201" s="5" t="n"/>
      <c r="K12201" s="5" t="n"/>
      <c r="L12201" s="6" t="n"/>
      <c r="M12201" s="6" t="n"/>
      <c r="N12201" s="6" t="n"/>
      <c r="O12201" s="42" t="n"/>
    </row>
    <row r="12202">
      <c r="B12202" s="41" t="n"/>
      <c r="C12202" s="41" t="n"/>
      <c r="D12202" s="5" t="n"/>
      <c r="E12202" s="6" t="n"/>
      <c r="F12202" s="5" t="n"/>
      <c r="G12202" s="5" t="n"/>
      <c r="H12202" s="42" t="n"/>
      <c r="I12202" s="5" t="n"/>
      <c r="J12202" s="5" t="n"/>
      <c r="K12202" s="5" t="n"/>
      <c r="L12202" s="6" t="n"/>
      <c r="M12202" s="6" t="n"/>
      <c r="N12202" s="6" t="n"/>
      <c r="O12202" s="42" t="n"/>
    </row>
    <row r="12203">
      <c r="B12203" s="41" t="n"/>
      <c r="C12203" s="41" t="n"/>
      <c r="D12203" s="5" t="n"/>
      <c r="E12203" s="6" t="n"/>
      <c r="F12203" s="5" t="n"/>
      <c r="G12203" s="5" t="n"/>
      <c r="H12203" s="42" t="n"/>
      <c r="I12203" s="5" t="n"/>
      <c r="J12203" s="5" t="n"/>
      <c r="K12203" s="5" t="n"/>
      <c r="L12203" s="6" t="n"/>
      <c r="M12203" s="6" t="n"/>
      <c r="N12203" s="6" t="n"/>
      <c r="O12203" s="42" t="n"/>
    </row>
    <row r="12204">
      <c r="B12204" s="41" t="n"/>
      <c r="C12204" s="41" t="n"/>
      <c r="D12204" s="5" t="n"/>
      <c r="E12204" s="6" t="n"/>
      <c r="F12204" s="5" t="n"/>
      <c r="G12204" s="5" t="n"/>
      <c r="H12204" s="42" t="n"/>
      <c r="I12204" s="5" t="n"/>
      <c r="J12204" s="5" t="n"/>
      <c r="K12204" s="5" t="n"/>
      <c r="L12204" s="6" t="n"/>
      <c r="M12204" s="6" t="n"/>
      <c r="N12204" s="6" t="n"/>
      <c r="O12204" s="42" t="n"/>
    </row>
    <row r="12205">
      <c r="B12205" s="41" t="n"/>
      <c r="C12205" s="41" t="n"/>
      <c r="D12205" s="5" t="n"/>
      <c r="E12205" s="6" t="n"/>
      <c r="F12205" s="5" t="n"/>
      <c r="G12205" s="5" t="n"/>
      <c r="H12205" s="42" t="n"/>
      <c r="I12205" s="5" t="n"/>
      <c r="J12205" s="5" t="n"/>
      <c r="K12205" s="5" t="n"/>
      <c r="L12205" s="6" t="n"/>
      <c r="M12205" s="6" t="n"/>
      <c r="N12205" s="6" t="n"/>
      <c r="O12205" s="42" t="n"/>
    </row>
    <row r="12206">
      <c r="B12206" s="41" t="n"/>
      <c r="C12206" s="41" t="n"/>
      <c r="D12206" s="5" t="n"/>
      <c r="E12206" s="6" t="n"/>
      <c r="F12206" s="5" t="n"/>
      <c r="G12206" s="5" t="n"/>
      <c r="H12206" s="42" t="n"/>
      <c r="I12206" s="5" t="n"/>
      <c r="J12206" s="5" t="n"/>
      <c r="K12206" s="5" t="n"/>
      <c r="L12206" s="6" t="n"/>
      <c r="M12206" s="6" t="n"/>
      <c r="N12206" s="6" t="n"/>
      <c r="O12206" s="42" t="n"/>
    </row>
    <row r="12207">
      <c r="B12207" s="41" t="n"/>
      <c r="C12207" s="41" t="n"/>
      <c r="D12207" s="5" t="n"/>
      <c r="E12207" s="6" t="n"/>
      <c r="F12207" s="5" t="n"/>
      <c r="G12207" s="5" t="n"/>
      <c r="H12207" s="42" t="n"/>
      <c r="I12207" s="5" t="n"/>
      <c r="J12207" s="5" t="n"/>
      <c r="K12207" s="5" t="n"/>
      <c r="L12207" s="6" t="n"/>
      <c r="M12207" s="6" t="n"/>
      <c r="N12207" s="6" t="n"/>
      <c r="O12207" s="42" t="n"/>
    </row>
    <row r="12208">
      <c r="B12208" s="41" t="n"/>
      <c r="C12208" s="41" t="n"/>
      <c r="D12208" s="5" t="n"/>
      <c r="E12208" s="6" t="n"/>
      <c r="F12208" s="5" t="n"/>
      <c r="G12208" s="5" t="n"/>
      <c r="H12208" s="42" t="n"/>
      <c r="I12208" s="5" t="n"/>
      <c r="J12208" s="5" t="n"/>
      <c r="K12208" s="5" t="n"/>
      <c r="L12208" s="6" t="n"/>
      <c r="M12208" s="6" t="n"/>
      <c r="N12208" s="6" t="n"/>
      <c r="O12208" s="42" t="n"/>
    </row>
    <row r="12209">
      <c r="B12209" s="41" t="n"/>
      <c r="C12209" s="41" t="n"/>
      <c r="D12209" s="5" t="n"/>
      <c r="E12209" s="6" t="n"/>
      <c r="F12209" s="5" t="n"/>
      <c r="G12209" s="5" t="n"/>
      <c r="H12209" s="42" t="n"/>
      <c r="I12209" s="5" t="n"/>
      <c r="J12209" s="5" t="n"/>
      <c r="K12209" s="5" t="n"/>
      <c r="L12209" s="6" t="n"/>
      <c r="M12209" s="6" t="n"/>
      <c r="N12209" s="6" t="n"/>
      <c r="O12209" s="42" t="n"/>
    </row>
    <row r="12210">
      <c r="B12210" s="41" t="n"/>
      <c r="C12210" s="41" t="n"/>
      <c r="D12210" s="5" t="n"/>
      <c r="E12210" s="6" t="n"/>
      <c r="F12210" s="5" t="n"/>
      <c r="G12210" s="5" t="n"/>
      <c r="H12210" s="42" t="n"/>
      <c r="I12210" s="5" t="n"/>
      <c r="J12210" s="5" t="n"/>
      <c r="K12210" s="5" t="n"/>
      <c r="L12210" s="6" t="n"/>
      <c r="M12210" s="6" t="n"/>
      <c r="N12210" s="6" t="n"/>
      <c r="O12210" s="42" t="n"/>
    </row>
    <row r="12211">
      <c r="B12211" s="41" t="n"/>
      <c r="C12211" s="41" t="n"/>
      <c r="D12211" s="5" t="n"/>
      <c r="E12211" s="6" t="n"/>
      <c r="F12211" s="5" t="n"/>
      <c r="G12211" s="5" t="n"/>
      <c r="H12211" s="42" t="n"/>
      <c r="I12211" s="5" t="n"/>
      <c r="J12211" s="5" t="n"/>
      <c r="K12211" s="5" t="n"/>
      <c r="L12211" s="6" t="n"/>
      <c r="M12211" s="6" t="n"/>
      <c r="N12211" s="6" t="n"/>
      <c r="O12211" s="42" t="n"/>
    </row>
    <row r="12212">
      <c r="B12212" s="41" t="n"/>
      <c r="C12212" s="41" t="n"/>
      <c r="D12212" s="5" t="n"/>
      <c r="E12212" s="6" t="n"/>
      <c r="F12212" s="5" t="n"/>
      <c r="G12212" s="5" t="n"/>
      <c r="H12212" s="42" t="n"/>
      <c r="I12212" s="5" t="n"/>
      <c r="J12212" s="5" t="n"/>
      <c r="K12212" s="5" t="n"/>
      <c r="L12212" s="6" t="n"/>
      <c r="M12212" s="6" t="n"/>
      <c r="N12212" s="6" t="n"/>
      <c r="O12212" s="42" t="n"/>
    </row>
    <row r="12213">
      <c r="B12213" s="41" t="n"/>
      <c r="C12213" s="41" t="n"/>
      <c r="D12213" s="5" t="n"/>
      <c r="E12213" s="6" t="n"/>
      <c r="F12213" s="5" t="n"/>
      <c r="G12213" s="5" t="n"/>
      <c r="H12213" s="42" t="n"/>
      <c r="I12213" s="5" t="n"/>
      <c r="J12213" s="5" t="n"/>
      <c r="K12213" s="5" t="n"/>
      <c r="L12213" s="6" t="n"/>
      <c r="M12213" s="6" t="n"/>
      <c r="N12213" s="6" t="n"/>
      <c r="O12213" s="42" t="n"/>
    </row>
    <row r="12214">
      <c r="B12214" s="41" t="n"/>
      <c r="C12214" s="41" t="n"/>
      <c r="D12214" s="5" t="n"/>
      <c r="E12214" s="6" t="n"/>
      <c r="F12214" s="5" t="n"/>
      <c r="G12214" s="5" t="n"/>
      <c r="H12214" s="42" t="n"/>
      <c r="I12214" s="5" t="n"/>
      <c r="J12214" s="5" t="n"/>
      <c r="K12214" s="5" t="n"/>
      <c r="L12214" s="6" t="n"/>
      <c r="M12214" s="6" t="n"/>
      <c r="N12214" s="6" t="n"/>
      <c r="O12214" s="42" t="n"/>
    </row>
    <row r="12215">
      <c r="B12215" s="41" t="n"/>
      <c r="C12215" s="41" t="n"/>
      <c r="D12215" s="5" t="n"/>
      <c r="E12215" s="6" t="n"/>
      <c r="F12215" s="5" t="n"/>
      <c r="G12215" s="5" t="n"/>
      <c r="H12215" s="42" t="n"/>
      <c r="I12215" s="5" t="n"/>
      <c r="J12215" s="5" t="n"/>
      <c r="K12215" s="5" t="n"/>
      <c r="L12215" s="6" t="n"/>
      <c r="M12215" s="6" t="n"/>
      <c r="N12215" s="6" t="n"/>
      <c r="O12215" s="42" t="n"/>
    </row>
    <row r="12216">
      <c r="B12216" s="41" t="n"/>
      <c r="C12216" s="41" t="n"/>
      <c r="D12216" s="5" t="n"/>
      <c r="E12216" s="6" t="n"/>
      <c r="F12216" s="5" t="n"/>
      <c r="G12216" s="5" t="n"/>
      <c r="H12216" s="42" t="n"/>
      <c r="I12216" s="5" t="n"/>
      <c r="J12216" s="5" t="n"/>
      <c r="K12216" s="5" t="n"/>
      <c r="L12216" s="6" t="n"/>
      <c r="M12216" s="6" t="n"/>
      <c r="N12216" s="6" t="n"/>
      <c r="O12216" s="42" t="n"/>
    </row>
    <row r="12217">
      <c r="B12217" s="41" t="n"/>
      <c r="C12217" s="41" t="n"/>
      <c r="D12217" s="5" t="n"/>
      <c r="E12217" s="6" t="n"/>
      <c r="F12217" s="5" t="n"/>
      <c r="G12217" s="5" t="n"/>
      <c r="H12217" s="42" t="n"/>
      <c r="I12217" s="5" t="n"/>
      <c r="J12217" s="5" t="n"/>
      <c r="K12217" s="5" t="n"/>
      <c r="L12217" s="6" t="n"/>
      <c r="M12217" s="6" t="n"/>
      <c r="N12217" s="6" t="n"/>
      <c r="O12217" s="42" t="n"/>
    </row>
    <row r="12218">
      <c r="B12218" s="41" t="n"/>
      <c r="C12218" s="41" t="n"/>
      <c r="D12218" s="5" t="n"/>
      <c r="E12218" s="6" t="n"/>
      <c r="F12218" s="5" t="n"/>
      <c r="G12218" s="5" t="n"/>
      <c r="H12218" s="42" t="n"/>
      <c r="I12218" s="5" t="n"/>
      <c r="J12218" s="5" t="n"/>
      <c r="K12218" s="5" t="n"/>
      <c r="L12218" s="6" t="n"/>
      <c r="M12218" s="6" t="n"/>
      <c r="N12218" s="6" t="n"/>
      <c r="O12218" s="42" t="n"/>
    </row>
    <row r="12219">
      <c r="B12219" s="41" t="n"/>
      <c r="C12219" s="41" t="n"/>
      <c r="D12219" s="5" t="n"/>
      <c r="E12219" s="6" t="n"/>
      <c r="F12219" s="5" t="n"/>
      <c r="G12219" s="5" t="n"/>
      <c r="H12219" s="42" t="n"/>
      <c r="I12219" s="5" t="n"/>
      <c r="J12219" s="5" t="n"/>
      <c r="K12219" s="5" t="n"/>
      <c r="L12219" s="6" t="n"/>
      <c r="M12219" s="6" t="n"/>
      <c r="N12219" s="6" t="n"/>
      <c r="O12219" s="42" t="n"/>
    </row>
    <row r="12220">
      <c r="B12220" s="41" t="n"/>
      <c r="C12220" s="41" t="n"/>
      <c r="D12220" s="5" t="n"/>
      <c r="E12220" s="6" t="n"/>
      <c r="F12220" s="5" t="n"/>
      <c r="G12220" s="5" t="n"/>
      <c r="H12220" s="42" t="n"/>
      <c r="I12220" s="5" t="n"/>
      <c r="J12220" s="5" t="n"/>
      <c r="K12220" s="5" t="n"/>
      <c r="L12220" s="6" t="n"/>
      <c r="M12220" s="6" t="n"/>
      <c r="N12220" s="6" t="n"/>
      <c r="O12220" s="42" t="n"/>
    </row>
    <row r="12221">
      <c r="B12221" s="41" t="n"/>
      <c r="C12221" s="41" t="n"/>
      <c r="D12221" s="5" t="n"/>
      <c r="E12221" s="6" t="n"/>
      <c r="F12221" s="5" t="n"/>
      <c r="G12221" s="5" t="n"/>
      <c r="H12221" s="42" t="n"/>
      <c r="I12221" s="5" t="n"/>
      <c r="J12221" s="5" t="n"/>
      <c r="K12221" s="5" t="n"/>
      <c r="L12221" s="6" t="n"/>
      <c r="M12221" s="6" t="n"/>
      <c r="N12221" s="6" t="n"/>
      <c r="O12221" s="42" t="n"/>
    </row>
    <row r="12222">
      <c r="B12222" s="41" t="n"/>
      <c r="C12222" s="41" t="n"/>
      <c r="D12222" s="5" t="n"/>
      <c r="E12222" s="6" t="n"/>
      <c r="F12222" s="5" t="n"/>
      <c r="G12222" s="5" t="n"/>
      <c r="H12222" s="42" t="n"/>
      <c r="I12222" s="5" t="n"/>
      <c r="J12222" s="5" t="n"/>
      <c r="K12222" s="5" t="n"/>
      <c r="L12222" s="6" t="n"/>
      <c r="M12222" s="6" t="n"/>
      <c r="N12222" s="6" t="n"/>
      <c r="O12222" s="42" t="n"/>
    </row>
    <row r="12223">
      <c r="B12223" s="41" t="n"/>
      <c r="C12223" s="41" t="n"/>
      <c r="D12223" s="5" t="n"/>
      <c r="E12223" s="6" t="n"/>
      <c r="F12223" s="5" t="n"/>
      <c r="G12223" s="5" t="n"/>
      <c r="H12223" s="42" t="n"/>
      <c r="I12223" s="5" t="n"/>
      <c r="J12223" s="5" t="n"/>
      <c r="K12223" s="5" t="n"/>
      <c r="L12223" s="6" t="n"/>
      <c r="M12223" s="6" t="n"/>
      <c r="N12223" s="6" t="n"/>
      <c r="O12223" s="42" t="n"/>
    </row>
    <row r="12224">
      <c r="B12224" s="41" t="n"/>
      <c r="C12224" s="41" t="n"/>
      <c r="D12224" s="5" t="n"/>
      <c r="E12224" s="6" t="n"/>
      <c r="F12224" s="5" t="n"/>
      <c r="G12224" s="5" t="n"/>
      <c r="H12224" s="42" t="n"/>
      <c r="I12224" s="5" t="n"/>
      <c r="J12224" s="5" t="n"/>
      <c r="K12224" s="5" t="n"/>
      <c r="L12224" s="6" t="n"/>
      <c r="M12224" s="6" t="n"/>
      <c r="N12224" s="6" t="n"/>
      <c r="O12224" s="42" t="n"/>
    </row>
    <row r="12225">
      <c r="B12225" s="41" t="n"/>
      <c r="C12225" s="41" t="n"/>
      <c r="D12225" s="5" t="n"/>
      <c r="E12225" s="6" t="n"/>
      <c r="F12225" s="5" t="n"/>
      <c r="G12225" s="5" t="n"/>
      <c r="H12225" s="42" t="n"/>
      <c r="I12225" s="5" t="n"/>
      <c r="J12225" s="5" t="n"/>
      <c r="K12225" s="5" t="n"/>
      <c r="L12225" s="6" t="n"/>
      <c r="M12225" s="6" t="n"/>
      <c r="N12225" s="6" t="n"/>
      <c r="O12225" s="42" t="n"/>
    </row>
    <row r="12226">
      <c r="B12226" s="41" t="n"/>
      <c r="C12226" s="41" t="n"/>
      <c r="D12226" s="5" t="n"/>
      <c r="E12226" s="6" t="n"/>
      <c r="F12226" s="5" t="n"/>
      <c r="G12226" s="5" t="n"/>
      <c r="H12226" s="42" t="n"/>
      <c r="I12226" s="5" t="n"/>
      <c r="J12226" s="5" t="n"/>
      <c r="K12226" s="5" t="n"/>
      <c r="L12226" s="6" t="n"/>
      <c r="M12226" s="6" t="n"/>
      <c r="N12226" s="6" t="n"/>
      <c r="O12226" s="42" t="n"/>
    </row>
    <row r="12227">
      <c r="B12227" s="41" t="n"/>
      <c r="C12227" s="41" t="n"/>
      <c r="D12227" s="5" t="n"/>
      <c r="E12227" s="6" t="n"/>
      <c r="F12227" s="5" t="n"/>
      <c r="G12227" s="5" t="n"/>
      <c r="H12227" s="42" t="n"/>
      <c r="I12227" s="5" t="n"/>
      <c r="J12227" s="5" t="n"/>
      <c r="K12227" s="5" t="n"/>
      <c r="L12227" s="6" t="n"/>
      <c r="M12227" s="6" t="n"/>
      <c r="N12227" s="6" t="n"/>
      <c r="O12227" s="42" t="n"/>
    </row>
    <row r="12228">
      <c r="B12228" s="41" t="n"/>
      <c r="C12228" s="41" t="n"/>
      <c r="D12228" s="5" t="n"/>
      <c r="E12228" s="6" t="n"/>
      <c r="F12228" s="5" t="n"/>
      <c r="G12228" s="5" t="n"/>
      <c r="H12228" s="42" t="n"/>
      <c r="I12228" s="5" t="n"/>
      <c r="J12228" s="5" t="n"/>
      <c r="K12228" s="5" t="n"/>
      <c r="L12228" s="6" t="n"/>
      <c r="M12228" s="6" t="n"/>
      <c r="N12228" s="6" t="n"/>
      <c r="O12228" s="42" t="n"/>
    </row>
    <row r="12229">
      <c r="B12229" s="41" t="n"/>
      <c r="C12229" s="41" t="n"/>
      <c r="D12229" s="5" t="n"/>
      <c r="E12229" s="6" t="n"/>
      <c r="F12229" s="5" t="n"/>
      <c r="G12229" s="5" t="n"/>
      <c r="H12229" s="42" t="n"/>
      <c r="I12229" s="5" t="n"/>
      <c r="J12229" s="5" t="n"/>
      <c r="K12229" s="5" t="n"/>
      <c r="L12229" s="6" t="n"/>
      <c r="M12229" s="6" t="n"/>
      <c r="N12229" s="6" t="n"/>
      <c r="O12229" s="42" t="n"/>
    </row>
    <row r="12230">
      <c r="B12230" s="41" t="n"/>
      <c r="C12230" s="41" t="n"/>
      <c r="D12230" s="5" t="n"/>
      <c r="E12230" s="6" t="n"/>
      <c r="F12230" s="5" t="n"/>
      <c r="G12230" s="5" t="n"/>
      <c r="H12230" s="42" t="n"/>
      <c r="I12230" s="5" t="n"/>
      <c r="J12230" s="5" t="n"/>
      <c r="K12230" s="5" t="n"/>
      <c r="L12230" s="6" t="n"/>
      <c r="M12230" s="6" t="n"/>
      <c r="N12230" s="6" t="n"/>
      <c r="O12230" s="42" t="n"/>
    </row>
    <row r="12231">
      <c r="B12231" s="41" t="n"/>
      <c r="C12231" s="41" t="n"/>
      <c r="D12231" s="5" t="n"/>
      <c r="E12231" s="6" t="n"/>
      <c r="F12231" s="5" t="n"/>
      <c r="G12231" s="5" t="n"/>
      <c r="H12231" s="42" t="n"/>
      <c r="I12231" s="5" t="n"/>
      <c r="J12231" s="5" t="n"/>
      <c r="K12231" s="5" t="n"/>
      <c r="L12231" s="6" t="n"/>
      <c r="M12231" s="6" t="n"/>
      <c r="N12231" s="6" t="n"/>
      <c r="O12231" s="42" t="n"/>
    </row>
    <row r="12232">
      <c r="B12232" s="41" t="n"/>
      <c r="C12232" s="41" t="n"/>
      <c r="D12232" s="5" t="n"/>
      <c r="E12232" s="6" t="n"/>
      <c r="F12232" s="5" t="n"/>
      <c r="G12232" s="5" t="n"/>
      <c r="H12232" s="42" t="n"/>
      <c r="I12232" s="5" t="n"/>
      <c r="J12232" s="5" t="n"/>
      <c r="K12232" s="5" t="n"/>
      <c r="L12232" s="6" t="n"/>
      <c r="M12232" s="6" t="n"/>
      <c r="N12232" s="6" t="n"/>
      <c r="O12232" s="42" t="n"/>
    </row>
    <row r="12233">
      <c r="B12233" s="41" t="n"/>
      <c r="C12233" s="41" t="n"/>
      <c r="D12233" s="5" t="n"/>
      <c r="E12233" s="6" t="n"/>
      <c r="F12233" s="5" t="n"/>
      <c r="G12233" s="5" t="n"/>
      <c r="H12233" s="42" t="n"/>
      <c r="I12233" s="5" t="n"/>
      <c r="J12233" s="5" t="n"/>
      <c r="K12233" s="5" t="n"/>
      <c r="L12233" s="6" t="n"/>
      <c r="M12233" s="6" t="n"/>
      <c r="N12233" s="6" t="n"/>
      <c r="O12233" s="42" t="n"/>
    </row>
    <row r="12234">
      <c r="B12234" s="41" t="n"/>
      <c r="C12234" s="41" t="n"/>
      <c r="D12234" s="5" t="n"/>
      <c r="E12234" s="6" t="n"/>
      <c r="F12234" s="5" t="n"/>
      <c r="G12234" s="5" t="n"/>
      <c r="H12234" s="42" t="n"/>
      <c r="I12234" s="5" t="n"/>
      <c r="J12234" s="5" t="n"/>
      <c r="K12234" s="5" t="n"/>
      <c r="L12234" s="6" t="n"/>
      <c r="M12234" s="6" t="n"/>
      <c r="N12234" s="6" t="n"/>
      <c r="O12234" s="42" t="n"/>
    </row>
    <row r="12235">
      <c r="B12235" s="41" t="n"/>
      <c r="C12235" s="41" t="n"/>
      <c r="D12235" s="5" t="n"/>
      <c r="E12235" s="6" t="n"/>
      <c r="F12235" s="5" t="n"/>
      <c r="G12235" s="5" t="n"/>
      <c r="H12235" s="42" t="n"/>
      <c r="I12235" s="5" t="n"/>
      <c r="J12235" s="5" t="n"/>
      <c r="K12235" s="5" t="n"/>
      <c r="L12235" s="6" t="n"/>
      <c r="M12235" s="6" t="n"/>
      <c r="N12235" s="6" t="n"/>
      <c r="O12235" s="42" t="n"/>
    </row>
    <row r="12236">
      <c r="B12236" s="41" t="n"/>
      <c r="C12236" s="41" t="n"/>
      <c r="D12236" s="5" t="n"/>
      <c r="E12236" s="6" t="n"/>
      <c r="F12236" s="5" t="n"/>
      <c r="G12236" s="5" t="n"/>
      <c r="H12236" s="42" t="n"/>
      <c r="I12236" s="5" t="n"/>
      <c r="J12236" s="5" t="n"/>
      <c r="K12236" s="5" t="n"/>
      <c r="L12236" s="6" t="n"/>
      <c r="M12236" s="6" t="n"/>
      <c r="N12236" s="6" t="n"/>
      <c r="O12236" s="42" t="n"/>
    </row>
    <row r="12237">
      <c r="B12237" s="41" t="n"/>
      <c r="C12237" s="41" t="n"/>
      <c r="D12237" s="5" t="n"/>
      <c r="E12237" s="6" t="n"/>
      <c r="F12237" s="5" t="n"/>
      <c r="G12237" s="5" t="n"/>
      <c r="H12237" s="42" t="n"/>
      <c r="I12237" s="5" t="n"/>
      <c r="J12237" s="5" t="n"/>
      <c r="K12237" s="5" t="n"/>
      <c r="L12237" s="6" t="n"/>
      <c r="M12237" s="6" t="n"/>
      <c r="N12237" s="6" t="n"/>
      <c r="O12237" s="42" t="n"/>
    </row>
    <row r="12238">
      <c r="B12238" s="41" t="n"/>
      <c r="C12238" s="41" t="n"/>
      <c r="D12238" s="5" t="n"/>
      <c r="E12238" s="6" t="n"/>
      <c r="F12238" s="5" t="n"/>
      <c r="G12238" s="5" t="n"/>
      <c r="H12238" s="42" t="n"/>
      <c r="I12238" s="5" t="n"/>
      <c r="J12238" s="5" t="n"/>
      <c r="K12238" s="5" t="n"/>
      <c r="L12238" s="6" t="n"/>
      <c r="M12238" s="6" t="n"/>
      <c r="N12238" s="6" t="n"/>
      <c r="O12238" s="42" t="n"/>
    </row>
    <row r="12239">
      <c r="B12239" s="41" t="n"/>
      <c r="C12239" s="41" t="n"/>
      <c r="D12239" s="5" t="n"/>
      <c r="E12239" s="6" t="n"/>
      <c r="F12239" s="5" t="n"/>
      <c r="G12239" s="5" t="n"/>
      <c r="H12239" s="42" t="n"/>
      <c r="I12239" s="5" t="n"/>
      <c r="J12239" s="5" t="n"/>
      <c r="K12239" s="5" t="n"/>
      <c r="L12239" s="6" t="n"/>
      <c r="M12239" s="6" t="n"/>
      <c r="N12239" s="6" t="n"/>
      <c r="O12239" s="42" t="n"/>
    </row>
    <row r="12240">
      <c r="B12240" s="41" t="n"/>
      <c r="C12240" s="41" t="n"/>
      <c r="D12240" s="5" t="n"/>
      <c r="E12240" s="6" t="n"/>
      <c r="F12240" s="5" t="n"/>
      <c r="G12240" s="5" t="n"/>
      <c r="H12240" s="42" t="n"/>
      <c r="I12240" s="5" t="n"/>
      <c r="J12240" s="5" t="n"/>
      <c r="K12240" s="5" t="n"/>
      <c r="L12240" s="6" t="n"/>
      <c r="M12240" s="6" t="n"/>
      <c r="N12240" s="6" t="n"/>
      <c r="O12240" s="42" t="n"/>
    </row>
    <row r="12241">
      <c r="B12241" s="41" t="n"/>
      <c r="C12241" s="41" t="n"/>
      <c r="D12241" s="5" t="n"/>
      <c r="E12241" s="6" t="n"/>
      <c r="F12241" s="5" t="n"/>
      <c r="G12241" s="5" t="n"/>
      <c r="H12241" s="42" t="n"/>
      <c r="I12241" s="5" t="n"/>
      <c r="J12241" s="5" t="n"/>
      <c r="K12241" s="5" t="n"/>
      <c r="L12241" s="6" t="n"/>
      <c r="M12241" s="6" t="n"/>
      <c r="N12241" s="6" t="n"/>
      <c r="O12241" s="42" t="n"/>
    </row>
    <row r="12242">
      <c r="B12242" s="41" t="n"/>
      <c r="C12242" s="41" t="n"/>
      <c r="D12242" s="5" t="n"/>
      <c r="E12242" s="6" t="n"/>
      <c r="F12242" s="5" t="n"/>
      <c r="G12242" s="5" t="n"/>
      <c r="H12242" s="42" t="n"/>
      <c r="I12242" s="5" t="n"/>
      <c r="J12242" s="5" t="n"/>
      <c r="K12242" s="5" t="n"/>
      <c r="L12242" s="6" t="n"/>
      <c r="M12242" s="6" t="n"/>
      <c r="N12242" s="6" t="n"/>
      <c r="O12242" s="42" t="n"/>
    </row>
    <row r="12243">
      <c r="B12243" s="41" t="n"/>
      <c r="C12243" s="41" t="n"/>
      <c r="D12243" s="5" t="n"/>
      <c r="E12243" s="6" t="n"/>
      <c r="F12243" s="5" t="n"/>
      <c r="G12243" s="5" t="n"/>
      <c r="H12243" s="42" t="n"/>
      <c r="I12243" s="5" t="n"/>
      <c r="J12243" s="5" t="n"/>
      <c r="K12243" s="5" t="n"/>
      <c r="L12243" s="6" t="n"/>
      <c r="M12243" s="6" t="n"/>
      <c r="N12243" s="6" t="n"/>
      <c r="O12243" s="42" t="n"/>
    </row>
    <row r="12244">
      <c r="B12244" s="41" t="n"/>
      <c r="C12244" s="41" t="n"/>
      <c r="D12244" s="5" t="n"/>
      <c r="E12244" s="6" t="n"/>
      <c r="F12244" s="5" t="n"/>
      <c r="G12244" s="5" t="n"/>
      <c r="H12244" s="42" t="n"/>
      <c r="I12244" s="5" t="n"/>
      <c r="J12244" s="5" t="n"/>
      <c r="K12244" s="5" t="n"/>
      <c r="L12244" s="6" t="n"/>
      <c r="M12244" s="6" t="n"/>
      <c r="N12244" s="6" t="n"/>
      <c r="O12244" s="42" t="n"/>
    </row>
    <row r="12245">
      <c r="B12245" s="41" t="n"/>
      <c r="C12245" s="41" t="n"/>
      <c r="D12245" s="5" t="n"/>
      <c r="E12245" s="6" t="n"/>
      <c r="F12245" s="5" t="n"/>
      <c r="G12245" s="5" t="n"/>
      <c r="H12245" s="42" t="n"/>
      <c r="I12245" s="5" t="n"/>
      <c r="J12245" s="5" t="n"/>
      <c r="K12245" s="5" t="n"/>
      <c r="L12245" s="6" t="n"/>
      <c r="M12245" s="6" t="n"/>
      <c r="N12245" s="6" t="n"/>
      <c r="O12245" s="42" t="n"/>
    </row>
    <row r="12246">
      <c r="B12246" s="41" t="n"/>
      <c r="C12246" s="41" t="n"/>
      <c r="D12246" s="5" t="n"/>
      <c r="E12246" s="6" t="n"/>
      <c r="F12246" s="5" t="n"/>
      <c r="G12246" s="5" t="n"/>
      <c r="H12246" s="42" t="n"/>
      <c r="I12246" s="5" t="n"/>
      <c r="J12246" s="5" t="n"/>
      <c r="K12246" s="5" t="n"/>
      <c r="L12246" s="6" t="n"/>
      <c r="M12246" s="6" t="n"/>
      <c r="N12246" s="6" t="n"/>
      <c r="O12246" s="42" t="n"/>
    </row>
    <row r="12247">
      <c r="B12247" s="41" t="n"/>
      <c r="C12247" s="41" t="n"/>
      <c r="D12247" s="5" t="n"/>
      <c r="E12247" s="6" t="n"/>
      <c r="F12247" s="5" t="n"/>
      <c r="G12247" s="5" t="n"/>
      <c r="H12247" s="42" t="n"/>
      <c r="I12247" s="5" t="n"/>
      <c r="J12247" s="5" t="n"/>
      <c r="K12247" s="5" t="n"/>
      <c r="L12247" s="6" t="n"/>
      <c r="M12247" s="6" t="n"/>
      <c r="N12247" s="6" t="n"/>
      <c r="O12247" s="42" t="n"/>
    </row>
    <row r="12248">
      <c r="B12248" s="41" t="n"/>
      <c r="C12248" s="41" t="n"/>
      <c r="D12248" s="5" t="n"/>
      <c r="E12248" s="6" t="n"/>
      <c r="F12248" s="5" t="n"/>
      <c r="G12248" s="5" t="n"/>
      <c r="H12248" s="42" t="n"/>
      <c r="I12248" s="5" t="n"/>
      <c r="J12248" s="5" t="n"/>
      <c r="K12248" s="5" t="n"/>
      <c r="L12248" s="6" t="n"/>
      <c r="M12248" s="6" t="n"/>
      <c r="N12248" s="6" t="n"/>
      <c r="O12248" s="42" t="n"/>
    </row>
    <row r="12249">
      <c r="B12249" s="41" t="n"/>
      <c r="C12249" s="41" t="n"/>
      <c r="D12249" s="5" t="n"/>
      <c r="E12249" s="6" t="n"/>
      <c r="F12249" s="5" t="n"/>
      <c r="G12249" s="5" t="n"/>
      <c r="H12249" s="42" t="n"/>
      <c r="I12249" s="5" t="n"/>
      <c r="J12249" s="5" t="n"/>
      <c r="K12249" s="5" t="n"/>
      <c r="L12249" s="6" t="n"/>
      <c r="M12249" s="6" t="n"/>
      <c r="N12249" s="6" t="n"/>
      <c r="O12249" s="42" t="n"/>
    </row>
    <row r="12250">
      <c r="B12250" s="41" t="n"/>
      <c r="C12250" s="41" t="n"/>
      <c r="D12250" s="5" t="n"/>
      <c r="E12250" s="6" t="n"/>
      <c r="F12250" s="5" t="n"/>
      <c r="G12250" s="5" t="n"/>
      <c r="H12250" s="42" t="n"/>
      <c r="I12250" s="5" t="n"/>
      <c r="J12250" s="5" t="n"/>
      <c r="K12250" s="5" t="n"/>
      <c r="L12250" s="6" t="n"/>
      <c r="M12250" s="6" t="n"/>
      <c r="N12250" s="6" t="n"/>
      <c r="O12250" s="42" t="n"/>
    </row>
    <row r="12251">
      <c r="B12251" s="41" t="n"/>
      <c r="C12251" s="41" t="n"/>
      <c r="D12251" s="5" t="n"/>
      <c r="E12251" s="6" t="n"/>
      <c r="F12251" s="5" t="n"/>
      <c r="G12251" s="5" t="n"/>
      <c r="H12251" s="42" t="n"/>
      <c r="I12251" s="5" t="n"/>
      <c r="J12251" s="5" t="n"/>
      <c r="K12251" s="5" t="n"/>
      <c r="L12251" s="6" t="n"/>
      <c r="M12251" s="6" t="n"/>
      <c r="N12251" s="6" t="n"/>
      <c r="O12251" s="42" t="n"/>
    </row>
    <row r="12252">
      <c r="B12252" s="41" t="n"/>
      <c r="C12252" s="41" t="n"/>
      <c r="D12252" s="5" t="n"/>
      <c r="E12252" s="6" t="n"/>
      <c r="F12252" s="5" t="n"/>
      <c r="G12252" s="5" t="n"/>
      <c r="H12252" s="42" t="n"/>
      <c r="I12252" s="5" t="n"/>
      <c r="J12252" s="5" t="n"/>
      <c r="K12252" s="5" t="n"/>
      <c r="L12252" s="6" t="n"/>
      <c r="M12252" s="6" t="n"/>
      <c r="N12252" s="6" t="n"/>
      <c r="O12252" s="42" t="n"/>
    </row>
    <row r="12253">
      <c r="B12253" s="41" t="n"/>
      <c r="C12253" s="41" t="n"/>
      <c r="D12253" s="5" t="n"/>
      <c r="E12253" s="6" t="n"/>
      <c r="F12253" s="5" t="n"/>
      <c r="G12253" s="5" t="n"/>
      <c r="H12253" s="42" t="n"/>
      <c r="I12253" s="5" t="n"/>
      <c r="J12253" s="5" t="n"/>
      <c r="K12253" s="5" t="n"/>
      <c r="L12253" s="6" t="n"/>
      <c r="M12253" s="6" t="n"/>
      <c r="N12253" s="6" t="n"/>
      <c r="O12253" s="42" t="n"/>
    </row>
    <row r="12254">
      <c r="B12254" s="41" t="n"/>
      <c r="C12254" s="41" t="n"/>
      <c r="D12254" s="5" t="n"/>
      <c r="E12254" s="6" t="n"/>
      <c r="F12254" s="5" t="n"/>
      <c r="G12254" s="5" t="n"/>
      <c r="H12254" s="42" t="n"/>
      <c r="I12254" s="5" t="n"/>
      <c r="J12254" s="5" t="n"/>
      <c r="K12254" s="5" t="n"/>
      <c r="L12254" s="6" t="n"/>
      <c r="M12254" s="6" t="n"/>
      <c r="N12254" s="6" t="n"/>
      <c r="O12254" s="42" t="n"/>
    </row>
    <row r="12255">
      <c r="B12255" s="41" t="n"/>
      <c r="C12255" s="41" t="n"/>
      <c r="D12255" s="5" t="n"/>
      <c r="E12255" s="6" t="n"/>
      <c r="F12255" s="5" t="n"/>
      <c r="G12255" s="5" t="n"/>
      <c r="H12255" s="42" t="n"/>
      <c r="I12255" s="5" t="n"/>
      <c r="J12255" s="5" t="n"/>
      <c r="K12255" s="5" t="n"/>
      <c r="L12255" s="6" t="n"/>
      <c r="M12255" s="6" t="n"/>
      <c r="N12255" s="6" t="n"/>
      <c r="O12255" s="42" t="n"/>
    </row>
    <row r="12256">
      <c r="B12256" s="41" t="n"/>
      <c r="C12256" s="41" t="n"/>
      <c r="D12256" s="5" t="n"/>
      <c r="E12256" s="6" t="n"/>
      <c r="F12256" s="5" t="n"/>
      <c r="G12256" s="5" t="n"/>
      <c r="H12256" s="42" t="n"/>
      <c r="I12256" s="5" t="n"/>
      <c r="J12256" s="5" t="n"/>
      <c r="K12256" s="5" t="n"/>
      <c r="L12256" s="6" t="n"/>
      <c r="M12256" s="6" t="n"/>
      <c r="N12256" s="6" t="n"/>
      <c r="O12256" s="42" t="n"/>
    </row>
    <row r="12257">
      <c r="B12257" s="41" t="n"/>
      <c r="C12257" s="41" t="n"/>
      <c r="D12257" s="5" t="n"/>
      <c r="E12257" s="6" t="n"/>
      <c r="F12257" s="5" t="n"/>
      <c r="G12257" s="5" t="n"/>
      <c r="H12257" s="42" t="n"/>
      <c r="I12257" s="5" t="n"/>
      <c r="J12257" s="5" t="n"/>
      <c r="K12257" s="5" t="n"/>
      <c r="L12257" s="6" t="n"/>
      <c r="M12257" s="6" t="n"/>
      <c r="N12257" s="6" t="n"/>
      <c r="O12257" s="42" t="n"/>
    </row>
    <row r="12258">
      <c r="B12258" s="41" t="n"/>
      <c r="C12258" s="41" t="n"/>
      <c r="D12258" s="5" t="n"/>
      <c r="E12258" s="6" t="n"/>
      <c r="F12258" s="5" t="n"/>
      <c r="G12258" s="5" t="n"/>
      <c r="H12258" s="42" t="n"/>
      <c r="I12258" s="5" t="n"/>
      <c r="J12258" s="5" t="n"/>
      <c r="K12258" s="5" t="n"/>
      <c r="L12258" s="6" t="n"/>
      <c r="M12258" s="6" t="n"/>
      <c r="N12258" s="6" t="n"/>
      <c r="O12258" s="42" t="n"/>
    </row>
    <row r="12259">
      <c r="B12259" s="41" t="n"/>
      <c r="C12259" s="41" t="n"/>
      <c r="D12259" s="5" t="n"/>
      <c r="E12259" s="6" t="n"/>
      <c r="F12259" s="5" t="n"/>
      <c r="G12259" s="5" t="n"/>
      <c r="H12259" s="42" t="n"/>
      <c r="I12259" s="5" t="n"/>
      <c r="J12259" s="5" t="n"/>
      <c r="K12259" s="5" t="n"/>
      <c r="L12259" s="6" t="n"/>
      <c r="M12259" s="6" t="n"/>
      <c r="N12259" s="6" t="n"/>
      <c r="O12259" s="42" t="n"/>
    </row>
    <row r="12260">
      <c r="B12260" s="41" t="n"/>
      <c r="C12260" s="41" t="n"/>
      <c r="D12260" s="5" t="n"/>
      <c r="E12260" s="6" t="n"/>
      <c r="F12260" s="5" t="n"/>
      <c r="G12260" s="5" t="n"/>
      <c r="H12260" s="42" t="n"/>
      <c r="I12260" s="5" t="n"/>
      <c r="J12260" s="5" t="n"/>
      <c r="K12260" s="5" t="n"/>
      <c r="L12260" s="6" t="n"/>
      <c r="M12260" s="6" t="n"/>
      <c r="N12260" s="6" t="n"/>
      <c r="O12260" s="42" t="n"/>
    </row>
    <row r="12261">
      <c r="B12261" s="41" t="n"/>
      <c r="C12261" s="41" t="n"/>
      <c r="D12261" s="5" t="n"/>
      <c r="E12261" s="6" t="n"/>
      <c r="F12261" s="5" t="n"/>
      <c r="G12261" s="5" t="n"/>
      <c r="H12261" s="42" t="n"/>
      <c r="I12261" s="5" t="n"/>
      <c r="J12261" s="5" t="n"/>
      <c r="K12261" s="5" t="n"/>
      <c r="L12261" s="6" t="n"/>
      <c r="M12261" s="6" t="n"/>
      <c r="N12261" s="6" t="n"/>
      <c r="O12261" s="42" t="n"/>
    </row>
    <row r="12262">
      <c r="B12262" s="41" t="n"/>
      <c r="C12262" s="41" t="n"/>
      <c r="D12262" s="5" t="n"/>
      <c r="E12262" s="6" t="n"/>
      <c r="F12262" s="5" t="n"/>
      <c r="G12262" s="5" t="n"/>
      <c r="H12262" s="42" t="n"/>
      <c r="I12262" s="5" t="n"/>
      <c r="J12262" s="5" t="n"/>
      <c r="K12262" s="5" t="n"/>
      <c r="L12262" s="6" t="n"/>
      <c r="M12262" s="6" t="n"/>
      <c r="N12262" s="6" t="n"/>
      <c r="O12262" s="42" t="n"/>
    </row>
    <row r="12263">
      <c r="B12263" s="41" t="n"/>
      <c r="C12263" s="41" t="n"/>
      <c r="D12263" s="5" t="n"/>
      <c r="E12263" s="6" t="n"/>
      <c r="F12263" s="5" t="n"/>
      <c r="G12263" s="5" t="n"/>
      <c r="H12263" s="42" t="n"/>
      <c r="I12263" s="5" t="n"/>
      <c r="J12263" s="5" t="n"/>
      <c r="K12263" s="5" t="n"/>
      <c r="L12263" s="6" t="n"/>
      <c r="M12263" s="6" t="n"/>
      <c r="N12263" s="6" t="n"/>
      <c r="O12263" s="42" t="n"/>
    </row>
    <row r="12264">
      <c r="B12264" s="41" t="n"/>
      <c r="C12264" s="41" t="n"/>
      <c r="D12264" s="5" t="n"/>
      <c r="E12264" s="6" t="n"/>
      <c r="F12264" s="5" t="n"/>
      <c r="G12264" s="5" t="n"/>
      <c r="H12264" s="42" t="n"/>
      <c r="I12264" s="5" t="n"/>
      <c r="J12264" s="5" t="n"/>
      <c r="K12264" s="5" t="n"/>
      <c r="L12264" s="6" t="n"/>
      <c r="M12264" s="6" t="n"/>
      <c r="N12264" s="6" t="n"/>
      <c r="O12264" s="42" t="n"/>
    </row>
    <row r="12265">
      <c r="B12265" s="41" t="n"/>
      <c r="C12265" s="41" t="n"/>
      <c r="D12265" s="5" t="n"/>
      <c r="E12265" s="6" t="n"/>
      <c r="F12265" s="5" t="n"/>
      <c r="G12265" s="5" t="n"/>
      <c r="H12265" s="42" t="n"/>
      <c r="I12265" s="5" t="n"/>
      <c r="J12265" s="5" t="n"/>
      <c r="K12265" s="5" t="n"/>
      <c r="L12265" s="6" t="n"/>
      <c r="M12265" s="6" t="n"/>
      <c r="N12265" s="6" t="n"/>
      <c r="O12265" s="42" t="n"/>
    </row>
    <row r="12266">
      <c r="B12266" s="41" t="n"/>
      <c r="C12266" s="41" t="n"/>
      <c r="D12266" s="5" t="n"/>
      <c r="E12266" s="6" t="n"/>
      <c r="F12266" s="5" t="n"/>
      <c r="G12266" s="5" t="n"/>
      <c r="H12266" s="42" t="n"/>
      <c r="I12266" s="5" t="n"/>
      <c r="J12266" s="5" t="n"/>
      <c r="K12266" s="5" t="n"/>
      <c r="L12266" s="6" t="n"/>
      <c r="M12266" s="6" t="n"/>
      <c r="N12266" s="6" t="n"/>
      <c r="O12266" s="42" t="n"/>
    </row>
    <row r="12267">
      <c r="B12267" s="41" t="n"/>
      <c r="C12267" s="41" t="n"/>
      <c r="D12267" s="5" t="n"/>
      <c r="E12267" s="6" t="n"/>
      <c r="F12267" s="5" t="n"/>
      <c r="G12267" s="5" t="n"/>
      <c r="H12267" s="42" t="n"/>
      <c r="I12267" s="5" t="n"/>
      <c r="J12267" s="5" t="n"/>
      <c r="K12267" s="5" t="n"/>
      <c r="L12267" s="6" t="n"/>
      <c r="M12267" s="6" t="n"/>
      <c r="N12267" s="6" t="n"/>
      <c r="O12267" s="42" t="n"/>
    </row>
    <row r="12268">
      <c r="B12268" s="41" t="n"/>
      <c r="C12268" s="41" t="n"/>
      <c r="D12268" s="5" t="n"/>
      <c r="E12268" s="6" t="n"/>
      <c r="F12268" s="5" t="n"/>
      <c r="G12268" s="5" t="n"/>
      <c r="H12268" s="42" t="n"/>
      <c r="I12268" s="5" t="n"/>
      <c r="J12268" s="5" t="n"/>
      <c r="K12268" s="5" t="n"/>
      <c r="L12268" s="6" t="n"/>
      <c r="M12268" s="6" t="n"/>
      <c r="N12268" s="6" t="n"/>
      <c r="O12268" s="42" t="n"/>
    </row>
    <row r="12269">
      <c r="B12269" s="41" t="n"/>
      <c r="C12269" s="41" t="n"/>
      <c r="D12269" s="5" t="n"/>
      <c r="E12269" s="6" t="n"/>
      <c r="F12269" s="5" t="n"/>
      <c r="G12269" s="5" t="n"/>
      <c r="H12269" s="42" t="n"/>
      <c r="I12269" s="5" t="n"/>
      <c r="J12269" s="5" t="n"/>
      <c r="K12269" s="5" t="n"/>
      <c r="L12269" s="6" t="n"/>
      <c r="M12269" s="6" t="n"/>
      <c r="N12269" s="6" t="n"/>
      <c r="O12269" s="42" t="n"/>
    </row>
    <row r="12270">
      <c r="B12270" s="41" t="n"/>
      <c r="C12270" s="41" t="n"/>
      <c r="D12270" s="5" t="n"/>
      <c r="E12270" s="6" t="n"/>
      <c r="F12270" s="5" t="n"/>
      <c r="G12270" s="5" t="n"/>
      <c r="H12270" s="42" t="n"/>
      <c r="I12270" s="5" t="n"/>
      <c r="J12270" s="5" t="n"/>
      <c r="K12270" s="5" t="n"/>
      <c r="L12270" s="6" t="n"/>
      <c r="M12270" s="6" t="n"/>
      <c r="N12270" s="6" t="n"/>
      <c r="O12270" s="42" t="n"/>
    </row>
    <row r="12271">
      <c r="B12271" s="41" t="n"/>
      <c r="C12271" s="41" t="n"/>
      <c r="D12271" s="5" t="n"/>
      <c r="E12271" s="6" t="n"/>
      <c r="F12271" s="5" t="n"/>
      <c r="G12271" s="5" t="n"/>
      <c r="H12271" s="42" t="n"/>
      <c r="I12271" s="5" t="n"/>
      <c r="J12271" s="5" t="n"/>
      <c r="K12271" s="5" t="n"/>
      <c r="L12271" s="6" t="n"/>
      <c r="M12271" s="6" t="n"/>
      <c r="N12271" s="6" t="n"/>
      <c r="O12271" s="42" t="n"/>
    </row>
    <row r="12272">
      <c r="B12272" s="41" t="n"/>
      <c r="C12272" s="41" t="n"/>
      <c r="D12272" s="5" t="n"/>
      <c r="E12272" s="6" t="n"/>
      <c r="F12272" s="5" t="n"/>
      <c r="G12272" s="5" t="n"/>
      <c r="H12272" s="42" t="n"/>
      <c r="I12272" s="5" t="n"/>
      <c r="J12272" s="5" t="n"/>
      <c r="K12272" s="5" t="n"/>
      <c r="L12272" s="6" t="n"/>
      <c r="M12272" s="6" t="n"/>
      <c r="N12272" s="6" t="n"/>
      <c r="O12272" s="42" t="n"/>
    </row>
    <row r="12273">
      <c r="B12273" s="41" t="n"/>
      <c r="C12273" s="41" t="n"/>
      <c r="D12273" s="5" t="n"/>
      <c r="E12273" s="6" t="n"/>
      <c r="F12273" s="5" t="n"/>
      <c r="G12273" s="5" t="n"/>
      <c r="H12273" s="42" t="n"/>
      <c r="I12273" s="5" t="n"/>
      <c r="J12273" s="5" t="n"/>
      <c r="K12273" s="5" t="n"/>
      <c r="L12273" s="6" t="n"/>
      <c r="M12273" s="6" t="n"/>
      <c r="N12273" s="6" t="n"/>
      <c r="O12273" s="42" t="n"/>
    </row>
    <row r="12274">
      <c r="B12274" s="41" t="n"/>
      <c r="C12274" s="41" t="n"/>
      <c r="D12274" s="5" t="n"/>
      <c r="E12274" s="6" t="n"/>
      <c r="F12274" s="5" t="n"/>
      <c r="G12274" s="5" t="n"/>
      <c r="H12274" s="42" t="n"/>
      <c r="I12274" s="5" t="n"/>
      <c r="J12274" s="5" t="n"/>
      <c r="K12274" s="5" t="n"/>
      <c r="L12274" s="6" t="n"/>
      <c r="M12274" s="6" t="n"/>
      <c r="N12274" s="6" t="n"/>
      <c r="O12274" s="42" t="n"/>
    </row>
    <row r="12275">
      <c r="B12275" s="41" t="n"/>
      <c r="C12275" s="41" t="n"/>
      <c r="D12275" s="5" t="n"/>
      <c r="E12275" s="6" t="n"/>
      <c r="F12275" s="5" t="n"/>
      <c r="G12275" s="5" t="n"/>
      <c r="H12275" s="42" t="n"/>
      <c r="I12275" s="5" t="n"/>
      <c r="J12275" s="5" t="n"/>
      <c r="K12275" s="5" t="n"/>
      <c r="L12275" s="6" t="n"/>
      <c r="M12275" s="6" t="n"/>
      <c r="N12275" s="6" t="n"/>
      <c r="O12275" s="42" t="n"/>
    </row>
    <row r="12276">
      <c r="B12276" s="41" t="n"/>
      <c r="C12276" s="41" t="n"/>
      <c r="D12276" s="5" t="n"/>
      <c r="E12276" s="6" t="n"/>
      <c r="F12276" s="5" t="n"/>
      <c r="G12276" s="5" t="n"/>
      <c r="H12276" s="42" t="n"/>
      <c r="I12276" s="5" t="n"/>
      <c r="J12276" s="5" t="n"/>
      <c r="K12276" s="5" t="n"/>
      <c r="L12276" s="6" t="n"/>
      <c r="M12276" s="6" t="n"/>
      <c r="N12276" s="6" t="n"/>
      <c r="O12276" s="42" t="n"/>
    </row>
    <row r="12277">
      <c r="B12277" s="41" t="n"/>
      <c r="C12277" s="41" t="n"/>
      <c r="D12277" s="5" t="n"/>
      <c r="E12277" s="6" t="n"/>
      <c r="F12277" s="5" t="n"/>
      <c r="G12277" s="5" t="n"/>
      <c r="H12277" s="42" t="n"/>
      <c r="I12277" s="5" t="n"/>
      <c r="J12277" s="5" t="n"/>
      <c r="K12277" s="5" t="n"/>
      <c r="L12277" s="6" t="n"/>
      <c r="M12277" s="6" t="n"/>
      <c r="N12277" s="6" t="n"/>
      <c r="O12277" s="42" t="n"/>
    </row>
    <row r="12278">
      <c r="B12278" s="41" t="n"/>
      <c r="C12278" s="41" t="n"/>
      <c r="D12278" s="5" t="n"/>
      <c r="E12278" s="6" t="n"/>
      <c r="F12278" s="5" t="n"/>
      <c r="G12278" s="5" t="n"/>
      <c r="H12278" s="42" t="n"/>
      <c r="I12278" s="5" t="n"/>
      <c r="J12278" s="5" t="n"/>
      <c r="K12278" s="5" t="n"/>
      <c r="L12278" s="6" t="n"/>
      <c r="M12278" s="6" t="n"/>
      <c r="N12278" s="6" t="n"/>
      <c r="O12278" s="42" t="n"/>
    </row>
    <row r="12279">
      <c r="B12279" s="41" t="n"/>
      <c r="C12279" s="41" t="n"/>
      <c r="D12279" s="5" t="n"/>
      <c r="E12279" s="6" t="n"/>
      <c r="F12279" s="5" t="n"/>
      <c r="G12279" s="5" t="n"/>
      <c r="H12279" s="42" t="n"/>
      <c r="I12279" s="5" t="n"/>
      <c r="J12279" s="5" t="n"/>
      <c r="K12279" s="5" t="n"/>
      <c r="L12279" s="6" t="n"/>
      <c r="M12279" s="6" t="n"/>
      <c r="N12279" s="6" t="n"/>
      <c r="O12279" s="42" t="n"/>
    </row>
    <row r="12280">
      <c r="B12280" s="41" t="n"/>
      <c r="C12280" s="41" t="n"/>
      <c r="D12280" s="5" t="n"/>
      <c r="E12280" s="6" t="n"/>
      <c r="F12280" s="5" t="n"/>
      <c r="G12280" s="5" t="n"/>
      <c r="H12280" s="42" t="n"/>
      <c r="I12280" s="5" t="n"/>
      <c r="J12280" s="5" t="n"/>
      <c r="K12280" s="5" t="n"/>
      <c r="L12280" s="6" t="n"/>
      <c r="M12280" s="6" t="n"/>
      <c r="N12280" s="6" t="n"/>
      <c r="O12280" s="42" t="n"/>
    </row>
    <row r="12281">
      <c r="B12281" s="41" t="n"/>
      <c r="C12281" s="41" t="n"/>
      <c r="D12281" s="5" t="n"/>
      <c r="E12281" s="6" t="n"/>
      <c r="F12281" s="5" t="n"/>
      <c r="G12281" s="5" t="n"/>
      <c r="H12281" s="42" t="n"/>
      <c r="I12281" s="5" t="n"/>
      <c r="J12281" s="5" t="n"/>
      <c r="K12281" s="5" t="n"/>
      <c r="L12281" s="6" t="n"/>
      <c r="M12281" s="6" t="n"/>
      <c r="N12281" s="6" t="n"/>
      <c r="O12281" s="42" t="n"/>
    </row>
    <row r="12282">
      <c r="B12282" s="41" t="n"/>
      <c r="C12282" s="41" t="n"/>
      <c r="D12282" s="5" t="n"/>
      <c r="E12282" s="6" t="n"/>
      <c r="F12282" s="5" t="n"/>
      <c r="G12282" s="5" t="n"/>
      <c r="H12282" s="42" t="n"/>
      <c r="I12282" s="5" t="n"/>
      <c r="J12282" s="5" t="n"/>
      <c r="K12282" s="5" t="n"/>
      <c r="L12282" s="6" t="n"/>
      <c r="M12282" s="6" t="n"/>
      <c r="N12282" s="6" t="n"/>
      <c r="O12282" s="42" t="n"/>
    </row>
    <row r="12283">
      <c r="B12283" s="41" t="n"/>
      <c r="C12283" s="41" t="n"/>
      <c r="D12283" s="5" t="n"/>
      <c r="E12283" s="6" t="n"/>
      <c r="F12283" s="5" t="n"/>
      <c r="G12283" s="5" t="n"/>
      <c r="H12283" s="42" t="n"/>
      <c r="I12283" s="5" t="n"/>
      <c r="J12283" s="5" t="n"/>
      <c r="K12283" s="5" t="n"/>
      <c r="L12283" s="6" t="n"/>
      <c r="M12283" s="6" t="n"/>
      <c r="N12283" s="6" t="n"/>
      <c r="O12283" s="42" t="n"/>
    </row>
    <row r="12284">
      <c r="B12284" s="41" t="n"/>
      <c r="C12284" s="41" t="n"/>
      <c r="D12284" s="5" t="n"/>
      <c r="E12284" s="6" t="n"/>
      <c r="F12284" s="5" t="n"/>
      <c r="G12284" s="5" t="n"/>
      <c r="H12284" s="42" t="n"/>
      <c r="I12284" s="5" t="n"/>
      <c r="J12284" s="5" t="n"/>
      <c r="K12284" s="5" t="n"/>
      <c r="L12284" s="6" t="n"/>
      <c r="M12284" s="6" t="n"/>
      <c r="N12284" s="6" t="n"/>
      <c r="O12284" s="42" t="n"/>
    </row>
    <row r="12285">
      <c r="B12285" s="41" t="n"/>
      <c r="C12285" s="41" t="n"/>
      <c r="D12285" s="5" t="n"/>
      <c r="E12285" s="6" t="n"/>
      <c r="F12285" s="5" t="n"/>
      <c r="G12285" s="5" t="n"/>
      <c r="H12285" s="42" t="n"/>
      <c r="I12285" s="5" t="n"/>
      <c r="J12285" s="5" t="n"/>
      <c r="K12285" s="5" t="n"/>
      <c r="L12285" s="6" t="n"/>
      <c r="M12285" s="6" t="n"/>
      <c r="N12285" s="6" t="n"/>
      <c r="O12285" s="42" t="n"/>
    </row>
    <row r="12286">
      <c r="B12286" s="41" t="n"/>
      <c r="C12286" s="41" t="n"/>
      <c r="D12286" s="5" t="n"/>
      <c r="E12286" s="6" t="n"/>
      <c r="F12286" s="5" t="n"/>
      <c r="G12286" s="5" t="n"/>
      <c r="H12286" s="42" t="n"/>
      <c r="I12286" s="5" t="n"/>
      <c r="J12286" s="5" t="n"/>
      <c r="K12286" s="5" t="n"/>
      <c r="L12286" s="6" t="n"/>
      <c r="M12286" s="6" t="n"/>
      <c r="N12286" s="6" t="n"/>
      <c r="O12286" s="42" t="n"/>
    </row>
    <row r="12287">
      <c r="B12287" s="41" t="n"/>
      <c r="C12287" s="41" t="n"/>
      <c r="D12287" s="5" t="n"/>
      <c r="E12287" s="6" t="n"/>
      <c r="F12287" s="5" t="n"/>
      <c r="G12287" s="5" t="n"/>
      <c r="H12287" s="42" t="n"/>
      <c r="I12287" s="5" t="n"/>
      <c r="J12287" s="5" t="n"/>
      <c r="K12287" s="5" t="n"/>
      <c r="L12287" s="6" t="n"/>
      <c r="M12287" s="6" t="n"/>
      <c r="N12287" s="6" t="n"/>
      <c r="O12287" s="42" t="n"/>
    </row>
    <row r="12288">
      <c r="B12288" s="41" t="n"/>
      <c r="C12288" s="41" t="n"/>
      <c r="D12288" s="5" t="n"/>
      <c r="E12288" s="6" t="n"/>
      <c r="F12288" s="5" t="n"/>
      <c r="G12288" s="5" t="n"/>
      <c r="H12288" s="42" t="n"/>
      <c r="I12288" s="5" t="n"/>
      <c r="J12288" s="5" t="n"/>
      <c r="K12288" s="5" t="n"/>
      <c r="L12288" s="6" t="n"/>
      <c r="M12288" s="6" t="n"/>
      <c r="N12288" s="6" t="n"/>
      <c r="O12288" s="42" t="n"/>
    </row>
    <row r="12289">
      <c r="B12289" s="41" t="n"/>
      <c r="C12289" s="41" t="n"/>
      <c r="D12289" s="5" t="n"/>
      <c r="E12289" s="6" t="n"/>
      <c r="F12289" s="5" t="n"/>
      <c r="G12289" s="5" t="n"/>
      <c r="H12289" s="42" t="n"/>
      <c r="I12289" s="5" t="n"/>
      <c r="J12289" s="5" t="n"/>
      <c r="K12289" s="5" t="n"/>
      <c r="L12289" s="6" t="n"/>
      <c r="M12289" s="6" t="n"/>
      <c r="N12289" s="6" t="n"/>
      <c r="O12289" s="42" t="n"/>
    </row>
    <row r="12290">
      <c r="B12290" s="41" t="n"/>
      <c r="C12290" s="41" t="n"/>
      <c r="D12290" s="5" t="n"/>
      <c r="E12290" s="6" t="n"/>
      <c r="F12290" s="5" t="n"/>
      <c r="G12290" s="5" t="n"/>
      <c r="H12290" s="42" t="n"/>
      <c r="I12290" s="5" t="n"/>
      <c r="J12290" s="5" t="n"/>
      <c r="K12290" s="5" t="n"/>
      <c r="L12290" s="6" t="n"/>
      <c r="M12290" s="6" t="n"/>
      <c r="N12290" s="6" t="n"/>
      <c r="O12290" s="42" t="n"/>
    </row>
    <row r="12291">
      <c r="B12291" s="41" t="n"/>
      <c r="C12291" s="41" t="n"/>
      <c r="D12291" s="5" t="n"/>
      <c r="E12291" s="6" t="n"/>
      <c r="F12291" s="5" t="n"/>
      <c r="G12291" s="5" t="n"/>
      <c r="H12291" s="42" t="n"/>
      <c r="I12291" s="5" t="n"/>
      <c r="J12291" s="5" t="n"/>
      <c r="K12291" s="5" t="n"/>
      <c r="L12291" s="6" t="n"/>
      <c r="M12291" s="6" t="n"/>
      <c r="N12291" s="6" t="n"/>
      <c r="O12291" s="42" t="n"/>
    </row>
    <row r="12292">
      <c r="B12292" s="41" t="n"/>
      <c r="C12292" s="41" t="n"/>
      <c r="D12292" s="5" t="n"/>
      <c r="E12292" s="6" t="n"/>
      <c r="F12292" s="5" t="n"/>
      <c r="G12292" s="5" t="n"/>
      <c r="H12292" s="42" t="n"/>
      <c r="I12292" s="5" t="n"/>
      <c r="J12292" s="5" t="n"/>
      <c r="K12292" s="5" t="n"/>
      <c r="L12292" s="6" t="n"/>
      <c r="M12292" s="6" t="n"/>
      <c r="N12292" s="6" t="n"/>
      <c r="O12292" s="42" t="n"/>
    </row>
    <row r="12293">
      <c r="B12293" s="41" t="n"/>
      <c r="C12293" s="41" t="n"/>
      <c r="D12293" s="5" t="n"/>
      <c r="E12293" s="6" t="n"/>
      <c r="F12293" s="5" t="n"/>
      <c r="G12293" s="5" t="n"/>
      <c r="H12293" s="42" t="n"/>
      <c r="I12293" s="5" t="n"/>
      <c r="J12293" s="5" t="n"/>
      <c r="K12293" s="5" t="n"/>
      <c r="L12293" s="6" t="n"/>
      <c r="M12293" s="6" t="n"/>
      <c r="N12293" s="6" t="n"/>
      <c r="O12293" s="42" t="n"/>
    </row>
    <row r="12294">
      <c r="B12294" s="41" t="n"/>
      <c r="C12294" s="41" t="n"/>
      <c r="D12294" s="5" t="n"/>
      <c r="E12294" s="6" t="n"/>
      <c r="F12294" s="5" t="n"/>
      <c r="G12294" s="5" t="n"/>
      <c r="H12294" s="42" t="n"/>
      <c r="I12294" s="5" t="n"/>
      <c r="J12294" s="5" t="n"/>
      <c r="K12294" s="5" t="n"/>
      <c r="L12294" s="6" t="n"/>
      <c r="M12294" s="6" t="n"/>
      <c r="N12294" s="6" t="n"/>
      <c r="O12294" s="42" t="n"/>
    </row>
    <row r="12295">
      <c r="B12295" s="41" t="n"/>
      <c r="C12295" s="41" t="n"/>
      <c r="D12295" s="5" t="n"/>
      <c r="E12295" s="6" t="n"/>
      <c r="F12295" s="5" t="n"/>
      <c r="G12295" s="5" t="n"/>
      <c r="H12295" s="42" t="n"/>
      <c r="I12295" s="5" t="n"/>
      <c r="J12295" s="5" t="n"/>
      <c r="K12295" s="5" t="n"/>
      <c r="L12295" s="6" t="n"/>
      <c r="M12295" s="6" t="n"/>
      <c r="N12295" s="6" t="n"/>
      <c r="O12295" s="42" t="n"/>
    </row>
    <row r="12296">
      <c r="B12296" s="41" t="n"/>
      <c r="C12296" s="41" t="n"/>
      <c r="D12296" s="5" t="n"/>
      <c r="E12296" s="6" t="n"/>
      <c r="F12296" s="5" t="n"/>
      <c r="G12296" s="5" t="n"/>
      <c r="H12296" s="42" t="n"/>
      <c r="I12296" s="5" t="n"/>
      <c r="J12296" s="5" t="n"/>
      <c r="K12296" s="5" t="n"/>
      <c r="L12296" s="6" t="n"/>
      <c r="M12296" s="6" t="n"/>
      <c r="N12296" s="6" t="n"/>
      <c r="O12296" s="42" t="n"/>
    </row>
    <row r="12297">
      <c r="B12297" s="41" t="n"/>
      <c r="C12297" s="41" t="n"/>
      <c r="D12297" s="5" t="n"/>
      <c r="E12297" s="6" t="n"/>
      <c r="F12297" s="5" t="n"/>
      <c r="G12297" s="5" t="n"/>
      <c r="H12297" s="42" t="n"/>
      <c r="I12297" s="5" t="n"/>
      <c r="J12297" s="5" t="n"/>
      <c r="K12297" s="5" t="n"/>
      <c r="L12297" s="6" t="n"/>
      <c r="M12297" s="6" t="n"/>
      <c r="N12297" s="6" t="n"/>
      <c r="O12297" s="42" t="n"/>
    </row>
    <row r="12298">
      <c r="B12298" s="41" t="n"/>
      <c r="C12298" s="41" t="n"/>
      <c r="D12298" s="5" t="n"/>
      <c r="E12298" s="6" t="n"/>
      <c r="F12298" s="5" t="n"/>
      <c r="G12298" s="5" t="n"/>
      <c r="H12298" s="42" t="n"/>
      <c r="I12298" s="5" t="n"/>
      <c r="J12298" s="5" t="n"/>
      <c r="K12298" s="5" t="n"/>
      <c r="L12298" s="6" t="n"/>
      <c r="M12298" s="6" t="n"/>
      <c r="N12298" s="6" t="n"/>
      <c r="O12298" s="42" t="n"/>
    </row>
    <row r="12299">
      <c r="B12299" s="41" t="n"/>
      <c r="C12299" s="41" t="n"/>
      <c r="D12299" s="5" t="n"/>
      <c r="E12299" s="6" t="n"/>
      <c r="F12299" s="5" t="n"/>
      <c r="G12299" s="5" t="n"/>
      <c r="H12299" s="42" t="n"/>
      <c r="I12299" s="5" t="n"/>
      <c r="J12299" s="5" t="n"/>
      <c r="K12299" s="5" t="n"/>
      <c r="L12299" s="6" t="n"/>
      <c r="M12299" s="6" t="n"/>
      <c r="N12299" s="6" t="n"/>
      <c r="O12299" s="42" t="n"/>
    </row>
    <row r="12300">
      <c r="B12300" s="41" t="n"/>
      <c r="C12300" s="41" t="n"/>
      <c r="D12300" s="5" t="n"/>
      <c r="E12300" s="6" t="n"/>
      <c r="F12300" s="5" t="n"/>
      <c r="G12300" s="5" t="n"/>
      <c r="H12300" s="42" t="n"/>
      <c r="I12300" s="5" t="n"/>
      <c r="J12300" s="5" t="n"/>
      <c r="K12300" s="5" t="n"/>
      <c r="L12300" s="6" t="n"/>
      <c r="M12300" s="6" t="n"/>
      <c r="N12300" s="6" t="n"/>
      <c r="O12300" s="42" t="n"/>
    </row>
    <row r="12301">
      <c r="B12301" s="41" t="n"/>
      <c r="C12301" s="41" t="n"/>
      <c r="D12301" s="5" t="n"/>
      <c r="E12301" s="6" t="n"/>
      <c r="F12301" s="5" t="n"/>
      <c r="G12301" s="5" t="n"/>
      <c r="H12301" s="42" t="n"/>
      <c r="I12301" s="5" t="n"/>
      <c r="J12301" s="5" t="n"/>
      <c r="K12301" s="5" t="n"/>
      <c r="L12301" s="6" t="n"/>
      <c r="M12301" s="6" t="n"/>
      <c r="N12301" s="6" t="n"/>
      <c r="O12301" s="42" t="n"/>
    </row>
  </sheetData>
  <autoFilter ref="A1:K11701"/>
  <dataValidations count="1">
    <dataValidation sqref="H2:H7501" showDropDown="0" showInputMessage="0" showErrorMessage="0" allowBlank="1" errorTitle="Ervenytelen szazalek" error="0 es 100 kozotti szazalekot adj meg." type="decimal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2026-04-25T09:30:22Z</dcterms:created>
  <dcterms:modified xsi:type="dcterms:W3CDTF">2026-04-25T16:56:10Z</dcterms:modified>
  <cp:lastModifiedBy>Gábor Besnyői</cp:lastModifiedBy>
</cp:coreProperties>
</file>